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dfcgroup-my.sharepoint.com/personal/abdeali_morbiwala_idfcbank_com/Documents/WORK/Bloomberg &amp; Equity Valuation Master/Worked On 9th Sep 25/"/>
    </mc:Choice>
  </mc:AlternateContent>
  <xr:revisionPtr revIDLastSave="0" documentId="8_{3BEBBAB8-8454-4B01-88BC-A7FD252A6799}" xr6:coauthVersionLast="47" xr6:coauthVersionMax="47" xr10:uidLastSave="{00000000-0000-0000-0000-000000000000}"/>
  <bookViews>
    <workbookView xWindow="-120" yWindow="-120" windowWidth="20730" windowHeight="11040" xr2:uid="{0E98B034-2DA5-4BC7-9877-7F931F04C184}"/>
  </bookViews>
  <sheets>
    <sheet name="Equity Valuation Master Output" sheetId="1" r:id="rId1"/>
  </sheets>
  <externalReferences>
    <externalReference r:id="rId2"/>
  </externalReferences>
  <definedNames>
    <definedName name="_xlnm._FilterDatabase" localSheetId="0" hidden="1">'Equity Valuation Master Output'!$A$2:$BR$2500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072" i="1" l="1"/>
  <c r="Q5071" i="1"/>
  <c r="Q5070" i="1"/>
  <c r="Q5069" i="1"/>
  <c r="Q5068" i="1"/>
  <c r="Q5067" i="1"/>
  <c r="Q5066" i="1"/>
  <c r="Q5065" i="1"/>
  <c r="Q5064" i="1"/>
  <c r="Q5063" i="1"/>
  <c r="Q5062" i="1"/>
  <c r="AV2500" i="1"/>
  <c r="AO2500" i="1"/>
  <c r="AU2500" i="1" s="1"/>
  <c r="AN2500" i="1"/>
  <c r="AM2500" i="1"/>
  <c r="AG2500" i="1"/>
  <c r="X2500" i="1"/>
  <c r="AC2500" i="1" s="1"/>
  <c r="W2500" i="1"/>
  <c r="AB2500" i="1" s="1"/>
  <c r="V2500" i="1"/>
  <c r="AV2499" i="1"/>
  <c r="AO2499" i="1"/>
  <c r="AN2499" i="1"/>
  <c r="AM2499" i="1"/>
  <c r="AG2499" i="1"/>
  <c r="AA2499" i="1"/>
  <c r="Y2499" i="1"/>
  <c r="Z2499" i="1" s="1"/>
  <c r="X2499" i="1"/>
  <c r="AC2499" i="1" s="1"/>
  <c r="W2499" i="1"/>
  <c r="AB2499" i="1" s="1"/>
  <c r="V2499" i="1"/>
  <c r="AV2498" i="1"/>
  <c r="AO2498" i="1"/>
  <c r="AN2498" i="1"/>
  <c r="AM2498" i="1"/>
  <c r="AG2498" i="1"/>
  <c r="AB2498" i="1"/>
  <c r="AA2498" i="1"/>
  <c r="X2498" i="1"/>
  <c r="AC2498" i="1" s="1"/>
  <c r="W2498" i="1"/>
  <c r="V2498" i="1"/>
  <c r="AV2497" i="1"/>
  <c r="AT2497" i="1"/>
  <c r="AR2497" i="1"/>
  <c r="AQ2497" i="1"/>
  <c r="AP2497" i="1"/>
  <c r="AO2497" i="1"/>
  <c r="AN2497" i="1"/>
  <c r="AM2497" i="1"/>
  <c r="AG2497" i="1"/>
  <c r="AC2497" i="1"/>
  <c r="AB2497" i="1"/>
  <c r="AA2497" i="1"/>
  <c r="AD2497" i="1" s="1"/>
  <c r="AH2497" i="1" s="1"/>
  <c r="Y2497" i="1"/>
  <c r="Z2497" i="1" s="1"/>
  <c r="X2497" i="1"/>
  <c r="W2497" i="1"/>
  <c r="V2497" i="1"/>
  <c r="AV2496" i="1"/>
  <c r="AW2496" i="1" s="1"/>
  <c r="AX2496" i="1" s="1"/>
  <c r="AU2496" i="1"/>
  <c r="AT2496" i="1"/>
  <c r="AS2496" i="1"/>
  <c r="AR2496" i="1"/>
  <c r="AQ2496" i="1"/>
  <c r="AP2496" i="1"/>
  <c r="AO2496" i="1"/>
  <c r="AN2496" i="1"/>
  <c r="AM2496" i="1"/>
  <c r="AG2496" i="1"/>
  <c r="AI2496" i="1" s="1"/>
  <c r="AF2496" i="1" s="1"/>
  <c r="AC2496" i="1"/>
  <c r="AB2496" i="1"/>
  <c r="AA2496" i="1"/>
  <c r="AD2496" i="1" s="1"/>
  <c r="AH2496" i="1" s="1"/>
  <c r="X2496" i="1"/>
  <c r="W2496" i="1"/>
  <c r="V2496" i="1"/>
  <c r="Y2496" i="1" s="1"/>
  <c r="Z2496" i="1" s="1"/>
  <c r="AV2495" i="1"/>
  <c r="AU2495" i="1"/>
  <c r="AT2495" i="1"/>
  <c r="AS2495" i="1"/>
  <c r="AW2495" i="1" s="1"/>
  <c r="AX2495" i="1" s="1"/>
  <c r="AR2495" i="1"/>
  <c r="AQ2495" i="1"/>
  <c r="AO2495" i="1"/>
  <c r="AN2495" i="1"/>
  <c r="AP2495" i="1" s="1"/>
  <c r="AM2495" i="1"/>
  <c r="AG2495" i="1"/>
  <c r="AC2495" i="1"/>
  <c r="AB2495" i="1"/>
  <c r="AA2495" i="1"/>
  <c r="AD2495" i="1" s="1"/>
  <c r="AH2495" i="1" s="1"/>
  <c r="X2495" i="1"/>
  <c r="W2495" i="1"/>
  <c r="Y2495" i="1" s="1"/>
  <c r="Z2495" i="1" s="1"/>
  <c r="V2495" i="1"/>
  <c r="AV2494" i="1"/>
  <c r="AU2494" i="1"/>
  <c r="AT2494" i="1"/>
  <c r="AS2494" i="1"/>
  <c r="AW2494" i="1" s="1"/>
  <c r="AX2494" i="1" s="1"/>
  <c r="AR2494" i="1"/>
  <c r="AO2494" i="1"/>
  <c r="AQ2494" i="1" s="1"/>
  <c r="AN2494" i="1"/>
  <c r="AP2494" i="1" s="1"/>
  <c r="AM2494" i="1"/>
  <c r="AG2494" i="1"/>
  <c r="AC2494" i="1"/>
  <c r="AB2494" i="1"/>
  <c r="X2494" i="1"/>
  <c r="W2494" i="1"/>
  <c r="V2494" i="1"/>
  <c r="AV2493" i="1"/>
  <c r="AU2493" i="1"/>
  <c r="AT2493" i="1"/>
  <c r="AS2493" i="1"/>
  <c r="AO2493" i="1"/>
  <c r="AQ2493" i="1" s="1"/>
  <c r="AN2493" i="1"/>
  <c r="AR2493" i="1" s="1"/>
  <c r="AM2493" i="1"/>
  <c r="AG2493" i="1"/>
  <c r="AC2493" i="1"/>
  <c r="X2493" i="1"/>
  <c r="W2493" i="1"/>
  <c r="AB2493" i="1" s="1"/>
  <c r="V2493" i="1"/>
  <c r="AA2493" i="1" s="1"/>
  <c r="AD2493" i="1" s="1"/>
  <c r="AH2493" i="1" s="1"/>
  <c r="AV2492" i="1"/>
  <c r="AU2492" i="1"/>
  <c r="AT2492" i="1"/>
  <c r="AO2492" i="1"/>
  <c r="AS2492" i="1" s="1"/>
  <c r="AN2492" i="1"/>
  <c r="AM2492" i="1"/>
  <c r="AG2492" i="1"/>
  <c r="X2492" i="1"/>
  <c r="AC2492" i="1" s="1"/>
  <c r="W2492" i="1"/>
  <c r="AB2492" i="1" s="1"/>
  <c r="V2492" i="1"/>
  <c r="AA2492" i="1" s="1"/>
  <c r="AD2492" i="1" s="1"/>
  <c r="AH2492" i="1" s="1"/>
  <c r="AV2491" i="1"/>
  <c r="AO2491" i="1"/>
  <c r="AN2491" i="1"/>
  <c r="AT2491" i="1" s="1"/>
  <c r="AM2491" i="1"/>
  <c r="AG2491" i="1"/>
  <c r="Y2491" i="1"/>
  <c r="Z2491" i="1" s="1"/>
  <c r="X2491" i="1"/>
  <c r="AC2491" i="1" s="1"/>
  <c r="W2491" i="1"/>
  <c r="AB2491" i="1" s="1"/>
  <c r="V2491" i="1"/>
  <c r="AA2491" i="1" s="1"/>
  <c r="AD2491" i="1" s="1"/>
  <c r="AH2491" i="1" s="1"/>
  <c r="AV2490" i="1"/>
  <c r="AP2490" i="1"/>
  <c r="AO2490" i="1"/>
  <c r="AU2490" i="1" s="1"/>
  <c r="AN2490" i="1"/>
  <c r="AT2490" i="1" s="1"/>
  <c r="AM2490" i="1"/>
  <c r="AG2490" i="1"/>
  <c r="X2490" i="1"/>
  <c r="AC2490" i="1" s="1"/>
  <c r="W2490" i="1"/>
  <c r="AB2490" i="1" s="1"/>
  <c r="V2490" i="1"/>
  <c r="AV2489" i="1"/>
  <c r="AQ2489" i="1"/>
  <c r="AP2489" i="1"/>
  <c r="AO2489" i="1"/>
  <c r="AU2489" i="1" s="1"/>
  <c r="AN2489" i="1"/>
  <c r="AT2489" i="1" s="1"/>
  <c r="AM2489" i="1"/>
  <c r="AG2489" i="1"/>
  <c r="AA2489" i="1"/>
  <c r="AD2489" i="1" s="1"/>
  <c r="AH2489" i="1" s="1"/>
  <c r="AI2489" i="1" s="1"/>
  <c r="AF2489" i="1" s="1"/>
  <c r="X2489" i="1"/>
  <c r="AC2489" i="1" s="1"/>
  <c r="W2489" i="1"/>
  <c r="AB2489" i="1" s="1"/>
  <c r="V2489" i="1"/>
  <c r="Y2489" i="1" s="1"/>
  <c r="Z2489" i="1" s="1"/>
  <c r="AV2488" i="1"/>
  <c r="AO2488" i="1"/>
  <c r="AU2488" i="1" s="1"/>
  <c r="AN2488" i="1"/>
  <c r="AM2488" i="1"/>
  <c r="AG2488" i="1"/>
  <c r="AB2488" i="1"/>
  <c r="X2488" i="1"/>
  <c r="AC2488" i="1" s="1"/>
  <c r="W2488" i="1"/>
  <c r="V2488" i="1"/>
  <c r="AV2487" i="1"/>
  <c r="AS2487" i="1"/>
  <c r="AO2487" i="1"/>
  <c r="AN2487" i="1"/>
  <c r="AM2487" i="1"/>
  <c r="AG2487" i="1"/>
  <c r="AA2487" i="1"/>
  <c r="X2487" i="1"/>
  <c r="AC2487" i="1" s="1"/>
  <c r="W2487" i="1"/>
  <c r="AB2487" i="1" s="1"/>
  <c r="V2487" i="1"/>
  <c r="AV2486" i="1"/>
  <c r="AO2486" i="1"/>
  <c r="AN2486" i="1"/>
  <c r="AR2486" i="1" s="1"/>
  <c r="AM2486" i="1"/>
  <c r="AG2486" i="1"/>
  <c r="AD2486" i="1"/>
  <c r="AH2486" i="1" s="1"/>
  <c r="AB2486" i="1"/>
  <c r="AA2486" i="1"/>
  <c r="X2486" i="1"/>
  <c r="AC2486" i="1" s="1"/>
  <c r="W2486" i="1"/>
  <c r="V2486" i="1"/>
  <c r="AV2485" i="1"/>
  <c r="AT2485" i="1"/>
  <c r="AR2485" i="1"/>
  <c r="AP2485" i="1"/>
  <c r="AO2485" i="1"/>
  <c r="AN2485" i="1"/>
  <c r="AM2485" i="1"/>
  <c r="AG2485" i="1"/>
  <c r="AC2485" i="1"/>
  <c r="AB2485" i="1"/>
  <c r="AA2485" i="1"/>
  <c r="AD2485" i="1" s="1"/>
  <c r="AH2485" i="1" s="1"/>
  <c r="Y2485" i="1"/>
  <c r="Z2485" i="1" s="1"/>
  <c r="X2485" i="1"/>
  <c r="W2485" i="1"/>
  <c r="V2485" i="1"/>
  <c r="AV2484" i="1"/>
  <c r="AW2484" i="1" s="1"/>
  <c r="AX2484" i="1" s="1"/>
  <c r="AU2484" i="1"/>
  <c r="AT2484" i="1"/>
  <c r="AS2484" i="1"/>
  <c r="AR2484" i="1"/>
  <c r="AQ2484" i="1"/>
  <c r="AP2484" i="1"/>
  <c r="AO2484" i="1"/>
  <c r="AN2484" i="1"/>
  <c r="AM2484" i="1"/>
  <c r="AG2484" i="1"/>
  <c r="AI2484" i="1" s="1"/>
  <c r="AF2484" i="1" s="1"/>
  <c r="AC2484" i="1"/>
  <c r="AB2484" i="1"/>
  <c r="AA2484" i="1"/>
  <c r="AD2484" i="1" s="1"/>
  <c r="AH2484" i="1" s="1"/>
  <c r="X2484" i="1"/>
  <c r="W2484" i="1"/>
  <c r="V2484" i="1"/>
  <c r="Y2484" i="1" s="1"/>
  <c r="Z2484" i="1" s="1"/>
  <c r="AV2483" i="1"/>
  <c r="AU2483" i="1"/>
  <c r="AT2483" i="1"/>
  <c r="AS2483" i="1"/>
  <c r="AW2483" i="1" s="1"/>
  <c r="AX2483" i="1" s="1"/>
  <c r="AR2483" i="1"/>
  <c r="AQ2483" i="1"/>
  <c r="AO2483" i="1"/>
  <c r="AN2483" i="1"/>
  <c r="AP2483" i="1" s="1"/>
  <c r="AM2483" i="1"/>
  <c r="AG2483" i="1"/>
  <c r="AC2483" i="1"/>
  <c r="AB2483" i="1"/>
  <c r="AA2483" i="1"/>
  <c r="AD2483" i="1" s="1"/>
  <c r="AH2483" i="1" s="1"/>
  <c r="X2483" i="1"/>
  <c r="W2483" i="1"/>
  <c r="Y2483" i="1" s="1"/>
  <c r="Z2483" i="1" s="1"/>
  <c r="V2483" i="1"/>
  <c r="AV2482" i="1"/>
  <c r="AU2482" i="1"/>
  <c r="AT2482" i="1"/>
  <c r="AS2482" i="1"/>
  <c r="AW2482" i="1" s="1"/>
  <c r="AX2482" i="1" s="1"/>
  <c r="AR2482" i="1"/>
  <c r="AO2482" i="1"/>
  <c r="AQ2482" i="1" s="1"/>
  <c r="AN2482" i="1"/>
  <c r="AP2482" i="1" s="1"/>
  <c r="AM2482" i="1"/>
  <c r="AG2482" i="1"/>
  <c r="AC2482" i="1"/>
  <c r="AB2482" i="1"/>
  <c r="X2482" i="1"/>
  <c r="W2482" i="1"/>
  <c r="V2482" i="1"/>
  <c r="AV2481" i="1"/>
  <c r="AU2481" i="1"/>
  <c r="AT2481" i="1"/>
  <c r="AS2481" i="1"/>
  <c r="AO2481" i="1"/>
  <c r="AQ2481" i="1" s="1"/>
  <c r="AN2481" i="1"/>
  <c r="AR2481" i="1" s="1"/>
  <c r="AM2481" i="1"/>
  <c r="AG2481" i="1"/>
  <c r="AC2481" i="1"/>
  <c r="X2481" i="1"/>
  <c r="W2481" i="1"/>
  <c r="AB2481" i="1" s="1"/>
  <c r="V2481" i="1"/>
  <c r="AA2481" i="1" s="1"/>
  <c r="AD2481" i="1" s="1"/>
  <c r="AH2481" i="1" s="1"/>
  <c r="AI2481" i="1" s="1"/>
  <c r="AF2481" i="1" s="1"/>
  <c r="AV2480" i="1"/>
  <c r="AU2480" i="1"/>
  <c r="AO2480" i="1"/>
  <c r="AS2480" i="1" s="1"/>
  <c r="AN2480" i="1"/>
  <c r="AM2480" i="1"/>
  <c r="AG2480" i="1"/>
  <c r="X2480" i="1"/>
  <c r="AC2480" i="1" s="1"/>
  <c r="W2480" i="1"/>
  <c r="AB2480" i="1" s="1"/>
  <c r="V2480" i="1"/>
  <c r="AA2480" i="1" s="1"/>
  <c r="AD2480" i="1" s="1"/>
  <c r="AH2480" i="1" s="1"/>
  <c r="AV2479" i="1"/>
  <c r="AO2479" i="1"/>
  <c r="AN2479" i="1"/>
  <c r="AT2479" i="1" s="1"/>
  <c r="AM2479" i="1"/>
  <c r="AG2479" i="1"/>
  <c r="Y2479" i="1"/>
  <c r="Z2479" i="1" s="1"/>
  <c r="X2479" i="1"/>
  <c r="AC2479" i="1" s="1"/>
  <c r="W2479" i="1"/>
  <c r="AB2479" i="1" s="1"/>
  <c r="V2479" i="1"/>
  <c r="AA2479" i="1" s="1"/>
  <c r="AV2478" i="1"/>
  <c r="AP2478" i="1"/>
  <c r="AO2478" i="1"/>
  <c r="AU2478" i="1" s="1"/>
  <c r="AN2478" i="1"/>
  <c r="AT2478" i="1" s="1"/>
  <c r="AM2478" i="1"/>
  <c r="AG2478" i="1"/>
  <c r="X2478" i="1"/>
  <c r="AC2478" i="1" s="1"/>
  <c r="W2478" i="1"/>
  <c r="AB2478" i="1" s="1"/>
  <c r="V2478" i="1"/>
  <c r="AV2477" i="1"/>
  <c r="AQ2477" i="1"/>
  <c r="AP2477" i="1"/>
  <c r="AO2477" i="1"/>
  <c r="AU2477" i="1" s="1"/>
  <c r="AN2477" i="1"/>
  <c r="AT2477" i="1" s="1"/>
  <c r="AM2477" i="1"/>
  <c r="AG2477" i="1"/>
  <c r="AA2477" i="1"/>
  <c r="AD2477" i="1" s="1"/>
  <c r="AH2477" i="1" s="1"/>
  <c r="AI2477" i="1" s="1"/>
  <c r="AF2477" i="1" s="1"/>
  <c r="Z2477" i="1"/>
  <c r="X2477" i="1"/>
  <c r="AC2477" i="1" s="1"/>
  <c r="W2477" i="1"/>
  <c r="AB2477" i="1" s="1"/>
  <c r="V2477" i="1"/>
  <c r="Y2477" i="1" s="1"/>
  <c r="AV2476" i="1"/>
  <c r="AQ2476" i="1"/>
  <c r="AO2476" i="1"/>
  <c r="AU2476" i="1" s="1"/>
  <c r="AN2476" i="1"/>
  <c r="AM2476" i="1"/>
  <c r="AG2476" i="1"/>
  <c r="X2476" i="1"/>
  <c r="AC2476" i="1" s="1"/>
  <c r="W2476" i="1"/>
  <c r="AB2476" i="1" s="1"/>
  <c r="V2476" i="1"/>
  <c r="Y2476" i="1" s="1"/>
  <c r="Z2476" i="1" s="1"/>
  <c r="AV2475" i="1"/>
  <c r="AS2475" i="1"/>
  <c r="AO2475" i="1"/>
  <c r="AN2475" i="1"/>
  <c r="AM2475" i="1"/>
  <c r="AG2475" i="1"/>
  <c r="AA2475" i="1"/>
  <c r="X2475" i="1"/>
  <c r="AC2475" i="1" s="1"/>
  <c r="W2475" i="1"/>
  <c r="AB2475" i="1" s="1"/>
  <c r="V2475" i="1"/>
  <c r="AV2474" i="1"/>
  <c r="AT2474" i="1"/>
  <c r="AS2474" i="1"/>
  <c r="AQ2474" i="1"/>
  <c r="AO2474" i="1"/>
  <c r="AU2474" i="1" s="1"/>
  <c r="AN2474" i="1"/>
  <c r="AR2474" i="1" s="1"/>
  <c r="AM2474" i="1"/>
  <c r="AG2474" i="1"/>
  <c r="AB2474" i="1"/>
  <c r="AA2474" i="1"/>
  <c r="X2474" i="1"/>
  <c r="AC2474" i="1" s="1"/>
  <c r="W2474" i="1"/>
  <c r="V2474" i="1"/>
  <c r="AV2473" i="1"/>
  <c r="AT2473" i="1"/>
  <c r="AR2473" i="1"/>
  <c r="AQ2473" i="1"/>
  <c r="AP2473" i="1"/>
  <c r="AO2473" i="1"/>
  <c r="AS2473" i="1" s="1"/>
  <c r="AN2473" i="1"/>
  <c r="AM2473" i="1"/>
  <c r="AG2473" i="1"/>
  <c r="AC2473" i="1"/>
  <c r="AB2473" i="1"/>
  <c r="AA2473" i="1"/>
  <c r="AD2473" i="1" s="1"/>
  <c r="AH2473" i="1" s="1"/>
  <c r="Y2473" i="1"/>
  <c r="Z2473" i="1" s="1"/>
  <c r="X2473" i="1"/>
  <c r="W2473" i="1"/>
  <c r="V2473" i="1"/>
  <c r="AV2472" i="1"/>
  <c r="AW2472" i="1" s="1"/>
  <c r="AX2472" i="1" s="1"/>
  <c r="AU2472" i="1"/>
  <c r="AT2472" i="1"/>
  <c r="AS2472" i="1"/>
  <c r="AR2472" i="1"/>
  <c r="AQ2472" i="1"/>
  <c r="AP2472" i="1"/>
  <c r="AO2472" i="1"/>
  <c r="AN2472" i="1"/>
  <c r="AM2472" i="1"/>
  <c r="AG2472" i="1"/>
  <c r="AC2472" i="1"/>
  <c r="AB2472" i="1"/>
  <c r="AA2472" i="1"/>
  <c r="X2472" i="1"/>
  <c r="W2472" i="1"/>
  <c r="V2472" i="1"/>
  <c r="Y2472" i="1" s="1"/>
  <c r="Z2472" i="1" s="1"/>
  <c r="AV2471" i="1"/>
  <c r="AU2471" i="1"/>
  <c r="AT2471" i="1"/>
  <c r="AS2471" i="1"/>
  <c r="AR2471" i="1"/>
  <c r="AQ2471" i="1"/>
  <c r="AO2471" i="1"/>
  <c r="AN2471" i="1"/>
  <c r="AP2471" i="1" s="1"/>
  <c r="AM2471" i="1"/>
  <c r="AG2471" i="1"/>
  <c r="AC2471" i="1"/>
  <c r="AB2471" i="1"/>
  <c r="AA2471" i="1"/>
  <c r="AD2471" i="1" s="1"/>
  <c r="AH2471" i="1" s="1"/>
  <c r="X2471" i="1"/>
  <c r="W2471" i="1"/>
  <c r="Y2471" i="1" s="1"/>
  <c r="Z2471" i="1" s="1"/>
  <c r="V2471" i="1"/>
  <c r="AV2470" i="1"/>
  <c r="AU2470" i="1"/>
  <c r="AT2470" i="1"/>
  <c r="AS2470" i="1"/>
  <c r="AW2470" i="1" s="1"/>
  <c r="AX2470" i="1" s="1"/>
  <c r="AR2470" i="1"/>
  <c r="AO2470" i="1"/>
  <c r="AQ2470" i="1" s="1"/>
  <c r="AN2470" i="1"/>
  <c r="AP2470" i="1" s="1"/>
  <c r="AM2470" i="1"/>
  <c r="AG2470" i="1"/>
  <c r="AC2470" i="1"/>
  <c r="AB2470" i="1"/>
  <c r="X2470" i="1"/>
  <c r="W2470" i="1"/>
  <c r="V2470" i="1"/>
  <c r="AV2469" i="1"/>
  <c r="AU2469" i="1"/>
  <c r="AT2469" i="1"/>
  <c r="AS2469" i="1"/>
  <c r="AO2469" i="1"/>
  <c r="AQ2469" i="1" s="1"/>
  <c r="AN2469" i="1"/>
  <c r="AR2469" i="1" s="1"/>
  <c r="AM2469" i="1"/>
  <c r="AG2469" i="1"/>
  <c r="AC2469" i="1"/>
  <c r="X2469" i="1"/>
  <c r="W2469" i="1"/>
  <c r="AB2469" i="1" s="1"/>
  <c r="V2469" i="1"/>
  <c r="AV2468" i="1"/>
  <c r="AW2468" i="1" s="1"/>
  <c r="AX2468" i="1" s="1"/>
  <c r="AU2468" i="1"/>
  <c r="AO2468" i="1"/>
  <c r="AS2468" i="1" s="1"/>
  <c r="AN2468" i="1"/>
  <c r="AM2468" i="1"/>
  <c r="AG2468" i="1"/>
  <c r="X2468" i="1"/>
  <c r="AC2468" i="1" s="1"/>
  <c r="W2468" i="1"/>
  <c r="AB2468" i="1" s="1"/>
  <c r="V2468" i="1"/>
  <c r="AV2467" i="1"/>
  <c r="AU2467" i="1"/>
  <c r="AO2467" i="1"/>
  <c r="AN2467" i="1"/>
  <c r="AM2467" i="1"/>
  <c r="AH2467" i="1"/>
  <c r="AG2467" i="1"/>
  <c r="AI2467" i="1" s="1"/>
  <c r="AF2467" i="1" s="1"/>
  <c r="X2467" i="1"/>
  <c r="AC2467" i="1" s="1"/>
  <c r="W2467" i="1"/>
  <c r="AB2467" i="1" s="1"/>
  <c r="V2467" i="1"/>
  <c r="AA2467" i="1" s="1"/>
  <c r="AD2467" i="1" s="1"/>
  <c r="AV2466" i="1"/>
  <c r="AO2466" i="1"/>
  <c r="AN2466" i="1"/>
  <c r="AM2466" i="1"/>
  <c r="AG2466" i="1"/>
  <c r="X2466" i="1"/>
  <c r="AC2466" i="1" s="1"/>
  <c r="W2466" i="1"/>
  <c r="AB2466" i="1" s="1"/>
  <c r="V2466" i="1"/>
  <c r="AA2466" i="1" s="1"/>
  <c r="AV2465" i="1"/>
  <c r="AQ2465" i="1"/>
  <c r="AO2465" i="1"/>
  <c r="AN2465" i="1"/>
  <c r="AM2465" i="1"/>
  <c r="AG2465" i="1"/>
  <c r="AA2465" i="1"/>
  <c r="X2465" i="1"/>
  <c r="AC2465" i="1" s="1"/>
  <c r="W2465" i="1"/>
  <c r="V2465" i="1"/>
  <c r="AV2464" i="1"/>
  <c r="AP2464" i="1"/>
  <c r="AO2464" i="1"/>
  <c r="AN2464" i="1"/>
  <c r="AT2464" i="1" s="1"/>
  <c r="AM2464" i="1"/>
  <c r="AG2464" i="1"/>
  <c r="AB2464" i="1"/>
  <c r="X2464" i="1"/>
  <c r="AC2464" i="1" s="1"/>
  <c r="W2464" i="1"/>
  <c r="V2464" i="1"/>
  <c r="AV2463" i="1"/>
  <c r="AR2463" i="1"/>
  <c r="AP2463" i="1"/>
  <c r="AO2463" i="1"/>
  <c r="AN2463" i="1"/>
  <c r="AT2463" i="1" s="1"/>
  <c r="AM2463" i="1"/>
  <c r="AG2463" i="1"/>
  <c r="AA2463" i="1"/>
  <c r="X2463" i="1"/>
  <c r="AC2463" i="1" s="1"/>
  <c r="W2463" i="1"/>
  <c r="V2463" i="1"/>
  <c r="AV2462" i="1"/>
  <c r="AO2462" i="1"/>
  <c r="AN2462" i="1"/>
  <c r="AT2462" i="1" s="1"/>
  <c r="AM2462" i="1"/>
  <c r="AG2462" i="1"/>
  <c r="AC2462" i="1"/>
  <c r="AB2462" i="1"/>
  <c r="AD2462" i="1" s="1"/>
  <c r="AH2462" i="1" s="1"/>
  <c r="AA2462" i="1"/>
  <c r="X2462" i="1"/>
  <c r="Y2462" i="1" s="1"/>
  <c r="Z2462" i="1" s="1"/>
  <c r="W2462" i="1"/>
  <c r="V2462" i="1"/>
  <c r="AV2461" i="1"/>
  <c r="AU2461" i="1"/>
  <c r="AT2461" i="1"/>
  <c r="AS2461" i="1"/>
  <c r="AW2461" i="1" s="1"/>
  <c r="AX2461" i="1" s="1"/>
  <c r="AR2461" i="1"/>
  <c r="AQ2461" i="1"/>
  <c r="AP2461" i="1"/>
  <c r="AO2461" i="1"/>
  <c r="AN2461" i="1"/>
  <c r="AM2461" i="1"/>
  <c r="AG2461" i="1"/>
  <c r="AC2461" i="1"/>
  <c r="AB2461" i="1"/>
  <c r="AA2461" i="1"/>
  <c r="AD2461" i="1" s="1"/>
  <c r="AH2461" i="1" s="1"/>
  <c r="Z2461" i="1"/>
  <c r="Y2461" i="1"/>
  <c r="X2461" i="1"/>
  <c r="W2461" i="1"/>
  <c r="V2461" i="1"/>
  <c r="AV2460" i="1"/>
  <c r="AU2460" i="1"/>
  <c r="AT2460" i="1"/>
  <c r="AS2460" i="1"/>
  <c r="AR2460" i="1"/>
  <c r="AQ2460" i="1"/>
  <c r="AP2460" i="1"/>
  <c r="AO2460" i="1"/>
  <c r="AN2460" i="1"/>
  <c r="AM2460" i="1"/>
  <c r="AG2460" i="1"/>
  <c r="AC2460" i="1"/>
  <c r="AB2460" i="1"/>
  <c r="AA2460" i="1"/>
  <c r="X2460" i="1"/>
  <c r="W2460" i="1"/>
  <c r="V2460" i="1"/>
  <c r="Y2460" i="1" s="1"/>
  <c r="Z2460" i="1" s="1"/>
  <c r="AW2459" i="1"/>
  <c r="AX2459" i="1" s="1"/>
  <c r="AV2459" i="1"/>
  <c r="AU2459" i="1"/>
  <c r="AT2459" i="1"/>
  <c r="AS2459" i="1"/>
  <c r="AR2459" i="1"/>
  <c r="AQ2459" i="1"/>
  <c r="AO2459" i="1"/>
  <c r="AN2459" i="1"/>
  <c r="AP2459" i="1" s="1"/>
  <c r="AM2459" i="1"/>
  <c r="AH2459" i="1"/>
  <c r="AG2459" i="1"/>
  <c r="AC2459" i="1"/>
  <c r="AB2459" i="1"/>
  <c r="AA2459" i="1"/>
  <c r="AD2459" i="1" s="1"/>
  <c r="X2459" i="1"/>
  <c r="W2459" i="1"/>
  <c r="Y2459" i="1" s="1"/>
  <c r="Z2459" i="1" s="1"/>
  <c r="V2459" i="1"/>
  <c r="AV2458" i="1"/>
  <c r="AW2458" i="1" s="1"/>
  <c r="AX2458" i="1" s="1"/>
  <c r="AU2458" i="1"/>
  <c r="AT2458" i="1"/>
  <c r="AS2458" i="1"/>
  <c r="AR2458" i="1"/>
  <c r="AO2458" i="1"/>
  <c r="AQ2458" i="1" s="1"/>
  <c r="AN2458" i="1"/>
  <c r="AP2458" i="1" s="1"/>
  <c r="AM2458" i="1"/>
  <c r="AG2458" i="1"/>
  <c r="AC2458" i="1"/>
  <c r="AB2458" i="1"/>
  <c r="X2458" i="1"/>
  <c r="W2458" i="1"/>
  <c r="V2458" i="1"/>
  <c r="AV2457" i="1"/>
  <c r="AW2457" i="1" s="1"/>
  <c r="AX2457" i="1" s="1"/>
  <c r="AU2457" i="1"/>
  <c r="AT2457" i="1"/>
  <c r="AS2457" i="1"/>
  <c r="AO2457" i="1"/>
  <c r="AQ2457" i="1" s="1"/>
  <c r="AN2457" i="1"/>
  <c r="AR2457" i="1" s="1"/>
  <c r="AM2457" i="1"/>
  <c r="AG2457" i="1"/>
  <c r="AC2457" i="1"/>
  <c r="X2457" i="1"/>
  <c r="W2457" i="1"/>
  <c r="AB2457" i="1" s="1"/>
  <c r="V2457" i="1"/>
  <c r="AW2456" i="1"/>
  <c r="AX2456" i="1" s="1"/>
  <c r="AV2456" i="1"/>
  <c r="AU2456" i="1"/>
  <c r="AO2456" i="1"/>
  <c r="AS2456" i="1" s="1"/>
  <c r="AN2456" i="1"/>
  <c r="AM2456" i="1"/>
  <c r="AG2456" i="1"/>
  <c r="X2456" i="1"/>
  <c r="AC2456" i="1" s="1"/>
  <c r="W2456" i="1"/>
  <c r="AB2456" i="1" s="1"/>
  <c r="V2456" i="1"/>
  <c r="AV2455" i="1"/>
  <c r="AO2455" i="1"/>
  <c r="AN2455" i="1"/>
  <c r="AM2455" i="1"/>
  <c r="AH2455" i="1"/>
  <c r="AG2455" i="1"/>
  <c r="AI2455" i="1" s="1"/>
  <c r="AF2455" i="1" s="1"/>
  <c r="X2455" i="1"/>
  <c r="AC2455" i="1" s="1"/>
  <c r="W2455" i="1"/>
  <c r="AB2455" i="1" s="1"/>
  <c r="V2455" i="1"/>
  <c r="AA2455" i="1" s="1"/>
  <c r="AD2455" i="1" s="1"/>
  <c r="AV2454" i="1"/>
  <c r="AO2454" i="1"/>
  <c r="AN2454" i="1"/>
  <c r="AM2454" i="1"/>
  <c r="AG2454" i="1"/>
  <c r="X2454" i="1"/>
  <c r="AC2454" i="1" s="1"/>
  <c r="W2454" i="1"/>
  <c r="AB2454" i="1" s="1"/>
  <c r="V2454" i="1"/>
  <c r="AA2454" i="1" s="1"/>
  <c r="AV2453" i="1"/>
  <c r="AQ2453" i="1"/>
  <c r="AP2453" i="1"/>
  <c r="AO2453" i="1"/>
  <c r="AN2453" i="1"/>
  <c r="AM2453" i="1"/>
  <c r="AG2453" i="1"/>
  <c r="X2453" i="1"/>
  <c r="AC2453" i="1" s="1"/>
  <c r="W2453" i="1"/>
  <c r="AB2453" i="1" s="1"/>
  <c r="V2453" i="1"/>
  <c r="AV2452" i="1"/>
  <c r="AO2452" i="1"/>
  <c r="AN2452" i="1"/>
  <c r="AT2452" i="1" s="1"/>
  <c r="AM2452" i="1"/>
  <c r="AG2452" i="1"/>
  <c r="AB2452" i="1"/>
  <c r="AA2452" i="1"/>
  <c r="AD2452" i="1" s="1"/>
  <c r="AH2452" i="1" s="1"/>
  <c r="AI2452" i="1" s="1"/>
  <c r="AF2452" i="1" s="1"/>
  <c r="X2452" i="1"/>
  <c r="AC2452" i="1" s="1"/>
  <c r="W2452" i="1"/>
  <c r="V2452" i="1"/>
  <c r="Y2452" i="1" s="1"/>
  <c r="Z2452" i="1" s="1"/>
  <c r="AV2451" i="1"/>
  <c r="AP2451" i="1"/>
  <c r="AO2451" i="1"/>
  <c r="AN2451" i="1"/>
  <c r="AM2451" i="1"/>
  <c r="AG2451" i="1"/>
  <c r="AA2451" i="1"/>
  <c r="Z2451" i="1"/>
  <c r="Y2451" i="1"/>
  <c r="X2451" i="1"/>
  <c r="AC2451" i="1" s="1"/>
  <c r="W2451" i="1"/>
  <c r="AB2451" i="1" s="1"/>
  <c r="V2451" i="1"/>
  <c r="AV2450" i="1"/>
  <c r="AT2450" i="1"/>
  <c r="AO2450" i="1"/>
  <c r="AU2450" i="1" s="1"/>
  <c r="AN2450" i="1"/>
  <c r="AM2450" i="1"/>
  <c r="AG2450" i="1"/>
  <c r="AC2450" i="1"/>
  <c r="AB2450" i="1"/>
  <c r="AA2450" i="1"/>
  <c r="AD2450" i="1" s="1"/>
  <c r="AH2450" i="1" s="1"/>
  <c r="Y2450" i="1"/>
  <c r="Z2450" i="1" s="1"/>
  <c r="X2450" i="1"/>
  <c r="W2450" i="1"/>
  <c r="V2450" i="1"/>
  <c r="AV2449" i="1"/>
  <c r="AU2449" i="1"/>
  <c r="AT2449" i="1"/>
  <c r="AS2449" i="1"/>
  <c r="AR2449" i="1"/>
  <c r="AQ2449" i="1"/>
  <c r="AP2449" i="1"/>
  <c r="AO2449" i="1"/>
  <c r="AN2449" i="1"/>
  <c r="AM2449" i="1"/>
  <c r="AG2449" i="1"/>
  <c r="AD2449" i="1"/>
  <c r="AH2449" i="1" s="1"/>
  <c r="AC2449" i="1"/>
  <c r="AB2449" i="1"/>
  <c r="AA2449" i="1"/>
  <c r="Y2449" i="1"/>
  <c r="Z2449" i="1" s="1"/>
  <c r="X2449" i="1"/>
  <c r="W2449" i="1"/>
  <c r="V2449" i="1"/>
  <c r="AV2448" i="1"/>
  <c r="AU2448" i="1"/>
  <c r="AT2448" i="1"/>
  <c r="AS2448" i="1"/>
  <c r="AR2448" i="1"/>
  <c r="AQ2448" i="1"/>
  <c r="AP2448" i="1"/>
  <c r="AO2448" i="1"/>
  <c r="AN2448" i="1"/>
  <c r="AM2448" i="1"/>
  <c r="AG2448" i="1"/>
  <c r="AC2448" i="1"/>
  <c r="AB2448" i="1"/>
  <c r="AA2448" i="1"/>
  <c r="AD2448" i="1" s="1"/>
  <c r="AH2448" i="1" s="1"/>
  <c r="X2448" i="1"/>
  <c r="W2448" i="1"/>
  <c r="V2448" i="1"/>
  <c r="Y2448" i="1" s="1"/>
  <c r="Z2448" i="1" s="1"/>
  <c r="AV2447" i="1"/>
  <c r="AW2447" i="1" s="1"/>
  <c r="AX2447" i="1" s="1"/>
  <c r="AU2447" i="1"/>
  <c r="AT2447" i="1"/>
  <c r="AS2447" i="1"/>
  <c r="AR2447" i="1"/>
  <c r="AQ2447" i="1"/>
  <c r="AP2447" i="1"/>
  <c r="AO2447" i="1"/>
  <c r="AN2447" i="1"/>
  <c r="AM2447" i="1"/>
  <c r="AG2447" i="1"/>
  <c r="AC2447" i="1"/>
  <c r="AB2447" i="1"/>
  <c r="AA2447" i="1"/>
  <c r="AD2447" i="1" s="1"/>
  <c r="AH2447" i="1" s="1"/>
  <c r="X2447" i="1"/>
  <c r="W2447" i="1"/>
  <c r="Y2447" i="1" s="1"/>
  <c r="Z2447" i="1" s="1"/>
  <c r="V2447" i="1"/>
  <c r="AV2446" i="1"/>
  <c r="AW2446" i="1" s="1"/>
  <c r="AX2446" i="1" s="1"/>
  <c r="AU2446" i="1"/>
  <c r="AT2446" i="1"/>
  <c r="AS2446" i="1"/>
  <c r="AR2446" i="1"/>
  <c r="AO2446" i="1"/>
  <c r="AQ2446" i="1" s="1"/>
  <c r="AN2446" i="1"/>
  <c r="AP2446" i="1" s="1"/>
  <c r="AM2446" i="1"/>
  <c r="AG2446" i="1"/>
  <c r="AC2446" i="1"/>
  <c r="AB2446" i="1"/>
  <c r="X2446" i="1"/>
  <c r="W2446" i="1"/>
  <c r="V2446" i="1"/>
  <c r="AV2445" i="1"/>
  <c r="AW2445" i="1" s="1"/>
  <c r="AX2445" i="1" s="1"/>
  <c r="AU2445" i="1"/>
  <c r="AT2445" i="1"/>
  <c r="AS2445" i="1"/>
  <c r="AO2445" i="1"/>
  <c r="AQ2445" i="1" s="1"/>
  <c r="AN2445" i="1"/>
  <c r="AR2445" i="1" s="1"/>
  <c r="AM2445" i="1"/>
  <c r="AG2445" i="1"/>
  <c r="AC2445" i="1"/>
  <c r="X2445" i="1"/>
  <c r="W2445" i="1"/>
  <c r="AB2445" i="1" s="1"/>
  <c r="V2445" i="1"/>
  <c r="AW2444" i="1"/>
  <c r="AX2444" i="1" s="1"/>
  <c r="AV2444" i="1"/>
  <c r="AU2444" i="1"/>
  <c r="AO2444" i="1"/>
  <c r="AS2444" i="1" s="1"/>
  <c r="AN2444" i="1"/>
  <c r="AM2444" i="1"/>
  <c r="AG2444" i="1"/>
  <c r="X2444" i="1"/>
  <c r="AC2444" i="1" s="1"/>
  <c r="W2444" i="1"/>
  <c r="AB2444" i="1" s="1"/>
  <c r="V2444" i="1"/>
  <c r="AV2443" i="1"/>
  <c r="AO2443" i="1"/>
  <c r="AN2443" i="1"/>
  <c r="AM2443" i="1"/>
  <c r="AH2443" i="1"/>
  <c r="AG2443" i="1"/>
  <c r="AI2443" i="1" s="1"/>
  <c r="AF2443" i="1" s="1"/>
  <c r="X2443" i="1"/>
  <c r="AC2443" i="1" s="1"/>
  <c r="W2443" i="1"/>
  <c r="AB2443" i="1" s="1"/>
  <c r="V2443" i="1"/>
  <c r="AA2443" i="1" s="1"/>
  <c r="AD2443" i="1" s="1"/>
  <c r="AV2442" i="1"/>
  <c r="AO2442" i="1"/>
  <c r="AN2442" i="1"/>
  <c r="AM2442" i="1"/>
  <c r="AG2442" i="1"/>
  <c r="X2442" i="1"/>
  <c r="AC2442" i="1" s="1"/>
  <c r="W2442" i="1"/>
  <c r="AB2442" i="1" s="1"/>
  <c r="V2442" i="1"/>
  <c r="AA2442" i="1" s="1"/>
  <c r="AV2441" i="1"/>
  <c r="AQ2441" i="1"/>
  <c r="AP2441" i="1"/>
  <c r="AO2441" i="1"/>
  <c r="AN2441" i="1"/>
  <c r="AM2441" i="1"/>
  <c r="AG2441" i="1"/>
  <c r="X2441" i="1"/>
  <c r="AC2441" i="1" s="1"/>
  <c r="W2441" i="1"/>
  <c r="AB2441" i="1" s="1"/>
  <c r="V2441" i="1"/>
  <c r="AV2440" i="1"/>
  <c r="AQ2440" i="1"/>
  <c r="AO2440" i="1"/>
  <c r="AU2440" i="1" s="1"/>
  <c r="AN2440" i="1"/>
  <c r="AM2440" i="1"/>
  <c r="AG2440" i="1"/>
  <c r="AB2440" i="1"/>
  <c r="X2440" i="1"/>
  <c r="AC2440" i="1" s="1"/>
  <c r="W2440" i="1"/>
  <c r="V2440" i="1"/>
  <c r="AV2439" i="1"/>
  <c r="AS2439" i="1"/>
  <c r="AO2439" i="1"/>
  <c r="AN2439" i="1"/>
  <c r="AM2439" i="1"/>
  <c r="AG2439" i="1"/>
  <c r="AA2439" i="1"/>
  <c r="X2439" i="1"/>
  <c r="W2439" i="1"/>
  <c r="AB2439" i="1" s="1"/>
  <c r="V2439" i="1"/>
  <c r="AV2438" i="1"/>
  <c r="AO2438" i="1"/>
  <c r="AN2438" i="1"/>
  <c r="AR2438" i="1" s="1"/>
  <c r="AM2438" i="1"/>
  <c r="AG2438" i="1"/>
  <c r="AI2438" i="1" s="1"/>
  <c r="AF2438" i="1" s="1"/>
  <c r="AD2438" i="1"/>
  <c r="AH2438" i="1" s="1"/>
  <c r="AB2438" i="1"/>
  <c r="AA2438" i="1"/>
  <c r="Y2438" i="1"/>
  <c r="Z2438" i="1" s="1"/>
  <c r="X2438" i="1"/>
  <c r="AC2438" i="1" s="1"/>
  <c r="W2438" i="1"/>
  <c r="V2438" i="1"/>
  <c r="AV2437" i="1"/>
  <c r="AT2437" i="1"/>
  <c r="AR2437" i="1"/>
  <c r="AP2437" i="1"/>
  <c r="AO2437" i="1"/>
  <c r="AN2437" i="1"/>
  <c r="AM2437" i="1"/>
  <c r="AG2437" i="1"/>
  <c r="AC2437" i="1"/>
  <c r="AB2437" i="1"/>
  <c r="AA2437" i="1"/>
  <c r="AD2437" i="1" s="1"/>
  <c r="AH2437" i="1" s="1"/>
  <c r="Y2437" i="1"/>
  <c r="Z2437" i="1" s="1"/>
  <c r="X2437" i="1"/>
  <c r="W2437" i="1"/>
  <c r="V2437" i="1"/>
  <c r="AV2436" i="1"/>
  <c r="AW2436" i="1" s="1"/>
  <c r="AX2436" i="1" s="1"/>
  <c r="AU2436" i="1"/>
  <c r="AT2436" i="1"/>
  <c r="AS2436" i="1"/>
  <c r="AR2436" i="1"/>
  <c r="AQ2436" i="1"/>
  <c r="AP2436" i="1"/>
  <c r="AO2436" i="1"/>
  <c r="AN2436" i="1"/>
  <c r="AM2436" i="1"/>
  <c r="AG2436" i="1"/>
  <c r="AC2436" i="1"/>
  <c r="AB2436" i="1"/>
  <c r="AA2436" i="1"/>
  <c r="AD2436" i="1" s="1"/>
  <c r="AH2436" i="1" s="1"/>
  <c r="X2436" i="1"/>
  <c r="W2436" i="1"/>
  <c r="V2436" i="1"/>
  <c r="Y2436" i="1" s="1"/>
  <c r="Z2436" i="1" s="1"/>
  <c r="AW2435" i="1"/>
  <c r="AX2435" i="1" s="1"/>
  <c r="AV2435" i="1"/>
  <c r="AU2435" i="1"/>
  <c r="AT2435" i="1"/>
  <c r="AS2435" i="1"/>
  <c r="AR2435" i="1"/>
  <c r="AQ2435" i="1"/>
  <c r="AO2435" i="1"/>
  <c r="AN2435" i="1"/>
  <c r="AP2435" i="1" s="1"/>
  <c r="AM2435" i="1"/>
  <c r="AG2435" i="1"/>
  <c r="AC2435" i="1"/>
  <c r="AB2435" i="1"/>
  <c r="AA2435" i="1"/>
  <c r="X2435" i="1"/>
  <c r="W2435" i="1"/>
  <c r="V2435" i="1"/>
  <c r="Y2435" i="1" s="1"/>
  <c r="Z2435" i="1" s="1"/>
  <c r="AX2434" i="1"/>
  <c r="AV2434" i="1"/>
  <c r="AU2434" i="1"/>
  <c r="AT2434" i="1"/>
  <c r="AS2434" i="1"/>
  <c r="AW2434" i="1" s="1"/>
  <c r="AR2434" i="1"/>
  <c r="AO2434" i="1"/>
  <c r="AQ2434" i="1" s="1"/>
  <c r="AN2434" i="1"/>
  <c r="AP2434" i="1" s="1"/>
  <c r="AM2434" i="1"/>
  <c r="AG2434" i="1"/>
  <c r="AC2434" i="1"/>
  <c r="AB2434" i="1"/>
  <c r="X2434" i="1"/>
  <c r="W2434" i="1"/>
  <c r="V2434" i="1"/>
  <c r="AV2433" i="1"/>
  <c r="AU2433" i="1"/>
  <c r="AT2433" i="1"/>
  <c r="AS2433" i="1"/>
  <c r="AO2433" i="1"/>
  <c r="AQ2433" i="1" s="1"/>
  <c r="AN2433" i="1"/>
  <c r="AR2433" i="1" s="1"/>
  <c r="AM2433" i="1"/>
  <c r="AG2433" i="1"/>
  <c r="AC2433" i="1"/>
  <c r="X2433" i="1"/>
  <c r="W2433" i="1"/>
  <c r="AB2433" i="1" s="1"/>
  <c r="V2433" i="1"/>
  <c r="AA2433" i="1" s="1"/>
  <c r="AD2433" i="1" s="1"/>
  <c r="AH2433" i="1" s="1"/>
  <c r="AI2433" i="1" s="1"/>
  <c r="AF2433" i="1" s="1"/>
  <c r="AV2432" i="1"/>
  <c r="AU2432" i="1"/>
  <c r="AO2432" i="1"/>
  <c r="AS2432" i="1" s="1"/>
  <c r="AN2432" i="1"/>
  <c r="AM2432" i="1"/>
  <c r="AG2432" i="1"/>
  <c r="X2432" i="1"/>
  <c r="AC2432" i="1" s="1"/>
  <c r="W2432" i="1"/>
  <c r="AB2432" i="1" s="1"/>
  <c r="V2432" i="1"/>
  <c r="AA2432" i="1" s="1"/>
  <c r="AD2432" i="1" s="1"/>
  <c r="AH2432" i="1" s="1"/>
  <c r="AV2431" i="1"/>
  <c r="AO2431" i="1"/>
  <c r="AN2431" i="1"/>
  <c r="AT2431" i="1" s="1"/>
  <c r="AM2431" i="1"/>
  <c r="AG2431" i="1"/>
  <c r="AA2431" i="1"/>
  <c r="Y2431" i="1"/>
  <c r="Z2431" i="1" s="1"/>
  <c r="X2431" i="1"/>
  <c r="AC2431" i="1" s="1"/>
  <c r="W2431" i="1"/>
  <c r="AB2431" i="1" s="1"/>
  <c r="V2431" i="1"/>
  <c r="AV2430" i="1"/>
  <c r="AR2430" i="1"/>
  <c r="AP2430" i="1"/>
  <c r="AO2430" i="1"/>
  <c r="AU2430" i="1" s="1"/>
  <c r="AN2430" i="1"/>
  <c r="AT2430" i="1" s="1"/>
  <c r="AM2430" i="1"/>
  <c r="AG2430" i="1"/>
  <c r="AB2430" i="1"/>
  <c r="X2430" i="1"/>
  <c r="AC2430" i="1" s="1"/>
  <c r="W2430" i="1"/>
  <c r="V2430" i="1"/>
  <c r="AX2429" i="1"/>
  <c r="AV2429" i="1"/>
  <c r="AS2429" i="1"/>
  <c r="AQ2429" i="1"/>
  <c r="AP2429" i="1"/>
  <c r="AO2429" i="1"/>
  <c r="AU2429" i="1" s="1"/>
  <c r="AW2429" i="1" s="1"/>
  <c r="AN2429" i="1"/>
  <c r="AT2429" i="1" s="1"/>
  <c r="AM2429" i="1"/>
  <c r="AG2429" i="1"/>
  <c r="AC2429" i="1"/>
  <c r="X2429" i="1"/>
  <c r="W2429" i="1"/>
  <c r="AB2429" i="1" s="1"/>
  <c r="V2429" i="1"/>
  <c r="Y2429" i="1" s="1"/>
  <c r="Z2429" i="1" s="1"/>
  <c r="AV2428" i="1"/>
  <c r="AQ2428" i="1"/>
  <c r="AO2428" i="1"/>
  <c r="AU2428" i="1" s="1"/>
  <c r="AN2428" i="1"/>
  <c r="AM2428" i="1"/>
  <c r="AG2428" i="1"/>
  <c r="X2428" i="1"/>
  <c r="AC2428" i="1" s="1"/>
  <c r="W2428" i="1"/>
  <c r="AB2428" i="1" s="1"/>
  <c r="V2428" i="1"/>
  <c r="AV2427" i="1"/>
  <c r="AS2427" i="1"/>
  <c r="AO2427" i="1"/>
  <c r="AN2427" i="1"/>
  <c r="AM2427" i="1"/>
  <c r="AG2427" i="1"/>
  <c r="AC2427" i="1"/>
  <c r="AA2427" i="1"/>
  <c r="X2427" i="1"/>
  <c r="W2427" i="1"/>
  <c r="AB2427" i="1" s="1"/>
  <c r="V2427" i="1"/>
  <c r="AV2426" i="1"/>
  <c r="AO2426" i="1"/>
  <c r="AN2426" i="1"/>
  <c r="AM2426" i="1"/>
  <c r="AG2426" i="1"/>
  <c r="AB2426" i="1"/>
  <c r="AA2426" i="1"/>
  <c r="Y2426" i="1"/>
  <c r="Z2426" i="1" s="1"/>
  <c r="X2426" i="1"/>
  <c r="AC2426" i="1" s="1"/>
  <c r="AD2426" i="1" s="1"/>
  <c r="AH2426" i="1" s="1"/>
  <c r="W2426" i="1"/>
  <c r="V2426" i="1"/>
  <c r="AV2425" i="1"/>
  <c r="AU2425" i="1"/>
  <c r="AT2425" i="1"/>
  <c r="AR2425" i="1"/>
  <c r="AP2425" i="1"/>
  <c r="AO2425" i="1"/>
  <c r="AS2425" i="1" s="1"/>
  <c r="AN2425" i="1"/>
  <c r="AM2425" i="1"/>
  <c r="AG2425" i="1"/>
  <c r="AC2425" i="1"/>
  <c r="AB2425" i="1"/>
  <c r="AA2425" i="1"/>
  <c r="AD2425" i="1" s="1"/>
  <c r="AH2425" i="1" s="1"/>
  <c r="Y2425" i="1"/>
  <c r="Z2425" i="1" s="1"/>
  <c r="X2425" i="1"/>
  <c r="W2425" i="1"/>
  <c r="V2425" i="1"/>
  <c r="AV2424" i="1"/>
  <c r="AW2424" i="1" s="1"/>
  <c r="AX2424" i="1" s="1"/>
  <c r="AU2424" i="1"/>
  <c r="AT2424" i="1"/>
  <c r="AS2424" i="1"/>
  <c r="AR2424" i="1"/>
  <c r="AQ2424" i="1"/>
  <c r="AP2424" i="1"/>
  <c r="AO2424" i="1"/>
  <c r="AN2424" i="1"/>
  <c r="AM2424" i="1"/>
  <c r="AG2424" i="1"/>
  <c r="AC2424" i="1"/>
  <c r="AB2424" i="1"/>
  <c r="AA2424" i="1"/>
  <c r="AD2424" i="1" s="1"/>
  <c r="AH2424" i="1" s="1"/>
  <c r="X2424" i="1"/>
  <c r="W2424" i="1"/>
  <c r="V2424" i="1"/>
  <c r="Y2424" i="1" s="1"/>
  <c r="Z2424" i="1" s="1"/>
  <c r="AW2423" i="1"/>
  <c r="AX2423" i="1" s="1"/>
  <c r="AV2423" i="1"/>
  <c r="AU2423" i="1"/>
  <c r="AT2423" i="1"/>
  <c r="AS2423" i="1"/>
  <c r="AR2423" i="1"/>
  <c r="AQ2423" i="1"/>
  <c r="AP2423" i="1"/>
  <c r="AO2423" i="1"/>
  <c r="AN2423" i="1"/>
  <c r="AM2423" i="1"/>
  <c r="AG2423" i="1"/>
  <c r="AC2423" i="1"/>
  <c r="AB2423" i="1"/>
  <c r="AA2423" i="1"/>
  <c r="X2423" i="1"/>
  <c r="W2423" i="1"/>
  <c r="V2423" i="1"/>
  <c r="Y2423" i="1" s="1"/>
  <c r="Z2423" i="1" s="1"/>
  <c r="AX2422" i="1"/>
  <c r="AV2422" i="1"/>
  <c r="AU2422" i="1"/>
  <c r="AT2422" i="1"/>
  <c r="AS2422" i="1"/>
  <c r="AW2422" i="1" s="1"/>
  <c r="AR2422" i="1"/>
  <c r="AO2422" i="1"/>
  <c r="AQ2422" i="1" s="1"/>
  <c r="AN2422" i="1"/>
  <c r="AP2422" i="1" s="1"/>
  <c r="AM2422" i="1"/>
  <c r="AG2422" i="1"/>
  <c r="AC2422" i="1"/>
  <c r="AB2422" i="1"/>
  <c r="X2422" i="1"/>
  <c r="W2422" i="1"/>
  <c r="V2422" i="1"/>
  <c r="AV2421" i="1"/>
  <c r="AW2421" i="1" s="1"/>
  <c r="AX2421" i="1" s="1"/>
  <c r="AU2421" i="1"/>
  <c r="AT2421" i="1"/>
  <c r="AS2421" i="1"/>
  <c r="AO2421" i="1"/>
  <c r="AQ2421" i="1" s="1"/>
  <c r="AN2421" i="1"/>
  <c r="AR2421" i="1" s="1"/>
  <c r="AM2421" i="1"/>
  <c r="AG2421" i="1"/>
  <c r="AC2421" i="1"/>
  <c r="X2421" i="1"/>
  <c r="W2421" i="1"/>
  <c r="AB2421" i="1" s="1"/>
  <c r="V2421" i="1"/>
  <c r="AA2421" i="1" s="1"/>
  <c r="AD2421" i="1" s="1"/>
  <c r="AH2421" i="1" s="1"/>
  <c r="AI2421" i="1" s="1"/>
  <c r="AF2421" i="1" s="1"/>
  <c r="AV2420" i="1"/>
  <c r="AW2420" i="1" s="1"/>
  <c r="AX2420" i="1" s="1"/>
  <c r="AU2420" i="1"/>
  <c r="AO2420" i="1"/>
  <c r="AS2420" i="1" s="1"/>
  <c r="AN2420" i="1"/>
  <c r="AM2420" i="1"/>
  <c r="AG2420" i="1"/>
  <c r="X2420" i="1"/>
  <c r="AC2420" i="1" s="1"/>
  <c r="W2420" i="1"/>
  <c r="AB2420" i="1" s="1"/>
  <c r="V2420" i="1"/>
  <c r="AA2420" i="1" s="1"/>
  <c r="AD2420" i="1" s="1"/>
  <c r="AH2420" i="1" s="1"/>
  <c r="AV2419" i="1"/>
  <c r="AU2419" i="1"/>
  <c r="AO2419" i="1"/>
  <c r="AN2419" i="1"/>
  <c r="AT2419" i="1" s="1"/>
  <c r="AM2419" i="1"/>
  <c r="AG2419" i="1"/>
  <c r="AA2419" i="1"/>
  <c r="Y2419" i="1"/>
  <c r="Z2419" i="1" s="1"/>
  <c r="X2419" i="1"/>
  <c r="AC2419" i="1" s="1"/>
  <c r="W2419" i="1"/>
  <c r="AB2419" i="1" s="1"/>
  <c r="V2419" i="1"/>
  <c r="AV2418" i="1"/>
  <c r="AR2418" i="1"/>
  <c r="AP2418" i="1"/>
  <c r="AO2418" i="1"/>
  <c r="AU2418" i="1" s="1"/>
  <c r="AN2418" i="1"/>
  <c r="AT2418" i="1" s="1"/>
  <c r="AM2418" i="1"/>
  <c r="AG2418" i="1"/>
  <c r="AB2418" i="1"/>
  <c r="X2418" i="1"/>
  <c r="AC2418" i="1" s="1"/>
  <c r="W2418" i="1"/>
  <c r="V2418" i="1"/>
  <c r="AV2417" i="1"/>
  <c r="AS2417" i="1"/>
  <c r="AQ2417" i="1"/>
  <c r="AP2417" i="1"/>
  <c r="AO2417" i="1"/>
  <c r="AU2417" i="1" s="1"/>
  <c r="AW2417" i="1" s="1"/>
  <c r="AX2417" i="1" s="1"/>
  <c r="AN2417" i="1"/>
  <c r="AT2417" i="1" s="1"/>
  <c r="AM2417" i="1"/>
  <c r="AG2417" i="1"/>
  <c r="AC2417" i="1"/>
  <c r="X2417" i="1"/>
  <c r="W2417" i="1"/>
  <c r="AB2417" i="1" s="1"/>
  <c r="V2417" i="1"/>
  <c r="AV2416" i="1"/>
  <c r="AQ2416" i="1"/>
  <c r="AO2416" i="1"/>
  <c r="AU2416" i="1" s="1"/>
  <c r="AN2416" i="1"/>
  <c r="AM2416" i="1"/>
  <c r="AG2416" i="1"/>
  <c r="X2416" i="1"/>
  <c r="AC2416" i="1" s="1"/>
  <c r="W2416" i="1"/>
  <c r="AB2416" i="1" s="1"/>
  <c r="V2416" i="1"/>
  <c r="AV2415" i="1"/>
  <c r="AO2415" i="1"/>
  <c r="AN2415" i="1"/>
  <c r="AM2415" i="1"/>
  <c r="AG2415" i="1"/>
  <c r="AC2415" i="1"/>
  <c r="X2415" i="1"/>
  <c r="W2415" i="1"/>
  <c r="AB2415" i="1" s="1"/>
  <c r="V2415" i="1"/>
  <c r="AA2415" i="1" s="1"/>
  <c r="AD2415" i="1" s="1"/>
  <c r="AH2415" i="1" s="1"/>
  <c r="AV2414" i="1"/>
  <c r="AT2414" i="1"/>
  <c r="AO2414" i="1"/>
  <c r="AN2414" i="1"/>
  <c r="AR2414" i="1" s="1"/>
  <c r="AM2414" i="1"/>
  <c r="AG2414" i="1"/>
  <c r="AA2414" i="1"/>
  <c r="X2414" i="1"/>
  <c r="W2414" i="1"/>
  <c r="AB2414" i="1" s="1"/>
  <c r="V2414" i="1"/>
  <c r="AV2413" i="1"/>
  <c r="AT2413" i="1"/>
  <c r="AR2413" i="1"/>
  <c r="AQ2413" i="1"/>
  <c r="AP2413" i="1"/>
  <c r="AO2413" i="1"/>
  <c r="AS2413" i="1" s="1"/>
  <c r="AN2413" i="1"/>
  <c r="AM2413" i="1"/>
  <c r="AG2413" i="1"/>
  <c r="AB2413" i="1"/>
  <c r="AA2413" i="1"/>
  <c r="Z2413" i="1"/>
  <c r="Y2413" i="1"/>
  <c r="X2413" i="1"/>
  <c r="AC2413" i="1" s="1"/>
  <c r="W2413" i="1"/>
  <c r="V2413" i="1"/>
  <c r="AV2412" i="1"/>
  <c r="AW2412" i="1" s="1"/>
  <c r="AX2412" i="1" s="1"/>
  <c r="AU2412" i="1"/>
  <c r="AS2412" i="1"/>
  <c r="AR2412" i="1"/>
  <c r="AQ2412" i="1"/>
  <c r="AP2412" i="1"/>
  <c r="AO2412" i="1"/>
  <c r="AN2412" i="1"/>
  <c r="AT2412" i="1" s="1"/>
  <c r="AM2412" i="1"/>
  <c r="AG2412" i="1"/>
  <c r="AC2412" i="1"/>
  <c r="AB2412" i="1"/>
  <c r="AA2412" i="1"/>
  <c r="AD2412" i="1" s="1"/>
  <c r="AH2412" i="1" s="1"/>
  <c r="X2412" i="1"/>
  <c r="W2412" i="1"/>
  <c r="V2412" i="1"/>
  <c r="Y2412" i="1" s="1"/>
  <c r="Z2412" i="1" s="1"/>
  <c r="AW2411" i="1"/>
  <c r="AX2411" i="1" s="1"/>
  <c r="AV2411" i="1"/>
  <c r="AT2411" i="1"/>
  <c r="AS2411" i="1"/>
  <c r="AR2411" i="1"/>
  <c r="AQ2411" i="1"/>
  <c r="AP2411" i="1"/>
  <c r="AO2411" i="1"/>
  <c r="AU2411" i="1" s="1"/>
  <c r="AN2411" i="1"/>
  <c r="AM2411" i="1"/>
  <c r="AG2411" i="1"/>
  <c r="AC2411" i="1"/>
  <c r="AB2411" i="1"/>
  <c r="AA2411" i="1"/>
  <c r="X2411" i="1"/>
  <c r="W2411" i="1"/>
  <c r="Y2411" i="1" s="1"/>
  <c r="Z2411" i="1" s="1"/>
  <c r="V2411" i="1"/>
  <c r="AV2410" i="1"/>
  <c r="AU2410" i="1"/>
  <c r="AT2410" i="1"/>
  <c r="AS2410" i="1"/>
  <c r="AW2410" i="1" s="1"/>
  <c r="AX2410" i="1" s="1"/>
  <c r="AR2410" i="1"/>
  <c r="AQ2410" i="1"/>
  <c r="AO2410" i="1"/>
  <c r="AN2410" i="1"/>
  <c r="AP2410" i="1" s="1"/>
  <c r="AM2410" i="1"/>
  <c r="AG2410" i="1"/>
  <c r="AC2410" i="1"/>
  <c r="AB2410" i="1"/>
  <c r="X2410" i="1"/>
  <c r="W2410" i="1"/>
  <c r="V2410" i="1"/>
  <c r="AV2409" i="1"/>
  <c r="AW2409" i="1" s="1"/>
  <c r="AX2409" i="1" s="1"/>
  <c r="AU2409" i="1"/>
  <c r="AT2409" i="1"/>
  <c r="AS2409" i="1"/>
  <c r="AR2409" i="1"/>
  <c r="AO2409" i="1"/>
  <c r="AQ2409" i="1" s="1"/>
  <c r="AN2409" i="1"/>
  <c r="AP2409" i="1" s="1"/>
  <c r="AM2409" i="1"/>
  <c r="AG2409" i="1"/>
  <c r="AD2409" i="1"/>
  <c r="AH2409" i="1" s="1"/>
  <c r="AI2409" i="1" s="1"/>
  <c r="AF2409" i="1" s="1"/>
  <c r="AC2409" i="1"/>
  <c r="X2409" i="1"/>
  <c r="W2409" i="1"/>
  <c r="AB2409" i="1" s="1"/>
  <c r="V2409" i="1"/>
  <c r="AA2409" i="1" s="1"/>
  <c r="AV2408" i="1"/>
  <c r="AU2408" i="1"/>
  <c r="AT2408" i="1"/>
  <c r="AS2408" i="1"/>
  <c r="AO2408" i="1"/>
  <c r="AQ2408" i="1" s="1"/>
  <c r="AN2408" i="1"/>
  <c r="AM2408" i="1"/>
  <c r="AG2408" i="1"/>
  <c r="AI2408" i="1" s="1"/>
  <c r="AF2408" i="1" s="1"/>
  <c r="AD2408" i="1"/>
  <c r="AH2408" i="1" s="1"/>
  <c r="X2408" i="1"/>
  <c r="AC2408" i="1" s="1"/>
  <c r="W2408" i="1"/>
  <c r="AB2408" i="1" s="1"/>
  <c r="V2408" i="1"/>
  <c r="AA2408" i="1" s="1"/>
  <c r="AV2407" i="1"/>
  <c r="AO2407" i="1"/>
  <c r="AN2407" i="1"/>
  <c r="AT2407" i="1" s="1"/>
  <c r="AM2407" i="1"/>
  <c r="AG2407" i="1"/>
  <c r="AA2407" i="1"/>
  <c r="X2407" i="1"/>
  <c r="AC2407" i="1" s="1"/>
  <c r="W2407" i="1"/>
  <c r="AB2407" i="1" s="1"/>
  <c r="V2407" i="1"/>
  <c r="AV2406" i="1"/>
  <c r="AO2406" i="1"/>
  <c r="AU2406" i="1" s="1"/>
  <c r="AN2406" i="1"/>
  <c r="AM2406" i="1"/>
  <c r="AG2406" i="1"/>
  <c r="AB2406" i="1"/>
  <c r="X2406" i="1"/>
  <c r="AC2406" i="1" s="1"/>
  <c r="W2406" i="1"/>
  <c r="V2406" i="1"/>
  <c r="AV2405" i="1"/>
  <c r="AQ2405" i="1"/>
  <c r="AP2405" i="1"/>
  <c r="AO2405" i="1"/>
  <c r="AN2405" i="1"/>
  <c r="AT2405" i="1" s="1"/>
  <c r="AM2405" i="1"/>
  <c r="AG2405" i="1"/>
  <c r="AC2405" i="1"/>
  <c r="AA2405" i="1"/>
  <c r="Y2405" i="1"/>
  <c r="Z2405" i="1" s="1"/>
  <c r="X2405" i="1"/>
  <c r="W2405" i="1"/>
  <c r="AB2405" i="1" s="1"/>
  <c r="V2405" i="1"/>
  <c r="AV2404" i="1"/>
  <c r="AQ2404" i="1"/>
  <c r="AP2404" i="1"/>
  <c r="AO2404" i="1"/>
  <c r="AU2404" i="1" s="1"/>
  <c r="AN2404" i="1"/>
  <c r="AT2404" i="1" s="1"/>
  <c r="AM2404" i="1"/>
  <c r="AG2404" i="1"/>
  <c r="AB2404" i="1"/>
  <c r="X2404" i="1"/>
  <c r="AC2404" i="1" s="1"/>
  <c r="W2404" i="1"/>
  <c r="V2404" i="1"/>
  <c r="AV2403" i="1"/>
  <c r="AW2403" i="1" s="1"/>
  <c r="AX2403" i="1" s="1"/>
  <c r="AS2403" i="1"/>
  <c r="AQ2403" i="1"/>
  <c r="AO2403" i="1"/>
  <c r="AU2403" i="1" s="1"/>
  <c r="AN2403" i="1"/>
  <c r="AM2403" i="1"/>
  <c r="AG2403" i="1"/>
  <c r="AA2403" i="1"/>
  <c r="X2403" i="1"/>
  <c r="AC2403" i="1" s="1"/>
  <c r="AD2403" i="1" s="1"/>
  <c r="AH2403" i="1" s="1"/>
  <c r="W2403" i="1"/>
  <c r="AB2403" i="1" s="1"/>
  <c r="V2403" i="1"/>
  <c r="AV2402" i="1"/>
  <c r="AT2402" i="1"/>
  <c r="AR2402" i="1"/>
  <c r="AP2402" i="1"/>
  <c r="AO2402" i="1"/>
  <c r="AN2402" i="1"/>
  <c r="AM2402" i="1"/>
  <c r="AG2402" i="1"/>
  <c r="AB2402" i="1"/>
  <c r="AA2402" i="1"/>
  <c r="X2402" i="1"/>
  <c r="W2402" i="1"/>
  <c r="V2402" i="1"/>
  <c r="AV2401" i="1"/>
  <c r="AT2401" i="1"/>
  <c r="AR2401" i="1"/>
  <c r="AQ2401" i="1"/>
  <c r="AP2401" i="1"/>
  <c r="AO2401" i="1"/>
  <c r="AU2401" i="1" s="1"/>
  <c r="AN2401" i="1"/>
  <c r="AM2401" i="1"/>
  <c r="AG2401" i="1"/>
  <c r="AI2401" i="1" s="1"/>
  <c r="AF2401" i="1"/>
  <c r="AC2401" i="1"/>
  <c r="AB2401" i="1"/>
  <c r="AA2401" i="1"/>
  <c r="AD2401" i="1" s="1"/>
  <c r="AH2401" i="1" s="1"/>
  <c r="Y2401" i="1"/>
  <c r="Z2401" i="1" s="1"/>
  <c r="X2401" i="1"/>
  <c r="W2401" i="1"/>
  <c r="V2401" i="1"/>
  <c r="AV2400" i="1"/>
  <c r="AW2400" i="1" s="1"/>
  <c r="AX2400" i="1" s="1"/>
  <c r="AU2400" i="1"/>
  <c r="AT2400" i="1"/>
  <c r="AS2400" i="1"/>
  <c r="AR2400" i="1"/>
  <c r="AQ2400" i="1"/>
  <c r="AP2400" i="1"/>
  <c r="AO2400" i="1"/>
  <c r="AN2400" i="1"/>
  <c r="AM2400" i="1"/>
  <c r="AG2400" i="1"/>
  <c r="AC2400" i="1"/>
  <c r="AB2400" i="1"/>
  <c r="AD2400" i="1" s="1"/>
  <c r="AH2400" i="1" s="1"/>
  <c r="AA2400" i="1"/>
  <c r="X2400" i="1"/>
  <c r="W2400" i="1"/>
  <c r="V2400" i="1"/>
  <c r="Y2400" i="1" s="1"/>
  <c r="Z2400" i="1" s="1"/>
  <c r="AV2399" i="1"/>
  <c r="AU2399" i="1"/>
  <c r="AS2399" i="1"/>
  <c r="AW2399" i="1" s="1"/>
  <c r="AX2399" i="1" s="1"/>
  <c r="AR2399" i="1"/>
  <c r="AQ2399" i="1"/>
  <c r="AO2399" i="1"/>
  <c r="AN2399" i="1"/>
  <c r="AP2399" i="1" s="1"/>
  <c r="AM2399" i="1"/>
  <c r="AG2399" i="1"/>
  <c r="AI2399" i="1" s="1"/>
  <c r="AF2399" i="1" s="1"/>
  <c r="AC2399" i="1"/>
  <c r="AB2399" i="1"/>
  <c r="AA2399" i="1"/>
  <c r="AD2399" i="1" s="1"/>
  <c r="AH2399" i="1" s="1"/>
  <c r="X2399" i="1"/>
  <c r="W2399" i="1"/>
  <c r="V2399" i="1"/>
  <c r="Y2399" i="1" s="1"/>
  <c r="Z2399" i="1" s="1"/>
  <c r="AV2398" i="1"/>
  <c r="AT2398" i="1"/>
  <c r="AS2398" i="1"/>
  <c r="AR2398" i="1"/>
  <c r="AO2398" i="1"/>
  <c r="AQ2398" i="1" s="1"/>
  <c r="AN2398" i="1"/>
  <c r="AP2398" i="1" s="1"/>
  <c r="AM2398" i="1"/>
  <c r="AG2398" i="1"/>
  <c r="AC2398" i="1"/>
  <c r="X2398" i="1"/>
  <c r="W2398" i="1"/>
  <c r="AB2398" i="1" s="1"/>
  <c r="V2398" i="1"/>
  <c r="AV2397" i="1"/>
  <c r="AU2397" i="1"/>
  <c r="AT2397" i="1"/>
  <c r="AO2397" i="1"/>
  <c r="AQ2397" i="1" s="1"/>
  <c r="AN2397" i="1"/>
  <c r="AM2397" i="1"/>
  <c r="AG2397" i="1"/>
  <c r="X2397" i="1"/>
  <c r="Y2397" i="1" s="1"/>
  <c r="Z2397" i="1" s="1"/>
  <c r="W2397" i="1"/>
  <c r="AB2397" i="1" s="1"/>
  <c r="V2397" i="1"/>
  <c r="AA2397" i="1" s="1"/>
  <c r="AV2396" i="1"/>
  <c r="AU2396" i="1"/>
  <c r="AP2396" i="1"/>
  <c r="AO2396" i="1"/>
  <c r="AN2396" i="1"/>
  <c r="AR2396" i="1" s="1"/>
  <c r="AM2396" i="1"/>
  <c r="AG2396" i="1"/>
  <c r="AI2396" i="1" s="1"/>
  <c r="AF2396" i="1" s="1"/>
  <c r="X2396" i="1"/>
  <c r="AC2396" i="1" s="1"/>
  <c r="W2396" i="1"/>
  <c r="AB2396" i="1" s="1"/>
  <c r="V2396" i="1"/>
  <c r="AA2396" i="1" s="1"/>
  <c r="AD2396" i="1" s="1"/>
  <c r="AH2396" i="1" s="1"/>
  <c r="AV2395" i="1"/>
  <c r="AU2395" i="1"/>
  <c r="AQ2395" i="1"/>
  <c r="AP2395" i="1"/>
  <c r="AO2395" i="1"/>
  <c r="AS2395" i="1" s="1"/>
  <c r="AN2395" i="1"/>
  <c r="AM2395" i="1"/>
  <c r="AG2395" i="1"/>
  <c r="AA2395" i="1"/>
  <c r="X2395" i="1"/>
  <c r="W2395" i="1"/>
  <c r="AB2395" i="1" s="1"/>
  <c r="V2395" i="1"/>
  <c r="AV2394" i="1"/>
  <c r="AQ2394" i="1"/>
  <c r="AO2394" i="1"/>
  <c r="AN2394" i="1"/>
  <c r="AT2394" i="1" s="1"/>
  <c r="AM2394" i="1"/>
  <c r="AI2394" i="1"/>
  <c r="AF2394" i="1" s="1"/>
  <c r="AG2394" i="1"/>
  <c r="AB2394" i="1"/>
  <c r="X2394" i="1"/>
  <c r="AC2394" i="1" s="1"/>
  <c r="W2394" i="1"/>
  <c r="V2394" i="1"/>
  <c r="AA2394" i="1" s="1"/>
  <c r="AD2394" i="1" s="1"/>
  <c r="AH2394" i="1" s="1"/>
  <c r="AW2393" i="1"/>
  <c r="AX2393" i="1" s="1"/>
  <c r="AV2393" i="1"/>
  <c r="AS2393" i="1"/>
  <c r="AR2393" i="1"/>
  <c r="AP2393" i="1"/>
  <c r="AO2393" i="1"/>
  <c r="AU2393" i="1" s="1"/>
  <c r="AN2393" i="1"/>
  <c r="AT2393" i="1" s="1"/>
  <c r="AM2393" i="1"/>
  <c r="AG2393" i="1"/>
  <c r="AC2393" i="1"/>
  <c r="AB2393" i="1"/>
  <c r="AA2393" i="1"/>
  <c r="X2393" i="1"/>
  <c r="W2393" i="1"/>
  <c r="V2393" i="1"/>
  <c r="Y2393" i="1" s="1"/>
  <c r="Z2393" i="1" s="1"/>
  <c r="AV2392" i="1"/>
  <c r="AT2392" i="1"/>
  <c r="AS2392" i="1"/>
  <c r="AR2392" i="1"/>
  <c r="AQ2392" i="1"/>
  <c r="AP2392" i="1"/>
  <c r="AO2392" i="1"/>
  <c r="AU2392" i="1" s="1"/>
  <c r="AN2392" i="1"/>
  <c r="AM2392" i="1"/>
  <c r="AG2392" i="1"/>
  <c r="AB2392" i="1"/>
  <c r="X2392" i="1"/>
  <c r="AC2392" i="1" s="1"/>
  <c r="W2392" i="1"/>
  <c r="V2392" i="1"/>
  <c r="AV2391" i="1"/>
  <c r="AR2391" i="1"/>
  <c r="AO2391" i="1"/>
  <c r="AU2391" i="1" s="1"/>
  <c r="AN2391" i="1"/>
  <c r="AP2391" i="1" s="1"/>
  <c r="AM2391" i="1"/>
  <c r="AG2391" i="1"/>
  <c r="AA2391" i="1"/>
  <c r="X2391" i="1"/>
  <c r="AC2391" i="1" s="1"/>
  <c r="W2391" i="1"/>
  <c r="AB2391" i="1" s="1"/>
  <c r="AD2391" i="1" s="1"/>
  <c r="AH2391" i="1" s="1"/>
  <c r="V2391" i="1"/>
  <c r="AV2390" i="1"/>
  <c r="AU2390" i="1"/>
  <c r="AT2390" i="1"/>
  <c r="AS2390" i="1"/>
  <c r="AR2390" i="1"/>
  <c r="AO2390" i="1"/>
  <c r="AQ2390" i="1" s="1"/>
  <c r="AN2390" i="1"/>
  <c r="AP2390" i="1" s="1"/>
  <c r="AM2390" i="1"/>
  <c r="AG2390" i="1"/>
  <c r="AB2390" i="1"/>
  <c r="X2390" i="1"/>
  <c r="W2390" i="1"/>
  <c r="V2390" i="1"/>
  <c r="AA2390" i="1" s="1"/>
  <c r="AV2389" i="1"/>
  <c r="AU2389" i="1"/>
  <c r="AP2389" i="1"/>
  <c r="AO2389" i="1"/>
  <c r="AN2389" i="1"/>
  <c r="AR2389" i="1" s="1"/>
  <c r="AM2389" i="1"/>
  <c r="AG2389" i="1"/>
  <c r="X2389" i="1"/>
  <c r="AC2389" i="1" s="1"/>
  <c r="W2389" i="1"/>
  <c r="AB2389" i="1" s="1"/>
  <c r="V2389" i="1"/>
  <c r="AV2388" i="1"/>
  <c r="AT2388" i="1"/>
  <c r="AR2388" i="1"/>
  <c r="AP2388" i="1"/>
  <c r="AO2388" i="1"/>
  <c r="AN2388" i="1"/>
  <c r="AM2388" i="1"/>
  <c r="AG2388" i="1"/>
  <c r="AA2388" i="1"/>
  <c r="Y2388" i="1"/>
  <c r="Z2388" i="1" s="1"/>
  <c r="X2388" i="1"/>
  <c r="AC2388" i="1" s="1"/>
  <c r="W2388" i="1"/>
  <c r="AB2388" i="1" s="1"/>
  <c r="AD2388" i="1" s="1"/>
  <c r="AH2388" i="1" s="1"/>
  <c r="V2388" i="1"/>
  <c r="AV2387" i="1"/>
  <c r="AW2387" i="1" s="1"/>
  <c r="AX2387" i="1" s="1"/>
  <c r="AU2387" i="1"/>
  <c r="AS2387" i="1"/>
  <c r="AO2387" i="1"/>
  <c r="AQ2387" i="1" s="1"/>
  <c r="AN2387" i="1"/>
  <c r="AM2387" i="1"/>
  <c r="AG2387" i="1"/>
  <c r="AB2387" i="1"/>
  <c r="AA2387" i="1"/>
  <c r="X2387" i="1"/>
  <c r="W2387" i="1"/>
  <c r="V2387" i="1"/>
  <c r="AV2386" i="1"/>
  <c r="AT2386" i="1"/>
  <c r="AR2386" i="1"/>
  <c r="AP2386" i="1"/>
  <c r="AO2386" i="1"/>
  <c r="AN2386" i="1"/>
  <c r="AM2386" i="1"/>
  <c r="AG2386" i="1"/>
  <c r="AI2386" i="1" s="1"/>
  <c r="AF2386" i="1" s="1"/>
  <c r="AC2386" i="1"/>
  <c r="AB2386" i="1"/>
  <c r="AA2386" i="1"/>
  <c r="AD2386" i="1" s="1"/>
  <c r="AH2386" i="1" s="1"/>
  <c r="Y2386" i="1"/>
  <c r="Z2386" i="1" s="1"/>
  <c r="X2386" i="1"/>
  <c r="W2386" i="1"/>
  <c r="V2386" i="1"/>
  <c r="AW2385" i="1"/>
  <c r="AX2385" i="1" s="1"/>
  <c r="AV2385" i="1"/>
  <c r="AU2385" i="1"/>
  <c r="AT2385" i="1"/>
  <c r="AS2385" i="1"/>
  <c r="AR2385" i="1"/>
  <c r="AQ2385" i="1"/>
  <c r="AP2385" i="1"/>
  <c r="AO2385" i="1"/>
  <c r="AN2385" i="1"/>
  <c r="AM2385" i="1"/>
  <c r="AG2385" i="1"/>
  <c r="AC2385" i="1"/>
  <c r="AB2385" i="1"/>
  <c r="AA2385" i="1"/>
  <c r="Z2385" i="1"/>
  <c r="X2385" i="1"/>
  <c r="W2385" i="1"/>
  <c r="V2385" i="1"/>
  <c r="Y2385" i="1" s="1"/>
  <c r="AV2384" i="1"/>
  <c r="AU2384" i="1"/>
  <c r="AT2384" i="1"/>
  <c r="AS2384" i="1"/>
  <c r="AR2384" i="1"/>
  <c r="AQ2384" i="1"/>
  <c r="AO2384" i="1"/>
  <c r="AN2384" i="1"/>
  <c r="AP2384" i="1" s="1"/>
  <c r="AM2384" i="1"/>
  <c r="AG2384" i="1"/>
  <c r="AC2384" i="1"/>
  <c r="AB2384" i="1"/>
  <c r="AA2384" i="1"/>
  <c r="AD2384" i="1" s="1"/>
  <c r="AH2384" i="1" s="1"/>
  <c r="AI2384" i="1" s="1"/>
  <c r="AF2384" i="1" s="1"/>
  <c r="X2384" i="1"/>
  <c r="W2384" i="1"/>
  <c r="V2384" i="1"/>
  <c r="Y2384" i="1" s="1"/>
  <c r="Z2384" i="1" s="1"/>
  <c r="AW2383" i="1"/>
  <c r="AX2383" i="1" s="1"/>
  <c r="AV2383" i="1"/>
  <c r="AU2383" i="1"/>
  <c r="AT2383" i="1"/>
  <c r="AS2383" i="1"/>
  <c r="AR2383" i="1"/>
  <c r="AO2383" i="1"/>
  <c r="AQ2383" i="1" s="1"/>
  <c r="AN2383" i="1"/>
  <c r="AP2383" i="1" s="1"/>
  <c r="AM2383" i="1"/>
  <c r="AG2383" i="1"/>
  <c r="AC2383" i="1"/>
  <c r="X2383" i="1"/>
  <c r="W2383" i="1"/>
  <c r="AB2383" i="1" s="1"/>
  <c r="V2383" i="1"/>
  <c r="AA2383" i="1" s="1"/>
  <c r="AD2383" i="1" s="1"/>
  <c r="AH2383" i="1" s="1"/>
  <c r="AV2382" i="1"/>
  <c r="AU2382" i="1"/>
  <c r="AS2382" i="1"/>
  <c r="AO2382" i="1"/>
  <c r="AQ2382" i="1" s="1"/>
  <c r="AN2382" i="1"/>
  <c r="AM2382" i="1"/>
  <c r="AG2382" i="1"/>
  <c r="AC2382" i="1"/>
  <c r="X2382" i="1"/>
  <c r="W2382" i="1"/>
  <c r="AB2382" i="1" s="1"/>
  <c r="V2382" i="1"/>
  <c r="AA2382" i="1" s="1"/>
  <c r="AD2382" i="1" s="1"/>
  <c r="AH2382" i="1" s="1"/>
  <c r="AI2382" i="1" s="1"/>
  <c r="AF2382" i="1" s="1"/>
  <c r="AV2381" i="1"/>
  <c r="AT2381" i="1"/>
  <c r="AO2381" i="1"/>
  <c r="AN2381" i="1"/>
  <c r="AR2381" i="1" s="1"/>
  <c r="AM2381" i="1"/>
  <c r="AG2381" i="1"/>
  <c r="Y2381" i="1"/>
  <c r="Z2381" i="1" s="1"/>
  <c r="X2381" i="1"/>
  <c r="AC2381" i="1" s="1"/>
  <c r="W2381" i="1"/>
  <c r="AB2381" i="1" s="1"/>
  <c r="V2381" i="1"/>
  <c r="AA2381" i="1" s="1"/>
  <c r="AD2381" i="1" s="1"/>
  <c r="AH2381" i="1" s="1"/>
  <c r="AW2380" i="1"/>
  <c r="AX2380" i="1" s="1"/>
  <c r="AV2380" i="1"/>
  <c r="AU2380" i="1"/>
  <c r="AP2380" i="1"/>
  <c r="AO2380" i="1"/>
  <c r="AS2380" i="1" s="1"/>
  <c r="AN2380" i="1"/>
  <c r="AT2380" i="1" s="1"/>
  <c r="AM2380" i="1"/>
  <c r="AG2380" i="1"/>
  <c r="X2380" i="1"/>
  <c r="AC2380" i="1" s="1"/>
  <c r="W2380" i="1"/>
  <c r="AB2380" i="1" s="1"/>
  <c r="V2380" i="1"/>
  <c r="AA2380" i="1" s="1"/>
  <c r="AV2379" i="1"/>
  <c r="AQ2379" i="1"/>
  <c r="AO2379" i="1"/>
  <c r="AU2379" i="1" s="1"/>
  <c r="AN2379" i="1"/>
  <c r="AT2379" i="1" s="1"/>
  <c r="AM2379" i="1"/>
  <c r="AG2379" i="1"/>
  <c r="AA2379" i="1"/>
  <c r="X2379" i="1"/>
  <c r="AC2379" i="1" s="1"/>
  <c r="W2379" i="1"/>
  <c r="AB2379" i="1" s="1"/>
  <c r="V2379" i="1"/>
  <c r="Y2379" i="1" s="1"/>
  <c r="Z2379" i="1" s="1"/>
  <c r="AV2378" i="1"/>
  <c r="AR2378" i="1"/>
  <c r="AP2378" i="1"/>
  <c r="AO2378" i="1"/>
  <c r="AU2378" i="1" s="1"/>
  <c r="AN2378" i="1"/>
  <c r="AT2378" i="1" s="1"/>
  <c r="AM2378" i="1"/>
  <c r="AG2378" i="1"/>
  <c r="AB2378" i="1"/>
  <c r="X2378" i="1"/>
  <c r="AC2378" i="1" s="1"/>
  <c r="W2378" i="1"/>
  <c r="V2378" i="1"/>
  <c r="AA2378" i="1" s="1"/>
  <c r="AV2377" i="1"/>
  <c r="AS2377" i="1"/>
  <c r="AQ2377" i="1"/>
  <c r="AO2377" i="1"/>
  <c r="AU2377" i="1" s="1"/>
  <c r="AN2377" i="1"/>
  <c r="AM2377" i="1"/>
  <c r="AG2377" i="1"/>
  <c r="AC2377" i="1"/>
  <c r="X2377" i="1"/>
  <c r="W2377" i="1"/>
  <c r="AB2377" i="1" s="1"/>
  <c r="V2377" i="1"/>
  <c r="AV2376" i="1"/>
  <c r="AT2376" i="1"/>
  <c r="AO2376" i="1"/>
  <c r="AN2376" i="1"/>
  <c r="AR2376" i="1" s="1"/>
  <c r="AM2376" i="1"/>
  <c r="AG2376" i="1"/>
  <c r="AI2376" i="1" s="1"/>
  <c r="AF2376" i="1" s="1"/>
  <c r="AD2376" i="1"/>
  <c r="AH2376" i="1" s="1"/>
  <c r="AA2376" i="1"/>
  <c r="Y2376" i="1"/>
  <c r="Z2376" i="1" s="1"/>
  <c r="X2376" i="1"/>
  <c r="AC2376" i="1" s="1"/>
  <c r="W2376" i="1"/>
  <c r="AB2376" i="1" s="1"/>
  <c r="V2376" i="1"/>
  <c r="AV2375" i="1"/>
  <c r="AU2375" i="1"/>
  <c r="AO2375" i="1"/>
  <c r="AS2375" i="1" s="1"/>
  <c r="AN2375" i="1"/>
  <c r="AM2375" i="1"/>
  <c r="AG2375" i="1"/>
  <c r="AB2375" i="1"/>
  <c r="AA2375" i="1"/>
  <c r="Y2375" i="1"/>
  <c r="Z2375" i="1" s="1"/>
  <c r="X2375" i="1"/>
  <c r="AC2375" i="1" s="1"/>
  <c r="W2375" i="1"/>
  <c r="V2375" i="1"/>
  <c r="AV2374" i="1"/>
  <c r="AT2374" i="1"/>
  <c r="AR2374" i="1"/>
  <c r="AP2374" i="1"/>
  <c r="AO2374" i="1"/>
  <c r="AN2374" i="1"/>
  <c r="AM2374" i="1"/>
  <c r="AG2374" i="1"/>
  <c r="AC2374" i="1"/>
  <c r="AB2374" i="1"/>
  <c r="AA2374" i="1"/>
  <c r="AD2374" i="1" s="1"/>
  <c r="AH2374" i="1" s="1"/>
  <c r="Y2374" i="1"/>
  <c r="Z2374" i="1" s="1"/>
  <c r="X2374" i="1"/>
  <c r="W2374" i="1"/>
  <c r="V2374" i="1"/>
  <c r="AV2373" i="1"/>
  <c r="AU2373" i="1"/>
  <c r="AT2373" i="1"/>
  <c r="AS2373" i="1"/>
  <c r="AW2373" i="1" s="1"/>
  <c r="AX2373" i="1" s="1"/>
  <c r="AR2373" i="1"/>
  <c r="AQ2373" i="1"/>
  <c r="AP2373" i="1"/>
  <c r="AO2373" i="1"/>
  <c r="AN2373" i="1"/>
  <c r="AM2373" i="1"/>
  <c r="AH2373" i="1"/>
  <c r="AG2373" i="1"/>
  <c r="AC2373" i="1"/>
  <c r="AB2373" i="1"/>
  <c r="AA2373" i="1"/>
  <c r="AD2373" i="1" s="1"/>
  <c r="X2373" i="1"/>
  <c r="W2373" i="1"/>
  <c r="V2373" i="1"/>
  <c r="Y2373" i="1" s="1"/>
  <c r="Z2373" i="1" s="1"/>
  <c r="AV2372" i="1"/>
  <c r="AW2372" i="1" s="1"/>
  <c r="AX2372" i="1" s="1"/>
  <c r="AU2372" i="1"/>
  <c r="AT2372" i="1"/>
  <c r="AS2372" i="1"/>
  <c r="AR2372" i="1"/>
  <c r="AQ2372" i="1"/>
  <c r="AO2372" i="1"/>
  <c r="AN2372" i="1"/>
  <c r="AP2372" i="1" s="1"/>
  <c r="AM2372" i="1"/>
  <c r="AG2372" i="1"/>
  <c r="AC2372" i="1"/>
  <c r="AB2372" i="1"/>
  <c r="X2372" i="1"/>
  <c r="W2372" i="1"/>
  <c r="V2372" i="1"/>
  <c r="Y2372" i="1" s="1"/>
  <c r="Z2372" i="1" s="1"/>
  <c r="AV2371" i="1"/>
  <c r="AU2371" i="1"/>
  <c r="AT2371" i="1"/>
  <c r="AS2371" i="1"/>
  <c r="AW2371" i="1" s="1"/>
  <c r="AX2371" i="1" s="1"/>
  <c r="AR2371" i="1"/>
  <c r="AO2371" i="1"/>
  <c r="AQ2371" i="1" s="1"/>
  <c r="AN2371" i="1"/>
  <c r="AP2371" i="1" s="1"/>
  <c r="AM2371" i="1"/>
  <c r="AG2371" i="1"/>
  <c r="AC2371" i="1"/>
  <c r="X2371" i="1"/>
  <c r="W2371" i="1"/>
  <c r="AB2371" i="1" s="1"/>
  <c r="AD2371" i="1" s="1"/>
  <c r="AH2371" i="1" s="1"/>
  <c r="V2371" i="1"/>
  <c r="AA2371" i="1" s="1"/>
  <c r="AX2370" i="1"/>
  <c r="AV2370" i="1"/>
  <c r="AW2370" i="1" s="1"/>
  <c r="AU2370" i="1"/>
  <c r="AS2370" i="1"/>
  <c r="AO2370" i="1"/>
  <c r="AQ2370" i="1" s="1"/>
  <c r="AN2370" i="1"/>
  <c r="AM2370" i="1"/>
  <c r="AG2370" i="1"/>
  <c r="X2370" i="1"/>
  <c r="AC2370" i="1" s="1"/>
  <c r="W2370" i="1"/>
  <c r="AB2370" i="1" s="1"/>
  <c r="V2370" i="1"/>
  <c r="AV2369" i="1"/>
  <c r="AU2369" i="1"/>
  <c r="AT2369" i="1"/>
  <c r="AO2369" i="1"/>
  <c r="AN2369" i="1"/>
  <c r="AR2369" i="1" s="1"/>
  <c r="AM2369" i="1"/>
  <c r="AG2369" i="1"/>
  <c r="X2369" i="1"/>
  <c r="AC2369" i="1" s="1"/>
  <c r="W2369" i="1"/>
  <c r="AB2369" i="1" s="1"/>
  <c r="V2369" i="1"/>
  <c r="AA2369" i="1" s="1"/>
  <c r="AD2369" i="1" s="1"/>
  <c r="AH2369" i="1" s="1"/>
  <c r="AV2368" i="1"/>
  <c r="AW2368" i="1" s="1"/>
  <c r="AX2368" i="1" s="1"/>
  <c r="AU2368" i="1"/>
  <c r="AO2368" i="1"/>
  <c r="AS2368" i="1" s="1"/>
  <c r="AN2368" i="1"/>
  <c r="AM2368" i="1"/>
  <c r="AG2368" i="1"/>
  <c r="X2368" i="1"/>
  <c r="AC2368" i="1" s="1"/>
  <c r="W2368" i="1"/>
  <c r="AB2368" i="1" s="1"/>
  <c r="V2368" i="1"/>
  <c r="AV2367" i="1"/>
  <c r="AQ2367" i="1"/>
  <c r="AO2367" i="1"/>
  <c r="AN2367" i="1"/>
  <c r="AM2367" i="1"/>
  <c r="AG2367" i="1"/>
  <c r="X2367" i="1"/>
  <c r="AC2367" i="1" s="1"/>
  <c r="W2367" i="1"/>
  <c r="AB2367" i="1" s="1"/>
  <c r="V2367" i="1"/>
  <c r="AV2366" i="1"/>
  <c r="AP2366" i="1"/>
  <c r="AO2366" i="1"/>
  <c r="AN2366" i="1"/>
  <c r="AT2366" i="1" s="1"/>
  <c r="AM2366" i="1"/>
  <c r="AG2366" i="1"/>
  <c r="AB2366" i="1"/>
  <c r="X2366" i="1"/>
  <c r="AC2366" i="1" s="1"/>
  <c r="W2366" i="1"/>
  <c r="V2366" i="1"/>
  <c r="AA2366" i="1" s="1"/>
  <c r="AV2365" i="1"/>
  <c r="AO2365" i="1"/>
  <c r="AN2365" i="1"/>
  <c r="AM2365" i="1"/>
  <c r="AG2365" i="1"/>
  <c r="AA2365" i="1"/>
  <c r="X2365" i="1"/>
  <c r="AC2365" i="1" s="1"/>
  <c r="W2365" i="1"/>
  <c r="AB2365" i="1" s="1"/>
  <c r="V2365" i="1"/>
  <c r="AV2364" i="1"/>
  <c r="AT2364" i="1"/>
  <c r="AO2364" i="1"/>
  <c r="AN2364" i="1"/>
  <c r="AR2364" i="1" s="1"/>
  <c r="AM2364" i="1"/>
  <c r="AG2364" i="1"/>
  <c r="AB2364" i="1"/>
  <c r="AD2364" i="1" s="1"/>
  <c r="AH2364" i="1" s="1"/>
  <c r="AA2364" i="1"/>
  <c r="Y2364" i="1"/>
  <c r="Z2364" i="1" s="1"/>
  <c r="X2364" i="1"/>
  <c r="AC2364" i="1" s="1"/>
  <c r="W2364" i="1"/>
  <c r="V2364" i="1"/>
  <c r="AV2363" i="1"/>
  <c r="AU2363" i="1"/>
  <c r="AQ2363" i="1"/>
  <c r="AO2363" i="1"/>
  <c r="AS2363" i="1" s="1"/>
  <c r="AN2363" i="1"/>
  <c r="AM2363" i="1"/>
  <c r="AG2363" i="1"/>
  <c r="AB2363" i="1"/>
  <c r="AA2363" i="1"/>
  <c r="X2363" i="1"/>
  <c r="AC2363" i="1" s="1"/>
  <c r="W2363" i="1"/>
  <c r="V2363" i="1"/>
  <c r="AV2362" i="1"/>
  <c r="AT2362" i="1"/>
  <c r="AR2362" i="1"/>
  <c r="AP2362" i="1"/>
  <c r="AO2362" i="1"/>
  <c r="AU2362" i="1" s="1"/>
  <c r="AN2362" i="1"/>
  <c r="AM2362" i="1"/>
  <c r="AG2362" i="1"/>
  <c r="AC2362" i="1"/>
  <c r="AB2362" i="1"/>
  <c r="AA2362" i="1"/>
  <c r="AD2362" i="1" s="1"/>
  <c r="AH2362" i="1" s="1"/>
  <c r="Z2362" i="1"/>
  <c r="Y2362" i="1"/>
  <c r="X2362" i="1"/>
  <c r="W2362" i="1"/>
  <c r="V2362" i="1"/>
  <c r="AV2361" i="1"/>
  <c r="AU2361" i="1"/>
  <c r="AT2361" i="1"/>
  <c r="AS2361" i="1"/>
  <c r="AW2361" i="1" s="1"/>
  <c r="AX2361" i="1" s="1"/>
  <c r="AR2361" i="1"/>
  <c r="AQ2361" i="1"/>
  <c r="AP2361" i="1"/>
  <c r="AO2361" i="1"/>
  <c r="AN2361" i="1"/>
  <c r="AM2361" i="1"/>
  <c r="AG2361" i="1"/>
  <c r="AC2361" i="1"/>
  <c r="AB2361" i="1"/>
  <c r="AA2361" i="1"/>
  <c r="AD2361" i="1" s="1"/>
  <c r="AH2361" i="1" s="1"/>
  <c r="Z2361" i="1"/>
  <c r="X2361" i="1"/>
  <c r="W2361" i="1"/>
  <c r="V2361" i="1"/>
  <c r="Y2361" i="1" s="1"/>
  <c r="AV2360" i="1"/>
  <c r="AW2360" i="1" s="1"/>
  <c r="AX2360" i="1" s="1"/>
  <c r="AU2360" i="1"/>
  <c r="AT2360" i="1"/>
  <c r="AS2360" i="1"/>
  <c r="AR2360" i="1"/>
  <c r="AQ2360" i="1"/>
  <c r="AO2360" i="1"/>
  <c r="AN2360" i="1"/>
  <c r="AP2360" i="1" s="1"/>
  <c r="AM2360" i="1"/>
  <c r="AG2360" i="1"/>
  <c r="AC2360" i="1"/>
  <c r="AB2360" i="1"/>
  <c r="X2360" i="1"/>
  <c r="W2360" i="1"/>
  <c r="V2360" i="1"/>
  <c r="AW2359" i="1"/>
  <c r="AX2359" i="1" s="1"/>
  <c r="AV2359" i="1"/>
  <c r="AU2359" i="1"/>
  <c r="AT2359" i="1"/>
  <c r="AS2359" i="1"/>
  <c r="AR2359" i="1"/>
  <c r="AO2359" i="1"/>
  <c r="AQ2359" i="1" s="1"/>
  <c r="AN2359" i="1"/>
  <c r="AP2359" i="1" s="1"/>
  <c r="AM2359" i="1"/>
  <c r="AG2359" i="1"/>
  <c r="AC2359" i="1"/>
  <c r="X2359" i="1"/>
  <c r="W2359" i="1"/>
  <c r="AB2359" i="1" s="1"/>
  <c r="V2359" i="1"/>
  <c r="AV2358" i="1"/>
  <c r="AU2358" i="1"/>
  <c r="AT2358" i="1"/>
  <c r="AS2358" i="1"/>
  <c r="AO2358" i="1"/>
  <c r="AQ2358" i="1" s="1"/>
  <c r="AN2358" i="1"/>
  <c r="AM2358" i="1"/>
  <c r="AG2358" i="1"/>
  <c r="AC2358" i="1"/>
  <c r="X2358" i="1"/>
  <c r="W2358" i="1"/>
  <c r="AB2358" i="1" s="1"/>
  <c r="V2358" i="1"/>
  <c r="AV2357" i="1"/>
  <c r="AU2357" i="1"/>
  <c r="AT2357" i="1"/>
  <c r="AO2357" i="1"/>
  <c r="AN2357" i="1"/>
  <c r="AM2357" i="1"/>
  <c r="AG2357" i="1"/>
  <c r="AI2357" i="1" s="1"/>
  <c r="AF2357" i="1" s="1"/>
  <c r="X2357" i="1"/>
  <c r="AC2357" i="1" s="1"/>
  <c r="W2357" i="1"/>
  <c r="AB2357" i="1" s="1"/>
  <c r="V2357" i="1"/>
  <c r="AA2357" i="1" s="1"/>
  <c r="AD2357" i="1" s="1"/>
  <c r="AH2357" i="1" s="1"/>
  <c r="AV2356" i="1"/>
  <c r="AO2356" i="1"/>
  <c r="AN2356" i="1"/>
  <c r="AM2356" i="1"/>
  <c r="AG2356" i="1"/>
  <c r="X2356" i="1"/>
  <c r="AC2356" i="1" s="1"/>
  <c r="W2356" i="1"/>
  <c r="AB2356" i="1" s="1"/>
  <c r="V2356" i="1"/>
  <c r="AA2356" i="1" s="1"/>
  <c r="AV2355" i="1"/>
  <c r="AO2355" i="1"/>
  <c r="AN2355" i="1"/>
  <c r="AM2355" i="1"/>
  <c r="AH2355" i="1"/>
  <c r="AG2355" i="1"/>
  <c r="AI2355" i="1" s="1"/>
  <c r="AF2355" i="1" s="1"/>
  <c r="AA2355" i="1"/>
  <c r="AD2355" i="1" s="1"/>
  <c r="Y2355" i="1"/>
  <c r="Z2355" i="1" s="1"/>
  <c r="X2355" i="1"/>
  <c r="AC2355" i="1" s="1"/>
  <c r="W2355" i="1"/>
  <c r="AB2355" i="1" s="1"/>
  <c r="V2355" i="1"/>
  <c r="AV2354" i="1"/>
  <c r="AQ2354" i="1"/>
  <c r="AO2354" i="1"/>
  <c r="AN2354" i="1"/>
  <c r="AM2354" i="1"/>
  <c r="AG2354" i="1"/>
  <c r="AA2354" i="1"/>
  <c r="X2354" i="1"/>
  <c r="AC2354" i="1" s="1"/>
  <c r="W2354" i="1"/>
  <c r="AB2354" i="1" s="1"/>
  <c r="V2354" i="1"/>
  <c r="Y2354" i="1" s="1"/>
  <c r="Z2354" i="1" s="1"/>
  <c r="AV2353" i="1"/>
  <c r="AP2353" i="1"/>
  <c r="AO2353" i="1"/>
  <c r="AU2353" i="1" s="1"/>
  <c r="AN2353" i="1"/>
  <c r="AT2353" i="1" s="1"/>
  <c r="AM2353" i="1"/>
  <c r="AG2353" i="1"/>
  <c r="AC2353" i="1"/>
  <c r="AB2353" i="1"/>
  <c r="AA2353" i="1"/>
  <c r="X2353" i="1"/>
  <c r="W2353" i="1"/>
  <c r="V2353" i="1"/>
  <c r="Y2353" i="1" s="1"/>
  <c r="Z2353" i="1" s="1"/>
  <c r="AV2352" i="1"/>
  <c r="AT2352" i="1"/>
  <c r="AR2352" i="1"/>
  <c r="AP2352" i="1"/>
  <c r="AO2352" i="1"/>
  <c r="AN2352" i="1"/>
  <c r="AM2352" i="1"/>
  <c r="AG2352" i="1"/>
  <c r="AC2352" i="1"/>
  <c r="AA2352" i="1"/>
  <c r="X2352" i="1"/>
  <c r="W2352" i="1"/>
  <c r="V2352" i="1"/>
  <c r="AV2351" i="1"/>
  <c r="AO2351" i="1"/>
  <c r="AU2351" i="1" s="1"/>
  <c r="AN2351" i="1"/>
  <c r="AT2351" i="1" s="1"/>
  <c r="AM2351" i="1"/>
  <c r="AG2351" i="1"/>
  <c r="AB2351" i="1"/>
  <c r="AA2351" i="1"/>
  <c r="X2351" i="1"/>
  <c r="AC2351" i="1" s="1"/>
  <c r="W2351" i="1"/>
  <c r="V2351" i="1"/>
  <c r="AV2350" i="1"/>
  <c r="AW2350" i="1" s="1"/>
  <c r="AX2350" i="1" s="1"/>
  <c r="AU2350" i="1"/>
  <c r="AT2350" i="1"/>
  <c r="AR2350" i="1"/>
  <c r="AQ2350" i="1"/>
  <c r="AP2350" i="1"/>
  <c r="AO2350" i="1"/>
  <c r="AS2350" i="1" s="1"/>
  <c r="AN2350" i="1"/>
  <c r="AM2350" i="1"/>
  <c r="AG2350" i="1"/>
  <c r="AD2350" i="1"/>
  <c r="AH2350" i="1" s="1"/>
  <c r="AC2350" i="1"/>
  <c r="AB2350" i="1"/>
  <c r="AA2350" i="1"/>
  <c r="Y2350" i="1"/>
  <c r="Z2350" i="1" s="1"/>
  <c r="X2350" i="1"/>
  <c r="W2350" i="1"/>
  <c r="V2350" i="1"/>
  <c r="AV2349" i="1"/>
  <c r="AU2349" i="1"/>
  <c r="AT2349" i="1"/>
  <c r="AS2349" i="1"/>
  <c r="AR2349" i="1"/>
  <c r="AQ2349" i="1"/>
  <c r="AP2349" i="1"/>
  <c r="AO2349" i="1"/>
  <c r="AN2349" i="1"/>
  <c r="AM2349" i="1"/>
  <c r="AG2349" i="1"/>
  <c r="AC2349" i="1"/>
  <c r="AB2349" i="1"/>
  <c r="Z2349" i="1"/>
  <c r="X2349" i="1"/>
  <c r="W2349" i="1"/>
  <c r="V2349" i="1"/>
  <c r="Y2349" i="1" s="1"/>
  <c r="AV2348" i="1"/>
  <c r="AU2348" i="1"/>
  <c r="AT2348" i="1"/>
  <c r="AS2348" i="1"/>
  <c r="AR2348" i="1"/>
  <c r="AQ2348" i="1"/>
  <c r="AO2348" i="1"/>
  <c r="AN2348" i="1"/>
  <c r="AP2348" i="1" s="1"/>
  <c r="AM2348" i="1"/>
  <c r="AG2348" i="1"/>
  <c r="AC2348" i="1"/>
  <c r="X2348" i="1"/>
  <c r="W2348" i="1"/>
  <c r="AB2348" i="1" s="1"/>
  <c r="V2348" i="1"/>
  <c r="AV2347" i="1"/>
  <c r="AU2347" i="1"/>
  <c r="AT2347" i="1"/>
  <c r="AS2347" i="1"/>
  <c r="AO2347" i="1"/>
  <c r="AQ2347" i="1" s="1"/>
  <c r="AN2347" i="1"/>
  <c r="AR2347" i="1" s="1"/>
  <c r="AM2347" i="1"/>
  <c r="AG2347" i="1"/>
  <c r="AC2347" i="1"/>
  <c r="AB2347" i="1"/>
  <c r="X2347" i="1"/>
  <c r="W2347" i="1"/>
  <c r="V2347" i="1"/>
  <c r="AV2346" i="1"/>
  <c r="AT2346" i="1"/>
  <c r="AO2346" i="1"/>
  <c r="AN2346" i="1"/>
  <c r="AM2346" i="1"/>
  <c r="AG2346" i="1"/>
  <c r="AA2346" i="1"/>
  <c r="X2346" i="1"/>
  <c r="AC2346" i="1" s="1"/>
  <c r="W2346" i="1"/>
  <c r="V2346" i="1"/>
  <c r="AV2345" i="1"/>
  <c r="AU2345" i="1"/>
  <c r="AP2345" i="1"/>
  <c r="AO2345" i="1"/>
  <c r="AN2345" i="1"/>
  <c r="AT2345" i="1" s="1"/>
  <c r="AM2345" i="1"/>
  <c r="AI2345" i="1"/>
  <c r="AF2345" i="1" s="1"/>
  <c r="AG2345" i="1"/>
  <c r="AB2345" i="1"/>
  <c r="X2345" i="1"/>
  <c r="AC2345" i="1" s="1"/>
  <c r="W2345" i="1"/>
  <c r="V2345" i="1"/>
  <c r="AA2345" i="1" s="1"/>
  <c r="AD2345" i="1" s="1"/>
  <c r="AH2345" i="1" s="1"/>
  <c r="AV2344" i="1"/>
  <c r="AQ2344" i="1"/>
  <c r="AP2344" i="1"/>
  <c r="AO2344" i="1"/>
  <c r="AU2344" i="1" s="1"/>
  <c r="AN2344" i="1"/>
  <c r="AM2344" i="1"/>
  <c r="AG2344" i="1"/>
  <c r="X2344" i="1"/>
  <c r="AC2344" i="1" s="1"/>
  <c r="W2344" i="1"/>
  <c r="AB2344" i="1" s="1"/>
  <c r="V2344" i="1"/>
  <c r="AA2344" i="1" s="1"/>
  <c r="AD2344" i="1" s="1"/>
  <c r="AH2344" i="1" s="1"/>
  <c r="AV2343" i="1"/>
  <c r="AT2343" i="1"/>
  <c r="AR2343" i="1"/>
  <c r="AO2343" i="1"/>
  <c r="AN2343" i="1"/>
  <c r="AP2343" i="1" s="1"/>
  <c r="AM2343" i="1"/>
  <c r="AG2343" i="1"/>
  <c r="AB2343" i="1"/>
  <c r="AA2343" i="1"/>
  <c r="AD2343" i="1" s="1"/>
  <c r="AH2343" i="1" s="1"/>
  <c r="X2343" i="1"/>
  <c r="AC2343" i="1" s="1"/>
  <c r="W2343" i="1"/>
  <c r="V2343" i="1"/>
  <c r="Y2343" i="1" s="1"/>
  <c r="Z2343" i="1" s="1"/>
  <c r="AV2342" i="1"/>
  <c r="AU2342" i="1"/>
  <c r="AS2342" i="1"/>
  <c r="AW2342" i="1" s="1"/>
  <c r="AX2342" i="1" s="1"/>
  <c r="AR2342" i="1"/>
  <c r="AQ2342" i="1"/>
  <c r="AP2342" i="1"/>
  <c r="AO2342" i="1"/>
  <c r="AN2342" i="1"/>
  <c r="AT2342" i="1" s="1"/>
  <c r="AM2342" i="1"/>
  <c r="AG2342" i="1"/>
  <c r="AC2342" i="1"/>
  <c r="AB2342" i="1"/>
  <c r="AA2342" i="1"/>
  <c r="Y2342" i="1"/>
  <c r="Z2342" i="1" s="1"/>
  <c r="X2342" i="1"/>
  <c r="W2342" i="1"/>
  <c r="V2342" i="1"/>
  <c r="AV2341" i="1"/>
  <c r="AO2341" i="1"/>
  <c r="AN2341" i="1"/>
  <c r="AM2341" i="1"/>
  <c r="AG2341" i="1"/>
  <c r="AC2341" i="1"/>
  <c r="X2341" i="1"/>
  <c r="W2341" i="1"/>
  <c r="AB2341" i="1" s="1"/>
  <c r="V2341" i="1"/>
  <c r="AV2340" i="1"/>
  <c r="AS2340" i="1"/>
  <c r="AP2340" i="1"/>
  <c r="AO2340" i="1"/>
  <c r="AU2340" i="1" s="1"/>
  <c r="AN2340" i="1"/>
  <c r="AT2340" i="1" s="1"/>
  <c r="AM2340" i="1"/>
  <c r="AG2340" i="1"/>
  <c r="AB2340" i="1"/>
  <c r="AD2340" i="1" s="1"/>
  <c r="AH2340" i="1" s="1"/>
  <c r="AA2340" i="1"/>
  <c r="X2340" i="1"/>
  <c r="AC2340" i="1" s="1"/>
  <c r="W2340" i="1"/>
  <c r="V2340" i="1"/>
  <c r="AV2339" i="1"/>
  <c r="AR2339" i="1"/>
  <c r="AO2339" i="1"/>
  <c r="AU2339" i="1" s="1"/>
  <c r="AN2339" i="1"/>
  <c r="AT2339" i="1" s="1"/>
  <c r="AM2339" i="1"/>
  <c r="AG2339" i="1"/>
  <c r="AB2339" i="1"/>
  <c r="AA2339" i="1"/>
  <c r="X2339" i="1"/>
  <c r="AC2339" i="1" s="1"/>
  <c r="W2339" i="1"/>
  <c r="V2339" i="1"/>
  <c r="Y2339" i="1" s="1"/>
  <c r="Z2339" i="1" s="1"/>
  <c r="AV2338" i="1"/>
  <c r="AT2338" i="1"/>
  <c r="AR2338" i="1"/>
  <c r="AQ2338" i="1"/>
  <c r="AP2338" i="1"/>
  <c r="AO2338" i="1"/>
  <c r="AU2338" i="1" s="1"/>
  <c r="AN2338" i="1"/>
  <c r="AM2338" i="1"/>
  <c r="AG2338" i="1"/>
  <c r="AC2338" i="1"/>
  <c r="AA2338" i="1"/>
  <c r="X2338" i="1"/>
  <c r="W2338" i="1"/>
  <c r="AB2338" i="1" s="1"/>
  <c r="V2338" i="1"/>
  <c r="AV2337" i="1"/>
  <c r="AW2337" i="1" s="1"/>
  <c r="AX2337" i="1" s="1"/>
  <c r="AU2337" i="1"/>
  <c r="AS2337" i="1"/>
  <c r="AQ2337" i="1"/>
  <c r="AO2337" i="1"/>
  <c r="AN2337" i="1"/>
  <c r="AT2337" i="1" s="1"/>
  <c r="AM2337" i="1"/>
  <c r="AG2337" i="1"/>
  <c r="AB2337" i="1"/>
  <c r="AA2337" i="1"/>
  <c r="AD2337" i="1" s="1"/>
  <c r="AH2337" i="1" s="1"/>
  <c r="X2337" i="1"/>
  <c r="AC2337" i="1" s="1"/>
  <c r="W2337" i="1"/>
  <c r="V2337" i="1"/>
  <c r="Y2337" i="1" s="1"/>
  <c r="Z2337" i="1" s="1"/>
  <c r="AV2336" i="1"/>
  <c r="AT2336" i="1"/>
  <c r="AR2336" i="1"/>
  <c r="AQ2336" i="1"/>
  <c r="AO2336" i="1"/>
  <c r="AU2336" i="1" s="1"/>
  <c r="AN2336" i="1"/>
  <c r="AP2336" i="1" s="1"/>
  <c r="AM2336" i="1"/>
  <c r="AG2336" i="1"/>
  <c r="AC2336" i="1"/>
  <c r="Y2336" i="1"/>
  <c r="Z2336" i="1" s="1"/>
  <c r="X2336" i="1"/>
  <c r="W2336" i="1"/>
  <c r="AB2336" i="1" s="1"/>
  <c r="V2336" i="1"/>
  <c r="AA2336" i="1" s="1"/>
  <c r="AV2335" i="1"/>
  <c r="AW2335" i="1" s="1"/>
  <c r="AX2335" i="1" s="1"/>
  <c r="AU2335" i="1"/>
  <c r="AS2335" i="1"/>
  <c r="AP2335" i="1"/>
  <c r="AO2335" i="1"/>
  <c r="AQ2335" i="1" s="1"/>
  <c r="AN2335" i="1"/>
  <c r="AT2335" i="1" s="1"/>
  <c r="AM2335" i="1"/>
  <c r="AG2335" i="1"/>
  <c r="X2335" i="1"/>
  <c r="AC2335" i="1" s="1"/>
  <c r="W2335" i="1"/>
  <c r="AB2335" i="1" s="1"/>
  <c r="V2335" i="1"/>
  <c r="AV2334" i="1"/>
  <c r="AU2334" i="1"/>
  <c r="AT2334" i="1"/>
  <c r="AS2334" i="1"/>
  <c r="AQ2334" i="1"/>
  <c r="AO2334" i="1"/>
  <c r="AN2334" i="1"/>
  <c r="AM2334" i="1"/>
  <c r="AI2334" i="1"/>
  <c r="AF2334" i="1" s="1"/>
  <c r="AG2334" i="1"/>
  <c r="AC2334" i="1"/>
  <c r="AA2334" i="1"/>
  <c r="AD2334" i="1" s="1"/>
  <c r="AH2334" i="1" s="1"/>
  <c r="Y2334" i="1"/>
  <c r="Z2334" i="1" s="1"/>
  <c r="X2334" i="1"/>
  <c r="W2334" i="1"/>
  <c r="AB2334" i="1" s="1"/>
  <c r="V2334" i="1"/>
  <c r="AV2333" i="1"/>
  <c r="AO2333" i="1"/>
  <c r="AN2333" i="1"/>
  <c r="AM2333" i="1"/>
  <c r="AG2333" i="1"/>
  <c r="X2333" i="1"/>
  <c r="AC2333" i="1" s="1"/>
  <c r="W2333" i="1"/>
  <c r="AB2333" i="1" s="1"/>
  <c r="V2333" i="1"/>
  <c r="AA2333" i="1" s="1"/>
  <c r="AV2332" i="1"/>
  <c r="AS2332" i="1"/>
  <c r="AO2332" i="1"/>
  <c r="AU2332" i="1" s="1"/>
  <c r="AN2332" i="1"/>
  <c r="AM2332" i="1"/>
  <c r="AG2332" i="1"/>
  <c r="X2332" i="1"/>
  <c r="AC2332" i="1" s="1"/>
  <c r="W2332" i="1"/>
  <c r="AB2332" i="1" s="1"/>
  <c r="V2332" i="1"/>
  <c r="AV2331" i="1"/>
  <c r="AP2331" i="1"/>
  <c r="AO2331" i="1"/>
  <c r="AN2331" i="1"/>
  <c r="AT2331" i="1" s="1"/>
  <c r="AM2331" i="1"/>
  <c r="AG2331" i="1"/>
  <c r="X2331" i="1"/>
  <c r="AC2331" i="1" s="1"/>
  <c r="W2331" i="1"/>
  <c r="AB2331" i="1" s="1"/>
  <c r="V2331" i="1"/>
  <c r="AA2331" i="1" s="1"/>
  <c r="AD2331" i="1" s="1"/>
  <c r="AH2331" i="1" s="1"/>
  <c r="AI2331" i="1" s="1"/>
  <c r="AF2331" i="1" s="1"/>
  <c r="AV2330" i="1"/>
  <c r="AU2330" i="1"/>
  <c r="AS2330" i="1"/>
  <c r="AW2330" i="1" s="1"/>
  <c r="AX2330" i="1" s="1"/>
  <c r="AR2330" i="1"/>
  <c r="AO2330" i="1"/>
  <c r="AQ2330" i="1" s="1"/>
  <c r="AN2330" i="1"/>
  <c r="AT2330" i="1" s="1"/>
  <c r="AM2330" i="1"/>
  <c r="AG2330" i="1"/>
  <c r="AC2330" i="1"/>
  <c r="AB2330" i="1"/>
  <c r="X2330" i="1"/>
  <c r="W2330" i="1"/>
  <c r="V2330" i="1"/>
  <c r="Y2330" i="1" s="1"/>
  <c r="Z2330" i="1" s="1"/>
  <c r="AV2329" i="1"/>
  <c r="AT2329" i="1"/>
  <c r="AS2329" i="1"/>
  <c r="AR2329" i="1"/>
  <c r="AQ2329" i="1"/>
  <c r="AP2329" i="1"/>
  <c r="AO2329" i="1"/>
  <c r="AU2329" i="1" s="1"/>
  <c r="AN2329" i="1"/>
  <c r="AM2329" i="1"/>
  <c r="AG2329" i="1"/>
  <c r="AB2329" i="1"/>
  <c r="AA2329" i="1"/>
  <c r="X2329" i="1"/>
  <c r="W2329" i="1"/>
  <c r="V2329" i="1"/>
  <c r="AV2328" i="1"/>
  <c r="AO2328" i="1"/>
  <c r="AS2328" i="1" s="1"/>
  <c r="AN2328" i="1"/>
  <c r="AM2328" i="1"/>
  <c r="AG2328" i="1"/>
  <c r="AA2328" i="1"/>
  <c r="X2328" i="1"/>
  <c r="AC2328" i="1" s="1"/>
  <c r="W2328" i="1"/>
  <c r="V2328" i="1"/>
  <c r="AV2327" i="1"/>
  <c r="AQ2327" i="1"/>
  <c r="AO2327" i="1"/>
  <c r="AU2327" i="1" s="1"/>
  <c r="AN2327" i="1"/>
  <c r="AR2327" i="1" s="1"/>
  <c r="AM2327" i="1"/>
  <c r="AG2327" i="1"/>
  <c r="AC2327" i="1"/>
  <c r="AB2327" i="1"/>
  <c r="X2327" i="1"/>
  <c r="W2327" i="1"/>
  <c r="V2327" i="1"/>
  <c r="AA2327" i="1" s="1"/>
  <c r="AV2326" i="1"/>
  <c r="AT2326" i="1"/>
  <c r="AR2326" i="1"/>
  <c r="AP2326" i="1"/>
  <c r="AO2326" i="1"/>
  <c r="AN2326" i="1"/>
  <c r="AM2326" i="1"/>
  <c r="AG2326" i="1"/>
  <c r="AC2326" i="1"/>
  <c r="AB2326" i="1"/>
  <c r="AD2326" i="1" s="1"/>
  <c r="AH2326" i="1" s="1"/>
  <c r="AA2326" i="1"/>
  <c r="Y2326" i="1"/>
  <c r="Z2326" i="1" s="1"/>
  <c r="X2326" i="1"/>
  <c r="W2326" i="1"/>
  <c r="V2326" i="1"/>
  <c r="AX2325" i="1"/>
  <c r="AV2325" i="1"/>
  <c r="AU2325" i="1"/>
  <c r="AS2325" i="1"/>
  <c r="AW2325" i="1" s="1"/>
  <c r="AQ2325" i="1"/>
  <c r="AP2325" i="1"/>
  <c r="AO2325" i="1"/>
  <c r="AN2325" i="1"/>
  <c r="AT2325" i="1" s="1"/>
  <c r="AM2325" i="1"/>
  <c r="AG2325" i="1"/>
  <c r="AC2325" i="1"/>
  <c r="AB2325" i="1"/>
  <c r="X2325" i="1"/>
  <c r="W2325" i="1"/>
  <c r="V2325" i="1"/>
  <c r="AV2324" i="1"/>
  <c r="AT2324" i="1"/>
  <c r="AR2324" i="1"/>
  <c r="AO2324" i="1"/>
  <c r="AN2324" i="1"/>
  <c r="AP2324" i="1" s="1"/>
  <c r="AM2324" i="1"/>
  <c r="AG2324" i="1"/>
  <c r="AC2324" i="1"/>
  <c r="X2324" i="1"/>
  <c r="W2324" i="1"/>
  <c r="AB2324" i="1" s="1"/>
  <c r="V2324" i="1"/>
  <c r="AA2324" i="1" s="1"/>
  <c r="AW2323" i="1"/>
  <c r="AX2323" i="1" s="1"/>
  <c r="AV2323" i="1"/>
  <c r="AU2323" i="1"/>
  <c r="AS2323" i="1"/>
  <c r="AR2323" i="1"/>
  <c r="AO2323" i="1"/>
  <c r="AQ2323" i="1" s="1"/>
  <c r="AN2323" i="1"/>
  <c r="AM2323" i="1"/>
  <c r="AG2323" i="1"/>
  <c r="X2323" i="1"/>
  <c r="AC2323" i="1" s="1"/>
  <c r="W2323" i="1"/>
  <c r="AB2323" i="1" s="1"/>
  <c r="V2323" i="1"/>
  <c r="AW2322" i="1"/>
  <c r="AX2322" i="1" s="1"/>
  <c r="AV2322" i="1"/>
  <c r="AS2322" i="1"/>
  <c r="AQ2322" i="1"/>
  <c r="AP2322" i="1"/>
  <c r="AO2322" i="1"/>
  <c r="AU2322" i="1" s="1"/>
  <c r="AN2322" i="1"/>
  <c r="AR2322" i="1" s="1"/>
  <c r="AM2322" i="1"/>
  <c r="AG2322" i="1"/>
  <c r="X2322" i="1"/>
  <c r="AC2322" i="1" s="1"/>
  <c r="W2322" i="1"/>
  <c r="AB2322" i="1" s="1"/>
  <c r="V2322" i="1"/>
  <c r="AV2321" i="1"/>
  <c r="AQ2321" i="1"/>
  <c r="AO2321" i="1"/>
  <c r="AU2321" i="1" s="1"/>
  <c r="AN2321" i="1"/>
  <c r="AM2321" i="1"/>
  <c r="AG2321" i="1"/>
  <c r="AA2321" i="1"/>
  <c r="X2321" i="1"/>
  <c r="AC2321" i="1" s="1"/>
  <c r="W2321" i="1"/>
  <c r="AB2321" i="1" s="1"/>
  <c r="V2321" i="1"/>
  <c r="AV2320" i="1"/>
  <c r="AO2320" i="1"/>
  <c r="AN2320" i="1"/>
  <c r="AM2320" i="1"/>
  <c r="AI2320" i="1"/>
  <c r="AF2320" i="1" s="1"/>
  <c r="AH2320" i="1"/>
  <c r="AG2320" i="1"/>
  <c r="AB2320" i="1"/>
  <c r="X2320" i="1"/>
  <c r="AC2320" i="1" s="1"/>
  <c r="W2320" i="1"/>
  <c r="V2320" i="1"/>
  <c r="AA2320" i="1" s="1"/>
  <c r="AD2320" i="1" s="1"/>
  <c r="AV2319" i="1"/>
  <c r="AP2319" i="1"/>
  <c r="AO2319" i="1"/>
  <c r="AN2319" i="1"/>
  <c r="AT2319" i="1" s="1"/>
  <c r="AM2319" i="1"/>
  <c r="AG2319" i="1"/>
  <c r="AC2319" i="1"/>
  <c r="X2319" i="1"/>
  <c r="W2319" i="1"/>
  <c r="AB2319" i="1" s="1"/>
  <c r="V2319" i="1"/>
  <c r="AA2319" i="1" s="1"/>
  <c r="AV2318" i="1"/>
  <c r="AT2318" i="1"/>
  <c r="AQ2318" i="1"/>
  <c r="AP2318" i="1"/>
  <c r="AO2318" i="1"/>
  <c r="AU2318" i="1" s="1"/>
  <c r="AN2318" i="1"/>
  <c r="AR2318" i="1" s="1"/>
  <c r="AM2318" i="1"/>
  <c r="AG2318" i="1"/>
  <c r="AA2318" i="1"/>
  <c r="X2318" i="1"/>
  <c r="AC2318" i="1" s="1"/>
  <c r="W2318" i="1"/>
  <c r="V2318" i="1"/>
  <c r="AV2317" i="1"/>
  <c r="AU2317" i="1"/>
  <c r="AQ2317" i="1"/>
  <c r="AO2317" i="1"/>
  <c r="AS2317" i="1" s="1"/>
  <c r="AN2317" i="1"/>
  <c r="AM2317" i="1"/>
  <c r="AG2317" i="1"/>
  <c r="AB2317" i="1"/>
  <c r="AA2317" i="1"/>
  <c r="Y2317" i="1"/>
  <c r="Z2317" i="1" s="1"/>
  <c r="X2317" i="1"/>
  <c r="AC2317" i="1" s="1"/>
  <c r="W2317" i="1"/>
  <c r="V2317" i="1"/>
  <c r="AV2316" i="1"/>
  <c r="AT2316" i="1"/>
  <c r="AR2316" i="1"/>
  <c r="AP2316" i="1"/>
  <c r="AO2316" i="1"/>
  <c r="AN2316" i="1"/>
  <c r="AM2316" i="1"/>
  <c r="AG2316" i="1"/>
  <c r="AC2316" i="1"/>
  <c r="AB2316" i="1"/>
  <c r="AA2316" i="1"/>
  <c r="Z2316" i="1"/>
  <c r="Y2316" i="1"/>
  <c r="X2316" i="1"/>
  <c r="W2316" i="1"/>
  <c r="V2316" i="1"/>
  <c r="AV2315" i="1"/>
  <c r="AU2315" i="1"/>
  <c r="AT2315" i="1"/>
  <c r="AS2315" i="1"/>
  <c r="AW2315" i="1" s="1"/>
  <c r="AX2315" i="1" s="1"/>
  <c r="AR2315" i="1"/>
  <c r="AQ2315" i="1"/>
  <c r="AP2315" i="1"/>
  <c r="AO2315" i="1"/>
  <c r="AN2315" i="1"/>
  <c r="AM2315" i="1"/>
  <c r="AG2315" i="1"/>
  <c r="AC2315" i="1"/>
  <c r="AB2315" i="1"/>
  <c r="AA2315" i="1"/>
  <c r="AD2315" i="1" s="1"/>
  <c r="AH2315" i="1" s="1"/>
  <c r="AI2315" i="1" s="1"/>
  <c r="AF2315" i="1" s="1"/>
  <c r="Z2315" i="1"/>
  <c r="X2315" i="1"/>
  <c r="W2315" i="1"/>
  <c r="V2315" i="1"/>
  <c r="Y2315" i="1" s="1"/>
  <c r="AV2314" i="1"/>
  <c r="AW2314" i="1" s="1"/>
  <c r="AX2314" i="1" s="1"/>
  <c r="AU2314" i="1"/>
  <c r="AT2314" i="1"/>
  <c r="AS2314" i="1"/>
  <c r="AR2314" i="1"/>
  <c r="AQ2314" i="1"/>
  <c r="AO2314" i="1"/>
  <c r="AN2314" i="1"/>
  <c r="AP2314" i="1" s="1"/>
  <c r="AM2314" i="1"/>
  <c r="AG2314" i="1"/>
  <c r="AC2314" i="1"/>
  <c r="AB2314" i="1"/>
  <c r="X2314" i="1"/>
  <c r="W2314" i="1"/>
  <c r="V2314" i="1"/>
  <c r="Y2314" i="1" s="1"/>
  <c r="Z2314" i="1" s="1"/>
  <c r="AV2313" i="1"/>
  <c r="AW2313" i="1" s="1"/>
  <c r="AX2313" i="1" s="1"/>
  <c r="AU2313" i="1"/>
  <c r="AT2313" i="1"/>
  <c r="AS2313" i="1"/>
  <c r="AR2313" i="1"/>
  <c r="AO2313" i="1"/>
  <c r="AQ2313" i="1" s="1"/>
  <c r="AN2313" i="1"/>
  <c r="AP2313" i="1" s="1"/>
  <c r="AM2313" i="1"/>
  <c r="AG2313" i="1"/>
  <c r="AC2313" i="1"/>
  <c r="AB2313" i="1"/>
  <c r="X2313" i="1"/>
  <c r="W2313" i="1"/>
  <c r="Y2313" i="1" s="1"/>
  <c r="Z2313" i="1" s="1"/>
  <c r="V2313" i="1"/>
  <c r="AA2313" i="1" s="1"/>
  <c r="AV2312" i="1"/>
  <c r="AW2312" i="1" s="1"/>
  <c r="AX2312" i="1" s="1"/>
  <c r="AU2312" i="1"/>
  <c r="AS2312" i="1"/>
  <c r="AO2312" i="1"/>
  <c r="AQ2312" i="1" s="1"/>
  <c r="AN2312" i="1"/>
  <c r="AM2312" i="1"/>
  <c r="AG2312" i="1"/>
  <c r="AC2312" i="1"/>
  <c r="X2312" i="1"/>
  <c r="W2312" i="1"/>
  <c r="AB2312" i="1" s="1"/>
  <c r="V2312" i="1"/>
  <c r="AA2312" i="1" s="1"/>
  <c r="AD2312" i="1" s="1"/>
  <c r="AH2312" i="1" s="1"/>
  <c r="AV2311" i="1"/>
  <c r="AT2311" i="1"/>
  <c r="AP2311" i="1"/>
  <c r="AO2311" i="1"/>
  <c r="AN2311" i="1"/>
  <c r="AR2311" i="1" s="1"/>
  <c r="AM2311" i="1"/>
  <c r="AG2311" i="1"/>
  <c r="X2311" i="1"/>
  <c r="AC2311" i="1" s="1"/>
  <c r="W2311" i="1"/>
  <c r="AB2311" i="1" s="1"/>
  <c r="V2311" i="1"/>
  <c r="AA2311" i="1" s="1"/>
  <c r="AD2311" i="1" s="1"/>
  <c r="AH2311" i="1" s="1"/>
  <c r="AI2311" i="1" s="1"/>
  <c r="AF2311" i="1" s="1"/>
  <c r="AV2310" i="1"/>
  <c r="AU2310" i="1"/>
  <c r="AQ2310" i="1"/>
  <c r="AP2310" i="1"/>
  <c r="AO2310" i="1"/>
  <c r="AS2310" i="1" s="1"/>
  <c r="AN2310" i="1"/>
  <c r="AT2310" i="1" s="1"/>
  <c r="AM2310" i="1"/>
  <c r="AG2310" i="1"/>
  <c r="X2310" i="1"/>
  <c r="AC2310" i="1" s="1"/>
  <c r="W2310" i="1"/>
  <c r="AB2310" i="1" s="1"/>
  <c r="V2310" i="1"/>
  <c r="AV2309" i="1"/>
  <c r="AQ2309" i="1"/>
  <c r="AO2309" i="1"/>
  <c r="AU2309" i="1" s="1"/>
  <c r="AN2309" i="1"/>
  <c r="AM2309" i="1"/>
  <c r="AG2309" i="1"/>
  <c r="AA2309" i="1"/>
  <c r="X2309" i="1"/>
  <c r="AC2309" i="1" s="1"/>
  <c r="W2309" i="1"/>
  <c r="V2309" i="1"/>
  <c r="AV2308" i="1"/>
  <c r="AO2308" i="1"/>
  <c r="AN2308" i="1"/>
  <c r="AM2308" i="1"/>
  <c r="AI2308" i="1"/>
  <c r="AF2308" i="1" s="1"/>
  <c r="AH2308" i="1"/>
  <c r="AG2308" i="1"/>
  <c r="AB2308" i="1"/>
  <c r="X2308" i="1"/>
  <c r="AC2308" i="1" s="1"/>
  <c r="W2308" i="1"/>
  <c r="V2308" i="1"/>
  <c r="AA2308" i="1" s="1"/>
  <c r="AD2308" i="1" s="1"/>
  <c r="AV2307" i="1"/>
  <c r="AP2307" i="1"/>
  <c r="AO2307" i="1"/>
  <c r="AN2307" i="1"/>
  <c r="AT2307" i="1" s="1"/>
  <c r="AM2307" i="1"/>
  <c r="AG2307" i="1"/>
  <c r="AC2307" i="1"/>
  <c r="X2307" i="1"/>
  <c r="W2307" i="1"/>
  <c r="AB2307" i="1" s="1"/>
  <c r="V2307" i="1"/>
  <c r="AA2307" i="1" s="1"/>
  <c r="AV2306" i="1"/>
  <c r="AT2306" i="1"/>
  <c r="AQ2306" i="1"/>
  <c r="AP2306" i="1"/>
  <c r="AO2306" i="1"/>
  <c r="AU2306" i="1" s="1"/>
  <c r="AN2306" i="1"/>
  <c r="AR2306" i="1" s="1"/>
  <c r="AM2306" i="1"/>
  <c r="AG2306" i="1"/>
  <c r="AA2306" i="1"/>
  <c r="X2306" i="1"/>
  <c r="AC2306" i="1" s="1"/>
  <c r="W2306" i="1"/>
  <c r="V2306" i="1"/>
  <c r="AV2305" i="1"/>
  <c r="AU2305" i="1"/>
  <c r="AQ2305" i="1"/>
  <c r="AO2305" i="1"/>
  <c r="AS2305" i="1" s="1"/>
  <c r="AN2305" i="1"/>
  <c r="AM2305" i="1"/>
  <c r="AG2305" i="1"/>
  <c r="AB2305" i="1"/>
  <c r="AA2305" i="1"/>
  <c r="Y2305" i="1"/>
  <c r="Z2305" i="1" s="1"/>
  <c r="X2305" i="1"/>
  <c r="AC2305" i="1" s="1"/>
  <c r="W2305" i="1"/>
  <c r="V2305" i="1"/>
  <c r="AV2304" i="1"/>
  <c r="AT2304" i="1"/>
  <c r="AR2304" i="1"/>
  <c r="AP2304" i="1"/>
  <c r="AO2304" i="1"/>
  <c r="AN2304" i="1"/>
  <c r="AM2304" i="1"/>
  <c r="AG2304" i="1"/>
  <c r="AC2304" i="1"/>
  <c r="AB2304" i="1"/>
  <c r="AA2304" i="1"/>
  <c r="Z2304" i="1"/>
  <c r="Y2304" i="1"/>
  <c r="X2304" i="1"/>
  <c r="W2304" i="1"/>
  <c r="V2304" i="1"/>
  <c r="AV2303" i="1"/>
  <c r="AU2303" i="1"/>
  <c r="AT2303" i="1"/>
  <c r="AS2303" i="1"/>
  <c r="AW2303" i="1" s="1"/>
  <c r="AX2303" i="1" s="1"/>
  <c r="AR2303" i="1"/>
  <c r="AQ2303" i="1"/>
  <c r="AP2303" i="1"/>
  <c r="AO2303" i="1"/>
  <c r="AN2303" i="1"/>
  <c r="AM2303" i="1"/>
  <c r="AG2303" i="1"/>
  <c r="AC2303" i="1"/>
  <c r="AB2303" i="1"/>
  <c r="AA2303" i="1"/>
  <c r="AD2303" i="1" s="1"/>
  <c r="AH2303" i="1" s="1"/>
  <c r="AI2303" i="1" s="1"/>
  <c r="AF2303" i="1" s="1"/>
  <c r="Z2303" i="1"/>
  <c r="X2303" i="1"/>
  <c r="W2303" i="1"/>
  <c r="V2303" i="1"/>
  <c r="Y2303" i="1" s="1"/>
  <c r="AV2302" i="1"/>
  <c r="AW2302" i="1" s="1"/>
  <c r="AX2302" i="1" s="1"/>
  <c r="AU2302" i="1"/>
  <c r="AT2302" i="1"/>
  <c r="AS2302" i="1"/>
  <c r="AR2302" i="1"/>
  <c r="AQ2302" i="1"/>
  <c r="AO2302" i="1"/>
  <c r="AN2302" i="1"/>
  <c r="AP2302" i="1" s="1"/>
  <c r="AM2302" i="1"/>
  <c r="AG2302" i="1"/>
  <c r="AC2302" i="1"/>
  <c r="AB2302" i="1"/>
  <c r="X2302" i="1"/>
  <c r="W2302" i="1"/>
  <c r="V2302" i="1"/>
  <c r="Y2302" i="1" s="1"/>
  <c r="Z2302" i="1" s="1"/>
  <c r="AV2301" i="1"/>
  <c r="AW2301" i="1" s="1"/>
  <c r="AX2301" i="1" s="1"/>
  <c r="AU2301" i="1"/>
  <c r="AT2301" i="1"/>
  <c r="AS2301" i="1"/>
  <c r="AR2301" i="1"/>
  <c r="AO2301" i="1"/>
  <c r="AQ2301" i="1" s="1"/>
  <c r="AN2301" i="1"/>
  <c r="AP2301" i="1" s="1"/>
  <c r="AM2301" i="1"/>
  <c r="AG2301" i="1"/>
  <c r="AC2301" i="1"/>
  <c r="AB2301" i="1"/>
  <c r="AD2301" i="1" s="1"/>
  <c r="AH2301" i="1" s="1"/>
  <c r="AA2301" i="1"/>
  <c r="X2301" i="1"/>
  <c r="W2301" i="1"/>
  <c r="Y2301" i="1" s="1"/>
  <c r="Z2301" i="1" s="1"/>
  <c r="V2301" i="1"/>
  <c r="AV2300" i="1"/>
  <c r="AW2300" i="1" s="1"/>
  <c r="AX2300" i="1" s="1"/>
  <c r="AU2300" i="1"/>
  <c r="AS2300" i="1"/>
  <c r="AO2300" i="1"/>
  <c r="AQ2300" i="1" s="1"/>
  <c r="AN2300" i="1"/>
  <c r="AM2300" i="1"/>
  <c r="AG2300" i="1"/>
  <c r="AC2300" i="1"/>
  <c r="X2300" i="1"/>
  <c r="W2300" i="1"/>
  <c r="AB2300" i="1" s="1"/>
  <c r="V2300" i="1"/>
  <c r="AV2299" i="1"/>
  <c r="AT2299" i="1"/>
  <c r="AR2299" i="1"/>
  <c r="AP2299" i="1"/>
  <c r="AO2299" i="1"/>
  <c r="AN2299" i="1"/>
  <c r="AM2299" i="1"/>
  <c r="AG2299" i="1"/>
  <c r="AI2299" i="1" s="1"/>
  <c r="AF2299" i="1" s="1"/>
  <c r="X2299" i="1"/>
  <c r="AC2299" i="1" s="1"/>
  <c r="W2299" i="1"/>
  <c r="AB2299" i="1" s="1"/>
  <c r="V2299" i="1"/>
  <c r="AA2299" i="1" s="1"/>
  <c r="AD2299" i="1" s="1"/>
  <c r="AH2299" i="1" s="1"/>
  <c r="AW2298" i="1"/>
  <c r="AX2298" i="1" s="1"/>
  <c r="AV2298" i="1"/>
  <c r="AU2298" i="1"/>
  <c r="AS2298" i="1"/>
  <c r="AQ2298" i="1"/>
  <c r="AP2298" i="1"/>
  <c r="AO2298" i="1"/>
  <c r="AN2298" i="1"/>
  <c r="AM2298" i="1"/>
  <c r="AG2298" i="1"/>
  <c r="X2298" i="1"/>
  <c r="AC2298" i="1" s="1"/>
  <c r="W2298" i="1"/>
  <c r="AB2298" i="1" s="1"/>
  <c r="V2298" i="1"/>
  <c r="AV2297" i="1"/>
  <c r="AO2297" i="1"/>
  <c r="AN2297" i="1"/>
  <c r="AM2297" i="1"/>
  <c r="AG2297" i="1"/>
  <c r="AA2297" i="1"/>
  <c r="AD2297" i="1" s="1"/>
  <c r="AH2297" i="1" s="1"/>
  <c r="AI2297" i="1" s="1"/>
  <c r="AF2297" i="1" s="1"/>
  <c r="Y2297" i="1"/>
  <c r="Z2297" i="1" s="1"/>
  <c r="X2297" i="1"/>
  <c r="AC2297" i="1" s="1"/>
  <c r="W2297" i="1"/>
  <c r="AB2297" i="1" s="1"/>
  <c r="V2297" i="1"/>
  <c r="AV2296" i="1"/>
  <c r="AO2296" i="1"/>
  <c r="AN2296" i="1"/>
  <c r="AT2296" i="1" s="1"/>
  <c r="AM2296" i="1"/>
  <c r="AG2296" i="1"/>
  <c r="X2296" i="1"/>
  <c r="AC2296" i="1" s="1"/>
  <c r="W2296" i="1"/>
  <c r="AB2296" i="1" s="1"/>
  <c r="V2296" i="1"/>
  <c r="AA2296" i="1" s="1"/>
  <c r="AD2296" i="1" s="1"/>
  <c r="AH2296" i="1" s="1"/>
  <c r="AI2296" i="1" s="1"/>
  <c r="AF2296" i="1" s="1"/>
  <c r="AV2295" i="1"/>
  <c r="AO2295" i="1"/>
  <c r="AU2295" i="1" s="1"/>
  <c r="AN2295" i="1"/>
  <c r="AT2295" i="1" s="1"/>
  <c r="AM2295" i="1"/>
  <c r="AG2295" i="1"/>
  <c r="AC2295" i="1"/>
  <c r="AB2295" i="1"/>
  <c r="AA2295" i="1"/>
  <c r="AD2295" i="1" s="1"/>
  <c r="AH2295" i="1" s="1"/>
  <c r="AI2295" i="1" s="1"/>
  <c r="AF2295" i="1" s="1"/>
  <c r="X2295" i="1"/>
  <c r="W2295" i="1"/>
  <c r="V2295" i="1"/>
  <c r="Y2295" i="1" s="1"/>
  <c r="Z2295" i="1" s="1"/>
  <c r="AV2294" i="1"/>
  <c r="AT2294" i="1"/>
  <c r="AR2294" i="1"/>
  <c r="AP2294" i="1"/>
  <c r="AO2294" i="1"/>
  <c r="AN2294" i="1"/>
  <c r="AM2294" i="1"/>
  <c r="AG2294" i="1"/>
  <c r="AA2294" i="1"/>
  <c r="X2294" i="1"/>
  <c r="AC2294" i="1" s="1"/>
  <c r="W2294" i="1"/>
  <c r="AB2294" i="1" s="1"/>
  <c r="V2294" i="1"/>
  <c r="AV2293" i="1"/>
  <c r="AP2293" i="1"/>
  <c r="AO2293" i="1"/>
  <c r="AU2293" i="1" s="1"/>
  <c r="AN2293" i="1"/>
  <c r="AT2293" i="1" s="1"/>
  <c r="AM2293" i="1"/>
  <c r="AG2293" i="1"/>
  <c r="AB2293" i="1"/>
  <c r="AA2293" i="1"/>
  <c r="X2293" i="1"/>
  <c r="AC2293" i="1" s="1"/>
  <c r="W2293" i="1"/>
  <c r="V2293" i="1"/>
  <c r="AV2292" i="1"/>
  <c r="AU2292" i="1"/>
  <c r="AT2292" i="1"/>
  <c r="AR2292" i="1"/>
  <c r="AP2292" i="1"/>
  <c r="AO2292" i="1"/>
  <c r="AS2292" i="1" s="1"/>
  <c r="AN2292" i="1"/>
  <c r="AM2292" i="1"/>
  <c r="AG2292" i="1"/>
  <c r="AC2292" i="1"/>
  <c r="AB2292" i="1"/>
  <c r="AD2292" i="1" s="1"/>
  <c r="AH2292" i="1" s="1"/>
  <c r="AA2292" i="1"/>
  <c r="Z2292" i="1"/>
  <c r="Y2292" i="1"/>
  <c r="X2292" i="1"/>
  <c r="W2292" i="1"/>
  <c r="V2292" i="1"/>
  <c r="AV2291" i="1"/>
  <c r="AU2291" i="1"/>
  <c r="AT2291" i="1"/>
  <c r="AS2291" i="1"/>
  <c r="AW2291" i="1" s="1"/>
  <c r="AX2291" i="1" s="1"/>
  <c r="AR2291" i="1"/>
  <c r="AQ2291" i="1"/>
  <c r="AP2291" i="1"/>
  <c r="AO2291" i="1"/>
  <c r="AN2291" i="1"/>
  <c r="AM2291" i="1"/>
  <c r="AG2291" i="1"/>
  <c r="AC2291" i="1"/>
  <c r="AB2291" i="1"/>
  <c r="AA2291" i="1"/>
  <c r="AD2291" i="1" s="1"/>
  <c r="AH2291" i="1" s="1"/>
  <c r="X2291" i="1"/>
  <c r="W2291" i="1"/>
  <c r="V2291" i="1"/>
  <c r="Y2291" i="1" s="1"/>
  <c r="Z2291" i="1" s="1"/>
  <c r="AV2290" i="1"/>
  <c r="AW2290" i="1" s="1"/>
  <c r="AX2290" i="1" s="1"/>
  <c r="AU2290" i="1"/>
  <c r="AT2290" i="1"/>
  <c r="AS2290" i="1"/>
  <c r="AR2290" i="1"/>
  <c r="AQ2290" i="1"/>
  <c r="AP2290" i="1"/>
  <c r="AO2290" i="1"/>
  <c r="AN2290" i="1"/>
  <c r="AM2290" i="1"/>
  <c r="AG2290" i="1"/>
  <c r="AC2290" i="1"/>
  <c r="AB2290" i="1"/>
  <c r="AA2290" i="1"/>
  <c r="AD2290" i="1" s="1"/>
  <c r="AH2290" i="1" s="1"/>
  <c r="X2290" i="1"/>
  <c r="W2290" i="1"/>
  <c r="V2290" i="1"/>
  <c r="AV2289" i="1"/>
  <c r="AU2289" i="1"/>
  <c r="AT2289" i="1"/>
  <c r="AS2289" i="1"/>
  <c r="AW2289" i="1" s="1"/>
  <c r="AX2289" i="1" s="1"/>
  <c r="AR2289" i="1"/>
  <c r="AQ2289" i="1"/>
  <c r="AO2289" i="1"/>
  <c r="AN2289" i="1"/>
  <c r="AP2289" i="1" s="1"/>
  <c r="AM2289" i="1"/>
  <c r="AG2289" i="1"/>
  <c r="X2289" i="1"/>
  <c r="AC2289" i="1" s="1"/>
  <c r="W2289" i="1"/>
  <c r="AB2289" i="1" s="1"/>
  <c r="V2289" i="1"/>
  <c r="AV2288" i="1"/>
  <c r="AO2288" i="1"/>
  <c r="AQ2288" i="1" s="1"/>
  <c r="AN2288" i="1"/>
  <c r="AM2288" i="1"/>
  <c r="AG2288" i="1"/>
  <c r="X2288" i="1"/>
  <c r="AC2288" i="1" s="1"/>
  <c r="W2288" i="1"/>
  <c r="AB2288" i="1" s="1"/>
  <c r="V2288" i="1"/>
  <c r="AA2288" i="1" s="1"/>
  <c r="AD2288" i="1" s="1"/>
  <c r="AH2288" i="1" s="1"/>
  <c r="AV2287" i="1"/>
  <c r="AU2287" i="1"/>
  <c r="AT2287" i="1"/>
  <c r="AO2287" i="1"/>
  <c r="AN2287" i="1"/>
  <c r="AR2287" i="1" s="1"/>
  <c r="AM2287" i="1"/>
  <c r="AG2287" i="1"/>
  <c r="X2287" i="1"/>
  <c r="W2287" i="1"/>
  <c r="AB2287" i="1" s="1"/>
  <c r="V2287" i="1"/>
  <c r="AA2287" i="1" s="1"/>
  <c r="AV2286" i="1"/>
  <c r="AQ2286" i="1"/>
  <c r="AO2286" i="1"/>
  <c r="AS2286" i="1" s="1"/>
  <c r="AN2286" i="1"/>
  <c r="AM2286" i="1"/>
  <c r="AG2286" i="1"/>
  <c r="X2286" i="1"/>
  <c r="AC2286" i="1" s="1"/>
  <c r="W2286" i="1"/>
  <c r="AB2286" i="1" s="1"/>
  <c r="V2286" i="1"/>
  <c r="AA2286" i="1" s="1"/>
  <c r="AD2286" i="1" s="1"/>
  <c r="AH2286" i="1" s="1"/>
  <c r="AI2286" i="1" s="1"/>
  <c r="AF2286" i="1" s="1"/>
  <c r="AV2285" i="1"/>
  <c r="AQ2285" i="1"/>
  <c r="AO2285" i="1"/>
  <c r="AN2285" i="1"/>
  <c r="AT2285" i="1" s="1"/>
  <c r="AM2285" i="1"/>
  <c r="AG2285" i="1"/>
  <c r="AB2285" i="1"/>
  <c r="AA2285" i="1"/>
  <c r="X2285" i="1"/>
  <c r="AC2285" i="1" s="1"/>
  <c r="W2285" i="1"/>
  <c r="V2285" i="1"/>
  <c r="Y2285" i="1" s="1"/>
  <c r="Z2285" i="1" s="1"/>
  <c r="AV2284" i="1"/>
  <c r="AR2284" i="1"/>
  <c r="AP2284" i="1"/>
  <c r="AO2284" i="1"/>
  <c r="AN2284" i="1"/>
  <c r="AT2284" i="1" s="1"/>
  <c r="AM2284" i="1"/>
  <c r="AG2284" i="1"/>
  <c r="AB2284" i="1"/>
  <c r="AA2284" i="1"/>
  <c r="X2284" i="1"/>
  <c r="W2284" i="1"/>
  <c r="V2284" i="1"/>
  <c r="AV2283" i="1"/>
  <c r="AO2283" i="1"/>
  <c r="AU2283" i="1" s="1"/>
  <c r="AN2283" i="1"/>
  <c r="AM2283" i="1"/>
  <c r="AG2283" i="1"/>
  <c r="AA2283" i="1"/>
  <c r="X2283" i="1"/>
  <c r="AC2283" i="1" s="1"/>
  <c r="W2283" i="1"/>
  <c r="V2283" i="1"/>
  <c r="AV2282" i="1"/>
  <c r="AO2282" i="1"/>
  <c r="AU2282" i="1" s="1"/>
  <c r="AN2282" i="1"/>
  <c r="AM2282" i="1"/>
  <c r="AG2282" i="1"/>
  <c r="AB2282" i="1"/>
  <c r="AA2282" i="1"/>
  <c r="X2282" i="1"/>
  <c r="W2282" i="1"/>
  <c r="V2282" i="1"/>
  <c r="AV2281" i="1"/>
  <c r="AT2281" i="1"/>
  <c r="AR2281" i="1"/>
  <c r="AP2281" i="1"/>
  <c r="AO2281" i="1"/>
  <c r="AN2281" i="1"/>
  <c r="AM2281" i="1"/>
  <c r="AG2281" i="1"/>
  <c r="AI2281" i="1" s="1"/>
  <c r="AF2281" i="1" s="1"/>
  <c r="AC2281" i="1"/>
  <c r="AB2281" i="1"/>
  <c r="AA2281" i="1"/>
  <c r="AD2281" i="1" s="1"/>
  <c r="AH2281" i="1" s="1"/>
  <c r="Y2281" i="1"/>
  <c r="Z2281" i="1" s="1"/>
  <c r="X2281" i="1"/>
  <c r="W2281" i="1"/>
  <c r="V2281" i="1"/>
  <c r="AV2280" i="1"/>
  <c r="AU2280" i="1"/>
  <c r="AT2280" i="1"/>
  <c r="AS2280" i="1"/>
  <c r="AW2280" i="1" s="1"/>
  <c r="AX2280" i="1" s="1"/>
  <c r="AR2280" i="1"/>
  <c r="AQ2280" i="1"/>
  <c r="AP2280" i="1"/>
  <c r="AO2280" i="1"/>
  <c r="AN2280" i="1"/>
  <c r="AM2280" i="1"/>
  <c r="AG2280" i="1"/>
  <c r="AC2280" i="1"/>
  <c r="AB2280" i="1"/>
  <c r="AA2280" i="1"/>
  <c r="X2280" i="1"/>
  <c r="W2280" i="1"/>
  <c r="V2280" i="1"/>
  <c r="Y2280" i="1" s="1"/>
  <c r="Z2280" i="1" s="1"/>
  <c r="AV2279" i="1"/>
  <c r="AW2279" i="1" s="1"/>
  <c r="AX2279" i="1" s="1"/>
  <c r="AU2279" i="1"/>
  <c r="AT2279" i="1"/>
  <c r="AS2279" i="1"/>
  <c r="AR2279" i="1"/>
  <c r="AQ2279" i="1"/>
  <c r="AO2279" i="1"/>
  <c r="AN2279" i="1"/>
  <c r="AP2279" i="1" s="1"/>
  <c r="AM2279" i="1"/>
  <c r="AG2279" i="1"/>
  <c r="AC2279" i="1"/>
  <c r="AB2279" i="1"/>
  <c r="AA2279" i="1"/>
  <c r="AD2279" i="1" s="1"/>
  <c r="AH2279" i="1" s="1"/>
  <c r="Y2279" i="1"/>
  <c r="Z2279" i="1" s="1"/>
  <c r="X2279" i="1"/>
  <c r="W2279" i="1"/>
  <c r="V2279" i="1"/>
  <c r="AV2278" i="1"/>
  <c r="AU2278" i="1"/>
  <c r="AT2278" i="1"/>
  <c r="AS2278" i="1"/>
  <c r="AW2278" i="1" s="1"/>
  <c r="AX2278" i="1" s="1"/>
  <c r="AR2278" i="1"/>
  <c r="AP2278" i="1"/>
  <c r="AO2278" i="1"/>
  <c r="AQ2278" i="1" s="1"/>
  <c r="AN2278" i="1"/>
  <c r="AM2278" i="1"/>
  <c r="AG2278" i="1"/>
  <c r="AC2278" i="1"/>
  <c r="AB2278" i="1"/>
  <c r="X2278" i="1"/>
  <c r="W2278" i="1"/>
  <c r="V2278" i="1"/>
  <c r="AA2278" i="1" s="1"/>
  <c r="AD2278" i="1" s="1"/>
  <c r="AH2278" i="1" s="1"/>
  <c r="AV2277" i="1"/>
  <c r="AU2277" i="1"/>
  <c r="AT2277" i="1"/>
  <c r="AS2277" i="1"/>
  <c r="AQ2277" i="1"/>
  <c r="AO2277" i="1"/>
  <c r="AN2277" i="1"/>
  <c r="AR2277" i="1" s="1"/>
  <c r="AM2277" i="1"/>
  <c r="AG2277" i="1"/>
  <c r="AC2277" i="1"/>
  <c r="X2277" i="1"/>
  <c r="W2277" i="1"/>
  <c r="AB2277" i="1" s="1"/>
  <c r="V2277" i="1"/>
  <c r="AA2277" i="1" s="1"/>
  <c r="AV2276" i="1"/>
  <c r="AW2276" i="1" s="1"/>
  <c r="AX2276" i="1" s="1"/>
  <c r="AU2276" i="1"/>
  <c r="AT2276" i="1"/>
  <c r="AR2276" i="1"/>
  <c r="AO2276" i="1"/>
  <c r="AS2276" i="1" s="1"/>
  <c r="AN2276" i="1"/>
  <c r="AP2276" i="1" s="1"/>
  <c r="AM2276" i="1"/>
  <c r="AG2276" i="1"/>
  <c r="X2276" i="1"/>
  <c r="AC2276" i="1" s="1"/>
  <c r="W2276" i="1"/>
  <c r="AB2276" i="1" s="1"/>
  <c r="V2276" i="1"/>
  <c r="AA2276" i="1" s="1"/>
  <c r="AD2276" i="1" s="1"/>
  <c r="AH2276" i="1" s="1"/>
  <c r="AW2275" i="1"/>
  <c r="AX2275" i="1" s="1"/>
  <c r="AV2275" i="1"/>
  <c r="AU2275" i="1"/>
  <c r="AS2275" i="1"/>
  <c r="AO2275" i="1"/>
  <c r="AQ2275" i="1" s="1"/>
  <c r="AN2275" i="1"/>
  <c r="AT2275" i="1" s="1"/>
  <c r="AM2275" i="1"/>
  <c r="AG2275" i="1"/>
  <c r="X2275" i="1"/>
  <c r="AC2275" i="1" s="1"/>
  <c r="W2275" i="1"/>
  <c r="AB2275" i="1" s="1"/>
  <c r="V2275" i="1"/>
  <c r="AA2275" i="1" s="1"/>
  <c r="AD2275" i="1" s="1"/>
  <c r="AH2275" i="1" s="1"/>
  <c r="AV2274" i="1"/>
  <c r="AO2274" i="1"/>
  <c r="AU2274" i="1" s="1"/>
  <c r="AN2274" i="1"/>
  <c r="AT2274" i="1" s="1"/>
  <c r="AM2274" i="1"/>
  <c r="AG2274" i="1"/>
  <c r="X2274" i="1"/>
  <c r="AC2274" i="1" s="1"/>
  <c r="W2274" i="1"/>
  <c r="AB2274" i="1" s="1"/>
  <c r="V2274" i="1"/>
  <c r="AV2273" i="1"/>
  <c r="AP2273" i="1"/>
  <c r="AO2273" i="1"/>
  <c r="AU2273" i="1" s="1"/>
  <c r="AN2273" i="1"/>
  <c r="AT2273" i="1" s="1"/>
  <c r="AM2273" i="1"/>
  <c r="AG2273" i="1"/>
  <c r="X2273" i="1"/>
  <c r="AC2273" i="1" s="1"/>
  <c r="W2273" i="1"/>
  <c r="AB2273" i="1" s="1"/>
  <c r="V2273" i="1"/>
  <c r="AA2273" i="1" s="1"/>
  <c r="AV2272" i="1"/>
  <c r="AQ2272" i="1"/>
  <c r="AO2272" i="1"/>
  <c r="AU2272" i="1" s="1"/>
  <c r="AN2272" i="1"/>
  <c r="AM2272" i="1"/>
  <c r="AG2272" i="1"/>
  <c r="X2272" i="1"/>
  <c r="AC2272" i="1" s="1"/>
  <c r="W2272" i="1"/>
  <c r="AB2272" i="1" s="1"/>
  <c r="V2272" i="1"/>
  <c r="AV2271" i="1"/>
  <c r="AO2271" i="1"/>
  <c r="AN2271" i="1"/>
  <c r="AT2271" i="1" s="1"/>
  <c r="AM2271" i="1"/>
  <c r="AG2271" i="1"/>
  <c r="AA2271" i="1"/>
  <c r="X2271" i="1"/>
  <c r="AC2271" i="1" s="1"/>
  <c r="W2271" i="1"/>
  <c r="AB2271" i="1" s="1"/>
  <c r="V2271" i="1"/>
  <c r="AV2270" i="1"/>
  <c r="AO2270" i="1"/>
  <c r="AU2270" i="1" s="1"/>
  <c r="AN2270" i="1"/>
  <c r="AM2270" i="1"/>
  <c r="AG2270" i="1"/>
  <c r="AB2270" i="1"/>
  <c r="AA2270" i="1"/>
  <c r="X2270" i="1"/>
  <c r="W2270" i="1"/>
  <c r="V2270" i="1"/>
  <c r="AV2269" i="1"/>
  <c r="AT2269" i="1"/>
  <c r="AR2269" i="1"/>
  <c r="AP2269" i="1"/>
  <c r="AO2269" i="1"/>
  <c r="AN2269" i="1"/>
  <c r="AM2269" i="1"/>
  <c r="AG2269" i="1"/>
  <c r="AC2269" i="1"/>
  <c r="AA2269" i="1"/>
  <c r="X2269" i="1"/>
  <c r="W2269" i="1"/>
  <c r="AB2269" i="1" s="1"/>
  <c r="V2269" i="1"/>
  <c r="AV2268" i="1"/>
  <c r="AU2268" i="1"/>
  <c r="AS2268" i="1"/>
  <c r="AW2268" i="1" s="1"/>
  <c r="AX2268" i="1" s="1"/>
  <c r="AR2268" i="1"/>
  <c r="AQ2268" i="1"/>
  <c r="AO2268" i="1"/>
  <c r="AN2268" i="1"/>
  <c r="AT2268" i="1" s="1"/>
  <c r="AM2268" i="1"/>
  <c r="AG2268" i="1"/>
  <c r="AB2268" i="1"/>
  <c r="AA2268" i="1"/>
  <c r="X2268" i="1"/>
  <c r="AC2268" i="1" s="1"/>
  <c r="W2268" i="1"/>
  <c r="V2268" i="1"/>
  <c r="Y2268" i="1" s="1"/>
  <c r="Z2268" i="1" s="1"/>
  <c r="AV2267" i="1"/>
  <c r="AT2267" i="1"/>
  <c r="AR2267" i="1"/>
  <c r="AO2267" i="1"/>
  <c r="AU2267" i="1" s="1"/>
  <c r="AN2267" i="1"/>
  <c r="AP2267" i="1" s="1"/>
  <c r="AM2267" i="1"/>
  <c r="AG2267" i="1"/>
  <c r="AC2267" i="1"/>
  <c r="AB2267" i="1"/>
  <c r="AA2267" i="1"/>
  <c r="AD2267" i="1" s="1"/>
  <c r="AH2267" i="1" s="1"/>
  <c r="Y2267" i="1"/>
  <c r="Z2267" i="1" s="1"/>
  <c r="X2267" i="1"/>
  <c r="W2267" i="1"/>
  <c r="V2267" i="1"/>
  <c r="AV2266" i="1"/>
  <c r="AU2266" i="1"/>
  <c r="AT2266" i="1"/>
  <c r="AS2266" i="1"/>
  <c r="AW2266" i="1" s="1"/>
  <c r="AX2266" i="1" s="1"/>
  <c r="AR2266" i="1"/>
  <c r="AP2266" i="1"/>
  <c r="AO2266" i="1"/>
  <c r="AQ2266" i="1" s="1"/>
  <c r="AN2266" i="1"/>
  <c r="AM2266" i="1"/>
  <c r="AG2266" i="1"/>
  <c r="AC2266" i="1"/>
  <c r="AB2266" i="1"/>
  <c r="X2266" i="1"/>
  <c r="W2266" i="1"/>
  <c r="V2266" i="1"/>
  <c r="AA2266" i="1" s="1"/>
  <c r="AD2266" i="1" s="1"/>
  <c r="AH2266" i="1" s="1"/>
  <c r="AV2265" i="1"/>
  <c r="AU2265" i="1"/>
  <c r="AT2265" i="1"/>
  <c r="AS2265" i="1"/>
  <c r="AQ2265" i="1"/>
  <c r="AO2265" i="1"/>
  <c r="AN2265" i="1"/>
  <c r="AR2265" i="1" s="1"/>
  <c r="AM2265" i="1"/>
  <c r="AG2265" i="1"/>
  <c r="AC2265" i="1"/>
  <c r="AA2265" i="1"/>
  <c r="X2265" i="1"/>
  <c r="W2265" i="1"/>
  <c r="AB2265" i="1" s="1"/>
  <c r="V2265" i="1"/>
  <c r="Y2265" i="1" s="1"/>
  <c r="Z2265" i="1" s="1"/>
  <c r="AV2264" i="1"/>
  <c r="AU2264" i="1"/>
  <c r="AT2264" i="1"/>
  <c r="AR2264" i="1"/>
  <c r="AO2264" i="1"/>
  <c r="AS2264" i="1" s="1"/>
  <c r="AN2264" i="1"/>
  <c r="AP2264" i="1" s="1"/>
  <c r="AM2264" i="1"/>
  <c r="AG2264" i="1"/>
  <c r="AB2264" i="1"/>
  <c r="X2264" i="1"/>
  <c r="AC2264" i="1" s="1"/>
  <c r="AD2264" i="1" s="1"/>
  <c r="AH2264" i="1" s="1"/>
  <c r="W2264" i="1"/>
  <c r="V2264" i="1"/>
  <c r="AA2264" i="1" s="1"/>
  <c r="AV2263" i="1"/>
  <c r="AU2263" i="1"/>
  <c r="AS2263" i="1"/>
  <c r="AW2263" i="1" s="1"/>
  <c r="AX2263" i="1" s="1"/>
  <c r="AO2263" i="1"/>
  <c r="AQ2263" i="1" s="1"/>
  <c r="AN2263" i="1"/>
  <c r="AT2263" i="1" s="1"/>
  <c r="AM2263" i="1"/>
  <c r="AG2263" i="1"/>
  <c r="AC2263" i="1"/>
  <c r="X2263" i="1"/>
  <c r="W2263" i="1"/>
  <c r="AB2263" i="1" s="1"/>
  <c r="V2263" i="1"/>
  <c r="AA2263" i="1" s="1"/>
  <c r="AV2262" i="1"/>
  <c r="AT2262" i="1"/>
  <c r="AO2262" i="1"/>
  <c r="AU2262" i="1" s="1"/>
  <c r="AN2262" i="1"/>
  <c r="AR2262" i="1" s="1"/>
  <c r="AM2262" i="1"/>
  <c r="AG2262" i="1"/>
  <c r="X2262" i="1"/>
  <c r="AC2262" i="1" s="1"/>
  <c r="W2262" i="1"/>
  <c r="AB2262" i="1" s="1"/>
  <c r="V2262" i="1"/>
  <c r="AV2261" i="1"/>
  <c r="AU2261" i="1"/>
  <c r="AP2261" i="1"/>
  <c r="AO2261" i="1"/>
  <c r="AS2261" i="1" s="1"/>
  <c r="AW2261" i="1" s="1"/>
  <c r="AX2261" i="1" s="1"/>
  <c r="AN2261" i="1"/>
  <c r="AT2261" i="1" s="1"/>
  <c r="AM2261" i="1"/>
  <c r="AH2261" i="1"/>
  <c r="AI2261" i="1" s="1"/>
  <c r="AF2261" i="1" s="1"/>
  <c r="AG2261" i="1"/>
  <c r="X2261" i="1"/>
  <c r="AC2261" i="1" s="1"/>
  <c r="W2261" i="1"/>
  <c r="AB2261" i="1" s="1"/>
  <c r="V2261" i="1"/>
  <c r="AA2261" i="1" s="1"/>
  <c r="AD2261" i="1" s="1"/>
  <c r="AV2260" i="1"/>
  <c r="AQ2260" i="1"/>
  <c r="AO2260" i="1"/>
  <c r="AU2260" i="1" s="1"/>
  <c r="AN2260" i="1"/>
  <c r="AM2260" i="1"/>
  <c r="AG2260" i="1"/>
  <c r="X2260" i="1"/>
  <c r="AC2260" i="1" s="1"/>
  <c r="W2260" i="1"/>
  <c r="AB2260" i="1" s="1"/>
  <c r="V2260" i="1"/>
  <c r="AV2259" i="1"/>
  <c r="AO2259" i="1"/>
  <c r="AN2259" i="1"/>
  <c r="AM2259" i="1"/>
  <c r="AG2259" i="1"/>
  <c r="AA2259" i="1"/>
  <c r="AD2259" i="1" s="1"/>
  <c r="AH2259" i="1" s="1"/>
  <c r="Y2259" i="1"/>
  <c r="Z2259" i="1" s="1"/>
  <c r="X2259" i="1"/>
  <c r="AC2259" i="1" s="1"/>
  <c r="W2259" i="1"/>
  <c r="AB2259" i="1" s="1"/>
  <c r="V2259" i="1"/>
  <c r="AV2258" i="1"/>
  <c r="AP2258" i="1"/>
  <c r="AO2258" i="1"/>
  <c r="AN2258" i="1"/>
  <c r="AM2258" i="1"/>
  <c r="AI2258" i="1"/>
  <c r="AF2258" i="1" s="1"/>
  <c r="AG2258" i="1"/>
  <c r="AB2258" i="1"/>
  <c r="X2258" i="1"/>
  <c r="AC2258" i="1" s="1"/>
  <c r="W2258" i="1"/>
  <c r="V2258" i="1"/>
  <c r="AA2258" i="1" s="1"/>
  <c r="AD2258" i="1" s="1"/>
  <c r="AH2258" i="1" s="1"/>
  <c r="AV2257" i="1"/>
  <c r="AT2257" i="1"/>
  <c r="AR2257" i="1"/>
  <c r="AP2257" i="1"/>
  <c r="AO2257" i="1"/>
  <c r="AN2257" i="1"/>
  <c r="AM2257" i="1"/>
  <c r="AG2257" i="1"/>
  <c r="AC2257" i="1"/>
  <c r="AA2257" i="1"/>
  <c r="AD2257" i="1" s="1"/>
  <c r="AH2257" i="1" s="1"/>
  <c r="X2257" i="1"/>
  <c r="W2257" i="1"/>
  <c r="AB2257" i="1" s="1"/>
  <c r="V2257" i="1"/>
  <c r="AV2256" i="1"/>
  <c r="AU2256" i="1"/>
  <c r="AS2256" i="1"/>
  <c r="AQ2256" i="1"/>
  <c r="AO2256" i="1"/>
  <c r="AN2256" i="1"/>
  <c r="AT2256" i="1" s="1"/>
  <c r="AM2256" i="1"/>
  <c r="AG2256" i="1"/>
  <c r="AB2256" i="1"/>
  <c r="AA2256" i="1"/>
  <c r="AD2256" i="1" s="1"/>
  <c r="AH2256" i="1" s="1"/>
  <c r="Z2256" i="1"/>
  <c r="X2256" i="1"/>
  <c r="AC2256" i="1" s="1"/>
  <c r="W2256" i="1"/>
  <c r="V2256" i="1"/>
  <c r="Y2256" i="1" s="1"/>
  <c r="AV2255" i="1"/>
  <c r="AT2255" i="1"/>
  <c r="AR2255" i="1"/>
  <c r="AO2255" i="1"/>
  <c r="AU2255" i="1" s="1"/>
  <c r="AN2255" i="1"/>
  <c r="AP2255" i="1" s="1"/>
  <c r="AM2255" i="1"/>
  <c r="AG2255" i="1"/>
  <c r="AI2255" i="1" s="1"/>
  <c r="AF2255" i="1" s="1"/>
  <c r="AC2255" i="1"/>
  <c r="AB2255" i="1"/>
  <c r="AA2255" i="1"/>
  <c r="AD2255" i="1" s="1"/>
  <c r="AH2255" i="1" s="1"/>
  <c r="Y2255" i="1"/>
  <c r="Z2255" i="1" s="1"/>
  <c r="X2255" i="1"/>
  <c r="W2255" i="1"/>
  <c r="V2255" i="1"/>
  <c r="AV2254" i="1"/>
  <c r="AU2254" i="1"/>
  <c r="AT2254" i="1"/>
  <c r="AS2254" i="1"/>
  <c r="AW2254" i="1" s="1"/>
  <c r="AX2254" i="1" s="1"/>
  <c r="AR2254" i="1"/>
  <c r="AP2254" i="1"/>
  <c r="AO2254" i="1"/>
  <c r="AQ2254" i="1" s="1"/>
  <c r="AN2254" i="1"/>
  <c r="AM2254" i="1"/>
  <c r="AG2254" i="1"/>
  <c r="AC2254" i="1"/>
  <c r="AB2254" i="1"/>
  <c r="AD2254" i="1" s="1"/>
  <c r="AH2254" i="1" s="1"/>
  <c r="X2254" i="1"/>
  <c r="W2254" i="1"/>
  <c r="V2254" i="1"/>
  <c r="AA2254" i="1" s="1"/>
  <c r="AV2253" i="1"/>
  <c r="AU2253" i="1"/>
  <c r="AT2253" i="1"/>
  <c r="AS2253" i="1"/>
  <c r="AQ2253" i="1"/>
  <c r="AO2253" i="1"/>
  <c r="AN2253" i="1"/>
  <c r="AR2253" i="1" s="1"/>
  <c r="AM2253" i="1"/>
  <c r="AG2253" i="1"/>
  <c r="AC2253" i="1"/>
  <c r="X2253" i="1"/>
  <c r="W2253" i="1"/>
  <c r="AB2253" i="1" s="1"/>
  <c r="V2253" i="1"/>
  <c r="Y2253" i="1" s="1"/>
  <c r="Z2253" i="1" s="1"/>
  <c r="AV2252" i="1"/>
  <c r="AU2252" i="1"/>
  <c r="AW2252" i="1" s="1"/>
  <c r="AX2252" i="1" s="1"/>
  <c r="AT2252" i="1"/>
  <c r="AR2252" i="1"/>
  <c r="AP2252" i="1"/>
  <c r="AO2252" i="1"/>
  <c r="AS2252" i="1" s="1"/>
  <c r="AN2252" i="1"/>
  <c r="AM2252" i="1"/>
  <c r="AG2252" i="1"/>
  <c r="X2252" i="1"/>
  <c r="AC2252" i="1" s="1"/>
  <c r="W2252" i="1"/>
  <c r="AB2252" i="1" s="1"/>
  <c r="AD2252" i="1" s="1"/>
  <c r="AH2252" i="1" s="1"/>
  <c r="V2252" i="1"/>
  <c r="AA2252" i="1" s="1"/>
  <c r="AV2251" i="1"/>
  <c r="AW2251" i="1" s="1"/>
  <c r="AX2251" i="1" s="1"/>
  <c r="AU2251" i="1"/>
  <c r="AS2251" i="1"/>
  <c r="AQ2251" i="1"/>
  <c r="AO2251" i="1"/>
  <c r="AN2251" i="1"/>
  <c r="AM2251" i="1"/>
  <c r="AG2251" i="1"/>
  <c r="X2251" i="1"/>
  <c r="AC2251" i="1" s="1"/>
  <c r="W2251" i="1"/>
  <c r="AB2251" i="1" s="1"/>
  <c r="V2251" i="1"/>
  <c r="AV2250" i="1"/>
  <c r="AT2250" i="1"/>
  <c r="AO2250" i="1"/>
  <c r="AN2250" i="1"/>
  <c r="AR2250" i="1" s="1"/>
  <c r="AM2250" i="1"/>
  <c r="AG2250" i="1"/>
  <c r="X2250" i="1"/>
  <c r="AC2250" i="1" s="1"/>
  <c r="W2250" i="1"/>
  <c r="AB2250" i="1" s="1"/>
  <c r="V2250" i="1"/>
  <c r="AA2250" i="1" s="1"/>
  <c r="AD2250" i="1" s="1"/>
  <c r="AH2250" i="1" s="1"/>
  <c r="AW2249" i="1"/>
  <c r="AX2249" i="1" s="1"/>
  <c r="AV2249" i="1"/>
  <c r="AU2249" i="1"/>
  <c r="AO2249" i="1"/>
  <c r="AS2249" i="1" s="1"/>
  <c r="AN2249" i="1"/>
  <c r="AM2249" i="1"/>
  <c r="AG2249" i="1"/>
  <c r="X2249" i="1"/>
  <c r="AC2249" i="1" s="1"/>
  <c r="W2249" i="1"/>
  <c r="AB2249" i="1" s="1"/>
  <c r="V2249" i="1"/>
  <c r="AV2248" i="1"/>
  <c r="AO2248" i="1"/>
  <c r="AN2248" i="1"/>
  <c r="AM2248" i="1"/>
  <c r="AG2248" i="1"/>
  <c r="AA2248" i="1"/>
  <c r="X2248" i="1"/>
  <c r="W2248" i="1"/>
  <c r="AB2248" i="1" s="1"/>
  <c r="V2248" i="1"/>
  <c r="AV2247" i="1"/>
  <c r="AP2247" i="1"/>
  <c r="AO2247" i="1"/>
  <c r="AN2247" i="1"/>
  <c r="AT2247" i="1" s="1"/>
  <c r="AM2247" i="1"/>
  <c r="AG2247" i="1"/>
  <c r="AB2247" i="1"/>
  <c r="AA2247" i="1"/>
  <c r="X2247" i="1"/>
  <c r="AC2247" i="1" s="1"/>
  <c r="W2247" i="1"/>
  <c r="Y2247" i="1" s="1"/>
  <c r="Z2247" i="1" s="1"/>
  <c r="V2247" i="1"/>
  <c r="AV2246" i="1"/>
  <c r="AP2246" i="1"/>
  <c r="AO2246" i="1"/>
  <c r="AN2246" i="1"/>
  <c r="AM2246" i="1"/>
  <c r="AG2246" i="1"/>
  <c r="AB2246" i="1"/>
  <c r="X2246" i="1"/>
  <c r="AC2246" i="1" s="1"/>
  <c r="W2246" i="1"/>
  <c r="V2246" i="1"/>
  <c r="AV2245" i="1"/>
  <c r="AT2245" i="1"/>
  <c r="AR2245" i="1"/>
  <c r="AP2245" i="1"/>
  <c r="AO2245" i="1"/>
  <c r="AN2245" i="1"/>
  <c r="AM2245" i="1"/>
  <c r="AG2245" i="1"/>
  <c r="AC2245" i="1"/>
  <c r="AB2245" i="1"/>
  <c r="AD2245" i="1" s="1"/>
  <c r="AH2245" i="1" s="1"/>
  <c r="AA2245" i="1"/>
  <c r="X2245" i="1"/>
  <c r="W2245" i="1"/>
  <c r="Y2245" i="1" s="1"/>
  <c r="Z2245" i="1" s="1"/>
  <c r="V2245" i="1"/>
  <c r="AV2244" i="1"/>
  <c r="AU2244" i="1"/>
  <c r="AT2244" i="1"/>
  <c r="AS2244" i="1"/>
  <c r="AW2244" i="1" s="1"/>
  <c r="AX2244" i="1" s="1"/>
  <c r="AR2244" i="1"/>
  <c r="AQ2244" i="1"/>
  <c r="AO2244" i="1"/>
  <c r="AN2244" i="1"/>
  <c r="AP2244" i="1" s="1"/>
  <c r="AM2244" i="1"/>
  <c r="AG2244" i="1"/>
  <c r="AB2244" i="1"/>
  <c r="AA2244" i="1"/>
  <c r="X2244" i="1"/>
  <c r="AC2244" i="1" s="1"/>
  <c r="W2244" i="1"/>
  <c r="V2244" i="1"/>
  <c r="AV2243" i="1"/>
  <c r="AT2243" i="1"/>
  <c r="AR2243" i="1"/>
  <c r="AO2243" i="1"/>
  <c r="AU2243" i="1" s="1"/>
  <c r="AN2243" i="1"/>
  <c r="AP2243" i="1" s="1"/>
  <c r="AM2243" i="1"/>
  <c r="AG2243" i="1"/>
  <c r="AC2243" i="1"/>
  <c r="AB2243" i="1"/>
  <c r="AA2243" i="1"/>
  <c r="AD2243" i="1" s="1"/>
  <c r="AH2243" i="1" s="1"/>
  <c r="Y2243" i="1"/>
  <c r="Z2243" i="1" s="1"/>
  <c r="X2243" i="1"/>
  <c r="W2243" i="1"/>
  <c r="V2243" i="1"/>
  <c r="AV2242" i="1"/>
  <c r="AU2242" i="1"/>
  <c r="AS2242" i="1"/>
  <c r="AO2242" i="1"/>
  <c r="AQ2242" i="1" s="1"/>
  <c r="AN2242" i="1"/>
  <c r="AT2242" i="1" s="1"/>
  <c r="AM2242" i="1"/>
  <c r="AG2242" i="1"/>
  <c r="AC2242" i="1"/>
  <c r="AD2242" i="1" s="1"/>
  <c r="AH2242" i="1" s="1"/>
  <c r="AB2242" i="1"/>
  <c r="X2242" i="1"/>
  <c r="W2242" i="1"/>
  <c r="V2242" i="1"/>
  <c r="AA2242" i="1" s="1"/>
  <c r="AV2241" i="1"/>
  <c r="AW2241" i="1" s="1"/>
  <c r="AX2241" i="1" s="1"/>
  <c r="AU2241" i="1"/>
  <c r="AT2241" i="1"/>
  <c r="AS2241" i="1"/>
  <c r="AQ2241" i="1"/>
  <c r="AO2241" i="1"/>
  <c r="AN2241" i="1"/>
  <c r="AR2241" i="1" s="1"/>
  <c r="AM2241" i="1"/>
  <c r="AG2241" i="1"/>
  <c r="AC2241" i="1"/>
  <c r="AA2241" i="1"/>
  <c r="AD2241" i="1" s="1"/>
  <c r="AH2241" i="1" s="1"/>
  <c r="Y2241" i="1"/>
  <c r="Z2241" i="1" s="1"/>
  <c r="X2241" i="1"/>
  <c r="W2241" i="1"/>
  <c r="AB2241" i="1" s="1"/>
  <c r="V2241" i="1"/>
  <c r="AV2240" i="1"/>
  <c r="AW2240" i="1" s="1"/>
  <c r="AX2240" i="1" s="1"/>
  <c r="AU2240" i="1"/>
  <c r="AT2240" i="1"/>
  <c r="AR2240" i="1"/>
  <c r="AP2240" i="1"/>
  <c r="AO2240" i="1"/>
  <c r="AS2240" i="1" s="1"/>
  <c r="AN2240" i="1"/>
  <c r="AM2240" i="1"/>
  <c r="AG2240" i="1"/>
  <c r="AI2240" i="1" s="1"/>
  <c r="AF2240" i="1" s="1"/>
  <c r="AB2240" i="1"/>
  <c r="X2240" i="1"/>
  <c r="AC2240" i="1" s="1"/>
  <c r="W2240" i="1"/>
  <c r="V2240" i="1"/>
  <c r="AA2240" i="1" s="1"/>
  <c r="AD2240" i="1" s="1"/>
  <c r="AH2240" i="1" s="1"/>
  <c r="AV2239" i="1"/>
  <c r="AW2239" i="1" s="1"/>
  <c r="AX2239" i="1" s="1"/>
  <c r="AU2239" i="1"/>
  <c r="AS2239" i="1"/>
  <c r="AQ2239" i="1"/>
  <c r="AP2239" i="1"/>
  <c r="AO2239" i="1"/>
  <c r="AN2239" i="1"/>
  <c r="AM2239" i="1"/>
  <c r="AG2239" i="1"/>
  <c r="AI2239" i="1" s="1"/>
  <c r="AF2239" i="1" s="1"/>
  <c r="X2239" i="1"/>
  <c r="AC2239" i="1" s="1"/>
  <c r="W2239" i="1"/>
  <c r="AB2239" i="1" s="1"/>
  <c r="V2239" i="1"/>
  <c r="AA2239" i="1" s="1"/>
  <c r="AD2239" i="1" s="1"/>
  <c r="AH2239" i="1" s="1"/>
  <c r="AV2238" i="1"/>
  <c r="AT2238" i="1"/>
  <c r="AO2238" i="1"/>
  <c r="AN2238" i="1"/>
  <c r="AR2238" i="1" s="1"/>
  <c r="AM2238" i="1"/>
  <c r="AG2238" i="1"/>
  <c r="AB2238" i="1"/>
  <c r="AA2238" i="1"/>
  <c r="AD2238" i="1" s="1"/>
  <c r="AH2238" i="1" s="1"/>
  <c r="X2238" i="1"/>
  <c r="AC2238" i="1" s="1"/>
  <c r="W2238" i="1"/>
  <c r="V2238" i="1"/>
  <c r="Y2238" i="1" s="1"/>
  <c r="Z2238" i="1" s="1"/>
  <c r="AV2237" i="1"/>
  <c r="AU2237" i="1"/>
  <c r="AS2237" i="1"/>
  <c r="AW2237" i="1" s="1"/>
  <c r="AX2237" i="1" s="1"/>
  <c r="AR2237" i="1"/>
  <c r="AQ2237" i="1"/>
  <c r="AO2237" i="1"/>
  <c r="AN2237" i="1"/>
  <c r="AT2237" i="1" s="1"/>
  <c r="AM2237" i="1"/>
  <c r="AG2237" i="1"/>
  <c r="AC2237" i="1"/>
  <c r="AB2237" i="1"/>
  <c r="AA2237" i="1"/>
  <c r="AD2237" i="1" s="1"/>
  <c r="AH2237" i="1" s="1"/>
  <c r="AI2237" i="1" s="1"/>
  <c r="AF2237" i="1" s="1"/>
  <c r="X2237" i="1"/>
  <c r="W2237" i="1"/>
  <c r="V2237" i="1"/>
  <c r="Y2237" i="1" s="1"/>
  <c r="Z2237" i="1" s="1"/>
  <c r="AV2236" i="1"/>
  <c r="AT2236" i="1"/>
  <c r="AR2236" i="1"/>
  <c r="AP2236" i="1"/>
  <c r="AO2236" i="1"/>
  <c r="AN2236" i="1"/>
  <c r="AM2236" i="1"/>
  <c r="AG2236" i="1"/>
  <c r="AA2236" i="1"/>
  <c r="X2236" i="1"/>
  <c r="AC2236" i="1" s="1"/>
  <c r="W2236" i="1"/>
  <c r="V2236" i="1"/>
  <c r="AV2235" i="1"/>
  <c r="AS2235" i="1"/>
  <c r="AO2235" i="1"/>
  <c r="AU2235" i="1" s="1"/>
  <c r="AN2235" i="1"/>
  <c r="AT2235" i="1" s="1"/>
  <c r="AM2235" i="1"/>
  <c r="AG2235" i="1"/>
  <c r="AA2235" i="1"/>
  <c r="X2235" i="1"/>
  <c r="AC2235" i="1" s="1"/>
  <c r="W2235" i="1"/>
  <c r="AB2235" i="1" s="1"/>
  <c r="V2235" i="1"/>
  <c r="AV2234" i="1"/>
  <c r="AR2234" i="1"/>
  <c r="AO2234" i="1"/>
  <c r="AU2234" i="1" s="1"/>
  <c r="AN2234" i="1"/>
  <c r="AT2234" i="1" s="1"/>
  <c r="AM2234" i="1"/>
  <c r="AI2234" i="1"/>
  <c r="AF2234" i="1" s="1"/>
  <c r="AG2234" i="1"/>
  <c r="AB2234" i="1"/>
  <c r="X2234" i="1"/>
  <c r="AC2234" i="1" s="1"/>
  <c r="W2234" i="1"/>
  <c r="V2234" i="1"/>
  <c r="AA2234" i="1" s="1"/>
  <c r="AD2234" i="1" s="1"/>
  <c r="AH2234" i="1" s="1"/>
  <c r="AV2233" i="1"/>
  <c r="AT2233" i="1"/>
  <c r="AR2233" i="1"/>
  <c r="AQ2233" i="1"/>
  <c r="AP2233" i="1"/>
  <c r="AO2233" i="1"/>
  <c r="AU2233" i="1" s="1"/>
  <c r="AN2233" i="1"/>
  <c r="AM2233" i="1"/>
  <c r="AG2233" i="1"/>
  <c r="AC2233" i="1"/>
  <c r="AA2233" i="1"/>
  <c r="X2233" i="1"/>
  <c r="W2233" i="1"/>
  <c r="AB2233" i="1" s="1"/>
  <c r="V2233" i="1"/>
  <c r="AW2232" i="1"/>
  <c r="AX2232" i="1" s="1"/>
  <c r="AV2232" i="1"/>
  <c r="AU2232" i="1"/>
  <c r="AS2232" i="1"/>
  <c r="AQ2232" i="1"/>
  <c r="AO2232" i="1"/>
  <c r="AN2232" i="1"/>
  <c r="AT2232" i="1" s="1"/>
  <c r="AM2232" i="1"/>
  <c r="AG2232" i="1"/>
  <c r="AB2232" i="1"/>
  <c r="AA2232" i="1"/>
  <c r="X2232" i="1"/>
  <c r="AC2232" i="1" s="1"/>
  <c r="W2232" i="1"/>
  <c r="V2232" i="1"/>
  <c r="Y2232" i="1" s="1"/>
  <c r="Z2232" i="1" s="1"/>
  <c r="AV2231" i="1"/>
  <c r="AT2231" i="1"/>
  <c r="AR2231" i="1"/>
  <c r="AQ2231" i="1"/>
  <c r="AP2231" i="1"/>
  <c r="AO2231" i="1"/>
  <c r="AU2231" i="1" s="1"/>
  <c r="AN2231" i="1"/>
  <c r="AM2231" i="1"/>
  <c r="AG2231" i="1"/>
  <c r="AC2231" i="1"/>
  <c r="AA2231" i="1"/>
  <c r="X2231" i="1"/>
  <c r="W2231" i="1"/>
  <c r="AB2231" i="1" s="1"/>
  <c r="V2231" i="1"/>
  <c r="Y2231" i="1" s="1"/>
  <c r="Z2231" i="1" s="1"/>
  <c r="AW2230" i="1"/>
  <c r="AX2230" i="1" s="1"/>
  <c r="AV2230" i="1"/>
  <c r="AU2230" i="1"/>
  <c r="AS2230" i="1"/>
  <c r="AP2230" i="1"/>
  <c r="AO2230" i="1"/>
  <c r="AQ2230" i="1" s="1"/>
  <c r="AN2230" i="1"/>
  <c r="AT2230" i="1" s="1"/>
  <c r="AM2230" i="1"/>
  <c r="AG2230" i="1"/>
  <c r="X2230" i="1"/>
  <c r="AC2230" i="1" s="1"/>
  <c r="W2230" i="1"/>
  <c r="AB2230" i="1" s="1"/>
  <c r="V2230" i="1"/>
  <c r="AV2229" i="1"/>
  <c r="AU2229" i="1"/>
  <c r="AQ2229" i="1"/>
  <c r="AO2229" i="1"/>
  <c r="AS2229" i="1" s="1"/>
  <c r="AN2229" i="1"/>
  <c r="AM2229" i="1"/>
  <c r="AG2229" i="1"/>
  <c r="AC2229" i="1"/>
  <c r="X2229" i="1"/>
  <c r="W2229" i="1"/>
  <c r="AB2229" i="1" s="1"/>
  <c r="V2229" i="1"/>
  <c r="AA2229" i="1" s="1"/>
  <c r="AD2229" i="1" s="1"/>
  <c r="AH2229" i="1" s="1"/>
  <c r="AV2228" i="1"/>
  <c r="AU2228" i="1"/>
  <c r="AT2228" i="1"/>
  <c r="AR2228" i="1"/>
  <c r="AP2228" i="1"/>
  <c r="AO2228" i="1"/>
  <c r="AN2228" i="1"/>
  <c r="AM2228" i="1"/>
  <c r="AG2228" i="1"/>
  <c r="AB2228" i="1"/>
  <c r="X2228" i="1"/>
  <c r="W2228" i="1"/>
  <c r="V2228" i="1"/>
  <c r="AA2228" i="1" s="1"/>
  <c r="AV2227" i="1"/>
  <c r="AT2227" i="1"/>
  <c r="AR2227" i="1"/>
  <c r="AP2227" i="1"/>
  <c r="AO2227" i="1"/>
  <c r="AN2227" i="1"/>
  <c r="AM2227" i="1"/>
  <c r="AG2227" i="1"/>
  <c r="AC2227" i="1"/>
  <c r="AB2227" i="1"/>
  <c r="AA2227" i="1"/>
  <c r="AD2227" i="1" s="1"/>
  <c r="AH2227" i="1" s="1"/>
  <c r="AI2227" i="1" s="1"/>
  <c r="AF2227" i="1" s="1"/>
  <c r="Y2227" i="1"/>
  <c r="Z2227" i="1" s="1"/>
  <c r="X2227" i="1"/>
  <c r="W2227" i="1"/>
  <c r="V2227" i="1"/>
  <c r="AV2226" i="1"/>
  <c r="AW2226" i="1" s="1"/>
  <c r="AX2226" i="1" s="1"/>
  <c r="AU2226" i="1"/>
  <c r="AT2226" i="1"/>
  <c r="AS2226" i="1"/>
  <c r="AR2226" i="1"/>
  <c r="AQ2226" i="1"/>
  <c r="AP2226" i="1"/>
  <c r="AO2226" i="1"/>
  <c r="AN2226" i="1"/>
  <c r="AM2226" i="1"/>
  <c r="AG2226" i="1"/>
  <c r="AC2226" i="1"/>
  <c r="AB2226" i="1"/>
  <c r="AA2226" i="1"/>
  <c r="AD2226" i="1" s="1"/>
  <c r="AH2226" i="1" s="1"/>
  <c r="X2226" i="1"/>
  <c r="W2226" i="1"/>
  <c r="V2226" i="1"/>
  <c r="Y2226" i="1" s="1"/>
  <c r="Z2226" i="1" s="1"/>
  <c r="AW2225" i="1"/>
  <c r="AX2225" i="1" s="1"/>
  <c r="AV2225" i="1"/>
  <c r="AU2225" i="1"/>
  <c r="AT2225" i="1"/>
  <c r="AS2225" i="1"/>
  <c r="AR2225" i="1"/>
  <c r="AQ2225" i="1"/>
  <c r="AO2225" i="1"/>
  <c r="AN2225" i="1"/>
  <c r="AP2225" i="1" s="1"/>
  <c r="AM2225" i="1"/>
  <c r="AG2225" i="1"/>
  <c r="AC2225" i="1"/>
  <c r="AB2225" i="1"/>
  <c r="AA2225" i="1"/>
  <c r="AD2225" i="1" s="1"/>
  <c r="AH2225" i="1" s="1"/>
  <c r="AI2225" i="1" s="1"/>
  <c r="AF2225" i="1" s="1"/>
  <c r="X2225" i="1"/>
  <c r="W2225" i="1"/>
  <c r="V2225" i="1"/>
  <c r="Y2225" i="1" s="1"/>
  <c r="Z2225" i="1" s="1"/>
  <c r="AV2224" i="1"/>
  <c r="AW2224" i="1" s="1"/>
  <c r="AX2224" i="1" s="1"/>
  <c r="AU2224" i="1"/>
  <c r="AT2224" i="1"/>
  <c r="AS2224" i="1"/>
  <c r="AR2224" i="1"/>
  <c r="AO2224" i="1"/>
  <c r="AQ2224" i="1" s="1"/>
  <c r="AN2224" i="1"/>
  <c r="AP2224" i="1" s="1"/>
  <c r="AM2224" i="1"/>
  <c r="AG2224" i="1"/>
  <c r="AC2224" i="1"/>
  <c r="AB2224" i="1"/>
  <c r="X2224" i="1"/>
  <c r="W2224" i="1"/>
  <c r="V2224" i="1"/>
  <c r="AA2224" i="1" s="1"/>
  <c r="AD2224" i="1" s="1"/>
  <c r="AH2224" i="1" s="1"/>
  <c r="AI2224" i="1" s="1"/>
  <c r="AF2224" i="1" s="1"/>
  <c r="AV2223" i="1"/>
  <c r="AU2223" i="1"/>
  <c r="AT2223" i="1"/>
  <c r="AS2223" i="1"/>
  <c r="AP2223" i="1"/>
  <c r="AO2223" i="1"/>
  <c r="AQ2223" i="1" s="1"/>
  <c r="AN2223" i="1"/>
  <c r="AR2223" i="1" s="1"/>
  <c r="AM2223" i="1"/>
  <c r="AG2223" i="1"/>
  <c r="AC2223" i="1"/>
  <c r="X2223" i="1"/>
  <c r="W2223" i="1"/>
  <c r="AB2223" i="1" s="1"/>
  <c r="V2223" i="1"/>
  <c r="AA2223" i="1" s="1"/>
  <c r="AV2222" i="1"/>
  <c r="AU2222" i="1"/>
  <c r="AT2222" i="1"/>
  <c r="AQ2222" i="1"/>
  <c r="AO2222" i="1"/>
  <c r="AS2222" i="1" s="1"/>
  <c r="AW2222" i="1" s="1"/>
  <c r="AX2222" i="1" s="1"/>
  <c r="AN2222" i="1"/>
  <c r="AR2222" i="1" s="1"/>
  <c r="AM2222" i="1"/>
  <c r="AG2222" i="1"/>
  <c r="X2222" i="1"/>
  <c r="AC2222" i="1" s="1"/>
  <c r="W2222" i="1"/>
  <c r="AB2222" i="1" s="1"/>
  <c r="V2222" i="1"/>
  <c r="AA2222" i="1" s="1"/>
  <c r="AD2222" i="1" s="1"/>
  <c r="AH2222" i="1" s="1"/>
  <c r="AV2221" i="1"/>
  <c r="AU2221" i="1"/>
  <c r="AR2221" i="1"/>
  <c r="AP2221" i="1"/>
  <c r="AO2221" i="1"/>
  <c r="AS2221" i="1" s="1"/>
  <c r="AN2221" i="1"/>
  <c r="AT2221" i="1" s="1"/>
  <c r="AM2221" i="1"/>
  <c r="AG2221" i="1"/>
  <c r="X2221" i="1"/>
  <c r="AC2221" i="1" s="1"/>
  <c r="W2221" i="1"/>
  <c r="AB2221" i="1" s="1"/>
  <c r="V2221" i="1"/>
  <c r="AA2221" i="1" s="1"/>
  <c r="AV2220" i="1"/>
  <c r="AS2220" i="1"/>
  <c r="AQ2220" i="1"/>
  <c r="AP2220" i="1"/>
  <c r="AO2220" i="1"/>
  <c r="AU2220" i="1" s="1"/>
  <c r="AN2220" i="1"/>
  <c r="AT2220" i="1" s="1"/>
  <c r="AM2220" i="1"/>
  <c r="AG2220" i="1"/>
  <c r="X2220" i="1"/>
  <c r="AC2220" i="1" s="1"/>
  <c r="W2220" i="1"/>
  <c r="AB2220" i="1" s="1"/>
  <c r="V2220" i="1"/>
  <c r="AA2220" i="1" s="1"/>
  <c r="AV2219" i="1"/>
  <c r="AQ2219" i="1"/>
  <c r="AO2219" i="1"/>
  <c r="AU2219" i="1" s="1"/>
  <c r="AN2219" i="1"/>
  <c r="AT2219" i="1" s="1"/>
  <c r="AM2219" i="1"/>
  <c r="AH2219" i="1"/>
  <c r="AI2219" i="1" s="1"/>
  <c r="AF2219" i="1" s="1"/>
  <c r="AG2219" i="1"/>
  <c r="X2219" i="1"/>
  <c r="AC2219" i="1" s="1"/>
  <c r="W2219" i="1"/>
  <c r="AB2219" i="1" s="1"/>
  <c r="V2219" i="1"/>
  <c r="AA2219" i="1" s="1"/>
  <c r="AD2219" i="1" s="1"/>
  <c r="AV2218" i="1"/>
  <c r="AR2218" i="1"/>
  <c r="AO2218" i="1"/>
  <c r="AU2218" i="1" s="1"/>
  <c r="AN2218" i="1"/>
  <c r="AT2218" i="1" s="1"/>
  <c r="AM2218" i="1"/>
  <c r="AG2218" i="1"/>
  <c r="X2218" i="1"/>
  <c r="AC2218" i="1" s="1"/>
  <c r="W2218" i="1"/>
  <c r="AB2218" i="1" s="1"/>
  <c r="V2218" i="1"/>
  <c r="AV2217" i="1"/>
  <c r="AW2217" i="1" s="1"/>
  <c r="AX2217" i="1" s="1"/>
  <c r="AS2217" i="1"/>
  <c r="AO2217" i="1"/>
  <c r="AU2217" i="1" s="1"/>
  <c r="AN2217" i="1"/>
  <c r="AT2217" i="1" s="1"/>
  <c r="AM2217" i="1"/>
  <c r="AG2217" i="1"/>
  <c r="AA2217" i="1"/>
  <c r="X2217" i="1"/>
  <c r="AC2217" i="1" s="1"/>
  <c r="W2217" i="1"/>
  <c r="V2217" i="1"/>
  <c r="AV2216" i="1"/>
  <c r="AO2216" i="1"/>
  <c r="AU2216" i="1" s="1"/>
  <c r="AN2216" i="1"/>
  <c r="AM2216" i="1"/>
  <c r="AG2216" i="1"/>
  <c r="AB2216" i="1"/>
  <c r="AA2216" i="1"/>
  <c r="X2216" i="1"/>
  <c r="W2216" i="1"/>
  <c r="V2216" i="1"/>
  <c r="AV2215" i="1"/>
  <c r="AT2215" i="1"/>
  <c r="AR2215" i="1"/>
  <c r="AP2215" i="1"/>
  <c r="AO2215" i="1"/>
  <c r="AN2215" i="1"/>
  <c r="AM2215" i="1"/>
  <c r="AG2215" i="1"/>
  <c r="AC2215" i="1"/>
  <c r="AB2215" i="1"/>
  <c r="AA2215" i="1"/>
  <c r="AD2215" i="1" s="1"/>
  <c r="AH2215" i="1" s="1"/>
  <c r="AI2215" i="1" s="1"/>
  <c r="AF2215" i="1" s="1"/>
  <c r="Y2215" i="1"/>
  <c r="Z2215" i="1" s="1"/>
  <c r="X2215" i="1"/>
  <c r="W2215" i="1"/>
  <c r="V2215" i="1"/>
  <c r="AV2214" i="1"/>
  <c r="AW2214" i="1" s="1"/>
  <c r="AX2214" i="1" s="1"/>
  <c r="AU2214" i="1"/>
  <c r="AT2214" i="1"/>
  <c r="AS2214" i="1"/>
  <c r="AR2214" i="1"/>
  <c r="AQ2214" i="1"/>
  <c r="AP2214" i="1"/>
  <c r="AO2214" i="1"/>
  <c r="AN2214" i="1"/>
  <c r="AM2214" i="1"/>
  <c r="AG2214" i="1"/>
  <c r="AC2214" i="1"/>
  <c r="AB2214" i="1"/>
  <c r="AA2214" i="1"/>
  <c r="AD2214" i="1" s="1"/>
  <c r="AH2214" i="1" s="1"/>
  <c r="X2214" i="1"/>
  <c r="W2214" i="1"/>
  <c r="V2214" i="1"/>
  <c r="Y2214" i="1" s="1"/>
  <c r="Z2214" i="1" s="1"/>
  <c r="AW2213" i="1"/>
  <c r="AX2213" i="1" s="1"/>
  <c r="AV2213" i="1"/>
  <c r="AU2213" i="1"/>
  <c r="AT2213" i="1"/>
  <c r="AS2213" i="1"/>
  <c r="AR2213" i="1"/>
  <c r="AQ2213" i="1"/>
  <c r="AO2213" i="1"/>
  <c r="AN2213" i="1"/>
  <c r="AP2213" i="1" s="1"/>
  <c r="AM2213" i="1"/>
  <c r="AG2213" i="1"/>
  <c r="AC2213" i="1"/>
  <c r="AB2213" i="1"/>
  <c r="AA2213" i="1"/>
  <c r="AD2213" i="1" s="1"/>
  <c r="AH2213" i="1" s="1"/>
  <c r="AI2213" i="1" s="1"/>
  <c r="AF2213" i="1" s="1"/>
  <c r="X2213" i="1"/>
  <c r="W2213" i="1"/>
  <c r="V2213" i="1"/>
  <c r="Y2213" i="1" s="1"/>
  <c r="Z2213" i="1" s="1"/>
  <c r="AV2212" i="1"/>
  <c r="AW2212" i="1" s="1"/>
  <c r="AX2212" i="1" s="1"/>
  <c r="AU2212" i="1"/>
  <c r="AT2212" i="1"/>
  <c r="AS2212" i="1"/>
  <c r="AR2212" i="1"/>
  <c r="AO2212" i="1"/>
  <c r="AQ2212" i="1" s="1"/>
  <c r="AN2212" i="1"/>
  <c r="AP2212" i="1" s="1"/>
  <c r="AM2212" i="1"/>
  <c r="AG2212" i="1"/>
  <c r="AC2212" i="1"/>
  <c r="AB2212" i="1"/>
  <c r="X2212" i="1"/>
  <c r="W2212" i="1"/>
  <c r="V2212" i="1"/>
  <c r="AA2212" i="1" s="1"/>
  <c r="AV2211" i="1"/>
  <c r="AW2211" i="1" s="1"/>
  <c r="AX2211" i="1" s="1"/>
  <c r="AU2211" i="1"/>
  <c r="AT2211" i="1"/>
  <c r="AS2211" i="1"/>
  <c r="AP2211" i="1"/>
  <c r="AO2211" i="1"/>
  <c r="AQ2211" i="1" s="1"/>
  <c r="AN2211" i="1"/>
  <c r="AR2211" i="1" s="1"/>
  <c r="AM2211" i="1"/>
  <c r="AG2211" i="1"/>
  <c r="AI2211" i="1" s="1"/>
  <c r="AF2211" i="1" s="1"/>
  <c r="AC2211" i="1"/>
  <c r="X2211" i="1"/>
  <c r="W2211" i="1"/>
  <c r="AB2211" i="1" s="1"/>
  <c r="V2211" i="1"/>
  <c r="AA2211" i="1" s="1"/>
  <c r="AD2211" i="1" s="1"/>
  <c r="AH2211" i="1" s="1"/>
  <c r="AV2210" i="1"/>
  <c r="AU2210" i="1"/>
  <c r="AT2210" i="1"/>
  <c r="AQ2210" i="1"/>
  <c r="AO2210" i="1"/>
  <c r="AS2210" i="1" s="1"/>
  <c r="AW2210" i="1" s="1"/>
  <c r="AX2210" i="1" s="1"/>
  <c r="AN2210" i="1"/>
  <c r="AR2210" i="1" s="1"/>
  <c r="AM2210" i="1"/>
  <c r="AG2210" i="1"/>
  <c r="X2210" i="1"/>
  <c r="AC2210" i="1" s="1"/>
  <c r="W2210" i="1"/>
  <c r="AB2210" i="1" s="1"/>
  <c r="V2210" i="1"/>
  <c r="AA2210" i="1" s="1"/>
  <c r="AD2210" i="1" s="1"/>
  <c r="AH2210" i="1" s="1"/>
  <c r="AV2209" i="1"/>
  <c r="AU2209" i="1"/>
  <c r="AR2209" i="1"/>
  <c r="AP2209" i="1"/>
  <c r="AO2209" i="1"/>
  <c r="AS2209" i="1" s="1"/>
  <c r="AN2209" i="1"/>
  <c r="AT2209" i="1" s="1"/>
  <c r="AM2209" i="1"/>
  <c r="AG2209" i="1"/>
  <c r="AI2209" i="1" s="1"/>
  <c r="AF2209" i="1" s="1"/>
  <c r="X2209" i="1"/>
  <c r="AC2209" i="1" s="1"/>
  <c r="W2209" i="1"/>
  <c r="AB2209" i="1" s="1"/>
  <c r="V2209" i="1"/>
  <c r="AA2209" i="1" s="1"/>
  <c r="AD2209" i="1" s="1"/>
  <c r="AH2209" i="1" s="1"/>
  <c r="AV2208" i="1"/>
  <c r="AS2208" i="1"/>
  <c r="AQ2208" i="1"/>
  <c r="AP2208" i="1"/>
  <c r="AO2208" i="1"/>
  <c r="AU2208" i="1" s="1"/>
  <c r="AN2208" i="1"/>
  <c r="AT2208" i="1" s="1"/>
  <c r="AM2208" i="1"/>
  <c r="AG2208" i="1"/>
  <c r="AI2208" i="1" s="1"/>
  <c r="AF2208" i="1" s="1"/>
  <c r="X2208" i="1"/>
  <c r="AC2208" i="1" s="1"/>
  <c r="W2208" i="1"/>
  <c r="AB2208" i="1" s="1"/>
  <c r="V2208" i="1"/>
  <c r="AA2208" i="1" s="1"/>
  <c r="AD2208" i="1" s="1"/>
  <c r="AH2208" i="1" s="1"/>
  <c r="AV2207" i="1"/>
  <c r="AQ2207" i="1"/>
  <c r="AO2207" i="1"/>
  <c r="AU2207" i="1" s="1"/>
  <c r="AN2207" i="1"/>
  <c r="AT2207" i="1" s="1"/>
  <c r="AM2207" i="1"/>
  <c r="AG2207" i="1"/>
  <c r="X2207" i="1"/>
  <c r="AC2207" i="1" s="1"/>
  <c r="W2207" i="1"/>
  <c r="AB2207" i="1" s="1"/>
  <c r="V2207" i="1"/>
  <c r="AA2207" i="1" s="1"/>
  <c r="AV2206" i="1"/>
  <c r="AR2206" i="1"/>
  <c r="AO2206" i="1"/>
  <c r="AU2206" i="1" s="1"/>
  <c r="AN2206" i="1"/>
  <c r="AT2206" i="1" s="1"/>
  <c r="AM2206" i="1"/>
  <c r="AG2206" i="1"/>
  <c r="X2206" i="1"/>
  <c r="AC2206" i="1" s="1"/>
  <c r="W2206" i="1"/>
  <c r="AB2206" i="1" s="1"/>
  <c r="V2206" i="1"/>
  <c r="AV2205" i="1"/>
  <c r="AS2205" i="1"/>
  <c r="AO2205" i="1"/>
  <c r="AU2205" i="1" s="1"/>
  <c r="AN2205" i="1"/>
  <c r="AT2205" i="1" s="1"/>
  <c r="AM2205" i="1"/>
  <c r="AG2205" i="1"/>
  <c r="AA2205" i="1"/>
  <c r="X2205" i="1"/>
  <c r="AC2205" i="1" s="1"/>
  <c r="W2205" i="1"/>
  <c r="V2205" i="1"/>
  <c r="AV2204" i="1"/>
  <c r="AO2204" i="1"/>
  <c r="AU2204" i="1" s="1"/>
  <c r="AN2204" i="1"/>
  <c r="AM2204" i="1"/>
  <c r="AG2204" i="1"/>
  <c r="AB2204" i="1"/>
  <c r="AA2204" i="1"/>
  <c r="X2204" i="1"/>
  <c r="W2204" i="1"/>
  <c r="V2204" i="1"/>
  <c r="AV2203" i="1"/>
  <c r="AT2203" i="1"/>
  <c r="AR2203" i="1"/>
  <c r="AP2203" i="1"/>
  <c r="AO2203" i="1"/>
  <c r="AN2203" i="1"/>
  <c r="AM2203" i="1"/>
  <c r="AG2203" i="1"/>
  <c r="AC2203" i="1"/>
  <c r="AB2203" i="1"/>
  <c r="AA2203" i="1"/>
  <c r="AD2203" i="1" s="1"/>
  <c r="AH2203" i="1" s="1"/>
  <c r="AI2203" i="1" s="1"/>
  <c r="AF2203" i="1" s="1"/>
  <c r="Y2203" i="1"/>
  <c r="Z2203" i="1" s="1"/>
  <c r="X2203" i="1"/>
  <c r="W2203" i="1"/>
  <c r="V2203" i="1"/>
  <c r="AV2202" i="1"/>
  <c r="AW2202" i="1" s="1"/>
  <c r="AX2202" i="1" s="1"/>
  <c r="AU2202" i="1"/>
  <c r="AT2202" i="1"/>
  <c r="AS2202" i="1"/>
  <c r="AR2202" i="1"/>
  <c r="AQ2202" i="1"/>
  <c r="AP2202" i="1"/>
  <c r="AO2202" i="1"/>
  <c r="AN2202" i="1"/>
  <c r="AM2202" i="1"/>
  <c r="AG2202" i="1"/>
  <c r="AI2202" i="1" s="1"/>
  <c r="AF2202" i="1" s="1"/>
  <c r="AC2202" i="1"/>
  <c r="AB2202" i="1"/>
  <c r="AA2202" i="1"/>
  <c r="AD2202" i="1" s="1"/>
  <c r="AH2202" i="1" s="1"/>
  <c r="X2202" i="1"/>
  <c r="W2202" i="1"/>
  <c r="V2202" i="1"/>
  <c r="Y2202" i="1" s="1"/>
  <c r="Z2202" i="1" s="1"/>
  <c r="AW2201" i="1"/>
  <c r="AX2201" i="1" s="1"/>
  <c r="AV2201" i="1"/>
  <c r="AU2201" i="1"/>
  <c r="AT2201" i="1"/>
  <c r="AS2201" i="1"/>
  <c r="AR2201" i="1"/>
  <c r="AQ2201" i="1"/>
  <c r="AO2201" i="1"/>
  <c r="AN2201" i="1"/>
  <c r="AP2201" i="1" s="1"/>
  <c r="AM2201" i="1"/>
  <c r="AG2201" i="1"/>
  <c r="AC2201" i="1"/>
  <c r="AB2201" i="1"/>
  <c r="AA2201" i="1"/>
  <c r="AD2201" i="1" s="1"/>
  <c r="AH2201" i="1" s="1"/>
  <c r="AI2201" i="1" s="1"/>
  <c r="AF2201" i="1" s="1"/>
  <c r="X2201" i="1"/>
  <c r="W2201" i="1"/>
  <c r="V2201" i="1"/>
  <c r="Y2201" i="1" s="1"/>
  <c r="Z2201" i="1" s="1"/>
  <c r="AV2200" i="1"/>
  <c r="AW2200" i="1" s="1"/>
  <c r="AX2200" i="1" s="1"/>
  <c r="AU2200" i="1"/>
  <c r="AT2200" i="1"/>
  <c r="AS2200" i="1"/>
  <c r="AR2200" i="1"/>
  <c r="AO2200" i="1"/>
  <c r="AQ2200" i="1" s="1"/>
  <c r="AN2200" i="1"/>
  <c r="AP2200" i="1" s="1"/>
  <c r="AM2200" i="1"/>
  <c r="AG2200" i="1"/>
  <c r="AC2200" i="1"/>
  <c r="AB2200" i="1"/>
  <c r="X2200" i="1"/>
  <c r="W2200" i="1"/>
  <c r="V2200" i="1"/>
  <c r="AA2200" i="1" s="1"/>
  <c r="AV2199" i="1"/>
  <c r="AU2199" i="1"/>
  <c r="AT2199" i="1"/>
  <c r="AS2199" i="1"/>
  <c r="AP2199" i="1"/>
  <c r="AO2199" i="1"/>
  <c r="AQ2199" i="1" s="1"/>
  <c r="AN2199" i="1"/>
  <c r="AR2199" i="1" s="1"/>
  <c r="AM2199" i="1"/>
  <c r="AG2199" i="1"/>
  <c r="AC2199" i="1"/>
  <c r="AD2199" i="1" s="1"/>
  <c r="AH2199" i="1" s="1"/>
  <c r="X2199" i="1"/>
  <c r="W2199" i="1"/>
  <c r="AB2199" i="1" s="1"/>
  <c r="V2199" i="1"/>
  <c r="AA2199" i="1" s="1"/>
  <c r="AV2198" i="1"/>
  <c r="AU2198" i="1"/>
  <c r="AT2198" i="1"/>
  <c r="AQ2198" i="1"/>
  <c r="AO2198" i="1"/>
  <c r="AS2198" i="1" s="1"/>
  <c r="AW2198" i="1" s="1"/>
  <c r="AX2198" i="1" s="1"/>
  <c r="AN2198" i="1"/>
  <c r="AR2198" i="1" s="1"/>
  <c r="AM2198" i="1"/>
  <c r="AG2198" i="1"/>
  <c r="AI2198" i="1" s="1"/>
  <c r="AF2198" i="1" s="1"/>
  <c r="AA2198" i="1"/>
  <c r="X2198" i="1"/>
  <c r="AC2198" i="1" s="1"/>
  <c r="W2198" i="1"/>
  <c r="AB2198" i="1" s="1"/>
  <c r="AD2198" i="1" s="1"/>
  <c r="AH2198" i="1" s="1"/>
  <c r="V2198" i="1"/>
  <c r="Y2198" i="1" s="1"/>
  <c r="Z2198" i="1" s="1"/>
  <c r="AV2197" i="1"/>
  <c r="AU2197" i="1"/>
  <c r="AR2197" i="1"/>
  <c r="AP2197" i="1"/>
  <c r="AO2197" i="1"/>
  <c r="AS2197" i="1" s="1"/>
  <c r="AN2197" i="1"/>
  <c r="AT2197" i="1" s="1"/>
  <c r="AM2197" i="1"/>
  <c r="AG2197" i="1"/>
  <c r="AB2197" i="1"/>
  <c r="X2197" i="1"/>
  <c r="AC2197" i="1" s="1"/>
  <c r="W2197" i="1"/>
  <c r="V2197" i="1"/>
  <c r="AW2196" i="1"/>
  <c r="AX2196" i="1" s="1"/>
  <c r="AV2196" i="1"/>
  <c r="AS2196" i="1"/>
  <c r="AQ2196" i="1"/>
  <c r="AP2196" i="1"/>
  <c r="AO2196" i="1"/>
  <c r="AU2196" i="1" s="1"/>
  <c r="AN2196" i="1"/>
  <c r="AT2196" i="1" s="1"/>
  <c r="AM2196" i="1"/>
  <c r="AG2196" i="1"/>
  <c r="AC2196" i="1"/>
  <c r="X2196" i="1"/>
  <c r="W2196" i="1"/>
  <c r="AB2196" i="1" s="1"/>
  <c r="V2196" i="1"/>
  <c r="AA2196" i="1" s="1"/>
  <c r="AV2195" i="1"/>
  <c r="AQ2195" i="1"/>
  <c r="AO2195" i="1"/>
  <c r="AU2195" i="1" s="1"/>
  <c r="AN2195" i="1"/>
  <c r="AM2195" i="1"/>
  <c r="AG2195" i="1"/>
  <c r="X2195" i="1"/>
  <c r="AC2195" i="1" s="1"/>
  <c r="W2195" i="1"/>
  <c r="AB2195" i="1" s="1"/>
  <c r="V2195" i="1"/>
  <c r="AV2194" i="1"/>
  <c r="AR2194" i="1"/>
  <c r="AO2194" i="1"/>
  <c r="AN2194" i="1"/>
  <c r="AT2194" i="1" s="1"/>
  <c r="AM2194" i="1"/>
  <c r="AG2194" i="1"/>
  <c r="X2194" i="1"/>
  <c r="AC2194" i="1" s="1"/>
  <c r="W2194" i="1"/>
  <c r="AB2194" i="1" s="1"/>
  <c r="V2194" i="1"/>
  <c r="AV2193" i="1"/>
  <c r="AS2193" i="1"/>
  <c r="AO2193" i="1"/>
  <c r="AU2193" i="1" s="1"/>
  <c r="AN2193" i="1"/>
  <c r="AM2193" i="1"/>
  <c r="AG2193" i="1"/>
  <c r="AA2193" i="1"/>
  <c r="X2193" i="1"/>
  <c r="AC2193" i="1" s="1"/>
  <c r="W2193" i="1"/>
  <c r="V2193" i="1"/>
  <c r="AV2192" i="1"/>
  <c r="AO2192" i="1"/>
  <c r="AN2192" i="1"/>
  <c r="AM2192" i="1"/>
  <c r="AG2192" i="1"/>
  <c r="AB2192" i="1"/>
  <c r="AA2192" i="1"/>
  <c r="X2192" i="1"/>
  <c r="AC2192" i="1" s="1"/>
  <c r="W2192" i="1"/>
  <c r="V2192" i="1"/>
  <c r="AV2191" i="1"/>
  <c r="AT2191" i="1"/>
  <c r="AR2191" i="1"/>
  <c r="AP2191" i="1"/>
  <c r="AO2191" i="1"/>
  <c r="AN2191" i="1"/>
  <c r="AM2191" i="1"/>
  <c r="AG2191" i="1"/>
  <c r="AC2191" i="1"/>
  <c r="AB2191" i="1"/>
  <c r="AA2191" i="1"/>
  <c r="Z2191" i="1"/>
  <c r="Y2191" i="1"/>
  <c r="X2191" i="1"/>
  <c r="W2191" i="1"/>
  <c r="V2191" i="1"/>
  <c r="AV2190" i="1"/>
  <c r="AU2190" i="1"/>
  <c r="AT2190" i="1"/>
  <c r="AS2190" i="1"/>
  <c r="AR2190" i="1"/>
  <c r="AQ2190" i="1"/>
  <c r="AP2190" i="1"/>
  <c r="AO2190" i="1"/>
  <c r="AN2190" i="1"/>
  <c r="AM2190" i="1"/>
  <c r="AG2190" i="1"/>
  <c r="AC2190" i="1"/>
  <c r="AB2190" i="1"/>
  <c r="AA2190" i="1"/>
  <c r="X2190" i="1"/>
  <c r="W2190" i="1"/>
  <c r="V2190" i="1"/>
  <c r="Y2190" i="1" s="1"/>
  <c r="Z2190" i="1" s="1"/>
  <c r="AW2189" i="1"/>
  <c r="AX2189" i="1" s="1"/>
  <c r="AV2189" i="1"/>
  <c r="AU2189" i="1"/>
  <c r="AT2189" i="1"/>
  <c r="AS2189" i="1"/>
  <c r="AR2189" i="1"/>
  <c r="AQ2189" i="1"/>
  <c r="AO2189" i="1"/>
  <c r="AN2189" i="1"/>
  <c r="AP2189" i="1" s="1"/>
  <c r="AM2189" i="1"/>
  <c r="AG2189" i="1"/>
  <c r="AC2189" i="1"/>
  <c r="AB2189" i="1"/>
  <c r="AD2189" i="1" s="1"/>
  <c r="AH2189" i="1" s="1"/>
  <c r="AI2189" i="1" s="1"/>
  <c r="AF2189" i="1" s="1"/>
  <c r="AA2189" i="1"/>
  <c r="X2189" i="1"/>
  <c r="W2189" i="1"/>
  <c r="V2189" i="1"/>
  <c r="Y2189" i="1" s="1"/>
  <c r="Z2189" i="1" s="1"/>
  <c r="AV2188" i="1"/>
  <c r="AU2188" i="1"/>
  <c r="AT2188" i="1"/>
  <c r="AS2188" i="1"/>
  <c r="AR2188" i="1"/>
  <c r="AO2188" i="1"/>
  <c r="AQ2188" i="1" s="1"/>
  <c r="AN2188" i="1"/>
  <c r="AP2188" i="1" s="1"/>
  <c r="AM2188" i="1"/>
  <c r="AG2188" i="1"/>
  <c r="AC2188" i="1"/>
  <c r="AB2188" i="1"/>
  <c r="X2188" i="1"/>
  <c r="W2188" i="1"/>
  <c r="V2188" i="1"/>
  <c r="AA2188" i="1" s="1"/>
  <c r="AV2187" i="1"/>
  <c r="AU2187" i="1"/>
  <c r="AT2187" i="1"/>
  <c r="AS2187" i="1"/>
  <c r="AP2187" i="1"/>
  <c r="AO2187" i="1"/>
  <c r="AQ2187" i="1" s="1"/>
  <c r="AN2187" i="1"/>
  <c r="AR2187" i="1" s="1"/>
  <c r="AM2187" i="1"/>
  <c r="AG2187" i="1"/>
  <c r="AC2187" i="1"/>
  <c r="X2187" i="1"/>
  <c r="W2187" i="1"/>
  <c r="AB2187" i="1" s="1"/>
  <c r="V2187" i="1"/>
  <c r="AA2187" i="1" s="1"/>
  <c r="AD2187" i="1" s="1"/>
  <c r="AH2187" i="1" s="1"/>
  <c r="AV2186" i="1"/>
  <c r="AU2186" i="1"/>
  <c r="AW2186" i="1" s="1"/>
  <c r="AX2186" i="1" s="1"/>
  <c r="AT2186" i="1"/>
  <c r="AQ2186" i="1"/>
  <c r="AO2186" i="1"/>
  <c r="AS2186" i="1" s="1"/>
  <c r="AN2186" i="1"/>
  <c r="AR2186" i="1" s="1"/>
  <c r="AM2186" i="1"/>
  <c r="AG2186" i="1"/>
  <c r="AA2186" i="1"/>
  <c r="X2186" i="1"/>
  <c r="AC2186" i="1" s="1"/>
  <c r="W2186" i="1"/>
  <c r="AB2186" i="1" s="1"/>
  <c r="AD2186" i="1" s="1"/>
  <c r="AH2186" i="1" s="1"/>
  <c r="V2186" i="1"/>
  <c r="Y2186" i="1" s="1"/>
  <c r="Z2186" i="1" s="1"/>
  <c r="AV2185" i="1"/>
  <c r="AU2185" i="1"/>
  <c r="AR2185" i="1"/>
  <c r="AP2185" i="1"/>
  <c r="AO2185" i="1"/>
  <c r="AS2185" i="1" s="1"/>
  <c r="AN2185" i="1"/>
  <c r="AT2185" i="1" s="1"/>
  <c r="AM2185" i="1"/>
  <c r="AG2185" i="1"/>
  <c r="AB2185" i="1"/>
  <c r="X2185" i="1"/>
  <c r="AC2185" i="1" s="1"/>
  <c r="W2185" i="1"/>
  <c r="V2185" i="1"/>
  <c r="AV2184" i="1"/>
  <c r="AS2184" i="1"/>
  <c r="AQ2184" i="1"/>
  <c r="AP2184" i="1"/>
  <c r="AO2184" i="1"/>
  <c r="AU2184" i="1" s="1"/>
  <c r="AW2184" i="1" s="1"/>
  <c r="AX2184" i="1" s="1"/>
  <c r="AN2184" i="1"/>
  <c r="AT2184" i="1" s="1"/>
  <c r="AM2184" i="1"/>
  <c r="AG2184" i="1"/>
  <c r="AC2184" i="1"/>
  <c r="X2184" i="1"/>
  <c r="W2184" i="1"/>
  <c r="AB2184" i="1" s="1"/>
  <c r="V2184" i="1"/>
  <c r="AA2184" i="1" s="1"/>
  <c r="AV2183" i="1"/>
  <c r="AQ2183" i="1"/>
  <c r="AO2183" i="1"/>
  <c r="AU2183" i="1" s="1"/>
  <c r="AN2183" i="1"/>
  <c r="AM2183" i="1"/>
  <c r="AG2183" i="1"/>
  <c r="X2183" i="1"/>
  <c r="AC2183" i="1" s="1"/>
  <c r="W2183" i="1"/>
  <c r="AB2183" i="1" s="1"/>
  <c r="V2183" i="1"/>
  <c r="AV2182" i="1"/>
  <c r="AR2182" i="1"/>
  <c r="AO2182" i="1"/>
  <c r="AN2182" i="1"/>
  <c r="AT2182" i="1" s="1"/>
  <c r="AM2182" i="1"/>
  <c r="AG2182" i="1"/>
  <c r="Y2182" i="1"/>
  <c r="Z2182" i="1" s="1"/>
  <c r="X2182" i="1"/>
  <c r="AC2182" i="1" s="1"/>
  <c r="W2182" i="1"/>
  <c r="AB2182" i="1" s="1"/>
  <c r="V2182" i="1"/>
  <c r="AA2182" i="1" s="1"/>
  <c r="AD2182" i="1" s="1"/>
  <c r="AH2182" i="1" s="1"/>
  <c r="AI2182" i="1" s="1"/>
  <c r="AF2182" i="1" s="1"/>
  <c r="AV2181" i="1"/>
  <c r="AS2181" i="1"/>
  <c r="AO2181" i="1"/>
  <c r="AU2181" i="1" s="1"/>
  <c r="AN2181" i="1"/>
  <c r="AM2181" i="1"/>
  <c r="AG2181" i="1"/>
  <c r="AA2181" i="1"/>
  <c r="X2181" i="1"/>
  <c r="AC2181" i="1" s="1"/>
  <c r="W2181" i="1"/>
  <c r="V2181" i="1"/>
  <c r="AV2180" i="1"/>
  <c r="AO2180" i="1"/>
  <c r="AN2180" i="1"/>
  <c r="AM2180" i="1"/>
  <c r="AG2180" i="1"/>
  <c r="AB2180" i="1"/>
  <c r="AA2180" i="1"/>
  <c r="Y2180" i="1"/>
  <c r="Z2180" i="1" s="1"/>
  <c r="X2180" i="1"/>
  <c r="AC2180" i="1" s="1"/>
  <c r="W2180" i="1"/>
  <c r="V2180" i="1"/>
  <c r="AV2179" i="1"/>
  <c r="AT2179" i="1"/>
  <c r="AR2179" i="1"/>
  <c r="AP2179" i="1"/>
  <c r="AO2179" i="1"/>
  <c r="AN2179" i="1"/>
  <c r="AM2179" i="1"/>
  <c r="AG2179" i="1"/>
  <c r="AC2179" i="1"/>
  <c r="AB2179" i="1"/>
  <c r="Y2179" i="1"/>
  <c r="Z2179" i="1" s="1"/>
  <c r="X2179" i="1"/>
  <c r="W2179" i="1"/>
  <c r="V2179" i="1"/>
  <c r="AA2179" i="1" s="1"/>
  <c r="AD2179" i="1" s="1"/>
  <c r="AH2179" i="1" s="1"/>
  <c r="AI2179" i="1" s="1"/>
  <c r="AF2179" i="1" s="1"/>
  <c r="AV2178" i="1"/>
  <c r="AW2178" i="1" s="1"/>
  <c r="AX2178" i="1" s="1"/>
  <c r="AU2178" i="1"/>
  <c r="AT2178" i="1"/>
  <c r="AS2178" i="1"/>
  <c r="AR2178" i="1"/>
  <c r="AQ2178" i="1"/>
  <c r="AP2178" i="1"/>
  <c r="AO2178" i="1"/>
  <c r="AN2178" i="1"/>
  <c r="AM2178" i="1"/>
  <c r="AG2178" i="1"/>
  <c r="AC2178" i="1"/>
  <c r="AA2178" i="1"/>
  <c r="Z2178" i="1"/>
  <c r="X2178" i="1"/>
  <c r="W2178" i="1"/>
  <c r="AB2178" i="1" s="1"/>
  <c r="V2178" i="1"/>
  <c r="Y2178" i="1" s="1"/>
  <c r="AW2177" i="1"/>
  <c r="AX2177" i="1" s="1"/>
  <c r="AV2177" i="1"/>
  <c r="AU2177" i="1"/>
  <c r="AT2177" i="1"/>
  <c r="AS2177" i="1"/>
  <c r="AR2177" i="1"/>
  <c r="AQ2177" i="1"/>
  <c r="AO2177" i="1"/>
  <c r="AN2177" i="1"/>
  <c r="AP2177" i="1" s="1"/>
  <c r="AM2177" i="1"/>
  <c r="AG2177" i="1"/>
  <c r="AB2177" i="1"/>
  <c r="AA2177" i="1"/>
  <c r="AD2177" i="1" s="1"/>
  <c r="AH2177" i="1" s="1"/>
  <c r="AI2177" i="1" s="1"/>
  <c r="AF2177" i="1" s="1"/>
  <c r="X2177" i="1"/>
  <c r="AC2177" i="1" s="1"/>
  <c r="W2177" i="1"/>
  <c r="V2177" i="1"/>
  <c r="Y2177" i="1" s="1"/>
  <c r="Z2177" i="1" s="1"/>
  <c r="AV2176" i="1"/>
  <c r="AU2176" i="1"/>
  <c r="AT2176" i="1"/>
  <c r="AS2176" i="1"/>
  <c r="AR2176" i="1"/>
  <c r="AO2176" i="1"/>
  <c r="AQ2176" i="1" s="1"/>
  <c r="AN2176" i="1"/>
  <c r="AP2176" i="1" s="1"/>
  <c r="AM2176" i="1"/>
  <c r="AG2176" i="1"/>
  <c r="AC2176" i="1"/>
  <c r="AB2176" i="1"/>
  <c r="X2176" i="1"/>
  <c r="W2176" i="1"/>
  <c r="V2176" i="1"/>
  <c r="AA2176" i="1" s="1"/>
  <c r="AD2176" i="1" s="1"/>
  <c r="AH2176" i="1" s="1"/>
  <c r="AI2176" i="1" s="1"/>
  <c r="AF2176" i="1" s="1"/>
  <c r="AV2175" i="1"/>
  <c r="AW2175" i="1" s="1"/>
  <c r="AX2175" i="1" s="1"/>
  <c r="AU2175" i="1"/>
  <c r="AT2175" i="1"/>
  <c r="AS2175" i="1"/>
  <c r="AP2175" i="1"/>
  <c r="AO2175" i="1"/>
  <c r="AQ2175" i="1" s="1"/>
  <c r="AN2175" i="1"/>
  <c r="AR2175" i="1" s="1"/>
  <c r="AM2175" i="1"/>
  <c r="AG2175" i="1"/>
  <c r="AC2175" i="1"/>
  <c r="X2175" i="1"/>
  <c r="W2175" i="1"/>
  <c r="AB2175" i="1" s="1"/>
  <c r="AD2175" i="1" s="1"/>
  <c r="AH2175" i="1" s="1"/>
  <c r="V2175" i="1"/>
  <c r="AA2175" i="1" s="1"/>
  <c r="AV2174" i="1"/>
  <c r="AU2174" i="1"/>
  <c r="AQ2174" i="1"/>
  <c r="AO2174" i="1"/>
  <c r="AS2174" i="1" s="1"/>
  <c r="AW2174" i="1" s="1"/>
  <c r="AX2174" i="1" s="1"/>
  <c r="AN2174" i="1"/>
  <c r="AM2174" i="1"/>
  <c r="AG2174" i="1"/>
  <c r="AA2174" i="1"/>
  <c r="AD2174" i="1" s="1"/>
  <c r="AH2174" i="1" s="1"/>
  <c r="X2174" i="1"/>
  <c r="AC2174" i="1" s="1"/>
  <c r="W2174" i="1"/>
  <c r="AB2174" i="1" s="1"/>
  <c r="V2174" i="1"/>
  <c r="Y2174" i="1" s="1"/>
  <c r="Z2174" i="1" s="1"/>
  <c r="AV2173" i="1"/>
  <c r="AR2173" i="1"/>
  <c r="AP2173" i="1"/>
  <c r="AO2173" i="1"/>
  <c r="AN2173" i="1"/>
  <c r="AT2173" i="1" s="1"/>
  <c r="AM2173" i="1"/>
  <c r="AG2173" i="1"/>
  <c r="AB2173" i="1"/>
  <c r="X2173" i="1"/>
  <c r="AC2173" i="1" s="1"/>
  <c r="W2173" i="1"/>
  <c r="V2173" i="1"/>
  <c r="AA2173" i="1" s="1"/>
  <c r="AV2172" i="1"/>
  <c r="AS2172" i="1"/>
  <c r="AW2172" i="1" s="1"/>
  <c r="AX2172" i="1" s="1"/>
  <c r="AQ2172" i="1"/>
  <c r="AP2172" i="1"/>
  <c r="AO2172" i="1"/>
  <c r="AU2172" i="1" s="1"/>
  <c r="AN2172" i="1"/>
  <c r="AT2172" i="1" s="1"/>
  <c r="AM2172" i="1"/>
  <c r="AG2172" i="1"/>
  <c r="AC2172" i="1"/>
  <c r="X2172" i="1"/>
  <c r="W2172" i="1"/>
  <c r="AB2172" i="1" s="1"/>
  <c r="V2172" i="1"/>
  <c r="AA2172" i="1" s="1"/>
  <c r="AD2172" i="1" s="1"/>
  <c r="AH2172" i="1" s="1"/>
  <c r="AV2171" i="1"/>
  <c r="AT2171" i="1"/>
  <c r="AQ2171" i="1"/>
  <c r="AO2171" i="1"/>
  <c r="AU2171" i="1" s="1"/>
  <c r="AN2171" i="1"/>
  <c r="AM2171" i="1"/>
  <c r="AG2171" i="1"/>
  <c r="X2171" i="1"/>
  <c r="AC2171" i="1" s="1"/>
  <c r="W2171" i="1"/>
  <c r="AB2171" i="1" s="1"/>
  <c r="V2171" i="1"/>
  <c r="Y2171" i="1" s="1"/>
  <c r="Z2171" i="1" s="1"/>
  <c r="AV2170" i="1"/>
  <c r="AU2170" i="1"/>
  <c r="AO2170" i="1"/>
  <c r="AN2170" i="1"/>
  <c r="AM2170" i="1"/>
  <c r="AG2170" i="1"/>
  <c r="Y2170" i="1"/>
  <c r="Z2170" i="1" s="1"/>
  <c r="X2170" i="1"/>
  <c r="AC2170" i="1" s="1"/>
  <c r="W2170" i="1"/>
  <c r="AB2170" i="1" s="1"/>
  <c r="V2170" i="1"/>
  <c r="AA2170" i="1" s="1"/>
  <c r="AV2169" i="1"/>
  <c r="AO2169" i="1"/>
  <c r="AN2169" i="1"/>
  <c r="AM2169" i="1"/>
  <c r="AG2169" i="1"/>
  <c r="AA2169" i="1"/>
  <c r="X2169" i="1"/>
  <c r="AC2169" i="1" s="1"/>
  <c r="W2169" i="1"/>
  <c r="AB2169" i="1" s="1"/>
  <c r="V2169" i="1"/>
  <c r="AV2168" i="1"/>
  <c r="AT2168" i="1"/>
  <c r="AO2168" i="1"/>
  <c r="AN2168" i="1"/>
  <c r="AR2168" i="1" s="1"/>
  <c r="AM2168" i="1"/>
  <c r="AG2168" i="1"/>
  <c r="AB2168" i="1"/>
  <c r="AA2168" i="1"/>
  <c r="AD2168" i="1" s="1"/>
  <c r="AH2168" i="1" s="1"/>
  <c r="Y2168" i="1"/>
  <c r="Z2168" i="1" s="1"/>
  <c r="X2168" i="1"/>
  <c r="AC2168" i="1" s="1"/>
  <c r="W2168" i="1"/>
  <c r="V2168" i="1"/>
  <c r="AV2167" i="1"/>
  <c r="AT2167" i="1"/>
  <c r="AR2167" i="1"/>
  <c r="AP2167" i="1"/>
  <c r="AO2167" i="1"/>
  <c r="AS2167" i="1" s="1"/>
  <c r="AN2167" i="1"/>
  <c r="AM2167" i="1"/>
  <c r="AG2167" i="1"/>
  <c r="AC2167" i="1"/>
  <c r="AB2167" i="1"/>
  <c r="X2167" i="1"/>
  <c r="W2167" i="1"/>
  <c r="V2167" i="1"/>
  <c r="AV2166" i="1"/>
  <c r="AU2166" i="1"/>
  <c r="AT2166" i="1"/>
  <c r="AS2166" i="1"/>
  <c r="AR2166" i="1"/>
  <c r="AQ2166" i="1"/>
  <c r="AP2166" i="1"/>
  <c r="AO2166" i="1"/>
  <c r="AN2166" i="1"/>
  <c r="AM2166" i="1"/>
  <c r="AG2166" i="1"/>
  <c r="AC2166" i="1"/>
  <c r="AA2166" i="1"/>
  <c r="X2166" i="1"/>
  <c r="W2166" i="1"/>
  <c r="AB2166" i="1" s="1"/>
  <c r="V2166" i="1"/>
  <c r="AV2165" i="1"/>
  <c r="AU2165" i="1"/>
  <c r="AT2165" i="1"/>
  <c r="AS2165" i="1"/>
  <c r="AW2165" i="1" s="1"/>
  <c r="AX2165" i="1" s="1"/>
  <c r="AR2165" i="1"/>
  <c r="AQ2165" i="1"/>
  <c r="AO2165" i="1"/>
  <c r="AN2165" i="1"/>
  <c r="AP2165" i="1" s="1"/>
  <c r="AM2165" i="1"/>
  <c r="AG2165" i="1"/>
  <c r="AB2165" i="1"/>
  <c r="AA2165" i="1"/>
  <c r="X2165" i="1"/>
  <c r="AC2165" i="1" s="1"/>
  <c r="W2165" i="1"/>
  <c r="V2165" i="1"/>
  <c r="AV2164" i="1"/>
  <c r="AU2164" i="1"/>
  <c r="AT2164" i="1"/>
  <c r="AR2164" i="1"/>
  <c r="AO2164" i="1"/>
  <c r="AQ2164" i="1" s="1"/>
  <c r="AN2164" i="1"/>
  <c r="AP2164" i="1" s="1"/>
  <c r="AM2164" i="1"/>
  <c r="AG2164" i="1"/>
  <c r="AC2164" i="1"/>
  <c r="AB2164" i="1"/>
  <c r="X2164" i="1"/>
  <c r="W2164" i="1"/>
  <c r="V2164" i="1"/>
  <c r="AA2164" i="1" s="1"/>
  <c r="AD2164" i="1" s="1"/>
  <c r="AH2164" i="1" s="1"/>
  <c r="AI2164" i="1" s="1"/>
  <c r="AF2164" i="1" s="1"/>
  <c r="AV2163" i="1"/>
  <c r="AU2163" i="1"/>
  <c r="AT2163" i="1"/>
  <c r="AS2163" i="1"/>
  <c r="AP2163" i="1"/>
  <c r="AO2163" i="1"/>
  <c r="AQ2163" i="1" s="1"/>
  <c r="AN2163" i="1"/>
  <c r="AR2163" i="1" s="1"/>
  <c r="AM2163" i="1"/>
  <c r="AG2163" i="1"/>
  <c r="AC2163" i="1"/>
  <c r="X2163" i="1"/>
  <c r="W2163" i="1"/>
  <c r="AB2163" i="1" s="1"/>
  <c r="V2163" i="1"/>
  <c r="AA2163" i="1" s="1"/>
  <c r="AD2163" i="1" s="1"/>
  <c r="AH2163" i="1" s="1"/>
  <c r="AV2162" i="1"/>
  <c r="AW2162" i="1" s="1"/>
  <c r="AX2162" i="1" s="1"/>
  <c r="AU2162" i="1"/>
  <c r="AT2162" i="1"/>
  <c r="AQ2162" i="1"/>
  <c r="AO2162" i="1"/>
  <c r="AS2162" i="1" s="1"/>
  <c r="AN2162" i="1"/>
  <c r="AM2162" i="1"/>
  <c r="AG2162" i="1"/>
  <c r="AD2162" i="1"/>
  <c r="AH2162" i="1" s="1"/>
  <c r="AA2162" i="1"/>
  <c r="X2162" i="1"/>
  <c r="AC2162" i="1" s="1"/>
  <c r="W2162" i="1"/>
  <c r="AB2162" i="1" s="1"/>
  <c r="V2162" i="1"/>
  <c r="Y2162" i="1" s="1"/>
  <c r="Z2162" i="1" s="1"/>
  <c r="AV2161" i="1"/>
  <c r="AR2161" i="1"/>
  <c r="AP2161" i="1"/>
  <c r="AO2161" i="1"/>
  <c r="AN2161" i="1"/>
  <c r="AT2161" i="1" s="1"/>
  <c r="AM2161" i="1"/>
  <c r="AG2161" i="1"/>
  <c r="X2161" i="1"/>
  <c r="AC2161" i="1" s="1"/>
  <c r="W2161" i="1"/>
  <c r="AB2161" i="1" s="1"/>
  <c r="V2161" i="1"/>
  <c r="AA2161" i="1" s="1"/>
  <c r="AW2160" i="1"/>
  <c r="AX2160" i="1" s="1"/>
  <c r="AV2160" i="1"/>
  <c r="AS2160" i="1"/>
  <c r="AQ2160" i="1"/>
  <c r="AP2160" i="1"/>
  <c r="AO2160" i="1"/>
  <c r="AU2160" i="1" s="1"/>
  <c r="AN2160" i="1"/>
  <c r="AM2160" i="1"/>
  <c r="AG2160" i="1"/>
  <c r="AC2160" i="1"/>
  <c r="X2160" i="1"/>
  <c r="W2160" i="1"/>
  <c r="AB2160" i="1" s="1"/>
  <c r="V2160" i="1"/>
  <c r="AV2159" i="1"/>
  <c r="AQ2159" i="1"/>
  <c r="AO2159" i="1"/>
  <c r="AN2159" i="1"/>
  <c r="AM2159" i="1"/>
  <c r="AI2159" i="1"/>
  <c r="AF2159" i="1" s="1"/>
  <c r="AG2159" i="1"/>
  <c r="AA2159" i="1"/>
  <c r="AD2159" i="1" s="1"/>
  <c r="AH2159" i="1" s="1"/>
  <c r="X2159" i="1"/>
  <c r="AC2159" i="1" s="1"/>
  <c r="W2159" i="1"/>
  <c r="AB2159" i="1" s="1"/>
  <c r="V2159" i="1"/>
  <c r="Y2159" i="1" s="1"/>
  <c r="Z2159" i="1" s="1"/>
  <c r="AV2158" i="1"/>
  <c r="AU2158" i="1"/>
  <c r="AR2158" i="1"/>
  <c r="AO2158" i="1"/>
  <c r="AN2158" i="1"/>
  <c r="AT2158" i="1" s="1"/>
  <c r="AM2158" i="1"/>
  <c r="AG2158" i="1"/>
  <c r="X2158" i="1"/>
  <c r="AC2158" i="1" s="1"/>
  <c r="W2158" i="1"/>
  <c r="V2158" i="1"/>
  <c r="AA2158" i="1" s="1"/>
  <c r="AV2157" i="1"/>
  <c r="AQ2157" i="1"/>
  <c r="AO2157" i="1"/>
  <c r="AU2157" i="1" s="1"/>
  <c r="AN2157" i="1"/>
  <c r="AM2157" i="1"/>
  <c r="AG2157" i="1"/>
  <c r="AC2157" i="1"/>
  <c r="AA2157" i="1"/>
  <c r="X2157" i="1"/>
  <c r="W2157" i="1"/>
  <c r="AB2157" i="1" s="1"/>
  <c r="V2157" i="1"/>
  <c r="AV2156" i="1"/>
  <c r="AO2156" i="1"/>
  <c r="AN2156" i="1"/>
  <c r="AM2156" i="1"/>
  <c r="AG2156" i="1"/>
  <c r="AD2156" i="1"/>
  <c r="AH2156" i="1" s="1"/>
  <c r="AB2156" i="1"/>
  <c r="AA2156" i="1"/>
  <c r="Y2156" i="1"/>
  <c r="Z2156" i="1" s="1"/>
  <c r="X2156" i="1"/>
  <c r="AC2156" i="1" s="1"/>
  <c r="W2156" i="1"/>
  <c r="V2156" i="1"/>
  <c r="AV2155" i="1"/>
  <c r="AT2155" i="1"/>
  <c r="AS2155" i="1"/>
  <c r="AR2155" i="1"/>
  <c r="AP2155" i="1"/>
  <c r="AO2155" i="1"/>
  <c r="AU2155" i="1" s="1"/>
  <c r="AN2155" i="1"/>
  <c r="AM2155" i="1"/>
  <c r="AG2155" i="1"/>
  <c r="AI2155" i="1" s="1"/>
  <c r="AF2155" i="1" s="1"/>
  <c r="AC2155" i="1"/>
  <c r="AB2155" i="1"/>
  <c r="AA2155" i="1"/>
  <c r="AD2155" i="1" s="1"/>
  <c r="AH2155" i="1" s="1"/>
  <c r="X2155" i="1"/>
  <c r="W2155" i="1"/>
  <c r="V2155" i="1"/>
  <c r="Y2155" i="1" s="1"/>
  <c r="Z2155" i="1" s="1"/>
  <c r="AW2154" i="1"/>
  <c r="AX2154" i="1" s="1"/>
  <c r="AV2154" i="1"/>
  <c r="AU2154" i="1"/>
  <c r="AT2154" i="1"/>
  <c r="AS2154" i="1"/>
  <c r="AR2154" i="1"/>
  <c r="AQ2154" i="1"/>
  <c r="AP2154" i="1"/>
  <c r="AO2154" i="1"/>
  <c r="AN2154" i="1"/>
  <c r="AM2154" i="1"/>
  <c r="AG2154" i="1"/>
  <c r="AC2154" i="1"/>
  <c r="AA2154" i="1"/>
  <c r="X2154" i="1"/>
  <c r="W2154" i="1"/>
  <c r="AB2154" i="1" s="1"/>
  <c r="AD2154" i="1" s="1"/>
  <c r="AH2154" i="1" s="1"/>
  <c r="V2154" i="1"/>
  <c r="AV2153" i="1"/>
  <c r="AU2153" i="1"/>
  <c r="AS2153" i="1"/>
  <c r="AW2153" i="1" s="1"/>
  <c r="AX2153" i="1" s="1"/>
  <c r="AQ2153" i="1"/>
  <c r="AO2153" i="1"/>
  <c r="AN2153" i="1"/>
  <c r="AP2153" i="1" s="1"/>
  <c r="AM2153" i="1"/>
  <c r="AG2153" i="1"/>
  <c r="AC2153" i="1"/>
  <c r="AB2153" i="1"/>
  <c r="X2153" i="1"/>
  <c r="W2153" i="1"/>
  <c r="V2153" i="1"/>
  <c r="Y2153" i="1" s="1"/>
  <c r="Z2153" i="1" s="1"/>
  <c r="AV2152" i="1"/>
  <c r="AT2152" i="1"/>
  <c r="AR2152" i="1"/>
  <c r="AO2152" i="1"/>
  <c r="AQ2152" i="1" s="1"/>
  <c r="AN2152" i="1"/>
  <c r="AP2152" i="1" s="1"/>
  <c r="AM2152" i="1"/>
  <c r="AG2152" i="1"/>
  <c r="AC2152" i="1"/>
  <c r="X2152" i="1"/>
  <c r="W2152" i="1"/>
  <c r="AB2152" i="1" s="1"/>
  <c r="V2152" i="1"/>
  <c r="AA2152" i="1" s="1"/>
  <c r="AD2152" i="1" s="1"/>
  <c r="AH2152" i="1" s="1"/>
  <c r="AX2151" i="1"/>
  <c r="AV2151" i="1"/>
  <c r="AW2151" i="1" s="1"/>
  <c r="AU2151" i="1"/>
  <c r="AT2151" i="1"/>
  <c r="AS2151" i="1"/>
  <c r="AO2151" i="1"/>
  <c r="AQ2151" i="1" s="1"/>
  <c r="AN2151" i="1"/>
  <c r="AR2151" i="1" s="1"/>
  <c r="AM2151" i="1"/>
  <c r="AG2151" i="1"/>
  <c r="X2151" i="1"/>
  <c r="AC2151" i="1" s="1"/>
  <c r="W2151" i="1"/>
  <c r="AB2151" i="1" s="1"/>
  <c r="V2151" i="1"/>
  <c r="AV2150" i="1"/>
  <c r="AW2150" i="1" s="1"/>
  <c r="AX2150" i="1" s="1"/>
  <c r="AU2150" i="1"/>
  <c r="AT2150" i="1"/>
  <c r="AO2150" i="1"/>
  <c r="AS2150" i="1" s="1"/>
  <c r="AN2150" i="1"/>
  <c r="AM2150" i="1"/>
  <c r="AG2150" i="1"/>
  <c r="AA2150" i="1"/>
  <c r="X2150" i="1"/>
  <c r="W2150" i="1"/>
  <c r="AB2150" i="1" s="1"/>
  <c r="V2150" i="1"/>
  <c r="AV2149" i="1"/>
  <c r="AO2149" i="1"/>
  <c r="AN2149" i="1"/>
  <c r="AT2149" i="1" s="1"/>
  <c r="AM2149" i="1"/>
  <c r="AG2149" i="1"/>
  <c r="AB2149" i="1"/>
  <c r="X2149" i="1"/>
  <c r="AC2149" i="1" s="1"/>
  <c r="W2149" i="1"/>
  <c r="V2149" i="1"/>
  <c r="AA2149" i="1" s="1"/>
  <c r="AV2148" i="1"/>
  <c r="AO2148" i="1"/>
  <c r="AU2148" i="1" s="1"/>
  <c r="AN2148" i="1"/>
  <c r="AM2148" i="1"/>
  <c r="AG2148" i="1"/>
  <c r="AC2148" i="1"/>
  <c r="X2148" i="1"/>
  <c r="W2148" i="1"/>
  <c r="AB2148" i="1" s="1"/>
  <c r="V2148" i="1"/>
  <c r="Y2148" i="1" s="1"/>
  <c r="Z2148" i="1" s="1"/>
  <c r="AV2147" i="1"/>
  <c r="AT2147" i="1"/>
  <c r="AR2147" i="1"/>
  <c r="AP2147" i="1"/>
  <c r="AO2147" i="1"/>
  <c r="AN2147" i="1"/>
  <c r="AM2147" i="1"/>
  <c r="AG2147" i="1"/>
  <c r="AA2147" i="1"/>
  <c r="X2147" i="1"/>
  <c r="AC2147" i="1" s="1"/>
  <c r="W2147" i="1"/>
  <c r="V2147" i="1"/>
  <c r="AV2146" i="1"/>
  <c r="AU2146" i="1"/>
  <c r="AO2146" i="1"/>
  <c r="AS2146" i="1" s="1"/>
  <c r="AN2146" i="1"/>
  <c r="AT2146" i="1" s="1"/>
  <c r="AM2146" i="1"/>
  <c r="AG2146" i="1"/>
  <c r="AB2146" i="1"/>
  <c r="X2146" i="1"/>
  <c r="AC2146" i="1" s="1"/>
  <c r="W2146" i="1"/>
  <c r="V2146" i="1"/>
  <c r="AA2146" i="1" s="1"/>
  <c r="AV2145" i="1"/>
  <c r="AT2145" i="1"/>
  <c r="AP2145" i="1"/>
  <c r="AO2145" i="1"/>
  <c r="AU2145" i="1" s="1"/>
  <c r="AN2145" i="1"/>
  <c r="AR2145" i="1" s="1"/>
  <c r="AM2145" i="1"/>
  <c r="AG2145" i="1"/>
  <c r="AC2145" i="1"/>
  <c r="AA2145" i="1"/>
  <c r="X2145" i="1"/>
  <c r="W2145" i="1"/>
  <c r="Y2145" i="1" s="1"/>
  <c r="Z2145" i="1" s="1"/>
  <c r="V2145" i="1"/>
  <c r="AV2144" i="1"/>
  <c r="AU2144" i="1"/>
  <c r="AT2144" i="1"/>
  <c r="AS2144" i="1"/>
  <c r="AW2144" i="1" s="1"/>
  <c r="AX2144" i="1" s="1"/>
  <c r="AR2144" i="1"/>
  <c r="AQ2144" i="1"/>
  <c r="AO2144" i="1"/>
  <c r="AN2144" i="1"/>
  <c r="AP2144" i="1" s="1"/>
  <c r="AM2144" i="1"/>
  <c r="AG2144" i="1"/>
  <c r="AC2144" i="1"/>
  <c r="AB2144" i="1"/>
  <c r="AA2144" i="1"/>
  <c r="AD2144" i="1" s="1"/>
  <c r="AH2144" i="1" s="1"/>
  <c r="X2144" i="1"/>
  <c r="Y2144" i="1" s="1"/>
  <c r="Z2144" i="1" s="1"/>
  <c r="W2144" i="1"/>
  <c r="V2144" i="1"/>
  <c r="AV2143" i="1"/>
  <c r="AU2143" i="1"/>
  <c r="AT2143" i="1"/>
  <c r="AS2143" i="1"/>
  <c r="AR2143" i="1"/>
  <c r="AQ2143" i="1"/>
  <c r="AP2143" i="1"/>
  <c r="AO2143" i="1"/>
  <c r="AN2143" i="1"/>
  <c r="AM2143" i="1"/>
  <c r="AG2143" i="1"/>
  <c r="AC2143" i="1"/>
  <c r="AB2143" i="1"/>
  <c r="AA2143" i="1"/>
  <c r="AD2143" i="1" s="1"/>
  <c r="AH2143" i="1" s="1"/>
  <c r="AI2143" i="1" s="1"/>
  <c r="AF2143" i="1" s="1"/>
  <c r="Y2143" i="1"/>
  <c r="Z2143" i="1" s="1"/>
  <c r="X2143" i="1"/>
  <c r="W2143" i="1"/>
  <c r="V2143" i="1"/>
  <c r="AW2142" i="1"/>
  <c r="AX2142" i="1" s="1"/>
  <c r="AV2142" i="1"/>
  <c r="AU2142" i="1"/>
  <c r="AT2142" i="1"/>
  <c r="AS2142" i="1"/>
  <c r="AR2142" i="1"/>
  <c r="AQ2142" i="1"/>
  <c r="AP2142" i="1"/>
  <c r="AO2142" i="1"/>
  <c r="AN2142" i="1"/>
  <c r="AM2142" i="1"/>
  <c r="AG2142" i="1"/>
  <c r="AC2142" i="1"/>
  <c r="AA2142" i="1"/>
  <c r="AD2142" i="1" s="1"/>
  <c r="AH2142" i="1" s="1"/>
  <c r="X2142" i="1"/>
  <c r="W2142" i="1"/>
  <c r="AB2142" i="1" s="1"/>
  <c r="V2142" i="1"/>
  <c r="AV2141" i="1"/>
  <c r="AW2141" i="1" s="1"/>
  <c r="AX2141" i="1" s="1"/>
  <c r="AU2141" i="1"/>
  <c r="AS2141" i="1"/>
  <c r="AQ2141" i="1"/>
  <c r="AO2141" i="1"/>
  <c r="AN2141" i="1"/>
  <c r="AP2141" i="1" s="1"/>
  <c r="AM2141" i="1"/>
  <c r="AG2141" i="1"/>
  <c r="AB2141" i="1"/>
  <c r="X2141" i="1"/>
  <c r="AC2141" i="1" s="1"/>
  <c r="W2141" i="1"/>
  <c r="V2141" i="1"/>
  <c r="Y2141" i="1" s="1"/>
  <c r="Z2141" i="1" s="1"/>
  <c r="AV2140" i="1"/>
  <c r="AT2140" i="1"/>
  <c r="AR2140" i="1"/>
  <c r="AO2140" i="1"/>
  <c r="AQ2140" i="1" s="1"/>
  <c r="AN2140" i="1"/>
  <c r="AP2140" i="1" s="1"/>
  <c r="AM2140" i="1"/>
  <c r="AG2140" i="1"/>
  <c r="AB2140" i="1"/>
  <c r="X2140" i="1"/>
  <c r="AC2140" i="1" s="1"/>
  <c r="W2140" i="1"/>
  <c r="V2140" i="1"/>
  <c r="AA2140" i="1" s="1"/>
  <c r="AV2139" i="1"/>
  <c r="AU2139" i="1"/>
  <c r="AO2139" i="1"/>
  <c r="AQ2139" i="1" s="1"/>
  <c r="AN2139" i="1"/>
  <c r="AR2139" i="1" s="1"/>
  <c r="AM2139" i="1"/>
  <c r="AG2139" i="1"/>
  <c r="AC2139" i="1"/>
  <c r="X2139" i="1"/>
  <c r="W2139" i="1"/>
  <c r="AB2139" i="1" s="1"/>
  <c r="AD2139" i="1" s="1"/>
  <c r="AH2139" i="1" s="1"/>
  <c r="AI2139" i="1" s="1"/>
  <c r="AF2139" i="1" s="1"/>
  <c r="V2139" i="1"/>
  <c r="AA2139" i="1" s="1"/>
  <c r="AV2138" i="1"/>
  <c r="AW2138" i="1" s="1"/>
  <c r="AX2138" i="1" s="1"/>
  <c r="AU2138" i="1"/>
  <c r="AT2138" i="1"/>
  <c r="AQ2138" i="1"/>
  <c r="AP2138" i="1"/>
  <c r="AO2138" i="1"/>
  <c r="AS2138" i="1" s="1"/>
  <c r="AN2138" i="1"/>
  <c r="AR2138" i="1" s="1"/>
  <c r="AM2138" i="1"/>
  <c r="AG2138" i="1"/>
  <c r="AA2138" i="1"/>
  <c r="X2138" i="1"/>
  <c r="W2138" i="1"/>
  <c r="AB2138" i="1" s="1"/>
  <c r="V2138" i="1"/>
  <c r="AV2137" i="1"/>
  <c r="AO2137" i="1"/>
  <c r="AS2137" i="1" s="1"/>
  <c r="AN2137" i="1"/>
  <c r="AT2137" i="1" s="1"/>
  <c r="AM2137" i="1"/>
  <c r="AG2137" i="1"/>
  <c r="X2137" i="1"/>
  <c r="AC2137" i="1" s="1"/>
  <c r="W2137" i="1"/>
  <c r="AB2137" i="1" s="1"/>
  <c r="V2137" i="1"/>
  <c r="AA2137" i="1" s="1"/>
  <c r="AD2137" i="1" s="1"/>
  <c r="AH2137" i="1" s="1"/>
  <c r="AV2136" i="1"/>
  <c r="AW2136" i="1" s="1"/>
  <c r="AX2136" i="1" s="1"/>
  <c r="AS2136" i="1"/>
  <c r="AO2136" i="1"/>
  <c r="AU2136" i="1" s="1"/>
  <c r="AN2136" i="1"/>
  <c r="AT2136" i="1" s="1"/>
  <c r="AM2136" i="1"/>
  <c r="AG2136" i="1"/>
  <c r="X2136" i="1"/>
  <c r="AC2136" i="1" s="1"/>
  <c r="W2136" i="1"/>
  <c r="AB2136" i="1" s="1"/>
  <c r="V2136" i="1"/>
  <c r="AV2135" i="1"/>
  <c r="AO2135" i="1"/>
  <c r="AU2135" i="1" s="1"/>
  <c r="AN2135" i="1"/>
  <c r="AT2135" i="1" s="1"/>
  <c r="AM2135" i="1"/>
  <c r="AG2135" i="1"/>
  <c r="AA2135" i="1"/>
  <c r="X2135" i="1"/>
  <c r="AC2135" i="1" s="1"/>
  <c r="W2135" i="1"/>
  <c r="V2135" i="1"/>
  <c r="AV2134" i="1"/>
  <c r="AO2134" i="1"/>
  <c r="AU2134" i="1" s="1"/>
  <c r="AN2134" i="1"/>
  <c r="AM2134" i="1"/>
  <c r="AG2134" i="1"/>
  <c r="AB2134" i="1"/>
  <c r="AA2134" i="1"/>
  <c r="X2134" i="1"/>
  <c r="W2134" i="1"/>
  <c r="V2134" i="1"/>
  <c r="AV2133" i="1"/>
  <c r="AT2133" i="1"/>
  <c r="AR2133" i="1"/>
  <c r="AP2133" i="1"/>
  <c r="AO2133" i="1"/>
  <c r="AN2133" i="1"/>
  <c r="AM2133" i="1"/>
  <c r="AG2133" i="1"/>
  <c r="AI2133" i="1" s="1"/>
  <c r="AF2133" i="1" s="1"/>
  <c r="AC2133" i="1"/>
  <c r="AB2133" i="1"/>
  <c r="AA2133" i="1"/>
  <c r="AD2133" i="1" s="1"/>
  <c r="AH2133" i="1" s="1"/>
  <c r="Y2133" i="1"/>
  <c r="Z2133" i="1" s="1"/>
  <c r="X2133" i="1"/>
  <c r="W2133" i="1"/>
  <c r="V2133" i="1"/>
  <c r="AX2132" i="1"/>
  <c r="AW2132" i="1"/>
  <c r="AV2132" i="1"/>
  <c r="AU2132" i="1"/>
  <c r="AT2132" i="1"/>
  <c r="AS2132" i="1"/>
  <c r="AR2132" i="1"/>
  <c r="AQ2132" i="1"/>
  <c r="AP2132" i="1"/>
  <c r="AO2132" i="1"/>
  <c r="AN2132" i="1"/>
  <c r="AM2132" i="1"/>
  <c r="AG2132" i="1"/>
  <c r="AC2132" i="1"/>
  <c r="AB2132" i="1"/>
  <c r="Z2132" i="1"/>
  <c r="X2132" i="1"/>
  <c r="W2132" i="1"/>
  <c r="V2132" i="1"/>
  <c r="Y2132" i="1" s="1"/>
  <c r="AV2131" i="1"/>
  <c r="AW2131" i="1" s="1"/>
  <c r="AX2131" i="1" s="1"/>
  <c r="AU2131" i="1"/>
  <c r="AT2131" i="1"/>
  <c r="AS2131" i="1"/>
  <c r="AR2131" i="1"/>
  <c r="AQ2131" i="1"/>
  <c r="AO2131" i="1"/>
  <c r="AN2131" i="1"/>
  <c r="AP2131" i="1" s="1"/>
  <c r="AM2131" i="1"/>
  <c r="AG2131" i="1"/>
  <c r="AC2131" i="1"/>
  <c r="AA2131" i="1"/>
  <c r="X2131" i="1"/>
  <c r="W2131" i="1"/>
  <c r="AB2131" i="1" s="1"/>
  <c r="V2131" i="1"/>
  <c r="Y2131" i="1" s="1"/>
  <c r="Z2131" i="1" s="1"/>
  <c r="AV2130" i="1"/>
  <c r="AW2130" i="1" s="1"/>
  <c r="AX2130" i="1" s="1"/>
  <c r="AU2130" i="1"/>
  <c r="AT2130" i="1"/>
  <c r="AS2130" i="1"/>
  <c r="AR2130" i="1"/>
  <c r="AO2130" i="1"/>
  <c r="AQ2130" i="1" s="1"/>
  <c r="AN2130" i="1"/>
  <c r="AP2130" i="1" s="1"/>
  <c r="AM2130" i="1"/>
  <c r="AG2130" i="1"/>
  <c r="AB2130" i="1"/>
  <c r="X2130" i="1"/>
  <c r="AC2130" i="1" s="1"/>
  <c r="W2130" i="1"/>
  <c r="V2130" i="1"/>
  <c r="AA2130" i="1" s="1"/>
  <c r="AD2130" i="1" s="1"/>
  <c r="AH2130" i="1" s="1"/>
  <c r="AV2129" i="1"/>
  <c r="AU2129" i="1"/>
  <c r="AT2129" i="1"/>
  <c r="AS2129" i="1"/>
  <c r="AW2129" i="1" s="1"/>
  <c r="AX2129" i="1" s="1"/>
  <c r="AO2129" i="1"/>
  <c r="AQ2129" i="1" s="1"/>
  <c r="AN2129" i="1"/>
  <c r="AR2129" i="1" s="1"/>
  <c r="AM2129" i="1"/>
  <c r="AG2129" i="1"/>
  <c r="AC2129" i="1"/>
  <c r="Y2129" i="1"/>
  <c r="Z2129" i="1" s="1"/>
  <c r="X2129" i="1"/>
  <c r="W2129" i="1"/>
  <c r="AB2129" i="1" s="1"/>
  <c r="V2129" i="1"/>
  <c r="AA2129" i="1" s="1"/>
  <c r="AV2128" i="1"/>
  <c r="AU2128" i="1"/>
  <c r="AT2128" i="1"/>
  <c r="AP2128" i="1"/>
  <c r="AO2128" i="1"/>
  <c r="AS2128" i="1" s="1"/>
  <c r="AN2128" i="1"/>
  <c r="AR2128" i="1" s="1"/>
  <c r="AM2128" i="1"/>
  <c r="AG2128" i="1"/>
  <c r="X2128" i="1"/>
  <c r="AC2128" i="1" s="1"/>
  <c r="W2128" i="1"/>
  <c r="AB2128" i="1" s="1"/>
  <c r="AD2128" i="1" s="1"/>
  <c r="AH2128" i="1" s="1"/>
  <c r="V2128" i="1"/>
  <c r="AA2128" i="1" s="1"/>
  <c r="AV2127" i="1"/>
  <c r="AU2127" i="1"/>
  <c r="AQ2127" i="1"/>
  <c r="AP2127" i="1"/>
  <c r="AO2127" i="1"/>
  <c r="AS2127" i="1" s="1"/>
  <c r="AW2127" i="1" s="1"/>
  <c r="AX2127" i="1" s="1"/>
  <c r="AN2127" i="1"/>
  <c r="AT2127" i="1" s="1"/>
  <c r="AM2127" i="1"/>
  <c r="AG2127" i="1"/>
  <c r="AA2127" i="1"/>
  <c r="X2127" i="1"/>
  <c r="AC2127" i="1" s="1"/>
  <c r="W2127" i="1"/>
  <c r="AB2127" i="1" s="1"/>
  <c r="V2127" i="1"/>
  <c r="Y2127" i="1" s="1"/>
  <c r="Z2127" i="1" s="1"/>
  <c r="AV2126" i="1"/>
  <c r="AR2126" i="1"/>
  <c r="AQ2126" i="1"/>
  <c r="AO2126" i="1"/>
  <c r="AU2126" i="1" s="1"/>
  <c r="AN2126" i="1"/>
  <c r="AT2126" i="1" s="1"/>
  <c r="AM2126" i="1"/>
  <c r="AG2126" i="1"/>
  <c r="AB2126" i="1"/>
  <c r="X2126" i="1"/>
  <c r="AC2126" i="1" s="1"/>
  <c r="W2126" i="1"/>
  <c r="V2126" i="1"/>
  <c r="AA2126" i="1" s="1"/>
  <c r="AV2125" i="1"/>
  <c r="AS2125" i="1"/>
  <c r="AO2125" i="1"/>
  <c r="AU2125" i="1" s="1"/>
  <c r="AW2125" i="1" s="1"/>
  <c r="AX2125" i="1" s="1"/>
  <c r="AN2125" i="1"/>
  <c r="AT2125" i="1" s="1"/>
  <c r="AM2125" i="1"/>
  <c r="AG2125" i="1"/>
  <c r="AC2125" i="1"/>
  <c r="X2125" i="1"/>
  <c r="W2125" i="1"/>
  <c r="AB2125" i="1" s="1"/>
  <c r="V2125" i="1"/>
  <c r="AA2125" i="1" s="1"/>
  <c r="AV2124" i="1"/>
  <c r="AO2124" i="1"/>
  <c r="AU2124" i="1" s="1"/>
  <c r="AN2124" i="1"/>
  <c r="AT2124" i="1" s="1"/>
  <c r="AM2124" i="1"/>
  <c r="AG2124" i="1"/>
  <c r="X2124" i="1"/>
  <c r="AC2124" i="1" s="1"/>
  <c r="W2124" i="1"/>
  <c r="AB2124" i="1" s="1"/>
  <c r="V2124" i="1"/>
  <c r="AV2123" i="1"/>
  <c r="AO2123" i="1"/>
  <c r="AU2123" i="1" s="1"/>
  <c r="AN2123" i="1"/>
  <c r="AT2123" i="1" s="1"/>
  <c r="AM2123" i="1"/>
  <c r="AG2123" i="1"/>
  <c r="AA2123" i="1"/>
  <c r="X2123" i="1"/>
  <c r="AC2123" i="1" s="1"/>
  <c r="W2123" i="1"/>
  <c r="V2123" i="1"/>
  <c r="AV2122" i="1"/>
  <c r="AO2122" i="1"/>
  <c r="AU2122" i="1" s="1"/>
  <c r="AN2122" i="1"/>
  <c r="AM2122" i="1"/>
  <c r="AG2122" i="1"/>
  <c r="AB2122" i="1"/>
  <c r="AA2122" i="1"/>
  <c r="X2122" i="1"/>
  <c r="W2122" i="1"/>
  <c r="V2122" i="1"/>
  <c r="AV2121" i="1"/>
  <c r="AT2121" i="1"/>
  <c r="AR2121" i="1"/>
  <c r="AP2121" i="1"/>
  <c r="AO2121" i="1"/>
  <c r="AN2121" i="1"/>
  <c r="AM2121" i="1"/>
  <c r="AG2121" i="1"/>
  <c r="AC2121" i="1"/>
  <c r="AB2121" i="1"/>
  <c r="AA2121" i="1"/>
  <c r="AD2121" i="1" s="1"/>
  <c r="AH2121" i="1" s="1"/>
  <c r="Y2121" i="1"/>
  <c r="Z2121" i="1" s="1"/>
  <c r="X2121" i="1"/>
  <c r="W2121" i="1"/>
  <c r="V2121" i="1"/>
  <c r="AV2120" i="1"/>
  <c r="AU2120" i="1"/>
  <c r="AT2120" i="1"/>
  <c r="AS2120" i="1"/>
  <c r="AW2120" i="1" s="1"/>
  <c r="AX2120" i="1" s="1"/>
  <c r="AR2120" i="1"/>
  <c r="AQ2120" i="1"/>
  <c r="AP2120" i="1"/>
  <c r="AO2120" i="1"/>
  <c r="AN2120" i="1"/>
  <c r="AM2120" i="1"/>
  <c r="AG2120" i="1"/>
  <c r="AC2120" i="1"/>
  <c r="AB2120" i="1"/>
  <c r="X2120" i="1"/>
  <c r="W2120" i="1"/>
  <c r="V2120" i="1"/>
  <c r="Y2120" i="1" s="1"/>
  <c r="Z2120" i="1" s="1"/>
  <c r="AV2119" i="1"/>
  <c r="AW2119" i="1" s="1"/>
  <c r="AX2119" i="1" s="1"/>
  <c r="AU2119" i="1"/>
  <c r="AT2119" i="1"/>
  <c r="AS2119" i="1"/>
  <c r="AR2119" i="1"/>
  <c r="AQ2119" i="1"/>
  <c r="AO2119" i="1"/>
  <c r="AN2119" i="1"/>
  <c r="AP2119" i="1" s="1"/>
  <c r="AM2119" i="1"/>
  <c r="AG2119" i="1"/>
  <c r="AC2119" i="1"/>
  <c r="AA2119" i="1"/>
  <c r="X2119" i="1"/>
  <c r="W2119" i="1"/>
  <c r="AB2119" i="1" s="1"/>
  <c r="V2119" i="1"/>
  <c r="Y2119" i="1" s="1"/>
  <c r="Z2119" i="1" s="1"/>
  <c r="AV2118" i="1"/>
  <c r="AW2118" i="1" s="1"/>
  <c r="AX2118" i="1" s="1"/>
  <c r="AU2118" i="1"/>
  <c r="AT2118" i="1"/>
  <c r="AS2118" i="1"/>
  <c r="AR2118" i="1"/>
  <c r="AO2118" i="1"/>
  <c r="AQ2118" i="1" s="1"/>
  <c r="AN2118" i="1"/>
  <c r="AP2118" i="1" s="1"/>
  <c r="AM2118" i="1"/>
  <c r="AG2118" i="1"/>
  <c r="AB2118" i="1"/>
  <c r="X2118" i="1"/>
  <c r="AC2118" i="1" s="1"/>
  <c r="W2118" i="1"/>
  <c r="V2118" i="1"/>
  <c r="AA2118" i="1" s="1"/>
  <c r="AD2118" i="1" s="1"/>
  <c r="AH2118" i="1" s="1"/>
  <c r="AV2117" i="1"/>
  <c r="AU2117" i="1"/>
  <c r="AT2117" i="1"/>
  <c r="AS2117" i="1"/>
  <c r="AW2117" i="1" s="1"/>
  <c r="AX2117" i="1" s="1"/>
  <c r="AO2117" i="1"/>
  <c r="AQ2117" i="1" s="1"/>
  <c r="AN2117" i="1"/>
  <c r="AR2117" i="1" s="1"/>
  <c r="AM2117" i="1"/>
  <c r="AG2117" i="1"/>
  <c r="AC2117" i="1"/>
  <c r="Y2117" i="1"/>
  <c r="Z2117" i="1" s="1"/>
  <c r="X2117" i="1"/>
  <c r="W2117" i="1"/>
  <c r="AB2117" i="1" s="1"/>
  <c r="V2117" i="1"/>
  <c r="AA2117" i="1" s="1"/>
  <c r="AV2116" i="1"/>
  <c r="AU2116" i="1"/>
  <c r="AT2116" i="1"/>
  <c r="AP2116" i="1"/>
  <c r="AO2116" i="1"/>
  <c r="AS2116" i="1" s="1"/>
  <c r="AN2116" i="1"/>
  <c r="AR2116" i="1" s="1"/>
  <c r="AM2116" i="1"/>
  <c r="AG2116" i="1"/>
  <c r="X2116" i="1"/>
  <c r="AC2116" i="1" s="1"/>
  <c r="W2116" i="1"/>
  <c r="AB2116" i="1" s="1"/>
  <c r="AD2116" i="1" s="1"/>
  <c r="AH2116" i="1" s="1"/>
  <c r="V2116" i="1"/>
  <c r="AA2116" i="1" s="1"/>
  <c r="AV2115" i="1"/>
  <c r="AU2115" i="1"/>
  <c r="AQ2115" i="1"/>
  <c r="AP2115" i="1"/>
  <c r="AO2115" i="1"/>
  <c r="AS2115" i="1" s="1"/>
  <c r="AW2115" i="1" s="1"/>
  <c r="AX2115" i="1" s="1"/>
  <c r="AN2115" i="1"/>
  <c r="AT2115" i="1" s="1"/>
  <c r="AM2115" i="1"/>
  <c r="AG2115" i="1"/>
  <c r="AA2115" i="1"/>
  <c r="X2115" i="1"/>
  <c r="AC2115" i="1" s="1"/>
  <c r="W2115" i="1"/>
  <c r="AB2115" i="1" s="1"/>
  <c r="V2115" i="1"/>
  <c r="Y2115" i="1" s="1"/>
  <c r="Z2115" i="1" s="1"/>
  <c r="AV2114" i="1"/>
  <c r="AR2114" i="1"/>
  <c r="AQ2114" i="1"/>
  <c r="AO2114" i="1"/>
  <c r="AU2114" i="1" s="1"/>
  <c r="AN2114" i="1"/>
  <c r="AT2114" i="1" s="1"/>
  <c r="AM2114" i="1"/>
  <c r="AG2114" i="1"/>
  <c r="AB2114" i="1"/>
  <c r="X2114" i="1"/>
  <c r="AC2114" i="1" s="1"/>
  <c r="W2114" i="1"/>
  <c r="V2114" i="1"/>
  <c r="AV2113" i="1"/>
  <c r="AS2113" i="1"/>
  <c r="AO2113" i="1"/>
  <c r="AU2113" i="1" s="1"/>
  <c r="AW2113" i="1" s="1"/>
  <c r="AX2113" i="1" s="1"/>
  <c r="AN2113" i="1"/>
  <c r="AT2113" i="1" s="1"/>
  <c r="AM2113" i="1"/>
  <c r="AG2113" i="1"/>
  <c r="AC2113" i="1"/>
  <c r="X2113" i="1"/>
  <c r="W2113" i="1"/>
  <c r="AB2113" i="1" s="1"/>
  <c r="V2113" i="1"/>
  <c r="AA2113" i="1" s="1"/>
  <c r="AV2112" i="1"/>
  <c r="AO2112" i="1"/>
  <c r="AU2112" i="1" s="1"/>
  <c r="AN2112" i="1"/>
  <c r="AM2112" i="1"/>
  <c r="AG2112" i="1"/>
  <c r="X2112" i="1"/>
  <c r="AC2112" i="1" s="1"/>
  <c r="W2112" i="1"/>
  <c r="AB2112" i="1" s="1"/>
  <c r="V2112" i="1"/>
  <c r="AV2111" i="1"/>
  <c r="AO2111" i="1"/>
  <c r="AN2111" i="1"/>
  <c r="AT2111" i="1" s="1"/>
  <c r="AM2111" i="1"/>
  <c r="AG2111" i="1"/>
  <c r="AA2111" i="1"/>
  <c r="Y2111" i="1"/>
  <c r="Z2111" i="1" s="1"/>
  <c r="X2111" i="1"/>
  <c r="AC2111" i="1" s="1"/>
  <c r="W2111" i="1"/>
  <c r="AB2111" i="1" s="1"/>
  <c r="V2111" i="1"/>
  <c r="AV2110" i="1"/>
  <c r="AP2110" i="1"/>
  <c r="AO2110" i="1"/>
  <c r="AU2110" i="1" s="1"/>
  <c r="AN2110" i="1"/>
  <c r="AM2110" i="1"/>
  <c r="AG2110" i="1"/>
  <c r="AB2110" i="1"/>
  <c r="AA2110" i="1"/>
  <c r="X2110" i="1"/>
  <c r="W2110" i="1"/>
  <c r="V2110" i="1"/>
  <c r="AV2109" i="1"/>
  <c r="AT2109" i="1"/>
  <c r="AR2109" i="1"/>
  <c r="AQ2109" i="1"/>
  <c r="AP2109" i="1"/>
  <c r="AO2109" i="1"/>
  <c r="AN2109" i="1"/>
  <c r="AM2109" i="1"/>
  <c r="AG2109" i="1"/>
  <c r="AI2109" i="1" s="1"/>
  <c r="AF2109" i="1" s="1"/>
  <c r="AC2109" i="1"/>
  <c r="AB2109" i="1"/>
  <c r="AA2109" i="1"/>
  <c r="AD2109" i="1" s="1"/>
  <c r="AH2109" i="1" s="1"/>
  <c r="Y2109" i="1"/>
  <c r="Z2109" i="1" s="1"/>
  <c r="X2109" i="1"/>
  <c r="W2109" i="1"/>
  <c r="V2109" i="1"/>
  <c r="AV2108" i="1"/>
  <c r="AU2108" i="1"/>
  <c r="AT2108" i="1"/>
  <c r="AS2108" i="1"/>
  <c r="AW2108" i="1" s="1"/>
  <c r="AX2108" i="1" s="1"/>
  <c r="AR2108" i="1"/>
  <c r="AQ2108" i="1"/>
  <c r="AP2108" i="1"/>
  <c r="AO2108" i="1"/>
  <c r="AN2108" i="1"/>
  <c r="AM2108" i="1"/>
  <c r="AG2108" i="1"/>
  <c r="AC2108" i="1"/>
  <c r="AB2108" i="1"/>
  <c r="X2108" i="1"/>
  <c r="W2108" i="1"/>
  <c r="V2108" i="1"/>
  <c r="AV2107" i="1"/>
  <c r="AU2107" i="1"/>
  <c r="AT2107" i="1"/>
  <c r="AS2107" i="1"/>
  <c r="AR2107" i="1"/>
  <c r="AQ2107" i="1"/>
  <c r="AP2107" i="1"/>
  <c r="AO2107" i="1"/>
  <c r="AN2107" i="1"/>
  <c r="AM2107" i="1"/>
  <c r="AG2107" i="1"/>
  <c r="AC2107" i="1"/>
  <c r="AA2107" i="1"/>
  <c r="X2107" i="1"/>
  <c r="W2107" i="1"/>
  <c r="AB2107" i="1" s="1"/>
  <c r="V2107" i="1"/>
  <c r="AV2106" i="1"/>
  <c r="AW2106" i="1" s="1"/>
  <c r="AX2106" i="1" s="1"/>
  <c r="AU2106" i="1"/>
  <c r="AS2106" i="1"/>
  <c r="AR2106" i="1"/>
  <c r="AQ2106" i="1"/>
  <c r="AO2106" i="1"/>
  <c r="AN2106" i="1"/>
  <c r="AP2106" i="1" s="1"/>
  <c r="AM2106" i="1"/>
  <c r="AG2106" i="1"/>
  <c r="AB2106" i="1"/>
  <c r="X2106" i="1"/>
  <c r="AC2106" i="1" s="1"/>
  <c r="AD2106" i="1" s="1"/>
  <c r="AH2106" i="1" s="1"/>
  <c r="W2106" i="1"/>
  <c r="V2106" i="1"/>
  <c r="AA2106" i="1" s="1"/>
  <c r="AV2105" i="1"/>
  <c r="AU2105" i="1"/>
  <c r="AT2105" i="1"/>
  <c r="AS2105" i="1"/>
  <c r="AO2105" i="1"/>
  <c r="AQ2105" i="1" s="1"/>
  <c r="AN2105" i="1"/>
  <c r="AR2105" i="1" s="1"/>
  <c r="AM2105" i="1"/>
  <c r="AG2105" i="1"/>
  <c r="AC2105" i="1"/>
  <c r="Y2105" i="1"/>
  <c r="Z2105" i="1" s="1"/>
  <c r="X2105" i="1"/>
  <c r="W2105" i="1"/>
  <c r="AB2105" i="1" s="1"/>
  <c r="V2105" i="1"/>
  <c r="AA2105" i="1" s="1"/>
  <c r="AV2104" i="1"/>
  <c r="AU2104" i="1"/>
  <c r="AT2104" i="1"/>
  <c r="AP2104" i="1"/>
  <c r="AO2104" i="1"/>
  <c r="AS2104" i="1" s="1"/>
  <c r="AN2104" i="1"/>
  <c r="AR2104" i="1" s="1"/>
  <c r="AM2104" i="1"/>
  <c r="AG2104" i="1"/>
  <c r="Z2104" i="1"/>
  <c r="Y2104" i="1"/>
  <c r="X2104" i="1"/>
  <c r="AC2104" i="1" s="1"/>
  <c r="W2104" i="1"/>
  <c r="AB2104" i="1" s="1"/>
  <c r="V2104" i="1"/>
  <c r="AA2104" i="1" s="1"/>
  <c r="AD2104" i="1" s="1"/>
  <c r="AH2104" i="1" s="1"/>
  <c r="AV2103" i="1"/>
  <c r="AU2103" i="1"/>
  <c r="AQ2103" i="1"/>
  <c r="AP2103" i="1"/>
  <c r="AO2103" i="1"/>
  <c r="AS2103" i="1" s="1"/>
  <c r="AW2103" i="1" s="1"/>
  <c r="AX2103" i="1" s="1"/>
  <c r="AN2103" i="1"/>
  <c r="AT2103" i="1" s="1"/>
  <c r="AM2103" i="1"/>
  <c r="AG2103" i="1"/>
  <c r="AA2103" i="1"/>
  <c r="AD2103" i="1" s="1"/>
  <c r="AH2103" i="1" s="1"/>
  <c r="X2103" i="1"/>
  <c r="AC2103" i="1" s="1"/>
  <c r="W2103" i="1"/>
  <c r="AB2103" i="1" s="1"/>
  <c r="V2103" i="1"/>
  <c r="Y2103" i="1" s="1"/>
  <c r="Z2103" i="1" s="1"/>
  <c r="AV2102" i="1"/>
  <c r="AR2102" i="1"/>
  <c r="AQ2102" i="1"/>
  <c r="AO2102" i="1"/>
  <c r="AU2102" i="1" s="1"/>
  <c r="AN2102" i="1"/>
  <c r="AT2102" i="1" s="1"/>
  <c r="AM2102" i="1"/>
  <c r="AG2102" i="1"/>
  <c r="AB2102" i="1"/>
  <c r="X2102" i="1"/>
  <c r="AC2102" i="1" s="1"/>
  <c r="W2102" i="1"/>
  <c r="V2102" i="1"/>
  <c r="AW2101" i="1"/>
  <c r="AX2101" i="1" s="1"/>
  <c r="AV2101" i="1"/>
  <c r="AS2101" i="1"/>
  <c r="AR2101" i="1"/>
  <c r="AO2101" i="1"/>
  <c r="AU2101" i="1" s="1"/>
  <c r="AN2101" i="1"/>
  <c r="AT2101" i="1" s="1"/>
  <c r="AM2101" i="1"/>
  <c r="AG2101" i="1"/>
  <c r="AC2101" i="1"/>
  <c r="X2101" i="1"/>
  <c r="W2101" i="1"/>
  <c r="AB2101" i="1" s="1"/>
  <c r="V2101" i="1"/>
  <c r="AA2101" i="1" s="1"/>
  <c r="AV2100" i="1"/>
  <c r="AS2100" i="1"/>
  <c r="AO2100" i="1"/>
  <c r="AU2100" i="1" s="1"/>
  <c r="AN2100" i="1"/>
  <c r="AM2100" i="1"/>
  <c r="AG2100" i="1"/>
  <c r="X2100" i="1"/>
  <c r="AC2100" i="1" s="1"/>
  <c r="W2100" i="1"/>
  <c r="AB2100" i="1" s="1"/>
  <c r="V2100" i="1"/>
  <c r="AV2099" i="1"/>
  <c r="AU2099" i="1"/>
  <c r="AO2099" i="1"/>
  <c r="AN2099" i="1"/>
  <c r="AT2099" i="1" s="1"/>
  <c r="AM2099" i="1"/>
  <c r="AG2099" i="1"/>
  <c r="AA2099" i="1"/>
  <c r="Y2099" i="1"/>
  <c r="Z2099" i="1" s="1"/>
  <c r="X2099" i="1"/>
  <c r="AC2099" i="1" s="1"/>
  <c r="W2099" i="1"/>
  <c r="AB2099" i="1" s="1"/>
  <c r="V2099" i="1"/>
  <c r="AV2098" i="1"/>
  <c r="AO2098" i="1"/>
  <c r="AU2098" i="1" s="1"/>
  <c r="AN2098" i="1"/>
  <c r="AM2098" i="1"/>
  <c r="AG2098" i="1"/>
  <c r="AB2098" i="1"/>
  <c r="AA2098" i="1"/>
  <c r="X2098" i="1"/>
  <c r="W2098" i="1"/>
  <c r="V2098" i="1"/>
  <c r="AV2097" i="1"/>
  <c r="AT2097" i="1"/>
  <c r="AR2097" i="1"/>
  <c r="AQ2097" i="1"/>
  <c r="AP2097" i="1"/>
  <c r="AO2097" i="1"/>
  <c r="AN2097" i="1"/>
  <c r="AM2097" i="1"/>
  <c r="AH2097" i="1"/>
  <c r="AG2097" i="1"/>
  <c r="AC2097" i="1"/>
  <c r="AB2097" i="1"/>
  <c r="AA2097" i="1"/>
  <c r="AD2097" i="1" s="1"/>
  <c r="Y2097" i="1"/>
  <c r="Z2097" i="1" s="1"/>
  <c r="X2097" i="1"/>
  <c r="W2097" i="1"/>
  <c r="V2097" i="1"/>
  <c r="AX2096" i="1"/>
  <c r="AW2096" i="1"/>
  <c r="AV2096" i="1"/>
  <c r="AU2096" i="1"/>
  <c r="AT2096" i="1"/>
  <c r="AS2096" i="1"/>
  <c r="AR2096" i="1"/>
  <c r="AQ2096" i="1"/>
  <c r="AP2096" i="1"/>
  <c r="AO2096" i="1"/>
  <c r="AN2096" i="1"/>
  <c r="AM2096" i="1"/>
  <c r="AG2096" i="1"/>
  <c r="AC2096" i="1"/>
  <c r="AB2096" i="1"/>
  <c r="X2096" i="1"/>
  <c r="W2096" i="1"/>
  <c r="V2096" i="1"/>
  <c r="AV2095" i="1"/>
  <c r="AU2095" i="1"/>
  <c r="AT2095" i="1"/>
  <c r="AS2095" i="1"/>
  <c r="AR2095" i="1"/>
  <c r="AQ2095" i="1"/>
  <c r="AO2095" i="1"/>
  <c r="AN2095" i="1"/>
  <c r="AP2095" i="1" s="1"/>
  <c r="AM2095" i="1"/>
  <c r="AG2095" i="1"/>
  <c r="AC2095" i="1"/>
  <c r="AA2095" i="1"/>
  <c r="X2095" i="1"/>
  <c r="W2095" i="1"/>
  <c r="AB2095" i="1" s="1"/>
  <c r="V2095" i="1"/>
  <c r="AV2094" i="1"/>
  <c r="AW2094" i="1" s="1"/>
  <c r="AX2094" i="1" s="1"/>
  <c r="AU2094" i="1"/>
  <c r="AS2094" i="1"/>
  <c r="AO2094" i="1"/>
  <c r="AQ2094" i="1" s="1"/>
  <c r="AN2094" i="1"/>
  <c r="AM2094" i="1"/>
  <c r="AG2094" i="1"/>
  <c r="AB2094" i="1"/>
  <c r="X2094" i="1"/>
  <c r="AC2094" i="1" s="1"/>
  <c r="W2094" i="1"/>
  <c r="Y2094" i="1" s="1"/>
  <c r="Z2094" i="1" s="1"/>
  <c r="V2094" i="1"/>
  <c r="AA2094" i="1" s="1"/>
  <c r="AD2094" i="1" s="1"/>
  <c r="AH2094" i="1" s="1"/>
  <c r="AV2093" i="1"/>
  <c r="AT2093" i="1"/>
  <c r="AO2093" i="1"/>
  <c r="AN2093" i="1"/>
  <c r="AR2093" i="1" s="1"/>
  <c r="AM2093" i="1"/>
  <c r="AG2093" i="1"/>
  <c r="AC2093" i="1"/>
  <c r="Y2093" i="1"/>
  <c r="Z2093" i="1" s="1"/>
  <c r="X2093" i="1"/>
  <c r="W2093" i="1"/>
  <c r="AB2093" i="1" s="1"/>
  <c r="V2093" i="1"/>
  <c r="AA2093" i="1" s="1"/>
  <c r="AD2093" i="1" s="1"/>
  <c r="AH2093" i="1" s="1"/>
  <c r="AV2092" i="1"/>
  <c r="AW2092" i="1" s="1"/>
  <c r="AX2092" i="1" s="1"/>
  <c r="AU2092" i="1"/>
  <c r="AT2092" i="1"/>
  <c r="AP2092" i="1"/>
  <c r="AO2092" i="1"/>
  <c r="AS2092" i="1" s="1"/>
  <c r="AN2092" i="1"/>
  <c r="AR2092" i="1" s="1"/>
  <c r="AM2092" i="1"/>
  <c r="AG2092" i="1"/>
  <c r="Z2092" i="1"/>
  <c r="Y2092" i="1"/>
  <c r="X2092" i="1"/>
  <c r="AC2092" i="1" s="1"/>
  <c r="W2092" i="1"/>
  <c r="AB2092" i="1" s="1"/>
  <c r="AD2092" i="1" s="1"/>
  <c r="AH2092" i="1" s="1"/>
  <c r="V2092" i="1"/>
  <c r="AA2092" i="1" s="1"/>
  <c r="AW2091" i="1"/>
  <c r="AX2091" i="1" s="1"/>
  <c r="AV2091" i="1"/>
  <c r="AU2091" i="1"/>
  <c r="AR2091" i="1"/>
  <c r="AQ2091" i="1"/>
  <c r="AP2091" i="1"/>
  <c r="AO2091" i="1"/>
  <c r="AS2091" i="1" s="1"/>
  <c r="AN2091" i="1"/>
  <c r="AT2091" i="1" s="1"/>
  <c r="AM2091" i="1"/>
  <c r="AG2091" i="1"/>
  <c r="AA2091" i="1"/>
  <c r="AD2091" i="1" s="1"/>
  <c r="AH2091" i="1" s="1"/>
  <c r="X2091" i="1"/>
  <c r="AC2091" i="1" s="1"/>
  <c r="W2091" i="1"/>
  <c r="AB2091" i="1" s="1"/>
  <c r="V2091" i="1"/>
  <c r="Y2091" i="1" s="1"/>
  <c r="Z2091" i="1" s="1"/>
  <c r="AV2090" i="1"/>
  <c r="AS2090" i="1"/>
  <c r="AR2090" i="1"/>
  <c r="AQ2090" i="1"/>
  <c r="AO2090" i="1"/>
  <c r="AU2090" i="1" s="1"/>
  <c r="AN2090" i="1"/>
  <c r="AT2090" i="1" s="1"/>
  <c r="AM2090" i="1"/>
  <c r="AG2090" i="1"/>
  <c r="AB2090" i="1"/>
  <c r="X2090" i="1"/>
  <c r="AC2090" i="1" s="1"/>
  <c r="W2090" i="1"/>
  <c r="V2090" i="1"/>
  <c r="AV2089" i="1"/>
  <c r="AS2089" i="1"/>
  <c r="AR2089" i="1"/>
  <c r="AO2089" i="1"/>
  <c r="AU2089" i="1" s="1"/>
  <c r="AW2089" i="1" s="1"/>
  <c r="AX2089" i="1" s="1"/>
  <c r="AN2089" i="1"/>
  <c r="AT2089" i="1" s="1"/>
  <c r="AM2089" i="1"/>
  <c r="AG2089" i="1"/>
  <c r="AC2089" i="1"/>
  <c r="X2089" i="1"/>
  <c r="W2089" i="1"/>
  <c r="AB2089" i="1" s="1"/>
  <c r="V2089" i="1"/>
  <c r="AA2089" i="1" s="1"/>
  <c r="AD2089" i="1" s="1"/>
  <c r="AH2089" i="1" s="1"/>
  <c r="AI2089" i="1" s="1"/>
  <c r="AF2089" i="1" s="1"/>
  <c r="AV2088" i="1"/>
  <c r="AS2088" i="1"/>
  <c r="AW2088" i="1" s="1"/>
  <c r="AX2088" i="1" s="1"/>
  <c r="AO2088" i="1"/>
  <c r="AU2088" i="1" s="1"/>
  <c r="AN2088" i="1"/>
  <c r="AM2088" i="1"/>
  <c r="AG2088" i="1"/>
  <c r="X2088" i="1"/>
  <c r="AC2088" i="1" s="1"/>
  <c r="W2088" i="1"/>
  <c r="AB2088" i="1" s="1"/>
  <c r="V2088" i="1"/>
  <c r="AV2087" i="1"/>
  <c r="AO2087" i="1"/>
  <c r="AN2087" i="1"/>
  <c r="AM2087" i="1"/>
  <c r="AG2087" i="1"/>
  <c r="AA2087" i="1"/>
  <c r="X2087" i="1"/>
  <c r="AC2087" i="1" s="1"/>
  <c r="W2087" i="1"/>
  <c r="AB2087" i="1" s="1"/>
  <c r="AD2087" i="1" s="1"/>
  <c r="AH2087" i="1" s="1"/>
  <c r="V2087" i="1"/>
  <c r="AV2086" i="1"/>
  <c r="AO2086" i="1"/>
  <c r="AN2086" i="1"/>
  <c r="AM2086" i="1"/>
  <c r="AG2086" i="1"/>
  <c r="AB2086" i="1"/>
  <c r="AA2086" i="1"/>
  <c r="X2086" i="1"/>
  <c r="AC2086" i="1" s="1"/>
  <c r="W2086" i="1"/>
  <c r="V2086" i="1"/>
  <c r="AV2085" i="1"/>
  <c r="AT2085" i="1"/>
  <c r="AR2085" i="1"/>
  <c r="AQ2085" i="1"/>
  <c r="AP2085" i="1"/>
  <c r="AO2085" i="1"/>
  <c r="AN2085" i="1"/>
  <c r="AM2085" i="1"/>
  <c r="AG2085" i="1"/>
  <c r="AC2085" i="1"/>
  <c r="AB2085" i="1"/>
  <c r="AA2085" i="1"/>
  <c r="AD2085" i="1" s="1"/>
  <c r="AH2085" i="1" s="1"/>
  <c r="Y2085" i="1"/>
  <c r="Z2085" i="1" s="1"/>
  <c r="X2085" i="1"/>
  <c r="W2085" i="1"/>
  <c r="V2085" i="1"/>
  <c r="AX2084" i="1"/>
  <c r="AW2084" i="1"/>
  <c r="AV2084" i="1"/>
  <c r="AU2084" i="1"/>
  <c r="AT2084" i="1"/>
  <c r="AS2084" i="1"/>
  <c r="AR2084" i="1"/>
  <c r="AQ2084" i="1"/>
  <c r="AP2084" i="1"/>
  <c r="AO2084" i="1"/>
  <c r="AN2084" i="1"/>
  <c r="AM2084" i="1"/>
  <c r="AG2084" i="1"/>
  <c r="AC2084" i="1"/>
  <c r="AB2084" i="1"/>
  <c r="X2084" i="1"/>
  <c r="W2084" i="1"/>
  <c r="V2084" i="1"/>
  <c r="AV2083" i="1"/>
  <c r="AU2083" i="1"/>
  <c r="AT2083" i="1"/>
  <c r="AS2083" i="1"/>
  <c r="AR2083" i="1"/>
  <c r="AQ2083" i="1"/>
  <c r="AO2083" i="1"/>
  <c r="AN2083" i="1"/>
  <c r="AP2083" i="1" s="1"/>
  <c r="AM2083" i="1"/>
  <c r="AG2083" i="1"/>
  <c r="AC2083" i="1"/>
  <c r="AB2083" i="1"/>
  <c r="AA2083" i="1"/>
  <c r="X2083" i="1"/>
  <c r="W2083" i="1"/>
  <c r="V2083" i="1"/>
  <c r="Y2083" i="1" s="1"/>
  <c r="Z2083" i="1" s="1"/>
  <c r="AV2082" i="1"/>
  <c r="AW2082" i="1" s="1"/>
  <c r="AX2082" i="1" s="1"/>
  <c r="AU2082" i="1"/>
  <c r="AS2082" i="1"/>
  <c r="AO2082" i="1"/>
  <c r="AQ2082" i="1" s="1"/>
  <c r="AN2082" i="1"/>
  <c r="AP2082" i="1" s="1"/>
  <c r="AM2082" i="1"/>
  <c r="AG2082" i="1"/>
  <c r="AB2082" i="1"/>
  <c r="X2082" i="1"/>
  <c r="AC2082" i="1" s="1"/>
  <c r="W2082" i="1"/>
  <c r="Y2082" i="1" s="1"/>
  <c r="Z2082" i="1" s="1"/>
  <c r="V2082" i="1"/>
  <c r="AA2082" i="1" s="1"/>
  <c r="AD2082" i="1" s="1"/>
  <c r="AH2082" i="1" s="1"/>
  <c r="AV2081" i="1"/>
  <c r="AT2081" i="1"/>
  <c r="AO2081" i="1"/>
  <c r="AN2081" i="1"/>
  <c r="AR2081" i="1" s="1"/>
  <c r="AM2081" i="1"/>
  <c r="AG2081" i="1"/>
  <c r="AC2081" i="1"/>
  <c r="Y2081" i="1"/>
  <c r="Z2081" i="1" s="1"/>
  <c r="X2081" i="1"/>
  <c r="W2081" i="1"/>
  <c r="AB2081" i="1" s="1"/>
  <c r="V2081" i="1"/>
  <c r="AA2081" i="1" s="1"/>
  <c r="AD2081" i="1" s="1"/>
  <c r="AH2081" i="1" s="1"/>
  <c r="AV2080" i="1"/>
  <c r="AU2080" i="1"/>
  <c r="AT2080" i="1"/>
  <c r="AP2080" i="1"/>
  <c r="AO2080" i="1"/>
  <c r="AS2080" i="1" s="1"/>
  <c r="AN2080" i="1"/>
  <c r="AR2080" i="1" s="1"/>
  <c r="AM2080" i="1"/>
  <c r="AG2080" i="1"/>
  <c r="Z2080" i="1"/>
  <c r="Y2080" i="1"/>
  <c r="X2080" i="1"/>
  <c r="AC2080" i="1" s="1"/>
  <c r="W2080" i="1"/>
  <c r="AB2080" i="1" s="1"/>
  <c r="AD2080" i="1" s="1"/>
  <c r="AH2080" i="1" s="1"/>
  <c r="V2080" i="1"/>
  <c r="AA2080" i="1" s="1"/>
  <c r="AV2079" i="1"/>
  <c r="AU2079" i="1"/>
  <c r="AR2079" i="1"/>
  <c r="AQ2079" i="1"/>
  <c r="AP2079" i="1"/>
  <c r="AO2079" i="1"/>
  <c r="AS2079" i="1" s="1"/>
  <c r="AW2079" i="1" s="1"/>
  <c r="AX2079" i="1" s="1"/>
  <c r="AN2079" i="1"/>
  <c r="AT2079" i="1" s="1"/>
  <c r="AM2079" i="1"/>
  <c r="AG2079" i="1"/>
  <c r="AA2079" i="1"/>
  <c r="X2079" i="1"/>
  <c r="AC2079" i="1" s="1"/>
  <c r="W2079" i="1"/>
  <c r="AB2079" i="1" s="1"/>
  <c r="V2079" i="1"/>
  <c r="Y2079" i="1" s="1"/>
  <c r="Z2079" i="1" s="1"/>
  <c r="AV2078" i="1"/>
  <c r="AW2078" i="1" s="1"/>
  <c r="AX2078" i="1" s="1"/>
  <c r="AS2078" i="1"/>
  <c r="AR2078" i="1"/>
  <c r="AQ2078" i="1"/>
  <c r="AO2078" i="1"/>
  <c r="AU2078" i="1" s="1"/>
  <c r="AN2078" i="1"/>
  <c r="AT2078" i="1" s="1"/>
  <c r="AM2078" i="1"/>
  <c r="AG2078" i="1"/>
  <c r="AB2078" i="1"/>
  <c r="X2078" i="1"/>
  <c r="AC2078" i="1" s="1"/>
  <c r="W2078" i="1"/>
  <c r="V2078" i="1"/>
  <c r="AX2077" i="1"/>
  <c r="AW2077" i="1"/>
  <c r="AV2077" i="1"/>
  <c r="AS2077" i="1"/>
  <c r="AR2077" i="1"/>
  <c r="AO2077" i="1"/>
  <c r="AU2077" i="1" s="1"/>
  <c r="AN2077" i="1"/>
  <c r="AT2077" i="1" s="1"/>
  <c r="AM2077" i="1"/>
  <c r="AG2077" i="1"/>
  <c r="AC2077" i="1"/>
  <c r="X2077" i="1"/>
  <c r="W2077" i="1"/>
  <c r="AB2077" i="1" s="1"/>
  <c r="V2077" i="1"/>
  <c r="AV2076" i="1"/>
  <c r="AS2076" i="1"/>
  <c r="AW2076" i="1" s="1"/>
  <c r="AX2076" i="1" s="1"/>
  <c r="AO2076" i="1"/>
  <c r="AU2076" i="1" s="1"/>
  <c r="AN2076" i="1"/>
  <c r="AM2076" i="1"/>
  <c r="AG2076" i="1"/>
  <c r="X2076" i="1"/>
  <c r="AC2076" i="1" s="1"/>
  <c r="W2076" i="1"/>
  <c r="AB2076" i="1" s="1"/>
  <c r="V2076" i="1"/>
  <c r="AV2075" i="1"/>
  <c r="AT2075" i="1"/>
  <c r="AO2075" i="1"/>
  <c r="AN2075" i="1"/>
  <c r="AM2075" i="1"/>
  <c r="AG2075" i="1"/>
  <c r="AD2075" i="1"/>
  <c r="AH2075" i="1" s="1"/>
  <c r="AA2075" i="1"/>
  <c r="Y2075" i="1"/>
  <c r="Z2075" i="1" s="1"/>
  <c r="X2075" i="1"/>
  <c r="AC2075" i="1" s="1"/>
  <c r="W2075" i="1"/>
  <c r="AB2075" i="1" s="1"/>
  <c r="V2075" i="1"/>
  <c r="AV2074" i="1"/>
  <c r="AU2074" i="1"/>
  <c r="AO2074" i="1"/>
  <c r="AN2074" i="1"/>
  <c r="AM2074" i="1"/>
  <c r="AG2074" i="1"/>
  <c r="AB2074" i="1"/>
  <c r="AA2074" i="1"/>
  <c r="X2074" i="1"/>
  <c r="AC2074" i="1" s="1"/>
  <c r="W2074" i="1"/>
  <c r="V2074" i="1"/>
  <c r="AV2073" i="1"/>
  <c r="AT2073" i="1"/>
  <c r="AR2073" i="1"/>
  <c r="AQ2073" i="1"/>
  <c r="AP2073" i="1"/>
  <c r="AO2073" i="1"/>
  <c r="AN2073" i="1"/>
  <c r="AM2073" i="1"/>
  <c r="AH2073" i="1"/>
  <c r="AG2073" i="1"/>
  <c r="AI2073" i="1" s="1"/>
  <c r="AF2073" i="1" s="1"/>
  <c r="AC2073" i="1"/>
  <c r="AB2073" i="1"/>
  <c r="AA2073" i="1"/>
  <c r="AD2073" i="1" s="1"/>
  <c r="Z2073" i="1"/>
  <c r="Y2073" i="1"/>
  <c r="X2073" i="1"/>
  <c r="W2073" i="1"/>
  <c r="V2073" i="1"/>
  <c r="AW2072" i="1"/>
  <c r="AX2072" i="1" s="1"/>
  <c r="AV2072" i="1"/>
  <c r="AU2072" i="1"/>
  <c r="AT2072" i="1"/>
  <c r="AS2072" i="1"/>
  <c r="AR2072" i="1"/>
  <c r="AQ2072" i="1"/>
  <c r="AP2072" i="1"/>
  <c r="AO2072" i="1"/>
  <c r="AN2072" i="1"/>
  <c r="AM2072" i="1"/>
  <c r="AG2072" i="1"/>
  <c r="AC2072" i="1"/>
  <c r="AB2072" i="1"/>
  <c r="X2072" i="1"/>
  <c r="W2072" i="1"/>
  <c r="V2072" i="1"/>
  <c r="AV2071" i="1"/>
  <c r="AU2071" i="1"/>
  <c r="AT2071" i="1"/>
  <c r="AS2071" i="1"/>
  <c r="AR2071" i="1"/>
  <c r="AQ2071" i="1"/>
  <c r="AO2071" i="1"/>
  <c r="AN2071" i="1"/>
  <c r="AP2071" i="1" s="1"/>
  <c r="AM2071" i="1"/>
  <c r="AG2071" i="1"/>
  <c r="AC2071" i="1"/>
  <c r="X2071" i="1"/>
  <c r="W2071" i="1"/>
  <c r="AB2071" i="1" s="1"/>
  <c r="V2071" i="1"/>
  <c r="Y2071" i="1" s="1"/>
  <c r="Z2071" i="1" s="1"/>
  <c r="AV2070" i="1"/>
  <c r="AU2070" i="1"/>
  <c r="AT2070" i="1"/>
  <c r="AS2070" i="1"/>
  <c r="AR2070" i="1"/>
  <c r="AO2070" i="1"/>
  <c r="AQ2070" i="1" s="1"/>
  <c r="AN2070" i="1"/>
  <c r="AP2070" i="1" s="1"/>
  <c r="AM2070" i="1"/>
  <c r="AG2070" i="1"/>
  <c r="AC2070" i="1"/>
  <c r="AB2070" i="1"/>
  <c r="AD2070" i="1" s="1"/>
  <c r="AH2070" i="1" s="1"/>
  <c r="AA2070" i="1"/>
  <c r="X2070" i="1"/>
  <c r="W2070" i="1"/>
  <c r="Y2070" i="1" s="1"/>
  <c r="Z2070" i="1" s="1"/>
  <c r="V2070" i="1"/>
  <c r="AV2069" i="1"/>
  <c r="AU2069" i="1"/>
  <c r="AS2069" i="1"/>
  <c r="AO2069" i="1"/>
  <c r="AQ2069" i="1" s="1"/>
  <c r="AN2069" i="1"/>
  <c r="AM2069" i="1"/>
  <c r="AG2069" i="1"/>
  <c r="Y2069" i="1"/>
  <c r="Z2069" i="1" s="1"/>
  <c r="X2069" i="1"/>
  <c r="AC2069" i="1" s="1"/>
  <c r="W2069" i="1"/>
  <c r="AB2069" i="1" s="1"/>
  <c r="V2069" i="1"/>
  <c r="AA2069" i="1" s="1"/>
  <c r="AV2068" i="1"/>
  <c r="AT2068" i="1"/>
  <c r="AP2068" i="1"/>
  <c r="AO2068" i="1"/>
  <c r="AN2068" i="1"/>
  <c r="AR2068" i="1" s="1"/>
  <c r="AM2068" i="1"/>
  <c r="AG2068" i="1"/>
  <c r="AD2068" i="1"/>
  <c r="AH2068" i="1" s="1"/>
  <c r="Z2068" i="1"/>
  <c r="Y2068" i="1"/>
  <c r="X2068" i="1"/>
  <c r="AC2068" i="1" s="1"/>
  <c r="W2068" i="1"/>
  <c r="AB2068" i="1" s="1"/>
  <c r="V2068" i="1"/>
  <c r="AA2068" i="1" s="1"/>
  <c r="AV2067" i="1"/>
  <c r="AW2067" i="1" s="1"/>
  <c r="AX2067" i="1" s="1"/>
  <c r="AU2067" i="1"/>
  <c r="AR2067" i="1"/>
  <c r="AQ2067" i="1"/>
  <c r="AP2067" i="1"/>
  <c r="AO2067" i="1"/>
  <c r="AS2067" i="1" s="1"/>
  <c r="AN2067" i="1"/>
  <c r="AT2067" i="1" s="1"/>
  <c r="AM2067" i="1"/>
  <c r="AG2067" i="1"/>
  <c r="X2067" i="1"/>
  <c r="AC2067" i="1" s="1"/>
  <c r="W2067" i="1"/>
  <c r="AB2067" i="1" s="1"/>
  <c r="V2067" i="1"/>
  <c r="AV2066" i="1"/>
  <c r="AS2066" i="1"/>
  <c r="AR2066" i="1"/>
  <c r="AQ2066" i="1"/>
  <c r="AO2066" i="1"/>
  <c r="AU2066" i="1" s="1"/>
  <c r="AW2066" i="1" s="1"/>
  <c r="AX2066" i="1" s="1"/>
  <c r="AN2066" i="1"/>
  <c r="AT2066" i="1" s="1"/>
  <c r="AM2066" i="1"/>
  <c r="AG2066" i="1"/>
  <c r="X2066" i="1"/>
  <c r="AC2066" i="1" s="1"/>
  <c r="W2066" i="1"/>
  <c r="AB2066" i="1" s="1"/>
  <c r="V2066" i="1"/>
  <c r="Y2066" i="1" s="1"/>
  <c r="Z2066" i="1" s="1"/>
  <c r="AV2065" i="1"/>
  <c r="AS2065" i="1"/>
  <c r="AW2065" i="1" s="1"/>
  <c r="AX2065" i="1" s="1"/>
  <c r="AO2065" i="1"/>
  <c r="AU2065" i="1" s="1"/>
  <c r="AN2065" i="1"/>
  <c r="AM2065" i="1"/>
  <c r="AG2065" i="1"/>
  <c r="AC2065" i="1"/>
  <c r="AB2065" i="1"/>
  <c r="X2065" i="1"/>
  <c r="W2065" i="1"/>
  <c r="V2065" i="1"/>
  <c r="AA2065" i="1" s="1"/>
  <c r="AD2065" i="1" s="1"/>
  <c r="AH2065" i="1" s="1"/>
  <c r="AI2065" i="1" s="1"/>
  <c r="AF2065" i="1" s="1"/>
  <c r="AV2064" i="1"/>
  <c r="AO2064" i="1"/>
  <c r="AN2064" i="1"/>
  <c r="AR2064" i="1" s="1"/>
  <c r="AM2064" i="1"/>
  <c r="AG2064" i="1"/>
  <c r="AC2064" i="1"/>
  <c r="AD2064" i="1" s="1"/>
  <c r="AH2064" i="1" s="1"/>
  <c r="AI2064" i="1" s="1"/>
  <c r="AF2064" i="1" s="1"/>
  <c r="Y2064" i="1"/>
  <c r="Z2064" i="1" s="1"/>
  <c r="X2064" i="1"/>
  <c r="W2064" i="1"/>
  <c r="AB2064" i="1" s="1"/>
  <c r="V2064" i="1"/>
  <c r="AA2064" i="1" s="1"/>
  <c r="AV2063" i="1"/>
  <c r="AU2063" i="1"/>
  <c r="AO2063" i="1"/>
  <c r="AS2063" i="1" s="1"/>
  <c r="AN2063" i="1"/>
  <c r="AR2063" i="1" s="1"/>
  <c r="AM2063" i="1"/>
  <c r="AG2063" i="1"/>
  <c r="AA2063" i="1"/>
  <c r="X2063" i="1"/>
  <c r="AC2063" i="1" s="1"/>
  <c r="W2063" i="1"/>
  <c r="AB2063" i="1" s="1"/>
  <c r="AD2063" i="1" s="1"/>
  <c r="AH2063" i="1" s="1"/>
  <c r="V2063" i="1"/>
  <c r="AV2062" i="1"/>
  <c r="AU2062" i="1"/>
  <c r="AR2062" i="1"/>
  <c r="AQ2062" i="1"/>
  <c r="AP2062" i="1"/>
  <c r="AO2062" i="1"/>
  <c r="AS2062" i="1" s="1"/>
  <c r="AN2062" i="1"/>
  <c r="AT2062" i="1" s="1"/>
  <c r="AM2062" i="1"/>
  <c r="AG2062" i="1"/>
  <c r="AB2062" i="1"/>
  <c r="AA2062" i="1"/>
  <c r="Y2062" i="1"/>
  <c r="Z2062" i="1" s="1"/>
  <c r="X2062" i="1"/>
  <c r="AC2062" i="1" s="1"/>
  <c r="W2062" i="1"/>
  <c r="V2062" i="1"/>
  <c r="AV2061" i="1"/>
  <c r="AT2061" i="1"/>
  <c r="AR2061" i="1"/>
  <c r="AP2061" i="1"/>
  <c r="AO2061" i="1"/>
  <c r="AU2061" i="1" s="1"/>
  <c r="AN2061" i="1"/>
  <c r="AM2061" i="1"/>
  <c r="AH2061" i="1"/>
  <c r="AG2061" i="1"/>
  <c r="AC2061" i="1"/>
  <c r="AB2061" i="1"/>
  <c r="AA2061" i="1"/>
  <c r="AD2061" i="1" s="1"/>
  <c r="Y2061" i="1"/>
  <c r="Z2061" i="1" s="1"/>
  <c r="X2061" i="1"/>
  <c r="W2061" i="1"/>
  <c r="V2061" i="1"/>
  <c r="AX2060" i="1"/>
  <c r="AW2060" i="1"/>
  <c r="AV2060" i="1"/>
  <c r="AU2060" i="1"/>
  <c r="AT2060" i="1"/>
  <c r="AS2060" i="1"/>
  <c r="AR2060" i="1"/>
  <c r="AQ2060" i="1"/>
  <c r="AP2060" i="1"/>
  <c r="AO2060" i="1"/>
  <c r="AN2060" i="1"/>
  <c r="AM2060" i="1"/>
  <c r="AG2060" i="1"/>
  <c r="AC2060" i="1"/>
  <c r="AB2060" i="1"/>
  <c r="AA2060" i="1"/>
  <c r="AD2060" i="1" s="1"/>
  <c r="AH2060" i="1" s="1"/>
  <c r="AI2060" i="1" s="1"/>
  <c r="AF2060" i="1" s="1"/>
  <c r="Z2060" i="1"/>
  <c r="X2060" i="1"/>
  <c r="W2060" i="1"/>
  <c r="V2060" i="1"/>
  <c r="Y2060" i="1" s="1"/>
  <c r="AV2059" i="1"/>
  <c r="AW2059" i="1" s="1"/>
  <c r="AX2059" i="1" s="1"/>
  <c r="AU2059" i="1"/>
  <c r="AT2059" i="1"/>
  <c r="AS2059" i="1"/>
  <c r="AR2059" i="1"/>
  <c r="AQ2059" i="1"/>
  <c r="AO2059" i="1"/>
  <c r="AN2059" i="1"/>
  <c r="AP2059" i="1" s="1"/>
  <c r="AM2059" i="1"/>
  <c r="AG2059" i="1"/>
  <c r="AC2059" i="1"/>
  <c r="AB2059" i="1"/>
  <c r="X2059" i="1"/>
  <c r="W2059" i="1"/>
  <c r="V2059" i="1"/>
  <c r="Y2059" i="1" s="1"/>
  <c r="Z2059" i="1" s="1"/>
  <c r="AV2058" i="1"/>
  <c r="AR2058" i="1"/>
  <c r="AO2058" i="1"/>
  <c r="AQ2058" i="1" s="1"/>
  <c r="AN2058" i="1"/>
  <c r="AP2058" i="1" s="1"/>
  <c r="AM2058" i="1"/>
  <c r="AG2058" i="1"/>
  <c r="AC2058" i="1"/>
  <c r="AB2058" i="1"/>
  <c r="AD2058" i="1" s="1"/>
  <c r="AH2058" i="1" s="1"/>
  <c r="AA2058" i="1"/>
  <c r="X2058" i="1"/>
  <c r="W2058" i="1"/>
  <c r="Y2058" i="1" s="1"/>
  <c r="Z2058" i="1" s="1"/>
  <c r="V2058" i="1"/>
  <c r="AV2057" i="1"/>
  <c r="AO2057" i="1"/>
  <c r="AQ2057" i="1" s="1"/>
  <c r="AN2057" i="1"/>
  <c r="AR2057" i="1" s="1"/>
  <c r="AM2057" i="1"/>
  <c r="AG2057" i="1"/>
  <c r="AC2057" i="1"/>
  <c r="AB2057" i="1"/>
  <c r="X2057" i="1"/>
  <c r="Y2057" i="1" s="1"/>
  <c r="Z2057" i="1" s="1"/>
  <c r="W2057" i="1"/>
  <c r="V2057" i="1"/>
  <c r="AA2057" i="1" s="1"/>
  <c r="AD2057" i="1" s="1"/>
  <c r="AH2057" i="1" s="1"/>
  <c r="AV2056" i="1"/>
  <c r="AW2056" i="1" s="1"/>
  <c r="AX2056" i="1" s="1"/>
  <c r="AU2056" i="1"/>
  <c r="AT2056" i="1"/>
  <c r="AQ2056" i="1"/>
  <c r="AP2056" i="1"/>
  <c r="AO2056" i="1"/>
  <c r="AS2056" i="1" s="1"/>
  <c r="AN2056" i="1"/>
  <c r="AR2056" i="1" s="1"/>
  <c r="AM2056" i="1"/>
  <c r="AG2056" i="1"/>
  <c r="AA2056" i="1"/>
  <c r="AD2056" i="1" s="1"/>
  <c r="AH2056" i="1" s="1"/>
  <c r="AI2056" i="1" s="1"/>
  <c r="AF2056" i="1" s="1"/>
  <c r="Y2056" i="1"/>
  <c r="Z2056" i="1" s="1"/>
  <c r="X2056" i="1"/>
  <c r="AC2056" i="1" s="1"/>
  <c r="W2056" i="1"/>
  <c r="AB2056" i="1" s="1"/>
  <c r="V2056" i="1"/>
  <c r="AV2055" i="1"/>
  <c r="AW2055" i="1" s="1"/>
  <c r="AX2055" i="1" s="1"/>
  <c r="AU2055" i="1"/>
  <c r="AQ2055" i="1"/>
  <c r="AO2055" i="1"/>
  <c r="AS2055" i="1" s="1"/>
  <c r="AN2055" i="1"/>
  <c r="AM2055" i="1"/>
  <c r="AG2055" i="1"/>
  <c r="X2055" i="1"/>
  <c r="AC2055" i="1" s="1"/>
  <c r="W2055" i="1"/>
  <c r="AB2055" i="1" s="1"/>
  <c r="V2055" i="1"/>
  <c r="AV2054" i="1"/>
  <c r="AR2054" i="1"/>
  <c r="AO2054" i="1"/>
  <c r="AU2054" i="1" s="1"/>
  <c r="AN2054" i="1"/>
  <c r="AM2054" i="1"/>
  <c r="AG2054" i="1"/>
  <c r="AC2054" i="1"/>
  <c r="X2054" i="1"/>
  <c r="W2054" i="1"/>
  <c r="AB2054" i="1" s="1"/>
  <c r="V2054" i="1"/>
  <c r="AA2054" i="1" s="1"/>
  <c r="AD2054" i="1" s="1"/>
  <c r="AH2054" i="1" s="1"/>
  <c r="AI2054" i="1" s="1"/>
  <c r="AF2054" i="1" s="1"/>
  <c r="AV2053" i="1"/>
  <c r="AT2053" i="1"/>
  <c r="AS2053" i="1"/>
  <c r="AR2053" i="1"/>
  <c r="AP2053" i="1"/>
  <c r="AO2053" i="1"/>
  <c r="AN2053" i="1"/>
  <c r="AM2053" i="1"/>
  <c r="AG2053" i="1"/>
  <c r="AC2053" i="1"/>
  <c r="AB2053" i="1"/>
  <c r="AD2053" i="1" s="1"/>
  <c r="AH2053" i="1" s="1"/>
  <c r="AI2053" i="1" s="1"/>
  <c r="AF2053" i="1" s="1"/>
  <c r="Y2053" i="1"/>
  <c r="Z2053" i="1" s="1"/>
  <c r="X2053" i="1"/>
  <c r="W2053" i="1"/>
  <c r="V2053" i="1"/>
  <c r="AA2053" i="1" s="1"/>
  <c r="AV2052" i="1"/>
  <c r="AT2052" i="1"/>
  <c r="AR2052" i="1"/>
  <c r="AP2052" i="1"/>
  <c r="AO2052" i="1"/>
  <c r="AN2052" i="1"/>
  <c r="AM2052" i="1"/>
  <c r="AG2052" i="1"/>
  <c r="AB2052" i="1"/>
  <c r="AA2052" i="1"/>
  <c r="X2052" i="1"/>
  <c r="W2052" i="1"/>
  <c r="V2052" i="1"/>
  <c r="AV2051" i="1"/>
  <c r="AU2051" i="1"/>
  <c r="AQ2051" i="1"/>
  <c r="AO2051" i="1"/>
  <c r="AS2051" i="1" s="1"/>
  <c r="AN2051" i="1"/>
  <c r="AM2051" i="1"/>
  <c r="AG2051" i="1"/>
  <c r="AC2051" i="1"/>
  <c r="AA2051" i="1"/>
  <c r="X2051" i="1"/>
  <c r="W2051" i="1"/>
  <c r="V2051" i="1"/>
  <c r="AV2050" i="1"/>
  <c r="AU2050" i="1"/>
  <c r="AQ2050" i="1"/>
  <c r="AO2050" i="1"/>
  <c r="AS2050" i="1" s="1"/>
  <c r="AN2050" i="1"/>
  <c r="AM2050" i="1"/>
  <c r="AG2050" i="1"/>
  <c r="AB2050" i="1"/>
  <c r="AA2050" i="1"/>
  <c r="X2050" i="1"/>
  <c r="W2050" i="1"/>
  <c r="V2050" i="1"/>
  <c r="AV2049" i="1"/>
  <c r="AR2049" i="1"/>
  <c r="AP2049" i="1"/>
  <c r="AO2049" i="1"/>
  <c r="AN2049" i="1"/>
  <c r="AT2049" i="1" s="1"/>
  <c r="AM2049" i="1"/>
  <c r="AG2049" i="1"/>
  <c r="AC2049" i="1"/>
  <c r="AB2049" i="1"/>
  <c r="AA2049" i="1"/>
  <c r="AD2049" i="1" s="1"/>
  <c r="AH2049" i="1" s="1"/>
  <c r="Y2049" i="1"/>
  <c r="Z2049" i="1" s="1"/>
  <c r="X2049" i="1"/>
  <c r="W2049" i="1"/>
  <c r="V2049" i="1"/>
  <c r="AV2048" i="1"/>
  <c r="AW2048" i="1" s="1"/>
  <c r="AX2048" i="1" s="1"/>
  <c r="AT2048" i="1"/>
  <c r="AS2048" i="1"/>
  <c r="AR2048" i="1"/>
  <c r="AQ2048" i="1"/>
  <c r="AP2048" i="1"/>
  <c r="AO2048" i="1"/>
  <c r="AU2048" i="1" s="1"/>
  <c r="AN2048" i="1"/>
  <c r="AM2048" i="1"/>
  <c r="AG2048" i="1"/>
  <c r="AC2048" i="1"/>
  <c r="AB2048" i="1"/>
  <c r="Z2048" i="1"/>
  <c r="X2048" i="1"/>
  <c r="W2048" i="1"/>
  <c r="V2048" i="1"/>
  <c r="Y2048" i="1" s="1"/>
  <c r="AV2047" i="1"/>
  <c r="AU2047" i="1"/>
  <c r="AT2047" i="1"/>
  <c r="AS2047" i="1"/>
  <c r="AW2047" i="1" s="1"/>
  <c r="AX2047" i="1" s="1"/>
  <c r="AR2047" i="1"/>
  <c r="AQ2047" i="1"/>
  <c r="AP2047" i="1"/>
  <c r="AO2047" i="1"/>
  <c r="AN2047" i="1"/>
  <c r="AM2047" i="1"/>
  <c r="AG2047" i="1"/>
  <c r="AC2047" i="1"/>
  <c r="AA2047" i="1"/>
  <c r="AD2047" i="1" s="1"/>
  <c r="AH2047" i="1" s="1"/>
  <c r="AI2047" i="1" s="1"/>
  <c r="AF2047" i="1" s="1"/>
  <c r="X2047" i="1"/>
  <c r="W2047" i="1"/>
  <c r="AB2047" i="1" s="1"/>
  <c r="V2047" i="1"/>
  <c r="Y2047" i="1" s="1"/>
  <c r="Z2047" i="1" s="1"/>
  <c r="AV2046" i="1"/>
  <c r="AW2046" i="1" s="1"/>
  <c r="AX2046" i="1" s="1"/>
  <c r="AU2046" i="1"/>
  <c r="AT2046" i="1"/>
  <c r="AS2046" i="1"/>
  <c r="AR2046" i="1"/>
  <c r="AQ2046" i="1"/>
  <c r="AO2046" i="1"/>
  <c r="AN2046" i="1"/>
  <c r="AP2046" i="1" s="1"/>
  <c r="AM2046" i="1"/>
  <c r="AG2046" i="1"/>
  <c r="AB2046" i="1"/>
  <c r="X2046" i="1"/>
  <c r="AC2046" i="1" s="1"/>
  <c r="W2046" i="1"/>
  <c r="V2046" i="1"/>
  <c r="AA2046" i="1" s="1"/>
  <c r="AV2045" i="1"/>
  <c r="AU2045" i="1"/>
  <c r="AS2045" i="1"/>
  <c r="AO2045" i="1"/>
  <c r="AQ2045" i="1" s="1"/>
  <c r="AN2045" i="1"/>
  <c r="AR2045" i="1" s="1"/>
  <c r="AM2045" i="1"/>
  <c r="AG2045" i="1"/>
  <c r="AC2045" i="1"/>
  <c r="AA2045" i="1"/>
  <c r="X2045" i="1"/>
  <c r="W2045" i="1"/>
  <c r="AB2045" i="1" s="1"/>
  <c r="V2045" i="1"/>
  <c r="AV2044" i="1"/>
  <c r="AT2044" i="1"/>
  <c r="AO2044" i="1"/>
  <c r="AS2044" i="1" s="1"/>
  <c r="AN2044" i="1"/>
  <c r="AR2044" i="1" s="1"/>
  <c r="AM2044" i="1"/>
  <c r="AG2044" i="1"/>
  <c r="AD2044" i="1"/>
  <c r="AH2044" i="1" s="1"/>
  <c r="AB2044" i="1"/>
  <c r="X2044" i="1"/>
  <c r="AC2044" i="1" s="1"/>
  <c r="W2044" i="1"/>
  <c r="V2044" i="1"/>
  <c r="AA2044" i="1" s="1"/>
  <c r="AV2043" i="1"/>
  <c r="AU2043" i="1"/>
  <c r="AP2043" i="1"/>
  <c r="AO2043" i="1"/>
  <c r="AS2043" i="1" s="1"/>
  <c r="AW2043" i="1" s="1"/>
  <c r="AX2043" i="1" s="1"/>
  <c r="AN2043" i="1"/>
  <c r="AT2043" i="1" s="1"/>
  <c r="AM2043" i="1"/>
  <c r="AG2043" i="1"/>
  <c r="AA2043" i="1"/>
  <c r="Y2043" i="1"/>
  <c r="Z2043" i="1" s="1"/>
  <c r="X2043" i="1"/>
  <c r="AC2043" i="1" s="1"/>
  <c r="W2043" i="1"/>
  <c r="AB2043" i="1" s="1"/>
  <c r="V2043" i="1"/>
  <c r="AV2042" i="1"/>
  <c r="AR2042" i="1"/>
  <c r="AQ2042" i="1"/>
  <c r="AP2042" i="1"/>
  <c r="AO2042" i="1"/>
  <c r="AU2042" i="1" s="1"/>
  <c r="AN2042" i="1"/>
  <c r="AT2042" i="1" s="1"/>
  <c r="AM2042" i="1"/>
  <c r="AG2042" i="1"/>
  <c r="AB2042" i="1"/>
  <c r="X2042" i="1"/>
  <c r="AC2042" i="1" s="1"/>
  <c r="W2042" i="1"/>
  <c r="V2042" i="1"/>
  <c r="AA2042" i="1" s="1"/>
  <c r="AV2041" i="1"/>
  <c r="AS2041" i="1"/>
  <c r="AQ2041" i="1"/>
  <c r="AO2041" i="1"/>
  <c r="AU2041" i="1" s="1"/>
  <c r="AW2041" i="1" s="1"/>
  <c r="AX2041" i="1" s="1"/>
  <c r="AN2041" i="1"/>
  <c r="AT2041" i="1" s="1"/>
  <c r="AM2041" i="1"/>
  <c r="AG2041" i="1"/>
  <c r="AC2041" i="1"/>
  <c r="AA2041" i="1"/>
  <c r="X2041" i="1"/>
  <c r="W2041" i="1"/>
  <c r="AB2041" i="1" s="1"/>
  <c r="V2041" i="1"/>
  <c r="Y2041" i="1" s="1"/>
  <c r="Z2041" i="1" s="1"/>
  <c r="AV2040" i="1"/>
  <c r="AO2040" i="1"/>
  <c r="AU2040" i="1" s="1"/>
  <c r="AN2040" i="1"/>
  <c r="AT2040" i="1" s="1"/>
  <c r="AM2040" i="1"/>
  <c r="AG2040" i="1"/>
  <c r="AB2040" i="1"/>
  <c r="X2040" i="1"/>
  <c r="AC2040" i="1" s="1"/>
  <c r="W2040" i="1"/>
  <c r="V2040" i="1"/>
  <c r="AV2039" i="1"/>
  <c r="AT2039" i="1"/>
  <c r="AP2039" i="1"/>
  <c r="AO2039" i="1"/>
  <c r="AU2039" i="1" s="1"/>
  <c r="AN2039" i="1"/>
  <c r="AR2039" i="1" s="1"/>
  <c r="AM2039" i="1"/>
  <c r="AG2039" i="1"/>
  <c r="AC2039" i="1"/>
  <c r="AA2039" i="1"/>
  <c r="X2039" i="1"/>
  <c r="W2039" i="1"/>
  <c r="V2039" i="1"/>
  <c r="AV2038" i="1"/>
  <c r="AU2038" i="1"/>
  <c r="AQ2038" i="1"/>
  <c r="AO2038" i="1"/>
  <c r="AS2038" i="1" s="1"/>
  <c r="AN2038" i="1"/>
  <c r="AM2038" i="1"/>
  <c r="AG2038" i="1"/>
  <c r="AB2038" i="1"/>
  <c r="AA2038" i="1"/>
  <c r="X2038" i="1"/>
  <c r="W2038" i="1"/>
  <c r="V2038" i="1"/>
  <c r="AV2037" i="1"/>
  <c r="AR2037" i="1"/>
  <c r="AP2037" i="1"/>
  <c r="AO2037" i="1"/>
  <c r="AN2037" i="1"/>
  <c r="AT2037" i="1" s="1"/>
  <c r="AM2037" i="1"/>
  <c r="AG2037" i="1"/>
  <c r="AI2037" i="1" s="1"/>
  <c r="AF2037" i="1" s="1"/>
  <c r="AC2037" i="1"/>
  <c r="AB2037" i="1"/>
  <c r="AA2037" i="1"/>
  <c r="AD2037" i="1" s="1"/>
  <c r="AH2037" i="1" s="1"/>
  <c r="Y2037" i="1"/>
  <c r="Z2037" i="1" s="1"/>
  <c r="X2037" i="1"/>
  <c r="W2037" i="1"/>
  <c r="V2037" i="1"/>
  <c r="AV2036" i="1"/>
  <c r="AT2036" i="1"/>
  <c r="AS2036" i="1"/>
  <c r="AR2036" i="1"/>
  <c r="AQ2036" i="1"/>
  <c r="AP2036" i="1"/>
  <c r="AO2036" i="1"/>
  <c r="AU2036" i="1" s="1"/>
  <c r="AN2036" i="1"/>
  <c r="AM2036" i="1"/>
  <c r="AG2036" i="1"/>
  <c r="AC2036" i="1"/>
  <c r="AB2036" i="1"/>
  <c r="X2036" i="1"/>
  <c r="W2036" i="1"/>
  <c r="V2036" i="1"/>
  <c r="Y2036" i="1" s="1"/>
  <c r="Z2036" i="1" s="1"/>
  <c r="AV2035" i="1"/>
  <c r="AU2035" i="1"/>
  <c r="AT2035" i="1"/>
  <c r="AS2035" i="1"/>
  <c r="AW2035" i="1" s="1"/>
  <c r="AX2035" i="1" s="1"/>
  <c r="AR2035" i="1"/>
  <c r="AQ2035" i="1"/>
  <c r="AP2035" i="1"/>
  <c r="AO2035" i="1"/>
  <c r="AN2035" i="1"/>
  <c r="AM2035" i="1"/>
  <c r="AG2035" i="1"/>
  <c r="AC2035" i="1"/>
  <c r="AA2035" i="1"/>
  <c r="X2035" i="1"/>
  <c r="W2035" i="1"/>
  <c r="AB2035" i="1" s="1"/>
  <c r="V2035" i="1"/>
  <c r="Y2035" i="1" s="1"/>
  <c r="Z2035" i="1" s="1"/>
  <c r="AV2034" i="1"/>
  <c r="AW2034" i="1" s="1"/>
  <c r="AX2034" i="1" s="1"/>
  <c r="AU2034" i="1"/>
  <c r="AT2034" i="1"/>
  <c r="AS2034" i="1"/>
  <c r="AR2034" i="1"/>
  <c r="AQ2034" i="1"/>
  <c r="AO2034" i="1"/>
  <c r="AN2034" i="1"/>
  <c r="AP2034" i="1" s="1"/>
  <c r="AM2034" i="1"/>
  <c r="AG2034" i="1"/>
  <c r="AD2034" i="1"/>
  <c r="AH2034" i="1" s="1"/>
  <c r="AI2034" i="1" s="1"/>
  <c r="AF2034" i="1" s="1"/>
  <c r="AB2034" i="1"/>
  <c r="X2034" i="1"/>
  <c r="AC2034" i="1" s="1"/>
  <c r="W2034" i="1"/>
  <c r="V2034" i="1"/>
  <c r="AA2034" i="1" s="1"/>
  <c r="AV2033" i="1"/>
  <c r="AU2033" i="1"/>
  <c r="AS2033" i="1"/>
  <c r="AO2033" i="1"/>
  <c r="AQ2033" i="1" s="1"/>
  <c r="AN2033" i="1"/>
  <c r="AR2033" i="1" s="1"/>
  <c r="AM2033" i="1"/>
  <c r="AG2033" i="1"/>
  <c r="AI2033" i="1" s="1"/>
  <c r="AF2033" i="1"/>
  <c r="AC2033" i="1"/>
  <c r="AA2033" i="1"/>
  <c r="X2033" i="1"/>
  <c r="W2033" i="1"/>
  <c r="AB2033" i="1" s="1"/>
  <c r="AD2033" i="1" s="1"/>
  <c r="AH2033" i="1" s="1"/>
  <c r="V2033" i="1"/>
  <c r="AV2032" i="1"/>
  <c r="AT2032" i="1"/>
  <c r="AO2032" i="1"/>
  <c r="AS2032" i="1" s="1"/>
  <c r="AN2032" i="1"/>
  <c r="AR2032" i="1" s="1"/>
  <c r="AM2032" i="1"/>
  <c r="AG2032" i="1"/>
  <c r="AD2032" i="1"/>
  <c r="AH2032" i="1" s="1"/>
  <c r="AB2032" i="1"/>
  <c r="X2032" i="1"/>
  <c r="AC2032" i="1" s="1"/>
  <c r="W2032" i="1"/>
  <c r="V2032" i="1"/>
  <c r="AA2032" i="1" s="1"/>
  <c r="AV2031" i="1"/>
  <c r="AU2031" i="1"/>
  <c r="AT2031" i="1"/>
  <c r="AP2031" i="1"/>
  <c r="AO2031" i="1"/>
  <c r="AS2031" i="1" s="1"/>
  <c r="AW2031" i="1" s="1"/>
  <c r="AX2031" i="1" s="1"/>
  <c r="AN2031" i="1"/>
  <c r="AR2031" i="1" s="1"/>
  <c r="AM2031" i="1"/>
  <c r="AG2031" i="1"/>
  <c r="AA2031" i="1"/>
  <c r="Y2031" i="1"/>
  <c r="Z2031" i="1" s="1"/>
  <c r="X2031" i="1"/>
  <c r="AC2031" i="1" s="1"/>
  <c r="W2031" i="1"/>
  <c r="AB2031" i="1" s="1"/>
  <c r="V2031" i="1"/>
  <c r="AV2030" i="1"/>
  <c r="AW2030" i="1" s="1"/>
  <c r="AX2030" i="1" s="1"/>
  <c r="AU2030" i="1"/>
  <c r="AR2030" i="1"/>
  <c r="AQ2030" i="1"/>
  <c r="AP2030" i="1"/>
  <c r="AO2030" i="1"/>
  <c r="AS2030" i="1" s="1"/>
  <c r="AN2030" i="1"/>
  <c r="AT2030" i="1" s="1"/>
  <c r="AM2030" i="1"/>
  <c r="AG2030" i="1"/>
  <c r="AB2030" i="1"/>
  <c r="X2030" i="1"/>
  <c r="AC2030" i="1" s="1"/>
  <c r="W2030" i="1"/>
  <c r="V2030" i="1"/>
  <c r="AW2029" i="1"/>
  <c r="AX2029" i="1" s="1"/>
  <c r="AV2029" i="1"/>
  <c r="AS2029" i="1"/>
  <c r="AR2029" i="1"/>
  <c r="AQ2029" i="1"/>
  <c r="AO2029" i="1"/>
  <c r="AU2029" i="1" s="1"/>
  <c r="AN2029" i="1"/>
  <c r="AT2029" i="1" s="1"/>
  <c r="AM2029" i="1"/>
  <c r="AG2029" i="1"/>
  <c r="AC2029" i="1"/>
  <c r="AA2029" i="1"/>
  <c r="AD2029" i="1" s="1"/>
  <c r="AH2029" i="1" s="1"/>
  <c r="AI2029" i="1" s="1"/>
  <c r="AF2029" i="1" s="1"/>
  <c r="X2029" i="1"/>
  <c r="W2029" i="1"/>
  <c r="AB2029" i="1" s="1"/>
  <c r="V2029" i="1"/>
  <c r="Y2029" i="1" s="1"/>
  <c r="Z2029" i="1" s="1"/>
  <c r="AV2028" i="1"/>
  <c r="AS2028" i="1"/>
  <c r="AO2028" i="1"/>
  <c r="AU2028" i="1" s="1"/>
  <c r="AN2028" i="1"/>
  <c r="AM2028" i="1"/>
  <c r="AG2028" i="1"/>
  <c r="AB2028" i="1"/>
  <c r="X2028" i="1"/>
  <c r="AC2028" i="1" s="1"/>
  <c r="W2028" i="1"/>
  <c r="V2028" i="1"/>
  <c r="AV2027" i="1"/>
  <c r="AT2027" i="1"/>
  <c r="AP2027" i="1"/>
  <c r="AO2027" i="1"/>
  <c r="AN2027" i="1"/>
  <c r="AR2027" i="1" s="1"/>
  <c r="AM2027" i="1"/>
  <c r="AG2027" i="1"/>
  <c r="AC2027" i="1"/>
  <c r="AA2027" i="1"/>
  <c r="Y2027" i="1"/>
  <c r="Z2027" i="1" s="1"/>
  <c r="X2027" i="1"/>
  <c r="W2027" i="1"/>
  <c r="AB2027" i="1" s="1"/>
  <c r="AD2027" i="1" s="1"/>
  <c r="AH2027" i="1" s="1"/>
  <c r="AI2027" i="1" s="1"/>
  <c r="AF2027" i="1" s="1"/>
  <c r="V2027" i="1"/>
  <c r="AV2026" i="1"/>
  <c r="AU2026" i="1"/>
  <c r="AQ2026" i="1"/>
  <c r="AO2026" i="1"/>
  <c r="AS2026" i="1" s="1"/>
  <c r="AN2026" i="1"/>
  <c r="AM2026" i="1"/>
  <c r="AG2026" i="1"/>
  <c r="AB2026" i="1"/>
  <c r="AA2026" i="1"/>
  <c r="X2026" i="1"/>
  <c r="W2026" i="1"/>
  <c r="V2026" i="1"/>
  <c r="AV2025" i="1"/>
  <c r="AR2025" i="1"/>
  <c r="AP2025" i="1"/>
  <c r="AO2025" i="1"/>
  <c r="AN2025" i="1"/>
  <c r="AT2025" i="1" s="1"/>
  <c r="AM2025" i="1"/>
  <c r="AG2025" i="1"/>
  <c r="AC2025" i="1"/>
  <c r="AB2025" i="1"/>
  <c r="AA2025" i="1"/>
  <c r="AD2025" i="1" s="1"/>
  <c r="AH2025" i="1" s="1"/>
  <c r="Y2025" i="1"/>
  <c r="Z2025" i="1" s="1"/>
  <c r="X2025" i="1"/>
  <c r="W2025" i="1"/>
  <c r="V2025" i="1"/>
  <c r="AV2024" i="1"/>
  <c r="AW2024" i="1" s="1"/>
  <c r="AX2024" i="1" s="1"/>
  <c r="AT2024" i="1"/>
  <c r="AS2024" i="1"/>
  <c r="AR2024" i="1"/>
  <c r="AQ2024" i="1"/>
  <c r="AP2024" i="1"/>
  <c r="AO2024" i="1"/>
  <c r="AU2024" i="1" s="1"/>
  <c r="AN2024" i="1"/>
  <c r="AM2024" i="1"/>
  <c r="AG2024" i="1"/>
  <c r="AC2024" i="1"/>
  <c r="AB2024" i="1"/>
  <c r="X2024" i="1"/>
  <c r="W2024" i="1"/>
  <c r="V2024" i="1"/>
  <c r="Y2024" i="1" s="1"/>
  <c r="Z2024" i="1" s="1"/>
  <c r="AV2023" i="1"/>
  <c r="AU2023" i="1"/>
  <c r="AT2023" i="1"/>
  <c r="AS2023" i="1"/>
  <c r="AW2023" i="1" s="1"/>
  <c r="AX2023" i="1" s="1"/>
  <c r="AR2023" i="1"/>
  <c r="AQ2023" i="1"/>
  <c r="AP2023" i="1"/>
  <c r="AO2023" i="1"/>
  <c r="AN2023" i="1"/>
  <c r="AM2023" i="1"/>
  <c r="AG2023" i="1"/>
  <c r="AC2023" i="1"/>
  <c r="AA2023" i="1"/>
  <c r="X2023" i="1"/>
  <c r="W2023" i="1"/>
  <c r="AB2023" i="1" s="1"/>
  <c r="V2023" i="1"/>
  <c r="Y2023" i="1" s="1"/>
  <c r="Z2023" i="1" s="1"/>
  <c r="AX2022" i="1"/>
  <c r="AV2022" i="1"/>
  <c r="AW2022" i="1" s="1"/>
  <c r="AU2022" i="1"/>
  <c r="AT2022" i="1"/>
  <c r="AS2022" i="1"/>
  <c r="AR2022" i="1"/>
  <c r="AQ2022" i="1"/>
  <c r="AO2022" i="1"/>
  <c r="AN2022" i="1"/>
  <c r="AP2022" i="1" s="1"/>
  <c r="AM2022" i="1"/>
  <c r="AG2022" i="1"/>
  <c r="AB2022" i="1"/>
  <c r="X2022" i="1"/>
  <c r="AC2022" i="1" s="1"/>
  <c r="W2022" i="1"/>
  <c r="V2022" i="1"/>
  <c r="AV2021" i="1"/>
  <c r="AW2021" i="1" s="1"/>
  <c r="AX2021" i="1" s="1"/>
  <c r="AU2021" i="1"/>
  <c r="AS2021" i="1"/>
  <c r="AO2021" i="1"/>
  <c r="AQ2021" i="1" s="1"/>
  <c r="AN2021" i="1"/>
  <c r="AR2021" i="1" s="1"/>
  <c r="AM2021" i="1"/>
  <c r="AG2021" i="1"/>
  <c r="AC2021" i="1"/>
  <c r="AA2021" i="1"/>
  <c r="X2021" i="1"/>
  <c r="W2021" i="1"/>
  <c r="V2021" i="1"/>
  <c r="AV2020" i="1"/>
  <c r="AT2020" i="1"/>
  <c r="AO2020" i="1"/>
  <c r="AS2020" i="1" s="1"/>
  <c r="AN2020" i="1"/>
  <c r="AM2020" i="1"/>
  <c r="AG2020" i="1"/>
  <c r="X2020" i="1"/>
  <c r="W2020" i="1"/>
  <c r="AB2020" i="1" s="1"/>
  <c r="V2020" i="1"/>
  <c r="AA2020" i="1" s="1"/>
  <c r="AV2019" i="1"/>
  <c r="AT2019" i="1"/>
  <c r="AP2019" i="1"/>
  <c r="AO2019" i="1"/>
  <c r="AN2019" i="1"/>
  <c r="AR2019" i="1" s="1"/>
  <c r="AM2019" i="1"/>
  <c r="AG2019" i="1"/>
  <c r="AA2019" i="1"/>
  <c r="Y2019" i="1"/>
  <c r="Z2019" i="1" s="1"/>
  <c r="X2019" i="1"/>
  <c r="AC2019" i="1" s="1"/>
  <c r="W2019" i="1"/>
  <c r="AB2019" i="1" s="1"/>
  <c r="V2019" i="1"/>
  <c r="AV2018" i="1"/>
  <c r="AU2018" i="1"/>
  <c r="AR2018" i="1"/>
  <c r="AQ2018" i="1"/>
  <c r="AP2018" i="1"/>
  <c r="AO2018" i="1"/>
  <c r="AS2018" i="1" s="1"/>
  <c r="AN2018" i="1"/>
  <c r="AT2018" i="1" s="1"/>
  <c r="AM2018" i="1"/>
  <c r="AG2018" i="1"/>
  <c r="X2018" i="1"/>
  <c r="AC2018" i="1" s="1"/>
  <c r="W2018" i="1"/>
  <c r="AB2018" i="1" s="1"/>
  <c r="V2018" i="1"/>
  <c r="AW2017" i="1"/>
  <c r="AX2017" i="1" s="1"/>
  <c r="AV2017" i="1"/>
  <c r="AS2017" i="1"/>
  <c r="AR2017" i="1"/>
  <c r="AQ2017" i="1"/>
  <c r="AO2017" i="1"/>
  <c r="AU2017" i="1" s="1"/>
  <c r="AN2017" i="1"/>
  <c r="AT2017" i="1" s="1"/>
  <c r="AM2017" i="1"/>
  <c r="AG2017" i="1"/>
  <c r="AA2017" i="1"/>
  <c r="X2017" i="1"/>
  <c r="AC2017" i="1" s="1"/>
  <c r="W2017" i="1"/>
  <c r="AB2017" i="1" s="1"/>
  <c r="V2017" i="1"/>
  <c r="AV2016" i="1"/>
  <c r="AS2016" i="1"/>
  <c r="AR2016" i="1"/>
  <c r="AO2016" i="1"/>
  <c r="AU2016" i="1" s="1"/>
  <c r="AN2016" i="1"/>
  <c r="AM2016" i="1"/>
  <c r="AG2016" i="1"/>
  <c r="AB2016" i="1"/>
  <c r="X2016" i="1"/>
  <c r="AC2016" i="1" s="1"/>
  <c r="W2016" i="1"/>
  <c r="V2016" i="1"/>
  <c r="AV2015" i="1"/>
  <c r="AT2015" i="1"/>
  <c r="AS2015" i="1"/>
  <c r="AP2015" i="1"/>
  <c r="AO2015" i="1"/>
  <c r="AN2015" i="1"/>
  <c r="AR2015" i="1" s="1"/>
  <c r="AM2015" i="1"/>
  <c r="AG2015" i="1"/>
  <c r="AC2015" i="1"/>
  <c r="AA2015" i="1"/>
  <c r="X2015" i="1"/>
  <c r="W2015" i="1"/>
  <c r="AB2015" i="1" s="1"/>
  <c r="AD2015" i="1" s="1"/>
  <c r="AH2015" i="1" s="1"/>
  <c r="AI2015" i="1" s="1"/>
  <c r="AF2015" i="1" s="1"/>
  <c r="V2015" i="1"/>
  <c r="AV2014" i="1"/>
  <c r="AW2014" i="1" s="1"/>
  <c r="AX2014" i="1" s="1"/>
  <c r="AU2014" i="1"/>
  <c r="AQ2014" i="1"/>
  <c r="AO2014" i="1"/>
  <c r="AS2014" i="1" s="1"/>
  <c r="AN2014" i="1"/>
  <c r="AR2014" i="1" s="1"/>
  <c r="AM2014" i="1"/>
  <c r="AG2014" i="1"/>
  <c r="AB2014" i="1"/>
  <c r="AA2014" i="1"/>
  <c r="X2014" i="1"/>
  <c r="W2014" i="1"/>
  <c r="V2014" i="1"/>
  <c r="AV2013" i="1"/>
  <c r="AR2013" i="1"/>
  <c r="AQ2013" i="1"/>
  <c r="AP2013" i="1"/>
  <c r="AO2013" i="1"/>
  <c r="AS2013" i="1" s="1"/>
  <c r="AN2013" i="1"/>
  <c r="AT2013" i="1" s="1"/>
  <c r="AM2013" i="1"/>
  <c r="AG2013" i="1"/>
  <c r="AI2013" i="1" s="1"/>
  <c r="AF2013" i="1"/>
  <c r="AC2013" i="1"/>
  <c r="AB2013" i="1"/>
  <c r="AA2013" i="1"/>
  <c r="AD2013" i="1" s="1"/>
  <c r="AH2013" i="1" s="1"/>
  <c r="Y2013" i="1"/>
  <c r="Z2013" i="1" s="1"/>
  <c r="X2013" i="1"/>
  <c r="W2013" i="1"/>
  <c r="V2013" i="1"/>
  <c r="AV2012" i="1"/>
  <c r="AW2012" i="1" s="1"/>
  <c r="AX2012" i="1" s="1"/>
  <c r="AT2012" i="1"/>
  <c r="AS2012" i="1"/>
  <c r="AR2012" i="1"/>
  <c r="AQ2012" i="1"/>
  <c r="AP2012" i="1"/>
  <c r="AO2012" i="1"/>
  <c r="AU2012" i="1" s="1"/>
  <c r="AN2012" i="1"/>
  <c r="AM2012" i="1"/>
  <c r="AG2012" i="1"/>
  <c r="AC2012" i="1"/>
  <c r="AB2012" i="1"/>
  <c r="Z2012" i="1"/>
  <c r="X2012" i="1"/>
  <c r="W2012" i="1"/>
  <c r="V2012" i="1"/>
  <c r="Y2012" i="1" s="1"/>
  <c r="AV2011" i="1"/>
  <c r="AU2011" i="1"/>
  <c r="AT2011" i="1"/>
  <c r="AS2011" i="1"/>
  <c r="AW2011" i="1" s="1"/>
  <c r="AX2011" i="1" s="1"/>
  <c r="AR2011" i="1"/>
  <c r="AQ2011" i="1"/>
  <c r="AP2011" i="1"/>
  <c r="AO2011" i="1"/>
  <c r="AN2011" i="1"/>
  <c r="AM2011" i="1"/>
  <c r="AG2011" i="1"/>
  <c r="AC2011" i="1"/>
  <c r="X2011" i="1"/>
  <c r="W2011" i="1"/>
  <c r="AB2011" i="1" s="1"/>
  <c r="V2011" i="1"/>
  <c r="Y2011" i="1" s="1"/>
  <c r="Z2011" i="1" s="1"/>
  <c r="AV2010" i="1"/>
  <c r="AW2010" i="1" s="1"/>
  <c r="AX2010" i="1" s="1"/>
  <c r="AU2010" i="1"/>
  <c r="AS2010" i="1"/>
  <c r="AQ2010" i="1"/>
  <c r="AO2010" i="1"/>
  <c r="AN2010" i="1"/>
  <c r="AP2010" i="1" s="1"/>
  <c r="AM2010" i="1"/>
  <c r="AG2010" i="1"/>
  <c r="X2010" i="1"/>
  <c r="AC2010" i="1" s="1"/>
  <c r="W2010" i="1"/>
  <c r="AB2010" i="1" s="1"/>
  <c r="V2010" i="1"/>
  <c r="AV2009" i="1"/>
  <c r="AW2009" i="1" s="1"/>
  <c r="AX2009" i="1" s="1"/>
  <c r="AU2009" i="1"/>
  <c r="AS2009" i="1"/>
  <c r="AO2009" i="1"/>
  <c r="AQ2009" i="1" s="1"/>
  <c r="AN2009" i="1"/>
  <c r="AM2009" i="1"/>
  <c r="AG2009" i="1"/>
  <c r="X2009" i="1"/>
  <c r="AC2009" i="1" s="1"/>
  <c r="W2009" i="1"/>
  <c r="AB2009" i="1" s="1"/>
  <c r="V2009" i="1"/>
  <c r="AA2009" i="1" s="1"/>
  <c r="AV2008" i="1"/>
  <c r="AP2008" i="1"/>
  <c r="AO2008" i="1"/>
  <c r="AN2008" i="1"/>
  <c r="AR2008" i="1" s="1"/>
  <c r="AM2008" i="1"/>
  <c r="AG2008" i="1"/>
  <c r="Z2008" i="1"/>
  <c r="Y2008" i="1"/>
  <c r="X2008" i="1"/>
  <c r="AC2008" i="1" s="1"/>
  <c r="W2008" i="1"/>
  <c r="AB2008" i="1" s="1"/>
  <c r="V2008" i="1"/>
  <c r="AA2008" i="1" s="1"/>
  <c r="AD2008" i="1" s="1"/>
  <c r="AH2008" i="1" s="1"/>
  <c r="AV2007" i="1"/>
  <c r="AT2007" i="1"/>
  <c r="AP2007" i="1"/>
  <c r="AO2007" i="1"/>
  <c r="AS2007" i="1" s="1"/>
  <c r="AN2007" i="1"/>
  <c r="AR2007" i="1" s="1"/>
  <c r="AM2007" i="1"/>
  <c r="AG2007" i="1"/>
  <c r="AA2007" i="1"/>
  <c r="AD2007" i="1" s="1"/>
  <c r="AH2007" i="1" s="1"/>
  <c r="X2007" i="1"/>
  <c r="AC2007" i="1" s="1"/>
  <c r="W2007" i="1"/>
  <c r="AB2007" i="1" s="1"/>
  <c r="V2007" i="1"/>
  <c r="Y2007" i="1" s="1"/>
  <c r="Z2007" i="1" s="1"/>
  <c r="AX2006" i="1"/>
  <c r="AW2006" i="1"/>
  <c r="AV2006" i="1"/>
  <c r="AU2006" i="1"/>
  <c r="AR2006" i="1"/>
  <c r="AQ2006" i="1"/>
  <c r="AP2006" i="1"/>
  <c r="AO2006" i="1"/>
  <c r="AS2006" i="1" s="1"/>
  <c r="AN2006" i="1"/>
  <c r="AT2006" i="1" s="1"/>
  <c r="AM2006" i="1"/>
  <c r="AG2006" i="1"/>
  <c r="X2006" i="1"/>
  <c r="AC2006" i="1" s="1"/>
  <c r="W2006" i="1"/>
  <c r="AB2006" i="1" s="1"/>
  <c r="V2006" i="1"/>
  <c r="AV2005" i="1"/>
  <c r="AS2005" i="1"/>
  <c r="AW2005" i="1" s="1"/>
  <c r="AX2005" i="1" s="1"/>
  <c r="AR2005" i="1"/>
  <c r="AQ2005" i="1"/>
  <c r="AO2005" i="1"/>
  <c r="AU2005" i="1" s="1"/>
  <c r="AN2005" i="1"/>
  <c r="AM2005" i="1"/>
  <c r="AG2005" i="1"/>
  <c r="X2005" i="1"/>
  <c r="AC2005" i="1" s="1"/>
  <c r="W2005" i="1"/>
  <c r="AB2005" i="1" s="1"/>
  <c r="V2005" i="1"/>
  <c r="AV2004" i="1"/>
  <c r="AT2004" i="1"/>
  <c r="AR2004" i="1"/>
  <c r="AO2004" i="1"/>
  <c r="AN2004" i="1"/>
  <c r="AP2004" i="1" s="1"/>
  <c r="AM2004" i="1"/>
  <c r="AG2004" i="1"/>
  <c r="X2004" i="1"/>
  <c r="AC2004" i="1" s="1"/>
  <c r="W2004" i="1"/>
  <c r="AB2004" i="1" s="1"/>
  <c r="V2004" i="1"/>
  <c r="AA2004" i="1" s="1"/>
  <c r="AV2003" i="1"/>
  <c r="AO2003" i="1"/>
  <c r="AQ2003" i="1" s="1"/>
  <c r="AN2003" i="1"/>
  <c r="AR2003" i="1" s="1"/>
  <c r="AM2003" i="1"/>
  <c r="AG2003" i="1"/>
  <c r="AD2003" i="1"/>
  <c r="AH2003" i="1" s="1"/>
  <c r="AI2003" i="1" s="1"/>
  <c r="AF2003" i="1" s="1"/>
  <c r="AC2003" i="1"/>
  <c r="AA2003" i="1"/>
  <c r="X2003" i="1"/>
  <c r="W2003" i="1"/>
  <c r="AB2003" i="1" s="1"/>
  <c r="V2003" i="1"/>
  <c r="AL2002" i="1"/>
  <c r="AK2002" i="1"/>
  <c r="AJ2002" i="1"/>
  <c r="AE2002" i="1"/>
  <c r="S2002" i="1"/>
  <c r="M2002" i="1"/>
  <c r="P2002" i="1" s="1"/>
  <c r="L2002" i="1"/>
  <c r="I2002" i="1"/>
  <c r="X2002" i="1" s="1"/>
  <c r="AC2002" i="1" s="1"/>
  <c r="H2002" i="1"/>
  <c r="W2002" i="1" s="1"/>
  <c r="AB2002" i="1" s="1"/>
  <c r="G2002" i="1"/>
  <c r="F2002" i="1"/>
  <c r="E2002" i="1"/>
  <c r="D2002" i="1"/>
  <c r="AO2001" i="1"/>
  <c r="AL2001" i="1"/>
  <c r="AK2001" i="1"/>
  <c r="AJ2001" i="1"/>
  <c r="AE2001" i="1"/>
  <c r="S2001" i="1"/>
  <c r="M2001" i="1"/>
  <c r="P2001" i="1" s="1"/>
  <c r="L2001" i="1"/>
  <c r="I2001" i="1"/>
  <c r="X2001" i="1" s="1"/>
  <c r="AC2001" i="1" s="1"/>
  <c r="H2001" i="1"/>
  <c r="W2001" i="1" s="1"/>
  <c r="AB2001" i="1" s="1"/>
  <c r="G2001" i="1"/>
  <c r="F2001" i="1"/>
  <c r="AM2001" i="1" s="1"/>
  <c r="E2001" i="1"/>
  <c r="D2001" i="1"/>
  <c r="AL2000" i="1"/>
  <c r="AO2000" i="1" s="1"/>
  <c r="AU2000" i="1" s="1"/>
  <c r="AK2000" i="1"/>
  <c r="AJ2000" i="1"/>
  <c r="AM2000" i="1" s="1"/>
  <c r="AE2000" i="1"/>
  <c r="W2000" i="1"/>
  <c r="AB2000" i="1" s="1"/>
  <c r="S2000" i="1"/>
  <c r="M2000" i="1"/>
  <c r="P2000" i="1" s="1"/>
  <c r="L2000" i="1"/>
  <c r="I2000" i="1"/>
  <c r="X2000" i="1" s="1"/>
  <c r="AC2000" i="1" s="1"/>
  <c r="H2000" i="1"/>
  <c r="G2000" i="1"/>
  <c r="F2000" i="1"/>
  <c r="AY2000" i="1" s="1"/>
  <c r="AZ2000" i="1" s="1"/>
  <c r="BA2000" i="1" s="1"/>
  <c r="E2000" i="1"/>
  <c r="D2000" i="1"/>
  <c r="AL1999" i="1"/>
  <c r="AK1999" i="1"/>
  <c r="AJ1999" i="1"/>
  <c r="AE1999" i="1"/>
  <c r="S1999" i="1"/>
  <c r="M1999" i="1"/>
  <c r="P1999" i="1" s="1"/>
  <c r="L1999" i="1"/>
  <c r="I1999" i="1"/>
  <c r="X1999" i="1" s="1"/>
  <c r="AC1999" i="1" s="1"/>
  <c r="H1999" i="1"/>
  <c r="W1999" i="1" s="1"/>
  <c r="AB1999" i="1" s="1"/>
  <c r="G1999" i="1"/>
  <c r="R1999" i="1" s="1"/>
  <c r="F1999" i="1"/>
  <c r="AY1999" i="1" s="1"/>
  <c r="AZ1999" i="1" s="1"/>
  <c r="BA1999" i="1" s="1"/>
  <c r="E1999" i="1"/>
  <c r="D1999" i="1"/>
  <c r="AY1998" i="1"/>
  <c r="AZ1998" i="1" s="1"/>
  <c r="BA1998" i="1" s="1"/>
  <c r="AO1998" i="1"/>
  <c r="AL1998" i="1"/>
  <c r="AK1998" i="1"/>
  <c r="AN1998" i="1" s="1"/>
  <c r="AJ1998" i="1"/>
  <c r="AM1998" i="1" s="1"/>
  <c r="AE1998" i="1"/>
  <c r="S1998" i="1"/>
  <c r="Q1998" i="1"/>
  <c r="AG1998" i="1" s="1"/>
  <c r="M1998" i="1"/>
  <c r="P1998" i="1" s="1"/>
  <c r="L1998" i="1"/>
  <c r="I1998" i="1"/>
  <c r="X1998" i="1" s="1"/>
  <c r="AC1998" i="1" s="1"/>
  <c r="H1998" i="1"/>
  <c r="W1998" i="1" s="1"/>
  <c r="AB1998" i="1" s="1"/>
  <c r="G1998" i="1"/>
  <c r="AV1998" i="1" s="1"/>
  <c r="F1998" i="1"/>
  <c r="E1998" i="1"/>
  <c r="D1998" i="1"/>
  <c r="AL1997" i="1"/>
  <c r="AK1997" i="1"/>
  <c r="AJ1997" i="1"/>
  <c r="AM1997" i="1" s="1"/>
  <c r="AE1997" i="1"/>
  <c r="S1997" i="1"/>
  <c r="M1997" i="1"/>
  <c r="P1997" i="1" s="1"/>
  <c r="L1997" i="1"/>
  <c r="I1997" i="1"/>
  <c r="X1997" i="1" s="1"/>
  <c r="AC1997" i="1" s="1"/>
  <c r="H1997" i="1"/>
  <c r="W1997" i="1" s="1"/>
  <c r="AB1997" i="1" s="1"/>
  <c r="G1997" i="1"/>
  <c r="F1997" i="1"/>
  <c r="AY1997" i="1" s="1"/>
  <c r="AZ1997" i="1" s="1"/>
  <c r="BA1997" i="1" s="1"/>
  <c r="E1997" i="1"/>
  <c r="D1997" i="1"/>
  <c r="AS1996" i="1"/>
  <c r="AL1996" i="1"/>
  <c r="AO1996" i="1" s="1"/>
  <c r="AK1996" i="1"/>
  <c r="AJ1996" i="1"/>
  <c r="AE1996" i="1"/>
  <c r="S1996" i="1"/>
  <c r="M1996" i="1"/>
  <c r="P1996" i="1" s="1"/>
  <c r="L1996" i="1"/>
  <c r="I1996" i="1"/>
  <c r="X1996" i="1" s="1"/>
  <c r="AC1996" i="1" s="1"/>
  <c r="H1996" i="1"/>
  <c r="W1996" i="1" s="1"/>
  <c r="AB1996" i="1" s="1"/>
  <c r="G1996" i="1"/>
  <c r="F1996" i="1"/>
  <c r="AY1996" i="1" s="1"/>
  <c r="E1996" i="1"/>
  <c r="D1996" i="1"/>
  <c r="AL1995" i="1"/>
  <c r="AK1995" i="1"/>
  <c r="AN1995" i="1" s="1"/>
  <c r="AJ1995" i="1"/>
  <c r="AE1995" i="1"/>
  <c r="S1995" i="1"/>
  <c r="Q1995" i="1"/>
  <c r="AG1995" i="1" s="1"/>
  <c r="M1995" i="1"/>
  <c r="L1995" i="1"/>
  <c r="I1995" i="1"/>
  <c r="X1995" i="1" s="1"/>
  <c r="AC1995" i="1" s="1"/>
  <c r="H1995" i="1"/>
  <c r="W1995" i="1" s="1"/>
  <c r="AB1995" i="1" s="1"/>
  <c r="G1995" i="1"/>
  <c r="F1995" i="1"/>
  <c r="AY1995" i="1" s="1"/>
  <c r="AZ1995" i="1" s="1"/>
  <c r="BA1995" i="1" s="1"/>
  <c r="E1995" i="1"/>
  <c r="D1995" i="1"/>
  <c r="AL1994" i="1"/>
  <c r="AO1994" i="1" s="1"/>
  <c r="AK1994" i="1"/>
  <c r="AJ1994" i="1"/>
  <c r="AE1994" i="1"/>
  <c r="S1994" i="1"/>
  <c r="M1994" i="1"/>
  <c r="L1994" i="1"/>
  <c r="I1994" i="1"/>
  <c r="X1994" i="1" s="1"/>
  <c r="AC1994" i="1" s="1"/>
  <c r="H1994" i="1"/>
  <c r="W1994" i="1" s="1"/>
  <c r="AB1994" i="1" s="1"/>
  <c r="G1994" i="1"/>
  <c r="F1994" i="1"/>
  <c r="AY1994" i="1" s="1"/>
  <c r="AZ1994" i="1" s="1"/>
  <c r="BA1994" i="1" s="1"/>
  <c r="E1994" i="1"/>
  <c r="Q1994" i="1" s="1"/>
  <c r="AG1994" i="1" s="1"/>
  <c r="D1994" i="1"/>
  <c r="AL1993" i="1"/>
  <c r="AO1993" i="1" s="1"/>
  <c r="AK1993" i="1"/>
  <c r="AJ1993" i="1"/>
  <c r="AM1993" i="1" s="1"/>
  <c r="AE1993" i="1"/>
  <c r="S1993" i="1"/>
  <c r="Q1993" i="1"/>
  <c r="AG1993" i="1" s="1"/>
  <c r="M1993" i="1"/>
  <c r="L1993" i="1"/>
  <c r="I1993" i="1"/>
  <c r="X1993" i="1" s="1"/>
  <c r="AC1993" i="1" s="1"/>
  <c r="H1993" i="1"/>
  <c r="W1993" i="1" s="1"/>
  <c r="AB1993" i="1" s="1"/>
  <c r="G1993" i="1"/>
  <c r="F1993" i="1"/>
  <c r="AY1993" i="1" s="1"/>
  <c r="AZ1993" i="1" s="1"/>
  <c r="BA1993" i="1" s="1"/>
  <c r="E1993" i="1"/>
  <c r="D1993" i="1"/>
  <c r="AY1992" i="1"/>
  <c r="AO1992" i="1"/>
  <c r="AM1992" i="1"/>
  <c r="AL1992" i="1"/>
  <c r="AK1992" i="1"/>
  <c r="AN1992" i="1" s="1"/>
  <c r="AJ1992" i="1"/>
  <c r="AE1992" i="1"/>
  <c r="S1992" i="1"/>
  <c r="M1992" i="1"/>
  <c r="P1992" i="1" s="1"/>
  <c r="L1992" i="1"/>
  <c r="I1992" i="1"/>
  <c r="X1992" i="1" s="1"/>
  <c r="AC1992" i="1" s="1"/>
  <c r="H1992" i="1"/>
  <c r="W1992" i="1" s="1"/>
  <c r="AB1992" i="1" s="1"/>
  <c r="G1992" i="1"/>
  <c r="F1992" i="1"/>
  <c r="Q1992" i="1" s="1"/>
  <c r="AG1992" i="1" s="1"/>
  <c r="E1992" i="1"/>
  <c r="D1992" i="1"/>
  <c r="AL1991" i="1"/>
  <c r="AO1991" i="1" s="1"/>
  <c r="AK1991" i="1"/>
  <c r="AJ1991" i="1"/>
  <c r="AM1991" i="1" s="1"/>
  <c r="AE1991" i="1"/>
  <c r="S1991" i="1"/>
  <c r="M1991" i="1"/>
  <c r="P1991" i="1" s="1"/>
  <c r="L1991" i="1"/>
  <c r="I1991" i="1"/>
  <c r="X1991" i="1" s="1"/>
  <c r="AC1991" i="1" s="1"/>
  <c r="H1991" i="1"/>
  <c r="W1991" i="1" s="1"/>
  <c r="AB1991" i="1" s="1"/>
  <c r="G1991" i="1"/>
  <c r="F1991" i="1"/>
  <c r="AY1991" i="1" s="1"/>
  <c r="AZ1991" i="1" s="1"/>
  <c r="BA1991" i="1" s="1"/>
  <c r="E1991" i="1"/>
  <c r="D1991" i="1"/>
  <c r="AY1990" i="1"/>
  <c r="AZ1990" i="1" s="1"/>
  <c r="BA1990" i="1" s="1"/>
  <c r="AO1990" i="1"/>
  <c r="AU1990" i="1" s="1"/>
  <c r="AM1990" i="1"/>
  <c r="AL1990" i="1"/>
  <c r="AK1990" i="1"/>
  <c r="AJ1990" i="1"/>
  <c r="AE1990" i="1"/>
  <c r="S1990" i="1"/>
  <c r="Q1990" i="1"/>
  <c r="AG1990" i="1" s="1"/>
  <c r="M1990" i="1"/>
  <c r="P1990" i="1" s="1"/>
  <c r="L1990" i="1"/>
  <c r="I1990" i="1"/>
  <c r="X1990" i="1" s="1"/>
  <c r="AC1990" i="1" s="1"/>
  <c r="H1990" i="1"/>
  <c r="W1990" i="1" s="1"/>
  <c r="AB1990" i="1" s="1"/>
  <c r="G1990" i="1"/>
  <c r="F1990" i="1"/>
  <c r="E1990" i="1"/>
  <c r="D1990" i="1"/>
  <c r="AL1989" i="1"/>
  <c r="AO1989" i="1" s="1"/>
  <c r="AK1989" i="1"/>
  <c r="AJ1989" i="1"/>
  <c r="AM1989" i="1" s="1"/>
  <c r="AE1989" i="1"/>
  <c r="S1989" i="1"/>
  <c r="M1989" i="1"/>
  <c r="L1989" i="1"/>
  <c r="I1989" i="1"/>
  <c r="X1989" i="1" s="1"/>
  <c r="AC1989" i="1" s="1"/>
  <c r="H1989" i="1"/>
  <c r="W1989" i="1" s="1"/>
  <c r="AB1989" i="1" s="1"/>
  <c r="G1989" i="1"/>
  <c r="F1989" i="1"/>
  <c r="Q1989" i="1" s="1"/>
  <c r="AG1989" i="1" s="1"/>
  <c r="E1989" i="1"/>
  <c r="D1989" i="1"/>
  <c r="AL1988" i="1"/>
  <c r="AK1988" i="1"/>
  <c r="AJ1988" i="1"/>
  <c r="AE1988" i="1"/>
  <c r="S1988" i="1"/>
  <c r="M1988" i="1"/>
  <c r="P1988" i="1" s="1"/>
  <c r="L1988" i="1"/>
  <c r="I1988" i="1"/>
  <c r="X1988" i="1" s="1"/>
  <c r="AC1988" i="1" s="1"/>
  <c r="H1988" i="1"/>
  <c r="W1988" i="1" s="1"/>
  <c r="AB1988" i="1" s="1"/>
  <c r="G1988" i="1"/>
  <c r="F1988" i="1"/>
  <c r="Q1988" i="1" s="1"/>
  <c r="AG1988" i="1" s="1"/>
  <c r="E1988" i="1"/>
  <c r="D1988" i="1"/>
  <c r="AL1987" i="1"/>
  <c r="AK1987" i="1"/>
  <c r="AJ1987" i="1"/>
  <c r="AE1987" i="1"/>
  <c r="S1987" i="1"/>
  <c r="M1987" i="1"/>
  <c r="L1987" i="1"/>
  <c r="I1987" i="1"/>
  <c r="X1987" i="1" s="1"/>
  <c r="AC1987" i="1" s="1"/>
  <c r="H1987" i="1"/>
  <c r="W1987" i="1" s="1"/>
  <c r="AB1987" i="1" s="1"/>
  <c r="G1987" i="1"/>
  <c r="F1987" i="1"/>
  <c r="Q1987" i="1" s="1"/>
  <c r="AG1987" i="1" s="1"/>
  <c r="E1987" i="1"/>
  <c r="D1987" i="1"/>
  <c r="AO1986" i="1"/>
  <c r="AL1986" i="1"/>
  <c r="AK1986" i="1"/>
  <c r="AN1986" i="1" s="1"/>
  <c r="AJ1986" i="1"/>
  <c r="AM1986" i="1" s="1"/>
  <c r="AE1986" i="1"/>
  <c r="AC1986" i="1"/>
  <c r="S1986" i="1"/>
  <c r="M1986" i="1"/>
  <c r="P1986" i="1" s="1"/>
  <c r="L1986" i="1"/>
  <c r="I1986" i="1"/>
  <c r="X1986" i="1" s="1"/>
  <c r="H1986" i="1"/>
  <c r="W1986" i="1" s="1"/>
  <c r="AB1986" i="1" s="1"/>
  <c r="G1986" i="1"/>
  <c r="R1986" i="1" s="1"/>
  <c r="F1986" i="1"/>
  <c r="AY1986" i="1" s="1"/>
  <c r="E1986" i="1"/>
  <c r="D1986" i="1"/>
  <c r="AL1985" i="1"/>
  <c r="AO1985" i="1" s="1"/>
  <c r="AQ1985" i="1" s="1"/>
  <c r="AK1985" i="1"/>
  <c r="AN1985" i="1" s="1"/>
  <c r="AJ1985" i="1"/>
  <c r="AE1985" i="1"/>
  <c r="W1985" i="1"/>
  <c r="AB1985" i="1" s="1"/>
  <c r="S1985" i="1"/>
  <c r="M1985" i="1"/>
  <c r="L1985" i="1"/>
  <c r="I1985" i="1"/>
  <c r="X1985" i="1" s="1"/>
  <c r="AC1985" i="1" s="1"/>
  <c r="H1985" i="1"/>
  <c r="G1985" i="1"/>
  <c r="F1985" i="1"/>
  <c r="E1985" i="1"/>
  <c r="D1985" i="1"/>
  <c r="AL1984" i="1"/>
  <c r="AK1984" i="1"/>
  <c r="AJ1984" i="1"/>
  <c r="AE1984" i="1"/>
  <c r="X1984" i="1"/>
  <c r="AC1984" i="1" s="1"/>
  <c r="W1984" i="1"/>
  <c r="AB1984" i="1" s="1"/>
  <c r="S1984" i="1"/>
  <c r="M1984" i="1"/>
  <c r="L1984" i="1"/>
  <c r="I1984" i="1"/>
  <c r="H1984" i="1"/>
  <c r="G1984" i="1"/>
  <c r="F1984" i="1"/>
  <c r="AY1984" i="1" s="1"/>
  <c r="AZ1984" i="1" s="1"/>
  <c r="BA1984" i="1" s="1"/>
  <c r="E1984" i="1"/>
  <c r="D1984" i="1"/>
  <c r="AO1983" i="1"/>
  <c r="AU1983" i="1" s="1"/>
  <c r="AL1983" i="1"/>
  <c r="AK1983" i="1"/>
  <c r="AJ1983" i="1"/>
  <c r="AM1983" i="1" s="1"/>
  <c r="AE1983" i="1"/>
  <c r="S1983" i="1"/>
  <c r="M1983" i="1"/>
  <c r="L1983" i="1"/>
  <c r="I1983" i="1"/>
  <c r="X1983" i="1" s="1"/>
  <c r="AC1983" i="1" s="1"/>
  <c r="H1983" i="1"/>
  <c r="W1983" i="1" s="1"/>
  <c r="AB1983" i="1" s="1"/>
  <c r="G1983" i="1"/>
  <c r="F1983" i="1"/>
  <c r="Q1983" i="1" s="1"/>
  <c r="AG1983" i="1" s="1"/>
  <c r="E1983" i="1"/>
  <c r="D1983" i="1"/>
  <c r="AL1982" i="1"/>
  <c r="AO1982" i="1" s="1"/>
  <c r="AK1982" i="1"/>
  <c r="AN1982" i="1" s="1"/>
  <c r="AJ1982" i="1"/>
  <c r="AM1982" i="1" s="1"/>
  <c r="AE1982" i="1"/>
  <c r="S1982" i="1"/>
  <c r="M1982" i="1"/>
  <c r="L1982" i="1"/>
  <c r="I1982" i="1"/>
  <c r="X1982" i="1" s="1"/>
  <c r="AC1982" i="1" s="1"/>
  <c r="H1982" i="1"/>
  <c r="W1982" i="1" s="1"/>
  <c r="AB1982" i="1" s="1"/>
  <c r="G1982" i="1"/>
  <c r="F1982" i="1"/>
  <c r="AY1982" i="1" s="1"/>
  <c r="AZ1982" i="1" s="1"/>
  <c r="BA1982" i="1" s="1"/>
  <c r="E1982" i="1"/>
  <c r="Q1982" i="1" s="1"/>
  <c r="AG1982" i="1" s="1"/>
  <c r="D1982" i="1"/>
  <c r="AY1981" i="1"/>
  <c r="AL1981" i="1"/>
  <c r="AO1981" i="1" s="1"/>
  <c r="AK1981" i="1"/>
  <c r="AN1981" i="1" s="1"/>
  <c r="AJ1981" i="1"/>
  <c r="AM1981" i="1" s="1"/>
  <c r="AE1981" i="1"/>
  <c r="W1981" i="1"/>
  <c r="AB1981" i="1" s="1"/>
  <c r="S1981" i="1"/>
  <c r="M1981" i="1"/>
  <c r="P1981" i="1" s="1"/>
  <c r="L1981" i="1"/>
  <c r="I1981" i="1"/>
  <c r="X1981" i="1" s="1"/>
  <c r="AC1981" i="1" s="1"/>
  <c r="H1981" i="1"/>
  <c r="G1981" i="1"/>
  <c r="F1981" i="1"/>
  <c r="E1981" i="1"/>
  <c r="Q1981" i="1" s="1"/>
  <c r="AG1981" i="1" s="1"/>
  <c r="D1981" i="1"/>
  <c r="AO1980" i="1"/>
  <c r="AQ1980" i="1" s="1"/>
  <c r="AL1980" i="1"/>
  <c r="AK1980" i="1"/>
  <c r="AJ1980" i="1"/>
  <c r="AE1980" i="1"/>
  <c r="S1980" i="1"/>
  <c r="M1980" i="1"/>
  <c r="L1980" i="1"/>
  <c r="I1980" i="1"/>
  <c r="X1980" i="1" s="1"/>
  <c r="AC1980" i="1" s="1"/>
  <c r="H1980" i="1"/>
  <c r="W1980" i="1" s="1"/>
  <c r="AB1980" i="1" s="1"/>
  <c r="G1980" i="1"/>
  <c r="V1980" i="1" s="1"/>
  <c r="AA1980" i="1" s="1"/>
  <c r="AD1980" i="1" s="1"/>
  <c r="AH1980" i="1" s="1"/>
  <c r="F1980" i="1"/>
  <c r="AM1980" i="1" s="1"/>
  <c r="E1980" i="1"/>
  <c r="D1980" i="1"/>
  <c r="AY1979" i="1"/>
  <c r="AM1979" i="1"/>
  <c r="AL1979" i="1"/>
  <c r="AO1979" i="1" s="1"/>
  <c r="AK1979" i="1"/>
  <c r="AN1979" i="1" s="1"/>
  <c r="AJ1979" i="1"/>
  <c r="AE1979" i="1"/>
  <c r="S1979" i="1"/>
  <c r="M1979" i="1"/>
  <c r="P1979" i="1" s="1"/>
  <c r="L1979" i="1"/>
  <c r="I1979" i="1"/>
  <c r="X1979" i="1" s="1"/>
  <c r="AC1979" i="1" s="1"/>
  <c r="H1979" i="1"/>
  <c r="W1979" i="1" s="1"/>
  <c r="AB1979" i="1" s="1"/>
  <c r="G1979" i="1"/>
  <c r="V1979" i="1" s="1"/>
  <c r="AA1979" i="1" s="1"/>
  <c r="AD1979" i="1" s="1"/>
  <c r="AH1979" i="1" s="1"/>
  <c r="F1979" i="1"/>
  <c r="E1979" i="1"/>
  <c r="Q1979" i="1" s="1"/>
  <c r="AG1979" i="1" s="1"/>
  <c r="D1979" i="1"/>
  <c r="AL1978" i="1"/>
  <c r="AK1978" i="1"/>
  <c r="AJ1978" i="1"/>
  <c r="AE1978" i="1"/>
  <c r="X1978" i="1"/>
  <c r="AC1978" i="1" s="1"/>
  <c r="S1978" i="1"/>
  <c r="M1978" i="1"/>
  <c r="L1978" i="1"/>
  <c r="I1978" i="1"/>
  <c r="H1978" i="1"/>
  <c r="W1978" i="1" s="1"/>
  <c r="AB1978" i="1" s="1"/>
  <c r="G1978" i="1"/>
  <c r="F1978" i="1"/>
  <c r="AM1978" i="1" s="1"/>
  <c r="E1978" i="1"/>
  <c r="D1978" i="1"/>
  <c r="AL1977" i="1"/>
  <c r="AO1977" i="1" s="1"/>
  <c r="AK1977" i="1"/>
  <c r="AJ1977" i="1"/>
  <c r="AE1977" i="1"/>
  <c r="S1977" i="1"/>
  <c r="P1977" i="1"/>
  <c r="M1977" i="1"/>
  <c r="L1977" i="1"/>
  <c r="I1977" i="1"/>
  <c r="X1977" i="1" s="1"/>
  <c r="AC1977" i="1" s="1"/>
  <c r="H1977" i="1"/>
  <c r="W1977" i="1" s="1"/>
  <c r="AB1977" i="1" s="1"/>
  <c r="G1977" i="1"/>
  <c r="V1977" i="1" s="1"/>
  <c r="F1977" i="1"/>
  <c r="AY1977" i="1" s="1"/>
  <c r="E1977" i="1"/>
  <c r="D1977" i="1"/>
  <c r="AY1976" i="1"/>
  <c r="AZ1976" i="1" s="1"/>
  <c r="BA1976" i="1" s="1"/>
  <c r="AL1976" i="1"/>
  <c r="AO1976" i="1" s="1"/>
  <c r="AK1976" i="1"/>
  <c r="AN1976" i="1" s="1"/>
  <c r="AJ1976" i="1"/>
  <c r="AE1976" i="1"/>
  <c r="S1976" i="1"/>
  <c r="M1976" i="1"/>
  <c r="L1976" i="1"/>
  <c r="P1976" i="1" s="1"/>
  <c r="I1976" i="1"/>
  <c r="X1976" i="1" s="1"/>
  <c r="AC1976" i="1" s="1"/>
  <c r="H1976" i="1"/>
  <c r="G1976" i="1"/>
  <c r="V1976" i="1" s="1"/>
  <c r="AA1976" i="1" s="1"/>
  <c r="F1976" i="1"/>
  <c r="Q1976" i="1" s="1"/>
  <c r="AG1976" i="1" s="1"/>
  <c r="E1976" i="1"/>
  <c r="D1976" i="1"/>
  <c r="AO1975" i="1"/>
  <c r="AS1975" i="1" s="1"/>
  <c r="AL1975" i="1"/>
  <c r="AK1975" i="1"/>
  <c r="AN1975" i="1" s="1"/>
  <c r="AJ1975" i="1"/>
  <c r="AM1975" i="1" s="1"/>
  <c r="AE1975" i="1"/>
  <c r="S1975" i="1"/>
  <c r="M1975" i="1"/>
  <c r="P1975" i="1" s="1"/>
  <c r="L1975" i="1"/>
  <c r="I1975" i="1"/>
  <c r="X1975" i="1" s="1"/>
  <c r="AC1975" i="1" s="1"/>
  <c r="H1975" i="1"/>
  <c r="W1975" i="1" s="1"/>
  <c r="AB1975" i="1" s="1"/>
  <c r="G1975" i="1"/>
  <c r="F1975" i="1"/>
  <c r="AY1975" i="1" s="1"/>
  <c r="E1975" i="1"/>
  <c r="Q1975" i="1" s="1"/>
  <c r="AG1975" i="1" s="1"/>
  <c r="D1975" i="1"/>
  <c r="AL1974" i="1"/>
  <c r="AK1974" i="1"/>
  <c r="AJ1974" i="1"/>
  <c r="AE1974" i="1"/>
  <c r="X1974" i="1"/>
  <c r="AC1974" i="1" s="1"/>
  <c r="S1974" i="1"/>
  <c r="M1974" i="1"/>
  <c r="P1974" i="1" s="1"/>
  <c r="L1974" i="1"/>
  <c r="I1974" i="1"/>
  <c r="H1974" i="1"/>
  <c r="W1974" i="1" s="1"/>
  <c r="AB1974" i="1" s="1"/>
  <c r="G1974" i="1"/>
  <c r="F1974" i="1"/>
  <c r="E1974" i="1"/>
  <c r="D1974" i="1"/>
  <c r="AL1973" i="1"/>
  <c r="AK1973" i="1"/>
  <c r="AJ1973" i="1"/>
  <c r="AM1973" i="1" s="1"/>
  <c r="AE1973" i="1"/>
  <c r="S1973" i="1"/>
  <c r="P1973" i="1"/>
  <c r="M1973" i="1"/>
  <c r="L1973" i="1"/>
  <c r="I1973" i="1"/>
  <c r="X1973" i="1" s="1"/>
  <c r="AC1973" i="1" s="1"/>
  <c r="H1973" i="1"/>
  <c r="W1973" i="1" s="1"/>
  <c r="AB1973" i="1" s="1"/>
  <c r="G1973" i="1"/>
  <c r="V1973" i="1" s="1"/>
  <c r="F1973" i="1"/>
  <c r="AY1973" i="1" s="1"/>
  <c r="AZ1973" i="1" s="1"/>
  <c r="BA1973" i="1" s="1"/>
  <c r="E1973" i="1"/>
  <c r="Q1973" i="1" s="1"/>
  <c r="AG1973" i="1" s="1"/>
  <c r="D1973" i="1"/>
  <c r="AL1972" i="1"/>
  <c r="AK1972" i="1"/>
  <c r="AJ1972" i="1"/>
  <c r="AE1972" i="1"/>
  <c r="V1972" i="1"/>
  <c r="AA1972" i="1" s="1"/>
  <c r="S1972" i="1"/>
  <c r="M1972" i="1"/>
  <c r="L1972" i="1"/>
  <c r="I1972" i="1"/>
  <c r="X1972" i="1" s="1"/>
  <c r="AC1972" i="1" s="1"/>
  <c r="H1972" i="1"/>
  <c r="W1972" i="1" s="1"/>
  <c r="G1972" i="1"/>
  <c r="F1972" i="1"/>
  <c r="AM1972" i="1" s="1"/>
  <c r="E1972" i="1"/>
  <c r="D1972" i="1"/>
  <c r="AL1971" i="1"/>
  <c r="AK1971" i="1"/>
  <c r="AJ1971" i="1"/>
  <c r="AM1971" i="1" s="1"/>
  <c r="AE1971" i="1"/>
  <c r="X1971" i="1"/>
  <c r="AC1971" i="1" s="1"/>
  <c r="W1971" i="1"/>
  <c r="AB1971" i="1" s="1"/>
  <c r="S1971" i="1"/>
  <c r="M1971" i="1"/>
  <c r="P1971" i="1" s="1"/>
  <c r="L1971" i="1"/>
  <c r="I1971" i="1"/>
  <c r="R1971" i="1" s="1"/>
  <c r="H1971" i="1"/>
  <c r="G1971" i="1"/>
  <c r="V1971" i="1" s="1"/>
  <c r="AA1971" i="1" s="1"/>
  <c r="F1971" i="1"/>
  <c r="E1971" i="1"/>
  <c r="D1971" i="1"/>
  <c r="AY1970" i="1"/>
  <c r="AZ1970" i="1" s="1"/>
  <c r="BA1970" i="1" s="1"/>
  <c r="AN1970" i="1"/>
  <c r="AT1970" i="1" s="1"/>
  <c r="AL1970" i="1"/>
  <c r="AO1970" i="1" s="1"/>
  <c r="AK1970" i="1"/>
  <c r="AJ1970" i="1"/>
  <c r="AM1970" i="1" s="1"/>
  <c r="AE1970" i="1"/>
  <c r="AC1970" i="1"/>
  <c r="W1970" i="1"/>
  <c r="AB1970" i="1" s="1"/>
  <c r="V1970" i="1"/>
  <c r="S1970" i="1"/>
  <c r="M1970" i="1"/>
  <c r="L1970" i="1"/>
  <c r="P1970" i="1" s="1"/>
  <c r="I1970" i="1"/>
  <c r="X1970" i="1" s="1"/>
  <c r="H1970" i="1"/>
  <c r="G1970" i="1"/>
  <c r="F1970" i="1"/>
  <c r="E1970" i="1"/>
  <c r="D1970" i="1"/>
  <c r="AO1969" i="1"/>
  <c r="AL1969" i="1"/>
  <c r="AK1969" i="1"/>
  <c r="AJ1969" i="1"/>
  <c r="AE1969" i="1"/>
  <c r="V1969" i="1"/>
  <c r="AA1969" i="1" s="1"/>
  <c r="S1969" i="1"/>
  <c r="M1969" i="1"/>
  <c r="L1969" i="1"/>
  <c r="P1969" i="1" s="1"/>
  <c r="I1969" i="1"/>
  <c r="AV1969" i="1" s="1"/>
  <c r="H1969" i="1"/>
  <c r="W1969" i="1" s="1"/>
  <c r="AB1969" i="1" s="1"/>
  <c r="G1969" i="1"/>
  <c r="F1969" i="1"/>
  <c r="AY1969" i="1" s="1"/>
  <c r="E1969" i="1"/>
  <c r="Q1969" i="1" s="1"/>
  <c r="AG1969" i="1" s="1"/>
  <c r="D1969" i="1"/>
  <c r="AL1968" i="1"/>
  <c r="AK1968" i="1"/>
  <c r="AJ1968" i="1"/>
  <c r="AE1968" i="1"/>
  <c r="AC1968" i="1"/>
  <c r="S1968" i="1"/>
  <c r="R1968" i="1"/>
  <c r="P1968" i="1"/>
  <c r="M1968" i="1"/>
  <c r="L1968" i="1"/>
  <c r="I1968" i="1"/>
  <c r="X1968" i="1" s="1"/>
  <c r="H1968" i="1"/>
  <c r="W1968" i="1" s="1"/>
  <c r="AB1968" i="1" s="1"/>
  <c r="G1968" i="1"/>
  <c r="F1968" i="1"/>
  <c r="AY1968" i="1" s="1"/>
  <c r="E1968" i="1"/>
  <c r="Q1968" i="1" s="1"/>
  <c r="AG1968" i="1" s="1"/>
  <c r="D1968" i="1"/>
  <c r="AY1967" i="1"/>
  <c r="AZ1967" i="1" s="1"/>
  <c r="BA1967" i="1" s="1"/>
  <c r="AN1967" i="1"/>
  <c r="AR1967" i="1" s="1"/>
  <c r="AL1967" i="1"/>
  <c r="AO1967" i="1" s="1"/>
  <c r="AK1967" i="1"/>
  <c r="AJ1967" i="1"/>
  <c r="AM1967" i="1" s="1"/>
  <c r="AG1967" i="1"/>
  <c r="AE1967" i="1"/>
  <c r="S1967" i="1"/>
  <c r="Q1967" i="1"/>
  <c r="M1967" i="1"/>
  <c r="P1967" i="1" s="1"/>
  <c r="L1967" i="1"/>
  <c r="I1967" i="1"/>
  <c r="X1967" i="1" s="1"/>
  <c r="AC1967" i="1" s="1"/>
  <c r="H1967" i="1"/>
  <c r="G1967" i="1"/>
  <c r="V1967" i="1" s="1"/>
  <c r="F1967" i="1"/>
  <c r="E1967" i="1"/>
  <c r="D1967" i="1"/>
  <c r="AN1966" i="1"/>
  <c r="AT1966" i="1" s="1"/>
  <c r="AL1966" i="1"/>
  <c r="AO1966" i="1" s="1"/>
  <c r="AU1966" i="1" s="1"/>
  <c r="AK1966" i="1"/>
  <c r="AJ1966" i="1"/>
  <c r="AE1966" i="1"/>
  <c r="S1966" i="1"/>
  <c r="Q1966" i="1"/>
  <c r="AG1966" i="1" s="1"/>
  <c r="P1966" i="1"/>
  <c r="M1966" i="1"/>
  <c r="L1966" i="1"/>
  <c r="I1966" i="1"/>
  <c r="X1966" i="1" s="1"/>
  <c r="AC1966" i="1" s="1"/>
  <c r="H1966" i="1"/>
  <c r="W1966" i="1" s="1"/>
  <c r="AB1966" i="1" s="1"/>
  <c r="G1966" i="1"/>
  <c r="F1966" i="1"/>
  <c r="AY1966" i="1" s="1"/>
  <c r="AZ1966" i="1" s="1"/>
  <c r="BA1966" i="1" s="1"/>
  <c r="E1966" i="1"/>
  <c r="D1966" i="1"/>
  <c r="AL1965" i="1"/>
  <c r="AK1965" i="1"/>
  <c r="AJ1965" i="1"/>
  <c r="AE1965" i="1"/>
  <c r="S1965" i="1"/>
  <c r="P1965" i="1"/>
  <c r="M1965" i="1"/>
  <c r="L1965" i="1"/>
  <c r="I1965" i="1"/>
  <c r="X1965" i="1" s="1"/>
  <c r="AC1965" i="1" s="1"/>
  <c r="H1965" i="1"/>
  <c r="W1965" i="1" s="1"/>
  <c r="AB1965" i="1" s="1"/>
  <c r="G1965" i="1"/>
  <c r="F1965" i="1"/>
  <c r="AY1965" i="1" s="1"/>
  <c r="E1965" i="1"/>
  <c r="Q1965" i="1" s="1"/>
  <c r="AG1965" i="1" s="1"/>
  <c r="D1965" i="1"/>
  <c r="AL1964" i="1"/>
  <c r="AK1964" i="1"/>
  <c r="AJ1964" i="1"/>
  <c r="AE1964" i="1"/>
  <c r="AC1964" i="1"/>
  <c r="S1964" i="1"/>
  <c r="M1964" i="1"/>
  <c r="P1964" i="1" s="1"/>
  <c r="L1964" i="1"/>
  <c r="I1964" i="1"/>
  <c r="X1964" i="1" s="1"/>
  <c r="H1964" i="1"/>
  <c r="W1964" i="1" s="1"/>
  <c r="AB1964" i="1" s="1"/>
  <c r="G1964" i="1"/>
  <c r="F1964" i="1"/>
  <c r="AY1964" i="1" s="1"/>
  <c r="AZ1964" i="1" s="1"/>
  <c r="BA1964" i="1" s="1"/>
  <c r="E1964" i="1"/>
  <c r="D1964" i="1"/>
  <c r="AL1963" i="1"/>
  <c r="AO1963" i="1" s="1"/>
  <c r="AK1963" i="1"/>
  <c r="AJ1963" i="1"/>
  <c r="AE1963" i="1"/>
  <c r="AC1963" i="1"/>
  <c r="V1963" i="1"/>
  <c r="AA1963" i="1" s="1"/>
  <c r="S1963" i="1"/>
  <c r="M1963" i="1"/>
  <c r="L1963" i="1"/>
  <c r="I1963" i="1"/>
  <c r="X1963" i="1" s="1"/>
  <c r="H1963" i="1"/>
  <c r="G1963" i="1"/>
  <c r="F1963" i="1"/>
  <c r="AY1963" i="1" s="1"/>
  <c r="AZ1963" i="1" s="1"/>
  <c r="BA1963" i="1" s="1"/>
  <c r="E1963" i="1"/>
  <c r="Q1963" i="1" s="1"/>
  <c r="AG1963" i="1" s="1"/>
  <c r="D1963" i="1"/>
  <c r="AL1962" i="1"/>
  <c r="AK1962" i="1"/>
  <c r="AJ1962" i="1"/>
  <c r="AE1962" i="1"/>
  <c r="S1962" i="1"/>
  <c r="R1962" i="1"/>
  <c r="M1962" i="1"/>
  <c r="P1962" i="1" s="1"/>
  <c r="L1962" i="1"/>
  <c r="I1962" i="1"/>
  <c r="X1962" i="1" s="1"/>
  <c r="AC1962" i="1" s="1"/>
  <c r="H1962" i="1"/>
  <c r="W1962" i="1" s="1"/>
  <c r="AB1962" i="1" s="1"/>
  <c r="G1962" i="1"/>
  <c r="AV1962" i="1" s="1"/>
  <c r="F1962" i="1"/>
  <c r="E1962" i="1"/>
  <c r="D1962" i="1"/>
  <c r="AN1961" i="1"/>
  <c r="AP1961" i="1" s="1"/>
  <c r="AM1961" i="1"/>
  <c r="AL1961" i="1"/>
  <c r="AK1961" i="1"/>
  <c r="AJ1961" i="1"/>
  <c r="AE1961" i="1"/>
  <c r="S1961" i="1"/>
  <c r="M1961" i="1"/>
  <c r="P1961" i="1" s="1"/>
  <c r="L1961" i="1"/>
  <c r="I1961" i="1"/>
  <c r="X1961" i="1" s="1"/>
  <c r="AC1961" i="1" s="1"/>
  <c r="H1961" i="1"/>
  <c r="W1961" i="1" s="1"/>
  <c r="AB1961" i="1" s="1"/>
  <c r="G1961" i="1"/>
  <c r="V1961" i="1" s="1"/>
  <c r="F1961" i="1"/>
  <c r="AY1961" i="1" s="1"/>
  <c r="AZ1961" i="1" s="1"/>
  <c r="BA1961" i="1" s="1"/>
  <c r="E1961" i="1"/>
  <c r="Q1961" i="1" s="1"/>
  <c r="AG1961" i="1" s="1"/>
  <c r="D1961" i="1"/>
  <c r="AL1960" i="1"/>
  <c r="AO1960" i="1" s="1"/>
  <c r="AQ1960" i="1" s="1"/>
  <c r="AK1960" i="1"/>
  <c r="AJ1960" i="1"/>
  <c r="AE1960" i="1"/>
  <c r="X1960" i="1"/>
  <c r="AC1960" i="1" s="1"/>
  <c r="V1960" i="1"/>
  <c r="S1960" i="1"/>
  <c r="M1960" i="1"/>
  <c r="P1960" i="1" s="1"/>
  <c r="L1960" i="1"/>
  <c r="I1960" i="1"/>
  <c r="H1960" i="1"/>
  <c r="W1960" i="1" s="1"/>
  <c r="AB1960" i="1" s="1"/>
  <c r="G1960" i="1"/>
  <c r="F1960" i="1"/>
  <c r="AY1960" i="1" s="1"/>
  <c r="E1960" i="1"/>
  <c r="Q1960" i="1" s="1"/>
  <c r="AG1960" i="1" s="1"/>
  <c r="D1960" i="1"/>
  <c r="AY1959" i="1"/>
  <c r="AZ1959" i="1" s="1"/>
  <c r="BA1959" i="1" s="1"/>
  <c r="AL1959" i="1"/>
  <c r="AO1959" i="1" s="1"/>
  <c r="AK1959" i="1"/>
  <c r="AJ1959" i="1"/>
  <c r="AM1959" i="1" s="1"/>
  <c r="AE1959" i="1"/>
  <c r="W1959" i="1"/>
  <c r="AB1959" i="1" s="1"/>
  <c r="S1959" i="1"/>
  <c r="Q1959" i="1"/>
  <c r="AG1959" i="1" s="1"/>
  <c r="M1959" i="1"/>
  <c r="P1959" i="1" s="1"/>
  <c r="L1959" i="1"/>
  <c r="I1959" i="1"/>
  <c r="X1959" i="1" s="1"/>
  <c r="AC1959" i="1" s="1"/>
  <c r="H1959" i="1"/>
  <c r="G1959" i="1"/>
  <c r="F1959" i="1"/>
  <c r="E1959" i="1"/>
  <c r="D1959" i="1"/>
  <c r="AL1958" i="1"/>
  <c r="AK1958" i="1"/>
  <c r="AJ1958" i="1"/>
  <c r="AM1958" i="1" s="1"/>
  <c r="AE1958" i="1"/>
  <c r="S1958" i="1"/>
  <c r="M1958" i="1"/>
  <c r="P1958" i="1" s="1"/>
  <c r="L1958" i="1"/>
  <c r="I1958" i="1"/>
  <c r="X1958" i="1" s="1"/>
  <c r="AC1958" i="1" s="1"/>
  <c r="H1958" i="1"/>
  <c r="W1958" i="1" s="1"/>
  <c r="AB1958" i="1" s="1"/>
  <c r="G1958" i="1"/>
  <c r="V1958" i="1" s="1"/>
  <c r="F1958" i="1"/>
  <c r="Q1958" i="1" s="1"/>
  <c r="AG1958" i="1" s="1"/>
  <c r="E1958" i="1"/>
  <c r="D1958" i="1"/>
  <c r="AL1957" i="1"/>
  <c r="AK1957" i="1"/>
  <c r="AN1957" i="1" s="1"/>
  <c r="AT1957" i="1" s="1"/>
  <c r="AJ1957" i="1"/>
  <c r="AE1957" i="1"/>
  <c r="W1957" i="1"/>
  <c r="AB1957" i="1" s="1"/>
  <c r="S1957" i="1"/>
  <c r="M1957" i="1"/>
  <c r="P1957" i="1" s="1"/>
  <c r="L1957" i="1"/>
  <c r="I1957" i="1"/>
  <c r="X1957" i="1" s="1"/>
  <c r="AC1957" i="1" s="1"/>
  <c r="H1957" i="1"/>
  <c r="G1957" i="1"/>
  <c r="F1957" i="1"/>
  <c r="Q1957" i="1" s="1"/>
  <c r="AG1957" i="1" s="1"/>
  <c r="E1957" i="1"/>
  <c r="D1957" i="1"/>
  <c r="AL1956" i="1"/>
  <c r="AO1956" i="1" s="1"/>
  <c r="AS1956" i="1" s="1"/>
  <c r="AK1956" i="1"/>
  <c r="AJ1956" i="1"/>
  <c r="AE1956" i="1"/>
  <c r="V1956" i="1"/>
  <c r="S1956" i="1"/>
  <c r="Q1956" i="1"/>
  <c r="AG1956" i="1" s="1"/>
  <c r="M1956" i="1"/>
  <c r="L1956" i="1"/>
  <c r="I1956" i="1"/>
  <c r="H1956" i="1"/>
  <c r="W1956" i="1" s="1"/>
  <c r="AB1956" i="1" s="1"/>
  <c r="G1956" i="1"/>
  <c r="F1956" i="1"/>
  <c r="AY1956" i="1" s="1"/>
  <c r="AZ1956" i="1" s="1"/>
  <c r="BA1956" i="1" s="1"/>
  <c r="E1956" i="1"/>
  <c r="D1956" i="1"/>
  <c r="AM1955" i="1"/>
  <c r="AL1955" i="1"/>
  <c r="AO1955" i="1" s="1"/>
  <c r="AU1955" i="1" s="1"/>
  <c r="AK1955" i="1"/>
  <c r="AJ1955" i="1"/>
  <c r="AE1955" i="1"/>
  <c r="V1955" i="1"/>
  <c r="AA1955" i="1" s="1"/>
  <c r="S1955" i="1"/>
  <c r="M1955" i="1"/>
  <c r="L1955" i="1"/>
  <c r="I1955" i="1"/>
  <c r="X1955" i="1" s="1"/>
  <c r="AC1955" i="1" s="1"/>
  <c r="H1955" i="1"/>
  <c r="W1955" i="1" s="1"/>
  <c r="AB1955" i="1" s="1"/>
  <c r="AD1955" i="1" s="1"/>
  <c r="AH1955" i="1" s="1"/>
  <c r="G1955" i="1"/>
  <c r="F1955" i="1"/>
  <c r="AY1955" i="1" s="1"/>
  <c r="E1955" i="1"/>
  <c r="Q1955" i="1" s="1"/>
  <c r="AG1955" i="1" s="1"/>
  <c r="D1955" i="1"/>
  <c r="AL1954" i="1"/>
  <c r="AO1954" i="1" s="1"/>
  <c r="AK1954" i="1"/>
  <c r="AJ1954" i="1"/>
  <c r="AM1954" i="1" s="1"/>
  <c r="AE1954" i="1"/>
  <c r="W1954" i="1"/>
  <c r="AB1954" i="1" s="1"/>
  <c r="V1954" i="1"/>
  <c r="S1954" i="1"/>
  <c r="M1954" i="1"/>
  <c r="L1954" i="1"/>
  <c r="I1954" i="1"/>
  <c r="AV1954" i="1" s="1"/>
  <c r="H1954" i="1"/>
  <c r="G1954" i="1"/>
  <c r="F1954" i="1"/>
  <c r="AY1954" i="1" s="1"/>
  <c r="E1954" i="1"/>
  <c r="Q1954" i="1" s="1"/>
  <c r="AG1954" i="1" s="1"/>
  <c r="D1954" i="1"/>
  <c r="AL1953" i="1"/>
  <c r="AK1953" i="1"/>
  <c r="AJ1953" i="1"/>
  <c r="AE1953" i="1"/>
  <c r="X1953" i="1"/>
  <c r="AC1953" i="1" s="1"/>
  <c r="W1953" i="1"/>
  <c r="AB1953" i="1" s="1"/>
  <c r="S1953" i="1"/>
  <c r="M1953" i="1"/>
  <c r="P1953" i="1" s="1"/>
  <c r="L1953" i="1"/>
  <c r="I1953" i="1"/>
  <c r="H1953" i="1"/>
  <c r="G1953" i="1"/>
  <c r="V1953" i="1" s="1"/>
  <c r="AA1953" i="1" s="1"/>
  <c r="F1953" i="1"/>
  <c r="AY1953" i="1" s="1"/>
  <c r="E1953" i="1"/>
  <c r="D1953" i="1"/>
  <c r="AY1952" i="1"/>
  <c r="AN1952" i="1"/>
  <c r="AT1952" i="1" s="1"/>
  <c r="AL1952" i="1"/>
  <c r="AO1952" i="1" s="1"/>
  <c r="AK1952" i="1"/>
  <c r="AJ1952" i="1"/>
  <c r="AM1952" i="1" s="1"/>
  <c r="AE1952" i="1"/>
  <c r="S1952" i="1"/>
  <c r="M1952" i="1"/>
  <c r="P1952" i="1" s="1"/>
  <c r="L1952" i="1"/>
  <c r="I1952" i="1"/>
  <c r="X1952" i="1" s="1"/>
  <c r="AC1952" i="1" s="1"/>
  <c r="H1952" i="1"/>
  <c r="W1952" i="1" s="1"/>
  <c r="AB1952" i="1" s="1"/>
  <c r="G1952" i="1"/>
  <c r="V1952" i="1" s="1"/>
  <c r="F1952" i="1"/>
  <c r="E1952" i="1"/>
  <c r="Q1952" i="1" s="1"/>
  <c r="AG1952" i="1" s="1"/>
  <c r="D1952" i="1"/>
  <c r="AL1951" i="1"/>
  <c r="AK1951" i="1"/>
  <c r="AN1951" i="1" s="1"/>
  <c r="AJ1951" i="1"/>
  <c r="AE1951" i="1"/>
  <c r="AB1951" i="1"/>
  <c r="S1951" i="1"/>
  <c r="M1951" i="1"/>
  <c r="P1951" i="1" s="1"/>
  <c r="L1951" i="1"/>
  <c r="I1951" i="1"/>
  <c r="X1951" i="1" s="1"/>
  <c r="AC1951" i="1" s="1"/>
  <c r="H1951" i="1"/>
  <c r="W1951" i="1" s="1"/>
  <c r="G1951" i="1"/>
  <c r="R1951" i="1" s="1"/>
  <c r="F1951" i="1"/>
  <c r="AY1951" i="1" s="1"/>
  <c r="AZ1951" i="1" s="1"/>
  <c r="BA1951" i="1" s="1"/>
  <c r="E1951" i="1"/>
  <c r="D1951" i="1"/>
  <c r="AY1950" i="1"/>
  <c r="AZ1950" i="1" s="1"/>
  <c r="BA1950" i="1" s="1"/>
  <c r="AL1950" i="1"/>
  <c r="AO1950" i="1" s="1"/>
  <c r="AK1950" i="1"/>
  <c r="AN1950" i="1" s="1"/>
  <c r="AJ1950" i="1"/>
  <c r="AM1950" i="1" s="1"/>
  <c r="AE1950" i="1"/>
  <c r="X1950" i="1"/>
  <c r="AC1950" i="1" s="1"/>
  <c r="V1950" i="1"/>
  <c r="S1950" i="1"/>
  <c r="Q1950" i="1"/>
  <c r="AG1950" i="1" s="1"/>
  <c r="M1950" i="1"/>
  <c r="P1950" i="1" s="1"/>
  <c r="L1950" i="1"/>
  <c r="I1950" i="1"/>
  <c r="H1950" i="1"/>
  <c r="W1950" i="1" s="1"/>
  <c r="AB1950" i="1" s="1"/>
  <c r="G1950" i="1"/>
  <c r="F1950" i="1"/>
  <c r="E1950" i="1"/>
  <c r="D1950" i="1"/>
  <c r="AL1949" i="1"/>
  <c r="AK1949" i="1"/>
  <c r="AJ1949" i="1"/>
  <c r="AE1949" i="1"/>
  <c r="AC1949" i="1"/>
  <c r="W1949" i="1"/>
  <c r="AB1949" i="1" s="1"/>
  <c r="S1949" i="1"/>
  <c r="R1949" i="1"/>
  <c r="M1949" i="1"/>
  <c r="P1949" i="1" s="1"/>
  <c r="L1949" i="1"/>
  <c r="I1949" i="1"/>
  <c r="X1949" i="1" s="1"/>
  <c r="H1949" i="1"/>
  <c r="G1949" i="1"/>
  <c r="F1949" i="1"/>
  <c r="AY1949" i="1" s="1"/>
  <c r="AZ1949" i="1" s="1"/>
  <c r="BA1949" i="1" s="1"/>
  <c r="E1949" i="1"/>
  <c r="D1949" i="1"/>
  <c r="AY1948" i="1"/>
  <c r="AO1948" i="1"/>
  <c r="AU1948" i="1" s="1"/>
  <c r="AL1948" i="1"/>
  <c r="AK1948" i="1"/>
  <c r="AN1948" i="1" s="1"/>
  <c r="AJ1948" i="1"/>
  <c r="AM1948" i="1" s="1"/>
  <c r="AE1948" i="1"/>
  <c r="S1948" i="1"/>
  <c r="M1948" i="1"/>
  <c r="P1948" i="1" s="1"/>
  <c r="L1948" i="1"/>
  <c r="I1948" i="1"/>
  <c r="X1948" i="1" s="1"/>
  <c r="AC1948" i="1" s="1"/>
  <c r="H1948" i="1"/>
  <c r="W1948" i="1" s="1"/>
  <c r="AB1948" i="1" s="1"/>
  <c r="G1948" i="1"/>
  <c r="R1948" i="1" s="1"/>
  <c r="F1948" i="1"/>
  <c r="E1948" i="1"/>
  <c r="D1948" i="1"/>
  <c r="AY1947" i="1"/>
  <c r="AL1947" i="1"/>
  <c r="AK1947" i="1"/>
  <c r="AJ1947" i="1"/>
  <c r="AM1947" i="1" s="1"/>
  <c r="AE1947" i="1"/>
  <c r="S1947" i="1"/>
  <c r="R1947" i="1"/>
  <c r="M1947" i="1"/>
  <c r="L1947" i="1"/>
  <c r="I1947" i="1"/>
  <c r="X1947" i="1" s="1"/>
  <c r="AC1947" i="1" s="1"/>
  <c r="H1947" i="1"/>
  <c r="W1947" i="1" s="1"/>
  <c r="AB1947" i="1" s="1"/>
  <c r="G1947" i="1"/>
  <c r="V1947" i="1" s="1"/>
  <c r="F1947" i="1"/>
  <c r="E1947" i="1"/>
  <c r="D1947" i="1"/>
  <c r="AL1946" i="1"/>
  <c r="AK1946" i="1"/>
  <c r="AJ1946" i="1"/>
  <c r="AE1946" i="1"/>
  <c r="X1946" i="1"/>
  <c r="AC1946" i="1" s="1"/>
  <c r="W1946" i="1"/>
  <c r="AB1946" i="1" s="1"/>
  <c r="V1946" i="1"/>
  <c r="S1946" i="1"/>
  <c r="M1946" i="1"/>
  <c r="P1946" i="1" s="1"/>
  <c r="L1946" i="1"/>
  <c r="I1946" i="1"/>
  <c r="H1946" i="1"/>
  <c r="G1946" i="1"/>
  <c r="F1946" i="1"/>
  <c r="AY1946" i="1" s="1"/>
  <c r="AZ1946" i="1" s="1"/>
  <c r="BA1946" i="1" s="1"/>
  <c r="E1946" i="1"/>
  <c r="D1946" i="1"/>
  <c r="AL1945" i="1"/>
  <c r="AO1945" i="1" s="1"/>
  <c r="AK1945" i="1"/>
  <c r="AJ1945" i="1"/>
  <c r="AE1945" i="1"/>
  <c r="X1945" i="1"/>
  <c r="S1945" i="1"/>
  <c r="M1945" i="1"/>
  <c r="P1945" i="1" s="1"/>
  <c r="L1945" i="1"/>
  <c r="I1945" i="1"/>
  <c r="H1945" i="1"/>
  <c r="W1945" i="1" s="1"/>
  <c r="AB1945" i="1" s="1"/>
  <c r="G1945" i="1"/>
  <c r="V1945" i="1" s="1"/>
  <c r="AA1945" i="1" s="1"/>
  <c r="F1945" i="1"/>
  <c r="AM1945" i="1" s="1"/>
  <c r="E1945" i="1"/>
  <c r="D1945" i="1"/>
  <c r="AL1944" i="1"/>
  <c r="AO1944" i="1" s="1"/>
  <c r="AK1944" i="1"/>
  <c r="AN1944" i="1" s="1"/>
  <c r="AJ1944" i="1"/>
  <c r="AM1944" i="1" s="1"/>
  <c r="AE1944" i="1"/>
  <c r="V1944" i="1"/>
  <c r="AA1944" i="1" s="1"/>
  <c r="S1944" i="1"/>
  <c r="M1944" i="1"/>
  <c r="L1944" i="1"/>
  <c r="I1944" i="1"/>
  <c r="X1944" i="1" s="1"/>
  <c r="AC1944" i="1" s="1"/>
  <c r="H1944" i="1"/>
  <c r="W1944" i="1" s="1"/>
  <c r="AB1944" i="1" s="1"/>
  <c r="G1944" i="1"/>
  <c r="F1944" i="1"/>
  <c r="AY1944" i="1" s="1"/>
  <c r="AZ1944" i="1" s="1"/>
  <c r="BA1944" i="1" s="1"/>
  <c r="E1944" i="1"/>
  <c r="Q1944" i="1" s="1"/>
  <c r="AG1944" i="1" s="1"/>
  <c r="D1944" i="1"/>
  <c r="AO1943" i="1"/>
  <c r="AU1943" i="1" s="1"/>
  <c r="AL1943" i="1"/>
  <c r="AK1943" i="1"/>
  <c r="AJ1943" i="1"/>
  <c r="AE1943" i="1"/>
  <c r="V1943" i="1"/>
  <c r="S1943" i="1"/>
  <c r="P1943" i="1"/>
  <c r="M1943" i="1"/>
  <c r="L1943" i="1"/>
  <c r="I1943" i="1"/>
  <c r="X1943" i="1" s="1"/>
  <c r="AC1943" i="1" s="1"/>
  <c r="H1943" i="1"/>
  <c r="AV1943" i="1" s="1"/>
  <c r="G1943" i="1"/>
  <c r="F1943" i="1"/>
  <c r="AN1943" i="1" s="1"/>
  <c r="E1943" i="1"/>
  <c r="D1943" i="1"/>
  <c r="AL1942" i="1"/>
  <c r="AO1942" i="1" s="1"/>
  <c r="AS1942" i="1" s="1"/>
  <c r="AK1942" i="1"/>
  <c r="AJ1942" i="1"/>
  <c r="AE1942" i="1"/>
  <c r="S1942" i="1"/>
  <c r="M1942" i="1"/>
  <c r="P1942" i="1" s="1"/>
  <c r="L1942" i="1"/>
  <c r="I1942" i="1"/>
  <c r="X1942" i="1" s="1"/>
  <c r="AC1942" i="1" s="1"/>
  <c r="H1942" i="1"/>
  <c r="G1942" i="1"/>
  <c r="F1942" i="1"/>
  <c r="AY1942" i="1" s="1"/>
  <c r="E1942" i="1"/>
  <c r="Q1942" i="1" s="1"/>
  <c r="AG1942" i="1" s="1"/>
  <c r="D1942" i="1"/>
  <c r="AY1941" i="1"/>
  <c r="AZ1941" i="1" s="1"/>
  <c r="BA1941" i="1" s="1"/>
  <c r="AS1941" i="1"/>
  <c r="AL1941" i="1"/>
  <c r="AO1941" i="1" s="1"/>
  <c r="AK1941" i="1"/>
  <c r="AJ1941" i="1"/>
  <c r="AM1941" i="1" s="1"/>
  <c r="AE1941" i="1"/>
  <c r="S1941" i="1"/>
  <c r="R1941" i="1"/>
  <c r="M1941" i="1"/>
  <c r="L1941" i="1"/>
  <c r="I1941" i="1"/>
  <c r="X1941" i="1" s="1"/>
  <c r="AC1941" i="1" s="1"/>
  <c r="H1941" i="1"/>
  <c r="W1941" i="1" s="1"/>
  <c r="AB1941" i="1" s="1"/>
  <c r="G1941" i="1"/>
  <c r="V1941" i="1" s="1"/>
  <c r="F1941" i="1"/>
  <c r="E1941" i="1"/>
  <c r="Q1941" i="1" s="1"/>
  <c r="AG1941" i="1" s="1"/>
  <c r="D1941" i="1"/>
  <c r="AN1940" i="1"/>
  <c r="AR1940" i="1" s="1"/>
  <c r="AM1940" i="1"/>
  <c r="AL1940" i="1"/>
  <c r="AK1940" i="1"/>
  <c r="AJ1940" i="1"/>
  <c r="AE1940" i="1"/>
  <c r="S1940" i="1"/>
  <c r="M1940" i="1"/>
  <c r="P1940" i="1" s="1"/>
  <c r="L1940" i="1"/>
  <c r="I1940" i="1"/>
  <c r="X1940" i="1" s="1"/>
  <c r="AC1940" i="1" s="1"/>
  <c r="H1940" i="1"/>
  <c r="W1940" i="1" s="1"/>
  <c r="AB1940" i="1" s="1"/>
  <c r="G1940" i="1"/>
  <c r="F1940" i="1"/>
  <c r="AY1940" i="1" s="1"/>
  <c r="E1940" i="1"/>
  <c r="Q1940" i="1" s="1"/>
  <c r="AG1940" i="1" s="1"/>
  <c r="D1940" i="1"/>
  <c r="AL1939" i="1"/>
  <c r="AK1939" i="1"/>
  <c r="AJ1939" i="1"/>
  <c r="AM1939" i="1" s="1"/>
  <c r="AE1939" i="1"/>
  <c r="W1939" i="1"/>
  <c r="AB1939" i="1" s="1"/>
  <c r="S1939" i="1"/>
  <c r="M1939" i="1"/>
  <c r="P1939" i="1" s="1"/>
  <c r="L1939" i="1"/>
  <c r="I1939" i="1"/>
  <c r="X1939" i="1" s="1"/>
  <c r="AC1939" i="1" s="1"/>
  <c r="H1939" i="1"/>
  <c r="G1939" i="1"/>
  <c r="F1939" i="1"/>
  <c r="E1939" i="1"/>
  <c r="D1939" i="1"/>
  <c r="AM1938" i="1"/>
  <c r="AL1938" i="1"/>
  <c r="AO1938" i="1" s="1"/>
  <c r="AK1938" i="1"/>
  <c r="AJ1938" i="1"/>
  <c r="AE1938" i="1"/>
  <c r="AC1938" i="1"/>
  <c r="W1938" i="1"/>
  <c r="AB1938" i="1" s="1"/>
  <c r="S1938" i="1"/>
  <c r="M1938" i="1"/>
  <c r="L1938" i="1"/>
  <c r="P1938" i="1" s="1"/>
  <c r="I1938" i="1"/>
  <c r="X1938" i="1" s="1"/>
  <c r="H1938" i="1"/>
  <c r="G1938" i="1"/>
  <c r="F1938" i="1"/>
  <c r="AY1938" i="1" s="1"/>
  <c r="AZ1938" i="1" s="1"/>
  <c r="BA1938" i="1" s="1"/>
  <c r="E1938" i="1"/>
  <c r="Q1938" i="1" s="1"/>
  <c r="AG1938" i="1" s="1"/>
  <c r="D1938" i="1"/>
  <c r="AL1937" i="1"/>
  <c r="AK1937" i="1"/>
  <c r="AJ1937" i="1"/>
  <c r="AE1937" i="1"/>
  <c r="AA1937" i="1"/>
  <c r="AD1937" i="1" s="1"/>
  <c r="AH1937" i="1" s="1"/>
  <c r="X1937" i="1"/>
  <c r="AC1937" i="1" s="1"/>
  <c r="V1937" i="1"/>
  <c r="S1937" i="1"/>
  <c r="M1937" i="1"/>
  <c r="L1937" i="1"/>
  <c r="I1937" i="1"/>
  <c r="H1937" i="1"/>
  <c r="W1937" i="1" s="1"/>
  <c r="AB1937" i="1" s="1"/>
  <c r="G1937" i="1"/>
  <c r="F1937" i="1"/>
  <c r="Q1937" i="1" s="1"/>
  <c r="AG1937" i="1" s="1"/>
  <c r="E1937" i="1"/>
  <c r="D1937" i="1"/>
  <c r="AY1936" i="1"/>
  <c r="AL1936" i="1"/>
  <c r="AO1936" i="1" s="1"/>
  <c r="AK1936" i="1"/>
  <c r="AJ1936" i="1"/>
  <c r="AE1936" i="1"/>
  <c r="V1936" i="1"/>
  <c r="S1936" i="1"/>
  <c r="M1936" i="1"/>
  <c r="L1936" i="1"/>
  <c r="I1936" i="1"/>
  <c r="X1936" i="1" s="1"/>
  <c r="AC1936" i="1" s="1"/>
  <c r="H1936" i="1"/>
  <c r="W1936" i="1" s="1"/>
  <c r="AB1936" i="1" s="1"/>
  <c r="G1936" i="1"/>
  <c r="F1936" i="1"/>
  <c r="E1936" i="1"/>
  <c r="Q1936" i="1" s="1"/>
  <c r="AG1936" i="1" s="1"/>
  <c r="D1936" i="1"/>
  <c r="AY1935" i="1"/>
  <c r="AR1935" i="1"/>
  <c r="AN1935" i="1"/>
  <c r="AT1935" i="1" s="1"/>
  <c r="AM1935" i="1"/>
  <c r="AL1935" i="1"/>
  <c r="AO1935" i="1" s="1"/>
  <c r="AK1935" i="1"/>
  <c r="AJ1935" i="1"/>
  <c r="AE1935" i="1"/>
  <c r="S1935" i="1"/>
  <c r="M1935" i="1"/>
  <c r="P1935" i="1" s="1"/>
  <c r="L1935" i="1"/>
  <c r="I1935" i="1"/>
  <c r="X1935" i="1" s="1"/>
  <c r="AC1935" i="1" s="1"/>
  <c r="H1935" i="1"/>
  <c r="W1935" i="1" s="1"/>
  <c r="AB1935" i="1" s="1"/>
  <c r="G1935" i="1"/>
  <c r="V1935" i="1" s="1"/>
  <c r="AA1935" i="1" s="1"/>
  <c r="F1935" i="1"/>
  <c r="E1935" i="1"/>
  <c r="Q1935" i="1" s="1"/>
  <c r="AG1935" i="1" s="1"/>
  <c r="D1935" i="1"/>
  <c r="AL1934" i="1"/>
  <c r="AO1934" i="1" s="1"/>
  <c r="AU1934" i="1" s="1"/>
  <c r="AK1934" i="1"/>
  <c r="AJ1934" i="1"/>
  <c r="AE1934" i="1"/>
  <c r="AB1934" i="1"/>
  <c r="W1934" i="1"/>
  <c r="V1934" i="1"/>
  <c r="S1934" i="1"/>
  <c r="Q1934" i="1"/>
  <c r="AG1934" i="1" s="1"/>
  <c r="M1934" i="1"/>
  <c r="P1934" i="1" s="1"/>
  <c r="L1934" i="1"/>
  <c r="I1934" i="1"/>
  <c r="X1934" i="1" s="1"/>
  <c r="AC1934" i="1" s="1"/>
  <c r="H1934" i="1"/>
  <c r="G1934" i="1"/>
  <c r="AV1934" i="1" s="1"/>
  <c r="F1934" i="1"/>
  <c r="AY1934" i="1" s="1"/>
  <c r="E1934" i="1"/>
  <c r="D1934" i="1"/>
  <c r="AL1933" i="1"/>
  <c r="AO1933" i="1" s="1"/>
  <c r="AS1933" i="1" s="1"/>
  <c r="AK1933" i="1"/>
  <c r="AJ1933" i="1"/>
  <c r="AE1933" i="1"/>
  <c r="S1933" i="1"/>
  <c r="M1933" i="1"/>
  <c r="L1933" i="1"/>
  <c r="P1933" i="1" s="1"/>
  <c r="I1933" i="1"/>
  <c r="X1933" i="1" s="1"/>
  <c r="AC1933" i="1" s="1"/>
  <c r="H1933" i="1"/>
  <c r="G1933" i="1"/>
  <c r="F1933" i="1"/>
  <c r="AY1933" i="1" s="1"/>
  <c r="E1933" i="1"/>
  <c r="Q1933" i="1" s="1"/>
  <c r="AG1933" i="1" s="1"/>
  <c r="D1933" i="1"/>
  <c r="AY1932" i="1"/>
  <c r="AM1932" i="1"/>
  <c r="AL1932" i="1"/>
  <c r="AO1932" i="1" s="1"/>
  <c r="AK1932" i="1"/>
  <c r="AJ1932" i="1"/>
  <c r="AE1932" i="1"/>
  <c r="S1932" i="1"/>
  <c r="Q1932" i="1"/>
  <c r="AG1932" i="1" s="1"/>
  <c r="M1932" i="1"/>
  <c r="L1932" i="1"/>
  <c r="I1932" i="1"/>
  <c r="X1932" i="1" s="1"/>
  <c r="AC1932" i="1" s="1"/>
  <c r="H1932" i="1"/>
  <c r="W1932" i="1" s="1"/>
  <c r="AB1932" i="1" s="1"/>
  <c r="G1932" i="1"/>
  <c r="V1932" i="1" s="1"/>
  <c r="F1932" i="1"/>
  <c r="E1932" i="1"/>
  <c r="AZ1932" i="1" s="1"/>
  <c r="BA1932" i="1" s="1"/>
  <c r="D1932" i="1"/>
  <c r="AT1931" i="1"/>
  <c r="AN1931" i="1"/>
  <c r="AR1931" i="1" s="1"/>
  <c r="AM1931" i="1"/>
  <c r="AL1931" i="1"/>
  <c r="AK1931" i="1"/>
  <c r="AJ1931" i="1"/>
  <c r="AE1931" i="1"/>
  <c r="S1931" i="1"/>
  <c r="Q1931" i="1"/>
  <c r="AG1931" i="1" s="1"/>
  <c r="M1931" i="1"/>
  <c r="L1931" i="1"/>
  <c r="P1931" i="1" s="1"/>
  <c r="I1931" i="1"/>
  <c r="X1931" i="1" s="1"/>
  <c r="AC1931" i="1" s="1"/>
  <c r="H1931" i="1"/>
  <c r="W1931" i="1" s="1"/>
  <c r="AB1931" i="1" s="1"/>
  <c r="G1931" i="1"/>
  <c r="F1931" i="1"/>
  <c r="AY1931" i="1" s="1"/>
  <c r="AZ1931" i="1" s="1"/>
  <c r="BA1931" i="1" s="1"/>
  <c r="E1931" i="1"/>
  <c r="D1931" i="1"/>
  <c r="AL1930" i="1"/>
  <c r="AK1930" i="1"/>
  <c r="AJ1930" i="1"/>
  <c r="AE1930" i="1"/>
  <c r="X1930" i="1"/>
  <c r="AC1930" i="1" s="1"/>
  <c r="W1930" i="1"/>
  <c r="AB1930" i="1" s="1"/>
  <c r="V1930" i="1"/>
  <c r="S1930" i="1"/>
  <c r="M1930" i="1"/>
  <c r="L1930" i="1"/>
  <c r="P1930" i="1" s="1"/>
  <c r="I1930" i="1"/>
  <c r="H1930" i="1"/>
  <c r="G1930" i="1"/>
  <c r="R1930" i="1" s="1"/>
  <c r="F1930" i="1"/>
  <c r="Q1930" i="1" s="1"/>
  <c r="AG1930" i="1" s="1"/>
  <c r="E1930" i="1"/>
  <c r="D1930" i="1"/>
  <c r="AL1929" i="1"/>
  <c r="AK1929" i="1"/>
  <c r="AJ1929" i="1"/>
  <c r="AE1929" i="1"/>
  <c r="W1929" i="1"/>
  <c r="AB1929" i="1" s="1"/>
  <c r="S1929" i="1"/>
  <c r="P1929" i="1"/>
  <c r="M1929" i="1"/>
  <c r="L1929" i="1"/>
  <c r="I1929" i="1"/>
  <c r="X1929" i="1" s="1"/>
  <c r="AC1929" i="1" s="1"/>
  <c r="H1929" i="1"/>
  <c r="G1929" i="1"/>
  <c r="F1929" i="1"/>
  <c r="E1929" i="1"/>
  <c r="D1929" i="1"/>
  <c r="AL1928" i="1"/>
  <c r="AO1928" i="1" s="1"/>
  <c r="AK1928" i="1"/>
  <c r="AJ1928" i="1"/>
  <c r="AM1928" i="1" s="1"/>
  <c r="AE1928" i="1"/>
  <c r="V1928" i="1"/>
  <c r="S1928" i="1"/>
  <c r="M1928" i="1"/>
  <c r="L1928" i="1"/>
  <c r="I1928" i="1"/>
  <c r="X1928" i="1" s="1"/>
  <c r="AC1928" i="1" s="1"/>
  <c r="H1928" i="1"/>
  <c r="W1928" i="1" s="1"/>
  <c r="AB1928" i="1" s="1"/>
  <c r="G1928" i="1"/>
  <c r="F1928" i="1"/>
  <c r="E1928" i="1"/>
  <c r="D1928" i="1"/>
  <c r="AY1927" i="1"/>
  <c r="AO1927" i="1"/>
  <c r="AU1927" i="1" s="1"/>
  <c r="AL1927" i="1"/>
  <c r="AK1927" i="1"/>
  <c r="AJ1927" i="1"/>
  <c r="AM1927" i="1" s="1"/>
  <c r="AE1927" i="1"/>
  <c r="V1927" i="1"/>
  <c r="S1927" i="1"/>
  <c r="P1927" i="1"/>
  <c r="M1927" i="1"/>
  <c r="L1927" i="1"/>
  <c r="I1927" i="1"/>
  <c r="X1927" i="1" s="1"/>
  <c r="AC1927" i="1" s="1"/>
  <c r="H1927" i="1"/>
  <c r="W1927" i="1" s="1"/>
  <c r="AB1927" i="1" s="1"/>
  <c r="G1927" i="1"/>
  <c r="F1927" i="1"/>
  <c r="E1927" i="1"/>
  <c r="Q1927" i="1" s="1"/>
  <c r="AG1927" i="1" s="1"/>
  <c r="D1927" i="1"/>
  <c r="AY1926" i="1"/>
  <c r="AO1926" i="1"/>
  <c r="AM1926" i="1"/>
  <c r="AL1926" i="1"/>
  <c r="AK1926" i="1"/>
  <c r="AJ1926" i="1"/>
  <c r="AE1926" i="1"/>
  <c r="AC1926" i="1"/>
  <c r="S1926" i="1"/>
  <c r="M1926" i="1"/>
  <c r="L1926" i="1"/>
  <c r="I1926" i="1"/>
  <c r="X1926" i="1" s="1"/>
  <c r="H1926" i="1"/>
  <c r="W1926" i="1" s="1"/>
  <c r="AB1926" i="1" s="1"/>
  <c r="G1926" i="1"/>
  <c r="V1926" i="1" s="1"/>
  <c r="F1926" i="1"/>
  <c r="E1926" i="1"/>
  <c r="Q1926" i="1" s="1"/>
  <c r="AG1926" i="1" s="1"/>
  <c r="D1926" i="1"/>
  <c r="AV1925" i="1"/>
  <c r="AN1925" i="1"/>
  <c r="AR1925" i="1" s="1"/>
  <c r="AL1925" i="1"/>
  <c r="AO1925" i="1" s="1"/>
  <c r="AK1925" i="1"/>
  <c r="AJ1925" i="1"/>
  <c r="AM1925" i="1" s="1"/>
  <c r="AE1925" i="1"/>
  <c r="S1925" i="1"/>
  <c r="M1925" i="1"/>
  <c r="P1925" i="1" s="1"/>
  <c r="L1925" i="1"/>
  <c r="I1925" i="1"/>
  <c r="X1925" i="1" s="1"/>
  <c r="AC1925" i="1" s="1"/>
  <c r="H1925" i="1"/>
  <c r="W1925" i="1" s="1"/>
  <c r="AB1925" i="1" s="1"/>
  <c r="G1925" i="1"/>
  <c r="V1925" i="1" s="1"/>
  <c r="F1925" i="1"/>
  <c r="AY1925" i="1" s="1"/>
  <c r="E1925" i="1"/>
  <c r="D1925" i="1"/>
  <c r="AY1924" i="1"/>
  <c r="AM1924" i="1"/>
  <c r="AL1924" i="1"/>
  <c r="AO1924" i="1" s="1"/>
  <c r="AS1924" i="1" s="1"/>
  <c r="AK1924" i="1"/>
  <c r="AJ1924" i="1"/>
  <c r="AE1924" i="1"/>
  <c r="V1924" i="1"/>
  <c r="S1924" i="1"/>
  <c r="M1924" i="1"/>
  <c r="L1924" i="1"/>
  <c r="I1924" i="1"/>
  <c r="X1924" i="1" s="1"/>
  <c r="AC1924" i="1" s="1"/>
  <c r="H1924" i="1"/>
  <c r="G1924" i="1"/>
  <c r="F1924" i="1"/>
  <c r="E1924" i="1"/>
  <c r="Q1924" i="1" s="1"/>
  <c r="AG1924" i="1" s="1"/>
  <c r="D1924" i="1"/>
  <c r="AL1923" i="1"/>
  <c r="AK1923" i="1"/>
  <c r="AJ1923" i="1"/>
  <c r="AE1923" i="1"/>
  <c r="AC1923" i="1"/>
  <c r="S1923" i="1"/>
  <c r="M1923" i="1"/>
  <c r="L1923" i="1"/>
  <c r="I1923" i="1"/>
  <c r="X1923" i="1" s="1"/>
  <c r="H1923" i="1"/>
  <c r="W1923" i="1" s="1"/>
  <c r="AB1923" i="1" s="1"/>
  <c r="G1923" i="1"/>
  <c r="V1923" i="1" s="1"/>
  <c r="F1923" i="1"/>
  <c r="E1923" i="1"/>
  <c r="D1923" i="1"/>
  <c r="AO1922" i="1"/>
  <c r="AM1922" i="1"/>
  <c r="AL1922" i="1"/>
  <c r="AK1922" i="1"/>
  <c r="AJ1922" i="1"/>
  <c r="AE1922" i="1"/>
  <c r="S1922" i="1"/>
  <c r="M1922" i="1"/>
  <c r="L1922" i="1"/>
  <c r="P1922" i="1" s="1"/>
  <c r="I1922" i="1"/>
  <c r="X1922" i="1" s="1"/>
  <c r="AC1922" i="1" s="1"/>
  <c r="H1922" i="1"/>
  <c r="W1922" i="1" s="1"/>
  <c r="AB1922" i="1" s="1"/>
  <c r="G1922" i="1"/>
  <c r="V1922" i="1" s="1"/>
  <c r="F1922" i="1"/>
  <c r="AY1922" i="1" s="1"/>
  <c r="E1922" i="1"/>
  <c r="Q1922" i="1" s="1"/>
  <c r="AG1922" i="1" s="1"/>
  <c r="D1922" i="1"/>
  <c r="AL1921" i="1"/>
  <c r="AK1921" i="1"/>
  <c r="AJ1921" i="1"/>
  <c r="AE1921" i="1"/>
  <c r="S1921" i="1"/>
  <c r="M1921" i="1"/>
  <c r="P1921" i="1" s="1"/>
  <c r="L1921" i="1"/>
  <c r="I1921" i="1"/>
  <c r="X1921" i="1" s="1"/>
  <c r="AC1921" i="1" s="1"/>
  <c r="H1921" i="1"/>
  <c r="W1921" i="1" s="1"/>
  <c r="AB1921" i="1" s="1"/>
  <c r="G1921" i="1"/>
  <c r="F1921" i="1"/>
  <c r="Q1921" i="1" s="1"/>
  <c r="AG1921" i="1" s="1"/>
  <c r="E1921" i="1"/>
  <c r="D1921" i="1"/>
  <c r="AL1920" i="1"/>
  <c r="AK1920" i="1"/>
  <c r="AJ1920" i="1"/>
  <c r="AE1920" i="1"/>
  <c r="S1920" i="1"/>
  <c r="R1920" i="1"/>
  <c r="M1920" i="1"/>
  <c r="P1920" i="1" s="1"/>
  <c r="L1920" i="1"/>
  <c r="I1920" i="1"/>
  <c r="X1920" i="1" s="1"/>
  <c r="AC1920" i="1" s="1"/>
  <c r="H1920" i="1"/>
  <c r="W1920" i="1" s="1"/>
  <c r="AB1920" i="1" s="1"/>
  <c r="G1920" i="1"/>
  <c r="AV1920" i="1" s="1"/>
  <c r="F1920" i="1"/>
  <c r="E1920" i="1"/>
  <c r="D1920" i="1"/>
  <c r="AO1919" i="1"/>
  <c r="AL1919" i="1"/>
  <c r="AK1919" i="1"/>
  <c r="AN1919" i="1" s="1"/>
  <c r="AJ1919" i="1"/>
  <c r="AM1919" i="1" s="1"/>
  <c r="AE1919" i="1"/>
  <c r="S1919" i="1"/>
  <c r="M1919" i="1"/>
  <c r="P1919" i="1" s="1"/>
  <c r="L1919" i="1"/>
  <c r="I1919" i="1"/>
  <c r="X1919" i="1" s="1"/>
  <c r="AC1919" i="1" s="1"/>
  <c r="H1919" i="1"/>
  <c r="W1919" i="1" s="1"/>
  <c r="AB1919" i="1" s="1"/>
  <c r="G1919" i="1"/>
  <c r="F1919" i="1"/>
  <c r="E1919" i="1"/>
  <c r="D1919" i="1"/>
  <c r="AY1918" i="1"/>
  <c r="AL1918" i="1"/>
  <c r="AK1918" i="1"/>
  <c r="AJ1918" i="1"/>
  <c r="AE1918" i="1"/>
  <c r="S1918" i="1"/>
  <c r="R1918" i="1"/>
  <c r="M1918" i="1"/>
  <c r="P1918" i="1" s="1"/>
  <c r="L1918" i="1"/>
  <c r="I1918" i="1"/>
  <c r="X1918" i="1" s="1"/>
  <c r="AC1918" i="1" s="1"/>
  <c r="H1918" i="1"/>
  <c r="W1918" i="1" s="1"/>
  <c r="AB1918" i="1" s="1"/>
  <c r="G1918" i="1"/>
  <c r="F1918" i="1"/>
  <c r="E1918" i="1"/>
  <c r="Q1918" i="1" s="1"/>
  <c r="AG1918" i="1" s="1"/>
  <c r="D1918" i="1"/>
  <c r="AR1917" i="1"/>
  <c r="AL1917" i="1"/>
  <c r="AK1917" i="1"/>
  <c r="AN1917" i="1" s="1"/>
  <c r="AJ1917" i="1"/>
  <c r="AM1917" i="1" s="1"/>
  <c r="AE1917" i="1"/>
  <c r="AC1917" i="1"/>
  <c r="S1917" i="1"/>
  <c r="M1917" i="1"/>
  <c r="L1917" i="1"/>
  <c r="I1917" i="1"/>
  <c r="X1917" i="1" s="1"/>
  <c r="H1917" i="1"/>
  <c r="W1917" i="1" s="1"/>
  <c r="AB1917" i="1" s="1"/>
  <c r="G1917" i="1"/>
  <c r="F1917" i="1"/>
  <c r="AY1917" i="1" s="1"/>
  <c r="E1917" i="1"/>
  <c r="Q1917" i="1" s="1"/>
  <c r="AG1917" i="1" s="1"/>
  <c r="D1917" i="1"/>
  <c r="AL1916" i="1"/>
  <c r="AK1916" i="1"/>
  <c r="AJ1916" i="1"/>
  <c r="AE1916" i="1"/>
  <c r="W1916" i="1"/>
  <c r="AB1916" i="1" s="1"/>
  <c r="V1916" i="1"/>
  <c r="AA1916" i="1" s="1"/>
  <c r="S1916" i="1"/>
  <c r="M1916" i="1"/>
  <c r="L1916" i="1"/>
  <c r="I1916" i="1"/>
  <c r="X1916" i="1" s="1"/>
  <c r="AC1916" i="1" s="1"/>
  <c r="H1916" i="1"/>
  <c r="G1916" i="1"/>
  <c r="F1916" i="1"/>
  <c r="AN1916" i="1" s="1"/>
  <c r="E1916" i="1"/>
  <c r="D1916" i="1"/>
  <c r="AL1915" i="1"/>
  <c r="AO1915" i="1" s="1"/>
  <c r="AQ1915" i="1" s="1"/>
  <c r="AK1915" i="1"/>
  <c r="AJ1915" i="1"/>
  <c r="AE1915" i="1"/>
  <c r="X1915" i="1"/>
  <c r="AC1915" i="1" s="1"/>
  <c r="S1915" i="1"/>
  <c r="M1915" i="1"/>
  <c r="P1915" i="1" s="1"/>
  <c r="L1915" i="1"/>
  <c r="I1915" i="1"/>
  <c r="H1915" i="1"/>
  <c r="W1915" i="1" s="1"/>
  <c r="AB1915" i="1" s="1"/>
  <c r="G1915" i="1"/>
  <c r="F1915" i="1"/>
  <c r="E1915" i="1"/>
  <c r="D1915" i="1"/>
  <c r="AY1914" i="1"/>
  <c r="AO1914" i="1"/>
  <c r="AL1914" i="1"/>
  <c r="AK1914" i="1"/>
  <c r="AN1914" i="1" s="1"/>
  <c r="AJ1914" i="1"/>
  <c r="AM1914" i="1" s="1"/>
  <c r="AE1914" i="1"/>
  <c r="AC1914" i="1"/>
  <c r="S1914" i="1"/>
  <c r="M1914" i="1"/>
  <c r="P1914" i="1" s="1"/>
  <c r="L1914" i="1"/>
  <c r="I1914" i="1"/>
  <c r="X1914" i="1" s="1"/>
  <c r="H1914" i="1"/>
  <c r="W1914" i="1" s="1"/>
  <c r="G1914" i="1"/>
  <c r="V1914" i="1" s="1"/>
  <c r="AA1914" i="1" s="1"/>
  <c r="F1914" i="1"/>
  <c r="E1914" i="1"/>
  <c r="D1914" i="1"/>
  <c r="AY1913" i="1"/>
  <c r="AZ1913" i="1" s="1"/>
  <c r="BA1913" i="1" s="1"/>
  <c r="AL1913" i="1"/>
  <c r="AK1913" i="1"/>
  <c r="AJ1913" i="1"/>
  <c r="AM1913" i="1" s="1"/>
  <c r="AE1913" i="1"/>
  <c r="W1913" i="1"/>
  <c r="AB1913" i="1" s="1"/>
  <c r="S1913" i="1"/>
  <c r="M1913" i="1"/>
  <c r="L1913" i="1"/>
  <c r="I1913" i="1"/>
  <c r="X1913" i="1" s="1"/>
  <c r="AC1913" i="1" s="1"/>
  <c r="H1913" i="1"/>
  <c r="G1913" i="1"/>
  <c r="F1913" i="1"/>
  <c r="E1913" i="1"/>
  <c r="D1913" i="1"/>
  <c r="AL1912" i="1"/>
  <c r="AO1912" i="1" s="1"/>
  <c r="AQ1912" i="1" s="1"/>
  <c r="AK1912" i="1"/>
  <c r="AJ1912" i="1"/>
  <c r="AM1912" i="1" s="1"/>
  <c r="AE1912" i="1"/>
  <c r="S1912" i="1"/>
  <c r="M1912" i="1"/>
  <c r="L1912" i="1"/>
  <c r="I1912" i="1"/>
  <c r="X1912" i="1" s="1"/>
  <c r="AC1912" i="1" s="1"/>
  <c r="H1912" i="1"/>
  <c r="W1912" i="1" s="1"/>
  <c r="AB1912" i="1" s="1"/>
  <c r="G1912" i="1"/>
  <c r="F1912" i="1"/>
  <c r="E1912" i="1"/>
  <c r="D1912" i="1"/>
  <c r="AL1911" i="1"/>
  <c r="AK1911" i="1"/>
  <c r="AJ1911" i="1"/>
  <c r="AE1911" i="1"/>
  <c r="W1911" i="1"/>
  <c r="AB1911" i="1" s="1"/>
  <c r="V1911" i="1"/>
  <c r="S1911" i="1"/>
  <c r="R1911" i="1"/>
  <c r="M1911" i="1"/>
  <c r="L1911" i="1"/>
  <c r="I1911" i="1"/>
  <c r="X1911" i="1" s="1"/>
  <c r="AC1911" i="1" s="1"/>
  <c r="H1911" i="1"/>
  <c r="G1911" i="1"/>
  <c r="F1911" i="1"/>
  <c r="E1911" i="1"/>
  <c r="D1911" i="1"/>
  <c r="AL1910" i="1"/>
  <c r="AO1910" i="1" s="1"/>
  <c r="AK1910" i="1"/>
  <c r="AJ1910" i="1"/>
  <c r="AE1910" i="1"/>
  <c r="AC1910" i="1"/>
  <c r="S1910" i="1"/>
  <c r="M1910" i="1"/>
  <c r="L1910" i="1"/>
  <c r="I1910" i="1"/>
  <c r="X1910" i="1" s="1"/>
  <c r="H1910" i="1"/>
  <c r="W1910" i="1" s="1"/>
  <c r="AB1910" i="1" s="1"/>
  <c r="G1910" i="1"/>
  <c r="F1910" i="1"/>
  <c r="E1910" i="1"/>
  <c r="D1910" i="1"/>
  <c r="AY1909" i="1"/>
  <c r="AZ1909" i="1" s="1"/>
  <c r="BA1909" i="1" s="1"/>
  <c r="AM1909" i="1"/>
  <c r="AL1909" i="1"/>
  <c r="AK1909" i="1"/>
  <c r="AJ1909" i="1"/>
  <c r="AE1909" i="1"/>
  <c r="S1909" i="1"/>
  <c r="Q1909" i="1"/>
  <c r="AG1909" i="1" s="1"/>
  <c r="M1909" i="1"/>
  <c r="P1909" i="1" s="1"/>
  <c r="L1909" i="1"/>
  <c r="I1909" i="1"/>
  <c r="X1909" i="1" s="1"/>
  <c r="AC1909" i="1" s="1"/>
  <c r="H1909" i="1"/>
  <c r="G1909" i="1"/>
  <c r="V1909" i="1" s="1"/>
  <c r="AA1909" i="1" s="1"/>
  <c r="F1909" i="1"/>
  <c r="E1909" i="1"/>
  <c r="D1909" i="1"/>
  <c r="AL1908" i="1"/>
  <c r="AO1908" i="1" s="1"/>
  <c r="AK1908" i="1"/>
  <c r="AN1908" i="1" s="1"/>
  <c r="AJ1908" i="1"/>
  <c r="AM1908" i="1" s="1"/>
  <c r="AE1908" i="1"/>
  <c r="S1908" i="1"/>
  <c r="M1908" i="1"/>
  <c r="L1908" i="1"/>
  <c r="I1908" i="1"/>
  <c r="X1908" i="1" s="1"/>
  <c r="AC1908" i="1" s="1"/>
  <c r="H1908" i="1"/>
  <c r="W1908" i="1" s="1"/>
  <c r="AB1908" i="1" s="1"/>
  <c r="G1908" i="1"/>
  <c r="F1908" i="1"/>
  <c r="AY1908" i="1" s="1"/>
  <c r="AZ1908" i="1" s="1"/>
  <c r="BA1908" i="1" s="1"/>
  <c r="E1908" i="1"/>
  <c r="Q1908" i="1" s="1"/>
  <c r="AG1908" i="1" s="1"/>
  <c r="D1908" i="1"/>
  <c r="AY1907" i="1"/>
  <c r="AZ1907" i="1" s="1"/>
  <c r="BA1907" i="1" s="1"/>
  <c r="AT1907" i="1"/>
  <c r="AL1907" i="1"/>
  <c r="AK1907" i="1"/>
  <c r="AN1907" i="1" s="1"/>
  <c r="AJ1907" i="1"/>
  <c r="AE1907" i="1"/>
  <c r="S1907" i="1"/>
  <c r="M1907" i="1"/>
  <c r="L1907" i="1"/>
  <c r="P1907" i="1" s="1"/>
  <c r="I1907" i="1"/>
  <c r="X1907" i="1" s="1"/>
  <c r="AC1907" i="1" s="1"/>
  <c r="H1907" i="1"/>
  <c r="W1907" i="1" s="1"/>
  <c r="AB1907" i="1" s="1"/>
  <c r="G1907" i="1"/>
  <c r="F1907" i="1"/>
  <c r="E1907" i="1"/>
  <c r="D1907" i="1"/>
  <c r="AL1906" i="1"/>
  <c r="AO1906" i="1" s="1"/>
  <c r="AK1906" i="1"/>
  <c r="AN1906" i="1" s="1"/>
  <c r="AJ1906" i="1"/>
  <c r="AM1906" i="1" s="1"/>
  <c r="AE1906" i="1"/>
  <c r="X1906" i="1"/>
  <c r="AC1906" i="1" s="1"/>
  <c r="W1906" i="1"/>
  <c r="AB1906" i="1" s="1"/>
  <c r="S1906" i="1"/>
  <c r="M1906" i="1"/>
  <c r="P1906" i="1" s="1"/>
  <c r="L1906" i="1"/>
  <c r="I1906" i="1"/>
  <c r="H1906" i="1"/>
  <c r="G1906" i="1"/>
  <c r="V1906" i="1" s="1"/>
  <c r="F1906" i="1"/>
  <c r="AY1906" i="1" s="1"/>
  <c r="E1906" i="1"/>
  <c r="D1906" i="1"/>
  <c r="AL1905" i="1"/>
  <c r="AK1905" i="1"/>
  <c r="AJ1905" i="1"/>
  <c r="AE1905" i="1"/>
  <c r="W1905" i="1"/>
  <c r="AB1905" i="1" s="1"/>
  <c r="S1905" i="1"/>
  <c r="R1905" i="1"/>
  <c r="M1905" i="1"/>
  <c r="L1905" i="1"/>
  <c r="P1905" i="1" s="1"/>
  <c r="I1905" i="1"/>
  <c r="X1905" i="1" s="1"/>
  <c r="AC1905" i="1" s="1"/>
  <c r="H1905" i="1"/>
  <c r="G1905" i="1"/>
  <c r="F1905" i="1"/>
  <c r="AM1905" i="1" s="1"/>
  <c r="E1905" i="1"/>
  <c r="D1905" i="1"/>
  <c r="AL1904" i="1"/>
  <c r="AK1904" i="1"/>
  <c r="AJ1904" i="1"/>
  <c r="AM1904" i="1" s="1"/>
  <c r="AE1904" i="1"/>
  <c r="S1904" i="1"/>
  <c r="M1904" i="1"/>
  <c r="L1904" i="1"/>
  <c r="I1904" i="1"/>
  <c r="X1904" i="1" s="1"/>
  <c r="AC1904" i="1" s="1"/>
  <c r="H1904" i="1"/>
  <c r="W1904" i="1" s="1"/>
  <c r="AB1904" i="1" s="1"/>
  <c r="G1904" i="1"/>
  <c r="F1904" i="1"/>
  <c r="E1904" i="1"/>
  <c r="Q1904" i="1" s="1"/>
  <c r="AG1904" i="1" s="1"/>
  <c r="D1904" i="1"/>
  <c r="AO1903" i="1"/>
  <c r="AL1903" i="1"/>
  <c r="AK1903" i="1"/>
  <c r="AJ1903" i="1"/>
  <c r="AE1903" i="1"/>
  <c r="S1903" i="1"/>
  <c r="M1903" i="1"/>
  <c r="P1903" i="1" s="1"/>
  <c r="L1903" i="1"/>
  <c r="I1903" i="1"/>
  <c r="X1903" i="1" s="1"/>
  <c r="AC1903" i="1" s="1"/>
  <c r="H1903" i="1"/>
  <c r="W1903" i="1" s="1"/>
  <c r="AB1903" i="1" s="1"/>
  <c r="G1903" i="1"/>
  <c r="V1903" i="1" s="1"/>
  <c r="F1903" i="1"/>
  <c r="AY1903" i="1" s="1"/>
  <c r="AZ1903" i="1" s="1"/>
  <c r="BA1903" i="1" s="1"/>
  <c r="E1903" i="1"/>
  <c r="D1903" i="1"/>
  <c r="AY1902" i="1"/>
  <c r="AZ1902" i="1" s="1"/>
  <c r="BA1902" i="1" s="1"/>
  <c r="AM1902" i="1"/>
  <c r="AL1902" i="1"/>
  <c r="AO1902" i="1" s="1"/>
  <c r="AK1902" i="1"/>
  <c r="AN1902" i="1" s="1"/>
  <c r="AJ1902" i="1"/>
  <c r="AE1902" i="1"/>
  <c r="W1902" i="1"/>
  <c r="AB1902" i="1" s="1"/>
  <c r="S1902" i="1"/>
  <c r="Q1902" i="1"/>
  <c r="AG1902" i="1" s="1"/>
  <c r="M1902" i="1"/>
  <c r="P1902" i="1" s="1"/>
  <c r="L1902" i="1"/>
  <c r="I1902" i="1"/>
  <c r="X1902" i="1" s="1"/>
  <c r="AC1902" i="1" s="1"/>
  <c r="H1902" i="1"/>
  <c r="G1902" i="1"/>
  <c r="V1902" i="1" s="1"/>
  <c r="F1902" i="1"/>
  <c r="E1902" i="1"/>
  <c r="D1902" i="1"/>
  <c r="AL1901" i="1"/>
  <c r="AK1901" i="1"/>
  <c r="AJ1901" i="1"/>
  <c r="AE1901" i="1"/>
  <c r="AC1901" i="1"/>
  <c r="S1901" i="1"/>
  <c r="M1901" i="1"/>
  <c r="P1901" i="1" s="1"/>
  <c r="L1901" i="1"/>
  <c r="I1901" i="1"/>
  <c r="X1901" i="1" s="1"/>
  <c r="H1901" i="1"/>
  <c r="G1901" i="1"/>
  <c r="V1901" i="1" s="1"/>
  <c r="F1901" i="1"/>
  <c r="E1901" i="1"/>
  <c r="D1901" i="1"/>
  <c r="AL1900" i="1"/>
  <c r="AK1900" i="1"/>
  <c r="AJ1900" i="1"/>
  <c r="AE1900" i="1"/>
  <c r="S1900" i="1"/>
  <c r="M1900" i="1"/>
  <c r="L1900" i="1"/>
  <c r="P1900" i="1" s="1"/>
  <c r="I1900" i="1"/>
  <c r="X1900" i="1" s="1"/>
  <c r="AC1900" i="1" s="1"/>
  <c r="H1900" i="1"/>
  <c r="W1900" i="1" s="1"/>
  <c r="AB1900" i="1" s="1"/>
  <c r="G1900" i="1"/>
  <c r="V1900" i="1" s="1"/>
  <c r="AA1900" i="1" s="1"/>
  <c r="F1900" i="1"/>
  <c r="E1900" i="1"/>
  <c r="D1900" i="1"/>
  <c r="AP1899" i="1"/>
  <c r="AN1899" i="1"/>
  <c r="AL1899" i="1"/>
  <c r="AK1899" i="1"/>
  <c r="AJ1899" i="1"/>
  <c r="AE1899" i="1"/>
  <c r="AC1899" i="1"/>
  <c r="S1899" i="1"/>
  <c r="P1899" i="1"/>
  <c r="M1899" i="1"/>
  <c r="L1899" i="1"/>
  <c r="I1899" i="1"/>
  <c r="X1899" i="1" s="1"/>
  <c r="H1899" i="1"/>
  <c r="W1899" i="1" s="1"/>
  <c r="AB1899" i="1" s="1"/>
  <c r="G1899" i="1"/>
  <c r="F1899" i="1"/>
  <c r="E1899" i="1"/>
  <c r="D1899" i="1"/>
  <c r="AL1898" i="1"/>
  <c r="AK1898" i="1"/>
  <c r="AN1898" i="1" s="1"/>
  <c r="AJ1898" i="1"/>
  <c r="AE1898" i="1"/>
  <c r="W1898" i="1"/>
  <c r="AB1898" i="1" s="1"/>
  <c r="S1898" i="1"/>
  <c r="M1898" i="1"/>
  <c r="L1898" i="1"/>
  <c r="P1898" i="1" s="1"/>
  <c r="I1898" i="1"/>
  <c r="X1898" i="1" s="1"/>
  <c r="AC1898" i="1" s="1"/>
  <c r="H1898" i="1"/>
  <c r="G1898" i="1"/>
  <c r="V1898" i="1" s="1"/>
  <c r="AA1898" i="1" s="1"/>
  <c r="AD1898" i="1" s="1"/>
  <c r="AH1898" i="1" s="1"/>
  <c r="F1898" i="1"/>
  <c r="AY1898" i="1" s="1"/>
  <c r="E1898" i="1"/>
  <c r="D1898" i="1"/>
  <c r="AL1897" i="1"/>
  <c r="AK1897" i="1"/>
  <c r="AJ1897" i="1"/>
  <c r="AE1897" i="1"/>
  <c r="S1897" i="1"/>
  <c r="M1897" i="1"/>
  <c r="L1897" i="1"/>
  <c r="I1897" i="1"/>
  <c r="X1897" i="1" s="1"/>
  <c r="AC1897" i="1" s="1"/>
  <c r="H1897" i="1"/>
  <c r="G1897" i="1"/>
  <c r="V1897" i="1" s="1"/>
  <c r="AA1897" i="1" s="1"/>
  <c r="F1897" i="1"/>
  <c r="E1897" i="1"/>
  <c r="D1897" i="1"/>
  <c r="AL1896" i="1"/>
  <c r="AK1896" i="1"/>
  <c r="AN1896" i="1" s="1"/>
  <c r="AT1896" i="1" s="1"/>
  <c r="AJ1896" i="1"/>
  <c r="AE1896" i="1"/>
  <c r="W1896" i="1"/>
  <c r="AB1896" i="1" s="1"/>
  <c r="V1896" i="1"/>
  <c r="AA1896" i="1" s="1"/>
  <c r="S1896" i="1"/>
  <c r="M1896" i="1"/>
  <c r="L1896" i="1"/>
  <c r="I1896" i="1"/>
  <c r="X1896" i="1" s="1"/>
  <c r="AC1896" i="1" s="1"/>
  <c r="H1896" i="1"/>
  <c r="G1896" i="1"/>
  <c r="F1896" i="1"/>
  <c r="AY1896" i="1" s="1"/>
  <c r="E1896" i="1"/>
  <c r="D1896" i="1"/>
  <c r="AY1895" i="1"/>
  <c r="AZ1895" i="1" s="1"/>
  <c r="BA1895" i="1" s="1"/>
  <c r="AN1895" i="1"/>
  <c r="AT1895" i="1" s="1"/>
  <c r="AL1895" i="1"/>
  <c r="AO1895" i="1" s="1"/>
  <c r="AU1895" i="1" s="1"/>
  <c r="AK1895" i="1"/>
  <c r="AJ1895" i="1"/>
  <c r="AE1895" i="1"/>
  <c r="S1895" i="1"/>
  <c r="M1895" i="1"/>
  <c r="L1895" i="1"/>
  <c r="I1895" i="1"/>
  <c r="X1895" i="1" s="1"/>
  <c r="AC1895" i="1" s="1"/>
  <c r="H1895" i="1"/>
  <c r="G1895" i="1"/>
  <c r="F1895" i="1"/>
  <c r="E1895" i="1"/>
  <c r="D1895" i="1"/>
  <c r="AM1894" i="1"/>
  <c r="AL1894" i="1"/>
  <c r="AK1894" i="1"/>
  <c r="AJ1894" i="1"/>
  <c r="AE1894" i="1"/>
  <c r="X1894" i="1"/>
  <c r="AC1894" i="1" s="1"/>
  <c r="V1894" i="1"/>
  <c r="S1894" i="1"/>
  <c r="Q1894" i="1"/>
  <c r="AG1894" i="1" s="1"/>
  <c r="M1894" i="1"/>
  <c r="L1894" i="1"/>
  <c r="I1894" i="1"/>
  <c r="H1894" i="1"/>
  <c r="G1894" i="1"/>
  <c r="F1894" i="1"/>
  <c r="AY1894" i="1" s="1"/>
  <c r="E1894" i="1"/>
  <c r="D1894" i="1"/>
  <c r="AL1893" i="1"/>
  <c r="AK1893" i="1"/>
  <c r="AJ1893" i="1"/>
  <c r="AE1893" i="1"/>
  <c r="S1893" i="1"/>
  <c r="M1893" i="1"/>
  <c r="L1893" i="1"/>
  <c r="P1893" i="1" s="1"/>
  <c r="I1893" i="1"/>
  <c r="X1893" i="1" s="1"/>
  <c r="AC1893" i="1" s="1"/>
  <c r="H1893" i="1"/>
  <c r="W1893" i="1" s="1"/>
  <c r="AB1893" i="1" s="1"/>
  <c r="G1893" i="1"/>
  <c r="V1893" i="1" s="1"/>
  <c r="F1893" i="1"/>
  <c r="Q1893" i="1" s="1"/>
  <c r="AG1893" i="1" s="1"/>
  <c r="E1893" i="1"/>
  <c r="D1893" i="1"/>
  <c r="AY1892" i="1"/>
  <c r="AZ1892" i="1" s="1"/>
  <c r="BA1892" i="1" s="1"/>
  <c r="AL1892" i="1"/>
  <c r="AK1892" i="1"/>
  <c r="AJ1892" i="1"/>
  <c r="AE1892" i="1"/>
  <c r="S1892" i="1"/>
  <c r="M1892" i="1"/>
  <c r="L1892" i="1"/>
  <c r="I1892" i="1"/>
  <c r="X1892" i="1" s="1"/>
  <c r="AC1892" i="1" s="1"/>
  <c r="H1892" i="1"/>
  <c r="W1892" i="1" s="1"/>
  <c r="AB1892" i="1" s="1"/>
  <c r="G1892" i="1"/>
  <c r="V1892" i="1" s="1"/>
  <c r="F1892" i="1"/>
  <c r="AN1892" i="1" s="1"/>
  <c r="AT1892" i="1" s="1"/>
  <c r="E1892" i="1"/>
  <c r="D1892" i="1"/>
  <c r="AY1891" i="1"/>
  <c r="AZ1891" i="1" s="1"/>
  <c r="BA1891" i="1" s="1"/>
  <c r="AL1891" i="1"/>
  <c r="AO1891" i="1" s="1"/>
  <c r="AK1891" i="1"/>
  <c r="AN1891" i="1" s="1"/>
  <c r="AJ1891" i="1"/>
  <c r="AE1891" i="1"/>
  <c r="V1891" i="1"/>
  <c r="S1891" i="1"/>
  <c r="M1891" i="1"/>
  <c r="L1891" i="1"/>
  <c r="I1891" i="1"/>
  <c r="X1891" i="1" s="1"/>
  <c r="AC1891" i="1" s="1"/>
  <c r="H1891" i="1"/>
  <c r="G1891" i="1"/>
  <c r="F1891" i="1"/>
  <c r="AM1891" i="1" s="1"/>
  <c r="E1891" i="1"/>
  <c r="D1891" i="1"/>
  <c r="AL1890" i="1"/>
  <c r="AO1890" i="1" s="1"/>
  <c r="AK1890" i="1"/>
  <c r="AN1890" i="1" s="1"/>
  <c r="AJ1890" i="1"/>
  <c r="AM1890" i="1" s="1"/>
  <c r="AE1890" i="1"/>
  <c r="W1890" i="1"/>
  <c r="AB1890" i="1" s="1"/>
  <c r="S1890" i="1"/>
  <c r="M1890" i="1"/>
  <c r="L1890" i="1"/>
  <c r="P1890" i="1" s="1"/>
  <c r="I1890" i="1"/>
  <c r="X1890" i="1" s="1"/>
  <c r="AC1890" i="1" s="1"/>
  <c r="H1890" i="1"/>
  <c r="G1890" i="1"/>
  <c r="V1890" i="1" s="1"/>
  <c r="F1890" i="1"/>
  <c r="AY1890" i="1" s="1"/>
  <c r="E1890" i="1"/>
  <c r="Q1890" i="1" s="1"/>
  <c r="AG1890" i="1" s="1"/>
  <c r="D1890" i="1"/>
  <c r="AL1889" i="1"/>
  <c r="AK1889" i="1"/>
  <c r="AJ1889" i="1"/>
  <c r="AE1889" i="1"/>
  <c r="V1889" i="1"/>
  <c r="AA1889" i="1" s="1"/>
  <c r="S1889" i="1"/>
  <c r="M1889" i="1"/>
  <c r="P1889" i="1" s="1"/>
  <c r="L1889" i="1"/>
  <c r="I1889" i="1"/>
  <c r="X1889" i="1" s="1"/>
  <c r="AC1889" i="1" s="1"/>
  <c r="H1889" i="1"/>
  <c r="W1889" i="1" s="1"/>
  <c r="AB1889" i="1" s="1"/>
  <c r="G1889" i="1"/>
  <c r="F1889" i="1"/>
  <c r="AO1889" i="1" s="1"/>
  <c r="E1889" i="1"/>
  <c r="D1889" i="1"/>
  <c r="AY1888" i="1"/>
  <c r="AL1888" i="1"/>
  <c r="AO1888" i="1" s="1"/>
  <c r="AK1888" i="1"/>
  <c r="AJ1888" i="1"/>
  <c r="AE1888" i="1"/>
  <c r="AA1888" i="1"/>
  <c r="AD1888" i="1" s="1"/>
  <c r="AH1888" i="1" s="1"/>
  <c r="W1888" i="1"/>
  <c r="AB1888" i="1" s="1"/>
  <c r="V1888" i="1"/>
  <c r="S1888" i="1"/>
  <c r="M1888" i="1"/>
  <c r="P1888" i="1" s="1"/>
  <c r="L1888" i="1"/>
  <c r="I1888" i="1"/>
  <c r="X1888" i="1" s="1"/>
  <c r="AC1888" i="1" s="1"/>
  <c r="H1888" i="1"/>
  <c r="G1888" i="1"/>
  <c r="F1888" i="1"/>
  <c r="E1888" i="1"/>
  <c r="Q1888" i="1" s="1"/>
  <c r="AG1888" i="1" s="1"/>
  <c r="D1888" i="1"/>
  <c r="AY1887" i="1"/>
  <c r="AZ1887" i="1" s="1"/>
  <c r="BA1887" i="1" s="1"/>
  <c r="AN1887" i="1"/>
  <c r="AT1887" i="1" s="1"/>
  <c r="AL1887" i="1"/>
  <c r="AK1887" i="1"/>
  <c r="AJ1887" i="1"/>
  <c r="AE1887" i="1"/>
  <c r="S1887" i="1"/>
  <c r="Q1887" i="1"/>
  <c r="AG1887" i="1" s="1"/>
  <c r="M1887" i="1"/>
  <c r="P1887" i="1" s="1"/>
  <c r="L1887" i="1"/>
  <c r="I1887" i="1"/>
  <c r="X1887" i="1" s="1"/>
  <c r="AC1887" i="1" s="1"/>
  <c r="H1887" i="1"/>
  <c r="W1887" i="1" s="1"/>
  <c r="AB1887" i="1" s="1"/>
  <c r="G1887" i="1"/>
  <c r="F1887" i="1"/>
  <c r="AM1887" i="1" s="1"/>
  <c r="E1887" i="1"/>
  <c r="D1887" i="1"/>
  <c r="AL1886" i="1"/>
  <c r="AK1886" i="1"/>
  <c r="AN1886" i="1" s="1"/>
  <c r="AR1886" i="1" s="1"/>
  <c r="AJ1886" i="1"/>
  <c r="AE1886" i="1"/>
  <c r="X1886" i="1"/>
  <c r="AC1886" i="1" s="1"/>
  <c r="W1886" i="1"/>
  <c r="AB1886" i="1" s="1"/>
  <c r="V1886" i="1"/>
  <c r="Y1886" i="1" s="1"/>
  <c r="Z1886" i="1" s="1"/>
  <c r="S1886" i="1"/>
  <c r="M1886" i="1"/>
  <c r="L1886" i="1"/>
  <c r="I1886" i="1"/>
  <c r="H1886" i="1"/>
  <c r="G1886" i="1"/>
  <c r="R1886" i="1" s="1"/>
  <c r="F1886" i="1"/>
  <c r="AY1886" i="1" s="1"/>
  <c r="AZ1886" i="1" s="1"/>
  <c r="BA1886" i="1" s="1"/>
  <c r="E1886" i="1"/>
  <c r="D1886" i="1"/>
  <c r="AL1885" i="1"/>
  <c r="AK1885" i="1"/>
  <c r="AJ1885" i="1"/>
  <c r="AE1885" i="1"/>
  <c r="S1885" i="1"/>
  <c r="M1885" i="1"/>
  <c r="P1885" i="1" s="1"/>
  <c r="L1885" i="1"/>
  <c r="I1885" i="1"/>
  <c r="X1885" i="1" s="1"/>
  <c r="AC1885" i="1" s="1"/>
  <c r="H1885" i="1"/>
  <c r="W1885" i="1" s="1"/>
  <c r="AB1885" i="1" s="1"/>
  <c r="G1885" i="1"/>
  <c r="V1885" i="1" s="1"/>
  <c r="F1885" i="1"/>
  <c r="AM1885" i="1" s="1"/>
  <c r="E1885" i="1"/>
  <c r="D1885" i="1"/>
  <c r="AL1884" i="1"/>
  <c r="AK1884" i="1"/>
  <c r="AJ1884" i="1"/>
  <c r="AM1884" i="1" s="1"/>
  <c r="AE1884" i="1"/>
  <c r="W1884" i="1"/>
  <c r="AB1884" i="1" s="1"/>
  <c r="V1884" i="1"/>
  <c r="AA1884" i="1" s="1"/>
  <c r="S1884" i="1"/>
  <c r="M1884" i="1"/>
  <c r="L1884" i="1"/>
  <c r="I1884" i="1"/>
  <c r="X1884" i="1" s="1"/>
  <c r="AC1884" i="1" s="1"/>
  <c r="H1884" i="1"/>
  <c r="G1884" i="1"/>
  <c r="F1884" i="1"/>
  <c r="AY1884" i="1" s="1"/>
  <c r="AZ1884" i="1" s="1"/>
  <c r="BA1884" i="1" s="1"/>
  <c r="E1884" i="1"/>
  <c r="D1884" i="1"/>
  <c r="AO1883" i="1"/>
  <c r="AL1883" i="1"/>
  <c r="AK1883" i="1"/>
  <c r="AJ1883" i="1"/>
  <c r="AM1883" i="1" s="1"/>
  <c r="AE1883" i="1"/>
  <c r="AA1883" i="1"/>
  <c r="X1883" i="1"/>
  <c r="AC1883" i="1" s="1"/>
  <c r="V1883" i="1"/>
  <c r="S1883" i="1"/>
  <c r="P1883" i="1"/>
  <c r="M1883" i="1"/>
  <c r="L1883" i="1"/>
  <c r="I1883" i="1"/>
  <c r="H1883" i="1"/>
  <c r="G1883" i="1"/>
  <c r="F1883" i="1"/>
  <c r="AY1883" i="1" s="1"/>
  <c r="AZ1883" i="1" s="1"/>
  <c r="BA1883" i="1" s="1"/>
  <c r="E1883" i="1"/>
  <c r="Q1883" i="1" s="1"/>
  <c r="AG1883" i="1" s="1"/>
  <c r="D1883" i="1"/>
  <c r="AL1882" i="1"/>
  <c r="AO1882" i="1" s="1"/>
  <c r="AK1882" i="1"/>
  <c r="AJ1882" i="1"/>
  <c r="AE1882" i="1"/>
  <c r="S1882" i="1"/>
  <c r="Q1882" i="1"/>
  <c r="AG1882" i="1" s="1"/>
  <c r="M1882" i="1"/>
  <c r="P1882" i="1" s="1"/>
  <c r="L1882" i="1"/>
  <c r="I1882" i="1"/>
  <c r="X1882" i="1" s="1"/>
  <c r="AC1882" i="1" s="1"/>
  <c r="H1882" i="1"/>
  <c r="W1882" i="1" s="1"/>
  <c r="AB1882" i="1" s="1"/>
  <c r="G1882" i="1"/>
  <c r="F1882" i="1"/>
  <c r="AY1882" i="1" s="1"/>
  <c r="E1882" i="1"/>
  <c r="D1882" i="1"/>
  <c r="AL1881" i="1"/>
  <c r="AK1881" i="1"/>
  <c r="AN1881" i="1" s="1"/>
  <c r="AJ1881" i="1"/>
  <c r="AE1881" i="1"/>
  <c r="AC1881" i="1"/>
  <c r="W1881" i="1"/>
  <c r="AB1881" i="1" s="1"/>
  <c r="S1881" i="1"/>
  <c r="M1881" i="1"/>
  <c r="L1881" i="1"/>
  <c r="I1881" i="1"/>
  <c r="X1881" i="1" s="1"/>
  <c r="H1881" i="1"/>
  <c r="G1881" i="1"/>
  <c r="F1881" i="1"/>
  <c r="AY1881" i="1" s="1"/>
  <c r="E1881" i="1"/>
  <c r="Q1881" i="1" s="1"/>
  <c r="AG1881" i="1" s="1"/>
  <c r="D1881" i="1"/>
  <c r="AQ1880" i="1"/>
  <c r="AO1880" i="1"/>
  <c r="AU1880" i="1" s="1"/>
  <c r="AN1880" i="1"/>
  <c r="AR1880" i="1" s="1"/>
  <c r="AL1880" i="1"/>
  <c r="AK1880" i="1"/>
  <c r="AJ1880" i="1"/>
  <c r="AM1880" i="1" s="1"/>
  <c r="AE1880" i="1"/>
  <c r="S1880" i="1"/>
  <c r="M1880" i="1"/>
  <c r="L1880" i="1"/>
  <c r="P1880" i="1" s="1"/>
  <c r="I1880" i="1"/>
  <c r="X1880" i="1" s="1"/>
  <c r="AC1880" i="1" s="1"/>
  <c r="H1880" i="1"/>
  <c r="W1880" i="1" s="1"/>
  <c r="AB1880" i="1" s="1"/>
  <c r="G1880" i="1"/>
  <c r="F1880" i="1"/>
  <c r="AY1880" i="1" s="1"/>
  <c r="E1880" i="1"/>
  <c r="D1880" i="1"/>
  <c r="AY1879" i="1"/>
  <c r="AO1879" i="1"/>
  <c r="AL1879" i="1"/>
  <c r="AK1879" i="1"/>
  <c r="AJ1879" i="1"/>
  <c r="AM1879" i="1" s="1"/>
  <c r="AE1879" i="1"/>
  <c r="S1879" i="1"/>
  <c r="M1879" i="1"/>
  <c r="P1879" i="1" s="1"/>
  <c r="L1879" i="1"/>
  <c r="I1879" i="1"/>
  <c r="H1879" i="1"/>
  <c r="W1879" i="1" s="1"/>
  <c r="AB1879" i="1" s="1"/>
  <c r="G1879" i="1"/>
  <c r="V1879" i="1" s="1"/>
  <c r="AA1879" i="1" s="1"/>
  <c r="F1879" i="1"/>
  <c r="E1879" i="1"/>
  <c r="Q1879" i="1" s="1"/>
  <c r="AG1879" i="1" s="1"/>
  <c r="D1879" i="1"/>
  <c r="AY1878" i="1"/>
  <c r="AZ1878" i="1" s="1"/>
  <c r="BA1878" i="1" s="1"/>
  <c r="AN1878" i="1"/>
  <c r="AR1878" i="1" s="1"/>
  <c r="AL1878" i="1"/>
  <c r="AK1878" i="1"/>
  <c r="AJ1878" i="1"/>
  <c r="AM1878" i="1" s="1"/>
  <c r="AE1878" i="1"/>
  <c r="AC1878" i="1"/>
  <c r="S1878" i="1"/>
  <c r="M1878" i="1"/>
  <c r="P1878" i="1" s="1"/>
  <c r="L1878" i="1"/>
  <c r="I1878" i="1"/>
  <c r="X1878" i="1" s="1"/>
  <c r="H1878" i="1"/>
  <c r="W1878" i="1" s="1"/>
  <c r="AB1878" i="1" s="1"/>
  <c r="G1878" i="1"/>
  <c r="AV1878" i="1" s="1"/>
  <c r="F1878" i="1"/>
  <c r="E1878" i="1"/>
  <c r="D1878" i="1"/>
  <c r="AO1877" i="1"/>
  <c r="AN1877" i="1"/>
  <c r="AR1877" i="1" s="1"/>
  <c r="AL1877" i="1"/>
  <c r="AK1877" i="1"/>
  <c r="AJ1877" i="1"/>
  <c r="AE1877" i="1"/>
  <c r="W1877" i="1"/>
  <c r="AB1877" i="1" s="1"/>
  <c r="V1877" i="1"/>
  <c r="AA1877" i="1" s="1"/>
  <c r="S1877" i="1"/>
  <c r="Q1877" i="1"/>
  <c r="AG1877" i="1" s="1"/>
  <c r="M1877" i="1"/>
  <c r="P1877" i="1" s="1"/>
  <c r="L1877" i="1"/>
  <c r="I1877" i="1"/>
  <c r="X1877" i="1" s="1"/>
  <c r="AC1877" i="1" s="1"/>
  <c r="H1877" i="1"/>
  <c r="G1877" i="1"/>
  <c r="F1877" i="1"/>
  <c r="AY1877" i="1" s="1"/>
  <c r="AZ1877" i="1" s="1"/>
  <c r="BA1877" i="1" s="1"/>
  <c r="E1877" i="1"/>
  <c r="D1877" i="1"/>
  <c r="AL1876" i="1"/>
  <c r="AK1876" i="1"/>
  <c r="AJ1876" i="1"/>
  <c r="AM1876" i="1" s="1"/>
  <c r="AE1876" i="1"/>
  <c r="S1876" i="1"/>
  <c r="M1876" i="1"/>
  <c r="L1876" i="1"/>
  <c r="I1876" i="1"/>
  <c r="X1876" i="1" s="1"/>
  <c r="AC1876" i="1" s="1"/>
  <c r="H1876" i="1"/>
  <c r="W1876" i="1" s="1"/>
  <c r="AB1876" i="1" s="1"/>
  <c r="G1876" i="1"/>
  <c r="F1876" i="1"/>
  <c r="AY1876" i="1" s="1"/>
  <c r="E1876" i="1"/>
  <c r="D1876" i="1"/>
  <c r="AY1875" i="1"/>
  <c r="AZ1875" i="1" s="1"/>
  <c r="BA1875" i="1" s="1"/>
  <c r="AT1875" i="1"/>
  <c r="AL1875" i="1"/>
  <c r="AK1875" i="1"/>
  <c r="AN1875" i="1" s="1"/>
  <c r="AJ1875" i="1"/>
  <c r="AM1875" i="1" s="1"/>
  <c r="AE1875" i="1"/>
  <c r="AC1875" i="1"/>
  <c r="S1875" i="1"/>
  <c r="R1875" i="1"/>
  <c r="Q1875" i="1"/>
  <c r="AG1875" i="1" s="1"/>
  <c r="M1875" i="1"/>
  <c r="L1875" i="1"/>
  <c r="I1875" i="1"/>
  <c r="X1875" i="1" s="1"/>
  <c r="H1875" i="1"/>
  <c r="W1875" i="1" s="1"/>
  <c r="AB1875" i="1" s="1"/>
  <c r="G1875" i="1"/>
  <c r="F1875" i="1"/>
  <c r="E1875" i="1"/>
  <c r="D1875" i="1"/>
  <c r="AL1874" i="1"/>
  <c r="AO1874" i="1" s="1"/>
  <c r="AK1874" i="1"/>
  <c r="AJ1874" i="1"/>
  <c r="AE1874" i="1"/>
  <c r="S1874" i="1"/>
  <c r="M1874" i="1"/>
  <c r="L1874" i="1"/>
  <c r="P1874" i="1" s="1"/>
  <c r="I1874" i="1"/>
  <c r="X1874" i="1" s="1"/>
  <c r="AC1874" i="1" s="1"/>
  <c r="H1874" i="1"/>
  <c r="W1874" i="1" s="1"/>
  <c r="AB1874" i="1" s="1"/>
  <c r="G1874" i="1"/>
  <c r="F1874" i="1"/>
  <c r="E1874" i="1"/>
  <c r="D1874" i="1"/>
  <c r="AL1873" i="1"/>
  <c r="AK1873" i="1"/>
  <c r="AJ1873" i="1"/>
  <c r="AE1873" i="1"/>
  <c r="W1873" i="1"/>
  <c r="AB1873" i="1" s="1"/>
  <c r="S1873" i="1"/>
  <c r="Q1873" i="1"/>
  <c r="AG1873" i="1" s="1"/>
  <c r="P1873" i="1"/>
  <c r="M1873" i="1"/>
  <c r="L1873" i="1"/>
  <c r="I1873" i="1"/>
  <c r="X1873" i="1" s="1"/>
  <c r="AC1873" i="1" s="1"/>
  <c r="H1873" i="1"/>
  <c r="G1873" i="1"/>
  <c r="F1873" i="1"/>
  <c r="AY1873" i="1" s="1"/>
  <c r="AZ1873" i="1" s="1"/>
  <c r="BA1873" i="1" s="1"/>
  <c r="E1873" i="1"/>
  <c r="D1873" i="1"/>
  <c r="AL1872" i="1"/>
  <c r="AK1872" i="1"/>
  <c r="AN1872" i="1" s="1"/>
  <c r="AJ1872" i="1"/>
  <c r="AE1872" i="1"/>
  <c r="S1872" i="1"/>
  <c r="M1872" i="1"/>
  <c r="P1872" i="1" s="1"/>
  <c r="L1872" i="1"/>
  <c r="I1872" i="1"/>
  <c r="X1872" i="1" s="1"/>
  <c r="AC1872" i="1" s="1"/>
  <c r="H1872" i="1"/>
  <c r="W1872" i="1" s="1"/>
  <c r="AB1872" i="1" s="1"/>
  <c r="G1872" i="1"/>
  <c r="F1872" i="1"/>
  <c r="AY1872" i="1" s="1"/>
  <c r="E1872" i="1"/>
  <c r="Q1872" i="1" s="1"/>
  <c r="AG1872" i="1" s="1"/>
  <c r="D1872" i="1"/>
  <c r="AL1871" i="1"/>
  <c r="AO1871" i="1" s="1"/>
  <c r="AK1871" i="1"/>
  <c r="AJ1871" i="1"/>
  <c r="AM1871" i="1" s="1"/>
  <c r="AE1871" i="1"/>
  <c r="V1871" i="1"/>
  <c r="Y1871" i="1" s="1"/>
  <c r="Z1871" i="1" s="1"/>
  <c r="S1871" i="1"/>
  <c r="M1871" i="1"/>
  <c r="P1871" i="1" s="1"/>
  <c r="L1871" i="1"/>
  <c r="I1871" i="1"/>
  <c r="X1871" i="1" s="1"/>
  <c r="AC1871" i="1" s="1"/>
  <c r="H1871" i="1"/>
  <c r="W1871" i="1" s="1"/>
  <c r="AB1871" i="1" s="1"/>
  <c r="G1871" i="1"/>
  <c r="F1871" i="1"/>
  <c r="AY1871" i="1" s="1"/>
  <c r="E1871" i="1"/>
  <c r="D1871" i="1"/>
  <c r="AO1870" i="1"/>
  <c r="AL1870" i="1"/>
  <c r="AK1870" i="1"/>
  <c r="AJ1870" i="1"/>
  <c r="AE1870" i="1"/>
  <c r="S1870" i="1"/>
  <c r="M1870" i="1"/>
  <c r="P1870" i="1" s="1"/>
  <c r="L1870" i="1"/>
  <c r="I1870" i="1"/>
  <c r="H1870" i="1"/>
  <c r="W1870" i="1" s="1"/>
  <c r="AB1870" i="1" s="1"/>
  <c r="G1870" i="1"/>
  <c r="V1870" i="1" s="1"/>
  <c r="AA1870" i="1" s="1"/>
  <c r="F1870" i="1"/>
  <c r="AY1870" i="1" s="1"/>
  <c r="E1870" i="1"/>
  <c r="Q1870" i="1" s="1"/>
  <c r="AG1870" i="1" s="1"/>
  <c r="D1870" i="1"/>
  <c r="AL1869" i="1"/>
  <c r="AO1869" i="1" s="1"/>
  <c r="AK1869" i="1"/>
  <c r="AJ1869" i="1"/>
  <c r="AE1869" i="1"/>
  <c r="AC1869" i="1"/>
  <c r="S1869" i="1"/>
  <c r="M1869" i="1"/>
  <c r="L1869" i="1"/>
  <c r="I1869" i="1"/>
  <c r="X1869" i="1" s="1"/>
  <c r="H1869" i="1"/>
  <c r="W1869" i="1" s="1"/>
  <c r="AB1869" i="1" s="1"/>
  <c r="G1869" i="1"/>
  <c r="AV1869" i="1" s="1"/>
  <c r="F1869" i="1"/>
  <c r="E1869" i="1"/>
  <c r="D1869" i="1"/>
  <c r="BA1868" i="1"/>
  <c r="AO1868" i="1"/>
  <c r="AN1868" i="1"/>
  <c r="AL1868" i="1"/>
  <c r="AK1868" i="1"/>
  <c r="AJ1868" i="1"/>
  <c r="AE1868" i="1"/>
  <c r="V1868" i="1"/>
  <c r="AA1868" i="1" s="1"/>
  <c r="S1868" i="1"/>
  <c r="Q1868" i="1"/>
  <c r="AG1868" i="1" s="1"/>
  <c r="M1868" i="1"/>
  <c r="P1868" i="1" s="1"/>
  <c r="L1868" i="1"/>
  <c r="I1868" i="1"/>
  <c r="X1868" i="1" s="1"/>
  <c r="AC1868" i="1" s="1"/>
  <c r="H1868" i="1"/>
  <c r="G1868" i="1"/>
  <c r="F1868" i="1"/>
  <c r="AY1868" i="1" s="1"/>
  <c r="AZ1868" i="1" s="1"/>
  <c r="E1868" i="1"/>
  <c r="D1868" i="1"/>
  <c r="AO1867" i="1"/>
  <c r="AS1867" i="1" s="1"/>
  <c r="AL1867" i="1"/>
  <c r="AK1867" i="1"/>
  <c r="AJ1867" i="1"/>
  <c r="AM1867" i="1" s="1"/>
  <c r="AE1867" i="1"/>
  <c r="S1867" i="1"/>
  <c r="M1867" i="1"/>
  <c r="L1867" i="1"/>
  <c r="P1867" i="1" s="1"/>
  <c r="I1867" i="1"/>
  <c r="H1867" i="1"/>
  <c r="W1867" i="1" s="1"/>
  <c r="AB1867" i="1" s="1"/>
  <c r="G1867" i="1"/>
  <c r="F1867" i="1"/>
  <c r="AY1867" i="1" s="1"/>
  <c r="E1867" i="1"/>
  <c r="D1867" i="1"/>
  <c r="AY1866" i="1"/>
  <c r="AZ1866" i="1" s="1"/>
  <c r="BA1866" i="1" s="1"/>
  <c r="AL1866" i="1"/>
  <c r="AK1866" i="1"/>
  <c r="AJ1866" i="1"/>
  <c r="AM1866" i="1" s="1"/>
  <c r="AG1866" i="1"/>
  <c r="AE1866" i="1"/>
  <c r="S1866" i="1"/>
  <c r="Q1866" i="1"/>
  <c r="M1866" i="1"/>
  <c r="L1866" i="1"/>
  <c r="I1866" i="1"/>
  <c r="X1866" i="1" s="1"/>
  <c r="AC1866" i="1" s="1"/>
  <c r="H1866" i="1"/>
  <c r="W1866" i="1" s="1"/>
  <c r="AB1866" i="1" s="1"/>
  <c r="G1866" i="1"/>
  <c r="F1866" i="1"/>
  <c r="E1866" i="1"/>
  <c r="D1866" i="1"/>
  <c r="AS1865" i="1"/>
  <c r="AL1865" i="1"/>
  <c r="AO1865" i="1" s="1"/>
  <c r="AK1865" i="1"/>
  <c r="AN1865" i="1" s="1"/>
  <c r="AT1865" i="1" s="1"/>
  <c r="AJ1865" i="1"/>
  <c r="AE1865" i="1"/>
  <c r="S1865" i="1"/>
  <c r="M1865" i="1"/>
  <c r="P1865" i="1" s="1"/>
  <c r="L1865" i="1"/>
  <c r="I1865" i="1"/>
  <c r="X1865" i="1" s="1"/>
  <c r="AC1865" i="1" s="1"/>
  <c r="H1865" i="1"/>
  <c r="W1865" i="1" s="1"/>
  <c r="AB1865" i="1" s="1"/>
  <c r="G1865" i="1"/>
  <c r="F1865" i="1"/>
  <c r="E1865" i="1"/>
  <c r="D1865" i="1"/>
  <c r="AL1864" i="1"/>
  <c r="AK1864" i="1"/>
  <c r="AJ1864" i="1"/>
  <c r="AE1864" i="1"/>
  <c r="W1864" i="1"/>
  <c r="AB1864" i="1" s="1"/>
  <c r="V1864" i="1"/>
  <c r="AA1864" i="1" s="1"/>
  <c r="S1864" i="1"/>
  <c r="P1864" i="1"/>
  <c r="M1864" i="1"/>
  <c r="L1864" i="1"/>
  <c r="I1864" i="1"/>
  <c r="X1864" i="1" s="1"/>
  <c r="AC1864" i="1" s="1"/>
  <c r="H1864" i="1"/>
  <c r="G1864" i="1"/>
  <c r="F1864" i="1"/>
  <c r="AY1864" i="1" s="1"/>
  <c r="E1864" i="1"/>
  <c r="D1864" i="1"/>
  <c r="AL1863" i="1"/>
  <c r="AK1863" i="1"/>
  <c r="AJ1863" i="1"/>
  <c r="AE1863" i="1"/>
  <c r="S1863" i="1"/>
  <c r="M1863" i="1"/>
  <c r="P1863" i="1" s="1"/>
  <c r="L1863" i="1"/>
  <c r="I1863" i="1"/>
  <c r="X1863" i="1" s="1"/>
  <c r="AC1863" i="1" s="1"/>
  <c r="H1863" i="1"/>
  <c r="W1863" i="1" s="1"/>
  <c r="AB1863" i="1" s="1"/>
  <c r="G1863" i="1"/>
  <c r="F1863" i="1"/>
  <c r="AY1863" i="1" s="1"/>
  <c r="AZ1863" i="1" s="1"/>
  <c r="BA1863" i="1" s="1"/>
  <c r="E1863" i="1"/>
  <c r="D1863" i="1"/>
  <c r="AL1862" i="1"/>
  <c r="AK1862" i="1"/>
  <c r="AN1862" i="1" s="1"/>
  <c r="AJ1862" i="1"/>
  <c r="AM1862" i="1" s="1"/>
  <c r="AE1862" i="1"/>
  <c r="S1862" i="1"/>
  <c r="M1862" i="1"/>
  <c r="P1862" i="1" s="1"/>
  <c r="L1862" i="1"/>
  <c r="I1862" i="1"/>
  <c r="X1862" i="1" s="1"/>
  <c r="AC1862" i="1" s="1"/>
  <c r="H1862" i="1"/>
  <c r="W1862" i="1" s="1"/>
  <c r="AB1862" i="1" s="1"/>
  <c r="G1862" i="1"/>
  <c r="F1862" i="1"/>
  <c r="AY1862" i="1" s="1"/>
  <c r="E1862" i="1"/>
  <c r="Q1862" i="1" s="1"/>
  <c r="AG1862" i="1" s="1"/>
  <c r="D1862" i="1"/>
  <c r="AL1861" i="1"/>
  <c r="AK1861" i="1"/>
  <c r="AJ1861" i="1"/>
  <c r="AM1861" i="1" s="1"/>
  <c r="AE1861" i="1"/>
  <c r="AA1861" i="1"/>
  <c r="V1861" i="1"/>
  <c r="S1861" i="1"/>
  <c r="M1861" i="1"/>
  <c r="P1861" i="1" s="1"/>
  <c r="L1861" i="1"/>
  <c r="I1861" i="1"/>
  <c r="H1861" i="1"/>
  <c r="W1861" i="1" s="1"/>
  <c r="AB1861" i="1" s="1"/>
  <c r="G1861" i="1"/>
  <c r="F1861" i="1"/>
  <c r="AY1861" i="1" s="1"/>
  <c r="E1861" i="1"/>
  <c r="Q1861" i="1" s="1"/>
  <c r="AG1861" i="1" s="1"/>
  <c r="D1861" i="1"/>
  <c r="AL1860" i="1"/>
  <c r="AK1860" i="1"/>
  <c r="AN1860" i="1" s="1"/>
  <c r="AJ1860" i="1"/>
  <c r="AE1860" i="1"/>
  <c r="AC1860" i="1"/>
  <c r="S1860" i="1"/>
  <c r="M1860" i="1"/>
  <c r="L1860" i="1"/>
  <c r="I1860" i="1"/>
  <c r="X1860" i="1" s="1"/>
  <c r="H1860" i="1"/>
  <c r="W1860" i="1" s="1"/>
  <c r="AB1860" i="1" s="1"/>
  <c r="G1860" i="1"/>
  <c r="F1860" i="1"/>
  <c r="AY1860" i="1" s="1"/>
  <c r="AZ1860" i="1" s="1"/>
  <c r="BA1860" i="1" s="1"/>
  <c r="E1860" i="1"/>
  <c r="D1860" i="1"/>
  <c r="AL1859" i="1"/>
  <c r="AO1859" i="1" s="1"/>
  <c r="AK1859" i="1"/>
  <c r="AN1859" i="1" s="1"/>
  <c r="AT1859" i="1" s="1"/>
  <c r="AJ1859" i="1"/>
  <c r="AE1859" i="1"/>
  <c r="W1859" i="1"/>
  <c r="AB1859" i="1" s="1"/>
  <c r="S1859" i="1"/>
  <c r="M1859" i="1"/>
  <c r="L1859" i="1"/>
  <c r="I1859" i="1"/>
  <c r="X1859" i="1" s="1"/>
  <c r="AC1859" i="1" s="1"/>
  <c r="H1859" i="1"/>
  <c r="G1859" i="1"/>
  <c r="V1859" i="1" s="1"/>
  <c r="AA1859" i="1" s="1"/>
  <c r="F1859" i="1"/>
  <c r="AY1859" i="1" s="1"/>
  <c r="E1859" i="1"/>
  <c r="Q1859" i="1" s="1"/>
  <c r="AG1859" i="1" s="1"/>
  <c r="D1859" i="1"/>
  <c r="AL1858" i="1"/>
  <c r="AK1858" i="1"/>
  <c r="AJ1858" i="1"/>
  <c r="AE1858" i="1"/>
  <c r="AA1858" i="1"/>
  <c r="W1858" i="1"/>
  <c r="AB1858" i="1" s="1"/>
  <c r="S1858" i="1"/>
  <c r="M1858" i="1"/>
  <c r="P1858" i="1" s="1"/>
  <c r="L1858" i="1"/>
  <c r="I1858" i="1"/>
  <c r="X1858" i="1" s="1"/>
  <c r="AC1858" i="1" s="1"/>
  <c r="H1858" i="1"/>
  <c r="G1858" i="1"/>
  <c r="V1858" i="1" s="1"/>
  <c r="F1858" i="1"/>
  <c r="E1858" i="1"/>
  <c r="D1858" i="1"/>
  <c r="AL1857" i="1"/>
  <c r="AK1857" i="1"/>
  <c r="AN1857" i="1" s="1"/>
  <c r="AJ1857" i="1"/>
  <c r="AE1857" i="1"/>
  <c r="AC1857" i="1"/>
  <c r="S1857" i="1"/>
  <c r="M1857" i="1"/>
  <c r="P1857" i="1" s="1"/>
  <c r="L1857" i="1"/>
  <c r="I1857" i="1"/>
  <c r="X1857" i="1" s="1"/>
  <c r="H1857" i="1"/>
  <c r="W1857" i="1" s="1"/>
  <c r="AB1857" i="1" s="1"/>
  <c r="G1857" i="1"/>
  <c r="F1857" i="1"/>
  <c r="E1857" i="1"/>
  <c r="D1857" i="1"/>
  <c r="AS1856" i="1"/>
  <c r="AO1856" i="1"/>
  <c r="AL1856" i="1"/>
  <c r="AK1856" i="1"/>
  <c r="AJ1856" i="1"/>
  <c r="AM1856" i="1" s="1"/>
  <c r="AE1856" i="1"/>
  <c r="S1856" i="1"/>
  <c r="Q1856" i="1"/>
  <c r="AG1856" i="1" s="1"/>
  <c r="M1856" i="1"/>
  <c r="P1856" i="1" s="1"/>
  <c r="L1856" i="1"/>
  <c r="I1856" i="1"/>
  <c r="X1856" i="1" s="1"/>
  <c r="AC1856" i="1" s="1"/>
  <c r="H1856" i="1"/>
  <c r="W1856" i="1" s="1"/>
  <c r="AB1856" i="1" s="1"/>
  <c r="G1856" i="1"/>
  <c r="F1856" i="1"/>
  <c r="AY1856" i="1" s="1"/>
  <c r="E1856" i="1"/>
  <c r="D1856" i="1"/>
  <c r="AP1855" i="1"/>
  <c r="AL1855" i="1"/>
  <c r="AO1855" i="1" s="1"/>
  <c r="AK1855" i="1"/>
  <c r="AN1855" i="1" s="1"/>
  <c r="AT1855" i="1" s="1"/>
  <c r="AJ1855" i="1"/>
  <c r="AE1855" i="1"/>
  <c r="S1855" i="1"/>
  <c r="M1855" i="1"/>
  <c r="P1855" i="1" s="1"/>
  <c r="L1855" i="1"/>
  <c r="I1855" i="1"/>
  <c r="H1855" i="1"/>
  <c r="G1855" i="1"/>
  <c r="V1855" i="1" s="1"/>
  <c r="AA1855" i="1" s="1"/>
  <c r="F1855" i="1"/>
  <c r="AY1855" i="1" s="1"/>
  <c r="E1855" i="1"/>
  <c r="D1855" i="1"/>
  <c r="AL1854" i="1"/>
  <c r="AK1854" i="1"/>
  <c r="AJ1854" i="1"/>
  <c r="AM1854" i="1" s="1"/>
  <c r="AE1854" i="1"/>
  <c r="AC1854" i="1"/>
  <c r="S1854" i="1"/>
  <c r="M1854" i="1"/>
  <c r="P1854" i="1" s="1"/>
  <c r="L1854" i="1"/>
  <c r="I1854" i="1"/>
  <c r="X1854" i="1" s="1"/>
  <c r="H1854" i="1"/>
  <c r="W1854" i="1" s="1"/>
  <c r="AB1854" i="1" s="1"/>
  <c r="G1854" i="1"/>
  <c r="V1854" i="1" s="1"/>
  <c r="F1854" i="1"/>
  <c r="AY1854" i="1" s="1"/>
  <c r="AZ1854" i="1" s="1"/>
  <c r="BA1854" i="1" s="1"/>
  <c r="E1854" i="1"/>
  <c r="D1854" i="1"/>
  <c r="AL1853" i="1"/>
  <c r="AK1853" i="1"/>
  <c r="AJ1853" i="1"/>
  <c r="AE1853" i="1"/>
  <c r="AB1853" i="1"/>
  <c r="W1853" i="1"/>
  <c r="S1853" i="1"/>
  <c r="M1853" i="1"/>
  <c r="P1853" i="1" s="1"/>
  <c r="L1853" i="1"/>
  <c r="I1853" i="1"/>
  <c r="X1853" i="1" s="1"/>
  <c r="AC1853" i="1" s="1"/>
  <c r="H1853" i="1"/>
  <c r="G1853" i="1"/>
  <c r="F1853" i="1"/>
  <c r="E1853" i="1"/>
  <c r="D1853" i="1"/>
  <c r="AL1852" i="1"/>
  <c r="AK1852" i="1"/>
  <c r="AJ1852" i="1"/>
  <c r="AM1852" i="1" s="1"/>
  <c r="AE1852" i="1"/>
  <c r="S1852" i="1"/>
  <c r="Q1852" i="1"/>
  <c r="AG1852" i="1" s="1"/>
  <c r="M1852" i="1"/>
  <c r="L1852" i="1"/>
  <c r="I1852" i="1"/>
  <c r="H1852" i="1"/>
  <c r="W1852" i="1" s="1"/>
  <c r="AB1852" i="1" s="1"/>
  <c r="G1852" i="1"/>
  <c r="V1852" i="1" s="1"/>
  <c r="F1852" i="1"/>
  <c r="AY1852" i="1" s="1"/>
  <c r="E1852" i="1"/>
  <c r="D1852" i="1"/>
  <c r="AL1851" i="1"/>
  <c r="AO1851" i="1" s="1"/>
  <c r="AK1851" i="1"/>
  <c r="AJ1851" i="1"/>
  <c r="AM1851" i="1" s="1"/>
  <c r="AE1851" i="1"/>
  <c r="S1851" i="1"/>
  <c r="M1851" i="1"/>
  <c r="L1851" i="1"/>
  <c r="I1851" i="1"/>
  <c r="X1851" i="1" s="1"/>
  <c r="AC1851" i="1" s="1"/>
  <c r="H1851" i="1"/>
  <c r="W1851" i="1" s="1"/>
  <c r="AB1851" i="1" s="1"/>
  <c r="G1851" i="1"/>
  <c r="F1851" i="1"/>
  <c r="AY1851" i="1" s="1"/>
  <c r="AZ1851" i="1" s="1"/>
  <c r="BA1851" i="1" s="1"/>
  <c r="E1851" i="1"/>
  <c r="D1851" i="1"/>
  <c r="AV1850" i="1"/>
  <c r="AL1850" i="1"/>
  <c r="AK1850" i="1"/>
  <c r="AN1850" i="1" s="1"/>
  <c r="AJ1850" i="1"/>
  <c r="AE1850" i="1"/>
  <c r="AC1850" i="1"/>
  <c r="W1850" i="1"/>
  <c r="AB1850" i="1" s="1"/>
  <c r="S1850" i="1"/>
  <c r="M1850" i="1"/>
  <c r="L1850" i="1"/>
  <c r="I1850" i="1"/>
  <c r="X1850" i="1" s="1"/>
  <c r="H1850" i="1"/>
  <c r="G1850" i="1"/>
  <c r="V1850" i="1" s="1"/>
  <c r="AA1850" i="1" s="1"/>
  <c r="F1850" i="1"/>
  <c r="E1850" i="1"/>
  <c r="D1850" i="1"/>
  <c r="AV1849" i="1"/>
  <c r="AL1849" i="1"/>
  <c r="AK1849" i="1"/>
  <c r="AJ1849" i="1"/>
  <c r="AE1849" i="1"/>
  <c r="S1849" i="1"/>
  <c r="M1849" i="1"/>
  <c r="L1849" i="1"/>
  <c r="I1849" i="1"/>
  <c r="X1849" i="1" s="1"/>
  <c r="AC1849" i="1" s="1"/>
  <c r="H1849" i="1"/>
  <c r="W1849" i="1" s="1"/>
  <c r="AB1849" i="1" s="1"/>
  <c r="G1849" i="1"/>
  <c r="V1849" i="1" s="1"/>
  <c r="AA1849" i="1" s="1"/>
  <c r="F1849" i="1"/>
  <c r="E1849" i="1"/>
  <c r="D1849" i="1"/>
  <c r="AL1848" i="1"/>
  <c r="AK1848" i="1"/>
  <c r="AN1848" i="1" s="1"/>
  <c r="AR1848" i="1" s="1"/>
  <c r="AJ1848" i="1"/>
  <c r="AE1848" i="1"/>
  <c r="AB1848" i="1"/>
  <c r="X1848" i="1"/>
  <c r="AC1848" i="1" s="1"/>
  <c r="S1848" i="1"/>
  <c r="M1848" i="1"/>
  <c r="L1848" i="1"/>
  <c r="I1848" i="1"/>
  <c r="H1848" i="1"/>
  <c r="W1848" i="1" s="1"/>
  <c r="G1848" i="1"/>
  <c r="F1848" i="1"/>
  <c r="AY1848" i="1" s="1"/>
  <c r="E1848" i="1"/>
  <c r="D1848" i="1"/>
  <c r="AN1847" i="1"/>
  <c r="AL1847" i="1"/>
  <c r="AK1847" i="1"/>
  <c r="AJ1847" i="1"/>
  <c r="AE1847" i="1"/>
  <c r="X1847" i="1"/>
  <c r="AC1847" i="1" s="1"/>
  <c r="S1847" i="1"/>
  <c r="M1847" i="1"/>
  <c r="L1847" i="1"/>
  <c r="I1847" i="1"/>
  <c r="H1847" i="1"/>
  <c r="W1847" i="1" s="1"/>
  <c r="AB1847" i="1" s="1"/>
  <c r="G1847" i="1"/>
  <c r="F1847" i="1"/>
  <c r="AY1847" i="1" s="1"/>
  <c r="E1847" i="1"/>
  <c r="D1847" i="1"/>
  <c r="AL1846" i="1"/>
  <c r="AK1846" i="1"/>
  <c r="AN1846" i="1" s="1"/>
  <c r="AJ1846" i="1"/>
  <c r="AE1846" i="1"/>
  <c r="AA1846" i="1"/>
  <c r="S1846" i="1"/>
  <c r="M1846" i="1"/>
  <c r="L1846" i="1"/>
  <c r="I1846" i="1"/>
  <c r="X1846" i="1" s="1"/>
  <c r="AC1846" i="1" s="1"/>
  <c r="H1846" i="1"/>
  <c r="W1846" i="1" s="1"/>
  <c r="AB1846" i="1" s="1"/>
  <c r="G1846" i="1"/>
  <c r="V1846" i="1" s="1"/>
  <c r="F1846" i="1"/>
  <c r="E1846" i="1"/>
  <c r="D1846" i="1"/>
  <c r="AO1845" i="1"/>
  <c r="AM1845" i="1"/>
  <c r="AL1845" i="1"/>
  <c r="AK1845" i="1"/>
  <c r="AN1845" i="1" s="1"/>
  <c r="AT1845" i="1" s="1"/>
  <c r="AJ1845" i="1"/>
  <c r="AE1845" i="1"/>
  <c r="X1845" i="1"/>
  <c r="AC1845" i="1" s="1"/>
  <c r="S1845" i="1"/>
  <c r="M1845" i="1"/>
  <c r="L1845" i="1"/>
  <c r="I1845" i="1"/>
  <c r="H1845" i="1"/>
  <c r="W1845" i="1" s="1"/>
  <c r="AB1845" i="1" s="1"/>
  <c r="G1845" i="1"/>
  <c r="F1845" i="1"/>
  <c r="E1845" i="1"/>
  <c r="D1845" i="1"/>
  <c r="AL1844" i="1"/>
  <c r="AK1844" i="1"/>
  <c r="AJ1844" i="1"/>
  <c r="AE1844" i="1"/>
  <c r="AB1844" i="1"/>
  <c r="X1844" i="1"/>
  <c r="AC1844" i="1" s="1"/>
  <c r="W1844" i="1"/>
  <c r="S1844" i="1"/>
  <c r="M1844" i="1"/>
  <c r="L1844" i="1"/>
  <c r="I1844" i="1"/>
  <c r="H1844" i="1"/>
  <c r="G1844" i="1"/>
  <c r="F1844" i="1"/>
  <c r="AY1844" i="1" s="1"/>
  <c r="E1844" i="1"/>
  <c r="D1844" i="1"/>
  <c r="BA1843" i="1"/>
  <c r="AL1843" i="1"/>
  <c r="AK1843" i="1"/>
  <c r="AN1843" i="1" s="1"/>
  <c r="AJ1843" i="1"/>
  <c r="AE1843" i="1"/>
  <c r="S1843" i="1"/>
  <c r="Q1843" i="1"/>
  <c r="AG1843" i="1" s="1"/>
  <c r="M1843" i="1"/>
  <c r="L1843" i="1"/>
  <c r="P1843" i="1" s="1"/>
  <c r="I1843" i="1"/>
  <c r="X1843" i="1" s="1"/>
  <c r="AC1843" i="1" s="1"/>
  <c r="H1843" i="1"/>
  <c r="W1843" i="1" s="1"/>
  <c r="AB1843" i="1" s="1"/>
  <c r="G1843" i="1"/>
  <c r="F1843" i="1"/>
  <c r="AY1843" i="1" s="1"/>
  <c r="AZ1843" i="1" s="1"/>
  <c r="E1843" i="1"/>
  <c r="D1843" i="1"/>
  <c r="AL1842" i="1"/>
  <c r="AK1842" i="1"/>
  <c r="AJ1842" i="1"/>
  <c r="AM1842" i="1" s="1"/>
  <c r="AE1842" i="1"/>
  <c r="S1842" i="1"/>
  <c r="P1842" i="1"/>
  <c r="M1842" i="1"/>
  <c r="L1842" i="1"/>
  <c r="I1842" i="1"/>
  <c r="X1842" i="1" s="1"/>
  <c r="AC1842" i="1" s="1"/>
  <c r="H1842" i="1"/>
  <c r="W1842" i="1" s="1"/>
  <c r="AB1842" i="1" s="1"/>
  <c r="G1842" i="1"/>
  <c r="AV1842" i="1" s="1"/>
  <c r="F1842" i="1"/>
  <c r="Q1842" i="1" s="1"/>
  <c r="AG1842" i="1" s="1"/>
  <c r="E1842" i="1"/>
  <c r="D1842" i="1"/>
  <c r="AL1841" i="1"/>
  <c r="AK1841" i="1"/>
  <c r="AN1841" i="1" s="1"/>
  <c r="AJ1841" i="1"/>
  <c r="AM1841" i="1" s="1"/>
  <c r="AE1841" i="1"/>
  <c r="S1841" i="1"/>
  <c r="M1841" i="1"/>
  <c r="P1841" i="1" s="1"/>
  <c r="L1841" i="1"/>
  <c r="I1841" i="1"/>
  <c r="X1841" i="1" s="1"/>
  <c r="AC1841" i="1" s="1"/>
  <c r="H1841" i="1"/>
  <c r="W1841" i="1" s="1"/>
  <c r="AB1841" i="1" s="1"/>
  <c r="G1841" i="1"/>
  <c r="F1841" i="1"/>
  <c r="E1841" i="1"/>
  <c r="D1841" i="1"/>
  <c r="AL1840" i="1"/>
  <c r="AK1840" i="1"/>
  <c r="AJ1840" i="1"/>
  <c r="AE1840" i="1"/>
  <c r="AB1840" i="1"/>
  <c r="V1840" i="1"/>
  <c r="S1840" i="1"/>
  <c r="M1840" i="1"/>
  <c r="L1840" i="1"/>
  <c r="I1840" i="1"/>
  <c r="H1840" i="1"/>
  <c r="W1840" i="1" s="1"/>
  <c r="G1840" i="1"/>
  <c r="F1840" i="1"/>
  <c r="AO1840" i="1" s="1"/>
  <c r="E1840" i="1"/>
  <c r="D1840" i="1"/>
  <c r="AY1839" i="1"/>
  <c r="AL1839" i="1"/>
  <c r="AO1839" i="1" s="1"/>
  <c r="AK1839" i="1"/>
  <c r="AN1839" i="1" s="1"/>
  <c r="AP1839" i="1" s="1"/>
  <c r="AJ1839" i="1"/>
  <c r="AM1839" i="1" s="1"/>
  <c r="AE1839" i="1"/>
  <c r="W1839" i="1"/>
  <c r="AB1839" i="1" s="1"/>
  <c r="S1839" i="1"/>
  <c r="M1839" i="1"/>
  <c r="L1839" i="1"/>
  <c r="I1839" i="1"/>
  <c r="X1839" i="1" s="1"/>
  <c r="AC1839" i="1" s="1"/>
  <c r="H1839" i="1"/>
  <c r="G1839" i="1"/>
  <c r="R1839" i="1" s="1"/>
  <c r="F1839" i="1"/>
  <c r="E1839" i="1"/>
  <c r="AZ1839" i="1" s="1"/>
  <c r="BA1839" i="1" s="1"/>
  <c r="D1839" i="1"/>
  <c r="AL1838" i="1"/>
  <c r="AK1838" i="1"/>
  <c r="AJ1838" i="1"/>
  <c r="AE1838" i="1"/>
  <c r="X1838" i="1"/>
  <c r="AC1838" i="1" s="1"/>
  <c r="V1838" i="1"/>
  <c r="S1838" i="1"/>
  <c r="M1838" i="1"/>
  <c r="L1838" i="1"/>
  <c r="I1838" i="1"/>
  <c r="H1838" i="1"/>
  <c r="AV1838" i="1" s="1"/>
  <c r="G1838" i="1"/>
  <c r="F1838" i="1"/>
  <c r="E1838" i="1"/>
  <c r="D1838" i="1"/>
  <c r="AL1837" i="1"/>
  <c r="AK1837" i="1"/>
  <c r="AJ1837" i="1"/>
  <c r="AM1837" i="1" s="1"/>
  <c r="AE1837" i="1"/>
  <c r="X1837" i="1"/>
  <c r="AC1837" i="1" s="1"/>
  <c r="V1837" i="1"/>
  <c r="AA1837" i="1" s="1"/>
  <c r="S1837" i="1"/>
  <c r="R1837" i="1"/>
  <c r="M1837" i="1"/>
  <c r="L1837" i="1"/>
  <c r="I1837" i="1"/>
  <c r="H1837" i="1"/>
  <c r="W1837" i="1" s="1"/>
  <c r="AB1837" i="1" s="1"/>
  <c r="G1837" i="1"/>
  <c r="F1837" i="1"/>
  <c r="AY1837" i="1" s="1"/>
  <c r="E1837" i="1"/>
  <c r="D1837" i="1"/>
  <c r="AY1836" i="1"/>
  <c r="AR1836" i="1"/>
  <c r="AL1836" i="1"/>
  <c r="AO1836" i="1" s="1"/>
  <c r="AU1836" i="1" s="1"/>
  <c r="AK1836" i="1"/>
  <c r="AJ1836" i="1"/>
  <c r="AM1836" i="1" s="1"/>
  <c r="AE1836" i="1"/>
  <c r="S1836" i="1"/>
  <c r="M1836" i="1"/>
  <c r="L1836" i="1"/>
  <c r="P1836" i="1" s="1"/>
  <c r="I1836" i="1"/>
  <c r="X1836" i="1" s="1"/>
  <c r="AC1836" i="1" s="1"/>
  <c r="H1836" i="1"/>
  <c r="W1836" i="1" s="1"/>
  <c r="AB1836" i="1" s="1"/>
  <c r="G1836" i="1"/>
  <c r="F1836" i="1"/>
  <c r="AN1836" i="1" s="1"/>
  <c r="AT1836" i="1" s="1"/>
  <c r="E1836" i="1"/>
  <c r="D1836" i="1"/>
  <c r="AN1835" i="1"/>
  <c r="AL1835" i="1"/>
  <c r="AK1835" i="1"/>
  <c r="AJ1835" i="1"/>
  <c r="AE1835" i="1"/>
  <c r="S1835" i="1"/>
  <c r="M1835" i="1"/>
  <c r="L1835" i="1"/>
  <c r="P1835" i="1" s="1"/>
  <c r="I1835" i="1"/>
  <c r="X1835" i="1" s="1"/>
  <c r="AC1835" i="1" s="1"/>
  <c r="H1835" i="1"/>
  <c r="W1835" i="1" s="1"/>
  <c r="AB1835" i="1" s="1"/>
  <c r="G1835" i="1"/>
  <c r="F1835" i="1"/>
  <c r="AY1835" i="1" s="1"/>
  <c r="E1835" i="1"/>
  <c r="D1835" i="1"/>
  <c r="AL1834" i="1"/>
  <c r="AK1834" i="1"/>
  <c r="AN1834" i="1" s="1"/>
  <c r="AJ1834" i="1"/>
  <c r="AE1834" i="1"/>
  <c r="AB1834" i="1"/>
  <c r="S1834" i="1"/>
  <c r="M1834" i="1"/>
  <c r="P1834" i="1" s="1"/>
  <c r="L1834" i="1"/>
  <c r="I1834" i="1"/>
  <c r="X1834" i="1" s="1"/>
  <c r="AC1834" i="1" s="1"/>
  <c r="H1834" i="1"/>
  <c r="W1834" i="1" s="1"/>
  <c r="G1834" i="1"/>
  <c r="F1834" i="1"/>
  <c r="E1834" i="1"/>
  <c r="D1834" i="1"/>
  <c r="AL1833" i="1"/>
  <c r="AK1833" i="1"/>
  <c r="AN1833" i="1" s="1"/>
  <c r="AJ1833" i="1"/>
  <c r="AE1833" i="1"/>
  <c r="AC1833" i="1"/>
  <c r="S1833" i="1"/>
  <c r="M1833" i="1"/>
  <c r="L1833" i="1"/>
  <c r="I1833" i="1"/>
  <c r="X1833" i="1" s="1"/>
  <c r="H1833" i="1"/>
  <c r="W1833" i="1" s="1"/>
  <c r="AB1833" i="1" s="1"/>
  <c r="G1833" i="1"/>
  <c r="V1833" i="1" s="1"/>
  <c r="AA1833" i="1" s="1"/>
  <c r="F1833" i="1"/>
  <c r="E1833" i="1"/>
  <c r="D1833" i="1"/>
  <c r="AL1832" i="1"/>
  <c r="AK1832" i="1"/>
  <c r="AJ1832" i="1"/>
  <c r="AE1832" i="1"/>
  <c r="S1832" i="1"/>
  <c r="M1832" i="1"/>
  <c r="P1832" i="1" s="1"/>
  <c r="L1832" i="1"/>
  <c r="I1832" i="1"/>
  <c r="X1832" i="1" s="1"/>
  <c r="AC1832" i="1" s="1"/>
  <c r="H1832" i="1"/>
  <c r="G1832" i="1"/>
  <c r="V1832" i="1" s="1"/>
  <c r="F1832" i="1"/>
  <c r="E1832" i="1"/>
  <c r="D1832" i="1"/>
  <c r="AL1831" i="1"/>
  <c r="AO1831" i="1" s="1"/>
  <c r="AU1831" i="1" s="1"/>
  <c r="AK1831" i="1"/>
  <c r="AN1831" i="1" s="1"/>
  <c r="AJ1831" i="1"/>
  <c r="AE1831" i="1"/>
  <c r="S1831" i="1"/>
  <c r="M1831" i="1"/>
  <c r="P1831" i="1" s="1"/>
  <c r="L1831" i="1"/>
  <c r="I1831" i="1"/>
  <c r="X1831" i="1" s="1"/>
  <c r="AC1831" i="1" s="1"/>
  <c r="H1831" i="1"/>
  <c r="W1831" i="1" s="1"/>
  <c r="AB1831" i="1" s="1"/>
  <c r="G1831" i="1"/>
  <c r="V1831" i="1" s="1"/>
  <c r="AA1831" i="1" s="1"/>
  <c r="F1831" i="1"/>
  <c r="E1831" i="1"/>
  <c r="D1831" i="1"/>
  <c r="AY1830" i="1"/>
  <c r="AZ1830" i="1" s="1"/>
  <c r="BA1830" i="1" s="1"/>
  <c r="AL1830" i="1"/>
  <c r="AK1830" i="1"/>
  <c r="AJ1830" i="1"/>
  <c r="AE1830" i="1"/>
  <c r="V1830" i="1"/>
  <c r="AA1830" i="1" s="1"/>
  <c r="S1830" i="1"/>
  <c r="M1830" i="1"/>
  <c r="L1830" i="1"/>
  <c r="P1830" i="1" s="1"/>
  <c r="I1830" i="1"/>
  <c r="X1830" i="1" s="1"/>
  <c r="AC1830" i="1" s="1"/>
  <c r="H1830" i="1"/>
  <c r="G1830" i="1"/>
  <c r="F1830" i="1"/>
  <c r="Q1830" i="1" s="1"/>
  <c r="AG1830" i="1" s="1"/>
  <c r="E1830" i="1"/>
  <c r="D1830" i="1"/>
  <c r="AY1829" i="1"/>
  <c r="AZ1829" i="1" s="1"/>
  <c r="BA1829" i="1" s="1"/>
  <c r="AT1829" i="1"/>
  <c r="AO1829" i="1"/>
  <c r="AL1829" i="1"/>
  <c r="AK1829" i="1"/>
  <c r="AN1829" i="1" s="1"/>
  <c r="AJ1829" i="1"/>
  <c r="AM1829" i="1" s="1"/>
  <c r="AE1829" i="1"/>
  <c r="X1829" i="1"/>
  <c r="AC1829" i="1" s="1"/>
  <c r="V1829" i="1"/>
  <c r="AA1829" i="1" s="1"/>
  <c r="S1829" i="1"/>
  <c r="P1829" i="1"/>
  <c r="M1829" i="1"/>
  <c r="L1829" i="1"/>
  <c r="I1829" i="1"/>
  <c r="H1829" i="1"/>
  <c r="G1829" i="1"/>
  <c r="F1829" i="1"/>
  <c r="E1829" i="1"/>
  <c r="D1829" i="1"/>
  <c r="AL1828" i="1"/>
  <c r="AK1828" i="1"/>
  <c r="AJ1828" i="1"/>
  <c r="AE1828" i="1"/>
  <c r="V1828" i="1"/>
  <c r="AA1828" i="1" s="1"/>
  <c r="S1828" i="1"/>
  <c r="M1828" i="1"/>
  <c r="P1828" i="1" s="1"/>
  <c r="L1828" i="1"/>
  <c r="I1828" i="1"/>
  <c r="X1828" i="1" s="1"/>
  <c r="AC1828" i="1" s="1"/>
  <c r="H1828" i="1"/>
  <c r="W1828" i="1" s="1"/>
  <c r="G1828" i="1"/>
  <c r="F1828" i="1"/>
  <c r="AY1828" i="1" s="1"/>
  <c r="E1828" i="1"/>
  <c r="D1828" i="1"/>
  <c r="AL1827" i="1"/>
  <c r="AK1827" i="1"/>
  <c r="AN1827" i="1" s="1"/>
  <c r="AP1827" i="1" s="1"/>
  <c r="AJ1827" i="1"/>
  <c r="AM1827" i="1" s="1"/>
  <c r="AE1827" i="1"/>
  <c r="AB1827" i="1"/>
  <c r="S1827" i="1"/>
  <c r="M1827" i="1"/>
  <c r="L1827" i="1"/>
  <c r="I1827" i="1"/>
  <c r="X1827" i="1" s="1"/>
  <c r="AC1827" i="1" s="1"/>
  <c r="H1827" i="1"/>
  <c r="W1827" i="1" s="1"/>
  <c r="G1827" i="1"/>
  <c r="F1827" i="1"/>
  <c r="AY1827" i="1" s="1"/>
  <c r="AZ1827" i="1" s="1"/>
  <c r="BA1827" i="1" s="1"/>
  <c r="E1827" i="1"/>
  <c r="D1827" i="1"/>
  <c r="AY1826" i="1"/>
  <c r="AL1826" i="1"/>
  <c r="AO1826" i="1" s="1"/>
  <c r="AK1826" i="1"/>
  <c r="AJ1826" i="1"/>
  <c r="AM1826" i="1" s="1"/>
  <c r="AE1826" i="1"/>
  <c r="AA1826" i="1"/>
  <c r="S1826" i="1"/>
  <c r="M1826" i="1"/>
  <c r="L1826" i="1"/>
  <c r="I1826" i="1"/>
  <c r="H1826" i="1"/>
  <c r="W1826" i="1" s="1"/>
  <c r="AB1826" i="1" s="1"/>
  <c r="G1826" i="1"/>
  <c r="V1826" i="1" s="1"/>
  <c r="F1826" i="1"/>
  <c r="E1826" i="1"/>
  <c r="D1826" i="1"/>
  <c r="AL1825" i="1"/>
  <c r="AK1825" i="1"/>
  <c r="AJ1825" i="1"/>
  <c r="AE1825" i="1"/>
  <c r="X1825" i="1"/>
  <c r="AC1825" i="1" s="1"/>
  <c r="S1825" i="1"/>
  <c r="R1825" i="1"/>
  <c r="M1825" i="1"/>
  <c r="P1825" i="1" s="1"/>
  <c r="L1825" i="1"/>
  <c r="I1825" i="1"/>
  <c r="H1825" i="1"/>
  <c r="W1825" i="1" s="1"/>
  <c r="AB1825" i="1" s="1"/>
  <c r="G1825" i="1"/>
  <c r="V1825" i="1" s="1"/>
  <c r="F1825" i="1"/>
  <c r="E1825" i="1"/>
  <c r="D1825" i="1"/>
  <c r="AM1824" i="1"/>
  <c r="AL1824" i="1"/>
  <c r="AK1824" i="1"/>
  <c r="AN1824" i="1" s="1"/>
  <c r="AJ1824" i="1"/>
  <c r="AE1824" i="1"/>
  <c r="AB1824" i="1"/>
  <c r="S1824" i="1"/>
  <c r="M1824" i="1"/>
  <c r="L1824" i="1"/>
  <c r="P1824" i="1" s="1"/>
  <c r="I1824" i="1"/>
  <c r="X1824" i="1" s="1"/>
  <c r="AC1824" i="1" s="1"/>
  <c r="H1824" i="1"/>
  <c r="W1824" i="1" s="1"/>
  <c r="G1824" i="1"/>
  <c r="R1824" i="1" s="1"/>
  <c r="F1824" i="1"/>
  <c r="E1824" i="1"/>
  <c r="D1824" i="1"/>
  <c r="AL1823" i="1"/>
  <c r="AK1823" i="1"/>
  <c r="AJ1823" i="1"/>
  <c r="AE1823" i="1"/>
  <c r="S1823" i="1"/>
  <c r="M1823" i="1"/>
  <c r="L1823" i="1"/>
  <c r="I1823" i="1"/>
  <c r="X1823" i="1" s="1"/>
  <c r="AC1823" i="1" s="1"/>
  <c r="H1823" i="1"/>
  <c r="G1823" i="1"/>
  <c r="F1823" i="1"/>
  <c r="E1823" i="1"/>
  <c r="D1823" i="1"/>
  <c r="AL1822" i="1"/>
  <c r="AO1822" i="1" s="1"/>
  <c r="AK1822" i="1"/>
  <c r="AJ1822" i="1"/>
  <c r="AM1822" i="1" s="1"/>
  <c r="AE1822" i="1"/>
  <c r="X1822" i="1"/>
  <c r="AC1822" i="1" s="1"/>
  <c r="S1822" i="1"/>
  <c r="M1822" i="1"/>
  <c r="L1822" i="1"/>
  <c r="I1822" i="1"/>
  <c r="H1822" i="1"/>
  <c r="W1822" i="1" s="1"/>
  <c r="AB1822" i="1" s="1"/>
  <c r="G1822" i="1"/>
  <c r="F1822" i="1"/>
  <c r="AY1822" i="1" s="1"/>
  <c r="E1822" i="1"/>
  <c r="AZ1822" i="1" s="1"/>
  <c r="BA1822" i="1" s="1"/>
  <c r="D1822" i="1"/>
  <c r="AL1821" i="1"/>
  <c r="AK1821" i="1"/>
  <c r="AJ1821" i="1"/>
  <c r="AE1821" i="1"/>
  <c r="S1821" i="1"/>
  <c r="P1821" i="1"/>
  <c r="M1821" i="1"/>
  <c r="L1821" i="1"/>
  <c r="I1821" i="1"/>
  <c r="X1821" i="1" s="1"/>
  <c r="AC1821" i="1" s="1"/>
  <c r="H1821" i="1"/>
  <c r="W1821" i="1" s="1"/>
  <c r="AB1821" i="1" s="1"/>
  <c r="G1821" i="1"/>
  <c r="AV1821" i="1" s="1"/>
  <c r="F1821" i="1"/>
  <c r="E1821" i="1"/>
  <c r="D1821" i="1"/>
  <c r="AY1820" i="1"/>
  <c r="AL1820" i="1"/>
  <c r="AO1820" i="1" s="1"/>
  <c r="AK1820" i="1"/>
  <c r="AN1820" i="1" s="1"/>
  <c r="AT1820" i="1" s="1"/>
  <c r="AJ1820" i="1"/>
  <c r="AM1820" i="1" s="1"/>
  <c r="AE1820" i="1"/>
  <c r="S1820" i="1"/>
  <c r="M1820" i="1"/>
  <c r="L1820" i="1"/>
  <c r="I1820" i="1"/>
  <c r="X1820" i="1" s="1"/>
  <c r="AC1820" i="1" s="1"/>
  <c r="H1820" i="1"/>
  <c r="G1820" i="1"/>
  <c r="V1820" i="1" s="1"/>
  <c r="F1820" i="1"/>
  <c r="E1820" i="1"/>
  <c r="D1820" i="1"/>
  <c r="AL1819" i="1"/>
  <c r="AK1819" i="1"/>
  <c r="AN1819" i="1" s="1"/>
  <c r="AJ1819" i="1"/>
  <c r="AM1819" i="1" s="1"/>
  <c r="AE1819" i="1"/>
  <c r="X1819" i="1"/>
  <c r="AC1819" i="1" s="1"/>
  <c r="V1819" i="1"/>
  <c r="S1819" i="1"/>
  <c r="M1819" i="1"/>
  <c r="P1819" i="1" s="1"/>
  <c r="L1819" i="1"/>
  <c r="I1819" i="1"/>
  <c r="H1819" i="1"/>
  <c r="AV1819" i="1" s="1"/>
  <c r="G1819" i="1"/>
  <c r="F1819" i="1"/>
  <c r="E1819" i="1"/>
  <c r="D1819" i="1"/>
  <c r="AY1818" i="1"/>
  <c r="AZ1818" i="1" s="1"/>
  <c r="BA1818" i="1" s="1"/>
  <c r="AL1818" i="1"/>
  <c r="AK1818" i="1"/>
  <c r="AN1818" i="1" s="1"/>
  <c r="AT1818" i="1" s="1"/>
  <c r="AJ1818" i="1"/>
  <c r="AM1818" i="1" s="1"/>
  <c r="AE1818" i="1"/>
  <c r="S1818" i="1"/>
  <c r="P1818" i="1"/>
  <c r="M1818" i="1"/>
  <c r="L1818" i="1"/>
  <c r="I1818" i="1"/>
  <c r="X1818" i="1" s="1"/>
  <c r="AC1818" i="1" s="1"/>
  <c r="H1818" i="1"/>
  <c r="W1818" i="1" s="1"/>
  <c r="AB1818" i="1" s="1"/>
  <c r="G1818" i="1"/>
  <c r="F1818" i="1"/>
  <c r="Q1818" i="1" s="1"/>
  <c r="AG1818" i="1" s="1"/>
  <c r="E1818" i="1"/>
  <c r="D1818" i="1"/>
  <c r="AO1817" i="1"/>
  <c r="AL1817" i="1"/>
  <c r="AK1817" i="1"/>
  <c r="AN1817" i="1" s="1"/>
  <c r="AJ1817" i="1"/>
  <c r="AE1817" i="1"/>
  <c r="X1817" i="1"/>
  <c r="AC1817" i="1" s="1"/>
  <c r="V1817" i="1"/>
  <c r="AA1817" i="1" s="1"/>
  <c r="S1817" i="1"/>
  <c r="M1817" i="1"/>
  <c r="L1817" i="1"/>
  <c r="I1817" i="1"/>
  <c r="H1817" i="1"/>
  <c r="G1817" i="1"/>
  <c r="F1817" i="1"/>
  <c r="AY1817" i="1" s="1"/>
  <c r="E1817" i="1"/>
  <c r="D1817" i="1"/>
  <c r="AL1816" i="1"/>
  <c r="AK1816" i="1"/>
  <c r="AJ1816" i="1"/>
  <c r="AE1816" i="1"/>
  <c r="AC1816" i="1"/>
  <c r="X1816" i="1"/>
  <c r="S1816" i="1"/>
  <c r="M1816" i="1"/>
  <c r="L1816" i="1"/>
  <c r="I1816" i="1"/>
  <c r="H1816" i="1"/>
  <c r="W1816" i="1" s="1"/>
  <c r="AB1816" i="1" s="1"/>
  <c r="G1816" i="1"/>
  <c r="V1816" i="1" s="1"/>
  <c r="AA1816" i="1" s="1"/>
  <c r="F1816" i="1"/>
  <c r="AY1816" i="1" s="1"/>
  <c r="AZ1816" i="1" s="1"/>
  <c r="BA1816" i="1" s="1"/>
  <c r="E1816" i="1"/>
  <c r="D1816" i="1"/>
  <c r="AY1815" i="1"/>
  <c r="AZ1815" i="1" s="1"/>
  <c r="BA1815" i="1" s="1"/>
  <c r="AL1815" i="1"/>
  <c r="AK1815" i="1"/>
  <c r="AJ1815" i="1"/>
  <c r="AE1815" i="1"/>
  <c r="S1815" i="1"/>
  <c r="Q1815" i="1"/>
  <c r="AG1815" i="1" s="1"/>
  <c r="M1815" i="1"/>
  <c r="L1815" i="1"/>
  <c r="P1815" i="1" s="1"/>
  <c r="I1815" i="1"/>
  <c r="AV1815" i="1" s="1"/>
  <c r="H1815" i="1"/>
  <c r="W1815" i="1" s="1"/>
  <c r="AB1815" i="1" s="1"/>
  <c r="G1815" i="1"/>
  <c r="V1815" i="1" s="1"/>
  <c r="AA1815" i="1" s="1"/>
  <c r="F1815" i="1"/>
  <c r="E1815" i="1"/>
  <c r="D1815" i="1"/>
  <c r="AO1814" i="1"/>
  <c r="AU1814" i="1" s="1"/>
  <c r="AL1814" i="1"/>
  <c r="AK1814" i="1"/>
  <c r="AN1814" i="1" s="1"/>
  <c r="AJ1814" i="1"/>
  <c r="AM1814" i="1" s="1"/>
  <c r="AE1814" i="1"/>
  <c r="V1814" i="1"/>
  <c r="AA1814" i="1" s="1"/>
  <c r="S1814" i="1"/>
  <c r="M1814" i="1"/>
  <c r="L1814" i="1"/>
  <c r="I1814" i="1"/>
  <c r="X1814" i="1" s="1"/>
  <c r="AC1814" i="1" s="1"/>
  <c r="H1814" i="1"/>
  <c r="G1814" i="1"/>
  <c r="F1814" i="1"/>
  <c r="AY1814" i="1" s="1"/>
  <c r="AZ1814" i="1" s="1"/>
  <c r="BA1814" i="1" s="1"/>
  <c r="E1814" i="1"/>
  <c r="D1814" i="1"/>
  <c r="AQ1813" i="1"/>
  <c r="AL1813" i="1"/>
  <c r="AO1813" i="1" s="1"/>
  <c r="AS1813" i="1" s="1"/>
  <c r="AK1813" i="1"/>
  <c r="AJ1813" i="1"/>
  <c r="AE1813" i="1"/>
  <c r="AC1813" i="1"/>
  <c r="S1813" i="1"/>
  <c r="M1813" i="1"/>
  <c r="P1813" i="1" s="1"/>
  <c r="L1813" i="1"/>
  <c r="I1813" i="1"/>
  <c r="X1813" i="1" s="1"/>
  <c r="H1813" i="1"/>
  <c r="W1813" i="1" s="1"/>
  <c r="AB1813" i="1" s="1"/>
  <c r="G1813" i="1"/>
  <c r="R1813" i="1" s="1"/>
  <c r="F1813" i="1"/>
  <c r="AY1813" i="1" s="1"/>
  <c r="E1813" i="1"/>
  <c r="D1813" i="1"/>
  <c r="AL1812" i="1"/>
  <c r="AK1812" i="1"/>
  <c r="AN1812" i="1" s="1"/>
  <c r="AJ1812" i="1"/>
  <c r="AE1812" i="1"/>
  <c r="AB1812" i="1"/>
  <c r="S1812" i="1"/>
  <c r="M1812" i="1"/>
  <c r="P1812" i="1" s="1"/>
  <c r="L1812" i="1"/>
  <c r="I1812" i="1"/>
  <c r="X1812" i="1" s="1"/>
  <c r="AC1812" i="1" s="1"/>
  <c r="H1812" i="1"/>
  <c r="W1812" i="1" s="1"/>
  <c r="G1812" i="1"/>
  <c r="F1812" i="1"/>
  <c r="AY1812" i="1" s="1"/>
  <c r="E1812" i="1"/>
  <c r="Q1812" i="1" s="1"/>
  <c r="AG1812" i="1" s="1"/>
  <c r="D1812" i="1"/>
  <c r="AL1811" i="1"/>
  <c r="AK1811" i="1"/>
  <c r="AJ1811" i="1"/>
  <c r="AE1811" i="1"/>
  <c r="X1811" i="1"/>
  <c r="AC1811" i="1" s="1"/>
  <c r="V1811" i="1"/>
  <c r="AA1811" i="1" s="1"/>
  <c r="S1811" i="1"/>
  <c r="M1811" i="1"/>
  <c r="P1811" i="1" s="1"/>
  <c r="L1811" i="1"/>
  <c r="I1811" i="1"/>
  <c r="H1811" i="1"/>
  <c r="AV1811" i="1" s="1"/>
  <c r="G1811" i="1"/>
  <c r="R1811" i="1" s="1"/>
  <c r="F1811" i="1"/>
  <c r="AY1811" i="1" s="1"/>
  <c r="E1811" i="1"/>
  <c r="D1811" i="1"/>
  <c r="AL1810" i="1"/>
  <c r="AK1810" i="1"/>
  <c r="AJ1810" i="1"/>
  <c r="AE1810" i="1"/>
  <c r="X1810" i="1"/>
  <c r="AC1810" i="1" s="1"/>
  <c r="V1810" i="1"/>
  <c r="S1810" i="1"/>
  <c r="Q1810" i="1"/>
  <c r="AG1810" i="1" s="1"/>
  <c r="M1810" i="1"/>
  <c r="P1810" i="1" s="1"/>
  <c r="L1810" i="1"/>
  <c r="I1810" i="1"/>
  <c r="H1810" i="1"/>
  <c r="R1810" i="1" s="1"/>
  <c r="G1810" i="1"/>
  <c r="F1810" i="1"/>
  <c r="AY1810" i="1" s="1"/>
  <c r="E1810" i="1"/>
  <c r="D1810" i="1"/>
  <c r="AL1809" i="1"/>
  <c r="AK1809" i="1"/>
  <c r="AJ1809" i="1"/>
  <c r="AE1809" i="1"/>
  <c r="S1809" i="1"/>
  <c r="M1809" i="1"/>
  <c r="L1809" i="1"/>
  <c r="P1809" i="1" s="1"/>
  <c r="I1809" i="1"/>
  <c r="X1809" i="1" s="1"/>
  <c r="AC1809" i="1" s="1"/>
  <c r="H1809" i="1"/>
  <c r="W1809" i="1" s="1"/>
  <c r="AB1809" i="1" s="1"/>
  <c r="G1809" i="1"/>
  <c r="V1809" i="1" s="1"/>
  <c r="F1809" i="1"/>
  <c r="E1809" i="1"/>
  <c r="D1809" i="1"/>
  <c r="AL1808" i="1"/>
  <c r="AK1808" i="1"/>
  <c r="AJ1808" i="1"/>
  <c r="AE1808" i="1"/>
  <c r="AC1808" i="1"/>
  <c r="X1808" i="1"/>
  <c r="W1808" i="1"/>
  <c r="AB1808" i="1" s="1"/>
  <c r="V1808" i="1"/>
  <c r="S1808" i="1"/>
  <c r="P1808" i="1"/>
  <c r="M1808" i="1"/>
  <c r="L1808" i="1"/>
  <c r="I1808" i="1"/>
  <c r="H1808" i="1"/>
  <c r="G1808" i="1"/>
  <c r="F1808" i="1"/>
  <c r="E1808" i="1"/>
  <c r="D1808" i="1"/>
  <c r="AL1807" i="1"/>
  <c r="AK1807" i="1"/>
  <c r="AJ1807" i="1"/>
  <c r="AE1807" i="1"/>
  <c r="V1807" i="1"/>
  <c r="S1807" i="1"/>
  <c r="M1807" i="1"/>
  <c r="L1807" i="1"/>
  <c r="P1807" i="1" s="1"/>
  <c r="I1807" i="1"/>
  <c r="X1807" i="1" s="1"/>
  <c r="AC1807" i="1" s="1"/>
  <c r="H1807" i="1"/>
  <c r="W1807" i="1" s="1"/>
  <c r="AB1807" i="1" s="1"/>
  <c r="G1807" i="1"/>
  <c r="F1807" i="1"/>
  <c r="AY1807" i="1" s="1"/>
  <c r="AZ1807" i="1" s="1"/>
  <c r="BA1807" i="1" s="1"/>
  <c r="E1807" i="1"/>
  <c r="D1807" i="1"/>
  <c r="AM1806" i="1"/>
  <c r="AL1806" i="1"/>
  <c r="AK1806" i="1"/>
  <c r="AN1806" i="1" s="1"/>
  <c r="AJ1806" i="1"/>
  <c r="AE1806" i="1"/>
  <c r="X1806" i="1"/>
  <c r="AC1806" i="1" s="1"/>
  <c r="W1806" i="1"/>
  <c r="AB1806" i="1" s="1"/>
  <c r="S1806" i="1"/>
  <c r="P1806" i="1"/>
  <c r="M1806" i="1"/>
  <c r="L1806" i="1"/>
  <c r="I1806" i="1"/>
  <c r="H1806" i="1"/>
  <c r="G1806" i="1"/>
  <c r="V1806" i="1" s="1"/>
  <c r="F1806" i="1"/>
  <c r="E1806" i="1"/>
  <c r="D1806" i="1"/>
  <c r="AN1805" i="1"/>
  <c r="AP1805" i="1" s="1"/>
  <c r="AM1805" i="1"/>
  <c r="AL1805" i="1"/>
  <c r="AK1805" i="1"/>
  <c r="AJ1805" i="1"/>
  <c r="AE1805" i="1"/>
  <c r="S1805" i="1"/>
  <c r="M1805" i="1"/>
  <c r="L1805" i="1"/>
  <c r="I1805" i="1"/>
  <c r="X1805" i="1" s="1"/>
  <c r="AC1805" i="1" s="1"/>
  <c r="H1805" i="1"/>
  <c r="G1805" i="1"/>
  <c r="V1805" i="1" s="1"/>
  <c r="AA1805" i="1" s="1"/>
  <c r="F1805" i="1"/>
  <c r="E1805" i="1"/>
  <c r="D1805" i="1"/>
  <c r="AL1804" i="1"/>
  <c r="AK1804" i="1"/>
  <c r="AJ1804" i="1"/>
  <c r="AE1804" i="1"/>
  <c r="AA1804" i="1"/>
  <c r="W1804" i="1"/>
  <c r="AB1804" i="1" s="1"/>
  <c r="S1804" i="1"/>
  <c r="M1804" i="1"/>
  <c r="L1804" i="1"/>
  <c r="I1804" i="1"/>
  <c r="R1804" i="1" s="1"/>
  <c r="H1804" i="1"/>
  <c r="G1804" i="1"/>
  <c r="V1804" i="1" s="1"/>
  <c r="F1804" i="1"/>
  <c r="E1804" i="1"/>
  <c r="D1804" i="1"/>
  <c r="AY1803" i="1"/>
  <c r="AL1803" i="1"/>
  <c r="AK1803" i="1"/>
  <c r="AN1803" i="1" s="1"/>
  <c r="AR1803" i="1" s="1"/>
  <c r="AJ1803" i="1"/>
  <c r="AM1803" i="1" s="1"/>
  <c r="AE1803" i="1"/>
  <c r="AB1803" i="1"/>
  <c r="S1803" i="1"/>
  <c r="M1803" i="1"/>
  <c r="L1803" i="1"/>
  <c r="I1803" i="1"/>
  <c r="X1803" i="1" s="1"/>
  <c r="AC1803" i="1" s="1"/>
  <c r="H1803" i="1"/>
  <c r="W1803" i="1" s="1"/>
  <c r="G1803" i="1"/>
  <c r="V1803" i="1" s="1"/>
  <c r="F1803" i="1"/>
  <c r="E1803" i="1"/>
  <c r="Q1803" i="1" s="1"/>
  <c r="AG1803" i="1" s="1"/>
  <c r="D1803" i="1"/>
  <c r="AY1802" i="1"/>
  <c r="AL1802" i="1"/>
  <c r="AK1802" i="1"/>
  <c r="AN1802" i="1" s="1"/>
  <c r="AT1802" i="1" s="1"/>
  <c r="AJ1802" i="1"/>
  <c r="AM1802" i="1" s="1"/>
  <c r="AE1802" i="1"/>
  <c r="AA1802" i="1"/>
  <c r="AD1802" i="1" s="1"/>
  <c r="AH1802" i="1" s="1"/>
  <c r="W1802" i="1"/>
  <c r="AB1802" i="1" s="1"/>
  <c r="S1802" i="1"/>
  <c r="M1802" i="1"/>
  <c r="L1802" i="1"/>
  <c r="I1802" i="1"/>
  <c r="X1802" i="1" s="1"/>
  <c r="AC1802" i="1" s="1"/>
  <c r="H1802" i="1"/>
  <c r="G1802" i="1"/>
  <c r="V1802" i="1" s="1"/>
  <c r="F1802" i="1"/>
  <c r="E1802" i="1"/>
  <c r="Q1802" i="1" s="1"/>
  <c r="AG1802" i="1" s="1"/>
  <c r="AI1802" i="1" s="1"/>
  <c r="AF1802" i="1" s="1"/>
  <c r="D1802" i="1"/>
  <c r="AY1801" i="1"/>
  <c r="AZ1801" i="1" s="1"/>
  <c r="BA1801" i="1" s="1"/>
  <c r="AL1801" i="1"/>
  <c r="AK1801" i="1"/>
  <c r="AN1801" i="1" s="1"/>
  <c r="AJ1801" i="1"/>
  <c r="AM1801" i="1" s="1"/>
  <c r="AE1801" i="1"/>
  <c r="W1801" i="1"/>
  <c r="AB1801" i="1" s="1"/>
  <c r="S1801" i="1"/>
  <c r="M1801" i="1"/>
  <c r="L1801" i="1"/>
  <c r="I1801" i="1"/>
  <c r="X1801" i="1" s="1"/>
  <c r="AC1801" i="1" s="1"/>
  <c r="H1801" i="1"/>
  <c r="G1801" i="1"/>
  <c r="F1801" i="1"/>
  <c r="E1801" i="1"/>
  <c r="Q1801" i="1" s="1"/>
  <c r="AG1801" i="1" s="1"/>
  <c r="D1801" i="1"/>
  <c r="AY1800" i="1"/>
  <c r="AU1800" i="1"/>
  <c r="AL1800" i="1"/>
  <c r="AO1800" i="1" s="1"/>
  <c r="AQ1800" i="1" s="1"/>
  <c r="AK1800" i="1"/>
  <c r="AJ1800" i="1"/>
  <c r="AM1800" i="1" s="1"/>
  <c r="AE1800" i="1"/>
  <c r="S1800" i="1"/>
  <c r="M1800" i="1"/>
  <c r="L1800" i="1"/>
  <c r="I1800" i="1"/>
  <c r="X1800" i="1" s="1"/>
  <c r="AC1800" i="1" s="1"/>
  <c r="H1800" i="1"/>
  <c r="W1800" i="1" s="1"/>
  <c r="AB1800" i="1" s="1"/>
  <c r="G1800" i="1"/>
  <c r="V1800" i="1" s="1"/>
  <c r="AA1800" i="1" s="1"/>
  <c r="F1800" i="1"/>
  <c r="E1800" i="1"/>
  <c r="D1800" i="1"/>
  <c r="AN1799" i="1"/>
  <c r="AP1799" i="1" s="1"/>
  <c r="AL1799" i="1"/>
  <c r="AK1799" i="1"/>
  <c r="AJ1799" i="1"/>
  <c r="AE1799" i="1"/>
  <c r="V1799" i="1"/>
  <c r="S1799" i="1"/>
  <c r="M1799" i="1"/>
  <c r="L1799" i="1"/>
  <c r="P1799" i="1" s="1"/>
  <c r="I1799" i="1"/>
  <c r="X1799" i="1" s="1"/>
  <c r="AC1799" i="1" s="1"/>
  <c r="H1799" i="1"/>
  <c r="R1799" i="1" s="1"/>
  <c r="G1799" i="1"/>
  <c r="F1799" i="1"/>
  <c r="E1799" i="1"/>
  <c r="D1799" i="1"/>
  <c r="AL1798" i="1"/>
  <c r="AK1798" i="1"/>
  <c r="AN1798" i="1" s="1"/>
  <c r="AJ1798" i="1"/>
  <c r="AM1798" i="1" s="1"/>
  <c r="AE1798" i="1"/>
  <c r="S1798" i="1"/>
  <c r="M1798" i="1"/>
  <c r="L1798" i="1"/>
  <c r="P1798" i="1" s="1"/>
  <c r="I1798" i="1"/>
  <c r="X1798" i="1" s="1"/>
  <c r="AC1798" i="1" s="1"/>
  <c r="H1798" i="1"/>
  <c r="W1798" i="1" s="1"/>
  <c r="AB1798" i="1" s="1"/>
  <c r="G1798" i="1"/>
  <c r="F1798" i="1"/>
  <c r="E1798" i="1"/>
  <c r="D1798" i="1"/>
  <c r="AY1797" i="1"/>
  <c r="AZ1797" i="1" s="1"/>
  <c r="BA1797" i="1" s="1"/>
  <c r="AL1797" i="1"/>
  <c r="AK1797" i="1"/>
  <c r="AJ1797" i="1"/>
  <c r="AM1797" i="1" s="1"/>
  <c r="AE1797" i="1"/>
  <c r="S1797" i="1"/>
  <c r="Q1797" i="1"/>
  <c r="AG1797" i="1" s="1"/>
  <c r="M1797" i="1"/>
  <c r="P1797" i="1" s="1"/>
  <c r="L1797" i="1"/>
  <c r="I1797" i="1"/>
  <c r="H1797" i="1"/>
  <c r="W1797" i="1" s="1"/>
  <c r="AB1797" i="1" s="1"/>
  <c r="G1797" i="1"/>
  <c r="F1797" i="1"/>
  <c r="E1797" i="1"/>
  <c r="D1797" i="1"/>
  <c r="AL1796" i="1"/>
  <c r="AK1796" i="1"/>
  <c r="AJ1796" i="1"/>
  <c r="AM1796" i="1" s="1"/>
  <c r="AE1796" i="1"/>
  <c r="S1796" i="1"/>
  <c r="M1796" i="1"/>
  <c r="P1796" i="1" s="1"/>
  <c r="L1796" i="1"/>
  <c r="I1796" i="1"/>
  <c r="H1796" i="1"/>
  <c r="W1796" i="1" s="1"/>
  <c r="AB1796" i="1" s="1"/>
  <c r="G1796" i="1"/>
  <c r="V1796" i="1" s="1"/>
  <c r="AA1796" i="1" s="1"/>
  <c r="F1796" i="1"/>
  <c r="E1796" i="1"/>
  <c r="D1796" i="1"/>
  <c r="AZ1795" i="1"/>
  <c r="BA1795" i="1" s="1"/>
  <c r="AY1795" i="1"/>
  <c r="AL1795" i="1"/>
  <c r="AK1795" i="1"/>
  <c r="AJ1795" i="1"/>
  <c r="AM1795" i="1" s="1"/>
  <c r="AE1795" i="1"/>
  <c r="W1795" i="1"/>
  <c r="AB1795" i="1" s="1"/>
  <c r="S1795" i="1"/>
  <c r="M1795" i="1"/>
  <c r="L1795" i="1"/>
  <c r="I1795" i="1"/>
  <c r="X1795" i="1" s="1"/>
  <c r="AC1795" i="1" s="1"/>
  <c r="H1795" i="1"/>
  <c r="G1795" i="1"/>
  <c r="F1795" i="1"/>
  <c r="Q1795" i="1" s="1"/>
  <c r="AG1795" i="1" s="1"/>
  <c r="E1795" i="1"/>
  <c r="D1795" i="1"/>
  <c r="AY1794" i="1"/>
  <c r="AL1794" i="1"/>
  <c r="AO1794" i="1" s="1"/>
  <c r="AU1794" i="1" s="1"/>
  <c r="AK1794" i="1"/>
  <c r="AJ1794" i="1"/>
  <c r="AE1794" i="1"/>
  <c r="X1794" i="1"/>
  <c r="AC1794" i="1" s="1"/>
  <c r="V1794" i="1"/>
  <c r="AA1794" i="1" s="1"/>
  <c r="S1794" i="1"/>
  <c r="R1794" i="1"/>
  <c r="M1794" i="1"/>
  <c r="L1794" i="1"/>
  <c r="I1794" i="1"/>
  <c r="H1794" i="1"/>
  <c r="W1794" i="1" s="1"/>
  <c r="AB1794" i="1" s="1"/>
  <c r="G1794" i="1"/>
  <c r="F1794" i="1"/>
  <c r="E1794" i="1"/>
  <c r="D1794" i="1"/>
  <c r="AL1793" i="1"/>
  <c r="AK1793" i="1"/>
  <c r="AJ1793" i="1"/>
  <c r="AE1793" i="1"/>
  <c r="AA1793" i="1"/>
  <c r="AD1793" i="1" s="1"/>
  <c r="AH1793" i="1" s="1"/>
  <c r="X1793" i="1"/>
  <c r="AC1793" i="1" s="1"/>
  <c r="V1793" i="1"/>
  <c r="S1793" i="1"/>
  <c r="M1793" i="1"/>
  <c r="P1793" i="1" s="1"/>
  <c r="L1793" i="1"/>
  <c r="I1793" i="1"/>
  <c r="H1793" i="1"/>
  <c r="W1793" i="1" s="1"/>
  <c r="AB1793" i="1" s="1"/>
  <c r="G1793" i="1"/>
  <c r="F1793" i="1"/>
  <c r="AY1793" i="1" s="1"/>
  <c r="E1793" i="1"/>
  <c r="D1793" i="1"/>
  <c r="AL1792" i="1"/>
  <c r="AO1792" i="1" s="1"/>
  <c r="AK1792" i="1"/>
  <c r="AJ1792" i="1"/>
  <c r="AE1792" i="1"/>
  <c r="S1792" i="1"/>
  <c r="M1792" i="1"/>
  <c r="L1792" i="1"/>
  <c r="P1792" i="1" s="1"/>
  <c r="I1792" i="1"/>
  <c r="X1792" i="1" s="1"/>
  <c r="AC1792" i="1" s="1"/>
  <c r="H1792" i="1"/>
  <c r="W1792" i="1" s="1"/>
  <c r="AB1792" i="1" s="1"/>
  <c r="G1792" i="1"/>
  <c r="F1792" i="1"/>
  <c r="E1792" i="1"/>
  <c r="Q1792" i="1" s="1"/>
  <c r="AG1792" i="1" s="1"/>
  <c r="D1792" i="1"/>
  <c r="AM1791" i="1"/>
  <c r="AL1791" i="1"/>
  <c r="AK1791" i="1"/>
  <c r="AJ1791" i="1"/>
  <c r="AE1791" i="1"/>
  <c r="X1791" i="1"/>
  <c r="AC1791" i="1" s="1"/>
  <c r="S1791" i="1"/>
  <c r="P1791" i="1"/>
  <c r="M1791" i="1"/>
  <c r="L1791" i="1"/>
  <c r="I1791" i="1"/>
  <c r="H1791" i="1"/>
  <c r="W1791" i="1" s="1"/>
  <c r="AB1791" i="1" s="1"/>
  <c r="G1791" i="1"/>
  <c r="R1791" i="1" s="1"/>
  <c r="F1791" i="1"/>
  <c r="AY1791" i="1" s="1"/>
  <c r="AZ1791" i="1" s="1"/>
  <c r="BA1791" i="1" s="1"/>
  <c r="E1791" i="1"/>
  <c r="D1791" i="1"/>
  <c r="AL1790" i="1"/>
  <c r="AK1790" i="1"/>
  <c r="AN1790" i="1" s="1"/>
  <c r="AJ1790" i="1"/>
  <c r="AE1790" i="1"/>
  <c r="V1790" i="1"/>
  <c r="S1790" i="1"/>
  <c r="M1790" i="1"/>
  <c r="L1790" i="1"/>
  <c r="P1790" i="1" s="1"/>
  <c r="I1790" i="1"/>
  <c r="X1790" i="1" s="1"/>
  <c r="AC1790" i="1" s="1"/>
  <c r="H1790" i="1"/>
  <c r="G1790" i="1"/>
  <c r="F1790" i="1"/>
  <c r="E1790" i="1"/>
  <c r="D1790" i="1"/>
  <c r="AL1789" i="1"/>
  <c r="AK1789" i="1"/>
  <c r="AJ1789" i="1"/>
  <c r="AM1789" i="1" s="1"/>
  <c r="AE1789" i="1"/>
  <c r="S1789" i="1"/>
  <c r="M1789" i="1"/>
  <c r="L1789" i="1"/>
  <c r="I1789" i="1"/>
  <c r="X1789" i="1" s="1"/>
  <c r="AC1789" i="1" s="1"/>
  <c r="H1789" i="1"/>
  <c r="W1789" i="1" s="1"/>
  <c r="AB1789" i="1" s="1"/>
  <c r="G1789" i="1"/>
  <c r="F1789" i="1"/>
  <c r="E1789" i="1"/>
  <c r="D1789" i="1"/>
  <c r="AL1788" i="1"/>
  <c r="AK1788" i="1"/>
  <c r="AJ1788" i="1"/>
  <c r="AM1788" i="1" s="1"/>
  <c r="AE1788" i="1"/>
  <c r="X1788" i="1"/>
  <c r="AC1788" i="1" s="1"/>
  <c r="V1788" i="1"/>
  <c r="AA1788" i="1" s="1"/>
  <c r="S1788" i="1"/>
  <c r="M1788" i="1"/>
  <c r="L1788" i="1"/>
  <c r="P1788" i="1" s="1"/>
  <c r="I1788" i="1"/>
  <c r="H1788" i="1"/>
  <c r="R1788" i="1" s="1"/>
  <c r="G1788" i="1"/>
  <c r="F1788" i="1"/>
  <c r="E1788" i="1"/>
  <c r="D1788" i="1"/>
  <c r="AL1787" i="1"/>
  <c r="AK1787" i="1"/>
  <c r="AJ1787" i="1"/>
  <c r="AM1787" i="1" s="1"/>
  <c r="AE1787" i="1"/>
  <c r="W1787" i="1"/>
  <c r="AB1787" i="1" s="1"/>
  <c r="S1787" i="1"/>
  <c r="M1787" i="1"/>
  <c r="L1787" i="1"/>
  <c r="I1787" i="1"/>
  <c r="X1787" i="1" s="1"/>
  <c r="AC1787" i="1" s="1"/>
  <c r="H1787" i="1"/>
  <c r="G1787" i="1"/>
  <c r="V1787" i="1" s="1"/>
  <c r="AA1787" i="1" s="1"/>
  <c r="F1787" i="1"/>
  <c r="Q1787" i="1" s="1"/>
  <c r="AG1787" i="1" s="1"/>
  <c r="E1787" i="1"/>
  <c r="D1787" i="1"/>
  <c r="AL1786" i="1"/>
  <c r="AK1786" i="1"/>
  <c r="AJ1786" i="1"/>
  <c r="AM1786" i="1" s="1"/>
  <c r="AE1786" i="1"/>
  <c r="V1786" i="1"/>
  <c r="AA1786" i="1" s="1"/>
  <c r="S1786" i="1"/>
  <c r="M1786" i="1"/>
  <c r="L1786" i="1"/>
  <c r="I1786" i="1"/>
  <c r="X1786" i="1" s="1"/>
  <c r="AC1786" i="1" s="1"/>
  <c r="H1786" i="1"/>
  <c r="G1786" i="1"/>
  <c r="F1786" i="1"/>
  <c r="AY1786" i="1" s="1"/>
  <c r="E1786" i="1"/>
  <c r="D1786" i="1"/>
  <c r="AL1785" i="1"/>
  <c r="AO1785" i="1" s="1"/>
  <c r="AK1785" i="1"/>
  <c r="AJ1785" i="1"/>
  <c r="AE1785" i="1"/>
  <c r="AC1785" i="1"/>
  <c r="W1785" i="1"/>
  <c r="AB1785" i="1" s="1"/>
  <c r="S1785" i="1"/>
  <c r="R1785" i="1"/>
  <c r="Q1785" i="1"/>
  <c r="AG1785" i="1" s="1"/>
  <c r="M1785" i="1"/>
  <c r="L1785" i="1"/>
  <c r="I1785" i="1"/>
  <c r="X1785" i="1" s="1"/>
  <c r="H1785" i="1"/>
  <c r="G1785" i="1"/>
  <c r="F1785" i="1"/>
  <c r="AY1785" i="1" s="1"/>
  <c r="E1785" i="1"/>
  <c r="D1785" i="1"/>
  <c r="AY1784" i="1"/>
  <c r="AL1784" i="1"/>
  <c r="AO1784" i="1" s="1"/>
  <c r="AS1784" i="1" s="1"/>
  <c r="AK1784" i="1"/>
  <c r="AJ1784" i="1"/>
  <c r="AM1784" i="1" s="1"/>
  <c r="AE1784" i="1"/>
  <c r="V1784" i="1"/>
  <c r="AA1784" i="1" s="1"/>
  <c r="S1784" i="1"/>
  <c r="M1784" i="1"/>
  <c r="L1784" i="1"/>
  <c r="P1784" i="1" s="1"/>
  <c r="I1784" i="1"/>
  <c r="X1784" i="1" s="1"/>
  <c r="AC1784" i="1" s="1"/>
  <c r="H1784" i="1"/>
  <c r="W1784" i="1" s="1"/>
  <c r="AB1784" i="1" s="1"/>
  <c r="G1784" i="1"/>
  <c r="F1784" i="1"/>
  <c r="E1784" i="1"/>
  <c r="D1784" i="1"/>
  <c r="AL1783" i="1"/>
  <c r="AK1783" i="1"/>
  <c r="AJ1783" i="1"/>
  <c r="AE1783" i="1"/>
  <c r="AA1783" i="1"/>
  <c r="X1783" i="1"/>
  <c r="AC1783" i="1" s="1"/>
  <c r="V1783" i="1"/>
  <c r="S1783" i="1"/>
  <c r="R1783" i="1"/>
  <c r="M1783" i="1"/>
  <c r="L1783" i="1"/>
  <c r="I1783" i="1"/>
  <c r="H1783" i="1"/>
  <c r="AV1783" i="1" s="1"/>
  <c r="G1783" i="1"/>
  <c r="F1783" i="1"/>
  <c r="E1783" i="1"/>
  <c r="D1783" i="1"/>
  <c r="AL1782" i="1"/>
  <c r="AK1782" i="1"/>
  <c r="AJ1782" i="1"/>
  <c r="AE1782" i="1"/>
  <c r="AC1782" i="1"/>
  <c r="AB1782" i="1"/>
  <c r="V1782" i="1"/>
  <c r="AA1782" i="1" s="1"/>
  <c r="S1782" i="1"/>
  <c r="M1782" i="1"/>
  <c r="P1782" i="1" s="1"/>
  <c r="L1782" i="1"/>
  <c r="I1782" i="1"/>
  <c r="X1782" i="1" s="1"/>
  <c r="H1782" i="1"/>
  <c r="W1782" i="1" s="1"/>
  <c r="G1782" i="1"/>
  <c r="F1782" i="1"/>
  <c r="E1782" i="1"/>
  <c r="D1782" i="1"/>
  <c r="AY1781" i="1"/>
  <c r="AP1781" i="1"/>
  <c r="AN1781" i="1"/>
  <c r="AT1781" i="1" s="1"/>
  <c r="AL1781" i="1"/>
  <c r="AK1781" i="1"/>
  <c r="AJ1781" i="1"/>
  <c r="AE1781" i="1"/>
  <c r="V1781" i="1"/>
  <c r="S1781" i="1"/>
  <c r="M1781" i="1"/>
  <c r="P1781" i="1" s="1"/>
  <c r="L1781" i="1"/>
  <c r="I1781" i="1"/>
  <c r="X1781" i="1" s="1"/>
  <c r="AC1781" i="1" s="1"/>
  <c r="H1781" i="1"/>
  <c r="W1781" i="1" s="1"/>
  <c r="AB1781" i="1" s="1"/>
  <c r="G1781" i="1"/>
  <c r="F1781" i="1"/>
  <c r="E1781" i="1"/>
  <c r="Q1781" i="1" s="1"/>
  <c r="AG1781" i="1" s="1"/>
  <c r="D1781" i="1"/>
  <c r="AL1780" i="1"/>
  <c r="AO1780" i="1" s="1"/>
  <c r="AK1780" i="1"/>
  <c r="AN1780" i="1" s="1"/>
  <c r="AJ1780" i="1"/>
  <c r="AE1780" i="1"/>
  <c r="X1780" i="1"/>
  <c r="AC1780" i="1" s="1"/>
  <c r="W1780" i="1"/>
  <c r="AB1780" i="1" s="1"/>
  <c r="V1780" i="1"/>
  <c r="AA1780" i="1" s="1"/>
  <c r="AD1780" i="1" s="1"/>
  <c r="AH1780" i="1" s="1"/>
  <c r="S1780" i="1"/>
  <c r="M1780" i="1"/>
  <c r="L1780" i="1"/>
  <c r="I1780" i="1"/>
  <c r="H1780" i="1"/>
  <c r="G1780" i="1"/>
  <c r="F1780" i="1"/>
  <c r="AY1780" i="1" s="1"/>
  <c r="AZ1780" i="1" s="1"/>
  <c r="BA1780" i="1" s="1"/>
  <c r="E1780" i="1"/>
  <c r="D1780" i="1"/>
  <c r="AO1779" i="1"/>
  <c r="AN1779" i="1"/>
  <c r="AM1779" i="1"/>
  <c r="AL1779" i="1"/>
  <c r="AK1779" i="1"/>
  <c r="AJ1779" i="1"/>
  <c r="AE1779" i="1"/>
  <c r="S1779" i="1"/>
  <c r="M1779" i="1"/>
  <c r="L1779" i="1"/>
  <c r="P1779" i="1" s="1"/>
  <c r="I1779" i="1"/>
  <c r="X1779" i="1" s="1"/>
  <c r="AC1779" i="1" s="1"/>
  <c r="H1779" i="1"/>
  <c r="W1779" i="1" s="1"/>
  <c r="AB1779" i="1" s="1"/>
  <c r="G1779" i="1"/>
  <c r="F1779" i="1"/>
  <c r="AY1779" i="1" s="1"/>
  <c r="E1779" i="1"/>
  <c r="D1779" i="1"/>
  <c r="AL1778" i="1"/>
  <c r="AO1778" i="1" s="1"/>
  <c r="AS1778" i="1" s="1"/>
  <c r="AK1778" i="1"/>
  <c r="AJ1778" i="1"/>
  <c r="AE1778" i="1"/>
  <c r="X1778" i="1"/>
  <c r="AC1778" i="1" s="1"/>
  <c r="S1778" i="1"/>
  <c r="R1778" i="1"/>
  <c r="M1778" i="1"/>
  <c r="P1778" i="1" s="1"/>
  <c r="L1778" i="1"/>
  <c r="I1778" i="1"/>
  <c r="H1778" i="1"/>
  <c r="W1778" i="1" s="1"/>
  <c r="AB1778" i="1" s="1"/>
  <c r="G1778" i="1"/>
  <c r="V1778" i="1" s="1"/>
  <c r="AA1778" i="1" s="1"/>
  <c r="F1778" i="1"/>
  <c r="E1778" i="1"/>
  <c r="D1778" i="1"/>
  <c r="AL1777" i="1"/>
  <c r="AK1777" i="1"/>
  <c r="AJ1777" i="1"/>
  <c r="AE1777" i="1"/>
  <c r="S1777" i="1"/>
  <c r="M1777" i="1"/>
  <c r="L1777" i="1"/>
  <c r="I1777" i="1"/>
  <c r="X1777" i="1" s="1"/>
  <c r="AC1777" i="1" s="1"/>
  <c r="H1777" i="1"/>
  <c r="G1777" i="1"/>
  <c r="F1777" i="1"/>
  <c r="AM1777" i="1" s="1"/>
  <c r="E1777" i="1"/>
  <c r="D1777" i="1"/>
  <c r="AL1776" i="1"/>
  <c r="AK1776" i="1"/>
  <c r="AN1776" i="1" s="1"/>
  <c r="AJ1776" i="1"/>
  <c r="AE1776" i="1"/>
  <c r="X1776" i="1"/>
  <c r="AC1776" i="1" s="1"/>
  <c r="V1776" i="1"/>
  <c r="S1776" i="1"/>
  <c r="M1776" i="1"/>
  <c r="L1776" i="1"/>
  <c r="P1776" i="1" s="1"/>
  <c r="I1776" i="1"/>
  <c r="H1776" i="1"/>
  <c r="W1776" i="1" s="1"/>
  <c r="AB1776" i="1" s="1"/>
  <c r="G1776" i="1"/>
  <c r="R1776" i="1" s="1"/>
  <c r="F1776" i="1"/>
  <c r="AM1776" i="1" s="1"/>
  <c r="E1776" i="1"/>
  <c r="D1776" i="1"/>
  <c r="AL1775" i="1"/>
  <c r="AK1775" i="1"/>
  <c r="AJ1775" i="1"/>
  <c r="AE1775" i="1"/>
  <c r="W1775" i="1"/>
  <c r="AB1775" i="1" s="1"/>
  <c r="S1775" i="1"/>
  <c r="M1775" i="1"/>
  <c r="L1775" i="1"/>
  <c r="I1775" i="1"/>
  <c r="X1775" i="1" s="1"/>
  <c r="AC1775" i="1" s="1"/>
  <c r="H1775" i="1"/>
  <c r="G1775" i="1"/>
  <c r="F1775" i="1"/>
  <c r="E1775" i="1"/>
  <c r="D1775" i="1"/>
  <c r="AY1774" i="1"/>
  <c r="AL1774" i="1"/>
  <c r="AK1774" i="1"/>
  <c r="AJ1774" i="1"/>
  <c r="AE1774" i="1"/>
  <c r="W1774" i="1"/>
  <c r="AB1774" i="1" s="1"/>
  <c r="S1774" i="1"/>
  <c r="P1774" i="1"/>
  <c r="M1774" i="1"/>
  <c r="L1774" i="1"/>
  <c r="I1774" i="1"/>
  <c r="X1774" i="1" s="1"/>
  <c r="AC1774" i="1" s="1"/>
  <c r="H1774" i="1"/>
  <c r="G1774" i="1"/>
  <c r="F1774" i="1"/>
  <c r="E1774" i="1"/>
  <c r="D1774" i="1"/>
  <c r="AY1773" i="1"/>
  <c r="AZ1773" i="1" s="1"/>
  <c r="BA1773" i="1" s="1"/>
  <c r="AL1773" i="1"/>
  <c r="AK1773" i="1"/>
  <c r="AN1773" i="1" s="1"/>
  <c r="AJ1773" i="1"/>
  <c r="AM1773" i="1" s="1"/>
  <c r="AE1773" i="1"/>
  <c r="S1773" i="1"/>
  <c r="M1773" i="1"/>
  <c r="P1773" i="1" s="1"/>
  <c r="L1773" i="1"/>
  <c r="I1773" i="1"/>
  <c r="X1773" i="1" s="1"/>
  <c r="AC1773" i="1" s="1"/>
  <c r="H1773" i="1"/>
  <c r="W1773" i="1" s="1"/>
  <c r="AB1773" i="1" s="1"/>
  <c r="G1773" i="1"/>
  <c r="F1773" i="1"/>
  <c r="E1773" i="1"/>
  <c r="Q1773" i="1" s="1"/>
  <c r="AG1773" i="1" s="1"/>
  <c r="D1773" i="1"/>
  <c r="AL1772" i="1"/>
  <c r="AK1772" i="1"/>
  <c r="AJ1772" i="1"/>
  <c r="AE1772" i="1"/>
  <c r="X1772" i="1"/>
  <c r="AC1772" i="1" s="1"/>
  <c r="S1772" i="1"/>
  <c r="R1772" i="1"/>
  <c r="M1772" i="1"/>
  <c r="L1772" i="1"/>
  <c r="P1772" i="1" s="1"/>
  <c r="I1772" i="1"/>
  <c r="H1772" i="1"/>
  <c r="W1772" i="1" s="1"/>
  <c r="AB1772" i="1" s="1"/>
  <c r="G1772" i="1"/>
  <c r="V1772" i="1" s="1"/>
  <c r="F1772" i="1"/>
  <c r="E1772" i="1"/>
  <c r="D1772" i="1"/>
  <c r="AL1771" i="1"/>
  <c r="AK1771" i="1"/>
  <c r="AJ1771" i="1"/>
  <c r="AE1771" i="1"/>
  <c r="S1771" i="1"/>
  <c r="M1771" i="1"/>
  <c r="P1771" i="1" s="1"/>
  <c r="L1771" i="1"/>
  <c r="I1771" i="1"/>
  <c r="X1771" i="1" s="1"/>
  <c r="AC1771" i="1" s="1"/>
  <c r="H1771" i="1"/>
  <c r="W1771" i="1" s="1"/>
  <c r="AB1771" i="1" s="1"/>
  <c r="G1771" i="1"/>
  <c r="F1771" i="1"/>
  <c r="E1771" i="1"/>
  <c r="D1771" i="1"/>
  <c r="AY1770" i="1"/>
  <c r="AZ1770" i="1" s="1"/>
  <c r="BA1770" i="1" s="1"/>
  <c r="AL1770" i="1"/>
  <c r="AO1770" i="1" s="1"/>
  <c r="AS1770" i="1" s="1"/>
  <c r="AK1770" i="1"/>
  <c r="AN1770" i="1" s="1"/>
  <c r="AT1770" i="1" s="1"/>
  <c r="AJ1770" i="1"/>
  <c r="AM1770" i="1" s="1"/>
  <c r="AE1770" i="1"/>
  <c r="W1770" i="1"/>
  <c r="AB1770" i="1" s="1"/>
  <c r="V1770" i="1"/>
  <c r="AA1770" i="1" s="1"/>
  <c r="S1770" i="1"/>
  <c r="R1770" i="1"/>
  <c r="M1770" i="1"/>
  <c r="P1770" i="1" s="1"/>
  <c r="L1770" i="1"/>
  <c r="I1770" i="1"/>
  <c r="X1770" i="1" s="1"/>
  <c r="AC1770" i="1" s="1"/>
  <c r="H1770" i="1"/>
  <c r="G1770" i="1"/>
  <c r="F1770" i="1"/>
  <c r="E1770" i="1"/>
  <c r="D1770" i="1"/>
  <c r="AL1769" i="1"/>
  <c r="AK1769" i="1"/>
  <c r="AJ1769" i="1"/>
  <c r="AM1769" i="1" s="1"/>
  <c r="AE1769" i="1"/>
  <c r="W1769" i="1"/>
  <c r="AB1769" i="1" s="1"/>
  <c r="V1769" i="1"/>
  <c r="S1769" i="1"/>
  <c r="M1769" i="1"/>
  <c r="P1769" i="1" s="1"/>
  <c r="L1769" i="1"/>
  <c r="I1769" i="1"/>
  <c r="X1769" i="1" s="1"/>
  <c r="AC1769" i="1" s="1"/>
  <c r="H1769" i="1"/>
  <c r="G1769" i="1"/>
  <c r="F1769" i="1"/>
  <c r="AN1769" i="1" s="1"/>
  <c r="AP1769" i="1" s="1"/>
  <c r="E1769" i="1"/>
  <c r="Q1769" i="1" s="1"/>
  <c r="AG1769" i="1" s="1"/>
  <c r="D1769" i="1"/>
  <c r="AL1768" i="1"/>
  <c r="AK1768" i="1"/>
  <c r="AJ1768" i="1"/>
  <c r="AE1768" i="1"/>
  <c r="V1768" i="1"/>
  <c r="S1768" i="1"/>
  <c r="M1768" i="1"/>
  <c r="L1768" i="1"/>
  <c r="I1768" i="1"/>
  <c r="AV1768" i="1" s="1"/>
  <c r="H1768" i="1"/>
  <c r="W1768" i="1" s="1"/>
  <c r="AB1768" i="1" s="1"/>
  <c r="G1768" i="1"/>
  <c r="F1768" i="1"/>
  <c r="E1768" i="1"/>
  <c r="D1768" i="1"/>
  <c r="AM1767" i="1"/>
  <c r="AL1767" i="1"/>
  <c r="AK1767" i="1"/>
  <c r="AN1767" i="1" s="1"/>
  <c r="AT1767" i="1" s="1"/>
  <c r="AJ1767" i="1"/>
  <c r="AE1767" i="1"/>
  <c r="X1767" i="1"/>
  <c r="AC1767" i="1" s="1"/>
  <c r="S1767" i="1"/>
  <c r="M1767" i="1"/>
  <c r="L1767" i="1"/>
  <c r="I1767" i="1"/>
  <c r="H1767" i="1"/>
  <c r="W1767" i="1" s="1"/>
  <c r="AB1767" i="1" s="1"/>
  <c r="G1767" i="1"/>
  <c r="F1767" i="1"/>
  <c r="AY1767" i="1" s="1"/>
  <c r="E1767" i="1"/>
  <c r="D1767" i="1"/>
  <c r="AL1766" i="1"/>
  <c r="AK1766" i="1"/>
  <c r="AJ1766" i="1"/>
  <c r="AE1766" i="1"/>
  <c r="AC1766" i="1"/>
  <c r="W1766" i="1"/>
  <c r="AB1766" i="1" s="1"/>
  <c r="S1766" i="1"/>
  <c r="M1766" i="1"/>
  <c r="P1766" i="1" s="1"/>
  <c r="L1766" i="1"/>
  <c r="I1766" i="1"/>
  <c r="X1766" i="1" s="1"/>
  <c r="H1766" i="1"/>
  <c r="G1766" i="1"/>
  <c r="F1766" i="1"/>
  <c r="AY1766" i="1" s="1"/>
  <c r="E1766" i="1"/>
  <c r="D1766" i="1"/>
  <c r="AY1765" i="1"/>
  <c r="AZ1765" i="1" s="1"/>
  <c r="BA1765" i="1" s="1"/>
  <c r="AM1765" i="1"/>
  <c r="AL1765" i="1"/>
  <c r="AO1765" i="1" s="1"/>
  <c r="AK1765" i="1"/>
  <c r="AN1765" i="1" s="1"/>
  <c r="AJ1765" i="1"/>
  <c r="AE1765" i="1"/>
  <c r="S1765" i="1"/>
  <c r="M1765" i="1"/>
  <c r="P1765" i="1" s="1"/>
  <c r="L1765" i="1"/>
  <c r="I1765" i="1"/>
  <c r="X1765" i="1" s="1"/>
  <c r="AC1765" i="1" s="1"/>
  <c r="H1765" i="1"/>
  <c r="W1765" i="1" s="1"/>
  <c r="G1765" i="1"/>
  <c r="F1765" i="1"/>
  <c r="Q1765" i="1" s="1"/>
  <c r="AG1765" i="1" s="1"/>
  <c r="E1765" i="1"/>
  <c r="D1765" i="1"/>
  <c r="AL1764" i="1"/>
  <c r="AK1764" i="1"/>
  <c r="AJ1764" i="1"/>
  <c r="AE1764" i="1"/>
  <c r="X1764" i="1"/>
  <c r="W1764" i="1"/>
  <c r="AB1764" i="1" s="1"/>
  <c r="V1764" i="1"/>
  <c r="AA1764" i="1" s="1"/>
  <c r="S1764" i="1"/>
  <c r="M1764" i="1"/>
  <c r="L1764" i="1"/>
  <c r="I1764" i="1"/>
  <c r="AV1764" i="1" s="1"/>
  <c r="H1764" i="1"/>
  <c r="G1764" i="1"/>
  <c r="F1764" i="1"/>
  <c r="AY1764" i="1" s="1"/>
  <c r="E1764" i="1"/>
  <c r="D1764" i="1"/>
  <c r="AY1763" i="1"/>
  <c r="AZ1763" i="1" s="1"/>
  <c r="BA1763" i="1" s="1"/>
  <c r="AL1763" i="1"/>
  <c r="AO1763" i="1" s="1"/>
  <c r="AK1763" i="1"/>
  <c r="AJ1763" i="1"/>
  <c r="AE1763" i="1"/>
  <c r="X1763" i="1"/>
  <c r="AC1763" i="1" s="1"/>
  <c r="S1763" i="1"/>
  <c r="M1763" i="1"/>
  <c r="P1763" i="1" s="1"/>
  <c r="L1763" i="1"/>
  <c r="I1763" i="1"/>
  <c r="H1763" i="1"/>
  <c r="G1763" i="1"/>
  <c r="V1763" i="1" s="1"/>
  <c r="F1763" i="1"/>
  <c r="E1763" i="1"/>
  <c r="D1763" i="1"/>
  <c r="AL1762" i="1"/>
  <c r="AK1762" i="1"/>
  <c r="AJ1762" i="1"/>
  <c r="AE1762" i="1"/>
  <c r="V1762" i="1"/>
  <c r="AA1762" i="1" s="1"/>
  <c r="S1762" i="1"/>
  <c r="M1762" i="1"/>
  <c r="L1762" i="1"/>
  <c r="P1762" i="1" s="1"/>
  <c r="I1762" i="1"/>
  <c r="H1762" i="1"/>
  <c r="W1762" i="1" s="1"/>
  <c r="AB1762" i="1" s="1"/>
  <c r="G1762" i="1"/>
  <c r="F1762" i="1"/>
  <c r="AO1762" i="1" s="1"/>
  <c r="E1762" i="1"/>
  <c r="D1762" i="1"/>
  <c r="AM1761" i="1"/>
  <c r="AL1761" i="1"/>
  <c r="AK1761" i="1"/>
  <c r="AJ1761" i="1"/>
  <c r="AE1761" i="1"/>
  <c r="X1761" i="1"/>
  <c r="AC1761" i="1" s="1"/>
  <c r="V1761" i="1"/>
  <c r="S1761" i="1"/>
  <c r="M1761" i="1"/>
  <c r="L1761" i="1"/>
  <c r="P1761" i="1" s="1"/>
  <c r="I1761" i="1"/>
  <c r="H1761" i="1"/>
  <c r="W1761" i="1" s="1"/>
  <c r="AB1761" i="1" s="1"/>
  <c r="G1761" i="1"/>
  <c r="F1761" i="1"/>
  <c r="E1761" i="1"/>
  <c r="D1761" i="1"/>
  <c r="AL1760" i="1"/>
  <c r="AK1760" i="1"/>
  <c r="AJ1760" i="1"/>
  <c r="AE1760" i="1"/>
  <c r="S1760" i="1"/>
  <c r="M1760" i="1"/>
  <c r="P1760" i="1" s="1"/>
  <c r="L1760" i="1"/>
  <c r="I1760" i="1"/>
  <c r="X1760" i="1" s="1"/>
  <c r="AC1760" i="1" s="1"/>
  <c r="H1760" i="1"/>
  <c r="W1760" i="1" s="1"/>
  <c r="AB1760" i="1" s="1"/>
  <c r="G1760" i="1"/>
  <c r="F1760" i="1"/>
  <c r="E1760" i="1"/>
  <c r="D1760" i="1"/>
  <c r="AL1759" i="1"/>
  <c r="AK1759" i="1"/>
  <c r="AJ1759" i="1"/>
  <c r="AE1759" i="1"/>
  <c r="AA1759" i="1"/>
  <c r="V1759" i="1"/>
  <c r="S1759" i="1"/>
  <c r="P1759" i="1"/>
  <c r="M1759" i="1"/>
  <c r="L1759" i="1"/>
  <c r="I1759" i="1"/>
  <c r="X1759" i="1" s="1"/>
  <c r="AC1759" i="1" s="1"/>
  <c r="H1759" i="1"/>
  <c r="W1759" i="1" s="1"/>
  <c r="AB1759" i="1" s="1"/>
  <c r="G1759" i="1"/>
  <c r="F1759" i="1"/>
  <c r="E1759" i="1"/>
  <c r="D1759" i="1"/>
  <c r="AZ1758" i="1"/>
  <c r="BA1758" i="1" s="1"/>
  <c r="AY1758" i="1"/>
  <c r="AL1758" i="1"/>
  <c r="AK1758" i="1"/>
  <c r="AJ1758" i="1"/>
  <c r="AE1758" i="1"/>
  <c r="X1758" i="1"/>
  <c r="AC1758" i="1" s="1"/>
  <c r="S1758" i="1"/>
  <c r="Q1758" i="1"/>
  <c r="AG1758" i="1" s="1"/>
  <c r="P1758" i="1"/>
  <c r="M1758" i="1"/>
  <c r="L1758" i="1"/>
  <c r="I1758" i="1"/>
  <c r="H1758" i="1"/>
  <c r="W1758" i="1" s="1"/>
  <c r="AB1758" i="1" s="1"/>
  <c r="G1758" i="1"/>
  <c r="F1758" i="1"/>
  <c r="E1758" i="1"/>
  <c r="D1758" i="1"/>
  <c r="AY1757" i="1"/>
  <c r="AR1757" i="1"/>
  <c r="AL1757" i="1"/>
  <c r="AO1757" i="1" s="1"/>
  <c r="AU1757" i="1" s="1"/>
  <c r="AK1757" i="1"/>
  <c r="AN1757" i="1" s="1"/>
  <c r="AT1757" i="1" s="1"/>
  <c r="AJ1757" i="1"/>
  <c r="AM1757" i="1" s="1"/>
  <c r="AE1757" i="1"/>
  <c r="W1757" i="1"/>
  <c r="AB1757" i="1" s="1"/>
  <c r="V1757" i="1"/>
  <c r="AA1757" i="1" s="1"/>
  <c r="S1757" i="1"/>
  <c r="M1757" i="1"/>
  <c r="L1757" i="1"/>
  <c r="I1757" i="1"/>
  <c r="X1757" i="1" s="1"/>
  <c r="AC1757" i="1" s="1"/>
  <c r="AD1757" i="1" s="1"/>
  <c r="AH1757" i="1" s="1"/>
  <c r="H1757" i="1"/>
  <c r="G1757" i="1"/>
  <c r="F1757" i="1"/>
  <c r="E1757" i="1"/>
  <c r="Q1757" i="1" s="1"/>
  <c r="AG1757" i="1" s="1"/>
  <c r="D1757" i="1"/>
  <c r="AZ1756" i="1"/>
  <c r="BA1756" i="1" s="1"/>
  <c r="AM1756" i="1"/>
  <c r="AL1756" i="1"/>
  <c r="AK1756" i="1"/>
  <c r="AN1756" i="1" s="1"/>
  <c r="AJ1756" i="1"/>
  <c r="AE1756" i="1"/>
  <c r="W1756" i="1"/>
  <c r="AB1756" i="1" s="1"/>
  <c r="S1756" i="1"/>
  <c r="M1756" i="1"/>
  <c r="L1756" i="1"/>
  <c r="I1756" i="1"/>
  <c r="X1756" i="1" s="1"/>
  <c r="AC1756" i="1" s="1"/>
  <c r="H1756" i="1"/>
  <c r="G1756" i="1"/>
  <c r="V1756" i="1" s="1"/>
  <c r="F1756" i="1"/>
  <c r="AY1756" i="1" s="1"/>
  <c r="E1756" i="1"/>
  <c r="Q1756" i="1" s="1"/>
  <c r="AG1756" i="1" s="1"/>
  <c r="D1756" i="1"/>
  <c r="AY1755" i="1"/>
  <c r="AZ1755" i="1" s="1"/>
  <c r="BA1755" i="1" s="1"/>
  <c r="AL1755" i="1"/>
  <c r="AO1755" i="1" s="1"/>
  <c r="AK1755" i="1"/>
  <c r="AJ1755" i="1"/>
  <c r="AE1755" i="1"/>
  <c r="W1755" i="1"/>
  <c r="AB1755" i="1" s="1"/>
  <c r="V1755" i="1"/>
  <c r="S1755" i="1"/>
  <c r="P1755" i="1"/>
  <c r="M1755" i="1"/>
  <c r="L1755" i="1"/>
  <c r="I1755" i="1"/>
  <c r="AV1755" i="1" s="1"/>
  <c r="H1755" i="1"/>
  <c r="G1755" i="1"/>
  <c r="F1755" i="1"/>
  <c r="E1755" i="1"/>
  <c r="D1755" i="1"/>
  <c r="AY1754" i="1"/>
  <c r="AL1754" i="1"/>
  <c r="AK1754" i="1"/>
  <c r="AJ1754" i="1"/>
  <c r="AM1754" i="1" s="1"/>
  <c r="AE1754" i="1"/>
  <c r="AC1754" i="1"/>
  <c r="S1754" i="1"/>
  <c r="M1754" i="1"/>
  <c r="P1754" i="1" s="1"/>
  <c r="L1754" i="1"/>
  <c r="I1754" i="1"/>
  <c r="X1754" i="1" s="1"/>
  <c r="H1754" i="1"/>
  <c r="G1754" i="1"/>
  <c r="V1754" i="1" s="1"/>
  <c r="AA1754" i="1" s="1"/>
  <c r="F1754" i="1"/>
  <c r="E1754" i="1"/>
  <c r="D1754" i="1"/>
  <c r="AY1753" i="1"/>
  <c r="AR1753" i="1"/>
  <c r="AO1753" i="1"/>
  <c r="AN1753" i="1"/>
  <c r="AT1753" i="1" s="1"/>
  <c r="AL1753" i="1"/>
  <c r="AK1753" i="1"/>
  <c r="AJ1753" i="1"/>
  <c r="AM1753" i="1" s="1"/>
  <c r="AE1753" i="1"/>
  <c r="AC1753" i="1"/>
  <c r="V1753" i="1"/>
  <c r="AA1753" i="1" s="1"/>
  <c r="S1753" i="1"/>
  <c r="M1753" i="1"/>
  <c r="P1753" i="1" s="1"/>
  <c r="L1753" i="1"/>
  <c r="I1753" i="1"/>
  <c r="X1753" i="1" s="1"/>
  <c r="H1753" i="1"/>
  <c r="G1753" i="1"/>
  <c r="F1753" i="1"/>
  <c r="E1753" i="1"/>
  <c r="Q1753" i="1" s="1"/>
  <c r="AG1753" i="1" s="1"/>
  <c r="D1753" i="1"/>
  <c r="AL1752" i="1"/>
  <c r="AK1752" i="1"/>
  <c r="AJ1752" i="1"/>
  <c r="AE1752" i="1"/>
  <c r="AC1752" i="1"/>
  <c r="S1752" i="1"/>
  <c r="M1752" i="1"/>
  <c r="L1752" i="1"/>
  <c r="I1752" i="1"/>
  <c r="X1752" i="1" s="1"/>
  <c r="H1752" i="1"/>
  <c r="W1752" i="1" s="1"/>
  <c r="AB1752" i="1" s="1"/>
  <c r="G1752" i="1"/>
  <c r="F1752" i="1"/>
  <c r="E1752" i="1"/>
  <c r="D1752" i="1"/>
  <c r="AL1751" i="1"/>
  <c r="AK1751" i="1"/>
  <c r="AJ1751" i="1"/>
  <c r="AE1751" i="1"/>
  <c r="S1751" i="1"/>
  <c r="P1751" i="1"/>
  <c r="M1751" i="1"/>
  <c r="L1751" i="1"/>
  <c r="I1751" i="1"/>
  <c r="X1751" i="1" s="1"/>
  <c r="AC1751" i="1" s="1"/>
  <c r="H1751" i="1"/>
  <c r="W1751" i="1" s="1"/>
  <c r="AB1751" i="1" s="1"/>
  <c r="G1751" i="1"/>
  <c r="F1751" i="1"/>
  <c r="E1751" i="1"/>
  <c r="D1751" i="1"/>
  <c r="AY1750" i="1"/>
  <c r="AZ1750" i="1" s="1"/>
  <c r="BA1750" i="1" s="1"/>
  <c r="AL1750" i="1"/>
  <c r="AO1750" i="1" s="1"/>
  <c r="AK1750" i="1"/>
  <c r="AJ1750" i="1"/>
  <c r="AE1750" i="1"/>
  <c r="S1750" i="1"/>
  <c r="M1750" i="1"/>
  <c r="P1750" i="1" s="1"/>
  <c r="L1750" i="1"/>
  <c r="I1750" i="1"/>
  <c r="X1750" i="1" s="1"/>
  <c r="AC1750" i="1" s="1"/>
  <c r="H1750" i="1"/>
  <c r="W1750" i="1" s="1"/>
  <c r="AB1750" i="1" s="1"/>
  <c r="G1750" i="1"/>
  <c r="F1750" i="1"/>
  <c r="E1750" i="1"/>
  <c r="D1750" i="1"/>
  <c r="AL1749" i="1"/>
  <c r="AK1749" i="1"/>
  <c r="AJ1749" i="1"/>
  <c r="AE1749" i="1"/>
  <c r="S1749" i="1"/>
  <c r="M1749" i="1"/>
  <c r="P1749" i="1" s="1"/>
  <c r="L1749" i="1"/>
  <c r="I1749" i="1"/>
  <c r="X1749" i="1" s="1"/>
  <c r="AC1749" i="1" s="1"/>
  <c r="H1749" i="1"/>
  <c r="W1749" i="1" s="1"/>
  <c r="AB1749" i="1" s="1"/>
  <c r="G1749" i="1"/>
  <c r="F1749" i="1"/>
  <c r="AM1749" i="1" s="1"/>
  <c r="E1749" i="1"/>
  <c r="D1749" i="1"/>
  <c r="AL1748" i="1"/>
  <c r="AK1748" i="1"/>
  <c r="AJ1748" i="1"/>
  <c r="AM1748" i="1" s="1"/>
  <c r="AE1748" i="1"/>
  <c r="AC1748" i="1"/>
  <c r="S1748" i="1"/>
  <c r="M1748" i="1"/>
  <c r="L1748" i="1"/>
  <c r="I1748" i="1"/>
  <c r="X1748" i="1" s="1"/>
  <c r="H1748" i="1"/>
  <c r="W1748" i="1" s="1"/>
  <c r="AB1748" i="1" s="1"/>
  <c r="G1748" i="1"/>
  <c r="F1748" i="1"/>
  <c r="Q1748" i="1" s="1"/>
  <c r="AG1748" i="1" s="1"/>
  <c r="E1748" i="1"/>
  <c r="D1748" i="1"/>
  <c r="AY1747" i="1"/>
  <c r="AZ1747" i="1" s="1"/>
  <c r="BA1747" i="1" s="1"/>
  <c r="AM1747" i="1"/>
  <c r="AL1747" i="1"/>
  <c r="AO1747" i="1" s="1"/>
  <c r="AQ1747" i="1" s="1"/>
  <c r="AK1747" i="1"/>
  <c r="AJ1747" i="1"/>
  <c r="AE1747" i="1"/>
  <c r="V1747" i="1"/>
  <c r="S1747" i="1"/>
  <c r="P1747" i="1"/>
  <c r="M1747" i="1"/>
  <c r="L1747" i="1"/>
  <c r="I1747" i="1"/>
  <c r="X1747" i="1" s="1"/>
  <c r="AC1747" i="1" s="1"/>
  <c r="H1747" i="1"/>
  <c r="W1747" i="1" s="1"/>
  <c r="AB1747" i="1" s="1"/>
  <c r="G1747" i="1"/>
  <c r="F1747" i="1"/>
  <c r="E1747" i="1"/>
  <c r="Q1747" i="1" s="1"/>
  <c r="AG1747" i="1" s="1"/>
  <c r="D1747" i="1"/>
  <c r="AY1746" i="1"/>
  <c r="AZ1746" i="1" s="1"/>
  <c r="BA1746" i="1" s="1"/>
  <c r="AQ1746" i="1"/>
  <c r="AL1746" i="1"/>
  <c r="AO1746" i="1" s="1"/>
  <c r="AK1746" i="1"/>
  <c r="AJ1746" i="1"/>
  <c r="AE1746" i="1"/>
  <c r="S1746" i="1"/>
  <c r="M1746" i="1"/>
  <c r="L1746" i="1"/>
  <c r="I1746" i="1"/>
  <c r="X1746" i="1" s="1"/>
  <c r="AC1746" i="1" s="1"/>
  <c r="H1746" i="1"/>
  <c r="W1746" i="1" s="1"/>
  <c r="AB1746" i="1" s="1"/>
  <c r="G1746" i="1"/>
  <c r="V1746" i="1" s="1"/>
  <c r="AA1746" i="1" s="1"/>
  <c r="F1746" i="1"/>
  <c r="Q1746" i="1" s="1"/>
  <c r="AG1746" i="1" s="1"/>
  <c r="E1746" i="1"/>
  <c r="D1746" i="1"/>
  <c r="AY1745" i="1"/>
  <c r="AL1745" i="1"/>
  <c r="AK1745" i="1"/>
  <c r="AJ1745" i="1"/>
  <c r="AM1745" i="1" s="1"/>
  <c r="AE1745" i="1"/>
  <c r="S1745" i="1"/>
  <c r="M1745" i="1"/>
  <c r="P1745" i="1" s="1"/>
  <c r="L1745" i="1"/>
  <c r="I1745" i="1"/>
  <c r="X1745" i="1" s="1"/>
  <c r="AC1745" i="1" s="1"/>
  <c r="H1745" i="1"/>
  <c r="W1745" i="1" s="1"/>
  <c r="AB1745" i="1" s="1"/>
  <c r="G1745" i="1"/>
  <c r="F1745" i="1"/>
  <c r="E1745" i="1"/>
  <c r="D1745" i="1"/>
  <c r="AO1744" i="1"/>
  <c r="AQ1744" i="1" s="1"/>
  <c r="AN1744" i="1"/>
  <c r="AL1744" i="1"/>
  <c r="AK1744" i="1"/>
  <c r="AJ1744" i="1"/>
  <c r="AE1744" i="1"/>
  <c r="AA1744" i="1"/>
  <c r="W1744" i="1"/>
  <c r="AB1744" i="1" s="1"/>
  <c r="S1744" i="1"/>
  <c r="M1744" i="1"/>
  <c r="P1744" i="1" s="1"/>
  <c r="L1744" i="1"/>
  <c r="I1744" i="1"/>
  <c r="H1744" i="1"/>
  <c r="G1744" i="1"/>
  <c r="V1744" i="1" s="1"/>
  <c r="F1744" i="1"/>
  <c r="AY1744" i="1" s="1"/>
  <c r="AZ1744" i="1" s="1"/>
  <c r="BA1744" i="1" s="1"/>
  <c r="E1744" i="1"/>
  <c r="D1744" i="1"/>
  <c r="AL1743" i="1"/>
  <c r="AK1743" i="1"/>
  <c r="AN1743" i="1" s="1"/>
  <c r="AJ1743" i="1"/>
  <c r="AE1743" i="1"/>
  <c r="S1743" i="1"/>
  <c r="M1743" i="1"/>
  <c r="L1743" i="1"/>
  <c r="P1743" i="1" s="1"/>
  <c r="I1743" i="1"/>
  <c r="X1743" i="1" s="1"/>
  <c r="AC1743" i="1" s="1"/>
  <c r="H1743" i="1"/>
  <c r="W1743" i="1" s="1"/>
  <c r="AB1743" i="1" s="1"/>
  <c r="G1743" i="1"/>
  <c r="F1743" i="1"/>
  <c r="E1743" i="1"/>
  <c r="D1743" i="1"/>
  <c r="AO1742" i="1"/>
  <c r="AM1742" i="1"/>
  <c r="AL1742" i="1"/>
  <c r="AK1742" i="1"/>
  <c r="AN1742" i="1" s="1"/>
  <c r="AJ1742" i="1"/>
  <c r="AG1742" i="1"/>
  <c r="AE1742" i="1"/>
  <c r="S1742" i="1"/>
  <c r="M1742" i="1"/>
  <c r="P1742" i="1" s="1"/>
  <c r="L1742" i="1"/>
  <c r="I1742" i="1"/>
  <c r="X1742" i="1" s="1"/>
  <c r="AC1742" i="1" s="1"/>
  <c r="H1742" i="1"/>
  <c r="W1742" i="1" s="1"/>
  <c r="AB1742" i="1" s="1"/>
  <c r="G1742" i="1"/>
  <c r="F1742" i="1"/>
  <c r="AY1742" i="1" s="1"/>
  <c r="E1742" i="1"/>
  <c r="Q1742" i="1" s="1"/>
  <c r="D1742" i="1"/>
  <c r="AY1741" i="1"/>
  <c r="AN1741" i="1"/>
  <c r="AM1741" i="1"/>
  <c r="AL1741" i="1"/>
  <c r="AK1741" i="1"/>
  <c r="AJ1741" i="1"/>
  <c r="AE1741" i="1"/>
  <c r="S1741" i="1"/>
  <c r="R1741" i="1"/>
  <c r="M1741" i="1"/>
  <c r="L1741" i="1"/>
  <c r="I1741" i="1"/>
  <c r="X1741" i="1" s="1"/>
  <c r="AC1741" i="1" s="1"/>
  <c r="H1741" i="1"/>
  <c r="W1741" i="1" s="1"/>
  <c r="AB1741" i="1" s="1"/>
  <c r="G1741" i="1"/>
  <c r="F1741" i="1"/>
  <c r="E1741" i="1"/>
  <c r="D1741" i="1"/>
  <c r="AY1740" i="1"/>
  <c r="AL1740" i="1"/>
  <c r="AK1740" i="1"/>
  <c r="AJ1740" i="1"/>
  <c r="AM1740" i="1" s="1"/>
  <c r="AE1740" i="1"/>
  <c r="AB1740" i="1"/>
  <c r="S1740" i="1"/>
  <c r="M1740" i="1"/>
  <c r="L1740" i="1"/>
  <c r="I1740" i="1"/>
  <c r="X1740" i="1" s="1"/>
  <c r="AC1740" i="1" s="1"/>
  <c r="H1740" i="1"/>
  <c r="W1740" i="1" s="1"/>
  <c r="G1740" i="1"/>
  <c r="F1740" i="1"/>
  <c r="E1740" i="1"/>
  <c r="Q1740" i="1" s="1"/>
  <c r="AG1740" i="1" s="1"/>
  <c r="D1740" i="1"/>
  <c r="AY1739" i="1"/>
  <c r="AL1739" i="1"/>
  <c r="AO1739" i="1" s="1"/>
  <c r="AK1739" i="1"/>
  <c r="AN1739" i="1" s="1"/>
  <c r="AJ1739" i="1"/>
  <c r="AE1739" i="1"/>
  <c r="S1739" i="1"/>
  <c r="M1739" i="1"/>
  <c r="L1739" i="1"/>
  <c r="I1739" i="1"/>
  <c r="X1739" i="1" s="1"/>
  <c r="AC1739" i="1" s="1"/>
  <c r="H1739" i="1"/>
  <c r="W1739" i="1" s="1"/>
  <c r="AB1739" i="1" s="1"/>
  <c r="G1739" i="1"/>
  <c r="F1739" i="1"/>
  <c r="E1739" i="1"/>
  <c r="Q1739" i="1" s="1"/>
  <c r="AG1739" i="1" s="1"/>
  <c r="D1739" i="1"/>
  <c r="AY1738" i="1"/>
  <c r="AM1738" i="1"/>
  <c r="AL1738" i="1"/>
  <c r="AK1738" i="1"/>
  <c r="AN1738" i="1" s="1"/>
  <c r="AJ1738" i="1"/>
  <c r="AE1738" i="1"/>
  <c r="W1738" i="1"/>
  <c r="AB1738" i="1" s="1"/>
  <c r="S1738" i="1"/>
  <c r="M1738" i="1"/>
  <c r="P1738" i="1" s="1"/>
  <c r="L1738" i="1"/>
  <c r="I1738" i="1"/>
  <c r="X1738" i="1" s="1"/>
  <c r="AC1738" i="1" s="1"/>
  <c r="H1738" i="1"/>
  <c r="G1738" i="1"/>
  <c r="V1738" i="1" s="1"/>
  <c r="AA1738" i="1" s="1"/>
  <c r="F1738" i="1"/>
  <c r="E1738" i="1"/>
  <c r="Q1738" i="1" s="1"/>
  <c r="AG1738" i="1" s="1"/>
  <c r="D1738" i="1"/>
  <c r="AL1737" i="1"/>
  <c r="AK1737" i="1"/>
  <c r="AJ1737" i="1"/>
  <c r="AM1737" i="1" s="1"/>
  <c r="AE1737" i="1"/>
  <c r="S1737" i="1"/>
  <c r="M1737" i="1"/>
  <c r="P1737" i="1" s="1"/>
  <c r="L1737" i="1"/>
  <c r="I1737" i="1"/>
  <c r="H1737" i="1"/>
  <c r="W1737" i="1" s="1"/>
  <c r="AB1737" i="1" s="1"/>
  <c r="G1737" i="1"/>
  <c r="V1737" i="1" s="1"/>
  <c r="F1737" i="1"/>
  <c r="AO1737" i="1" s="1"/>
  <c r="AU1737" i="1" s="1"/>
  <c r="E1737" i="1"/>
  <c r="D1737" i="1"/>
  <c r="AY1736" i="1"/>
  <c r="AP1736" i="1"/>
  <c r="AL1736" i="1"/>
  <c r="AK1736" i="1"/>
  <c r="AN1736" i="1" s="1"/>
  <c r="AR1736" i="1" s="1"/>
  <c r="AJ1736" i="1"/>
  <c r="AE1736" i="1"/>
  <c r="X1736" i="1"/>
  <c r="AC1736" i="1" s="1"/>
  <c r="S1736" i="1"/>
  <c r="M1736" i="1"/>
  <c r="L1736" i="1"/>
  <c r="I1736" i="1"/>
  <c r="H1736" i="1"/>
  <c r="W1736" i="1" s="1"/>
  <c r="AB1736" i="1" s="1"/>
  <c r="G1736" i="1"/>
  <c r="V1736" i="1" s="1"/>
  <c r="F1736" i="1"/>
  <c r="AM1736" i="1" s="1"/>
  <c r="E1736" i="1"/>
  <c r="D1736" i="1"/>
  <c r="AN1735" i="1"/>
  <c r="AL1735" i="1"/>
  <c r="AO1735" i="1" s="1"/>
  <c r="AU1735" i="1" s="1"/>
  <c r="AK1735" i="1"/>
  <c r="AJ1735" i="1"/>
  <c r="AE1735" i="1"/>
  <c r="AC1735" i="1"/>
  <c r="S1735" i="1"/>
  <c r="M1735" i="1"/>
  <c r="P1735" i="1" s="1"/>
  <c r="L1735" i="1"/>
  <c r="I1735" i="1"/>
  <c r="X1735" i="1" s="1"/>
  <c r="H1735" i="1"/>
  <c r="G1735" i="1"/>
  <c r="V1735" i="1" s="1"/>
  <c r="F1735" i="1"/>
  <c r="AY1735" i="1" s="1"/>
  <c r="E1735" i="1"/>
  <c r="Q1735" i="1" s="1"/>
  <c r="AG1735" i="1" s="1"/>
  <c r="D1735" i="1"/>
  <c r="AL1734" i="1"/>
  <c r="AK1734" i="1"/>
  <c r="AJ1734" i="1"/>
  <c r="AE1734" i="1"/>
  <c r="AC1734" i="1"/>
  <c r="S1734" i="1"/>
  <c r="M1734" i="1"/>
  <c r="L1734" i="1"/>
  <c r="I1734" i="1"/>
  <c r="X1734" i="1" s="1"/>
  <c r="H1734" i="1"/>
  <c r="W1734" i="1" s="1"/>
  <c r="AB1734" i="1" s="1"/>
  <c r="G1734" i="1"/>
  <c r="F1734" i="1"/>
  <c r="AY1734" i="1" s="1"/>
  <c r="E1734" i="1"/>
  <c r="D1734" i="1"/>
  <c r="AL1733" i="1"/>
  <c r="AK1733" i="1"/>
  <c r="AJ1733" i="1"/>
  <c r="AE1733" i="1"/>
  <c r="S1733" i="1"/>
  <c r="P1733" i="1"/>
  <c r="M1733" i="1"/>
  <c r="L1733" i="1"/>
  <c r="I1733" i="1"/>
  <c r="X1733" i="1" s="1"/>
  <c r="AC1733" i="1" s="1"/>
  <c r="H1733" i="1"/>
  <c r="W1733" i="1" s="1"/>
  <c r="AB1733" i="1" s="1"/>
  <c r="G1733" i="1"/>
  <c r="F1733" i="1"/>
  <c r="AY1733" i="1" s="1"/>
  <c r="AZ1733" i="1" s="1"/>
  <c r="BA1733" i="1" s="1"/>
  <c r="E1733" i="1"/>
  <c r="D1733" i="1"/>
  <c r="AY1732" i="1"/>
  <c r="AZ1732" i="1" s="1"/>
  <c r="BA1732" i="1" s="1"/>
  <c r="AN1732" i="1"/>
  <c r="AM1732" i="1"/>
  <c r="AL1732" i="1"/>
  <c r="AK1732" i="1"/>
  <c r="AJ1732" i="1"/>
  <c r="AE1732" i="1"/>
  <c r="S1732" i="1"/>
  <c r="P1732" i="1"/>
  <c r="M1732" i="1"/>
  <c r="L1732" i="1"/>
  <c r="I1732" i="1"/>
  <c r="X1732" i="1" s="1"/>
  <c r="AC1732" i="1" s="1"/>
  <c r="H1732" i="1"/>
  <c r="W1732" i="1" s="1"/>
  <c r="AB1732" i="1" s="1"/>
  <c r="G1732" i="1"/>
  <c r="F1732" i="1"/>
  <c r="Q1732" i="1" s="1"/>
  <c r="AG1732" i="1" s="1"/>
  <c r="E1732" i="1"/>
  <c r="D1732" i="1"/>
  <c r="AT1731" i="1"/>
  <c r="AL1731" i="1"/>
  <c r="AO1731" i="1" s="1"/>
  <c r="AU1731" i="1" s="1"/>
  <c r="AK1731" i="1"/>
  <c r="AN1731" i="1" s="1"/>
  <c r="AJ1731" i="1"/>
  <c r="AE1731" i="1"/>
  <c r="W1731" i="1"/>
  <c r="AB1731" i="1" s="1"/>
  <c r="S1731" i="1"/>
  <c r="M1731" i="1"/>
  <c r="L1731" i="1"/>
  <c r="I1731" i="1"/>
  <c r="X1731" i="1" s="1"/>
  <c r="AC1731" i="1" s="1"/>
  <c r="H1731" i="1"/>
  <c r="G1731" i="1"/>
  <c r="F1731" i="1"/>
  <c r="E1731" i="1"/>
  <c r="D1731" i="1"/>
  <c r="AL1730" i="1"/>
  <c r="AK1730" i="1"/>
  <c r="AJ1730" i="1"/>
  <c r="AE1730" i="1"/>
  <c r="X1730" i="1"/>
  <c r="AC1730" i="1" s="1"/>
  <c r="W1730" i="1"/>
  <c r="AB1730" i="1" s="1"/>
  <c r="S1730" i="1"/>
  <c r="M1730" i="1"/>
  <c r="P1730" i="1" s="1"/>
  <c r="L1730" i="1"/>
  <c r="I1730" i="1"/>
  <c r="H1730" i="1"/>
  <c r="G1730" i="1"/>
  <c r="V1730" i="1" s="1"/>
  <c r="F1730" i="1"/>
  <c r="AY1730" i="1" s="1"/>
  <c r="E1730" i="1"/>
  <c r="Q1730" i="1" s="1"/>
  <c r="AG1730" i="1" s="1"/>
  <c r="D1730" i="1"/>
  <c r="AY1729" i="1"/>
  <c r="AZ1729" i="1" s="1"/>
  <c r="BA1729" i="1" s="1"/>
  <c r="AL1729" i="1"/>
  <c r="AO1729" i="1" s="1"/>
  <c r="AK1729" i="1"/>
  <c r="AJ1729" i="1"/>
  <c r="AE1729" i="1"/>
  <c r="W1729" i="1"/>
  <c r="AB1729" i="1" s="1"/>
  <c r="S1729" i="1"/>
  <c r="Q1729" i="1"/>
  <c r="AG1729" i="1" s="1"/>
  <c r="M1729" i="1"/>
  <c r="P1729" i="1" s="1"/>
  <c r="L1729" i="1"/>
  <c r="I1729" i="1"/>
  <c r="X1729" i="1" s="1"/>
  <c r="AC1729" i="1" s="1"/>
  <c r="H1729" i="1"/>
  <c r="G1729" i="1"/>
  <c r="V1729" i="1" s="1"/>
  <c r="AA1729" i="1" s="1"/>
  <c r="AD1729" i="1" s="1"/>
  <c r="AH1729" i="1" s="1"/>
  <c r="F1729" i="1"/>
  <c r="E1729" i="1"/>
  <c r="D1729" i="1"/>
  <c r="AL1728" i="1"/>
  <c r="AO1728" i="1" s="1"/>
  <c r="AU1728" i="1" s="1"/>
  <c r="AK1728" i="1"/>
  <c r="AJ1728" i="1"/>
  <c r="AE1728" i="1"/>
  <c r="AA1728" i="1"/>
  <c r="W1728" i="1"/>
  <c r="AB1728" i="1" s="1"/>
  <c r="V1728" i="1"/>
  <c r="S1728" i="1"/>
  <c r="M1728" i="1"/>
  <c r="L1728" i="1"/>
  <c r="I1728" i="1"/>
  <c r="AV1728" i="1" s="1"/>
  <c r="H1728" i="1"/>
  <c r="G1728" i="1"/>
  <c r="F1728" i="1"/>
  <c r="E1728" i="1"/>
  <c r="D1728" i="1"/>
  <c r="AO1727" i="1"/>
  <c r="AL1727" i="1"/>
  <c r="AK1727" i="1"/>
  <c r="AJ1727" i="1"/>
  <c r="AM1727" i="1" s="1"/>
  <c r="AE1727" i="1"/>
  <c r="AA1727" i="1"/>
  <c r="S1727" i="1"/>
  <c r="Q1727" i="1"/>
  <c r="AG1727" i="1" s="1"/>
  <c r="M1727" i="1"/>
  <c r="L1727" i="1"/>
  <c r="I1727" i="1"/>
  <c r="X1727" i="1" s="1"/>
  <c r="AC1727" i="1" s="1"/>
  <c r="H1727" i="1"/>
  <c r="W1727" i="1" s="1"/>
  <c r="AB1727" i="1" s="1"/>
  <c r="G1727" i="1"/>
  <c r="V1727" i="1" s="1"/>
  <c r="F1727" i="1"/>
  <c r="AY1727" i="1" s="1"/>
  <c r="E1727" i="1"/>
  <c r="D1727" i="1"/>
  <c r="AM1726" i="1"/>
  <c r="AL1726" i="1"/>
  <c r="AK1726" i="1"/>
  <c r="AN1726" i="1" s="1"/>
  <c r="AJ1726" i="1"/>
  <c r="AE1726" i="1"/>
  <c r="W1726" i="1"/>
  <c r="AB1726" i="1" s="1"/>
  <c r="S1726" i="1"/>
  <c r="M1726" i="1"/>
  <c r="L1726" i="1"/>
  <c r="I1726" i="1"/>
  <c r="X1726" i="1" s="1"/>
  <c r="AC1726" i="1" s="1"/>
  <c r="H1726" i="1"/>
  <c r="G1726" i="1"/>
  <c r="V1726" i="1" s="1"/>
  <c r="F1726" i="1"/>
  <c r="AY1726" i="1" s="1"/>
  <c r="E1726" i="1"/>
  <c r="Q1726" i="1" s="1"/>
  <c r="AG1726" i="1" s="1"/>
  <c r="D1726" i="1"/>
  <c r="AL1725" i="1"/>
  <c r="AK1725" i="1"/>
  <c r="AJ1725" i="1"/>
  <c r="AE1725" i="1"/>
  <c r="W1725" i="1"/>
  <c r="AB1725" i="1" s="1"/>
  <c r="S1725" i="1"/>
  <c r="M1725" i="1"/>
  <c r="L1725" i="1"/>
  <c r="P1725" i="1" s="1"/>
  <c r="I1725" i="1"/>
  <c r="X1725" i="1" s="1"/>
  <c r="AC1725" i="1" s="1"/>
  <c r="H1725" i="1"/>
  <c r="G1725" i="1"/>
  <c r="R1725" i="1" s="1"/>
  <c r="F1725" i="1"/>
  <c r="AY1725" i="1" s="1"/>
  <c r="AZ1725" i="1" s="1"/>
  <c r="BA1725" i="1" s="1"/>
  <c r="E1725" i="1"/>
  <c r="D1725" i="1"/>
  <c r="AL1724" i="1"/>
  <c r="AO1724" i="1" s="1"/>
  <c r="AK1724" i="1"/>
  <c r="AN1724" i="1" s="1"/>
  <c r="AJ1724" i="1"/>
  <c r="AM1724" i="1" s="1"/>
  <c r="AE1724" i="1"/>
  <c r="S1724" i="1"/>
  <c r="M1724" i="1"/>
  <c r="L1724" i="1"/>
  <c r="I1724" i="1"/>
  <c r="X1724" i="1" s="1"/>
  <c r="AC1724" i="1" s="1"/>
  <c r="H1724" i="1"/>
  <c r="W1724" i="1" s="1"/>
  <c r="AB1724" i="1" s="1"/>
  <c r="G1724" i="1"/>
  <c r="F1724" i="1"/>
  <c r="AY1724" i="1" s="1"/>
  <c r="E1724" i="1"/>
  <c r="D1724" i="1"/>
  <c r="AM1723" i="1"/>
  <c r="AL1723" i="1"/>
  <c r="AK1723" i="1"/>
  <c r="AJ1723" i="1"/>
  <c r="AE1723" i="1"/>
  <c r="S1723" i="1"/>
  <c r="M1723" i="1"/>
  <c r="L1723" i="1"/>
  <c r="I1723" i="1"/>
  <c r="X1723" i="1" s="1"/>
  <c r="AC1723" i="1" s="1"/>
  <c r="H1723" i="1"/>
  <c r="W1723" i="1" s="1"/>
  <c r="AB1723" i="1" s="1"/>
  <c r="G1723" i="1"/>
  <c r="F1723" i="1"/>
  <c r="Q1723" i="1" s="1"/>
  <c r="AG1723" i="1" s="1"/>
  <c r="E1723" i="1"/>
  <c r="D1723" i="1"/>
  <c r="AY1722" i="1"/>
  <c r="AZ1722" i="1" s="1"/>
  <c r="BA1722" i="1" s="1"/>
  <c r="AL1722" i="1"/>
  <c r="AK1722" i="1"/>
  <c r="AN1722" i="1" s="1"/>
  <c r="AJ1722" i="1"/>
  <c r="AM1722" i="1" s="1"/>
  <c r="AE1722" i="1"/>
  <c r="S1722" i="1"/>
  <c r="M1722" i="1"/>
  <c r="P1722" i="1" s="1"/>
  <c r="L1722" i="1"/>
  <c r="I1722" i="1"/>
  <c r="X1722" i="1" s="1"/>
  <c r="AC1722" i="1" s="1"/>
  <c r="H1722" i="1"/>
  <c r="W1722" i="1" s="1"/>
  <c r="AB1722" i="1" s="1"/>
  <c r="G1722" i="1"/>
  <c r="F1722" i="1"/>
  <c r="E1722" i="1"/>
  <c r="D1722" i="1"/>
  <c r="AL1721" i="1"/>
  <c r="AO1721" i="1" s="1"/>
  <c r="AQ1721" i="1" s="1"/>
  <c r="AK1721" i="1"/>
  <c r="AJ1721" i="1"/>
  <c r="AE1721" i="1"/>
  <c r="X1721" i="1"/>
  <c r="W1721" i="1"/>
  <c r="AB1721" i="1" s="1"/>
  <c r="S1721" i="1"/>
  <c r="M1721" i="1"/>
  <c r="P1721" i="1" s="1"/>
  <c r="L1721" i="1"/>
  <c r="I1721" i="1"/>
  <c r="H1721" i="1"/>
  <c r="G1721" i="1"/>
  <c r="V1721" i="1" s="1"/>
  <c r="AA1721" i="1" s="1"/>
  <c r="F1721" i="1"/>
  <c r="AY1721" i="1" s="1"/>
  <c r="E1721" i="1"/>
  <c r="D1721" i="1"/>
  <c r="AL1720" i="1"/>
  <c r="AK1720" i="1"/>
  <c r="AN1720" i="1" s="1"/>
  <c r="AJ1720" i="1"/>
  <c r="AE1720" i="1"/>
  <c r="W1720" i="1"/>
  <c r="AB1720" i="1" s="1"/>
  <c r="S1720" i="1"/>
  <c r="M1720" i="1"/>
  <c r="L1720" i="1"/>
  <c r="P1720" i="1" s="1"/>
  <c r="I1720" i="1"/>
  <c r="X1720" i="1" s="1"/>
  <c r="AC1720" i="1" s="1"/>
  <c r="H1720" i="1"/>
  <c r="G1720" i="1"/>
  <c r="V1720" i="1" s="1"/>
  <c r="AA1720" i="1" s="1"/>
  <c r="F1720" i="1"/>
  <c r="AY1720" i="1" s="1"/>
  <c r="AZ1720" i="1" s="1"/>
  <c r="BA1720" i="1" s="1"/>
  <c r="E1720" i="1"/>
  <c r="D1720" i="1"/>
  <c r="AL1719" i="1"/>
  <c r="AO1719" i="1" s="1"/>
  <c r="AK1719" i="1"/>
  <c r="AJ1719" i="1"/>
  <c r="AE1719" i="1"/>
  <c r="X1719" i="1"/>
  <c r="AC1719" i="1" s="1"/>
  <c r="W1719" i="1"/>
  <c r="AB1719" i="1" s="1"/>
  <c r="S1719" i="1"/>
  <c r="M1719" i="1"/>
  <c r="L1719" i="1"/>
  <c r="I1719" i="1"/>
  <c r="H1719" i="1"/>
  <c r="G1719" i="1"/>
  <c r="V1719" i="1" s="1"/>
  <c r="F1719" i="1"/>
  <c r="E1719" i="1"/>
  <c r="D1719" i="1"/>
  <c r="AL1718" i="1"/>
  <c r="AO1718" i="1" s="1"/>
  <c r="AK1718" i="1"/>
  <c r="AJ1718" i="1"/>
  <c r="AM1718" i="1" s="1"/>
  <c r="AE1718" i="1"/>
  <c r="S1718" i="1"/>
  <c r="M1718" i="1"/>
  <c r="P1718" i="1" s="1"/>
  <c r="L1718" i="1"/>
  <c r="I1718" i="1"/>
  <c r="X1718" i="1" s="1"/>
  <c r="AC1718" i="1" s="1"/>
  <c r="H1718" i="1"/>
  <c r="W1718" i="1" s="1"/>
  <c r="AB1718" i="1" s="1"/>
  <c r="G1718" i="1"/>
  <c r="AV1718" i="1" s="1"/>
  <c r="F1718" i="1"/>
  <c r="AY1718" i="1" s="1"/>
  <c r="E1718" i="1"/>
  <c r="D1718" i="1"/>
  <c r="AT1717" i="1"/>
  <c r="AN1717" i="1"/>
  <c r="AL1717" i="1"/>
  <c r="AK1717" i="1"/>
  <c r="AJ1717" i="1"/>
  <c r="AM1717" i="1" s="1"/>
  <c r="AE1717" i="1"/>
  <c r="W1717" i="1"/>
  <c r="AB1717" i="1" s="1"/>
  <c r="S1717" i="1"/>
  <c r="M1717" i="1"/>
  <c r="L1717" i="1"/>
  <c r="I1717" i="1"/>
  <c r="X1717" i="1" s="1"/>
  <c r="AC1717" i="1" s="1"/>
  <c r="H1717" i="1"/>
  <c r="G1717" i="1"/>
  <c r="F1717" i="1"/>
  <c r="E1717" i="1"/>
  <c r="Q1717" i="1" s="1"/>
  <c r="AG1717" i="1" s="1"/>
  <c r="D1717" i="1"/>
  <c r="AL1716" i="1"/>
  <c r="AK1716" i="1"/>
  <c r="AN1716" i="1" s="1"/>
  <c r="AP1716" i="1" s="1"/>
  <c r="AJ1716" i="1"/>
  <c r="AE1716" i="1"/>
  <c r="V1716" i="1"/>
  <c r="AA1716" i="1" s="1"/>
  <c r="S1716" i="1"/>
  <c r="M1716" i="1"/>
  <c r="L1716" i="1"/>
  <c r="P1716" i="1" s="1"/>
  <c r="I1716" i="1"/>
  <c r="X1716" i="1" s="1"/>
  <c r="AC1716" i="1" s="1"/>
  <c r="H1716" i="1"/>
  <c r="G1716" i="1"/>
  <c r="F1716" i="1"/>
  <c r="AM1716" i="1" s="1"/>
  <c r="E1716" i="1"/>
  <c r="D1716" i="1"/>
  <c r="AL1715" i="1"/>
  <c r="AO1715" i="1" s="1"/>
  <c r="AK1715" i="1"/>
  <c r="AJ1715" i="1"/>
  <c r="AE1715" i="1"/>
  <c r="X1715" i="1"/>
  <c r="AC1715" i="1" s="1"/>
  <c r="S1715" i="1"/>
  <c r="M1715" i="1"/>
  <c r="L1715" i="1"/>
  <c r="I1715" i="1"/>
  <c r="H1715" i="1"/>
  <c r="W1715" i="1" s="1"/>
  <c r="AB1715" i="1" s="1"/>
  <c r="G1715" i="1"/>
  <c r="F1715" i="1"/>
  <c r="E1715" i="1"/>
  <c r="D1715" i="1"/>
  <c r="AM1714" i="1"/>
  <c r="AL1714" i="1"/>
  <c r="AK1714" i="1"/>
  <c r="AN1714" i="1" s="1"/>
  <c r="AJ1714" i="1"/>
  <c r="AE1714" i="1"/>
  <c r="S1714" i="1"/>
  <c r="M1714" i="1"/>
  <c r="P1714" i="1" s="1"/>
  <c r="L1714" i="1"/>
  <c r="I1714" i="1"/>
  <c r="X1714" i="1" s="1"/>
  <c r="AC1714" i="1" s="1"/>
  <c r="H1714" i="1"/>
  <c r="W1714" i="1" s="1"/>
  <c r="AB1714" i="1" s="1"/>
  <c r="G1714" i="1"/>
  <c r="V1714" i="1" s="1"/>
  <c r="Y1714" i="1" s="1"/>
  <c r="Z1714" i="1" s="1"/>
  <c r="F1714" i="1"/>
  <c r="AY1714" i="1" s="1"/>
  <c r="AZ1714" i="1" s="1"/>
  <c r="BA1714" i="1" s="1"/>
  <c r="E1714" i="1"/>
  <c r="Q1714" i="1" s="1"/>
  <c r="AG1714" i="1" s="1"/>
  <c r="D1714" i="1"/>
  <c r="AL1713" i="1"/>
  <c r="AK1713" i="1"/>
  <c r="AJ1713" i="1"/>
  <c r="AE1713" i="1"/>
  <c r="X1713" i="1"/>
  <c r="AC1713" i="1" s="1"/>
  <c r="S1713" i="1"/>
  <c r="M1713" i="1"/>
  <c r="P1713" i="1" s="1"/>
  <c r="L1713" i="1"/>
  <c r="I1713" i="1"/>
  <c r="H1713" i="1"/>
  <c r="W1713" i="1" s="1"/>
  <c r="AB1713" i="1" s="1"/>
  <c r="G1713" i="1"/>
  <c r="F1713" i="1"/>
  <c r="E1713" i="1"/>
  <c r="D1713" i="1"/>
  <c r="AL1712" i="1"/>
  <c r="AK1712" i="1"/>
  <c r="AJ1712" i="1"/>
  <c r="AE1712" i="1"/>
  <c r="X1712" i="1"/>
  <c r="AC1712" i="1" s="1"/>
  <c r="S1712" i="1"/>
  <c r="P1712" i="1"/>
  <c r="M1712" i="1"/>
  <c r="L1712" i="1"/>
  <c r="I1712" i="1"/>
  <c r="H1712" i="1"/>
  <c r="G1712" i="1"/>
  <c r="F1712" i="1"/>
  <c r="AY1712" i="1" s="1"/>
  <c r="E1712" i="1"/>
  <c r="D1712" i="1"/>
  <c r="AY1711" i="1"/>
  <c r="AZ1711" i="1" s="1"/>
  <c r="BA1711" i="1" s="1"/>
  <c r="AN1711" i="1"/>
  <c r="AL1711" i="1"/>
  <c r="AK1711" i="1"/>
  <c r="AJ1711" i="1"/>
  <c r="AE1711" i="1"/>
  <c r="W1711" i="1"/>
  <c r="AB1711" i="1" s="1"/>
  <c r="S1711" i="1"/>
  <c r="M1711" i="1"/>
  <c r="L1711" i="1"/>
  <c r="I1711" i="1"/>
  <c r="X1711" i="1" s="1"/>
  <c r="AC1711" i="1" s="1"/>
  <c r="H1711" i="1"/>
  <c r="G1711" i="1"/>
  <c r="V1711" i="1" s="1"/>
  <c r="F1711" i="1"/>
  <c r="AM1711" i="1" s="1"/>
  <c r="E1711" i="1"/>
  <c r="D1711" i="1"/>
  <c r="AL1710" i="1"/>
  <c r="AK1710" i="1"/>
  <c r="AJ1710" i="1"/>
  <c r="AE1710" i="1"/>
  <c r="X1710" i="1"/>
  <c r="AC1710" i="1" s="1"/>
  <c r="V1710" i="1"/>
  <c r="AA1710" i="1" s="1"/>
  <c r="S1710" i="1"/>
  <c r="M1710" i="1"/>
  <c r="L1710" i="1"/>
  <c r="I1710" i="1"/>
  <c r="H1710" i="1"/>
  <c r="G1710" i="1"/>
  <c r="F1710" i="1"/>
  <c r="AY1710" i="1" s="1"/>
  <c r="E1710" i="1"/>
  <c r="D1710" i="1"/>
  <c r="AL1709" i="1"/>
  <c r="AK1709" i="1"/>
  <c r="AJ1709" i="1"/>
  <c r="AM1709" i="1" s="1"/>
  <c r="AE1709" i="1"/>
  <c r="AC1709" i="1"/>
  <c r="S1709" i="1"/>
  <c r="Q1709" i="1"/>
  <c r="AG1709" i="1" s="1"/>
  <c r="M1709" i="1"/>
  <c r="P1709" i="1" s="1"/>
  <c r="L1709" i="1"/>
  <c r="I1709" i="1"/>
  <c r="X1709" i="1" s="1"/>
  <c r="H1709" i="1"/>
  <c r="G1709" i="1"/>
  <c r="V1709" i="1" s="1"/>
  <c r="F1709" i="1"/>
  <c r="AY1709" i="1" s="1"/>
  <c r="E1709" i="1"/>
  <c r="D1709" i="1"/>
  <c r="AZ1708" i="1"/>
  <c r="BA1708" i="1" s="1"/>
  <c r="AR1708" i="1"/>
  <c r="AN1708" i="1"/>
  <c r="AL1708" i="1"/>
  <c r="AK1708" i="1"/>
  <c r="AJ1708" i="1"/>
  <c r="AM1708" i="1" s="1"/>
  <c r="AE1708" i="1"/>
  <c r="S1708" i="1"/>
  <c r="Q1708" i="1"/>
  <c r="AG1708" i="1" s="1"/>
  <c r="M1708" i="1"/>
  <c r="L1708" i="1"/>
  <c r="I1708" i="1"/>
  <c r="X1708" i="1" s="1"/>
  <c r="AC1708" i="1" s="1"/>
  <c r="H1708" i="1"/>
  <c r="W1708" i="1" s="1"/>
  <c r="AB1708" i="1" s="1"/>
  <c r="G1708" i="1"/>
  <c r="V1708" i="1" s="1"/>
  <c r="AA1708" i="1" s="1"/>
  <c r="F1708" i="1"/>
  <c r="AY1708" i="1" s="1"/>
  <c r="E1708" i="1"/>
  <c r="D1708" i="1"/>
  <c r="AL1707" i="1"/>
  <c r="AK1707" i="1"/>
  <c r="AJ1707" i="1"/>
  <c r="AE1707" i="1"/>
  <c r="X1707" i="1"/>
  <c r="AC1707" i="1" s="1"/>
  <c r="S1707" i="1"/>
  <c r="M1707" i="1"/>
  <c r="L1707" i="1"/>
  <c r="P1707" i="1" s="1"/>
  <c r="I1707" i="1"/>
  <c r="H1707" i="1"/>
  <c r="W1707" i="1" s="1"/>
  <c r="AB1707" i="1" s="1"/>
  <c r="G1707" i="1"/>
  <c r="V1707" i="1" s="1"/>
  <c r="AA1707" i="1" s="1"/>
  <c r="F1707" i="1"/>
  <c r="E1707" i="1"/>
  <c r="D1707" i="1"/>
  <c r="AM1706" i="1"/>
  <c r="AL1706" i="1"/>
  <c r="AO1706" i="1" s="1"/>
  <c r="AQ1706" i="1" s="1"/>
  <c r="AK1706" i="1"/>
  <c r="AJ1706" i="1"/>
  <c r="AE1706" i="1"/>
  <c r="S1706" i="1"/>
  <c r="M1706" i="1"/>
  <c r="L1706" i="1"/>
  <c r="I1706" i="1"/>
  <c r="X1706" i="1" s="1"/>
  <c r="AC1706" i="1" s="1"/>
  <c r="H1706" i="1"/>
  <c r="W1706" i="1" s="1"/>
  <c r="AB1706" i="1" s="1"/>
  <c r="G1706" i="1"/>
  <c r="F1706" i="1"/>
  <c r="AY1706" i="1" s="1"/>
  <c r="E1706" i="1"/>
  <c r="Q1706" i="1" s="1"/>
  <c r="AG1706" i="1" s="1"/>
  <c r="D1706" i="1"/>
  <c r="AQ1705" i="1"/>
  <c r="AL1705" i="1"/>
  <c r="AO1705" i="1" s="1"/>
  <c r="AK1705" i="1"/>
  <c r="AJ1705" i="1"/>
  <c r="AM1705" i="1" s="1"/>
  <c r="AE1705" i="1"/>
  <c r="V1705" i="1"/>
  <c r="S1705" i="1"/>
  <c r="Q1705" i="1"/>
  <c r="AG1705" i="1" s="1"/>
  <c r="M1705" i="1"/>
  <c r="P1705" i="1" s="1"/>
  <c r="L1705" i="1"/>
  <c r="I1705" i="1"/>
  <c r="H1705" i="1"/>
  <c r="W1705" i="1" s="1"/>
  <c r="AB1705" i="1" s="1"/>
  <c r="G1705" i="1"/>
  <c r="F1705" i="1"/>
  <c r="AY1705" i="1" s="1"/>
  <c r="AZ1705" i="1" s="1"/>
  <c r="BA1705" i="1" s="1"/>
  <c r="E1705" i="1"/>
  <c r="D1705" i="1"/>
  <c r="AY1704" i="1"/>
  <c r="AZ1704" i="1" s="1"/>
  <c r="BA1704" i="1" s="1"/>
  <c r="AN1704" i="1"/>
  <c r="AL1704" i="1"/>
  <c r="AO1704" i="1" s="1"/>
  <c r="AK1704" i="1"/>
  <c r="AJ1704" i="1"/>
  <c r="AM1704" i="1" s="1"/>
  <c r="AE1704" i="1"/>
  <c r="W1704" i="1"/>
  <c r="AB1704" i="1" s="1"/>
  <c r="S1704" i="1"/>
  <c r="M1704" i="1"/>
  <c r="P1704" i="1" s="1"/>
  <c r="L1704" i="1"/>
  <c r="I1704" i="1"/>
  <c r="X1704" i="1" s="1"/>
  <c r="AC1704" i="1" s="1"/>
  <c r="H1704" i="1"/>
  <c r="G1704" i="1"/>
  <c r="F1704" i="1"/>
  <c r="E1704" i="1"/>
  <c r="Q1704" i="1" s="1"/>
  <c r="AG1704" i="1" s="1"/>
  <c r="D1704" i="1"/>
  <c r="AY1703" i="1"/>
  <c r="AL1703" i="1"/>
  <c r="AO1703" i="1" s="1"/>
  <c r="AK1703" i="1"/>
  <c r="AN1703" i="1" s="1"/>
  <c r="AP1703" i="1" s="1"/>
  <c r="AJ1703" i="1"/>
  <c r="AE1703" i="1"/>
  <c r="S1703" i="1"/>
  <c r="P1703" i="1"/>
  <c r="M1703" i="1"/>
  <c r="L1703" i="1"/>
  <c r="I1703" i="1"/>
  <c r="X1703" i="1" s="1"/>
  <c r="AC1703" i="1" s="1"/>
  <c r="H1703" i="1"/>
  <c r="W1703" i="1" s="1"/>
  <c r="AB1703" i="1" s="1"/>
  <c r="G1703" i="1"/>
  <c r="F1703" i="1"/>
  <c r="E1703" i="1"/>
  <c r="Q1703" i="1" s="1"/>
  <c r="AG1703" i="1" s="1"/>
  <c r="D1703" i="1"/>
  <c r="AY1702" i="1"/>
  <c r="AZ1702" i="1" s="1"/>
  <c r="BA1702" i="1" s="1"/>
  <c r="AL1702" i="1"/>
  <c r="AO1702" i="1" s="1"/>
  <c r="AK1702" i="1"/>
  <c r="AN1702" i="1" s="1"/>
  <c r="AJ1702" i="1"/>
  <c r="AM1702" i="1" s="1"/>
  <c r="AE1702" i="1"/>
  <c r="S1702" i="1"/>
  <c r="M1702" i="1"/>
  <c r="P1702" i="1" s="1"/>
  <c r="L1702" i="1"/>
  <c r="I1702" i="1"/>
  <c r="X1702" i="1" s="1"/>
  <c r="AC1702" i="1" s="1"/>
  <c r="H1702" i="1"/>
  <c r="W1702" i="1" s="1"/>
  <c r="AB1702" i="1" s="1"/>
  <c r="G1702" i="1"/>
  <c r="F1702" i="1"/>
  <c r="E1702" i="1"/>
  <c r="Q1702" i="1" s="1"/>
  <c r="AG1702" i="1" s="1"/>
  <c r="D1702" i="1"/>
  <c r="AO1701" i="1"/>
  <c r="AN1701" i="1"/>
  <c r="AL1701" i="1"/>
  <c r="AK1701" i="1"/>
  <c r="AJ1701" i="1"/>
  <c r="AE1701" i="1"/>
  <c r="S1701" i="1"/>
  <c r="Q1701" i="1"/>
  <c r="AG1701" i="1" s="1"/>
  <c r="M1701" i="1"/>
  <c r="L1701" i="1"/>
  <c r="I1701" i="1"/>
  <c r="X1701" i="1" s="1"/>
  <c r="AC1701" i="1" s="1"/>
  <c r="H1701" i="1"/>
  <c r="W1701" i="1" s="1"/>
  <c r="AB1701" i="1" s="1"/>
  <c r="G1701" i="1"/>
  <c r="V1701" i="1" s="1"/>
  <c r="AA1701" i="1" s="1"/>
  <c r="AD1701" i="1" s="1"/>
  <c r="AH1701" i="1" s="1"/>
  <c r="F1701" i="1"/>
  <c r="AY1701" i="1" s="1"/>
  <c r="AZ1701" i="1" s="1"/>
  <c r="BA1701" i="1" s="1"/>
  <c r="E1701" i="1"/>
  <c r="D1701" i="1"/>
  <c r="AY1700" i="1"/>
  <c r="AP1700" i="1"/>
  <c r="AL1700" i="1"/>
  <c r="AK1700" i="1"/>
  <c r="AN1700" i="1" s="1"/>
  <c r="AJ1700" i="1"/>
  <c r="AM1700" i="1" s="1"/>
  <c r="AE1700" i="1"/>
  <c r="S1700" i="1"/>
  <c r="M1700" i="1"/>
  <c r="P1700" i="1" s="1"/>
  <c r="L1700" i="1"/>
  <c r="I1700" i="1"/>
  <c r="H1700" i="1"/>
  <c r="W1700" i="1" s="1"/>
  <c r="AB1700" i="1" s="1"/>
  <c r="G1700" i="1"/>
  <c r="V1700" i="1" s="1"/>
  <c r="F1700" i="1"/>
  <c r="E1700" i="1"/>
  <c r="D1700" i="1"/>
  <c r="AL1699" i="1"/>
  <c r="AK1699" i="1"/>
  <c r="AN1699" i="1" s="1"/>
  <c r="AJ1699" i="1"/>
  <c r="AM1699" i="1" s="1"/>
  <c r="AE1699" i="1"/>
  <c r="AC1699" i="1"/>
  <c r="V1699" i="1"/>
  <c r="AA1699" i="1" s="1"/>
  <c r="S1699" i="1"/>
  <c r="Q1699" i="1"/>
  <c r="AG1699" i="1" s="1"/>
  <c r="M1699" i="1"/>
  <c r="L1699" i="1"/>
  <c r="P1699" i="1" s="1"/>
  <c r="I1699" i="1"/>
  <c r="X1699" i="1" s="1"/>
  <c r="H1699" i="1"/>
  <c r="W1699" i="1" s="1"/>
  <c r="AB1699" i="1" s="1"/>
  <c r="G1699" i="1"/>
  <c r="F1699" i="1"/>
  <c r="AY1699" i="1" s="1"/>
  <c r="AZ1699" i="1" s="1"/>
  <c r="BA1699" i="1" s="1"/>
  <c r="E1699" i="1"/>
  <c r="D1699" i="1"/>
  <c r="AL1698" i="1"/>
  <c r="AO1698" i="1" s="1"/>
  <c r="AK1698" i="1"/>
  <c r="AJ1698" i="1"/>
  <c r="AE1698" i="1"/>
  <c r="X1698" i="1"/>
  <c r="AC1698" i="1" s="1"/>
  <c r="S1698" i="1"/>
  <c r="M1698" i="1"/>
  <c r="L1698" i="1"/>
  <c r="I1698" i="1"/>
  <c r="H1698" i="1"/>
  <c r="W1698" i="1" s="1"/>
  <c r="AB1698" i="1" s="1"/>
  <c r="G1698" i="1"/>
  <c r="F1698" i="1"/>
  <c r="E1698" i="1"/>
  <c r="D1698" i="1"/>
  <c r="AL1697" i="1"/>
  <c r="AK1697" i="1"/>
  <c r="AJ1697" i="1"/>
  <c r="AE1697" i="1"/>
  <c r="AC1697" i="1"/>
  <c r="S1697" i="1"/>
  <c r="M1697" i="1"/>
  <c r="P1697" i="1" s="1"/>
  <c r="L1697" i="1"/>
  <c r="I1697" i="1"/>
  <c r="X1697" i="1" s="1"/>
  <c r="H1697" i="1"/>
  <c r="W1697" i="1" s="1"/>
  <c r="AB1697" i="1" s="1"/>
  <c r="G1697" i="1"/>
  <c r="F1697" i="1"/>
  <c r="E1697" i="1"/>
  <c r="D1697" i="1"/>
  <c r="AY1696" i="1"/>
  <c r="AZ1696" i="1" s="1"/>
  <c r="BA1696" i="1" s="1"/>
  <c r="AL1696" i="1"/>
  <c r="AO1696" i="1" s="1"/>
  <c r="AK1696" i="1"/>
  <c r="AN1696" i="1" s="1"/>
  <c r="AP1696" i="1" s="1"/>
  <c r="AJ1696" i="1"/>
  <c r="AE1696" i="1"/>
  <c r="W1696" i="1"/>
  <c r="AB1696" i="1" s="1"/>
  <c r="V1696" i="1"/>
  <c r="AA1696" i="1" s="1"/>
  <c r="S1696" i="1"/>
  <c r="R1696" i="1"/>
  <c r="M1696" i="1"/>
  <c r="L1696" i="1"/>
  <c r="P1696" i="1" s="1"/>
  <c r="I1696" i="1"/>
  <c r="X1696" i="1" s="1"/>
  <c r="AC1696" i="1" s="1"/>
  <c r="H1696" i="1"/>
  <c r="G1696" i="1"/>
  <c r="F1696" i="1"/>
  <c r="E1696" i="1"/>
  <c r="D1696" i="1"/>
  <c r="AL1695" i="1"/>
  <c r="AK1695" i="1"/>
  <c r="AJ1695" i="1"/>
  <c r="AE1695" i="1"/>
  <c r="S1695" i="1"/>
  <c r="P1695" i="1"/>
  <c r="M1695" i="1"/>
  <c r="L1695" i="1"/>
  <c r="I1695" i="1"/>
  <c r="X1695" i="1" s="1"/>
  <c r="AC1695" i="1" s="1"/>
  <c r="H1695" i="1"/>
  <c r="W1695" i="1" s="1"/>
  <c r="AB1695" i="1" s="1"/>
  <c r="G1695" i="1"/>
  <c r="F1695" i="1"/>
  <c r="E1695" i="1"/>
  <c r="D1695" i="1"/>
  <c r="AY1694" i="1"/>
  <c r="AL1694" i="1"/>
  <c r="AO1694" i="1" s="1"/>
  <c r="AK1694" i="1"/>
  <c r="AJ1694" i="1"/>
  <c r="AE1694" i="1"/>
  <c r="W1694" i="1"/>
  <c r="AB1694" i="1" s="1"/>
  <c r="S1694" i="1"/>
  <c r="M1694" i="1"/>
  <c r="P1694" i="1" s="1"/>
  <c r="L1694" i="1"/>
  <c r="I1694" i="1"/>
  <c r="H1694" i="1"/>
  <c r="G1694" i="1"/>
  <c r="F1694" i="1"/>
  <c r="E1694" i="1"/>
  <c r="D1694" i="1"/>
  <c r="AY1693" i="1"/>
  <c r="AL1693" i="1"/>
  <c r="AK1693" i="1"/>
  <c r="AN1693" i="1" s="1"/>
  <c r="AJ1693" i="1"/>
  <c r="AE1693" i="1"/>
  <c r="S1693" i="1"/>
  <c r="M1693" i="1"/>
  <c r="P1693" i="1" s="1"/>
  <c r="L1693" i="1"/>
  <c r="I1693" i="1"/>
  <c r="X1693" i="1" s="1"/>
  <c r="AC1693" i="1" s="1"/>
  <c r="H1693" i="1"/>
  <c r="W1693" i="1" s="1"/>
  <c r="AB1693" i="1" s="1"/>
  <c r="G1693" i="1"/>
  <c r="F1693" i="1"/>
  <c r="AM1693" i="1" s="1"/>
  <c r="E1693" i="1"/>
  <c r="D1693" i="1"/>
  <c r="AL1692" i="1"/>
  <c r="AK1692" i="1"/>
  <c r="AJ1692" i="1"/>
  <c r="AE1692" i="1"/>
  <c r="AB1692" i="1"/>
  <c r="V1692" i="1"/>
  <c r="Y1692" i="1" s="1"/>
  <c r="Z1692" i="1" s="1"/>
  <c r="S1692" i="1"/>
  <c r="M1692" i="1"/>
  <c r="L1692" i="1"/>
  <c r="I1692" i="1"/>
  <c r="X1692" i="1" s="1"/>
  <c r="AC1692" i="1" s="1"/>
  <c r="H1692" i="1"/>
  <c r="W1692" i="1" s="1"/>
  <c r="G1692" i="1"/>
  <c r="F1692" i="1"/>
  <c r="AY1692" i="1" s="1"/>
  <c r="AZ1692" i="1" s="1"/>
  <c r="BA1692" i="1" s="1"/>
  <c r="E1692" i="1"/>
  <c r="D1692" i="1"/>
  <c r="AL1691" i="1"/>
  <c r="AK1691" i="1"/>
  <c r="AJ1691" i="1"/>
  <c r="AM1691" i="1" s="1"/>
  <c r="AE1691" i="1"/>
  <c r="W1691" i="1"/>
  <c r="AB1691" i="1" s="1"/>
  <c r="S1691" i="1"/>
  <c r="M1691" i="1"/>
  <c r="P1691" i="1" s="1"/>
  <c r="L1691" i="1"/>
  <c r="I1691" i="1"/>
  <c r="X1691" i="1" s="1"/>
  <c r="AC1691" i="1" s="1"/>
  <c r="H1691" i="1"/>
  <c r="G1691" i="1"/>
  <c r="F1691" i="1"/>
  <c r="E1691" i="1"/>
  <c r="D1691" i="1"/>
  <c r="AL1690" i="1"/>
  <c r="AO1690" i="1" s="1"/>
  <c r="AK1690" i="1"/>
  <c r="AJ1690" i="1"/>
  <c r="AM1690" i="1" s="1"/>
  <c r="AE1690" i="1"/>
  <c r="AC1690" i="1"/>
  <c r="Y1690" i="1"/>
  <c r="Z1690" i="1" s="1"/>
  <c r="X1690" i="1"/>
  <c r="V1690" i="1"/>
  <c r="AA1690" i="1" s="1"/>
  <c r="S1690" i="1"/>
  <c r="M1690" i="1"/>
  <c r="L1690" i="1"/>
  <c r="P1690" i="1" s="1"/>
  <c r="I1690" i="1"/>
  <c r="H1690" i="1"/>
  <c r="W1690" i="1" s="1"/>
  <c r="AB1690" i="1" s="1"/>
  <c r="G1690" i="1"/>
  <c r="AV1690" i="1" s="1"/>
  <c r="F1690" i="1"/>
  <c r="E1690" i="1"/>
  <c r="D1690" i="1"/>
  <c r="AO1689" i="1"/>
  <c r="AL1689" i="1"/>
  <c r="AK1689" i="1"/>
  <c r="AN1689" i="1" s="1"/>
  <c r="AJ1689" i="1"/>
  <c r="AG1689" i="1"/>
  <c r="AE1689" i="1"/>
  <c r="S1689" i="1"/>
  <c r="M1689" i="1"/>
  <c r="P1689" i="1" s="1"/>
  <c r="L1689" i="1"/>
  <c r="I1689" i="1"/>
  <c r="H1689" i="1"/>
  <c r="G1689" i="1"/>
  <c r="V1689" i="1" s="1"/>
  <c r="F1689" i="1"/>
  <c r="E1689" i="1"/>
  <c r="Q1689" i="1" s="1"/>
  <c r="D1689" i="1"/>
  <c r="AL1688" i="1"/>
  <c r="AK1688" i="1"/>
  <c r="AJ1688" i="1"/>
  <c r="AE1688" i="1"/>
  <c r="X1688" i="1"/>
  <c r="AC1688" i="1" s="1"/>
  <c r="V1688" i="1"/>
  <c r="AA1688" i="1" s="1"/>
  <c r="S1688" i="1"/>
  <c r="P1688" i="1"/>
  <c r="M1688" i="1"/>
  <c r="L1688" i="1"/>
  <c r="I1688" i="1"/>
  <c r="H1688" i="1"/>
  <c r="W1688" i="1" s="1"/>
  <c r="AB1688" i="1" s="1"/>
  <c r="G1688" i="1"/>
  <c r="F1688" i="1"/>
  <c r="AY1688" i="1" s="1"/>
  <c r="AZ1688" i="1" s="1"/>
  <c r="BA1688" i="1" s="1"/>
  <c r="E1688" i="1"/>
  <c r="D1688" i="1"/>
  <c r="AL1687" i="1"/>
  <c r="AO1687" i="1" s="1"/>
  <c r="AK1687" i="1"/>
  <c r="AJ1687" i="1"/>
  <c r="AE1687" i="1"/>
  <c r="V1687" i="1"/>
  <c r="S1687" i="1"/>
  <c r="P1687" i="1"/>
  <c r="M1687" i="1"/>
  <c r="L1687" i="1"/>
  <c r="I1687" i="1"/>
  <c r="X1687" i="1" s="1"/>
  <c r="AC1687" i="1" s="1"/>
  <c r="H1687" i="1"/>
  <c r="W1687" i="1" s="1"/>
  <c r="AB1687" i="1" s="1"/>
  <c r="G1687" i="1"/>
  <c r="F1687" i="1"/>
  <c r="AY1687" i="1" s="1"/>
  <c r="AZ1687" i="1" s="1"/>
  <c r="BA1687" i="1" s="1"/>
  <c r="E1687" i="1"/>
  <c r="Q1687" i="1" s="1"/>
  <c r="AG1687" i="1" s="1"/>
  <c r="D1687" i="1"/>
  <c r="AN1686" i="1"/>
  <c r="AR1686" i="1" s="1"/>
  <c r="AL1686" i="1"/>
  <c r="AK1686" i="1"/>
  <c r="AJ1686" i="1"/>
  <c r="AM1686" i="1" s="1"/>
  <c r="AE1686" i="1"/>
  <c r="S1686" i="1"/>
  <c r="M1686" i="1"/>
  <c r="P1686" i="1" s="1"/>
  <c r="L1686" i="1"/>
  <c r="I1686" i="1"/>
  <c r="X1686" i="1" s="1"/>
  <c r="AC1686" i="1" s="1"/>
  <c r="H1686" i="1"/>
  <c r="W1686" i="1" s="1"/>
  <c r="AB1686" i="1" s="1"/>
  <c r="G1686" i="1"/>
  <c r="F1686" i="1"/>
  <c r="AY1686" i="1" s="1"/>
  <c r="E1686" i="1"/>
  <c r="D1686" i="1"/>
  <c r="AY1685" i="1"/>
  <c r="AZ1685" i="1" s="1"/>
  <c r="BA1685" i="1" s="1"/>
  <c r="AM1685" i="1"/>
  <c r="AL1685" i="1"/>
  <c r="AO1685" i="1" s="1"/>
  <c r="AQ1685" i="1" s="1"/>
  <c r="AK1685" i="1"/>
  <c r="AN1685" i="1" s="1"/>
  <c r="AP1685" i="1" s="1"/>
  <c r="AJ1685" i="1"/>
  <c r="AE1685" i="1"/>
  <c r="W1685" i="1"/>
  <c r="AB1685" i="1" s="1"/>
  <c r="S1685" i="1"/>
  <c r="M1685" i="1"/>
  <c r="L1685" i="1"/>
  <c r="I1685" i="1"/>
  <c r="X1685" i="1" s="1"/>
  <c r="AC1685" i="1" s="1"/>
  <c r="H1685" i="1"/>
  <c r="G1685" i="1"/>
  <c r="F1685" i="1"/>
  <c r="E1685" i="1"/>
  <c r="D1685" i="1"/>
  <c r="AL1684" i="1"/>
  <c r="AK1684" i="1"/>
  <c r="AN1684" i="1" s="1"/>
  <c r="AR1684" i="1" s="1"/>
  <c r="AJ1684" i="1"/>
  <c r="AM1684" i="1" s="1"/>
  <c r="AE1684" i="1"/>
  <c r="S1684" i="1"/>
  <c r="R1684" i="1"/>
  <c r="M1684" i="1"/>
  <c r="P1684" i="1" s="1"/>
  <c r="L1684" i="1"/>
  <c r="I1684" i="1"/>
  <c r="X1684" i="1" s="1"/>
  <c r="AC1684" i="1" s="1"/>
  <c r="H1684" i="1"/>
  <c r="W1684" i="1" s="1"/>
  <c r="AB1684" i="1" s="1"/>
  <c r="G1684" i="1"/>
  <c r="V1684" i="1" s="1"/>
  <c r="F1684" i="1"/>
  <c r="AY1684" i="1" s="1"/>
  <c r="E1684" i="1"/>
  <c r="D1684" i="1"/>
  <c r="AN1683" i="1"/>
  <c r="AT1683" i="1" s="1"/>
  <c r="AL1683" i="1"/>
  <c r="AO1683" i="1" s="1"/>
  <c r="AQ1683" i="1" s="1"/>
  <c r="AK1683" i="1"/>
  <c r="AJ1683" i="1"/>
  <c r="AE1683" i="1"/>
  <c r="X1683" i="1"/>
  <c r="AC1683" i="1" s="1"/>
  <c r="S1683" i="1"/>
  <c r="M1683" i="1"/>
  <c r="P1683" i="1" s="1"/>
  <c r="L1683" i="1"/>
  <c r="I1683" i="1"/>
  <c r="H1683" i="1"/>
  <c r="W1683" i="1" s="1"/>
  <c r="AB1683" i="1" s="1"/>
  <c r="G1683" i="1"/>
  <c r="F1683" i="1"/>
  <c r="E1683" i="1"/>
  <c r="D1683" i="1"/>
  <c r="AO1682" i="1"/>
  <c r="AL1682" i="1"/>
  <c r="AK1682" i="1"/>
  <c r="AJ1682" i="1"/>
  <c r="AE1682" i="1"/>
  <c r="X1682" i="1"/>
  <c r="AC1682" i="1" s="1"/>
  <c r="S1682" i="1"/>
  <c r="R1682" i="1"/>
  <c r="M1682" i="1"/>
  <c r="L1682" i="1"/>
  <c r="P1682" i="1" s="1"/>
  <c r="I1682" i="1"/>
  <c r="H1682" i="1"/>
  <c r="W1682" i="1" s="1"/>
  <c r="AB1682" i="1" s="1"/>
  <c r="G1682" i="1"/>
  <c r="V1682" i="1" s="1"/>
  <c r="F1682" i="1"/>
  <c r="E1682" i="1"/>
  <c r="D1682" i="1"/>
  <c r="AL1681" i="1"/>
  <c r="AK1681" i="1"/>
  <c r="AJ1681" i="1"/>
  <c r="AE1681" i="1"/>
  <c r="X1681" i="1"/>
  <c r="AC1681" i="1" s="1"/>
  <c r="S1681" i="1"/>
  <c r="M1681" i="1"/>
  <c r="L1681" i="1"/>
  <c r="I1681" i="1"/>
  <c r="H1681" i="1"/>
  <c r="W1681" i="1" s="1"/>
  <c r="AB1681" i="1" s="1"/>
  <c r="G1681" i="1"/>
  <c r="F1681" i="1"/>
  <c r="AY1681" i="1" s="1"/>
  <c r="AZ1681" i="1" s="1"/>
  <c r="BA1681" i="1" s="1"/>
  <c r="E1681" i="1"/>
  <c r="D1681" i="1"/>
  <c r="AY1680" i="1"/>
  <c r="AL1680" i="1"/>
  <c r="AO1680" i="1" s="1"/>
  <c r="AK1680" i="1"/>
  <c r="AN1680" i="1" s="1"/>
  <c r="AJ1680" i="1"/>
  <c r="AM1680" i="1" s="1"/>
  <c r="AE1680" i="1"/>
  <c r="S1680" i="1"/>
  <c r="M1680" i="1"/>
  <c r="L1680" i="1"/>
  <c r="I1680" i="1"/>
  <c r="X1680" i="1" s="1"/>
  <c r="AC1680" i="1" s="1"/>
  <c r="H1680" i="1"/>
  <c r="W1680" i="1" s="1"/>
  <c r="AB1680" i="1" s="1"/>
  <c r="G1680" i="1"/>
  <c r="V1680" i="1" s="1"/>
  <c r="AA1680" i="1" s="1"/>
  <c r="F1680" i="1"/>
  <c r="E1680" i="1"/>
  <c r="D1680" i="1"/>
  <c r="AO1679" i="1"/>
  <c r="AQ1679" i="1" s="1"/>
  <c r="AL1679" i="1"/>
  <c r="AK1679" i="1"/>
  <c r="AJ1679" i="1"/>
  <c r="AM1679" i="1" s="1"/>
  <c r="AE1679" i="1"/>
  <c r="X1679" i="1"/>
  <c r="AC1679" i="1" s="1"/>
  <c r="W1679" i="1"/>
  <c r="S1679" i="1"/>
  <c r="M1679" i="1"/>
  <c r="P1679" i="1" s="1"/>
  <c r="L1679" i="1"/>
  <c r="I1679" i="1"/>
  <c r="H1679" i="1"/>
  <c r="G1679" i="1"/>
  <c r="V1679" i="1" s="1"/>
  <c r="AA1679" i="1" s="1"/>
  <c r="F1679" i="1"/>
  <c r="E1679" i="1"/>
  <c r="D1679" i="1"/>
  <c r="AO1678" i="1"/>
  <c r="AL1678" i="1"/>
  <c r="AK1678" i="1"/>
  <c r="AJ1678" i="1"/>
  <c r="AM1678" i="1" s="1"/>
  <c r="AE1678" i="1"/>
  <c r="S1678" i="1"/>
  <c r="M1678" i="1"/>
  <c r="L1678" i="1"/>
  <c r="I1678" i="1"/>
  <c r="X1678" i="1" s="1"/>
  <c r="AC1678" i="1" s="1"/>
  <c r="H1678" i="1"/>
  <c r="W1678" i="1" s="1"/>
  <c r="AB1678" i="1" s="1"/>
  <c r="G1678" i="1"/>
  <c r="F1678" i="1"/>
  <c r="AY1678" i="1" s="1"/>
  <c r="E1678" i="1"/>
  <c r="Q1678" i="1" s="1"/>
  <c r="AG1678" i="1" s="1"/>
  <c r="D1678" i="1"/>
  <c r="AL1677" i="1"/>
  <c r="AK1677" i="1"/>
  <c r="AJ1677" i="1"/>
  <c r="AE1677" i="1"/>
  <c r="V1677" i="1"/>
  <c r="AA1677" i="1" s="1"/>
  <c r="S1677" i="1"/>
  <c r="P1677" i="1"/>
  <c r="M1677" i="1"/>
  <c r="L1677" i="1"/>
  <c r="I1677" i="1"/>
  <c r="X1677" i="1" s="1"/>
  <c r="AC1677" i="1" s="1"/>
  <c r="H1677" i="1"/>
  <c r="W1677" i="1" s="1"/>
  <c r="AB1677" i="1" s="1"/>
  <c r="G1677" i="1"/>
  <c r="F1677" i="1"/>
  <c r="Q1677" i="1" s="1"/>
  <c r="AG1677" i="1" s="1"/>
  <c r="E1677" i="1"/>
  <c r="D1677" i="1"/>
  <c r="AL1676" i="1"/>
  <c r="AK1676" i="1"/>
  <c r="AN1676" i="1" s="1"/>
  <c r="AJ1676" i="1"/>
  <c r="AE1676" i="1"/>
  <c r="V1676" i="1"/>
  <c r="AA1676" i="1" s="1"/>
  <c r="S1676" i="1"/>
  <c r="P1676" i="1"/>
  <c r="M1676" i="1"/>
  <c r="L1676" i="1"/>
  <c r="I1676" i="1"/>
  <c r="X1676" i="1" s="1"/>
  <c r="AC1676" i="1" s="1"/>
  <c r="H1676" i="1"/>
  <c r="AV1676" i="1" s="1"/>
  <c r="G1676" i="1"/>
  <c r="F1676" i="1"/>
  <c r="E1676" i="1"/>
  <c r="D1676" i="1"/>
  <c r="AL1675" i="1"/>
  <c r="AK1675" i="1"/>
  <c r="AJ1675" i="1"/>
  <c r="AE1675" i="1"/>
  <c r="S1675" i="1"/>
  <c r="M1675" i="1"/>
  <c r="L1675" i="1"/>
  <c r="I1675" i="1"/>
  <c r="X1675" i="1" s="1"/>
  <c r="AC1675" i="1" s="1"/>
  <c r="H1675" i="1"/>
  <c r="W1675" i="1" s="1"/>
  <c r="AB1675" i="1" s="1"/>
  <c r="G1675" i="1"/>
  <c r="F1675" i="1"/>
  <c r="AY1675" i="1" s="1"/>
  <c r="E1675" i="1"/>
  <c r="D1675" i="1"/>
  <c r="AY1674" i="1"/>
  <c r="AL1674" i="1"/>
  <c r="AK1674" i="1"/>
  <c r="AJ1674" i="1"/>
  <c r="AM1674" i="1" s="1"/>
  <c r="AE1674" i="1"/>
  <c r="W1674" i="1"/>
  <c r="AB1674" i="1" s="1"/>
  <c r="S1674" i="1"/>
  <c r="M1674" i="1"/>
  <c r="L1674" i="1"/>
  <c r="I1674" i="1"/>
  <c r="X1674" i="1" s="1"/>
  <c r="AC1674" i="1" s="1"/>
  <c r="H1674" i="1"/>
  <c r="G1674" i="1"/>
  <c r="F1674" i="1"/>
  <c r="AO1674" i="1" s="1"/>
  <c r="AU1674" i="1" s="1"/>
  <c r="E1674" i="1"/>
  <c r="Q1674" i="1" s="1"/>
  <c r="AG1674" i="1" s="1"/>
  <c r="D1674" i="1"/>
  <c r="AY1673" i="1"/>
  <c r="AP1673" i="1"/>
  <c r="AM1673" i="1"/>
  <c r="AL1673" i="1"/>
  <c r="AO1673" i="1" s="1"/>
  <c r="AK1673" i="1"/>
  <c r="AN1673" i="1" s="1"/>
  <c r="AJ1673" i="1"/>
  <c r="AE1673" i="1"/>
  <c r="AA1673" i="1"/>
  <c r="S1673" i="1"/>
  <c r="P1673" i="1"/>
  <c r="M1673" i="1"/>
  <c r="L1673" i="1"/>
  <c r="I1673" i="1"/>
  <c r="H1673" i="1"/>
  <c r="AV1673" i="1" s="1"/>
  <c r="G1673" i="1"/>
  <c r="V1673" i="1" s="1"/>
  <c r="F1673" i="1"/>
  <c r="E1673" i="1"/>
  <c r="Q1673" i="1" s="1"/>
  <c r="AG1673" i="1" s="1"/>
  <c r="D1673" i="1"/>
  <c r="AY1672" i="1"/>
  <c r="AO1672" i="1"/>
  <c r="AS1672" i="1" s="1"/>
  <c r="AL1672" i="1"/>
  <c r="AK1672" i="1"/>
  <c r="AN1672" i="1" s="1"/>
  <c r="AJ1672" i="1"/>
  <c r="AM1672" i="1" s="1"/>
  <c r="AE1672" i="1"/>
  <c r="S1672" i="1"/>
  <c r="M1672" i="1"/>
  <c r="L1672" i="1"/>
  <c r="I1672" i="1"/>
  <c r="X1672" i="1" s="1"/>
  <c r="AC1672" i="1" s="1"/>
  <c r="H1672" i="1"/>
  <c r="W1672" i="1" s="1"/>
  <c r="AB1672" i="1" s="1"/>
  <c r="G1672" i="1"/>
  <c r="F1672" i="1"/>
  <c r="E1672" i="1"/>
  <c r="D1672" i="1"/>
  <c r="AY1671" i="1"/>
  <c r="AL1671" i="1"/>
  <c r="AK1671" i="1"/>
  <c r="AN1671" i="1" s="1"/>
  <c r="AJ1671" i="1"/>
  <c r="AM1671" i="1" s="1"/>
  <c r="AE1671" i="1"/>
  <c r="W1671" i="1"/>
  <c r="AB1671" i="1" s="1"/>
  <c r="S1671" i="1"/>
  <c r="M1671" i="1"/>
  <c r="L1671" i="1"/>
  <c r="I1671" i="1"/>
  <c r="X1671" i="1" s="1"/>
  <c r="AC1671" i="1" s="1"/>
  <c r="H1671" i="1"/>
  <c r="G1671" i="1"/>
  <c r="F1671" i="1"/>
  <c r="E1671" i="1"/>
  <c r="Q1671" i="1" s="1"/>
  <c r="AG1671" i="1" s="1"/>
  <c r="D1671" i="1"/>
  <c r="AL1670" i="1"/>
  <c r="AK1670" i="1"/>
  <c r="AJ1670" i="1"/>
  <c r="AM1670" i="1" s="1"/>
  <c r="AE1670" i="1"/>
  <c r="S1670" i="1"/>
  <c r="M1670" i="1"/>
  <c r="L1670" i="1"/>
  <c r="I1670" i="1"/>
  <c r="H1670" i="1"/>
  <c r="W1670" i="1" s="1"/>
  <c r="AB1670" i="1" s="1"/>
  <c r="G1670" i="1"/>
  <c r="V1670" i="1" s="1"/>
  <c r="F1670" i="1"/>
  <c r="AY1670" i="1" s="1"/>
  <c r="E1670" i="1"/>
  <c r="Q1670" i="1" s="1"/>
  <c r="AG1670" i="1" s="1"/>
  <c r="D1670" i="1"/>
  <c r="AL1669" i="1"/>
  <c r="AK1669" i="1"/>
  <c r="AJ1669" i="1"/>
  <c r="AE1669" i="1"/>
  <c r="S1669" i="1"/>
  <c r="M1669" i="1"/>
  <c r="L1669" i="1"/>
  <c r="I1669" i="1"/>
  <c r="X1669" i="1" s="1"/>
  <c r="AC1669" i="1" s="1"/>
  <c r="H1669" i="1"/>
  <c r="W1669" i="1" s="1"/>
  <c r="AB1669" i="1" s="1"/>
  <c r="G1669" i="1"/>
  <c r="F1669" i="1"/>
  <c r="AY1669" i="1" s="1"/>
  <c r="E1669" i="1"/>
  <c r="D1669" i="1"/>
  <c r="AY1668" i="1"/>
  <c r="AU1668" i="1"/>
  <c r="AQ1668" i="1"/>
  <c r="AL1668" i="1"/>
  <c r="AK1668" i="1"/>
  <c r="AN1668" i="1" s="1"/>
  <c r="AJ1668" i="1"/>
  <c r="AM1668" i="1" s="1"/>
  <c r="AE1668" i="1"/>
  <c r="S1668" i="1"/>
  <c r="M1668" i="1"/>
  <c r="L1668" i="1"/>
  <c r="I1668" i="1"/>
  <c r="X1668" i="1" s="1"/>
  <c r="AC1668" i="1" s="1"/>
  <c r="H1668" i="1"/>
  <c r="W1668" i="1" s="1"/>
  <c r="AB1668" i="1" s="1"/>
  <c r="G1668" i="1"/>
  <c r="V1668" i="1" s="1"/>
  <c r="F1668" i="1"/>
  <c r="AO1668" i="1" s="1"/>
  <c r="AS1668" i="1" s="1"/>
  <c r="E1668" i="1"/>
  <c r="D1668" i="1"/>
  <c r="AY1667" i="1"/>
  <c r="AZ1667" i="1" s="1"/>
  <c r="BA1667" i="1" s="1"/>
  <c r="AU1667" i="1"/>
  <c r="AL1667" i="1"/>
  <c r="AO1667" i="1" s="1"/>
  <c r="AS1667" i="1" s="1"/>
  <c r="AK1667" i="1"/>
  <c r="AJ1667" i="1"/>
  <c r="AM1667" i="1" s="1"/>
  <c r="AE1667" i="1"/>
  <c r="W1667" i="1"/>
  <c r="AB1667" i="1" s="1"/>
  <c r="S1667" i="1"/>
  <c r="Q1667" i="1"/>
  <c r="AG1667" i="1" s="1"/>
  <c r="M1667" i="1"/>
  <c r="P1667" i="1" s="1"/>
  <c r="L1667" i="1"/>
  <c r="I1667" i="1"/>
  <c r="R1667" i="1" s="1"/>
  <c r="H1667" i="1"/>
  <c r="G1667" i="1"/>
  <c r="V1667" i="1" s="1"/>
  <c r="F1667" i="1"/>
  <c r="E1667" i="1"/>
  <c r="D1667" i="1"/>
  <c r="AL1666" i="1"/>
  <c r="AK1666" i="1"/>
  <c r="AJ1666" i="1"/>
  <c r="AM1666" i="1" s="1"/>
  <c r="AE1666" i="1"/>
  <c r="S1666" i="1"/>
  <c r="M1666" i="1"/>
  <c r="L1666" i="1"/>
  <c r="I1666" i="1"/>
  <c r="X1666" i="1" s="1"/>
  <c r="AC1666" i="1" s="1"/>
  <c r="H1666" i="1"/>
  <c r="G1666" i="1"/>
  <c r="F1666" i="1"/>
  <c r="AY1666" i="1" s="1"/>
  <c r="AZ1666" i="1" s="1"/>
  <c r="BA1666" i="1" s="1"/>
  <c r="E1666" i="1"/>
  <c r="D1666" i="1"/>
  <c r="AL1665" i="1"/>
  <c r="AK1665" i="1"/>
  <c r="AJ1665" i="1"/>
  <c r="AM1665" i="1" s="1"/>
  <c r="AE1665" i="1"/>
  <c r="AB1665" i="1"/>
  <c r="W1665" i="1"/>
  <c r="S1665" i="1"/>
  <c r="M1665" i="1"/>
  <c r="L1665" i="1"/>
  <c r="I1665" i="1"/>
  <c r="X1665" i="1" s="1"/>
  <c r="AC1665" i="1" s="1"/>
  <c r="H1665" i="1"/>
  <c r="G1665" i="1"/>
  <c r="V1665" i="1" s="1"/>
  <c r="F1665" i="1"/>
  <c r="E1665" i="1"/>
  <c r="D1665" i="1"/>
  <c r="AL1664" i="1"/>
  <c r="AK1664" i="1"/>
  <c r="AJ1664" i="1"/>
  <c r="AM1664" i="1" s="1"/>
  <c r="AE1664" i="1"/>
  <c r="S1664" i="1"/>
  <c r="M1664" i="1"/>
  <c r="P1664" i="1" s="1"/>
  <c r="L1664" i="1"/>
  <c r="I1664" i="1"/>
  <c r="H1664" i="1"/>
  <c r="W1664" i="1" s="1"/>
  <c r="AB1664" i="1" s="1"/>
  <c r="G1664" i="1"/>
  <c r="V1664" i="1" s="1"/>
  <c r="AA1664" i="1" s="1"/>
  <c r="F1664" i="1"/>
  <c r="E1664" i="1"/>
  <c r="D1664" i="1"/>
  <c r="AM1663" i="1"/>
  <c r="AL1663" i="1"/>
  <c r="AO1663" i="1" s="1"/>
  <c r="AS1663" i="1" s="1"/>
  <c r="AK1663" i="1"/>
  <c r="AN1663" i="1" s="1"/>
  <c r="AJ1663" i="1"/>
  <c r="AE1663" i="1"/>
  <c r="AC1663" i="1"/>
  <c r="W1663" i="1"/>
  <c r="AB1663" i="1" s="1"/>
  <c r="S1663" i="1"/>
  <c r="M1663" i="1"/>
  <c r="L1663" i="1"/>
  <c r="I1663" i="1"/>
  <c r="X1663" i="1" s="1"/>
  <c r="H1663" i="1"/>
  <c r="G1663" i="1"/>
  <c r="R1663" i="1" s="1"/>
  <c r="F1663" i="1"/>
  <c r="E1663" i="1"/>
  <c r="D1663" i="1"/>
  <c r="AL1662" i="1"/>
  <c r="AK1662" i="1"/>
  <c r="AJ1662" i="1"/>
  <c r="AM1662" i="1" s="1"/>
  <c r="AE1662" i="1"/>
  <c r="S1662" i="1"/>
  <c r="M1662" i="1"/>
  <c r="L1662" i="1"/>
  <c r="I1662" i="1"/>
  <c r="X1662" i="1" s="1"/>
  <c r="AC1662" i="1" s="1"/>
  <c r="H1662" i="1"/>
  <c r="W1662" i="1" s="1"/>
  <c r="AB1662" i="1" s="1"/>
  <c r="G1662" i="1"/>
  <c r="F1662" i="1"/>
  <c r="E1662" i="1"/>
  <c r="D1662" i="1"/>
  <c r="AP1661" i="1"/>
  <c r="AL1661" i="1"/>
  <c r="AK1661" i="1"/>
  <c r="AN1661" i="1" s="1"/>
  <c r="AJ1661" i="1"/>
  <c r="AM1661" i="1" s="1"/>
  <c r="AE1661" i="1"/>
  <c r="X1661" i="1"/>
  <c r="AC1661" i="1" s="1"/>
  <c r="W1661" i="1"/>
  <c r="AB1661" i="1" s="1"/>
  <c r="S1661" i="1"/>
  <c r="M1661" i="1"/>
  <c r="P1661" i="1" s="1"/>
  <c r="L1661" i="1"/>
  <c r="I1661" i="1"/>
  <c r="H1661" i="1"/>
  <c r="G1661" i="1"/>
  <c r="V1661" i="1" s="1"/>
  <c r="AA1661" i="1" s="1"/>
  <c r="F1661" i="1"/>
  <c r="E1661" i="1"/>
  <c r="D1661" i="1"/>
  <c r="AY1660" i="1"/>
  <c r="AM1660" i="1"/>
  <c r="AL1660" i="1"/>
  <c r="AK1660" i="1"/>
  <c r="AN1660" i="1" s="1"/>
  <c r="AJ1660" i="1"/>
  <c r="AE1660" i="1"/>
  <c r="S1660" i="1"/>
  <c r="M1660" i="1"/>
  <c r="P1660" i="1" s="1"/>
  <c r="L1660" i="1"/>
  <c r="I1660" i="1"/>
  <c r="X1660" i="1" s="1"/>
  <c r="AC1660" i="1" s="1"/>
  <c r="H1660" i="1"/>
  <c r="W1660" i="1" s="1"/>
  <c r="AB1660" i="1" s="1"/>
  <c r="G1660" i="1"/>
  <c r="F1660" i="1"/>
  <c r="AO1660" i="1" s="1"/>
  <c r="AS1660" i="1" s="1"/>
  <c r="E1660" i="1"/>
  <c r="Q1660" i="1" s="1"/>
  <c r="AG1660" i="1" s="1"/>
  <c r="D1660" i="1"/>
  <c r="AL1659" i="1"/>
  <c r="AK1659" i="1"/>
  <c r="AJ1659" i="1"/>
  <c r="AE1659" i="1"/>
  <c r="W1659" i="1"/>
  <c r="AB1659" i="1" s="1"/>
  <c r="S1659" i="1"/>
  <c r="M1659" i="1"/>
  <c r="L1659" i="1"/>
  <c r="I1659" i="1"/>
  <c r="X1659" i="1" s="1"/>
  <c r="AC1659" i="1" s="1"/>
  <c r="H1659" i="1"/>
  <c r="G1659" i="1"/>
  <c r="F1659" i="1"/>
  <c r="AO1659" i="1" s="1"/>
  <c r="E1659" i="1"/>
  <c r="D1659" i="1"/>
  <c r="AL1658" i="1"/>
  <c r="AK1658" i="1"/>
  <c r="AJ1658" i="1"/>
  <c r="AM1658" i="1" s="1"/>
  <c r="AE1658" i="1"/>
  <c r="S1658" i="1"/>
  <c r="M1658" i="1"/>
  <c r="L1658" i="1"/>
  <c r="I1658" i="1"/>
  <c r="H1658" i="1"/>
  <c r="W1658" i="1" s="1"/>
  <c r="AB1658" i="1" s="1"/>
  <c r="G1658" i="1"/>
  <c r="V1658" i="1" s="1"/>
  <c r="F1658" i="1"/>
  <c r="AY1658" i="1" s="1"/>
  <c r="E1658" i="1"/>
  <c r="Q1658" i="1" s="1"/>
  <c r="AG1658" i="1" s="1"/>
  <c r="D1658" i="1"/>
  <c r="AL1657" i="1"/>
  <c r="AK1657" i="1"/>
  <c r="AN1657" i="1" s="1"/>
  <c r="AJ1657" i="1"/>
  <c r="AM1657" i="1" s="1"/>
  <c r="AE1657" i="1"/>
  <c r="AC1657" i="1"/>
  <c r="S1657" i="1"/>
  <c r="Q1657" i="1"/>
  <c r="AG1657" i="1" s="1"/>
  <c r="M1657" i="1"/>
  <c r="P1657" i="1" s="1"/>
  <c r="L1657" i="1"/>
  <c r="I1657" i="1"/>
  <c r="X1657" i="1" s="1"/>
  <c r="H1657" i="1"/>
  <c r="W1657" i="1" s="1"/>
  <c r="AB1657" i="1" s="1"/>
  <c r="G1657" i="1"/>
  <c r="F1657" i="1"/>
  <c r="AY1657" i="1" s="1"/>
  <c r="E1657" i="1"/>
  <c r="D1657" i="1"/>
  <c r="AY1656" i="1"/>
  <c r="AZ1656" i="1" s="1"/>
  <c r="BA1656" i="1" s="1"/>
  <c r="AM1656" i="1"/>
  <c r="AL1656" i="1"/>
  <c r="AK1656" i="1"/>
  <c r="AN1656" i="1" s="1"/>
  <c r="AJ1656" i="1"/>
  <c r="AE1656" i="1"/>
  <c r="S1656" i="1"/>
  <c r="M1656" i="1"/>
  <c r="L1656" i="1"/>
  <c r="I1656" i="1"/>
  <c r="X1656" i="1" s="1"/>
  <c r="AC1656" i="1" s="1"/>
  <c r="H1656" i="1"/>
  <c r="W1656" i="1" s="1"/>
  <c r="AB1656" i="1" s="1"/>
  <c r="G1656" i="1"/>
  <c r="F1656" i="1"/>
  <c r="E1656" i="1"/>
  <c r="D1656" i="1"/>
  <c r="AY1655" i="1"/>
  <c r="AZ1655" i="1" s="1"/>
  <c r="BA1655" i="1" s="1"/>
  <c r="AM1655" i="1"/>
  <c r="AL1655" i="1"/>
  <c r="AO1655" i="1" s="1"/>
  <c r="AK1655" i="1"/>
  <c r="AJ1655" i="1"/>
  <c r="AE1655" i="1"/>
  <c r="W1655" i="1"/>
  <c r="AB1655" i="1" s="1"/>
  <c r="S1655" i="1"/>
  <c r="Q1655" i="1"/>
  <c r="AG1655" i="1" s="1"/>
  <c r="M1655" i="1"/>
  <c r="L1655" i="1"/>
  <c r="I1655" i="1"/>
  <c r="H1655" i="1"/>
  <c r="G1655" i="1"/>
  <c r="F1655" i="1"/>
  <c r="E1655" i="1"/>
  <c r="D1655" i="1"/>
  <c r="AY1654" i="1"/>
  <c r="AZ1654" i="1" s="1"/>
  <c r="BA1654" i="1" s="1"/>
  <c r="AR1654" i="1"/>
  <c r="AO1654" i="1"/>
  <c r="AQ1654" i="1" s="1"/>
  <c r="AL1654" i="1"/>
  <c r="AK1654" i="1"/>
  <c r="AN1654" i="1" s="1"/>
  <c r="AJ1654" i="1"/>
  <c r="AM1654" i="1" s="1"/>
  <c r="AE1654" i="1"/>
  <c r="W1654" i="1"/>
  <c r="AB1654" i="1" s="1"/>
  <c r="S1654" i="1"/>
  <c r="M1654" i="1"/>
  <c r="L1654" i="1"/>
  <c r="I1654" i="1"/>
  <c r="X1654" i="1" s="1"/>
  <c r="AC1654" i="1" s="1"/>
  <c r="H1654" i="1"/>
  <c r="G1654" i="1"/>
  <c r="F1654" i="1"/>
  <c r="E1654" i="1"/>
  <c r="Q1654" i="1" s="1"/>
  <c r="AG1654" i="1" s="1"/>
  <c r="D1654" i="1"/>
  <c r="AY1653" i="1"/>
  <c r="AL1653" i="1"/>
  <c r="AK1653" i="1"/>
  <c r="AJ1653" i="1"/>
  <c r="AM1653" i="1" s="1"/>
  <c r="AE1653" i="1"/>
  <c r="S1653" i="1"/>
  <c r="M1653" i="1"/>
  <c r="L1653" i="1"/>
  <c r="I1653" i="1"/>
  <c r="X1653" i="1" s="1"/>
  <c r="AC1653" i="1" s="1"/>
  <c r="H1653" i="1"/>
  <c r="W1653" i="1" s="1"/>
  <c r="AB1653" i="1" s="1"/>
  <c r="G1653" i="1"/>
  <c r="V1653" i="1" s="1"/>
  <c r="AA1653" i="1" s="1"/>
  <c r="F1653" i="1"/>
  <c r="E1653" i="1"/>
  <c r="Q1653" i="1" s="1"/>
  <c r="AG1653" i="1" s="1"/>
  <c r="D1653" i="1"/>
  <c r="AL1652" i="1"/>
  <c r="AK1652" i="1"/>
  <c r="AJ1652" i="1"/>
  <c r="AE1652" i="1"/>
  <c r="AC1652" i="1"/>
  <c r="AA1652" i="1"/>
  <c r="X1652" i="1"/>
  <c r="S1652" i="1"/>
  <c r="M1652" i="1"/>
  <c r="P1652" i="1" s="1"/>
  <c r="L1652" i="1"/>
  <c r="I1652" i="1"/>
  <c r="H1652" i="1"/>
  <c r="G1652" i="1"/>
  <c r="V1652" i="1" s="1"/>
  <c r="F1652" i="1"/>
  <c r="E1652" i="1"/>
  <c r="D1652" i="1"/>
  <c r="AY1651" i="1"/>
  <c r="AL1651" i="1"/>
  <c r="AK1651" i="1"/>
  <c r="AN1651" i="1" s="1"/>
  <c r="AJ1651" i="1"/>
  <c r="AM1651" i="1" s="1"/>
  <c r="AE1651" i="1"/>
  <c r="AC1651" i="1"/>
  <c r="S1651" i="1"/>
  <c r="M1651" i="1"/>
  <c r="L1651" i="1"/>
  <c r="I1651" i="1"/>
  <c r="X1651" i="1" s="1"/>
  <c r="H1651" i="1"/>
  <c r="W1651" i="1" s="1"/>
  <c r="AB1651" i="1" s="1"/>
  <c r="G1651" i="1"/>
  <c r="F1651" i="1"/>
  <c r="E1651" i="1"/>
  <c r="Q1651" i="1" s="1"/>
  <c r="AG1651" i="1" s="1"/>
  <c r="D1651" i="1"/>
  <c r="AM1650" i="1"/>
  <c r="AL1650" i="1"/>
  <c r="AK1650" i="1"/>
  <c r="AJ1650" i="1"/>
  <c r="AE1650" i="1"/>
  <c r="W1650" i="1"/>
  <c r="AB1650" i="1" s="1"/>
  <c r="S1650" i="1"/>
  <c r="M1650" i="1"/>
  <c r="L1650" i="1"/>
  <c r="I1650" i="1"/>
  <c r="X1650" i="1" s="1"/>
  <c r="AC1650" i="1" s="1"/>
  <c r="H1650" i="1"/>
  <c r="G1650" i="1"/>
  <c r="F1650" i="1"/>
  <c r="E1650" i="1"/>
  <c r="D1650" i="1"/>
  <c r="AL1649" i="1"/>
  <c r="AK1649" i="1"/>
  <c r="AJ1649" i="1"/>
  <c r="AM1649" i="1" s="1"/>
  <c r="AE1649" i="1"/>
  <c r="AA1649" i="1"/>
  <c r="S1649" i="1"/>
  <c r="M1649" i="1"/>
  <c r="L1649" i="1"/>
  <c r="I1649" i="1"/>
  <c r="R1649" i="1" s="1"/>
  <c r="H1649" i="1"/>
  <c r="W1649" i="1" s="1"/>
  <c r="AB1649" i="1" s="1"/>
  <c r="G1649" i="1"/>
  <c r="V1649" i="1" s="1"/>
  <c r="F1649" i="1"/>
  <c r="AY1649" i="1" s="1"/>
  <c r="AZ1649" i="1" s="1"/>
  <c r="BA1649" i="1" s="1"/>
  <c r="E1649" i="1"/>
  <c r="D1649" i="1"/>
  <c r="AL1648" i="1"/>
  <c r="AK1648" i="1"/>
  <c r="AJ1648" i="1"/>
  <c r="AE1648" i="1"/>
  <c r="S1648" i="1"/>
  <c r="M1648" i="1"/>
  <c r="L1648" i="1"/>
  <c r="I1648" i="1"/>
  <c r="X1648" i="1" s="1"/>
  <c r="AC1648" i="1" s="1"/>
  <c r="H1648" i="1"/>
  <c r="W1648" i="1" s="1"/>
  <c r="AB1648" i="1" s="1"/>
  <c r="G1648" i="1"/>
  <c r="F1648" i="1"/>
  <c r="AO1648" i="1" s="1"/>
  <c r="E1648" i="1"/>
  <c r="D1648" i="1"/>
  <c r="AM1647" i="1"/>
  <c r="AL1647" i="1"/>
  <c r="AK1647" i="1"/>
  <c r="AJ1647" i="1"/>
  <c r="AE1647" i="1"/>
  <c r="S1647" i="1"/>
  <c r="M1647" i="1"/>
  <c r="L1647" i="1"/>
  <c r="I1647" i="1"/>
  <c r="X1647" i="1" s="1"/>
  <c r="AC1647" i="1" s="1"/>
  <c r="H1647" i="1"/>
  <c r="W1647" i="1" s="1"/>
  <c r="AB1647" i="1" s="1"/>
  <c r="G1647" i="1"/>
  <c r="F1647" i="1"/>
  <c r="E1647" i="1"/>
  <c r="Q1647" i="1" s="1"/>
  <c r="AG1647" i="1" s="1"/>
  <c r="D1647" i="1"/>
  <c r="AL1646" i="1"/>
  <c r="AK1646" i="1"/>
  <c r="AJ1646" i="1"/>
  <c r="AE1646" i="1"/>
  <c r="AA1646" i="1"/>
  <c r="X1646" i="1"/>
  <c r="AC1646" i="1" s="1"/>
  <c r="S1646" i="1"/>
  <c r="M1646" i="1"/>
  <c r="L1646" i="1"/>
  <c r="I1646" i="1"/>
  <c r="H1646" i="1"/>
  <c r="G1646" i="1"/>
  <c r="V1646" i="1" s="1"/>
  <c r="F1646" i="1"/>
  <c r="AY1646" i="1" s="1"/>
  <c r="E1646" i="1"/>
  <c r="D1646" i="1"/>
  <c r="AL1645" i="1"/>
  <c r="AK1645" i="1"/>
  <c r="AN1645" i="1" s="1"/>
  <c r="AJ1645" i="1"/>
  <c r="AE1645" i="1"/>
  <c r="AC1645" i="1"/>
  <c r="S1645" i="1"/>
  <c r="M1645" i="1"/>
  <c r="P1645" i="1" s="1"/>
  <c r="L1645" i="1"/>
  <c r="I1645" i="1"/>
  <c r="X1645" i="1" s="1"/>
  <c r="H1645" i="1"/>
  <c r="W1645" i="1" s="1"/>
  <c r="AB1645" i="1" s="1"/>
  <c r="G1645" i="1"/>
  <c r="F1645" i="1"/>
  <c r="Q1645" i="1" s="1"/>
  <c r="AG1645" i="1" s="1"/>
  <c r="E1645" i="1"/>
  <c r="D1645" i="1"/>
  <c r="AY1644" i="1"/>
  <c r="AZ1644" i="1" s="1"/>
  <c r="BA1644" i="1" s="1"/>
  <c r="AL1644" i="1"/>
  <c r="AK1644" i="1"/>
  <c r="AJ1644" i="1"/>
  <c r="AM1644" i="1" s="1"/>
  <c r="AE1644" i="1"/>
  <c r="S1644" i="1"/>
  <c r="Q1644" i="1"/>
  <c r="AG1644" i="1" s="1"/>
  <c r="M1644" i="1"/>
  <c r="L1644" i="1"/>
  <c r="I1644" i="1"/>
  <c r="X1644" i="1" s="1"/>
  <c r="AC1644" i="1" s="1"/>
  <c r="H1644" i="1"/>
  <c r="W1644" i="1" s="1"/>
  <c r="AB1644" i="1" s="1"/>
  <c r="G1644" i="1"/>
  <c r="V1644" i="1" s="1"/>
  <c r="F1644" i="1"/>
  <c r="E1644" i="1"/>
  <c r="D1644" i="1"/>
  <c r="AY1643" i="1"/>
  <c r="AZ1643" i="1" s="1"/>
  <c r="BA1643" i="1" s="1"/>
  <c r="AM1643" i="1"/>
  <c r="AL1643" i="1"/>
  <c r="AO1643" i="1" s="1"/>
  <c r="AK1643" i="1"/>
  <c r="AJ1643" i="1"/>
  <c r="AG1643" i="1"/>
  <c r="AE1643" i="1"/>
  <c r="W1643" i="1"/>
  <c r="AB1643" i="1" s="1"/>
  <c r="S1643" i="1"/>
  <c r="Q1643" i="1"/>
  <c r="M1643" i="1"/>
  <c r="L1643" i="1"/>
  <c r="I1643" i="1"/>
  <c r="H1643" i="1"/>
  <c r="G1643" i="1"/>
  <c r="V1643" i="1" s="1"/>
  <c r="F1643" i="1"/>
  <c r="E1643" i="1"/>
  <c r="D1643" i="1"/>
  <c r="AY1642" i="1"/>
  <c r="AR1642" i="1"/>
  <c r="AL1642" i="1"/>
  <c r="AO1642" i="1" s="1"/>
  <c r="AK1642" i="1"/>
  <c r="AN1642" i="1" s="1"/>
  <c r="AJ1642" i="1"/>
  <c r="AM1642" i="1" s="1"/>
  <c r="AE1642" i="1"/>
  <c r="S1642" i="1"/>
  <c r="M1642" i="1"/>
  <c r="L1642" i="1"/>
  <c r="I1642" i="1"/>
  <c r="X1642" i="1" s="1"/>
  <c r="AC1642" i="1" s="1"/>
  <c r="H1642" i="1"/>
  <c r="R1642" i="1" s="1"/>
  <c r="G1642" i="1"/>
  <c r="F1642" i="1"/>
  <c r="E1642" i="1"/>
  <c r="Q1642" i="1" s="1"/>
  <c r="AG1642" i="1" s="1"/>
  <c r="D1642" i="1"/>
  <c r="AL1641" i="1"/>
  <c r="AK1641" i="1"/>
  <c r="AN1641" i="1" s="1"/>
  <c r="AJ1641" i="1"/>
  <c r="AM1641" i="1" s="1"/>
  <c r="AE1641" i="1"/>
  <c r="W1641" i="1"/>
  <c r="AB1641" i="1" s="1"/>
  <c r="S1641" i="1"/>
  <c r="M1641" i="1"/>
  <c r="L1641" i="1"/>
  <c r="I1641" i="1"/>
  <c r="X1641" i="1" s="1"/>
  <c r="AC1641" i="1" s="1"/>
  <c r="H1641" i="1"/>
  <c r="G1641" i="1"/>
  <c r="V1641" i="1" s="1"/>
  <c r="AA1641" i="1" s="1"/>
  <c r="F1641" i="1"/>
  <c r="E1641" i="1"/>
  <c r="Q1641" i="1" s="1"/>
  <c r="AG1641" i="1" s="1"/>
  <c r="D1641" i="1"/>
  <c r="AL1640" i="1"/>
  <c r="AK1640" i="1"/>
  <c r="AJ1640" i="1"/>
  <c r="AE1640" i="1"/>
  <c r="W1640" i="1"/>
  <c r="AB1640" i="1" s="1"/>
  <c r="S1640" i="1"/>
  <c r="M1640" i="1"/>
  <c r="P1640" i="1" s="1"/>
  <c r="L1640" i="1"/>
  <c r="I1640" i="1"/>
  <c r="H1640" i="1"/>
  <c r="G1640" i="1"/>
  <c r="F1640" i="1"/>
  <c r="E1640" i="1"/>
  <c r="D1640" i="1"/>
  <c r="AM1639" i="1"/>
  <c r="AL1639" i="1"/>
  <c r="AK1639" i="1"/>
  <c r="AN1639" i="1" s="1"/>
  <c r="AJ1639" i="1"/>
  <c r="AE1639" i="1"/>
  <c r="AC1639" i="1"/>
  <c r="S1639" i="1"/>
  <c r="M1639" i="1"/>
  <c r="P1639" i="1" s="1"/>
  <c r="L1639" i="1"/>
  <c r="I1639" i="1"/>
  <c r="X1639" i="1" s="1"/>
  <c r="H1639" i="1"/>
  <c r="W1639" i="1" s="1"/>
  <c r="AB1639" i="1" s="1"/>
  <c r="G1639" i="1"/>
  <c r="R1639" i="1" s="1"/>
  <c r="F1639" i="1"/>
  <c r="E1639" i="1"/>
  <c r="D1639" i="1"/>
  <c r="AN1638" i="1"/>
  <c r="AT1638" i="1" s="1"/>
  <c r="AL1638" i="1"/>
  <c r="AK1638" i="1"/>
  <c r="AJ1638" i="1"/>
  <c r="AM1638" i="1" s="1"/>
  <c r="AE1638" i="1"/>
  <c r="V1638" i="1"/>
  <c r="S1638" i="1"/>
  <c r="M1638" i="1"/>
  <c r="L1638" i="1"/>
  <c r="I1638" i="1"/>
  <c r="X1638" i="1" s="1"/>
  <c r="AC1638" i="1" s="1"/>
  <c r="H1638" i="1"/>
  <c r="W1638" i="1" s="1"/>
  <c r="AB1638" i="1" s="1"/>
  <c r="G1638" i="1"/>
  <c r="F1638" i="1"/>
  <c r="E1638" i="1"/>
  <c r="D1638" i="1"/>
  <c r="AY1637" i="1"/>
  <c r="AZ1637" i="1" s="1"/>
  <c r="BA1637" i="1" s="1"/>
  <c r="AO1637" i="1"/>
  <c r="AM1637" i="1"/>
  <c r="AL1637" i="1"/>
  <c r="AK1637" i="1"/>
  <c r="AJ1637" i="1"/>
  <c r="AE1637" i="1"/>
  <c r="AA1637" i="1"/>
  <c r="S1637" i="1"/>
  <c r="Q1637" i="1"/>
  <c r="AG1637" i="1" s="1"/>
  <c r="M1637" i="1"/>
  <c r="L1637" i="1"/>
  <c r="I1637" i="1"/>
  <c r="H1637" i="1"/>
  <c r="W1637" i="1" s="1"/>
  <c r="AB1637" i="1" s="1"/>
  <c r="G1637" i="1"/>
  <c r="V1637" i="1" s="1"/>
  <c r="F1637" i="1"/>
  <c r="E1637" i="1"/>
  <c r="D1637" i="1"/>
  <c r="AL1636" i="1"/>
  <c r="AK1636" i="1"/>
  <c r="AJ1636" i="1"/>
  <c r="AE1636" i="1"/>
  <c r="S1636" i="1"/>
  <c r="M1636" i="1"/>
  <c r="L1636" i="1"/>
  <c r="I1636" i="1"/>
  <c r="X1636" i="1" s="1"/>
  <c r="AC1636" i="1" s="1"/>
  <c r="H1636" i="1"/>
  <c r="W1636" i="1" s="1"/>
  <c r="AB1636" i="1" s="1"/>
  <c r="G1636" i="1"/>
  <c r="F1636" i="1"/>
  <c r="Q1636" i="1" s="1"/>
  <c r="AG1636" i="1" s="1"/>
  <c r="E1636" i="1"/>
  <c r="D1636" i="1"/>
  <c r="AY1635" i="1"/>
  <c r="AN1635" i="1"/>
  <c r="AL1635" i="1"/>
  <c r="AK1635" i="1"/>
  <c r="AJ1635" i="1"/>
  <c r="AM1635" i="1" s="1"/>
  <c r="AE1635" i="1"/>
  <c r="W1635" i="1"/>
  <c r="AB1635" i="1" s="1"/>
  <c r="S1635" i="1"/>
  <c r="M1635" i="1"/>
  <c r="P1635" i="1" s="1"/>
  <c r="L1635" i="1"/>
  <c r="I1635" i="1"/>
  <c r="X1635" i="1" s="1"/>
  <c r="AC1635" i="1" s="1"/>
  <c r="H1635" i="1"/>
  <c r="G1635" i="1"/>
  <c r="F1635" i="1"/>
  <c r="E1635" i="1"/>
  <c r="Q1635" i="1" s="1"/>
  <c r="AG1635" i="1" s="1"/>
  <c r="D1635" i="1"/>
  <c r="AL1634" i="1"/>
  <c r="AK1634" i="1"/>
  <c r="AJ1634" i="1"/>
  <c r="AE1634" i="1"/>
  <c r="W1634" i="1"/>
  <c r="AB1634" i="1" s="1"/>
  <c r="S1634" i="1"/>
  <c r="M1634" i="1"/>
  <c r="P1634" i="1" s="1"/>
  <c r="L1634" i="1"/>
  <c r="I1634" i="1"/>
  <c r="H1634" i="1"/>
  <c r="G1634" i="1"/>
  <c r="V1634" i="1" s="1"/>
  <c r="F1634" i="1"/>
  <c r="E1634" i="1"/>
  <c r="D1634" i="1"/>
  <c r="AL1633" i="1"/>
  <c r="AO1633" i="1" s="1"/>
  <c r="AK1633" i="1"/>
  <c r="AJ1633" i="1"/>
  <c r="AE1633" i="1"/>
  <c r="AC1633" i="1"/>
  <c r="S1633" i="1"/>
  <c r="M1633" i="1"/>
  <c r="L1633" i="1"/>
  <c r="I1633" i="1"/>
  <c r="X1633" i="1" s="1"/>
  <c r="H1633" i="1"/>
  <c r="W1633" i="1" s="1"/>
  <c r="AB1633" i="1" s="1"/>
  <c r="G1633" i="1"/>
  <c r="R1633" i="1" s="1"/>
  <c r="F1633" i="1"/>
  <c r="AY1633" i="1" s="1"/>
  <c r="E1633" i="1"/>
  <c r="Q1633" i="1" s="1"/>
  <c r="AG1633" i="1" s="1"/>
  <c r="D1633" i="1"/>
  <c r="AY1632" i="1"/>
  <c r="AM1632" i="1"/>
  <c r="AL1632" i="1"/>
  <c r="AK1632" i="1"/>
  <c r="AN1632" i="1" s="1"/>
  <c r="AJ1632" i="1"/>
  <c r="AE1632" i="1"/>
  <c r="W1632" i="1"/>
  <c r="AB1632" i="1" s="1"/>
  <c r="S1632" i="1"/>
  <c r="M1632" i="1"/>
  <c r="L1632" i="1"/>
  <c r="I1632" i="1"/>
  <c r="X1632" i="1" s="1"/>
  <c r="AC1632" i="1" s="1"/>
  <c r="H1632" i="1"/>
  <c r="G1632" i="1"/>
  <c r="V1632" i="1" s="1"/>
  <c r="F1632" i="1"/>
  <c r="E1632" i="1"/>
  <c r="Q1632" i="1" s="1"/>
  <c r="AG1632" i="1" s="1"/>
  <c r="D1632" i="1"/>
  <c r="AY1631" i="1"/>
  <c r="AZ1631" i="1" s="1"/>
  <c r="BA1631" i="1" s="1"/>
  <c r="AM1631" i="1"/>
  <c r="AL1631" i="1"/>
  <c r="AO1631" i="1" s="1"/>
  <c r="AU1631" i="1" s="1"/>
  <c r="AK1631" i="1"/>
  <c r="AN1631" i="1" s="1"/>
  <c r="AJ1631" i="1"/>
  <c r="AE1631" i="1"/>
  <c r="W1631" i="1"/>
  <c r="AB1631" i="1" s="1"/>
  <c r="S1631" i="1"/>
  <c r="Q1631" i="1"/>
  <c r="AG1631" i="1" s="1"/>
  <c r="P1631" i="1"/>
  <c r="M1631" i="1"/>
  <c r="L1631" i="1"/>
  <c r="I1631" i="1"/>
  <c r="AV1631" i="1" s="1"/>
  <c r="H1631" i="1"/>
  <c r="G1631" i="1"/>
  <c r="V1631" i="1" s="1"/>
  <c r="F1631" i="1"/>
  <c r="E1631" i="1"/>
  <c r="D1631" i="1"/>
  <c r="AY1630" i="1"/>
  <c r="AO1630" i="1"/>
  <c r="AQ1630" i="1" s="1"/>
  <c r="AL1630" i="1"/>
  <c r="AK1630" i="1"/>
  <c r="AN1630" i="1" s="1"/>
  <c r="AJ1630" i="1"/>
  <c r="AM1630" i="1" s="1"/>
  <c r="AE1630" i="1"/>
  <c r="S1630" i="1"/>
  <c r="M1630" i="1"/>
  <c r="L1630" i="1"/>
  <c r="I1630" i="1"/>
  <c r="X1630" i="1" s="1"/>
  <c r="AC1630" i="1" s="1"/>
  <c r="H1630" i="1"/>
  <c r="W1630" i="1" s="1"/>
  <c r="AB1630" i="1" s="1"/>
  <c r="G1630" i="1"/>
  <c r="F1630" i="1"/>
  <c r="Q1630" i="1" s="1"/>
  <c r="AG1630" i="1" s="1"/>
  <c r="E1630" i="1"/>
  <c r="D1630" i="1"/>
  <c r="AU1629" i="1"/>
  <c r="AM1629" i="1"/>
  <c r="AL1629" i="1"/>
  <c r="AK1629" i="1"/>
  <c r="AN1629" i="1" s="1"/>
  <c r="AJ1629" i="1"/>
  <c r="AE1629" i="1"/>
  <c r="W1629" i="1"/>
  <c r="AB1629" i="1" s="1"/>
  <c r="V1629" i="1"/>
  <c r="S1629" i="1"/>
  <c r="M1629" i="1"/>
  <c r="L1629" i="1"/>
  <c r="I1629" i="1"/>
  <c r="X1629" i="1" s="1"/>
  <c r="AC1629" i="1" s="1"/>
  <c r="H1629" i="1"/>
  <c r="G1629" i="1"/>
  <c r="F1629" i="1"/>
  <c r="AO1629" i="1" s="1"/>
  <c r="AS1629" i="1" s="1"/>
  <c r="E1629" i="1"/>
  <c r="D1629" i="1"/>
  <c r="AY1628" i="1"/>
  <c r="AZ1628" i="1" s="1"/>
  <c r="BA1628" i="1" s="1"/>
  <c r="AL1628" i="1"/>
  <c r="AK1628" i="1"/>
  <c r="AJ1628" i="1"/>
  <c r="AE1628" i="1"/>
  <c r="AC1628" i="1"/>
  <c r="X1628" i="1"/>
  <c r="S1628" i="1"/>
  <c r="M1628" i="1"/>
  <c r="L1628" i="1"/>
  <c r="I1628" i="1"/>
  <c r="H1628" i="1"/>
  <c r="W1628" i="1" s="1"/>
  <c r="AB1628" i="1" s="1"/>
  <c r="G1628" i="1"/>
  <c r="V1628" i="1" s="1"/>
  <c r="F1628" i="1"/>
  <c r="AO1628" i="1" s="1"/>
  <c r="AQ1628" i="1" s="1"/>
  <c r="E1628" i="1"/>
  <c r="D1628" i="1"/>
  <c r="AO1627" i="1"/>
  <c r="AM1627" i="1"/>
  <c r="AL1627" i="1"/>
  <c r="AK1627" i="1"/>
  <c r="AN1627" i="1" s="1"/>
  <c r="AJ1627" i="1"/>
  <c r="AE1627" i="1"/>
  <c r="AB1627" i="1"/>
  <c r="S1627" i="1"/>
  <c r="M1627" i="1"/>
  <c r="P1627" i="1" s="1"/>
  <c r="L1627" i="1"/>
  <c r="I1627" i="1"/>
  <c r="X1627" i="1" s="1"/>
  <c r="AC1627" i="1" s="1"/>
  <c r="H1627" i="1"/>
  <c r="W1627" i="1" s="1"/>
  <c r="G1627" i="1"/>
  <c r="F1627" i="1"/>
  <c r="AY1627" i="1" s="1"/>
  <c r="E1627" i="1"/>
  <c r="D1627" i="1"/>
  <c r="AL1626" i="1"/>
  <c r="AK1626" i="1"/>
  <c r="AJ1626" i="1"/>
  <c r="AE1626" i="1"/>
  <c r="X1626" i="1"/>
  <c r="AC1626" i="1" s="1"/>
  <c r="S1626" i="1"/>
  <c r="M1626" i="1"/>
  <c r="L1626" i="1"/>
  <c r="I1626" i="1"/>
  <c r="H1626" i="1"/>
  <c r="W1626" i="1" s="1"/>
  <c r="AB1626" i="1" s="1"/>
  <c r="G1626" i="1"/>
  <c r="F1626" i="1"/>
  <c r="AY1626" i="1" s="1"/>
  <c r="AZ1626" i="1" s="1"/>
  <c r="BA1626" i="1" s="1"/>
  <c r="E1626" i="1"/>
  <c r="D1626" i="1"/>
  <c r="AL1625" i="1"/>
  <c r="AK1625" i="1"/>
  <c r="AJ1625" i="1"/>
  <c r="AE1625" i="1"/>
  <c r="S1625" i="1"/>
  <c r="P1625" i="1"/>
  <c r="M1625" i="1"/>
  <c r="L1625" i="1"/>
  <c r="I1625" i="1"/>
  <c r="X1625" i="1" s="1"/>
  <c r="AC1625" i="1" s="1"/>
  <c r="H1625" i="1"/>
  <c r="W1625" i="1" s="1"/>
  <c r="AB1625" i="1" s="1"/>
  <c r="G1625" i="1"/>
  <c r="F1625" i="1"/>
  <c r="E1625" i="1"/>
  <c r="D1625" i="1"/>
  <c r="AN1624" i="1"/>
  <c r="AR1624" i="1" s="1"/>
  <c r="AL1624" i="1"/>
  <c r="AO1624" i="1" s="1"/>
  <c r="AQ1624" i="1" s="1"/>
  <c r="AK1624" i="1"/>
  <c r="AJ1624" i="1"/>
  <c r="AM1624" i="1" s="1"/>
  <c r="AE1624" i="1"/>
  <c r="AC1624" i="1"/>
  <c r="S1624" i="1"/>
  <c r="M1624" i="1"/>
  <c r="L1624" i="1"/>
  <c r="I1624" i="1"/>
  <c r="X1624" i="1" s="1"/>
  <c r="H1624" i="1"/>
  <c r="W1624" i="1" s="1"/>
  <c r="AB1624" i="1" s="1"/>
  <c r="G1624" i="1"/>
  <c r="F1624" i="1"/>
  <c r="Q1624" i="1" s="1"/>
  <c r="AG1624" i="1" s="1"/>
  <c r="E1624" i="1"/>
  <c r="D1624" i="1"/>
  <c r="AL1623" i="1"/>
  <c r="AK1623" i="1"/>
  <c r="AJ1623" i="1"/>
  <c r="AE1623" i="1"/>
  <c r="S1623" i="1"/>
  <c r="M1623" i="1"/>
  <c r="L1623" i="1"/>
  <c r="I1623" i="1"/>
  <c r="X1623" i="1" s="1"/>
  <c r="AC1623" i="1" s="1"/>
  <c r="H1623" i="1"/>
  <c r="W1623" i="1" s="1"/>
  <c r="AB1623" i="1" s="1"/>
  <c r="G1623" i="1"/>
  <c r="F1623" i="1"/>
  <c r="AY1623" i="1" s="1"/>
  <c r="AZ1623" i="1" s="1"/>
  <c r="BA1623" i="1" s="1"/>
  <c r="E1623" i="1"/>
  <c r="D1623" i="1"/>
  <c r="AO1622" i="1"/>
  <c r="AU1622" i="1" s="1"/>
  <c r="AL1622" i="1"/>
  <c r="AK1622" i="1"/>
  <c r="AJ1622" i="1"/>
  <c r="AE1622" i="1"/>
  <c r="X1622" i="1"/>
  <c r="AC1622" i="1" s="1"/>
  <c r="S1622" i="1"/>
  <c r="M1622" i="1"/>
  <c r="L1622" i="1"/>
  <c r="I1622" i="1"/>
  <c r="H1622" i="1"/>
  <c r="W1622" i="1" s="1"/>
  <c r="AB1622" i="1" s="1"/>
  <c r="G1622" i="1"/>
  <c r="F1622" i="1"/>
  <c r="E1622" i="1"/>
  <c r="D1622" i="1"/>
  <c r="AM1621" i="1"/>
  <c r="AL1621" i="1"/>
  <c r="AK1621" i="1"/>
  <c r="AJ1621" i="1"/>
  <c r="AE1621" i="1"/>
  <c r="AC1621" i="1"/>
  <c r="W1621" i="1"/>
  <c r="AB1621" i="1" s="1"/>
  <c r="S1621" i="1"/>
  <c r="M1621" i="1"/>
  <c r="L1621" i="1"/>
  <c r="I1621" i="1"/>
  <c r="X1621" i="1" s="1"/>
  <c r="H1621" i="1"/>
  <c r="G1621" i="1"/>
  <c r="F1621" i="1"/>
  <c r="AY1621" i="1" s="1"/>
  <c r="AZ1621" i="1" s="1"/>
  <c r="BA1621" i="1" s="1"/>
  <c r="E1621" i="1"/>
  <c r="D1621" i="1"/>
  <c r="AY1620" i="1"/>
  <c r="AO1620" i="1"/>
  <c r="AL1620" i="1"/>
  <c r="AK1620" i="1"/>
  <c r="AJ1620" i="1"/>
  <c r="AE1620" i="1"/>
  <c r="X1620" i="1"/>
  <c r="AC1620" i="1" s="1"/>
  <c r="S1620" i="1"/>
  <c r="Q1620" i="1"/>
  <c r="AG1620" i="1" s="1"/>
  <c r="M1620" i="1"/>
  <c r="L1620" i="1"/>
  <c r="I1620" i="1"/>
  <c r="H1620" i="1"/>
  <c r="W1620" i="1" s="1"/>
  <c r="AB1620" i="1" s="1"/>
  <c r="G1620" i="1"/>
  <c r="F1620" i="1"/>
  <c r="E1620" i="1"/>
  <c r="D1620" i="1"/>
  <c r="AL1619" i="1"/>
  <c r="AO1619" i="1" s="1"/>
  <c r="AU1619" i="1" s="1"/>
  <c r="AK1619" i="1"/>
  <c r="AJ1619" i="1"/>
  <c r="AE1619" i="1"/>
  <c r="X1619" i="1"/>
  <c r="AC1619" i="1" s="1"/>
  <c r="W1619" i="1"/>
  <c r="AB1619" i="1" s="1"/>
  <c r="S1619" i="1"/>
  <c r="M1619" i="1"/>
  <c r="P1619" i="1" s="1"/>
  <c r="L1619" i="1"/>
  <c r="I1619" i="1"/>
  <c r="H1619" i="1"/>
  <c r="G1619" i="1"/>
  <c r="AV1619" i="1" s="1"/>
  <c r="F1619" i="1"/>
  <c r="AY1619" i="1" s="1"/>
  <c r="E1619" i="1"/>
  <c r="D1619" i="1"/>
  <c r="AY1618" i="1"/>
  <c r="AQ1618" i="1"/>
  <c r="AN1618" i="1"/>
  <c r="AM1618" i="1"/>
  <c r="AL1618" i="1"/>
  <c r="AO1618" i="1" s="1"/>
  <c r="AK1618" i="1"/>
  <c r="AJ1618" i="1"/>
  <c r="AE1618" i="1"/>
  <c r="AC1618" i="1"/>
  <c r="AB1618" i="1"/>
  <c r="W1618" i="1"/>
  <c r="S1618" i="1"/>
  <c r="M1618" i="1"/>
  <c r="P1618" i="1" s="1"/>
  <c r="L1618" i="1"/>
  <c r="I1618" i="1"/>
  <c r="X1618" i="1" s="1"/>
  <c r="H1618" i="1"/>
  <c r="G1618" i="1"/>
  <c r="R1618" i="1" s="1"/>
  <c r="F1618" i="1"/>
  <c r="E1618" i="1"/>
  <c r="Q1618" i="1" s="1"/>
  <c r="AG1618" i="1" s="1"/>
  <c r="D1618" i="1"/>
  <c r="AL1617" i="1"/>
  <c r="AK1617" i="1"/>
  <c r="AN1617" i="1" s="1"/>
  <c r="AJ1617" i="1"/>
  <c r="AE1617" i="1"/>
  <c r="S1617" i="1"/>
  <c r="Q1617" i="1"/>
  <c r="AG1617" i="1" s="1"/>
  <c r="M1617" i="1"/>
  <c r="L1617" i="1"/>
  <c r="I1617" i="1"/>
  <c r="X1617" i="1" s="1"/>
  <c r="AC1617" i="1" s="1"/>
  <c r="H1617" i="1"/>
  <c r="W1617" i="1" s="1"/>
  <c r="AB1617" i="1" s="1"/>
  <c r="G1617" i="1"/>
  <c r="AV1617" i="1" s="1"/>
  <c r="F1617" i="1"/>
  <c r="AY1617" i="1" s="1"/>
  <c r="AZ1617" i="1" s="1"/>
  <c r="BA1617" i="1" s="1"/>
  <c r="E1617" i="1"/>
  <c r="D1617" i="1"/>
  <c r="AL1616" i="1"/>
  <c r="AK1616" i="1"/>
  <c r="AJ1616" i="1"/>
  <c r="AE1616" i="1"/>
  <c r="X1616" i="1"/>
  <c r="AC1616" i="1" s="1"/>
  <c r="W1616" i="1"/>
  <c r="AB1616" i="1" s="1"/>
  <c r="S1616" i="1"/>
  <c r="M1616" i="1"/>
  <c r="L1616" i="1"/>
  <c r="I1616" i="1"/>
  <c r="H1616" i="1"/>
  <c r="G1616" i="1"/>
  <c r="AV1616" i="1" s="1"/>
  <c r="F1616" i="1"/>
  <c r="AY1616" i="1" s="1"/>
  <c r="E1616" i="1"/>
  <c r="D1616" i="1"/>
  <c r="AY1615" i="1"/>
  <c r="AQ1615" i="1"/>
  <c r="AO1615" i="1"/>
  <c r="AM1615" i="1"/>
  <c r="AL1615" i="1"/>
  <c r="AK1615" i="1"/>
  <c r="AJ1615" i="1"/>
  <c r="AE1615" i="1"/>
  <c r="AC1615" i="1"/>
  <c r="S1615" i="1"/>
  <c r="M1615" i="1"/>
  <c r="P1615" i="1" s="1"/>
  <c r="L1615" i="1"/>
  <c r="I1615" i="1"/>
  <c r="X1615" i="1" s="1"/>
  <c r="H1615" i="1"/>
  <c r="W1615" i="1" s="1"/>
  <c r="AB1615" i="1" s="1"/>
  <c r="G1615" i="1"/>
  <c r="F1615" i="1"/>
  <c r="E1615" i="1"/>
  <c r="D1615" i="1"/>
  <c r="AL1614" i="1"/>
  <c r="AO1614" i="1" s="1"/>
  <c r="AQ1614" i="1" s="1"/>
  <c r="AK1614" i="1"/>
  <c r="AN1614" i="1" s="1"/>
  <c r="AJ1614" i="1"/>
  <c r="AE1614" i="1"/>
  <c r="S1614" i="1"/>
  <c r="M1614" i="1"/>
  <c r="P1614" i="1" s="1"/>
  <c r="L1614" i="1"/>
  <c r="I1614" i="1"/>
  <c r="X1614" i="1" s="1"/>
  <c r="AC1614" i="1" s="1"/>
  <c r="H1614" i="1"/>
  <c r="W1614" i="1" s="1"/>
  <c r="AB1614" i="1" s="1"/>
  <c r="G1614" i="1"/>
  <c r="AV1614" i="1" s="1"/>
  <c r="F1614" i="1"/>
  <c r="AY1614" i="1" s="1"/>
  <c r="E1614" i="1"/>
  <c r="D1614" i="1"/>
  <c r="AL1613" i="1"/>
  <c r="AK1613" i="1"/>
  <c r="AJ1613" i="1"/>
  <c r="AE1613" i="1"/>
  <c r="X1613" i="1"/>
  <c r="AC1613" i="1" s="1"/>
  <c r="W1613" i="1"/>
  <c r="AB1613" i="1" s="1"/>
  <c r="S1613" i="1"/>
  <c r="P1613" i="1"/>
  <c r="M1613" i="1"/>
  <c r="L1613" i="1"/>
  <c r="I1613" i="1"/>
  <c r="H1613" i="1"/>
  <c r="G1613" i="1"/>
  <c r="AV1613" i="1" s="1"/>
  <c r="F1613" i="1"/>
  <c r="E1613" i="1"/>
  <c r="D1613" i="1"/>
  <c r="AY1612" i="1"/>
  <c r="AQ1612" i="1"/>
  <c r="AO1612" i="1"/>
  <c r="AN1612" i="1"/>
  <c r="AL1612" i="1"/>
  <c r="AK1612" i="1"/>
  <c r="AJ1612" i="1"/>
  <c r="AM1612" i="1" s="1"/>
  <c r="AE1612" i="1"/>
  <c r="W1612" i="1"/>
  <c r="AB1612" i="1" s="1"/>
  <c r="S1612" i="1"/>
  <c r="M1612" i="1"/>
  <c r="P1612" i="1" s="1"/>
  <c r="L1612" i="1"/>
  <c r="I1612" i="1"/>
  <c r="X1612" i="1" s="1"/>
  <c r="AC1612" i="1" s="1"/>
  <c r="H1612" i="1"/>
  <c r="G1612" i="1"/>
  <c r="F1612" i="1"/>
  <c r="E1612" i="1"/>
  <c r="Q1612" i="1" s="1"/>
  <c r="AG1612" i="1" s="1"/>
  <c r="D1612" i="1"/>
  <c r="AV1611" i="1"/>
  <c r="AL1611" i="1"/>
  <c r="AO1611" i="1" s="1"/>
  <c r="AQ1611" i="1" s="1"/>
  <c r="AK1611" i="1"/>
  <c r="AJ1611" i="1"/>
  <c r="AM1611" i="1" s="1"/>
  <c r="AE1611" i="1"/>
  <c r="S1611" i="1"/>
  <c r="Q1611" i="1"/>
  <c r="AG1611" i="1" s="1"/>
  <c r="M1611" i="1"/>
  <c r="L1611" i="1"/>
  <c r="I1611" i="1"/>
  <c r="X1611" i="1" s="1"/>
  <c r="AC1611" i="1" s="1"/>
  <c r="H1611" i="1"/>
  <c r="W1611" i="1" s="1"/>
  <c r="AB1611" i="1" s="1"/>
  <c r="G1611" i="1"/>
  <c r="F1611" i="1"/>
  <c r="E1611" i="1"/>
  <c r="D1611" i="1"/>
  <c r="AL1610" i="1"/>
  <c r="AO1610" i="1" s="1"/>
  <c r="AU1610" i="1" s="1"/>
  <c r="AK1610" i="1"/>
  <c r="AJ1610" i="1"/>
  <c r="AM1610" i="1" s="1"/>
  <c r="AE1610" i="1"/>
  <c r="X1610" i="1"/>
  <c r="AC1610" i="1" s="1"/>
  <c r="W1610" i="1"/>
  <c r="AB1610" i="1" s="1"/>
  <c r="S1610" i="1"/>
  <c r="M1610" i="1"/>
  <c r="P1610" i="1" s="1"/>
  <c r="L1610" i="1"/>
  <c r="I1610" i="1"/>
  <c r="H1610" i="1"/>
  <c r="G1610" i="1"/>
  <c r="AV1610" i="1" s="1"/>
  <c r="F1610" i="1"/>
  <c r="AY1610" i="1" s="1"/>
  <c r="E1610" i="1"/>
  <c r="Q1610" i="1" s="1"/>
  <c r="AG1610" i="1" s="1"/>
  <c r="D1610" i="1"/>
  <c r="AY1609" i="1"/>
  <c r="AO1609" i="1"/>
  <c r="AQ1609" i="1" s="1"/>
  <c r="AM1609" i="1"/>
  <c r="AL1609" i="1"/>
  <c r="AK1609" i="1"/>
  <c r="AN1609" i="1" s="1"/>
  <c r="AJ1609" i="1"/>
  <c r="AE1609" i="1"/>
  <c r="W1609" i="1"/>
  <c r="AB1609" i="1" s="1"/>
  <c r="S1609" i="1"/>
  <c r="M1609" i="1"/>
  <c r="L1609" i="1"/>
  <c r="I1609" i="1"/>
  <c r="X1609" i="1" s="1"/>
  <c r="AC1609" i="1" s="1"/>
  <c r="H1609" i="1"/>
  <c r="G1609" i="1"/>
  <c r="F1609" i="1"/>
  <c r="E1609" i="1"/>
  <c r="Q1609" i="1" s="1"/>
  <c r="AG1609" i="1" s="1"/>
  <c r="D1609" i="1"/>
  <c r="AO1608" i="1"/>
  <c r="AQ1608" i="1" s="1"/>
  <c r="AL1608" i="1"/>
  <c r="AK1608" i="1"/>
  <c r="AN1608" i="1" s="1"/>
  <c r="AJ1608" i="1"/>
  <c r="AE1608" i="1"/>
  <c r="S1608" i="1"/>
  <c r="M1608" i="1"/>
  <c r="L1608" i="1"/>
  <c r="I1608" i="1"/>
  <c r="X1608" i="1" s="1"/>
  <c r="AC1608" i="1" s="1"/>
  <c r="H1608" i="1"/>
  <c r="W1608" i="1" s="1"/>
  <c r="AB1608" i="1" s="1"/>
  <c r="G1608" i="1"/>
  <c r="AV1608" i="1" s="1"/>
  <c r="F1608" i="1"/>
  <c r="AY1608" i="1" s="1"/>
  <c r="E1608" i="1"/>
  <c r="D1608" i="1"/>
  <c r="AM1607" i="1"/>
  <c r="AL1607" i="1"/>
  <c r="AK1607" i="1"/>
  <c r="AJ1607" i="1"/>
  <c r="AE1607" i="1"/>
  <c r="X1607" i="1"/>
  <c r="AC1607" i="1" s="1"/>
  <c r="S1607" i="1"/>
  <c r="P1607" i="1"/>
  <c r="M1607" i="1"/>
  <c r="L1607" i="1"/>
  <c r="I1607" i="1"/>
  <c r="H1607" i="1"/>
  <c r="W1607" i="1" s="1"/>
  <c r="AB1607" i="1" s="1"/>
  <c r="G1607" i="1"/>
  <c r="F1607" i="1"/>
  <c r="AY1607" i="1" s="1"/>
  <c r="E1607" i="1"/>
  <c r="D1607" i="1"/>
  <c r="AY1606" i="1"/>
  <c r="AN1606" i="1"/>
  <c r="AL1606" i="1"/>
  <c r="AO1606" i="1" s="1"/>
  <c r="AQ1606" i="1" s="1"/>
  <c r="AK1606" i="1"/>
  <c r="AJ1606" i="1"/>
  <c r="AM1606" i="1" s="1"/>
  <c r="AE1606" i="1"/>
  <c r="AB1606" i="1"/>
  <c r="W1606" i="1"/>
  <c r="S1606" i="1"/>
  <c r="M1606" i="1"/>
  <c r="P1606" i="1" s="1"/>
  <c r="L1606" i="1"/>
  <c r="I1606" i="1"/>
  <c r="X1606" i="1" s="1"/>
  <c r="AC1606" i="1" s="1"/>
  <c r="H1606" i="1"/>
  <c r="G1606" i="1"/>
  <c r="F1606" i="1"/>
  <c r="E1606" i="1"/>
  <c r="Q1606" i="1" s="1"/>
  <c r="AG1606" i="1" s="1"/>
  <c r="D1606" i="1"/>
  <c r="AN1605" i="1"/>
  <c r="AL1605" i="1"/>
  <c r="AO1605" i="1" s="1"/>
  <c r="AQ1605" i="1" s="1"/>
  <c r="AK1605" i="1"/>
  <c r="AJ1605" i="1"/>
  <c r="AE1605" i="1"/>
  <c r="S1605" i="1"/>
  <c r="M1605" i="1"/>
  <c r="P1605" i="1" s="1"/>
  <c r="L1605" i="1"/>
  <c r="I1605" i="1"/>
  <c r="X1605" i="1" s="1"/>
  <c r="AC1605" i="1" s="1"/>
  <c r="H1605" i="1"/>
  <c r="AV1605" i="1" s="1"/>
  <c r="G1605" i="1"/>
  <c r="F1605" i="1"/>
  <c r="Q1605" i="1" s="1"/>
  <c r="AG1605" i="1" s="1"/>
  <c r="E1605" i="1"/>
  <c r="D1605" i="1"/>
  <c r="AO1604" i="1"/>
  <c r="AU1604" i="1" s="1"/>
  <c r="AL1604" i="1"/>
  <c r="AK1604" i="1"/>
  <c r="AJ1604" i="1"/>
  <c r="AM1604" i="1" s="1"/>
  <c r="AE1604" i="1"/>
  <c r="S1604" i="1"/>
  <c r="P1604" i="1"/>
  <c r="M1604" i="1"/>
  <c r="L1604" i="1"/>
  <c r="I1604" i="1"/>
  <c r="X1604" i="1" s="1"/>
  <c r="AC1604" i="1" s="1"/>
  <c r="H1604" i="1"/>
  <c r="W1604" i="1" s="1"/>
  <c r="AB1604" i="1" s="1"/>
  <c r="G1604" i="1"/>
  <c r="F1604" i="1"/>
  <c r="AY1604" i="1" s="1"/>
  <c r="E1604" i="1"/>
  <c r="D1604" i="1"/>
  <c r="AL1603" i="1"/>
  <c r="AK1603" i="1"/>
  <c r="AJ1603" i="1"/>
  <c r="AE1603" i="1"/>
  <c r="AC1603" i="1"/>
  <c r="AB1603" i="1"/>
  <c r="W1603" i="1"/>
  <c r="S1603" i="1"/>
  <c r="M1603" i="1"/>
  <c r="L1603" i="1"/>
  <c r="I1603" i="1"/>
  <c r="X1603" i="1" s="1"/>
  <c r="H1603" i="1"/>
  <c r="G1603" i="1"/>
  <c r="F1603" i="1"/>
  <c r="E1603" i="1"/>
  <c r="D1603" i="1"/>
  <c r="AQ1602" i="1"/>
  <c r="AO1602" i="1"/>
  <c r="AN1602" i="1"/>
  <c r="AL1602" i="1"/>
  <c r="AK1602" i="1"/>
  <c r="AJ1602" i="1"/>
  <c r="AM1602" i="1" s="1"/>
  <c r="AE1602" i="1"/>
  <c r="X1602" i="1"/>
  <c r="AC1602" i="1" s="1"/>
  <c r="S1602" i="1"/>
  <c r="M1602" i="1"/>
  <c r="P1602" i="1" s="1"/>
  <c r="L1602" i="1"/>
  <c r="I1602" i="1"/>
  <c r="H1602" i="1"/>
  <c r="W1602" i="1" s="1"/>
  <c r="AB1602" i="1" s="1"/>
  <c r="G1602" i="1"/>
  <c r="F1602" i="1"/>
  <c r="AY1602" i="1" s="1"/>
  <c r="E1602" i="1"/>
  <c r="Q1602" i="1" s="1"/>
  <c r="AG1602" i="1" s="1"/>
  <c r="D1602" i="1"/>
  <c r="AO1601" i="1"/>
  <c r="AU1601" i="1" s="1"/>
  <c r="AL1601" i="1"/>
  <c r="AK1601" i="1"/>
  <c r="AJ1601" i="1"/>
  <c r="AM1601" i="1" s="1"/>
  <c r="AE1601" i="1"/>
  <c r="S1601" i="1"/>
  <c r="P1601" i="1"/>
  <c r="M1601" i="1"/>
  <c r="L1601" i="1"/>
  <c r="I1601" i="1"/>
  <c r="X1601" i="1" s="1"/>
  <c r="AC1601" i="1" s="1"/>
  <c r="H1601" i="1"/>
  <c r="W1601" i="1" s="1"/>
  <c r="AB1601" i="1" s="1"/>
  <c r="G1601" i="1"/>
  <c r="F1601" i="1"/>
  <c r="AY1601" i="1" s="1"/>
  <c r="E1601" i="1"/>
  <c r="D1601" i="1"/>
  <c r="AY1600" i="1"/>
  <c r="AL1600" i="1"/>
  <c r="AK1600" i="1"/>
  <c r="AN1600" i="1" s="1"/>
  <c r="AJ1600" i="1"/>
  <c r="AE1600" i="1"/>
  <c r="AC1600" i="1"/>
  <c r="AB1600" i="1"/>
  <c r="W1600" i="1"/>
  <c r="S1600" i="1"/>
  <c r="M1600" i="1"/>
  <c r="L1600" i="1"/>
  <c r="I1600" i="1"/>
  <c r="X1600" i="1" s="1"/>
  <c r="H1600" i="1"/>
  <c r="G1600" i="1"/>
  <c r="F1600" i="1"/>
  <c r="E1600" i="1"/>
  <c r="D1600" i="1"/>
  <c r="AV1599" i="1"/>
  <c r="AQ1599" i="1"/>
  <c r="AO1599" i="1"/>
  <c r="AN1599" i="1"/>
  <c r="AL1599" i="1"/>
  <c r="AK1599" i="1"/>
  <c r="AJ1599" i="1"/>
  <c r="AM1599" i="1" s="1"/>
  <c r="AE1599" i="1"/>
  <c r="X1599" i="1"/>
  <c r="AC1599" i="1" s="1"/>
  <c r="S1599" i="1"/>
  <c r="M1599" i="1"/>
  <c r="L1599" i="1"/>
  <c r="I1599" i="1"/>
  <c r="H1599" i="1"/>
  <c r="W1599" i="1" s="1"/>
  <c r="AB1599" i="1" s="1"/>
  <c r="G1599" i="1"/>
  <c r="F1599" i="1"/>
  <c r="AY1599" i="1" s="1"/>
  <c r="E1599" i="1"/>
  <c r="Q1599" i="1" s="1"/>
  <c r="AG1599" i="1" s="1"/>
  <c r="D1599" i="1"/>
  <c r="AO1598" i="1"/>
  <c r="AU1598" i="1" s="1"/>
  <c r="AL1598" i="1"/>
  <c r="AK1598" i="1"/>
  <c r="AJ1598" i="1"/>
  <c r="AM1598" i="1" s="1"/>
  <c r="AE1598" i="1"/>
  <c r="X1598" i="1"/>
  <c r="AC1598" i="1" s="1"/>
  <c r="S1598" i="1"/>
  <c r="P1598" i="1"/>
  <c r="M1598" i="1"/>
  <c r="L1598" i="1"/>
  <c r="I1598" i="1"/>
  <c r="H1598" i="1"/>
  <c r="W1598" i="1" s="1"/>
  <c r="AB1598" i="1" s="1"/>
  <c r="G1598" i="1"/>
  <c r="F1598" i="1"/>
  <c r="AY1598" i="1" s="1"/>
  <c r="E1598" i="1"/>
  <c r="D1598" i="1"/>
  <c r="AN1597" i="1"/>
  <c r="AL1597" i="1"/>
  <c r="AK1597" i="1"/>
  <c r="AJ1597" i="1"/>
  <c r="AE1597" i="1"/>
  <c r="AC1597" i="1"/>
  <c r="W1597" i="1"/>
  <c r="AB1597" i="1" s="1"/>
  <c r="S1597" i="1"/>
  <c r="M1597" i="1"/>
  <c r="L1597" i="1"/>
  <c r="I1597" i="1"/>
  <c r="X1597" i="1" s="1"/>
  <c r="H1597" i="1"/>
  <c r="G1597" i="1"/>
  <c r="R1597" i="1" s="1"/>
  <c r="F1597" i="1"/>
  <c r="E1597" i="1"/>
  <c r="D1597" i="1"/>
  <c r="AY1596" i="1"/>
  <c r="AZ1596" i="1" s="1"/>
  <c r="BA1596" i="1" s="1"/>
  <c r="AN1596" i="1"/>
  <c r="AL1596" i="1"/>
  <c r="AO1596" i="1" s="1"/>
  <c r="AK1596" i="1"/>
  <c r="AJ1596" i="1"/>
  <c r="AE1596" i="1"/>
  <c r="X1596" i="1"/>
  <c r="AC1596" i="1" s="1"/>
  <c r="S1596" i="1"/>
  <c r="M1596" i="1"/>
  <c r="P1596" i="1" s="1"/>
  <c r="L1596" i="1"/>
  <c r="I1596" i="1"/>
  <c r="H1596" i="1"/>
  <c r="W1596" i="1" s="1"/>
  <c r="AB1596" i="1" s="1"/>
  <c r="G1596" i="1"/>
  <c r="F1596" i="1"/>
  <c r="E1596" i="1"/>
  <c r="Q1596" i="1" s="1"/>
  <c r="AG1596" i="1" s="1"/>
  <c r="D1596" i="1"/>
  <c r="AL1595" i="1"/>
  <c r="AK1595" i="1"/>
  <c r="AJ1595" i="1"/>
  <c r="AE1595" i="1"/>
  <c r="X1595" i="1"/>
  <c r="AC1595" i="1" s="1"/>
  <c r="S1595" i="1"/>
  <c r="M1595" i="1"/>
  <c r="P1595" i="1" s="1"/>
  <c r="L1595" i="1"/>
  <c r="I1595" i="1"/>
  <c r="H1595" i="1"/>
  <c r="W1595" i="1" s="1"/>
  <c r="AB1595" i="1" s="1"/>
  <c r="G1595" i="1"/>
  <c r="F1595" i="1"/>
  <c r="E1595" i="1"/>
  <c r="D1595" i="1"/>
  <c r="AL1594" i="1"/>
  <c r="AO1594" i="1" s="1"/>
  <c r="AK1594" i="1"/>
  <c r="AJ1594" i="1"/>
  <c r="AE1594" i="1"/>
  <c r="W1594" i="1"/>
  <c r="AB1594" i="1" s="1"/>
  <c r="S1594" i="1"/>
  <c r="M1594" i="1"/>
  <c r="L1594" i="1"/>
  <c r="I1594" i="1"/>
  <c r="H1594" i="1"/>
  <c r="G1594" i="1"/>
  <c r="F1594" i="1"/>
  <c r="E1594" i="1"/>
  <c r="D1594" i="1"/>
  <c r="AY1593" i="1"/>
  <c r="AO1593" i="1"/>
  <c r="AN1593" i="1"/>
  <c r="AL1593" i="1"/>
  <c r="AK1593" i="1"/>
  <c r="AJ1593" i="1"/>
  <c r="AE1593" i="1"/>
  <c r="X1593" i="1"/>
  <c r="AC1593" i="1" s="1"/>
  <c r="S1593" i="1"/>
  <c r="M1593" i="1"/>
  <c r="P1593" i="1" s="1"/>
  <c r="L1593" i="1"/>
  <c r="I1593" i="1"/>
  <c r="H1593" i="1"/>
  <c r="W1593" i="1" s="1"/>
  <c r="AB1593" i="1" s="1"/>
  <c r="G1593" i="1"/>
  <c r="F1593" i="1"/>
  <c r="E1593" i="1"/>
  <c r="Q1593" i="1" s="1"/>
  <c r="AG1593" i="1" s="1"/>
  <c r="D1593" i="1"/>
  <c r="AL1592" i="1"/>
  <c r="AK1592" i="1"/>
  <c r="AJ1592" i="1"/>
  <c r="AE1592" i="1"/>
  <c r="S1592" i="1"/>
  <c r="P1592" i="1"/>
  <c r="M1592" i="1"/>
  <c r="L1592" i="1"/>
  <c r="I1592" i="1"/>
  <c r="X1592" i="1" s="1"/>
  <c r="AC1592" i="1" s="1"/>
  <c r="H1592" i="1"/>
  <c r="W1592" i="1" s="1"/>
  <c r="AB1592" i="1" s="1"/>
  <c r="G1592" i="1"/>
  <c r="V1592" i="1" s="1"/>
  <c r="AA1592" i="1" s="1"/>
  <c r="F1592" i="1"/>
  <c r="AY1592" i="1" s="1"/>
  <c r="E1592" i="1"/>
  <c r="D1592" i="1"/>
  <c r="AY1591" i="1"/>
  <c r="AO1591" i="1"/>
  <c r="AQ1591" i="1" s="1"/>
  <c r="AL1591" i="1"/>
  <c r="AK1591" i="1"/>
  <c r="AN1591" i="1" s="1"/>
  <c r="AR1591" i="1" s="1"/>
  <c r="AJ1591" i="1"/>
  <c r="AM1591" i="1" s="1"/>
  <c r="AE1591" i="1"/>
  <c r="AC1591" i="1"/>
  <c r="V1591" i="1"/>
  <c r="S1591" i="1"/>
  <c r="M1591" i="1"/>
  <c r="L1591" i="1"/>
  <c r="I1591" i="1"/>
  <c r="X1591" i="1" s="1"/>
  <c r="H1591" i="1"/>
  <c r="W1591" i="1" s="1"/>
  <c r="AB1591" i="1" s="1"/>
  <c r="G1591" i="1"/>
  <c r="F1591" i="1"/>
  <c r="E1591" i="1"/>
  <c r="Q1591" i="1" s="1"/>
  <c r="AG1591" i="1" s="1"/>
  <c r="D1591" i="1"/>
  <c r="AY1590" i="1"/>
  <c r="AZ1590" i="1" s="1"/>
  <c r="BA1590" i="1" s="1"/>
  <c r="AO1590" i="1"/>
  <c r="AN1590" i="1"/>
  <c r="AT1590" i="1" s="1"/>
  <c r="AL1590" i="1"/>
  <c r="AK1590" i="1"/>
  <c r="AJ1590" i="1"/>
  <c r="AM1590" i="1" s="1"/>
  <c r="AE1590" i="1"/>
  <c r="S1590" i="1"/>
  <c r="M1590" i="1"/>
  <c r="P1590" i="1" s="1"/>
  <c r="L1590" i="1"/>
  <c r="I1590" i="1"/>
  <c r="X1590" i="1" s="1"/>
  <c r="AC1590" i="1" s="1"/>
  <c r="H1590" i="1"/>
  <c r="W1590" i="1" s="1"/>
  <c r="AB1590" i="1" s="1"/>
  <c r="G1590" i="1"/>
  <c r="F1590" i="1"/>
  <c r="Q1590" i="1" s="1"/>
  <c r="AG1590" i="1" s="1"/>
  <c r="E1590" i="1"/>
  <c r="D1590" i="1"/>
  <c r="AM1589" i="1"/>
  <c r="AL1589" i="1"/>
  <c r="AK1589" i="1"/>
  <c r="AN1589" i="1" s="1"/>
  <c r="AJ1589" i="1"/>
  <c r="AE1589" i="1"/>
  <c r="X1589" i="1"/>
  <c r="AC1589" i="1" s="1"/>
  <c r="S1589" i="1"/>
  <c r="M1589" i="1"/>
  <c r="P1589" i="1" s="1"/>
  <c r="L1589" i="1"/>
  <c r="I1589" i="1"/>
  <c r="H1589" i="1"/>
  <c r="W1589" i="1" s="1"/>
  <c r="AB1589" i="1" s="1"/>
  <c r="G1589" i="1"/>
  <c r="V1589" i="1" s="1"/>
  <c r="F1589" i="1"/>
  <c r="E1589" i="1"/>
  <c r="D1589" i="1"/>
  <c r="AT1588" i="1"/>
  <c r="AN1588" i="1"/>
  <c r="AR1588" i="1" s="1"/>
  <c r="AL1588" i="1"/>
  <c r="AK1588" i="1"/>
  <c r="AJ1588" i="1"/>
  <c r="AE1588" i="1"/>
  <c r="X1588" i="1"/>
  <c r="AC1588" i="1" s="1"/>
  <c r="W1588" i="1"/>
  <c r="AB1588" i="1" s="1"/>
  <c r="S1588" i="1"/>
  <c r="M1588" i="1"/>
  <c r="L1588" i="1"/>
  <c r="I1588" i="1"/>
  <c r="H1588" i="1"/>
  <c r="G1588" i="1"/>
  <c r="AV1588" i="1" s="1"/>
  <c r="F1588" i="1"/>
  <c r="E1588" i="1"/>
  <c r="D1588" i="1"/>
  <c r="AL1587" i="1"/>
  <c r="AK1587" i="1"/>
  <c r="AJ1587" i="1"/>
  <c r="AE1587" i="1"/>
  <c r="AB1587" i="1"/>
  <c r="S1587" i="1"/>
  <c r="M1587" i="1"/>
  <c r="P1587" i="1" s="1"/>
  <c r="L1587" i="1"/>
  <c r="I1587" i="1"/>
  <c r="X1587" i="1" s="1"/>
  <c r="AC1587" i="1" s="1"/>
  <c r="AD1587" i="1" s="1"/>
  <c r="AH1587" i="1" s="1"/>
  <c r="H1587" i="1"/>
  <c r="W1587" i="1" s="1"/>
  <c r="G1587" i="1"/>
  <c r="V1587" i="1" s="1"/>
  <c r="AA1587" i="1" s="1"/>
  <c r="F1587" i="1"/>
  <c r="E1587" i="1"/>
  <c r="D1587" i="1"/>
  <c r="AT1586" i="1"/>
  <c r="AL1586" i="1"/>
  <c r="AK1586" i="1"/>
  <c r="AN1586" i="1" s="1"/>
  <c r="AJ1586" i="1"/>
  <c r="AM1586" i="1" s="1"/>
  <c r="AE1586" i="1"/>
  <c r="S1586" i="1"/>
  <c r="M1586" i="1"/>
  <c r="P1586" i="1" s="1"/>
  <c r="L1586" i="1"/>
  <c r="I1586" i="1"/>
  <c r="X1586" i="1" s="1"/>
  <c r="AC1586" i="1" s="1"/>
  <c r="H1586" i="1"/>
  <c r="W1586" i="1" s="1"/>
  <c r="AB1586" i="1" s="1"/>
  <c r="G1586" i="1"/>
  <c r="F1586" i="1"/>
  <c r="E1586" i="1"/>
  <c r="D1586" i="1"/>
  <c r="AL1585" i="1"/>
  <c r="AK1585" i="1"/>
  <c r="AJ1585" i="1"/>
  <c r="AE1585" i="1"/>
  <c r="AB1585" i="1"/>
  <c r="W1585" i="1"/>
  <c r="V1585" i="1"/>
  <c r="S1585" i="1"/>
  <c r="M1585" i="1"/>
  <c r="P1585" i="1" s="1"/>
  <c r="L1585" i="1"/>
  <c r="I1585" i="1"/>
  <c r="X1585" i="1" s="1"/>
  <c r="AC1585" i="1" s="1"/>
  <c r="H1585" i="1"/>
  <c r="G1585" i="1"/>
  <c r="F1585" i="1"/>
  <c r="AO1585" i="1" s="1"/>
  <c r="E1585" i="1"/>
  <c r="D1585" i="1"/>
  <c r="AP1584" i="1"/>
  <c r="AL1584" i="1"/>
  <c r="AO1584" i="1" s="1"/>
  <c r="AK1584" i="1"/>
  <c r="AN1584" i="1" s="1"/>
  <c r="AJ1584" i="1"/>
  <c r="AE1584" i="1"/>
  <c r="X1584" i="1"/>
  <c r="AC1584" i="1" s="1"/>
  <c r="S1584" i="1"/>
  <c r="M1584" i="1"/>
  <c r="P1584" i="1" s="1"/>
  <c r="L1584" i="1"/>
  <c r="I1584" i="1"/>
  <c r="H1584" i="1"/>
  <c r="W1584" i="1" s="1"/>
  <c r="AB1584" i="1" s="1"/>
  <c r="G1584" i="1"/>
  <c r="F1584" i="1"/>
  <c r="AY1584" i="1" s="1"/>
  <c r="E1584" i="1"/>
  <c r="D1584" i="1"/>
  <c r="AL1583" i="1"/>
  <c r="AO1583" i="1" s="1"/>
  <c r="AS1583" i="1" s="1"/>
  <c r="AK1583" i="1"/>
  <c r="AJ1583" i="1"/>
  <c r="AE1583" i="1"/>
  <c r="S1583" i="1"/>
  <c r="M1583" i="1"/>
  <c r="L1583" i="1"/>
  <c r="I1583" i="1"/>
  <c r="X1583" i="1" s="1"/>
  <c r="AC1583" i="1" s="1"/>
  <c r="H1583" i="1"/>
  <c r="W1583" i="1" s="1"/>
  <c r="AB1583" i="1" s="1"/>
  <c r="G1583" i="1"/>
  <c r="V1583" i="1" s="1"/>
  <c r="F1583" i="1"/>
  <c r="E1583" i="1"/>
  <c r="D1583" i="1"/>
  <c r="AL1582" i="1"/>
  <c r="AK1582" i="1"/>
  <c r="AN1582" i="1" s="1"/>
  <c r="AJ1582" i="1"/>
  <c r="AE1582" i="1"/>
  <c r="V1582" i="1"/>
  <c r="S1582" i="1"/>
  <c r="P1582" i="1"/>
  <c r="M1582" i="1"/>
  <c r="L1582" i="1"/>
  <c r="I1582" i="1"/>
  <c r="X1582" i="1" s="1"/>
  <c r="AC1582" i="1" s="1"/>
  <c r="H1582" i="1"/>
  <c r="W1582" i="1" s="1"/>
  <c r="AB1582" i="1" s="1"/>
  <c r="G1582" i="1"/>
  <c r="R1582" i="1" s="1"/>
  <c r="F1582" i="1"/>
  <c r="E1582" i="1"/>
  <c r="D1582" i="1"/>
  <c r="AL1581" i="1"/>
  <c r="AK1581" i="1"/>
  <c r="AJ1581" i="1"/>
  <c r="AE1581" i="1"/>
  <c r="S1581" i="1"/>
  <c r="Q1581" i="1"/>
  <c r="AG1581" i="1" s="1"/>
  <c r="M1581" i="1"/>
  <c r="L1581" i="1"/>
  <c r="P1581" i="1" s="1"/>
  <c r="I1581" i="1"/>
  <c r="X1581" i="1" s="1"/>
  <c r="AC1581" i="1" s="1"/>
  <c r="H1581" i="1"/>
  <c r="W1581" i="1" s="1"/>
  <c r="AB1581" i="1" s="1"/>
  <c r="G1581" i="1"/>
  <c r="V1581" i="1" s="1"/>
  <c r="AA1581" i="1" s="1"/>
  <c r="F1581" i="1"/>
  <c r="AY1581" i="1" s="1"/>
  <c r="AZ1581" i="1" s="1"/>
  <c r="BA1581" i="1" s="1"/>
  <c r="E1581" i="1"/>
  <c r="D1581" i="1"/>
  <c r="AL1580" i="1"/>
  <c r="AK1580" i="1"/>
  <c r="AJ1580" i="1"/>
  <c r="AE1580" i="1"/>
  <c r="AB1580" i="1"/>
  <c r="S1580" i="1"/>
  <c r="M1580" i="1"/>
  <c r="P1580" i="1" s="1"/>
  <c r="L1580" i="1"/>
  <c r="I1580" i="1"/>
  <c r="X1580" i="1" s="1"/>
  <c r="AC1580" i="1" s="1"/>
  <c r="H1580" i="1"/>
  <c r="W1580" i="1" s="1"/>
  <c r="G1580" i="1"/>
  <c r="F1580" i="1"/>
  <c r="AY1580" i="1" s="1"/>
  <c r="AZ1580" i="1" s="1"/>
  <c r="BA1580" i="1" s="1"/>
  <c r="E1580" i="1"/>
  <c r="D1580" i="1"/>
  <c r="AV1579" i="1"/>
  <c r="AL1579" i="1"/>
  <c r="AK1579" i="1"/>
  <c r="AJ1579" i="1"/>
  <c r="AE1579" i="1"/>
  <c r="W1579" i="1"/>
  <c r="AB1579" i="1" s="1"/>
  <c r="V1579" i="1"/>
  <c r="S1579" i="1"/>
  <c r="R1579" i="1"/>
  <c r="M1579" i="1"/>
  <c r="L1579" i="1"/>
  <c r="I1579" i="1"/>
  <c r="X1579" i="1" s="1"/>
  <c r="AC1579" i="1" s="1"/>
  <c r="H1579" i="1"/>
  <c r="G1579" i="1"/>
  <c r="F1579" i="1"/>
  <c r="AN1579" i="1" s="1"/>
  <c r="E1579" i="1"/>
  <c r="D1579" i="1"/>
  <c r="AN1578" i="1"/>
  <c r="AL1578" i="1"/>
  <c r="AK1578" i="1"/>
  <c r="AJ1578" i="1"/>
  <c r="AE1578" i="1"/>
  <c r="S1578" i="1"/>
  <c r="M1578" i="1"/>
  <c r="P1578" i="1" s="1"/>
  <c r="L1578" i="1"/>
  <c r="I1578" i="1"/>
  <c r="X1578" i="1" s="1"/>
  <c r="AC1578" i="1" s="1"/>
  <c r="H1578" i="1"/>
  <c r="W1578" i="1" s="1"/>
  <c r="AB1578" i="1" s="1"/>
  <c r="G1578" i="1"/>
  <c r="F1578" i="1"/>
  <c r="E1578" i="1"/>
  <c r="D1578" i="1"/>
  <c r="AL1577" i="1"/>
  <c r="AK1577" i="1"/>
  <c r="AJ1577" i="1"/>
  <c r="AE1577" i="1"/>
  <c r="S1577" i="1"/>
  <c r="M1577" i="1"/>
  <c r="P1577" i="1" s="1"/>
  <c r="L1577" i="1"/>
  <c r="I1577" i="1"/>
  <c r="X1577" i="1" s="1"/>
  <c r="AC1577" i="1" s="1"/>
  <c r="H1577" i="1"/>
  <c r="W1577" i="1" s="1"/>
  <c r="AB1577" i="1" s="1"/>
  <c r="G1577" i="1"/>
  <c r="F1577" i="1"/>
  <c r="AN1577" i="1" s="1"/>
  <c r="E1577" i="1"/>
  <c r="D1577" i="1"/>
  <c r="AV1576" i="1"/>
  <c r="AL1576" i="1"/>
  <c r="AK1576" i="1"/>
  <c r="AJ1576" i="1"/>
  <c r="AE1576" i="1"/>
  <c r="AC1576" i="1"/>
  <c r="S1576" i="1"/>
  <c r="M1576" i="1"/>
  <c r="L1576" i="1"/>
  <c r="P1576" i="1" s="1"/>
  <c r="I1576" i="1"/>
  <c r="X1576" i="1" s="1"/>
  <c r="H1576" i="1"/>
  <c r="W1576" i="1" s="1"/>
  <c r="AB1576" i="1" s="1"/>
  <c r="G1576" i="1"/>
  <c r="V1576" i="1" s="1"/>
  <c r="F1576" i="1"/>
  <c r="AN1576" i="1" s="1"/>
  <c r="E1576" i="1"/>
  <c r="D1576" i="1"/>
  <c r="AL1575" i="1"/>
  <c r="AK1575" i="1"/>
  <c r="AJ1575" i="1"/>
  <c r="AE1575" i="1"/>
  <c r="S1575" i="1"/>
  <c r="P1575" i="1"/>
  <c r="M1575" i="1"/>
  <c r="L1575" i="1"/>
  <c r="I1575" i="1"/>
  <c r="X1575" i="1" s="1"/>
  <c r="AC1575" i="1" s="1"/>
  <c r="H1575" i="1"/>
  <c r="W1575" i="1" s="1"/>
  <c r="AB1575" i="1" s="1"/>
  <c r="G1575" i="1"/>
  <c r="F1575" i="1"/>
  <c r="E1575" i="1"/>
  <c r="D1575" i="1"/>
  <c r="AL1574" i="1"/>
  <c r="AK1574" i="1"/>
  <c r="AN1574" i="1" s="1"/>
  <c r="AR1574" i="1" s="1"/>
  <c r="AJ1574" i="1"/>
  <c r="AE1574" i="1"/>
  <c r="AC1574" i="1"/>
  <c r="S1574" i="1"/>
  <c r="M1574" i="1"/>
  <c r="P1574" i="1" s="1"/>
  <c r="L1574" i="1"/>
  <c r="I1574" i="1"/>
  <c r="X1574" i="1" s="1"/>
  <c r="H1574" i="1"/>
  <c r="W1574" i="1" s="1"/>
  <c r="AB1574" i="1" s="1"/>
  <c r="G1574" i="1"/>
  <c r="F1574" i="1"/>
  <c r="AY1574" i="1" s="1"/>
  <c r="E1574" i="1"/>
  <c r="D1574" i="1"/>
  <c r="AL1573" i="1"/>
  <c r="AO1573" i="1" s="1"/>
  <c r="AU1573" i="1" s="1"/>
  <c r="AK1573" i="1"/>
  <c r="AJ1573" i="1"/>
  <c r="AE1573" i="1"/>
  <c r="AB1573" i="1"/>
  <c r="W1573" i="1"/>
  <c r="V1573" i="1"/>
  <c r="S1573" i="1"/>
  <c r="M1573" i="1"/>
  <c r="L1573" i="1"/>
  <c r="I1573" i="1"/>
  <c r="X1573" i="1" s="1"/>
  <c r="AC1573" i="1" s="1"/>
  <c r="H1573" i="1"/>
  <c r="G1573" i="1"/>
  <c r="F1573" i="1"/>
  <c r="E1573" i="1"/>
  <c r="Q1573" i="1" s="1"/>
  <c r="AG1573" i="1" s="1"/>
  <c r="D1573" i="1"/>
  <c r="AL1572" i="1"/>
  <c r="AK1572" i="1"/>
  <c r="AN1572" i="1" s="1"/>
  <c r="AJ1572" i="1"/>
  <c r="AE1572" i="1"/>
  <c r="AA1572" i="1"/>
  <c r="S1572" i="1"/>
  <c r="M1572" i="1"/>
  <c r="P1572" i="1" s="1"/>
  <c r="L1572" i="1"/>
  <c r="I1572" i="1"/>
  <c r="X1572" i="1" s="1"/>
  <c r="AC1572" i="1" s="1"/>
  <c r="H1572" i="1"/>
  <c r="W1572" i="1" s="1"/>
  <c r="AB1572" i="1" s="1"/>
  <c r="AD1572" i="1" s="1"/>
  <c r="AH1572" i="1" s="1"/>
  <c r="G1572" i="1"/>
  <c r="V1572" i="1" s="1"/>
  <c r="F1572" i="1"/>
  <c r="AY1572" i="1" s="1"/>
  <c r="E1572" i="1"/>
  <c r="Q1572" i="1" s="1"/>
  <c r="AG1572" i="1" s="1"/>
  <c r="D1572" i="1"/>
  <c r="AL1571" i="1"/>
  <c r="AO1571" i="1" s="1"/>
  <c r="AS1571" i="1" s="1"/>
  <c r="AK1571" i="1"/>
  <c r="AN1571" i="1" s="1"/>
  <c r="AR1571" i="1" s="1"/>
  <c r="AJ1571" i="1"/>
  <c r="AE1571" i="1"/>
  <c r="S1571" i="1"/>
  <c r="M1571" i="1"/>
  <c r="L1571" i="1"/>
  <c r="I1571" i="1"/>
  <c r="H1571" i="1"/>
  <c r="W1571" i="1" s="1"/>
  <c r="AB1571" i="1" s="1"/>
  <c r="G1571" i="1"/>
  <c r="V1571" i="1" s="1"/>
  <c r="AA1571" i="1" s="1"/>
  <c r="F1571" i="1"/>
  <c r="AY1571" i="1" s="1"/>
  <c r="E1571" i="1"/>
  <c r="D1571" i="1"/>
  <c r="AL1570" i="1"/>
  <c r="AK1570" i="1"/>
  <c r="AJ1570" i="1"/>
  <c r="AE1570" i="1"/>
  <c r="X1570" i="1"/>
  <c r="AC1570" i="1" s="1"/>
  <c r="W1570" i="1"/>
  <c r="AB1570" i="1" s="1"/>
  <c r="S1570" i="1"/>
  <c r="M1570" i="1"/>
  <c r="P1570" i="1" s="1"/>
  <c r="L1570" i="1"/>
  <c r="I1570" i="1"/>
  <c r="H1570" i="1"/>
  <c r="G1570" i="1"/>
  <c r="V1570" i="1" s="1"/>
  <c r="F1570" i="1"/>
  <c r="AY1570" i="1" s="1"/>
  <c r="AZ1570" i="1" s="1"/>
  <c r="BA1570" i="1" s="1"/>
  <c r="E1570" i="1"/>
  <c r="D1570" i="1"/>
  <c r="AL1569" i="1"/>
  <c r="AK1569" i="1"/>
  <c r="AJ1569" i="1"/>
  <c r="AE1569" i="1"/>
  <c r="AB1569" i="1"/>
  <c r="S1569" i="1"/>
  <c r="M1569" i="1"/>
  <c r="L1569" i="1"/>
  <c r="P1569" i="1" s="1"/>
  <c r="I1569" i="1"/>
  <c r="X1569" i="1" s="1"/>
  <c r="AC1569" i="1" s="1"/>
  <c r="H1569" i="1"/>
  <c r="W1569" i="1" s="1"/>
  <c r="G1569" i="1"/>
  <c r="V1569" i="1" s="1"/>
  <c r="AA1569" i="1" s="1"/>
  <c r="F1569" i="1"/>
  <c r="AY1569" i="1" s="1"/>
  <c r="AZ1569" i="1" s="1"/>
  <c r="BA1569" i="1" s="1"/>
  <c r="E1569" i="1"/>
  <c r="D1569" i="1"/>
  <c r="AM1568" i="1"/>
  <c r="AL1568" i="1"/>
  <c r="AK1568" i="1"/>
  <c r="AJ1568" i="1"/>
  <c r="AE1568" i="1"/>
  <c r="S1568" i="1"/>
  <c r="M1568" i="1"/>
  <c r="P1568" i="1" s="1"/>
  <c r="L1568" i="1"/>
  <c r="I1568" i="1"/>
  <c r="X1568" i="1" s="1"/>
  <c r="AC1568" i="1" s="1"/>
  <c r="H1568" i="1"/>
  <c r="W1568" i="1" s="1"/>
  <c r="AB1568" i="1" s="1"/>
  <c r="G1568" i="1"/>
  <c r="V1568" i="1" s="1"/>
  <c r="AA1568" i="1" s="1"/>
  <c r="F1568" i="1"/>
  <c r="E1568" i="1"/>
  <c r="D1568" i="1"/>
  <c r="AO1567" i="1"/>
  <c r="AQ1567" i="1" s="1"/>
  <c r="AL1567" i="1"/>
  <c r="AK1567" i="1"/>
  <c r="AJ1567" i="1"/>
  <c r="AE1567" i="1"/>
  <c r="W1567" i="1"/>
  <c r="AB1567" i="1" s="1"/>
  <c r="S1567" i="1"/>
  <c r="Q1567" i="1"/>
  <c r="AG1567" i="1" s="1"/>
  <c r="M1567" i="1"/>
  <c r="L1567" i="1"/>
  <c r="P1567" i="1" s="1"/>
  <c r="I1567" i="1"/>
  <c r="X1567" i="1" s="1"/>
  <c r="AC1567" i="1" s="1"/>
  <c r="H1567" i="1"/>
  <c r="G1567" i="1"/>
  <c r="F1567" i="1"/>
  <c r="AY1567" i="1" s="1"/>
  <c r="AZ1567" i="1" s="1"/>
  <c r="BA1567" i="1" s="1"/>
  <c r="E1567" i="1"/>
  <c r="D1567" i="1"/>
  <c r="AS1566" i="1"/>
  <c r="AL1566" i="1"/>
  <c r="AO1566" i="1" s="1"/>
  <c r="AK1566" i="1"/>
  <c r="AN1566" i="1" s="1"/>
  <c r="AJ1566" i="1"/>
  <c r="AM1566" i="1" s="1"/>
  <c r="AE1566" i="1"/>
  <c r="S1566" i="1"/>
  <c r="M1566" i="1"/>
  <c r="L1566" i="1"/>
  <c r="I1566" i="1"/>
  <c r="X1566" i="1" s="1"/>
  <c r="AC1566" i="1" s="1"/>
  <c r="H1566" i="1"/>
  <c r="W1566" i="1" s="1"/>
  <c r="AB1566" i="1" s="1"/>
  <c r="G1566" i="1"/>
  <c r="R1566" i="1" s="1"/>
  <c r="F1566" i="1"/>
  <c r="E1566" i="1"/>
  <c r="D1566" i="1"/>
  <c r="AY1565" i="1"/>
  <c r="AZ1565" i="1" s="1"/>
  <c r="BA1565" i="1" s="1"/>
  <c r="AT1565" i="1"/>
  <c r="AL1565" i="1"/>
  <c r="AK1565" i="1"/>
  <c r="AN1565" i="1" s="1"/>
  <c r="AR1565" i="1" s="1"/>
  <c r="AJ1565" i="1"/>
  <c r="AM1565" i="1" s="1"/>
  <c r="AE1565" i="1"/>
  <c r="V1565" i="1"/>
  <c r="AA1565" i="1" s="1"/>
  <c r="AD1565" i="1" s="1"/>
  <c r="AH1565" i="1" s="1"/>
  <c r="S1565" i="1"/>
  <c r="Q1565" i="1"/>
  <c r="AG1565" i="1" s="1"/>
  <c r="M1565" i="1"/>
  <c r="P1565" i="1" s="1"/>
  <c r="L1565" i="1"/>
  <c r="I1565" i="1"/>
  <c r="X1565" i="1" s="1"/>
  <c r="AC1565" i="1" s="1"/>
  <c r="H1565" i="1"/>
  <c r="W1565" i="1" s="1"/>
  <c r="AB1565" i="1" s="1"/>
  <c r="G1565" i="1"/>
  <c r="F1565" i="1"/>
  <c r="E1565" i="1"/>
  <c r="D1565" i="1"/>
  <c r="AY1564" i="1"/>
  <c r="AZ1564" i="1" s="1"/>
  <c r="BA1564" i="1" s="1"/>
  <c r="AT1564" i="1"/>
  <c r="AO1564" i="1"/>
  <c r="AL1564" i="1"/>
  <c r="AK1564" i="1"/>
  <c r="AN1564" i="1" s="1"/>
  <c r="AR1564" i="1" s="1"/>
  <c r="AJ1564" i="1"/>
  <c r="AE1564" i="1"/>
  <c r="V1564" i="1"/>
  <c r="S1564" i="1"/>
  <c r="M1564" i="1"/>
  <c r="P1564" i="1" s="1"/>
  <c r="L1564" i="1"/>
  <c r="I1564" i="1"/>
  <c r="X1564" i="1" s="1"/>
  <c r="AC1564" i="1" s="1"/>
  <c r="H1564" i="1"/>
  <c r="W1564" i="1" s="1"/>
  <c r="AB1564" i="1" s="1"/>
  <c r="G1564" i="1"/>
  <c r="F1564" i="1"/>
  <c r="AM1564" i="1" s="1"/>
  <c r="E1564" i="1"/>
  <c r="Q1564" i="1" s="1"/>
  <c r="AG1564" i="1" s="1"/>
  <c r="D1564" i="1"/>
  <c r="AL1563" i="1"/>
  <c r="AK1563" i="1"/>
  <c r="AJ1563" i="1"/>
  <c r="AE1563" i="1"/>
  <c r="X1563" i="1"/>
  <c r="AC1563" i="1" s="1"/>
  <c r="S1563" i="1"/>
  <c r="M1563" i="1"/>
  <c r="P1563" i="1" s="1"/>
  <c r="L1563" i="1"/>
  <c r="I1563" i="1"/>
  <c r="H1563" i="1"/>
  <c r="W1563" i="1" s="1"/>
  <c r="AB1563" i="1" s="1"/>
  <c r="G1563" i="1"/>
  <c r="F1563" i="1"/>
  <c r="E1563" i="1"/>
  <c r="D1563" i="1"/>
  <c r="AY1562" i="1"/>
  <c r="AT1562" i="1"/>
  <c r="AM1562" i="1"/>
  <c r="AL1562" i="1"/>
  <c r="AO1562" i="1" s="1"/>
  <c r="AS1562" i="1" s="1"/>
  <c r="AK1562" i="1"/>
  <c r="AN1562" i="1" s="1"/>
  <c r="AR1562" i="1" s="1"/>
  <c r="AJ1562" i="1"/>
  <c r="AE1562" i="1"/>
  <c r="AA1562" i="1"/>
  <c r="V1562" i="1"/>
  <c r="S1562" i="1"/>
  <c r="M1562" i="1"/>
  <c r="P1562" i="1" s="1"/>
  <c r="L1562" i="1"/>
  <c r="I1562" i="1"/>
  <c r="X1562" i="1" s="1"/>
  <c r="AC1562" i="1" s="1"/>
  <c r="H1562" i="1"/>
  <c r="W1562" i="1" s="1"/>
  <c r="AB1562" i="1" s="1"/>
  <c r="AD1562" i="1" s="1"/>
  <c r="AH1562" i="1" s="1"/>
  <c r="G1562" i="1"/>
  <c r="F1562" i="1"/>
  <c r="E1562" i="1"/>
  <c r="Q1562" i="1" s="1"/>
  <c r="AG1562" i="1" s="1"/>
  <c r="D1562" i="1"/>
  <c r="AO1561" i="1"/>
  <c r="AU1561" i="1" s="1"/>
  <c r="AL1561" i="1"/>
  <c r="AK1561" i="1"/>
  <c r="AJ1561" i="1"/>
  <c r="AE1561" i="1"/>
  <c r="S1561" i="1"/>
  <c r="M1561" i="1"/>
  <c r="L1561" i="1"/>
  <c r="P1561" i="1" s="1"/>
  <c r="I1561" i="1"/>
  <c r="X1561" i="1" s="1"/>
  <c r="AC1561" i="1" s="1"/>
  <c r="H1561" i="1"/>
  <c r="W1561" i="1" s="1"/>
  <c r="AB1561" i="1" s="1"/>
  <c r="G1561" i="1"/>
  <c r="V1561" i="1" s="1"/>
  <c r="AA1561" i="1" s="1"/>
  <c r="AD1561" i="1" s="1"/>
  <c r="AH1561" i="1" s="1"/>
  <c r="F1561" i="1"/>
  <c r="AM1561" i="1" s="1"/>
  <c r="E1561" i="1"/>
  <c r="D1561" i="1"/>
  <c r="AL1560" i="1"/>
  <c r="AO1560" i="1" s="1"/>
  <c r="AS1560" i="1" s="1"/>
  <c r="AK1560" i="1"/>
  <c r="AJ1560" i="1"/>
  <c r="AE1560" i="1"/>
  <c r="X1560" i="1"/>
  <c r="AC1560" i="1" s="1"/>
  <c r="V1560" i="1"/>
  <c r="AA1560" i="1" s="1"/>
  <c r="S1560" i="1"/>
  <c r="P1560" i="1"/>
  <c r="M1560" i="1"/>
  <c r="L1560" i="1"/>
  <c r="I1560" i="1"/>
  <c r="H1560" i="1"/>
  <c r="W1560" i="1" s="1"/>
  <c r="AB1560" i="1" s="1"/>
  <c r="AD1560" i="1" s="1"/>
  <c r="AH1560" i="1" s="1"/>
  <c r="G1560" i="1"/>
  <c r="F1560" i="1"/>
  <c r="AY1560" i="1" s="1"/>
  <c r="E1560" i="1"/>
  <c r="D1560" i="1"/>
  <c r="AY1559" i="1"/>
  <c r="AZ1559" i="1" s="1"/>
  <c r="BA1559" i="1" s="1"/>
  <c r="AS1559" i="1"/>
  <c r="AQ1559" i="1"/>
  <c r="AM1559" i="1"/>
  <c r="AL1559" i="1"/>
  <c r="AO1559" i="1" s="1"/>
  <c r="AU1559" i="1" s="1"/>
  <c r="AK1559" i="1"/>
  <c r="AN1559" i="1" s="1"/>
  <c r="AT1559" i="1" s="1"/>
  <c r="AJ1559" i="1"/>
  <c r="AE1559" i="1"/>
  <c r="S1559" i="1"/>
  <c r="Q1559" i="1"/>
  <c r="AG1559" i="1" s="1"/>
  <c r="M1559" i="1"/>
  <c r="P1559" i="1" s="1"/>
  <c r="L1559" i="1"/>
  <c r="I1559" i="1"/>
  <c r="X1559" i="1" s="1"/>
  <c r="AC1559" i="1" s="1"/>
  <c r="H1559" i="1"/>
  <c r="W1559" i="1" s="1"/>
  <c r="AB1559" i="1" s="1"/>
  <c r="G1559" i="1"/>
  <c r="V1559" i="1" s="1"/>
  <c r="AA1559" i="1" s="1"/>
  <c r="AD1559" i="1" s="1"/>
  <c r="AH1559" i="1" s="1"/>
  <c r="F1559" i="1"/>
  <c r="E1559" i="1"/>
  <c r="D1559" i="1"/>
  <c r="AY1558" i="1"/>
  <c r="AZ1558" i="1" s="1"/>
  <c r="BA1558" i="1" s="1"/>
  <c r="AM1558" i="1"/>
  <c r="AL1558" i="1"/>
  <c r="AO1558" i="1" s="1"/>
  <c r="AK1558" i="1"/>
  <c r="AJ1558" i="1"/>
  <c r="AE1558" i="1"/>
  <c r="S1558" i="1"/>
  <c r="M1558" i="1"/>
  <c r="L1558" i="1"/>
  <c r="P1558" i="1" s="1"/>
  <c r="I1558" i="1"/>
  <c r="X1558" i="1" s="1"/>
  <c r="AC1558" i="1" s="1"/>
  <c r="H1558" i="1"/>
  <c r="W1558" i="1" s="1"/>
  <c r="AB1558" i="1" s="1"/>
  <c r="G1558" i="1"/>
  <c r="V1558" i="1" s="1"/>
  <c r="F1558" i="1"/>
  <c r="AN1558" i="1" s="1"/>
  <c r="E1558" i="1"/>
  <c r="Q1558" i="1" s="1"/>
  <c r="AG1558" i="1" s="1"/>
  <c r="D1558" i="1"/>
  <c r="AL1557" i="1"/>
  <c r="AK1557" i="1"/>
  <c r="AJ1557" i="1"/>
  <c r="AE1557" i="1"/>
  <c r="X1557" i="1"/>
  <c r="AC1557" i="1" s="1"/>
  <c r="S1557" i="1"/>
  <c r="M1557" i="1"/>
  <c r="P1557" i="1" s="1"/>
  <c r="L1557" i="1"/>
  <c r="I1557" i="1"/>
  <c r="H1557" i="1"/>
  <c r="W1557" i="1" s="1"/>
  <c r="AB1557" i="1" s="1"/>
  <c r="G1557" i="1"/>
  <c r="V1557" i="1" s="1"/>
  <c r="F1557" i="1"/>
  <c r="AY1557" i="1" s="1"/>
  <c r="E1557" i="1"/>
  <c r="D1557" i="1"/>
  <c r="AM1556" i="1"/>
  <c r="AL1556" i="1"/>
  <c r="AO1556" i="1" s="1"/>
  <c r="AU1556" i="1" s="1"/>
  <c r="AK1556" i="1"/>
  <c r="AJ1556" i="1"/>
  <c r="AE1556" i="1"/>
  <c r="S1556" i="1"/>
  <c r="P1556" i="1"/>
  <c r="M1556" i="1"/>
  <c r="L1556" i="1"/>
  <c r="I1556" i="1"/>
  <c r="X1556" i="1" s="1"/>
  <c r="AC1556" i="1" s="1"/>
  <c r="H1556" i="1"/>
  <c r="W1556" i="1" s="1"/>
  <c r="AB1556" i="1" s="1"/>
  <c r="G1556" i="1"/>
  <c r="AV1556" i="1" s="1"/>
  <c r="F1556" i="1"/>
  <c r="E1556" i="1"/>
  <c r="D1556" i="1"/>
  <c r="AL1555" i="1"/>
  <c r="AO1555" i="1" s="1"/>
  <c r="AU1555" i="1" s="1"/>
  <c r="AK1555" i="1"/>
  <c r="AJ1555" i="1"/>
  <c r="AM1555" i="1" s="1"/>
  <c r="AE1555" i="1"/>
  <c r="AB1555" i="1"/>
  <c r="W1555" i="1"/>
  <c r="S1555" i="1"/>
  <c r="P1555" i="1"/>
  <c r="M1555" i="1"/>
  <c r="L1555" i="1"/>
  <c r="I1555" i="1"/>
  <c r="X1555" i="1" s="1"/>
  <c r="AC1555" i="1" s="1"/>
  <c r="H1555" i="1"/>
  <c r="G1555" i="1"/>
  <c r="V1555" i="1" s="1"/>
  <c r="AA1555" i="1" s="1"/>
  <c r="F1555" i="1"/>
  <c r="E1555" i="1"/>
  <c r="D1555" i="1"/>
  <c r="AL1554" i="1"/>
  <c r="AK1554" i="1"/>
  <c r="AJ1554" i="1"/>
  <c r="AE1554" i="1"/>
  <c r="S1554" i="1"/>
  <c r="P1554" i="1"/>
  <c r="M1554" i="1"/>
  <c r="L1554" i="1"/>
  <c r="I1554" i="1"/>
  <c r="X1554" i="1" s="1"/>
  <c r="AC1554" i="1" s="1"/>
  <c r="H1554" i="1"/>
  <c r="W1554" i="1" s="1"/>
  <c r="AB1554" i="1" s="1"/>
  <c r="G1554" i="1"/>
  <c r="R1554" i="1" s="1"/>
  <c r="F1554" i="1"/>
  <c r="AY1554" i="1" s="1"/>
  <c r="E1554" i="1"/>
  <c r="D1554" i="1"/>
  <c r="AM1553" i="1"/>
  <c r="AL1553" i="1"/>
  <c r="AK1553" i="1"/>
  <c r="AJ1553" i="1"/>
  <c r="AE1553" i="1"/>
  <c r="AC1553" i="1"/>
  <c r="S1553" i="1"/>
  <c r="M1553" i="1"/>
  <c r="P1553" i="1" s="1"/>
  <c r="L1553" i="1"/>
  <c r="I1553" i="1"/>
  <c r="X1553" i="1" s="1"/>
  <c r="H1553" i="1"/>
  <c r="W1553" i="1" s="1"/>
  <c r="AB1553" i="1" s="1"/>
  <c r="G1553" i="1"/>
  <c r="V1553" i="1" s="1"/>
  <c r="Y1553" i="1" s="1"/>
  <c r="Z1553" i="1" s="1"/>
  <c r="F1553" i="1"/>
  <c r="AY1553" i="1" s="1"/>
  <c r="E1553" i="1"/>
  <c r="D1553" i="1"/>
  <c r="AY1552" i="1"/>
  <c r="AL1552" i="1"/>
  <c r="AO1552" i="1" s="1"/>
  <c r="AK1552" i="1"/>
  <c r="AN1552" i="1" s="1"/>
  <c r="AJ1552" i="1"/>
  <c r="AM1552" i="1" s="1"/>
  <c r="AE1552" i="1"/>
  <c r="S1552" i="1"/>
  <c r="M1552" i="1"/>
  <c r="L1552" i="1"/>
  <c r="I1552" i="1"/>
  <c r="X1552" i="1" s="1"/>
  <c r="AC1552" i="1" s="1"/>
  <c r="H1552" i="1"/>
  <c r="W1552" i="1" s="1"/>
  <c r="AB1552" i="1" s="1"/>
  <c r="G1552" i="1"/>
  <c r="F1552" i="1"/>
  <c r="E1552" i="1"/>
  <c r="Q1552" i="1" s="1"/>
  <c r="AG1552" i="1" s="1"/>
  <c r="D1552" i="1"/>
  <c r="AL1551" i="1"/>
  <c r="AK1551" i="1"/>
  <c r="AJ1551" i="1"/>
  <c r="AE1551" i="1"/>
  <c r="V1551" i="1"/>
  <c r="AA1551" i="1" s="1"/>
  <c r="S1551" i="1"/>
  <c r="P1551" i="1"/>
  <c r="M1551" i="1"/>
  <c r="L1551" i="1"/>
  <c r="I1551" i="1"/>
  <c r="X1551" i="1" s="1"/>
  <c r="AC1551" i="1" s="1"/>
  <c r="H1551" i="1"/>
  <c r="W1551" i="1" s="1"/>
  <c r="AB1551" i="1" s="1"/>
  <c r="G1551" i="1"/>
  <c r="F1551" i="1"/>
  <c r="AY1551" i="1" s="1"/>
  <c r="E1551" i="1"/>
  <c r="D1551" i="1"/>
  <c r="AY1550" i="1"/>
  <c r="AZ1550" i="1" s="1"/>
  <c r="BA1550" i="1" s="1"/>
  <c r="AL1550" i="1"/>
  <c r="AK1550" i="1"/>
  <c r="AN1550" i="1" s="1"/>
  <c r="AT1550" i="1" s="1"/>
  <c r="AJ1550" i="1"/>
  <c r="AE1550" i="1"/>
  <c r="S1550" i="1"/>
  <c r="Q1550" i="1"/>
  <c r="AG1550" i="1" s="1"/>
  <c r="M1550" i="1"/>
  <c r="L1550" i="1"/>
  <c r="P1550" i="1" s="1"/>
  <c r="I1550" i="1"/>
  <c r="X1550" i="1" s="1"/>
  <c r="AC1550" i="1" s="1"/>
  <c r="H1550" i="1"/>
  <c r="W1550" i="1" s="1"/>
  <c r="AB1550" i="1" s="1"/>
  <c r="G1550" i="1"/>
  <c r="V1550" i="1" s="1"/>
  <c r="AA1550" i="1" s="1"/>
  <c r="F1550" i="1"/>
  <c r="E1550" i="1"/>
  <c r="D1550" i="1"/>
  <c r="AY1549" i="1"/>
  <c r="AL1549" i="1"/>
  <c r="AO1549" i="1" s="1"/>
  <c r="AU1549" i="1" s="1"/>
  <c r="AK1549" i="1"/>
  <c r="AN1549" i="1" s="1"/>
  <c r="AJ1549" i="1"/>
  <c r="AE1549" i="1"/>
  <c r="S1549" i="1"/>
  <c r="P1549" i="1"/>
  <c r="M1549" i="1"/>
  <c r="L1549" i="1"/>
  <c r="I1549" i="1"/>
  <c r="X1549" i="1" s="1"/>
  <c r="AC1549" i="1" s="1"/>
  <c r="H1549" i="1"/>
  <c r="W1549" i="1" s="1"/>
  <c r="AB1549" i="1" s="1"/>
  <c r="G1549" i="1"/>
  <c r="V1549" i="1" s="1"/>
  <c r="F1549" i="1"/>
  <c r="AM1549" i="1" s="1"/>
  <c r="E1549" i="1"/>
  <c r="Q1549" i="1" s="1"/>
  <c r="AG1549" i="1" s="1"/>
  <c r="D1549" i="1"/>
  <c r="AL1548" i="1"/>
  <c r="AO1548" i="1" s="1"/>
  <c r="AK1548" i="1"/>
  <c r="AJ1548" i="1"/>
  <c r="AM1548" i="1" s="1"/>
  <c r="AE1548" i="1"/>
  <c r="V1548" i="1"/>
  <c r="AA1548" i="1" s="1"/>
  <c r="S1548" i="1"/>
  <c r="M1548" i="1"/>
  <c r="P1548" i="1" s="1"/>
  <c r="L1548" i="1"/>
  <c r="I1548" i="1"/>
  <c r="X1548" i="1" s="1"/>
  <c r="AC1548" i="1" s="1"/>
  <c r="H1548" i="1"/>
  <c r="W1548" i="1" s="1"/>
  <c r="AB1548" i="1" s="1"/>
  <c r="G1548" i="1"/>
  <c r="F1548" i="1"/>
  <c r="AY1548" i="1" s="1"/>
  <c r="E1548" i="1"/>
  <c r="Q1548" i="1" s="1"/>
  <c r="AG1548" i="1" s="1"/>
  <c r="D1548" i="1"/>
  <c r="AL1547" i="1"/>
  <c r="AK1547" i="1"/>
  <c r="AJ1547" i="1"/>
  <c r="AE1547" i="1"/>
  <c r="S1547" i="1"/>
  <c r="M1547" i="1"/>
  <c r="P1547" i="1" s="1"/>
  <c r="L1547" i="1"/>
  <c r="I1547" i="1"/>
  <c r="X1547" i="1" s="1"/>
  <c r="AC1547" i="1" s="1"/>
  <c r="H1547" i="1"/>
  <c r="W1547" i="1" s="1"/>
  <c r="AB1547" i="1" s="1"/>
  <c r="G1547" i="1"/>
  <c r="V1547" i="1" s="1"/>
  <c r="AA1547" i="1" s="1"/>
  <c r="F1547" i="1"/>
  <c r="AY1547" i="1" s="1"/>
  <c r="AZ1547" i="1" s="1"/>
  <c r="BA1547" i="1" s="1"/>
  <c r="E1547" i="1"/>
  <c r="D1547" i="1"/>
  <c r="AL1546" i="1"/>
  <c r="AO1546" i="1" s="1"/>
  <c r="AK1546" i="1"/>
  <c r="AJ1546" i="1"/>
  <c r="AM1546" i="1" s="1"/>
  <c r="AE1546" i="1"/>
  <c r="V1546" i="1"/>
  <c r="Y1546" i="1" s="1"/>
  <c r="Z1546" i="1" s="1"/>
  <c r="S1546" i="1"/>
  <c r="M1546" i="1"/>
  <c r="P1546" i="1" s="1"/>
  <c r="L1546" i="1"/>
  <c r="I1546" i="1"/>
  <c r="X1546" i="1" s="1"/>
  <c r="AC1546" i="1" s="1"/>
  <c r="H1546" i="1"/>
  <c r="W1546" i="1" s="1"/>
  <c r="AB1546" i="1" s="1"/>
  <c r="G1546" i="1"/>
  <c r="F1546" i="1"/>
  <c r="E1546" i="1"/>
  <c r="Q1546" i="1" s="1"/>
  <c r="AG1546" i="1" s="1"/>
  <c r="D1546" i="1"/>
  <c r="AY1545" i="1"/>
  <c r="AZ1545" i="1" s="1"/>
  <c r="BA1545" i="1" s="1"/>
  <c r="AL1545" i="1"/>
  <c r="AK1545" i="1"/>
  <c r="AJ1545" i="1"/>
  <c r="AM1545" i="1" s="1"/>
  <c r="AE1545" i="1"/>
  <c r="V1545" i="1"/>
  <c r="AA1545" i="1" s="1"/>
  <c r="S1545" i="1"/>
  <c r="M1545" i="1"/>
  <c r="P1545" i="1" s="1"/>
  <c r="L1545" i="1"/>
  <c r="I1545" i="1"/>
  <c r="X1545" i="1" s="1"/>
  <c r="AC1545" i="1" s="1"/>
  <c r="H1545" i="1"/>
  <c r="W1545" i="1" s="1"/>
  <c r="AB1545" i="1" s="1"/>
  <c r="G1545" i="1"/>
  <c r="F1545" i="1"/>
  <c r="E1545" i="1"/>
  <c r="D1545" i="1"/>
  <c r="AL1544" i="1"/>
  <c r="AK1544" i="1"/>
  <c r="AJ1544" i="1"/>
  <c r="AM1544" i="1" s="1"/>
  <c r="AE1544" i="1"/>
  <c r="S1544" i="1"/>
  <c r="M1544" i="1"/>
  <c r="P1544" i="1" s="1"/>
  <c r="L1544" i="1"/>
  <c r="I1544" i="1"/>
  <c r="X1544" i="1" s="1"/>
  <c r="AC1544" i="1" s="1"/>
  <c r="H1544" i="1"/>
  <c r="W1544" i="1" s="1"/>
  <c r="AB1544" i="1" s="1"/>
  <c r="G1544" i="1"/>
  <c r="AV1544" i="1" s="1"/>
  <c r="F1544" i="1"/>
  <c r="Q1544" i="1" s="1"/>
  <c r="AG1544" i="1" s="1"/>
  <c r="E1544" i="1"/>
  <c r="D1544" i="1"/>
  <c r="AY1543" i="1"/>
  <c r="AL1543" i="1"/>
  <c r="AK1543" i="1"/>
  <c r="AN1543" i="1" s="1"/>
  <c r="AJ1543" i="1"/>
  <c r="AM1543" i="1" s="1"/>
  <c r="AE1543" i="1"/>
  <c r="S1543" i="1"/>
  <c r="M1543" i="1"/>
  <c r="L1543" i="1"/>
  <c r="I1543" i="1"/>
  <c r="X1543" i="1" s="1"/>
  <c r="AC1543" i="1" s="1"/>
  <c r="H1543" i="1"/>
  <c r="W1543" i="1" s="1"/>
  <c r="AB1543" i="1" s="1"/>
  <c r="G1543" i="1"/>
  <c r="V1543" i="1" s="1"/>
  <c r="F1543" i="1"/>
  <c r="E1543" i="1"/>
  <c r="D1543" i="1"/>
  <c r="AL1542" i="1"/>
  <c r="AK1542" i="1"/>
  <c r="AJ1542" i="1"/>
  <c r="AM1542" i="1" s="1"/>
  <c r="AE1542" i="1"/>
  <c r="W1542" i="1"/>
  <c r="AB1542" i="1" s="1"/>
  <c r="V1542" i="1"/>
  <c r="S1542" i="1"/>
  <c r="P1542" i="1"/>
  <c r="M1542" i="1"/>
  <c r="L1542" i="1"/>
  <c r="I1542" i="1"/>
  <c r="X1542" i="1" s="1"/>
  <c r="AC1542" i="1" s="1"/>
  <c r="H1542" i="1"/>
  <c r="G1542" i="1"/>
  <c r="F1542" i="1"/>
  <c r="E1542" i="1"/>
  <c r="D1542" i="1"/>
  <c r="AL1541" i="1"/>
  <c r="AO1541" i="1" s="1"/>
  <c r="AK1541" i="1"/>
  <c r="AJ1541" i="1"/>
  <c r="AE1541" i="1"/>
  <c r="AC1541" i="1"/>
  <c r="S1541" i="1"/>
  <c r="M1541" i="1"/>
  <c r="P1541" i="1" s="1"/>
  <c r="L1541" i="1"/>
  <c r="I1541" i="1"/>
  <c r="X1541" i="1" s="1"/>
  <c r="H1541" i="1"/>
  <c r="G1541" i="1"/>
  <c r="V1541" i="1" s="1"/>
  <c r="F1541" i="1"/>
  <c r="AY1541" i="1" s="1"/>
  <c r="E1541" i="1"/>
  <c r="D1541" i="1"/>
  <c r="AY1540" i="1"/>
  <c r="AL1540" i="1"/>
  <c r="AO1540" i="1" s="1"/>
  <c r="AK1540" i="1"/>
  <c r="AN1540" i="1" s="1"/>
  <c r="AJ1540" i="1"/>
  <c r="AE1540" i="1"/>
  <c r="W1540" i="1"/>
  <c r="AB1540" i="1" s="1"/>
  <c r="S1540" i="1"/>
  <c r="M1540" i="1"/>
  <c r="P1540" i="1" s="1"/>
  <c r="L1540" i="1"/>
  <c r="I1540" i="1"/>
  <c r="X1540" i="1" s="1"/>
  <c r="AC1540" i="1" s="1"/>
  <c r="H1540" i="1"/>
  <c r="G1540" i="1"/>
  <c r="V1540" i="1" s="1"/>
  <c r="F1540" i="1"/>
  <c r="AM1540" i="1" s="1"/>
  <c r="E1540" i="1"/>
  <c r="Q1540" i="1" s="1"/>
  <c r="AG1540" i="1" s="1"/>
  <c r="D1540" i="1"/>
  <c r="AL1539" i="1"/>
  <c r="AK1539" i="1"/>
  <c r="AJ1539" i="1"/>
  <c r="AM1539" i="1" s="1"/>
  <c r="AE1539" i="1"/>
  <c r="W1539" i="1"/>
  <c r="AB1539" i="1" s="1"/>
  <c r="S1539" i="1"/>
  <c r="M1539" i="1"/>
  <c r="P1539" i="1" s="1"/>
  <c r="L1539" i="1"/>
  <c r="I1539" i="1"/>
  <c r="X1539" i="1" s="1"/>
  <c r="AC1539" i="1" s="1"/>
  <c r="H1539" i="1"/>
  <c r="G1539" i="1"/>
  <c r="AV1539" i="1" s="1"/>
  <c r="F1539" i="1"/>
  <c r="AY1539" i="1" s="1"/>
  <c r="AZ1539" i="1" s="1"/>
  <c r="BA1539" i="1" s="1"/>
  <c r="E1539" i="1"/>
  <c r="D1539" i="1"/>
  <c r="AL1538" i="1"/>
  <c r="AK1538" i="1"/>
  <c r="AJ1538" i="1"/>
  <c r="AE1538" i="1"/>
  <c r="V1538" i="1"/>
  <c r="AA1538" i="1" s="1"/>
  <c r="S1538" i="1"/>
  <c r="M1538" i="1"/>
  <c r="L1538" i="1"/>
  <c r="I1538" i="1"/>
  <c r="X1538" i="1" s="1"/>
  <c r="AC1538" i="1" s="1"/>
  <c r="H1538" i="1"/>
  <c r="W1538" i="1" s="1"/>
  <c r="AB1538" i="1" s="1"/>
  <c r="G1538" i="1"/>
  <c r="R1538" i="1" s="1"/>
  <c r="F1538" i="1"/>
  <c r="AY1538" i="1" s="1"/>
  <c r="E1538" i="1"/>
  <c r="D1538" i="1"/>
  <c r="AY1537" i="1"/>
  <c r="AZ1537" i="1" s="1"/>
  <c r="BA1537" i="1" s="1"/>
  <c r="AL1537" i="1"/>
  <c r="AK1537" i="1"/>
  <c r="AN1537" i="1" s="1"/>
  <c r="AR1537" i="1" s="1"/>
  <c r="AJ1537" i="1"/>
  <c r="AE1537" i="1"/>
  <c r="S1537" i="1"/>
  <c r="M1537" i="1"/>
  <c r="L1537" i="1"/>
  <c r="I1537" i="1"/>
  <c r="X1537" i="1" s="1"/>
  <c r="AC1537" i="1" s="1"/>
  <c r="H1537" i="1"/>
  <c r="W1537" i="1" s="1"/>
  <c r="AB1537" i="1" s="1"/>
  <c r="G1537" i="1"/>
  <c r="F1537" i="1"/>
  <c r="AO1537" i="1" s="1"/>
  <c r="E1537" i="1"/>
  <c r="D1537" i="1"/>
  <c r="AL1536" i="1"/>
  <c r="AK1536" i="1"/>
  <c r="AJ1536" i="1"/>
  <c r="AE1536" i="1"/>
  <c r="Y1536" i="1"/>
  <c r="Z1536" i="1" s="1"/>
  <c r="X1536" i="1"/>
  <c r="AC1536" i="1" s="1"/>
  <c r="S1536" i="1"/>
  <c r="P1536" i="1"/>
  <c r="M1536" i="1"/>
  <c r="L1536" i="1"/>
  <c r="I1536" i="1"/>
  <c r="H1536" i="1"/>
  <c r="W1536" i="1" s="1"/>
  <c r="AB1536" i="1" s="1"/>
  <c r="G1536" i="1"/>
  <c r="V1536" i="1" s="1"/>
  <c r="AA1536" i="1" s="1"/>
  <c r="F1536" i="1"/>
  <c r="E1536" i="1"/>
  <c r="D1536" i="1"/>
  <c r="AY1535" i="1"/>
  <c r="AZ1535" i="1" s="1"/>
  <c r="BA1535" i="1" s="1"/>
  <c r="AO1535" i="1"/>
  <c r="AL1535" i="1"/>
  <c r="AK1535" i="1"/>
  <c r="AJ1535" i="1"/>
  <c r="AE1535" i="1"/>
  <c r="AC1535" i="1"/>
  <c r="V1535" i="1"/>
  <c r="AA1535" i="1" s="1"/>
  <c r="AD1535" i="1" s="1"/>
  <c r="AH1535" i="1" s="1"/>
  <c r="S1535" i="1"/>
  <c r="M1535" i="1"/>
  <c r="P1535" i="1" s="1"/>
  <c r="L1535" i="1"/>
  <c r="I1535" i="1"/>
  <c r="X1535" i="1" s="1"/>
  <c r="H1535" i="1"/>
  <c r="W1535" i="1" s="1"/>
  <c r="AB1535" i="1" s="1"/>
  <c r="G1535" i="1"/>
  <c r="F1535" i="1"/>
  <c r="E1535" i="1"/>
  <c r="D1535" i="1"/>
  <c r="AN1534" i="1"/>
  <c r="AR1534" i="1" s="1"/>
  <c r="AL1534" i="1"/>
  <c r="AO1534" i="1" s="1"/>
  <c r="AS1534" i="1" s="1"/>
  <c r="AK1534" i="1"/>
  <c r="AJ1534" i="1"/>
  <c r="AE1534" i="1"/>
  <c r="S1534" i="1"/>
  <c r="M1534" i="1"/>
  <c r="P1534" i="1" s="1"/>
  <c r="L1534" i="1"/>
  <c r="I1534" i="1"/>
  <c r="X1534" i="1" s="1"/>
  <c r="AC1534" i="1" s="1"/>
  <c r="H1534" i="1"/>
  <c r="W1534" i="1" s="1"/>
  <c r="AB1534" i="1" s="1"/>
  <c r="G1534" i="1"/>
  <c r="V1534" i="1" s="1"/>
  <c r="F1534" i="1"/>
  <c r="Q1534" i="1" s="1"/>
  <c r="AG1534" i="1" s="1"/>
  <c r="E1534" i="1"/>
  <c r="D1534" i="1"/>
  <c r="AL1533" i="1"/>
  <c r="AK1533" i="1"/>
  <c r="AJ1533" i="1"/>
  <c r="AE1533" i="1"/>
  <c r="X1533" i="1"/>
  <c r="AC1533" i="1" s="1"/>
  <c r="S1533" i="1"/>
  <c r="M1533" i="1"/>
  <c r="P1533" i="1" s="1"/>
  <c r="L1533" i="1"/>
  <c r="I1533" i="1"/>
  <c r="H1533" i="1"/>
  <c r="W1533" i="1" s="1"/>
  <c r="AB1533" i="1" s="1"/>
  <c r="G1533" i="1"/>
  <c r="F1533" i="1"/>
  <c r="AM1533" i="1" s="1"/>
  <c r="E1533" i="1"/>
  <c r="D1533" i="1"/>
  <c r="AY1532" i="1"/>
  <c r="AZ1532" i="1" s="1"/>
  <c r="BA1532" i="1" s="1"/>
  <c r="AL1532" i="1"/>
  <c r="AK1532" i="1"/>
  <c r="AN1532" i="1" s="1"/>
  <c r="AR1532" i="1" s="1"/>
  <c r="AJ1532" i="1"/>
  <c r="AM1532" i="1" s="1"/>
  <c r="AE1532" i="1"/>
  <c r="AC1532" i="1"/>
  <c r="S1532" i="1"/>
  <c r="Q1532" i="1"/>
  <c r="AG1532" i="1" s="1"/>
  <c r="M1532" i="1"/>
  <c r="P1532" i="1" s="1"/>
  <c r="L1532" i="1"/>
  <c r="I1532" i="1"/>
  <c r="X1532" i="1" s="1"/>
  <c r="H1532" i="1"/>
  <c r="G1532" i="1"/>
  <c r="V1532" i="1" s="1"/>
  <c r="AA1532" i="1" s="1"/>
  <c r="F1532" i="1"/>
  <c r="AO1532" i="1" s="1"/>
  <c r="AQ1532" i="1" s="1"/>
  <c r="E1532" i="1"/>
  <c r="D1532" i="1"/>
  <c r="AY1531" i="1"/>
  <c r="AP1531" i="1"/>
  <c r="AO1531" i="1"/>
  <c r="AQ1531" i="1" s="1"/>
  <c r="AL1531" i="1"/>
  <c r="AK1531" i="1"/>
  <c r="AN1531" i="1" s="1"/>
  <c r="AJ1531" i="1"/>
  <c r="AM1531" i="1" s="1"/>
  <c r="AE1531" i="1"/>
  <c r="S1531" i="1"/>
  <c r="M1531" i="1"/>
  <c r="L1531" i="1"/>
  <c r="I1531" i="1"/>
  <c r="X1531" i="1" s="1"/>
  <c r="AC1531" i="1" s="1"/>
  <c r="H1531" i="1"/>
  <c r="W1531" i="1" s="1"/>
  <c r="AB1531" i="1" s="1"/>
  <c r="G1531" i="1"/>
  <c r="F1531" i="1"/>
  <c r="E1531" i="1"/>
  <c r="Q1531" i="1" s="1"/>
  <c r="AG1531" i="1" s="1"/>
  <c r="D1531" i="1"/>
  <c r="AL1530" i="1"/>
  <c r="AK1530" i="1"/>
  <c r="AN1530" i="1" s="1"/>
  <c r="AR1530" i="1" s="1"/>
  <c r="AJ1530" i="1"/>
  <c r="AE1530" i="1"/>
  <c r="S1530" i="1"/>
  <c r="M1530" i="1"/>
  <c r="P1530" i="1" s="1"/>
  <c r="L1530" i="1"/>
  <c r="I1530" i="1"/>
  <c r="X1530" i="1" s="1"/>
  <c r="AC1530" i="1" s="1"/>
  <c r="H1530" i="1"/>
  <c r="W1530" i="1" s="1"/>
  <c r="AB1530" i="1" s="1"/>
  <c r="G1530" i="1"/>
  <c r="F1530" i="1"/>
  <c r="E1530" i="1"/>
  <c r="D1530" i="1"/>
  <c r="AY1529" i="1"/>
  <c r="AO1529" i="1"/>
  <c r="AU1529" i="1" s="1"/>
  <c r="AM1529" i="1"/>
  <c r="AL1529" i="1"/>
  <c r="AK1529" i="1"/>
  <c r="AJ1529" i="1"/>
  <c r="AE1529" i="1"/>
  <c r="S1529" i="1"/>
  <c r="Q1529" i="1"/>
  <c r="AG1529" i="1" s="1"/>
  <c r="P1529" i="1"/>
  <c r="M1529" i="1"/>
  <c r="L1529" i="1"/>
  <c r="I1529" i="1"/>
  <c r="X1529" i="1" s="1"/>
  <c r="AC1529" i="1" s="1"/>
  <c r="H1529" i="1"/>
  <c r="R1529" i="1" s="1"/>
  <c r="G1529" i="1"/>
  <c r="V1529" i="1" s="1"/>
  <c r="F1529" i="1"/>
  <c r="E1529" i="1"/>
  <c r="D1529" i="1"/>
  <c r="AY1528" i="1"/>
  <c r="AO1528" i="1"/>
  <c r="AL1528" i="1"/>
  <c r="AK1528" i="1"/>
  <c r="AJ1528" i="1"/>
  <c r="AM1528" i="1" s="1"/>
  <c r="AE1528" i="1"/>
  <c r="V1528" i="1"/>
  <c r="S1528" i="1"/>
  <c r="M1528" i="1"/>
  <c r="L1528" i="1"/>
  <c r="I1528" i="1"/>
  <c r="X1528" i="1" s="1"/>
  <c r="AC1528" i="1" s="1"/>
  <c r="H1528" i="1"/>
  <c r="W1528" i="1" s="1"/>
  <c r="AB1528" i="1" s="1"/>
  <c r="G1528" i="1"/>
  <c r="F1528" i="1"/>
  <c r="E1528" i="1"/>
  <c r="Q1528" i="1" s="1"/>
  <c r="AG1528" i="1" s="1"/>
  <c r="D1528" i="1"/>
  <c r="AL1527" i="1"/>
  <c r="AO1527" i="1" s="1"/>
  <c r="AK1527" i="1"/>
  <c r="AJ1527" i="1"/>
  <c r="AE1527" i="1"/>
  <c r="X1527" i="1"/>
  <c r="AC1527" i="1" s="1"/>
  <c r="W1527" i="1"/>
  <c r="AB1527" i="1" s="1"/>
  <c r="S1527" i="1"/>
  <c r="M1527" i="1"/>
  <c r="P1527" i="1" s="1"/>
  <c r="L1527" i="1"/>
  <c r="I1527" i="1"/>
  <c r="H1527" i="1"/>
  <c r="G1527" i="1"/>
  <c r="F1527" i="1"/>
  <c r="AY1527" i="1" s="1"/>
  <c r="E1527" i="1"/>
  <c r="D1527" i="1"/>
  <c r="AY1526" i="1"/>
  <c r="AM1526" i="1"/>
  <c r="AL1526" i="1"/>
  <c r="AK1526" i="1"/>
  <c r="AJ1526" i="1"/>
  <c r="AE1526" i="1"/>
  <c r="S1526" i="1"/>
  <c r="M1526" i="1"/>
  <c r="P1526" i="1" s="1"/>
  <c r="L1526" i="1"/>
  <c r="I1526" i="1"/>
  <c r="X1526" i="1" s="1"/>
  <c r="AC1526" i="1" s="1"/>
  <c r="H1526" i="1"/>
  <c r="W1526" i="1" s="1"/>
  <c r="G1526" i="1"/>
  <c r="V1526" i="1" s="1"/>
  <c r="AA1526" i="1" s="1"/>
  <c r="F1526" i="1"/>
  <c r="Q1526" i="1" s="1"/>
  <c r="AG1526" i="1" s="1"/>
  <c r="E1526" i="1"/>
  <c r="D1526" i="1"/>
  <c r="AL1525" i="1"/>
  <c r="AO1525" i="1" s="1"/>
  <c r="AK1525" i="1"/>
  <c r="AJ1525" i="1"/>
  <c r="AE1525" i="1"/>
  <c r="W1525" i="1"/>
  <c r="AB1525" i="1" s="1"/>
  <c r="S1525" i="1"/>
  <c r="M1525" i="1"/>
  <c r="L1525" i="1"/>
  <c r="I1525" i="1"/>
  <c r="X1525" i="1" s="1"/>
  <c r="AC1525" i="1" s="1"/>
  <c r="H1525" i="1"/>
  <c r="G1525" i="1"/>
  <c r="V1525" i="1" s="1"/>
  <c r="F1525" i="1"/>
  <c r="E1525" i="1"/>
  <c r="D1525" i="1"/>
  <c r="AL1524" i="1"/>
  <c r="AK1524" i="1"/>
  <c r="AJ1524" i="1"/>
  <c r="AM1524" i="1" s="1"/>
  <c r="AE1524" i="1"/>
  <c r="S1524" i="1"/>
  <c r="M1524" i="1"/>
  <c r="P1524" i="1" s="1"/>
  <c r="L1524" i="1"/>
  <c r="I1524" i="1"/>
  <c r="X1524" i="1" s="1"/>
  <c r="AC1524" i="1" s="1"/>
  <c r="H1524" i="1"/>
  <c r="W1524" i="1" s="1"/>
  <c r="AB1524" i="1" s="1"/>
  <c r="G1524" i="1"/>
  <c r="V1524" i="1" s="1"/>
  <c r="F1524" i="1"/>
  <c r="AY1524" i="1" s="1"/>
  <c r="AZ1524" i="1" s="1"/>
  <c r="BA1524" i="1" s="1"/>
  <c r="E1524" i="1"/>
  <c r="Q1524" i="1" s="1"/>
  <c r="AG1524" i="1" s="1"/>
  <c r="D1524" i="1"/>
  <c r="AL1523" i="1"/>
  <c r="AO1523" i="1" s="1"/>
  <c r="AK1523" i="1"/>
  <c r="AN1523" i="1" s="1"/>
  <c r="AT1523" i="1" s="1"/>
  <c r="AJ1523" i="1"/>
  <c r="AM1523" i="1" s="1"/>
  <c r="AE1523" i="1"/>
  <c r="S1523" i="1"/>
  <c r="P1523" i="1"/>
  <c r="M1523" i="1"/>
  <c r="L1523" i="1"/>
  <c r="I1523" i="1"/>
  <c r="X1523" i="1" s="1"/>
  <c r="AC1523" i="1" s="1"/>
  <c r="H1523" i="1"/>
  <c r="W1523" i="1" s="1"/>
  <c r="AB1523" i="1" s="1"/>
  <c r="G1523" i="1"/>
  <c r="F1523" i="1"/>
  <c r="AY1523" i="1" s="1"/>
  <c r="E1523" i="1"/>
  <c r="D1523" i="1"/>
  <c r="AN1522" i="1"/>
  <c r="AP1522" i="1" s="1"/>
  <c r="AL1522" i="1"/>
  <c r="AK1522" i="1"/>
  <c r="AJ1522" i="1"/>
  <c r="AM1522" i="1" s="1"/>
  <c r="AE1522" i="1"/>
  <c r="S1522" i="1"/>
  <c r="M1522" i="1"/>
  <c r="L1522" i="1"/>
  <c r="I1522" i="1"/>
  <c r="X1522" i="1" s="1"/>
  <c r="AC1522" i="1" s="1"/>
  <c r="H1522" i="1"/>
  <c r="W1522" i="1" s="1"/>
  <c r="AB1522" i="1" s="1"/>
  <c r="G1522" i="1"/>
  <c r="F1522" i="1"/>
  <c r="AY1522" i="1" s="1"/>
  <c r="AZ1522" i="1" s="1"/>
  <c r="BA1522" i="1" s="1"/>
  <c r="E1522" i="1"/>
  <c r="D1522" i="1"/>
  <c r="AY1521" i="1"/>
  <c r="AL1521" i="1"/>
  <c r="AK1521" i="1"/>
  <c r="AJ1521" i="1"/>
  <c r="AE1521" i="1"/>
  <c r="S1521" i="1"/>
  <c r="M1521" i="1"/>
  <c r="L1521" i="1"/>
  <c r="I1521" i="1"/>
  <c r="X1521" i="1" s="1"/>
  <c r="AC1521" i="1" s="1"/>
  <c r="H1521" i="1"/>
  <c r="W1521" i="1" s="1"/>
  <c r="AB1521" i="1" s="1"/>
  <c r="G1521" i="1"/>
  <c r="F1521" i="1"/>
  <c r="AM1521" i="1" s="1"/>
  <c r="E1521" i="1"/>
  <c r="D1521" i="1"/>
  <c r="AY1520" i="1"/>
  <c r="AO1520" i="1"/>
  <c r="AM1520" i="1"/>
  <c r="AL1520" i="1"/>
  <c r="AK1520" i="1"/>
  <c r="AJ1520" i="1"/>
  <c r="AE1520" i="1"/>
  <c r="S1520" i="1"/>
  <c r="Q1520" i="1"/>
  <c r="AG1520" i="1" s="1"/>
  <c r="P1520" i="1"/>
  <c r="M1520" i="1"/>
  <c r="L1520" i="1"/>
  <c r="I1520" i="1"/>
  <c r="X1520" i="1" s="1"/>
  <c r="AC1520" i="1" s="1"/>
  <c r="H1520" i="1"/>
  <c r="W1520" i="1" s="1"/>
  <c r="AB1520" i="1" s="1"/>
  <c r="G1520" i="1"/>
  <c r="V1520" i="1" s="1"/>
  <c r="F1520" i="1"/>
  <c r="E1520" i="1"/>
  <c r="D1520" i="1"/>
  <c r="AY1519" i="1"/>
  <c r="AS1519" i="1"/>
  <c r="AL1519" i="1"/>
  <c r="AO1519" i="1" s="1"/>
  <c r="AQ1519" i="1" s="1"/>
  <c r="AK1519" i="1"/>
  <c r="AJ1519" i="1"/>
  <c r="AE1519" i="1"/>
  <c r="W1519" i="1"/>
  <c r="AB1519" i="1" s="1"/>
  <c r="S1519" i="1"/>
  <c r="M1519" i="1"/>
  <c r="L1519" i="1"/>
  <c r="I1519" i="1"/>
  <c r="X1519" i="1" s="1"/>
  <c r="AC1519" i="1" s="1"/>
  <c r="H1519" i="1"/>
  <c r="G1519" i="1"/>
  <c r="V1519" i="1" s="1"/>
  <c r="AA1519" i="1" s="1"/>
  <c r="F1519" i="1"/>
  <c r="Q1519" i="1" s="1"/>
  <c r="AG1519" i="1" s="1"/>
  <c r="E1519" i="1"/>
  <c r="D1519" i="1"/>
  <c r="AL1518" i="1"/>
  <c r="AK1518" i="1"/>
  <c r="AJ1518" i="1"/>
  <c r="AE1518" i="1"/>
  <c r="S1518" i="1"/>
  <c r="M1518" i="1"/>
  <c r="L1518" i="1"/>
  <c r="I1518" i="1"/>
  <c r="X1518" i="1" s="1"/>
  <c r="AC1518" i="1" s="1"/>
  <c r="H1518" i="1"/>
  <c r="W1518" i="1" s="1"/>
  <c r="AB1518" i="1" s="1"/>
  <c r="G1518" i="1"/>
  <c r="F1518" i="1"/>
  <c r="E1518" i="1"/>
  <c r="D1518" i="1"/>
  <c r="AL1517" i="1"/>
  <c r="AK1517" i="1"/>
  <c r="AJ1517" i="1"/>
  <c r="AE1517" i="1"/>
  <c r="V1517" i="1"/>
  <c r="AA1517" i="1" s="1"/>
  <c r="S1517" i="1"/>
  <c r="M1517" i="1"/>
  <c r="P1517" i="1" s="1"/>
  <c r="L1517" i="1"/>
  <c r="I1517" i="1"/>
  <c r="H1517" i="1"/>
  <c r="W1517" i="1" s="1"/>
  <c r="AB1517" i="1" s="1"/>
  <c r="G1517" i="1"/>
  <c r="F1517" i="1"/>
  <c r="AM1517" i="1" s="1"/>
  <c r="E1517" i="1"/>
  <c r="D1517" i="1"/>
  <c r="AY1516" i="1"/>
  <c r="AZ1516" i="1" s="1"/>
  <c r="BA1516" i="1" s="1"/>
  <c r="AL1516" i="1"/>
  <c r="AK1516" i="1"/>
  <c r="AJ1516" i="1"/>
  <c r="AM1516" i="1" s="1"/>
  <c r="AE1516" i="1"/>
  <c r="S1516" i="1"/>
  <c r="M1516" i="1"/>
  <c r="L1516" i="1"/>
  <c r="P1516" i="1" s="1"/>
  <c r="I1516" i="1"/>
  <c r="X1516" i="1" s="1"/>
  <c r="AC1516" i="1" s="1"/>
  <c r="H1516" i="1"/>
  <c r="W1516" i="1" s="1"/>
  <c r="AB1516" i="1" s="1"/>
  <c r="G1516" i="1"/>
  <c r="F1516" i="1"/>
  <c r="E1516" i="1"/>
  <c r="D1516" i="1"/>
  <c r="AU1515" i="1"/>
  <c r="AS1515" i="1"/>
  <c r="AO1515" i="1"/>
  <c r="AQ1515" i="1" s="1"/>
  <c r="AM1515" i="1"/>
  <c r="AL1515" i="1"/>
  <c r="AK1515" i="1"/>
  <c r="AN1515" i="1" s="1"/>
  <c r="AP1515" i="1" s="1"/>
  <c r="AJ1515" i="1"/>
  <c r="AE1515" i="1"/>
  <c r="X1515" i="1"/>
  <c r="AC1515" i="1" s="1"/>
  <c r="S1515" i="1"/>
  <c r="M1515" i="1"/>
  <c r="P1515" i="1" s="1"/>
  <c r="L1515" i="1"/>
  <c r="I1515" i="1"/>
  <c r="H1515" i="1"/>
  <c r="G1515" i="1"/>
  <c r="V1515" i="1" s="1"/>
  <c r="AA1515" i="1" s="1"/>
  <c r="F1515" i="1"/>
  <c r="AY1515" i="1" s="1"/>
  <c r="AZ1515" i="1" s="1"/>
  <c r="BA1515" i="1" s="1"/>
  <c r="E1515" i="1"/>
  <c r="D1515" i="1"/>
  <c r="AL1514" i="1"/>
  <c r="AK1514" i="1"/>
  <c r="AJ1514" i="1"/>
  <c r="AE1514" i="1"/>
  <c r="X1514" i="1"/>
  <c r="AC1514" i="1" s="1"/>
  <c r="S1514" i="1"/>
  <c r="P1514" i="1"/>
  <c r="M1514" i="1"/>
  <c r="L1514" i="1"/>
  <c r="I1514" i="1"/>
  <c r="H1514" i="1"/>
  <c r="W1514" i="1" s="1"/>
  <c r="AB1514" i="1" s="1"/>
  <c r="G1514" i="1"/>
  <c r="R1514" i="1" s="1"/>
  <c r="F1514" i="1"/>
  <c r="AY1514" i="1" s="1"/>
  <c r="E1514" i="1"/>
  <c r="D1514" i="1"/>
  <c r="AL1513" i="1"/>
  <c r="AK1513" i="1"/>
  <c r="AJ1513" i="1"/>
  <c r="AE1513" i="1"/>
  <c r="S1513" i="1"/>
  <c r="M1513" i="1"/>
  <c r="L1513" i="1"/>
  <c r="I1513" i="1"/>
  <c r="X1513" i="1" s="1"/>
  <c r="AC1513" i="1" s="1"/>
  <c r="H1513" i="1"/>
  <c r="W1513" i="1" s="1"/>
  <c r="AB1513" i="1" s="1"/>
  <c r="G1513" i="1"/>
  <c r="F1513" i="1"/>
  <c r="Q1513" i="1" s="1"/>
  <c r="AG1513" i="1" s="1"/>
  <c r="E1513" i="1"/>
  <c r="D1513" i="1"/>
  <c r="AL1512" i="1"/>
  <c r="AK1512" i="1"/>
  <c r="AJ1512" i="1"/>
  <c r="AE1512" i="1"/>
  <c r="X1512" i="1"/>
  <c r="AC1512" i="1" s="1"/>
  <c r="S1512" i="1"/>
  <c r="P1512" i="1"/>
  <c r="M1512" i="1"/>
  <c r="L1512" i="1"/>
  <c r="I1512" i="1"/>
  <c r="H1512" i="1"/>
  <c r="W1512" i="1" s="1"/>
  <c r="AB1512" i="1" s="1"/>
  <c r="G1512" i="1"/>
  <c r="R1512" i="1" s="1"/>
  <c r="F1512" i="1"/>
  <c r="E1512" i="1"/>
  <c r="D1512" i="1"/>
  <c r="AY1511" i="1"/>
  <c r="AM1511" i="1"/>
  <c r="AL1511" i="1"/>
  <c r="AO1511" i="1" s="1"/>
  <c r="AQ1511" i="1" s="1"/>
  <c r="AK1511" i="1"/>
  <c r="AJ1511" i="1"/>
  <c r="AE1511" i="1"/>
  <c r="S1511" i="1"/>
  <c r="M1511" i="1"/>
  <c r="P1511" i="1" s="1"/>
  <c r="L1511" i="1"/>
  <c r="I1511" i="1"/>
  <c r="X1511" i="1" s="1"/>
  <c r="AC1511" i="1" s="1"/>
  <c r="H1511" i="1"/>
  <c r="W1511" i="1" s="1"/>
  <c r="AB1511" i="1" s="1"/>
  <c r="G1511" i="1"/>
  <c r="F1511" i="1"/>
  <c r="E1511" i="1"/>
  <c r="D1511" i="1"/>
  <c r="AL1510" i="1"/>
  <c r="AK1510" i="1"/>
  <c r="AJ1510" i="1"/>
  <c r="AE1510" i="1"/>
  <c r="X1510" i="1"/>
  <c r="AC1510" i="1" s="1"/>
  <c r="W1510" i="1"/>
  <c r="AB1510" i="1" s="1"/>
  <c r="V1510" i="1"/>
  <c r="S1510" i="1"/>
  <c r="M1510" i="1"/>
  <c r="P1510" i="1" s="1"/>
  <c r="L1510" i="1"/>
  <c r="I1510" i="1"/>
  <c r="H1510" i="1"/>
  <c r="G1510" i="1"/>
  <c r="AV1510" i="1" s="1"/>
  <c r="F1510" i="1"/>
  <c r="E1510" i="1"/>
  <c r="D1510" i="1"/>
  <c r="BA1509" i="1"/>
  <c r="AZ1509" i="1"/>
  <c r="AY1509" i="1"/>
  <c r="AN1509" i="1"/>
  <c r="AM1509" i="1"/>
  <c r="AL1509" i="1"/>
  <c r="AK1509" i="1"/>
  <c r="AJ1509" i="1"/>
  <c r="AE1509" i="1"/>
  <c r="S1509" i="1"/>
  <c r="Q1509" i="1"/>
  <c r="AG1509" i="1" s="1"/>
  <c r="M1509" i="1"/>
  <c r="L1509" i="1"/>
  <c r="I1509" i="1"/>
  <c r="X1509" i="1" s="1"/>
  <c r="AC1509" i="1" s="1"/>
  <c r="H1509" i="1"/>
  <c r="W1509" i="1" s="1"/>
  <c r="AB1509" i="1" s="1"/>
  <c r="G1509" i="1"/>
  <c r="F1509" i="1"/>
  <c r="E1509" i="1"/>
  <c r="D1509" i="1"/>
  <c r="AO1508" i="1"/>
  <c r="AN1508" i="1"/>
  <c r="AT1508" i="1" s="1"/>
  <c r="AL1508" i="1"/>
  <c r="AK1508" i="1"/>
  <c r="AJ1508" i="1"/>
  <c r="AE1508" i="1"/>
  <c r="AB1508" i="1"/>
  <c r="S1508" i="1"/>
  <c r="M1508" i="1"/>
  <c r="L1508" i="1"/>
  <c r="I1508" i="1"/>
  <c r="X1508" i="1" s="1"/>
  <c r="AC1508" i="1" s="1"/>
  <c r="H1508" i="1"/>
  <c r="W1508" i="1" s="1"/>
  <c r="G1508" i="1"/>
  <c r="F1508" i="1"/>
  <c r="E1508" i="1"/>
  <c r="D1508" i="1"/>
  <c r="AL1507" i="1"/>
  <c r="AK1507" i="1"/>
  <c r="AJ1507" i="1"/>
  <c r="AM1507" i="1" s="1"/>
  <c r="AE1507" i="1"/>
  <c r="W1507" i="1"/>
  <c r="AB1507" i="1" s="1"/>
  <c r="S1507" i="1"/>
  <c r="P1507" i="1"/>
  <c r="M1507" i="1"/>
  <c r="L1507" i="1"/>
  <c r="I1507" i="1"/>
  <c r="AV1507" i="1" s="1"/>
  <c r="H1507" i="1"/>
  <c r="G1507" i="1"/>
  <c r="V1507" i="1" s="1"/>
  <c r="F1507" i="1"/>
  <c r="E1507" i="1"/>
  <c r="D1507" i="1"/>
  <c r="AR1506" i="1"/>
  <c r="AP1506" i="1"/>
  <c r="AO1506" i="1"/>
  <c r="AU1506" i="1" s="1"/>
  <c r="AL1506" i="1"/>
  <c r="AK1506" i="1"/>
  <c r="AN1506" i="1" s="1"/>
  <c r="AT1506" i="1" s="1"/>
  <c r="AJ1506" i="1"/>
  <c r="AM1506" i="1" s="1"/>
  <c r="AE1506" i="1"/>
  <c r="S1506" i="1"/>
  <c r="Q1506" i="1"/>
  <c r="AG1506" i="1" s="1"/>
  <c r="P1506" i="1"/>
  <c r="M1506" i="1"/>
  <c r="L1506" i="1"/>
  <c r="I1506" i="1"/>
  <c r="X1506" i="1" s="1"/>
  <c r="AC1506" i="1" s="1"/>
  <c r="H1506" i="1"/>
  <c r="W1506" i="1" s="1"/>
  <c r="AB1506" i="1" s="1"/>
  <c r="G1506" i="1"/>
  <c r="F1506" i="1"/>
  <c r="E1506" i="1"/>
  <c r="D1506" i="1"/>
  <c r="AL1505" i="1"/>
  <c r="AK1505" i="1"/>
  <c r="AJ1505" i="1"/>
  <c r="AM1505" i="1" s="1"/>
  <c r="AE1505" i="1"/>
  <c r="S1505" i="1"/>
  <c r="M1505" i="1"/>
  <c r="P1505" i="1" s="1"/>
  <c r="L1505" i="1"/>
  <c r="I1505" i="1"/>
  <c r="X1505" i="1" s="1"/>
  <c r="AC1505" i="1" s="1"/>
  <c r="H1505" i="1"/>
  <c r="W1505" i="1" s="1"/>
  <c r="AB1505" i="1" s="1"/>
  <c r="G1505" i="1"/>
  <c r="V1505" i="1" s="1"/>
  <c r="AA1505" i="1" s="1"/>
  <c r="F1505" i="1"/>
  <c r="E1505" i="1"/>
  <c r="D1505" i="1"/>
  <c r="AL1504" i="1"/>
  <c r="AK1504" i="1"/>
  <c r="AJ1504" i="1"/>
  <c r="AE1504" i="1"/>
  <c r="X1504" i="1"/>
  <c r="AC1504" i="1" s="1"/>
  <c r="W1504" i="1"/>
  <c r="AB1504" i="1" s="1"/>
  <c r="S1504" i="1"/>
  <c r="M1504" i="1"/>
  <c r="P1504" i="1" s="1"/>
  <c r="L1504" i="1"/>
  <c r="I1504" i="1"/>
  <c r="H1504" i="1"/>
  <c r="G1504" i="1"/>
  <c r="F1504" i="1"/>
  <c r="AY1504" i="1" s="1"/>
  <c r="AZ1504" i="1" s="1"/>
  <c r="BA1504" i="1" s="1"/>
  <c r="E1504" i="1"/>
  <c r="D1504" i="1"/>
  <c r="AY1503" i="1"/>
  <c r="AZ1503" i="1" s="1"/>
  <c r="BA1503" i="1" s="1"/>
  <c r="AN1503" i="1"/>
  <c r="AM1503" i="1"/>
  <c r="AL1503" i="1"/>
  <c r="AO1503" i="1" s="1"/>
  <c r="AK1503" i="1"/>
  <c r="AJ1503" i="1"/>
  <c r="AE1503" i="1"/>
  <c r="S1503" i="1"/>
  <c r="M1503" i="1"/>
  <c r="P1503" i="1" s="1"/>
  <c r="L1503" i="1"/>
  <c r="I1503" i="1"/>
  <c r="X1503" i="1" s="1"/>
  <c r="AC1503" i="1" s="1"/>
  <c r="H1503" i="1"/>
  <c r="G1503" i="1"/>
  <c r="F1503" i="1"/>
  <c r="E1503" i="1"/>
  <c r="D1503" i="1"/>
  <c r="AO1502" i="1"/>
  <c r="AL1502" i="1"/>
  <c r="AK1502" i="1"/>
  <c r="AJ1502" i="1"/>
  <c r="AM1502" i="1" s="1"/>
  <c r="AE1502" i="1"/>
  <c r="V1502" i="1"/>
  <c r="AA1502" i="1" s="1"/>
  <c r="S1502" i="1"/>
  <c r="M1502" i="1"/>
  <c r="P1502" i="1" s="1"/>
  <c r="L1502" i="1"/>
  <c r="I1502" i="1"/>
  <c r="X1502" i="1" s="1"/>
  <c r="AC1502" i="1" s="1"/>
  <c r="H1502" i="1"/>
  <c r="W1502" i="1" s="1"/>
  <c r="AB1502" i="1" s="1"/>
  <c r="G1502" i="1"/>
  <c r="F1502" i="1"/>
  <c r="Q1502" i="1" s="1"/>
  <c r="AG1502" i="1" s="1"/>
  <c r="E1502" i="1"/>
  <c r="D1502" i="1"/>
  <c r="AL1501" i="1"/>
  <c r="AK1501" i="1"/>
  <c r="AJ1501" i="1"/>
  <c r="AE1501" i="1"/>
  <c r="W1501" i="1"/>
  <c r="AB1501" i="1" s="1"/>
  <c r="S1501" i="1"/>
  <c r="M1501" i="1"/>
  <c r="P1501" i="1" s="1"/>
  <c r="L1501" i="1"/>
  <c r="I1501" i="1"/>
  <c r="X1501" i="1" s="1"/>
  <c r="AC1501" i="1" s="1"/>
  <c r="H1501" i="1"/>
  <c r="G1501" i="1"/>
  <c r="R1501" i="1" s="1"/>
  <c r="F1501" i="1"/>
  <c r="E1501" i="1"/>
  <c r="D1501" i="1"/>
  <c r="AL1500" i="1"/>
  <c r="AK1500" i="1"/>
  <c r="AJ1500" i="1"/>
  <c r="AE1500" i="1"/>
  <c r="W1500" i="1"/>
  <c r="AB1500" i="1" s="1"/>
  <c r="S1500" i="1"/>
  <c r="M1500" i="1"/>
  <c r="P1500" i="1" s="1"/>
  <c r="L1500" i="1"/>
  <c r="I1500" i="1"/>
  <c r="X1500" i="1" s="1"/>
  <c r="AC1500" i="1" s="1"/>
  <c r="H1500" i="1"/>
  <c r="G1500" i="1"/>
  <c r="AV1500" i="1" s="1"/>
  <c r="F1500" i="1"/>
  <c r="E1500" i="1"/>
  <c r="Q1500" i="1" s="1"/>
  <c r="AG1500" i="1" s="1"/>
  <c r="D1500" i="1"/>
  <c r="AN1499" i="1"/>
  <c r="AL1499" i="1"/>
  <c r="AK1499" i="1"/>
  <c r="AJ1499" i="1"/>
  <c r="AM1499" i="1" s="1"/>
  <c r="AE1499" i="1"/>
  <c r="V1499" i="1"/>
  <c r="AA1499" i="1" s="1"/>
  <c r="S1499" i="1"/>
  <c r="M1499" i="1"/>
  <c r="L1499" i="1"/>
  <c r="I1499" i="1"/>
  <c r="X1499" i="1" s="1"/>
  <c r="AC1499" i="1" s="1"/>
  <c r="H1499" i="1"/>
  <c r="W1499" i="1" s="1"/>
  <c r="AB1499" i="1" s="1"/>
  <c r="G1499" i="1"/>
  <c r="F1499" i="1"/>
  <c r="AY1499" i="1" s="1"/>
  <c r="E1499" i="1"/>
  <c r="AZ1499" i="1" s="1"/>
  <c r="BA1499" i="1" s="1"/>
  <c r="D1499" i="1"/>
  <c r="AY1498" i="1"/>
  <c r="AL1498" i="1"/>
  <c r="AK1498" i="1"/>
  <c r="AJ1498" i="1"/>
  <c r="AM1498" i="1" s="1"/>
  <c r="AE1498" i="1"/>
  <c r="W1498" i="1"/>
  <c r="AB1498" i="1" s="1"/>
  <c r="S1498" i="1"/>
  <c r="P1498" i="1"/>
  <c r="M1498" i="1"/>
  <c r="L1498" i="1"/>
  <c r="I1498" i="1"/>
  <c r="X1498" i="1" s="1"/>
  <c r="AC1498" i="1" s="1"/>
  <c r="H1498" i="1"/>
  <c r="G1498" i="1"/>
  <c r="V1498" i="1" s="1"/>
  <c r="F1498" i="1"/>
  <c r="E1498" i="1"/>
  <c r="D1498" i="1"/>
  <c r="AY1497" i="1"/>
  <c r="AR1497" i="1"/>
  <c r="AP1497" i="1"/>
  <c r="AN1497" i="1"/>
  <c r="AT1497" i="1" s="1"/>
  <c r="AM1497" i="1"/>
  <c r="AL1497" i="1"/>
  <c r="AO1497" i="1" s="1"/>
  <c r="AQ1497" i="1" s="1"/>
  <c r="AK1497" i="1"/>
  <c r="AJ1497" i="1"/>
  <c r="AE1497" i="1"/>
  <c r="S1497" i="1"/>
  <c r="R1497" i="1"/>
  <c r="P1497" i="1"/>
  <c r="M1497" i="1"/>
  <c r="L1497" i="1"/>
  <c r="I1497" i="1"/>
  <c r="X1497" i="1" s="1"/>
  <c r="AC1497" i="1" s="1"/>
  <c r="H1497" i="1"/>
  <c r="W1497" i="1" s="1"/>
  <c r="AB1497" i="1" s="1"/>
  <c r="G1497" i="1"/>
  <c r="F1497" i="1"/>
  <c r="E1497" i="1"/>
  <c r="D1497" i="1"/>
  <c r="AL1496" i="1"/>
  <c r="AK1496" i="1"/>
  <c r="AJ1496" i="1"/>
  <c r="AE1496" i="1"/>
  <c r="S1496" i="1"/>
  <c r="M1496" i="1"/>
  <c r="L1496" i="1"/>
  <c r="I1496" i="1"/>
  <c r="X1496" i="1" s="1"/>
  <c r="AC1496" i="1" s="1"/>
  <c r="H1496" i="1"/>
  <c r="W1496" i="1" s="1"/>
  <c r="AB1496" i="1" s="1"/>
  <c r="G1496" i="1"/>
  <c r="V1496" i="1" s="1"/>
  <c r="Y1496" i="1" s="1"/>
  <c r="Z1496" i="1" s="1"/>
  <c r="F1496" i="1"/>
  <c r="E1496" i="1"/>
  <c r="D1496" i="1"/>
  <c r="AL1495" i="1"/>
  <c r="AK1495" i="1"/>
  <c r="AJ1495" i="1"/>
  <c r="AE1495" i="1"/>
  <c r="S1495" i="1"/>
  <c r="M1495" i="1"/>
  <c r="L1495" i="1"/>
  <c r="P1495" i="1" s="1"/>
  <c r="I1495" i="1"/>
  <c r="H1495" i="1"/>
  <c r="W1495" i="1" s="1"/>
  <c r="AB1495" i="1" s="1"/>
  <c r="G1495" i="1"/>
  <c r="V1495" i="1" s="1"/>
  <c r="F1495" i="1"/>
  <c r="E1495" i="1"/>
  <c r="D1495" i="1"/>
  <c r="AN1494" i="1"/>
  <c r="AL1494" i="1"/>
  <c r="AK1494" i="1"/>
  <c r="AJ1494" i="1"/>
  <c r="AE1494" i="1"/>
  <c r="S1494" i="1"/>
  <c r="M1494" i="1"/>
  <c r="P1494" i="1" s="1"/>
  <c r="L1494" i="1"/>
  <c r="I1494" i="1"/>
  <c r="X1494" i="1" s="1"/>
  <c r="AC1494" i="1" s="1"/>
  <c r="H1494" i="1"/>
  <c r="W1494" i="1" s="1"/>
  <c r="AB1494" i="1" s="1"/>
  <c r="G1494" i="1"/>
  <c r="F1494" i="1"/>
  <c r="E1494" i="1"/>
  <c r="D1494" i="1"/>
  <c r="AL1493" i="1"/>
  <c r="AK1493" i="1"/>
  <c r="AJ1493" i="1"/>
  <c r="AM1493" i="1" s="1"/>
  <c r="AE1493" i="1"/>
  <c r="V1493" i="1"/>
  <c r="AA1493" i="1" s="1"/>
  <c r="S1493" i="1"/>
  <c r="M1493" i="1"/>
  <c r="P1493" i="1" s="1"/>
  <c r="L1493" i="1"/>
  <c r="I1493" i="1"/>
  <c r="X1493" i="1" s="1"/>
  <c r="AC1493" i="1" s="1"/>
  <c r="H1493" i="1"/>
  <c r="W1493" i="1" s="1"/>
  <c r="AB1493" i="1" s="1"/>
  <c r="G1493" i="1"/>
  <c r="F1493" i="1"/>
  <c r="E1493" i="1"/>
  <c r="D1493" i="1"/>
  <c r="AL1492" i="1"/>
  <c r="AK1492" i="1"/>
  <c r="AN1492" i="1" s="1"/>
  <c r="AJ1492" i="1"/>
  <c r="AM1492" i="1" s="1"/>
  <c r="AE1492" i="1"/>
  <c r="W1492" i="1"/>
  <c r="AB1492" i="1" s="1"/>
  <c r="S1492" i="1"/>
  <c r="M1492" i="1"/>
  <c r="L1492" i="1"/>
  <c r="P1492" i="1" s="1"/>
  <c r="I1492" i="1"/>
  <c r="X1492" i="1" s="1"/>
  <c r="AC1492" i="1" s="1"/>
  <c r="H1492" i="1"/>
  <c r="G1492" i="1"/>
  <c r="AV1492" i="1" s="1"/>
  <c r="F1492" i="1"/>
  <c r="AY1492" i="1" s="1"/>
  <c r="AZ1492" i="1" s="1"/>
  <c r="BA1492" i="1" s="1"/>
  <c r="E1492" i="1"/>
  <c r="D1492" i="1"/>
  <c r="AN1491" i="1"/>
  <c r="AL1491" i="1"/>
  <c r="AK1491" i="1"/>
  <c r="AJ1491" i="1"/>
  <c r="AM1491" i="1" s="1"/>
  <c r="AE1491" i="1"/>
  <c r="AC1491" i="1"/>
  <c r="W1491" i="1"/>
  <c r="AB1491" i="1" s="1"/>
  <c r="S1491" i="1"/>
  <c r="M1491" i="1"/>
  <c r="P1491" i="1" s="1"/>
  <c r="L1491" i="1"/>
  <c r="I1491" i="1"/>
  <c r="X1491" i="1" s="1"/>
  <c r="H1491" i="1"/>
  <c r="G1491" i="1"/>
  <c r="F1491" i="1"/>
  <c r="E1491" i="1"/>
  <c r="D1491" i="1"/>
  <c r="AO1490" i="1"/>
  <c r="AL1490" i="1"/>
  <c r="AK1490" i="1"/>
  <c r="AN1490" i="1" s="1"/>
  <c r="AJ1490" i="1"/>
  <c r="AE1490" i="1"/>
  <c r="V1490" i="1"/>
  <c r="AA1490" i="1" s="1"/>
  <c r="S1490" i="1"/>
  <c r="M1490" i="1"/>
  <c r="P1490" i="1" s="1"/>
  <c r="L1490" i="1"/>
  <c r="I1490" i="1"/>
  <c r="X1490" i="1" s="1"/>
  <c r="AC1490" i="1" s="1"/>
  <c r="H1490" i="1"/>
  <c r="W1490" i="1" s="1"/>
  <c r="AB1490" i="1" s="1"/>
  <c r="G1490" i="1"/>
  <c r="F1490" i="1"/>
  <c r="E1490" i="1"/>
  <c r="D1490" i="1"/>
  <c r="AL1489" i="1"/>
  <c r="AK1489" i="1"/>
  <c r="AJ1489" i="1"/>
  <c r="AE1489" i="1"/>
  <c r="W1489" i="1"/>
  <c r="AB1489" i="1" s="1"/>
  <c r="S1489" i="1"/>
  <c r="M1489" i="1"/>
  <c r="L1489" i="1"/>
  <c r="P1489" i="1" s="1"/>
  <c r="I1489" i="1"/>
  <c r="X1489" i="1" s="1"/>
  <c r="AC1489" i="1" s="1"/>
  <c r="H1489" i="1"/>
  <c r="G1489" i="1"/>
  <c r="V1489" i="1" s="1"/>
  <c r="AA1489" i="1" s="1"/>
  <c r="F1489" i="1"/>
  <c r="E1489" i="1"/>
  <c r="D1489" i="1"/>
  <c r="AZ1488" i="1"/>
  <c r="BA1488" i="1" s="1"/>
  <c r="AY1488" i="1"/>
  <c r="AL1488" i="1"/>
  <c r="AO1488" i="1" s="1"/>
  <c r="AK1488" i="1"/>
  <c r="AN1488" i="1" s="1"/>
  <c r="AT1488" i="1" s="1"/>
  <c r="AJ1488" i="1"/>
  <c r="AM1488" i="1" s="1"/>
  <c r="AE1488" i="1"/>
  <c r="W1488" i="1"/>
  <c r="AB1488" i="1" s="1"/>
  <c r="S1488" i="1"/>
  <c r="M1488" i="1"/>
  <c r="P1488" i="1" s="1"/>
  <c r="L1488" i="1"/>
  <c r="I1488" i="1"/>
  <c r="X1488" i="1" s="1"/>
  <c r="AC1488" i="1" s="1"/>
  <c r="H1488" i="1"/>
  <c r="G1488" i="1"/>
  <c r="F1488" i="1"/>
  <c r="E1488" i="1"/>
  <c r="D1488" i="1"/>
  <c r="AY1487" i="1"/>
  <c r="AZ1487" i="1" s="1"/>
  <c r="BA1487" i="1" s="1"/>
  <c r="AN1487" i="1"/>
  <c r="AL1487" i="1"/>
  <c r="AK1487" i="1"/>
  <c r="AJ1487" i="1"/>
  <c r="AE1487" i="1"/>
  <c r="S1487" i="1"/>
  <c r="M1487" i="1"/>
  <c r="P1487" i="1" s="1"/>
  <c r="L1487" i="1"/>
  <c r="I1487" i="1"/>
  <c r="X1487" i="1" s="1"/>
  <c r="AC1487" i="1" s="1"/>
  <c r="H1487" i="1"/>
  <c r="W1487" i="1" s="1"/>
  <c r="AB1487" i="1" s="1"/>
  <c r="G1487" i="1"/>
  <c r="F1487" i="1"/>
  <c r="Q1487" i="1" s="1"/>
  <c r="AG1487" i="1" s="1"/>
  <c r="E1487" i="1"/>
  <c r="D1487" i="1"/>
  <c r="AY1486" i="1"/>
  <c r="AZ1486" i="1" s="1"/>
  <c r="BA1486" i="1" s="1"/>
  <c r="AL1486" i="1"/>
  <c r="AK1486" i="1"/>
  <c r="AJ1486" i="1"/>
  <c r="AM1486" i="1" s="1"/>
  <c r="AE1486" i="1"/>
  <c r="W1486" i="1"/>
  <c r="AB1486" i="1" s="1"/>
  <c r="V1486" i="1"/>
  <c r="AA1486" i="1" s="1"/>
  <c r="S1486" i="1"/>
  <c r="P1486" i="1"/>
  <c r="M1486" i="1"/>
  <c r="L1486" i="1"/>
  <c r="I1486" i="1"/>
  <c r="H1486" i="1"/>
  <c r="G1486" i="1"/>
  <c r="F1486" i="1"/>
  <c r="E1486" i="1"/>
  <c r="D1486" i="1"/>
  <c r="AY1485" i="1"/>
  <c r="AU1485" i="1"/>
  <c r="AR1485" i="1"/>
  <c r="AL1485" i="1"/>
  <c r="AO1485" i="1" s="1"/>
  <c r="AS1485" i="1" s="1"/>
  <c r="AK1485" i="1"/>
  <c r="AN1485" i="1" s="1"/>
  <c r="AT1485" i="1" s="1"/>
  <c r="AJ1485" i="1"/>
  <c r="AM1485" i="1" s="1"/>
  <c r="AE1485" i="1"/>
  <c r="S1485" i="1"/>
  <c r="M1485" i="1"/>
  <c r="P1485" i="1" s="1"/>
  <c r="L1485" i="1"/>
  <c r="I1485" i="1"/>
  <c r="X1485" i="1" s="1"/>
  <c r="AC1485" i="1" s="1"/>
  <c r="H1485" i="1"/>
  <c r="W1485" i="1" s="1"/>
  <c r="AB1485" i="1" s="1"/>
  <c r="G1485" i="1"/>
  <c r="F1485" i="1"/>
  <c r="E1485" i="1"/>
  <c r="AZ1485" i="1" s="1"/>
  <c r="BA1485" i="1" s="1"/>
  <c r="D1485" i="1"/>
  <c r="AL1484" i="1"/>
  <c r="AK1484" i="1"/>
  <c r="AJ1484" i="1"/>
  <c r="AE1484" i="1"/>
  <c r="V1484" i="1"/>
  <c r="S1484" i="1"/>
  <c r="M1484" i="1"/>
  <c r="L1484" i="1"/>
  <c r="I1484" i="1"/>
  <c r="X1484" i="1" s="1"/>
  <c r="AC1484" i="1" s="1"/>
  <c r="H1484" i="1"/>
  <c r="W1484" i="1" s="1"/>
  <c r="AB1484" i="1" s="1"/>
  <c r="G1484" i="1"/>
  <c r="F1484" i="1"/>
  <c r="AY1484" i="1" s="1"/>
  <c r="E1484" i="1"/>
  <c r="D1484" i="1"/>
  <c r="AL1483" i="1"/>
  <c r="AK1483" i="1"/>
  <c r="AJ1483" i="1"/>
  <c r="AE1483" i="1"/>
  <c r="S1483" i="1"/>
  <c r="M1483" i="1"/>
  <c r="P1483" i="1" s="1"/>
  <c r="L1483" i="1"/>
  <c r="I1483" i="1"/>
  <c r="X1483" i="1" s="1"/>
  <c r="AC1483" i="1" s="1"/>
  <c r="H1483" i="1"/>
  <c r="W1483" i="1" s="1"/>
  <c r="G1483" i="1"/>
  <c r="F1483" i="1"/>
  <c r="AM1483" i="1" s="1"/>
  <c r="E1483" i="1"/>
  <c r="D1483" i="1"/>
  <c r="AL1482" i="1"/>
  <c r="AO1482" i="1" s="1"/>
  <c r="AK1482" i="1"/>
  <c r="AN1482" i="1" s="1"/>
  <c r="AJ1482" i="1"/>
  <c r="AM1482" i="1" s="1"/>
  <c r="AE1482" i="1"/>
  <c r="S1482" i="1"/>
  <c r="M1482" i="1"/>
  <c r="L1482" i="1"/>
  <c r="P1482" i="1" s="1"/>
  <c r="I1482" i="1"/>
  <c r="X1482" i="1" s="1"/>
  <c r="AC1482" i="1" s="1"/>
  <c r="H1482" i="1"/>
  <c r="G1482" i="1"/>
  <c r="F1482" i="1"/>
  <c r="AY1482" i="1" s="1"/>
  <c r="E1482" i="1"/>
  <c r="AZ1482" i="1" s="1"/>
  <c r="BA1482" i="1" s="1"/>
  <c r="D1482" i="1"/>
  <c r="AY1481" i="1"/>
  <c r="AN1481" i="1"/>
  <c r="AT1481" i="1" s="1"/>
  <c r="AL1481" i="1"/>
  <c r="AO1481" i="1" s="1"/>
  <c r="AQ1481" i="1" s="1"/>
  <c r="AK1481" i="1"/>
  <c r="AJ1481" i="1"/>
  <c r="AE1481" i="1"/>
  <c r="AA1481" i="1"/>
  <c r="V1481" i="1"/>
  <c r="S1481" i="1"/>
  <c r="Q1481" i="1"/>
  <c r="AG1481" i="1" s="1"/>
  <c r="M1481" i="1"/>
  <c r="L1481" i="1"/>
  <c r="I1481" i="1"/>
  <c r="X1481" i="1" s="1"/>
  <c r="H1481" i="1"/>
  <c r="W1481" i="1" s="1"/>
  <c r="AB1481" i="1" s="1"/>
  <c r="G1481" i="1"/>
  <c r="F1481" i="1"/>
  <c r="E1481" i="1"/>
  <c r="D1481" i="1"/>
  <c r="AL1480" i="1"/>
  <c r="AK1480" i="1"/>
  <c r="AJ1480" i="1"/>
  <c r="AE1480" i="1"/>
  <c r="W1480" i="1"/>
  <c r="AB1480" i="1" s="1"/>
  <c r="S1480" i="1"/>
  <c r="M1480" i="1"/>
  <c r="L1480" i="1"/>
  <c r="I1480" i="1"/>
  <c r="X1480" i="1" s="1"/>
  <c r="AC1480" i="1" s="1"/>
  <c r="H1480" i="1"/>
  <c r="AV1480" i="1" s="1"/>
  <c r="G1480" i="1"/>
  <c r="F1480" i="1"/>
  <c r="E1480" i="1"/>
  <c r="D1480" i="1"/>
  <c r="AL1479" i="1"/>
  <c r="AK1479" i="1"/>
  <c r="AN1479" i="1" s="1"/>
  <c r="AJ1479" i="1"/>
  <c r="AM1479" i="1" s="1"/>
  <c r="AE1479" i="1"/>
  <c r="S1479" i="1"/>
  <c r="P1479" i="1"/>
  <c r="M1479" i="1"/>
  <c r="L1479" i="1"/>
  <c r="I1479" i="1"/>
  <c r="X1479" i="1" s="1"/>
  <c r="AC1479" i="1" s="1"/>
  <c r="H1479" i="1"/>
  <c r="W1479" i="1" s="1"/>
  <c r="AB1479" i="1" s="1"/>
  <c r="G1479" i="1"/>
  <c r="F1479" i="1"/>
  <c r="E1479" i="1"/>
  <c r="D1479" i="1"/>
  <c r="AY1478" i="1"/>
  <c r="AM1478" i="1"/>
  <c r="AL1478" i="1"/>
  <c r="AO1478" i="1" s="1"/>
  <c r="AK1478" i="1"/>
  <c r="AJ1478" i="1"/>
  <c r="AE1478" i="1"/>
  <c r="AB1478" i="1"/>
  <c r="X1478" i="1"/>
  <c r="AC1478" i="1" s="1"/>
  <c r="S1478" i="1"/>
  <c r="Q1478" i="1"/>
  <c r="AG1478" i="1" s="1"/>
  <c r="M1478" i="1"/>
  <c r="P1478" i="1" s="1"/>
  <c r="L1478" i="1"/>
  <c r="I1478" i="1"/>
  <c r="H1478" i="1"/>
  <c r="W1478" i="1" s="1"/>
  <c r="G1478" i="1"/>
  <c r="F1478" i="1"/>
  <c r="AN1478" i="1" s="1"/>
  <c r="E1478" i="1"/>
  <c r="D1478" i="1"/>
  <c r="AP1477" i="1"/>
  <c r="AL1477" i="1"/>
  <c r="AK1477" i="1"/>
  <c r="AN1477" i="1" s="1"/>
  <c r="AJ1477" i="1"/>
  <c r="AE1477" i="1"/>
  <c r="W1477" i="1"/>
  <c r="S1477" i="1"/>
  <c r="R1477" i="1"/>
  <c r="M1477" i="1"/>
  <c r="P1477" i="1" s="1"/>
  <c r="L1477" i="1"/>
  <c r="I1477" i="1"/>
  <c r="X1477" i="1" s="1"/>
  <c r="AC1477" i="1" s="1"/>
  <c r="H1477" i="1"/>
  <c r="G1477" i="1"/>
  <c r="V1477" i="1" s="1"/>
  <c r="AA1477" i="1" s="1"/>
  <c r="F1477" i="1"/>
  <c r="E1477" i="1"/>
  <c r="D1477" i="1"/>
  <c r="AN1476" i="1"/>
  <c r="AL1476" i="1"/>
  <c r="AO1476" i="1" s="1"/>
  <c r="AK1476" i="1"/>
  <c r="AJ1476" i="1"/>
  <c r="AE1476" i="1"/>
  <c r="AC1476" i="1"/>
  <c r="S1476" i="1"/>
  <c r="M1476" i="1"/>
  <c r="L1476" i="1"/>
  <c r="I1476" i="1"/>
  <c r="X1476" i="1" s="1"/>
  <c r="H1476" i="1"/>
  <c r="W1476" i="1" s="1"/>
  <c r="AB1476" i="1" s="1"/>
  <c r="G1476" i="1"/>
  <c r="R1476" i="1" s="1"/>
  <c r="F1476" i="1"/>
  <c r="AY1476" i="1" s="1"/>
  <c r="E1476" i="1"/>
  <c r="D1476" i="1"/>
  <c r="AY1475" i="1"/>
  <c r="AZ1475" i="1" s="1"/>
  <c r="BA1475" i="1" s="1"/>
  <c r="AO1475" i="1"/>
  <c r="AL1475" i="1"/>
  <c r="AK1475" i="1"/>
  <c r="AN1475" i="1" s="1"/>
  <c r="AJ1475" i="1"/>
  <c r="AM1475" i="1" s="1"/>
  <c r="AE1475" i="1"/>
  <c r="S1475" i="1"/>
  <c r="Q1475" i="1"/>
  <c r="AG1475" i="1" s="1"/>
  <c r="M1475" i="1"/>
  <c r="L1475" i="1"/>
  <c r="I1475" i="1"/>
  <c r="X1475" i="1" s="1"/>
  <c r="AC1475" i="1" s="1"/>
  <c r="H1475" i="1"/>
  <c r="W1475" i="1" s="1"/>
  <c r="AB1475" i="1" s="1"/>
  <c r="G1475" i="1"/>
  <c r="V1475" i="1" s="1"/>
  <c r="F1475" i="1"/>
  <c r="E1475" i="1"/>
  <c r="D1475" i="1"/>
  <c r="AL1474" i="1"/>
  <c r="AK1474" i="1"/>
  <c r="AJ1474" i="1"/>
  <c r="AM1474" i="1" s="1"/>
  <c r="AE1474" i="1"/>
  <c r="X1474" i="1"/>
  <c r="AC1474" i="1" s="1"/>
  <c r="S1474" i="1"/>
  <c r="M1474" i="1"/>
  <c r="P1474" i="1" s="1"/>
  <c r="L1474" i="1"/>
  <c r="I1474" i="1"/>
  <c r="H1474" i="1"/>
  <c r="W1474" i="1" s="1"/>
  <c r="AB1474" i="1" s="1"/>
  <c r="G1474" i="1"/>
  <c r="V1474" i="1" s="1"/>
  <c r="F1474" i="1"/>
  <c r="E1474" i="1"/>
  <c r="D1474" i="1"/>
  <c r="AL1473" i="1"/>
  <c r="AK1473" i="1"/>
  <c r="AN1473" i="1" s="1"/>
  <c r="AJ1473" i="1"/>
  <c r="AE1473" i="1"/>
  <c r="AB1473" i="1"/>
  <c r="S1473" i="1"/>
  <c r="M1473" i="1"/>
  <c r="P1473" i="1" s="1"/>
  <c r="L1473" i="1"/>
  <c r="I1473" i="1"/>
  <c r="X1473" i="1" s="1"/>
  <c r="AC1473" i="1" s="1"/>
  <c r="H1473" i="1"/>
  <c r="W1473" i="1" s="1"/>
  <c r="G1473" i="1"/>
  <c r="F1473" i="1"/>
  <c r="E1473" i="1"/>
  <c r="D1473" i="1"/>
  <c r="AL1472" i="1"/>
  <c r="AK1472" i="1"/>
  <c r="AJ1472" i="1"/>
  <c r="AE1472" i="1"/>
  <c r="AC1472" i="1"/>
  <c r="S1472" i="1"/>
  <c r="M1472" i="1"/>
  <c r="L1472" i="1"/>
  <c r="I1472" i="1"/>
  <c r="X1472" i="1" s="1"/>
  <c r="H1472" i="1"/>
  <c r="W1472" i="1" s="1"/>
  <c r="AB1472" i="1" s="1"/>
  <c r="G1472" i="1"/>
  <c r="V1472" i="1" s="1"/>
  <c r="F1472" i="1"/>
  <c r="E1472" i="1"/>
  <c r="D1472" i="1"/>
  <c r="AY1471" i="1"/>
  <c r="AL1471" i="1"/>
  <c r="AK1471" i="1"/>
  <c r="AJ1471" i="1"/>
  <c r="AE1471" i="1"/>
  <c r="W1471" i="1"/>
  <c r="AB1471" i="1" s="1"/>
  <c r="V1471" i="1"/>
  <c r="AA1471" i="1" s="1"/>
  <c r="S1471" i="1"/>
  <c r="Q1471" i="1"/>
  <c r="AG1471" i="1" s="1"/>
  <c r="M1471" i="1"/>
  <c r="L1471" i="1"/>
  <c r="I1471" i="1"/>
  <c r="H1471" i="1"/>
  <c r="G1471" i="1"/>
  <c r="F1471" i="1"/>
  <c r="AO1471" i="1" s="1"/>
  <c r="E1471" i="1"/>
  <c r="D1471" i="1"/>
  <c r="AY1470" i="1"/>
  <c r="AZ1470" i="1" s="1"/>
  <c r="BA1470" i="1" s="1"/>
  <c r="AL1470" i="1"/>
  <c r="AO1470" i="1" s="1"/>
  <c r="AK1470" i="1"/>
  <c r="AJ1470" i="1"/>
  <c r="AM1470" i="1" s="1"/>
  <c r="AE1470" i="1"/>
  <c r="S1470" i="1"/>
  <c r="P1470" i="1"/>
  <c r="M1470" i="1"/>
  <c r="L1470" i="1"/>
  <c r="I1470" i="1"/>
  <c r="X1470" i="1" s="1"/>
  <c r="AC1470" i="1" s="1"/>
  <c r="H1470" i="1"/>
  <c r="G1470" i="1"/>
  <c r="F1470" i="1"/>
  <c r="E1470" i="1"/>
  <c r="D1470" i="1"/>
  <c r="AL1469" i="1"/>
  <c r="AK1469" i="1"/>
  <c r="AJ1469" i="1"/>
  <c r="AE1469" i="1"/>
  <c r="X1469" i="1"/>
  <c r="AC1469" i="1" s="1"/>
  <c r="W1469" i="1"/>
  <c r="AB1469" i="1" s="1"/>
  <c r="S1469" i="1"/>
  <c r="M1469" i="1"/>
  <c r="L1469" i="1"/>
  <c r="I1469" i="1"/>
  <c r="H1469" i="1"/>
  <c r="G1469" i="1"/>
  <c r="F1469" i="1"/>
  <c r="E1469" i="1"/>
  <c r="D1469" i="1"/>
  <c r="AY1468" i="1"/>
  <c r="AZ1468" i="1" s="1"/>
  <c r="BA1468" i="1" s="1"/>
  <c r="AU1468" i="1"/>
  <c r="AO1468" i="1"/>
  <c r="AS1468" i="1" s="1"/>
  <c r="AL1468" i="1"/>
  <c r="AK1468" i="1"/>
  <c r="AJ1468" i="1"/>
  <c r="AM1468" i="1" s="1"/>
  <c r="AE1468" i="1"/>
  <c r="AC1468" i="1"/>
  <c r="W1468" i="1"/>
  <c r="AB1468" i="1" s="1"/>
  <c r="S1468" i="1"/>
  <c r="P1468" i="1"/>
  <c r="M1468" i="1"/>
  <c r="L1468" i="1"/>
  <c r="I1468" i="1"/>
  <c r="X1468" i="1" s="1"/>
  <c r="H1468" i="1"/>
  <c r="G1468" i="1"/>
  <c r="V1468" i="1" s="1"/>
  <c r="F1468" i="1"/>
  <c r="E1468" i="1"/>
  <c r="Q1468" i="1" s="1"/>
  <c r="AG1468" i="1" s="1"/>
  <c r="D1468" i="1"/>
  <c r="AY1467" i="1"/>
  <c r="AO1467" i="1"/>
  <c r="AS1467" i="1" s="1"/>
  <c r="AM1467" i="1"/>
  <c r="AL1467" i="1"/>
  <c r="AK1467" i="1"/>
  <c r="AN1467" i="1" s="1"/>
  <c r="AJ1467" i="1"/>
  <c r="AE1467" i="1"/>
  <c r="S1467" i="1"/>
  <c r="M1467" i="1"/>
  <c r="P1467" i="1" s="1"/>
  <c r="L1467" i="1"/>
  <c r="I1467" i="1"/>
  <c r="X1467" i="1" s="1"/>
  <c r="AC1467" i="1" s="1"/>
  <c r="H1467" i="1"/>
  <c r="W1467" i="1" s="1"/>
  <c r="AB1467" i="1" s="1"/>
  <c r="G1467" i="1"/>
  <c r="F1467" i="1"/>
  <c r="Q1467" i="1" s="1"/>
  <c r="AG1467" i="1" s="1"/>
  <c r="E1467" i="1"/>
  <c r="D1467" i="1"/>
  <c r="AL1466" i="1"/>
  <c r="AK1466" i="1"/>
  <c r="AN1466" i="1" s="1"/>
  <c r="AT1466" i="1" s="1"/>
  <c r="AJ1466" i="1"/>
  <c r="AM1466" i="1" s="1"/>
  <c r="AE1466" i="1"/>
  <c r="W1466" i="1"/>
  <c r="AB1466" i="1" s="1"/>
  <c r="V1466" i="1"/>
  <c r="S1466" i="1"/>
  <c r="M1466" i="1"/>
  <c r="L1466" i="1"/>
  <c r="I1466" i="1"/>
  <c r="X1466" i="1" s="1"/>
  <c r="AC1466" i="1" s="1"/>
  <c r="H1466" i="1"/>
  <c r="G1466" i="1"/>
  <c r="F1466" i="1"/>
  <c r="E1466" i="1"/>
  <c r="D1466" i="1"/>
  <c r="AY1465" i="1"/>
  <c r="AZ1465" i="1" s="1"/>
  <c r="BA1465" i="1" s="1"/>
  <c r="AL1465" i="1"/>
  <c r="AK1465" i="1"/>
  <c r="AN1465" i="1" s="1"/>
  <c r="AR1465" i="1" s="1"/>
  <c r="AJ1465" i="1"/>
  <c r="AE1465" i="1"/>
  <c r="W1465" i="1"/>
  <c r="AB1465" i="1" s="1"/>
  <c r="S1465" i="1"/>
  <c r="M1465" i="1"/>
  <c r="P1465" i="1" s="1"/>
  <c r="L1465" i="1"/>
  <c r="I1465" i="1"/>
  <c r="H1465" i="1"/>
  <c r="G1465" i="1"/>
  <c r="V1465" i="1" s="1"/>
  <c r="AA1465" i="1" s="1"/>
  <c r="F1465" i="1"/>
  <c r="E1465" i="1"/>
  <c r="Q1465" i="1" s="1"/>
  <c r="AG1465" i="1" s="1"/>
  <c r="D1465" i="1"/>
  <c r="AO1464" i="1"/>
  <c r="AS1464" i="1" s="1"/>
  <c r="AL1464" i="1"/>
  <c r="AK1464" i="1"/>
  <c r="AJ1464" i="1"/>
  <c r="AM1464" i="1" s="1"/>
  <c r="AE1464" i="1"/>
  <c r="S1464" i="1"/>
  <c r="Q1464" i="1"/>
  <c r="AG1464" i="1" s="1"/>
  <c r="P1464" i="1"/>
  <c r="M1464" i="1"/>
  <c r="L1464" i="1"/>
  <c r="I1464" i="1"/>
  <c r="X1464" i="1" s="1"/>
  <c r="AC1464" i="1" s="1"/>
  <c r="H1464" i="1"/>
  <c r="W1464" i="1" s="1"/>
  <c r="AB1464" i="1" s="1"/>
  <c r="G1464" i="1"/>
  <c r="F1464" i="1"/>
  <c r="AY1464" i="1" s="1"/>
  <c r="AZ1464" i="1" s="1"/>
  <c r="BA1464" i="1" s="1"/>
  <c r="E1464" i="1"/>
  <c r="D1464" i="1"/>
  <c r="AL1463" i="1"/>
  <c r="AK1463" i="1"/>
  <c r="AJ1463" i="1"/>
  <c r="AE1463" i="1"/>
  <c r="S1463" i="1"/>
  <c r="M1463" i="1"/>
  <c r="L1463" i="1"/>
  <c r="I1463" i="1"/>
  <c r="X1463" i="1" s="1"/>
  <c r="AC1463" i="1" s="1"/>
  <c r="H1463" i="1"/>
  <c r="W1463" i="1" s="1"/>
  <c r="AB1463" i="1" s="1"/>
  <c r="G1463" i="1"/>
  <c r="V1463" i="1" s="1"/>
  <c r="F1463" i="1"/>
  <c r="E1463" i="1"/>
  <c r="D1463" i="1"/>
  <c r="AY1462" i="1"/>
  <c r="AL1462" i="1"/>
  <c r="AO1462" i="1" s="1"/>
  <c r="AK1462" i="1"/>
  <c r="AJ1462" i="1"/>
  <c r="AM1462" i="1" s="1"/>
  <c r="AE1462" i="1"/>
  <c r="W1462" i="1"/>
  <c r="AB1462" i="1" s="1"/>
  <c r="V1462" i="1"/>
  <c r="AA1462" i="1" s="1"/>
  <c r="S1462" i="1"/>
  <c r="M1462" i="1"/>
  <c r="P1462" i="1" s="1"/>
  <c r="L1462" i="1"/>
  <c r="I1462" i="1"/>
  <c r="H1462" i="1"/>
  <c r="G1462" i="1"/>
  <c r="F1462" i="1"/>
  <c r="E1462" i="1"/>
  <c r="Q1462" i="1" s="1"/>
  <c r="AG1462" i="1" s="1"/>
  <c r="D1462" i="1"/>
  <c r="AO1461" i="1"/>
  <c r="AS1461" i="1" s="1"/>
  <c r="AM1461" i="1"/>
  <c r="AL1461" i="1"/>
  <c r="AK1461" i="1"/>
  <c r="AJ1461" i="1"/>
  <c r="AE1461" i="1"/>
  <c r="S1461" i="1"/>
  <c r="M1461" i="1"/>
  <c r="P1461" i="1" s="1"/>
  <c r="L1461" i="1"/>
  <c r="I1461" i="1"/>
  <c r="X1461" i="1" s="1"/>
  <c r="AC1461" i="1" s="1"/>
  <c r="H1461" i="1"/>
  <c r="G1461" i="1"/>
  <c r="F1461" i="1"/>
  <c r="AY1461" i="1" s="1"/>
  <c r="AZ1461" i="1" s="1"/>
  <c r="BA1461" i="1" s="1"/>
  <c r="E1461" i="1"/>
  <c r="D1461" i="1"/>
  <c r="AL1460" i="1"/>
  <c r="AK1460" i="1"/>
  <c r="AJ1460" i="1"/>
  <c r="AE1460" i="1"/>
  <c r="V1460" i="1"/>
  <c r="S1460" i="1"/>
  <c r="M1460" i="1"/>
  <c r="L1460" i="1"/>
  <c r="I1460" i="1"/>
  <c r="X1460" i="1" s="1"/>
  <c r="AC1460" i="1" s="1"/>
  <c r="H1460" i="1"/>
  <c r="W1460" i="1" s="1"/>
  <c r="AB1460" i="1" s="1"/>
  <c r="G1460" i="1"/>
  <c r="F1460" i="1"/>
  <c r="E1460" i="1"/>
  <c r="D1460" i="1"/>
  <c r="AO1459" i="1"/>
  <c r="AL1459" i="1"/>
  <c r="AK1459" i="1"/>
  <c r="AN1459" i="1" s="1"/>
  <c r="AR1459" i="1" s="1"/>
  <c r="AJ1459" i="1"/>
  <c r="AE1459" i="1"/>
  <c r="S1459" i="1"/>
  <c r="P1459" i="1"/>
  <c r="M1459" i="1"/>
  <c r="L1459" i="1"/>
  <c r="I1459" i="1"/>
  <c r="X1459" i="1" s="1"/>
  <c r="AC1459" i="1" s="1"/>
  <c r="H1459" i="1"/>
  <c r="W1459" i="1" s="1"/>
  <c r="AB1459" i="1" s="1"/>
  <c r="G1459" i="1"/>
  <c r="V1459" i="1" s="1"/>
  <c r="AA1459" i="1" s="1"/>
  <c r="F1459" i="1"/>
  <c r="AY1459" i="1" s="1"/>
  <c r="E1459" i="1"/>
  <c r="Q1459" i="1" s="1"/>
  <c r="AG1459" i="1" s="1"/>
  <c r="D1459" i="1"/>
  <c r="AO1458" i="1"/>
  <c r="AM1458" i="1"/>
  <c r="AL1458" i="1"/>
  <c r="AK1458" i="1"/>
  <c r="AJ1458" i="1"/>
  <c r="AE1458" i="1"/>
  <c r="S1458" i="1"/>
  <c r="Q1458" i="1"/>
  <c r="AG1458" i="1" s="1"/>
  <c r="M1458" i="1"/>
  <c r="L1458" i="1"/>
  <c r="I1458" i="1"/>
  <c r="X1458" i="1" s="1"/>
  <c r="AC1458" i="1" s="1"/>
  <c r="H1458" i="1"/>
  <c r="W1458" i="1" s="1"/>
  <c r="AB1458" i="1" s="1"/>
  <c r="G1458" i="1"/>
  <c r="F1458" i="1"/>
  <c r="AY1458" i="1" s="1"/>
  <c r="AZ1458" i="1" s="1"/>
  <c r="BA1458" i="1" s="1"/>
  <c r="E1458" i="1"/>
  <c r="D1458" i="1"/>
  <c r="AN1457" i="1"/>
  <c r="AL1457" i="1"/>
  <c r="AK1457" i="1"/>
  <c r="AJ1457" i="1"/>
  <c r="AE1457" i="1"/>
  <c r="W1457" i="1"/>
  <c r="AB1457" i="1" s="1"/>
  <c r="V1457" i="1"/>
  <c r="S1457" i="1"/>
  <c r="Q1457" i="1"/>
  <c r="AG1457" i="1" s="1"/>
  <c r="M1457" i="1"/>
  <c r="L1457" i="1"/>
  <c r="I1457" i="1"/>
  <c r="X1457" i="1" s="1"/>
  <c r="AC1457" i="1" s="1"/>
  <c r="H1457" i="1"/>
  <c r="G1457" i="1"/>
  <c r="F1457" i="1"/>
  <c r="E1457" i="1"/>
  <c r="D1457" i="1"/>
  <c r="AY1456" i="1"/>
  <c r="AS1456" i="1"/>
  <c r="AL1456" i="1"/>
  <c r="AK1456" i="1"/>
  <c r="AJ1456" i="1"/>
  <c r="AE1456" i="1"/>
  <c r="W1456" i="1"/>
  <c r="AB1456" i="1" s="1"/>
  <c r="V1456" i="1"/>
  <c r="AA1456" i="1" s="1"/>
  <c r="S1456" i="1"/>
  <c r="M1456" i="1"/>
  <c r="P1456" i="1" s="1"/>
  <c r="L1456" i="1"/>
  <c r="I1456" i="1"/>
  <c r="X1456" i="1" s="1"/>
  <c r="AC1456" i="1" s="1"/>
  <c r="H1456" i="1"/>
  <c r="G1456" i="1"/>
  <c r="F1456" i="1"/>
  <c r="AO1456" i="1" s="1"/>
  <c r="E1456" i="1"/>
  <c r="D1456" i="1"/>
  <c r="AY1455" i="1"/>
  <c r="AO1455" i="1"/>
  <c r="AS1455" i="1" s="1"/>
  <c r="AL1455" i="1"/>
  <c r="AK1455" i="1"/>
  <c r="AN1455" i="1" s="1"/>
  <c r="AJ1455" i="1"/>
  <c r="AM1455" i="1" s="1"/>
  <c r="AE1455" i="1"/>
  <c r="S1455" i="1"/>
  <c r="M1455" i="1"/>
  <c r="P1455" i="1" s="1"/>
  <c r="L1455" i="1"/>
  <c r="I1455" i="1"/>
  <c r="X1455" i="1" s="1"/>
  <c r="AC1455" i="1" s="1"/>
  <c r="H1455" i="1"/>
  <c r="W1455" i="1" s="1"/>
  <c r="AB1455" i="1" s="1"/>
  <c r="G1455" i="1"/>
  <c r="F1455" i="1"/>
  <c r="Q1455" i="1" s="1"/>
  <c r="AG1455" i="1" s="1"/>
  <c r="E1455" i="1"/>
  <c r="D1455" i="1"/>
  <c r="AL1454" i="1"/>
  <c r="AK1454" i="1"/>
  <c r="AJ1454" i="1"/>
  <c r="AM1454" i="1" s="1"/>
  <c r="AE1454" i="1"/>
  <c r="S1454" i="1"/>
  <c r="M1454" i="1"/>
  <c r="L1454" i="1"/>
  <c r="I1454" i="1"/>
  <c r="X1454" i="1" s="1"/>
  <c r="AC1454" i="1" s="1"/>
  <c r="H1454" i="1"/>
  <c r="W1454" i="1" s="1"/>
  <c r="AB1454" i="1" s="1"/>
  <c r="G1454" i="1"/>
  <c r="V1454" i="1" s="1"/>
  <c r="AA1454" i="1" s="1"/>
  <c r="F1454" i="1"/>
  <c r="AN1454" i="1" s="1"/>
  <c r="E1454" i="1"/>
  <c r="D1454" i="1"/>
  <c r="AY1453" i="1"/>
  <c r="AO1453" i="1"/>
  <c r="AL1453" i="1"/>
  <c r="AK1453" i="1"/>
  <c r="AJ1453" i="1"/>
  <c r="AM1453" i="1" s="1"/>
  <c r="AE1453" i="1"/>
  <c r="V1453" i="1"/>
  <c r="AA1453" i="1" s="1"/>
  <c r="S1453" i="1"/>
  <c r="M1453" i="1"/>
  <c r="P1453" i="1" s="1"/>
  <c r="L1453" i="1"/>
  <c r="I1453" i="1"/>
  <c r="H1453" i="1"/>
  <c r="W1453" i="1" s="1"/>
  <c r="AB1453" i="1" s="1"/>
  <c r="G1453" i="1"/>
  <c r="F1453" i="1"/>
  <c r="E1453" i="1"/>
  <c r="Q1453" i="1" s="1"/>
  <c r="AG1453" i="1" s="1"/>
  <c r="D1453" i="1"/>
  <c r="AL1452" i="1"/>
  <c r="AK1452" i="1"/>
  <c r="AJ1452" i="1"/>
  <c r="AM1452" i="1" s="1"/>
  <c r="AE1452" i="1"/>
  <c r="S1452" i="1"/>
  <c r="M1452" i="1"/>
  <c r="L1452" i="1"/>
  <c r="I1452" i="1"/>
  <c r="X1452" i="1" s="1"/>
  <c r="AC1452" i="1" s="1"/>
  <c r="H1452" i="1"/>
  <c r="W1452" i="1" s="1"/>
  <c r="AB1452" i="1" s="1"/>
  <c r="G1452" i="1"/>
  <c r="F1452" i="1"/>
  <c r="AO1452" i="1" s="1"/>
  <c r="AS1452" i="1" s="1"/>
  <c r="E1452" i="1"/>
  <c r="D1452" i="1"/>
  <c r="AL1451" i="1"/>
  <c r="AK1451" i="1"/>
  <c r="AJ1451" i="1"/>
  <c r="AE1451" i="1"/>
  <c r="V1451" i="1"/>
  <c r="S1451" i="1"/>
  <c r="M1451" i="1"/>
  <c r="L1451" i="1"/>
  <c r="I1451" i="1"/>
  <c r="X1451" i="1" s="1"/>
  <c r="AC1451" i="1" s="1"/>
  <c r="H1451" i="1"/>
  <c r="W1451" i="1" s="1"/>
  <c r="AB1451" i="1" s="1"/>
  <c r="G1451" i="1"/>
  <c r="F1451" i="1"/>
  <c r="E1451" i="1"/>
  <c r="D1451" i="1"/>
  <c r="AO1450" i="1"/>
  <c r="AS1450" i="1" s="1"/>
  <c r="AL1450" i="1"/>
  <c r="AK1450" i="1"/>
  <c r="AN1450" i="1" s="1"/>
  <c r="AR1450" i="1" s="1"/>
  <c r="AJ1450" i="1"/>
  <c r="AM1450" i="1" s="1"/>
  <c r="AE1450" i="1"/>
  <c r="S1450" i="1"/>
  <c r="M1450" i="1"/>
  <c r="P1450" i="1" s="1"/>
  <c r="L1450" i="1"/>
  <c r="I1450" i="1"/>
  <c r="X1450" i="1" s="1"/>
  <c r="AC1450" i="1" s="1"/>
  <c r="H1450" i="1"/>
  <c r="W1450" i="1" s="1"/>
  <c r="AB1450" i="1" s="1"/>
  <c r="G1450" i="1"/>
  <c r="V1450" i="1" s="1"/>
  <c r="AA1450" i="1" s="1"/>
  <c r="F1450" i="1"/>
  <c r="AY1450" i="1" s="1"/>
  <c r="E1450" i="1"/>
  <c r="Q1450" i="1" s="1"/>
  <c r="AG1450" i="1" s="1"/>
  <c r="D1450" i="1"/>
  <c r="AL1449" i="1"/>
  <c r="AK1449" i="1"/>
  <c r="AN1449" i="1" s="1"/>
  <c r="AJ1449" i="1"/>
  <c r="AM1449" i="1" s="1"/>
  <c r="AE1449" i="1"/>
  <c r="AB1449" i="1"/>
  <c r="W1449" i="1"/>
  <c r="S1449" i="1"/>
  <c r="Q1449" i="1"/>
  <c r="AG1449" i="1" s="1"/>
  <c r="P1449" i="1"/>
  <c r="M1449" i="1"/>
  <c r="L1449" i="1"/>
  <c r="I1449" i="1"/>
  <c r="X1449" i="1" s="1"/>
  <c r="AC1449" i="1" s="1"/>
  <c r="H1449" i="1"/>
  <c r="G1449" i="1"/>
  <c r="F1449" i="1"/>
  <c r="AY1449" i="1" s="1"/>
  <c r="AZ1449" i="1" s="1"/>
  <c r="BA1449" i="1" s="1"/>
  <c r="E1449" i="1"/>
  <c r="D1449" i="1"/>
  <c r="AL1448" i="1"/>
  <c r="AK1448" i="1"/>
  <c r="AJ1448" i="1"/>
  <c r="AE1448" i="1"/>
  <c r="S1448" i="1"/>
  <c r="Q1448" i="1"/>
  <c r="AG1448" i="1" s="1"/>
  <c r="M1448" i="1"/>
  <c r="L1448" i="1"/>
  <c r="I1448" i="1"/>
  <c r="X1448" i="1" s="1"/>
  <c r="AC1448" i="1" s="1"/>
  <c r="H1448" i="1"/>
  <c r="W1448" i="1" s="1"/>
  <c r="AB1448" i="1" s="1"/>
  <c r="G1448" i="1"/>
  <c r="V1448" i="1" s="1"/>
  <c r="F1448" i="1"/>
  <c r="E1448" i="1"/>
  <c r="D1448" i="1"/>
  <c r="AL1447" i="1"/>
  <c r="AK1447" i="1"/>
  <c r="AJ1447" i="1"/>
  <c r="AE1447" i="1"/>
  <c r="X1447" i="1"/>
  <c r="AC1447" i="1" s="1"/>
  <c r="S1447" i="1"/>
  <c r="P1447" i="1"/>
  <c r="M1447" i="1"/>
  <c r="L1447" i="1"/>
  <c r="I1447" i="1"/>
  <c r="H1447" i="1"/>
  <c r="W1447" i="1" s="1"/>
  <c r="AB1447" i="1" s="1"/>
  <c r="G1447" i="1"/>
  <c r="F1447" i="1"/>
  <c r="AO1447" i="1" s="1"/>
  <c r="E1447" i="1"/>
  <c r="D1447" i="1"/>
  <c r="AO1446" i="1"/>
  <c r="AM1446" i="1"/>
  <c r="AL1446" i="1"/>
  <c r="AK1446" i="1"/>
  <c r="AJ1446" i="1"/>
  <c r="AE1446" i="1"/>
  <c r="AC1446" i="1"/>
  <c r="S1446" i="1"/>
  <c r="M1446" i="1"/>
  <c r="P1446" i="1" s="1"/>
  <c r="L1446" i="1"/>
  <c r="I1446" i="1"/>
  <c r="X1446" i="1" s="1"/>
  <c r="H1446" i="1"/>
  <c r="W1446" i="1" s="1"/>
  <c r="AB1446" i="1" s="1"/>
  <c r="G1446" i="1"/>
  <c r="F1446" i="1"/>
  <c r="AY1446" i="1" s="1"/>
  <c r="AZ1446" i="1" s="1"/>
  <c r="BA1446" i="1" s="1"/>
  <c r="E1446" i="1"/>
  <c r="Q1446" i="1" s="1"/>
  <c r="AG1446" i="1" s="1"/>
  <c r="D1446" i="1"/>
  <c r="AL1445" i="1"/>
  <c r="AK1445" i="1"/>
  <c r="AJ1445" i="1"/>
  <c r="AM1445" i="1" s="1"/>
  <c r="AE1445" i="1"/>
  <c r="V1445" i="1"/>
  <c r="AA1445" i="1" s="1"/>
  <c r="S1445" i="1"/>
  <c r="M1445" i="1"/>
  <c r="L1445" i="1"/>
  <c r="I1445" i="1"/>
  <c r="X1445" i="1" s="1"/>
  <c r="AC1445" i="1" s="1"/>
  <c r="H1445" i="1"/>
  <c r="W1445" i="1" s="1"/>
  <c r="AB1445" i="1" s="1"/>
  <c r="G1445" i="1"/>
  <c r="F1445" i="1"/>
  <c r="E1445" i="1"/>
  <c r="D1445" i="1"/>
  <c r="AL1444" i="1"/>
  <c r="AO1444" i="1" s="1"/>
  <c r="AS1444" i="1" s="1"/>
  <c r="AK1444" i="1"/>
  <c r="AJ1444" i="1"/>
  <c r="AE1444" i="1"/>
  <c r="AA1444" i="1"/>
  <c r="W1444" i="1"/>
  <c r="AB1444" i="1" s="1"/>
  <c r="V1444" i="1"/>
  <c r="S1444" i="1"/>
  <c r="Q1444" i="1"/>
  <c r="AG1444" i="1" s="1"/>
  <c r="M1444" i="1"/>
  <c r="P1444" i="1" s="1"/>
  <c r="L1444" i="1"/>
  <c r="I1444" i="1"/>
  <c r="R1444" i="1" s="1"/>
  <c r="H1444" i="1"/>
  <c r="G1444" i="1"/>
  <c r="F1444" i="1"/>
  <c r="AY1444" i="1" s="1"/>
  <c r="E1444" i="1"/>
  <c r="D1444" i="1"/>
  <c r="AL1443" i="1"/>
  <c r="AK1443" i="1"/>
  <c r="AJ1443" i="1"/>
  <c r="AE1443" i="1"/>
  <c r="W1443" i="1"/>
  <c r="AB1443" i="1" s="1"/>
  <c r="S1443" i="1"/>
  <c r="P1443" i="1"/>
  <c r="M1443" i="1"/>
  <c r="L1443" i="1"/>
  <c r="I1443" i="1"/>
  <c r="X1443" i="1" s="1"/>
  <c r="AC1443" i="1" s="1"/>
  <c r="H1443" i="1"/>
  <c r="G1443" i="1"/>
  <c r="F1443" i="1"/>
  <c r="E1443" i="1"/>
  <c r="D1443" i="1"/>
  <c r="AL1442" i="1"/>
  <c r="AK1442" i="1"/>
  <c r="AJ1442" i="1"/>
  <c r="AE1442" i="1"/>
  <c r="S1442" i="1"/>
  <c r="M1442" i="1"/>
  <c r="L1442" i="1"/>
  <c r="I1442" i="1"/>
  <c r="X1442" i="1" s="1"/>
  <c r="AC1442" i="1" s="1"/>
  <c r="H1442" i="1"/>
  <c r="W1442" i="1" s="1"/>
  <c r="AB1442" i="1" s="1"/>
  <c r="G1442" i="1"/>
  <c r="V1442" i="1" s="1"/>
  <c r="F1442" i="1"/>
  <c r="Q1442" i="1" s="1"/>
  <c r="AG1442" i="1" s="1"/>
  <c r="E1442" i="1"/>
  <c r="D1442" i="1"/>
  <c r="AY1441" i="1"/>
  <c r="AL1441" i="1"/>
  <c r="AK1441" i="1"/>
  <c r="AJ1441" i="1"/>
  <c r="AE1441" i="1"/>
  <c r="AC1441" i="1"/>
  <c r="X1441" i="1"/>
  <c r="W1441" i="1"/>
  <c r="AB1441" i="1" s="1"/>
  <c r="S1441" i="1"/>
  <c r="M1441" i="1"/>
  <c r="P1441" i="1" s="1"/>
  <c r="L1441" i="1"/>
  <c r="I1441" i="1"/>
  <c r="H1441" i="1"/>
  <c r="G1441" i="1"/>
  <c r="V1441" i="1" s="1"/>
  <c r="F1441" i="1"/>
  <c r="AO1441" i="1" s="1"/>
  <c r="AQ1441" i="1" s="1"/>
  <c r="E1441" i="1"/>
  <c r="D1441" i="1"/>
  <c r="AY1440" i="1"/>
  <c r="AZ1440" i="1" s="1"/>
  <c r="BA1440" i="1" s="1"/>
  <c r="AO1440" i="1"/>
  <c r="AM1440" i="1"/>
  <c r="AL1440" i="1"/>
  <c r="AK1440" i="1"/>
  <c r="AJ1440" i="1"/>
  <c r="AE1440" i="1"/>
  <c r="S1440" i="1"/>
  <c r="Q1440" i="1"/>
  <c r="AG1440" i="1" s="1"/>
  <c r="M1440" i="1"/>
  <c r="P1440" i="1" s="1"/>
  <c r="L1440" i="1"/>
  <c r="I1440" i="1"/>
  <c r="X1440" i="1" s="1"/>
  <c r="AC1440" i="1" s="1"/>
  <c r="H1440" i="1"/>
  <c r="W1440" i="1" s="1"/>
  <c r="AB1440" i="1" s="1"/>
  <c r="G1440" i="1"/>
  <c r="F1440" i="1"/>
  <c r="E1440" i="1"/>
  <c r="D1440" i="1"/>
  <c r="AL1439" i="1"/>
  <c r="AK1439" i="1"/>
  <c r="AN1439" i="1" s="1"/>
  <c r="AJ1439" i="1"/>
  <c r="AE1439" i="1"/>
  <c r="V1439" i="1"/>
  <c r="S1439" i="1"/>
  <c r="M1439" i="1"/>
  <c r="L1439" i="1"/>
  <c r="I1439" i="1"/>
  <c r="X1439" i="1" s="1"/>
  <c r="AC1439" i="1" s="1"/>
  <c r="H1439" i="1"/>
  <c r="AV1439" i="1" s="1"/>
  <c r="G1439" i="1"/>
  <c r="F1439" i="1"/>
  <c r="E1439" i="1"/>
  <c r="D1439" i="1"/>
  <c r="AL1438" i="1"/>
  <c r="AK1438" i="1"/>
  <c r="AJ1438" i="1"/>
  <c r="AE1438" i="1"/>
  <c r="X1438" i="1"/>
  <c r="AC1438" i="1" s="1"/>
  <c r="W1438" i="1"/>
  <c r="AB1438" i="1" s="1"/>
  <c r="S1438" i="1"/>
  <c r="M1438" i="1"/>
  <c r="L1438" i="1"/>
  <c r="I1438" i="1"/>
  <c r="R1438" i="1" s="1"/>
  <c r="H1438" i="1"/>
  <c r="G1438" i="1"/>
  <c r="V1438" i="1" s="1"/>
  <c r="AA1438" i="1" s="1"/>
  <c r="F1438" i="1"/>
  <c r="E1438" i="1"/>
  <c r="D1438" i="1"/>
  <c r="AL1437" i="1"/>
  <c r="AO1437" i="1" s="1"/>
  <c r="AK1437" i="1"/>
  <c r="AJ1437" i="1"/>
  <c r="AE1437" i="1"/>
  <c r="S1437" i="1"/>
  <c r="M1437" i="1"/>
  <c r="L1437" i="1"/>
  <c r="I1437" i="1"/>
  <c r="X1437" i="1" s="1"/>
  <c r="AC1437" i="1" s="1"/>
  <c r="H1437" i="1"/>
  <c r="W1437" i="1" s="1"/>
  <c r="AB1437" i="1" s="1"/>
  <c r="G1437" i="1"/>
  <c r="F1437" i="1"/>
  <c r="AY1437" i="1" s="1"/>
  <c r="AZ1437" i="1" s="1"/>
  <c r="BA1437" i="1" s="1"/>
  <c r="E1437" i="1"/>
  <c r="Q1437" i="1" s="1"/>
  <c r="AG1437" i="1" s="1"/>
  <c r="D1437" i="1"/>
  <c r="AL1436" i="1"/>
  <c r="AK1436" i="1"/>
  <c r="AN1436" i="1" s="1"/>
  <c r="AT1436" i="1" s="1"/>
  <c r="AJ1436" i="1"/>
  <c r="AE1436" i="1"/>
  <c r="S1436" i="1"/>
  <c r="M1436" i="1"/>
  <c r="L1436" i="1"/>
  <c r="I1436" i="1"/>
  <c r="X1436" i="1" s="1"/>
  <c r="AC1436" i="1" s="1"/>
  <c r="H1436" i="1"/>
  <c r="W1436" i="1" s="1"/>
  <c r="AB1436" i="1" s="1"/>
  <c r="G1436" i="1"/>
  <c r="V1436" i="1" s="1"/>
  <c r="AA1436" i="1" s="1"/>
  <c r="F1436" i="1"/>
  <c r="E1436" i="1"/>
  <c r="D1436" i="1"/>
  <c r="AL1435" i="1"/>
  <c r="AK1435" i="1"/>
  <c r="AJ1435" i="1"/>
  <c r="AE1435" i="1"/>
  <c r="V1435" i="1"/>
  <c r="AA1435" i="1" s="1"/>
  <c r="S1435" i="1"/>
  <c r="M1435" i="1"/>
  <c r="P1435" i="1" s="1"/>
  <c r="L1435" i="1"/>
  <c r="I1435" i="1"/>
  <c r="H1435" i="1"/>
  <c r="W1435" i="1" s="1"/>
  <c r="AB1435" i="1" s="1"/>
  <c r="G1435" i="1"/>
  <c r="F1435" i="1"/>
  <c r="AY1435" i="1" s="1"/>
  <c r="E1435" i="1"/>
  <c r="D1435" i="1"/>
  <c r="AM1434" i="1"/>
  <c r="AL1434" i="1"/>
  <c r="AO1434" i="1" s="1"/>
  <c r="AK1434" i="1"/>
  <c r="AJ1434" i="1"/>
  <c r="AE1434" i="1"/>
  <c r="W1434" i="1"/>
  <c r="AB1434" i="1" s="1"/>
  <c r="S1434" i="1"/>
  <c r="R1434" i="1"/>
  <c r="M1434" i="1"/>
  <c r="P1434" i="1" s="1"/>
  <c r="L1434" i="1"/>
  <c r="I1434" i="1"/>
  <c r="X1434" i="1" s="1"/>
  <c r="AC1434" i="1" s="1"/>
  <c r="H1434" i="1"/>
  <c r="G1434" i="1"/>
  <c r="F1434" i="1"/>
  <c r="AY1434" i="1" s="1"/>
  <c r="AZ1434" i="1" s="1"/>
  <c r="BA1434" i="1" s="1"/>
  <c r="E1434" i="1"/>
  <c r="Q1434" i="1" s="1"/>
  <c r="AG1434" i="1" s="1"/>
  <c r="D1434" i="1"/>
  <c r="AO1433" i="1"/>
  <c r="AL1433" i="1"/>
  <c r="AK1433" i="1"/>
  <c r="AN1433" i="1" s="1"/>
  <c r="AT1433" i="1" s="1"/>
  <c r="AJ1433" i="1"/>
  <c r="AE1433" i="1"/>
  <c r="X1433" i="1"/>
  <c r="AC1433" i="1" s="1"/>
  <c r="W1433" i="1"/>
  <c r="AB1433" i="1" s="1"/>
  <c r="S1433" i="1"/>
  <c r="M1433" i="1"/>
  <c r="L1433" i="1"/>
  <c r="I1433" i="1"/>
  <c r="H1433" i="1"/>
  <c r="G1433" i="1"/>
  <c r="V1433" i="1" s="1"/>
  <c r="F1433" i="1"/>
  <c r="Q1433" i="1" s="1"/>
  <c r="AG1433" i="1" s="1"/>
  <c r="E1433" i="1"/>
  <c r="D1433" i="1"/>
  <c r="AL1432" i="1"/>
  <c r="AK1432" i="1"/>
  <c r="AJ1432" i="1"/>
  <c r="AE1432" i="1"/>
  <c r="W1432" i="1"/>
  <c r="AB1432" i="1" s="1"/>
  <c r="S1432" i="1"/>
  <c r="M1432" i="1"/>
  <c r="L1432" i="1"/>
  <c r="P1432" i="1" s="1"/>
  <c r="I1432" i="1"/>
  <c r="X1432" i="1" s="1"/>
  <c r="AC1432" i="1" s="1"/>
  <c r="H1432" i="1"/>
  <c r="G1432" i="1"/>
  <c r="V1432" i="1" s="1"/>
  <c r="F1432" i="1"/>
  <c r="AY1432" i="1" s="1"/>
  <c r="AZ1432" i="1" s="1"/>
  <c r="BA1432" i="1" s="1"/>
  <c r="E1432" i="1"/>
  <c r="D1432" i="1"/>
  <c r="AN1431" i="1"/>
  <c r="AT1431" i="1" s="1"/>
  <c r="AL1431" i="1"/>
  <c r="AO1431" i="1" s="1"/>
  <c r="AK1431" i="1"/>
  <c r="AJ1431" i="1"/>
  <c r="AE1431" i="1"/>
  <c r="S1431" i="1"/>
  <c r="M1431" i="1"/>
  <c r="P1431" i="1" s="1"/>
  <c r="L1431" i="1"/>
  <c r="I1431" i="1"/>
  <c r="X1431" i="1" s="1"/>
  <c r="AC1431" i="1" s="1"/>
  <c r="H1431" i="1"/>
  <c r="W1431" i="1" s="1"/>
  <c r="AB1431" i="1" s="1"/>
  <c r="G1431" i="1"/>
  <c r="F1431" i="1"/>
  <c r="E1431" i="1"/>
  <c r="Q1431" i="1" s="1"/>
  <c r="AG1431" i="1" s="1"/>
  <c r="D1431" i="1"/>
  <c r="AL1430" i="1"/>
  <c r="AK1430" i="1"/>
  <c r="AN1430" i="1" s="1"/>
  <c r="AJ1430" i="1"/>
  <c r="AM1430" i="1" s="1"/>
  <c r="AE1430" i="1"/>
  <c r="S1430" i="1"/>
  <c r="M1430" i="1"/>
  <c r="L1430" i="1"/>
  <c r="P1430" i="1" s="1"/>
  <c r="I1430" i="1"/>
  <c r="X1430" i="1" s="1"/>
  <c r="AC1430" i="1" s="1"/>
  <c r="H1430" i="1"/>
  <c r="W1430" i="1" s="1"/>
  <c r="AB1430" i="1" s="1"/>
  <c r="G1430" i="1"/>
  <c r="V1430" i="1" s="1"/>
  <c r="F1430" i="1"/>
  <c r="E1430" i="1"/>
  <c r="D1430" i="1"/>
  <c r="AL1429" i="1"/>
  <c r="AO1429" i="1" s="1"/>
  <c r="AK1429" i="1"/>
  <c r="AN1429" i="1" s="1"/>
  <c r="AP1429" i="1" s="1"/>
  <c r="AJ1429" i="1"/>
  <c r="AM1429" i="1" s="1"/>
  <c r="AE1429" i="1"/>
  <c r="V1429" i="1"/>
  <c r="S1429" i="1"/>
  <c r="R1429" i="1"/>
  <c r="Q1429" i="1"/>
  <c r="AG1429" i="1" s="1"/>
  <c r="M1429" i="1"/>
  <c r="L1429" i="1"/>
  <c r="I1429" i="1"/>
  <c r="X1429" i="1" s="1"/>
  <c r="AC1429" i="1" s="1"/>
  <c r="H1429" i="1"/>
  <c r="W1429" i="1" s="1"/>
  <c r="AB1429" i="1" s="1"/>
  <c r="G1429" i="1"/>
  <c r="F1429" i="1"/>
  <c r="AY1429" i="1" s="1"/>
  <c r="AZ1429" i="1" s="1"/>
  <c r="BA1429" i="1" s="1"/>
  <c r="E1429" i="1"/>
  <c r="D1429" i="1"/>
  <c r="AY1428" i="1"/>
  <c r="AL1428" i="1"/>
  <c r="AK1428" i="1"/>
  <c r="AJ1428" i="1"/>
  <c r="AM1428" i="1" s="1"/>
  <c r="AE1428" i="1"/>
  <c r="W1428" i="1"/>
  <c r="AB1428" i="1" s="1"/>
  <c r="V1428" i="1"/>
  <c r="AA1428" i="1" s="1"/>
  <c r="S1428" i="1"/>
  <c r="M1428" i="1"/>
  <c r="P1428" i="1" s="1"/>
  <c r="L1428" i="1"/>
  <c r="I1428" i="1"/>
  <c r="X1428" i="1" s="1"/>
  <c r="AC1428" i="1" s="1"/>
  <c r="H1428" i="1"/>
  <c r="G1428" i="1"/>
  <c r="F1428" i="1"/>
  <c r="E1428" i="1"/>
  <c r="Q1428" i="1" s="1"/>
  <c r="AG1428" i="1" s="1"/>
  <c r="D1428" i="1"/>
  <c r="AL1427" i="1"/>
  <c r="AO1427" i="1" s="1"/>
  <c r="AK1427" i="1"/>
  <c r="AJ1427" i="1"/>
  <c r="AM1427" i="1" s="1"/>
  <c r="AE1427" i="1"/>
  <c r="S1427" i="1"/>
  <c r="Q1427" i="1"/>
  <c r="AG1427" i="1" s="1"/>
  <c r="P1427" i="1"/>
  <c r="M1427" i="1"/>
  <c r="L1427" i="1"/>
  <c r="I1427" i="1"/>
  <c r="X1427" i="1" s="1"/>
  <c r="AC1427" i="1" s="1"/>
  <c r="H1427" i="1"/>
  <c r="W1427" i="1" s="1"/>
  <c r="AB1427" i="1" s="1"/>
  <c r="G1427" i="1"/>
  <c r="AV1427" i="1" s="1"/>
  <c r="F1427" i="1"/>
  <c r="E1427" i="1"/>
  <c r="D1427" i="1"/>
  <c r="AY1426" i="1"/>
  <c r="AZ1426" i="1" s="1"/>
  <c r="BA1426" i="1" s="1"/>
  <c r="AM1426" i="1"/>
  <c r="AL1426" i="1"/>
  <c r="AO1426" i="1" s="1"/>
  <c r="AK1426" i="1"/>
  <c r="AJ1426" i="1"/>
  <c r="AE1426" i="1"/>
  <c r="V1426" i="1"/>
  <c r="AA1426" i="1" s="1"/>
  <c r="S1426" i="1"/>
  <c r="M1426" i="1"/>
  <c r="L1426" i="1"/>
  <c r="I1426" i="1"/>
  <c r="X1426" i="1" s="1"/>
  <c r="AC1426" i="1" s="1"/>
  <c r="H1426" i="1"/>
  <c r="G1426" i="1"/>
  <c r="F1426" i="1"/>
  <c r="Q1426" i="1" s="1"/>
  <c r="AG1426" i="1" s="1"/>
  <c r="E1426" i="1"/>
  <c r="D1426" i="1"/>
  <c r="AL1425" i="1"/>
  <c r="AK1425" i="1"/>
  <c r="AJ1425" i="1"/>
  <c r="AM1425" i="1" s="1"/>
  <c r="AE1425" i="1"/>
  <c r="W1425" i="1"/>
  <c r="Y1425" i="1" s="1"/>
  <c r="Z1425" i="1" s="1"/>
  <c r="V1425" i="1"/>
  <c r="AA1425" i="1" s="1"/>
  <c r="S1425" i="1"/>
  <c r="P1425" i="1"/>
  <c r="M1425" i="1"/>
  <c r="L1425" i="1"/>
  <c r="I1425" i="1"/>
  <c r="X1425" i="1" s="1"/>
  <c r="AC1425" i="1" s="1"/>
  <c r="H1425" i="1"/>
  <c r="G1425" i="1"/>
  <c r="F1425" i="1"/>
  <c r="E1425" i="1"/>
  <c r="D1425" i="1"/>
  <c r="AL1424" i="1"/>
  <c r="AK1424" i="1"/>
  <c r="AJ1424" i="1"/>
  <c r="AE1424" i="1"/>
  <c r="S1424" i="1"/>
  <c r="P1424" i="1"/>
  <c r="M1424" i="1"/>
  <c r="L1424" i="1"/>
  <c r="I1424" i="1"/>
  <c r="X1424" i="1" s="1"/>
  <c r="AC1424" i="1" s="1"/>
  <c r="H1424" i="1"/>
  <c r="W1424" i="1" s="1"/>
  <c r="AB1424" i="1" s="1"/>
  <c r="G1424" i="1"/>
  <c r="F1424" i="1"/>
  <c r="AY1424" i="1" s="1"/>
  <c r="E1424" i="1"/>
  <c r="D1424" i="1"/>
  <c r="AM1423" i="1"/>
  <c r="AL1423" i="1"/>
  <c r="AO1423" i="1" s="1"/>
  <c r="AK1423" i="1"/>
  <c r="AN1423" i="1" s="1"/>
  <c r="AT1423" i="1" s="1"/>
  <c r="AJ1423" i="1"/>
  <c r="AE1423" i="1"/>
  <c r="W1423" i="1"/>
  <c r="AB1423" i="1" s="1"/>
  <c r="V1423" i="1"/>
  <c r="S1423" i="1"/>
  <c r="M1423" i="1"/>
  <c r="P1423" i="1" s="1"/>
  <c r="L1423" i="1"/>
  <c r="I1423" i="1"/>
  <c r="H1423" i="1"/>
  <c r="G1423" i="1"/>
  <c r="F1423" i="1"/>
  <c r="Q1423" i="1" s="1"/>
  <c r="AG1423" i="1" s="1"/>
  <c r="E1423" i="1"/>
  <c r="D1423" i="1"/>
  <c r="AL1422" i="1"/>
  <c r="AK1422" i="1"/>
  <c r="AN1422" i="1" s="1"/>
  <c r="AJ1422" i="1"/>
  <c r="AM1422" i="1" s="1"/>
  <c r="AE1422" i="1"/>
  <c r="V1422" i="1"/>
  <c r="AA1422" i="1" s="1"/>
  <c r="S1422" i="1"/>
  <c r="M1422" i="1"/>
  <c r="L1422" i="1"/>
  <c r="I1422" i="1"/>
  <c r="X1422" i="1" s="1"/>
  <c r="AC1422" i="1" s="1"/>
  <c r="H1422" i="1"/>
  <c r="W1422" i="1" s="1"/>
  <c r="G1422" i="1"/>
  <c r="F1422" i="1"/>
  <c r="AO1422" i="1" s="1"/>
  <c r="AS1422" i="1" s="1"/>
  <c r="E1422" i="1"/>
  <c r="D1422" i="1"/>
  <c r="AY1421" i="1"/>
  <c r="AL1421" i="1"/>
  <c r="AK1421" i="1"/>
  <c r="AJ1421" i="1"/>
  <c r="AM1421" i="1" s="1"/>
  <c r="AE1421" i="1"/>
  <c r="X1421" i="1"/>
  <c r="AC1421" i="1" s="1"/>
  <c r="W1421" i="1"/>
  <c r="AB1421" i="1" s="1"/>
  <c r="S1421" i="1"/>
  <c r="P1421" i="1"/>
  <c r="M1421" i="1"/>
  <c r="L1421" i="1"/>
  <c r="I1421" i="1"/>
  <c r="H1421" i="1"/>
  <c r="G1421" i="1"/>
  <c r="V1421" i="1" s="1"/>
  <c r="AA1421" i="1" s="1"/>
  <c r="F1421" i="1"/>
  <c r="E1421" i="1"/>
  <c r="Q1421" i="1" s="1"/>
  <c r="AG1421" i="1" s="1"/>
  <c r="D1421" i="1"/>
  <c r="AL1420" i="1"/>
  <c r="AK1420" i="1"/>
  <c r="AJ1420" i="1"/>
  <c r="AE1420" i="1"/>
  <c r="S1420" i="1"/>
  <c r="R1420" i="1"/>
  <c r="M1420" i="1"/>
  <c r="P1420" i="1" s="1"/>
  <c r="L1420" i="1"/>
  <c r="I1420" i="1"/>
  <c r="X1420" i="1" s="1"/>
  <c r="AC1420" i="1" s="1"/>
  <c r="H1420" i="1"/>
  <c r="W1420" i="1" s="1"/>
  <c r="AB1420" i="1" s="1"/>
  <c r="G1420" i="1"/>
  <c r="AV1420" i="1" s="1"/>
  <c r="F1420" i="1"/>
  <c r="AY1420" i="1" s="1"/>
  <c r="E1420" i="1"/>
  <c r="D1420" i="1"/>
  <c r="AN1419" i="1"/>
  <c r="AR1419" i="1" s="1"/>
  <c r="AL1419" i="1"/>
  <c r="AO1419" i="1" s="1"/>
  <c r="AK1419" i="1"/>
  <c r="AJ1419" i="1"/>
  <c r="AE1419" i="1"/>
  <c r="W1419" i="1"/>
  <c r="AB1419" i="1" s="1"/>
  <c r="V1419" i="1"/>
  <c r="AA1419" i="1" s="1"/>
  <c r="S1419" i="1"/>
  <c r="P1419" i="1"/>
  <c r="M1419" i="1"/>
  <c r="L1419" i="1"/>
  <c r="I1419" i="1"/>
  <c r="X1419" i="1" s="1"/>
  <c r="AC1419" i="1" s="1"/>
  <c r="H1419" i="1"/>
  <c r="G1419" i="1"/>
  <c r="F1419" i="1"/>
  <c r="AY1419" i="1" s="1"/>
  <c r="AZ1419" i="1" s="1"/>
  <c r="BA1419" i="1" s="1"/>
  <c r="E1419" i="1"/>
  <c r="D1419" i="1"/>
  <c r="AY1418" i="1"/>
  <c r="AV1418" i="1"/>
  <c r="AM1418" i="1"/>
  <c r="AL1418" i="1"/>
  <c r="AK1418" i="1"/>
  <c r="AJ1418" i="1"/>
  <c r="AE1418" i="1"/>
  <c r="W1418" i="1"/>
  <c r="AB1418" i="1" s="1"/>
  <c r="V1418" i="1"/>
  <c r="S1418" i="1"/>
  <c r="M1418" i="1"/>
  <c r="P1418" i="1" s="1"/>
  <c r="L1418" i="1"/>
  <c r="I1418" i="1"/>
  <c r="X1418" i="1" s="1"/>
  <c r="AC1418" i="1" s="1"/>
  <c r="H1418" i="1"/>
  <c r="G1418" i="1"/>
  <c r="F1418" i="1"/>
  <c r="E1418" i="1"/>
  <c r="Q1418" i="1" s="1"/>
  <c r="AG1418" i="1" s="1"/>
  <c r="D1418" i="1"/>
  <c r="AL1417" i="1"/>
  <c r="AO1417" i="1" s="1"/>
  <c r="AU1417" i="1" s="1"/>
  <c r="AK1417" i="1"/>
  <c r="AN1417" i="1" s="1"/>
  <c r="AT1417" i="1" s="1"/>
  <c r="AJ1417" i="1"/>
  <c r="AM1417" i="1" s="1"/>
  <c r="AE1417" i="1"/>
  <c r="S1417" i="1"/>
  <c r="P1417" i="1"/>
  <c r="M1417" i="1"/>
  <c r="L1417" i="1"/>
  <c r="I1417" i="1"/>
  <c r="X1417" i="1" s="1"/>
  <c r="AC1417" i="1" s="1"/>
  <c r="H1417" i="1"/>
  <c r="W1417" i="1" s="1"/>
  <c r="AB1417" i="1" s="1"/>
  <c r="G1417" i="1"/>
  <c r="F1417" i="1"/>
  <c r="AY1417" i="1" s="1"/>
  <c r="AZ1417" i="1" s="1"/>
  <c r="BA1417" i="1" s="1"/>
  <c r="E1417" i="1"/>
  <c r="D1417" i="1"/>
  <c r="AL1416" i="1"/>
  <c r="AO1416" i="1" s="1"/>
  <c r="AS1416" i="1" s="1"/>
  <c r="AK1416" i="1"/>
  <c r="AJ1416" i="1"/>
  <c r="AE1416" i="1"/>
  <c r="W1416" i="1"/>
  <c r="AB1416" i="1" s="1"/>
  <c r="S1416" i="1"/>
  <c r="P1416" i="1"/>
  <c r="M1416" i="1"/>
  <c r="L1416" i="1"/>
  <c r="I1416" i="1"/>
  <c r="X1416" i="1" s="1"/>
  <c r="AC1416" i="1" s="1"/>
  <c r="H1416" i="1"/>
  <c r="G1416" i="1"/>
  <c r="V1416" i="1" s="1"/>
  <c r="F1416" i="1"/>
  <c r="E1416" i="1"/>
  <c r="D1416" i="1"/>
  <c r="AL1415" i="1"/>
  <c r="AK1415" i="1"/>
  <c r="AJ1415" i="1"/>
  <c r="AM1415" i="1" s="1"/>
  <c r="AE1415" i="1"/>
  <c r="S1415" i="1"/>
  <c r="P1415" i="1"/>
  <c r="M1415" i="1"/>
  <c r="L1415" i="1"/>
  <c r="I1415" i="1"/>
  <c r="X1415" i="1" s="1"/>
  <c r="AC1415" i="1" s="1"/>
  <c r="H1415" i="1"/>
  <c r="W1415" i="1" s="1"/>
  <c r="AB1415" i="1" s="1"/>
  <c r="G1415" i="1"/>
  <c r="V1415" i="1" s="1"/>
  <c r="F1415" i="1"/>
  <c r="AY1415" i="1" s="1"/>
  <c r="AZ1415" i="1" s="1"/>
  <c r="BA1415" i="1" s="1"/>
  <c r="E1415" i="1"/>
  <c r="D1415" i="1"/>
  <c r="AY1414" i="1"/>
  <c r="AM1414" i="1"/>
  <c r="AL1414" i="1"/>
  <c r="AO1414" i="1" s="1"/>
  <c r="AU1414" i="1" s="1"/>
  <c r="AK1414" i="1"/>
  <c r="AN1414" i="1" s="1"/>
  <c r="AP1414" i="1" s="1"/>
  <c r="AJ1414" i="1"/>
  <c r="AE1414" i="1"/>
  <c r="W1414" i="1"/>
  <c r="AB1414" i="1" s="1"/>
  <c r="V1414" i="1"/>
  <c r="AA1414" i="1" s="1"/>
  <c r="AD1414" i="1" s="1"/>
  <c r="AH1414" i="1" s="1"/>
  <c r="S1414" i="1"/>
  <c r="M1414" i="1"/>
  <c r="L1414" i="1"/>
  <c r="I1414" i="1"/>
  <c r="X1414" i="1" s="1"/>
  <c r="AC1414" i="1" s="1"/>
  <c r="H1414" i="1"/>
  <c r="R1414" i="1" s="1"/>
  <c r="G1414" i="1"/>
  <c r="F1414" i="1"/>
  <c r="E1414" i="1"/>
  <c r="Q1414" i="1" s="1"/>
  <c r="AG1414" i="1" s="1"/>
  <c r="D1414" i="1"/>
  <c r="AY1413" i="1"/>
  <c r="AZ1413" i="1" s="1"/>
  <c r="BA1413" i="1" s="1"/>
  <c r="AP1413" i="1"/>
  <c r="AL1413" i="1"/>
  <c r="AK1413" i="1"/>
  <c r="AN1413" i="1" s="1"/>
  <c r="AR1413" i="1" s="1"/>
  <c r="AJ1413" i="1"/>
  <c r="AM1413" i="1" s="1"/>
  <c r="AE1413" i="1"/>
  <c r="S1413" i="1"/>
  <c r="M1413" i="1"/>
  <c r="L1413" i="1"/>
  <c r="I1413" i="1"/>
  <c r="X1413" i="1" s="1"/>
  <c r="AC1413" i="1" s="1"/>
  <c r="H1413" i="1"/>
  <c r="W1413" i="1" s="1"/>
  <c r="AB1413" i="1" s="1"/>
  <c r="G1413" i="1"/>
  <c r="V1413" i="1" s="1"/>
  <c r="F1413" i="1"/>
  <c r="E1413" i="1"/>
  <c r="D1413" i="1"/>
  <c r="AL1412" i="1"/>
  <c r="AO1412" i="1" s="1"/>
  <c r="AS1412" i="1" s="1"/>
  <c r="AK1412" i="1"/>
  <c r="AJ1412" i="1"/>
  <c r="AE1412" i="1"/>
  <c r="W1412" i="1"/>
  <c r="AB1412" i="1" s="1"/>
  <c r="S1412" i="1"/>
  <c r="P1412" i="1"/>
  <c r="M1412" i="1"/>
  <c r="L1412" i="1"/>
  <c r="I1412" i="1"/>
  <c r="X1412" i="1" s="1"/>
  <c r="AC1412" i="1" s="1"/>
  <c r="H1412" i="1"/>
  <c r="G1412" i="1"/>
  <c r="R1412" i="1" s="1"/>
  <c r="F1412" i="1"/>
  <c r="AY1412" i="1" s="1"/>
  <c r="AZ1412" i="1" s="1"/>
  <c r="BA1412" i="1" s="1"/>
  <c r="E1412" i="1"/>
  <c r="D1412" i="1"/>
  <c r="AY1411" i="1"/>
  <c r="AM1411" i="1"/>
  <c r="AL1411" i="1"/>
  <c r="AK1411" i="1"/>
  <c r="AJ1411" i="1"/>
  <c r="AE1411" i="1"/>
  <c r="V1411" i="1"/>
  <c r="S1411" i="1"/>
  <c r="M1411" i="1"/>
  <c r="L1411" i="1"/>
  <c r="I1411" i="1"/>
  <c r="X1411" i="1" s="1"/>
  <c r="AC1411" i="1" s="1"/>
  <c r="H1411" i="1"/>
  <c r="W1411" i="1" s="1"/>
  <c r="AB1411" i="1" s="1"/>
  <c r="G1411" i="1"/>
  <c r="F1411" i="1"/>
  <c r="E1411" i="1"/>
  <c r="D1411" i="1"/>
  <c r="AY1410" i="1"/>
  <c r="AO1410" i="1"/>
  <c r="AL1410" i="1"/>
  <c r="AK1410" i="1"/>
  <c r="AN1410" i="1" s="1"/>
  <c r="AR1410" i="1" s="1"/>
  <c r="AJ1410" i="1"/>
  <c r="AM1410" i="1" s="1"/>
  <c r="AE1410" i="1"/>
  <c r="S1410" i="1"/>
  <c r="M1410" i="1"/>
  <c r="L1410" i="1"/>
  <c r="I1410" i="1"/>
  <c r="X1410" i="1" s="1"/>
  <c r="AC1410" i="1" s="1"/>
  <c r="H1410" i="1"/>
  <c r="W1410" i="1" s="1"/>
  <c r="AB1410" i="1" s="1"/>
  <c r="G1410" i="1"/>
  <c r="V1410" i="1" s="1"/>
  <c r="F1410" i="1"/>
  <c r="E1410" i="1"/>
  <c r="D1410" i="1"/>
  <c r="AL1409" i="1"/>
  <c r="AO1409" i="1" s="1"/>
  <c r="AK1409" i="1"/>
  <c r="AJ1409" i="1"/>
  <c r="AE1409" i="1"/>
  <c r="W1409" i="1"/>
  <c r="AB1409" i="1" s="1"/>
  <c r="S1409" i="1"/>
  <c r="M1409" i="1"/>
  <c r="P1409" i="1" s="1"/>
  <c r="L1409" i="1"/>
  <c r="I1409" i="1"/>
  <c r="X1409" i="1" s="1"/>
  <c r="AC1409" i="1" s="1"/>
  <c r="H1409" i="1"/>
  <c r="G1409" i="1"/>
  <c r="V1409" i="1" s="1"/>
  <c r="F1409" i="1"/>
  <c r="AM1409" i="1" s="1"/>
  <c r="E1409" i="1"/>
  <c r="D1409" i="1"/>
  <c r="AL1408" i="1"/>
  <c r="AO1408" i="1" s="1"/>
  <c r="AK1408" i="1"/>
  <c r="AN1408" i="1" s="1"/>
  <c r="AP1408" i="1" s="1"/>
  <c r="AJ1408" i="1"/>
  <c r="AM1408" i="1" s="1"/>
  <c r="AE1408" i="1"/>
  <c r="AD1408" i="1"/>
  <c r="AH1408" i="1" s="1"/>
  <c r="AA1408" i="1"/>
  <c r="W1408" i="1"/>
  <c r="AB1408" i="1" s="1"/>
  <c r="S1408" i="1"/>
  <c r="M1408" i="1"/>
  <c r="L1408" i="1"/>
  <c r="I1408" i="1"/>
  <c r="X1408" i="1" s="1"/>
  <c r="AC1408" i="1" s="1"/>
  <c r="H1408" i="1"/>
  <c r="R1408" i="1" s="1"/>
  <c r="G1408" i="1"/>
  <c r="V1408" i="1" s="1"/>
  <c r="F1408" i="1"/>
  <c r="AY1408" i="1" s="1"/>
  <c r="E1408" i="1"/>
  <c r="D1408" i="1"/>
  <c r="AY1407" i="1"/>
  <c r="AL1407" i="1"/>
  <c r="AO1407" i="1" s="1"/>
  <c r="AS1407" i="1" s="1"/>
  <c r="AK1407" i="1"/>
  <c r="AN1407" i="1" s="1"/>
  <c r="AT1407" i="1" s="1"/>
  <c r="AJ1407" i="1"/>
  <c r="AM1407" i="1" s="1"/>
  <c r="AE1407" i="1"/>
  <c r="S1407" i="1"/>
  <c r="M1407" i="1"/>
  <c r="L1407" i="1"/>
  <c r="I1407" i="1"/>
  <c r="X1407" i="1" s="1"/>
  <c r="AC1407" i="1" s="1"/>
  <c r="H1407" i="1"/>
  <c r="W1407" i="1" s="1"/>
  <c r="AB1407" i="1" s="1"/>
  <c r="G1407" i="1"/>
  <c r="V1407" i="1" s="1"/>
  <c r="F1407" i="1"/>
  <c r="E1407" i="1"/>
  <c r="D1407" i="1"/>
  <c r="AL1406" i="1"/>
  <c r="AK1406" i="1"/>
  <c r="AJ1406" i="1"/>
  <c r="AM1406" i="1" s="1"/>
  <c r="AE1406" i="1"/>
  <c r="S1406" i="1"/>
  <c r="M1406" i="1"/>
  <c r="P1406" i="1" s="1"/>
  <c r="L1406" i="1"/>
  <c r="I1406" i="1"/>
  <c r="X1406" i="1" s="1"/>
  <c r="AC1406" i="1" s="1"/>
  <c r="H1406" i="1"/>
  <c r="W1406" i="1" s="1"/>
  <c r="AB1406" i="1" s="1"/>
  <c r="G1406" i="1"/>
  <c r="V1406" i="1" s="1"/>
  <c r="F1406" i="1"/>
  <c r="AY1406" i="1" s="1"/>
  <c r="E1406" i="1"/>
  <c r="D1406" i="1"/>
  <c r="AO1405" i="1"/>
  <c r="AS1405" i="1" s="1"/>
  <c r="AL1405" i="1"/>
  <c r="AK1405" i="1"/>
  <c r="AJ1405" i="1"/>
  <c r="AM1405" i="1" s="1"/>
  <c r="AE1405" i="1"/>
  <c r="AA1405" i="1"/>
  <c r="V1405" i="1"/>
  <c r="S1405" i="1"/>
  <c r="M1405" i="1"/>
  <c r="L1405" i="1"/>
  <c r="I1405" i="1"/>
  <c r="X1405" i="1" s="1"/>
  <c r="AC1405" i="1" s="1"/>
  <c r="H1405" i="1"/>
  <c r="W1405" i="1" s="1"/>
  <c r="AB1405" i="1" s="1"/>
  <c r="G1405" i="1"/>
  <c r="F1405" i="1"/>
  <c r="AY1405" i="1" s="1"/>
  <c r="E1405" i="1"/>
  <c r="Q1405" i="1" s="1"/>
  <c r="AG1405" i="1" s="1"/>
  <c r="D1405" i="1"/>
  <c r="AY1404" i="1"/>
  <c r="AL1404" i="1"/>
  <c r="AK1404" i="1"/>
  <c r="AJ1404" i="1"/>
  <c r="AE1404" i="1"/>
  <c r="S1404" i="1"/>
  <c r="M1404" i="1"/>
  <c r="L1404" i="1"/>
  <c r="I1404" i="1"/>
  <c r="X1404" i="1" s="1"/>
  <c r="AC1404" i="1" s="1"/>
  <c r="H1404" i="1"/>
  <c r="W1404" i="1" s="1"/>
  <c r="AB1404" i="1" s="1"/>
  <c r="G1404" i="1"/>
  <c r="F1404" i="1"/>
  <c r="AO1404" i="1" s="1"/>
  <c r="AU1404" i="1" s="1"/>
  <c r="E1404" i="1"/>
  <c r="Q1404" i="1" s="1"/>
  <c r="AG1404" i="1" s="1"/>
  <c r="D1404" i="1"/>
  <c r="AL1403" i="1"/>
  <c r="AK1403" i="1"/>
  <c r="AJ1403" i="1"/>
  <c r="AE1403" i="1"/>
  <c r="S1403" i="1"/>
  <c r="P1403" i="1"/>
  <c r="M1403" i="1"/>
  <c r="L1403" i="1"/>
  <c r="I1403" i="1"/>
  <c r="X1403" i="1" s="1"/>
  <c r="AC1403" i="1" s="1"/>
  <c r="H1403" i="1"/>
  <c r="W1403" i="1" s="1"/>
  <c r="AB1403" i="1" s="1"/>
  <c r="G1403" i="1"/>
  <c r="V1403" i="1" s="1"/>
  <c r="AA1403" i="1" s="1"/>
  <c r="F1403" i="1"/>
  <c r="E1403" i="1"/>
  <c r="D1403" i="1"/>
  <c r="AL1402" i="1"/>
  <c r="AO1402" i="1" s="1"/>
  <c r="AK1402" i="1"/>
  <c r="AN1402" i="1" s="1"/>
  <c r="AT1402" i="1" s="1"/>
  <c r="AJ1402" i="1"/>
  <c r="AM1402" i="1" s="1"/>
  <c r="AE1402" i="1"/>
  <c r="V1402" i="1"/>
  <c r="AA1402" i="1" s="1"/>
  <c r="S1402" i="1"/>
  <c r="M1402" i="1"/>
  <c r="L1402" i="1"/>
  <c r="I1402" i="1"/>
  <c r="X1402" i="1" s="1"/>
  <c r="AC1402" i="1" s="1"/>
  <c r="H1402" i="1"/>
  <c r="W1402" i="1" s="1"/>
  <c r="AB1402" i="1" s="1"/>
  <c r="G1402" i="1"/>
  <c r="F1402" i="1"/>
  <c r="AY1402" i="1" s="1"/>
  <c r="E1402" i="1"/>
  <c r="Q1402" i="1" s="1"/>
  <c r="AG1402" i="1" s="1"/>
  <c r="D1402" i="1"/>
  <c r="AY1401" i="1"/>
  <c r="AO1401" i="1"/>
  <c r="AL1401" i="1"/>
  <c r="AK1401" i="1"/>
  <c r="AN1401" i="1" s="1"/>
  <c r="AJ1401" i="1"/>
  <c r="AM1401" i="1" s="1"/>
  <c r="AE1401" i="1"/>
  <c r="S1401" i="1"/>
  <c r="M1401" i="1"/>
  <c r="P1401" i="1" s="1"/>
  <c r="L1401" i="1"/>
  <c r="I1401" i="1"/>
  <c r="X1401" i="1" s="1"/>
  <c r="AC1401" i="1" s="1"/>
  <c r="H1401" i="1"/>
  <c r="W1401" i="1" s="1"/>
  <c r="AB1401" i="1" s="1"/>
  <c r="G1401" i="1"/>
  <c r="V1401" i="1" s="1"/>
  <c r="F1401" i="1"/>
  <c r="E1401" i="1"/>
  <c r="D1401" i="1"/>
  <c r="AV1400" i="1"/>
  <c r="AL1400" i="1"/>
  <c r="AK1400" i="1"/>
  <c r="AJ1400" i="1"/>
  <c r="AM1400" i="1" s="1"/>
  <c r="AE1400" i="1"/>
  <c r="S1400" i="1"/>
  <c r="M1400" i="1"/>
  <c r="L1400" i="1"/>
  <c r="P1400" i="1" s="1"/>
  <c r="I1400" i="1"/>
  <c r="X1400" i="1" s="1"/>
  <c r="AC1400" i="1" s="1"/>
  <c r="H1400" i="1"/>
  <c r="W1400" i="1" s="1"/>
  <c r="AB1400" i="1" s="1"/>
  <c r="G1400" i="1"/>
  <c r="F1400" i="1"/>
  <c r="AY1400" i="1" s="1"/>
  <c r="AZ1400" i="1" s="1"/>
  <c r="BA1400" i="1" s="1"/>
  <c r="E1400" i="1"/>
  <c r="D1400" i="1"/>
  <c r="AY1399" i="1"/>
  <c r="AP1399" i="1"/>
  <c r="AM1399" i="1"/>
  <c r="AL1399" i="1"/>
  <c r="AO1399" i="1" s="1"/>
  <c r="AK1399" i="1"/>
  <c r="AN1399" i="1" s="1"/>
  <c r="AJ1399" i="1"/>
  <c r="AE1399" i="1"/>
  <c r="AC1399" i="1"/>
  <c r="V1399" i="1"/>
  <c r="AA1399" i="1" s="1"/>
  <c r="S1399" i="1"/>
  <c r="M1399" i="1"/>
  <c r="L1399" i="1"/>
  <c r="P1399" i="1" s="1"/>
  <c r="I1399" i="1"/>
  <c r="X1399" i="1" s="1"/>
  <c r="H1399" i="1"/>
  <c r="G1399" i="1"/>
  <c r="F1399" i="1"/>
  <c r="E1399" i="1"/>
  <c r="Q1399" i="1" s="1"/>
  <c r="AG1399" i="1" s="1"/>
  <c r="D1399" i="1"/>
  <c r="AL1398" i="1"/>
  <c r="AK1398" i="1"/>
  <c r="AJ1398" i="1"/>
  <c r="AE1398" i="1"/>
  <c r="S1398" i="1"/>
  <c r="M1398" i="1"/>
  <c r="P1398" i="1" s="1"/>
  <c r="L1398" i="1"/>
  <c r="I1398" i="1"/>
  <c r="X1398" i="1" s="1"/>
  <c r="AC1398" i="1" s="1"/>
  <c r="H1398" i="1"/>
  <c r="W1398" i="1" s="1"/>
  <c r="AB1398" i="1" s="1"/>
  <c r="G1398" i="1"/>
  <c r="V1398" i="1" s="1"/>
  <c r="F1398" i="1"/>
  <c r="AM1398" i="1" s="1"/>
  <c r="E1398" i="1"/>
  <c r="D1398" i="1"/>
  <c r="AL1397" i="1"/>
  <c r="AK1397" i="1"/>
  <c r="AJ1397" i="1"/>
  <c r="AE1397" i="1"/>
  <c r="S1397" i="1"/>
  <c r="P1397" i="1"/>
  <c r="M1397" i="1"/>
  <c r="L1397" i="1"/>
  <c r="I1397" i="1"/>
  <c r="X1397" i="1" s="1"/>
  <c r="AC1397" i="1" s="1"/>
  <c r="H1397" i="1"/>
  <c r="G1397" i="1"/>
  <c r="V1397" i="1" s="1"/>
  <c r="F1397" i="1"/>
  <c r="Q1397" i="1" s="1"/>
  <c r="AG1397" i="1" s="1"/>
  <c r="E1397" i="1"/>
  <c r="D1397" i="1"/>
  <c r="AL1396" i="1"/>
  <c r="AO1396" i="1" s="1"/>
  <c r="AK1396" i="1"/>
  <c r="AJ1396" i="1"/>
  <c r="AE1396" i="1"/>
  <c r="S1396" i="1"/>
  <c r="M1396" i="1"/>
  <c r="P1396" i="1" s="1"/>
  <c r="L1396" i="1"/>
  <c r="I1396" i="1"/>
  <c r="H1396" i="1"/>
  <c r="W1396" i="1" s="1"/>
  <c r="AB1396" i="1" s="1"/>
  <c r="G1396" i="1"/>
  <c r="V1396" i="1" s="1"/>
  <c r="AA1396" i="1" s="1"/>
  <c r="F1396" i="1"/>
  <c r="Q1396" i="1" s="1"/>
  <c r="AG1396" i="1" s="1"/>
  <c r="E1396" i="1"/>
  <c r="D1396" i="1"/>
  <c r="AY1395" i="1"/>
  <c r="AZ1395" i="1" s="1"/>
  <c r="BA1395" i="1" s="1"/>
  <c r="AO1395" i="1"/>
  <c r="AL1395" i="1"/>
  <c r="AK1395" i="1"/>
  <c r="AN1395" i="1" s="1"/>
  <c r="AT1395" i="1" s="1"/>
  <c r="AJ1395" i="1"/>
  <c r="AM1395" i="1" s="1"/>
  <c r="AE1395" i="1"/>
  <c r="S1395" i="1"/>
  <c r="M1395" i="1"/>
  <c r="L1395" i="1"/>
  <c r="P1395" i="1" s="1"/>
  <c r="I1395" i="1"/>
  <c r="X1395" i="1" s="1"/>
  <c r="AC1395" i="1" s="1"/>
  <c r="H1395" i="1"/>
  <c r="W1395" i="1" s="1"/>
  <c r="AB1395" i="1" s="1"/>
  <c r="G1395" i="1"/>
  <c r="F1395" i="1"/>
  <c r="Q1395" i="1" s="1"/>
  <c r="AG1395" i="1" s="1"/>
  <c r="E1395" i="1"/>
  <c r="D1395" i="1"/>
  <c r="AL1394" i="1"/>
  <c r="AK1394" i="1"/>
  <c r="AJ1394" i="1"/>
  <c r="AM1394" i="1" s="1"/>
  <c r="AE1394" i="1"/>
  <c r="S1394" i="1"/>
  <c r="Q1394" i="1"/>
  <c r="AG1394" i="1" s="1"/>
  <c r="M1394" i="1"/>
  <c r="L1394" i="1"/>
  <c r="I1394" i="1"/>
  <c r="H1394" i="1"/>
  <c r="W1394" i="1" s="1"/>
  <c r="AB1394" i="1" s="1"/>
  <c r="G1394" i="1"/>
  <c r="V1394" i="1" s="1"/>
  <c r="F1394" i="1"/>
  <c r="AY1394" i="1" s="1"/>
  <c r="E1394" i="1"/>
  <c r="D1394" i="1"/>
  <c r="AL1393" i="1"/>
  <c r="AO1393" i="1" s="1"/>
  <c r="AK1393" i="1"/>
  <c r="AJ1393" i="1"/>
  <c r="AM1393" i="1" s="1"/>
  <c r="AE1393" i="1"/>
  <c r="S1393" i="1"/>
  <c r="P1393" i="1"/>
  <c r="M1393" i="1"/>
  <c r="L1393" i="1"/>
  <c r="I1393" i="1"/>
  <c r="X1393" i="1" s="1"/>
  <c r="AC1393" i="1" s="1"/>
  <c r="H1393" i="1"/>
  <c r="W1393" i="1" s="1"/>
  <c r="AB1393" i="1" s="1"/>
  <c r="G1393" i="1"/>
  <c r="V1393" i="1" s="1"/>
  <c r="AA1393" i="1" s="1"/>
  <c r="F1393" i="1"/>
  <c r="AY1393" i="1" s="1"/>
  <c r="E1393" i="1"/>
  <c r="D1393" i="1"/>
  <c r="AN1392" i="1"/>
  <c r="AL1392" i="1"/>
  <c r="AK1392" i="1"/>
  <c r="AJ1392" i="1"/>
  <c r="AM1392" i="1" s="1"/>
  <c r="AE1392" i="1"/>
  <c r="S1392" i="1"/>
  <c r="M1392" i="1"/>
  <c r="L1392" i="1"/>
  <c r="I1392" i="1"/>
  <c r="X1392" i="1" s="1"/>
  <c r="AC1392" i="1" s="1"/>
  <c r="H1392" i="1"/>
  <c r="W1392" i="1" s="1"/>
  <c r="AB1392" i="1" s="1"/>
  <c r="G1392" i="1"/>
  <c r="V1392" i="1" s="1"/>
  <c r="F1392" i="1"/>
  <c r="Q1392" i="1" s="1"/>
  <c r="AG1392" i="1" s="1"/>
  <c r="E1392" i="1"/>
  <c r="D1392" i="1"/>
  <c r="AY1391" i="1"/>
  <c r="AL1391" i="1"/>
  <c r="AO1391" i="1" s="1"/>
  <c r="AK1391" i="1"/>
  <c r="AN1391" i="1" s="1"/>
  <c r="AJ1391" i="1"/>
  <c r="AE1391" i="1"/>
  <c r="X1391" i="1"/>
  <c r="AC1391" i="1" s="1"/>
  <c r="S1391" i="1"/>
  <c r="M1391" i="1"/>
  <c r="P1391" i="1" s="1"/>
  <c r="L1391" i="1"/>
  <c r="I1391" i="1"/>
  <c r="H1391" i="1"/>
  <c r="W1391" i="1" s="1"/>
  <c r="AB1391" i="1" s="1"/>
  <c r="G1391" i="1"/>
  <c r="V1391" i="1" s="1"/>
  <c r="AA1391" i="1" s="1"/>
  <c r="AD1391" i="1" s="1"/>
  <c r="AH1391" i="1" s="1"/>
  <c r="F1391" i="1"/>
  <c r="E1391" i="1"/>
  <c r="Q1391" i="1" s="1"/>
  <c r="AG1391" i="1" s="1"/>
  <c r="D1391" i="1"/>
  <c r="AL1390" i="1"/>
  <c r="AO1390" i="1" s="1"/>
  <c r="AK1390" i="1"/>
  <c r="AN1390" i="1" s="1"/>
  <c r="AJ1390" i="1"/>
  <c r="AM1390" i="1" s="1"/>
  <c r="AE1390" i="1"/>
  <c r="V1390" i="1"/>
  <c r="S1390" i="1"/>
  <c r="M1390" i="1"/>
  <c r="L1390" i="1"/>
  <c r="I1390" i="1"/>
  <c r="X1390" i="1" s="1"/>
  <c r="AC1390" i="1" s="1"/>
  <c r="H1390" i="1"/>
  <c r="G1390" i="1"/>
  <c r="F1390" i="1"/>
  <c r="E1390" i="1"/>
  <c r="Q1390" i="1" s="1"/>
  <c r="AG1390" i="1" s="1"/>
  <c r="D1390" i="1"/>
  <c r="AN1389" i="1"/>
  <c r="AL1389" i="1"/>
  <c r="AK1389" i="1"/>
  <c r="AJ1389" i="1"/>
  <c r="AE1389" i="1"/>
  <c r="S1389" i="1"/>
  <c r="M1389" i="1"/>
  <c r="P1389" i="1" s="1"/>
  <c r="L1389" i="1"/>
  <c r="I1389" i="1"/>
  <c r="X1389" i="1" s="1"/>
  <c r="AC1389" i="1" s="1"/>
  <c r="H1389" i="1"/>
  <c r="W1389" i="1" s="1"/>
  <c r="AB1389" i="1" s="1"/>
  <c r="G1389" i="1"/>
  <c r="F1389" i="1"/>
  <c r="AY1389" i="1" s="1"/>
  <c r="E1389" i="1"/>
  <c r="D1389" i="1"/>
  <c r="AL1388" i="1"/>
  <c r="AO1388" i="1" s="1"/>
  <c r="AK1388" i="1"/>
  <c r="AN1388" i="1" s="1"/>
  <c r="AJ1388" i="1"/>
  <c r="AE1388" i="1"/>
  <c r="W1388" i="1"/>
  <c r="AB1388" i="1" s="1"/>
  <c r="S1388" i="1"/>
  <c r="M1388" i="1"/>
  <c r="L1388" i="1"/>
  <c r="I1388" i="1"/>
  <c r="X1388" i="1" s="1"/>
  <c r="AC1388" i="1" s="1"/>
  <c r="H1388" i="1"/>
  <c r="G1388" i="1"/>
  <c r="V1388" i="1" s="1"/>
  <c r="F1388" i="1"/>
  <c r="E1388" i="1"/>
  <c r="D1388" i="1"/>
  <c r="AY1387" i="1"/>
  <c r="AL1387" i="1"/>
  <c r="AO1387" i="1" s="1"/>
  <c r="AK1387" i="1"/>
  <c r="AN1387" i="1" s="1"/>
  <c r="AR1387" i="1" s="1"/>
  <c r="AJ1387" i="1"/>
  <c r="AM1387" i="1" s="1"/>
  <c r="AE1387" i="1"/>
  <c r="S1387" i="1"/>
  <c r="M1387" i="1"/>
  <c r="P1387" i="1" s="1"/>
  <c r="L1387" i="1"/>
  <c r="I1387" i="1"/>
  <c r="X1387" i="1" s="1"/>
  <c r="AC1387" i="1" s="1"/>
  <c r="H1387" i="1"/>
  <c r="W1387" i="1" s="1"/>
  <c r="AB1387" i="1" s="1"/>
  <c r="G1387" i="1"/>
  <c r="V1387" i="1" s="1"/>
  <c r="F1387" i="1"/>
  <c r="E1387" i="1"/>
  <c r="Q1387" i="1" s="1"/>
  <c r="AG1387" i="1" s="1"/>
  <c r="D1387" i="1"/>
  <c r="AY1386" i="1"/>
  <c r="AN1386" i="1"/>
  <c r="AL1386" i="1"/>
  <c r="AO1386" i="1" s="1"/>
  <c r="AK1386" i="1"/>
  <c r="AJ1386" i="1"/>
  <c r="AE1386" i="1"/>
  <c r="V1386" i="1"/>
  <c r="S1386" i="1"/>
  <c r="M1386" i="1"/>
  <c r="L1386" i="1"/>
  <c r="P1386" i="1" s="1"/>
  <c r="I1386" i="1"/>
  <c r="X1386" i="1" s="1"/>
  <c r="AC1386" i="1" s="1"/>
  <c r="H1386" i="1"/>
  <c r="W1386" i="1" s="1"/>
  <c r="AB1386" i="1" s="1"/>
  <c r="G1386" i="1"/>
  <c r="F1386" i="1"/>
  <c r="AM1386" i="1" s="1"/>
  <c r="E1386" i="1"/>
  <c r="D1386" i="1"/>
  <c r="AL1385" i="1"/>
  <c r="AK1385" i="1"/>
  <c r="AJ1385" i="1"/>
  <c r="AE1385" i="1"/>
  <c r="S1385" i="1"/>
  <c r="M1385" i="1"/>
  <c r="P1385" i="1" s="1"/>
  <c r="L1385" i="1"/>
  <c r="I1385" i="1"/>
  <c r="X1385" i="1" s="1"/>
  <c r="AC1385" i="1" s="1"/>
  <c r="H1385" i="1"/>
  <c r="W1385" i="1" s="1"/>
  <c r="AB1385" i="1" s="1"/>
  <c r="G1385" i="1"/>
  <c r="F1385" i="1"/>
  <c r="E1385" i="1"/>
  <c r="D1385" i="1"/>
  <c r="AL1384" i="1"/>
  <c r="AK1384" i="1"/>
  <c r="AJ1384" i="1"/>
  <c r="AM1384" i="1" s="1"/>
  <c r="AE1384" i="1"/>
  <c r="S1384" i="1"/>
  <c r="M1384" i="1"/>
  <c r="L1384" i="1"/>
  <c r="P1384" i="1" s="1"/>
  <c r="I1384" i="1"/>
  <c r="X1384" i="1" s="1"/>
  <c r="AC1384" i="1" s="1"/>
  <c r="H1384" i="1"/>
  <c r="G1384" i="1"/>
  <c r="V1384" i="1" s="1"/>
  <c r="AA1384" i="1" s="1"/>
  <c r="F1384" i="1"/>
  <c r="AO1384" i="1" s="1"/>
  <c r="E1384" i="1"/>
  <c r="D1384" i="1"/>
  <c r="AY1383" i="1"/>
  <c r="AM1383" i="1"/>
  <c r="AL1383" i="1"/>
  <c r="AO1383" i="1" s="1"/>
  <c r="AK1383" i="1"/>
  <c r="AJ1383" i="1"/>
  <c r="AE1383" i="1"/>
  <c r="S1383" i="1"/>
  <c r="M1383" i="1"/>
  <c r="L1383" i="1"/>
  <c r="I1383" i="1"/>
  <c r="X1383" i="1" s="1"/>
  <c r="AC1383" i="1" s="1"/>
  <c r="H1383" i="1"/>
  <c r="W1383" i="1" s="1"/>
  <c r="AB1383" i="1" s="1"/>
  <c r="G1383" i="1"/>
  <c r="V1383" i="1" s="1"/>
  <c r="F1383" i="1"/>
  <c r="E1383" i="1"/>
  <c r="Q1383" i="1" s="1"/>
  <c r="AG1383" i="1" s="1"/>
  <c r="D1383" i="1"/>
  <c r="AL1382" i="1"/>
  <c r="AK1382" i="1"/>
  <c r="AJ1382" i="1"/>
  <c r="AM1382" i="1" s="1"/>
  <c r="AE1382" i="1"/>
  <c r="S1382" i="1"/>
  <c r="M1382" i="1"/>
  <c r="L1382" i="1"/>
  <c r="I1382" i="1"/>
  <c r="X1382" i="1" s="1"/>
  <c r="AC1382" i="1" s="1"/>
  <c r="H1382" i="1"/>
  <c r="W1382" i="1" s="1"/>
  <c r="AB1382" i="1" s="1"/>
  <c r="G1382" i="1"/>
  <c r="V1382" i="1" s="1"/>
  <c r="F1382" i="1"/>
  <c r="AY1382" i="1" s="1"/>
  <c r="E1382" i="1"/>
  <c r="Q1382" i="1" s="1"/>
  <c r="AG1382" i="1" s="1"/>
  <c r="D1382" i="1"/>
  <c r="AL1381" i="1"/>
  <c r="AO1381" i="1" s="1"/>
  <c r="AK1381" i="1"/>
  <c r="AJ1381" i="1"/>
  <c r="AE1381" i="1"/>
  <c r="V1381" i="1"/>
  <c r="AA1381" i="1" s="1"/>
  <c r="S1381" i="1"/>
  <c r="M1381" i="1"/>
  <c r="P1381" i="1" s="1"/>
  <c r="L1381" i="1"/>
  <c r="I1381" i="1"/>
  <c r="X1381" i="1" s="1"/>
  <c r="AC1381" i="1" s="1"/>
  <c r="H1381" i="1"/>
  <c r="G1381" i="1"/>
  <c r="F1381" i="1"/>
  <c r="AY1381" i="1" s="1"/>
  <c r="E1381" i="1"/>
  <c r="Q1381" i="1" s="1"/>
  <c r="AG1381" i="1" s="1"/>
  <c r="D1381" i="1"/>
  <c r="AN1380" i="1"/>
  <c r="AP1380" i="1" s="1"/>
  <c r="AL1380" i="1"/>
  <c r="AO1380" i="1" s="1"/>
  <c r="AQ1380" i="1" s="1"/>
  <c r="AK1380" i="1"/>
  <c r="AJ1380" i="1"/>
  <c r="AE1380" i="1"/>
  <c r="S1380" i="1"/>
  <c r="M1380" i="1"/>
  <c r="L1380" i="1"/>
  <c r="I1380" i="1"/>
  <c r="X1380" i="1" s="1"/>
  <c r="AC1380" i="1" s="1"/>
  <c r="H1380" i="1"/>
  <c r="W1380" i="1" s="1"/>
  <c r="AB1380" i="1" s="1"/>
  <c r="G1380" i="1"/>
  <c r="F1380" i="1"/>
  <c r="AY1380" i="1" s="1"/>
  <c r="E1380" i="1"/>
  <c r="D1380" i="1"/>
  <c r="AL1379" i="1"/>
  <c r="AK1379" i="1"/>
  <c r="AJ1379" i="1"/>
  <c r="AE1379" i="1"/>
  <c r="W1379" i="1"/>
  <c r="AB1379" i="1" s="1"/>
  <c r="V1379" i="1"/>
  <c r="AA1379" i="1" s="1"/>
  <c r="S1379" i="1"/>
  <c r="M1379" i="1"/>
  <c r="P1379" i="1" s="1"/>
  <c r="L1379" i="1"/>
  <c r="I1379" i="1"/>
  <c r="X1379" i="1" s="1"/>
  <c r="AC1379" i="1" s="1"/>
  <c r="H1379" i="1"/>
  <c r="G1379" i="1"/>
  <c r="F1379" i="1"/>
  <c r="Q1379" i="1" s="1"/>
  <c r="AG1379" i="1" s="1"/>
  <c r="E1379" i="1"/>
  <c r="D1379" i="1"/>
  <c r="AY1378" i="1"/>
  <c r="AM1378" i="1"/>
  <c r="AL1378" i="1"/>
  <c r="AK1378" i="1"/>
  <c r="AJ1378" i="1"/>
  <c r="AE1378" i="1"/>
  <c r="W1378" i="1"/>
  <c r="AB1378" i="1" s="1"/>
  <c r="S1378" i="1"/>
  <c r="M1378" i="1"/>
  <c r="L1378" i="1"/>
  <c r="I1378" i="1"/>
  <c r="X1378" i="1" s="1"/>
  <c r="AC1378" i="1" s="1"/>
  <c r="H1378" i="1"/>
  <c r="G1378" i="1"/>
  <c r="AV1378" i="1" s="1"/>
  <c r="F1378" i="1"/>
  <c r="E1378" i="1"/>
  <c r="D1378" i="1"/>
  <c r="AY1377" i="1"/>
  <c r="AM1377" i="1"/>
  <c r="AL1377" i="1"/>
  <c r="AK1377" i="1"/>
  <c r="AN1377" i="1" s="1"/>
  <c r="AJ1377" i="1"/>
  <c r="AE1377" i="1"/>
  <c r="S1377" i="1"/>
  <c r="M1377" i="1"/>
  <c r="L1377" i="1"/>
  <c r="I1377" i="1"/>
  <c r="X1377" i="1" s="1"/>
  <c r="AC1377" i="1" s="1"/>
  <c r="H1377" i="1"/>
  <c r="W1377" i="1" s="1"/>
  <c r="AB1377" i="1" s="1"/>
  <c r="G1377" i="1"/>
  <c r="V1377" i="1" s="1"/>
  <c r="F1377" i="1"/>
  <c r="E1377" i="1"/>
  <c r="Q1377" i="1" s="1"/>
  <c r="AG1377" i="1" s="1"/>
  <c r="D1377" i="1"/>
  <c r="AL1376" i="1"/>
  <c r="AO1376" i="1" s="1"/>
  <c r="AS1376" i="1" s="1"/>
  <c r="AK1376" i="1"/>
  <c r="AJ1376" i="1"/>
  <c r="AE1376" i="1"/>
  <c r="S1376" i="1"/>
  <c r="M1376" i="1"/>
  <c r="P1376" i="1" s="1"/>
  <c r="L1376" i="1"/>
  <c r="I1376" i="1"/>
  <c r="X1376" i="1" s="1"/>
  <c r="AC1376" i="1" s="1"/>
  <c r="H1376" i="1"/>
  <c r="W1376" i="1" s="1"/>
  <c r="AB1376" i="1" s="1"/>
  <c r="G1376" i="1"/>
  <c r="F1376" i="1"/>
  <c r="E1376" i="1"/>
  <c r="D1376" i="1"/>
  <c r="AO1375" i="1"/>
  <c r="AU1375" i="1" s="1"/>
  <c r="AM1375" i="1"/>
  <c r="AL1375" i="1"/>
  <c r="AK1375" i="1"/>
  <c r="AJ1375" i="1"/>
  <c r="AE1375" i="1"/>
  <c r="S1375" i="1"/>
  <c r="P1375" i="1"/>
  <c r="M1375" i="1"/>
  <c r="L1375" i="1"/>
  <c r="I1375" i="1"/>
  <c r="X1375" i="1" s="1"/>
  <c r="AC1375" i="1" s="1"/>
  <c r="H1375" i="1"/>
  <c r="G1375" i="1"/>
  <c r="V1375" i="1" s="1"/>
  <c r="AA1375" i="1" s="1"/>
  <c r="F1375" i="1"/>
  <c r="E1375" i="1"/>
  <c r="D1375" i="1"/>
  <c r="AL1374" i="1"/>
  <c r="AO1374" i="1" s="1"/>
  <c r="AK1374" i="1"/>
  <c r="AJ1374" i="1"/>
  <c r="AE1374" i="1"/>
  <c r="W1374" i="1"/>
  <c r="AB1374" i="1" s="1"/>
  <c r="S1374" i="1"/>
  <c r="M1374" i="1"/>
  <c r="P1374" i="1" s="1"/>
  <c r="L1374" i="1"/>
  <c r="I1374" i="1"/>
  <c r="X1374" i="1" s="1"/>
  <c r="AC1374" i="1" s="1"/>
  <c r="H1374" i="1"/>
  <c r="G1374" i="1"/>
  <c r="V1374" i="1" s="1"/>
  <c r="F1374" i="1"/>
  <c r="AY1374" i="1" s="1"/>
  <c r="E1374" i="1"/>
  <c r="D1374" i="1"/>
  <c r="AL1373" i="1"/>
  <c r="AO1373" i="1" s="1"/>
  <c r="AK1373" i="1"/>
  <c r="AJ1373" i="1"/>
  <c r="AE1373" i="1"/>
  <c r="S1373" i="1"/>
  <c r="M1373" i="1"/>
  <c r="L1373" i="1"/>
  <c r="I1373" i="1"/>
  <c r="X1373" i="1" s="1"/>
  <c r="AC1373" i="1" s="1"/>
  <c r="H1373" i="1"/>
  <c r="W1373" i="1" s="1"/>
  <c r="AB1373" i="1" s="1"/>
  <c r="G1373" i="1"/>
  <c r="V1373" i="1" s="1"/>
  <c r="F1373" i="1"/>
  <c r="AY1373" i="1" s="1"/>
  <c r="E1373" i="1"/>
  <c r="Q1373" i="1" s="1"/>
  <c r="AG1373" i="1" s="1"/>
  <c r="D1373" i="1"/>
  <c r="AY1372" i="1"/>
  <c r="AL1372" i="1"/>
  <c r="AO1372" i="1" s="1"/>
  <c r="AK1372" i="1"/>
  <c r="AN1372" i="1" s="1"/>
  <c r="AR1372" i="1" s="1"/>
  <c r="AJ1372" i="1"/>
  <c r="AM1372" i="1" s="1"/>
  <c r="AE1372" i="1"/>
  <c r="V1372" i="1"/>
  <c r="AA1372" i="1" s="1"/>
  <c r="S1372" i="1"/>
  <c r="M1372" i="1"/>
  <c r="P1372" i="1" s="1"/>
  <c r="L1372" i="1"/>
  <c r="I1372" i="1"/>
  <c r="X1372" i="1" s="1"/>
  <c r="AC1372" i="1" s="1"/>
  <c r="H1372" i="1"/>
  <c r="G1372" i="1"/>
  <c r="F1372" i="1"/>
  <c r="E1372" i="1"/>
  <c r="Q1372" i="1" s="1"/>
  <c r="AG1372" i="1" s="1"/>
  <c r="D1372" i="1"/>
  <c r="AY1371" i="1"/>
  <c r="AO1371" i="1"/>
  <c r="AN1371" i="1"/>
  <c r="AP1371" i="1" s="1"/>
  <c r="AL1371" i="1"/>
  <c r="AK1371" i="1"/>
  <c r="AJ1371" i="1"/>
  <c r="AE1371" i="1"/>
  <c r="S1371" i="1"/>
  <c r="Q1371" i="1"/>
  <c r="AG1371" i="1" s="1"/>
  <c r="M1371" i="1"/>
  <c r="L1371" i="1"/>
  <c r="I1371" i="1"/>
  <c r="X1371" i="1" s="1"/>
  <c r="AC1371" i="1" s="1"/>
  <c r="H1371" i="1"/>
  <c r="W1371" i="1" s="1"/>
  <c r="AB1371" i="1" s="1"/>
  <c r="G1371" i="1"/>
  <c r="F1371" i="1"/>
  <c r="AM1371" i="1" s="1"/>
  <c r="E1371" i="1"/>
  <c r="D1371" i="1"/>
  <c r="AL1370" i="1"/>
  <c r="AO1370" i="1" s="1"/>
  <c r="AK1370" i="1"/>
  <c r="AJ1370" i="1"/>
  <c r="AE1370" i="1"/>
  <c r="S1370" i="1"/>
  <c r="M1370" i="1"/>
  <c r="P1370" i="1" s="1"/>
  <c r="L1370" i="1"/>
  <c r="I1370" i="1"/>
  <c r="X1370" i="1" s="1"/>
  <c r="AC1370" i="1" s="1"/>
  <c r="H1370" i="1"/>
  <c r="W1370" i="1" s="1"/>
  <c r="AB1370" i="1" s="1"/>
  <c r="G1370" i="1"/>
  <c r="V1370" i="1" s="1"/>
  <c r="AA1370" i="1" s="1"/>
  <c r="F1370" i="1"/>
  <c r="AY1370" i="1" s="1"/>
  <c r="AZ1370" i="1" s="1"/>
  <c r="BA1370" i="1" s="1"/>
  <c r="E1370" i="1"/>
  <c r="D1370" i="1"/>
  <c r="AY1369" i="1"/>
  <c r="AL1369" i="1"/>
  <c r="AK1369" i="1"/>
  <c r="AN1369" i="1" s="1"/>
  <c r="AT1369" i="1" s="1"/>
  <c r="AJ1369" i="1"/>
  <c r="AM1369" i="1" s="1"/>
  <c r="AE1369" i="1"/>
  <c r="W1369" i="1"/>
  <c r="AB1369" i="1" s="1"/>
  <c r="S1369" i="1"/>
  <c r="P1369" i="1"/>
  <c r="M1369" i="1"/>
  <c r="L1369" i="1"/>
  <c r="I1369" i="1"/>
  <c r="X1369" i="1" s="1"/>
  <c r="AC1369" i="1" s="1"/>
  <c r="H1369" i="1"/>
  <c r="G1369" i="1"/>
  <c r="F1369" i="1"/>
  <c r="E1369" i="1"/>
  <c r="Q1369" i="1" s="1"/>
  <c r="AG1369" i="1" s="1"/>
  <c r="D1369" i="1"/>
  <c r="AL1368" i="1"/>
  <c r="AO1368" i="1" s="1"/>
  <c r="AK1368" i="1"/>
  <c r="AJ1368" i="1"/>
  <c r="AM1368" i="1" s="1"/>
  <c r="AE1368" i="1"/>
  <c r="S1368" i="1"/>
  <c r="M1368" i="1"/>
  <c r="L1368" i="1"/>
  <c r="I1368" i="1"/>
  <c r="X1368" i="1" s="1"/>
  <c r="AC1368" i="1" s="1"/>
  <c r="H1368" i="1"/>
  <c r="W1368" i="1" s="1"/>
  <c r="AB1368" i="1" s="1"/>
  <c r="G1368" i="1"/>
  <c r="F1368" i="1"/>
  <c r="AY1368" i="1" s="1"/>
  <c r="E1368" i="1"/>
  <c r="Q1368" i="1" s="1"/>
  <c r="AG1368" i="1" s="1"/>
  <c r="D1368" i="1"/>
  <c r="AL1367" i="1"/>
  <c r="AK1367" i="1"/>
  <c r="AJ1367" i="1"/>
  <c r="AE1367" i="1"/>
  <c r="X1367" i="1"/>
  <c r="AC1367" i="1" s="1"/>
  <c r="S1367" i="1"/>
  <c r="M1367" i="1"/>
  <c r="P1367" i="1" s="1"/>
  <c r="L1367" i="1"/>
  <c r="I1367" i="1"/>
  <c r="H1367" i="1"/>
  <c r="W1367" i="1" s="1"/>
  <c r="AB1367" i="1" s="1"/>
  <c r="G1367" i="1"/>
  <c r="F1367" i="1"/>
  <c r="AM1367" i="1" s="1"/>
  <c r="E1367" i="1"/>
  <c r="D1367" i="1"/>
  <c r="AL1366" i="1"/>
  <c r="AK1366" i="1"/>
  <c r="AN1366" i="1" s="1"/>
  <c r="AJ1366" i="1"/>
  <c r="AM1366" i="1" s="1"/>
  <c r="AE1366" i="1"/>
  <c r="AA1366" i="1"/>
  <c r="S1366" i="1"/>
  <c r="M1366" i="1"/>
  <c r="P1366" i="1" s="1"/>
  <c r="L1366" i="1"/>
  <c r="I1366" i="1"/>
  <c r="X1366" i="1" s="1"/>
  <c r="AC1366" i="1" s="1"/>
  <c r="H1366" i="1"/>
  <c r="W1366" i="1" s="1"/>
  <c r="G1366" i="1"/>
  <c r="V1366" i="1" s="1"/>
  <c r="F1366" i="1"/>
  <c r="E1366" i="1"/>
  <c r="D1366" i="1"/>
  <c r="AL1365" i="1"/>
  <c r="AK1365" i="1"/>
  <c r="AJ1365" i="1"/>
  <c r="AM1365" i="1" s="1"/>
  <c r="AE1365" i="1"/>
  <c r="W1365" i="1"/>
  <c r="AB1365" i="1" s="1"/>
  <c r="V1365" i="1"/>
  <c r="AA1365" i="1" s="1"/>
  <c r="S1365" i="1"/>
  <c r="M1365" i="1"/>
  <c r="L1365" i="1"/>
  <c r="I1365" i="1"/>
  <c r="X1365" i="1" s="1"/>
  <c r="AC1365" i="1" s="1"/>
  <c r="H1365" i="1"/>
  <c r="G1365" i="1"/>
  <c r="F1365" i="1"/>
  <c r="AY1365" i="1" s="1"/>
  <c r="E1365" i="1"/>
  <c r="Q1365" i="1" s="1"/>
  <c r="AG1365" i="1" s="1"/>
  <c r="D1365" i="1"/>
  <c r="AL1364" i="1"/>
  <c r="AK1364" i="1"/>
  <c r="AJ1364" i="1"/>
  <c r="AE1364" i="1"/>
  <c r="X1364" i="1"/>
  <c r="AC1364" i="1" s="1"/>
  <c r="S1364" i="1"/>
  <c r="M1364" i="1"/>
  <c r="P1364" i="1" s="1"/>
  <c r="L1364" i="1"/>
  <c r="I1364" i="1"/>
  <c r="H1364" i="1"/>
  <c r="W1364" i="1" s="1"/>
  <c r="AB1364" i="1" s="1"/>
  <c r="G1364" i="1"/>
  <c r="R1364" i="1" s="1"/>
  <c r="F1364" i="1"/>
  <c r="AY1364" i="1" s="1"/>
  <c r="AZ1364" i="1" s="1"/>
  <c r="BA1364" i="1" s="1"/>
  <c r="E1364" i="1"/>
  <c r="D1364" i="1"/>
  <c r="AL1363" i="1"/>
  <c r="AK1363" i="1"/>
  <c r="AJ1363" i="1"/>
  <c r="AE1363" i="1"/>
  <c r="V1363" i="1"/>
  <c r="S1363" i="1"/>
  <c r="M1363" i="1"/>
  <c r="P1363" i="1" s="1"/>
  <c r="L1363" i="1"/>
  <c r="I1363" i="1"/>
  <c r="X1363" i="1" s="1"/>
  <c r="AC1363" i="1" s="1"/>
  <c r="H1363" i="1"/>
  <c r="G1363" i="1"/>
  <c r="F1363" i="1"/>
  <c r="AY1363" i="1" s="1"/>
  <c r="E1363" i="1"/>
  <c r="D1363" i="1"/>
  <c r="AL1362" i="1"/>
  <c r="AO1362" i="1" s="1"/>
  <c r="AK1362" i="1"/>
  <c r="AJ1362" i="1"/>
  <c r="AE1362" i="1"/>
  <c r="V1362" i="1"/>
  <c r="S1362" i="1"/>
  <c r="M1362" i="1"/>
  <c r="P1362" i="1" s="1"/>
  <c r="L1362" i="1"/>
  <c r="I1362" i="1"/>
  <c r="X1362" i="1" s="1"/>
  <c r="AC1362" i="1" s="1"/>
  <c r="H1362" i="1"/>
  <c r="W1362" i="1" s="1"/>
  <c r="AB1362" i="1" s="1"/>
  <c r="G1362" i="1"/>
  <c r="F1362" i="1"/>
  <c r="E1362" i="1"/>
  <c r="D1362" i="1"/>
  <c r="AM1361" i="1"/>
  <c r="AL1361" i="1"/>
  <c r="AK1361" i="1"/>
  <c r="AJ1361" i="1"/>
  <c r="AE1361" i="1"/>
  <c r="S1361" i="1"/>
  <c r="M1361" i="1"/>
  <c r="L1361" i="1"/>
  <c r="I1361" i="1"/>
  <c r="X1361" i="1" s="1"/>
  <c r="AC1361" i="1" s="1"/>
  <c r="H1361" i="1"/>
  <c r="W1361" i="1" s="1"/>
  <c r="AB1361" i="1" s="1"/>
  <c r="G1361" i="1"/>
  <c r="F1361" i="1"/>
  <c r="AY1361" i="1" s="1"/>
  <c r="E1361" i="1"/>
  <c r="Q1361" i="1" s="1"/>
  <c r="AG1361" i="1" s="1"/>
  <c r="D1361" i="1"/>
  <c r="AL1360" i="1"/>
  <c r="AO1360" i="1" s="1"/>
  <c r="AK1360" i="1"/>
  <c r="AJ1360" i="1"/>
  <c r="AM1360" i="1" s="1"/>
  <c r="AE1360" i="1"/>
  <c r="V1360" i="1"/>
  <c r="S1360" i="1"/>
  <c r="M1360" i="1"/>
  <c r="L1360" i="1"/>
  <c r="I1360" i="1"/>
  <c r="X1360" i="1" s="1"/>
  <c r="AC1360" i="1" s="1"/>
  <c r="H1360" i="1"/>
  <c r="G1360" i="1"/>
  <c r="AV1360" i="1" s="1"/>
  <c r="F1360" i="1"/>
  <c r="AY1360" i="1" s="1"/>
  <c r="E1360" i="1"/>
  <c r="D1360" i="1"/>
  <c r="AY1359" i="1"/>
  <c r="AO1359" i="1"/>
  <c r="AL1359" i="1"/>
  <c r="AK1359" i="1"/>
  <c r="AN1359" i="1" s="1"/>
  <c r="AJ1359" i="1"/>
  <c r="AM1359" i="1" s="1"/>
  <c r="AE1359" i="1"/>
  <c r="S1359" i="1"/>
  <c r="M1359" i="1"/>
  <c r="P1359" i="1" s="1"/>
  <c r="L1359" i="1"/>
  <c r="I1359" i="1"/>
  <c r="X1359" i="1" s="1"/>
  <c r="AC1359" i="1" s="1"/>
  <c r="H1359" i="1"/>
  <c r="W1359" i="1" s="1"/>
  <c r="AB1359" i="1" s="1"/>
  <c r="G1359" i="1"/>
  <c r="V1359" i="1" s="1"/>
  <c r="F1359" i="1"/>
  <c r="E1359" i="1"/>
  <c r="Q1359" i="1" s="1"/>
  <c r="AG1359" i="1" s="1"/>
  <c r="D1359" i="1"/>
  <c r="AQ1358" i="1"/>
  <c r="AL1358" i="1"/>
  <c r="AO1358" i="1" s="1"/>
  <c r="AS1358" i="1" s="1"/>
  <c r="AK1358" i="1"/>
  <c r="AN1358" i="1" s="1"/>
  <c r="AJ1358" i="1"/>
  <c r="AM1358" i="1" s="1"/>
  <c r="AE1358" i="1"/>
  <c r="AB1358" i="1"/>
  <c r="S1358" i="1"/>
  <c r="Q1358" i="1"/>
  <c r="AG1358" i="1" s="1"/>
  <c r="P1358" i="1"/>
  <c r="M1358" i="1"/>
  <c r="L1358" i="1"/>
  <c r="I1358" i="1"/>
  <c r="X1358" i="1" s="1"/>
  <c r="AC1358" i="1" s="1"/>
  <c r="H1358" i="1"/>
  <c r="W1358" i="1" s="1"/>
  <c r="G1358" i="1"/>
  <c r="F1358" i="1"/>
  <c r="AY1358" i="1" s="1"/>
  <c r="AZ1358" i="1" s="1"/>
  <c r="BA1358" i="1" s="1"/>
  <c r="E1358" i="1"/>
  <c r="D1358" i="1"/>
  <c r="AL1357" i="1"/>
  <c r="AK1357" i="1"/>
  <c r="AJ1357" i="1"/>
  <c r="AM1357" i="1" s="1"/>
  <c r="AE1357" i="1"/>
  <c r="X1357" i="1"/>
  <c r="AC1357" i="1" s="1"/>
  <c r="S1357" i="1"/>
  <c r="M1357" i="1"/>
  <c r="P1357" i="1" s="1"/>
  <c r="L1357" i="1"/>
  <c r="I1357" i="1"/>
  <c r="H1357" i="1"/>
  <c r="G1357" i="1"/>
  <c r="AV1357" i="1" s="1"/>
  <c r="F1357" i="1"/>
  <c r="AY1357" i="1" s="1"/>
  <c r="AZ1357" i="1" s="1"/>
  <c r="BA1357" i="1" s="1"/>
  <c r="E1357" i="1"/>
  <c r="D1357" i="1"/>
  <c r="AL1356" i="1"/>
  <c r="AK1356" i="1"/>
  <c r="AJ1356" i="1"/>
  <c r="AE1356" i="1"/>
  <c r="W1356" i="1"/>
  <c r="AB1356" i="1" s="1"/>
  <c r="V1356" i="1"/>
  <c r="AA1356" i="1" s="1"/>
  <c r="AD1356" i="1" s="1"/>
  <c r="AH1356" i="1" s="1"/>
  <c r="S1356" i="1"/>
  <c r="M1356" i="1"/>
  <c r="L1356" i="1"/>
  <c r="I1356" i="1"/>
  <c r="X1356" i="1" s="1"/>
  <c r="AC1356" i="1" s="1"/>
  <c r="H1356" i="1"/>
  <c r="G1356" i="1"/>
  <c r="F1356" i="1"/>
  <c r="AY1356" i="1" s="1"/>
  <c r="E1356" i="1"/>
  <c r="D1356" i="1"/>
  <c r="AL1355" i="1"/>
  <c r="AK1355" i="1"/>
  <c r="AJ1355" i="1"/>
  <c r="AE1355" i="1"/>
  <c r="V1355" i="1"/>
  <c r="AA1355" i="1" s="1"/>
  <c r="S1355" i="1"/>
  <c r="M1355" i="1"/>
  <c r="L1355" i="1"/>
  <c r="I1355" i="1"/>
  <c r="X1355" i="1" s="1"/>
  <c r="AC1355" i="1" s="1"/>
  <c r="H1355" i="1"/>
  <c r="W1355" i="1" s="1"/>
  <c r="G1355" i="1"/>
  <c r="F1355" i="1"/>
  <c r="E1355" i="1"/>
  <c r="D1355" i="1"/>
  <c r="AL1354" i="1"/>
  <c r="AK1354" i="1"/>
  <c r="AJ1354" i="1"/>
  <c r="AM1354" i="1" s="1"/>
  <c r="AE1354" i="1"/>
  <c r="V1354" i="1"/>
  <c r="S1354" i="1"/>
  <c r="M1354" i="1"/>
  <c r="L1354" i="1"/>
  <c r="I1354" i="1"/>
  <c r="X1354" i="1" s="1"/>
  <c r="AC1354" i="1" s="1"/>
  <c r="H1354" i="1"/>
  <c r="G1354" i="1"/>
  <c r="F1354" i="1"/>
  <c r="E1354" i="1"/>
  <c r="D1354" i="1"/>
  <c r="AM1353" i="1"/>
  <c r="AL1353" i="1"/>
  <c r="AK1353" i="1"/>
  <c r="AJ1353" i="1"/>
  <c r="AE1353" i="1"/>
  <c r="S1353" i="1"/>
  <c r="M1353" i="1"/>
  <c r="P1353" i="1" s="1"/>
  <c r="L1353" i="1"/>
  <c r="I1353" i="1"/>
  <c r="X1353" i="1" s="1"/>
  <c r="AC1353" i="1" s="1"/>
  <c r="H1353" i="1"/>
  <c r="W1353" i="1" s="1"/>
  <c r="AB1353" i="1" s="1"/>
  <c r="G1353" i="1"/>
  <c r="F1353" i="1"/>
  <c r="AY1353" i="1" s="1"/>
  <c r="E1353" i="1"/>
  <c r="Q1353" i="1" s="1"/>
  <c r="AG1353" i="1" s="1"/>
  <c r="D1353" i="1"/>
  <c r="AY1352" i="1"/>
  <c r="AL1352" i="1"/>
  <c r="AO1352" i="1" s="1"/>
  <c r="AU1352" i="1" s="1"/>
  <c r="AK1352" i="1"/>
  <c r="AN1352" i="1" s="1"/>
  <c r="AJ1352" i="1"/>
  <c r="AM1352" i="1" s="1"/>
  <c r="AE1352" i="1"/>
  <c r="S1352" i="1"/>
  <c r="M1352" i="1"/>
  <c r="L1352" i="1"/>
  <c r="I1352" i="1"/>
  <c r="X1352" i="1" s="1"/>
  <c r="AC1352" i="1" s="1"/>
  <c r="H1352" i="1"/>
  <c r="W1352" i="1" s="1"/>
  <c r="AB1352" i="1" s="1"/>
  <c r="G1352" i="1"/>
  <c r="V1352" i="1" s="1"/>
  <c r="F1352" i="1"/>
  <c r="E1352" i="1"/>
  <c r="AZ1352" i="1" s="1"/>
  <c r="BA1352" i="1" s="1"/>
  <c r="D1352" i="1"/>
  <c r="AL1351" i="1"/>
  <c r="AO1351" i="1" s="1"/>
  <c r="AK1351" i="1"/>
  <c r="AJ1351" i="1"/>
  <c r="AE1351" i="1"/>
  <c r="S1351" i="1"/>
  <c r="M1351" i="1"/>
  <c r="L1351" i="1"/>
  <c r="I1351" i="1"/>
  <c r="H1351" i="1"/>
  <c r="W1351" i="1" s="1"/>
  <c r="AB1351" i="1" s="1"/>
  <c r="G1351" i="1"/>
  <c r="V1351" i="1" s="1"/>
  <c r="AA1351" i="1" s="1"/>
  <c r="F1351" i="1"/>
  <c r="E1351" i="1"/>
  <c r="D1351" i="1"/>
  <c r="AY1350" i="1"/>
  <c r="AL1350" i="1"/>
  <c r="AO1350" i="1" s="1"/>
  <c r="AK1350" i="1"/>
  <c r="AN1350" i="1" s="1"/>
  <c r="AT1350" i="1" s="1"/>
  <c r="AJ1350" i="1"/>
  <c r="AM1350" i="1" s="1"/>
  <c r="AE1350" i="1"/>
  <c r="S1350" i="1"/>
  <c r="M1350" i="1"/>
  <c r="L1350" i="1"/>
  <c r="I1350" i="1"/>
  <c r="X1350" i="1" s="1"/>
  <c r="AC1350" i="1" s="1"/>
  <c r="H1350" i="1"/>
  <c r="W1350" i="1" s="1"/>
  <c r="AB1350" i="1" s="1"/>
  <c r="G1350" i="1"/>
  <c r="F1350" i="1"/>
  <c r="E1350" i="1"/>
  <c r="Q1350" i="1" s="1"/>
  <c r="AG1350" i="1" s="1"/>
  <c r="D1350" i="1"/>
  <c r="AL1349" i="1"/>
  <c r="AK1349" i="1"/>
  <c r="AJ1349" i="1"/>
  <c r="AE1349" i="1"/>
  <c r="S1349" i="1"/>
  <c r="M1349" i="1"/>
  <c r="L1349" i="1"/>
  <c r="P1349" i="1" s="1"/>
  <c r="I1349" i="1"/>
  <c r="X1349" i="1" s="1"/>
  <c r="AC1349" i="1" s="1"/>
  <c r="H1349" i="1"/>
  <c r="W1349" i="1" s="1"/>
  <c r="AB1349" i="1" s="1"/>
  <c r="G1349" i="1"/>
  <c r="F1349" i="1"/>
  <c r="AN1349" i="1" s="1"/>
  <c r="AT1349" i="1" s="1"/>
  <c r="E1349" i="1"/>
  <c r="D1349" i="1"/>
  <c r="AL1348" i="1"/>
  <c r="AK1348" i="1"/>
  <c r="AJ1348" i="1"/>
  <c r="AE1348" i="1"/>
  <c r="AA1348" i="1"/>
  <c r="X1348" i="1"/>
  <c r="AC1348" i="1" s="1"/>
  <c r="V1348" i="1"/>
  <c r="S1348" i="1"/>
  <c r="M1348" i="1"/>
  <c r="P1348" i="1" s="1"/>
  <c r="L1348" i="1"/>
  <c r="I1348" i="1"/>
  <c r="H1348" i="1"/>
  <c r="R1348" i="1" s="1"/>
  <c r="G1348" i="1"/>
  <c r="F1348" i="1"/>
  <c r="AM1348" i="1" s="1"/>
  <c r="E1348" i="1"/>
  <c r="D1348" i="1"/>
  <c r="AY1347" i="1"/>
  <c r="AL1347" i="1"/>
  <c r="AO1347" i="1" s="1"/>
  <c r="AK1347" i="1"/>
  <c r="AJ1347" i="1"/>
  <c r="AM1347" i="1" s="1"/>
  <c r="AE1347" i="1"/>
  <c r="S1347" i="1"/>
  <c r="Q1347" i="1"/>
  <c r="AG1347" i="1" s="1"/>
  <c r="M1347" i="1"/>
  <c r="P1347" i="1" s="1"/>
  <c r="L1347" i="1"/>
  <c r="I1347" i="1"/>
  <c r="X1347" i="1" s="1"/>
  <c r="AC1347" i="1" s="1"/>
  <c r="H1347" i="1"/>
  <c r="W1347" i="1" s="1"/>
  <c r="AB1347" i="1" s="1"/>
  <c r="G1347" i="1"/>
  <c r="V1347" i="1" s="1"/>
  <c r="AA1347" i="1" s="1"/>
  <c r="F1347" i="1"/>
  <c r="E1347" i="1"/>
  <c r="D1347" i="1"/>
  <c r="AN1346" i="1"/>
  <c r="AL1346" i="1"/>
  <c r="AK1346" i="1"/>
  <c r="AJ1346" i="1"/>
  <c r="AE1346" i="1"/>
  <c r="S1346" i="1"/>
  <c r="M1346" i="1"/>
  <c r="L1346" i="1"/>
  <c r="I1346" i="1"/>
  <c r="X1346" i="1" s="1"/>
  <c r="AC1346" i="1" s="1"/>
  <c r="H1346" i="1"/>
  <c r="W1346" i="1" s="1"/>
  <c r="AB1346" i="1" s="1"/>
  <c r="G1346" i="1"/>
  <c r="V1346" i="1" s="1"/>
  <c r="F1346" i="1"/>
  <c r="E1346" i="1"/>
  <c r="Q1346" i="1" s="1"/>
  <c r="AG1346" i="1" s="1"/>
  <c r="D1346" i="1"/>
  <c r="AO1345" i="1"/>
  <c r="AL1345" i="1"/>
  <c r="AK1345" i="1"/>
  <c r="AJ1345" i="1"/>
  <c r="AE1345" i="1"/>
  <c r="S1345" i="1"/>
  <c r="M1345" i="1"/>
  <c r="L1345" i="1"/>
  <c r="I1345" i="1"/>
  <c r="X1345" i="1" s="1"/>
  <c r="AC1345" i="1" s="1"/>
  <c r="H1345" i="1"/>
  <c r="G1345" i="1"/>
  <c r="V1345" i="1" s="1"/>
  <c r="AA1345" i="1" s="1"/>
  <c r="F1345" i="1"/>
  <c r="E1345" i="1"/>
  <c r="D1345" i="1"/>
  <c r="AY1344" i="1"/>
  <c r="AO1344" i="1"/>
  <c r="AQ1344" i="1" s="1"/>
  <c r="AM1344" i="1"/>
  <c r="AL1344" i="1"/>
  <c r="AK1344" i="1"/>
  <c r="AJ1344" i="1"/>
  <c r="AE1344" i="1"/>
  <c r="S1344" i="1"/>
  <c r="P1344" i="1"/>
  <c r="M1344" i="1"/>
  <c r="L1344" i="1"/>
  <c r="I1344" i="1"/>
  <c r="X1344" i="1" s="1"/>
  <c r="AC1344" i="1" s="1"/>
  <c r="H1344" i="1"/>
  <c r="W1344" i="1" s="1"/>
  <c r="AB1344" i="1" s="1"/>
  <c r="G1344" i="1"/>
  <c r="F1344" i="1"/>
  <c r="E1344" i="1"/>
  <c r="Q1344" i="1" s="1"/>
  <c r="AG1344" i="1" s="1"/>
  <c r="D1344" i="1"/>
  <c r="AL1343" i="1"/>
  <c r="AK1343" i="1"/>
  <c r="AJ1343" i="1"/>
  <c r="AM1343" i="1" s="1"/>
  <c r="AE1343" i="1"/>
  <c r="S1343" i="1"/>
  <c r="M1343" i="1"/>
  <c r="L1343" i="1"/>
  <c r="I1343" i="1"/>
  <c r="X1343" i="1" s="1"/>
  <c r="AC1343" i="1" s="1"/>
  <c r="H1343" i="1"/>
  <c r="W1343" i="1" s="1"/>
  <c r="AB1343" i="1" s="1"/>
  <c r="G1343" i="1"/>
  <c r="F1343" i="1"/>
  <c r="AY1343" i="1" s="1"/>
  <c r="AZ1343" i="1" s="1"/>
  <c r="BA1343" i="1" s="1"/>
  <c r="E1343" i="1"/>
  <c r="D1343" i="1"/>
  <c r="AL1342" i="1"/>
  <c r="AK1342" i="1"/>
  <c r="AJ1342" i="1"/>
  <c r="AE1342" i="1"/>
  <c r="V1342" i="1"/>
  <c r="AA1342" i="1" s="1"/>
  <c r="S1342" i="1"/>
  <c r="M1342" i="1"/>
  <c r="P1342" i="1" s="1"/>
  <c r="L1342" i="1"/>
  <c r="I1342" i="1"/>
  <c r="H1342" i="1"/>
  <c r="W1342" i="1" s="1"/>
  <c r="AB1342" i="1" s="1"/>
  <c r="G1342" i="1"/>
  <c r="F1342" i="1"/>
  <c r="AY1342" i="1" s="1"/>
  <c r="AZ1342" i="1" s="1"/>
  <c r="BA1342" i="1" s="1"/>
  <c r="E1342" i="1"/>
  <c r="D1342" i="1"/>
  <c r="AL1341" i="1"/>
  <c r="AK1341" i="1"/>
  <c r="AN1341" i="1" s="1"/>
  <c r="AJ1341" i="1"/>
  <c r="AE1341" i="1"/>
  <c r="AA1341" i="1"/>
  <c r="S1341" i="1"/>
  <c r="M1341" i="1"/>
  <c r="L1341" i="1"/>
  <c r="I1341" i="1"/>
  <c r="X1341" i="1" s="1"/>
  <c r="AC1341" i="1" s="1"/>
  <c r="H1341" i="1"/>
  <c r="G1341" i="1"/>
  <c r="V1341" i="1" s="1"/>
  <c r="F1341" i="1"/>
  <c r="E1341" i="1"/>
  <c r="D1341" i="1"/>
  <c r="AY1340" i="1"/>
  <c r="AZ1340" i="1" s="1"/>
  <c r="BA1340" i="1" s="1"/>
  <c r="AL1340" i="1"/>
  <c r="AK1340" i="1"/>
  <c r="AJ1340" i="1"/>
  <c r="AM1340" i="1" s="1"/>
  <c r="AE1340" i="1"/>
  <c r="S1340" i="1"/>
  <c r="M1340" i="1"/>
  <c r="L1340" i="1"/>
  <c r="P1340" i="1" s="1"/>
  <c r="I1340" i="1"/>
  <c r="X1340" i="1" s="1"/>
  <c r="AC1340" i="1" s="1"/>
  <c r="H1340" i="1"/>
  <c r="W1340" i="1" s="1"/>
  <c r="AB1340" i="1" s="1"/>
  <c r="G1340" i="1"/>
  <c r="F1340" i="1"/>
  <c r="Q1340" i="1" s="1"/>
  <c r="AG1340" i="1" s="1"/>
  <c r="E1340" i="1"/>
  <c r="D1340" i="1"/>
  <c r="AY1339" i="1"/>
  <c r="AM1339" i="1"/>
  <c r="AL1339" i="1"/>
  <c r="AK1339" i="1"/>
  <c r="AJ1339" i="1"/>
  <c r="AE1339" i="1"/>
  <c r="V1339" i="1"/>
  <c r="AA1339" i="1" s="1"/>
  <c r="S1339" i="1"/>
  <c r="Q1339" i="1"/>
  <c r="AG1339" i="1" s="1"/>
  <c r="M1339" i="1"/>
  <c r="P1339" i="1" s="1"/>
  <c r="L1339" i="1"/>
  <c r="I1339" i="1"/>
  <c r="X1339" i="1" s="1"/>
  <c r="AC1339" i="1" s="1"/>
  <c r="H1339" i="1"/>
  <c r="G1339" i="1"/>
  <c r="F1339" i="1"/>
  <c r="E1339" i="1"/>
  <c r="D1339" i="1"/>
  <c r="AY1338" i="1"/>
  <c r="AM1338" i="1"/>
  <c r="AL1338" i="1"/>
  <c r="AK1338" i="1"/>
  <c r="AN1338" i="1" s="1"/>
  <c r="AJ1338" i="1"/>
  <c r="AE1338" i="1"/>
  <c r="S1338" i="1"/>
  <c r="M1338" i="1"/>
  <c r="L1338" i="1"/>
  <c r="I1338" i="1"/>
  <c r="H1338" i="1"/>
  <c r="W1338" i="1" s="1"/>
  <c r="AB1338" i="1" s="1"/>
  <c r="G1338" i="1"/>
  <c r="V1338" i="1" s="1"/>
  <c r="AA1338" i="1" s="1"/>
  <c r="F1338" i="1"/>
  <c r="E1338" i="1"/>
  <c r="Q1338" i="1" s="1"/>
  <c r="AG1338" i="1" s="1"/>
  <c r="D1338" i="1"/>
  <c r="AL1337" i="1"/>
  <c r="AK1337" i="1"/>
  <c r="AN1337" i="1" s="1"/>
  <c r="AJ1337" i="1"/>
  <c r="AE1337" i="1"/>
  <c r="W1337" i="1"/>
  <c r="AB1337" i="1" s="1"/>
  <c r="S1337" i="1"/>
  <c r="M1337" i="1"/>
  <c r="L1337" i="1"/>
  <c r="P1337" i="1" s="1"/>
  <c r="I1337" i="1"/>
  <c r="X1337" i="1" s="1"/>
  <c r="H1337" i="1"/>
  <c r="G1337" i="1"/>
  <c r="V1337" i="1" s="1"/>
  <c r="AA1337" i="1" s="1"/>
  <c r="F1337" i="1"/>
  <c r="AY1337" i="1" s="1"/>
  <c r="E1337" i="1"/>
  <c r="Q1337" i="1" s="1"/>
  <c r="AG1337" i="1" s="1"/>
  <c r="D1337" i="1"/>
  <c r="AY1336" i="1"/>
  <c r="AL1336" i="1"/>
  <c r="AK1336" i="1"/>
  <c r="AJ1336" i="1"/>
  <c r="AM1336" i="1" s="1"/>
  <c r="AE1336" i="1"/>
  <c r="V1336" i="1"/>
  <c r="AA1336" i="1" s="1"/>
  <c r="S1336" i="1"/>
  <c r="M1336" i="1"/>
  <c r="L1336" i="1"/>
  <c r="I1336" i="1"/>
  <c r="H1336" i="1"/>
  <c r="W1336" i="1" s="1"/>
  <c r="AB1336" i="1" s="1"/>
  <c r="G1336" i="1"/>
  <c r="F1336" i="1"/>
  <c r="E1336" i="1"/>
  <c r="D1336" i="1"/>
  <c r="AY1335" i="1"/>
  <c r="AL1335" i="1"/>
  <c r="AO1335" i="1" s="1"/>
  <c r="AU1335" i="1" s="1"/>
  <c r="AK1335" i="1"/>
  <c r="AJ1335" i="1"/>
  <c r="AM1335" i="1" s="1"/>
  <c r="AE1335" i="1"/>
  <c r="S1335" i="1"/>
  <c r="P1335" i="1"/>
  <c r="M1335" i="1"/>
  <c r="L1335" i="1"/>
  <c r="I1335" i="1"/>
  <c r="X1335" i="1" s="1"/>
  <c r="AC1335" i="1" s="1"/>
  <c r="H1335" i="1"/>
  <c r="W1335" i="1" s="1"/>
  <c r="AB1335" i="1" s="1"/>
  <c r="G1335" i="1"/>
  <c r="AV1335" i="1" s="1"/>
  <c r="F1335" i="1"/>
  <c r="E1335" i="1"/>
  <c r="Q1335" i="1" s="1"/>
  <c r="AG1335" i="1" s="1"/>
  <c r="D1335" i="1"/>
  <c r="AL1334" i="1"/>
  <c r="AK1334" i="1"/>
  <c r="AN1334" i="1" s="1"/>
  <c r="AJ1334" i="1"/>
  <c r="AM1334" i="1" s="1"/>
  <c r="AE1334" i="1"/>
  <c r="S1334" i="1"/>
  <c r="M1334" i="1"/>
  <c r="L1334" i="1"/>
  <c r="P1334" i="1" s="1"/>
  <c r="I1334" i="1"/>
  <c r="X1334" i="1" s="1"/>
  <c r="AC1334" i="1" s="1"/>
  <c r="H1334" i="1"/>
  <c r="W1334" i="1" s="1"/>
  <c r="AB1334" i="1" s="1"/>
  <c r="G1334" i="1"/>
  <c r="V1334" i="1" s="1"/>
  <c r="Y1334" i="1" s="1"/>
  <c r="Z1334" i="1" s="1"/>
  <c r="F1334" i="1"/>
  <c r="E1334" i="1"/>
  <c r="D1334" i="1"/>
  <c r="AV1333" i="1"/>
  <c r="AL1333" i="1"/>
  <c r="AK1333" i="1"/>
  <c r="AJ1333" i="1"/>
  <c r="AE1333" i="1"/>
  <c r="X1333" i="1"/>
  <c r="AC1333" i="1" s="1"/>
  <c r="V1333" i="1"/>
  <c r="AA1333" i="1" s="1"/>
  <c r="S1333" i="1"/>
  <c r="Q1333" i="1"/>
  <c r="AG1333" i="1" s="1"/>
  <c r="M1333" i="1"/>
  <c r="L1333" i="1"/>
  <c r="P1333" i="1" s="1"/>
  <c r="I1333" i="1"/>
  <c r="H1333" i="1"/>
  <c r="W1333" i="1" s="1"/>
  <c r="AB1333" i="1" s="1"/>
  <c r="G1333" i="1"/>
  <c r="F1333" i="1"/>
  <c r="AO1333" i="1" s="1"/>
  <c r="E1333" i="1"/>
  <c r="D1333" i="1"/>
  <c r="AM1332" i="1"/>
  <c r="AL1332" i="1"/>
  <c r="AK1332" i="1"/>
  <c r="AN1332" i="1" s="1"/>
  <c r="AR1332" i="1" s="1"/>
  <c r="AJ1332" i="1"/>
  <c r="AE1332" i="1"/>
  <c r="S1332" i="1"/>
  <c r="M1332" i="1"/>
  <c r="L1332" i="1"/>
  <c r="I1332" i="1"/>
  <c r="X1332" i="1" s="1"/>
  <c r="AC1332" i="1" s="1"/>
  <c r="H1332" i="1"/>
  <c r="G1332" i="1"/>
  <c r="F1332" i="1"/>
  <c r="E1332" i="1"/>
  <c r="D1332" i="1"/>
  <c r="AL1331" i="1"/>
  <c r="AO1331" i="1" s="1"/>
  <c r="AK1331" i="1"/>
  <c r="AN1331" i="1" s="1"/>
  <c r="AJ1331" i="1"/>
  <c r="AM1331" i="1" s="1"/>
  <c r="AE1331" i="1"/>
  <c r="W1331" i="1"/>
  <c r="AB1331" i="1" s="1"/>
  <c r="S1331" i="1"/>
  <c r="M1331" i="1"/>
  <c r="L1331" i="1"/>
  <c r="P1331" i="1" s="1"/>
  <c r="I1331" i="1"/>
  <c r="X1331" i="1" s="1"/>
  <c r="AC1331" i="1" s="1"/>
  <c r="H1331" i="1"/>
  <c r="G1331" i="1"/>
  <c r="V1331" i="1" s="1"/>
  <c r="F1331" i="1"/>
  <c r="E1331" i="1"/>
  <c r="D1331" i="1"/>
  <c r="AY1330" i="1"/>
  <c r="AL1330" i="1"/>
  <c r="AO1330" i="1" s="1"/>
  <c r="AU1330" i="1" s="1"/>
  <c r="AK1330" i="1"/>
  <c r="AJ1330" i="1"/>
  <c r="AM1330" i="1" s="1"/>
  <c r="AE1330" i="1"/>
  <c r="X1330" i="1"/>
  <c r="AC1330" i="1" s="1"/>
  <c r="W1330" i="1"/>
  <c r="AB1330" i="1" s="1"/>
  <c r="V1330" i="1"/>
  <c r="AA1330" i="1" s="1"/>
  <c r="AD1330" i="1" s="1"/>
  <c r="AH1330" i="1" s="1"/>
  <c r="S1330" i="1"/>
  <c r="Q1330" i="1"/>
  <c r="AG1330" i="1" s="1"/>
  <c r="M1330" i="1"/>
  <c r="L1330" i="1"/>
  <c r="I1330" i="1"/>
  <c r="H1330" i="1"/>
  <c r="G1330" i="1"/>
  <c r="AV1330" i="1" s="1"/>
  <c r="F1330" i="1"/>
  <c r="E1330" i="1"/>
  <c r="D1330" i="1"/>
  <c r="AY1329" i="1"/>
  <c r="AZ1329" i="1" s="1"/>
  <c r="BA1329" i="1" s="1"/>
  <c r="AL1329" i="1"/>
  <c r="AK1329" i="1"/>
  <c r="AJ1329" i="1"/>
  <c r="AM1329" i="1" s="1"/>
  <c r="AE1329" i="1"/>
  <c r="W1329" i="1"/>
  <c r="AB1329" i="1" s="1"/>
  <c r="S1329" i="1"/>
  <c r="M1329" i="1"/>
  <c r="P1329" i="1" s="1"/>
  <c r="L1329" i="1"/>
  <c r="I1329" i="1"/>
  <c r="X1329" i="1" s="1"/>
  <c r="AC1329" i="1" s="1"/>
  <c r="H1329" i="1"/>
  <c r="G1329" i="1"/>
  <c r="V1329" i="1" s="1"/>
  <c r="F1329" i="1"/>
  <c r="E1329" i="1"/>
  <c r="D1329" i="1"/>
  <c r="AL1328" i="1"/>
  <c r="AK1328" i="1"/>
  <c r="AJ1328" i="1"/>
  <c r="AE1328" i="1"/>
  <c r="S1328" i="1"/>
  <c r="M1328" i="1"/>
  <c r="L1328" i="1"/>
  <c r="P1328" i="1" s="1"/>
  <c r="I1328" i="1"/>
  <c r="X1328" i="1" s="1"/>
  <c r="AC1328" i="1" s="1"/>
  <c r="H1328" i="1"/>
  <c r="W1328" i="1" s="1"/>
  <c r="AB1328" i="1" s="1"/>
  <c r="G1328" i="1"/>
  <c r="V1328" i="1" s="1"/>
  <c r="F1328" i="1"/>
  <c r="E1328" i="1"/>
  <c r="D1328" i="1"/>
  <c r="AL1327" i="1"/>
  <c r="AK1327" i="1"/>
  <c r="AJ1327" i="1"/>
  <c r="AE1327" i="1"/>
  <c r="X1327" i="1"/>
  <c r="AC1327" i="1" s="1"/>
  <c r="V1327" i="1"/>
  <c r="S1327" i="1"/>
  <c r="M1327" i="1"/>
  <c r="L1327" i="1"/>
  <c r="I1327" i="1"/>
  <c r="H1327" i="1"/>
  <c r="G1327" i="1"/>
  <c r="F1327" i="1"/>
  <c r="E1327" i="1"/>
  <c r="D1327" i="1"/>
  <c r="AY1326" i="1"/>
  <c r="AZ1326" i="1" s="1"/>
  <c r="BA1326" i="1" s="1"/>
  <c r="AO1326" i="1"/>
  <c r="AN1326" i="1"/>
  <c r="AM1326" i="1"/>
  <c r="AL1326" i="1"/>
  <c r="AK1326" i="1"/>
  <c r="AJ1326" i="1"/>
  <c r="AE1326" i="1"/>
  <c r="S1326" i="1"/>
  <c r="Q1326" i="1"/>
  <c r="AG1326" i="1" s="1"/>
  <c r="M1326" i="1"/>
  <c r="L1326" i="1"/>
  <c r="I1326" i="1"/>
  <c r="X1326" i="1" s="1"/>
  <c r="AC1326" i="1" s="1"/>
  <c r="H1326" i="1"/>
  <c r="G1326" i="1"/>
  <c r="V1326" i="1" s="1"/>
  <c r="AA1326" i="1" s="1"/>
  <c r="F1326" i="1"/>
  <c r="E1326" i="1"/>
  <c r="D1326" i="1"/>
  <c r="AL1325" i="1"/>
  <c r="AK1325" i="1"/>
  <c r="AN1325" i="1" s="1"/>
  <c r="AJ1325" i="1"/>
  <c r="AM1325" i="1" s="1"/>
  <c r="AE1325" i="1"/>
  <c r="S1325" i="1"/>
  <c r="M1325" i="1"/>
  <c r="L1325" i="1"/>
  <c r="P1325" i="1" s="1"/>
  <c r="I1325" i="1"/>
  <c r="X1325" i="1" s="1"/>
  <c r="AC1325" i="1" s="1"/>
  <c r="H1325" i="1"/>
  <c r="W1325" i="1" s="1"/>
  <c r="AB1325" i="1" s="1"/>
  <c r="G1325" i="1"/>
  <c r="F1325" i="1"/>
  <c r="E1325" i="1"/>
  <c r="D1325" i="1"/>
  <c r="AV1324" i="1"/>
  <c r="AL1324" i="1"/>
  <c r="AO1324" i="1" s="1"/>
  <c r="AK1324" i="1"/>
  <c r="AJ1324" i="1"/>
  <c r="AM1324" i="1" s="1"/>
  <c r="AE1324" i="1"/>
  <c r="X1324" i="1"/>
  <c r="AC1324" i="1" s="1"/>
  <c r="V1324" i="1"/>
  <c r="S1324" i="1"/>
  <c r="Q1324" i="1"/>
  <c r="AG1324" i="1" s="1"/>
  <c r="M1324" i="1"/>
  <c r="L1324" i="1"/>
  <c r="P1324" i="1" s="1"/>
  <c r="I1324" i="1"/>
  <c r="H1324" i="1"/>
  <c r="W1324" i="1" s="1"/>
  <c r="AB1324" i="1" s="1"/>
  <c r="G1324" i="1"/>
  <c r="F1324" i="1"/>
  <c r="AY1324" i="1" s="1"/>
  <c r="E1324" i="1"/>
  <c r="D1324" i="1"/>
  <c r="AM1323" i="1"/>
  <c r="AL1323" i="1"/>
  <c r="AK1323" i="1"/>
  <c r="AJ1323" i="1"/>
  <c r="AE1323" i="1"/>
  <c r="S1323" i="1"/>
  <c r="M1323" i="1"/>
  <c r="L1323" i="1"/>
  <c r="I1323" i="1"/>
  <c r="X1323" i="1" s="1"/>
  <c r="AC1323" i="1" s="1"/>
  <c r="H1323" i="1"/>
  <c r="W1323" i="1" s="1"/>
  <c r="AB1323" i="1" s="1"/>
  <c r="G1323" i="1"/>
  <c r="F1323" i="1"/>
  <c r="AY1323" i="1" s="1"/>
  <c r="E1323" i="1"/>
  <c r="Q1323" i="1" s="1"/>
  <c r="AG1323" i="1" s="1"/>
  <c r="D1323" i="1"/>
  <c r="AN1322" i="1"/>
  <c r="AL1322" i="1"/>
  <c r="AK1322" i="1"/>
  <c r="AJ1322" i="1"/>
  <c r="AM1322" i="1" s="1"/>
  <c r="AE1322" i="1"/>
  <c r="AB1322" i="1"/>
  <c r="S1322" i="1"/>
  <c r="Q1322" i="1"/>
  <c r="AG1322" i="1" s="1"/>
  <c r="M1322" i="1"/>
  <c r="L1322" i="1"/>
  <c r="P1322" i="1" s="1"/>
  <c r="I1322" i="1"/>
  <c r="X1322" i="1" s="1"/>
  <c r="AC1322" i="1" s="1"/>
  <c r="H1322" i="1"/>
  <c r="W1322" i="1" s="1"/>
  <c r="G1322" i="1"/>
  <c r="F1322" i="1"/>
  <c r="AY1322" i="1" s="1"/>
  <c r="E1322" i="1"/>
  <c r="D1322" i="1"/>
  <c r="AL1321" i="1"/>
  <c r="AO1321" i="1" s="1"/>
  <c r="AK1321" i="1"/>
  <c r="AJ1321" i="1"/>
  <c r="AM1321" i="1" s="1"/>
  <c r="AE1321" i="1"/>
  <c r="W1321" i="1"/>
  <c r="AB1321" i="1" s="1"/>
  <c r="S1321" i="1"/>
  <c r="M1321" i="1"/>
  <c r="P1321" i="1" s="1"/>
  <c r="L1321" i="1"/>
  <c r="I1321" i="1"/>
  <c r="H1321" i="1"/>
  <c r="G1321" i="1"/>
  <c r="F1321" i="1"/>
  <c r="E1321" i="1"/>
  <c r="D1321" i="1"/>
  <c r="AO1320" i="1"/>
  <c r="AS1320" i="1" s="1"/>
  <c r="AL1320" i="1"/>
  <c r="AK1320" i="1"/>
  <c r="AN1320" i="1" s="1"/>
  <c r="AP1320" i="1" s="1"/>
  <c r="AJ1320" i="1"/>
  <c r="AM1320" i="1" s="1"/>
  <c r="AE1320" i="1"/>
  <c r="V1320" i="1"/>
  <c r="S1320" i="1"/>
  <c r="R1320" i="1"/>
  <c r="M1320" i="1"/>
  <c r="L1320" i="1"/>
  <c r="I1320" i="1"/>
  <c r="X1320" i="1" s="1"/>
  <c r="AC1320" i="1" s="1"/>
  <c r="H1320" i="1"/>
  <c r="W1320" i="1" s="1"/>
  <c r="AB1320" i="1" s="1"/>
  <c r="G1320" i="1"/>
  <c r="F1320" i="1"/>
  <c r="AY1320" i="1" s="1"/>
  <c r="AZ1320" i="1" s="1"/>
  <c r="BA1320" i="1" s="1"/>
  <c r="E1320" i="1"/>
  <c r="Q1320" i="1" s="1"/>
  <c r="AG1320" i="1" s="1"/>
  <c r="D1320" i="1"/>
  <c r="AL1319" i="1"/>
  <c r="AK1319" i="1"/>
  <c r="AJ1319" i="1"/>
  <c r="AE1319" i="1"/>
  <c r="S1319" i="1"/>
  <c r="M1319" i="1"/>
  <c r="L1319" i="1"/>
  <c r="I1319" i="1"/>
  <c r="X1319" i="1" s="1"/>
  <c r="AC1319" i="1" s="1"/>
  <c r="H1319" i="1"/>
  <c r="W1319" i="1" s="1"/>
  <c r="AB1319" i="1" s="1"/>
  <c r="G1319" i="1"/>
  <c r="R1319" i="1" s="1"/>
  <c r="F1319" i="1"/>
  <c r="E1319" i="1"/>
  <c r="D1319" i="1"/>
  <c r="AM1318" i="1"/>
  <c r="AL1318" i="1"/>
  <c r="AK1318" i="1"/>
  <c r="AJ1318" i="1"/>
  <c r="AE1318" i="1"/>
  <c r="V1318" i="1"/>
  <c r="AA1318" i="1" s="1"/>
  <c r="S1318" i="1"/>
  <c r="Q1318" i="1"/>
  <c r="AG1318" i="1" s="1"/>
  <c r="M1318" i="1"/>
  <c r="P1318" i="1" s="1"/>
  <c r="L1318" i="1"/>
  <c r="I1318" i="1"/>
  <c r="X1318" i="1" s="1"/>
  <c r="AC1318" i="1" s="1"/>
  <c r="H1318" i="1"/>
  <c r="G1318" i="1"/>
  <c r="F1318" i="1"/>
  <c r="AY1318" i="1" s="1"/>
  <c r="AZ1318" i="1" s="1"/>
  <c r="BA1318" i="1" s="1"/>
  <c r="E1318" i="1"/>
  <c r="D1318" i="1"/>
  <c r="AY1317" i="1"/>
  <c r="AZ1317" i="1" s="1"/>
  <c r="BA1317" i="1" s="1"/>
  <c r="AT1317" i="1"/>
  <c r="AN1317" i="1"/>
  <c r="AR1317" i="1" s="1"/>
  <c r="AL1317" i="1"/>
  <c r="AO1317" i="1" s="1"/>
  <c r="AQ1317" i="1" s="1"/>
  <c r="AK1317" i="1"/>
  <c r="AJ1317" i="1"/>
  <c r="AM1317" i="1" s="1"/>
  <c r="AG1317" i="1"/>
  <c r="AE1317" i="1"/>
  <c r="S1317" i="1"/>
  <c r="M1317" i="1"/>
  <c r="P1317" i="1" s="1"/>
  <c r="L1317" i="1"/>
  <c r="I1317" i="1"/>
  <c r="X1317" i="1" s="1"/>
  <c r="AC1317" i="1" s="1"/>
  <c r="H1317" i="1"/>
  <c r="W1317" i="1" s="1"/>
  <c r="AB1317" i="1" s="1"/>
  <c r="G1317" i="1"/>
  <c r="V1317" i="1" s="1"/>
  <c r="F1317" i="1"/>
  <c r="E1317" i="1"/>
  <c r="Q1317" i="1" s="1"/>
  <c r="D1317" i="1"/>
  <c r="AM1316" i="1"/>
  <c r="AL1316" i="1"/>
  <c r="AK1316" i="1"/>
  <c r="AJ1316" i="1"/>
  <c r="AE1316" i="1"/>
  <c r="S1316" i="1"/>
  <c r="M1316" i="1"/>
  <c r="L1316" i="1"/>
  <c r="P1316" i="1" s="1"/>
  <c r="I1316" i="1"/>
  <c r="X1316" i="1" s="1"/>
  <c r="AC1316" i="1" s="1"/>
  <c r="H1316" i="1"/>
  <c r="W1316" i="1" s="1"/>
  <c r="AB1316" i="1" s="1"/>
  <c r="G1316" i="1"/>
  <c r="F1316" i="1"/>
  <c r="E1316" i="1"/>
  <c r="D1316" i="1"/>
  <c r="AL1315" i="1"/>
  <c r="AK1315" i="1"/>
  <c r="AJ1315" i="1"/>
  <c r="AE1315" i="1"/>
  <c r="S1315" i="1"/>
  <c r="M1315" i="1"/>
  <c r="P1315" i="1" s="1"/>
  <c r="L1315" i="1"/>
  <c r="I1315" i="1"/>
  <c r="X1315" i="1" s="1"/>
  <c r="AC1315" i="1" s="1"/>
  <c r="H1315" i="1"/>
  <c r="G1315" i="1"/>
  <c r="F1315" i="1"/>
  <c r="AY1315" i="1" s="1"/>
  <c r="AZ1315" i="1" s="1"/>
  <c r="BA1315" i="1" s="1"/>
  <c r="E1315" i="1"/>
  <c r="D1315" i="1"/>
  <c r="AL1314" i="1"/>
  <c r="AK1314" i="1"/>
  <c r="AN1314" i="1" s="1"/>
  <c r="AJ1314" i="1"/>
  <c r="AM1314" i="1" s="1"/>
  <c r="AE1314" i="1"/>
  <c r="AA1314" i="1"/>
  <c r="AD1314" i="1" s="1"/>
  <c r="AH1314" i="1" s="1"/>
  <c r="S1314" i="1"/>
  <c r="M1314" i="1"/>
  <c r="P1314" i="1" s="1"/>
  <c r="L1314" i="1"/>
  <c r="I1314" i="1"/>
  <c r="X1314" i="1" s="1"/>
  <c r="AC1314" i="1" s="1"/>
  <c r="H1314" i="1"/>
  <c r="W1314" i="1" s="1"/>
  <c r="AB1314" i="1" s="1"/>
  <c r="G1314" i="1"/>
  <c r="V1314" i="1" s="1"/>
  <c r="Y1314" i="1" s="1"/>
  <c r="Z1314" i="1" s="1"/>
  <c r="F1314" i="1"/>
  <c r="E1314" i="1"/>
  <c r="D1314" i="1"/>
  <c r="AL1313" i="1"/>
  <c r="AK1313" i="1"/>
  <c r="AJ1313" i="1"/>
  <c r="AM1313" i="1" s="1"/>
  <c r="AE1313" i="1"/>
  <c r="X1313" i="1"/>
  <c r="AC1313" i="1" s="1"/>
  <c r="S1313" i="1"/>
  <c r="Q1313" i="1"/>
  <c r="AG1313" i="1" s="1"/>
  <c r="M1313" i="1"/>
  <c r="P1313" i="1" s="1"/>
  <c r="L1313" i="1"/>
  <c r="I1313" i="1"/>
  <c r="H1313" i="1"/>
  <c r="W1313" i="1" s="1"/>
  <c r="AB1313" i="1" s="1"/>
  <c r="G1313" i="1"/>
  <c r="F1313" i="1"/>
  <c r="E1313" i="1"/>
  <c r="D1313" i="1"/>
  <c r="AL1312" i="1"/>
  <c r="AK1312" i="1"/>
  <c r="AJ1312" i="1"/>
  <c r="AE1312" i="1"/>
  <c r="X1312" i="1"/>
  <c r="AC1312" i="1" s="1"/>
  <c r="V1312" i="1"/>
  <c r="S1312" i="1"/>
  <c r="M1312" i="1"/>
  <c r="L1312" i="1"/>
  <c r="I1312" i="1"/>
  <c r="H1312" i="1"/>
  <c r="W1312" i="1" s="1"/>
  <c r="AB1312" i="1" s="1"/>
  <c r="G1312" i="1"/>
  <c r="F1312" i="1"/>
  <c r="E1312" i="1"/>
  <c r="D1312" i="1"/>
  <c r="AY1311" i="1"/>
  <c r="AZ1311" i="1" s="1"/>
  <c r="BA1311" i="1" s="1"/>
  <c r="AO1311" i="1"/>
  <c r="AQ1311" i="1" s="1"/>
  <c r="AL1311" i="1"/>
  <c r="AK1311" i="1"/>
  <c r="AJ1311" i="1"/>
  <c r="AM1311" i="1" s="1"/>
  <c r="AE1311" i="1"/>
  <c r="W1311" i="1"/>
  <c r="AB1311" i="1" s="1"/>
  <c r="V1311" i="1"/>
  <c r="Y1311" i="1" s="1"/>
  <c r="Z1311" i="1" s="1"/>
  <c r="S1311" i="1"/>
  <c r="Q1311" i="1"/>
  <c r="AG1311" i="1" s="1"/>
  <c r="M1311" i="1"/>
  <c r="P1311" i="1" s="1"/>
  <c r="L1311" i="1"/>
  <c r="I1311" i="1"/>
  <c r="X1311" i="1" s="1"/>
  <c r="AC1311" i="1" s="1"/>
  <c r="H1311" i="1"/>
  <c r="G1311" i="1"/>
  <c r="F1311" i="1"/>
  <c r="E1311" i="1"/>
  <c r="D1311" i="1"/>
  <c r="AV1310" i="1"/>
  <c r="AL1310" i="1"/>
  <c r="AO1310" i="1" s="1"/>
  <c r="AK1310" i="1"/>
  <c r="AN1310" i="1" s="1"/>
  <c r="AJ1310" i="1"/>
  <c r="AE1310" i="1"/>
  <c r="S1310" i="1"/>
  <c r="M1310" i="1"/>
  <c r="L1310" i="1"/>
  <c r="I1310" i="1"/>
  <c r="X1310" i="1" s="1"/>
  <c r="AC1310" i="1" s="1"/>
  <c r="H1310" i="1"/>
  <c r="W1310" i="1" s="1"/>
  <c r="AB1310" i="1" s="1"/>
  <c r="G1310" i="1"/>
  <c r="V1310" i="1" s="1"/>
  <c r="F1310" i="1"/>
  <c r="AY1310" i="1" s="1"/>
  <c r="E1310" i="1"/>
  <c r="D1310" i="1"/>
  <c r="AL1309" i="1"/>
  <c r="AK1309" i="1"/>
  <c r="AJ1309" i="1"/>
  <c r="AM1309" i="1" s="1"/>
  <c r="AE1309" i="1"/>
  <c r="S1309" i="1"/>
  <c r="M1309" i="1"/>
  <c r="P1309" i="1" s="1"/>
  <c r="L1309" i="1"/>
  <c r="I1309" i="1"/>
  <c r="X1309" i="1" s="1"/>
  <c r="AC1309" i="1" s="1"/>
  <c r="H1309" i="1"/>
  <c r="G1309" i="1"/>
  <c r="V1309" i="1" s="1"/>
  <c r="AA1309" i="1" s="1"/>
  <c r="F1309" i="1"/>
  <c r="E1309" i="1"/>
  <c r="D1309" i="1"/>
  <c r="AL1308" i="1"/>
  <c r="AK1308" i="1"/>
  <c r="AN1308" i="1" s="1"/>
  <c r="AJ1308" i="1"/>
  <c r="AE1308" i="1"/>
  <c r="W1308" i="1"/>
  <c r="AB1308" i="1" s="1"/>
  <c r="V1308" i="1"/>
  <c r="S1308" i="1"/>
  <c r="M1308" i="1"/>
  <c r="P1308" i="1" s="1"/>
  <c r="L1308" i="1"/>
  <c r="I1308" i="1"/>
  <c r="X1308" i="1" s="1"/>
  <c r="AC1308" i="1" s="1"/>
  <c r="H1308" i="1"/>
  <c r="G1308" i="1"/>
  <c r="R1308" i="1" s="1"/>
  <c r="F1308" i="1"/>
  <c r="AY1308" i="1" s="1"/>
  <c r="E1308" i="1"/>
  <c r="D1308" i="1"/>
  <c r="AP1307" i="1"/>
  <c r="AN1307" i="1"/>
  <c r="AR1307" i="1" s="1"/>
  <c r="AL1307" i="1"/>
  <c r="AO1307" i="1" s="1"/>
  <c r="AK1307" i="1"/>
  <c r="AJ1307" i="1"/>
  <c r="AM1307" i="1" s="1"/>
  <c r="AE1307" i="1"/>
  <c r="S1307" i="1"/>
  <c r="M1307" i="1"/>
  <c r="L1307" i="1"/>
  <c r="P1307" i="1" s="1"/>
  <c r="I1307" i="1"/>
  <c r="X1307" i="1" s="1"/>
  <c r="AC1307" i="1" s="1"/>
  <c r="H1307" i="1"/>
  <c r="W1307" i="1" s="1"/>
  <c r="AB1307" i="1" s="1"/>
  <c r="G1307" i="1"/>
  <c r="F1307" i="1"/>
  <c r="AY1307" i="1" s="1"/>
  <c r="E1307" i="1"/>
  <c r="Q1307" i="1" s="1"/>
  <c r="AG1307" i="1" s="1"/>
  <c r="D1307" i="1"/>
  <c r="AL1306" i="1"/>
  <c r="AO1306" i="1" s="1"/>
  <c r="AK1306" i="1"/>
  <c r="AJ1306" i="1"/>
  <c r="AE1306" i="1"/>
  <c r="X1306" i="1"/>
  <c r="AC1306" i="1" s="1"/>
  <c r="W1306" i="1"/>
  <c r="AB1306" i="1" s="1"/>
  <c r="S1306" i="1"/>
  <c r="R1306" i="1"/>
  <c r="P1306" i="1"/>
  <c r="M1306" i="1"/>
  <c r="L1306" i="1"/>
  <c r="I1306" i="1"/>
  <c r="H1306" i="1"/>
  <c r="G1306" i="1"/>
  <c r="AV1306" i="1" s="1"/>
  <c r="F1306" i="1"/>
  <c r="AY1306" i="1" s="1"/>
  <c r="E1306" i="1"/>
  <c r="D1306" i="1"/>
  <c r="AZ1305" i="1"/>
  <c r="BA1305" i="1" s="1"/>
  <c r="AY1305" i="1"/>
  <c r="AL1305" i="1"/>
  <c r="AO1305" i="1" s="1"/>
  <c r="AK1305" i="1"/>
  <c r="AJ1305" i="1"/>
  <c r="AM1305" i="1" s="1"/>
  <c r="AE1305" i="1"/>
  <c r="S1305" i="1"/>
  <c r="M1305" i="1"/>
  <c r="L1305" i="1"/>
  <c r="P1305" i="1" s="1"/>
  <c r="I1305" i="1"/>
  <c r="X1305" i="1" s="1"/>
  <c r="AC1305" i="1" s="1"/>
  <c r="H1305" i="1"/>
  <c r="W1305" i="1" s="1"/>
  <c r="AB1305" i="1" s="1"/>
  <c r="G1305" i="1"/>
  <c r="V1305" i="1" s="1"/>
  <c r="F1305" i="1"/>
  <c r="E1305" i="1"/>
  <c r="Q1305" i="1" s="1"/>
  <c r="AG1305" i="1" s="1"/>
  <c r="D1305" i="1"/>
  <c r="AL1304" i="1"/>
  <c r="AK1304" i="1"/>
  <c r="AJ1304" i="1"/>
  <c r="AM1304" i="1" s="1"/>
  <c r="AE1304" i="1"/>
  <c r="W1304" i="1"/>
  <c r="AB1304" i="1" s="1"/>
  <c r="S1304" i="1"/>
  <c r="R1304" i="1"/>
  <c r="M1304" i="1"/>
  <c r="P1304" i="1" s="1"/>
  <c r="L1304" i="1"/>
  <c r="I1304" i="1"/>
  <c r="X1304" i="1" s="1"/>
  <c r="AC1304" i="1" s="1"/>
  <c r="H1304" i="1"/>
  <c r="G1304" i="1"/>
  <c r="F1304" i="1"/>
  <c r="E1304" i="1"/>
  <c r="D1304" i="1"/>
  <c r="AY1303" i="1"/>
  <c r="AZ1303" i="1" s="1"/>
  <c r="BA1303" i="1" s="1"/>
  <c r="AL1303" i="1"/>
  <c r="AO1303" i="1" s="1"/>
  <c r="AK1303" i="1"/>
  <c r="AJ1303" i="1"/>
  <c r="AM1303" i="1" s="1"/>
  <c r="AE1303" i="1"/>
  <c r="S1303" i="1"/>
  <c r="M1303" i="1"/>
  <c r="L1303" i="1"/>
  <c r="I1303" i="1"/>
  <c r="X1303" i="1" s="1"/>
  <c r="AC1303" i="1" s="1"/>
  <c r="H1303" i="1"/>
  <c r="G1303" i="1"/>
  <c r="V1303" i="1" s="1"/>
  <c r="F1303" i="1"/>
  <c r="AN1303" i="1" s="1"/>
  <c r="E1303" i="1"/>
  <c r="D1303" i="1"/>
  <c r="AL1302" i="1"/>
  <c r="AK1302" i="1"/>
  <c r="AJ1302" i="1"/>
  <c r="AM1302" i="1" s="1"/>
  <c r="AE1302" i="1"/>
  <c r="W1302" i="1"/>
  <c r="AB1302" i="1" s="1"/>
  <c r="S1302" i="1"/>
  <c r="M1302" i="1"/>
  <c r="P1302" i="1" s="1"/>
  <c r="L1302" i="1"/>
  <c r="I1302" i="1"/>
  <c r="X1302" i="1" s="1"/>
  <c r="AC1302" i="1" s="1"/>
  <c r="H1302" i="1"/>
  <c r="G1302" i="1"/>
  <c r="F1302" i="1"/>
  <c r="E1302" i="1"/>
  <c r="D1302" i="1"/>
  <c r="AL1301" i="1"/>
  <c r="AK1301" i="1"/>
  <c r="AJ1301" i="1"/>
  <c r="AM1301" i="1" s="1"/>
  <c r="AE1301" i="1"/>
  <c r="W1301" i="1"/>
  <c r="AB1301" i="1" s="1"/>
  <c r="S1301" i="1"/>
  <c r="Q1301" i="1"/>
  <c r="AG1301" i="1" s="1"/>
  <c r="M1301" i="1"/>
  <c r="P1301" i="1" s="1"/>
  <c r="L1301" i="1"/>
  <c r="I1301" i="1"/>
  <c r="H1301" i="1"/>
  <c r="G1301" i="1"/>
  <c r="V1301" i="1" s="1"/>
  <c r="F1301" i="1"/>
  <c r="E1301" i="1"/>
  <c r="D1301" i="1"/>
  <c r="AL1300" i="1"/>
  <c r="AK1300" i="1"/>
  <c r="AJ1300" i="1"/>
  <c r="AM1300" i="1" s="1"/>
  <c r="AE1300" i="1"/>
  <c r="S1300" i="1"/>
  <c r="M1300" i="1"/>
  <c r="L1300" i="1"/>
  <c r="I1300" i="1"/>
  <c r="X1300" i="1" s="1"/>
  <c r="AC1300" i="1" s="1"/>
  <c r="H1300" i="1"/>
  <c r="G1300" i="1"/>
  <c r="V1300" i="1" s="1"/>
  <c r="F1300" i="1"/>
  <c r="AY1300" i="1" s="1"/>
  <c r="AZ1300" i="1" s="1"/>
  <c r="BA1300" i="1" s="1"/>
  <c r="E1300" i="1"/>
  <c r="Q1300" i="1" s="1"/>
  <c r="AG1300" i="1" s="1"/>
  <c r="D1300" i="1"/>
  <c r="AL1299" i="1"/>
  <c r="AK1299" i="1"/>
  <c r="AN1299" i="1" s="1"/>
  <c r="AJ1299" i="1"/>
  <c r="AM1299" i="1" s="1"/>
  <c r="AE1299" i="1"/>
  <c r="S1299" i="1"/>
  <c r="M1299" i="1"/>
  <c r="L1299" i="1"/>
  <c r="I1299" i="1"/>
  <c r="X1299" i="1" s="1"/>
  <c r="AC1299" i="1" s="1"/>
  <c r="H1299" i="1"/>
  <c r="W1299" i="1" s="1"/>
  <c r="AB1299" i="1" s="1"/>
  <c r="G1299" i="1"/>
  <c r="R1299" i="1" s="1"/>
  <c r="F1299" i="1"/>
  <c r="E1299" i="1"/>
  <c r="D1299" i="1"/>
  <c r="AM1298" i="1"/>
  <c r="AL1298" i="1"/>
  <c r="AK1298" i="1"/>
  <c r="AJ1298" i="1"/>
  <c r="AE1298" i="1"/>
  <c r="AA1298" i="1"/>
  <c r="W1298" i="1"/>
  <c r="AB1298" i="1" s="1"/>
  <c r="S1298" i="1"/>
  <c r="R1298" i="1"/>
  <c r="M1298" i="1"/>
  <c r="L1298" i="1"/>
  <c r="P1298" i="1" s="1"/>
  <c r="I1298" i="1"/>
  <c r="H1298" i="1"/>
  <c r="G1298" i="1"/>
  <c r="V1298" i="1" s="1"/>
  <c r="F1298" i="1"/>
  <c r="E1298" i="1"/>
  <c r="D1298" i="1"/>
  <c r="AL1297" i="1"/>
  <c r="AK1297" i="1"/>
  <c r="AJ1297" i="1"/>
  <c r="AE1297" i="1"/>
  <c r="AA1297" i="1"/>
  <c r="S1297" i="1"/>
  <c r="M1297" i="1"/>
  <c r="L1297" i="1"/>
  <c r="I1297" i="1"/>
  <c r="X1297" i="1" s="1"/>
  <c r="AC1297" i="1" s="1"/>
  <c r="H1297" i="1"/>
  <c r="W1297" i="1" s="1"/>
  <c r="AB1297" i="1" s="1"/>
  <c r="G1297" i="1"/>
  <c r="V1297" i="1" s="1"/>
  <c r="F1297" i="1"/>
  <c r="AO1297" i="1" s="1"/>
  <c r="AS1297" i="1" s="1"/>
  <c r="E1297" i="1"/>
  <c r="D1297" i="1"/>
  <c r="AL1296" i="1"/>
  <c r="AK1296" i="1"/>
  <c r="AJ1296" i="1"/>
  <c r="AM1296" i="1" s="1"/>
  <c r="AE1296" i="1"/>
  <c r="X1296" i="1"/>
  <c r="AC1296" i="1" s="1"/>
  <c r="S1296" i="1"/>
  <c r="M1296" i="1"/>
  <c r="L1296" i="1"/>
  <c r="I1296" i="1"/>
  <c r="H1296" i="1"/>
  <c r="W1296" i="1" s="1"/>
  <c r="AB1296" i="1" s="1"/>
  <c r="G1296" i="1"/>
  <c r="F1296" i="1"/>
  <c r="E1296" i="1"/>
  <c r="D1296" i="1"/>
  <c r="AL1295" i="1"/>
  <c r="AK1295" i="1"/>
  <c r="AJ1295" i="1"/>
  <c r="AE1295" i="1"/>
  <c r="S1295" i="1"/>
  <c r="M1295" i="1"/>
  <c r="P1295" i="1" s="1"/>
  <c r="L1295" i="1"/>
  <c r="I1295" i="1"/>
  <c r="H1295" i="1"/>
  <c r="W1295" i="1" s="1"/>
  <c r="AB1295" i="1" s="1"/>
  <c r="G1295" i="1"/>
  <c r="V1295" i="1" s="1"/>
  <c r="AA1295" i="1" s="1"/>
  <c r="F1295" i="1"/>
  <c r="Q1295" i="1" s="1"/>
  <c r="AG1295" i="1" s="1"/>
  <c r="E1295" i="1"/>
  <c r="D1295" i="1"/>
  <c r="AL1294" i="1"/>
  <c r="AO1294" i="1" s="1"/>
  <c r="AK1294" i="1"/>
  <c r="AJ1294" i="1"/>
  <c r="AM1294" i="1" s="1"/>
  <c r="AE1294" i="1"/>
  <c r="W1294" i="1"/>
  <c r="AB1294" i="1" s="1"/>
  <c r="S1294" i="1"/>
  <c r="R1294" i="1"/>
  <c r="AY1294" i="1" s="1"/>
  <c r="AZ1294" i="1" s="1"/>
  <c r="BA1294" i="1" s="1"/>
  <c r="Q1294" i="1"/>
  <c r="AG1294" i="1" s="1"/>
  <c r="M1294" i="1"/>
  <c r="L1294" i="1"/>
  <c r="I1294" i="1"/>
  <c r="X1294" i="1" s="1"/>
  <c r="AC1294" i="1" s="1"/>
  <c r="H1294" i="1"/>
  <c r="G1294" i="1"/>
  <c r="F1294" i="1"/>
  <c r="E1294" i="1"/>
  <c r="D1294" i="1"/>
  <c r="AL1293" i="1"/>
  <c r="AK1293" i="1"/>
  <c r="AN1293" i="1" s="1"/>
  <c r="AJ1293" i="1"/>
  <c r="AM1293" i="1" s="1"/>
  <c r="AE1293" i="1"/>
  <c r="X1293" i="1"/>
  <c r="AC1293" i="1" s="1"/>
  <c r="S1293" i="1"/>
  <c r="M1293" i="1"/>
  <c r="P1293" i="1" s="1"/>
  <c r="L1293" i="1"/>
  <c r="I1293" i="1"/>
  <c r="H1293" i="1"/>
  <c r="W1293" i="1" s="1"/>
  <c r="AB1293" i="1" s="1"/>
  <c r="G1293" i="1"/>
  <c r="R1293" i="1" s="1"/>
  <c r="F1293" i="1"/>
  <c r="E1293" i="1"/>
  <c r="D1293" i="1"/>
  <c r="AO1292" i="1"/>
  <c r="AL1292" i="1"/>
  <c r="AK1292" i="1"/>
  <c r="AN1292" i="1" s="1"/>
  <c r="AJ1292" i="1"/>
  <c r="AE1292" i="1"/>
  <c r="W1292" i="1"/>
  <c r="AB1292" i="1" s="1"/>
  <c r="S1292" i="1"/>
  <c r="M1292" i="1"/>
  <c r="P1292" i="1" s="1"/>
  <c r="L1292" i="1"/>
  <c r="I1292" i="1"/>
  <c r="X1292" i="1" s="1"/>
  <c r="AC1292" i="1" s="1"/>
  <c r="H1292" i="1"/>
  <c r="G1292" i="1"/>
  <c r="V1292" i="1" s="1"/>
  <c r="F1292" i="1"/>
  <c r="Q1292" i="1" s="1"/>
  <c r="AG1292" i="1" s="1"/>
  <c r="E1292" i="1"/>
  <c r="D1292" i="1"/>
  <c r="AL1291" i="1"/>
  <c r="AO1291" i="1" s="1"/>
  <c r="AK1291" i="1"/>
  <c r="AJ1291" i="1"/>
  <c r="AE1291" i="1"/>
  <c r="S1291" i="1"/>
  <c r="M1291" i="1"/>
  <c r="L1291" i="1"/>
  <c r="I1291" i="1"/>
  <c r="X1291" i="1" s="1"/>
  <c r="AC1291" i="1" s="1"/>
  <c r="H1291" i="1"/>
  <c r="W1291" i="1" s="1"/>
  <c r="AB1291" i="1" s="1"/>
  <c r="G1291" i="1"/>
  <c r="F1291" i="1"/>
  <c r="E1291" i="1"/>
  <c r="D1291" i="1"/>
  <c r="AL1290" i="1"/>
  <c r="AK1290" i="1"/>
  <c r="AN1290" i="1" s="1"/>
  <c r="AJ1290" i="1"/>
  <c r="AM1290" i="1" s="1"/>
  <c r="AE1290" i="1"/>
  <c r="AA1290" i="1"/>
  <c r="X1290" i="1"/>
  <c r="AC1290" i="1" s="1"/>
  <c r="W1290" i="1"/>
  <c r="AB1290" i="1" s="1"/>
  <c r="V1290" i="1"/>
  <c r="S1290" i="1"/>
  <c r="M1290" i="1"/>
  <c r="L1290" i="1"/>
  <c r="I1290" i="1"/>
  <c r="H1290" i="1"/>
  <c r="G1290" i="1"/>
  <c r="F1290" i="1"/>
  <c r="AO1290" i="1" s="1"/>
  <c r="AU1290" i="1" s="1"/>
  <c r="E1290" i="1"/>
  <c r="Q1290" i="1" s="1"/>
  <c r="AG1290" i="1" s="1"/>
  <c r="D1290" i="1"/>
  <c r="AY1289" i="1"/>
  <c r="AS1289" i="1"/>
  <c r="AQ1289" i="1"/>
  <c r="AL1289" i="1"/>
  <c r="AO1289" i="1" s="1"/>
  <c r="AU1289" i="1" s="1"/>
  <c r="AK1289" i="1"/>
  <c r="AJ1289" i="1"/>
  <c r="AM1289" i="1" s="1"/>
  <c r="AE1289" i="1"/>
  <c r="W1289" i="1"/>
  <c r="AB1289" i="1" s="1"/>
  <c r="S1289" i="1"/>
  <c r="M1289" i="1"/>
  <c r="L1289" i="1"/>
  <c r="I1289" i="1"/>
  <c r="H1289" i="1"/>
  <c r="G1289" i="1"/>
  <c r="F1289" i="1"/>
  <c r="E1289" i="1"/>
  <c r="Q1289" i="1" s="1"/>
  <c r="AG1289" i="1" s="1"/>
  <c r="D1289" i="1"/>
  <c r="AY1288" i="1"/>
  <c r="AL1288" i="1"/>
  <c r="AK1288" i="1"/>
  <c r="AN1288" i="1" s="1"/>
  <c r="AJ1288" i="1"/>
  <c r="AM1288" i="1" s="1"/>
  <c r="AE1288" i="1"/>
  <c r="W1288" i="1"/>
  <c r="AB1288" i="1" s="1"/>
  <c r="S1288" i="1"/>
  <c r="Q1288" i="1"/>
  <c r="AG1288" i="1" s="1"/>
  <c r="M1288" i="1"/>
  <c r="P1288" i="1" s="1"/>
  <c r="L1288" i="1"/>
  <c r="I1288" i="1"/>
  <c r="X1288" i="1" s="1"/>
  <c r="AC1288" i="1" s="1"/>
  <c r="H1288" i="1"/>
  <c r="G1288" i="1"/>
  <c r="F1288" i="1"/>
  <c r="E1288" i="1"/>
  <c r="D1288" i="1"/>
  <c r="AL1287" i="1"/>
  <c r="AK1287" i="1"/>
  <c r="AJ1287" i="1"/>
  <c r="AE1287" i="1"/>
  <c r="S1287" i="1"/>
  <c r="M1287" i="1"/>
  <c r="L1287" i="1"/>
  <c r="I1287" i="1"/>
  <c r="X1287" i="1" s="1"/>
  <c r="AC1287" i="1" s="1"/>
  <c r="H1287" i="1"/>
  <c r="W1287" i="1" s="1"/>
  <c r="AB1287" i="1" s="1"/>
  <c r="G1287" i="1"/>
  <c r="F1287" i="1"/>
  <c r="E1287" i="1"/>
  <c r="D1287" i="1"/>
  <c r="AL1286" i="1"/>
  <c r="AK1286" i="1"/>
  <c r="AN1286" i="1" s="1"/>
  <c r="AJ1286" i="1"/>
  <c r="AM1286" i="1" s="1"/>
  <c r="AE1286" i="1"/>
  <c r="X1286" i="1"/>
  <c r="AC1286" i="1" s="1"/>
  <c r="S1286" i="1"/>
  <c r="Q1286" i="1"/>
  <c r="AG1286" i="1" s="1"/>
  <c r="M1286" i="1"/>
  <c r="L1286" i="1"/>
  <c r="I1286" i="1"/>
  <c r="H1286" i="1"/>
  <c r="W1286" i="1" s="1"/>
  <c r="AB1286" i="1" s="1"/>
  <c r="G1286" i="1"/>
  <c r="V1286" i="1" s="1"/>
  <c r="AA1286" i="1" s="1"/>
  <c r="F1286" i="1"/>
  <c r="E1286" i="1"/>
  <c r="D1286" i="1"/>
  <c r="AY1285" i="1"/>
  <c r="AL1285" i="1"/>
  <c r="AK1285" i="1"/>
  <c r="AN1285" i="1" s="1"/>
  <c r="AJ1285" i="1"/>
  <c r="AM1285" i="1" s="1"/>
  <c r="AE1285" i="1"/>
  <c r="W1285" i="1"/>
  <c r="AB1285" i="1" s="1"/>
  <c r="S1285" i="1"/>
  <c r="Q1285" i="1"/>
  <c r="AG1285" i="1" s="1"/>
  <c r="M1285" i="1"/>
  <c r="P1285" i="1" s="1"/>
  <c r="L1285" i="1"/>
  <c r="I1285" i="1"/>
  <c r="X1285" i="1" s="1"/>
  <c r="AC1285" i="1" s="1"/>
  <c r="H1285" i="1"/>
  <c r="G1285" i="1"/>
  <c r="F1285" i="1"/>
  <c r="E1285" i="1"/>
  <c r="D1285" i="1"/>
  <c r="AL1284" i="1"/>
  <c r="AK1284" i="1"/>
  <c r="AJ1284" i="1"/>
  <c r="AE1284" i="1"/>
  <c r="S1284" i="1"/>
  <c r="M1284" i="1"/>
  <c r="L1284" i="1"/>
  <c r="I1284" i="1"/>
  <c r="X1284" i="1" s="1"/>
  <c r="AC1284" i="1" s="1"/>
  <c r="H1284" i="1"/>
  <c r="W1284" i="1" s="1"/>
  <c r="AB1284" i="1" s="1"/>
  <c r="G1284" i="1"/>
  <c r="F1284" i="1"/>
  <c r="AO1284" i="1" s="1"/>
  <c r="E1284" i="1"/>
  <c r="D1284" i="1"/>
  <c r="AL1283" i="1"/>
  <c r="AK1283" i="1"/>
  <c r="AJ1283" i="1"/>
  <c r="AM1283" i="1" s="1"/>
  <c r="AE1283" i="1"/>
  <c r="X1283" i="1"/>
  <c r="AC1283" i="1" s="1"/>
  <c r="S1283" i="1"/>
  <c r="M1283" i="1"/>
  <c r="P1283" i="1" s="1"/>
  <c r="L1283" i="1"/>
  <c r="I1283" i="1"/>
  <c r="H1283" i="1"/>
  <c r="W1283" i="1" s="1"/>
  <c r="AB1283" i="1" s="1"/>
  <c r="G1283" i="1"/>
  <c r="V1283" i="1" s="1"/>
  <c r="AA1283" i="1" s="1"/>
  <c r="F1283" i="1"/>
  <c r="E1283" i="1"/>
  <c r="D1283" i="1"/>
  <c r="AY1282" i="1"/>
  <c r="AM1282" i="1"/>
  <c r="AL1282" i="1"/>
  <c r="AK1282" i="1"/>
  <c r="AN1282" i="1" s="1"/>
  <c r="AJ1282" i="1"/>
  <c r="AE1282" i="1"/>
  <c r="AC1282" i="1"/>
  <c r="W1282" i="1"/>
  <c r="AB1282" i="1" s="1"/>
  <c r="S1282" i="1"/>
  <c r="M1282" i="1"/>
  <c r="P1282" i="1" s="1"/>
  <c r="L1282" i="1"/>
  <c r="I1282" i="1"/>
  <c r="X1282" i="1" s="1"/>
  <c r="H1282" i="1"/>
  <c r="G1282" i="1"/>
  <c r="F1282" i="1"/>
  <c r="E1282" i="1"/>
  <c r="D1282" i="1"/>
  <c r="AV1281" i="1"/>
  <c r="AL1281" i="1"/>
  <c r="AK1281" i="1"/>
  <c r="AJ1281" i="1"/>
  <c r="AE1281" i="1"/>
  <c r="V1281" i="1"/>
  <c r="AA1281" i="1" s="1"/>
  <c r="S1281" i="1"/>
  <c r="M1281" i="1"/>
  <c r="P1281" i="1" s="1"/>
  <c r="L1281" i="1"/>
  <c r="I1281" i="1"/>
  <c r="X1281" i="1" s="1"/>
  <c r="AC1281" i="1" s="1"/>
  <c r="H1281" i="1"/>
  <c r="W1281" i="1" s="1"/>
  <c r="AB1281" i="1" s="1"/>
  <c r="G1281" i="1"/>
  <c r="F1281" i="1"/>
  <c r="E1281" i="1"/>
  <c r="D1281" i="1"/>
  <c r="AY1280" i="1"/>
  <c r="AL1280" i="1"/>
  <c r="AK1280" i="1"/>
  <c r="AJ1280" i="1"/>
  <c r="AM1280" i="1" s="1"/>
  <c r="AE1280" i="1"/>
  <c r="W1280" i="1"/>
  <c r="AB1280" i="1" s="1"/>
  <c r="S1280" i="1"/>
  <c r="M1280" i="1"/>
  <c r="L1280" i="1"/>
  <c r="I1280" i="1"/>
  <c r="H1280" i="1"/>
  <c r="G1280" i="1"/>
  <c r="V1280" i="1" s="1"/>
  <c r="AA1280" i="1" s="1"/>
  <c r="F1280" i="1"/>
  <c r="AO1280" i="1" s="1"/>
  <c r="E1280" i="1"/>
  <c r="D1280" i="1"/>
  <c r="AL1279" i="1"/>
  <c r="AO1279" i="1" s="1"/>
  <c r="AK1279" i="1"/>
  <c r="AJ1279" i="1"/>
  <c r="AM1279" i="1" s="1"/>
  <c r="AE1279" i="1"/>
  <c r="W1279" i="1"/>
  <c r="AB1279" i="1" s="1"/>
  <c r="S1279" i="1"/>
  <c r="M1279" i="1"/>
  <c r="P1279" i="1" s="1"/>
  <c r="L1279" i="1"/>
  <c r="I1279" i="1"/>
  <c r="X1279" i="1" s="1"/>
  <c r="AC1279" i="1" s="1"/>
  <c r="H1279" i="1"/>
  <c r="G1279" i="1"/>
  <c r="F1279" i="1"/>
  <c r="AY1279" i="1" s="1"/>
  <c r="E1279" i="1"/>
  <c r="D1279" i="1"/>
  <c r="AY1278" i="1"/>
  <c r="AL1278" i="1"/>
  <c r="AK1278" i="1"/>
  <c r="AN1278" i="1" s="1"/>
  <c r="AJ1278" i="1"/>
  <c r="AE1278" i="1"/>
  <c r="W1278" i="1"/>
  <c r="AB1278" i="1" s="1"/>
  <c r="S1278" i="1"/>
  <c r="M1278" i="1"/>
  <c r="P1278" i="1" s="1"/>
  <c r="L1278" i="1"/>
  <c r="I1278" i="1"/>
  <c r="X1278" i="1" s="1"/>
  <c r="AC1278" i="1" s="1"/>
  <c r="H1278" i="1"/>
  <c r="G1278" i="1"/>
  <c r="F1278" i="1"/>
  <c r="E1278" i="1"/>
  <c r="D1278" i="1"/>
  <c r="AL1277" i="1"/>
  <c r="AK1277" i="1"/>
  <c r="AN1277" i="1" s="1"/>
  <c r="AJ1277" i="1"/>
  <c r="AE1277" i="1"/>
  <c r="AA1277" i="1"/>
  <c r="W1277" i="1"/>
  <c r="AB1277" i="1" s="1"/>
  <c r="S1277" i="1"/>
  <c r="M1277" i="1"/>
  <c r="L1277" i="1"/>
  <c r="P1277" i="1" s="1"/>
  <c r="I1277" i="1"/>
  <c r="X1277" i="1" s="1"/>
  <c r="AC1277" i="1" s="1"/>
  <c r="H1277" i="1"/>
  <c r="G1277" i="1"/>
  <c r="V1277" i="1" s="1"/>
  <c r="Y1277" i="1" s="1"/>
  <c r="Z1277" i="1" s="1"/>
  <c r="F1277" i="1"/>
  <c r="E1277" i="1"/>
  <c r="D1277" i="1"/>
  <c r="AY1276" i="1"/>
  <c r="AN1276" i="1"/>
  <c r="AL1276" i="1"/>
  <c r="AK1276" i="1"/>
  <c r="AJ1276" i="1"/>
  <c r="AM1276" i="1" s="1"/>
  <c r="AE1276" i="1"/>
  <c r="W1276" i="1"/>
  <c r="AB1276" i="1" s="1"/>
  <c r="S1276" i="1"/>
  <c r="M1276" i="1"/>
  <c r="L1276" i="1"/>
  <c r="I1276" i="1"/>
  <c r="X1276" i="1" s="1"/>
  <c r="AC1276" i="1" s="1"/>
  <c r="H1276" i="1"/>
  <c r="G1276" i="1"/>
  <c r="F1276" i="1"/>
  <c r="E1276" i="1"/>
  <c r="Q1276" i="1" s="1"/>
  <c r="AG1276" i="1" s="1"/>
  <c r="D1276" i="1"/>
  <c r="AL1275" i="1"/>
  <c r="AK1275" i="1"/>
  <c r="AJ1275" i="1"/>
  <c r="AE1275" i="1"/>
  <c r="V1275" i="1"/>
  <c r="AA1275" i="1" s="1"/>
  <c r="S1275" i="1"/>
  <c r="M1275" i="1"/>
  <c r="L1275" i="1"/>
  <c r="I1275" i="1"/>
  <c r="AV1275" i="1" s="1"/>
  <c r="H1275" i="1"/>
  <c r="W1275" i="1" s="1"/>
  <c r="AB1275" i="1" s="1"/>
  <c r="G1275" i="1"/>
  <c r="F1275" i="1"/>
  <c r="AY1275" i="1" s="1"/>
  <c r="AZ1275" i="1" s="1"/>
  <c r="BA1275" i="1" s="1"/>
  <c r="E1275" i="1"/>
  <c r="D1275" i="1"/>
  <c r="AL1274" i="1"/>
  <c r="AO1274" i="1" s="1"/>
  <c r="AU1274" i="1" s="1"/>
  <c r="AK1274" i="1"/>
  <c r="AJ1274" i="1"/>
  <c r="AE1274" i="1"/>
  <c r="AA1274" i="1"/>
  <c r="AD1274" i="1" s="1"/>
  <c r="AH1274" i="1" s="1"/>
  <c r="X1274" i="1"/>
  <c r="AC1274" i="1" s="1"/>
  <c r="S1274" i="1"/>
  <c r="R1274" i="1"/>
  <c r="M1274" i="1"/>
  <c r="L1274" i="1"/>
  <c r="I1274" i="1"/>
  <c r="H1274" i="1"/>
  <c r="W1274" i="1" s="1"/>
  <c r="AB1274" i="1" s="1"/>
  <c r="G1274" i="1"/>
  <c r="V1274" i="1" s="1"/>
  <c r="F1274" i="1"/>
  <c r="AY1274" i="1" s="1"/>
  <c r="E1274" i="1"/>
  <c r="D1274" i="1"/>
  <c r="AY1273" i="1"/>
  <c r="AL1273" i="1"/>
  <c r="AK1273" i="1"/>
  <c r="AN1273" i="1" s="1"/>
  <c r="AP1273" i="1" s="1"/>
  <c r="AJ1273" i="1"/>
  <c r="AE1273" i="1"/>
  <c r="V1273" i="1"/>
  <c r="AA1273" i="1" s="1"/>
  <c r="S1273" i="1"/>
  <c r="M1273" i="1"/>
  <c r="P1273" i="1" s="1"/>
  <c r="L1273" i="1"/>
  <c r="I1273" i="1"/>
  <c r="X1273" i="1" s="1"/>
  <c r="AC1273" i="1" s="1"/>
  <c r="H1273" i="1"/>
  <c r="W1273" i="1" s="1"/>
  <c r="G1273" i="1"/>
  <c r="F1273" i="1"/>
  <c r="AM1273" i="1" s="1"/>
  <c r="E1273" i="1"/>
  <c r="D1273" i="1"/>
  <c r="AL1272" i="1"/>
  <c r="AK1272" i="1"/>
  <c r="AJ1272" i="1"/>
  <c r="AE1272" i="1"/>
  <c r="Y1272" i="1"/>
  <c r="Z1272" i="1" s="1"/>
  <c r="X1272" i="1"/>
  <c r="AC1272" i="1" s="1"/>
  <c r="V1272" i="1"/>
  <c r="AA1272" i="1" s="1"/>
  <c r="S1272" i="1"/>
  <c r="M1272" i="1"/>
  <c r="L1272" i="1"/>
  <c r="I1272" i="1"/>
  <c r="H1272" i="1"/>
  <c r="W1272" i="1" s="1"/>
  <c r="AB1272" i="1" s="1"/>
  <c r="G1272" i="1"/>
  <c r="F1272" i="1"/>
  <c r="E1272" i="1"/>
  <c r="D1272" i="1"/>
  <c r="AY1271" i="1"/>
  <c r="AZ1271" i="1" s="1"/>
  <c r="BA1271" i="1" s="1"/>
  <c r="AL1271" i="1"/>
  <c r="AO1271" i="1" s="1"/>
  <c r="AU1271" i="1" s="1"/>
  <c r="AK1271" i="1"/>
  <c r="AJ1271" i="1"/>
  <c r="AE1271" i="1"/>
  <c r="X1271" i="1"/>
  <c r="AC1271" i="1" s="1"/>
  <c r="S1271" i="1"/>
  <c r="M1271" i="1"/>
  <c r="L1271" i="1"/>
  <c r="P1271" i="1" s="1"/>
  <c r="I1271" i="1"/>
  <c r="H1271" i="1"/>
  <c r="G1271" i="1"/>
  <c r="V1271" i="1" s="1"/>
  <c r="AA1271" i="1" s="1"/>
  <c r="F1271" i="1"/>
  <c r="Q1271" i="1" s="1"/>
  <c r="AG1271" i="1" s="1"/>
  <c r="E1271" i="1"/>
  <c r="D1271" i="1"/>
  <c r="AL1270" i="1"/>
  <c r="AO1270" i="1" s="1"/>
  <c r="AK1270" i="1"/>
  <c r="AJ1270" i="1"/>
  <c r="AM1270" i="1" s="1"/>
  <c r="AE1270" i="1"/>
  <c r="W1270" i="1"/>
  <c r="AB1270" i="1" s="1"/>
  <c r="S1270" i="1"/>
  <c r="M1270" i="1"/>
  <c r="L1270" i="1"/>
  <c r="I1270" i="1"/>
  <c r="X1270" i="1" s="1"/>
  <c r="AC1270" i="1" s="1"/>
  <c r="H1270" i="1"/>
  <c r="G1270" i="1"/>
  <c r="F1270" i="1"/>
  <c r="AY1270" i="1" s="1"/>
  <c r="AZ1270" i="1" s="1"/>
  <c r="BA1270" i="1" s="1"/>
  <c r="E1270" i="1"/>
  <c r="D1270" i="1"/>
  <c r="AY1269" i="1"/>
  <c r="AZ1269" i="1" s="1"/>
  <c r="BA1269" i="1" s="1"/>
  <c r="AL1269" i="1"/>
  <c r="AK1269" i="1"/>
  <c r="AJ1269" i="1"/>
  <c r="AE1269" i="1"/>
  <c r="S1269" i="1"/>
  <c r="M1269" i="1"/>
  <c r="P1269" i="1" s="1"/>
  <c r="L1269" i="1"/>
  <c r="I1269" i="1"/>
  <c r="X1269" i="1" s="1"/>
  <c r="AC1269" i="1" s="1"/>
  <c r="H1269" i="1"/>
  <c r="W1269" i="1" s="1"/>
  <c r="AB1269" i="1" s="1"/>
  <c r="G1269" i="1"/>
  <c r="F1269" i="1"/>
  <c r="E1269" i="1"/>
  <c r="D1269" i="1"/>
  <c r="AL1268" i="1"/>
  <c r="AK1268" i="1"/>
  <c r="AJ1268" i="1"/>
  <c r="AE1268" i="1"/>
  <c r="S1268" i="1"/>
  <c r="M1268" i="1"/>
  <c r="P1268" i="1" s="1"/>
  <c r="L1268" i="1"/>
  <c r="I1268" i="1"/>
  <c r="X1268" i="1" s="1"/>
  <c r="AC1268" i="1" s="1"/>
  <c r="H1268" i="1"/>
  <c r="W1268" i="1" s="1"/>
  <c r="AB1268" i="1" s="1"/>
  <c r="G1268" i="1"/>
  <c r="V1268" i="1" s="1"/>
  <c r="AA1268" i="1" s="1"/>
  <c r="F1268" i="1"/>
  <c r="E1268" i="1"/>
  <c r="D1268" i="1"/>
  <c r="AY1267" i="1"/>
  <c r="AN1267" i="1"/>
  <c r="AL1267" i="1"/>
  <c r="AO1267" i="1" s="1"/>
  <c r="AQ1267" i="1" s="1"/>
  <c r="AK1267" i="1"/>
  <c r="AJ1267" i="1"/>
  <c r="AM1267" i="1" s="1"/>
  <c r="AE1267" i="1"/>
  <c r="W1267" i="1"/>
  <c r="AB1267" i="1" s="1"/>
  <c r="S1267" i="1"/>
  <c r="M1267" i="1"/>
  <c r="L1267" i="1"/>
  <c r="I1267" i="1"/>
  <c r="X1267" i="1" s="1"/>
  <c r="AC1267" i="1" s="1"/>
  <c r="H1267" i="1"/>
  <c r="G1267" i="1"/>
  <c r="F1267" i="1"/>
  <c r="E1267" i="1"/>
  <c r="Q1267" i="1" s="1"/>
  <c r="AG1267" i="1" s="1"/>
  <c r="D1267" i="1"/>
  <c r="AL1266" i="1"/>
  <c r="AK1266" i="1"/>
  <c r="AJ1266" i="1"/>
  <c r="AE1266" i="1"/>
  <c r="S1266" i="1"/>
  <c r="P1266" i="1"/>
  <c r="M1266" i="1"/>
  <c r="L1266" i="1"/>
  <c r="I1266" i="1"/>
  <c r="X1266" i="1" s="1"/>
  <c r="AC1266" i="1" s="1"/>
  <c r="H1266" i="1"/>
  <c r="W1266" i="1" s="1"/>
  <c r="AB1266" i="1" s="1"/>
  <c r="G1266" i="1"/>
  <c r="V1266" i="1" s="1"/>
  <c r="AA1266" i="1" s="1"/>
  <c r="F1266" i="1"/>
  <c r="AY1266" i="1" s="1"/>
  <c r="E1266" i="1"/>
  <c r="D1266" i="1"/>
  <c r="AL1265" i="1"/>
  <c r="AK1265" i="1"/>
  <c r="AJ1265" i="1"/>
  <c r="AE1265" i="1"/>
  <c r="AA1265" i="1"/>
  <c r="X1265" i="1"/>
  <c r="AC1265" i="1" s="1"/>
  <c r="S1265" i="1"/>
  <c r="M1265" i="1"/>
  <c r="P1265" i="1" s="1"/>
  <c r="L1265" i="1"/>
  <c r="I1265" i="1"/>
  <c r="H1265" i="1"/>
  <c r="W1265" i="1" s="1"/>
  <c r="AB1265" i="1" s="1"/>
  <c r="G1265" i="1"/>
  <c r="V1265" i="1" s="1"/>
  <c r="F1265" i="1"/>
  <c r="E1265" i="1"/>
  <c r="D1265" i="1"/>
  <c r="AL1264" i="1"/>
  <c r="AO1264" i="1" s="1"/>
  <c r="AK1264" i="1"/>
  <c r="AJ1264" i="1"/>
  <c r="AE1264" i="1"/>
  <c r="V1264" i="1"/>
  <c r="AA1264" i="1" s="1"/>
  <c r="S1264" i="1"/>
  <c r="M1264" i="1"/>
  <c r="L1264" i="1"/>
  <c r="I1264" i="1"/>
  <c r="X1264" i="1" s="1"/>
  <c r="AC1264" i="1" s="1"/>
  <c r="H1264" i="1"/>
  <c r="W1264" i="1" s="1"/>
  <c r="AB1264" i="1" s="1"/>
  <c r="G1264" i="1"/>
  <c r="F1264" i="1"/>
  <c r="AY1264" i="1" s="1"/>
  <c r="E1264" i="1"/>
  <c r="Q1264" i="1" s="1"/>
  <c r="AG1264" i="1" s="1"/>
  <c r="D1264" i="1"/>
  <c r="AL1263" i="1"/>
  <c r="AK1263" i="1"/>
  <c r="AJ1263" i="1"/>
  <c r="AE1263" i="1"/>
  <c r="AB1263" i="1"/>
  <c r="X1263" i="1"/>
  <c r="AC1263" i="1" s="1"/>
  <c r="V1263" i="1"/>
  <c r="AA1263" i="1" s="1"/>
  <c r="S1263" i="1"/>
  <c r="M1263" i="1"/>
  <c r="P1263" i="1" s="1"/>
  <c r="L1263" i="1"/>
  <c r="I1263" i="1"/>
  <c r="AV1263" i="1" s="1"/>
  <c r="H1263" i="1"/>
  <c r="W1263" i="1" s="1"/>
  <c r="G1263" i="1"/>
  <c r="F1263" i="1"/>
  <c r="AO1263" i="1" s="1"/>
  <c r="E1263" i="1"/>
  <c r="D1263" i="1"/>
  <c r="AY1262" i="1"/>
  <c r="AL1262" i="1"/>
  <c r="AO1262" i="1" s="1"/>
  <c r="AU1262" i="1" s="1"/>
  <c r="AK1262" i="1"/>
  <c r="AJ1262" i="1"/>
  <c r="AM1262" i="1" s="1"/>
  <c r="AE1262" i="1"/>
  <c r="S1262" i="1"/>
  <c r="Q1262" i="1"/>
  <c r="AG1262" i="1" s="1"/>
  <c r="P1262" i="1"/>
  <c r="M1262" i="1"/>
  <c r="L1262" i="1"/>
  <c r="I1262" i="1"/>
  <c r="X1262" i="1" s="1"/>
  <c r="AC1262" i="1" s="1"/>
  <c r="H1262" i="1"/>
  <c r="G1262" i="1"/>
  <c r="V1262" i="1" s="1"/>
  <c r="AA1262" i="1" s="1"/>
  <c r="F1262" i="1"/>
  <c r="E1262" i="1"/>
  <c r="D1262" i="1"/>
  <c r="AO1261" i="1"/>
  <c r="AL1261" i="1"/>
  <c r="AK1261" i="1"/>
  <c r="AN1261" i="1" s="1"/>
  <c r="AJ1261" i="1"/>
  <c r="AM1261" i="1" s="1"/>
  <c r="AE1261" i="1"/>
  <c r="S1261" i="1"/>
  <c r="M1261" i="1"/>
  <c r="P1261" i="1" s="1"/>
  <c r="L1261" i="1"/>
  <c r="I1261" i="1"/>
  <c r="X1261" i="1" s="1"/>
  <c r="AC1261" i="1" s="1"/>
  <c r="H1261" i="1"/>
  <c r="W1261" i="1" s="1"/>
  <c r="AB1261" i="1" s="1"/>
  <c r="G1261" i="1"/>
  <c r="F1261" i="1"/>
  <c r="AY1261" i="1" s="1"/>
  <c r="AZ1261" i="1" s="1"/>
  <c r="BA1261" i="1" s="1"/>
  <c r="E1261" i="1"/>
  <c r="Q1261" i="1" s="1"/>
  <c r="AG1261" i="1" s="1"/>
  <c r="D1261" i="1"/>
  <c r="AY1260" i="1"/>
  <c r="AZ1260" i="1" s="1"/>
  <c r="BA1260" i="1" s="1"/>
  <c r="AL1260" i="1"/>
  <c r="AK1260" i="1"/>
  <c r="AJ1260" i="1"/>
  <c r="AE1260" i="1"/>
  <c r="W1260" i="1"/>
  <c r="AB1260" i="1" s="1"/>
  <c r="S1260" i="1"/>
  <c r="Q1260" i="1"/>
  <c r="AG1260" i="1" s="1"/>
  <c r="M1260" i="1"/>
  <c r="L1260" i="1"/>
  <c r="I1260" i="1"/>
  <c r="X1260" i="1" s="1"/>
  <c r="AC1260" i="1" s="1"/>
  <c r="H1260" i="1"/>
  <c r="G1260" i="1"/>
  <c r="R1260" i="1" s="1"/>
  <c r="F1260" i="1"/>
  <c r="AO1260" i="1" s="1"/>
  <c r="E1260" i="1"/>
  <c r="D1260" i="1"/>
  <c r="AL1259" i="1"/>
  <c r="AK1259" i="1"/>
  <c r="AJ1259" i="1"/>
  <c r="AE1259" i="1"/>
  <c r="W1259" i="1"/>
  <c r="AB1259" i="1" s="1"/>
  <c r="S1259" i="1"/>
  <c r="M1259" i="1"/>
  <c r="P1259" i="1" s="1"/>
  <c r="L1259" i="1"/>
  <c r="I1259" i="1"/>
  <c r="X1259" i="1" s="1"/>
  <c r="AC1259" i="1" s="1"/>
  <c r="H1259" i="1"/>
  <c r="R1259" i="1" s="1"/>
  <c r="G1259" i="1"/>
  <c r="V1259" i="1" s="1"/>
  <c r="AA1259" i="1" s="1"/>
  <c r="F1259" i="1"/>
  <c r="E1259" i="1"/>
  <c r="D1259" i="1"/>
  <c r="AN1258" i="1"/>
  <c r="AM1258" i="1"/>
  <c r="AL1258" i="1"/>
  <c r="AK1258" i="1"/>
  <c r="AJ1258" i="1"/>
  <c r="AE1258" i="1"/>
  <c r="AC1258" i="1"/>
  <c r="S1258" i="1"/>
  <c r="M1258" i="1"/>
  <c r="P1258" i="1" s="1"/>
  <c r="L1258" i="1"/>
  <c r="I1258" i="1"/>
  <c r="X1258" i="1" s="1"/>
  <c r="H1258" i="1"/>
  <c r="W1258" i="1" s="1"/>
  <c r="AB1258" i="1" s="1"/>
  <c r="G1258" i="1"/>
  <c r="F1258" i="1"/>
  <c r="Q1258" i="1" s="1"/>
  <c r="AG1258" i="1" s="1"/>
  <c r="E1258" i="1"/>
  <c r="D1258" i="1"/>
  <c r="AL1257" i="1"/>
  <c r="AK1257" i="1"/>
  <c r="AJ1257" i="1"/>
  <c r="AM1257" i="1" s="1"/>
  <c r="AE1257" i="1"/>
  <c r="AB1257" i="1"/>
  <c r="W1257" i="1"/>
  <c r="S1257" i="1"/>
  <c r="M1257" i="1"/>
  <c r="L1257" i="1"/>
  <c r="I1257" i="1"/>
  <c r="X1257" i="1" s="1"/>
  <c r="AC1257" i="1" s="1"/>
  <c r="H1257" i="1"/>
  <c r="G1257" i="1"/>
  <c r="V1257" i="1" s="1"/>
  <c r="AA1257" i="1" s="1"/>
  <c r="AD1257" i="1" s="1"/>
  <c r="AH1257" i="1" s="1"/>
  <c r="F1257" i="1"/>
  <c r="AY1257" i="1" s="1"/>
  <c r="E1257" i="1"/>
  <c r="D1257" i="1"/>
  <c r="AY1256" i="1"/>
  <c r="AL1256" i="1"/>
  <c r="AO1256" i="1" s="1"/>
  <c r="AK1256" i="1"/>
  <c r="AJ1256" i="1"/>
  <c r="AM1256" i="1" s="1"/>
  <c r="AE1256" i="1"/>
  <c r="S1256" i="1"/>
  <c r="P1256" i="1"/>
  <c r="M1256" i="1"/>
  <c r="L1256" i="1"/>
  <c r="I1256" i="1"/>
  <c r="X1256" i="1" s="1"/>
  <c r="AC1256" i="1" s="1"/>
  <c r="H1256" i="1"/>
  <c r="W1256" i="1" s="1"/>
  <c r="AB1256" i="1" s="1"/>
  <c r="G1256" i="1"/>
  <c r="F1256" i="1"/>
  <c r="E1256" i="1"/>
  <c r="D1256" i="1"/>
  <c r="AL1255" i="1"/>
  <c r="AK1255" i="1"/>
  <c r="AJ1255" i="1"/>
  <c r="AM1255" i="1" s="1"/>
  <c r="AE1255" i="1"/>
  <c r="V1255" i="1"/>
  <c r="S1255" i="1"/>
  <c r="M1255" i="1"/>
  <c r="L1255" i="1"/>
  <c r="I1255" i="1"/>
  <c r="X1255" i="1" s="1"/>
  <c r="AC1255" i="1" s="1"/>
  <c r="H1255" i="1"/>
  <c r="W1255" i="1" s="1"/>
  <c r="AB1255" i="1" s="1"/>
  <c r="G1255" i="1"/>
  <c r="F1255" i="1"/>
  <c r="AY1255" i="1" s="1"/>
  <c r="AZ1255" i="1" s="1"/>
  <c r="BA1255" i="1" s="1"/>
  <c r="E1255" i="1"/>
  <c r="D1255" i="1"/>
  <c r="AV1254" i="1"/>
  <c r="AL1254" i="1"/>
  <c r="AO1254" i="1" s="1"/>
  <c r="AK1254" i="1"/>
  <c r="AJ1254" i="1"/>
  <c r="AM1254" i="1" s="1"/>
  <c r="AE1254" i="1"/>
  <c r="AB1254" i="1"/>
  <c r="X1254" i="1"/>
  <c r="AC1254" i="1" s="1"/>
  <c r="W1254" i="1"/>
  <c r="Y1254" i="1" s="1"/>
  <c r="Z1254" i="1" s="1"/>
  <c r="S1254" i="1"/>
  <c r="M1254" i="1"/>
  <c r="P1254" i="1" s="1"/>
  <c r="L1254" i="1"/>
  <c r="I1254" i="1"/>
  <c r="H1254" i="1"/>
  <c r="G1254" i="1"/>
  <c r="V1254" i="1" s="1"/>
  <c r="AA1254" i="1" s="1"/>
  <c r="F1254" i="1"/>
  <c r="E1254" i="1"/>
  <c r="D1254" i="1"/>
  <c r="AL1253" i="1"/>
  <c r="AO1253" i="1" s="1"/>
  <c r="AU1253" i="1" s="1"/>
  <c r="AK1253" i="1"/>
  <c r="AN1253" i="1" s="1"/>
  <c r="AJ1253" i="1"/>
  <c r="AE1253" i="1"/>
  <c r="S1253" i="1"/>
  <c r="Q1253" i="1"/>
  <c r="AG1253" i="1" s="1"/>
  <c r="P1253" i="1"/>
  <c r="M1253" i="1"/>
  <c r="L1253" i="1"/>
  <c r="I1253" i="1"/>
  <c r="X1253" i="1" s="1"/>
  <c r="AC1253" i="1" s="1"/>
  <c r="H1253" i="1"/>
  <c r="G1253" i="1"/>
  <c r="V1253" i="1" s="1"/>
  <c r="AA1253" i="1" s="1"/>
  <c r="F1253" i="1"/>
  <c r="AY1253" i="1" s="1"/>
  <c r="E1253" i="1"/>
  <c r="D1253" i="1"/>
  <c r="AY1252" i="1"/>
  <c r="AO1252" i="1"/>
  <c r="AL1252" i="1"/>
  <c r="AK1252" i="1"/>
  <c r="AN1252" i="1" s="1"/>
  <c r="AJ1252" i="1"/>
  <c r="AM1252" i="1" s="1"/>
  <c r="AE1252" i="1"/>
  <c r="S1252" i="1"/>
  <c r="M1252" i="1"/>
  <c r="L1252" i="1"/>
  <c r="I1252" i="1"/>
  <c r="X1252" i="1" s="1"/>
  <c r="AC1252" i="1" s="1"/>
  <c r="H1252" i="1"/>
  <c r="G1252" i="1"/>
  <c r="F1252" i="1"/>
  <c r="E1252" i="1"/>
  <c r="Q1252" i="1" s="1"/>
  <c r="AG1252" i="1" s="1"/>
  <c r="D1252" i="1"/>
  <c r="AL1251" i="1"/>
  <c r="AK1251" i="1"/>
  <c r="AN1251" i="1" s="1"/>
  <c r="AJ1251" i="1"/>
  <c r="AE1251" i="1"/>
  <c r="W1251" i="1"/>
  <c r="AB1251" i="1" s="1"/>
  <c r="S1251" i="1"/>
  <c r="Q1251" i="1"/>
  <c r="AG1251" i="1" s="1"/>
  <c r="M1251" i="1"/>
  <c r="P1251" i="1" s="1"/>
  <c r="L1251" i="1"/>
  <c r="I1251" i="1"/>
  <c r="X1251" i="1" s="1"/>
  <c r="AC1251" i="1" s="1"/>
  <c r="H1251" i="1"/>
  <c r="G1251" i="1"/>
  <c r="V1251" i="1" s="1"/>
  <c r="F1251" i="1"/>
  <c r="AO1251" i="1" s="1"/>
  <c r="E1251" i="1"/>
  <c r="D1251" i="1"/>
  <c r="AL1250" i="1"/>
  <c r="AK1250" i="1"/>
  <c r="AJ1250" i="1"/>
  <c r="AE1250" i="1"/>
  <c r="S1250" i="1"/>
  <c r="M1250" i="1"/>
  <c r="L1250" i="1"/>
  <c r="I1250" i="1"/>
  <c r="X1250" i="1" s="1"/>
  <c r="AC1250" i="1" s="1"/>
  <c r="H1250" i="1"/>
  <c r="W1250" i="1" s="1"/>
  <c r="AB1250" i="1" s="1"/>
  <c r="G1250" i="1"/>
  <c r="V1250" i="1" s="1"/>
  <c r="AA1250" i="1" s="1"/>
  <c r="AD1250" i="1" s="1"/>
  <c r="AH1250" i="1" s="1"/>
  <c r="F1250" i="1"/>
  <c r="E1250" i="1"/>
  <c r="D1250" i="1"/>
  <c r="AM1249" i="1"/>
  <c r="AL1249" i="1"/>
  <c r="AK1249" i="1"/>
  <c r="AN1249" i="1" s="1"/>
  <c r="AJ1249" i="1"/>
  <c r="AE1249" i="1"/>
  <c r="W1249" i="1"/>
  <c r="AB1249" i="1" s="1"/>
  <c r="S1249" i="1"/>
  <c r="M1249" i="1"/>
  <c r="P1249" i="1" s="1"/>
  <c r="L1249" i="1"/>
  <c r="I1249" i="1"/>
  <c r="X1249" i="1" s="1"/>
  <c r="AC1249" i="1" s="1"/>
  <c r="H1249" i="1"/>
  <c r="G1249" i="1"/>
  <c r="F1249" i="1"/>
  <c r="E1249" i="1"/>
  <c r="Q1249" i="1" s="1"/>
  <c r="AG1249" i="1" s="1"/>
  <c r="D1249" i="1"/>
  <c r="AL1248" i="1"/>
  <c r="AK1248" i="1"/>
  <c r="AN1248" i="1" s="1"/>
  <c r="AJ1248" i="1"/>
  <c r="AE1248" i="1"/>
  <c r="AB1248" i="1"/>
  <c r="X1248" i="1"/>
  <c r="AC1248" i="1" s="1"/>
  <c r="S1248" i="1"/>
  <c r="M1248" i="1"/>
  <c r="L1248" i="1"/>
  <c r="I1248" i="1"/>
  <c r="H1248" i="1"/>
  <c r="W1248" i="1" s="1"/>
  <c r="G1248" i="1"/>
  <c r="V1248" i="1" s="1"/>
  <c r="AA1248" i="1" s="1"/>
  <c r="AD1248" i="1" s="1"/>
  <c r="AH1248" i="1" s="1"/>
  <c r="F1248" i="1"/>
  <c r="AY1248" i="1" s="1"/>
  <c r="E1248" i="1"/>
  <c r="D1248" i="1"/>
  <c r="AU1247" i="1"/>
  <c r="AL1247" i="1"/>
  <c r="AO1247" i="1" s="1"/>
  <c r="AS1247" i="1" s="1"/>
  <c r="AK1247" i="1"/>
  <c r="AJ1247" i="1"/>
  <c r="AM1247" i="1" s="1"/>
  <c r="AE1247" i="1"/>
  <c r="S1247" i="1"/>
  <c r="M1247" i="1"/>
  <c r="P1247" i="1" s="1"/>
  <c r="L1247" i="1"/>
  <c r="I1247" i="1"/>
  <c r="X1247" i="1" s="1"/>
  <c r="AC1247" i="1" s="1"/>
  <c r="H1247" i="1"/>
  <c r="W1247" i="1" s="1"/>
  <c r="AB1247" i="1" s="1"/>
  <c r="G1247" i="1"/>
  <c r="V1247" i="1" s="1"/>
  <c r="F1247" i="1"/>
  <c r="E1247" i="1"/>
  <c r="D1247" i="1"/>
  <c r="AL1246" i="1"/>
  <c r="AK1246" i="1"/>
  <c r="AN1246" i="1" s="1"/>
  <c r="AJ1246" i="1"/>
  <c r="AE1246" i="1"/>
  <c r="V1246" i="1"/>
  <c r="AA1246" i="1" s="1"/>
  <c r="S1246" i="1"/>
  <c r="M1246" i="1"/>
  <c r="L1246" i="1"/>
  <c r="I1246" i="1"/>
  <c r="X1246" i="1" s="1"/>
  <c r="AC1246" i="1" s="1"/>
  <c r="H1246" i="1"/>
  <c r="W1246" i="1" s="1"/>
  <c r="AB1246" i="1" s="1"/>
  <c r="G1246" i="1"/>
  <c r="F1246" i="1"/>
  <c r="AM1246" i="1" s="1"/>
  <c r="E1246" i="1"/>
  <c r="D1246" i="1"/>
  <c r="AL1245" i="1"/>
  <c r="AK1245" i="1"/>
  <c r="AJ1245" i="1"/>
  <c r="AE1245" i="1"/>
  <c r="V1245" i="1"/>
  <c r="AA1245" i="1" s="1"/>
  <c r="S1245" i="1"/>
  <c r="M1245" i="1"/>
  <c r="P1245" i="1" s="1"/>
  <c r="L1245" i="1"/>
  <c r="I1245" i="1"/>
  <c r="X1245" i="1" s="1"/>
  <c r="AC1245" i="1" s="1"/>
  <c r="H1245" i="1"/>
  <c r="W1245" i="1" s="1"/>
  <c r="AB1245" i="1" s="1"/>
  <c r="G1245" i="1"/>
  <c r="AV1245" i="1" s="1"/>
  <c r="F1245" i="1"/>
  <c r="E1245" i="1"/>
  <c r="D1245" i="1"/>
  <c r="AY1244" i="1"/>
  <c r="AL1244" i="1"/>
  <c r="AO1244" i="1" s="1"/>
  <c r="AU1244" i="1" s="1"/>
  <c r="AK1244" i="1"/>
  <c r="AN1244" i="1" s="1"/>
  <c r="AJ1244" i="1"/>
  <c r="AE1244" i="1"/>
  <c r="X1244" i="1"/>
  <c r="AC1244" i="1" s="1"/>
  <c r="S1244" i="1"/>
  <c r="P1244" i="1"/>
  <c r="M1244" i="1"/>
  <c r="L1244" i="1"/>
  <c r="I1244" i="1"/>
  <c r="H1244" i="1"/>
  <c r="G1244" i="1"/>
  <c r="V1244" i="1" s="1"/>
  <c r="AA1244" i="1" s="1"/>
  <c r="F1244" i="1"/>
  <c r="Q1244" i="1" s="1"/>
  <c r="AG1244" i="1" s="1"/>
  <c r="E1244" i="1"/>
  <c r="D1244" i="1"/>
  <c r="AY1243" i="1"/>
  <c r="AZ1243" i="1" s="1"/>
  <c r="BA1243" i="1" s="1"/>
  <c r="AU1243" i="1"/>
  <c r="AO1243" i="1"/>
  <c r="AQ1243" i="1" s="1"/>
  <c r="AL1243" i="1"/>
  <c r="AK1243" i="1"/>
  <c r="AJ1243" i="1"/>
  <c r="AM1243" i="1" s="1"/>
  <c r="AE1243" i="1"/>
  <c r="S1243" i="1"/>
  <c r="M1243" i="1"/>
  <c r="L1243" i="1"/>
  <c r="I1243" i="1"/>
  <c r="X1243" i="1" s="1"/>
  <c r="AC1243" i="1" s="1"/>
  <c r="H1243" i="1"/>
  <c r="W1243" i="1" s="1"/>
  <c r="AB1243" i="1" s="1"/>
  <c r="G1243" i="1"/>
  <c r="F1243" i="1"/>
  <c r="E1243" i="1"/>
  <c r="D1243" i="1"/>
  <c r="AL1242" i="1"/>
  <c r="AK1242" i="1"/>
  <c r="AJ1242" i="1"/>
  <c r="AE1242" i="1"/>
  <c r="S1242" i="1"/>
  <c r="M1242" i="1"/>
  <c r="P1242" i="1" s="1"/>
  <c r="L1242" i="1"/>
  <c r="I1242" i="1"/>
  <c r="X1242" i="1" s="1"/>
  <c r="AC1242" i="1" s="1"/>
  <c r="H1242" i="1"/>
  <c r="W1242" i="1" s="1"/>
  <c r="AB1242" i="1" s="1"/>
  <c r="G1242" i="1"/>
  <c r="V1242" i="1" s="1"/>
  <c r="F1242" i="1"/>
  <c r="AY1242" i="1" s="1"/>
  <c r="AZ1242" i="1" s="1"/>
  <c r="BA1242" i="1" s="1"/>
  <c r="E1242" i="1"/>
  <c r="D1242" i="1"/>
  <c r="AY1241" i="1"/>
  <c r="AZ1241" i="1" s="1"/>
  <c r="BA1241" i="1" s="1"/>
  <c r="AL1241" i="1"/>
  <c r="AK1241" i="1"/>
  <c r="AJ1241" i="1"/>
  <c r="AM1241" i="1" s="1"/>
  <c r="AE1241" i="1"/>
  <c r="AA1241" i="1"/>
  <c r="W1241" i="1"/>
  <c r="AB1241" i="1" s="1"/>
  <c r="S1241" i="1"/>
  <c r="M1241" i="1"/>
  <c r="P1241" i="1" s="1"/>
  <c r="L1241" i="1"/>
  <c r="I1241" i="1"/>
  <c r="X1241" i="1" s="1"/>
  <c r="AC1241" i="1" s="1"/>
  <c r="H1241" i="1"/>
  <c r="G1241" i="1"/>
  <c r="V1241" i="1" s="1"/>
  <c r="F1241" i="1"/>
  <c r="E1241" i="1"/>
  <c r="D1241" i="1"/>
  <c r="AO1240" i="1"/>
  <c r="AM1240" i="1"/>
  <c r="AL1240" i="1"/>
  <c r="AK1240" i="1"/>
  <c r="AN1240" i="1" s="1"/>
  <c r="AJ1240" i="1"/>
  <c r="AE1240" i="1"/>
  <c r="S1240" i="1"/>
  <c r="M1240" i="1"/>
  <c r="L1240" i="1"/>
  <c r="I1240" i="1"/>
  <c r="X1240" i="1" s="1"/>
  <c r="AC1240" i="1" s="1"/>
  <c r="H1240" i="1"/>
  <c r="W1240" i="1" s="1"/>
  <c r="AB1240" i="1" s="1"/>
  <c r="G1240" i="1"/>
  <c r="F1240" i="1"/>
  <c r="E1240" i="1"/>
  <c r="Q1240" i="1" s="1"/>
  <c r="AG1240" i="1" s="1"/>
  <c r="D1240" i="1"/>
  <c r="AO1239" i="1"/>
  <c r="AQ1239" i="1" s="1"/>
  <c r="AN1239" i="1"/>
  <c r="AR1239" i="1" s="1"/>
  <c r="AL1239" i="1"/>
  <c r="AK1239" i="1"/>
  <c r="AJ1239" i="1"/>
  <c r="AM1239" i="1" s="1"/>
  <c r="AE1239" i="1"/>
  <c r="X1239" i="1"/>
  <c r="AC1239" i="1" s="1"/>
  <c r="W1239" i="1"/>
  <c r="AB1239" i="1" s="1"/>
  <c r="S1239" i="1"/>
  <c r="M1239" i="1"/>
  <c r="L1239" i="1"/>
  <c r="I1239" i="1"/>
  <c r="H1239" i="1"/>
  <c r="G1239" i="1"/>
  <c r="F1239" i="1"/>
  <c r="AY1239" i="1" s="1"/>
  <c r="E1239" i="1"/>
  <c r="D1239" i="1"/>
  <c r="AY1238" i="1"/>
  <c r="AL1238" i="1"/>
  <c r="AO1238" i="1" s="1"/>
  <c r="AK1238" i="1"/>
  <c r="AN1238" i="1" s="1"/>
  <c r="AT1238" i="1" s="1"/>
  <c r="AJ1238" i="1"/>
  <c r="AE1238" i="1"/>
  <c r="X1238" i="1"/>
  <c r="AC1238" i="1" s="1"/>
  <c r="S1238" i="1"/>
  <c r="M1238" i="1"/>
  <c r="P1238" i="1" s="1"/>
  <c r="L1238" i="1"/>
  <c r="I1238" i="1"/>
  <c r="H1238" i="1"/>
  <c r="G1238" i="1"/>
  <c r="V1238" i="1" s="1"/>
  <c r="F1238" i="1"/>
  <c r="E1238" i="1"/>
  <c r="Q1238" i="1" s="1"/>
  <c r="AG1238" i="1" s="1"/>
  <c r="D1238" i="1"/>
  <c r="AY1237" i="1"/>
  <c r="AL1237" i="1"/>
  <c r="AO1237" i="1" s="1"/>
  <c r="AU1237" i="1" s="1"/>
  <c r="AK1237" i="1"/>
  <c r="AJ1237" i="1"/>
  <c r="AM1237" i="1" s="1"/>
  <c r="AE1237" i="1"/>
  <c r="S1237" i="1"/>
  <c r="M1237" i="1"/>
  <c r="P1237" i="1" s="1"/>
  <c r="L1237" i="1"/>
  <c r="I1237" i="1"/>
  <c r="X1237" i="1" s="1"/>
  <c r="AC1237" i="1" s="1"/>
  <c r="H1237" i="1"/>
  <c r="W1237" i="1" s="1"/>
  <c r="AB1237" i="1" s="1"/>
  <c r="G1237" i="1"/>
  <c r="F1237" i="1"/>
  <c r="Q1237" i="1" s="1"/>
  <c r="AG1237" i="1" s="1"/>
  <c r="E1237" i="1"/>
  <c r="AZ1237" i="1" s="1"/>
  <c r="BA1237" i="1" s="1"/>
  <c r="D1237" i="1"/>
  <c r="AL1236" i="1"/>
  <c r="AO1236" i="1" s="1"/>
  <c r="AQ1236" i="1" s="1"/>
  <c r="AK1236" i="1"/>
  <c r="AJ1236" i="1"/>
  <c r="AM1236" i="1" s="1"/>
  <c r="AE1236" i="1"/>
  <c r="AB1236" i="1"/>
  <c r="W1236" i="1"/>
  <c r="S1236" i="1"/>
  <c r="M1236" i="1"/>
  <c r="L1236" i="1"/>
  <c r="I1236" i="1"/>
  <c r="X1236" i="1" s="1"/>
  <c r="H1236" i="1"/>
  <c r="G1236" i="1"/>
  <c r="V1236" i="1" s="1"/>
  <c r="AA1236" i="1" s="1"/>
  <c r="F1236" i="1"/>
  <c r="AN1236" i="1" s="1"/>
  <c r="AT1236" i="1" s="1"/>
  <c r="E1236" i="1"/>
  <c r="Q1236" i="1" s="1"/>
  <c r="AG1236" i="1" s="1"/>
  <c r="D1236" i="1"/>
  <c r="AL1235" i="1"/>
  <c r="AK1235" i="1"/>
  <c r="AJ1235" i="1"/>
  <c r="AM1235" i="1" s="1"/>
  <c r="AE1235" i="1"/>
  <c r="X1235" i="1"/>
  <c r="AC1235" i="1" s="1"/>
  <c r="S1235" i="1"/>
  <c r="M1235" i="1"/>
  <c r="L1235" i="1"/>
  <c r="P1235" i="1" s="1"/>
  <c r="I1235" i="1"/>
  <c r="H1235" i="1"/>
  <c r="W1235" i="1" s="1"/>
  <c r="AB1235" i="1" s="1"/>
  <c r="G1235" i="1"/>
  <c r="F1235" i="1"/>
  <c r="AO1235" i="1" s="1"/>
  <c r="E1235" i="1"/>
  <c r="D1235" i="1"/>
  <c r="AL1234" i="1"/>
  <c r="AO1234" i="1" s="1"/>
  <c r="AK1234" i="1"/>
  <c r="AJ1234" i="1"/>
  <c r="AM1234" i="1" s="1"/>
  <c r="AE1234" i="1"/>
  <c r="S1234" i="1"/>
  <c r="Q1234" i="1"/>
  <c r="AG1234" i="1" s="1"/>
  <c r="M1234" i="1"/>
  <c r="L1234" i="1"/>
  <c r="I1234" i="1"/>
  <c r="X1234" i="1" s="1"/>
  <c r="AC1234" i="1" s="1"/>
  <c r="H1234" i="1"/>
  <c r="G1234" i="1"/>
  <c r="V1234" i="1" s="1"/>
  <c r="AA1234" i="1" s="1"/>
  <c r="F1234" i="1"/>
  <c r="AN1234" i="1" s="1"/>
  <c r="E1234" i="1"/>
  <c r="D1234" i="1"/>
  <c r="AL1233" i="1"/>
  <c r="AK1233" i="1"/>
  <c r="AJ1233" i="1"/>
  <c r="AM1233" i="1" s="1"/>
  <c r="AE1233" i="1"/>
  <c r="S1233" i="1"/>
  <c r="M1233" i="1"/>
  <c r="P1233" i="1" s="1"/>
  <c r="L1233" i="1"/>
  <c r="I1233" i="1"/>
  <c r="X1233" i="1" s="1"/>
  <c r="AC1233" i="1" s="1"/>
  <c r="H1233" i="1"/>
  <c r="W1233" i="1" s="1"/>
  <c r="AB1233" i="1" s="1"/>
  <c r="G1233" i="1"/>
  <c r="V1233" i="1" s="1"/>
  <c r="F1233" i="1"/>
  <c r="E1233" i="1"/>
  <c r="D1233" i="1"/>
  <c r="AL1232" i="1"/>
  <c r="AK1232" i="1"/>
  <c r="AJ1232" i="1"/>
  <c r="AE1232" i="1"/>
  <c r="S1232" i="1"/>
  <c r="M1232" i="1"/>
  <c r="P1232" i="1" s="1"/>
  <c r="L1232" i="1"/>
  <c r="I1232" i="1"/>
  <c r="X1232" i="1" s="1"/>
  <c r="AC1232" i="1" s="1"/>
  <c r="H1232" i="1"/>
  <c r="W1232" i="1" s="1"/>
  <c r="AB1232" i="1" s="1"/>
  <c r="G1232" i="1"/>
  <c r="F1232" i="1"/>
  <c r="E1232" i="1"/>
  <c r="D1232" i="1"/>
  <c r="AL1231" i="1"/>
  <c r="AO1231" i="1" s="1"/>
  <c r="AS1231" i="1" s="1"/>
  <c r="AK1231" i="1"/>
  <c r="AJ1231" i="1"/>
  <c r="AM1231" i="1" s="1"/>
  <c r="AE1231" i="1"/>
  <c r="AA1231" i="1"/>
  <c r="V1231" i="1"/>
  <c r="S1231" i="1"/>
  <c r="M1231" i="1"/>
  <c r="P1231" i="1" s="1"/>
  <c r="L1231" i="1"/>
  <c r="I1231" i="1"/>
  <c r="X1231" i="1" s="1"/>
  <c r="AC1231" i="1" s="1"/>
  <c r="H1231" i="1"/>
  <c r="R1231" i="1" s="1"/>
  <c r="G1231" i="1"/>
  <c r="F1231" i="1"/>
  <c r="E1231" i="1"/>
  <c r="D1231" i="1"/>
  <c r="AY1230" i="1"/>
  <c r="AN1230" i="1"/>
  <c r="AL1230" i="1"/>
  <c r="AO1230" i="1" s="1"/>
  <c r="AK1230" i="1"/>
  <c r="AJ1230" i="1"/>
  <c r="AM1230" i="1" s="1"/>
  <c r="AE1230" i="1"/>
  <c r="S1230" i="1"/>
  <c r="M1230" i="1"/>
  <c r="L1230" i="1"/>
  <c r="I1230" i="1"/>
  <c r="X1230" i="1" s="1"/>
  <c r="AC1230" i="1" s="1"/>
  <c r="H1230" i="1"/>
  <c r="W1230" i="1" s="1"/>
  <c r="AB1230" i="1" s="1"/>
  <c r="G1230" i="1"/>
  <c r="F1230" i="1"/>
  <c r="E1230" i="1"/>
  <c r="D1230" i="1"/>
  <c r="AL1229" i="1"/>
  <c r="AK1229" i="1"/>
  <c r="AJ1229" i="1"/>
  <c r="AM1229" i="1" s="1"/>
  <c r="AE1229" i="1"/>
  <c r="S1229" i="1"/>
  <c r="M1229" i="1"/>
  <c r="L1229" i="1"/>
  <c r="P1229" i="1" s="1"/>
  <c r="I1229" i="1"/>
  <c r="X1229" i="1" s="1"/>
  <c r="AC1229" i="1" s="1"/>
  <c r="H1229" i="1"/>
  <c r="W1229" i="1" s="1"/>
  <c r="AB1229" i="1" s="1"/>
  <c r="G1229" i="1"/>
  <c r="AV1229" i="1" s="1"/>
  <c r="F1229" i="1"/>
  <c r="E1229" i="1"/>
  <c r="D1229" i="1"/>
  <c r="AL1228" i="1"/>
  <c r="AO1228" i="1" s="1"/>
  <c r="AK1228" i="1"/>
  <c r="AJ1228" i="1"/>
  <c r="AM1228" i="1" s="1"/>
  <c r="AE1228" i="1"/>
  <c r="S1228" i="1"/>
  <c r="M1228" i="1"/>
  <c r="P1228" i="1" s="1"/>
  <c r="L1228" i="1"/>
  <c r="I1228" i="1"/>
  <c r="X1228" i="1" s="1"/>
  <c r="AC1228" i="1" s="1"/>
  <c r="H1228" i="1"/>
  <c r="G1228" i="1"/>
  <c r="F1228" i="1"/>
  <c r="E1228" i="1"/>
  <c r="Q1228" i="1" s="1"/>
  <c r="AG1228" i="1" s="1"/>
  <c r="D1228" i="1"/>
  <c r="AY1227" i="1"/>
  <c r="AO1227" i="1"/>
  <c r="AL1227" i="1"/>
  <c r="AK1227" i="1"/>
  <c r="AN1227" i="1" s="1"/>
  <c r="AJ1227" i="1"/>
  <c r="AM1227" i="1" s="1"/>
  <c r="AE1227" i="1"/>
  <c r="AB1227" i="1"/>
  <c r="S1227" i="1"/>
  <c r="M1227" i="1"/>
  <c r="L1227" i="1"/>
  <c r="I1227" i="1"/>
  <c r="X1227" i="1" s="1"/>
  <c r="AC1227" i="1" s="1"/>
  <c r="H1227" i="1"/>
  <c r="W1227" i="1" s="1"/>
  <c r="G1227" i="1"/>
  <c r="V1227" i="1" s="1"/>
  <c r="AA1227" i="1" s="1"/>
  <c r="F1227" i="1"/>
  <c r="E1227" i="1"/>
  <c r="D1227" i="1"/>
  <c r="BF1226" i="1"/>
  <c r="AL1226" i="1"/>
  <c r="AK1226" i="1"/>
  <c r="AJ1226" i="1"/>
  <c r="AE1226" i="1"/>
  <c r="S1226" i="1"/>
  <c r="M1226" i="1"/>
  <c r="P1226" i="1" s="1"/>
  <c r="L1226" i="1"/>
  <c r="I1226" i="1"/>
  <c r="H1226" i="1"/>
  <c r="W1226" i="1" s="1"/>
  <c r="AB1226" i="1" s="1"/>
  <c r="G1226" i="1"/>
  <c r="V1226" i="1" s="1"/>
  <c r="AA1226" i="1" s="1"/>
  <c r="F1226" i="1"/>
  <c r="E1226" i="1"/>
  <c r="D1226" i="1"/>
  <c r="BF1225" i="1"/>
  <c r="AL1225" i="1"/>
  <c r="AO1225" i="1" s="1"/>
  <c r="AK1225" i="1"/>
  <c r="AJ1225" i="1"/>
  <c r="AE1225" i="1"/>
  <c r="S1225" i="1"/>
  <c r="M1225" i="1"/>
  <c r="P1225" i="1" s="1"/>
  <c r="L1225" i="1"/>
  <c r="I1225" i="1"/>
  <c r="X1225" i="1" s="1"/>
  <c r="AC1225" i="1" s="1"/>
  <c r="H1225" i="1"/>
  <c r="G1225" i="1"/>
  <c r="V1225" i="1" s="1"/>
  <c r="AA1225" i="1" s="1"/>
  <c r="F1225" i="1"/>
  <c r="E1225" i="1"/>
  <c r="Q1225" i="1" s="1"/>
  <c r="AG1225" i="1" s="1"/>
  <c r="D1225" i="1"/>
  <c r="BJ1224" i="1"/>
  <c r="BI1224" i="1"/>
  <c r="BF1224" i="1"/>
  <c r="BH1224" i="1" s="1"/>
  <c r="AL1224" i="1"/>
  <c r="AK1224" i="1"/>
  <c r="AJ1224" i="1"/>
  <c r="AE1224" i="1"/>
  <c r="AC1224" i="1"/>
  <c r="X1224" i="1"/>
  <c r="V1224" i="1"/>
  <c r="S1224" i="1"/>
  <c r="M1224" i="1"/>
  <c r="L1224" i="1"/>
  <c r="P1224" i="1" s="1"/>
  <c r="I1224" i="1"/>
  <c r="H1224" i="1"/>
  <c r="W1224" i="1" s="1"/>
  <c r="AB1224" i="1" s="1"/>
  <c r="G1224" i="1"/>
  <c r="AV1224" i="1" s="1"/>
  <c r="F1224" i="1"/>
  <c r="E1224" i="1"/>
  <c r="D1224" i="1"/>
  <c r="BJ1223" i="1"/>
  <c r="BI1223" i="1"/>
  <c r="BH1223" i="1"/>
  <c r="BF1223" i="1"/>
  <c r="AL1223" i="1"/>
  <c r="AO1223" i="1" s="1"/>
  <c r="AK1223" i="1"/>
  <c r="AJ1223" i="1"/>
  <c r="AE1223" i="1"/>
  <c r="W1223" i="1"/>
  <c r="AB1223" i="1" s="1"/>
  <c r="S1223" i="1"/>
  <c r="M1223" i="1"/>
  <c r="P1223" i="1" s="1"/>
  <c r="L1223" i="1"/>
  <c r="I1223" i="1"/>
  <c r="X1223" i="1" s="1"/>
  <c r="AC1223" i="1" s="1"/>
  <c r="H1223" i="1"/>
  <c r="AV1223" i="1" s="1"/>
  <c r="G1223" i="1"/>
  <c r="F1223" i="1"/>
  <c r="BB1223" i="1" s="1"/>
  <c r="BG1223" i="1" s="1"/>
  <c r="E1223" i="1"/>
  <c r="D1223" i="1"/>
  <c r="BJ1222" i="1"/>
  <c r="BI1222" i="1"/>
  <c r="BH1222" i="1"/>
  <c r="BF1222" i="1"/>
  <c r="AL1222" i="1"/>
  <c r="AO1222" i="1" s="1"/>
  <c r="AU1222" i="1" s="1"/>
  <c r="AK1222" i="1"/>
  <c r="AJ1222" i="1"/>
  <c r="AM1222" i="1" s="1"/>
  <c r="AE1222" i="1"/>
  <c r="S1222" i="1"/>
  <c r="M1222" i="1"/>
  <c r="P1222" i="1" s="1"/>
  <c r="L1222" i="1"/>
  <c r="I1222" i="1"/>
  <c r="X1222" i="1" s="1"/>
  <c r="AC1222" i="1" s="1"/>
  <c r="H1222" i="1"/>
  <c r="W1222" i="1" s="1"/>
  <c r="AB1222" i="1" s="1"/>
  <c r="G1222" i="1"/>
  <c r="F1222" i="1"/>
  <c r="E1222" i="1"/>
  <c r="D1222" i="1"/>
  <c r="BJ1221" i="1"/>
  <c r="BI1221" i="1"/>
  <c r="BF1221" i="1"/>
  <c r="BH1221" i="1" s="1"/>
  <c r="AY1221" i="1"/>
  <c r="AZ1221" i="1" s="1"/>
  <c r="BA1221" i="1" s="1"/>
  <c r="AL1221" i="1"/>
  <c r="AO1221" i="1" s="1"/>
  <c r="AK1221" i="1"/>
  <c r="AJ1221" i="1"/>
  <c r="AM1221" i="1" s="1"/>
  <c r="AE1221" i="1"/>
  <c r="S1221" i="1"/>
  <c r="M1221" i="1"/>
  <c r="P1221" i="1" s="1"/>
  <c r="L1221" i="1"/>
  <c r="I1221" i="1"/>
  <c r="X1221" i="1" s="1"/>
  <c r="AC1221" i="1" s="1"/>
  <c r="H1221" i="1"/>
  <c r="W1221" i="1" s="1"/>
  <c r="AB1221" i="1" s="1"/>
  <c r="G1221" i="1"/>
  <c r="F1221" i="1"/>
  <c r="E1221" i="1"/>
  <c r="D1221" i="1"/>
  <c r="BI1220" i="1"/>
  <c r="BF1220" i="1"/>
  <c r="AL1220" i="1"/>
  <c r="AK1220" i="1"/>
  <c r="AJ1220" i="1"/>
  <c r="AE1220" i="1"/>
  <c r="AA1220" i="1"/>
  <c r="X1220" i="1"/>
  <c r="AC1220" i="1" s="1"/>
  <c r="V1220" i="1"/>
  <c r="S1220" i="1"/>
  <c r="M1220" i="1"/>
  <c r="P1220" i="1" s="1"/>
  <c r="L1220" i="1"/>
  <c r="I1220" i="1"/>
  <c r="H1220" i="1"/>
  <c r="W1220" i="1" s="1"/>
  <c r="AB1220" i="1" s="1"/>
  <c r="G1220" i="1"/>
  <c r="F1220" i="1"/>
  <c r="BB1220" i="1" s="1"/>
  <c r="BG1220" i="1" s="1"/>
  <c r="E1220" i="1"/>
  <c r="D1220" i="1"/>
  <c r="BH1219" i="1"/>
  <c r="BF1219" i="1"/>
  <c r="AL1219" i="1"/>
  <c r="AK1219" i="1"/>
  <c r="AN1219" i="1" s="1"/>
  <c r="AJ1219" i="1"/>
  <c r="AE1219" i="1"/>
  <c r="S1219" i="1"/>
  <c r="Q1219" i="1"/>
  <c r="AG1219" i="1" s="1"/>
  <c r="M1219" i="1"/>
  <c r="P1219" i="1" s="1"/>
  <c r="L1219" i="1"/>
  <c r="I1219" i="1"/>
  <c r="X1219" i="1" s="1"/>
  <c r="AC1219" i="1" s="1"/>
  <c r="H1219" i="1"/>
  <c r="W1219" i="1" s="1"/>
  <c r="AB1219" i="1" s="1"/>
  <c r="G1219" i="1"/>
  <c r="V1219" i="1" s="1"/>
  <c r="AA1219" i="1" s="1"/>
  <c r="F1219" i="1"/>
  <c r="E1219" i="1"/>
  <c r="D1219" i="1"/>
  <c r="BH1218" i="1"/>
  <c r="BF1218" i="1"/>
  <c r="BB1218" i="1"/>
  <c r="AT1218" i="1"/>
  <c r="AN1218" i="1"/>
  <c r="AL1218" i="1"/>
  <c r="AO1218" i="1" s="1"/>
  <c r="AK1218" i="1"/>
  <c r="AJ1218" i="1"/>
  <c r="AM1218" i="1" s="1"/>
  <c r="AG1218" i="1"/>
  <c r="AE1218" i="1"/>
  <c r="V1218" i="1"/>
  <c r="AA1218" i="1" s="1"/>
  <c r="S1218" i="1"/>
  <c r="M1218" i="1"/>
  <c r="L1218" i="1"/>
  <c r="P1218" i="1" s="1"/>
  <c r="I1218" i="1"/>
  <c r="X1218" i="1" s="1"/>
  <c r="AC1218" i="1" s="1"/>
  <c r="H1218" i="1"/>
  <c r="G1218" i="1"/>
  <c r="F1218" i="1"/>
  <c r="E1218" i="1"/>
  <c r="Q1218" i="1" s="1"/>
  <c r="D1218" i="1"/>
  <c r="BJ1217" i="1"/>
  <c r="BI1217" i="1"/>
  <c r="BH1217" i="1"/>
  <c r="BF1217" i="1"/>
  <c r="BB1217" i="1"/>
  <c r="BG1217" i="1" s="1"/>
  <c r="AL1217" i="1"/>
  <c r="AK1217" i="1"/>
  <c r="AJ1217" i="1"/>
  <c r="AM1217" i="1" s="1"/>
  <c r="AE1217" i="1"/>
  <c r="AB1217" i="1"/>
  <c r="W1217" i="1"/>
  <c r="S1217" i="1"/>
  <c r="M1217" i="1"/>
  <c r="P1217" i="1" s="1"/>
  <c r="L1217" i="1"/>
  <c r="I1217" i="1"/>
  <c r="X1217" i="1" s="1"/>
  <c r="AC1217" i="1" s="1"/>
  <c r="H1217" i="1"/>
  <c r="G1217" i="1"/>
  <c r="F1217" i="1"/>
  <c r="E1217" i="1"/>
  <c r="D1217" i="1"/>
  <c r="BF1216" i="1"/>
  <c r="AY1216" i="1"/>
  <c r="AL1216" i="1"/>
  <c r="AO1216" i="1" s="1"/>
  <c r="AK1216" i="1"/>
  <c r="AJ1216" i="1"/>
  <c r="AM1216" i="1" s="1"/>
  <c r="AE1216" i="1"/>
  <c r="S1216" i="1"/>
  <c r="P1216" i="1"/>
  <c r="M1216" i="1"/>
  <c r="L1216" i="1"/>
  <c r="I1216" i="1"/>
  <c r="X1216" i="1" s="1"/>
  <c r="AC1216" i="1" s="1"/>
  <c r="H1216" i="1"/>
  <c r="W1216" i="1" s="1"/>
  <c r="AB1216" i="1" s="1"/>
  <c r="G1216" i="1"/>
  <c r="F1216" i="1"/>
  <c r="BB1216" i="1" s="1"/>
  <c r="E1216" i="1"/>
  <c r="D1216" i="1"/>
  <c r="BJ1215" i="1"/>
  <c r="BI1215" i="1"/>
  <c r="BH1215" i="1"/>
  <c r="BF1215" i="1"/>
  <c r="AL1215" i="1"/>
  <c r="AK1215" i="1"/>
  <c r="AJ1215" i="1"/>
  <c r="AE1215" i="1"/>
  <c r="AC1215" i="1"/>
  <c r="S1215" i="1"/>
  <c r="M1215" i="1"/>
  <c r="L1215" i="1"/>
  <c r="I1215" i="1"/>
  <c r="X1215" i="1" s="1"/>
  <c r="H1215" i="1"/>
  <c r="W1215" i="1" s="1"/>
  <c r="AB1215" i="1" s="1"/>
  <c r="G1215" i="1"/>
  <c r="AV1215" i="1" s="1"/>
  <c r="F1215" i="1"/>
  <c r="E1215" i="1"/>
  <c r="D1215" i="1"/>
  <c r="BF1214" i="1"/>
  <c r="AL1214" i="1"/>
  <c r="AK1214" i="1"/>
  <c r="AJ1214" i="1"/>
  <c r="AE1214" i="1"/>
  <c r="AC1214" i="1"/>
  <c r="X1214" i="1"/>
  <c r="W1214" i="1"/>
  <c r="AB1214" i="1" s="1"/>
  <c r="V1214" i="1"/>
  <c r="AA1214" i="1" s="1"/>
  <c r="S1214" i="1"/>
  <c r="Q1214" i="1"/>
  <c r="AG1214" i="1" s="1"/>
  <c r="M1214" i="1"/>
  <c r="P1214" i="1" s="1"/>
  <c r="L1214" i="1"/>
  <c r="I1214" i="1"/>
  <c r="H1214" i="1"/>
  <c r="G1214" i="1"/>
  <c r="R1214" i="1" s="1"/>
  <c r="F1214" i="1"/>
  <c r="E1214" i="1"/>
  <c r="D1214" i="1"/>
  <c r="BF1213" i="1"/>
  <c r="AL1213" i="1"/>
  <c r="AO1213" i="1" s="1"/>
  <c r="AK1213" i="1"/>
  <c r="AJ1213" i="1"/>
  <c r="AE1213" i="1"/>
  <c r="S1213" i="1"/>
  <c r="M1213" i="1"/>
  <c r="P1213" i="1" s="1"/>
  <c r="L1213" i="1"/>
  <c r="I1213" i="1"/>
  <c r="X1213" i="1" s="1"/>
  <c r="AC1213" i="1" s="1"/>
  <c r="H1213" i="1"/>
  <c r="W1213" i="1" s="1"/>
  <c r="AB1213" i="1" s="1"/>
  <c r="G1213" i="1"/>
  <c r="V1213" i="1" s="1"/>
  <c r="AA1213" i="1" s="1"/>
  <c r="F1213" i="1"/>
  <c r="E1213" i="1"/>
  <c r="D1213" i="1"/>
  <c r="BJ1212" i="1"/>
  <c r="BI1212" i="1"/>
  <c r="BH1212" i="1"/>
  <c r="BF1212" i="1"/>
  <c r="BB1212" i="1"/>
  <c r="BG1212" i="1" s="1"/>
  <c r="AL1212" i="1"/>
  <c r="AK1212" i="1"/>
  <c r="AJ1212" i="1"/>
  <c r="AE1212" i="1"/>
  <c r="V1212" i="1"/>
  <c r="S1212" i="1"/>
  <c r="M1212" i="1"/>
  <c r="L1212" i="1"/>
  <c r="I1212" i="1"/>
  <c r="X1212" i="1" s="1"/>
  <c r="AC1212" i="1" s="1"/>
  <c r="H1212" i="1"/>
  <c r="G1212" i="1"/>
  <c r="F1212" i="1"/>
  <c r="E1212" i="1"/>
  <c r="D1212" i="1"/>
  <c r="BJ1211" i="1"/>
  <c r="BI1211" i="1"/>
  <c r="BH1211" i="1"/>
  <c r="BF1211" i="1"/>
  <c r="BB1211" i="1"/>
  <c r="BG1211" i="1" s="1"/>
  <c r="AO1211" i="1"/>
  <c r="AQ1211" i="1" s="1"/>
  <c r="AL1211" i="1"/>
  <c r="AK1211" i="1"/>
  <c r="AN1211" i="1" s="1"/>
  <c r="AP1211" i="1" s="1"/>
  <c r="AJ1211" i="1"/>
  <c r="AE1211" i="1"/>
  <c r="X1211" i="1"/>
  <c r="AC1211" i="1" s="1"/>
  <c r="S1211" i="1"/>
  <c r="M1211" i="1"/>
  <c r="P1211" i="1" s="1"/>
  <c r="L1211" i="1"/>
  <c r="I1211" i="1"/>
  <c r="H1211" i="1"/>
  <c r="W1211" i="1" s="1"/>
  <c r="AB1211" i="1" s="1"/>
  <c r="G1211" i="1"/>
  <c r="F1211" i="1"/>
  <c r="E1211" i="1"/>
  <c r="D1211" i="1"/>
  <c r="BJ1210" i="1"/>
  <c r="BG1210" i="1"/>
  <c r="BF1210" i="1"/>
  <c r="BB1210" i="1"/>
  <c r="AY1210" i="1"/>
  <c r="AZ1210" i="1" s="1"/>
  <c r="BA1210" i="1" s="1"/>
  <c r="AM1210" i="1"/>
  <c r="AL1210" i="1"/>
  <c r="AK1210" i="1"/>
  <c r="AN1210" i="1" s="1"/>
  <c r="AJ1210" i="1"/>
  <c r="AE1210" i="1"/>
  <c r="S1210" i="1"/>
  <c r="M1210" i="1"/>
  <c r="P1210" i="1" s="1"/>
  <c r="L1210" i="1"/>
  <c r="I1210" i="1"/>
  <c r="X1210" i="1" s="1"/>
  <c r="AC1210" i="1" s="1"/>
  <c r="H1210" i="1"/>
  <c r="W1210" i="1" s="1"/>
  <c r="AB1210" i="1" s="1"/>
  <c r="G1210" i="1"/>
  <c r="F1210" i="1"/>
  <c r="E1210" i="1"/>
  <c r="Q1210" i="1" s="1"/>
  <c r="AG1210" i="1" s="1"/>
  <c r="D1210" i="1"/>
  <c r="BJ1209" i="1"/>
  <c r="BI1209" i="1"/>
  <c r="BH1209" i="1"/>
  <c r="BF1209" i="1"/>
  <c r="AY1209" i="1"/>
  <c r="AZ1209" i="1" s="1"/>
  <c r="BA1209" i="1" s="1"/>
  <c r="AL1209" i="1"/>
  <c r="AO1209" i="1" s="1"/>
  <c r="AK1209" i="1"/>
  <c r="AJ1209" i="1"/>
  <c r="AM1209" i="1" s="1"/>
  <c r="AE1209" i="1"/>
  <c r="S1209" i="1"/>
  <c r="M1209" i="1"/>
  <c r="L1209" i="1"/>
  <c r="I1209" i="1"/>
  <c r="X1209" i="1" s="1"/>
  <c r="AC1209" i="1" s="1"/>
  <c r="H1209" i="1"/>
  <c r="W1209" i="1" s="1"/>
  <c r="AB1209" i="1" s="1"/>
  <c r="G1209" i="1"/>
  <c r="V1209" i="1" s="1"/>
  <c r="Y1209" i="1" s="1"/>
  <c r="Z1209" i="1" s="1"/>
  <c r="F1209" i="1"/>
  <c r="E1209" i="1"/>
  <c r="D1209" i="1"/>
  <c r="BJ1208" i="1"/>
  <c r="BI1208" i="1"/>
  <c r="BF1208" i="1"/>
  <c r="BH1208" i="1" s="1"/>
  <c r="AT1208" i="1"/>
  <c r="AL1208" i="1"/>
  <c r="AO1208" i="1" s="1"/>
  <c r="AK1208" i="1"/>
  <c r="AJ1208" i="1"/>
  <c r="AM1208" i="1" s="1"/>
  <c r="AE1208" i="1"/>
  <c r="S1208" i="1"/>
  <c r="M1208" i="1"/>
  <c r="P1208" i="1" s="1"/>
  <c r="L1208" i="1"/>
  <c r="I1208" i="1"/>
  <c r="X1208" i="1" s="1"/>
  <c r="AC1208" i="1" s="1"/>
  <c r="H1208" i="1"/>
  <c r="W1208" i="1" s="1"/>
  <c r="AB1208" i="1" s="1"/>
  <c r="G1208" i="1"/>
  <c r="F1208" i="1"/>
  <c r="AN1208" i="1" s="1"/>
  <c r="AR1208" i="1" s="1"/>
  <c r="E1208" i="1"/>
  <c r="Q1208" i="1" s="1"/>
  <c r="AG1208" i="1" s="1"/>
  <c r="D1208" i="1"/>
  <c r="BH1207" i="1"/>
  <c r="BF1207" i="1"/>
  <c r="AL1207" i="1"/>
  <c r="AO1207" i="1" s="1"/>
  <c r="AK1207" i="1"/>
  <c r="AN1207" i="1" s="1"/>
  <c r="AR1207" i="1" s="1"/>
  <c r="AJ1207" i="1"/>
  <c r="AE1207" i="1"/>
  <c r="S1207" i="1"/>
  <c r="M1207" i="1"/>
  <c r="L1207" i="1"/>
  <c r="I1207" i="1"/>
  <c r="X1207" i="1" s="1"/>
  <c r="AC1207" i="1" s="1"/>
  <c r="H1207" i="1"/>
  <c r="W1207" i="1" s="1"/>
  <c r="AB1207" i="1" s="1"/>
  <c r="G1207" i="1"/>
  <c r="F1207" i="1"/>
  <c r="E1207" i="1"/>
  <c r="Q1207" i="1" s="1"/>
  <c r="AG1207" i="1" s="1"/>
  <c r="D1207" i="1"/>
  <c r="BF1206" i="1"/>
  <c r="AY1206" i="1"/>
  <c r="AL1206" i="1"/>
  <c r="AO1206" i="1" s="1"/>
  <c r="AK1206" i="1"/>
  <c r="AJ1206" i="1"/>
  <c r="AM1206" i="1" s="1"/>
  <c r="AE1206" i="1"/>
  <c r="V1206" i="1"/>
  <c r="AA1206" i="1" s="1"/>
  <c r="AD1206" i="1" s="1"/>
  <c r="AH1206" i="1" s="1"/>
  <c r="S1206" i="1"/>
  <c r="M1206" i="1"/>
  <c r="L1206" i="1"/>
  <c r="I1206" i="1"/>
  <c r="X1206" i="1" s="1"/>
  <c r="AC1206" i="1" s="1"/>
  <c r="H1206" i="1"/>
  <c r="W1206" i="1" s="1"/>
  <c r="AB1206" i="1" s="1"/>
  <c r="G1206" i="1"/>
  <c r="F1206" i="1"/>
  <c r="BB1206" i="1" s="1"/>
  <c r="E1206" i="1"/>
  <c r="D1206" i="1"/>
  <c r="BJ1205" i="1"/>
  <c r="BI1205" i="1"/>
  <c r="BH1205" i="1"/>
  <c r="BF1205" i="1"/>
  <c r="BB1205" i="1"/>
  <c r="BG1205" i="1" s="1"/>
  <c r="AL1205" i="1"/>
  <c r="AO1205" i="1" s="1"/>
  <c r="AK1205" i="1"/>
  <c r="AJ1205" i="1"/>
  <c r="AM1205" i="1" s="1"/>
  <c r="AE1205" i="1"/>
  <c r="AB1205" i="1"/>
  <c r="W1205" i="1"/>
  <c r="S1205" i="1"/>
  <c r="M1205" i="1"/>
  <c r="L1205" i="1"/>
  <c r="P1205" i="1" s="1"/>
  <c r="I1205" i="1"/>
  <c r="X1205" i="1" s="1"/>
  <c r="AC1205" i="1" s="1"/>
  <c r="H1205" i="1"/>
  <c r="G1205" i="1"/>
  <c r="F1205" i="1"/>
  <c r="E1205" i="1"/>
  <c r="D1205" i="1"/>
  <c r="BJ1204" i="1"/>
  <c r="BF1204" i="1"/>
  <c r="BB1204" i="1"/>
  <c r="BG1204" i="1" s="1"/>
  <c r="AY1204" i="1"/>
  <c r="AL1204" i="1"/>
  <c r="AK1204" i="1"/>
  <c r="AN1204" i="1" s="1"/>
  <c r="AJ1204" i="1"/>
  <c r="AE1204" i="1"/>
  <c r="W1204" i="1"/>
  <c r="AB1204" i="1" s="1"/>
  <c r="S1204" i="1"/>
  <c r="M1204" i="1"/>
  <c r="P1204" i="1" s="1"/>
  <c r="L1204" i="1"/>
  <c r="I1204" i="1"/>
  <c r="H1204" i="1"/>
  <c r="G1204" i="1"/>
  <c r="F1204" i="1"/>
  <c r="AM1204" i="1" s="1"/>
  <c r="E1204" i="1"/>
  <c r="Q1204" i="1" s="1"/>
  <c r="AG1204" i="1" s="1"/>
  <c r="D1204" i="1"/>
  <c r="BJ1203" i="1"/>
  <c r="BI1203" i="1"/>
  <c r="BH1203" i="1"/>
  <c r="BF1203" i="1"/>
  <c r="AL1203" i="1"/>
  <c r="AK1203" i="1"/>
  <c r="AJ1203" i="1"/>
  <c r="AE1203" i="1"/>
  <c r="AB1203" i="1"/>
  <c r="S1203" i="1"/>
  <c r="M1203" i="1"/>
  <c r="L1203" i="1"/>
  <c r="I1203" i="1"/>
  <c r="X1203" i="1" s="1"/>
  <c r="AC1203" i="1" s="1"/>
  <c r="H1203" i="1"/>
  <c r="W1203" i="1" s="1"/>
  <c r="G1203" i="1"/>
  <c r="V1203" i="1" s="1"/>
  <c r="F1203" i="1"/>
  <c r="E1203" i="1"/>
  <c r="D1203" i="1"/>
  <c r="BJ1202" i="1"/>
  <c r="BF1202" i="1"/>
  <c r="BH1202" i="1" s="1"/>
  <c r="AY1202" i="1"/>
  <c r="AZ1202" i="1" s="1"/>
  <c r="BA1202" i="1" s="1"/>
  <c r="AL1202" i="1"/>
  <c r="AK1202" i="1"/>
  <c r="AJ1202" i="1"/>
  <c r="AE1202" i="1"/>
  <c r="W1202" i="1"/>
  <c r="AB1202" i="1" s="1"/>
  <c r="V1202" i="1"/>
  <c r="S1202" i="1"/>
  <c r="P1202" i="1"/>
  <c r="M1202" i="1"/>
  <c r="L1202" i="1"/>
  <c r="I1202" i="1"/>
  <c r="H1202" i="1"/>
  <c r="G1202" i="1"/>
  <c r="F1202" i="1"/>
  <c r="E1202" i="1"/>
  <c r="D1202" i="1"/>
  <c r="BH1201" i="1"/>
  <c r="BF1201" i="1"/>
  <c r="AL1201" i="1"/>
  <c r="AO1201" i="1" s="1"/>
  <c r="AK1201" i="1"/>
  <c r="AJ1201" i="1"/>
  <c r="AE1201" i="1"/>
  <c r="S1201" i="1"/>
  <c r="M1201" i="1"/>
  <c r="L1201" i="1"/>
  <c r="I1201" i="1"/>
  <c r="X1201" i="1" s="1"/>
  <c r="AC1201" i="1" s="1"/>
  <c r="H1201" i="1"/>
  <c r="W1201" i="1" s="1"/>
  <c r="AB1201" i="1" s="1"/>
  <c r="G1201" i="1"/>
  <c r="V1201" i="1" s="1"/>
  <c r="AA1201" i="1" s="1"/>
  <c r="F1201" i="1"/>
  <c r="E1201" i="1"/>
  <c r="D1201" i="1"/>
  <c r="BH1200" i="1"/>
  <c r="BF1200" i="1"/>
  <c r="BJ1200" i="1" s="1"/>
  <c r="BB1200" i="1"/>
  <c r="AT1200" i="1"/>
  <c r="AM1200" i="1"/>
  <c r="AL1200" i="1"/>
  <c r="AO1200" i="1" s="1"/>
  <c r="AK1200" i="1"/>
  <c r="AN1200" i="1" s="1"/>
  <c r="AJ1200" i="1"/>
  <c r="AE1200" i="1"/>
  <c r="V1200" i="1"/>
  <c r="AA1200" i="1" s="1"/>
  <c r="S1200" i="1"/>
  <c r="M1200" i="1"/>
  <c r="L1200" i="1"/>
  <c r="I1200" i="1"/>
  <c r="X1200" i="1" s="1"/>
  <c r="AC1200" i="1" s="1"/>
  <c r="H1200" i="1"/>
  <c r="G1200" i="1"/>
  <c r="F1200" i="1"/>
  <c r="E1200" i="1"/>
  <c r="Q1200" i="1" s="1"/>
  <c r="AG1200" i="1" s="1"/>
  <c r="D1200" i="1"/>
  <c r="BJ1199" i="1"/>
  <c r="BI1199" i="1"/>
  <c r="BH1199" i="1"/>
  <c r="BF1199" i="1"/>
  <c r="AL1199" i="1"/>
  <c r="AK1199" i="1"/>
  <c r="AJ1199" i="1"/>
  <c r="AE1199" i="1"/>
  <c r="X1199" i="1"/>
  <c r="AC1199" i="1" s="1"/>
  <c r="W1199" i="1"/>
  <c r="AB1199" i="1" s="1"/>
  <c r="S1199" i="1"/>
  <c r="P1199" i="1"/>
  <c r="M1199" i="1"/>
  <c r="L1199" i="1"/>
  <c r="I1199" i="1"/>
  <c r="H1199" i="1"/>
  <c r="G1199" i="1"/>
  <c r="F1199" i="1"/>
  <c r="E1199" i="1"/>
  <c r="D1199" i="1"/>
  <c r="BF1198" i="1"/>
  <c r="AL1198" i="1"/>
  <c r="AK1198" i="1"/>
  <c r="AN1198" i="1" s="1"/>
  <c r="AJ1198" i="1"/>
  <c r="AM1198" i="1" s="1"/>
  <c r="AE1198" i="1"/>
  <c r="W1198" i="1"/>
  <c r="AB1198" i="1" s="1"/>
  <c r="S1198" i="1"/>
  <c r="M1198" i="1"/>
  <c r="P1198" i="1" s="1"/>
  <c r="L1198" i="1"/>
  <c r="I1198" i="1"/>
  <c r="X1198" i="1" s="1"/>
  <c r="AC1198" i="1" s="1"/>
  <c r="H1198" i="1"/>
  <c r="G1198" i="1"/>
  <c r="F1198" i="1"/>
  <c r="BB1198" i="1" s="1"/>
  <c r="E1198" i="1"/>
  <c r="Q1198" i="1" s="1"/>
  <c r="AG1198" i="1" s="1"/>
  <c r="D1198" i="1"/>
  <c r="BJ1197" i="1"/>
  <c r="BI1197" i="1"/>
  <c r="BH1197" i="1"/>
  <c r="BF1197" i="1"/>
  <c r="AM1197" i="1"/>
  <c r="AL1197" i="1"/>
  <c r="AK1197" i="1"/>
  <c r="AN1197" i="1" s="1"/>
  <c r="AJ1197" i="1"/>
  <c r="AE1197" i="1"/>
  <c r="S1197" i="1"/>
  <c r="M1197" i="1"/>
  <c r="L1197" i="1"/>
  <c r="I1197" i="1"/>
  <c r="X1197" i="1" s="1"/>
  <c r="AC1197" i="1" s="1"/>
  <c r="H1197" i="1"/>
  <c r="W1197" i="1" s="1"/>
  <c r="AB1197" i="1" s="1"/>
  <c r="G1197" i="1"/>
  <c r="F1197" i="1"/>
  <c r="E1197" i="1"/>
  <c r="D1197" i="1"/>
  <c r="BF1196" i="1"/>
  <c r="AL1196" i="1"/>
  <c r="AK1196" i="1"/>
  <c r="AJ1196" i="1"/>
  <c r="AE1196" i="1"/>
  <c r="AA1196" i="1"/>
  <c r="AD1196" i="1" s="1"/>
  <c r="AH1196" i="1" s="1"/>
  <c r="V1196" i="1"/>
  <c r="S1196" i="1"/>
  <c r="M1196" i="1"/>
  <c r="P1196" i="1" s="1"/>
  <c r="L1196" i="1"/>
  <c r="I1196" i="1"/>
  <c r="X1196" i="1" s="1"/>
  <c r="AC1196" i="1" s="1"/>
  <c r="H1196" i="1"/>
  <c r="W1196" i="1" s="1"/>
  <c r="AB1196" i="1" s="1"/>
  <c r="G1196" i="1"/>
  <c r="F1196" i="1"/>
  <c r="E1196" i="1"/>
  <c r="D1196" i="1"/>
  <c r="BF1195" i="1"/>
  <c r="AL1195" i="1"/>
  <c r="AO1195" i="1" s="1"/>
  <c r="AK1195" i="1"/>
  <c r="AJ1195" i="1"/>
  <c r="AM1195" i="1" s="1"/>
  <c r="AE1195" i="1"/>
  <c r="S1195" i="1"/>
  <c r="M1195" i="1"/>
  <c r="P1195" i="1" s="1"/>
  <c r="L1195" i="1"/>
  <c r="I1195" i="1"/>
  <c r="X1195" i="1" s="1"/>
  <c r="AC1195" i="1" s="1"/>
  <c r="H1195" i="1"/>
  <c r="W1195" i="1" s="1"/>
  <c r="AB1195" i="1" s="1"/>
  <c r="G1195" i="1"/>
  <c r="F1195" i="1"/>
  <c r="E1195" i="1"/>
  <c r="D1195" i="1"/>
  <c r="BJ1194" i="1"/>
  <c r="BI1194" i="1"/>
  <c r="BH1194" i="1"/>
  <c r="BF1194" i="1"/>
  <c r="BB1194" i="1"/>
  <c r="BG1194" i="1" s="1"/>
  <c r="AM1194" i="1"/>
  <c r="AL1194" i="1"/>
  <c r="AK1194" i="1"/>
  <c r="AN1194" i="1" s="1"/>
  <c r="AJ1194" i="1"/>
  <c r="AE1194" i="1"/>
  <c r="S1194" i="1"/>
  <c r="M1194" i="1"/>
  <c r="L1194" i="1"/>
  <c r="P1194" i="1" s="1"/>
  <c r="I1194" i="1"/>
  <c r="X1194" i="1" s="1"/>
  <c r="AC1194" i="1" s="1"/>
  <c r="H1194" i="1"/>
  <c r="W1194" i="1" s="1"/>
  <c r="AB1194" i="1" s="1"/>
  <c r="G1194" i="1"/>
  <c r="F1194" i="1"/>
  <c r="AY1194" i="1" s="1"/>
  <c r="AZ1194" i="1" s="1"/>
  <c r="BA1194" i="1" s="1"/>
  <c r="E1194" i="1"/>
  <c r="D1194" i="1"/>
  <c r="BJ1193" i="1"/>
  <c r="BI1193" i="1"/>
  <c r="BH1193" i="1"/>
  <c r="BF1193" i="1"/>
  <c r="AL1193" i="1"/>
  <c r="AK1193" i="1"/>
  <c r="AJ1193" i="1"/>
  <c r="AE1193" i="1"/>
  <c r="W1193" i="1"/>
  <c r="AB1193" i="1" s="1"/>
  <c r="S1193" i="1"/>
  <c r="M1193" i="1"/>
  <c r="P1193" i="1" s="1"/>
  <c r="L1193" i="1"/>
  <c r="I1193" i="1"/>
  <c r="X1193" i="1" s="1"/>
  <c r="AC1193" i="1" s="1"/>
  <c r="H1193" i="1"/>
  <c r="G1193" i="1"/>
  <c r="F1193" i="1"/>
  <c r="E1193" i="1"/>
  <c r="D1193" i="1"/>
  <c r="BF1192" i="1"/>
  <c r="BB1192" i="1"/>
  <c r="BG1192" i="1" s="1"/>
  <c r="AY1192" i="1"/>
  <c r="AL1192" i="1"/>
  <c r="AO1192" i="1" s="1"/>
  <c r="AU1192" i="1" s="1"/>
  <c r="AK1192" i="1"/>
  <c r="AJ1192" i="1"/>
  <c r="AM1192" i="1" s="1"/>
  <c r="AE1192" i="1"/>
  <c r="S1192" i="1"/>
  <c r="M1192" i="1"/>
  <c r="L1192" i="1"/>
  <c r="I1192" i="1"/>
  <c r="X1192" i="1" s="1"/>
  <c r="AC1192" i="1" s="1"/>
  <c r="H1192" i="1"/>
  <c r="G1192" i="1"/>
  <c r="F1192" i="1"/>
  <c r="E1192" i="1"/>
  <c r="Q1192" i="1" s="1"/>
  <c r="AG1192" i="1" s="1"/>
  <c r="D1192" i="1"/>
  <c r="BI1191" i="1"/>
  <c r="BH1191" i="1"/>
  <c r="BF1191" i="1"/>
  <c r="BJ1191" i="1" s="1"/>
  <c r="AO1191" i="1"/>
  <c r="AL1191" i="1"/>
  <c r="AK1191" i="1"/>
  <c r="AJ1191" i="1"/>
  <c r="AE1191" i="1"/>
  <c r="S1191" i="1"/>
  <c r="M1191" i="1"/>
  <c r="L1191" i="1"/>
  <c r="I1191" i="1"/>
  <c r="X1191" i="1" s="1"/>
  <c r="AC1191" i="1" s="1"/>
  <c r="H1191" i="1"/>
  <c r="W1191" i="1" s="1"/>
  <c r="AB1191" i="1" s="1"/>
  <c r="G1191" i="1"/>
  <c r="F1191" i="1"/>
  <c r="E1191" i="1"/>
  <c r="D1191" i="1"/>
  <c r="BH1190" i="1"/>
  <c r="BF1190" i="1"/>
  <c r="BJ1190" i="1" s="1"/>
  <c r="BB1190" i="1"/>
  <c r="BG1190" i="1" s="1"/>
  <c r="AO1190" i="1"/>
  <c r="AM1190" i="1"/>
  <c r="AL1190" i="1"/>
  <c r="AK1190" i="1"/>
  <c r="AJ1190" i="1"/>
  <c r="AE1190" i="1"/>
  <c r="W1190" i="1"/>
  <c r="AB1190" i="1" s="1"/>
  <c r="V1190" i="1"/>
  <c r="AA1190" i="1" s="1"/>
  <c r="S1190" i="1"/>
  <c r="M1190" i="1"/>
  <c r="P1190" i="1" s="1"/>
  <c r="L1190" i="1"/>
  <c r="I1190" i="1"/>
  <c r="H1190" i="1"/>
  <c r="G1190" i="1"/>
  <c r="F1190" i="1"/>
  <c r="E1190" i="1"/>
  <c r="D1190" i="1"/>
  <c r="BJ1189" i="1"/>
  <c r="BH1189" i="1"/>
  <c r="BF1189" i="1"/>
  <c r="BI1189" i="1" s="1"/>
  <c r="AL1189" i="1"/>
  <c r="AK1189" i="1"/>
  <c r="AN1189" i="1" s="1"/>
  <c r="AJ1189" i="1"/>
  <c r="AE1189" i="1"/>
  <c r="X1189" i="1"/>
  <c r="AC1189" i="1" s="1"/>
  <c r="S1189" i="1"/>
  <c r="M1189" i="1"/>
  <c r="P1189" i="1" s="1"/>
  <c r="L1189" i="1"/>
  <c r="I1189" i="1"/>
  <c r="H1189" i="1"/>
  <c r="W1189" i="1" s="1"/>
  <c r="AB1189" i="1" s="1"/>
  <c r="G1189" i="1"/>
  <c r="V1189" i="1" s="1"/>
  <c r="AA1189" i="1" s="1"/>
  <c r="F1189" i="1"/>
  <c r="E1189" i="1"/>
  <c r="D1189" i="1"/>
  <c r="BJ1188" i="1"/>
  <c r="BI1188" i="1"/>
  <c r="BH1188" i="1"/>
  <c r="BF1188" i="1"/>
  <c r="BB1188" i="1"/>
  <c r="BG1188" i="1" s="1"/>
  <c r="AQ1188" i="1"/>
  <c r="AL1188" i="1"/>
  <c r="AO1188" i="1" s="1"/>
  <c r="AK1188" i="1"/>
  <c r="AN1188" i="1" s="1"/>
  <c r="AJ1188" i="1"/>
  <c r="AM1188" i="1" s="1"/>
  <c r="AE1188" i="1"/>
  <c r="W1188" i="1"/>
  <c r="AB1188" i="1" s="1"/>
  <c r="S1188" i="1"/>
  <c r="M1188" i="1"/>
  <c r="L1188" i="1"/>
  <c r="P1188" i="1" s="1"/>
  <c r="I1188" i="1"/>
  <c r="X1188" i="1" s="1"/>
  <c r="AC1188" i="1" s="1"/>
  <c r="H1188" i="1"/>
  <c r="G1188" i="1"/>
  <c r="F1188" i="1"/>
  <c r="AY1188" i="1" s="1"/>
  <c r="E1188" i="1"/>
  <c r="Q1188" i="1" s="1"/>
  <c r="AG1188" i="1" s="1"/>
  <c r="D1188" i="1"/>
  <c r="BJ1187" i="1"/>
  <c r="BI1187" i="1"/>
  <c r="BH1187" i="1"/>
  <c r="BF1187" i="1"/>
  <c r="AL1187" i="1"/>
  <c r="AK1187" i="1"/>
  <c r="AJ1187" i="1"/>
  <c r="AE1187" i="1"/>
  <c r="AC1187" i="1"/>
  <c r="W1187" i="1"/>
  <c r="AB1187" i="1" s="1"/>
  <c r="S1187" i="1"/>
  <c r="P1187" i="1"/>
  <c r="M1187" i="1"/>
  <c r="L1187" i="1"/>
  <c r="I1187" i="1"/>
  <c r="X1187" i="1" s="1"/>
  <c r="H1187" i="1"/>
  <c r="G1187" i="1"/>
  <c r="F1187" i="1"/>
  <c r="BB1187" i="1" s="1"/>
  <c r="BG1187" i="1" s="1"/>
  <c r="E1187" i="1"/>
  <c r="D1187" i="1"/>
  <c r="BF1186" i="1"/>
  <c r="BB1186" i="1"/>
  <c r="BG1186" i="1" s="1"/>
  <c r="AY1186" i="1"/>
  <c r="AZ1186" i="1" s="1"/>
  <c r="BA1186" i="1" s="1"/>
  <c r="AM1186" i="1"/>
  <c r="AL1186" i="1"/>
  <c r="AK1186" i="1"/>
  <c r="AJ1186" i="1"/>
  <c r="AE1186" i="1"/>
  <c r="W1186" i="1"/>
  <c r="AB1186" i="1" s="1"/>
  <c r="S1186" i="1"/>
  <c r="M1186" i="1"/>
  <c r="P1186" i="1" s="1"/>
  <c r="L1186" i="1"/>
  <c r="I1186" i="1"/>
  <c r="X1186" i="1" s="1"/>
  <c r="AC1186" i="1" s="1"/>
  <c r="H1186" i="1"/>
  <c r="G1186" i="1"/>
  <c r="F1186" i="1"/>
  <c r="Q1186" i="1" s="1"/>
  <c r="AG1186" i="1" s="1"/>
  <c r="E1186" i="1"/>
  <c r="D1186" i="1"/>
  <c r="BI1185" i="1"/>
  <c r="BH1185" i="1"/>
  <c r="BF1185" i="1"/>
  <c r="BJ1185" i="1" s="1"/>
  <c r="AM1185" i="1"/>
  <c r="AL1185" i="1"/>
  <c r="AK1185" i="1"/>
  <c r="AJ1185" i="1"/>
  <c r="AE1185" i="1"/>
  <c r="S1185" i="1"/>
  <c r="M1185" i="1"/>
  <c r="L1185" i="1"/>
  <c r="I1185" i="1"/>
  <c r="X1185" i="1" s="1"/>
  <c r="AC1185" i="1" s="1"/>
  <c r="H1185" i="1"/>
  <c r="W1185" i="1" s="1"/>
  <c r="AB1185" i="1" s="1"/>
  <c r="G1185" i="1"/>
  <c r="F1185" i="1"/>
  <c r="E1185" i="1"/>
  <c r="D1185" i="1"/>
  <c r="BI1184" i="1"/>
  <c r="BF1184" i="1"/>
  <c r="BB1184" i="1"/>
  <c r="BG1184" i="1" s="1"/>
  <c r="AL1184" i="1"/>
  <c r="AO1184" i="1" s="1"/>
  <c r="AQ1184" i="1" s="1"/>
  <c r="AK1184" i="1"/>
  <c r="AJ1184" i="1"/>
  <c r="AE1184" i="1"/>
  <c r="V1184" i="1"/>
  <c r="S1184" i="1"/>
  <c r="Q1184" i="1"/>
  <c r="AG1184" i="1" s="1"/>
  <c r="M1184" i="1"/>
  <c r="L1184" i="1"/>
  <c r="I1184" i="1"/>
  <c r="X1184" i="1" s="1"/>
  <c r="AC1184" i="1" s="1"/>
  <c r="H1184" i="1"/>
  <c r="G1184" i="1"/>
  <c r="R1184" i="1" s="1"/>
  <c r="F1184" i="1"/>
  <c r="AY1184" i="1" s="1"/>
  <c r="AZ1184" i="1" s="1"/>
  <c r="BA1184" i="1" s="1"/>
  <c r="E1184" i="1"/>
  <c r="D1184" i="1"/>
  <c r="BJ1183" i="1"/>
  <c r="BH1183" i="1"/>
  <c r="BF1183" i="1"/>
  <c r="BI1183" i="1" s="1"/>
  <c r="AL1183" i="1"/>
  <c r="AK1183" i="1"/>
  <c r="AN1183" i="1" s="1"/>
  <c r="AJ1183" i="1"/>
  <c r="AE1183" i="1"/>
  <c r="X1183" i="1"/>
  <c r="AC1183" i="1" s="1"/>
  <c r="W1183" i="1"/>
  <c r="AB1183" i="1" s="1"/>
  <c r="S1183" i="1"/>
  <c r="M1183" i="1"/>
  <c r="L1183" i="1"/>
  <c r="I1183" i="1"/>
  <c r="H1183" i="1"/>
  <c r="G1183" i="1"/>
  <c r="F1183" i="1"/>
  <c r="AY1183" i="1" s="1"/>
  <c r="E1183" i="1"/>
  <c r="D1183" i="1"/>
  <c r="BJ1182" i="1"/>
  <c r="BI1182" i="1"/>
  <c r="BF1182" i="1"/>
  <c r="BH1182" i="1" s="1"/>
  <c r="AY1182" i="1"/>
  <c r="AZ1182" i="1" s="1"/>
  <c r="BA1182" i="1" s="1"/>
  <c r="AL1182" i="1"/>
  <c r="AK1182" i="1"/>
  <c r="AJ1182" i="1"/>
  <c r="AM1182" i="1" s="1"/>
  <c r="AE1182" i="1"/>
  <c r="S1182" i="1"/>
  <c r="Q1182" i="1"/>
  <c r="AG1182" i="1" s="1"/>
  <c r="M1182" i="1"/>
  <c r="L1182" i="1"/>
  <c r="P1182" i="1" s="1"/>
  <c r="I1182" i="1"/>
  <c r="X1182" i="1" s="1"/>
  <c r="AC1182" i="1" s="1"/>
  <c r="H1182" i="1"/>
  <c r="W1182" i="1" s="1"/>
  <c r="AB1182" i="1" s="1"/>
  <c r="G1182" i="1"/>
  <c r="F1182" i="1"/>
  <c r="BB1182" i="1" s="1"/>
  <c r="BG1182" i="1" s="1"/>
  <c r="E1182" i="1"/>
  <c r="D1182" i="1"/>
  <c r="BJ1181" i="1"/>
  <c r="BI1181" i="1"/>
  <c r="BH1181" i="1"/>
  <c r="BF1181" i="1"/>
  <c r="AL1181" i="1"/>
  <c r="AK1181" i="1"/>
  <c r="AJ1181" i="1"/>
  <c r="AE1181" i="1"/>
  <c r="X1181" i="1"/>
  <c r="AC1181" i="1" s="1"/>
  <c r="V1181" i="1"/>
  <c r="AA1181" i="1" s="1"/>
  <c r="S1181" i="1"/>
  <c r="M1181" i="1"/>
  <c r="L1181" i="1"/>
  <c r="P1181" i="1" s="1"/>
  <c r="I1181" i="1"/>
  <c r="H1181" i="1"/>
  <c r="W1181" i="1" s="1"/>
  <c r="AB1181" i="1" s="1"/>
  <c r="G1181" i="1"/>
  <c r="F1181" i="1"/>
  <c r="AO1181" i="1" s="1"/>
  <c r="AS1181" i="1" s="1"/>
  <c r="E1181" i="1"/>
  <c r="D1181" i="1"/>
  <c r="BF1180" i="1"/>
  <c r="AL1180" i="1"/>
  <c r="AO1180" i="1" s="1"/>
  <c r="AK1180" i="1"/>
  <c r="AJ1180" i="1"/>
  <c r="AE1180" i="1"/>
  <c r="S1180" i="1"/>
  <c r="Q1180" i="1"/>
  <c r="AG1180" i="1" s="1"/>
  <c r="M1180" i="1"/>
  <c r="L1180" i="1"/>
  <c r="P1180" i="1" s="1"/>
  <c r="I1180" i="1"/>
  <c r="X1180" i="1" s="1"/>
  <c r="AC1180" i="1" s="1"/>
  <c r="H1180" i="1"/>
  <c r="W1180" i="1" s="1"/>
  <c r="AB1180" i="1" s="1"/>
  <c r="G1180" i="1"/>
  <c r="F1180" i="1"/>
  <c r="E1180" i="1"/>
  <c r="D1180" i="1"/>
  <c r="BF1179" i="1"/>
  <c r="AL1179" i="1"/>
  <c r="AK1179" i="1"/>
  <c r="AN1179" i="1" s="1"/>
  <c r="AJ1179" i="1"/>
  <c r="AE1179" i="1"/>
  <c r="S1179" i="1"/>
  <c r="M1179" i="1"/>
  <c r="P1179" i="1" s="1"/>
  <c r="L1179" i="1"/>
  <c r="I1179" i="1"/>
  <c r="X1179" i="1" s="1"/>
  <c r="AC1179" i="1" s="1"/>
  <c r="H1179" i="1"/>
  <c r="W1179" i="1" s="1"/>
  <c r="AB1179" i="1" s="1"/>
  <c r="G1179" i="1"/>
  <c r="V1179" i="1" s="1"/>
  <c r="F1179" i="1"/>
  <c r="E1179" i="1"/>
  <c r="Q1179" i="1" s="1"/>
  <c r="AG1179" i="1" s="1"/>
  <c r="D1179" i="1"/>
  <c r="BI1178" i="1"/>
  <c r="BH1178" i="1"/>
  <c r="BF1178" i="1"/>
  <c r="BJ1178" i="1" s="1"/>
  <c r="BB1178" i="1"/>
  <c r="BG1178" i="1" s="1"/>
  <c r="AN1178" i="1"/>
  <c r="AL1178" i="1"/>
  <c r="AK1178" i="1"/>
  <c r="AJ1178" i="1"/>
  <c r="AM1178" i="1" s="1"/>
  <c r="AE1178" i="1"/>
  <c r="AC1178" i="1"/>
  <c r="AB1178" i="1"/>
  <c r="V1178" i="1"/>
  <c r="AA1178" i="1" s="1"/>
  <c r="AD1178" i="1" s="1"/>
  <c r="AH1178" i="1" s="1"/>
  <c r="S1178" i="1"/>
  <c r="M1178" i="1"/>
  <c r="L1178" i="1"/>
  <c r="I1178" i="1"/>
  <c r="X1178" i="1" s="1"/>
  <c r="H1178" i="1"/>
  <c r="W1178" i="1" s="1"/>
  <c r="G1178" i="1"/>
  <c r="AV1178" i="1" s="1"/>
  <c r="F1178" i="1"/>
  <c r="Q1178" i="1" s="1"/>
  <c r="AG1178" i="1" s="1"/>
  <c r="E1178" i="1"/>
  <c r="D1178" i="1"/>
  <c r="BJ1177" i="1"/>
  <c r="BH1177" i="1"/>
  <c r="BF1177" i="1"/>
  <c r="BI1177" i="1" s="1"/>
  <c r="AL1177" i="1"/>
  <c r="AK1177" i="1"/>
  <c r="AN1177" i="1" s="1"/>
  <c r="AJ1177" i="1"/>
  <c r="AE1177" i="1"/>
  <c r="S1177" i="1"/>
  <c r="M1177" i="1"/>
  <c r="P1177" i="1" s="1"/>
  <c r="L1177" i="1"/>
  <c r="I1177" i="1"/>
  <c r="X1177" i="1" s="1"/>
  <c r="AC1177" i="1" s="1"/>
  <c r="H1177" i="1"/>
  <c r="W1177" i="1" s="1"/>
  <c r="AB1177" i="1" s="1"/>
  <c r="G1177" i="1"/>
  <c r="F1177" i="1"/>
  <c r="E1177" i="1"/>
  <c r="D1177" i="1"/>
  <c r="BH1176" i="1"/>
  <c r="BF1176" i="1"/>
  <c r="BJ1176" i="1" s="1"/>
  <c r="AZ1176" i="1"/>
  <c r="BA1176" i="1" s="1"/>
  <c r="AY1176" i="1"/>
  <c r="AL1176" i="1"/>
  <c r="AO1176" i="1" s="1"/>
  <c r="AQ1176" i="1" s="1"/>
  <c r="AK1176" i="1"/>
  <c r="AJ1176" i="1"/>
  <c r="AM1176" i="1" s="1"/>
  <c r="AE1176" i="1"/>
  <c r="S1176" i="1"/>
  <c r="M1176" i="1"/>
  <c r="P1176" i="1" s="1"/>
  <c r="L1176" i="1"/>
  <c r="I1176" i="1"/>
  <c r="X1176" i="1" s="1"/>
  <c r="AC1176" i="1" s="1"/>
  <c r="H1176" i="1"/>
  <c r="W1176" i="1" s="1"/>
  <c r="AB1176" i="1" s="1"/>
  <c r="G1176" i="1"/>
  <c r="F1176" i="1"/>
  <c r="Q1176" i="1" s="1"/>
  <c r="AG1176" i="1" s="1"/>
  <c r="E1176" i="1"/>
  <c r="D1176" i="1"/>
  <c r="BF1175" i="1"/>
  <c r="AL1175" i="1"/>
  <c r="AK1175" i="1"/>
  <c r="AJ1175" i="1"/>
  <c r="AE1175" i="1"/>
  <c r="X1175" i="1"/>
  <c r="AC1175" i="1" s="1"/>
  <c r="W1175" i="1"/>
  <c r="AB1175" i="1" s="1"/>
  <c r="S1175" i="1"/>
  <c r="M1175" i="1"/>
  <c r="P1175" i="1" s="1"/>
  <c r="L1175" i="1"/>
  <c r="I1175" i="1"/>
  <c r="H1175" i="1"/>
  <c r="G1175" i="1"/>
  <c r="AV1175" i="1" s="1"/>
  <c r="F1175" i="1"/>
  <c r="Q1175" i="1" s="1"/>
  <c r="AG1175" i="1" s="1"/>
  <c r="E1175" i="1"/>
  <c r="D1175" i="1"/>
  <c r="BH1174" i="1"/>
  <c r="BF1174" i="1"/>
  <c r="AV1174" i="1"/>
  <c r="AL1174" i="1"/>
  <c r="AK1174" i="1"/>
  <c r="AN1174" i="1" s="1"/>
  <c r="AT1174" i="1" s="1"/>
  <c r="AJ1174" i="1"/>
  <c r="AM1174" i="1" s="1"/>
  <c r="AE1174" i="1"/>
  <c r="W1174" i="1"/>
  <c r="AB1174" i="1" s="1"/>
  <c r="S1174" i="1"/>
  <c r="M1174" i="1"/>
  <c r="L1174" i="1"/>
  <c r="I1174" i="1"/>
  <c r="X1174" i="1" s="1"/>
  <c r="AC1174" i="1" s="1"/>
  <c r="H1174" i="1"/>
  <c r="G1174" i="1"/>
  <c r="R1174" i="1" s="1"/>
  <c r="F1174" i="1"/>
  <c r="E1174" i="1"/>
  <c r="D1174" i="1"/>
  <c r="BF1173" i="1"/>
  <c r="AL1173" i="1"/>
  <c r="AO1173" i="1" s="1"/>
  <c r="AK1173" i="1"/>
  <c r="AN1173" i="1" s="1"/>
  <c r="AJ1173" i="1"/>
  <c r="AE1173" i="1"/>
  <c r="AA1173" i="1"/>
  <c r="X1173" i="1"/>
  <c r="AC1173" i="1" s="1"/>
  <c r="V1173" i="1"/>
  <c r="S1173" i="1"/>
  <c r="M1173" i="1"/>
  <c r="L1173" i="1"/>
  <c r="I1173" i="1"/>
  <c r="H1173" i="1"/>
  <c r="W1173" i="1" s="1"/>
  <c r="AB1173" i="1" s="1"/>
  <c r="G1173" i="1"/>
  <c r="AV1173" i="1" s="1"/>
  <c r="F1173" i="1"/>
  <c r="BB1173" i="1" s="1"/>
  <c r="BG1173" i="1" s="1"/>
  <c r="E1173" i="1"/>
  <c r="D1173" i="1"/>
  <c r="BJ1172" i="1"/>
  <c r="BI1172" i="1"/>
  <c r="BF1172" i="1"/>
  <c r="BH1172" i="1" s="1"/>
  <c r="AL1172" i="1"/>
  <c r="AK1172" i="1"/>
  <c r="AN1172" i="1" s="1"/>
  <c r="AJ1172" i="1"/>
  <c r="AE1172" i="1"/>
  <c r="X1172" i="1"/>
  <c r="AC1172" i="1" s="1"/>
  <c r="V1172" i="1"/>
  <c r="AA1172" i="1" s="1"/>
  <c r="S1172" i="1"/>
  <c r="M1172" i="1"/>
  <c r="P1172" i="1" s="1"/>
  <c r="L1172" i="1"/>
  <c r="I1172" i="1"/>
  <c r="H1172" i="1"/>
  <c r="W1172" i="1" s="1"/>
  <c r="AB1172" i="1" s="1"/>
  <c r="G1172" i="1"/>
  <c r="F1172" i="1"/>
  <c r="BB1172" i="1" s="1"/>
  <c r="BG1172" i="1" s="1"/>
  <c r="E1172" i="1"/>
  <c r="D1172" i="1"/>
  <c r="BF1171" i="1"/>
  <c r="BI1171" i="1" s="1"/>
  <c r="AL1171" i="1"/>
  <c r="AK1171" i="1"/>
  <c r="AJ1171" i="1"/>
  <c r="AE1171" i="1"/>
  <c r="AC1171" i="1"/>
  <c r="X1171" i="1"/>
  <c r="S1171" i="1"/>
  <c r="R1171" i="1"/>
  <c r="M1171" i="1"/>
  <c r="L1171" i="1"/>
  <c r="I1171" i="1"/>
  <c r="H1171" i="1"/>
  <c r="AV1171" i="1" s="1"/>
  <c r="G1171" i="1"/>
  <c r="V1171" i="1" s="1"/>
  <c r="AA1171" i="1" s="1"/>
  <c r="F1171" i="1"/>
  <c r="BB1171" i="1" s="1"/>
  <c r="BG1171" i="1" s="1"/>
  <c r="E1171" i="1"/>
  <c r="D1171" i="1"/>
  <c r="BH1170" i="1"/>
  <c r="BF1170" i="1"/>
  <c r="BB1170" i="1"/>
  <c r="BG1170" i="1" s="1"/>
  <c r="AO1170" i="1"/>
  <c r="AS1170" i="1" s="1"/>
  <c r="AL1170" i="1"/>
  <c r="AK1170" i="1"/>
  <c r="AJ1170" i="1"/>
  <c r="AM1170" i="1" s="1"/>
  <c r="AE1170" i="1"/>
  <c r="W1170" i="1"/>
  <c r="AB1170" i="1" s="1"/>
  <c r="V1170" i="1"/>
  <c r="AA1170" i="1" s="1"/>
  <c r="S1170" i="1"/>
  <c r="R1170" i="1"/>
  <c r="M1170" i="1"/>
  <c r="P1170" i="1" s="1"/>
  <c r="L1170" i="1"/>
  <c r="I1170" i="1"/>
  <c r="X1170" i="1" s="1"/>
  <c r="AC1170" i="1" s="1"/>
  <c r="H1170" i="1"/>
  <c r="G1170" i="1"/>
  <c r="F1170" i="1"/>
  <c r="AY1170" i="1" s="1"/>
  <c r="E1170" i="1"/>
  <c r="D1170" i="1"/>
  <c r="BH1169" i="1"/>
  <c r="BF1169" i="1"/>
  <c r="AV1169" i="1"/>
  <c r="AL1169" i="1"/>
  <c r="AK1169" i="1"/>
  <c r="AN1169" i="1" s="1"/>
  <c r="AJ1169" i="1"/>
  <c r="AE1169" i="1"/>
  <c r="X1169" i="1"/>
  <c r="AC1169" i="1" s="1"/>
  <c r="S1169" i="1"/>
  <c r="M1169" i="1"/>
  <c r="L1169" i="1"/>
  <c r="P1169" i="1" s="1"/>
  <c r="I1169" i="1"/>
  <c r="H1169" i="1"/>
  <c r="W1169" i="1" s="1"/>
  <c r="AB1169" i="1" s="1"/>
  <c r="G1169" i="1"/>
  <c r="V1169" i="1" s="1"/>
  <c r="F1169" i="1"/>
  <c r="AY1169" i="1" s="1"/>
  <c r="E1169" i="1"/>
  <c r="D1169" i="1"/>
  <c r="BF1168" i="1"/>
  <c r="AL1168" i="1"/>
  <c r="AO1168" i="1" s="1"/>
  <c r="AK1168" i="1"/>
  <c r="AJ1168" i="1"/>
  <c r="AM1168" i="1" s="1"/>
  <c r="AE1168" i="1"/>
  <c r="X1168" i="1"/>
  <c r="AC1168" i="1" s="1"/>
  <c r="S1168" i="1"/>
  <c r="M1168" i="1"/>
  <c r="P1168" i="1" s="1"/>
  <c r="L1168" i="1"/>
  <c r="I1168" i="1"/>
  <c r="H1168" i="1"/>
  <c r="W1168" i="1" s="1"/>
  <c r="AB1168" i="1" s="1"/>
  <c r="G1168" i="1"/>
  <c r="V1168" i="1" s="1"/>
  <c r="AA1168" i="1" s="1"/>
  <c r="F1168" i="1"/>
  <c r="E1168" i="1"/>
  <c r="D1168" i="1"/>
  <c r="BJ1167" i="1"/>
  <c r="BI1167" i="1"/>
  <c r="BH1167" i="1"/>
  <c r="BF1167" i="1"/>
  <c r="AM1167" i="1"/>
  <c r="AL1167" i="1"/>
  <c r="AO1167" i="1" s="1"/>
  <c r="AQ1167" i="1" s="1"/>
  <c r="AK1167" i="1"/>
  <c r="AN1167" i="1" s="1"/>
  <c r="AP1167" i="1" s="1"/>
  <c r="AJ1167" i="1"/>
  <c r="AE1167" i="1"/>
  <c r="S1167" i="1"/>
  <c r="M1167" i="1"/>
  <c r="L1167" i="1"/>
  <c r="P1167" i="1" s="1"/>
  <c r="I1167" i="1"/>
  <c r="X1167" i="1" s="1"/>
  <c r="AC1167" i="1" s="1"/>
  <c r="H1167" i="1"/>
  <c r="G1167" i="1"/>
  <c r="V1167" i="1" s="1"/>
  <c r="AA1167" i="1" s="1"/>
  <c r="F1167" i="1"/>
  <c r="AY1167" i="1" s="1"/>
  <c r="AZ1167" i="1" s="1"/>
  <c r="BA1167" i="1" s="1"/>
  <c r="E1167" i="1"/>
  <c r="D1167" i="1"/>
  <c r="BJ1166" i="1"/>
  <c r="BI1166" i="1"/>
  <c r="BH1166" i="1"/>
  <c r="BF1166" i="1"/>
  <c r="AL1166" i="1"/>
  <c r="AK1166" i="1"/>
  <c r="AJ1166" i="1"/>
  <c r="AM1166" i="1" s="1"/>
  <c r="AE1166" i="1"/>
  <c r="W1166" i="1"/>
  <c r="AB1166" i="1" s="1"/>
  <c r="S1166" i="1"/>
  <c r="M1166" i="1"/>
  <c r="P1166" i="1" s="1"/>
  <c r="L1166" i="1"/>
  <c r="I1166" i="1"/>
  <c r="X1166" i="1" s="1"/>
  <c r="AC1166" i="1" s="1"/>
  <c r="H1166" i="1"/>
  <c r="G1166" i="1"/>
  <c r="F1166" i="1"/>
  <c r="BB1166" i="1" s="1"/>
  <c r="BG1166" i="1" s="1"/>
  <c r="E1166" i="1"/>
  <c r="D1166" i="1"/>
  <c r="BF1165" i="1"/>
  <c r="BB1165" i="1"/>
  <c r="BG1165" i="1" s="1"/>
  <c r="AL1165" i="1"/>
  <c r="AK1165" i="1"/>
  <c r="AN1165" i="1" s="1"/>
  <c r="AJ1165" i="1"/>
  <c r="AE1165" i="1"/>
  <c r="S1165" i="1"/>
  <c r="P1165" i="1"/>
  <c r="M1165" i="1"/>
  <c r="L1165" i="1"/>
  <c r="I1165" i="1"/>
  <c r="X1165" i="1" s="1"/>
  <c r="AC1165" i="1" s="1"/>
  <c r="H1165" i="1"/>
  <c r="W1165" i="1" s="1"/>
  <c r="AB1165" i="1" s="1"/>
  <c r="G1165" i="1"/>
  <c r="V1165" i="1" s="1"/>
  <c r="AA1165" i="1" s="1"/>
  <c r="F1165" i="1"/>
  <c r="Q1165" i="1" s="1"/>
  <c r="AG1165" i="1" s="1"/>
  <c r="E1165" i="1"/>
  <c r="D1165" i="1"/>
  <c r="BI1164" i="1"/>
  <c r="BH1164" i="1"/>
  <c r="BF1164" i="1"/>
  <c r="BJ1164" i="1" s="1"/>
  <c r="AL1164" i="1"/>
  <c r="AO1164" i="1" s="1"/>
  <c r="AK1164" i="1"/>
  <c r="AJ1164" i="1"/>
  <c r="AM1164" i="1" s="1"/>
  <c r="AE1164" i="1"/>
  <c r="S1164" i="1"/>
  <c r="M1164" i="1"/>
  <c r="P1164" i="1" s="1"/>
  <c r="L1164" i="1"/>
  <c r="I1164" i="1"/>
  <c r="X1164" i="1" s="1"/>
  <c r="AC1164" i="1" s="1"/>
  <c r="H1164" i="1"/>
  <c r="W1164" i="1" s="1"/>
  <c r="AB1164" i="1" s="1"/>
  <c r="G1164" i="1"/>
  <c r="V1164" i="1" s="1"/>
  <c r="AA1164" i="1" s="1"/>
  <c r="F1164" i="1"/>
  <c r="BB1164" i="1" s="1"/>
  <c r="BG1164" i="1" s="1"/>
  <c r="E1164" i="1"/>
  <c r="D1164" i="1"/>
  <c r="BJ1163" i="1"/>
  <c r="BI1163" i="1"/>
  <c r="BF1163" i="1"/>
  <c r="BH1163" i="1" s="1"/>
  <c r="AL1163" i="1"/>
  <c r="AK1163" i="1"/>
  <c r="AJ1163" i="1"/>
  <c r="AE1163" i="1"/>
  <c r="X1163" i="1"/>
  <c r="AC1163" i="1" s="1"/>
  <c r="V1163" i="1"/>
  <c r="S1163" i="1"/>
  <c r="M1163" i="1"/>
  <c r="L1163" i="1"/>
  <c r="I1163" i="1"/>
  <c r="H1163" i="1"/>
  <c r="W1163" i="1" s="1"/>
  <c r="AB1163" i="1" s="1"/>
  <c r="G1163" i="1"/>
  <c r="F1163" i="1"/>
  <c r="E1163" i="1"/>
  <c r="D1163" i="1"/>
  <c r="BH1162" i="1"/>
  <c r="BF1162" i="1"/>
  <c r="BB1162" i="1"/>
  <c r="BG1162" i="1" s="1"/>
  <c r="AL1162" i="1"/>
  <c r="AK1162" i="1"/>
  <c r="AJ1162" i="1"/>
  <c r="AE1162" i="1"/>
  <c r="S1162" i="1"/>
  <c r="Q1162" i="1"/>
  <c r="AG1162" i="1" s="1"/>
  <c r="P1162" i="1"/>
  <c r="M1162" i="1"/>
  <c r="L1162" i="1"/>
  <c r="I1162" i="1"/>
  <c r="X1162" i="1" s="1"/>
  <c r="AC1162" i="1" s="1"/>
  <c r="H1162" i="1"/>
  <c r="G1162" i="1"/>
  <c r="V1162" i="1" s="1"/>
  <c r="AA1162" i="1" s="1"/>
  <c r="F1162" i="1"/>
  <c r="AY1162" i="1" s="1"/>
  <c r="AZ1162" i="1" s="1"/>
  <c r="BA1162" i="1" s="1"/>
  <c r="E1162" i="1"/>
  <c r="D1162" i="1"/>
  <c r="BJ1161" i="1"/>
  <c r="BI1161" i="1"/>
  <c r="BH1161" i="1"/>
  <c r="BF1161" i="1"/>
  <c r="AN1161" i="1"/>
  <c r="AP1161" i="1" s="1"/>
  <c r="AL1161" i="1"/>
  <c r="AK1161" i="1"/>
  <c r="AJ1161" i="1"/>
  <c r="AM1161" i="1" s="1"/>
  <c r="AE1161" i="1"/>
  <c r="V1161" i="1"/>
  <c r="AA1161" i="1" s="1"/>
  <c r="S1161" i="1"/>
  <c r="M1161" i="1"/>
  <c r="L1161" i="1"/>
  <c r="I1161" i="1"/>
  <c r="X1161" i="1" s="1"/>
  <c r="AC1161" i="1" s="1"/>
  <c r="H1161" i="1"/>
  <c r="W1161" i="1" s="1"/>
  <c r="AB1161" i="1" s="1"/>
  <c r="G1161" i="1"/>
  <c r="F1161" i="1"/>
  <c r="AY1161" i="1" s="1"/>
  <c r="AZ1161" i="1" s="1"/>
  <c r="BA1161" i="1" s="1"/>
  <c r="E1161" i="1"/>
  <c r="D1161" i="1"/>
  <c r="BJ1160" i="1"/>
  <c r="BI1160" i="1"/>
  <c r="BF1160" i="1"/>
  <c r="BH1160" i="1" s="1"/>
  <c r="BB1160" i="1"/>
  <c r="BG1160" i="1" s="1"/>
  <c r="AV1160" i="1"/>
  <c r="AN1160" i="1"/>
  <c r="AR1160" i="1" s="1"/>
  <c r="AL1160" i="1"/>
  <c r="AO1160" i="1" s="1"/>
  <c r="AK1160" i="1"/>
  <c r="AJ1160" i="1"/>
  <c r="AM1160" i="1" s="1"/>
  <c r="AE1160" i="1"/>
  <c r="X1160" i="1"/>
  <c r="AC1160" i="1" s="1"/>
  <c r="W1160" i="1"/>
  <c r="AB1160" i="1" s="1"/>
  <c r="S1160" i="1"/>
  <c r="M1160" i="1"/>
  <c r="L1160" i="1"/>
  <c r="P1160" i="1" s="1"/>
  <c r="I1160" i="1"/>
  <c r="H1160" i="1"/>
  <c r="G1160" i="1"/>
  <c r="R1160" i="1" s="1"/>
  <c r="F1160" i="1"/>
  <c r="E1160" i="1"/>
  <c r="D1160" i="1"/>
  <c r="BF1159" i="1"/>
  <c r="AL1159" i="1"/>
  <c r="AK1159" i="1"/>
  <c r="AJ1159" i="1"/>
  <c r="AE1159" i="1"/>
  <c r="S1159" i="1"/>
  <c r="M1159" i="1"/>
  <c r="L1159" i="1"/>
  <c r="P1159" i="1" s="1"/>
  <c r="I1159" i="1"/>
  <c r="X1159" i="1" s="1"/>
  <c r="AC1159" i="1" s="1"/>
  <c r="H1159" i="1"/>
  <c r="W1159" i="1" s="1"/>
  <c r="AB1159" i="1" s="1"/>
  <c r="G1159" i="1"/>
  <c r="AV1159" i="1" s="1"/>
  <c r="F1159" i="1"/>
  <c r="E1159" i="1"/>
  <c r="D1159" i="1"/>
  <c r="BJ1158" i="1"/>
  <c r="BI1158" i="1"/>
  <c r="BH1158" i="1"/>
  <c r="BF1158" i="1"/>
  <c r="AL1158" i="1"/>
  <c r="AO1158" i="1" s="1"/>
  <c r="AK1158" i="1"/>
  <c r="AN1158" i="1" s="1"/>
  <c r="AP1158" i="1" s="1"/>
  <c r="AJ1158" i="1"/>
  <c r="AM1158" i="1" s="1"/>
  <c r="AE1158" i="1"/>
  <c r="V1158" i="1"/>
  <c r="S1158" i="1"/>
  <c r="M1158" i="1"/>
  <c r="P1158" i="1" s="1"/>
  <c r="L1158" i="1"/>
  <c r="I1158" i="1"/>
  <c r="X1158" i="1" s="1"/>
  <c r="AC1158" i="1" s="1"/>
  <c r="H1158" i="1"/>
  <c r="G1158" i="1"/>
  <c r="F1158" i="1"/>
  <c r="E1158" i="1"/>
  <c r="Q1158" i="1" s="1"/>
  <c r="AG1158" i="1" s="1"/>
  <c r="D1158" i="1"/>
  <c r="BJ1157" i="1"/>
  <c r="BI1157" i="1"/>
  <c r="BF1157" i="1"/>
  <c r="BH1157" i="1" s="1"/>
  <c r="AL1157" i="1"/>
  <c r="AK1157" i="1"/>
  <c r="AN1157" i="1" s="1"/>
  <c r="AR1157" i="1" s="1"/>
  <c r="AJ1157" i="1"/>
  <c r="AE1157" i="1"/>
  <c r="W1157" i="1"/>
  <c r="AB1157" i="1" s="1"/>
  <c r="S1157" i="1"/>
  <c r="M1157" i="1"/>
  <c r="L1157" i="1"/>
  <c r="I1157" i="1"/>
  <c r="X1157" i="1" s="1"/>
  <c r="AC1157" i="1" s="1"/>
  <c r="H1157" i="1"/>
  <c r="G1157" i="1"/>
  <c r="F1157" i="1"/>
  <c r="E1157" i="1"/>
  <c r="D1157" i="1"/>
  <c r="BH1156" i="1"/>
  <c r="BF1156" i="1"/>
  <c r="AL1156" i="1"/>
  <c r="AK1156" i="1"/>
  <c r="AJ1156" i="1"/>
  <c r="AM1156" i="1" s="1"/>
  <c r="AE1156" i="1"/>
  <c r="S1156" i="1"/>
  <c r="P1156" i="1"/>
  <c r="M1156" i="1"/>
  <c r="L1156" i="1"/>
  <c r="I1156" i="1"/>
  <c r="X1156" i="1" s="1"/>
  <c r="AC1156" i="1" s="1"/>
  <c r="H1156" i="1"/>
  <c r="W1156" i="1" s="1"/>
  <c r="AB1156" i="1" s="1"/>
  <c r="G1156" i="1"/>
  <c r="V1156" i="1" s="1"/>
  <c r="F1156" i="1"/>
  <c r="BB1156" i="1" s="1"/>
  <c r="BG1156" i="1" s="1"/>
  <c r="E1156" i="1"/>
  <c r="D1156" i="1"/>
  <c r="BJ1155" i="1"/>
  <c r="BI1155" i="1"/>
  <c r="BH1155" i="1"/>
  <c r="BG1155" i="1"/>
  <c r="BF1155" i="1"/>
  <c r="AN1155" i="1"/>
  <c r="AL1155" i="1"/>
  <c r="AO1155" i="1" s="1"/>
  <c r="AQ1155" i="1" s="1"/>
  <c r="AK1155" i="1"/>
  <c r="AJ1155" i="1"/>
  <c r="AM1155" i="1" s="1"/>
  <c r="AE1155" i="1"/>
  <c r="W1155" i="1"/>
  <c r="AB1155" i="1" s="1"/>
  <c r="S1155" i="1"/>
  <c r="M1155" i="1"/>
  <c r="L1155" i="1"/>
  <c r="P1155" i="1" s="1"/>
  <c r="I1155" i="1"/>
  <c r="H1155" i="1"/>
  <c r="G1155" i="1"/>
  <c r="V1155" i="1" s="1"/>
  <c r="AA1155" i="1" s="1"/>
  <c r="F1155" i="1"/>
  <c r="BB1155" i="1" s="1"/>
  <c r="E1155" i="1"/>
  <c r="Q1155" i="1" s="1"/>
  <c r="AG1155" i="1" s="1"/>
  <c r="D1155" i="1"/>
  <c r="BJ1154" i="1"/>
  <c r="BI1154" i="1"/>
  <c r="BH1154" i="1"/>
  <c r="BF1154" i="1"/>
  <c r="BB1154" i="1"/>
  <c r="BG1154" i="1" s="1"/>
  <c r="AO1154" i="1"/>
  <c r="AL1154" i="1"/>
  <c r="AK1154" i="1"/>
  <c r="AJ1154" i="1"/>
  <c r="AM1154" i="1" s="1"/>
  <c r="AE1154" i="1"/>
  <c r="S1154" i="1"/>
  <c r="M1154" i="1"/>
  <c r="L1154" i="1"/>
  <c r="I1154" i="1"/>
  <c r="X1154" i="1" s="1"/>
  <c r="AC1154" i="1" s="1"/>
  <c r="H1154" i="1"/>
  <c r="W1154" i="1" s="1"/>
  <c r="AB1154" i="1" s="1"/>
  <c r="G1154" i="1"/>
  <c r="V1154" i="1" s="1"/>
  <c r="F1154" i="1"/>
  <c r="E1154" i="1"/>
  <c r="D1154" i="1"/>
  <c r="BF1153" i="1"/>
  <c r="AY1153" i="1"/>
  <c r="AL1153" i="1"/>
  <c r="AK1153" i="1"/>
  <c r="AN1153" i="1" s="1"/>
  <c r="AJ1153" i="1"/>
  <c r="AM1153" i="1" s="1"/>
  <c r="AE1153" i="1"/>
  <c r="S1153" i="1"/>
  <c r="M1153" i="1"/>
  <c r="L1153" i="1"/>
  <c r="P1153" i="1" s="1"/>
  <c r="I1153" i="1"/>
  <c r="X1153" i="1" s="1"/>
  <c r="AC1153" i="1" s="1"/>
  <c r="H1153" i="1"/>
  <c r="W1153" i="1" s="1"/>
  <c r="AB1153" i="1" s="1"/>
  <c r="G1153" i="1"/>
  <c r="AV1153" i="1" s="1"/>
  <c r="F1153" i="1"/>
  <c r="BB1153" i="1" s="1"/>
  <c r="BG1153" i="1" s="1"/>
  <c r="E1153" i="1"/>
  <c r="Q1153" i="1" s="1"/>
  <c r="AG1153" i="1" s="1"/>
  <c r="D1153" i="1"/>
  <c r="BI1152" i="1"/>
  <c r="BH1152" i="1"/>
  <c r="BF1152" i="1"/>
  <c r="BJ1152" i="1" s="1"/>
  <c r="AY1152" i="1"/>
  <c r="AS1152" i="1"/>
  <c r="AO1152" i="1"/>
  <c r="AU1152" i="1" s="1"/>
  <c r="AM1152" i="1"/>
  <c r="AL1152" i="1"/>
  <c r="AK1152" i="1"/>
  <c r="AN1152" i="1" s="1"/>
  <c r="AJ1152" i="1"/>
  <c r="AE1152" i="1"/>
  <c r="S1152" i="1"/>
  <c r="M1152" i="1"/>
  <c r="L1152" i="1"/>
  <c r="I1152" i="1"/>
  <c r="X1152" i="1" s="1"/>
  <c r="AC1152" i="1" s="1"/>
  <c r="H1152" i="1"/>
  <c r="G1152" i="1"/>
  <c r="V1152" i="1" s="1"/>
  <c r="AA1152" i="1" s="1"/>
  <c r="F1152" i="1"/>
  <c r="E1152" i="1"/>
  <c r="D1152" i="1"/>
  <c r="BJ1151" i="1"/>
  <c r="BF1151" i="1"/>
  <c r="BI1151" i="1" s="1"/>
  <c r="AL1151" i="1"/>
  <c r="AO1151" i="1" s="1"/>
  <c r="AK1151" i="1"/>
  <c r="AJ1151" i="1"/>
  <c r="AE1151" i="1"/>
  <c r="X1151" i="1"/>
  <c r="AC1151" i="1" s="1"/>
  <c r="W1151" i="1"/>
  <c r="AB1151" i="1" s="1"/>
  <c r="V1151" i="1"/>
  <c r="AA1151" i="1" s="1"/>
  <c r="S1151" i="1"/>
  <c r="M1151" i="1"/>
  <c r="L1151" i="1"/>
  <c r="I1151" i="1"/>
  <c r="H1151" i="1"/>
  <c r="R1151" i="1" s="1"/>
  <c r="G1151" i="1"/>
  <c r="AV1151" i="1" s="1"/>
  <c r="F1151" i="1"/>
  <c r="E1151" i="1"/>
  <c r="Q1151" i="1" s="1"/>
  <c r="AG1151" i="1" s="1"/>
  <c r="D1151" i="1"/>
  <c r="BF1150" i="1"/>
  <c r="BJ1150" i="1" s="1"/>
  <c r="BB1150" i="1"/>
  <c r="AL1150" i="1"/>
  <c r="AO1150" i="1" s="1"/>
  <c r="AK1150" i="1"/>
  <c r="AJ1150" i="1"/>
  <c r="AM1150" i="1" s="1"/>
  <c r="AE1150" i="1"/>
  <c r="S1150" i="1"/>
  <c r="Q1150" i="1"/>
  <c r="AG1150" i="1" s="1"/>
  <c r="M1150" i="1"/>
  <c r="P1150" i="1" s="1"/>
  <c r="L1150" i="1"/>
  <c r="I1150" i="1"/>
  <c r="X1150" i="1" s="1"/>
  <c r="AC1150" i="1" s="1"/>
  <c r="H1150" i="1"/>
  <c r="W1150" i="1" s="1"/>
  <c r="AB1150" i="1" s="1"/>
  <c r="G1150" i="1"/>
  <c r="F1150" i="1"/>
  <c r="AY1150" i="1" s="1"/>
  <c r="E1150" i="1"/>
  <c r="D1150" i="1"/>
  <c r="BJ1149" i="1"/>
  <c r="BI1149" i="1"/>
  <c r="BH1149" i="1"/>
  <c r="BF1149" i="1"/>
  <c r="AY1149" i="1"/>
  <c r="AZ1149" i="1" s="1"/>
  <c r="BA1149" i="1" s="1"/>
  <c r="AN1149" i="1"/>
  <c r="AR1149" i="1" s="1"/>
  <c r="AM1149" i="1"/>
  <c r="AL1149" i="1"/>
  <c r="AK1149" i="1"/>
  <c r="AJ1149" i="1"/>
  <c r="AE1149" i="1"/>
  <c r="S1149" i="1"/>
  <c r="M1149" i="1"/>
  <c r="L1149" i="1"/>
  <c r="P1149" i="1" s="1"/>
  <c r="I1149" i="1"/>
  <c r="H1149" i="1"/>
  <c r="W1149" i="1" s="1"/>
  <c r="AB1149" i="1" s="1"/>
  <c r="G1149" i="1"/>
  <c r="V1149" i="1" s="1"/>
  <c r="AA1149" i="1" s="1"/>
  <c r="F1149" i="1"/>
  <c r="BB1149" i="1" s="1"/>
  <c r="BG1149" i="1" s="1"/>
  <c r="E1149" i="1"/>
  <c r="Q1149" i="1" s="1"/>
  <c r="AG1149" i="1" s="1"/>
  <c r="D1149" i="1"/>
  <c r="BJ1148" i="1"/>
  <c r="BI1148" i="1"/>
  <c r="BH1148" i="1"/>
  <c r="BF1148" i="1"/>
  <c r="AO1148" i="1"/>
  <c r="AL1148" i="1"/>
  <c r="AK1148" i="1"/>
  <c r="AN1148" i="1" s="1"/>
  <c r="AJ1148" i="1"/>
  <c r="AE1148" i="1"/>
  <c r="S1148" i="1"/>
  <c r="M1148" i="1"/>
  <c r="L1148" i="1"/>
  <c r="I1148" i="1"/>
  <c r="X1148" i="1" s="1"/>
  <c r="AC1148" i="1" s="1"/>
  <c r="H1148" i="1"/>
  <c r="W1148" i="1" s="1"/>
  <c r="AB1148" i="1" s="1"/>
  <c r="G1148" i="1"/>
  <c r="V1148" i="1" s="1"/>
  <c r="F1148" i="1"/>
  <c r="E1148" i="1"/>
  <c r="D1148" i="1"/>
  <c r="BF1147" i="1"/>
  <c r="AM1147" i="1"/>
  <c r="AL1147" i="1"/>
  <c r="AK1147" i="1"/>
  <c r="AN1147" i="1" s="1"/>
  <c r="AJ1147" i="1"/>
  <c r="AE1147" i="1"/>
  <c r="S1147" i="1"/>
  <c r="M1147" i="1"/>
  <c r="P1147" i="1" s="1"/>
  <c r="L1147" i="1"/>
  <c r="I1147" i="1"/>
  <c r="X1147" i="1" s="1"/>
  <c r="AC1147" i="1" s="1"/>
  <c r="H1147" i="1"/>
  <c r="W1147" i="1" s="1"/>
  <c r="AB1147" i="1" s="1"/>
  <c r="G1147" i="1"/>
  <c r="F1147" i="1"/>
  <c r="BB1147" i="1" s="1"/>
  <c r="E1147" i="1"/>
  <c r="Q1147" i="1" s="1"/>
  <c r="AG1147" i="1" s="1"/>
  <c r="D1147" i="1"/>
  <c r="BI1146" i="1"/>
  <c r="BH1146" i="1"/>
  <c r="BF1146" i="1"/>
  <c r="BJ1146" i="1" s="1"/>
  <c r="AL1146" i="1"/>
  <c r="AK1146" i="1"/>
  <c r="AN1146" i="1" s="1"/>
  <c r="AJ1146" i="1"/>
  <c r="AE1146" i="1"/>
  <c r="S1146" i="1"/>
  <c r="M1146" i="1"/>
  <c r="P1146" i="1" s="1"/>
  <c r="L1146" i="1"/>
  <c r="I1146" i="1"/>
  <c r="X1146" i="1" s="1"/>
  <c r="AC1146" i="1" s="1"/>
  <c r="H1146" i="1"/>
  <c r="G1146" i="1"/>
  <c r="V1146" i="1" s="1"/>
  <c r="AA1146" i="1" s="1"/>
  <c r="F1146" i="1"/>
  <c r="E1146" i="1"/>
  <c r="D1146" i="1"/>
  <c r="BJ1145" i="1"/>
  <c r="BF1145" i="1"/>
  <c r="BI1145" i="1" s="1"/>
  <c r="AL1145" i="1"/>
  <c r="AO1145" i="1" s="1"/>
  <c r="AK1145" i="1"/>
  <c r="AJ1145" i="1"/>
  <c r="AE1145" i="1"/>
  <c r="X1145" i="1"/>
  <c r="AC1145" i="1" s="1"/>
  <c r="V1145" i="1"/>
  <c r="AA1145" i="1" s="1"/>
  <c r="S1145" i="1"/>
  <c r="M1145" i="1"/>
  <c r="P1145" i="1" s="1"/>
  <c r="L1145" i="1"/>
  <c r="I1145" i="1"/>
  <c r="H1145" i="1"/>
  <c r="R1145" i="1" s="1"/>
  <c r="G1145" i="1"/>
  <c r="F1145" i="1"/>
  <c r="AN1145" i="1" s="1"/>
  <c r="E1145" i="1"/>
  <c r="D1145" i="1"/>
  <c r="BF1144" i="1"/>
  <c r="AL1144" i="1"/>
  <c r="AK1144" i="1"/>
  <c r="AN1144" i="1" s="1"/>
  <c r="AJ1144" i="1"/>
  <c r="AE1144" i="1"/>
  <c r="X1144" i="1"/>
  <c r="AC1144" i="1" s="1"/>
  <c r="S1144" i="1"/>
  <c r="M1144" i="1"/>
  <c r="L1144" i="1"/>
  <c r="P1144" i="1" s="1"/>
  <c r="I1144" i="1"/>
  <c r="H1144" i="1"/>
  <c r="W1144" i="1" s="1"/>
  <c r="AB1144" i="1" s="1"/>
  <c r="G1144" i="1"/>
  <c r="F1144" i="1"/>
  <c r="E1144" i="1"/>
  <c r="D1144" i="1"/>
  <c r="BJ1143" i="1"/>
  <c r="BI1143" i="1"/>
  <c r="BH1143" i="1"/>
  <c r="BF1143" i="1"/>
  <c r="BB1143" i="1"/>
  <c r="BG1143" i="1" s="1"/>
  <c r="AN1143" i="1"/>
  <c r="AR1143" i="1" s="1"/>
  <c r="AM1143" i="1"/>
  <c r="AL1143" i="1"/>
  <c r="AO1143" i="1" s="1"/>
  <c r="AS1143" i="1" s="1"/>
  <c r="AK1143" i="1"/>
  <c r="AJ1143" i="1"/>
  <c r="AE1143" i="1"/>
  <c r="S1143" i="1"/>
  <c r="M1143" i="1"/>
  <c r="L1143" i="1"/>
  <c r="I1143" i="1"/>
  <c r="H1143" i="1"/>
  <c r="W1143" i="1" s="1"/>
  <c r="AB1143" i="1" s="1"/>
  <c r="G1143" i="1"/>
  <c r="V1143" i="1" s="1"/>
  <c r="AA1143" i="1" s="1"/>
  <c r="F1143" i="1"/>
  <c r="E1143" i="1"/>
  <c r="Q1143" i="1" s="1"/>
  <c r="AG1143" i="1" s="1"/>
  <c r="D1143" i="1"/>
  <c r="BJ1142" i="1"/>
  <c r="BI1142" i="1"/>
  <c r="BH1142" i="1"/>
  <c r="BF1142" i="1"/>
  <c r="AL1142" i="1"/>
  <c r="AO1142" i="1" s="1"/>
  <c r="AU1142" i="1" s="1"/>
  <c r="AK1142" i="1"/>
  <c r="AN1142" i="1" s="1"/>
  <c r="AJ1142" i="1"/>
  <c r="AE1142" i="1"/>
  <c r="S1142" i="1"/>
  <c r="M1142" i="1"/>
  <c r="L1142" i="1"/>
  <c r="I1142" i="1"/>
  <c r="X1142" i="1" s="1"/>
  <c r="AC1142" i="1" s="1"/>
  <c r="H1142" i="1"/>
  <c r="W1142" i="1" s="1"/>
  <c r="AB1142" i="1" s="1"/>
  <c r="G1142" i="1"/>
  <c r="V1142" i="1" s="1"/>
  <c r="F1142" i="1"/>
  <c r="BB1142" i="1" s="1"/>
  <c r="BG1142" i="1" s="1"/>
  <c r="E1142" i="1"/>
  <c r="D1142" i="1"/>
  <c r="BF1141" i="1"/>
  <c r="AL1141" i="1"/>
  <c r="AK1141" i="1"/>
  <c r="AJ1141" i="1"/>
  <c r="AM1141" i="1" s="1"/>
  <c r="AE1141" i="1"/>
  <c r="S1141" i="1"/>
  <c r="Q1141" i="1"/>
  <c r="AG1141" i="1" s="1"/>
  <c r="P1141" i="1"/>
  <c r="M1141" i="1"/>
  <c r="L1141" i="1"/>
  <c r="I1141" i="1"/>
  <c r="X1141" i="1" s="1"/>
  <c r="AC1141" i="1" s="1"/>
  <c r="H1141" i="1"/>
  <c r="W1141" i="1" s="1"/>
  <c r="AB1141" i="1" s="1"/>
  <c r="G1141" i="1"/>
  <c r="F1141" i="1"/>
  <c r="BB1141" i="1" s="1"/>
  <c r="E1141" i="1"/>
  <c r="D1141" i="1"/>
  <c r="BI1140" i="1"/>
  <c r="BH1140" i="1"/>
  <c r="BF1140" i="1"/>
  <c r="BJ1140" i="1" s="1"/>
  <c r="AL1140" i="1"/>
  <c r="AK1140" i="1"/>
  <c r="AJ1140" i="1"/>
  <c r="AE1140" i="1"/>
  <c r="AA1140" i="1"/>
  <c r="V1140" i="1"/>
  <c r="S1140" i="1"/>
  <c r="M1140" i="1"/>
  <c r="P1140" i="1" s="1"/>
  <c r="L1140" i="1"/>
  <c r="I1140" i="1"/>
  <c r="X1140" i="1" s="1"/>
  <c r="AC1140" i="1" s="1"/>
  <c r="H1140" i="1"/>
  <c r="G1140" i="1"/>
  <c r="F1140" i="1"/>
  <c r="E1140" i="1"/>
  <c r="D1140" i="1"/>
  <c r="BJ1139" i="1"/>
  <c r="BF1139" i="1"/>
  <c r="BI1139" i="1" s="1"/>
  <c r="AL1139" i="1"/>
  <c r="AK1139" i="1"/>
  <c r="AJ1139" i="1"/>
  <c r="AE1139" i="1"/>
  <c r="X1139" i="1"/>
  <c r="AC1139" i="1" s="1"/>
  <c r="V1139" i="1"/>
  <c r="AA1139" i="1" s="1"/>
  <c r="S1139" i="1"/>
  <c r="M1139" i="1"/>
  <c r="P1139" i="1" s="1"/>
  <c r="L1139" i="1"/>
  <c r="I1139" i="1"/>
  <c r="H1139" i="1"/>
  <c r="AV1139" i="1" s="1"/>
  <c r="G1139" i="1"/>
  <c r="F1139" i="1"/>
  <c r="AN1139" i="1" s="1"/>
  <c r="E1139" i="1"/>
  <c r="D1139" i="1"/>
  <c r="BF1138" i="1"/>
  <c r="AL1138" i="1"/>
  <c r="AK1138" i="1"/>
  <c r="AJ1138" i="1"/>
  <c r="AE1138" i="1"/>
  <c r="X1138" i="1"/>
  <c r="AC1138" i="1" s="1"/>
  <c r="S1138" i="1"/>
  <c r="M1138" i="1"/>
  <c r="L1138" i="1"/>
  <c r="P1138" i="1" s="1"/>
  <c r="I1138" i="1"/>
  <c r="H1138" i="1"/>
  <c r="W1138" i="1" s="1"/>
  <c r="AB1138" i="1" s="1"/>
  <c r="G1138" i="1"/>
  <c r="F1138" i="1"/>
  <c r="BB1138" i="1" s="1"/>
  <c r="E1138" i="1"/>
  <c r="D1138" i="1"/>
  <c r="BJ1137" i="1"/>
  <c r="BI1137" i="1"/>
  <c r="BH1137" i="1"/>
  <c r="BF1137" i="1"/>
  <c r="BB1137" i="1"/>
  <c r="BG1137" i="1" s="1"/>
  <c r="AN1137" i="1"/>
  <c r="AR1137" i="1" s="1"/>
  <c r="AM1137" i="1"/>
  <c r="AL1137" i="1"/>
  <c r="AK1137" i="1"/>
  <c r="AJ1137" i="1"/>
  <c r="AE1137" i="1"/>
  <c r="S1137" i="1"/>
  <c r="M1137" i="1"/>
  <c r="L1137" i="1"/>
  <c r="P1137" i="1" s="1"/>
  <c r="I1137" i="1"/>
  <c r="H1137" i="1"/>
  <c r="W1137" i="1" s="1"/>
  <c r="AB1137" i="1" s="1"/>
  <c r="G1137" i="1"/>
  <c r="V1137" i="1" s="1"/>
  <c r="AA1137" i="1" s="1"/>
  <c r="F1137" i="1"/>
  <c r="AY1137" i="1" s="1"/>
  <c r="AZ1137" i="1" s="1"/>
  <c r="BA1137" i="1" s="1"/>
  <c r="E1137" i="1"/>
  <c r="Q1137" i="1" s="1"/>
  <c r="AG1137" i="1" s="1"/>
  <c r="D1137" i="1"/>
  <c r="BJ1136" i="1"/>
  <c r="BI1136" i="1"/>
  <c r="BH1136" i="1"/>
  <c r="BF1136" i="1"/>
  <c r="AO1136" i="1"/>
  <c r="AU1136" i="1" s="1"/>
  <c r="AL1136" i="1"/>
  <c r="AK1136" i="1"/>
  <c r="AJ1136" i="1"/>
  <c r="AM1136" i="1" s="1"/>
  <c r="AE1136" i="1"/>
  <c r="X1136" i="1"/>
  <c r="AC1136" i="1" s="1"/>
  <c r="S1136" i="1"/>
  <c r="M1136" i="1"/>
  <c r="P1136" i="1" s="1"/>
  <c r="L1136" i="1"/>
  <c r="I1136" i="1"/>
  <c r="H1136" i="1"/>
  <c r="W1136" i="1" s="1"/>
  <c r="AB1136" i="1" s="1"/>
  <c r="G1136" i="1"/>
  <c r="V1136" i="1" s="1"/>
  <c r="F1136" i="1"/>
  <c r="BB1136" i="1" s="1"/>
  <c r="BG1136" i="1" s="1"/>
  <c r="E1136" i="1"/>
  <c r="D1136" i="1"/>
  <c r="BF1135" i="1"/>
  <c r="AY1135" i="1"/>
  <c r="AM1135" i="1"/>
  <c r="AL1135" i="1"/>
  <c r="AK1135" i="1"/>
  <c r="AN1135" i="1" s="1"/>
  <c r="AJ1135" i="1"/>
  <c r="AE1135" i="1"/>
  <c r="S1135" i="1"/>
  <c r="M1135" i="1"/>
  <c r="P1135" i="1" s="1"/>
  <c r="L1135" i="1"/>
  <c r="I1135" i="1"/>
  <c r="X1135" i="1" s="1"/>
  <c r="AC1135" i="1" s="1"/>
  <c r="H1135" i="1"/>
  <c r="W1135" i="1" s="1"/>
  <c r="AB1135" i="1" s="1"/>
  <c r="G1135" i="1"/>
  <c r="F1135" i="1"/>
  <c r="BB1135" i="1" s="1"/>
  <c r="E1135" i="1"/>
  <c r="Q1135" i="1" s="1"/>
  <c r="AG1135" i="1" s="1"/>
  <c r="D1135" i="1"/>
  <c r="BI1134" i="1"/>
  <c r="BH1134" i="1"/>
  <c r="BF1134" i="1"/>
  <c r="BJ1134" i="1" s="1"/>
  <c r="AM1134" i="1"/>
  <c r="AL1134" i="1"/>
  <c r="AO1134" i="1" s="1"/>
  <c r="AK1134" i="1"/>
  <c r="AN1134" i="1" s="1"/>
  <c r="AJ1134" i="1"/>
  <c r="AE1134" i="1"/>
  <c r="S1134" i="1"/>
  <c r="M1134" i="1"/>
  <c r="L1134" i="1"/>
  <c r="I1134" i="1"/>
  <c r="X1134" i="1" s="1"/>
  <c r="AC1134" i="1" s="1"/>
  <c r="H1134" i="1"/>
  <c r="G1134" i="1"/>
  <c r="V1134" i="1" s="1"/>
  <c r="AA1134" i="1" s="1"/>
  <c r="F1134" i="1"/>
  <c r="BB1134" i="1" s="1"/>
  <c r="BG1134" i="1" s="1"/>
  <c r="E1134" i="1"/>
  <c r="Q1134" i="1" s="1"/>
  <c r="AG1134" i="1" s="1"/>
  <c r="D1134" i="1"/>
  <c r="BJ1133" i="1"/>
  <c r="BF1133" i="1"/>
  <c r="BI1133" i="1" s="1"/>
  <c r="AO1133" i="1"/>
  <c r="AL1133" i="1"/>
  <c r="AK1133" i="1"/>
  <c r="AJ1133" i="1"/>
  <c r="AE1133" i="1"/>
  <c r="AC1133" i="1"/>
  <c r="W1133" i="1"/>
  <c r="AB1133" i="1" s="1"/>
  <c r="S1133" i="1"/>
  <c r="M1133" i="1"/>
  <c r="L1133" i="1"/>
  <c r="I1133" i="1"/>
  <c r="X1133" i="1" s="1"/>
  <c r="H1133" i="1"/>
  <c r="G1133" i="1"/>
  <c r="V1133" i="1" s="1"/>
  <c r="AA1133" i="1" s="1"/>
  <c r="F1133" i="1"/>
  <c r="E1133" i="1"/>
  <c r="D1133" i="1"/>
  <c r="BF1132" i="1"/>
  <c r="BB1132" i="1"/>
  <c r="AL1132" i="1"/>
  <c r="AO1132" i="1" s="1"/>
  <c r="AQ1132" i="1" s="1"/>
  <c r="AK1132" i="1"/>
  <c r="AJ1132" i="1"/>
  <c r="AM1132" i="1" s="1"/>
  <c r="AE1132" i="1"/>
  <c r="S1132" i="1"/>
  <c r="Q1132" i="1"/>
  <c r="AG1132" i="1" s="1"/>
  <c r="M1132" i="1"/>
  <c r="P1132" i="1" s="1"/>
  <c r="L1132" i="1"/>
  <c r="I1132" i="1"/>
  <c r="X1132" i="1" s="1"/>
  <c r="AC1132" i="1" s="1"/>
  <c r="H1132" i="1"/>
  <c r="W1132" i="1" s="1"/>
  <c r="AB1132" i="1" s="1"/>
  <c r="G1132" i="1"/>
  <c r="F1132" i="1"/>
  <c r="AY1132" i="1" s="1"/>
  <c r="E1132" i="1"/>
  <c r="D1132" i="1"/>
  <c r="BJ1131" i="1"/>
  <c r="BI1131" i="1"/>
  <c r="BH1131" i="1"/>
  <c r="BF1131" i="1"/>
  <c r="AY1131" i="1"/>
  <c r="AZ1131" i="1" s="1"/>
  <c r="BA1131" i="1" s="1"/>
  <c r="AN1131" i="1"/>
  <c r="AR1131" i="1" s="1"/>
  <c r="AL1131" i="1"/>
  <c r="AK1131" i="1"/>
  <c r="AJ1131" i="1"/>
  <c r="AE1131" i="1"/>
  <c r="V1131" i="1"/>
  <c r="AA1131" i="1" s="1"/>
  <c r="S1131" i="1"/>
  <c r="M1131" i="1"/>
  <c r="L1131" i="1"/>
  <c r="P1131" i="1" s="1"/>
  <c r="I1131" i="1"/>
  <c r="H1131" i="1"/>
  <c r="W1131" i="1" s="1"/>
  <c r="AB1131" i="1" s="1"/>
  <c r="G1131" i="1"/>
  <c r="F1131" i="1"/>
  <c r="AM1131" i="1" s="1"/>
  <c r="E1131" i="1"/>
  <c r="D1131" i="1"/>
  <c r="BJ1130" i="1"/>
  <c r="BI1130" i="1"/>
  <c r="BH1130" i="1"/>
  <c r="BF1130" i="1"/>
  <c r="BB1130" i="1"/>
  <c r="BG1130" i="1" s="1"/>
  <c r="AU1130" i="1"/>
  <c r="AO1130" i="1"/>
  <c r="AL1130" i="1"/>
  <c r="AK1130" i="1"/>
  <c r="AJ1130" i="1"/>
  <c r="AM1130" i="1" s="1"/>
  <c r="AE1130" i="1"/>
  <c r="AC1130" i="1"/>
  <c r="S1130" i="1"/>
  <c r="M1130" i="1"/>
  <c r="L1130" i="1"/>
  <c r="I1130" i="1"/>
  <c r="X1130" i="1" s="1"/>
  <c r="H1130" i="1"/>
  <c r="W1130" i="1" s="1"/>
  <c r="AB1130" i="1" s="1"/>
  <c r="G1130" i="1"/>
  <c r="F1130" i="1"/>
  <c r="E1130" i="1"/>
  <c r="D1130" i="1"/>
  <c r="BF1129" i="1"/>
  <c r="AL1129" i="1"/>
  <c r="AO1129" i="1" s="1"/>
  <c r="AQ1129" i="1" s="1"/>
  <c r="AK1129" i="1"/>
  <c r="AJ1129" i="1"/>
  <c r="AM1129" i="1" s="1"/>
  <c r="AE1129" i="1"/>
  <c r="S1129" i="1"/>
  <c r="M1129" i="1"/>
  <c r="P1129" i="1" s="1"/>
  <c r="L1129" i="1"/>
  <c r="I1129" i="1"/>
  <c r="X1129" i="1" s="1"/>
  <c r="AC1129" i="1" s="1"/>
  <c r="H1129" i="1"/>
  <c r="W1129" i="1" s="1"/>
  <c r="AB1129" i="1" s="1"/>
  <c r="G1129" i="1"/>
  <c r="F1129" i="1"/>
  <c r="E1129" i="1"/>
  <c r="D1129" i="1"/>
  <c r="BI1128" i="1"/>
  <c r="BH1128" i="1"/>
  <c r="BF1128" i="1"/>
  <c r="BJ1128" i="1" s="1"/>
  <c r="AL1128" i="1"/>
  <c r="AK1128" i="1"/>
  <c r="AN1128" i="1" s="1"/>
  <c r="AJ1128" i="1"/>
  <c r="AM1128" i="1" s="1"/>
  <c r="AE1128" i="1"/>
  <c r="AC1128" i="1"/>
  <c r="S1128" i="1"/>
  <c r="M1128" i="1"/>
  <c r="L1128" i="1"/>
  <c r="I1128" i="1"/>
  <c r="X1128" i="1" s="1"/>
  <c r="H1128" i="1"/>
  <c r="W1128" i="1" s="1"/>
  <c r="AB1128" i="1" s="1"/>
  <c r="G1128" i="1"/>
  <c r="F1128" i="1"/>
  <c r="E1128" i="1"/>
  <c r="D1128" i="1"/>
  <c r="BF1127" i="1"/>
  <c r="AL1127" i="1"/>
  <c r="AK1127" i="1"/>
  <c r="AJ1127" i="1"/>
  <c r="AE1127" i="1"/>
  <c r="AC1127" i="1"/>
  <c r="X1127" i="1"/>
  <c r="W1127" i="1"/>
  <c r="AB1127" i="1" s="1"/>
  <c r="V1127" i="1"/>
  <c r="AA1127" i="1" s="1"/>
  <c r="S1127" i="1"/>
  <c r="M1127" i="1"/>
  <c r="P1127" i="1" s="1"/>
  <c r="L1127" i="1"/>
  <c r="I1127" i="1"/>
  <c r="H1127" i="1"/>
  <c r="G1127" i="1"/>
  <c r="F1127" i="1"/>
  <c r="AN1127" i="1" s="1"/>
  <c r="E1127" i="1"/>
  <c r="D1127" i="1"/>
  <c r="BH1126" i="1"/>
  <c r="BF1126" i="1"/>
  <c r="BB1126" i="1"/>
  <c r="AL1126" i="1"/>
  <c r="AO1126" i="1" s="1"/>
  <c r="AU1126" i="1" s="1"/>
  <c r="AK1126" i="1"/>
  <c r="AN1126" i="1" s="1"/>
  <c r="AJ1126" i="1"/>
  <c r="AE1126" i="1"/>
  <c r="S1126" i="1"/>
  <c r="M1126" i="1"/>
  <c r="L1126" i="1"/>
  <c r="P1126" i="1" s="1"/>
  <c r="I1126" i="1"/>
  <c r="X1126" i="1" s="1"/>
  <c r="AC1126" i="1" s="1"/>
  <c r="H1126" i="1"/>
  <c r="W1126" i="1" s="1"/>
  <c r="AB1126" i="1" s="1"/>
  <c r="G1126" i="1"/>
  <c r="F1126" i="1"/>
  <c r="AY1126" i="1" s="1"/>
  <c r="E1126" i="1"/>
  <c r="Q1126" i="1" s="1"/>
  <c r="AG1126" i="1" s="1"/>
  <c r="D1126" i="1"/>
  <c r="BJ1125" i="1"/>
  <c r="BI1125" i="1"/>
  <c r="BH1125" i="1"/>
  <c r="BF1125" i="1"/>
  <c r="BB1125" i="1"/>
  <c r="BG1125" i="1" s="1"/>
  <c r="AL1125" i="1"/>
  <c r="AK1125" i="1"/>
  <c r="AN1125" i="1" s="1"/>
  <c r="AR1125" i="1" s="1"/>
  <c r="AJ1125" i="1"/>
  <c r="AE1125" i="1"/>
  <c r="V1125" i="1"/>
  <c r="AA1125" i="1" s="1"/>
  <c r="S1125" i="1"/>
  <c r="M1125" i="1"/>
  <c r="L1125" i="1"/>
  <c r="I1125" i="1"/>
  <c r="H1125" i="1"/>
  <c r="W1125" i="1" s="1"/>
  <c r="AB1125" i="1" s="1"/>
  <c r="G1125" i="1"/>
  <c r="F1125" i="1"/>
  <c r="E1125" i="1"/>
  <c r="D1125" i="1"/>
  <c r="BJ1124" i="1"/>
  <c r="BI1124" i="1"/>
  <c r="BH1124" i="1"/>
  <c r="BF1124" i="1"/>
  <c r="BB1124" i="1"/>
  <c r="BG1124" i="1" s="1"/>
  <c r="AL1124" i="1"/>
  <c r="AO1124" i="1" s="1"/>
  <c r="AU1124" i="1" s="1"/>
  <c r="AK1124" i="1"/>
  <c r="AJ1124" i="1"/>
  <c r="AM1124" i="1" s="1"/>
  <c r="AE1124" i="1"/>
  <c r="X1124" i="1"/>
  <c r="AC1124" i="1" s="1"/>
  <c r="S1124" i="1"/>
  <c r="M1124" i="1"/>
  <c r="L1124" i="1"/>
  <c r="I1124" i="1"/>
  <c r="H1124" i="1"/>
  <c r="W1124" i="1" s="1"/>
  <c r="AB1124" i="1" s="1"/>
  <c r="G1124" i="1"/>
  <c r="F1124" i="1"/>
  <c r="E1124" i="1"/>
  <c r="D1124" i="1"/>
  <c r="BF1123" i="1"/>
  <c r="AY1123" i="1"/>
  <c r="AZ1123" i="1" s="1"/>
  <c r="BA1123" i="1" s="1"/>
  <c r="AL1123" i="1"/>
  <c r="AO1123" i="1" s="1"/>
  <c r="AQ1123" i="1" s="1"/>
  <c r="AK1123" i="1"/>
  <c r="AJ1123" i="1"/>
  <c r="AE1123" i="1"/>
  <c r="S1123" i="1"/>
  <c r="P1123" i="1"/>
  <c r="M1123" i="1"/>
  <c r="L1123" i="1"/>
  <c r="I1123" i="1"/>
  <c r="X1123" i="1" s="1"/>
  <c r="AC1123" i="1" s="1"/>
  <c r="H1123" i="1"/>
  <c r="W1123" i="1" s="1"/>
  <c r="AB1123" i="1" s="1"/>
  <c r="G1123" i="1"/>
  <c r="F1123" i="1"/>
  <c r="E1123" i="1"/>
  <c r="D1123" i="1"/>
  <c r="BI1122" i="1"/>
  <c r="BH1122" i="1"/>
  <c r="BF1122" i="1"/>
  <c r="BJ1122" i="1" s="1"/>
  <c r="AN1122" i="1"/>
  <c r="AM1122" i="1"/>
  <c r="AL1122" i="1"/>
  <c r="AO1122" i="1" s="1"/>
  <c r="AS1122" i="1" s="1"/>
  <c r="AK1122" i="1"/>
  <c r="AJ1122" i="1"/>
  <c r="AE1122" i="1"/>
  <c r="AA1122" i="1"/>
  <c r="V1122" i="1"/>
  <c r="S1122" i="1"/>
  <c r="Q1122" i="1"/>
  <c r="AG1122" i="1" s="1"/>
  <c r="M1122" i="1"/>
  <c r="L1122" i="1"/>
  <c r="I1122" i="1"/>
  <c r="X1122" i="1" s="1"/>
  <c r="AC1122" i="1" s="1"/>
  <c r="H1122" i="1"/>
  <c r="W1122" i="1" s="1"/>
  <c r="AB1122" i="1" s="1"/>
  <c r="G1122" i="1"/>
  <c r="F1122" i="1"/>
  <c r="BB1122" i="1" s="1"/>
  <c r="BG1122" i="1" s="1"/>
  <c r="E1122" i="1"/>
  <c r="D1122" i="1"/>
  <c r="BF1121" i="1"/>
  <c r="AL1121" i="1"/>
  <c r="AO1121" i="1" s="1"/>
  <c r="AS1121" i="1" s="1"/>
  <c r="AK1121" i="1"/>
  <c r="AJ1121" i="1"/>
  <c r="AM1121" i="1" s="1"/>
  <c r="AE1121" i="1"/>
  <c r="AC1121" i="1"/>
  <c r="X1121" i="1"/>
  <c r="V1121" i="1"/>
  <c r="AA1121" i="1" s="1"/>
  <c r="S1121" i="1"/>
  <c r="M1121" i="1"/>
  <c r="P1121" i="1" s="1"/>
  <c r="L1121" i="1"/>
  <c r="I1121" i="1"/>
  <c r="H1121" i="1"/>
  <c r="G1121" i="1"/>
  <c r="F1121" i="1"/>
  <c r="AN1121" i="1" s="1"/>
  <c r="E1121" i="1"/>
  <c r="Q1121" i="1" s="1"/>
  <c r="AG1121" i="1" s="1"/>
  <c r="D1121" i="1"/>
  <c r="BH1120" i="1"/>
  <c r="BF1120" i="1"/>
  <c r="BB1120" i="1"/>
  <c r="AL1120" i="1"/>
  <c r="AK1120" i="1"/>
  <c r="AN1120" i="1" s="1"/>
  <c r="AJ1120" i="1"/>
  <c r="AE1120" i="1"/>
  <c r="S1120" i="1"/>
  <c r="Q1120" i="1"/>
  <c r="AG1120" i="1" s="1"/>
  <c r="P1120" i="1"/>
  <c r="M1120" i="1"/>
  <c r="L1120" i="1"/>
  <c r="I1120" i="1"/>
  <c r="X1120" i="1" s="1"/>
  <c r="AC1120" i="1" s="1"/>
  <c r="H1120" i="1"/>
  <c r="W1120" i="1" s="1"/>
  <c r="AB1120" i="1" s="1"/>
  <c r="G1120" i="1"/>
  <c r="F1120" i="1"/>
  <c r="AY1120" i="1" s="1"/>
  <c r="AZ1120" i="1" s="1"/>
  <c r="BA1120" i="1" s="1"/>
  <c r="E1120" i="1"/>
  <c r="D1120" i="1"/>
  <c r="BJ1119" i="1"/>
  <c r="BI1119" i="1"/>
  <c r="BH1119" i="1"/>
  <c r="BG1119" i="1"/>
  <c r="BF1119" i="1"/>
  <c r="BB1119" i="1"/>
  <c r="AY1119" i="1"/>
  <c r="AL1119" i="1"/>
  <c r="AO1119" i="1" s="1"/>
  <c r="AQ1119" i="1" s="1"/>
  <c r="AK1119" i="1"/>
  <c r="AN1119" i="1" s="1"/>
  <c r="AR1119" i="1" s="1"/>
  <c r="AJ1119" i="1"/>
  <c r="AM1119" i="1" s="1"/>
  <c r="AE1119" i="1"/>
  <c r="AA1119" i="1"/>
  <c r="V1119" i="1"/>
  <c r="S1119" i="1"/>
  <c r="M1119" i="1"/>
  <c r="L1119" i="1"/>
  <c r="I1119" i="1"/>
  <c r="H1119" i="1"/>
  <c r="W1119" i="1" s="1"/>
  <c r="AB1119" i="1" s="1"/>
  <c r="G1119" i="1"/>
  <c r="F1119" i="1"/>
  <c r="E1119" i="1"/>
  <c r="Q1119" i="1" s="1"/>
  <c r="AG1119" i="1" s="1"/>
  <c r="D1119" i="1"/>
  <c r="BJ1118" i="1"/>
  <c r="BI1118" i="1"/>
  <c r="BH1118" i="1"/>
  <c r="BF1118" i="1"/>
  <c r="AL1118" i="1"/>
  <c r="AO1118" i="1" s="1"/>
  <c r="AU1118" i="1" s="1"/>
  <c r="AK1118" i="1"/>
  <c r="AJ1118" i="1"/>
  <c r="AE1118" i="1"/>
  <c r="X1118" i="1"/>
  <c r="AC1118" i="1" s="1"/>
  <c r="W1118" i="1"/>
  <c r="AB1118" i="1" s="1"/>
  <c r="S1118" i="1"/>
  <c r="M1118" i="1"/>
  <c r="L1118" i="1"/>
  <c r="I1118" i="1"/>
  <c r="H1118" i="1"/>
  <c r="G1118" i="1"/>
  <c r="F1118" i="1"/>
  <c r="BB1118" i="1" s="1"/>
  <c r="BG1118" i="1" s="1"/>
  <c r="E1118" i="1"/>
  <c r="D1118" i="1"/>
  <c r="BF1117" i="1"/>
  <c r="AY1117" i="1"/>
  <c r="AZ1117" i="1" s="1"/>
  <c r="BA1117" i="1" s="1"/>
  <c r="AM1117" i="1"/>
  <c r="AL1117" i="1"/>
  <c r="AK1117" i="1"/>
  <c r="AN1117" i="1" s="1"/>
  <c r="AJ1117" i="1"/>
  <c r="AE1117" i="1"/>
  <c r="S1117" i="1"/>
  <c r="M1117" i="1"/>
  <c r="P1117" i="1" s="1"/>
  <c r="L1117" i="1"/>
  <c r="I1117" i="1"/>
  <c r="X1117" i="1" s="1"/>
  <c r="AC1117" i="1" s="1"/>
  <c r="H1117" i="1"/>
  <c r="W1117" i="1" s="1"/>
  <c r="AB1117" i="1" s="1"/>
  <c r="G1117" i="1"/>
  <c r="F1117" i="1"/>
  <c r="BB1117" i="1" s="1"/>
  <c r="BG1117" i="1" s="1"/>
  <c r="E1117" i="1"/>
  <c r="Q1117" i="1" s="1"/>
  <c r="AG1117" i="1" s="1"/>
  <c r="D1117" i="1"/>
  <c r="BI1116" i="1"/>
  <c r="BH1116" i="1"/>
  <c r="BF1116" i="1"/>
  <c r="BJ1116" i="1" s="1"/>
  <c r="AY1116" i="1"/>
  <c r="AS1116" i="1"/>
  <c r="AO1116" i="1"/>
  <c r="AN1116" i="1"/>
  <c r="AM1116" i="1"/>
  <c r="AL1116" i="1"/>
  <c r="AK1116" i="1"/>
  <c r="AJ1116" i="1"/>
  <c r="AE1116" i="1"/>
  <c r="V1116" i="1"/>
  <c r="S1116" i="1"/>
  <c r="M1116" i="1"/>
  <c r="P1116" i="1" s="1"/>
  <c r="L1116" i="1"/>
  <c r="I1116" i="1"/>
  <c r="X1116" i="1" s="1"/>
  <c r="AC1116" i="1" s="1"/>
  <c r="H1116" i="1"/>
  <c r="W1116" i="1" s="1"/>
  <c r="AB1116" i="1" s="1"/>
  <c r="G1116" i="1"/>
  <c r="AV1116" i="1" s="1"/>
  <c r="F1116" i="1"/>
  <c r="BB1116" i="1" s="1"/>
  <c r="BG1116" i="1" s="1"/>
  <c r="E1116" i="1"/>
  <c r="Q1116" i="1" s="1"/>
  <c r="AG1116" i="1" s="1"/>
  <c r="D1116" i="1"/>
  <c r="BF1115" i="1"/>
  <c r="AL1115" i="1"/>
  <c r="AK1115" i="1"/>
  <c r="AJ1115" i="1"/>
  <c r="AM1115" i="1" s="1"/>
  <c r="AE1115" i="1"/>
  <c r="X1115" i="1"/>
  <c r="AC1115" i="1" s="1"/>
  <c r="V1115" i="1"/>
  <c r="AA1115" i="1" s="1"/>
  <c r="S1115" i="1"/>
  <c r="M1115" i="1"/>
  <c r="L1115" i="1"/>
  <c r="I1115" i="1"/>
  <c r="H1115" i="1"/>
  <c r="W1115" i="1" s="1"/>
  <c r="AB1115" i="1" s="1"/>
  <c r="G1115" i="1"/>
  <c r="F1115" i="1"/>
  <c r="AN1115" i="1" s="1"/>
  <c r="E1115" i="1"/>
  <c r="D1115" i="1"/>
  <c r="BH1114" i="1"/>
  <c r="BF1114" i="1"/>
  <c r="BB1114" i="1"/>
  <c r="AL1114" i="1"/>
  <c r="AK1114" i="1"/>
  <c r="AN1114" i="1" s="1"/>
  <c r="AJ1114" i="1"/>
  <c r="AE1114" i="1"/>
  <c r="X1114" i="1"/>
  <c r="AC1114" i="1" s="1"/>
  <c r="S1114" i="1"/>
  <c r="M1114" i="1"/>
  <c r="L1114" i="1"/>
  <c r="P1114" i="1" s="1"/>
  <c r="I1114" i="1"/>
  <c r="H1114" i="1"/>
  <c r="W1114" i="1" s="1"/>
  <c r="AB1114" i="1" s="1"/>
  <c r="G1114" i="1"/>
  <c r="F1114" i="1"/>
  <c r="AY1114" i="1" s="1"/>
  <c r="E1114" i="1"/>
  <c r="Q1114" i="1" s="1"/>
  <c r="AG1114" i="1" s="1"/>
  <c r="D1114" i="1"/>
  <c r="BJ1113" i="1"/>
  <c r="BI1113" i="1"/>
  <c r="BH1113" i="1"/>
  <c r="BF1113" i="1"/>
  <c r="AL1113" i="1"/>
  <c r="AK1113" i="1"/>
  <c r="AJ1113" i="1"/>
  <c r="AE1113" i="1"/>
  <c r="V1113" i="1"/>
  <c r="AA1113" i="1" s="1"/>
  <c r="S1113" i="1"/>
  <c r="M1113" i="1"/>
  <c r="P1113" i="1" s="1"/>
  <c r="L1113" i="1"/>
  <c r="I1113" i="1"/>
  <c r="H1113" i="1"/>
  <c r="W1113" i="1" s="1"/>
  <c r="AB1113" i="1" s="1"/>
  <c r="G1113" i="1"/>
  <c r="F1113" i="1"/>
  <c r="AY1113" i="1" s="1"/>
  <c r="AZ1113" i="1" s="1"/>
  <c r="BA1113" i="1" s="1"/>
  <c r="E1113" i="1"/>
  <c r="D1113" i="1"/>
  <c r="BJ1112" i="1"/>
  <c r="BI1112" i="1"/>
  <c r="BH1112" i="1"/>
  <c r="BF1112" i="1"/>
  <c r="BB1112" i="1"/>
  <c r="BG1112" i="1" s="1"/>
  <c r="AL1112" i="1"/>
  <c r="AO1112" i="1" s="1"/>
  <c r="AU1112" i="1" s="1"/>
  <c r="AK1112" i="1"/>
  <c r="AJ1112" i="1"/>
  <c r="AM1112" i="1" s="1"/>
  <c r="AE1112" i="1"/>
  <c r="AC1112" i="1"/>
  <c r="W1112" i="1"/>
  <c r="AB1112" i="1" s="1"/>
  <c r="S1112" i="1"/>
  <c r="M1112" i="1"/>
  <c r="L1112" i="1"/>
  <c r="I1112" i="1"/>
  <c r="X1112" i="1" s="1"/>
  <c r="H1112" i="1"/>
  <c r="G1112" i="1"/>
  <c r="F1112" i="1"/>
  <c r="E1112" i="1"/>
  <c r="D1112" i="1"/>
  <c r="BF1111" i="1"/>
  <c r="AY1111" i="1"/>
  <c r="AM1111" i="1"/>
  <c r="AL1111" i="1"/>
  <c r="AK1111" i="1"/>
  <c r="AN1111" i="1" s="1"/>
  <c r="AJ1111" i="1"/>
  <c r="AE1111" i="1"/>
  <c r="S1111" i="1"/>
  <c r="M1111" i="1"/>
  <c r="P1111" i="1" s="1"/>
  <c r="L1111" i="1"/>
  <c r="I1111" i="1"/>
  <c r="X1111" i="1" s="1"/>
  <c r="AC1111" i="1" s="1"/>
  <c r="H1111" i="1"/>
  <c r="W1111" i="1" s="1"/>
  <c r="AB1111" i="1" s="1"/>
  <c r="G1111" i="1"/>
  <c r="F1111" i="1"/>
  <c r="BB1111" i="1" s="1"/>
  <c r="BG1111" i="1" s="1"/>
  <c r="E1111" i="1"/>
  <c r="Q1111" i="1" s="1"/>
  <c r="AG1111" i="1" s="1"/>
  <c r="D1111" i="1"/>
  <c r="BI1110" i="1"/>
  <c r="BH1110" i="1"/>
  <c r="BF1110" i="1"/>
  <c r="BJ1110" i="1" s="1"/>
  <c r="AY1110" i="1"/>
  <c r="AZ1110" i="1" s="1"/>
  <c r="BA1110" i="1" s="1"/>
  <c r="AT1110" i="1"/>
  <c r="AN1110" i="1"/>
  <c r="AR1110" i="1" s="1"/>
  <c r="AL1110" i="1"/>
  <c r="AO1110" i="1" s="1"/>
  <c r="AS1110" i="1" s="1"/>
  <c r="AK1110" i="1"/>
  <c r="AJ1110" i="1"/>
  <c r="AM1110" i="1" s="1"/>
  <c r="AE1110" i="1"/>
  <c r="AA1110" i="1"/>
  <c r="V1110" i="1"/>
  <c r="S1110" i="1"/>
  <c r="M1110" i="1"/>
  <c r="L1110" i="1"/>
  <c r="I1110" i="1"/>
  <c r="X1110" i="1" s="1"/>
  <c r="AC1110" i="1" s="1"/>
  <c r="H1110" i="1"/>
  <c r="W1110" i="1" s="1"/>
  <c r="AB1110" i="1" s="1"/>
  <c r="G1110" i="1"/>
  <c r="F1110" i="1"/>
  <c r="BB1110" i="1" s="1"/>
  <c r="BG1110" i="1" s="1"/>
  <c r="E1110" i="1"/>
  <c r="Q1110" i="1" s="1"/>
  <c r="AG1110" i="1" s="1"/>
  <c r="D1110" i="1"/>
  <c r="BJ1109" i="1"/>
  <c r="BF1109" i="1"/>
  <c r="AV1109" i="1"/>
  <c r="AL1109" i="1"/>
  <c r="AO1109" i="1" s="1"/>
  <c r="AS1109" i="1" s="1"/>
  <c r="AK1109" i="1"/>
  <c r="AJ1109" i="1"/>
  <c r="AE1109" i="1"/>
  <c r="W1109" i="1"/>
  <c r="AB1109" i="1" s="1"/>
  <c r="S1109" i="1"/>
  <c r="M1109" i="1"/>
  <c r="P1109" i="1" s="1"/>
  <c r="L1109" i="1"/>
  <c r="I1109" i="1"/>
  <c r="X1109" i="1" s="1"/>
  <c r="AC1109" i="1" s="1"/>
  <c r="H1109" i="1"/>
  <c r="G1109" i="1"/>
  <c r="R1109" i="1" s="1"/>
  <c r="F1109" i="1"/>
  <c r="E1109" i="1"/>
  <c r="Q1109" i="1" s="1"/>
  <c r="AG1109" i="1" s="1"/>
  <c r="D1109" i="1"/>
  <c r="BH1108" i="1"/>
  <c r="BF1108" i="1"/>
  <c r="BB1108" i="1"/>
  <c r="AL1108" i="1"/>
  <c r="AO1108" i="1" s="1"/>
  <c r="AU1108" i="1" s="1"/>
  <c r="AK1108" i="1"/>
  <c r="AN1108" i="1" s="1"/>
  <c r="AJ1108" i="1"/>
  <c r="AE1108" i="1"/>
  <c r="S1108" i="1"/>
  <c r="Q1108" i="1"/>
  <c r="AG1108" i="1" s="1"/>
  <c r="M1108" i="1"/>
  <c r="P1108" i="1" s="1"/>
  <c r="L1108" i="1"/>
  <c r="I1108" i="1"/>
  <c r="X1108" i="1" s="1"/>
  <c r="AC1108" i="1" s="1"/>
  <c r="H1108" i="1"/>
  <c r="W1108" i="1" s="1"/>
  <c r="AB1108" i="1" s="1"/>
  <c r="G1108" i="1"/>
  <c r="F1108" i="1"/>
  <c r="AY1108" i="1" s="1"/>
  <c r="E1108" i="1"/>
  <c r="D1108" i="1"/>
  <c r="BJ1107" i="1"/>
  <c r="BI1107" i="1"/>
  <c r="BH1107" i="1"/>
  <c r="BF1107" i="1"/>
  <c r="AY1107" i="1"/>
  <c r="AZ1107" i="1" s="1"/>
  <c r="BA1107" i="1" s="1"/>
  <c r="AN1107" i="1"/>
  <c r="AR1107" i="1" s="1"/>
  <c r="AM1107" i="1"/>
  <c r="AL1107" i="1"/>
  <c r="AK1107" i="1"/>
  <c r="AJ1107" i="1"/>
  <c r="AE1107" i="1"/>
  <c r="AA1107" i="1"/>
  <c r="S1107" i="1"/>
  <c r="M1107" i="1"/>
  <c r="L1107" i="1"/>
  <c r="I1107" i="1"/>
  <c r="H1107" i="1"/>
  <c r="W1107" i="1" s="1"/>
  <c r="AB1107" i="1" s="1"/>
  <c r="G1107" i="1"/>
  <c r="V1107" i="1" s="1"/>
  <c r="F1107" i="1"/>
  <c r="BB1107" i="1" s="1"/>
  <c r="BG1107" i="1" s="1"/>
  <c r="E1107" i="1"/>
  <c r="Q1107" i="1" s="1"/>
  <c r="AG1107" i="1" s="1"/>
  <c r="D1107" i="1"/>
  <c r="BJ1106" i="1"/>
  <c r="BI1106" i="1"/>
  <c r="BH1106" i="1"/>
  <c r="BF1106" i="1"/>
  <c r="AO1106" i="1"/>
  <c r="AU1106" i="1" s="1"/>
  <c r="AL1106" i="1"/>
  <c r="AK1106" i="1"/>
  <c r="AJ1106" i="1"/>
  <c r="AM1106" i="1" s="1"/>
  <c r="AE1106" i="1"/>
  <c r="S1106" i="1"/>
  <c r="M1106" i="1"/>
  <c r="P1106" i="1" s="1"/>
  <c r="L1106" i="1"/>
  <c r="I1106" i="1"/>
  <c r="X1106" i="1" s="1"/>
  <c r="AC1106" i="1" s="1"/>
  <c r="H1106" i="1"/>
  <c r="W1106" i="1" s="1"/>
  <c r="AB1106" i="1" s="1"/>
  <c r="G1106" i="1"/>
  <c r="F1106" i="1"/>
  <c r="BB1106" i="1" s="1"/>
  <c r="BG1106" i="1" s="1"/>
  <c r="E1106" i="1"/>
  <c r="D1106" i="1"/>
  <c r="BF1105" i="1"/>
  <c r="AY1105" i="1"/>
  <c r="AZ1105" i="1" s="1"/>
  <c r="BA1105" i="1" s="1"/>
  <c r="AL1105" i="1"/>
  <c r="AO1105" i="1" s="1"/>
  <c r="AQ1105" i="1" s="1"/>
  <c r="AK1105" i="1"/>
  <c r="AJ1105" i="1"/>
  <c r="AM1105" i="1" s="1"/>
  <c r="AE1105" i="1"/>
  <c r="S1105" i="1"/>
  <c r="M1105" i="1"/>
  <c r="P1105" i="1" s="1"/>
  <c r="L1105" i="1"/>
  <c r="I1105" i="1"/>
  <c r="X1105" i="1" s="1"/>
  <c r="AC1105" i="1" s="1"/>
  <c r="H1105" i="1"/>
  <c r="W1105" i="1" s="1"/>
  <c r="AB1105" i="1" s="1"/>
  <c r="G1105" i="1"/>
  <c r="F1105" i="1"/>
  <c r="E1105" i="1"/>
  <c r="D1105" i="1"/>
  <c r="BI1104" i="1"/>
  <c r="BH1104" i="1"/>
  <c r="BF1104" i="1"/>
  <c r="BJ1104" i="1" s="1"/>
  <c r="AL1104" i="1"/>
  <c r="AK1104" i="1"/>
  <c r="AN1104" i="1" s="1"/>
  <c r="AJ1104" i="1"/>
  <c r="AM1104" i="1" s="1"/>
  <c r="AE1104" i="1"/>
  <c r="S1104" i="1"/>
  <c r="M1104" i="1"/>
  <c r="P1104" i="1" s="1"/>
  <c r="L1104" i="1"/>
  <c r="I1104" i="1"/>
  <c r="X1104" i="1" s="1"/>
  <c r="AC1104" i="1" s="1"/>
  <c r="H1104" i="1"/>
  <c r="W1104" i="1" s="1"/>
  <c r="AB1104" i="1" s="1"/>
  <c r="G1104" i="1"/>
  <c r="V1104" i="1" s="1"/>
  <c r="AA1104" i="1" s="1"/>
  <c r="F1104" i="1"/>
  <c r="E1104" i="1"/>
  <c r="D1104" i="1"/>
  <c r="BJ1103" i="1"/>
  <c r="BF1103" i="1"/>
  <c r="AO1103" i="1"/>
  <c r="AS1103" i="1" s="1"/>
  <c r="AL1103" i="1"/>
  <c r="AK1103" i="1"/>
  <c r="AJ1103" i="1"/>
  <c r="AE1103" i="1"/>
  <c r="W1103" i="1"/>
  <c r="AB1103" i="1" s="1"/>
  <c r="V1103" i="1"/>
  <c r="AA1103" i="1" s="1"/>
  <c r="S1103" i="1"/>
  <c r="M1103" i="1"/>
  <c r="P1103" i="1" s="1"/>
  <c r="L1103" i="1"/>
  <c r="I1103" i="1"/>
  <c r="X1103" i="1" s="1"/>
  <c r="AC1103" i="1" s="1"/>
  <c r="H1103" i="1"/>
  <c r="G1103" i="1"/>
  <c r="F1103" i="1"/>
  <c r="AN1103" i="1" s="1"/>
  <c r="E1103" i="1"/>
  <c r="D1103" i="1"/>
  <c r="BH1102" i="1"/>
  <c r="BF1102" i="1"/>
  <c r="AL1102" i="1"/>
  <c r="AK1102" i="1"/>
  <c r="AJ1102" i="1"/>
  <c r="AM1102" i="1" s="1"/>
  <c r="AE1102" i="1"/>
  <c r="X1102" i="1"/>
  <c r="AC1102" i="1" s="1"/>
  <c r="S1102" i="1"/>
  <c r="Q1102" i="1"/>
  <c r="AG1102" i="1" s="1"/>
  <c r="M1102" i="1"/>
  <c r="P1102" i="1" s="1"/>
  <c r="L1102" i="1"/>
  <c r="I1102" i="1"/>
  <c r="H1102" i="1"/>
  <c r="W1102" i="1" s="1"/>
  <c r="AB1102" i="1" s="1"/>
  <c r="G1102" i="1"/>
  <c r="F1102" i="1"/>
  <c r="BB1102" i="1" s="1"/>
  <c r="E1102" i="1"/>
  <c r="D1102" i="1"/>
  <c r="BJ1101" i="1"/>
  <c r="BI1101" i="1"/>
  <c r="BH1101" i="1"/>
  <c r="BG1101" i="1"/>
  <c r="BF1101" i="1"/>
  <c r="AN1101" i="1"/>
  <c r="AR1101" i="1" s="1"/>
  <c r="AL1101" i="1"/>
  <c r="AO1101" i="1" s="1"/>
  <c r="AQ1101" i="1" s="1"/>
  <c r="AK1101" i="1"/>
  <c r="AJ1101" i="1"/>
  <c r="AM1101" i="1" s="1"/>
  <c r="AE1101" i="1"/>
  <c r="W1101" i="1"/>
  <c r="AB1101" i="1" s="1"/>
  <c r="S1101" i="1"/>
  <c r="M1101" i="1"/>
  <c r="L1101" i="1"/>
  <c r="I1101" i="1"/>
  <c r="H1101" i="1"/>
  <c r="G1101" i="1"/>
  <c r="V1101" i="1" s="1"/>
  <c r="AA1101" i="1" s="1"/>
  <c r="F1101" i="1"/>
  <c r="BB1101" i="1" s="1"/>
  <c r="E1101" i="1"/>
  <c r="D1101" i="1"/>
  <c r="BJ1100" i="1"/>
  <c r="BI1100" i="1"/>
  <c r="BH1100" i="1"/>
  <c r="BF1100" i="1"/>
  <c r="AL1100" i="1"/>
  <c r="AK1100" i="1"/>
  <c r="AN1100" i="1" s="1"/>
  <c r="AJ1100" i="1"/>
  <c r="AE1100" i="1"/>
  <c r="W1100" i="1"/>
  <c r="AB1100" i="1" s="1"/>
  <c r="S1100" i="1"/>
  <c r="M1100" i="1"/>
  <c r="P1100" i="1" s="1"/>
  <c r="L1100" i="1"/>
  <c r="I1100" i="1"/>
  <c r="X1100" i="1" s="1"/>
  <c r="AC1100" i="1" s="1"/>
  <c r="H1100" i="1"/>
  <c r="G1100" i="1"/>
  <c r="F1100" i="1"/>
  <c r="E1100" i="1"/>
  <c r="D1100" i="1"/>
  <c r="BF1099" i="1"/>
  <c r="AL1099" i="1"/>
  <c r="AO1099" i="1" s="1"/>
  <c r="AQ1099" i="1" s="1"/>
  <c r="AK1099" i="1"/>
  <c r="AJ1099" i="1"/>
  <c r="AE1099" i="1"/>
  <c r="S1099" i="1"/>
  <c r="Q1099" i="1"/>
  <c r="AG1099" i="1" s="1"/>
  <c r="M1099" i="1"/>
  <c r="L1099" i="1"/>
  <c r="P1099" i="1" s="1"/>
  <c r="I1099" i="1"/>
  <c r="X1099" i="1" s="1"/>
  <c r="AC1099" i="1" s="1"/>
  <c r="H1099" i="1"/>
  <c r="W1099" i="1" s="1"/>
  <c r="AB1099" i="1" s="1"/>
  <c r="G1099" i="1"/>
  <c r="F1099" i="1"/>
  <c r="E1099" i="1"/>
  <c r="D1099" i="1"/>
  <c r="BI1098" i="1"/>
  <c r="BH1098" i="1"/>
  <c r="BF1098" i="1"/>
  <c r="BJ1098" i="1" s="1"/>
  <c r="AS1098" i="1"/>
  <c r="AN1098" i="1"/>
  <c r="AM1098" i="1"/>
  <c r="AL1098" i="1"/>
  <c r="AO1098" i="1" s="1"/>
  <c r="AK1098" i="1"/>
  <c r="AJ1098" i="1"/>
  <c r="AE1098" i="1"/>
  <c r="AA1098" i="1"/>
  <c r="V1098" i="1"/>
  <c r="S1098" i="1"/>
  <c r="Q1098" i="1"/>
  <c r="AG1098" i="1" s="1"/>
  <c r="M1098" i="1"/>
  <c r="L1098" i="1"/>
  <c r="I1098" i="1"/>
  <c r="X1098" i="1" s="1"/>
  <c r="AC1098" i="1" s="1"/>
  <c r="H1098" i="1"/>
  <c r="W1098" i="1" s="1"/>
  <c r="AB1098" i="1" s="1"/>
  <c r="G1098" i="1"/>
  <c r="F1098" i="1"/>
  <c r="BB1098" i="1" s="1"/>
  <c r="BG1098" i="1" s="1"/>
  <c r="E1098" i="1"/>
  <c r="D1098" i="1"/>
  <c r="BJ1097" i="1"/>
  <c r="BF1097" i="1"/>
  <c r="AL1097" i="1"/>
  <c r="AK1097" i="1"/>
  <c r="AJ1097" i="1"/>
  <c r="AE1097" i="1"/>
  <c r="X1097" i="1"/>
  <c r="AC1097" i="1" s="1"/>
  <c r="S1097" i="1"/>
  <c r="M1097" i="1"/>
  <c r="L1097" i="1"/>
  <c r="I1097" i="1"/>
  <c r="H1097" i="1"/>
  <c r="W1097" i="1" s="1"/>
  <c r="AB1097" i="1" s="1"/>
  <c r="G1097" i="1"/>
  <c r="F1097" i="1"/>
  <c r="Q1097" i="1" s="1"/>
  <c r="AG1097" i="1" s="1"/>
  <c r="E1097" i="1"/>
  <c r="D1097" i="1"/>
  <c r="BF1096" i="1"/>
  <c r="AL1096" i="1"/>
  <c r="AK1096" i="1"/>
  <c r="AN1096" i="1" s="1"/>
  <c r="AJ1096" i="1"/>
  <c r="AE1096" i="1"/>
  <c r="X1096" i="1"/>
  <c r="AC1096" i="1" s="1"/>
  <c r="S1096" i="1"/>
  <c r="M1096" i="1"/>
  <c r="L1096" i="1"/>
  <c r="P1096" i="1" s="1"/>
  <c r="I1096" i="1"/>
  <c r="H1096" i="1"/>
  <c r="W1096" i="1" s="1"/>
  <c r="AB1096" i="1" s="1"/>
  <c r="G1096" i="1"/>
  <c r="F1096" i="1"/>
  <c r="AY1096" i="1" s="1"/>
  <c r="E1096" i="1"/>
  <c r="Q1096" i="1" s="1"/>
  <c r="AG1096" i="1" s="1"/>
  <c r="D1096" i="1"/>
  <c r="BJ1095" i="1"/>
  <c r="BI1095" i="1"/>
  <c r="BH1095" i="1"/>
  <c r="BF1095" i="1"/>
  <c r="AM1095" i="1"/>
  <c r="AL1095" i="1"/>
  <c r="AK1095" i="1"/>
  <c r="AN1095" i="1" s="1"/>
  <c r="AJ1095" i="1"/>
  <c r="AE1095" i="1"/>
  <c r="W1095" i="1"/>
  <c r="AB1095" i="1" s="1"/>
  <c r="S1095" i="1"/>
  <c r="M1095" i="1"/>
  <c r="L1095" i="1"/>
  <c r="I1095" i="1"/>
  <c r="H1095" i="1"/>
  <c r="G1095" i="1"/>
  <c r="V1095" i="1" s="1"/>
  <c r="AA1095" i="1" s="1"/>
  <c r="F1095" i="1"/>
  <c r="E1095" i="1"/>
  <c r="Q1095" i="1" s="1"/>
  <c r="AG1095" i="1" s="1"/>
  <c r="D1095" i="1"/>
  <c r="BJ1094" i="1"/>
  <c r="BI1094" i="1"/>
  <c r="BH1094" i="1"/>
  <c r="BF1094" i="1"/>
  <c r="AL1094" i="1"/>
  <c r="AO1094" i="1" s="1"/>
  <c r="AU1094" i="1" s="1"/>
  <c r="AK1094" i="1"/>
  <c r="AN1094" i="1" s="1"/>
  <c r="AP1094" i="1" s="1"/>
  <c r="AJ1094" i="1"/>
  <c r="AM1094" i="1" s="1"/>
  <c r="AE1094" i="1"/>
  <c r="X1094" i="1"/>
  <c r="AC1094" i="1" s="1"/>
  <c r="S1094" i="1"/>
  <c r="M1094" i="1"/>
  <c r="L1094" i="1"/>
  <c r="P1094" i="1" s="1"/>
  <c r="I1094" i="1"/>
  <c r="H1094" i="1"/>
  <c r="W1094" i="1" s="1"/>
  <c r="AB1094" i="1" s="1"/>
  <c r="G1094" i="1"/>
  <c r="F1094" i="1"/>
  <c r="E1094" i="1"/>
  <c r="D1094" i="1"/>
  <c r="BF1093" i="1"/>
  <c r="AM1093" i="1"/>
  <c r="AL1093" i="1"/>
  <c r="AK1093" i="1"/>
  <c r="AJ1093" i="1"/>
  <c r="AE1093" i="1"/>
  <c r="S1093" i="1"/>
  <c r="Q1093" i="1"/>
  <c r="AG1093" i="1" s="1"/>
  <c r="P1093" i="1"/>
  <c r="M1093" i="1"/>
  <c r="L1093" i="1"/>
  <c r="I1093" i="1"/>
  <c r="X1093" i="1" s="1"/>
  <c r="AC1093" i="1" s="1"/>
  <c r="H1093" i="1"/>
  <c r="W1093" i="1" s="1"/>
  <c r="AB1093" i="1" s="1"/>
  <c r="G1093" i="1"/>
  <c r="R1093" i="1" s="1"/>
  <c r="F1093" i="1"/>
  <c r="BB1093" i="1" s="1"/>
  <c r="BG1093" i="1" s="1"/>
  <c r="E1093" i="1"/>
  <c r="D1093" i="1"/>
  <c r="BI1092" i="1"/>
  <c r="BH1092" i="1"/>
  <c r="BF1092" i="1"/>
  <c r="BJ1092" i="1" s="1"/>
  <c r="AT1092" i="1"/>
  <c r="AO1092" i="1"/>
  <c r="AM1092" i="1"/>
  <c r="AL1092" i="1"/>
  <c r="AK1092" i="1"/>
  <c r="AN1092" i="1" s="1"/>
  <c r="AJ1092" i="1"/>
  <c r="AE1092" i="1"/>
  <c r="AC1092" i="1"/>
  <c r="V1092" i="1"/>
  <c r="S1092" i="1"/>
  <c r="M1092" i="1"/>
  <c r="L1092" i="1"/>
  <c r="I1092" i="1"/>
  <c r="X1092" i="1" s="1"/>
  <c r="H1092" i="1"/>
  <c r="W1092" i="1" s="1"/>
  <c r="AB1092" i="1" s="1"/>
  <c r="G1092" i="1"/>
  <c r="F1092" i="1"/>
  <c r="BB1092" i="1" s="1"/>
  <c r="BG1092" i="1" s="1"/>
  <c r="E1092" i="1"/>
  <c r="Q1092" i="1" s="1"/>
  <c r="AG1092" i="1" s="1"/>
  <c r="D1092" i="1"/>
  <c r="BF1091" i="1"/>
  <c r="AV1091" i="1"/>
  <c r="AL1091" i="1"/>
  <c r="AK1091" i="1"/>
  <c r="AJ1091" i="1"/>
  <c r="AE1091" i="1"/>
  <c r="X1091" i="1"/>
  <c r="AC1091" i="1" s="1"/>
  <c r="V1091" i="1"/>
  <c r="AA1091" i="1" s="1"/>
  <c r="S1091" i="1"/>
  <c r="M1091" i="1"/>
  <c r="P1091" i="1" s="1"/>
  <c r="L1091" i="1"/>
  <c r="I1091" i="1"/>
  <c r="H1091" i="1"/>
  <c r="W1091" i="1" s="1"/>
  <c r="AB1091" i="1" s="1"/>
  <c r="G1091" i="1"/>
  <c r="F1091" i="1"/>
  <c r="AO1091" i="1" s="1"/>
  <c r="AS1091" i="1" s="1"/>
  <c r="E1091" i="1"/>
  <c r="D1091" i="1"/>
  <c r="BF1090" i="1"/>
  <c r="BB1090" i="1"/>
  <c r="BG1090" i="1" s="1"/>
  <c r="AS1090" i="1"/>
  <c r="AQ1090" i="1"/>
  <c r="AL1090" i="1"/>
  <c r="AO1090" i="1" s="1"/>
  <c r="AU1090" i="1" s="1"/>
  <c r="AK1090" i="1"/>
  <c r="AN1090" i="1" s="1"/>
  <c r="AJ1090" i="1"/>
  <c r="AM1090" i="1" s="1"/>
  <c r="AE1090" i="1"/>
  <c r="AC1090" i="1"/>
  <c r="S1090" i="1"/>
  <c r="R1090" i="1"/>
  <c r="M1090" i="1"/>
  <c r="P1090" i="1" s="1"/>
  <c r="L1090" i="1"/>
  <c r="I1090" i="1"/>
  <c r="X1090" i="1" s="1"/>
  <c r="H1090" i="1"/>
  <c r="W1090" i="1" s="1"/>
  <c r="AB1090" i="1" s="1"/>
  <c r="G1090" i="1"/>
  <c r="F1090" i="1"/>
  <c r="AY1090" i="1" s="1"/>
  <c r="E1090" i="1"/>
  <c r="Q1090" i="1" s="1"/>
  <c r="AG1090" i="1" s="1"/>
  <c r="D1090" i="1"/>
  <c r="BJ1089" i="1"/>
  <c r="BI1089" i="1"/>
  <c r="BH1089" i="1"/>
  <c r="BF1089" i="1"/>
  <c r="BB1089" i="1"/>
  <c r="BG1089" i="1" s="1"/>
  <c r="AY1089" i="1"/>
  <c r="AN1089" i="1"/>
  <c r="AT1089" i="1" s="1"/>
  <c r="AL1089" i="1"/>
  <c r="AO1089" i="1" s="1"/>
  <c r="AQ1089" i="1" s="1"/>
  <c r="AK1089" i="1"/>
  <c r="AJ1089" i="1"/>
  <c r="AM1089" i="1" s="1"/>
  <c r="AE1089" i="1"/>
  <c r="AA1089" i="1"/>
  <c r="V1089" i="1"/>
  <c r="S1089" i="1"/>
  <c r="M1089" i="1"/>
  <c r="L1089" i="1"/>
  <c r="I1089" i="1"/>
  <c r="H1089" i="1"/>
  <c r="W1089" i="1" s="1"/>
  <c r="AB1089" i="1" s="1"/>
  <c r="G1089" i="1"/>
  <c r="F1089" i="1"/>
  <c r="E1089" i="1"/>
  <c r="Q1089" i="1" s="1"/>
  <c r="AG1089" i="1" s="1"/>
  <c r="D1089" i="1"/>
  <c r="BJ1088" i="1"/>
  <c r="BI1088" i="1"/>
  <c r="BH1088" i="1"/>
  <c r="BF1088" i="1"/>
  <c r="AL1088" i="1"/>
  <c r="AK1088" i="1"/>
  <c r="AN1088" i="1" s="1"/>
  <c r="AJ1088" i="1"/>
  <c r="AE1088" i="1"/>
  <c r="W1088" i="1"/>
  <c r="AB1088" i="1" s="1"/>
  <c r="S1088" i="1"/>
  <c r="M1088" i="1"/>
  <c r="P1088" i="1" s="1"/>
  <c r="L1088" i="1"/>
  <c r="I1088" i="1"/>
  <c r="X1088" i="1" s="1"/>
  <c r="AC1088" i="1" s="1"/>
  <c r="H1088" i="1"/>
  <c r="G1088" i="1"/>
  <c r="AV1088" i="1" s="1"/>
  <c r="F1088" i="1"/>
  <c r="E1088" i="1"/>
  <c r="D1088" i="1"/>
  <c r="BF1087" i="1"/>
  <c r="AM1087" i="1"/>
  <c r="AL1087" i="1"/>
  <c r="AO1087" i="1" s="1"/>
  <c r="AK1087" i="1"/>
  <c r="AJ1087" i="1"/>
  <c r="AE1087" i="1"/>
  <c r="S1087" i="1"/>
  <c r="M1087" i="1"/>
  <c r="P1087" i="1" s="1"/>
  <c r="L1087" i="1"/>
  <c r="I1087" i="1"/>
  <c r="X1087" i="1" s="1"/>
  <c r="AC1087" i="1" s="1"/>
  <c r="H1087" i="1"/>
  <c r="W1087" i="1" s="1"/>
  <c r="AB1087" i="1" s="1"/>
  <c r="G1087" i="1"/>
  <c r="R1087" i="1" s="1"/>
  <c r="F1087" i="1"/>
  <c r="BB1087" i="1" s="1"/>
  <c r="BG1087" i="1" s="1"/>
  <c r="E1087" i="1"/>
  <c r="D1087" i="1"/>
  <c r="BI1086" i="1"/>
  <c r="BH1086" i="1"/>
  <c r="BF1086" i="1"/>
  <c r="BJ1086" i="1" s="1"/>
  <c r="AO1086" i="1"/>
  <c r="AS1086" i="1" s="1"/>
  <c r="AN1086" i="1"/>
  <c r="AT1086" i="1" s="1"/>
  <c r="AL1086" i="1"/>
  <c r="AK1086" i="1"/>
  <c r="AJ1086" i="1"/>
  <c r="AM1086" i="1" s="1"/>
  <c r="AE1086" i="1"/>
  <c r="V1086" i="1"/>
  <c r="AA1086" i="1" s="1"/>
  <c r="S1086" i="1"/>
  <c r="Q1086" i="1"/>
  <c r="AG1086" i="1" s="1"/>
  <c r="M1086" i="1"/>
  <c r="P1086" i="1" s="1"/>
  <c r="L1086" i="1"/>
  <c r="I1086" i="1"/>
  <c r="X1086" i="1" s="1"/>
  <c r="AC1086" i="1" s="1"/>
  <c r="H1086" i="1"/>
  <c r="W1086" i="1" s="1"/>
  <c r="AB1086" i="1" s="1"/>
  <c r="G1086" i="1"/>
  <c r="F1086" i="1"/>
  <c r="BB1086" i="1" s="1"/>
  <c r="BG1086" i="1" s="1"/>
  <c r="E1086" i="1"/>
  <c r="D1086" i="1"/>
  <c r="BJ1085" i="1"/>
  <c r="BF1085" i="1"/>
  <c r="AV1085" i="1"/>
  <c r="AU1085" i="1"/>
  <c r="AO1085" i="1"/>
  <c r="AS1085" i="1" s="1"/>
  <c r="AL1085" i="1"/>
  <c r="AK1085" i="1"/>
  <c r="AN1085" i="1" s="1"/>
  <c r="AJ1085" i="1"/>
  <c r="AM1085" i="1" s="1"/>
  <c r="AE1085" i="1"/>
  <c r="AA1085" i="1"/>
  <c r="V1085" i="1"/>
  <c r="S1085" i="1"/>
  <c r="M1085" i="1"/>
  <c r="L1085" i="1"/>
  <c r="P1085" i="1" s="1"/>
  <c r="I1085" i="1"/>
  <c r="X1085" i="1" s="1"/>
  <c r="AC1085" i="1" s="1"/>
  <c r="H1085" i="1"/>
  <c r="W1085" i="1" s="1"/>
  <c r="AB1085" i="1" s="1"/>
  <c r="AD1085" i="1" s="1"/>
  <c r="AH1085" i="1" s="1"/>
  <c r="G1085" i="1"/>
  <c r="F1085" i="1"/>
  <c r="AY1085" i="1" s="1"/>
  <c r="E1085" i="1"/>
  <c r="Q1085" i="1" s="1"/>
  <c r="AG1085" i="1" s="1"/>
  <c r="D1085" i="1"/>
  <c r="BH1084" i="1"/>
  <c r="BF1084" i="1"/>
  <c r="AL1084" i="1"/>
  <c r="AK1084" i="1"/>
  <c r="AJ1084" i="1"/>
  <c r="AE1084" i="1"/>
  <c r="X1084" i="1"/>
  <c r="AC1084" i="1" s="1"/>
  <c r="S1084" i="1"/>
  <c r="Q1084" i="1"/>
  <c r="AG1084" i="1" s="1"/>
  <c r="M1084" i="1"/>
  <c r="P1084" i="1" s="1"/>
  <c r="L1084" i="1"/>
  <c r="I1084" i="1"/>
  <c r="H1084" i="1"/>
  <c r="W1084" i="1" s="1"/>
  <c r="AB1084" i="1" s="1"/>
  <c r="G1084" i="1"/>
  <c r="F1084" i="1"/>
  <c r="AY1084" i="1" s="1"/>
  <c r="AZ1084" i="1" s="1"/>
  <c r="BA1084" i="1" s="1"/>
  <c r="E1084" i="1"/>
  <c r="D1084" i="1"/>
  <c r="BJ1083" i="1"/>
  <c r="BI1083" i="1"/>
  <c r="BH1083" i="1"/>
  <c r="BF1083" i="1"/>
  <c r="AL1083" i="1"/>
  <c r="AK1083" i="1"/>
  <c r="AN1083" i="1" s="1"/>
  <c r="AT1083" i="1" s="1"/>
  <c r="AJ1083" i="1"/>
  <c r="AM1083" i="1" s="1"/>
  <c r="AE1083" i="1"/>
  <c r="V1083" i="1"/>
  <c r="AA1083" i="1" s="1"/>
  <c r="S1083" i="1"/>
  <c r="M1083" i="1"/>
  <c r="P1083" i="1" s="1"/>
  <c r="L1083" i="1"/>
  <c r="I1083" i="1"/>
  <c r="X1083" i="1" s="1"/>
  <c r="AC1083" i="1" s="1"/>
  <c r="H1083" i="1"/>
  <c r="W1083" i="1" s="1"/>
  <c r="AB1083" i="1" s="1"/>
  <c r="G1083" i="1"/>
  <c r="F1083" i="1"/>
  <c r="AY1083" i="1" s="1"/>
  <c r="AZ1083" i="1" s="1"/>
  <c r="BA1083" i="1" s="1"/>
  <c r="E1083" i="1"/>
  <c r="D1083" i="1"/>
  <c r="BJ1082" i="1"/>
  <c r="BI1082" i="1"/>
  <c r="BH1082" i="1"/>
  <c r="BF1082" i="1"/>
  <c r="AV1082" i="1"/>
  <c r="AL1082" i="1"/>
  <c r="AO1082" i="1" s="1"/>
  <c r="AQ1082" i="1" s="1"/>
  <c r="AK1082" i="1"/>
  <c r="AJ1082" i="1"/>
  <c r="AE1082" i="1"/>
  <c r="W1082" i="1"/>
  <c r="AB1082" i="1" s="1"/>
  <c r="S1082" i="1"/>
  <c r="M1082" i="1"/>
  <c r="L1082" i="1"/>
  <c r="I1082" i="1"/>
  <c r="X1082" i="1" s="1"/>
  <c r="AC1082" i="1" s="1"/>
  <c r="H1082" i="1"/>
  <c r="G1082" i="1"/>
  <c r="F1082" i="1"/>
  <c r="BB1082" i="1" s="1"/>
  <c r="BG1082" i="1" s="1"/>
  <c r="E1082" i="1"/>
  <c r="D1082" i="1"/>
  <c r="BJ1081" i="1"/>
  <c r="BF1081" i="1"/>
  <c r="AL1081" i="1"/>
  <c r="AK1081" i="1"/>
  <c r="AJ1081" i="1"/>
  <c r="AE1081" i="1"/>
  <c r="W1081" i="1"/>
  <c r="AB1081" i="1" s="1"/>
  <c r="S1081" i="1"/>
  <c r="P1081" i="1"/>
  <c r="M1081" i="1"/>
  <c r="L1081" i="1"/>
  <c r="I1081" i="1"/>
  <c r="X1081" i="1" s="1"/>
  <c r="AC1081" i="1" s="1"/>
  <c r="H1081" i="1"/>
  <c r="G1081" i="1"/>
  <c r="V1081" i="1" s="1"/>
  <c r="AA1081" i="1" s="1"/>
  <c r="F1081" i="1"/>
  <c r="BB1081" i="1" s="1"/>
  <c r="BG1081" i="1" s="1"/>
  <c r="E1081" i="1"/>
  <c r="D1081" i="1"/>
  <c r="BI1080" i="1"/>
  <c r="BH1080" i="1"/>
  <c r="BF1080" i="1"/>
  <c r="BJ1080" i="1" s="1"/>
  <c r="AL1080" i="1"/>
  <c r="AO1080" i="1" s="1"/>
  <c r="AK1080" i="1"/>
  <c r="AJ1080" i="1"/>
  <c r="AE1080" i="1"/>
  <c r="V1080" i="1"/>
  <c r="S1080" i="1"/>
  <c r="Q1080" i="1"/>
  <c r="AG1080" i="1" s="1"/>
  <c r="M1080" i="1"/>
  <c r="L1080" i="1"/>
  <c r="I1080" i="1"/>
  <c r="X1080" i="1" s="1"/>
  <c r="AC1080" i="1" s="1"/>
  <c r="H1080" i="1"/>
  <c r="W1080" i="1" s="1"/>
  <c r="AB1080" i="1" s="1"/>
  <c r="G1080" i="1"/>
  <c r="F1080" i="1"/>
  <c r="AY1080" i="1" s="1"/>
  <c r="AZ1080" i="1" s="1"/>
  <c r="BA1080" i="1" s="1"/>
  <c r="E1080" i="1"/>
  <c r="D1080" i="1"/>
  <c r="BF1079" i="1"/>
  <c r="BH1079" i="1" s="1"/>
  <c r="AL1079" i="1"/>
  <c r="AK1079" i="1"/>
  <c r="AJ1079" i="1"/>
  <c r="AM1079" i="1" s="1"/>
  <c r="AE1079" i="1"/>
  <c r="X1079" i="1"/>
  <c r="AC1079" i="1" s="1"/>
  <c r="W1079" i="1"/>
  <c r="AB1079" i="1" s="1"/>
  <c r="S1079" i="1"/>
  <c r="M1079" i="1"/>
  <c r="L1079" i="1"/>
  <c r="I1079" i="1"/>
  <c r="H1079" i="1"/>
  <c r="G1079" i="1"/>
  <c r="F1079" i="1"/>
  <c r="E1079" i="1"/>
  <c r="D1079" i="1"/>
  <c r="BF1078" i="1"/>
  <c r="AL1078" i="1"/>
  <c r="AK1078" i="1"/>
  <c r="AJ1078" i="1"/>
  <c r="AE1078" i="1"/>
  <c r="X1078" i="1"/>
  <c r="AC1078" i="1" s="1"/>
  <c r="S1078" i="1"/>
  <c r="M1078" i="1"/>
  <c r="P1078" i="1" s="1"/>
  <c r="L1078" i="1"/>
  <c r="I1078" i="1"/>
  <c r="H1078" i="1"/>
  <c r="W1078" i="1" s="1"/>
  <c r="AB1078" i="1" s="1"/>
  <c r="G1078" i="1"/>
  <c r="V1078" i="1" s="1"/>
  <c r="AA1078" i="1" s="1"/>
  <c r="F1078" i="1"/>
  <c r="E1078" i="1"/>
  <c r="D1078" i="1"/>
  <c r="BI1077" i="1"/>
  <c r="BH1077" i="1"/>
  <c r="BF1077" i="1"/>
  <c r="BJ1077" i="1" s="1"/>
  <c r="AM1077" i="1"/>
  <c r="AL1077" i="1"/>
  <c r="AK1077" i="1"/>
  <c r="AJ1077" i="1"/>
  <c r="AE1077" i="1"/>
  <c r="V1077" i="1"/>
  <c r="S1077" i="1"/>
  <c r="M1077" i="1"/>
  <c r="L1077" i="1"/>
  <c r="I1077" i="1"/>
  <c r="X1077" i="1" s="1"/>
  <c r="AC1077" i="1" s="1"/>
  <c r="H1077" i="1"/>
  <c r="W1077" i="1" s="1"/>
  <c r="AB1077" i="1" s="1"/>
  <c r="G1077" i="1"/>
  <c r="F1077" i="1"/>
  <c r="E1077" i="1"/>
  <c r="D1077" i="1"/>
  <c r="BJ1076" i="1"/>
  <c r="BI1076" i="1"/>
  <c r="BH1076" i="1"/>
  <c r="BF1076" i="1"/>
  <c r="AL1076" i="1"/>
  <c r="AK1076" i="1"/>
  <c r="AJ1076" i="1"/>
  <c r="AE1076" i="1"/>
  <c r="AC1076" i="1"/>
  <c r="X1076" i="1"/>
  <c r="S1076" i="1"/>
  <c r="M1076" i="1"/>
  <c r="L1076" i="1"/>
  <c r="I1076" i="1"/>
  <c r="H1076" i="1"/>
  <c r="W1076" i="1" s="1"/>
  <c r="AB1076" i="1" s="1"/>
  <c r="G1076" i="1"/>
  <c r="F1076" i="1"/>
  <c r="E1076" i="1"/>
  <c r="D1076" i="1"/>
  <c r="BF1075" i="1"/>
  <c r="BJ1075" i="1" s="1"/>
  <c r="AL1075" i="1"/>
  <c r="AK1075" i="1"/>
  <c r="AJ1075" i="1"/>
  <c r="AM1075" i="1" s="1"/>
  <c r="AE1075" i="1"/>
  <c r="S1075" i="1"/>
  <c r="P1075" i="1"/>
  <c r="M1075" i="1"/>
  <c r="L1075" i="1"/>
  <c r="I1075" i="1"/>
  <c r="X1075" i="1" s="1"/>
  <c r="AC1075" i="1" s="1"/>
  <c r="H1075" i="1"/>
  <c r="W1075" i="1" s="1"/>
  <c r="G1075" i="1"/>
  <c r="V1075" i="1" s="1"/>
  <c r="AA1075" i="1" s="1"/>
  <c r="F1075" i="1"/>
  <c r="BB1075" i="1" s="1"/>
  <c r="BG1075" i="1" s="1"/>
  <c r="E1075" i="1"/>
  <c r="D1075" i="1"/>
  <c r="BI1074" i="1"/>
  <c r="BH1074" i="1"/>
  <c r="BF1074" i="1"/>
  <c r="BJ1074" i="1" s="1"/>
  <c r="AM1074" i="1"/>
  <c r="AL1074" i="1"/>
  <c r="AK1074" i="1"/>
  <c r="AN1074" i="1" s="1"/>
  <c r="AJ1074" i="1"/>
  <c r="AE1074" i="1"/>
  <c r="S1074" i="1"/>
  <c r="M1074" i="1"/>
  <c r="L1074" i="1"/>
  <c r="I1074" i="1"/>
  <c r="X1074" i="1" s="1"/>
  <c r="H1074" i="1"/>
  <c r="W1074" i="1" s="1"/>
  <c r="AB1074" i="1" s="1"/>
  <c r="G1074" i="1"/>
  <c r="V1074" i="1" s="1"/>
  <c r="AA1074" i="1" s="1"/>
  <c r="F1074" i="1"/>
  <c r="E1074" i="1"/>
  <c r="D1074" i="1"/>
  <c r="BJ1073" i="1"/>
  <c r="BI1073" i="1"/>
  <c r="BF1073" i="1"/>
  <c r="BH1073" i="1" s="1"/>
  <c r="AY1073" i="1"/>
  <c r="AZ1073" i="1" s="1"/>
  <c r="BA1073" i="1" s="1"/>
  <c r="AL1073" i="1"/>
  <c r="AK1073" i="1"/>
  <c r="AJ1073" i="1"/>
  <c r="AE1073" i="1"/>
  <c r="X1073" i="1"/>
  <c r="AC1073" i="1" s="1"/>
  <c r="W1073" i="1"/>
  <c r="AB1073" i="1" s="1"/>
  <c r="V1073" i="1"/>
  <c r="S1073" i="1"/>
  <c r="M1073" i="1"/>
  <c r="L1073" i="1"/>
  <c r="I1073" i="1"/>
  <c r="AV1073" i="1" s="1"/>
  <c r="H1073" i="1"/>
  <c r="G1073" i="1"/>
  <c r="F1073" i="1"/>
  <c r="E1073" i="1"/>
  <c r="D1073" i="1"/>
  <c r="BJ1072" i="1"/>
  <c r="BH1072" i="1"/>
  <c r="BF1072" i="1"/>
  <c r="BI1072" i="1" s="1"/>
  <c r="AL1072" i="1"/>
  <c r="AK1072" i="1"/>
  <c r="AJ1072" i="1"/>
  <c r="AM1072" i="1" s="1"/>
  <c r="AE1072" i="1"/>
  <c r="S1072" i="1"/>
  <c r="M1072" i="1"/>
  <c r="P1072" i="1" s="1"/>
  <c r="L1072" i="1"/>
  <c r="I1072" i="1"/>
  <c r="X1072" i="1" s="1"/>
  <c r="AC1072" i="1" s="1"/>
  <c r="H1072" i="1"/>
  <c r="W1072" i="1" s="1"/>
  <c r="AB1072" i="1" s="1"/>
  <c r="G1072" i="1"/>
  <c r="V1072" i="1" s="1"/>
  <c r="AA1072" i="1" s="1"/>
  <c r="F1072" i="1"/>
  <c r="AO1072" i="1" s="1"/>
  <c r="E1072" i="1"/>
  <c r="D1072" i="1"/>
  <c r="BJ1071" i="1"/>
  <c r="BI1071" i="1"/>
  <c r="BH1071" i="1"/>
  <c r="BF1071" i="1"/>
  <c r="AL1071" i="1"/>
  <c r="AO1071" i="1" s="1"/>
  <c r="AS1071" i="1" s="1"/>
  <c r="AK1071" i="1"/>
  <c r="AJ1071" i="1"/>
  <c r="AE1071" i="1"/>
  <c r="S1071" i="1"/>
  <c r="M1071" i="1"/>
  <c r="P1071" i="1" s="1"/>
  <c r="L1071" i="1"/>
  <c r="I1071" i="1"/>
  <c r="X1071" i="1" s="1"/>
  <c r="AC1071" i="1" s="1"/>
  <c r="H1071" i="1"/>
  <c r="W1071" i="1" s="1"/>
  <c r="AB1071" i="1" s="1"/>
  <c r="G1071" i="1"/>
  <c r="R1071" i="1" s="1"/>
  <c r="AY1071" i="1" s="1"/>
  <c r="AZ1071" i="1" s="1"/>
  <c r="BA1071" i="1" s="1"/>
  <c r="F1071" i="1"/>
  <c r="BB1071" i="1" s="1"/>
  <c r="BG1071" i="1" s="1"/>
  <c r="E1071" i="1"/>
  <c r="Q1071" i="1" s="1"/>
  <c r="AG1071" i="1" s="1"/>
  <c r="D1071" i="1"/>
  <c r="BJ1070" i="1"/>
  <c r="BI1070" i="1"/>
  <c r="BH1070" i="1"/>
  <c r="BF1070" i="1"/>
  <c r="AL1070" i="1"/>
  <c r="AK1070" i="1"/>
  <c r="AJ1070" i="1"/>
  <c r="AM1070" i="1" s="1"/>
  <c r="AE1070" i="1"/>
  <c r="W1070" i="1"/>
  <c r="AB1070" i="1" s="1"/>
  <c r="S1070" i="1"/>
  <c r="M1070" i="1"/>
  <c r="L1070" i="1"/>
  <c r="I1070" i="1"/>
  <c r="X1070" i="1" s="1"/>
  <c r="AC1070" i="1" s="1"/>
  <c r="H1070" i="1"/>
  <c r="G1070" i="1"/>
  <c r="F1070" i="1"/>
  <c r="E1070" i="1"/>
  <c r="D1070" i="1"/>
  <c r="BF1069" i="1"/>
  <c r="AL1069" i="1"/>
  <c r="AK1069" i="1"/>
  <c r="AJ1069" i="1"/>
  <c r="AE1069" i="1"/>
  <c r="S1069" i="1"/>
  <c r="M1069" i="1"/>
  <c r="P1069" i="1" s="1"/>
  <c r="L1069" i="1"/>
  <c r="I1069" i="1"/>
  <c r="X1069" i="1" s="1"/>
  <c r="AC1069" i="1" s="1"/>
  <c r="H1069" i="1"/>
  <c r="W1069" i="1" s="1"/>
  <c r="AB1069" i="1" s="1"/>
  <c r="G1069" i="1"/>
  <c r="V1069" i="1" s="1"/>
  <c r="AA1069" i="1" s="1"/>
  <c r="F1069" i="1"/>
  <c r="BB1069" i="1" s="1"/>
  <c r="BG1069" i="1" s="1"/>
  <c r="E1069" i="1"/>
  <c r="Q1069" i="1" s="1"/>
  <c r="AG1069" i="1" s="1"/>
  <c r="D1069" i="1"/>
  <c r="BH1068" i="1"/>
  <c r="BF1068" i="1"/>
  <c r="BJ1068" i="1" s="1"/>
  <c r="AY1068" i="1"/>
  <c r="AZ1068" i="1" s="1"/>
  <c r="BA1068" i="1" s="1"/>
  <c r="AL1068" i="1"/>
  <c r="AK1068" i="1"/>
  <c r="AJ1068" i="1"/>
  <c r="AM1068" i="1" s="1"/>
  <c r="AE1068" i="1"/>
  <c r="V1068" i="1"/>
  <c r="AA1068" i="1" s="1"/>
  <c r="S1068" i="1"/>
  <c r="M1068" i="1"/>
  <c r="L1068" i="1"/>
  <c r="I1068" i="1"/>
  <c r="X1068" i="1" s="1"/>
  <c r="AC1068" i="1" s="1"/>
  <c r="H1068" i="1"/>
  <c r="W1068" i="1" s="1"/>
  <c r="Y1068" i="1" s="1"/>
  <c r="Z1068" i="1" s="1"/>
  <c r="G1068" i="1"/>
  <c r="F1068" i="1"/>
  <c r="BB1068" i="1" s="1"/>
  <c r="BG1068" i="1" s="1"/>
  <c r="E1068" i="1"/>
  <c r="D1068" i="1"/>
  <c r="BI1067" i="1"/>
  <c r="BF1067" i="1"/>
  <c r="BJ1067" i="1" s="1"/>
  <c r="AL1067" i="1"/>
  <c r="AK1067" i="1"/>
  <c r="AJ1067" i="1"/>
  <c r="AE1067" i="1"/>
  <c r="W1067" i="1"/>
  <c r="AB1067" i="1" s="1"/>
  <c r="S1067" i="1"/>
  <c r="M1067" i="1"/>
  <c r="L1067" i="1"/>
  <c r="I1067" i="1"/>
  <c r="X1067" i="1" s="1"/>
  <c r="AC1067" i="1" s="1"/>
  <c r="H1067" i="1"/>
  <c r="G1067" i="1"/>
  <c r="R1067" i="1" s="1"/>
  <c r="F1067" i="1"/>
  <c r="Q1067" i="1" s="1"/>
  <c r="AG1067" i="1" s="1"/>
  <c r="E1067" i="1"/>
  <c r="D1067" i="1"/>
  <c r="BF1066" i="1"/>
  <c r="BI1066" i="1" s="1"/>
  <c r="AL1066" i="1"/>
  <c r="AK1066" i="1"/>
  <c r="AJ1066" i="1"/>
  <c r="AE1066" i="1"/>
  <c r="X1066" i="1"/>
  <c r="AC1066" i="1" s="1"/>
  <c r="S1066" i="1"/>
  <c r="M1066" i="1"/>
  <c r="P1066" i="1" s="1"/>
  <c r="L1066" i="1"/>
  <c r="I1066" i="1"/>
  <c r="H1066" i="1"/>
  <c r="W1066" i="1" s="1"/>
  <c r="AB1066" i="1" s="1"/>
  <c r="G1066" i="1"/>
  <c r="V1066" i="1" s="1"/>
  <c r="AA1066" i="1" s="1"/>
  <c r="F1066" i="1"/>
  <c r="BB1066" i="1" s="1"/>
  <c r="BG1066" i="1" s="1"/>
  <c r="E1066" i="1"/>
  <c r="Q1066" i="1" s="1"/>
  <c r="AG1066" i="1" s="1"/>
  <c r="D1066" i="1"/>
  <c r="BG1065" i="1"/>
  <c r="BF1065" i="1"/>
  <c r="BJ1065" i="1" s="1"/>
  <c r="AY1065" i="1"/>
  <c r="AZ1065" i="1" s="1"/>
  <c r="BA1065" i="1" s="1"/>
  <c r="AO1065" i="1"/>
  <c r="AS1065" i="1" s="1"/>
  <c r="AL1065" i="1"/>
  <c r="AK1065" i="1"/>
  <c r="AN1065" i="1" s="1"/>
  <c r="AP1065" i="1" s="1"/>
  <c r="AJ1065" i="1"/>
  <c r="AM1065" i="1" s="1"/>
  <c r="AE1065" i="1"/>
  <c r="S1065" i="1"/>
  <c r="M1065" i="1"/>
  <c r="L1065" i="1"/>
  <c r="I1065" i="1"/>
  <c r="X1065" i="1" s="1"/>
  <c r="AC1065" i="1" s="1"/>
  <c r="H1065" i="1"/>
  <c r="W1065" i="1" s="1"/>
  <c r="AB1065" i="1" s="1"/>
  <c r="G1065" i="1"/>
  <c r="F1065" i="1"/>
  <c r="BB1065" i="1" s="1"/>
  <c r="E1065" i="1"/>
  <c r="Q1065" i="1" s="1"/>
  <c r="AG1065" i="1" s="1"/>
  <c r="D1065" i="1"/>
  <c r="BJ1064" i="1"/>
  <c r="BI1064" i="1"/>
  <c r="BH1064" i="1"/>
  <c r="BF1064" i="1"/>
  <c r="AL1064" i="1"/>
  <c r="AK1064" i="1"/>
  <c r="AN1064" i="1" s="1"/>
  <c r="AJ1064" i="1"/>
  <c r="AM1064" i="1" s="1"/>
  <c r="AE1064" i="1"/>
  <c r="W1064" i="1"/>
  <c r="AB1064" i="1" s="1"/>
  <c r="S1064" i="1"/>
  <c r="M1064" i="1"/>
  <c r="P1064" i="1" s="1"/>
  <c r="L1064" i="1"/>
  <c r="I1064" i="1"/>
  <c r="X1064" i="1" s="1"/>
  <c r="AC1064" i="1" s="1"/>
  <c r="H1064" i="1"/>
  <c r="G1064" i="1"/>
  <c r="F1064" i="1"/>
  <c r="E1064" i="1"/>
  <c r="D1064" i="1"/>
  <c r="BJ1063" i="1"/>
  <c r="BF1063" i="1"/>
  <c r="BI1063" i="1" s="1"/>
  <c r="AL1063" i="1"/>
  <c r="AK1063" i="1"/>
  <c r="AN1063" i="1" s="1"/>
  <c r="AT1063" i="1" s="1"/>
  <c r="AJ1063" i="1"/>
  <c r="AE1063" i="1"/>
  <c r="X1063" i="1"/>
  <c r="AC1063" i="1" s="1"/>
  <c r="S1063" i="1"/>
  <c r="M1063" i="1"/>
  <c r="L1063" i="1"/>
  <c r="I1063" i="1"/>
  <c r="H1063" i="1"/>
  <c r="W1063" i="1" s="1"/>
  <c r="AB1063" i="1" s="1"/>
  <c r="G1063" i="1"/>
  <c r="V1063" i="1" s="1"/>
  <c r="AA1063" i="1" s="1"/>
  <c r="F1063" i="1"/>
  <c r="AO1063" i="1" s="1"/>
  <c r="E1063" i="1"/>
  <c r="D1063" i="1"/>
  <c r="BF1062" i="1"/>
  <c r="BJ1062" i="1" s="1"/>
  <c r="BB1062" i="1"/>
  <c r="AL1062" i="1"/>
  <c r="AO1062" i="1" s="1"/>
  <c r="AK1062" i="1"/>
  <c r="AJ1062" i="1"/>
  <c r="AE1062" i="1"/>
  <c r="S1062" i="1"/>
  <c r="M1062" i="1"/>
  <c r="L1062" i="1"/>
  <c r="I1062" i="1"/>
  <c r="X1062" i="1" s="1"/>
  <c r="AC1062" i="1" s="1"/>
  <c r="H1062" i="1"/>
  <c r="W1062" i="1" s="1"/>
  <c r="AB1062" i="1" s="1"/>
  <c r="G1062" i="1"/>
  <c r="R1062" i="1" s="1"/>
  <c r="F1062" i="1"/>
  <c r="AN1062" i="1" s="1"/>
  <c r="AP1062" i="1" s="1"/>
  <c r="E1062" i="1"/>
  <c r="Q1062" i="1" s="1"/>
  <c r="AG1062" i="1" s="1"/>
  <c r="D1062" i="1"/>
  <c r="BJ1061" i="1"/>
  <c r="BI1061" i="1"/>
  <c r="BH1061" i="1"/>
  <c r="BF1061" i="1"/>
  <c r="AY1061" i="1"/>
  <c r="AZ1061" i="1" s="1"/>
  <c r="BA1061" i="1" s="1"/>
  <c r="AL1061" i="1"/>
  <c r="AK1061" i="1"/>
  <c r="AN1061" i="1" s="1"/>
  <c r="AJ1061" i="1"/>
  <c r="AM1061" i="1" s="1"/>
  <c r="AE1061" i="1"/>
  <c r="W1061" i="1"/>
  <c r="AB1061" i="1" s="1"/>
  <c r="S1061" i="1"/>
  <c r="M1061" i="1"/>
  <c r="L1061" i="1"/>
  <c r="I1061" i="1"/>
  <c r="X1061" i="1" s="1"/>
  <c r="AC1061" i="1" s="1"/>
  <c r="H1061" i="1"/>
  <c r="G1061" i="1"/>
  <c r="F1061" i="1"/>
  <c r="E1061" i="1"/>
  <c r="D1061" i="1"/>
  <c r="BJ1060" i="1"/>
  <c r="BF1060" i="1"/>
  <c r="BI1060" i="1" s="1"/>
  <c r="AY1060" i="1"/>
  <c r="AZ1060" i="1" s="1"/>
  <c r="BA1060" i="1" s="1"/>
  <c r="AL1060" i="1"/>
  <c r="AK1060" i="1"/>
  <c r="AJ1060" i="1"/>
  <c r="AE1060" i="1"/>
  <c r="W1060" i="1"/>
  <c r="AB1060" i="1" s="1"/>
  <c r="S1060" i="1"/>
  <c r="M1060" i="1"/>
  <c r="P1060" i="1" s="1"/>
  <c r="L1060" i="1"/>
  <c r="I1060" i="1"/>
  <c r="X1060" i="1" s="1"/>
  <c r="AC1060" i="1" s="1"/>
  <c r="H1060" i="1"/>
  <c r="G1060" i="1"/>
  <c r="V1060" i="1" s="1"/>
  <c r="AA1060" i="1" s="1"/>
  <c r="F1060" i="1"/>
  <c r="AO1060" i="1" s="1"/>
  <c r="E1060" i="1"/>
  <c r="D1060" i="1"/>
  <c r="BF1059" i="1"/>
  <c r="BJ1059" i="1" s="1"/>
  <c r="AL1059" i="1"/>
  <c r="AK1059" i="1"/>
  <c r="AJ1059" i="1"/>
  <c r="AE1059" i="1"/>
  <c r="X1059" i="1"/>
  <c r="AC1059" i="1" s="1"/>
  <c r="S1059" i="1"/>
  <c r="P1059" i="1"/>
  <c r="M1059" i="1"/>
  <c r="L1059" i="1"/>
  <c r="I1059" i="1"/>
  <c r="H1059" i="1"/>
  <c r="W1059" i="1" s="1"/>
  <c r="AB1059" i="1" s="1"/>
  <c r="G1059" i="1"/>
  <c r="V1059" i="1" s="1"/>
  <c r="F1059" i="1"/>
  <c r="E1059" i="1"/>
  <c r="D1059" i="1"/>
  <c r="BJ1058" i="1"/>
  <c r="BI1058" i="1"/>
  <c r="BH1058" i="1"/>
  <c r="BF1058" i="1"/>
  <c r="AL1058" i="1"/>
  <c r="AK1058" i="1"/>
  <c r="AN1058" i="1" s="1"/>
  <c r="AP1058" i="1" s="1"/>
  <c r="AJ1058" i="1"/>
  <c r="AM1058" i="1" s="1"/>
  <c r="AE1058" i="1"/>
  <c r="S1058" i="1"/>
  <c r="M1058" i="1"/>
  <c r="L1058" i="1"/>
  <c r="I1058" i="1"/>
  <c r="X1058" i="1" s="1"/>
  <c r="AC1058" i="1" s="1"/>
  <c r="H1058" i="1"/>
  <c r="G1058" i="1"/>
  <c r="V1058" i="1" s="1"/>
  <c r="AA1058" i="1" s="1"/>
  <c r="F1058" i="1"/>
  <c r="BB1058" i="1" s="1"/>
  <c r="BG1058" i="1" s="1"/>
  <c r="E1058" i="1"/>
  <c r="D1058" i="1"/>
  <c r="BJ1057" i="1"/>
  <c r="BI1057" i="1"/>
  <c r="BF1057" i="1"/>
  <c r="BH1057" i="1" s="1"/>
  <c r="AN1057" i="1"/>
  <c r="AR1057" i="1" s="1"/>
  <c r="AL1057" i="1"/>
  <c r="AK1057" i="1"/>
  <c r="AJ1057" i="1"/>
  <c r="AE1057" i="1"/>
  <c r="X1057" i="1"/>
  <c r="AC1057" i="1" s="1"/>
  <c r="W1057" i="1"/>
  <c r="AB1057" i="1" s="1"/>
  <c r="V1057" i="1"/>
  <c r="AA1057" i="1" s="1"/>
  <c r="S1057" i="1"/>
  <c r="M1057" i="1"/>
  <c r="L1057" i="1"/>
  <c r="I1057" i="1"/>
  <c r="AV1057" i="1" s="1"/>
  <c r="H1057" i="1"/>
  <c r="G1057" i="1"/>
  <c r="F1057" i="1"/>
  <c r="E1057" i="1"/>
  <c r="D1057" i="1"/>
  <c r="BH1056" i="1"/>
  <c r="BF1056" i="1"/>
  <c r="BI1056" i="1" s="1"/>
  <c r="BB1056" i="1"/>
  <c r="BG1056" i="1" s="1"/>
  <c r="AL1056" i="1"/>
  <c r="AK1056" i="1"/>
  <c r="AN1056" i="1" s="1"/>
  <c r="AJ1056" i="1"/>
  <c r="AM1056" i="1" s="1"/>
  <c r="AE1056" i="1"/>
  <c r="S1056" i="1"/>
  <c r="M1056" i="1"/>
  <c r="P1056" i="1" s="1"/>
  <c r="L1056" i="1"/>
  <c r="I1056" i="1"/>
  <c r="X1056" i="1" s="1"/>
  <c r="AC1056" i="1" s="1"/>
  <c r="H1056" i="1"/>
  <c r="W1056" i="1" s="1"/>
  <c r="AB1056" i="1" s="1"/>
  <c r="G1056" i="1"/>
  <c r="V1056" i="1" s="1"/>
  <c r="F1056" i="1"/>
  <c r="E1056" i="1"/>
  <c r="D1056" i="1"/>
  <c r="BJ1055" i="1"/>
  <c r="BI1055" i="1"/>
  <c r="BH1055" i="1"/>
  <c r="BF1055" i="1"/>
  <c r="AY1055" i="1"/>
  <c r="AZ1055" i="1" s="1"/>
  <c r="BA1055" i="1" s="1"/>
  <c r="AL1055" i="1"/>
  <c r="AK1055" i="1"/>
  <c r="AN1055" i="1" s="1"/>
  <c r="AJ1055" i="1"/>
  <c r="AE1055" i="1"/>
  <c r="V1055" i="1"/>
  <c r="AA1055" i="1" s="1"/>
  <c r="S1055" i="1"/>
  <c r="R1055" i="1"/>
  <c r="M1055" i="1"/>
  <c r="P1055" i="1" s="1"/>
  <c r="L1055" i="1"/>
  <c r="I1055" i="1"/>
  <c r="X1055" i="1" s="1"/>
  <c r="AC1055" i="1" s="1"/>
  <c r="H1055" i="1"/>
  <c r="W1055" i="1" s="1"/>
  <c r="AB1055" i="1" s="1"/>
  <c r="G1055" i="1"/>
  <c r="F1055" i="1"/>
  <c r="Q1055" i="1" s="1"/>
  <c r="AG1055" i="1" s="1"/>
  <c r="E1055" i="1"/>
  <c r="D1055" i="1"/>
  <c r="BI1054" i="1"/>
  <c r="BF1054" i="1"/>
  <c r="BJ1054" i="1" s="1"/>
  <c r="AL1054" i="1"/>
  <c r="AO1054" i="1" s="1"/>
  <c r="AU1054" i="1" s="1"/>
  <c r="AK1054" i="1"/>
  <c r="AJ1054" i="1"/>
  <c r="AM1054" i="1" s="1"/>
  <c r="AE1054" i="1"/>
  <c r="S1054" i="1"/>
  <c r="M1054" i="1"/>
  <c r="P1054" i="1" s="1"/>
  <c r="L1054" i="1"/>
  <c r="I1054" i="1"/>
  <c r="X1054" i="1" s="1"/>
  <c r="AC1054" i="1" s="1"/>
  <c r="H1054" i="1"/>
  <c r="W1054" i="1" s="1"/>
  <c r="AB1054" i="1" s="1"/>
  <c r="G1054" i="1"/>
  <c r="F1054" i="1"/>
  <c r="E1054" i="1"/>
  <c r="D1054" i="1"/>
  <c r="BF1053" i="1"/>
  <c r="BJ1053" i="1" s="1"/>
  <c r="AL1053" i="1"/>
  <c r="AK1053" i="1"/>
  <c r="AN1053" i="1" s="1"/>
  <c r="AJ1053" i="1"/>
  <c r="AM1053" i="1" s="1"/>
  <c r="AE1053" i="1"/>
  <c r="X1053" i="1"/>
  <c r="AC1053" i="1" s="1"/>
  <c r="S1053" i="1"/>
  <c r="M1053" i="1"/>
  <c r="L1053" i="1"/>
  <c r="P1053" i="1" s="1"/>
  <c r="I1053" i="1"/>
  <c r="H1053" i="1"/>
  <c r="W1053" i="1" s="1"/>
  <c r="AB1053" i="1" s="1"/>
  <c r="G1053" i="1"/>
  <c r="V1053" i="1" s="1"/>
  <c r="F1053" i="1"/>
  <c r="E1053" i="1"/>
  <c r="D1053" i="1"/>
  <c r="BJ1052" i="1"/>
  <c r="BI1052" i="1"/>
  <c r="BH1052" i="1"/>
  <c r="BF1052" i="1"/>
  <c r="AL1052" i="1"/>
  <c r="AK1052" i="1"/>
  <c r="AJ1052" i="1"/>
  <c r="AE1052" i="1"/>
  <c r="S1052" i="1"/>
  <c r="M1052" i="1"/>
  <c r="P1052" i="1" s="1"/>
  <c r="L1052" i="1"/>
  <c r="I1052" i="1"/>
  <c r="X1052" i="1" s="1"/>
  <c r="AC1052" i="1" s="1"/>
  <c r="H1052" i="1"/>
  <c r="AV1052" i="1" s="1"/>
  <c r="G1052" i="1"/>
  <c r="V1052" i="1" s="1"/>
  <c r="AA1052" i="1" s="1"/>
  <c r="F1052" i="1"/>
  <c r="BB1052" i="1" s="1"/>
  <c r="BG1052" i="1" s="1"/>
  <c r="E1052" i="1"/>
  <c r="D1052" i="1"/>
  <c r="BJ1051" i="1"/>
  <c r="BI1051" i="1"/>
  <c r="BF1051" i="1"/>
  <c r="BH1051" i="1" s="1"/>
  <c r="BB1051" i="1"/>
  <c r="BG1051" i="1" s="1"/>
  <c r="AV1051" i="1"/>
  <c r="AL1051" i="1"/>
  <c r="AK1051" i="1"/>
  <c r="AN1051" i="1" s="1"/>
  <c r="AR1051" i="1" s="1"/>
  <c r="AJ1051" i="1"/>
  <c r="AE1051" i="1"/>
  <c r="W1051" i="1"/>
  <c r="AB1051" i="1" s="1"/>
  <c r="V1051" i="1"/>
  <c r="AA1051" i="1" s="1"/>
  <c r="S1051" i="1"/>
  <c r="M1051" i="1"/>
  <c r="L1051" i="1"/>
  <c r="P1051" i="1" s="1"/>
  <c r="I1051" i="1"/>
  <c r="X1051" i="1" s="1"/>
  <c r="AC1051" i="1" s="1"/>
  <c r="H1051" i="1"/>
  <c r="G1051" i="1"/>
  <c r="R1051" i="1" s="1"/>
  <c r="F1051" i="1"/>
  <c r="AO1051" i="1" s="1"/>
  <c r="E1051" i="1"/>
  <c r="Q1051" i="1" s="1"/>
  <c r="AG1051" i="1" s="1"/>
  <c r="D1051" i="1"/>
  <c r="BH1050" i="1"/>
  <c r="BF1050" i="1"/>
  <c r="BI1050" i="1" s="1"/>
  <c r="BB1050" i="1"/>
  <c r="BG1050" i="1" s="1"/>
  <c r="AL1050" i="1"/>
  <c r="AK1050" i="1"/>
  <c r="AN1050" i="1" s="1"/>
  <c r="AJ1050" i="1"/>
  <c r="AM1050" i="1" s="1"/>
  <c r="AE1050" i="1"/>
  <c r="X1050" i="1"/>
  <c r="AC1050" i="1" s="1"/>
  <c r="S1050" i="1"/>
  <c r="M1050" i="1"/>
  <c r="P1050" i="1" s="1"/>
  <c r="L1050" i="1"/>
  <c r="I1050" i="1"/>
  <c r="H1050" i="1"/>
  <c r="W1050" i="1" s="1"/>
  <c r="AB1050" i="1" s="1"/>
  <c r="G1050" i="1"/>
  <c r="V1050" i="1" s="1"/>
  <c r="F1050" i="1"/>
  <c r="E1050" i="1"/>
  <c r="D1050" i="1"/>
  <c r="BJ1049" i="1"/>
  <c r="BI1049" i="1"/>
  <c r="BH1049" i="1"/>
  <c r="BF1049" i="1"/>
  <c r="AM1049" i="1"/>
  <c r="AL1049" i="1"/>
  <c r="AO1049" i="1" s="1"/>
  <c r="AK1049" i="1"/>
  <c r="AN1049" i="1" s="1"/>
  <c r="AJ1049" i="1"/>
  <c r="AE1049" i="1"/>
  <c r="S1049" i="1"/>
  <c r="M1049" i="1"/>
  <c r="L1049" i="1"/>
  <c r="I1049" i="1"/>
  <c r="X1049" i="1" s="1"/>
  <c r="AC1049" i="1" s="1"/>
  <c r="H1049" i="1"/>
  <c r="W1049" i="1" s="1"/>
  <c r="AB1049" i="1" s="1"/>
  <c r="G1049" i="1"/>
  <c r="F1049" i="1"/>
  <c r="BB1049" i="1" s="1"/>
  <c r="BG1049" i="1" s="1"/>
  <c r="E1049" i="1"/>
  <c r="D1049" i="1"/>
  <c r="BJ1048" i="1"/>
  <c r="BI1048" i="1"/>
  <c r="BF1048" i="1"/>
  <c r="BH1048" i="1" s="1"/>
  <c r="AL1048" i="1"/>
  <c r="AO1048" i="1" s="1"/>
  <c r="AU1048" i="1" s="1"/>
  <c r="AK1048" i="1"/>
  <c r="AJ1048" i="1"/>
  <c r="AE1048" i="1"/>
  <c r="V1048" i="1"/>
  <c r="S1048" i="1"/>
  <c r="M1048" i="1"/>
  <c r="P1048" i="1" s="1"/>
  <c r="L1048" i="1"/>
  <c r="I1048" i="1"/>
  <c r="X1048" i="1" s="1"/>
  <c r="AC1048" i="1" s="1"/>
  <c r="H1048" i="1"/>
  <c r="W1048" i="1" s="1"/>
  <c r="AB1048" i="1" s="1"/>
  <c r="G1048" i="1"/>
  <c r="F1048" i="1"/>
  <c r="E1048" i="1"/>
  <c r="D1048" i="1"/>
  <c r="BF1047" i="1"/>
  <c r="BJ1047" i="1" s="1"/>
  <c r="AL1047" i="1"/>
  <c r="AK1047" i="1"/>
  <c r="AN1047" i="1" s="1"/>
  <c r="AJ1047" i="1"/>
  <c r="AE1047" i="1"/>
  <c r="S1047" i="1"/>
  <c r="M1047" i="1"/>
  <c r="L1047" i="1"/>
  <c r="I1047" i="1"/>
  <c r="X1047" i="1" s="1"/>
  <c r="AC1047" i="1" s="1"/>
  <c r="H1047" i="1"/>
  <c r="W1047" i="1" s="1"/>
  <c r="AB1047" i="1" s="1"/>
  <c r="G1047" i="1"/>
  <c r="V1047" i="1" s="1"/>
  <c r="F1047" i="1"/>
  <c r="E1047" i="1"/>
  <c r="D1047" i="1"/>
  <c r="BJ1046" i="1"/>
  <c r="BI1046" i="1"/>
  <c r="BH1046" i="1"/>
  <c r="BF1046" i="1"/>
  <c r="AY1046" i="1"/>
  <c r="AZ1046" i="1" s="1"/>
  <c r="BA1046" i="1" s="1"/>
  <c r="AL1046" i="1"/>
  <c r="AO1046" i="1" s="1"/>
  <c r="AK1046" i="1"/>
  <c r="AN1046" i="1" s="1"/>
  <c r="AP1046" i="1" s="1"/>
  <c r="AJ1046" i="1"/>
  <c r="AM1046" i="1" s="1"/>
  <c r="AE1046" i="1"/>
  <c r="S1046" i="1"/>
  <c r="M1046" i="1"/>
  <c r="P1046" i="1" s="1"/>
  <c r="L1046" i="1"/>
  <c r="I1046" i="1"/>
  <c r="X1046" i="1" s="1"/>
  <c r="AC1046" i="1" s="1"/>
  <c r="H1046" i="1"/>
  <c r="AV1046" i="1" s="1"/>
  <c r="G1046" i="1"/>
  <c r="V1046" i="1" s="1"/>
  <c r="AA1046" i="1" s="1"/>
  <c r="F1046" i="1"/>
  <c r="BB1046" i="1" s="1"/>
  <c r="BG1046" i="1" s="1"/>
  <c r="E1046" i="1"/>
  <c r="D1046" i="1"/>
  <c r="BJ1045" i="1"/>
  <c r="BF1045" i="1"/>
  <c r="BI1045" i="1" s="1"/>
  <c r="AL1045" i="1"/>
  <c r="AK1045" i="1"/>
  <c r="AJ1045" i="1"/>
  <c r="AM1045" i="1" s="1"/>
  <c r="AE1045" i="1"/>
  <c r="W1045" i="1"/>
  <c r="AB1045" i="1" s="1"/>
  <c r="S1045" i="1"/>
  <c r="M1045" i="1"/>
  <c r="L1045" i="1"/>
  <c r="P1045" i="1" s="1"/>
  <c r="I1045" i="1"/>
  <c r="X1045" i="1" s="1"/>
  <c r="AC1045" i="1" s="1"/>
  <c r="H1045" i="1"/>
  <c r="G1045" i="1"/>
  <c r="F1045" i="1"/>
  <c r="E1045" i="1"/>
  <c r="D1045" i="1"/>
  <c r="BH1044" i="1"/>
  <c r="BF1044" i="1"/>
  <c r="BI1044" i="1" s="1"/>
  <c r="BB1044" i="1"/>
  <c r="BG1044" i="1" s="1"/>
  <c r="AL1044" i="1"/>
  <c r="AK1044" i="1"/>
  <c r="AJ1044" i="1"/>
  <c r="AE1044" i="1"/>
  <c r="S1044" i="1"/>
  <c r="P1044" i="1"/>
  <c r="M1044" i="1"/>
  <c r="L1044" i="1"/>
  <c r="I1044" i="1"/>
  <c r="X1044" i="1" s="1"/>
  <c r="AC1044" i="1" s="1"/>
  <c r="H1044" i="1"/>
  <c r="W1044" i="1" s="1"/>
  <c r="AB1044" i="1" s="1"/>
  <c r="G1044" i="1"/>
  <c r="V1044" i="1" s="1"/>
  <c r="F1044" i="1"/>
  <c r="Q1044" i="1" s="1"/>
  <c r="AG1044" i="1" s="1"/>
  <c r="E1044" i="1"/>
  <c r="D1044" i="1"/>
  <c r="BJ1043" i="1"/>
  <c r="BI1043" i="1"/>
  <c r="BH1043" i="1"/>
  <c r="BF1043" i="1"/>
  <c r="AM1043" i="1"/>
  <c r="AL1043" i="1"/>
  <c r="AO1043" i="1" s="1"/>
  <c r="AK1043" i="1"/>
  <c r="AN1043" i="1" s="1"/>
  <c r="AJ1043" i="1"/>
  <c r="AE1043" i="1"/>
  <c r="S1043" i="1"/>
  <c r="M1043" i="1"/>
  <c r="P1043" i="1" s="1"/>
  <c r="L1043" i="1"/>
  <c r="I1043" i="1"/>
  <c r="X1043" i="1" s="1"/>
  <c r="AC1043" i="1" s="1"/>
  <c r="H1043" i="1"/>
  <c r="W1043" i="1" s="1"/>
  <c r="AB1043" i="1" s="1"/>
  <c r="G1043" i="1"/>
  <c r="F1043" i="1"/>
  <c r="BB1043" i="1" s="1"/>
  <c r="BG1043" i="1" s="1"/>
  <c r="E1043" i="1"/>
  <c r="Q1043" i="1" s="1"/>
  <c r="AG1043" i="1" s="1"/>
  <c r="D1043" i="1"/>
  <c r="BJ1042" i="1"/>
  <c r="BI1042" i="1"/>
  <c r="BF1042" i="1"/>
  <c r="BH1042" i="1" s="1"/>
  <c r="AL1042" i="1"/>
  <c r="AK1042" i="1"/>
  <c r="AJ1042" i="1"/>
  <c r="AM1042" i="1" s="1"/>
  <c r="AE1042" i="1"/>
  <c r="W1042" i="1"/>
  <c r="AB1042" i="1" s="1"/>
  <c r="S1042" i="1"/>
  <c r="M1042" i="1"/>
  <c r="L1042" i="1"/>
  <c r="I1042" i="1"/>
  <c r="X1042" i="1" s="1"/>
  <c r="AC1042" i="1" s="1"/>
  <c r="H1042" i="1"/>
  <c r="G1042" i="1"/>
  <c r="F1042" i="1"/>
  <c r="E1042" i="1"/>
  <c r="D1042" i="1"/>
  <c r="BF1041" i="1"/>
  <c r="BJ1041" i="1" s="1"/>
  <c r="AO1041" i="1"/>
  <c r="AU1041" i="1" s="1"/>
  <c r="AL1041" i="1"/>
  <c r="AK1041" i="1"/>
  <c r="AJ1041" i="1"/>
  <c r="AE1041" i="1"/>
  <c r="X1041" i="1"/>
  <c r="AC1041" i="1" s="1"/>
  <c r="S1041" i="1"/>
  <c r="M1041" i="1"/>
  <c r="P1041" i="1" s="1"/>
  <c r="L1041" i="1"/>
  <c r="I1041" i="1"/>
  <c r="H1041" i="1"/>
  <c r="W1041" i="1" s="1"/>
  <c r="AB1041" i="1" s="1"/>
  <c r="G1041" i="1"/>
  <c r="V1041" i="1" s="1"/>
  <c r="F1041" i="1"/>
  <c r="AY1041" i="1" s="1"/>
  <c r="AZ1041" i="1" s="1"/>
  <c r="BA1041" i="1" s="1"/>
  <c r="E1041" i="1"/>
  <c r="D1041" i="1"/>
  <c r="BF1040" i="1"/>
  <c r="BJ1040" i="1" s="1"/>
  <c r="AM1040" i="1"/>
  <c r="AL1040" i="1"/>
  <c r="AO1040" i="1" s="1"/>
  <c r="AK1040" i="1"/>
  <c r="AN1040" i="1" s="1"/>
  <c r="AP1040" i="1" s="1"/>
  <c r="AJ1040" i="1"/>
  <c r="AE1040" i="1"/>
  <c r="S1040" i="1"/>
  <c r="M1040" i="1"/>
  <c r="L1040" i="1"/>
  <c r="I1040" i="1"/>
  <c r="X1040" i="1" s="1"/>
  <c r="AC1040" i="1" s="1"/>
  <c r="H1040" i="1"/>
  <c r="G1040" i="1"/>
  <c r="V1040" i="1" s="1"/>
  <c r="AA1040" i="1" s="1"/>
  <c r="F1040" i="1"/>
  <c r="BB1040" i="1" s="1"/>
  <c r="BG1040" i="1" s="1"/>
  <c r="E1040" i="1"/>
  <c r="D1040" i="1"/>
  <c r="BJ1039" i="1"/>
  <c r="BH1039" i="1"/>
  <c r="BF1039" i="1"/>
  <c r="BI1039" i="1" s="1"/>
  <c r="AL1039" i="1"/>
  <c r="AK1039" i="1"/>
  <c r="AJ1039" i="1"/>
  <c r="AM1039" i="1" s="1"/>
  <c r="AE1039" i="1"/>
  <c r="W1039" i="1"/>
  <c r="AB1039" i="1" s="1"/>
  <c r="S1039" i="1"/>
  <c r="M1039" i="1"/>
  <c r="L1039" i="1"/>
  <c r="P1039" i="1" s="1"/>
  <c r="I1039" i="1"/>
  <c r="X1039" i="1" s="1"/>
  <c r="AC1039" i="1" s="1"/>
  <c r="H1039" i="1"/>
  <c r="G1039" i="1"/>
  <c r="F1039" i="1"/>
  <c r="E1039" i="1"/>
  <c r="D1039" i="1"/>
  <c r="BJ1038" i="1"/>
  <c r="BH1038" i="1"/>
  <c r="BF1038" i="1"/>
  <c r="BI1038" i="1" s="1"/>
  <c r="AL1038" i="1"/>
  <c r="AK1038" i="1"/>
  <c r="AJ1038" i="1"/>
  <c r="AM1038" i="1" s="1"/>
  <c r="AE1038" i="1"/>
  <c r="X1038" i="1"/>
  <c r="AC1038" i="1" s="1"/>
  <c r="W1038" i="1"/>
  <c r="AB1038" i="1" s="1"/>
  <c r="S1038" i="1"/>
  <c r="M1038" i="1"/>
  <c r="P1038" i="1" s="1"/>
  <c r="L1038" i="1"/>
  <c r="I1038" i="1"/>
  <c r="H1038" i="1"/>
  <c r="G1038" i="1"/>
  <c r="V1038" i="1" s="1"/>
  <c r="F1038" i="1"/>
  <c r="E1038" i="1"/>
  <c r="D1038" i="1"/>
  <c r="BJ1037" i="1"/>
  <c r="BI1037" i="1"/>
  <c r="BH1037" i="1"/>
  <c r="BF1037" i="1"/>
  <c r="AL1037" i="1"/>
  <c r="AK1037" i="1"/>
  <c r="AJ1037" i="1"/>
  <c r="AM1037" i="1" s="1"/>
  <c r="AE1037" i="1"/>
  <c r="S1037" i="1"/>
  <c r="M1037" i="1"/>
  <c r="P1037" i="1" s="1"/>
  <c r="L1037" i="1"/>
  <c r="I1037" i="1"/>
  <c r="X1037" i="1" s="1"/>
  <c r="AC1037" i="1" s="1"/>
  <c r="H1037" i="1"/>
  <c r="W1037" i="1" s="1"/>
  <c r="AB1037" i="1" s="1"/>
  <c r="G1037" i="1"/>
  <c r="F1037" i="1"/>
  <c r="BB1037" i="1" s="1"/>
  <c r="BG1037" i="1" s="1"/>
  <c r="E1037" i="1"/>
  <c r="D1037" i="1"/>
  <c r="BJ1036" i="1"/>
  <c r="BI1036" i="1"/>
  <c r="BF1036" i="1"/>
  <c r="BH1036" i="1" s="1"/>
  <c r="AO1036" i="1"/>
  <c r="AU1036" i="1" s="1"/>
  <c r="AM1036" i="1"/>
  <c r="AL1036" i="1"/>
  <c r="AK1036" i="1"/>
  <c r="AJ1036" i="1"/>
  <c r="AE1036" i="1"/>
  <c r="AA1036" i="1"/>
  <c r="V1036" i="1"/>
  <c r="S1036" i="1"/>
  <c r="M1036" i="1"/>
  <c r="L1036" i="1"/>
  <c r="I1036" i="1"/>
  <c r="X1036" i="1" s="1"/>
  <c r="AC1036" i="1" s="1"/>
  <c r="H1036" i="1"/>
  <c r="W1036" i="1" s="1"/>
  <c r="AB1036" i="1" s="1"/>
  <c r="G1036" i="1"/>
  <c r="F1036" i="1"/>
  <c r="Q1036" i="1" s="1"/>
  <c r="AG1036" i="1" s="1"/>
  <c r="E1036" i="1"/>
  <c r="D1036" i="1"/>
  <c r="BF1035" i="1"/>
  <c r="BJ1035" i="1" s="1"/>
  <c r="AL1035" i="1"/>
  <c r="AO1035" i="1" s="1"/>
  <c r="AU1035" i="1" s="1"/>
  <c r="AK1035" i="1"/>
  <c r="AJ1035" i="1"/>
  <c r="AE1035" i="1"/>
  <c r="S1035" i="1"/>
  <c r="M1035" i="1"/>
  <c r="L1035" i="1"/>
  <c r="I1035" i="1"/>
  <c r="X1035" i="1" s="1"/>
  <c r="AC1035" i="1" s="1"/>
  <c r="H1035" i="1"/>
  <c r="W1035" i="1" s="1"/>
  <c r="AB1035" i="1" s="1"/>
  <c r="G1035" i="1"/>
  <c r="V1035" i="1" s="1"/>
  <c r="F1035" i="1"/>
  <c r="E1035" i="1"/>
  <c r="D1035" i="1"/>
  <c r="BF1034" i="1"/>
  <c r="BJ1034" i="1" s="1"/>
  <c r="AN1034" i="1"/>
  <c r="AP1034" i="1" s="1"/>
  <c r="AL1034" i="1"/>
  <c r="AO1034" i="1" s="1"/>
  <c r="AK1034" i="1"/>
  <c r="AJ1034" i="1"/>
  <c r="AE1034" i="1"/>
  <c r="S1034" i="1"/>
  <c r="Q1034" i="1"/>
  <c r="AG1034" i="1" s="1"/>
  <c r="M1034" i="1"/>
  <c r="P1034" i="1" s="1"/>
  <c r="L1034" i="1"/>
  <c r="I1034" i="1"/>
  <c r="X1034" i="1" s="1"/>
  <c r="AC1034" i="1" s="1"/>
  <c r="H1034" i="1"/>
  <c r="G1034" i="1"/>
  <c r="V1034" i="1" s="1"/>
  <c r="AA1034" i="1" s="1"/>
  <c r="F1034" i="1"/>
  <c r="BB1034" i="1" s="1"/>
  <c r="BG1034" i="1" s="1"/>
  <c r="E1034" i="1"/>
  <c r="D1034" i="1"/>
  <c r="BJ1033" i="1"/>
  <c r="BH1033" i="1"/>
  <c r="BF1033" i="1"/>
  <c r="BI1033" i="1" s="1"/>
  <c r="BB1033" i="1"/>
  <c r="BG1033" i="1" s="1"/>
  <c r="AO1033" i="1"/>
  <c r="AU1033" i="1" s="1"/>
  <c r="AN1033" i="1"/>
  <c r="AR1033" i="1" s="1"/>
  <c r="AL1033" i="1"/>
  <c r="AK1033" i="1"/>
  <c r="AJ1033" i="1"/>
  <c r="AM1033" i="1" s="1"/>
  <c r="AE1033" i="1"/>
  <c r="AC1033" i="1"/>
  <c r="AB1033" i="1"/>
  <c r="X1033" i="1"/>
  <c r="S1033" i="1"/>
  <c r="M1033" i="1"/>
  <c r="L1033" i="1"/>
  <c r="I1033" i="1"/>
  <c r="H1033" i="1"/>
  <c r="W1033" i="1" s="1"/>
  <c r="G1033" i="1"/>
  <c r="R1033" i="1" s="1"/>
  <c r="F1033" i="1"/>
  <c r="AY1033" i="1" s="1"/>
  <c r="E1033" i="1"/>
  <c r="Q1033" i="1" s="1"/>
  <c r="AG1033" i="1" s="1"/>
  <c r="D1033" i="1"/>
  <c r="BJ1032" i="1"/>
  <c r="BH1032" i="1"/>
  <c r="BF1032" i="1"/>
  <c r="BI1032" i="1" s="1"/>
  <c r="AL1032" i="1"/>
  <c r="AO1032" i="1" s="1"/>
  <c r="AK1032" i="1"/>
  <c r="AJ1032" i="1"/>
  <c r="AE1032" i="1"/>
  <c r="X1032" i="1"/>
  <c r="AC1032" i="1" s="1"/>
  <c r="S1032" i="1"/>
  <c r="P1032" i="1"/>
  <c r="M1032" i="1"/>
  <c r="L1032" i="1"/>
  <c r="I1032" i="1"/>
  <c r="H1032" i="1"/>
  <c r="W1032" i="1" s="1"/>
  <c r="AB1032" i="1" s="1"/>
  <c r="G1032" i="1"/>
  <c r="V1032" i="1" s="1"/>
  <c r="F1032" i="1"/>
  <c r="BB1032" i="1" s="1"/>
  <c r="BG1032" i="1" s="1"/>
  <c r="E1032" i="1"/>
  <c r="D1032" i="1"/>
  <c r="BJ1031" i="1"/>
  <c r="BI1031" i="1"/>
  <c r="BH1031" i="1"/>
  <c r="BF1031" i="1"/>
  <c r="AY1031" i="1"/>
  <c r="AL1031" i="1"/>
  <c r="AO1031" i="1" s="1"/>
  <c r="AK1031" i="1"/>
  <c r="AN1031" i="1" s="1"/>
  <c r="AJ1031" i="1"/>
  <c r="AE1031" i="1"/>
  <c r="W1031" i="1"/>
  <c r="AB1031" i="1" s="1"/>
  <c r="S1031" i="1"/>
  <c r="M1031" i="1"/>
  <c r="L1031" i="1"/>
  <c r="I1031" i="1"/>
  <c r="X1031" i="1" s="1"/>
  <c r="AC1031" i="1" s="1"/>
  <c r="H1031" i="1"/>
  <c r="G1031" i="1"/>
  <c r="AV1031" i="1" s="1"/>
  <c r="F1031" i="1"/>
  <c r="BB1031" i="1" s="1"/>
  <c r="BG1031" i="1" s="1"/>
  <c r="E1031" i="1"/>
  <c r="Q1031" i="1" s="1"/>
  <c r="AG1031" i="1" s="1"/>
  <c r="D1031" i="1"/>
  <c r="BJ1030" i="1"/>
  <c r="BI1030" i="1"/>
  <c r="BF1030" i="1"/>
  <c r="BH1030" i="1" s="1"/>
  <c r="AL1030" i="1"/>
  <c r="AO1030" i="1" s="1"/>
  <c r="AU1030" i="1" s="1"/>
  <c r="AK1030" i="1"/>
  <c r="AJ1030" i="1"/>
  <c r="AE1030" i="1"/>
  <c r="S1030" i="1"/>
  <c r="M1030" i="1"/>
  <c r="P1030" i="1" s="1"/>
  <c r="L1030" i="1"/>
  <c r="I1030" i="1"/>
  <c r="X1030" i="1" s="1"/>
  <c r="AC1030" i="1" s="1"/>
  <c r="H1030" i="1"/>
  <c r="W1030" i="1" s="1"/>
  <c r="AB1030" i="1" s="1"/>
  <c r="G1030" i="1"/>
  <c r="F1030" i="1"/>
  <c r="E1030" i="1"/>
  <c r="D1030" i="1"/>
  <c r="BF1029" i="1"/>
  <c r="BJ1029" i="1" s="1"/>
  <c r="AL1029" i="1"/>
  <c r="AO1029" i="1" s="1"/>
  <c r="AU1029" i="1" s="1"/>
  <c r="AK1029" i="1"/>
  <c r="AN1029" i="1" s="1"/>
  <c r="AJ1029" i="1"/>
  <c r="AE1029" i="1"/>
  <c r="S1029" i="1"/>
  <c r="M1029" i="1"/>
  <c r="L1029" i="1"/>
  <c r="I1029" i="1"/>
  <c r="H1029" i="1"/>
  <c r="W1029" i="1" s="1"/>
  <c r="AB1029" i="1" s="1"/>
  <c r="G1029" i="1"/>
  <c r="V1029" i="1" s="1"/>
  <c r="F1029" i="1"/>
  <c r="Q1029" i="1" s="1"/>
  <c r="AG1029" i="1" s="1"/>
  <c r="E1029" i="1"/>
  <c r="D1029" i="1"/>
  <c r="BF1028" i="1"/>
  <c r="BJ1028" i="1" s="1"/>
  <c r="AL1028" i="1"/>
  <c r="AO1028" i="1" s="1"/>
  <c r="AK1028" i="1"/>
  <c r="AN1028" i="1" s="1"/>
  <c r="AP1028" i="1" s="1"/>
  <c r="AJ1028" i="1"/>
  <c r="AM1028" i="1" s="1"/>
  <c r="AE1028" i="1"/>
  <c r="V1028" i="1"/>
  <c r="AA1028" i="1" s="1"/>
  <c r="S1028" i="1"/>
  <c r="M1028" i="1"/>
  <c r="P1028" i="1" s="1"/>
  <c r="L1028" i="1"/>
  <c r="I1028" i="1"/>
  <c r="X1028" i="1" s="1"/>
  <c r="AC1028" i="1" s="1"/>
  <c r="H1028" i="1"/>
  <c r="AV1028" i="1" s="1"/>
  <c r="G1028" i="1"/>
  <c r="F1028" i="1"/>
  <c r="BB1028" i="1" s="1"/>
  <c r="BG1028" i="1" s="1"/>
  <c r="E1028" i="1"/>
  <c r="D1028" i="1"/>
  <c r="BF1027" i="1"/>
  <c r="AL1027" i="1"/>
  <c r="AK1027" i="1"/>
  <c r="AJ1027" i="1"/>
  <c r="AE1027" i="1"/>
  <c r="W1027" i="1"/>
  <c r="AB1027" i="1" s="1"/>
  <c r="S1027" i="1"/>
  <c r="M1027" i="1"/>
  <c r="L1027" i="1"/>
  <c r="I1027" i="1"/>
  <c r="X1027" i="1" s="1"/>
  <c r="AC1027" i="1" s="1"/>
  <c r="H1027" i="1"/>
  <c r="G1027" i="1"/>
  <c r="F1027" i="1"/>
  <c r="E1027" i="1"/>
  <c r="D1027" i="1"/>
  <c r="BJ1026" i="1"/>
  <c r="BH1026" i="1"/>
  <c r="BF1026" i="1"/>
  <c r="BI1026" i="1" s="1"/>
  <c r="BB1026" i="1"/>
  <c r="BG1026" i="1" s="1"/>
  <c r="AL1026" i="1"/>
  <c r="AK1026" i="1"/>
  <c r="AJ1026" i="1"/>
  <c r="AM1026" i="1" s="1"/>
  <c r="AE1026" i="1"/>
  <c r="X1026" i="1"/>
  <c r="AC1026" i="1" s="1"/>
  <c r="W1026" i="1"/>
  <c r="AB1026" i="1" s="1"/>
  <c r="S1026" i="1"/>
  <c r="M1026" i="1"/>
  <c r="P1026" i="1" s="1"/>
  <c r="L1026" i="1"/>
  <c r="I1026" i="1"/>
  <c r="H1026" i="1"/>
  <c r="G1026" i="1"/>
  <c r="V1026" i="1" s="1"/>
  <c r="F1026" i="1"/>
  <c r="E1026" i="1"/>
  <c r="Q1026" i="1" s="1"/>
  <c r="AG1026" i="1" s="1"/>
  <c r="D1026" i="1"/>
  <c r="BJ1025" i="1"/>
  <c r="BI1025" i="1"/>
  <c r="BH1025" i="1"/>
  <c r="BF1025" i="1"/>
  <c r="AL1025" i="1"/>
  <c r="AK1025" i="1"/>
  <c r="AJ1025" i="1"/>
  <c r="AE1025" i="1"/>
  <c r="S1025" i="1"/>
  <c r="M1025" i="1"/>
  <c r="P1025" i="1" s="1"/>
  <c r="L1025" i="1"/>
  <c r="I1025" i="1"/>
  <c r="X1025" i="1" s="1"/>
  <c r="AC1025" i="1" s="1"/>
  <c r="H1025" i="1"/>
  <c r="W1025" i="1" s="1"/>
  <c r="AB1025" i="1" s="1"/>
  <c r="G1025" i="1"/>
  <c r="F1025" i="1"/>
  <c r="BB1025" i="1" s="1"/>
  <c r="BG1025" i="1" s="1"/>
  <c r="E1025" i="1"/>
  <c r="D1025" i="1"/>
  <c r="BJ1024" i="1"/>
  <c r="BI1024" i="1"/>
  <c r="BF1024" i="1"/>
  <c r="BH1024" i="1" s="1"/>
  <c r="AL1024" i="1"/>
  <c r="AK1024" i="1"/>
  <c r="AJ1024" i="1"/>
  <c r="AE1024" i="1"/>
  <c r="W1024" i="1"/>
  <c r="AB1024" i="1" s="1"/>
  <c r="S1024" i="1"/>
  <c r="M1024" i="1"/>
  <c r="L1024" i="1"/>
  <c r="I1024" i="1"/>
  <c r="X1024" i="1" s="1"/>
  <c r="AC1024" i="1" s="1"/>
  <c r="H1024" i="1"/>
  <c r="G1024" i="1"/>
  <c r="F1024" i="1"/>
  <c r="E1024" i="1"/>
  <c r="D1024" i="1"/>
  <c r="BF1023" i="1"/>
  <c r="BJ1023" i="1" s="1"/>
  <c r="AL1023" i="1"/>
  <c r="AK1023" i="1"/>
  <c r="AJ1023" i="1"/>
  <c r="AM1023" i="1" s="1"/>
  <c r="AE1023" i="1"/>
  <c r="S1023" i="1"/>
  <c r="M1023" i="1"/>
  <c r="P1023" i="1" s="1"/>
  <c r="L1023" i="1"/>
  <c r="I1023" i="1"/>
  <c r="H1023" i="1"/>
  <c r="W1023" i="1" s="1"/>
  <c r="AB1023" i="1" s="1"/>
  <c r="G1023" i="1"/>
  <c r="V1023" i="1" s="1"/>
  <c r="F1023" i="1"/>
  <c r="E1023" i="1"/>
  <c r="D1023" i="1"/>
  <c r="BF1022" i="1"/>
  <c r="BJ1022" i="1" s="1"/>
  <c r="AM1022" i="1"/>
  <c r="AL1022" i="1"/>
  <c r="AO1022" i="1" s="1"/>
  <c r="AK1022" i="1"/>
  <c r="AN1022" i="1" s="1"/>
  <c r="AP1022" i="1" s="1"/>
  <c r="AJ1022" i="1"/>
  <c r="AE1022" i="1"/>
  <c r="V1022" i="1"/>
  <c r="AA1022" i="1" s="1"/>
  <c r="S1022" i="1"/>
  <c r="M1022" i="1"/>
  <c r="P1022" i="1" s="1"/>
  <c r="L1022" i="1"/>
  <c r="I1022" i="1"/>
  <c r="X1022" i="1" s="1"/>
  <c r="AC1022" i="1" s="1"/>
  <c r="H1022" i="1"/>
  <c r="AV1022" i="1" s="1"/>
  <c r="G1022" i="1"/>
  <c r="F1022" i="1"/>
  <c r="BB1022" i="1" s="1"/>
  <c r="BG1022" i="1" s="1"/>
  <c r="E1022" i="1"/>
  <c r="Q1022" i="1" s="1"/>
  <c r="AG1022" i="1" s="1"/>
  <c r="D1022" i="1"/>
  <c r="BF1021" i="1"/>
  <c r="BB1021" i="1"/>
  <c r="BG1021" i="1" s="1"/>
  <c r="AN1021" i="1"/>
  <c r="AR1021" i="1" s="1"/>
  <c r="AL1021" i="1"/>
  <c r="AO1021" i="1" s="1"/>
  <c r="AK1021" i="1"/>
  <c r="AJ1021" i="1"/>
  <c r="AE1021" i="1"/>
  <c r="S1021" i="1"/>
  <c r="M1021" i="1"/>
  <c r="L1021" i="1"/>
  <c r="I1021" i="1"/>
  <c r="X1021" i="1" s="1"/>
  <c r="AC1021" i="1" s="1"/>
  <c r="H1021" i="1"/>
  <c r="W1021" i="1" s="1"/>
  <c r="AB1021" i="1" s="1"/>
  <c r="G1021" i="1"/>
  <c r="F1021" i="1"/>
  <c r="AY1021" i="1" s="1"/>
  <c r="E1021" i="1"/>
  <c r="Q1021" i="1" s="1"/>
  <c r="AG1021" i="1" s="1"/>
  <c r="D1021" i="1"/>
  <c r="BJ1020" i="1"/>
  <c r="BH1020" i="1"/>
  <c r="BF1020" i="1"/>
  <c r="BI1020" i="1" s="1"/>
  <c r="BB1020" i="1"/>
  <c r="BG1020" i="1" s="1"/>
  <c r="AL1020" i="1"/>
  <c r="AK1020" i="1"/>
  <c r="AN1020" i="1" s="1"/>
  <c r="AJ1020" i="1"/>
  <c r="AE1020" i="1"/>
  <c r="S1020" i="1"/>
  <c r="M1020" i="1"/>
  <c r="P1020" i="1" s="1"/>
  <c r="L1020" i="1"/>
  <c r="I1020" i="1"/>
  <c r="X1020" i="1" s="1"/>
  <c r="AC1020" i="1" s="1"/>
  <c r="H1020" i="1"/>
  <c r="W1020" i="1" s="1"/>
  <c r="AB1020" i="1" s="1"/>
  <c r="G1020" i="1"/>
  <c r="F1020" i="1"/>
  <c r="AY1020" i="1" s="1"/>
  <c r="E1020" i="1"/>
  <c r="Q1020" i="1" s="1"/>
  <c r="AG1020" i="1" s="1"/>
  <c r="D1020" i="1"/>
  <c r="BJ1019" i="1"/>
  <c r="BI1019" i="1"/>
  <c r="BH1019" i="1"/>
  <c r="BF1019" i="1"/>
  <c r="AL1019" i="1"/>
  <c r="AO1019" i="1" s="1"/>
  <c r="AK1019" i="1"/>
  <c r="AJ1019" i="1"/>
  <c r="AM1019" i="1" s="1"/>
  <c r="AE1019" i="1"/>
  <c r="S1019" i="1"/>
  <c r="M1019" i="1"/>
  <c r="L1019" i="1"/>
  <c r="I1019" i="1"/>
  <c r="X1019" i="1" s="1"/>
  <c r="AC1019" i="1" s="1"/>
  <c r="H1019" i="1"/>
  <c r="W1019" i="1" s="1"/>
  <c r="AB1019" i="1" s="1"/>
  <c r="G1019" i="1"/>
  <c r="F1019" i="1"/>
  <c r="BB1019" i="1" s="1"/>
  <c r="BG1019" i="1" s="1"/>
  <c r="E1019" i="1"/>
  <c r="Q1019" i="1" s="1"/>
  <c r="AG1019" i="1" s="1"/>
  <c r="D1019" i="1"/>
  <c r="BJ1018" i="1"/>
  <c r="BI1018" i="1"/>
  <c r="BF1018" i="1"/>
  <c r="BH1018" i="1" s="1"/>
  <c r="AL1018" i="1"/>
  <c r="AO1018" i="1" s="1"/>
  <c r="AK1018" i="1"/>
  <c r="AN1018" i="1" s="1"/>
  <c r="AJ1018" i="1"/>
  <c r="AM1018" i="1" s="1"/>
  <c r="AE1018" i="1"/>
  <c r="S1018" i="1"/>
  <c r="M1018" i="1"/>
  <c r="L1018" i="1"/>
  <c r="I1018" i="1"/>
  <c r="X1018" i="1" s="1"/>
  <c r="AC1018" i="1" s="1"/>
  <c r="H1018" i="1"/>
  <c r="W1018" i="1" s="1"/>
  <c r="AB1018" i="1" s="1"/>
  <c r="G1018" i="1"/>
  <c r="F1018" i="1"/>
  <c r="E1018" i="1"/>
  <c r="D1018" i="1"/>
  <c r="BF1017" i="1"/>
  <c r="AL1017" i="1"/>
  <c r="AK1017" i="1"/>
  <c r="AJ1017" i="1"/>
  <c r="AM1017" i="1" s="1"/>
  <c r="AE1017" i="1"/>
  <c r="S1017" i="1"/>
  <c r="M1017" i="1"/>
  <c r="P1017" i="1" s="1"/>
  <c r="L1017" i="1"/>
  <c r="I1017" i="1"/>
  <c r="H1017" i="1"/>
  <c r="W1017" i="1" s="1"/>
  <c r="AB1017" i="1" s="1"/>
  <c r="G1017" i="1"/>
  <c r="V1017" i="1" s="1"/>
  <c r="F1017" i="1"/>
  <c r="BB1017" i="1" s="1"/>
  <c r="E1017" i="1"/>
  <c r="D1017" i="1"/>
  <c r="BH1016" i="1"/>
  <c r="BF1016" i="1"/>
  <c r="AY1016" i="1"/>
  <c r="AS1016" i="1"/>
  <c r="AO1016" i="1"/>
  <c r="AU1016" i="1" s="1"/>
  <c r="AL1016" i="1"/>
  <c r="AK1016" i="1"/>
  <c r="AN1016" i="1" s="1"/>
  <c r="AP1016" i="1" s="1"/>
  <c r="AJ1016" i="1"/>
  <c r="AM1016" i="1" s="1"/>
  <c r="AE1016" i="1"/>
  <c r="AC1016" i="1"/>
  <c r="S1016" i="1"/>
  <c r="Q1016" i="1"/>
  <c r="AG1016" i="1" s="1"/>
  <c r="M1016" i="1"/>
  <c r="P1016" i="1" s="1"/>
  <c r="L1016" i="1"/>
  <c r="I1016" i="1"/>
  <c r="X1016" i="1" s="1"/>
  <c r="H1016" i="1"/>
  <c r="G1016" i="1"/>
  <c r="V1016" i="1" s="1"/>
  <c r="AA1016" i="1" s="1"/>
  <c r="F1016" i="1"/>
  <c r="BB1016" i="1" s="1"/>
  <c r="BG1016" i="1" s="1"/>
  <c r="E1016" i="1"/>
  <c r="D1016" i="1"/>
  <c r="BH1015" i="1"/>
  <c r="BF1015" i="1"/>
  <c r="BI1015" i="1" s="1"/>
  <c r="BB1015" i="1"/>
  <c r="BG1015" i="1" s="1"/>
  <c r="AU1015" i="1"/>
  <c r="AN1015" i="1"/>
  <c r="AR1015" i="1" s="1"/>
  <c r="AL1015" i="1"/>
  <c r="AO1015" i="1" s="1"/>
  <c r="AK1015" i="1"/>
  <c r="AJ1015" i="1"/>
  <c r="AM1015" i="1" s="1"/>
  <c r="AE1015" i="1"/>
  <c r="W1015" i="1"/>
  <c r="AB1015" i="1" s="1"/>
  <c r="S1015" i="1"/>
  <c r="M1015" i="1"/>
  <c r="P1015" i="1" s="1"/>
  <c r="L1015" i="1"/>
  <c r="I1015" i="1"/>
  <c r="X1015" i="1" s="1"/>
  <c r="AC1015" i="1" s="1"/>
  <c r="H1015" i="1"/>
  <c r="G1015" i="1"/>
  <c r="R1015" i="1" s="1"/>
  <c r="F1015" i="1"/>
  <c r="AY1015" i="1" s="1"/>
  <c r="E1015" i="1"/>
  <c r="Q1015" i="1" s="1"/>
  <c r="AG1015" i="1" s="1"/>
  <c r="D1015" i="1"/>
  <c r="BJ1014" i="1"/>
  <c r="BH1014" i="1"/>
  <c r="BF1014" i="1"/>
  <c r="BI1014" i="1" s="1"/>
  <c r="BB1014" i="1"/>
  <c r="BG1014" i="1" s="1"/>
  <c r="AL1014" i="1"/>
  <c r="AK1014" i="1"/>
  <c r="AJ1014" i="1"/>
  <c r="AE1014" i="1"/>
  <c r="W1014" i="1"/>
  <c r="AB1014" i="1" s="1"/>
  <c r="S1014" i="1"/>
  <c r="M1014" i="1"/>
  <c r="P1014" i="1" s="1"/>
  <c r="L1014" i="1"/>
  <c r="I1014" i="1"/>
  <c r="X1014" i="1" s="1"/>
  <c r="AC1014" i="1" s="1"/>
  <c r="H1014" i="1"/>
  <c r="G1014" i="1"/>
  <c r="F1014" i="1"/>
  <c r="AY1014" i="1" s="1"/>
  <c r="E1014" i="1"/>
  <c r="D1014" i="1"/>
  <c r="BJ1013" i="1"/>
  <c r="BI1013" i="1"/>
  <c r="BH1013" i="1"/>
  <c r="BF1013" i="1"/>
  <c r="AL1013" i="1"/>
  <c r="AO1013" i="1" s="1"/>
  <c r="AK1013" i="1"/>
  <c r="AN1013" i="1" s="1"/>
  <c r="AJ1013" i="1"/>
  <c r="AM1013" i="1" s="1"/>
  <c r="AE1013" i="1"/>
  <c r="S1013" i="1"/>
  <c r="M1013" i="1"/>
  <c r="L1013" i="1"/>
  <c r="I1013" i="1"/>
  <c r="X1013" i="1" s="1"/>
  <c r="AC1013" i="1" s="1"/>
  <c r="H1013" i="1"/>
  <c r="W1013" i="1" s="1"/>
  <c r="AB1013" i="1" s="1"/>
  <c r="G1013" i="1"/>
  <c r="F1013" i="1"/>
  <c r="AY1013" i="1" s="1"/>
  <c r="E1013" i="1"/>
  <c r="Q1013" i="1" s="1"/>
  <c r="AG1013" i="1" s="1"/>
  <c r="D1013" i="1"/>
  <c r="BJ1012" i="1"/>
  <c r="BI1012" i="1"/>
  <c r="BF1012" i="1"/>
  <c r="BH1012" i="1" s="1"/>
  <c r="AO1012" i="1"/>
  <c r="AL1012" i="1"/>
  <c r="AK1012" i="1"/>
  <c r="AN1012" i="1" s="1"/>
  <c r="AJ1012" i="1"/>
  <c r="AM1012" i="1" s="1"/>
  <c r="AE1012" i="1"/>
  <c r="W1012" i="1"/>
  <c r="AB1012" i="1" s="1"/>
  <c r="S1012" i="1"/>
  <c r="M1012" i="1"/>
  <c r="P1012" i="1" s="1"/>
  <c r="L1012" i="1"/>
  <c r="I1012" i="1"/>
  <c r="X1012" i="1" s="1"/>
  <c r="AC1012" i="1" s="1"/>
  <c r="H1012" i="1"/>
  <c r="G1012" i="1"/>
  <c r="F1012" i="1"/>
  <c r="E1012" i="1"/>
  <c r="D1012" i="1"/>
  <c r="BF1011" i="1"/>
  <c r="AL1011" i="1"/>
  <c r="AO1011" i="1" s="1"/>
  <c r="AK1011" i="1"/>
  <c r="AN1011" i="1" s="1"/>
  <c r="AJ1011" i="1"/>
  <c r="AM1011" i="1" s="1"/>
  <c r="AE1011" i="1"/>
  <c r="S1011" i="1"/>
  <c r="M1011" i="1"/>
  <c r="L1011" i="1"/>
  <c r="I1011" i="1"/>
  <c r="H1011" i="1"/>
  <c r="W1011" i="1" s="1"/>
  <c r="AB1011" i="1" s="1"/>
  <c r="G1011" i="1"/>
  <c r="V1011" i="1" s="1"/>
  <c r="F1011" i="1"/>
  <c r="BB1011" i="1" s="1"/>
  <c r="BG1011" i="1" s="1"/>
  <c r="E1011" i="1"/>
  <c r="Q1011" i="1" s="1"/>
  <c r="AG1011" i="1" s="1"/>
  <c r="D1011" i="1"/>
  <c r="BF1010" i="1"/>
  <c r="AL1010" i="1"/>
  <c r="AO1010" i="1" s="1"/>
  <c r="AU1010" i="1" s="1"/>
  <c r="AK1010" i="1"/>
  <c r="AN1010" i="1" s="1"/>
  <c r="AP1010" i="1" s="1"/>
  <c r="AJ1010" i="1"/>
  <c r="AM1010" i="1" s="1"/>
  <c r="AE1010" i="1"/>
  <c r="V1010" i="1"/>
  <c r="AA1010" i="1" s="1"/>
  <c r="S1010" i="1"/>
  <c r="M1010" i="1"/>
  <c r="L1010" i="1"/>
  <c r="I1010" i="1"/>
  <c r="X1010" i="1" s="1"/>
  <c r="AC1010" i="1" s="1"/>
  <c r="H1010" i="1"/>
  <c r="G1010" i="1"/>
  <c r="F1010" i="1"/>
  <c r="E1010" i="1"/>
  <c r="D1010" i="1"/>
  <c r="BJ1009" i="1"/>
  <c r="BH1009" i="1"/>
  <c r="BF1009" i="1"/>
  <c r="BI1009" i="1" s="1"/>
  <c r="BB1009" i="1"/>
  <c r="BG1009" i="1" s="1"/>
  <c r="AN1009" i="1"/>
  <c r="AR1009" i="1" s="1"/>
  <c r="AL1009" i="1"/>
  <c r="AO1009" i="1" s="1"/>
  <c r="AK1009" i="1"/>
  <c r="AJ1009" i="1"/>
  <c r="AE1009" i="1"/>
  <c r="AC1009" i="1"/>
  <c r="S1009" i="1"/>
  <c r="M1009" i="1"/>
  <c r="P1009" i="1" s="1"/>
  <c r="L1009" i="1"/>
  <c r="I1009" i="1"/>
  <c r="X1009" i="1" s="1"/>
  <c r="H1009" i="1"/>
  <c r="W1009" i="1" s="1"/>
  <c r="AB1009" i="1" s="1"/>
  <c r="G1009" i="1"/>
  <c r="F1009" i="1"/>
  <c r="AY1009" i="1" s="1"/>
  <c r="E1009" i="1"/>
  <c r="Q1009" i="1" s="1"/>
  <c r="AG1009" i="1" s="1"/>
  <c r="D1009" i="1"/>
  <c r="BJ1008" i="1"/>
  <c r="BH1008" i="1"/>
  <c r="BF1008" i="1"/>
  <c r="BI1008" i="1" s="1"/>
  <c r="AY1008" i="1"/>
  <c r="AL1008" i="1"/>
  <c r="AK1008" i="1"/>
  <c r="AN1008" i="1" s="1"/>
  <c r="AJ1008" i="1"/>
  <c r="AM1008" i="1" s="1"/>
  <c r="AE1008" i="1"/>
  <c r="S1008" i="1"/>
  <c r="P1008" i="1"/>
  <c r="M1008" i="1"/>
  <c r="L1008" i="1"/>
  <c r="I1008" i="1"/>
  <c r="X1008" i="1" s="1"/>
  <c r="AC1008" i="1" s="1"/>
  <c r="H1008" i="1"/>
  <c r="W1008" i="1" s="1"/>
  <c r="AB1008" i="1" s="1"/>
  <c r="G1008" i="1"/>
  <c r="F1008" i="1"/>
  <c r="BB1008" i="1" s="1"/>
  <c r="BG1008" i="1" s="1"/>
  <c r="E1008" i="1"/>
  <c r="Q1008" i="1" s="1"/>
  <c r="AG1008" i="1" s="1"/>
  <c r="D1008" i="1"/>
  <c r="BJ1007" i="1"/>
  <c r="BI1007" i="1"/>
  <c r="BH1007" i="1"/>
  <c r="BF1007" i="1"/>
  <c r="AS1007" i="1"/>
  <c r="AL1007" i="1"/>
  <c r="AO1007" i="1" s="1"/>
  <c r="AK1007" i="1"/>
  <c r="AJ1007" i="1"/>
  <c r="AE1007" i="1"/>
  <c r="S1007" i="1"/>
  <c r="M1007" i="1"/>
  <c r="P1007" i="1" s="1"/>
  <c r="L1007" i="1"/>
  <c r="I1007" i="1"/>
  <c r="X1007" i="1" s="1"/>
  <c r="AC1007" i="1" s="1"/>
  <c r="H1007" i="1"/>
  <c r="W1007" i="1" s="1"/>
  <c r="AB1007" i="1" s="1"/>
  <c r="G1007" i="1"/>
  <c r="F1007" i="1"/>
  <c r="BB1007" i="1" s="1"/>
  <c r="BG1007" i="1" s="1"/>
  <c r="E1007" i="1"/>
  <c r="Q1007" i="1" s="1"/>
  <c r="AG1007" i="1" s="1"/>
  <c r="D1007" i="1"/>
  <c r="BJ1006" i="1"/>
  <c r="BI1006" i="1"/>
  <c r="BF1006" i="1"/>
  <c r="BH1006" i="1" s="1"/>
  <c r="AY1006" i="1"/>
  <c r="AL1006" i="1"/>
  <c r="AO1006" i="1" s="1"/>
  <c r="AK1006" i="1"/>
  <c r="AJ1006" i="1"/>
  <c r="AM1006" i="1" s="1"/>
  <c r="AE1006" i="1"/>
  <c r="S1006" i="1"/>
  <c r="M1006" i="1"/>
  <c r="L1006" i="1"/>
  <c r="I1006" i="1"/>
  <c r="X1006" i="1" s="1"/>
  <c r="AC1006" i="1" s="1"/>
  <c r="H1006" i="1"/>
  <c r="W1006" i="1" s="1"/>
  <c r="AB1006" i="1" s="1"/>
  <c r="G1006" i="1"/>
  <c r="F1006" i="1"/>
  <c r="E1006" i="1"/>
  <c r="D1006" i="1"/>
  <c r="BF1005" i="1"/>
  <c r="AY1005" i="1"/>
  <c r="AZ1005" i="1" s="1"/>
  <c r="BA1005" i="1" s="1"/>
  <c r="AO1005" i="1"/>
  <c r="AL1005" i="1"/>
  <c r="AK1005" i="1"/>
  <c r="AN1005" i="1" s="1"/>
  <c r="AJ1005" i="1"/>
  <c r="AM1005" i="1" s="1"/>
  <c r="AE1005" i="1"/>
  <c r="S1005" i="1"/>
  <c r="M1005" i="1"/>
  <c r="P1005" i="1" s="1"/>
  <c r="L1005" i="1"/>
  <c r="I1005" i="1"/>
  <c r="H1005" i="1"/>
  <c r="W1005" i="1" s="1"/>
  <c r="AB1005" i="1" s="1"/>
  <c r="G1005" i="1"/>
  <c r="V1005" i="1" s="1"/>
  <c r="F1005" i="1"/>
  <c r="BB1005" i="1" s="1"/>
  <c r="BG1005" i="1" s="1"/>
  <c r="E1005" i="1"/>
  <c r="Q1005" i="1" s="1"/>
  <c r="AG1005" i="1" s="1"/>
  <c r="D1005" i="1"/>
  <c r="BF1004" i="1"/>
  <c r="AL1004" i="1"/>
  <c r="AK1004" i="1"/>
  <c r="AJ1004" i="1"/>
  <c r="AM1004" i="1" s="1"/>
  <c r="AE1004" i="1"/>
  <c r="V1004" i="1"/>
  <c r="AA1004" i="1" s="1"/>
  <c r="S1004" i="1"/>
  <c r="M1004" i="1"/>
  <c r="L1004" i="1"/>
  <c r="I1004" i="1"/>
  <c r="X1004" i="1" s="1"/>
  <c r="AC1004" i="1" s="1"/>
  <c r="H1004" i="1"/>
  <c r="G1004" i="1"/>
  <c r="F1004" i="1"/>
  <c r="E1004" i="1"/>
  <c r="D1004" i="1"/>
  <c r="BH1003" i="1"/>
  <c r="BF1003" i="1"/>
  <c r="BI1003" i="1" s="1"/>
  <c r="AL1003" i="1"/>
  <c r="AK1003" i="1"/>
  <c r="AJ1003" i="1"/>
  <c r="AE1003" i="1"/>
  <c r="W1003" i="1"/>
  <c r="AB1003" i="1" s="1"/>
  <c r="S1003" i="1"/>
  <c r="M1003" i="1"/>
  <c r="L1003" i="1"/>
  <c r="I1003" i="1"/>
  <c r="X1003" i="1" s="1"/>
  <c r="AC1003" i="1" s="1"/>
  <c r="H1003" i="1"/>
  <c r="G1003" i="1"/>
  <c r="F1003" i="1"/>
  <c r="E1003" i="1"/>
  <c r="D1003" i="1"/>
  <c r="BJ1002" i="1"/>
  <c r="BH1002" i="1"/>
  <c r="BF1002" i="1"/>
  <c r="BI1002" i="1" s="1"/>
  <c r="BB1002" i="1"/>
  <c r="BG1002" i="1" s="1"/>
  <c r="AL1002" i="1"/>
  <c r="AK1002" i="1"/>
  <c r="AN1002" i="1" s="1"/>
  <c r="AJ1002" i="1"/>
  <c r="AM1002" i="1" s="1"/>
  <c r="AE1002" i="1"/>
  <c r="W1002" i="1"/>
  <c r="AB1002" i="1" s="1"/>
  <c r="S1002" i="1"/>
  <c r="M1002" i="1"/>
  <c r="P1002" i="1" s="1"/>
  <c r="L1002" i="1"/>
  <c r="I1002" i="1"/>
  <c r="X1002" i="1" s="1"/>
  <c r="AC1002" i="1" s="1"/>
  <c r="H1002" i="1"/>
  <c r="G1002" i="1"/>
  <c r="F1002" i="1"/>
  <c r="E1002" i="1"/>
  <c r="Q1002" i="1" s="1"/>
  <c r="AG1002" i="1" s="1"/>
  <c r="D1002" i="1"/>
  <c r="BJ1001" i="1"/>
  <c r="BI1001" i="1"/>
  <c r="BH1001" i="1"/>
  <c r="BF1001" i="1"/>
  <c r="BB1001" i="1"/>
  <c r="BG1001" i="1" s="1"/>
  <c r="AL1001" i="1"/>
  <c r="AK1001" i="1"/>
  <c r="AJ1001" i="1"/>
  <c r="AM1001" i="1" s="1"/>
  <c r="AE1001" i="1"/>
  <c r="W1001" i="1"/>
  <c r="AB1001" i="1" s="1"/>
  <c r="S1001" i="1"/>
  <c r="M1001" i="1"/>
  <c r="P1001" i="1" s="1"/>
  <c r="L1001" i="1"/>
  <c r="I1001" i="1"/>
  <c r="X1001" i="1" s="1"/>
  <c r="AC1001" i="1" s="1"/>
  <c r="H1001" i="1"/>
  <c r="G1001" i="1"/>
  <c r="F1001" i="1"/>
  <c r="E1001" i="1"/>
  <c r="D1001" i="1"/>
  <c r="BJ1000" i="1"/>
  <c r="BI1000" i="1"/>
  <c r="BF1000" i="1"/>
  <c r="BH1000" i="1" s="1"/>
  <c r="AO1000" i="1"/>
  <c r="AL1000" i="1"/>
  <c r="AK1000" i="1"/>
  <c r="AJ1000" i="1"/>
  <c r="AE1000" i="1"/>
  <c r="S1000" i="1"/>
  <c r="M1000" i="1"/>
  <c r="L1000" i="1"/>
  <c r="I1000" i="1"/>
  <c r="X1000" i="1" s="1"/>
  <c r="AC1000" i="1" s="1"/>
  <c r="H1000" i="1"/>
  <c r="W1000" i="1" s="1"/>
  <c r="AB1000" i="1" s="1"/>
  <c r="G1000" i="1"/>
  <c r="F1000" i="1"/>
  <c r="Q1000" i="1" s="1"/>
  <c r="AG1000" i="1" s="1"/>
  <c r="E1000" i="1"/>
  <c r="D1000" i="1"/>
  <c r="BF999" i="1"/>
  <c r="AM999" i="1"/>
  <c r="AL999" i="1"/>
  <c r="AK999" i="1"/>
  <c r="AJ999" i="1"/>
  <c r="AE999" i="1"/>
  <c r="S999" i="1"/>
  <c r="M999" i="1"/>
  <c r="L999" i="1"/>
  <c r="I999" i="1"/>
  <c r="H999" i="1"/>
  <c r="W999" i="1" s="1"/>
  <c r="AB999" i="1" s="1"/>
  <c r="G999" i="1"/>
  <c r="V999" i="1" s="1"/>
  <c r="F999" i="1"/>
  <c r="E999" i="1"/>
  <c r="D999" i="1"/>
  <c r="BF998" i="1"/>
  <c r="AY998" i="1"/>
  <c r="AZ998" i="1" s="1"/>
  <c r="BA998" i="1" s="1"/>
  <c r="AO998" i="1"/>
  <c r="AU998" i="1" s="1"/>
  <c r="AL998" i="1"/>
  <c r="AK998" i="1"/>
  <c r="AN998" i="1" s="1"/>
  <c r="AP998" i="1" s="1"/>
  <c r="AJ998" i="1"/>
  <c r="AM998" i="1" s="1"/>
  <c r="AE998" i="1"/>
  <c r="AC998" i="1"/>
  <c r="S998" i="1"/>
  <c r="Q998" i="1"/>
  <c r="AG998" i="1" s="1"/>
  <c r="M998" i="1"/>
  <c r="P998" i="1" s="1"/>
  <c r="L998" i="1"/>
  <c r="I998" i="1"/>
  <c r="X998" i="1" s="1"/>
  <c r="H998" i="1"/>
  <c r="G998" i="1"/>
  <c r="V998" i="1" s="1"/>
  <c r="AA998" i="1" s="1"/>
  <c r="F998" i="1"/>
  <c r="BB998" i="1" s="1"/>
  <c r="E998" i="1"/>
  <c r="D998" i="1"/>
  <c r="BF997" i="1"/>
  <c r="BI997" i="1" s="1"/>
  <c r="AL997" i="1"/>
  <c r="AK997" i="1"/>
  <c r="AJ997" i="1"/>
  <c r="AE997" i="1"/>
  <c r="W997" i="1"/>
  <c r="AB997" i="1" s="1"/>
  <c r="S997" i="1"/>
  <c r="M997" i="1"/>
  <c r="L997" i="1"/>
  <c r="I997" i="1"/>
  <c r="X997" i="1" s="1"/>
  <c r="AC997" i="1" s="1"/>
  <c r="H997" i="1"/>
  <c r="G997" i="1"/>
  <c r="F997" i="1"/>
  <c r="Q997" i="1" s="1"/>
  <c r="AG997" i="1" s="1"/>
  <c r="E997" i="1"/>
  <c r="D997" i="1"/>
  <c r="BJ996" i="1"/>
  <c r="BH996" i="1"/>
  <c r="BF996" i="1"/>
  <c r="BI996" i="1" s="1"/>
  <c r="AL996" i="1"/>
  <c r="AO996" i="1" s="1"/>
  <c r="AQ996" i="1" s="1"/>
  <c r="AK996" i="1"/>
  <c r="AN996" i="1" s="1"/>
  <c r="AJ996" i="1"/>
  <c r="AE996" i="1"/>
  <c r="S996" i="1"/>
  <c r="P996" i="1"/>
  <c r="M996" i="1"/>
  <c r="L996" i="1"/>
  <c r="I996" i="1"/>
  <c r="X996" i="1" s="1"/>
  <c r="AC996" i="1" s="1"/>
  <c r="H996" i="1"/>
  <c r="W996" i="1" s="1"/>
  <c r="AB996" i="1" s="1"/>
  <c r="G996" i="1"/>
  <c r="F996" i="1"/>
  <c r="BB996" i="1" s="1"/>
  <c r="BG996" i="1" s="1"/>
  <c r="E996" i="1"/>
  <c r="Q996" i="1" s="1"/>
  <c r="AG996" i="1" s="1"/>
  <c r="D996" i="1"/>
  <c r="BJ995" i="1"/>
  <c r="BI995" i="1"/>
  <c r="BH995" i="1"/>
  <c r="BF995" i="1"/>
  <c r="AM995" i="1"/>
  <c r="AL995" i="1"/>
  <c r="AK995" i="1"/>
  <c r="AJ995" i="1"/>
  <c r="AE995" i="1"/>
  <c r="S995" i="1"/>
  <c r="M995" i="1"/>
  <c r="L995" i="1"/>
  <c r="I995" i="1"/>
  <c r="X995" i="1" s="1"/>
  <c r="AC995" i="1" s="1"/>
  <c r="H995" i="1"/>
  <c r="W995" i="1" s="1"/>
  <c r="AB995" i="1" s="1"/>
  <c r="G995" i="1"/>
  <c r="F995" i="1"/>
  <c r="E995" i="1"/>
  <c r="D995" i="1"/>
  <c r="BJ994" i="1"/>
  <c r="BI994" i="1"/>
  <c r="BF994" i="1"/>
  <c r="BH994" i="1" s="1"/>
  <c r="AY994" i="1"/>
  <c r="AL994" i="1"/>
  <c r="AO994" i="1" s="1"/>
  <c r="AK994" i="1"/>
  <c r="AN994" i="1" s="1"/>
  <c r="AJ994" i="1"/>
  <c r="AE994" i="1"/>
  <c r="W994" i="1"/>
  <c r="AB994" i="1" s="1"/>
  <c r="S994" i="1"/>
  <c r="M994" i="1"/>
  <c r="P994" i="1" s="1"/>
  <c r="L994" i="1"/>
  <c r="I994" i="1"/>
  <c r="X994" i="1" s="1"/>
  <c r="AC994" i="1" s="1"/>
  <c r="H994" i="1"/>
  <c r="G994" i="1"/>
  <c r="F994" i="1"/>
  <c r="BB994" i="1" s="1"/>
  <c r="BG994" i="1" s="1"/>
  <c r="E994" i="1"/>
  <c r="Q994" i="1" s="1"/>
  <c r="AG994" i="1" s="1"/>
  <c r="D994" i="1"/>
  <c r="BF993" i="1"/>
  <c r="AL993" i="1"/>
  <c r="AO993" i="1" s="1"/>
  <c r="AK993" i="1"/>
  <c r="AJ993" i="1"/>
  <c r="AE993" i="1"/>
  <c r="S993" i="1"/>
  <c r="M993" i="1"/>
  <c r="L993" i="1"/>
  <c r="I993" i="1"/>
  <c r="H993" i="1"/>
  <c r="W993" i="1" s="1"/>
  <c r="AB993" i="1" s="1"/>
  <c r="G993" i="1"/>
  <c r="V993" i="1" s="1"/>
  <c r="F993" i="1"/>
  <c r="AM993" i="1" s="1"/>
  <c r="E993" i="1"/>
  <c r="D993" i="1"/>
  <c r="BF992" i="1"/>
  <c r="BJ992" i="1" s="1"/>
  <c r="AL992" i="1"/>
  <c r="AK992" i="1"/>
  <c r="AN992" i="1" s="1"/>
  <c r="AJ992" i="1"/>
  <c r="AE992" i="1"/>
  <c r="S992" i="1"/>
  <c r="M992" i="1"/>
  <c r="L992" i="1"/>
  <c r="I992" i="1"/>
  <c r="X992" i="1" s="1"/>
  <c r="AC992" i="1" s="1"/>
  <c r="H992" i="1"/>
  <c r="G992" i="1"/>
  <c r="V992" i="1" s="1"/>
  <c r="F992" i="1"/>
  <c r="E992" i="1"/>
  <c r="D992" i="1"/>
  <c r="BF991" i="1"/>
  <c r="BI991" i="1" s="1"/>
  <c r="AL991" i="1"/>
  <c r="AK991" i="1"/>
  <c r="AJ991" i="1"/>
  <c r="AE991" i="1"/>
  <c r="X991" i="1"/>
  <c r="AC991" i="1" s="1"/>
  <c r="W991" i="1"/>
  <c r="AB991" i="1" s="1"/>
  <c r="S991" i="1"/>
  <c r="M991" i="1"/>
  <c r="P991" i="1" s="1"/>
  <c r="L991" i="1"/>
  <c r="I991" i="1"/>
  <c r="H991" i="1"/>
  <c r="G991" i="1"/>
  <c r="F991" i="1"/>
  <c r="E991" i="1"/>
  <c r="D991" i="1"/>
  <c r="BJ990" i="1"/>
  <c r="BH990" i="1"/>
  <c r="BF990" i="1"/>
  <c r="BI990" i="1" s="1"/>
  <c r="AY990" i="1"/>
  <c r="AM990" i="1"/>
  <c r="AL990" i="1"/>
  <c r="AK990" i="1"/>
  <c r="AJ990" i="1"/>
  <c r="AE990" i="1"/>
  <c r="S990" i="1"/>
  <c r="P990" i="1"/>
  <c r="M990" i="1"/>
  <c r="L990" i="1"/>
  <c r="I990" i="1"/>
  <c r="X990" i="1" s="1"/>
  <c r="AC990" i="1" s="1"/>
  <c r="H990" i="1"/>
  <c r="W990" i="1" s="1"/>
  <c r="AB990" i="1" s="1"/>
  <c r="G990" i="1"/>
  <c r="F990" i="1"/>
  <c r="BB990" i="1" s="1"/>
  <c r="BG990" i="1" s="1"/>
  <c r="E990" i="1"/>
  <c r="D990" i="1"/>
  <c r="BJ989" i="1"/>
  <c r="BI989" i="1"/>
  <c r="BH989" i="1"/>
  <c r="BG989" i="1"/>
  <c r="BF989" i="1"/>
  <c r="AY989" i="1"/>
  <c r="AU989" i="1"/>
  <c r="AS989" i="1"/>
  <c r="AO989" i="1"/>
  <c r="AQ989" i="1" s="1"/>
  <c r="AL989" i="1"/>
  <c r="AK989" i="1"/>
  <c r="AN989" i="1" s="1"/>
  <c r="AJ989" i="1"/>
  <c r="AM989" i="1" s="1"/>
  <c r="AE989" i="1"/>
  <c r="W989" i="1"/>
  <c r="AB989" i="1" s="1"/>
  <c r="S989" i="1"/>
  <c r="M989" i="1"/>
  <c r="L989" i="1"/>
  <c r="I989" i="1"/>
  <c r="X989" i="1" s="1"/>
  <c r="AC989" i="1" s="1"/>
  <c r="H989" i="1"/>
  <c r="G989" i="1"/>
  <c r="F989" i="1"/>
  <c r="BB989" i="1" s="1"/>
  <c r="E989" i="1"/>
  <c r="Q989" i="1" s="1"/>
  <c r="AG989" i="1" s="1"/>
  <c r="D989" i="1"/>
  <c r="BJ988" i="1"/>
  <c r="BI988" i="1"/>
  <c r="BF988" i="1"/>
  <c r="BH988" i="1" s="1"/>
  <c r="AY988" i="1"/>
  <c r="AZ988" i="1" s="1"/>
  <c r="BA988" i="1" s="1"/>
  <c r="AO988" i="1"/>
  <c r="AL988" i="1"/>
  <c r="AK988" i="1"/>
  <c r="AJ988" i="1"/>
  <c r="AM988" i="1" s="1"/>
  <c r="AE988" i="1"/>
  <c r="S988" i="1"/>
  <c r="M988" i="1"/>
  <c r="P988" i="1" s="1"/>
  <c r="L988" i="1"/>
  <c r="I988" i="1"/>
  <c r="X988" i="1" s="1"/>
  <c r="AC988" i="1" s="1"/>
  <c r="H988" i="1"/>
  <c r="W988" i="1" s="1"/>
  <c r="AB988" i="1" s="1"/>
  <c r="G988" i="1"/>
  <c r="F988" i="1"/>
  <c r="BB988" i="1" s="1"/>
  <c r="BG988" i="1" s="1"/>
  <c r="E988" i="1"/>
  <c r="D988" i="1"/>
  <c r="BF987" i="1"/>
  <c r="AM987" i="1"/>
  <c r="AL987" i="1"/>
  <c r="AO987" i="1" s="1"/>
  <c r="AK987" i="1"/>
  <c r="AJ987" i="1"/>
  <c r="AE987" i="1"/>
  <c r="S987" i="1"/>
  <c r="M987" i="1"/>
  <c r="P987" i="1" s="1"/>
  <c r="L987" i="1"/>
  <c r="I987" i="1"/>
  <c r="H987" i="1"/>
  <c r="W987" i="1" s="1"/>
  <c r="AB987" i="1" s="1"/>
  <c r="G987" i="1"/>
  <c r="F987" i="1"/>
  <c r="BB987" i="1" s="1"/>
  <c r="BG987" i="1" s="1"/>
  <c r="E987" i="1"/>
  <c r="Q987" i="1" s="1"/>
  <c r="AG987" i="1" s="1"/>
  <c r="D987" i="1"/>
  <c r="BF986" i="1"/>
  <c r="BJ986" i="1" s="1"/>
  <c r="AY986" i="1"/>
  <c r="AN986" i="1"/>
  <c r="AP986" i="1" s="1"/>
  <c r="AM986" i="1"/>
  <c r="AL986" i="1"/>
  <c r="AO986" i="1" s="1"/>
  <c r="AK986" i="1"/>
  <c r="AJ986" i="1"/>
  <c r="AE986" i="1"/>
  <c r="S986" i="1"/>
  <c r="M986" i="1"/>
  <c r="L986" i="1"/>
  <c r="I986" i="1"/>
  <c r="X986" i="1" s="1"/>
  <c r="AC986" i="1" s="1"/>
  <c r="H986" i="1"/>
  <c r="AV986" i="1" s="1"/>
  <c r="G986" i="1"/>
  <c r="V986" i="1" s="1"/>
  <c r="F986" i="1"/>
  <c r="BB986" i="1" s="1"/>
  <c r="BG986" i="1" s="1"/>
  <c r="E986" i="1"/>
  <c r="Q986" i="1" s="1"/>
  <c r="AG986" i="1" s="1"/>
  <c r="D986" i="1"/>
  <c r="BJ985" i="1"/>
  <c r="BH985" i="1"/>
  <c r="BF985" i="1"/>
  <c r="BI985" i="1" s="1"/>
  <c r="AL985" i="1"/>
  <c r="AK985" i="1"/>
  <c r="AJ985" i="1"/>
  <c r="AM985" i="1" s="1"/>
  <c r="AE985" i="1"/>
  <c r="X985" i="1"/>
  <c r="AC985" i="1" s="1"/>
  <c r="W985" i="1"/>
  <c r="AB985" i="1" s="1"/>
  <c r="S985" i="1"/>
  <c r="M985" i="1"/>
  <c r="P985" i="1" s="1"/>
  <c r="L985" i="1"/>
  <c r="I985" i="1"/>
  <c r="H985" i="1"/>
  <c r="G985" i="1"/>
  <c r="R985" i="1" s="1"/>
  <c r="F985" i="1"/>
  <c r="E985" i="1"/>
  <c r="D985" i="1"/>
  <c r="BJ984" i="1"/>
  <c r="BH984" i="1"/>
  <c r="BF984" i="1"/>
  <c r="BI984" i="1" s="1"/>
  <c r="BB984" i="1"/>
  <c r="BG984" i="1" s="1"/>
  <c r="AY984" i="1"/>
  <c r="AS984" i="1"/>
  <c r="AL984" i="1"/>
  <c r="AO984" i="1" s="1"/>
  <c r="AQ984" i="1" s="1"/>
  <c r="AK984" i="1"/>
  <c r="AN984" i="1" s="1"/>
  <c r="AJ984" i="1"/>
  <c r="AM984" i="1" s="1"/>
  <c r="AE984" i="1"/>
  <c r="S984" i="1"/>
  <c r="P984" i="1"/>
  <c r="M984" i="1"/>
  <c r="L984" i="1"/>
  <c r="I984" i="1"/>
  <c r="X984" i="1" s="1"/>
  <c r="AC984" i="1" s="1"/>
  <c r="H984" i="1"/>
  <c r="W984" i="1" s="1"/>
  <c r="AB984" i="1" s="1"/>
  <c r="G984" i="1"/>
  <c r="F984" i="1"/>
  <c r="E984" i="1"/>
  <c r="Q984" i="1" s="1"/>
  <c r="AG984" i="1" s="1"/>
  <c r="D984" i="1"/>
  <c r="BJ983" i="1"/>
  <c r="BI983" i="1"/>
  <c r="BH983" i="1"/>
  <c r="BG983" i="1"/>
  <c r="BF983" i="1"/>
  <c r="AL983" i="1"/>
  <c r="AO983" i="1" s="1"/>
  <c r="AK983" i="1"/>
  <c r="AJ983" i="1"/>
  <c r="AM983" i="1" s="1"/>
  <c r="AE983" i="1"/>
  <c r="AB983" i="1"/>
  <c r="S983" i="1"/>
  <c r="M983" i="1"/>
  <c r="L983" i="1"/>
  <c r="I983" i="1"/>
  <c r="X983" i="1" s="1"/>
  <c r="AC983" i="1" s="1"/>
  <c r="H983" i="1"/>
  <c r="W983" i="1" s="1"/>
  <c r="G983" i="1"/>
  <c r="F983" i="1"/>
  <c r="BB983" i="1" s="1"/>
  <c r="E983" i="1"/>
  <c r="D983" i="1"/>
  <c r="BJ982" i="1"/>
  <c r="BI982" i="1"/>
  <c r="BF982" i="1"/>
  <c r="BH982" i="1" s="1"/>
  <c r="AO982" i="1"/>
  <c r="AL982" i="1"/>
  <c r="AK982" i="1"/>
  <c r="AJ982" i="1"/>
  <c r="AM982" i="1" s="1"/>
  <c r="AE982" i="1"/>
  <c r="S982" i="1"/>
  <c r="M982" i="1"/>
  <c r="P982" i="1" s="1"/>
  <c r="L982" i="1"/>
  <c r="I982" i="1"/>
  <c r="X982" i="1" s="1"/>
  <c r="AC982" i="1" s="1"/>
  <c r="H982" i="1"/>
  <c r="W982" i="1" s="1"/>
  <c r="AB982" i="1" s="1"/>
  <c r="G982" i="1"/>
  <c r="F982" i="1"/>
  <c r="BB982" i="1" s="1"/>
  <c r="BG982" i="1" s="1"/>
  <c r="E982" i="1"/>
  <c r="D982" i="1"/>
  <c r="BF981" i="1"/>
  <c r="AL981" i="1"/>
  <c r="AK981" i="1"/>
  <c r="AN981" i="1" s="1"/>
  <c r="AR981" i="1" s="1"/>
  <c r="AJ981" i="1"/>
  <c r="AM981" i="1" s="1"/>
  <c r="AE981" i="1"/>
  <c r="S981" i="1"/>
  <c r="M981" i="1"/>
  <c r="L981" i="1"/>
  <c r="I981" i="1"/>
  <c r="R981" i="1" s="1"/>
  <c r="AY981" i="1" s="1"/>
  <c r="AZ981" i="1" s="1"/>
  <c r="BA981" i="1" s="1"/>
  <c r="H981" i="1"/>
  <c r="W981" i="1" s="1"/>
  <c r="AB981" i="1" s="1"/>
  <c r="G981" i="1"/>
  <c r="V981" i="1" s="1"/>
  <c r="AA981" i="1" s="1"/>
  <c r="F981" i="1"/>
  <c r="E981" i="1"/>
  <c r="D981" i="1"/>
  <c r="BF980" i="1"/>
  <c r="BJ980" i="1" s="1"/>
  <c r="AY980" i="1"/>
  <c r="AZ980" i="1" s="1"/>
  <c r="BA980" i="1" s="1"/>
  <c r="AO980" i="1"/>
  <c r="AL980" i="1"/>
  <c r="AK980" i="1"/>
  <c r="AN980" i="1" s="1"/>
  <c r="AJ980" i="1"/>
  <c r="AM980" i="1" s="1"/>
  <c r="AE980" i="1"/>
  <c r="AC980" i="1"/>
  <c r="S980" i="1"/>
  <c r="Q980" i="1"/>
  <c r="AG980" i="1" s="1"/>
  <c r="M980" i="1"/>
  <c r="P980" i="1" s="1"/>
  <c r="L980" i="1"/>
  <c r="I980" i="1"/>
  <c r="X980" i="1" s="1"/>
  <c r="H980" i="1"/>
  <c r="G980" i="1"/>
  <c r="V980" i="1" s="1"/>
  <c r="F980" i="1"/>
  <c r="BB980" i="1" s="1"/>
  <c r="BG980" i="1" s="1"/>
  <c r="E980" i="1"/>
  <c r="D980" i="1"/>
  <c r="BJ979" i="1"/>
  <c r="BF979" i="1"/>
  <c r="BI979" i="1" s="1"/>
  <c r="AL979" i="1"/>
  <c r="AK979" i="1"/>
  <c r="AJ979" i="1"/>
  <c r="AE979" i="1"/>
  <c r="X979" i="1"/>
  <c r="AC979" i="1" s="1"/>
  <c r="S979" i="1"/>
  <c r="M979" i="1"/>
  <c r="P979" i="1" s="1"/>
  <c r="L979" i="1"/>
  <c r="I979" i="1"/>
  <c r="H979" i="1"/>
  <c r="W979" i="1" s="1"/>
  <c r="AB979" i="1" s="1"/>
  <c r="G979" i="1"/>
  <c r="F979" i="1"/>
  <c r="E979" i="1"/>
  <c r="D979" i="1"/>
  <c r="BJ978" i="1"/>
  <c r="BH978" i="1"/>
  <c r="BF978" i="1"/>
  <c r="BI978" i="1" s="1"/>
  <c r="BB978" i="1"/>
  <c r="BG978" i="1" s="1"/>
  <c r="AL978" i="1"/>
  <c r="AK978" i="1"/>
  <c r="AJ978" i="1"/>
  <c r="AM978" i="1" s="1"/>
  <c r="AE978" i="1"/>
  <c r="S978" i="1"/>
  <c r="M978" i="1"/>
  <c r="P978" i="1" s="1"/>
  <c r="L978" i="1"/>
  <c r="I978" i="1"/>
  <c r="X978" i="1" s="1"/>
  <c r="AC978" i="1" s="1"/>
  <c r="H978" i="1"/>
  <c r="W978" i="1" s="1"/>
  <c r="AB978" i="1" s="1"/>
  <c r="G978" i="1"/>
  <c r="F978" i="1"/>
  <c r="E978" i="1"/>
  <c r="D978" i="1"/>
  <c r="BJ977" i="1"/>
  <c r="BI977" i="1"/>
  <c r="BH977" i="1"/>
  <c r="BG977" i="1"/>
  <c r="BF977" i="1"/>
  <c r="AS977" i="1"/>
  <c r="AO977" i="1"/>
  <c r="AQ977" i="1" s="1"/>
  <c r="AL977" i="1"/>
  <c r="AK977" i="1"/>
  <c r="AJ977" i="1"/>
  <c r="AM977" i="1" s="1"/>
  <c r="AE977" i="1"/>
  <c r="S977" i="1"/>
  <c r="M977" i="1"/>
  <c r="L977" i="1"/>
  <c r="I977" i="1"/>
  <c r="X977" i="1" s="1"/>
  <c r="AC977" i="1" s="1"/>
  <c r="H977" i="1"/>
  <c r="W977" i="1" s="1"/>
  <c r="AB977" i="1" s="1"/>
  <c r="G977" i="1"/>
  <c r="F977" i="1"/>
  <c r="BB977" i="1" s="1"/>
  <c r="E977" i="1"/>
  <c r="D977" i="1"/>
  <c r="BJ976" i="1"/>
  <c r="BI976" i="1"/>
  <c r="BF976" i="1"/>
  <c r="BH976" i="1" s="1"/>
  <c r="BB976" i="1"/>
  <c r="BG976" i="1" s="1"/>
  <c r="AY976" i="1"/>
  <c r="AZ976" i="1" s="1"/>
  <c r="BA976" i="1" s="1"/>
  <c r="AO976" i="1"/>
  <c r="AM976" i="1"/>
  <c r="AL976" i="1"/>
  <c r="AK976" i="1"/>
  <c r="AJ976" i="1"/>
  <c r="AE976" i="1"/>
  <c r="W976" i="1"/>
  <c r="AB976" i="1" s="1"/>
  <c r="S976" i="1"/>
  <c r="P976" i="1"/>
  <c r="M976" i="1"/>
  <c r="L976" i="1"/>
  <c r="I976" i="1"/>
  <c r="X976" i="1" s="1"/>
  <c r="AC976" i="1" s="1"/>
  <c r="H976" i="1"/>
  <c r="G976" i="1"/>
  <c r="F976" i="1"/>
  <c r="E976" i="1"/>
  <c r="Q976" i="1" s="1"/>
  <c r="AG976" i="1" s="1"/>
  <c r="D976" i="1"/>
  <c r="BF975" i="1"/>
  <c r="AO975" i="1"/>
  <c r="AL975" i="1"/>
  <c r="AK975" i="1"/>
  <c r="AJ975" i="1"/>
  <c r="AE975" i="1"/>
  <c r="S975" i="1"/>
  <c r="M975" i="1"/>
  <c r="L975" i="1"/>
  <c r="I975" i="1"/>
  <c r="AV975" i="1" s="1"/>
  <c r="H975" i="1"/>
  <c r="W975" i="1" s="1"/>
  <c r="AB975" i="1" s="1"/>
  <c r="G975" i="1"/>
  <c r="V975" i="1" s="1"/>
  <c r="F975" i="1"/>
  <c r="E975" i="1"/>
  <c r="D975" i="1"/>
  <c r="BH974" i="1"/>
  <c r="BF974" i="1"/>
  <c r="BJ974" i="1" s="1"/>
  <c r="AN974" i="1"/>
  <c r="AL974" i="1"/>
  <c r="AK974" i="1"/>
  <c r="AJ974" i="1"/>
  <c r="AM974" i="1" s="1"/>
  <c r="AE974" i="1"/>
  <c r="AC974" i="1"/>
  <c r="S974" i="1"/>
  <c r="M974" i="1"/>
  <c r="P974" i="1" s="1"/>
  <c r="L974" i="1"/>
  <c r="I974" i="1"/>
  <c r="X974" i="1" s="1"/>
  <c r="H974" i="1"/>
  <c r="G974" i="1"/>
  <c r="V974" i="1" s="1"/>
  <c r="AA974" i="1" s="1"/>
  <c r="F974" i="1"/>
  <c r="E974" i="1"/>
  <c r="D974" i="1"/>
  <c r="BJ973" i="1"/>
  <c r="BF973" i="1"/>
  <c r="BI973" i="1" s="1"/>
  <c r="AN973" i="1"/>
  <c r="AL973" i="1"/>
  <c r="AO973" i="1" s="1"/>
  <c r="AU973" i="1" s="1"/>
  <c r="AK973" i="1"/>
  <c r="AJ973" i="1"/>
  <c r="AE973" i="1"/>
  <c r="X973" i="1"/>
  <c r="AC973" i="1" s="1"/>
  <c r="S973" i="1"/>
  <c r="Q973" i="1"/>
  <c r="AG973" i="1" s="1"/>
  <c r="M973" i="1"/>
  <c r="P973" i="1" s="1"/>
  <c r="L973" i="1"/>
  <c r="I973" i="1"/>
  <c r="H973" i="1"/>
  <c r="W973" i="1" s="1"/>
  <c r="AB973" i="1" s="1"/>
  <c r="G973" i="1"/>
  <c r="F973" i="1"/>
  <c r="E973" i="1"/>
  <c r="D973" i="1"/>
  <c r="BF972" i="1"/>
  <c r="BI972" i="1" s="1"/>
  <c r="AL972" i="1"/>
  <c r="AO972" i="1" s="1"/>
  <c r="AU972" i="1" s="1"/>
  <c r="AK972" i="1"/>
  <c r="AJ972" i="1"/>
  <c r="AM972" i="1" s="1"/>
  <c r="AE972" i="1"/>
  <c r="S972" i="1"/>
  <c r="M972" i="1"/>
  <c r="P972" i="1" s="1"/>
  <c r="L972" i="1"/>
  <c r="I972" i="1"/>
  <c r="X972" i="1" s="1"/>
  <c r="AC972" i="1" s="1"/>
  <c r="H972" i="1"/>
  <c r="W972" i="1" s="1"/>
  <c r="AB972" i="1" s="1"/>
  <c r="G972" i="1"/>
  <c r="F972" i="1"/>
  <c r="BB972" i="1" s="1"/>
  <c r="BG972" i="1" s="1"/>
  <c r="E972" i="1"/>
  <c r="D972" i="1"/>
  <c r="BJ971" i="1"/>
  <c r="BI971" i="1"/>
  <c r="BH971" i="1"/>
  <c r="BF971" i="1"/>
  <c r="BB971" i="1"/>
  <c r="BG971" i="1" s="1"/>
  <c r="AO971" i="1"/>
  <c r="AL971" i="1"/>
  <c r="AK971" i="1"/>
  <c r="AJ971" i="1"/>
  <c r="AM971" i="1" s="1"/>
  <c r="AE971" i="1"/>
  <c r="S971" i="1"/>
  <c r="M971" i="1"/>
  <c r="P971" i="1" s="1"/>
  <c r="L971" i="1"/>
  <c r="I971" i="1"/>
  <c r="X971" i="1" s="1"/>
  <c r="AC971" i="1" s="1"/>
  <c r="H971" i="1"/>
  <c r="W971" i="1" s="1"/>
  <c r="AB971" i="1" s="1"/>
  <c r="G971" i="1"/>
  <c r="F971" i="1"/>
  <c r="E971" i="1"/>
  <c r="D971" i="1"/>
  <c r="BJ970" i="1"/>
  <c r="BI970" i="1"/>
  <c r="BF970" i="1"/>
  <c r="BH970" i="1" s="1"/>
  <c r="BB970" i="1"/>
  <c r="BG970" i="1" s="1"/>
  <c r="AY970" i="1"/>
  <c r="AO970" i="1"/>
  <c r="AU970" i="1" s="1"/>
  <c r="AL970" i="1"/>
  <c r="AK970" i="1"/>
  <c r="AN970" i="1" s="1"/>
  <c r="AP970" i="1" s="1"/>
  <c r="AJ970" i="1"/>
  <c r="AM970" i="1" s="1"/>
  <c r="AE970" i="1"/>
  <c r="W970" i="1"/>
  <c r="AB970" i="1" s="1"/>
  <c r="S970" i="1"/>
  <c r="M970" i="1"/>
  <c r="L970" i="1"/>
  <c r="I970" i="1"/>
  <c r="X970" i="1" s="1"/>
  <c r="AC970" i="1" s="1"/>
  <c r="H970" i="1"/>
  <c r="G970" i="1"/>
  <c r="F970" i="1"/>
  <c r="E970" i="1"/>
  <c r="Q970" i="1" s="1"/>
  <c r="AG970" i="1" s="1"/>
  <c r="D970" i="1"/>
  <c r="BF969" i="1"/>
  <c r="AL969" i="1"/>
  <c r="AK969" i="1"/>
  <c r="AJ969" i="1"/>
  <c r="AM969" i="1" s="1"/>
  <c r="AE969" i="1"/>
  <c r="AA969" i="1"/>
  <c r="S969" i="1"/>
  <c r="R969" i="1"/>
  <c r="M969" i="1"/>
  <c r="L969" i="1"/>
  <c r="I969" i="1"/>
  <c r="X969" i="1" s="1"/>
  <c r="AC969" i="1" s="1"/>
  <c r="H969" i="1"/>
  <c r="W969" i="1" s="1"/>
  <c r="AB969" i="1" s="1"/>
  <c r="G969" i="1"/>
  <c r="V969" i="1" s="1"/>
  <c r="F969" i="1"/>
  <c r="E969" i="1"/>
  <c r="D969" i="1"/>
  <c r="BF968" i="1"/>
  <c r="BJ968" i="1" s="1"/>
  <c r="AL968" i="1"/>
  <c r="AK968" i="1"/>
  <c r="AN968" i="1" s="1"/>
  <c r="AJ968" i="1"/>
  <c r="AM968" i="1" s="1"/>
  <c r="AE968" i="1"/>
  <c r="V968" i="1"/>
  <c r="S968" i="1"/>
  <c r="M968" i="1"/>
  <c r="L968" i="1"/>
  <c r="I968" i="1"/>
  <c r="X968" i="1" s="1"/>
  <c r="AC968" i="1" s="1"/>
  <c r="H968" i="1"/>
  <c r="G968" i="1"/>
  <c r="F968" i="1"/>
  <c r="E968" i="1"/>
  <c r="D968" i="1"/>
  <c r="BF967" i="1"/>
  <c r="BI967" i="1" s="1"/>
  <c r="AL967" i="1"/>
  <c r="AK967" i="1"/>
  <c r="AJ967" i="1"/>
  <c r="AE967" i="1"/>
  <c r="X967" i="1"/>
  <c r="AC967" i="1" s="1"/>
  <c r="S967" i="1"/>
  <c r="M967" i="1"/>
  <c r="L967" i="1"/>
  <c r="I967" i="1"/>
  <c r="H967" i="1"/>
  <c r="W967" i="1" s="1"/>
  <c r="AB967" i="1" s="1"/>
  <c r="G967" i="1"/>
  <c r="R967" i="1" s="1"/>
  <c r="F967" i="1"/>
  <c r="AO967" i="1" s="1"/>
  <c r="E967" i="1"/>
  <c r="D967" i="1"/>
  <c r="BJ966" i="1"/>
  <c r="BH966" i="1"/>
  <c r="BF966" i="1"/>
  <c r="BI966" i="1" s="1"/>
  <c r="AL966" i="1"/>
  <c r="AK966" i="1"/>
  <c r="AJ966" i="1"/>
  <c r="AE966" i="1"/>
  <c r="S966" i="1"/>
  <c r="M966" i="1"/>
  <c r="L966" i="1"/>
  <c r="I966" i="1"/>
  <c r="X966" i="1" s="1"/>
  <c r="AC966" i="1" s="1"/>
  <c r="H966" i="1"/>
  <c r="W966" i="1" s="1"/>
  <c r="AB966" i="1" s="1"/>
  <c r="G966" i="1"/>
  <c r="F966" i="1"/>
  <c r="BB966" i="1" s="1"/>
  <c r="E966" i="1"/>
  <c r="D966" i="1"/>
  <c r="BJ965" i="1"/>
  <c r="BI965" i="1"/>
  <c r="BH965" i="1"/>
  <c r="BF965" i="1"/>
  <c r="BB965" i="1"/>
  <c r="BG965" i="1" s="1"/>
  <c r="AO965" i="1"/>
  <c r="AL965" i="1"/>
  <c r="AK965" i="1"/>
  <c r="AN965" i="1" s="1"/>
  <c r="AJ965" i="1"/>
  <c r="AM965" i="1" s="1"/>
  <c r="AE965" i="1"/>
  <c r="S965" i="1"/>
  <c r="M965" i="1"/>
  <c r="P965" i="1" s="1"/>
  <c r="L965" i="1"/>
  <c r="I965" i="1"/>
  <c r="X965" i="1" s="1"/>
  <c r="AC965" i="1" s="1"/>
  <c r="H965" i="1"/>
  <c r="W965" i="1" s="1"/>
  <c r="AB965" i="1" s="1"/>
  <c r="G965" i="1"/>
  <c r="R965" i="1" s="1"/>
  <c r="AY965" i="1" s="1"/>
  <c r="AZ965" i="1" s="1"/>
  <c r="BA965" i="1" s="1"/>
  <c r="F965" i="1"/>
  <c r="E965" i="1"/>
  <c r="Q965" i="1" s="1"/>
  <c r="AG965" i="1" s="1"/>
  <c r="D965" i="1"/>
  <c r="BJ964" i="1"/>
  <c r="BI964" i="1"/>
  <c r="BF964" i="1"/>
  <c r="BH964" i="1" s="1"/>
  <c r="BB964" i="1"/>
  <c r="BG964" i="1" s="1"/>
  <c r="AY964" i="1"/>
  <c r="AM964" i="1"/>
  <c r="AL964" i="1"/>
  <c r="AO964" i="1" s="1"/>
  <c r="AK964" i="1"/>
  <c r="AJ964" i="1"/>
  <c r="AE964" i="1"/>
  <c r="S964" i="1"/>
  <c r="Q964" i="1"/>
  <c r="AG964" i="1" s="1"/>
  <c r="M964" i="1"/>
  <c r="P964" i="1" s="1"/>
  <c r="L964" i="1"/>
  <c r="I964" i="1"/>
  <c r="X964" i="1" s="1"/>
  <c r="AC964" i="1" s="1"/>
  <c r="H964" i="1"/>
  <c r="W964" i="1" s="1"/>
  <c r="AB964" i="1" s="1"/>
  <c r="G964" i="1"/>
  <c r="V964" i="1" s="1"/>
  <c r="AA964" i="1" s="1"/>
  <c r="F964" i="1"/>
  <c r="E964" i="1"/>
  <c r="D964" i="1"/>
  <c r="BF963" i="1"/>
  <c r="AL963" i="1"/>
  <c r="AK963" i="1"/>
  <c r="AJ963" i="1"/>
  <c r="AM963" i="1" s="1"/>
  <c r="AE963" i="1"/>
  <c r="S963" i="1"/>
  <c r="M963" i="1"/>
  <c r="L963" i="1"/>
  <c r="I963" i="1"/>
  <c r="X963" i="1" s="1"/>
  <c r="AC963" i="1" s="1"/>
  <c r="H963" i="1"/>
  <c r="W963" i="1" s="1"/>
  <c r="AB963" i="1" s="1"/>
  <c r="G963" i="1"/>
  <c r="V963" i="1" s="1"/>
  <c r="F963" i="1"/>
  <c r="BB963" i="1" s="1"/>
  <c r="BG963" i="1" s="1"/>
  <c r="E963" i="1"/>
  <c r="D963" i="1"/>
  <c r="BF962" i="1"/>
  <c r="BJ962" i="1" s="1"/>
  <c r="AY962" i="1"/>
  <c r="AZ962" i="1" s="1"/>
  <c r="BA962" i="1" s="1"/>
  <c r="AL962" i="1"/>
  <c r="AO962" i="1" s="1"/>
  <c r="AK962" i="1"/>
  <c r="AJ962" i="1"/>
  <c r="AE962" i="1"/>
  <c r="AC962" i="1"/>
  <c r="S962" i="1"/>
  <c r="M962" i="1"/>
  <c r="P962" i="1" s="1"/>
  <c r="L962" i="1"/>
  <c r="I962" i="1"/>
  <c r="X962" i="1" s="1"/>
  <c r="H962" i="1"/>
  <c r="G962" i="1"/>
  <c r="V962" i="1" s="1"/>
  <c r="AA962" i="1" s="1"/>
  <c r="F962" i="1"/>
  <c r="E962" i="1"/>
  <c r="D962" i="1"/>
  <c r="BF961" i="1"/>
  <c r="BI961" i="1" s="1"/>
  <c r="AO961" i="1"/>
  <c r="AL961" i="1"/>
  <c r="AK961" i="1"/>
  <c r="AJ961" i="1"/>
  <c r="AM961" i="1" s="1"/>
  <c r="AE961" i="1"/>
  <c r="X961" i="1"/>
  <c r="AC961" i="1" s="1"/>
  <c r="S961" i="1"/>
  <c r="M961" i="1"/>
  <c r="L961" i="1"/>
  <c r="I961" i="1"/>
  <c r="H961" i="1"/>
  <c r="W961" i="1" s="1"/>
  <c r="AB961" i="1" s="1"/>
  <c r="G961" i="1"/>
  <c r="AV961" i="1" s="1"/>
  <c r="F961" i="1"/>
  <c r="E961" i="1"/>
  <c r="D961" i="1"/>
  <c r="BJ960" i="1"/>
  <c r="BH960" i="1"/>
  <c r="BF960" i="1"/>
  <c r="BI960" i="1" s="1"/>
  <c r="AL960" i="1"/>
  <c r="AK960" i="1"/>
  <c r="AJ960" i="1"/>
  <c r="AE960" i="1"/>
  <c r="W960" i="1"/>
  <c r="AB960" i="1" s="1"/>
  <c r="S960" i="1"/>
  <c r="M960" i="1"/>
  <c r="P960" i="1" s="1"/>
  <c r="L960" i="1"/>
  <c r="I960" i="1"/>
  <c r="X960" i="1" s="1"/>
  <c r="AC960" i="1" s="1"/>
  <c r="H960" i="1"/>
  <c r="G960" i="1"/>
  <c r="F960" i="1"/>
  <c r="E960" i="1"/>
  <c r="D960" i="1"/>
  <c r="BJ959" i="1"/>
  <c r="BI959" i="1"/>
  <c r="BH959" i="1"/>
  <c r="BF959" i="1"/>
  <c r="BB959" i="1"/>
  <c r="BG959" i="1" s="1"/>
  <c r="AY959" i="1"/>
  <c r="AN959" i="1"/>
  <c r="AM959" i="1"/>
  <c r="AL959" i="1"/>
  <c r="AO959" i="1" s="1"/>
  <c r="AQ959" i="1" s="1"/>
  <c r="AK959" i="1"/>
  <c r="AJ959" i="1"/>
  <c r="AE959" i="1"/>
  <c r="S959" i="1"/>
  <c r="M959" i="1"/>
  <c r="L959" i="1"/>
  <c r="I959" i="1"/>
  <c r="X959" i="1" s="1"/>
  <c r="AC959" i="1" s="1"/>
  <c r="H959" i="1"/>
  <c r="W959" i="1" s="1"/>
  <c r="AB959" i="1" s="1"/>
  <c r="G959" i="1"/>
  <c r="F959" i="1"/>
  <c r="E959" i="1"/>
  <c r="Q959" i="1" s="1"/>
  <c r="AG959" i="1" s="1"/>
  <c r="D959" i="1"/>
  <c r="BJ958" i="1"/>
  <c r="BI958" i="1"/>
  <c r="BF958" i="1"/>
  <c r="BH958" i="1" s="1"/>
  <c r="BB958" i="1"/>
  <c r="BG958" i="1" s="1"/>
  <c r="AO958" i="1"/>
  <c r="AS958" i="1" s="1"/>
  <c r="AM958" i="1"/>
  <c r="AL958" i="1"/>
  <c r="AK958" i="1"/>
  <c r="AJ958" i="1"/>
  <c r="AE958" i="1"/>
  <c r="V958" i="1"/>
  <c r="AA958" i="1" s="1"/>
  <c r="AD958" i="1" s="1"/>
  <c r="AH958" i="1" s="1"/>
  <c r="S958" i="1"/>
  <c r="M958" i="1"/>
  <c r="P958" i="1" s="1"/>
  <c r="L958" i="1"/>
  <c r="I958" i="1"/>
  <c r="X958" i="1" s="1"/>
  <c r="AC958" i="1" s="1"/>
  <c r="H958" i="1"/>
  <c r="W958" i="1" s="1"/>
  <c r="AB958" i="1" s="1"/>
  <c r="G958" i="1"/>
  <c r="F958" i="1"/>
  <c r="AY958" i="1" s="1"/>
  <c r="E958" i="1"/>
  <c r="Q958" i="1" s="1"/>
  <c r="AG958" i="1" s="1"/>
  <c r="D958" i="1"/>
  <c r="BH957" i="1"/>
  <c r="BG957" i="1"/>
  <c r="BF957" i="1"/>
  <c r="AY957" i="1"/>
  <c r="AM957" i="1"/>
  <c r="AL957" i="1"/>
  <c r="AO957" i="1" s="1"/>
  <c r="AU957" i="1" s="1"/>
  <c r="AK957" i="1"/>
  <c r="AJ957" i="1"/>
  <c r="AE957" i="1"/>
  <c r="X957" i="1"/>
  <c r="AC957" i="1" s="1"/>
  <c r="S957" i="1"/>
  <c r="Q957" i="1"/>
  <c r="AG957" i="1" s="1"/>
  <c r="M957" i="1"/>
  <c r="P957" i="1" s="1"/>
  <c r="L957" i="1"/>
  <c r="I957" i="1"/>
  <c r="H957" i="1"/>
  <c r="W957" i="1" s="1"/>
  <c r="AB957" i="1" s="1"/>
  <c r="G957" i="1"/>
  <c r="F957" i="1"/>
  <c r="BB957" i="1" s="1"/>
  <c r="E957" i="1"/>
  <c r="D957" i="1"/>
  <c r="BJ956" i="1"/>
  <c r="BI956" i="1"/>
  <c r="BH956" i="1"/>
  <c r="BF956" i="1"/>
  <c r="AL956" i="1"/>
  <c r="AK956" i="1"/>
  <c r="AN956" i="1" s="1"/>
  <c r="AJ956" i="1"/>
  <c r="AM956" i="1" s="1"/>
  <c r="AE956" i="1"/>
  <c r="V956" i="1"/>
  <c r="AA956" i="1" s="1"/>
  <c r="S956" i="1"/>
  <c r="M956" i="1"/>
  <c r="L956" i="1"/>
  <c r="I956" i="1"/>
  <c r="X956" i="1" s="1"/>
  <c r="AC956" i="1" s="1"/>
  <c r="H956" i="1"/>
  <c r="W956" i="1" s="1"/>
  <c r="AB956" i="1" s="1"/>
  <c r="G956" i="1"/>
  <c r="F956" i="1"/>
  <c r="E956" i="1"/>
  <c r="Q956" i="1" s="1"/>
  <c r="AG956" i="1" s="1"/>
  <c r="D956" i="1"/>
  <c r="BJ955" i="1"/>
  <c r="BH955" i="1"/>
  <c r="BF955" i="1"/>
  <c r="BI955" i="1" s="1"/>
  <c r="AL955" i="1"/>
  <c r="AK955" i="1"/>
  <c r="AJ955" i="1"/>
  <c r="AE955" i="1"/>
  <c r="W955" i="1"/>
  <c r="AB955" i="1" s="1"/>
  <c r="S955" i="1"/>
  <c r="M955" i="1"/>
  <c r="P955" i="1" s="1"/>
  <c r="L955" i="1"/>
  <c r="I955" i="1"/>
  <c r="X955" i="1" s="1"/>
  <c r="AC955" i="1" s="1"/>
  <c r="H955" i="1"/>
  <c r="G955" i="1"/>
  <c r="F955" i="1"/>
  <c r="E955" i="1"/>
  <c r="D955" i="1"/>
  <c r="BJ954" i="1"/>
  <c r="BF954" i="1"/>
  <c r="BI954" i="1" s="1"/>
  <c r="BB954" i="1"/>
  <c r="BG954" i="1" s="1"/>
  <c r="AY954" i="1"/>
  <c r="AL954" i="1"/>
  <c r="AK954" i="1"/>
  <c r="AN954" i="1" s="1"/>
  <c r="AJ954" i="1"/>
  <c r="AM954" i="1" s="1"/>
  <c r="AE954" i="1"/>
  <c r="S954" i="1"/>
  <c r="P954" i="1"/>
  <c r="M954" i="1"/>
  <c r="L954" i="1"/>
  <c r="I954" i="1"/>
  <c r="X954" i="1" s="1"/>
  <c r="AC954" i="1" s="1"/>
  <c r="H954" i="1"/>
  <c r="W954" i="1" s="1"/>
  <c r="AB954" i="1" s="1"/>
  <c r="G954" i="1"/>
  <c r="F954" i="1"/>
  <c r="E954" i="1"/>
  <c r="D954" i="1"/>
  <c r="BJ953" i="1"/>
  <c r="BI953" i="1"/>
  <c r="BH953" i="1"/>
  <c r="BG953" i="1"/>
  <c r="BF953" i="1"/>
  <c r="AL953" i="1"/>
  <c r="AK953" i="1"/>
  <c r="AJ953" i="1"/>
  <c r="AM953" i="1" s="1"/>
  <c r="AE953" i="1"/>
  <c r="AC953" i="1"/>
  <c r="W953" i="1"/>
  <c r="AB953" i="1" s="1"/>
  <c r="S953" i="1"/>
  <c r="M953" i="1"/>
  <c r="P953" i="1" s="1"/>
  <c r="L953" i="1"/>
  <c r="I953" i="1"/>
  <c r="X953" i="1" s="1"/>
  <c r="H953" i="1"/>
  <c r="G953" i="1"/>
  <c r="F953" i="1"/>
  <c r="BB953" i="1" s="1"/>
  <c r="E953" i="1"/>
  <c r="D953" i="1"/>
  <c r="BF952" i="1"/>
  <c r="BH952" i="1" s="1"/>
  <c r="BB952" i="1"/>
  <c r="BG952" i="1" s="1"/>
  <c r="AL952" i="1"/>
  <c r="AO952" i="1" s="1"/>
  <c r="AS952" i="1" s="1"/>
  <c r="AK952" i="1"/>
  <c r="AN952" i="1" s="1"/>
  <c r="AR952" i="1" s="1"/>
  <c r="AJ952" i="1"/>
  <c r="AM952" i="1" s="1"/>
  <c r="AE952" i="1"/>
  <c r="X952" i="1"/>
  <c r="AC952" i="1" s="1"/>
  <c r="W952" i="1"/>
  <c r="AB952" i="1" s="1"/>
  <c r="S952" i="1"/>
  <c r="P952" i="1"/>
  <c r="M952" i="1"/>
  <c r="L952" i="1"/>
  <c r="I952" i="1"/>
  <c r="H952" i="1"/>
  <c r="G952" i="1"/>
  <c r="V952" i="1" s="1"/>
  <c r="AA952" i="1" s="1"/>
  <c r="F952" i="1"/>
  <c r="AY952" i="1" s="1"/>
  <c r="E952" i="1"/>
  <c r="Q952" i="1" s="1"/>
  <c r="AG952" i="1" s="1"/>
  <c r="D952" i="1"/>
  <c r="BH951" i="1"/>
  <c r="BG951" i="1"/>
  <c r="BF951" i="1"/>
  <c r="AL951" i="1"/>
  <c r="AK951" i="1"/>
  <c r="AJ951" i="1"/>
  <c r="AM951" i="1" s="1"/>
  <c r="AE951" i="1"/>
  <c r="X951" i="1"/>
  <c r="AC951" i="1" s="1"/>
  <c r="S951" i="1"/>
  <c r="R951" i="1"/>
  <c r="Q951" i="1"/>
  <c r="AG951" i="1" s="1"/>
  <c r="M951" i="1"/>
  <c r="P951" i="1" s="1"/>
  <c r="L951" i="1"/>
  <c r="I951" i="1"/>
  <c r="H951" i="1"/>
  <c r="W951" i="1" s="1"/>
  <c r="AB951" i="1" s="1"/>
  <c r="G951" i="1"/>
  <c r="V951" i="1" s="1"/>
  <c r="AA951" i="1" s="1"/>
  <c r="F951" i="1"/>
  <c r="BB951" i="1" s="1"/>
  <c r="E951" i="1"/>
  <c r="D951" i="1"/>
  <c r="BI950" i="1"/>
  <c r="BH950" i="1"/>
  <c r="BF950" i="1"/>
  <c r="BJ950" i="1" s="1"/>
  <c r="AY950" i="1"/>
  <c r="AN950" i="1"/>
  <c r="AL950" i="1"/>
  <c r="AK950" i="1"/>
  <c r="AJ950" i="1"/>
  <c r="AM950" i="1" s="1"/>
  <c r="AE950" i="1"/>
  <c r="V950" i="1"/>
  <c r="S950" i="1"/>
  <c r="M950" i="1"/>
  <c r="L950" i="1"/>
  <c r="I950" i="1"/>
  <c r="X950" i="1" s="1"/>
  <c r="AC950" i="1" s="1"/>
  <c r="H950" i="1"/>
  <c r="W950" i="1" s="1"/>
  <c r="AB950" i="1" s="1"/>
  <c r="G950" i="1"/>
  <c r="F950" i="1"/>
  <c r="BB950" i="1" s="1"/>
  <c r="E950" i="1"/>
  <c r="D950" i="1"/>
  <c r="BJ949" i="1"/>
  <c r="BH949" i="1"/>
  <c r="BF949" i="1"/>
  <c r="BI949" i="1" s="1"/>
  <c r="AL949" i="1"/>
  <c r="AK949" i="1"/>
  <c r="AN949" i="1" s="1"/>
  <c r="AP949" i="1" s="1"/>
  <c r="AJ949" i="1"/>
  <c r="AE949" i="1"/>
  <c r="W949" i="1"/>
  <c r="AB949" i="1" s="1"/>
  <c r="S949" i="1"/>
  <c r="M949" i="1"/>
  <c r="L949" i="1"/>
  <c r="I949" i="1"/>
  <c r="X949" i="1" s="1"/>
  <c r="AC949" i="1" s="1"/>
  <c r="H949" i="1"/>
  <c r="G949" i="1"/>
  <c r="F949" i="1"/>
  <c r="AY949" i="1" s="1"/>
  <c r="E949" i="1"/>
  <c r="AZ949" i="1" s="1"/>
  <c r="BA949" i="1" s="1"/>
  <c r="D949" i="1"/>
  <c r="BJ948" i="1"/>
  <c r="BH948" i="1"/>
  <c r="BF948" i="1"/>
  <c r="BI948" i="1" s="1"/>
  <c r="AL948" i="1"/>
  <c r="AK948" i="1"/>
  <c r="AJ948" i="1"/>
  <c r="AM948" i="1" s="1"/>
  <c r="AE948" i="1"/>
  <c r="S948" i="1"/>
  <c r="P948" i="1"/>
  <c r="M948" i="1"/>
  <c r="L948" i="1"/>
  <c r="I948" i="1"/>
  <c r="X948" i="1" s="1"/>
  <c r="AC948" i="1" s="1"/>
  <c r="H948" i="1"/>
  <c r="W948" i="1" s="1"/>
  <c r="AB948" i="1" s="1"/>
  <c r="G948" i="1"/>
  <c r="V948" i="1" s="1"/>
  <c r="AA948" i="1" s="1"/>
  <c r="F948" i="1"/>
  <c r="BB948" i="1" s="1"/>
  <c r="BG948" i="1" s="1"/>
  <c r="E948" i="1"/>
  <c r="D948" i="1"/>
  <c r="BJ947" i="1"/>
  <c r="BI947" i="1"/>
  <c r="BH947" i="1"/>
  <c r="BF947" i="1"/>
  <c r="AL947" i="1"/>
  <c r="AK947" i="1"/>
  <c r="AN947" i="1" s="1"/>
  <c r="AJ947" i="1"/>
  <c r="AE947" i="1"/>
  <c r="AC947" i="1"/>
  <c r="W947" i="1"/>
  <c r="AB947" i="1" s="1"/>
  <c r="S947" i="1"/>
  <c r="M947" i="1"/>
  <c r="L947" i="1"/>
  <c r="I947" i="1"/>
  <c r="X947" i="1" s="1"/>
  <c r="H947" i="1"/>
  <c r="G947" i="1"/>
  <c r="V947" i="1" s="1"/>
  <c r="AA947" i="1" s="1"/>
  <c r="F947" i="1"/>
  <c r="BB947" i="1" s="1"/>
  <c r="BG947" i="1" s="1"/>
  <c r="E947" i="1"/>
  <c r="D947" i="1"/>
  <c r="BJ946" i="1"/>
  <c r="BI946" i="1"/>
  <c r="BF946" i="1"/>
  <c r="BH946" i="1" s="1"/>
  <c r="AL946" i="1"/>
  <c r="AO946" i="1" s="1"/>
  <c r="AK946" i="1"/>
  <c r="AJ946" i="1"/>
  <c r="AE946" i="1"/>
  <c r="AB946" i="1"/>
  <c r="S946" i="1"/>
  <c r="M946" i="1"/>
  <c r="P946" i="1" s="1"/>
  <c r="L946" i="1"/>
  <c r="I946" i="1"/>
  <c r="X946" i="1" s="1"/>
  <c r="AC946" i="1" s="1"/>
  <c r="H946" i="1"/>
  <c r="W946" i="1" s="1"/>
  <c r="G946" i="1"/>
  <c r="F946" i="1"/>
  <c r="BB946" i="1" s="1"/>
  <c r="BG946" i="1" s="1"/>
  <c r="E946" i="1"/>
  <c r="D946" i="1"/>
  <c r="BF945" i="1"/>
  <c r="AL945" i="1"/>
  <c r="AK945" i="1"/>
  <c r="AJ945" i="1"/>
  <c r="AE945" i="1"/>
  <c r="S945" i="1"/>
  <c r="M945" i="1"/>
  <c r="P945" i="1" s="1"/>
  <c r="L945" i="1"/>
  <c r="I945" i="1"/>
  <c r="X945" i="1" s="1"/>
  <c r="H945" i="1"/>
  <c r="W945" i="1" s="1"/>
  <c r="AB945" i="1" s="1"/>
  <c r="G945" i="1"/>
  <c r="F945" i="1"/>
  <c r="BB945" i="1" s="1"/>
  <c r="BG945" i="1" s="1"/>
  <c r="E945" i="1"/>
  <c r="D945" i="1"/>
  <c r="BF944" i="1"/>
  <c r="BJ944" i="1" s="1"/>
  <c r="AL944" i="1"/>
  <c r="AO944" i="1" s="1"/>
  <c r="AK944" i="1"/>
  <c r="AJ944" i="1"/>
  <c r="AM944" i="1" s="1"/>
  <c r="AE944" i="1"/>
  <c r="AC944" i="1"/>
  <c r="S944" i="1"/>
  <c r="M944" i="1"/>
  <c r="L944" i="1"/>
  <c r="I944" i="1"/>
  <c r="X944" i="1" s="1"/>
  <c r="H944" i="1"/>
  <c r="G944" i="1"/>
  <c r="V944" i="1" s="1"/>
  <c r="AA944" i="1" s="1"/>
  <c r="F944" i="1"/>
  <c r="BB944" i="1" s="1"/>
  <c r="BG944" i="1" s="1"/>
  <c r="E944" i="1"/>
  <c r="D944" i="1"/>
  <c r="BJ943" i="1"/>
  <c r="BF943" i="1"/>
  <c r="BI943" i="1" s="1"/>
  <c r="AV943" i="1"/>
  <c r="AL943" i="1"/>
  <c r="AK943" i="1"/>
  <c r="AJ943" i="1"/>
  <c r="AE943" i="1"/>
  <c r="AC943" i="1"/>
  <c r="X943" i="1"/>
  <c r="W943" i="1"/>
  <c r="AB943" i="1" s="1"/>
  <c r="V943" i="1"/>
  <c r="AA943" i="1" s="1"/>
  <c r="S943" i="1"/>
  <c r="M943" i="1"/>
  <c r="P943" i="1" s="1"/>
  <c r="L943" i="1"/>
  <c r="I943" i="1"/>
  <c r="H943" i="1"/>
  <c r="G943" i="1"/>
  <c r="R943" i="1" s="1"/>
  <c r="F943" i="1"/>
  <c r="BB943" i="1" s="1"/>
  <c r="BG943" i="1" s="1"/>
  <c r="E943" i="1"/>
  <c r="D943" i="1"/>
  <c r="BJ942" i="1"/>
  <c r="BH942" i="1"/>
  <c r="BF942" i="1"/>
  <c r="BI942" i="1" s="1"/>
  <c r="BB942" i="1"/>
  <c r="BG942" i="1" s="1"/>
  <c r="AL942" i="1"/>
  <c r="AK942" i="1"/>
  <c r="AN942" i="1" s="1"/>
  <c r="AT942" i="1" s="1"/>
  <c r="AJ942" i="1"/>
  <c r="AE942" i="1"/>
  <c r="S942" i="1"/>
  <c r="P942" i="1"/>
  <c r="M942" i="1"/>
  <c r="L942" i="1"/>
  <c r="I942" i="1"/>
  <c r="X942" i="1" s="1"/>
  <c r="AC942" i="1" s="1"/>
  <c r="H942" i="1"/>
  <c r="W942" i="1" s="1"/>
  <c r="AB942" i="1" s="1"/>
  <c r="G942" i="1"/>
  <c r="V942" i="1" s="1"/>
  <c r="AA942" i="1" s="1"/>
  <c r="F942" i="1"/>
  <c r="Q942" i="1" s="1"/>
  <c r="AG942" i="1" s="1"/>
  <c r="E942" i="1"/>
  <c r="D942" i="1"/>
  <c r="BJ941" i="1"/>
  <c r="BI941" i="1"/>
  <c r="BH941" i="1"/>
  <c r="BG941" i="1"/>
  <c r="BF941" i="1"/>
  <c r="AY941" i="1"/>
  <c r="AZ941" i="1" s="1"/>
  <c r="BA941" i="1" s="1"/>
  <c r="AL941" i="1"/>
  <c r="AO941" i="1" s="1"/>
  <c r="AK941" i="1"/>
  <c r="AN941" i="1" s="1"/>
  <c r="AJ941" i="1"/>
  <c r="AM941" i="1" s="1"/>
  <c r="AE941" i="1"/>
  <c r="S941" i="1"/>
  <c r="M941" i="1"/>
  <c r="L941" i="1"/>
  <c r="I941" i="1"/>
  <c r="X941" i="1" s="1"/>
  <c r="AC941" i="1" s="1"/>
  <c r="H941" i="1"/>
  <c r="W941" i="1" s="1"/>
  <c r="AB941" i="1" s="1"/>
  <c r="G941" i="1"/>
  <c r="F941" i="1"/>
  <c r="BB941" i="1" s="1"/>
  <c r="E941" i="1"/>
  <c r="D941" i="1"/>
  <c r="BJ940" i="1"/>
  <c r="BI940" i="1"/>
  <c r="BF940" i="1"/>
  <c r="BH940" i="1" s="1"/>
  <c r="AV940" i="1"/>
  <c r="AW940" i="1" s="1"/>
  <c r="AX940" i="1" s="1"/>
  <c r="AL940" i="1"/>
  <c r="AO940" i="1" s="1"/>
  <c r="AS940" i="1" s="1"/>
  <c r="AK940" i="1"/>
  <c r="AN940" i="1" s="1"/>
  <c r="AJ940" i="1"/>
  <c r="AM940" i="1" s="1"/>
  <c r="AE940" i="1"/>
  <c r="W940" i="1"/>
  <c r="AB940" i="1" s="1"/>
  <c r="V940" i="1"/>
  <c r="AA940" i="1" s="1"/>
  <c r="S940" i="1"/>
  <c r="M940" i="1"/>
  <c r="L940" i="1"/>
  <c r="P940" i="1" s="1"/>
  <c r="I940" i="1"/>
  <c r="X940" i="1" s="1"/>
  <c r="AC940" i="1" s="1"/>
  <c r="H940" i="1"/>
  <c r="G940" i="1"/>
  <c r="F940" i="1"/>
  <c r="BB940" i="1" s="1"/>
  <c r="BG940" i="1" s="1"/>
  <c r="E940" i="1"/>
  <c r="Q940" i="1" s="1"/>
  <c r="AG940" i="1" s="1"/>
  <c r="D940" i="1"/>
  <c r="BH939" i="1"/>
  <c r="BF939" i="1"/>
  <c r="AL939" i="1"/>
  <c r="AK939" i="1"/>
  <c r="AJ939" i="1"/>
  <c r="AE939" i="1"/>
  <c r="S939" i="1"/>
  <c r="M939" i="1"/>
  <c r="L939" i="1"/>
  <c r="I939" i="1"/>
  <c r="X939" i="1" s="1"/>
  <c r="AC939" i="1" s="1"/>
  <c r="H939" i="1"/>
  <c r="W939" i="1" s="1"/>
  <c r="AB939" i="1" s="1"/>
  <c r="G939" i="1"/>
  <c r="V939" i="1" s="1"/>
  <c r="AA939" i="1" s="1"/>
  <c r="F939" i="1"/>
  <c r="AO939" i="1" s="1"/>
  <c r="AU939" i="1" s="1"/>
  <c r="E939" i="1"/>
  <c r="D939" i="1"/>
  <c r="BJ938" i="1"/>
  <c r="BF938" i="1"/>
  <c r="BI938" i="1" s="1"/>
  <c r="AM938" i="1"/>
  <c r="AL938" i="1"/>
  <c r="AK938" i="1"/>
  <c r="AN938" i="1" s="1"/>
  <c r="AJ938" i="1"/>
  <c r="AE938" i="1"/>
  <c r="W938" i="1"/>
  <c r="AB938" i="1" s="1"/>
  <c r="S938" i="1"/>
  <c r="Q938" i="1"/>
  <c r="AG938" i="1" s="1"/>
  <c r="M938" i="1"/>
  <c r="L938" i="1"/>
  <c r="I938" i="1"/>
  <c r="X938" i="1" s="1"/>
  <c r="AC938" i="1" s="1"/>
  <c r="H938" i="1"/>
  <c r="G938" i="1"/>
  <c r="V938" i="1" s="1"/>
  <c r="AA938" i="1" s="1"/>
  <c r="F938" i="1"/>
  <c r="BB938" i="1" s="1"/>
  <c r="BG938" i="1" s="1"/>
  <c r="E938" i="1"/>
  <c r="D938" i="1"/>
  <c r="BF937" i="1"/>
  <c r="BJ937" i="1" s="1"/>
  <c r="AL937" i="1"/>
  <c r="AK937" i="1"/>
  <c r="AJ937" i="1"/>
  <c r="AE937" i="1"/>
  <c r="X937" i="1"/>
  <c r="AC937" i="1" s="1"/>
  <c r="W937" i="1"/>
  <c r="AB937" i="1" s="1"/>
  <c r="S937" i="1"/>
  <c r="M937" i="1"/>
  <c r="P937" i="1" s="1"/>
  <c r="L937" i="1"/>
  <c r="I937" i="1"/>
  <c r="H937" i="1"/>
  <c r="G937" i="1"/>
  <c r="F937" i="1"/>
  <c r="E937" i="1"/>
  <c r="D937" i="1"/>
  <c r="BJ936" i="1"/>
  <c r="BH936" i="1"/>
  <c r="BF936" i="1"/>
  <c r="BI936" i="1" s="1"/>
  <c r="AL936" i="1"/>
  <c r="AK936" i="1"/>
  <c r="AJ936" i="1"/>
  <c r="AE936" i="1"/>
  <c r="S936" i="1"/>
  <c r="P936" i="1"/>
  <c r="M936" i="1"/>
  <c r="L936" i="1"/>
  <c r="I936" i="1"/>
  <c r="X936" i="1" s="1"/>
  <c r="AC936" i="1" s="1"/>
  <c r="H936" i="1"/>
  <c r="W936" i="1" s="1"/>
  <c r="AB936" i="1" s="1"/>
  <c r="G936" i="1"/>
  <c r="V936" i="1" s="1"/>
  <c r="Y936" i="1" s="1"/>
  <c r="Z936" i="1" s="1"/>
  <c r="F936" i="1"/>
  <c r="BB936" i="1" s="1"/>
  <c r="BG936" i="1" s="1"/>
  <c r="E936" i="1"/>
  <c r="D936" i="1"/>
  <c r="BJ935" i="1"/>
  <c r="BI935" i="1"/>
  <c r="BH935" i="1"/>
  <c r="BG935" i="1"/>
  <c r="BF935" i="1"/>
  <c r="AL935" i="1"/>
  <c r="AK935" i="1"/>
  <c r="AN935" i="1" s="1"/>
  <c r="AJ935" i="1"/>
  <c r="AM935" i="1" s="1"/>
  <c r="AE935" i="1"/>
  <c r="S935" i="1"/>
  <c r="M935" i="1"/>
  <c r="L935" i="1"/>
  <c r="I935" i="1"/>
  <c r="X935" i="1" s="1"/>
  <c r="AC935" i="1" s="1"/>
  <c r="H935" i="1"/>
  <c r="W935" i="1" s="1"/>
  <c r="AB935" i="1" s="1"/>
  <c r="G935" i="1"/>
  <c r="V935" i="1" s="1"/>
  <c r="AA935" i="1" s="1"/>
  <c r="AD935" i="1" s="1"/>
  <c r="AH935" i="1" s="1"/>
  <c r="F935" i="1"/>
  <c r="BB935" i="1" s="1"/>
  <c r="E935" i="1"/>
  <c r="Q935" i="1" s="1"/>
  <c r="AG935" i="1" s="1"/>
  <c r="D935" i="1"/>
  <c r="BJ934" i="1"/>
  <c r="BI934" i="1"/>
  <c r="BF934" i="1"/>
  <c r="BH934" i="1" s="1"/>
  <c r="AQ934" i="1"/>
  <c r="AO934" i="1"/>
  <c r="AS934" i="1" s="1"/>
  <c r="AL934" i="1"/>
  <c r="AK934" i="1"/>
  <c r="AJ934" i="1"/>
  <c r="AE934" i="1"/>
  <c r="W934" i="1"/>
  <c r="AB934" i="1" s="1"/>
  <c r="S934" i="1"/>
  <c r="M934" i="1"/>
  <c r="L934" i="1"/>
  <c r="I934" i="1"/>
  <c r="X934" i="1" s="1"/>
  <c r="AC934" i="1" s="1"/>
  <c r="H934" i="1"/>
  <c r="G934" i="1"/>
  <c r="F934" i="1"/>
  <c r="BB934" i="1" s="1"/>
  <c r="BG934" i="1" s="1"/>
  <c r="E934" i="1"/>
  <c r="D934" i="1"/>
  <c r="BF933" i="1"/>
  <c r="AL933" i="1"/>
  <c r="AK933" i="1"/>
  <c r="AN933" i="1" s="1"/>
  <c r="AT933" i="1" s="1"/>
  <c r="AJ933" i="1"/>
  <c r="AM933" i="1" s="1"/>
  <c r="AE933" i="1"/>
  <c r="S933" i="1"/>
  <c r="M933" i="1"/>
  <c r="P933" i="1" s="1"/>
  <c r="L933" i="1"/>
  <c r="I933" i="1"/>
  <c r="X933" i="1" s="1"/>
  <c r="H933" i="1"/>
  <c r="W933" i="1" s="1"/>
  <c r="AB933" i="1" s="1"/>
  <c r="G933" i="1"/>
  <c r="V933" i="1" s="1"/>
  <c r="AA933" i="1" s="1"/>
  <c r="F933" i="1"/>
  <c r="BB933" i="1" s="1"/>
  <c r="BG933" i="1" s="1"/>
  <c r="E933" i="1"/>
  <c r="D933" i="1"/>
  <c r="BF932" i="1"/>
  <c r="BJ932" i="1" s="1"/>
  <c r="AY932" i="1"/>
  <c r="AN932" i="1"/>
  <c r="AP932" i="1" s="1"/>
  <c r="AL932" i="1"/>
  <c r="AK932" i="1"/>
  <c r="AJ932" i="1"/>
  <c r="AM932" i="1" s="1"/>
  <c r="AE932" i="1"/>
  <c r="AC932" i="1"/>
  <c r="S932" i="1"/>
  <c r="M932" i="1"/>
  <c r="P932" i="1" s="1"/>
  <c r="L932" i="1"/>
  <c r="I932" i="1"/>
  <c r="X932" i="1" s="1"/>
  <c r="H932" i="1"/>
  <c r="AV932" i="1" s="1"/>
  <c r="G932" i="1"/>
  <c r="V932" i="1" s="1"/>
  <c r="AA932" i="1" s="1"/>
  <c r="F932" i="1"/>
  <c r="BB932" i="1" s="1"/>
  <c r="BG932" i="1" s="1"/>
  <c r="E932" i="1"/>
  <c r="Q932" i="1" s="1"/>
  <c r="AG932" i="1" s="1"/>
  <c r="D932" i="1"/>
  <c r="BJ931" i="1"/>
  <c r="BF931" i="1"/>
  <c r="BI931" i="1" s="1"/>
  <c r="AV931" i="1"/>
  <c r="AL931" i="1"/>
  <c r="AK931" i="1"/>
  <c r="AN931" i="1" s="1"/>
  <c r="AJ931" i="1"/>
  <c r="AM931" i="1" s="1"/>
  <c r="AE931" i="1"/>
  <c r="X931" i="1"/>
  <c r="AC931" i="1" s="1"/>
  <c r="W931" i="1"/>
  <c r="AB931" i="1" s="1"/>
  <c r="S931" i="1"/>
  <c r="M931" i="1"/>
  <c r="P931" i="1" s="1"/>
  <c r="L931" i="1"/>
  <c r="I931" i="1"/>
  <c r="H931" i="1"/>
  <c r="G931" i="1"/>
  <c r="F931" i="1"/>
  <c r="BB931" i="1" s="1"/>
  <c r="BG931" i="1" s="1"/>
  <c r="E931" i="1"/>
  <c r="D931" i="1"/>
  <c r="BJ930" i="1"/>
  <c r="BH930" i="1"/>
  <c r="BF930" i="1"/>
  <c r="BI930" i="1" s="1"/>
  <c r="AY930" i="1"/>
  <c r="AZ930" i="1" s="1"/>
  <c r="BA930" i="1" s="1"/>
  <c r="AL930" i="1"/>
  <c r="AK930" i="1"/>
  <c r="AN930" i="1" s="1"/>
  <c r="AT930" i="1" s="1"/>
  <c r="AJ930" i="1"/>
  <c r="AE930" i="1"/>
  <c r="S930" i="1"/>
  <c r="M930" i="1"/>
  <c r="L930" i="1"/>
  <c r="P930" i="1" s="1"/>
  <c r="I930" i="1"/>
  <c r="X930" i="1" s="1"/>
  <c r="AC930" i="1" s="1"/>
  <c r="H930" i="1"/>
  <c r="W930" i="1" s="1"/>
  <c r="AB930" i="1" s="1"/>
  <c r="G930" i="1"/>
  <c r="V930" i="1" s="1"/>
  <c r="AA930" i="1" s="1"/>
  <c r="AD930" i="1" s="1"/>
  <c r="AH930" i="1" s="1"/>
  <c r="F930" i="1"/>
  <c r="Q930" i="1" s="1"/>
  <c r="AG930" i="1" s="1"/>
  <c r="E930" i="1"/>
  <c r="D930" i="1"/>
  <c r="BJ929" i="1"/>
  <c r="BI929" i="1"/>
  <c r="BH929" i="1"/>
  <c r="BF929" i="1"/>
  <c r="BB929" i="1"/>
  <c r="BG929" i="1" s="1"/>
  <c r="AY929" i="1"/>
  <c r="AZ929" i="1" s="1"/>
  <c r="BA929" i="1" s="1"/>
  <c r="AL929" i="1"/>
  <c r="AO929" i="1" s="1"/>
  <c r="AK929" i="1"/>
  <c r="AN929" i="1" s="1"/>
  <c r="AJ929" i="1"/>
  <c r="AM929" i="1" s="1"/>
  <c r="AE929" i="1"/>
  <c r="S929" i="1"/>
  <c r="M929" i="1"/>
  <c r="L929" i="1"/>
  <c r="I929" i="1"/>
  <c r="X929" i="1" s="1"/>
  <c r="AC929" i="1" s="1"/>
  <c r="H929" i="1"/>
  <c r="W929" i="1" s="1"/>
  <c r="AB929" i="1" s="1"/>
  <c r="G929" i="1"/>
  <c r="F929" i="1"/>
  <c r="E929" i="1"/>
  <c r="D929" i="1"/>
  <c r="BJ928" i="1"/>
  <c r="BI928" i="1"/>
  <c r="BF928" i="1"/>
  <c r="BH928" i="1" s="1"/>
  <c r="AV928" i="1"/>
  <c r="AL928" i="1"/>
  <c r="AO928" i="1" s="1"/>
  <c r="AS928" i="1" s="1"/>
  <c r="AK928" i="1"/>
  <c r="AJ928" i="1"/>
  <c r="AE928" i="1"/>
  <c r="X928" i="1"/>
  <c r="AC928" i="1" s="1"/>
  <c r="W928" i="1"/>
  <c r="AB928" i="1" s="1"/>
  <c r="V928" i="1"/>
  <c r="AA928" i="1" s="1"/>
  <c r="S928" i="1"/>
  <c r="M928" i="1"/>
  <c r="L928" i="1"/>
  <c r="P928" i="1" s="1"/>
  <c r="I928" i="1"/>
  <c r="H928" i="1"/>
  <c r="G928" i="1"/>
  <c r="F928" i="1"/>
  <c r="BB928" i="1" s="1"/>
  <c r="BG928" i="1" s="1"/>
  <c r="E928" i="1"/>
  <c r="D928" i="1"/>
  <c r="BH927" i="1"/>
  <c r="BF927" i="1"/>
  <c r="AL927" i="1"/>
  <c r="AO927" i="1" s="1"/>
  <c r="AU927" i="1" s="1"/>
  <c r="AK927" i="1"/>
  <c r="AJ927" i="1"/>
  <c r="AE927" i="1"/>
  <c r="S927" i="1"/>
  <c r="M927" i="1"/>
  <c r="P927" i="1" s="1"/>
  <c r="L927" i="1"/>
  <c r="I927" i="1"/>
  <c r="X927" i="1" s="1"/>
  <c r="H927" i="1"/>
  <c r="W927" i="1" s="1"/>
  <c r="AB927" i="1" s="1"/>
  <c r="G927" i="1"/>
  <c r="V927" i="1" s="1"/>
  <c r="AA927" i="1" s="1"/>
  <c r="F927" i="1"/>
  <c r="E927" i="1"/>
  <c r="D927" i="1"/>
  <c r="BJ926" i="1"/>
  <c r="BF926" i="1"/>
  <c r="BI926" i="1" s="1"/>
  <c r="AL926" i="1"/>
  <c r="AK926" i="1"/>
  <c r="AJ926" i="1"/>
  <c r="AM926" i="1" s="1"/>
  <c r="AE926" i="1"/>
  <c r="W926" i="1"/>
  <c r="AB926" i="1" s="1"/>
  <c r="S926" i="1"/>
  <c r="Q926" i="1"/>
  <c r="AG926" i="1" s="1"/>
  <c r="M926" i="1"/>
  <c r="P926" i="1" s="1"/>
  <c r="L926" i="1"/>
  <c r="I926" i="1"/>
  <c r="X926" i="1" s="1"/>
  <c r="AC926" i="1" s="1"/>
  <c r="H926" i="1"/>
  <c r="G926" i="1"/>
  <c r="V926" i="1" s="1"/>
  <c r="AA926" i="1" s="1"/>
  <c r="F926" i="1"/>
  <c r="BB926" i="1" s="1"/>
  <c r="BG926" i="1" s="1"/>
  <c r="E926" i="1"/>
  <c r="D926" i="1"/>
  <c r="BF925" i="1"/>
  <c r="BJ925" i="1" s="1"/>
  <c r="AL925" i="1"/>
  <c r="AK925" i="1"/>
  <c r="AN925" i="1" s="1"/>
  <c r="AR925" i="1" s="1"/>
  <c r="AJ925" i="1"/>
  <c r="AE925" i="1"/>
  <c r="W925" i="1"/>
  <c r="AB925" i="1" s="1"/>
  <c r="S925" i="1"/>
  <c r="M925" i="1"/>
  <c r="L925" i="1"/>
  <c r="I925" i="1"/>
  <c r="X925" i="1" s="1"/>
  <c r="AC925" i="1" s="1"/>
  <c r="H925" i="1"/>
  <c r="G925" i="1"/>
  <c r="R925" i="1" s="1"/>
  <c r="F925" i="1"/>
  <c r="AY925" i="1" s="1"/>
  <c r="E925" i="1"/>
  <c r="D925" i="1"/>
  <c r="BJ924" i="1"/>
  <c r="BH924" i="1"/>
  <c r="BF924" i="1"/>
  <c r="BI924" i="1" s="1"/>
  <c r="AL924" i="1"/>
  <c r="AK924" i="1"/>
  <c r="AJ924" i="1"/>
  <c r="AE924" i="1"/>
  <c r="S924" i="1"/>
  <c r="P924" i="1"/>
  <c r="M924" i="1"/>
  <c r="L924" i="1"/>
  <c r="I924" i="1"/>
  <c r="X924" i="1" s="1"/>
  <c r="AC924" i="1" s="1"/>
  <c r="H924" i="1"/>
  <c r="W924" i="1" s="1"/>
  <c r="AB924" i="1" s="1"/>
  <c r="G924" i="1"/>
  <c r="V924" i="1" s="1"/>
  <c r="AA924" i="1" s="1"/>
  <c r="F924" i="1"/>
  <c r="BB924" i="1" s="1"/>
  <c r="BG924" i="1" s="1"/>
  <c r="E924" i="1"/>
  <c r="D924" i="1"/>
  <c r="BJ923" i="1"/>
  <c r="BI923" i="1"/>
  <c r="BH923" i="1"/>
  <c r="BF923" i="1"/>
  <c r="AL923" i="1"/>
  <c r="AK923" i="1"/>
  <c r="AJ923" i="1"/>
  <c r="AM923" i="1" s="1"/>
  <c r="AE923" i="1"/>
  <c r="W923" i="1"/>
  <c r="AB923" i="1" s="1"/>
  <c r="V923" i="1"/>
  <c r="AA923" i="1" s="1"/>
  <c r="S923" i="1"/>
  <c r="M923" i="1"/>
  <c r="L923" i="1"/>
  <c r="I923" i="1"/>
  <c r="X923" i="1" s="1"/>
  <c r="AC923" i="1" s="1"/>
  <c r="H923" i="1"/>
  <c r="G923" i="1"/>
  <c r="F923" i="1"/>
  <c r="BB923" i="1" s="1"/>
  <c r="BG923" i="1" s="1"/>
  <c r="E923" i="1"/>
  <c r="D923" i="1"/>
  <c r="BJ922" i="1"/>
  <c r="BF922" i="1"/>
  <c r="BH922" i="1" s="1"/>
  <c r="AO922" i="1"/>
  <c r="AS922" i="1" s="1"/>
  <c r="AL922" i="1"/>
  <c r="AK922" i="1"/>
  <c r="AJ922" i="1"/>
  <c r="AE922" i="1"/>
  <c r="AA922" i="1"/>
  <c r="V922" i="1"/>
  <c r="S922" i="1"/>
  <c r="M922" i="1"/>
  <c r="P922" i="1" s="1"/>
  <c r="L922" i="1"/>
  <c r="I922" i="1"/>
  <c r="X922" i="1" s="1"/>
  <c r="AC922" i="1" s="1"/>
  <c r="H922" i="1"/>
  <c r="W922" i="1" s="1"/>
  <c r="AB922" i="1" s="1"/>
  <c r="G922" i="1"/>
  <c r="F922" i="1"/>
  <c r="BB922" i="1" s="1"/>
  <c r="BG922" i="1" s="1"/>
  <c r="E922" i="1"/>
  <c r="D922" i="1"/>
  <c r="BI921" i="1"/>
  <c r="BF921" i="1"/>
  <c r="BJ921" i="1" s="1"/>
  <c r="AL921" i="1"/>
  <c r="AK921" i="1"/>
  <c r="AJ921" i="1"/>
  <c r="AE921" i="1"/>
  <c r="S921" i="1"/>
  <c r="M921" i="1"/>
  <c r="P921" i="1" s="1"/>
  <c r="L921" i="1"/>
  <c r="I921" i="1"/>
  <c r="X921" i="1" s="1"/>
  <c r="AC921" i="1" s="1"/>
  <c r="H921" i="1"/>
  <c r="W921" i="1" s="1"/>
  <c r="AB921" i="1" s="1"/>
  <c r="G921" i="1"/>
  <c r="F921" i="1"/>
  <c r="E921" i="1"/>
  <c r="D921" i="1"/>
  <c r="BJ920" i="1"/>
  <c r="BF920" i="1"/>
  <c r="BI920" i="1" s="1"/>
  <c r="AO920" i="1"/>
  <c r="AQ920" i="1" s="1"/>
  <c r="AL920" i="1"/>
  <c r="AK920" i="1"/>
  <c r="AJ920" i="1"/>
  <c r="AE920" i="1"/>
  <c r="X920" i="1"/>
  <c r="AC920" i="1" s="1"/>
  <c r="S920" i="1"/>
  <c r="Q920" i="1"/>
  <c r="AG920" i="1" s="1"/>
  <c r="M920" i="1"/>
  <c r="L920" i="1"/>
  <c r="I920" i="1"/>
  <c r="H920" i="1"/>
  <c r="W920" i="1" s="1"/>
  <c r="AB920" i="1" s="1"/>
  <c r="G920" i="1"/>
  <c r="AV920" i="1" s="1"/>
  <c r="F920" i="1"/>
  <c r="BB920" i="1" s="1"/>
  <c r="E920" i="1"/>
  <c r="D920" i="1"/>
  <c r="BI919" i="1"/>
  <c r="BH919" i="1"/>
  <c r="BF919" i="1"/>
  <c r="BJ919" i="1" s="1"/>
  <c r="AL919" i="1"/>
  <c r="AK919" i="1"/>
  <c r="AJ919" i="1"/>
  <c r="AE919" i="1"/>
  <c r="X919" i="1"/>
  <c r="AC919" i="1" s="1"/>
  <c r="S919" i="1"/>
  <c r="M919" i="1"/>
  <c r="L919" i="1"/>
  <c r="I919" i="1"/>
  <c r="H919" i="1"/>
  <c r="W919" i="1" s="1"/>
  <c r="AB919" i="1" s="1"/>
  <c r="G919" i="1"/>
  <c r="F919" i="1"/>
  <c r="AY919" i="1" s="1"/>
  <c r="AZ919" i="1" s="1"/>
  <c r="BA919" i="1" s="1"/>
  <c r="E919" i="1"/>
  <c r="D919" i="1"/>
  <c r="BJ918" i="1"/>
  <c r="BH918" i="1"/>
  <c r="BF918" i="1"/>
  <c r="BI918" i="1" s="1"/>
  <c r="AL918" i="1"/>
  <c r="AK918" i="1"/>
  <c r="AN918" i="1" s="1"/>
  <c r="AJ918" i="1"/>
  <c r="AE918" i="1"/>
  <c r="AA918" i="1"/>
  <c r="W918" i="1"/>
  <c r="AB918" i="1" s="1"/>
  <c r="S918" i="1"/>
  <c r="M918" i="1"/>
  <c r="L918" i="1"/>
  <c r="P918" i="1" s="1"/>
  <c r="I918" i="1"/>
  <c r="X918" i="1" s="1"/>
  <c r="AC918" i="1" s="1"/>
  <c r="H918" i="1"/>
  <c r="G918" i="1"/>
  <c r="V918" i="1" s="1"/>
  <c r="F918" i="1"/>
  <c r="BB918" i="1" s="1"/>
  <c r="BG918" i="1" s="1"/>
  <c r="E918" i="1"/>
  <c r="Q918" i="1" s="1"/>
  <c r="AG918" i="1" s="1"/>
  <c r="D918" i="1"/>
  <c r="BJ917" i="1"/>
  <c r="BI917" i="1"/>
  <c r="BH917" i="1"/>
  <c r="BF917" i="1"/>
  <c r="BB917" i="1"/>
  <c r="BG917" i="1" s="1"/>
  <c r="AN917" i="1"/>
  <c r="AP917" i="1" s="1"/>
  <c r="AM917" i="1"/>
  <c r="AL917" i="1"/>
  <c r="AO917" i="1" s="1"/>
  <c r="AK917" i="1"/>
  <c r="AJ917" i="1"/>
  <c r="AE917" i="1"/>
  <c r="W917" i="1"/>
  <c r="AB917" i="1" s="1"/>
  <c r="S917" i="1"/>
  <c r="M917" i="1"/>
  <c r="P917" i="1" s="1"/>
  <c r="L917" i="1"/>
  <c r="I917" i="1"/>
  <c r="X917" i="1" s="1"/>
  <c r="AC917" i="1" s="1"/>
  <c r="H917" i="1"/>
  <c r="G917" i="1"/>
  <c r="AV917" i="1" s="1"/>
  <c r="F917" i="1"/>
  <c r="AY917" i="1" s="1"/>
  <c r="AZ917" i="1" s="1"/>
  <c r="BA917" i="1" s="1"/>
  <c r="E917" i="1"/>
  <c r="Q917" i="1" s="1"/>
  <c r="AG917" i="1" s="1"/>
  <c r="D917" i="1"/>
  <c r="BI916" i="1"/>
  <c r="BF916" i="1"/>
  <c r="BH916" i="1" s="1"/>
  <c r="AO916" i="1"/>
  <c r="AS916" i="1" s="1"/>
  <c r="AN916" i="1"/>
  <c r="AT916" i="1" s="1"/>
  <c r="AL916" i="1"/>
  <c r="AK916" i="1"/>
  <c r="AJ916" i="1"/>
  <c r="AE916" i="1"/>
  <c r="AA916" i="1"/>
  <c r="V916" i="1"/>
  <c r="S916" i="1"/>
  <c r="M916" i="1"/>
  <c r="L916" i="1"/>
  <c r="I916" i="1"/>
  <c r="X916" i="1" s="1"/>
  <c r="AC916" i="1" s="1"/>
  <c r="H916" i="1"/>
  <c r="W916" i="1" s="1"/>
  <c r="AB916" i="1" s="1"/>
  <c r="G916" i="1"/>
  <c r="F916" i="1"/>
  <c r="BB916" i="1" s="1"/>
  <c r="BG916" i="1" s="1"/>
  <c r="E916" i="1"/>
  <c r="Q916" i="1" s="1"/>
  <c r="AG916" i="1" s="1"/>
  <c r="D916" i="1"/>
  <c r="BI915" i="1"/>
  <c r="BF915" i="1"/>
  <c r="BJ915" i="1" s="1"/>
  <c r="AL915" i="1"/>
  <c r="AK915" i="1"/>
  <c r="AJ915" i="1"/>
  <c r="AE915" i="1"/>
  <c r="V915" i="1"/>
  <c r="AA915" i="1" s="1"/>
  <c r="S915" i="1"/>
  <c r="M915" i="1"/>
  <c r="L915" i="1"/>
  <c r="I915" i="1"/>
  <c r="X915" i="1" s="1"/>
  <c r="AC915" i="1" s="1"/>
  <c r="H915" i="1"/>
  <c r="W915" i="1" s="1"/>
  <c r="AB915" i="1" s="1"/>
  <c r="G915" i="1"/>
  <c r="F915" i="1"/>
  <c r="E915" i="1"/>
  <c r="D915" i="1"/>
  <c r="BJ914" i="1"/>
  <c r="BF914" i="1"/>
  <c r="BI914" i="1" s="1"/>
  <c r="AL914" i="1"/>
  <c r="AK914" i="1"/>
  <c r="AJ914" i="1"/>
  <c r="AE914" i="1"/>
  <c r="X914" i="1"/>
  <c r="AC914" i="1" s="1"/>
  <c r="S914" i="1"/>
  <c r="R914" i="1"/>
  <c r="AY914" i="1" s="1"/>
  <c r="AZ914" i="1" s="1"/>
  <c r="BA914" i="1" s="1"/>
  <c r="M914" i="1"/>
  <c r="L914" i="1"/>
  <c r="I914" i="1"/>
  <c r="H914" i="1"/>
  <c r="W914" i="1" s="1"/>
  <c r="AB914" i="1" s="1"/>
  <c r="G914" i="1"/>
  <c r="AV914" i="1" s="1"/>
  <c r="F914" i="1"/>
  <c r="BB914" i="1" s="1"/>
  <c r="E914" i="1"/>
  <c r="D914" i="1"/>
  <c r="BI913" i="1"/>
  <c r="BH913" i="1"/>
  <c r="BF913" i="1"/>
  <c r="BJ913" i="1" s="1"/>
  <c r="AL913" i="1"/>
  <c r="AK913" i="1"/>
  <c r="AJ913" i="1"/>
  <c r="AE913" i="1"/>
  <c r="AC913" i="1"/>
  <c r="X913" i="1"/>
  <c r="S913" i="1"/>
  <c r="M913" i="1"/>
  <c r="L913" i="1"/>
  <c r="I913" i="1"/>
  <c r="H913" i="1"/>
  <c r="W913" i="1" s="1"/>
  <c r="AB913" i="1" s="1"/>
  <c r="G913" i="1"/>
  <c r="F913" i="1"/>
  <c r="AY913" i="1" s="1"/>
  <c r="AZ913" i="1" s="1"/>
  <c r="BA913" i="1" s="1"/>
  <c r="E913" i="1"/>
  <c r="D913" i="1"/>
  <c r="BJ912" i="1"/>
  <c r="BH912" i="1"/>
  <c r="BF912" i="1"/>
  <c r="BI912" i="1" s="1"/>
  <c r="AY912" i="1"/>
  <c r="AL912" i="1"/>
  <c r="AK912" i="1"/>
  <c r="AJ912" i="1"/>
  <c r="AE912" i="1"/>
  <c r="AA912" i="1"/>
  <c r="S912" i="1"/>
  <c r="M912" i="1"/>
  <c r="L912" i="1"/>
  <c r="P912" i="1" s="1"/>
  <c r="I912" i="1"/>
  <c r="X912" i="1" s="1"/>
  <c r="AC912" i="1" s="1"/>
  <c r="H912" i="1"/>
  <c r="W912" i="1" s="1"/>
  <c r="G912" i="1"/>
  <c r="V912" i="1" s="1"/>
  <c r="F912" i="1"/>
  <c r="BB912" i="1" s="1"/>
  <c r="BG912" i="1" s="1"/>
  <c r="E912" i="1"/>
  <c r="Q912" i="1" s="1"/>
  <c r="AG912" i="1" s="1"/>
  <c r="D912" i="1"/>
  <c r="BJ911" i="1"/>
  <c r="BI911" i="1"/>
  <c r="BH911" i="1"/>
  <c r="BF911" i="1"/>
  <c r="BB911" i="1"/>
  <c r="BG911" i="1" s="1"/>
  <c r="AL911" i="1"/>
  <c r="AO911" i="1" s="1"/>
  <c r="AU911" i="1" s="1"/>
  <c r="AK911" i="1"/>
  <c r="AN911" i="1" s="1"/>
  <c r="AJ911" i="1"/>
  <c r="AE911" i="1"/>
  <c r="W911" i="1"/>
  <c r="AB911" i="1" s="1"/>
  <c r="S911" i="1"/>
  <c r="M911" i="1"/>
  <c r="L911" i="1"/>
  <c r="I911" i="1"/>
  <c r="X911" i="1" s="1"/>
  <c r="AC911" i="1" s="1"/>
  <c r="H911" i="1"/>
  <c r="G911" i="1"/>
  <c r="AV911" i="1" s="1"/>
  <c r="F911" i="1"/>
  <c r="AM911" i="1" s="1"/>
  <c r="E911" i="1"/>
  <c r="D911" i="1"/>
  <c r="BI910" i="1"/>
  <c r="BF910" i="1"/>
  <c r="BH910" i="1" s="1"/>
  <c r="BB910" i="1"/>
  <c r="BG910" i="1" s="1"/>
  <c r="AL910" i="1"/>
  <c r="AO910" i="1" s="1"/>
  <c r="AK910" i="1"/>
  <c r="AN910" i="1" s="1"/>
  <c r="AJ910" i="1"/>
  <c r="AM910" i="1" s="1"/>
  <c r="AE910" i="1"/>
  <c r="W910" i="1"/>
  <c r="AB910" i="1" s="1"/>
  <c r="S910" i="1"/>
  <c r="M910" i="1"/>
  <c r="L910" i="1"/>
  <c r="I910" i="1"/>
  <c r="X910" i="1" s="1"/>
  <c r="AC910" i="1" s="1"/>
  <c r="H910" i="1"/>
  <c r="G910" i="1"/>
  <c r="V910" i="1" s="1"/>
  <c r="AA910" i="1" s="1"/>
  <c r="F910" i="1"/>
  <c r="E910" i="1"/>
  <c r="Q910" i="1" s="1"/>
  <c r="AG910" i="1" s="1"/>
  <c r="D910" i="1"/>
  <c r="BI909" i="1"/>
  <c r="BF909" i="1"/>
  <c r="BJ909" i="1" s="1"/>
  <c r="AL909" i="1"/>
  <c r="AK909" i="1"/>
  <c r="AJ909" i="1"/>
  <c r="AM909" i="1" s="1"/>
  <c r="AE909" i="1"/>
  <c r="X909" i="1"/>
  <c r="AC909" i="1" s="1"/>
  <c r="S909" i="1"/>
  <c r="M909" i="1"/>
  <c r="L909" i="1"/>
  <c r="I909" i="1"/>
  <c r="H909" i="1"/>
  <c r="W909" i="1" s="1"/>
  <c r="AB909" i="1" s="1"/>
  <c r="G909" i="1"/>
  <c r="F909" i="1"/>
  <c r="BB909" i="1" s="1"/>
  <c r="BG909" i="1" s="1"/>
  <c r="E909" i="1"/>
  <c r="D909" i="1"/>
  <c r="BJ908" i="1"/>
  <c r="BF908" i="1"/>
  <c r="BI908" i="1" s="1"/>
  <c r="AU908" i="1"/>
  <c r="AS908" i="1"/>
  <c r="AO908" i="1"/>
  <c r="AQ908" i="1" s="1"/>
  <c r="AL908" i="1"/>
  <c r="AK908" i="1"/>
  <c r="AN908" i="1" s="1"/>
  <c r="AJ908" i="1"/>
  <c r="AE908" i="1"/>
  <c r="V908" i="1"/>
  <c r="AA908" i="1" s="1"/>
  <c r="S908" i="1"/>
  <c r="M908" i="1"/>
  <c r="P908" i="1" s="1"/>
  <c r="L908" i="1"/>
  <c r="I908" i="1"/>
  <c r="X908" i="1" s="1"/>
  <c r="AC908" i="1" s="1"/>
  <c r="H908" i="1"/>
  <c r="W908" i="1" s="1"/>
  <c r="AB908" i="1" s="1"/>
  <c r="G908" i="1"/>
  <c r="AV908" i="1" s="1"/>
  <c r="AW908" i="1" s="1"/>
  <c r="AX908" i="1" s="1"/>
  <c r="F908" i="1"/>
  <c r="BB908" i="1" s="1"/>
  <c r="E908" i="1"/>
  <c r="Q908" i="1" s="1"/>
  <c r="AG908" i="1" s="1"/>
  <c r="D908" i="1"/>
  <c r="BI907" i="1"/>
  <c r="BH907" i="1"/>
  <c r="BF907" i="1"/>
  <c r="BJ907" i="1" s="1"/>
  <c r="AL907" i="1"/>
  <c r="AK907" i="1"/>
  <c r="AJ907" i="1"/>
  <c r="AE907" i="1"/>
  <c r="S907" i="1"/>
  <c r="M907" i="1"/>
  <c r="P907" i="1" s="1"/>
  <c r="L907" i="1"/>
  <c r="I907" i="1"/>
  <c r="X907" i="1" s="1"/>
  <c r="AC907" i="1" s="1"/>
  <c r="H907" i="1"/>
  <c r="W907" i="1" s="1"/>
  <c r="AB907" i="1" s="1"/>
  <c r="G907" i="1"/>
  <c r="F907" i="1"/>
  <c r="AY907" i="1" s="1"/>
  <c r="E907" i="1"/>
  <c r="D907" i="1"/>
  <c r="BJ906" i="1"/>
  <c r="BH906" i="1"/>
  <c r="BF906" i="1"/>
  <c r="BI906" i="1" s="1"/>
  <c r="AL906" i="1"/>
  <c r="AK906" i="1"/>
  <c r="AJ906" i="1"/>
  <c r="AE906" i="1"/>
  <c r="W906" i="1"/>
  <c r="S906" i="1"/>
  <c r="Q906" i="1"/>
  <c r="AG906" i="1" s="1"/>
  <c r="M906" i="1"/>
  <c r="L906" i="1"/>
  <c r="I906" i="1"/>
  <c r="X906" i="1" s="1"/>
  <c r="AC906" i="1" s="1"/>
  <c r="H906" i="1"/>
  <c r="G906" i="1"/>
  <c r="V906" i="1" s="1"/>
  <c r="AA906" i="1" s="1"/>
  <c r="F906" i="1"/>
  <c r="BB906" i="1" s="1"/>
  <c r="BG906" i="1" s="1"/>
  <c r="E906" i="1"/>
  <c r="D906" i="1"/>
  <c r="BJ905" i="1"/>
  <c r="BI905" i="1"/>
  <c r="BH905" i="1"/>
  <c r="BF905" i="1"/>
  <c r="BB905" i="1"/>
  <c r="BG905" i="1" s="1"/>
  <c r="AN905" i="1"/>
  <c r="AP905" i="1" s="1"/>
  <c r="AL905" i="1"/>
  <c r="AO905" i="1" s="1"/>
  <c r="AU905" i="1" s="1"/>
  <c r="AK905" i="1"/>
  <c r="AJ905" i="1"/>
  <c r="AM905" i="1" s="1"/>
  <c r="AG905" i="1"/>
  <c r="AE905" i="1"/>
  <c r="S905" i="1"/>
  <c r="M905" i="1"/>
  <c r="P905" i="1" s="1"/>
  <c r="L905" i="1"/>
  <c r="I905" i="1"/>
  <c r="X905" i="1" s="1"/>
  <c r="AC905" i="1" s="1"/>
  <c r="H905" i="1"/>
  <c r="W905" i="1" s="1"/>
  <c r="AB905" i="1" s="1"/>
  <c r="G905" i="1"/>
  <c r="F905" i="1"/>
  <c r="AY905" i="1" s="1"/>
  <c r="AZ905" i="1" s="1"/>
  <c r="BA905" i="1" s="1"/>
  <c r="E905" i="1"/>
  <c r="Q905" i="1" s="1"/>
  <c r="D905" i="1"/>
  <c r="BI904" i="1"/>
  <c r="BF904" i="1"/>
  <c r="BH904" i="1" s="1"/>
  <c r="AQ904" i="1"/>
  <c r="AO904" i="1"/>
  <c r="AS904" i="1" s="1"/>
  <c r="AN904" i="1"/>
  <c r="AL904" i="1"/>
  <c r="AK904" i="1"/>
  <c r="AJ904" i="1"/>
  <c r="AE904" i="1"/>
  <c r="AC904" i="1"/>
  <c r="S904" i="1"/>
  <c r="Q904" i="1"/>
  <c r="AG904" i="1" s="1"/>
  <c r="M904" i="1"/>
  <c r="L904" i="1"/>
  <c r="I904" i="1"/>
  <c r="X904" i="1" s="1"/>
  <c r="H904" i="1"/>
  <c r="W904" i="1" s="1"/>
  <c r="AB904" i="1" s="1"/>
  <c r="G904" i="1"/>
  <c r="V904" i="1" s="1"/>
  <c r="AA904" i="1" s="1"/>
  <c r="F904" i="1"/>
  <c r="BB904" i="1" s="1"/>
  <c r="BG904" i="1" s="1"/>
  <c r="E904" i="1"/>
  <c r="D904" i="1"/>
  <c r="BI903" i="1"/>
  <c r="BF903" i="1"/>
  <c r="BJ903" i="1" s="1"/>
  <c r="AL903" i="1"/>
  <c r="AK903" i="1"/>
  <c r="AJ903" i="1"/>
  <c r="AE903" i="1"/>
  <c r="X903" i="1"/>
  <c r="AC903" i="1" s="1"/>
  <c r="V903" i="1"/>
  <c r="AA903" i="1" s="1"/>
  <c r="AD903" i="1" s="1"/>
  <c r="AH903" i="1" s="1"/>
  <c r="S903" i="1"/>
  <c r="M903" i="1"/>
  <c r="L903" i="1"/>
  <c r="I903" i="1"/>
  <c r="H903" i="1"/>
  <c r="W903" i="1" s="1"/>
  <c r="AB903" i="1" s="1"/>
  <c r="G903" i="1"/>
  <c r="R903" i="1" s="1"/>
  <c r="F903" i="1"/>
  <c r="E903" i="1"/>
  <c r="D903" i="1"/>
  <c r="BJ902" i="1"/>
  <c r="BF902" i="1"/>
  <c r="BI902" i="1" s="1"/>
  <c r="AY902" i="1"/>
  <c r="AV902" i="1"/>
  <c r="AN902" i="1"/>
  <c r="AP902" i="1" s="1"/>
  <c r="AL902" i="1"/>
  <c r="AO902" i="1" s="1"/>
  <c r="AK902" i="1"/>
  <c r="AJ902" i="1"/>
  <c r="AE902" i="1"/>
  <c r="AA902" i="1"/>
  <c r="X902" i="1"/>
  <c r="AC902" i="1" s="1"/>
  <c r="W902" i="1"/>
  <c r="AB902" i="1" s="1"/>
  <c r="V902" i="1"/>
  <c r="S902" i="1"/>
  <c r="M902" i="1"/>
  <c r="L902" i="1"/>
  <c r="I902" i="1"/>
  <c r="H902" i="1"/>
  <c r="G902" i="1"/>
  <c r="R902" i="1" s="1"/>
  <c r="F902" i="1"/>
  <c r="BB902" i="1" s="1"/>
  <c r="E902" i="1"/>
  <c r="Q902" i="1" s="1"/>
  <c r="AG902" i="1" s="1"/>
  <c r="D902" i="1"/>
  <c r="BF901" i="1"/>
  <c r="BJ901" i="1" s="1"/>
  <c r="AL901" i="1"/>
  <c r="AO901" i="1" s="1"/>
  <c r="AQ901" i="1" s="1"/>
  <c r="AK901" i="1"/>
  <c r="AJ901" i="1"/>
  <c r="AE901" i="1"/>
  <c r="S901" i="1"/>
  <c r="M901" i="1"/>
  <c r="L901" i="1"/>
  <c r="P901" i="1" s="1"/>
  <c r="I901" i="1"/>
  <c r="X901" i="1" s="1"/>
  <c r="AC901" i="1" s="1"/>
  <c r="H901" i="1"/>
  <c r="W901" i="1" s="1"/>
  <c r="AB901" i="1" s="1"/>
  <c r="G901" i="1"/>
  <c r="F901" i="1"/>
  <c r="Q901" i="1" s="1"/>
  <c r="AG901" i="1" s="1"/>
  <c r="E901" i="1"/>
  <c r="D901" i="1"/>
  <c r="BF900" i="1"/>
  <c r="AL900" i="1"/>
  <c r="AK900" i="1"/>
  <c r="AJ900" i="1"/>
  <c r="AE900" i="1"/>
  <c r="S900" i="1"/>
  <c r="M900" i="1"/>
  <c r="L900" i="1"/>
  <c r="P900" i="1" s="1"/>
  <c r="I900" i="1"/>
  <c r="X900" i="1" s="1"/>
  <c r="AC900" i="1" s="1"/>
  <c r="H900" i="1"/>
  <c r="W900" i="1" s="1"/>
  <c r="AB900" i="1" s="1"/>
  <c r="G900" i="1"/>
  <c r="F900" i="1"/>
  <c r="E900" i="1"/>
  <c r="D900" i="1"/>
  <c r="BI899" i="1"/>
  <c r="BH899" i="1"/>
  <c r="BF899" i="1"/>
  <c r="BJ899" i="1" s="1"/>
  <c r="AL899" i="1"/>
  <c r="AO899" i="1" s="1"/>
  <c r="AK899" i="1"/>
  <c r="AJ899" i="1"/>
  <c r="AE899" i="1"/>
  <c r="AC899" i="1"/>
  <c r="S899" i="1"/>
  <c r="M899" i="1"/>
  <c r="L899" i="1"/>
  <c r="I899" i="1"/>
  <c r="X899" i="1" s="1"/>
  <c r="H899" i="1"/>
  <c r="W899" i="1" s="1"/>
  <c r="AB899" i="1" s="1"/>
  <c r="G899" i="1"/>
  <c r="F899" i="1"/>
  <c r="BB899" i="1" s="1"/>
  <c r="BG899" i="1" s="1"/>
  <c r="E899" i="1"/>
  <c r="Q899" i="1" s="1"/>
  <c r="AG899" i="1" s="1"/>
  <c r="D899" i="1"/>
  <c r="BI898" i="1"/>
  <c r="BH898" i="1"/>
  <c r="BF898" i="1"/>
  <c r="BJ898" i="1" s="1"/>
  <c r="AY898" i="1"/>
  <c r="AZ898" i="1" s="1"/>
  <c r="BA898" i="1" s="1"/>
  <c r="AL898" i="1"/>
  <c r="AK898" i="1"/>
  <c r="AJ898" i="1"/>
  <c r="AE898" i="1"/>
  <c r="X898" i="1"/>
  <c r="AC898" i="1" s="1"/>
  <c r="W898" i="1"/>
  <c r="AB898" i="1" s="1"/>
  <c r="S898" i="1"/>
  <c r="M898" i="1"/>
  <c r="L898" i="1"/>
  <c r="P898" i="1" s="1"/>
  <c r="I898" i="1"/>
  <c r="H898" i="1"/>
  <c r="G898" i="1"/>
  <c r="AV898" i="1" s="1"/>
  <c r="F898" i="1"/>
  <c r="Q898" i="1" s="1"/>
  <c r="AG898" i="1" s="1"/>
  <c r="E898" i="1"/>
  <c r="D898" i="1"/>
  <c r="BI897" i="1"/>
  <c r="BH897" i="1"/>
  <c r="BF897" i="1"/>
  <c r="BJ897" i="1" s="1"/>
  <c r="AL897" i="1"/>
  <c r="AK897" i="1"/>
  <c r="AJ897" i="1"/>
  <c r="AE897" i="1"/>
  <c r="W897" i="1"/>
  <c r="AB897" i="1" s="1"/>
  <c r="S897" i="1"/>
  <c r="M897" i="1"/>
  <c r="P897" i="1" s="1"/>
  <c r="L897" i="1"/>
  <c r="I897" i="1"/>
  <c r="X897" i="1" s="1"/>
  <c r="AC897" i="1" s="1"/>
  <c r="H897" i="1"/>
  <c r="G897" i="1"/>
  <c r="R897" i="1" s="1"/>
  <c r="F897" i="1"/>
  <c r="E897" i="1"/>
  <c r="D897" i="1"/>
  <c r="BH896" i="1"/>
  <c r="BG896" i="1"/>
  <c r="BF896" i="1"/>
  <c r="BJ896" i="1" s="1"/>
  <c r="AL896" i="1"/>
  <c r="AO896" i="1" s="1"/>
  <c r="AK896" i="1"/>
  <c r="AJ896" i="1"/>
  <c r="AE896" i="1"/>
  <c r="X896" i="1"/>
  <c r="AC896" i="1" s="1"/>
  <c r="V896" i="1"/>
  <c r="S896" i="1"/>
  <c r="M896" i="1"/>
  <c r="L896" i="1"/>
  <c r="I896" i="1"/>
  <c r="H896" i="1"/>
  <c r="W896" i="1" s="1"/>
  <c r="AB896" i="1" s="1"/>
  <c r="G896" i="1"/>
  <c r="R896" i="1" s="1"/>
  <c r="F896" i="1"/>
  <c r="BB896" i="1" s="1"/>
  <c r="E896" i="1"/>
  <c r="D896" i="1"/>
  <c r="BJ895" i="1"/>
  <c r="BI895" i="1"/>
  <c r="BH895" i="1"/>
  <c r="BF895" i="1"/>
  <c r="AO895" i="1"/>
  <c r="AQ895" i="1" s="1"/>
  <c r="AM895" i="1"/>
  <c r="AL895" i="1"/>
  <c r="AK895" i="1"/>
  <c r="AJ895" i="1"/>
  <c r="AE895" i="1"/>
  <c r="AA895" i="1"/>
  <c r="AD895" i="1" s="1"/>
  <c r="AH895" i="1" s="1"/>
  <c r="X895" i="1"/>
  <c r="AC895" i="1" s="1"/>
  <c r="V895" i="1"/>
  <c r="S895" i="1"/>
  <c r="M895" i="1"/>
  <c r="P895" i="1" s="1"/>
  <c r="L895" i="1"/>
  <c r="I895" i="1"/>
  <c r="H895" i="1"/>
  <c r="W895" i="1" s="1"/>
  <c r="AB895" i="1" s="1"/>
  <c r="G895" i="1"/>
  <c r="F895" i="1"/>
  <c r="AY895" i="1" s="1"/>
  <c r="E895" i="1"/>
  <c r="D895" i="1"/>
  <c r="BF894" i="1"/>
  <c r="BI894" i="1" s="1"/>
  <c r="AY894" i="1"/>
  <c r="AL894" i="1"/>
  <c r="AO894" i="1" s="1"/>
  <c r="AU894" i="1" s="1"/>
  <c r="AK894" i="1"/>
  <c r="AJ894" i="1"/>
  <c r="AE894" i="1"/>
  <c r="W894" i="1"/>
  <c r="AB894" i="1" s="1"/>
  <c r="S894" i="1"/>
  <c r="M894" i="1"/>
  <c r="P894" i="1" s="1"/>
  <c r="L894" i="1"/>
  <c r="I894" i="1"/>
  <c r="X894" i="1" s="1"/>
  <c r="AC894" i="1" s="1"/>
  <c r="H894" i="1"/>
  <c r="G894" i="1"/>
  <c r="V894" i="1" s="1"/>
  <c r="AA894" i="1" s="1"/>
  <c r="F894" i="1"/>
  <c r="Q894" i="1" s="1"/>
  <c r="AG894" i="1" s="1"/>
  <c r="E894" i="1"/>
  <c r="D894" i="1"/>
  <c r="BJ893" i="1"/>
  <c r="BH893" i="1"/>
  <c r="BF893" i="1"/>
  <c r="BI893" i="1" s="1"/>
  <c r="AO893" i="1"/>
  <c r="AQ893" i="1" s="1"/>
  <c r="AM893" i="1"/>
  <c r="AL893" i="1"/>
  <c r="AK893" i="1"/>
  <c r="AJ893" i="1"/>
  <c r="AE893" i="1"/>
  <c r="AC893" i="1"/>
  <c r="S893" i="1"/>
  <c r="M893" i="1"/>
  <c r="L893" i="1"/>
  <c r="I893" i="1"/>
  <c r="X893" i="1" s="1"/>
  <c r="H893" i="1"/>
  <c r="W893" i="1" s="1"/>
  <c r="AB893" i="1" s="1"/>
  <c r="G893" i="1"/>
  <c r="F893" i="1"/>
  <c r="BB893" i="1" s="1"/>
  <c r="BG893" i="1" s="1"/>
  <c r="E893" i="1"/>
  <c r="D893" i="1"/>
  <c r="BF892" i="1"/>
  <c r="BI892" i="1" s="1"/>
  <c r="BB892" i="1"/>
  <c r="BG892" i="1" s="1"/>
  <c r="AM892" i="1"/>
  <c r="AL892" i="1"/>
  <c r="AK892" i="1"/>
  <c r="AJ892" i="1"/>
  <c r="AE892" i="1"/>
  <c r="S892" i="1"/>
  <c r="M892" i="1"/>
  <c r="L892" i="1"/>
  <c r="P892" i="1" s="1"/>
  <c r="I892" i="1"/>
  <c r="X892" i="1" s="1"/>
  <c r="AC892" i="1" s="1"/>
  <c r="H892" i="1"/>
  <c r="W892" i="1" s="1"/>
  <c r="AB892" i="1" s="1"/>
  <c r="G892" i="1"/>
  <c r="F892" i="1"/>
  <c r="E892" i="1"/>
  <c r="D892" i="1"/>
  <c r="BJ891" i="1"/>
  <c r="BI891" i="1"/>
  <c r="BH891" i="1"/>
  <c r="BF891" i="1"/>
  <c r="AO891" i="1"/>
  <c r="AQ891" i="1" s="1"/>
  <c r="AL891" i="1"/>
  <c r="AK891" i="1"/>
  <c r="AJ891" i="1"/>
  <c r="AM891" i="1" s="1"/>
  <c r="AE891" i="1"/>
  <c r="W891" i="1"/>
  <c r="AB891" i="1" s="1"/>
  <c r="S891" i="1"/>
  <c r="M891" i="1"/>
  <c r="L891" i="1"/>
  <c r="I891" i="1"/>
  <c r="X891" i="1" s="1"/>
  <c r="AC891" i="1" s="1"/>
  <c r="H891" i="1"/>
  <c r="G891" i="1"/>
  <c r="F891" i="1"/>
  <c r="E891" i="1"/>
  <c r="D891" i="1"/>
  <c r="BF890" i="1"/>
  <c r="BH890" i="1" s="1"/>
  <c r="AL890" i="1"/>
  <c r="AK890" i="1"/>
  <c r="AJ890" i="1"/>
  <c r="AE890" i="1"/>
  <c r="W890" i="1"/>
  <c r="AB890" i="1" s="1"/>
  <c r="S890" i="1"/>
  <c r="M890" i="1"/>
  <c r="L890" i="1"/>
  <c r="P890" i="1" s="1"/>
  <c r="I890" i="1"/>
  <c r="X890" i="1" s="1"/>
  <c r="AC890" i="1" s="1"/>
  <c r="H890" i="1"/>
  <c r="G890" i="1"/>
  <c r="F890" i="1"/>
  <c r="AO890" i="1" s="1"/>
  <c r="AS890" i="1" s="1"/>
  <c r="E890" i="1"/>
  <c r="D890" i="1"/>
  <c r="BH889" i="1"/>
  <c r="BF889" i="1"/>
  <c r="BJ889" i="1" s="1"/>
  <c r="AL889" i="1"/>
  <c r="AK889" i="1"/>
  <c r="AJ889" i="1"/>
  <c r="AM889" i="1" s="1"/>
  <c r="AE889" i="1"/>
  <c r="S889" i="1"/>
  <c r="M889" i="1"/>
  <c r="L889" i="1"/>
  <c r="I889" i="1"/>
  <c r="X889" i="1" s="1"/>
  <c r="AC889" i="1" s="1"/>
  <c r="H889" i="1"/>
  <c r="W889" i="1" s="1"/>
  <c r="AB889" i="1" s="1"/>
  <c r="G889" i="1"/>
  <c r="V889" i="1" s="1"/>
  <c r="AA889" i="1" s="1"/>
  <c r="F889" i="1"/>
  <c r="AO889" i="1" s="1"/>
  <c r="E889" i="1"/>
  <c r="D889" i="1"/>
  <c r="BJ888" i="1"/>
  <c r="BI888" i="1"/>
  <c r="BF888" i="1"/>
  <c r="BH888" i="1" s="1"/>
  <c r="AN888" i="1"/>
  <c r="AM888" i="1"/>
  <c r="AL888" i="1"/>
  <c r="AO888" i="1" s="1"/>
  <c r="AK888" i="1"/>
  <c r="AJ888" i="1"/>
  <c r="AE888" i="1"/>
  <c r="V888" i="1"/>
  <c r="S888" i="1"/>
  <c r="M888" i="1"/>
  <c r="L888" i="1"/>
  <c r="I888" i="1"/>
  <c r="X888" i="1" s="1"/>
  <c r="AC888" i="1" s="1"/>
  <c r="H888" i="1"/>
  <c r="R888" i="1" s="1"/>
  <c r="G888" i="1"/>
  <c r="F888" i="1"/>
  <c r="BB888" i="1" s="1"/>
  <c r="E888" i="1"/>
  <c r="D888" i="1"/>
  <c r="BF887" i="1"/>
  <c r="AL887" i="1"/>
  <c r="AK887" i="1"/>
  <c r="AJ887" i="1"/>
  <c r="AE887" i="1"/>
  <c r="AC887" i="1"/>
  <c r="AB887" i="1"/>
  <c r="X887" i="1"/>
  <c r="W887" i="1"/>
  <c r="S887" i="1"/>
  <c r="M887" i="1"/>
  <c r="P887" i="1" s="1"/>
  <c r="L887" i="1"/>
  <c r="I887" i="1"/>
  <c r="H887" i="1"/>
  <c r="G887" i="1"/>
  <c r="F887" i="1"/>
  <c r="AY887" i="1" s="1"/>
  <c r="E887" i="1"/>
  <c r="D887" i="1"/>
  <c r="BF886" i="1"/>
  <c r="BI886" i="1" s="1"/>
  <c r="BB886" i="1"/>
  <c r="BG886" i="1" s="1"/>
  <c r="AM886" i="1"/>
  <c r="AL886" i="1"/>
  <c r="AO886" i="1" s="1"/>
  <c r="AU886" i="1" s="1"/>
  <c r="AK886" i="1"/>
  <c r="AJ886" i="1"/>
  <c r="AE886" i="1"/>
  <c r="S886" i="1"/>
  <c r="Q886" i="1"/>
  <c r="AG886" i="1" s="1"/>
  <c r="M886" i="1"/>
  <c r="P886" i="1" s="1"/>
  <c r="L886" i="1"/>
  <c r="I886" i="1"/>
  <c r="X886" i="1" s="1"/>
  <c r="AC886" i="1" s="1"/>
  <c r="H886" i="1"/>
  <c r="W886" i="1" s="1"/>
  <c r="AB886" i="1" s="1"/>
  <c r="G886" i="1"/>
  <c r="F886" i="1"/>
  <c r="E886" i="1"/>
  <c r="D886" i="1"/>
  <c r="BJ885" i="1"/>
  <c r="BI885" i="1"/>
  <c r="BH885" i="1"/>
  <c r="BF885" i="1"/>
  <c r="AY885" i="1"/>
  <c r="AO885" i="1"/>
  <c r="AQ885" i="1" s="1"/>
  <c r="AN885" i="1"/>
  <c r="AP885" i="1" s="1"/>
  <c r="AM885" i="1"/>
  <c r="AL885" i="1"/>
  <c r="AK885" i="1"/>
  <c r="AJ885" i="1"/>
  <c r="AE885" i="1"/>
  <c r="V885" i="1"/>
  <c r="AA885" i="1" s="1"/>
  <c r="S885" i="1"/>
  <c r="M885" i="1"/>
  <c r="L885" i="1"/>
  <c r="I885" i="1"/>
  <c r="X885" i="1" s="1"/>
  <c r="AC885" i="1" s="1"/>
  <c r="H885" i="1"/>
  <c r="W885" i="1" s="1"/>
  <c r="AB885" i="1" s="1"/>
  <c r="G885" i="1"/>
  <c r="F885" i="1"/>
  <c r="E885" i="1"/>
  <c r="D885" i="1"/>
  <c r="BJ884" i="1"/>
  <c r="BI884" i="1"/>
  <c r="BF884" i="1"/>
  <c r="BH884" i="1" s="1"/>
  <c r="AL884" i="1"/>
  <c r="AK884" i="1"/>
  <c r="AJ884" i="1"/>
  <c r="AE884" i="1"/>
  <c r="X884" i="1"/>
  <c r="AC884" i="1" s="1"/>
  <c r="S884" i="1"/>
  <c r="M884" i="1"/>
  <c r="P884" i="1" s="1"/>
  <c r="L884" i="1"/>
  <c r="I884" i="1"/>
  <c r="H884" i="1"/>
  <c r="W884" i="1" s="1"/>
  <c r="AB884" i="1" s="1"/>
  <c r="G884" i="1"/>
  <c r="R884" i="1" s="1"/>
  <c r="F884" i="1"/>
  <c r="BB884" i="1" s="1"/>
  <c r="BG884" i="1" s="1"/>
  <c r="E884" i="1"/>
  <c r="D884" i="1"/>
  <c r="BF883" i="1"/>
  <c r="BH883" i="1" s="1"/>
  <c r="AY883" i="1"/>
  <c r="AZ883" i="1" s="1"/>
  <c r="BA883" i="1" s="1"/>
  <c r="AO883" i="1"/>
  <c r="AU883" i="1" s="1"/>
  <c r="AL883" i="1"/>
  <c r="AK883" i="1"/>
  <c r="AJ883" i="1"/>
  <c r="AE883" i="1"/>
  <c r="X883" i="1"/>
  <c r="AC883" i="1" s="1"/>
  <c r="S883" i="1"/>
  <c r="M883" i="1"/>
  <c r="P883" i="1" s="1"/>
  <c r="L883" i="1"/>
  <c r="I883" i="1"/>
  <c r="H883" i="1"/>
  <c r="W883" i="1" s="1"/>
  <c r="AB883" i="1" s="1"/>
  <c r="G883" i="1"/>
  <c r="V883" i="1" s="1"/>
  <c r="AA883" i="1" s="1"/>
  <c r="F883" i="1"/>
  <c r="BB883" i="1" s="1"/>
  <c r="BG883" i="1" s="1"/>
  <c r="E883" i="1"/>
  <c r="D883" i="1"/>
  <c r="BJ882" i="1"/>
  <c r="BF882" i="1"/>
  <c r="BH882" i="1" s="1"/>
  <c r="AL882" i="1"/>
  <c r="AK882" i="1"/>
  <c r="AN882" i="1" s="1"/>
  <c r="AT882" i="1" s="1"/>
  <c r="AJ882" i="1"/>
  <c r="AM882" i="1" s="1"/>
  <c r="AE882" i="1"/>
  <c r="S882" i="1"/>
  <c r="M882" i="1"/>
  <c r="L882" i="1"/>
  <c r="I882" i="1"/>
  <c r="X882" i="1" s="1"/>
  <c r="AC882" i="1" s="1"/>
  <c r="H882" i="1"/>
  <c r="G882" i="1"/>
  <c r="V882" i="1" s="1"/>
  <c r="AA882" i="1" s="1"/>
  <c r="F882" i="1"/>
  <c r="Q882" i="1" s="1"/>
  <c r="AG882" i="1" s="1"/>
  <c r="E882" i="1"/>
  <c r="D882" i="1"/>
  <c r="BH881" i="1"/>
  <c r="BF881" i="1"/>
  <c r="BI881" i="1" s="1"/>
  <c r="AL881" i="1"/>
  <c r="AK881" i="1"/>
  <c r="AN881" i="1" s="1"/>
  <c r="AJ881" i="1"/>
  <c r="AE881" i="1"/>
  <c r="S881" i="1"/>
  <c r="M881" i="1"/>
  <c r="P881" i="1" s="1"/>
  <c r="L881" i="1"/>
  <c r="I881" i="1"/>
  <c r="X881" i="1" s="1"/>
  <c r="AC881" i="1" s="1"/>
  <c r="H881" i="1"/>
  <c r="W881" i="1" s="1"/>
  <c r="AB881" i="1" s="1"/>
  <c r="G881" i="1"/>
  <c r="F881" i="1"/>
  <c r="AY881" i="1" s="1"/>
  <c r="AZ881" i="1" s="1"/>
  <c r="BA881" i="1" s="1"/>
  <c r="E881" i="1"/>
  <c r="D881" i="1"/>
  <c r="BJ880" i="1"/>
  <c r="BH880" i="1"/>
  <c r="BF880" i="1"/>
  <c r="BI880" i="1" s="1"/>
  <c r="AL880" i="1"/>
  <c r="AK880" i="1"/>
  <c r="AJ880" i="1"/>
  <c r="AE880" i="1"/>
  <c r="S880" i="1"/>
  <c r="M880" i="1"/>
  <c r="P880" i="1" s="1"/>
  <c r="L880" i="1"/>
  <c r="I880" i="1"/>
  <c r="X880" i="1" s="1"/>
  <c r="AC880" i="1" s="1"/>
  <c r="H880" i="1"/>
  <c r="G880" i="1"/>
  <c r="F880" i="1"/>
  <c r="BB880" i="1" s="1"/>
  <c r="BG880" i="1" s="1"/>
  <c r="E880" i="1"/>
  <c r="D880" i="1"/>
  <c r="BJ879" i="1"/>
  <c r="BI879" i="1"/>
  <c r="BH879" i="1"/>
  <c r="BF879" i="1"/>
  <c r="AL879" i="1"/>
  <c r="AO879" i="1" s="1"/>
  <c r="AK879" i="1"/>
  <c r="AN879" i="1" s="1"/>
  <c r="AJ879" i="1"/>
  <c r="AM879" i="1" s="1"/>
  <c r="AE879" i="1"/>
  <c r="W879" i="1"/>
  <c r="AB879" i="1" s="1"/>
  <c r="S879" i="1"/>
  <c r="M879" i="1"/>
  <c r="L879" i="1"/>
  <c r="I879" i="1"/>
  <c r="X879" i="1" s="1"/>
  <c r="AC879" i="1" s="1"/>
  <c r="H879" i="1"/>
  <c r="G879" i="1"/>
  <c r="F879" i="1"/>
  <c r="E879" i="1"/>
  <c r="D879" i="1"/>
  <c r="BF878" i="1"/>
  <c r="BH878" i="1" s="1"/>
  <c r="AL878" i="1"/>
  <c r="AO878" i="1" s="1"/>
  <c r="AS878" i="1" s="1"/>
  <c r="AK878" i="1"/>
  <c r="AJ878" i="1"/>
  <c r="AE878" i="1"/>
  <c r="X878" i="1"/>
  <c r="AC878" i="1" s="1"/>
  <c r="W878" i="1"/>
  <c r="AB878" i="1" s="1"/>
  <c r="V878" i="1"/>
  <c r="AA878" i="1" s="1"/>
  <c r="S878" i="1"/>
  <c r="M878" i="1"/>
  <c r="L878" i="1"/>
  <c r="I878" i="1"/>
  <c r="AV878" i="1" s="1"/>
  <c r="H878" i="1"/>
  <c r="G878" i="1"/>
  <c r="F878" i="1"/>
  <c r="E878" i="1"/>
  <c r="D878" i="1"/>
  <c r="BH877" i="1"/>
  <c r="BG877" i="1"/>
  <c r="BF877" i="1"/>
  <c r="AO877" i="1"/>
  <c r="AU877" i="1" s="1"/>
  <c r="AM877" i="1"/>
  <c r="AL877" i="1"/>
  <c r="AK877" i="1"/>
  <c r="AJ877" i="1"/>
  <c r="AE877" i="1"/>
  <c r="X877" i="1"/>
  <c r="AC877" i="1" s="1"/>
  <c r="S877" i="1"/>
  <c r="M877" i="1"/>
  <c r="P877" i="1" s="1"/>
  <c r="L877" i="1"/>
  <c r="I877" i="1"/>
  <c r="H877" i="1"/>
  <c r="W877" i="1" s="1"/>
  <c r="AB877" i="1" s="1"/>
  <c r="G877" i="1"/>
  <c r="V877" i="1" s="1"/>
  <c r="AA877" i="1" s="1"/>
  <c r="F877" i="1"/>
  <c r="BB877" i="1" s="1"/>
  <c r="E877" i="1"/>
  <c r="D877" i="1"/>
  <c r="BJ876" i="1"/>
  <c r="BI876" i="1"/>
  <c r="BH876" i="1"/>
  <c r="BF876" i="1"/>
  <c r="BB876" i="1"/>
  <c r="BG876" i="1" s="1"/>
  <c r="AO876" i="1"/>
  <c r="AU876" i="1" s="1"/>
  <c r="AN876" i="1"/>
  <c r="AT876" i="1" s="1"/>
  <c r="AM876" i="1"/>
  <c r="AL876" i="1"/>
  <c r="AK876" i="1"/>
  <c r="AJ876" i="1"/>
  <c r="AE876" i="1"/>
  <c r="AA876" i="1"/>
  <c r="V876" i="1"/>
  <c r="S876" i="1"/>
  <c r="M876" i="1"/>
  <c r="L876" i="1"/>
  <c r="I876" i="1"/>
  <c r="X876" i="1" s="1"/>
  <c r="AC876" i="1" s="1"/>
  <c r="H876" i="1"/>
  <c r="W876" i="1" s="1"/>
  <c r="AB876" i="1" s="1"/>
  <c r="G876" i="1"/>
  <c r="F876" i="1"/>
  <c r="E876" i="1"/>
  <c r="D876" i="1"/>
  <c r="BF875" i="1"/>
  <c r="BI875" i="1" s="1"/>
  <c r="AL875" i="1"/>
  <c r="AK875" i="1"/>
  <c r="AN875" i="1" s="1"/>
  <c r="AJ875" i="1"/>
  <c r="AE875" i="1"/>
  <c r="S875" i="1"/>
  <c r="M875" i="1"/>
  <c r="P875" i="1" s="1"/>
  <c r="L875" i="1"/>
  <c r="I875" i="1"/>
  <c r="X875" i="1" s="1"/>
  <c r="AC875" i="1" s="1"/>
  <c r="H875" i="1"/>
  <c r="W875" i="1" s="1"/>
  <c r="AB875" i="1" s="1"/>
  <c r="G875" i="1"/>
  <c r="F875" i="1"/>
  <c r="AY875" i="1" s="1"/>
  <c r="E875" i="1"/>
  <c r="D875" i="1"/>
  <c r="BF874" i="1"/>
  <c r="BI874" i="1" s="1"/>
  <c r="BB874" i="1"/>
  <c r="AL874" i="1"/>
  <c r="AO874" i="1" s="1"/>
  <c r="AQ874" i="1" s="1"/>
  <c r="AK874" i="1"/>
  <c r="AN874" i="1" s="1"/>
  <c r="AT874" i="1" s="1"/>
  <c r="AJ874" i="1"/>
  <c r="AM874" i="1" s="1"/>
  <c r="AE874" i="1"/>
  <c r="S874" i="1"/>
  <c r="M874" i="1"/>
  <c r="P874" i="1" s="1"/>
  <c r="L874" i="1"/>
  <c r="I874" i="1"/>
  <c r="X874" i="1" s="1"/>
  <c r="AC874" i="1" s="1"/>
  <c r="H874" i="1"/>
  <c r="W874" i="1" s="1"/>
  <c r="AB874" i="1" s="1"/>
  <c r="G874" i="1"/>
  <c r="F874" i="1"/>
  <c r="E874" i="1"/>
  <c r="Q874" i="1" s="1"/>
  <c r="AG874" i="1" s="1"/>
  <c r="D874" i="1"/>
  <c r="BJ873" i="1"/>
  <c r="BI873" i="1"/>
  <c r="BH873" i="1"/>
  <c r="BF873" i="1"/>
  <c r="AY873" i="1"/>
  <c r="AO873" i="1"/>
  <c r="AQ873" i="1" s="1"/>
  <c r="AM873" i="1"/>
  <c r="AL873" i="1"/>
  <c r="AK873" i="1"/>
  <c r="AN873" i="1" s="1"/>
  <c r="AJ873" i="1"/>
  <c r="AE873" i="1"/>
  <c r="AB873" i="1"/>
  <c r="W873" i="1"/>
  <c r="S873" i="1"/>
  <c r="M873" i="1"/>
  <c r="L873" i="1"/>
  <c r="I873" i="1"/>
  <c r="X873" i="1" s="1"/>
  <c r="AC873" i="1" s="1"/>
  <c r="H873" i="1"/>
  <c r="G873" i="1"/>
  <c r="R873" i="1" s="1"/>
  <c r="F873" i="1"/>
  <c r="BB873" i="1" s="1"/>
  <c r="BG873" i="1" s="1"/>
  <c r="E873" i="1"/>
  <c r="Q873" i="1" s="1"/>
  <c r="AG873" i="1" s="1"/>
  <c r="D873" i="1"/>
  <c r="BF872" i="1"/>
  <c r="BH872" i="1" s="1"/>
  <c r="AL872" i="1"/>
  <c r="AO872" i="1" s="1"/>
  <c r="AK872" i="1"/>
  <c r="AJ872" i="1"/>
  <c r="AE872" i="1"/>
  <c r="V872" i="1"/>
  <c r="AA872" i="1" s="1"/>
  <c r="S872" i="1"/>
  <c r="M872" i="1"/>
  <c r="P872" i="1" s="1"/>
  <c r="L872" i="1"/>
  <c r="I872" i="1"/>
  <c r="H872" i="1"/>
  <c r="W872" i="1" s="1"/>
  <c r="AB872" i="1" s="1"/>
  <c r="G872" i="1"/>
  <c r="F872" i="1"/>
  <c r="AY872" i="1" s="1"/>
  <c r="AZ872" i="1" s="1"/>
  <c r="BA872" i="1" s="1"/>
  <c r="E872" i="1"/>
  <c r="D872" i="1"/>
  <c r="BH871" i="1"/>
  <c r="BF871" i="1"/>
  <c r="AL871" i="1"/>
  <c r="AO871" i="1" s="1"/>
  <c r="AK871" i="1"/>
  <c r="AN871" i="1" s="1"/>
  <c r="AJ871" i="1"/>
  <c r="AM871" i="1" s="1"/>
  <c r="AE871" i="1"/>
  <c r="S871" i="1"/>
  <c r="M871" i="1"/>
  <c r="P871" i="1" s="1"/>
  <c r="L871" i="1"/>
  <c r="I871" i="1"/>
  <c r="X871" i="1" s="1"/>
  <c r="AC871" i="1" s="1"/>
  <c r="H871" i="1"/>
  <c r="W871" i="1" s="1"/>
  <c r="AB871" i="1" s="1"/>
  <c r="G871" i="1"/>
  <c r="V871" i="1" s="1"/>
  <c r="AA871" i="1" s="1"/>
  <c r="F871" i="1"/>
  <c r="BB871" i="1" s="1"/>
  <c r="BG871" i="1" s="1"/>
  <c r="E871" i="1"/>
  <c r="D871" i="1"/>
  <c r="BJ870" i="1"/>
  <c r="BI870" i="1"/>
  <c r="BH870" i="1"/>
  <c r="BF870" i="1"/>
  <c r="BB870" i="1"/>
  <c r="AY870" i="1"/>
  <c r="AZ870" i="1" s="1"/>
  <c r="BA870" i="1" s="1"/>
  <c r="AO870" i="1"/>
  <c r="AU870" i="1" s="1"/>
  <c r="AL870" i="1"/>
  <c r="AK870" i="1"/>
  <c r="AN870" i="1" s="1"/>
  <c r="AJ870" i="1"/>
  <c r="AM870" i="1" s="1"/>
  <c r="AE870" i="1"/>
  <c r="V870" i="1"/>
  <c r="AA870" i="1" s="1"/>
  <c r="AD870" i="1" s="1"/>
  <c r="AH870" i="1" s="1"/>
  <c r="S870" i="1"/>
  <c r="M870" i="1"/>
  <c r="L870" i="1"/>
  <c r="I870" i="1"/>
  <c r="X870" i="1" s="1"/>
  <c r="AC870" i="1" s="1"/>
  <c r="H870" i="1"/>
  <c r="W870" i="1" s="1"/>
  <c r="AB870" i="1" s="1"/>
  <c r="G870" i="1"/>
  <c r="F870" i="1"/>
  <c r="E870" i="1"/>
  <c r="Q870" i="1" s="1"/>
  <c r="AG870" i="1" s="1"/>
  <c r="D870" i="1"/>
  <c r="BF869" i="1"/>
  <c r="BI869" i="1" s="1"/>
  <c r="AL869" i="1"/>
  <c r="AK869" i="1"/>
  <c r="AN869" i="1" s="1"/>
  <c r="AJ869" i="1"/>
  <c r="AE869" i="1"/>
  <c r="X869" i="1"/>
  <c r="AC869" i="1" s="1"/>
  <c r="W869" i="1"/>
  <c r="AB869" i="1" s="1"/>
  <c r="S869" i="1"/>
  <c r="M869" i="1"/>
  <c r="P869" i="1" s="1"/>
  <c r="L869" i="1"/>
  <c r="I869" i="1"/>
  <c r="H869" i="1"/>
  <c r="G869" i="1"/>
  <c r="F869" i="1"/>
  <c r="AY869" i="1" s="1"/>
  <c r="E869" i="1"/>
  <c r="AZ869" i="1" s="1"/>
  <c r="BA869" i="1" s="1"/>
  <c r="D869" i="1"/>
  <c r="BF868" i="1"/>
  <c r="BI868" i="1" s="1"/>
  <c r="BB868" i="1"/>
  <c r="BG868" i="1" s="1"/>
  <c r="AL868" i="1"/>
  <c r="AK868" i="1"/>
  <c r="AN868" i="1" s="1"/>
  <c r="AT868" i="1" s="1"/>
  <c r="AJ868" i="1"/>
  <c r="AM868" i="1" s="1"/>
  <c r="AE868" i="1"/>
  <c r="S868" i="1"/>
  <c r="M868" i="1"/>
  <c r="P868" i="1" s="1"/>
  <c r="L868" i="1"/>
  <c r="I868" i="1"/>
  <c r="X868" i="1" s="1"/>
  <c r="AC868" i="1" s="1"/>
  <c r="H868" i="1"/>
  <c r="W868" i="1" s="1"/>
  <c r="AB868" i="1" s="1"/>
  <c r="G868" i="1"/>
  <c r="F868" i="1"/>
  <c r="E868" i="1"/>
  <c r="Q868" i="1" s="1"/>
  <c r="AG868" i="1" s="1"/>
  <c r="D868" i="1"/>
  <c r="BJ867" i="1"/>
  <c r="BI867" i="1"/>
  <c r="BH867" i="1"/>
  <c r="BF867" i="1"/>
  <c r="AO867" i="1"/>
  <c r="AQ867" i="1" s="1"/>
  <c r="AN867" i="1"/>
  <c r="AP867" i="1" s="1"/>
  <c r="AM867" i="1"/>
  <c r="AL867" i="1"/>
  <c r="AK867" i="1"/>
  <c r="AJ867" i="1"/>
  <c r="AE867" i="1"/>
  <c r="AB867" i="1"/>
  <c r="W867" i="1"/>
  <c r="S867" i="1"/>
  <c r="M867" i="1"/>
  <c r="L867" i="1"/>
  <c r="I867" i="1"/>
  <c r="X867" i="1" s="1"/>
  <c r="AC867" i="1" s="1"/>
  <c r="H867" i="1"/>
  <c r="G867" i="1"/>
  <c r="R867" i="1" s="1"/>
  <c r="AY867" i="1" s="1"/>
  <c r="AZ867" i="1" s="1"/>
  <c r="BA867" i="1" s="1"/>
  <c r="F867" i="1"/>
  <c r="BB867" i="1" s="1"/>
  <c r="BG867" i="1" s="1"/>
  <c r="E867" i="1"/>
  <c r="Q867" i="1" s="1"/>
  <c r="AG867" i="1" s="1"/>
  <c r="D867" i="1"/>
  <c r="BF866" i="1"/>
  <c r="BH866" i="1" s="1"/>
  <c r="AL866" i="1"/>
  <c r="AO866" i="1" s="1"/>
  <c r="AK866" i="1"/>
  <c r="AJ866" i="1"/>
  <c r="AE866" i="1"/>
  <c r="S866" i="1"/>
  <c r="P866" i="1"/>
  <c r="M866" i="1"/>
  <c r="L866" i="1"/>
  <c r="I866" i="1"/>
  <c r="X866" i="1" s="1"/>
  <c r="AC866" i="1" s="1"/>
  <c r="H866" i="1"/>
  <c r="W866" i="1" s="1"/>
  <c r="AB866" i="1" s="1"/>
  <c r="G866" i="1"/>
  <c r="R866" i="1" s="1"/>
  <c r="AY866" i="1" s="1"/>
  <c r="AZ866" i="1" s="1"/>
  <c r="BA866" i="1" s="1"/>
  <c r="F866" i="1"/>
  <c r="Q866" i="1" s="1"/>
  <c r="AG866" i="1" s="1"/>
  <c r="E866" i="1"/>
  <c r="D866" i="1"/>
  <c r="BF865" i="1"/>
  <c r="AL865" i="1"/>
  <c r="AO865" i="1" s="1"/>
  <c r="AK865" i="1"/>
  <c r="AN865" i="1" s="1"/>
  <c r="AJ865" i="1"/>
  <c r="AE865" i="1"/>
  <c r="S865" i="1"/>
  <c r="M865" i="1"/>
  <c r="P865" i="1" s="1"/>
  <c r="L865" i="1"/>
  <c r="I865" i="1"/>
  <c r="X865" i="1" s="1"/>
  <c r="AC865" i="1" s="1"/>
  <c r="H865" i="1"/>
  <c r="W865" i="1" s="1"/>
  <c r="AB865" i="1" s="1"/>
  <c r="G865" i="1"/>
  <c r="V865" i="1" s="1"/>
  <c r="AA865" i="1" s="1"/>
  <c r="F865" i="1"/>
  <c r="BB865" i="1" s="1"/>
  <c r="BG865" i="1" s="1"/>
  <c r="E865" i="1"/>
  <c r="D865" i="1"/>
  <c r="BF864" i="1"/>
  <c r="BJ864" i="1" s="1"/>
  <c r="BB864" i="1"/>
  <c r="AM864" i="1"/>
  <c r="AL864" i="1"/>
  <c r="AO864" i="1" s="1"/>
  <c r="AK864" i="1"/>
  <c r="AN864" i="1" s="1"/>
  <c r="AJ864" i="1"/>
  <c r="AE864" i="1"/>
  <c r="V864" i="1"/>
  <c r="AA864" i="1" s="1"/>
  <c r="S864" i="1"/>
  <c r="M864" i="1"/>
  <c r="L864" i="1"/>
  <c r="I864" i="1"/>
  <c r="X864" i="1" s="1"/>
  <c r="AC864" i="1" s="1"/>
  <c r="H864" i="1"/>
  <c r="W864" i="1" s="1"/>
  <c r="AB864" i="1" s="1"/>
  <c r="G864" i="1"/>
  <c r="F864" i="1"/>
  <c r="AY864" i="1" s="1"/>
  <c r="AZ864" i="1" s="1"/>
  <c r="BA864" i="1" s="1"/>
  <c r="E864" i="1"/>
  <c r="D864" i="1"/>
  <c r="BJ863" i="1"/>
  <c r="BH863" i="1"/>
  <c r="BF863" i="1"/>
  <c r="BI863" i="1" s="1"/>
  <c r="AO863" i="1"/>
  <c r="AU863" i="1" s="1"/>
  <c r="AL863" i="1"/>
  <c r="AK863" i="1"/>
  <c r="AJ863" i="1"/>
  <c r="AE863" i="1"/>
  <c r="S863" i="1"/>
  <c r="M863" i="1"/>
  <c r="L863" i="1"/>
  <c r="I863" i="1"/>
  <c r="X863" i="1" s="1"/>
  <c r="AC863" i="1" s="1"/>
  <c r="H863" i="1"/>
  <c r="W863" i="1" s="1"/>
  <c r="AB863" i="1" s="1"/>
  <c r="G863" i="1"/>
  <c r="F863" i="1"/>
  <c r="AY863" i="1" s="1"/>
  <c r="AZ863" i="1" s="1"/>
  <c r="BA863" i="1" s="1"/>
  <c r="E863" i="1"/>
  <c r="D863" i="1"/>
  <c r="BF862" i="1"/>
  <c r="BI862" i="1" s="1"/>
  <c r="BB862" i="1"/>
  <c r="BG862" i="1" s="1"/>
  <c r="AM862" i="1"/>
  <c r="AL862" i="1"/>
  <c r="AK862" i="1"/>
  <c r="AJ862" i="1"/>
  <c r="AE862" i="1"/>
  <c r="S862" i="1"/>
  <c r="P862" i="1"/>
  <c r="M862" i="1"/>
  <c r="L862" i="1"/>
  <c r="I862" i="1"/>
  <c r="X862" i="1" s="1"/>
  <c r="AC862" i="1" s="1"/>
  <c r="H862" i="1"/>
  <c r="W862" i="1" s="1"/>
  <c r="AB862" i="1" s="1"/>
  <c r="G862" i="1"/>
  <c r="F862" i="1"/>
  <c r="Q862" i="1" s="1"/>
  <c r="AG862" i="1" s="1"/>
  <c r="E862" i="1"/>
  <c r="D862" i="1"/>
  <c r="BJ861" i="1"/>
  <c r="BI861" i="1"/>
  <c r="BH861" i="1"/>
  <c r="BG861" i="1"/>
  <c r="BF861" i="1"/>
  <c r="AN861" i="1"/>
  <c r="AP861" i="1" s="1"/>
  <c r="AM861" i="1"/>
  <c r="AL861" i="1"/>
  <c r="AO861" i="1" s="1"/>
  <c r="AK861" i="1"/>
  <c r="AJ861" i="1"/>
  <c r="AE861" i="1"/>
  <c r="AB861" i="1"/>
  <c r="W861" i="1"/>
  <c r="S861" i="1"/>
  <c r="M861" i="1"/>
  <c r="L861" i="1"/>
  <c r="I861" i="1"/>
  <c r="X861" i="1" s="1"/>
  <c r="AC861" i="1" s="1"/>
  <c r="H861" i="1"/>
  <c r="G861" i="1"/>
  <c r="R861" i="1" s="1"/>
  <c r="AY861" i="1" s="1"/>
  <c r="AZ861" i="1" s="1"/>
  <c r="BA861" i="1" s="1"/>
  <c r="F861" i="1"/>
  <c r="BB861" i="1" s="1"/>
  <c r="E861" i="1"/>
  <c r="Q861" i="1" s="1"/>
  <c r="AG861" i="1" s="1"/>
  <c r="D861" i="1"/>
  <c r="BF860" i="1"/>
  <c r="BH860" i="1" s="1"/>
  <c r="AL860" i="1"/>
  <c r="AK860" i="1"/>
  <c r="AJ860" i="1"/>
  <c r="AE860" i="1"/>
  <c r="S860" i="1"/>
  <c r="M860" i="1"/>
  <c r="L860" i="1"/>
  <c r="P860" i="1" s="1"/>
  <c r="I860" i="1"/>
  <c r="X860" i="1" s="1"/>
  <c r="AC860" i="1" s="1"/>
  <c r="H860" i="1"/>
  <c r="W860" i="1" s="1"/>
  <c r="AB860" i="1" s="1"/>
  <c r="G860" i="1"/>
  <c r="F860" i="1"/>
  <c r="AO860" i="1" s="1"/>
  <c r="E860" i="1"/>
  <c r="D860" i="1"/>
  <c r="BF859" i="1"/>
  <c r="BI859" i="1" s="1"/>
  <c r="AL859" i="1"/>
  <c r="AK859" i="1"/>
  <c r="AJ859" i="1"/>
  <c r="AE859" i="1"/>
  <c r="S859" i="1"/>
  <c r="M859" i="1"/>
  <c r="L859" i="1"/>
  <c r="I859" i="1"/>
  <c r="H859" i="1"/>
  <c r="W859" i="1" s="1"/>
  <c r="AB859" i="1" s="1"/>
  <c r="G859" i="1"/>
  <c r="V859" i="1" s="1"/>
  <c r="AA859" i="1" s="1"/>
  <c r="F859" i="1"/>
  <c r="BB859" i="1" s="1"/>
  <c r="E859" i="1"/>
  <c r="D859" i="1"/>
  <c r="BJ858" i="1"/>
  <c r="BI858" i="1"/>
  <c r="BF858" i="1"/>
  <c r="BH858" i="1" s="1"/>
  <c r="BB858" i="1"/>
  <c r="BG858" i="1" s="1"/>
  <c r="AY858" i="1"/>
  <c r="AM858" i="1"/>
  <c r="AL858" i="1"/>
  <c r="AO858" i="1" s="1"/>
  <c r="AK858" i="1"/>
  <c r="AN858" i="1" s="1"/>
  <c r="AJ858" i="1"/>
  <c r="AE858" i="1"/>
  <c r="S858" i="1"/>
  <c r="M858" i="1"/>
  <c r="P858" i="1" s="1"/>
  <c r="L858" i="1"/>
  <c r="I858" i="1"/>
  <c r="X858" i="1" s="1"/>
  <c r="AC858" i="1" s="1"/>
  <c r="H858" i="1"/>
  <c r="W858" i="1" s="1"/>
  <c r="AB858" i="1" s="1"/>
  <c r="G858" i="1"/>
  <c r="V858" i="1" s="1"/>
  <c r="F858" i="1"/>
  <c r="E858" i="1"/>
  <c r="AZ858" i="1" s="1"/>
  <c r="BA858" i="1" s="1"/>
  <c r="D858" i="1"/>
  <c r="BF857" i="1"/>
  <c r="BI857" i="1" s="1"/>
  <c r="AN857" i="1"/>
  <c r="AT857" i="1" s="1"/>
  <c r="AL857" i="1"/>
  <c r="AO857" i="1" s="1"/>
  <c r="AK857" i="1"/>
  <c r="AJ857" i="1"/>
  <c r="AE857" i="1"/>
  <c r="W857" i="1"/>
  <c r="AB857" i="1" s="1"/>
  <c r="S857" i="1"/>
  <c r="M857" i="1"/>
  <c r="L857" i="1"/>
  <c r="I857" i="1"/>
  <c r="X857" i="1" s="1"/>
  <c r="AC857" i="1" s="1"/>
  <c r="H857" i="1"/>
  <c r="G857" i="1"/>
  <c r="V857" i="1" s="1"/>
  <c r="AA857" i="1" s="1"/>
  <c r="F857" i="1"/>
  <c r="Q857" i="1" s="1"/>
  <c r="AG857" i="1" s="1"/>
  <c r="E857" i="1"/>
  <c r="D857" i="1"/>
  <c r="BJ856" i="1"/>
  <c r="BI856" i="1"/>
  <c r="BH856" i="1"/>
  <c r="BF856" i="1"/>
  <c r="AL856" i="1"/>
  <c r="AK856" i="1"/>
  <c r="AJ856" i="1"/>
  <c r="AE856" i="1"/>
  <c r="S856" i="1"/>
  <c r="M856" i="1"/>
  <c r="P856" i="1" s="1"/>
  <c r="L856" i="1"/>
  <c r="I856" i="1"/>
  <c r="X856" i="1" s="1"/>
  <c r="AC856" i="1" s="1"/>
  <c r="H856" i="1"/>
  <c r="W856" i="1" s="1"/>
  <c r="AB856" i="1" s="1"/>
  <c r="G856" i="1"/>
  <c r="F856" i="1"/>
  <c r="E856" i="1"/>
  <c r="D856" i="1"/>
  <c r="BJ855" i="1"/>
  <c r="BI855" i="1"/>
  <c r="BH855" i="1"/>
  <c r="BF855" i="1"/>
  <c r="AL855" i="1"/>
  <c r="AK855" i="1"/>
  <c r="AN855" i="1" s="1"/>
  <c r="AJ855" i="1"/>
  <c r="AE855" i="1"/>
  <c r="S855" i="1"/>
  <c r="M855" i="1"/>
  <c r="L855" i="1"/>
  <c r="I855" i="1"/>
  <c r="X855" i="1" s="1"/>
  <c r="AC855" i="1" s="1"/>
  <c r="H855" i="1"/>
  <c r="W855" i="1" s="1"/>
  <c r="AB855" i="1" s="1"/>
  <c r="G855" i="1"/>
  <c r="R855" i="1" s="1"/>
  <c r="F855" i="1"/>
  <c r="BB855" i="1" s="1"/>
  <c r="BG855" i="1" s="1"/>
  <c r="E855" i="1"/>
  <c r="D855" i="1"/>
  <c r="BF854" i="1"/>
  <c r="BI854" i="1" s="1"/>
  <c r="AO854" i="1"/>
  <c r="AS854" i="1" s="1"/>
  <c r="AL854" i="1"/>
  <c r="AK854" i="1"/>
  <c r="AJ854" i="1"/>
  <c r="AM854" i="1" s="1"/>
  <c r="AE854" i="1"/>
  <c r="S854" i="1"/>
  <c r="M854" i="1"/>
  <c r="P854" i="1" s="1"/>
  <c r="L854" i="1"/>
  <c r="I854" i="1"/>
  <c r="X854" i="1" s="1"/>
  <c r="AC854" i="1" s="1"/>
  <c r="H854" i="1"/>
  <c r="W854" i="1" s="1"/>
  <c r="AB854" i="1" s="1"/>
  <c r="G854" i="1"/>
  <c r="V854" i="1" s="1"/>
  <c r="F854" i="1"/>
  <c r="BB854" i="1" s="1"/>
  <c r="E854" i="1"/>
  <c r="Q854" i="1" s="1"/>
  <c r="AG854" i="1" s="1"/>
  <c r="D854" i="1"/>
  <c r="BJ853" i="1"/>
  <c r="BI853" i="1"/>
  <c r="BH853" i="1"/>
  <c r="BF853" i="1"/>
  <c r="AN853" i="1"/>
  <c r="AR853" i="1" s="1"/>
  <c r="AL853" i="1"/>
  <c r="AK853" i="1"/>
  <c r="AJ853" i="1"/>
  <c r="AE853" i="1"/>
  <c r="X853" i="1"/>
  <c r="AC853" i="1" s="1"/>
  <c r="W853" i="1"/>
  <c r="AB853" i="1" s="1"/>
  <c r="V853" i="1"/>
  <c r="AA853" i="1" s="1"/>
  <c r="S853" i="1"/>
  <c r="M853" i="1"/>
  <c r="L853" i="1"/>
  <c r="P853" i="1" s="1"/>
  <c r="I853" i="1"/>
  <c r="H853" i="1"/>
  <c r="G853" i="1"/>
  <c r="F853" i="1"/>
  <c r="E853" i="1"/>
  <c r="D853" i="1"/>
  <c r="BF852" i="1"/>
  <c r="BI852" i="1" s="1"/>
  <c r="AL852" i="1"/>
  <c r="AK852" i="1"/>
  <c r="AJ852" i="1"/>
  <c r="AE852" i="1"/>
  <c r="X852" i="1"/>
  <c r="AC852" i="1" s="1"/>
  <c r="S852" i="1"/>
  <c r="P852" i="1"/>
  <c r="M852" i="1"/>
  <c r="L852" i="1"/>
  <c r="I852" i="1"/>
  <c r="H852" i="1"/>
  <c r="W852" i="1" s="1"/>
  <c r="AB852" i="1" s="1"/>
  <c r="G852" i="1"/>
  <c r="F852" i="1"/>
  <c r="Q852" i="1" s="1"/>
  <c r="AG852" i="1" s="1"/>
  <c r="E852" i="1"/>
  <c r="D852" i="1"/>
  <c r="BJ851" i="1"/>
  <c r="BI851" i="1"/>
  <c r="BH851" i="1"/>
  <c r="BF851" i="1"/>
  <c r="AL851" i="1"/>
  <c r="AK851" i="1"/>
  <c r="AN851" i="1" s="1"/>
  <c r="AJ851" i="1"/>
  <c r="AM851" i="1" s="1"/>
  <c r="AE851" i="1"/>
  <c r="S851" i="1"/>
  <c r="M851" i="1"/>
  <c r="L851" i="1"/>
  <c r="I851" i="1"/>
  <c r="X851" i="1" s="1"/>
  <c r="AC851" i="1" s="1"/>
  <c r="H851" i="1"/>
  <c r="W851" i="1" s="1"/>
  <c r="AB851" i="1" s="1"/>
  <c r="G851" i="1"/>
  <c r="V851" i="1" s="1"/>
  <c r="AA851" i="1" s="1"/>
  <c r="F851" i="1"/>
  <c r="BB851" i="1" s="1"/>
  <c r="BG851" i="1" s="1"/>
  <c r="E851" i="1"/>
  <c r="D851" i="1"/>
  <c r="BJ850" i="1"/>
  <c r="BI850" i="1"/>
  <c r="BF850" i="1"/>
  <c r="BH850" i="1" s="1"/>
  <c r="AV850" i="1"/>
  <c r="AL850" i="1"/>
  <c r="AK850" i="1"/>
  <c r="AJ850" i="1"/>
  <c r="AE850" i="1"/>
  <c r="S850" i="1"/>
  <c r="M850" i="1"/>
  <c r="L850" i="1"/>
  <c r="I850" i="1"/>
  <c r="X850" i="1" s="1"/>
  <c r="AC850" i="1" s="1"/>
  <c r="H850" i="1"/>
  <c r="W850" i="1" s="1"/>
  <c r="AB850" i="1" s="1"/>
  <c r="G850" i="1"/>
  <c r="F850" i="1"/>
  <c r="Q850" i="1" s="1"/>
  <c r="AG850" i="1" s="1"/>
  <c r="E850" i="1"/>
  <c r="D850" i="1"/>
  <c r="BF849" i="1"/>
  <c r="AL849" i="1"/>
  <c r="AO849" i="1" s="1"/>
  <c r="AK849" i="1"/>
  <c r="AJ849" i="1"/>
  <c r="AM849" i="1" s="1"/>
  <c r="AE849" i="1"/>
  <c r="X849" i="1"/>
  <c r="AC849" i="1" s="1"/>
  <c r="S849" i="1"/>
  <c r="Q849" i="1"/>
  <c r="AG849" i="1" s="1"/>
  <c r="P849" i="1"/>
  <c r="M849" i="1"/>
  <c r="L849" i="1"/>
  <c r="I849" i="1"/>
  <c r="H849" i="1"/>
  <c r="W849" i="1" s="1"/>
  <c r="AB849" i="1" s="1"/>
  <c r="G849" i="1"/>
  <c r="V849" i="1" s="1"/>
  <c r="F849" i="1"/>
  <c r="AY849" i="1" s="1"/>
  <c r="E849" i="1"/>
  <c r="D849" i="1"/>
  <c r="BJ848" i="1"/>
  <c r="BI848" i="1"/>
  <c r="BH848" i="1"/>
  <c r="BF848" i="1"/>
  <c r="AL848" i="1"/>
  <c r="AO848" i="1" s="1"/>
  <c r="AS848" i="1" s="1"/>
  <c r="AK848" i="1"/>
  <c r="AN848" i="1" s="1"/>
  <c r="AJ848" i="1"/>
  <c r="AM848" i="1" s="1"/>
  <c r="AE848" i="1"/>
  <c r="S848" i="1"/>
  <c r="R848" i="1"/>
  <c r="AY848" i="1" s="1"/>
  <c r="AZ848" i="1" s="1"/>
  <c r="BA848" i="1" s="1"/>
  <c r="M848" i="1"/>
  <c r="P848" i="1" s="1"/>
  <c r="L848" i="1"/>
  <c r="I848" i="1"/>
  <c r="X848" i="1" s="1"/>
  <c r="AC848" i="1" s="1"/>
  <c r="H848" i="1"/>
  <c r="W848" i="1" s="1"/>
  <c r="AB848" i="1" s="1"/>
  <c r="G848" i="1"/>
  <c r="AV848" i="1" s="1"/>
  <c r="F848" i="1"/>
  <c r="BB848" i="1" s="1"/>
  <c r="BG848" i="1" s="1"/>
  <c r="E848" i="1"/>
  <c r="Q848" i="1" s="1"/>
  <c r="AG848" i="1" s="1"/>
  <c r="D848" i="1"/>
  <c r="BJ847" i="1"/>
  <c r="BI847" i="1"/>
  <c r="BH847" i="1"/>
  <c r="BF847" i="1"/>
  <c r="AN847" i="1"/>
  <c r="AR847" i="1" s="1"/>
  <c r="AL847" i="1"/>
  <c r="AO847" i="1" s="1"/>
  <c r="AK847" i="1"/>
  <c r="AJ847" i="1"/>
  <c r="AE847" i="1"/>
  <c r="X847" i="1"/>
  <c r="AC847" i="1" s="1"/>
  <c r="W847" i="1"/>
  <c r="AB847" i="1" s="1"/>
  <c r="S847" i="1"/>
  <c r="M847" i="1"/>
  <c r="P847" i="1" s="1"/>
  <c r="L847" i="1"/>
  <c r="I847" i="1"/>
  <c r="H847" i="1"/>
  <c r="G847" i="1"/>
  <c r="F847" i="1"/>
  <c r="E847" i="1"/>
  <c r="D847" i="1"/>
  <c r="BF846" i="1"/>
  <c r="BI846" i="1" s="1"/>
  <c r="AL846" i="1"/>
  <c r="AK846" i="1"/>
  <c r="AJ846" i="1"/>
  <c r="AE846" i="1"/>
  <c r="S846" i="1"/>
  <c r="M846" i="1"/>
  <c r="P846" i="1" s="1"/>
  <c r="L846" i="1"/>
  <c r="I846" i="1"/>
  <c r="X846" i="1" s="1"/>
  <c r="AC846" i="1" s="1"/>
  <c r="H846" i="1"/>
  <c r="W846" i="1" s="1"/>
  <c r="AB846" i="1" s="1"/>
  <c r="G846" i="1"/>
  <c r="F846" i="1"/>
  <c r="Q846" i="1" s="1"/>
  <c r="AG846" i="1" s="1"/>
  <c r="E846" i="1"/>
  <c r="D846" i="1"/>
  <c r="BJ845" i="1"/>
  <c r="BI845" i="1"/>
  <c r="BH845" i="1"/>
  <c r="BF845" i="1"/>
  <c r="AM845" i="1"/>
  <c r="AL845" i="1"/>
  <c r="AK845" i="1"/>
  <c r="AN845" i="1" s="1"/>
  <c r="AJ845" i="1"/>
  <c r="AE845" i="1"/>
  <c r="S845" i="1"/>
  <c r="M845" i="1"/>
  <c r="P845" i="1" s="1"/>
  <c r="L845" i="1"/>
  <c r="I845" i="1"/>
  <c r="X845" i="1" s="1"/>
  <c r="AC845" i="1" s="1"/>
  <c r="H845" i="1"/>
  <c r="W845" i="1" s="1"/>
  <c r="AB845" i="1" s="1"/>
  <c r="G845" i="1"/>
  <c r="AV845" i="1" s="1"/>
  <c r="F845" i="1"/>
  <c r="BB845" i="1" s="1"/>
  <c r="BG845" i="1" s="1"/>
  <c r="E845" i="1"/>
  <c r="D845" i="1"/>
  <c r="BJ844" i="1"/>
  <c r="BI844" i="1"/>
  <c r="BF844" i="1"/>
  <c r="BH844" i="1" s="1"/>
  <c r="AL844" i="1"/>
  <c r="AK844" i="1"/>
  <c r="AJ844" i="1"/>
  <c r="AM844" i="1" s="1"/>
  <c r="AE844" i="1"/>
  <c r="S844" i="1"/>
  <c r="M844" i="1"/>
  <c r="P844" i="1" s="1"/>
  <c r="L844" i="1"/>
  <c r="I844" i="1"/>
  <c r="X844" i="1" s="1"/>
  <c r="AC844" i="1" s="1"/>
  <c r="H844" i="1"/>
  <c r="W844" i="1" s="1"/>
  <c r="AB844" i="1" s="1"/>
  <c r="G844" i="1"/>
  <c r="F844" i="1"/>
  <c r="Q844" i="1" s="1"/>
  <c r="AG844" i="1" s="1"/>
  <c r="E844" i="1"/>
  <c r="D844" i="1"/>
  <c r="BF843" i="1"/>
  <c r="AL843" i="1"/>
  <c r="AK843" i="1"/>
  <c r="AJ843" i="1"/>
  <c r="AE843" i="1"/>
  <c r="X843" i="1"/>
  <c r="AC843" i="1" s="1"/>
  <c r="S843" i="1"/>
  <c r="Q843" i="1"/>
  <c r="AG843" i="1" s="1"/>
  <c r="P843" i="1"/>
  <c r="M843" i="1"/>
  <c r="L843" i="1"/>
  <c r="I843" i="1"/>
  <c r="H843" i="1"/>
  <c r="W843" i="1" s="1"/>
  <c r="AB843" i="1" s="1"/>
  <c r="G843" i="1"/>
  <c r="V843" i="1" s="1"/>
  <c r="F843" i="1"/>
  <c r="BB843" i="1" s="1"/>
  <c r="E843" i="1"/>
  <c r="D843" i="1"/>
  <c r="BI842" i="1"/>
  <c r="BH842" i="1"/>
  <c r="BF842" i="1"/>
  <c r="BJ842" i="1" s="1"/>
  <c r="AY842" i="1"/>
  <c r="AL842" i="1"/>
  <c r="AO842" i="1" s="1"/>
  <c r="AS842" i="1" s="1"/>
  <c r="AK842" i="1"/>
  <c r="AN842" i="1" s="1"/>
  <c r="AJ842" i="1"/>
  <c r="AM842" i="1" s="1"/>
  <c r="AE842" i="1"/>
  <c r="S842" i="1"/>
  <c r="R842" i="1"/>
  <c r="M842" i="1"/>
  <c r="P842" i="1" s="1"/>
  <c r="L842" i="1"/>
  <c r="I842" i="1"/>
  <c r="X842" i="1" s="1"/>
  <c r="AC842" i="1" s="1"/>
  <c r="H842" i="1"/>
  <c r="W842" i="1" s="1"/>
  <c r="AB842" i="1" s="1"/>
  <c r="G842" i="1"/>
  <c r="AV842" i="1" s="1"/>
  <c r="F842" i="1"/>
  <c r="BB842" i="1" s="1"/>
  <c r="BG842" i="1" s="1"/>
  <c r="E842" i="1"/>
  <c r="Q842" i="1" s="1"/>
  <c r="AG842" i="1" s="1"/>
  <c r="D842" i="1"/>
  <c r="BJ841" i="1"/>
  <c r="BI841" i="1"/>
  <c r="BH841" i="1"/>
  <c r="BF841" i="1"/>
  <c r="AN841" i="1"/>
  <c r="AR841" i="1" s="1"/>
  <c r="AL841" i="1"/>
  <c r="AO841" i="1" s="1"/>
  <c r="AK841" i="1"/>
  <c r="AJ841" i="1"/>
  <c r="AE841" i="1"/>
  <c r="X841" i="1"/>
  <c r="AC841" i="1" s="1"/>
  <c r="W841" i="1"/>
  <c r="AB841" i="1" s="1"/>
  <c r="S841" i="1"/>
  <c r="M841" i="1"/>
  <c r="P841" i="1" s="1"/>
  <c r="L841" i="1"/>
  <c r="I841" i="1"/>
  <c r="H841" i="1"/>
  <c r="G841" i="1"/>
  <c r="F841" i="1"/>
  <c r="E841" i="1"/>
  <c r="D841" i="1"/>
  <c r="BF840" i="1"/>
  <c r="BI840" i="1" s="1"/>
  <c r="AL840" i="1"/>
  <c r="AK840" i="1"/>
  <c r="AJ840" i="1"/>
  <c r="AE840" i="1"/>
  <c r="S840" i="1"/>
  <c r="M840" i="1"/>
  <c r="P840" i="1" s="1"/>
  <c r="L840" i="1"/>
  <c r="I840" i="1"/>
  <c r="X840" i="1" s="1"/>
  <c r="AC840" i="1" s="1"/>
  <c r="H840" i="1"/>
  <c r="W840" i="1" s="1"/>
  <c r="AB840" i="1" s="1"/>
  <c r="G840" i="1"/>
  <c r="F840" i="1"/>
  <c r="Q840" i="1" s="1"/>
  <c r="AG840" i="1" s="1"/>
  <c r="E840" i="1"/>
  <c r="D840" i="1"/>
  <c r="BJ839" i="1"/>
  <c r="BI839" i="1"/>
  <c r="BH839" i="1"/>
  <c r="BF839" i="1"/>
  <c r="AL839" i="1"/>
  <c r="AK839" i="1"/>
  <c r="AN839" i="1" s="1"/>
  <c r="AJ839" i="1"/>
  <c r="AM839" i="1" s="1"/>
  <c r="AE839" i="1"/>
  <c r="S839" i="1"/>
  <c r="M839" i="1"/>
  <c r="P839" i="1" s="1"/>
  <c r="L839" i="1"/>
  <c r="I839" i="1"/>
  <c r="X839" i="1" s="1"/>
  <c r="AC839" i="1" s="1"/>
  <c r="H839" i="1"/>
  <c r="W839" i="1" s="1"/>
  <c r="AB839" i="1" s="1"/>
  <c r="G839" i="1"/>
  <c r="F839" i="1"/>
  <c r="BB839" i="1" s="1"/>
  <c r="BG839" i="1" s="1"/>
  <c r="E839" i="1"/>
  <c r="Q839" i="1" s="1"/>
  <c r="AG839" i="1" s="1"/>
  <c r="D839" i="1"/>
  <c r="BJ838" i="1"/>
  <c r="BI838" i="1"/>
  <c r="BF838" i="1"/>
  <c r="BH838" i="1" s="1"/>
  <c r="AO838" i="1"/>
  <c r="AN838" i="1"/>
  <c r="AT838" i="1" s="1"/>
  <c r="AL838" i="1"/>
  <c r="AK838" i="1"/>
  <c r="AJ838" i="1"/>
  <c r="AM838" i="1" s="1"/>
  <c r="AE838" i="1"/>
  <c r="S838" i="1"/>
  <c r="M838" i="1"/>
  <c r="P838" i="1" s="1"/>
  <c r="L838" i="1"/>
  <c r="I838" i="1"/>
  <c r="X838" i="1" s="1"/>
  <c r="AC838" i="1" s="1"/>
  <c r="H838" i="1"/>
  <c r="W838" i="1" s="1"/>
  <c r="AB838" i="1" s="1"/>
  <c r="G838" i="1"/>
  <c r="F838" i="1"/>
  <c r="E838" i="1"/>
  <c r="D838" i="1"/>
  <c r="BF837" i="1"/>
  <c r="AL837" i="1"/>
  <c r="AK837" i="1"/>
  <c r="AJ837" i="1"/>
  <c r="AE837" i="1"/>
  <c r="X837" i="1"/>
  <c r="AC837" i="1" s="1"/>
  <c r="S837" i="1"/>
  <c r="P837" i="1"/>
  <c r="M837" i="1"/>
  <c r="L837" i="1"/>
  <c r="I837" i="1"/>
  <c r="H837" i="1"/>
  <c r="W837" i="1" s="1"/>
  <c r="AB837" i="1" s="1"/>
  <c r="G837" i="1"/>
  <c r="V837" i="1" s="1"/>
  <c r="F837" i="1"/>
  <c r="BB837" i="1" s="1"/>
  <c r="E837" i="1"/>
  <c r="D837" i="1"/>
  <c r="BI836" i="1"/>
  <c r="BH836" i="1"/>
  <c r="BF836" i="1"/>
  <c r="BJ836" i="1" s="1"/>
  <c r="AY836" i="1"/>
  <c r="AZ836" i="1" s="1"/>
  <c r="BA836" i="1" s="1"/>
  <c r="AR836" i="1"/>
  <c r="AN836" i="1"/>
  <c r="AP836" i="1" s="1"/>
  <c r="AL836" i="1"/>
  <c r="AO836" i="1" s="1"/>
  <c r="AK836" i="1"/>
  <c r="AJ836" i="1"/>
  <c r="AM836" i="1" s="1"/>
  <c r="AE836" i="1"/>
  <c r="S836" i="1"/>
  <c r="M836" i="1"/>
  <c r="P836" i="1" s="1"/>
  <c r="L836" i="1"/>
  <c r="I836" i="1"/>
  <c r="X836" i="1" s="1"/>
  <c r="AC836" i="1" s="1"/>
  <c r="H836" i="1"/>
  <c r="W836" i="1" s="1"/>
  <c r="AB836" i="1" s="1"/>
  <c r="G836" i="1"/>
  <c r="V836" i="1" s="1"/>
  <c r="AA836" i="1" s="1"/>
  <c r="F836" i="1"/>
  <c r="BB836" i="1" s="1"/>
  <c r="BG836" i="1" s="1"/>
  <c r="E836" i="1"/>
  <c r="Q836" i="1" s="1"/>
  <c r="AG836" i="1" s="1"/>
  <c r="D836" i="1"/>
  <c r="BJ835" i="1"/>
  <c r="BI835" i="1"/>
  <c r="BH835" i="1"/>
  <c r="BF835" i="1"/>
  <c r="AV835" i="1"/>
  <c r="AL835" i="1"/>
  <c r="AK835" i="1"/>
  <c r="AN835" i="1" s="1"/>
  <c r="AJ835" i="1"/>
  <c r="AE835" i="1"/>
  <c r="X835" i="1"/>
  <c r="AC835" i="1" s="1"/>
  <c r="V835" i="1"/>
  <c r="AA835" i="1" s="1"/>
  <c r="S835" i="1"/>
  <c r="M835" i="1"/>
  <c r="P835" i="1" s="1"/>
  <c r="L835" i="1"/>
  <c r="I835" i="1"/>
  <c r="H835" i="1"/>
  <c r="W835" i="1" s="1"/>
  <c r="AB835" i="1" s="1"/>
  <c r="G835" i="1"/>
  <c r="R835" i="1" s="1"/>
  <c r="F835" i="1"/>
  <c r="AO835" i="1" s="1"/>
  <c r="E835" i="1"/>
  <c r="D835" i="1"/>
  <c r="BF834" i="1"/>
  <c r="BI834" i="1" s="1"/>
  <c r="AL834" i="1"/>
  <c r="AK834" i="1"/>
  <c r="AN834" i="1" s="1"/>
  <c r="AJ834" i="1"/>
  <c r="AM834" i="1" s="1"/>
  <c r="AE834" i="1"/>
  <c r="S834" i="1"/>
  <c r="M834" i="1"/>
  <c r="P834" i="1" s="1"/>
  <c r="L834" i="1"/>
  <c r="I834" i="1"/>
  <c r="X834" i="1" s="1"/>
  <c r="AC834" i="1" s="1"/>
  <c r="H834" i="1"/>
  <c r="W834" i="1" s="1"/>
  <c r="AB834" i="1" s="1"/>
  <c r="G834" i="1"/>
  <c r="F834" i="1"/>
  <c r="E834" i="1"/>
  <c r="D834" i="1"/>
  <c r="BJ833" i="1"/>
  <c r="BI833" i="1"/>
  <c r="BH833" i="1"/>
  <c r="BF833" i="1"/>
  <c r="AM833" i="1"/>
  <c r="AL833" i="1"/>
  <c r="AK833" i="1"/>
  <c r="AN833" i="1" s="1"/>
  <c r="AJ833" i="1"/>
  <c r="AE833" i="1"/>
  <c r="S833" i="1"/>
  <c r="M833" i="1"/>
  <c r="P833" i="1" s="1"/>
  <c r="L833" i="1"/>
  <c r="I833" i="1"/>
  <c r="X833" i="1" s="1"/>
  <c r="AC833" i="1" s="1"/>
  <c r="H833" i="1"/>
  <c r="W833" i="1" s="1"/>
  <c r="AB833" i="1" s="1"/>
  <c r="G833" i="1"/>
  <c r="F833" i="1"/>
  <c r="BB833" i="1" s="1"/>
  <c r="BG833" i="1" s="1"/>
  <c r="E833" i="1"/>
  <c r="Q833" i="1" s="1"/>
  <c r="AG833" i="1" s="1"/>
  <c r="D833" i="1"/>
  <c r="BJ832" i="1"/>
  <c r="BI832" i="1"/>
  <c r="BF832" i="1"/>
  <c r="BH832" i="1" s="1"/>
  <c r="AL832" i="1"/>
  <c r="AO832" i="1" s="1"/>
  <c r="AK832" i="1"/>
  <c r="AN832" i="1" s="1"/>
  <c r="AT832" i="1" s="1"/>
  <c r="AJ832" i="1"/>
  <c r="AM832" i="1" s="1"/>
  <c r="AE832" i="1"/>
  <c r="X832" i="1"/>
  <c r="AC832" i="1" s="1"/>
  <c r="W832" i="1"/>
  <c r="AB832" i="1" s="1"/>
  <c r="S832" i="1"/>
  <c r="M832" i="1"/>
  <c r="P832" i="1" s="1"/>
  <c r="L832" i="1"/>
  <c r="I832" i="1"/>
  <c r="H832" i="1"/>
  <c r="G832" i="1"/>
  <c r="F832" i="1"/>
  <c r="E832" i="1"/>
  <c r="D832" i="1"/>
  <c r="BF831" i="1"/>
  <c r="BB831" i="1"/>
  <c r="AL831" i="1"/>
  <c r="AO831" i="1" s="1"/>
  <c r="AK831" i="1"/>
  <c r="AJ831" i="1"/>
  <c r="AM831" i="1" s="1"/>
  <c r="AE831" i="1"/>
  <c r="S831" i="1"/>
  <c r="Q831" i="1"/>
  <c r="AG831" i="1" s="1"/>
  <c r="M831" i="1"/>
  <c r="P831" i="1" s="1"/>
  <c r="L831" i="1"/>
  <c r="I831" i="1"/>
  <c r="X831" i="1" s="1"/>
  <c r="AC831" i="1" s="1"/>
  <c r="H831" i="1"/>
  <c r="W831" i="1" s="1"/>
  <c r="AB831" i="1" s="1"/>
  <c r="G831" i="1"/>
  <c r="F831" i="1"/>
  <c r="E831" i="1"/>
  <c r="D831" i="1"/>
  <c r="BI830" i="1"/>
  <c r="BH830" i="1"/>
  <c r="BF830" i="1"/>
  <c r="BJ830" i="1" s="1"/>
  <c r="AM830" i="1"/>
  <c r="AL830" i="1"/>
  <c r="AO830" i="1" s="1"/>
  <c r="AS830" i="1" s="1"/>
  <c r="AK830" i="1"/>
  <c r="AN830" i="1" s="1"/>
  <c r="AJ830" i="1"/>
  <c r="AE830" i="1"/>
  <c r="AA830" i="1"/>
  <c r="V830" i="1"/>
  <c r="S830" i="1"/>
  <c r="Q830" i="1"/>
  <c r="AG830" i="1" s="1"/>
  <c r="M830" i="1"/>
  <c r="L830" i="1"/>
  <c r="I830" i="1"/>
  <c r="X830" i="1" s="1"/>
  <c r="AC830" i="1" s="1"/>
  <c r="H830" i="1"/>
  <c r="W830" i="1" s="1"/>
  <c r="AB830" i="1" s="1"/>
  <c r="G830" i="1"/>
  <c r="F830" i="1"/>
  <c r="BB830" i="1" s="1"/>
  <c r="BG830" i="1" s="1"/>
  <c r="E830" i="1"/>
  <c r="D830" i="1"/>
  <c r="BJ829" i="1"/>
  <c r="BI829" i="1"/>
  <c r="BH829" i="1"/>
  <c r="BF829" i="1"/>
  <c r="AL829" i="1"/>
  <c r="AK829" i="1"/>
  <c r="AJ829" i="1"/>
  <c r="AE829" i="1"/>
  <c r="AC829" i="1"/>
  <c r="X829" i="1"/>
  <c r="W829" i="1"/>
  <c r="AB829" i="1" s="1"/>
  <c r="S829" i="1"/>
  <c r="M829" i="1"/>
  <c r="P829" i="1" s="1"/>
  <c r="L829" i="1"/>
  <c r="I829" i="1"/>
  <c r="H829" i="1"/>
  <c r="G829" i="1"/>
  <c r="AV829" i="1" s="1"/>
  <c r="F829" i="1"/>
  <c r="AO829" i="1" s="1"/>
  <c r="AQ829" i="1" s="1"/>
  <c r="E829" i="1"/>
  <c r="D829" i="1"/>
  <c r="BF828" i="1"/>
  <c r="BI828" i="1" s="1"/>
  <c r="AL828" i="1"/>
  <c r="AK828" i="1"/>
  <c r="AJ828" i="1"/>
  <c r="AM828" i="1" s="1"/>
  <c r="AE828" i="1"/>
  <c r="X828" i="1"/>
  <c r="AC828" i="1" s="1"/>
  <c r="S828" i="1"/>
  <c r="M828" i="1"/>
  <c r="L828" i="1"/>
  <c r="P828" i="1" s="1"/>
  <c r="I828" i="1"/>
  <c r="H828" i="1"/>
  <c r="W828" i="1" s="1"/>
  <c r="AB828" i="1" s="1"/>
  <c r="G828" i="1"/>
  <c r="F828" i="1"/>
  <c r="Q828" i="1" s="1"/>
  <c r="AG828" i="1" s="1"/>
  <c r="E828" i="1"/>
  <c r="D828" i="1"/>
  <c r="BJ827" i="1"/>
  <c r="BI827" i="1"/>
  <c r="BH827" i="1"/>
  <c r="BF827" i="1"/>
  <c r="BB827" i="1"/>
  <c r="BG827" i="1" s="1"/>
  <c r="AN827" i="1"/>
  <c r="AT827" i="1" s="1"/>
  <c r="AL827" i="1"/>
  <c r="AK827" i="1"/>
  <c r="AJ827" i="1"/>
  <c r="AM827" i="1" s="1"/>
  <c r="AE827" i="1"/>
  <c r="S827" i="1"/>
  <c r="M827" i="1"/>
  <c r="L827" i="1"/>
  <c r="I827" i="1"/>
  <c r="X827" i="1" s="1"/>
  <c r="AC827" i="1" s="1"/>
  <c r="H827" i="1"/>
  <c r="W827" i="1" s="1"/>
  <c r="AB827" i="1" s="1"/>
  <c r="G827" i="1"/>
  <c r="V827" i="1" s="1"/>
  <c r="AA827" i="1" s="1"/>
  <c r="F827" i="1"/>
  <c r="E827" i="1"/>
  <c r="D827" i="1"/>
  <c r="BJ826" i="1"/>
  <c r="BI826" i="1"/>
  <c r="BF826" i="1"/>
  <c r="BH826" i="1" s="1"/>
  <c r="AN826" i="1"/>
  <c r="AT826" i="1" s="1"/>
  <c r="AL826" i="1"/>
  <c r="AO826" i="1" s="1"/>
  <c r="AK826" i="1"/>
  <c r="AJ826" i="1"/>
  <c r="AE826" i="1"/>
  <c r="X826" i="1"/>
  <c r="AC826" i="1" s="1"/>
  <c r="S826" i="1"/>
  <c r="M826" i="1"/>
  <c r="L826" i="1"/>
  <c r="I826" i="1"/>
  <c r="H826" i="1"/>
  <c r="W826" i="1" s="1"/>
  <c r="AB826" i="1" s="1"/>
  <c r="G826" i="1"/>
  <c r="F826" i="1"/>
  <c r="Q826" i="1" s="1"/>
  <c r="AG826" i="1" s="1"/>
  <c r="E826" i="1"/>
  <c r="D826" i="1"/>
  <c r="BF825" i="1"/>
  <c r="BB825" i="1"/>
  <c r="BG825" i="1" s="1"/>
  <c r="AL825" i="1"/>
  <c r="AK825" i="1"/>
  <c r="AJ825" i="1"/>
  <c r="AE825" i="1"/>
  <c r="S825" i="1"/>
  <c r="M825" i="1"/>
  <c r="L825" i="1"/>
  <c r="P825" i="1" s="1"/>
  <c r="I825" i="1"/>
  <c r="X825" i="1" s="1"/>
  <c r="AC825" i="1" s="1"/>
  <c r="H825" i="1"/>
  <c r="W825" i="1" s="1"/>
  <c r="AB825" i="1" s="1"/>
  <c r="G825" i="1"/>
  <c r="F825" i="1"/>
  <c r="AY825" i="1" s="1"/>
  <c r="AZ825" i="1" s="1"/>
  <c r="BA825" i="1" s="1"/>
  <c r="E825" i="1"/>
  <c r="D825" i="1"/>
  <c r="BI824" i="1"/>
  <c r="BH824" i="1"/>
  <c r="BF824" i="1"/>
  <c r="BJ824" i="1" s="1"/>
  <c r="AY824" i="1"/>
  <c r="AN824" i="1"/>
  <c r="AM824" i="1"/>
  <c r="AL824" i="1"/>
  <c r="AO824" i="1" s="1"/>
  <c r="AK824" i="1"/>
  <c r="AJ824" i="1"/>
  <c r="AE824" i="1"/>
  <c r="V824" i="1"/>
  <c r="AA824" i="1" s="1"/>
  <c r="S824" i="1"/>
  <c r="M824" i="1"/>
  <c r="P824" i="1" s="1"/>
  <c r="L824" i="1"/>
  <c r="I824" i="1"/>
  <c r="X824" i="1" s="1"/>
  <c r="AC824" i="1" s="1"/>
  <c r="H824" i="1"/>
  <c r="W824" i="1" s="1"/>
  <c r="AB824" i="1" s="1"/>
  <c r="G824" i="1"/>
  <c r="F824" i="1"/>
  <c r="BB824" i="1" s="1"/>
  <c r="BG824" i="1" s="1"/>
  <c r="E824" i="1"/>
  <c r="D824" i="1"/>
  <c r="BJ823" i="1"/>
  <c r="BI823" i="1"/>
  <c r="BF823" i="1"/>
  <c r="BH823" i="1" s="1"/>
  <c r="AL823" i="1"/>
  <c r="AK823" i="1"/>
  <c r="AJ823" i="1"/>
  <c r="AE823" i="1"/>
  <c r="AC823" i="1"/>
  <c r="X823" i="1"/>
  <c r="W823" i="1"/>
  <c r="AB823" i="1" s="1"/>
  <c r="S823" i="1"/>
  <c r="M823" i="1"/>
  <c r="P823" i="1" s="1"/>
  <c r="L823" i="1"/>
  <c r="I823" i="1"/>
  <c r="H823" i="1"/>
  <c r="G823" i="1"/>
  <c r="AV823" i="1" s="1"/>
  <c r="F823" i="1"/>
  <c r="AO823" i="1" s="1"/>
  <c r="AQ823" i="1" s="1"/>
  <c r="E823" i="1"/>
  <c r="D823" i="1"/>
  <c r="BF822" i="1"/>
  <c r="BI822" i="1" s="1"/>
  <c r="AL822" i="1"/>
  <c r="AK822" i="1"/>
  <c r="AJ822" i="1"/>
  <c r="AM822" i="1" s="1"/>
  <c r="AE822" i="1"/>
  <c r="X822" i="1"/>
  <c r="AC822" i="1" s="1"/>
  <c r="S822" i="1"/>
  <c r="M822" i="1"/>
  <c r="L822" i="1"/>
  <c r="P822" i="1" s="1"/>
  <c r="I822" i="1"/>
  <c r="H822" i="1"/>
  <c r="W822" i="1" s="1"/>
  <c r="AB822" i="1" s="1"/>
  <c r="G822" i="1"/>
  <c r="F822" i="1"/>
  <c r="Q822" i="1" s="1"/>
  <c r="AG822" i="1" s="1"/>
  <c r="E822" i="1"/>
  <c r="D822" i="1"/>
  <c r="BJ821" i="1"/>
  <c r="BI821" i="1"/>
  <c r="BH821" i="1"/>
  <c r="BF821" i="1"/>
  <c r="AN821" i="1"/>
  <c r="AT821" i="1" s="1"/>
  <c r="AL821" i="1"/>
  <c r="AK821" i="1"/>
  <c r="AJ821" i="1"/>
  <c r="AM821" i="1" s="1"/>
  <c r="AE821" i="1"/>
  <c r="AA821" i="1"/>
  <c r="V821" i="1"/>
  <c r="S821" i="1"/>
  <c r="M821" i="1"/>
  <c r="L821" i="1"/>
  <c r="I821" i="1"/>
  <c r="X821" i="1" s="1"/>
  <c r="AC821" i="1" s="1"/>
  <c r="H821" i="1"/>
  <c r="W821" i="1" s="1"/>
  <c r="AB821" i="1" s="1"/>
  <c r="G821" i="1"/>
  <c r="F821" i="1"/>
  <c r="BB821" i="1" s="1"/>
  <c r="BG821" i="1" s="1"/>
  <c r="E821" i="1"/>
  <c r="D821" i="1"/>
  <c r="BJ820" i="1"/>
  <c r="BI820" i="1"/>
  <c r="BF820" i="1"/>
  <c r="BH820" i="1" s="1"/>
  <c r="AL820" i="1"/>
  <c r="AK820" i="1"/>
  <c r="AN820" i="1" s="1"/>
  <c r="AT820" i="1" s="1"/>
  <c r="AJ820" i="1"/>
  <c r="AE820" i="1"/>
  <c r="W820" i="1"/>
  <c r="AB820" i="1" s="1"/>
  <c r="V820" i="1"/>
  <c r="S820" i="1"/>
  <c r="M820" i="1"/>
  <c r="L820" i="1"/>
  <c r="I820" i="1"/>
  <c r="X820" i="1" s="1"/>
  <c r="AC820" i="1" s="1"/>
  <c r="H820" i="1"/>
  <c r="G820" i="1"/>
  <c r="F820" i="1"/>
  <c r="Q820" i="1" s="1"/>
  <c r="AG820" i="1" s="1"/>
  <c r="E820" i="1"/>
  <c r="D820" i="1"/>
  <c r="BF819" i="1"/>
  <c r="BB819" i="1"/>
  <c r="AL819" i="1"/>
  <c r="AO819" i="1" s="1"/>
  <c r="AK819" i="1"/>
  <c r="AJ819" i="1"/>
  <c r="AE819" i="1"/>
  <c r="X819" i="1"/>
  <c r="AC819" i="1" s="1"/>
  <c r="S819" i="1"/>
  <c r="P819" i="1"/>
  <c r="M819" i="1"/>
  <c r="L819" i="1"/>
  <c r="I819" i="1"/>
  <c r="H819" i="1"/>
  <c r="W819" i="1" s="1"/>
  <c r="AB819" i="1" s="1"/>
  <c r="G819" i="1"/>
  <c r="F819" i="1"/>
  <c r="AY819" i="1" s="1"/>
  <c r="AZ819" i="1" s="1"/>
  <c r="BA819" i="1" s="1"/>
  <c r="E819" i="1"/>
  <c r="D819" i="1"/>
  <c r="BI818" i="1"/>
  <c r="BH818" i="1"/>
  <c r="BF818" i="1"/>
  <c r="BJ818" i="1" s="1"/>
  <c r="AY818" i="1"/>
  <c r="AZ818" i="1" s="1"/>
  <c r="BA818" i="1" s="1"/>
  <c r="AL818" i="1"/>
  <c r="AO818" i="1" s="1"/>
  <c r="AS818" i="1" s="1"/>
  <c r="AK818" i="1"/>
  <c r="AN818" i="1" s="1"/>
  <c r="AJ818" i="1"/>
  <c r="AM818" i="1" s="1"/>
  <c r="AE818" i="1"/>
  <c r="V818" i="1"/>
  <c r="AA818" i="1" s="1"/>
  <c r="S818" i="1"/>
  <c r="M818" i="1"/>
  <c r="P818" i="1" s="1"/>
  <c r="L818" i="1"/>
  <c r="I818" i="1"/>
  <c r="X818" i="1" s="1"/>
  <c r="AC818" i="1" s="1"/>
  <c r="H818" i="1"/>
  <c r="W818" i="1" s="1"/>
  <c r="AB818" i="1" s="1"/>
  <c r="G818" i="1"/>
  <c r="F818" i="1"/>
  <c r="BB818" i="1" s="1"/>
  <c r="BG818" i="1" s="1"/>
  <c r="E818" i="1"/>
  <c r="Q818" i="1" s="1"/>
  <c r="AG818" i="1" s="1"/>
  <c r="D818" i="1"/>
  <c r="BJ817" i="1"/>
  <c r="BI817" i="1"/>
  <c r="BH817" i="1"/>
  <c r="BF817" i="1"/>
  <c r="AT817" i="1"/>
  <c r="AO817" i="1"/>
  <c r="AQ817" i="1" s="1"/>
  <c r="AN817" i="1"/>
  <c r="AR817" i="1" s="1"/>
  <c r="AL817" i="1"/>
  <c r="AK817" i="1"/>
  <c r="AJ817" i="1"/>
  <c r="AE817" i="1"/>
  <c r="X817" i="1"/>
  <c r="AC817" i="1" s="1"/>
  <c r="W817" i="1"/>
  <c r="AB817" i="1" s="1"/>
  <c r="V817" i="1"/>
  <c r="AA817" i="1" s="1"/>
  <c r="S817" i="1"/>
  <c r="M817" i="1"/>
  <c r="P817" i="1" s="1"/>
  <c r="L817" i="1"/>
  <c r="I817" i="1"/>
  <c r="AV817" i="1" s="1"/>
  <c r="H817" i="1"/>
  <c r="G817" i="1"/>
  <c r="F817" i="1"/>
  <c r="E817" i="1"/>
  <c r="D817" i="1"/>
  <c r="BF816" i="1"/>
  <c r="BI816" i="1" s="1"/>
  <c r="AL816" i="1"/>
  <c r="AK816" i="1"/>
  <c r="AN816" i="1" s="1"/>
  <c r="AJ816" i="1"/>
  <c r="AE816" i="1"/>
  <c r="S816" i="1"/>
  <c r="M816" i="1"/>
  <c r="P816" i="1" s="1"/>
  <c r="L816" i="1"/>
  <c r="I816" i="1"/>
  <c r="X816" i="1" s="1"/>
  <c r="AC816" i="1" s="1"/>
  <c r="H816" i="1"/>
  <c r="W816" i="1" s="1"/>
  <c r="AB816" i="1" s="1"/>
  <c r="G816" i="1"/>
  <c r="F816" i="1"/>
  <c r="E816" i="1"/>
  <c r="D816" i="1"/>
  <c r="BJ815" i="1"/>
  <c r="BI815" i="1"/>
  <c r="BH815" i="1"/>
  <c r="BF815" i="1"/>
  <c r="AL815" i="1"/>
  <c r="AK815" i="1"/>
  <c r="AJ815" i="1"/>
  <c r="AM815" i="1" s="1"/>
  <c r="AE815" i="1"/>
  <c r="S815" i="1"/>
  <c r="M815" i="1"/>
  <c r="P815" i="1" s="1"/>
  <c r="L815" i="1"/>
  <c r="I815" i="1"/>
  <c r="X815" i="1" s="1"/>
  <c r="AC815" i="1" s="1"/>
  <c r="H815" i="1"/>
  <c r="W815" i="1" s="1"/>
  <c r="AB815" i="1" s="1"/>
  <c r="G815" i="1"/>
  <c r="F815" i="1"/>
  <c r="BB815" i="1" s="1"/>
  <c r="BG815" i="1" s="1"/>
  <c r="E815" i="1"/>
  <c r="D815" i="1"/>
  <c r="BJ814" i="1"/>
  <c r="BI814" i="1"/>
  <c r="BF814" i="1"/>
  <c r="BH814" i="1" s="1"/>
  <c r="AO814" i="1"/>
  <c r="AN814" i="1"/>
  <c r="AT814" i="1" s="1"/>
  <c r="AL814" i="1"/>
  <c r="AK814" i="1"/>
  <c r="AJ814" i="1"/>
  <c r="AM814" i="1" s="1"/>
  <c r="AE814" i="1"/>
  <c r="AC814" i="1"/>
  <c r="AB814" i="1"/>
  <c r="X814" i="1"/>
  <c r="W814" i="1"/>
  <c r="V814" i="1"/>
  <c r="S814" i="1"/>
  <c r="M814" i="1"/>
  <c r="P814" i="1" s="1"/>
  <c r="L814" i="1"/>
  <c r="I814" i="1"/>
  <c r="H814" i="1"/>
  <c r="G814" i="1"/>
  <c r="F814" i="1"/>
  <c r="E814" i="1"/>
  <c r="D814" i="1"/>
  <c r="BF813" i="1"/>
  <c r="AL813" i="1"/>
  <c r="AK813" i="1"/>
  <c r="AJ813" i="1"/>
  <c r="AE813" i="1"/>
  <c r="S813" i="1"/>
  <c r="P813" i="1"/>
  <c r="M813" i="1"/>
  <c r="L813" i="1"/>
  <c r="I813" i="1"/>
  <c r="X813" i="1" s="1"/>
  <c r="AC813" i="1" s="1"/>
  <c r="H813" i="1"/>
  <c r="W813" i="1" s="1"/>
  <c r="AB813" i="1" s="1"/>
  <c r="G813" i="1"/>
  <c r="F813" i="1"/>
  <c r="E813" i="1"/>
  <c r="D813" i="1"/>
  <c r="BI812" i="1"/>
  <c r="BH812" i="1"/>
  <c r="BF812" i="1"/>
  <c r="BJ812" i="1" s="1"/>
  <c r="AY812" i="1"/>
  <c r="AZ812" i="1" s="1"/>
  <c r="BA812" i="1" s="1"/>
  <c r="AL812" i="1"/>
  <c r="AK812" i="1"/>
  <c r="AN812" i="1" s="1"/>
  <c r="AJ812" i="1"/>
  <c r="AM812" i="1" s="1"/>
  <c r="AE812" i="1"/>
  <c r="S812" i="1"/>
  <c r="Q812" i="1"/>
  <c r="AG812" i="1" s="1"/>
  <c r="M812" i="1"/>
  <c r="L812" i="1"/>
  <c r="I812" i="1"/>
  <c r="X812" i="1" s="1"/>
  <c r="AC812" i="1" s="1"/>
  <c r="H812" i="1"/>
  <c r="W812" i="1" s="1"/>
  <c r="AB812" i="1" s="1"/>
  <c r="G812" i="1"/>
  <c r="V812" i="1" s="1"/>
  <c r="AA812" i="1" s="1"/>
  <c r="F812" i="1"/>
  <c r="BB812" i="1" s="1"/>
  <c r="BG812" i="1" s="1"/>
  <c r="E812" i="1"/>
  <c r="D812" i="1"/>
  <c r="BJ811" i="1"/>
  <c r="BI811" i="1"/>
  <c r="BH811" i="1"/>
  <c r="BF811" i="1"/>
  <c r="AO811" i="1"/>
  <c r="AN811" i="1"/>
  <c r="AR811" i="1" s="1"/>
  <c r="AL811" i="1"/>
  <c r="AK811" i="1"/>
  <c r="AJ811" i="1"/>
  <c r="AE811" i="1"/>
  <c r="W811" i="1"/>
  <c r="AB811" i="1" s="1"/>
  <c r="S811" i="1"/>
  <c r="M811" i="1"/>
  <c r="L811" i="1"/>
  <c r="I811" i="1"/>
  <c r="X811" i="1" s="1"/>
  <c r="AC811" i="1" s="1"/>
  <c r="H811" i="1"/>
  <c r="G811" i="1"/>
  <c r="AV811" i="1" s="1"/>
  <c r="F811" i="1"/>
  <c r="Q811" i="1" s="1"/>
  <c r="AG811" i="1" s="1"/>
  <c r="E811" i="1"/>
  <c r="D811" i="1"/>
  <c r="BF810" i="1"/>
  <c r="BI810" i="1" s="1"/>
  <c r="AL810" i="1"/>
  <c r="AK810" i="1"/>
  <c r="AJ810" i="1"/>
  <c r="AE810" i="1"/>
  <c r="X810" i="1"/>
  <c r="AC810" i="1" s="1"/>
  <c r="S810" i="1"/>
  <c r="P810" i="1"/>
  <c r="M810" i="1"/>
  <c r="L810" i="1"/>
  <c r="I810" i="1"/>
  <c r="H810" i="1"/>
  <c r="W810" i="1" s="1"/>
  <c r="AB810" i="1" s="1"/>
  <c r="G810" i="1"/>
  <c r="F810" i="1"/>
  <c r="Q810" i="1" s="1"/>
  <c r="AG810" i="1" s="1"/>
  <c r="E810" i="1"/>
  <c r="D810" i="1"/>
  <c r="BJ809" i="1"/>
  <c r="BI809" i="1"/>
  <c r="BH809" i="1"/>
  <c r="BF809" i="1"/>
  <c r="AM809" i="1"/>
  <c r="AL809" i="1"/>
  <c r="AK809" i="1"/>
  <c r="AN809" i="1" s="1"/>
  <c r="AJ809" i="1"/>
  <c r="AE809" i="1"/>
  <c r="S809" i="1"/>
  <c r="M809" i="1"/>
  <c r="P809" i="1" s="1"/>
  <c r="L809" i="1"/>
  <c r="I809" i="1"/>
  <c r="X809" i="1" s="1"/>
  <c r="AC809" i="1" s="1"/>
  <c r="H809" i="1"/>
  <c r="W809" i="1" s="1"/>
  <c r="AB809" i="1" s="1"/>
  <c r="G809" i="1"/>
  <c r="F809" i="1"/>
  <c r="BB809" i="1" s="1"/>
  <c r="BG809" i="1" s="1"/>
  <c r="E809" i="1"/>
  <c r="Q809" i="1" s="1"/>
  <c r="AG809" i="1" s="1"/>
  <c r="D809" i="1"/>
  <c r="BJ808" i="1"/>
  <c r="BI808" i="1"/>
  <c r="BF808" i="1"/>
  <c r="BH808" i="1" s="1"/>
  <c r="BB808" i="1"/>
  <c r="BG808" i="1" s="1"/>
  <c r="AO808" i="1"/>
  <c r="AN808" i="1"/>
  <c r="AT808" i="1" s="1"/>
  <c r="AL808" i="1"/>
  <c r="AK808" i="1"/>
  <c r="AJ808" i="1"/>
  <c r="AE808" i="1"/>
  <c r="AB808" i="1"/>
  <c r="W808" i="1"/>
  <c r="V808" i="1"/>
  <c r="S808" i="1"/>
  <c r="M808" i="1"/>
  <c r="P808" i="1" s="1"/>
  <c r="L808" i="1"/>
  <c r="I808" i="1"/>
  <c r="X808" i="1" s="1"/>
  <c r="AC808" i="1" s="1"/>
  <c r="H808" i="1"/>
  <c r="G808" i="1"/>
  <c r="F808" i="1"/>
  <c r="E808" i="1"/>
  <c r="D808" i="1"/>
  <c r="BF807" i="1"/>
  <c r="AL807" i="1"/>
  <c r="AK807" i="1"/>
  <c r="AJ807" i="1"/>
  <c r="AE807" i="1"/>
  <c r="S807" i="1"/>
  <c r="P807" i="1"/>
  <c r="M807" i="1"/>
  <c r="L807" i="1"/>
  <c r="I807" i="1"/>
  <c r="X807" i="1" s="1"/>
  <c r="AC807" i="1" s="1"/>
  <c r="H807" i="1"/>
  <c r="W807" i="1" s="1"/>
  <c r="AB807" i="1" s="1"/>
  <c r="G807" i="1"/>
  <c r="F807" i="1"/>
  <c r="E807" i="1"/>
  <c r="D807" i="1"/>
  <c r="BH806" i="1"/>
  <c r="BF806" i="1"/>
  <c r="BJ806" i="1" s="1"/>
  <c r="AL806" i="1"/>
  <c r="AK806" i="1"/>
  <c r="AJ806" i="1"/>
  <c r="AM806" i="1" s="1"/>
  <c r="AE806" i="1"/>
  <c r="S806" i="1"/>
  <c r="M806" i="1"/>
  <c r="P806" i="1" s="1"/>
  <c r="L806" i="1"/>
  <c r="I806" i="1"/>
  <c r="X806" i="1" s="1"/>
  <c r="AC806" i="1" s="1"/>
  <c r="H806" i="1"/>
  <c r="W806" i="1" s="1"/>
  <c r="AB806" i="1" s="1"/>
  <c r="G806" i="1"/>
  <c r="F806" i="1"/>
  <c r="BB806" i="1" s="1"/>
  <c r="BG806" i="1" s="1"/>
  <c r="E806" i="1"/>
  <c r="D806" i="1"/>
  <c r="BJ805" i="1"/>
  <c r="BI805" i="1"/>
  <c r="BH805" i="1"/>
  <c r="BF805" i="1"/>
  <c r="AL805" i="1"/>
  <c r="AO805" i="1" s="1"/>
  <c r="AK805" i="1"/>
  <c r="AN805" i="1" s="1"/>
  <c r="AJ805" i="1"/>
  <c r="AE805" i="1"/>
  <c r="S805" i="1"/>
  <c r="M805" i="1"/>
  <c r="L805" i="1"/>
  <c r="I805" i="1"/>
  <c r="X805" i="1" s="1"/>
  <c r="AC805" i="1" s="1"/>
  <c r="H805" i="1"/>
  <c r="W805" i="1" s="1"/>
  <c r="AB805" i="1" s="1"/>
  <c r="G805" i="1"/>
  <c r="V805" i="1" s="1"/>
  <c r="AA805" i="1" s="1"/>
  <c r="F805" i="1"/>
  <c r="E805" i="1"/>
  <c r="D805" i="1"/>
  <c r="BF804" i="1"/>
  <c r="BI804" i="1" s="1"/>
  <c r="AL804" i="1"/>
  <c r="AK804" i="1"/>
  <c r="AJ804" i="1"/>
  <c r="AE804" i="1"/>
  <c r="X804" i="1"/>
  <c r="AC804" i="1" s="1"/>
  <c r="S804" i="1"/>
  <c r="P804" i="1"/>
  <c r="M804" i="1"/>
  <c r="L804" i="1"/>
  <c r="I804" i="1"/>
  <c r="H804" i="1"/>
  <c r="W804" i="1" s="1"/>
  <c r="AB804" i="1" s="1"/>
  <c r="G804" i="1"/>
  <c r="F804" i="1"/>
  <c r="Q804" i="1" s="1"/>
  <c r="AG804" i="1" s="1"/>
  <c r="E804" i="1"/>
  <c r="D804" i="1"/>
  <c r="BJ803" i="1"/>
  <c r="BI803" i="1"/>
  <c r="BH803" i="1"/>
  <c r="BG803" i="1"/>
  <c r="BF803" i="1"/>
  <c r="BB803" i="1"/>
  <c r="AL803" i="1"/>
  <c r="AK803" i="1"/>
  <c r="AN803" i="1" s="1"/>
  <c r="AJ803" i="1"/>
  <c r="AM803" i="1" s="1"/>
  <c r="AE803" i="1"/>
  <c r="S803" i="1"/>
  <c r="M803" i="1"/>
  <c r="P803" i="1" s="1"/>
  <c r="L803" i="1"/>
  <c r="I803" i="1"/>
  <c r="X803" i="1" s="1"/>
  <c r="AC803" i="1" s="1"/>
  <c r="H803" i="1"/>
  <c r="W803" i="1" s="1"/>
  <c r="AB803" i="1" s="1"/>
  <c r="G803" i="1"/>
  <c r="F803" i="1"/>
  <c r="AY803" i="1" s="1"/>
  <c r="AZ803" i="1" s="1"/>
  <c r="BA803" i="1" s="1"/>
  <c r="E803" i="1"/>
  <c r="Q803" i="1" s="1"/>
  <c r="AG803" i="1" s="1"/>
  <c r="D803" i="1"/>
  <c r="BJ802" i="1"/>
  <c r="BI802" i="1"/>
  <c r="BF802" i="1"/>
  <c r="BH802" i="1" s="1"/>
  <c r="BB802" i="1"/>
  <c r="BG802" i="1" s="1"/>
  <c r="AY802" i="1"/>
  <c r="AZ802" i="1" s="1"/>
  <c r="BA802" i="1" s="1"/>
  <c r="AO802" i="1"/>
  <c r="AN802" i="1"/>
  <c r="AT802" i="1" s="1"/>
  <c r="AL802" i="1"/>
  <c r="AK802" i="1"/>
  <c r="AJ802" i="1"/>
  <c r="AM802" i="1" s="1"/>
  <c r="AE802" i="1"/>
  <c r="V802" i="1"/>
  <c r="S802" i="1"/>
  <c r="M802" i="1"/>
  <c r="P802" i="1" s="1"/>
  <c r="L802" i="1"/>
  <c r="I802" i="1"/>
  <c r="X802" i="1" s="1"/>
  <c r="AC802" i="1" s="1"/>
  <c r="H802" i="1"/>
  <c r="W802" i="1" s="1"/>
  <c r="AB802" i="1" s="1"/>
  <c r="G802" i="1"/>
  <c r="F802" i="1"/>
  <c r="E802" i="1"/>
  <c r="D802" i="1"/>
  <c r="BF801" i="1"/>
  <c r="BB801" i="1"/>
  <c r="BG801" i="1" s="1"/>
  <c r="AL801" i="1"/>
  <c r="AK801" i="1"/>
  <c r="AJ801" i="1"/>
  <c r="AM801" i="1" s="1"/>
  <c r="AE801" i="1"/>
  <c r="S801" i="1"/>
  <c r="M801" i="1"/>
  <c r="P801" i="1" s="1"/>
  <c r="L801" i="1"/>
  <c r="I801" i="1"/>
  <c r="X801" i="1" s="1"/>
  <c r="AC801" i="1" s="1"/>
  <c r="H801" i="1"/>
  <c r="W801" i="1" s="1"/>
  <c r="AB801" i="1" s="1"/>
  <c r="G801" i="1"/>
  <c r="F801" i="1"/>
  <c r="E801" i="1"/>
  <c r="Q801" i="1" s="1"/>
  <c r="AG801" i="1" s="1"/>
  <c r="D801" i="1"/>
  <c r="BH800" i="1"/>
  <c r="BF800" i="1"/>
  <c r="BJ800" i="1" s="1"/>
  <c r="AY800" i="1"/>
  <c r="AM800" i="1"/>
  <c r="AL800" i="1"/>
  <c r="AO800" i="1" s="1"/>
  <c r="AS800" i="1" s="1"/>
  <c r="AK800" i="1"/>
  <c r="AN800" i="1" s="1"/>
  <c r="AJ800" i="1"/>
  <c r="AE800" i="1"/>
  <c r="S800" i="1"/>
  <c r="M800" i="1"/>
  <c r="P800" i="1" s="1"/>
  <c r="L800" i="1"/>
  <c r="I800" i="1"/>
  <c r="X800" i="1" s="1"/>
  <c r="AC800" i="1" s="1"/>
  <c r="H800" i="1"/>
  <c r="W800" i="1" s="1"/>
  <c r="AB800" i="1" s="1"/>
  <c r="G800" i="1"/>
  <c r="F800" i="1"/>
  <c r="BB800" i="1" s="1"/>
  <c r="BG800" i="1" s="1"/>
  <c r="E800" i="1"/>
  <c r="D800" i="1"/>
  <c r="BJ799" i="1"/>
  <c r="BI799" i="1"/>
  <c r="BH799" i="1"/>
  <c r="BF799" i="1"/>
  <c r="AL799" i="1"/>
  <c r="AK799" i="1"/>
  <c r="AJ799" i="1"/>
  <c r="AM799" i="1" s="1"/>
  <c r="AE799" i="1"/>
  <c r="S799" i="1"/>
  <c r="M799" i="1"/>
  <c r="L799" i="1"/>
  <c r="I799" i="1"/>
  <c r="X799" i="1" s="1"/>
  <c r="AC799" i="1" s="1"/>
  <c r="H799" i="1"/>
  <c r="W799" i="1" s="1"/>
  <c r="AB799" i="1" s="1"/>
  <c r="G799" i="1"/>
  <c r="F799" i="1"/>
  <c r="E799" i="1"/>
  <c r="D799" i="1"/>
  <c r="BF798" i="1"/>
  <c r="BI798" i="1" s="1"/>
  <c r="AL798" i="1"/>
  <c r="AO798" i="1" s="1"/>
  <c r="AK798" i="1"/>
  <c r="AJ798" i="1"/>
  <c r="AM798" i="1" s="1"/>
  <c r="AE798" i="1"/>
  <c r="X798" i="1"/>
  <c r="AC798" i="1" s="1"/>
  <c r="W798" i="1"/>
  <c r="AB798" i="1" s="1"/>
  <c r="S798" i="1"/>
  <c r="M798" i="1"/>
  <c r="P798" i="1" s="1"/>
  <c r="L798" i="1"/>
  <c r="I798" i="1"/>
  <c r="H798" i="1"/>
  <c r="G798" i="1"/>
  <c r="F798" i="1"/>
  <c r="E798" i="1"/>
  <c r="D798" i="1"/>
  <c r="BJ797" i="1"/>
  <c r="BI797" i="1"/>
  <c r="BH797" i="1"/>
  <c r="BF797" i="1"/>
  <c r="AL797" i="1"/>
  <c r="AK797" i="1"/>
  <c r="AJ797" i="1"/>
  <c r="AE797" i="1"/>
  <c r="S797" i="1"/>
  <c r="M797" i="1"/>
  <c r="P797" i="1" s="1"/>
  <c r="L797" i="1"/>
  <c r="I797" i="1"/>
  <c r="X797" i="1" s="1"/>
  <c r="AC797" i="1" s="1"/>
  <c r="H797" i="1"/>
  <c r="W797" i="1" s="1"/>
  <c r="AB797" i="1" s="1"/>
  <c r="G797" i="1"/>
  <c r="AV797" i="1" s="1"/>
  <c r="F797" i="1"/>
  <c r="AM797" i="1" s="1"/>
  <c r="E797" i="1"/>
  <c r="D797" i="1"/>
  <c r="BJ796" i="1"/>
  <c r="BI796" i="1"/>
  <c r="BF796" i="1"/>
  <c r="BH796" i="1" s="1"/>
  <c r="AL796" i="1"/>
  <c r="AK796" i="1"/>
  <c r="AJ796" i="1"/>
  <c r="AE796" i="1"/>
  <c r="AC796" i="1"/>
  <c r="S796" i="1"/>
  <c r="M796" i="1"/>
  <c r="L796" i="1"/>
  <c r="I796" i="1"/>
  <c r="X796" i="1" s="1"/>
  <c r="H796" i="1"/>
  <c r="W796" i="1" s="1"/>
  <c r="AB796" i="1" s="1"/>
  <c r="G796" i="1"/>
  <c r="F796" i="1"/>
  <c r="E796" i="1"/>
  <c r="D796" i="1"/>
  <c r="BF795" i="1"/>
  <c r="AL795" i="1"/>
  <c r="AK795" i="1"/>
  <c r="AJ795" i="1"/>
  <c r="AE795" i="1"/>
  <c r="X795" i="1"/>
  <c r="AC795" i="1" s="1"/>
  <c r="S795" i="1"/>
  <c r="P795" i="1"/>
  <c r="M795" i="1"/>
  <c r="L795" i="1"/>
  <c r="I795" i="1"/>
  <c r="H795" i="1"/>
  <c r="W795" i="1" s="1"/>
  <c r="AB795" i="1" s="1"/>
  <c r="G795" i="1"/>
  <c r="F795" i="1"/>
  <c r="E795" i="1"/>
  <c r="D795" i="1"/>
  <c r="BH794" i="1"/>
  <c r="BF794" i="1"/>
  <c r="BJ794" i="1" s="1"/>
  <c r="AL794" i="1"/>
  <c r="AK794" i="1"/>
  <c r="AJ794" i="1"/>
  <c r="AM794" i="1" s="1"/>
  <c r="AE794" i="1"/>
  <c r="V794" i="1"/>
  <c r="AA794" i="1" s="1"/>
  <c r="S794" i="1"/>
  <c r="Q794" i="1"/>
  <c r="AG794" i="1" s="1"/>
  <c r="M794" i="1"/>
  <c r="P794" i="1" s="1"/>
  <c r="L794" i="1"/>
  <c r="I794" i="1"/>
  <c r="X794" i="1" s="1"/>
  <c r="AC794" i="1" s="1"/>
  <c r="H794" i="1"/>
  <c r="W794" i="1" s="1"/>
  <c r="AB794" i="1" s="1"/>
  <c r="G794" i="1"/>
  <c r="F794" i="1"/>
  <c r="E794" i="1"/>
  <c r="D794" i="1"/>
  <c r="BJ793" i="1"/>
  <c r="BI793" i="1"/>
  <c r="BH793" i="1"/>
  <c r="BF793" i="1"/>
  <c r="AL793" i="1"/>
  <c r="AK793" i="1"/>
  <c r="AN793" i="1" s="1"/>
  <c r="AJ793" i="1"/>
  <c r="AE793" i="1"/>
  <c r="X793" i="1"/>
  <c r="AC793" i="1" s="1"/>
  <c r="S793" i="1"/>
  <c r="M793" i="1"/>
  <c r="P793" i="1" s="1"/>
  <c r="L793" i="1"/>
  <c r="I793" i="1"/>
  <c r="H793" i="1"/>
  <c r="W793" i="1" s="1"/>
  <c r="AB793" i="1" s="1"/>
  <c r="G793" i="1"/>
  <c r="R793" i="1" s="1"/>
  <c r="F793" i="1"/>
  <c r="BB793" i="1" s="1"/>
  <c r="BG793" i="1" s="1"/>
  <c r="E793" i="1"/>
  <c r="Q793" i="1" s="1"/>
  <c r="AG793" i="1" s="1"/>
  <c r="D793" i="1"/>
  <c r="BF792" i="1"/>
  <c r="BI792" i="1" s="1"/>
  <c r="AL792" i="1"/>
  <c r="AK792" i="1"/>
  <c r="AN792" i="1" s="1"/>
  <c r="AJ792" i="1"/>
  <c r="AM792" i="1" s="1"/>
  <c r="AE792" i="1"/>
  <c r="W792" i="1"/>
  <c r="AB792" i="1" s="1"/>
  <c r="S792" i="1"/>
  <c r="Q792" i="1"/>
  <c r="AG792" i="1" s="1"/>
  <c r="M792" i="1"/>
  <c r="P792" i="1" s="1"/>
  <c r="L792" i="1"/>
  <c r="I792" i="1"/>
  <c r="X792" i="1" s="1"/>
  <c r="AC792" i="1" s="1"/>
  <c r="H792" i="1"/>
  <c r="G792" i="1"/>
  <c r="F792" i="1"/>
  <c r="BB792" i="1" s="1"/>
  <c r="BG792" i="1" s="1"/>
  <c r="E792" i="1"/>
  <c r="D792" i="1"/>
  <c r="BJ791" i="1"/>
  <c r="BI791" i="1"/>
  <c r="BH791" i="1"/>
  <c r="BF791" i="1"/>
  <c r="AL791" i="1"/>
  <c r="AO791" i="1" s="1"/>
  <c r="AK791" i="1"/>
  <c r="AN791" i="1" s="1"/>
  <c r="AJ791" i="1"/>
  <c r="AM791" i="1" s="1"/>
  <c r="AE791" i="1"/>
  <c r="S791" i="1"/>
  <c r="M791" i="1"/>
  <c r="L791" i="1"/>
  <c r="I791" i="1"/>
  <c r="X791" i="1" s="1"/>
  <c r="AC791" i="1" s="1"/>
  <c r="H791" i="1"/>
  <c r="W791" i="1" s="1"/>
  <c r="AB791" i="1" s="1"/>
  <c r="G791" i="1"/>
  <c r="F791" i="1"/>
  <c r="BB791" i="1" s="1"/>
  <c r="BG791" i="1" s="1"/>
  <c r="E791" i="1"/>
  <c r="D791" i="1"/>
  <c r="BJ790" i="1"/>
  <c r="BI790" i="1"/>
  <c r="BF790" i="1"/>
  <c r="BH790" i="1" s="1"/>
  <c r="AM790" i="1"/>
  <c r="AL790" i="1"/>
  <c r="AO790" i="1" s="1"/>
  <c r="AK790" i="1"/>
  <c r="AN790" i="1" s="1"/>
  <c r="AT790" i="1" s="1"/>
  <c r="AJ790" i="1"/>
  <c r="AE790" i="1"/>
  <c r="S790" i="1"/>
  <c r="M790" i="1"/>
  <c r="P790" i="1" s="1"/>
  <c r="L790" i="1"/>
  <c r="I790" i="1"/>
  <c r="X790" i="1" s="1"/>
  <c r="AC790" i="1" s="1"/>
  <c r="H790" i="1"/>
  <c r="W790" i="1" s="1"/>
  <c r="AB790" i="1" s="1"/>
  <c r="G790" i="1"/>
  <c r="AV790" i="1" s="1"/>
  <c r="F790" i="1"/>
  <c r="BB790" i="1" s="1"/>
  <c r="BG790" i="1" s="1"/>
  <c r="E790" i="1"/>
  <c r="Q790" i="1" s="1"/>
  <c r="AG790" i="1" s="1"/>
  <c r="D790" i="1"/>
  <c r="BF789" i="1"/>
  <c r="AL789" i="1"/>
  <c r="AK789" i="1"/>
  <c r="AJ789" i="1"/>
  <c r="AE789" i="1"/>
  <c r="S789" i="1"/>
  <c r="M789" i="1"/>
  <c r="P789" i="1" s="1"/>
  <c r="L789" i="1"/>
  <c r="I789" i="1"/>
  <c r="X789" i="1" s="1"/>
  <c r="AC789" i="1" s="1"/>
  <c r="H789" i="1"/>
  <c r="W789" i="1" s="1"/>
  <c r="AB789" i="1" s="1"/>
  <c r="G789" i="1"/>
  <c r="AV789" i="1" s="1"/>
  <c r="F789" i="1"/>
  <c r="BB789" i="1" s="1"/>
  <c r="BG789" i="1" s="1"/>
  <c r="E789" i="1"/>
  <c r="D789" i="1"/>
  <c r="BH788" i="1"/>
  <c r="BF788" i="1"/>
  <c r="BJ788" i="1" s="1"/>
  <c r="AN788" i="1"/>
  <c r="AL788" i="1"/>
  <c r="AK788" i="1"/>
  <c r="AJ788" i="1"/>
  <c r="AM788" i="1" s="1"/>
  <c r="AE788" i="1"/>
  <c r="V788" i="1"/>
  <c r="AA788" i="1" s="1"/>
  <c r="S788" i="1"/>
  <c r="M788" i="1"/>
  <c r="L788" i="1"/>
  <c r="I788" i="1"/>
  <c r="X788" i="1" s="1"/>
  <c r="AC788" i="1" s="1"/>
  <c r="H788" i="1"/>
  <c r="W788" i="1" s="1"/>
  <c r="AB788" i="1" s="1"/>
  <c r="G788" i="1"/>
  <c r="F788" i="1"/>
  <c r="BB788" i="1" s="1"/>
  <c r="BG788" i="1" s="1"/>
  <c r="E788" i="1"/>
  <c r="D788" i="1"/>
  <c r="BJ787" i="1"/>
  <c r="BI787" i="1"/>
  <c r="BH787" i="1"/>
  <c r="BF787" i="1"/>
  <c r="AL787" i="1"/>
  <c r="AK787" i="1"/>
  <c r="AN787" i="1" s="1"/>
  <c r="AR787" i="1" s="1"/>
  <c r="AJ787" i="1"/>
  <c r="AM787" i="1" s="1"/>
  <c r="AE787" i="1"/>
  <c r="V787" i="1"/>
  <c r="AA787" i="1" s="1"/>
  <c r="S787" i="1"/>
  <c r="M787" i="1"/>
  <c r="P787" i="1" s="1"/>
  <c r="L787" i="1"/>
  <c r="I787" i="1"/>
  <c r="X787" i="1" s="1"/>
  <c r="AC787" i="1" s="1"/>
  <c r="H787" i="1"/>
  <c r="W787" i="1" s="1"/>
  <c r="AB787" i="1" s="1"/>
  <c r="G787" i="1"/>
  <c r="R787" i="1" s="1"/>
  <c r="F787" i="1"/>
  <c r="E787" i="1"/>
  <c r="Q787" i="1" s="1"/>
  <c r="AG787" i="1" s="1"/>
  <c r="D787" i="1"/>
  <c r="BF786" i="1"/>
  <c r="BI786" i="1" s="1"/>
  <c r="AL786" i="1"/>
  <c r="AK786" i="1"/>
  <c r="AN786" i="1" s="1"/>
  <c r="AJ786" i="1"/>
  <c r="AE786" i="1"/>
  <c r="W786" i="1"/>
  <c r="AB786" i="1" s="1"/>
  <c r="S786" i="1"/>
  <c r="M786" i="1"/>
  <c r="P786" i="1" s="1"/>
  <c r="L786" i="1"/>
  <c r="I786" i="1"/>
  <c r="X786" i="1" s="1"/>
  <c r="AC786" i="1" s="1"/>
  <c r="H786" i="1"/>
  <c r="G786" i="1"/>
  <c r="F786" i="1"/>
  <c r="BB786" i="1" s="1"/>
  <c r="BG786" i="1" s="1"/>
  <c r="E786" i="1"/>
  <c r="Q786" i="1" s="1"/>
  <c r="AG786" i="1" s="1"/>
  <c r="D786" i="1"/>
  <c r="BJ785" i="1"/>
  <c r="BI785" i="1"/>
  <c r="BH785" i="1"/>
  <c r="BF785" i="1"/>
  <c r="AL785" i="1"/>
  <c r="AO785" i="1" s="1"/>
  <c r="AK785" i="1"/>
  <c r="AN785" i="1" s="1"/>
  <c r="AJ785" i="1"/>
  <c r="AM785" i="1" s="1"/>
  <c r="AE785" i="1"/>
  <c r="S785" i="1"/>
  <c r="M785" i="1"/>
  <c r="L785" i="1"/>
  <c r="I785" i="1"/>
  <c r="X785" i="1" s="1"/>
  <c r="AC785" i="1" s="1"/>
  <c r="H785" i="1"/>
  <c r="W785" i="1" s="1"/>
  <c r="AB785" i="1" s="1"/>
  <c r="G785" i="1"/>
  <c r="F785" i="1"/>
  <c r="BB785" i="1" s="1"/>
  <c r="BG785" i="1" s="1"/>
  <c r="E785" i="1"/>
  <c r="D785" i="1"/>
  <c r="BJ784" i="1"/>
  <c r="BI784" i="1"/>
  <c r="BF784" i="1"/>
  <c r="BH784" i="1" s="1"/>
  <c r="AL784" i="1"/>
  <c r="AK784" i="1"/>
  <c r="AJ784" i="1"/>
  <c r="AE784" i="1"/>
  <c r="S784" i="1"/>
  <c r="M784" i="1"/>
  <c r="L784" i="1"/>
  <c r="I784" i="1"/>
  <c r="X784" i="1" s="1"/>
  <c r="AC784" i="1" s="1"/>
  <c r="H784" i="1"/>
  <c r="W784" i="1" s="1"/>
  <c r="AB784" i="1" s="1"/>
  <c r="G784" i="1"/>
  <c r="V784" i="1" s="1"/>
  <c r="F784" i="1"/>
  <c r="BB784" i="1" s="1"/>
  <c r="BG784" i="1" s="1"/>
  <c r="E784" i="1"/>
  <c r="D784" i="1"/>
  <c r="BF783" i="1"/>
  <c r="AL783" i="1"/>
  <c r="AK783" i="1"/>
  <c r="AJ783" i="1"/>
  <c r="AE783" i="1"/>
  <c r="X783" i="1"/>
  <c r="AC783" i="1" s="1"/>
  <c r="S783" i="1"/>
  <c r="P783" i="1"/>
  <c r="M783" i="1"/>
  <c r="L783" i="1"/>
  <c r="I783" i="1"/>
  <c r="H783" i="1"/>
  <c r="W783" i="1" s="1"/>
  <c r="AB783" i="1" s="1"/>
  <c r="G783" i="1"/>
  <c r="F783" i="1"/>
  <c r="Q783" i="1" s="1"/>
  <c r="AG783" i="1" s="1"/>
  <c r="E783" i="1"/>
  <c r="D783" i="1"/>
  <c r="BH782" i="1"/>
  <c r="BF782" i="1"/>
  <c r="BJ782" i="1" s="1"/>
  <c r="AL782" i="1"/>
  <c r="AK782" i="1"/>
  <c r="AJ782" i="1"/>
  <c r="AM782" i="1" s="1"/>
  <c r="AE782" i="1"/>
  <c r="S782" i="1"/>
  <c r="Q782" i="1"/>
  <c r="AG782" i="1" s="1"/>
  <c r="M782" i="1"/>
  <c r="P782" i="1" s="1"/>
  <c r="L782" i="1"/>
  <c r="I782" i="1"/>
  <c r="X782" i="1" s="1"/>
  <c r="AC782" i="1" s="1"/>
  <c r="H782" i="1"/>
  <c r="W782" i="1" s="1"/>
  <c r="AB782" i="1" s="1"/>
  <c r="G782" i="1"/>
  <c r="F782" i="1"/>
  <c r="BB782" i="1" s="1"/>
  <c r="BG782" i="1" s="1"/>
  <c r="E782" i="1"/>
  <c r="D782" i="1"/>
  <c r="BJ781" i="1"/>
  <c r="BI781" i="1"/>
  <c r="BH781" i="1"/>
  <c r="BF781" i="1"/>
  <c r="BB781" i="1"/>
  <c r="BG781" i="1" s="1"/>
  <c r="AN781" i="1"/>
  <c r="AL781" i="1"/>
  <c r="AO781" i="1" s="1"/>
  <c r="AK781" i="1"/>
  <c r="AJ781" i="1"/>
  <c r="AE781" i="1"/>
  <c r="S781" i="1"/>
  <c r="M781" i="1"/>
  <c r="P781" i="1" s="1"/>
  <c r="L781" i="1"/>
  <c r="I781" i="1"/>
  <c r="X781" i="1" s="1"/>
  <c r="AC781" i="1" s="1"/>
  <c r="H781" i="1"/>
  <c r="W781" i="1" s="1"/>
  <c r="AB781" i="1" s="1"/>
  <c r="G781" i="1"/>
  <c r="V781" i="1" s="1"/>
  <c r="AA781" i="1" s="1"/>
  <c r="AD781" i="1" s="1"/>
  <c r="AH781" i="1" s="1"/>
  <c r="F781" i="1"/>
  <c r="E781" i="1"/>
  <c r="Q781" i="1" s="1"/>
  <c r="AG781" i="1" s="1"/>
  <c r="D781" i="1"/>
  <c r="BF780" i="1"/>
  <c r="BI780" i="1" s="1"/>
  <c r="AL780" i="1"/>
  <c r="AO780" i="1" s="1"/>
  <c r="AK780" i="1"/>
  <c r="AN780" i="1" s="1"/>
  <c r="AJ780" i="1"/>
  <c r="AE780" i="1"/>
  <c r="S780" i="1"/>
  <c r="Q780" i="1"/>
  <c r="AG780" i="1" s="1"/>
  <c r="M780" i="1"/>
  <c r="P780" i="1" s="1"/>
  <c r="L780" i="1"/>
  <c r="I780" i="1"/>
  <c r="X780" i="1" s="1"/>
  <c r="AC780" i="1" s="1"/>
  <c r="H780" i="1"/>
  <c r="W780" i="1" s="1"/>
  <c r="AB780" i="1" s="1"/>
  <c r="G780" i="1"/>
  <c r="F780" i="1"/>
  <c r="BB780" i="1" s="1"/>
  <c r="BG780" i="1" s="1"/>
  <c r="E780" i="1"/>
  <c r="D780" i="1"/>
  <c r="BJ779" i="1"/>
  <c r="BI779" i="1"/>
  <c r="BH779" i="1"/>
  <c r="BF779" i="1"/>
  <c r="AL779" i="1"/>
  <c r="AK779" i="1"/>
  <c r="AJ779" i="1"/>
  <c r="AE779" i="1"/>
  <c r="S779" i="1"/>
  <c r="M779" i="1"/>
  <c r="L779" i="1"/>
  <c r="I779" i="1"/>
  <c r="X779" i="1" s="1"/>
  <c r="AC779" i="1" s="1"/>
  <c r="H779" i="1"/>
  <c r="W779" i="1" s="1"/>
  <c r="AB779" i="1" s="1"/>
  <c r="G779" i="1"/>
  <c r="F779" i="1"/>
  <c r="BB779" i="1" s="1"/>
  <c r="BG779" i="1" s="1"/>
  <c r="E779" i="1"/>
  <c r="D779" i="1"/>
  <c r="BJ778" i="1"/>
  <c r="BI778" i="1"/>
  <c r="BF778" i="1"/>
  <c r="BH778" i="1" s="1"/>
  <c r="AL778" i="1"/>
  <c r="AO778" i="1" s="1"/>
  <c r="AK778" i="1"/>
  <c r="AJ778" i="1"/>
  <c r="AM778" i="1" s="1"/>
  <c r="AE778" i="1"/>
  <c r="S778" i="1"/>
  <c r="M778" i="1"/>
  <c r="L778" i="1"/>
  <c r="I778" i="1"/>
  <c r="X778" i="1" s="1"/>
  <c r="AC778" i="1" s="1"/>
  <c r="H778" i="1"/>
  <c r="W778" i="1" s="1"/>
  <c r="AB778" i="1" s="1"/>
  <c r="G778" i="1"/>
  <c r="F778" i="1"/>
  <c r="BB778" i="1" s="1"/>
  <c r="BG778" i="1" s="1"/>
  <c r="E778" i="1"/>
  <c r="D778" i="1"/>
  <c r="BF777" i="1"/>
  <c r="BB777" i="1"/>
  <c r="AL777" i="1"/>
  <c r="AK777" i="1"/>
  <c r="AJ777" i="1"/>
  <c r="AE777" i="1"/>
  <c r="S777" i="1"/>
  <c r="M777" i="1"/>
  <c r="L777" i="1"/>
  <c r="P777" i="1" s="1"/>
  <c r="I777" i="1"/>
  <c r="X777" i="1" s="1"/>
  <c r="AC777" i="1" s="1"/>
  <c r="H777" i="1"/>
  <c r="W777" i="1" s="1"/>
  <c r="AB777" i="1" s="1"/>
  <c r="G777" i="1"/>
  <c r="F777" i="1"/>
  <c r="Q777" i="1" s="1"/>
  <c r="AG777" i="1" s="1"/>
  <c r="E777" i="1"/>
  <c r="D777" i="1"/>
  <c r="BH776" i="1"/>
  <c r="BF776" i="1"/>
  <c r="BJ776" i="1" s="1"/>
  <c r="AR776" i="1"/>
  <c r="AM776" i="1"/>
  <c r="AL776" i="1"/>
  <c r="AO776" i="1" s="1"/>
  <c r="AS776" i="1" s="1"/>
  <c r="AK776" i="1"/>
  <c r="AN776" i="1" s="1"/>
  <c r="AP776" i="1" s="1"/>
  <c r="AJ776" i="1"/>
  <c r="AE776" i="1"/>
  <c r="AA776" i="1"/>
  <c r="AD776" i="1" s="1"/>
  <c r="AH776" i="1" s="1"/>
  <c r="V776" i="1"/>
  <c r="S776" i="1"/>
  <c r="M776" i="1"/>
  <c r="P776" i="1" s="1"/>
  <c r="L776" i="1"/>
  <c r="I776" i="1"/>
  <c r="X776" i="1" s="1"/>
  <c r="AC776" i="1" s="1"/>
  <c r="H776" i="1"/>
  <c r="W776" i="1" s="1"/>
  <c r="AB776" i="1" s="1"/>
  <c r="G776" i="1"/>
  <c r="F776" i="1"/>
  <c r="BB776" i="1" s="1"/>
  <c r="BG776" i="1" s="1"/>
  <c r="E776" i="1"/>
  <c r="D776" i="1"/>
  <c r="BJ775" i="1"/>
  <c r="BI775" i="1"/>
  <c r="BH775" i="1"/>
  <c r="BF775" i="1"/>
  <c r="BB775" i="1"/>
  <c r="BG775" i="1" s="1"/>
  <c r="AO775" i="1"/>
  <c r="AL775" i="1"/>
  <c r="AK775" i="1"/>
  <c r="AN775" i="1" s="1"/>
  <c r="AJ775" i="1"/>
  <c r="AE775" i="1"/>
  <c r="X775" i="1"/>
  <c r="AC775" i="1" s="1"/>
  <c r="V775" i="1"/>
  <c r="AA775" i="1" s="1"/>
  <c r="S775" i="1"/>
  <c r="M775" i="1"/>
  <c r="P775" i="1" s="1"/>
  <c r="L775" i="1"/>
  <c r="I775" i="1"/>
  <c r="H775" i="1"/>
  <c r="W775" i="1" s="1"/>
  <c r="AB775" i="1" s="1"/>
  <c r="G775" i="1"/>
  <c r="F775" i="1"/>
  <c r="E775" i="1"/>
  <c r="Q775" i="1" s="1"/>
  <c r="AG775" i="1" s="1"/>
  <c r="D775" i="1"/>
  <c r="BF774" i="1"/>
  <c r="BI774" i="1" s="1"/>
  <c r="AL774" i="1"/>
  <c r="AO774" i="1" s="1"/>
  <c r="AK774" i="1"/>
  <c r="AN774" i="1" s="1"/>
  <c r="AJ774" i="1"/>
  <c r="AE774" i="1"/>
  <c r="W774" i="1"/>
  <c r="AB774" i="1" s="1"/>
  <c r="S774" i="1"/>
  <c r="M774" i="1"/>
  <c r="P774" i="1" s="1"/>
  <c r="L774" i="1"/>
  <c r="I774" i="1"/>
  <c r="X774" i="1" s="1"/>
  <c r="AC774" i="1" s="1"/>
  <c r="H774" i="1"/>
  <c r="G774" i="1"/>
  <c r="F774" i="1"/>
  <c r="BB774" i="1" s="1"/>
  <c r="BG774" i="1" s="1"/>
  <c r="E774" i="1"/>
  <c r="Q774" i="1" s="1"/>
  <c r="AG774" i="1" s="1"/>
  <c r="D774" i="1"/>
  <c r="BJ773" i="1"/>
  <c r="BI773" i="1"/>
  <c r="BH773" i="1"/>
  <c r="BF773" i="1"/>
  <c r="AL773" i="1"/>
  <c r="AO773" i="1" s="1"/>
  <c r="AK773" i="1"/>
  <c r="AJ773" i="1"/>
  <c r="AM773" i="1" s="1"/>
  <c r="AE773" i="1"/>
  <c r="S773" i="1"/>
  <c r="M773" i="1"/>
  <c r="P773" i="1" s="1"/>
  <c r="L773" i="1"/>
  <c r="I773" i="1"/>
  <c r="X773" i="1" s="1"/>
  <c r="AC773" i="1" s="1"/>
  <c r="H773" i="1"/>
  <c r="W773" i="1" s="1"/>
  <c r="AB773" i="1" s="1"/>
  <c r="G773" i="1"/>
  <c r="F773" i="1"/>
  <c r="BB773" i="1" s="1"/>
  <c r="BG773" i="1" s="1"/>
  <c r="E773" i="1"/>
  <c r="Q773" i="1" s="1"/>
  <c r="AG773" i="1" s="1"/>
  <c r="D773" i="1"/>
  <c r="BJ772" i="1"/>
  <c r="BI772" i="1"/>
  <c r="BF772" i="1"/>
  <c r="BH772" i="1" s="1"/>
  <c r="AO772" i="1"/>
  <c r="AN772" i="1"/>
  <c r="AT772" i="1" s="1"/>
  <c r="AM772" i="1"/>
  <c r="AL772" i="1"/>
  <c r="AK772" i="1"/>
  <c r="AJ772" i="1"/>
  <c r="AE772" i="1"/>
  <c r="W772" i="1"/>
  <c r="AB772" i="1" s="1"/>
  <c r="V772" i="1"/>
  <c r="S772" i="1"/>
  <c r="M772" i="1"/>
  <c r="P772" i="1" s="1"/>
  <c r="L772" i="1"/>
  <c r="I772" i="1"/>
  <c r="X772" i="1" s="1"/>
  <c r="AC772" i="1" s="1"/>
  <c r="H772" i="1"/>
  <c r="G772" i="1"/>
  <c r="F772" i="1"/>
  <c r="BB772" i="1" s="1"/>
  <c r="BG772" i="1" s="1"/>
  <c r="E772" i="1"/>
  <c r="Q772" i="1" s="1"/>
  <c r="AG772" i="1" s="1"/>
  <c r="D772" i="1"/>
  <c r="BF771" i="1"/>
  <c r="BB771" i="1"/>
  <c r="AL771" i="1"/>
  <c r="AK771" i="1"/>
  <c r="AJ771" i="1"/>
  <c r="AM771" i="1" s="1"/>
  <c r="AE771" i="1"/>
  <c r="X771" i="1"/>
  <c r="AC771" i="1" s="1"/>
  <c r="S771" i="1"/>
  <c r="M771" i="1"/>
  <c r="P771" i="1" s="1"/>
  <c r="L771" i="1"/>
  <c r="I771" i="1"/>
  <c r="H771" i="1"/>
  <c r="W771" i="1" s="1"/>
  <c r="AB771" i="1" s="1"/>
  <c r="G771" i="1"/>
  <c r="AV771" i="1" s="1"/>
  <c r="F771" i="1"/>
  <c r="E771" i="1"/>
  <c r="Q771" i="1" s="1"/>
  <c r="AG771" i="1" s="1"/>
  <c r="D771" i="1"/>
  <c r="BH770" i="1"/>
  <c r="BF770" i="1"/>
  <c r="BJ770" i="1" s="1"/>
  <c r="AY770" i="1"/>
  <c r="AR770" i="1"/>
  <c r="AM770" i="1"/>
  <c r="AL770" i="1"/>
  <c r="AO770" i="1" s="1"/>
  <c r="AS770" i="1" s="1"/>
  <c r="AK770" i="1"/>
  <c r="AN770" i="1" s="1"/>
  <c r="AP770" i="1" s="1"/>
  <c r="AJ770" i="1"/>
  <c r="AE770" i="1"/>
  <c r="V770" i="1"/>
  <c r="Y770" i="1" s="1"/>
  <c r="Z770" i="1" s="1"/>
  <c r="S770" i="1"/>
  <c r="M770" i="1"/>
  <c r="P770" i="1" s="1"/>
  <c r="L770" i="1"/>
  <c r="I770" i="1"/>
  <c r="X770" i="1" s="1"/>
  <c r="AC770" i="1" s="1"/>
  <c r="H770" i="1"/>
  <c r="W770" i="1" s="1"/>
  <c r="AB770" i="1" s="1"/>
  <c r="G770" i="1"/>
  <c r="AV770" i="1" s="1"/>
  <c r="F770" i="1"/>
  <c r="BB770" i="1" s="1"/>
  <c r="BG770" i="1" s="1"/>
  <c r="E770" i="1"/>
  <c r="D770" i="1"/>
  <c r="BJ769" i="1"/>
  <c r="BI769" i="1"/>
  <c r="BH769" i="1"/>
  <c r="BF769" i="1"/>
  <c r="BB769" i="1"/>
  <c r="BG769" i="1" s="1"/>
  <c r="AT769" i="1"/>
  <c r="AO769" i="1"/>
  <c r="AN769" i="1"/>
  <c r="AR769" i="1" s="1"/>
  <c r="AL769" i="1"/>
  <c r="AK769" i="1"/>
  <c r="AJ769" i="1"/>
  <c r="AE769" i="1"/>
  <c r="AC769" i="1"/>
  <c r="X769" i="1"/>
  <c r="V769" i="1"/>
  <c r="AA769" i="1" s="1"/>
  <c r="S769" i="1"/>
  <c r="M769" i="1"/>
  <c r="L769" i="1"/>
  <c r="I769" i="1"/>
  <c r="H769" i="1"/>
  <c r="W769" i="1" s="1"/>
  <c r="AB769" i="1" s="1"/>
  <c r="G769" i="1"/>
  <c r="R769" i="1" s="1"/>
  <c r="F769" i="1"/>
  <c r="E769" i="1"/>
  <c r="Q769" i="1" s="1"/>
  <c r="AG769" i="1" s="1"/>
  <c r="D769" i="1"/>
  <c r="BF768" i="1"/>
  <c r="BI768" i="1" s="1"/>
  <c r="AL768" i="1"/>
  <c r="AO768" i="1" s="1"/>
  <c r="AK768" i="1"/>
  <c r="AN768" i="1" s="1"/>
  <c r="AJ768" i="1"/>
  <c r="AE768" i="1"/>
  <c r="W768" i="1"/>
  <c r="AB768" i="1" s="1"/>
  <c r="S768" i="1"/>
  <c r="Q768" i="1"/>
  <c r="AG768" i="1" s="1"/>
  <c r="M768" i="1"/>
  <c r="L768" i="1"/>
  <c r="I768" i="1"/>
  <c r="X768" i="1" s="1"/>
  <c r="AC768" i="1" s="1"/>
  <c r="H768" i="1"/>
  <c r="G768" i="1"/>
  <c r="F768" i="1"/>
  <c r="BB768" i="1" s="1"/>
  <c r="BG768" i="1" s="1"/>
  <c r="E768" i="1"/>
  <c r="D768" i="1"/>
  <c r="BJ767" i="1"/>
  <c r="BI767" i="1"/>
  <c r="BH767" i="1"/>
  <c r="BF767" i="1"/>
  <c r="AM767" i="1"/>
  <c r="AL767" i="1"/>
  <c r="AO767" i="1" s="1"/>
  <c r="AK767" i="1"/>
  <c r="AJ767" i="1"/>
  <c r="AE767" i="1"/>
  <c r="S767" i="1"/>
  <c r="M767" i="1"/>
  <c r="P767" i="1" s="1"/>
  <c r="L767" i="1"/>
  <c r="I767" i="1"/>
  <c r="X767" i="1" s="1"/>
  <c r="AC767" i="1" s="1"/>
  <c r="H767" i="1"/>
  <c r="W767" i="1" s="1"/>
  <c r="AB767" i="1" s="1"/>
  <c r="G767" i="1"/>
  <c r="F767" i="1"/>
  <c r="BB767" i="1" s="1"/>
  <c r="BG767" i="1" s="1"/>
  <c r="E767" i="1"/>
  <c r="Q767" i="1" s="1"/>
  <c r="AG767" i="1" s="1"/>
  <c r="D767" i="1"/>
  <c r="BJ766" i="1"/>
  <c r="BI766" i="1"/>
  <c r="BF766" i="1"/>
  <c r="BH766" i="1" s="1"/>
  <c r="AN766" i="1"/>
  <c r="AT766" i="1" s="1"/>
  <c r="AM766" i="1"/>
  <c r="AL766" i="1"/>
  <c r="AK766" i="1"/>
  <c r="AJ766" i="1"/>
  <c r="AE766" i="1"/>
  <c r="AC766" i="1"/>
  <c r="W766" i="1"/>
  <c r="AB766" i="1" s="1"/>
  <c r="S766" i="1"/>
  <c r="M766" i="1"/>
  <c r="L766" i="1"/>
  <c r="I766" i="1"/>
  <c r="X766" i="1" s="1"/>
  <c r="H766" i="1"/>
  <c r="G766" i="1"/>
  <c r="F766" i="1"/>
  <c r="BB766" i="1" s="1"/>
  <c r="BG766" i="1" s="1"/>
  <c r="E766" i="1"/>
  <c r="D766" i="1"/>
  <c r="BF765" i="1"/>
  <c r="AL765" i="1"/>
  <c r="AK765" i="1"/>
  <c r="AJ765" i="1"/>
  <c r="AE765" i="1"/>
  <c r="S765" i="1"/>
  <c r="M765" i="1"/>
  <c r="L765" i="1"/>
  <c r="P765" i="1" s="1"/>
  <c r="I765" i="1"/>
  <c r="X765" i="1" s="1"/>
  <c r="AC765" i="1" s="1"/>
  <c r="H765" i="1"/>
  <c r="W765" i="1" s="1"/>
  <c r="AB765" i="1" s="1"/>
  <c r="G765" i="1"/>
  <c r="F765" i="1"/>
  <c r="Q765" i="1" s="1"/>
  <c r="AG765" i="1" s="1"/>
  <c r="E765" i="1"/>
  <c r="D765" i="1"/>
  <c r="BH764" i="1"/>
  <c r="BF764" i="1"/>
  <c r="BJ764" i="1" s="1"/>
  <c r="AL764" i="1"/>
  <c r="AK764" i="1"/>
  <c r="AJ764" i="1"/>
  <c r="AE764" i="1"/>
  <c r="AA764" i="1"/>
  <c r="V764" i="1"/>
  <c r="S764" i="1"/>
  <c r="Q764" i="1"/>
  <c r="AG764" i="1" s="1"/>
  <c r="M764" i="1"/>
  <c r="L764" i="1"/>
  <c r="I764" i="1"/>
  <c r="H764" i="1"/>
  <c r="W764" i="1" s="1"/>
  <c r="AB764" i="1" s="1"/>
  <c r="G764" i="1"/>
  <c r="F764" i="1"/>
  <c r="E764" i="1"/>
  <c r="D764" i="1"/>
  <c r="BJ763" i="1"/>
  <c r="BI763" i="1"/>
  <c r="BH763" i="1"/>
  <c r="BF763" i="1"/>
  <c r="AL763" i="1"/>
  <c r="AK763" i="1"/>
  <c r="AJ763" i="1"/>
  <c r="AM763" i="1" s="1"/>
  <c r="AE763" i="1"/>
  <c r="AC763" i="1"/>
  <c r="X763" i="1"/>
  <c r="W763" i="1"/>
  <c r="AB763" i="1" s="1"/>
  <c r="S763" i="1"/>
  <c r="M763" i="1"/>
  <c r="P763" i="1" s="1"/>
  <c r="L763" i="1"/>
  <c r="I763" i="1"/>
  <c r="H763" i="1"/>
  <c r="G763" i="1"/>
  <c r="V763" i="1" s="1"/>
  <c r="AA763" i="1" s="1"/>
  <c r="F763" i="1"/>
  <c r="E763" i="1"/>
  <c r="Q763" i="1" s="1"/>
  <c r="AG763" i="1" s="1"/>
  <c r="D763" i="1"/>
  <c r="BF762" i="1"/>
  <c r="AL762" i="1"/>
  <c r="AK762" i="1"/>
  <c r="AJ762" i="1"/>
  <c r="AM762" i="1" s="1"/>
  <c r="AE762" i="1"/>
  <c r="W762" i="1"/>
  <c r="AB762" i="1" s="1"/>
  <c r="S762" i="1"/>
  <c r="M762" i="1"/>
  <c r="P762" i="1" s="1"/>
  <c r="L762" i="1"/>
  <c r="I762" i="1"/>
  <c r="X762" i="1" s="1"/>
  <c r="AC762" i="1" s="1"/>
  <c r="H762" i="1"/>
  <c r="G762" i="1"/>
  <c r="F762" i="1"/>
  <c r="BB762" i="1" s="1"/>
  <c r="BG762" i="1" s="1"/>
  <c r="E762" i="1"/>
  <c r="D762" i="1"/>
  <c r="BJ761" i="1"/>
  <c r="BI761" i="1"/>
  <c r="BH761" i="1"/>
  <c r="BF761" i="1"/>
  <c r="AS761" i="1"/>
  <c r="AL761" i="1"/>
  <c r="AO761" i="1" s="1"/>
  <c r="AK761" i="1"/>
  <c r="AJ761" i="1"/>
  <c r="AM761" i="1" s="1"/>
  <c r="AG761" i="1"/>
  <c r="AE761" i="1"/>
  <c r="S761" i="1"/>
  <c r="M761" i="1"/>
  <c r="P761" i="1" s="1"/>
  <c r="L761" i="1"/>
  <c r="I761" i="1"/>
  <c r="X761" i="1" s="1"/>
  <c r="AC761" i="1" s="1"/>
  <c r="H761" i="1"/>
  <c r="W761" i="1" s="1"/>
  <c r="AB761" i="1" s="1"/>
  <c r="G761" i="1"/>
  <c r="F761" i="1"/>
  <c r="BB761" i="1" s="1"/>
  <c r="BG761" i="1" s="1"/>
  <c r="E761" i="1"/>
  <c r="Q761" i="1" s="1"/>
  <c r="D761" i="1"/>
  <c r="BJ760" i="1"/>
  <c r="BI760" i="1"/>
  <c r="BF760" i="1"/>
  <c r="BH760" i="1" s="1"/>
  <c r="AL760" i="1"/>
  <c r="AO760" i="1" s="1"/>
  <c r="AU760" i="1" s="1"/>
  <c r="AK760" i="1"/>
  <c r="AN760" i="1" s="1"/>
  <c r="AT760" i="1" s="1"/>
  <c r="AJ760" i="1"/>
  <c r="AE760" i="1"/>
  <c r="S760" i="1"/>
  <c r="M760" i="1"/>
  <c r="P760" i="1" s="1"/>
  <c r="L760" i="1"/>
  <c r="I760" i="1"/>
  <c r="X760" i="1" s="1"/>
  <c r="AC760" i="1" s="1"/>
  <c r="H760" i="1"/>
  <c r="W760" i="1" s="1"/>
  <c r="AB760" i="1" s="1"/>
  <c r="G760" i="1"/>
  <c r="AV760" i="1" s="1"/>
  <c r="F760" i="1"/>
  <c r="BB760" i="1" s="1"/>
  <c r="BG760" i="1" s="1"/>
  <c r="E760" i="1"/>
  <c r="Q760" i="1" s="1"/>
  <c r="AG760" i="1" s="1"/>
  <c r="D760" i="1"/>
  <c r="BF759" i="1"/>
  <c r="AL759" i="1"/>
  <c r="AK759" i="1"/>
  <c r="AJ759" i="1"/>
  <c r="AE759" i="1"/>
  <c r="X759" i="1"/>
  <c r="AC759" i="1" s="1"/>
  <c r="S759" i="1"/>
  <c r="P759" i="1"/>
  <c r="M759" i="1"/>
  <c r="L759" i="1"/>
  <c r="I759" i="1"/>
  <c r="H759" i="1"/>
  <c r="W759" i="1" s="1"/>
  <c r="AB759" i="1" s="1"/>
  <c r="G759" i="1"/>
  <c r="F759" i="1"/>
  <c r="E759" i="1"/>
  <c r="D759" i="1"/>
  <c r="BH758" i="1"/>
  <c r="BF758" i="1"/>
  <c r="BJ758" i="1" s="1"/>
  <c r="AY758" i="1"/>
  <c r="AM758" i="1"/>
  <c r="AL758" i="1"/>
  <c r="AK758" i="1"/>
  <c r="AJ758" i="1"/>
  <c r="AE758" i="1"/>
  <c r="AA758" i="1"/>
  <c r="S758" i="1"/>
  <c r="M758" i="1"/>
  <c r="P758" i="1" s="1"/>
  <c r="L758" i="1"/>
  <c r="I758" i="1"/>
  <c r="X758" i="1" s="1"/>
  <c r="AC758" i="1" s="1"/>
  <c r="H758" i="1"/>
  <c r="W758" i="1" s="1"/>
  <c r="AB758" i="1" s="1"/>
  <c r="G758" i="1"/>
  <c r="V758" i="1" s="1"/>
  <c r="F758" i="1"/>
  <c r="BB758" i="1" s="1"/>
  <c r="BG758" i="1" s="1"/>
  <c r="E758" i="1"/>
  <c r="Q758" i="1" s="1"/>
  <c r="AG758" i="1" s="1"/>
  <c r="D758" i="1"/>
  <c r="BJ757" i="1"/>
  <c r="BI757" i="1"/>
  <c r="BH757" i="1"/>
  <c r="BF757" i="1"/>
  <c r="BB757" i="1"/>
  <c r="BG757" i="1" s="1"/>
  <c r="AL757" i="1"/>
  <c r="AO757" i="1" s="1"/>
  <c r="AU757" i="1" s="1"/>
  <c r="AK757" i="1"/>
  <c r="AN757" i="1" s="1"/>
  <c r="AJ757" i="1"/>
  <c r="AE757" i="1"/>
  <c r="W757" i="1"/>
  <c r="AB757" i="1" s="1"/>
  <c r="S757" i="1"/>
  <c r="M757" i="1"/>
  <c r="P757" i="1" s="1"/>
  <c r="L757" i="1"/>
  <c r="I757" i="1"/>
  <c r="X757" i="1" s="1"/>
  <c r="AC757" i="1" s="1"/>
  <c r="H757" i="1"/>
  <c r="G757" i="1"/>
  <c r="R757" i="1" s="1"/>
  <c r="F757" i="1"/>
  <c r="E757" i="1"/>
  <c r="Q757" i="1" s="1"/>
  <c r="AG757" i="1" s="1"/>
  <c r="D757" i="1"/>
  <c r="BF756" i="1"/>
  <c r="AL756" i="1"/>
  <c r="AO756" i="1" s="1"/>
  <c r="AK756" i="1"/>
  <c r="AJ756" i="1"/>
  <c r="AE756" i="1"/>
  <c r="S756" i="1"/>
  <c r="M756" i="1"/>
  <c r="P756" i="1" s="1"/>
  <c r="L756" i="1"/>
  <c r="I756" i="1"/>
  <c r="X756" i="1" s="1"/>
  <c r="AC756" i="1" s="1"/>
  <c r="H756" i="1"/>
  <c r="W756" i="1" s="1"/>
  <c r="AB756" i="1" s="1"/>
  <c r="G756" i="1"/>
  <c r="AV756" i="1" s="1"/>
  <c r="F756" i="1"/>
  <c r="E756" i="1"/>
  <c r="D756" i="1"/>
  <c r="BJ755" i="1"/>
  <c r="BI755" i="1"/>
  <c r="BH755" i="1"/>
  <c r="BF755" i="1"/>
  <c r="AL755" i="1"/>
  <c r="AK755" i="1"/>
  <c r="AJ755" i="1"/>
  <c r="AE755" i="1"/>
  <c r="S755" i="1"/>
  <c r="M755" i="1"/>
  <c r="L755" i="1"/>
  <c r="I755" i="1"/>
  <c r="X755" i="1" s="1"/>
  <c r="AC755" i="1" s="1"/>
  <c r="H755" i="1"/>
  <c r="G755" i="1"/>
  <c r="F755" i="1"/>
  <c r="BB755" i="1" s="1"/>
  <c r="BG755" i="1" s="1"/>
  <c r="E755" i="1"/>
  <c r="D755" i="1"/>
  <c r="BJ754" i="1"/>
  <c r="BI754" i="1"/>
  <c r="BF754" i="1"/>
  <c r="BH754" i="1" s="1"/>
  <c r="AL754" i="1"/>
  <c r="AK754" i="1"/>
  <c r="AJ754" i="1"/>
  <c r="AE754" i="1"/>
  <c r="V754" i="1"/>
  <c r="S754" i="1"/>
  <c r="M754" i="1"/>
  <c r="L754" i="1"/>
  <c r="I754" i="1"/>
  <c r="X754" i="1" s="1"/>
  <c r="AC754" i="1" s="1"/>
  <c r="H754" i="1"/>
  <c r="W754" i="1" s="1"/>
  <c r="AB754" i="1" s="1"/>
  <c r="G754" i="1"/>
  <c r="AV754" i="1" s="1"/>
  <c r="F754" i="1"/>
  <c r="BB754" i="1" s="1"/>
  <c r="BG754" i="1" s="1"/>
  <c r="E754" i="1"/>
  <c r="D754" i="1"/>
  <c r="BF753" i="1"/>
  <c r="AL753" i="1"/>
  <c r="AK753" i="1"/>
  <c r="AN753" i="1" s="1"/>
  <c r="AJ753" i="1"/>
  <c r="AE753" i="1"/>
  <c r="S753" i="1"/>
  <c r="M753" i="1"/>
  <c r="P753" i="1" s="1"/>
  <c r="L753" i="1"/>
  <c r="I753" i="1"/>
  <c r="X753" i="1" s="1"/>
  <c r="AC753" i="1" s="1"/>
  <c r="H753" i="1"/>
  <c r="W753" i="1" s="1"/>
  <c r="AB753" i="1" s="1"/>
  <c r="G753" i="1"/>
  <c r="AV753" i="1" s="1"/>
  <c r="F753" i="1"/>
  <c r="BB753" i="1" s="1"/>
  <c r="BG753" i="1" s="1"/>
  <c r="E753" i="1"/>
  <c r="D753" i="1"/>
  <c r="BH752" i="1"/>
  <c r="BF752" i="1"/>
  <c r="BJ752" i="1" s="1"/>
  <c r="AL752" i="1"/>
  <c r="AK752" i="1"/>
  <c r="AJ752" i="1"/>
  <c r="AE752" i="1"/>
  <c r="S752" i="1"/>
  <c r="M752" i="1"/>
  <c r="P752" i="1" s="1"/>
  <c r="L752" i="1"/>
  <c r="I752" i="1"/>
  <c r="X752" i="1" s="1"/>
  <c r="AC752" i="1" s="1"/>
  <c r="H752" i="1"/>
  <c r="W752" i="1" s="1"/>
  <c r="AB752" i="1" s="1"/>
  <c r="G752" i="1"/>
  <c r="AV752" i="1" s="1"/>
  <c r="F752" i="1"/>
  <c r="BB752" i="1" s="1"/>
  <c r="BG752" i="1" s="1"/>
  <c r="E752" i="1"/>
  <c r="D752" i="1"/>
  <c r="BJ751" i="1"/>
  <c r="BI751" i="1"/>
  <c r="BH751" i="1"/>
  <c r="BF751" i="1"/>
  <c r="BB751" i="1"/>
  <c r="BG751" i="1" s="1"/>
  <c r="AL751" i="1"/>
  <c r="AO751" i="1" s="1"/>
  <c r="AU751" i="1" s="1"/>
  <c r="AK751" i="1"/>
  <c r="AN751" i="1" s="1"/>
  <c r="AT751" i="1" s="1"/>
  <c r="AJ751" i="1"/>
  <c r="AE751" i="1"/>
  <c r="S751" i="1"/>
  <c r="M751" i="1"/>
  <c r="L751" i="1"/>
  <c r="I751" i="1"/>
  <c r="X751" i="1" s="1"/>
  <c r="AC751" i="1" s="1"/>
  <c r="H751" i="1"/>
  <c r="W751" i="1" s="1"/>
  <c r="AB751" i="1" s="1"/>
  <c r="G751" i="1"/>
  <c r="R751" i="1" s="1"/>
  <c r="F751" i="1"/>
  <c r="E751" i="1"/>
  <c r="Q751" i="1" s="1"/>
  <c r="AG751" i="1" s="1"/>
  <c r="D751" i="1"/>
  <c r="BF750" i="1"/>
  <c r="AL750" i="1"/>
  <c r="AK750" i="1"/>
  <c r="AJ750" i="1"/>
  <c r="AE750" i="1"/>
  <c r="W750" i="1"/>
  <c r="AB750" i="1" s="1"/>
  <c r="S750" i="1"/>
  <c r="M750" i="1"/>
  <c r="L750" i="1"/>
  <c r="P750" i="1" s="1"/>
  <c r="I750" i="1"/>
  <c r="X750" i="1" s="1"/>
  <c r="AC750" i="1" s="1"/>
  <c r="H750" i="1"/>
  <c r="G750" i="1"/>
  <c r="AV750" i="1" s="1"/>
  <c r="F750" i="1"/>
  <c r="BB750" i="1" s="1"/>
  <c r="BG750" i="1" s="1"/>
  <c r="E750" i="1"/>
  <c r="D750" i="1"/>
  <c r="BJ749" i="1"/>
  <c r="BI749" i="1"/>
  <c r="BH749" i="1"/>
  <c r="BF749" i="1"/>
  <c r="AM749" i="1"/>
  <c r="AL749" i="1"/>
  <c r="AK749" i="1"/>
  <c r="AN749" i="1" s="1"/>
  <c r="AR749" i="1" s="1"/>
  <c r="AJ749" i="1"/>
  <c r="AE749" i="1"/>
  <c r="S749" i="1"/>
  <c r="M749" i="1"/>
  <c r="P749" i="1" s="1"/>
  <c r="L749" i="1"/>
  <c r="I749" i="1"/>
  <c r="X749" i="1" s="1"/>
  <c r="AC749" i="1" s="1"/>
  <c r="H749" i="1"/>
  <c r="W749" i="1" s="1"/>
  <c r="AB749" i="1" s="1"/>
  <c r="G749" i="1"/>
  <c r="F749" i="1"/>
  <c r="BB749" i="1" s="1"/>
  <c r="BG749" i="1" s="1"/>
  <c r="E749" i="1"/>
  <c r="Q749" i="1" s="1"/>
  <c r="AG749" i="1" s="1"/>
  <c r="D749" i="1"/>
  <c r="BJ748" i="1"/>
  <c r="BI748" i="1"/>
  <c r="BF748" i="1"/>
  <c r="BH748" i="1" s="1"/>
  <c r="AN748" i="1"/>
  <c r="AL748" i="1"/>
  <c r="AO748" i="1" s="1"/>
  <c r="AK748" i="1"/>
  <c r="AJ748" i="1"/>
  <c r="AM748" i="1" s="1"/>
  <c r="AE748" i="1"/>
  <c r="W748" i="1"/>
  <c r="AB748" i="1" s="1"/>
  <c r="V748" i="1"/>
  <c r="S748" i="1"/>
  <c r="M748" i="1"/>
  <c r="P748" i="1" s="1"/>
  <c r="L748" i="1"/>
  <c r="I748" i="1"/>
  <c r="X748" i="1" s="1"/>
  <c r="AC748" i="1" s="1"/>
  <c r="H748" i="1"/>
  <c r="G748" i="1"/>
  <c r="F748" i="1"/>
  <c r="BB748" i="1" s="1"/>
  <c r="BG748" i="1" s="1"/>
  <c r="E748" i="1"/>
  <c r="Q748" i="1" s="1"/>
  <c r="AG748" i="1" s="1"/>
  <c r="D748" i="1"/>
  <c r="BF747" i="1"/>
  <c r="AL747" i="1"/>
  <c r="AK747" i="1"/>
  <c r="AJ747" i="1"/>
  <c r="AE747" i="1"/>
  <c r="S747" i="1"/>
  <c r="M747" i="1"/>
  <c r="P747" i="1" s="1"/>
  <c r="L747" i="1"/>
  <c r="I747" i="1"/>
  <c r="X747" i="1" s="1"/>
  <c r="AC747" i="1" s="1"/>
  <c r="H747" i="1"/>
  <c r="W747" i="1" s="1"/>
  <c r="AB747" i="1" s="1"/>
  <c r="G747" i="1"/>
  <c r="AV747" i="1" s="1"/>
  <c r="F747" i="1"/>
  <c r="AY747" i="1" s="1"/>
  <c r="E747" i="1"/>
  <c r="D747" i="1"/>
  <c r="BF746" i="1"/>
  <c r="AL746" i="1"/>
  <c r="AO746" i="1" s="1"/>
  <c r="AK746" i="1"/>
  <c r="AN746" i="1" s="1"/>
  <c r="AJ746" i="1"/>
  <c r="AE746" i="1"/>
  <c r="S746" i="1"/>
  <c r="M746" i="1"/>
  <c r="L746" i="1"/>
  <c r="I746" i="1"/>
  <c r="X746" i="1" s="1"/>
  <c r="AC746" i="1" s="1"/>
  <c r="H746" i="1"/>
  <c r="W746" i="1" s="1"/>
  <c r="AB746" i="1" s="1"/>
  <c r="G746" i="1"/>
  <c r="V746" i="1" s="1"/>
  <c r="AA746" i="1" s="1"/>
  <c r="F746" i="1"/>
  <c r="BB746" i="1" s="1"/>
  <c r="BG746" i="1" s="1"/>
  <c r="E746" i="1"/>
  <c r="D746" i="1"/>
  <c r="BI745" i="1"/>
  <c r="BF745" i="1"/>
  <c r="BJ745" i="1" s="1"/>
  <c r="AL745" i="1"/>
  <c r="AK745" i="1"/>
  <c r="AN745" i="1" s="1"/>
  <c r="AT745" i="1" s="1"/>
  <c r="AJ745" i="1"/>
  <c r="AE745" i="1"/>
  <c r="W745" i="1"/>
  <c r="AB745" i="1" s="1"/>
  <c r="S745" i="1"/>
  <c r="M745" i="1"/>
  <c r="L745" i="1"/>
  <c r="I745" i="1"/>
  <c r="X745" i="1" s="1"/>
  <c r="AC745" i="1" s="1"/>
  <c r="H745" i="1"/>
  <c r="G745" i="1"/>
  <c r="R745" i="1" s="1"/>
  <c r="F745" i="1"/>
  <c r="BB745" i="1" s="1"/>
  <c r="BG745" i="1" s="1"/>
  <c r="E745" i="1"/>
  <c r="D745" i="1"/>
  <c r="BF744" i="1"/>
  <c r="BI744" i="1" s="1"/>
  <c r="AY744" i="1"/>
  <c r="AL744" i="1"/>
  <c r="AK744" i="1"/>
  <c r="AJ744" i="1"/>
  <c r="AE744" i="1"/>
  <c r="W744" i="1"/>
  <c r="AB744" i="1" s="1"/>
  <c r="S744" i="1"/>
  <c r="P744" i="1"/>
  <c r="M744" i="1"/>
  <c r="L744" i="1"/>
  <c r="I744" i="1"/>
  <c r="X744" i="1" s="1"/>
  <c r="AC744" i="1" s="1"/>
  <c r="H744" i="1"/>
  <c r="G744" i="1"/>
  <c r="F744" i="1"/>
  <c r="BB744" i="1" s="1"/>
  <c r="E744" i="1"/>
  <c r="Q744" i="1" s="1"/>
  <c r="AG744" i="1" s="1"/>
  <c r="D744" i="1"/>
  <c r="BJ743" i="1"/>
  <c r="BI743" i="1"/>
  <c r="BH743" i="1"/>
  <c r="BF743" i="1"/>
  <c r="AL743" i="1"/>
  <c r="AK743" i="1"/>
  <c r="AJ743" i="1"/>
  <c r="AM743" i="1" s="1"/>
  <c r="AE743" i="1"/>
  <c r="S743" i="1"/>
  <c r="M743" i="1"/>
  <c r="L743" i="1"/>
  <c r="I743" i="1"/>
  <c r="X743" i="1" s="1"/>
  <c r="AC743" i="1" s="1"/>
  <c r="H743" i="1"/>
  <c r="W743" i="1" s="1"/>
  <c r="AB743" i="1" s="1"/>
  <c r="G743" i="1"/>
  <c r="F743" i="1"/>
  <c r="BB743" i="1" s="1"/>
  <c r="BG743" i="1" s="1"/>
  <c r="E743" i="1"/>
  <c r="D743" i="1"/>
  <c r="BF742" i="1"/>
  <c r="BH742" i="1" s="1"/>
  <c r="AL742" i="1"/>
  <c r="AO742" i="1" s="1"/>
  <c r="AS742" i="1" s="1"/>
  <c r="AK742" i="1"/>
  <c r="AJ742" i="1"/>
  <c r="AM742" i="1" s="1"/>
  <c r="AE742" i="1"/>
  <c r="AC742" i="1"/>
  <c r="S742" i="1"/>
  <c r="M742" i="1"/>
  <c r="L742" i="1"/>
  <c r="I742" i="1"/>
  <c r="X742" i="1" s="1"/>
  <c r="H742" i="1"/>
  <c r="W742" i="1" s="1"/>
  <c r="AB742" i="1" s="1"/>
  <c r="G742" i="1"/>
  <c r="F742" i="1"/>
  <c r="BB742" i="1" s="1"/>
  <c r="E742" i="1"/>
  <c r="D742" i="1"/>
  <c r="BH741" i="1"/>
  <c r="BF741" i="1"/>
  <c r="AL741" i="1"/>
  <c r="AK741" i="1"/>
  <c r="AJ741" i="1"/>
  <c r="AE741" i="1"/>
  <c r="S741" i="1"/>
  <c r="M741" i="1"/>
  <c r="L741" i="1"/>
  <c r="I741" i="1"/>
  <c r="X741" i="1" s="1"/>
  <c r="AC741" i="1" s="1"/>
  <c r="H741" i="1"/>
  <c r="W741" i="1" s="1"/>
  <c r="AB741" i="1" s="1"/>
  <c r="G741" i="1"/>
  <c r="F741" i="1"/>
  <c r="AY741" i="1" s="1"/>
  <c r="AZ741" i="1" s="1"/>
  <c r="BA741" i="1" s="1"/>
  <c r="E741" i="1"/>
  <c r="D741" i="1"/>
  <c r="BJ740" i="1"/>
  <c r="BF740" i="1"/>
  <c r="BI740" i="1" s="1"/>
  <c r="AL740" i="1"/>
  <c r="AK740" i="1"/>
  <c r="AN740" i="1" s="1"/>
  <c r="AJ740" i="1"/>
  <c r="AE740" i="1"/>
  <c r="S740" i="1"/>
  <c r="M740" i="1"/>
  <c r="P740" i="1" s="1"/>
  <c r="L740" i="1"/>
  <c r="I740" i="1"/>
  <c r="X740" i="1" s="1"/>
  <c r="AC740" i="1" s="1"/>
  <c r="H740" i="1"/>
  <c r="W740" i="1" s="1"/>
  <c r="AB740" i="1" s="1"/>
  <c r="G740" i="1"/>
  <c r="AV740" i="1" s="1"/>
  <c r="F740" i="1"/>
  <c r="BB740" i="1" s="1"/>
  <c r="BG740" i="1" s="1"/>
  <c r="E740" i="1"/>
  <c r="D740" i="1"/>
  <c r="BJ739" i="1"/>
  <c r="BH739" i="1"/>
  <c r="BF739" i="1"/>
  <c r="BI739" i="1" s="1"/>
  <c r="AL739" i="1"/>
  <c r="AO739" i="1" s="1"/>
  <c r="AK739" i="1"/>
  <c r="AJ739" i="1"/>
  <c r="AE739" i="1"/>
  <c r="AC739" i="1"/>
  <c r="X739" i="1"/>
  <c r="S739" i="1"/>
  <c r="M739" i="1"/>
  <c r="L739" i="1"/>
  <c r="I739" i="1"/>
  <c r="H739" i="1"/>
  <c r="W739" i="1" s="1"/>
  <c r="AB739" i="1" s="1"/>
  <c r="G739" i="1"/>
  <c r="V739" i="1" s="1"/>
  <c r="AA739" i="1" s="1"/>
  <c r="F739" i="1"/>
  <c r="BB739" i="1" s="1"/>
  <c r="BG739" i="1" s="1"/>
  <c r="E739" i="1"/>
  <c r="D739" i="1"/>
  <c r="BH738" i="1"/>
  <c r="BF738" i="1"/>
  <c r="BI738" i="1" s="1"/>
  <c r="AL738" i="1"/>
  <c r="AK738" i="1"/>
  <c r="AJ738" i="1"/>
  <c r="AE738" i="1"/>
  <c r="W738" i="1"/>
  <c r="AB738" i="1" s="1"/>
  <c r="S738" i="1"/>
  <c r="P738" i="1"/>
  <c r="M738" i="1"/>
  <c r="L738" i="1"/>
  <c r="I738" i="1"/>
  <c r="X738" i="1" s="1"/>
  <c r="AC738" i="1" s="1"/>
  <c r="H738" i="1"/>
  <c r="G738" i="1"/>
  <c r="F738" i="1"/>
  <c r="BB738" i="1" s="1"/>
  <c r="BG738" i="1" s="1"/>
  <c r="E738" i="1"/>
  <c r="D738" i="1"/>
  <c r="BJ737" i="1"/>
  <c r="BI737" i="1"/>
  <c r="BH737" i="1"/>
  <c r="BF737" i="1"/>
  <c r="AL737" i="1"/>
  <c r="AK737" i="1"/>
  <c r="AJ737" i="1"/>
  <c r="AE737" i="1"/>
  <c r="S737" i="1"/>
  <c r="R737" i="1"/>
  <c r="M737" i="1"/>
  <c r="P737" i="1" s="1"/>
  <c r="L737" i="1"/>
  <c r="I737" i="1"/>
  <c r="X737" i="1" s="1"/>
  <c r="AC737" i="1" s="1"/>
  <c r="H737" i="1"/>
  <c r="W737" i="1" s="1"/>
  <c r="AB737" i="1" s="1"/>
  <c r="G737" i="1"/>
  <c r="F737" i="1"/>
  <c r="BB737" i="1" s="1"/>
  <c r="BG737" i="1" s="1"/>
  <c r="E737" i="1"/>
  <c r="D737" i="1"/>
  <c r="BJ736" i="1"/>
  <c r="BI736" i="1"/>
  <c r="BF736" i="1"/>
  <c r="BH736" i="1" s="1"/>
  <c r="AL736" i="1"/>
  <c r="AO736" i="1" s="1"/>
  <c r="AK736" i="1"/>
  <c r="AN736" i="1" s="1"/>
  <c r="AJ736" i="1"/>
  <c r="AM736" i="1" s="1"/>
  <c r="AE736" i="1"/>
  <c r="S736" i="1"/>
  <c r="M736" i="1"/>
  <c r="P736" i="1" s="1"/>
  <c r="L736" i="1"/>
  <c r="I736" i="1"/>
  <c r="X736" i="1" s="1"/>
  <c r="AC736" i="1" s="1"/>
  <c r="H736" i="1"/>
  <c r="W736" i="1" s="1"/>
  <c r="AB736" i="1" s="1"/>
  <c r="G736" i="1"/>
  <c r="V736" i="1" s="1"/>
  <c r="F736" i="1"/>
  <c r="BB736" i="1" s="1"/>
  <c r="E736" i="1"/>
  <c r="D736" i="1"/>
  <c r="BF735" i="1"/>
  <c r="AL735" i="1"/>
  <c r="AO735" i="1" s="1"/>
  <c r="AU735" i="1" s="1"/>
  <c r="AK735" i="1"/>
  <c r="AN735" i="1" s="1"/>
  <c r="AJ735" i="1"/>
  <c r="AM735" i="1" s="1"/>
  <c r="AE735" i="1"/>
  <c r="S735" i="1"/>
  <c r="M735" i="1"/>
  <c r="L735" i="1"/>
  <c r="I735" i="1"/>
  <c r="X735" i="1" s="1"/>
  <c r="AC735" i="1" s="1"/>
  <c r="H735" i="1"/>
  <c r="W735" i="1" s="1"/>
  <c r="AB735" i="1" s="1"/>
  <c r="G735" i="1"/>
  <c r="F735" i="1"/>
  <c r="Q735" i="1" s="1"/>
  <c r="AG735" i="1" s="1"/>
  <c r="E735" i="1"/>
  <c r="D735" i="1"/>
  <c r="BJ734" i="1"/>
  <c r="BF734" i="1"/>
  <c r="BI734" i="1" s="1"/>
  <c r="AL734" i="1"/>
  <c r="AO734" i="1" s="1"/>
  <c r="AU734" i="1" s="1"/>
  <c r="AK734" i="1"/>
  <c r="AN734" i="1" s="1"/>
  <c r="AR734" i="1" s="1"/>
  <c r="AJ734" i="1"/>
  <c r="AE734" i="1"/>
  <c r="S734" i="1"/>
  <c r="R734" i="1"/>
  <c r="M734" i="1"/>
  <c r="P734" i="1" s="1"/>
  <c r="L734" i="1"/>
  <c r="I734" i="1"/>
  <c r="X734" i="1" s="1"/>
  <c r="AC734" i="1" s="1"/>
  <c r="H734" i="1"/>
  <c r="W734" i="1" s="1"/>
  <c r="AB734" i="1" s="1"/>
  <c r="G734" i="1"/>
  <c r="AV734" i="1" s="1"/>
  <c r="F734" i="1"/>
  <c r="BB734" i="1" s="1"/>
  <c r="E734" i="1"/>
  <c r="Q734" i="1" s="1"/>
  <c r="AG734" i="1" s="1"/>
  <c r="D734" i="1"/>
  <c r="BJ733" i="1"/>
  <c r="BI733" i="1"/>
  <c r="BH733" i="1"/>
  <c r="BF733" i="1"/>
  <c r="BB733" i="1"/>
  <c r="BG733" i="1" s="1"/>
  <c r="AL733" i="1"/>
  <c r="AO733" i="1" s="1"/>
  <c r="AK733" i="1"/>
  <c r="AJ733" i="1"/>
  <c r="AM733" i="1" s="1"/>
  <c r="AE733" i="1"/>
  <c r="S733" i="1"/>
  <c r="M733" i="1"/>
  <c r="P733" i="1" s="1"/>
  <c r="L733" i="1"/>
  <c r="I733" i="1"/>
  <c r="X733" i="1" s="1"/>
  <c r="AC733" i="1" s="1"/>
  <c r="H733" i="1"/>
  <c r="W733" i="1" s="1"/>
  <c r="AB733" i="1" s="1"/>
  <c r="G733" i="1"/>
  <c r="V733" i="1" s="1"/>
  <c r="F733" i="1"/>
  <c r="AY733" i="1" s="1"/>
  <c r="E733" i="1"/>
  <c r="Q733" i="1" s="1"/>
  <c r="AG733" i="1" s="1"/>
  <c r="D733" i="1"/>
  <c r="BH732" i="1"/>
  <c r="BF732" i="1"/>
  <c r="BI732" i="1" s="1"/>
  <c r="AL732" i="1"/>
  <c r="AK732" i="1"/>
  <c r="AJ732" i="1"/>
  <c r="AE732" i="1"/>
  <c r="S732" i="1"/>
  <c r="M732" i="1"/>
  <c r="P732" i="1" s="1"/>
  <c r="L732" i="1"/>
  <c r="I732" i="1"/>
  <c r="X732" i="1" s="1"/>
  <c r="AC732" i="1" s="1"/>
  <c r="H732" i="1"/>
  <c r="W732" i="1" s="1"/>
  <c r="G732" i="1"/>
  <c r="V732" i="1" s="1"/>
  <c r="AA732" i="1" s="1"/>
  <c r="F732" i="1"/>
  <c r="BB732" i="1" s="1"/>
  <c r="BG732" i="1" s="1"/>
  <c r="E732" i="1"/>
  <c r="D732" i="1"/>
  <c r="BJ731" i="1"/>
  <c r="BI731" i="1"/>
  <c r="BG731" i="1"/>
  <c r="BF731" i="1"/>
  <c r="BH731" i="1" s="1"/>
  <c r="AY731" i="1"/>
  <c r="AZ731" i="1" s="1"/>
  <c r="BA731" i="1" s="1"/>
  <c r="AL731" i="1"/>
  <c r="AK731" i="1"/>
  <c r="AN731" i="1" s="1"/>
  <c r="AJ731" i="1"/>
  <c r="AM731" i="1" s="1"/>
  <c r="AE731" i="1"/>
  <c r="S731" i="1"/>
  <c r="M731" i="1"/>
  <c r="L731" i="1"/>
  <c r="I731" i="1"/>
  <c r="X731" i="1" s="1"/>
  <c r="AC731" i="1" s="1"/>
  <c r="H731" i="1"/>
  <c r="W731" i="1" s="1"/>
  <c r="AB731" i="1" s="1"/>
  <c r="G731" i="1"/>
  <c r="V731" i="1" s="1"/>
  <c r="F731" i="1"/>
  <c r="BB731" i="1" s="1"/>
  <c r="E731" i="1"/>
  <c r="D731" i="1"/>
  <c r="BI730" i="1"/>
  <c r="BH730" i="1"/>
  <c r="BF730" i="1"/>
  <c r="BJ730" i="1" s="1"/>
  <c r="AL730" i="1"/>
  <c r="AK730" i="1"/>
  <c r="AJ730" i="1"/>
  <c r="AE730" i="1"/>
  <c r="S730" i="1"/>
  <c r="M730" i="1"/>
  <c r="L730" i="1"/>
  <c r="I730" i="1"/>
  <c r="X730" i="1" s="1"/>
  <c r="AC730" i="1" s="1"/>
  <c r="H730" i="1"/>
  <c r="W730" i="1" s="1"/>
  <c r="AB730" i="1" s="1"/>
  <c r="G730" i="1"/>
  <c r="F730" i="1"/>
  <c r="AO730" i="1" s="1"/>
  <c r="E730" i="1"/>
  <c r="D730" i="1"/>
  <c r="BF729" i="1"/>
  <c r="BI729" i="1" s="1"/>
  <c r="AL729" i="1"/>
  <c r="AK729" i="1"/>
  <c r="AJ729" i="1"/>
  <c r="AE729" i="1"/>
  <c r="X729" i="1"/>
  <c r="AC729" i="1" s="1"/>
  <c r="S729" i="1"/>
  <c r="M729" i="1"/>
  <c r="P729" i="1" s="1"/>
  <c r="L729" i="1"/>
  <c r="I729" i="1"/>
  <c r="H729" i="1"/>
  <c r="W729" i="1" s="1"/>
  <c r="AB729" i="1" s="1"/>
  <c r="G729" i="1"/>
  <c r="V729" i="1" s="1"/>
  <c r="AA729" i="1" s="1"/>
  <c r="F729" i="1"/>
  <c r="BB729" i="1" s="1"/>
  <c r="BG729" i="1" s="1"/>
  <c r="E729" i="1"/>
  <c r="D729" i="1"/>
  <c r="BF728" i="1"/>
  <c r="BJ728" i="1" s="1"/>
  <c r="AL728" i="1"/>
  <c r="AK728" i="1"/>
  <c r="AJ728" i="1"/>
  <c r="AE728" i="1"/>
  <c r="S728" i="1"/>
  <c r="M728" i="1"/>
  <c r="L728" i="1"/>
  <c r="I728" i="1"/>
  <c r="X728" i="1" s="1"/>
  <c r="AC728" i="1" s="1"/>
  <c r="H728" i="1"/>
  <c r="W728" i="1" s="1"/>
  <c r="AB728" i="1" s="1"/>
  <c r="G728" i="1"/>
  <c r="V728" i="1" s="1"/>
  <c r="F728" i="1"/>
  <c r="AM728" i="1" s="1"/>
  <c r="E728" i="1"/>
  <c r="D728" i="1"/>
  <c r="BI727" i="1"/>
  <c r="BH727" i="1"/>
  <c r="BF727" i="1"/>
  <c r="BJ727" i="1" s="1"/>
  <c r="BB727" i="1"/>
  <c r="BG727" i="1" s="1"/>
  <c r="AY727" i="1"/>
  <c r="AL727" i="1"/>
  <c r="AO727" i="1" s="1"/>
  <c r="AK727" i="1"/>
  <c r="AN727" i="1" s="1"/>
  <c r="AJ727" i="1"/>
  <c r="AE727" i="1"/>
  <c r="S727" i="1"/>
  <c r="M727" i="1"/>
  <c r="L727" i="1"/>
  <c r="I727" i="1"/>
  <c r="X727" i="1" s="1"/>
  <c r="AC727" i="1" s="1"/>
  <c r="H727" i="1"/>
  <c r="W727" i="1" s="1"/>
  <c r="AB727" i="1" s="1"/>
  <c r="G727" i="1"/>
  <c r="F727" i="1"/>
  <c r="AM727" i="1" s="1"/>
  <c r="E727" i="1"/>
  <c r="Q727" i="1" s="1"/>
  <c r="AG727" i="1" s="1"/>
  <c r="D727" i="1"/>
  <c r="BJ726" i="1"/>
  <c r="BH726" i="1"/>
  <c r="BF726" i="1"/>
  <c r="BI726" i="1" s="1"/>
  <c r="AL726" i="1"/>
  <c r="AO726" i="1" s="1"/>
  <c r="AK726" i="1"/>
  <c r="AJ726" i="1"/>
  <c r="AE726" i="1"/>
  <c r="V726" i="1"/>
  <c r="AA726" i="1" s="1"/>
  <c r="S726" i="1"/>
  <c r="P726" i="1"/>
  <c r="M726" i="1"/>
  <c r="L726" i="1"/>
  <c r="I726" i="1"/>
  <c r="X726" i="1" s="1"/>
  <c r="AC726" i="1" s="1"/>
  <c r="H726" i="1"/>
  <c r="W726" i="1" s="1"/>
  <c r="AB726" i="1" s="1"/>
  <c r="G726" i="1"/>
  <c r="AV726" i="1" s="1"/>
  <c r="F726" i="1"/>
  <c r="E726" i="1"/>
  <c r="D726" i="1"/>
  <c r="BJ725" i="1"/>
  <c r="BI725" i="1"/>
  <c r="BF725" i="1"/>
  <c r="BH725" i="1" s="1"/>
  <c r="AL725" i="1"/>
  <c r="AK725" i="1"/>
  <c r="AN725" i="1" s="1"/>
  <c r="AJ725" i="1"/>
  <c r="AM725" i="1" s="1"/>
  <c r="AE725" i="1"/>
  <c r="S725" i="1"/>
  <c r="M725" i="1"/>
  <c r="P725" i="1" s="1"/>
  <c r="L725" i="1"/>
  <c r="I725" i="1"/>
  <c r="X725" i="1" s="1"/>
  <c r="AC725" i="1" s="1"/>
  <c r="H725" i="1"/>
  <c r="W725" i="1" s="1"/>
  <c r="AB725" i="1" s="1"/>
  <c r="G725" i="1"/>
  <c r="V725" i="1" s="1"/>
  <c r="AA725" i="1" s="1"/>
  <c r="AD725" i="1" s="1"/>
  <c r="AH725" i="1" s="1"/>
  <c r="F725" i="1"/>
  <c r="BB725" i="1" s="1"/>
  <c r="BG725" i="1" s="1"/>
  <c r="E725" i="1"/>
  <c r="D725" i="1"/>
  <c r="BI724" i="1"/>
  <c r="BF724" i="1"/>
  <c r="BJ724" i="1" s="1"/>
  <c r="AN724" i="1"/>
  <c r="AR724" i="1" s="1"/>
  <c r="AL724" i="1"/>
  <c r="AK724" i="1"/>
  <c r="AJ724" i="1"/>
  <c r="AE724" i="1"/>
  <c r="X724" i="1"/>
  <c r="AC724" i="1" s="1"/>
  <c r="S724" i="1"/>
  <c r="M724" i="1"/>
  <c r="L724" i="1"/>
  <c r="I724" i="1"/>
  <c r="H724" i="1"/>
  <c r="W724" i="1" s="1"/>
  <c r="AB724" i="1" s="1"/>
  <c r="G724" i="1"/>
  <c r="R724" i="1" s="1"/>
  <c r="F724" i="1"/>
  <c r="Q724" i="1" s="1"/>
  <c r="AG724" i="1" s="1"/>
  <c r="E724" i="1"/>
  <c r="D724" i="1"/>
  <c r="BJ723" i="1"/>
  <c r="BI723" i="1"/>
  <c r="BH723" i="1"/>
  <c r="BF723" i="1"/>
  <c r="AL723" i="1"/>
  <c r="AK723" i="1"/>
  <c r="AJ723" i="1"/>
  <c r="AE723" i="1"/>
  <c r="X723" i="1"/>
  <c r="AC723" i="1" s="1"/>
  <c r="S723" i="1"/>
  <c r="M723" i="1"/>
  <c r="P723" i="1" s="1"/>
  <c r="L723" i="1"/>
  <c r="I723" i="1"/>
  <c r="H723" i="1"/>
  <c r="W723" i="1" s="1"/>
  <c r="AB723" i="1" s="1"/>
  <c r="G723" i="1"/>
  <c r="V723" i="1" s="1"/>
  <c r="AA723" i="1" s="1"/>
  <c r="F723" i="1"/>
  <c r="Q723" i="1" s="1"/>
  <c r="AG723" i="1" s="1"/>
  <c r="E723" i="1"/>
  <c r="D723" i="1"/>
  <c r="BJ722" i="1"/>
  <c r="BI722" i="1"/>
  <c r="BF722" i="1"/>
  <c r="BH722" i="1" s="1"/>
  <c r="BB722" i="1"/>
  <c r="BG722" i="1" s="1"/>
  <c r="AL722" i="1"/>
  <c r="AK722" i="1"/>
  <c r="AN722" i="1" s="1"/>
  <c r="AJ722" i="1"/>
  <c r="AE722" i="1"/>
  <c r="S722" i="1"/>
  <c r="M722" i="1"/>
  <c r="P722" i="1" s="1"/>
  <c r="L722" i="1"/>
  <c r="I722" i="1"/>
  <c r="X722" i="1" s="1"/>
  <c r="AC722" i="1" s="1"/>
  <c r="H722" i="1"/>
  <c r="W722" i="1" s="1"/>
  <c r="AB722" i="1" s="1"/>
  <c r="G722" i="1"/>
  <c r="AV722" i="1" s="1"/>
  <c r="F722" i="1"/>
  <c r="E722" i="1"/>
  <c r="D722" i="1"/>
  <c r="BI721" i="1"/>
  <c r="BF721" i="1"/>
  <c r="BJ721" i="1" s="1"/>
  <c r="AN721" i="1"/>
  <c r="AT721" i="1" s="1"/>
  <c r="AL721" i="1"/>
  <c r="AK721" i="1"/>
  <c r="AJ721" i="1"/>
  <c r="AE721" i="1"/>
  <c r="X721" i="1"/>
  <c r="AC721" i="1" s="1"/>
  <c r="S721" i="1"/>
  <c r="M721" i="1"/>
  <c r="L721" i="1"/>
  <c r="I721" i="1"/>
  <c r="H721" i="1"/>
  <c r="W721" i="1" s="1"/>
  <c r="AB721" i="1" s="1"/>
  <c r="G721" i="1"/>
  <c r="R721" i="1" s="1"/>
  <c r="F721" i="1"/>
  <c r="Q721" i="1" s="1"/>
  <c r="AG721" i="1" s="1"/>
  <c r="E721" i="1"/>
  <c r="D721" i="1"/>
  <c r="BJ720" i="1"/>
  <c r="BI720" i="1"/>
  <c r="BH720" i="1"/>
  <c r="BF720" i="1"/>
  <c r="AL720" i="1"/>
  <c r="AK720" i="1"/>
  <c r="AJ720" i="1"/>
  <c r="AE720" i="1"/>
  <c r="X720" i="1"/>
  <c r="AC720" i="1" s="1"/>
  <c r="S720" i="1"/>
  <c r="P720" i="1"/>
  <c r="M720" i="1"/>
  <c r="L720" i="1"/>
  <c r="I720" i="1"/>
  <c r="H720" i="1"/>
  <c r="W720" i="1" s="1"/>
  <c r="AB720" i="1" s="1"/>
  <c r="G720" i="1"/>
  <c r="AV720" i="1" s="1"/>
  <c r="F720" i="1"/>
  <c r="AN720" i="1" s="1"/>
  <c r="E720" i="1"/>
  <c r="D720" i="1"/>
  <c r="BJ719" i="1"/>
  <c r="BI719" i="1"/>
  <c r="BF719" i="1"/>
  <c r="BH719" i="1" s="1"/>
  <c r="AR719" i="1"/>
  <c r="AN719" i="1"/>
  <c r="AP719" i="1" s="1"/>
  <c r="AL719" i="1"/>
  <c r="AO719" i="1" s="1"/>
  <c r="AK719" i="1"/>
  <c r="AJ719" i="1"/>
  <c r="AE719" i="1"/>
  <c r="S719" i="1"/>
  <c r="M719" i="1"/>
  <c r="L719" i="1"/>
  <c r="I719" i="1"/>
  <c r="X719" i="1" s="1"/>
  <c r="AC719" i="1" s="1"/>
  <c r="H719" i="1"/>
  <c r="W719" i="1" s="1"/>
  <c r="AB719" i="1" s="1"/>
  <c r="G719" i="1"/>
  <c r="V719" i="1" s="1"/>
  <c r="AA719" i="1" s="1"/>
  <c r="F719" i="1"/>
  <c r="BB719" i="1" s="1"/>
  <c r="BG719" i="1" s="1"/>
  <c r="E719" i="1"/>
  <c r="D719" i="1"/>
  <c r="BI718" i="1"/>
  <c r="BF718" i="1"/>
  <c r="BJ718" i="1" s="1"/>
  <c r="BB718" i="1"/>
  <c r="BG718" i="1" s="1"/>
  <c r="AL718" i="1"/>
  <c r="AK718" i="1"/>
  <c r="AN718" i="1" s="1"/>
  <c r="AR718" i="1" s="1"/>
  <c r="AJ718" i="1"/>
  <c r="AM718" i="1" s="1"/>
  <c r="AE718" i="1"/>
  <c r="S718" i="1"/>
  <c r="M718" i="1"/>
  <c r="L718" i="1"/>
  <c r="P718" i="1" s="1"/>
  <c r="I718" i="1"/>
  <c r="X718" i="1" s="1"/>
  <c r="AC718" i="1" s="1"/>
  <c r="H718" i="1"/>
  <c r="W718" i="1" s="1"/>
  <c r="AB718" i="1" s="1"/>
  <c r="G718" i="1"/>
  <c r="F718" i="1"/>
  <c r="E718" i="1"/>
  <c r="D718" i="1"/>
  <c r="BJ717" i="1"/>
  <c r="BI717" i="1"/>
  <c r="BH717" i="1"/>
  <c r="BF717" i="1"/>
  <c r="AL717" i="1"/>
  <c r="AO717" i="1" s="1"/>
  <c r="AK717" i="1"/>
  <c r="AJ717" i="1"/>
  <c r="AM717" i="1" s="1"/>
  <c r="AE717" i="1"/>
  <c r="V717" i="1"/>
  <c r="AA717" i="1" s="1"/>
  <c r="S717" i="1"/>
  <c r="M717" i="1"/>
  <c r="L717" i="1"/>
  <c r="P717" i="1" s="1"/>
  <c r="I717" i="1"/>
  <c r="X717" i="1" s="1"/>
  <c r="AC717" i="1" s="1"/>
  <c r="H717" i="1"/>
  <c r="W717" i="1" s="1"/>
  <c r="AB717" i="1" s="1"/>
  <c r="G717" i="1"/>
  <c r="R717" i="1" s="1"/>
  <c r="F717" i="1"/>
  <c r="Q717" i="1" s="1"/>
  <c r="AG717" i="1" s="1"/>
  <c r="E717" i="1"/>
  <c r="D717" i="1"/>
  <c r="BJ716" i="1"/>
  <c r="BI716" i="1"/>
  <c r="BF716" i="1"/>
  <c r="BH716" i="1" s="1"/>
  <c r="AN716" i="1"/>
  <c r="AP716" i="1" s="1"/>
  <c r="AL716" i="1"/>
  <c r="AO716" i="1" s="1"/>
  <c r="AK716" i="1"/>
  <c r="AJ716" i="1"/>
  <c r="AE716" i="1"/>
  <c r="AC716" i="1"/>
  <c r="X716" i="1"/>
  <c r="S716" i="1"/>
  <c r="M716" i="1"/>
  <c r="L716" i="1"/>
  <c r="I716" i="1"/>
  <c r="H716" i="1"/>
  <c r="W716" i="1" s="1"/>
  <c r="AB716" i="1" s="1"/>
  <c r="G716" i="1"/>
  <c r="F716" i="1"/>
  <c r="BB716" i="1" s="1"/>
  <c r="BG716" i="1" s="1"/>
  <c r="E716" i="1"/>
  <c r="D716" i="1"/>
  <c r="BI715" i="1"/>
  <c r="BF715" i="1"/>
  <c r="BJ715" i="1" s="1"/>
  <c r="AL715" i="1"/>
  <c r="AK715" i="1"/>
  <c r="AN715" i="1" s="1"/>
  <c r="AT715" i="1" s="1"/>
  <c r="AJ715" i="1"/>
  <c r="AM715" i="1" s="1"/>
  <c r="AE715" i="1"/>
  <c r="V715" i="1"/>
  <c r="S715" i="1"/>
  <c r="M715" i="1"/>
  <c r="L715" i="1"/>
  <c r="P715" i="1" s="1"/>
  <c r="I715" i="1"/>
  <c r="X715" i="1" s="1"/>
  <c r="AC715" i="1" s="1"/>
  <c r="H715" i="1"/>
  <c r="W715" i="1" s="1"/>
  <c r="AB715" i="1" s="1"/>
  <c r="G715" i="1"/>
  <c r="F715" i="1"/>
  <c r="E715" i="1"/>
  <c r="D715" i="1"/>
  <c r="BJ714" i="1"/>
  <c r="BI714" i="1"/>
  <c r="BH714" i="1"/>
  <c r="BF714" i="1"/>
  <c r="BB714" i="1"/>
  <c r="BG714" i="1" s="1"/>
  <c r="AL714" i="1"/>
  <c r="AO714" i="1" s="1"/>
  <c r="AK714" i="1"/>
  <c r="AJ714" i="1"/>
  <c r="AE714" i="1"/>
  <c r="V714" i="1"/>
  <c r="AA714" i="1" s="1"/>
  <c r="S714" i="1"/>
  <c r="M714" i="1"/>
  <c r="L714" i="1"/>
  <c r="P714" i="1" s="1"/>
  <c r="I714" i="1"/>
  <c r="X714" i="1" s="1"/>
  <c r="AC714" i="1" s="1"/>
  <c r="H714" i="1"/>
  <c r="W714" i="1" s="1"/>
  <c r="AB714" i="1" s="1"/>
  <c r="G714" i="1"/>
  <c r="F714" i="1"/>
  <c r="E714" i="1"/>
  <c r="D714" i="1"/>
  <c r="BJ713" i="1"/>
  <c r="BI713" i="1"/>
  <c r="BF713" i="1"/>
  <c r="BH713" i="1" s="1"/>
  <c r="AL713" i="1"/>
  <c r="AK713" i="1"/>
  <c r="AN713" i="1" s="1"/>
  <c r="AJ713" i="1"/>
  <c r="AE713" i="1"/>
  <c r="AC713" i="1"/>
  <c r="X713" i="1"/>
  <c r="S713" i="1"/>
  <c r="M713" i="1"/>
  <c r="P713" i="1" s="1"/>
  <c r="L713" i="1"/>
  <c r="I713" i="1"/>
  <c r="H713" i="1"/>
  <c r="W713" i="1" s="1"/>
  <c r="AB713" i="1" s="1"/>
  <c r="G713" i="1"/>
  <c r="F713" i="1"/>
  <c r="BB713" i="1" s="1"/>
  <c r="BG713" i="1" s="1"/>
  <c r="E713" i="1"/>
  <c r="D713" i="1"/>
  <c r="BI712" i="1"/>
  <c r="BF712" i="1"/>
  <c r="BJ712" i="1" s="1"/>
  <c r="BB712" i="1"/>
  <c r="BG712" i="1" s="1"/>
  <c r="AT712" i="1"/>
  <c r="AN712" i="1"/>
  <c r="AR712" i="1" s="1"/>
  <c r="AL712" i="1"/>
  <c r="AK712" i="1"/>
  <c r="AJ712" i="1"/>
  <c r="AM712" i="1" s="1"/>
  <c r="AE712" i="1"/>
  <c r="X712" i="1"/>
  <c r="AC712" i="1" s="1"/>
  <c r="S712" i="1"/>
  <c r="M712" i="1"/>
  <c r="L712" i="1"/>
  <c r="P712" i="1" s="1"/>
  <c r="I712" i="1"/>
  <c r="H712" i="1"/>
  <c r="W712" i="1" s="1"/>
  <c r="AB712" i="1" s="1"/>
  <c r="G712" i="1"/>
  <c r="F712" i="1"/>
  <c r="Q712" i="1" s="1"/>
  <c r="AG712" i="1" s="1"/>
  <c r="E712" i="1"/>
  <c r="D712" i="1"/>
  <c r="BJ711" i="1"/>
  <c r="BI711" i="1"/>
  <c r="BH711" i="1"/>
  <c r="BF711" i="1"/>
  <c r="AL711" i="1"/>
  <c r="AK711" i="1"/>
  <c r="AJ711" i="1"/>
  <c r="AM711" i="1" s="1"/>
  <c r="AE711" i="1"/>
  <c r="S711" i="1"/>
  <c r="P711" i="1"/>
  <c r="M711" i="1"/>
  <c r="L711" i="1"/>
  <c r="I711" i="1"/>
  <c r="X711" i="1" s="1"/>
  <c r="AC711" i="1" s="1"/>
  <c r="H711" i="1"/>
  <c r="W711" i="1" s="1"/>
  <c r="AB711" i="1" s="1"/>
  <c r="G711" i="1"/>
  <c r="R711" i="1" s="1"/>
  <c r="F711" i="1"/>
  <c r="Q711" i="1" s="1"/>
  <c r="AG711" i="1" s="1"/>
  <c r="E711" i="1"/>
  <c r="D711" i="1"/>
  <c r="BJ710" i="1"/>
  <c r="BI710" i="1"/>
  <c r="BF710" i="1"/>
  <c r="BH710" i="1" s="1"/>
  <c r="AN710" i="1"/>
  <c r="AP710" i="1" s="1"/>
  <c r="AL710" i="1"/>
  <c r="AO710" i="1" s="1"/>
  <c r="AK710" i="1"/>
  <c r="AJ710" i="1"/>
  <c r="AE710" i="1"/>
  <c r="X710" i="1"/>
  <c r="AC710" i="1" s="1"/>
  <c r="S710" i="1"/>
  <c r="M710" i="1"/>
  <c r="P710" i="1" s="1"/>
  <c r="L710" i="1"/>
  <c r="I710" i="1"/>
  <c r="H710" i="1"/>
  <c r="W710" i="1" s="1"/>
  <c r="AB710" i="1" s="1"/>
  <c r="G710" i="1"/>
  <c r="AV710" i="1" s="1"/>
  <c r="F710" i="1"/>
  <c r="BB710" i="1" s="1"/>
  <c r="BG710" i="1" s="1"/>
  <c r="E710" i="1"/>
  <c r="D710" i="1"/>
  <c r="BI709" i="1"/>
  <c r="BF709" i="1"/>
  <c r="BJ709" i="1" s="1"/>
  <c r="AN709" i="1"/>
  <c r="AT709" i="1" s="1"/>
  <c r="AL709" i="1"/>
  <c r="AK709" i="1"/>
  <c r="AJ709" i="1"/>
  <c r="AM709" i="1" s="1"/>
  <c r="AE709" i="1"/>
  <c r="V709" i="1"/>
  <c r="S709" i="1"/>
  <c r="M709" i="1"/>
  <c r="L709" i="1"/>
  <c r="P709" i="1" s="1"/>
  <c r="I709" i="1"/>
  <c r="X709" i="1" s="1"/>
  <c r="AC709" i="1" s="1"/>
  <c r="H709" i="1"/>
  <c r="W709" i="1" s="1"/>
  <c r="AB709" i="1" s="1"/>
  <c r="G709" i="1"/>
  <c r="F709" i="1"/>
  <c r="Q709" i="1" s="1"/>
  <c r="AG709" i="1" s="1"/>
  <c r="E709" i="1"/>
  <c r="D709" i="1"/>
  <c r="BJ708" i="1"/>
  <c r="BI708" i="1"/>
  <c r="BH708" i="1"/>
  <c r="BF708" i="1"/>
  <c r="AL708" i="1"/>
  <c r="AO708" i="1" s="1"/>
  <c r="AK708" i="1"/>
  <c r="AJ708" i="1"/>
  <c r="AE708" i="1"/>
  <c r="S708" i="1"/>
  <c r="P708" i="1"/>
  <c r="M708" i="1"/>
  <c r="L708" i="1"/>
  <c r="I708" i="1"/>
  <c r="X708" i="1" s="1"/>
  <c r="AC708" i="1" s="1"/>
  <c r="H708" i="1"/>
  <c r="W708" i="1" s="1"/>
  <c r="AB708" i="1" s="1"/>
  <c r="G708" i="1"/>
  <c r="V708" i="1" s="1"/>
  <c r="F708" i="1"/>
  <c r="BB708" i="1" s="1"/>
  <c r="BG708" i="1" s="1"/>
  <c r="E708" i="1"/>
  <c r="D708" i="1"/>
  <c r="BJ707" i="1"/>
  <c r="BI707" i="1"/>
  <c r="BF707" i="1"/>
  <c r="BH707" i="1" s="1"/>
  <c r="AL707" i="1"/>
  <c r="AK707" i="1"/>
  <c r="AJ707" i="1"/>
  <c r="AM707" i="1" s="1"/>
  <c r="AE707" i="1"/>
  <c r="AC707" i="1"/>
  <c r="X707" i="1"/>
  <c r="S707" i="1"/>
  <c r="R707" i="1"/>
  <c r="M707" i="1"/>
  <c r="P707" i="1" s="1"/>
  <c r="L707" i="1"/>
  <c r="I707" i="1"/>
  <c r="H707" i="1"/>
  <c r="W707" i="1" s="1"/>
  <c r="AB707" i="1" s="1"/>
  <c r="G707" i="1"/>
  <c r="AV707" i="1" s="1"/>
  <c r="F707" i="1"/>
  <c r="BB707" i="1" s="1"/>
  <c r="BG707" i="1" s="1"/>
  <c r="E707" i="1"/>
  <c r="D707" i="1"/>
  <c r="BI706" i="1"/>
  <c r="BF706" i="1"/>
  <c r="BJ706" i="1" s="1"/>
  <c r="AN706" i="1"/>
  <c r="AR706" i="1" s="1"/>
  <c r="AL706" i="1"/>
  <c r="AK706" i="1"/>
  <c r="AJ706" i="1"/>
  <c r="AE706" i="1"/>
  <c r="X706" i="1"/>
  <c r="AC706" i="1" s="1"/>
  <c r="S706" i="1"/>
  <c r="M706" i="1"/>
  <c r="L706" i="1"/>
  <c r="I706" i="1"/>
  <c r="H706" i="1"/>
  <c r="W706" i="1" s="1"/>
  <c r="AB706" i="1" s="1"/>
  <c r="G706" i="1"/>
  <c r="R706" i="1" s="1"/>
  <c r="F706" i="1"/>
  <c r="Q706" i="1" s="1"/>
  <c r="AG706" i="1" s="1"/>
  <c r="E706" i="1"/>
  <c r="D706" i="1"/>
  <c r="BJ705" i="1"/>
  <c r="BI705" i="1"/>
  <c r="BH705" i="1"/>
  <c r="BF705" i="1"/>
  <c r="AL705" i="1"/>
  <c r="AK705" i="1"/>
  <c r="AJ705" i="1"/>
  <c r="AE705" i="1"/>
  <c r="X705" i="1"/>
  <c r="AC705" i="1" s="1"/>
  <c r="S705" i="1"/>
  <c r="P705" i="1"/>
  <c r="M705" i="1"/>
  <c r="L705" i="1"/>
  <c r="I705" i="1"/>
  <c r="H705" i="1"/>
  <c r="W705" i="1" s="1"/>
  <c r="AB705" i="1" s="1"/>
  <c r="G705" i="1"/>
  <c r="AV705" i="1" s="1"/>
  <c r="F705" i="1"/>
  <c r="E705" i="1"/>
  <c r="D705" i="1"/>
  <c r="BJ704" i="1"/>
  <c r="BI704" i="1"/>
  <c r="BF704" i="1"/>
  <c r="BH704" i="1" s="1"/>
  <c r="AL704" i="1"/>
  <c r="AK704" i="1"/>
  <c r="AN704" i="1" s="1"/>
  <c r="AJ704" i="1"/>
  <c r="AM704" i="1" s="1"/>
  <c r="AE704" i="1"/>
  <c r="S704" i="1"/>
  <c r="M704" i="1"/>
  <c r="P704" i="1" s="1"/>
  <c r="L704" i="1"/>
  <c r="I704" i="1"/>
  <c r="X704" i="1" s="1"/>
  <c r="AC704" i="1" s="1"/>
  <c r="H704" i="1"/>
  <c r="W704" i="1" s="1"/>
  <c r="AB704" i="1" s="1"/>
  <c r="G704" i="1"/>
  <c r="AV704" i="1" s="1"/>
  <c r="F704" i="1"/>
  <c r="BB704" i="1" s="1"/>
  <c r="BG704" i="1" s="1"/>
  <c r="E704" i="1"/>
  <c r="Q704" i="1" s="1"/>
  <c r="AG704" i="1" s="1"/>
  <c r="D704" i="1"/>
  <c r="BI703" i="1"/>
  <c r="BF703" i="1"/>
  <c r="BJ703" i="1" s="1"/>
  <c r="AN703" i="1"/>
  <c r="AT703" i="1" s="1"/>
  <c r="AL703" i="1"/>
  <c r="AK703" i="1"/>
  <c r="AJ703" i="1"/>
  <c r="AE703" i="1"/>
  <c r="X703" i="1"/>
  <c r="AC703" i="1" s="1"/>
  <c r="S703" i="1"/>
  <c r="M703" i="1"/>
  <c r="L703" i="1"/>
  <c r="I703" i="1"/>
  <c r="H703" i="1"/>
  <c r="W703" i="1" s="1"/>
  <c r="AB703" i="1" s="1"/>
  <c r="G703" i="1"/>
  <c r="F703" i="1"/>
  <c r="Q703" i="1" s="1"/>
  <c r="AG703" i="1" s="1"/>
  <c r="E703" i="1"/>
  <c r="D703" i="1"/>
  <c r="BJ702" i="1"/>
  <c r="BI702" i="1"/>
  <c r="BH702" i="1"/>
  <c r="BF702" i="1"/>
  <c r="AL702" i="1"/>
  <c r="AK702" i="1"/>
  <c r="AJ702" i="1"/>
  <c r="AM702" i="1" s="1"/>
  <c r="AE702" i="1"/>
  <c r="X702" i="1"/>
  <c r="AC702" i="1" s="1"/>
  <c r="S702" i="1"/>
  <c r="M702" i="1"/>
  <c r="P702" i="1" s="1"/>
  <c r="L702" i="1"/>
  <c r="I702" i="1"/>
  <c r="H702" i="1"/>
  <c r="W702" i="1" s="1"/>
  <c r="AB702" i="1" s="1"/>
  <c r="G702" i="1"/>
  <c r="V702" i="1" s="1"/>
  <c r="AA702" i="1" s="1"/>
  <c r="F702" i="1"/>
  <c r="E702" i="1"/>
  <c r="D702" i="1"/>
  <c r="BJ701" i="1"/>
  <c r="BI701" i="1"/>
  <c r="BF701" i="1"/>
  <c r="BH701" i="1" s="1"/>
  <c r="AN701" i="1"/>
  <c r="AP701" i="1" s="1"/>
  <c r="AL701" i="1"/>
  <c r="AO701" i="1" s="1"/>
  <c r="AK701" i="1"/>
  <c r="AJ701" i="1"/>
  <c r="AE701" i="1"/>
  <c r="AC701" i="1"/>
  <c r="V701" i="1"/>
  <c r="AA701" i="1" s="1"/>
  <c r="S701" i="1"/>
  <c r="M701" i="1"/>
  <c r="L701" i="1"/>
  <c r="I701" i="1"/>
  <c r="X701" i="1" s="1"/>
  <c r="H701" i="1"/>
  <c r="W701" i="1" s="1"/>
  <c r="AB701" i="1" s="1"/>
  <c r="G701" i="1"/>
  <c r="F701" i="1"/>
  <c r="BB701" i="1" s="1"/>
  <c r="BG701" i="1" s="1"/>
  <c r="E701" i="1"/>
  <c r="Q701" i="1" s="1"/>
  <c r="AG701" i="1" s="1"/>
  <c r="D701" i="1"/>
  <c r="BI700" i="1"/>
  <c r="BF700" i="1"/>
  <c r="BJ700" i="1" s="1"/>
  <c r="AL700" i="1"/>
  <c r="AK700" i="1"/>
  <c r="AN700" i="1" s="1"/>
  <c r="AJ700" i="1"/>
  <c r="AE700" i="1"/>
  <c r="V700" i="1"/>
  <c r="AA700" i="1" s="1"/>
  <c r="S700" i="1"/>
  <c r="M700" i="1"/>
  <c r="L700" i="1"/>
  <c r="I700" i="1"/>
  <c r="X700" i="1" s="1"/>
  <c r="AC700" i="1" s="1"/>
  <c r="H700" i="1"/>
  <c r="W700" i="1" s="1"/>
  <c r="AB700" i="1" s="1"/>
  <c r="G700" i="1"/>
  <c r="R700" i="1" s="1"/>
  <c r="F700" i="1"/>
  <c r="E700" i="1"/>
  <c r="D700" i="1"/>
  <c r="BJ699" i="1"/>
  <c r="BI699" i="1"/>
  <c r="BH699" i="1"/>
  <c r="BF699" i="1"/>
  <c r="AL699" i="1"/>
  <c r="AO699" i="1" s="1"/>
  <c r="AK699" i="1"/>
  <c r="AJ699" i="1"/>
  <c r="AE699" i="1"/>
  <c r="X699" i="1"/>
  <c r="AC699" i="1" s="1"/>
  <c r="V699" i="1"/>
  <c r="S699" i="1"/>
  <c r="M699" i="1"/>
  <c r="L699" i="1"/>
  <c r="I699" i="1"/>
  <c r="R699" i="1" s="1"/>
  <c r="H699" i="1"/>
  <c r="W699" i="1" s="1"/>
  <c r="AB699" i="1" s="1"/>
  <c r="G699" i="1"/>
  <c r="F699" i="1"/>
  <c r="E699" i="1"/>
  <c r="D699" i="1"/>
  <c r="BJ698" i="1"/>
  <c r="BI698" i="1"/>
  <c r="BF698" i="1"/>
  <c r="BH698" i="1" s="1"/>
  <c r="BB698" i="1"/>
  <c r="BG698" i="1" s="1"/>
  <c r="AT698" i="1"/>
  <c r="AR698" i="1"/>
  <c r="AN698" i="1"/>
  <c r="AP698" i="1" s="1"/>
  <c r="AL698" i="1"/>
  <c r="AO698" i="1" s="1"/>
  <c r="AK698" i="1"/>
  <c r="AJ698" i="1"/>
  <c r="AM698" i="1" s="1"/>
  <c r="AE698" i="1"/>
  <c r="S698" i="1"/>
  <c r="M698" i="1"/>
  <c r="L698" i="1"/>
  <c r="I698" i="1"/>
  <c r="X698" i="1" s="1"/>
  <c r="AC698" i="1" s="1"/>
  <c r="H698" i="1"/>
  <c r="W698" i="1" s="1"/>
  <c r="AB698" i="1" s="1"/>
  <c r="G698" i="1"/>
  <c r="V698" i="1" s="1"/>
  <c r="AA698" i="1" s="1"/>
  <c r="F698" i="1"/>
  <c r="E698" i="1"/>
  <c r="Q698" i="1" s="1"/>
  <c r="AG698" i="1" s="1"/>
  <c r="D698" i="1"/>
  <c r="BI697" i="1"/>
  <c r="BF697" i="1"/>
  <c r="BJ697" i="1" s="1"/>
  <c r="AL697" i="1"/>
  <c r="AK697" i="1"/>
  <c r="AJ697" i="1"/>
  <c r="AE697" i="1"/>
  <c r="X697" i="1"/>
  <c r="AC697" i="1" s="1"/>
  <c r="S697" i="1"/>
  <c r="M697" i="1"/>
  <c r="L697" i="1"/>
  <c r="I697" i="1"/>
  <c r="H697" i="1"/>
  <c r="W697" i="1" s="1"/>
  <c r="AB697" i="1" s="1"/>
  <c r="G697" i="1"/>
  <c r="R697" i="1" s="1"/>
  <c r="F697" i="1"/>
  <c r="E697" i="1"/>
  <c r="D697" i="1"/>
  <c r="BJ696" i="1"/>
  <c r="BI696" i="1"/>
  <c r="BH696" i="1"/>
  <c r="BF696" i="1"/>
  <c r="BB696" i="1"/>
  <c r="BG696" i="1" s="1"/>
  <c r="AL696" i="1"/>
  <c r="AK696" i="1"/>
  <c r="AJ696" i="1"/>
  <c r="AE696" i="1"/>
  <c r="AA696" i="1"/>
  <c r="X696" i="1"/>
  <c r="AC696" i="1" s="1"/>
  <c r="V696" i="1"/>
  <c r="S696" i="1"/>
  <c r="M696" i="1"/>
  <c r="L696" i="1"/>
  <c r="I696" i="1"/>
  <c r="AV696" i="1" s="1"/>
  <c r="H696" i="1"/>
  <c r="W696" i="1" s="1"/>
  <c r="AB696" i="1" s="1"/>
  <c r="G696" i="1"/>
  <c r="F696" i="1"/>
  <c r="AN696" i="1" s="1"/>
  <c r="E696" i="1"/>
  <c r="D696" i="1"/>
  <c r="BJ695" i="1"/>
  <c r="BI695" i="1"/>
  <c r="BF695" i="1"/>
  <c r="BH695" i="1" s="1"/>
  <c r="AN695" i="1"/>
  <c r="AP695" i="1" s="1"/>
  <c r="AL695" i="1"/>
  <c r="AO695" i="1" s="1"/>
  <c r="AK695" i="1"/>
  <c r="AJ695" i="1"/>
  <c r="AE695" i="1"/>
  <c r="X695" i="1"/>
  <c r="AC695" i="1" s="1"/>
  <c r="V695" i="1"/>
  <c r="AA695" i="1" s="1"/>
  <c r="S695" i="1"/>
  <c r="M695" i="1"/>
  <c r="L695" i="1"/>
  <c r="I695" i="1"/>
  <c r="H695" i="1"/>
  <c r="W695" i="1" s="1"/>
  <c r="AB695" i="1" s="1"/>
  <c r="G695" i="1"/>
  <c r="F695" i="1"/>
  <c r="BB695" i="1" s="1"/>
  <c r="BG695" i="1" s="1"/>
  <c r="E695" i="1"/>
  <c r="D695" i="1"/>
  <c r="BI694" i="1"/>
  <c r="BF694" i="1"/>
  <c r="BJ694" i="1" s="1"/>
  <c r="AL694" i="1"/>
  <c r="AK694" i="1"/>
  <c r="AN694" i="1" s="1"/>
  <c r="AJ694" i="1"/>
  <c r="AM694" i="1" s="1"/>
  <c r="AE694" i="1"/>
  <c r="X694" i="1"/>
  <c r="AC694" i="1" s="1"/>
  <c r="S694" i="1"/>
  <c r="M694" i="1"/>
  <c r="L694" i="1"/>
  <c r="I694" i="1"/>
  <c r="H694" i="1"/>
  <c r="W694" i="1" s="1"/>
  <c r="AB694" i="1" s="1"/>
  <c r="G694" i="1"/>
  <c r="R694" i="1" s="1"/>
  <c r="F694" i="1"/>
  <c r="E694" i="1"/>
  <c r="Q694" i="1" s="1"/>
  <c r="AG694" i="1" s="1"/>
  <c r="D694" i="1"/>
  <c r="BJ693" i="1"/>
  <c r="BI693" i="1"/>
  <c r="BH693" i="1"/>
  <c r="BF693" i="1"/>
  <c r="AL693" i="1"/>
  <c r="AO693" i="1" s="1"/>
  <c r="AK693" i="1"/>
  <c r="AJ693" i="1"/>
  <c r="AE693" i="1"/>
  <c r="AA693" i="1"/>
  <c r="X693" i="1"/>
  <c r="AC693" i="1" s="1"/>
  <c r="V693" i="1"/>
  <c r="S693" i="1"/>
  <c r="M693" i="1"/>
  <c r="P693" i="1" s="1"/>
  <c r="L693" i="1"/>
  <c r="I693" i="1"/>
  <c r="R693" i="1" s="1"/>
  <c r="H693" i="1"/>
  <c r="W693" i="1" s="1"/>
  <c r="AB693" i="1" s="1"/>
  <c r="G693" i="1"/>
  <c r="F693" i="1"/>
  <c r="E693" i="1"/>
  <c r="D693" i="1"/>
  <c r="BJ692" i="1"/>
  <c r="BI692" i="1"/>
  <c r="BF692" i="1"/>
  <c r="BH692" i="1" s="1"/>
  <c r="BB692" i="1"/>
  <c r="BG692" i="1" s="1"/>
  <c r="AT692" i="1"/>
  <c r="AR692" i="1"/>
  <c r="AN692" i="1"/>
  <c r="AP692" i="1" s="1"/>
  <c r="AL692" i="1"/>
  <c r="AO692" i="1" s="1"/>
  <c r="AK692" i="1"/>
  <c r="AJ692" i="1"/>
  <c r="AM692" i="1" s="1"/>
  <c r="AE692" i="1"/>
  <c r="AC692" i="1"/>
  <c r="S692" i="1"/>
  <c r="M692" i="1"/>
  <c r="L692" i="1"/>
  <c r="I692" i="1"/>
  <c r="X692" i="1" s="1"/>
  <c r="H692" i="1"/>
  <c r="W692" i="1" s="1"/>
  <c r="AB692" i="1" s="1"/>
  <c r="G692" i="1"/>
  <c r="V692" i="1" s="1"/>
  <c r="AA692" i="1" s="1"/>
  <c r="F692" i="1"/>
  <c r="E692" i="1"/>
  <c r="Q692" i="1" s="1"/>
  <c r="AG692" i="1" s="1"/>
  <c r="D692" i="1"/>
  <c r="BI691" i="1"/>
  <c r="BF691" i="1"/>
  <c r="BJ691" i="1" s="1"/>
  <c r="AL691" i="1"/>
  <c r="AK691" i="1"/>
  <c r="AJ691" i="1"/>
  <c r="AE691" i="1"/>
  <c r="S691" i="1"/>
  <c r="M691" i="1"/>
  <c r="L691" i="1"/>
  <c r="I691" i="1"/>
  <c r="X691" i="1" s="1"/>
  <c r="AC691" i="1" s="1"/>
  <c r="H691" i="1"/>
  <c r="W691" i="1" s="1"/>
  <c r="AB691" i="1" s="1"/>
  <c r="G691" i="1"/>
  <c r="R691" i="1" s="1"/>
  <c r="F691" i="1"/>
  <c r="E691" i="1"/>
  <c r="D691" i="1"/>
  <c r="BJ690" i="1"/>
  <c r="BI690" i="1"/>
  <c r="BH690" i="1"/>
  <c r="BF690" i="1"/>
  <c r="BB690" i="1"/>
  <c r="BG690" i="1" s="1"/>
  <c r="AL690" i="1"/>
  <c r="AK690" i="1"/>
  <c r="AJ690" i="1"/>
  <c r="AE690" i="1"/>
  <c r="AA690" i="1"/>
  <c r="X690" i="1"/>
  <c r="AC690" i="1" s="1"/>
  <c r="V690" i="1"/>
  <c r="S690" i="1"/>
  <c r="M690" i="1"/>
  <c r="L690" i="1"/>
  <c r="I690" i="1"/>
  <c r="AV690" i="1" s="1"/>
  <c r="H690" i="1"/>
  <c r="W690" i="1" s="1"/>
  <c r="AB690" i="1" s="1"/>
  <c r="G690" i="1"/>
  <c r="F690" i="1"/>
  <c r="AN690" i="1" s="1"/>
  <c r="E690" i="1"/>
  <c r="D690" i="1"/>
  <c r="BJ689" i="1"/>
  <c r="BI689" i="1"/>
  <c r="BF689" i="1"/>
  <c r="BH689" i="1" s="1"/>
  <c r="AN689" i="1"/>
  <c r="AP689" i="1" s="1"/>
  <c r="AL689" i="1"/>
  <c r="AO689" i="1" s="1"/>
  <c r="AK689" i="1"/>
  <c r="AJ689" i="1"/>
  <c r="AE689" i="1"/>
  <c r="X689" i="1"/>
  <c r="AC689" i="1" s="1"/>
  <c r="V689" i="1"/>
  <c r="AA689" i="1" s="1"/>
  <c r="S689" i="1"/>
  <c r="M689" i="1"/>
  <c r="L689" i="1"/>
  <c r="I689" i="1"/>
  <c r="H689" i="1"/>
  <c r="W689" i="1" s="1"/>
  <c r="AB689" i="1" s="1"/>
  <c r="G689" i="1"/>
  <c r="F689" i="1"/>
  <c r="BB689" i="1" s="1"/>
  <c r="BG689" i="1" s="1"/>
  <c r="E689" i="1"/>
  <c r="D689" i="1"/>
  <c r="BI688" i="1"/>
  <c r="BF688" i="1"/>
  <c r="BJ688" i="1" s="1"/>
  <c r="AL688" i="1"/>
  <c r="AK688" i="1"/>
  <c r="AN688" i="1" s="1"/>
  <c r="AJ688" i="1"/>
  <c r="AM688" i="1" s="1"/>
  <c r="AE688" i="1"/>
  <c r="X688" i="1"/>
  <c r="AC688" i="1" s="1"/>
  <c r="S688" i="1"/>
  <c r="M688" i="1"/>
  <c r="L688" i="1"/>
  <c r="I688" i="1"/>
  <c r="H688" i="1"/>
  <c r="W688" i="1" s="1"/>
  <c r="AB688" i="1" s="1"/>
  <c r="G688" i="1"/>
  <c r="R688" i="1" s="1"/>
  <c r="F688" i="1"/>
  <c r="E688" i="1"/>
  <c r="Q688" i="1" s="1"/>
  <c r="AG688" i="1" s="1"/>
  <c r="D688" i="1"/>
  <c r="BJ687" i="1"/>
  <c r="BI687" i="1"/>
  <c r="BH687" i="1"/>
  <c r="BF687" i="1"/>
  <c r="AL687" i="1"/>
  <c r="AO687" i="1" s="1"/>
  <c r="AK687" i="1"/>
  <c r="AJ687" i="1"/>
  <c r="AE687" i="1"/>
  <c r="AA687" i="1"/>
  <c r="X687" i="1"/>
  <c r="AC687" i="1" s="1"/>
  <c r="V687" i="1"/>
  <c r="S687" i="1"/>
  <c r="M687" i="1"/>
  <c r="P687" i="1" s="1"/>
  <c r="L687" i="1"/>
  <c r="I687" i="1"/>
  <c r="R687" i="1" s="1"/>
  <c r="H687" i="1"/>
  <c r="W687" i="1" s="1"/>
  <c r="AB687" i="1" s="1"/>
  <c r="G687" i="1"/>
  <c r="F687" i="1"/>
  <c r="E687" i="1"/>
  <c r="D687" i="1"/>
  <c r="BJ686" i="1"/>
  <c r="BI686" i="1"/>
  <c r="BF686" i="1"/>
  <c r="BH686" i="1" s="1"/>
  <c r="AL686" i="1"/>
  <c r="AO686" i="1" s="1"/>
  <c r="AK686" i="1"/>
  <c r="AJ686" i="1"/>
  <c r="AE686" i="1"/>
  <c r="X686" i="1"/>
  <c r="AC686" i="1" s="1"/>
  <c r="S686" i="1"/>
  <c r="M686" i="1"/>
  <c r="P686" i="1" s="1"/>
  <c r="L686" i="1"/>
  <c r="I686" i="1"/>
  <c r="H686" i="1"/>
  <c r="W686" i="1" s="1"/>
  <c r="AB686" i="1" s="1"/>
  <c r="G686" i="1"/>
  <c r="AV686" i="1" s="1"/>
  <c r="F686" i="1"/>
  <c r="BB686" i="1" s="1"/>
  <c r="BG686" i="1" s="1"/>
  <c r="E686" i="1"/>
  <c r="D686" i="1"/>
  <c r="BI685" i="1"/>
  <c r="BF685" i="1"/>
  <c r="BJ685" i="1" s="1"/>
  <c r="AN685" i="1"/>
  <c r="AT685" i="1" s="1"/>
  <c r="AM685" i="1"/>
  <c r="AL685" i="1"/>
  <c r="AO685" i="1" s="1"/>
  <c r="AK685" i="1"/>
  <c r="AJ685" i="1"/>
  <c r="AE685" i="1"/>
  <c r="V685" i="1"/>
  <c r="AA685" i="1" s="1"/>
  <c r="S685" i="1"/>
  <c r="Q685" i="1"/>
  <c r="AG685" i="1" s="1"/>
  <c r="M685" i="1"/>
  <c r="L685" i="1"/>
  <c r="I685" i="1"/>
  <c r="X685" i="1" s="1"/>
  <c r="AC685" i="1" s="1"/>
  <c r="H685" i="1"/>
  <c r="W685" i="1" s="1"/>
  <c r="AB685" i="1" s="1"/>
  <c r="G685" i="1"/>
  <c r="AV685" i="1" s="1"/>
  <c r="F685" i="1"/>
  <c r="BB685" i="1" s="1"/>
  <c r="BG685" i="1" s="1"/>
  <c r="E685" i="1"/>
  <c r="D685" i="1"/>
  <c r="BJ684" i="1"/>
  <c r="BI684" i="1"/>
  <c r="BH684" i="1"/>
  <c r="BF684" i="1"/>
  <c r="AL684" i="1"/>
  <c r="AO684" i="1" s="1"/>
  <c r="AU684" i="1" s="1"/>
  <c r="AK684" i="1"/>
  <c r="AJ684" i="1"/>
  <c r="AE684" i="1"/>
  <c r="X684" i="1"/>
  <c r="AC684" i="1" s="1"/>
  <c r="S684" i="1"/>
  <c r="M684" i="1"/>
  <c r="P684" i="1" s="1"/>
  <c r="L684" i="1"/>
  <c r="I684" i="1"/>
  <c r="H684" i="1"/>
  <c r="W684" i="1" s="1"/>
  <c r="AB684" i="1" s="1"/>
  <c r="G684" i="1"/>
  <c r="F684" i="1"/>
  <c r="E684" i="1"/>
  <c r="D684" i="1"/>
  <c r="BF683" i="1"/>
  <c r="BJ683" i="1" s="1"/>
  <c r="AL683" i="1"/>
  <c r="AK683" i="1"/>
  <c r="AJ683" i="1"/>
  <c r="AE683" i="1"/>
  <c r="X683" i="1"/>
  <c r="AC683" i="1" s="1"/>
  <c r="V683" i="1"/>
  <c r="AA683" i="1" s="1"/>
  <c r="S683" i="1"/>
  <c r="M683" i="1"/>
  <c r="P683" i="1" s="1"/>
  <c r="L683" i="1"/>
  <c r="I683" i="1"/>
  <c r="H683" i="1"/>
  <c r="W683" i="1" s="1"/>
  <c r="AB683" i="1" s="1"/>
  <c r="G683" i="1"/>
  <c r="R683" i="1" s="1"/>
  <c r="F683" i="1"/>
  <c r="BB683" i="1" s="1"/>
  <c r="BG683" i="1" s="1"/>
  <c r="E683" i="1"/>
  <c r="D683" i="1"/>
  <c r="BI682" i="1"/>
  <c r="BH682" i="1"/>
  <c r="BF682" i="1"/>
  <c r="BJ682" i="1" s="1"/>
  <c r="BB682" i="1"/>
  <c r="BG682" i="1" s="1"/>
  <c r="AT682" i="1"/>
  <c r="AN682" i="1"/>
  <c r="AR682" i="1" s="1"/>
  <c r="AL682" i="1"/>
  <c r="AO682" i="1" s="1"/>
  <c r="AK682" i="1"/>
  <c r="AJ682" i="1"/>
  <c r="AE682" i="1"/>
  <c r="X682" i="1"/>
  <c r="AC682" i="1" s="1"/>
  <c r="V682" i="1"/>
  <c r="AA682" i="1" s="1"/>
  <c r="S682" i="1"/>
  <c r="M682" i="1"/>
  <c r="L682" i="1"/>
  <c r="P682" i="1" s="1"/>
  <c r="I682" i="1"/>
  <c r="H682" i="1"/>
  <c r="W682" i="1" s="1"/>
  <c r="AB682" i="1" s="1"/>
  <c r="G682" i="1"/>
  <c r="F682" i="1"/>
  <c r="Q682" i="1" s="1"/>
  <c r="AG682" i="1" s="1"/>
  <c r="E682" i="1"/>
  <c r="D682" i="1"/>
  <c r="BJ681" i="1"/>
  <c r="BI681" i="1"/>
  <c r="BH681" i="1"/>
  <c r="BF681" i="1"/>
  <c r="AL681" i="1"/>
  <c r="AO681" i="1" s="1"/>
  <c r="AK681" i="1"/>
  <c r="AJ681" i="1"/>
  <c r="AM681" i="1" s="1"/>
  <c r="AE681" i="1"/>
  <c r="W681" i="1"/>
  <c r="AB681" i="1" s="1"/>
  <c r="V681" i="1"/>
  <c r="S681" i="1"/>
  <c r="M681" i="1"/>
  <c r="L681" i="1"/>
  <c r="P681" i="1" s="1"/>
  <c r="I681" i="1"/>
  <c r="H681" i="1"/>
  <c r="G681" i="1"/>
  <c r="F681" i="1"/>
  <c r="Q681" i="1" s="1"/>
  <c r="AG681" i="1" s="1"/>
  <c r="E681" i="1"/>
  <c r="D681" i="1"/>
  <c r="BJ680" i="1"/>
  <c r="BI680" i="1"/>
  <c r="BF680" i="1"/>
  <c r="BH680" i="1" s="1"/>
  <c r="AL680" i="1"/>
  <c r="AK680" i="1"/>
  <c r="AN680" i="1" s="1"/>
  <c r="AJ680" i="1"/>
  <c r="AM680" i="1" s="1"/>
  <c r="AE680" i="1"/>
  <c r="S680" i="1"/>
  <c r="M680" i="1"/>
  <c r="L680" i="1"/>
  <c r="I680" i="1"/>
  <c r="X680" i="1" s="1"/>
  <c r="AC680" i="1" s="1"/>
  <c r="H680" i="1"/>
  <c r="W680" i="1" s="1"/>
  <c r="AB680" i="1" s="1"/>
  <c r="G680" i="1"/>
  <c r="F680" i="1"/>
  <c r="AY680" i="1" s="1"/>
  <c r="E680" i="1"/>
  <c r="Q680" i="1" s="1"/>
  <c r="AG680" i="1" s="1"/>
  <c r="D680" i="1"/>
  <c r="BI679" i="1"/>
  <c r="BF679" i="1"/>
  <c r="BJ679" i="1" s="1"/>
  <c r="AL679" i="1"/>
  <c r="AK679" i="1"/>
  <c r="AN679" i="1" s="1"/>
  <c r="AT679" i="1" s="1"/>
  <c r="AJ679" i="1"/>
  <c r="AE679" i="1"/>
  <c r="S679" i="1"/>
  <c r="M679" i="1"/>
  <c r="L679" i="1"/>
  <c r="I679" i="1"/>
  <c r="X679" i="1" s="1"/>
  <c r="AC679" i="1" s="1"/>
  <c r="H679" i="1"/>
  <c r="W679" i="1" s="1"/>
  <c r="AB679" i="1" s="1"/>
  <c r="G679" i="1"/>
  <c r="AV679" i="1" s="1"/>
  <c r="F679" i="1"/>
  <c r="E679" i="1"/>
  <c r="D679" i="1"/>
  <c r="BJ678" i="1"/>
  <c r="BI678" i="1"/>
  <c r="BH678" i="1"/>
  <c r="BF678" i="1"/>
  <c r="AL678" i="1"/>
  <c r="AK678" i="1"/>
  <c r="AJ678" i="1"/>
  <c r="AE678" i="1"/>
  <c r="X678" i="1"/>
  <c r="AC678" i="1" s="1"/>
  <c r="V678" i="1"/>
  <c r="S678" i="1"/>
  <c r="M678" i="1"/>
  <c r="P678" i="1" s="1"/>
  <c r="L678" i="1"/>
  <c r="I678" i="1"/>
  <c r="H678" i="1"/>
  <c r="W678" i="1" s="1"/>
  <c r="AB678" i="1" s="1"/>
  <c r="G678" i="1"/>
  <c r="AV678" i="1" s="1"/>
  <c r="F678" i="1"/>
  <c r="E678" i="1"/>
  <c r="D678" i="1"/>
  <c r="BF677" i="1"/>
  <c r="BJ677" i="1" s="1"/>
  <c r="AN677" i="1"/>
  <c r="AL677" i="1"/>
  <c r="AO677" i="1" s="1"/>
  <c r="AK677" i="1"/>
  <c r="AJ677" i="1"/>
  <c r="AE677" i="1"/>
  <c r="V677" i="1"/>
  <c r="AA677" i="1" s="1"/>
  <c r="S677" i="1"/>
  <c r="M677" i="1"/>
  <c r="L677" i="1"/>
  <c r="I677" i="1"/>
  <c r="X677" i="1" s="1"/>
  <c r="AC677" i="1" s="1"/>
  <c r="H677" i="1"/>
  <c r="W677" i="1" s="1"/>
  <c r="AB677" i="1" s="1"/>
  <c r="G677" i="1"/>
  <c r="F677" i="1"/>
  <c r="BB677" i="1" s="1"/>
  <c r="BG677" i="1" s="1"/>
  <c r="E677" i="1"/>
  <c r="D677" i="1"/>
  <c r="BI676" i="1"/>
  <c r="BH676" i="1"/>
  <c r="BF676" i="1"/>
  <c r="BJ676" i="1" s="1"/>
  <c r="AN676" i="1"/>
  <c r="AL676" i="1"/>
  <c r="AO676" i="1" s="1"/>
  <c r="AK676" i="1"/>
  <c r="AJ676" i="1"/>
  <c r="AE676" i="1"/>
  <c r="V676" i="1"/>
  <c r="AA676" i="1" s="1"/>
  <c r="S676" i="1"/>
  <c r="M676" i="1"/>
  <c r="L676" i="1"/>
  <c r="P676" i="1" s="1"/>
  <c r="I676" i="1"/>
  <c r="X676" i="1" s="1"/>
  <c r="AC676" i="1" s="1"/>
  <c r="H676" i="1"/>
  <c r="W676" i="1" s="1"/>
  <c r="AB676" i="1" s="1"/>
  <c r="G676" i="1"/>
  <c r="F676" i="1"/>
  <c r="Q676" i="1" s="1"/>
  <c r="AG676" i="1" s="1"/>
  <c r="E676" i="1"/>
  <c r="D676" i="1"/>
  <c r="BJ675" i="1"/>
  <c r="BI675" i="1"/>
  <c r="BH675" i="1"/>
  <c r="BF675" i="1"/>
  <c r="AL675" i="1"/>
  <c r="AK675" i="1"/>
  <c r="AJ675" i="1"/>
  <c r="AE675" i="1"/>
  <c r="S675" i="1"/>
  <c r="P675" i="1"/>
  <c r="M675" i="1"/>
  <c r="L675" i="1"/>
  <c r="I675" i="1"/>
  <c r="H675" i="1"/>
  <c r="W675" i="1" s="1"/>
  <c r="AB675" i="1" s="1"/>
  <c r="G675" i="1"/>
  <c r="V675" i="1" s="1"/>
  <c r="F675" i="1"/>
  <c r="Q675" i="1" s="1"/>
  <c r="AG675" i="1" s="1"/>
  <c r="E675" i="1"/>
  <c r="D675" i="1"/>
  <c r="BJ674" i="1"/>
  <c r="BI674" i="1"/>
  <c r="BG674" i="1"/>
  <c r="BF674" i="1"/>
  <c r="BH674" i="1" s="1"/>
  <c r="BB674" i="1"/>
  <c r="AL674" i="1"/>
  <c r="AK674" i="1"/>
  <c r="AN674" i="1" s="1"/>
  <c r="AJ674" i="1"/>
  <c r="AM674" i="1" s="1"/>
  <c r="AE674" i="1"/>
  <c r="S674" i="1"/>
  <c r="M674" i="1"/>
  <c r="P674" i="1" s="1"/>
  <c r="L674" i="1"/>
  <c r="I674" i="1"/>
  <c r="X674" i="1" s="1"/>
  <c r="AC674" i="1" s="1"/>
  <c r="H674" i="1"/>
  <c r="W674" i="1" s="1"/>
  <c r="AB674" i="1" s="1"/>
  <c r="G674" i="1"/>
  <c r="F674" i="1"/>
  <c r="E674" i="1"/>
  <c r="Q674" i="1" s="1"/>
  <c r="AG674" i="1" s="1"/>
  <c r="D674" i="1"/>
  <c r="BI673" i="1"/>
  <c r="BF673" i="1"/>
  <c r="BJ673" i="1" s="1"/>
  <c r="AL673" i="1"/>
  <c r="AO673" i="1" s="1"/>
  <c r="AK673" i="1"/>
  <c r="AN673" i="1" s="1"/>
  <c r="AT673" i="1" s="1"/>
  <c r="AJ673" i="1"/>
  <c r="AM673" i="1" s="1"/>
  <c r="AE673" i="1"/>
  <c r="S673" i="1"/>
  <c r="M673" i="1"/>
  <c r="L673" i="1"/>
  <c r="I673" i="1"/>
  <c r="X673" i="1" s="1"/>
  <c r="AC673" i="1" s="1"/>
  <c r="H673" i="1"/>
  <c r="W673" i="1" s="1"/>
  <c r="AB673" i="1" s="1"/>
  <c r="G673" i="1"/>
  <c r="AV673" i="1" s="1"/>
  <c r="F673" i="1"/>
  <c r="BB673" i="1" s="1"/>
  <c r="BG673" i="1" s="1"/>
  <c r="E673" i="1"/>
  <c r="Q673" i="1" s="1"/>
  <c r="AG673" i="1" s="1"/>
  <c r="D673" i="1"/>
  <c r="BJ672" i="1"/>
  <c r="BI672" i="1"/>
  <c r="BH672" i="1"/>
  <c r="BF672" i="1"/>
  <c r="BB672" i="1"/>
  <c r="BG672" i="1" s="1"/>
  <c r="AL672" i="1"/>
  <c r="AO672" i="1" s="1"/>
  <c r="AU672" i="1" s="1"/>
  <c r="AK672" i="1"/>
  <c r="AJ672" i="1"/>
  <c r="AE672" i="1"/>
  <c r="S672" i="1"/>
  <c r="M672" i="1"/>
  <c r="P672" i="1" s="1"/>
  <c r="L672" i="1"/>
  <c r="I672" i="1"/>
  <c r="X672" i="1" s="1"/>
  <c r="AC672" i="1" s="1"/>
  <c r="H672" i="1"/>
  <c r="W672" i="1" s="1"/>
  <c r="AB672" i="1" s="1"/>
  <c r="G672" i="1"/>
  <c r="AV672" i="1" s="1"/>
  <c r="AW672" i="1" s="1"/>
  <c r="AX672" i="1" s="1"/>
  <c r="F672" i="1"/>
  <c r="E672" i="1"/>
  <c r="D672" i="1"/>
  <c r="BF671" i="1"/>
  <c r="BJ671" i="1" s="1"/>
  <c r="AL671" i="1"/>
  <c r="AO671" i="1" s="1"/>
  <c r="AK671" i="1"/>
  <c r="AN671" i="1" s="1"/>
  <c r="AJ671" i="1"/>
  <c r="AM671" i="1" s="1"/>
  <c r="AE671" i="1"/>
  <c r="S671" i="1"/>
  <c r="M671" i="1"/>
  <c r="L671" i="1"/>
  <c r="I671" i="1"/>
  <c r="X671" i="1" s="1"/>
  <c r="AC671" i="1" s="1"/>
  <c r="H671" i="1"/>
  <c r="W671" i="1" s="1"/>
  <c r="AB671" i="1" s="1"/>
  <c r="G671" i="1"/>
  <c r="V671" i="1" s="1"/>
  <c r="AA671" i="1" s="1"/>
  <c r="F671" i="1"/>
  <c r="BB671" i="1" s="1"/>
  <c r="BG671" i="1" s="1"/>
  <c r="E671" i="1"/>
  <c r="D671" i="1"/>
  <c r="BI670" i="1"/>
  <c r="BH670" i="1"/>
  <c r="BF670" i="1"/>
  <c r="BJ670" i="1" s="1"/>
  <c r="AL670" i="1"/>
  <c r="AO670" i="1" s="1"/>
  <c r="AK670" i="1"/>
  <c r="AN670" i="1" s="1"/>
  <c r="AJ670" i="1"/>
  <c r="AE670" i="1"/>
  <c r="X670" i="1"/>
  <c r="AC670" i="1" s="1"/>
  <c r="S670" i="1"/>
  <c r="M670" i="1"/>
  <c r="L670" i="1"/>
  <c r="P670" i="1" s="1"/>
  <c r="I670" i="1"/>
  <c r="H670" i="1"/>
  <c r="W670" i="1" s="1"/>
  <c r="AB670" i="1" s="1"/>
  <c r="G670" i="1"/>
  <c r="V670" i="1" s="1"/>
  <c r="AA670" i="1" s="1"/>
  <c r="F670" i="1"/>
  <c r="Q670" i="1" s="1"/>
  <c r="AG670" i="1" s="1"/>
  <c r="E670" i="1"/>
  <c r="D670" i="1"/>
  <c r="BJ669" i="1"/>
  <c r="BI669" i="1"/>
  <c r="BH669" i="1"/>
  <c r="BF669" i="1"/>
  <c r="AL669" i="1"/>
  <c r="AK669" i="1"/>
  <c r="AJ669" i="1"/>
  <c r="AM669" i="1" s="1"/>
  <c r="AE669" i="1"/>
  <c r="X669" i="1"/>
  <c r="AC669" i="1" s="1"/>
  <c r="S669" i="1"/>
  <c r="P669" i="1"/>
  <c r="M669" i="1"/>
  <c r="L669" i="1"/>
  <c r="I669" i="1"/>
  <c r="H669" i="1"/>
  <c r="W669" i="1" s="1"/>
  <c r="AB669" i="1" s="1"/>
  <c r="G669" i="1"/>
  <c r="F669" i="1"/>
  <c r="Q669" i="1" s="1"/>
  <c r="AG669" i="1" s="1"/>
  <c r="E669" i="1"/>
  <c r="D669" i="1"/>
  <c r="BJ668" i="1"/>
  <c r="BI668" i="1"/>
  <c r="BG668" i="1"/>
  <c r="BF668" i="1"/>
  <c r="BH668" i="1" s="1"/>
  <c r="BB668" i="1"/>
  <c r="AL668" i="1"/>
  <c r="AK668" i="1"/>
  <c r="AN668" i="1" s="1"/>
  <c r="AJ668" i="1"/>
  <c r="AM668" i="1" s="1"/>
  <c r="AE668" i="1"/>
  <c r="AC668" i="1"/>
  <c r="X668" i="1"/>
  <c r="S668" i="1"/>
  <c r="M668" i="1"/>
  <c r="L668" i="1"/>
  <c r="I668" i="1"/>
  <c r="H668" i="1"/>
  <c r="W668" i="1" s="1"/>
  <c r="AB668" i="1" s="1"/>
  <c r="G668" i="1"/>
  <c r="F668" i="1"/>
  <c r="E668" i="1"/>
  <c r="Q668" i="1" s="1"/>
  <c r="AG668" i="1" s="1"/>
  <c r="D668" i="1"/>
  <c r="BI667" i="1"/>
  <c r="BF667" i="1"/>
  <c r="BJ667" i="1" s="1"/>
  <c r="AY667" i="1"/>
  <c r="AL667" i="1"/>
  <c r="AO667" i="1" s="1"/>
  <c r="AK667" i="1"/>
  <c r="AN667" i="1" s="1"/>
  <c r="AT667" i="1" s="1"/>
  <c r="AJ667" i="1"/>
  <c r="AM667" i="1" s="1"/>
  <c r="AE667" i="1"/>
  <c r="S667" i="1"/>
  <c r="M667" i="1"/>
  <c r="L667" i="1"/>
  <c r="I667" i="1"/>
  <c r="X667" i="1" s="1"/>
  <c r="AC667" i="1" s="1"/>
  <c r="H667" i="1"/>
  <c r="W667" i="1" s="1"/>
  <c r="AB667" i="1" s="1"/>
  <c r="G667" i="1"/>
  <c r="V667" i="1" s="1"/>
  <c r="AA667" i="1" s="1"/>
  <c r="F667" i="1"/>
  <c r="BB667" i="1" s="1"/>
  <c r="BG667" i="1" s="1"/>
  <c r="E667" i="1"/>
  <c r="Q667" i="1" s="1"/>
  <c r="AG667" i="1" s="1"/>
  <c r="D667" i="1"/>
  <c r="BJ666" i="1"/>
  <c r="BI666" i="1"/>
  <c r="BH666" i="1"/>
  <c r="BF666" i="1"/>
  <c r="BB666" i="1"/>
  <c r="BG666" i="1" s="1"/>
  <c r="AL666" i="1"/>
  <c r="AO666" i="1" s="1"/>
  <c r="AK666" i="1"/>
  <c r="AJ666" i="1"/>
  <c r="AE666" i="1"/>
  <c r="S666" i="1"/>
  <c r="M666" i="1"/>
  <c r="P666" i="1" s="1"/>
  <c r="L666" i="1"/>
  <c r="I666" i="1"/>
  <c r="X666" i="1" s="1"/>
  <c r="AC666" i="1" s="1"/>
  <c r="H666" i="1"/>
  <c r="W666" i="1" s="1"/>
  <c r="AB666" i="1" s="1"/>
  <c r="G666" i="1"/>
  <c r="AV666" i="1" s="1"/>
  <c r="F666" i="1"/>
  <c r="E666" i="1"/>
  <c r="D666" i="1"/>
  <c r="BF665" i="1"/>
  <c r="AN665" i="1"/>
  <c r="AL665" i="1"/>
  <c r="AO665" i="1" s="1"/>
  <c r="AQ665" i="1" s="1"/>
  <c r="AK665" i="1"/>
  <c r="AJ665" i="1"/>
  <c r="AE665" i="1"/>
  <c r="S665" i="1"/>
  <c r="M665" i="1"/>
  <c r="L665" i="1"/>
  <c r="I665" i="1"/>
  <c r="X665" i="1" s="1"/>
  <c r="AC665" i="1" s="1"/>
  <c r="H665" i="1"/>
  <c r="W665" i="1" s="1"/>
  <c r="AB665" i="1" s="1"/>
  <c r="G665" i="1"/>
  <c r="R665" i="1" s="1"/>
  <c r="F665" i="1"/>
  <c r="BB665" i="1" s="1"/>
  <c r="BG665" i="1" s="1"/>
  <c r="E665" i="1"/>
  <c r="D665" i="1"/>
  <c r="BI664" i="1"/>
  <c r="BH664" i="1"/>
  <c r="BF664" i="1"/>
  <c r="BJ664" i="1" s="1"/>
  <c r="AN664" i="1"/>
  <c r="AL664" i="1"/>
  <c r="AO664" i="1" s="1"/>
  <c r="AS664" i="1" s="1"/>
  <c r="AK664" i="1"/>
  <c r="AJ664" i="1"/>
  <c r="AE664" i="1"/>
  <c r="V664" i="1"/>
  <c r="AA664" i="1" s="1"/>
  <c r="S664" i="1"/>
  <c r="M664" i="1"/>
  <c r="L664" i="1"/>
  <c r="P664" i="1" s="1"/>
  <c r="I664" i="1"/>
  <c r="X664" i="1" s="1"/>
  <c r="AC664" i="1" s="1"/>
  <c r="H664" i="1"/>
  <c r="W664" i="1" s="1"/>
  <c r="AB664" i="1" s="1"/>
  <c r="G664" i="1"/>
  <c r="F664" i="1"/>
  <c r="BB664" i="1" s="1"/>
  <c r="BG664" i="1" s="1"/>
  <c r="E664" i="1"/>
  <c r="D664" i="1"/>
  <c r="BJ663" i="1"/>
  <c r="BI663" i="1"/>
  <c r="BH663" i="1"/>
  <c r="BF663" i="1"/>
  <c r="AL663" i="1"/>
  <c r="AO663" i="1" s="1"/>
  <c r="AU663" i="1" s="1"/>
  <c r="AK663" i="1"/>
  <c r="AJ663" i="1"/>
  <c r="AM663" i="1" s="1"/>
  <c r="AE663" i="1"/>
  <c r="AA663" i="1"/>
  <c r="W663" i="1"/>
  <c r="AB663" i="1" s="1"/>
  <c r="V663" i="1"/>
  <c r="S663" i="1"/>
  <c r="M663" i="1"/>
  <c r="L663" i="1"/>
  <c r="I663" i="1"/>
  <c r="R663" i="1" s="1"/>
  <c r="H663" i="1"/>
  <c r="G663" i="1"/>
  <c r="AV663" i="1" s="1"/>
  <c r="F663" i="1"/>
  <c r="E663" i="1"/>
  <c r="D663" i="1"/>
  <c r="BJ662" i="1"/>
  <c r="BI662" i="1"/>
  <c r="BF662" i="1"/>
  <c r="BH662" i="1" s="1"/>
  <c r="AL662" i="1"/>
  <c r="AK662" i="1"/>
  <c r="AJ662" i="1"/>
  <c r="AE662" i="1"/>
  <c r="X662" i="1"/>
  <c r="AC662" i="1" s="1"/>
  <c r="S662" i="1"/>
  <c r="M662" i="1"/>
  <c r="P662" i="1" s="1"/>
  <c r="L662" i="1"/>
  <c r="I662" i="1"/>
  <c r="H662" i="1"/>
  <c r="W662" i="1" s="1"/>
  <c r="AB662" i="1" s="1"/>
  <c r="G662" i="1"/>
  <c r="F662" i="1"/>
  <c r="BB662" i="1" s="1"/>
  <c r="BG662" i="1" s="1"/>
  <c r="E662" i="1"/>
  <c r="D662" i="1"/>
  <c r="BI661" i="1"/>
  <c r="BF661" i="1"/>
  <c r="BJ661" i="1" s="1"/>
  <c r="AN661" i="1"/>
  <c r="AT661" i="1" s="1"/>
  <c r="AM661" i="1"/>
  <c r="AL661" i="1"/>
  <c r="AO661" i="1" s="1"/>
  <c r="AK661" i="1"/>
  <c r="AJ661" i="1"/>
  <c r="AE661" i="1"/>
  <c r="S661" i="1"/>
  <c r="Q661" i="1"/>
  <c r="AG661" i="1" s="1"/>
  <c r="M661" i="1"/>
  <c r="L661" i="1"/>
  <c r="P661" i="1" s="1"/>
  <c r="I661" i="1"/>
  <c r="X661" i="1" s="1"/>
  <c r="AC661" i="1" s="1"/>
  <c r="H661" i="1"/>
  <c r="W661" i="1" s="1"/>
  <c r="AB661" i="1" s="1"/>
  <c r="G661" i="1"/>
  <c r="V661" i="1" s="1"/>
  <c r="F661" i="1"/>
  <c r="BB661" i="1" s="1"/>
  <c r="BG661" i="1" s="1"/>
  <c r="E661" i="1"/>
  <c r="D661" i="1"/>
  <c r="BJ660" i="1"/>
  <c r="BI660" i="1"/>
  <c r="BH660" i="1"/>
  <c r="BF660" i="1"/>
  <c r="AO660" i="1"/>
  <c r="AL660" i="1"/>
  <c r="AK660" i="1"/>
  <c r="AJ660" i="1"/>
  <c r="AE660" i="1"/>
  <c r="X660" i="1"/>
  <c r="AC660" i="1" s="1"/>
  <c r="S660" i="1"/>
  <c r="M660" i="1"/>
  <c r="L660" i="1"/>
  <c r="I660" i="1"/>
  <c r="H660" i="1"/>
  <c r="W660" i="1" s="1"/>
  <c r="AB660" i="1" s="1"/>
  <c r="G660" i="1"/>
  <c r="F660" i="1"/>
  <c r="E660" i="1"/>
  <c r="D660" i="1"/>
  <c r="BF659" i="1"/>
  <c r="AL659" i="1"/>
  <c r="AK659" i="1"/>
  <c r="AJ659" i="1"/>
  <c r="AE659" i="1"/>
  <c r="AC659" i="1"/>
  <c r="S659" i="1"/>
  <c r="M659" i="1"/>
  <c r="P659" i="1" s="1"/>
  <c r="L659" i="1"/>
  <c r="I659" i="1"/>
  <c r="X659" i="1" s="1"/>
  <c r="H659" i="1"/>
  <c r="W659" i="1" s="1"/>
  <c r="AB659" i="1" s="1"/>
  <c r="G659" i="1"/>
  <c r="R659" i="1" s="1"/>
  <c r="F659" i="1"/>
  <c r="BB659" i="1" s="1"/>
  <c r="E659" i="1"/>
  <c r="D659" i="1"/>
  <c r="BI658" i="1"/>
  <c r="BH658" i="1"/>
  <c r="BF658" i="1"/>
  <c r="BJ658" i="1" s="1"/>
  <c r="AT658" i="1"/>
  <c r="AN658" i="1"/>
  <c r="AR658" i="1" s="1"/>
  <c r="AL658" i="1"/>
  <c r="AK658" i="1"/>
  <c r="AJ658" i="1"/>
  <c r="AM658" i="1" s="1"/>
  <c r="AE658" i="1"/>
  <c r="V658" i="1"/>
  <c r="AA658" i="1" s="1"/>
  <c r="S658" i="1"/>
  <c r="M658" i="1"/>
  <c r="L658" i="1"/>
  <c r="P658" i="1" s="1"/>
  <c r="I658" i="1"/>
  <c r="X658" i="1" s="1"/>
  <c r="AC658" i="1" s="1"/>
  <c r="H658" i="1"/>
  <c r="W658" i="1" s="1"/>
  <c r="AB658" i="1" s="1"/>
  <c r="G658" i="1"/>
  <c r="F658" i="1"/>
  <c r="Q658" i="1" s="1"/>
  <c r="AG658" i="1" s="1"/>
  <c r="E658" i="1"/>
  <c r="D658" i="1"/>
  <c r="BJ657" i="1"/>
  <c r="BI657" i="1"/>
  <c r="BH657" i="1"/>
  <c r="BF657" i="1"/>
  <c r="AL657" i="1"/>
  <c r="AK657" i="1"/>
  <c r="AJ657" i="1"/>
  <c r="AM657" i="1" s="1"/>
  <c r="AE657" i="1"/>
  <c r="V657" i="1"/>
  <c r="S657" i="1"/>
  <c r="M657" i="1"/>
  <c r="L657" i="1"/>
  <c r="P657" i="1" s="1"/>
  <c r="I657" i="1"/>
  <c r="H657" i="1"/>
  <c r="W657" i="1" s="1"/>
  <c r="AB657" i="1" s="1"/>
  <c r="G657" i="1"/>
  <c r="AV657" i="1" s="1"/>
  <c r="F657" i="1"/>
  <c r="E657" i="1"/>
  <c r="D657" i="1"/>
  <c r="BJ656" i="1"/>
  <c r="BI656" i="1"/>
  <c r="BF656" i="1"/>
  <c r="BH656" i="1" s="1"/>
  <c r="AL656" i="1"/>
  <c r="AK656" i="1"/>
  <c r="AN656" i="1" s="1"/>
  <c r="AJ656" i="1"/>
  <c r="AM656" i="1" s="1"/>
  <c r="AE656" i="1"/>
  <c r="S656" i="1"/>
  <c r="M656" i="1"/>
  <c r="L656" i="1"/>
  <c r="I656" i="1"/>
  <c r="X656" i="1" s="1"/>
  <c r="AC656" i="1" s="1"/>
  <c r="H656" i="1"/>
  <c r="W656" i="1" s="1"/>
  <c r="AB656" i="1" s="1"/>
  <c r="G656" i="1"/>
  <c r="F656" i="1"/>
  <c r="BB656" i="1" s="1"/>
  <c r="BG656" i="1" s="1"/>
  <c r="E656" i="1"/>
  <c r="Q656" i="1" s="1"/>
  <c r="AG656" i="1" s="1"/>
  <c r="D656" i="1"/>
  <c r="BI655" i="1"/>
  <c r="BF655" i="1"/>
  <c r="BJ655" i="1" s="1"/>
  <c r="AL655" i="1"/>
  <c r="AK655" i="1"/>
  <c r="AN655" i="1" s="1"/>
  <c r="AT655" i="1" s="1"/>
  <c r="AJ655" i="1"/>
  <c r="AE655" i="1"/>
  <c r="S655" i="1"/>
  <c r="M655" i="1"/>
  <c r="L655" i="1"/>
  <c r="I655" i="1"/>
  <c r="X655" i="1" s="1"/>
  <c r="AC655" i="1" s="1"/>
  <c r="H655" i="1"/>
  <c r="W655" i="1" s="1"/>
  <c r="AB655" i="1" s="1"/>
  <c r="G655" i="1"/>
  <c r="V655" i="1" s="1"/>
  <c r="AA655" i="1" s="1"/>
  <c r="F655" i="1"/>
  <c r="E655" i="1"/>
  <c r="D655" i="1"/>
  <c r="BJ654" i="1"/>
  <c r="BI654" i="1"/>
  <c r="BH654" i="1"/>
  <c r="BF654" i="1"/>
  <c r="AL654" i="1"/>
  <c r="AO654" i="1" s="1"/>
  <c r="AK654" i="1"/>
  <c r="AJ654" i="1"/>
  <c r="AM654" i="1" s="1"/>
  <c r="AE654" i="1"/>
  <c r="V654" i="1"/>
  <c r="S654" i="1"/>
  <c r="M654" i="1"/>
  <c r="P654" i="1" s="1"/>
  <c r="L654" i="1"/>
  <c r="I654" i="1"/>
  <c r="X654" i="1" s="1"/>
  <c r="AC654" i="1" s="1"/>
  <c r="H654" i="1"/>
  <c r="W654" i="1" s="1"/>
  <c r="AB654" i="1" s="1"/>
  <c r="G654" i="1"/>
  <c r="AV654" i="1" s="1"/>
  <c r="F654" i="1"/>
  <c r="E654" i="1"/>
  <c r="D654" i="1"/>
  <c r="BF653" i="1"/>
  <c r="AQ653" i="1"/>
  <c r="AN653" i="1"/>
  <c r="AP653" i="1" s="1"/>
  <c r="AL653" i="1"/>
  <c r="AO653" i="1" s="1"/>
  <c r="AK653" i="1"/>
  <c r="AJ653" i="1"/>
  <c r="AM653" i="1" s="1"/>
  <c r="AE653" i="1"/>
  <c r="X653" i="1"/>
  <c r="AC653" i="1" s="1"/>
  <c r="S653" i="1"/>
  <c r="M653" i="1"/>
  <c r="L653" i="1"/>
  <c r="I653" i="1"/>
  <c r="H653" i="1"/>
  <c r="W653" i="1" s="1"/>
  <c r="AB653" i="1" s="1"/>
  <c r="G653" i="1"/>
  <c r="F653" i="1"/>
  <c r="BB653" i="1" s="1"/>
  <c r="BG653" i="1" s="1"/>
  <c r="E653" i="1"/>
  <c r="D653" i="1"/>
  <c r="BI652" i="1"/>
  <c r="BH652" i="1"/>
  <c r="BF652" i="1"/>
  <c r="BJ652" i="1" s="1"/>
  <c r="AM652" i="1"/>
  <c r="AL652" i="1"/>
  <c r="AO652" i="1" s="1"/>
  <c r="AS652" i="1" s="1"/>
  <c r="AK652" i="1"/>
  <c r="AN652" i="1" s="1"/>
  <c r="AR652" i="1" s="1"/>
  <c r="AJ652" i="1"/>
  <c r="AE652" i="1"/>
  <c r="S652" i="1"/>
  <c r="Q652" i="1"/>
  <c r="AG652" i="1" s="1"/>
  <c r="M652" i="1"/>
  <c r="L652" i="1"/>
  <c r="I652" i="1"/>
  <c r="X652" i="1" s="1"/>
  <c r="AC652" i="1" s="1"/>
  <c r="H652" i="1"/>
  <c r="W652" i="1" s="1"/>
  <c r="AB652" i="1" s="1"/>
  <c r="G652" i="1"/>
  <c r="V652" i="1" s="1"/>
  <c r="AA652" i="1" s="1"/>
  <c r="F652" i="1"/>
  <c r="BB652" i="1" s="1"/>
  <c r="BG652" i="1" s="1"/>
  <c r="E652" i="1"/>
  <c r="D652" i="1"/>
  <c r="BJ651" i="1"/>
  <c r="BI651" i="1"/>
  <c r="BH651" i="1"/>
  <c r="BF651" i="1"/>
  <c r="AL651" i="1"/>
  <c r="AK651" i="1"/>
  <c r="AJ651" i="1"/>
  <c r="AM651" i="1" s="1"/>
  <c r="AE651" i="1"/>
  <c r="X651" i="1"/>
  <c r="AC651" i="1" s="1"/>
  <c r="W651" i="1"/>
  <c r="AB651" i="1" s="1"/>
  <c r="S651" i="1"/>
  <c r="P651" i="1"/>
  <c r="M651" i="1"/>
  <c r="L651" i="1"/>
  <c r="I651" i="1"/>
  <c r="H651" i="1"/>
  <c r="G651" i="1"/>
  <c r="F651" i="1"/>
  <c r="E651" i="1"/>
  <c r="D651" i="1"/>
  <c r="BJ650" i="1"/>
  <c r="BF650" i="1"/>
  <c r="BI650" i="1" s="1"/>
  <c r="BB650" i="1"/>
  <c r="BG650" i="1" s="1"/>
  <c r="AL650" i="1"/>
  <c r="AK650" i="1"/>
  <c r="AJ650" i="1"/>
  <c r="AE650" i="1"/>
  <c r="AC650" i="1"/>
  <c r="X650" i="1"/>
  <c r="S650" i="1"/>
  <c r="M650" i="1"/>
  <c r="P650" i="1" s="1"/>
  <c r="L650" i="1"/>
  <c r="I650" i="1"/>
  <c r="H650" i="1"/>
  <c r="W650" i="1" s="1"/>
  <c r="AB650" i="1" s="1"/>
  <c r="G650" i="1"/>
  <c r="F650" i="1"/>
  <c r="AY650" i="1" s="1"/>
  <c r="AZ650" i="1" s="1"/>
  <c r="BA650" i="1" s="1"/>
  <c r="E650" i="1"/>
  <c r="D650" i="1"/>
  <c r="BI649" i="1"/>
  <c r="BF649" i="1"/>
  <c r="BJ649" i="1" s="1"/>
  <c r="AL649" i="1"/>
  <c r="AK649" i="1"/>
  <c r="AN649" i="1" s="1"/>
  <c r="AT649" i="1" s="1"/>
  <c r="AJ649" i="1"/>
  <c r="AM649" i="1" s="1"/>
  <c r="AE649" i="1"/>
  <c r="S649" i="1"/>
  <c r="M649" i="1"/>
  <c r="L649" i="1"/>
  <c r="I649" i="1"/>
  <c r="X649" i="1" s="1"/>
  <c r="AC649" i="1" s="1"/>
  <c r="H649" i="1"/>
  <c r="W649" i="1" s="1"/>
  <c r="AB649" i="1" s="1"/>
  <c r="G649" i="1"/>
  <c r="V649" i="1" s="1"/>
  <c r="AA649" i="1" s="1"/>
  <c r="AD649" i="1" s="1"/>
  <c r="AH649" i="1" s="1"/>
  <c r="F649" i="1"/>
  <c r="BB649" i="1" s="1"/>
  <c r="BG649" i="1" s="1"/>
  <c r="E649" i="1"/>
  <c r="D649" i="1"/>
  <c r="BJ648" i="1"/>
  <c r="BI648" i="1"/>
  <c r="BH648" i="1"/>
  <c r="BF648" i="1"/>
  <c r="BB648" i="1"/>
  <c r="BG648" i="1" s="1"/>
  <c r="AV648" i="1"/>
  <c r="AL648" i="1"/>
  <c r="AK648" i="1"/>
  <c r="AJ648" i="1"/>
  <c r="AE648" i="1"/>
  <c r="S648" i="1"/>
  <c r="M648" i="1"/>
  <c r="P648" i="1" s="1"/>
  <c r="L648" i="1"/>
  <c r="I648" i="1"/>
  <c r="X648" i="1" s="1"/>
  <c r="AC648" i="1" s="1"/>
  <c r="H648" i="1"/>
  <c r="W648" i="1" s="1"/>
  <c r="AB648" i="1" s="1"/>
  <c r="G648" i="1"/>
  <c r="V648" i="1" s="1"/>
  <c r="F648" i="1"/>
  <c r="AN648" i="1" s="1"/>
  <c r="E648" i="1"/>
  <c r="D648" i="1"/>
  <c r="BF647" i="1"/>
  <c r="AL647" i="1"/>
  <c r="AK647" i="1"/>
  <c r="AJ647" i="1"/>
  <c r="AM647" i="1" s="1"/>
  <c r="AE647" i="1"/>
  <c r="S647" i="1"/>
  <c r="Q647" i="1"/>
  <c r="AG647" i="1" s="1"/>
  <c r="M647" i="1"/>
  <c r="P647" i="1" s="1"/>
  <c r="L647" i="1"/>
  <c r="I647" i="1"/>
  <c r="X647" i="1" s="1"/>
  <c r="AC647" i="1" s="1"/>
  <c r="H647" i="1"/>
  <c r="W647" i="1" s="1"/>
  <c r="AB647" i="1" s="1"/>
  <c r="G647" i="1"/>
  <c r="F647" i="1"/>
  <c r="BB647" i="1" s="1"/>
  <c r="BG647" i="1" s="1"/>
  <c r="E647" i="1"/>
  <c r="D647" i="1"/>
  <c r="BI646" i="1"/>
  <c r="BH646" i="1"/>
  <c r="BF646" i="1"/>
  <c r="BJ646" i="1" s="1"/>
  <c r="BB646" i="1"/>
  <c r="BG646" i="1" s="1"/>
  <c r="AN646" i="1"/>
  <c r="AR646" i="1" s="1"/>
  <c r="AM646" i="1"/>
  <c r="AL646" i="1"/>
  <c r="AO646" i="1" s="1"/>
  <c r="AS646" i="1" s="1"/>
  <c r="AK646" i="1"/>
  <c r="AJ646" i="1"/>
  <c r="AE646" i="1"/>
  <c r="S646" i="1"/>
  <c r="Q646" i="1"/>
  <c r="AG646" i="1" s="1"/>
  <c r="M646" i="1"/>
  <c r="L646" i="1"/>
  <c r="P646" i="1" s="1"/>
  <c r="I646" i="1"/>
  <c r="X646" i="1" s="1"/>
  <c r="AC646" i="1" s="1"/>
  <c r="H646" i="1"/>
  <c r="W646" i="1" s="1"/>
  <c r="AB646" i="1" s="1"/>
  <c r="G646" i="1"/>
  <c r="F646" i="1"/>
  <c r="E646" i="1"/>
  <c r="D646" i="1"/>
  <c r="BJ645" i="1"/>
  <c r="BI645" i="1"/>
  <c r="BH645" i="1"/>
  <c r="BF645" i="1"/>
  <c r="AL645" i="1"/>
  <c r="AK645" i="1"/>
  <c r="AJ645" i="1"/>
  <c r="AM645" i="1" s="1"/>
  <c r="AE645" i="1"/>
  <c r="V645" i="1"/>
  <c r="S645" i="1"/>
  <c r="P645" i="1"/>
  <c r="M645" i="1"/>
  <c r="L645" i="1"/>
  <c r="I645" i="1"/>
  <c r="X645" i="1" s="1"/>
  <c r="AC645" i="1" s="1"/>
  <c r="H645" i="1"/>
  <c r="W645" i="1" s="1"/>
  <c r="AB645" i="1" s="1"/>
  <c r="G645" i="1"/>
  <c r="AV645" i="1" s="1"/>
  <c r="F645" i="1"/>
  <c r="Q645" i="1" s="1"/>
  <c r="AG645" i="1" s="1"/>
  <c r="E645" i="1"/>
  <c r="D645" i="1"/>
  <c r="BJ644" i="1"/>
  <c r="BG644" i="1"/>
  <c r="BF644" i="1"/>
  <c r="BI644" i="1" s="1"/>
  <c r="BB644" i="1"/>
  <c r="AL644" i="1"/>
  <c r="AK644" i="1"/>
  <c r="AJ644" i="1"/>
  <c r="AM644" i="1" s="1"/>
  <c r="AE644" i="1"/>
  <c r="S644" i="1"/>
  <c r="M644" i="1"/>
  <c r="P644" i="1" s="1"/>
  <c r="L644" i="1"/>
  <c r="I644" i="1"/>
  <c r="X644" i="1" s="1"/>
  <c r="AC644" i="1" s="1"/>
  <c r="H644" i="1"/>
  <c r="W644" i="1" s="1"/>
  <c r="AB644" i="1" s="1"/>
  <c r="G644" i="1"/>
  <c r="F644" i="1"/>
  <c r="E644" i="1"/>
  <c r="Q644" i="1" s="1"/>
  <c r="AG644" i="1" s="1"/>
  <c r="D644" i="1"/>
  <c r="BI643" i="1"/>
  <c r="BF643" i="1"/>
  <c r="BJ643" i="1" s="1"/>
  <c r="AL643" i="1"/>
  <c r="AK643" i="1"/>
  <c r="AJ643" i="1"/>
  <c r="AE643" i="1"/>
  <c r="V643" i="1"/>
  <c r="AA643" i="1" s="1"/>
  <c r="S643" i="1"/>
  <c r="M643" i="1"/>
  <c r="L643" i="1"/>
  <c r="I643" i="1"/>
  <c r="X643" i="1" s="1"/>
  <c r="AC643" i="1" s="1"/>
  <c r="H643" i="1"/>
  <c r="W643" i="1" s="1"/>
  <c r="AB643" i="1" s="1"/>
  <c r="G643" i="1"/>
  <c r="AV643" i="1" s="1"/>
  <c r="F643" i="1"/>
  <c r="E643" i="1"/>
  <c r="D643" i="1"/>
  <c r="BJ642" i="1"/>
  <c r="BI642" i="1"/>
  <c r="BH642" i="1"/>
  <c r="BF642" i="1"/>
  <c r="BB642" i="1"/>
  <c r="BG642" i="1" s="1"/>
  <c r="AL642" i="1"/>
  <c r="AO642" i="1" s="1"/>
  <c r="AK642" i="1"/>
  <c r="AJ642" i="1"/>
  <c r="AM642" i="1" s="1"/>
  <c r="AE642" i="1"/>
  <c r="W642" i="1"/>
  <c r="AB642" i="1" s="1"/>
  <c r="S642" i="1"/>
  <c r="M642" i="1"/>
  <c r="P642" i="1" s="1"/>
  <c r="L642" i="1"/>
  <c r="I642" i="1"/>
  <c r="X642" i="1" s="1"/>
  <c r="AC642" i="1" s="1"/>
  <c r="H642" i="1"/>
  <c r="G642" i="1"/>
  <c r="F642" i="1"/>
  <c r="AN642" i="1" s="1"/>
  <c r="E642" i="1"/>
  <c r="D642" i="1"/>
  <c r="BF641" i="1"/>
  <c r="AL641" i="1"/>
  <c r="AK641" i="1"/>
  <c r="AN641" i="1" s="1"/>
  <c r="AJ641" i="1"/>
  <c r="AE641" i="1"/>
  <c r="S641" i="1"/>
  <c r="M641" i="1"/>
  <c r="P641" i="1" s="1"/>
  <c r="L641" i="1"/>
  <c r="I641" i="1"/>
  <c r="X641" i="1" s="1"/>
  <c r="AC641" i="1" s="1"/>
  <c r="H641" i="1"/>
  <c r="W641" i="1" s="1"/>
  <c r="AB641" i="1" s="1"/>
  <c r="G641" i="1"/>
  <c r="F641" i="1"/>
  <c r="BB641" i="1" s="1"/>
  <c r="E641" i="1"/>
  <c r="D641" i="1"/>
  <c r="BI640" i="1"/>
  <c r="BH640" i="1"/>
  <c r="BF640" i="1"/>
  <c r="BJ640" i="1" s="1"/>
  <c r="AL640" i="1"/>
  <c r="AK640" i="1"/>
  <c r="AN640" i="1" s="1"/>
  <c r="AJ640" i="1"/>
  <c r="AM640" i="1" s="1"/>
  <c r="AE640" i="1"/>
  <c r="S640" i="1"/>
  <c r="M640" i="1"/>
  <c r="L640" i="1"/>
  <c r="I640" i="1"/>
  <c r="X640" i="1" s="1"/>
  <c r="AC640" i="1" s="1"/>
  <c r="H640" i="1"/>
  <c r="W640" i="1" s="1"/>
  <c r="AB640" i="1" s="1"/>
  <c r="G640" i="1"/>
  <c r="V640" i="1" s="1"/>
  <c r="AA640" i="1" s="1"/>
  <c r="F640" i="1"/>
  <c r="E640" i="1"/>
  <c r="D640" i="1"/>
  <c r="BJ639" i="1"/>
  <c r="BI639" i="1"/>
  <c r="BH639" i="1"/>
  <c r="BF639" i="1"/>
  <c r="AL639" i="1"/>
  <c r="AK639" i="1"/>
  <c r="AJ639" i="1"/>
  <c r="AM639" i="1" s="1"/>
  <c r="AE639" i="1"/>
  <c r="X639" i="1"/>
  <c r="AC639" i="1" s="1"/>
  <c r="S639" i="1"/>
  <c r="P639" i="1"/>
  <c r="M639" i="1"/>
  <c r="L639" i="1"/>
  <c r="I639" i="1"/>
  <c r="H639" i="1"/>
  <c r="W639" i="1" s="1"/>
  <c r="AB639" i="1" s="1"/>
  <c r="G639" i="1"/>
  <c r="AV639" i="1" s="1"/>
  <c r="F639" i="1"/>
  <c r="E639" i="1"/>
  <c r="D639" i="1"/>
  <c r="BJ638" i="1"/>
  <c r="BF638" i="1"/>
  <c r="BI638" i="1" s="1"/>
  <c r="BB638" i="1"/>
  <c r="BG638" i="1" s="1"/>
  <c r="AL638" i="1"/>
  <c r="AK638" i="1"/>
  <c r="AJ638" i="1"/>
  <c r="AE638" i="1"/>
  <c r="AC638" i="1"/>
  <c r="X638" i="1"/>
  <c r="S638" i="1"/>
  <c r="M638" i="1"/>
  <c r="P638" i="1" s="1"/>
  <c r="L638" i="1"/>
  <c r="I638" i="1"/>
  <c r="H638" i="1"/>
  <c r="W638" i="1" s="1"/>
  <c r="AB638" i="1" s="1"/>
  <c r="G638" i="1"/>
  <c r="F638" i="1"/>
  <c r="E638" i="1"/>
  <c r="D638" i="1"/>
  <c r="BI637" i="1"/>
  <c r="BF637" i="1"/>
  <c r="BJ637" i="1" s="1"/>
  <c r="AN637" i="1"/>
  <c r="AT637" i="1" s="1"/>
  <c r="AM637" i="1"/>
  <c r="AL637" i="1"/>
  <c r="AO637" i="1" s="1"/>
  <c r="AK637" i="1"/>
  <c r="AJ637" i="1"/>
  <c r="AE637" i="1"/>
  <c r="S637" i="1"/>
  <c r="M637" i="1"/>
  <c r="L637" i="1"/>
  <c r="P637" i="1" s="1"/>
  <c r="I637" i="1"/>
  <c r="X637" i="1" s="1"/>
  <c r="AC637" i="1" s="1"/>
  <c r="H637" i="1"/>
  <c r="W637" i="1" s="1"/>
  <c r="AB637" i="1" s="1"/>
  <c r="G637" i="1"/>
  <c r="V637" i="1" s="1"/>
  <c r="AA637" i="1" s="1"/>
  <c r="F637" i="1"/>
  <c r="BB637" i="1" s="1"/>
  <c r="BG637" i="1" s="1"/>
  <c r="E637" i="1"/>
  <c r="Q637" i="1" s="1"/>
  <c r="AG637" i="1" s="1"/>
  <c r="D637" i="1"/>
  <c r="BJ636" i="1"/>
  <c r="BI636" i="1"/>
  <c r="BH636" i="1"/>
  <c r="BF636" i="1"/>
  <c r="AL636" i="1"/>
  <c r="AO636" i="1" s="1"/>
  <c r="AK636" i="1"/>
  <c r="AJ636" i="1"/>
  <c r="AE636" i="1"/>
  <c r="AA636" i="1"/>
  <c r="S636" i="1"/>
  <c r="M636" i="1"/>
  <c r="P636" i="1" s="1"/>
  <c r="L636" i="1"/>
  <c r="I636" i="1"/>
  <c r="X636" i="1" s="1"/>
  <c r="AC636" i="1" s="1"/>
  <c r="H636" i="1"/>
  <c r="G636" i="1"/>
  <c r="V636" i="1" s="1"/>
  <c r="F636" i="1"/>
  <c r="E636" i="1"/>
  <c r="D636" i="1"/>
  <c r="BF635" i="1"/>
  <c r="AL635" i="1"/>
  <c r="AO635" i="1" s="1"/>
  <c r="AK635" i="1"/>
  <c r="AJ635" i="1"/>
  <c r="AE635" i="1"/>
  <c r="X635" i="1"/>
  <c r="AC635" i="1" s="1"/>
  <c r="S635" i="1"/>
  <c r="M635" i="1"/>
  <c r="L635" i="1"/>
  <c r="I635" i="1"/>
  <c r="H635" i="1"/>
  <c r="W635" i="1" s="1"/>
  <c r="AB635" i="1" s="1"/>
  <c r="G635" i="1"/>
  <c r="F635" i="1"/>
  <c r="BB635" i="1" s="1"/>
  <c r="BG635" i="1" s="1"/>
  <c r="E635" i="1"/>
  <c r="D635" i="1"/>
  <c r="BI634" i="1"/>
  <c r="BH634" i="1"/>
  <c r="BF634" i="1"/>
  <c r="BJ634" i="1" s="1"/>
  <c r="AN634" i="1"/>
  <c r="AR634" i="1" s="1"/>
  <c r="AM634" i="1"/>
  <c r="AL634" i="1"/>
  <c r="AO634" i="1" s="1"/>
  <c r="AK634" i="1"/>
  <c r="AJ634" i="1"/>
  <c r="AE634" i="1"/>
  <c r="V634" i="1"/>
  <c r="AA634" i="1" s="1"/>
  <c r="S634" i="1"/>
  <c r="M634" i="1"/>
  <c r="L634" i="1"/>
  <c r="P634" i="1" s="1"/>
  <c r="I634" i="1"/>
  <c r="X634" i="1" s="1"/>
  <c r="AC634" i="1" s="1"/>
  <c r="H634" i="1"/>
  <c r="W634" i="1" s="1"/>
  <c r="AB634" i="1" s="1"/>
  <c r="G634" i="1"/>
  <c r="F634" i="1"/>
  <c r="BB634" i="1" s="1"/>
  <c r="BG634" i="1" s="1"/>
  <c r="E634" i="1"/>
  <c r="D634" i="1"/>
  <c r="BJ633" i="1"/>
  <c r="BI633" i="1"/>
  <c r="BH633" i="1"/>
  <c r="BF633" i="1"/>
  <c r="AL633" i="1"/>
  <c r="AK633" i="1"/>
  <c r="AJ633" i="1"/>
  <c r="AE633" i="1"/>
  <c r="S633" i="1"/>
  <c r="P633" i="1"/>
  <c r="M633" i="1"/>
  <c r="L633" i="1"/>
  <c r="I633" i="1"/>
  <c r="H633" i="1"/>
  <c r="W633" i="1" s="1"/>
  <c r="AB633" i="1" s="1"/>
  <c r="G633" i="1"/>
  <c r="V633" i="1" s="1"/>
  <c r="F633" i="1"/>
  <c r="Q633" i="1" s="1"/>
  <c r="AG633" i="1" s="1"/>
  <c r="E633" i="1"/>
  <c r="D633" i="1"/>
  <c r="BJ632" i="1"/>
  <c r="BF632" i="1"/>
  <c r="BI632" i="1" s="1"/>
  <c r="BB632" i="1"/>
  <c r="BG632" i="1" s="1"/>
  <c r="AL632" i="1"/>
  <c r="AK632" i="1"/>
  <c r="AN632" i="1" s="1"/>
  <c r="AJ632" i="1"/>
  <c r="AM632" i="1" s="1"/>
  <c r="AE632" i="1"/>
  <c r="X632" i="1"/>
  <c r="AC632" i="1" s="1"/>
  <c r="S632" i="1"/>
  <c r="M632" i="1"/>
  <c r="L632" i="1"/>
  <c r="I632" i="1"/>
  <c r="H632" i="1"/>
  <c r="W632" i="1" s="1"/>
  <c r="AB632" i="1" s="1"/>
  <c r="G632" i="1"/>
  <c r="F632" i="1"/>
  <c r="E632" i="1"/>
  <c r="Q632" i="1" s="1"/>
  <c r="AG632" i="1" s="1"/>
  <c r="D632" i="1"/>
  <c r="BI631" i="1"/>
  <c r="BF631" i="1"/>
  <c r="BJ631" i="1" s="1"/>
  <c r="AY631" i="1"/>
  <c r="AL631" i="1"/>
  <c r="AO631" i="1" s="1"/>
  <c r="AK631" i="1"/>
  <c r="AN631" i="1" s="1"/>
  <c r="AT631" i="1" s="1"/>
  <c r="AJ631" i="1"/>
  <c r="AM631" i="1" s="1"/>
  <c r="AE631" i="1"/>
  <c r="S631" i="1"/>
  <c r="M631" i="1"/>
  <c r="L631" i="1"/>
  <c r="P631" i="1" s="1"/>
  <c r="I631" i="1"/>
  <c r="X631" i="1" s="1"/>
  <c r="AC631" i="1" s="1"/>
  <c r="H631" i="1"/>
  <c r="W631" i="1" s="1"/>
  <c r="AB631" i="1" s="1"/>
  <c r="G631" i="1"/>
  <c r="AV631" i="1" s="1"/>
  <c r="F631" i="1"/>
  <c r="BB631" i="1" s="1"/>
  <c r="BG631" i="1" s="1"/>
  <c r="E631" i="1"/>
  <c r="Q631" i="1" s="1"/>
  <c r="AG631" i="1" s="1"/>
  <c r="D631" i="1"/>
  <c r="BJ630" i="1"/>
  <c r="BI630" i="1"/>
  <c r="BH630" i="1"/>
  <c r="BF630" i="1"/>
  <c r="AO630" i="1"/>
  <c r="AL630" i="1"/>
  <c r="AK630" i="1"/>
  <c r="AJ630" i="1"/>
  <c r="AM630" i="1" s="1"/>
  <c r="AE630" i="1"/>
  <c r="S630" i="1"/>
  <c r="M630" i="1"/>
  <c r="L630" i="1"/>
  <c r="I630" i="1"/>
  <c r="X630" i="1" s="1"/>
  <c r="AC630" i="1" s="1"/>
  <c r="H630" i="1"/>
  <c r="W630" i="1" s="1"/>
  <c r="AB630" i="1" s="1"/>
  <c r="G630" i="1"/>
  <c r="AV630" i="1" s="1"/>
  <c r="F630" i="1"/>
  <c r="AN630" i="1" s="1"/>
  <c r="E630" i="1"/>
  <c r="D630" i="1"/>
  <c r="BF629" i="1"/>
  <c r="AL629" i="1"/>
  <c r="AK629" i="1"/>
  <c r="AJ629" i="1"/>
  <c r="AM629" i="1" s="1"/>
  <c r="AE629" i="1"/>
  <c r="S629" i="1"/>
  <c r="M629" i="1"/>
  <c r="L629" i="1"/>
  <c r="I629" i="1"/>
  <c r="X629" i="1" s="1"/>
  <c r="AC629" i="1" s="1"/>
  <c r="H629" i="1"/>
  <c r="W629" i="1" s="1"/>
  <c r="AB629" i="1" s="1"/>
  <c r="G629" i="1"/>
  <c r="F629" i="1"/>
  <c r="BB629" i="1" s="1"/>
  <c r="E629" i="1"/>
  <c r="Q629" i="1" s="1"/>
  <c r="AG629" i="1" s="1"/>
  <c r="D629" i="1"/>
  <c r="BI628" i="1"/>
  <c r="BH628" i="1"/>
  <c r="BF628" i="1"/>
  <c r="BJ628" i="1" s="1"/>
  <c r="BB628" i="1"/>
  <c r="BG628" i="1" s="1"/>
  <c r="AN628" i="1"/>
  <c r="AR628" i="1" s="1"/>
  <c r="AM628" i="1"/>
  <c r="AL628" i="1"/>
  <c r="AO628" i="1" s="1"/>
  <c r="AK628" i="1"/>
  <c r="AJ628" i="1"/>
  <c r="AE628" i="1"/>
  <c r="S628" i="1"/>
  <c r="M628" i="1"/>
  <c r="L628" i="1"/>
  <c r="P628" i="1" s="1"/>
  <c r="I628" i="1"/>
  <c r="X628" i="1" s="1"/>
  <c r="AC628" i="1" s="1"/>
  <c r="H628" i="1"/>
  <c r="W628" i="1" s="1"/>
  <c r="AB628" i="1" s="1"/>
  <c r="G628" i="1"/>
  <c r="F628" i="1"/>
  <c r="E628" i="1"/>
  <c r="Q628" i="1" s="1"/>
  <c r="AG628" i="1" s="1"/>
  <c r="D628" i="1"/>
  <c r="BJ627" i="1"/>
  <c r="BI627" i="1"/>
  <c r="BH627" i="1"/>
  <c r="BF627" i="1"/>
  <c r="AL627" i="1"/>
  <c r="AK627" i="1"/>
  <c r="AJ627" i="1"/>
  <c r="AM627" i="1" s="1"/>
  <c r="AE627" i="1"/>
  <c r="S627" i="1"/>
  <c r="P627" i="1"/>
  <c r="M627" i="1"/>
  <c r="L627" i="1"/>
  <c r="I627" i="1"/>
  <c r="X627" i="1" s="1"/>
  <c r="AC627" i="1" s="1"/>
  <c r="H627" i="1"/>
  <c r="W627" i="1" s="1"/>
  <c r="AB627" i="1" s="1"/>
  <c r="G627" i="1"/>
  <c r="AV627" i="1" s="1"/>
  <c r="F627" i="1"/>
  <c r="E627" i="1"/>
  <c r="D627" i="1"/>
  <c r="BJ626" i="1"/>
  <c r="BG626" i="1"/>
  <c r="BF626" i="1"/>
  <c r="BI626" i="1" s="1"/>
  <c r="BB626" i="1"/>
  <c r="AL626" i="1"/>
  <c r="AK626" i="1"/>
  <c r="AN626" i="1" s="1"/>
  <c r="AJ626" i="1"/>
  <c r="AM626" i="1" s="1"/>
  <c r="AE626" i="1"/>
  <c r="S626" i="1"/>
  <c r="M626" i="1"/>
  <c r="L626" i="1"/>
  <c r="I626" i="1"/>
  <c r="X626" i="1" s="1"/>
  <c r="AC626" i="1" s="1"/>
  <c r="H626" i="1"/>
  <c r="W626" i="1" s="1"/>
  <c r="AB626" i="1" s="1"/>
  <c r="G626" i="1"/>
  <c r="F626" i="1"/>
  <c r="E626" i="1"/>
  <c r="Q626" i="1" s="1"/>
  <c r="AG626" i="1" s="1"/>
  <c r="D626" i="1"/>
  <c r="BI625" i="1"/>
  <c r="BF625" i="1"/>
  <c r="BJ625" i="1" s="1"/>
  <c r="AN625" i="1"/>
  <c r="AT625" i="1" s="1"/>
  <c r="AL625" i="1"/>
  <c r="AK625" i="1"/>
  <c r="AJ625" i="1"/>
  <c r="AM625" i="1" s="1"/>
  <c r="AE625" i="1"/>
  <c r="S625" i="1"/>
  <c r="M625" i="1"/>
  <c r="L625" i="1"/>
  <c r="P625" i="1" s="1"/>
  <c r="I625" i="1"/>
  <c r="X625" i="1" s="1"/>
  <c r="AC625" i="1" s="1"/>
  <c r="H625" i="1"/>
  <c r="W625" i="1" s="1"/>
  <c r="AB625" i="1" s="1"/>
  <c r="G625" i="1"/>
  <c r="V625" i="1" s="1"/>
  <c r="AA625" i="1" s="1"/>
  <c r="F625" i="1"/>
  <c r="BB625" i="1" s="1"/>
  <c r="BG625" i="1" s="1"/>
  <c r="E625" i="1"/>
  <c r="Q625" i="1" s="1"/>
  <c r="AG625" i="1" s="1"/>
  <c r="D625" i="1"/>
  <c r="BJ624" i="1"/>
  <c r="BI624" i="1"/>
  <c r="BH624" i="1"/>
  <c r="BF624" i="1"/>
  <c r="AL624" i="1"/>
  <c r="AO624" i="1" s="1"/>
  <c r="AK624" i="1"/>
  <c r="AJ624" i="1"/>
  <c r="AE624" i="1"/>
  <c r="S624" i="1"/>
  <c r="M624" i="1"/>
  <c r="L624" i="1"/>
  <c r="I624" i="1"/>
  <c r="H624" i="1"/>
  <c r="G624" i="1"/>
  <c r="V624" i="1" s="1"/>
  <c r="F624" i="1"/>
  <c r="AN624" i="1" s="1"/>
  <c r="E624" i="1"/>
  <c r="D624" i="1"/>
  <c r="BF623" i="1"/>
  <c r="AL623" i="1"/>
  <c r="AK623" i="1"/>
  <c r="AJ623" i="1"/>
  <c r="AE623" i="1"/>
  <c r="AC623" i="1"/>
  <c r="S623" i="1"/>
  <c r="M623" i="1"/>
  <c r="P623" i="1" s="1"/>
  <c r="L623" i="1"/>
  <c r="I623" i="1"/>
  <c r="X623" i="1" s="1"/>
  <c r="H623" i="1"/>
  <c r="W623" i="1" s="1"/>
  <c r="AB623" i="1" s="1"/>
  <c r="G623" i="1"/>
  <c r="F623" i="1"/>
  <c r="BB623" i="1" s="1"/>
  <c r="E623" i="1"/>
  <c r="D623" i="1"/>
  <c r="BI622" i="1"/>
  <c r="BH622" i="1"/>
  <c r="BF622" i="1"/>
  <c r="BJ622" i="1" s="1"/>
  <c r="AL622" i="1"/>
  <c r="AO622" i="1" s="1"/>
  <c r="AS622" i="1" s="1"/>
  <c r="AK622" i="1"/>
  <c r="AN622" i="1" s="1"/>
  <c r="AR622" i="1" s="1"/>
  <c r="AJ622" i="1"/>
  <c r="AM622" i="1" s="1"/>
  <c r="AE622" i="1"/>
  <c r="S622" i="1"/>
  <c r="M622" i="1"/>
  <c r="L622" i="1"/>
  <c r="I622" i="1"/>
  <c r="X622" i="1" s="1"/>
  <c r="AC622" i="1" s="1"/>
  <c r="H622" i="1"/>
  <c r="W622" i="1" s="1"/>
  <c r="AB622" i="1" s="1"/>
  <c r="G622" i="1"/>
  <c r="R622" i="1" s="1"/>
  <c r="F622" i="1"/>
  <c r="AY622" i="1" s="1"/>
  <c r="AZ622" i="1" s="1"/>
  <c r="BA622" i="1" s="1"/>
  <c r="E622" i="1"/>
  <c r="Q622" i="1" s="1"/>
  <c r="AG622" i="1" s="1"/>
  <c r="D622" i="1"/>
  <c r="BJ621" i="1"/>
  <c r="BI621" i="1"/>
  <c r="BH621" i="1"/>
  <c r="BF621" i="1"/>
  <c r="AV621" i="1"/>
  <c r="AL621" i="1"/>
  <c r="AK621" i="1"/>
  <c r="AJ621" i="1"/>
  <c r="AE621" i="1"/>
  <c r="X621" i="1"/>
  <c r="AC621" i="1" s="1"/>
  <c r="W621" i="1"/>
  <c r="AB621" i="1" s="1"/>
  <c r="S621" i="1"/>
  <c r="M621" i="1"/>
  <c r="P621" i="1" s="1"/>
  <c r="L621" i="1"/>
  <c r="I621" i="1"/>
  <c r="R621" i="1" s="1"/>
  <c r="H621" i="1"/>
  <c r="G621" i="1"/>
  <c r="V621" i="1" s="1"/>
  <c r="F621" i="1"/>
  <c r="Q621" i="1" s="1"/>
  <c r="AG621" i="1" s="1"/>
  <c r="E621" i="1"/>
  <c r="D621" i="1"/>
  <c r="BJ620" i="1"/>
  <c r="BF620" i="1"/>
  <c r="BI620" i="1" s="1"/>
  <c r="AL620" i="1"/>
  <c r="AK620" i="1"/>
  <c r="AJ620" i="1"/>
  <c r="AE620" i="1"/>
  <c r="X620" i="1"/>
  <c r="AC620" i="1" s="1"/>
  <c r="S620" i="1"/>
  <c r="M620" i="1"/>
  <c r="P620" i="1" s="1"/>
  <c r="L620" i="1"/>
  <c r="I620" i="1"/>
  <c r="H620" i="1"/>
  <c r="W620" i="1" s="1"/>
  <c r="AB620" i="1" s="1"/>
  <c r="G620" i="1"/>
  <c r="F620" i="1"/>
  <c r="BB620" i="1" s="1"/>
  <c r="BG620" i="1" s="1"/>
  <c r="E620" i="1"/>
  <c r="D620" i="1"/>
  <c r="BI619" i="1"/>
  <c r="BF619" i="1"/>
  <c r="BJ619" i="1" s="1"/>
  <c r="AL619" i="1"/>
  <c r="AK619" i="1"/>
  <c r="AN619" i="1" s="1"/>
  <c r="AT619" i="1" s="1"/>
  <c r="AJ619" i="1"/>
  <c r="AE619" i="1"/>
  <c r="S619" i="1"/>
  <c r="M619" i="1"/>
  <c r="L619" i="1"/>
  <c r="P619" i="1" s="1"/>
  <c r="I619" i="1"/>
  <c r="X619" i="1" s="1"/>
  <c r="AC619" i="1" s="1"/>
  <c r="H619" i="1"/>
  <c r="W619" i="1" s="1"/>
  <c r="AB619" i="1" s="1"/>
  <c r="G619" i="1"/>
  <c r="AV619" i="1" s="1"/>
  <c r="F619" i="1"/>
  <c r="E619" i="1"/>
  <c r="D619" i="1"/>
  <c r="BJ618" i="1"/>
  <c r="BI618" i="1"/>
  <c r="BH618" i="1"/>
  <c r="BF618" i="1"/>
  <c r="AL618" i="1"/>
  <c r="AK618" i="1"/>
  <c r="AJ618" i="1"/>
  <c r="AM618" i="1" s="1"/>
  <c r="AE618" i="1"/>
  <c r="W618" i="1"/>
  <c r="AB618" i="1" s="1"/>
  <c r="S618" i="1"/>
  <c r="M618" i="1"/>
  <c r="L618" i="1"/>
  <c r="I618" i="1"/>
  <c r="X618" i="1" s="1"/>
  <c r="AC618" i="1" s="1"/>
  <c r="H618" i="1"/>
  <c r="G618" i="1"/>
  <c r="F618" i="1"/>
  <c r="AN618" i="1" s="1"/>
  <c r="E618" i="1"/>
  <c r="D618" i="1"/>
  <c r="BF617" i="1"/>
  <c r="AL617" i="1"/>
  <c r="AO617" i="1" s="1"/>
  <c r="AK617" i="1"/>
  <c r="AJ617" i="1"/>
  <c r="AE617" i="1"/>
  <c r="X617" i="1"/>
  <c r="AC617" i="1" s="1"/>
  <c r="S617" i="1"/>
  <c r="Q617" i="1"/>
  <c r="AG617" i="1" s="1"/>
  <c r="M617" i="1"/>
  <c r="P617" i="1" s="1"/>
  <c r="L617" i="1"/>
  <c r="I617" i="1"/>
  <c r="H617" i="1"/>
  <c r="W617" i="1" s="1"/>
  <c r="AB617" i="1" s="1"/>
  <c r="G617" i="1"/>
  <c r="AV617" i="1" s="1"/>
  <c r="F617" i="1"/>
  <c r="BB617" i="1" s="1"/>
  <c r="BG617" i="1" s="1"/>
  <c r="E617" i="1"/>
  <c r="D617" i="1"/>
  <c r="BI616" i="1"/>
  <c r="BH616" i="1"/>
  <c r="BF616" i="1"/>
  <c r="BJ616" i="1" s="1"/>
  <c r="BB616" i="1"/>
  <c r="BG616" i="1" s="1"/>
  <c r="AL616" i="1"/>
  <c r="AO616" i="1" s="1"/>
  <c r="AK616" i="1"/>
  <c r="AN616" i="1" s="1"/>
  <c r="AR616" i="1" s="1"/>
  <c r="AJ616" i="1"/>
  <c r="AM616" i="1" s="1"/>
  <c r="AE616" i="1"/>
  <c r="S616" i="1"/>
  <c r="Q616" i="1"/>
  <c r="AG616" i="1" s="1"/>
  <c r="M616" i="1"/>
  <c r="L616" i="1"/>
  <c r="I616" i="1"/>
  <c r="X616" i="1" s="1"/>
  <c r="AC616" i="1" s="1"/>
  <c r="H616" i="1"/>
  <c r="W616" i="1" s="1"/>
  <c r="AB616" i="1" s="1"/>
  <c r="G616" i="1"/>
  <c r="F616" i="1"/>
  <c r="AY616" i="1" s="1"/>
  <c r="AZ616" i="1" s="1"/>
  <c r="BA616" i="1" s="1"/>
  <c r="E616" i="1"/>
  <c r="D616" i="1"/>
  <c r="BJ615" i="1"/>
  <c r="BI615" i="1"/>
  <c r="BH615" i="1"/>
  <c r="BF615" i="1"/>
  <c r="BB615" i="1"/>
  <c r="BG615" i="1" s="1"/>
  <c r="AL615" i="1"/>
  <c r="AK615" i="1"/>
  <c r="AJ615" i="1"/>
  <c r="AM615" i="1" s="1"/>
  <c r="AE615" i="1"/>
  <c r="S615" i="1"/>
  <c r="P615" i="1"/>
  <c r="M615" i="1"/>
  <c r="L615" i="1"/>
  <c r="I615" i="1"/>
  <c r="H615" i="1"/>
  <c r="W615" i="1" s="1"/>
  <c r="AB615" i="1" s="1"/>
  <c r="G615" i="1"/>
  <c r="F615" i="1"/>
  <c r="E615" i="1"/>
  <c r="D615" i="1"/>
  <c r="BJ614" i="1"/>
  <c r="BF614" i="1"/>
  <c r="BI614" i="1" s="1"/>
  <c r="AL614" i="1"/>
  <c r="AO614" i="1" s="1"/>
  <c r="AK614" i="1"/>
  <c r="AJ614" i="1"/>
  <c r="AE614" i="1"/>
  <c r="AC614" i="1"/>
  <c r="S614" i="1"/>
  <c r="M614" i="1"/>
  <c r="P614" i="1" s="1"/>
  <c r="L614" i="1"/>
  <c r="I614" i="1"/>
  <c r="X614" i="1" s="1"/>
  <c r="H614" i="1"/>
  <c r="W614" i="1" s="1"/>
  <c r="AB614" i="1" s="1"/>
  <c r="G614" i="1"/>
  <c r="F614" i="1"/>
  <c r="BB614" i="1" s="1"/>
  <c r="BG614" i="1" s="1"/>
  <c r="E614" i="1"/>
  <c r="D614" i="1"/>
  <c r="BI613" i="1"/>
  <c r="BF613" i="1"/>
  <c r="BJ613" i="1" s="1"/>
  <c r="AL613" i="1"/>
  <c r="AK613" i="1"/>
  <c r="AN613" i="1" s="1"/>
  <c r="AJ613" i="1"/>
  <c r="AM613" i="1" s="1"/>
  <c r="AE613" i="1"/>
  <c r="S613" i="1"/>
  <c r="M613" i="1"/>
  <c r="L613" i="1"/>
  <c r="I613" i="1"/>
  <c r="X613" i="1" s="1"/>
  <c r="AC613" i="1" s="1"/>
  <c r="H613" i="1"/>
  <c r="W613" i="1" s="1"/>
  <c r="AB613" i="1" s="1"/>
  <c r="G613" i="1"/>
  <c r="V613" i="1" s="1"/>
  <c r="AA613" i="1" s="1"/>
  <c r="F613" i="1"/>
  <c r="BB613" i="1" s="1"/>
  <c r="BG613" i="1" s="1"/>
  <c r="E613" i="1"/>
  <c r="D613" i="1"/>
  <c r="BJ612" i="1"/>
  <c r="BI612" i="1"/>
  <c r="BH612" i="1"/>
  <c r="BF612" i="1"/>
  <c r="AV612" i="1"/>
  <c r="AL612" i="1"/>
  <c r="AO612" i="1" s="1"/>
  <c r="AK612" i="1"/>
  <c r="AJ612" i="1"/>
  <c r="AE612" i="1"/>
  <c r="AA612" i="1"/>
  <c r="X612" i="1"/>
  <c r="AC612" i="1" s="1"/>
  <c r="V612" i="1"/>
  <c r="S612" i="1"/>
  <c r="M612" i="1"/>
  <c r="P612" i="1" s="1"/>
  <c r="L612" i="1"/>
  <c r="I612" i="1"/>
  <c r="H612" i="1"/>
  <c r="W612" i="1" s="1"/>
  <c r="AB612" i="1" s="1"/>
  <c r="G612" i="1"/>
  <c r="F612" i="1"/>
  <c r="AN612" i="1" s="1"/>
  <c r="E612" i="1"/>
  <c r="D612" i="1"/>
  <c r="BF611" i="1"/>
  <c r="AL611" i="1"/>
  <c r="AK611" i="1"/>
  <c r="AJ611" i="1"/>
  <c r="AE611" i="1"/>
  <c r="S611" i="1"/>
  <c r="M611" i="1"/>
  <c r="P611" i="1" s="1"/>
  <c r="L611" i="1"/>
  <c r="I611" i="1"/>
  <c r="X611" i="1" s="1"/>
  <c r="AC611" i="1" s="1"/>
  <c r="H611" i="1"/>
  <c r="W611" i="1" s="1"/>
  <c r="AB611" i="1" s="1"/>
  <c r="G611" i="1"/>
  <c r="F611" i="1"/>
  <c r="BB611" i="1" s="1"/>
  <c r="BG611" i="1" s="1"/>
  <c r="E611" i="1"/>
  <c r="D611" i="1"/>
  <c r="BI610" i="1"/>
  <c r="BH610" i="1"/>
  <c r="BF610" i="1"/>
  <c r="BJ610" i="1" s="1"/>
  <c r="AZ610" i="1"/>
  <c r="BA610" i="1" s="1"/>
  <c r="AY610" i="1"/>
  <c r="AN610" i="1"/>
  <c r="AR610" i="1" s="1"/>
  <c r="AM610" i="1"/>
  <c r="AL610" i="1"/>
  <c r="AK610" i="1"/>
  <c r="AJ610" i="1"/>
  <c r="AE610" i="1"/>
  <c r="V610" i="1"/>
  <c r="AA610" i="1" s="1"/>
  <c r="S610" i="1"/>
  <c r="M610" i="1"/>
  <c r="L610" i="1"/>
  <c r="I610" i="1"/>
  <c r="X610" i="1" s="1"/>
  <c r="AC610" i="1" s="1"/>
  <c r="H610" i="1"/>
  <c r="W610" i="1" s="1"/>
  <c r="AB610" i="1" s="1"/>
  <c r="G610" i="1"/>
  <c r="F610" i="1"/>
  <c r="BB610" i="1" s="1"/>
  <c r="BG610" i="1" s="1"/>
  <c r="E610" i="1"/>
  <c r="D610" i="1"/>
  <c r="BJ609" i="1"/>
  <c r="BI609" i="1"/>
  <c r="BH609" i="1"/>
  <c r="BF609" i="1"/>
  <c r="BB609" i="1"/>
  <c r="BG609" i="1" s="1"/>
  <c r="AL609" i="1"/>
  <c r="AK609" i="1"/>
  <c r="AJ609" i="1"/>
  <c r="AE609" i="1"/>
  <c r="V609" i="1"/>
  <c r="AA609" i="1" s="1"/>
  <c r="S609" i="1"/>
  <c r="M609" i="1"/>
  <c r="P609" i="1" s="1"/>
  <c r="L609" i="1"/>
  <c r="I609" i="1"/>
  <c r="R609" i="1" s="1"/>
  <c r="H609" i="1"/>
  <c r="G609" i="1"/>
  <c r="F609" i="1"/>
  <c r="E609" i="1"/>
  <c r="D609" i="1"/>
  <c r="BJ608" i="1"/>
  <c r="BF608" i="1"/>
  <c r="BI608" i="1" s="1"/>
  <c r="AL608" i="1"/>
  <c r="AK608" i="1"/>
  <c r="AJ608" i="1"/>
  <c r="AM608" i="1" s="1"/>
  <c r="AE608" i="1"/>
  <c r="S608" i="1"/>
  <c r="M608" i="1"/>
  <c r="P608" i="1" s="1"/>
  <c r="L608" i="1"/>
  <c r="I608" i="1"/>
  <c r="X608" i="1" s="1"/>
  <c r="AC608" i="1" s="1"/>
  <c r="H608" i="1"/>
  <c r="W608" i="1" s="1"/>
  <c r="AB608" i="1" s="1"/>
  <c r="G608" i="1"/>
  <c r="F608" i="1"/>
  <c r="BB608" i="1" s="1"/>
  <c r="BG608" i="1" s="1"/>
  <c r="E608" i="1"/>
  <c r="D608" i="1"/>
  <c r="BI607" i="1"/>
  <c r="BF607" i="1"/>
  <c r="BJ607" i="1" s="1"/>
  <c r="AM607" i="1"/>
  <c r="AL607" i="1"/>
  <c r="AK607" i="1"/>
  <c r="AN607" i="1" s="1"/>
  <c r="AJ607" i="1"/>
  <c r="AE607" i="1"/>
  <c r="AA607" i="1"/>
  <c r="V607" i="1"/>
  <c r="S607" i="1"/>
  <c r="Q607" i="1"/>
  <c r="AG607" i="1" s="1"/>
  <c r="M607" i="1"/>
  <c r="L607" i="1"/>
  <c r="P607" i="1" s="1"/>
  <c r="I607" i="1"/>
  <c r="X607" i="1" s="1"/>
  <c r="AC607" i="1" s="1"/>
  <c r="H607" i="1"/>
  <c r="W607" i="1" s="1"/>
  <c r="AB607" i="1" s="1"/>
  <c r="G607" i="1"/>
  <c r="F607" i="1"/>
  <c r="BB607" i="1" s="1"/>
  <c r="BG607" i="1" s="1"/>
  <c r="E607" i="1"/>
  <c r="D607" i="1"/>
  <c r="BJ606" i="1"/>
  <c r="BI606" i="1"/>
  <c r="BH606" i="1"/>
  <c r="BF606" i="1"/>
  <c r="AL606" i="1"/>
  <c r="AO606" i="1" s="1"/>
  <c r="AK606" i="1"/>
  <c r="AJ606" i="1"/>
  <c r="AE606" i="1"/>
  <c r="X606" i="1"/>
  <c r="AC606" i="1" s="1"/>
  <c r="V606" i="1"/>
  <c r="S606" i="1"/>
  <c r="M606" i="1"/>
  <c r="L606" i="1"/>
  <c r="I606" i="1"/>
  <c r="H606" i="1"/>
  <c r="G606" i="1"/>
  <c r="F606" i="1"/>
  <c r="E606" i="1"/>
  <c r="D606" i="1"/>
  <c r="BF605" i="1"/>
  <c r="AL605" i="1"/>
  <c r="AK605" i="1"/>
  <c r="AJ605" i="1"/>
  <c r="AE605" i="1"/>
  <c r="X605" i="1"/>
  <c r="AC605" i="1" s="1"/>
  <c r="S605" i="1"/>
  <c r="M605" i="1"/>
  <c r="P605" i="1" s="1"/>
  <c r="L605" i="1"/>
  <c r="I605" i="1"/>
  <c r="H605" i="1"/>
  <c r="W605" i="1" s="1"/>
  <c r="AB605" i="1" s="1"/>
  <c r="G605" i="1"/>
  <c r="F605" i="1"/>
  <c r="E605" i="1"/>
  <c r="D605" i="1"/>
  <c r="BI604" i="1"/>
  <c r="BH604" i="1"/>
  <c r="BF604" i="1"/>
  <c r="BJ604" i="1" s="1"/>
  <c r="AL604" i="1"/>
  <c r="AO604" i="1" s="1"/>
  <c r="AS604" i="1" s="1"/>
  <c r="AK604" i="1"/>
  <c r="AN604" i="1" s="1"/>
  <c r="AR604" i="1" s="1"/>
  <c r="AJ604" i="1"/>
  <c r="AM604" i="1" s="1"/>
  <c r="AE604" i="1"/>
  <c r="S604" i="1"/>
  <c r="M604" i="1"/>
  <c r="L604" i="1"/>
  <c r="P604" i="1" s="1"/>
  <c r="I604" i="1"/>
  <c r="X604" i="1" s="1"/>
  <c r="AC604" i="1" s="1"/>
  <c r="H604" i="1"/>
  <c r="W604" i="1" s="1"/>
  <c r="AB604" i="1" s="1"/>
  <c r="G604" i="1"/>
  <c r="R604" i="1" s="1"/>
  <c r="F604" i="1"/>
  <c r="BB604" i="1" s="1"/>
  <c r="BG604" i="1" s="1"/>
  <c r="E604" i="1"/>
  <c r="Q604" i="1" s="1"/>
  <c r="AG604" i="1" s="1"/>
  <c r="D604" i="1"/>
  <c r="BJ603" i="1"/>
  <c r="BI603" i="1"/>
  <c r="BH603" i="1"/>
  <c r="BF603" i="1"/>
  <c r="AL603" i="1"/>
  <c r="AK603" i="1"/>
  <c r="AJ603" i="1"/>
  <c r="AM603" i="1" s="1"/>
  <c r="AE603" i="1"/>
  <c r="X603" i="1"/>
  <c r="AC603" i="1" s="1"/>
  <c r="S603" i="1"/>
  <c r="P603" i="1"/>
  <c r="M603" i="1"/>
  <c r="L603" i="1"/>
  <c r="I603" i="1"/>
  <c r="H603" i="1"/>
  <c r="W603" i="1" s="1"/>
  <c r="AB603" i="1" s="1"/>
  <c r="G603" i="1"/>
  <c r="AV603" i="1" s="1"/>
  <c r="F603" i="1"/>
  <c r="E603" i="1"/>
  <c r="D603" i="1"/>
  <c r="BJ602" i="1"/>
  <c r="BF602" i="1"/>
  <c r="BI602" i="1" s="1"/>
  <c r="BB602" i="1"/>
  <c r="BG602" i="1" s="1"/>
  <c r="AL602" i="1"/>
  <c r="AK602" i="1"/>
  <c r="AN602" i="1" s="1"/>
  <c r="AJ602" i="1"/>
  <c r="AE602" i="1"/>
  <c r="AC602" i="1"/>
  <c r="X602" i="1"/>
  <c r="S602" i="1"/>
  <c r="M602" i="1"/>
  <c r="P602" i="1" s="1"/>
  <c r="L602" i="1"/>
  <c r="I602" i="1"/>
  <c r="H602" i="1"/>
  <c r="W602" i="1" s="1"/>
  <c r="AB602" i="1" s="1"/>
  <c r="G602" i="1"/>
  <c r="F602" i="1"/>
  <c r="AY602" i="1" s="1"/>
  <c r="E602" i="1"/>
  <c r="Q602" i="1" s="1"/>
  <c r="AG602" i="1" s="1"/>
  <c r="D602" i="1"/>
  <c r="BI601" i="1"/>
  <c r="BF601" i="1"/>
  <c r="BJ601" i="1" s="1"/>
  <c r="AN601" i="1"/>
  <c r="AM601" i="1"/>
  <c r="AL601" i="1"/>
  <c r="AK601" i="1"/>
  <c r="AJ601" i="1"/>
  <c r="AE601" i="1"/>
  <c r="V601" i="1"/>
  <c r="AA601" i="1" s="1"/>
  <c r="S601" i="1"/>
  <c r="M601" i="1"/>
  <c r="L601" i="1"/>
  <c r="I601" i="1"/>
  <c r="X601" i="1" s="1"/>
  <c r="AC601" i="1" s="1"/>
  <c r="H601" i="1"/>
  <c r="W601" i="1" s="1"/>
  <c r="AB601" i="1" s="1"/>
  <c r="G601" i="1"/>
  <c r="F601" i="1"/>
  <c r="BB601" i="1" s="1"/>
  <c r="BG601" i="1" s="1"/>
  <c r="E601" i="1"/>
  <c r="D601" i="1"/>
  <c r="BJ600" i="1"/>
  <c r="BI600" i="1"/>
  <c r="BH600" i="1"/>
  <c r="BF600" i="1"/>
  <c r="AL600" i="1"/>
  <c r="AO600" i="1" s="1"/>
  <c r="AK600" i="1"/>
  <c r="AJ600" i="1"/>
  <c r="AE600" i="1"/>
  <c r="S600" i="1"/>
  <c r="M600" i="1"/>
  <c r="P600" i="1" s="1"/>
  <c r="L600" i="1"/>
  <c r="I600" i="1"/>
  <c r="X600" i="1" s="1"/>
  <c r="AC600" i="1" s="1"/>
  <c r="H600" i="1"/>
  <c r="G600" i="1"/>
  <c r="V600" i="1" s="1"/>
  <c r="F600" i="1"/>
  <c r="E600" i="1"/>
  <c r="D600" i="1"/>
  <c r="BF599" i="1"/>
  <c r="AQ599" i="1"/>
  <c r="AL599" i="1"/>
  <c r="AO599" i="1" s="1"/>
  <c r="AK599" i="1"/>
  <c r="AJ599" i="1"/>
  <c r="AM599" i="1" s="1"/>
  <c r="AE599" i="1"/>
  <c r="X599" i="1"/>
  <c r="AC599" i="1" s="1"/>
  <c r="S599" i="1"/>
  <c r="M599" i="1"/>
  <c r="L599" i="1"/>
  <c r="I599" i="1"/>
  <c r="H599" i="1"/>
  <c r="W599" i="1" s="1"/>
  <c r="AB599" i="1" s="1"/>
  <c r="G599" i="1"/>
  <c r="F599" i="1"/>
  <c r="BB599" i="1" s="1"/>
  <c r="BG599" i="1" s="1"/>
  <c r="E599" i="1"/>
  <c r="D599" i="1"/>
  <c r="BI598" i="1"/>
  <c r="BH598" i="1"/>
  <c r="BF598" i="1"/>
  <c r="BJ598" i="1" s="1"/>
  <c r="AM598" i="1"/>
  <c r="AL598" i="1"/>
  <c r="AK598" i="1"/>
  <c r="AN598" i="1" s="1"/>
  <c r="AR598" i="1" s="1"/>
  <c r="AJ598" i="1"/>
  <c r="AE598" i="1"/>
  <c r="V598" i="1"/>
  <c r="AA598" i="1" s="1"/>
  <c r="S598" i="1"/>
  <c r="Q598" i="1"/>
  <c r="AG598" i="1" s="1"/>
  <c r="M598" i="1"/>
  <c r="L598" i="1"/>
  <c r="I598" i="1"/>
  <c r="X598" i="1" s="1"/>
  <c r="AC598" i="1" s="1"/>
  <c r="H598" i="1"/>
  <c r="W598" i="1" s="1"/>
  <c r="AB598" i="1" s="1"/>
  <c r="G598" i="1"/>
  <c r="F598" i="1"/>
  <c r="BB598" i="1" s="1"/>
  <c r="BG598" i="1" s="1"/>
  <c r="E598" i="1"/>
  <c r="D598" i="1"/>
  <c r="BJ597" i="1"/>
  <c r="BI597" i="1"/>
  <c r="BH597" i="1"/>
  <c r="BF597" i="1"/>
  <c r="AL597" i="1"/>
  <c r="AK597" i="1"/>
  <c r="AJ597" i="1"/>
  <c r="AE597" i="1"/>
  <c r="V597" i="1"/>
  <c r="S597" i="1"/>
  <c r="P597" i="1"/>
  <c r="M597" i="1"/>
  <c r="L597" i="1"/>
  <c r="I597" i="1"/>
  <c r="H597" i="1"/>
  <c r="W597" i="1" s="1"/>
  <c r="AB597" i="1" s="1"/>
  <c r="G597" i="1"/>
  <c r="F597" i="1"/>
  <c r="BB597" i="1" s="1"/>
  <c r="BG597" i="1" s="1"/>
  <c r="E597" i="1"/>
  <c r="D597" i="1"/>
  <c r="BJ596" i="1"/>
  <c r="BF596" i="1"/>
  <c r="BI596" i="1" s="1"/>
  <c r="BB596" i="1"/>
  <c r="BG596" i="1" s="1"/>
  <c r="AL596" i="1"/>
  <c r="AK596" i="1"/>
  <c r="AJ596" i="1"/>
  <c r="AM596" i="1" s="1"/>
  <c r="AE596" i="1"/>
  <c r="X596" i="1"/>
  <c r="AC596" i="1" s="1"/>
  <c r="S596" i="1"/>
  <c r="M596" i="1"/>
  <c r="L596" i="1"/>
  <c r="I596" i="1"/>
  <c r="H596" i="1"/>
  <c r="W596" i="1" s="1"/>
  <c r="AB596" i="1" s="1"/>
  <c r="G596" i="1"/>
  <c r="F596" i="1"/>
  <c r="E596" i="1"/>
  <c r="Q596" i="1" s="1"/>
  <c r="AG596" i="1" s="1"/>
  <c r="D596" i="1"/>
  <c r="BI595" i="1"/>
  <c r="BF595" i="1"/>
  <c r="BJ595" i="1" s="1"/>
  <c r="AL595" i="1"/>
  <c r="AO595" i="1" s="1"/>
  <c r="AK595" i="1"/>
  <c r="AN595" i="1" s="1"/>
  <c r="AJ595" i="1"/>
  <c r="AM595" i="1" s="1"/>
  <c r="AE595" i="1"/>
  <c r="S595" i="1"/>
  <c r="Q595" i="1"/>
  <c r="AG595" i="1" s="1"/>
  <c r="M595" i="1"/>
  <c r="L595" i="1"/>
  <c r="P595" i="1" s="1"/>
  <c r="I595" i="1"/>
  <c r="X595" i="1" s="1"/>
  <c r="AC595" i="1" s="1"/>
  <c r="H595" i="1"/>
  <c r="W595" i="1" s="1"/>
  <c r="AB595" i="1" s="1"/>
  <c r="G595" i="1"/>
  <c r="V595" i="1" s="1"/>
  <c r="AA595" i="1" s="1"/>
  <c r="AD595" i="1" s="1"/>
  <c r="AH595" i="1" s="1"/>
  <c r="F595" i="1"/>
  <c r="BB595" i="1" s="1"/>
  <c r="BG595" i="1" s="1"/>
  <c r="E595" i="1"/>
  <c r="D595" i="1"/>
  <c r="BJ594" i="1"/>
  <c r="BI594" i="1"/>
  <c r="BH594" i="1"/>
  <c r="BF594" i="1"/>
  <c r="AL594" i="1"/>
  <c r="AK594" i="1"/>
  <c r="AJ594" i="1"/>
  <c r="AE594" i="1"/>
  <c r="AC594" i="1"/>
  <c r="S594" i="1"/>
  <c r="M594" i="1"/>
  <c r="L594" i="1"/>
  <c r="I594" i="1"/>
  <c r="X594" i="1" s="1"/>
  <c r="H594" i="1"/>
  <c r="W594" i="1" s="1"/>
  <c r="AB594" i="1" s="1"/>
  <c r="G594" i="1"/>
  <c r="AV594" i="1" s="1"/>
  <c r="F594" i="1"/>
  <c r="AO594" i="1" s="1"/>
  <c r="E594" i="1"/>
  <c r="D594" i="1"/>
  <c r="BF593" i="1"/>
  <c r="AL593" i="1"/>
  <c r="AK593" i="1"/>
  <c r="AJ593" i="1"/>
  <c r="AM593" i="1" s="1"/>
  <c r="AE593" i="1"/>
  <c r="S593" i="1"/>
  <c r="M593" i="1"/>
  <c r="L593" i="1"/>
  <c r="I593" i="1"/>
  <c r="X593" i="1" s="1"/>
  <c r="AC593" i="1" s="1"/>
  <c r="H593" i="1"/>
  <c r="G593" i="1"/>
  <c r="F593" i="1"/>
  <c r="BB593" i="1" s="1"/>
  <c r="BG593" i="1" s="1"/>
  <c r="E593" i="1"/>
  <c r="Q593" i="1" s="1"/>
  <c r="AG593" i="1" s="1"/>
  <c r="D593" i="1"/>
  <c r="BI592" i="1"/>
  <c r="BH592" i="1"/>
  <c r="BF592" i="1"/>
  <c r="BJ592" i="1" s="1"/>
  <c r="AL592" i="1"/>
  <c r="AK592" i="1"/>
  <c r="AJ592" i="1"/>
  <c r="AM592" i="1" s="1"/>
  <c r="AE592" i="1"/>
  <c r="S592" i="1"/>
  <c r="M592" i="1"/>
  <c r="L592" i="1"/>
  <c r="I592" i="1"/>
  <c r="X592" i="1" s="1"/>
  <c r="AC592" i="1" s="1"/>
  <c r="H592" i="1"/>
  <c r="W592" i="1" s="1"/>
  <c r="AB592" i="1" s="1"/>
  <c r="G592" i="1"/>
  <c r="R592" i="1" s="1"/>
  <c r="F592" i="1"/>
  <c r="AN592" i="1" s="1"/>
  <c r="E592" i="1"/>
  <c r="D592" i="1"/>
  <c r="BJ591" i="1"/>
  <c r="BI591" i="1"/>
  <c r="BH591" i="1"/>
  <c r="BF591" i="1"/>
  <c r="BB591" i="1"/>
  <c r="BG591" i="1" s="1"/>
  <c r="AL591" i="1"/>
  <c r="AK591" i="1"/>
  <c r="AJ591" i="1"/>
  <c r="AE591" i="1"/>
  <c r="S591" i="1"/>
  <c r="M591" i="1"/>
  <c r="P591" i="1" s="1"/>
  <c r="L591" i="1"/>
  <c r="I591" i="1"/>
  <c r="H591" i="1"/>
  <c r="W591" i="1" s="1"/>
  <c r="AB591" i="1" s="1"/>
  <c r="G591" i="1"/>
  <c r="V591" i="1" s="1"/>
  <c r="F591" i="1"/>
  <c r="E591" i="1"/>
  <c r="D591" i="1"/>
  <c r="BJ590" i="1"/>
  <c r="BF590" i="1"/>
  <c r="BI590" i="1" s="1"/>
  <c r="AL590" i="1"/>
  <c r="AO590" i="1" s="1"/>
  <c r="AK590" i="1"/>
  <c r="AJ590" i="1"/>
  <c r="AE590" i="1"/>
  <c r="S590" i="1"/>
  <c r="M590" i="1"/>
  <c r="P590" i="1" s="1"/>
  <c r="L590" i="1"/>
  <c r="I590" i="1"/>
  <c r="X590" i="1" s="1"/>
  <c r="AC590" i="1" s="1"/>
  <c r="H590" i="1"/>
  <c r="W590" i="1" s="1"/>
  <c r="AB590" i="1" s="1"/>
  <c r="G590" i="1"/>
  <c r="R590" i="1" s="1"/>
  <c r="F590" i="1"/>
  <c r="AY590" i="1" s="1"/>
  <c r="AZ590" i="1" s="1"/>
  <c r="BA590" i="1" s="1"/>
  <c r="E590" i="1"/>
  <c r="D590" i="1"/>
  <c r="BI589" i="1"/>
  <c r="BF589" i="1"/>
  <c r="BJ589" i="1" s="1"/>
  <c r="AL589" i="1"/>
  <c r="AK589" i="1"/>
  <c r="AN589" i="1" s="1"/>
  <c r="AJ589" i="1"/>
  <c r="AM589" i="1" s="1"/>
  <c r="AE589" i="1"/>
  <c r="V589" i="1"/>
  <c r="Y589" i="1" s="1"/>
  <c r="Z589" i="1" s="1"/>
  <c r="S589" i="1"/>
  <c r="M589" i="1"/>
  <c r="L589" i="1"/>
  <c r="P589" i="1" s="1"/>
  <c r="I589" i="1"/>
  <c r="X589" i="1" s="1"/>
  <c r="AC589" i="1" s="1"/>
  <c r="H589" i="1"/>
  <c r="W589" i="1" s="1"/>
  <c r="AB589" i="1" s="1"/>
  <c r="G589" i="1"/>
  <c r="F589" i="1"/>
  <c r="BB589" i="1" s="1"/>
  <c r="BG589" i="1" s="1"/>
  <c r="E589" i="1"/>
  <c r="Q589" i="1" s="1"/>
  <c r="AG589" i="1" s="1"/>
  <c r="D589" i="1"/>
  <c r="BJ588" i="1"/>
  <c r="BI588" i="1"/>
  <c r="BH588" i="1"/>
  <c r="BF588" i="1"/>
  <c r="AM588" i="1"/>
  <c r="AL588" i="1"/>
  <c r="AO588" i="1" s="1"/>
  <c r="AK588" i="1"/>
  <c r="AJ588" i="1"/>
  <c r="AE588" i="1"/>
  <c r="W588" i="1"/>
  <c r="AB588" i="1" s="1"/>
  <c r="V588" i="1"/>
  <c r="AA588" i="1" s="1"/>
  <c r="S588" i="1"/>
  <c r="M588" i="1"/>
  <c r="P588" i="1" s="1"/>
  <c r="L588" i="1"/>
  <c r="I588" i="1"/>
  <c r="AV588" i="1" s="1"/>
  <c r="H588" i="1"/>
  <c r="G588" i="1"/>
  <c r="F588" i="1"/>
  <c r="BB588" i="1" s="1"/>
  <c r="BG588" i="1" s="1"/>
  <c r="E588" i="1"/>
  <c r="D588" i="1"/>
  <c r="BF587" i="1"/>
  <c r="AL587" i="1"/>
  <c r="AO587" i="1" s="1"/>
  <c r="AK587" i="1"/>
  <c r="AJ587" i="1"/>
  <c r="AE587" i="1"/>
  <c r="AC587" i="1"/>
  <c r="S587" i="1"/>
  <c r="M587" i="1"/>
  <c r="L587" i="1"/>
  <c r="I587" i="1"/>
  <c r="X587" i="1" s="1"/>
  <c r="H587" i="1"/>
  <c r="W587" i="1" s="1"/>
  <c r="AB587" i="1" s="1"/>
  <c r="G587" i="1"/>
  <c r="F587" i="1"/>
  <c r="BB587" i="1" s="1"/>
  <c r="E587" i="1"/>
  <c r="D587" i="1"/>
  <c r="BI586" i="1"/>
  <c r="BH586" i="1"/>
  <c r="BF586" i="1"/>
  <c r="BJ586" i="1" s="1"/>
  <c r="AM586" i="1"/>
  <c r="AL586" i="1"/>
  <c r="AK586" i="1"/>
  <c r="AJ586" i="1"/>
  <c r="AE586" i="1"/>
  <c r="S586" i="1"/>
  <c r="M586" i="1"/>
  <c r="L586" i="1"/>
  <c r="P586" i="1" s="1"/>
  <c r="I586" i="1"/>
  <c r="X586" i="1" s="1"/>
  <c r="AC586" i="1" s="1"/>
  <c r="H586" i="1"/>
  <c r="W586" i="1" s="1"/>
  <c r="AB586" i="1" s="1"/>
  <c r="G586" i="1"/>
  <c r="V586" i="1" s="1"/>
  <c r="F586" i="1"/>
  <c r="E586" i="1"/>
  <c r="D586" i="1"/>
  <c r="BJ585" i="1"/>
  <c r="BI585" i="1"/>
  <c r="BH585" i="1"/>
  <c r="BF585" i="1"/>
  <c r="AL585" i="1"/>
  <c r="AK585" i="1"/>
  <c r="AJ585" i="1"/>
  <c r="AM585" i="1" s="1"/>
  <c r="AE585" i="1"/>
  <c r="AA585" i="1"/>
  <c r="AD585" i="1" s="1"/>
  <c r="AH585" i="1" s="1"/>
  <c r="X585" i="1"/>
  <c r="AC585" i="1" s="1"/>
  <c r="S585" i="1"/>
  <c r="P585" i="1"/>
  <c r="M585" i="1"/>
  <c r="L585" i="1"/>
  <c r="I585" i="1"/>
  <c r="H585" i="1"/>
  <c r="W585" i="1" s="1"/>
  <c r="AB585" i="1" s="1"/>
  <c r="G585" i="1"/>
  <c r="V585" i="1" s="1"/>
  <c r="F585" i="1"/>
  <c r="BB585" i="1" s="1"/>
  <c r="BG585" i="1" s="1"/>
  <c r="E585" i="1"/>
  <c r="D585" i="1"/>
  <c r="BJ584" i="1"/>
  <c r="BF584" i="1"/>
  <c r="BI584" i="1" s="1"/>
  <c r="BB584" i="1"/>
  <c r="BG584" i="1" s="1"/>
  <c r="AL584" i="1"/>
  <c r="AO584" i="1" s="1"/>
  <c r="AK584" i="1"/>
  <c r="AN584" i="1" s="1"/>
  <c r="AR584" i="1" s="1"/>
  <c r="AJ584" i="1"/>
  <c r="AE584" i="1"/>
  <c r="W584" i="1"/>
  <c r="AB584" i="1" s="1"/>
  <c r="S584" i="1"/>
  <c r="M584" i="1"/>
  <c r="L584" i="1"/>
  <c r="I584" i="1"/>
  <c r="X584" i="1" s="1"/>
  <c r="AC584" i="1" s="1"/>
  <c r="H584" i="1"/>
  <c r="G584" i="1"/>
  <c r="F584" i="1"/>
  <c r="E584" i="1"/>
  <c r="Q584" i="1" s="1"/>
  <c r="AG584" i="1" s="1"/>
  <c r="D584" i="1"/>
  <c r="BI583" i="1"/>
  <c r="BF583" i="1"/>
  <c r="AM583" i="1"/>
  <c r="AL583" i="1"/>
  <c r="AK583" i="1"/>
  <c r="AJ583" i="1"/>
  <c r="AE583" i="1"/>
  <c r="V583" i="1"/>
  <c r="AA583" i="1" s="1"/>
  <c r="S583" i="1"/>
  <c r="M583" i="1"/>
  <c r="L583" i="1"/>
  <c r="I583" i="1"/>
  <c r="X583" i="1" s="1"/>
  <c r="AC583" i="1" s="1"/>
  <c r="H583" i="1"/>
  <c r="W583" i="1" s="1"/>
  <c r="AB583" i="1" s="1"/>
  <c r="G583" i="1"/>
  <c r="F583" i="1"/>
  <c r="BB583" i="1" s="1"/>
  <c r="BG583" i="1" s="1"/>
  <c r="E583" i="1"/>
  <c r="Q583" i="1" s="1"/>
  <c r="AG583" i="1" s="1"/>
  <c r="D583" i="1"/>
  <c r="BJ582" i="1"/>
  <c r="BI582" i="1"/>
  <c r="BH582" i="1"/>
  <c r="BF582" i="1"/>
  <c r="AL582" i="1"/>
  <c r="AK582" i="1"/>
  <c r="AJ582" i="1"/>
  <c r="AE582" i="1"/>
  <c r="S582" i="1"/>
  <c r="M582" i="1"/>
  <c r="P582" i="1" s="1"/>
  <c r="L582" i="1"/>
  <c r="I582" i="1"/>
  <c r="X582" i="1" s="1"/>
  <c r="AC582" i="1" s="1"/>
  <c r="H582" i="1"/>
  <c r="W582" i="1" s="1"/>
  <c r="AB582" i="1" s="1"/>
  <c r="G582" i="1"/>
  <c r="F582" i="1"/>
  <c r="E582" i="1"/>
  <c r="D582" i="1"/>
  <c r="BF581" i="1"/>
  <c r="BJ581" i="1" s="1"/>
  <c r="AL581" i="1"/>
  <c r="AO581" i="1" s="1"/>
  <c r="AS581" i="1" s="1"/>
  <c r="AK581" i="1"/>
  <c r="AJ581" i="1"/>
  <c r="AM581" i="1" s="1"/>
  <c r="AE581" i="1"/>
  <c r="X581" i="1"/>
  <c r="AC581" i="1" s="1"/>
  <c r="S581" i="1"/>
  <c r="M581" i="1"/>
  <c r="L581" i="1"/>
  <c r="I581" i="1"/>
  <c r="H581" i="1"/>
  <c r="W581" i="1" s="1"/>
  <c r="AB581" i="1" s="1"/>
  <c r="G581" i="1"/>
  <c r="R581" i="1" s="1"/>
  <c r="F581" i="1"/>
  <c r="BB581" i="1" s="1"/>
  <c r="BG581" i="1" s="1"/>
  <c r="E581" i="1"/>
  <c r="Q581" i="1" s="1"/>
  <c r="AG581" i="1" s="1"/>
  <c r="D581" i="1"/>
  <c r="BF580" i="1"/>
  <c r="BJ580" i="1" s="1"/>
  <c r="BB580" i="1"/>
  <c r="AL580" i="1"/>
  <c r="AK580" i="1"/>
  <c r="AN580" i="1" s="1"/>
  <c r="AT580" i="1" s="1"/>
  <c r="AJ580" i="1"/>
  <c r="AM580" i="1" s="1"/>
  <c r="AE580" i="1"/>
  <c r="S580" i="1"/>
  <c r="M580" i="1"/>
  <c r="L580" i="1"/>
  <c r="P580" i="1" s="1"/>
  <c r="I580" i="1"/>
  <c r="X580" i="1" s="1"/>
  <c r="AC580" i="1" s="1"/>
  <c r="H580" i="1"/>
  <c r="W580" i="1" s="1"/>
  <c r="AB580" i="1" s="1"/>
  <c r="G580" i="1"/>
  <c r="F580" i="1"/>
  <c r="E580" i="1"/>
  <c r="Q580" i="1" s="1"/>
  <c r="AG580" i="1" s="1"/>
  <c r="D580" i="1"/>
  <c r="BJ579" i="1"/>
  <c r="BI579" i="1"/>
  <c r="BH579" i="1"/>
  <c r="BF579" i="1"/>
  <c r="BB579" i="1"/>
  <c r="BG579" i="1" s="1"/>
  <c r="AM579" i="1"/>
  <c r="AL579" i="1"/>
  <c r="AK579" i="1"/>
  <c r="AJ579" i="1"/>
  <c r="AE579" i="1"/>
  <c r="AA579" i="1"/>
  <c r="V579" i="1"/>
  <c r="S579" i="1"/>
  <c r="M579" i="1"/>
  <c r="P579" i="1" s="1"/>
  <c r="L579" i="1"/>
  <c r="I579" i="1"/>
  <c r="H579" i="1"/>
  <c r="W579" i="1" s="1"/>
  <c r="AB579" i="1" s="1"/>
  <c r="G579" i="1"/>
  <c r="F579" i="1"/>
  <c r="E579" i="1"/>
  <c r="D579" i="1"/>
  <c r="BJ578" i="1"/>
  <c r="BF578" i="1"/>
  <c r="BI578" i="1" s="1"/>
  <c r="AL578" i="1"/>
  <c r="AO578" i="1" s="1"/>
  <c r="AU578" i="1" s="1"/>
  <c r="AK578" i="1"/>
  <c r="AJ578" i="1"/>
  <c r="AE578" i="1"/>
  <c r="S578" i="1"/>
  <c r="M578" i="1"/>
  <c r="L578" i="1"/>
  <c r="I578" i="1"/>
  <c r="X578" i="1" s="1"/>
  <c r="AC578" i="1" s="1"/>
  <c r="H578" i="1"/>
  <c r="W578" i="1" s="1"/>
  <c r="AB578" i="1" s="1"/>
  <c r="G578" i="1"/>
  <c r="F578" i="1"/>
  <c r="BB578" i="1" s="1"/>
  <c r="BG578" i="1" s="1"/>
  <c r="E578" i="1"/>
  <c r="D578" i="1"/>
  <c r="BI577" i="1"/>
  <c r="BF577" i="1"/>
  <c r="AL577" i="1"/>
  <c r="AK577" i="1"/>
  <c r="AN577" i="1" s="1"/>
  <c r="AJ577" i="1"/>
  <c r="AM577" i="1" s="1"/>
  <c r="AE577" i="1"/>
  <c r="S577" i="1"/>
  <c r="M577" i="1"/>
  <c r="L577" i="1"/>
  <c r="I577" i="1"/>
  <c r="X577" i="1" s="1"/>
  <c r="AC577" i="1" s="1"/>
  <c r="H577" i="1"/>
  <c r="W577" i="1" s="1"/>
  <c r="AB577" i="1" s="1"/>
  <c r="G577" i="1"/>
  <c r="V577" i="1" s="1"/>
  <c r="F577" i="1"/>
  <c r="E577" i="1"/>
  <c r="D577" i="1"/>
  <c r="BJ576" i="1"/>
  <c r="BI576" i="1"/>
  <c r="BH576" i="1"/>
  <c r="BF576" i="1"/>
  <c r="AL576" i="1"/>
  <c r="AK576" i="1"/>
  <c r="AJ576" i="1"/>
  <c r="AE576" i="1"/>
  <c r="X576" i="1"/>
  <c r="AC576" i="1" s="1"/>
  <c r="S576" i="1"/>
  <c r="M576" i="1"/>
  <c r="P576" i="1" s="1"/>
  <c r="L576" i="1"/>
  <c r="I576" i="1"/>
  <c r="AV576" i="1" s="1"/>
  <c r="H576" i="1"/>
  <c r="W576" i="1" s="1"/>
  <c r="AB576" i="1" s="1"/>
  <c r="G576" i="1"/>
  <c r="V576" i="1" s="1"/>
  <c r="AA576" i="1" s="1"/>
  <c r="F576" i="1"/>
  <c r="AO576" i="1" s="1"/>
  <c r="AS576" i="1" s="1"/>
  <c r="E576" i="1"/>
  <c r="D576" i="1"/>
  <c r="BJ575" i="1"/>
  <c r="BF575" i="1"/>
  <c r="AL575" i="1"/>
  <c r="AO575" i="1" s="1"/>
  <c r="AK575" i="1"/>
  <c r="AJ575" i="1"/>
  <c r="AM575" i="1" s="1"/>
  <c r="AE575" i="1"/>
  <c r="X575" i="1"/>
  <c r="AC575" i="1" s="1"/>
  <c r="W575" i="1"/>
  <c r="AB575" i="1" s="1"/>
  <c r="S575" i="1"/>
  <c r="M575" i="1"/>
  <c r="P575" i="1" s="1"/>
  <c r="L575" i="1"/>
  <c r="I575" i="1"/>
  <c r="H575" i="1"/>
  <c r="G575" i="1"/>
  <c r="F575" i="1"/>
  <c r="BB575" i="1" s="1"/>
  <c r="BG575" i="1" s="1"/>
  <c r="E575" i="1"/>
  <c r="Q575" i="1" s="1"/>
  <c r="AG575" i="1" s="1"/>
  <c r="D575" i="1"/>
  <c r="BI574" i="1"/>
  <c r="BH574" i="1"/>
  <c r="BF574" i="1"/>
  <c r="BJ574" i="1" s="1"/>
  <c r="AY574" i="1"/>
  <c r="AZ574" i="1" s="1"/>
  <c r="BA574" i="1" s="1"/>
  <c r="AL574" i="1"/>
  <c r="AO574" i="1" s="1"/>
  <c r="AU574" i="1" s="1"/>
  <c r="AK574" i="1"/>
  <c r="AN574" i="1" s="1"/>
  <c r="AJ574" i="1"/>
  <c r="AM574" i="1" s="1"/>
  <c r="AE574" i="1"/>
  <c r="S574" i="1"/>
  <c r="M574" i="1"/>
  <c r="L574" i="1"/>
  <c r="I574" i="1"/>
  <c r="X574" i="1" s="1"/>
  <c r="AC574" i="1" s="1"/>
  <c r="H574" i="1"/>
  <c r="W574" i="1" s="1"/>
  <c r="AB574" i="1" s="1"/>
  <c r="G574" i="1"/>
  <c r="V574" i="1" s="1"/>
  <c r="AA574" i="1" s="1"/>
  <c r="F574" i="1"/>
  <c r="BB574" i="1" s="1"/>
  <c r="BG574" i="1" s="1"/>
  <c r="E574" i="1"/>
  <c r="Q574" i="1" s="1"/>
  <c r="AG574" i="1" s="1"/>
  <c r="D574" i="1"/>
  <c r="BJ573" i="1"/>
  <c r="BI573" i="1"/>
  <c r="BH573" i="1"/>
  <c r="BF573" i="1"/>
  <c r="BB573" i="1"/>
  <c r="BG573" i="1" s="1"/>
  <c r="AL573" i="1"/>
  <c r="AK573" i="1"/>
  <c r="AJ573" i="1"/>
  <c r="AM573" i="1" s="1"/>
  <c r="AE573" i="1"/>
  <c r="W573" i="1"/>
  <c r="AB573" i="1" s="1"/>
  <c r="V573" i="1"/>
  <c r="AA573" i="1" s="1"/>
  <c r="S573" i="1"/>
  <c r="P573" i="1"/>
  <c r="M573" i="1"/>
  <c r="L573" i="1"/>
  <c r="I573" i="1"/>
  <c r="X573" i="1" s="1"/>
  <c r="AC573" i="1" s="1"/>
  <c r="H573" i="1"/>
  <c r="G573" i="1"/>
  <c r="F573" i="1"/>
  <c r="E573" i="1"/>
  <c r="D573" i="1"/>
  <c r="BJ572" i="1"/>
  <c r="BF572" i="1"/>
  <c r="BI572" i="1" s="1"/>
  <c r="AL572" i="1"/>
  <c r="AK572" i="1"/>
  <c r="AN572" i="1" s="1"/>
  <c r="AR572" i="1" s="1"/>
  <c r="AJ572" i="1"/>
  <c r="AM572" i="1" s="1"/>
  <c r="AE572" i="1"/>
  <c r="S572" i="1"/>
  <c r="M572" i="1"/>
  <c r="P572" i="1" s="1"/>
  <c r="L572" i="1"/>
  <c r="I572" i="1"/>
  <c r="X572" i="1" s="1"/>
  <c r="AC572" i="1" s="1"/>
  <c r="H572" i="1"/>
  <c r="W572" i="1" s="1"/>
  <c r="AB572" i="1" s="1"/>
  <c r="G572" i="1"/>
  <c r="F572" i="1"/>
  <c r="BB572" i="1" s="1"/>
  <c r="BG572" i="1" s="1"/>
  <c r="E572" i="1"/>
  <c r="Q572" i="1" s="1"/>
  <c r="AG572" i="1" s="1"/>
  <c r="D572" i="1"/>
  <c r="BF571" i="1"/>
  <c r="AL571" i="1"/>
  <c r="AK571" i="1"/>
  <c r="AJ571" i="1"/>
  <c r="AE571" i="1"/>
  <c r="S571" i="1"/>
  <c r="Q571" i="1"/>
  <c r="AG571" i="1" s="1"/>
  <c r="M571" i="1"/>
  <c r="L571" i="1"/>
  <c r="I571" i="1"/>
  <c r="X571" i="1" s="1"/>
  <c r="AC571" i="1" s="1"/>
  <c r="H571" i="1"/>
  <c r="W571" i="1" s="1"/>
  <c r="AB571" i="1" s="1"/>
  <c r="G571" i="1"/>
  <c r="V571" i="1" s="1"/>
  <c r="F571" i="1"/>
  <c r="BB571" i="1" s="1"/>
  <c r="BG571" i="1" s="1"/>
  <c r="E571" i="1"/>
  <c r="D571" i="1"/>
  <c r="BJ570" i="1"/>
  <c r="BI570" i="1"/>
  <c r="BH570" i="1"/>
  <c r="BF570" i="1"/>
  <c r="BB570" i="1"/>
  <c r="BG570" i="1" s="1"/>
  <c r="AL570" i="1"/>
  <c r="AK570" i="1"/>
  <c r="AJ570" i="1"/>
  <c r="AE570" i="1"/>
  <c r="W570" i="1"/>
  <c r="AB570" i="1" s="1"/>
  <c r="S570" i="1"/>
  <c r="M570" i="1"/>
  <c r="L570" i="1"/>
  <c r="I570" i="1"/>
  <c r="AV570" i="1" s="1"/>
  <c r="H570" i="1"/>
  <c r="G570" i="1"/>
  <c r="V570" i="1" s="1"/>
  <c r="AA570" i="1" s="1"/>
  <c r="F570" i="1"/>
  <c r="AO570" i="1" s="1"/>
  <c r="E570" i="1"/>
  <c r="D570" i="1"/>
  <c r="BF569" i="1"/>
  <c r="AL569" i="1"/>
  <c r="AK569" i="1"/>
  <c r="AJ569" i="1"/>
  <c r="AE569" i="1"/>
  <c r="S569" i="1"/>
  <c r="M569" i="1"/>
  <c r="P569" i="1" s="1"/>
  <c r="L569" i="1"/>
  <c r="I569" i="1"/>
  <c r="X569" i="1" s="1"/>
  <c r="AC569" i="1" s="1"/>
  <c r="H569" i="1"/>
  <c r="W569" i="1" s="1"/>
  <c r="AB569" i="1" s="1"/>
  <c r="G569" i="1"/>
  <c r="F569" i="1"/>
  <c r="BB569" i="1" s="1"/>
  <c r="BG569" i="1" s="1"/>
  <c r="E569" i="1"/>
  <c r="D569" i="1"/>
  <c r="BH568" i="1"/>
  <c r="BF568" i="1"/>
  <c r="BJ568" i="1" s="1"/>
  <c r="AL568" i="1"/>
  <c r="AK568" i="1"/>
  <c r="AJ568" i="1"/>
  <c r="AM568" i="1" s="1"/>
  <c r="AE568" i="1"/>
  <c r="S568" i="1"/>
  <c r="M568" i="1"/>
  <c r="L568" i="1"/>
  <c r="P568" i="1" s="1"/>
  <c r="I568" i="1"/>
  <c r="X568" i="1" s="1"/>
  <c r="AC568" i="1" s="1"/>
  <c r="H568" i="1"/>
  <c r="W568" i="1" s="1"/>
  <c r="AB568" i="1" s="1"/>
  <c r="G568" i="1"/>
  <c r="V568" i="1" s="1"/>
  <c r="F568" i="1"/>
  <c r="BB568" i="1" s="1"/>
  <c r="E568" i="1"/>
  <c r="D568" i="1"/>
  <c r="BJ567" i="1"/>
  <c r="BI567" i="1"/>
  <c r="BH567" i="1"/>
  <c r="BF567" i="1"/>
  <c r="AY567" i="1"/>
  <c r="AL567" i="1"/>
  <c r="AK567" i="1"/>
  <c r="AJ567" i="1"/>
  <c r="AE567" i="1"/>
  <c r="AA567" i="1"/>
  <c r="X567" i="1"/>
  <c r="AC567" i="1" s="1"/>
  <c r="W567" i="1"/>
  <c r="AB567" i="1" s="1"/>
  <c r="S567" i="1"/>
  <c r="M567" i="1"/>
  <c r="P567" i="1" s="1"/>
  <c r="L567" i="1"/>
  <c r="I567" i="1"/>
  <c r="AV567" i="1" s="1"/>
  <c r="H567" i="1"/>
  <c r="G567" i="1"/>
  <c r="V567" i="1" s="1"/>
  <c r="F567" i="1"/>
  <c r="E567" i="1"/>
  <c r="D567" i="1"/>
  <c r="BJ566" i="1"/>
  <c r="BF566" i="1"/>
  <c r="BI566" i="1" s="1"/>
  <c r="AL566" i="1"/>
  <c r="AO566" i="1" s="1"/>
  <c r="AK566" i="1"/>
  <c r="AN566" i="1" s="1"/>
  <c r="AR566" i="1" s="1"/>
  <c r="AJ566" i="1"/>
  <c r="AM566" i="1" s="1"/>
  <c r="AE566" i="1"/>
  <c r="S566" i="1"/>
  <c r="M566" i="1"/>
  <c r="P566" i="1" s="1"/>
  <c r="L566" i="1"/>
  <c r="I566" i="1"/>
  <c r="X566" i="1" s="1"/>
  <c r="AC566" i="1" s="1"/>
  <c r="H566" i="1"/>
  <c r="W566" i="1" s="1"/>
  <c r="AB566" i="1" s="1"/>
  <c r="G566" i="1"/>
  <c r="F566" i="1"/>
  <c r="BB566" i="1" s="1"/>
  <c r="BG566" i="1" s="1"/>
  <c r="E566" i="1"/>
  <c r="Q566" i="1" s="1"/>
  <c r="AG566" i="1" s="1"/>
  <c r="D566" i="1"/>
  <c r="BF565" i="1"/>
  <c r="AL565" i="1"/>
  <c r="AK565" i="1"/>
  <c r="AJ565" i="1"/>
  <c r="AE565" i="1"/>
  <c r="S565" i="1"/>
  <c r="M565" i="1"/>
  <c r="L565" i="1"/>
  <c r="I565" i="1"/>
  <c r="X565" i="1" s="1"/>
  <c r="AC565" i="1" s="1"/>
  <c r="H565" i="1"/>
  <c r="W565" i="1" s="1"/>
  <c r="AB565" i="1" s="1"/>
  <c r="G565" i="1"/>
  <c r="V565" i="1" s="1"/>
  <c r="Y565" i="1" s="1"/>
  <c r="Z565" i="1" s="1"/>
  <c r="F565" i="1"/>
  <c r="BB565" i="1" s="1"/>
  <c r="BG565" i="1" s="1"/>
  <c r="E565" i="1"/>
  <c r="D565" i="1"/>
  <c r="BJ564" i="1"/>
  <c r="BI564" i="1"/>
  <c r="BH564" i="1"/>
  <c r="BF564" i="1"/>
  <c r="AO564" i="1"/>
  <c r="AS564" i="1" s="1"/>
  <c r="AL564" i="1"/>
  <c r="AK564" i="1"/>
  <c r="AN564" i="1" s="1"/>
  <c r="AP564" i="1" s="1"/>
  <c r="AJ564" i="1"/>
  <c r="AE564" i="1"/>
  <c r="W564" i="1"/>
  <c r="AB564" i="1" s="1"/>
  <c r="S564" i="1"/>
  <c r="M564" i="1"/>
  <c r="P564" i="1" s="1"/>
  <c r="L564" i="1"/>
  <c r="I564" i="1"/>
  <c r="H564" i="1"/>
  <c r="G564" i="1"/>
  <c r="V564" i="1" s="1"/>
  <c r="AA564" i="1" s="1"/>
  <c r="F564" i="1"/>
  <c r="Q564" i="1" s="1"/>
  <c r="AG564" i="1" s="1"/>
  <c r="E564" i="1"/>
  <c r="D564" i="1"/>
  <c r="BJ563" i="1"/>
  <c r="BG563" i="1"/>
  <c r="BF563" i="1"/>
  <c r="AL563" i="1"/>
  <c r="AO563" i="1" s="1"/>
  <c r="AK563" i="1"/>
  <c r="AJ563" i="1"/>
  <c r="AM563" i="1" s="1"/>
  <c r="AE563" i="1"/>
  <c r="AC563" i="1"/>
  <c r="X563" i="1"/>
  <c r="S563" i="1"/>
  <c r="M563" i="1"/>
  <c r="L563" i="1"/>
  <c r="I563" i="1"/>
  <c r="H563" i="1"/>
  <c r="G563" i="1"/>
  <c r="F563" i="1"/>
  <c r="BB563" i="1" s="1"/>
  <c r="E563" i="1"/>
  <c r="Q563" i="1" s="1"/>
  <c r="AG563" i="1" s="1"/>
  <c r="D563" i="1"/>
  <c r="BI562" i="1"/>
  <c r="BH562" i="1"/>
  <c r="BF562" i="1"/>
  <c r="BJ562" i="1" s="1"/>
  <c r="AY562" i="1"/>
  <c r="AZ562" i="1" s="1"/>
  <c r="BA562" i="1" s="1"/>
  <c r="AN562" i="1"/>
  <c r="AT562" i="1" s="1"/>
  <c r="AL562" i="1"/>
  <c r="AK562" i="1"/>
  <c r="AJ562" i="1"/>
  <c r="AM562" i="1" s="1"/>
  <c r="AE562" i="1"/>
  <c r="AB562" i="1"/>
  <c r="S562" i="1"/>
  <c r="M562" i="1"/>
  <c r="L562" i="1"/>
  <c r="P562" i="1" s="1"/>
  <c r="I562" i="1"/>
  <c r="X562" i="1" s="1"/>
  <c r="AC562" i="1" s="1"/>
  <c r="H562" i="1"/>
  <c r="W562" i="1" s="1"/>
  <c r="G562" i="1"/>
  <c r="V562" i="1" s="1"/>
  <c r="F562" i="1"/>
  <c r="Q562" i="1" s="1"/>
  <c r="AG562" i="1" s="1"/>
  <c r="E562" i="1"/>
  <c r="D562" i="1"/>
  <c r="BJ561" i="1"/>
  <c r="BH561" i="1"/>
  <c r="BF561" i="1"/>
  <c r="BI561" i="1" s="1"/>
  <c r="AL561" i="1"/>
  <c r="AK561" i="1"/>
  <c r="AJ561" i="1"/>
  <c r="AM561" i="1" s="1"/>
  <c r="AE561" i="1"/>
  <c r="W561" i="1"/>
  <c r="AB561" i="1" s="1"/>
  <c r="S561" i="1"/>
  <c r="P561" i="1"/>
  <c r="M561" i="1"/>
  <c r="L561" i="1"/>
  <c r="I561" i="1"/>
  <c r="R561" i="1" s="1"/>
  <c r="AY561" i="1" s="1"/>
  <c r="AZ561" i="1" s="1"/>
  <c r="BA561" i="1" s="1"/>
  <c r="H561" i="1"/>
  <c r="G561" i="1"/>
  <c r="V561" i="1" s="1"/>
  <c r="AA561" i="1" s="1"/>
  <c r="F561" i="1"/>
  <c r="AO561" i="1" s="1"/>
  <c r="E561" i="1"/>
  <c r="D561" i="1"/>
  <c r="BF560" i="1"/>
  <c r="BB560" i="1"/>
  <c r="AL560" i="1"/>
  <c r="AO560" i="1" s="1"/>
  <c r="AK560" i="1"/>
  <c r="AN560" i="1" s="1"/>
  <c r="AR560" i="1" s="1"/>
  <c r="AJ560" i="1"/>
  <c r="AE560" i="1"/>
  <c r="S560" i="1"/>
  <c r="M560" i="1"/>
  <c r="L560" i="1"/>
  <c r="I560" i="1"/>
  <c r="X560" i="1" s="1"/>
  <c r="AC560" i="1" s="1"/>
  <c r="H560" i="1"/>
  <c r="W560" i="1" s="1"/>
  <c r="AB560" i="1" s="1"/>
  <c r="G560" i="1"/>
  <c r="F560" i="1"/>
  <c r="AY560" i="1" s="1"/>
  <c r="E560" i="1"/>
  <c r="Q560" i="1" s="1"/>
  <c r="AG560" i="1" s="1"/>
  <c r="D560" i="1"/>
  <c r="BI559" i="1"/>
  <c r="BH559" i="1"/>
  <c r="BF559" i="1"/>
  <c r="BJ559" i="1" s="1"/>
  <c r="AL559" i="1"/>
  <c r="AK559" i="1"/>
  <c r="AN559" i="1" s="1"/>
  <c r="AJ559" i="1"/>
  <c r="AM559" i="1" s="1"/>
  <c r="AE559" i="1"/>
  <c r="AB559" i="1"/>
  <c r="S559" i="1"/>
  <c r="Q559" i="1"/>
  <c r="AG559" i="1" s="1"/>
  <c r="M559" i="1"/>
  <c r="L559" i="1"/>
  <c r="P559" i="1" s="1"/>
  <c r="I559" i="1"/>
  <c r="X559" i="1" s="1"/>
  <c r="AC559" i="1" s="1"/>
  <c r="H559" i="1"/>
  <c r="W559" i="1" s="1"/>
  <c r="G559" i="1"/>
  <c r="V559" i="1" s="1"/>
  <c r="F559" i="1"/>
  <c r="BB559" i="1" s="1"/>
  <c r="BG559" i="1" s="1"/>
  <c r="E559" i="1"/>
  <c r="D559" i="1"/>
  <c r="BJ558" i="1"/>
  <c r="BI558" i="1"/>
  <c r="BH558" i="1"/>
  <c r="BF558" i="1"/>
  <c r="BB558" i="1"/>
  <c r="BG558" i="1" s="1"/>
  <c r="AO558" i="1"/>
  <c r="AQ558" i="1" s="1"/>
  <c r="AL558" i="1"/>
  <c r="AK558" i="1"/>
  <c r="AJ558" i="1"/>
  <c r="AM558" i="1" s="1"/>
  <c r="AE558" i="1"/>
  <c r="AA558" i="1"/>
  <c r="V558" i="1"/>
  <c r="S558" i="1"/>
  <c r="M558" i="1"/>
  <c r="P558" i="1" s="1"/>
  <c r="L558" i="1"/>
  <c r="I558" i="1"/>
  <c r="X558" i="1" s="1"/>
  <c r="AC558" i="1" s="1"/>
  <c r="H558" i="1"/>
  <c r="W558" i="1" s="1"/>
  <c r="AB558" i="1" s="1"/>
  <c r="G558" i="1"/>
  <c r="F558" i="1"/>
  <c r="E558" i="1"/>
  <c r="D558" i="1"/>
  <c r="BJ557" i="1"/>
  <c r="BG557" i="1"/>
  <c r="BF557" i="1"/>
  <c r="AL557" i="1"/>
  <c r="AK557" i="1"/>
  <c r="AN557" i="1" s="1"/>
  <c r="AJ557" i="1"/>
  <c r="AM557" i="1" s="1"/>
  <c r="AE557" i="1"/>
  <c r="S557" i="1"/>
  <c r="M557" i="1"/>
  <c r="L557" i="1"/>
  <c r="I557" i="1"/>
  <c r="X557" i="1" s="1"/>
  <c r="AC557" i="1" s="1"/>
  <c r="H557" i="1"/>
  <c r="W557" i="1" s="1"/>
  <c r="AB557" i="1" s="1"/>
  <c r="G557" i="1"/>
  <c r="F557" i="1"/>
  <c r="BB557" i="1" s="1"/>
  <c r="E557" i="1"/>
  <c r="Q557" i="1" s="1"/>
  <c r="AG557" i="1" s="1"/>
  <c r="D557" i="1"/>
  <c r="BH556" i="1"/>
  <c r="BF556" i="1"/>
  <c r="BJ556" i="1" s="1"/>
  <c r="AL556" i="1"/>
  <c r="AK556" i="1"/>
  <c r="AJ556" i="1"/>
  <c r="AE556" i="1"/>
  <c r="S556" i="1"/>
  <c r="Q556" i="1"/>
  <c r="AG556" i="1" s="1"/>
  <c r="M556" i="1"/>
  <c r="P556" i="1" s="1"/>
  <c r="L556" i="1"/>
  <c r="I556" i="1"/>
  <c r="X556" i="1" s="1"/>
  <c r="AC556" i="1" s="1"/>
  <c r="H556" i="1"/>
  <c r="W556" i="1" s="1"/>
  <c r="AB556" i="1" s="1"/>
  <c r="G556" i="1"/>
  <c r="V556" i="1" s="1"/>
  <c r="F556" i="1"/>
  <c r="E556" i="1"/>
  <c r="D556" i="1"/>
  <c r="BJ555" i="1"/>
  <c r="BH555" i="1"/>
  <c r="BF555" i="1"/>
  <c r="BI555" i="1" s="1"/>
  <c r="AL555" i="1"/>
  <c r="AO555" i="1" s="1"/>
  <c r="AK555" i="1"/>
  <c r="AJ555" i="1"/>
  <c r="AM555" i="1" s="1"/>
  <c r="AE555" i="1"/>
  <c r="S555" i="1"/>
  <c r="P555" i="1"/>
  <c r="M555" i="1"/>
  <c r="L555" i="1"/>
  <c r="I555" i="1"/>
  <c r="X555" i="1" s="1"/>
  <c r="AC555" i="1" s="1"/>
  <c r="H555" i="1"/>
  <c r="W555" i="1" s="1"/>
  <c r="AB555" i="1" s="1"/>
  <c r="G555" i="1"/>
  <c r="V555" i="1" s="1"/>
  <c r="AA555" i="1" s="1"/>
  <c r="F555" i="1"/>
  <c r="BB555" i="1" s="1"/>
  <c r="BG555" i="1" s="1"/>
  <c r="E555" i="1"/>
  <c r="D555" i="1"/>
  <c r="BF554" i="1"/>
  <c r="BH554" i="1" s="1"/>
  <c r="AL554" i="1"/>
  <c r="AK554" i="1"/>
  <c r="AJ554" i="1"/>
  <c r="AE554" i="1"/>
  <c r="AC554" i="1"/>
  <c r="S554" i="1"/>
  <c r="M554" i="1"/>
  <c r="L554" i="1"/>
  <c r="I554" i="1"/>
  <c r="X554" i="1" s="1"/>
  <c r="H554" i="1"/>
  <c r="W554" i="1" s="1"/>
  <c r="AB554" i="1" s="1"/>
  <c r="G554" i="1"/>
  <c r="V554" i="1" s="1"/>
  <c r="AA554" i="1" s="1"/>
  <c r="F554" i="1"/>
  <c r="BB554" i="1" s="1"/>
  <c r="E554" i="1"/>
  <c r="D554" i="1"/>
  <c r="BI553" i="1"/>
  <c r="BH553" i="1"/>
  <c r="BF553" i="1"/>
  <c r="BJ553" i="1" s="1"/>
  <c r="AP553" i="1"/>
  <c r="AN553" i="1"/>
  <c r="AR553" i="1" s="1"/>
  <c r="AL553" i="1"/>
  <c r="AK553" i="1"/>
  <c r="AJ553" i="1"/>
  <c r="AM553" i="1" s="1"/>
  <c r="AE553" i="1"/>
  <c r="S553" i="1"/>
  <c r="M553" i="1"/>
  <c r="L553" i="1"/>
  <c r="P553" i="1" s="1"/>
  <c r="I553" i="1"/>
  <c r="X553" i="1" s="1"/>
  <c r="H553" i="1"/>
  <c r="W553" i="1" s="1"/>
  <c r="AB553" i="1" s="1"/>
  <c r="G553" i="1"/>
  <c r="V553" i="1" s="1"/>
  <c r="AA553" i="1" s="1"/>
  <c r="F553" i="1"/>
  <c r="E553" i="1"/>
  <c r="D553" i="1"/>
  <c r="BJ552" i="1"/>
  <c r="BI552" i="1"/>
  <c r="BH552" i="1"/>
  <c r="BF552" i="1"/>
  <c r="AL552" i="1"/>
  <c r="AK552" i="1"/>
  <c r="AJ552" i="1"/>
  <c r="AE552" i="1"/>
  <c r="S552" i="1"/>
  <c r="M552" i="1"/>
  <c r="P552" i="1" s="1"/>
  <c r="L552" i="1"/>
  <c r="I552" i="1"/>
  <c r="X552" i="1" s="1"/>
  <c r="AC552" i="1" s="1"/>
  <c r="H552" i="1"/>
  <c r="AV552" i="1" s="1"/>
  <c r="G552" i="1"/>
  <c r="V552" i="1" s="1"/>
  <c r="AA552" i="1" s="1"/>
  <c r="F552" i="1"/>
  <c r="BB552" i="1" s="1"/>
  <c r="BG552" i="1" s="1"/>
  <c r="E552" i="1"/>
  <c r="D552" i="1"/>
  <c r="BJ551" i="1"/>
  <c r="BI551" i="1"/>
  <c r="BF551" i="1"/>
  <c r="BH551" i="1" s="1"/>
  <c r="AN551" i="1"/>
  <c r="AP551" i="1" s="1"/>
  <c r="AL551" i="1"/>
  <c r="AO551" i="1" s="1"/>
  <c r="AK551" i="1"/>
  <c r="AJ551" i="1"/>
  <c r="AE551" i="1"/>
  <c r="S551" i="1"/>
  <c r="M551" i="1"/>
  <c r="L551" i="1"/>
  <c r="I551" i="1"/>
  <c r="X551" i="1" s="1"/>
  <c r="AC551" i="1" s="1"/>
  <c r="H551" i="1"/>
  <c r="W551" i="1" s="1"/>
  <c r="AB551" i="1" s="1"/>
  <c r="G551" i="1"/>
  <c r="R551" i="1" s="1"/>
  <c r="F551" i="1"/>
  <c r="BB551" i="1" s="1"/>
  <c r="BG551" i="1" s="1"/>
  <c r="E551" i="1"/>
  <c r="D551" i="1"/>
  <c r="BF550" i="1"/>
  <c r="BJ550" i="1" s="1"/>
  <c r="BB550" i="1"/>
  <c r="AM550" i="1"/>
  <c r="AL550" i="1"/>
  <c r="AK550" i="1"/>
  <c r="AJ550" i="1"/>
  <c r="AE550" i="1"/>
  <c r="W550" i="1"/>
  <c r="AB550" i="1" s="1"/>
  <c r="V550" i="1"/>
  <c r="Y550" i="1" s="1"/>
  <c r="Z550" i="1" s="1"/>
  <c r="S550" i="1"/>
  <c r="M550" i="1"/>
  <c r="P550" i="1" s="1"/>
  <c r="L550" i="1"/>
  <c r="I550" i="1"/>
  <c r="X550" i="1" s="1"/>
  <c r="AC550" i="1" s="1"/>
  <c r="H550" i="1"/>
  <c r="G550" i="1"/>
  <c r="F550" i="1"/>
  <c r="Q550" i="1" s="1"/>
  <c r="AG550" i="1" s="1"/>
  <c r="E550" i="1"/>
  <c r="D550" i="1"/>
  <c r="BJ549" i="1"/>
  <c r="BH549" i="1"/>
  <c r="BF549" i="1"/>
  <c r="BI549" i="1" s="1"/>
  <c r="AL549" i="1"/>
  <c r="AK549" i="1"/>
  <c r="AJ549" i="1"/>
  <c r="AE549" i="1"/>
  <c r="S549" i="1"/>
  <c r="P549" i="1"/>
  <c r="M549" i="1"/>
  <c r="L549" i="1"/>
  <c r="I549" i="1"/>
  <c r="AV549" i="1" s="1"/>
  <c r="H549" i="1"/>
  <c r="W549" i="1" s="1"/>
  <c r="AB549" i="1" s="1"/>
  <c r="G549" i="1"/>
  <c r="V549" i="1" s="1"/>
  <c r="AA549" i="1" s="1"/>
  <c r="F549" i="1"/>
  <c r="Q549" i="1" s="1"/>
  <c r="AG549" i="1" s="1"/>
  <c r="E549" i="1"/>
  <c r="D549" i="1"/>
  <c r="BF548" i="1"/>
  <c r="BH548" i="1" s="1"/>
  <c r="AN548" i="1"/>
  <c r="AP548" i="1" s="1"/>
  <c r="AL548" i="1"/>
  <c r="AO548" i="1" s="1"/>
  <c r="AK548" i="1"/>
  <c r="AJ548" i="1"/>
  <c r="AE548" i="1"/>
  <c r="S548" i="1"/>
  <c r="M548" i="1"/>
  <c r="L548" i="1"/>
  <c r="I548" i="1"/>
  <c r="X548" i="1" s="1"/>
  <c r="AC548" i="1" s="1"/>
  <c r="H548" i="1"/>
  <c r="W548" i="1" s="1"/>
  <c r="AB548" i="1" s="1"/>
  <c r="G548" i="1"/>
  <c r="R548" i="1" s="1"/>
  <c r="AY548" i="1" s="1"/>
  <c r="AZ548" i="1" s="1"/>
  <c r="BA548" i="1" s="1"/>
  <c r="F548" i="1"/>
  <c r="AM548" i="1" s="1"/>
  <c r="E548" i="1"/>
  <c r="D548" i="1"/>
  <c r="BJ547" i="1"/>
  <c r="BI547" i="1"/>
  <c r="BH547" i="1"/>
  <c r="BF547" i="1"/>
  <c r="AL547" i="1"/>
  <c r="AO547" i="1" s="1"/>
  <c r="AK547" i="1"/>
  <c r="AJ547" i="1"/>
  <c r="AE547" i="1"/>
  <c r="W547" i="1"/>
  <c r="AB547" i="1" s="1"/>
  <c r="V547" i="1"/>
  <c r="S547" i="1"/>
  <c r="M547" i="1"/>
  <c r="L547" i="1"/>
  <c r="I547" i="1"/>
  <c r="X547" i="1" s="1"/>
  <c r="AC547" i="1" s="1"/>
  <c r="H547" i="1"/>
  <c r="G547" i="1"/>
  <c r="F547" i="1"/>
  <c r="Q547" i="1" s="1"/>
  <c r="AG547" i="1" s="1"/>
  <c r="E547" i="1"/>
  <c r="D547" i="1"/>
  <c r="BJ546" i="1"/>
  <c r="BH546" i="1"/>
  <c r="BF546" i="1"/>
  <c r="BI546" i="1" s="1"/>
  <c r="AL546" i="1"/>
  <c r="AO546" i="1" s="1"/>
  <c r="AK546" i="1"/>
  <c r="AN546" i="1" s="1"/>
  <c r="AT546" i="1" s="1"/>
  <c r="AJ546" i="1"/>
  <c r="AE546" i="1"/>
  <c r="S546" i="1"/>
  <c r="M546" i="1"/>
  <c r="P546" i="1" s="1"/>
  <c r="L546" i="1"/>
  <c r="I546" i="1"/>
  <c r="X546" i="1" s="1"/>
  <c r="AC546" i="1" s="1"/>
  <c r="H546" i="1"/>
  <c r="W546" i="1" s="1"/>
  <c r="AB546" i="1" s="1"/>
  <c r="G546" i="1"/>
  <c r="V546" i="1" s="1"/>
  <c r="AA546" i="1" s="1"/>
  <c r="F546" i="1"/>
  <c r="E546" i="1"/>
  <c r="D546" i="1"/>
  <c r="BF545" i="1"/>
  <c r="BH545" i="1" s="1"/>
  <c r="AN545" i="1"/>
  <c r="AP545" i="1" s="1"/>
  <c r="AL545" i="1"/>
  <c r="AO545" i="1" s="1"/>
  <c r="AQ545" i="1" s="1"/>
  <c r="AK545" i="1"/>
  <c r="AJ545" i="1"/>
  <c r="AE545" i="1"/>
  <c r="S545" i="1"/>
  <c r="M545" i="1"/>
  <c r="P545" i="1" s="1"/>
  <c r="L545" i="1"/>
  <c r="I545" i="1"/>
  <c r="X545" i="1" s="1"/>
  <c r="AC545" i="1" s="1"/>
  <c r="H545" i="1"/>
  <c r="W545" i="1" s="1"/>
  <c r="AB545" i="1" s="1"/>
  <c r="G545" i="1"/>
  <c r="AV545" i="1" s="1"/>
  <c r="F545" i="1"/>
  <c r="BB545" i="1" s="1"/>
  <c r="BG545" i="1" s="1"/>
  <c r="E545" i="1"/>
  <c r="D545" i="1"/>
  <c r="BF544" i="1"/>
  <c r="BJ544" i="1" s="1"/>
  <c r="AY544" i="1"/>
  <c r="AO544" i="1"/>
  <c r="AU544" i="1" s="1"/>
  <c r="AL544" i="1"/>
  <c r="AK544" i="1"/>
  <c r="AJ544" i="1"/>
  <c r="AE544" i="1"/>
  <c r="W544" i="1"/>
  <c r="AB544" i="1" s="1"/>
  <c r="V544" i="1"/>
  <c r="AA544" i="1" s="1"/>
  <c r="S544" i="1"/>
  <c r="M544" i="1"/>
  <c r="P544" i="1" s="1"/>
  <c r="L544" i="1"/>
  <c r="I544" i="1"/>
  <c r="X544" i="1" s="1"/>
  <c r="AC544" i="1" s="1"/>
  <c r="H544" i="1"/>
  <c r="G544" i="1"/>
  <c r="F544" i="1"/>
  <c r="BB544" i="1" s="1"/>
  <c r="E544" i="1"/>
  <c r="D544" i="1"/>
  <c r="BJ543" i="1"/>
  <c r="BH543" i="1"/>
  <c r="BF543" i="1"/>
  <c r="BI543" i="1" s="1"/>
  <c r="AL543" i="1"/>
  <c r="AO543" i="1" s="1"/>
  <c r="AK543" i="1"/>
  <c r="AJ543" i="1"/>
  <c r="AE543" i="1"/>
  <c r="AA543" i="1"/>
  <c r="S543" i="1"/>
  <c r="M543" i="1"/>
  <c r="P543" i="1" s="1"/>
  <c r="L543" i="1"/>
  <c r="I543" i="1"/>
  <c r="X543" i="1" s="1"/>
  <c r="AC543" i="1" s="1"/>
  <c r="H543" i="1"/>
  <c r="W543" i="1" s="1"/>
  <c r="G543" i="1"/>
  <c r="V543" i="1" s="1"/>
  <c r="F543" i="1"/>
  <c r="BB543" i="1" s="1"/>
  <c r="BG543" i="1" s="1"/>
  <c r="E543" i="1"/>
  <c r="D543" i="1"/>
  <c r="BJ542" i="1"/>
  <c r="BF542" i="1"/>
  <c r="BB542" i="1"/>
  <c r="AO542" i="1"/>
  <c r="AQ542" i="1" s="1"/>
  <c r="AN542" i="1"/>
  <c r="AP542" i="1" s="1"/>
  <c r="AL542" i="1"/>
  <c r="AK542" i="1"/>
  <c r="AJ542" i="1"/>
  <c r="AM542" i="1" s="1"/>
  <c r="AE542" i="1"/>
  <c r="S542" i="1"/>
  <c r="M542" i="1"/>
  <c r="L542" i="1"/>
  <c r="I542" i="1"/>
  <c r="X542" i="1" s="1"/>
  <c r="AC542" i="1" s="1"/>
  <c r="H542" i="1"/>
  <c r="W542" i="1" s="1"/>
  <c r="AB542" i="1" s="1"/>
  <c r="G542" i="1"/>
  <c r="V542" i="1" s="1"/>
  <c r="F542" i="1"/>
  <c r="Q542" i="1" s="1"/>
  <c r="AG542" i="1" s="1"/>
  <c r="E542" i="1"/>
  <c r="D542" i="1"/>
  <c r="BF541" i="1"/>
  <c r="BJ541" i="1" s="1"/>
  <c r="BB541" i="1"/>
  <c r="AL541" i="1"/>
  <c r="AO541" i="1" s="1"/>
  <c r="AU541" i="1" s="1"/>
  <c r="AK541" i="1"/>
  <c r="AN541" i="1" s="1"/>
  <c r="AJ541" i="1"/>
  <c r="AE541" i="1"/>
  <c r="S541" i="1"/>
  <c r="M541" i="1"/>
  <c r="P541" i="1" s="1"/>
  <c r="L541" i="1"/>
  <c r="I541" i="1"/>
  <c r="X541" i="1" s="1"/>
  <c r="AC541" i="1" s="1"/>
  <c r="H541" i="1"/>
  <c r="W541" i="1" s="1"/>
  <c r="AB541" i="1" s="1"/>
  <c r="G541" i="1"/>
  <c r="V541" i="1" s="1"/>
  <c r="AA541" i="1" s="1"/>
  <c r="AD541" i="1" s="1"/>
  <c r="AH541" i="1" s="1"/>
  <c r="F541" i="1"/>
  <c r="Q541" i="1" s="1"/>
  <c r="AG541" i="1" s="1"/>
  <c r="E541" i="1"/>
  <c r="D541" i="1"/>
  <c r="BJ540" i="1"/>
  <c r="BH540" i="1"/>
  <c r="BF540" i="1"/>
  <c r="BI540" i="1" s="1"/>
  <c r="AL540" i="1"/>
  <c r="AK540" i="1"/>
  <c r="AJ540" i="1"/>
  <c r="AE540" i="1"/>
  <c r="AA540" i="1"/>
  <c r="S540" i="1"/>
  <c r="M540" i="1"/>
  <c r="P540" i="1" s="1"/>
  <c r="L540" i="1"/>
  <c r="I540" i="1"/>
  <c r="X540" i="1" s="1"/>
  <c r="AC540" i="1" s="1"/>
  <c r="H540" i="1"/>
  <c r="W540" i="1" s="1"/>
  <c r="G540" i="1"/>
  <c r="V540" i="1" s="1"/>
  <c r="F540" i="1"/>
  <c r="BB540" i="1" s="1"/>
  <c r="BG540" i="1" s="1"/>
  <c r="E540" i="1"/>
  <c r="D540" i="1"/>
  <c r="BJ539" i="1"/>
  <c r="BF539" i="1"/>
  <c r="BI539" i="1" s="1"/>
  <c r="AL539" i="1"/>
  <c r="AK539" i="1"/>
  <c r="AJ539" i="1"/>
  <c r="AE539" i="1"/>
  <c r="S539" i="1"/>
  <c r="M539" i="1"/>
  <c r="P539" i="1" s="1"/>
  <c r="L539" i="1"/>
  <c r="I539" i="1"/>
  <c r="X539" i="1" s="1"/>
  <c r="AC539" i="1" s="1"/>
  <c r="H539" i="1"/>
  <c r="W539" i="1" s="1"/>
  <c r="AB539" i="1" s="1"/>
  <c r="G539" i="1"/>
  <c r="F539" i="1"/>
  <c r="BB539" i="1" s="1"/>
  <c r="BG539" i="1" s="1"/>
  <c r="E539" i="1"/>
  <c r="D539" i="1"/>
  <c r="BH538" i="1"/>
  <c r="BF538" i="1"/>
  <c r="BJ538" i="1" s="1"/>
  <c r="AL538" i="1"/>
  <c r="AK538" i="1"/>
  <c r="AN538" i="1" s="1"/>
  <c r="AR538" i="1" s="1"/>
  <c r="AJ538" i="1"/>
  <c r="AE538" i="1"/>
  <c r="S538" i="1"/>
  <c r="M538" i="1"/>
  <c r="P538" i="1" s="1"/>
  <c r="L538" i="1"/>
  <c r="I538" i="1"/>
  <c r="X538" i="1" s="1"/>
  <c r="AC538" i="1" s="1"/>
  <c r="H538" i="1"/>
  <c r="W538" i="1" s="1"/>
  <c r="AB538" i="1" s="1"/>
  <c r="G538" i="1"/>
  <c r="R538" i="1" s="1"/>
  <c r="F538" i="1"/>
  <c r="Q538" i="1" s="1"/>
  <c r="AG538" i="1" s="1"/>
  <c r="E538" i="1"/>
  <c r="D538" i="1"/>
  <c r="BJ537" i="1"/>
  <c r="BH537" i="1"/>
  <c r="BF537" i="1"/>
  <c r="BI537" i="1" s="1"/>
  <c r="AL537" i="1"/>
  <c r="AO537" i="1" s="1"/>
  <c r="AK537" i="1"/>
  <c r="AN537" i="1" s="1"/>
  <c r="AT537" i="1" s="1"/>
  <c r="AJ537" i="1"/>
  <c r="AM537" i="1" s="1"/>
  <c r="AE537" i="1"/>
  <c r="S537" i="1"/>
  <c r="M537" i="1"/>
  <c r="P537" i="1" s="1"/>
  <c r="L537" i="1"/>
  <c r="I537" i="1"/>
  <c r="X537" i="1" s="1"/>
  <c r="AC537" i="1" s="1"/>
  <c r="H537" i="1"/>
  <c r="W537" i="1" s="1"/>
  <c r="AB537" i="1" s="1"/>
  <c r="G537" i="1"/>
  <c r="V537" i="1" s="1"/>
  <c r="AA537" i="1" s="1"/>
  <c r="F537" i="1"/>
  <c r="BB537" i="1" s="1"/>
  <c r="BG537" i="1" s="1"/>
  <c r="E537" i="1"/>
  <c r="D537" i="1"/>
  <c r="BJ536" i="1"/>
  <c r="BI536" i="1"/>
  <c r="BH536" i="1"/>
  <c r="BF536" i="1"/>
  <c r="AL536" i="1"/>
  <c r="AK536" i="1"/>
  <c r="AJ536" i="1"/>
  <c r="AE536" i="1"/>
  <c r="W536" i="1"/>
  <c r="AB536" i="1" s="1"/>
  <c r="S536" i="1"/>
  <c r="M536" i="1"/>
  <c r="P536" i="1" s="1"/>
  <c r="L536" i="1"/>
  <c r="I536" i="1"/>
  <c r="X536" i="1" s="1"/>
  <c r="AC536" i="1" s="1"/>
  <c r="H536" i="1"/>
  <c r="G536" i="1"/>
  <c r="F536" i="1"/>
  <c r="BB536" i="1" s="1"/>
  <c r="E536" i="1"/>
  <c r="D536" i="1"/>
  <c r="BH535" i="1"/>
  <c r="BF535" i="1"/>
  <c r="BJ535" i="1" s="1"/>
  <c r="BB535" i="1"/>
  <c r="BG535" i="1" s="1"/>
  <c r="AU535" i="1"/>
  <c r="AO535" i="1"/>
  <c r="AS535" i="1" s="1"/>
  <c r="AL535" i="1"/>
  <c r="AK535" i="1"/>
  <c r="AN535" i="1" s="1"/>
  <c r="AR535" i="1" s="1"/>
  <c r="AJ535" i="1"/>
  <c r="AE535" i="1"/>
  <c r="AB535" i="1"/>
  <c r="W535" i="1"/>
  <c r="S535" i="1"/>
  <c r="Q535" i="1"/>
  <c r="AG535" i="1" s="1"/>
  <c r="M535" i="1"/>
  <c r="P535" i="1" s="1"/>
  <c r="L535" i="1"/>
  <c r="I535" i="1"/>
  <c r="X535" i="1" s="1"/>
  <c r="AC535" i="1" s="1"/>
  <c r="H535" i="1"/>
  <c r="G535" i="1"/>
  <c r="R535" i="1" s="1"/>
  <c r="F535" i="1"/>
  <c r="E535" i="1"/>
  <c r="D535" i="1"/>
  <c r="BJ534" i="1"/>
  <c r="BF534" i="1"/>
  <c r="BI534" i="1" s="1"/>
  <c r="AY534" i="1"/>
  <c r="AZ534" i="1" s="1"/>
  <c r="BA534" i="1" s="1"/>
  <c r="AO534" i="1"/>
  <c r="AS534" i="1" s="1"/>
  <c r="AL534" i="1"/>
  <c r="AK534" i="1"/>
  <c r="AJ534" i="1"/>
  <c r="AM534" i="1" s="1"/>
  <c r="AE534" i="1"/>
  <c r="S534" i="1"/>
  <c r="M534" i="1"/>
  <c r="L534" i="1"/>
  <c r="I534" i="1"/>
  <c r="X534" i="1" s="1"/>
  <c r="AC534" i="1" s="1"/>
  <c r="H534" i="1"/>
  <c r="W534" i="1" s="1"/>
  <c r="AB534" i="1" s="1"/>
  <c r="G534" i="1"/>
  <c r="V534" i="1" s="1"/>
  <c r="AA534" i="1" s="1"/>
  <c r="F534" i="1"/>
  <c r="BB534" i="1" s="1"/>
  <c r="BG534" i="1" s="1"/>
  <c r="E534" i="1"/>
  <c r="D534" i="1"/>
  <c r="BJ533" i="1"/>
  <c r="BI533" i="1"/>
  <c r="BH533" i="1"/>
  <c r="BF533" i="1"/>
  <c r="AL533" i="1"/>
  <c r="AK533" i="1"/>
  <c r="AJ533" i="1"/>
  <c r="AM533" i="1" s="1"/>
  <c r="AE533" i="1"/>
  <c r="S533" i="1"/>
  <c r="M533" i="1"/>
  <c r="L533" i="1"/>
  <c r="I533" i="1"/>
  <c r="X533" i="1" s="1"/>
  <c r="AC533" i="1" s="1"/>
  <c r="H533" i="1"/>
  <c r="W533" i="1" s="1"/>
  <c r="AB533" i="1" s="1"/>
  <c r="G533" i="1"/>
  <c r="V533" i="1" s="1"/>
  <c r="AA533" i="1" s="1"/>
  <c r="F533" i="1"/>
  <c r="BB533" i="1" s="1"/>
  <c r="BG533" i="1" s="1"/>
  <c r="E533" i="1"/>
  <c r="D533" i="1"/>
  <c r="BJ532" i="1"/>
  <c r="BF532" i="1"/>
  <c r="BI532" i="1" s="1"/>
  <c r="AL532" i="1"/>
  <c r="AK532" i="1"/>
  <c r="AJ532" i="1"/>
  <c r="AE532" i="1"/>
  <c r="W532" i="1"/>
  <c r="AB532" i="1" s="1"/>
  <c r="S532" i="1"/>
  <c r="M532" i="1"/>
  <c r="P532" i="1" s="1"/>
  <c r="L532" i="1"/>
  <c r="I532" i="1"/>
  <c r="X532" i="1" s="1"/>
  <c r="AC532" i="1" s="1"/>
  <c r="H532" i="1"/>
  <c r="G532" i="1"/>
  <c r="R532" i="1" s="1"/>
  <c r="F532" i="1"/>
  <c r="E532" i="1"/>
  <c r="D532" i="1"/>
  <c r="BH531" i="1"/>
  <c r="BF531" i="1"/>
  <c r="BI531" i="1" s="1"/>
  <c r="AL531" i="1"/>
  <c r="AK531" i="1"/>
  <c r="AJ531" i="1"/>
  <c r="AE531" i="1"/>
  <c r="S531" i="1"/>
  <c r="M531" i="1"/>
  <c r="P531" i="1" s="1"/>
  <c r="L531" i="1"/>
  <c r="I531" i="1"/>
  <c r="X531" i="1" s="1"/>
  <c r="AC531" i="1" s="1"/>
  <c r="H531" i="1"/>
  <c r="W531" i="1" s="1"/>
  <c r="AB531" i="1" s="1"/>
  <c r="G531" i="1"/>
  <c r="V531" i="1" s="1"/>
  <c r="AA531" i="1" s="1"/>
  <c r="AD531" i="1" s="1"/>
  <c r="AH531" i="1" s="1"/>
  <c r="F531" i="1"/>
  <c r="AO531" i="1" s="1"/>
  <c r="E531" i="1"/>
  <c r="D531" i="1"/>
  <c r="BJ530" i="1"/>
  <c r="BI530" i="1"/>
  <c r="BH530" i="1"/>
  <c r="BF530" i="1"/>
  <c r="BB530" i="1"/>
  <c r="BG530" i="1" s="1"/>
  <c r="AL530" i="1"/>
  <c r="AK530" i="1"/>
  <c r="AN530" i="1" s="1"/>
  <c r="AJ530" i="1"/>
  <c r="AM530" i="1" s="1"/>
  <c r="AE530" i="1"/>
  <c r="W530" i="1"/>
  <c r="AB530" i="1" s="1"/>
  <c r="V530" i="1"/>
  <c r="AA530" i="1" s="1"/>
  <c r="S530" i="1"/>
  <c r="M530" i="1"/>
  <c r="L530" i="1"/>
  <c r="I530" i="1"/>
  <c r="X530" i="1" s="1"/>
  <c r="AC530" i="1" s="1"/>
  <c r="H530" i="1"/>
  <c r="G530" i="1"/>
  <c r="F530" i="1"/>
  <c r="E530" i="1"/>
  <c r="Q530" i="1" s="1"/>
  <c r="AG530" i="1" s="1"/>
  <c r="D530" i="1"/>
  <c r="BJ529" i="1"/>
  <c r="BF529" i="1"/>
  <c r="BI529" i="1" s="1"/>
  <c r="AL529" i="1"/>
  <c r="AK529" i="1"/>
  <c r="AJ529" i="1"/>
  <c r="AE529" i="1"/>
  <c r="S529" i="1"/>
  <c r="M529" i="1"/>
  <c r="P529" i="1" s="1"/>
  <c r="L529" i="1"/>
  <c r="I529" i="1"/>
  <c r="X529" i="1" s="1"/>
  <c r="AC529" i="1" s="1"/>
  <c r="H529" i="1"/>
  <c r="W529" i="1" s="1"/>
  <c r="AB529" i="1" s="1"/>
  <c r="G529" i="1"/>
  <c r="R529" i="1" s="1"/>
  <c r="F529" i="1"/>
  <c r="E529" i="1"/>
  <c r="D529" i="1"/>
  <c r="BF528" i="1"/>
  <c r="BI528" i="1" s="1"/>
  <c r="AO528" i="1"/>
  <c r="AQ528" i="1" s="1"/>
  <c r="AL528" i="1"/>
  <c r="AK528" i="1"/>
  <c r="AJ528" i="1"/>
  <c r="AE528" i="1"/>
  <c r="S528" i="1"/>
  <c r="M528" i="1"/>
  <c r="P528" i="1" s="1"/>
  <c r="L528" i="1"/>
  <c r="I528" i="1"/>
  <c r="X528" i="1" s="1"/>
  <c r="AC528" i="1" s="1"/>
  <c r="H528" i="1"/>
  <c r="W528" i="1" s="1"/>
  <c r="AB528" i="1" s="1"/>
  <c r="G528" i="1"/>
  <c r="V528" i="1" s="1"/>
  <c r="AA528" i="1" s="1"/>
  <c r="AD528" i="1" s="1"/>
  <c r="AH528" i="1" s="1"/>
  <c r="F528" i="1"/>
  <c r="BB528" i="1" s="1"/>
  <c r="BG528" i="1" s="1"/>
  <c r="E528" i="1"/>
  <c r="D528" i="1"/>
  <c r="BJ527" i="1"/>
  <c r="BI527" i="1"/>
  <c r="BH527" i="1"/>
  <c r="BG527" i="1"/>
  <c r="BF527" i="1"/>
  <c r="AL527" i="1"/>
  <c r="AK527" i="1"/>
  <c r="AJ527" i="1"/>
  <c r="AM527" i="1" s="1"/>
  <c r="AE527" i="1"/>
  <c r="W527" i="1"/>
  <c r="AB527" i="1" s="1"/>
  <c r="V527" i="1"/>
  <c r="S527" i="1"/>
  <c r="M527" i="1"/>
  <c r="L527" i="1"/>
  <c r="I527" i="1"/>
  <c r="X527" i="1" s="1"/>
  <c r="AC527" i="1" s="1"/>
  <c r="H527" i="1"/>
  <c r="G527" i="1"/>
  <c r="F527" i="1"/>
  <c r="BB527" i="1" s="1"/>
  <c r="E527" i="1"/>
  <c r="Q527" i="1" s="1"/>
  <c r="AG527" i="1" s="1"/>
  <c r="D527" i="1"/>
  <c r="BJ526" i="1"/>
  <c r="BI526" i="1"/>
  <c r="BF526" i="1"/>
  <c r="BH526" i="1" s="1"/>
  <c r="AL526" i="1"/>
  <c r="AK526" i="1"/>
  <c r="AN526" i="1" s="1"/>
  <c r="AJ526" i="1"/>
  <c r="AE526" i="1"/>
  <c r="X526" i="1"/>
  <c r="AC526" i="1" s="1"/>
  <c r="W526" i="1"/>
  <c r="AB526" i="1" s="1"/>
  <c r="S526" i="1"/>
  <c r="M526" i="1"/>
  <c r="P526" i="1" s="1"/>
  <c r="L526" i="1"/>
  <c r="I526" i="1"/>
  <c r="H526" i="1"/>
  <c r="G526" i="1"/>
  <c r="R526" i="1" s="1"/>
  <c r="F526" i="1"/>
  <c r="AO526" i="1" s="1"/>
  <c r="E526" i="1"/>
  <c r="Q526" i="1" s="1"/>
  <c r="AG526" i="1" s="1"/>
  <c r="D526" i="1"/>
  <c r="BF525" i="1"/>
  <c r="BI525" i="1" s="1"/>
  <c r="AL525" i="1"/>
  <c r="AK525" i="1"/>
  <c r="AJ525" i="1"/>
  <c r="AE525" i="1"/>
  <c r="AA525" i="1"/>
  <c r="S525" i="1"/>
  <c r="M525" i="1"/>
  <c r="L525" i="1"/>
  <c r="P525" i="1" s="1"/>
  <c r="I525" i="1"/>
  <c r="X525" i="1" s="1"/>
  <c r="AC525" i="1" s="1"/>
  <c r="H525" i="1"/>
  <c r="W525" i="1" s="1"/>
  <c r="G525" i="1"/>
  <c r="V525" i="1" s="1"/>
  <c r="F525" i="1"/>
  <c r="BB525" i="1" s="1"/>
  <c r="BG525" i="1" s="1"/>
  <c r="E525" i="1"/>
  <c r="D525" i="1"/>
  <c r="BI524" i="1"/>
  <c r="BF524" i="1"/>
  <c r="BJ524" i="1" s="1"/>
  <c r="AL524" i="1"/>
  <c r="AK524" i="1"/>
  <c r="AJ524" i="1"/>
  <c r="AE524" i="1"/>
  <c r="W524" i="1"/>
  <c r="AB524" i="1" s="1"/>
  <c r="V524" i="1"/>
  <c r="S524" i="1"/>
  <c r="M524" i="1"/>
  <c r="P524" i="1" s="1"/>
  <c r="L524" i="1"/>
  <c r="I524" i="1"/>
  <c r="X524" i="1" s="1"/>
  <c r="AC524" i="1" s="1"/>
  <c r="H524" i="1"/>
  <c r="G524" i="1"/>
  <c r="F524" i="1"/>
  <c r="BB524" i="1" s="1"/>
  <c r="BG524" i="1" s="1"/>
  <c r="E524" i="1"/>
  <c r="D524" i="1"/>
  <c r="BJ523" i="1"/>
  <c r="BI523" i="1"/>
  <c r="BF523" i="1"/>
  <c r="BH523" i="1" s="1"/>
  <c r="BB523" i="1"/>
  <c r="BG523" i="1" s="1"/>
  <c r="AL523" i="1"/>
  <c r="AK523" i="1"/>
  <c r="AN523" i="1" s="1"/>
  <c r="AJ523" i="1"/>
  <c r="AE523" i="1"/>
  <c r="S523" i="1"/>
  <c r="M523" i="1"/>
  <c r="P523" i="1" s="1"/>
  <c r="L523" i="1"/>
  <c r="I523" i="1"/>
  <c r="X523" i="1" s="1"/>
  <c r="AC523" i="1" s="1"/>
  <c r="H523" i="1"/>
  <c r="W523" i="1" s="1"/>
  <c r="AB523" i="1" s="1"/>
  <c r="G523" i="1"/>
  <c r="F523" i="1"/>
  <c r="AO523" i="1" s="1"/>
  <c r="E523" i="1"/>
  <c r="Q523" i="1" s="1"/>
  <c r="AG523" i="1" s="1"/>
  <c r="D523" i="1"/>
  <c r="BF522" i="1"/>
  <c r="BI522" i="1" s="1"/>
  <c r="AL522" i="1"/>
  <c r="AO522" i="1" s="1"/>
  <c r="AS522" i="1" s="1"/>
  <c r="AK522" i="1"/>
  <c r="AJ522" i="1"/>
  <c r="AM522" i="1" s="1"/>
  <c r="AE522" i="1"/>
  <c r="S522" i="1"/>
  <c r="M522" i="1"/>
  <c r="P522" i="1" s="1"/>
  <c r="L522" i="1"/>
  <c r="I522" i="1"/>
  <c r="X522" i="1" s="1"/>
  <c r="AC522" i="1" s="1"/>
  <c r="H522" i="1"/>
  <c r="W522" i="1" s="1"/>
  <c r="AB522" i="1" s="1"/>
  <c r="G522" i="1"/>
  <c r="R522" i="1" s="1"/>
  <c r="F522" i="1"/>
  <c r="BB522" i="1" s="1"/>
  <c r="BG522" i="1" s="1"/>
  <c r="E522" i="1"/>
  <c r="D522" i="1"/>
  <c r="BF521" i="1"/>
  <c r="BH521" i="1" s="1"/>
  <c r="AO521" i="1"/>
  <c r="AS521" i="1" s="1"/>
  <c r="AL521" i="1"/>
  <c r="AK521" i="1"/>
  <c r="AN521" i="1" s="1"/>
  <c r="AP521" i="1" s="1"/>
  <c r="AJ521" i="1"/>
  <c r="AM521" i="1" s="1"/>
  <c r="AE521" i="1"/>
  <c r="S521" i="1"/>
  <c r="M521" i="1"/>
  <c r="L521" i="1"/>
  <c r="I521" i="1"/>
  <c r="X521" i="1" s="1"/>
  <c r="AC521" i="1" s="1"/>
  <c r="H521" i="1"/>
  <c r="W521" i="1" s="1"/>
  <c r="AB521" i="1" s="1"/>
  <c r="G521" i="1"/>
  <c r="AV521" i="1" s="1"/>
  <c r="AW521" i="1" s="1"/>
  <c r="AX521" i="1" s="1"/>
  <c r="F521" i="1"/>
  <c r="BB521" i="1" s="1"/>
  <c r="BG521" i="1" s="1"/>
  <c r="E521" i="1"/>
  <c r="D521" i="1"/>
  <c r="BJ520" i="1"/>
  <c r="BI520" i="1"/>
  <c r="BH520" i="1"/>
  <c r="BF520" i="1"/>
  <c r="AL520" i="1"/>
  <c r="AK520" i="1"/>
  <c r="AJ520" i="1"/>
  <c r="AE520" i="1"/>
  <c r="X520" i="1"/>
  <c r="AC520" i="1" s="1"/>
  <c r="S520" i="1"/>
  <c r="M520" i="1"/>
  <c r="P520" i="1" s="1"/>
  <c r="L520" i="1"/>
  <c r="I520" i="1"/>
  <c r="H520" i="1"/>
  <c r="W520" i="1" s="1"/>
  <c r="AB520" i="1" s="1"/>
  <c r="G520" i="1"/>
  <c r="F520" i="1"/>
  <c r="BB520" i="1" s="1"/>
  <c r="BG520" i="1" s="1"/>
  <c r="E520" i="1"/>
  <c r="D520" i="1"/>
  <c r="BF519" i="1"/>
  <c r="BI519" i="1" s="1"/>
  <c r="AL519" i="1"/>
  <c r="AO519" i="1" s="1"/>
  <c r="AK519" i="1"/>
  <c r="AJ519" i="1"/>
  <c r="AM519" i="1" s="1"/>
  <c r="AE519" i="1"/>
  <c r="X519" i="1"/>
  <c r="AC519" i="1" s="1"/>
  <c r="S519" i="1"/>
  <c r="M519" i="1"/>
  <c r="L519" i="1"/>
  <c r="P519" i="1" s="1"/>
  <c r="I519" i="1"/>
  <c r="H519" i="1"/>
  <c r="W519" i="1" s="1"/>
  <c r="Y519" i="1" s="1"/>
  <c r="Z519" i="1" s="1"/>
  <c r="G519" i="1"/>
  <c r="V519" i="1" s="1"/>
  <c r="AA519" i="1" s="1"/>
  <c r="F519" i="1"/>
  <c r="E519" i="1"/>
  <c r="D519" i="1"/>
  <c r="BJ518" i="1"/>
  <c r="BF518" i="1"/>
  <c r="BI518" i="1" s="1"/>
  <c r="AL518" i="1"/>
  <c r="AO518" i="1" s="1"/>
  <c r="AU518" i="1" s="1"/>
  <c r="AK518" i="1"/>
  <c r="AJ518" i="1"/>
  <c r="AM518" i="1" s="1"/>
  <c r="AE518" i="1"/>
  <c r="AC518" i="1"/>
  <c r="W518" i="1"/>
  <c r="AB518" i="1" s="1"/>
  <c r="V518" i="1"/>
  <c r="S518" i="1"/>
  <c r="M518" i="1"/>
  <c r="L518" i="1"/>
  <c r="I518" i="1"/>
  <c r="X518" i="1" s="1"/>
  <c r="H518" i="1"/>
  <c r="G518" i="1"/>
  <c r="F518" i="1"/>
  <c r="BB518" i="1" s="1"/>
  <c r="BG518" i="1" s="1"/>
  <c r="E518" i="1"/>
  <c r="D518" i="1"/>
  <c r="BJ517" i="1"/>
  <c r="BF517" i="1"/>
  <c r="BI517" i="1" s="1"/>
  <c r="AV517" i="1"/>
  <c r="AO517" i="1"/>
  <c r="AU517" i="1" s="1"/>
  <c r="AL517" i="1"/>
  <c r="AK517" i="1"/>
  <c r="AJ517" i="1"/>
  <c r="AE517" i="1"/>
  <c r="S517" i="1"/>
  <c r="M517" i="1"/>
  <c r="L517" i="1"/>
  <c r="P517" i="1" s="1"/>
  <c r="I517" i="1"/>
  <c r="X517" i="1" s="1"/>
  <c r="AC517" i="1" s="1"/>
  <c r="H517" i="1"/>
  <c r="W517" i="1" s="1"/>
  <c r="AB517" i="1" s="1"/>
  <c r="G517" i="1"/>
  <c r="F517" i="1"/>
  <c r="E517" i="1"/>
  <c r="D517" i="1"/>
  <c r="BJ516" i="1"/>
  <c r="BF516" i="1"/>
  <c r="BI516" i="1" s="1"/>
  <c r="AL516" i="1"/>
  <c r="AK516" i="1"/>
  <c r="AJ516" i="1"/>
  <c r="AE516" i="1"/>
  <c r="S516" i="1"/>
  <c r="M516" i="1"/>
  <c r="P516" i="1" s="1"/>
  <c r="L516" i="1"/>
  <c r="I516" i="1"/>
  <c r="X516" i="1" s="1"/>
  <c r="AC516" i="1" s="1"/>
  <c r="H516" i="1"/>
  <c r="W516" i="1" s="1"/>
  <c r="AB516" i="1" s="1"/>
  <c r="G516" i="1"/>
  <c r="V516" i="1" s="1"/>
  <c r="AA516" i="1" s="1"/>
  <c r="F516" i="1"/>
  <c r="Q516" i="1" s="1"/>
  <c r="AG516" i="1" s="1"/>
  <c r="E516" i="1"/>
  <c r="D516" i="1"/>
  <c r="BJ515" i="1"/>
  <c r="BI515" i="1"/>
  <c r="BF515" i="1"/>
  <c r="BH515" i="1" s="1"/>
  <c r="AL515" i="1"/>
  <c r="AO515" i="1" s="1"/>
  <c r="AK515" i="1"/>
  <c r="AJ515" i="1"/>
  <c r="AM515" i="1" s="1"/>
  <c r="AE515" i="1"/>
  <c r="S515" i="1"/>
  <c r="M515" i="1"/>
  <c r="L515" i="1"/>
  <c r="I515" i="1"/>
  <c r="X515" i="1" s="1"/>
  <c r="AC515" i="1" s="1"/>
  <c r="H515" i="1"/>
  <c r="W515" i="1" s="1"/>
  <c r="AB515" i="1" s="1"/>
  <c r="G515" i="1"/>
  <c r="F515" i="1"/>
  <c r="BB515" i="1" s="1"/>
  <c r="BG515" i="1" s="1"/>
  <c r="E515" i="1"/>
  <c r="D515" i="1"/>
  <c r="BF514" i="1"/>
  <c r="BJ514" i="1" s="1"/>
  <c r="AL514" i="1"/>
  <c r="AK514" i="1"/>
  <c r="AJ514" i="1"/>
  <c r="AE514" i="1"/>
  <c r="S514" i="1"/>
  <c r="M514" i="1"/>
  <c r="L514" i="1"/>
  <c r="I514" i="1"/>
  <c r="X514" i="1" s="1"/>
  <c r="AC514" i="1" s="1"/>
  <c r="H514" i="1"/>
  <c r="W514" i="1" s="1"/>
  <c r="AB514" i="1" s="1"/>
  <c r="G514" i="1"/>
  <c r="AV514" i="1" s="1"/>
  <c r="F514" i="1"/>
  <c r="Q514" i="1" s="1"/>
  <c r="AG514" i="1" s="1"/>
  <c r="E514" i="1"/>
  <c r="D514" i="1"/>
  <c r="BF513" i="1"/>
  <c r="BJ513" i="1" s="1"/>
  <c r="AL513" i="1"/>
  <c r="AK513" i="1"/>
  <c r="AN513" i="1" s="1"/>
  <c r="AJ513" i="1"/>
  <c r="AM513" i="1" s="1"/>
  <c r="AE513" i="1"/>
  <c r="V513" i="1"/>
  <c r="AA513" i="1" s="1"/>
  <c r="S513" i="1"/>
  <c r="M513" i="1"/>
  <c r="L513" i="1"/>
  <c r="I513" i="1"/>
  <c r="X513" i="1" s="1"/>
  <c r="AC513" i="1" s="1"/>
  <c r="H513" i="1"/>
  <c r="W513" i="1" s="1"/>
  <c r="AB513" i="1" s="1"/>
  <c r="G513" i="1"/>
  <c r="F513" i="1"/>
  <c r="BB513" i="1" s="1"/>
  <c r="BG513" i="1" s="1"/>
  <c r="E513" i="1"/>
  <c r="D513" i="1"/>
  <c r="BJ512" i="1"/>
  <c r="BI512" i="1"/>
  <c r="BH512" i="1"/>
  <c r="BF512" i="1"/>
  <c r="AN512" i="1"/>
  <c r="AT512" i="1" s="1"/>
  <c r="AL512" i="1"/>
  <c r="AK512" i="1"/>
  <c r="AJ512" i="1"/>
  <c r="AE512" i="1"/>
  <c r="X512" i="1"/>
  <c r="AC512" i="1" s="1"/>
  <c r="W512" i="1"/>
  <c r="AB512" i="1" s="1"/>
  <c r="V512" i="1"/>
  <c r="S512" i="1"/>
  <c r="M512" i="1"/>
  <c r="L512" i="1"/>
  <c r="I512" i="1"/>
  <c r="H512" i="1"/>
  <c r="AV512" i="1" s="1"/>
  <c r="G512" i="1"/>
  <c r="F512" i="1"/>
  <c r="E512" i="1"/>
  <c r="D512" i="1"/>
  <c r="BJ511" i="1"/>
  <c r="BF511" i="1"/>
  <c r="BI511" i="1" s="1"/>
  <c r="AL511" i="1"/>
  <c r="AK511" i="1"/>
  <c r="AJ511" i="1"/>
  <c r="AE511" i="1"/>
  <c r="S511" i="1"/>
  <c r="P511" i="1"/>
  <c r="M511" i="1"/>
  <c r="L511" i="1"/>
  <c r="I511" i="1"/>
  <c r="X511" i="1" s="1"/>
  <c r="AC511" i="1" s="1"/>
  <c r="H511" i="1"/>
  <c r="W511" i="1" s="1"/>
  <c r="AB511" i="1" s="1"/>
  <c r="G511" i="1"/>
  <c r="F511" i="1"/>
  <c r="BB511" i="1" s="1"/>
  <c r="BG511" i="1" s="1"/>
  <c r="E511" i="1"/>
  <c r="D511" i="1"/>
  <c r="BI510" i="1"/>
  <c r="BF510" i="1"/>
  <c r="BJ510" i="1" s="1"/>
  <c r="BB510" i="1"/>
  <c r="BG510" i="1" s="1"/>
  <c r="AM510" i="1"/>
  <c r="AL510" i="1"/>
  <c r="AK510" i="1"/>
  <c r="AJ510" i="1"/>
  <c r="AE510" i="1"/>
  <c r="S510" i="1"/>
  <c r="M510" i="1"/>
  <c r="L510" i="1"/>
  <c r="I510" i="1"/>
  <c r="X510" i="1" s="1"/>
  <c r="AC510" i="1" s="1"/>
  <c r="H510" i="1"/>
  <c r="W510" i="1" s="1"/>
  <c r="AB510" i="1" s="1"/>
  <c r="G510" i="1"/>
  <c r="R510" i="1" s="1"/>
  <c r="F510" i="1"/>
  <c r="AY510" i="1" s="1"/>
  <c r="AZ510" i="1" s="1"/>
  <c r="BA510" i="1" s="1"/>
  <c r="E510" i="1"/>
  <c r="D510" i="1"/>
  <c r="BJ509" i="1"/>
  <c r="BI509" i="1"/>
  <c r="BH509" i="1"/>
  <c r="BF509" i="1"/>
  <c r="AO509" i="1"/>
  <c r="AQ509" i="1" s="1"/>
  <c r="AN509" i="1"/>
  <c r="AP509" i="1" s="1"/>
  <c r="AM509" i="1"/>
  <c r="AL509" i="1"/>
  <c r="AK509" i="1"/>
  <c r="AJ509" i="1"/>
  <c r="AE509" i="1"/>
  <c r="S509" i="1"/>
  <c r="M509" i="1"/>
  <c r="L509" i="1"/>
  <c r="I509" i="1"/>
  <c r="H509" i="1"/>
  <c r="W509" i="1" s="1"/>
  <c r="AB509" i="1" s="1"/>
  <c r="G509" i="1"/>
  <c r="V509" i="1" s="1"/>
  <c r="AA509" i="1" s="1"/>
  <c r="F509" i="1"/>
  <c r="BB509" i="1" s="1"/>
  <c r="BG509" i="1" s="1"/>
  <c r="E509" i="1"/>
  <c r="D509" i="1"/>
  <c r="BF508" i="1"/>
  <c r="BH508" i="1" s="1"/>
  <c r="AL508" i="1"/>
  <c r="AK508" i="1"/>
  <c r="AJ508" i="1"/>
  <c r="AE508" i="1"/>
  <c r="X508" i="1"/>
  <c r="AC508" i="1" s="1"/>
  <c r="S508" i="1"/>
  <c r="M508" i="1"/>
  <c r="L508" i="1"/>
  <c r="I508" i="1"/>
  <c r="H508" i="1"/>
  <c r="W508" i="1" s="1"/>
  <c r="AB508" i="1" s="1"/>
  <c r="G508" i="1"/>
  <c r="V508" i="1" s="1"/>
  <c r="F508" i="1"/>
  <c r="Q508" i="1" s="1"/>
  <c r="AG508" i="1" s="1"/>
  <c r="E508" i="1"/>
  <c r="D508" i="1"/>
  <c r="BF507" i="1"/>
  <c r="BJ507" i="1" s="1"/>
  <c r="AR507" i="1"/>
  <c r="AN507" i="1"/>
  <c r="AP507" i="1" s="1"/>
  <c r="AL507" i="1"/>
  <c r="AK507" i="1"/>
  <c r="AJ507" i="1"/>
  <c r="AM507" i="1" s="1"/>
  <c r="AE507" i="1"/>
  <c r="V507" i="1"/>
  <c r="AA507" i="1" s="1"/>
  <c r="S507" i="1"/>
  <c r="M507" i="1"/>
  <c r="P507" i="1" s="1"/>
  <c r="L507" i="1"/>
  <c r="I507" i="1"/>
  <c r="X507" i="1" s="1"/>
  <c r="AC507" i="1" s="1"/>
  <c r="H507" i="1"/>
  <c r="W507" i="1" s="1"/>
  <c r="AB507" i="1" s="1"/>
  <c r="G507" i="1"/>
  <c r="F507" i="1"/>
  <c r="BB507" i="1" s="1"/>
  <c r="BG507" i="1" s="1"/>
  <c r="E507" i="1"/>
  <c r="D507" i="1"/>
  <c r="BJ506" i="1"/>
  <c r="BI506" i="1"/>
  <c r="BH506" i="1"/>
  <c r="BF506" i="1"/>
  <c r="AV506" i="1"/>
  <c r="AL506" i="1"/>
  <c r="AK506" i="1"/>
  <c r="AN506" i="1" s="1"/>
  <c r="AT506" i="1" s="1"/>
  <c r="AJ506" i="1"/>
  <c r="AE506" i="1"/>
  <c r="S506" i="1"/>
  <c r="M506" i="1"/>
  <c r="L506" i="1"/>
  <c r="P506" i="1" s="1"/>
  <c r="I506" i="1"/>
  <c r="X506" i="1" s="1"/>
  <c r="AC506" i="1" s="1"/>
  <c r="H506" i="1"/>
  <c r="W506" i="1" s="1"/>
  <c r="AB506" i="1" s="1"/>
  <c r="G506" i="1"/>
  <c r="V506" i="1" s="1"/>
  <c r="Y506" i="1" s="1"/>
  <c r="Z506" i="1" s="1"/>
  <c r="F506" i="1"/>
  <c r="E506" i="1"/>
  <c r="D506" i="1"/>
  <c r="BJ505" i="1"/>
  <c r="BF505" i="1"/>
  <c r="BI505" i="1" s="1"/>
  <c r="BB505" i="1"/>
  <c r="BG505" i="1" s="1"/>
  <c r="AL505" i="1"/>
  <c r="AK505" i="1"/>
  <c r="AJ505" i="1"/>
  <c r="AM505" i="1" s="1"/>
  <c r="AE505" i="1"/>
  <c r="X505" i="1"/>
  <c r="AC505" i="1" s="1"/>
  <c r="W505" i="1"/>
  <c r="AB505" i="1" s="1"/>
  <c r="S505" i="1"/>
  <c r="M505" i="1"/>
  <c r="P505" i="1" s="1"/>
  <c r="L505" i="1"/>
  <c r="I505" i="1"/>
  <c r="H505" i="1"/>
  <c r="G505" i="1"/>
  <c r="F505" i="1"/>
  <c r="E505" i="1"/>
  <c r="D505" i="1"/>
  <c r="BI504" i="1"/>
  <c r="BF504" i="1"/>
  <c r="BJ504" i="1" s="1"/>
  <c r="AL504" i="1"/>
  <c r="AK504" i="1"/>
  <c r="AJ504" i="1"/>
  <c r="AE504" i="1"/>
  <c r="S504" i="1"/>
  <c r="R504" i="1"/>
  <c r="Q504" i="1"/>
  <c r="AG504" i="1" s="1"/>
  <c r="M504" i="1"/>
  <c r="P504" i="1" s="1"/>
  <c r="L504" i="1"/>
  <c r="I504" i="1"/>
  <c r="X504" i="1" s="1"/>
  <c r="AC504" i="1" s="1"/>
  <c r="H504" i="1"/>
  <c r="W504" i="1" s="1"/>
  <c r="AB504" i="1" s="1"/>
  <c r="G504" i="1"/>
  <c r="F504" i="1"/>
  <c r="BB504" i="1" s="1"/>
  <c r="BG504" i="1" s="1"/>
  <c r="E504" i="1"/>
  <c r="D504" i="1"/>
  <c r="BJ503" i="1"/>
  <c r="BI503" i="1"/>
  <c r="BH503" i="1"/>
  <c r="BF503" i="1"/>
  <c r="BB503" i="1"/>
  <c r="BG503" i="1" s="1"/>
  <c r="AL503" i="1"/>
  <c r="AO503" i="1" s="1"/>
  <c r="AQ503" i="1" s="1"/>
  <c r="AK503" i="1"/>
  <c r="AJ503" i="1"/>
  <c r="AE503" i="1"/>
  <c r="AB503" i="1"/>
  <c r="W503" i="1"/>
  <c r="V503" i="1"/>
  <c r="AA503" i="1" s="1"/>
  <c r="S503" i="1"/>
  <c r="M503" i="1"/>
  <c r="L503" i="1"/>
  <c r="I503" i="1"/>
  <c r="H503" i="1"/>
  <c r="G503" i="1"/>
  <c r="R503" i="1" s="1"/>
  <c r="AY503" i="1" s="1"/>
  <c r="AZ503" i="1" s="1"/>
  <c r="BA503" i="1" s="1"/>
  <c r="F503" i="1"/>
  <c r="Q503" i="1" s="1"/>
  <c r="AG503" i="1" s="1"/>
  <c r="E503" i="1"/>
  <c r="D503" i="1"/>
  <c r="BF502" i="1"/>
  <c r="BH502" i="1" s="1"/>
  <c r="AL502" i="1"/>
  <c r="AK502" i="1"/>
  <c r="AJ502" i="1"/>
  <c r="AE502" i="1"/>
  <c r="X502" i="1"/>
  <c r="AC502" i="1" s="1"/>
  <c r="S502" i="1"/>
  <c r="M502" i="1"/>
  <c r="P502" i="1" s="1"/>
  <c r="L502" i="1"/>
  <c r="I502" i="1"/>
  <c r="H502" i="1"/>
  <c r="W502" i="1" s="1"/>
  <c r="AB502" i="1" s="1"/>
  <c r="G502" i="1"/>
  <c r="V502" i="1" s="1"/>
  <c r="F502" i="1"/>
  <c r="Q502" i="1" s="1"/>
  <c r="AG502" i="1" s="1"/>
  <c r="E502" i="1"/>
  <c r="D502" i="1"/>
  <c r="BF501" i="1"/>
  <c r="BJ501" i="1" s="1"/>
  <c r="AM501" i="1"/>
  <c r="AL501" i="1"/>
  <c r="AK501" i="1"/>
  <c r="AJ501" i="1"/>
  <c r="AE501" i="1"/>
  <c r="S501" i="1"/>
  <c r="Q501" i="1"/>
  <c r="AG501" i="1" s="1"/>
  <c r="M501" i="1"/>
  <c r="P501" i="1" s="1"/>
  <c r="L501" i="1"/>
  <c r="I501" i="1"/>
  <c r="X501" i="1" s="1"/>
  <c r="AC501" i="1" s="1"/>
  <c r="H501" i="1"/>
  <c r="W501" i="1" s="1"/>
  <c r="AB501" i="1" s="1"/>
  <c r="G501" i="1"/>
  <c r="AV501" i="1" s="1"/>
  <c r="F501" i="1"/>
  <c r="BB501" i="1" s="1"/>
  <c r="BG501" i="1" s="1"/>
  <c r="E501" i="1"/>
  <c r="D501" i="1"/>
  <c r="BJ500" i="1"/>
  <c r="BI500" i="1"/>
  <c r="BH500" i="1"/>
  <c r="BF500" i="1"/>
  <c r="AL500" i="1"/>
  <c r="AK500" i="1"/>
  <c r="AN500" i="1" s="1"/>
  <c r="AT500" i="1" s="1"/>
  <c r="AJ500" i="1"/>
  <c r="AE500" i="1"/>
  <c r="X500" i="1"/>
  <c r="AC500" i="1" s="1"/>
  <c r="W500" i="1"/>
  <c r="AB500" i="1" s="1"/>
  <c r="V500" i="1"/>
  <c r="S500" i="1"/>
  <c r="M500" i="1"/>
  <c r="L500" i="1"/>
  <c r="I500" i="1"/>
  <c r="H500" i="1"/>
  <c r="G500" i="1"/>
  <c r="F500" i="1"/>
  <c r="Q500" i="1" s="1"/>
  <c r="AG500" i="1" s="1"/>
  <c r="E500" i="1"/>
  <c r="D500" i="1"/>
  <c r="BJ499" i="1"/>
  <c r="BF499" i="1"/>
  <c r="BI499" i="1" s="1"/>
  <c r="AL499" i="1"/>
  <c r="AO499" i="1" s="1"/>
  <c r="AK499" i="1"/>
  <c r="AJ499" i="1"/>
  <c r="AE499" i="1"/>
  <c r="S499" i="1"/>
  <c r="P499" i="1"/>
  <c r="M499" i="1"/>
  <c r="L499" i="1"/>
  <c r="I499" i="1"/>
  <c r="X499" i="1" s="1"/>
  <c r="AC499" i="1" s="1"/>
  <c r="H499" i="1"/>
  <c r="W499" i="1" s="1"/>
  <c r="AB499" i="1" s="1"/>
  <c r="G499" i="1"/>
  <c r="F499" i="1"/>
  <c r="AY499" i="1" s="1"/>
  <c r="AZ499" i="1" s="1"/>
  <c r="BA499" i="1" s="1"/>
  <c r="E499" i="1"/>
  <c r="D499" i="1"/>
  <c r="BI498" i="1"/>
  <c r="BF498" i="1"/>
  <c r="BJ498" i="1" s="1"/>
  <c r="AL498" i="1"/>
  <c r="AK498" i="1"/>
  <c r="AJ498" i="1"/>
  <c r="AM498" i="1" s="1"/>
  <c r="AE498" i="1"/>
  <c r="S498" i="1"/>
  <c r="M498" i="1"/>
  <c r="L498" i="1"/>
  <c r="I498" i="1"/>
  <c r="X498" i="1" s="1"/>
  <c r="AC498" i="1" s="1"/>
  <c r="H498" i="1"/>
  <c r="W498" i="1" s="1"/>
  <c r="AB498" i="1" s="1"/>
  <c r="G498" i="1"/>
  <c r="F498" i="1"/>
  <c r="Q498" i="1" s="1"/>
  <c r="AG498" i="1" s="1"/>
  <c r="E498" i="1"/>
  <c r="D498" i="1"/>
  <c r="BJ497" i="1"/>
  <c r="BI497" i="1"/>
  <c r="BH497" i="1"/>
  <c r="BF497" i="1"/>
  <c r="AL497" i="1"/>
  <c r="AO497" i="1" s="1"/>
  <c r="AQ497" i="1" s="1"/>
  <c r="AK497" i="1"/>
  <c r="AN497" i="1" s="1"/>
  <c r="AJ497" i="1"/>
  <c r="AE497" i="1"/>
  <c r="S497" i="1"/>
  <c r="M497" i="1"/>
  <c r="P497" i="1" s="1"/>
  <c r="L497" i="1"/>
  <c r="I497" i="1"/>
  <c r="H497" i="1"/>
  <c r="W497" i="1" s="1"/>
  <c r="AB497" i="1" s="1"/>
  <c r="G497" i="1"/>
  <c r="V497" i="1" s="1"/>
  <c r="AA497" i="1" s="1"/>
  <c r="F497" i="1"/>
  <c r="Q497" i="1" s="1"/>
  <c r="AG497" i="1" s="1"/>
  <c r="E497" i="1"/>
  <c r="D497" i="1"/>
  <c r="BF496" i="1"/>
  <c r="BH496" i="1" s="1"/>
  <c r="AL496" i="1"/>
  <c r="AK496" i="1"/>
  <c r="AN496" i="1" s="1"/>
  <c r="AJ496" i="1"/>
  <c r="AM496" i="1" s="1"/>
  <c r="AE496" i="1"/>
  <c r="S496" i="1"/>
  <c r="R496" i="1"/>
  <c r="M496" i="1"/>
  <c r="P496" i="1" s="1"/>
  <c r="L496" i="1"/>
  <c r="I496" i="1"/>
  <c r="X496" i="1" s="1"/>
  <c r="AC496" i="1" s="1"/>
  <c r="H496" i="1"/>
  <c r="W496" i="1" s="1"/>
  <c r="AB496" i="1" s="1"/>
  <c r="G496" i="1"/>
  <c r="V496" i="1" s="1"/>
  <c r="F496" i="1"/>
  <c r="E496" i="1"/>
  <c r="D496" i="1"/>
  <c r="BF495" i="1"/>
  <c r="BJ495" i="1" s="1"/>
  <c r="AM495" i="1"/>
  <c r="AL495" i="1"/>
  <c r="AK495" i="1"/>
  <c r="AJ495" i="1"/>
  <c r="AE495" i="1"/>
  <c r="S495" i="1"/>
  <c r="M495" i="1"/>
  <c r="P495" i="1" s="1"/>
  <c r="L495" i="1"/>
  <c r="I495" i="1"/>
  <c r="X495" i="1" s="1"/>
  <c r="AC495" i="1" s="1"/>
  <c r="H495" i="1"/>
  <c r="W495" i="1" s="1"/>
  <c r="AB495" i="1" s="1"/>
  <c r="G495" i="1"/>
  <c r="AV495" i="1" s="1"/>
  <c r="F495" i="1"/>
  <c r="BB495" i="1" s="1"/>
  <c r="BG495" i="1" s="1"/>
  <c r="E495" i="1"/>
  <c r="D495" i="1"/>
  <c r="BJ494" i="1"/>
  <c r="BI494" i="1"/>
  <c r="BH494" i="1"/>
  <c r="BF494" i="1"/>
  <c r="AL494" i="1"/>
  <c r="AK494" i="1"/>
  <c r="AN494" i="1" s="1"/>
  <c r="AT494" i="1" s="1"/>
  <c r="AJ494" i="1"/>
  <c r="AE494" i="1"/>
  <c r="X494" i="1"/>
  <c r="AC494" i="1" s="1"/>
  <c r="S494" i="1"/>
  <c r="M494" i="1"/>
  <c r="L494" i="1"/>
  <c r="I494" i="1"/>
  <c r="H494" i="1"/>
  <c r="W494" i="1" s="1"/>
  <c r="AB494" i="1" s="1"/>
  <c r="G494" i="1"/>
  <c r="V494" i="1" s="1"/>
  <c r="Y494" i="1" s="1"/>
  <c r="Z494" i="1" s="1"/>
  <c r="F494" i="1"/>
  <c r="Q494" i="1" s="1"/>
  <c r="AG494" i="1" s="1"/>
  <c r="E494" i="1"/>
  <c r="D494" i="1"/>
  <c r="BJ493" i="1"/>
  <c r="BF493" i="1"/>
  <c r="BI493" i="1" s="1"/>
  <c r="AL493" i="1"/>
  <c r="AO493" i="1" s="1"/>
  <c r="AK493" i="1"/>
  <c r="AJ493" i="1"/>
  <c r="AE493" i="1"/>
  <c r="X493" i="1"/>
  <c r="AC493" i="1" s="1"/>
  <c r="W493" i="1"/>
  <c r="AB493" i="1" s="1"/>
  <c r="S493" i="1"/>
  <c r="P493" i="1"/>
  <c r="M493" i="1"/>
  <c r="L493" i="1"/>
  <c r="I493" i="1"/>
  <c r="H493" i="1"/>
  <c r="G493" i="1"/>
  <c r="AV493" i="1" s="1"/>
  <c r="F493" i="1"/>
  <c r="BB493" i="1" s="1"/>
  <c r="BG493" i="1" s="1"/>
  <c r="E493" i="1"/>
  <c r="D493" i="1"/>
  <c r="BI492" i="1"/>
  <c r="BF492" i="1"/>
  <c r="BJ492" i="1" s="1"/>
  <c r="BB492" i="1"/>
  <c r="BG492" i="1" s="1"/>
  <c r="AL492" i="1"/>
  <c r="AK492" i="1"/>
  <c r="AJ492" i="1"/>
  <c r="AM492" i="1" s="1"/>
  <c r="AE492" i="1"/>
  <c r="S492" i="1"/>
  <c r="Q492" i="1"/>
  <c r="AG492" i="1" s="1"/>
  <c r="M492" i="1"/>
  <c r="L492" i="1"/>
  <c r="I492" i="1"/>
  <c r="X492" i="1" s="1"/>
  <c r="AC492" i="1" s="1"/>
  <c r="H492" i="1"/>
  <c r="W492" i="1" s="1"/>
  <c r="AB492" i="1" s="1"/>
  <c r="G492" i="1"/>
  <c r="F492" i="1"/>
  <c r="AY492" i="1" s="1"/>
  <c r="AZ492" i="1" s="1"/>
  <c r="BA492" i="1" s="1"/>
  <c r="E492" i="1"/>
  <c r="D492" i="1"/>
  <c r="BJ491" i="1"/>
  <c r="BI491" i="1"/>
  <c r="BH491" i="1"/>
  <c r="BF491" i="1"/>
  <c r="BB491" i="1"/>
  <c r="BG491" i="1" s="1"/>
  <c r="AO491" i="1"/>
  <c r="AQ491" i="1" s="1"/>
  <c r="AL491" i="1"/>
  <c r="AK491" i="1"/>
  <c r="AN491" i="1" s="1"/>
  <c r="AJ491" i="1"/>
  <c r="AM491" i="1" s="1"/>
  <c r="AE491" i="1"/>
  <c r="V491" i="1"/>
  <c r="AA491" i="1" s="1"/>
  <c r="S491" i="1"/>
  <c r="M491" i="1"/>
  <c r="P491" i="1" s="1"/>
  <c r="L491" i="1"/>
  <c r="I491" i="1"/>
  <c r="H491" i="1"/>
  <c r="W491" i="1" s="1"/>
  <c r="AB491" i="1" s="1"/>
  <c r="G491" i="1"/>
  <c r="R491" i="1" s="1"/>
  <c r="F491" i="1"/>
  <c r="E491" i="1"/>
  <c r="D491" i="1"/>
  <c r="BF490" i="1"/>
  <c r="BH490" i="1" s="1"/>
  <c r="AL490" i="1"/>
  <c r="AK490" i="1"/>
  <c r="AJ490" i="1"/>
  <c r="AM490" i="1" s="1"/>
  <c r="AE490" i="1"/>
  <c r="S490" i="1"/>
  <c r="M490" i="1"/>
  <c r="L490" i="1"/>
  <c r="I490" i="1"/>
  <c r="X490" i="1" s="1"/>
  <c r="AC490" i="1" s="1"/>
  <c r="H490" i="1"/>
  <c r="W490" i="1" s="1"/>
  <c r="AB490" i="1" s="1"/>
  <c r="G490" i="1"/>
  <c r="V490" i="1" s="1"/>
  <c r="F490" i="1"/>
  <c r="Q490" i="1" s="1"/>
  <c r="AG490" i="1" s="1"/>
  <c r="E490" i="1"/>
  <c r="D490" i="1"/>
  <c r="BF489" i="1"/>
  <c r="BJ489" i="1" s="1"/>
  <c r="AL489" i="1"/>
  <c r="AK489" i="1"/>
  <c r="AN489" i="1" s="1"/>
  <c r="AJ489" i="1"/>
  <c r="AM489" i="1" s="1"/>
  <c r="AE489" i="1"/>
  <c r="S489" i="1"/>
  <c r="Q489" i="1"/>
  <c r="AG489" i="1" s="1"/>
  <c r="M489" i="1"/>
  <c r="L489" i="1"/>
  <c r="I489" i="1"/>
  <c r="X489" i="1" s="1"/>
  <c r="AC489" i="1" s="1"/>
  <c r="H489" i="1"/>
  <c r="W489" i="1" s="1"/>
  <c r="AB489" i="1" s="1"/>
  <c r="G489" i="1"/>
  <c r="V489" i="1" s="1"/>
  <c r="F489" i="1"/>
  <c r="BB489" i="1" s="1"/>
  <c r="BG489" i="1" s="1"/>
  <c r="E489" i="1"/>
  <c r="D489" i="1"/>
  <c r="BJ488" i="1"/>
  <c r="BI488" i="1"/>
  <c r="BH488" i="1"/>
  <c r="BF488" i="1"/>
  <c r="AL488" i="1"/>
  <c r="AK488" i="1"/>
  <c r="AN488" i="1" s="1"/>
  <c r="AT488" i="1" s="1"/>
  <c r="AJ488" i="1"/>
  <c r="AE488" i="1"/>
  <c r="S488" i="1"/>
  <c r="M488" i="1"/>
  <c r="L488" i="1"/>
  <c r="P488" i="1" s="1"/>
  <c r="I488" i="1"/>
  <c r="X488" i="1" s="1"/>
  <c r="AC488" i="1" s="1"/>
  <c r="H488" i="1"/>
  <c r="W488" i="1" s="1"/>
  <c r="AB488" i="1" s="1"/>
  <c r="G488" i="1"/>
  <c r="V488" i="1" s="1"/>
  <c r="F488" i="1"/>
  <c r="Q488" i="1" s="1"/>
  <c r="AG488" i="1" s="1"/>
  <c r="E488" i="1"/>
  <c r="D488" i="1"/>
  <c r="BJ487" i="1"/>
  <c r="BF487" i="1"/>
  <c r="BI487" i="1" s="1"/>
  <c r="BB487" i="1"/>
  <c r="BG487" i="1" s="1"/>
  <c r="AL487" i="1"/>
  <c r="AO487" i="1" s="1"/>
  <c r="AK487" i="1"/>
  <c r="AJ487" i="1"/>
  <c r="AM487" i="1" s="1"/>
  <c r="AE487" i="1"/>
  <c r="X487" i="1"/>
  <c r="AC487" i="1" s="1"/>
  <c r="W487" i="1"/>
  <c r="AB487" i="1" s="1"/>
  <c r="S487" i="1"/>
  <c r="M487" i="1"/>
  <c r="P487" i="1" s="1"/>
  <c r="L487" i="1"/>
  <c r="I487" i="1"/>
  <c r="H487" i="1"/>
  <c r="G487" i="1"/>
  <c r="F487" i="1"/>
  <c r="E487" i="1"/>
  <c r="D487" i="1"/>
  <c r="BF486" i="1"/>
  <c r="BJ486" i="1" s="1"/>
  <c r="AL486" i="1"/>
  <c r="AK486" i="1"/>
  <c r="AJ486" i="1"/>
  <c r="AM486" i="1" s="1"/>
  <c r="AE486" i="1"/>
  <c r="S486" i="1"/>
  <c r="Q486" i="1"/>
  <c r="AG486" i="1" s="1"/>
  <c r="M486" i="1"/>
  <c r="L486" i="1"/>
  <c r="I486" i="1"/>
  <c r="X486" i="1" s="1"/>
  <c r="AC486" i="1" s="1"/>
  <c r="H486" i="1"/>
  <c r="W486" i="1" s="1"/>
  <c r="AB486" i="1" s="1"/>
  <c r="G486" i="1"/>
  <c r="F486" i="1"/>
  <c r="BB486" i="1" s="1"/>
  <c r="BG486" i="1" s="1"/>
  <c r="E486" i="1"/>
  <c r="D486" i="1"/>
  <c r="BJ485" i="1"/>
  <c r="BI485" i="1"/>
  <c r="BH485" i="1"/>
  <c r="BF485" i="1"/>
  <c r="BB485" i="1"/>
  <c r="BG485" i="1" s="1"/>
  <c r="AO485" i="1"/>
  <c r="AQ485" i="1" s="1"/>
  <c r="AL485" i="1"/>
  <c r="AK485" i="1"/>
  <c r="AN485" i="1" s="1"/>
  <c r="AJ485" i="1"/>
  <c r="AM485" i="1" s="1"/>
  <c r="AE485" i="1"/>
  <c r="V485" i="1"/>
  <c r="AA485" i="1" s="1"/>
  <c r="S485" i="1"/>
  <c r="M485" i="1"/>
  <c r="P485" i="1" s="1"/>
  <c r="L485" i="1"/>
  <c r="I485" i="1"/>
  <c r="H485" i="1"/>
  <c r="W485" i="1" s="1"/>
  <c r="AB485" i="1" s="1"/>
  <c r="G485" i="1"/>
  <c r="R485" i="1" s="1"/>
  <c r="F485" i="1"/>
  <c r="E485" i="1"/>
  <c r="D485" i="1"/>
  <c r="BF484" i="1"/>
  <c r="BH484" i="1" s="1"/>
  <c r="AL484" i="1"/>
  <c r="AK484" i="1"/>
  <c r="AN484" i="1" s="1"/>
  <c r="AJ484" i="1"/>
  <c r="AM484" i="1" s="1"/>
  <c r="AE484" i="1"/>
  <c r="S484" i="1"/>
  <c r="M484" i="1"/>
  <c r="P484" i="1" s="1"/>
  <c r="L484" i="1"/>
  <c r="I484" i="1"/>
  <c r="X484" i="1" s="1"/>
  <c r="AC484" i="1" s="1"/>
  <c r="H484" i="1"/>
  <c r="G484" i="1"/>
  <c r="V484" i="1" s="1"/>
  <c r="F484" i="1"/>
  <c r="E484" i="1"/>
  <c r="D484" i="1"/>
  <c r="BF483" i="1"/>
  <c r="BJ483" i="1" s="1"/>
  <c r="AL483" i="1"/>
  <c r="AK483" i="1"/>
  <c r="AJ483" i="1"/>
  <c r="AE483" i="1"/>
  <c r="S483" i="1"/>
  <c r="M483" i="1"/>
  <c r="P483" i="1" s="1"/>
  <c r="L483" i="1"/>
  <c r="I483" i="1"/>
  <c r="X483" i="1" s="1"/>
  <c r="AC483" i="1" s="1"/>
  <c r="H483" i="1"/>
  <c r="W483" i="1" s="1"/>
  <c r="AB483" i="1" s="1"/>
  <c r="G483" i="1"/>
  <c r="V483" i="1" s="1"/>
  <c r="F483" i="1"/>
  <c r="BB483" i="1" s="1"/>
  <c r="BG483" i="1" s="1"/>
  <c r="E483" i="1"/>
  <c r="D483" i="1"/>
  <c r="BJ482" i="1"/>
  <c r="BI482" i="1"/>
  <c r="BH482" i="1"/>
  <c r="BF482" i="1"/>
  <c r="AL482" i="1"/>
  <c r="AK482" i="1"/>
  <c r="AN482" i="1" s="1"/>
  <c r="AT482" i="1" s="1"/>
  <c r="AJ482" i="1"/>
  <c r="AE482" i="1"/>
  <c r="AB482" i="1"/>
  <c r="W482" i="1"/>
  <c r="V482" i="1"/>
  <c r="S482" i="1"/>
  <c r="M482" i="1"/>
  <c r="L482" i="1"/>
  <c r="I482" i="1"/>
  <c r="AV482" i="1" s="1"/>
  <c r="H482" i="1"/>
  <c r="G482" i="1"/>
  <c r="F482" i="1"/>
  <c r="Q482" i="1" s="1"/>
  <c r="AG482" i="1" s="1"/>
  <c r="E482" i="1"/>
  <c r="D482" i="1"/>
  <c r="BJ481" i="1"/>
  <c r="BF481" i="1"/>
  <c r="BI481" i="1" s="1"/>
  <c r="AL481" i="1"/>
  <c r="AK481" i="1"/>
  <c r="AJ481" i="1"/>
  <c r="AM481" i="1" s="1"/>
  <c r="AE481" i="1"/>
  <c r="S481" i="1"/>
  <c r="M481" i="1"/>
  <c r="P481" i="1" s="1"/>
  <c r="L481" i="1"/>
  <c r="I481" i="1"/>
  <c r="X481" i="1" s="1"/>
  <c r="AC481" i="1" s="1"/>
  <c r="H481" i="1"/>
  <c r="W481" i="1" s="1"/>
  <c r="AB481" i="1" s="1"/>
  <c r="G481" i="1"/>
  <c r="AV481" i="1" s="1"/>
  <c r="F481" i="1"/>
  <c r="BB481" i="1" s="1"/>
  <c r="BG481" i="1" s="1"/>
  <c r="E481" i="1"/>
  <c r="D481" i="1"/>
  <c r="BF480" i="1"/>
  <c r="BJ480" i="1" s="1"/>
  <c r="BB480" i="1"/>
  <c r="BG480" i="1" s="1"/>
  <c r="AL480" i="1"/>
  <c r="AO480" i="1" s="1"/>
  <c r="AK480" i="1"/>
  <c r="AN480" i="1" s="1"/>
  <c r="AJ480" i="1"/>
  <c r="AE480" i="1"/>
  <c r="S480" i="1"/>
  <c r="M480" i="1"/>
  <c r="P480" i="1" s="1"/>
  <c r="L480" i="1"/>
  <c r="I480" i="1"/>
  <c r="X480" i="1" s="1"/>
  <c r="AC480" i="1" s="1"/>
  <c r="H480" i="1"/>
  <c r="W480" i="1" s="1"/>
  <c r="AB480" i="1" s="1"/>
  <c r="G480" i="1"/>
  <c r="AV480" i="1" s="1"/>
  <c r="F480" i="1"/>
  <c r="AM480" i="1" s="1"/>
  <c r="E480" i="1"/>
  <c r="D480" i="1"/>
  <c r="BJ479" i="1"/>
  <c r="BI479" i="1"/>
  <c r="BH479" i="1"/>
  <c r="BF479" i="1"/>
  <c r="BB479" i="1"/>
  <c r="BG479" i="1" s="1"/>
  <c r="AM479" i="1"/>
  <c r="AL479" i="1"/>
  <c r="AO479" i="1" s="1"/>
  <c r="AQ479" i="1" s="1"/>
  <c r="AK479" i="1"/>
  <c r="AN479" i="1" s="1"/>
  <c r="AJ479" i="1"/>
  <c r="AE479" i="1"/>
  <c r="S479" i="1"/>
  <c r="M479" i="1"/>
  <c r="P479" i="1" s="1"/>
  <c r="L479" i="1"/>
  <c r="I479" i="1"/>
  <c r="H479" i="1"/>
  <c r="W479" i="1" s="1"/>
  <c r="AB479" i="1" s="1"/>
  <c r="G479" i="1"/>
  <c r="R479" i="1" s="1"/>
  <c r="AY479" i="1" s="1"/>
  <c r="AZ479" i="1" s="1"/>
  <c r="BA479" i="1" s="1"/>
  <c r="F479" i="1"/>
  <c r="Q479" i="1" s="1"/>
  <c r="AG479" i="1" s="1"/>
  <c r="E479" i="1"/>
  <c r="D479" i="1"/>
  <c r="BF478" i="1"/>
  <c r="BH478" i="1" s="1"/>
  <c r="AL478" i="1"/>
  <c r="AK478" i="1"/>
  <c r="AJ478" i="1"/>
  <c r="AE478" i="1"/>
  <c r="X478" i="1"/>
  <c r="AC478" i="1" s="1"/>
  <c r="W478" i="1"/>
  <c r="AB478" i="1" s="1"/>
  <c r="S478" i="1"/>
  <c r="M478" i="1"/>
  <c r="P478" i="1" s="1"/>
  <c r="L478" i="1"/>
  <c r="I478" i="1"/>
  <c r="H478" i="1"/>
  <c r="G478" i="1"/>
  <c r="F478" i="1"/>
  <c r="Q478" i="1" s="1"/>
  <c r="AG478" i="1" s="1"/>
  <c r="E478" i="1"/>
  <c r="D478" i="1"/>
  <c r="BF477" i="1"/>
  <c r="BJ477" i="1" s="1"/>
  <c r="AL477" i="1"/>
  <c r="AK477" i="1"/>
  <c r="AN477" i="1" s="1"/>
  <c r="AJ477" i="1"/>
  <c r="AE477" i="1"/>
  <c r="S477" i="1"/>
  <c r="M477" i="1"/>
  <c r="L477" i="1"/>
  <c r="I477" i="1"/>
  <c r="X477" i="1" s="1"/>
  <c r="AC477" i="1" s="1"/>
  <c r="H477" i="1"/>
  <c r="W477" i="1" s="1"/>
  <c r="AB477" i="1" s="1"/>
  <c r="G477" i="1"/>
  <c r="V477" i="1" s="1"/>
  <c r="F477" i="1"/>
  <c r="BB477" i="1" s="1"/>
  <c r="BG477" i="1" s="1"/>
  <c r="E477" i="1"/>
  <c r="D477" i="1"/>
  <c r="BJ476" i="1"/>
  <c r="BI476" i="1"/>
  <c r="BH476" i="1"/>
  <c r="BF476" i="1"/>
  <c r="AN476" i="1"/>
  <c r="AT476" i="1" s="1"/>
  <c r="AM476" i="1"/>
  <c r="AL476" i="1"/>
  <c r="AK476" i="1"/>
  <c r="AJ476" i="1"/>
  <c r="AE476" i="1"/>
  <c r="W476" i="1"/>
  <c r="AB476" i="1" s="1"/>
  <c r="S476" i="1"/>
  <c r="M476" i="1"/>
  <c r="P476" i="1" s="1"/>
  <c r="L476" i="1"/>
  <c r="I476" i="1"/>
  <c r="AV476" i="1" s="1"/>
  <c r="H476" i="1"/>
  <c r="G476" i="1"/>
  <c r="F476" i="1"/>
  <c r="E476" i="1"/>
  <c r="D476" i="1"/>
  <c r="BJ475" i="1"/>
  <c r="BF475" i="1"/>
  <c r="BI475" i="1" s="1"/>
  <c r="AL475" i="1"/>
  <c r="AK475" i="1"/>
  <c r="AN475" i="1" s="1"/>
  <c r="AJ475" i="1"/>
  <c r="AE475" i="1"/>
  <c r="AC475" i="1"/>
  <c r="X475" i="1"/>
  <c r="S475" i="1"/>
  <c r="M475" i="1"/>
  <c r="P475" i="1" s="1"/>
  <c r="L475" i="1"/>
  <c r="I475" i="1"/>
  <c r="H475" i="1"/>
  <c r="W475" i="1" s="1"/>
  <c r="AB475" i="1" s="1"/>
  <c r="G475" i="1"/>
  <c r="AV475" i="1" s="1"/>
  <c r="F475" i="1"/>
  <c r="BB475" i="1" s="1"/>
  <c r="BG475" i="1" s="1"/>
  <c r="E475" i="1"/>
  <c r="D475" i="1"/>
  <c r="BF474" i="1"/>
  <c r="BJ474" i="1" s="1"/>
  <c r="BB474" i="1"/>
  <c r="BG474" i="1" s="1"/>
  <c r="AL474" i="1"/>
  <c r="AO474" i="1" s="1"/>
  <c r="AK474" i="1"/>
  <c r="AN474" i="1" s="1"/>
  <c r="AJ474" i="1"/>
  <c r="AE474" i="1"/>
  <c r="S474" i="1"/>
  <c r="M474" i="1"/>
  <c r="P474" i="1" s="1"/>
  <c r="L474" i="1"/>
  <c r="I474" i="1"/>
  <c r="X474" i="1" s="1"/>
  <c r="AC474" i="1" s="1"/>
  <c r="H474" i="1"/>
  <c r="W474" i="1" s="1"/>
  <c r="AB474" i="1" s="1"/>
  <c r="G474" i="1"/>
  <c r="AV474" i="1" s="1"/>
  <c r="F474" i="1"/>
  <c r="AM474" i="1" s="1"/>
  <c r="E474" i="1"/>
  <c r="D474" i="1"/>
  <c r="BJ473" i="1"/>
  <c r="BI473" i="1"/>
  <c r="BH473" i="1"/>
  <c r="BF473" i="1"/>
  <c r="BB473" i="1"/>
  <c r="BG473" i="1" s="1"/>
  <c r="AM473" i="1"/>
  <c r="AL473" i="1"/>
  <c r="AO473" i="1" s="1"/>
  <c r="AQ473" i="1" s="1"/>
  <c r="AK473" i="1"/>
  <c r="AN473" i="1" s="1"/>
  <c r="AJ473" i="1"/>
  <c r="AE473" i="1"/>
  <c r="S473" i="1"/>
  <c r="M473" i="1"/>
  <c r="P473" i="1" s="1"/>
  <c r="L473" i="1"/>
  <c r="I473" i="1"/>
  <c r="H473" i="1"/>
  <c r="W473" i="1" s="1"/>
  <c r="AB473" i="1" s="1"/>
  <c r="G473" i="1"/>
  <c r="R473" i="1" s="1"/>
  <c r="AY473" i="1" s="1"/>
  <c r="AZ473" i="1" s="1"/>
  <c r="BA473" i="1" s="1"/>
  <c r="F473" i="1"/>
  <c r="Q473" i="1" s="1"/>
  <c r="AG473" i="1" s="1"/>
  <c r="E473" i="1"/>
  <c r="D473" i="1"/>
  <c r="BF472" i="1"/>
  <c r="BH472" i="1" s="1"/>
  <c r="AL472" i="1"/>
  <c r="AK472" i="1"/>
  <c r="AJ472" i="1"/>
  <c r="AE472" i="1"/>
  <c r="AC472" i="1"/>
  <c r="X472" i="1"/>
  <c r="W472" i="1"/>
  <c r="AB472" i="1" s="1"/>
  <c r="S472" i="1"/>
  <c r="M472" i="1"/>
  <c r="P472" i="1" s="1"/>
  <c r="L472" i="1"/>
  <c r="I472" i="1"/>
  <c r="H472" i="1"/>
  <c r="G472" i="1"/>
  <c r="R472" i="1" s="1"/>
  <c r="F472" i="1"/>
  <c r="Q472" i="1" s="1"/>
  <c r="AG472" i="1" s="1"/>
  <c r="E472" i="1"/>
  <c r="D472" i="1"/>
  <c r="BF471" i="1"/>
  <c r="BJ471" i="1" s="1"/>
  <c r="AL471" i="1"/>
  <c r="AO471" i="1" s="1"/>
  <c r="AK471" i="1"/>
  <c r="AN471" i="1" s="1"/>
  <c r="AJ471" i="1"/>
  <c r="AE471" i="1"/>
  <c r="S471" i="1"/>
  <c r="M471" i="1"/>
  <c r="P471" i="1" s="1"/>
  <c r="L471" i="1"/>
  <c r="I471" i="1"/>
  <c r="X471" i="1" s="1"/>
  <c r="AC471" i="1" s="1"/>
  <c r="H471" i="1"/>
  <c r="W471" i="1" s="1"/>
  <c r="AB471" i="1" s="1"/>
  <c r="G471" i="1"/>
  <c r="V471" i="1" s="1"/>
  <c r="F471" i="1"/>
  <c r="BB471" i="1" s="1"/>
  <c r="BG471" i="1" s="1"/>
  <c r="E471" i="1"/>
  <c r="D471" i="1"/>
  <c r="BJ470" i="1"/>
  <c r="BI470" i="1"/>
  <c r="BH470" i="1"/>
  <c r="BF470" i="1"/>
  <c r="AL470" i="1"/>
  <c r="AO470" i="1" s="1"/>
  <c r="AK470" i="1"/>
  <c r="AN470" i="1" s="1"/>
  <c r="AT470" i="1" s="1"/>
  <c r="AJ470" i="1"/>
  <c r="AM470" i="1" s="1"/>
  <c r="AE470" i="1"/>
  <c r="S470" i="1"/>
  <c r="M470" i="1"/>
  <c r="P470" i="1" s="1"/>
  <c r="L470" i="1"/>
  <c r="I470" i="1"/>
  <c r="H470" i="1"/>
  <c r="W470" i="1" s="1"/>
  <c r="AB470" i="1" s="1"/>
  <c r="G470" i="1"/>
  <c r="R470" i="1" s="1"/>
  <c r="AY470" i="1" s="1"/>
  <c r="AZ470" i="1" s="1"/>
  <c r="BA470" i="1" s="1"/>
  <c r="F470" i="1"/>
  <c r="Q470" i="1" s="1"/>
  <c r="AG470" i="1" s="1"/>
  <c r="E470" i="1"/>
  <c r="D470" i="1"/>
  <c r="BJ469" i="1"/>
  <c r="BF469" i="1"/>
  <c r="BI469" i="1" s="1"/>
  <c r="BB469" i="1"/>
  <c r="BG469" i="1" s="1"/>
  <c r="AL469" i="1"/>
  <c r="AK469" i="1"/>
  <c r="AN469" i="1" s="1"/>
  <c r="AJ469" i="1"/>
  <c r="AE469" i="1"/>
  <c r="AC469" i="1"/>
  <c r="X469" i="1"/>
  <c r="S469" i="1"/>
  <c r="M469" i="1"/>
  <c r="P469" i="1" s="1"/>
  <c r="L469" i="1"/>
  <c r="I469" i="1"/>
  <c r="H469" i="1"/>
  <c r="W469" i="1" s="1"/>
  <c r="AB469" i="1" s="1"/>
  <c r="G469" i="1"/>
  <c r="AV469" i="1" s="1"/>
  <c r="F469" i="1"/>
  <c r="AO469" i="1" s="1"/>
  <c r="E469" i="1"/>
  <c r="D469" i="1"/>
  <c r="BF468" i="1"/>
  <c r="BJ468" i="1" s="1"/>
  <c r="AL468" i="1"/>
  <c r="AO468" i="1" s="1"/>
  <c r="AK468" i="1"/>
  <c r="AN468" i="1" s="1"/>
  <c r="AJ468" i="1"/>
  <c r="AM468" i="1" s="1"/>
  <c r="AE468" i="1"/>
  <c r="S468" i="1"/>
  <c r="M468" i="1"/>
  <c r="P468" i="1" s="1"/>
  <c r="L468" i="1"/>
  <c r="I468" i="1"/>
  <c r="X468" i="1" s="1"/>
  <c r="AC468" i="1" s="1"/>
  <c r="H468" i="1"/>
  <c r="W468" i="1" s="1"/>
  <c r="AB468" i="1" s="1"/>
  <c r="G468" i="1"/>
  <c r="F468" i="1"/>
  <c r="BB468" i="1" s="1"/>
  <c r="BG468" i="1" s="1"/>
  <c r="E468" i="1"/>
  <c r="D468" i="1"/>
  <c r="BJ467" i="1"/>
  <c r="BI467" i="1"/>
  <c r="BH467" i="1"/>
  <c r="BF467" i="1"/>
  <c r="AO467" i="1"/>
  <c r="AQ467" i="1" s="1"/>
  <c r="AN467" i="1"/>
  <c r="AP467" i="1" s="1"/>
  <c r="AM467" i="1"/>
  <c r="AL467" i="1"/>
  <c r="AK467" i="1"/>
  <c r="AJ467" i="1"/>
  <c r="AE467" i="1"/>
  <c r="S467" i="1"/>
  <c r="M467" i="1"/>
  <c r="L467" i="1"/>
  <c r="I467" i="1"/>
  <c r="AV467" i="1" s="1"/>
  <c r="H467" i="1"/>
  <c r="W467" i="1" s="1"/>
  <c r="AB467" i="1" s="1"/>
  <c r="G467" i="1"/>
  <c r="F467" i="1"/>
  <c r="Q467" i="1" s="1"/>
  <c r="AG467" i="1" s="1"/>
  <c r="E467" i="1"/>
  <c r="D467" i="1"/>
  <c r="BF466" i="1"/>
  <c r="BH466" i="1" s="1"/>
  <c r="AL466" i="1"/>
  <c r="AO466" i="1" s="1"/>
  <c r="AS466" i="1" s="1"/>
  <c r="AK466" i="1"/>
  <c r="AJ466" i="1"/>
  <c r="AM466" i="1" s="1"/>
  <c r="AE466" i="1"/>
  <c r="W466" i="1"/>
  <c r="AB466" i="1" s="1"/>
  <c r="S466" i="1"/>
  <c r="M466" i="1"/>
  <c r="P466" i="1" s="1"/>
  <c r="L466" i="1"/>
  <c r="I466" i="1"/>
  <c r="X466" i="1" s="1"/>
  <c r="AC466" i="1" s="1"/>
  <c r="H466" i="1"/>
  <c r="G466" i="1"/>
  <c r="R466" i="1" s="1"/>
  <c r="F466" i="1"/>
  <c r="E466" i="1"/>
  <c r="D466" i="1"/>
  <c r="BF465" i="1"/>
  <c r="BJ465" i="1" s="1"/>
  <c r="AL465" i="1"/>
  <c r="AO465" i="1" s="1"/>
  <c r="AK465" i="1"/>
  <c r="AN465" i="1" s="1"/>
  <c r="AJ465" i="1"/>
  <c r="AM465" i="1" s="1"/>
  <c r="AE465" i="1"/>
  <c r="S465" i="1"/>
  <c r="M465" i="1"/>
  <c r="P465" i="1" s="1"/>
  <c r="L465" i="1"/>
  <c r="I465" i="1"/>
  <c r="X465" i="1" s="1"/>
  <c r="AC465" i="1" s="1"/>
  <c r="H465" i="1"/>
  <c r="W465" i="1" s="1"/>
  <c r="AB465" i="1" s="1"/>
  <c r="G465" i="1"/>
  <c r="V465" i="1" s="1"/>
  <c r="F465" i="1"/>
  <c r="BB465" i="1" s="1"/>
  <c r="BG465" i="1" s="1"/>
  <c r="E465" i="1"/>
  <c r="D465" i="1"/>
  <c r="BJ464" i="1"/>
  <c r="BI464" i="1"/>
  <c r="BH464" i="1"/>
  <c r="BF464" i="1"/>
  <c r="BB464" i="1"/>
  <c r="BG464" i="1" s="1"/>
  <c r="AY464" i="1"/>
  <c r="AZ464" i="1" s="1"/>
  <c r="BA464" i="1" s="1"/>
  <c r="AM464" i="1"/>
  <c r="AL464" i="1"/>
  <c r="AO464" i="1" s="1"/>
  <c r="AK464" i="1"/>
  <c r="AN464" i="1" s="1"/>
  <c r="AT464" i="1" s="1"/>
  <c r="AJ464" i="1"/>
  <c r="AE464" i="1"/>
  <c r="W464" i="1"/>
  <c r="AB464" i="1" s="1"/>
  <c r="V464" i="1"/>
  <c r="AA464" i="1" s="1"/>
  <c r="S464" i="1"/>
  <c r="M464" i="1"/>
  <c r="L464" i="1"/>
  <c r="I464" i="1"/>
  <c r="H464" i="1"/>
  <c r="G464" i="1"/>
  <c r="F464" i="1"/>
  <c r="Q464" i="1" s="1"/>
  <c r="AG464" i="1" s="1"/>
  <c r="E464" i="1"/>
  <c r="D464" i="1"/>
  <c r="BJ463" i="1"/>
  <c r="BF463" i="1"/>
  <c r="BI463" i="1" s="1"/>
  <c r="AL463" i="1"/>
  <c r="AO463" i="1" s="1"/>
  <c r="AK463" i="1"/>
  <c r="AJ463" i="1"/>
  <c r="AE463" i="1"/>
  <c r="W463" i="1"/>
  <c r="AB463" i="1" s="1"/>
  <c r="S463" i="1"/>
  <c r="P463" i="1"/>
  <c r="M463" i="1"/>
  <c r="L463" i="1"/>
  <c r="I463" i="1"/>
  <c r="X463" i="1" s="1"/>
  <c r="AC463" i="1" s="1"/>
  <c r="H463" i="1"/>
  <c r="G463" i="1"/>
  <c r="F463" i="1"/>
  <c r="BB463" i="1" s="1"/>
  <c r="BG463" i="1" s="1"/>
  <c r="E463" i="1"/>
  <c r="D463" i="1"/>
  <c r="BF462" i="1"/>
  <c r="BJ462" i="1" s="1"/>
  <c r="AL462" i="1"/>
  <c r="AK462" i="1"/>
  <c r="AJ462" i="1"/>
  <c r="AE462" i="1"/>
  <c r="S462" i="1"/>
  <c r="M462" i="1"/>
  <c r="P462" i="1" s="1"/>
  <c r="L462" i="1"/>
  <c r="I462" i="1"/>
  <c r="X462" i="1" s="1"/>
  <c r="AC462" i="1" s="1"/>
  <c r="H462" i="1"/>
  <c r="W462" i="1" s="1"/>
  <c r="AB462" i="1" s="1"/>
  <c r="G462" i="1"/>
  <c r="F462" i="1"/>
  <c r="BB462" i="1" s="1"/>
  <c r="BG462" i="1" s="1"/>
  <c r="E462" i="1"/>
  <c r="D462" i="1"/>
  <c r="BJ461" i="1"/>
  <c r="BI461" i="1"/>
  <c r="BH461" i="1"/>
  <c r="BF461" i="1"/>
  <c r="AL461" i="1"/>
  <c r="AO461" i="1" s="1"/>
  <c r="AQ461" i="1" s="1"/>
  <c r="AK461" i="1"/>
  <c r="AN461" i="1" s="1"/>
  <c r="AJ461" i="1"/>
  <c r="AM461" i="1" s="1"/>
  <c r="AE461" i="1"/>
  <c r="S461" i="1"/>
  <c r="M461" i="1"/>
  <c r="P461" i="1" s="1"/>
  <c r="L461" i="1"/>
  <c r="I461" i="1"/>
  <c r="H461" i="1"/>
  <c r="W461" i="1" s="1"/>
  <c r="AB461" i="1" s="1"/>
  <c r="G461" i="1"/>
  <c r="V461" i="1" s="1"/>
  <c r="AA461" i="1" s="1"/>
  <c r="F461" i="1"/>
  <c r="Q461" i="1" s="1"/>
  <c r="AG461" i="1" s="1"/>
  <c r="E461" i="1"/>
  <c r="D461" i="1"/>
  <c r="BF460" i="1"/>
  <c r="BH460" i="1" s="1"/>
  <c r="AL460" i="1"/>
  <c r="AO460" i="1" s="1"/>
  <c r="AS460" i="1" s="1"/>
  <c r="AK460" i="1"/>
  <c r="AJ460" i="1"/>
  <c r="AE460" i="1"/>
  <c r="AC460" i="1"/>
  <c r="X460" i="1"/>
  <c r="W460" i="1"/>
  <c r="AB460" i="1" s="1"/>
  <c r="S460" i="1"/>
  <c r="M460" i="1"/>
  <c r="P460" i="1" s="1"/>
  <c r="L460" i="1"/>
  <c r="I460" i="1"/>
  <c r="H460" i="1"/>
  <c r="G460" i="1"/>
  <c r="R460" i="1" s="1"/>
  <c r="F460" i="1"/>
  <c r="E460" i="1"/>
  <c r="D460" i="1"/>
  <c r="BF459" i="1"/>
  <c r="BJ459" i="1" s="1"/>
  <c r="AL459" i="1"/>
  <c r="AK459" i="1"/>
  <c r="AJ459" i="1"/>
  <c r="AE459" i="1"/>
  <c r="S459" i="1"/>
  <c r="M459" i="1"/>
  <c r="L459" i="1"/>
  <c r="I459" i="1"/>
  <c r="X459" i="1" s="1"/>
  <c r="AC459" i="1" s="1"/>
  <c r="H459" i="1"/>
  <c r="W459" i="1" s="1"/>
  <c r="AB459" i="1" s="1"/>
  <c r="G459" i="1"/>
  <c r="V459" i="1" s="1"/>
  <c r="F459" i="1"/>
  <c r="BB459" i="1" s="1"/>
  <c r="BG459" i="1" s="1"/>
  <c r="E459" i="1"/>
  <c r="D459" i="1"/>
  <c r="BJ458" i="1"/>
  <c r="BI458" i="1"/>
  <c r="BH458" i="1"/>
  <c r="BF458" i="1"/>
  <c r="BB458" i="1"/>
  <c r="BG458" i="1" s="1"/>
  <c r="AY458" i="1"/>
  <c r="AS458" i="1"/>
  <c r="AO458" i="1"/>
  <c r="AQ458" i="1" s="1"/>
  <c r="AN458" i="1"/>
  <c r="AT458" i="1" s="1"/>
  <c r="AM458" i="1"/>
  <c r="AL458" i="1"/>
  <c r="AK458" i="1"/>
  <c r="AJ458" i="1"/>
  <c r="AE458" i="1"/>
  <c r="AA458" i="1"/>
  <c r="W458" i="1"/>
  <c r="AB458" i="1" s="1"/>
  <c r="V458" i="1"/>
  <c r="S458" i="1"/>
  <c r="M458" i="1"/>
  <c r="L458" i="1"/>
  <c r="I458" i="1"/>
  <c r="AV458" i="1" s="1"/>
  <c r="H458" i="1"/>
  <c r="G458" i="1"/>
  <c r="F458" i="1"/>
  <c r="Q458" i="1" s="1"/>
  <c r="AG458" i="1" s="1"/>
  <c r="E458" i="1"/>
  <c r="D458" i="1"/>
  <c r="BJ457" i="1"/>
  <c r="BF457" i="1"/>
  <c r="BI457" i="1" s="1"/>
  <c r="AL457" i="1"/>
  <c r="AO457" i="1" s="1"/>
  <c r="AK457" i="1"/>
  <c r="AN457" i="1" s="1"/>
  <c r="AJ457" i="1"/>
  <c r="AE457" i="1"/>
  <c r="S457" i="1"/>
  <c r="P457" i="1"/>
  <c r="M457" i="1"/>
  <c r="L457" i="1"/>
  <c r="I457" i="1"/>
  <c r="X457" i="1" s="1"/>
  <c r="AC457" i="1" s="1"/>
  <c r="H457" i="1"/>
  <c r="W457" i="1" s="1"/>
  <c r="AB457" i="1" s="1"/>
  <c r="G457" i="1"/>
  <c r="F457" i="1"/>
  <c r="AY457" i="1" s="1"/>
  <c r="AZ457" i="1" s="1"/>
  <c r="BA457" i="1" s="1"/>
  <c r="E457" i="1"/>
  <c r="D457" i="1"/>
  <c r="BF456" i="1"/>
  <c r="BJ456" i="1" s="1"/>
  <c r="AL456" i="1"/>
  <c r="AK456" i="1"/>
  <c r="AJ456" i="1"/>
  <c r="AE456" i="1"/>
  <c r="S456" i="1"/>
  <c r="M456" i="1"/>
  <c r="L456" i="1"/>
  <c r="I456" i="1"/>
  <c r="X456" i="1" s="1"/>
  <c r="AC456" i="1" s="1"/>
  <c r="H456" i="1"/>
  <c r="W456" i="1" s="1"/>
  <c r="AB456" i="1" s="1"/>
  <c r="G456" i="1"/>
  <c r="F456" i="1"/>
  <c r="AM456" i="1" s="1"/>
  <c r="E456" i="1"/>
  <c r="D456" i="1"/>
  <c r="BJ455" i="1"/>
  <c r="BI455" i="1"/>
  <c r="BH455" i="1"/>
  <c r="BF455" i="1"/>
  <c r="AL455" i="1"/>
  <c r="AK455" i="1"/>
  <c r="AN455" i="1" s="1"/>
  <c r="AJ455" i="1"/>
  <c r="AE455" i="1"/>
  <c r="W455" i="1"/>
  <c r="AB455" i="1" s="1"/>
  <c r="V455" i="1"/>
  <c r="AA455" i="1" s="1"/>
  <c r="S455" i="1"/>
  <c r="M455" i="1"/>
  <c r="L455" i="1"/>
  <c r="I455" i="1"/>
  <c r="H455" i="1"/>
  <c r="G455" i="1"/>
  <c r="F455" i="1"/>
  <c r="E455" i="1"/>
  <c r="D455" i="1"/>
  <c r="BF454" i="1"/>
  <c r="BH454" i="1" s="1"/>
  <c r="AO454" i="1"/>
  <c r="AS454" i="1" s="1"/>
  <c r="AL454" i="1"/>
  <c r="AK454" i="1"/>
  <c r="AJ454" i="1"/>
  <c r="AM454" i="1" s="1"/>
  <c r="AE454" i="1"/>
  <c r="W454" i="1"/>
  <c r="AB454" i="1" s="1"/>
  <c r="S454" i="1"/>
  <c r="M454" i="1"/>
  <c r="P454" i="1" s="1"/>
  <c r="L454" i="1"/>
  <c r="I454" i="1"/>
  <c r="AV454" i="1" s="1"/>
  <c r="H454" i="1"/>
  <c r="G454" i="1"/>
  <c r="F454" i="1"/>
  <c r="E454" i="1"/>
  <c r="D454" i="1"/>
  <c r="BF453" i="1"/>
  <c r="BJ453" i="1" s="1"/>
  <c r="AL453" i="1"/>
  <c r="AO453" i="1" s="1"/>
  <c r="AK453" i="1"/>
  <c r="AJ453" i="1"/>
  <c r="AM453" i="1" s="1"/>
  <c r="AE453" i="1"/>
  <c r="S453" i="1"/>
  <c r="M453" i="1"/>
  <c r="P453" i="1" s="1"/>
  <c r="L453" i="1"/>
  <c r="I453" i="1"/>
  <c r="X453" i="1" s="1"/>
  <c r="AC453" i="1" s="1"/>
  <c r="H453" i="1"/>
  <c r="W453" i="1" s="1"/>
  <c r="AB453" i="1" s="1"/>
  <c r="G453" i="1"/>
  <c r="V453" i="1" s="1"/>
  <c r="F453" i="1"/>
  <c r="BB453" i="1" s="1"/>
  <c r="BG453" i="1" s="1"/>
  <c r="E453" i="1"/>
  <c r="Q453" i="1" s="1"/>
  <c r="AG453" i="1" s="1"/>
  <c r="D453" i="1"/>
  <c r="BJ452" i="1"/>
  <c r="BI452" i="1"/>
  <c r="BH452" i="1"/>
  <c r="BF452" i="1"/>
  <c r="AN452" i="1"/>
  <c r="AT452" i="1" s="1"/>
  <c r="AL452" i="1"/>
  <c r="AO452" i="1" s="1"/>
  <c r="AK452" i="1"/>
  <c r="AJ452" i="1"/>
  <c r="AM452" i="1" s="1"/>
  <c r="AE452" i="1"/>
  <c r="S452" i="1"/>
  <c r="M452" i="1"/>
  <c r="L452" i="1"/>
  <c r="I452" i="1"/>
  <c r="H452" i="1"/>
  <c r="W452" i="1" s="1"/>
  <c r="AB452" i="1" s="1"/>
  <c r="G452" i="1"/>
  <c r="V452" i="1" s="1"/>
  <c r="AA452" i="1" s="1"/>
  <c r="F452" i="1"/>
  <c r="Q452" i="1" s="1"/>
  <c r="AG452" i="1" s="1"/>
  <c r="E452" i="1"/>
  <c r="D452" i="1"/>
  <c r="BJ451" i="1"/>
  <c r="BF451" i="1"/>
  <c r="BI451" i="1" s="1"/>
  <c r="AL451" i="1"/>
  <c r="AO451" i="1" s="1"/>
  <c r="AK451" i="1"/>
  <c r="AJ451" i="1"/>
  <c r="AM451" i="1" s="1"/>
  <c r="AE451" i="1"/>
  <c r="AC451" i="1"/>
  <c r="X451" i="1"/>
  <c r="W451" i="1"/>
  <c r="AB451" i="1" s="1"/>
  <c r="S451" i="1"/>
  <c r="M451" i="1"/>
  <c r="L451" i="1"/>
  <c r="P451" i="1" s="1"/>
  <c r="I451" i="1"/>
  <c r="H451" i="1"/>
  <c r="G451" i="1"/>
  <c r="F451" i="1"/>
  <c r="BB451" i="1" s="1"/>
  <c r="BG451" i="1" s="1"/>
  <c r="E451" i="1"/>
  <c r="D451" i="1"/>
  <c r="BF450" i="1"/>
  <c r="BJ450" i="1" s="1"/>
  <c r="BB450" i="1"/>
  <c r="BG450" i="1" s="1"/>
  <c r="AL450" i="1"/>
  <c r="AK450" i="1"/>
  <c r="AN450" i="1" s="1"/>
  <c r="AJ450" i="1"/>
  <c r="AM450" i="1" s="1"/>
  <c r="AE450" i="1"/>
  <c r="S450" i="1"/>
  <c r="Q450" i="1"/>
  <c r="AG450" i="1" s="1"/>
  <c r="M450" i="1"/>
  <c r="L450" i="1"/>
  <c r="I450" i="1"/>
  <c r="X450" i="1" s="1"/>
  <c r="AC450" i="1" s="1"/>
  <c r="H450" i="1"/>
  <c r="W450" i="1" s="1"/>
  <c r="AB450" i="1" s="1"/>
  <c r="G450" i="1"/>
  <c r="F450" i="1"/>
  <c r="E450" i="1"/>
  <c r="D450" i="1"/>
  <c r="BJ449" i="1"/>
  <c r="BI449" i="1"/>
  <c r="BH449" i="1"/>
  <c r="BF449" i="1"/>
  <c r="AN449" i="1"/>
  <c r="AP449" i="1" s="1"/>
  <c r="AM449" i="1"/>
  <c r="AL449" i="1"/>
  <c r="AO449" i="1" s="1"/>
  <c r="AQ449" i="1" s="1"/>
  <c r="AK449" i="1"/>
  <c r="AJ449" i="1"/>
  <c r="AE449" i="1"/>
  <c r="S449" i="1"/>
  <c r="M449" i="1"/>
  <c r="L449" i="1"/>
  <c r="I449" i="1"/>
  <c r="H449" i="1"/>
  <c r="W449" i="1" s="1"/>
  <c r="AB449" i="1" s="1"/>
  <c r="G449" i="1"/>
  <c r="V449" i="1" s="1"/>
  <c r="AA449" i="1" s="1"/>
  <c r="F449" i="1"/>
  <c r="E449" i="1"/>
  <c r="D449" i="1"/>
  <c r="BF448" i="1"/>
  <c r="BH448" i="1" s="1"/>
  <c r="AL448" i="1"/>
  <c r="AO448" i="1" s="1"/>
  <c r="AS448" i="1" s="1"/>
  <c r="AK448" i="1"/>
  <c r="AJ448" i="1"/>
  <c r="AM448" i="1" s="1"/>
  <c r="AE448" i="1"/>
  <c r="S448" i="1"/>
  <c r="M448" i="1"/>
  <c r="P448" i="1" s="1"/>
  <c r="L448" i="1"/>
  <c r="I448" i="1"/>
  <c r="X448" i="1" s="1"/>
  <c r="AC448" i="1" s="1"/>
  <c r="H448" i="1"/>
  <c r="W448" i="1" s="1"/>
  <c r="AB448" i="1" s="1"/>
  <c r="G448" i="1"/>
  <c r="F448" i="1"/>
  <c r="E448" i="1"/>
  <c r="D448" i="1"/>
  <c r="BF447" i="1"/>
  <c r="BJ447" i="1" s="1"/>
  <c r="AL447" i="1"/>
  <c r="AK447" i="1"/>
  <c r="AJ447" i="1"/>
  <c r="AE447" i="1"/>
  <c r="S447" i="1"/>
  <c r="M447" i="1"/>
  <c r="P447" i="1" s="1"/>
  <c r="L447" i="1"/>
  <c r="I447" i="1"/>
  <c r="X447" i="1" s="1"/>
  <c r="AC447" i="1" s="1"/>
  <c r="H447" i="1"/>
  <c r="W447" i="1" s="1"/>
  <c r="AB447" i="1" s="1"/>
  <c r="G447" i="1"/>
  <c r="V447" i="1" s="1"/>
  <c r="F447" i="1"/>
  <c r="BB447" i="1" s="1"/>
  <c r="BG447" i="1" s="1"/>
  <c r="E447" i="1"/>
  <c r="D447" i="1"/>
  <c r="BJ446" i="1"/>
  <c r="BI446" i="1"/>
  <c r="BH446" i="1"/>
  <c r="BF446" i="1"/>
  <c r="BB446" i="1"/>
  <c r="BG446" i="1" s="1"/>
  <c r="AN446" i="1"/>
  <c r="AT446" i="1" s="1"/>
  <c r="AM446" i="1"/>
  <c r="AL446" i="1"/>
  <c r="AK446" i="1"/>
  <c r="AJ446" i="1"/>
  <c r="AE446" i="1"/>
  <c r="W446" i="1"/>
  <c r="AB446" i="1" s="1"/>
  <c r="S446" i="1"/>
  <c r="M446" i="1"/>
  <c r="L446" i="1"/>
  <c r="I446" i="1"/>
  <c r="AV446" i="1" s="1"/>
  <c r="H446" i="1"/>
  <c r="G446" i="1"/>
  <c r="F446" i="1"/>
  <c r="Q446" i="1" s="1"/>
  <c r="AG446" i="1" s="1"/>
  <c r="E446" i="1"/>
  <c r="D446" i="1"/>
  <c r="BJ445" i="1"/>
  <c r="BF445" i="1"/>
  <c r="BI445" i="1" s="1"/>
  <c r="AL445" i="1"/>
  <c r="AO445" i="1" s="1"/>
  <c r="AK445" i="1"/>
  <c r="AN445" i="1" s="1"/>
  <c r="AJ445" i="1"/>
  <c r="AE445" i="1"/>
  <c r="S445" i="1"/>
  <c r="P445" i="1"/>
  <c r="M445" i="1"/>
  <c r="L445" i="1"/>
  <c r="I445" i="1"/>
  <c r="X445" i="1" s="1"/>
  <c r="AC445" i="1" s="1"/>
  <c r="H445" i="1"/>
  <c r="W445" i="1" s="1"/>
  <c r="AB445" i="1" s="1"/>
  <c r="G445" i="1"/>
  <c r="F445" i="1"/>
  <c r="BB445" i="1" s="1"/>
  <c r="BG445" i="1" s="1"/>
  <c r="E445" i="1"/>
  <c r="Q445" i="1" s="1"/>
  <c r="AG445" i="1" s="1"/>
  <c r="D445" i="1"/>
  <c r="BF444" i="1"/>
  <c r="BJ444" i="1" s="1"/>
  <c r="AL444" i="1"/>
  <c r="AK444" i="1"/>
  <c r="AJ444" i="1"/>
  <c r="AE444" i="1"/>
  <c r="S444" i="1"/>
  <c r="M444" i="1"/>
  <c r="L444" i="1"/>
  <c r="I444" i="1"/>
  <c r="X444" i="1" s="1"/>
  <c r="AC444" i="1" s="1"/>
  <c r="H444" i="1"/>
  <c r="W444" i="1" s="1"/>
  <c r="AB444" i="1" s="1"/>
  <c r="G444" i="1"/>
  <c r="F444" i="1"/>
  <c r="AM444" i="1" s="1"/>
  <c r="E444" i="1"/>
  <c r="D444" i="1"/>
  <c r="BJ443" i="1"/>
  <c r="BI443" i="1"/>
  <c r="BH443" i="1"/>
  <c r="BF443" i="1"/>
  <c r="AY443" i="1"/>
  <c r="AN443" i="1"/>
  <c r="AP443" i="1" s="1"/>
  <c r="AL443" i="1"/>
  <c r="AO443" i="1" s="1"/>
  <c r="AQ443" i="1" s="1"/>
  <c r="AK443" i="1"/>
  <c r="AJ443" i="1"/>
  <c r="AM443" i="1" s="1"/>
  <c r="AE443" i="1"/>
  <c r="W443" i="1"/>
  <c r="AB443" i="1" s="1"/>
  <c r="S443" i="1"/>
  <c r="M443" i="1"/>
  <c r="P443" i="1" s="1"/>
  <c r="L443" i="1"/>
  <c r="I443" i="1"/>
  <c r="H443" i="1"/>
  <c r="G443" i="1"/>
  <c r="F443" i="1"/>
  <c r="E443" i="1"/>
  <c r="D443" i="1"/>
  <c r="BF442" i="1"/>
  <c r="BH442" i="1" s="1"/>
  <c r="AL442" i="1"/>
  <c r="AO442" i="1" s="1"/>
  <c r="AS442" i="1" s="1"/>
  <c r="AK442" i="1"/>
  <c r="AJ442" i="1"/>
  <c r="AE442" i="1"/>
  <c r="X442" i="1"/>
  <c r="AC442" i="1" s="1"/>
  <c r="W442" i="1"/>
  <c r="AB442" i="1" s="1"/>
  <c r="S442" i="1"/>
  <c r="M442" i="1"/>
  <c r="L442" i="1"/>
  <c r="I442" i="1"/>
  <c r="AV442" i="1" s="1"/>
  <c r="H442" i="1"/>
  <c r="G442" i="1"/>
  <c r="F442" i="1"/>
  <c r="Q442" i="1" s="1"/>
  <c r="AG442" i="1" s="1"/>
  <c r="E442" i="1"/>
  <c r="D442" i="1"/>
  <c r="BF441" i="1"/>
  <c r="BJ441" i="1" s="1"/>
  <c r="AY441" i="1"/>
  <c r="AZ441" i="1" s="1"/>
  <c r="BA441" i="1" s="1"/>
  <c r="AL441" i="1"/>
  <c r="AO441" i="1" s="1"/>
  <c r="AK441" i="1"/>
  <c r="AN441" i="1" s="1"/>
  <c r="AJ441" i="1"/>
  <c r="AM441" i="1" s="1"/>
  <c r="AE441" i="1"/>
  <c r="S441" i="1"/>
  <c r="M441" i="1"/>
  <c r="P441" i="1" s="1"/>
  <c r="L441" i="1"/>
  <c r="I441" i="1"/>
  <c r="X441" i="1" s="1"/>
  <c r="AC441" i="1" s="1"/>
  <c r="H441" i="1"/>
  <c r="W441" i="1" s="1"/>
  <c r="AB441" i="1" s="1"/>
  <c r="G441" i="1"/>
  <c r="V441" i="1" s="1"/>
  <c r="F441" i="1"/>
  <c r="BB441" i="1" s="1"/>
  <c r="BG441" i="1" s="1"/>
  <c r="E441" i="1"/>
  <c r="Q441" i="1" s="1"/>
  <c r="AG441" i="1" s="1"/>
  <c r="D441" i="1"/>
  <c r="BJ440" i="1"/>
  <c r="BI440" i="1"/>
  <c r="BH440" i="1"/>
  <c r="BF440" i="1"/>
  <c r="AO440" i="1"/>
  <c r="AM440" i="1"/>
  <c r="AL440" i="1"/>
  <c r="AK440" i="1"/>
  <c r="AN440" i="1" s="1"/>
  <c r="AT440" i="1" s="1"/>
  <c r="AJ440" i="1"/>
  <c r="AE440" i="1"/>
  <c r="S440" i="1"/>
  <c r="M440" i="1"/>
  <c r="P440" i="1" s="1"/>
  <c r="L440" i="1"/>
  <c r="I440" i="1"/>
  <c r="H440" i="1"/>
  <c r="W440" i="1" s="1"/>
  <c r="AB440" i="1" s="1"/>
  <c r="G440" i="1"/>
  <c r="R440" i="1" s="1"/>
  <c r="F440" i="1"/>
  <c r="Q440" i="1" s="1"/>
  <c r="AG440" i="1" s="1"/>
  <c r="E440" i="1"/>
  <c r="D440" i="1"/>
  <c r="BJ439" i="1"/>
  <c r="BF439" i="1"/>
  <c r="BI439" i="1" s="1"/>
  <c r="BB439" i="1"/>
  <c r="BG439" i="1" s="1"/>
  <c r="AO439" i="1"/>
  <c r="AL439" i="1"/>
  <c r="AK439" i="1"/>
  <c r="AN439" i="1" s="1"/>
  <c r="AJ439" i="1"/>
  <c r="AE439" i="1"/>
  <c r="S439" i="1"/>
  <c r="M439" i="1"/>
  <c r="P439" i="1" s="1"/>
  <c r="L439" i="1"/>
  <c r="I439" i="1"/>
  <c r="X439" i="1" s="1"/>
  <c r="AC439" i="1" s="1"/>
  <c r="H439" i="1"/>
  <c r="W439" i="1" s="1"/>
  <c r="AB439" i="1" s="1"/>
  <c r="G439" i="1"/>
  <c r="F439" i="1"/>
  <c r="E439" i="1"/>
  <c r="Q439" i="1" s="1"/>
  <c r="AG439" i="1" s="1"/>
  <c r="D439" i="1"/>
  <c r="BF438" i="1"/>
  <c r="BJ438" i="1" s="1"/>
  <c r="AL438" i="1"/>
  <c r="AO438" i="1" s="1"/>
  <c r="AK438" i="1"/>
  <c r="AN438" i="1" s="1"/>
  <c r="AJ438" i="1"/>
  <c r="AM438" i="1" s="1"/>
  <c r="AE438" i="1"/>
  <c r="S438" i="1"/>
  <c r="M438" i="1"/>
  <c r="P438" i="1" s="1"/>
  <c r="L438" i="1"/>
  <c r="I438" i="1"/>
  <c r="X438" i="1" s="1"/>
  <c r="AC438" i="1" s="1"/>
  <c r="H438" i="1"/>
  <c r="W438" i="1" s="1"/>
  <c r="AB438" i="1" s="1"/>
  <c r="G438" i="1"/>
  <c r="F438" i="1"/>
  <c r="BB438" i="1" s="1"/>
  <c r="BG438" i="1" s="1"/>
  <c r="E438" i="1"/>
  <c r="D438" i="1"/>
  <c r="BJ437" i="1"/>
  <c r="BI437" i="1"/>
  <c r="BH437" i="1"/>
  <c r="BF437" i="1"/>
  <c r="AO437" i="1"/>
  <c r="AQ437" i="1" s="1"/>
  <c r="AN437" i="1"/>
  <c r="AP437" i="1" s="1"/>
  <c r="AM437" i="1"/>
  <c r="AL437" i="1"/>
  <c r="AK437" i="1"/>
  <c r="AJ437" i="1"/>
  <c r="AE437" i="1"/>
  <c r="V437" i="1"/>
  <c r="AA437" i="1" s="1"/>
  <c r="S437" i="1"/>
  <c r="M437" i="1"/>
  <c r="P437" i="1" s="1"/>
  <c r="L437" i="1"/>
  <c r="I437" i="1"/>
  <c r="AV437" i="1" s="1"/>
  <c r="H437" i="1"/>
  <c r="W437" i="1" s="1"/>
  <c r="AB437" i="1" s="1"/>
  <c r="G437" i="1"/>
  <c r="F437" i="1"/>
  <c r="E437" i="1"/>
  <c r="D437" i="1"/>
  <c r="BF436" i="1"/>
  <c r="BH436" i="1" s="1"/>
  <c r="AO436" i="1"/>
  <c r="AS436" i="1" s="1"/>
  <c r="AL436" i="1"/>
  <c r="AK436" i="1"/>
  <c r="AJ436" i="1"/>
  <c r="AE436" i="1"/>
  <c r="S436" i="1"/>
  <c r="M436" i="1"/>
  <c r="L436" i="1"/>
  <c r="I436" i="1"/>
  <c r="X436" i="1" s="1"/>
  <c r="AC436" i="1" s="1"/>
  <c r="H436" i="1"/>
  <c r="G436" i="1"/>
  <c r="F436" i="1"/>
  <c r="Q436" i="1" s="1"/>
  <c r="AG436" i="1" s="1"/>
  <c r="E436" i="1"/>
  <c r="D436" i="1"/>
  <c r="BF435" i="1"/>
  <c r="BJ435" i="1" s="1"/>
  <c r="AL435" i="1"/>
  <c r="AO435" i="1" s="1"/>
  <c r="AK435" i="1"/>
  <c r="AN435" i="1" s="1"/>
  <c r="AJ435" i="1"/>
  <c r="AM435" i="1" s="1"/>
  <c r="AE435" i="1"/>
  <c r="S435" i="1"/>
  <c r="Q435" i="1"/>
  <c r="AG435" i="1" s="1"/>
  <c r="M435" i="1"/>
  <c r="L435" i="1"/>
  <c r="I435" i="1"/>
  <c r="X435" i="1" s="1"/>
  <c r="AC435" i="1" s="1"/>
  <c r="H435" i="1"/>
  <c r="W435" i="1" s="1"/>
  <c r="AB435" i="1" s="1"/>
  <c r="G435" i="1"/>
  <c r="V435" i="1" s="1"/>
  <c r="F435" i="1"/>
  <c r="BB435" i="1" s="1"/>
  <c r="BG435" i="1" s="1"/>
  <c r="E435" i="1"/>
  <c r="D435" i="1"/>
  <c r="BJ434" i="1"/>
  <c r="BI434" i="1"/>
  <c r="BH434" i="1"/>
  <c r="BF434" i="1"/>
  <c r="AY434" i="1"/>
  <c r="AL434" i="1"/>
  <c r="AK434" i="1"/>
  <c r="AN434" i="1" s="1"/>
  <c r="AT434" i="1" s="1"/>
  <c r="AJ434" i="1"/>
  <c r="AM434" i="1" s="1"/>
  <c r="AE434" i="1"/>
  <c r="AB434" i="1"/>
  <c r="W434" i="1"/>
  <c r="V434" i="1"/>
  <c r="AA434" i="1" s="1"/>
  <c r="S434" i="1"/>
  <c r="M434" i="1"/>
  <c r="P434" i="1" s="1"/>
  <c r="L434" i="1"/>
  <c r="I434" i="1"/>
  <c r="H434" i="1"/>
  <c r="G434" i="1"/>
  <c r="F434" i="1"/>
  <c r="Q434" i="1" s="1"/>
  <c r="AG434" i="1" s="1"/>
  <c r="E434" i="1"/>
  <c r="D434" i="1"/>
  <c r="BJ433" i="1"/>
  <c r="BF433" i="1"/>
  <c r="BI433" i="1" s="1"/>
  <c r="AU433" i="1"/>
  <c r="AO433" i="1"/>
  <c r="AS433" i="1" s="1"/>
  <c r="AL433" i="1"/>
  <c r="AK433" i="1"/>
  <c r="AJ433" i="1"/>
  <c r="AE433" i="1"/>
  <c r="W433" i="1"/>
  <c r="AB433" i="1" s="1"/>
  <c r="S433" i="1"/>
  <c r="M433" i="1"/>
  <c r="L433" i="1"/>
  <c r="P433" i="1" s="1"/>
  <c r="I433" i="1"/>
  <c r="X433" i="1" s="1"/>
  <c r="AC433" i="1" s="1"/>
  <c r="H433" i="1"/>
  <c r="G433" i="1"/>
  <c r="F433" i="1"/>
  <c r="BB433" i="1" s="1"/>
  <c r="BG433" i="1" s="1"/>
  <c r="E433" i="1"/>
  <c r="D433" i="1"/>
  <c r="BF432" i="1"/>
  <c r="BJ432" i="1" s="1"/>
  <c r="AM432" i="1"/>
  <c r="AL432" i="1"/>
  <c r="AK432" i="1"/>
  <c r="AJ432" i="1"/>
  <c r="AE432" i="1"/>
  <c r="S432" i="1"/>
  <c r="M432" i="1"/>
  <c r="L432" i="1"/>
  <c r="I432" i="1"/>
  <c r="X432" i="1" s="1"/>
  <c r="AC432" i="1" s="1"/>
  <c r="H432" i="1"/>
  <c r="W432" i="1" s="1"/>
  <c r="AB432" i="1" s="1"/>
  <c r="G432" i="1"/>
  <c r="F432" i="1"/>
  <c r="E432" i="1"/>
  <c r="D432" i="1"/>
  <c r="BJ431" i="1"/>
  <c r="BI431" i="1"/>
  <c r="BH431" i="1"/>
  <c r="BF431" i="1"/>
  <c r="AL431" i="1"/>
  <c r="AK431" i="1"/>
  <c r="AJ431" i="1"/>
  <c r="AE431" i="1"/>
  <c r="W431" i="1"/>
  <c r="AB431" i="1" s="1"/>
  <c r="V431" i="1"/>
  <c r="AA431" i="1" s="1"/>
  <c r="S431" i="1"/>
  <c r="M431" i="1"/>
  <c r="L431" i="1"/>
  <c r="I431" i="1"/>
  <c r="H431" i="1"/>
  <c r="G431" i="1"/>
  <c r="F431" i="1"/>
  <c r="E431" i="1"/>
  <c r="D431" i="1"/>
  <c r="BF430" i="1"/>
  <c r="BH430" i="1" s="1"/>
  <c r="AV430" i="1"/>
  <c r="AW430" i="1" s="1"/>
  <c r="AX430" i="1" s="1"/>
  <c r="AO430" i="1"/>
  <c r="AS430" i="1" s="1"/>
  <c r="AL430" i="1"/>
  <c r="AK430" i="1"/>
  <c r="AJ430" i="1"/>
  <c r="AE430" i="1"/>
  <c r="W430" i="1"/>
  <c r="AB430" i="1" s="1"/>
  <c r="S430" i="1"/>
  <c r="Q430" i="1"/>
  <c r="AG430" i="1" s="1"/>
  <c r="M430" i="1"/>
  <c r="L430" i="1"/>
  <c r="I430" i="1"/>
  <c r="X430" i="1" s="1"/>
  <c r="AC430" i="1" s="1"/>
  <c r="H430" i="1"/>
  <c r="G430" i="1"/>
  <c r="F430" i="1"/>
  <c r="BB430" i="1" s="1"/>
  <c r="BG430" i="1" s="1"/>
  <c r="E430" i="1"/>
  <c r="D430" i="1"/>
  <c r="BF429" i="1"/>
  <c r="AY429" i="1"/>
  <c r="AZ429" i="1" s="1"/>
  <c r="BA429" i="1" s="1"/>
  <c r="AL429" i="1"/>
  <c r="AO429" i="1" s="1"/>
  <c r="AK429" i="1"/>
  <c r="AN429" i="1" s="1"/>
  <c r="AJ429" i="1"/>
  <c r="AM429" i="1" s="1"/>
  <c r="AE429" i="1"/>
  <c r="S429" i="1"/>
  <c r="M429" i="1"/>
  <c r="P429" i="1" s="1"/>
  <c r="L429" i="1"/>
  <c r="I429" i="1"/>
  <c r="X429" i="1" s="1"/>
  <c r="AC429" i="1" s="1"/>
  <c r="H429" i="1"/>
  <c r="W429" i="1" s="1"/>
  <c r="AB429" i="1" s="1"/>
  <c r="G429" i="1"/>
  <c r="V429" i="1" s="1"/>
  <c r="F429" i="1"/>
  <c r="BB429" i="1" s="1"/>
  <c r="BG429" i="1" s="1"/>
  <c r="E429" i="1"/>
  <c r="D429" i="1"/>
  <c r="BJ428" i="1"/>
  <c r="BI428" i="1"/>
  <c r="BH428" i="1"/>
  <c r="BF428" i="1"/>
  <c r="AN428" i="1"/>
  <c r="AT428" i="1" s="1"/>
  <c r="AL428" i="1"/>
  <c r="AO428" i="1" s="1"/>
  <c r="AK428" i="1"/>
  <c r="AJ428" i="1"/>
  <c r="AM428" i="1" s="1"/>
  <c r="AE428" i="1"/>
  <c r="S428" i="1"/>
  <c r="M428" i="1"/>
  <c r="L428" i="1"/>
  <c r="I428" i="1"/>
  <c r="H428" i="1"/>
  <c r="W428" i="1" s="1"/>
  <c r="AB428" i="1" s="1"/>
  <c r="G428" i="1"/>
  <c r="V428" i="1" s="1"/>
  <c r="AA428" i="1" s="1"/>
  <c r="F428" i="1"/>
  <c r="Q428" i="1" s="1"/>
  <c r="AG428" i="1" s="1"/>
  <c r="E428" i="1"/>
  <c r="D428" i="1"/>
  <c r="BJ427" i="1"/>
  <c r="BF427" i="1"/>
  <c r="BI427" i="1" s="1"/>
  <c r="BB427" i="1"/>
  <c r="BG427" i="1" s="1"/>
  <c r="AL427" i="1"/>
  <c r="AO427" i="1" s="1"/>
  <c r="AK427" i="1"/>
  <c r="AJ427" i="1"/>
  <c r="AM427" i="1" s="1"/>
  <c r="AE427" i="1"/>
  <c r="S427" i="1"/>
  <c r="M427" i="1"/>
  <c r="P427" i="1" s="1"/>
  <c r="L427" i="1"/>
  <c r="I427" i="1"/>
  <c r="X427" i="1" s="1"/>
  <c r="AC427" i="1" s="1"/>
  <c r="H427" i="1"/>
  <c r="W427" i="1" s="1"/>
  <c r="AB427" i="1" s="1"/>
  <c r="G427" i="1"/>
  <c r="AV427" i="1" s="1"/>
  <c r="F427" i="1"/>
  <c r="AY427" i="1" s="1"/>
  <c r="E427" i="1"/>
  <c r="Q427" i="1" s="1"/>
  <c r="AG427" i="1" s="1"/>
  <c r="D427" i="1"/>
  <c r="BF426" i="1"/>
  <c r="BJ426" i="1" s="1"/>
  <c r="AL426" i="1"/>
  <c r="AK426" i="1"/>
  <c r="AJ426" i="1"/>
  <c r="AE426" i="1"/>
  <c r="S426" i="1"/>
  <c r="M426" i="1"/>
  <c r="P426" i="1" s="1"/>
  <c r="L426" i="1"/>
  <c r="I426" i="1"/>
  <c r="X426" i="1" s="1"/>
  <c r="AC426" i="1" s="1"/>
  <c r="H426" i="1"/>
  <c r="W426" i="1" s="1"/>
  <c r="AB426" i="1" s="1"/>
  <c r="G426" i="1"/>
  <c r="F426" i="1"/>
  <c r="BB426" i="1" s="1"/>
  <c r="BG426" i="1" s="1"/>
  <c r="E426" i="1"/>
  <c r="D426" i="1"/>
  <c r="BJ425" i="1"/>
  <c r="BI425" i="1"/>
  <c r="BH425" i="1"/>
  <c r="BF425" i="1"/>
  <c r="AT425" i="1"/>
  <c r="AN425" i="1"/>
  <c r="AP425" i="1" s="1"/>
  <c r="AL425" i="1"/>
  <c r="AO425" i="1" s="1"/>
  <c r="AQ425" i="1" s="1"/>
  <c r="AK425" i="1"/>
  <c r="AJ425" i="1"/>
  <c r="AE425" i="1"/>
  <c r="S425" i="1"/>
  <c r="M425" i="1"/>
  <c r="P425" i="1" s="1"/>
  <c r="L425" i="1"/>
  <c r="I425" i="1"/>
  <c r="H425" i="1"/>
  <c r="W425" i="1" s="1"/>
  <c r="AB425" i="1" s="1"/>
  <c r="G425" i="1"/>
  <c r="V425" i="1" s="1"/>
  <c r="AA425" i="1" s="1"/>
  <c r="F425" i="1"/>
  <c r="Q425" i="1" s="1"/>
  <c r="AG425" i="1" s="1"/>
  <c r="E425" i="1"/>
  <c r="D425" i="1"/>
  <c r="BF424" i="1"/>
  <c r="BH424" i="1" s="1"/>
  <c r="AO424" i="1"/>
  <c r="AL424" i="1"/>
  <c r="AK424" i="1"/>
  <c r="AN424" i="1" s="1"/>
  <c r="AJ424" i="1"/>
  <c r="AE424" i="1"/>
  <c r="X424" i="1"/>
  <c r="AC424" i="1" s="1"/>
  <c r="W424" i="1"/>
  <c r="AB424" i="1" s="1"/>
  <c r="S424" i="1"/>
  <c r="M424" i="1"/>
  <c r="P424" i="1" s="1"/>
  <c r="L424" i="1"/>
  <c r="I424" i="1"/>
  <c r="H424" i="1"/>
  <c r="G424" i="1"/>
  <c r="F424" i="1"/>
  <c r="BB424" i="1" s="1"/>
  <c r="BG424" i="1" s="1"/>
  <c r="E424" i="1"/>
  <c r="D424" i="1"/>
  <c r="BF423" i="1"/>
  <c r="AL423" i="1"/>
  <c r="AK423" i="1"/>
  <c r="AN423" i="1" s="1"/>
  <c r="AJ423" i="1"/>
  <c r="AM423" i="1" s="1"/>
  <c r="AE423" i="1"/>
  <c r="S423" i="1"/>
  <c r="Q423" i="1"/>
  <c r="AG423" i="1" s="1"/>
  <c r="M423" i="1"/>
  <c r="L423" i="1"/>
  <c r="I423" i="1"/>
  <c r="X423" i="1" s="1"/>
  <c r="AC423" i="1" s="1"/>
  <c r="H423" i="1"/>
  <c r="W423" i="1" s="1"/>
  <c r="AB423" i="1" s="1"/>
  <c r="G423" i="1"/>
  <c r="V423" i="1" s="1"/>
  <c r="F423" i="1"/>
  <c r="BB423" i="1" s="1"/>
  <c r="E423" i="1"/>
  <c r="D423" i="1"/>
  <c r="BJ422" i="1"/>
  <c r="BI422" i="1"/>
  <c r="BH422" i="1"/>
  <c r="BF422" i="1"/>
  <c r="AU422" i="1"/>
  <c r="AO422" i="1"/>
  <c r="AQ422" i="1" s="1"/>
  <c r="AN422" i="1"/>
  <c r="AT422" i="1" s="1"/>
  <c r="AL422" i="1"/>
  <c r="AK422" i="1"/>
  <c r="AJ422" i="1"/>
  <c r="AM422" i="1" s="1"/>
  <c r="AE422" i="1"/>
  <c r="AA422" i="1"/>
  <c r="V422" i="1"/>
  <c r="S422" i="1"/>
  <c r="M422" i="1"/>
  <c r="P422" i="1" s="1"/>
  <c r="L422" i="1"/>
  <c r="I422" i="1"/>
  <c r="H422" i="1"/>
  <c r="W422" i="1" s="1"/>
  <c r="AB422" i="1" s="1"/>
  <c r="G422" i="1"/>
  <c r="R422" i="1" s="1"/>
  <c r="F422" i="1"/>
  <c r="E422" i="1"/>
  <c r="D422" i="1"/>
  <c r="BJ421" i="1"/>
  <c r="BF421" i="1"/>
  <c r="BI421" i="1" s="1"/>
  <c r="BB421" i="1"/>
  <c r="BG421" i="1" s="1"/>
  <c r="AO421" i="1"/>
  <c r="AS421" i="1" s="1"/>
  <c r="AL421" i="1"/>
  <c r="AK421" i="1"/>
  <c r="AJ421" i="1"/>
  <c r="AE421" i="1"/>
  <c r="X421" i="1"/>
  <c r="AC421" i="1" s="1"/>
  <c r="S421" i="1"/>
  <c r="M421" i="1"/>
  <c r="L421" i="1"/>
  <c r="I421" i="1"/>
  <c r="H421" i="1"/>
  <c r="W421" i="1" s="1"/>
  <c r="AB421" i="1" s="1"/>
  <c r="G421" i="1"/>
  <c r="F421" i="1"/>
  <c r="AY421" i="1" s="1"/>
  <c r="E421" i="1"/>
  <c r="Q421" i="1" s="1"/>
  <c r="AG421" i="1" s="1"/>
  <c r="D421" i="1"/>
  <c r="BF420" i="1"/>
  <c r="BJ420" i="1" s="1"/>
  <c r="AL420" i="1"/>
  <c r="AK420" i="1"/>
  <c r="AN420" i="1" s="1"/>
  <c r="AJ420" i="1"/>
  <c r="AE420" i="1"/>
  <c r="S420" i="1"/>
  <c r="Q420" i="1"/>
  <c r="AG420" i="1" s="1"/>
  <c r="M420" i="1"/>
  <c r="P420" i="1" s="1"/>
  <c r="L420" i="1"/>
  <c r="I420" i="1"/>
  <c r="X420" i="1" s="1"/>
  <c r="AC420" i="1" s="1"/>
  <c r="H420" i="1"/>
  <c r="W420" i="1" s="1"/>
  <c r="AB420" i="1" s="1"/>
  <c r="G420" i="1"/>
  <c r="F420" i="1"/>
  <c r="BB420" i="1" s="1"/>
  <c r="BG420" i="1" s="1"/>
  <c r="E420" i="1"/>
  <c r="D420" i="1"/>
  <c r="BJ419" i="1"/>
  <c r="BI419" i="1"/>
  <c r="BH419" i="1"/>
  <c r="BF419" i="1"/>
  <c r="AL419" i="1"/>
  <c r="AO419" i="1" s="1"/>
  <c r="AK419" i="1"/>
  <c r="AN419" i="1" s="1"/>
  <c r="AJ419" i="1"/>
  <c r="AE419" i="1"/>
  <c r="W419" i="1"/>
  <c r="AB419" i="1" s="1"/>
  <c r="V419" i="1"/>
  <c r="AA419" i="1" s="1"/>
  <c r="S419" i="1"/>
  <c r="M419" i="1"/>
  <c r="P419" i="1" s="1"/>
  <c r="L419" i="1"/>
  <c r="I419" i="1"/>
  <c r="H419" i="1"/>
  <c r="G419" i="1"/>
  <c r="F419" i="1"/>
  <c r="Q419" i="1" s="1"/>
  <c r="AG419" i="1" s="1"/>
  <c r="E419" i="1"/>
  <c r="D419" i="1"/>
  <c r="BF418" i="1"/>
  <c r="BJ418" i="1" s="1"/>
  <c r="AV418" i="1"/>
  <c r="AW418" i="1" s="1"/>
  <c r="AX418" i="1" s="1"/>
  <c r="AQ418" i="1"/>
  <c r="AO418" i="1"/>
  <c r="AS418" i="1" s="1"/>
  <c r="AL418" i="1"/>
  <c r="AK418" i="1"/>
  <c r="AJ418" i="1"/>
  <c r="AM418" i="1" s="1"/>
  <c r="AE418" i="1"/>
  <c r="X418" i="1"/>
  <c r="AC418" i="1" s="1"/>
  <c r="S418" i="1"/>
  <c r="M418" i="1"/>
  <c r="L418" i="1"/>
  <c r="I418" i="1"/>
  <c r="H418" i="1"/>
  <c r="W418" i="1" s="1"/>
  <c r="AB418" i="1" s="1"/>
  <c r="G418" i="1"/>
  <c r="F418" i="1"/>
  <c r="E418" i="1"/>
  <c r="Q418" i="1" s="1"/>
  <c r="AG418" i="1" s="1"/>
  <c r="D418" i="1"/>
  <c r="BF417" i="1"/>
  <c r="BB417" i="1"/>
  <c r="AL417" i="1"/>
  <c r="AO417" i="1" s="1"/>
  <c r="AU417" i="1" s="1"/>
  <c r="AK417" i="1"/>
  <c r="AJ417" i="1"/>
  <c r="AM417" i="1" s="1"/>
  <c r="AE417" i="1"/>
  <c r="S417" i="1"/>
  <c r="M417" i="1"/>
  <c r="L417" i="1"/>
  <c r="I417" i="1"/>
  <c r="X417" i="1" s="1"/>
  <c r="AC417" i="1" s="1"/>
  <c r="H417" i="1"/>
  <c r="W417" i="1" s="1"/>
  <c r="AB417" i="1" s="1"/>
  <c r="G417" i="1"/>
  <c r="F417" i="1"/>
  <c r="E417" i="1"/>
  <c r="Q417" i="1" s="1"/>
  <c r="AG417" i="1" s="1"/>
  <c r="D417" i="1"/>
  <c r="BJ416" i="1"/>
  <c r="BI416" i="1"/>
  <c r="BH416" i="1"/>
  <c r="BF416" i="1"/>
  <c r="AN416" i="1"/>
  <c r="AL416" i="1"/>
  <c r="AO416" i="1" s="1"/>
  <c r="AK416" i="1"/>
  <c r="AJ416" i="1"/>
  <c r="AM416" i="1" s="1"/>
  <c r="AE416" i="1"/>
  <c r="W416" i="1"/>
  <c r="AB416" i="1" s="1"/>
  <c r="S416" i="1"/>
  <c r="M416" i="1"/>
  <c r="L416" i="1"/>
  <c r="I416" i="1"/>
  <c r="H416" i="1"/>
  <c r="G416" i="1"/>
  <c r="V416" i="1" s="1"/>
  <c r="AA416" i="1" s="1"/>
  <c r="F416" i="1"/>
  <c r="BB416" i="1" s="1"/>
  <c r="BG416" i="1" s="1"/>
  <c r="E416" i="1"/>
  <c r="D416" i="1"/>
  <c r="BJ415" i="1"/>
  <c r="BF415" i="1"/>
  <c r="BI415" i="1" s="1"/>
  <c r="AO415" i="1"/>
  <c r="AL415" i="1"/>
  <c r="AK415" i="1"/>
  <c r="AN415" i="1" s="1"/>
  <c r="AP415" i="1" s="1"/>
  <c r="AJ415" i="1"/>
  <c r="AE415" i="1"/>
  <c r="X415" i="1"/>
  <c r="AC415" i="1" s="1"/>
  <c r="W415" i="1"/>
  <c r="AB415" i="1" s="1"/>
  <c r="S415" i="1"/>
  <c r="M415" i="1"/>
  <c r="L415" i="1"/>
  <c r="I415" i="1"/>
  <c r="H415" i="1"/>
  <c r="G415" i="1"/>
  <c r="F415" i="1"/>
  <c r="AY415" i="1" s="1"/>
  <c r="E415" i="1"/>
  <c r="Q415" i="1" s="1"/>
  <c r="AG415" i="1" s="1"/>
  <c r="D415" i="1"/>
  <c r="BF414" i="1"/>
  <c r="AL414" i="1"/>
  <c r="AK414" i="1"/>
  <c r="AJ414" i="1"/>
  <c r="AM414" i="1" s="1"/>
  <c r="AE414" i="1"/>
  <c r="S414" i="1"/>
  <c r="M414" i="1"/>
  <c r="P414" i="1" s="1"/>
  <c r="L414" i="1"/>
  <c r="I414" i="1"/>
  <c r="X414" i="1" s="1"/>
  <c r="AC414" i="1" s="1"/>
  <c r="H414" i="1"/>
  <c r="W414" i="1" s="1"/>
  <c r="AB414" i="1" s="1"/>
  <c r="G414" i="1"/>
  <c r="F414" i="1"/>
  <c r="BB414" i="1" s="1"/>
  <c r="BG414" i="1" s="1"/>
  <c r="E414" i="1"/>
  <c r="D414" i="1"/>
  <c r="BJ413" i="1"/>
  <c r="BI413" i="1"/>
  <c r="BH413" i="1"/>
  <c r="BF413" i="1"/>
  <c r="AO413" i="1"/>
  <c r="AQ413" i="1" s="1"/>
  <c r="AM413" i="1"/>
  <c r="AL413" i="1"/>
  <c r="AK413" i="1"/>
  <c r="AJ413" i="1"/>
  <c r="AE413" i="1"/>
  <c r="S413" i="1"/>
  <c r="M413" i="1"/>
  <c r="P413" i="1" s="1"/>
  <c r="L413" i="1"/>
  <c r="I413" i="1"/>
  <c r="H413" i="1"/>
  <c r="W413" i="1" s="1"/>
  <c r="AB413" i="1" s="1"/>
  <c r="G413" i="1"/>
  <c r="V413" i="1" s="1"/>
  <c r="F413" i="1"/>
  <c r="Q413" i="1" s="1"/>
  <c r="AG413" i="1" s="1"/>
  <c r="E413" i="1"/>
  <c r="D413" i="1"/>
  <c r="BF412" i="1"/>
  <c r="AL412" i="1"/>
  <c r="AK412" i="1"/>
  <c r="AN412" i="1" s="1"/>
  <c r="AJ412" i="1"/>
  <c r="AE412" i="1"/>
  <c r="X412" i="1"/>
  <c r="AC412" i="1" s="1"/>
  <c r="S412" i="1"/>
  <c r="M412" i="1"/>
  <c r="L412" i="1"/>
  <c r="I412" i="1"/>
  <c r="H412" i="1"/>
  <c r="W412" i="1" s="1"/>
  <c r="AB412" i="1" s="1"/>
  <c r="G412" i="1"/>
  <c r="AV412" i="1" s="1"/>
  <c r="F412" i="1"/>
  <c r="E412" i="1"/>
  <c r="D412" i="1"/>
  <c r="BF411" i="1"/>
  <c r="AL411" i="1"/>
  <c r="AK411" i="1"/>
  <c r="AN411" i="1" s="1"/>
  <c r="AJ411" i="1"/>
  <c r="AM411" i="1" s="1"/>
  <c r="AE411" i="1"/>
  <c r="S411" i="1"/>
  <c r="Q411" i="1"/>
  <c r="AG411" i="1" s="1"/>
  <c r="M411" i="1"/>
  <c r="L411" i="1"/>
  <c r="I411" i="1"/>
  <c r="X411" i="1" s="1"/>
  <c r="AC411" i="1" s="1"/>
  <c r="H411" i="1"/>
  <c r="W411" i="1" s="1"/>
  <c r="AB411" i="1" s="1"/>
  <c r="G411" i="1"/>
  <c r="F411" i="1"/>
  <c r="BB411" i="1" s="1"/>
  <c r="BG411" i="1" s="1"/>
  <c r="E411" i="1"/>
  <c r="D411" i="1"/>
  <c r="BJ410" i="1"/>
  <c r="BI410" i="1"/>
  <c r="BH410" i="1"/>
  <c r="BF410" i="1"/>
  <c r="AU410" i="1"/>
  <c r="AO410" i="1"/>
  <c r="AQ410" i="1" s="1"/>
  <c r="AL410" i="1"/>
  <c r="AK410" i="1"/>
  <c r="AN410" i="1" s="1"/>
  <c r="AJ410" i="1"/>
  <c r="AM410" i="1" s="1"/>
  <c r="AE410" i="1"/>
  <c r="AA410" i="1"/>
  <c r="V410" i="1"/>
  <c r="S410" i="1"/>
  <c r="M410" i="1"/>
  <c r="L410" i="1"/>
  <c r="I410" i="1"/>
  <c r="H410" i="1"/>
  <c r="W410" i="1" s="1"/>
  <c r="AB410" i="1" s="1"/>
  <c r="G410" i="1"/>
  <c r="F410" i="1"/>
  <c r="BB410" i="1" s="1"/>
  <c r="BG410" i="1" s="1"/>
  <c r="E410" i="1"/>
  <c r="D410" i="1"/>
  <c r="BJ409" i="1"/>
  <c r="BF409" i="1"/>
  <c r="BB409" i="1"/>
  <c r="AL409" i="1"/>
  <c r="AO409" i="1" s="1"/>
  <c r="AK409" i="1"/>
  <c r="AJ409" i="1"/>
  <c r="AE409" i="1"/>
  <c r="X409" i="1"/>
  <c r="AC409" i="1" s="1"/>
  <c r="S409" i="1"/>
  <c r="M409" i="1"/>
  <c r="L409" i="1"/>
  <c r="I409" i="1"/>
  <c r="H409" i="1"/>
  <c r="W409" i="1" s="1"/>
  <c r="AB409" i="1" s="1"/>
  <c r="G409" i="1"/>
  <c r="F409" i="1"/>
  <c r="E409" i="1"/>
  <c r="D409" i="1"/>
  <c r="BH408" i="1"/>
  <c r="BG408" i="1"/>
  <c r="BF408" i="1"/>
  <c r="BB408" i="1"/>
  <c r="AY408" i="1"/>
  <c r="AL408" i="1"/>
  <c r="AK408" i="1"/>
  <c r="AN408" i="1" s="1"/>
  <c r="AJ408" i="1"/>
  <c r="AM408" i="1" s="1"/>
  <c r="AE408" i="1"/>
  <c r="S408" i="1"/>
  <c r="M408" i="1"/>
  <c r="P408" i="1" s="1"/>
  <c r="L408" i="1"/>
  <c r="I408" i="1"/>
  <c r="X408" i="1" s="1"/>
  <c r="AC408" i="1" s="1"/>
  <c r="H408" i="1"/>
  <c r="W408" i="1" s="1"/>
  <c r="AB408" i="1" s="1"/>
  <c r="G408" i="1"/>
  <c r="F408" i="1"/>
  <c r="Q408" i="1" s="1"/>
  <c r="AG408" i="1" s="1"/>
  <c r="E408" i="1"/>
  <c r="D408" i="1"/>
  <c r="BJ407" i="1"/>
  <c r="BI407" i="1"/>
  <c r="BH407" i="1"/>
  <c r="BF407" i="1"/>
  <c r="AL407" i="1"/>
  <c r="AO407" i="1" s="1"/>
  <c r="AK407" i="1"/>
  <c r="AN407" i="1" s="1"/>
  <c r="AJ407" i="1"/>
  <c r="AM407" i="1" s="1"/>
  <c r="AE407" i="1"/>
  <c r="AA407" i="1"/>
  <c r="V407" i="1"/>
  <c r="S407" i="1"/>
  <c r="M407" i="1"/>
  <c r="P407" i="1" s="1"/>
  <c r="L407" i="1"/>
  <c r="I407" i="1"/>
  <c r="H407" i="1"/>
  <c r="W407" i="1" s="1"/>
  <c r="AB407" i="1" s="1"/>
  <c r="G407" i="1"/>
  <c r="F407" i="1"/>
  <c r="E407" i="1"/>
  <c r="D407" i="1"/>
  <c r="BJ406" i="1"/>
  <c r="BF406" i="1"/>
  <c r="AL406" i="1"/>
  <c r="AK406" i="1"/>
  <c r="AJ406" i="1"/>
  <c r="AM406" i="1" s="1"/>
  <c r="AE406" i="1"/>
  <c r="W406" i="1"/>
  <c r="AB406" i="1" s="1"/>
  <c r="S406" i="1"/>
  <c r="M406" i="1"/>
  <c r="P406" i="1" s="1"/>
  <c r="L406" i="1"/>
  <c r="I406" i="1"/>
  <c r="X406" i="1" s="1"/>
  <c r="AC406" i="1" s="1"/>
  <c r="H406" i="1"/>
  <c r="G406" i="1"/>
  <c r="AV406" i="1" s="1"/>
  <c r="F406" i="1"/>
  <c r="E406" i="1"/>
  <c r="D406" i="1"/>
  <c r="BH405" i="1"/>
  <c r="BF405" i="1"/>
  <c r="AM405" i="1"/>
  <c r="AL405" i="1"/>
  <c r="AK405" i="1"/>
  <c r="AN405" i="1" s="1"/>
  <c r="AJ405" i="1"/>
  <c r="AG405" i="1"/>
  <c r="AE405" i="1"/>
  <c r="S405" i="1"/>
  <c r="M405" i="1"/>
  <c r="P405" i="1" s="1"/>
  <c r="L405" i="1"/>
  <c r="I405" i="1"/>
  <c r="X405" i="1" s="1"/>
  <c r="AC405" i="1" s="1"/>
  <c r="H405" i="1"/>
  <c r="W405" i="1" s="1"/>
  <c r="AB405" i="1" s="1"/>
  <c r="G405" i="1"/>
  <c r="F405" i="1"/>
  <c r="BB405" i="1" s="1"/>
  <c r="E405" i="1"/>
  <c r="Q405" i="1" s="1"/>
  <c r="D405" i="1"/>
  <c r="BJ404" i="1"/>
  <c r="BI404" i="1"/>
  <c r="BH404" i="1"/>
  <c r="BF404" i="1"/>
  <c r="BB404" i="1"/>
  <c r="BG404" i="1" s="1"/>
  <c r="AL404" i="1"/>
  <c r="AO404" i="1" s="1"/>
  <c r="AQ404" i="1" s="1"/>
  <c r="AK404" i="1"/>
  <c r="AN404" i="1" s="1"/>
  <c r="AJ404" i="1"/>
  <c r="AM404" i="1" s="1"/>
  <c r="AE404" i="1"/>
  <c r="AA404" i="1"/>
  <c r="V404" i="1"/>
  <c r="S404" i="1"/>
  <c r="M404" i="1"/>
  <c r="L404" i="1"/>
  <c r="I404" i="1"/>
  <c r="H404" i="1"/>
  <c r="W404" i="1" s="1"/>
  <c r="AB404" i="1" s="1"/>
  <c r="G404" i="1"/>
  <c r="R404" i="1" s="1"/>
  <c r="F404" i="1"/>
  <c r="E404" i="1"/>
  <c r="D404" i="1"/>
  <c r="BF403" i="1"/>
  <c r="AO403" i="1"/>
  <c r="AS403" i="1" s="1"/>
  <c r="AL403" i="1"/>
  <c r="AK403" i="1"/>
  <c r="AN403" i="1" s="1"/>
  <c r="AJ403" i="1"/>
  <c r="AE403" i="1"/>
  <c r="S403" i="1"/>
  <c r="M403" i="1"/>
  <c r="P403" i="1" s="1"/>
  <c r="L403" i="1"/>
  <c r="I403" i="1"/>
  <c r="X403" i="1" s="1"/>
  <c r="AC403" i="1" s="1"/>
  <c r="H403" i="1"/>
  <c r="W403" i="1" s="1"/>
  <c r="AB403" i="1" s="1"/>
  <c r="G403" i="1"/>
  <c r="F403" i="1"/>
  <c r="BB403" i="1" s="1"/>
  <c r="E403" i="1"/>
  <c r="D403" i="1"/>
  <c r="BF402" i="1"/>
  <c r="AL402" i="1"/>
  <c r="AK402" i="1"/>
  <c r="AJ402" i="1"/>
  <c r="AM402" i="1" s="1"/>
  <c r="AE402" i="1"/>
  <c r="S402" i="1"/>
  <c r="M402" i="1"/>
  <c r="L402" i="1"/>
  <c r="I402" i="1"/>
  <c r="X402" i="1" s="1"/>
  <c r="AC402" i="1" s="1"/>
  <c r="H402" i="1"/>
  <c r="G402" i="1"/>
  <c r="F402" i="1"/>
  <c r="Q402" i="1" s="1"/>
  <c r="AG402" i="1" s="1"/>
  <c r="E402" i="1"/>
  <c r="D402" i="1"/>
  <c r="BJ401" i="1"/>
  <c r="BI401" i="1"/>
  <c r="BH401" i="1"/>
  <c r="BF401" i="1"/>
  <c r="AN401" i="1"/>
  <c r="AL401" i="1"/>
  <c r="AO401" i="1" s="1"/>
  <c r="AQ401" i="1" s="1"/>
  <c r="AK401" i="1"/>
  <c r="AJ401" i="1"/>
  <c r="AM401" i="1" s="1"/>
  <c r="AE401" i="1"/>
  <c r="V401" i="1"/>
  <c r="S401" i="1"/>
  <c r="M401" i="1"/>
  <c r="L401" i="1"/>
  <c r="I401" i="1"/>
  <c r="H401" i="1"/>
  <c r="W401" i="1" s="1"/>
  <c r="AB401" i="1" s="1"/>
  <c r="G401" i="1"/>
  <c r="F401" i="1"/>
  <c r="AY401" i="1" s="1"/>
  <c r="E401" i="1"/>
  <c r="D401" i="1"/>
  <c r="BF400" i="1"/>
  <c r="AL400" i="1"/>
  <c r="AK400" i="1"/>
  <c r="AJ400" i="1"/>
  <c r="AM400" i="1" s="1"/>
  <c r="AE400" i="1"/>
  <c r="X400" i="1"/>
  <c r="AC400" i="1" s="1"/>
  <c r="S400" i="1"/>
  <c r="M400" i="1"/>
  <c r="L400" i="1"/>
  <c r="P400" i="1" s="1"/>
  <c r="I400" i="1"/>
  <c r="H400" i="1"/>
  <c r="W400" i="1" s="1"/>
  <c r="AB400" i="1" s="1"/>
  <c r="G400" i="1"/>
  <c r="F400" i="1"/>
  <c r="E400" i="1"/>
  <c r="D400" i="1"/>
  <c r="BH399" i="1"/>
  <c r="BF399" i="1"/>
  <c r="AL399" i="1"/>
  <c r="AO399" i="1" s="1"/>
  <c r="AU399" i="1" s="1"/>
  <c r="AK399" i="1"/>
  <c r="AJ399" i="1"/>
  <c r="AM399" i="1" s="1"/>
  <c r="AE399" i="1"/>
  <c r="S399" i="1"/>
  <c r="R399" i="1"/>
  <c r="AY399" i="1" s="1"/>
  <c r="AZ399" i="1" s="1"/>
  <c r="BA399" i="1" s="1"/>
  <c r="M399" i="1"/>
  <c r="P399" i="1" s="1"/>
  <c r="L399" i="1"/>
  <c r="I399" i="1"/>
  <c r="X399" i="1" s="1"/>
  <c r="AC399" i="1" s="1"/>
  <c r="H399" i="1"/>
  <c r="W399" i="1" s="1"/>
  <c r="AB399" i="1" s="1"/>
  <c r="G399" i="1"/>
  <c r="F399" i="1"/>
  <c r="BB399" i="1" s="1"/>
  <c r="BG399" i="1" s="1"/>
  <c r="E399" i="1"/>
  <c r="Q399" i="1" s="1"/>
  <c r="AG399" i="1" s="1"/>
  <c r="D399" i="1"/>
  <c r="BJ398" i="1"/>
  <c r="BI398" i="1"/>
  <c r="BH398" i="1"/>
  <c r="BF398" i="1"/>
  <c r="BB398" i="1"/>
  <c r="BG398" i="1" s="1"/>
  <c r="AL398" i="1"/>
  <c r="AO398" i="1" s="1"/>
  <c r="AK398" i="1"/>
  <c r="AJ398" i="1"/>
  <c r="AM398" i="1" s="1"/>
  <c r="AE398" i="1"/>
  <c r="W398" i="1"/>
  <c r="AB398" i="1" s="1"/>
  <c r="V398" i="1"/>
  <c r="S398" i="1"/>
  <c r="M398" i="1"/>
  <c r="L398" i="1"/>
  <c r="I398" i="1"/>
  <c r="H398" i="1"/>
  <c r="G398" i="1"/>
  <c r="F398" i="1"/>
  <c r="AY398" i="1" s="1"/>
  <c r="E398" i="1"/>
  <c r="D398" i="1"/>
  <c r="BF397" i="1"/>
  <c r="BB397" i="1"/>
  <c r="AQ397" i="1"/>
  <c r="AO397" i="1"/>
  <c r="AS397" i="1" s="1"/>
  <c r="AL397" i="1"/>
  <c r="AK397" i="1"/>
  <c r="AJ397" i="1"/>
  <c r="AM397" i="1" s="1"/>
  <c r="AE397" i="1"/>
  <c r="S397" i="1"/>
  <c r="M397" i="1"/>
  <c r="P397" i="1" s="1"/>
  <c r="L397" i="1"/>
  <c r="I397" i="1"/>
  <c r="X397" i="1" s="1"/>
  <c r="AC397" i="1" s="1"/>
  <c r="H397" i="1"/>
  <c r="W397" i="1" s="1"/>
  <c r="AB397" i="1" s="1"/>
  <c r="G397" i="1"/>
  <c r="F397" i="1"/>
  <c r="E397" i="1"/>
  <c r="Q397" i="1" s="1"/>
  <c r="AG397" i="1" s="1"/>
  <c r="D397" i="1"/>
  <c r="BH396" i="1"/>
  <c r="BF396" i="1"/>
  <c r="BB396" i="1"/>
  <c r="AL396" i="1"/>
  <c r="AK396" i="1"/>
  <c r="AJ396" i="1"/>
  <c r="AE396" i="1"/>
  <c r="S396" i="1"/>
  <c r="M396" i="1"/>
  <c r="L396" i="1"/>
  <c r="I396" i="1"/>
  <c r="X396" i="1" s="1"/>
  <c r="AC396" i="1" s="1"/>
  <c r="H396" i="1"/>
  <c r="W396" i="1" s="1"/>
  <c r="AB396" i="1" s="1"/>
  <c r="G396" i="1"/>
  <c r="F396" i="1"/>
  <c r="AM396" i="1" s="1"/>
  <c r="E396" i="1"/>
  <c r="D396" i="1"/>
  <c r="BJ395" i="1"/>
  <c r="BI395" i="1"/>
  <c r="BH395" i="1"/>
  <c r="BF395" i="1"/>
  <c r="AO395" i="1"/>
  <c r="AQ395" i="1" s="1"/>
  <c r="AM395" i="1"/>
  <c r="AL395" i="1"/>
  <c r="AK395" i="1"/>
  <c r="AN395" i="1" s="1"/>
  <c r="AJ395" i="1"/>
  <c r="AE395" i="1"/>
  <c r="S395" i="1"/>
  <c r="M395" i="1"/>
  <c r="L395" i="1"/>
  <c r="I395" i="1"/>
  <c r="H395" i="1"/>
  <c r="W395" i="1" s="1"/>
  <c r="AB395" i="1" s="1"/>
  <c r="G395" i="1"/>
  <c r="V395" i="1" s="1"/>
  <c r="F395" i="1"/>
  <c r="E395" i="1"/>
  <c r="D395" i="1"/>
  <c r="BF394" i="1"/>
  <c r="AL394" i="1"/>
  <c r="AO394" i="1" s="1"/>
  <c r="AK394" i="1"/>
  <c r="AJ394" i="1"/>
  <c r="AM394" i="1" s="1"/>
  <c r="AE394" i="1"/>
  <c r="X394" i="1"/>
  <c r="AC394" i="1" s="1"/>
  <c r="W394" i="1"/>
  <c r="AB394" i="1" s="1"/>
  <c r="S394" i="1"/>
  <c r="P394" i="1"/>
  <c r="M394" i="1"/>
  <c r="L394" i="1"/>
  <c r="I394" i="1"/>
  <c r="H394" i="1"/>
  <c r="G394" i="1"/>
  <c r="F394" i="1"/>
  <c r="BB394" i="1" s="1"/>
  <c r="E394" i="1"/>
  <c r="Q394" i="1" s="1"/>
  <c r="AG394" i="1" s="1"/>
  <c r="D394" i="1"/>
  <c r="BH393" i="1"/>
  <c r="BF393" i="1"/>
  <c r="AL393" i="1"/>
  <c r="AK393" i="1"/>
  <c r="AJ393" i="1"/>
  <c r="AM393" i="1" s="1"/>
  <c r="AE393" i="1"/>
  <c r="S393" i="1"/>
  <c r="Q393" i="1"/>
  <c r="AG393" i="1" s="1"/>
  <c r="M393" i="1"/>
  <c r="L393" i="1"/>
  <c r="I393" i="1"/>
  <c r="X393" i="1" s="1"/>
  <c r="AC393" i="1" s="1"/>
  <c r="H393" i="1"/>
  <c r="W393" i="1" s="1"/>
  <c r="AB393" i="1" s="1"/>
  <c r="G393" i="1"/>
  <c r="R393" i="1" s="1"/>
  <c r="AY393" i="1" s="1"/>
  <c r="AZ393" i="1" s="1"/>
  <c r="BA393" i="1" s="1"/>
  <c r="F393" i="1"/>
  <c r="BB393" i="1" s="1"/>
  <c r="BG393" i="1" s="1"/>
  <c r="E393" i="1"/>
  <c r="D393" i="1"/>
  <c r="BJ392" i="1"/>
  <c r="BI392" i="1"/>
  <c r="BH392" i="1"/>
  <c r="BF392" i="1"/>
  <c r="BB392" i="1"/>
  <c r="BG392" i="1" s="1"/>
  <c r="AM392" i="1"/>
  <c r="AL392" i="1"/>
  <c r="AO392" i="1" s="1"/>
  <c r="AK392" i="1"/>
  <c r="AN392" i="1" s="1"/>
  <c r="AJ392" i="1"/>
  <c r="AE392" i="1"/>
  <c r="V392" i="1"/>
  <c r="S392" i="1"/>
  <c r="M392" i="1"/>
  <c r="L392" i="1"/>
  <c r="I392" i="1"/>
  <c r="H392" i="1"/>
  <c r="W392" i="1" s="1"/>
  <c r="AB392" i="1" s="1"/>
  <c r="G392" i="1"/>
  <c r="F392" i="1"/>
  <c r="E392" i="1"/>
  <c r="D392" i="1"/>
  <c r="BF391" i="1"/>
  <c r="AU391" i="1"/>
  <c r="AO391" i="1"/>
  <c r="AS391" i="1" s="1"/>
  <c r="AL391" i="1"/>
  <c r="AK391" i="1"/>
  <c r="AJ391" i="1"/>
  <c r="AM391" i="1" s="1"/>
  <c r="AE391" i="1"/>
  <c r="W391" i="1"/>
  <c r="AB391" i="1" s="1"/>
  <c r="S391" i="1"/>
  <c r="M391" i="1"/>
  <c r="P391" i="1" s="1"/>
  <c r="L391" i="1"/>
  <c r="I391" i="1"/>
  <c r="X391" i="1" s="1"/>
  <c r="AC391" i="1" s="1"/>
  <c r="H391" i="1"/>
  <c r="G391" i="1"/>
  <c r="F391" i="1"/>
  <c r="BB391" i="1" s="1"/>
  <c r="E391" i="1"/>
  <c r="Q391" i="1" s="1"/>
  <c r="AG391" i="1" s="1"/>
  <c r="D391" i="1"/>
  <c r="BH390" i="1"/>
  <c r="BF390" i="1"/>
  <c r="BB390" i="1"/>
  <c r="AL390" i="1"/>
  <c r="AK390" i="1"/>
  <c r="AN390" i="1" s="1"/>
  <c r="AR390" i="1" s="1"/>
  <c r="AJ390" i="1"/>
  <c r="AE390" i="1"/>
  <c r="S390" i="1"/>
  <c r="M390" i="1"/>
  <c r="L390" i="1"/>
  <c r="I390" i="1"/>
  <c r="X390" i="1" s="1"/>
  <c r="AC390" i="1" s="1"/>
  <c r="H390" i="1"/>
  <c r="W390" i="1" s="1"/>
  <c r="AB390" i="1" s="1"/>
  <c r="G390" i="1"/>
  <c r="F390" i="1"/>
  <c r="AM390" i="1" s="1"/>
  <c r="E390" i="1"/>
  <c r="D390" i="1"/>
  <c r="BJ389" i="1"/>
  <c r="BI389" i="1"/>
  <c r="BH389" i="1"/>
  <c r="BF389" i="1"/>
  <c r="AL389" i="1"/>
  <c r="AK389" i="1"/>
  <c r="AJ389" i="1"/>
  <c r="AE389" i="1"/>
  <c r="W389" i="1"/>
  <c r="AB389" i="1" s="1"/>
  <c r="V389" i="1"/>
  <c r="S389" i="1"/>
  <c r="M389" i="1"/>
  <c r="L389" i="1"/>
  <c r="I389" i="1"/>
  <c r="H389" i="1"/>
  <c r="G389" i="1"/>
  <c r="F389" i="1"/>
  <c r="AO389" i="1" s="1"/>
  <c r="E389" i="1"/>
  <c r="D389" i="1"/>
  <c r="BJ388" i="1"/>
  <c r="BF388" i="1"/>
  <c r="AL388" i="1"/>
  <c r="AK388" i="1"/>
  <c r="AJ388" i="1"/>
  <c r="AE388" i="1"/>
  <c r="S388" i="1"/>
  <c r="M388" i="1"/>
  <c r="P388" i="1" s="1"/>
  <c r="L388" i="1"/>
  <c r="I388" i="1"/>
  <c r="X388" i="1" s="1"/>
  <c r="AC388" i="1" s="1"/>
  <c r="H388" i="1"/>
  <c r="W388" i="1" s="1"/>
  <c r="AB388" i="1" s="1"/>
  <c r="G388" i="1"/>
  <c r="AV388" i="1" s="1"/>
  <c r="F388" i="1"/>
  <c r="E388" i="1"/>
  <c r="D388" i="1"/>
  <c r="BH387" i="1"/>
  <c r="BF387" i="1"/>
  <c r="AN387" i="1"/>
  <c r="AR387" i="1" s="1"/>
  <c r="AL387" i="1"/>
  <c r="AO387" i="1" s="1"/>
  <c r="AU387" i="1" s="1"/>
  <c r="AK387" i="1"/>
  <c r="AJ387" i="1"/>
  <c r="AM387" i="1" s="1"/>
  <c r="AE387" i="1"/>
  <c r="AB387" i="1"/>
  <c r="S387" i="1"/>
  <c r="M387" i="1"/>
  <c r="P387" i="1" s="1"/>
  <c r="L387" i="1"/>
  <c r="I387" i="1"/>
  <c r="X387" i="1" s="1"/>
  <c r="AC387" i="1" s="1"/>
  <c r="H387" i="1"/>
  <c r="W387" i="1" s="1"/>
  <c r="G387" i="1"/>
  <c r="V387" i="1" s="1"/>
  <c r="F387" i="1"/>
  <c r="BB387" i="1" s="1"/>
  <c r="BG387" i="1" s="1"/>
  <c r="E387" i="1"/>
  <c r="D387" i="1"/>
  <c r="BJ386" i="1"/>
  <c r="BI386" i="1"/>
  <c r="BH386" i="1"/>
  <c r="BF386" i="1"/>
  <c r="AL386" i="1"/>
  <c r="AK386" i="1"/>
  <c r="AJ386" i="1"/>
  <c r="AE386" i="1"/>
  <c r="W386" i="1"/>
  <c r="AB386" i="1" s="1"/>
  <c r="S386" i="1"/>
  <c r="M386" i="1"/>
  <c r="L386" i="1"/>
  <c r="I386" i="1"/>
  <c r="X386" i="1" s="1"/>
  <c r="AC386" i="1" s="1"/>
  <c r="H386" i="1"/>
  <c r="AV386" i="1" s="1"/>
  <c r="G386" i="1"/>
  <c r="V386" i="1" s="1"/>
  <c r="F386" i="1"/>
  <c r="Q386" i="1" s="1"/>
  <c r="AG386" i="1" s="1"/>
  <c r="E386" i="1"/>
  <c r="D386" i="1"/>
  <c r="BF385" i="1"/>
  <c r="AL385" i="1"/>
  <c r="AO385" i="1" s="1"/>
  <c r="AK385" i="1"/>
  <c r="AN385" i="1" s="1"/>
  <c r="AT385" i="1" s="1"/>
  <c r="AJ385" i="1"/>
  <c r="AE385" i="1"/>
  <c r="S385" i="1"/>
  <c r="M385" i="1"/>
  <c r="L385" i="1"/>
  <c r="I385" i="1"/>
  <c r="X385" i="1" s="1"/>
  <c r="AC385" i="1" s="1"/>
  <c r="H385" i="1"/>
  <c r="W385" i="1" s="1"/>
  <c r="AB385" i="1" s="1"/>
  <c r="G385" i="1"/>
  <c r="V385" i="1" s="1"/>
  <c r="AA385" i="1" s="1"/>
  <c r="F385" i="1"/>
  <c r="BB385" i="1" s="1"/>
  <c r="BG385" i="1" s="1"/>
  <c r="E385" i="1"/>
  <c r="D385" i="1"/>
  <c r="BH384" i="1"/>
  <c r="BF384" i="1"/>
  <c r="BJ384" i="1" s="1"/>
  <c r="AN384" i="1"/>
  <c r="AP384" i="1" s="1"/>
  <c r="AL384" i="1"/>
  <c r="AK384" i="1"/>
  <c r="AJ384" i="1"/>
  <c r="AM384" i="1" s="1"/>
  <c r="AE384" i="1"/>
  <c r="S384" i="1"/>
  <c r="M384" i="1"/>
  <c r="L384" i="1"/>
  <c r="I384" i="1"/>
  <c r="X384" i="1" s="1"/>
  <c r="AC384" i="1" s="1"/>
  <c r="H384" i="1"/>
  <c r="G384" i="1"/>
  <c r="V384" i="1" s="1"/>
  <c r="F384" i="1"/>
  <c r="E384" i="1"/>
  <c r="D384" i="1"/>
  <c r="BJ383" i="1"/>
  <c r="BI383" i="1"/>
  <c r="BH383" i="1"/>
  <c r="BF383" i="1"/>
  <c r="AL383" i="1"/>
  <c r="AK383" i="1"/>
  <c r="AJ383" i="1"/>
  <c r="AE383" i="1"/>
  <c r="W383" i="1"/>
  <c r="AB383" i="1" s="1"/>
  <c r="V383" i="1"/>
  <c r="AA383" i="1" s="1"/>
  <c r="S383" i="1"/>
  <c r="M383" i="1"/>
  <c r="L383" i="1"/>
  <c r="I383" i="1"/>
  <c r="X383" i="1" s="1"/>
  <c r="AC383" i="1" s="1"/>
  <c r="H383" i="1"/>
  <c r="G383" i="1"/>
  <c r="F383" i="1"/>
  <c r="E383" i="1"/>
  <c r="D383" i="1"/>
  <c r="BF382" i="1"/>
  <c r="AL382" i="1"/>
  <c r="AO382" i="1" s="1"/>
  <c r="AK382" i="1"/>
  <c r="AJ382" i="1"/>
  <c r="AE382" i="1"/>
  <c r="S382" i="1"/>
  <c r="M382" i="1"/>
  <c r="P382" i="1" s="1"/>
  <c r="L382" i="1"/>
  <c r="I382" i="1"/>
  <c r="X382" i="1" s="1"/>
  <c r="AC382" i="1" s="1"/>
  <c r="H382" i="1"/>
  <c r="W382" i="1" s="1"/>
  <c r="AB382" i="1" s="1"/>
  <c r="G382" i="1"/>
  <c r="F382" i="1"/>
  <c r="E382" i="1"/>
  <c r="D382" i="1"/>
  <c r="BI381" i="1"/>
  <c r="BH381" i="1"/>
  <c r="BF381" i="1"/>
  <c r="BJ381" i="1" s="1"/>
  <c r="AM381" i="1"/>
  <c r="AL381" i="1"/>
  <c r="AK381" i="1"/>
  <c r="AJ381" i="1"/>
  <c r="AE381" i="1"/>
  <c r="S381" i="1"/>
  <c r="M381" i="1"/>
  <c r="L381" i="1"/>
  <c r="I381" i="1"/>
  <c r="X381" i="1" s="1"/>
  <c r="AC381" i="1" s="1"/>
  <c r="H381" i="1"/>
  <c r="W381" i="1" s="1"/>
  <c r="AB381" i="1" s="1"/>
  <c r="G381" i="1"/>
  <c r="AV381" i="1" s="1"/>
  <c r="F381" i="1"/>
  <c r="BB381" i="1" s="1"/>
  <c r="BG381" i="1" s="1"/>
  <c r="E381" i="1"/>
  <c r="D381" i="1"/>
  <c r="BJ380" i="1"/>
  <c r="BI380" i="1"/>
  <c r="BH380" i="1"/>
  <c r="BF380" i="1"/>
  <c r="BB380" i="1"/>
  <c r="BG380" i="1" s="1"/>
  <c r="AV380" i="1"/>
  <c r="AM380" i="1"/>
  <c r="AL380" i="1"/>
  <c r="AK380" i="1"/>
  <c r="AJ380" i="1"/>
  <c r="AE380" i="1"/>
  <c r="X380" i="1"/>
  <c r="AC380" i="1" s="1"/>
  <c r="V380" i="1"/>
  <c r="Y380" i="1" s="1"/>
  <c r="Z380" i="1" s="1"/>
  <c r="S380" i="1"/>
  <c r="M380" i="1"/>
  <c r="P380" i="1" s="1"/>
  <c r="L380" i="1"/>
  <c r="I380" i="1"/>
  <c r="H380" i="1"/>
  <c r="W380" i="1" s="1"/>
  <c r="AB380" i="1" s="1"/>
  <c r="G380" i="1"/>
  <c r="F380" i="1"/>
  <c r="E380" i="1"/>
  <c r="D380" i="1"/>
  <c r="BJ379" i="1"/>
  <c r="BF379" i="1"/>
  <c r="AL379" i="1"/>
  <c r="AO379" i="1" s="1"/>
  <c r="AK379" i="1"/>
  <c r="AJ379" i="1"/>
  <c r="AM379" i="1" s="1"/>
  <c r="AE379" i="1"/>
  <c r="AC379" i="1"/>
  <c r="X379" i="1"/>
  <c r="S379" i="1"/>
  <c r="M379" i="1"/>
  <c r="L379" i="1"/>
  <c r="P379" i="1" s="1"/>
  <c r="I379" i="1"/>
  <c r="H379" i="1"/>
  <c r="W379" i="1" s="1"/>
  <c r="AB379" i="1" s="1"/>
  <c r="G379" i="1"/>
  <c r="V379" i="1" s="1"/>
  <c r="AA379" i="1" s="1"/>
  <c r="F379" i="1"/>
  <c r="E379" i="1"/>
  <c r="D379" i="1"/>
  <c r="BI378" i="1"/>
  <c r="BF378" i="1"/>
  <c r="BJ378" i="1" s="1"/>
  <c r="AL378" i="1"/>
  <c r="AK378" i="1"/>
  <c r="AJ378" i="1"/>
  <c r="AM378" i="1" s="1"/>
  <c r="AE378" i="1"/>
  <c r="V378" i="1"/>
  <c r="AA378" i="1" s="1"/>
  <c r="S378" i="1"/>
  <c r="M378" i="1"/>
  <c r="L378" i="1"/>
  <c r="I378" i="1"/>
  <c r="X378" i="1" s="1"/>
  <c r="AC378" i="1" s="1"/>
  <c r="H378" i="1"/>
  <c r="W378" i="1" s="1"/>
  <c r="AB378" i="1" s="1"/>
  <c r="G378" i="1"/>
  <c r="F378" i="1"/>
  <c r="E378" i="1"/>
  <c r="D378" i="1"/>
  <c r="BJ377" i="1"/>
  <c r="BI377" i="1"/>
  <c r="BH377" i="1"/>
  <c r="BF377" i="1"/>
  <c r="AL377" i="1"/>
  <c r="AK377" i="1"/>
  <c r="AJ377" i="1"/>
  <c r="AE377" i="1"/>
  <c r="W377" i="1"/>
  <c r="AB377" i="1" s="1"/>
  <c r="V377" i="1"/>
  <c r="S377" i="1"/>
  <c r="M377" i="1"/>
  <c r="P377" i="1" s="1"/>
  <c r="L377" i="1"/>
  <c r="I377" i="1"/>
  <c r="X377" i="1" s="1"/>
  <c r="AC377" i="1" s="1"/>
  <c r="H377" i="1"/>
  <c r="G377" i="1"/>
  <c r="F377" i="1"/>
  <c r="Q377" i="1" s="1"/>
  <c r="AG377" i="1" s="1"/>
  <c r="E377" i="1"/>
  <c r="D377" i="1"/>
  <c r="BF376" i="1"/>
  <c r="AL376" i="1"/>
  <c r="AO376" i="1" s="1"/>
  <c r="AK376" i="1"/>
  <c r="AJ376" i="1"/>
  <c r="AE376" i="1"/>
  <c r="S376" i="1"/>
  <c r="M376" i="1"/>
  <c r="P376" i="1" s="1"/>
  <c r="L376" i="1"/>
  <c r="I376" i="1"/>
  <c r="X376" i="1" s="1"/>
  <c r="AC376" i="1" s="1"/>
  <c r="H376" i="1"/>
  <c r="W376" i="1" s="1"/>
  <c r="AB376" i="1" s="1"/>
  <c r="G376" i="1"/>
  <c r="V376" i="1" s="1"/>
  <c r="AA376" i="1" s="1"/>
  <c r="F376" i="1"/>
  <c r="BB376" i="1" s="1"/>
  <c r="BG376" i="1" s="1"/>
  <c r="E376" i="1"/>
  <c r="D376" i="1"/>
  <c r="BI375" i="1"/>
  <c r="BF375" i="1"/>
  <c r="BJ375" i="1" s="1"/>
  <c r="AN375" i="1"/>
  <c r="AP375" i="1" s="1"/>
  <c r="AL375" i="1"/>
  <c r="AO375" i="1" s="1"/>
  <c r="AK375" i="1"/>
  <c r="AJ375" i="1"/>
  <c r="AM375" i="1" s="1"/>
  <c r="AE375" i="1"/>
  <c r="S375" i="1"/>
  <c r="M375" i="1"/>
  <c r="P375" i="1" s="1"/>
  <c r="L375" i="1"/>
  <c r="I375" i="1"/>
  <c r="X375" i="1" s="1"/>
  <c r="AC375" i="1" s="1"/>
  <c r="H375" i="1"/>
  <c r="W375" i="1" s="1"/>
  <c r="AB375" i="1" s="1"/>
  <c r="G375" i="1"/>
  <c r="V375" i="1" s="1"/>
  <c r="F375" i="1"/>
  <c r="BB375" i="1" s="1"/>
  <c r="BG375" i="1" s="1"/>
  <c r="E375" i="1"/>
  <c r="Q375" i="1" s="1"/>
  <c r="AG375" i="1" s="1"/>
  <c r="D375" i="1"/>
  <c r="BJ374" i="1"/>
  <c r="BI374" i="1"/>
  <c r="BH374" i="1"/>
  <c r="BF374" i="1"/>
  <c r="AL374" i="1"/>
  <c r="AO374" i="1" s="1"/>
  <c r="AK374" i="1"/>
  <c r="AN374" i="1" s="1"/>
  <c r="AR374" i="1" s="1"/>
  <c r="AJ374" i="1"/>
  <c r="AM374" i="1" s="1"/>
  <c r="AE374" i="1"/>
  <c r="X374" i="1"/>
  <c r="AC374" i="1" s="1"/>
  <c r="W374" i="1"/>
  <c r="AB374" i="1" s="1"/>
  <c r="S374" i="1"/>
  <c r="P374" i="1"/>
  <c r="M374" i="1"/>
  <c r="L374" i="1"/>
  <c r="I374" i="1"/>
  <c r="H374" i="1"/>
  <c r="G374" i="1"/>
  <c r="R374" i="1" s="1"/>
  <c r="AY374" i="1" s="1"/>
  <c r="AZ374" i="1" s="1"/>
  <c r="BA374" i="1" s="1"/>
  <c r="F374" i="1"/>
  <c r="BB374" i="1" s="1"/>
  <c r="BG374" i="1" s="1"/>
  <c r="E374" i="1"/>
  <c r="Q374" i="1" s="1"/>
  <c r="AG374" i="1" s="1"/>
  <c r="D374" i="1"/>
  <c r="BF373" i="1"/>
  <c r="BI373" i="1" s="1"/>
  <c r="AL373" i="1"/>
  <c r="AK373" i="1"/>
  <c r="AJ373" i="1"/>
  <c r="AE373" i="1"/>
  <c r="W373" i="1"/>
  <c r="AB373" i="1" s="1"/>
  <c r="S373" i="1"/>
  <c r="M373" i="1"/>
  <c r="L373" i="1"/>
  <c r="I373" i="1"/>
  <c r="X373" i="1" s="1"/>
  <c r="AC373" i="1" s="1"/>
  <c r="H373" i="1"/>
  <c r="G373" i="1"/>
  <c r="V373" i="1" s="1"/>
  <c r="AA373" i="1" s="1"/>
  <c r="F373" i="1"/>
  <c r="E373" i="1"/>
  <c r="D373" i="1"/>
  <c r="BF372" i="1"/>
  <c r="BG372" i="1" s="1"/>
  <c r="AO372" i="1"/>
  <c r="AU372" i="1" s="1"/>
  <c r="AL372" i="1"/>
  <c r="AK372" i="1"/>
  <c r="AN372" i="1" s="1"/>
  <c r="AP372" i="1" s="1"/>
  <c r="AJ372" i="1"/>
  <c r="AM372" i="1" s="1"/>
  <c r="AE372" i="1"/>
  <c r="S372" i="1"/>
  <c r="Q372" i="1"/>
  <c r="AG372" i="1" s="1"/>
  <c r="M372" i="1"/>
  <c r="L372" i="1"/>
  <c r="I372" i="1"/>
  <c r="X372" i="1" s="1"/>
  <c r="AC372" i="1" s="1"/>
  <c r="H372" i="1"/>
  <c r="W372" i="1" s="1"/>
  <c r="AB372" i="1" s="1"/>
  <c r="G372" i="1"/>
  <c r="F372" i="1"/>
  <c r="BB372" i="1" s="1"/>
  <c r="E372" i="1"/>
  <c r="D372" i="1"/>
  <c r="BJ371" i="1"/>
  <c r="BF371" i="1"/>
  <c r="BI371" i="1" s="1"/>
  <c r="AL371" i="1"/>
  <c r="AK371" i="1"/>
  <c r="AJ371" i="1"/>
  <c r="AE371" i="1"/>
  <c r="W371" i="1"/>
  <c r="AB371" i="1" s="1"/>
  <c r="S371" i="1"/>
  <c r="M371" i="1"/>
  <c r="L371" i="1"/>
  <c r="I371" i="1"/>
  <c r="X371" i="1" s="1"/>
  <c r="AC371" i="1" s="1"/>
  <c r="H371" i="1"/>
  <c r="G371" i="1"/>
  <c r="F371" i="1"/>
  <c r="E371" i="1"/>
  <c r="D371" i="1"/>
  <c r="BJ370" i="1"/>
  <c r="BH370" i="1"/>
  <c r="BF370" i="1"/>
  <c r="BI370" i="1" s="1"/>
  <c r="AL370" i="1"/>
  <c r="AK370" i="1"/>
  <c r="AJ370" i="1"/>
  <c r="AE370" i="1"/>
  <c r="S370" i="1"/>
  <c r="M370" i="1"/>
  <c r="L370" i="1"/>
  <c r="I370" i="1"/>
  <c r="X370" i="1" s="1"/>
  <c r="H370" i="1"/>
  <c r="W370" i="1" s="1"/>
  <c r="AB370" i="1" s="1"/>
  <c r="G370" i="1"/>
  <c r="V370" i="1" s="1"/>
  <c r="AA370" i="1" s="1"/>
  <c r="F370" i="1"/>
  <c r="BB370" i="1" s="1"/>
  <c r="BG370" i="1" s="1"/>
  <c r="E370" i="1"/>
  <c r="D370" i="1"/>
  <c r="BH369" i="1"/>
  <c r="BF369" i="1"/>
  <c r="BJ369" i="1" s="1"/>
  <c r="AN369" i="1"/>
  <c r="AP369" i="1" s="1"/>
  <c r="AL369" i="1"/>
  <c r="AO369" i="1" s="1"/>
  <c r="AK369" i="1"/>
  <c r="AJ369" i="1"/>
  <c r="AM369" i="1" s="1"/>
  <c r="AE369" i="1"/>
  <c r="W369" i="1"/>
  <c r="AB369" i="1" s="1"/>
  <c r="S369" i="1"/>
  <c r="M369" i="1"/>
  <c r="P369" i="1" s="1"/>
  <c r="L369" i="1"/>
  <c r="I369" i="1"/>
  <c r="X369" i="1" s="1"/>
  <c r="AC369" i="1" s="1"/>
  <c r="H369" i="1"/>
  <c r="G369" i="1"/>
  <c r="V369" i="1" s="1"/>
  <c r="F369" i="1"/>
  <c r="BB369" i="1" s="1"/>
  <c r="BG369" i="1" s="1"/>
  <c r="E369" i="1"/>
  <c r="Q369" i="1" s="1"/>
  <c r="AG369" i="1" s="1"/>
  <c r="D369" i="1"/>
  <c r="BI368" i="1"/>
  <c r="BH368" i="1"/>
  <c r="BF368" i="1"/>
  <c r="BJ368" i="1" s="1"/>
  <c r="BB368" i="1"/>
  <c r="BG368" i="1" s="1"/>
  <c r="AN368" i="1"/>
  <c r="AR368" i="1" s="1"/>
  <c r="AL368" i="1"/>
  <c r="AK368" i="1"/>
  <c r="AJ368" i="1"/>
  <c r="AE368" i="1"/>
  <c r="AB368" i="1"/>
  <c r="X368" i="1"/>
  <c r="AC368" i="1" s="1"/>
  <c r="W368" i="1"/>
  <c r="S368" i="1"/>
  <c r="M368" i="1"/>
  <c r="L368" i="1"/>
  <c r="P368" i="1" s="1"/>
  <c r="I368" i="1"/>
  <c r="AV368" i="1" s="1"/>
  <c r="H368" i="1"/>
  <c r="G368" i="1"/>
  <c r="F368" i="1"/>
  <c r="AO368" i="1" s="1"/>
  <c r="E368" i="1"/>
  <c r="D368" i="1"/>
  <c r="BJ367" i="1"/>
  <c r="BH367" i="1"/>
  <c r="BF367" i="1"/>
  <c r="BI367" i="1" s="1"/>
  <c r="AR367" i="1"/>
  <c r="AL367" i="1"/>
  <c r="AK367" i="1"/>
  <c r="AN367" i="1" s="1"/>
  <c r="AT367" i="1" s="1"/>
  <c r="AJ367" i="1"/>
  <c r="AM367" i="1" s="1"/>
  <c r="AE367" i="1"/>
  <c r="W367" i="1"/>
  <c r="AB367" i="1" s="1"/>
  <c r="S367" i="1"/>
  <c r="M367" i="1"/>
  <c r="P367" i="1" s="1"/>
  <c r="L367" i="1"/>
  <c r="I367" i="1"/>
  <c r="X367" i="1" s="1"/>
  <c r="AC367" i="1" s="1"/>
  <c r="H367" i="1"/>
  <c r="G367" i="1"/>
  <c r="V367" i="1" s="1"/>
  <c r="F367" i="1"/>
  <c r="BB367" i="1" s="1"/>
  <c r="BG367" i="1" s="1"/>
  <c r="E367" i="1"/>
  <c r="Q367" i="1" s="1"/>
  <c r="AG367" i="1" s="1"/>
  <c r="D367" i="1"/>
  <c r="BJ366" i="1"/>
  <c r="BI366" i="1"/>
  <c r="BH366" i="1"/>
  <c r="BG366" i="1"/>
  <c r="BF366" i="1"/>
  <c r="AO366" i="1"/>
  <c r="AU366" i="1" s="1"/>
  <c r="AL366" i="1"/>
  <c r="AK366" i="1"/>
  <c r="AN366" i="1" s="1"/>
  <c r="AJ366" i="1"/>
  <c r="AM366" i="1" s="1"/>
  <c r="AE366" i="1"/>
  <c r="S366" i="1"/>
  <c r="M366" i="1"/>
  <c r="L366" i="1"/>
  <c r="I366" i="1"/>
  <c r="X366" i="1" s="1"/>
  <c r="AC366" i="1" s="1"/>
  <c r="H366" i="1"/>
  <c r="W366" i="1" s="1"/>
  <c r="G366" i="1"/>
  <c r="V366" i="1" s="1"/>
  <c r="AA366" i="1" s="1"/>
  <c r="F366" i="1"/>
  <c r="BB366" i="1" s="1"/>
  <c r="E366" i="1"/>
  <c r="Q366" i="1" s="1"/>
  <c r="AG366" i="1" s="1"/>
  <c r="D366" i="1"/>
  <c r="BH365" i="1"/>
  <c r="BF365" i="1"/>
  <c r="BJ365" i="1" s="1"/>
  <c r="AL365" i="1"/>
  <c r="AK365" i="1"/>
  <c r="AN365" i="1" s="1"/>
  <c r="AJ365" i="1"/>
  <c r="AE365" i="1"/>
  <c r="W365" i="1"/>
  <c r="AB365" i="1" s="1"/>
  <c r="S365" i="1"/>
  <c r="M365" i="1"/>
  <c r="P365" i="1" s="1"/>
  <c r="L365" i="1"/>
  <c r="I365" i="1"/>
  <c r="AV365" i="1" s="1"/>
  <c r="H365" i="1"/>
  <c r="G365" i="1"/>
  <c r="V365" i="1" s="1"/>
  <c r="F365" i="1"/>
  <c r="E365" i="1"/>
  <c r="D365" i="1"/>
  <c r="BH364" i="1"/>
  <c r="BF364" i="1"/>
  <c r="BI364" i="1" s="1"/>
  <c r="AL364" i="1"/>
  <c r="AO364" i="1" s="1"/>
  <c r="AK364" i="1"/>
  <c r="AJ364" i="1"/>
  <c r="AE364" i="1"/>
  <c r="S364" i="1"/>
  <c r="M364" i="1"/>
  <c r="P364" i="1" s="1"/>
  <c r="L364" i="1"/>
  <c r="I364" i="1"/>
  <c r="X364" i="1" s="1"/>
  <c r="AC364" i="1" s="1"/>
  <c r="H364" i="1"/>
  <c r="W364" i="1" s="1"/>
  <c r="AB364" i="1" s="1"/>
  <c r="G364" i="1"/>
  <c r="V364" i="1" s="1"/>
  <c r="AA364" i="1" s="1"/>
  <c r="F364" i="1"/>
  <c r="BB364" i="1" s="1"/>
  <c r="BG364" i="1" s="1"/>
  <c r="E364" i="1"/>
  <c r="D364" i="1"/>
  <c r="BF363" i="1"/>
  <c r="BJ363" i="1" s="1"/>
  <c r="AL363" i="1"/>
  <c r="AK363" i="1"/>
  <c r="AN363" i="1" s="1"/>
  <c r="AP363" i="1" s="1"/>
  <c r="AJ363" i="1"/>
  <c r="AE363" i="1"/>
  <c r="S363" i="1"/>
  <c r="M363" i="1"/>
  <c r="P363" i="1" s="1"/>
  <c r="L363" i="1"/>
  <c r="I363" i="1"/>
  <c r="X363" i="1" s="1"/>
  <c r="AC363" i="1" s="1"/>
  <c r="H363" i="1"/>
  <c r="W363" i="1" s="1"/>
  <c r="AB363" i="1" s="1"/>
  <c r="G363" i="1"/>
  <c r="F363" i="1"/>
  <c r="BB363" i="1" s="1"/>
  <c r="E363" i="1"/>
  <c r="D363" i="1"/>
  <c r="BF362" i="1"/>
  <c r="BJ362" i="1" s="1"/>
  <c r="AL362" i="1"/>
  <c r="AK362" i="1"/>
  <c r="AN362" i="1" s="1"/>
  <c r="AJ362" i="1"/>
  <c r="AE362" i="1"/>
  <c r="S362" i="1"/>
  <c r="M362" i="1"/>
  <c r="L362" i="1"/>
  <c r="I362" i="1"/>
  <c r="X362" i="1" s="1"/>
  <c r="AC362" i="1" s="1"/>
  <c r="H362" i="1"/>
  <c r="G362" i="1"/>
  <c r="AV362" i="1" s="1"/>
  <c r="F362" i="1"/>
  <c r="Q362" i="1" s="1"/>
  <c r="AG362" i="1" s="1"/>
  <c r="E362" i="1"/>
  <c r="D362" i="1"/>
  <c r="BJ361" i="1"/>
  <c r="BF361" i="1"/>
  <c r="BI361" i="1" s="1"/>
  <c r="AL361" i="1"/>
  <c r="AK361" i="1"/>
  <c r="AJ361" i="1"/>
  <c r="AE361" i="1"/>
  <c r="X361" i="1"/>
  <c r="AC361" i="1" s="1"/>
  <c r="S361" i="1"/>
  <c r="M361" i="1"/>
  <c r="L361" i="1"/>
  <c r="I361" i="1"/>
  <c r="H361" i="1"/>
  <c r="G361" i="1"/>
  <c r="V361" i="1" s="1"/>
  <c r="AA361" i="1" s="1"/>
  <c r="F361" i="1"/>
  <c r="Q361" i="1" s="1"/>
  <c r="AG361" i="1" s="1"/>
  <c r="E361" i="1"/>
  <c r="D361" i="1"/>
  <c r="BJ360" i="1"/>
  <c r="BH360" i="1"/>
  <c r="BF360" i="1"/>
  <c r="BI360" i="1" s="1"/>
  <c r="AL360" i="1"/>
  <c r="AK360" i="1"/>
  <c r="AJ360" i="1"/>
  <c r="AE360" i="1"/>
  <c r="S360" i="1"/>
  <c r="M360" i="1"/>
  <c r="L360" i="1"/>
  <c r="I360" i="1"/>
  <c r="X360" i="1" s="1"/>
  <c r="AC360" i="1" s="1"/>
  <c r="H360" i="1"/>
  <c r="W360" i="1" s="1"/>
  <c r="AB360" i="1" s="1"/>
  <c r="G360" i="1"/>
  <c r="F360" i="1"/>
  <c r="Q360" i="1" s="1"/>
  <c r="AG360" i="1" s="1"/>
  <c r="E360" i="1"/>
  <c r="D360" i="1"/>
  <c r="BJ359" i="1"/>
  <c r="BI359" i="1"/>
  <c r="BF359" i="1"/>
  <c r="BH359" i="1" s="1"/>
  <c r="BB359" i="1"/>
  <c r="BG359" i="1" s="1"/>
  <c r="AM359" i="1"/>
  <c r="AL359" i="1"/>
  <c r="AK359" i="1"/>
  <c r="AJ359" i="1"/>
  <c r="AE359" i="1"/>
  <c r="AB359" i="1"/>
  <c r="W359" i="1"/>
  <c r="S359" i="1"/>
  <c r="P359" i="1"/>
  <c r="M359" i="1"/>
  <c r="L359" i="1"/>
  <c r="I359" i="1"/>
  <c r="X359" i="1" s="1"/>
  <c r="AC359" i="1" s="1"/>
  <c r="H359" i="1"/>
  <c r="G359" i="1"/>
  <c r="F359" i="1"/>
  <c r="AN359" i="1" s="1"/>
  <c r="E359" i="1"/>
  <c r="D359" i="1"/>
  <c r="BJ358" i="1"/>
  <c r="BI358" i="1"/>
  <c r="BH358" i="1"/>
  <c r="BF358" i="1"/>
  <c r="AO358" i="1"/>
  <c r="AU358" i="1" s="1"/>
  <c r="AL358" i="1"/>
  <c r="AK358" i="1"/>
  <c r="AJ358" i="1"/>
  <c r="AE358" i="1"/>
  <c r="AC358" i="1"/>
  <c r="S358" i="1"/>
  <c r="M358" i="1"/>
  <c r="P358" i="1" s="1"/>
  <c r="L358" i="1"/>
  <c r="I358" i="1"/>
  <c r="X358" i="1" s="1"/>
  <c r="H358" i="1"/>
  <c r="W358" i="1" s="1"/>
  <c r="AB358" i="1" s="1"/>
  <c r="G358" i="1"/>
  <c r="F358" i="1"/>
  <c r="AY358" i="1" s="1"/>
  <c r="AZ358" i="1" s="1"/>
  <c r="BA358" i="1" s="1"/>
  <c r="E358" i="1"/>
  <c r="D358" i="1"/>
  <c r="BI357" i="1"/>
  <c r="BF357" i="1"/>
  <c r="BJ357" i="1" s="1"/>
  <c r="AY357" i="1"/>
  <c r="AM357" i="1"/>
  <c r="AL357" i="1"/>
  <c r="AO357" i="1" s="1"/>
  <c r="AK357" i="1"/>
  <c r="AN357" i="1" s="1"/>
  <c r="AJ357" i="1"/>
  <c r="AE357" i="1"/>
  <c r="S357" i="1"/>
  <c r="M357" i="1"/>
  <c r="L357" i="1"/>
  <c r="I357" i="1"/>
  <c r="X357" i="1" s="1"/>
  <c r="AC357" i="1" s="1"/>
  <c r="H357" i="1"/>
  <c r="G357" i="1"/>
  <c r="V357" i="1" s="1"/>
  <c r="AA357" i="1" s="1"/>
  <c r="F357" i="1"/>
  <c r="BB357" i="1" s="1"/>
  <c r="BG357" i="1" s="1"/>
  <c r="E357" i="1"/>
  <c r="Q357" i="1" s="1"/>
  <c r="AG357" i="1" s="1"/>
  <c r="D357" i="1"/>
  <c r="BI356" i="1"/>
  <c r="BH356" i="1"/>
  <c r="BF356" i="1"/>
  <c r="BJ356" i="1" s="1"/>
  <c r="AL356" i="1"/>
  <c r="AK356" i="1"/>
  <c r="AJ356" i="1"/>
  <c r="AE356" i="1"/>
  <c r="V356" i="1"/>
  <c r="AA356" i="1" s="1"/>
  <c r="S356" i="1"/>
  <c r="M356" i="1"/>
  <c r="P356" i="1" s="1"/>
  <c r="L356" i="1"/>
  <c r="I356" i="1"/>
  <c r="X356" i="1" s="1"/>
  <c r="AC356" i="1" s="1"/>
  <c r="H356" i="1"/>
  <c r="G356" i="1"/>
  <c r="F356" i="1"/>
  <c r="Q356" i="1" s="1"/>
  <c r="AG356" i="1" s="1"/>
  <c r="E356" i="1"/>
  <c r="D356" i="1"/>
  <c r="BJ355" i="1"/>
  <c r="BF355" i="1"/>
  <c r="BI355" i="1" s="1"/>
  <c r="AL355" i="1"/>
  <c r="AK355" i="1"/>
  <c r="AJ355" i="1"/>
  <c r="AM355" i="1" s="1"/>
  <c r="AE355" i="1"/>
  <c r="X355" i="1"/>
  <c r="AC355" i="1" s="1"/>
  <c r="S355" i="1"/>
  <c r="M355" i="1"/>
  <c r="L355" i="1"/>
  <c r="I355" i="1"/>
  <c r="H355" i="1"/>
  <c r="AV355" i="1" s="1"/>
  <c r="G355" i="1"/>
  <c r="F355" i="1"/>
  <c r="E355" i="1"/>
  <c r="D355" i="1"/>
  <c r="BH354" i="1"/>
  <c r="BF354" i="1"/>
  <c r="BJ354" i="1" s="1"/>
  <c r="AL354" i="1"/>
  <c r="AK354" i="1"/>
  <c r="AN354" i="1" s="1"/>
  <c r="AT354" i="1" s="1"/>
  <c r="AJ354" i="1"/>
  <c r="AM354" i="1" s="1"/>
  <c r="AE354" i="1"/>
  <c r="S354" i="1"/>
  <c r="M354" i="1"/>
  <c r="L354" i="1"/>
  <c r="P354" i="1" s="1"/>
  <c r="I354" i="1"/>
  <c r="X354" i="1" s="1"/>
  <c r="AC354" i="1" s="1"/>
  <c r="H354" i="1"/>
  <c r="W354" i="1" s="1"/>
  <c r="AB354" i="1" s="1"/>
  <c r="G354" i="1"/>
  <c r="F354" i="1"/>
  <c r="Q354" i="1" s="1"/>
  <c r="AG354" i="1" s="1"/>
  <c r="E354" i="1"/>
  <c r="D354" i="1"/>
  <c r="BJ353" i="1"/>
  <c r="BI353" i="1"/>
  <c r="BH353" i="1"/>
  <c r="BF353" i="1"/>
  <c r="AL353" i="1"/>
  <c r="AK353" i="1"/>
  <c r="AJ353" i="1"/>
  <c r="AE353" i="1"/>
  <c r="AA353" i="1"/>
  <c r="W353" i="1"/>
  <c r="AB353" i="1" s="1"/>
  <c r="V353" i="1"/>
  <c r="S353" i="1"/>
  <c r="M353" i="1"/>
  <c r="P353" i="1" s="1"/>
  <c r="L353" i="1"/>
  <c r="I353" i="1"/>
  <c r="X353" i="1" s="1"/>
  <c r="AC353" i="1" s="1"/>
  <c r="H353" i="1"/>
  <c r="G353" i="1"/>
  <c r="F353" i="1"/>
  <c r="BB353" i="1" s="1"/>
  <c r="BG353" i="1" s="1"/>
  <c r="E353" i="1"/>
  <c r="D353" i="1"/>
  <c r="BJ352" i="1"/>
  <c r="BI352" i="1"/>
  <c r="BH352" i="1"/>
  <c r="BF352" i="1"/>
  <c r="BB352" i="1"/>
  <c r="BG352" i="1" s="1"/>
  <c r="AO352" i="1"/>
  <c r="AU352" i="1" s="1"/>
  <c r="AL352" i="1"/>
  <c r="AK352" i="1"/>
  <c r="AJ352" i="1"/>
  <c r="AM352" i="1" s="1"/>
  <c r="AE352" i="1"/>
  <c r="AB352" i="1"/>
  <c r="W352" i="1"/>
  <c r="S352" i="1"/>
  <c r="M352" i="1"/>
  <c r="L352" i="1"/>
  <c r="I352" i="1"/>
  <c r="X352" i="1" s="1"/>
  <c r="AC352" i="1" s="1"/>
  <c r="H352" i="1"/>
  <c r="G352" i="1"/>
  <c r="AV352" i="1" s="1"/>
  <c r="F352" i="1"/>
  <c r="E352" i="1"/>
  <c r="D352" i="1"/>
  <c r="BF351" i="1"/>
  <c r="BJ351" i="1" s="1"/>
  <c r="AL351" i="1"/>
  <c r="AK351" i="1"/>
  <c r="AJ351" i="1"/>
  <c r="AM351" i="1" s="1"/>
  <c r="AE351" i="1"/>
  <c r="V351" i="1"/>
  <c r="AA351" i="1" s="1"/>
  <c r="S351" i="1"/>
  <c r="P351" i="1"/>
  <c r="M351" i="1"/>
  <c r="L351" i="1"/>
  <c r="I351" i="1"/>
  <c r="R351" i="1" s="1"/>
  <c r="H351" i="1"/>
  <c r="W351" i="1" s="1"/>
  <c r="AB351" i="1" s="1"/>
  <c r="G351" i="1"/>
  <c r="F351" i="1"/>
  <c r="BB351" i="1" s="1"/>
  <c r="BG351" i="1" s="1"/>
  <c r="E351" i="1"/>
  <c r="D351" i="1"/>
  <c r="BI350" i="1"/>
  <c r="BH350" i="1"/>
  <c r="BF350" i="1"/>
  <c r="BJ350" i="1" s="1"/>
  <c r="AL350" i="1"/>
  <c r="AK350" i="1"/>
  <c r="AJ350" i="1"/>
  <c r="AE350" i="1"/>
  <c r="S350" i="1"/>
  <c r="M350" i="1"/>
  <c r="P350" i="1" s="1"/>
  <c r="L350" i="1"/>
  <c r="I350" i="1"/>
  <c r="X350" i="1" s="1"/>
  <c r="AC350" i="1" s="1"/>
  <c r="H350" i="1"/>
  <c r="G350" i="1"/>
  <c r="V350" i="1" s="1"/>
  <c r="AA350" i="1" s="1"/>
  <c r="F350" i="1"/>
  <c r="Q350" i="1" s="1"/>
  <c r="AG350" i="1" s="1"/>
  <c r="E350" i="1"/>
  <c r="D350" i="1"/>
  <c r="BJ349" i="1"/>
  <c r="BF349" i="1"/>
  <c r="BI349" i="1" s="1"/>
  <c r="AL349" i="1"/>
  <c r="AK349" i="1"/>
  <c r="AJ349" i="1"/>
  <c r="AE349" i="1"/>
  <c r="X349" i="1"/>
  <c r="AC349" i="1" s="1"/>
  <c r="V349" i="1"/>
  <c r="AA349" i="1" s="1"/>
  <c r="S349" i="1"/>
  <c r="M349" i="1"/>
  <c r="P349" i="1" s="1"/>
  <c r="L349" i="1"/>
  <c r="I349" i="1"/>
  <c r="H349" i="1"/>
  <c r="G349" i="1"/>
  <c r="F349" i="1"/>
  <c r="BB349" i="1" s="1"/>
  <c r="BG349" i="1" s="1"/>
  <c r="E349" i="1"/>
  <c r="Q349" i="1" s="1"/>
  <c r="AG349" i="1" s="1"/>
  <c r="D349" i="1"/>
  <c r="BH348" i="1"/>
  <c r="BF348" i="1"/>
  <c r="BJ348" i="1" s="1"/>
  <c r="AL348" i="1"/>
  <c r="AK348" i="1"/>
  <c r="AJ348" i="1"/>
  <c r="AE348" i="1"/>
  <c r="S348" i="1"/>
  <c r="M348" i="1"/>
  <c r="L348" i="1"/>
  <c r="I348" i="1"/>
  <c r="X348" i="1" s="1"/>
  <c r="AC348" i="1" s="1"/>
  <c r="H348" i="1"/>
  <c r="W348" i="1" s="1"/>
  <c r="AB348" i="1" s="1"/>
  <c r="G348" i="1"/>
  <c r="F348" i="1"/>
  <c r="BB348" i="1" s="1"/>
  <c r="BG348" i="1" s="1"/>
  <c r="E348" i="1"/>
  <c r="D348" i="1"/>
  <c r="BJ347" i="1"/>
  <c r="BI347" i="1"/>
  <c r="BH347" i="1"/>
  <c r="BF347" i="1"/>
  <c r="BB347" i="1"/>
  <c r="BG347" i="1" s="1"/>
  <c r="AM347" i="1"/>
  <c r="AL347" i="1"/>
  <c r="AK347" i="1"/>
  <c r="AN347" i="1" s="1"/>
  <c r="AJ347" i="1"/>
  <c r="AE347" i="1"/>
  <c r="W347" i="1"/>
  <c r="AB347" i="1" s="1"/>
  <c r="S347" i="1"/>
  <c r="M347" i="1"/>
  <c r="P347" i="1" s="1"/>
  <c r="L347" i="1"/>
  <c r="I347" i="1"/>
  <c r="X347" i="1" s="1"/>
  <c r="AC347" i="1" s="1"/>
  <c r="H347" i="1"/>
  <c r="G347" i="1"/>
  <c r="AV347" i="1" s="1"/>
  <c r="AW347" i="1" s="1"/>
  <c r="AX347" i="1" s="1"/>
  <c r="F347" i="1"/>
  <c r="E347" i="1"/>
  <c r="Q347" i="1" s="1"/>
  <c r="AG347" i="1" s="1"/>
  <c r="D347" i="1"/>
  <c r="BJ346" i="1"/>
  <c r="BI346" i="1"/>
  <c r="BH346" i="1"/>
  <c r="BF346" i="1"/>
  <c r="BB346" i="1"/>
  <c r="BG346" i="1" s="1"/>
  <c r="AO346" i="1"/>
  <c r="AU346" i="1" s="1"/>
  <c r="AL346" i="1"/>
  <c r="AK346" i="1"/>
  <c r="AN346" i="1" s="1"/>
  <c r="AJ346" i="1"/>
  <c r="AE346" i="1"/>
  <c r="W346" i="1"/>
  <c r="AB346" i="1" s="1"/>
  <c r="S346" i="1"/>
  <c r="M346" i="1"/>
  <c r="L346" i="1"/>
  <c r="I346" i="1"/>
  <c r="X346" i="1" s="1"/>
  <c r="AC346" i="1" s="1"/>
  <c r="H346" i="1"/>
  <c r="G346" i="1"/>
  <c r="AV346" i="1" s="1"/>
  <c r="F346" i="1"/>
  <c r="E346" i="1"/>
  <c r="D346" i="1"/>
  <c r="BF345" i="1"/>
  <c r="BJ345" i="1" s="1"/>
  <c r="AL345" i="1"/>
  <c r="AK345" i="1"/>
  <c r="AJ345" i="1"/>
  <c r="AM345" i="1" s="1"/>
  <c r="AE345" i="1"/>
  <c r="V345" i="1"/>
  <c r="AA345" i="1" s="1"/>
  <c r="S345" i="1"/>
  <c r="Q345" i="1"/>
  <c r="AG345" i="1" s="1"/>
  <c r="M345" i="1"/>
  <c r="P345" i="1" s="1"/>
  <c r="L345" i="1"/>
  <c r="I345" i="1"/>
  <c r="H345" i="1"/>
  <c r="W345" i="1" s="1"/>
  <c r="AB345" i="1" s="1"/>
  <c r="G345" i="1"/>
  <c r="F345" i="1"/>
  <c r="BB345" i="1" s="1"/>
  <c r="BG345" i="1" s="1"/>
  <c r="E345" i="1"/>
  <c r="D345" i="1"/>
  <c r="BI344" i="1"/>
  <c r="BH344" i="1"/>
  <c r="BF344" i="1"/>
  <c r="BJ344" i="1" s="1"/>
  <c r="AL344" i="1"/>
  <c r="AK344" i="1"/>
  <c r="AJ344" i="1"/>
  <c r="AE344" i="1"/>
  <c r="S344" i="1"/>
  <c r="M344" i="1"/>
  <c r="P344" i="1" s="1"/>
  <c r="L344" i="1"/>
  <c r="I344" i="1"/>
  <c r="X344" i="1" s="1"/>
  <c r="AC344" i="1" s="1"/>
  <c r="H344" i="1"/>
  <c r="W344" i="1" s="1"/>
  <c r="AB344" i="1" s="1"/>
  <c r="G344" i="1"/>
  <c r="F344" i="1"/>
  <c r="Q344" i="1" s="1"/>
  <c r="AG344" i="1" s="1"/>
  <c r="E344" i="1"/>
  <c r="D344" i="1"/>
  <c r="BJ343" i="1"/>
  <c r="BF343" i="1"/>
  <c r="BI343" i="1" s="1"/>
  <c r="AL343" i="1"/>
  <c r="AK343" i="1"/>
  <c r="AJ343" i="1"/>
  <c r="AM343" i="1" s="1"/>
  <c r="AE343" i="1"/>
  <c r="V343" i="1"/>
  <c r="AA343" i="1" s="1"/>
  <c r="S343" i="1"/>
  <c r="M343" i="1"/>
  <c r="P343" i="1" s="1"/>
  <c r="L343" i="1"/>
  <c r="I343" i="1"/>
  <c r="X343" i="1" s="1"/>
  <c r="AC343" i="1" s="1"/>
  <c r="H343" i="1"/>
  <c r="AV343" i="1" s="1"/>
  <c r="G343" i="1"/>
  <c r="F343" i="1"/>
  <c r="BB343" i="1" s="1"/>
  <c r="BG343" i="1" s="1"/>
  <c r="E343" i="1"/>
  <c r="Q343" i="1" s="1"/>
  <c r="AG343" i="1" s="1"/>
  <c r="D343" i="1"/>
  <c r="BH342" i="1"/>
  <c r="BF342" i="1"/>
  <c r="BJ342" i="1" s="1"/>
  <c r="BB342" i="1"/>
  <c r="BG342" i="1" s="1"/>
  <c r="AL342" i="1"/>
  <c r="AK342" i="1"/>
  <c r="AJ342" i="1"/>
  <c r="AE342" i="1"/>
  <c r="S342" i="1"/>
  <c r="M342" i="1"/>
  <c r="L342" i="1"/>
  <c r="I342" i="1"/>
  <c r="X342" i="1" s="1"/>
  <c r="AC342" i="1" s="1"/>
  <c r="H342" i="1"/>
  <c r="W342" i="1" s="1"/>
  <c r="AB342" i="1" s="1"/>
  <c r="G342" i="1"/>
  <c r="F342" i="1"/>
  <c r="Q342" i="1" s="1"/>
  <c r="AG342" i="1" s="1"/>
  <c r="E342" i="1"/>
  <c r="D342" i="1"/>
  <c r="BJ341" i="1"/>
  <c r="BH341" i="1"/>
  <c r="BF341" i="1"/>
  <c r="BI341" i="1" s="1"/>
  <c r="BB341" i="1"/>
  <c r="BG341" i="1" s="1"/>
  <c r="AY341" i="1"/>
  <c r="AZ341" i="1" s="1"/>
  <c r="BA341" i="1" s="1"/>
  <c r="AM341" i="1"/>
  <c r="AL341" i="1"/>
  <c r="AK341" i="1"/>
  <c r="AN341" i="1" s="1"/>
  <c r="AJ341" i="1"/>
  <c r="AE341" i="1"/>
  <c r="W341" i="1"/>
  <c r="AB341" i="1" s="1"/>
  <c r="S341" i="1"/>
  <c r="M341" i="1"/>
  <c r="P341" i="1" s="1"/>
  <c r="L341" i="1"/>
  <c r="I341" i="1"/>
  <c r="X341" i="1" s="1"/>
  <c r="AC341" i="1" s="1"/>
  <c r="H341" i="1"/>
  <c r="G341" i="1"/>
  <c r="AV341" i="1" s="1"/>
  <c r="F341" i="1"/>
  <c r="E341" i="1"/>
  <c r="Q341" i="1" s="1"/>
  <c r="AG341" i="1" s="1"/>
  <c r="D341" i="1"/>
  <c r="BJ340" i="1"/>
  <c r="BI340" i="1"/>
  <c r="BH340" i="1"/>
  <c r="BF340" i="1"/>
  <c r="BB340" i="1"/>
  <c r="BG340" i="1" s="1"/>
  <c r="AO340" i="1"/>
  <c r="AU340" i="1" s="1"/>
  <c r="AL340" i="1"/>
  <c r="AK340" i="1"/>
  <c r="AN340" i="1" s="1"/>
  <c r="AJ340" i="1"/>
  <c r="AM340" i="1" s="1"/>
  <c r="AE340" i="1"/>
  <c r="S340" i="1"/>
  <c r="M340" i="1"/>
  <c r="L340" i="1"/>
  <c r="I340" i="1"/>
  <c r="X340" i="1" s="1"/>
  <c r="AC340" i="1" s="1"/>
  <c r="H340" i="1"/>
  <c r="W340" i="1" s="1"/>
  <c r="AB340" i="1" s="1"/>
  <c r="G340" i="1"/>
  <c r="F340" i="1"/>
  <c r="AY340" i="1" s="1"/>
  <c r="E340" i="1"/>
  <c r="D340" i="1"/>
  <c r="BF339" i="1"/>
  <c r="BJ339" i="1" s="1"/>
  <c r="AM339" i="1"/>
  <c r="AL339" i="1"/>
  <c r="AK339" i="1"/>
  <c r="AJ339" i="1"/>
  <c r="AE339" i="1"/>
  <c r="V339" i="1"/>
  <c r="AA339" i="1" s="1"/>
  <c r="S339" i="1"/>
  <c r="Q339" i="1"/>
  <c r="AG339" i="1" s="1"/>
  <c r="M339" i="1"/>
  <c r="P339" i="1" s="1"/>
  <c r="L339" i="1"/>
  <c r="I339" i="1"/>
  <c r="R339" i="1" s="1"/>
  <c r="AY339" i="1" s="1"/>
  <c r="AZ339" i="1" s="1"/>
  <c r="BA339" i="1" s="1"/>
  <c r="H339" i="1"/>
  <c r="W339" i="1" s="1"/>
  <c r="AB339" i="1" s="1"/>
  <c r="G339" i="1"/>
  <c r="F339" i="1"/>
  <c r="BB339" i="1" s="1"/>
  <c r="BG339" i="1" s="1"/>
  <c r="E339" i="1"/>
  <c r="D339" i="1"/>
  <c r="BI338" i="1"/>
  <c r="BH338" i="1"/>
  <c r="BF338" i="1"/>
  <c r="BJ338" i="1" s="1"/>
  <c r="AL338" i="1"/>
  <c r="AK338" i="1"/>
  <c r="AJ338" i="1"/>
  <c r="AE338" i="1"/>
  <c r="V338" i="1"/>
  <c r="AA338" i="1" s="1"/>
  <c r="S338" i="1"/>
  <c r="M338" i="1"/>
  <c r="L338" i="1"/>
  <c r="I338" i="1"/>
  <c r="X338" i="1" s="1"/>
  <c r="AC338" i="1" s="1"/>
  <c r="H338" i="1"/>
  <c r="W338" i="1" s="1"/>
  <c r="AB338" i="1" s="1"/>
  <c r="G338" i="1"/>
  <c r="F338" i="1"/>
  <c r="Q338" i="1" s="1"/>
  <c r="AG338" i="1" s="1"/>
  <c r="E338" i="1"/>
  <c r="D338" i="1"/>
  <c r="BJ337" i="1"/>
  <c r="BF337" i="1"/>
  <c r="BI337" i="1" s="1"/>
  <c r="AL337" i="1"/>
  <c r="AO337" i="1" s="1"/>
  <c r="AK337" i="1"/>
  <c r="AJ337" i="1"/>
  <c r="AE337" i="1"/>
  <c r="X337" i="1"/>
  <c r="AC337" i="1" s="1"/>
  <c r="V337" i="1"/>
  <c r="S337" i="1"/>
  <c r="M337" i="1"/>
  <c r="P337" i="1" s="1"/>
  <c r="L337" i="1"/>
  <c r="I337" i="1"/>
  <c r="H337" i="1"/>
  <c r="AV337" i="1" s="1"/>
  <c r="G337" i="1"/>
  <c r="F337" i="1"/>
  <c r="BB337" i="1" s="1"/>
  <c r="BG337" i="1" s="1"/>
  <c r="E337" i="1"/>
  <c r="Q337" i="1" s="1"/>
  <c r="AG337" i="1" s="1"/>
  <c r="D337" i="1"/>
  <c r="BH336" i="1"/>
  <c r="BF336" i="1"/>
  <c r="BJ336" i="1" s="1"/>
  <c r="AL336" i="1"/>
  <c r="AO336" i="1" s="1"/>
  <c r="AK336" i="1"/>
  <c r="AJ336" i="1"/>
  <c r="AM336" i="1" s="1"/>
  <c r="AE336" i="1"/>
  <c r="S336" i="1"/>
  <c r="M336" i="1"/>
  <c r="L336" i="1"/>
  <c r="I336" i="1"/>
  <c r="X336" i="1" s="1"/>
  <c r="AC336" i="1" s="1"/>
  <c r="H336" i="1"/>
  <c r="W336" i="1" s="1"/>
  <c r="AB336" i="1" s="1"/>
  <c r="G336" i="1"/>
  <c r="AV336" i="1" s="1"/>
  <c r="F336" i="1"/>
  <c r="BB336" i="1" s="1"/>
  <c r="BG336" i="1" s="1"/>
  <c r="E336" i="1"/>
  <c r="D336" i="1"/>
  <c r="BJ335" i="1"/>
  <c r="BH335" i="1"/>
  <c r="BF335" i="1"/>
  <c r="BI335" i="1" s="1"/>
  <c r="AL335" i="1"/>
  <c r="AK335" i="1"/>
  <c r="AN335" i="1" s="1"/>
  <c r="AJ335" i="1"/>
  <c r="AM335" i="1" s="1"/>
  <c r="AE335" i="1"/>
  <c r="S335" i="1"/>
  <c r="P335" i="1"/>
  <c r="M335" i="1"/>
  <c r="L335" i="1"/>
  <c r="I335" i="1"/>
  <c r="X335" i="1" s="1"/>
  <c r="AC335" i="1" s="1"/>
  <c r="H335" i="1"/>
  <c r="W335" i="1" s="1"/>
  <c r="AB335" i="1" s="1"/>
  <c r="G335" i="1"/>
  <c r="F335" i="1"/>
  <c r="BB335" i="1" s="1"/>
  <c r="BG335" i="1" s="1"/>
  <c r="E335" i="1"/>
  <c r="Q335" i="1" s="1"/>
  <c r="AG335" i="1" s="1"/>
  <c r="D335" i="1"/>
  <c r="BJ334" i="1"/>
  <c r="BI334" i="1"/>
  <c r="BH334" i="1"/>
  <c r="BF334" i="1"/>
  <c r="AO334" i="1"/>
  <c r="AU334" i="1" s="1"/>
  <c r="AL334" i="1"/>
  <c r="AK334" i="1"/>
  <c r="AJ334" i="1"/>
  <c r="AM334" i="1" s="1"/>
  <c r="AE334" i="1"/>
  <c r="W334" i="1"/>
  <c r="AB334" i="1" s="1"/>
  <c r="S334" i="1"/>
  <c r="M334" i="1"/>
  <c r="P334" i="1" s="1"/>
  <c r="L334" i="1"/>
  <c r="I334" i="1"/>
  <c r="X334" i="1" s="1"/>
  <c r="AC334" i="1" s="1"/>
  <c r="H334" i="1"/>
  <c r="G334" i="1"/>
  <c r="AV334" i="1" s="1"/>
  <c r="F334" i="1"/>
  <c r="Q334" i="1" s="1"/>
  <c r="AG334" i="1" s="1"/>
  <c r="E334" i="1"/>
  <c r="D334" i="1"/>
  <c r="BF333" i="1"/>
  <c r="BJ333" i="1" s="1"/>
  <c r="AM333" i="1"/>
  <c r="AL333" i="1"/>
  <c r="AK333" i="1"/>
  <c r="AJ333" i="1"/>
  <c r="AE333" i="1"/>
  <c r="V333" i="1"/>
  <c r="AA333" i="1" s="1"/>
  <c r="S333" i="1"/>
  <c r="M333" i="1"/>
  <c r="L333" i="1"/>
  <c r="I333" i="1"/>
  <c r="H333" i="1"/>
  <c r="W333" i="1" s="1"/>
  <c r="AB333" i="1" s="1"/>
  <c r="G333" i="1"/>
  <c r="F333" i="1"/>
  <c r="BB333" i="1" s="1"/>
  <c r="BG333" i="1" s="1"/>
  <c r="E333" i="1"/>
  <c r="Q333" i="1" s="1"/>
  <c r="AG333" i="1" s="1"/>
  <c r="D333" i="1"/>
  <c r="BI332" i="1"/>
  <c r="BH332" i="1"/>
  <c r="BF332" i="1"/>
  <c r="BJ332" i="1" s="1"/>
  <c r="AL332" i="1"/>
  <c r="AK332" i="1"/>
  <c r="AN332" i="1" s="1"/>
  <c r="AJ332" i="1"/>
  <c r="AM332" i="1" s="1"/>
  <c r="AE332" i="1"/>
  <c r="S332" i="1"/>
  <c r="M332" i="1"/>
  <c r="P332" i="1" s="1"/>
  <c r="L332" i="1"/>
  <c r="I332" i="1"/>
  <c r="X332" i="1" s="1"/>
  <c r="AC332" i="1" s="1"/>
  <c r="H332" i="1"/>
  <c r="W332" i="1" s="1"/>
  <c r="AB332" i="1" s="1"/>
  <c r="G332" i="1"/>
  <c r="F332" i="1"/>
  <c r="E332" i="1"/>
  <c r="D332" i="1"/>
  <c r="BJ331" i="1"/>
  <c r="BF331" i="1"/>
  <c r="BI331" i="1" s="1"/>
  <c r="AL331" i="1"/>
  <c r="AK331" i="1"/>
  <c r="AJ331" i="1"/>
  <c r="AE331" i="1"/>
  <c r="X331" i="1"/>
  <c r="AC331" i="1" s="1"/>
  <c r="W331" i="1"/>
  <c r="AB331" i="1" s="1"/>
  <c r="S331" i="1"/>
  <c r="M331" i="1"/>
  <c r="L331" i="1"/>
  <c r="I331" i="1"/>
  <c r="H331" i="1"/>
  <c r="AV331" i="1" s="1"/>
  <c r="G331" i="1"/>
  <c r="V331" i="1" s="1"/>
  <c r="F331" i="1"/>
  <c r="BB331" i="1" s="1"/>
  <c r="BG331" i="1" s="1"/>
  <c r="E331" i="1"/>
  <c r="Q331" i="1" s="1"/>
  <c r="AG331" i="1" s="1"/>
  <c r="D331" i="1"/>
  <c r="BH330" i="1"/>
  <c r="BF330" i="1"/>
  <c r="BJ330" i="1" s="1"/>
  <c r="AL330" i="1"/>
  <c r="AO330" i="1" s="1"/>
  <c r="AK330" i="1"/>
  <c r="AN330" i="1" s="1"/>
  <c r="AJ330" i="1"/>
  <c r="AE330" i="1"/>
  <c r="S330" i="1"/>
  <c r="M330" i="1"/>
  <c r="P330" i="1" s="1"/>
  <c r="L330" i="1"/>
  <c r="I330" i="1"/>
  <c r="X330" i="1" s="1"/>
  <c r="AC330" i="1" s="1"/>
  <c r="H330" i="1"/>
  <c r="W330" i="1" s="1"/>
  <c r="AB330" i="1" s="1"/>
  <c r="G330" i="1"/>
  <c r="F330" i="1"/>
  <c r="BB330" i="1" s="1"/>
  <c r="BG330" i="1" s="1"/>
  <c r="E330" i="1"/>
  <c r="Q330" i="1" s="1"/>
  <c r="AG330" i="1" s="1"/>
  <c r="D330" i="1"/>
  <c r="BJ329" i="1"/>
  <c r="BH329" i="1"/>
  <c r="BF329" i="1"/>
  <c r="BI329" i="1" s="1"/>
  <c r="AL329" i="1"/>
  <c r="AK329" i="1"/>
  <c r="AN329" i="1" s="1"/>
  <c r="AJ329" i="1"/>
  <c r="AE329" i="1"/>
  <c r="W329" i="1"/>
  <c r="AB329" i="1" s="1"/>
  <c r="S329" i="1"/>
  <c r="M329" i="1"/>
  <c r="L329" i="1"/>
  <c r="P329" i="1" s="1"/>
  <c r="I329" i="1"/>
  <c r="X329" i="1" s="1"/>
  <c r="AC329" i="1" s="1"/>
  <c r="H329" i="1"/>
  <c r="G329" i="1"/>
  <c r="AV329" i="1" s="1"/>
  <c r="F329" i="1"/>
  <c r="BB329" i="1" s="1"/>
  <c r="BG329" i="1" s="1"/>
  <c r="E329" i="1"/>
  <c r="D329" i="1"/>
  <c r="BJ328" i="1"/>
  <c r="BI328" i="1"/>
  <c r="BH328" i="1"/>
  <c r="BF328" i="1"/>
  <c r="AL328" i="1"/>
  <c r="AO328" i="1" s="1"/>
  <c r="AU328" i="1" s="1"/>
  <c r="AK328" i="1"/>
  <c r="AJ328" i="1"/>
  <c r="AE328" i="1"/>
  <c r="W328" i="1"/>
  <c r="AB328" i="1" s="1"/>
  <c r="S328" i="1"/>
  <c r="M328" i="1"/>
  <c r="P328" i="1" s="1"/>
  <c r="L328" i="1"/>
  <c r="I328" i="1"/>
  <c r="X328" i="1" s="1"/>
  <c r="AC328" i="1" s="1"/>
  <c r="H328" i="1"/>
  <c r="G328" i="1"/>
  <c r="F328" i="1"/>
  <c r="BB328" i="1" s="1"/>
  <c r="BG328" i="1" s="1"/>
  <c r="E328" i="1"/>
  <c r="Q328" i="1" s="1"/>
  <c r="AG328" i="1" s="1"/>
  <c r="D328" i="1"/>
  <c r="BF327" i="1"/>
  <c r="BJ327" i="1" s="1"/>
  <c r="AM327" i="1"/>
  <c r="AL327" i="1"/>
  <c r="AK327" i="1"/>
  <c r="AJ327" i="1"/>
  <c r="AE327" i="1"/>
  <c r="W327" i="1"/>
  <c r="AB327" i="1" s="1"/>
  <c r="V327" i="1"/>
  <c r="AA327" i="1" s="1"/>
  <c r="S327" i="1"/>
  <c r="M327" i="1"/>
  <c r="P327" i="1" s="1"/>
  <c r="L327" i="1"/>
  <c r="I327" i="1"/>
  <c r="R327" i="1" s="1"/>
  <c r="AY327" i="1" s="1"/>
  <c r="AZ327" i="1" s="1"/>
  <c r="BA327" i="1" s="1"/>
  <c r="H327" i="1"/>
  <c r="G327" i="1"/>
  <c r="F327" i="1"/>
  <c r="BB327" i="1" s="1"/>
  <c r="BG327" i="1" s="1"/>
  <c r="E327" i="1"/>
  <c r="D327" i="1"/>
  <c r="BI326" i="1"/>
  <c r="BH326" i="1"/>
  <c r="BF326" i="1"/>
  <c r="BJ326" i="1" s="1"/>
  <c r="AL326" i="1"/>
  <c r="AK326" i="1"/>
  <c r="AJ326" i="1"/>
  <c r="AE326" i="1"/>
  <c r="V326" i="1"/>
  <c r="AA326" i="1" s="1"/>
  <c r="S326" i="1"/>
  <c r="M326" i="1"/>
  <c r="L326" i="1"/>
  <c r="I326" i="1"/>
  <c r="X326" i="1" s="1"/>
  <c r="AC326" i="1" s="1"/>
  <c r="H326" i="1"/>
  <c r="W326" i="1" s="1"/>
  <c r="AB326" i="1" s="1"/>
  <c r="G326" i="1"/>
  <c r="F326" i="1"/>
  <c r="Q326" i="1" s="1"/>
  <c r="AG326" i="1" s="1"/>
  <c r="E326" i="1"/>
  <c r="D326" i="1"/>
  <c r="BJ325" i="1"/>
  <c r="BF325" i="1"/>
  <c r="BI325" i="1" s="1"/>
  <c r="AL325" i="1"/>
  <c r="AK325" i="1"/>
  <c r="AJ325" i="1"/>
  <c r="AE325" i="1"/>
  <c r="X325" i="1"/>
  <c r="AC325" i="1" s="1"/>
  <c r="W325" i="1"/>
  <c r="AB325" i="1" s="1"/>
  <c r="S325" i="1"/>
  <c r="M325" i="1"/>
  <c r="P325" i="1" s="1"/>
  <c r="L325" i="1"/>
  <c r="I325" i="1"/>
  <c r="H325" i="1"/>
  <c r="G325" i="1"/>
  <c r="V325" i="1" s="1"/>
  <c r="F325" i="1"/>
  <c r="BB325" i="1" s="1"/>
  <c r="BG325" i="1" s="1"/>
  <c r="E325" i="1"/>
  <c r="D325" i="1"/>
  <c r="BH324" i="1"/>
  <c r="BF324" i="1"/>
  <c r="BJ324" i="1" s="1"/>
  <c r="AL324" i="1"/>
  <c r="AK324" i="1"/>
  <c r="AJ324" i="1"/>
  <c r="AM324" i="1" s="1"/>
  <c r="AE324" i="1"/>
  <c r="S324" i="1"/>
  <c r="M324" i="1"/>
  <c r="P324" i="1" s="1"/>
  <c r="L324" i="1"/>
  <c r="I324" i="1"/>
  <c r="X324" i="1" s="1"/>
  <c r="AC324" i="1" s="1"/>
  <c r="H324" i="1"/>
  <c r="W324" i="1" s="1"/>
  <c r="AB324" i="1" s="1"/>
  <c r="G324" i="1"/>
  <c r="AV324" i="1" s="1"/>
  <c r="F324" i="1"/>
  <c r="BB324" i="1" s="1"/>
  <c r="BG324" i="1" s="1"/>
  <c r="E324" i="1"/>
  <c r="D324" i="1"/>
  <c r="BJ323" i="1"/>
  <c r="BH323" i="1"/>
  <c r="BF323" i="1"/>
  <c r="BI323" i="1" s="1"/>
  <c r="AL323" i="1"/>
  <c r="AK323" i="1"/>
  <c r="AN323" i="1" s="1"/>
  <c r="AJ323" i="1"/>
  <c r="AM323" i="1" s="1"/>
  <c r="AE323" i="1"/>
  <c r="W323" i="1"/>
  <c r="AB323" i="1" s="1"/>
  <c r="S323" i="1"/>
  <c r="P323" i="1"/>
  <c r="M323" i="1"/>
  <c r="L323" i="1"/>
  <c r="I323" i="1"/>
  <c r="X323" i="1" s="1"/>
  <c r="AC323" i="1" s="1"/>
  <c r="H323" i="1"/>
  <c r="G323" i="1"/>
  <c r="F323" i="1"/>
  <c r="BB323" i="1" s="1"/>
  <c r="BG323" i="1" s="1"/>
  <c r="E323" i="1"/>
  <c r="Q323" i="1" s="1"/>
  <c r="AG323" i="1" s="1"/>
  <c r="D323" i="1"/>
  <c r="BJ322" i="1"/>
  <c r="BH322" i="1"/>
  <c r="BF322" i="1"/>
  <c r="BI322" i="1" s="1"/>
  <c r="AL322" i="1"/>
  <c r="AO322" i="1" s="1"/>
  <c r="AU322" i="1" s="1"/>
  <c r="AK322" i="1"/>
  <c r="AJ322" i="1"/>
  <c r="AM322" i="1" s="1"/>
  <c r="AE322" i="1"/>
  <c r="W322" i="1"/>
  <c r="AB322" i="1" s="1"/>
  <c r="S322" i="1"/>
  <c r="M322" i="1"/>
  <c r="P322" i="1" s="1"/>
  <c r="L322" i="1"/>
  <c r="I322" i="1"/>
  <c r="X322" i="1" s="1"/>
  <c r="AC322" i="1" s="1"/>
  <c r="H322" i="1"/>
  <c r="G322" i="1"/>
  <c r="F322" i="1"/>
  <c r="BB322" i="1" s="1"/>
  <c r="BG322" i="1" s="1"/>
  <c r="E322" i="1"/>
  <c r="D322" i="1"/>
  <c r="BF321" i="1"/>
  <c r="BJ321" i="1" s="1"/>
  <c r="AM321" i="1"/>
  <c r="AL321" i="1"/>
  <c r="AO321" i="1" s="1"/>
  <c r="AK321" i="1"/>
  <c r="AJ321" i="1"/>
  <c r="AE321" i="1"/>
  <c r="S321" i="1"/>
  <c r="M321" i="1"/>
  <c r="P321" i="1" s="1"/>
  <c r="L321" i="1"/>
  <c r="I321" i="1"/>
  <c r="X321" i="1" s="1"/>
  <c r="AC321" i="1" s="1"/>
  <c r="H321" i="1"/>
  <c r="W321" i="1" s="1"/>
  <c r="AB321" i="1" s="1"/>
  <c r="G321" i="1"/>
  <c r="F321" i="1"/>
  <c r="BB321" i="1" s="1"/>
  <c r="BG321" i="1" s="1"/>
  <c r="E321" i="1"/>
  <c r="D321" i="1"/>
  <c r="BI320" i="1"/>
  <c r="BH320" i="1"/>
  <c r="BF320" i="1"/>
  <c r="BJ320" i="1" s="1"/>
  <c r="AL320" i="1"/>
  <c r="AK320" i="1"/>
  <c r="AJ320" i="1"/>
  <c r="AE320" i="1"/>
  <c r="S320" i="1"/>
  <c r="M320" i="1"/>
  <c r="L320" i="1"/>
  <c r="I320" i="1"/>
  <c r="X320" i="1" s="1"/>
  <c r="AC320" i="1" s="1"/>
  <c r="H320" i="1"/>
  <c r="W320" i="1" s="1"/>
  <c r="AB320" i="1" s="1"/>
  <c r="G320" i="1"/>
  <c r="F320" i="1"/>
  <c r="Q320" i="1" s="1"/>
  <c r="AG320" i="1" s="1"/>
  <c r="E320" i="1"/>
  <c r="D320" i="1"/>
  <c r="BJ319" i="1"/>
  <c r="BF319" i="1"/>
  <c r="BI319" i="1" s="1"/>
  <c r="AL319" i="1"/>
  <c r="AK319" i="1"/>
  <c r="AN319" i="1" s="1"/>
  <c r="AJ319" i="1"/>
  <c r="AE319" i="1"/>
  <c r="X319" i="1"/>
  <c r="AC319" i="1" s="1"/>
  <c r="W319" i="1"/>
  <c r="AB319" i="1" s="1"/>
  <c r="S319" i="1"/>
  <c r="M319" i="1"/>
  <c r="P319" i="1" s="1"/>
  <c r="L319" i="1"/>
  <c r="I319" i="1"/>
  <c r="H319" i="1"/>
  <c r="AV319" i="1" s="1"/>
  <c r="G319" i="1"/>
  <c r="V319" i="1" s="1"/>
  <c r="F319" i="1"/>
  <c r="BB319" i="1" s="1"/>
  <c r="BG319" i="1" s="1"/>
  <c r="E319" i="1"/>
  <c r="Q319" i="1" s="1"/>
  <c r="AG319" i="1" s="1"/>
  <c r="D319" i="1"/>
  <c r="BH318" i="1"/>
  <c r="BF318" i="1"/>
  <c r="BJ318" i="1" s="1"/>
  <c r="AL318" i="1"/>
  <c r="AK318" i="1"/>
  <c r="AN318" i="1" s="1"/>
  <c r="AJ318" i="1"/>
  <c r="AM318" i="1" s="1"/>
  <c r="AE318" i="1"/>
  <c r="S318" i="1"/>
  <c r="M318" i="1"/>
  <c r="P318" i="1" s="1"/>
  <c r="L318" i="1"/>
  <c r="I318" i="1"/>
  <c r="X318" i="1" s="1"/>
  <c r="AC318" i="1" s="1"/>
  <c r="H318" i="1"/>
  <c r="W318" i="1" s="1"/>
  <c r="AB318" i="1" s="1"/>
  <c r="G318" i="1"/>
  <c r="AV318" i="1" s="1"/>
  <c r="F318" i="1"/>
  <c r="BB318" i="1" s="1"/>
  <c r="BG318" i="1" s="1"/>
  <c r="E318" i="1"/>
  <c r="D318" i="1"/>
  <c r="BJ317" i="1"/>
  <c r="BH317" i="1"/>
  <c r="BF317" i="1"/>
  <c r="BI317" i="1" s="1"/>
  <c r="AM317" i="1"/>
  <c r="AL317" i="1"/>
  <c r="AO317" i="1" s="1"/>
  <c r="AK317" i="1"/>
  <c r="AJ317" i="1"/>
  <c r="AE317" i="1"/>
  <c r="S317" i="1"/>
  <c r="M317" i="1"/>
  <c r="P317" i="1" s="1"/>
  <c r="L317" i="1"/>
  <c r="I317" i="1"/>
  <c r="X317" i="1" s="1"/>
  <c r="AC317" i="1" s="1"/>
  <c r="H317" i="1"/>
  <c r="W317" i="1" s="1"/>
  <c r="AB317" i="1" s="1"/>
  <c r="G317" i="1"/>
  <c r="AV317" i="1" s="1"/>
  <c r="F317" i="1"/>
  <c r="BB317" i="1" s="1"/>
  <c r="BG317" i="1" s="1"/>
  <c r="E317" i="1"/>
  <c r="D317" i="1"/>
  <c r="BJ316" i="1"/>
  <c r="BH316" i="1"/>
  <c r="BF316" i="1"/>
  <c r="BI316" i="1" s="1"/>
  <c r="AL316" i="1"/>
  <c r="AK316" i="1"/>
  <c r="AN316" i="1" s="1"/>
  <c r="AJ316" i="1"/>
  <c r="AM316" i="1" s="1"/>
  <c r="AE316" i="1"/>
  <c r="W316" i="1"/>
  <c r="AB316" i="1" s="1"/>
  <c r="S316" i="1"/>
  <c r="M316" i="1"/>
  <c r="L316" i="1"/>
  <c r="I316" i="1"/>
  <c r="X316" i="1" s="1"/>
  <c r="AC316" i="1" s="1"/>
  <c r="H316" i="1"/>
  <c r="G316" i="1"/>
  <c r="AV316" i="1" s="1"/>
  <c r="F316" i="1"/>
  <c r="BB316" i="1" s="1"/>
  <c r="BG316" i="1" s="1"/>
  <c r="E316" i="1"/>
  <c r="D316" i="1"/>
  <c r="BF315" i="1"/>
  <c r="BJ315" i="1" s="1"/>
  <c r="AO315" i="1"/>
  <c r="AU315" i="1" s="1"/>
  <c r="AM315" i="1"/>
  <c r="AL315" i="1"/>
  <c r="AK315" i="1"/>
  <c r="AN315" i="1" s="1"/>
  <c r="AJ315" i="1"/>
  <c r="AE315" i="1"/>
  <c r="W315" i="1"/>
  <c r="AB315" i="1" s="1"/>
  <c r="S315" i="1"/>
  <c r="Q315" i="1"/>
  <c r="AG315" i="1" s="1"/>
  <c r="M315" i="1"/>
  <c r="L315" i="1"/>
  <c r="I315" i="1"/>
  <c r="X315" i="1" s="1"/>
  <c r="AC315" i="1" s="1"/>
  <c r="H315" i="1"/>
  <c r="G315" i="1"/>
  <c r="R315" i="1" s="1"/>
  <c r="AY315" i="1" s="1"/>
  <c r="AZ315" i="1" s="1"/>
  <c r="BA315" i="1" s="1"/>
  <c r="F315" i="1"/>
  <c r="BB315" i="1" s="1"/>
  <c r="BG315" i="1" s="1"/>
  <c r="E315" i="1"/>
  <c r="D315" i="1"/>
  <c r="BI314" i="1"/>
  <c r="BH314" i="1"/>
  <c r="BF314" i="1"/>
  <c r="BJ314" i="1" s="1"/>
  <c r="AV314" i="1"/>
  <c r="AO314" i="1"/>
  <c r="AQ314" i="1" s="1"/>
  <c r="AL314" i="1"/>
  <c r="AK314" i="1"/>
  <c r="AJ314" i="1"/>
  <c r="AE314" i="1"/>
  <c r="AA314" i="1"/>
  <c r="X314" i="1"/>
  <c r="AC314" i="1" s="1"/>
  <c r="V314" i="1"/>
  <c r="S314" i="1"/>
  <c r="M314" i="1"/>
  <c r="P314" i="1" s="1"/>
  <c r="L314" i="1"/>
  <c r="I314" i="1"/>
  <c r="H314" i="1"/>
  <c r="W314" i="1" s="1"/>
  <c r="AB314" i="1" s="1"/>
  <c r="G314" i="1"/>
  <c r="F314" i="1"/>
  <c r="Q314" i="1" s="1"/>
  <c r="AG314" i="1" s="1"/>
  <c r="E314" i="1"/>
  <c r="D314" i="1"/>
  <c r="BJ313" i="1"/>
  <c r="BF313" i="1"/>
  <c r="BI313" i="1" s="1"/>
  <c r="AL313" i="1"/>
  <c r="AK313" i="1"/>
  <c r="AJ313" i="1"/>
  <c r="AE313" i="1"/>
  <c r="S313" i="1"/>
  <c r="M313" i="1"/>
  <c r="L313" i="1"/>
  <c r="I313" i="1"/>
  <c r="X313" i="1" s="1"/>
  <c r="AC313" i="1" s="1"/>
  <c r="H313" i="1"/>
  <c r="AV313" i="1" s="1"/>
  <c r="G313" i="1"/>
  <c r="V313" i="1" s="1"/>
  <c r="F313" i="1"/>
  <c r="BB313" i="1" s="1"/>
  <c r="BG313" i="1" s="1"/>
  <c r="E313" i="1"/>
  <c r="D313" i="1"/>
  <c r="BH312" i="1"/>
  <c r="BF312" i="1"/>
  <c r="BJ312" i="1" s="1"/>
  <c r="AM312" i="1"/>
  <c r="AL312" i="1"/>
  <c r="AK312" i="1"/>
  <c r="AN312" i="1" s="1"/>
  <c r="AJ312" i="1"/>
  <c r="AE312" i="1"/>
  <c r="S312" i="1"/>
  <c r="Q312" i="1"/>
  <c r="AG312" i="1" s="1"/>
  <c r="M312" i="1"/>
  <c r="L312" i="1"/>
  <c r="I312" i="1"/>
  <c r="X312" i="1" s="1"/>
  <c r="AC312" i="1" s="1"/>
  <c r="H312" i="1"/>
  <c r="W312" i="1" s="1"/>
  <c r="AB312" i="1" s="1"/>
  <c r="G312" i="1"/>
  <c r="AV312" i="1" s="1"/>
  <c r="F312" i="1"/>
  <c r="BB312" i="1" s="1"/>
  <c r="BG312" i="1" s="1"/>
  <c r="E312" i="1"/>
  <c r="D312" i="1"/>
  <c r="BJ311" i="1"/>
  <c r="BH311" i="1"/>
  <c r="BF311" i="1"/>
  <c r="BI311" i="1" s="1"/>
  <c r="BB311" i="1"/>
  <c r="BG311" i="1" s="1"/>
  <c r="AL311" i="1"/>
  <c r="AK311" i="1"/>
  <c r="AN311" i="1" s="1"/>
  <c r="AJ311" i="1"/>
  <c r="AM311" i="1" s="1"/>
  <c r="AE311" i="1"/>
  <c r="W311" i="1"/>
  <c r="AB311" i="1" s="1"/>
  <c r="S311" i="1"/>
  <c r="P311" i="1"/>
  <c r="M311" i="1"/>
  <c r="L311" i="1"/>
  <c r="I311" i="1"/>
  <c r="X311" i="1" s="1"/>
  <c r="AC311" i="1" s="1"/>
  <c r="H311" i="1"/>
  <c r="G311" i="1"/>
  <c r="F311" i="1"/>
  <c r="AO311" i="1" s="1"/>
  <c r="E311" i="1"/>
  <c r="Q311" i="1" s="1"/>
  <c r="AG311" i="1" s="1"/>
  <c r="D311" i="1"/>
  <c r="BJ310" i="1"/>
  <c r="BH310" i="1"/>
  <c r="BF310" i="1"/>
  <c r="BI310" i="1" s="1"/>
  <c r="AL310" i="1"/>
  <c r="AO310" i="1" s="1"/>
  <c r="AU310" i="1" s="1"/>
  <c r="AK310" i="1"/>
  <c r="AJ310" i="1"/>
  <c r="AM310" i="1" s="1"/>
  <c r="AE310" i="1"/>
  <c r="W310" i="1"/>
  <c r="AB310" i="1" s="1"/>
  <c r="S310" i="1"/>
  <c r="M310" i="1"/>
  <c r="P310" i="1" s="1"/>
  <c r="L310" i="1"/>
  <c r="I310" i="1"/>
  <c r="X310" i="1" s="1"/>
  <c r="AC310" i="1" s="1"/>
  <c r="H310" i="1"/>
  <c r="G310" i="1"/>
  <c r="F310" i="1"/>
  <c r="BB310" i="1" s="1"/>
  <c r="BG310" i="1" s="1"/>
  <c r="E310" i="1"/>
  <c r="D310" i="1"/>
  <c r="BF309" i="1"/>
  <c r="BJ309" i="1" s="1"/>
  <c r="AM309" i="1"/>
  <c r="AL309" i="1"/>
  <c r="AO309" i="1" s="1"/>
  <c r="AK309" i="1"/>
  <c r="AJ309" i="1"/>
  <c r="AE309" i="1"/>
  <c r="S309" i="1"/>
  <c r="M309" i="1"/>
  <c r="P309" i="1" s="1"/>
  <c r="L309" i="1"/>
  <c r="I309" i="1"/>
  <c r="X309" i="1" s="1"/>
  <c r="AC309" i="1" s="1"/>
  <c r="H309" i="1"/>
  <c r="W309" i="1" s="1"/>
  <c r="AB309" i="1" s="1"/>
  <c r="G309" i="1"/>
  <c r="F309" i="1"/>
  <c r="BB309" i="1" s="1"/>
  <c r="BG309" i="1" s="1"/>
  <c r="E309" i="1"/>
  <c r="D309" i="1"/>
  <c r="BI308" i="1"/>
  <c r="BH308" i="1"/>
  <c r="BF308" i="1"/>
  <c r="BJ308" i="1" s="1"/>
  <c r="AL308" i="1"/>
  <c r="AO308" i="1" s="1"/>
  <c r="AK308" i="1"/>
  <c r="AN308" i="1" s="1"/>
  <c r="AJ308" i="1"/>
  <c r="AE308" i="1"/>
  <c r="S308" i="1"/>
  <c r="M308" i="1"/>
  <c r="P308" i="1" s="1"/>
  <c r="L308" i="1"/>
  <c r="I308" i="1"/>
  <c r="X308" i="1" s="1"/>
  <c r="AC308" i="1" s="1"/>
  <c r="H308" i="1"/>
  <c r="W308" i="1" s="1"/>
  <c r="AB308" i="1" s="1"/>
  <c r="G308" i="1"/>
  <c r="F308" i="1"/>
  <c r="Q308" i="1" s="1"/>
  <c r="AG308" i="1" s="1"/>
  <c r="E308" i="1"/>
  <c r="D308" i="1"/>
  <c r="BJ307" i="1"/>
  <c r="BF307" i="1"/>
  <c r="BI307" i="1" s="1"/>
  <c r="AL307" i="1"/>
  <c r="AK307" i="1"/>
  <c r="AJ307" i="1"/>
  <c r="AM307" i="1" s="1"/>
  <c r="AE307" i="1"/>
  <c r="AC307" i="1"/>
  <c r="X307" i="1"/>
  <c r="W307" i="1"/>
  <c r="AB307" i="1" s="1"/>
  <c r="S307" i="1"/>
  <c r="M307" i="1"/>
  <c r="P307" i="1" s="1"/>
  <c r="L307" i="1"/>
  <c r="I307" i="1"/>
  <c r="H307" i="1"/>
  <c r="G307" i="1"/>
  <c r="V307" i="1" s="1"/>
  <c r="F307" i="1"/>
  <c r="BB307" i="1" s="1"/>
  <c r="BG307" i="1" s="1"/>
  <c r="E307" i="1"/>
  <c r="Q307" i="1" s="1"/>
  <c r="AG307" i="1" s="1"/>
  <c r="D307" i="1"/>
  <c r="BH306" i="1"/>
  <c r="BF306" i="1"/>
  <c r="BJ306" i="1" s="1"/>
  <c r="BB306" i="1"/>
  <c r="BG306" i="1" s="1"/>
  <c r="AM306" i="1"/>
  <c r="AL306" i="1"/>
  <c r="AK306" i="1"/>
  <c r="AJ306" i="1"/>
  <c r="AE306" i="1"/>
  <c r="S306" i="1"/>
  <c r="Q306" i="1"/>
  <c r="AG306" i="1" s="1"/>
  <c r="M306" i="1"/>
  <c r="L306" i="1"/>
  <c r="I306" i="1"/>
  <c r="X306" i="1" s="1"/>
  <c r="AC306" i="1" s="1"/>
  <c r="H306" i="1"/>
  <c r="W306" i="1" s="1"/>
  <c r="AB306" i="1" s="1"/>
  <c r="G306" i="1"/>
  <c r="F306" i="1"/>
  <c r="E306" i="1"/>
  <c r="D306" i="1"/>
  <c r="BJ305" i="1"/>
  <c r="BH305" i="1"/>
  <c r="BF305" i="1"/>
  <c r="BI305" i="1" s="1"/>
  <c r="BB305" i="1"/>
  <c r="BG305" i="1" s="1"/>
  <c r="AS305" i="1"/>
  <c r="AQ305" i="1"/>
  <c r="AO305" i="1"/>
  <c r="AU305" i="1" s="1"/>
  <c r="AL305" i="1"/>
  <c r="AK305" i="1"/>
  <c r="AJ305" i="1"/>
  <c r="AM305" i="1" s="1"/>
  <c r="AE305" i="1"/>
  <c r="W305" i="1"/>
  <c r="AB305" i="1" s="1"/>
  <c r="S305" i="1"/>
  <c r="P305" i="1"/>
  <c r="M305" i="1"/>
  <c r="L305" i="1"/>
  <c r="I305" i="1"/>
  <c r="X305" i="1" s="1"/>
  <c r="AC305" i="1" s="1"/>
  <c r="H305" i="1"/>
  <c r="G305" i="1"/>
  <c r="F305" i="1"/>
  <c r="AN305" i="1" s="1"/>
  <c r="E305" i="1"/>
  <c r="D305" i="1"/>
  <c r="BJ304" i="1"/>
  <c r="BH304" i="1"/>
  <c r="BF304" i="1"/>
  <c r="BI304" i="1" s="1"/>
  <c r="BB304" i="1"/>
  <c r="BG304" i="1" s="1"/>
  <c r="AL304" i="1"/>
  <c r="AK304" i="1"/>
  <c r="AJ304" i="1"/>
  <c r="AE304" i="1"/>
  <c r="S304" i="1"/>
  <c r="M304" i="1"/>
  <c r="P304" i="1" s="1"/>
  <c r="L304" i="1"/>
  <c r="I304" i="1"/>
  <c r="X304" i="1" s="1"/>
  <c r="AC304" i="1" s="1"/>
  <c r="H304" i="1"/>
  <c r="W304" i="1" s="1"/>
  <c r="AB304" i="1" s="1"/>
  <c r="G304" i="1"/>
  <c r="F304" i="1"/>
  <c r="AO304" i="1" s="1"/>
  <c r="AU304" i="1" s="1"/>
  <c r="E304" i="1"/>
  <c r="D304" i="1"/>
  <c r="BF303" i="1"/>
  <c r="BJ303" i="1" s="1"/>
  <c r="AL303" i="1"/>
  <c r="AO303" i="1" s="1"/>
  <c r="AK303" i="1"/>
  <c r="AJ303" i="1"/>
  <c r="AM303" i="1" s="1"/>
  <c r="AE303" i="1"/>
  <c r="W303" i="1"/>
  <c r="AB303" i="1" s="1"/>
  <c r="S303" i="1"/>
  <c r="M303" i="1"/>
  <c r="L303" i="1"/>
  <c r="I303" i="1"/>
  <c r="X303" i="1" s="1"/>
  <c r="AC303" i="1" s="1"/>
  <c r="H303" i="1"/>
  <c r="G303" i="1"/>
  <c r="R303" i="1" s="1"/>
  <c r="F303" i="1"/>
  <c r="BB303" i="1" s="1"/>
  <c r="BG303" i="1" s="1"/>
  <c r="E303" i="1"/>
  <c r="D303" i="1"/>
  <c r="BI302" i="1"/>
  <c r="BH302" i="1"/>
  <c r="BF302" i="1"/>
  <c r="BJ302" i="1" s="1"/>
  <c r="AL302" i="1"/>
  <c r="AO302" i="1" s="1"/>
  <c r="AK302" i="1"/>
  <c r="AJ302" i="1"/>
  <c r="AE302" i="1"/>
  <c r="X302" i="1"/>
  <c r="AC302" i="1" s="1"/>
  <c r="W302" i="1"/>
  <c r="AB302" i="1" s="1"/>
  <c r="S302" i="1"/>
  <c r="M302" i="1"/>
  <c r="P302" i="1" s="1"/>
  <c r="L302" i="1"/>
  <c r="I302" i="1"/>
  <c r="AV302" i="1" s="1"/>
  <c r="H302" i="1"/>
  <c r="G302" i="1"/>
  <c r="V302" i="1" s="1"/>
  <c r="F302" i="1"/>
  <c r="E302" i="1"/>
  <c r="D302" i="1"/>
  <c r="BJ301" i="1"/>
  <c r="BF301" i="1"/>
  <c r="BI301" i="1" s="1"/>
  <c r="AL301" i="1"/>
  <c r="AK301" i="1"/>
  <c r="AJ301" i="1"/>
  <c r="AE301" i="1"/>
  <c r="S301" i="1"/>
  <c r="M301" i="1"/>
  <c r="P301" i="1" s="1"/>
  <c r="L301" i="1"/>
  <c r="I301" i="1"/>
  <c r="X301" i="1" s="1"/>
  <c r="AC301" i="1" s="1"/>
  <c r="H301" i="1"/>
  <c r="G301" i="1"/>
  <c r="V301" i="1" s="1"/>
  <c r="F301" i="1"/>
  <c r="BB301" i="1" s="1"/>
  <c r="BG301" i="1" s="1"/>
  <c r="E301" i="1"/>
  <c r="D301" i="1"/>
  <c r="BH300" i="1"/>
  <c r="BF300" i="1"/>
  <c r="BJ300" i="1" s="1"/>
  <c r="AL300" i="1"/>
  <c r="AK300" i="1"/>
  <c r="AJ300" i="1"/>
  <c r="AM300" i="1" s="1"/>
  <c r="AE300" i="1"/>
  <c r="S300" i="1"/>
  <c r="M300" i="1"/>
  <c r="L300" i="1"/>
  <c r="I300" i="1"/>
  <c r="X300" i="1" s="1"/>
  <c r="AC300" i="1" s="1"/>
  <c r="H300" i="1"/>
  <c r="W300" i="1" s="1"/>
  <c r="AB300" i="1" s="1"/>
  <c r="G300" i="1"/>
  <c r="AV300" i="1" s="1"/>
  <c r="F300" i="1"/>
  <c r="BB300" i="1" s="1"/>
  <c r="BG300" i="1" s="1"/>
  <c r="E300" i="1"/>
  <c r="D300" i="1"/>
  <c r="BJ299" i="1"/>
  <c r="BH299" i="1"/>
  <c r="BF299" i="1"/>
  <c r="BI299" i="1" s="1"/>
  <c r="AL299" i="1"/>
  <c r="AO299" i="1" s="1"/>
  <c r="AK299" i="1"/>
  <c r="AN299" i="1" s="1"/>
  <c r="AJ299" i="1"/>
  <c r="AM299" i="1" s="1"/>
  <c r="AE299" i="1"/>
  <c r="S299" i="1"/>
  <c r="P299" i="1"/>
  <c r="M299" i="1"/>
  <c r="L299" i="1"/>
  <c r="I299" i="1"/>
  <c r="X299" i="1" s="1"/>
  <c r="AC299" i="1" s="1"/>
  <c r="H299" i="1"/>
  <c r="W299" i="1" s="1"/>
  <c r="AB299" i="1" s="1"/>
  <c r="G299" i="1"/>
  <c r="F299" i="1"/>
  <c r="BB299" i="1" s="1"/>
  <c r="BG299" i="1" s="1"/>
  <c r="E299" i="1"/>
  <c r="D299" i="1"/>
  <c r="BJ298" i="1"/>
  <c r="BH298" i="1"/>
  <c r="BF298" i="1"/>
  <c r="BI298" i="1" s="1"/>
  <c r="AL298" i="1"/>
  <c r="AO298" i="1" s="1"/>
  <c r="AU298" i="1" s="1"/>
  <c r="AK298" i="1"/>
  <c r="AJ298" i="1"/>
  <c r="AM298" i="1" s="1"/>
  <c r="AE298" i="1"/>
  <c r="W298" i="1"/>
  <c r="AB298" i="1" s="1"/>
  <c r="S298" i="1"/>
  <c r="M298" i="1"/>
  <c r="P298" i="1" s="1"/>
  <c r="L298" i="1"/>
  <c r="I298" i="1"/>
  <c r="X298" i="1" s="1"/>
  <c r="AC298" i="1" s="1"/>
  <c r="H298" i="1"/>
  <c r="G298" i="1"/>
  <c r="F298" i="1"/>
  <c r="BB298" i="1" s="1"/>
  <c r="BG298" i="1" s="1"/>
  <c r="E298" i="1"/>
  <c r="Q298" i="1" s="1"/>
  <c r="AG298" i="1" s="1"/>
  <c r="D298" i="1"/>
  <c r="BF297" i="1"/>
  <c r="BJ297" i="1" s="1"/>
  <c r="AY297" i="1"/>
  <c r="AZ297" i="1" s="1"/>
  <c r="BA297" i="1" s="1"/>
  <c r="AO297" i="1"/>
  <c r="AU297" i="1" s="1"/>
  <c r="AM297" i="1"/>
  <c r="AL297" i="1"/>
  <c r="AK297" i="1"/>
  <c r="AN297" i="1" s="1"/>
  <c r="AJ297" i="1"/>
  <c r="AE297" i="1"/>
  <c r="S297" i="1"/>
  <c r="M297" i="1"/>
  <c r="P297" i="1" s="1"/>
  <c r="L297" i="1"/>
  <c r="I297" i="1"/>
  <c r="X297" i="1" s="1"/>
  <c r="AC297" i="1" s="1"/>
  <c r="H297" i="1"/>
  <c r="W297" i="1" s="1"/>
  <c r="AB297" i="1" s="1"/>
  <c r="G297" i="1"/>
  <c r="F297" i="1"/>
  <c r="BB297" i="1" s="1"/>
  <c r="BG297" i="1" s="1"/>
  <c r="E297" i="1"/>
  <c r="Q297" i="1" s="1"/>
  <c r="AG297" i="1" s="1"/>
  <c r="D297" i="1"/>
  <c r="BI296" i="1"/>
  <c r="BH296" i="1"/>
  <c r="BF296" i="1"/>
  <c r="BJ296" i="1" s="1"/>
  <c r="AO296" i="1"/>
  <c r="AQ296" i="1" s="1"/>
  <c r="AL296" i="1"/>
  <c r="AK296" i="1"/>
  <c r="AJ296" i="1"/>
  <c r="AM296" i="1" s="1"/>
  <c r="AE296" i="1"/>
  <c r="S296" i="1"/>
  <c r="M296" i="1"/>
  <c r="L296" i="1"/>
  <c r="I296" i="1"/>
  <c r="H296" i="1"/>
  <c r="W296" i="1" s="1"/>
  <c r="AB296" i="1" s="1"/>
  <c r="G296" i="1"/>
  <c r="F296" i="1"/>
  <c r="E296" i="1"/>
  <c r="D296" i="1"/>
  <c r="BJ295" i="1"/>
  <c r="BF295" i="1"/>
  <c r="BI295" i="1" s="1"/>
  <c r="AL295" i="1"/>
  <c r="AK295" i="1"/>
  <c r="AJ295" i="1"/>
  <c r="AM295" i="1" s="1"/>
  <c r="AE295" i="1"/>
  <c r="X295" i="1"/>
  <c r="AC295" i="1" s="1"/>
  <c r="W295" i="1"/>
  <c r="AB295" i="1" s="1"/>
  <c r="S295" i="1"/>
  <c r="M295" i="1"/>
  <c r="P295" i="1" s="1"/>
  <c r="L295" i="1"/>
  <c r="I295" i="1"/>
  <c r="H295" i="1"/>
  <c r="AV295" i="1" s="1"/>
  <c r="G295" i="1"/>
  <c r="V295" i="1" s="1"/>
  <c r="F295" i="1"/>
  <c r="BB295" i="1" s="1"/>
  <c r="BG295" i="1" s="1"/>
  <c r="E295" i="1"/>
  <c r="Q295" i="1" s="1"/>
  <c r="AG295" i="1" s="1"/>
  <c r="D295" i="1"/>
  <c r="BH294" i="1"/>
  <c r="BF294" i="1"/>
  <c r="BJ294" i="1" s="1"/>
  <c r="BB294" i="1"/>
  <c r="BG294" i="1" s="1"/>
  <c r="AL294" i="1"/>
  <c r="AK294" i="1"/>
  <c r="AJ294" i="1"/>
  <c r="AE294" i="1"/>
  <c r="S294" i="1"/>
  <c r="M294" i="1"/>
  <c r="P294" i="1" s="1"/>
  <c r="L294" i="1"/>
  <c r="I294" i="1"/>
  <c r="X294" i="1" s="1"/>
  <c r="AC294" i="1" s="1"/>
  <c r="H294" i="1"/>
  <c r="W294" i="1" s="1"/>
  <c r="AB294" i="1" s="1"/>
  <c r="G294" i="1"/>
  <c r="F294" i="1"/>
  <c r="Q294" i="1" s="1"/>
  <c r="AG294" i="1" s="1"/>
  <c r="E294" i="1"/>
  <c r="D294" i="1"/>
  <c r="BJ293" i="1"/>
  <c r="BH293" i="1"/>
  <c r="BF293" i="1"/>
  <c r="BI293" i="1" s="1"/>
  <c r="BB293" i="1"/>
  <c r="BG293" i="1" s="1"/>
  <c r="AU293" i="1"/>
  <c r="AQ293" i="1"/>
  <c r="AP293" i="1"/>
  <c r="AO293" i="1"/>
  <c r="AS293" i="1" s="1"/>
  <c r="AN293" i="1"/>
  <c r="AT293" i="1" s="1"/>
  <c r="AM293" i="1"/>
  <c r="AL293" i="1"/>
  <c r="AK293" i="1"/>
  <c r="AJ293" i="1"/>
  <c r="AE293" i="1"/>
  <c r="S293" i="1"/>
  <c r="M293" i="1"/>
  <c r="P293" i="1" s="1"/>
  <c r="L293" i="1"/>
  <c r="I293" i="1"/>
  <c r="X293" i="1" s="1"/>
  <c r="AC293" i="1" s="1"/>
  <c r="H293" i="1"/>
  <c r="W293" i="1" s="1"/>
  <c r="AB293" i="1" s="1"/>
  <c r="G293" i="1"/>
  <c r="F293" i="1"/>
  <c r="E293" i="1"/>
  <c r="Q293" i="1" s="1"/>
  <c r="AG293" i="1" s="1"/>
  <c r="D293" i="1"/>
  <c r="BJ292" i="1"/>
  <c r="BH292" i="1"/>
  <c r="BF292" i="1"/>
  <c r="BI292" i="1" s="1"/>
  <c r="BB292" i="1"/>
  <c r="BG292" i="1" s="1"/>
  <c r="AO292" i="1"/>
  <c r="AU292" i="1" s="1"/>
  <c r="AL292" i="1"/>
  <c r="AK292" i="1"/>
  <c r="AJ292" i="1"/>
  <c r="AE292" i="1"/>
  <c r="S292" i="1"/>
  <c r="M292" i="1"/>
  <c r="L292" i="1"/>
  <c r="I292" i="1"/>
  <c r="X292" i="1" s="1"/>
  <c r="AC292" i="1" s="1"/>
  <c r="H292" i="1"/>
  <c r="W292" i="1" s="1"/>
  <c r="AB292" i="1" s="1"/>
  <c r="G292" i="1"/>
  <c r="F292" i="1"/>
  <c r="AM292" i="1" s="1"/>
  <c r="E292" i="1"/>
  <c r="Q292" i="1" s="1"/>
  <c r="AG292" i="1" s="1"/>
  <c r="D292" i="1"/>
  <c r="BF291" i="1"/>
  <c r="BJ291" i="1" s="1"/>
  <c r="AL291" i="1"/>
  <c r="AO291" i="1" s="1"/>
  <c r="AK291" i="1"/>
  <c r="AN291" i="1" s="1"/>
  <c r="AJ291" i="1"/>
  <c r="AE291" i="1"/>
  <c r="W291" i="1"/>
  <c r="AB291" i="1" s="1"/>
  <c r="S291" i="1"/>
  <c r="M291" i="1"/>
  <c r="P291" i="1" s="1"/>
  <c r="L291" i="1"/>
  <c r="I291" i="1"/>
  <c r="X291" i="1" s="1"/>
  <c r="AC291" i="1" s="1"/>
  <c r="H291" i="1"/>
  <c r="G291" i="1"/>
  <c r="F291" i="1"/>
  <c r="BB291" i="1" s="1"/>
  <c r="BG291" i="1" s="1"/>
  <c r="E291" i="1"/>
  <c r="Q291" i="1" s="1"/>
  <c r="AG291" i="1" s="1"/>
  <c r="D291" i="1"/>
  <c r="BI290" i="1"/>
  <c r="BH290" i="1"/>
  <c r="BF290" i="1"/>
  <c r="BJ290" i="1" s="1"/>
  <c r="AL290" i="1"/>
  <c r="AO290" i="1" s="1"/>
  <c r="AK290" i="1"/>
  <c r="AJ290" i="1"/>
  <c r="AM290" i="1" s="1"/>
  <c r="AE290" i="1"/>
  <c r="W290" i="1"/>
  <c r="AB290" i="1" s="1"/>
  <c r="V290" i="1"/>
  <c r="AA290" i="1" s="1"/>
  <c r="S290" i="1"/>
  <c r="M290" i="1"/>
  <c r="L290" i="1"/>
  <c r="I290" i="1"/>
  <c r="H290" i="1"/>
  <c r="G290" i="1"/>
  <c r="R290" i="1" s="1"/>
  <c r="AY290" i="1" s="1"/>
  <c r="AZ290" i="1" s="1"/>
  <c r="BA290" i="1" s="1"/>
  <c r="F290" i="1"/>
  <c r="E290" i="1"/>
  <c r="D290" i="1"/>
  <c r="BJ289" i="1"/>
  <c r="BF289" i="1"/>
  <c r="BI289" i="1" s="1"/>
  <c r="AL289" i="1"/>
  <c r="AO289" i="1" s="1"/>
  <c r="AK289" i="1"/>
  <c r="AJ289" i="1"/>
  <c r="AE289" i="1"/>
  <c r="W289" i="1"/>
  <c r="AB289" i="1" s="1"/>
  <c r="S289" i="1"/>
  <c r="M289" i="1"/>
  <c r="L289" i="1"/>
  <c r="I289" i="1"/>
  <c r="X289" i="1" s="1"/>
  <c r="AC289" i="1" s="1"/>
  <c r="H289" i="1"/>
  <c r="G289" i="1"/>
  <c r="V289" i="1" s="1"/>
  <c r="F289" i="1"/>
  <c r="BB289" i="1" s="1"/>
  <c r="BG289" i="1" s="1"/>
  <c r="E289" i="1"/>
  <c r="D289" i="1"/>
  <c r="BH288" i="1"/>
  <c r="BF288" i="1"/>
  <c r="BJ288" i="1" s="1"/>
  <c r="AM288" i="1"/>
  <c r="AL288" i="1"/>
  <c r="AK288" i="1"/>
  <c r="AJ288" i="1"/>
  <c r="AE288" i="1"/>
  <c r="S288" i="1"/>
  <c r="M288" i="1"/>
  <c r="L288" i="1"/>
  <c r="I288" i="1"/>
  <c r="X288" i="1" s="1"/>
  <c r="AC288" i="1" s="1"/>
  <c r="H288" i="1"/>
  <c r="W288" i="1" s="1"/>
  <c r="AB288" i="1" s="1"/>
  <c r="G288" i="1"/>
  <c r="AV288" i="1" s="1"/>
  <c r="F288" i="1"/>
  <c r="Q288" i="1" s="1"/>
  <c r="AG288" i="1" s="1"/>
  <c r="E288" i="1"/>
  <c r="D288" i="1"/>
  <c r="BJ287" i="1"/>
  <c r="BH287" i="1"/>
  <c r="BF287" i="1"/>
  <c r="BI287" i="1" s="1"/>
  <c r="AO287" i="1"/>
  <c r="AU287" i="1" s="1"/>
  <c r="AN287" i="1"/>
  <c r="AT287" i="1" s="1"/>
  <c r="AL287" i="1"/>
  <c r="AK287" i="1"/>
  <c r="AJ287" i="1"/>
  <c r="AE287" i="1"/>
  <c r="S287" i="1"/>
  <c r="M287" i="1"/>
  <c r="P287" i="1" s="1"/>
  <c r="L287" i="1"/>
  <c r="I287" i="1"/>
  <c r="X287" i="1" s="1"/>
  <c r="AC287" i="1" s="1"/>
  <c r="H287" i="1"/>
  <c r="W287" i="1" s="1"/>
  <c r="AB287" i="1" s="1"/>
  <c r="G287" i="1"/>
  <c r="F287" i="1"/>
  <c r="BB287" i="1" s="1"/>
  <c r="BG287" i="1" s="1"/>
  <c r="E287" i="1"/>
  <c r="D287" i="1"/>
  <c r="BJ286" i="1"/>
  <c r="BH286" i="1"/>
  <c r="BF286" i="1"/>
  <c r="BI286" i="1" s="1"/>
  <c r="AL286" i="1"/>
  <c r="AO286" i="1" s="1"/>
  <c r="AU286" i="1" s="1"/>
  <c r="AK286" i="1"/>
  <c r="AJ286" i="1"/>
  <c r="AE286" i="1"/>
  <c r="S286" i="1"/>
  <c r="M286" i="1"/>
  <c r="L286" i="1"/>
  <c r="I286" i="1"/>
  <c r="X286" i="1" s="1"/>
  <c r="AC286" i="1" s="1"/>
  <c r="H286" i="1"/>
  <c r="W286" i="1" s="1"/>
  <c r="AB286" i="1" s="1"/>
  <c r="G286" i="1"/>
  <c r="F286" i="1"/>
  <c r="BB286" i="1" s="1"/>
  <c r="BG286" i="1" s="1"/>
  <c r="E286" i="1"/>
  <c r="D286" i="1"/>
  <c r="BF285" i="1"/>
  <c r="BJ285" i="1" s="1"/>
  <c r="AQ285" i="1"/>
  <c r="AO285" i="1"/>
  <c r="AU285" i="1" s="1"/>
  <c r="AM285" i="1"/>
  <c r="AL285" i="1"/>
  <c r="AK285" i="1"/>
  <c r="AN285" i="1" s="1"/>
  <c r="AJ285" i="1"/>
  <c r="AE285" i="1"/>
  <c r="W285" i="1"/>
  <c r="AB285" i="1" s="1"/>
  <c r="S285" i="1"/>
  <c r="Q285" i="1"/>
  <c r="AG285" i="1" s="1"/>
  <c r="M285" i="1"/>
  <c r="L285" i="1"/>
  <c r="I285" i="1"/>
  <c r="X285" i="1" s="1"/>
  <c r="AC285" i="1" s="1"/>
  <c r="H285" i="1"/>
  <c r="G285" i="1"/>
  <c r="R285" i="1" s="1"/>
  <c r="AY285" i="1" s="1"/>
  <c r="AZ285" i="1" s="1"/>
  <c r="BA285" i="1" s="1"/>
  <c r="F285" i="1"/>
  <c r="BB285" i="1" s="1"/>
  <c r="BG285" i="1" s="1"/>
  <c r="E285" i="1"/>
  <c r="D285" i="1"/>
  <c r="BI284" i="1"/>
  <c r="BH284" i="1"/>
  <c r="BF284" i="1"/>
  <c r="BJ284" i="1" s="1"/>
  <c r="AS284" i="1"/>
  <c r="AO284" i="1"/>
  <c r="AQ284" i="1" s="1"/>
  <c r="AM284" i="1"/>
  <c r="AL284" i="1"/>
  <c r="AK284" i="1"/>
  <c r="AJ284" i="1"/>
  <c r="AE284" i="1"/>
  <c r="V284" i="1"/>
  <c r="AA284" i="1" s="1"/>
  <c r="S284" i="1"/>
  <c r="M284" i="1"/>
  <c r="P284" i="1" s="1"/>
  <c r="L284" i="1"/>
  <c r="I284" i="1"/>
  <c r="H284" i="1"/>
  <c r="W284" i="1" s="1"/>
  <c r="AB284" i="1" s="1"/>
  <c r="G284" i="1"/>
  <c r="F284" i="1"/>
  <c r="E284" i="1"/>
  <c r="D284" i="1"/>
  <c r="BJ283" i="1"/>
  <c r="BF283" i="1"/>
  <c r="BI283" i="1" s="1"/>
  <c r="AO283" i="1"/>
  <c r="AS283" i="1" s="1"/>
  <c r="AL283" i="1"/>
  <c r="AK283" i="1"/>
  <c r="AJ283" i="1"/>
  <c r="AM283" i="1" s="1"/>
  <c r="AE283" i="1"/>
  <c r="X283" i="1"/>
  <c r="AC283" i="1" s="1"/>
  <c r="S283" i="1"/>
  <c r="M283" i="1"/>
  <c r="L283" i="1"/>
  <c r="I283" i="1"/>
  <c r="H283" i="1"/>
  <c r="AV283" i="1" s="1"/>
  <c r="AW283" i="1" s="1"/>
  <c r="AX283" i="1" s="1"/>
  <c r="G283" i="1"/>
  <c r="V283" i="1" s="1"/>
  <c r="F283" i="1"/>
  <c r="BB283" i="1" s="1"/>
  <c r="BG283" i="1" s="1"/>
  <c r="E283" i="1"/>
  <c r="Q283" i="1" s="1"/>
  <c r="AG283" i="1" s="1"/>
  <c r="D283" i="1"/>
  <c r="BH282" i="1"/>
  <c r="BF282" i="1"/>
  <c r="BJ282" i="1" s="1"/>
  <c r="AL282" i="1"/>
  <c r="AK282" i="1"/>
  <c r="AN282" i="1" s="1"/>
  <c r="AJ282" i="1"/>
  <c r="AE282" i="1"/>
  <c r="S282" i="1"/>
  <c r="M282" i="1"/>
  <c r="P282" i="1" s="1"/>
  <c r="L282" i="1"/>
  <c r="I282" i="1"/>
  <c r="X282" i="1" s="1"/>
  <c r="AC282" i="1" s="1"/>
  <c r="H282" i="1"/>
  <c r="W282" i="1" s="1"/>
  <c r="AB282" i="1" s="1"/>
  <c r="G282" i="1"/>
  <c r="F282" i="1"/>
  <c r="BB282" i="1" s="1"/>
  <c r="BG282" i="1" s="1"/>
  <c r="E282" i="1"/>
  <c r="Q282" i="1" s="1"/>
  <c r="AG282" i="1" s="1"/>
  <c r="D282" i="1"/>
  <c r="BJ281" i="1"/>
  <c r="BH281" i="1"/>
  <c r="BF281" i="1"/>
  <c r="BI281" i="1" s="1"/>
  <c r="BB281" i="1"/>
  <c r="BG281" i="1" s="1"/>
  <c r="AQ281" i="1"/>
  <c r="AO281" i="1"/>
  <c r="AS281" i="1" s="1"/>
  <c r="AL281" i="1"/>
  <c r="AK281" i="1"/>
  <c r="AN281" i="1" s="1"/>
  <c r="AJ281" i="1"/>
  <c r="AM281" i="1" s="1"/>
  <c r="AE281" i="1"/>
  <c r="W281" i="1"/>
  <c r="AB281" i="1" s="1"/>
  <c r="S281" i="1"/>
  <c r="M281" i="1"/>
  <c r="P281" i="1" s="1"/>
  <c r="L281" i="1"/>
  <c r="I281" i="1"/>
  <c r="X281" i="1" s="1"/>
  <c r="AC281" i="1" s="1"/>
  <c r="H281" i="1"/>
  <c r="G281" i="1"/>
  <c r="AV281" i="1" s="1"/>
  <c r="F281" i="1"/>
  <c r="E281" i="1"/>
  <c r="Q281" i="1" s="1"/>
  <c r="AG281" i="1" s="1"/>
  <c r="D281" i="1"/>
  <c r="BJ280" i="1"/>
  <c r="BH280" i="1"/>
  <c r="BF280" i="1"/>
  <c r="BI280" i="1" s="1"/>
  <c r="BB280" i="1"/>
  <c r="BG280" i="1" s="1"/>
  <c r="AL280" i="1"/>
  <c r="AO280" i="1" s="1"/>
  <c r="AU280" i="1" s="1"/>
  <c r="AK280" i="1"/>
  <c r="AN280" i="1" s="1"/>
  <c r="AJ280" i="1"/>
  <c r="AE280" i="1"/>
  <c r="W280" i="1"/>
  <c r="AB280" i="1" s="1"/>
  <c r="S280" i="1"/>
  <c r="M280" i="1"/>
  <c r="P280" i="1" s="1"/>
  <c r="L280" i="1"/>
  <c r="I280" i="1"/>
  <c r="X280" i="1" s="1"/>
  <c r="AC280" i="1" s="1"/>
  <c r="H280" i="1"/>
  <c r="G280" i="1"/>
  <c r="F280" i="1"/>
  <c r="AM280" i="1" s="1"/>
  <c r="E280" i="1"/>
  <c r="Q280" i="1" s="1"/>
  <c r="AG280" i="1" s="1"/>
  <c r="D280" i="1"/>
  <c r="BF279" i="1"/>
  <c r="BJ279" i="1" s="1"/>
  <c r="AQ279" i="1"/>
  <c r="AO279" i="1"/>
  <c r="AU279" i="1" s="1"/>
  <c r="AL279" i="1"/>
  <c r="AK279" i="1"/>
  <c r="AJ279" i="1"/>
  <c r="AE279" i="1"/>
  <c r="S279" i="1"/>
  <c r="M279" i="1"/>
  <c r="P279" i="1" s="1"/>
  <c r="L279" i="1"/>
  <c r="I279" i="1"/>
  <c r="X279" i="1" s="1"/>
  <c r="AC279" i="1" s="1"/>
  <c r="H279" i="1"/>
  <c r="W279" i="1" s="1"/>
  <c r="AB279" i="1" s="1"/>
  <c r="G279" i="1"/>
  <c r="F279" i="1"/>
  <c r="BB279" i="1" s="1"/>
  <c r="BG279" i="1" s="1"/>
  <c r="E279" i="1"/>
  <c r="D279" i="1"/>
  <c r="BI278" i="1"/>
  <c r="BH278" i="1"/>
  <c r="BF278" i="1"/>
  <c r="BJ278" i="1" s="1"/>
  <c r="AL278" i="1"/>
  <c r="AO278" i="1" s="1"/>
  <c r="AK278" i="1"/>
  <c r="AN278" i="1" s="1"/>
  <c r="AJ278" i="1"/>
  <c r="AM278" i="1" s="1"/>
  <c r="AE278" i="1"/>
  <c r="S278" i="1"/>
  <c r="M278" i="1"/>
  <c r="P278" i="1" s="1"/>
  <c r="L278" i="1"/>
  <c r="I278" i="1"/>
  <c r="H278" i="1"/>
  <c r="W278" i="1" s="1"/>
  <c r="AB278" i="1" s="1"/>
  <c r="G278" i="1"/>
  <c r="V278" i="1" s="1"/>
  <c r="F278" i="1"/>
  <c r="E278" i="1"/>
  <c r="D278" i="1"/>
  <c r="BJ277" i="1"/>
  <c r="BF277" i="1"/>
  <c r="BI277" i="1" s="1"/>
  <c r="AO277" i="1"/>
  <c r="AS277" i="1" s="1"/>
  <c r="AL277" i="1"/>
  <c r="AK277" i="1"/>
  <c r="AJ277" i="1"/>
  <c r="AM277" i="1" s="1"/>
  <c r="AE277" i="1"/>
  <c r="X277" i="1"/>
  <c r="AC277" i="1" s="1"/>
  <c r="W277" i="1"/>
  <c r="AB277" i="1" s="1"/>
  <c r="S277" i="1"/>
  <c r="M277" i="1"/>
  <c r="P277" i="1" s="1"/>
  <c r="L277" i="1"/>
  <c r="I277" i="1"/>
  <c r="H277" i="1"/>
  <c r="AV277" i="1" s="1"/>
  <c r="AW277" i="1" s="1"/>
  <c r="AX277" i="1" s="1"/>
  <c r="G277" i="1"/>
  <c r="V277" i="1" s="1"/>
  <c r="F277" i="1"/>
  <c r="BB277" i="1" s="1"/>
  <c r="BG277" i="1" s="1"/>
  <c r="E277" i="1"/>
  <c r="Q277" i="1" s="1"/>
  <c r="AG277" i="1" s="1"/>
  <c r="D277" i="1"/>
  <c r="BH276" i="1"/>
  <c r="BF276" i="1"/>
  <c r="BJ276" i="1" s="1"/>
  <c r="BB276" i="1"/>
  <c r="BG276" i="1" s="1"/>
  <c r="AL276" i="1"/>
  <c r="AK276" i="1"/>
  <c r="AJ276" i="1"/>
  <c r="AE276" i="1"/>
  <c r="S276" i="1"/>
  <c r="M276" i="1"/>
  <c r="P276" i="1" s="1"/>
  <c r="L276" i="1"/>
  <c r="I276" i="1"/>
  <c r="X276" i="1" s="1"/>
  <c r="AC276" i="1" s="1"/>
  <c r="H276" i="1"/>
  <c r="W276" i="1" s="1"/>
  <c r="AB276" i="1" s="1"/>
  <c r="G276" i="1"/>
  <c r="F276" i="1"/>
  <c r="Q276" i="1" s="1"/>
  <c r="AG276" i="1" s="1"/>
  <c r="E276" i="1"/>
  <c r="D276" i="1"/>
  <c r="BJ275" i="1"/>
  <c r="BH275" i="1"/>
  <c r="BF275" i="1"/>
  <c r="BI275" i="1" s="1"/>
  <c r="BB275" i="1"/>
  <c r="BG275" i="1" s="1"/>
  <c r="AU275" i="1"/>
  <c r="AQ275" i="1"/>
  <c r="AP275" i="1"/>
  <c r="AO275" i="1"/>
  <c r="AS275" i="1" s="1"/>
  <c r="AN275" i="1"/>
  <c r="AT275" i="1" s="1"/>
  <c r="AM275" i="1"/>
  <c r="AL275" i="1"/>
  <c r="AK275" i="1"/>
  <c r="AJ275" i="1"/>
  <c r="AE275" i="1"/>
  <c r="S275" i="1"/>
  <c r="M275" i="1"/>
  <c r="P275" i="1" s="1"/>
  <c r="L275" i="1"/>
  <c r="I275" i="1"/>
  <c r="X275" i="1" s="1"/>
  <c r="AC275" i="1" s="1"/>
  <c r="H275" i="1"/>
  <c r="W275" i="1" s="1"/>
  <c r="AB275" i="1" s="1"/>
  <c r="G275" i="1"/>
  <c r="F275" i="1"/>
  <c r="E275" i="1"/>
  <c r="Q275" i="1" s="1"/>
  <c r="AG275" i="1" s="1"/>
  <c r="D275" i="1"/>
  <c r="BJ274" i="1"/>
  <c r="BH274" i="1"/>
  <c r="BF274" i="1"/>
  <c r="BI274" i="1" s="1"/>
  <c r="BB274" i="1"/>
  <c r="BG274" i="1" s="1"/>
  <c r="AO274" i="1"/>
  <c r="AU274" i="1" s="1"/>
  <c r="AL274" i="1"/>
  <c r="AK274" i="1"/>
  <c r="AJ274" i="1"/>
  <c r="AE274" i="1"/>
  <c r="S274" i="1"/>
  <c r="M274" i="1"/>
  <c r="L274" i="1"/>
  <c r="I274" i="1"/>
  <c r="X274" i="1" s="1"/>
  <c r="AC274" i="1" s="1"/>
  <c r="H274" i="1"/>
  <c r="W274" i="1" s="1"/>
  <c r="AB274" i="1" s="1"/>
  <c r="G274" i="1"/>
  <c r="F274" i="1"/>
  <c r="AM274" i="1" s="1"/>
  <c r="E274" i="1"/>
  <c r="Q274" i="1" s="1"/>
  <c r="AG274" i="1" s="1"/>
  <c r="D274" i="1"/>
  <c r="BF273" i="1"/>
  <c r="BJ273" i="1" s="1"/>
  <c r="AL273" i="1"/>
  <c r="AO273" i="1" s="1"/>
  <c r="AK273" i="1"/>
  <c r="AJ273" i="1"/>
  <c r="AM273" i="1" s="1"/>
  <c r="AE273" i="1"/>
  <c r="W273" i="1"/>
  <c r="AB273" i="1" s="1"/>
  <c r="S273" i="1"/>
  <c r="M273" i="1"/>
  <c r="L273" i="1"/>
  <c r="I273" i="1"/>
  <c r="X273" i="1" s="1"/>
  <c r="AC273" i="1" s="1"/>
  <c r="H273" i="1"/>
  <c r="G273" i="1"/>
  <c r="R273" i="1" s="1"/>
  <c r="F273" i="1"/>
  <c r="BB273" i="1" s="1"/>
  <c r="BG273" i="1" s="1"/>
  <c r="E273" i="1"/>
  <c r="D273" i="1"/>
  <c r="BH272" i="1"/>
  <c r="BF272" i="1"/>
  <c r="BI272" i="1" s="1"/>
  <c r="AL272" i="1"/>
  <c r="AO272" i="1" s="1"/>
  <c r="AK272" i="1"/>
  <c r="AJ272" i="1"/>
  <c r="AM272" i="1" s="1"/>
  <c r="AE272" i="1"/>
  <c r="W272" i="1"/>
  <c r="AB272" i="1" s="1"/>
  <c r="S272" i="1"/>
  <c r="M272" i="1"/>
  <c r="P272" i="1" s="1"/>
  <c r="L272" i="1"/>
  <c r="I272" i="1"/>
  <c r="H272" i="1"/>
  <c r="G272" i="1"/>
  <c r="V272" i="1" s="1"/>
  <c r="F272" i="1"/>
  <c r="E272" i="1"/>
  <c r="D272" i="1"/>
  <c r="BJ271" i="1"/>
  <c r="BF271" i="1"/>
  <c r="BI271" i="1" s="1"/>
  <c r="AO271" i="1"/>
  <c r="AS271" i="1" s="1"/>
  <c r="AL271" i="1"/>
  <c r="AK271" i="1"/>
  <c r="AJ271" i="1"/>
  <c r="AE271" i="1"/>
  <c r="W271" i="1"/>
  <c r="AB271" i="1" s="1"/>
  <c r="S271" i="1"/>
  <c r="M271" i="1"/>
  <c r="L271" i="1"/>
  <c r="I271" i="1"/>
  <c r="X271" i="1" s="1"/>
  <c r="AC271" i="1" s="1"/>
  <c r="H271" i="1"/>
  <c r="G271" i="1"/>
  <c r="V271" i="1" s="1"/>
  <c r="F271" i="1"/>
  <c r="BB271" i="1" s="1"/>
  <c r="BG271" i="1" s="1"/>
  <c r="E271" i="1"/>
  <c r="D271" i="1"/>
  <c r="BH270" i="1"/>
  <c r="BF270" i="1"/>
  <c r="BJ270" i="1" s="1"/>
  <c r="AL270" i="1"/>
  <c r="AO270" i="1" s="1"/>
  <c r="AK270" i="1"/>
  <c r="AJ270" i="1"/>
  <c r="AM270" i="1" s="1"/>
  <c r="AE270" i="1"/>
  <c r="S270" i="1"/>
  <c r="M270" i="1"/>
  <c r="L270" i="1"/>
  <c r="I270" i="1"/>
  <c r="X270" i="1" s="1"/>
  <c r="AC270" i="1" s="1"/>
  <c r="H270" i="1"/>
  <c r="W270" i="1" s="1"/>
  <c r="AB270" i="1" s="1"/>
  <c r="G270" i="1"/>
  <c r="AV270" i="1" s="1"/>
  <c r="F270" i="1"/>
  <c r="BB270" i="1" s="1"/>
  <c r="BG270" i="1" s="1"/>
  <c r="E270" i="1"/>
  <c r="D270" i="1"/>
  <c r="BJ269" i="1"/>
  <c r="BH269" i="1"/>
  <c r="BF269" i="1"/>
  <c r="BI269" i="1" s="1"/>
  <c r="AL269" i="1"/>
  <c r="AO269" i="1" s="1"/>
  <c r="AK269" i="1"/>
  <c r="AJ269" i="1"/>
  <c r="AM269" i="1" s="1"/>
  <c r="AE269" i="1"/>
  <c r="W269" i="1"/>
  <c r="AB269" i="1" s="1"/>
  <c r="S269" i="1"/>
  <c r="M269" i="1"/>
  <c r="L269" i="1"/>
  <c r="P269" i="1" s="1"/>
  <c r="I269" i="1"/>
  <c r="X269" i="1" s="1"/>
  <c r="AC269" i="1" s="1"/>
  <c r="H269" i="1"/>
  <c r="G269" i="1"/>
  <c r="AV269" i="1" s="1"/>
  <c r="F269" i="1"/>
  <c r="BB269" i="1" s="1"/>
  <c r="BG269" i="1" s="1"/>
  <c r="E269" i="1"/>
  <c r="D269" i="1"/>
  <c r="BJ268" i="1"/>
  <c r="BH268" i="1"/>
  <c r="BF268" i="1"/>
  <c r="BI268" i="1" s="1"/>
  <c r="AY268" i="1"/>
  <c r="AZ268" i="1" s="1"/>
  <c r="BA268" i="1" s="1"/>
  <c r="AL268" i="1"/>
  <c r="AO268" i="1" s="1"/>
  <c r="AU268" i="1" s="1"/>
  <c r="AK268" i="1"/>
  <c r="AN268" i="1" s="1"/>
  <c r="AJ268" i="1"/>
  <c r="AE268" i="1"/>
  <c r="W268" i="1"/>
  <c r="AB268" i="1" s="1"/>
  <c r="S268" i="1"/>
  <c r="M268" i="1"/>
  <c r="P268" i="1" s="1"/>
  <c r="L268" i="1"/>
  <c r="I268" i="1"/>
  <c r="X268" i="1" s="1"/>
  <c r="AC268" i="1" s="1"/>
  <c r="H268" i="1"/>
  <c r="G268" i="1"/>
  <c r="F268" i="1"/>
  <c r="BB268" i="1" s="1"/>
  <c r="BG268" i="1" s="1"/>
  <c r="E268" i="1"/>
  <c r="Q268" i="1" s="1"/>
  <c r="AG268" i="1" s="1"/>
  <c r="D268" i="1"/>
  <c r="BF267" i="1"/>
  <c r="BJ267" i="1" s="1"/>
  <c r="AU267" i="1"/>
  <c r="AQ267" i="1"/>
  <c r="AO267" i="1"/>
  <c r="AS267" i="1" s="1"/>
  <c r="AM267" i="1"/>
  <c r="AL267" i="1"/>
  <c r="AK267" i="1"/>
  <c r="AJ267" i="1"/>
  <c r="AE267" i="1"/>
  <c r="S267" i="1"/>
  <c r="Q267" i="1"/>
  <c r="AG267" i="1" s="1"/>
  <c r="M267" i="1"/>
  <c r="L267" i="1"/>
  <c r="I267" i="1"/>
  <c r="X267" i="1" s="1"/>
  <c r="AC267" i="1" s="1"/>
  <c r="H267" i="1"/>
  <c r="W267" i="1" s="1"/>
  <c r="AB267" i="1" s="1"/>
  <c r="G267" i="1"/>
  <c r="F267" i="1"/>
  <c r="BB267" i="1" s="1"/>
  <c r="BG267" i="1" s="1"/>
  <c r="E267" i="1"/>
  <c r="D267" i="1"/>
  <c r="BH266" i="1"/>
  <c r="BF266" i="1"/>
  <c r="BI266" i="1" s="1"/>
  <c r="AL266" i="1"/>
  <c r="AO266" i="1" s="1"/>
  <c r="AK266" i="1"/>
  <c r="AN266" i="1" s="1"/>
  <c r="AJ266" i="1"/>
  <c r="AM266" i="1" s="1"/>
  <c r="AE266" i="1"/>
  <c r="S266" i="1"/>
  <c r="M266" i="1"/>
  <c r="P266" i="1" s="1"/>
  <c r="L266" i="1"/>
  <c r="I266" i="1"/>
  <c r="H266" i="1"/>
  <c r="W266" i="1" s="1"/>
  <c r="AB266" i="1" s="1"/>
  <c r="G266" i="1"/>
  <c r="V266" i="1" s="1"/>
  <c r="F266" i="1"/>
  <c r="E266" i="1"/>
  <c r="D266" i="1"/>
  <c r="BJ265" i="1"/>
  <c r="BF265" i="1"/>
  <c r="BI265" i="1" s="1"/>
  <c r="AO265" i="1"/>
  <c r="AS265" i="1" s="1"/>
  <c r="AL265" i="1"/>
  <c r="AK265" i="1"/>
  <c r="AN265" i="1" s="1"/>
  <c r="AJ265" i="1"/>
  <c r="AM265" i="1" s="1"/>
  <c r="AE265" i="1"/>
  <c r="W265" i="1"/>
  <c r="AB265" i="1" s="1"/>
  <c r="S265" i="1"/>
  <c r="M265" i="1"/>
  <c r="L265" i="1"/>
  <c r="I265" i="1"/>
  <c r="X265" i="1" s="1"/>
  <c r="AC265" i="1" s="1"/>
  <c r="H265" i="1"/>
  <c r="G265" i="1"/>
  <c r="AV265" i="1" s="1"/>
  <c r="AW265" i="1" s="1"/>
  <c r="AX265" i="1" s="1"/>
  <c r="F265" i="1"/>
  <c r="BB265" i="1" s="1"/>
  <c r="BG265" i="1" s="1"/>
  <c r="E265" i="1"/>
  <c r="Q265" i="1" s="1"/>
  <c r="AG265" i="1" s="1"/>
  <c r="D265" i="1"/>
  <c r="BH264" i="1"/>
  <c r="BF264" i="1"/>
  <c r="BJ264" i="1" s="1"/>
  <c r="AM264" i="1"/>
  <c r="AL264" i="1"/>
  <c r="AK264" i="1"/>
  <c r="AJ264" i="1"/>
  <c r="AE264" i="1"/>
  <c r="W264" i="1"/>
  <c r="AB264" i="1" s="1"/>
  <c r="S264" i="1"/>
  <c r="Q264" i="1"/>
  <c r="AG264" i="1" s="1"/>
  <c r="M264" i="1"/>
  <c r="P264" i="1" s="1"/>
  <c r="L264" i="1"/>
  <c r="I264" i="1"/>
  <c r="X264" i="1" s="1"/>
  <c r="AC264" i="1" s="1"/>
  <c r="H264" i="1"/>
  <c r="G264" i="1"/>
  <c r="F264" i="1"/>
  <c r="BB264" i="1" s="1"/>
  <c r="BG264" i="1" s="1"/>
  <c r="E264" i="1"/>
  <c r="D264" i="1"/>
  <c r="BJ263" i="1"/>
  <c r="BH263" i="1"/>
  <c r="BF263" i="1"/>
  <c r="BI263" i="1" s="1"/>
  <c r="BB263" i="1"/>
  <c r="BG263" i="1" s="1"/>
  <c r="AY263" i="1"/>
  <c r="AZ263" i="1" s="1"/>
  <c r="BA263" i="1" s="1"/>
  <c r="AM263" i="1"/>
  <c r="AL263" i="1"/>
  <c r="AO263" i="1" s="1"/>
  <c r="AK263" i="1"/>
  <c r="AN263" i="1" s="1"/>
  <c r="AJ263" i="1"/>
  <c r="AE263" i="1"/>
  <c r="S263" i="1"/>
  <c r="P263" i="1"/>
  <c r="M263" i="1"/>
  <c r="L263" i="1"/>
  <c r="I263" i="1"/>
  <c r="X263" i="1" s="1"/>
  <c r="AC263" i="1" s="1"/>
  <c r="H263" i="1"/>
  <c r="W263" i="1" s="1"/>
  <c r="AB263" i="1" s="1"/>
  <c r="G263" i="1"/>
  <c r="AV263" i="1" s="1"/>
  <c r="F263" i="1"/>
  <c r="E263" i="1"/>
  <c r="Q263" i="1" s="1"/>
  <c r="AG263" i="1" s="1"/>
  <c r="D263" i="1"/>
  <c r="BJ262" i="1"/>
  <c r="BH262" i="1"/>
  <c r="BG262" i="1"/>
  <c r="BF262" i="1"/>
  <c r="BI262" i="1" s="1"/>
  <c r="BB262" i="1"/>
  <c r="AO262" i="1"/>
  <c r="AU262" i="1" s="1"/>
  <c r="AL262" i="1"/>
  <c r="AK262" i="1"/>
  <c r="AN262" i="1" s="1"/>
  <c r="AJ262" i="1"/>
  <c r="AM262" i="1" s="1"/>
  <c r="AE262" i="1"/>
  <c r="W262" i="1"/>
  <c r="AB262" i="1" s="1"/>
  <c r="S262" i="1"/>
  <c r="M262" i="1"/>
  <c r="L262" i="1"/>
  <c r="I262" i="1"/>
  <c r="X262" i="1" s="1"/>
  <c r="AC262" i="1" s="1"/>
  <c r="H262" i="1"/>
  <c r="G262" i="1"/>
  <c r="F262" i="1"/>
  <c r="E262" i="1"/>
  <c r="Q262" i="1" s="1"/>
  <c r="AG262" i="1" s="1"/>
  <c r="D262" i="1"/>
  <c r="BF261" i="1"/>
  <c r="BJ261" i="1" s="1"/>
  <c r="AL261" i="1"/>
  <c r="AO261" i="1" s="1"/>
  <c r="AK261" i="1"/>
  <c r="AJ261" i="1"/>
  <c r="AM261" i="1" s="1"/>
  <c r="AE261" i="1"/>
  <c r="S261" i="1"/>
  <c r="M261" i="1"/>
  <c r="L261" i="1"/>
  <c r="I261" i="1"/>
  <c r="X261" i="1" s="1"/>
  <c r="AC261" i="1" s="1"/>
  <c r="H261" i="1"/>
  <c r="W261" i="1" s="1"/>
  <c r="AB261" i="1" s="1"/>
  <c r="G261" i="1"/>
  <c r="F261" i="1"/>
  <c r="BB261" i="1" s="1"/>
  <c r="BG261" i="1" s="1"/>
  <c r="E261" i="1"/>
  <c r="D261" i="1"/>
  <c r="BH260" i="1"/>
  <c r="BF260" i="1"/>
  <c r="BI260" i="1" s="1"/>
  <c r="AO260" i="1"/>
  <c r="AQ260" i="1" s="1"/>
  <c r="AL260" i="1"/>
  <c r="AK260" i="1"/>
  <c r="AN260" i="1" s="1"/>
  <c r="AJ260" i="1"/>
  <c r="AM260" i="1" s="1"/>
  <c r="AE260" i="1"/>
  <c r="W260" i="1"/>
  <c r="AB260" i="1" s="1"/>
  <c r="S260" i="1"/>
  <c r="M260" i="1"/>
  <c r="L260" i="1"/>
  <c r="I260" i="1"/>
  <c r="X260" i="1" s="1"/>
  <c r="AC260" i="1" s="1"/>
  <c r="H260" i="1"/>
  <c r="G260" i="1"/>
  <c r="V260" i="1" s="1"/>
  <c r="F260" i="1"/>
  <c r="E260" i="1"/>
  <c r="D260" i="1"/>
  <c r="BJ259" i="1"/>
  <c r="BF259" i="1"/>
  <c r="BI259" i="1" s="1"/>
  <c r="AL259" i="1"/>
  <c r="AK259" i="1"/>
  <c r="AJ259" i="1"/>
  <c r="AE259" i="1"/>
  <c r="S259" i="1"/>
  <c r="M259" i="1"/>
  <c r="P259" i="1" s="1"/>
  <c r="L259" i="1"/>
  <c r="I259" i="1"/>
  <c r="X259" i="1" s="1"/>
  <c r="AC259" i="1" s="1"/>
  <c r="H259" i="1"/>
  <c r="W259" i="1" s="1"/>
  <c r="AB259" i="1" s="1"/>
  <c r="G259" i="1"/>
  <c r="F259" i="1"/>
  <c r="BB259" i="1" s="1"/>
  <c r="BG259" i="1" s="1"/>
  <c r="E259" i="1"/>
  <c r="D259" i="1"/>
  <c r="BH258" i="1"/>
  <c r="BF258" i="1"/>
  <c r="BJ258" i="1" s="1"/>
  <c r="AM258" i="1"/>
  <c r="AL258" i="1"/>
  <c r="AO258" i="1" s="1"/>
  <c r="AK258" i="1"/>
  <c r="AJ258" i="1"/>
  <c r="AE258" i="1"/>
  <c r="S258" i="1"/>
  <c r="M258" i="1"/>
  <c r="P258" i="1" s="1"/>
  <c r="L258" i="1"/>
  <c r="I258" i="1"/>
  <c r="X258" i="1" s="1"/>
  <c r="AC258" i="1" s="1"/>
  <c r="H258" i="1"/>
  <c r="W258" i="1" s="1"/>
  <c r="AB258" i="1" s="1"/>
  <c r="G258" i="1"/>
  <c r="F258" i="1"/>
  <c r="BB258" i="1" s="1"/>
  <c r="BG258" i="1" s="1"/>
  <c r="E258" i="1"/>
  <c r="D258" i="1"/>
  <c r="BJ257" i="1"/>
  <c r="BH257" i="1"/>
  <c r="BF257" i="1"/>
  <c r="BI257" i="1" s="1"/>
  <c r="AQ257" i="1"/>
  <c r="AO257" i="1"/>
  <c r="AU257" i="1" s="1"/>
  <c r="AL257" i="1"/>
  <c r="AK257" i="1"/>
  <c r="AJ257" i="1"/>
  <c r="AE257" i="1"/>
  <c r="S257" i="1"/>
  <c r="M257" i="1"/>
  <c r="P257" i="1" s="1"/>
  <c r="L257" i="1"/>
  <c r="I257" i="1"/>
  <c r="X257" i="1" s="1"/>
  <c r="AC257" i="1" s="1"/>
  <c r="H257" i="1"/>
  <c r="W257" i="1" s="1"/>
  <c r="AB257" i="1" s="1"/>
  <c r="G257" i="1"/>
  <c r="F257" i="1"/>
  <c r="BB257" i="1" s="1"/>
  <c r="BG257" i="1" s="1"/>
  <c r="E257" i="1"/>
  <c r="D257" i="1"/>
  <c r="BJ256" i="1"/>
  <c r="BH256" i="1"/>
  <c r="BF256" i="1"/>
  <c r="BI256" i="1" s="1"/>
  <c r="AO256" i="1"/>
  <c r="AU256" i="1" s="1"/>
  <c r="AL256" i="1"/>
  <c r="AK256" i="1"/>
  <c r="AJ256" i="1"/>
  <c r="AE256" i="1"/>
  <c r="W256" i="1"/>
  <c r="AB256" i="1" s="1"/>
  <c r="S256" i="1"/>
  <c r="M256" i="1"/>
  <c r="L256" i="1"/>
  <c r="I256" i="1"/>
  <c r="X256" i="1" s="1"/>
  <c r="AC256" i="1" s="1"/>
  <c r="H256" i="1"/>
  <c r="G256" i="1"/>
  <c r="AV256" i="1" s="1"/>
  <c r="F256" i="1"/>
  <c r="BB256" i="1" s="1"/>
  <c r="BG256" i="1" s="1"/>
  <c r="E256" i="1"/>
  <c r="D256" i="1"/>
  <c r="BF255" i="1"/>
  <c r="BJ255" i="1" s="1"/>
  <c r="AL255" i="1"/>
  <c r="AO255" i="1" s="1"/>
  <c r="AK255" i="1"/>
  <c r="AN255" i="1" s="1"/>
  <c r="AJ255" i="1"/>
  <c r="AE255" i="1"/>
  <c r="W255" i="1"/>
  <c r="AB255" i="1" s="1"/>
  <c r="S255" i="1"/>
  <c r="M255" i="1"/>
  <c r="L255" i="1"/>
  <c r="I255" i="1"/>
  <c r="X255" i="1" s="1"/>
  <c r="AC255" i="1" s="1"/>
  <c r="H255" i="1"/>
  <c r="G255" i="1"/>
  <c r="F255" i="1"/>
  <c r="BB255" i="1" s="1"/>
  <c r="BG255" i="1" s="1"/>
  <c r="E255" i="1"/>
  <c r="Q255" i="1" s="1"/>
  <c r="AG255" i="1" s="1"/>
  <c r="D255" i="1"/>
  <c r="BH254" i="1"/>
  <c r="BF254" i="1"/>
  <c r="BI254" i="1" s="1"/>
  <c r="AO254" i="1"/>
  <c r="AQ254" i="1" s="1"/>
  <c r="AL254" i="1"/>
  <c r="AK254" i="1"/>
  <c r="AN254" i="1" s="1"/>
  <c r="AJ254" i="1"/>
  <c r="AE254" i="1"/>
  <c r="W254" i="1"/>
  <c r="AB254" i="1" s="1"/>
  <c r="S254" i="1"/>
  <c r="M254" i="1"/>
  <c r="L254" i="1"/>
  <c r="I254" i="1"/>
  <c r="X254" i="1" s="1"/>
  <c r="AC254" i="1" s="1"/>
  <c r="H254" i="1"/>
  <c r="G254" i="1"/>
  <c r="V254" i="1" s="1"/>
  <c r="F254" i="1"/>
  <c r="E254" i="1"/>
  <c r="D254" i="1"/>
  <c r="BJ253" i="1"/>
  <c r="BF253" i="1"/>
  <c r="BI253" i="1" s="1"/>
  <c r="AO253" i="1"/>
  <c r="AS253" i="1" s="1"/>
  <c r="AL253" i="1"/>
  <c r="AK253" i="1"/>
  <c r="AJ253" i="1"/>
  <c r="AE253" i="1"/>
  <c r="W253" i="1"/>
  <c r="AB253" i="1" s="1"/>
  <c r="S253" i="1"/>
  <c r="M253" i="1"/>
  <c r="L253" i="1"/>
  <c r="I253" i="1"/>
  <c r="X253" i="1" s="1"/>
  <c r="AC253" i="1" s="1"/>
  <c r="H253" i="1"/>
  <c r="G253" i="1"/>
  <c r="AV253" i="1" s="1"/>
  <c r="F253" i="1"/>
  <c r="BB253" i="1" s="1"/>
  <c r="BG253" i="1" s="1"/>
  <c r="E253" i="1"/>
  <c r="D253" i="1"/>
  <c r="BH252" i="1"/>
  <c r="BF252" i="1"/>
  <c r="BJ252" i="1" s="1"/>
  <c r="BB252" i="1"/>
  <c r="BG252" i="1" s="1"/>
  <c r="AL252" i="1"/>
  <c r="AO252" i="1" s="1"/>
  <c r="AK252" i="1"/>
  <c r="AN252" i="1" s="1"/>
  <c r="AJ252" i="1"/>
  <c r="AM252" i="1" s="1"/>
  <c r="AE252" i="1"/>
  <c r="S252" i="1"/>
  <c r="M252" i="1"/>
  <c r="L252" i="1"/>
  <c r="I252" i="1"/>
  <c r="X252" i="1" s="1"/>
  <c r="AC252" i="1" s="1"/>
  <c r="H252" i="1"/>
  <c r="W252" i="1" s="1"/>
  <c r="AB252" i="1" s="1"/>
  <c r="G252" i="1"/>
  <c r="F252" i="1"/>
  <c r="AY252" i="1" s="1"/>
  <c r="E252" i="1"/>
  <c r="D252" i="1"/>
  <c r="BJ251" i="1"/>
  <c r="BH251" i="1"/>
  <c r="BF251" i="1"/>
  <c r="BI251" i="1" s="1"/>
  <c r="AO251" i="1"/>
  <c r="AU251" i="1" s="1"/>
  <c r="AM251" i="1"/>
  <c r="AL251" i="1"/>
  <c r="AK251" i="1"/>
  <c r="AN251" i="1" s="1"/>
  <c r="AJ251" i="1"/>
  <c r="AE251" i="1"/>
  <c r="S251" i="1"/>
  <c r="M251" i="1"/>
  <c r="P251" i="1" s="1"/>
  <c r="L251" i="1"/>
  <c r="I251" i="1"/>
  <c r="X251" i="1" s="1"/>
  <c r="AC251" i="1" s="1"/>
  <c r="H251" i="1"/>
  <c r="W251" i="1" s="1"/>
  <c r="AB251" i="1" s="1"/>
  <c r="G251" i="1"/>
  <c r="F251" i="1"/>
  <c r="BB251" i="1" s="1"/>
  <c r="BG251" i="1" s="1"/>
  <c r="E251" i="1"/>
  <c r="Q251" i="1" s="1"/>
  <c r="AG251" i="1" s="1"/>
  <c r="D251" i="1"/>
  <c r="BJ250" i="1"/>
  <c r="BH250" i="1"/>
  <c r="BF250" i="1"/>
  <c r="BI250" i="1" s="1"/>
  <c r="BB250" i="1"/>
  <c r="BG250" i="1" s="1"/>
  <c r="AL250" i="1"/>
  <c r="AO250" i="1" s="1"/>
  <c r="AU250" i="1" s="1"/>
  <c r="AK250" i="1"/>
  <c r="AN250" i="1" s="1"/>
  <c r="AJ250" i="1"/>
  <c r="AM250" i="1" s="1"/>
  <c r="AE250" i="1"/>
  <c r="S250" i="1"/>
  <c r="M250" i="1"/>
  <c r="P250" i="1" s="1"/>
  <c r="L250" i="1"/>
  <c r="I250" i="1"/>
  <c r="X250" i="1" s="1"/>
  <c r="AC250" i="1" s="1"/>
  <c r="H250" i="1"/>
  <c r="W250" i="1" s="1"/>
  <c r="AB250" i="1" s="1"/>
  <c r="G250" i="1"/>
  <c r="AV250" i="1" s="1"/>
  <c r="F250" i="1"/>
  <c r="E250" i="1"/>
  <c r="Q250" i="1" s="1"/>
  <c r="AG250" i="1" s="1"/>
  <c r="D250" i="1"/>
  <c r="BF249" i="1"/>
  <c r="BJ249" i="1" s="1"/>
  <c r="AU249" i="1"/>
  <c r="AO249" i="1"/>
  <c r="AS249" i="1" s="1"/>
  <c r="AM249" i="1"/>
  <c r="AL249" i="1"/>
  <c r="AK249" i="1"/>
  <c r="AN249" i="1" s="1"/>
  <c r="AJ249" i="1"/>
  <c r="AE249" i="1"/>
  <c r="S249" i="1"/>
  <c r="Q249" i="1"/>
  <c r="AG249" i="1" s="1"/>
  <c r="M249" i="1"/>
  <c r="L249" i="1"/>
  <c r="I249" i="1"/>
  <c r="X249" i="1" s="1"/>
  <c r="AC249" i="1" s="1"/>
  <c r="H249" i="1"/>
  <c r="W249" i="1" s="1"/>
  <c r="AB249" i="1" s="1"/>
  <c r="G249" i="1"/>
  <c r="R249" i="1" s="1"/>
  <c r="AY249" i="1" s="1"/>
  <c r="AZ249" i="1" s="1"/>
  <c r="BA249" i="1" s="1"/>
  <c r="F249" i="1"/>
  <c r="BB249" i="1" s="1"/>
  <c r="BG249" i="1" s="1"/>
  <c r="E249" i="1"/>
  <c r="D249" i="1"/>
  <c r="BH248" i="1"/>
  <c r="BF248" i="1"/>
  <c r="BI248" i="1" s="1"/>
  <c r="AS248" i="1"/>
  <c r="AO248" i="1"/>
  <c r="AQ248" i="1" s="1"/>
  <c r="AM248" i="1"/>
  <c r="AL248" i="1"/>
  <c r="AK248" i="1"/>
  <c r="AJ248" i="1"/>
  <c r="AE248" i="1"/>
  <c r="S248" i="1"/>
  <c r="Q248" i="1"/>
  <c r="AG248" i="1" s="1"/>
  <c r="M248" i="1"/>
  <c r="L248" i="1"/>
  <c r="I248" i="1"/>
  <c r="X248" i="1" s="1"/>
  <c r="AC248" i="1" s="1"/>
  <c r="H248" i="1"/>
  <c r="W248" i="1" s="1"/>
  <c r="AB248" i="1" s="1"/>
  <c r="G248" i="1"/>
  <c r="V248" i="1" s="1"/>
  <c r="F248" i="1"/>
  <c r="BB248" i="1" s="1"/>
  <c r="BG248" i="1" s="1"/>
  <c r="E248" i="1"/>
  <c r="D248" i="1"/>
  <c r="BJ247" i="1"/>
  <c r="BF247" i="1"/>
  <c r="BI247" i="1" s="1"/>
  <c r="AL247" i="1"/>
  <c r="AO247" i="1" s="1"/>
  <c r="AK247" i="1"/>
  <c r="AJ247" i="1"/>
  <c r="AE247" i="1"/>
  <c r="S247" i="1"/>
  <c r="M247" i="1"/>
  <c r="L247" i="1"/>
  <c r="I247" i="1"/>
  <c r="X247" i="1" s="1"/>
  <c r="AC247" i="1" s="1"/>
  <c r="H247" i="1"/>
  <c r="W247" i="1" s="1"/>
  <c r="AB247" i="1" s="1"/>
  <c r="G247" i="1"/>
  <c r="F247" i="1"/>
  <c r="BB247" i="1" s="1"/>
  <c r="BG247" i="1" s="1"/>
  <c r="E247" i="1"/>
  <c r="D247" i="1"/>
  <c r="BH246" i="1"/>
  <c r="BF246" i="1"/>
  <c r="BJ246" i="1" s="1"/>
  <c r="AL246" i="1"/>
  <c r="AO246" i="1" s="1"/>
  <c r="AK246" i="1"/>
  <c r="AJ246" i="1"/>
  <c r="AE246" i="1"/>
  <c r="W246" i="1"/>
  <c r="AB246" i="1" s="1"/>
  <c r="S246" i="1"/>
  <c r="M246" i="1"/>
  <c r="L246" i="1"/>
  <c r="I246" i="1"/>
  <c r="X246" i="1" s="1"/>
  <c r="AC246" i="1" s="1"/>
  <c r="H246" i="1"/>
  <c r="G246" i="1"/>
  <c r="AV246" i="1" s="1"/>
  <c r="F246" i="1"/>
  <c r="BB246" i="1" s="1"/>
  <c r="BG246" i="1" s="1"/>
  <c r="E246" i="1"/>
  <c r="D246" i="1"/>
  <c r="BJ245" i="1"/>
  <c r="BH245" i="1"/>
  <c r="BF245" i="1"/>
  <c r="BI245" i="1" s="1"/>
  <c r="AL245" i="1"/>
  <c r="AO245" i="1" s="1"/>
  <c r="AK245" i="1"/>
  <c r="AJ245" i="1"/>
  <c r="AM245" i="1" s="1"/>
  <c r="AE245" i="1"/>
  <c r="W245" i="1"/>
  <c r="AB245" i="1" s="1"/>
  <c r="S245" i="1"/>
  <c r="M245" i="1"/>
  <c r="P245" i="1" s="1"/>
  <c r="L245" i="1"/>
  <c r="I245" i="1"/>
  <c r="X245" i="1" s="1"/>
  <c r="AC245" i="1" s="1"/>
  <c r="H245" i="1"/>
  <c r="G245" i="1"/>
  <c r="F245" i="1"/>
  <c r="BB245" i="1" s="1"/>
  <c r="BG245" i="1" s="1"/>
  <c r="E245" i="1"/>
  <c r="Q245" i="1" s="1"/>
  <c r="AG245" i="1" s="1"/>
  <c r="D245" i="1"/>
  <c r="BJ244" i="1"/>
  <c r="BH244" i="1"/>
  <c r="BF244" i="1"/>
  <c r="BI244" i="1" s="1"/>
  <c r="BB244" i="1"/>
  <c r="AL244" i="1"/>
  <c r="AO244" i="1" s="1"/>
  <c r="AU244" i="1" s="1"/>
  <c r="AK244" i="1"/>
  <c r="AN244" i="1" s="1"/>
  <c r="AJ244" i="1"/>
  <c r="AM244" i="1" s="1"/>
  <c r="AE244" i="1"/>
  <c r="W244" i="1"/>
  <c r="AB244" i="1" s="1"/>
  <c r="S244" i="1"/>
  <c r="M244" i="1"/>
  <c r="P244" i="1" s="1"/>
  <c r="L244" i="1"/>
  <c r="I244" i="1"/>
  <c r="X244" i="1" s="1"/>
  <c r="AC244" i="1" s="1"/>
  <c r="H244" i="1"/>
  <c r="G244" i="1"/>
  <c r="F244" i="1"/>
  <c r="E244" i="1"/>
  <c r="Q244" i="1" s="1"/>
  <c r="AG244" i="1" s="1"/>
  <c r="D244" i="1"/>
  <c r="BF243" i="1"/>
  <c r="BJ243" i="1" s="1"/>
  <c r="AM243" i="1"/>
  <c r="AL243" i="1"/>
  <c r="AO243" i="1" s="1"/>
  <c r="AK243" i="1"/>
  <c r="AJ243" i="1"/>
  <c r="AE243" i="1"/>
  <c r="S243" i="1"/>
  <c r="M243" i="1"/>
  <c r="L243" i="1"/>
  <c r="I243" i="1"/>
  <c r="X243" i="1" s="1"/>
  <c r="AC243" i="1" s="1"/>
  <c r="H243" i="1"/>
  <c r="W243" i="1" s="1"/>
  <c r="AB243" i="1" s="1"/>
  <c r="G243" i="1"/>
  <c r="R243" i="1" s="1"/>
  <c r="AY243" i="1" s="1"/>
  <c r="AZ243" i="1" s="1"/>
  <c r="BA243" i="1" s="1"/>
  <c r="F243" i="1"/>
  <c r="BB243" i="1" s="1"/>
  <c r="BG243" i="1" s="1"/>
  <c r="E243" i="1"/>
  <c r="D243" i="1"/>
  <c r="BH242" i="1"/>
  <c r="BF242" i="1"/>
  <c r="BI242" i="1" s="1"/>
  <c r="AY242" i="1"/>
  <c r="AL242" i="1"/>
  <c r="AO242" i="1" s="1"/>
  <c r="AK242" i="1"/>
  <c r="AJ242" i="1"/>
  <c r="AM242" i="1" s="1"/>
  <c r="AE242" i="1"/>
  <c r="W242" i="1"/>
  <c r="AB242" i="1" s="1"/>
  <c r="S242" i="1"/>
  <c r="M242" i="1"/>
  <c r="P242" i="1" s="1"/>
  <c r="L242" i="1"/>
  <c r="I242" i="1"/>
  <c r="X242" i="1" s="1"/>
  <c r="AC242" i="1" s="1"/>
  <c r="H242" i="1"/>
  <c r="G242" i="1"/>
  <c r="V242" i="1" s="1"/>
  <c r="F242" i="1"/>
  <c r="BB242" i="1" s="1"/>
  <c r="BG242" i="1" s="1"/>
  <c r="E242" i="1"/>
  <c r="D242" i="1"/>
  <c r="BJ241" i="1"/>
  <c r="BF241" i="1"/>
  <c r="BI241" i="1" s="1"/>
  <c r="AO241" i="1"/>
  <c r="AS241" i="1" s="1"/>
  <c r="AL241" i="1"/>
  <c r="AK241" i="1"/>
  <c r="AN241" i="1" s="1"/>
  <c r="AJ241" i="1"/>
  <c r="AM241" i="1" s="1"/>
  <c r="AE241" i="1"/>
  <c r="W241" i="1"/>
  <c r="AB241" i="1" s="1"/>
  <c r="S241" i="1"/>
  <c r="M241" i="1"/>
  <c r="L241" i="1"/>
  <c r="I241" i="1"/>
  <c r="X241" i="1" s="1"/>
  <c r="AC241" i="1" s="1"/>
  <c r="H241" i="1"/>
  <c r="G241" i="1"/>
  <c r="AV241" i="1" s="1"/>
  <c r="AW241" i="1" s="1"/>
  <c r="AX241" i="1" s="1"/>
  <c r="F241" i="1"/>
  <c r="BB241" i="1" s="1"/>
  <c r="BG241" i="1" s="1"/>
  <c r="E241" i="1"/>
  <c r="Q241" i="1" s="1"/>
  <c r="AG241" i="1" s="1"/>
  <c r="D241" i="1"/>
  <c r="BH240" i="1"/>
  <c r="BF240" i="1"/>
  <c r="BJ240" i="1" s="1"/>
  <c r="AS240" i="1"/>
  <c r="AQ240" i="1"/>
  <c r="AO240" i="1"/>
  <c r="AU240" i="1" s="1"/>
  <c r="AM240" i="1"/>
  <c r="AL240" i="1"/>
  <c r="AK240" i="1"/>
  <c r="AJ240" i="1"/>
  <c r="AE240" i="1"/>
  <c r="S240" i="1"/>
  <c r="Q240" i="1"/>
  <c r="AG240" i="1" s="1"/>
  <c r="M240" i="1"/>
  <c r="L240" i="1"/>
  <c r="I240" i="1"/>
  <c r="X240" i="1" s="1"/>
  <c r="AC240" i="1" s="1"/>
  <c r="H240" i="1"/>
  <c r="W240" i="1" s="1"/>
  <c r="AB240" i="1" s="1"/>
  <c r="G240" i="1"/>
  <c r="F240" i="1"/>
  <c r="BB240" i="1" s="1"/>
  <c r="BG240" i="1" s="1"/>
  <c r="E240" i="1"/>
  <c r="D240" i="1"/>
  <c r="BJ239" i="1"/>
  <c r="BH239" i="1"/>
  <c r="BF239" i="1"/>
  <c r="BI239" i="1" s="1"/>
  <c r="BB239" i="1"/>
  <c r="BG239" i="1" s="1"/>
  <c r="AS239" i="1"/>
  <c r="AL239" i="1"/>
  <c r="AK239" i="1"/>
  <c r="AJ239" i="1"/>
  <c r="AE239" i="1"/>
  <c r="S239" i="1"/>
  <c r="M239" i="1"/>
  <c r="P239" i="1" s="1"/>
  <c r="L239" i="1"/>
  <c r="I239" i="1"/>
  <c r="X239" i="1" s="1"/>
  <c r="AC239" i="1" s="1"/>
  <c r="H239" i="1"/>
  <c r="W239" i="1" s="1"/>
  <c r="AB239" i="1" s="1"/>
  <c r="G239" i="1"/>
  <c r="F239" i="1"/>
  <c r="AO239" i="1" s="1"/>
  <c r="E239" i="1"/>
  <c r="D239" i="1"/>
  <c r="BJ238" i="1"/>
  <c r="BH238" i="1"/>
  <c r="BF238" i="1"/>
  <c r="BI238" i="1" s="1"/>
  <c r="BB238" i="1"/>
  <c r="AL238" i="1"/>
  <c r="AO238" i="1" s="1"/>
  <c r="AU238" i="1" s="1"/>
  <c r="AK238" i="1"/>
  <c r="AN238" i="1" s="1"/>
  <c r="AJ238" i="1"/>
  <c r="AM238" i="1" s="1"/>
  <c r="AE238" i="1"/>
  <c r="S238" i="1"/>
  <c r="M238" i="1"/>
  <c r="P238" i="1" s="1"/>
  <c r="L238" i="1"/>
  <c r="I238" i="1"/>
  <c r="X238" i="1" s="1"/>
  <c r="AC238" i="1" s="1"/>
  <c r="H238" i="1"/>
  <c r="W238" i="1" s="1"/>
  <c r="AB238" i="1" s="1"/>
  <c r="G238" i="1"/>
  <c r="AV238" i="1" s="1"/>
  <c r="F238" i="1"/>
  <c r="E238" i="1"/>
  <c r="Q238" i="1" s="1"/>
  <c r="AG238" i="1" s="1"/>
  <c r="D238" i="1"/>
  <c r="BF237" i="1"/>
  <c r="BJ237" i="1" s="1"/>
  <c r="AM237" i="1"/>
  <c r="AL237" i="1"/>
  <c r="AK237" i="1"/>
  <c r="AN237" i="1" s="1"/>
  <c r="AJ237" i="1"/>
  <c r="AE237" i="1"/>
  <c r="W237" i="1"/>
  <c r="AB237" i="1" s="1"/>
  <c r="S237" i="1"/>
  <c r="Q237" i="1"/>
  <c r="AG237" i="1" s="1"/>
  <c r="M237" i="1"/>
  <c r="L237" i="1"/>
  <c r="I237" i="1"/>
  <c r="X237" i="1" s="1"/>
  <c r="AC237" i="1" s="1"/>
  <c r="H237" i="1"/>
  <c r="G237" i="1"/>
  <c r="R237" i="1" s="1"/>
  <c r="AY237" i="1" s="1"/>
  <c r="AZ237" i="1" s="1"/>
  <c r="BA237" i="1" s="1"/>
  <c r="F237" i="1"/>
  <c r="BB237" i="1" s="1"/>
  <c r="BG237" i="1" s="1"/>
  <c r="E237" i="1"/>
  <c r="D237" i="1"/>
  <c r="BH236" i="1"/>
  <c r="BF236" i="1"/>
  <c r="BI236" i="1" s="1"/>
  <c r="AS236" i="1"/>
  <c r="AO236" i="1"/>
  <c r="AQ236" i="1" s="1"/>
  <c r="AM236" i="1"/>
  <c r="AL236" i="1"/>
  <c r="AK236" i="1"/>
  <c r="AJ236" i="1"/>
  <c r="AE236" i="1"/>
  <c r="S236" i="1"/>
  <c r="Q236" i="1"/>
  <c r="AG236" i="1" s="1"/>
  <c r="M236" i="1"/>
  <c r="L236" i="1"/>
  <c r="I236" i="1"/>
  <c r="X236" i="1" s="1"/>
  <c r="AC236" i="1" s="1"/>
  <c r="H236" i="1"/>
  <c r="W236" i="1" s="1"/>
  <c r="AB236" i="1" s="1"/>
  <c r="G236" i="1"/>
  <c r="V236" i="1" s="1"/>
  <c r="F236" i="1"/>
  <c r="BB236" i="1" s="1"/>
  <c r="BG236" i="1" s="1"/>
  <c r="E236" i="1"/>
  <c r="D236" i="1"/>
  <c r="BJ235" i="1"/>
  <c r="BF235" i="1"/>
  <c r="BI235" i="1" s="1"/>
  <c r="AL235" i="1"/>
  <c r="AK235" i="1"/>
  <c r="AJ235" i="1"/>
  <c r="AE235" i="1"/>
  <c r="S235" i="1"/>
  <c r="M235" i="1"/>
  <c r="L235" i="1"/>
  <c r="I235" i="1"/>
  <c r="X235" i="1" s="1"/>
  <c r="AC235" i="1" s="1"/>
  <c r="H235" i="1"/>
  <c r="W235" i="1" s="1"/>
  <c r="AB235" i="1" s="1"/>
  <c r="G235" i="1"/>
  <c r="F235" i="1"/>
  <c r="BB235" i="1" s="1"/>
  <c r="BG235" i="1" s="1"/>
  <c r="E235" i="1"/>
  <c r="D235" i="1"/>
  <c r="BH234" i="1"/>
  <c r="BF234" i="1"/>
  <c r="BJ234" i="1" s="1"/>
  <c r="AL234" i="1"/>
  <c r="AO234" i="1" s="1"/>
  <c r="AK234" i="1"/>
  <c r="AN234" i="1" s="1"/>
  <c r="AJ234" i="1"/>
  <c r="AE234" i="1"/>
  <c r="W234" i="1"/>
  <c r="AB234" i="1" s="1"/>
  <c r="S234" i="1"/>
  <c r="M234" i="1"/>
  <c r="P234" i="1" s="1"/>
  <c r="L234" i="1"/>
  <c r="I234" i="1"/>
  <c r="X234" i="1" s="1"/>
  <c r="AC234" i="1" s="1"/>
  <c r="H234" i="1"/>
  <c r="G234" i="1"/>
  <c r="F234" i="1"/>
  <c r="BB234" i="1" s="1"/>
  <c r="BG234" i="1" s="1"/>
  <c r="E234" i="1"/>
  <c r="Q234" i="1" s="1"/>
  <c r="AG234" i="1" s="1"/>
  <c r="D234" i="1"/>
  <c r="BJ233" i="1"/>
  <c r="BH233" i="1"/>
  <c r="BF233" i="1"/>
  <c r="BI233" i="1" s="1"/>
  <c r="BB233" i="1"/>
  <c r="BG233" i="1" s="1"/>
  <c r="AL233" i="1"/>
  <c r="AO233" i="1" s="1"/>
  <c r="AK233" i="1"/>
  <c r="AJ233" i="1"/>
  <c r="AM233" i="1" s="1"/>
  <c r="AE233" i="1"/>
  <c r="W233" i="1"/>
  <c r="AB233" i="1" s="1"/>
  <c r="S233" i="1"/>
  <c r="M233" i="1"/>
  <c r="P233" i="1" s="1"/>
  <c r="L233" i="1"/>
  <c r="I233" i="1"/>
  <c r="X233" i="1" s="1"/>
  <c r="AC233" i="1" s="1"/>
  <c r="H233" i="1"/>
  <c r="G233" i="1"/>
  <c r="F233" i="1"/>
  <c r="AY233" i="1" s="1"/>
  <c r="AZ233" i="1" s="1"/>
  <c r="BA233" i="1" s="1"/>
  <c r="E233" i="1"/>
  <c r="Q233" i="1" s="1"/>
  <c r="AG233" i="1" s="1"/>
  <c r="D233" i="1"/>
  <c r="BJ232" i="1"/>
  <c r="BH232" i="1"/>
  <c r="BF232" i="1"/>
  <c r="BI232" i="1" s="1"/>
  <c r="BB232" i="1"/>
  <c r="AL232" i="1"/>
  <c r="AO232" i="1" s="1"/>
  <c r="AU232" i="1" s="1"/>
  <c r="AK232" i="1"/>
  <c r="AJ232" i="1"/>
  <c r="AM232" i="1" s="1"/>
  <c r="AE232" i="1"/>
  <c r="W232" i="1"/>
  <c r="AB232" i="1" s="1"/>
  <c r="S232" i="1"/>
  <c r="M232" i="1"/>
  <c r="P232" i="1" s="1"/>
  <c r="L232" i="1"/>
  <c r="I232" i="1"/>
  <c r="X232" i="1" s="1"/>
  <c r="AC232" i="1" s="1"/>
  <c r="H232" i="1"/>
  <c r="G232" i="1"/>
  <c r="F232" i="1"/>
  <c r="E232" i="1"/>
  <c r="Q232" i="1" s="1"/>
  <c r="AG232" i="1" s="1"/>
  <c r="D232" i="1"/>
  <c r="BF231" i="1"/>
  <c r="AM231" i="1"/>
  <c r="AL231" i="1"/>
  <c r="AO231" i="1" s="1"/>
  <c r="AK231" i="1"/>
  <c r="AJ231" i="1"/>
  <c r="AE231" i="1"/>
  <c r="S231" i="1"/>
  <c r="M231" i="1"/>
  <c r="L231" i="1"/>
  <c r="I231" i="1"/>
  <c r="X231" i="1" s="1"/>
  <c r="AC231" i="1" s="1"/>
  <c r="H231" i="1"/>
  <c r="W231" i="1" s="1"/>
  <c r="AB231" i="1" s="1"/>
  <c r="G231" i="1"/>
  <c r="R231" i="1" s="1"/>
  <c r="AY231" i="1" s="1"/>
  <c r="AZ231" i="1" s="1"/>
  <c r="BA231" i="1" s="1"/>
  <c r="F231" i="1"/>
  <c r="BB231" i="1" s="1"/>
  <c r="E231" i="1"/>
  <c r="D231" i="1"/>
  <c r="BH230" i="1"/>
  <c r="BF230" i="1"/>
  <c r="BI230" i="1" s="1"/>
  <c r="AL230" i="1"/>
  <c r="AO230" i="1" s="1"/>
  <c r="AK230" i="1"/>
  <c r="AN230" i="1" s="1"/>
  <c r="AJ230" i="1"/>
  <c r="AG230" i="1"/>
  <c r="AE230" i="1"/>
  <c r="W230" i="1"/>
  <c r="AB230" i="1" s="1"/>
  <c r="S230" i="1"/>
  <c r="M230" i="1"/>
  <c r="P230" i="1" s="1"/>
  <c r="L230" i="1"/>
  <c r="I230" i="1"/>
  <c r="X230" i="1" s="1"/>
  <c r="AC230" i="1" s="1"/>
  <c r="H230" i="1"/>
  <c r="G230" i="1"/>
  <c r="V230" i="1" s="1"/>
  <c r="F230" i="1"/>
  <c r="BB230" i="1" s="1"/>
  <c r="BG230" i="1" s="1"/>
  <c r="E230" i="1"/>
  <c r="Q230" i="1" s="1"/>
  <c r="D230" i="1"/>
  <c r="BJ229" i="1"/>
  <c r="BF229" i="1"/>
  <c r="BI229" i="1" s="1"/>
  <c r="AL229" i="1"/>
  <c r="AO229" i="1" s="1"/>
  <c r="AK229" i="1"/>
  <c r="AN229" i="1" s="1"/>
  <c r="AJ229" i="1"/>
  <c r="AM229" i="1" s="1"/>
  <c r="AE229" i="1"/>
  <c r="W229" i="1"/>
  <c r="AB229" i="1" s="1"/>
  <c r="S229" i="1"/>
  <c r="M229" i="1"/>
  <c r="P229" i="1" s="1"/>
  <c r="L229" i="1"/>
  <c r="I229" i="1"/>
  <c r="X229" i="1" s="1"/>
  <c r="AC229" i="1" s="1"/>
  <c r="H229" i="1"/>
  <c r="G229" i="1"/>
  <c r="F229" i="1"/>
  <c r="BB229" i="1" s="1"/>
  <c r="BG229" i="1" s="1"/>
  <c r="E229" i="1"/>
  <c r="Q229" i="1" s="1"/>
  <c r="AG229" i="1" s="1"/>
  <c r="D229" i="1"/>
  <c r="BH228" i="1"/>
  <c r="BF228" i="1"/>
  <c r="BJ228" i="1" s="1"/>
  <c r="AO228" i="1"/>
  <c r="AM228" i="1"/>
  <c r="AL228" i="1"/>
  <c r="AK228" i="1"/>
  <c r="AN228" i="1" s="1"/>
  <c r="AJ228" i="1"/>
  <c r="AE228" i="1"/>
  <c r="S228" i="1"/>
  <c r="M228" i="1"/>
  <c r="L228" i="1"/>
  <c r="I228" i="1"/>
  <c r="X228" i="1" s="1"/>
  <c r="AC228" i="1" s="1"/>
  <c r="H228" i="1"/>
  <c r="W228" i="1" s="1"/>
  <c r="AB228" i="1" s="1"/>
  <c r="G228" i="1"/>
  <c r="F228" i="1"/>
  <c r="BB228" i="1" s="1"/>
  <c r="BG228" i="1" s="1"/>
  <c r="E228" i="1"/>
  <c r="D228" i="1"/>
  <c r="BJ227" i="1"/>
  <c r="BH227" i="1"/>
  <c r="BF227" i="1"/>
  <c r="BI227" i="1" s="1"/>
  <c r="AO227" i="1"/>
  <c r="AL227" i="1"/>
  <c r="AK227" i="1"/>
  <c r="AJ227" i="1"/>
  <c r="AE227" i="1"/>
  <c r="W227" i="1"/>
  <c r="AB227" i="1" s="1"/>
  <c r="S227" i="1"/>
  <c r="M227" i="1"/>
  <c r="L227" i="1"/>
  <c r="I227" i="1"/>
  <c r="X227" i="1" s="1"/>
  <c r="AC227" i="1" s="1"/>
  <c r="H227" i="1"/>
  <c r="G227" i="1"/>
  <c r="F227" i="1"/>
  <c r="BB227" i="1" s="1"/>
  <c r="BG227" i="1" s="1"/>
  <c r="E227" i="1"/>
  <c r="D227" i="1"/>
  <c r="BJ226" i="1"/>
  <c r="BH226" i="1"/>
  <c r="BF226" i="1"/>
  <c r="BI226" i="1" s="1"/>
  <c r="AL226" i="1"/>
  <c r="AO226" i="1" s="1"/>
  <c r="AK226" i="1"/>
  <c r="AJ226" i="1"/>
  <c r="AM226" i="1" s="1"/>
  <c r="AE226" i="1"/>
  <c r="AC226" i="1"/>
  <c r="W226" i="1"/>
  <c r="AB226" i="1" s="1"/>
  <c r="S226" i="1"/>
  <c r="M226" i="1"/>
  <c r="L226" i="1"/>
  <c r="I226" i="1"/>
  <c r="X226" i="1" s="1"/>
  <c r="H226" i="1"/>
  <c r="G226" i="1"/>
  <c r="AV226" i="1" s="1"/>
  <c r="F226" i="1"/>
  <c r="BB226" i="1" s="1"/>
  <c r="E226" i="1"/>
  <c r="D226" i="1"/>
  <c r="BF225" i="1"/>
  <c r="AY225" i="1"/>
  <c r="AZ225" i="1" s="1"/>
  <c r="BA225" i="1" s="1"/>
  <c r="AM225" i="1"/>
  <c r="AL225" i="1"/>
  <c r="AO225" i="1" s="1"/>
  <c r="AK225" i="1"/>
  <c r="AN225" i="1" s="1"/>
  <c r="AJ225" i="1"/>
  <c r="AE225" i="1"/>
  <c r="W225" i="1"/>
  <c r="AB225" i="1" s="1"/>
  <c r="S225" i="1"/>
  <c r="Q225" i="1"/>
  <c r="AG225" i="1" s="1"/>
  <c r="M225" i="1"/>
  <c r="L225" i="1"/>
  <c r="I225" i="1"/>
  <c r="X225" i="1" s="1"/>
  <c r="AC225" i="1" s="1"/>
  <c r="H225" i="1"/>
  <c r="G225" i="1"/>
  <c r="R225" i="1" s="1"/>
  <c r="F225" i="1"/>
  <c r="BB225" i="1" s="1"/>
  <c r="E225" i="1"/>
  <c r="D225" i="1"/>
  <c r="BH224" i="1"/>
  <c r="BF224" i="1"/>
  <c r="BI224" i="1" s="1"/>
  <c r="AY224" i="1"/>
  <c r="AZ224" i="1" s="1"/>
  <c r="BA224" i="1" s="1"/>
  <c r="AS224" i="1"/>
  <c r="AO224" i="1"/>
  <c r="AM224" i="1"/>
  <c r="AL224" i="1"/>
  <c r="AK224" i="1"/>
  <c r="AJ224" i="1"/>
  <c r="AE224" i="1"/>
  <c r="W224" i="1"/>
  <c r="AB224" i="1" s="1"/>
  <c r="S224" i="1"/>
  <c r="M224" i="1"/>
  <c r="L224" i="1"/>
  <c r="I224" i="1"/>
  <c r="X224" i="1" s="1"/>
  <c r="AC224" i="1" s="1"/>
  <c r="H224" i="1"/>
  <c r="G224" i="1"/>
  <c r="V224" i="1" s="1"/>
  <c r="F224" i="1"/>
  <c r="BB224" i="1" s="1"/>
  <c r="BG224" i="1" s="1"/>
  <c r="E224" i="1"/>
  <c r="D224" i="1"/>
  <c r="BJ223" i="1"/>
  <c r="BF223" i="1"/>
  <c r="AL223" i="1"/>
  <c r="AO223" i="1" s="1"/>
  <c r="AK223" i="1"/>
  <c r="AJ223" i="1"/>
  <c r="AM223" i="1" s="1"/>
  <c r="AE223" i="1"/>
  <c r="S223" i="1"/>
  <c r="M223" i="1"/>
  <c r="L223" i="1"/>
  <c r="I223" i="1"/>
  <c r="X223" i="1" s="1"/>
  <c r="AC223" i="1" s="1"/>
  <c r="H223" i="1"/>
  <c r="W223" i="1" s="1"/>
  <c r="AB223" i="1" s="1"/>
  <c r="G223" i="1"/>
  <c r="F223" i="1"/>
  <c r="BB223" i="1" s="1"/>
  <c r="BG223" i="1" s="1"/>
  <c r="E223" i="1"/>
  <c r="D223" i="1"/>
  <c r="BH222" i="1"/>
  <c r="BF222" i="1"/>
  <c r="AL222" i="1"/>
  <c r="AO222" i="1" s="1"/>
  <c r="AK222" i="1"/>
  <c r="AJ222" i="1"/>
  <c r="AM222" i="1" s="1"/>
  <c r="AE222" i="1"/>
  <c r="W222" i="1"/>
  <c r="AB222" i="1" s="1"/>
  <c r="S222" i="1"/>
  <c r="M222" i="1"/>
  <c r="L222" i="1"/>
  <c r="I222" i="1"/>
  <c r="X222" i="1" s="1"/>
  <c r="AC222" i="1" s="1"/>
  <c r="H222" i="1"/>
  <c r="G222" i="1"/>
  <c r="F222" i="1"/>
  <c r="BB222" i="1" s="1"/>
  <c r="E222" i="1"/>
  <c r="D222" i="1"/>
  <c r="BJ221" i="1"/>
  <c r="BH221" i="1"/>
  <c r="BF221" i="1"/>
  <c r="BI221" i="1" s="1"/>
  <c r="AL221" i="1"/>
  <c r="AO221" i="1" s="1"/>
  <c r="AK221" i="1"/>
  <c r="AJ221" i="1"/>
  <c r="AM221" i="1" s="1"/>
  <c r="AE221" i="1"/>
  <c r="W221" i="1"/>
  <c r="AB221" i="1" s="1"/>
  <c r="S221" i="1"/>
  <c r="M221" i="1"/>
  <c r="L221" i="1"/>
  <c r="I221" i="1"/>
  <c r="X221" i="1" s="1"/>
  <c r="AC221" i="1" s="1"/>
  <c r="H221" i="1"/>
  <c r="G221" i="1"/>
  <c r="F221" i="1"/>
  <c r="BB221" i="1" s="1"/>
  <c r="BG221" i="1" s="1"/>
  <c r="E221" i="1"/>
  <c r="D221" i="1"/>
  <c r="BJ220" i="1"/>
  <c r="BH220" i="1"/>
  <c r="BF220" i="1"/>
  <c r="BI220" i="1" s="1"/>
  <c r="AL220" i="1"/>
  <c r="AO220" i="1" s="1"/>
  <c r="AK220" i="1"/>
  <c r="AJ220" i="1"/>
  <c r="AE220" i="1"/>
  <c r="W220" i="1"/>
  <c r="AB220" i="1" s="1"/>
  <c r="S220" i="1"/>
  <c r="M220" i="1"/>
  <c r="P220" i="1" s="1"/>
  <c r="L220" i="1"/>
  <c r="I220" i="1"/>
  <c r="X220" i="1" s="1"/>
  <c r="AC220" i="1" s="1"/>
  <c r="H220" i="1"/>
  <c r="G220" i="1"/>
  <c r="F220" i="1"/>
  <c r="AM220" i="1" s="1"/>
  <c r="E220" i="1"/>
  <c r="D220" i="1"/>
  <c r="BF219" i="1"/>
  <c r="AO219" i="1"/>
  <c r="AM219" i="1"/>
  <c r="AL219" i="1"/>
  <c r="AK219" i="1"/>
  <c r="AN219" i="1" s="1"/>
  <c r="AJ219" i="1"/>
  <c r="AE219" i="1"/>
  <c r="S219" i="1"/>
  <c r="M219" i="1"/>
  <c r="L219" i="1"/>
  <c r="I219" i="1"/>
  <c r="X219" i="1" s="1"/>
  <c r="AC219" i="1" s="1"/>
  <c r="H219" i="1"/>
  <c r="W219" i="1" s="1"/>
  <c r="AB219" i="1" s="1"/>
  <c r="G219" i="1"/>
  <c r="F219" i="1"/>
  <c r="BB219" i="1" s="1"/>
  <c r="E219" i="1"/>
  <c r="D219" i="1"/>
  <c r="BJ218" i="1"/>
  <c r="BH218" i="1"/>
  <c r="BF218" i="1"/>
  <c r="BI218" i="1" s="1"/>
  <c r="AL218" i="1"/>
  <c r="AK218" i="1"/>
  <c r="AN218" i="1" s="1"/>
  <c r="AJ218" i="1"/>
  <c r="AM218" i="1" s="1"/>
  <c r="AE218" i="1"/>
  <c r="W218" i="1"/>
  <c r="AB218" i="1" s="1"/>
  <c r="S218" i="1"/>
  <c r="M218" i="1"/>
  <c r="L218" i="1"/>
  <c r="I218" i="1"/>
  <c r="X218" i="1" s="1"/>
  <c r="AC218" i="1" s="1"/>
  <c r="H218" i="1"/>
  <c r="G218" i="1"/>
  <c r="V218" i="1" s="1"/>
  <c r="F218" i="1"/>
  <c r="BB218" i="1" s="1"/>
  <c r="BG218" i="1" s="1"/>
  <c r="E218" i="1"/>
  <c r="D218" i="1"/>
  <c r="BF217" i="1"/>
  <c r="BJ217" i="1" s="1"/>
  <c r="AL217" i="1"/>
  <c r="AO217" i="1" s="1"/>
  <c r="AK217" i="1"/>
  <c r="AJ217" i="1"/>
  <c r="AM217" i="1" s="1"/>
  <c r="AE217" i="1"/>
  <c r="W217" i="1"/>
  <c r="AB217" i="1" s="1"/>
  <c r="S217" i="1"/>
  <c r="Q217" i="1"/>
  <c r="AG217" i="1" s="1"/>
  <c r="M217" i="1"/>
  <c r="P217" i="1" s="1"/>
  <c r="L217" i="1"/>
  <c r="I217" i="1"/>
  <c r="X217" i="1" s="1"/>
  <c r="AC217" i="1" s="1"/>
  <c r="H217" i="1"/>
  <c r="G217" i="1"/>
  <c r="F217" i="1"/>
  <c r="BB217" i="1" s="1"/>
  <c r="BG217" i="1" s="1"/>
  <c r="E217" i="1"/>
  <c r="D217" i="1"/>
  <c r="BF216" i="1"/>
  <c r="BH216" i="1" s="1"/>
  <c r="BB216" i="1"/>
  <c r="BG216" i="1" s="1"/>
  <c r="AY216" i="1"/>
  <c r="AZ216" i="1" s="1"/>
  <c r="BA216" i="1" s="1"/>
  <c r="AS216" i="1"/>
  <c r="AQ216" i="1"/>
  <c r="AO216" i="1"/>
  <c r="AU216" i="1" s="1"/>
  <c r="AM216" i="1"/>
  <c r="AL216" i="1"/>
  <c r="AK216" i="1"/>
  <c r="AJ216" i="1"/>
  <c r="AE216" i="1"/>
  <c r="S216" i="1"/>
  <c r="Q216" i="1"/>
  <c r="AG216" i="1" s="1"/>
  <c r="M216" i="1"/>
  <c r="L216" i="1"/>
  <c r="I216" i="1"/>
  <c r="X216" i="1" s="1"/>
  <c r="AC216" i="1" s="1"/>
  <c r="H216" i="1"/>
  <c r="W216" i="1" s="1"/>
  <c r="AB216" i="1" s="1"/>
  <c r="G216" i="1"/>
  <c r="F216" i="1"/>
  <c r="E216" i="1"/>
  <c r="D216" i="1"/>
  <c r="BJ215" i="1"/>
  <c r="BH215" i="1"/>
  <c r="BF215" i="1"/>
  <c r="BI215" i="1" s="1"/>
  <c r="BB215" i="1"/>
  <c r="BG215" i="1" s="1"/>
  <c r="AL215" i="1"/>
  <c r="AK215" i="1"/>
  <c r="AJ215" i="1"/>
  <c r="AE215" i="1"/>
  <c r="S215" i="1"/>
  <c r="M215" i="1"/>
  <c r="P215" i="1" s="1"/>
  <c r="L215" i="1"/>
  <c r="I215" i="1"/>
  <c r="X215" i="1" s="1"/>
  <c r="AC215" i="1" s="1"/>
  <c r="H215" i="1"/>
  <c r="W215" i="1" s="1"/>
  <c r="AB215" i="1" s="1"/>
  <c r="G215" i="1"/>
  <c r="F215" i="1"/>
  <c r="AO215" i="1" s="1"/>
  <c r="E215" i="1"/>
  <c r="D215" i="1"/>
  <c r="BJ214" i="1"/>
  <c r="BH214" i="1"/>
  <c r="BF214" i="1"/>
  <c r="BI214" i="1" s="1"/>
  <c r="BB214" i="1"/>
  <c r="AL214" i="1"/>
  <c r="AO214" i="1" s="1"/>
  <c r="AQ214" i="1" s="1"/>
  <c r="AK214" i="1"/>
  <c r="AN214" i="1" s="1"/>
  <c r="AJ214" i="1"/>
  <c r="AM214" i="1" s="1"/>
  <c r="AE214" i="1"/>
  <c r="S214" i="1"/>
  <c r="M214" i="1"/>
  <c r="P214" i="1" s="1"/>
  <c r="L214" i="1"/>
  <c r="I214" i="1"/>
  <c r="X214" i="1" s="1"/>
  <c r="AC214" i="1" s="1"/>
  <c r="H214" i="1"/>
  <c r="W214" i="1" s="1"/>
  <c r="AB214" i="1" s="1"/>
  <c r="G214" i="1"/>
  <c r="F214" i="1"/>
  <c r="E214" i="1"/>
  <c r="Q214" i="1" s="1"/>
  <c r="AG214" i="1" s="1"/>
  <c r="D214" i="1"/>
  <c r="BJ213" i="1"/>
  <c r="BF213" i="1"/>
  <c r="AL213" i="1"/>
  <c r="AO213" i="1" s="1"/>
  <c r="AK213" i="1"/>
  <c r="AN213" i="1" s="1"/>
  <c r="AJ213" i="1"/>
  <c r="AE213" i="1"/>
  <c r="W213" i="1"/>
  <c r="AB213" i="1" s="1"/>
  <c r="S213" i="1"/>
  <c r="M213" i="1"/>
  <c r="P213" i="1" s="1"/>
  <c r="L213" i="1"/>
  <c r="I213" i="1"/>
  <c r="X213" i="1" s="1"/>
  <c r="AC213" i="1" s="1"/>
  <c r="H213" i="1"/>
  <c r="G213" i="1"/>
  <c r="F213" i="1"/>
  <c r="BB213" i="1" s="1"/>
  <c r="BG213" i="1" s="1"/>
  <c r="E213" i="1"/>
  <c r="Q213" i="1" s="1"/>
  <c r="AG213" i="1" s="1"/>
  <c r="D213" i="1"/>
  <c r="BJ212" i="1"/>
  <c r="BH212" i="1"/>
  <c r="BF212" i="1"/>
  <c r="BI212" i="1" s="1"/>
  <c r="AO212" i="1"/>
  <c r="AL212" i="1"/>
  <c r="AK212" i="1"/>
  <c r="AN212" i="1" s="1"/>
  <c r="AJ212" i="1"/>
  <c r="AE212" i="1"/>
  <c r="W212" i="1"/>
  <c r="AB212" i="1" s="1"/>
  <c r="S212" i="1"/>
  <c r="M212" i="1"/>
  <c r="L212" i="1"/>
  <c r="I212" i="1"/>
  <c r="X212" i="1" s="1"/>
  <c r="AC212" i="1" s="1"/>
  <c r="H212" i="1"/>
  <c r="G212" i="1"/>
  <c r="F212" i="1"/>
  <c r="BB212" i="1" s="1"/>
  <c r="BG212" i="1" s="1"/>
  <c r="E212" i="1"/>
  <c r="Q212" i="1" s="1"/>
  <c r="AG212" i="1" s="1"/>
  <c r="D212" i="1"/>
  <c r="BJ211" i="1"/>
  <c r="BF211" i="1"/>
  <c r="AM211" i="1"/>
  <c r="AL211" i="1"/>
  <c r="AO211" i="1" s="1"/>
  <c r="AK211" i="1"/>
  <c r="AJ211" i="1"/>
  <c r="AE211" i="1"/>
  <c r="S211" i="1"/>
  <c r="M211" i="1"/>
  <c r="L211" i="1"/>
  <c r="I211" i="1"/>
  <c r="X211" i="1" s="1"/>
  <c r="AC211" i="1" s="1"/>
  <c r="H211" i="1"/>
  <c r="W211" i="1" s="1"/>
  <c r="AB211" i="1" s="1"/>
  <c r="G211" i="1"/>
  <c r="F211" i="1"/>
  <c r="BB211" i="1" s="1"/>
  <c r="BG211" i="1" s="1"/>
  <c r="E211" i="1"/>
  <c r="D211" i="1"/>
  <c r="BF210" i="1"/>
  <c r="AO210" i="1"/>
  <c r="AU210" i="1" s="1"/>
  <c r="AL210" i="1"/>
  <c r="AK210" i="1"/>
  <c r="AJ210" i="1"/>
  <c r="AM210" i="1" s="1"/>
  <c r="AE210" i="1"/>
  <c r="W210" i="1"/>
  <c r="AB210" i="1" s="1"/>
  <c r="S210" i="1"/>
  <c r="M210" i="1"/>
  <c r="P210" i="1" s="1"/>
  <c r="L210" i="1"/>
  <c r="I210" i="1"/>
  <c r="X210" i="1" s="1"/>
  <c r="AC210" i="1" s="1"/>
  <c r="H210" i="1"/>
  <c r="G210" i="1"/>
  <c r="F210" i="1"/>
  <c r="BB210" i="1" s="1"/>
  <c r="E210" i="1"/>
  <c r="Q210" i="1" s="1"/>
  <c r="AG210" i="1" s="1"/>
  <c r="D210" i="1"/>
  <c r="BF209" i="1"/>
  <c r="BI209" i="1" s="1"/>
  <c r="BB209" i="1"/>
  <c r="AL209" i="1"/>
  <c r="AO209" i="1" s="1"/>
  <c r="AK209" i="1"/>
  <c r="AJ209" i="1"/>
  <c r="AE209" i="1"/>
  <c r="W209" i="1"/>
  <c r="AB209" i="1" s="1"/>
  <c r="S209" i="1"/>
  <c r="M209" i="1"/>
  <c r="P209" i="1" s="1"/>
  <c r="L209" i="1"/>
  <c r="I209" i="1"/>
  <c r="X209" i="1" s="1"/>
  <c r="AC209" i="1" s="1"/>
  <c r="H209" i="1"/>
  <c r="G209" i="1"/>
  <c r="F209" i="1"/>
  <c r="AM209" i="1" s="1"/>
  <c r="E209" i="1"/>
  <c r="D209" i="1"/>
  <c r="BJ208" i="1"/>
  <c r="BH208" i="1"/>
  <c r="BF208" i="1"/>
  <c r="BB208" i="1"/>
  <c r="AU208" i="1"/>
  <c r="AO208" i="1"/>
  <c r="AS208" i="1" s="1"/>
  <c r="AM208" i="1"/>
  <c r="AL208" i="1"/>
  <c r="AK208" i="1"/>
  <c r="AJ208" i="1"/>
  <c r="AE208" i="1"/>
  <c r="W208" i="1"/>
  <c r="AB208" i="1" s="1"/>
  <c r="S208" i="1"/>
  <c r="M208" i="1"/>
  <c r="L208" i="1"/>
  <c r="I208" i="1"/>
  <c r="X208" i="1" s="1"/>
  <c r="AC208" i="1" s="1"/>
  <c r="H208" i="1"/>
  <c r="G208" i="1"/>
  <c r="F208" i="1"/>
  <c r="E208" i="1"/>
  <c r="Q208" i="1" s="1"/>
  <c r="AG208" i="1" s="1"/>
  <c r="D208" i="1"/>
  <c r="BF207" i="1"/>
  <c r="BI207" i="1" s="1"/>
  <c r="AL207" i="1"/>
  <c r="AO207" i="1" s="1"/>
  <c r="AS207" i="1" s="1"/>
  <c r="AK207" i="1"/>
  <c r="AJ207" i="1"/>
  <c r="AM207" i="1" s="1"/>
  <c r="AE207" i="1"/>
  <c r="AC207" i="1"/>
  <c r="W207" i="1"/>
  <c r="AB207" i="1" s="1"/>
  <c r="S207" i="1"/>
  <c r="M207" i="1"/>
  <c r="P207" i="1" s="1"/>
  <c r="L207" i="1"/>
  <c r="I207" i="1"/>
  <c r="X207" i="1" s="1"/>
  <c r="H207" i="1"/>
  <c r="G207" i="1"/>
  <c r="F207" i="1"/>
  <c r="BB207" i="1" s="1"/>
  <c r="BG207" i="1" s="1"/>
  <c r="E207" i="1"/>
  <c r="D207" i="1"/>
  <c r="BF206" i="1"/>
  <c r="BI206" i="1" s="1"/>
  <c r="AL206" i="1"/>
  <c r="AK206" i="1"/>
  <c r="AJ206" i="1"/>
  <c r="AM206" i="1" s="1"/>
  <c r="AE206" i="1"/>
  <c r="W206" i="1"/>
  <c r="AB206" i="1" s="1"/>
  <c r="S206" i="1"/>
  <c r="Q206" i="1"/>
  <c r="AG206" i="1" s="1"/>
  <c r="M206" i="1"/>
  <c r="P206" i="1" s="1"/>
  <c r="L206" i="1"/>
  <c r="I206" i="1"/>
  <c r="X206" i="1" s="1"/>
  <c r="AC206" i="1" s="1"/>
  <c r="H206" i="1"/>
  <c r="G206" i="1"/>
  <c r="F206" i="1"/>
  <c r="BB206" i="1" s="1"/>
  <c r="E206" i="1"/>
  <c r="D206" i="1"/>
  <c r="BF205" i="1"/>
  <c r="BI205" i="1" s="1"/>
  <c r="AO205" i="1"/>
  <c r="AM205" i="1"/>
  <c r="AL205" i="1"/>
  <c r="AK205" i="1"/>
  <c r="AJ205" i="1"/>
  <c r="AE205" i="1"/>
  <c r="S205" i="1"/>
  <c r="M205" i="1"/>
  <c r="P205" i="1" s="1"/>
  <c r="L205" i="1"/>
  <c r="I205" i="1"/>
  <c r="X205" i="1" s="1"/>
  <c r="AC205" i="1" s="1"/>
  <c r="H205" i="1"/>
  <c r="W205" i="1" s="1"/>
  <c r="AB205" i="1" s="1"/>
  <c r="G205" i="1"/>
  <c r="F205" i="1"/>
  <c r="BB205" i="1" s="1"/>
  <c r="E205" i="1"/>
  <c r="D205" i="1"/>
  <c r="BJ204" i="1"/>
  <c r="BH204" i="1"/>
  <c r="BF204" i="1"/>
  <c r="BI204" i="1" s="1"/>
  <c r="BB204" i="1"/>
  <c r="AO204" i="1"/>
  <c r="AM204" i="1"/>
  <c r="AL204" i="1"/>
  <c r="AK204" i="1"/>
  <c r="AN204" i="1" s="1"/>
  <c r="AJ204" i="1"/>
  <c r="AE204" i="1"/>
  <c r="AC204" i="1"/>
  <c r="S204" i="1"/>
  <c r="M204" i="1"/>
  <c r="L204" i="1"/>
  <c r="I204" i="1"/>
  <c r="X204" i="1" s="1"/>
  <c r="H204" i="1"/>
  <c r="W204" i="1" s="1"/>
  <c r="AB204" i="1" s="1"/>
  <c r="G204" i="1"/>
  <c r="F204" i="1"/>
  <c r="E204" i="1"/>
  <c r="Q204" i="1" s="1"/>
  <c r="AG204" i="1" s="1"/>
  <c r="D204" i="1"/>
  <c r="BJ203" i="1"/>
  <c r="BF203" i="1"/>
  <c r="BI203" i="1" s="1"/>
  <c r="AL203" i="1"/>
  <c r="AO203" i="1" s="1"/>
  <c r="AU203" i="1" s="1"/>
  <c r="AK203" i="1"/>
  <c r="AJ203" i="1"/>
  <c r="AM203" i="1" s="1"/>
  <c r="AE203" i="1"/>
  <c r="AC203" i="1"/>
  <c r="W203" i="1"/>
  <c r="AB203" i="1" s="1"/>
  <c r="S203" i="1"/>
  <c r="M203" i="1"/>
  <c r="P203" i="1" s="1"/>
  <c r="L203" i="1"/>
  <c r="I203" i="1"/>
  <c r="X203" i="1" s="1"/>
  <c r="H203" i="1"/>
  <c r="G203" i="1"/>
  <c r="F203" i="1"/>
  <c r="E203" i="1"/>
  <c r="D203" i="1"/>
  <c r="BF202" i="1"/>
  <c r="BI202" i="1" s="1"/>
  <c r="AL202" i="1"/>
  <c r="AK202" i="1"/>
  <c r="AJ202" i="1"/>
  <c r="AE202" i="1"/>
  <c r="W202" i="1"/>
  <c r="AB202" i="1" s="1"/>
  <c r="S202" i="1"/>
  <c r="Q202" i="1"/>
  <c r="AG202" i="1" s="1"/>
  <c r="M202" i="1"/>
  <c r="P202" i="1" s="1"/>
  <c r="L202" i="1"/>
  <c r="I202" i="1"/>
  <c r="X202" i="1" s="1"/>
  <c r="AC202" i="1" s="1"/>
  <c r="H202" i="1"/>
  <c r="G202" i="1"/>
  <c r="F202" i="1"/>
  <c r="BB202" i="1" s="1"/>
  <c r="E202" i="1"/>
  <c r="D202" i="1"/>
  <c r="BF201" i="1"/>
  <c r="BI201" i="1" s="1"/>
  <c r="AO201" i="1"/>
  <c r="AL201" i="1"/>
  <c r="AK201" i="1"/>
  <c r="AJ201" i="1"/>
  <c r="AE201" i="1"/>
  <c r="W201" i="1"/>
  <c r="AB201" i="1" s="1"/>
  <c r="S201" i="1"/>
  <c r="M201" i="1"/>
  <c r="L201" i="1"/>
  <c r="I201" i="1"/>
  <c r="X201" i="1" s="1"/>
  <c r="AC201" i="1" s="1"/>
  <c r="H201" i="1"/>
  <c r="G201" i="1"/>
  <c r="F201" i="1"/>
  <c r="BB201" i="1" s="1"/>
  <c r="E201" i="1"/>
  <c r="D201" i="1"/>
  <c r="BJ200" i="1"/>
  <c r="BH200" i="1"/>
  <c r="BF200" i="1"/>
  <c r="BI200" i="1" s="1"/>
  <c r="AL200" i="1"/>
  <c r="AO200" i="1" s="1"/>
  <c r="AK200" i="1"/>
  <c r="AN200" i="1" s="1"/>
  <c r="AJ200" i="1"/>
  <c r="AM200" i="1" s="1"/>
  <c r="AE200" i="1"/>
  <c r="S200" i="1"/>
  <c r="M200" i="1"/>
  <c r="P200" i="1" s="1"/>
  <c r="L200" i="1"/>
  <c r="I200" i="1"/>
  <c r="X200" i="1" s="1"/>
  <c r="AC200" i="1" s="1"/>
  <c r="H200" i="1"/>
  <c r="W200" i="1" s="1"/>
  <c r="AB200" i="1" s="1"/>
  <c r="G200" i="1"/>
  <c r="F200" i="1"/>
  <c r="BB200" i="1" s="1"/>
  <c r="E200" i="1"/>
  <c r="Q200" i="1" s="1"/>
  <c r="AG200" i="1" s="1"/>
  <c r="D200" i="1"/>
  <c r="BJ199" i="1"/>
  <c r="BH199" i="1"/>
  <c r="BF199" i="1"/>
  <c r="BI199" i="1" s="1"/>
  <c r="AL199" i="1"/>
  <c r="AK199" i="1"/>
  <c r="AJ199" i="1"/>
  <c r="AM199" i="1" s="1"/>
  <c r="AE199" i="1"/>
  <c r="AC199" i="1"/>
  <c r="S199" i="1"/>
  <c r="Q199" i="1"/>
  <c r="AG199" i="1" s="1"/>
  <c r="M199" i="1"/>
  <c r="P199" i="1" s="1"/>
  <c r="L199" i="1"/>
  <c r="I199" i="1"/>
  <c r="X199" i="1" s="1"/>
  <c r="H199" i="1"/>
  <c r="W199" i="1" s="1"/>
  <c r="AB199" i="1" s="1"/>
  <c r="G199" i="1"/>
  <c r="F199" i="1"/>
  <c r="BB199" i="1" s="1"/>
  <c r="BG199" i="1" s="1"/>
  <c r="E199" i="1"/>
  <c r="D199" i="1"/>
  <c r="BF198" i="1"/>
  <c r="BI198" i="1" s="1"/>
  <c r="BB198" i="1"/>
  <c r="BG198" i="1" s="1"/>
  <c r="AS198" i="1"/>
  <c r="AQ198" i="1"/>
  <c r="AO198" i="1"/>
  <c r="AU198" i="1" s="1"/>
  <c r="AM198" i="1"/>
  <c r="AL198" i="1"/>
  <c r="AK198" i="1"/>
  <c r="AJ198" i="1"/>
  <c r="AE198" i="1"/>
  <c r="W198" i="1"/>
  <c r="AB198" i="1" s="1"/>
  <c r="S198" i="1"/>
  <c r="M198" i="1"/>
  <c r="P198" i="1" s="1"/>
  <c r="L198" i="1"/>
  <c r="I198" i="1"/>
  <c r="X198" i="1" s="1"/>
  <c r="AC198" i="1" s="1"/>
  <c r="H198" i="1"/>
  <c r="G198" i="1"/>
  <c r="F198" i="1"/>
  <c r="E198" i="1"/>
  <c r="Q198" i="1" s="1"/>
  <c r="AG198" i="1" s="1"/>
  <c r="D198" i="1"/>
  <c r="BF197" i="1"/>
  <c r="BI197" i="1" s="1"/>
  <c r="AO197" i="1"/>
  <c r="AL197" i="1"/>
  <c r="AK197" i="1"/>
  <c r="AJ197" i="1"/>
  <c r="AE197" i="1"/>
  <c r="W197" i="1"/>
  <c r="AB197" i="1" s="1"/>
  <c r="S197" i="1"/>
  <c r="M197" i="1"/>
  <c r="L197" i="1"/>
  <c r="I197" i="1"/>
  <c r="X197" i="1" s="1"/>
  <c r="AC197" i="1" s="1"/>
  <c r="H197" i="1"/>
  <c r="G197" i="1"/>
  <c r="F197" i="1"/>
  <c r="BB197" i="1" s="1"/>
  <c r="BG197" i="1" s="1"/>
  <c r="E197" i="1"/>
  <c r="D197" i="1"/>
  <c r="BJ196" i="1"/>
  <c r="BF196" i="1"/>
  <c r="BI196" i="1" s="1"/>
  <c r="AL196" i="1"/>
  <c r="AO196" i="1" s="1"/>
  <c r="AK196" i="1"/>
  <c r="AJ196" i="1"/>
  <c r="AM196" i="1" s="1"/>
  <c r="AE196" i="1"/>
  <c r="W196" i="1"/>
  <c r="AB196" i="1" s="1"/>
  <c r="S196" i="1"/>
  <c r="M196" i="1"/>
  <c r="P196" i="1" s="1"/>
  <c r="L196" i="1"/>
  <c r="I196" i="1"/>
  <c r="X196" i="1" s="1"/>
  <c r="AC196" i="1" s="1"/>
  <c r="H196" i="1"/>
  <c r="G196" i="1"/>
  <c r="F196" i="1"/>
  <c r="BB196" i="1" s="1"/>
  <c r="E196" i="1"/>
  <c r="Q196" i="1" s="1"/>
  <c r="AG196" i="1" s="1"/>
  <c r="D196" i="1"/>
  <c r="BJ195" i="1"/>
  <c r="BI195" i="1"/>
  <c r="BF195" i="1"/>
  <c r="BH195" i="1" s="1"/>
  <c r="AT195" i="1"/>
  <c r="AL195" i="1"/>
  <c r="AO195" i="1" s="1"/>
  <c r="AU195" i="1" s="1"/>
  <c r="AK195" i="1"/>
  <c r="AN195" i="1" s="1"/>
  <c r="AJ195" i="1"/>
  <c r="AM195" i="1" s="1"/>
  <c r="AE195" i="1"/>
  <c r="W195" i="1"/>
  <c r="AB195" i="1" s="1"/>
  <c r="S195" i="1"/>
  <c r="M195" i="1"/>
  <c r="P195" i="1" s="1"/>
  <c r="L195" i="1"/>
  <c r="I195" i="1"/>
  <c r="X195" i="1" s="1"/>
  <c r="AC195" i="1" s="1"/>
  <c r="H195" i="1"/>
  <c r="G195" i="1"/>
  <c r="V195" i="1" s="1"/>
  <c r="F195" i="1"/>
  <c r="BB195" i="1" s="1"/>
  <c r="BG195" i="1" s="1"/>
  <c r="E195" i="1"/>
  <c r="Q195" i="1" s="1"/>
  <c r="AG195" i="1" s="1"/>
  <c r="D195" i="1"/>
  <c r="BJ194" i="1"/>
  <c r="BH194" i="1"/>
  <c r="BF194" i="1"/>
  <c r="BI194" i="1" s="1"/>
  <c r="AL194" i="1"/>
  <c r="AK194" i="1"/>
  <c r="AJ194" i="1"/>
  <c r="AE194" i="1"/>
  <c r="W194" i="1"/>
  <c r="AB194" i="1" s="1"/>
  <c r="S194" i="1"/>
  <c r="M194" i="1"/>
  <c r="L194" i="1"/>
  <c r="I194" i="1"/>
  <c r="X194" i="1" s="1"/>
  <c r="AC194" i="1" s="1"/>
  <c r="H194" i="1"/>
  <c r="G194" i="1"/>
  <c r="AV194" i="1" s="1"/>
  <c r="F194" i="1"/>
  <c r="BB194" i="1" s="1"/>
  <c r="BG194" i="1" s="1"/>
  <c r="E194" i="1"/>
  <c r="D194" i="1"/>
  <c r="BF193" i="1"/>
  <c r="BI193" i="1" s="1"/>
  <c r="AM193" i="1"/>
  <c r="AL193" i="1"/>
  <c r="AO193" i="1" s="1"/>
  <c r="AU193" i="1" s="1"/>
  <c r="AK193" i="1"/>
  <c r="AJ193" i="1"/>
  <c r="AE193" i="1"/>
  <c r="W193" i="1"/>
  <c r="AB193" i="1" s="1"/>
  <c r="S193" i="1"/>
  <c r="M193" i="1"/>
  <c r="P193" i="1" s="1"/>
  <c r="L193" i="1"/>
  <c r="I193" i="1"/>
  <c r="X193" i="1" s="1"/>
  <c r="AC193" i="1" s="1"/>
  <c r="H193" i="1"/>
  <c r="G193" i="1"/>
  <c r="F193" i="1"/>
  <c r="BB193" i="1" s="1"/>
  <c r="E193" i="1"/>
  <c r="Q193" i="1" s="1"/>
  <c r="AG193" i="1" s="1"/>
  <c r="D193" i="1"/>
  <c r="BH192" i="1"/>
  <c r="BF192" i="1"/>
  <c r="BI192" i="1" s="1"/>
  <c r="AU192" i="1"/>
  <c r="AO192" i="1"/>
  <c r="AQ192" i="1" s="1"/>
  <c r="AL192" i="1"/>
  <c r="AK192" i="1"/>
  <c r="AN192" i="1" s="1"/>
  <c r="AJ192" i="1"/>
  <c r="AM192" i="1" s="1"/>
  <c r="AE192" i="1"/>
  <c r="AC192" i="1"/>
  <c r="S192" i="1"/>
  <c r="Q192" i="1"/>
  <c r="AG192" i="1" s="1"/>
  <c r="M192" i="1"/>
  <c r="L192" i="1"/>
  <c r="I192" i="1"/>
  <c r="X192" i="1" s="1"/>
  <c r="H192" i="1"/>
  <c r="W192" i="1" s="1"/>
  <c r="AB192" i="1" s="1"/>
  <c r="G192" i="1"/>
  <c r="F192" i="1"/>
  <c r="BB192" i="1" s="1"/>
  <c r="BG192" i="1" s="1"/>
  <c r="E192" i="1"/>
  <c r="D192" i="1"/>
  <c r="BF191" i="1"/>
  <c r="BI191" i="1" s="1"/>
  <c r="AU191" i="1"/>
  <c r="AS191" i="1"/>
  <c r="AO191" i="1"/>
  <c r="AQ191" i="1" s="1"/>
  <c r="AL191" i="1"/>
  <c r="AK191" i="1"/>
  <c r="AN191" i="1" s="1"/>
  <c r="AP191" i="1" s="1"/>
  <c r="AJ191" i="1"/>
  <c r="AM191" i="1" s="1"/>
  <c r="AE191" i="1"/>
  <c r="AC191" i="1"/>
  <c r="W191" i="1"/>
  <c r="AB191" i="1" s="1"/>
  <c r="S191" i="1"/>
  <c r="M191" i="1"/>
  <c r="P191" i="1" s="1"/>
  <c r="L191" i="1"/>
  <c r="I191" i="1"/>
  <c r="X191" i="1" s="1"/>
  <c r="H191" i="1"/>
  <c r="G191" i="1"/>
  <c r="F191" i="1"/>
  <c r="BB191" i="1" s="1"/>
  <c r="BG191" i="1" s="1"/>
  <c r="E191" i="1"/>
  <c r="Q191" i="1" s="1"/>
  <c r="AG191" i="1" s="1"/>
  <c r="D191" i="1"/>
  <c r="BF190" i="1"/>
  <c r="BI190" i="1" s="1"/>
  <c r="AM190" i="1"/>
  <c r="AL190" i="1"/>
  <c r="AO190" i="1" s="1"/>
  <c r="AK190" i="1"/>
  <c r="AJ190" i="1"/>
  <c r="AE190" i="1"/>
  <c r="S190" i="1"/>
  <c r="M190" i="1"/>
  <c r="L190" i="1"/>
  <c r="I190" i="1"/>
  <c r="X190" i="1" s="1"/>
  <c r="AC190" i="1" s="1"/>
  <c r="H190" i="1"/>
  <c r="W190" i="1" s="1"/>
  <c r="AB190" i="1" s="1"/>
  <c r="G190" i="1"/>
  <c r="F190" i="1"/>
  <c r="BB190" i="1" s="1"/>
  <c r="BG190" i="1" s="1"/>
  <c r="E190" i="1"/>
  <c r="D190" i="1"/>
  <c r="BJ189" i="1"/>
  <c r="BF189" i="1"/>
  <c r="BH189" i="1" s="1"/>
  <c r="AM189" i="1"/>
  <c r="AL189" i="1"/>
  <c r="AO189" i="1" s="1"/>
  <c r="AU189" i="1" s="1"/>
  <c r="AK189" i="1"/>
  <c r="AN189" i="1" s="1"/>
  <c r="AT189" i="1" s="1"/>
  <c r="AJ189" i="1"/>
  <c r="AE189" i="1"/>
  <c r="V189" i="1"/>
  <c r="AA189" i="1" s="1"/>
  <c r="S189" i="1"/>
  <c r="M189" i="1"/>
  <c r="L189" i="1"/>
  <c r="I189" i="1"/>
  <c r="X189" i="1" s="1"/>
  <c r="AC189" i="1" s="1"/>
  <c r="H189" i="1"/>
  <c r="W189" i="1" s="1"/>
  <c r="AB189" i="1" s="1"/>
  <c r="G189" i="1"/>
  <c r="F189" i="1"/>
  <c r="BB189" i="1" s="1"/>
  <c r="E189" i="1"/>
  <c r="Q189" i="1" s="1"/>
  <c r="AG189" i="1" s="1"/>
  <c r="D189" i="1"/>
  <c r="BJ188" i="1"/>
  <c r="BH188" i="1"/>
  <c r="BF188" i="1"/>
  <c r="BI188" i="1" s="1"/>
  <c r="AL188" i="1"/>
  <c r="AK188" i="1"/>
  <c r="AJ188" i="1"/>
  <c r="AE188" i="1"/>
  <c r="W188" i="1"/>
  <c r="AB188" i="1" s="1"/>
  <c r="S188" i="1"/>
  <c r="M188" i="1"/>
  <c r="L188" i="1"/>
  <c r="I188" i="1"/>
  <c r="X188" i="1" s="1"/>
  <c r="AC188" i="1" s="1"/>
  <c r="H188" i="1"/>
  <c r="G188" i="1"/>
  <c r="AV188" i="1" s="1"/>
  <c r="F188" i="1"/>
  <c r="BB188" i="1" s="1"/>
  <c r="BG188" i="1" s="1"/>
  <c r="E188" i="1"/>
  <c r="D188" i="1"/>
  <c r="BF187" i="1"/>
  <c r="AL187" i="1"/>
  <c r="AK187" i="1"/>
  <c r="AJ187" i="1"/>
  <c r="AE187" i="1"/>
  <c r="S187" i="1"/>
  <c r="M187" i="1"/>
  <c r="P187" i="1" s="1"/>
  <c r="L187" i="1"/>
  <c r="I187" i="1"/>
  <c r="X187" i="1" s="1"/>
  <c r="AC187" i="1" s="1"/>
  <c r="H187" i="1"/>
  <c r="W187" i="1" s="1"/>
  <c r="AB187" i="1" s="1"/>
  <c r="G187" i="1"/>
  <c r="F187" i="1"/>
  <c r="BB187" i="1" s="1"/>
  <c r="E187" i="1"/>
  <c r="D187" i="1"/>
  <c r="BJ186" i="1"/>
  <c r="BH186" i="1"/>
  <c r="BF186" i="1"/>
  <c r="BI186" i="1" s="1"/>
  <c r="AO186" i="1"/>
  <c r="AS186" i="1" s="1"/>
  <c r="AN186" i="1"/>
  <c r="AM186" i="1"/>
  <c r="AL186" i="1"/>
  <c r="AK186" i="1"/>
  <c r="AJ186" i="1"/>
  <c r="AE186" i="1"/>
  <c r="S186" i="1"/>
  <c r="Q186" i="1"/>
  <c r="AG186" i="1" s="1"/>
  <c r="M186" i="1"/>
  <c r="L186" i="1"/>
  <c r="I186" i="1"/>
  <c r="X186" i="1" s="1"/>
  <c r="AC186" i="1" s="1"/>
  <c r="H186" i="1"/>
  <c r="W186" i="1" s="1"/>
  <c r="AB186" i="1" s="1"/>
  <c r="G186" i="1"/>
  <c r="F186" i="1"/>
  <c r="BB186" i="1" s="1"/>
  <c r="E186" i="1"/>
  <c r="D186" i="1"/>
  <c r="BH185" i="1"/>
  <c r="BF185" i="1"/>
  <c r="BI185" i="1" s="1"/>
  <c r="AO185" i="1"/>
  <c r="AM185" i="1"/>
  <c r="AL185" i="1"/>
  <c r="AK185" i="1"/>
  <c r="AJ185" i="1"/>
  <c r="AE185" i="1"/>
  <c r="S185" i="1"/>
  <c r="M185" i="1"/>
  <c r="P185" i="1" s="1"/>
  <c r="L185" i="1"/>
  <c r="I185" i="1"/>
  <c r="X185" i="1" s="1"/>
  <c r="AC185" i="1" s="1"/>
  <c r="H185" i="1"/>
  <c r="W185" i="1" s="1"/>
  <c r="AB185" i="1" s="1"/>
  <c r="G185" i="1"/>
  <c r="F185" i="1"/>
  <c r="Q185" i="1" s="1"/>
  <c r="AG185" i="1" s="1"/>
  <c r="E185" i="1"/>
  <c r="D185" i="1"/>
  <c r="BJ184" i="1"/>
  <c r="BH184" i="1"/>
  <c r="BG184" i="1"/>
  <c r="BF184" i="1"/>
  <c r="BI184" i="1" s="1"/>
  <c r="AY184" i="1"/>
  <c r="AL184" i="1"/>
  <c r="AO184" i="1" s="1"/>
  <c r="AK184" i="1"/>
  <c r="AN184" i="1" s="1"/>
  <c r="AJ184" i="1"/>
  <c r="AM184" i="1" s="1"/>
  <c r="AE184" i="1"/>
  <c r="S184" i="1"/>
  <c r="M184" i="1"/>
  <c r="P184" i="1" s="1"/>
  <c r="L184" i="1"/>
  <c r="I184" i="1"/>
  <c r="X184" i="1" s="1"/>
  <c r="AC184" i="1" s="1"/>
  <c r="H184" i="1"/>
  <c r="W184" i="1" s="1"/>
  <c r="AB184" i="1" s="1"/>
  <c r="G184" i="1"/>
  <c r="F184" i="1"/>
  <c r="BB184" i="1" s="1"/>
  <c r="E184" i="1"/>
  <c r="Q184" i="1" s="1"/>
  <c r="AG184" i="1" s="1"/>
  <c r="D184" i="1"/>
  <c r="BJ183" i="1"/>
  <c r="BI183" i="1"/>
  <c r="BH183" i="1"/>
  <c r="BF183" i="1"/>
  <c r="AY183" i="1"/>
  <c r="AL183" i="1"/>
  <c r="AO183" i="1" s="1"/>
  <c r="AS183" i="1" s="1"/>
  <c r="AK183" i="1"/>
  <c r="AJ183" i="1"/>
  <c r="AM183" i="1" s="1"/>
  <c r="AE183" i="1"/>
  <c r="S183" i="1"/>
  <c r="M183" i="1"/>
  <c r="L183" i="1"/>
  <c r="I183" i="1"/>
  <c r="X183" i="1" s="1"/>
  <c r="AC183" i="1" s="1"/>
  <c r="H183" i="1"/>
  <c r="W183" i="1" s="1"/>
  <c r="AB183" i="1" s="1"/>
  <c r="G183" i="1"/>
  <c r="V183" i="1" s="1"/>
  <c r="F183" i="1"/>
  <c r="BB183" i="1" s="1"/>
  <c r="BG183" i="1" s="1"/>
  <c r="E183" i="1"/>
  <c r="AZ183" i="1" s="1"/>
  <c r="BA183" i="1" s="1"/>
  <c r="D183" i="1"/>
  <c r="BF182" i="1"/>
  <c r="BI182" i="1" s="1"/>
  <c r="AO182" i="1"/>
  <c r="AU182" i="1" s="1"/>
  <c r="AL182" i="1"/>
  <c r="AK182" i="1"/>
  <c r="AJ182" i="1"/>
  <c r="AE182" i="1"/>
  <c r="S182" i="1"/>
  <c r="M182" i="1"/>
  <c r="L182" i="1"/>
  <c r="I182" i="1"/>
  <c r="X182" i="1" s="1"/>
  <c r="AC182" i="1" s="1"/>
  <c r="H182" i="1"/>
  <c r="W182" i="1" s="1"/>
  <c r="AB182" i="1" s="1"/>
  <c r="G182" i="1"/>
  <c r="F182" i="1"/>
  <c r="AM182" i="1" s="1"/>
  <c r="E182" i="1"/>
  <c r="D182" i="1"/>
  <c r="BF181" i="1"/>
  <c r="BJ181" i="1" s="1"/>
  <c r="AL181" i="1"/>
  <c r="AK181" i="1"/>
  <c r="AJ181" i="1"/>
  <c r="AE181" i="1"/>
  <c r="S181" i="1"/>
  <c r="Q181" i="1"/>
  <c r="AG181" i="1" s="1"/>
  <c r="M181" i="1"/>
  <c r="L181" i="1"/>
  <c r="I181" i="1"/>
  <c r="X181" i="1" s="1"/>
  <c r="AC181" i="1" s="1"/>
  <c r="H181" i="1"/>
  <c r="W181" i="1" s="1"/>
  <c r="AB181" i="1" s="1"/>
  <c r="G181" i="1"/>
  <c r="V181" i="1" s="1"/>
  <c r="F181" i="1"/>
  <c r="BB181" i="1" s="1"/>
  <c r="E181" i="1"/>
  <c r="D181" i="1"/>
  <c r="BJ180" i="1"/>
  <c r="BI180" i="1"/>
  <c r="BH180" i="1"/>
  <c r="BF180" i="1"/>
  <c r="BB180" i="1"/>
  <c r="BG180" i="1" s="1"/>
  <c r="AM180" i="1"/>
  <c r="AL180" i="1"/>
  <c r="AO180" i="1" s="1"/>
  <c r="AK180" i="1"/>
  <c r="AN180" i="1" s="1"/>
  <c r="AJ180" i="1"/>
  <c r="AE180" i="1"/>
  <c r="AA180" i="1"/>
  <c r="W180" i="1"/>
  <c r="AB180" i="1" s="1"/>
  <c r="S180" i="1"/>
  <c r="M180" i="1"/>
  <c r="L180" i="1"/>
  <c r="I180" i="1"/>
  <c r="AV180" i="1" s="1"/>
  <c r="H180" i="1"/>
  <c r="G180" i="1"/>
  <c r="V180" i="1" s="1"/>
  <c r="F180" i="1"/>
  <c r="E180" i="1"/>
  <c r="D180" i="1"/>
  <c r="BJ179" i="1"/>
  <c r="BF179" i="1"/>
  <c r="BI179" i="1" s="1"/>
  <c r="AL179" i="1"/>
  <c r="AK179" i="1"/>
  <c r="AJ179" i="1"/>
  <c r="AE179" i="1"/>
  <c r="S179" i="1"/>
  <c r="M179" i="1"/>
  <c r="P179" i="1" s="1"/>
  <c r="L179" i="1"/>
  <c r="I179" i="1"/>
  <c r="X179" i="1" s="1"/>
  <c r="AC179" i="1" s="1"/>
  <c r="H179" i="1"/>
  <c r="W179" i="1" s="1"/>
  <c r="AB179" i="1" s="1"/>
  <c r="G179" i="1"/>
  <c r="V179" i="1" s="1"/>
  <c r="F179" i="1"/>
  <c r="E179" i="1"/>
  <c r="D179" i="1"/>
  <c r="BH178" i="1"/>
  <c r="BF178" i="1"/>
  <c r="BJ178" i="1" s="1"/>
  <c r="AL178" i="1"/>
  <c r="AO178" i="1" s="1"/>
  <c r="AK178" i="1"/>
  <c r="AN178" i="1" s="1"/>
  <c r="AJ178" i="1"/>
  <c r="AE178" i="1"/>
  <c r="S178" i="1"/>
  <c r="M178" i="1"/>
  <c r="P178" i="1" s="1"/>
  <c r="L178" i="1"/>
  <c r="I178" i="1"/>
  <c r="X178" i="1" s="1"/>
  <c r="AC178" i="1" s="1"/>
  <c r="H178" i="1"/>
  <c r="W178" i="1" s="1"/>
  <c r="AB178" i="1" s="1"/>
  <c r="G178" i="1"/>
  <c r="F178" i="1"/>
  <c r="BB178" i="1" s="1"/>
  <c r="BG178" i="1" s="1"/>
  <c r="E178" i="1"/>
  <c r="D178" i="1"/>
  <c r="BJ177" i="1"/>
  <c r="BI177" i="1"/>
  <c r="BH177" i="1"/>
  <c r="BF177" i="1"/>
  <c r="AN177" i="1"/>
  <c r="AP177" i="1" s="1"/>
  <c r="AL177" i="1"/>
  <c r="AO177" i="1" s="1"/>
  <c r="AK177" i="1"/>
  <c r="AJ177" i="1"/>
  <c r="AM177" i="1" s="1"/>
  <c r="AE177" i="1"/>
  <c r="W177" i="1"/>
  <c r="AB177" i="1" s="1"/>
  <c r="S177" i="1"/>
  <c r="M177" i="1"/>
  <c r="L177" i="1"/>
  <c r="I177" i="1"/>
  <c r="AV177" i="1" s="1"/>
  <c r="H177" i="1"/>
  <c r="G177" i="1"/>
  <c r="V177" i="1" s="1"/>
  <c r="AA177" i="1" s="1"/>
  <c r="F177" i="1"/>
  <c r="E177" i="1"/>
  <c r="D177" i="1"/>
  <c r="BJ176" i="1"/>
  <c r="BF176" i="1"/>
  <c r="BH176" i="1" s="1"/>
  <c r="BB176" i="1"/>
  <c r="BG176" i="1" s="1"/>
  <c r="AO176" i="1"/>
  <c r="AS176" i="1" s="1"/>
  <c r="AL176" i="1"/>
  <c r="AK176" i="1"/>
  <c r="AJ176" i="1"/>
  <c r="AM176" i="1" s="1"/>
  <c r="AE176" i="1"/>
  <c r="X176" i="1"/>
  <c r="AC176" i="1" s="1"/>
  <c r="W176" i="1"/>
  <c r="AB176" i="1" s="1"/>
  <c r="S176" i="1"/>
  <c r="M176" i="1"/>
  <c r="P176" i="1" s="1"/>
  <c r="L176" i="1"/>
  <c r="I176" i="1"/>
  <c r="H176" i="1"/>
  <c r="G176" i="1"/>
  <c r="F176" i="1"/>
  <c r="E176" i="1"/>
  <c r="Q176" i="1" s="1"/>
  <c r="AG176" i="1" s="1"/>
  <c r="D176" i="1"/>
  <c r="BF175" i="1"/>
  <c r="BJ175" i="1" s="1"/>
  <c r="AM175" i="1"/>
  <c r="AL175" i="1"/>
  <c r="AK175" i="1"/>
  <c r="AN175" i="1" s="1"/>
  <c r="AJ175" i="1"/>
  <c r="AE175" i="1"/>
  <c r="S175" i="1"/>
  <c r="M175" i="1"/>
  <c r="L175" i="1"/>
  <c r="P175" i="1" s="1"/>
  <c r="I175" i="1"/>
  <c r="X175" i="1" s="1"/>
  <c r="AC175" i="1" s="1"/>
  <c r="H175" i="1"/>
  <c r="W175" i="1" s="1"/>
  <c r="AB175" i="1" s="1"/>
  <c r="G175" i="1"/>
  <c r="V175" i="1" s="1"/>
  <c r="F175" i="1"/>
  <c r="E175" i="1"/>
  <c r="D175" i="1"/>
  <c r="BJ174" i="1"/>
  <c r="BI174" i="1"/>
  <c r="BH174" i="1"/>
  <c r="BF174" i="1"/>
  <c r="AL174" i="1"/>
  <c r="AK174" i="1"/>
  <c r="AN174" i="1" s="1"/>
  <c r="AJ174" i="1"/>
  <c r="AM174" i="1" s="1"/>
  <c r="AE174" i="1"/>
  <c r="S174" i="1"/>
  <c r="M174" i="1"/>
  <c r="L174" i="1"/>
  <c r="I174" i="1"/>
  <c r="H174" i="1"/>
  <c r="W174" i="1" s="1"/>
  <c r="AB174" i="1" s="1"/>
  <c r="G174" i="1"/>
  <c r="V174" i="1" s="1"/>
  <c r="AA174" i="1" s="1"/>
  <c r="F174" i="1"/>
  <c r="E174" i="1"/>
  <c r="D174" i="1"/>
  <c r="BJ173" i="1"/>
  <c r="BF173" i="1"/>
  <c r="BI173" i="1" s="1"/>
  <c r="AL173" i="1"/>
  <c r="AO173" i="1" s="1"/>
  <c r="AK173" i="1"/>
  <c r="AJ173" i="1"/>
  <c r="AM173" i="1" s="1"/>
  <c r="AE173" i="1"/>
  <c r="X173" i="1"/>
  <c r="AC173" i="1" s="1"/>
  <c r="W173" i="1"/>
  <c r="AB173" i="1" s="1"/>
  <c r="S173" i="1"/>
  <c r="M173" i="1"/>
  <c r="P173" i="1" s="1"/>
  <c r="L173" i="1"/>
  <c r="I173" i="1"/>
  <c r="H173" i="1"/>
  <c r="G173" i="1"/>
  <c r="V173" i="1" s="1"/>
  <c r="F173" i="1"/>
  <c r="E173" i="1"/>
  <c r="Q173" i="1" s="1"/>
  <c r="AG173" i="1" s="1"/>
  <c r="D173" i="1"/>
  <c r="BF172" i="1"/>
  <c r="BJ172" i="1" s="1"/>
  <c r="AM172" i="1"/>
  <c r="AL172" i="1"/>
  <c r="AK172" i="1"/>
  <c r="AJ172" i="1"/>
  <c r="AE172" i="1"/>
  <c r="S172" i="1"/>
  <c r="M172" i="1"/>
  <c r="L172" i="1"/>
  <c r="I172" i="1"/>
  <c r="X172" i="1" s="1"/>
  <c r="AC172" i="1" s="1"/>
  <c r="H172" i="1"/>
  <c r="W172" i="1" s="1"/>
  <c r="AB172" i="1" s="1"/>
  <c r="G172" i="1"/>
  <c r="AV172" i="1" s="1"/>
  <c r="F172" i="1"/>
  <c r="E172" i="1"/>
  <c r="D172" i="1"/>
  <c r="BJ171" i="1"/>
  <c r="BI171" i="1"/>
  <c r="BH171" i="1"/>
  <c r="BF171" i="1"/>
  <c r="AO171" i="1"/>
  <c r="AL171" i="1"/>
  <c r="AK171" i="1"/>
  <c r="AN171" i="1" s="1"/>
  <c r="AP171" i="1" s="1"/>
  <c r="AJ171" i="1"/>
  <c r="AM171" i="1" s="1"/>
  <c r="AE171" i="1"/>
  <c r="W171" i="1"/>
  <c r="AB171" i="1" s="1"/>
  <c r="S171" i="1"/>
  <c r="M171" i="1"/>
  <c r="L171" i="1"/>
  <c r="I171" i="1"/>
  <c r="H171" i="1"/>
  <c r="G171" i="1"/>
  <c r="F171" i="1"/>
  <c r="E171" i="1"/>
  <c r="D171" i="1"/>
  <c r="BJ170" i="1"/>
  <c r="BF170" i="1"/>
  <c r="BH170" i="1" s="1"/>
  <c r="AL170" i="1"/>
  <c r="AO170" i="1" s="1"/>
  <c r="AS170" i="1" s="1"/>
  <c r="AK170" i="1"/>
  <c r="AJ170" i="1"/>
  <c r="AE170" i="1"/>
  <c r="AC170" i="1"/>
  <c r="X170" i="1"/>
  <c r="W170" i="1"/>
  <c r="AB170" i="1" s="1"/>
  <c r="S170" i="1"/>
  <c r="M170" i="1"/>
  <c r="L170" i="1"/>
  <c r="I170" i="1"/>
  <c r="H170" i="1"/>
  <c r="G170" i="1"/>
  <c r="R170" i="1" s="1"/>
  <c r="F170" i="1"/>
  <c r="BB170" i="1" s="1"/>
  <c r="BG170" i="1" s="1"/>
  <c r="E170" i="1"/>
  <c r="D170" i="1"/>
  <c r="BF169" i="1"/>
  <c r="BJ169" i="1" s="1"/>
  <c r="AL169" i="1"/>
  <c r="AK169" i="1"/>
  <c r="AJ169" i="1"/>
  <c r="AM169" i="1" s="1"/>
  <c r="AE169" i="1"/>
  <c r="S169" i="1"/>
  <c r="M169" i="1"/>
  <c r="L169" i="1"/>
  <c r="I169" i="1"/>
  <c r="X169" i="1" s="1"/>
  <c r="AC169" i="1" s="1"/>
  <c r="H169" i="1"/>
  <c r="W169" i="1" s="1"/>
  <c r="AB169" i="1" s="1"/>
  <c r="G169" i="1"/>
  <c r="V169" i="1" s="1"/>
  <c r="F169" i="1"/>
  <c r="E169" i="1"/>
  <c r="D169" i="1"/>
  <c r="BJ168" i="1"/>
  <c r="BI168" i="1"/>
  <c r="BH168" i="1"/>
  <c r="BF168" i="1"/>
  <c r="BB168" i="1"/>
  <c r="BG168" i="1" s="1"/>
  <c r="AS168" i="1"/>
  <c r="AO168" i="1"/>
  <c r="AU168" i="1" s="1"/>
  <c r="AN168" i="1"/>
  <c r="AR168" i="1" s="1"/>
  <c r="AL168" i="1"/>
  <c r="AK168" i="1"/>
  <c r="AJ168" i="1"/>
  <c r="AM168" i="1" s="1"/>
  <c r="AE168" i="1"/>
  <c r="V168" i="1"/>
  <c r="AA168" i="1" s="1"/>
  <c r="S168" i="1"/>
  <c r="M168" i="1"/>
  <c r="P168" i="1" s="1"/>
  <c r="L168" i="1"/>
  <c r="I168" i="1"/>
  <c r="X168" i="1" s="1"/>
  <c r="AC168" i="1" s="1"/>
  <c r="H168" i="1"/>
  <c r="W168" i="1" s="1"/>
  <c r="AB168" i="1" s="1"/>
  <c r="G168" i="1"/>
  <c r="F168" i="1"/>
  <c r="E168" i="1"/>
  <c r="D168" i="1"/>
  <c r="BJ167" i="1"/>
  <c r="BF167" i="1"/>
  <c r="BI167" i="1" s="1"/>
  <c r="AL167" i="1"/>
  <c r="AO167" i="1" s="1"/>
  <c r="AS167" i="1" s="1"/>
  <c r="AK167" i="1"/>
  <c r="AN167" i="1" s="1"/>
  <c r="AJ167" i="1"/>
  <c r="AE167" i="1"/>
  <c r="W167" i="1"/>
  <c r="AB167" i="1" s="1"/>
  <c r="S167" i="1"/>
  <c r="M167" i="1"/>
  <c r="L167" i="1"/>
  <c r="I167" i="1"/>
  <c r="X167" i="1" s="1"/>
  <c r="AC167" i="1" s="1"/>
  <c r="H167" i="1"/>
  <c r="G167" i="1"/>
  <c r="F167" i="1"/>
  <c r="E167" i="1"/>
  <c r="D167" i="1"/>
  <c r="BF166" i="1"/>
  <c r="BJ166" i="1" s="1"/>
  <c r="AL166" i="1"/>
  <c r="AO166" i="1" s="1"/>
  <c r="AK166" i="1"/>
  <c r="AN166" i="1" s="1"/>
  <c r="AJ166" i="1"/>
  <c r="AM166" i="1" s="1"/>
  <c r="AE166" i="1"/>
  <c r="S166" i="1"/>
  <c r="M166" i="1"/>
  <c r="L166" i="1"/>
  <c r="I166" i="1"/>
  <c r="X166" i="1" s="1"/>
  <c r="AC166" i="1" s="1"/>
  <c r="H166" i="1"/>
  <c r="W166" i="1" s="1"/>
  <c r="AB166" i="1" s="1"/>
  <c r="G166" i="1"/>
  <c r="F166" i="1"/>
  <c r="BB166" i="1" s="1"/>
  <c r="BG166" i="1" s="1"/>
  <c r="E166" i="1"/>
  <c r="Q166" i="1" s="1"/>
  <c r="AG166" i="1" s="1"/>
  <c r="D166" i="1"/>
  <c r="BJ165" i="1"/>
  <c r="BI165" i="1"/>
  <c r="BH165" i="1"/>
  <c r="BF165" i="1"/>
  <c r="AL165" i="1"/>
  <c r="AK165" i="1"/>
  <c r="AN165" i="1" s="1"/>
  <c r="AP165" i="1" s="1"/>
  <c r="AJ165" i="1"/>
  <c r="AM165" i="1" s="1"/>
  <c r="AE165" i="1"/>
  <c r="W165" i="1"/>
  <c r="AB165" i="1" s="1"/>
  <c r="S165" i="1"/>
  <c r="M165" i="1"/>
  <c r="P165" i="1" s="1"/>
  <c r="L165" i="1"/>
  <c r="I165" i="1"/>
  <c r="AV165" i="1" s="1"/>
  <c r="H165" i="1"/>
  <c r="G165" i="1"/>
  <c r="V165" i="1" s="1"/>
  <c r="AA165" i="1" s="1"/>
  <c r="F165" i="1"/>
  <c r="E165" i="1"/>
  <c r="D165" i="1"/>
  <c r="BJ164" i="1"/>
  <c r="BF164" i="1"/>
  <c r="BH164" i="1" s="1"/>
  <c r="AO164" i="1"/>
  <c r="AS164" i="1" s="1"/>
  <c r="AL164" i="1"/>
  <c r="AK164" i="1"/>
  <c r="AJ164" i="1"/>
  <c r="AM164" i="1" s="1"/>
  <c r="AE164" i="1"/>
  <c r="X164" i="1"/>
  <c r="AC164" i="1" s="1"/>
  <c r="S164" i="1"/>
  <c r="M164" i="1"/>
  <c r="L164" i="1"/>
  <c r="I164" i="1"/>
  <c r="H164" i="1"/>
  <c r="W164" i="1" s="1"/>
  <c r="AB164" i="1" s="1"/>
  <c r="G164" i="1"/>
  <c r="F164" i="1"/>
  <c r="E164" i="1"/>
  <c r="Q164" i="1" s="1"/>
  <c r="AG164" i="1" s="1"/>
  <c r="D164" i="1"/>
  <c r="BF163" i="1"/>
  <c r="BJ163" i="1" s="1"/>
  <c r="BB163" i="1"/>
  <c r="AL163" i="1"/>
  <c r="AO163" i="1" s="1"/>
  <c r="AK163" i="1"/>
  <c r="AN163" i="1" s="1"/>
  <c r="AJ163" i="1"/>
  <c r="AM163" i="1" s="1"/>
  <c r="AE163" i="1"/>
  <c r="S163" i="1"/>
  <c r="Q163" i="1"/>
  <c r="AG163" i="1" s="1"/>
  <c r="M163" i="1"/>
  <c r="L163" i="1"/>
  <c r="P163" i="1" s="1"/>
  <c r="I163" i="1"/>
  <c r="X163" i="1" s="1"/>
  <c r="AC163" i="1" s="1"/>
  <c r="H163" i="1"/>
  <c r="W163" i="1" s="1"/>
  <c r="AB163" i="1" s="1"/>
  <c r="G163" i="1"/>
  <c r="V163" i="1" s="1"/>
  <c r="F163" i="1"/>
  <c r="E163" i="1"/>
  <c r="D163" i="1"/>
  <c r="BJ162" i="1"/>
  <c r="BI162" i="1"/>
  <c r="BH162" i="1"/>
  <c r="BF162" i="1"/>
  <c r="AN162" i="1"/>
  <c r="AR162" i="1" s="1"/>
  <c r="AL162" i="1"/>
  <c r="AO162" i="1" s="1"/>
  <c r="AK162" i="1"/>
  <c r="AJ162" i="1"/>
  <c r="AM162" i="1" s="1"/>
  <c r="AE162" i="1"/>
  <c r="W162" i="1"/>
  <c r="AB162" i="1" s="1"/>
  <c r="S162" i="1"/>
  <c r="M162" i="1"/>
  <c r="P162" i="1" s="1"/>
  <c r="L162" i="1"/>
  <c r="I162" i="1"/>
  <c r="X162" i="1" s="1"/>
  <c r="AC162" i="1" s="1"/>
  <c r="H162" i="1"/>
  <c r="G162" i="1"/>
  <c r="V162" i="1" s="1"/>
  <c r="AA162" i="1" s="1"/>
  <c r="AD162" i="1" s="1"/>
  <c r="AH162" i="1" s="1"/>
  <c r="F162" i="1"/>
  <c r="BB162" i="1" s="1"/>
  <c r="BG162" i="1" s="1"/>
  <c r="E162" i="1"/>
  <c r="D162" i="1"/>
  <c r="BJ161" i="1"/>
  <c r="BF161" i="1"/>
  <c r="BI161" i="1" s="1"/>
  <c r="AO161" i="1"/>
  <c r="AL161" i="1"/>
  <c r="AK161" i="1"/>
  <c r="AJ161" i="1"/>
  <c r="AM161" i="1" s="1"/>
  <c r="AE161" i="1"/>
  <c r="X161" i="1"/>
  <c r="AC161" i="1" s="1"/>
  <c r="W161" i="1"/>
  <c r="AB161" i="1" s="1"/>
  <c r="S161" i="1"/>
  <c r="M161" i="1"/>
  <c r="L161" i="1"/>
  <c r="I161" i="1"/>
  <c r="H161" i="1"/>
  <c r="G161" i="1"/>
  <c r="F161" i="1"/>
  <c r="E161" i="1"/>
  <c r="Q161" i="1" s="1"/>
  <c r="AG161" i="1" s="1"/>
  <c r="D161" i="1"/>
  <c r="BF160" i="1"/>
  <c r="BJ160" i="1" s="1"/>
  <c r="AL160" i="1"/>
  <c r="AO160" i="1" s="1"/>
  <c r="AK160" i="1"/>
  <c r="AJ160" i="1"/>
  <c r="AM160" i="1" s="1"/>
  <c r="AE160" i="1"/>
  <c r="S160" i="1"/>
  <c r="M160" i="1"/>
  <c r="P160" i="1" s="1"/>
  <c r="L160" i="1"/>
  <c r="I160" i="1"/>
  <c r="X160" i="1" s="1"/>
  <c r="AC160" i="1" s="1"/>
  <c r="H160" i="1"/>
  <c r="W160" i="1" s="1"/>
  <c r="AB160" i="1" s="1"/>
  <c r="G160" i="1"/>
  <c r="F160" i="1"/>
  <c r="BB160" i="1" s="1"/>
  <c r="BG160" i="1" s="1"/>
  <c r="E160" i="1"/>
  <c r="Q160" i="1" s="1"/>
  <c r="AG160" i="1" s="1"/>
  <c r="D160" i="1"/>
  <c r="BJ159" i="1"/>
  <c r="BI159" i="1"/>
  <c r="BH159" i="1"/>
  <c r="BF159" i="1"/>
  <c r="AL159" i="1"/>
  <c r="AK159" i="1"/>
  <c r="AJ159" i="1"/>
  <c r="AE159" i="1"/>
  <c r="AA159" i="1"/>
  <c r="V159" i="1"/>
  <c r="S159" i="1"/>
  <c r="M159" i="1"/>
  <c r="L159" i="1"/>
  <c r="I159" i="1"/>
  <c r="H159" i="1"/>
  <c r="W159" i="1" s="1"/>
  <c r="AB159" i="1" s="1"/>
  <c r="G159" i="1"/>
  <c r="R159" i="1" s="1"/>
  <c r="F159" i="1"/>
  <c r="E159" i="1"/>
  <c r="D159" i="1"/>
  <c r="BJ158" i="1"/>
  <c r="BF158" i="1"/>
  <c r="BH158" i="1" s="1"/>
  <c r="AL158" i="1"/>
  <c r="AK158" i="1"/>
  <c r="AN158" i="1" s="1"/>
  <c r="AJ158" i="1"/>
  <c r="AE158" i="1"/>
  <c r="S158" i="1"/>
  <c r="M158" i="1"/>
  <c r="P158" i="1" s="1"/>
  <c r="L158" i="1"/>
  <c r="I158" i="1"/>
  <c r="X158" i="1" s="1"/>
  <c r="AC158" i="1" s="1"/>
  <c r="H158" i="1"/>
  <c r="W158" i="1" s="1"/>
  <c r="AB158" i="1" s="1"/>
  <c r="G158" i="1"/>
  <c r="F158" i="1"/>
  <c r="E158" i="1"/>
  <c r="D158" i="1"/>
  <c r="BF157" i="1"/>
  <c r="BJ157" i="1" s="1"/>
  <c r="BB157" i="1"/>
  <c r="AL157" i="1"/>
  <c r="AO157" i="1" s="1"/>
  <c r="AK157" i="1"/>
  <c r="AJ157" i="1"/>
  <c r="AM157" i="1" s="1"/>
  <c r="AE157" i="1"/>
  <c r="S157" i="1"/>
  <c r="Q157" i="1"/>
  <c r="AG157" i="1" s="1"/>
  <c r="M157" i="1"/>
  <c r="L157" i="1"/>
  <c r="P157" i="1" s="1"/>
  <c r="I157" i="1"/>
  <c r="X157" i="1" s="1"/>
  <c r="AC157" i="1" s="1"/>
  <c r="H157" i="1"/>
  <c r="W157" i="1" s="1"/>
  <c r="AB157" i="1" s="1"/>
  <c r="G157" i="1"/>
  <c r="V157" i="1" s="1"/>
  <c r="F157" i="1"/>
  <c r="AY157" i="1" s="1"/>
  <c r="E157" i="1"/>
  <c r="D157" i="1"/>
  <c r="BJ156" i="1"/>
  <c r="BI156" i="1"/>
  <c r="BH156" i="1"/>
  <c r="BF156" i="1"/>
  <c r="AM156" i="1"/>
  <c r="AL156" i="1"/>
  <c r="AO156" i="1" s="1"/>
  <c r="AK156" i="1"/>
  <c r="AN156" i="1" s="1"/>
  <c r="AJ156" i="1"/>
  <c r="AE156" i="1"/>
  <c r="S156" i="1"/>
  <c r="M156" i="1"/>
  <c r="L156" i="1"/>
  <c r="I156" i="1"/>
  <c r="X156" i="1" s="1"/>
  <c r="AC156" i="1" s="1"/>
  <c r="H156" i="1"/>
  <c r="W156" i="1" s="1"/>
  <c r="AB156" i="1" s="1"/>
  <c r="G156" i="1"/>
  <c r="F156" i="1"/>
  <c r="E156" i="1"/>
  <c r="D156" i="1"/>
  <c r="BJ155" i="1"/>
  <c r="BF155" i="1"/>
  <c r="BI155" i="1" s="1"/>
  <c r="AL155" i="1"/>
  <c r="AO155" i="1" s="1"/>
  <c r="AK155" i="1"/>
  <c r="AJ155" i="1"/>
  <c r="AE155" i="1"/>
  <c r="AC155" i="1"/>
  <c r="X155" i="1"/>
  <c r="W155" i="1"/>
  <c r="AB155" i="1" s="1"/>
  <c r="S155" i="1"/>
  <c r="M155" i="1"/>
  <c r="L155" i="1"/>
  <c r="I155" i="1"/>
  <c r="H155" i="1"/>
  <c r="G155" i="1"/>
  <c r="AV155" i="1" s="1"/>
  <c r="F155" i="1"/>
  <c r="E155" i="1"/>
  <c r="D155" i="1"/>
  <c r="BF154" i="1"/>
  <c r="BJ154" i="1" s="1"/>
  <c r="AL154" i="1"/>
  <c r="AO154" i="1" s="1"/>
  <c r="AK154" i="1"/>
  <c r="AJ154" i="1"/>
  <c r="AE154" i="1"/>
  <c r="S154" i="1"/>
  <c r="M154" i="1"/>
  <c r="L154" i="1"/>
  <c r="I154" i="1"/>
  <c r="X154" i="1" s="1"/>
  <c r="AC154" i="1" s="1"/>
  <c r="H154" i="1"/>
  <c r="W154" i="1" s="1"/>
  <c r="AB154" i="1" s="1"/>
  <c r="G154" i="1"/>
  <c r="F154" i="1"/>
  <c r="BB154" i="1" s="1"/>
  <c r="BG154" i="1" s="1"/>
  <c r="E154" i="1"/>
  <c r="Q154" i="1" s="1"/>
  <c r="AG154" i="1" s="1"/>
  <c r="D154" i="1"/>
  <c r="BJ153" i="1"/>
  <c r="BI153" i="1"/>
  <c r="BH153" i="1"/>
  <c r="BF153" i="1"/>
  <c r="AL153" i="1"/>
  <c r="AO153" i="1" s="1"/>
  <c r="AK153" i="1"/>
  <c r="AN153" i="1" s="1"/>
  <c r="AP153" i="1" s="1"/>
  <c r="AJ153" i="1"/>
  <c r="AE153" i="1"/>
  <c r="S153" i="1"/>
  <c r="M153" i="1"/>
  <c r="P153" i="1" s="1"/>
  <c r="L153" i="1"/>
  <c r="I153" i="1"/>
  <c r="AV153" i="1" s="1"/>
  <c r="H153" i="1"/>
  <c r="W153" i="1" s="1"/>
  <c r="AB153" i="1" s="1"/>
  <c r="G153" i="1"/>
  <c r="F153" i="1"/>
  <c r="Q153" i="1" s="1"/>
  <c r="AG153" i="1" s="1"/>
  <c r="E153" i="1"/>
  <c r="D153" i="1"/>
  <c r="BJ152" i="1"/>
  <c r="BF152" i="1"/>
  <c r="BH152" i="1" s="1"/>
  <c r="BB152" i="1"/>
  <c r="BG152" i="1" s="1"/>
  <c r="AL152" i="1"/>
  <c r="AO152" i="1" s="1"/>
  <c r="AS152" i="1" s="1"/>
  <c r="AK152" i="1"/>
  <c r="AJ152" i="1"/>
  <c r="AM152" i="1" s="1"/>
  <c r="AE152" i="1"/>
  <c r="X152" i="1"/>
  <c r="AC152" i="1" s="1"/>
  <c r="S152" i="1"/>
  <c r="M152" i="1"/>
  <c r="P152" i="1" s="1"/>
  <c r="L152" i="1"/>
  <c r="I152" i="1"/>
  <c r="H152" i="1"/>
  <c r="W152" i="1" s="1"/>
  <c r="AB152" i="1" s="1"/>
  <c r="G152" i="1"/>
  <c r="F152" i="1"/>
  <c r="E152" i="1"/>
  <c r="Q152" i="1" s="1"/>
  <c r="AG152" i="1" s="1"/>
  <c r="D152" i="1"/>
  <c r="BF151" i="1"/>
  <c r="BJ151" i="1" s="1"/>
  <c r="BB151" i="1"/>
  <c r="AL151" i="1"/>
  <c r="AK151" i="1"/>
  <c r="AN151" i="1" s="1"/>
  <c r="AJ151" i="1"/>
  <c r="AE151" i="1"/>
  <c r="S151" i="1"/>
  <c r="Q151" i="1"/>
  <c r="AG151" i="1" s="1"/>
  <c r="M151" i="1"/>
  <c r="L151" i="1"/>
  <c r="I151" i="1"/>
  <c r="X151" i="1" s="1"/>
  <c r="AC151" i="1" s="1"/>
  <c r="H151" i="1"/>
  <c r="W151" i="1" s="1"/>
  <c r="AB151" i="1" s="1"/>
  <c r="G151" i="1"/>
  <c r="V151" i="1" s="1"/>
  <c r="F151" i="1"/>
  <c r="AM151" i="1" s="1"/>
  <c r="E151" i="1"/>
  <c r="D151" i="1"/>
  <c r="BJ150" i="1"/>
  <c r="BI150" i="1"/>
  <c r="BH150" i="1"/>
  <c r="BF150" i="1"/>
  <c r="AL150" i="1"/>
  <c r="AK150" i="1"/>
  <c r="AJ150" i="1"/>
  <c r="AE150" i="1"/>
  <c r="W150" i="1"/>
  <c r="AB150" i="1" s="1"/>
  <c r="S150" i="1"/>
  <c r="M150" i="1"/>
  <c r="P150" i="1" s="1"/>
  <c r="L150" i="1"/>
  <c r="I150" i="1"/>
  <c r="X150" i="1" s="1"/>
  <c r="AC150" i="1" s="1"/>
  <c r="H150" i="1"/>
  <c r="G150" i="1"/>
  <c r="V150" i="1" s="1"/>
  <c r="AA150" i="1" s="1"/>
  <c r="AD150" i="1" s="1"/>
  <c r="AH150" i="1" s="1"/>
  <c r="F150" i="1"/>
  <c r="E150" i="1"/>
  <c r="D150" i="1"/>
  <c r="BJ149" i="1"/>
  <c r="BF149" i="1"/>
  <c r="BI149" i="1" s="1"/>
  <c r="AO149" i="1"/>
  <c r="AL149" i="1"/>
  <c r="AK149" i="1"/>
  <c r="AJ149" i="1"/>
  <c r="AM149" i="1" s="1"/>
  <c r="AE149" i="1"/>
  <c r="X149" i="1"/>
  <c r="AC149" i="1" s="1"/>
  <c r="S149" i="1"/>
  <c r="M149" i="1"/>
  <c r="P149" i="1" s="1"/>
  <c r="L149" i="1"/>
  <c r="I149" i="1"/>
  <c r="H149" i="1"/>
  <c r="W149" i="1" s="1"/>
  <c r="AB149" i="1" s="1"/>
  <c r="G149" i="1"/>
  <c r="AV149" i="1" s="1"/>
  <c r="F149" i="1"/>
  <c r="E149" i="1"/>
  <c r="Q149" i="1" s="1"/>
  <c r="AG149" i="1" s="1"/>
  <c r="D149" i="1"/>
  <c r="BF148" i="1"/>
  <c r="BJ148" i="1" s="1"/>
  <c r="AL148" i="1"/>
  <c r="AK148" i="1"/>
  <c r="AJ148" i="1"/>
  <c r="AM148" i="1" s="1"/>
  <c r="AE148" i="1"/>
  <c r="S148" i="1"/>
  <c r="M148" i="1"/>
  <c r="P148" i="1" s="1"/>
  <c r="L148" i="1"/>
  <c r="I148" i="1"/>
  <c r="X148" i="1" s="1"/>
  <c r="AC148" i="1" s="1"/>
  <c r="H148" i="1"/>
  <c r="W148" i="1" s="1"/>
  <c r="AB148" i="1" s="1"/>
  <c r="G148" i="1"/>
  <c r="F148" i="1"/>
  <c r="BB148" i="1" s="1"/>
  <c r="BG148" i="1" s="1"/>
  <c r="E148" i="1"/>
  <c r="D148" i="1"/>
  <c r="BJ147" i="1"/>
  <c r="BI147" i="1"/>
  <c r="BH147" i="1"/>
  <c r="BF147" i="1"/>
  <c r="AN147" i="1"/>
  <c r="AP147" i="1" s="1"/>
  <c r="AL147" i="1"/>
  <c r="AO147" i="1" s="1"/>
  <c r="AK147" i="1"/>
  <c r="AJ147" i="1"/>
  <c r="AM147" i="1" s="1"/>
  <c r="AE147" i="1"/>
  <c r="V147" i="1"/>
  <c r="AA147" i="1" s="1"/>
  <c r="S147" i="1"/>
  <c r="M147" i="1"/>
  <c r="L147" i="1"/>
  <c r="I147" i="1"/>
  <c r="H147" i="1"/>
  <c r="W147" i="1" s="1"/>
  <c r="AB147" i="1" s="1"/>
  <c r="G147" i="1"/>
  <c r="R147" i="1" s="1"/>
  <c r="F147" i="1"/>
  <c r="E147" i="1"/>
  <c r="D147" i="1"/>
  <c r="BJ146" i="1"/>
  <c r="BF146" i="1"/>
  <c r="BH146" i="1" s="1"/>
  <c r="BB146" i="1"/>
  <c r="BG146" i="1" s="1"/>
  <c r="AO146" i="1"/>
  <c r="AS146" i="1" s="1"/>
  <c r="AL146" i="1"/>
  <c r="AK146" i="1"/>
  <c r="AJ146" i="1"/>
  <c r="AE146" i="1"/>
  <c r="S146" i="1"/>
  <c r="M146" i="1"/>
  <c r="P146" i="1" s="1"/>
  <c r="L146" i="1"/>
  <c r="I146" i="1"/>
  <c r="X146" i="1" s="1"/>
  <c r="AC146" i="1" s="1"/>
  <c r="H146" i="1"/>
  <c r="W146" i="1" s="1"/>
  <c r="AB146" i="1" s="1"/>
  <c r="G146" i="1"/>
  <c r="F146" i="1"/>
  <c r="E146" i="1"/>
  <c r="D146" i="1"/>
  <c r="BF145" i="1"/>
  <c r="BJ145" i="1" s="1"/>
  <c r="AL145" i="1"/>
  <c r="AO145" i="1" s="1"/>
  <c r="AK145" i="1"/>
  <c r="AN145" i="1" s="1"/>
  <c r="AJ145" i="1"/>
  <c r="AE145" i="1"/>
  <c r="S145" i="1"/>
  <c r="Q145" i="1"/>
  <c r="AG145" i="1" s="1"/>
  <c r="M145" i="1"/>
  <c r="P145" i="1" s="1"/>
  <c r="L145" i="1"/>
  <c r="I145" i="1"/>
  <c r="X145" i="1" s="1"/>
  <c r="AC145" i="1" s="1"/>
  <c r="H145" i="1"/>
  <c r="W145" i="1" s="1"/>
  <c r="AB145" i="1" s="1"/>
  <c r="G145" i="1"/>
  <c r="V145" i="1" s="1"/>
  <c r="F145" i="1"/>
  <c r="BB145" i="1" s="1"/>
  <c r="E145" i="1"/>
  <c r="D145" i="1"/>
  <c r="BJ144" i="1"/>
  <c r="BI144" i="1"/>
  <c r="BH144" i="1"/>
  <c r="BF144" i="1"/>
  <c r="BB144" i="1"/>
  <c r="BG144" i="1" s="1"/>
  <c r="AL144" i="1"/>
  <c r="AO144" i="1" s="1"/>
  <c r="AK144" i="1"/>
  <c r="AJ144" i="1"/>
  <c r="AE144" i="1"/>
  <c r="W144" i="1"/>
  <c r="AB144" i="1" s="1"/>
  <c r="S144" i="1"/>
  <c r="M144" i="1"/>
  <c r="L144" i="1"/>
  <c r="I144" i="1"/>
  <c r="X144" i="1" s="1"/>
  <c r="AC144" i="1" s="1"/>
  <c r="H144" i="1"/>
  <c r="G144" i="1"/>
  <c r="AV144" i="1" s="1"/>
  <c r="F144" i="1"/>
  <c r="AM144" i="1" s="1"/>
  <c r="E144" i="1"/>
  <c r="D144" i="1"/>
  <c r="BJ143" i="1"/>
  <c r="BF143" i="1"/>
  <c r="BI143" i="1" s="1"/>
  <c r="AL143" i="1"/>
  <c r="AK143" i="1"/>
  <c r="AN143" i="1" s="1"/>
  <c r="AJ143" i="1"/>
  <c r="AE143" i="1"/>
  <c r="S143" i="1"/>
  <c r="M143" i="1"/>
  <c r="L143" i="1"/>
  <c r="I143" i="1"/>
  <c r="X143" i="1" s="1"/>
  <c r="AC143" i="1" s="1"/>
  <c r="H143" i="1"/>
  <c r="W143" i="1" s="1"/>
  <c r="AB143" i="1" s="1"/>
  <c r="G143" i="1"/>
  <c r="F143" i="1"/>
  <c r="AO143" i="1" s="1"/>
  <c r="AS143" i="1" s="1"/>
  <c r="E143" i="1"/>
  <c r="D143" i="1"/>
  <c r="BF142" i="1"/>
  <c r="BJ142" i="1" s="1"/>
  <c r="AL142" i="1"/>
  <c r="AK142" i="1"/>
  <c r="AN142" i="1" s="1"/>
  <c r="AJ142" i="1"/>
  <c r="AM142" i="1" s="1"/>
  <c r="AE142" i="1"/>
  <c r="S142" i="1"/>
  <c r="M142" i="1"/>
  <c r="L142" i="1"/>
  <c r="I142" i="1"/>
  <c r="X142" i="1" s="1"/>
  <c r="AC142" i="1" s="1"/>
  <c r="H142" i="1"/>
  <c r="W142" i="1" s="1"/>
  <c r="AB142" i="1" s="1"/>
  <c r="G142" i="1"/>
  <c r="AV142" i="1" s="1"/>
  <c r="F142" i="1"/>
  <c r="E142" i="1"/>
  <c r="D142" i="1"/>
  <c r="BJ141" i="1"/>
  <c r="BI141" i="1"/>
  <c r="BH141" i="1"/>
  <c r="BF141" i="1"/>
  <c r="AN141" i="1"/>
  <c r="AP141" i="1" s="1"/>
  <c r="AM141" i="1"/>
  <c r="AL141" i="1"/>
  <c r="AO141" i="1" s="1"/>
  <c r="AK141" i="1"/>
  <c r="AJ141" i="1"/>
  <c r="AE141" i="1"/>
  <c r="W141" i="1"/>
  <c r="AB141" i="1" s="1"/>
  <c r="S141" i="1"/>
  <c r="M141" i="1"/>
  <c r="P141" i="1" s="1"/>
  <c r="L141" i="1"/>
  <c r="I141" i="1"/>
  <c r="AV141" i="1" s="1"/>
  <c r="H141" i="1"/>
  <c r="G141" i="1"/>
  <c r="F141" i="1"/>
  <c r="BB141" i="1" s="1"/>
  <c r="BG141" i="1" s="1"/>
  <c r="E141" i="1"/>
  <c r="Q141" i="1" s="1"/>
  <c r="AG141" i="1" s="1"/>
  <c r="D141" i="1"/>
  <c r="BJ140" i="1"/>
  <c r="BF140" i="1"/>
  <c r="BH140" i="1" s="1"/>
  <c r="AL140" i="1"/>
  <c r="AO140" i="1" s="1"/>
  <c r="AS140" i="1" s="1"/>
  <c r="AK140" i="1"/>
  <c r="AJ140" i="1"/>
  <c r="AM140" i="1" s="1"/>
  <c r="AE140" i="1"/>
  <c r="AC140" i="1"/>
  <c r="X140" i="1"/>
  <c r="W140" i="1"/>
  <c r="AB140" i="1" s="1"/>
  <c r="S140" i="1"/>
  <c r="M140" i="1"/>
  <c r="P140" i="1" s="1"/>
  <c r="L140" i="1"/>
  <c r="I140" i="1"/>
  <c r="H140" i="1"/>
  <c r="G140" i="1"/>
  <c r="R140" i="1" s="1"/>
  <c r="F140" i="1"/>
  <c r="BB140" i="1" s="1"/>
  <c r="BG140" i="1" s="1"/>
  <c r="E140" i="1"/>
  <c r="Q140" i="1" s="1"/>
  <c r="AG140" i="1" s="1"/>
  <c r="D140" i="1"/>
  <c r="BF139" i="1"/>
  <c r="BJ139" i="1" s="1"/>
  <c r="AL139" i="1"/>
  <c r="AO139" i="1" s="1"/>
  <c r="AK139" i="1"/>
  <c r="AN139" i="1" s="1"/>
  <c r="AJ139" i="1"/>
  <c r="AM139" i="1" s="1"/>
  <c r="AE139" i="1"/>
  <c r="S139" i="1"/>
  <c r="M139" i="1"/>
  <c r="L139" i="1"/>
  <c r="I139" i="1"/>
  <c r="X139" i="1" s="1"/>
  <c r="AC139" i="1" s="1"/>
  <c r="H139" i="1"/>
  <c r="W139" i="1" s="1"/>
  <c r="AB139" i="1" s="1"/>
  <c r="G139" i="1"/>
  <c r="V139" i="1" s="1"/>
  <c r="F139" i="1"/>
  <c r="BB139" i="1" s="1"/>
  <c r="E139" i="1"/>
  <c r="Q139" i="1" s="1"/>
  <c r="AG139" i="1" s="1"/>
  <c r="D139" i="1"/>
  <c r="BJ138" i="1"/>
  <c r="BI138" i="1"/>
  <c r="BH138" i="1"/>
  <c r="BF138" i="1"/>
  <c r="AL138" i="1"/>
  <c r="AK138" i="1"/>
  <c r="AJ138" i="1"/>
  <c r="AE138" i="1"/>
  <c r="W138" i="1"/>
  <c r="AB138" i="1" s="1"/>
  <c r="S138" i="1"/>
  <c r="M138" i="1"/>
  <c r="L138" i="1"/>
  <c r="I138" i="1"/>
  <c r="X138" i="1" s="1"/>
  <c r="AC138" i="1" s="1"/>
  <c r="H138" i="1"/>
  <c r="G138" i="1"/>
  <c r="F138" i="1"/>
  <c r="BB138" i="1" s="1"/>
  <c r="BG138" i="1" s="1"/>
  <c r="E138" i="1"/>
  <c r="D138" i="1"/>
  <c r="BJ137" i="1"/>
  <c r="BF137" i="1"/>
  <c r="BI137" i="1" s="1"/>
  <c r="AO137" i="1"/>
  <c r="AL137" i="1"/>
  <c r="AK137" i="1"/>
  <c r="AJ137" i="1"/>
  <c r="AE137" i="1"/>
  <c r="X137" i="1"/>
  <c r="AC137" i="1" s="1"/>
  <c r="W137" i="1"/>
  <c r="AB137" i="1" s="1"/>
  <c r="S137" i="1"/>
  <c r="M137" i="1"/>
  <c r="L137" i="1"/>
  <c r="I137" i="1"/>
  <c r="H137" i="1"/>
  <c r="G137" i="1"/>
  <c r="F137" i="1"/>
  <c r="E137" i="1"/>
  <c r="D137" i="1"/>
  <c r="BF136" i="1"/>
  <c r="BJ136" i="1" s="1"/>
  <c r="AL136" i="1"/>
  <c r="AO136" i="1" s="1"/>
  <c r="AK136" i="1"/>
  <c r="AJ136" i="1"/>
  <c r="AE136" i="1"/>
  <c r="S136" i="1"/>
  <c r="M136" i="1"/>
  <c r="P136" i="1" s="1"/>
  <c r="L136" i="1"/>
  <c r="I136" i="1"/>
  <c r="X136" i="1" s="1"/>
  <c r="AC136" i="1" s="1"/>
  <c r="H136" i="1"/>
  <c r="W136" i="1" s="1"/>
  <c r="AB136" i="1" s="1"/>
  <c r="G136" i="1"/>
  <c r="F136" i="1"/>
  <c r="BB136" i="1" s="1"/>
  <c r="BG136" i="1" s="1"/>
  <c r="E136" i="1"/>
  <c r="D136" i="1"/>
  <c r="BJ135" i="1"/>
  <c r="BI135" i="1"/>
  <c r="BH135" i="1"/>
  <c r="BF135" i="1"/>
  <c r="AM135" i="1"/>
  <c r="AL135" i="1"/>
  <c r="AK135" i="1"/>
  <c r="AN135" i="1" s="1"/>
  <c r="AP135" i="1" s="1"/>
  <c r="AJ135" i="1"/>
  <c r="AE135" i="1"/>
  <c r="S135" i="1"/>
  <c r="M135" i="1"/>
  <c r="P135" i="1" s="1"/>
  <c r="L135" i="1"/>
  <c r="I135" i="1"/>
  <c r="X135" i="1" s="1"/>
  <c r="AC135" i="1" s="1"/>
  <c r="H135" i="1"/>
  <c r="W135" i="1" s="1"/>
  <c r="AB135" i="1" s="1"/>
  <c r="G135" i="1"/>
  <c r="AV135" i="1" s="1"/>
  <c r="F135" i="1"/>
  <c r="BB135" i="1" s="1"/>
  <c r="BG135" i="1" s="1"/>
  <c r="E135" i="1"/>
  <c r="D135" i="1"/>
  <c r="BJ134" i="1"/>
  <c r="BF134" i="1"/>
  <c r="BH134" i="1" s="1"/>
  <c r="BB134" i="1"/>
  <c r="BG134" i="1" s="1"/>
  <c r="AL134" i="1"/>
  <c r="AO134" i="1" s="1"/>
  <c r="AS134" i="1" s="1"/>
  <c r="AK134" i="1"/>
  <c r="AJ134" i="1"/>
  <c r="AM134" i="1" s="1"/>
  <c r="AE134" i="1"/>
  <c r="AC134" i="1"/>
  <c r="X134" i="1"/>
  <c r="S134" i="1"/>
  <c r="M134" i="1"/>
  <c r="P134" i="1" s="1"/>
  <c r="L134" i="1"/>
  <c r="I134" i="1"/>
  <c r="H134" i="1"/>
  <c r="W134" i="1" s="1"/>
  <c r="AB134" i="1" s="1"/>
  <c r="G134" i="1"/>
  <c r="R134" i="1" s="1"/>
  <c r="F134" i="1"/>
  <c r="E134" i="1"/>
  <c r="Q134" i="1" s="1"/>
  <c r="AG134" i="1" s="1"/>
  <c r="D134" i="1"/>
  <c r="BF133" i="1"/>
  <c r="BJ133" i="1" s="1"/>
  <c r="BB133" i="1"/>
  <c r="AY133" i="1"/>
  <c r="AL133" i="1"/>
  <c r="AO133" i="1" s="1"/>
  <c r="AK133" i="1"/>
  <c r="AJ133" i="1"/>
  <c r="AM133" i="1" s="1"/>
  <c r="AE133" i="1"/>
  <c r="S133" i="1"/>
  <c r="M133" i="1"/>
  <c r="P133" i="1" s="1"/>
  <c r="L133" i="1"/>
  <c r="I133" i="1"/>
  <c r="X133" i="1" s="1"/>
  <c r="AC133" i="1" s="1"/>
  <c r="H133" i="1"/>
  <c r="W133" i="1" s="1"/>
  <c r="AB133" i="1" s="1"/>
  <c r="G133" i="1"/>
  <c r="V133" i="1" s="1"/>
  <c r="F133" i="1"/>
  <c r="E133" i="1"/>
  <c r="Q133" i="1" s="1"/>
  <c r="AG133" i="1" s="1"/>
  <c r="D133" i="1"/>
  <c r="BJ132" i="1"/>
  <c r="BI132" i="1"/>
  <c r="BH132" i="1"/>
  <c r="BF132" i="1"/>
  <c r="BB132" i="1"/>
  <c r="BG132" i="1" s="1"/>
  <c r="AN132" i="1"/>
  <c r="AR132" i="1" s="1"/>
  <c r="AL132" i="1"/>
  <c r="AO132" i="1" s="1"/>
  <c r="AK132" i="1"/>
  <c r="AJ132" i="1"/>
  <c r="AM132" i="1" s="1"/>
  <c r="AE132" i="1"/>
  <c r="W132" i="1"/>
  <c r="AB132" i="1" s="1"/>
  <c r="V132" i="1"/>
  <c r="Y132" i="1" s="1"/>
  <c r="Z132" i="1" s="1"/>
  <c r="S132" i="1"/>
  <c r="M132" i="1"/>
  <c r="P132" i="1" s="1"/>
  <c r="L132" i="1"/>
  <c r="I132" i="1"/>
  <c r="X132" i="1" s="1"/>
  <c r="AC132" i="1" s="1"/>
  <c r="H132" i="1"/>
  <c r="G132" i="1"/>
  <c r="AV132" i="1" s="1"/>
  <c r="F132" i="1"/>
  <c r="E132" i="1"/>
  <c r="Q132" i="1" s="1"/>
  <c r="AG132" i="1" s="1"/>
  <c r="D132" i="1"/>
  <c r="BJ131" i="1"/>
  <c r="BF131" i="1"/>
  <c r="BI131" i="1" s="1"/>
  <c r="AO131" i="1"/>
  <c r="AS131" i="1" s="1"/>
  <c r="AL131" i="1"/>
  <c r="AK131" i="1"/>
  <c r="AJ131" i="1"/>
  <c r="AM131" i="1" s="1"/>
  <c r="AE131" i="1"/>
  <c r="X131" i="1"/>
  <c r="AC131" i="1" s="1"/>
  <c r="W131" i="1"/>
  <c r="AB131" i="1" s="1"/>
  <c r="S131" i="1"/>
  <c r="M131" i="1"/>
  <c r="L131" i="1"/>
  <c r="I131" i="1"/>
  <c r="H131" i="1"/>
  <c r="G131" i="1"/>
  <c r="F131" i="1"/>
  <c r="E131" i="1"/>
  <c r="Q131" i="1" s="1"/>
  <c r="AG131" i="1" s="1"/>
  <c r="D131" i="1"/>
  <c r="BF130" i="1"/>
  <c r="BJ130" i="1" s="1"/>
  <c r="AL130" i="1"/>
  <c r="AO130" i="1" s="1"/>
  <c r="AK130" i="1"/>
  <c r="AJ130" i="1"/>
  <c r="AE130" i="1"/>
  <c r="S130" i="1"/>
  <c r="M130" i="1"/>
  <c r="P130" i="1" s="1"/>
  <c r="L130" i="1"/>
  <c r="I130" i="1"/>
  <c r="X130" i="1" s="1"/>
  <c r="AC130" i="1" s="1"/>
  <c r="H130" i="1"/>
  <c r="W130" i="1" s="1"/>
  <c r="AB130" i="1" s="1"/>
  <c r="G130" i="1"/>
  <c r="F130" i="1"/>
  <c r="BB130" i="1" s="1"/>
  <c r="BG130" i="1" s="1"/>
  <c r="E130" i="1"/>
  <c r="Q130" i="1" s="1"/>
  <c r="AG130" i="1" s="1"/>
  <c r="D130" i="1"/>
  <c r="BJ129" i="1"/>
  <c r="BI129" i="1"/>
  <c r="BH129" i="1"/>
  <c r="BF129" i="1"/>
  <c r="AL129" i="1"/>
  <c r="AO129" i="1" s="1"/>
  <c r="AK129" i="1"/>
  <c r="AN129" i="1" s="1"/>
  <c r="AP129" i="1" s="1"/>
  <c r="AJ129" i="1"/>
  <c r="AM129" i="1" s="1"/>
  <c r="AE129" i="1"/>
  <c r="W129" i="1"/>
  <c r="AB129" i="1" s="1"/>
  <c r="S129" i="1"/>
  <c r="M129" i="1"/>
  <c r="L129" i="1"/>
  <c r="I129" i="1"/>
  <c r="X129" i="1" s="1"/>
  <c r="AC129" i="1" s="1"/>
  <c r="H129" i="1"/>
  <c r="G129" i="1"/>
  <c r="AV129" i="1" s="1"/>
  <c r="F129" i="1"/>
  <c r="BB129" i="1" s="1"/>
  <c r="BG129" i="1" s="1"/>
  <c r="E129" i="1"/>
  <c r="D129" i="1"/>
  <c r="BJ128" i="1"/>
  <c r="BF128" i="1"/>
  <c r="BH128" i="1" s="1"/>
  <c r="BB128" i="1"/>
  <c r="BG128" i="1" s="1"/>
  <c r="AL128" i="1"/>
  <c r="AK128" i="1"/>
  <c r="AJ128" i="1"/>
  <c r="AM128" i="1" s="1"/>
  <c r="AE128" i="1"/>
  <c r="X128" i="1"/>
  <c r="AC128" i="1" s="1"/>
  <c r="W128" i="1"/>
  <c r="AB128" i="1" s="1"/>
  <c r="S128" i="1"/>
  <c r="M128" i="1"/>
  <c r="L128" i="1"/>
  <c r="I128" i="1"/>
  <c r="H128" i="1"/>
  <c r="G128" i="1"/>
  <c r="F128" i="1"/>
  <c r="AO128" i="1" s="1"/>
  <c r="AS128" i="1" s="1"/>
  <c r="E128" i="1"/>
  <c r="Q128" i="1" s="1"/>
  <c r="AG128" i="1" s="1"/>
  <c r="D128" i="1"/>
  <c r="BF127" i="1"/>
  <c r="BJ127" i="1" s="1"/>
  <c r="BB127" i="1"/>
  <c r="AL127" i="1"/>
  <c r="AK127" i="1"/>
  <c r="AJ127" i="1"/>
  <c r="AE127" i="1"/>
  <c r="S127" i="1"/>
  <c r="M127" i="1"/>
  <c r="L127" i="1"/>
  <c r="I127" i="1"/>
  <c r="X127" i="1" s="1"/>
  <c r="AC127" i="1" s="1"/>
  <c r="H127" i="1"/>
  <c r="W127" i="1" s="1"/>
  <c r="AB127" i="1" s="1"/>
  <c r="G127" i="1"/>
  <c r="V127" i="1" s="1"/>
  <c r="F127" i="1"/>
  <c r="AM127" i="1" s="1"/>
  <c r="E127" i="1"/>
  <c r="D127" i="1"/>
  <c r="BJ126" i="1"/>
  <c r="BI126" i="1"/>
  <c r="BH126" i="1"/>
  <c r="BF126" i="1"/>
  <c r="AO126" i="1"/>
  <c r="AU126" i="1" s="1"/>
  <c r="AN126" i="1"/>
  <c r="AR126" i="1" s="1"/>
  <c r="AM126" i="1"/>
  <c r="AL126" i="1"/>
  <c r="AK126" i="1"/>
  <c r="AJ126" i="1"/>
  <c r="AE126" i="1"/>
  <c r="V126" i="1"/>
  <c r="AA126" i="1" s="1"/>
  <c r="S126" i="1"/>
  <c r="M126" i="1"/>
  <c r="L126" i="1"/>
  <c r="I126" i="1"/>
  <c r="X126" i="1" s="1"/>
  <c r="AC126" i="1" s="1"/>
  <c r="H126" i="1"/>
  <c r="W126" i="1" s="1"/>
  <c r="AB126" i="1" s="1"/>
  <c r="G126" i="1"/>
  <c r="F126" i="1"/>
  <c r="BB126" i="1" s="1"/>
  <c r="BG126" i="1" s="1"/>
  <c r="E126" i="1"/>
  <c r="Q126" i="1" s="1"/>
  <c r="AG126" i="1" s="1"/>
  <c r="D126" i="1"/>
  <c r="BJ125" i="1"/>
  <c r="BF125" i="1"/>
  <c r="BI125" i="1" s="1"/>
  <c r="AL125" i="1"/>
  <c r="AO125" i="1" s="1"/>
  <c r="AU125" i="1" s="1"/>
  <c r="AK125" i="1"/>
  <c r="AJ125" i="1"/>
  <c r="AM125" i="1" s="1"/>
  <c r="AE125" i="1"/>
  <c r="AC125" i="1"/>
  <c r="X125" i="1"/>
  <c r="W125" i="1"/>
  <c r="AB125" i="1" s="1"/>
  <c r="S125" i="1"/>
  <c r="M125" i="1"/>
  <c r="P125" i="1" s="1"/>
  <c r="L125" i="1"/>
  <c r="I125" i="1"/>
  <c r="H125" i="1"/>
  <c r="G125" i="1"/>
  <c r="AV125" i="1" s="1"/>
  <c r="AW125" i="1" s="1"/>
  <c r="AX125" i="1" s="1"/>
  <c r="F125" i="1"/>
  <c r="E125" i="1"/>
  <c r="Q125" i="1" s="1"/>
  <c r="AG125" i="1" s="1"/>
  <c r="D125" i="1"/>
  <c r="BF124" i="1"/>
  <c r="BJ124" i="1" s="1"/>
  <c r="AL124" i="1"/>
  <c r="AO124" i="1" s="1"/>
  <c r="AK124" i="1"/>
  <c r="AN124" i="1" s="1"/>
  <c r="AJ124" i="1"/>
  <c r="AM124" i="1" s="1"/>
  <c r="AE124" i="1"/>
  <c r="S124" i="1"/>
  <c r="M124" i="1"/>
  <c r="P124" i="1" s="1"/>
  <c r="L124" i="1"/>
  <c r="I124" i="1"/>
  <c r="X124" i="1" s="1"/>
  <c r="AC124" i="1" s="1"/>
  <c r="H124" i="1"/>
  <c r="W124" i="1" s="1"/>
  <c r="AB124" i="1" s="1"/>
  <c r="G124" i="1"/>
  <c r="F124" i="1"/>
  <c r="BB124" i="1" s="1"/>
  <c r="BG124" i="1" s="1"/>
  <c r="E124" i="1"/>
  <c r="Q124" i="1" s="1"/>
  <c r="AG124" i="1" s="1"/>
  <c r="D124" i="1"/>
  <c r="BJ123" i="1"/>
  <c r="BI123" i="1"/>
  <c r="BH123" i="1"/>
  <c r="BF123" i="1"/>
  <c r="AO123" i="1"/>
  <c r="AQ123" i="1" s="1"/>
  <c r="AN123" i="1"/>
  <c r="AP123" i="1" s="1"/>
  <c r="AL123" i="1"/>
  <c r="AK123" i="1"/>
  <c r="AJ123" i="1"/>
  <c r="AM123" i="1" s="1"/>
  <c r="AE123" i="1"/>
  <c r="V123" i="1"/>
  <c r="AA123" i="1" s="1"/>
  <c r="S123" i="1"/>
  <c r="M123" i="1"/>
  <c r="L123" i="1"/>
  <c r="I123" i="1"/>
  <c r="X123" i="1" s="1"/>
  <c r="AC123" i="1" s="1"/>
  <c r="H123" i="1"/>
  <c r="W123" i="1" s="1"/>
  <c r="AB123" i="1" s="1"/>
  <c r="G123" i="1"/>
  <c r="F123" i="1"/>
  <c r="BB123" i="1" s="1"/>
  <c r="BG123" i="1" s="1"/>
  <c r="E123" i="1"/>
  <c r="Q123" i="1" s="1"/>
  <c r="AG123" i="1" s="1"/>
  <c r="D123" i="1"/>
  <c r="BJ122" i="1"/>
  <c r="BF122" i="1"/>
  <c r="BH122" i="1" s="1"/>
  <c r="AL122" i="1"/>
  <c r="AK122" i="1"/>
  <c r="AJ122" i="1"/>
  <c r="AM122" i="1" s="1"/>
  <c r="AE122" i="1"/>
  <c r="X122" i="1"/>
  <c r="AC122" i="1" s="1"/>
  <c r="W122" i="1"/>
  <c r="AB122" i="1" s="1"/>
  <c r="S122" i="1"/>
  <c r="M122" i="1"/>
  <c r="P122" i="1" s="1"/>
  <c r="L122" i="1"/>
  <c r="I122" i="1"/>
  <c r="H122" i="1"/>
  <c r="G122" i="1"/>
  <c r="F122" i="1"/>
  <c r="BB122" i="1" s="1"/>
  <c r="BG122" i="1" s="1"/>
  <c r="E122" i="1"/>
  <c r="Q122" i="1" s="1"/>
  <c r="AG122" i="1" s="1"/>
  <c r="D122" i="1"/>
  <c r="BF121" i="1"/>
  <c r="BJ121" i="1" s="1"/>
  <c r="AL121" i="1"/>
  <c r="AK121" i="1"/>
  <c r="AJ121" i="1"/>
  <c r="AE121" i="1"/>
  <c r="S121" i="1"/>
  <c r="M121" i="1"/>
  <c r="P121" i="1" s="1"/>
  <c r="L121" i="1"/>
  <c r="I121" i="1"/>
  <c r="X121" i="1" s="1"/>
  <c r="AC121" i="1" s="1"/>
  <c r="H121" i="1"/>
  <c r="W121" i="1" s="1"/>
  <c r="AB121" i="1" s="1"/>
  <c r="G121" i="1"/>
  <c r="V121" i="1" s="1"/>
  <c r="F121" i="1"/>
  <c r="BB121" i="1" s="1"/>
  <c r="E121" i="1"/>
  <c r="D121" i="1"/>
  <c r="BJ120" i="1"/>
  <c r="BI120" i="1"/>
  <c r="BH120" i="1"/>
  <c r="BF120" i="1"/>
  <c r="BB120" i="1"/>
  <c r="BG120" i="1" s="1"/>
  <c r="AO120" i="1"/>
  <c r="AU120" i="1" s="1"/>
  <c r="AN120" i="1"/>
  <c r="AR120" i="1" s="1"/>
  <c r="AM120" i="1"/>
  <c r="AL120" i="1"/>
  <c r="AK120" i="1"/>
  <c r="AJ120" i="1"/>
  <c r="AE120" i="1"/>
  <c r="V120" i="1"/>
  <c r="S120" i="1"/>
  <c r="M120" i="1"/>
  <c r="L120" i="1"/>
  <c r="I120" i="1"/>
  <c r="X120" i="1" s="1"/>
  <c r="AC120" i="1" s="1"/>
  <c r="H120" i="1"/>
  <c r="W120" i="1" s="1"/>
  <c r="AB120" i="1" s="1"/>
  <c r="G120" i="1"/>
  <c r="F120" i="1"/>
  <c r="E120" i="1"/>
  <c r="Q120" i="1" s="1"/>
  <c r="AG120" i="1" s="1"/>
  <c r="D120" i="1"/>
  <c r="BJ119" i="1"/>
  <c r="BF119" i="1"/>
  <c r="BI119" i="1" s="1"/>
  <c r="AU119" i="1"/>
  <c r="AO119" i="1"/>
  <c r="AS119" i="1" s="1"/>
  <c r="AL119" i="1"/>
  <c r="AK119" i="1"/>
  <c r="AJ119" i="1"/>
  <c r="AM119" i="1" s="1"/>
  <c r="AE119" i="1"/>
  <c r="S119" i="1"/>
  <c r="M119" i="1"/>
  <c r="L119" i="1"/>
  <c r="I119" i="1"/>
  <c r="X119" i="1" s="1"/>
  <c r="AC119" i="1" s="1"/>
  <c r="H119" i="1"/>
  <c r="W119" i="1" s="1"/>
  <c r="AB119" i="1" s="1"/>
  <c r="G119" i="1"/>
  <c r="F119" i="1"/>
  <c r="E119" i="1"/>
  <c r="Q119" i="1" s="1"/>
  <c r="AG119" i="1" s="1"/>
  <c r="D119" i="1"/>
  <c r="BF118" i="1"/>
  <c r="BJ118" i="1" s="1"/>
  <c r="AL118" i="1"/>
  <c r="AO118" i="1" s="1"/>
  <c r="AK118" i="1"/>
  <c r="AN118" i="1" s="1"/>
  <c r="AJ118" i="1"/>
  <c r="AM118" i="1" s="1"/>
  <c r="AE118" i="1"/>
  <c r="S118" i="1"/>
  <c r="Q118" i="1"/>
  <c r="AG118" i="1" s="1"/>
  <c r="M118" i="1"/>
  <c r="L118" i="1"/>
  <c r="I118" i="1"/>
  <c r="X118" i="1" s="1"/>
  <c r="AC118" i="1" s="1"/>
  <c r="H118" i="1"/>
  <c r="W118" i="1" s="1"/>
  <c r="AB118" i="1" s="1"/>
  <c r="G118" i="1"/>
  <c r="F118" i="1"/>
  <c r="BB118" i="1" s="1"/>
  <c r="BG118" i="1" s="1"/>
  <c r="E118" i="1"/>
  <c r="D118" i="1"/>
  <c r="BJ117" i="1"/>
  <c r="BI117" i="1"/>
  <c r="BH117" i="1"/>
  <c r="BF117" i="1"/>
  <c r="AO117" i="1"/>
  <c r="AQ117" i="1" s="1"/>
  <c r="AN117" i="1"/>
  <c r="AP117" i="1" s="1"/>
  <c r="AL117" i="1"/>
  <c r="AK117" i="1"/>
  <c r="AJ117" i="1"/>
  <c r="AM117" i="1" s="1"/>
  <c r="AE117" i="1"/>
  <c r="W117" i="1"/>
  <c r="AB117" i="1" s="1"/>
  <c r="V117" i="1"/>
  <c r="AA117" i="1" s="1"/>
  <c r="S117" i="1"/>
  <c r="M117" i="1"/>
  <c r="L117" i="1"/>
  <c r="I117" i="1"/>
  <c r="X117" i="1" s="1"/>
  <c r="AC117" i="1" s="1"/>
  <c r="H117" i="1"/>
  <c r="G117" i="1"/>
  <c r="F117" i="1"/>
  <c r="BB117" i="1" s="1"/>
  <c r="BG117" i="1" s="1"/>
  <c r="E117" i="1"/>
  <c r="Q117" i="1" s="1"/>
  <c r="AG117" i="1" s="1"/>
  <c r="D117" i="1"/>
  <c r="BJ116" i="1"/>
  <c r="BF116" i="1"/>
  <c r="BH116" i="1" s="1"/>
  <c r="AL116" i="1"/>
  <c r="AO116" i="1" s="1"/>
  <c r="AS116" i="1" s="1"/>
  <c r="AK116" i="1"/>
  <c r="AJ116" i="1"/>
  <c r="AM116" i="1" s="1"/>
  <c r="AE116" i="1"/>
  <c r="W116" i="1"/>
  <c r="AB116" i="1" s="1"/>
  <c r="S116" i="1"/>
  <c r="M116" i="1"/>
  <c r="L116" i="1"/>
  <c r="I116" i="1"/>
  <c r="X116" i="1" s="1"/>
  <c r="AC116" i="1" s="1"/>
  <c r="H116" i="1"/>
  <c r="G116" i="1"/>
  <c r="F116" i="1"/>
  <c r="E116" i="1"/>
  <c r="Q116" i="1" s="1"/>
  <c r="AG116" i="1" s="1"/>
  <c r="D116" i="1"/>
  <c r="BF115" i="1"/>
  <c r="BJ115" i="1" s="1"/>
  <c r="AL115" i="1"/>
  <c r="AK115" i="1"/>
  <c r="AJ115" i="1"/>
  <c r="AM115" i="1" s="1"/>
  <c r="AE115" i="1"/>
  <c r="S115" i="1"/>
  <c r="M115" i="1"/>
  <c r="L115" i="1"/>
  <c r="I115" i="1"/>
  <c r="X115" i="1" s="1"/>
  <c r="AC115" i="1" s="1"/>
  <c r="H115" i="1"/>
  <c r="W115" i="1" s="1"/>
  <c r="AB115" i="1" s="1"/>
  <c r="G115" i="1"/>
  <c r="V115" i="1" s="1"/>
  <c r="F115" i="1"/>
  <c r="Q115" i="1" s="1"/>
  <c r="AG115" i="1" s="1"/>
  <c r="E115" i="1"/>
  <c r="D115" i="1"/>
  <c r="BJ114" i="1"/>
  <c r="BI114" i="1"/>
  <c r="BH114" i="1"/>
  <c r="BF114" i="1"/>
  <c r="BB114" i="1"/>
  <c r="BG114" i="1" s="1"/>
  <c r="AL114" i="1"/>
  <c r="AO114" i="1" s="1"/>
  <c r="AK114" i="1"/>
  <c r="AN114" i="1" s="1"/>
  <c r="AJ114" i="1"/>
  <c r="AM114" i="1" s="1"/>
  <c r="AE114" i="1"/>
  <c r="V114" i="1"/>
  <c r="S114" i="1"/>
  <c r="M114" i="1"/>
  <c r="P114" i="1" s="1"/>
  <c r="L114" i="1"/>
  <c r="I114" i="1"/>
  <c r="X114" i="1" s="1"/>
  <c r="AC114" i="1" s="1"/>
  <c r="H114" i="1"/>
  <c r="W114" i="1" s="1"/>
  <c r="AB114" i="1" s="1"/>
  <c r="G114" i="1"/>
  <c r="F114" i="1"/>
  <c r="E114" i="1"/>
  <c r="Q114" i="1" s="1"/>
  <c r="AG114" i="1" s="1"/>
  <c r="D114" i="1"/>
  <c r="BJ113" i="1"/>
  <c r="BF113" i="1"/>
  <c r="BI113" i="1" s="1"/>
  <c r="AO113" i="1"/>
  <c r="AS113" i="1" s="1"/>
  <c r="AL113" i="1"/>
  <c r="AK113" i="1"/>
  <c r="AJ113" i="1"/>
  <c r="AM113" i="1" s="1"/>
  <c r="AE113" i="1"/>
  <c r="W113" i="1"/>
  <c r="AB113" i="1" s="1"/>
  <c r="S113" i="1"/>
  <c r="M113" i="1"/>
  <c r="L113" i="1"/>
  <c r="I113" i="1"/>
  <c r="X113" i="1" s="1"/>
  <c r="AC113" i="1" s="1"/>
  <c r="H113" i="1"/>
  <c r="G113" i="1"/>
  <c r="F113" i="1"/>
  <c r="E113" i="1"/>
  <c r="Q113" i="1" s="1"/>
  <c r="AG113" i="1" s="1"/>
  <c r="D113" i="1"/>
  <c r="BF112" i="1"/>
  <c r="BJ112" i="1" s="1"/>
  <c r="AL112" i="1"/>
  <c r="AO112" i="1" s="1"/>
  <c r="AK112" i="1"/>
  <c r="AN112" i="1" s="1"/>
  <c r="AJ112" i="1"/>
  <c r="AE112" i="1"/>
  <c r="S112" i="1"/>
  <c r="M112" i="1"/>
  <c r="P112" i="1" s="1"/>
  <c r="L112" i="1"/>
  <c r="I112" i="1"/>
  <c r="X112" i="1" s="1"/>
  <c r="AC112" i="1" s="1"/>
  <c r="H112" i="1"/>
  <c r="W112" i="1" s="1"/>
  <c r="AB112" i="1" s="1"/>
  <c r="G112" i="1"/>
  <c r="F112" i="1"/>
  <c r="BB112" i="1" s="1"/>
  <c r="BG112" i="1" s="1"/>
  <c r="E112" i="1"/>
  <c r="Q112" i="1" s="1"/>
  <c r="AG112" i="1" s="1"/>
  <c r="D112" i="1"/>
  <c r="BJ111" i="1"/>
  <c r="BI111" i="1"/>
  <c r="BH111" i="1"/>
  <c r="BF111" i="1"/>
  <c r="AL111" i="1"/>
  <c r="AO111" i="1" s="1"/>
  <c r="AK111" i="1"/>
  <c r="AN111" i="1" s="1"/>
  <c r="AP111" i="1" s="1"/>
  <c r="AJ111" i="1"/>
  <c r="AM111" i="1" s="1"/>
  <c r="AE111" i="1"/>
  <c r="W111" i="1"/>
  <c r="AB111" i="1" s="1"/>
  <c r="V111" i="1"/>
  <c r="S111" i="1"/>
  <c r="M111" i="1"/>
  <c r="L111" i="1"/>
  <c r="I111" i="1"/>
  <c r="X111" i="1" s="1"/>
  <c r="AC111" i="1" s="1"/>
  <c r="H111" i="1"/>
  <c r="G111" i="1"/>
  <c r="F111" i="1"/>
  <c r="BB111" i="1" s="1"/>
  <c r="BG111" i="1" s="1"/>
  <c r="E111" i="1"/>
  <c r="D111" i="1"/>
  <c r="BJ110" i="1"/>
  <c r="BF110" i="1"/>
  <c r="BH110" i="1" s="1"/>
  <c r="BB110" i="1"/>
  <c r="BG110" i="1" s="1"/>
  <c r="AL110" i="1"/>
  <c r="AK110" i="1"/>
  <c r="AJ110" i="1"/>
  <c r="AM110" i="1" s="1"/>
  <c r="AE110" i="1"/>
  <c r="X110" i="1"/>
  <c r="AC110" i="1" s="1"/>
  <c r="W110" i="1"/>
  <c r="AB110" i="1" s="1"/>
  <c r="S110" i="1"/>
  <c r="M110" i="1"/>
  <c r="L110" i="1"/>
  <c r="I110" i="1"/>
  <c r="H110" i="1"/>
  <c r="G110" i="1"/>
  <c r="F110" i="1"/>
  <c r="AO110" i="1" s="1"/>
  <c r="AS110" i="1" s="1"/>
  <c r="E110" i="1"/>
  <c r="Q110" i="1" s="1"/>
  <c r="AG110" i="1" s="1"/>
  <c r="D110" i="1"/>
  <c r="BF109" i="1"/>
  <c r="BJ109" i="1" s="1"/>
  <c r="AL109" i="1"/>
  <c r="AK109" i="1"/>
  <c r="AJ109" i="1"/>
  <c r="AE109" i="1"/>
  <c r="S109" i="1"/>
  <c r="M109" i="1"/>
  <c r="L109" i="1"/>
  <c r="I109" i="1"/>
  <c r="X109" i="1" s="1"/>
  <c r="AC109" i="1" s="1"/>
  <c r="H109" i="1"/>
  <c r="W109" i="1" s="1"/>
  <c r="AB109" i="1" s="1"/>
  <c r="G109" i="1"/>
  <c r="V109" i="1" s="1"/>
  <c r="F109" i="1"/>
  <c r="BB109" i="1" s="1"/>
  <c r="BG109" i="1" s="1"/>
  <c r="E109" i="1"/>
  <c r="D109" i="1"/>
  <c r="BJ108" i="1"/>
  <c r="BI108" i="1"/>
  <c r="BH108" i="1"/>
  <c r="BF108" i="1"/>
  <c r="AN108" i="1"/>
  <c r="AR108" i="1" s="1"/>
  <c r="AM108" i="1"/>
  <c r="AL108" i="1"/>
  <c r="AO108" i="1" s="1"/>
  <c r="AK108" i="1"/>
  <c r="AJ108" i="1"/>
  <c r="AE108" i="1"/>
  <c r="S108" i="1"/>
  <c r="M108" i="1"/>
  <c r="P108" i="1" s="1"/>
  <c r="L108" i="1"/>
  <c r="I108" i="1"/>
  <c r="X108" i="1" s="1"/>
  <c r="AC108" i="1" s="1"/>
  <c r="H108" i="1"/>
  <c r="W108" i="1" s="1"/>
  <c r="AB108" i="1" s="1"/>
  <c r="G108" i="1"/>
  <c r="V108" i="1" s="1"/>
  <c r="F108" i="1"/>
  <c r="BB108" i="1" s="1"/>
  <c r="BG108" i="1" s="1"/>
  <c r="E108" i="1"/>
  <c r="Q108" i="1" s="1"/>
  <c r="AG108" i="1" s="1"/>
  <c r="D108" i="1"/>
  <c r="BJ107" i="1"/>
  <c r="BF107" i="1"/>
  <c r="BI107" i="1" s="1"/>
  <c r="AL107" i="1"/>
  <c r="AO107" i="1" s="1"/>
  <c r="AU107" i="1" s="1"/>
  <c r="AK107" i="1"/>
  <c r="AJ107" i="1"/>
  <c r="AE107" i="1"/>
  <c r="AC107" i="1"/>
  <c r="X107" i="1"/>
  <c r="W107" i="1"/>
  <c r="AB107" i="1" s="1"/>
  <c r="S107" i="1"/>
  <c r="M107" i="1"/>
  <c r="P107" i="1" s="1"/>
  <c r="L107" i="1"/>
  <c r="I107" i="1"/>
  <c r="H107" i="1"/>
  <c r="G107" i="1"/>
  <c r="AV107" i="1" s="1"/>
  <c r="F107" i="1"/>
  <c r="E107" i="1"/>
  <c r="D107" i="1"/>
  <c r="BF106" i="1"/>
  <c r="BJ106" i="1" s="1"/>
  <c r="AL106" i="1"/>
  <c r="AK106" i="1"/>
  <c r="AJ106" i="1"/>
  <c r="AM106" i="1" s="1"/>
  <c r="AE106" i="1"/>
  <c r="S106" i="1"/>
  <c r="M106" i="1"/>
  <c r="L106" i="1"/>
  <c r="I106" i="1"/>
  <c r="X106" i="1" s="1"/>
  <c r="AC106" i="1" s="1"/>
  <c r="H106" i="1"/>
  <c r="W106" i="1" s="1"/>
  <c r="AB106" i="1" s="1"/>
  <c r="G106" i="1"/>
  <c r="AV106" i="1" s="1"/>
  <c r="F106" i="1"/>
  <c r="BB106" i="1" s="1"/>
  <c r="BG106" i="1" s="1"/>
  <c r="E106" i="1"/>
  <c r="D106" i="1"/>
  <c r="BJ105" i="1"/>
  <c r="BI105" i="1"/>
  <c r="BH105" i="1"/>
  <c r="BF105" i="1"/>
  <c r="AN105" i="1"/>
  <c r="AP105" i="1" s="1"/>
  <c r="AM105" i="1"/>
  <c r="AL105" i="1"/>
  <c r="AO105" i="1" s="1"/>
  <c r="AK105" i="1"/>
  <c r="AJ105" i="1"/>
  <c r="AE105" i="1"/>
  <c r="S105" i="1"/>
  <c r="M105" i="1"/>
  <c r="P105" i="1" s="1"/>
  <c r="L105" i="1"/>
  <c r="I105" i="1"/>
  <c r="X105" i="1" s="1"/>
  <c r="AC105" i="1" s="1"/>
  <c r="H105" i="1"/>
  <c r="W105" i="1" s="1"/>
  <c r="AB105" i="1" s="1"/>
  <c r="G105" i="1"/>
  <c r="V105" i="1" s="1"/>
  <c r="F105" i="1"/>
  <c r="BB105" i="1" s="1"/>
  <c r="BG105" i="1" s="1"/>
  <c r="E105" i="1"/>
  <c r="Q105" i="1" s="1"/>
  <c r="AG105" i="1" s="1"/>
  <c r="D105" i="1"/>
  <c r="BJ104" i="1"/>
  <c r="BF104" i="1"/>
  <c r="BH104" i="1" s="1"/>
  <c r="AL104" i="1"/>
  <c r="AO104" i="1" s="1"/>
  <c r="AS104" i="1" s="1"/>
  <c r="AK104" i="1"/>
  <c r="AJ104" i="1"/>
  <c r="AE104" i="1"/>
  <c r="AC104" i="1"/>
  <c r="X104" i="1"/>
  <c r="W104" i="1"/>
  <c r="AB104" i="1" s="1"/>
  <c r="S104" i="1"/>
  <c r="M104" i="1"/>
  <c r="P104" i="1" s="1"/>
  <c r="L104" i="1"/>
  <c r="I104" i="1"/>
  <c r="H104" i="1"/>
  <c r="G104" i="1"/>
  <c r="R104" i="1" s="1"/>
  <c r="F104" i="1"/>
  <c r="E104" i="1"/>
  <c r="D104" i="1"/>
  <c r="BF103" i="1"/>
  <c r="BJ103" i="1" s="1"/>
  <c r="AL103" i="1"/>
  <c r="AO103" i="1" s="1"/>
  <c r="AK103" i="1"/>
  <c r="AN103" i="1" s="1"/>
  <c r="AJ103" i="1"/>
  <c r="AE103" i="1"/>
  <c r="S103" i="1"/>
  <c r="Q103" i="1"/>
  <c r="AG103" i="1" s="1"/>
  <c r="M103" i="1"/>
  <c r="P103" i="1" s="1"/>
  <c r="L103" i="1"/>
  <c r="I103" i="1"/>
  <c r="X103" i="1" s="1"/>
  <c r="AC103" i="1" s="1"/>
  <c r="H103" i="1"/>
  <c r="W103" i="1" s="1"/>
  <c r="AB103" i="1" s="1"/>
  <c r="G103" i="1"/>
  <c r="V103" i="1" s="1"/>
  <c r="F103" i="1"/>
  <c r="BB103" i="1" s="1"/>
  <c r="E103" i="1"/>
  <c r="D103" i="1"/>
  <c r="BJ102" i="1"/>
  <c r="BI102" i="1"/>
  <c r="BH102" i="1"/>
  <c r="BF102" i="1"/>
  <c r="AL102" i="1"/>
  <c r="AO102" i="1" s="1"/>
  <c r="AK102" i="1"/>
  <c r="AN102" i="1" s="1"/>
  <c r="AJ102" i="1"/>
  <c r="AE102" i="1"/>
  <c r="W102" i="1"/>
  <c r="AB102" i="1" s="1"/>
  <c r="S102" i="1"/>
  <c r="M102" i="1"/>
  <c r="P102" i="1" s="1"/>
  <c r="L102" i="1"/>
  <c r="I102" i="1"/>
  <c r="X102" i="1" s="1"/>
  <c r="AC102" i="1" s="1"/>
  <c r="H102" i="1"/>
  <c r="G102" i="1"/>
  <c r="AV102" i="1" s="1"/>
  <c r="F102" i="1"/>
  <c r="AM102" i="1" s="1"/>
  <c r="E102" i="1"/>
  <c r="D102" i="1"/>
  <c r="BJ101" i="1"/>
  <c r="BF101" i="1"/>
  <c r="BI101" i="1" s="1"/>
  <c r="AL101" i="1"/>
  <c r="AO101" i="1" s="1"/>
  <c r="AU101" i="1" s="1"/>
  <c r="AK101" i="1"/>
  <c r="AN101" i="1" s="1"/>
  <c r="AJ101" i="1"/>
  <c r="AE101" i="1"/>
  <c r="X101" i="1"/>
  <c r="AC101" i="1" s="1"/>
  <c r="W101" i="1"/>
  <c r="AB101" i="1" s="1"/>
  <c r="S101" i="1"/>
  <c r="M101" i="1"/>
  <c r="L101" i="1"/>
  <c r="I101" i="1"/>
  <c r="H101" i="1"/>
  <c r="G101" i="1"/>
  <c r="F101" i="1"/>
  <c r="E101" i="1"/>
  <c r="D101" i="1"/>
  <c r="BF100" i="1"/>
  <c r="BJ100" i="1" s="1"/>
  <c r="AL100" i="1"/>
  <c r="AK100" i="1"/>
  <c r="AJ100" i="1"/>
  <c r="AE100" i="1"/>
  <c r="S100" i="1"/>
  <c r="M100" i="1"/>
  <c r="L100" i="1"/>
  <c r="I100" i="1"/>
  <c r="X100" i="1" s="1"/>
  <c r="AC100" i="1" s="1"/>
  <c r="H100" i="1"/>
  <c r="W100" i="1" s="1"/>
  <c r="AB100" i="1" s="1"/>
  <c r="G100" i="1"/>
  <c r="F100" i="1"/>
  <c r="BB100" i="1" s="1"/>
  <c r="BG100" i="1" s="1"/>
  <c r="E100" i="1"/>
  <c r="D100" i="1"/>
  <c r="BJ99" i="1"/>
  <c r="BI99" i="1"/>
  <c r="BH99" i="1"/>
  <c r="BF99" i="1"/>
  <c r="AY99" i="1"/>
  <c r="AZ99" i="1" s="1"/>
  <c r="BA99" i="1" s="1"/>
  <c r="AN99" i="1"/>
  <c r="AP99" i="1" s="1"/>
  <c r="AM99" i="1"/>
  <c r="AL99" i="1"/>
  <c r="AO99" i="1" s="1"/>
  <c r="AK99" i="1"/>
  <c r="AJ99" i="1"/>
  <c r="AE99" i="1"/>
  <c r="S99" i="1"/>
  <c r="M99" i="1"/>
  <c r="P99" i="1" s="1"/>
  <c r="L99" i="1"/>
  <c r="I99" i="1"/>
  <c r="X99" i="1" s="1"/>
  <c r="AC99" i="1" s="1"/>
  <c r="H99" i="1"/>
  <c r="W99" i="1" s="1"/>
  <c r="AB99" i="1" s="1"/>
  <c r="G99" i="1"/>
  <c r="V99" i="1" s="1"/>
  <c r="F99" i="1"/>
  <c r="BB99" i="1" s="1"/>
  <c r="BG99" i="1" s="1"/>
  <c r="E99" i="1"/>
  <c r="D99" i="1"/>
  <c r="BJ98" i="1"/>
  <c r="BF98" i="1"/>
  <c r="BH98" i="1" s="1"/>
  <c r="BB98" i="1"/>
  <c r="BG98" i="1" s="1"/>
  <c r="AO98" i="1"/>
  <c r="AS98" i="1" s="1"/>
  <c r="AL98" i="1"/>
  <c r="AK98" i="1"/>
  <c r="AJ98" i="1"/>
  <c r="AM98" i="1" s="1"/>
  <c r="AE98" i="1"/>
  <c r="S98" i="1"/>
  <c r="M98" i="1"/>
  <c r="P98" i="1" s="1"/>
  <c r="L98" i="1"/>
  <c r="I98" i="1"/>
  <c r="X98" i="1" s="1"/>
  <c r="AC98" i="1" s="1"/>
  <c r="H98" i="1"/>
  <c r="W98" i="1" s="1"/>
  <c r="AB98" i="1" s="1"/>
  <c r="G98" i="1"/>
  <c r="F98" i="1"/>
  <c r="E98" i="1"/>
  <c r="Q98" i="1" s="1"/>
  <c r="AG98" i="1" s="1"/>
  <c r="D98" i="1"/>
  <c r="BF97" i="1"/>
  <c r="BJ97" i="1" s="1"/>
  <c r="AL97" i="1"/>
  <c r="AO97" i="1" s="1"/>
  <c r="AK97" i="1"/>
  <c r="AN97" i="1" s="1"/>
  <c r="AJ97" i="1"/>
  <c r="AM97" i="1" s="1"/>
  <c r="AE97" i="1"/>
  <c r="S97" i="1"/>
  <c r="Q97" i="1"/>
  <c r="AG97" i="1" s="1"/>
  <c r="M97" i="1"/>
  <c r="L97" i="1"/>
  <c r="I97" i="1"/>
  <c r="X97" i="1" s="1"/>
  <c r="AC97" i="1" s="1"/>
  <c r="H97" i="1"/>
  <c r="W97" i="1" s="1"/>
  <c r="AB97" i="1" s="1"/>
  <c r="G97" i="1"/>
  <c r="V97" i="1" s="1"/>
  <c r="F97" i="1"/>
  <c r="BB97" i="1" s="1"/>
  <c r="E97" i="1"/>
  <c r="D97" i="1"/>
  <c r="BJ96" i="1"/>
  <c r="BI96" i="1"/>
  <c r="BH96" i="1"/>
  <c r="BF96" i="1"/>
  <c r="AL96" i="1"/>
  <c r="AK96" i="1"/>
  <c r="AN96" i="1" s="1"/>
  <c r="AJ96" i="1"/>
  <c r="AM96" i="1" s="1"/>
  <c r="AE96" i="1"/>
  <c r="W96" i="1"/>
  <c r="AB96" i="1" s="1"/>
  <c r="S96" i="1"/>
  <c r="M96" i="1"/>
  <c r="P96" i="1" s="1"/>
  <c r="L96" i="1"/>
  <c r="I96" i="1"/>
  <c r="X96" i="1" s="1"/>
  <c r="AC96" i="1" s="1"/>
  <c r="H96" i="1"/>
  <c r="G96" i="1"/>
  <c r="AV96" i="1" s="1"/>
  <c r="F96" i="1"/>
  <c r="BB96" i="1" s="1"/>
  <c r="BG96" i="1" s="1"/>
  <c r="E96" i="1"/>
  <c r="D96" i="1"/>
  <c r="BJ95" i="1"/>
  <c r="BF95" i="1"/>
  <c r="BI95" i="1" s="1"/>
  <c r="AL95" i="1"/>
  <c r="AO95" i="1" s="1"/>
  <c r="AK95" i="1"/>
  <c r="AJ95" i="1"/>
  <c r="AE95" i="1"/>
  <c r="X95" i="1"/>
  <c r="AC95" i="1" s="1"/>
  <c r="S95" i="1"/>
  <c r="M95" i="1"/>
  <c r="P95" i="1" s="1"/>
  <c r="L95" i="1"/>
  <c r="I95" i="1"/>
  <c r="H95" i="1"/>
  <c r="W95" i="1" s="1"/>
  <c r="AB95" i="1" s="1"/>
  <c r="G95" i="1"/>
  <c r="AV95" i="1" s="1"/>
  <c r="F95" i="1"/>
  <c r="E95" i="1"/>
  <c r="D95" i="1"/>
  <c r="BF94" i="1"/>
  <c r="BJ94" i="1" s="1"/>
  <c r="AL94" i="1"/>
  <c r="AK94" i="1"/>
  <c r="AJ94" i="1"/>
  <c r="AM94" i="1" s="1"/>
  <c r="AE94" i="1"/>
  <c r="S94" i="1"/>
  <c r="M94" i="1"/>
  <c r="P94" i="1" s="1"/>
  <c r="L94" i="1"/>
  <c r="I94" i="1"/>
  <c r="X94" i="1" s="1"/>
  <c r="AC94" i="1" s="1"/>
  <c r="H94" i="1"/>
  <c r="W94" i="1" s="1"/>
  <c r="AB94" i="1" s="1"/>
  <c r="G94" i="1"/>
  <c r="AV94" i="1" s="1"/>
  <c r="F94" i="1"/>
  <c r="BB94" i="1" s="1"/>
  <c r="BG94" i="1" s="1"/>
  <c r="E94" i="1"/>
  <c r="D94" i="1"/>
  <c r="BJ93" i="1"/>
  <c r="BI93" i="1"/>
  <c r="BH93" i="1"/>
  <c r="BF93" i="1"/>
  <c r="AL93" i="1"/>
  <c r="AO93" i="1" s="1"/>
  <c r="AK93" i="1"/>
  <c r="AN93" i="1" s="1"/>
  <c r="AP93" i="1" s="1"/>
  <c r="AJ93" i="1"/>
  <c r="AM93" i="1" s="1"/>
  <c r="AE93" i="1"/>
  <c r="S93" i="1"/>
  <c r="M93" i="1"/>
  <c r="P93" i="1" s="1"/>
  <c r="L93" i="1"/>
  <c r="I93" i="1"/>
  <c r="X93" i="1" s="1"/>
  <c r="AC93" i="1" s="1"/>
  <c r="H93" i="1"/>
  <c r="W93" i="1" s="1"/>
  <c r="AB93" i="1" s="1"/>
  <c r="G93" i="1"/>
  <c r="AV93" i="1" s="1"/>
  <c r="F93" i="1"/>
  <c r="BB93" i="1" s="1"/>
  <c r="BG93" i="1" s="1"/>
  <c r="E93" i="1"/>
  <c r="Q93" i="1" s="1"/>
  <c r="AG93" i="1" s="1"/>
  <c r="D93" i="1"/>
  <c r="BJ92" i="1"/>
  <c r="BF92" i="1"/>
  <c r="BH92" i="1" s="1"/>
  <c r="BB92" i="1"/>
  <c r="BG92" i="1" s="1"/>
  <c r="AO92" i="1"/>
  <c r="AS92" i="1" s="1"/>
  <c r="AL92" i="1"/>
  <c r="AK92" i="1"/>
  <c r="AJ92" i="1"/>
  <c r="AE92" i="1"/>
  <c r="AC92" i="1"/>
  <c r="X92" i="1"/>
  <c r="S92" i="1"/>
  <c r="M92" i="1"/>
  <c r="P92" i="1" s="1"/>
  <c r="L92" i="1"/>
  <c r="I92" i="1"/>
  <c r="H92" i="1"/>
  <c r="W92" i="1" s="1"/>
  <c r="AB92" i="1" s="1"/>
  <c r="G92" i="1"/>
  <c r="F92" i="1"/>
  <c r="E92" i="1"/>
  <c r="Q92" i="1" s="1"/>
  <c r="AG92" i="1" s="1"/>
  <c r="D92" i="1"/>
  <c r="BF91" i="1"/>
  <c r="BJ91" i="1" s="1"/>
  <c r="AL91" i="1"/>
  <c r="AO91" i="1" s="1"/>
  <c r="AK91" i="1"/>
  <c r="AJ91" i="1"/>
  <c r="AE91" i="1"/>
  <c r="S91" i="1"/>
  <c r="M91" i="1"/>
  <c r="L91" i="1"/>
  <c r="I91" i="1"/>
  <c r="X91" i="1" s="1"/>
  <c r="AC91" i="1" s="1"/>
  <c r="H91" i="1"/>
  <c r="W91" i="1" s="1"/>
  <c r="AB91" i="1" s="1"/>
  <c r="G91" i="1"/>
  <c r="V91" i="1" s="1"/>
  <c r="F91" i="1"/>
  <c r="BB91" i="1" s="1"/>
  <c r="E91" i="1"/>
  <c r="Q91" i="1" s="1"/>
  <c r="AG91" i="1" s="1"/>
  <c r="D91" i="1"/>
  <c r="BJ90" i="1"/>
  <c r="BI90" i="1"/>
  <c r="BH90" i="1"/>
  <c r="BF90" i="1"/>
  <c r="BB90" i="1"/>
  <c r="BG90" i="1" s="1"/>
  <c r="AY90" i="1"/>
  <c r="AN90" i="1"/>
  <c r="AR90" i="1" s="1"/>
  <c r="AM90" i="1"/>
  <c r="AL90" i="1"/>
  <c r="AO90" i="1" s="1"/>
  <c r="AK90" i="1"/>
  <c r="AJ90" i="1"/>
  <c r="AE90" i="1"/>
  <c r="S90" i="1"/>
  <c r="M90" i="1"/>
  <c r="P90" i="1" s="1"/>
  <c r="L90" i="1"/>
  <c r="I90" i="1"/>
  <c r="X90" i="1" s="1"/>
  <c r="AC90" i="1" s="1"/>
  <c r="H90" i="1"/>
  <c r="W90" i="1" s="1"/>
  <c r="AB90" i="1" s="1"/>
  <c r="G90" i="1"/>
  <c r="V90" i="1" s="1"/>
  <c r="F90" i="1"/>
  <c r="E90" i="1"/>
  <c r="Q90" i="1" s="1"/>
  <c r="AG90" i="1" s="1"/>
  <c r="D90" i="1"/>
  <c r="BJ89" i="1"/>
  <c r="BF89" i="1"/>
  <c r="BI89" i="1" s="1"/>
  <c r="AL89" i="1"/>
  <c r="AO89" i="1" s="1"/>
  <c r="AU89" i="1" s="1"/>
  <c r="AK89" i="1"/>
  <c r="AJ89" i="1"/>
  <c r="AE89" i="1"/>
  <c r="AC89" i="1"/>
  <c r="X89" i="1"/>
  <c r="S89" i="1"/>
  <c r="M89" i="1"/>
  <c r="P89" i="1" s="1"/>
  <c r="L89" i="1"/>
  <c r="I89" i="1"/>
  <c r="H89" i="1"/>
  <c r="W89" i="1" s="1"/>
  <c r="AB89" i="1" s="1"/>
  <c r="G89" i="1"/>
  <c r="AV89" i="1" s="1"/>
  <c r="F89" i="1"/>
  <c r="E89" i="1"/>
  <c r="D89" i="1"/>
  <c r="BF88" i="1"/>
  <c r="BJ88" i="1" s="1"/>
  <c r="AL88" i="1"/>
  <c r="AK88" i="1"/>
  <c r="AJ88" i="1"/>
  <c r="AM88" i="1" s="1"/>
  <c r="AE88" i="1"/>
  <c r="S88" i="1"/>
  <c r="M88" i="1"/>
  <c r="L88" i="1"/>
  <c r="I88" i="1"/>
  <c r="X88" i="1" s="1"/>
  <c r="AC88" i="1" s="1"/>
  <c r="H88" i="1"/>
  <c r="W88" i="1" s="1"/>
  <c r="AB88" i="1" s="1"/>
  <c r="G88" i="1"/>
  <c r="AV88" i="1" s="1"/>
  <c r="F88" i="1"/>
  <c r="BB88" i="1" s="1"/>
  <c r="BG88" i="1" s="1"/>
  <c r="E88" i="1"/>
  <c r="D88" i="1"/>
  <c r="BJ87" i="1"/>
  <c r="BI87" i="1"/>
  <c r="BH87" i="1"/>
  <c r="BF87" i="1"/>
  <c r="AN87" i="1"/>
  <c r="AP87" i="1" s="1"/>
  <c r="AM87" i="1"/>
  <c r="AL87" i="1"/>
  <c r="AO87" i="1" s="1"/>
  <c r="AK87" i="1"/>
  <c r="AJ87" i="1"/>
  <c r="AE87" i="1"/>
  <c r="S87" i="1"/>
  <c r="M87" i="1"/>
  <c r="P87" i="1" s="1"/>
  <c r="L87" i="1"/>
  <c r="I87" i="1"/>
  <c r="X87" i="1" s="1"/>
  <c r="AC87" i="1" s="1"/>
  <c r="H87" i="1"/>
  <c r="W87" i="1" s="1"/>
  <c r="AB87" i="1" s="1"/>
  <c r="G87" i="1"/>
  <c r="V87" i="1" s="1"/>
  <c r="F87" i="1"/>
  <c r="BB87" i="1" s="1"/>
  <c r="BG87" i="1" s="1"/>
  <c r="E87" i="1"/>
  <c r="Q87" i="1" s="1"/>
  <c r="AG87" i="1" s="1"/>
  <c r="D87" i="1"/>
  <c r="BJ86" i="1"/>
  <c r="BF86" i="1"/>
  <c r="BH86" i="1" s="1"/>
  <c r="AL86" i="1"/>
  <c r="AO86" i="1" s="1"/>
  <c r="AS86" i="1" s="1"/>
  <c r="AK86" i="1"/>
  <c r="AJ86" i="1"/>
  <c r="AM86" i="1" s="1"/>
  <c r="AE86" i="1"/>
  <c r="AC86" i="1"/>
  <c r="X86" i="1"/>
  <c r="S86" i="1"/>
  <c r="M86" i="1"/>
  <c r="P86" i="1" s="1"/>
  <c r="L86" i="1"/>
  <c r="I86" i="1"/>
  <c r="H86" i="1"/>
  <c r="W86" i="1" s="1"/>
  <c r="AB86" i="1" s="1"/>
  <c r="G86" i="1"/>
  <c r="R86" i="1" s="1"/>
  <c r="F86" i="1"/>
  <c r="E86" i="1"/>
  <c r="Q86" i="1" s="1"/>
  <c r="AG86" i="1" s="1"/>
  <c r="D86" i="1"/>
  <c r="BF85" i="1"/>
  <c r="BJ85" i="1" s="1"/>
  <c r="AL85" i="1"/>
  <c r="AO85" i="1" s="1"/>
  <c r="AK85" i="1"/>
  <c r="AJ85" i="1"/>
  <c r="AE85" i="1"/>
  <c r="S85" i="1"/>
  <c r="M85" i="1"/>
  <c r="L85" i="1"/>
  <c r="I85" i="1"/>
  <c r="X85" i="1" s="1"/>
  <c r="AC85" i="1" s="1"/>
  <c r="H85" i="1"/>
  <c r="W85" i="1" s="1"/>
  <c r="AB85" i="1" s="1"/>
  <c r="G85" i="1"/>
  <c r="V85" i="1" s="1"/>
  <c r="F85" i="1"/>
  <c r="BB85" i="1" s="1"/>
  <c r="E85" i="1"/>
  <c r="Q85" i="1" s="1"/>
  <c r="AG85" i="1" s="1"/>
  <c r="D85" i="1"/>
  <c r="BJ84" i="1"/>
  <c r="BI84" i="1"/>
  <c r="BH84" i="1"/>
  <c r="BF84" i="1"/>
  <c r="AO84" i="1"/>
  <c r="AU84" i="1" s="1"/>
  <c r="AL84" i="1"/>
  <c r="AK84" i="1"/>
  <c r="AN84" i="1" s="1"/>
  <c r="AJ84" i="1"/>
  <c r="AM84" i="1" s="1"/>
  <c r="AE84" i="1"/>
  <c r="W84" i="1"/>
  <c r="AB84" i="1" s="1"/>
  <c r="V84" i="1"/>
  <c r="AA84" i="1" s="1"/>
  <c r="S84" i="1"/>
  <c r="M84" i="1"/>
  <c r="L84" i="1"/>
  <c r="I84" i="1"/>
  <c r="X84" i="1" s="1"/>
  <c r="AC84" i="1" s="1"/>
  <c r="H84" i="1"/>
  <c r="G84" i="1"/>
  <c r="F84" i="1"/>
  <c r="BB84" i="1" s="1"/>
  <c r="BG84" i="1" s="1"/>
  <c r="E84" i="1"/>
  <c r="D84" i="1"/>
  <c r="BJ83" i="1"/>
  <c r="BF83" i="1"/>
  <c r="BI83" i="1" s="1"/>
  <c r="AL83" i="1"/>
  <c r="AK83" i="1"/>
  <c r="AJ83" i="1"/>
  <c r="AM83" i="1" s="1"/>
  <c r="AE83" i="1"/>
  <c r="W83" i="1"/>
  <c r="AB83" i="1" s="1"/>
  <c r="S83" i="1"/>
  <c r="M83" i="1"/>
  <c r="P83" i="1" s="1"/>
  <c r="L83" i="1"/>
  <c r="I83" i="1"/>
  <c r="X83" i="1" s="1"/>
  <c r="AC83" i="1" s="1"/>
  <c r="H83" i="1"/>
  <c r="G83" i="1"/>
  <c r="F83" i="1"/>
  <c r="AO83" i="1" s="1"/>
  <c r="AU83" i="1" s="1"/>
  <c r="E83" i="1"/>
  <c r="Q83" i="1" s="1"/>
  <c r="AG83" i="1" s="1"/>
  <c r="D83" i="1"/>
  <c r="BF82" i="1"/>
  <c r="BJ82" i="1" s="1"/>
  <c r="AL82" i="1"/>
  <c r="AO82" i="1" s="1"/>
  <c r="AK82" i="1"/>
  <c r="AN82" i="1" s="1"/>
  <c r="AJ82" i="1"/>
  <c r="AE82" i="1"/>
  <c r="S82" i="1"/>
  <c r="M82" i="1"/>
  <c r="L82" i="1"/>
  <c r="I82" i="1"/>
  <c r="X82" i="1" s="1"/>
  <c r="AC82" i="1" s="1"/>
  <c r="H82" i="1"/>
  <c r="W82" i="1" s="1"/>
  <c r="AB82" i="1" s="1"/>
  <c r="G82" i="1"/>
  <c r="F82" i="1"/>
  <c r="BB82" i="1" s="1"/>
  <c r="BG82" i="1" s="1"/>
  <c r="E82" i="1"/>
  <c r="Q82" i="1" s="1"/>
  <c r="AG82" i="1" s="1"/>
  <c r="D82" i="1"/>
  <c r="BJ81" i="1"/>
  <c r="BI81" i="1"/>
  <c r="BH81" i="1"/>
  <c r="BF81" i="1"/>
  <c r="AL81" i="1"/>
  <c r="AO81" i="1" s="1"/>
  <c r="AK81" i="1"/>
  <c r="AN81" i="1" s="1"/>
  <c r="AP81" i="1" s="1"/>
  <c r="AJ81" i="1"/>
  <c r="AE81" i="1"/>
  <c r="W81" i="1"/>
  <c r="AB81" i="1" s="1"/>
  <c r="S81" i="1"/>
  <c r="M81" i="1"/>
  <c r="P81" i="1" s="1"/>
  <c r="L81" i="1"/>
  <c r="I81" i="1"/>
  <c r="X81" i="1" s="1"/>
  <c r="AC81" i="1" s="1"/>
  <c r="H81" i="1"/>
  <c r="G81" i="1"/>
  <c r="AV81" i="1" s="1"/>
  <c r="F81" i="1"/>
  <c r="BB81" i="1" s="1"/>
  <c r="BG81" i="1" s="1"/>
  <c r="E81" i="1"/>
  <c r="D81" i="1"/>
  <c r="BJ80" i="1"/>
  <c r="BF80" i="1"/>
  <c r="BH80" i="1" s="1"/>
  <c r="AL80" i="1"/>
  <c r="AO80" i="1" s="1"/>
  <c r="AS80" i="1" s="1"/>
  <c r="AK80" i="1"/>
  <c r="AJ80" i="1"/>
  <c r="AE80" i="1"/>
  <c r="AC80" i="1"/>
  <c r="X80" i="1"/>
  <c r="S80" i="1"/>
  <c r="M80" i="1"/>
  <c r="L80" i="1"/>
  <c r="I80" i="1"/>
  <c r="H80" i="1"/>
  <c r="W80" i="1" s="1"/>
  <c r="AB80" i="1" s="1"/>
  <c r="G80" i="1"/>
  <c r="R80" i="1" s="1"/>
  <c r="F80" i="1"/>
  <c r="BB80" i="1" s="1"/>
  <c r="BG80" i="1" s="1"/>
  <c r="E80" i="1"/>
  <c r="D80" i="1"/>
  <c r="BF79" i="1"/>
  <c r="BJ79" i="1" s="1"/>
  <c r="BB79" i="1"/>
  <c r="AL79" i="1"/>
  <c r="AO79" i="1" s="1"/>
  <c r="AK79" i="1"/>
  <c r="AN79" i="1" s="1"/>
  <c r="AJ79" i="1"/>
  <c r="AM79" i="1" s="1"/>
  <c r="AE79" i="1"/>
  <c r="S79" i="1"/>
  <c r="Q79" i="1"/>
  <c r="AG79" i="1" s="1"/>
  <c r="M79" i="1"/>
  <c r="P79" i="1" s="1"/>
  <c r="L79" i="1"/>
  <c r="I79" i="1"/>
  <c r="X79" i="1" s="1"/>
  <c r="AC79" i="1" s="1"/>
  <c r="H79" i="1"/>
  <c r="W79" i="1" s="1"/>
  <c r="AB79" i="1" s="1"/>
  <c r="G79" i="1"/>
  <c r="V79" i="1" s="1"/>
  <c r="F79" i="1"/>
  <c r="E79" i="1"/>
  <c r="D79" i="1"/>
  <c r="BJ78" i="1"/>
  <c r="BI78" i="1"/>
  <c r="BH78" i="1"/>
  <c r="BF78" i="1"/>
  <c r="AO78" i="1"/>
  <c r="AU78" i="1" s="1"/>
  <c r="AN78" i="1"/>
  <c r="AR78" i="1" s="1"/>
  <c r="AM78" i="1"/>
  <c r="AL78" i="1"/>
  <c r="AK78" i="1"/>
  <c r="AJ78" i="1"/>
  <c r="AE78" i="1"/>
  <c r="W78" i="1"/>
  <c r="AB78" i="1" s="1"/>
  <c r="V78" i="1"/>
  <c r="AA78" i="1" s="1"/>
  <c r="AD78" i="1" s="1"/>
  <c r="AH78" i="1" s="1"/>
  <c r="S78" i="1"/>
  <c r="M78" i="1"/>
  <c r="L78" i="1"/>
  <c r="I78" i="1"/>
  <c r="X78" i="1" s="1"/>
  <c r="AC78" i="1" s="1"/>
  <c r="H78" i="1"/>
  <c r="G78" i="1"/>
  <c r="F78" i="1"/>
  <c r="BB78" i="1" s="1"/>
  <c r="BG78" i="1" s="1"/>
  <c r="E78" i="1"/>
  <c r="Q78" i="1" s="1"/>
  <c r="AG78" i="1" s="1"/>
  <c r="D78" i="1"/>
  <c r="BJ77" i="1"/>
  <c r="BF77" i="1"/>
  <c r="BI77" i="1" s="1"/>
  <c r="AO77" i="1"/>
  <c r="AU77" i="1" s="1"/>
  <c r="AL77" i="1"/>
  <c r="AK77" i="1"/>
  <c r="AJ77" i="1"/>
  <c r="AM77" i="1" s="1"/>
  <c r="AE77" i="1"/>
  <c r="S77" i="1"/>
  <c r="M77" i="1"/>
  <c r="P77" i="1" s="1"/>
  <c r="L77" i="1"/>
  <c r="I77" i="1"/>
  <c r="X77" i="1" s="1"/>
  <c r="AC77" i="1" s="1"/>
  <c r="H77" i="1"/>
  <c r="W77" i="1" s="1"/>
  <c r="AB77" i="1" s="1"/>
  <c r="G77" i="1"/>
  <c r="F77" i="1"/>
  <c r="E77" i="1"/>
  <c r="Q77" i="1" s="1"/>
  <c r="AG77" i="1" s="1"/>
  <c r="D77" i="1"/>
  <c r="BF76" i="1"/>
  <c r="BJ76" i="1" s="1"/>
  <c r="AL76" i="1"/>
  <c r="AO76" i="1" s="1"/>
  <c r="AK76" i="1"/>
  <c r="AN76" i="1" s="1"/>
  <c r="AJ76" i="1"/>
  <c r="AM76" i="1" s="1"/>
  <c r="AE76" i="1"/>
  <c r="S76" i="1"/>
  <c r="Q76" i="1"/>
  <c r="AG76" i="1" s="1"/>
  <c r="M76" i="1"/>
  <c r="P76" i="1" s="1"/>
  <c r="L76" i="1"/>
  <c r="I76" i="1"/>
  <c r="X76" i="1" s="1"/>
  <c r="AC76" i="1" s="1"/>
  <c r="H76" i="1"/>
  <c r="W76" i="1" s="1"/>
  <c r="AB76" i="1" s="1"/>
  <c r="G76" i="1"/>
  <c r="F76" i="1"/>
  <c r="BB76" i="1" s="1"/>
  <c r="BG76" i="1" s="1"/>
  <c r="E76" i="1"/>
  <c r="D76" i="1"/>
  <c r="BJ75" i="1"/>
  <c r="BI75" i="1"/>
  <c r="BH75" i="1"/>
  <c r="BF75" i="1"/>
  <c r="AU75" i="1"/>
  <c r="AO75" i="1"/>
  <c r="AQ75" i="1" s="1"/>
  <c r="AN75" i="1"/>
  <c r="AP75" i="1" s="1"/>
  <c r="AL75" i="1"/>
  <c r="AK75" i="1"/>
  <c r="AJ75" i="1"/>
  <c r="AM75" i="1" s="1"/>
  <c r="AE75" i="1"/>
  <c r="W75" i="1"/>
  <c r="AB75" i="1" s="1"/>
  <c r="V75" i="1"/>
  <c r="AA75" i="1" s="1"/>
  <c r="AD75" i="1" s="1"/>
  <c r="AH75" i="1" s="1"/>
  <c r="S75" i="1"/>
  <c r="M75" i="1"/>
  <c r="L75" i="1"/>
  <c r="I75" i="1"/>
  <c r="X75" i="1" s="1"/>
  <c r="AC75" i="1" s="1"/>
  <c r="H75" i="1"/>
  <c r="G75" i="1"/>
  <c r="F75" i="1"/>
  <c r="BB75" i="1" s="1"/>
  <c r="BG75" i="1" s="1"/>
  <c r="E75" i="1"/>
  <c r="Q75" i="1" s="1"/>
  <c r="AG75" i="1" s="1"/>
  <c r="D75" i="1"/>
  <c r="BJ74" i="1"/>
  <c r="BF74" i="1"/>
  <c r="BH74" i="1" s="1"/>
  <c r="BB74" i="1"/>
  <c r="BG74" i="1" s="1"/>
  <c r="AL74" i="1"/>
  <c r="AK74" i="1"/>
  <c r="AJ74" i="1"/>
  <c r="AM74" i="1" s="1"/>
  <c r="AE74" i="1"/>
  <c r="W74" i="1"/>
  <c r="AB74" i="1" s="1"/>
  <c r="S74" i="1"/>
  <c r="M74" i="1"/>
  <c r="L74" i="1"/>
  <c r="I74" i="1"/>
  <c r="X74" i="1" s="1"/>
  <c r="AC74" i="1" s="1"/>
  <c r="H74" i="1"/>
  <c r="G74" i="1"/>
  <c r="F74" i="1"/>
  <c r="AY74" i="1" s="1"/>
  <c r="E74" i="1"/>
  <c r="Q74" i="1" s="1"/>
  <c r="AG74" i="1" s="1"/>
  <c r="D74" i="1"/>
  <c r="BF73" i="1"/>
  <c r="BJ73" i="1" s="1"/>
  <c r="AL73" i="1"/>
  <c r="AK73" i="1"/>
  <c r="AJ73" i="1"/>
  <c r="AE73" i="1"/>
  <c r="S73" i="1"/>
  <c r="M73" i="1"/>
  <c r="L73" i="1"/>
  <c r="I73" i="1"/>
  <c r="X73" i="1" s="1"/>
  <c r="AC73" i="1" s="1"/>
  <c r="H73" i="1"/>
  <c r="W73" i="1" s="1"/>
  <c r="AB73" i="1" s="1"/>
  <c r="G73" i="1"/>
  <c r="V73" i="1" s="1"/>
  <c r="F73" i="1"/>
  <c r="Q73" i="1" s="1"/>
  <c r="AG73" i="1" s="1"/>
  <c r="E73" i="1"/>
  <c r="D73" i="1"/>
  <c r="BJ72" i="1"/>
  <c r="BI72" i="1"/>
  <c r="BH72" i="1"/>
  <c r="BF72" i="1"/>
  <c r="AL72" i="1"/>
  <c r="AO72" i="1" s="1"/>
  <c r="AK72" i="1"/>
  <c r="AN72" i="1" s="1"/>
  <c r="AT72" i="1" s="1"/>
  <c r="AJ72" i="1"/>
  <c r="AM72" i="1" s="1"/>
  <c r="AE72" i="1"/>
  <c r="W72" i="1"/>
  <c r="AB72" i="1" s="1"/>
  <c r="S72" i="1"/>
  <c r="M72" i="1"/>
  <c r="P72" i="1" s="1"/>
  <c r="L72" i="1"/>
  <c r="I72" i="1"/>
  <c r="X72" i="1" s="1"/>
  <c r="AC72" i="1" s="1"/>
  <c r="H72" i="1"/>
  <c r="G72" i="1"/>
  <c r="AV72" i="1" s="1"/>
  <c r="F72" i="1"/>
  <c r="BB72" i="1" s="1"/>
  <c r="BG72" i="1" s="1"/>
  <c r="E72" i="1"/>
  <c r="D72" i="1"/>
  <c r="BJ71" i="1"/>
  <c r="BF71" i="1"/>
  <c r="BI71" i="1" s="1"/>
  <c r="AL71" i="1"/>
  <c r="AO71" i="1" s="1"/>
  <c r="AU71" i="1" s="1"/>
  <c r="AK71" i="1"/>
  <c r="AJ71" i="1"/>
  <c r="AE71" i="1"/>
  <c r="X71" i="1"/>
  <c r="AC71" i="1" s="1"/>
  <c r="W71" i="1"/>
  <c r="AB71" i="1" s="1"/>
  <c r="S71" i="1"/>
  <c r="M71" i="1"/>
  <c r="L71" i="1"/>
  <c r="I71" i="1"/>
  <c r="H71" i="1"/>
  <c r="G71" i="1"/>
  <c r="AV71" i="1" s="1"/>
  <c r="F71" i="1"/>
  <c r="E71" i="1"/>
  <c r="D71" i="1"/>
  <c r="BF70" i="1"/>
  <c r="BJ70" i="1" s="1"/>
  <c r="AL70" i="1"/>
  <c r="AK70" i="1"/>
  <c r="AJ70" i="1"/>
  <c r="AE70" i="1"/>
  <c r="S70" i="1"/>
  <c r="M70" i="1"/>
  <c r="L70" i="1"/>
  <c r="I70" i="1"/>
  <c r="X70" i="1" s="1"/>
  <c r="AC70" i="1" s="1"/>
  <c r="H70" i="1"/>
  <c r="W70" i="1" s="1"/>
  <c r="AB70" i="1" s="1"/>
  <c r="G70" i="1"/>
  <c r="F70" i="1"/>
  <c r="BB70" i="1" s="1"/>
  <c r="BG70" i="1" s="1"/>
  <c r="E70" i="1"/>
  <c r="D70" i="1"/>
  <c r="BJ69" i="1"/>
  <c r="BI69" i="1"/>
  <c r="BH69" i="1"/>
  <c r="BF69" i="1"/>
  <c r="AL69" i="1"/>
  <c r="AO69" i="1" s="1"/>
  <c r="AK69" i="1"/>
  <c r="AN69" i="1" s="1"/>
  <c r="AP69" i="1" s="1"/>
  <c r="AJ69" i="1"/>
  <c r="AM69" i="1" s="1"/>
  <c r="AE69" i="1"/>
  <c r="W69" i="1"/>
  <c r="AB69" i="1" s="1"/>
  <c r="S69" i="1"/>
  <c r="M69" i="1"/>
  <c r="P69" i="1" s="1"/>
  <c r="L69" i="1"/>
  <c r="I69" i="1"/>
  <c r="X69" i="1" s="1"/>
  <c r="AC69" i="1" s="1"/>
  <c r="H69" i="1"/>
  <c r="G69" i="1"/>
  <c r="AV69" i="1" s="1"/>
  <c r="F69" i="1"/>
  <c r="BB69" i="1" s="1"/>
  <c r="BG69" i="1" s="1"/>
  <c r="E69" i="1"/>
  <c r="D69" i="1"/>
  <c r="BJ68" i="1"/>
  <c r="BF68" i="1"/>
  <c r="BH68" i="1" s="1"/>
  <c r="AL68" i="1"/>
  <c r="AO68" i="1" s="1"/>
  <c r="AS68" i="1" s="1"/>
  <c r="AK68" i="1"/>
  <c r="AJ68" i="1"/>
  <c r="AE68" i="1"/>
  <c r="AC68" i="1"/>
  <c r="X68" i="1"/>
  <c r="S68" i="1"/>
  <c r="M68" i="1"/>
  <c r="P68" i="1" s="1"/>
  <c r="L68" i="1"/>
  <c r="I68" i="1"/>
  <c r="H68" i="1"/>
  <c r="W68" i="1" s="1"/>
  <c r="AB68" i="1" s="1"/>
  <c r="G68" i="1"/>
  <c r="R68" i="1" s="1"/>
  <c r="F68" i="1"/>
  <c r="BB68" i="1" s="1"/>
  <c r="BG68" i="1" s="1"/>
  <c r="E68" i="1"/>
  <c r="D68" i="1"/>
  <c r="BF67" i="1"/>
  <c r="BJ67" i="1" s="1"/>
  <c r="BB67" i="1"/>
  <c r="AL67" i="1"/>
  <c r="AO67" i="1" s="1"/>
  <c r="AK67" i="1"/>
  <c r="AN67" i="1" s="1"/>
  <c r="AJ67" i="1"/>
  <c r="AM67" i="1" s="1"/>
  <c r="AE67" i="1"/>
  <c r="S67" i="1"/>
  <c r="Q67" i="1"/>
  <c r="AG67" i="1" s="1"/>
  <c r="M67" i="1"/>
  <c r="P67" i="1" s="1"/>
  <c r="L67" i="1"/>
  <c r="I67" i="1"/>
  <c r="X67" i="1" s="1"/>
  <c r="AC67" i="1" s="1"/>
  <c r="H67" i="1"/>
  <c r="W67" i="1" s="1"/>
  <c r="AB67" i="1" s="1"/>
  <c r="G67" i="1"/>
  <c r="V67" i="1" s="1"/>
  <c r="F67" i="1"/>
  <c r="E67" i="1"/>
  <c r="D67" i="1"/>
  <c r="BJ66" i="1"/>
  <c r="BI66" i="1"/>
  <c r="BH66" i="1"/>
  <c r="BF66" i="1"/>
  <c r="AL66" i="1"/>
  <c r="AO66" i="1" s="1"/>
  <c r="AK66" i="1"/>
  <c r="AN66" i="1" s="1"/>
  <c r="AT66" i="1" s="1"/>
  <c r="AJ66" i="1"/>
  <c r="AM66" i="1" s="1"/>
  <c r="AE66" i="1"/>
  <c r="V66" i="1"/>
  <c r="S66" i="1"/>
  <c r="M66" i="1"/>
  <c r="P66" i="1" s="1"/>
  <c r="L66" i="1"/>
  <c r="I66" i="1"/>
  <c r="X66" i="1" s="1"/>
  <c r="AC66" i="1" s="1"/>
  <c r="H66" i="1"/>
  <c r="W66" i="1" s="1"/>
  <c r="AB66" i="1" s="1"/>
  <c r="G66" i="1"/>
  <c r="F66" i="1"/>
  <c r="BB66" i="1" s="1"/>
  <c r="BG66" i="1" s="1"/>
  <c r="E66" i="1"/>
  <c r="Q66" i="1" s="1"/>
  <c r="AG66" i="1" s="1"/>
  <c r="D66" i="1"/>
  <c r="BJ65" i="1"/>
  <c r="BF65" i="1"/>
  <c r="BI65" i="1" s="1"/>
  <c r="AO65" i="1"/>
  <c r="AU65" i="1" s="1"/>
  <c r="AL65" i="1"/>
  <c r="AK65" i="1"/>
  <c r="AJ65" i="1"/>
  <c r="AE65" i="1"/>
  <c r="S65" i="1"/>
  <c r="M65" i="1"/>
  <c r="P65" i="1" s="1"/>
  <c r="L65" i="1"/>
  <c r="I65" i="1"/>
  <c r="X65" i="1" s="1"/>
  <c r="AC65" i="1" s="1"/>
  <c r="H65" i="1"/>
  <c r="W65" i="1" s="1"/>
  <c r="AB65" i="1" s="1"/>
  <c r="G65" i="1"/>
  <c r="F65" i="1"/>
  <c r="E65" i="1"/>
  <c r="D65" i="1"/>
  <c r="BF64" i="1"/>
  <c r="BJ64" i="1" s="1"/>
  <c r="AL64" i="1"/>
  <c r="AO64" i="1" s="1"/>
  <c r="AK64" i="1"/>
  <c r="AN64" i="1" s="1"/>
  <c r="AJ64" i="1"/>
  <c r="AM64" i="1" s="1"/>
  <c r="AE64" i="1"/>
  <c r="S64" i="1"/>
  <c r="Q64" i="1"/>
  <c r="AG64" i="1" s="1"/>
  <c r="M64" i="1"/>
  <c r="P64" i="1" s="1"/>
  <c r="L64" i="1"/>
  <c r="I64" i="1"/>
  <c r="X64" i="1" s="1"/>
  <c r="AC64" i="1" s="1"/>
  <c r="H64" i="1"/>
  <c r="W64" i="1" s="1"/>
  <c r="AB64" i="1" s="1"/>
  <c r="G64" i="1"/>
  <c r="F64" i="1"/>
  <c r="BB64" i="1" s="1"/>
  <c r="BG64" i="1" s="1"/>
  <c r="E64" i="1"/>
  <c r="D64" i="1"/>
  <c r="BJ63" i="1"/>
  <c r="BI63" i="1"/>
  <c r="BH63" i="1"/>
  <c r="BF63" i="1"/>
  <c r="AN63" i="1"/>
  <c r="AP63" i="1" s="1"/>
  <c r="AL63" i="1"/>
  <c r="AO63" i="1" s="1"/>
  <c r="AK63" i="1"/>
  <c r="AJ63" i="1"/>
  <c r="AM63" i="1" s="1"/>
  <c r="AE63" i="1"/>
  <c r="V63" i="1"/>
  <c r="S63" i="1"/>
  <c r="M63" i="1"/>
  <c r="P63" i="1" s="1"/>
  <c r="L63" i="1"/>
  <c r="I63" i="1"/>
  <c r="X63" i="1" s="1"/>
  <c r="AC63" i="1" s="1"/>
  <c r="H63" i="1"/>
  <c r="W63" i="1" s="1"/>
  <c r="AB63" i="1" s="1"/>
  <c r="G63" i="1"/>
  <c r="F63" i="1"/>
  <c r="BB63" i="1" s="1"/>
  <c r="BG63" i="1" s="1"/>
  <c r="E63" i="1"/>
  <c r="Q63" i="1" s="1"/>
  <c r="AG63" i="1" s="1"/>
  <c r="D63" i="1"/>
  <c r="BJ62" i="1"/>
  <c r="BF62" i="1"/>
  <c r="BH62" i="1" s="1"/>
  <c r="BB62" i="1"/>
  <c r="BG62" i="1" s="1"/>
  <c r="AO62" i="1"/>
  <c r="AS62" i="1" s="1"/>
  <c r="AL62" i="1"/>
  <c r="AK62" i="1"/>
  <c r="AJ62" i="1"/>
  <c r="AM62" i="1" s="1"/>
  <c r="AE62" i="1"/>
  <c r="W62" i="1"/>
  <c r="AB62" i="1" s="1"/>
  <c r="S62" i="1"/>
  <c r="M62" i="1"/>
  <c r="L62" i="1"/>
  <c r="I62" i="1"/>
  <c r="X62" i="1" s="1"/>
  <c r="AC62" i="1" s="1"/>
  <c r="H62" i="1"/>
  <c r="G62" i="1"/>
  <c r="F62" i="1"/>
  <c r="E62" i="1"/>
  <c r="Q62" i="1" s="1"/>
  <c r="AG62" i="1" s="1"/>
  <c r="D62" i="1"/>
  <c r="BF61" i="1"/>
  <c r="BJ61" i="1" s="1"/>
  <c r="AL61" i="1"/>
  <c r="AK61" i="1"/>
  <c r="AJ61" i="1"/>
  <c r="AE61" i="1"/>
  <c r="S61" i="1"/>
  <c r="M61" i="1"/>
  <c r="L61" i="1"/>
  <c r="I61" i="1"/>
  <c r="X61" i="1" s="1"/>
  <c r="AC61" i="1" s="1"/>
  <c r="H61" i="1"/>
  <c r="W61" i="1" s="1"/>
  <c r="AB61" i="1" s="1"/>
  <c r="G61" i="1"/>
  <c r="V61" i="1" s="1"/>
  <c r="F61" i="1"/>
  <c r="AM61" i="1" s="1"/>
  <c r="E61" i="1"/>
  <c r="D61" i="1"/>
  <c r="BJ60" i="1"/>
  <c r="BI60" i="1"/>
  <c r="BH60" i="1"/>
  <c r="BF60" i="1"/>
  <c r="AL60" i="1"/>
  <c r="AO60" i="1" s="1"/>
  <c r="AK60" i="1"/>
  <c r="AN60" i="1" s="1"/>
  <c r="AT60" i="1" s="1"/>
  <c r="AJ60" i="1"/>
  <c r="AE60" i="1"/>
  <c r="S60" i="1"/>
  <c r="M60" i="1"/>
  <c r="P60" i="1" s="1"/>
  <c r="L60" i="1"/>
  <c r="I60" i="1"/>
  <c r="X60" i="1" s="1"/>
  <c r="AC60" i="1" s="1"/>
  <c r="H60" i="1"/>
  <c r="W60" i="1" s="1"/>
  <c r="AB60" i="1" s="1"/>
  <c r="G60" i="1"/>
  <c r="AV60" i="1" s="1"/>
  <c r="F60" i="1"/>
  <c r="BB60" i="1" s="1"/>
  <c r="BG60" i="1" s="1"/>
  <c r="E60" i="1"/>
  <c r="D60" i="1"/>
  <c r="BJ59" i="1"/>
  <c r="BF59" i="1"/>
  <c r="BI59" i="1" s="1"/>
  <c r="AL59" i="1"/>
  <c r="AK59" i="1"/>
  <c r="AJ59" i="1"/>
  <c r="AE59" i="1"/>
  <c r="X59" i="1"/>
  <c r="AC59" i="1" s="1"/>
  <c r="W59" i="1"/>
  <c r="AB59" i="1" s="1"/>
  <c r="S59" i="1"/>
  <c r="M59" i="1"/>
  <c r="L59" i="1"/>
  <c r="I59" i="1"/>
  <c r="H59" i="1"/>
  <c r="G59" i="1"/>
  <c r="F59" i="1"/>
  <c r="AO59" i="1" s="1"/>
  <c r="AU59" i="1" s="1"/>
  <c r="E59" i="1"/>
  <c r="D59" i="1"/>
  <c r="BF58" i="1"/>
  <c r="BJ58" i="1" s="1"/>
  <c r="AL58" i="1"/>
  <c r="AK58" i="1"/>
  <c r="AJ58" i="1"/>
  <c r="AE58" i="1"/>
  <c r="S58" i="1"/>
  <c r="M58" i="1"/>
  <c r="L58" i="1"/>
  <c r="I58" i="1"/>
  <c r="X58" i="1" s="1"/>
  <c r="AC58" i="1" s="1"/>
  <c r="H58" i="1"/>
  <c r="W58" i="1" s="1"/>
  <c r="AB58" i="1" s="1"/>
  <c r="G58" i="1"/>
  <c r="F58" i="1"/>
  <c r="BB58" i="1" s="1"/>
  <c r="BG58" i="1" s="1"/>
  <c r="E58" i="1"/>
  <c r="D58" i="1"/>
  <c r="BJ57" i="1"/>
  <c r="BI57" i="1"/>
  <c r="BH57" i="1"/>
  <c r="BF57" i="1"/>
  <c r="AL57" i="1"/>
  <c r="AO57" i="1" s="1"/>
  <c r="AK57" i="1"/>
  <c r="AN57" i="1" s="1"/>
  <c r="AP57" i="1" s="1"/>
  <c r="AJ57" i="1"/>
  <c r="AE57" i="1"/>
  <c r="S57" i="1"/>
  <c r="M57" i="1"/>
  <c r="P57" i="1" s="1"/>
  <c r="L57" i="1"/>
  <c r="I57" i="1"/>
  <c r="X57" i="1" s="1"/>
  <c r="AC57" i="1" s="1"/>
  <c r="H57" i="1"/>
  <c r="W57" i="1" s="1"/>
  <c r="AB57" i="1" s="1"/>
  <c r="G57" i="1"/>
  <c r="AV57" i="1" s="1"/>
  <c r="F57" i="1"/>
  <c r="BB57" i="1" s="1"/>
  <c r="BG57" i="1" s="1"/>
  <c r="E57" i="1"/>
  <c r="D57" i="1"/>
  <c r="BJ56" i="1"/>
  <c r="BF56" i="1"/>
  <c r="BH56" i="1" s="1"/>
  <c r="AL56" i="1"/>
  <c r="AO56" i="1" s="1"/>
  <c r="AS56" i="1" s="1"/>
  <c r="AK56" i="1"/>
  <c r="AJ56" i="1"/>
  <c r="AE56" i="1"/>
  <c r="AC56" i="1"/>
  <c r="X56" i="1"/>
  <c r="W56" i="1"/>
  <c r="AB56" i="1" s="1"/>
  <c r="S56" i="1"/>
  <c r="M56" i="1"/>
  <c r="P56" i="1" s="1"/>
  <c r="L56" i="1"/>
  <c r="I56" i="1"/>
  <c r="H56" i="1"/>
  <c r="G56" i="1"/>
  <c r="R56" i="1" s="1"/>
  <c r="F56" i="1"/>
  <c r="BB56" i="1" s="1"/>
  <c r="BG56" i="1" s="1"/>
  <c r="E56" i="1"/>
  <c r="D56" i="1"/>
  <c r="BF55" i="1"/>
  <c r="BJ55" i="1" s="1"/>
  <c r="BB55" i="1"/>
  <c r="AL55" i="1"/>
  <c r="AO55" i="1" s="1"/>
  <c r="AK55" i="1"/>
  <c r="AN55" i="1" s="1"/>
  <c r="AJ55" i="1"/>
  <c r="AM55" i="1" s="1"/>
  <c r="AE55" i="1"/>
  <c r="S55" i="1"/>
  <c r="Q55" i="1"/>
  <c r="AG55" i="1" s="1"/>
  <c r="M55" i="1"/>
  <c r="P55" i="1" s="1"/>
  <c r="L55" i="1"/>
  <c r="I55" i="1"/>
  <c r="X55" i="1" s="1"/>
  <c r="AC55" i="1" s="1"/>
  <c r="H55" i="1"/>
  <c r="W55" i="1" s="1"/>
  <c r="AB55" i="1" s="1"/>
  <c r="G55" i="1"/>
  <c r="V55" i="1" s="1"/>
  <c r="F55" i="1"/>
  <c r="E55" i="1"/>
  <c r="D55" i="1"/>
  <c r="BJ54" i="1"/>
  <c r="BI54" i="1"/>
  <c r="BH54" i="1"/>
  <c r="BF54" i="1"/>
  <c r="AN54" i="1"/>
  <c r="AT54" i="1" s="1"/>
  <c r="AL54" i="1"/>
  <c r="AK54" i="1"/>
  <c r="AJ54" i="1"/>
  <c r="AM54" i="1" s="1"/>
  <c r="AE54" i="1"/>
  <c r="V54" i="1"/>
  <c r="AA54" i="1" s="1"/>
  <c r="AD54" i="1" s="1"/>
  <c r="AH54" i="1" s="1"/>
  <c r="S54" i="1"/>
  <c r="M54" i="1"/>
  <c r="L54" i="1"/>
  <c r="I54" i="1"/>
  <c r="X54" i="1" s="1"/>
  <c r="AC54" i="1" s="1"/>
  <c r="H54" i="1"/>
  <c r="W54" i="1" s="1"/>
  <c r="AB54" i="1" s="1"/>
  <c r="G54" i="1"/>
  <c r="F54" i="1"/>
  <c r="BB54" i="1" s="1"/>
  <c r="BG54" i="1" s="1"/>
  <c r="E54" i="1"/>
  <c r="Q54" i="1" s="1"/>
  <c r="AG54" i="1" s="1"/>
  <c r="D54" i="1"/>
  <c r="BJ53" i="1"/>
  <c r="BF53" i="1"/>
  <c r="BI53" i="1" s="1"/>
  <c r="AO53" i="1"/>
  <c r="AU53" i="1" s="1"/>
  <c r="AL53" i="1"/>
  <c r="AK53" i="1"/>
  <c r="AJ53" i="1"/>
  <c r="AM53" i="1" s="1"/>
  <c r="AE53" i="1"/>
  <c r="AC53" i="1"/>
  <c r="X53" i="1"/>
  <c r="S53" i="1"/>
  <c r="M53" i="1"/>
  <c r="P53" i="1" s="1"/>
  <c r="L53" i="1"/>
  <c r="I53" i="1"/>
  <c r="H53" i="1"/>
  <c r="W53" i="1" s="1"/>
  <c r="AB53" i="1" s="1"/>
  <c r="G53" i="1"/>
  <c r="F53" i="1"/>
  <c r="E53" i="1"/>
  <c r="Q53" i="1" s="1"/>
  <c r="AG53" i="1" s="1"/>
  <c r="D53" i="1"/>
  <c r="BF52" i="1"/>
  <c r="BJ52" i="1" s="1"/>
  <c r="AL52" i="1"/>
  <c r="AO52" i="1" s="1"/>
  <c r="AK52" i="1"/>
  <c r="AN52" i="1" s="1"/>
  <c r="AJ52" i="1"/>
  <c r="AM52" i="1" s="1"/>
  <c r="AE52" i="1"/>
  <c r="S52" i="1"/>
  <c r="Q52" i="1"/>
  <c r="AG52" i="1" s="1"/>
  <c r="M52" i="1"/>
  <c r="P52" i="1" s="1"/>
  <c r="L52" i="1"/>
  <c r="I52" i="1"/>
  <c r="X52" i="1" s="1"/>
  <c r="AC52" i="1" s="1"/>
  <c r="H52" i="1"/>
  <c r="W52" i="1" s="1"/>
  <c r="AB52" i="1" s="1"/>
  <c r="G52" i="1"/>
  <c r="F52" i="1"/>
  <c r="BB52" i="1" s="1"/>
  <c r="BG52" i="1" s="1"/>
  <c r="E52" i="1"/>
  <c r="D52" i="1"/>
  <c r="BJ51" i="1"/>
  <c r="BI51" i="1"/>
  <c r="BH51" i="1"/>
  <c r="BF51" i="1"/>
  <c r="AN51" i="1"/>
  <c r="AP51" i="1" s="1"/>
  <c r="AL51" i="1"/>
  <c r="AK51" i="1"/>
  <c r="AJ51" i="1"/>
  <c r="AM51" i="1" s="1"/>
  <c r="AE51" i="1"/>
  <c r="V51" i="1"/>
  <c r="S51" i="1"/>
  <c r="M51" i="1"/>
  <c r="L51" i="1"/>
  <c r="I51" i="1"/>
  <c r="X51" i="1" s="1"/>
  <c r="AC51" i="1" s="1"/>
  <c r="H51" i="1"/>
  <c r="W51" i="1" s="1"/>
  <c r="AB51" i="1" s="1"/>
  <c r="G51" i="1"/>
  <c r="F51" i="1"/>
  <c r="BB51" i="1" s="1"/>
  <c r="BG51" i="1" s="1"/>
  <c r="E51" i="1"/>
  <c r="Q51" i="1" s="1"/>
  <c r="AG51" i="1" s="1"/>
  <c r="D51" i="1"/>
  <c r="BJ50" i="1"/>
  <c r="BF50" i="1"/>
  <c r="BH50" i="1" s="1"/>
  <c r="AL50" i="1"/>
  <c r="AO50" i="1" s="1"/>
  <c r="AU50" i="1" s="1"/>
  <c r="AK50" i="1"/>
  <c r="AJ50" i="1"/>
  <c r="AE50" i="1"/>
  <c r="X50" i="1"/>
  <c r="AC50" i="1" s="1"/>
  <c r="W50" i="1"/>
  <c r="AB50" i="1" s="1"/>
  <c r="S50" i="1"/>
  <c r="M50" i="1"/>
  <c r="L50" i="1"/>
  <c r="I50" i="1"/>
  <c r="H50" i="1"/>
  <c r="G50" i="1"/>
  <c r="R50" i="1" s="1"/>
  <c r="F50" i="1"/>
  <c r="AY50" i="1" s="1"/>
  <c r="AZ50" i="1" s="1"/>
  <c r="BA50" i="1" s="1"/>
  <c r="E50" i="1"/>
  <c r="D50" i="1"/>
  <c r="BF49" i="1"/>
  <c r="AL49" i="1"/>
  <c r="AK49" i="1"/>
  <c r="AJ49" i="1"/>
  <c r="AE49" i="1"/>
  <c r="S49" i="1"/>
  <c r="M49" i="1"/>
  <c r="L49" i="1"/>
  <c r="I49" i="1"/>
  <c r="X49" i="1" s="1"/>
  <c r="AC49" i="1" s="1"/>
  <c r="H49" i="1"/>
  <c r="W49" i="1" s="1"/>
  <c r="AB49" i="1" s="1"/>
  <c r="G49" i="1"/>
  <c r="F49" i="1"/>
  <c r="BB49" i="1" s="1"/>
  <c r="BG49" i="1" s="1"/>
  <c r="E49" i="1"/>
  <c r="D49" i="1"/>
  <c r="BJ48" i="1"/>
  <c r="BI48" i="1"/>
  <c r="BH48" i="1"/>
  <c r="BF48" i="1"/>
  <c r="BB48" i="1"/>
  <c r="BG48" i="1" s="1"/>
  <c r="AL48" i="1"/>
  <c r="AO48" i="1" s="1"/>
  <c r="AK48" i="1"/>
  <c r="AN48" i="1" s="1"/>
  <c r="AT48" i="1" s="1"/>
  <c r="AJ48" i="1"/>
  <c r="AE48" i="1"/>
  <c r="W48" i="1"/>
  <c r="AB48" i="1" s="1"/>
  <c r="S48" i="1"/>
  <c r="M48" i="1"/>
  <c r="P48" i="1" s="1"/>
  <c r="L48" i="1"/>
  <c r="I48" i="1"/>
  <c r="X48" i="1" s="1"/>
  <c r="AC48" i="1" s="1"/>
  <c r="H48" i="1"/>
  <c r="G48" i="1"/>
  <c r="V48" i="1" s="1"/>
  <c r="AA48" i="1" s="1"/>
  <c r="F48" i="1"/>
  <c r="AM48" i="1" s="1"/>
  <c r="E48" i="1"/>
  <c r="D48" i="1"/>
  <c r="BJ47" i="1"/>
  <c r="BF47" i="1"/>
  <c r="BI47" i="1" s="1"/>
  <c r="AL47" i="1"/>
  <c r="AO47" i="1" s="1"/>
  <c r="AU47" i="1" s="1"/>
  <c r="AK47" i="1"/>
  <c r="AJ47" i="1"/>
  <c r="AE47" i="1"/>
  <c r="AC47" i="1"/>
  <c r="X47" i="1"/>
  <c r="S47" i="1"/>
  <c r="M47" i="1"/>
  <c r="P47" i="1" s="1"/>
  <c r="L47" i="1"/>
  <c r="I47" i="1"/>
  <c r="H47" i="1"/>
  <c r="W47" i="1" s="1"/>
  <c r="AB47" i="1" s="1"/>
  <c r="G47" i="1"/>
  <c r="AV47" i="1" s="1"/>
  <c r="F47" i="1"/>
  <c r="E47" i="1"/>
  <c r="D47" i="1"/>
  <c r="BF46" i="1"/>
  <c r="AQ46" i="1"/>
  <c r="AL46" i="1"/>
  <c r="AO46" i="1" s="1"/>
  <c r="AK46" i="1"/>
  <c r="AN46" i="1" s="1"/>
  <c r="AJ46" i="1"/>
  <c r="AM46" i="1" s="1"/>
  <c r="AE46" i="1"/>
  <c r="S46" i="1"/>
  <c r="Q46" i="1"/>
  <c r="AG46" i="1" s="1"/>
  <c r="M46" i="1"/>
  <c r="P46" i="1" s="1"/>
  <c r="L46" i="1"/>
  <c r="I46" i="1"/>
  <c r="X46" i="1" s="1"/>
  <c r="AC46" i="1" s="1"/>
  <c r="H46" i="1"/>
  <c r="W46" i="1" s="1"/>
  <c r="AB46" i="1" s="1"/>
  <c r="G46" i="1"/>
  <c r="F46" i="1"/>
  <c r="BB46" i="1" s="1"/>
  <c r="BG46" i="1" s="1"/>
  <c r="E46" i="1"/>
  <c r="D46" i="1"/>
  <c r="BJ45" i="1"/>
  <c r="BI45" i="1"/>
  <c r="BH45" i="1"/>
  <c r="BF45" i="1"/>
  <c r="AO45" i="1"/>
  <c r="AQ45" i="1" s="1"/>
  <c r="AN45" i="1"/>
  <c r="AP45" i="1" s="1"/>
  <c r="AL45" i="1"/>
  <c r="AK45" i="1"/>
  <c r="AJ45" i="1"/>
  <c r="AM45" i="1" s="1"/>
  <c r="AE45" i="1"/>
  <c r="W45" i="1"/>
  <c r="AB45" i="1" s="1"/>
  <c r="V45" i="1"/>
  <c r="AA45" i="1" s="1"/>
  <c r="S45" i="1"/>
  <c r="M45" i="1"/>
  <c r="L45" i="1"/>
  <c r="I45" i="1"/>
  <c r="X45" i="1" s="1"/>
  <c r="AC45" i="1" s="1"/>
  <c r="H45" i="1"/>
  <c r="G45" i="1"/>
  <c r="F45" i="1"/>
  <c r="BB45" i="1" s="1"/>
  <c r="BG45" i="1" s="1"/>
  <c r="E45" i="1"/>
  <c r="Q45" i="1" s="1"/>
  <c r="AG45" i="1" s="1"/>
  <c r="D45" i="1"/>
  <c r="BJ44" i="1"/>
  <c r="BF44" i="1"/>
  <c r="BH44" i="1" s="1"/>
  <c r="BB44" i="1"/>
  <c r="BG44" i="1" s="1"/>
  <c r="AL44" i="1"/>
  <c r="AK44" i="1"/>
  <c r="AJ44" i="1"/>
  <c r="AM44" i="1" s="1"/>
  <c r="AE44" i="1"/>
  <c r="W44" i="1"/>
  <c r="AB44" i="1" s="1"/>
  <c r="S44" i="1"/>
  <c r="M44" i="1"/>
  <c r="L44" i="1"/>
  <c r="I44" i="1"/>
  <c r="X44" i="1" s="1"/>
  <c r="AC44" i="1" s="1"/>
  <c r="H44" i="1"/>
  <c r="G44" i="1"/>
  <c r="F44" i="1"/>
  <c r="AO44" i="1" s="1"/>
  <c r="E44" i="1"/>
  <c r="Q44" i="1" s="1"/>
  <c r="AG44" i="1" s="1"/>
  <c r="D44" i="1"/>
  <c r="BF43" i="1"/>
  <c r="AL43" i="1"/>
  <c r="AO43" i="1" s="1"/>
  <c r="AQ43" i="1" s="1"/>
  <c r="AK43" i="1"/>
  <c r="AN43" i="1" s="1"/>
  <c r="AJ43" i="1"/>
  <c r="AM43" i="1" s="1"/>
  <c r="AE43" i="1"/>
  <c r="S43" i="1"/>
  <c r="M43" i="1"/>
  <c r="L43" i="1"/>
  <c r="I43" i="1"/>
  <c r="X43" i="1" s="1"/>
  <c r="AC43" i="1" s="1"/>
  <c r="H43" i="1"/>
  <c r="W43" i="1" s="1"/>
  <c r="AB43" i="1" s="1"/>
  <c r="G43" i="1"/>
  <c r="F43" i="1"/>
  <c r="BB43" i="1" s="1"/>
  <c r="BG43" i="1" s="1"/>
  <c r="E43" i="1"/>
  <c r="Q43" i="1" s="1"/>
  <c r="AG43" i="1" s="1"/>
  <c r="D43" i="1"/>
  <c r="BJ42" i="1"/>
  <c r="BI42" i="1"/>
  <c r="BH42" i="1"/>
  <c r="BF42" i="1"/>
  <c r="AO42" i="1"/>
  <c r="AQ42" i="1" s="1"/>
  <c r="AL42" i="1"/>
  <c r="AK42" i="1"/>
  <c r="AN42" i="1" s="1"/>
  <c r="AT42" i="1" s="1"/>
  <c r="AJ42" i="1"/>
  <c r="AM42" i="1" s="1"/>
  <c r="AE42" i="1"/>
  <c r="AA42" i="1"/>
  <c r="W42" i="1"/>
  <c r="AB42" i="1" s="1"/>
  <c r="V42" i="1"/>
  <c r="S42" i="1"/>
  <c r="M42" i="1"/>
  <c r="L42" i="1"/>
  <c r="I42" i="1"/>
  <c r="X42" i="1" s="1"/>
  <c r="AC42" i="1" s="1"/>
  <c r="H42" i="1"/>
  <c r="G42" i="1"/>
  <c r="F42" i="1"/>
  <c r="BB42" i="1" s="1"/>
  <c r="BG42" i="1" s="1"/>
  <c r="E42" i="1"/>
  <c r="D42" i="1"/>
  <c r="BJ41" i="1"/>
  <c r="BF41" i="1"/>
  <c r="BI41" i="1" s="1"/>
  <c r="AL41" i="1"/>
  <c r="AO41" i="1" s="1"/>
  <c r="AU41" i="1" s="1"/>
  <c r="AK41" i="1"/>
  <c r="AJ41" i="1"/>
  <c r="AE41" i="1"/>
  <c r="X41" i="1"/>
  <c r="AC41" i="1" s="1"/>
  <c r="W41" i="1"/>
  <c r="AB41" i="1" s="1"/>
  <c r="S41" i="1"/>
  <c r="M41" i="1"/>
  <c r="L41" i="1"/>
  <c r="I41" i="1"/>
  <c r="H41" i="1"/>
  <c r="G41" i="1"/>
  <c r="AV41" i="1" s="1"/>
  <c r="F41" i="1"/>
  <c r="E41" i="1"/>
  <c r="D41" i="1"/>
  <c r="BF40" i="1"/>
  <c r="AL40" i="1"/>
  <c r="AK40" i="1"/>
  <c r="AJ40" i="1"/>
  <c r="AM40" i="1" s="1"/>
  <c r="AE40" i="1"/>
  <c r="S40" i="1"/>
  <c r="M40" i="1"/>
  <c r="P40" i="1" s="1"/>
  <c r="L40" i="1"/>
  <c r="I40" i="1"/>
  <c r="X40" i="1" s="1"/>
  <c r="AC40" i="1" s="1"/>
  <c r="H40" i="1"/>
  <c r="W40" i="1" s="1"/>
  <c r="AB40" i="1" s="1"/>
  <c r="G40" i="1"/>
  <c r="F40" i="1"/>
  <c r="BB40" i="1" s="1"/>
  <c r="BG40" i="1" s="1"/>
  <c r="E40" i="1"/>
  <c r="D40" i="1"/>
  <c r="BJ39" i="1"/>
  <c r="BI39" i="1"/>
  <c r="BH39" i="1"/>
  <c r="BF39" i="1"/>
  <c r="AM39" i="1"/>
  <c r="AL39" i="1"/>
  <c r="AO39" i="1" s="1"/>
  <c r="AK39" i="1"/>
  <c r="AN39" i="1" s="1"/>
  <c r="AP39" i="1" s="1"/>
  <c r="AJ39" i="1"/>
  <c r="AE39" i="1"/>
  <c r="S39" i="1"/>
  <c r="M39" i="1"/>
  <c r="P39" i="1" s="1"/>
  <c r="L39" i="1"/>
  <c r="I39" i="1"/>
  <c r="X39" i="1" s="1"/>
  <c r="AC39" i="1" s="1"/>
  <c r="H39" i="1"/>
  <c r="W39" i="1" s="1"/>
  <c r="AB39" i="1" s="1"/>
  <c r="G39" i="1"/>
  <c r="V39" i="1" s="1"/>
  <c r="AA39" i="1" s="1"/>
  <c r="F39" i="1"/>
  <c r="BB39" i="1" s="1"/>
  <c r="BG39" i="1" s="1"/>
  <c r="E39" i="1"/>
  <c r="Q39" i="1" s="1"/>
  <c r="AG39" i="1" s="1"/>
  <c r="D39" i="1"/>
  <c r="BJ38" i="1"/>
  <c r="BF38" i="1"/>
  <c r="BH38" i="1" s="1"/>
  <c r="BB38" i="1"/>
  <c r="BG38" i="1" s="1"/>
  <c r="AU38" i="1"/>
  <c r="AO38" i="1"/>
  <c r="AL38" i="1"/>
  <c r="AK38" i="1"/>
  <c r="AJ38" i="1"/>
  <c r="AM38" i="1" s="1"/>
  <c r="AE38" i="1"/>
  <c r="W38" i="1"/>
  <c r="AB38" i="1" s="1"/>
  <c r="S38" i="1"/>
  <c r="M38" i="1"/>
  <c r="L38" i="1"/>
  <c r="I38" i="1"/>
  <c r="X38" i="1" s="1"/>
  <c r="AC38" i="1" s="1"/>
  <c r="H38" i="1"/>
  <c r="G38" i="1"/>
  <c r="F38" i="1"/>
  <c r="E38" i="1"/>
  <c r="Q38" i="1" s="1"/>
  <c r="AG38" i="1" s="1"/>
  <c r="D38" i="1"/>
  <c r="BF37" i="1"/>
  <c r="AL37" i="1"/>
  <c r="AK37" i="1"/>
  <c r="AJ37" i="1"/>
  <c r="AE37" i="1"/>
  <c r="S37" i="1"/>
  <c r="M37" i="1"/>
  <c r="L37" i="1"/>
  <c r="I37" i="1"/>
  <c r="X37" i="1" s="1"/>
  <c r="AC37" i="1" s="1"/>
  <c r="H37" i="1"/>
  <c r="W37" i="1" s="1"/>
  <c r="AB37" i="1" s="1"/>
  <c r="G37" i="1"/>
  <c r="F37" i="1"/>
  <c r="AM37" i="1" s="1"/>
  <c r="E37" i="1"/>
  <c r="D37" i="1"/>
  <c r="BJ36" i="1"/>
  <c r="BI36" i="1"/>
  <c r="BH36" i="1"/>
  <c r="BF36" i="1"/>
  <c r="AL36" i="1"/>
  <c r="AK36" i="1"/>
  <c r="AN36" i="1" s="1"/>
  <c r="AT36" i="1" s="1"/>
  <c r="AJ36" i="1"/>
  <c r="AM36" i="1" s="1"/>
  <c r="AE36" i="1"/>
  <c r="W36" i="1"/>
  <c r="AB36" i="1" s="1"/>
  <c r="S36" i="1"/>
  <c r="M36" i="1"/>
  <c r="L36" i="1"/>
  <c r="I36" i="1"/>
  <c r="X36" i="1" s="1"/>
  <c r="AC36" i="1" s="1"/>
  <c r="H36" i="1"/>
  <c r="G36" i="1"/>
  <c r="F36" i="1"/>
  <c r="BB36" i="1" s="1"/>
  <c r="BG36" i="1" s="1"/>
  <c r="E36" i="1"/>
  <c r="D36" i="1"/>
  <c r="BJ35" i="1"/>
  <c r="BF35" i="1"/>
  <c r="BI35" i="1" s="1"/>
  <c r="AL35" i="1"/>
  <c r="AO35" i="1" s="1"/>
  <c r="AU35" i="1" s="1"/>
  <c r="AK35" i="1"/>
  <c r="AJ35" i="1"/>
  <c r="AE35" i="1"/>
  <c r="X35" i="1"/>
  <c r="AC35" i="1" s="1"/>
  <c r="W35" i="1"/>
  <c r="AB35" i="1" s="1"/>
  <c r="S35" i="1"/>
  <c r="M35" i="1"/>
  <c r="L35" i="1"/>
  <c r="I35" i="1"/>
  <c r="H35" i="1"/>
  <c r="G35" i="1"/>
  <c r="F35" i="1"/>
  <c r="E35" i="1"/>
  <c r="D35" i="1"/>
  <c r="BF34" i="1"/>
  <c r="BB34" i="1"/>
  <c r="AL34" i="1"/>
  <c r="AO34" i="1" s="1"/>
  <c r="AQ34" i="1" s="1"/>
  <c r="AK34" i="1"/>
  <c r="AN34" i="1" s="1"/>
  <c r="AJ34" i="1"/>
  <c r="AM34" i="1" s="1"/>
  <c r="AE34" i="1"/>
  <c r="S34" i="1"/>
  <c r="Q34" i="1"/>
  <c r="AG34" i="1" s="1"/>
  <c r="M34" i="1"/>
  <c r="P34" i="1" s="1"/>
  <c r="L34" i="1"/>
  <c r="I34" i="1"/>
  <c r="X34" i="1" s="1"/>
  <c r="AC34" i="1" s="1"/>
  <c r="H34" i="1"/>
  <c r="W34" i="1" s="1"/>
  <c r="AB34" i="1" s="1"/>
  <c r="G34" i="1"/>
  <c r="F34" i="1"/>
  <c r="E34" i="1"/>
  <c r="D34" i="1"/>
  <c r="BJ33" i="1"/>
  <c r="BI33" i="1"/>
  <c r="BH33" i="1"/>
  <c r="BF33" i="1"/>
  <c r="AN33" i="1"/>
  <c r="AP33" i="1" s="1"/>
  <c r="AL33" i="1"/>
  <c r="AK33" i="1"/>
  <c r="AJ33" i="1"/>
  <c r="AM33" i="1" s="1"/>
  <c r="AE33" i="1"/>
  <c r="V33" i="1"/>
  <c r="AA33" i="1" s="1"/>
  <c r="S33" i="1"/>
  <c r="M33" i="1"/>
  <c r="L33" i="1"/>
  <c r="I33" i="1"/>
  <c r="X33" i="1" s="1"/>
  <c r="AC33" i="1" s="1"/>
  <c r="H33" i="1"/>
  <c r="W33" i="1" s="1"/>
  <c r="AB33" i="1" s="1"/>
  <c r="G33" i="1"/>
  <c r="F33" i="1"/>
  <c r="BB33" i="1" s="1"/>
  <c r="BG33" i="1" s="1"/>
  <c r="E33" i="1"/>
  <c r="Q33" i="1" s="1"/>
  <c r="AG33" i="1" s="1"/>
  <c r="D33" i="1"/>
  <c r="BJ32" i="1"/>
  <c r="BF32" i="1"/>
  <c r="BH32" i="1" s="1"/>
  <c r="AL32" i="1"/>
  <c r="AO32" i="1" s="1"/>
  <c r="AU32" i="1" s="1"/>
  <c r="AK32" i="1"/>
  <c r="AN32" i="1" s="1"/>
  <c r="AJ32" i="1"/>
  <c r="AE32" i="1"/>
  <c r="X32" i="1"/>
  <c r="AC32" i="1" s="1"/>
  <c r="W32" i="1"/>
  <c r="AB32" i="1" s="1"/>
  <c r="S32" i="1"/>
  <c r="M32" i="1"/>
  <c r="L32" i="1"/>
  <c r="I32" i="1"/>
  <c r="H32" i="1"/>
  <c r="G32" i="1"/>
  <c r="F32" i="1"/>
  <c r="BB32" i="1" s="1"/>
  <c r="BG32" i="1" s="1"/>
  <c r="E32" i="1"/>
  <c r="D32" i="1"/>
  <c r="BF31" i="1"/>
  <c r="AL31" i="1"/>
  <c r="AK31" i="1"/>
  <c r="AJ31" i="1"/>
  <c r="AM31" i="1" s="1"/>
  <c r="AE31" i="1"/>
  <c r="S31" i="1"/>
  <c r="M31" i="1"/>
  <c r="P31" i="1" s="1"/>
  <c r="L31" i="1"/>
  <c r="I31" i="1"/>
  <c r="X31" i="1" s="1"/>
  <c r="AC31" i="1" s="1"/>
  <c r="H31" i="1"/>
  <c r="W31" i="1" s="1"/>
  <c r="AB31" i="1" s="1"/>
  <c r="G31" i="1"/>
  <c r="F31" i="1"/>
  <c r="BB31" i="1" s="1"/>
  <c r="E31" i="1"/>
  <c r="D31" i="1"/>
  <c r="BJ30" i="1"/>
  <c r="BI30" i="1"/>
  <c r="BH30" i="1"/>
  <c r="BF30" i="1"/>
  <c r="AL30" i="1"/>
  <c r="AO30" i="1" s="1"/>
  <c r="AK30" i="1"/>
  <c r="AN30" i="1" s="1"/>
  <c r="AT30" i="1" s="1"/>
  <c r="AJ30" i="1"/>
  <c r="AE30" i="1"/>
  <c r="W30" i="1"/>
  <c r="AB30" i="1" s="1"/>
  <c r="S30" i="1"/>
  <c r="M30" i="1"/>
  <c r="P30" i="1" s="1"/>
  <c r="L30" i="1"/>
  <c r="I30" i="1"/>
  <c r="X30" i="1" s="1"/>
  <c r="AC30" i="1" s="1"/>
  <c r="H30" i="1"/>
  <c r="G30" i="1"/>
  <c r="AV30" i="1" s="1"/>
  <c r="F30" i="1"/>
  <c r="BB30" i="1" s="1"/>
  <c r="BG30" i="1" s="1"/>
  <c r="E30" i="1"/>
  <c r="D30" i="1"/>
  <c r="BJ29" i="1"/>
  <c r="BF29" i="1"/>
  <c r="AL29" i="1"/>
  <c r="AO29" i="1" s="1"/>
  <c r="AK29" i="1"/>
  <c r="AJ29" i="1"/>
  <c r="AE29" i="1"/>
  <c r="AC29" i="1"/>
  <c r="X29" i="1"/>
  <c r="S29" i="1"/>
  <c r="M29" i="1"/>
  <c r="P29" i="1" s="1"/>
  <c r="L29" i="1"/>
  <c r="I29" i="1"/>
  <c r="H29" i="1"/>
  <c r="W29" i="1" s="1"/>
  <c r="AB29" i="1" s="1"/>
  <c r="G29" i="1"/>
  <c r="AV29" i="1" s="1"/>
  <c r="F29" i="1"/>
  <c r="E29" i="1"/>
  <c r="D29" i="1"/>
  <c r="BH28" i="1"/>
  <c r="BF28" i="1"/>
  <c r="AL28" i="1"/>
  <c r="AK28" i="1"/>
  <c r="AN28" i="1" s="1"/>
  <c r="AJ28" i="1"/>
  <c r="AM28" i="1" s="1"/>
  <c r="AE28" i="1"/>
  <c r="S28" i="1"/>
  <c r="Q28" i="1"/>
  <c r="AG28" i="1" s="1"/>
  <c r="M28" i="1"/>
  <c r="P28" i="1" s="1"/>
  <c r="L28" i="1"/>
  <c r="I28" i="1"/>
  <c r="X28" i="1" s="1"/>
  <c r="AC28" i="1" s="1"/>
  <c r="H28" i="1"/>
  <c r="W28" i="1" s="1"/>
  <c r="AB28" i="1" s="1"/>
  <c r="G28" i="1"/>
  <c r="F28" i="1"/>
  <c r="BB28" i="1" s="1"/>
  <c r="E28" i="1"/>
  <c r="D28" i="1"/>
  <c r="BJ27" i="1"/>
  <c r="BI27" i="1"/>
  <c r="BH27" i="1"/>
  <c r="BF27" i="1"/>
  <c r="AL27" i="1"/>
  <c r="AK27" i="1"/>
  <c r="AN27" i="1" s="1"/>
  <c r="AP27" i="1" s="1"/>
  <c r="AJ27" i="1"/>
  <c r="AM27" i="1" s="1"/>
  <c r="AE27" i="1"/>
  <c r="W27" i="1"/>
  <c r="AB27" i="1" s="1"/>
  <c r="S27" i="1"/>
  <c r="M27" i="1"/>
  <c r="L27" i="1"/>
  <c r="I27" i="1"/>
  <c r="X27" i="1" s="1"/>
  <c r="AC27" i="1" s="1"/>
  <c r="H27" i="1"/>
  <c r="G27" i="1"/>
  <c r="V27" i="1" s="1"/>
  <c r="AA27" i="1" s="1"/>
  <c r="F27" i="1"/>
  <c r="BB27" i="1" s="1"/>
  <c r="E27" i="1"/>
  <c r="D27" i="1"/>
  <c r="BJ26" i="1"/>
  <c r="BF26" i="1"/>
  <c r="BH26" i="1" s="1"/>
  <c r="AL26" i="1"/>
  <c r="AO26" i="1" s="1"/>
  <c r="AU26" i="1" s="1"/>
  <c r="AK26" i="1"/>
  <c r="AJ26" i="1"/>
  <c r="AE26" i="1"/>
  <c r="X26" i="1"/>
  <c r="AC26" i="1" s="1"/>
  <c r="W26" i="1"/>
  <c r="AB26" i="1" s="1"/>
  <c r="S26" i="1"/>
  <c r="M26" i="1"/>
  <c r="L26" i="1"/>
  <c r="I26" i="1"/>
  <c r="H26" i="1"/>
  <c r="G26" i="1"/>
  <c r="F26" i="1"/>
  <c r="BB26" i="1" s="1"/>
  <c r="BG26" i="1" s="1"/>
  <c r="E26" i="1"/>
  <c r="D26" i="1"/>
  <c r="BF25" i="1"/>
  <c r="AL25" i="1"/>
  <c r="AK25" i="1"/>
  <c r="AJ25" i="1"/>
  <c r="AM25" i="1" s="1"/>
  <c r="AE25" i="1"/>
  <c r="S25" i="1"/>
  <c r="M25" i="1"/>
  <c r="P25" i="1" s="1"/>
  <c r="L25" i="1"/>
  <c r="I25" i="1"/>
  <c r="X25" i="1" s="1"/>
  <c r="AC25" i="1" s="1"/>
  <c r="H25" i="1"/>
  <c r="W25" i="1" s="1"/>
  <c r="AB25" i="1" s="1"/>
  <c r="G25" i="1"/>
  <c r="F25" i="1"/>
  <c r="BB25" i="1" s="1"/>
  <c r="BG25" i="1" s="1"/>
  <c r="E25" i="1"/>
  <c r="D25" i="1"/>
  <c r="BJ24" i="1"/>
  <c r="BI24" i="1"/>
  <c r="BH24" i="1"/>
  <c r="BF24" i="1"/>
  <c r="AO24" i="1"/>
  <c r="AL24" i="1"/>
  <c r="AK24" i="1"/>
  <c r="AN24" i="1" s="1"/>
  <c r="AT24" i="1" s="1"/>
  <c r="AJ24" i="1"/>
  <c r="AM24" i="1" s="1"/>
  <c r="AE24" i="1"/>
  <c r="AC24" i="1"/>
  <c r="S24" i="1"/>
  <c r="M24" i="1"/>
  <c r="P24" i="1" s="1"/>
  <c r="L24" i="1"/>
  <c r="I24" i="1"/>
  <c r="X24" i="1" s="1"/>
  <c r="H24" i="1"/>
  <c r="W24" i="1" s="1"/>
  <c r="AB24" i="1" s="1"/>
  <c r="G24" i="1"/>
  <c r="V24" i="1" s="1"/>
  <c r="AA24" i="1" s="1"/>
  <c r="F24" i="1"/>
  <c r="BB24" i="1" s="1"/>
  <c r="BG24" i="1" s="1"/>
  <c r="E24" i="1"/>
  <c r="Q24" i="1" s="1"/>
  <c r="AG24" i="1" s="1"/>
  <c r="D24" i="1"/>
  <c r="BJ23" i="1"/>
  <c r="BF23" i="1"/>
  <c r="AO23" i="1"/>
  <c r="AS23" i="1" s="1"/>
  <c r="AL23" i="1"/>
  <c r="AK23" i="1"/>
  <c r="AJ23" i="1"/>
  <c r="AE23" i="1"/>
  <c r="S23" i="1"/>
  <c r="M23" i="1"/>
  <c r="P23" i="1" s="1"/>
  <c r="L23" i="1"/>
  <c r="I23" i="1"/>
  <c r="X23" i="1" s="1"/>
  <c r="AC23" i="1" s="1"/>
  <c r="H23" i="1"/>
  <c r="W23" i="1" s="1"/>
  <c r="AB23" i="1" s="1"/>
  <c r="G23" i="1"/>
  <c r="F23" i="1"/>
  <c r="Q23" i="1" s="1"/>
  <c r="AG23" i="1" s="1"/>
  <c r="E23" i="1"/>
  <c r="D23" i="1"/>
  <c r="BH22" i="1"/>
  <c r="BF22" i="1"/>
  <c r="BB22" i="1"/>
  <c r="AL22" i="1"/>
  <c r="AO22" i="1" s="1"/>
  <c r="AU22" i="1" s="1"/>
  <c r="AK22" i="1"/>
  <c r="AN22" i="1" s="1"/>
  <c r="AJ22" i="1"/>
  <c r="AM22" i="1" s="1"/>
  <c r="AE22" i="1"/>
  <c r="S22" i="1"/>
  <c r="M22" i="1"/>
  <c r="L22" i="1"/>
  <c r="I22" i="1"/>
  <c r="X22" i="1" s="1"/>
  <c r="AC22" i="1" s="1"/>
  <c r="H22" i="1"/>
  <c r="W22" i="1" s="1"/>
  <c r="AB22" i="1" s="1"/>
  <c r="G22" i="1"/>
  <c r="F22" i="1"/>
  <c r="E22" i="1"/>
  <c r="Q22" i="1" s="1"/>
  <c r="AG22" i="1" s="1"/>
  <c r="D22" i="1"/>
  <c r="BJ21" i="1"/>
  <c r="BI21" i="1"/>
  <c r="BH21" i="1"/>
  <c r="BF21" i="1"/>
  <c r="AL21" i="1"/>
  <c r="AK21" i="1"/>
  <c r="AJ21" i="1"/>
  <c r="AM21" i="1" s="1"/>
  <c r="AE21" i="1"/>
  <c r="AC21" i="1"/>
  <c r="AA21" i="1"/>
  <c r="W21" i="1"/>
  <c r="AB21" i="1" s="1"/>
  <c r="V21" i="1"/>
  <c r="S21" i="1"/>
  <c r="M21" i="1"/>
  <c r="L21" i="1"/>
  <c r="I21" i="1"/>
  <c r="X21" i="1" s="1"/>
  <c r="H21" i="1"/>
  <c r="G21" i="1"/>
  <c r="F21" i="1"/>
  <c r="BB21" i="1" s="1"/>
  <c r="E21" i="1"/>
  <c r="D21" i="1"/>
  <c r="BF20" i="1"/>
  <c r="AL20" i="1"/>
  <c r="AO20" i="1" s="1"/>
  <c r="AK20" i="1"/>
  <c r="AN20" i="1" s="1"/>
  <c r="AJ20" i="1"/>
  <c r="AE20" i="1"/>
  <c r="X20" i="1"/>
  <c r="AC20" i="1" s="1"/>
  <c r="W20" i="1"/>
  <c r="AB20" i="1" s="1"/>
  <c r="S20" i="1"/>
  <c r="Q20" i="1"/>
  <c r="AG20" i="1" s="1"/>
  <c r="M20" i="1"/>
  <c r="P20" i="1" s="1"/>
  <c r="L20" i="1"/>
  <c r="I20" i="1"/>
  <c r="H20" i="1"/>
  <c r="G20" i="1"/>
  <c r="F20" i="1"/>
  <c r="BB20" i="1" s="1"/>
  <c r="BG20" i="1" s="1"/>
  <c r="E20" i="1"/>
  <c r="D20" i="1"/>
  <c r="BH19" i="1"/>
  <c r="BF19" i="1"/>
  <c r="AL19" i="1"/>
  <c r="AO19" i="1" s="1"/>
  <c r="AU19" i="1" s="1"/>
  <c r="AK19" i="1"/>
  <c r="AN19" i="1" s="1"/>
  <c r="AJ19" i="1"/>
  <c r="AM19" i="1" s="1"/>
  <c r="AE19" i="1"/>
  <c r="S19" i="1"/>
  <c r="Q19" i="1"/>
  <c r="AG19" i="1" s="1"/>
  <c r="M19" i="1"/>
  <c r="P19" i="1" s="1"/>
  <c r="L19" i="1"/>
  <c r="I19" i="1"/>
  <c r="X19" i="1" s="1"/>
  <c r="AC19" i="1" s="1"/>
  <c r="H19" i="1"/>
  <c r="W19" i="1" s="1"/>
  <c r="AB19" i="1" s="1"/>
  <c r="G19" i="1"/>
  <c r="F19" i="1"/>
  <c r="BB19" i="1" s="1"/>
  <c r="E19" i="1"/>
  <c r="D19" i="1"/>
  <c r="BJ18" i="1"/>
  <c r="BI18" i="1"/>
  <c r="BH18" i="1"/>
  <c r="BF18" i="1"/>
  <c r="AM18" i="1"/>
  <c r="AL18" i="1"/>
  <c r="AO18" i="1" s="1"/>
  <c r="AK18" i="1"/>
  <c r="AN18" i="1" s="1"/>
  <c r="AT18" i="1" s="1"/>
  <c r="AJ18" i="1"/>
  <c r="AE18" i="1"/>
  <c r="V18" i="1"/>
  <c r="S18" i="1"/>
  <c r="M18" i="1"/>
  <c r="P18" i="1" s="1"/>
  <c r="L18" i="1"/>
  <c r="I18" i="1"/>
  <c r="X18" i="1" s="1"/>
  <c r="AC18" i="1" s="1"/>
  <c r="H18" i="1"/>
  <c r="W18" i="1" s="1"/>
  <c r="AB18" i="1" s="1"/>
  <c r="G18" i="1"/>
  <c r="F18" i="1"/>
  <c r="BB18" i="1" s="1"/>
  <c r="BG18" i="1" s="1"/>
  <c r="E18" i="1"/>
  <c r="Q18" i="1" s="1"/>
  <c r="AG18" i="1" s="1"/>
  <c r="D18" i="1"/>
  <c r="BJ17" i="1"/>
  <c r="BF17" i="1"/>
  <c r="AO17" i="1"/>
  <c r="AS17" i="1" s="1"/>
  <c r="AL17" i="1"/>
  <c r="AK17" i="1"/>
  <c r="AJ17" i="1"/>
  <c r="AE17" i="1"/>
  <c r="S17" i="1"/>
  <c r="M17" i="1"/>
  <c r="P17" i="1" s="1"/>
  <c r="L17" i="1"/>
  <c r="I17" i="1"/>
  <c r="X17" i="1" s="1"/>
  <c r="AC17" i="1" s="1"/>
  <c r="H17" i="1"/>
  <c r="W17" i="1" s="1"/>
  <c r="AB17" i="1" s="1"/>
  <c r="G17" i="1"/>
  <c r="F17" i="1"/>
  <c r="E17" i="1"/>
  <c r="Q17" i="1" s="1"/>
  <c r="AG17" i="1" s="1"/>
  <c r="D17" i="1"/>
  <c r="BH16" i="1"/>
  <c r="BF16" i="1"/>
  <c r="BB16" i="1"/>
  <c r="AS16" i="1"/>
  <c r="AL16" i="1"/>
  <c r="AO16" i="1" s="1"/>
  <c r="AU16" i="1" s="1"/>
  <c r="AK16" i="1"/>
  <c r="AN16" i="1" s="1"/>
  <c r="AJ16" i="1"/>
  <c r="AM16" i="1" s="1"/>
  <c r="AE16" i="1"/>
  <c r="S16" i="1"/>
  <c r="Q16" i="1"/>
  <c r="AG16" i="1" s="1"/>
  <c r="M16" i="1"/>
  <c r="P16" i="1" s="1"/>
  <c r="L16" i="1"/>
  <c r="I16" i="1"/>
  <c r="X16" i="1" s="1"/>
  <c r="AC16" i="1" s="1"/>
  <c r="H16" i="1"/>
  <c r="W16" i="1" s="1"/>
  <c r="AB16" i="1" s="1"/>
  <c r="G16" i="1"/>
  <c r="F16" i="1"/>
  <c r="E16" i="1"/>
  <c r="D16" i="1"/>
  <c r="BJ15" i="1"/>
  <c r="BI15" i="1"/>
  <c r="BH15" i="1"/>
  <c r="BF15" i="1"/>
  <c r="AL15" i="1"/>
  <c r="AO15" i="1" s="1"/>
  <c r="AQ15" i="1" s="1"/>
  <c r="AK15" i="1"/>
  <c r="AN15" i="1" s="1"/>
  <c r="AP15" i="1" s="1"/>
  <c r="AJ15" i="1"/>
  <c r="AE15" i="1"/>
  <c r="V15" i="1"/>
  <c r="AA15" i="1" s="1"/>
  <c r="S15" i="1"/>
  <c r="M15" i="1"/>
  <c r="L15" i="1"/>
  <c r="I15" i="1"/>
  <c r="X15" i="1" s="1"/>
  <c r="AC15" i="1" s="1"/>
  <c r="H15" i="1"/>
  <c r="W15" i="1" s="1"/>
  <c r="AB15" i="1" s="1"/>
  <c r="G15" i="1"/>
  <c r="F15" i="1"/>
  <c r="BB15" i="1" s="1"/>
  <c r="BG15" i="1" s="1"/>
  <c r="E15" i="1"/>
  <c r="Q15" i="1" s="1"/>
  <c r="AG15" i="1" s="1"/>
  <c r="D15" i="1"/>
  <c r="BJ14" i="1"/>
  <c r="BF14" i="1"/>
  <c r="AL14" i="1"/>
  <c r="AK14" i="1"/>
  <c r="AJ14" i="1"/>
  <c r="AM14" i="1" s="1"/>
  <c r="AE14" i="1"/>
  <c r="W14" i="1"/>
  <c r="AB14" i="1" s="1"/>
  <c r="S14" i="1"/>
  <c r="M14" i="1"/>
  <c r="L14" i="1"/>
  <c r="I14" i="1"/>
  <c r="X14" i="1" s="1"/>
  <c r="AC14" i="1" s="1"/>
  <c r="H14" i="1"/>
  <c r="G14" i="1"/>
  <c r="F14" i="1"/>
  <c r="BB14" i="1" s="1"/>
  <c r="BG14" i="1" s="1"/>
  <c r="E14" i="1"/>
  <c r="D14" i="1"/>
  <c r="BF13" i="1"/>
  <c r="AL13" i="1"/>
  <c r="AK13" i="1"/>
  <c r="AJ13" i="1"/>
  <c r="AE13" i="1"/>
  <c r="S13" i="1"/>
  <c r="M13" i="1"/>
  <c r="L13" i="1"/>
  <c r="I13" i="1"/>
  <c r="X13" i="1" s="1"/>
  <c r="AC13" i="1" s="1"/>
  <c r="H13" i="1"/>
  <c r="W13" i="1" s="1"/>
  <c r="AB13" i="1" s="1"/>
  <c r="G13" i="1"/>
  <c r="F13" i="1"/>
  <c r="BB13" i="1" s="1"/>
  <c r="E13" i="1"/>
  <c r="D13" i="1"/>
  <c r="BJ12" i="1"/>
  <c r="BI12" i="1"/>
  <c r="BH12" i="1"/>
  <c r="BF12" i="1"/>
  <c r="AO12" i="1"/>
  <c r="AQ12" i="1" s="1"/>
  <c r="AL12" i="1"/>
  <c r="AK12" i="1"/>
  <c r="AN12" i="1" s="1"/>
  <c r="AJ12" i="1"/>
  <c r="AM12" i="1" s="1"/>
  <c r="AE12" i="1"/>
  <c r="S12" i="1"/>
  <c r="M12" i="1"/>
  <c r="L12" i="1"/>
  <c r="I12" i="1"/>
  <c r="X12" i="1" s="1"/>
  <c r="AC12" i="1" s="1"/>
  <c r="H12" i="1"/>
  <c r="W12" i="1" s="1"/>
  <c r="AB12" i="1" s="1"/>
  <c r="G12" i="1"/>
  <c r="V12" i="1" s="1"/>
  <c r="AA12" i="1" s="1"/>
  <c r="F12" i="1"/>
  <c r="BB12" i="1" s="1"/>
  <c r="BG12" i="1" s="1"/>
  <c r="E12" i="1"/>
  <c r="Q12" i="1" s="1"/>
  <c r="AG12" i="1" s="1"/>
  <c r="D12" i="1"/>
  <c r="BF11" i="1"/>
  <c r="AL11" i="1"/>
  <c r="AK11" i="1"/>
  <c r="AJ11" i="1"/>
  <c r="AM11" i="1" s="1"/>
  <c r="AE11" i="1"/>
  <c r="S11" i="1"/>
  <c r="M11" i="1"/>
  <c r="L11" i="1"/>
  <c r="I11" i="1"/>
  <c r="X11" i="1" s="1"/>
  <c r="AC11" i="1" s="1"/>
  <c r="H11" i="1"/>
  <c r="W11" i="1" s="1"/>
  <c r="AB11" i="1" s="1"/>
  <c r="G11" i="1"/>
  <c r="F11" i="1"/>
  <c r="AO11" i="1" s="1"/>
  <c r="E11" i="1"/>
  <c r="Q11" i="1" s="1"/>
  <c r="AG11" i="1" s="1"/>
  <c r="D11" i="1"/>
  <c r="BF10" i="1"/>
  <c r="BB10" i="1"/>
  <c r="BG10" i="1" s="1"/>
  <c r="AL10" i="1"/>
  <c r="AK10" i="1"/>
  <c r="AN10" i="1" s="1"/>
  <c r="AR10" i="1" s="1"/>
  <c r="AJ10" i="1"/>
  <c r="AM10" i="1" s="1"/>
  <c r="AE10" i="1"/>
  <c r="S10" i="1"/>
  <c r="Q10" i="1"/>
  <c r="AG10" i="1" s="1"/>
  <c r="M10" i="1"/>
  <c r="P10" i="1" s="1"/>
  <c r="L10" i="1"/>
  <c r="I10" i="1"/>
  <c r="X10" i="1" s="1"/>
  <c r="AC10" i="1" s="1"/>
  <c r="H10" i="1"/>
  <c r="W10" i="1" s="1"/>
  <c r="AB10" i="1" s="1"/>
  <c r="G10" i="1"/>
  <c r="F10" i="1"/>
  <c r="E10" i="1"/>
  <c r="D10" i="1"/>
  <c r="BJ9" i="1"/>
  <c r="BI9" i="1"/>
  <c r="BH9" i="1"/>
  <c r="BF9" i="1"/>
  <c r="AL9" i="1"/>
  <c r="AO9" i="1" s="1"/>
  <c r="AQ9" i="1" s="1"/>
  <c r="AK9" i="1"/>
  <c r="AN9" i="1" s="1"/>
  <c r="AJ9" i="1"/>
  <c r="AM9" i="1" s="1"/>
  <c r="AE9" i="1"/>
  <c r="S9" i="1"/>
  <c r="M9" i="1"/>
  <c r="L9" i="1"/>
  <c r="I9" i="1"/>
  <c r="X9" i="1" s="1"/>
  <c r="AC9" i="1" s="1"/>
  <c r="H9" i="1"/>
  <c r="W9" i="1" s="1"/>
  <c r="AB9" i="1" s="1"/>
  <c r="G9" i="1"/>
  <c r="V9" i="1" s="1"/>
  <c r="AA9" i="1" s="1"/>
  <c r="F9" i="1"/>
  <c r="BB9" i="1" s="1"/>
  <c r="BG9" i="1" s="1"/>
  <c r="E9" i="1"/>
  <c r="Q9" i="1" s="1"/>
  <c r="AG9" i="1" s="1"/>
  <c r="D9" i="1"/>
  <c r="BJ8" i="1"/>
  <c r="BF8" i="1"/>
  <c r="AL8" i="1"/>
  <c r="AO8" i="1" s="1"/>
  <c r="AK8" i="1"/>
  <c r="AJ8" i="1"/>
  <c r="AE8" i="1"/>
  <c r="W8" i="1"/>
  <c r="AB8" i="1" s="1"/>
  <c r="S8" i="1"/>
  <c r="M8" i="1"/>
  <c r="L8" i="1"/>
  <c r="I8" i="1"/>
  <c r="X8" i="1" s="1"/>
  <c r="AC8" i="1" s="1"/>
  <c r="H8" i="1"/>
  <c r="G8" i="1"/>
  <c r="F8" i="1"/>
  <c r="Q8" i="1" s="1"/>
  <c r="AG8" i="1" s="1"/>
  <c r="E8" i="1"/>
  <c r="D8" i="1"/>
  <c r="BF7" i="1"/>
  <c r="AL7" i="1"/>
  <c r="AK7" i="1"/>
  <c r="AJ7" i="1"/>
  <c r="AE7" i="1"/>
  <c r="S7" i="1"/>
  <c r="M7" i="1"/>
  <c r="L7" i="1"/>
  <c r="I7" i="1"/>
  <c r="X7" i="1" s="1"/>
  <c r="AC7" i="1" s="1"/>
  <c r="H7" i="1"/>
  <c r="W7" i="1" s="1"/>
  <c r="AB7" i="1" s="1"/>
  <c r="G7" i="1"/>
  <c r="R7" i="1" s="1"/>
  <c r="F7" i="1"/>
  <c r="BB7" i="1" s="1"/>
  <c r="BG7" i="1" s="1"/>
  <c r="E7" i="1"/>
  <c r="D7" i="1"/>
  <c r="BJ6" i="1"/>
  <c r="BI6" i="1"/>
  <c r="BH6" i="1"/>
  <c r="BF6" i="1"/>
  <c r="AO6" i="1"/>
  <c r="AQ6" i="1" s="1"/>
  <c r="AL6" i="1"/>
  <c r="AK6" i="1"/>
  <c r="AN6" i="1" s="1"/>
  <c r="AJ6" i="1"/>
  <c r="AM6" i="1" s="1"/>
  <c r="AE6" i="1"/>
  <c r="W6" i="1"/>
  <c r="AB6" i="1" s="1"/>
  <c r="S6" i="1"/>
  <c r="M6" i="1"/>
  <c r="P6" i="1" s="1"/>
  <c r="L6" i="1"/>
  <c r="I6" i="1"/>
  <c r="X6" i="1" s="1"/>
  <c r="AC6" i="1" s="1"/>
  <c r="H6" i="1"/>
  <c r="G6" i="1"/>
  <c r="AV6" i="1" s="1"/>
  <c r="F6" i="1"/>
  <c r="BB6" i="1" s="1"/>
  <c r="BG6" i="1" s="1"/>
  <c r="E6" i="1"/>
  <c r="D6" i="1"/>
  <c r="BF5" i="1"/>
  <c r="AO5" i="1"/>
  <c r="AS5" i="1" s="1"/>
  <c r="AL5" i="1"/>
  <c r="AK5" i="1"/>
  <c r="AJ5" i="1"/>
  <c r="AE5" i="1"/>
  <c r="X5" i="1"/>
  <c r="AC5" i="1" s="1"/>
  <c r="W5" i="1"/>
  <c r="AB5" i="1" s="1"/>
  <c r="S5" i="1"/>
  <c r="M5" i="1"/>
  <c r="P5" i="1" s="1"/>
  <c r="L5" i="1"/>
  <c r="I5" i="1"/>
  <c r="H5" i="1"/>
  <c r="G5" i="1"/>
  <c r="AV5" i="1" s="1"/>
  <c r="AW5" i="1" s="1"/>
  <c r="AX5" i="1" s="1"/>
  <c r="F5" i="1"/>
  <c r="Q5" i="1" s="1"/>
  <c r="AG5" i="1" s="1"/>
  <c r="E5" i="1"/>
  <c r="D5" i="1"/>
  <c r="BF4" i="1"/>
  <c r="BH4" i="1" s="1"/>
  <c r="AL4" i="1"/>
  <c r="AK4" i="1"/>
  <c r="AJ4" i="1"/>
  <c r="AE4" i="1"/>
  <c r="S4" i="1"/>
  <c r="M4" i="1"/>
  <c r="L4" i="1"/>
  <c r="I4" i="1"/>
  <c r="X4" i="1" s="1"/>
  <c r="AC4" i="1" s="1"/>
  <c r="H4" i="1"/>
  <c r="W4" i="1" s="1"/>
  <c r="AB4" i="1" s="1"/>
  <c r="G4" i="1"/>
  <c r="F4" i="1"/>
  <c r="BB4" i="1" s="1"/>
  <c r="BG4" i="1" s="1"/>
  <c r="E4" i="1"/>
  <c r="D4" i="1"/>
  <c r="BJ3" i="1"/>
  <c r="BI3" i="1"/>
  <c r="BH3" i="1"/>
  <c r="BF3" i="1"/>
  <c r="AM3" i="1"/>
  <c r="AL3" i="1"/>
  <c r="AO3" i="1" s="1"/>
  <c r="AK3" i="1"/>
  <c r="AN3" i="1" s="1"/>
  <c r="AT3" i="1" s="1"/>
  <c r="AJ3" i="1"/>
  <c r="AE3" i="1"/>
  <c r="V3" i="1"/>
  <c r="S3" i="1"/>
  <c r="M3" i="1"/>
  <c r="P3" i="1" s="1"/>
  <c r="L3" i="1"/>
  <c r="I3" i="1"/>
  <c r="X3" i="1" s="1"/>
  <c r="AC3" i="1" s="1"/>
  <c r="H3" i="1"/>
  <c r="W3" i="1" s="1"/>
  <c r="AB3" i="1" s="1"/>
  <c r="G3" i="1"/>
  <c r="F3" i="1"/>
  <c r="BB3" i="1" s="1"/>
  <c r="BG3" i="1" s="1"/>
  <c r="E3" i="1"/>
  <c r="Q3" i="1" s="1"/>
  <c r="AG3" i="1" s="1"/>
  <c r="D3" i="1"/>
  <c r="AQ39" i="1" l="1"/>
  <c r="AU39" i="1"/>
  <c r="AS39" i="1"/>
  <c r="AU48" i="1"/>
  <c r="AS48" i="1"/>
  <c r="AQ63" i="1"/>
  <c r="AU63" i="1"/>
  <c r="AS63" i="1"/>
  <c r="Y87" i="1"/>
  <c r="Z87" i="1" s="1"/>
  <c r="AA87" i="1"/>
  <c r="AQ105" i="1"/>
  <c r="AU105" i="1"/>
  <c r="AS105" i="1"/>
  <c r="AS29" i="1"/>
  <c r="AQ29" i="1"/>
  <c r="AS95" i="1"/>
  <c r="AU95" i="1"/>
  <c r="AU66" i="1"/>
  <c r="AS66" i="1"/>
  <c r="Y90" i="1"/>
  <c r="Z90" i="1" s="1"/>
  <c r="AA90" i="1"/>
  <c r="Y105" i="1"/>
  <c r="Z105" i="1" s="1"/>
  <c r="AA105" i="1"/>
  <c r="AU108" i="1"/>
  <c r="AS108" i="1"/>
  <c r="AS20" i="1"/>
  <c r="AQ20" i="1"/>
  <c r="AU20" i="1"/>
  <c r="AR96" i="1"/>
  <c r="AT96" i="1"/>
  <c r="AU156" i="1"/>
  <c r="AS156" i="1"/>
  <c r="AQ69" i="1"/>
  <c r="AU69" i="1"/>
  <c r="AS69" i="1"/>
  <c r="AQ93" i="1"/>
  <c r="AU93" i="1"/>
  <c r="AS93" i="1"/>
  <c r="AQ18" i="1"/>
  <c r="AU18" i="1"/>
  <c r="AQ30" i="1"/>
  <c r="AS30" i="1"/>
  <c r="AU72" i="1"/>
  <c r="AS72" i="1"/>
  <c r="AQ99" i="1"/>
  <c r="AS99" i="1"/>
  <c r="AU99" i="1"/>
  <c r="Y108" i="1"/>
  <c r="Z108" i="1" s="1"/>
  <c r="AA108" i="1"/>
  <c r="AQ129" i="1"/>
  <c r="AU129" i="1"/>
  <c r="AS129" i="1"/>
  <c r="AQ81" i="1"/>
  <c r="AU81" i="1"/>
  <c r="AS81" i="1"/>
  <c r="AR84" i="1"/>
  <c r="AT84" i="1"/>
  <c r="AS8" i="1"/>
  <c r="AU8" i="1"/>
  <c r="AQ111" i="1"/>
  <c r="AU111" i="1"/>
  <c r="AS111" i="1"/>
  <c r="AR114" i="1"/>
  <c r="AT114" i="1"/>
  <c r="AU144" i="1"/>
  <c r="AS144" i="1"/>
  <c r="AQ87" i="1"/>
  <c r="AU87" i="1"/>
  <c r="AS87" i="1"/>
  <c r="Y99" i="1"/>
  <c r="Z99" i="1" s="1"/>
  <c r="AA99" i="1"/>
  <c r="AR102" i="1"/>
  <c r="AT102" i="1"/>
  <c r="AU114" i="1"/>
  <c r="AS114" i="1"/>
  <c r="AU132" i="1"/>
  <c r="AS132" i="1"/>
  <c r="AQ3" i="1"/>
  <c r="AU3" i="1"/>
  <c r="AS3" i="1"/>
  <c r="AQ57" i="1"/>
  <c r="AU57" i="1"/>
  <c r="AS57" i="1"/>
  <c r="AU60" i="1"/>
  <c r="AS60" i="1"/>
  <c r="AU102" i="1"/>
  <c r="AS102" i="1"/>
  <c r="AS11" i="1"/>
  <c r="AU11" i="1"/>
  <c r="AU90" i="1"/>
  <c r="AS90" i="1"/>
  <c r="AQ147" i="1"/>
  <c r="AS147" i="1"/>
  <c r="AU147" i="1"/>
  <c r="AN50" i="1"/>
  <c r="Y120" i="1"/>
  <c r="Z120" i="1" s="1"/>
  <c r="AU6" i="1"/>
  <c r="P7" i="1"/>
  <c r="AU12" i="1"/>
  <c r="P13" i="1"/>
  <c r="AN14" i="1"/>
  <c r="AM15" i="1"/>
  <c r="AM23" i="1"/>
  <c r="Q31" i="1"/>
  <c r="AG31" i="1" s="1"/>
  <c r="R32" i="1"/>
  <c r="AO33" i="1"/>
  <c r="AV36" i="1"/>
  <c r="BB37" i="1"/>
  <c r="AN40" i="1"/>
  <c r="P41" i="1"/>
  <c r="P49" i="1"/>
  <c r="AO51" i="1"/>
  <c r="AO54" i="1"/>
  <c r="AM57" i="1"/>
  <c r="AV58" i="1"/>
  <c r="AM60" i="1"/>
  <c r="BB61" i="1"/>
  <c r="P71" i="1"/>
  <c r="AN83" i="1"/>
  <c r="P84" i="1"/>
  <c r="AS84" i="1"/>
  <c r="AM91" i="1"/>
  <c r="AN94" i="1"/>
  <c r="P100" i="1"/>
  <c r="AV101" i="1"/>
  <c r="Q104" i="1"/>
  <c r="AG104" i="1" s="1"/>
  <c r="AM104" i="1"/>
  <c r="AV111" i="1"/>
  <c r="AW111" i="1" s="1"/>
  <c r="AX111" i="1" s="1"/>
  <c r="AM112" i="1"/>
  <c r="AN115" i="1"/>
  <c r="P116" i="1"/>
  <c r="Q121" i="1"/>
  <c r="AG121" i="1" s="1"/>
  <c r="AN122" i="1"/>
  <c r="AW129" i="1"/>
  <c r="AX129" i="1" s="1"/>
  <c r="AM130" i="1"/>
  <c r="AM136" i="1"/>
  <c r="AV138" i="1"/>
  <c r="V138" i="1"/>
  <c r="AO138" i="1"/>
  <c r="AU167" i="1"/>
  <c r="AD168" i="1"/>
  <c r="AH168" i="1" s="1"/>
  <c r="BB175" i="1"/>
  <c r="Q175" i="1"/>
  <c r="AG175" i="1" s="1"/>
  <c r="AU180" i="1"/>
  <c r="AS180" i="1"/>
  <c r="AU222" i="1"/>
  <c r="AS222" i="1"/>
  <c r="AQ222" i="1"/>
  <c r="AU245" i="1"/>
  <c r="AS245" i="1"/>
  <c r="AQ245" i="1"/>
  <c r="AQ278" i="1"/>
  <c r="AS278" i="1"/>
  <c r="AS289" i="1"/>
  <c r="AU289" i="1"/>
  <c r="AQ289" i="1"/>
  <c r="AW60" i="1"/>
  <c r="AX60" i="1" s="1"/>
  <c r="AM109" i="1"/>
  <c r="AU196" i="1"/>
  <c r="AQ196" i="1"/>
  <c r="AU205" i="1"/>
  <c r="AS205" i="1"/>
  <c r="AQ205" i="1"/>
  <c r="AT359" i="1"/>
  <c r="AP359" i="1"/>
  <c r="AV3" i="1"/>
  <c r="AN4" i="1"/>
  <c r="AR4" i="1" s="1"/>
  <c r="V6" i="1"/>
  <c r="AA6" i="1" s="1"/>
  <c r="Q7" i="1"/>
  <c r="AG7" i="1" s="1"/>
  <c r="AO10" i="1"/>
  <c r="AU10" i="1" s="1"/>
  <c r="P11" i="1"/>
  <c r="BB11" i="1"/>
  <c r="Q13" i="1"/>
  <c r="AG13" i="1" s="1"/>
  <c r="P15" i="1"/>
  <c r="AV23" i="1"/>
  <c r="AN23" i="1"/>
  <c r="AO28" i="1"/>
  <c r="V30" i="1"/>
  <c r="P33" i="1"/>
  <c r="AO40" i="1"/>
  <c r="AQ40" i="1" s="1"/>
  <c r="P44" i="1"/>
  <c r="Q49" i="1"/>
  <c r="AG49" i="1" s="1"/>
  <c r="P51" i="1"/>
  <c r="AN53" i="1"/>
  <c r="P54" i="1"/>
  <c r="Q56" i="1"/>
  <c r="AG56" i="1" s="1"/>
  <c r="AM56" i="1"/>
  <c r="AV63" i="1"/>
  <c r="AW63" i="1" s="1"/>
  <c r="AX63" i="1" s="1"/>
  <c r="AV66" i="1"/>
  <c r="AW66" i="1" s="1"/>
  <c r="AX66" i="1" s="1"/>
  <c r="Q69" i="1"/>
  <c r="AG69" i="1" s="1"/>
  <c r="AN70" i="1"/>
  <c r="Q72" i="1"/>
  <c r="AG72" i="1" s="1"/>
  <c r="AN73" i="1"/>
  <c r="P74" i="1"/>
  <c r="V81" i="1"/>
  <c r="AY81" i="1"/>
  <c r="AZ81" i="1" s="1"/>
  <c r="BA81" i="1" s="1"/>
  <c r="P82" i="1"/>
  <c r="AV83" i="1"/>
  <c r="P85" i="1"/>
  <c r="AY86" i="1"/>
  <c r="AZ86" i="1" s="1"/>
  <c r="BA86" i="1" s="1"/>
  <c r="AN86" i="1"/>
  <c r="Q89" i="1"/>
  <c r="AG89" i="1" s="1"/>
  <c r="AM89" i="1"/>
  <c r="AO94" i="1"/>
  <c r="Q96" i="1"/>
  <c r="AG96" i="1" s="1"/>
  <c r="Q100" i="1"/>
  <c r="AG100" i="1" s="1"/>
  <c r="V102" i="1"/>
  <c r="BB102" i="1"/>
  <c r="BG102" i="1" s="1"/>
  <c r="AY104" i="1"/>
  <c r="AZ104" i="1" s="1"/>
  <c r="BA104" i="1" s="1"/>
  <c r="AN104" i="1"/>
  <c r="Q107" i="1"/>
  <c r="AG107" i="1" s="1"/>
  <c r="AM107" i="1"/>
  <c r="AV112" i="1"/>
  <c r="AV114" i="1"/>
  <c r="AW114" i="1" s="1"/>
  <c r="AX114" i="1" s="1"/>
  <c r="AO115" i="1"/>
  <c r="P119" i="1"/>
  <c r="AA120" i="1"/>
  <c r="AD120" i="1" s="1"/>
  <c r="AH120" i="1" s="1"/>
  <c r="R122" i="1"/>
  <c r="P123" i="1"/>
  <c r="AS123" i="1"/>
  <c r="AN125" i="1"/>
  <c r="P126" i="1"/>
  <c r="AS126" i="1"/>
  <c r="AV130" i="1"/>
  <c r="AW132" i="1"/>
  <c r="AX132" i="1" s="1"/>
  <c r="AO135" i="1"/>
  <c r="AV136" i="1"/>
  <c r="P143" i="1"/>
  <c r="AM145" i="1"/>
  <c r="AY147" i="1"/>
  <c r="AZ147" i="1" s="1"/>
  <c r="BA147" i="1" s="1"/>
  <c r="AV154" i="1"/>
  <c r="AN159" i="1"/>
  <c r="AP159" i="1" s="1"/>
  <c r="Q165" i="1"/>
  <c r="AG165" i="1" s="1"/>
  <c r="AO165" i="1"/>
  <c r="AV167" i="1"/>
  <c r="AW167" i="1" s="1"/>
  <c r="AX167" i="1" s="1"/>
  <c r="AS173" i="1"/>
  <c r="AU173" i="1"/>
  <c r="AS213" i="1"/>
  <c r="AQ213" i="1"/>
  <c r="AU213" i="1"/>
  <c r="AO4" i="1"/>
  <c r="AM8" i="1"/>
  <c r="R10" i="1"/>
  <c r="AY10" i="1" s="1"/>
  <c r="AZ10" i="1" s="1"/>
  <c r="BA10" i="1" s="1"/>
  <c r="AO14" i="1"/>
  <c r="Q21" i="1"/>
  <c r="AG21" i="1" s="1"/>
  <c r="Q26" i="1"/>
  <c r="AG26" i="1" s="1"/>
  <c r="AM26" i="1"/>
  <c r="Q35" i="1"/>
  <c r="AG35" i="1" s="1"/>
  <c r="AM35" i="1"/>
  <c r="Q42" i="1"/>
  <c r="AG42" i="1" s="1"/>
  <c r="AV53" i="1"/>
  <c r="AN56" i="1"/>
  <c r="Q59" i="1"/>
  <c r="AG59" i="1" s="1"/>
  <c r="AM59" i="1"/>
  <c r="AV64" i="1"/>
  <c r="AO70" i="1"/>
  <c r="AO73" i="1"/>
  <c r="AN89" i="1"/>
  <c r="AW93" i="1"/>
  <c r="AX93" i="1" s="1"/>
  <c r="AN107" i="1"/>
  <c r="AO122" i="1"/>
  <c r="AS122" i="1" s="1"/>
  <c r="AU123" i="1"/>
  <c r="AT126" i="1"/>
  <c r="AN144" i="1"/>
  <c r="AS149" i="1"/>
  <c r="AU149" i="1"/>
  <c r="AQ153" i="1"/>
  <c r="AU153" i="1"/>
  <c r="AN155" i="1"/>
  <c r="Q159" i="1"/>
  <c r="AG159" i="1" s="1"/>
  <c r="AM159" i="1"/>
  <c r="AS161" i="1"/>
  <c r="AU161" i="1"/>
  <c r="R171" i="1"/>
  <c r="AY171" i="1" s="1"/>
  <c r="AZ171" i="1" s="1"/>
  <c r="BA171" i="1" s="1"/>
  <c r="V171" i="1"/>
  <c r="AA171" i="1" s="1"/>
  <c r="AQ171" i="1"/>
  <c r="AU171" i="1"/>
  <c r="AS171" i="1"/>
  <c r="AU190" i="1"/>
  <c r="AQ190" i="1"/>
  <c r="AU201" i="1"/>
  <c r="AS201" i="1"/>
  <c r="AQ201" i="1"/>
  <c r="AS211" i="1"/>
  <c r="AU211" i="1"/>
  <c r="AQ211" i="1"/>
  <c r="AS217" i="1"/>
  <c r="AU217" i="1"/>
  <c r="AQ217" i="1"/>
  <c r="AS229" i="1"/>
  <c r="AU229" i="1"/>
  <c r="AQ229" i="1"/>
  <c r="AU234" i="1"/>
  <c r="AS234" i="1"/>
  <c r="AQ234" i="1"/>
  <c r="AS243" i="1"/>
  <c r="AU243" i="1"/>
  <c r="AQ243" i="1"/>
  <c r="AS255" i="1"/>
  <c r="AU255" i="1"/>
  <c r="AQ255" i="1"/>
  <c r="AU269" i="1"/>
  <c r="AS269" i="1"/>
  <c r="AQ269" i="1"/>
  <c r="AT281" i="1"/>
  <c r="AP281" i="1"/>
  <c r="AT335" i="1"/>
  <c r="AP335" i="1"/>
  <c r="AM4" i="1"/>
  <c r="AN26" i="1"/>
  <c r="AO27" i="1"/>
  <c r="AN35" i="1"/>
  <c r="AO36" i="1"/>
  <c r="BB50" i="1"/>
  <c r="BG50" i="1" s="1"/>
  <c r="Y51" i="1"/>
  <c r="Z51" i="1" s="1"/>
  <c r="AN59" i="1"/>
  <c r="AW69" i="1"/>
  <c r="AX69" i="1" s="1"/>
  <c r="AM70" i="1"/>
  <c r="AW72" i="1"/>
  <c r="AX72" i="1" s="1"/>
  <c r="AM73" i="1"/>
  <c r="P80" i="1"/>
  <c r="P88" i="1"/>
  <c r="AT90" i="1"/>
  <c r="P106" i="1"/>
  <c r="AT108" i="1"/>
  <c r="AN110" i="1"/>
  <c r="BB115" i="1"/>
  <c r="P127" i="1"/>
  <c r="AN128" i="1"/>
  <c r="AW144" i="1"/>
  <c r="AX144" i="1" s="1"/>
  <c r="AM153" i="1"/>
  <c r="AS155" i="1"/>
  <c r="AU155" i="1"/>
  <c r="AO159" i="1"/>
  <c r="P166" i="1"/>
  <c r="AR174" i="1"/>
  <c r="AT174" i="1"/>
  <c r="AQ185" i="1"/>
  <c r="AU185" i="1"/>
  <c r="AS185" i="1"/>
  <c r="AS223" i="1"/>
  <c r="AQ223" i="1"/>
  <c r="AU263" i="1"/>
  <c r="AS263" i="1"/>
  <c r="AQ263" i="1"/>
  <c r="AQ272" i="1"/>
  <c r="AS272" i="1"/>
  <c r="AU317" i="1"/>
  <c r="AS317" i="1"/>
  <c r="AQ317" i="1"/>
  <c r="R4" i="1"/>
  <c r="AY4" i="1" s="1"/>
  <c r="AZ4" i="1" s="1"/>
  <c r="BA4" i="1" s="1"/>
  <c r="P14" i="1"/>
  <c r="AM17" i="1"/>
  <c r="AV21" i="1"/>
  <c r="AU23" i="1"/>
  <c r="Q25" i="1"/>
  <c r="AG25" i="1" s="1"/>
  <c r="P27" i="1"/>
  <c r="AN31" i="1"/>
  <c r="P32" i="1"/>
  <c r="AV35" i="1"/>
  <c r="P36" i="1"/>
  <c r="P37" i="1"/>
  <c r="AN38" i="1"/>
  <c r="P50" i="1"/>
  <c r="P58" i="1"/>
  <c r="AV59" i="1"/>
  <c r="P61" i="1"/>
  <c r="AN62" i="1"/>
  <c r="Q65" i="1"/>
  <c r="AG65" i="1" s="1"/>
  <c r="AM65" i="1"/>
  <c r="AV70" i="1"/>
  <c r="BB73" i="1"/>
  <c r="BB86" i="1"/>
  <c r="BG86" i="1" s="1"/>
  <c r="Q88" i="1"/>
  <c r="AG88" i="1" s="1"/>
  <c r="AZ90" i="1"/>
  <c r="BA90" i="1" s="1"/>
  <c r="AM92" i="1"/>
  <c r="Q99" i="1"/>
  <c r="AG99" i="1" s="1"/>
  <c r="P101" i="1"/>
  <c r="BB104" i="1"/>
  <c r="BG104" i="1" s="1"/>
  <c r="Q106" i="1"/>
  <c r="AG106" i="1" s="1"/>
  <c r="P109" i="1"/>
  <c r="R110" i="1"/>
  <c r="P111" i="1"/>
  <c r="AN113" i="1"/>
  <c r="AV117" i="1"/>
  <c r="AN121" i="1"/>
  <c r="Q127" i="1"/>
  <c r="AG127" i="1" s="1"/>
  <c r="R128" i="1"/>
  <c r="P129" i="1"/>
  <c r="AN131" i="1"/>
  <c r="AN137" i="1"/>
  <c r="P138" i="1"/>
  <c r="AN146" i="1"/>
  <c r="Q148" i="1"/>
  <c r="AG148" i="1" s="1"/>
  <c r="AZ157" i="1"/>
  <c r="BA157" i="1" s="1"/>
  <c r="Q169" i="1"/>
  <c r="AG169" i="1" s="1"/>
  <c r="BB169" i="1"/>
  <c r="AU197" i="1"/>
  <c r="AQ197" i="1"/>
  <c r="AQ204" i="1"/>
  <c r="AU204" i="1"/>
  <c r="AS204" i="1"/>
  <c r="AS225" i="1"/>
  <c r="AU225" i="1"/>
  <c r="AQ225" i="1"/>
  <c r="AU227" i="1"/>
  <c r="AS227" i="1"/>
  <c r="AQ227" i="1"/>
  <c r="AU239" i="1"/>
  <c r="AQ239" i="1"/>
  <c r="AU258" i="1"/>
  <c r="AS258" i="1"/>
  <c r="AQ258" i="1"/>
  <c r="AS261" i="1"/>
  <c r="AU261" i="1"/>
  <c r="AQ261" i="1"/>
  <c r="AQ308" i="1"/>
  <c r="AS308" i="1"/>
  <c r="AT347" i="1"/>
  <c r="AP347" i="1"/>
  <c r="AU215" i="1"/>
  <c r="AQ215" i="1"/>
  <c r="AN8" i="1"/>
  <c r="AP8" i="1" s="1"/>
  <c r="Q6" i="1"/>
  <c r="AG6" i="1" s="1"/>
  <c r="AN13" i="1"/>
  <c r="Q14" i="1"/>
  <c r="AG14" i="1" s="1"/>
  <c r="AN17" i="1"/>
  <c r="AQ22" i="1"/>
  <c r="Q30" i="1"/>
  <c r="AG30" i="1" s="1"/>
  <c r="AO31" i="1"/>
  <c r="AQ31" i="1" s="1"/>
  <c r="Q37" i="1"/>
  <c r="AG37" i="1" s="1"/>
  <c r="R38" i="1"/>
  <c r="Q48" i="1"/>
  <c r="AG48" i="1" s="1"/>
  <c r="AN49" i="1"/>
  <c r="AA51" i="1"/>
  <c r="AD51" i="1" s="1"/>
  <c r="AH51" i="1" s="1"/>
  <c r="V57" i="1"/>
  <c r="AA57" i="1" s="1"/>
  <c r="Q58" i="1"/>
  <c r="AG58" i="1" s="1"/>
  <c r="V60" i="1"/>
  <c r="AA60" i="1" s="1"/>
  <c r="Q61" i="1"/>
  <c r="AG61" i="1" s="1"/>
  <c r="R62" i="1"/>
  <c r="AN65" i="1"/>
  <c r="Q68" i="1"/>
  <c r="AG68" i="1" s="1"/>
  <c r="AM68" i="1"/>
  <c r="AV75" i="1"/>
  <c r="AV78" i="1"/>
  <c r="Q81" i="1"/>
  <c r="AG81" i="1" s="1"/>
  <c r="P91" i="1"/>
  <c r="AN92" i="1"/>
  <c r="Q95" i="1"/>
  <c r="AG95" i="1" s="1"/>
  <c r="AM95" i="1"/>
  <c r="AN100" i="1"/>
  <c r="Q102" i="1"/>
  <c r="AG102" i="1" s="1"/>
  <c r="Q109" i="1"/>
  <c r="AG109" i="1" s="1"/>
  <c r="AV113" i="1"/>
  <c r="AW113" i="1" s="1"/>
  <c r="AX113" i="1" s="1"/>
  <c r="AV118" i="1"/>
  <c r="AV120" i="1"/>
  <c r="AO121" i="1"/>
  <c r="AV131" i="1"/>
  <c r="AW131" i="1" s="1"/>
  <c r="AX131" i="1" s="1"/>
  <c r="AT132" i="1"/>
  <c r="AV137" i="1"/>
  <c r="BB142" i="1"/>
  <c r="BG142" i="1" s="1"/>
  <c r="Q142" i="1"/>
  <c r="AG142" i="1" s="1"/>
  <c r="AS153" i="1"/>
  <c r="AO235" i="1"/>
  <c r="AU246" i="1"/>
  <c r="AS246" i="1"/>
  <c r="AQ246" i="1"/>
  <c r="AQ290" i="1"/>
  <c r="AS290" i="1"/>
  <c r="AT299" i="1"/>
  <c r="AP299" i="1"/>
  <c r="AT311" i="1"/>
  <c r="AP311" i="1"/>
  <c r="AT323" i="1"/>
  <c r="AP323" i="1"/>
  <c r="AW29" i="1"/>
  <c r="AX29" i="1" s="1"/>
  <c r="AM58" i="1"/>
  <c r="AM138" i="1"/>
  <c r="AS219" i="1"/>
  <c r="AU219" i="1"/>
  <c r="AQ219" i="1"/>
  <c r="AU303" i="1"/>
  <c r="AQ303" i="1"/>
  <c r="AN7" i="1"/>
  <c r="AR7" i="1" s="1"/>
  <c r="AV12" i="1"/>
  <c r="AO13" i="1"/>
  <c r="AU13" i="1" s="1"/>
  <c r="AM20" i="1"/>
  <c r="AS22" i="1"/>
  <c r="V36" i="1"/>
  <c r="Q41" i="1"/>
  <c r="AG41" i="1" s="1"/>
  <c r="AM41" i="1"/>
  <c r="AO49" i="1"/>
  <c r="AV65" i="1"/>
  <c r="AN68" i="1"/>
  <c r="Q71" i="1"/>
  <c r="AG71" i="1" s="1"/>
  <c r="AM71" i="1"/>
  <c r="AV76" i="1"/>
  <c r="Q84" i="1"/>
  <c r="AG84" i="1" s="1"/>
  <c r="AN85" i="1"/>
  <c r="R92" i="1"/>
  <c r="AY92" i="1" s="1"/>
  <c r="AZ92" i="1" s="1"/>
  <c r="BA92" i="1" s="1"/>
  <c r="AN95" i="1"/>
  <c r="AO96" i="1"/>
  <c r="AV99" i="1"/>
  <c r="AW99" i="1" s="1"/>
  <c r="AX99" i="1" s="1"/>
  <c r="AO100" i="1"/>
  <c r="Y111" i="1"/>
  <c r="Z111" i="1" s="1"/>
  <c r="AM121" i="1"/>
  <c r="V129" i="1"/>
  <c r="Q136" i="1"/>
  <c r="AG136" i="1" s="1"/>
  <c r="AS137" i="1"/>
  <c r="AU137" i="1"/>
  <c r="R146" i="1"/>
  <c r="AW153" i="1"/>
  <c r="AX153" i="1" s="1"/>
  <c r="AR156" i="1"/>
  <c r="AT156" i="1"/>
  <c r="P161" i="1"/>
  <c r="AN172" i="1"/>
  <c r="Q174" i="1"/>
  <c r="AG174" i="1" s="1"/>
  <c r="BB174" i="1"/>
  <c r="BG174" i="1" s="1"/>
  <c r="AO174" i="1"/>
  <c r="AD189" i="1"/>
  <c r="AH189" i="1" s="1"/>
  <c r="AM235" i="1"/>
  <c r="AU270" i="1"/>
  <c r="AS270" i="1"/>
  <c r="AQ270" i="1"/>
  <c r="AU299" i="1"/>
  <c r="AS299" i="1"/>
  <c r="AQ299" i="1"/>
  <c r="AQ302" i="1"/>
  <c r="AS302" i="1"/>
  <c r="AU311" i="1"/>
  <c r="AS311" i="1"/>
  <c r="AQ311" i="1"/>
  <c r="AU364" i="1"/>
  <c r="AS364" i="1"/>
  <c r="AQ364" i="1"/>
  <c r="Y18" i="1"/>
  <c r="Z18" i="1" s="1"/>
  <c r="AN21" i="1"/>
  <c r="AP21" i="1" s="1"/>
  <c r="BG27" i="1"/>
  <c r="AW30" i="1"/>
  <c r="AX30" i="1" s="1"/>
  <c r="AN41" i="1"/>
  <c r="AM49" i="1"/>
  <c r="AI51" i="1"/>
  <c r="AF51" i="1" s="1"/>
  <c r="AI54" i="1"/>
  <c r="AF54" i="1" s="1"/>
  <c r="Y63" i="1"/>
  <c r="Z63" i="1" s="1"/>
  <c r="Y66" i="1"/>
  <c r="Z66" i="1" s="1"/>
  <c r="AN71" i="1"/>
  <c r="AW81" i="1"/>
  <c r="AX81" i="1" s="1"/>
  <c r="AW95" i="1"/>
  <c r="AX95" i="1" s="1"/>
  <c r="AM100" i="1"/>
  <c r="AW102" i="1"/>
  <c r="AX102" i="1" s="1"/>
  <c r="AU113" i="1"/>
  <c r="Y114" i="1"/>
  <c r="Z114" i="1" s="1"/>
  <c r="P115" i="1"/>
  <c r="AN116" i="1"/>
  <c r="AY121" i="1"/>
  <c r="AZ121" i="1" s="1"/>
  <c r="BA121" i="1" s="1"/>
  <c r="AU131" i="1"/>
  <c r="AQ141" i="1"/>
  <c r="AU141" i="1"/>
  <c r="Q150" i="1"/>
  <c r="AG150" i="1" s="1"/>
  <c r="AI150" i="1" s="1"/>
  <c r="AF150" i="1" s="1"/>
  <c r="BB150" i="1"/>
  <c r="BG150" i="1" s="1"/>
  <c r="AO150" i="1"/>
  <c r="AM150" i="1"/>
  <c r="AU162" i="1"/>
  <c r="AS162" i="1"/>
  <c r="AN170" i="1"/>
  <c r="AU209" i="1"/>
  <c r="AS209" i="1"/>
  <c r="AQ209" i="1"/>
  <c r="AU221" i="1"/>
  <c r="AS221" i="1"/>
  <c r="AQ221" i="1"/>
  <c r="AQ230" i="1"/>
  <c r="AS230" i="1"/>
  <c r="AS273" i="1"/>
  <c r="AU273" i="1"/>
  <c r="AQ273" i="1"/>
  <c r="Y302" i="1"/>
  <c r="Z302" i="1" s="1"/>
  <c r="AA302" i="1"/>
  <c r="AU252" i="1"/>
  <c r="AS252" i="1"/>
  <c r="AQ252" i="1"/>
  <c r="Y3" i="1"/>
  <c r="Z3" i="1" s="1"/>
  <c r="AM13" i="1"/>
  <c r="P4" i="1"/>
  <c r="AY7" i="1"/>
  <c r="AZ7" i="1" s="1"/>
  <c r="BA7" i="1" s="1"/>
  <c r="AM7" i="1"/>
  <c r="BB8" i="1"/>
  <c r="BG8" i="1" s="1"/>
  <c r="AN11" i="1"/>
  <c r="AP11" i="1" s="1"/>
  <c r="P21" i="1"/>
  <c r="AO21" i="1"/>
  <c r="AQ21" i="1" s="1"/>
  <c r="AN25" i="1"/>
  <c r="P26" i="1"/>
  <c r="AM30" i="1"/>
  <c r="P35" i="1"/>
  <c r="Q40" i="1"/>
  <c r="AG40" i="1" s="1"/>
  <c r="P42" i="1"/>
  <c r="AS42" i="1"/>
  <c r="AN44" i="1"/>
  <c r="P59" i="1"/>
  <c r="P70" i="1"/>
  <c r="P73" i="1"/>
  <c r="AZ74" i="1"/>
  <c r="BA74" i="1" s="1"/>
  <c r="AN74" i="1"/>
  <c r="AM81" i="1"/>
  <c r="AM82" i="1"/>
  <c r="AV84" i="1"/>
  <c r="AW84" i="1" s="1"/>
  <c r="AX84" i="1" s="1"/>
  <c r="AM85" i="1"/>
  <c r="AN88" i="1"/>
  <c r="V93" i="1"/>
  <c r="AA93" i="1" s="1"/>
  <c r="Q94" i="1"/>
  <c r="AG94" i="1" s="1"/>
  <c r="AV100" i="1"/>
  <c r="AM103" i="1"/>
  <c r="AN106" i="1"/>
  <c r="P110" i="1"/>
  <c r="AA111" i="1"/>
  <c r="R116" i="1"/>
  <c r="AY116" i="1" s="1"/>
  <c r="AZ116" i="1" s="1"/>
  <c r="BA116" i="1" s="1"/>
  <c r="P117" i="1"/>
  <c r="AS117" i="1"/>
  <c r="AN119" i="1"/>
  <c r="AN127" i="1"/>
  <c r="P128" i="1"/>
  <c r="V135" i="1"/>
  <c r="R141" i="1"/>
  <c r="AY141" i="1" s="1"/>
  <c r="AZ141" i="1" s="1"/>
  <c r="BA141" i="1" s="1"/>
  <c r="V141" i="1"/>
  <c r="AA141" i="1" s="1"/>
  <c r="Y150" i="1"/>
  <c r="Z150" i="1" s="1"/>
  <c r="AN150" i="1"/>
  <c r="Y162" i="1"/>
  <c r="Z162" i="1" s="1"/>
  <c r="AU200" i="1"/>
  <c r="AS200" i="1"/>
  <c r="AQ200" i="1"/>
  <c r="AU233" i="1"/>
  <c r="AS233" i="1"/>
  <c r="AQ233" i="1"/>
  <c r="AS247" i="1"/>
  <c r="AU247" i="1"/>
  <c r="AQ247" i="1"/>
  <c r="AT305" i="1"/>
  <c r="AP305" i="1"/>
  <c r="AU309" i="1"/>
  <c r="AQ309" i="1"/>
  <c r="AU321" i="1"/>
  <c r="AQ321" i="1"/>
  <c r="AT341" i="1"/>
  <c r="AP341" i="1"/>
  <c r="AW57" i="1"/>
  <c r="AX57" i="1" s="1"/>
  <c r="P8" i="1"/>
  <c r="Q4" i="1"/>
  <c r="AG4" i="1" s="1"/>
  <c r="AA18" i="1"/>
  <c r="P22" i="1"/>
  <c r="AO25" i="1"/>
  <c r="AQ25" i="1" s="1"/>
  <c r="Q29" i="1"/>
  <c r="AG29" i="1" s="1"/>
  <c r="AM29" i="1"/>
  <c r="AN37" i="1"/>
  <c r="P38" i="1"/>
  <c r="P43" i="1"/>
  <c r="R44" i="1"/>
  <c r="P45" i="1"/>
  <c r="AS45" i="1"/>
  <c r="Q47" i="1"/>
  <c r="AG47" i="1" s="1"/>
  <c r="AM47" i="1"/>
  <c r="AV51" i="1"/>
  <c r="AV54" i="1"/>
  <c r="Q57" i="1"/>
  <c r="AG57" i="1" s="1"/>
  <c r="AN58" i="1"/>
  <c r="Q60" i="1"/>
  <c r="AG60" i="1" s="1"/>
  <c r="AN61" i="1"/>
  <c r="P62" i="1"/>
  <c r="AA63" i="1"/>
  <c r="AA66" i="1"/>
  <c r="V69" i="1"/>
  <c r="AA69" i="1" s="1"/>
  <c r="Q70" i="1"/>
  <c r="AG70" i="1" s="1"/>
  <c r="V72" i="1"/>
  <c r="AA72" i="1" s="1"/>
  <c r="R74" i="1"/>
  <c r="P75" i="1"/>
  <c r="AS75" i="1"/>
  <c r="AN77" i="1"/>
  <c r="P78" i="1"/>
  <c r="AS78" i="1"/>
  <c r="Q80" i="1"/>
  <c r="AG80" i="1" s="1"/>
  <c r="AM80" i="1"/>
  <c r="AV82" i="1"/>
  <c r="AO88" i="1"/>
  <c r="V96" i="1"/>
  <c r="AA96" i="1" s="1"/>
  <c r="P97" i="1"/>
  <c r="AN98" i="1"/>
  <c r="AO106" i="1"/>
  <c r="AN109" i="1"/>
  <c r="P113" i="1"/>
  <c r="AA114" i="1"/>
  <c r="AU117" i="1"/>
  <c r="P118" i="1"/>
  <c r="AV119" i="1"/>
  <c r="P120" i="1"/>
  <c r="AS120" i="1"/>
  <c r="AV123" i="1"/>
  <c r="AW123" i="1" s="1"/>
  <c r="AX123" i="1" s="1"/>
  <c r="AV126" i="1"/>
  <c r="AW126" i="1" s="1"/>
  <c r="AX126" i="1" s="1"/>
  <c r="AO127" i="1"/>
  <c r="P131" i="1"/>
  <c r="AA132" i="1"/>
  <c r="AN138" i="1"/>
  <c r="AU143" i="1"/>
  <c r="V144" i="1"/>
  <c r="AV156" i="1"/>
  <c r="AW156" i="1" s="1"/>
  <c r="AX156" i="1" s="1"/>
  <c r="V156" i="1"/>
  <c r="AO158" i="1"/>
  <c r="AS158" i="1" s="1"/>
  <c r="BB158" i="1"/>
  <c r="BG158" i="1" s="1"/>
  <c r="AT162" i="1"/>
  <c r="R164" i="1"/>
  <c r="BB172" i="1"/>
  <c r="BG172" i="1" s="1"/>
  <c r="Q172" i="1"/>
  <c r="AG172" i="1" s="1"/>
  <c r="AQ266" i="1"/>
  <c r="AS266" i="1"/>
  <c r="AR180" i="1"/>
  <c r="AT180" i="1"/>
  <c r="AO7" i="1"/>
  <c r="AQ16" i="1"/>
  <c r="Y21" i="1"/>
  <c r="Z21" i="1" s="1"/>
  <c r="BG21" i="1"/>
  <c r="Q27" i="1"/>
  <c r="AG27" i="1" s="1"/>
  <c r="AN29" i="1"/>
  <c r="Q32" i="1"/>
  <c r="AG32" i="1" s="1"/>
  <c r="AM32" i="1"/>
  <c r="Q36" i="1"/>
  <c r="AG36" i="1" s="1"/>
  <c r="AO37" i="1"/>
  <c r="AU45" i="1"/>
  <c r="AN47" i="1"/>
  <c r="Q50" i="1"/>
  <c r="AG50" i="1" s="1"/>
  <c r="AM50" i="1"/>
  <c r="AV52" i="1"/>
  <c r="AO58" i="1"/>
  <c r="AO61" i="1"/>
  <c r="AO74" i="1"/>
  <c r="AS74" i="1" s="1"/>
  <c r="AV77" i="1"/>
  <c r="AT78" i="1"/>
  <c r="AN80" i="1"/>
  <c r="AV87" i="1"/>
  <c r="AW87" i="1" s="1"/>
  <c r="AX87" i="1" s="1"/>
  <c r="AV90" i="1"/>
  <c r="AN91" i="1"/>
  <c r="R98" i="1"/>
  <c r="Q101" i="1"/>
  <c r="AG101" i="1" s="1"/>
  <c r="AM101" i="1"/>
  <c r="AV105" i="1"/>
  <c r="AW105" i="1" s="1"/>
  <c r="AX105" i="1" s="1"/>
  <c r="AV108" i="1"/>
  <c r="AW108" i="1" s="1"/>
  <c r="AX108" i="1" s="1"/>
  <c r="AO109" i="1"/>
  <c r="Q111" i="1"/>
  <c r="AG111" i="1" s="1"/>
  <c r="BB116" i="1"/>
  <c r="BG116" i="1" s="1"/>
  <c r="Y117" i="1"/>
  <c r="Z117" i="1" s="1"/>
  <c r="AT120" i="1"/>
  <c r="AV124" i="1"/>
  <c r="Q129" i="1"/>
  <c r="AG129" i="1" s="1"/>
  <c r="AN130" i="1"/>
  <c r="Q138" i="1"/>
  <c r="AG138" i="1" s="1"/>
  <c r="AS141" i="1"/>
  <c r="AW141" i="1" s="1"/>
  <c r="AX141" i="1" s="1"/>
  <c r="R152" i="1"/>
  <c r="AQ177" i="1"/>
  <c r="AU177" i="1"/>
  <c r="AS177" i="1"/>
  <c r="Q203" i="1"/>
  <c r="AG203" i="1" s="1"/>
  <c r="AS215" i="1"/>
  <c r="AU228" i="1"/>
  <c r="AS228" i="1"/>
  <c r="AQ228" i="1"/>
  <c r="AS231" i="1"/>
  <c r="AU231" i="1"/>
  <c r="AQ231" i="1"/>
  <c r="AQ242" i="1"/>
  <c r="AS242" i="1"/>
  <c r="AU291" i="1"/>
  <c r="AQ291" i="1"/>
  <c r="AT329" i="1"/>
  <c r="AP329" i="1"/>
  <c r="AU374" i="1"/>
  <c r="AS374" i="1"/>
  <c r="AZ133" i="1"/>
  <c r="BA133" i="1" s="1"/>
  <c r="Q135" i="1"/>
  <c r="AG135" i="1" s="1"/>
  <c r="AN136" i="1"/>
  <c r="Q146" i="1"/>
  <c r="AG146" i="1" s="1"/>
  <c r="AM146" i="1"/>
  <c r="AV147" i="1"/>
  <c r="AW147" i="1" s="1"/>
  <c r="AX147" i="1" s="1"/>
  <c r="AN154" i="1"/>
  <c r="AV161" i="1"/>
  <c r="AW161" i="1" s="1"/>
  <c r="AX161" i="1" s="1"/>
  <c r="AV166" i="1"/>
  <c r="AV168" i="1"/>
  <c r="AW168" i="1" s="1"/>
  <c r="AX168" i="1" s="1"/>
  <c r="AO169" i="1"/>
  <c r="R176" i="1"/>
  <c r="P177" i="1"/>
  <c r="Q179" i="1"/>
  <c r="AG179" i="1" s="1"/>
  <c r="AN179" i="1"/>
  <c r="P180" i="1"/>
  <c r="P183" i="1"/>
  <c r="AM202" i="1"/>
  <c r="AM212" i="1"/>
  <c r="Q215" i="1"/>
  <c r="AG215" i="1" s="1"/>
  <c r="BB220" i="1"/>
  <c r="Q222" i="1"/>
  <c r="AG222" i="1" s="1"/>
  <c r="AV229" i="1"/>
  <c r="AV232" i="1"/>
  <c r="AN236" i="1"/>
  <c r="Q239" i="1"/>
  <c r="AG239" i="1" s="1"/>
  <c r="AU241" i="1"/>
  <c r="AV244" i="1"/>
  <c r="Q246" i="1"/>
  <c r="AG246" i="1" s="1"/>
  <c r="AN248" i="1"/>
  <c r="AQ249" i="1"/>
  <c r="Q254" i="1"/>
  <c r="AG254" i="1" s="1"/>
  <c r="AM254" i="1"/>
  <c r="P255" i="1"/>
  <c r="Q257" i="1"/>
  <c r="AG257" i="1" s="1"/>
  <c r="AN257" i="1"/>
  <c r="Q259" i="1"/>
  <c r="AG259" i="1" s="1"/>
  <c r="AU265" i="1"/>
  <c r="Q270" i="1"/>
  <c r="AG270" i="1" s="1"/>
  <c r="Q273" i="1"/>
  <c r="AG273" i="1" s="1"/>
  <c r="AN274" i="1"/>
  <c r="AV275" i="1"/>
  <c r="AW275" i="1" s="1"/>
  <c r="AX275" i="1" s="1"/>
  <c r="AN276" i="1"/>
  <c r="AU277" i="1"/>
  <c r="AN279" i="1"/>
  <c r="AU281" i="1"/>
  <c r="R284" i="1"/>
  <c r="AY284" i="1" s="1"/>
  <c r="AZ284" i="1" s="1"/>
  <c r="BA284" i="1" s="1"/>
  <c r="Q287" i="1"/>
  <c r="AG287" i="1" s="1"/>
  <c r="AN289" i="1"/>
  <c r="AV290" i="1"/>
  <c r="AW290" i="1" s="1"/>
  <c r="AX290" i="1" s="1"/>
  <c r="AN292" i="1"/>
  <c r="AV293" i="1"/>
  <c r="AW293" i="1" s="1"/>
  <c r="AX293" i="1" s="1"/>
  <c r="AN294" i="1"/>
  <c r="R297" i="1"/>
  <c r="Q300" i="1"/>
  <c r="AG300" i="1" s="1"/>
  <c r="Q301" i="1"/>
  <c r="AG301" i="1" s="1"/>
  <c r="AM301" i="1"/>
  <c r="Q303" i="1"/>
  <c r="AG303" i="1" s="1"/>
  <c r="Q304" i="1"/>
  <c r="AG304" i="1" s="1"/>
  <c r="AO306" i="1"/>
  <c r="AV325" i="1"/>
  <c r="AV333" i="1"/>
  <c r="AM342" i="1"/>
  <c r="AM348" i="1"/>
  <c r="P355" i="1"/>
  <c r="R357" i="1"/>
  <c r="AM358" i="1"/>
  <c r="Q363" i="1"/>
  <c r="AG363" i="1" s="1"/>
  <c r="AO363" i="1"/>
  <c r="Q364" i="1"/>
  <c r="AG364" i="1" s="1"/>
  <c r="AP401" i="1"/>
  <c r="AT401" i="1"/>
  <c r="Q412" i="1"/>
  <c r="AG412" i="1" s="1"/>
  <c r="AO412" i="1"/>
  <c r="AS412" i="1" s="1"/>
  <c r="AN431" i="1"/>
  <c r="AQ440" i="1"/>
  <c r="AU440" i="1"/>
  <c r="AS440" i="1"/>
  <c r="AS445" i="1"/>
  <c r="AU445" i="1"/>
  <c r="AP491" i="1"/>
  <c r="AT491" i="1"/>
  <c r="AS537" i="1"/>
  <c r="AQ537" i="1"/>
  <c r="AN185" i="1"/>
  <c r="AN197" i="1"/>
  <c r="AP197" i="1" s="1"/>
  <c r="AN201" i="1"/>
  <c r="AO202" i="1"/>
  <c r="AU202" i="1" s="1"/>
  <c r="AN205" i="1"/>
  <c r="AO206" i="1"/>
  <c r="AU206" i="1" s="1"/>
  <c r="AM215" i="1"/>
  <c r="AN227" i="1"/>
  <c r="AM239" i="1"/>
  <c r="AV240" i="1"/>
  <c r="AW240" i="1" s="1"/>
  <c r="AX240" i="1" s="1"/>
  <c r="AZ252" i="1"/>
  <c r="BA252" i="1" s="1"/>
  <c r="AN253" i="1"/>
  <c r="AN256" i="1"/>
  <c r="AM259" i="1"/>
  <c r="AV262" i="1"/>
  <c r="R267" i="1"/>
  <c r="AY267" i="1" s="1"/>
  <c r="AZ267" i="1" s="1"/>
  <c r="BA267" i="1" s="1"/>
  <c r="AN271" i="1"/>
  <c r="AO276" i="1"/>
  <c r="AO294" i="1"/>
  <c r="AN301" i="1"/>
  <c r="AM304" i="1"/>
  <c r="AV306" i="1"/>
  <c r="AM326" i="1"/>
  <c r="AM338" i="1"/>
  <c r="AN342" i="1"/>
  <c r="AN348" i="1"/>
  <c r="AV350" i="1"/>
  <c r="AW350" i="1" s="1"/>
  <c r="AX350" i="1" s="1"/>
  <c r="AV356" i="1"/>
  <c r="AN358" i="1"/>
  <c r="AV359" i="1"/>
  <c r="V359" i="1"/>
  <c r="AM363" i="1"/>
  <c r="AD376" i="1"/>
  <c r="AH376" i="1" s="1"/>
  <c r="W384" i="1"/>
  <c r="AB384" i="1" s="1"/>
  <c r="R384" i="1"/>
  <c r="AY384" i="1" s="1"/>
  <c r="AZ384" i="1" s="1"/>
  <c r="BA384" i="1" s="1"/>
  <c r="AS394" i="1"/>
  <c r="AU394" i="1"/>
  <c r="AQ394" i="1"/>
  <c r="Q431" i="1"/>
  <c r="AG431" i="1" s="1"/>
  <c r="AO431" i="1"/>
  <c r="AQ431" i="1" s="1"/>
  <c r="AM431" i="1"/>
  <c r="AR526" i="1"/>
  <c r="AT526" i="1"/>
  <c r="AS548" i="1"/>
  <c r="AU548" i="1"/>
  <c r="AQ548" i="1"/>
  <c r="AD555" i="1"/>
  <c r="AH555" i="1" s="1"/>
  <c r="P147" i="1"/>
  <c r="AN149" i="1"/>
  <c r="R153" i="1"/>
  <c r="AY153" i="1" s="1"/>
  <c r="AZ153" i="1" s="1"/>
  <c r="BA153" i="1" s="1"/>
  <c r="AM154" i="1"/>
  <c r="Q156" i="1"/>
  <c r="AG156" i="1" s="1"/>
  <c r="AN157" i="1"/>
  <c r="AY164" i="1"/>
  <c r="AZ164" i="1" s="1"/>
  <c r="BA164" i="1" s="1"/>
  <c r="AN164" i="1"/>
  <c r="Q167" i="1"/>
  <c r="AG167" i="1" s="1"/>
  <c r="AM167" i="1"/>
  <c r="Q171" i="1"/>
  <c r="AG171" i="1" s="1"/>
  <c r="AO172" i="1"/>
  <c r="Q178" i="1"/>
  <c r="AG178" i="1" s="1"/>
  <c r="AV179" i="1"/>
  <c r="P181" i="1"/>
  <c r="P189" i="1"/>
  <c r="AN190" i="1"/>
  <c r="AR190" i="1" s="1"/>
  <c r="P192" i="1"/>
  <c r="AS192" i="1"/>
  <c r="Q194" i="1"/>
  <c r="AG194" i="1" s="1"/>
  <c r="AM194" i="1"/>
  <c r="Q197" i="1"/>
  <c r="AG197" i="1" s="1"/>
  <c r="Q201" i="1"/>
  <c r="AG201" i="1" s="1"/>
  <c r="AN211" i="1"/>
  <c r="AV215" i="1"/>
  <c r="P225" i="1"/>
  <c r="Q227" i="1"/>
  <c r="AG227" i="1" s="1"/>
  <c r="AN231" i="1"/>
  <c r="AN235" i="1"/>
  <c r="P237" i="1"/>
  <c r="AV239" i="1"/>
  <c r="AW239" i="1" s="1"/>
  <c r="AX239" i="1" s="1"/>
  <c r="P241" i="1"/>
  <c r="AN243" i="1"/>
  <c r="AN247" i="1"/>
  <c r="P249" i="1"/>
  <c r="Q253" i="1"/>
  <c r="AG253" i="1" s="1"/>
  <c r="AS254" i="1"/>
  <c r="Q256" i="1"/>
  <c r="AG256" i="1" s="1"/>
  <c r="AV257" i="1"/>
  <c r="AM257" i="1"/>
  <c r="AV258" i="1"/>
  <c r="AW258" i="1" s="1"/>
  <c r="AX258" i="1" s="1"/>
  <c r="AN258" i="1"/>
  <c r="AV259" i="1"/>
  <c r="AO259" i="1"/>
  <c r="P260" i="1"/>
  <c r="AO264" i="1"/>
  <c r="P265" i="1"/>
  <c r="Q271" i="1"/>
  <c r="AG271" i="1" s="1"/>
  <c r="AV272" i="1"/>
  <c r="AW272" i="1" s="1"/>
  <c r="AX272" i="1" s="1"/>
  <c r="AV276" i="1"/>
  <c r="AM276" i="1"/>
  <c r="R279" i="1"/>
  <c r="AY279" i="1" s="1"/>
  <c r="AZ279" i="1" s="1"/>
  <c r="BA279" i="1" s="1"/>
  <c r="AM279" i="1"/>
  <c r="AN283" i="1"/>
  <c r="AV284" i="1"/>
  <c r="AW284" i="1" s="1"/>
  <c r="AX284" i="1" s="1"/>
  <c r="P285" i="1"/>
  <c r="AN286" i="1"/>
  <c r="AV287" i="1"/>
  <c r="AM287" i="1"/>
  <c r="AN288" i="1"/>
  <c r="AV289" i="1"/>
  <c r="AW289" i="1" s="1"/>
  <c r="AX289" i="1" s="1"/>
  <c r="P290" i="1"/>
  <c r="AV294" i="1"/>
  <c r="AM294" i="1"/>
  <c r="Q296" i="1"/>
  <c r="AG296" i="1" s="1"/>
  <c r="AN296" i="1"/>
  <c r="AQ297" i="1"/>
  <c r="AO301" i="1"/>
  <c r="AV304" i="1"/>
  <c r="R308" i="1"/>
  <c r="AM308" i="1"/>
  <c r="R309" i="1"/>
  <c r="AY309" i="1" s="1"/>
  <c r="AZ309" i="1" s="1"/>
  <c r="BA309" i="1" s="1"/>
  <c r="AN309" i="1"/>
  <c r="P312" i="1"/>
  <c r="AS314" i="1"/>
  <c r="AW314" i="1" s="1"/>
  <c r="AX314" i="1" s="1"/>
  <c r="P315" i="1"/>
  <c r="AQ315" i="1"/>
  <c r="Q317" i="1"/>
  <c r="AG317" i="1" s="1"/>
  <c r="R321" i="1"/>
  <c r="AY321" i="1" s="1"/>
  <c r="AZ321" i="1" s="1"/>
  <c r="BA321" i="1" s="1"/>
  <c r="AN321" i="1"/>
  <c r="AN326" i="1"/>
  <c r="AO327" i="1"/>
  <c r="R333" i="1"/>
  <c r="AY333" i="1" s="1"/>
  <c r="AZ333" i="1" s="1"/>
  <c r="BA333" i="1" s="1"/>
  <c r="AN336" i="1"/>
  <c r="AN338" i="1"/>
  <c r="AO341" i="1"/>
  <c r="AV342" i="1"/>
  <c r="AO342" i="1"/>
  <c r="R344" i="1"/>
  <c r="AV344" i="1"/>
  <c r="AM346" i="1"/>
  <c r="AO347" i="1"/>
  <c r="AV348" i="1"/>
  <c r="AO348" i="1"/>
  <c r="R350" i="1"/>
  <c r="Q351" i="1"/>
  <c r="AG351" i="1" s="1"/>
  <c r="Q353" i="1"/>
  <c r="AG353" i="1" s="1"/>
  <c r="AV358" i="1"/>
  <c r="AO359" i="1"/>
  <c r="AM361" i="1"/>
  <c r="P362" i="1"/>
  <c r="AV363" i="1"/>
  <c r="AO365" i="1"/>
  <c r="Q365" i="1"/>
  <c r="AG365" i="1" s="1"/>
  <c r="AY365" i="1"/>
  <c r="AZ365" i="1" s="1"/>
  <c r="BA365" i="1" s="1"/>
  <c r="AO367" i="1"/>
  <c r="AM371" i="1"/>
  <c r="BB373" i="1"/>
  <c r="BG373" i="1" s="1"/>
  <c r="AY373" i="1"/>
  <c r="AZ373" i="1" s="1"/>
  <c r="BA373" i="1" s="1"/>
  <c r="AO373" i="1"/>
  <c r="AN373" i="1"/>
  <c r="AT373" i="1" s="1"/>
  <c r="BB379" i="1"/>
  <c r="BG379" i="1" s="1"/>
  <c r="Q379" i="1"/>
  <c r="AG379" i="1" s="1"/>
  <c r="V382" i="1"/>
  <c r="AA382" i="1" s="1"/>
  <c r="AV382" i="1"/>
  <c r="AW382" i="1" s="1"/>
  <c r="AX382" i="1" s="1"/>
  <c r="R382" i="1"/>
  <c r="AP473" i="1"/>
  <c r="AT473" i="1"/>
  <c r="Q190" i="1"/>
  <c r="AG190" i="1" s="1"/>
  <c r="AN194" i="1"/>
  <c r="AM197" i="1"/>
  <c r="AM201" i="1"/>
  <c r="Q223" i="1"/>
  <c r="AG223" i="1" s="1"/>
  <c r="AN223" i="1"/>
  <c r="AM227" i="1"/>
  <c r="Q235" i="1"/>
  <c r="AG235" i="1" s="1"/>
  <c r="Q247" i="1"/>
  <c r="AG247" i="1" s="1"/>
  <c r="AV251" i="1"/>
  <c r="AV252" i="1"/>
  <c r="AW252" i="1" s="1"/>
  <c r="AX252" i="1" s="1"/>
  <c r="AM253" i="1"/>
  <c r="AM256" i="1"/>
  <c r="AN261" i="1"/>
  <c r="AM271" i="1"/>
  <c r="AV274" i="1"/>
  <c r="Q286" i="1"/>
  <c r="AG286" i="1" s="1"/>
  <c r="AO288" i="1"/>
  <c r="AV292" i="1"/>
  <c r="R296" i="1"/>
  <c r="Q299" i="1"/>
  <c r="AG299" i="1" s="1"/>
  <c r="AV301" i="1"/>
  <c r="Q313" i="1"/>
  <c r="AG313" i="1" s="1"/>
  <c r="AM313" i="1"/>
  <c r="Y367" i="1"/>
  <c r="Z367" i="1" s="1"/>
  <c r="AA367" i="1"/>
  <c r="R443" i="1"/>
  <c r="V443" i="1"/>
  <c r="AA443" i="1" s="1"/>
  <c r="AQ470" i="1"/>
  <c r="AU470" i="1"/>
  <c r="AS470" i="1"/>
  <c r="AQ515" i="1"/>
  <c r="AU515" i="1"/>
  <c r="AS515" i="1"/>
  <c r="AS551" i="1"/>
  <c r="AU551" i="1"/>
  <c r="AQ551" i="1"/>
  <c r="AM247" i="1"/>
  <c r="AW253" i="1"/>
  <c r="AX253" i="1" s="1"/>
  <c r="AM286" i="1"/>
  <c r="AN313" i="1"/>
  <c r="AW317" i="1"/>
  <c r="AX317" i="1" s="1"/>
  <c r="AM320" i="1"/>
  <c r="AN324" i="1"/>
  <c r="R326" i="1"/>
  <c r="AV326" i="1"/>
  <c r="Q327" i="1"/>
  <c r="AG327" i="1" s="1"/>
  <c r="AM330" i="1"/>
  <c r="P331" i="1"/>
  <c r="Q332" i="1"/>
  <c r="AG332" i="1" s="1"/>
  <c r="P333" i="1"/>
  <c r="AN334" i="1"/>
  <c r="AO335" i="1"/>
  <c r="W337" i="1"/>
  <c r="AB337" i="1" s="1"/>
  <c r="R338" i="1"/>
  <c r="AV338" i="1"/>
  <c r="AZ340" i="1"/>
  <c r="BA340" i="1" s="1"/>
  <c r="R341" i="1"/>
  <c r="R347" i="1"/>
  <c r="AY347" i="1" s="1"/>
  <c r="AZ347" i="1" s="1"/>
  <c r="BA347" i="1" s="1"/>
  <c r="BB358" i="1"/>
  <c r="BG358" i="1" s="1"/>
  <c r="P360" i="1"/>
  <c r="AO361" i="1"/>
  <c r="V362" i="1"/>
  <c r="AA362" i="1" s="1"/>
  <c r="AV367" i="1"/>
  <c r="AD382" i="1"/>
  <c r="AH382" i="1" s="1"/>
  <c r="AS427" i="1"/>
  <c r="AU427" i="1"/>
  <c r="AY134" i="1"/>
  <c r="AZ134" i="1" s="1"/>
  <c r="BA134" i="1" s="1"/>
  <c r="AN134" i="1"/>
  <c r="Q137" i="1"/>
  <c r="AG137" i="1" s="1"/>
  <c r="AM137" i="1"/>
  <c r="AO142" i="1"/>
  <c r="Q144" i="1"/>
  <c r="AG144" i="1" s="1"/>
  <c r="P151" i="1"/>
  <c r="AY152" i="1"/>
  <c r="AZ152" i="1" s="1"/>
  <c r="BA152" i="1" s="1"/>
  <c r="AN152" i="1"/>
  <c r="Q155" i="1"/>
  <c r="AG155" i="1" s="1"/>
  <c r="AM155" i="1"/>
  <c r="AN160" i="1"/>
  <c r="BB164" i="1"/>
  <c r="BG164" i="1" s="1"/>
  <c r="AT168" i="1"/>
  <c r="P169" i="1"/>
  <c r="Q170" i="1"/>
  <c r="AG170" i="1" s="1"/>
  <c r="AM170" i="1"/>
  <c r="AV171" i="1"/>
  <c r="AW171" i="1" s="1"/>
  <c r="AX171" i="1" s="1"/>
  <c r="AO175" i="1"/>
  <c r="AN196" i="1"/>
  <c r="AR196" i="1" s="1"/>
  <c r="AN203" i="1"/>
  <c r="AN207" i="1"/>
  <c r="P208" i="1"/>
  <c r="P212" i="1"/>
  <c r="P216" i="1"/>
  <c r="Q218" i="1"/>
  <c r="AG218" i="1" s="1"/>
  <c r="Q221" i="1"/>
  <c r="AG221" i="1" s="1"/>
  <c r="AN221" i="1"/>
  <c r="AN222" i="1"/>
  <c r="AV223" i="1"/>
  <c r="P224" i="1"/>
  <c r="Q226" i="1"/>
  <c r="AG226" i="1" s="1"/>
  <c r="AN226" i="1"/>
  <c r="AN233" i="1"/>
  <c r="AV235" i="1"/>
  <c r="P236" i="1"/>
  <c r="P240" i="1"/>
  <c r="AN242" i="1"/>
  <c r="AN245" i="1"/>
  <c r="AV247" i="1"/>
  <c r="AW247" i="1" s="1"/>
  <c r="AX247" i="1" s="1"/>
  <c r="P248" i="1"/>
  <c r="AQ251" i="1"/>
  <c r="AQ253" i="1"/>
  <c r="P254" i="1"/>
  <c r="AY256" i="1"/>
  <c r="AZ256" i="1" s="1"/>
  <c r="BA256" i="1" s="1"/>
  <c r="AS257" i="1"/>
  <c r="R261" i="1"/>
  <c r="AY261" i="1" s="1"/>
  <c r="AZ261" i="1" s="1"/>
  <c r="BA261" i="1" s="1"/>
  <c r="P262" i="1"/>
  <c r="Q266" i="1"/>
  <c r="AG266" i="1" s="1"/>
  <c r="P267" i="1"/>
  <c r="Q269" i="1"/>
  <c r="AG269" i="1" s="1"/>
  <c r="AN269" i="1"/>
  <c r="AN270" i="1"/>
  <c r="AV271" i="1"/>
  <c r="AW271" i="1" s="1"/>
  <c r="AX271" i="1" s="1"/>
  <c r="AQ271" i="1"/>
  <c r="AN273" i="1"/>
  <c r="Q278" i="1"/>
  <c r="AG278" i="1" s="1"/>
  <c r="AQ283" i="1"/>
  <c r="AV286" i="1"/>
  <c r="AP287" i="1"/>
  <c r="AY288" i="1"/>
  <c r="AZ288" i="1" s="1"/>
  <c r="BA288" i="1" s="1"/>
  <c r="P289" i="1"/>
  <c r="AV296" i="1"/>
  <c r="AS296" i="1"/>
  <c r="AN298" i="1"/>
  <c r="AV299" i="1"/>
  <c r="AW299" i="1" s="1"/>
  <c r="AX299" i="1" s="1"/>
  <c r="AN300" i="1"/>
  <c r="AN303" i="1"/>
  <c r="P306" i="1"/>
  <c r="AO313" i="1"/>
  <c r="Y314" i="1"/>
  <c r="Z314" i="1" s="1"/>
  <c r="V315" i="1"/>
  <c r="Q316" i="1"/>
  <c r="AG316" i="1" s="1"/>
  <c r="AN317" i="1"/>
  <c r="AO318" i="1"/>
  <c r="R320" i="1"/>
  <c r="AN320" i="1"/>
  <c r="AO324" i="1"/>
  <c r="AN328" i="1"/>
  <c r="Q329" i="1"/>
  <c r="AG329" i="1" s="1"/>
  <c r="AV330" i="1"/>
  <c r="R332" i="1"/>
  <c r="AV332" i="1"/>
  <c r="AV335" i="1"/>
  <c r="AV340" i="1"/>
  <c r="P342" i="1"/>
  <c r="P348" i="1"/>
  <c r="AM349" i="1"/>
  <c r="R353" i="1"/>
  <c r="AY353" i="1" s="1"/>
  <c r="AZ353" i="1" s="1"/>
  <c r="BA353" i="1" s="1"/>
  <c r="AV354" i="1"/>
  <c r="P370" i="1"/>
  <c r="AU375" i="1"/>
  <c r="AS375" i="1"/>
  <c r="AP407" i="1"/>
  <c r="AT407" i="1"/>
  <c r="R424" i="1"/>
  <c r="AV424" i="1"/>
  <c r="R448" i="1"/>
  <c r="AV448" i="1"/>
  <c r="AW448" i="1" s="1"/>
  <c r="AX448" i="1" s="1"/>
  <c r="AS463" i="1"/>
  <c r="AU463" i="1"/>
  <c r="Y488" i="1"/>
  <c r="Z488" i="1" s="1"/>
  <c r="AI541" i="1"/>
  <c r="AF541" i="1" s="1"/>
  <c r="AZ184" i="1"/>
  <c r="BA184" i="1" s="1"/>
  <c r="AN246" i="1"/>
  <c r="AS251" i="1"/>
  <c r="AU253" i="1"/>
  <c r="AU271" i="1"/>
  <c r="AW281" i="1"/>
  <c r="AX281" i="1" s="1"/>
  <c r="AU283" i="1"/>
  <c r="AQ287" i="1"/>
  <c r="AO300" i="1"/>
  <c r="AO329" i="1"/>
  <c r="AA337" i="1"/>
  <c r="AD353" i="1"/>
  <c r="AH353" i="1" s="1"/>
  <c r="AO353" i="1"/>
  <c r="AQ407" i="1"/>
  <c r="AU407" i="1"/>
  <c r="AS407" i="1"/>
  <c r="AS409" i="1"/>
  <c r="AU409" i="1"/>
  <c r="AQ409" i="1"/>
  <c r="AQ416" i="1"/>
  <c r="AU416" i="1"/>
  <c r="AS416" i="1"/>
  <c r="AS439" i="1"/>
  <c r="AU439" i="1"/>
  <c r="AS451" i="1"/>
  <c r="AU451" i="1"/>
  <c r="Q456" i="1"/>
  <c r="AG456" i="1" s="1"/>
  <c r="BB456" i="1"/>
  <c r="BG456" i="1" s="1"/>
  <c r="AP497" i="1"/>
  <c r="AT497" i="1"/>
  <c r="P154" i="1"/>
  <c r="AW155" i="1"/>
  <c r="AX155" i="1" s="1"/>
  <c r="P156" i="1"/>
  <c r="AY159" i="1"/>
  <c r="AZ159" i="1" s="1"/>
  <c r="BA159" i="1" s="1"/>
  <c r="Q162" i="1"/>
  <c r="AG162" i="1" s="1"/>
  <c r="P164" i="1"/>
  <c r="P171" i="1"/>
  <c r="AN173" i="1"/>
  <c r="AV174" i="1"/>
  <c r="Q177" i="1"/>
  <c r="AG177" i="1" s="1"/>
  <c r="Q180" i="1"/>
  <c r="AG180" i="1" s="1"/>
  <c r="R184" i="1"/>
  <c r="BB185" i="1"/>
  <c r="P204" i="1"/>
  <c r="Q205" i="1"/>
  <c r="AG205" i="1" s="1"/>
  <c r="AN210" i="1"/>
  <c r="Y218" i="1"/>
  <c r="Z218" i="1" s="1"/>
  <c r="AO218" i="1"/>
  <c r="AS218" i="1" s="1"/>
  <c r="P219" i="1"/>
  <c r="P228" i="1"/>
  <c r="AW246" i="1"/>
  <c r="AX246" i="1" s="1"/>
  <c r="P252" i="1"/>
  <c r="AY253" i="1"/>
  <c r="AZ253" i="1" s="1"/>
  <c r="BA253" i="1" s="1"/>
  <c r="Q258" i="1"/>
  <c r="AG258" i="1" s="1"/>
  <c r="AW269" i="1"/>
  <c r="AX269" i="1" s="1"/>
  <c r="AW270" i="1"/>
  <c r="AX270" i="1" s="1"/>
  <c r="AY273" i="1"/>
  <c r="AZ273" i="1" s="1"/>
  <c r="BA273" i="1" s="1"/>
  <c r="P274" i="1"/>
  <c r="Q279" i="1"/>
  <c r="AG279" i="1" s="1"/>
  <c r="AO282" i="1"/>
  <c r="P283" i="1"/>
  <c r="AS287" i="1"/>
  <c r="BB288" i="1"/>
  <c r="BG288" i="1" s="1"/>
  <c r="P292" i="1"/>
  <c r="P296" i="1"/>
  <c r="Q302" i="1"/>
  <c r="AG302" i="1" s="1"/>
  <c r="AY303" i="1"/>
  <c r="AZ303" i="1" s="1"/>
  <c r="BA303" i="1" s="1"/>
  <c r="AN307" i="1"/>
  <c r="AV308" i="1"/>
  <c r="AW308" i="1" s="1"/>
  <c r="AX308" i="1" s="1"/>
  <c r="Q309" i="1"/>
  <c r="AG309" i="1" s="1"/>
  <c r="AD314" i="1"/>
  <c r="AH314" i="1" s="1"/>
  <c r="AO316" i="1"/>
  <c r="AU316" i="1" s="1"/>
  <c r="AV320" i="1"/>
  <c r="Q321" i="1"/>
  <c r="AG321" i="1" s="1"/>
  <c r="AO323" i="1"/>
  <c r="AM328" i="1"/>
  <c r="AM329" i="1"/>
  <c r="P336" i="1"/>
  <c r="P346" i="1"/>
  <c r="Q348" i="1"/>
  <c r="AG348" i="1" s="1"/>
  <c r="AO349" i="1"/>
  <c r="AN351" i="1"/>
  <c r="P352" i="1"/>
  <c r="AM353" i="1"/>
  <c r="R358" i="1"/>
  <c r="AT375" i="1"/>
  <c r="AW427" i="1"/>
  <c r="AX427" i="1" s="1"/>
  <c r="W436" i="1"/>
  <c r="AB436" i="1" s="1"/>
  <c r="AV436" i="1"/>
  <c r="AW436" i="1" s="1"/>
  <c r="AX436" i="1" s="1"/>
  <c r="AP461" i="1"/>
  <c r="AT461" i="1"/>
  <c r="AP479" i="1"/>
  <c r="AT479" i="1"/>
  <c r="AN148" i="1"/>
  <c r="V153" i="1"/>
  <c r="AA153" i="1" s="1"/>
  <c r="AV160" i="1"/>
  <c r="AV162" i="1"/>
  <c r="AW162" i="1" s="1"/>
  <c r="AX162" i="1" s="1"/>
  <c r="P167" i="1"/>
  <c r="P172" i="1"/>
  <c r="R177" i="1"/>
  <c r="AY177" i="1" s="1"/>
  <c r="AZ177" i="1" s="1"/>
  <c r="BA177" i="1" s="1"/>
  <c r="AM178" i="1"/>
  <c r="AN181" i="1"/>
  <c r="P182" i="1"/>
  <c r="AN183" i="1"/>
  <c r="AN187" i="1"/>
  <c r="P188" i="1"/>
  <c r="AI189" i="1"/>
  <c r="AF189" i="1" s="1"/>
  <c r="AN193" i="1"/>
  <c r="P194" i="1"/>
  <c r="R196" i="1"/>
  <c r="AY196" i="1" s="1"/>
  <c r="AZ196" i="1" s="1"/>
  <c r="BA196" i="1" s="1"/>
  <c r="P197" i="1"/>
  <c r="P201" i="1"/>
  <c r="AN209" i="1"/>
  <c r="P211" i="1"/>
  <c r="AM213" i="1"/>
  <c r="Q219" i="1"/>
  <c r="AG219" i="1" s="1"/>
  <c r="AN220" i="1"/>
  <c r="P227" i="1"/>
  <c r="Q228" i="1"/>
  <c r="AG228" i="1" s="1"/>
  <c r="AM230" i="1"/>
  <c r="P231" i="1"/>
  <c r="AV233" i="1"/>
  <c r="AW233" i="1" s="1"/>
  <c r="AX233" i="1" s="1"/>
  <c r="AV234" i="1"/>
  <c r="AW234" i="1" s="1"/>
  <c r="AX234" i="1" s="1"/>
  <c r="AM234" i="1"/>
  <c r="P243" i="1"/>
  <c r="AV245" i="1"/>
  <c r="AW245" i="1" s="1"/>
  <c r="AX245" i="1" s="1"/>
  <c r="AM246" i="1"/>
  <c r="Q252" i="1"/>
  <c r="AG252" i="1" s="1"/>
  <c r="P253" i="1"/>
  <c r="R255" i="1"/>
  <c r="AY255" i="1" s="1"/>
  <c r="AZ255" i="1" s="1"/>
  <c r="BA255" i="1" s="1"/>
  <c r="AM255" i="1"/>
  <c r="P256" i="1"/>
  <c r="AV266" i="1"/>
  <c r="AW266" i="1" s="1"/>
  <c r="AX266" i="1" s="1"/>
  <c r="AM268" i="1"/>
  <c r="P271" i="1"/>
  <c r="AN277" i="1"/>
  <c r="AV278" i="1"/>
  <c r="AW278" i="1" s="1"/>
  <c r="AX278" i="1" s="1"/>
  <c r="AV282" i="1"/>
  <c r="AM282" i="1"/>
  <c r="P288" i="1"/>
  <c r="R291" i="1"/>
  <c r="AY291" i="1" s="1"/>
  <c r="AZ291" i="1" s="1"/>
  <c r="BA291" i="1" s="1"/>
  <c r="AM291" i="1"/>
  <c r="AN295" i="1"/>
  <c r="AV298" i="1"/>
  <c r="W301" i="1"/>
  <c r="AB301" i="1" s="1"/>
  <c r="R302" i="1"/>
  <c r="AM302" i="1"/>
  <c r="AO307" i="1"/>
  <c r="V308" i="1"/>
  <c r="AN310" i="1"/>
  <c r="AV311" i="1"/>
  <c r="AW311" i="1" s="1"/>
  <c r="AX311" i="1" s="1"/>
  <c r="AN322" i="1"/>
  <c r="AV323" i="1"/>
  <c r="AM325" i="1"/>
  <c r="P326" i="1"/>
  <c r="AV328" i="1"/>
  <c r="BB334" i="1"/>
  <c r="BG334" i="1" s="1"/>
  <c r="Q336" i="1"/>
  <c r="AG336" i="1" s="1"/>
  <c r="AM337" i="1"/>
  <c r="P338" i="1"/>
  <c r="AO343" i="1"/>
  <c r="V344" i="1"/>
  <c r="AA344" i="1" s="1"/>
  <c r="AN345" i="1"/>
  <c r="R346" i="1"/>
  <c r="AY346" i="1" s="1"/>
  <c r="AZ346" i="1" s="1"/>
  <c r="BA346" i="1" s="1"/>
  <c r="R349" i="1"/>
  <c r="AV351" i="1"/>
  <c r="AO351" i="1"/>
  <c r="R352" i="1"/>
  <c r="AY352" i="1" s="1"/>
  <c r="AZ352" i="1" s="1"/>
  <c r="BA352" i="1" s="1"/>
  <c r="AN353" i="1"/>
  <c r="AV357" i="1"/>
  <c r="AZ357" i="1"/>
  <c r="BA357" i="1" s="1"/>
  <c r="AM360" i="1"/>
  <c r="AM368" i="1"/>
  <c r="R373" i="1"/>
  <c r="AO378" i="1"/>
  <c r="AO400" i="1"/>
  <c r="AQ428" i="1"/>
  <c r="AU428" i="1"/>
  <c r="AS428" i="1"/>
  <c r="BB432" i="1"/>
  <c r="BG432" i="1" s="1"/>
  <c r="Q432" i="1"/>
  <c r="AG432" i="1" s="1"/>
  <c r="AS457" i="1"/>
  <c r="AU457" i="1"/>
  <c r="AU547" i="1"/>
  <c r="AS547" i="1"/>
  <c r="AQ547" i="1"/>
  <c r="AN133" i="1"/>
  <c r="P139" i="1"/>
  <c r="AN140" i="1"/>
  <c r="Q143" i="1"/>
  <c r="AG143" i="1" s="1"/>
  <c r="AM143" i="1"/>
  <c r="Q147" i="1"/>
  <c r="AG147" i="1" s="1"/>
  <c r="AO148" i="1"/>
  <c r="BB156" i="1"/>
  <c r="BG156" i="1" s="1"/>
  <c r="Q158" i="1"/>
  <c r="AG158" i="1" s="1"/>
  <c r="AM158" i="1"/>
  <c r="AV159" i="1"/>
  <c r="P174" i="1"/>
  <c r="AV178" i="1"/>
  <c r="AO181" i="1"/>
  <c r="Q187" i="1"/>
  <c r="AG187" i="1" s="1"/>
  <c r="AO187" i="1"/>
  <c r="P190" i="1"/>
  <c r="AN199" i="1"/>
  <c r="BB203" i="1"/>
  <c r="BG203" i="1" s="1"/>
  <c r="Q209" i="1"/>
  <c r="AG209" i="1" s="1"/>
  <c r="Q211" i="1"/>
  <c r="AG211" i="1" s="1"/>
  <c r="AN217" i="1"/>
  <c r="Q220" i="1"/>
  <c r="AG220" i="1" s="1"/>
  <c r="P223" i="1"/>
  <c r="Q231" i="1"/>
  <c r="AG231" i="1" s="1"/>
  <c r="AN232" i="1"/>
  <c r="P235" i="1"/>
  <c r="Q243" i="1"/>
  <c r="AG243" i="1" s="1"/>
  <c r="P247" i="1"/>
  <c r="Q260" i="1"/>
  <c r="AG260" i="1" s="1"/>
  <c r="P261" i="1"/>
  <c r="AV268" i="1"/>
  <c r="AN272" i="1"/>
  <c r="AV280" i="1"/>
  <c r="W283" i="1"/>
  <c r="AB283" i="1" s="1"/>
  <c r="P286" i="1"/>
  <c r="Q290" i="1"/>
  <c r="AG290" i="1" s="1"/>
  <c r="AN290" i="1"/>
  <c r="AO295" i="1"/>
  <c r="V296" i="1"/>
  <c r="AA296" i="1" s="1"/>
  <c r="AN302" i="1"/>
  <c r="Q305" i="1"/>
  <c r="AG305" i="1" s="1"/>
  <c r="AV307" i="1"/>
  <c r="V309" i="1"/>
  <c r="Q310" i="1"/>
  <c r="AG310" i="1" s="1"/>
  <c r="AO312" i="1"/>
  <c r="P313" i="1"/>
  <c r="AM319" i="1"/>
  <c r="P320" i="1"/>
  <c r="V321" i="1"/>
  <c r="Q322" i="1"/>
  <c r="AG322" i="1" s="1"/>
  <c r="Q325" i="1"/>
  <c r="AG325" i="1" s="1"/>
  <c r="AY328" i="1"/>
  <c r="AZ328" i="1" s="1"/>
  <c r="BA328" i="1" s="1"/>
  <c r="AM331" i="1"/>
  <c r="R337" i="1"/>
  <c r="P340" i="1"/>
  <c r="R343" i="1"/>
  <c r="AV345" i="1"/>
  <c r="AO345" i="1"/>
  <c r="AV349" i="1"/>
  <c r="R355" i="1"/>
  <c r="V355" i="1"/>
  <c r="AA355" i="1" s="1"/>
  <c r="P361" i="1"/>
  <c r="Q378" i="1"/>
  <c r="AG378" i="1" s="1"/>
  <c r="BB378" i="1"/>
  <c r="AO384" i="1"/>
  <c r="AU384" i="1" s="1"/>
  <c r="R385" i="1"/>
  <c r="AQ398" i="1"/>
  <c r="AU398" i="1"/>
  <c r="Q400" i="1"/>
  <c r="AG400" i="1" s="1"/>
  <c r="BB400" i="1"/>
  <c r="W402" i="1"/>
  <c r="AB402" i="1" s="1"/>
  <c r="R402" i="1"/>
  <c r="AQ452" i="1"/>
  <c r="AU452" i="1"/>
  <c r="AS452" i="1"/>
  <c r="AP485" i="1"/>
  <c r="AT485" i="1"/>
  <c r="Y661" i="1"/>
  <c r="Z661" i="1" s="1"/>
  <c r="AA661" i="1"/>
  <c r="AW177" i="1"/>
  <c r="AX177" i="1" s="1"/>
  <c r="AW180" i="1"/>
  <c r="AX180" i="1" s="1"/>
  <c r="AM181" i="1"/>
  <c r="AM187" i="1"/>
  <c r="AO199" i="1"/>
  <c r="AN202" i="1"/>
  <c r="AN206" i="1"/>
  <c r="AZ242" i="1"/>
  <c r="BA242" i="1" s="1"/>
  <c r="Q261" i="1"/>
  <c r="AG261" i="1" s="1"/>
  <c r="AW263" i="1"/>
  <c r="AX263" i="1" s="1"/>
  <c r="AW302" i="1"/>
  <c r="AX302" i="1" s="1"/>
  <c r="AM314" i="1"/>
  <c r="AO325" i="1"/>
  <c r="AD326" i="1"/>
  <c r="AH326" i="1" s="1"/>
  <c r="AI326" i="1" s="1"/>
  <c r="AF326" i="1" s="1"/>
  <c r="AD338" i="1"/>
  <c r="AH338" i="1" s="1"/>
  <c r="AI338" i="1" s="1"/>
  <c r="AF338" i="1" s="1"/>
  <c r="AN339" i="1"/>
  <c r="R340" i="1"/>
  <c r="AM350" i="1"/>
  <c r="AY351" i="1"/>
  <c r="AZ351" i="1" s="1"/>
  <c r="BA351" i="1" s="1"/>
  <c r="AM356" i="1"/>
  <c r="AO360" i="1"/>
  <c r="AP419" i="1"/>
  <c r="AT419" i="1"/>
  <c r="Q444" i="1"/>
  <c r="AG444" i="1" s="1"/>
  <c r="BB444" i="1"/>
  <c r="BG444" i="1" s="1"/>
  <c r="AP455" i="1"/>
  <c r="AT455" i="1"/>
  <c r="AQ464" i="1"/>
  <c r="AU464" i="1"/>
  <c r="AS464" i="1"/>
  <c r="AT513" i="1"/>
  <c r="AR513" i="1"/>
  <c r="AR523" i="1"/>
  <c r="AT523" i="1"/>
  <c r="P137" i="1"/>
  <c r="P142" i="1"/>
  <c r="AV143" i="1"/>
  <c r="P144" i="1"/>
  <c r="AV148" i="1"/>
  <c r="AV150" i="1"/>
  <c r="AO151" i="1"/>
  <c r="P155" i="1"/>
  <c r="R158" i="1"/>
  <c r="AY158" i="1" s="1"/>
  <c r="AZ158" i="1" s="1"/>
  <c r="BA158" i="1" s="1"/>
  <c r="P159" i="1"/>
  <c r="AN161" i="1"/>
  <c r="R165" i="1"/>
  <c r="AY165" i="1" s="1"/>
  <c r="AZ165" i="1" s="1"/>
  <c r="BA165" i="1" s="1"/>
  <c r="Q168" i="1"/>
  <c r="AG168" i="1" s="1"/>
  <c r="AN169" i="1"/>
  <c r="P170" i="1"/>
  <c r="AV173" i="1"/>
  <c r="AN176" i="1"/>
  <c r="AM179" i="1"/>
  <c r="AN198" i="1"/>
  <c r="Q207" i="1"/>
  <c r="AG207" i="1" s="1"/>
  <c r="AN208" i="1"/>
  <c r="AN215" i="1"/>
  <c r="AN216" i="1"/>
  <c r="AV217" i="1"/>
  <c r="P218" i="1"/>
  <c r="P221" i="1"/>
  <c r="P222" i="1"/>
  <c r="Q224" i="1"/>
  <c r="AG224" i="1" s="1"/>
  <c r="AN224" i="1"/>
  <c r="P226" i="1"/>
  <c r="AO237" i="1"/>
  <c r="AN239" i="1"/>
  <c r="AN240" i="1"/>
  <c r="AQ241" i="1"/>
  <c r="Q242" i="1"/>
  <c r="AG242" i="1" s="1"/>
  <c r="P246" i="1"/>
  <c r="AN259" i="1"/>
  <c r="AS260" i="1"/>
  <c r="AV264" i="1"/>
  <c r="AN264" i="1"/>
  <c r="AQ265" i="1"/>
  <c r="AN267" i="1"/>
  <c r="P270" i="1"/>
  <c r="Q272" i="1"/>
  <c r="AG272" i="1" s="1"/>
  <c r="P273" i="1"/>
  <c r="AQ277" i="1"/>
  <c r="Q284" i="1"/>
  <c r="AG284" i="1" s="1"/>
  <c r="AN284" i="1"/>
  <c r="Q289" i="1"/>
  <c r="AG289" i="1" s="1"/>
  <c r="AM289" i="1"/>
  <c r="P300" i="1"/>
  <c r="P303" i="1"/>
  <c r="AN304" i="1"/>
  <c r="AV305" i="1"/>
  <c r="AW305" i="1" s="1"/>
  <c r="AX305" i="1" s="1"/>
  <c r="AN306" i="1"/>
  <c r="AV310" i="1"/>
  <c r="W313" i="1"/>
  <c r="AB313" i="1" s="1"/>
  <c r="R314" i="1"/>
  <c r="AN314" i="1"/>
  <c r="P316" i="1"/>
  <c r="Q318" i="1"/>
  <c r="AG318" i="1" s="1"/>
  <c r="AO319" i="1"/>
  <c r="V320" i="1"/>
  <c r="AV322" i="1"/>
  <c r="Q324" i="1"/>
  <c r="AG324" i="1" s="1"/>
  <c r="AV327" i="1"/>
  <c r="AN327" i="1"/>
  <c r="AO331" i="1"/>
  <c r="V332" i="1"/>
  <c r="AA332" i="1" s="1"/>
  <c r="AN333" i="1"/>
  <c r="R334" i="1"/>
  <c r="AY334" i="1" s="1"/>
  <c r="AZ334" i="1" s="1"/>
  <c r="BA334" i="1" s="1"/>
  <c r="AV339" i="1"/>
  <c r="AO339" i="1"/>
  <c r="AM344" i="1"/>
  <c r="R345" i="1"/>
  <c r="AY345" i="1" s="1"/>
  <c r="AZ345" i="1" s="1"/>
  <c r="BA345" i="1" s="1"/>
  <c r="Y353" i="1"/>
  <c r="Z353" i="1" s="1"/>
  <c r="P357" i="1"/>
  <c r="Q359" i="1"/>
  <c r="AG359" i="1" s="1"/>
  <c r="AN360" i="1"/>
  <c r="AT360" i="1" s="1"/>
  <c r="AV370" i="1"/>
  <c r="Q384" i="1"/>
  <c r="AG384" i="1" s="1"/>
  <c r="BB384" i="1"/>
  <c r="AQ392" i="1"/>
  <c r="AU392" i="1"/>
  <c r="AS392" i="1"/>
  <c r="Q455" i="1"/>
  <c r="AG455" i="1" s="1"/>
  <c r="AM455" i="1"/>
  <c r="AO455" i="1"/>
  <c r="AQ455" i="1" s="1"/>
  <c r="AS469" i="1"/>
  <c r="AU469" i="1"/>
  <c r="AM460" i="1"/>
  <c r="AV466" i="1"/>
  <c r="AM472" i="1"/>
  <c r="R476" i="1"/>
  <c r="AY476" i="1" s="1"/>
  <c r="AZ476" i="1" s="1"/>
  <c r="BA476" i="1" s="1"/>
  <c r="AM478" i="1"/>
  <c r="AV487" i="1"/>
  <c r="AM493" i="1"/>
  <c r="P494" i="1"/>
  <c r="AV494" i="1"/>
  <c r="AY498" i="1"/>
  <c r="AZ498" i="1" s="1"/>
  <c r="BA498" i="1" s="1"/>
  <c r="AV505" i="1"/>
  <c r="AO505" i="1"/>
  <c r="AN508" i="1"/>
  <c r="P510" i="1"/>
  <c r="R512" i="1"/>
  <c r="P514" i="1"/>
  <c r="AV515" i="1"/>
  <c r="AW515" i="1" s="1"/>
  <c r="AX515" i="1" s="1"/>
  <c r="AN519" i="1"/>
  <c r="Q521" i="1"/>
  <c r="AG521" i="1" s="1"/>
  <c r="AV522" i="1"/>
  <c r="AO527" i="1"/>
  <c r="R530" i="1"/>
  <c r="AY530" i="1" s="1"/>
  <c r="AZ530" i="1" s="1"/>
  <c r="BA530" i="1" s="1"/>
  <c r="Q534" i="1"/>
  <c r="AG534" i="1" s="1"/>
  <c r="AN540" i="1"/>
  <c r="AM543" i="1"/>
  <c r="AN544" i="1"/>
  <c r="AT545" i="1"/>
  <c r="AN550" i="1"/>
  <c r="P551" i="1"/>
  <c r="AV555" i="1"/>
  <c r="R557" i="1"/>
  <c r="AO562" i="1"/>
  <c r="AU562" i="1" s="1"/>
  <c r="P565" i="1"/>
  <c r="AY565" i="1"/>
  <c r="AZ565" i="1" s="1"/>
  <c r="BA565" i="1" s="1"/>
  <c r="AN571" i="1"/>
  <c r="AT571" i="1" s="1"/>
  <c r="AV573" i="1"/>
  <c r="AV606" i="1"/>
  <c r="X609" i="1"/>
  <c r="AC609" i="1" s="1"/>
  <c r="Y648" i="1"/>
  <c r="Z648" i="1" s="1"/>
  <c r="AA648" i="1"/>
  <c r="AR676" i="1"/>
  <c r="AT676" i="1"/>
  <c r="AP746" i="1"/>
  <c r="AR746" i="1"/>
  <c r="AM377" i="1"/>
  <c r="Q381" i="1"/>
  <c r="AG381" i="1" s="1"/>
  <c r="AY381" i="1"/>
  <c r="AZ381" i="1" s="1"/>
  <c r="BA381" i="1" s="1"/>
  <c r="AN383" i="1"/>
  <c r="AM383" i="1"/>
  <c r="AM389" i="1"/>
  <c r="AN394" i="1"/>
  <c r="AP394" i="1" s="1"/>
  <c r="AZ398" i="1"/>
  <c r="BA398" i="1" s="1"/>
  <c r="Q403" i="1"/>
  <c r="AG403" i="1" s="1"/>
  <c r="Q414" i="1"/>
  <c r="AG414" i="1" s="1"/>
  <c r="AZ415" i="1"/>
  <c r="BA415" i="1" s="1"/>
  <c r="AM415" i="1"/>
  <c r="AO420" i="1"/>
  <c r="Q426" i="1"/>
  <c r="AG426" i="1" s="1"/>
  <c r="P428" i="1"/>
  <c r="R431" i="1"/>
  <c r="AY431" i="1" s="1"/>
  <c r="AZ431" i="1" s="1"/>
  <c r="BA431" i="1" s="1"/>
  <c r="AV432" i="1"/>
  <c r="AW432" i="1" s="1"/>
  <c r="AX432" i="1" s="1"/>
  <c r="AZ434" i="1"/>
  <c r="BA434" i="1" s="1"/>
  <c r="AV444" i="1"/>
  <c r="Q447" i="1"/>
  <c r="AG447" i="1" s="1"/>
  <c r="AV451" i="1"/>
  <c r="AN451" i="1"/>
  <c r="AV452" i="1"/>
  <c r="AW452" i="1" s="1"/>
  <c r="AX452" i="1" s="1"/>
  <c r="X454" i="1"/>
  <c r="AC454" i="1" s="1"/>
  <c r="R455" i="1"/>
  <c r="AY455" i="1" s="1"/>
  <c r="AZ455" i="1" s="1"/>
  <c r="BA455" i="1" s="1"/>
  <c r="AV456" i="1"/>
  <c r="P459" i="1"/>
  <c r="Q460" i="1"/>
  <c r="AG460" i="1" s="1"/>
  <c r="AN460" i="1"/>
  <c r="Q463" i="1"/>
  <c r="AG463" i="1" s="1"/>
  <c r="R464" i="1"/>
  <c r="AN472" i="1"/>
  <c r="AN478" i="1"/>
  <c r="Q483" i="1"/>
  <c r="AG483" i="1" s="1"/>
  <c r="R484" i="1"/>
  <c r="AN493" i="1"/>
  <c r="Q495" i="1"/>
  <c r="AG495" i="1" s="1"/>
  <c r="BB498" i="1"/>
  <c r="BG498" i="1" s="1"/>
  <c r="AO501" i="1"/>
  <c r="AN504" i="1"/>
  <c r="Q510" i="1"/>
  <c r="AG510" i="1" s="1"/>
  <c r="R514" i="1"/>
  <c r="Q518" i="1"/>
  <c r="AG518" i="1" s="1"/>
  <c r="Q524" i="1"/>
  <c r="AG524" i="1" s="1"/>
  <c r="AN524" i="1"/>
  <c r="R534" i="1"/>
  <c r="Q536" i="1"/>
  <c r="AG536" i="1" s="1"/>
  <c r="AO536" i="1"/>
  <c r="AP537" i="1"/>
  <c r="AO538" i="1"/>
  <c r="AO540" i="1"/>
  <c r="AV541" i="1"/>
  <c r="AN543" i="1"/>
  <c r="AY545" i="1"/>
  <c r="Q554" i="1"/>
  <c r="AG554" i="1" s="1"/>
  <c r="AN554" i="1"/>
  <c r="R563" i="1"/>
  <c r="BB564" i="1"/>
  <c r="BG564" i="1" s="1"/>
  <c r="R567" i="1"/>
  <c r="AO571" i="1"/>
  <c r="R573" i="1"/>
  <c r="R606" i="1"/>
  <c r="W606" i="1"/>
  <c r="AB606" i="1" s="1"/>
  <c r="V618" i="1"/>
  <c r="AV618" i="1"/>
  <c r="V619" i="1"/>
  <c r="AA633" i="1"/>
  <c r="AD633" i="1" s="1"/>
  <c r="AH633" i="1" s="1"/>
  <c r="AI633" i="1" s="1"/>
  <c r="AF633" i="1" s="1"/>
  <c r="V642" i="1"/>
  <c r="AV642" i="1"/>
  <c r="Y645" i="1"/>
  <c r="Z645" i="1" s="1"/>
  <c r="AA645" i="1"/>
  <c r="AP665" i="1"/>
  <c r="AR665" i="1"/>
  <c r="V669" i="1"/>
  <c r="AV669" i="1"/>
  <c r="AD671" i="1"/>
  <c r="AH671" i="1" s="1"/>
  <c r="AD677" i="1"/>
  <c r="AH677" i="1" s="1"/>
  <c r="AV681" i="1"/>
  <c r="BB697" i="1"/>
  <c r="BG697" i="1" s="1"/>
  <c r="Q697" i="1"/>
  <c r="AG697" i="1" s="1"/>
  <c r="AV713" i="1"/>
  <c r="V713" i="1"/>
  <c r="AA713" i="1" s="1"/>
  <c r="R713" i="1"/>
  <c r="AP740" i="1"/>
  <c r="AR740" i="1"/>
  <c r="AS387" i="1"/>
  <c r="AY402" i="1"/>
  <c r="AZ402" i="1" s="1"/>
  <c r="BA402" i="1" s="1"/>
  <c r="AM420" i="1"/>
  <c r="V440" i="1"/>
  <c r="AA440" i="1" s="1"/>
  <c r="AV443" i="1"/>
  <c r="Q459" i="1"/>
  <c r="AG459" i="1" s="1"/>
  <c r="Q462" i="1"/>
  <c r="AG462" i="1" s="1"/>
  <c r="AM463" i="1"/>
  <c r="V470" i="1"/>
  <c r="AA470" i="1" s="1"/>
  <c r="V473" i="1"/>
  <c r="AA473" i="1" s="1"/>
  <c r="V479" i="1"/>
  <c r="AA479" i="1" s="1"/>
  <c r="AY497" i="1"/>
  <c r="AZ497" i="1" s="1"/>
  <c r="BA497" i="1" s="1"/>
  <c r="AM500" i="1"/>
  <c r="R502" i="1"/>
  <c r="AO504" i="1"/>
  <c r="AV508" i="1"/>
  <c r="AY513" i="1"/>
  <c r="AZ513" i="1" s="1"/>
  <c r="BA513" i="1" s="1"/>
  <c r="AN518" i="1"/>
  <c r="AV519" i="1"/>
  <c r="AO524" i="1"/>
  <c r="AM536" i="1"/>
  <c r="Q548" i="1"/>
  <c r="AG548" i="1" s="1"/>
  <c r="BB548" i="1"/>
  <c r="BG548" i="1" s="1"/>
  <c r="AO554" i="1"/>
  <c r="Q565" i="1"/>
  <c r="AG565" i="1" s="1"/>
  <c r="AY568" i="1"/>
  <c r="AZ568" i="1" s="1"/>
  <c r="BA568" i="1" s="1"/>
  <c r="Q569" i="1"/>
  <c r="AG569" i="1" s="1"/>
  <c r="R600" i="1"/>
  <c r="W600" i="1"/>
  <c r="AB600" i="1" s="1"/>
  <c r="AV600" i="1"/>
  <c r="R616" i="1"/>
  <c r="V616" i="1"/>
  <c r="AA616" i="1" s="1"/>
  <c r="AP722" i="1"/>
  <c r="AT722" i="1"/>
  <c r="AR722" i="1"/>
  <c r="Q368" i="1"/>
  <c r="AG368" i="1" s="1"/>
  <c r="Q370" i="1"/>
  <c r="AG370" i="1" s="1"/>
  <c r="AN371" i="1"/>
  <c r="Q387" i="1"/>
  <c r="AG387" i="1" s="1"/>
  <c r="P390" i="1"/>
  <c r="AU395" i="1"/>
  <c r="P396" i="1"/>
  <c r="AN399" i="1"/>
  <c r="AR399" i="1" s="1"/>
  <c r="P401" i="1"/>
  <c r="P402" i="1"/>
  <c r="BB402" i="1"/>
  <c r="AO405" i="1"/>
  <c r="AU405" i="1" s="1"/>
  <c r="Q409" i="1"/>
  <c r="AG409" i="1" s="1"/>
  <c r="AM409" i="1"/>
  <c r="Q422" i="1"/>
  <c r="AG422" i="1" s="1"/>
  <c r="AV431" i="1"/>
  <c r="Q433" i="1"/>
  <c r="AG433" i="1" s="1"/>
  <c r="R434" i="1"/>
  <c r="P436" i="1"/>
  <c r="AY440" i="1"/>
  <c r="AM442" i="1"/>
  <c r="P452" i="1"/>
  <c r="AV455" i="1"/>
  <c r="AZ458" i="1"/>
  <c r="BA458" i="1" s="1"/>
  <c r="AV463" i="1"/>
  <c r="AW463" i="1" s="1"/>
  <c r="AX463" i="1" s="1"/>
  <c r="AN463" i="1"/>
  <c r="AV464" i="1"/>
  <c r="AW464" i="1" s="1"/>
  <c r="AX464" i="1" s="1"/>
  <c r="Q471" i="1"/>
  <c r="AG471" i="1" s="1"/>
  <c r="AV472" i="1"/>
  <c r="Q474" i="1"/>
  <c r="AG474" i="1" s="1"/>
  <c r="AM475" i="1"/>
  <c r="P477" i="1"/>
  <c r="R478" i="1"/>
  <c r="AV478" i="1"/>
  <c r="Q480" i="1"/>
  <c r="AG480" i="1" s="1"/>
  <c r="AN481" i="1"/>
  <c r="P482" i="1"/>
  <c r="Q485" i="1"/>
  <c r="AG485" i="1" s="1"/>
  <c r="AN486" i="1"/>
  <c r="AO489" i="1"/>
  <c r="P490" i="1"/>
  <c r="Q491" i="1"/>
  <c r="AG491" i="1" s="1"/>
  <c r="AN492" i="1"/>
  <c r="V495" i="1"/>
  <c r="AA495" i="1" s="1"/>
  <c r="Q496" i="1"/>
  <c r="AG496" i="1" s="1"/>
  <c r="BB497" i="1"/>
  <c r="BG497" i="1" s="1"/>
  <c r="P498" i="1"/>
  <c r="R500" i="1"/>
  <c r="AN501" i="1"/>
  <c r="AM503" i="1"/>
  <c r="AV504" i="1"/>
  <c r="AM504" i="1"/>
  <c r="AM511" i="1"/>
  <c r="P512" i="1"/>
  <c r="P513" i="1"/>
  <c r="R518" i="1"/>
  <c r="AQ521" i="1"/>
  <c r="AM524" i="1"/>
  <c r="Q529" i="1"/>
  <c r="AG529" i="1" s="1"/>
  <c r="Q532" i="1"/>
  <c r="AG532" i="1" s="1"/>
  <c r="AY535" i="1"/>
  <c r="AZ535" i="1" s="1"/>
  <c r="BA535" i="1" s="1"/>
  <c r="AM535" i="1"/>
  <c r="AV536" i="1"/>
  <c r="AN536" i="1"/>
  <c r="AP536" i="1" s="1"/>
  <c r="AR537" i="1"/>
  <c r="BB538" i="1"/>
  <c r="BG538" i="1" s="1"/>
  <c r="AV544" i="1"/>
  <c r="Q545" i="1"/>
  <c r="AG545" i="1" s="1"/>
  <c r="P547" i="1"/>
  <c r="AM554" i="1"/>
  <c r="R569" i="1"/>
  <c r="Y621" i="1"/>
  <c r="Z621" i="1" s="1"/>
  <c r="AA621" i="1"/>
  <c r="AR640" i="1"/>
  <c r="AT640" i="1"/>
  <c r="R657" i="1"/>
  <c r="X657" i="1"/>
  <c r="AC657" i="1" s="1"/>
  <c r="R681" i="1"/>
  <c r="X681" i="1"/>
  <c r="AC681" i="1" s="1"/>
  <c r="AR694" i="1"/>
  <c r="AT694" i="1"/>
  <c r="R703" i="1"/>
  <c r="V703" i="1"/>
  <c r="Y703" i="1" s="1"/>
  <c r="Z703" i="1" s="1"/>
  <c r="AV703" i="1"/>
  <c r="AD383" i="1"/>
  <c r="AH383" i="1" s="1"/>
  <c r="Q390" i="1"/>
  <c r="AG390" i="1" s="1"/>
  <c r="AN393" i="1"/>
  <c r="AR393" i="1" s="1"/>
  <c r="Q396" i="1"/>
  <c r="AG396" i="1" s="1"/>
  <c r="AN398" i="1"/>
  <c r="AY404" i="1"/>
  <c r="AZ404" i="1" s="1"/>
  <c r="BA404" i="1" s="1"/>
  <c r="AN409" i="1"/>
  <c r="AP409" i="1" s="1"/>
  <c r="AM419" i="1"/>
  <c r="AY422" i="1"/>
  <c r="AZ422" i="1" s="1"/>
  <c r="BA422" i="1" s="1"/>
  <c r="BB428" i="1"/>
  <c r="BG428" i="1" s="1"/>
  <c r="AM430" i="1"/>
  <c r="AM433" i="1"/>
  <c r="BB440" i="1"/>
  <c r="BG440" i="1" s="1"/>
  <c r="AN442" i="1"/>
  <c r="AT443" i="1"/>
  <c r="AV460" i="1"/>
  <c r="Q477" i="1"/>
  <c r="AG477" i="1" s="1"/>
  <c r="AY485" i="1"/>
  <c r="AZ485" i="1" s="1"/>
  <c r="BA485" i="1" s="1"/>
  <c r="AO486" i="1"/>
  <c r="R490" i="1"/>
  <c r="AY491" i="1"/>
  <c r="AZ491" i="1" s="1"/>
  <c r="BA491" i="1" s="1"/>
  <c r="AO492" i="1"/>
  <c r="AV496" i="1"/>
  <c r="AV503" i="1"/>
  <c r="AN503" i="1"/>
  <c r="AY504" i="1"/>
  <c r="AZ504" i="1" s="1"/>
  <c r="BA504" i="1" s="1"/>
  <c r="AN511" i="1"/>
  <c r="Q513" i="1"/>
  <c r="AG513" i="1" s="1"/>
  <c r="AM517" i="1"/>
  <c r="AU521" i="1"/>
  <c r="Q528" i="1"/>
  <c r="AG528" i="1" s="1"/>
  <c r="Q531" i="1"/>
  <c r="AG531" i="1" s="1"/>
  <c r="AZ544" i="1"/>
  <c r="BA544" i="1" s="1"/>
  <c r="AO559" i="1"/>
  <c r="AU559" i="1" s="1"/>
  <c r="P560" i="1"/>
  <c r="P563" i="1"/>
  <c r="Q568" i="1"/>
  <c r="AG568" i="1" s="1"/>
  <c r="BB590" i="1"/>
  <c r="BG590" i="1" s="1"/>
  <c r="AM643" i="1"/>
  <c r="P690" i="1"/>
  <c r="AP704" i="1"/>
  <c r="AT704" i="1"/>
  <c r="AR704" i="1"/>
  <c r="AN352" i="1"/>
  <c r="AV353" i="1"/>
  <c r="AO354" i="1"/>
  <c r="AM364" i="1"/>
  <c r="R368" i="1"/>
  <c r="R371" i="1"/>
  <c r="AY371" i="1" s="1"/>
  <c r="AZ371" i="1" s="1"/>
  <c r="BA371" i="1" s="1"/>
  <c r="AV371" i="1"/>
  <c r="AD373" i="1"/>
  <c r="AH373" i="1" s="1"/>
  <c r="Q380" i="1"/>
  <c r="AG380" i="1" s="1"/>
  <c r="P383" i="1"/>
  <c r="P386" i="1"/>
  <c r="AV389" i="1"/>
  <c r="AN391" i="1"/>
  <c r="AP391" i="1" s="1"/>
  <c r="AO393" i="1"/>
  <c r="AO408" i="1"/>
  <c r="P412" i="1"/>
  <c r="AN414" i="1"/>
  <c r="AR414" i="1" s="1"/>
  <c r="AM421" i="1"/>
  <c r="AO423" i="1"/>
  <c r="AQ423" i="1" s="1"/>
  <c r="Q424" i="1"/>
  <c r="AG424" i="1" s="1"/>
  <c r="AN426" i="1"/>
  <c r="Q429" i="1"/>
  <c r="AG429" i="1" s="1"/>
  <c r="R430" i="1"/>
  <c r="AN430" i="1"/>
  <c r="P431" i="1"/>
  <c r="P432" i="1"/>
  <c r="AV433" i="1"/>
  <c r="AW433" i="1" s="1"/>
  <c r="AX433" i="1" s="1"/>
  <c r="AN433" i="1"/>
  <c r="AV434" i="1"/>
  <c r="Q437" i="1"/>
  <c r="AG437" i="1" s="1"/>
  <c r="R442" i="1"/>
  <c r="AZ443" i="1"/>
  <c r="BA443" i="1" s="1"/>
  <c r="P444" i="1"/>
  <c r="R446" i="1"/>
  <c r="AY446" i="1" s="1"/>
  <c r="AZ446" i="1" s="1"/>
  <c r="BA446" i="1" s="1"/>
  <c r="AN447" i="1"/>
  <c r="AO450" i="1"/>
  <c r="Q454" i="1"/>
  <c r="AG454" i="1" s="1"/>
  <c r="AN454" i="1"/>
  <c r="P455" i="1"/>
  <c r="P456" i="1"/>
  <c r="Q457" i="1"/>
  <c r="AG457" i="1" s="1"/>
  <c r="R458" i="1"/>
  <c r="P464" i="1"/>
  <c r="R467" i="1"/>
  <c r="AY467" i="1" s="1"/>
  <c r="AZ467" i="1" s="1"/>
  <c r="BA467" i="1" s="1"/>
  <c r="AN483" i="1"/>
  <c r="AV486" i="1"/>
  <c r="AY489" i="1"/>
  <c r="AZ489" i="1" s="1"/>
  <c r="BA489" i="1" s="1"/>
  <c r="AV492" i="1"/>
  <c r="R498" i="1"/>
  <c r="AO507" i="1"/>
  <c r="AV511" i="1"/>
  <c r="AO511" i="1"/>
  <c r="Q515" i="1"/>
  <c r="AG515" i="1" s="1"/>
  <c r="R517" i="1"/>
  <c r="AY517" i="1" s="1"/>
  <c r="AZ517" i="1" s="1"/>
  <c r="BA517" i="1" s="1"/>
  <c r="AN517" i="1"/>
  <c r="AN520" i="1"/>
  <c r="V522" i="1"/>
  <c r="AA522" i="1" s="1"/>
  <c r="AD522" i="1" s="1"/>
  <c r="AH522" i="1" s="1"/>
  <c r="P527" i="1"/>
  <c r="AV532" i="1"/>
  <c r="AN534" i="1"/>
  <c r="BG536" i="1"/>
  <c r="Q537" i="1"/>
  <c r="AG537" i="1" s="1"/>
  <c r="AY543" i="1"/>
  <c r="Q544" i="1"/>
  <c r="AG544" i="1" s="1"/>
  <c r="Q546" i="1"/>
  <c r="AG546" i="1" s="1"/>
  <c r="AN558" i="1"/>
  <c r="AP558" i="1" s="1"/>
  <c r="BB562" i="1"/>
  <c r="BG562" i="1" s="1"/>
  <c r="R579" i="1"/>
  <c r="BB592" i="1"/>
  <c r="BG592" i="1" s="1"/>
  <c r="Q592" i="1"/>
  <c r="AG592" i="1" s="1"/>
  <c r="AY592" i="1"/>
  <c r="AZ592" i="1" s="1"/>
  <c r="BA592" i="1" s="1"/>
  <c r="AM605" i="1"/>
  <c r="AO619" i="1"/>
  <c r="AN643" i="1"/>
  <c r="AT643" i="1" s="1"/>
  <c r="V651" i="1"/>
  <c r="AA651" i="1" s="1"/>
  <c r="AV651" i="1"/>
  <c r="BB655" i="1"/>
  <c r="BG655" i="1" s="1"/>
  <c r="Q655" i="1"/>
  <c r="AG655" i="1" s="1"/>
  <c r="AM655" i="1"/>
  <c r="P663" i="1"/>
  <c r="AR670" i="1"/>
  <c r="AT670" i="1"/>
  <c r="Y678" i="1"/>
  <c r="Z678" i="1" s="1"/>
  <c r="AA678" i="1"/>
  <c r="BB679" i="1"/>
  <c r="BG679" i="1" s="1"/>
  <c r="Q679" i="1"/>
  <c r="AG679" i="1" s="1"/>
  <c r="AM679" i="1"/>
  <c r="AN691" i="1"/>
  <c r="AT691" i="1" s="1"/>
  <c r="AS727" i="1"/>
  <c r="AU727" i="1"/>
  <c r="AQ727" i="1"/>
  <c r="AQ733" i="1"/>
  <c r="AU733" i="1"/>
  <c r="AS733" i="1"/>
  <c r="AS736" i="1"/>
  <c r="AQ736" i="1"/>
  <c r="AU736" i="1"/>
  <c r="R356" i="1"/>
  <c r="AV361" i="1"/>
  <c r="AN364" i="1"/>
  <c r="AD378" i="1"/>
  <c r="AH378" i="1" s="1"/>
  <c r="R380" i="1"/>
  <c r="AM388" i="1"/>
  <c r="AQ399" i="1"/>
  <c r="AO411" i="1"/>
  <c r="AO414" i="1"/>
  <c r="P415" i="1"/>
  <c r="BB415" i="1"/>
  <c r="BG415" i="1" s="1"/>
  <c r="P417" i="1"/>
  <c r="AN421" i="1"/>
  <c r="AV422" i="1"/>
  <c r="AO426" i="1"/>
  <c r="R437" i="1"/>
  <c r="AY437" i="1" s="1"/>
  <c r="AZ437" i="1" s="1"/>
  <c r="BA437" i="1" s="1"/>
  <c r="AV438" i="1"/>
  <c r="AZ440" i="1"/>
  <c r="BA440" i="1" s="1"/>
  <c r="AM445" i="1"/>
  <c r="AO447" i="1"/>
  <c r="Q449" i="1"/>
  <c r="AG449" i="1" s="1"/>
  <c r="BB452" i="1"/>
  <c r="BG452" i="1" s="1"/>
  <c r="R454" i="1"/>
  <c r="AM457" i="1"/>
  <c r="AN459" i="1"/>
  <c r="AN462" i="1"/>
  <c r="AV468" i="1"/>
  <c r="V476" i="1"/>
  <c r="AA476" i="1" s="1"/>
  <c r="AO483" i="1"/>
  <c r="AV485" i="1"/>
  <c r="AM488" i="1"/>
  <c r="AV491" i="1"/>
  <c r="AM499" i="1"/>
  <c r="P500" i="1"/>
  <c r="AV500" i="1"/>
  <c r="AM502" i="1"/>
  <c r="P503" i="1"/>
  <c r="Q506" i="1"/>
  <c r="AG506" i="1" s="1"/>
  <c r="AM506" i="1"/>
  <c r="AV507" i="1"/>
  <c r="P508" i="1"/>
  <c r="Q509" i="1"/>
  <c r="AG509" i="1" s="1"/>
  <c r="AN510" i="1"/>
  <c r="Y512" i="1"/>
  <c r="Z512" i="1" s="1"/>
  <c r="AD513" i="1"/>
  <c r="AH513" i="1" s="1"/>
  <c r="AN514" i="1"/>
  <c r="P518" i="1"/>
  <c r="AY518" i="1"/>
  <c r="AZ518" i="1" s="1"/>
  <c r="BA518" i="1" s="1"/>
  <c r="AO520" i="1"/>
  <c r="R523" i="1"/>
  <c r="BB526" i="1"/>
  <c r="BG526" i="1" s="1"/>
  <c r="AV529" i="1"/>
  <c r="R537" i="1"/>
  <c r="AY537" i="1" s="1"/>
  <c r="AZ537" i="1" s="1"/>
  <c r="BA537" i="1" s="1"/>
  <c r="AN549" i="1"/>
  <c r="AT549" i="1" s="1"/>
  <c r="Q551" i="1"/>
  <c r="AG551" i="1" s="1"/>
  <c r="AM552" i="1"/>
  <c r="AO553" i="1"/>
  <c r="AU553" i="1" s="1"/>
  <c r="AN556" i="1"/>
  <c r="AO556" i="1"/>
  <c r="AU556" i="1" s="1"/>
  <c r="BB561" i="1"/>
  <c r="BG561" i="1" s="1"/>
  <c r="W563" i="1"/>
  <c r="AB563" i="1" s="1"/>
  <c r="R566" i="1"/>
  <c r="R570" i="1"/>
  <c r="AM570" i="1"/>
  <c r="P571" i="1"/>
  <c r="BB577" i="1"/>
  <c r="BG577" i="1" s="1"/>
  <c r="AY577" i="1"/>
  <c r="AZ577" i="1" s="1"/>
  <c r="BA577" i="1" s="1"/>
  <c r="Q577" i="1"/>
  <c r="AG577" i="1" s="1"/>
  <c r="R584" i="1"/>
  <c r="Q586" i="1"/>
  <c r="AG586" i="1" s="1"/>
  <c r="BB586" i="1"/>
  <c r="AN586" i="1"/>
  <c r="AT586" i="1" s="1"/>
  <c r="AR595" i="1"/>
  <c r="AT595" i="1"/>
  <c r="AV597" i="1"/>
  <c r="AN605" i="1"/>
  <c r="Y606" i="1"/>
  <c r="Z606" i="1" s="1"/>
  <c r="AA606" i="1"/>
  <c r="AR607" i="1"/>
  <c r="AT607" i="1"/>
  <c r="W609" i="1"/>
  <c r="AB609" i="1" s="1"/>
  <c r="AD609" i="1" s="1"/>
  <c r="AH609" i="1" s="1"/>
  <c r="AV609" i="1"/>
  <c r="BB619" i="1"/>
  <c r="BG619" i="1" s="1"/>
  <c r="Q619" i="1"/>
  <c r="AG619" i="1" s="1"/>
  <c r="AM619" i="1"/>
  <c r="Q640" i="1"/>
  <c r="AG640" i="1" s="1"/>
  <c r="BB640" i="1"/>
  <c r="BG640" i="1" s="1"/>
  <c r="Y654" i="1"/>
  <c r="Z654" i="1" s="1"/>
  <c r="AA654" i="1"/>
  <c r="V660" i="1"/>
  <c r="AV660" i="1"/>
  <c r="AO662" i="1"/>
  <c r="AP677" i="1"/>
  <c r="AR677" i="1"/>
  <c r="AV714" i="1"/>
  <c r="AP725" i="1"/>
  <c r="AR725" i="1"/>
  <c r="AR775" i="1"/>
  <c r="AT775" i="1"/>
  <c r="Y784" i="1"/>
  <c r="Z784" i="1" s="1"/>
  <c r="AO381" i="1"/>
  <c r="AY382" i="1"/>
  <c r="AZ382" i="1" s="1"/>
  <c r="BA382" i="1" s="1"/>
  <c r="AD385" i="1"/>
  <c r="AH385" i="1" s="1"/>
  <c r="AO388" i="1"/>
  <c r="AN388" i="1"/>
  <c r="AS399" i="1"/>
  <c r="AM403" i="1"/>
  <c r="R418" i="1"/>
  <c r="AM426" i="1"/>
  <c r="AO434" i="1"/>
  <c r="AV445" i="1"/>
  <c r="AM447" i="1"/>
  <c r="R449" i="1"/>
  <c r="AY449" i="1" s="1"/>
  <c r="AZ449" i="1" s="1"/>
  <c r="BA449" i="1" s="1"/>
  <c r="AV450" i="1"/>
  <c r="AV457" i="1"/>
  <c r="AO459" i="1"/>
  <c r="AO462" i="1"/>
  <c r="AM483" i="1"/>
  <c r="R488" i="1"/>
  <c r="AO495" i="1"/>
  <c r="AN499" i="1"/>
  <c r="AN502" i="1"/>
  <c r="R506" i="1"/>
  <c r="R508" i="1"/>
  <c r="R509" i="1"/>
  <c r="AY509" i="1" s="1"/>
  <c r="AZ509" i="1" s="1"/>
  <c r="BA509" i="1" s="1"/>
  <c r="AO510" i="1"/>
  <c r="AO514" i="1"/>
  <c r="AM516" i="1"/>
  <c r="AV520" i="1"/>
  <c r="Y527" i="1"/>
  <c r="Z527" i="1" s="1"/>
  <c r="Q539" i="1"/>
  <c r="AG539" i="1" s="1"/>
  <c r="AO539" i="1"/>
  <c r="AO549" i="1"/>
  <c r="AM551" i="1"/>
  <c r="AN552" i="1"/>
  <c r="AV558" i="1"/>
  <c r="AM564" i="1"/>
  <c r="AD573" i="1"/>
  <c r="AH573" i="1" s="1"/>
  <c r="V582" i="1"/>
  <c r="AA582" i="1" s="1"/>
  <c r="AV582" i="1"/>
  <c r="AA600" i="1"/>
  <c r="AR601" i="1"/>
  <c r="AT601" i="1"/>
  <c r="AR613" i="1"/>
  <c r="AT613" i="1"/>
  <c r="V615" i="1"/>
  <c r="AV615" i="1"/>
  <c r="BB643" i="1"/>
  <c r="BG643" i="1" s="1"/>
  <c r="Q643" i="1"/>
  <c r="AG643" i="1" s="1"/>
  <c r="AY643" i="1"/>
  <c r="AZ643" i="1" s="1"/>
  <c r="BA643" i="1" s="1"/>
  <c r="Y657" i="1"/>
  <c r="Z657" i="1" s="1"/>
  <c r="AA657" i="1"/>
  <c r="AD657" i="1" s="1"/>
  <c r="AH657" i="1" s="1"/>
  <c r="AA675" i="1"/>
  <c r="Y681" i="1"/>
  <c r="Z681" i="1" s="1"/>
  <c r="AA681" i="1"/>
  <c r="P699" i="1"/>
  <c r="AR700" i="1"/>
  <c r="AT700" i="1"/>
  <c r="Y708" i="1"/>
  <c r="Z708" i="1" s="1"/>
  <c r="AA708" i="1"/>
  <c r="AN396" i="1"/>
  <c r="AR396" i="1" s="1"/>
  <c r="R413" i="1"/>
  <c r="AY413" i="1" s="1"/>
  <c r="AZ413" i="1" s="1"/>
  <c r="BA413" i="1" s="1"/>
  <c r="R414" i="1"/>
  <c r="AY414" i="1" s="1"/>
  <c r="AZ414" i="1" s="1"/>
  <c r="BA414" i="1" s="1"/>
  <c r="AM459" i="1"/>
  <c r="AM462" i="1"/>
  <c r="AM494" i="1"/>
  <c r="AV499" i="1"/>
  <c r="AV510" i="1"/>
  <c r="AM539" i="1"/>
  <c r="AZ545" i="1"/>
  <c r="BA545" i="1" s="1"/>
  <c r="AM547" i="1"/>
  <c r="AV551" i="1"/>
  <c r="AW551" i="1" s="1"/>
  <c r="AX551" i="1" s="1"/>
  <c r="AO552" i="1"/>
  <c r="AO565" i="1"/>
  <c r="AQ565" i="1" s="1"/>
  <c r="AM576" i="1"/>
  <c r="R582" i="1"/>
  <c r="BB605" i="1"/>
  <c r="Q605" i="1"/>
  <c r="AG605" i="1" s="1"/>
  <c r="AR664" i="1"/>
  <c r="AT664" i="1"/>
  <c r="AD670" i="1"/>
  <c r="AH670" i="1" s="1"/>
  <c r="AM678" i="1"/>
  <c r="BB691" i="1"/>
  <c r="BG691" i="1" s="1"/>
  <c r="Q691" i="1"/>
  <c r="AG691" i="1" s="1"/>
  <c r="AN702" i="1"/>
  <c r="BB702" i="1"/>
  <c r="BG702" i="1" s="1"/>
  <c r="AD708" i="1"/>
  <c r="AH708" i="1" s="1"/>
  <c r="AR757" i="1"/>
  <c r="AT757" i="1"/>
  <c r="AO370" i="1"/>
  <c r="P371" i="1"/>
  <c r="P373" i="1"/>
  <c r="AN381" i="1"/>
  <c r="BB388" i="1"/>
  <c r="BG388" i="1" s="1"/>
  <c r="AO390" i="1"/>
  <c r="AU390" i="1" s="1"/>
  <c r="AQ391" i="1"/>
  <c r="P393" i="1"/>
  <c r="AO396" i="1"/>
  <c r="AU396" i="1" s="1"/>
  <c r="AU397" i="1"/>
  <c r="AN402" i="1"/>
  <c r="AR402" i="1" s="1"/>
  <c r="AZ408" i="1"/>
  <c r="BA408" i="1" s="1"/>
  <c r="P409" i="1"/>
  <c r="AS410" i="1"/>
  <c r="AN413" i="1"/>
  <c r="AU418" i="1"/>
  <c r="AU421" i="1"/>
  <c r="AS422" i="1"/>
  <c r="AM425" i="1"/>
  <c r="R428" i="1"/>
  <c r="AY428" i="1" s="1"/>
  <c r="AZ428" i="1" s="1"/>
  <c r="BA428" i="1" s="1"/>
  <c r="P430" i="1"/>
  <c r="AM436" i="1"/>
  <c r="AM439" i="1"/>
  <c r="P442" i="1"/>
  <c r="P446" i="1"/>
  <c r="AO446" i="1"/>
  <c r="AV449" i="1"/>
  <c r="AW449" i="1" s="1"/>
  <c r="AX449" i="1" s="1"/>
  <c r="P458" i="1"/>
  <c r="AY459" i="1"/>
  <c r="AZ459" i="1" s="1"/>
  <c r="BA459" i="1" s="1"/>
  <c r="R461" i="1"/>
  <c r="AY461" i="1" s="1"/>
  <c r="AZ461" i="1" s="1"/>
  <c r="BA461" i="1" s="1"/>
  <c r="AV462" i="1"/>
  <c r="Q466" i="1"/>
  <c r="AG466" i="1" s="1"/>
  <c r="AN466" i="1"/>
  <c r="P467" i="1"/>
  <c r="AM469" i="1"/>
  <c r="AM471" i="1"/>
  <c r="AO477" i="1"/>
  <c r="P486" i="1"/>
  <c r="AV488" i="1"/>
  <c r="P489" i="1"/>
  <c r="AN490" i="1"/>
  <c r="P492" i="1"/>
  <c r="R494" i="1"/>
  <c r="AN495" i="1"/>
  <c r="R497" i="1"/>
  <c r="AN498" i="1"/>
  <c r="BB499" i="1"/>
  <c r="BG499" i="1" s="1"/>
  <c r="Y500" i="1"/>
  <c r="Z500" i="1" s="1"/>
  <c r="V501" i="1"/>
  <c r="AA501" i="1" s="1"/>
  <c r="AV502" i="1"/>
  <c r="AT507" i="1"/>
  <c r="AV509" i="1"/>
  <c r="AW509" i="1" s="1"/>
  <c r="AX509" i="1" s="1"/>
  <c r="BB517" i="1"/>
  <c r="BG517" i="1" s="1"/>
  <c r="Y518" i="1"/>
  <c r="Z518" i="1" s="1"/>
  <c r="Q522" i="1"/>
  <c r="AG522" i="1" s="1"/>
  <c r="AI522" i="1" s="1"/>
  <c r="AF522" i="1" s="1"/>
  <c r="Y524" i="1"/>
  <c r="Z524" i="1" s="1"/>
  <c r="Q533" i="1"/>
  <c r="AG533" i="1" s="1"/>
  <c r="AN533" i="1"/>
  <c r="AY538" i="1"/>
  <c r="AZ538" i="1" s="1"/>
  <c r="BA538" i="1" s="1"/>
  <c r="AM538" i="1"/>
  <c r="AV539" i="1"/>
  <c r="AN539" i="1"/>
  <c r="AP539" i="1" s="1"/>
  <c r="AM541" i="1"/>
  <c r="AT542" i="1"/>
  <c r="AM545" i="1"/>
  <c r="AN547" i="1"/>
  <c r="AV548" i="1"/>
  <c r="AM565" i="1"/>
  <c r="AD567" i="1"/>
  <c r="AH567" i="1" s="1"/>
  <c r="AN568" i="1"/>
  <c r="AV569" i="1"/>
  <c r="AM569" i="1"/>
  <c r="P570" i="1"/>
  <c r="AV591" i="1"/>
  <c r="P592" i="1"/>
  <c r="AO620" i="1"/>
  <c r="AA624" i="1"/>
  <c r="AP671" i="1"/>
  <c r="AR671" i="1"/>
  <c r="P696" i="1"/>
  <c r="AO402" i="1"/>
  <c r="AN432" i="1"/>
  <c r="AN436" i="1"/>
  <c r="AT437" i="1"/>
  <c r="AV439" i="1"/>
  <c r="AW439" i="1" s="1"/>
  <c r="AX439" i="1" s="1"/>
  <c r="AV440" i="1"/>
  <c r="AW440" i="1" s="1"/>
  <c r="AX440" i="1" s="1"/>
  <c r="AN444" i="1"/>
  <c r="AN456" i="1"/>
  <c r="AT467" i="1"/>
  <c r="AW469" i="1"/>
  <c r="AX469" i="1" s="1"/>
  <c r="AV470" i="1"/>
  <c r="AW470" i="1" s="1"/>
  <c r="AX470" i="1" s="1"/>
  <c r="AV473" i="1"/>
  <c r="AM477" i="1"/>
  <c r="AV479" i="1"/>
  <c r="AM497" i="1"/>
  <c r="AO498" i="1"/>
  <c r="AO513" i="1"/>
  <c r="AO516" i="1"/>
  <c r="AU516" i="1" s="1"/>
  <c r="AV531" i="1"/>
  <c r="AO533" i="1"/>
  <c r="AV564" i="1"/>
  <c r="AN565" i="1"/>
  <c r="AO568" i="1"/>
  <c r="AN569" i="1"/>
  <c r="AR569" i="1" s="1"/>
  <c r="AR589" i="1"/>
  <c r="AT589" i="1"/>
  <c r="AA591" i="1"/>
  <c r="V627" i="1"/>
  <c r="AA627" i="1" s="1"/>
  <c r="AD627" i="1" s="1"/>
  <c r="AH627" i="1" s="1"/>
  <c r="R628" i="1"/>
  <c r="AY628" i="1" s="1"/>
  <c r="AZ628" i="1" s="1"/>
  <c r="BA628" i="1" s="1"/>
  <c r="V628" i="1"/>
  <c r="AA628" i="1" s="1"/>
  <c r="AD628" i="1" s="1"/>
  <c r="AH628" i="1" s="1"/>
  <c r="AN678" i="1"/>
  <c r="BB678" i="1"/>
  <c r="BG678" i="1" s="1"/>
  <c r="AO678" i="1"/>
  <c r="AU678" i="1" s="1"/>
  <c r="V684" i="1"/>
  <c r="AA684" i="1" s="1"/>
  <c r="AV684" i="1"/>
  <c r="AR688" i="1"/>
  <c r="AT688" i="1"/>
  <c r="AS739" i="1"/>
  <c r="AU739" i="1"/>
  <c r="Q355" i="1"/>
  <c r="AG355" i="1" s="1"/>
  <c r="AO355" i="1"/>
  <c r="R359" i="1"/>
  <c r="AY359" i="1" s="1"/>
  <c r="AZ359" i="1" s="1"/>
  <c r="BA359" i="1" s="1"/>
  <c r="AV360" i="1"/>
  <c r="R362" i="1"/>
  <c r="AD367" i="1"/>
  <c r="AH367" i="1" s="1"/>
  <c r="V368" i="1"/>
  <c r="AA368" i="1" s="1"/>
  <c r="AD368" i="1" s="1"/>
  <c r="AH368" i="1" s="1"/>
  <c r="V371" i="1"/>
  <c r="AA371" i="1" s="1"/>
  <c r="AD371" i="1" s="1"/>
  <c r="AH371" i="1" s="1"/>
  <c r="AV372" i="1"/>
  <c r="AW372" i="1" s="1"/>
  <c r="AX372" i="1" s="1"/>
  <c r="AV378" i="1"/>
  <c r="AN378" i="1"/>
  <c r="AY380" i="1"/>
  <c r="AZ380" i="1" s="1"/>
  <c r="BA380" i="1" s="1"/>
  <c r="P385" i="1"/>
  <c r="AM386" i="1"/>
  <c r="X389" i="1"/>
  <c r="AC389" i="1" s="1"/>
  <c r="R390" i="1"/>
  <c r="AY390" i="1" s="1"/>
  <c r="AZ390" i="1" s="1"/>
  <c r="BA390" i="1" s="1"/>
  <c r="R396" i="1"/>
  <c r="AY396" i="1" s="1"/>
  <c r="AZ396" i="1" s="1"/>
  <c r="BA396" i="1" s="1"/>
  <c r="P411" i="1"/>
  <c r="Q416" i="1"/>
  <c r="AG416" i="1" s="1"/>
  <c r="AN417" i="1"/>
  <c r="P418" i="1"/>
  <c r="P421" i="1"/>
  <c r="BB422" i="1"/>
  <c r="BG422" i="1" s="1"/>
  <c r="P423" i="1"/>
  <c r="AM424" i="1"/>
  <c r="AN427" i="1"/>
  <c r="AV428" i="1"/>
  <c r="AW428" i="1" s="1"/>
  <c r="AX428" i="1" s="1"/>
  <c r="AO432" i="1"/>
  <c r="BB434" i="1"/>
  <c r="BG434" i="1" s="1"/>
  <c r="P435" i="1"/>
  <c r="R436" i="1"/>
  <c r="Q438" i="1"/>
  <c r="AG438" i="1" s="1"/>
  <c r="Q443" i="1"/>
  <c r="AG443" i="1" s="1"/>
  <c r="AO444" i="1"/>
  <c r="V446" i="1"/>
  <c r="AA446" i="1" s="1"/>
  <c r="Q448" i="1"/>
  <c r="AG448" i="1" s="1"/>
  <c r="AN448" i="1"/>
  <c r="P449" i="1"/>
  <c r="AT449" i="1"/>
  <c r="P450" i="1"/>
  <c r="Q451" i="1"/>
  <c r="AG451" i="1" s="1"/>
  <c r="R452" i="1"/>
  <c r="AY452" i="1" s="1"/>
  <c r="AZ452" i="1" s="1"/>
  <c r="BA452" i="1" s="1"/>
  <c r="AN453" i="1"/>
  <c r="AO456" i="1"/>
  <c r="BB457" i="1"/>
  <c r="BG457" i="1" s="1"/>
  <c r="AU458" i="1"/>
  <c r="AW458" i="1" s="1"/>
  <c r="AX458" i="1" s="1"/>
  <c r="AV461" i="1"/>
  <c r="Q465" i="1"/>
  <c r="AG465" i="1" s="1"/>
  <c r="V467" i="1"/>
  <c r="AA467" i="1" s="1"/>
  <c r="Q468" i="1"/>
  <c r="AG468" i="1" s="1"/>
  <c r="Q476" i="1"/>
  <c r="AG476" i="1" s="1"/>
  <c r="R482" i="1"/>
  <c r="Q484" i="1"/>
  <c r="AG484" i="1" s="1"/>
  <c r="AV484" i="1"/>
  <c r="R486" i="1"/>
  <c r="AY486" i="1" s="1"/>
  <c r="AZ486" i="1" s="1"/>
  <c r="BA486" i="1" s="1"/>
  <c r="AN487" i="1"/>
  <c r="AV490" i="1"/>
  <c r="R492" i="1"/>
  <c r="AV497" i="1"/>
  <c r="AV498" i="1"/>
  <c r="AN505" i="1"/>
  <c r="Q507" i="1"/>
  <c r="AG507" i="1" s="1"/>
  <c r="AM508" i="1"/>
  <c r="P509" i="1"/>
  <c r="AT509" i="1"/>
  <c r="Q512" i="1"/>
  <c r="AG512" i="1" s="1"/>
  <c r="AM512" i="1"/>
  <c r="AV513" i="1"/>
  <c r="BB516" i="1"/>
  <c r="BG516" i="1" s="1"/>
  <c r="V517" i="1"/>
  <c r="Y517" i="1" s="1"/>
  <c r="Z517" i="1" s="1"/>
  <c r="AO525" i="1"/>
  <c r="AN527" i="1"/>
  <c r="AV528" i="1"/>
  <c r="AO530" i="1"/>
  <c r="R533" i="1"/>
  <c r="AY533" i="1" s="1"/>
  <c r="AZ533" i="1" s="1"/>
  <c r="BA533" i="1" s="1"/>
  <c r="P534" i="1"/>
  <c r="AM540" i="1"/>
  <c r="P542" i="1"/>
  <c r="BG542" i="1"/>
  <c r="AM544" i="1"/>
  <c r="R555" i="1"/>
  <c r="AY555" i="1" s="1"/>
  <c r="AZ555" i="1" s="1"/>
  <c r="BA555" i="1" s="1"/>
  <c r="AO557" i="1"/>
  <c r="AN563" i="1"/>
  <c r="AR563" i="1" s="1"/>
  <c r="AM567" i="1"/>
  <c r="AO569" i="1"/>
  <c r="AM571" i="1"/>
  <c r="R572" i="1"/>
  <c r="BB576" i="1"/>
  <c r="BG576" i="1" s="1"/>
  <c r="AO618" i="1"/>
  <c r="X624" i="1"/>
  <c r="AC624" i="1" s="1"/>
  <c r="AV624" i="1"/>
  <c r="AV641" i="1"/>
  <c r="R641" i="1"/>
  <c r="AN654" i="1"/>
  <c r="BB654" i="1"/>
  <c r="BG654" i="1" s="1"/>
  <c r="AN697" i="1"/>
  <c r="AT697" i="1" s="1"/>
  <c r="AN707" i="1"/>
  <c r="AP713" i="1"/>
  <c r="AR713" i="1"/>
  <c r="AD739" i="1"/>
  <c r="AH739" i="1" s="1"/>
  <c r="AO728" i="1"/>
  <c r="AS728" i="1" s="1"/>
  <c r="AO740" i="1"/>
  <c r="AM745" i="1"/>
  <c r="AU746" i="1"/>
  <c r="AQ746" i="1"/>
  <c r="AM754" i="1"/>
  <c r="AN795" i="1"/>
  <c r="AV806" i="1"/>
  <c r="V806" i="1"/>
  <c r="R806" i="1"/>
  <c r="AN807" i="1"/>
  <c r="AT809" i="1"/>
  <c r="AR809" i="1"/>
  <c r="AP824" i="1"/>
  <c r="AR824" i="1"/>
  <c r="AP830" i="1"/>
  <c r="AR830" i="1"/>
  <c r="AP848" i="1"/>
  <c r="AR848" i="1"/>
  <c r="AS857" i="1"/>
  <c r="AU857" i="1"/>
  <c r="R575" i="1"/>
  <c r="AO580" i="1"/>
  <c r="AM591" i="1"/>
  <c r="AN593" i="1"/>
  <c r="V594" i="1"/>
  <c r="AA594" i="1" s="1"/>
  <c r="R597" i="1"/>
  <c r="P599" i="1"/>
  <c r="AM611" i="1"/>
  <c r="Q613" i="1"/>
  <c r="AG613" i="1" s="1"/>
  <c r="BB622" i="1"/>
  <c r="BG622" i="1" s="1"/>
  <c r="Q623" i="1"/>
  <c r="AG623" i="1" s="1"/>
  <c r="AN629" i="1"/>
  <c r="V630" i="1"/>
  <c r="R633" i="1"/>
  <c r="AY634" i="1"/>
  <c r="AZ634" i="1" s="1"/>
  <c r="BA634" i="1" s="1"/>
  <c r="R642" i="1"/>
  <c r="AO643" i="1"/>
  <c r="Q649" i="1"/>
  <c r="AG649" i="1" s="1"/>
  <c r="AR653" i="1"/>
  <c r="AO656" i="1"/>
  <c r="BB658" i="1"/>
  <c r="BG658" i="1" s="1"/>
  <c r="Q659" i="1"/>
  <c r="AG659" i="1" s="1"/>
  <c r="V666" i="1"/>
  <c r="V672" i="1"/>
  <c r="R675" i="1"/>
  <c r="AO675" i="1"/>
  <c r="P677" i="1"/>
  <c r="V679" i="1"/>
  <c r="AZ680" i="1"/>
  <c r="BA680" i="1" s="1"/>
  <c r="AO680" i="1"/>
  <c r="Q683" i="1"/>
  <c r="AG683" i="1" s="1"/>
  <c r="AM690" i="1"/>
  <c r="AO691" i="1"/>
  <c r="P692" i="1"/>
  <c r="AM696" i="1"/>
  <c r="AO697" i="1"/>
  <c r="P698" i="1"/>
  <c r="AD700" i="1"/>
  <c r="AH700" i="1" s="1"/>
  <c r="V704" i="1"/>
  <c r="AA704" i="1" s="1"/>
  <c r="AD704" i="1" s="1"/>
  <c r="AH704" i="1" s="1"/>
  <c r="AV708" i="1"/>
  <c r="V711" i="1"/>
  <c r="AA711" i="1" s="1"/>
  <c r="AO713" i="1"/>
  <c r="AO722" i="1"/>
  <c r="AM723" i="1"/>
  <c r="AV724" i="1"/>
  <c r="BB728" i="1"/>
  <c r="AY736" i="1"/>
  <c r="AY737" i="1"/>
  <c r="AZ737" i="1" s="1"/>
  <c r="BA737" i="1" s="1"/>
  <c r="AM739" i="1"/>
  <c r="AM740" i="1"/>
  <c r="AM746" i="1"/>
  <c r="AO752" i="1"/>
  <c r="AO754" i="1"/>
  <c r="V757" i="1"/>
  <c r="BB765" i="1"/>
  <c r="AY773" i="1"/>
  <c r="AZ773" i="1" s="1"/>
  <c r="BA773" i="1" s="1"/>
  <c r="AN778" i="1"/>
  <c r="AT778" i="1" s="1"/>
  <c r="AN783" i="1"/>
  <c r="BB787" i="1"/>
  <c r="BG787" i="1" s="1"/>
  <c r="AO787" i="1"/>
  <c r="AT787" i="1"/>
  <c r="AY795" i="1"/>
  <c r="AZ795" i="1" s="1"/>
  <c r="BA795" i="1" s="1"/>
  <c r="BB795" i="1"/>
  <c r="BG795" i="1" s="1"/>
  <c r="Q795" i="1"/>
  <c r="AG795" i="1" s="1"/>
  <c r="AN813" i="1"/>
  <c r="AR835" i="1"/>
  <c r="AT835" i="1"/>
  <c r="AT839" i="1"/>
  <c r="AR839" i="1"/>
  <c r="AC927" i="1"/>
  <c r="Y927" i="1"/>
  <c r="Z927" i="1" s="1"/>
  <c r="AS946" i="1"/>
  <c r="AQ946" i="1"/>
  <c r="AO572" i="1"/>
  <c r="AM578" i="1"/>
  <c r="P581" i="1"/>
  <c r="AN583" i="1"/>
  <c r="P584" i="1"/>
  <c r="AM587" i="1"/>
  <c r="AM590" i="1"/>
  <c r="R591" i="1"/>
  <c r="AO592" i="1"/>
  <c r="AO593" i="1"/>
  <c r="AN596" i="1"/>
  <c r="P598" i="1"/>
  <c r="Q599" i="1"/>
  <c r="AG599" i="1" s="1"/>
  <c r="AN600" i="1"/>
  <c r="V603" i="1"/>
  <c r="V604" i="1"/>
  <c r="AA604" i="1" s="1"/>
  <c r="AN611" i="1"/>
  <c r="Y612" i="1"/>
  <c r="Z612" i="1" s="1"/>
  <c r="AM614" i="1"/>
  <c r="R615" i="1"/>
  <c r="V622" i="1"/>
  <c r="AA622" i="1" s="1"/>
  <c r="AM624" i="1"/>
  <c r="AO625" i="1"/>
  <c r="P626" i="1"/>
  <c r="AV629" i="1"/>
  <c r="AO629" i="1"/>
  <c r="V631" i="1"/>
  <c r="AA631" i="1" s="1"/>
  <c r="AV633" i="1"/>
  <c r="P635" i="1"/>
  <c r="AN636" i="1"/>
  <c r="V639" i="1"/>
  <c r="AN647" i="1"/>
  <c r="AM650" i="1"/>
  <c r="R651" i="1"/>
  <c r="P652" i="1"/>
  <c r="P653" i="1"/>
  <c r="P665" i="1"/>
  <c r="R669" i="1"/>
  <c r="AO669" i="1"/>
  <c r="P671" i="1"/>
  <c r="V673" i="1"/>
  <c r="AA673" i="1" s="1"/>
  <c r="AO674" i="1"/>
  <c r="AV675" i="1"/>
  <c r="BB676" i="1"/>
  <c r="BG676" i="1" s="1"/>
  <c r="Q677" i="1"/>
  <c r="AG677" i="1" s="1"/>
  <c r="AV680" i="1"/>
  <c r="BB680" i="1"/>
  <c r="BG680" i="1" s="1"/>
  <c r="V688" i="1"/>
  <c r="AA688" i="1" s="1"/>
  <c r="AD688" i="1" s="1"/>
  <c r="AH688" i="1" s="1"/>
  <c r="AI688" i="1" s="1"/>
  <c r="AF688" i="1" s="1"/>
  <c r="Q689" i="1"/>
  <c r="AG689" i="1" s="1"/>
  <c r="V694" i="1"/>
  <c r="AA694" i="1" s="1"/>
  <c r="AD694" i="1" s="1"/>
  <c r="AH694" i="1" s="1"/>
  <c r="AI694" i="1" s="1"/>
  <c r="AF694" i="1" s="1"/>
  <c r="Q695" i="1"/>
  <c r="AG695" i="1" s="1"/>
  <c r="AM701" i="1"/>
  <c r="AD702" i="1"/>
  <c r="AH702" i="1" s="1"/>
  <c r="AO702" i="1"/>
  <c r="V705" i="1"/>
  <c r="AM706" i="1"/>
  <c r="AO707" i="1"/>
  <c r="Q716" i="1"/>
  <c r="AG716" i="1" s="1"/>
  <c r="AM716" i="1"/>
  <c r="Q718" i="1"/>
  <c r="AG718" i="1" s="1"/>
  <c r="AO718" i="1"/>
  <c r="P719" i="1"/>
  <c r="V720" i="1"/>
  <c r="AM721" i="1"/>
  <c r="AD723" i="1"/>
  <c r="AH723" i="1" s="1"/>
  <c r="AI723" i="1" s="1"/>
  <c r="AF723" i="1" s="1"/>
  <c r="BB724" i="1"/>
  <c r="BG724" i="1" s="1"/>
  <c r="R727" i="1"/>
  <c r="AM729" i="1"/>
  <c r="P730" i="1"/>
  <c r="AV732" i="1"/>
  <c r="AN739" i="1"/>
  <c r="P741" i="1"/>
  <c r="R749" i="1"/>
  <c r="AY749" i="1" s="1"/>
  <c r="AZ749" i="1" s="1"/>
  <c r="BA749" i="1" s="1"/>
  <c r="AN752" i="1"/>
  <c r="AM759" i="1"/>
  <c r="AY767" i="1"/>
  <c r="AZ767" i="1" s="1"/>
  <c r="BA767" i="1" s="1"/>
  <c r="P768" i="1"/>
  <c r="R775" i="1"/>
  <c r="AV776" i="1"/>
  <c r="P779" i="1"/>
  <c r="AV783" i="1"/>
  <c r="Q788" i="1"/>
  <c r="AG788" i="1" s="1"/>
  <c r="AN789" i="1"/>
  <c r="V790" i="1"/>
  <c r="Y790" i="1" s="1"/>
  <c r="Z790" i="1" s="1"/>
  <c r="AM796" i="1"/>
  <c r="Q807" i="1"/>
  <c r="AG807" i="1" s="1"/>
  <c r="BB807" i="1"/>
  <c r="AQ811" i="1"/>
  <c r="AU811" i="1"/>
  <c r="AQ835" i="1"/>
  <c r="AU835" i="1"/>
  <c r="AR858" i="1"/>
  <c r="AT858" i="1"/>
  <c r="AS872" i="1"/>
  <c r="AU872" i="1"/>
  <c r="AD910" i="1"/>
  <c r="AH910" i="1" s="1"/>
  <c r="AP911" i="1"/>
  <c r="AT911" i="1"/>
  <c r="AR911" i="1"/>
  <c r="P574" i="1"/>
  <c r="AS574" i="1"/>
  <c r="Q578" i="1"/>
  <c r="AG578" i="1" s="1"/>
  <c r="AN578" i="1"/>
  <c r="AR578" i="1" s="1"/>
  <c r="AO583" i="1"/>
  <c r="AO586" i="1"/>
  <c r="AN587" i="1"/>
  <c r="AR587" i="1" s="1"/>
  <c r="Q590" i="1"/>
  <c r="AG590" i="1" s="1"/>
  <c r="AN590" i="1"/>
  <c r="AR590" i="1" s="1"/>
  <c r="AO596" i="1"/>
  <c r="AM600" i="1"/>
  <c r="AV601" i="1"/>
  <c r="AO601" i="1"/>
  <c r="P606" i="1"/>
  <c r="AM609" i="1"/>
  <c r="R610" i="1"/>
  <c r="AO610" i="1"/>
  <c r="AV611" i="1"/>
  <c r="AO611" i="1"/>
  <c r="Q614" i="1"/>
  <c r="AG614" i="1" s="1"/>
  <c r="AN614" i="1"/>
  <c r="P616" i="1"/>
  <c r="R624" i="1"/>
  <c r="AO632" i="1"/>
  <c r="Q634" i="1"/>
  <c r="AG634" i="1" s="1"/>
  <c r="Q635" i="1"/>
  <c r="AG635" i="1" s="1"/>
  <c r="AM636" i="1"/>
  <c r="AV647" i="1"/>
  <c r="AO647" i="1"/>
  <c r="Q650" i="1"/>
  <c r="AG650" i="1" s="1"/>
  <c r="AN650" i="1"/>
  <c r="Q653" i="1"/>
  <c r="AG653" i="1" s="1"/>
  <c r="Q664" i="1"/>
  <c r="AG664" i="1" s="1"/>
  <c r="Q665" i="1"/>
  <c r="AG665" i="1" s="1"/>
  <c r="AO668" i="1"/>
  <c r="BB670" i="1"/>
  <c r="BG670" i="1" s="1"/>
  <c r="Q671" i="1"/>
  <c r="AG671" i="1" s="1"/>
  <c r="AV674" i="1"/>
  <c r="R677" i="1"/>
  <c r="AM689" i="1"/>
  <c r="AO690" i="1"/>
  <c r="AV691" i="1"/>
  <c r="AM695" i="1"/>
  <c r="AO696" i="1"/>
  <c r="AV697" i="1"/>
  <c r="AV701" i="1"/>
  <c r="AV702" i="1"/>
  <c r="P703" i="1"/>
  <c r="Q710" i="1"/>
  <c r="AG710" i="1" s="1"/>
  <c r="AM710" i="1"/>
  <c r="AO712" i="1"/>
  <c r="R718" i="1"/>
  <c r="AO723" i="1"/>
  <c r="P724" i="1"/>
  <c r="AN729" i="1"/>
  <c r="Q731" i="1"/>
  <c r="AG731" i="1" s="1"/>
  <c r="BB735" i="1"/>
  <c r="BG735" i="1" s="1"/>
  <c r="Q741" i="1"/>
  <c r="AG741" i="1" s="1"/>
  <c r="AM755" i="1"/>
  <c r="AY759" i="1"/>
  <c r="AZ759" i="1" s="1"/>
  <c r="BA759" i="1" s="1"/>
  <c r="BB759" i="1"/>
  <c r="AN759" i="1"/>
  <c r="V760" i="1"/>
  <c r="BB764" i="1"/>
  <c r="BG764" i="1" s="1"/>
  <c r="AY764" i="1"/>
  <c r="AZ764" i="1" s="1"/>
  <c r="BA764" i="1" s="1"/>
  <c r="AY778" i="1"/>
  <c r="BB783" i="1"/>
  <c r="BG783" i="1" s="1"/>
  <c r="AR805" i="1"/>
  <c r="AT805" i="1"/>
  <c r="AY813" i="1"/>
  <c r="AZ813" i="1" s="1"/>
  <c r="BA813" i="1" s="1"/>
  <c r="Q813" i="1"/>
  <c r="AG813" i="1" s="1"/>
  <c r="BB813" i="1"/>
  <c r="AT833" i="1"/>
  <c r="AR833" i="1"/>
  <c r="AT851" i="1"/>
  <c r="AR851" i="1"/>
  <c r="AW928" i="1"/>
  <c r="AX928" i="1" s="1"/>
  <c r="AP980" i="1"/>
  <c r="AT980" i="1"/>
  <c r="R636" i="1"/>
  <c r="AM641" i="1"/>
  <c r="P643" i="1"/>
  <c r="R646" i="1"/>
  <c r="AY646" i="1" s="1"/>
  <c r="AZ646" i="1" s="1"/>
  <c r="BA646" i="1" s="1"/>
  <c r="AO650" i="1"/>
  <c r="AN660" i="1"/>
  <c r="AM660" i="1"/>
  <c r="R671" i="1"/>
  <c r="AD682" i="1"/>
  <c r="AH682" i="1" s="1"/>
  <c r="AD683" i="1"/>
  <c r="AH683" i="1" s="1"/>
  <c r="AN684" i="1"/>
  <c r="AM684" i="1"/>
  <c r="Y687" i="1"/>
  <c r="Z687" i="1" s="1"/>
  <c r="AV689" i="1"/>
  <c r="P691" i="1"/>
  <c r="Y693" i="1"/>
  <c r="Z693" i="1" s="1"/>
  <c r="AV695" i="1"/>
  <c r="P697" i="1"/>
  <c r="Y699" i="1"/>
  <c r="Z699" i="1" s="1"/>
  <c r="AM700" i="1"/>
  <c r="AO706" i="1"/>
  <c r="R712" i="1"/>
  <c r="AV716" i="1"/>
  <c r="AO721" i="1"/>
  <c r="AV723" i="1"/>
  <c r="AN726" i="1"/>
  <c r="AM726" i="1"/>
  <c r="Q729" i="1"/>
  <c r="AG729" i="1" s="1"/>
  <c r="AO729" i="1"/>
  <c r="AO731" i="1"/>
  <c r="AS731" i="1" s="1"/>
  <c r="AN742" i="1"/>
  <c r="P743" i="1"/>
  <c r="AM744" i="1"/>
  <c r="AO745" i="1"/>
  <c r="AS745" i="1" s="1"/>
  <c r="P746" i="1"/>
  <c r="AS746" i="1"/>
  <c r="AN755" i="1"/>
  <c r="AN763" i="1"/>
  <c r="BB763" i="1"/>
  <c r="BG763" i="1" s="1"/>
  <c r="AO764" i="1"/>
  <c r="AS764" i="1" s="1"/>
  <c r="AQ775" i="1"/>
  <c r="AU775" i="1"/>
  <c r="AQ805" i="1"/>
  <c r="AU805" i="1"/>
  <c r="AQ861" i="1"/>
  <c r="AU861" i="1"/>
  <c r="AS896" i="1"/>
  <c r="AU896" i="1"/>
  <c r="AQ896" i="1"/>
  <c r="AI704" i="1"/>
  <c r="AF704" i="1" s="1"/>
  <c r="AD717" i="1"/>
  <c r="AH717" i="1" s="1"/>
  <c r="R722" i="1"/>
  <c r="AZ727" i="1"/>
  <c r="BA727" i="1" s="1"/>
  <c r="Q746" i="1"/>
  <c r="AG746" i="1" s="1"/>
  <c r="AY746" i="1"/>
  <c r="AZ746" i="1" s="1"/>
  <c r="BA746" i="1" s="1"/>
  <c r="AV748" i="1"/>
  <c r="Q752" i="1"/>
  <c r="AG752" i="1" s="1"/>
  <c r="AO755" i="1"/>
  <c r="AS755" i="1" s="1"/>
  <c r="AN758" i="1"/>
  <c r="Q762" i="1"/>
  <c r="AG762" i="1" s="1"/>
  <c r="AD763" i="1"/>
  <c r="AH763" i="1" s="1"/>
  <c r="AI763" i="1" s="1"/>
  <c r="AF763" i="1" s="1"/>
  <c r="AM764" i="1"/>
  <c r="AQ769" i="1"/>
  <c r="AU769" i="1"/>
  <c r="AV772" i="1"/>
  <c r="AN782" i="1"/>
  <c r="V793" i="1"/>
  <c r="AA793" i="1" s="1"/>
  <c r="AD793" i="1" s="1"/>
  <c r="AH793" i="1" s="1"/>
  <c r="Q796" i="1"/>
  <c r="AG796" i="1" s="1"/>
  <c r="AO796" i="1"/>
  <c r="AN796" i="1"/>
  <c r="AT796" i="1" s="1"/>
  <c r="AU823" i="1"/>
  <c r="AU829" i="1"/>
  <c r="AP842" i="1"/>
  <c r="AR842" i="1"/>
  <c r="AO577" i="1"/>
  <c r="AQ577" i="1" s="1"/>
  <c r="P583" i="1"/>
  <c r="P593" i="1"/>
  <c r="AD598" i="1"/>
  <c r="AH598" i="1" s="1"/>
  <c r="P601" i="1"/>
  <c r="Q603" i="1"/>
  <c r="AG603" i="1" s="1"/>
  <c r="AV605" i="1"/>
  <c r="AO605" i="1"/>
  <c r="AQ605" i="1" s="1"/>
  <c r="Q608" i="1"/>
  <c r="AG608" i="1" s="1"/>
  <c r="AN608" i="1"/>
  <c r="P610" i="1"/>
  <c r="R618" i="1"/>
  <c r="AM623" i="1"/>
  <c r="P624" i="1"/>
  <c r="P629" i="1"/>
  <c r="R640" i="1"/>
  <c r="AY640" i="1" s="1"/>
  <c r="AZ640" i="1" s="1"/>
  <c r="BA640" i="1" s="1"/>
  <c r="AO640" i="1"/>
  <c r="AO641" i="1"/>
  <c r="AQ641" i="1" s="1"/>
  <c r="AO655" i="1"/>
  <c r="P656" i="1"/>
  <c r="X663" i="1"/>
  <c r="AC663" i="1" s="1"/>
  <c r="AD663" i="1" s="1"/>
  <c r="AH663" i="1" s="1"/>
  <c r="AN666" i="1"/>
  <c r="AM666" i="1"/>
  <c r="AN672" i="1"/>
  <c r="AM672" i="1"/>
  <c r="AO679" i="1"/>
  <c r="P680" i="1"/>
  <c r="AD681" i="1"/>
  <c r="AH681" i="1" s="1"/>
  <c r="AD684" i="1"/>
  <c r="AH684" i="1" s="1"/>
  <c r="AY688" i="1"/>
  <c r="AZ688" i="1" s="1"/>
  <c r="BA688" i="1" s="1"/>
  <c r="AY694" i="1"/>
  <c r="AZ694" i="1" s="1"/>
  <c r="BA694" i="1" s="1"/>
  <c r="AA699" i="1"/>
  <c r="Q700" i="1"/>
  <c r="AG700" i="1" s="1"/>
  <c r="AI700" i="1" s="1"/>
  <c r="AF700" i="1" s="1"/>
  <c r="AO700" i="1"/>
  <c r="AR701" i="1"/>
  <c r="Q705" i="1"/>
  <c r="AG705" i="1" s="1"/>
  <c r="AM705" i="1"/>
  <c r="AT706" i="1"/>
  <c r="AD711" i="1"/>
  <c r="AH711" i="1" s="1"/>
  <c r="AR716" i="1"/>
  <c r="AM720" i="1"/>
  <c r="AV721" i="1"/>
  <c r="V724" i="1"/>
  <c r="AA724" i="1" s="1"/>
  <c r="AD724" i="1" s="1"/>
  <c r="AH724" i="1" s="1"/>
  <c r="AD726" i="1"/>
  <c r="AH726" i="1" s="1"/>
  <c r="P727" i="1"/>
  <c r="AD729" i="1"/>
  <c r="AH729" i="1" s="1"/>
  <c r="AV729" i="1"/>
  <c r="AN733" i="1"/>
  <c r="Q736" i="1"/>
  <c r="AG736" i="1" s="1"/>
  <c r="Q737" i="1"/>
  <c r="AG737" i="1" s="1"/>
  <c r="R740" i="1"/>
  <c r="AY740" i="1" s="1"/>
  <c r="AZ740" i="1" s="1"/>
  <c r="BA740" i="1" s="1"/>
  <c r="AO744" i="1"/>
  <c r="AU744" i="1" s="1"/>
  <c r="Q745" i="1"/>
  <c r="AG745" i="1" s="1"/>
  <c r="R752" i="1"/>
  <c r="AY752" i="1" s="1"/>
  <c r="AZ752" i="1" s="1"/>
  <c r="BA752" i="1" s="1"/>
  <c r="AO763" i="1"/>
  <c r="AU763" i="1" s="1"/>
  <c r="AN764" i="1"/>
  <c r="AZ770" i="1"/>
  <c r="BA770" i="1" s="1"/>
  <c r="AN784" i="1"/>
  <c r="AT784" i="1" s="1"/>
  <c r="BB794" i="1"/>
  <c r="BG794" i="1" s="1"/>
  <c r="AN794" i="1"/>
  <c r="AY794" i="1"/>
  <c r="AZ794" i="1" s="1"/>
  <c r="BA794" i="1" s="1"/>
  <c r="AQ847" i="1"/>
  <c r="AU847" i="1"/>
  <c r="AD865" i="1"/>
  <c r="AH865" i="1" s="1"/>
  <c r="AS866" i="1"/>
  <c r="AU866" i="1"/>
  <c r="AQ866" i="1"/>
  <c r="AY604" i="1"/>
  <c r="AZ604" i="1" s="1"/>
  <c r="BA604" i="1" s="1"/>
  <c r="AO608" i="1"/>
  <c r="AN623" i="1"/>
  <c r="R627" i="1"/>
  <c r="AV636" i="1"/>
  <c r="R645" i="1"/>
  <c r="AM648" i="1"/>
  <c r="AM659" i="1"/>
  <c r="AD678" i="1"/>
  <c r="AH678" i="1" s="1"/>
  <c r="AO688" i="1"/>
  <c r="AR689" i="1"/>
  <c r="AO694" i="1"/>
  <c r="AR695" i="1"/>
  <c r="P701" i="1"/>
  <c r="AO704" i="1"/>
  <c r="BB706" i="1"/>
  <c r="BG706" i="1" s="1"/>
  <c r="AR710" i="1"/>
  <c r="AO711" i="1"/>
  <c r="AT716" i="1"/>
  <c r="AV717" i="1"/>
  <c r="V722" i="1"/>
  <c r="AA722" i="1" s="1"/>
  <c r="AD722" i="1" s="1"/>
  <c r="AH722" i="1" s="1"/>
  <c r="R723" i="1"/>
  <c r="R732" i="1"/>
  <c r="AZ733" i="1"/>
  <c r="BA733" i="1" s="1"/>
  <c r="AM734" i="1"/>
  <c r="AN737" i="1"/>
  <c r="V751" i="1"/>
  <c r="P769" i="1"/>
  <c r="AO779" i="1"/>
  <c r="AV782" i="1"/>
  <c r="V782" i="1"/>
  <c r="AA782" i="1" s="1"/>
  <c r="AO784" i="1"/>
  <c r="AD805" i="1"/>
  <c r="AH805" i="1" s="1"/>
  <c r="AP812" i="1"/>
  <c r="AR812" i="1"/>
  <c r="R844" i="1"/>
  <c r="V844" i="1"/>
  <c r="Y844" i="1" s="1"/>
  <c r="Z844" i="1" s="1"/>
  <c r="AV844" i="1"/>
  <c r="AT845" i="1"/>
  <c r="AR845" i="1"/>
  <c r="AQ879" i="1"/>
  <c r="AU879" i="1"/>
  <c r="AS879" i="1"/>
  <c r="AQ929" i="1"/>
  <c r="AS929" i="1"/>
  <c r="AP938" i="1"/>
  <c r="AT938" i="1"/>
  <c r="AR938" i="1"/>
  <c r="P587" i="1"/>
  <c r="AO589" i="1"/>
  <c r="V592" i="1"/>
  <c r="AA592" i="1" s="1"/>
  <c r="R594" i="1"/>
  <c r="P596" i="1"/>
  <c r="X597" i="1"/>
  <c r="AC597" i="1" s="1"/>
  <c r="AN599" i="1"/>
  <c r="Q601" i="1"/>
  <c r="AG601" i="1" s="1"/>
  <c r="Q610" i="1"/>
  <c r="AG610" i="1" s="1"/>
  <c r="Q611" i="1"/>
  <c r="AG611" i="1" s="1"/>
  <c r="AM612" i="1"/>
  <c r="AO613" i="1"/>
  <c r="AM621" i="1"/>
  <c r="AV623" i="1"/>
  <c r="AO623" i="1"/>
  <c r="AQ623" i="1" s="1"/>
  <c r="R630" i="1"/>
  <c r="P632" i="1"/>
  <c r="X633" i="1"/>
  <c r="AC633" i="1" s="1"/>
  <c r="AM635" i="1"/>
  <c r="BB636" i="1"/>
  <c r="BG636" i="1" s="1"/>
  <c r="AN644" i="1"/>
  <c r="AO649" i="1"/>
  <c r="AV659" i="1"/>
  <c r="Q663" i="1"/>
  <c r="AG663" i="1" s="1"/>
  <c r="P668" i="1"/>
  <c r="X675" i="1"/>
  <c r="AC675" i="1" s="1"/>
  <c r="AD675" i="1" s="1"/>
  <c r="AH675" i="1" s="1"/>
  <c r="AI675" i="1" s="1"/>
  <c r="AF675" i="1" s="1"/>
  <c r="AM682" i="1"/>
  <c r="AV683" i="1"/>
  <c r="AM683" i="1"/>
  <c r="P685" i="1"/>
  <c r="Q687" i="1"/>
  <c r="AG687" i="1" s="1"/>
  <c r="AM687" i="1"/>
  <c r="P689" i="1"/>
  <c r="V691" i="1"/>
  <c r="Q693" i="1"/>
  <c r="AG693" i="1" s="1"/>
  <c r="AM693" i="1"/>
  <c r="P695" i="1"/>
  <c r="V697" i="1"/>
  <c r="Q699" i="1"/>
  <c r="AG699" i="1" s="1"/>
  <c r="AM699" i="1"/>
  <c r="R701" i="1"/>
  <c r="AO705" i="1"/>
  <c r="P706" i="1"/>
  <c r="V707" i="1"/>
  <c r="AA707" i="1" s="1"/>
  <c r="AT710" i="1"/>
  <c r="AV711" i="1"/>
  <c r="Q715" i="1"/>
  <c r="AG715" i="1" s="1"/>
  <c r="AO715" i="1"/>
  <c r="P716" i="1"/>
  <c r="AM719" i="1"/>
  <c r="AO720" i="1"/>
  <c r="P721" i="1"/>
  <c r="AV725" i="1"/>
  <c r="AO725" i="1"/>
  <c r="AN730" i="1"/>
  <c r="P735" i="1"/>
  <c r="AN743" i="1"/>
  <c r="AR743" i="1" s="1"/>
  <c r="V745" i="1"/>
  <c r="V752" i="1"/>
  <c r="AM760" i="1"/>
  <c r="AO766" i="1"/>
  <c r="Q779" i="1"/>
  <c r="AG779" i="1" s="1"/>
  <c r="AM779" i="1"/>
  <c r="AY782" i="1"/>
  <c r="AZ782" i="1" s="1"/>
  <c r="BA782" i="1" s="1"/>
  <c r="AV784" i="1"/>
  <c r="AM784" i="1"/>
  <c r="AO799" i="1"/>
  <c r="AN799" i="1"/>
  <c r="P578" i="1"/>
  <c r="AN581" i="1"/>
  <c r="AY584" i="1"/>
  <c r="AZ584" i="1" s="1"/>
  <c r="BA584" i="1" s="1"/>
  <c r="AM584" i="1"/>
  <c r="R585" i="1"/>
  <c r="Q587" i="1"/>
  <c r="AG587" i="1" s="1"/>
  <c r="AV589" i="1"/>
  <c r="X591" i="1"/>
  <c r="AC591" i="1" s="1"/>
  <c r="AA597" i="1"/>
  <c r="AV599" i="1"/>
  <c r="AM602" i="1"/>
  <c r="R603" i="1"/>
  <c r="R612" i="1"/>
  <c r="X615" i="1"/>
  <c r="AC615" i="1" s="1"/>
  <c r="P618" i="1"/>
  <c r="W624" i="1"/>
  <c r="AB624" i="1" s="1"/>
  <c r="AD624" i="1" s="1"/>
  <c r="AH624" i="1" s="1"/>
  <c r="AO626" i="1"/>
  <c r="AN635" i="1"/>
  <c r="AM638" i="1"/>
  <c r="R639" i="1"/>
  <c r="P640" i="1"/>
  <c r="AO644" i="1"/>
  <c r="P655" i="1"/>
  <c r="R658" i="1"/>
  <c r="AY658" i="1" s="1"/>
  <c r="AZ658" i="1" s="1"/>
  <c r="BA658" i="1" s="1"/>
  <c r="AO658" i="1"/>
  <c r="AO659" i="1"/>
  <c r="AQ659" i="1" s="1"/>
  <c r="P660" i="1"/>
  <c r="BB660" i="1"/>
  <c r="BG660" i="1" s="1"/>
  <c r="AM664" i="1"/>
  <c r="AM665" i="1"/>
  <c r="AM676" i="1"/>
  <c r="AV677" i="1"/>
  <c r="AM677" i="1"/>
  <c r="P679" i="1"/>
  <c r="R682" i="1"/>
  <c r="AY682" i="1" s="1"/>
  <c r="AZ682" i="1" s="1"/>
  <c r="BA682" i="1" s="1"/>
  <c r="BB684" i="1"/>
  <c r="BG684" i="1" s="1"/>
  <c r="R689" i="1"/>
  <c r="Y690" i="1"/>
  <c r="Z690" i="1" s="1"/>
  <c r="AV692" i="1"/>
  <c r="R695" i="1"/>
  <c r="Y696" i="1"/>
  <c r="Z696" i="1" s="1"/>
  <c r="AV698" i="1"/>
  <c r="BB700" i="1"/>
  <c r="BG700" i="1" s="1"/>
  <c r="AM703" i="1"/>
  <c r="R705" i="1"/>
  <c r="AO709" i="1"/>
  <c r="AN714" i="1"/>
  <c r="AM714" i="1"/>
  <c r="R715" i="1"/>
  <c r="V718" i="1"/>
  <c r="AA718" i="1" s="1"/>
  <c r="AM724" i="1"/>
  <c r="AN728" i="1"/>
  <c r="AM737" i="1"/>
  <c r="AM741" i="1"/>
  <c r="Q742" i="1"/>
  <c r="AG742" i="1" s="1"/>
  <c r="AO743" i="1"/>
  <c r="AD769" i="1"/>
  <c r="AH769" i="1" s="1"/>
  <c r="AI769" i="1" s="1"/>
  <c r="AF769" i="1" s="1"/>
  <c r="AY779" i="1"/>
  <c r="AZ779" i="1" s="1"/>
  <c r="BA779" i="1" s="1"/>
  <c r="R781" i="1"/>
  <c r="AQ781" i="1"/>
  <c r="AU781" i="1"/>
  <c r="AI793" i="1"/>
  <c r="AF793" i="1" s="1"/>
  <c r="AR793" i="1"/>
  <c r="AT793" i="1"/>
  <c r="BB797" i="1"/>
  <c r="BG797" i="1" s="1"/>
  <c r="AP818" i="1"/>
  <c r="AR818" i="1"/>
  <c r="AD835" i="1"/>
  <c r="AH835" i="1" s="1"/>
  <c r="AQ902" i="1"/>
  <c r="AU902" i="1"/>
  <c r="AS902" i="1"/>
  <c r="AT910" i="1"/>
  <c r="AP910" i="1"/>
  <c r="AP968" i="1"/>
  <c r="AT968" i="1"/>
  <c r="AW576" i="1"/>
  <c r="AX576" i="1" s="1"/>
  <c r="AV581" i="1"/>
  <c r="AD583" i="1"/>
  <c r="AH583" i="1" s="1"/>
  <c r="AN606" i="1"/>
  <c r="AM617" i="1"/>
  <c r="AM620" i="1"/>
  <c r="P622" i="1"/>
  <c r="AZ631" i="1"/>
  <c r="BA631" i="1" s="1"/>
  <c r="R634" i="1"/>
  <c r="AV635" i="1"/>
  <c r="W636" i="1"/>
  <c r="AB636" i="1" s="1"/>
  <c r="Q638" i="1"/>
  <c r="AG638" i="1" s="1"/>
  <c r="AN638" i="1"/>
  <c r="Q641" i="1"/>
  <c r="AG641" i="1" s="1"/>
  <c r="AO648" i="1"/>
  <c r="AV653" i="1"/>
  <c r="AW653" i="1" s="1"/>
  <c r="AX653" i="1" s="1"/>
  <c r="AN659" i="1"/>
  <c r="AM662" i="1"/>
  <c r="R664" i="1"/>
  <c r="AY664" i="1" s="1"/>
  <c r="AZ664" i="1" s="1"/>
  <c r="BA664" i="1" s="1"/>
  <c r="AV665" i="1"/>
  <c r="P667" i="1"/>
  <c r="AZ667" i="1"/>
  <c r="BA667" i="1" s="1"/>
  <c r="AM670" i="1"/>
  <c r="AV671" i="1"/>
  <c r="AW671" i="1" s="1"/>
  <c r="AX671" i="1" s="1"/>
  <c r="P673" i="1"/>
  <c r="R676" i="1"/>
  <c r="AO683" i="1"/>
  <c r="AM686" i="1"/>
  <c r="P688" i="1"/>
  <c r="BB688" i="1"/>
  <c r="BG688" i="1" s="1"/>
  <c r="P694" i="1"/>
  <c r="BB694" i="1"/>
  <c r="BG694" i="1" s="1"/>
  <c r="P700" i="1"/>
  <c r="AN708" i="1"/>
  <c r="AM708" i="1"/>
  <c r="R709" i="1"/>
  <c r="V712" i="1"/>
  <c r="AA712" i="1" s="1"/>
  <c r="AV715" i="1"/>
  <c r="V716" i="1"/>
  <c r="AA716" i="1" s="1"/>
  <c r="AV719" i="1"/>
  <c r="Q722" i="1"/>
  <c r="AG722" i="1" s="1"/>
  <c r="AO737" i="1"/>
  <c r="AV741" i="1"/>
  <c r="BB741" i="1"/>
  <c r="BG741" i="1" s="1"/>
  <c r="Q743" i="1"/>
  <c r="AG743" i="1" s="1"/>
  <c r="AZ747" i="1"/>
  <c r="BA747" i="1" s="1"/>
  <c r="AN754" i="1"/>
  <c r="AZ758" i="1"/>
  <c r="BA758" i="1" s="1"/>
  <c r="Q759" i="1"/>
  <c r="AG759" i="1" s="1"/>
  <c r="AN762" i="1"/>
  <c r="AA770" i="1"/>
  <c r="AD770" i="1" s="1"/>
  <c r="AH770" i="1" s="1"/>
  <c r="AR781" i="1"/>
  <c r="AT781" i="1"/>
  <c r="AP788" i="1"/>
  <c r="AR788" i="1"/>
  <c r="Q789" i="1"/>
  <c r="AG789" i="1" s="1"/>
  <c r="AP908" i="1"/>
  <c r="AT908" i="1"/>
  <c r="AS910" i="1"/>
  <c r="AQ910" i="1"/>
  <c r="AQ941" i="1"/>
  <c r="AS941" i="1"/>
  <c r="AN575" i="1"/>
  <c r="AR575" i="1" s="1"/>
  <c r="P577" i="1"/>
  <c r="Y583" i="1"/>
  <c r="Z583" i="1" s="1"/>
  <c r="R588" i="1"/>
  <c r="Q591" i="1"/>
  <c r="AG591" i="1" s="1"/>
  <c r="P594" i="1"/>
  <c r="AM597" i="1"/>
  <c r="R598" i="1"/>
  <c r="AY598" i="1" s="1"/>
  <c r="AZ598" i="1" s="1"/>
  <c r="BA598" i="1" s="1"/>
  <c r="AO598" i="1"/>
  <c r="AS598" i="1" s="1"/>
  <c r="AZ602" i="1"/>
  <c r="BA602" i="1" s="1"/>
  <c r="AO602" i="1"/>
  <c r="BB603" i="1"/>
  <c r="BG603" i="1" s="1"/>
  <c r="AM606" i="1"/>
  <c r="AO607" i="1"/>
  <c r="P613" i="1"/>
  <c r="AN617" i="1"/>
  <c r="Q620" i="1"/>
  <c r="AG620" i="1" s="1"/>
  <c r="AN620" i="1"/>
  <c r="P630" i="1"/>
  <c r="AM633" i="1"/>
  <c r="AO638" i="1"/>
  <c r="V646" i="1"/>
  <c r="AA646" i="1" s="1"/>
  <c r="P649" i="1"/>
  <c r="AY649" i="1"/>
  <c r="AZ649" i="1" s="1"/>
  <c r="BA649" i="1" s="1"/>
  <c r="R652" i="1"/>
  <c r="AY652" i="1" s="1"/>
  <c r="AZ652" i="1" s="1"/>
  <c r="BA652" i="1" s="1"/>
  <c r="Q662" i="1"/>
  <c r="AG662" i="1" s="1"/>
  <c r="AN662" i="1"/>
  <c r="R670" i="1"/>
  <c r="AY670" i="1" s="1"/>
  <c r="AZ670" i="1" s="1"/>
  <c r="BA670" i="1" s="1"/>
  <c r="AM675" i="1"/>
  <c r="AN683" i="1"/>
  <c r="Q686" i="1"/>
  <c r="AG686" i="1" s="1"/>
  <c r="AN686" i="1"/>
  <c r="AV687" i="1"/>
  <c r="AM691" i="1"/>
  <c r="AV693" i="1"/>
  <c r="AM697" i="1"/>
  <c r="AV699" i="1"/>
  <c r="AO703" i="1"/>
  <c r="V706" i="1"/>
  <c r="AA706" i="1" s="1"/>
  <c r="Q707" i="1"/>
  <c r="AG707" i="1" s="1"/>
  <c r="AV709" i="1"/>
  <c r="V710" i="1"/>
  <c r="AA710" i="1" s="1"/>
  <c r="AM713" i="1"/>
  <c r="V721" i="1"/>
  <c r="AY722" i="1"/>
  <c r="AZ722" i="1" s="1"/>
  <c r="BA722" i="1" s="1"/>
  <c r="AM722" i="1"/>
  <c r="AO724" i="1"/>
  <c r="Q728" i="1"/>
  <c r="AG728" i="1" s="1"/>
  <c r="R730" i="1"/>
  <c r="AY730" i="1" s="1"/>
  <c r="AZ730" i="1" s="1"/>
  <c r="BA730" i="1" s="1"/>
  <c r="Q739" i="1"/>
  <c r="AG739" i="1" s="1"/>
  <c r="AI739" i="1" s="1"/>
  <c r="AF739" i="1" s="1"/>
  <c r="Q740" i="1"/>
  <c r="AG740" i="1" s="1"/>
  <c r="Y748" i="1"/>
  <c r="Z748" i="1" s="1"/>
  <c r="AM752" i="1"/>
  <c r="Q754" i="1"/>
  <c r="AG754" i="1" s="1"/>
  <c r="AN765" i="1"/>
  <c r="AP800" i="1"/>
  <c r="AR800" i="1"/>
  <c r="AQ841" i="1"/>
  <c r="AU841" i="1"/>
  <c r="AS864" i="1"/>
  <c r="AU864" i="1"/>
  <c r="AD904" i="1"/>
  <c r="AH904" i="1" s="1"/>
  <c r="AP992" i="1"/>
  <c r="AT992" i="1"/>
  <c r="AO851" i="1"/>
  <c r="AO852" i="1"/>
  <c r="AM860" i="1"/>
  <c r="P867" i="1"/>
  <c r="AM872" i="1"/>
  <c r="P873" i="1"/>
  <c r="AZ873" i="1"/>
  <c r="BA873" i="1" s="1"/>
  <c r="AQ877" i="1"/>
  <c r="P878" i="1"/>
  <c r="AM880" i="1"/>
  <c r="AO882" i="1"/>
  <c r="AQ886" i="1"/>
  <c r="Q887" i="1"/>
  <c r="AG887" i="1" s="1"/>
  <c r="AZ895" i="1"/>
  <c r="BA895" i="1" s="1"/>
  <c r="R906" i="1"/>
  <c r="AO909" i="1"/>
  <c r="P910" i="1"/>
  <c r="AM912" i="1"/>
  <c r="P915" i="1"/>
  <c r="Q922" i="1"/>
  <c r="AG922" i="1" s="1"/>
  <c r="AO935" i="1"/>
  <c r="Q943" i="1"/>
  <c r="AG943" i="1" s="1"/>
  <c r="V945" i="1"/>
  <c r="AA945" i="1" s="1"/>
  <c r="R945" i="1"/>
  <c r="AV945" i="1"/>
  <c r="AO947" i="1"/>
  <c r="AQ983" i="1"/>
  <c r="AU983" i="1"/>
  <c r="AS983" i="1"/>
  <c r="AU986" i="1"/>
  <c r="AS986" i="1"/>
  <c r="AU1009" i="1"/>
  <c r="AS1009" i="1"/>
  <c r="AO749" i="1"/>
  <c r="P755" i="1"/>
  <c r="AO758" i="1"/>
  <c r="AS758" i="1" s="1"/>
  <c r="AN761" i="1"/>
  <c r="AO762" i="1"/>
  <c r="AQ762" i="1" s="1"/>
  <c r="P764" i="1"/>
  <c r="Q766" i="1"/>
  <c r="AG766" i="1" s="1"/>
  <c r="AV767" i="1"/>
  <c r="AM769" i="1"/>
  <c r="AM774" i="1"/>
  <c r="Q778" i="1"/>
  <c r="AG778" i="1" s="1"/>
  <c r="P785" i="1"/>
  <c r="AV788" i="1"/>
  <c r="Q791" i="1"/>
  <c r="AG791" i="1" s="1"/>
  <c r="AO792" i="1"/>
  <c r="AV796" i="1"/>
  <c r="R799" i="1"/>
  <c r="AN801" i="1"/>
  <c r="AV807" i="1"/>
  <c r="AO807" i="1"/>
  <c r="AQ807" i="1" s="1"/>
  <c r="P811" i="1"/>
  <c r="AT811" i="1"/>
  <c r="AO812" i="1"/>
  <c r="AS812" i="1" s="1"/>
  <c r="AV813" i="1"/>
  <c r="AO813" i="1"/>
  <c r="AQ813" i="1" s="1"/>
  <c r="AM816" i="1"/>
  <c r="AU817" i="1"/>
  <c r="AN822" i="1"/>
  <c r="V823" i="1"/>
  <c r="AA823" i="1" s="1"/>
  <c r="AD823" i="1" s="1"/>
  <c r="AH823" i="1" s="1"/>
  <c r="Q824" i="1"/>
  <c r="AG824" i="1" s="1"/>
  <c r="Q827" i="1"/>
  <c r="AG827" i="1" s="1"/>
  <c r="AN828" i="1"/>
  <c r="V829" i="1"/>
  <c r="AA829" i="1" s="1"/>
  <c r="P830" i="1"/>
  <c r="Q834" i="1"/>
  <c r="AG834" i="1" s="1"/>
  <c r="AO834" i="1"/>
  <c r="R836" i="1"/>
  <c r="Q837" i="1"/>
  <c r="AG837" i="1" s="1"/>
  <c r="Q838" i="1"/>
  <c r="AG838" i="1" s="1"/>
  <c r="AO839" i="1"/>
  <c r="V842" i="1"/>
  <c r="V848" i="1"/>
  <c r="AA848" i="1" s="1"/>
  <c r="R850" i="1"/>
  <c r="AM850" i="1"/>
  <c r="AO855" i="1"/>
  <c r="AV859" i="1"/>
  <c r="P863" i="1"/>
  <c r="AZ875" i="1"/>
  <c r="BA875" i="1" s="1"/>
  <c r="P876" i="1"/>
  <c r="AY877" i="1"/>
  <c r="AZ877" i="1" s="1"/>
  <c r="BA877" i="1" s="1"/>
  <c r="R880" i="1"/>
  <c r="R882" i="1"/>
  <c r="AY882" i="1" s="1"/>
  <c r="AZ882" i="1" s="1"/>
  <c r="BA882" i="1" s="1"/>
  <c r="AU885" i="1"/>
  <c r="AS886" i="1"/>
  <c r="Q891" i="1"/>
  <c r="AG891" i="1" s="1"/>
  <c r="AN891" i="1"/>
  <c r="Q892" i="1"/>
  <c r="AG892" i="1" s="1"/>
  <c r="Y894" i="1"/>
  <c r="Z894" i="1" s="1"/>
  <c r="Y903" i="1"/>
  <c r="Z903" i="1" s="1"/>
  <c r="AM904" i="1"/>
  <c r="R909" i="1"/>
  <c r="AN912" i="1"/>
  <c r="V914" i="1"/>
  <c r="AA914" i="1" s="1"/>
  <c r="AM916" i="1"/>
  <c r="Q921" i="1"/>
  <c r="AG921" i="1" s="1"/>
  <c r="AO921" i="1"/>
  <c r="AQ922" i="1"/>
  <c r="BB925" i="1"/>
  <c r="BG925" i="1" s="1"/>
  <c r="AY926" i="1"/>
  <c r="AZ926" i="1" s="1"/>
  <c r="BA926" i="1" s="1"/>
  <c r="R928" i="1"/>
  <c r="Q929" i="1"/>
  <c r="AG929" i="1" s="1"/>
  <c r="P939" i="1"/>
  <c r="AO949" i="1"/>
  <c r="AU949" i="1" s="1"/>
  <c r="AM960" i="1"/>
  <c r="AN962" i="1"/>
  <c r="BB968" i="1"/>
  <c r="Q968" i="1"/>
  <c r="AG968" i="1" s="1"/>
  <c r="BB974" i="1"/>
  <c r="BG974" i="1" s="1"/>
  <c r="AY974" i="1"/>
  <c r="AZ974" i="1" s="1"/>
  <c r="BA974" i="1" s="1"/>
  <c r="Q974" i="1"/>
  <c r="AG974" i="1" s="1"/>
  <c r="BB981" i="1"/>
  <c r="BG981" i="1" s="1"/>
  <c r="Q981" i="1"/>
  <c r="AG981" i="1" s="1"/>
  <c r="AO981" i="1"/>
  <c r="AQ981" i="1" s="1"/>
  <c r="AY983" i="1"/>
  <c r="AM992" i="1"/>
  <c r="AZ994" i="1"/>
  <c r="BA994" i="1" s="1"/>
  <c r="AP1055" i="1"/>
  <c r="AR1055" i="1"/>
  <c r="AI781" i="1"/>
  <c r="AF781" i="1" s="1"/>
  <c r="AO788" i="1"/>
  <c r="AS788" i="1" s="1"/>
  <c r="AY791" i="1"/>
  <c r="AZ791" i="1" s="1"/>
  <c r="BA791" i="1" s="1"/>
  <c r="AV800" i="1"/>
  <c r="AV801" i="1"/>
  <c r="AO806" i="1"/>
  <c r="AS806" i="1" s="1"/>
  <c r="AM810" i="1"/>
  <c r="Y814" i="1"/>
  <c r="Z814" i="1" s="1"/>
  <c r="AO822" i="1"/>
  <c r="R824" i="1"/>
  <c r="AZ824" i="1"/>
  <c r="BA824" i="1" s="1"/>
  <c r="AO827" i="1"/>
  <c r="AO828" i="1"/>
  <c r="R838" i="1"/>
  <c r="AV839" i="1"/>
  <c r="AD871" i="1"/>
  <c r="AH871" i="1" s="1"/>
  <c r="AV872" i="1"/>
  <c r="AW872" i="1" s="1"/>
  <c r="AX872" i="1" s="1"/>
  <c r="AD878" i="1"/>
  <c r="AH878" i="1" s="1"/>
  <c r="AV879" i="1"/>
  <c r="AW879" i="1" s="1"/>
  <c r="AX879" i="1" s="1"/>
  <c r="AV891" i="1"/>
  <c r="AN892" i="1"/>
  <c r="AN893" i="1"/>
  <c r="AN895" i="1"/>
  <c r="AM901" i="1"/>
  <c r="AV905" i="1"/>
  <c r="AD915" i="1"/>
  <c r="AH915" i="1" s="1"/>
  <c r="R918" i="1"/>
  <c r="R921" i="1"/>
  <c r="Y922" i="1"/>
  <c r="Z922" i="1" s="1"/>
  <c r="AM924" i="1"/>
  <c r="AM928" i="1"/>
  <c r="R931" i="1"/>
  <c r="AO932" i="1"/>
  <c r="AM934" i="1"/>
  <c r="AY935" i="1"/>
  <c r="AZ935" i="1" s="1"/>
  <c r="BA935" i="1" s="1"/>
  <c r="Y951" i="1"/>
  <c r="Z951" i="1" s="1"/>
  <c r="AD952" i="1"/>
  <c r="AH952" i="1" s="1"/>
  <c r="AN960" i="1"/>
  <c r="AP960" i="1" s="1"/>
  <c r="AO966" i="1"/>
  <c r="AU966" i="1" s="1"/>
  <c r="AQ1009" i="1"/>
  <c r="AU1021" i="1"/>
  <c r="AS1021" i="1"/>
  <c r="AQ1021" i="1"/>
  <c r="Q1024" i="1"/>
  <c r="AG1024" i="1" s="1"/>
  <c r="AO1024" i="1"/>
  <c r="AU1024" i="1" s="1"/>
  <c r="AM1024" i="1"/>
  <c r="AO1045" i="1"/>
  <c r="BB1045" i="1"/>
  <c r="BG1045" i="1" s="1"/>
  <c r="AN1045" i="1"/>
  <c r="AR1045" i="1" s="1"/>
  <c r="AY751" i="1"/>
  <c r="AZ751" i="1" s="1"/>
  <c r="BA751" i="1" s="1"/>
  <c r="AM751" i="1"/>
  <c r="AV766" i="1"/>
  <c r="AN771" i="1"/>
  <c r="AN773" i="1"/>
  <c r="Q776" i="1"/>
  <c r="AG776" i="1" s="1"/>
  <c r="AI776" i="1" s="1"/>
  <c r="AF776" i="1" s="1"/>
  <c r="AV778" i="1"/>
  <c r="AM781" i="1"/>
  <c r="AM783" i="1"/>
  <c r="P784" i="1"/>
  <c r="AV791" i="1"/>
  <c r="P805" i="1"/>
  <c r="AO809" i="1"/>
  <c r="AN810" i="1"/>
  <c r="V811" i="1"/>
  <c r="AA811" i="1" s="1"/>
  <c r="AD811" i="1" s="1"/>
  <c r="AH811" i="1" s="1"/>
  <c r="P812" i="1"/>
  <c r="Q816" i="1"/>
  <c r="AG816" i="1" s="1"/>
  <c r="AO816" i="1"/>
  <c r="Q821" i="1"/>
  <c r="AG821" i="1" s="1"/>
  <c r="Q825" i="1"/>
  <c r="AG825" i="1" s="1"/>
  <c r="R826" i="1"/>
  <c r="AM826" i="1"/>
  <c r="R830" i="1"/>
  <c r="AY830" i="1" s="1"/>
  <c r="AZ830" i="1" s="1"/>
  <c r="BA830" i="1" s="1"/>
  <c r="Q832" i="1"/>
  <c r="AG832" i="1" s="1"/>
  <c r="AO833" i="1"/>
  <c r="AM841" i="1"/>
  <c r="AM843" i="1"/>
  <c r="AN844" i="1"/>
  <c r="AT844" i="1" s="1"/>
  <c r="Q847" i="1"/>
  <c r="AG847" i="1" s="1"/>
  <c r="AM847" i="1"/>
  <c r="AM853" i="1"/>
  <c r="AN854" i="1"/>
  <c r="AR854" i="1" s="1"/>
  <c r="AM857" i="1"/>
  <c r="P859" i="1"/>
  <c r="R860" i="1"/>
  <c r="AY860" i="1" s="1"/>
  <c r="AZ860" i="1" s="1"/>
  <c r="BA860" i="1" s="1"/>
  <c r="Q864" i="1"/>
  <c r="AG864" i="1" s="1"/>
  <c r="BB866" i="1"/>
  <c r="BG866" i="1" s="1"/>
  <c r="BB872" i="1"/>
  <c r="BG872" i="1" s="1"/>
  <c r="AY880" i="1"/>
  <c r="AO881" i="1"/>
  <c r="AV892" i="1"/>
  <c r="AW892" i="1" s="1"/>
  <c r="AX892" i="1" s="1"/>
  <c r="AO892" i="1"/>
  <c r="AV893" i="1"/>
  <c r="Q897" i="1"/>
  <c r="AG897" i="1" s="1"/>
  <c r="AN899" i="1"/>
  <c r="AM903" i="1"/>
  <c r="AZ907" i="1"/>
  <c r="BA907" i="1" s="1"/>
  <c r="P911" i="1"/>
  <c r="AV912" i="1"/>
  <c r="P913" i="1"/>
  <c r="AD916" i="1"/>
  <c r="AH916" i="1" s="1"/>
  <c r="AI916" i="1" s="1"/>
  <c r="AF916" i="1" s="1"/>
  <c r="P920" i="1"/>
  <c r="AN920" i="1"/>
  <c r="P925" i="1"/>
  <c r="AN928" i="1"/>
  <c r="Y930" i="1"/>
  <c r="Z930" i="1" s="1"/>
  <c r="AM930" i="1"/>
  <c r="AM937" i="1"/>
  <c r="P938" i="1"/>
  <c r="Y939" i="1"/>
  <c r="Z939" i="1" s="1"/>
  <c r="AD943" i="1"/>
  <c r="AH943" i="1" s="1"/>
  <c r="AT954" i="1"/>
  <c r="AR954" i="1"/>
  <c r="AP954" i="1"/>
  <c r="AO960" i="1"/>
  <c r="AU960" i="1" s="1"/>
  <c r="BB962" i="1"/>
  <c r="BG962" i="1" s="1"/>
  <c r="AM962" i="1"/>
  <c r="AM966" i="1"/>
  <c r="AQ986" i="1"/>
  <c r="P1000" i="1"/>
  <c r="AY1001" i="1"/>
  <c r="AZ1001" i="1" s="1"/>
  <c r="BA1001" i="1" s="1"/>
  <c r="AO1001" i="1"/>
  <c r="AT1055" i="1"/>
  <c r="AM804" i="1"/>
  <c r="AN806" i="1"/>
  <c r="AO810" i="1"/>
  <c r="AO815" i="1"/>
  <c r="R818" i="1"/>
  <c r="AO821" i="1"/>
  <c r="R832" i="1"/>
  <c r="AV833" i="1"/>
  <c r="R841" i="1"/>
  <c r="AN843" i="1"/>
  <c r="AO844" i="1"/>
  <c r="R847" i="1"/>
  <c r="AN850" i="1"/>
  <c r="AT850" i="1" s="1"/>
  <c r="Y865" i="1"/>
  <c r="Z865" i="1" s="1"/>
  <c r="BB882" i="1"/>
  <c r="BG882" i="1" s="1"/>
  <c r="AD894" i="1"/>
  <c r="AH894" i="1" s="1"/>
  <c r="AI894" i="1" s="1"/>
  <c r="AF894" i="1" s="1"/>
  <c r="AN896" i="1"/>
  <c r="R908" i="1"/>
  <c r="AY908" i="1" s="1"/>
  <c r="AZ908" i="1" s="1"/>
  <c r="BA908" i="1" s="1"/>
  <c r="R911" i="1"/>
  <c r="AY911" i="1" s="1"/>
  <c r="AZ911" i="1" s="1"/>
  <c r="BA911" i="1" s="1"/>
  <c r="AZ912" i="1"/>
  <c r="BA912" i="1" s="1"/>
  <c r="AZ937" i="1"/>
  <c r="BA937" i="1" s="1"/>
  <c r="V957" i="1"/>
  <c r="AA957" i="1" s="1"/>
  <c r="AD957" i="1" s="1"/>
  <c r="AH957" i="1" s="1"/>
  <c r="R957" i="1"/>
  <c r="Q960" i="1"/>
  <c r="AG960" i="1" s="1"/>
  <c r="AY960" i="1"/>
  <c r="BB960" i="1"/>
  <c r="BG960" i="1" s="1"/>
  <c r="AP974" i="1"/>
  <c r="AT974" i="1"/>
  <c r="AO999" i="1"/>
  <c r="AN1003" i="1"/>
  <c r="AR1003" i="1" s="1"/>
  <c r="AM786" i="1"/>
  <c r="P788" i="1"/>
  <c r="AM793" i="1"/>
  <c r="AM795" i="1"/>
  <c r="P796" i="1"/>
  <c r="P799" i="1"/>
  <c r="AN804" i="1"/>
  <c r="Q806" i="1"/>
  <c r="AG806" i="1" s="1"/>
  <c r="R812" i="1"/>
  <c r="Q815" i="1"/>
  <c r="AG815" i="1" s="1"/>
  <c r="Q819" i="1"/>
  <c r="AG819" i="1" s="1"/>
  <c r="R820" i="1"/>
  <c r="AM820" i="1"/>
  <c r="AV821" i="1"/>
  <c r="AR827" i="1"/>
  <c r="AM835" i="1"/>
  <c r="AM837" i="1"/>
  <c r="AO843" i="1"/>
  <c r="AZ849" i="1"/>
  <c r="BA849" i="1" s="1"/>
  <c r="AN849" i="1"/>
  <c r="P850" i="1"/>
  <c r="AO850" i="1"/>
  <c r="P851" i="1"/>
  <c r="R853" i="1"/>
  <c r="AU854" i="1"/>
  <c r="AD857" i="1"/>
  <c r="AH857" i="1" s="1"/>
  <c r="Q881" i="1"/>
  <c r="AG881" i="1" s="1"/>
  <c r="R886" i="1"/>
  <c r="AY886" i="1" s="1"/>
  <c r="AZ886" i="1" s="1"/>
  <c r="BA886" i="1" s="1"/>
  <c r="AS891" i="1"/>
  <c r="AM899" i="1"/>
  <c r="AN901" i="1"/>
  <c r="AP901" i="1" s="1"/>
  <c r="P902" i="1"/>
  <c r="AR905" i="1"/>
  <c r="AM906" i="1"/>
  <c r="P909" i="1"/>
  <c r="P916" i="1"/>
  <c r="R920" i="1"/>
  <c r="AY920" i="1" s="1"/>
  <c r="AZ920" i="1" s="1"/>
  <c r="BA920" i="1" s="1"/>
  <c r="AS920" i="1"/>
  <c r="AW920" i="1" s="1"/>
  <c r="AX920" i="1" s="1"/>
  <c r="Q923" i="1"/>
  <c r="AG923" i="1" s="1"/>
  <c r="AN923" i="1"/>
  <c r="V925" i="1"/>
  <c r="AA925" i="1" s="1"/>
  <c r="AY937" i="1"/>
  <c r="BB937" i="1"/>
  <c r="BG937" i="1" s="1"/>
  <c r="R942" i="1"/>
  <c r="AY942" i="1" s="1"/>
  <c r="AZ942" i="1" s="1"/>
  <c r="BA942" i="1" s="1"/>
  <c r="AN944" i="1"/>
  <c r="AP944" i="1" s="1"/>
  <c r="AD951" i="1"/>
  <c r="AH951" i="1" s="1"/>
  <c r="BB992" i="1"/>
  <c r="BG992" i="1" s="1"/>
  <c r="AY992" i="1"/>
  <c r="AZ992" i="1" s="1"/>
  <c r="BA992" i="1" s="1"/>
  <c r="Q992" i="1"/>
  <c r="AG992" i="1" s="1"/>
  <c r="AO992" i="1"/>
  <c r="AY1003" i="1"/>
  <c r="AZ1003" i="1" s="1"/>
  <c r="BA1003" i="1" s="1"/>
  <c r="BB1003" i="1"/>
  <c r="BG1003" i="1" s="1"/>
  <c r="P1047" i="1"/>
  <c r="AP1049" i="1"/>
  <c r="AT1049" i="1"/>
  <c r="AR1049" i="1"/>
  <c r="AO804" i="1"/>
  <c r="AN815" i="1"/>
  <c r="AM823" i="1"/>
  <c r="AM829" i="1"/>
  <c r="AN837" i="1"/>
  <c r="AV843" i="1"/>
  <c r="AW843" i="1" s="1"/>
  <c r="AX843" i="1" s="1"/>
  <c r="V845" i="1"/>
  <c r="AA845" i="1" s="1"/>
  <c r="AW848" i="1"/>
  <c r="AX848" i="1" s="1"/>
  <c r="AV854" i="1"/>
  <c r="AW854" i="1" s="1"/>
  <c r="AX854" i="1" s="1"/>
  <c r="V855" i="1"/>
  <c r="AA855" i="1" s="1"/>
  <c r="AD855" i="1" s="1"/>
  <c r="AH855" i="1" s="1"/>
  <c r="BB881" i="1"/>
  <c r="AZ887" i="1"/>
  <c r="BA887" i="1" s="1"/>
  <c r="P891" i="1"/>
  <c r="AU891" i="1"/>
  <c r="AS895" i="1"/>
  <c r="AM896" i="1"/>
  <c r="AT905" i="1"/>
  <c r="AN906" i="1"/>
  <c r="AP916" i="1"/>
  <c r="AO923" i="1"/>
  <c r="R937" i="1"/>
  <c r="V937" i="1"/>
  <c r="AA937" i="1" s="1"/>
  <c r="AD937" i="1" s="1"/>
  <c r="AH937" i="1" s="1"/>
  <c r="AN937" i="1"/>
  <c r="AR937" i="1" s="1"/>
  <c r="BB969" i="1"/>
  <c r="BG969" i="1" s="1"/>
  <c r="Q969" i="1"/>
  <c r="AG969" i="1" s="1"/>
  <c r="AV985" i="1"/>
  <c r="BB999" i="1"/>
  <c r="Q999" i="1"/>
  <c r="AG999" i="1" s="1"/>
  <c r="AY999" i="1"/>
  <c r="AZ999" i="1" s="1"/>
  <c r="BA999" i="1" s="1"/>
  <c r="AO1003" i="1"/>
  <c r="AS1062" i="1"/>
  <c r="AU1062" i="1"/>
  <c r="AM747" i="1"/>
  <c r="Q755" i="1"/>
  <c r="AG755" i="1" s="1"/>
  <c r="R763" i="1"/>
  <c r="AM765" i="1"/>
  <c r="P766" i="1"/>
  <c r="AM768" i="1"/>
  <c r="AV773" i="1"/>
  <c r="AY775" i="1"/>
  <c r="AZ775" i="1" s="1"/>
  <c r="BA775" i="1" s="1"/>
  <c r="AM775" i="1"/>
  <c r="AM777" i="1"/>
  <c r="P778" i="1"/>
  <c r="AO782" i="1"/>
  <c r="Q785" i="1"/>
  <c r="AG785" i="1" s="1"/>
  <c r="AO786" i="1"/>
  <c r="P791" i="1"/>
  <c r="AV794" i="1"/>
  <c r="AV795" i="1"/>
  <c r="V796" i="1"/>
  <c r="Y796" i="1" s="1"/>
  <c r="Z796" i="1" s="1"/>
  <c r="Q798" i="1"/>
  <c r="AG798" i="1" s="1"/>
  <c r="AN798" i="1"/>
  <c r="V799" i="1"/>
  <c r="AA799" i="1" s="1"/>
  <c r="Q800" i="1"/>
  <c r="AG800" i="1" s="1"/>
  <c r="Q802" i="1"/>
  <c r="AG802" i="1" s="1"/>
  <c r="AO803" i="1"/>
  <c r="AY806" i="1"/>
  <c r="AZ806" i="1" s="1"/>
  <c r="BA806" i="1" s="1"/>
  <c r="Q808" i="1"/>
  <c r="AG808" i="1" s="1"/>
  <c r="AY809" i="1"/>
  <c r="AZ809" i="1" s="1"/>
  <c r="BA809" i="1" s="1"/>
  <c r="Q814" i="1"/>
  <c r="AG814" i="1" s="1"/>
  <c r="AM817" i="1"/>
  <c r="AR821" i="1"/>
  <c r="R823" i="1"/>
  <c r="AM825" i="1"/>
  <c r="P826" i="1"/>
  <c r="P827" i="1"/>
  <c r="R829" i="1"/>
  <c r="AO837" i="1"/>
  <c r="AV838" i="1"/>
  <c r="AV849" i="1"/>
  <c r="V850" i="1"/>
  <c r="Y850" i="1" s="1"/>
  <c r="Z850" i="1" s="1"/>
  <c r="AT853" i="1"/>
  <c r="AM863" i="1"/>
  <c r="AO868" i="1"/>
  <c r="Q871" i="1"/>
  <c r="AG871" i="1" s="1"/>
  <c r="Q876" i="1"/>
  <c r="AG876" i="1" s="1"/>
  <c r="Q878" i="1"/>
  <c r="AG878" i="1" s="1"/>
  <c r="W880" i="1"/>
  <c r="AB880" i="1" s="1"/>
  <c r="AM883" i="1"/>
  <c r="AM887" i="1"/>
  <c r="AY888" i="1"/>
  <c r="AZ888" i="1" s="1"/>
  <c r="BA888" i="1" s="1"/>
  <c r="P889" i="1"/>
  <c r="AM890" i="1"/>
  <c r="AY891" i="1"/>
  <c r="AZ891" i="1" s="1"/>
  <c r="BA891" i="1" s="1"/>
  <c r="P893" i="1"/>
  <c r="AY893" i="1"/>
  <c r="AZ893" i="1" s="1"/>
  <c r="BA893" i="1" s="1"/>
  <c r="AV894" i="1"/>
  <c r="Q895" i="1"/>
  <c r="AG895" i="1" s="1"/>
  <c r="AU895" i="1"/>
  <c r="R905" i="1"/>
  <c r="V909" i="1"/>
  <c r="AA909" i="1" s="1"/>
  <c r="R912" i="1"/>
  <c r="Q915" i="1"/>
  <c r="AG915" i="1" s="1"/>
  <c r="AI915" i="1" s="1"/>
  <c r="AF915" i="1" s="1"/>
  <c r="AO915" i="1"/>
  <c r="AQ916" i="1"/>
  <c r="AR917" i="1"/>
  <c r="AM918" i="1"/>
  <c r="V920" i="1"/>
  <c r="AA920" i="1" s="1"/>
  <c r="AU920" i="1"/>
  <c r="AM922" i="1"/>
  <c r="AD927" i="1"/>
  <c r="AH927" i="1" s="1"/>
  <c r="Q928" i="1"/>
  <c r="AG928" i="1" s="1"/>
  <c r="BB930" i="1"/>
  <c r="BG930" i="1" s="1"/>
  <c r="Q931" i="1"/>
  <c r="AG931" i="1" s="1"/>
  <c r="AA936" i="1"/>
  <c r="AD936" i="1" s="1"/>
  <c r="AH936" i="1" s="1"/>
  <c r="AV944" i="1"/>
  <c r="W944" i="1"/>
  <c r="AB944" i="1" s="1"/>
  <c r="AY944" i="1"/>
  <c r="AN953" i="1"/>
  <c r="AP953" i="1" s="1"/>
  <c r="BB956" i="1"/>
  <c r="AY956" i="1"/>
  <c r="AZ956" i="1" s="1"/>
  <c r="BA956" i="1" s="1"/>
  <c r="AO956" i="1"/>
  <c r="AU956" i="1" s="1"/>
  <c r="BB995" i="1"/>
  <c r="BG995" i="1" s="1"/>
  <c r="AY995" i="1"/>
  <c r="AZ995" i="1" s="1"/>
  <c r="BA995" i="1" s="1"/>
  <c r="AO995" i="1"/>
  <c r="AN995" i="1"/>
  <c r="AO1027" i="1"/>
  <c r="AN777" i="1"/>
  <c r="AY785" i="1"/>
  <c r="AZ785" i="1" s="1"/>
  <c r="BA785" i="1" s="1"/>
  <c r="AO794" i="1"/>
  <c r="AS794" i="1" s="1"/>
  <c r="AN797" i="1"/>
  <c r="AZ800" i="1"/>
  <c r="BA800" i="1" s="1"/>
  <c r="AV802" i="1"/>
  <c r="AV808" i="1"/>
  <c r="AI811" i="1"/>
  <c r="AF811" i="1" s="1"/>
  <c r="AM811" i="1"/>
  <c r="AV814" i="1"/>
  <c r="AY815" i="1"/>
  <c r="AZ815" i="1" s="1"/>
  <c r="BA815" i="1" s="1"/>
  <c r="R817" i="1"/>
  <c r="AV824" i="1"/>
  <c r="AN825" i="1"/>
  <c r="AV826" i="1"/>
  <c r="AV836" i="1"/>
  <c r="AV837" i="1"/>
  <c r="V838" i="1"/>
  <c r="Y838" i="1" s="1"/>
  <c r="Z838" i="1" s="1"/>
  <c r="V839" i="1"/>
  <c r="AA839" i="1" s="1"/>
  <c r="AD839" i="1" s="1"/>
  <c r="AH839" i="1" s="1"/>
  <c r="AT841" i="1"/>
  <c r="AT847" i="1"/>
  <c r="BB849" i="1"/>
  <c r="AV853" i="1"/>
  <c r="AV861" i="1"/>
  <c r="AN863" i="1"/>
  <c r="AV867" i="1"/>
  <c r="AI870" i="1"/>
  <c r="AF870" i="1" s="1"/>
  <c r="R871" i="1"/>
  <c r="AY871" i="1" s="1"/>
  <c r="AZ871" i="1" s="1"/>
  <c r="BA871" i="1" s="1"/>
  <c r="AV873" i="1"/>
  <c r="AS874" i="1"/>
  <c r="AZ885" i="1"/>
  <c r="BA885" i="1" s="1"/>
  <c r="AN887" i="1"/>
  <c r="Q888" i="1"/>
  <c r="AG888" i="1" s="1"/>
  <c r="Q893" i="1"/>
  <c r="AG893" i="1" s="1"/>
  <c r="AZ894" i="1"/>
  <c r="BA894" i="1" s="1"/>
  <c r="AV895" i="1"/>
  <c r="AM898" i="1"/>
  <c r="BB901" i="1"/>
  <c r="BG901" i="1" s="1"/>
  <c r="AT902" i="1"/>
  <c r="AV906" i="1"/>
  <c r="R915" i="1"/>
  <c r="Y916" i="1"/>
  <c r="Z916" i="1" s="1"/>
  <c r="AY916" i="1"/>
  <c r="AZ916" i="1" s="1"/>
  <c r="BA916" i="1" s="1"/>
  <c r="AT917" i="1"/>
  <c r="V921" i="1"/>
  <c r="AA921" i="1" s="1"/>
  <c r="AD921" i="1" s="1"/>
  <c r="AH921" i="1" s="1"/>
  <c r="AO926" i="1"/>
  <c r="W932" i="1"/>
  <c r="AB932" i="1" s="1"/>
  <c r="AN945" i="1"/>
  <c r="AT945" i="1" s="1"/>
  <c r="AZ950" i="1"/>
  <c r="BA950" i="1" s="1"/>
  <c r="AQ965" i="1"/>
  <c r="AU965" i="1"/>
  <c r="AS965" i="1"/>
  <c r="AO969" i="1"/>
  <c r="R973" i="1"/>
  <c r="AV973" i="1"/>
  <c r="AU980" i="1"/>
  <c r="AQ980" i="1"/>
  <c r="AS1015" i="1"/>
  <c r="AQ1015" i="1"/>
  <c r="AY1027" i="1"/>
  <c r="AZ1027" i="1" s="1"/>
  <c r="BA1027" i="1" s="1"/>
  <c r="BB1027" i="1"/>
  <c r="BG1027" i="1" s="1"/>
  <c r="Q1027" i="1"/>
  <c r="AG1027" i="1" s="1"/>
  <c r="AN1027" i="1"/>
  <c r="AR1027" i="1" s="1"/>
  <c r="AM757" i="1"/>
  <c r="V766" i="1"/>
  <c r="Y766" i="1" s="1"/>
  <c r="Z766" i="1" s="1"/>
  <c r="AN767" i="1"/>
  <c r="Q770" i="1"/>
  <c r="AG770" i="1" s="1"/>
  <c r="AV777" i="1"/>
  <c r="V778" i="1"/>
  <c r="AN779" i="1"/>
  <c r="AM780" i="1"/>
  <c r="Q784" i="1"/>
  <c r="AG784" i="1" s="1"/>
  <c r="AO793" i="1"/>
  <c r="AO797" i="1"/>
  <c r="V800" i="1"/>
  <c r="AA800" i="1" s="1"/>
  <c r="AD800" i="1" s="1"/>
  <c r="AH800" i="1" s="1"/>
  <c r="R811" i="1"/>
  <c r="AM819" i="1"/>
  <c r="P820" i="1"/>
  <c r="AO820" i="1"/>
  <c r="P821" i="1"/>
  <c r="AN823" i="1"/>
  <c r="AV825" i="1"/>
  <c r="AO825" i="1"/>
  <c r="V826" i="1"/>
  <c r="Y826" i="1" s="1"/>
  <c r="Z826" i="1" s="1"/>
  <c r="AN829" i="1"/>
  <c r="AV830" i="1"/>
  <c r="AN831" i="1"/>
  <c r="AV832" i="1"/>
  <c r="AM840" i="1"/>
  <c r="AM846" i="1"/>
  <c r="Q856" i="1"/>
  <c r="AG856" i="1" s="1"/>
  <c r="AO856" i="1"/>
  <c r="P857" i="1"/>
  <c r="BB857" i="1"/>
  <c r="BG857" i="1" s="1"/>
  <c r="AO859" i="1"/>
  <c r="AN862" i="1"/>
  <c r="Q865" i="1"/>
  <c r="AG865" i="1" s="1"/>
  <c r="AI865" i="1" s="1"/>
  <c r="AF865" i="1" s="1"/>
  <c r="AM866" i="1"/>
  <c r="AR868" i="1"/>
  <c r="AV876" i="1"/>
  <c r="AN886" i="1"/>
  <c r="AT886" i="1" s="1"/>
  <c r="R890" i="1"/>
  <c r="R892" i="1"/>
  <c r="BB895" i="1"/>
  <c r="BG895" i="1" s="1"/>
  <c r="AN898" i="1"/>
  <c r="P899" i="1"/>
  <c r="P903" i="1"/>
  <c r="P906" i="1"/>
  <c r="AY906" i="1"/>
  <c r="AZ906" i="1" s="1"/>
  <c r="BA906" i="1" s="1"/>
  <c r="Q911" i="1"/>
  <c r="AG911" i="1" s="1"/>
  <c r="P914" i="1"/>
  <c r="AN914" i="1"/>
  <c r="R917" i="1"/>
  <c r="P919" i="1"/>
  <c r="AD922" i="1"/>
  <c r="AH922" i="1" s="1"/>
  <c r="AZ925" i="1"/>
  <c r="BA925" i="1" s="1"/>
  <c r="AM925" i="1"/>
  <c r="AD928" i="1"/>
  <c r="AH928" i="1" s="1"/>
  <c r="V931" i="1"/>
  <c r="AA931" i="1" s="1"/>
  <c r="AO933" i="1"/>
  <c r="P934" i="1"/>
  <c r="AM936" i="1"/>
  <c r="AD939" i="1"/>
  <c r="AH939" i="1" s="1"/>
  <c r="AV953" i="1"/>
  <c r="R953" i="1"/>
  <c r="AY953" i="1" s="1"/>
  <c r="AZ953" i="1" s="1"/>
  <c r="BA953" i="1" s="1"/>
  <c r="AO953" i="1"/>
  <c r="P966" i="1"/>
  <c r="AV967" i="1"/>
  <c r="AQ971" i="1"/>
  <c r="AU971" i="1"/>
  <c r="AS971" i="1"/>
  <c r="BB975" i="1"/>
  <c r="BG975" i="1" s="1"/>
  <c r="Q975" i="1"/>
  <c r="AG975" i="1" s="1"/>
  <c r="V987" i="1"/>
  <c r="AA987" i="1" s="1"/>
  <c r="R987" i="1"/>
  <c r="AY987" i="1" s="1"/>
  <c r="AZ987" i="1" s="1"/>
  <c r="BA987" i="1" s="1"/>
  <c r="BB1010" i="1"/>
  <c r="Q1010" i="1"/>
  <c r="AG1010" i="1" s="1"/>
  <c r="AY1010" i="1"/>
  <c r="AZ1010" i="1" s="1"/>
  <c r="BA1010" i="1" s="1"/>
  <c r="AO1039" i="1"/>
  <c r="BB1039" i="1"/>
  <c r="BG1039" i="1" s="1"/>
  <c r="AN1039" i="1"/>
  <c r="AR1039" i="1" s="1"/>
  <c r="Q1042" i="1"/>
  <c r="AG1042" i="1" s="1"/>
  <c r="AO1042" i="1"/>
  <c r="AU1042" i="1" s="1"/>
  <c r="AV1049" i="1"/>
  <c r="V1049" i="1"/>
  <c r="R1049" i="1"/>
  <c r="AR1134" i="1"/>
  <c r="AT1134" i="1"/>
  <c r="AM789" i="1"/>
  <c r="Q797" i="1"/>
  <c r="AG797" i="1" s="1"/>
  <c r="AM805" i="1"/>
  <c r="AV818" i="1"/>
  <c r="AN819" i="1"/>
  <c r="AV820" i="1"/>
  <c r="AV831" i="1"/>
  <c r="V832" i="1"/>
  <c r="Y832" i="1" s="1"/>
  <c r="Z832" i="1" s="1"/>
  <c r="V833" i="1"/>
  <c r="AA833" i="1" s="1"/>
  <c r="AN840" i="1"/>
  <c r="V841" i="1"/>
  <c r="AA841" i="1" s="1"/>
  <c r="AV841" i="1"/>
  <c r="AZ842" i="1"/>
  <c r="BA842" i="1" s="1"/>
  <c r="Q845" i="1"/>
  <c r="AG845" i="1" s="1"/>
  <c r="AN846" i="1"/>
  <c r="V847" i="1"/>
  <c r="AA847" i="1" s="1"/>
  <c r="AD847" i="1" s="1"/>
  <c r="AH847" i="1" s="1"/>
  <c r="AV847" i="1"/>
  <c r="AM852" i="1"/>
  <c r="Q855" i="1"/>
  <c r="AG855" i="1" s="1"/>
  <c r="AV856" i="1"/>
  <c r="AM859" i="1"/>
  <c r="AO862" i="1"/>
  <c r="R865" i="1"/>
  <c r="AN866" i="1"/>
  <c r="AR866" i="1" s="1"/>
  <c r="AV870" i="1"/>
  <c r="Q872" i="1"/>
  <c r="AG872" i="1" s="1"/>
  <c r="AN872" i="1"/>
  <c r="AR872" i="1" s="1"/>
  <c r="Q880" i="1"/>
  <c r="AG880" i="1" s="1"/>
  <c r="AN880" i="1"/>
  <c r="AV885" i="1"/>
  <c r="AV886" i="1"/>
  <c r="AW886" i="1" s="1"/>
  <c r="AX886" i="1" s="1"/>
  <c r="BB887" i="1"/>
  <c r="Q914" i="1"/>
  <c r="AG914" i="1" s="1"/>
  <c r="AO914" i="1"/>
  <c r="AV918" i="1"/>
  <c r="AN922" i="1"/>
  <c r="AN926" i="1"/>
  <c r="R930" i="1"/>
  <c r="AD931" i="1"/>
  <c r="AH931" i="1" s="1"/>
  <c r="AM945" i="1"/>
  <c r="AM947" i="1"/>
  <c r="AI951" i="1"/>
  <c r="AF951" i="1" s="1"/>
  <c r="AR970" i="1"/>
  <c r="AT970" i="1"/>
  <c r="BB993" i="1"/>
  <c r="BG993" i="1" s="1"/>
  <c r="Q993" i="1"/>
  <c r="AG993" i="1" s="1"/>
  <c r="AO1004" i="1"/>
  <c r="AU1004" i="1" s="1"/>
  <c r="R805" i="1"/>
  <c r="AM807" i="1"/>
  <c r="AV812" i="1"/>
  <c r="AM813" i="1"/>
  <c r="AV819" i="1"/>
  <c r="Y820" i="1"/>
  <c r="Z820" i="1" s="1"/>
  <c r="AO840" i="1"/>
  <c r="AO845" i="1"/>
  <c r="AO846" i="1"/>
  <c r="Q851" i="1"/>
  <c r="AG851" i="1" s="1"/>
  <c r="AN852" i="1"/>
  <c r="AD853" i="1"/>
  <c r="AH853" i="1" s="1"/>
  <c r="AM855" i="1"/>
  <c r="AO880" i="1"/>
  <c r="W888" i="1"/>
  <c r="AB888" i="1" s="1"/>
  <c r="AZ902" i="1"/>
  <c r="BA902" i="1" s="1"/>
  <c r="AV933" i="1"/>
  <c r="AD942" i="1"/>
  <c r="AH942" i="1" s="1"/>
  <c r="AO945" i="1"/>
  <c r="AU961" i="1"/>
  <c r="AS961" i="1"/>
  <c r="AW961" i="1" s="1"/>
  <c r="AX961" i="1" s="1"/>
  <c r="AQ961" i="1"/>
  <c r="BB1004" i="1"/>
  <c r="Q1004" i="1"/>
  <c r="AG1004" i="1" s="1"/>
  <c r="AY1004" i="1"/>
  <c r="AZ1004" i="1" s="1"/>
  <c r="BA1004" i="1" s="1"/>
  <c r="AN1004" i="1"/>
  <c r="AP1004" i="1" s="1"/>
  <c r="AQ1007" i="1"/>
  <c r="AU1007" i="1"/>
  <c r="Q1003" i="1"/>
  <c r="AG1003" i="1" s="1"/>
  <c r="AM1003" i="1"/>
  <c r="AN1007" i="1"/>
  <c r="R1009" i="1"/>
  <c r="BB1013" i="1"/>
  <c r="BG1013" i="1" s="1"/>
  <c r="AM1020" i="1"/>
  <c r="AN1030" i="1"/>
  <c r="AV1033" i="1"/>
  <c r="Q1039" i="1"/>
  <c r="AG1039" i="1" s="1"/>
  <c r="AV1043" i="1"/>
  <c r="Q1045" i="1"/>
  <c r="AG1045" i="1" s="1"/>
  <c r="AV1054" i="1"/>
  <c r="AM1059" i="1"/>
  <c r="AV1064" i="1"/>
  <c r="R1065" i="1"/>
  <c r="AO1068" i="1"/>
  <c r="Y1073" i="1"/>
  <c r="Z1073" i="1" s="1"/>
  <c r="BB1077" i="1"/>
  <c r="BG1077" i="1" s="1"/>
  <c r="AY1077" i="1"/>
  <c r="AZ1077" i="1" s="1"/>
  <c r="BA1077" i="1" s="1"/>
  <c r="AN1077" i="1"/>
  <c r="AY1078" i="1"/>
  <c r="AZ1078" i="1" s="1"/>
  <c r="BA1078" i="1" s="1"/>
  <c r="BB1078" i="1"/>
  <c r="BG1078" i="1" s="1"/>
  <c r="AO1078" i="1"/>
  <c r="BB1084" i="1"/>
  <c r="Y1085" i="1"/>
  <c r="Z1085" i="1" s="1"/>
  <c r="AV1128" i="1"/>
  <c r="V1128" i="1"/>
  <c r="AZ1135" i="1"/>
  <c r="BA1135" i="1" s="1"/>
  <c r="AS1151" i="1"/>
  <c r="AU1151" i="1"/>
  <c r="AY1157" i="1"/>
  <c r="AZ1157" i="1" s="1"/>
  <c r="BA1157" i="1" s="1"/>
  <c r="BB1157" i="1"/>
  <c r="AS1173" i="1"/>
  <c r="AW1173" i="1" s="1"/>
  <c r="AX1173" i="1" s="1"/>
  <c r="AU1173" i="1"/>
  <c r="AQ1173" i="1"/>
  <c r="AU1213" i="1"/>
  <c r="AS1213" i="1"/>
  <c r="AQ1213" i="1"/>
  <c r="AN1059" i="1"/>
  <c r="Q1061" i="1"/>
  <c r="AG1061" i="1" s="1"/>
  <c r="AY1062" i="1"/>
  <c r="AZ1062" i="1" s="1"/>
  <c r="BA1062" i="1" s="1"/>
  <c r="Q1070" i="1"/>
  <c r="AG1070" i="1" s="1"/>
  <c r="AU1071" i="1"/>
  <c r="BB1095" i="1"/>
  <c r="BG1095" i="1" s="1"/>
  <c r="AY1095" i="1"/>
  <c r="AZ1095" i="1" s="1"/>
  <c r="BA1095" i="1" s="1"/>
  <c r="BB1105" i="1"/>
  <c r="BG1105" i="1" s="1"/>
  <c r="Q1105" i="1"/>
  <c r="AG1105" i="1" s="1"/>
  <c r="BB1123" i="1"/>
  <c r="BG1123" i="1" s="1"/>
  <c r="Q1123" i="1"/>
  <c r="AG1123" i="1" s="1"/>
  <c r="AM1123" i="1"/>
  <c r="AY1125" i="1"/>
  <c r="AZ1125" i="1" s="1"/>
  <c r="BA1125" i="1" s="1"/>
  <c r="AM1125" i="1"/>
  <c r="AM1139" i="1"/>
  <c r="R1157" i="1"/>
  <c r="V1157" i="1"/>
  <c r="AA1157" i="1" s="1"/>
  <c r="AD1157" i="1" s="1"/>
  <c r="AH1157" i="1" s="1"/>
  <c r="AV1157" i="1"/>
  <c r="AM1163" i="1"/>
  <c r="AN1181" i="1"/>
  <c r="AU1188" i="1"/>
  <c r="AS1188" i="1"/>
  <c r="AM1328" i="1"/>
  <c r="Q1328" i="1"/>
  <c r="AG1328" i="1" s="1"/>
  <c r="AY1328" i="1"/>
  <c r="AZ1328" i="1" s="1"/>
  <c r="BA1328" i="1" s="1"/>
  <c r="AN1328" i="1"/>
  <c r="AR1328" i="1" s="1"/>
  <c r="AN958" i="1"/>
  <c r="P963" i="1"/>
  <c r="AO968" i="1"/>
  <c r="P969" i="1"/>
  <c r="P981" i="1"/>
  <c r="AM991" i="1"/>
  <c r="P992" i="1"/>
  <c r="P993" i="1"/>
  <c r="AM994" i="1"/>
  <c r="AM996" i="1"/>
  <c r="P997" i="1"/>
  <c r="AN1001" i="1"/>
  <c r="R1003" i="1"/>
  <c r="AM1007" i="1"/>
  <c r="AO1008" i="1"/>
  <c r="AQ1008" i="1" s="1"/>
  <c r="AN1017" i="1"/>
  <c r="AZ1020" i="1"/>
  <c r="BA1020" i="1" s="1"/>
  <c r="AO1020" i="1"/>
  <c r="AS1020" i="1" s="1"/>
  <c r="R1027" i="1"/>
  <c r="AM1027" i="1"/>
  <c r="Q1030" i="1"/>
  <c r="AG1030" i="1" s="1"/>
  <c r="AM1030" i="1"/>
  <c r="P1031" i="1"/>
  <c r="AM1035" i="1"/>
  <c r="R1039" i="1"/>
  <c r="AV1040" i="1"/>
  <c r="AV1042" i="1"/>
  <c r="AW1042" i="1" s="1"/>
  <c r="AX1042" i="1" s="1"/>
  <c r="AN1042" i="1"/>
  <c r="R1045" i="1"/>
  <c r="Q1048" i="1"/>
  <c r="AG1048" i="1" s="1"/>
  <c r="AO1059" i="1"/>
  <c r="AV1061" i="1"/>
  <c r="R1070" i="1"/>
  <c r="AO1076" i="1"/>
  <c r="AR1152" i="1"/>
  <c r="AT1152" i="1"/>
  <c r="V1159" i="1"/>
  <c r="AA1159" i="1" s="1"/>
  <c r="AD1159" i="1" s="1"/>
  <c r="AH1159" i="1" s="1"/>
  <c r="R1159" i="1"/>
  <c r="AY1163" i="1"/>
  <c r="AZ1163" i="1" s="1"/>
  <c r="BA1163" i="1" s="1"/>
  <c r="BB1163" i="1"/>
  <c r="BG1163" i="1" s="1"/>
  <c r="Q1203" i="1"/>
  <c r="AG1203" i="1" s="1"/>
  <c r="AY1203" i="1"/>
  <c r="AZ1203" i="1" s="1"/>
  <c r="BA1203" i="1" s="1"/>
  <c r="AM1203" i="1"/>
  <c r="AO1203" i="1"/>
  <c r="Q953" i="1"/>
  <c r="AG953" i="1" s="1"/>
  <c r="AN957" i="1"/>
  <c r="AR957" i="1" s="1"/>
  <c r="AN961" i="1"/>
  <c r="AZ964" i="1"/>
  <c r="BA964" i="1" s="1"/>
  <c r="Q972" i="1"/>
  <c r="AG972" i="1" s="1"/>
  <c r="AO974" i="1"/>
  <c r="R979" i="1"/>
  <c r="AV979" i="1"/>
  <c r="Q983" i="1"/>
  <c r="AG983" i="1" s="1"/>
  <c r="AN983" i="1"/>
  <c r="P986" i="1"/>
  <c r="Q991" i="1"/>
  <c r="AG991" i="1" s="1"/>
  <c r="Q1001" i="1"/>
  <c r="AG1001" i="1" s="1"/>
  <c r="AV1004" i="1"/>
  <c r="AN1006" i="1"/>
  <c r="AV1010" i="1"/>
  <c r="AW1010" i="1" s="1"/>
  <c r="AX1010" i="1" s="1"/>
  <c r="P1011" i="1"/>
  <c r="Q1012" i="1"/>
  <c r="AG1012" i="1" s="1"/>
  <c r="P1013" i="1"/>
  <c r="AZ1015" i="1"/>
  <c r="BA1015" i="1" s="1"/>
  <c r="P1018" i="1"/>
  <c r="AN1019" i="1"/>
  <c r="P1021" i="1"/>
  <c r="P1029" i="1"/>
  <c r="AZ1033" i="1"/>
  <c r="BA1033" i="1" s="1"/>
  <c r="AN1035" i="1"/>
  <c r="P1036" i="1"/>
  <c r="AV1048" i="1"/>
  <c r="AW1048" i="1" s="1"/>
  <c r="AX1048" i="1" s="1"/>
  <c r="AM1048" i="1"/>
  <c r="Q1050" i="1"/>
  <c r="AG1050" i="1" s="1"/>
  <c r="AO1050" i="1"/>
  <c r="BB1055" i="1"/>
  <c r="BG1055" i="1" s="1"/>
  <c r="AO1058" i="1"/>
  <c r="AV1059" i="1"/>
  <c r="AO1066" i="1"/>
  <c r="BB1074" i="1"/>
  <c r="BG1074" i="1" s="1"/>
  <c r="Q1074" i="1"/>
  <c r="AG1074" i="1" s="1"/>
  <c r="AY1074" i="1"/>
  <c r="AZ1074" i="1" s="1"/>
  <c r="BA1074" i="1" s="1"/>
  <c r="AO1074" i="1"/>
  <c r="R1082" i="1"/>
  <c r="AU1082" i="1"/>
  <c r="AO1097" i="1"/>
  <c r="AS1097" i="1" s="1"/>
  <c r="AU1134" i="1"/>
  <c r="AS1134" i="1"/>
  <c r="AO1139" i="1"/>
  <c r="AD1051" i="1"/>
  <c r="AH1051" i="1" s="1"/>
  <c r="AO1079" i="1"/>
  <c r="AY1079" i="1"/>
  <c r="AZ1079" i="1" s="1"/>
  <c r="BA1079" i="1" s="1"/>
  <c r="R1097" i="1"/>
  <c r="V1097" i="1"/>
  <c r="AA1097" i="1" s="1"/>
  <c r="AV1097" i="1"/>
  <c r="AR1104" i="1"/>
  <c r="AT1104" i="1"/>
  <c r="AM1127" i="1"/>
  <c r="Q1138" i="1"/>
  <c r="AG1138" i="1" s="1"/>
  <c r="AY1224" i="1"/>
  <c r="AZ1224" i="1" s="1"/>
  <c r="BA1224" i="1" s="1"/>
  <c r="BB1224" i="1"/>
  <c r="AN1224" i="1"/>
  <c r="AV1251" i="1"/>
  <c r="AN977" i="1"/>
  <c r="AN978" i="1"/>
  <c r="AN982" i="1"/>
  <c r="AP982" i="1" s="1"/>
  <c r="AN988" i="1"/>
  <c r="R991" i="1"/>
  <c r="AV991" i="1"/>
  <c r="P995" i="1"/>
  <c r="AV998" i="1"/>
  <c r="AO1002" i="1"/>
  <c r="AQ1002" i="1" s="1"/>
  <c r="Q1006" i="1"/>
  <c r="AG1006" i="1" s="1"/>
  <c r="AV1016" i="1"/>
  <c r="AO1017" i="1"/>
  <c r="AN1023" i="1"/>
  <c r="AN1026" i="1"/>
  <c r="Y1036" i="1"/>
  <c r="Z1036" i="1" s="1"/>
  <c r="AN1037" i="1"/>
  <c r="Q1038" i="1"/>
  <c r="AG1038" i="1" s="1"/>
  <c r="AN1038" i="1"/>
  <c r="AV1039" i="1"/>
  <c r="P1040" i="1"/>
  <c r="AM1041" i="1"/>
  <c r="AM1044" i="1"/>
  <c r="AV1045" i="1"/>
  <c r="P1049" i="1"/>
  <c r="Q1057" i="1"/>
  <c r="AG1057" i="1" s="1"/>
  <c r="AM1057" i="1"/>
  <c r="AO1073" i="1"/>
  <c r="BB1073" i="1"/>
  <c r="BG1073" i="1" s="1"/>
  <c r="AM1073" i="1"/>
  <c r="AV1076" i="1"/>
  <c r="R1079" i="1"/>
  <c r="V1079" i="1"/>
  <c r="AA1079" i="1" s="1"/>
  <c r="R1080" i="1"/>
  <c r="Y1081" i="1"/>
  <c r="Z1081" i="1" s="1"/>
  <c r="AZ1085" i="1"/>
  <c r="BA1085" i="1" s="1"/>
  <c r="AD1091" i="1"/>
  <c r="AH1091" i="1" s="1"/>
  <c r="BB1104" i="1"/>
  <c r="BG1104" i="1" s="1"/>
  <c r="AY1104" i="1"/>
  <c r="AZ1104" i="1" s="1"/>
  <c r="BA1104" i="1" s="1"/>
  <c r="AO1104" i="1"/>
  <c r="AS1104" i="1" s="1"/>
  <c r="AR1122" i="1"/>
  <c r="AT1122" i="1"/>
  <c r="Q1148" i="1"/>
  <c r="AG1148" i="1" s="1"/>
  <c r="BB1148" i="1"/>
  <c r="BG1148" i="1" s="1"/>
  <c r="AU1168" i="1"/>
  <c r="AS1168" i="1"/>
  <c r="BB1185" i="1"/>
  <c r="BG1185" i="1" s="1"/>
  <c r="Q1185" i="1"/>
  <c r="AG1185" i="1" s="1"/>
  <c r="AY1185" i="1"/>
  <c r="AZ1185" i="1" s="1"/>
  <c r="BA1185" i="1" s="1"/>
  <c r="AO1185" i="1"/>
  <c r="AO938" i="1"/>
  <c r="Q944" i="1"/>
  <c r="AG944" i="1" s="1"/>
  <c r="P949" i="1"/>
  <c r="Q954" i="1"/>
  <c r="AG954" i="1" s="1"/>
  <c r="AO954" i="1"/>
  <c r="P968" i="1"/>
  <c r="Q971" i="1"/>
  <c r="AG971" i="1" s="1"/>
  <c r="AN971" i="1"/>
  <c r="P975" i="1"/>
  <c r="AN976" i="1"/>
  <c r="Q977" i="1"/>
  <c r="AG977" i="1" s="1"/>
  <c r="Q978" i="1"/>
  <c r="AG978" i="1" s="1"/>
  <c r="AO978" i="1"/>
  <c r="AQ978" i="1" s="1"/>
  <c r="Q982" i="1"/>
  <c r="AG982" i="1" s="1"/>
  <c r="AT986" i="1"/>
  <c r="Q988" i="1"/>
  <c r="AG988" i="1" s="1"/>
  <c r="Q990" i="1"/>
  <c r="AG990" i="1" s="1"/>
  <c r="AN990" i="1"/>
  <c r="P999" i="1"/>
  <c r="AN1000" i="1"/>
  <c r="P1003" i="1"/>
  <c r="P1004" i="1"/>
  <c r="P1010" i="1"/>
  <c r="AY1017" i="1"/>
  <c r="AZ1017" i="1" s="1"/>
  <c r="BA1017" i="1" s="1"/>
  <c r="P1024" i="1"/>
  <c r="AN1025" i="1"/>
  <c r="AO1026" i="1"/>
  <c r="P1027" i="1"/>
  <c r="Q1032" i="1"/>
  <c r="AG1032" i="1" s="1"/>
  <c r="AM1032" i="1"/>
  <c r="AV1035" i="1"/>
  <c r="AO1037" i="1"/>
  <c r="AO1038" i="1"/>
  <c r="Q1040" i="1"/>
  <c r="AG1040" i="1" s="1"/>
  <c r="AN1041" i="1"/>
  <c r="P1042" i="1"/>
  <c r="AN1044" i="1"/>
  <c r="AY1049" i="1"/>
  <c r="AZ1049" i="1" s="1"/>
  <c r="BA1049" i="1" s="1"/>
  <c r="AO1053" i="1"/>
  <c r="V1054" i="1"/>
  <c r="Y1054" i="1" s="1"/>
  <c r="Z1054" i="1" s="1"/>
  <c r="R1057" i="1"/>
  <c r="AV1058" i="1"/>
  <c r="AY1058" i="1"/>
  <c r="AZ1058" i="1" s="1"/>
  <c r="BA1058" i="1" s="1"/>
  <c r="AN1060" i="1"/>
  <c r="AT1060" i="1" s="1"/>
  <c r="P1061" i="1"/>
  <c r="V1064" i="1"/>
  <c r="AA1064" i="1" s="1"/>
  <c r="AN1067" i="1"/>
  <c r="P1070" i="1"/>
  <c r="AV1079" i="1"/>
  <c r="Q1094" i="1"/>
  <c r="AG1094" i="1" s="1"/>
  <c r="BB1094" i="1"/>
  <c r="BG1094" i="1" s="1"/>
  <c r="BB1099" i="1"/>
  <c r="BG1099" i="1" s="1"/>
  <c r="AY1099" i="1"/>
  <c r="AZ1099" i="1" s="1"/>
  <c r="BA1099" i="1" s="1"/>
  <c r="AM1099" i="1"/>
  <c r="AN1113" i="1"/>
  <c r="AR1113" i="1" s="1"/>
  <c r="AR1116" i="1"/>
  <c r="AT1116" i="1"/>
  <c r="AM1140" i="1"/>
  <c r="AR1146" i="1"/>
  <c r="AT1146" i="1"/>
  <c r="AD1151" i="1"/>
  <c r="AH1151" i="1" s="1"/>
  <c r="BB1158" i="1"/>
  <c r="BG1158" i="1" s="1"/>
  <c r="AY1158" i="1"/>
  <c r="AZ1158" i="1" s="1"/>
  <c r="BA1158" i="1" s="1"/>
  <c r="R1166" i="1"/>
  <c r="AY1168" i="1"/>
  <c r="AZ1168" i="1" s="1"/>
  <c r="BA1168" i="1" s="1"/>
  <c r="Q1168" i="1"/>
  <c r="AG1168" i="1" s="1"/>
  <c r="BB1168" i="1"/>
  <c r="AV1208" i="1"/>
  <c r="V1208" i="1"/>
  <c r="AA1208" i="1" s="1"/>
  <c r="AD1208" i="1" s="1"/>
  <c r="AH1208" i="1" s="1"/>
  <c r="Q947" i="1"/>
  <c r="AG947" i="1" s="1"/>
  <c r="R952" i="1"/>
  <c r="AO955" i="1"/>
  <c r="AZ986" i="1"/>
  <c r="BA986" i="1" s="1"/>
  <c r="AO990" i="1"/>
  <c r="AQ990" i="1" s="1"/>
  <c r="AN993" i="1"/>
  <c r="AZ1006" i="1"/>
  <c r="BA1006" i="1" s="1"/>
  <c r="Q1014" i="1"/>
  <c r="AG1014" i="1" s="1"/>
  <c r="AN1014" i="1"/>
  <c r="Q1025" i="1"/>
  <c r="AG1025" i="1" s="1"/>
  <c r="AO1025" i="1"/>
  <c r="AN1032" i="1"/>
  <c r="P1033" i="1"/>
  <c r="AD1036" i="1"/>
  <c r="AH1036" i="1" s="1"/>
  <c r="Q1037" i="1"/>
  <c r="AG1037" i="1" s="1"/>
  <c r="BB1038" i="1"/>
  <c r="BG1038" i="1" s="1"/>
  <c r="AO1044" i="1"/>
  <c r="AM1047" i="1"/>
  <c r="AO1052" i="1"/>
  <c r="AV1053" i="1"/>
  <c r="AM1069" i="1"/>
  <c r="Y1077" i="1"/>
  <c r="Z1077" i="1" s="1"/>
  <c r="Y1080" i="1"/>
  <c r="Z1080" i="1" s="1"/>
  <c r="Q1113" i="1"/>
  <c r="AG1113" i="1" s="1"/>
  <c r="AO1127" i="1"/>
  <c r="AS1127" i="1" s="1"/>
  <c r="BB1129" i="1"/>
  <c r="BG1129" i="1" s="1"/>
  <c r="Q1129" i="1"/>
  <c r="AG1129" i="1" s="1"/>
  <c r="AN1140" i="1"/>
  <c r="Q1146" i="1"/>
  <c r="AG1146" i="1" s="1"/>
  <c r="AY1146" i="1"/>
  <c r="AZ1146" i="1" s="1"/>
  <c r="BA1146" i="1" s="1"/>
  <c r="AM1146" i="1"/>
  <c r="AO1146" i="1"/>
  <c r="AZ957" i="1"/>
  <c r="BA957" i="1" s="1"/>
  <c r="AN972" i="1"/>
  <c r="AM1000" i="1"/>
  <c r="AO1014" i="1"/>
  <c r="AQ1014" i="1" s="1"/>
  <c r="Q1023" i="1"/>
  <c r="AG1023" i="1" s="1"/>
  <c r="AO1023" i="1"/>
  <c r="AU1023" i="1" s="1"/>
  <c r="AM1025" i="1"/>
  <c r="Q1028" i="1"/>
  <c r="AG1028" i="1" s="1"/>
  <c r="AY1037" i="1"/>
  <c r="AZ1037" i="1" s="1"/>
  <c r="BA1037" i="1" s="1"/>
  <c r="V1039" i="1"/>
  <c r="AA1039" i="1" s="1"/>
  <c r="AD1039" i="1" s="1"/>
  <c r="AH1039" i="1" s="1"/>
  <c r="V1042" i="1"/>
  <c r="V1045" i="1"/>
  <c r="AA1045" i="1" s="1"/>
  <c r="AD1045" i="1" s="1"/>
  <c r="AH1045" i="1" s="1"/>
  <c r="AI1051" i="1"/>
  <c r="AF1051" i="1" s="1"/>
  <c r="AM1052" i="1"/>
  <c r="AD1060" i="1"/>
  <c r="AH1060" i="1" s="1"/>
  <c r="V1061" i="1"/>
  <c r="AA1061" i="1" s="1"/>
  <c r="AD1061" i="1" s="1"/>
  <c r="AH1061" i="1" s="1"/>
  <c r="AI1069" i="1"/>
  <c r="AF1069" i="1" s="1"/>
  <c r="AM1113" i="1"/>
  <c r="BB1140" i="1"/>
  <c r="BG1140" i="1" s="1"/>
  <c r="Q1140" i="1"/>
  <c r="AG1140" i="1" s="1"/>
  <c r="AO1140" i="1"/>
  <c r="AU1195" i="1"/>
  <c r="AS1195" i="1"/>
  <c r="AQ1195" i="1"/>
  <c r="AY1023" i="1"/>
  <c r="AZ1023" i="1" s="1"/>
  <c r="BA1023" i="1" s="1"/>
  <c r="AV1025" i="1"/>
  <c r="AM1029" i="1"/>
  <c r="AM1031" i="1"/>
  <c r="AQ1033" i="1"/>
  <c r="AV1034" i="1"/>
  <c r="AM1034" i="1"/>
  <c r="P1035" i="1"/>
  <c r="AV1037" i="1"/>
  <c r="AV1041" i="1"/>
  <c r="AO1047" i="1"/>
  <c r="Y1048" i="1"/>
  <c r="Z1048" i="1" s="1"/>
  <c r="AM1051" i="1"/>
  <c r="AN1052" i="1"/>
  <c r="AP1052" i="1" s="1"/>
  <c r="AV1055" i="1"/>
  <c r="AO1055" i="1"/>
  <c r="P1057" i="1"/>
  <c r="P1058" i="1"/>
  <c r="AM1062" i="1"/>
  <c r="AU1065" i="1"/>
  <c r="AO1069" i="1"/>
  <c r="AM1071" i="1"/>
  <c r="AN1072" i="1"/>
  <c r="P1079" i="1"/>
  <c r="AD1081" i="1"/>
  <c r="AH1081" i="1" s="1"/>
  <c r="AP1083" i="1"/>
  <c r="AR1083" i="1"/>
  <c r="AN1084" i="1"/>
  <c r="AM1103" i="1"/>
  <c r="AS1108" i="1"/>
  <c r="BB1113" i="1"/>
  <c r="BG1113" i="1" s="1"/>
  <c r="AZ1116" i="1"/>
  <c r="BA1116" i="1" s="1"/>
  <c r="R1133" i="1"/>
  <c r="AV1133" i="1"/>
  <c r="AN1138" i="1"/>
  <c r="AY1140" i="1"/>
  <c r="AZ1140" i="1" s="1"/>
  <c r="BA1140" i="1" s="1"/>
  <c r="AO1144" i="1"/>
  <c r="AQ1144" i="1" s="1"/>
  <c r="AM1157" i="1"/>
  <c r="AU1206" i="1"/>
  <c r="AS1206" i="1"/>
  <c r="AQ1206" i="1"/>
  <c r="AM943" i="1"/>
  <c r="AM946" i="1"/>
  <c r="R947" i="1"/>
  <c r="AY947" i="1" s="1"/>
  <c r="AZ947" i="1" s="1"/>
  <c r="BA947" i="1" s="1"/>
  <c r="AO950" i="1"/>
  <c r="AN951" i="1"/>
  <c r="Y963" i="1"/>
  <c r="Z963" i="1" s="1"/>
  <c r="Y969" i="1"/>
  <c r="Z969" i="1" s="1"/>
  <c r="AN969" i="1"/>
  <c r="AR969" i="1" s="1"/>
  <c r="AM975" i="1"/>
  <c r="AU977" i="1"/>
  <c r="AV980" i="1"/>
  <c r="P989" i="1"/>
  <c r="AZ989" i="1"/>
  <c r="BA989" i="1" s="1"/>
  <c r="R997" i="1"/>
  <c r="AY1000" i="1"/>
  <c r="AZ1000" i="1" s="1"/>
  <c r="BA1000" i="1" s="1"/>
  <c r="P1006" i="1"/>
  <c r="AZ1016" i="1"/>
  <c r="BA1016" i="1" s="1"/>
  <c r="Q1017" i="1"/>
  <c r="AG1017" i="1" s="1"/>
  <c r="Q1018" i="1"/>
  <c r="AG1018" i="1" s="1"/>
  <c r="P1019" i="1"/>
  <c r="AZ1021" i="1"/>
  <c r="BA1021" i="1" s="1"/>
  <c r="AZ1031" i="1"/>
  <c r="BA1031" i="1" s="1"/>
  <c r="V1033" i="1"/>
  <c r="AA1033" i="1" s="1"/>
  <c r="AD1033" i="1" s="1"/>
  <c r="AH1033" i="1" s="1"/>
  <c r="AI1033" i="1" s="1"/>
  <c r="AF1033" i="1" s="1"/>
  <c r="AS1033" i="1"/>
  <c r="AV1047" i="1"/>
  <c r="AY1052" i="1"/>
  <c r="AZ1052" i="1" s="1"/>
  <c r="BA1052" i="1" s="1"/>
  <c r="AM1055" i="1"/>
  <c r="BB1057" i="1"/>
  <c r="BG1057" i="1" s="1"/>
  <c r="AD1069" i="1"/>
  <c r="AH1069" i="1" s="1"/>
  <c r="AV1071" i="1"/>
  <c r="AW1071" i="1" s="1"/>
  <c r="AX1071" i="1" s="1"/>
  <c r="AN1071" i="1"/>
  <c r="AD1072" i="1"/>
  <c r="AH1072" i="1" s="1"/>
  <c r="AM1078" i="1"/>
  <c r="BB1080" i="1"/>
  <c r="BG1080" i="1" s="1"/>
  <c r="AM1080" i="1"/>
  <c r="Y1092" i="1"/>
  <c r="Z1092" i="1" s="1"/>
  <c r="AO1115" i="1"/>
  <c r="AS1115" i="1" s="1"/>
  <c r="AR1128" i="1"/>
  <c r="AT1128" i="1"/>
  <c r="AO1138" i="1"/>
  <c r="AQ1138" i="1" s="1"/>
  <c r="AY1144" i="1"/>
  <c r="AZ1144" i="1" s="1"/>
  <c r="BA1144" i="1" s="1"/>
  <c r="Q1144" i="1"/>
  <c r="AG1144" i="1" s="1"/>
  <c r="BB1144" i="1"/>
  <c r="AI1151" i="1"/>
  <c r="AF1151" i="1" s="1"/>
  <c r="AY938" i="1"/>
  <c r="AZ938" i="1" s="1"/>
  <c r="BA938" i="1" s="1"/>
  <c r="R940" i="1"/>
  <c r="Q941" i="1"/>
  <c r="AG941" i="1" s="1"/>
  <c r="AM942" i="1"/>
  <c r="AN943" i="1"/>
  <c r="AO951" i="1"/>
  <c r="Q962" i="1"/>
  <c r="AG962" i="1" s="1"/>
  <c r="AN964" i="1"/>
  <c r="AR964" i="1" s="1"/>
  <c r="Q966" i="1"/>
  <c r="AG966" i="1" s="1"/>
  <c r="AN966" i="1"/>
  <c r="P970" i="1"/>
  <c r="AN975" i="1"/>
  <c r="AN987" i="1"/>
  <c r="AR987" i="1" s="1"/>
  <c r="AV992" i="1"/>
  <c r="Q995" i="1"/>
  <c r="AG995" i="1" s="1"/>
  <c r="AV997" i="1"/>
  <c r="AW997" i="1" s="1"/>
  <c r="AX997" i="1" s="1"/>
  <c r="AN999" i="1"/>
  <c r="AZ1009" i="1"/>
  <c r="BA1009" i="1" s="1"/>
  <c r="AM1009" i="1"/>
  <c r="R1021" i="1"/>
  <c r="AM1021" i="1"/>
  <c r="AN1024" i="1"/>
  <c r="AY1034" i="1"/>
  <c r="AZ1034" i="1" s="1"/>
  <c r="BA1034" i="1" s="1"/>
  <c r="AV1036" i="1"/>
  <c r="AN1036" i="1"/>
  <c r="Q1049" i="1"/>
  <c r="AG1049" i="1" s="1"/>
  <c r="Q1054" i="1"/>
  <c r="AG1054" i="1" s="1"/>
  <c r="Q1056" i="1"/>
  <c r="AG1056" i="1" s="1"/>
  <c r="AO1056" i="1"/>
  <c r="P1063" i="1"/>
  <c r="Q1064" i="1"/>
  <c r="AG1064" i="1" s="1"/>
  <c r="P1067" i="1"/>
  <c r="Q1068" i="1"/>
  <c r="AG1068" i="1" s="1"/>
  <c r="AN1068" i="1"/>
  <c r="AQ1071" i="1"/>
  <c r="Q1077" i="1"/>
  <c r="AG1077" i="1" s="1"/>
  <c r="AN1080" i="1"/>
  <c r="BB1083" i="1"/>
  <c r="BG1083" i="1" s="1"/>
  <c r="Q1083" i="1"/>
  <c r="AG1083" i="1" s="1"/>
  <c r="BB1091" i="1"/>
  <c r="BG1091" i="1" s="1"/>
  <c r="AR1098" i="1"/>
  <c r="AT1098" i="1"/>
  <c r="BB1100" i="1"/>
  <c r="BG1100" i="1" s="1"/>
  <c r="AO1100" i="1"/>
  <c r="AU1100" i="1" s="1"/>
  <c r="Q1104" i="1"/>
  <c r="AG1104" i="1" s="1"/>
  <c r="R1115" i="1"/>
  <c r="AV1115" i="1"/>
  <c r="Y1116" i="1"/>
  <c r="Z1116" i="1" s="1"/>
  <c r="AA1116" i="1"/>
  <c r="W1121" i="1"/>
  <c r="AB1121" i="1" s="1"/>
  <c r="AV1121" i="1"/>
  <c r="AN1123" i="1"/>
  <c r="P1124" i="1"/>
  <c r="BB1128" i="1"/>
  <c r="BG1128" i="1" s="1"/>
  <c r="AY1128" i="1"/>
  <c r="AZ1128" i="1" s="1"/>
  <c r="BA1128" i="1" s="1"/>
  <c r="AO1128" i="1"/>
  <c r="AS1128" i="1" s="1"/>
  <c r="Q1128" i="1"/>
  <c r="AG1128" i="1" s="1"/>
  <c r="Q1157" i="1"/>
  <c r="AG1157" i="1" s="1"/>
  <c r="AO1157" i="1"/>
  <c r="AT1165" i="1"/>
  <c r="AP1165" i="1"/>
  <c r="AR1167" i="1"/>
  <c r="Q1215" i="1"/>
  <c r="AG1215" i="1" s="1"/>
  <c r="AY1215" i="1"/>
  <c r="AZ1215" i="1" s="1"/>
  <c r="BA1215" i="1" s="1"/>
  <c r="AO1215" i="1"/>
  <c r="AS1215" i="1" s="1"/>
  <c r="AM1215" i="1"/>
  <c r="AV1077" i="1"/>
  <c r="AO1077" i="1"/>
  <c r="AU1077" i="1" s="1"/>
  <c r="AN1082" i="1"/>
  <c r="AO1083" i="1"/>
  <c r="AY1087" i="1"/>
  <c r="AZ1087" i="1" s="1"/>
  <c r="BA1087" i="1" s="1"/>
  <c r="AO1095" i="1"/>
  <c r="AZ1096" i="1"/>
  <c r="BA1096" i="1" s="1"/>
  <c r="AM1096" i="1"/>
  <c r="P1098" i="1"/>
  <c r="Q1103" i="1"/>
  <c r="AG1103" i="1" s="1"/>
  <c r="AN1105" i="1"/>
  <c r="P1107" i="1"/>
  <c r="V1109" i="1"/>
  <c r="AA1109" i="1" s="1"/>
  <c r="AN1112" i="1"/>
  <c r="AO1113" i="1"/>
  <c r="AQ1113" i="1" s="1"/>
  <c r="AZ1114" i="1"/>
  <c r="BA1114" i="1" s="1"/>
  <c r="AM1114" i="1"/>
  <c r="R1121" i="1"/>
  <c r="P1122" i="1"/>
  <c r="Q1127" i="1"/>
  <c r="AG1127" i="1" s="1"/>
  <c r="AN1129" i="1"/>
  <c r="P1130" i="1"/>
  <c r="BB1131" i="1"/>
  <c r="BG1131" i="1" s="1"/>
  <c r="W1139" i="1"/>
  <c r="AB1139" i="1" s="1"/>
  <c r="P1143" i="1"/>
  <c r="W1145" i="1"/>
  <c r="AB1145" i="1" s="1"/>
  <c r="Q1152" i="1"/>
  <c r="AG1152" i="1" s="1"/>
  <c r="AO1153" i="1"/>
  <c r="AQ1153" i="1" s="1"/>
  <c r="P1154" i="1"/>
  <c r="V1160" i="1"/>
  <c r="AA1160" i="1" s="1"/>
  <c r="AD1160" i="1" s="1"/>
  <c r="AH1160" i="1" s="1"/>
  <c r="R1163" i="1"/>
  <c r="AN1166" i="1"/>
  <c r="AD1168" i="1"/>
  <c r="AH1168" i="1" s="1"/>
  <c r="Q1170" i="1"/>
  <c r="AG1170" i="1" s="1"/>
  <c r="P1171" i="1"/>
  <c r="AY1171" i="1"/>
  <c r="AZ1171" i="1" s="1"/>
  <c r="BA1171" i="1" s="1"/>
  <c r="AD1172" i="1"/>
  <c r="AH1172" i="1" s="1"/>
  <c r="P1183" i="1"/>
  <c r="AZ1188" i="1"/>
  <c r="BA1188" i="1" s="1"/>
  <c r="AT1198" i="1"/>
  <c r="AR1198" i="1"/>
  <c r="AD1214" i="1"/>
  <c r="AH1214" i="1" s="1"/>
  <c r="AT1239" i="1"/>
  <c r="AN1259" i="1"/>
  <c r="AR1337" i="1"/>
  <c r="AT1337" i="1"/>
  <c r="AR1248" i="1"/>
  <c r="AT1248" i="1"/>
  <c r="AQ1252" i="1"/>
  <c r="AU1252" i="1"/>
  <c r="AS1252" i="1"/>
  <c r="AA1305" i="1"/>
  <c r="AD1305" i="1" s="1"/>
  <c r="AH1305" i="1" s="1"/>
  <c r="Y1305" i="1"/>
  <c r="Z1305" i="1" s="1"/>
  <c r="P1327" i="1"/>
  <c r="Y1074" i="1"/>
  <c r="Z1074" i="1" s="1"/>
  <c r="R1076" i="1"/>
  <c r="AD1078" i="1"/>
  <c r="AH1078" i="1" s="1"/>
  <c r="AY1086" i="1"/>
  <c r="AZ1086" i="1" s="1"/>
  <c r="BA1086" i="1" s="1"/>
  <c r="AN1093" i="1"/>
  <c r="AR1093" i="1" s="1"/>
  <c r="AO1096" i="1"/>
  <c r="P1097" i="1"/>
  <c r="Q1101" i="1"/>
  <c r="AG1101" i="1" s="1"/>
  <c r="R1103" i="1"/>
  <c r="AO1114" i="1"/>
  <c r="P1115" i="1"/>
  <c r="AM1118" i="1"/>
  <c r="R1127" i="1"/>
  <c r="P1128" i="1"/>
  <c r="Q1133" i="1"/>
  <c r="AG1133" i="1" s="1"/>
  <c r="AO1135" i="1"/>
  <c r="AN1141" i="1"/>
  <c r="P1142" i="1"/>
  <c r="AO1147" i="1"/>
  <c r="AQ1147" i="1" s="1"/>
  <c r="P1148" i="1"/>
  <c r="AN1151" i="1"/>
  <c r="AM1151" i="1"/>
  <c r="AV1152" i="1"/>
  <c r="AW1152" i="1" s="1"/>
  <c r="AX1152" i="1" s="1"/>
  <c r="P1157" i="1"/>
  <c r="AM1162" i="1"/>
  <c r="AV1163" i="1"/>
  <c r="AS1167" i="1"/>
  <c r="Q1169" i="1"/>
  <c r="AG1169" i="1" s="1"/>
  <c r="Y1172" i="1"/>
  <c r="Z1172" i="1" s="1"/>
  <c r="AM1173" i="1"/>
  <c r="BB1176" i="1"/>
  <c r="BG1176" i="1" s="1"/>
  <c r="AI1178" i="1"/>
  <c r="AF1178" i="1" s="1"/>
  <c r="BB1191" i="1"/>
  <c r="BG1191" i="1" s="1"/>
  <c r="Q1191" i="1"/>
  <c r="AG1191" i="1" s="1"/>
  <c r="AM1191" i="1"/>
  <c r="AN1191" i="1"/>
  <c r="AP1198" i="1"/>
  <c r="AM1202" i="1"/>
  <c r="R1237" i="1"/>
  <c r="V1237" i="1"/>
  <c r="P1239" i="1"/>
  <c r="AM1259" i="1"/>
  <c r="AY1259" i="1"/>
  <c r="AZ1259" i="1" s="1"/>
  <c r="BA1259" i="1" s="1"/>
  <c r="AM1084" i="1"/>
  <c r="R1085" i="1"/>
  <c r="Q1087" i="1"/>
  <c r="AG1087" i="1" s="1"/>
  <c r="Q1091" i="1"/>
  <c r="AG1091" i="1" s="1"/>
  <c r="AI1091" i="1" s="1"/>
  <c r="AF1091" i="1" s="1"/>
  <c r="AV1092" i="1"/>
  <c r="AO1093" i="1"/>
  <c r="AY1098" i="1"/>
  <c r="AZ1098" i="1" s="1"/>
  <c r="BA1098" i="1" s="1"/>
  <c r="AM1100" i="1"/>
  <c r="AN1118" i="1"/>
  <c r="AM1120" i="1"/>
  <c r="Y1122" i="1"/>
  <c r="Z1122" i="1" s="1"/>
  <c r="AY1122" i="1"/>
  <c r="AZ1122" i="1" s="1"/>
  <c r="BA1122" i="1" s="1"/>
  <c r="Q1125" i="1"/>
  <c r="AG1125" i="1" s="1"/>
  <c r="AN1133" i="1"/>
  <c r="AM1133" i="1"/>
  <c r="Q1139" i="1"/>
  <c r="AG1139" i="1" s="1"/>
  <c r="AO1141" i="1"/>
  <c r="Q1145" i="1"/>
  <c r="AG1145" i="1" s="1"/>
  <c r="AV1146" i="1"/>
  <c r="AV1147" i="1"/>
  <c r="AZ1153" i="1"/>
  <c r="BA1153" i="1" s="1"/>
  <c r="AN1164" i="1"/>
  <c r="AM1165" i="1"/>
  <c r="R1167" i="1"/>
  <c r="R1169" i="1"/>
  <c r="AD1170" i="1"/>
  <c r="AH1170" i="1" s="1"/>
  <c r="W1171" i="1"/>
  <c r="AB1171" i="1" s="1"/>
  <c r="AD1171" i="1" s="1"/>
  <c r="AH1171" i="1" s="1"/>
  <c r="AN1202" i="1"/>
  <c r="BB1202" i="1"/>
  <c r="BG1202" i="1" s="1"/>
  <c r="AQ1205" i="1"/>
  <c r="AS1205" i="1"/>
  <c r="AT1244" i="1"/>
  <c r="AP1244" i="1"/>
  <c r="AR1244" i="1"/>
  <c r="AP1248" i="1"/>
  <c r="AS1256" i="1"/>
  <c r="AU1256" i="1"/>
  <c r="AN1268" i="1"/>
  <c r="AZ1284" i="1"/>
  <c r="BA1284" i="1" s="1"/>
  <c r="AM1145" i="1"/>
  <c r="AO1161" i="1"/>
  <c r="AO1162" i="1"/>
  <c r="P1163" i="1"/>
  <c r="Q1164" i="1"/>
  <c r="AG1164" i="1" s="1"/>
  <c r="AM1175" i="1"/>
  <c r="AN1184" i="1"/>
  <c r="P1185" i="1"/>
  <c r="AN1187" i="1"/>
  <c r="AU1191" i="1"/>
  <c r="AQ1191" i="1"/>
  <c r="AY1212" i="1"/>
  <c r="AZ1212" i="1" s="1"/>
  <c r="BA1212" i="1" s="1"/>
  <c r="AN1212" i="1"/>
  <c r="AT1212" i="1" s="1"/>
  <c r="AM1212" i="1"/>
  <c r="AS1238" i="1"/>
  <c r="AU1238" i="1"/>
  <c r="W1252" i="1"/>
  <c r="AB1252" i="1" s="1"/>
  <c r="R1252" i="1"/>
  <c r="AT1253" i="1"/>
  <c r="AP1253" i="1"/>
  <c r="AR1253" i="1"/>
  <c r="AQ1292" i="1"/>
  <c r="AU1292" i="1"/>
  <c r="AS1292" i="1"/>
  <c r="P1073" i="1"/>
  <c r="P1076" i="1"/>
  <c r="AM1081" i="1"/>
  <c r="P1082" i="1"/>
  <c r="AO1084" i="1"/>
  <c r="AZ1090" i="1"/>
  <c r="BA1090" i="1" s="1"/>
  <c r="R1091" i="1"/>
  <c r="AM1091" i="1"/>
  <c r="AY1093" i="1"/>
  <c r="AZ1093" i="1" s="1"/>
  <c r="BA1093" i="1" s="1"/>
  <c r="BB1096" i="1"/>
  <c r="AN1102" i="1"/>
  <c r="AV1103" i="1"/>
  <c r="AN1109" i="1"/>
  <c r="AM1109" i="1"/>
  <c r="AO1111" i="1"/>
  <c r="AQ1111" i="1" s="1"/>
  <c r="P1112" i="1"/>
  <c r="AO1120" i="1"/>
  <c r="AU1120" i="1" s="1"/>
  <c r="AN1124" i="1"/>
  <c r="AO1125" i="1"/>
  <c r="AQ1125" i="1" s="1"/>
  <c r="AZ1126" i="1"/>
  <c r="BA1126" i="1" s="1"/>
  <c r="AM1126" i="1"/>
  <c r="AV1127" i="1"/>
  <c r="Q1131" i="1"/>
  <c r="AG1131" i="1" s="1"/>
  <c r="P1134" i="1"/>
  <c r="R1139" i="1"/>
  <c r="AY1141" i="1"/>
  <c r="AZ1141" i="1" s="1"/>
  <c r="BA1141" i="1" s="1"/>
  <c r="AY1147" i="1"/>
  <c r="AZ1147" i="1" s="1"/>
  <c r="BA1147" i="1" s="1"/>
  <c r="P1152" i="1"/>
  <c r="AY1165" i="1"/>
  <c r="AZ1165" i="1" s="1"/>
  <c r="BA1165" i="1" s="1"/>
  <c r="AZ1170" i="1"/>
  <c r="BA1170" i="1" s="1"/>
  <c r="AO1178" i="1"/>
  <c r="R1189" i="1"/>
  <c r="AN1190" i="1"/>
  <c r="Q1190" i="1"/>
  <c r="AG1190" i="1" s="1"/>
  <c r="AY1191" i="1"/>
  <c r="AZ1191" i="1" s="1"/>
  <c r="BA1191" i="1" s="1"/>
  <c r="AO1202" i="1"/>
  <c r="AS1202" i="1" s="1"/>
  <c r="R1203" i="1"/>
  <c r="Q1209" i="1"/>
  <c r="AG1209" i="1" s="1"/>
  <c r="AN1209" i="1"/>
  <c r="AP1209" i="1" s="1"/>
  <c r="AO1219" i="1"/>
  <c r="AR1238" i="1"/>
  <c r="V1256" i="1"/>
  <c r="Y1256" i="1" s="1"/>
  <c r="Z1256" i="1" s="1"/>
  <c r="R1256" i="1"/>
  <c r="AV1260" i="1"/>
  <c r="AO1102" i="1"/>
  <c r="AZ1119" i="1"/>
  <c r="BA1119" i="1" s="1"/>
  <c r="AZ1152" i="1"/>
  <c r="BA1152" i="1" s="1"/>
  <c r="AY1164" i="1"/>
  <c r="AZ1164" i="1" s="1"/>
  <c r="BA1164" i="1" s="1"/>
  <c r="AD1181" i="1"/>
  <c r="AH1181" i="1" s="1"/>
  <c r="AV1202" i="1"/>
  <c r="X1202" i="1"/>
  <c r="AC1202" i="1" s="1"/>
  <c r="AT1204" i="1"/>
  <c r="AR1204" i="1"/>
  <c r="V1207" i="1"/>
  <c r="AV1207" i="1"/>
  <c r="AS1216" i="1"/>
  <c r="AU1216" i="1"/>
  <c r="AU1225" i="1"/>
  <c r="AQ1225" i="1"/>
  <c r="R1238" i="1"/>
  <c r="W1238" i="1"/>
  <c r="AB1238" i="1" s="1"/>
  <c r="X1280" i="1"/>
  <c r="AC1280" i="1" s="1"/>
  <c r="R1280" i="1"/>
  <c r="AZ1323" i="1"/>
  <c r="BA1323" i="1" s="1"/>
  <c r="P1089" i="1"/>
  <c r="AY1101" i="1"/>
  <c r="AZ1101" i="1" s="1"/>
  <c r="BA1101" i="1" s="1"/>
  <c r="P1110" i="1"/>
  <c r="P1119" i="1"/>
  <c r="AN1130" i="1"/>
  <c r="AO1131" i="1"/>
  <c r="AS1131" i="1" s="1"/>
  <c r="P1151" i="1"/>
  <c r="Q1154" i="1"/>
  <c r="AG1154" i="1" s="1"/>
  <c r="AN1154" i="1"/>
  <c r="AZ1169" i="1"/>
  <c r="BA1169" i="1" s="1"/>
  <c r="P1178" i="1"/>
  <c r="AU1190" i="1"/>
  <c r="AQ1190" i="1"/>
  <c r="Q1197" i="1"/>
  <c r="AG1197" i="1" s="1"/>
  <c r="AO1197" i="1"/>
  <c r="AS1197" i="1" s="1"/>
  <c r="AD1220" i="1"/>
  <c r="AH1220" i="1" s="1"/>
  <c r="P1248" i="1"/>
  <c r="AN1087" i="1"/>
  <c r="AR1087" i="1" s="1"/>
  <c r="AN1099" i="1"/>
  <c r="P1101" i="1"/>
  <c r="AN1106" i="1"/>
  <c r="AO1107" i="1"/>
  <c r="AQ1107" i="1" s="1"/>
  <c r="AZ1108" i="1"/>
  <c r="BA1108" i="1" s="1"/>
  <c r="AM1108" i="1"/>
  <c r="AZ1111" i="1"/>
  <c r="BA1111" i="1" s="1"/>
  <c r="Q1115" i="1"/>
  <c r="AG1115" i="1" s="1"/>
  <c r="AO1117" i="1"/>
  <c r="AQ1117" i="1" s="1"/>
  <c r="P1118" i="1"/>
  <c r="AV1122" i="1"/>
  <c r="P1125" i="1"/>
  <c r="AZ1132" i="1"/>
  <c r="BA1132" i="1" s="1"/>
  <c r="AN1132" i="1"/>
  <c r="P1133" i="1"/>
  <c r="AY1134" i="1"/>
  <c r="AZ1134" i="1" s="1"/>
  <c r="BA1134" i="1" s="1"/>
  <c r="AN1136" i="1"/>
  <c r="AO1137" i="1"/>
  <c r="AS1137" i="1" s="1"/>
  <c r="AM1138" i="1"/>
  <c r="AM1142" i="1"/>
  <c r="AM1144" i="1"/>
  <c r="AV1145" i="1"/>
  <c r="AM1148" i="1"/>
  <c r="AO1149" i="1"/>
  <c r="AZ1150" i="1"/>
  <c r="BA1150" i="1" s="1"/>
  <c r="AN1150" i="1"/>
  <c r="AN1170" i="1"/>
  <c r="AT1170" i="1" s="1"/>
  <c r="BB1177" i="1"/>
  <c r="BG1177" i="1" s="1"/>
  <c r="Q1177" i="1"/>
  <c r="AG1177" i="1" s="1"/>
  <c r="AN1182" i="1"/>
  <c r="AR1182" i="1" s="1"/>
  <c r="AO1183" i="1"/>
  <c r="P1184" i="1"/>
  <c r="AO1186" i="1"/>
  <c r="AS1190" i="1"/>
  <c r="R1191" i="1"/>
  <c r="AP1204" i="1"/>
  <c r="AQ1216" i="1"/>
  <c r="V1228" i="1"/>
  <c r="AA1228" i="1" s="1"/>
  <c r="R1228" i="1"/>
  <c r="AP1246" i="1"/>
  <c r="AT1246" i="1"/>
  <c r="AR1246" i="1"/>
  <c r="AQ1261" i="1"/>
  <c r="AU1261" i="1"/>
  <c r="AS1261" i="1"/>
  <c r="R1269" i="1"/>
  <c r="AV1269" i="1"/>
  <c r="AQ1270" i="1"/>
  <c r="AU1270" i="1"/>
  <c r="AS1270" i="1"/>
  <c r="V1183" i="1"/>
  <c r="AA1183" i="1" s="1"/>
  <c r="AD1183" i="1" s="1"/>
  <c r="AH1183" i="1" s="1"/>
  <c r="R1183" i="1"/>
  <c r="AN1185" i="1"/>
  <c r="V1195" i="1"/>
  <c r="R1195" i="1"/>
  <c r="AN1215" i="1"/>
  <c r="AO1226" i="1"/>
  <c r="AM1265" i="1"/>
  <c r="AY1265" i="1"/>
  <c r="AM1169" i="1"/>
  <c r="AO1171" i="1"/>
  <c r="AN1203" i="1"/>
  <c r="AR1203" i="1" s="1"/>
  <c r="AZ1206" i="1"/>
  <c r="BA1206" i="1" s="1"/>
  <c r="BB1222" i="1"/>
  <c r="BG1222" i="1" s="1"/>
  <c r="AY1222" i="1"/>
  <c r="AM1224" i="1"/>
  <c r="AN1226" i="1"/>
  <c r="AP1226" i="1" s="1"/>
  <c r="Q1226" i="1"/>
  <c r="AG1226" i="1" s="1"/>
  <c r="BB1226" i="1"/>
  <c r="Q1233" i="1"/>
  <c r="AG1233" i="1" s="1"/>
  <c r="AO1233" i="1"/>
  <c r="AY1233" i="1"/>
  <c r="AZ1233" i="1" s="1"/>
  <c r="BA1233" i="1" s="1"/>
  <c r="R1239" i="1"/>
  <c r="V1239" i="1"/>
  <c r="AA1239" i="1" s="1"/>
  <c r="AD1239" i="1" s="1"/>
  <c r="AH1239" i="1" s="1"/>
  <c r="AO1242" i="1"/>
  <c r="Q1242" i="1"/>
  <c r="AG1242" i="1" s="1"/>
  <c r="AV1261" i="1"/>
  <c r="R1261" i="1"/>
  <c r="P1289" i="1"/>
  <c r="AN1176" i="1"/>
  <c r="AR1176" i="1" s="1"/>
  <c r="AV1181" i="1"/>
  <c r="AW1181" i="1" s="1"/>
  <c r="AX1181" i="1" s="1"/>
  <c r="AN1186" i="1"/>
  <c r="AN1192" i="1"/>
  <c r="P1200" i="1"/>
  <c r="P1201" i="1"/>
  <c r="Q1202" i="1"/>
  <c r="AG1202" i="1" s="1"/>
  <c r="AN1205" i="1"/>
  <c r="AM1207" i="1"/>
  <c r="AP1208" i="1"/>
  <c r="Y1213" i="1"/>
  <c r="Z1213" i="1" s="1"/>
  <c r="BG1218" i="1"/>
  <c r="AM1220" i="1"/>
  <c r="AN1223" i="1"/>
  <c r="Q1227" i="1"/>
  <c r="AG1227" i="1" s="1"/>
  <c r="AV1232" i="1"/>
  <c r="AO1232" i="1"/>
  <c r="AV1236" i="1"/>
  <c r="AZ1239" i="1"/>
  <c r="BA1239" i="1" s="1"/>
  <c r="R1246" i="1"/>
  <c r="AZ1248" i="1"/>
  <c r="BA1248" i="1" s="1"/>
  <c r="AM1248" i="1"/>
  <c r="P1252" i="1"/>
  <c r="AZ1252" i="1"/>
  <c r="BA1252" i="1" s="1"/>
  <c r="AN1254" i="1"/>
  <c r="Q1280" i="1"/>
  <c r="AG1280" i="1" s="1"/>
  <c r="AN1280" i="1"/>
  <c r="AD1281" i="1"/>
  <c r="AH1281" i="1" s="1"/>
  <c r="Q1283" i="1"/>
  <c r="AG1283" i="1" s="1"/>
  <c r="AN1283" i="1"/>
  <c r="AO1286" i="1"/>
  <c r="AY1286" i="1"/>
  <c r="AZ1286" i="1" s="1"/>
  <c r="BA1286" i="1" s="1"/>
  <c r="AN1291" i="1"/>
  <c r="AY1297" i="1"/>
  <c r="AZ1297" i="1" s="1"/>
  <c r="BA1297" i="1" s="1"/>
  <c r="AV1304" i="1"/>
  <c r="AM1315" i="1"/>
  <c r="V1321" i="1"/>
  <c r="Y1321" i="1" s="1"/>
  <c r="Z1321" i="1" s="1"/>
  <c r="AV1321" i="1"/>
  <c r="W1332" i="1"/>
  <c r="AB1332" i="1" s="1"/>
  <c r="R1332" i="1"/>
  <c r="R1247" i="1"/>
  <c r="P1276" i="1"/>
  <c r="AO1283" i="1"/>
  <c r="AY1283" i="1"/>
  <c r="AV1286" i="1"/>
  <c r="V1289" i="1"/>
  <c r="AA1289" i="1" s="1"/>
  <c r="R1289" i="1"/>
  <c r="R1317" i="1"/>
  <c r="AS1347" i="1"/>
  <c r="AQ1347" i="1"/>
  <c r="AV1197" i="1"/>
  <c r="AO1204" i="1"/>
  <c r="AS1204" i="1" s="1"/>
  <c r="AM1213" i="1"/>
  <c r="P1215" i="1"/>
  <c r="AV1220" i="1"/>
  <c r="Y1227" i="1"/>
  <c r="Z1227" i="1" s="1"/>
  <c r="AN1231" i="1"/>
  <c r="AR1231" i="1" s="1"/>
  <c r="AN1233" i="1"/>
  <c r="AT1233" i="1" s="1"/>
  <c r="Y1245" i="1"/>
  <c r="Z1245" i="1" s="1"/>
  <c r="AM1281" i="1"/>
  <c r="AT1292" i="1"/>
  <c r="AR1292" i="1"/>
  <c r="AM1295" i="1"/>
  <c r="Q1314" i="1"/>
  <c r="AG1314" i="1" s="1"/>
  <c r="AY1314" i="1"/>
  <c r="AZ1314" i="1" s="1"/>
  <c r="BA1314" i="1" s="1"/>
  <c r="AO1315" i="1"/>
  <c r="AN1316" i="1"/>
  <c r="R1321" i="1"/>
  <c r="X1321" i="1"/>
  <c r="AC1321" i="1" s="1"/>
  <c r="AN1323" i="1"/>
  <c r="Q1325" i="1"/>
  <c r="AG1325" i="1" s="1"/>
  <c r="AY1325" i="1"/>
  <c r="AZ1325" i="1" s="1"/>
  <c r="BA1325" i="1" s="1"/>
  <c r="R1327" i="1"/>
  <c r="W1327" i="1"/>
  <c r="AB1327" i="1" s="1"/>
  <c r="R1329" i="1"/>
  <c r="P1345" i="1"/>
  <c r="AM1180" i="1"/>
  <c r="AM1184" i="1"/>
  <c r="AV1191" i="1"/>
  <c r="P1206" i="1"/>
  <c r="AN1206" i="1"/>
  <c r="AY1208" i="1"/>
  <c r="AM1211" i="1"/>
  <c r="Q1212" i="1"/>
  <c r="AG1212" i="1" s="1"/>
  <c r="AO1212" i="1"/>
  <c r="AN1213" i="1"/>
  <c r="AR1213" i="1" s="1"/>
  <c r="AV1214" i="1"/>
  <c r="AM1226" i="1"/>
  <c r="P1234" i="1"/>
  <c r="P1236" i="1"/>
  <c r="Y1238" i="1"/>
  <c r="Z1238" i="1" s="1"/>
  <c r="AM1238" i="1"/>
  <c r="P1240" i="1"/>
  <c r="AS1243" i="1"/>
  <c r="AY1246" i="1"/>
  <c r="AM1253" i="1"/>
  <c r="Q1256" i="1"/>
  <c r="AG1256" i="1" s="1"/>
  <c r="AN1256" i="1"/>
  <c r="P1257" i="1"/>
  <c r="AN1262" i="1"/>
  <c r="AN1264" i="1"/>
  <c r="AP1264" i="1" s="1"/>
  <c r="R1265" i="1"/>
  <c r="AV1272" i="1"/>
  <c r="P1274" i="1"/>
  <c r="AM1278" i="1"/>
  <c r="AN1281" i="1"/>
  <c r="AN1284" i="1"/>
  <c r="AV1289" i="1"/>
  <c r="AW1289" i="1" s="1"/>
  <c r="AX1289" i="1" s="1"/>
  <c r="Q1291" i="1"/>
  <c r="AG1291" i="1" s="1"/>
  <c r="AD1295" i="1"/>
  <c r="AH1295" i="1" s="1"/>
  <c r="AI1295" i="1" s="1"/>
  <c r="AF1295" i="1" s="1"/>
  <c r="AV1295" i="1"/>
  <c r="P1297" i="1"/>
  <c r="AR1308" i="1"/>
  <c r="AT1308" i="1"/>
  <c r="AO1316" i="1"/>
  <c r="AN1319" i="1"/>
  <c r="AO1323" i="1"/>
  <c r="R1325" i="1"/>
  <c r="V1325" i="1"/>
  <c r="Y1325" i="1" s="1"/>
  <c r="Z1325" i="1" s="1"/>
  <c r="AV1325" i="1"/>
  <c r="AM1337" i="1"/>
  <c r="AQ1362" i="1"/>
  <c r="AU1362" i="1"/>
  <c r="AS1362" i="1"/>
  <c r="AZ1192" i="1"/>
  <c r="BA1192" i="1" s="1"/>
  <c r="Q1196" i="1"/>
  <c r="AG1196" i="1" s="1"/>
  <c r="AI1196" i="1" s="1"/>
  <c r="AF1196" i="1" s="1"/>
  <c r="AY1198" i="1"/>
  <c r="Q1206" i="1"/>
  <c r="AG1206" i="1" s="1"/>
  <c r="AI1206" i="1" s="1"/>
  <c r="AF1206" i="1" s="1"/>
  <c r="P1207" i="1"/>
  <c r="AY1220" i="1"/>
  <c r="AZ1220" i="1" s="1"/>
  <c r="BA1220" i="1" s="1"/>
  <c r="AZ1227" i="1"/>
  <c r="BA1227" i="1" s="1"/>
  <c r="AN1235" i="1"/>
  <c r="AT1235" i="1" s="1"/>
  <c r="P1243" i="1"/>
  <c r="Y1259" i="1"/>
  <c r="Z1259" i="1" s="1"/>
  <c r="AM1264" i="1"/>
  <c r="Y1268" i="1"/>
  <c r="Z1268" i="1" s="1"/>
  <c r="P1270" i="1"/>
  <c r="P1272" i="1"/>
  <c r="AO1281" i="1"/>
  <c r="AY1281" i="1"/>
  <c r="AY1284" i="1"/>
  <c r="P1286" i="1"/>
  <c r="AO1287" i="1"/>
  <c r="AY1287" i="1"/>
  <c r="AZ1287" i="1" s="1"/>
  <c r="BA1287" i="1" s="1"/>
  <c r="R1295" i="1"/>
  <c r="AY1316" i="1"/>
  <c r="AZ1316" i="1" s="1"/>
  <c r="BA1316" i="1" s="1"/>
  <c r="Q1316" i="1"/>
  <c r="AG1316" i="1" s="1"/>
  <c r="AO1337" i="1"/>
  <c r="AP1338" i="1"/>
  <c r="AT1338" i="1"/>
  <c r="AQ1383" i="1"/>
  <c r="AU1383" i="1"/>
  <c r="AS1383" i="1"/>
  <c r="AU1388" i="1"/>
  <c r="AS1388" i="1"/>
  <c r="AQ1388" i="1"/>
  <c r="AA1415" i="1"/>
  <c r="AD1415" i="1" s="1"/>
  <c r="AH1415" i="1" s="1"/>
  <c r="Y1415" i="1"/>
  <c r="Z1415" i="1" s="1"/>
  <c r="Q1194" i="1"/>
  <c r="AG1194" i="1" s="1"/>
  <c r="AO1194" i="1"/>
  <c r="R1196" i="1"/>
  <c r="P1197" i="1"/>
  <c r="AZ1204" i="1"/>
  <c r="BA1204" i="1" s="1"/>
  <c r="Q1216" i="1"/>
  <c r="AG1216" i="1" s="1"/>
  <c r="AN1216" i="1"/>
  <c r="AO1217" i="1"/>
  <c r="Q1220" i="1"/>
  <c r="AG1220" i="1" s="1"/>
  <c r="AN1237" i="1"/>
  <c r="AN1242" i="1"/>
  <c r="R1243" i="1"/>
  <c r="AN1245" i="1"/>
  <c r="Q1247" i="1"/>
  <c r="AG1247" i="1" s="1"/>
  <c r="AY1247" i="1"/>
  <c r="AN1247" i="1"/>
  <c r="AT1247" i="1" s="1"/>
  <c r="P1250" i="1"/>
  <c r="Q1255" i="1"/>
  <c r="AG1255" i="1" s="1"/>
  <c r="AO1255" i="1"/>
  <c r="AD1263" i="1"/>
  <c r="AH1263" i="1" s="1"/>
  <c r="R1268" i="1"/>
  <c r="AM1271" i="1"/>
  <c r="AN1271" i="1"/>
  <c r="AO1278" i="1"/>
  <c r="P1280" i="1"/>
  <c r="AN1312" i="1"/>
  <c r="W1315" i="1"/>
  <c r="AB1315" i="1" s="1"/>
  <c r="R1315" i="1"/>
  <c r="Q1319" i="1"/>
  <c r="AG1319" i="1" s="1"/>
  <c r="AR1331" i="1"/>
  <c r="AP1331" i="1"/>
  <c r="AR1334" i="1"/>
  <c r="AT1334" i="1"/>
  <c r="AZ1337" i="1"/>
  <c r="BA1337" i="1" s="1"/>
  <c r="AM1341" i="1"/>
  <c r="AD1266" i="1"/>
  <c r="AH1266" i="1" s="1"/>
  <c r="R1278" i="1"/>
  <c r="AV1278" i="1"/>
  <c r="V1278" i="1"/>
  <c r="AA1278" i="1" s="1"/>
  <c r="AD1278" i="1" s="1"/>
  <c r="AH1278" i="1" s="1"/>
  <c r="AS1326" i="1"/>
  <c r="AU1326" i="1"/>
  <c r="AS1331" i="1"/>
  <c r="AU1331" i="1"/>
  <c r="AT1341" i="1"/>
  <c r="AR1341" i="1"/>
  <c r="AP1341" i="1"/>
  <c r="P1174" i="1"/>
  <c r="AM1181" i="1"/>
  <c r="AO1182" i="1"/>
  <c r="AZ1183" i="1"/>
  <c r="BA1183" i="1" s="1"/>
  <c r="AM1183" i="1"/>
  <c r="AO1189" i="1"/>
  <c r="P1192" i="1"/>
  <c r="AN1195" i="1"/>
  <c r="AR1195" i="1" s="1"/>
  <c r="AV1196" i="1"/>
  <c r="AO1210" i="1"/>
  <c r="AS1210" i="1" s="1"/>
  <c r="P1212" i="1"/>
  <c r="AN1217" i="1"/>
  <c r="AN1222" i="1"/>
  <c r="Q1224" i="1"/>
  <c r="AG1224" i="1" s="1"/>
  <c r="AM1225" i="1"/>
  <c r="AN1228" i="1"/>
  <c r="AR1228" i="1" s="1"/>
  <c r="Q1230" i="1"/>
  <c r="AG1230" i="1" s="1"/>
  <c r="Q1231" i="1"/>
  <c r="AG1231" i="1" s="1"/>
  <c r="AV1242" i="1"/>
  <c r="AM1244" i="1"/>
  <c r="AV1252" i="1"/>
  <c r="AW1252" i="1" s="1"/>
  <c r="AX1252" i="1" s="1"/>
  <c r="R1255" i="1"/>
  <c r="AN1255" i="1"/>
  <c r="P1260" i="1"/>
  <c r="AZ1262" i="1"/>
  <c r="BA1262" i="1" s="1"/>
  <c r="Y1263" i="1"/>
  <c r="Z1263" i="1" s="1"/>
  <c r="AO1269" i="1"/>
  <c r="Q1269" i="1"/>
  <c r="AG1269" i="1" s="1"/>
  <c r="P1275" i="1"/>
  <c r="AO1276" i="1"/>
  <c r="AO1282" i="1"/>
  <c r="AO1285" i="1"/>
  <c r="AO1288" i="1"/>
  <c r="AO1293" i="1"/>
  <c r="AU1293" i="1" s="1"/>
  <c r="AY1293" i="1"/>
  <c r="AZ1293" i="1" s="1"/>
  <c r="BA1293" i="1" s="1"/>
  <c r="AN1297" i="1"/>
  <c r="AO1300" i="1"/>
  <c r="R1302" i="1"/>
  <c r="V1302" i="1"/>
  <c r="AV1302" i="1"/>
  <c r="AY1309" i="1"/>
  <c r="Q1309" i="1"/>
  <c r="AG1309" i="1" s="1"/>
  <c r="AO1309" i="1"/>
  <c r="AQ1326" i="1"/>
  <c r="AI1330" i="1"/>
  <c r="AF1330" i="1" s="1"/>
  <c r="Q1331" i="1"/>
  <c r="AG1331" i="1" s="1"/>
  <c r="AY1331" i="1"/>
  <c r="AZ1331" i="1" s="1"/>
  <c r="BA1331" i="1" s="1"/>
  <c r="AY1334" i="1"/>
  <c r="AZ1334" i="1" s="1"/>
  <c r="BA1334" i="1" s="1"/>
  <c r="Q1334" i="1"/>
  <c r="AG1334" i="1" s="1"/>
  <c r="P1336" i="1"/>
  <c r="AO1341" i="1"/>
  <c r="R1282" i="1"/>
  <c r="R1285" i="1"/>
  <c r="AZ1285" i="1"/>
  <c r="BA1285" i="1" s="1"/>
  <c r="R1288" i="1"/>
  <c r="AZ1288" i="1"/>
  <c r="BA1288" i="1" s="1"/>
  <c r="X1295" i="1"/>
  <c r="AC1295" i="1" s="1"/>
  <c r="AR1338" i="1"/>
  <c r="AY1341" i="1"/>
  <c r="Q1341" i="1"/>
  <c r="AG1341" i="1" s="1"/>
  <c r="AN1355" i="1"/>
  <c r="AR1355" i="1" s="1"/>
  <c r="AY1355" i="1"/>
  <c r="AM1355" i="1"/>
  <c r="AU1370" i="1"/>
  <c r="AS1370" i="1"/>
  <c r="AQ1370" i="1"/>
  <c r="AR1401" i="1"/>
  <c r="AT1401" i="1"/>
  <c r="AP1401" i="1"/>
  <c r="R1225" i="1"/>
  <c r="AM1232" i="1"/>
  <c r="AZ1257" i="1"/>
  <c r="BA1257" i="1" s="1"/>
  <c r="P1264" i="1"/>
  <c r="AO1265" i="1"/>
  <c r="AU1265" i="1" s="1"/>
  <c r="AM1274" i="1"/>
  <c r="AZ1276" i="1"/>
  <c r="BA1276" i="1" s="1"/>
  <c r="AN1279" i="1"/>
  <c r="P1284" i="1"/>
  <c r="P1287" i="1"/>
  <c r="AM1297" i="1"/>
  <c r="AN1300" i="1"/>
  <c r="AU1317" i="1"/>
  <c r="AU1321" i="1"/>
  <c r="AS1321" i="1"/>
  <c r="AQ1321" i="1"/>
  <c r="Q1332" i="1"/>
  <c r="AG1332" i="1" s="1"/>
  <c r="AY1332" i="1"/>
  <c r="AO1332" i="1"/>
  <c r="AS1332" i="1" s="1"/>
  <c r="AR1349" i="1"/>
  <c r="AP1349" i="1"/>
  <c r="AU1384" i="1"/>
  <c r="AQ1384" i="1"/>
  <c r="AQ1396" i="1"/>
  <c r="AU1396" i="1"/>
  <c r="AS1396" i="1"/>
  <c r="AW1427" i="1"/>
  <c r="AX1427" i="1" s="1"/>
  <c r="AO1198" i="1"/>
  <c r="AN1220" i="1"/>
  <c r="Q1221" i="1"/>
  <c r="AG1221" i="1" s="1"/>
  <c r="AN1221" i="1"/>
  <c r="AP1221" i="1" s="1"/>
  <c r="AM1223" i="1"/>
  <c r="R1224" i="1"/>
  <c r="AO1224" i="1"/>
  <c r="AU1224" i="1" s="1"/>
  <c r="AZ1230" i="1"/>
  <c r="BA1230" i="1" s="1"/>
  <c r="AU1240" i="1"/>
  <c r="AQ1240" i="1"/>
  <c r="AD1245" i="1"/>
  <c r="AH1245" i="1" s="1"/>
  <c r="AD1277" i="1"/>
  <c r="AH1277" i="1" s="1"/>
  <c r="Q1287" i="1"/>
  <c r="AG1287" i="1" s="1"/>
  <c r="AM1291" i="1"/>
  <c r="AY1304" i="1"/>
  <c r="AZ1304" i="1" s="1"/>
  <c r="BA1304" i="1" s="1"/>
  <c r="Q1304" i="1"/>
  <c r="AG1304" i="1" s="1"/>
  <c r="AN1304" i="1"/>
  <c r="AT1304" i="1" s="1"/>
  <c r="AY1321" i="1"/>
  <c r="AZ1321" i="1" s="1"/>
  <c r="BA1321" i="1" s="1"/>
  <c r="Q1321" i="1"/>
  <c r="AG1321" i="1" s="1"/>
  <c r="AT1332" i="1"/>
  <c r="AY1346" i="1"/>
  <c r="AZ1346" i="1" s="1"/>
  <c r="BA1346" i="1" s="1"/>
  <c r="AM1346" i="1"/>
  <c r="AZ1365" i="1"/>
  <c r="BA1365" i="1" s="1"/>
  <c r="AI1421" i="1"/>
  <c r="AF1421" i="1" s="1"/>
  <c r="AZ1355" i="1"/>
  <c r="BA1355" i="1" s="1"/>
  <c r="AO1355" i="1"/>
  <c r="AU1358" i="1"/>
  <c r="AN1370" i="1"/>
  <c r="AT1370" i="1" s="1"/>
  <c r="Q1374" i="1"/>
  <c r="AG1374" i="1" s="1"/>
  <c r="AY1375" i="1"/>
  <c r="Q1375" i="1"/>
  <c r="AG1375" i="1" s="1"/>
  <c r="AN1375" i="1"/>
  <c r="AT1387" i="1"/>
  <c r="V1417" i="1"/>
  <c r="R1417" i="1"/>
  <c r="AN1420" i="1"/>
  <c r="AT1420" i="1" s="1"/>
  <c r="AB1422" i="1"/>
  <c r="Y1422" i="1"/>
  <c r="Z1422" i="1" s="1"/>
  <c r="Q1424" i="1"/>
  <c r="AG1424" i="1" s="1"/>
  <c r="AZ1428" i="1"/>
  <c r="BA1428" i="1" s="1"/>
  <c r="AN1435" i="1"/>
  <c r="P1438" i="1"/>
  <c r="AM1443" i="1"/>
  <c r="AY1398" i="1"/>
  <c r="AZ1398" i="1" s="1"/>
  <c r="BA1398" i="1" s="1"/>
  <c r="Q1398" i="1"/>
  <c r="AG1398" i="1" s="1"/>
  <c r="AN1398" i="1"/>
  <c r="AO1420" i="1"/>
  <c r="AN1443" i="1"/>
  <c r="AR1443" i="1" s="1"/>
  <c r="AT1503" i="1"/>
  <c r="AP1503" i="1"/>
  <c r="AN1357" i="1"/>
  <c r="AT1359" i="1"/>
  <c r="AR1359" i="1"/>
  <c r="AM1362" i="1"/>
  <c r="Q1362" i="1"/>
  <c r="AG1362" i="1" s="1"/>
  <c r="AN1362" i="1"/>
  <c r="AR1362" i="1" s="1"/>
  <c r="AN1365" i="1"/>
  <c r="R1366" i="1"/>
  <c r="AY1366" i="1" s="1"/>
  <c r="AZ1366" i="1" s="1"/>
  <c r="BA1366" i="1" s="1"/>
  <c r="AM1380" i="1"/>
  <c r="Y1386" i="1"/>
  <c r="Z1386" i="1" s="1"/>
  <c r="AR1391" i="1"/>
  <c r="AP1391" i="1"/>
  <c r="AN1393" i="1"/>
  <c r="P1394" i="1"/>
  <c r="AN1396" i="1"/>
  <c r="P1414" i="1"/>
  <c r="AO1435" i="1"/>
  <c r="AY1443" i="1"/>
  <c r="AZ1443" i="1" s="1"/>
  <c r="BA1443" i="1" s="1"/>
  <c r="Q1443" i="1"/>
  <c r="AG1443" i="1" s="1"/>
  <c r="AU1476" i="1"/>
  <c r="AS1476" i="1"/>
  <c r="AQ1476" i="1"/>
  <c r="AT1479" i="1"/>
  <c r="AP1479" i="1"/>
  <c r="P1332" i="1"/>
  <c r="AD1333" i="1"/>
  <c r="AH1333" i="1" s="1"/>
  <c r="AO1334" i="1"/>
  <c r="AN1340" i="1"/>
  <c r="AT1340" i="1" s="1"/>
  <c r="AN1343" i="1"/>
  <c r="AP1343" i="1" s="1"/>
  <c r="AY1349" i="1"/>
  <c r="AZ1349" i="1" s="1"/>
  <c r="BA1349" i="1" s="1"/>
  <c r="AV1351" i="1"/>
  <c r="AO1357" i="1"/>
  <c r="AU1357" i="1" s="1"/>
  <c r="AQ1393" i="1"/>
  <c r="AU1393" i="1"/>
  <c r="AS1393" i="1"/>
  <c r="AM1404" i="1"/>
  <c r="P1405" i="1"/>
  <c r="AQ1412" i="1"/>
  <c r="AM1424" i="1"/>
  <c r="R1426" i="1"/>
  <c r="W1426" i="1"/>
  <c r="AB1426" i="1" s="1"/>
  <c r="V1427" i="1"/>
  <c r="R1435" i="1"/>
  <c r="R1461" i="1"/>
  <c r="W1461" i="1"/>
  <c r="AB1461" i="1" s="1"/>
  <c r="P1267" i="1"/>
  <c r="AZ1267" i="1"/>
  <c r="BA1267" i="1" s="1"/>
  <c r="Q1270" i="1"/>
  <c r="AG1270" i="1" s="1"/>
  <c r="AN1270" i="1"/>
  <c r="Q1273" i="1"/>
  <c r="AG1273" i="1" s="1"/>
  <c r="AO1273" i="1"/>
  <c r="AM1275" i="1"/>
  <c r="R1279" i="1"/>
  <c r="R1281" i="1"/>
  <c r="AD1283" i="1"/>
  <c r="AH1283" i="1" s="1"/>
  <c r="AO1298" i="1"/>
  <c r="AU1298" i="1" s="1"/>
  <c r="P1299" i="1"/>
  <c r="R1300" i="1"/>
  <c r="AO1304" i="1"/>
  <c r="AQ1304" i="1" s="1"/>
  <c r="AZ1306" i="1"/>
  <c r="BA1306" i="1" s="1"/>
  <c r="AZ1308" i="1"/>
  <c r="BA1308" i="1" s="1"/>
  <c r="P1310" i="1"/>
  <c r="R1312" i="1"/>
  <c r="AO1314" i="1"/>
  <c r="P1338" i="1"/>
  <c r="AO1340" i="1"/>
  <c r="AO1343" i="1"/>
  <c r="AS1352" i="1"/>
  <c r="R1357" i="1"/>
  <c r="W1357" i="1"/>
  <c r="AB1357" i="1" s="1"/>
  <c r="AS1380" i="1"/>
  <c r="AM1388" i="1"/>
  <c r="Q1388" i="1"/>
  <c r="AG1388" i="1" s="1"/>
  <c r="AM1389" i="1"/>
  <c r="AT1391" i="1"/>
  <c r="AM1396" i="1"/>
  <c r="Q1401" i="1"/>
  <c r="AG1401" i="1" s="1"/>
  <c r="AS1401" i="1"/>
  <c r="AU1401" i="1"/>
  <c r="AN1404" i="1"/>
  <c r="AS1410" i="1"/>
  <c r="AQ1410" i="1"/>
  <c r="X1423" i="1"/>
  <c r="AC1423" i="1" s="1"/>
  <c r="R1423" i="1"/>
  <c r="AQ1429" i="1"/>
  <c r="AU1429" i="1"/>
  <c r="AS1429" i="1"/>
  <c r="AU1440" i="1"/>
  <c r="AS1440" i="1"/>
  <c r="AQ1440" i="1"/>
  <c r="AV1312" i="1"/>
  <c r="Q1342" i="1"/>
  <c r="AG1342" i="1" s="1"/>
  <c r="AN1368" i="1"/>
  <c r="AZ1371" i="1"/>
  <c r="BA1371" i="1" s="1"/>
  <c r="AZ1374" i="1"/>
  <c r="BA1374" i="1" s="1"/>
  <c r="AS1375" i="1"/>
  <c r="AM1379" i="1"/>
  <c r="AU1380" i="1"/>
  <c r="P1382" i="1"/>
  <c r="AY1388" i="1"/>
  <c r="AZ1388" i="1" s="1"/>
  <c r="BA1388" i="1" s="1"/>
  <c r="AV1391" i="1"/>
  <c r="AT1399" i="1"/>
  <c r="AR1399" i="1"/>
  <c r="AQ1401" i="1"/>
  <c r="AV1415" i="1"/>
  <c r="AD1421" i="1"/>
  <c r="AH1421" i="1" s="1"/>
  <c r="AO1424" i="1"/>
  <c r="AU1424" i="1" s="1"/>
  <c r="AR1429" i="1"/>
  <c r="AV1447" i="1"/>
  <c r="V1447" i="1"/>
  <c r="AA1447" i="1" s="1"/>
  <c r="AU1458" i="1"/>
  <c r="AS1458" i="1"/>
  <c r="AQ1458" i="1"/>
  <c r="R1264" i="1"/>
  <c r="AZ1266" i="1"/>
  <c r="BA1266" i="1" s="1"/>
  <c r="AM1266" i="1"/>
  <c r="AV1270" i="1"/>
  <c r="R1273" i="1"/>
  <c r="R1277" i="1"/>
  <c r="AV1283" i="1"/>
  <c r="AM1287" i="1"/>
  <c r="AO1296" i="1"/>
  <c r="AU1296" i="1" s="1"/>
  <c r="AN1296" i="1"/>
  <c r="AN1298" i="1"/>
  <c r="AT1298" i="1" s="1"/>
  <c r="Q1303" i="1"/>
  <c r="AG1303" i="1" s="1"/>
  <c r="AM1306" i="1"/>
  <c r="AO1308" i="1"/>
  <c r="AV1311" i="1"/>
  <c r="P1319" i="1"/>
  <c r="P1323" i="1"/>
  <c r="AZ1324" i="1"/>
  <c r="BA1324" i="1" s="1"/>
  <c r="Q1329" i="1"/>
  <c r="AG1329" i="1" s="1"/>
  <c r="R1330" i="1"/>
  <c r="P1341" i="1"/>
  <c r="AZ1344" i="1"/>
  <c r="BA1344" i="1" s="1"/>
  <c r="P1346" i="1"/>
  <c r="AP1350" i="1"/>
  <c r="AO1353" i="1"/>
  <c r="AS1353" i="1" s="1"/>
  <c r="Q1356" i="1"/>
  <c r="AG1356" i="1" s="1"/>
  <c r="AM1356" i="1"/>
  <c r="AZ1359" i="1"/>
  <c r="BA1359" i="1" s="1"/>
  <c r="Q1363" i="1"/>
  <c r="AG1363" i="1" s="1"/>
  <c r="AO1363" i="1"/>
  <c r="AN1374" i="1"/>
  <c r="AN1379" i="1"/>
  <c r="AT1379" i="1" s="1"/>
  <c r="AN1381" i="1"/>
  <c r="AZ1386" i="1"/>
  <c r="BA1386" i="1" s="1"/>
  <c r="AO1389" i="1"/>
  <c r="AV1424" i="1"/>
  <c r="AT1429" i="1"/>
  <c r="AM1284" i="1"/>
  <c r="AN1287" i="1"/>
  <c r="AM1292" i="1"/>
  <c r="AN1294" i="1"/>
  <c r="R1296" i="1"/>
  <c r="AV1298" i="1"/>
  <c r="AO1301" i="1"/>
  <c r="AN1301" i="1"/>
  <c r="AM1308" i="1"/>
  <c r="AN1311" i="1"/>
  <c r="AN1329" i="1"/>
  <c r="AR1350" i="1"/>
  <c r="AN1356" i="1"/>
  <c r="AM1363" i="1"/>
  <c r="AR1366" i="1"/>
  <c r="AT1366" i="1"/>
  <c r="AP1366" i="1"/>
  <c r="Q1370" i="1"/>
  <c r="AG1370" i="1" s="1"/>
  <c r="AQ1371" i="1"/>
  <c r="AS1371" i="1"/>
  <c r="AQ1374" i="1"/>
  <c r="AU1374" i="1"/>
  <c r="AS1374" i="1"/>
  <c r="AZ1404" i="1"/>
  <c r="BA1404" i="1" s="1"/>
  <c r="AY1416" i="1"/>
  <c r="AM1416" i="1"/>
  <c r="AQ1427" i="1"/>
  <c r="AU1427" i="1"/>
  <c r="AS1427" i="1"/>
  <c r="AR1430" i="1"/>
  <c r="AT1430" i="1"/>
  <c r="Y1433" i="1"/>
  <c r="Z1433" i="1" s="1"/>
  <c r="W1439" i="1"/>
  <c r="AB1439" i="1" s="1"/>
  <c r="P1312" i="1"/>
  <c r="AN1313" i="1"/>
  <c r="AT1313" i="1" s="1"/>
  <c r="AU1320" i="1"/>
  <c r="AO1329" i="1"/>
  <c r="AU1329" i="1" s="1"/>
  <c r="Q1336" i="1"/>
  <c r="AG1336" i="1" s="1"/>
  <c r="AO1336" i="1"/>
  <c r="AQ1336" i="1" s="1"/>
  <c r="AN1339" i="1"/>
  <c r="AO1349" i="1"/>
  <c r="Q1366" i="1"/>
  <c r="AG1366" i="1" s="1"/>
  <c r="AO1366" i="1"/>
  <c r="AU1371" i="1"/>
  <c r="AM1374" i="1"/>
  <c r="P1378" i="1"/>
  <c r="AO1379" i="1"/>
  <c r="Q1380" i="1"/>
  <c r="AG1380" i="1" s="1"/>
  <c r="AM1381" i="1"/>
  <c r="Q1425" i="1"/>
  <c r="AG1425" i="1" s="1"/>
  <c r="AY1425" i="1"/>
  <c r="AZ1425" i="1" s="1"/>
  <c r="BA1425" i="1" s="1"/>
  <c r="AD1426" i="1"/>
  <c r="AH1426" i="1" s="1"/>
  <c r="P1429" i="1"/>
  <c r="AS1459" i="1"/>
  <c r="AU1459" i="1"/>
  <c r="AQ1459" i="1"/>
  <c r="R1287" i="1"/>
  <c r="AN1289" i="1"/>
  <c r="AT1289" i="1" s="1"/>
  <c r="AV1290" i="1"/>
  <c r="Q1297" i="1"/>
  <c r="AG1297" i="1" s="1"/>
  <c r="AN1305" i="1"/>
  <c r="R1313" i="1"/>
  <c r="AY1313" i="1" s="1"/>
  <c r="AZ1313" i="1" s="1"/>
  <c r="BA1313" i="1" s="1"/>
  <c r="AO1313" i="1"/>
  <c r="AQ1313" i="1" s="1"/>
  <c r="P1320" i="1"/>
  <c r="AZ1322" i="1"/>
  <c r="BA1322" i="1" s="1"/>
  <c r="P1330" i="1"/>
  <c r="AO1339" i="1"/>
  <c r="AQ1339" i="1" s="1"/>
  <c r="P1343" i="1"/>
  <c r="AD1347" i="1"/>
  <c r="AH1347" i="1" s="1"/>
  <c r="Q1349" i="1"/>
  <c r="AG1349" i="1" s="1"/>
  <c r="AM1349" i="1"/>
  <c r="P1352" i="1"/>
  <c r="V1357" i="1"/>
  <c r="AA1357" i="1" s="1"/>
  <c r="AZ1360" i="1"/>
  <c r="BA1360" i="1" s="1"/>
  <c r="Y1362" i="1"/>
  <c r="Z1362" i="1" s="1"/>
  <c r="AM1364" i="1"/>
  <c r="P1368" i="1"/>
  <c r="AO1369" i="1"/>
  <c r="AQ1369" i="1" s="1"/>
  <c r="P1373" i="1"/>
  <c r="AY1384" i="1"/>
  <c r="Q1384" i="1"/>
  <c r="AG1384" i="1" s="1"/>
  <c r="AN1384" i="1"/>
  <c r="AU1387" i="1"/>
  <c r="AS1387" i="1"/>
  <c r="P1388" i="1"/>
  <c r="AP1390" i="1"/>
  <c r="AR1390" i="1"/>
  <c r="R1393" i="1"/>
  <c r="AZ1394" i="1"/>
  <c r="BA1394" i="1" s="1"/>
  <c r="AP1402" i="1"/>
  <c r="P1404" i="1"/>
  <c r="V1420" i="1"/>
  <c r="AA1420" i="1" s="1"/>
  <c r="AY1430" i="1"/>
  <c r="AZ1430" i="1" s="1"/>
  <c r="BA1430" i="1" s="1"/>
  <c r="Q1430" i="1"/>
  <c r="AG1430" i="1" s="1"/>
  <c r="AM1342" i="1"/>
  <c r="AT1372" i="1"/>
  <c r="AP1372" i="1"/>
  <c r="AP1387" i="1"/>
  <c r="AS1395" i="1"/>
  <c r="AU1395" i="1"/>
  <c r="AR1402" i="1"/>
  <c r="AT1408" i="1"/>
  <c r="AR1408" i="1"/>
  <c r="AY1422" i="1"/>
  <c r="AZ1422" i="1" s="1"/>
  <c r="BA1422" i="1" s="1"/>
  <c r="AN1425" i="1"/>
  <c r="AR1425" i="1" s="1"/>
  <c r="AZ1441" i="1"/>
  <c r="BA1441" i="1" s="1"/>
  <c r="AT1494" i="1"/>
  <c r="AP1494" i="1"/>
  <c r="AR1494" i="1"/>
  <c r="Q1243" i="1"/>
  <c r="AG1243" i="1" s="1"/>
  <c r="AN1243" i="1"/>
  <c r="Q1246" i="1"/>
  <c r="AG1246" i="1" s="1"/>
  <c r="AO1246" i="1"/>
  <c r="AO1249" i="1"/>
  <c r="AQ1249" i="1" s="1"/>
  <c r="AO1258" i="1"/>
  <c r="AQ1258" i="1" s="1"/>
  <c r="AN1260" i="1"/>
  <c r="AN1265" i="1"/>
  <c r="AN1269" i="1"/>
  <c r="R1270" i="1"/>
  <c r="AN1274" i="1"/>
  <c r="AT1274" i="1" s="1"/>
  <c r="R1284" i="1"/>
  <c r="AD1286" i="1"/>
  <c r="AH1286" i="1" s="1"/>
  <c r="P1290" i="1"/>
  <c r="AY1290" i="1"/>
  <c r="AZ1290" i="1" s="1"/>
  <c r="BA1290" i="1" s="1"/>
  <c r="P1296" i="1"/>
  <c r="Q1298" i="1"/>
  <c r="AG1298" i="1" s="1"/>
  <c r="Q1299" i="1"/>
  <c r="AG1299" i="1" s="1"/>
  <c r="AY1301" i="1"/>
  <c r="AZ1301" i="1" s="1"/>
  <c r="BA1301" i="1" s="1"/>
  <c r="Q1306" i="1"/>
  <c r="AG1306" i="1" s="1"/>
  <c r="AZ1307" i="1"/>
  <c r="BA1307" i="1" s="1"/>
  <c r="AZ1310" i="1"/>
  <c r="BA1310" i="1" s="1"/>
  <c r="AM1310" i="1"/>
  <c r="AV1315" i="1"/>
  <c r="AO1318" i="1"/>
  <c r="AU1318" i="1" s="1"/>
  <c r="AV1327" i="1"/>
  <c r="AV1332" i="1"/>
  <c r="AN1335" i="1"/>
  <c r="AO1338" i="1"/>
  <c r="AQ1338" i="1" s="1"/>
  <c r="AN1342" i="1"/>
  <c r="Q1343" i="1"/>
  <c r="AG1343" i="1" s="1"/>
  <c r="AN1344" i="1"/>
  <c r="AO1346" i="1"/>
  <c r="P1350" i="1"/>
  <c r="AO1354" i="1"/>
  <c r="AO1364" i="1"/>
  <c r="Y1365" i="1"/>
  <c r="Z1365" i="1" s="1"/>
  <c r="P1371" i="1"/>
  <c r="AY1379" i="1"/>
  <c r="AZ1379" i="1" s="1"/>
  <c r="BA1379" i="1" s="1"/>
  <c r="AQ1387" i="1"/>
  <c r="AO1398" i="1"/>
  <c r="AM1420" i="1"/>
  <c r="AS1431" i="1"/>
  <c r="AU1431" i="1"/>
  <c r="AT1482" i="1"/>
  <c r="AP1482" i="1"/>
  <c r="AR1482" i="1"/>
  <c r="AY1494" i="1"/>
  <c r="AZ1494" i="1" s="1"/>
  <c r="BA1494" i="1" s="1"/>
  <c r="AM1494" i="1"/>
  <c r="AO1494" i="1"/>
  <c r="R1508" i="1"/>
  <c r="V1508" i="1"/>
  <c r="AA1508" i="1" s="1"/>
  <c r="AN1347" i="1"/>
  <c r="P1351" i="1"/>
  <c r="AO1356" i="1"/>
  <c r="AN1361" i="1"/>
  <c r="AO1365" i="1"/>
  <c r="AQ1365" i="1" s="1"/>
  <c r="Q1378" i="1"/>
  <c r="AG1378" i="1" s="1"/>
  <c r="AN1378" i="1"/>
  <c r="AT1378" i="1" s="1"/>
  <c r="P1383" i="1"/>
  <c r="AV1402" i="1"/>
  <c r="Q1408" i="1"/>
  <c r="AG1408" i="1" s="1"/>
  <c r="AI1408" i="1" s="1"/>
  <c r="AF1408" i="1" s="1"/>
  <c r="AY1423" i="1"/>
  <c r="V1424" i="1"/>
  <c r="AA1424" i="1" s="1"/>
  <c r="P1426" i="1"/>
  <c r="AN1428" i="1"/>
  <c r="AM1444" i="1"/>
  <c r="P1445" i="1"/>
  <c r="AY1452" i="1"/>
  <c r="AZ1452" i="1" s="1"/>
  <c r="BA1452" i="1" s="1"/>
  <c r="R1460" i="1"/>
  <c r="AV1474" i="1"/>
  <c r="Q1479" i="1"/>
  <c r="AG1479" i="1" s="1"/>
  <c r="AO1479" i="1"/>
  <c r="AU1482" i="1"/>
  <c r="AQ1482" i="1"/>
  <c r="AY1491" i="1"/>
  <c r="AZ1491" i="1" s="1"/>
  <c r="BA1491" i="1" s="1"/>
  <c r="Q1491" i="1"/>
  <c r="AG1491" i="1" s="1"/>
  <c r="R1494" i="1"/>
  <c r="AU1497" i="1"/>
  <c r="AY1500" i="1"/>
  <c r="AZ1500" i="1" s="1"/>
  <c r="BA1500" i="1" s="1"/>
  <c r="AN1500" i="1"/>
  <c r="R1354" i="1"/>
  <c r="R1356" i="1"/>
  <c r="R1360" i="1"/>
  <c r="AO1361" i="1"/>
  <c r="AQ1361" i="1" s="1"/>
  <c r="AN1363" i="1"/>
  <c r="P1377" i="1"/>
  <c r="AO1378" i="1"/>
  <c r="AQ1378" i="1" s="1"/>
  <c r="AZ1380" i="1"/>
  <c r="BA1380" i="1" s="1"/>
  <c r="AZ1383" i="1"/>
  <c r="BA1383" i="1" s="1"/>
  <c r="AO1392" i="1"/>
  <c r="AZ1410" i="1"/>
  <c r="BA1410" i="1" s="1"/>
  <c r="P1411" i="1"/>
  <c r="P1413" i="1"/>
  <c r="Q1419" i="1"/>
  <c r="AG1419" i="1" s="1"/>
  <c r="AO1425" i="1"/>
  <c r="AO1428" i="1"/>
  <c r="AV1430" i="1"/>
  <c r="AN1437" i="1"/>
  <c r="AP1437" i="1" s="1"/>
  <c r="AM1439" i="1"/>
  <c r="Q1441" i="1"/>
  <c r="AG1441" i="1" s="1"/>
  <c r="AN1442" i="1"/>
  <c r="AN1444" i="1"/>
  <c r="AT1444" i="1" s="1"/>
  <c r="AV1448" i="1"/>
  <c r="Q1456" i="1"/>
  <c r="AG1456" i="1" s="1"/>
  <c r="P1458" i="1"/>
  <c r="AO1465" i="1"/>
  <c r="AN1469" i="1"/>
  <c r="AT1469" i="1" s="1"/>
  <c r="AY1479" i="1"/>
  <c r="AZ1479" i="1" s="1"/>
  <c r="BA1479" i="1" s="1"/>
  <c r="Q1488" i="1"/>
  <c r="AG1488" i="1" s="1"/>
  <c r="AV1491" i="1"/>
  <c r="R1491" i="1"/>
  <c r="P1499" i="1"/>
  <c r="AO1500" i="1"/>
  <c r="AU1500" i="1" s="1"/>
  <c r="W1503" i="1"/>
  <c r="AB1503" i="1" s="1"/>
  <c r="R1503" i="1"/>
  <c r="P1513" i="1"/>
  <c r="AR1531" i="1"/>
  <c r="AT1531" i="1"/>
  <c r="AM1538" i="1"/>
  <c r="AA1570" i="1"/>
  <c r="Y1570" i="1"/>
  <c r="Z1570" i="1" s="1"/>
  <c r="AN1412" i="1"/>
  <c r="AR1412" i="1" s="1"/>
  <c r="AV1414" i="1"/>
  <c r="AZ1416" i="1"/>
  <c r="BA1416" i="1" s="1"/>
  <c r="AN1416" i="1"/>
  <c r="Y1418" i="1"/>
  <c r="Z1418" i="1" s="1"/>
  <c r="Q1435" i="1"/>
  <c r="AG1435" i="1" s="1"/>
  <c r="AM1435" i="1"/>
  <c r="AO1442" i="1"/>
  <c r="AM1459" i="1"/>
  <c r="Q1461" i="1"/>
  <c r="AG1461" i="1" s="1"/>
  <c r="AZ1467" i="1"/>
  <c r="BA1467" i="1" s="1"/>
  <c r="AO1469" i="1"/>
  <c r="Y1484" i="1"/>
  <c r="Z1484" i="1" s="1"/>
  <c r="AT1491" i="1"/>
  <c r="AR1491" i="1"/>
  <c r="AP1491" i="1"/>
  <c r="AM1501" i="1"/>
  <c r="X1507" i="1"/>
  <c r="AC1507" i="1" s="1"/>
  <c r="AD1547" i="1"/>
  <c r="AH1547" i="1" s="1"/>
  <c r="AR1576" i="1"/>
  <c r="AP1576" i="1"/>
  <c r="AM1437" i="1"/>
  <c r="AO1439" i="1"/>
  <c r="Q1439" i="1"/>
  <c r="AG1439" i="1" s="1"/>
  <c r="AQ1450" i="1"/>
  <c r="P1452" i="1"/>
  <c r="AZ1455" i="1"/>
  <c r="BA1455" i="1" s="1"/>
  <c r="AN1461" i="1"/>
  <c r="AR1461" i="1" s="1"/>
  <c r="R1469" i="1"/>
  <c r="V1469" i="1"/>
  <c r="AM1473" i="1"/>
  <c r="AV1477" i="1"/>
  <c r="R1482" i="1"/>
  <c r="Y1502" i="1"/>
  <c r="Z1502" i="1" s="1"/>
  <c r="AI1572" i="1"/>
  <c r="AF1572" i="1" s="1"/>
  <c r="AN1353" i="1"/>
  <c r="AT1353" i="1" s="1"/>
  <c r="P1354" i="1"/>
  <c r="P1356" i="1"/>
  <c r="P1360" i="1"/>
  <c r="P1365" i="1"/>
  <c r="AV1369" i="1"/>
  <c r="AM1373" i="1"/>
  <c r="AM1376" i="1"/>
  <c r="AZ1382" i="1"/>
  <c r="BA1382" i="1" s="1"/>
  <c r="AO1382" i="1"/>
  <c r="AM1385" i="1"/>
  <c r="AO1385" i="1"/>
  <c r="AZ1389" i="1"/>
  <c r="BA1389" i="1" s="1"/>
  <c r="P1390" i="1"/>
  <c r="AM1391" i="1"/>
  <c r="AY1392" i="1"/>
  <c r="AZ1392" i="1" s="1"/>
  <c r="BA1392" i="1" s="1"/>
  <c r="Q1400" i="1"/>
  <c r="AG1400" i="1" s="1"/>
  <c r="AO1400" i="1"/>
  <c r="P1402" i="1"/>
  <c r="AZ1406" i="1"/>
  <c r="BA1406" i="1" s="1"/>
  <c r="AM1412" i="1"/>
  <c r="AM1419" i="1"/>
  <c r="P1422" i="1"/>
  <c r="Y1423" i="1"/>
  <c r="Z1423" i="1" s="1"/>
  <c r="AN1424" i="1"/>
  <c r="AR1424" i="1" s="1"/>
  <c r="AN1427" i="1"/>
  <c r="AR1427" i="1" s="1"/>
  <c r="AM1431" i="1"/>
  <c r="AU1450" i="1"/>
  <c r="Y1472" i="1"/>
  <c r="Z1472" i="1" s="1"/>
  <c r="AT1509" i="1"/>
  <c r="AR1509" i="1"/>
  <c r="AD1548" i="1"/>
  <c r="AH1548" i="1" s="1"/>
  <c r="Q1473" i="1"/>
  <c r="AG1473" i="1" s="1"/>
  <c r="AO1473" i="1"/>
  <c r="AS1473" i="1" s="1"/>
  <c r="AM1476" i="1"/>
  <c r="V1480" i="1"/>
  <c r="R1480" i="1"/>
  <c r="Q1485" i="1"/>
  <c r="AG1485" i="1" s="1"/>
  <c r="AP1492" i="1"/>
  <c r="AT1492" i="1"/>
  <c r="AR1492" i="1"/>
  <c r="AN1505" i="1"/>
  <c r="Q1512" i="1"/>
  <c r="AG1512" i="1" s="1"/>
  <c r="AM1525" i="1"/>
  <c r="AQ1528" i="1"/>
  <c r="AU1528" i="1"/>
  <c r="AS1528" i="1"/>
  <c r="AR1558" i="1"/>
  <c r="AT1558" i="1"/>
  <c r="AP1558" i="1"/>
  <c r="P1392" i="1"/>
  <c r="AN1405" i="1"/>
  <c r="AZ1407" i="1"/>
  <c r="BA1407" i="1" s="1"/>
  <c r="P1408" i="1"/>
  <c r="AO1413" i="1"/>
  <c r="AO1443" i="1"/>
  <c r="AM1456" i="1"/>
  <c r="AO1505" i="1"/>
  <c r="R1506" i="1"/>
  <c r="AN1525" i="1"/>
  <c r="AA1543" i="1"/>
  <c r="AD1543" i="1" s="1"/>
  <c r="AH1543" i="1" s="1"/>
  <c r="Y1543" i="1"/>
  <c r="Z1543" i="1" s="1"/>
  <c r="AV1353" i="1"/>
  <c r="P1355" i="1"/>
  <c r="Q1357" i="1"/>
  <c r="AG1357" i="1" s="1"/>
  <c r="P1361" i="1"/>
  <c r="AO1367" i="1"/>
  <c r="AM1370" i="1"/>
  <c r="AO1377" i="1"/>
  <c r="P1380" i="1"/>
  <c r="AN1383" i="1"/>
  <c r="Q1393" i="1"/>
  <c r="AG1393" i="1" s="1"/>
  <c r="P1410" i="1"/>
  <c r="Q1411" i="1"/>
  <c r="AG1411" i="1" s="1"/>
  <c r="AN1411" i="1"/>
  <c r="Q1413" i="1"/>
  <c r="AG1413" i="1" s="1"/>
  <c r="R1418" i="1"/>
  <c r="AN1418" i="1"/>
  <c r="AR1418" i="1" s="1"/>
  <c r="AV1421" i="1"/>
  <c r="AO1421" i="1"/>
  <c r="AU1421" i="1" s="1"/>
  <c r="AN1426" i="1"/>
  <c r="AO1438" i="1"/>
  <c r="AM1441" i="1"/>
  <c r="R1443" i="1"/>
  <c r="AN1451" i="1"/>
  <c r="AN1452" i="1"/>
  <c r="AR1452" i="1" s="1"/>
  <c r="R1456" i="1"/>
  <c r="AN1456" i="1"/>
  <c r="AV1463" i="1"/>
  <c r="AN1464" i="1"/>
  <c r="R1470" i="1"/>
  <c r="W1470" i="1"/>
  <c r="AB1470" i="1" s="1"/>
  <c r="AU1478" i="1"/>
  <c r="AS1478" i="1"/>
  <c r="Q1482" i="1"/>
  <c r="AG1482" i="1" s="1"/>
  <c r="AV1483" i="1"/>
  <c r="V1483" i="1"/>
  <c r="AA1483" i="1" s="1"/>
  <c r="R1483" i="1"/>
  <c r="R1488" i="1"/>
  <c r="AV1495" i="1"/>
  <c r="AU1525" i="1"/>
  <c r="AS1525" i="1"/>
  <c r="AQ1525" i="1"/>
  <c r="AS1540" i="1"/>
  <c r="AQ1540" i="1"/>
  <c r="AZ1401" i="1"/>
  <c r="BA1401" i="1" s="1"/>
  <c r="AO1411" i="1"/>
  <c r="Q1417" i="1"/>
  <c r="AG1417" i="1" s="1"/>
  <c r="Q1420" i="1"/>
  <c r="AG1420" i="1" s="1"/>
  <c r="AZ1421" i="1"/>
  <c r="BA1421" i="1" s="1"/>
  <c r="AD1428" i="1"/>
  <c r="AH1428" i="1" s="1"/>
  <c r="R1445" i="1"/>
  <c r="AN1446" i="1"/>
  <c r="AP1446" i="1" s="1"/>
  <c r="AO1449" i="1"/>
  <c r="AU1449" i="1" s="1"/>
  <c r="R1451" i="1"/>
  <c r="AN1458" i="1"/>
  <c r="AV1466" i="1"/>
  <c r="AY1505" i="1"/>
  <c r="AZ1505" i="1" s="1"/>
  <c r="BA1505" i="1" s="1"/>
  <c r="Q1505" i="1"/>
  <c r="AG1505" i="1" s="1"/>
  <c r="AY1513" i="1"/>
  <c r="AZ1513" i="1" s="1"/>
  <c r="BA1513" i="1" s="1"/>
  <c r="AN1513" i="1"/>
  <c r="AT1513" i="1" s="1"/>
  <c r="AM1513" i="1"/>
  <c r="AS1520" i="1"/>
  <c r="AQ1520" i="1"/>
  <c r="AY1525" i="1"/>
  <c r="AZ1525" i="1" s="1"/>
  <c r="BA1525" i="1" s="1"/>
  <c r="Q1525" i="1"/>
  <c r="AG1525" i="1" s="1"/>
  <c r="AN1434" i="1"/>
  <c r="AR1434" i="1" s="1"/>
  <c r="P1437" i="1"/>
  <c r="Q1452" i="1"/>
  <c r="AG1452" i="1" s="1"/>
  <c r="AQ1468" i="1"/>
  <c r="AM1471" i="1"/>
  <c r="AM1514" i="1"/>
  <c r="AU1520" i="1"/>
  <c r="P1531" i="1"/>
  <c r="AV1454" i="1"/>
  <c r="AA1474" i="1"/>
  <c r="AD1474" i="1" s="1"/>
  <c r="AH1474" i="1" s="1"/>
  <c r="Y1474" i="1"/>
  <c r="Z1474" i="1" s="1"/>
  <c r="R1487" i="1"/>
  <c r="AM1500" i="1"/>
  <c r="Q1514" i="1"/>
  <c r="AG1514" i="1" s="1"/>
  <c r="AV1497" i="1"/>
  <c r="AN1504" i="1"/>
  <c r="AV1506" i="1"/>
  <c r="AO1513" i="1"/>
  <c r="AV1523" i="1"/>
  <c r="AO1526" i="1"/>
  <c r="AN1541" i="1"/>
  <c r="AT1541" i="1" s="1"/>
  <c r="R1544" i="1"/>
  <c r="AV1548" i="1"/>
  <c r="AS1548" i="1"/>
  <c r="AU1548" i="1"/>
  <c r="AM1550" i="1"/>
  <c r="Q1553" i="1"/>
  <c r="AG1553" i="1" s="1"/>
  <c r="V1556" i="1"/>
  <c r="Y1556" i="1" s="1"/>
  <c r="Z1556" i="1" s="1"/>
  <c r="AP1559" i="1"/>
  <c r="AN1561" i="1"/>
  <c r="AR1561" i="1" s="1"/>
  <c r="AO1563" i="1"/>
  <c r="AQ1563" i="1" s="1"/>
  <c r="Y1583" i="1"/>
  <c r="Z1583" i="1" s="1"/>
  <c r="AA1583" i="1"/>
  <c r="AD1583" i="1" s="1"/>
  <c r="AH1583" i="1" s="1"/>
  <c r="AY1587" i="1"/>
  <c r="AZ1587" i="1" s="1"/>
  <c r="BA1587" i="1" s="1"/>
  <c r="Q1587" i="1"/>
  <c r="AG1587" i="1" s="1"/>
  <c r="R1588" i="1"/>
  <c r="AN1594" i="1"/>
  <c r="AO1597" i="1"/>
  <c r="AQ1597" i="1" s="1"/>
  <c r="AM1597" i="1"/>
  <c r="W1605" i="1"/>
  <c r="AB1605" i="1" s="1"/>
  <c r="AP1693" i="1"/>
  <c r="AT1693" i="1"/>
  <c r="AR1693" i="1"/>
  <c r="AY1563" i="1"/>
  <c r="AZ1563" i="1" s="1"/>
  <c r="BA1563" i="1" s="1"/>
  <c r="Q1563" i="1"/>
  <c r="AG1563" i="1" s="1"/>
  <c r="AV1567" i="1"/>
  <c r="R1567" i="1"/>
  <c r="AY1594" i="1"/>
  <c r="AM1594" i="1"/>
  <c r="AY1625" i="1"/>
  <c r="AZ1625" i="1" s="1"/>
  <c r="BA1625" i="1" s="1"/>
  <c r="Q1625" i="1"/>
  <c r="AG1625" i="1" s="1"/>
  <c r="AD1680" i="1"/>
  <c r="AH1680" i="1" s="1"/>
  <c r="Q1470" i="1"/>
  <c r="AG1470" i="1" s="1"/>
  <c r="AN1470" i="1"/>
  <c r="P1471" i="1"/>
  <c r="Q1477" i="1"/>
  <c r="AG1477" i="1" s="1"/>
  <c r="AM1487" i="1"/>
  <c r="Q1490" i="1"/>
  <c r="AG1490" i="1" s="1"/>
  <c r="AM1490" i="1"/>
  <c r="Q1493" i="1"/>
  <c r="AG1493" i="1" s="1"/>
  <c r="AO1493" i="1"/>
  <c r="Q1503" i="1"/>
  <c r="AG1503" i="1" s="1"/>
  <c r="Q1511" i="1"/>
  <c r="AG1511" i="1" s="1"/>
  <c r="Q1515" i="1"/>
  <c r="AG1515" i="1" s="1"/>
  <c r="AN1516" i="1"/>
  <c r="P1521" i="1"/>
  <c r="AN1528" i="1"/>
  <c r="AQ1529" i="1"/>
  <c r="AO1539" i="1"/>
  <c r="AQ1539" i="1" s="1"/>
  <c r="R1541" i="1"/>
  <c r="AM1541" i="1"/>
  <c r="V1544" i="1"/>
  <c r="AA1544" i="1" s="1"/>
  <c r="Q1545" i="1"/>
  <c r="AG1545" i="1" s="1"/>
  <c r="AN1545" i="1"/>
  <c r="AR1545" i="1" s="1"/>
  <c r="AQ1548" i="1"/>
  <c r="AD1550" i="1"/>
  <c r="AH1550" i="1" s="1"/>
  <c r="AI1550" i="1" s="1"/>
  <c r="AF1550" i="1" s="1"/>
  <c r="AO1550" i="1"/>
  <c r="AZ1552" i="1"/>
  <c r="BA1552" i="1" s="1"/>
  <c r="AR1559" i="1"/>
  <c r="AY1561" i="1"/>
  <c r="AZ1561" i="1" s="1"/>
  <c r="BA1561" i="1" s="1"/>
  <c r="R1563" i="1"/>
  <c r="AM1567" i="1"/>
  <c r="AZ1574" i="1"/>
  <c r="BA1574" i="1" s="1"/>
  <c r="V1584" i="1"/>
  <c r="AA1584" i="1" s="1"/>
  <c r="R1584" i="1"/>
  <c r="AO1587" i="1"/>
  <c r="V1588" i="1"/>
  <c r="AA1589" i="1"/>
  <c r="Y1589" i="1"/>
  <c r="Z1589" i="1" s="1"/>
  <c r="AU1673" i="1"/>
  <c r="AQ1673" i="1"/>
  <c r="AZ1481" i="1"/>
  <c r="BA1481" i="1" s="1"/>
  <c r="R1500" i="1"/>
  <c r="AM1508" i="1"/>
  <c r="P1509" i="1"/>
  <c r="R1510" i="1"/>
  <c r="V1512" i="1"/>
  <c r="AA1512" i="1" s="1"/>
  <c r="V1514" i="1"/>
  <c r="AA1514" i="1" s="1"/>
  <c r="Q1516" i="1"/>
  <c r="AG1516" i="1" s="1"/>
  <c r="AO1516" i="1"/>
  <c r="Q1517" i="1"/>
  <c r="AG1517" i="1" s="1"/>
  <c r="Q1518" i="1"/>
  <c r="AG1518" i="1" s="1"/>
  <c r="AZ1519" i="1"/>
  <c r="BA1519" i="1" s="1"/>
  <c r="Q1522" i="1"/>
  <c r="AG1522" i="1" s="1"/>
  <c r="AO1522" i="1"/>
  <c r="AS1529" i="1"/>
  <c r="AP1534" i="1"/>
  <c r="P1543" i="1"/>
  <c r="AP1550" i="1"/>
  <c r="AZ1554" i="1"/>
  <c r="BA1554" i="1" s="1"/>
  <c r="Q1556" i="1"/>
  <c r="AG1556" i="1" s="1"/>
  <c r="AN1556" i="1"/>
  <c r="AD1569" i="1"/>
  <c r="AH1569" i="1" s="1"/>
  <c r="AM1571" i="1"/>
  <c r="AV1572" i="1"/>
  <c r="AN1581" i="1"/>
  <c r="P1591" i="1"/>
  <c r="AY1597" i="1"/>
  <c r="AZ1597" i="1" s="1"/>
  <c r="BA1597" i="1" s="1"/>
  <c r="P1599" i="1"/>
  <c r="R1465" i="1"/>
  <c r="AM1465" i="1"/>
  <c r="AZ1476" i="1"/>
  <c r="BA1476" i="1" s="1"/>
  <c r="AZ1478" i="1"/>
  <c r="BA1478" i="1" s="1"/>
  <c r="AO1487" i="1"/>
  <c r="R1489" i="1"/>
  <c r="Q1494" i="1"/>
  <c r="AG1494" i="1" s="1"/>
  <c r="AM1495" i="1"/>
  <c r="AV1503" i="1"/>
  <c r="AN1519" i="1"/>
  <c r="AP1532" i="1"/>
  <c r="AY1534" i="1"/>
  <c r="AZ1534" i="1" s="1"/>
  <c r="BA1534" i="1" s="1"/>
  <c r="P1537" i="1"/>
  <c r="Q1538" i="1"/>
  <c r="AG1538" i="1" s="1"/>
  <c r="AV1545" i="1"/>
  <c r="AN1547" i="1"/>
  <c r="AT1547" i="1" s="1"/>
  <c r="AR1550" i="1"/>
  <c r="AO1592" i="1"/>
  <c r="X1594" i="1"/>
  <c r="AC1594" i="1" s="1"/>
  <c r="R1594" i="1"/>
  <c r="AO1600" i="1"/>
  <c r="AQ1600" i="1" s="1"/>
  <c r="AM1600" i="1"/>
  <c r="AY1613" i="1"/>
  <c r="AM1613" i="1"/>
  <c r="AV1629" i="1"/>
  <c r="AW1629" i="1" s="1"/>
  <c r="AX1629" i="1" s="1"/>
  <c r="AZ1553" i="1"/>
  <c r="BA1553" i="1" s="1"/>
  <c r="Q1555" i="1"/>
  <c r="AG1555" i="1" s="1"/>
  <c r="AD1555" i="1"/>
  <c r="AH1555" i="1" s="1"/>
  <c r="AV1577" i="1"/>
  <c r="R1583" i="1"/>
  <c r="AV1585" i="1"/>
  <c r="AQ1590" i="1"/>
  <c r="AU1590" i="1"/>
  <c r="AV1602" i="1"/>
  <c r="AO1613" i="1"/>
  <c r="AU1613" i="1" s="1"/>
  <c r="AO1616" i="1"/>
  <c r="AU1616" i="1" s="1"/>
  <c r="AM1519" i="1"/>
  <c r="R1523" i="1"/>
  <c r="AN1524" i="1"/>
  <c r="P1525" i="1"/>
  <c r="AN1538" i="1"/>
  <c r="AP1538" i="1" s="1"/>
  <c r="Q1542" i="1"/>
  <c r="AG1542" i="1" s="1"/>
  <c r="AN1542" i="1"/>
  <c r="AR1542" i="1" s="1"/>
  <c r="AM1547" i="1"/>
  <c r="AY1573" i="1"/>
  <c r="AZ1573" i="1" s="1"/>
  <c r="BA1573" i="1" s="1"/>
  <c r="AN1573" i="1"/>
  <c r="AS1590" i="1"/>
  <c r="Q1597" i="1"/>
  <c r="AG1597" i="1" s="1"/>
  <c r="AY1611" i="1"/>
  <c r="AZ1611" i="1" s="1"/>
  <c r="BA1611" i="1" s="1"/>
  <c r="AN1611" i="1"/>
  <c r="AN1521" i="1"/>
  <c r="AO1524" i="1"/>
  <c r="Q1527" i="1"/>
  <c r="AG1527" i="1" s="1"/>
  <c r="AM1527" i="1"/>
  <c r="P1528" i="1"/>
  <c r="AO1530" i="1"/>
  <c r="AO1538" i="1"/>
  <c r="Q1547" i="1"/>
  <c r="AG1547" i="1" s="1"/>
  <c r="P1552" i="1"/>
  <c r="AN1553" i="1"/>
  <c r="R1565" i="1"/>
  <c r="AZ1571" i="1"/>
  <c r="BA1571" i="1" s="1"/>
  <c r="Q1594" i="1"/>
  <c r="AG1594" i="1" s="1"/>
  <c r="P1518" i="1"/>
  <c r="P1522" i="1"/>
  <c r="V1523" i="1"/>
  <c r="AA1523" i="1" s="1"/>
  <c r="AN1527" i="1"/>
  <c r="AR1527" i="1" s="1"/>
  <c r="AZ1528" i="1"/>
  <c r="BA1528" i="1" s="1"/>
  <c r="AM1530" i="1"/>
  <c r="AP1530" i="1"/>
  <c r="AZ1531" i="1"/>
  <c r="BA1531" i="1" s="1"/>
  <c r="Q1535" i="1"/>
  <c r="AG1535" i="1" s="1"/>
  <c r="AI1535" i="1" s="1"/>
  <c r="AF1535" i="1" s="1"/>
  <c r="AD1536" i="1"/>
  <c r="AH1536" i="1" s="1"/>
  <c r="AM1537" i="1"/>
  <c r="V1539" i="1"/>
  <c r="AA1539" i="1" s="1"/>
  <c r="W1541" i="1"/>
  <c r="AB1541" i="1" s="1"/>
  <c r="AY1542" i="1"/>
  <c r="AN1546" i="1"/>
  <c r="R1547" i="1"/>
  <c r="AN1555" i="1"/>
  <c r="AR1555" i="1" s="1"/>
  <c r="AS1556" i="1"/>
  <c r="AW1556" i="1" s="1"/>
  <c r="AX1556" i="1" s="1"/>
  <c r="AY1566" i="1"/>
  <c r="AZ1566" i="1" s="1"/>
  <c r="BA1566" i="1" s="1"/>
  <c r="Q1566" i="1"/>
  <c r="AG1566" i="1" s="1"/>
  <c r="V1567" i="1"/>
  <c r="AV1571" i="1"/>
  <c r="AO1579" i="1"/>
  <c r="AO1603" i="1"/>
  <c r="AQ1603" i="1" s="1"/>
  <c r="AM1603" i="1"/>
  <c r="AN1603" i="1"/>
  <c r="P1508" i="1"/>
  <c r="AO1514" i="1"/>
  <c r="P1519" i="1"/>
  <c r="AO1521" i="1"/>
  <c r="AQ1521" i="1" s="1"/>
  <c r="AV1524" i="1"/>
  <c r="AM1535" i="1"/>
  <c r="AZ1540" i="1"/>
  <c r="BA1540" i="1" s="1"/>
  <c r="AO1544" i="1"/>
  <c r="AU1544" i="1" s="1"/>
  <c r="AZ1549" i="1"/>
  <c r="BA1549" i="1" s="1"/>
  <c r="AV1593" i="1"/>
  <c r="AN1471" i="1"/>
  <c r="P1476" i="1"/>
  <c r="P1480" i="1"/>
  <c r="AZ1484" i="1"/>
  <c r="BA1484" i="1" s="1"/>
  <c r="AD1489" i="1"/>
  <c r="AH1489" i="1" s="1"/>
  <c r="AZ1497" i="1"/>
  <c r="BA1497" i="1" s="1"/>
  <c r="AN1502" i="1"/>
  <c r="AN1507" i="1"/>
  <c r="AV1512" i="1"/>
  <c r="AN1520" i="1"/>
  <c r="Q1523" i="1"/>
  <c r="AG1523" i="1" s="1"/>
  <c r="AN1529" i="1"/>
  <c r="AT1530" i="1"/>
  <c r="AM1534" i="1"/>
  <c r="AV1535" i="1"/>
  <c r="AN1535" i="1"/>
  <c r="AZ1543" i="1"/>
  <c r="BA1543" i="1" s="1"/>
  <c r="AY1544" i="1"/>
  <c r="AZ1544" i="1" s="1"/>
  <c r="BA1544" i="1" s="1"/>
  <c r="AD1545" i="1"/>
  <c r="AH1545" i="1" s="1"/>
  <c r="AN1551" i="1"/>
  <c r="AR1551" i="1" s="1"/>
  <c r="AO1553" i="1"/>
  <c r="AU1553" i="1" s="1"/>
  <c r="R1556" i="1"/>
  <c r="AY1556" i="1" s="1"/>
  <c r="AZ1556" i="1" s="1"/>
  <c r="BA1556" i="1" s="1"/>
  <c r="AZ1562" i="1"/>
  <c r="BA1562" i="1" s="1"/>
  <c r="R1571" i="1"/>
  <c r="R1576" i="1"/>
  <c r="AY1603" i="1"/>
  <c r="AM1436" i="1"/>
  <c r="AN1440" i="1"/>
  <c r="AN1441" i="1"/>
  <c r="AN1445" i="1"/>
  <c r="AN1453" i="1"/>
  <c r="AT1453" i="1" s="1"/>
  <c r="AN1462" i="1"/>
  <c r="R1466" i="1"/>
  <c r="AN1468" i="1"/>
  <c r="AM1481" i="1"/>
  <c r="AO1484" i="1"/>
  <c r="AV1488" i="1"/>
  <c r="AV1489" i="1"/>
  <c r="AO1491" i="1"/>
  <c r="AU1491" i="1" s="1"/>
  <c r="AZ1498" i="1"/>
  <c r="BA1498" i="1" s="1"/>
  <c r="AM1504" i="1"/>
  <c r="AO1509" i="1"/>
  <c r="AO1517" i="1"/>
  <c r="AN1526" i="1"/>
  <c r="Q1539" i="1"/>
  <c r="AG1539" i="1" s="1"/>
  <c r="Q1541" i="1"/>
  <c r="AG1541" i="1" s="1"/>
  <c r="AO1543" i="1"/>
  <c r="AN1548" i="1"/>
  <c r="R1551" i="1"/>
  <c r="AO1551" i="1"/>
  <c r="AU1551" i="1" s="1"/>
  <c r="AO1557" i="1"/>
  <c r="AS1557" i="1" s="1"/>
  <c r="AN1563" i="1"/>
  <c r="AO1576" i="1"/>
  <c r="AM1587" i="1"/>
  <c r="P1588" i="1"/>
  <c r="Y1628" i="1"/>
  <c r="Z1628" i="1" s="1"/>
  <c r="AA1628" i="1"/>
  <c r="AD1628" i="1" s="1"/>
  <c r="AH1628" i="1" s="1"/>
  <c r="AM1636" i="1"/>
  <c r="AZ1642" i="1"/>
  <c r="BA1642" i="1" s="1"/>
  <c r="AN1649" i="1"/>
  <c r="AP1649" i="1" s="1"/>
  <c r="AZ1653" i="1"/>
  <c r="BA1653" i="1" s="1"/>
  <c r="AS1659" i="1"/>
  <c r="AU1659" i="1"/>
  <c r="AQ1659" i="1"/>
  <c r="AM1659" i="1"/>
  <c r="AZ1674" i="1"/>
  <c r="BA1674" i="1" s="1"/>
  <c r="W1712" i="1"/>
  <c r="AB1712" i="1" s="1"/>
  <c r="R1712" i="1"/>
  <c r="AS1727" i="1"/>
  <c r="AU1727" i="1"/>
  <c r="R1585" i="1"/>
  <c r="Q1589" i="1"/>
  <c r="AG1589" i="1" s="1"/>
  <c r="AV1598" i="1"/>
  <c r="AV1601" i="1"/>
  <c r="AV1604" i="1"/>
  <c r="P1608" i="1"/>
  <c r="AM1616" i="1"/>
  <c r="P1617" i="1"/>
  <c r="AM1619" i="1"/>
  <c r="AN1621" i="1"/>
  <c r="P1622" i="1"/>
  <c r="Y1641" i="1"/>
  <c r="Z1641" i="1" s="1"/>
  <c r="AO1647" i="1"/>
  <c r="AO1649" i="1"/>
  <c r="AO1651" i="1"/>
  <c r="AU1651" i="1" s="1"/>
  <c r="R1658" i="1"/>
  <c r="AY1659" i="1"/>
  <c r="AO1675" i="1"/>
  <c r="AU1689" i="1"/>
  <c r="AS1689" i="1"/>
  <c r="AT1714" i="1"/>
  <c r="AR1714" i="1"/>
  <c r="AP1714" i="1"/>
  <c r="AS1718" i="1"/>
  <c r="AW1718" i="1" s="1"/>
  <c r="AX1718" i="1" s="1"/>
  <c r="AU1718" i="1"/>
  <c r="AQ1718" i="1"/>
  <c r="AM1581" i="1"/>
  <c r="AV1582" i="1"/>
  <c r="AO1589" i="1"/>
  <c r="Q1592" i="1"/>
  <c r="AG1592" i="1" s="1"/>
  <c r="Q1600" i="1"/>
  <c r="AG1600" i="1" s="1"/>
  <c r="Q1603" i="1"/>
  <c r="AG1603" i="1" s="1"/>
  <c r="AV1607" i="1"/>
  <c r="Q1608" i="1"/>
  <c r="AG1608" i="1" s="1"/>
  <c r="P1611" i="1"/>
  <c r="Q1613" i="1"/>
  <c r="AG1613" i="1" s="1"/>
  <c r="Q1616" i="1"/>
  <c r="AG1616" i="1" s="1"/>
  <c r="AV1628" i="1"/>
  <c r="AZ1630" i="1"/>
  <c r="BA1630" i="1" s="1"/>
  <c r="AY1636" i="1"/>
  <c r="AZ1636" i="1" s="1"/>
  <c r="BA1636" i="1" s="1"/>
  <c r="AO1638" i="1"/>
  <c r="Q1638" i="1"/>
  <c r="AG1638" i="1" s="1"/>
  <c r="AM1645" i="1"/>
  <c r="P1646" i="1"/>
  <c r="R1651" i="1"/>
  <c r="AO1656" i="1"/>
  <c r="Q1656" i="1"/>
  <c r="AG1656" i="1" s="1"/>
  <c r="AO1662" i="1"/>
  <c r="AY1662" i="1"/>
  <c r="AZ1662" i="1" s="1"/>
  <c r="BA1662" i="1" s="1"/>
  <c r="AN1662" i="1"/>
  <c r="AT1662" i="1" s="1"/>
  <c r="AD1664" i="1"/>
  <c r="AH1664" i="1" s="1"/>
  <c r="AV1664" i="1"/>
  <c r="P1666" i="1"/>
  <c r="Q1675" i="1"/>
  <c r="AG1675" i="1" s="1"/>
  <c r="AN1675" i="1"/>
  <c r="R1677" i="1"/>
  <c r="AV1677" i="1"/>
  <c r="P1701" i="1"/>
  <c r="AS1703" i="1"/>
  <c r="AU1703" i="1"/>
  <c r="AQ1703" i="1"/>
  <c r="AN1707" i="1"/>
  <c r="AZ1735" i="1"/>
  <c r="BA1735" i="1" s="1"/>
  <c r="AV1626" i="1"/>
  <c r="Y1634" i="1"/>
  <c r="Z1634" i="1" s="1"/>
  <c r="AA1634" i="1"/>
  <c r="AV1634" i="1"/>
  <c r="V1640" i="1"/>
  <c r="AA1640" i="1" s="1"/>
  <c r="AV1640" i="1"/>
  <c r="AV1649" i="1"/>
  <c r="AD1676" i="1"/>
  <c r="AH1676" i="1" s="1"/>
  <c r="W1689" i="1"/>
  <c r="AB1689" i="1" s="1"/>
  <c r="R1689" i="1"/>
  <c r="AR1700" i="1"/>
  <c r="AT1700" i="1"/>
  <c r="AI1701" i="1"/>
  <c r="AF1701" i="1" s="1"/>
  <c r="Q1537" i="1"/>
  <c r="AG1537" i="1" s="1"/>
  <c r="P1538" i="1"/>
  <c r="R1542" i="1"/>
  <c r="AO1542" i="1"/>
  <c r="AU1542" i="1" s="1"/>
  <c r="AN1544" i="1"/>
  <c r="AT1544" i="1" s="1"/>
  <c r="AO1547" i="1"/>
  <c r="AM1557" i="1"/>
  <c r="AZ1560" i="1"/>
  <c r="BA1560" i="1" s="1"/>
  <c r="AV1573" i="1"/>
  <c r="AM1573" i="1"/>
  <c r="AO1581" i="1"/>
  <c r="AM1583" i="1"/>
  <c r="Q1586" i="1"/>
  <c r="AG1586" i="1" s="1"/>
  <c r="AM1588" i="1"/>
  <c r="AM1596" i="1"/>
  <c r="R1600" i="1"/>
  <c r="R1603" i="1"/>
  <c r="AO1607" i="1"/>
  <c r="AU1607" i="1" s="1"/>
  <c r="Q1614" i="1"/>
  <c r="AG1614" i="1" s="1"/>
  <c r="AO1621" i="1"/>
  <c r="P1628" i="1"/>
  <c r="AO1645" i="1"/>
  <c r="AU1645" i="1" s="1"/>
  <c r="AY1647" i="1"/>
  <c r="R1664" i="1"/>
  <c r="X1664" i="1"/>
  <c r="AC1664" i="1" s="1"/>
  <c r="AN1665" i="1"/>
  <c r="W1676" i="1"/>
  <c r="AB1676" i="1" s="1"/>
  <c r="AR1680" i="1"/>
  <c r="AT1680" i="1"/>
  <c r="AP1680" i="1"/>
  <c r="AV1689" i="1"/>
  <c r="X1689" i="1"/>
  <c r="AC1689" i="1" s="1"/>
  <c r="P1717" i="1"/>
  <c r="AQ1719" i="1"/>
  <c r="AS1719" i="1"/>
  <c r="AD1581" i="1"/>
  <c r="AH1581" i="1" s="1"/>
  <c r="P1597" i="1"/>
  <c r="R1606" i="1"/>
  <c r="Q1621" i="1"/>
  <c r="AG1621" i="1" s="1"/>
  <c r="P1623" i="1"/>
  <c r="Q1628" i="1"/>
  <c r="AG1628" i="1" s="1"/>
  <c r="AI1628" i="1" s="1"/>
  <c r="AF1628" i="1" s="1"/>
  <c r="P1630" i="1"/>
  <c r="R1634" i="1"/>
  <c r="P1636" i="1"/>
  <c r="AO1641" i="1"/>
  <c r="AY1641" i="1"/>
  <c r="AZ1641" i="1" s="1"/>
  <c r="BA1641" i="1" s="1"/>
  <c r="W1642" i="1"/>
  <c r="AB1642" i="1" s="1"/>
  <c r="R1645" i="1"/>
  <c r="AD1646" i="1"/>
  <c r="AH1646" i="1" s="1"/>
  <c r="X1658" i="1"/>
  <c r="AC1658" i="1" s="1"/>
  <c r="AZ1660" i="1"/>
  <c r="BA1660" i="1" s="1"/>
  <c r="AO1665" i="1"/>
  <c r="Q1665" i="1"/>
  <c r="AG1665" i="1" s="1"/>
  <c r="AY1665" i="1"/>
  <c r="AZ1665" i="1" s="1"/>
  <c r="BA1665" i="1" s="1"/>
  <c r="Y1676" i="1"/>
  <c r="Z1676" i="1" s="1"/>
  <c r="AA1719" i="1"/>
  <c r="AD1719" i="1" s="1"/>
  <c r="AH1719" i="1" s="1"/>
  <c r="Y1719" i="1"/>
  <c r="Z1719" i="1" s="1"/>
  <c r="AO1725" i="1"/>
  <c r="R1609" i="1"/>
  <c r="AV1620" i="1"/>
  <c r="AY1624" i="1"/>
  <c r="AZ1624" i="1" s="1"/>
  <c r="BA1624" i="1" s="1"/>
  <c r="AZ1627" i="1"/>
  <c r="BA1627" i="1" s="1"/>
  <c r="R1628" i="1"/>
  <c r="AO1635" i="1"/>
  <c r="AY1638" i="1"/>
  <c r="AZ1638" i="1" s="1"/>
  <c r="BA1638" i="1" s="1"/>
  <c r="AD1641" i="1"/>
  <c r="AH1641" i="1" s="1"/>
  <c r="AY1645" i="1"/>
  <c r="Q1649" i="1"/>
  <c r="AG1649" i="1" s="1"/>
  <c r="AO1650" i="1"/>
  <c r="AY1650" i="1"/>
  <c r="AZ1650" i="1" s="1"/>
  <c r="BA1650" i="1" s="1"/>
  <c r="Q1650" i="1"/>
  <c r="AG1650" i="1" s="1"/>
  <c r="P1651" i="1"/>
  <c r="R1670" i="1"/>
  <c r="X1670" i="1"/>
  <c r="AC1670" i="1" s="1"/>
  <c r="AZ1680" i="1"/>
  <c r="BA1680" i="1" s="1"/>
  <c r="AV1687" i="1"/>
  <c r="AP1708" i="1"/>
  <c r="AT1708" i="1"/>
  <c r="AR1726" i="1"/>
  <c r="AT1726" i="1"/>
  <c r="AP1726" i="1"/>
  <c r="AP1732" i="1"/>
  <c r="AT1732" i="1"/>
  <c r="AR1744" i="1"/>
  <c r="AT1744" i="1"/>
  <c r="AP1744" i="1"/>
  <c r="P1566" i="1"/>
  <c r="AZ1572" i="1"/>
  <c r="BA1572" i="1" s="1"/>
  <c r="AD1584" i="1"/>
  <c r="AH1584" i="1" s="1"/>
  <c r="AN1587" i="1"/>
  <c r="AM1593" i="1"/>
  <c r="AM1605" i="1"/>
  <c r="R1612" i="1"/>
  <c r="AN1615" i="1"/>
  <c r="AM1648" i="1"/>
  <c r="Q1561" i="1"/>
  <c r="AG1561" i="1" s="1"/>
  <c r="AO1565" i="1"/>
  <c r="AQ1565" i="1" s="1"/>
  <c r="AN1568" i="1"/>
  <c r="Y1572" i="1"/>
  <c r="Z1572" i="1" s="1"/>
  <c r="P1573" i="1"/>
  <c r="P1579" i="1"/>
  <c r="AP1588" i="1"/>
  <c r="AV1590" i="1"/>
  <c r="AW1590" i="1" s="1"/>
  <c r="AX1590" i="1" s="1"/>
  <c r="P1594" i="1"/>
  <c r="P1600" i="1"/>
  <c r="P1603" i="1"/>
  <c r="AZ1608" i="1"/>
  <c r="BA1608" i="1" s="1"/>
  <c r="AM1608" i="1"/>
  <c r="R1615" i="1"/>
  <c r="P1616" i="1"/>
  <c r="AM1617" i="1"/>
  <c r="AZ1620" i="1"/>
  <c r="BA1620" i="1" s="1"/>
  <c r="Q1622" i="1"/>
  <c r="AG1622" i="1" s="1"/>
  <c r="AM1625" i="1"/>
  <c r="AN1633" i="1"/>
  <c r="AR1633" i="1" s="1"/>
  <c r="P1643" i="1"/>
  <c r="AY1648" i="1"/>
  <c r="AZ1648" i="1" s="1"/>
  <c r="BA1648" i="1" s="1"/>
  <c r="AN1650" i="1"/>
  <c r="AT1650" i="1" s="1"/>
  <c r="AV1652" i="1"/>
  <c r="W1652" i="1"/>
  <c r="AB1652" i="1" s="1"/>
  <c r="AD1652" i="1" s="1"/>
  <c r="AH1652" i="1" s="1"/>
  <c r="AN1653" i="1"/>
  <c r="P1654" i="1"/>
  <c r="AN1658" i="1"/>
  <c r="Q1661" i="1"/>
  <c r="AG1661" i="1" s="1"/>
  <c r="AO1661" i="1"/>
  <c r="Q1662" i="1"/>
  <c r="AG1662" i="1" s="1"/>
  <c r="Q1663" i="1"/>
  <c r="AG1663" i="1" s="1"/>
  <c r="Q1666" i="1"/>
  <c r="AG1666" i="1" s="1"/>
  <c r="AM1669" i="1"/>
  <c r="AN1691" i="1"/>
  <c r="AT1691" i="1" s="1"/>
  <c r="AO1697" i="1"/>
  <c r="AU1697" i="1" s="1"/>
  <c r="Q1697" i="1"/>
  <c r="AG1697" i="1" s="1"/>
  <c r="X1744" i="1"/>
  <c r="AC1744" i="1" s="1"/>
  <c r="R1744" i="1"/>
  <c r="V1655" i="1"/>
  <c r="AV1655" i="1"/>
  <c r="AW1655" i="1" s="1"/>
  <c r="AX1655" i="1" s="1"/>
  <c r="AS1655" i="1"/>
  <c r="AU1655" i="1"/>
  <c r="AO1666" i="1"/>
  <c r="W1673" i="1"/>
  <c r="AB1673" i="1" s="1"/>
  <c r="AM1582" i="1"/>
  <c r="P1583" i="1"/>
  <c r="AZ1584" i="1"/>
  <c r="BA1584" i="1" s="1"/>
  <c r="AM1584" i="1"/>
  <c r="P1609" i="1"/>
  <c r="AZ1614" i="1"/>
  <c r="BA1614" i="1" s="1"/>
  <c r="AM1614" i="1"/>
  <c r="Q1619" i="1"/>
  <c r="AG1619" i="1" s="1"/>
  <c r="P1620" i="1"/>
  <c r="AV1625" i="1"/>
  <c r="AM1633" i="1"/>
  <c r="X1634" i="1"/>
  <c r="AC1634" i="1" s="1"/>
  <c r="AN1636" i="1"/>
  <c r="P1637" i="1"/>
  <c r="Q1639" i="1"/>
  <c r="AG1639" i="1" s="1"/>
  <c r="AY1639" i="1"/>
  <c r="AO1639" i="1"/>
  <c r="AU1639" i="1" s="1"/>
  <c r="AO1644" i="1"/>
  <c r="AN1644" i="1"/>
  <c r="AN1647" i="1"/>
  <c r="AO1653" i="1"/>
  <c r="AZ1658" i="1"/>
  <c r="BA1658" i="1" s="1"/>
  <c r="AN1659" i="1"/>
  <c r="AV1661" i="1"/>
  <c r="Q1672" i="1"/>
  <c r="AG1672" i="1" s="1"/>
  <c r="AZ1672" i="1"/>
  <c r="BA1672" i="1" s="1"/>
  <c r="AV1681" i="1"/>
  <c r="R1681" i="1"/>
  <c r="R1687" i="1"/>
  <c r="AA1714" i="1"/>
  <c r="AM1628" i="1"/>
  <c r="AO1636" i="1"/>
  <c r="AQ1636" i="1" s="1"/>
  <c r="AV1646" i="1"/>
  <c r="W1646" i="1"/>
  <c r="AB1646" i="1" s="1"/>
  <c r="Q1659" i="1"/>
  <c r="AG1659" i="1" s="1"/>
  <c r="AY1661" i="1"/>
  <c r="AA1670" i="1"/>
  <c r="R1672" i="1"/>
  <c r="X1694" i="1"/>
  <c r="AC1694" i="1" s="1"/>
  <c r="AV1694" i="1"/>
  <c r="Y1696" i="1"/>
  <c r="Z1696" i="1" s="1"/>
  <c r="P1708" i="1"/>
  <c r="AR1717" i="1"/>
  <c r="AP1717" i="1"/>
  <c r="AN1620" i="1"/>
  <c r="AM1620" i="1"/>
  <c r="P1621" i="1"/>
  <c r="P1626" i="1"/>
  <c r="AZ1632" i="1"/>
  <c r="BA1632" i="1" s="1"/>
  <c r="R1640" i="1"/>
  <c r="P1648" i="1"/>
  <c r="AD1653" i="1"/>
  <c r="AH1653" i="1" s="1"/>
  <c r="AI1653" i="1" s="1"/>
  <c r="AF1653" i="1" s="1"/>
  <c r="Y1658" i="1"/>
  <c r="Z1658" i="1" s="1"/>
  <c r="AV1658" i="1"/>
  <c r="R1666" i="1"/>
  <c r="P1669" i="1"/>
  <c r="AZ1670" i="1"/>
  <c r="BA1670" i="1" s="1"/>
  <c r="AN1670" i="1"/>
  <c r="Q1680" i="1"/>
  <c r="AG1680" i="1" s="1"/>
  <c r="AO1686" i="1"/>
  <c r="AV1691" i="1"/>
  <c r="R1691" i="1"/>
  <c r="Q1696" i="1"/>
  <c r="AG1696" i="1" s="1"/>
  <c r="AN1698" i="1"/>
  <c r="Q1700" i="1"/>
  <c r="AG1700" i="1" s="1"/>
  <c r="AO1700" i="1"/>
  <c r="AM1707" i="1"/>
  <c r="Q1715" i="1"/>
  <c r="AG1715" i="1" s="1"/>
  <c r="AM1720" i="1"/>
  <c r="AN1723" i="1"/>
  <c r="P1731" i="1"/>
  <c r="AM1735" i="1"/>
  <c r="AO1754" i="1"/>
  <c r="AI1757" i="1"/>
  <c r="AF1757" i="1" s="1"/>
  <c r="R1765" i="1"/>
  <c r="P1685" i="1"/>
  <c r="AZ1686" i="1"/>
  <c r="BA1686" i="1" s="1"/>
  <c r="Q1698" i="1"/>
  <c r="AG1698" i="1" s="1"/>
  <c r="AO1707" i="1"/>
  <c r="AO1714" i="1"/>
  <c r="Q1721" i="1"/>
  <c r="AG1721" i="1" s="1"/>
  <c r="AN1721" i="1"/>
  <c r="AT1721" i="1" s="1"/>
  <c r="P1727" i="1"/>
  <c r="Q1733" i="1"/>
  <c r="AG1733" i="1" s="1"/>
  <c r="AN1737" i="1"/>
  <c r="AU1746" i="1"/>
  <c r="AS1746" i="1"/>
  <c r="R1754" i="1"/>
  <c r="P1756" i="1"/>
  <c r="AV1757" i="1"/>
  <c r="AM1766" i="1"/>
  <c r="AA1776" i="1"/>
  <c r="Y1776" i="1"/>
  <c r="Z1776" i="1" s="1"/>
  <c r="AD1800" i="1"/>
  <c r="AH1800" i="1" s="1"/>
  <c r="AT1801" i="1"/>
  <c r="AP1801" i="1"/>
  <c r="AN1688" i="1"/>
  <c r="AN1692" i="1"/>
  <c r="AT1692" i="1" s="1"/>
  <c r="AV1700" i="1"/>
  <c r="AZ1700" i="1"/>
  <c r="BA1700" i="1" s="1"/>
  <c r="Q1759" i="1"/>
  <c r="AG1759" i="1" s="1"/>
  <c r="AY1759" i="1"/>
  <c r="AZ1759" i="1" s="1"/>
  <c r="BA1759" i="1" s="1"/>
  <c r="AN1771" i="1"/>
  <c r="AZ1781" i="1"/>
  <c r="BA1781" i="1" s="1"/>
  <c r="P1783" i="1"/>
  <c r="R1655" i="1"/>
  <c r="P1658" i="1"/>
  <c r="AZ1668" i="1"/>
  <c r="BA1668" i="1" s="1"/>
  <c r="AN1669" i="1"/>
  <c r="AR1669" i="1" s="1"/>
  <c r="AO1671" i="1"/>
  <c r="AN1674" i="1"/>
  <c r="P1675" i="1"/>
  <c r="R1679" i="1"/>
  <c r="AN1679" i="1"/>
  <c r="AZ1684" i="1"/>
  <c r="BA1684" i="1" s="1"/>
  <c r="AO1684" i="1"/>
  <c r="AO1688" i="1"/>
  <c r="AQ1696" i="1"/>
  <c r="AS1696" i="1"/>
  <c r="P1706" i="1"/>
  <c r="AD1714" i="1"/>
  <c r="AH1714" i="1" s="1"/>
  <c r="AI1714" i="1" s="1"/>
  <c r="AF1714" i="1" s="1"/>
  <c r="AY1723" i="1"/>
  <c r="AZ1723" i="1" s="1"/>
  <c r="BA1723" i="1" s="1"/>
  <c r="AV1730" i="1"/>
  <c r="R1735" i="1"/>
  <c r="W1735" i="1"/>
  <c r="AB1735" i="1" s="1"/>
  <c r="AQ1737" i="1"/>
  <c r="AS1744" i="1"/>
  <c r="AY1748" i="1"/>
  <c r="AZ1748" i="1" s="1"/>
  <c r="BA1748" i="1" s="1"/>
  <c r="AN1749" i="1"/>
  <c r="AN1759" i="1"/>
  <c r="AS1762" i="1"/>
  <c r="AQ1762" i="1"/>
  <c r="AM1762" i="1"/>
  <c r="AN1764" i="1"/>
  <c r="AZ1766" i="1"/>
  <c r="BA1766" i="1" s="1"/>
  <c r="V1771" i="1"/>
  <c r="AA1771" i="1" s="1"/>
  <c r="AD1771" i="1" s="1"/>
  <c r="AH1771" i="1" s="1"/>
  <c r="R1771" i="1"/>
  <c r="Q1775" i="1"/>
  <c r="AG1775" i="1" s="1"/>
  <c r="AY1775" i="1"/>
  <c r="AZ1775" i="1" s="1"/>
  <c r="BA1775" i="1" s="1"/>
  <c r="AM1775" i="1"/>
  <c r="X1640" i="1"/>
  <c r="AC1640" i="1" s="1"/>
  <c r="P1642" i="1"/>
  <c r="AZ1646" i="1"/>
  <c r="BA1646" i="1" s="1"/>
  <c r="AM1646" i="1"/>
  <c r="AN1648" i="1"/>
  <c r="AO1657" i="1"/>
  <c r="AU1657" i="1" s="1"/>
  <c r="R1661" i="1"/>
  <c r="P1663" i="1"/>
  <c r="AY1663" i="1"/>
  <c r="W1666" i="1"/>
  <c r="AB1666" i="1" s="1"/>
  <c r="P1668" i="1"/>
  <c r="AO1669" i="1"/>
  <c r="AU1669" i="1" s="1"/>
  <c r="P1670" i="1"/>
  <c r="P1672" i="1"/>
  <c r="AM1676" i="1"/>
  <c r="AM1687" i="1"/>
  <c r="AO1692" i="1"/>
  <c r="AZ1694" i="1"/>
  <c r="BA1694" i="1" s="1"/>
  <c r="AM1696" i="1"/>
  <c r="R1697" i="1"/>
  <c r="AO1699" i="1"/>
  <c r="AV1703" i="1"/>
  <c r="AW1703" i="1" s="1"/>
  <c r="AX1703" i="1" s="1"/>
  <c r="AN1705" i="1"/>
  <c r="AZ1709" i="1"/>
  <c r="BA1709" i="1" s="1"/>
  <c r="AO1709" i="1"/>
  <c r="P1711" i="1"/>
  <c r="AZ1712" i="1"/>
  <c r="BA1712" i="1" s="1"/>
  <c r="AM1729" i="1"/>
  <c r="AR1731" i="1"/>
  <c r="AP1731" i="1"/>
  <c r="AY1737" i="1"/>
  <c r="P1739" i="1"/>
  <c r="AM1750" i="1"/>
  <c r="AS1757" i="1"/>
  <c r="AO1759" i="1"/>
  <c r="AN1762" i="1"/>
  <c r="AM1626" i="1"/>
  <c r="Q1627" i="1"/>
  <c r="AG1627" i="1" s="1"/>
  <c r="AO1632" i="1"/>
  <c r="AN1637" i="1"/>
  <c r="AP1637" i="1" s="1"/>
  <c r="Y1646" i="1"/>
  <c r="Z1646" i="1" s="1"/>
  <c r="AN1646" i="1"/>
  <c r="Q1648" i="1"/>
  <c r="AG1648" i="1" s="1"/>
  <c r="P1649" i="1"/>
  <c r="P1655" i="1"/>
  <c r="Q1668" i="1"/>
  <c r="AG1668" i="1" s="1"/>
  <c r="Q1669" i="1"/>
  <c r="AG1669" i="1" s="1"/>
  <c r="R1676" i="1"/>
  <c r="AN1687" i="1"/>
  <c r="V1691" i="1"/>
  <c r="AA1691" i="1" s="1"/>
  <c r="AD1691" i="1" s="1"/>
  <c r="AH1691" i="1" s="1"/>
  <c r="AU1696" i="1"/>
  <c r="P1698" i="1"/>
  <c r="AU1705" i="1"/>
  <c r="AS1705" i="1"/>
  <c r="AV1712" i="1"/>
  <c r="V1712" i="1"/>
  <c r="AM1712" i="1"/>
  <c r="AO1717" i="1"/>
  <c r="AN1729" i="1"/>
  <c r="R1730" i="1"/>
  <c r="AU1744" i="1"/>
  <c r="AN1750" i="1"/>
  <c r="P1757" i="1"/>
  <c r="AZ1757" i="1"/>
  <c r="BA1757" i="1" s="1"/>
  <c r="AO1764" i="1"/>
  <c r="V1765" i="1"/>
  <c r="AA1765" i="1" s="1"/>
  <c r="AY1769" i="1"/>
  <c r="AZ1769" i="1" s="1"/>
  <c r="BA1769" i="1" s="1"/>
  <c r="AD1770" i="1"/>
  <c r="AH1770" i="1" s="1"/>
  <c r="AO1733" i="1"/>
  <c r="AS1733" i="1" s="1"/>
  <c r="AU1750" i="1"/>
  <c r="AQ1750" i="1"/>
  <c r="R1757" i="1"/>
  <c r="AU1762" i="1"/>
  <c r="AP1780" i="1"/>
  <c r="AR1780" i="1"/>
  <c r="Q1615" i="1"/>
  <c r="AG1615" i="1" s="1"/>
  <c r="R1621" i="1"/>
  <c r="P1624" i="1"/>
  <c r="P1633" i="1"/>
  <c r="AM1634" i="1"/>
  <c r="P1641" i="1"/>
  <c r="R1646" i="1"/>
  <c r="R1648" i="1"/>
  <c r="R1652" i="1"/>
  <c r="R1654" i="1"/>
  <c r="AO1664" i="1"/>
  <c r="AQ1664" i="1" s="1"/>
  <c r="AN1666" i="1"/>
  <c r="AR1666" i="1" s="1"/>
  <c r="AV1667" i="1"/>
  <c r="R1673" i="1"/>
  <c r="AM1675" i="1"/>
  <c r="AN1678" i="1"/>
  <c r="AP1678" i="1" s="1"/>
  <c r="AM1683" i="1"/>
  <c r="AM1689" i="1"/>
  <c r="AO1693" i="1"/>
  <c r="AN1695" i="1"/>
  <c r="AZ1710" i="1"/>
  <c r="BA1710" i="1" s="1"/>
  <c r="AO1712" i="1"/>
  <c r="AV1719" i="1"/>
  <c r="AM1725" i="1"/>
  <c r="R1726" i="1"/>
  <c r="AM1733" i="1"/>
  <c r="AO1736" i="1"/>
  <c r="AQ1736" i="1" s="1"/>
  <c r="P1748" i="1"/>
  <c r="Q1750" i="1"/>
  <c r="AG1750" i="1" s="1"/>
  <c r="AS1750" i="1"/>
  <c r="AM1758" i="1"/>
  <c r="AY1762" i="1"/>
  <c r="AZ1762" i="1" s="1"/>
  <c r="BA1762" i="1" s="1"/>
  <c r="AV1767" i="1"/>
  <c r="AO1777" i="1"/>
  <c r="AS1777" i="1" s="1"/>
  <c r="AP1814" i="1"/>
  <c r="AT1814" i="1"/>
  <c r="AR1814" i="1"/>
  <c r="AY1683" i="1"/>
  <c r="AZ1683" i="1" s="1"/>
  <c r="BA1683" i="1" s="1"/>
  <c r="Q1683" i="1"/>
  <c r="AG1683" i="1" s="1"/>
  <c r="Q1692" i="1"/>
  <c r="AG1692" i="1" s="1"/>
  <c r="AD1696" i="1"/>
  <c r="AH1696" i="1" s="1"/>
  <c r="AM1697" i="1"/>
  <c r="AO1710" i="1"/>
  <c r="AU1710" i="1" s="1"/>
  <c r="AM1713" i="1"/>
  <c r="Q1725" i="1"/>
  <c r="AG1725" i="1" s="1"/>
  <c r="AN1725" i="1"/>
  <c r="AZ1727" i="1"/>
  <c r="BA1727" i="1" s="1"/>
  <c r="Y1736" i="1"/>
  <c r="Z1736" i="1" s="1"/>
  <c r="Q1737" i="1"/>
  <c r="AG1737" i="1" s="1"/>
  <c r="AZ1738" i="1"/>
  <c r="BA1738" i="1" s="1"/>
  <c r="P1740" i="1"/>
  <c r="Q1744" i="1"/>
  <c r="AG1744" i="1" s="1"/>
  <c r="R1748" i="1"/>
  <c r="R1743" i="1"/>
  <c r="AV1743" i="1"/>
  <c r="AM1744" i="1"/>
  <c r="Q1774" i="1"/>
  <c r="AG1774" i="1" s="1"/>
  <c r="AN1774" i="1"/>
  <c r="W1790" i="1"/>
  <c r="AB1790" i="1" s="1"/>
  <c r="R1790" i="1"/>
  <c r="AV1790" i="1"/>
  <c r="AO1720" i="1"/>
  <c r="AZ1730" i="1"/>
  <c r="BA1730" i="1" s="1"/>
  <c r="AV1745" i="1"/>
  <c r="AZ1745" i="1"/>
  <c r="BA1745" i="1" s="1"/>
  <c r="Q1761" i="1"/>
  <c r="AG1761" i="1" s="1"/>
  <c r="AY1761" i="1"/>
  <c r="AZ1761" i="1" s="1"/>
  <c r="BA1761" i="1" s="1"/>
  <c r="AS1765" i="1"/>
  <c r="AQ1765" i="1"/>
  <c r="V1774" i="1"/>
  <c r="AA1774" i="1" s="1"/>
  <c r="AD1774" i="1" s="1"/>
  <c r="AH1774" i="1" s="1"/>
  <c r="R1774" i="1"/>
  <c r="V1777" i="1"/>
  <c r="R1777" i="1"/>
  <c r="P1785" i="1"/>
  <c r="P1794" i="1"/>
  <c r="AN1807" i="1"/>
  <c r="AP1807" i="1" s="1"/>
  <c r="W1810" i="1"/>
  <c r="AB1810" i="1" s="1"/>
  <c r="AN1816" i="1"/>
  <c r="V1822" i="1"/>
  <c r="AA1822" i="1" s="1"/>
  <c r="R1822" i="1"/>
  <c r="AV1822" i="1"/>
  <c r="AS1822" i="1"/>
  <c r="AU1822" i="1"/>
  <c r="V1841" i="1"/>
  <c r="AV1841" i="1"/>
  <c r="AO1787" i="1"/>
  <c r="P1789" i="1"/>
  <c r="AZ1793" i="1"/>
  <c r="BA1793" i="1" s="1"/>
  <c r="R1798" i="1"/>
  <c r="AY1799" i="1"/>
  <c r="AZ1799" i="1" s="1"/>
  <c r="BA1799" i="1" s="1"/>
  <c r="Q1799" i="1"/>
  <c r="AG1799" i="1" s="1"/>
  <c r="AO1801" i="1"/>
  <c r="AM1811" i="1"/>
  <c r="AO1816" i="1"/>
  <c r="AY1819" i="1"/>
  <c r="AZ1819" i="1" s="1"/>
  <c r="BA1819" i="1" s="1"/>
  <c r="Q1819" i="1"/>
  <c r="AG1819" i="1" s="1"/>
  <c r="R1832" i="1"/>
  <c r="W1832" i="1"/>
  <c r="AB1832" i="1" s="1"/>
  <c r="AY1838" i="1"/>
  <c r="AZ1838" i="1" s="1"/>
  <c r="BA1838" i="1" s="1"/>
  <c r="Q1838" i="1"/>
  <c r="AG1838" i="1" s="1"/>
  <c r="AN1838" i="1"/>
  <c r="AO1838" i="1"/>
  <c r="AO1708" i="1"/>
  <c r="R1717" i="1"/>
  <c r="AY1717" i="1" s="1"/>
  <c r="AZ1717" i="1" s="1"/>
  <c r="BA1717" i="1" s="1"/>
  <c r="AD1720" i="1"/>
  <c r="AH1720" i="1" s="1"/>
  <c r="AO1723" i="1"/>
  <c r="P1726" i="1"/>
  <c r="AN1728" i="1"/>
  <c r="AM1739" i="1"/>
  <c r="Q1741" i="1"/>
  <c r="AG1741" i="1" s="1"/>
  <c r="AM1746" i="1"/>
  <c r="R1750" i="1"/>
  <c r="AO1758" i="1"/>
  <c r="AQ1758" i="1" s="1"/>
  <c r="AN1766" i="1"/>
  <c r="Y1769" i="1"/>
  <c r="Z1769" i="1" s="1"/>
  <c r="Q1770" i="1"/>
  <c r="AG1770" i="1" s="1"/>
  <c r="AM1781" i="1"/>
  <c r="R1793" i="1"/>
  <c r="AN1795" i="1"/>
  <c r="AT1795" i="1" s="1"/>
  <c r="AO1797" i="1"/>
  <c r="AO1799" i="1"/>
  <c r="AS1799" i="1" s="1"/>
  <c r="R1800" i="1"/>
  <c r="R1801" i="1"/>
  <c r="X1804" i="1"/>
  <c r="AC1804" i="1" s="1"/>
  <c r="AD1804" i="1" s="1"/>
  <c r="AH1804" i="1" s="1"/>
  <c r="AV1805" i="1"/>
  <c r="AV1807" i="1"/>
  <c r="AM1817" i="1"/>
  <c r="AO1823" i="1"/>
  <c r="AD1727" i="1"/>
  <c r="AH1727" i="1" s="1"/>
  <c r="AO1732" i="1"/>
  <c r="AV1737" i="1"/>
  <c r="X1737" i="1"/>
  <c r="AC1737" i="1" s="1"/>
  <c r="AV1739" i="1"/>
  <c r="AO1741" i="1"/>
  <c r="AQ1741" i="1" s="1"/>
  <c r="AM1743" i="1"/>
  <c r="AN1746" i="1"/>
  <c r="AN1755" i="1"/>
  <c r="R1768" i="1"/>
  <c r="AM1772" i="1"/>
  <c r="AM1774" i="1"/>
  <c r="AV1781" i="1"/>
  <c r="R1784" i="1"/>
  <c r="AV1784" i="1"/>
  <c r="AR1817" i="1"/>
  <c r="AT1817" i="1"/>
  <c r="P1752" i="1"/>
  <c r="R1753" i="1"/>
  <c r="Q1762" i="1"/>
  <c r="AG1762" i="1" s="1"/>
  <c r="Q1763" i="1"/>
  <c r="AG1763" i="1" s="1"/>
  <c r="AN1763" i="1"/>
  <c r="AV1770" i="1"/>
  <c r="Y1782" i="1"/>
  <c r="Z1782" i="1" s="1"/>
  <c r="AO1782" i="1"/>
  <c r="W1783" i="1"/>
  <c r="AB1783" i="1" s="1"/>
  <c r="AZ1784" i="1"/>
  <c r="BA1784" i="1" s="1"/>
  <c r="AV1793" i="1"/>
  <c r="AR1799" i="1"/>
  <c r="P1803" i="1"/>
  <c r="P1805" i="1"/>
  <c r="AM1810" i="1"/>
  <c r="R1823" i="1"/>
  <c r="AO1772" i="1"/>
  <c r="AY1808" i="1"/>
  <c r="Q1808" i="1"/>
  <c r="AG1808" i="1" s="1"/>
  <c r="AQ1817" i="1"/>
  <c r="AU1817" i="1"/>
  <c r="R1835" i="1"/>
  <c r="V1835" i="1"/>
  <c r="AV1835" i="1"/>
  <c r="AN1786" i="1"/>
  <c r="AP1786" i="1" s="1"/>
  <c r="AZ1794" i="1"/>
  <c r="BA1794" i="1" s="1"/>
  <c r="Y1807" i="1"/>
  <c r="Z1807" i="1" s="1"/>
  <c r="AM1808" i="1"/>
  <c r="AM1815" i="1"/>
  <c r="AS1817" i="1"/>
  <c r="AN1828" i="1"/>
  <c r="AZ1767" i="1"/>
  <c r="BA1767" i="1" s="1"/>
  <c r="P1768" i="1"/>
  <c r="R1780" i="1"/>
  <c r="AM1780" i="1"/>
  <c r="AR1781" i="1"/>
  <c r="AO1783" i="1"/>
  <c r="AY1798" i="1"/>
  <c r="AZ1798" i="1" s="1"/>
  <c r="BA1798" i="1" s="1"/>
  <c r="Q1798" i="1"/>
  <c r="AG1798" i="1" s="1"/>
  <c r="AO1798" i="1"/>
  <c r="AO1802" i="1"/>
  <c r="R1806" i="1"/>
  <c r="AO1810" i="1"/>
  <c r="R1812" i="1"/>
  <c r="V1812" i="1"/>
  <c r="AN1815" i="1"/>
  <c r="AD1822" i="1"/>
  <c r="AH1822" i="1" s="1"/>
  <c r="Q1685" i="1"/>
  <c r="AG1685" i="1" s="1"/>
  <c r="AN1690" i="1"/>
  <c r="AP1690" i="1" s="1"/>
  <c r="AM1692" i="1"/>
  <c r="AN1694" i="1"/>
  <c r="AV1696" i="1"/>
  <c r="AO1716" i="1"/>
  <c r="P1719" i="1"/>
  <c r="P1723" i="1"/>
  <c r="AM1731" i="1"/>
  <c r="P1734" i="1"/>
  <c r="AO1738" i="1"/>
  <c r="AQ1738" i="1" s="1"/>
  <c r="AN1740" i="1"/>
  <c r="P1741" i="1"/>
  <c r="AN1745" i="1"/>
  <c r="P1746" i="1"/>
  <c r="AO1756" i="1"/>
  <c r="Q1764" i="1"/>
  <c r="AG1764" i="1" s="1"/>
  <c r="AM1764" i="1"/>
  <c r="AO1773" i="1"/>
  <c r="Q1779" i="1"/>
  <c r="AG1779" i="1" s="1"/>
  <c r="V1785" i="1"/>
  <c r="AV1785" i="1"/>
  <c r="AN1796" i="1"/>
  <c r="Q1796" i="1"/>
  <c r="AG1796" i="1" s="1"/>
  <c r="AY1796" i="1"/>
  <c r="AZ1796" i="1" s="1"/>
  <c r="BA1796" i="1" s="1"/>
  <c r="AV1798" i="1"/>
  <c r="V1798" i="1"/>
  <c r="V1801" i="1"/>
  <c r="AA1801" i="1" s="1"/>
  <c r="AD1801" i="1" s="1"/>
  <c r="AH1801" i="1" s="1"/>
  <c r="AI1801" i="1" s="1"/>
  <c r="AF1801" i="1" s="1"/>
  <c r="AO1815" i="1"/>
  <c r="AQ1815" i="1" s="1"/>
  <c r="AY1825" i="1"/>
  <c r="AZ1825" i="1" s="1"/>
  <c r="BA1825" i="1" s="1"/>
  <c r="AN1825" i="1"/>
  <c r="AM1825" i="1"/>
  <c r="AO1828" i="1"/>
  <c r="AQ1828" i="1" s="1"/>
  <c r="AU1840" i="1"/>
  <c r="AS1840" i="1"/>
  <c r="AQ1840" i="1"/>
  <c r="AD1784" i="1"/>
  <c r="AH1784" i="1" s="1"/>
  <c r="AO1786" i="1"/>
  <c r="AQ1786" i="1" s="1"/>
  <c r="R1795" i="1"/>
  <c r="AZ1802" i="1"/>
  <c r="BA1802" i="1" s="1"/>
  <c r="AV1804" i="1"/>
  <c r="AN1808" i="1"/>
  <c r="AV1810" i="1"/>
  <c r="AY1849" i="1"/>
  <c r="AZ1849" i="1" s="1"/>
  <c r="BA1849" i="1" s="1"/>
  <c r="Q1849" i="1"/>
  <c r="AG1849" i="1" s="1"/>
  <c r="P1681" i="1"/>
  <c r="Q1682" i="1"/>
  <c r="AG1682" i="1" s="1"/>
  <c r="AM1682" i="1"/>
  <c r="AM1703" i="1"/>
  <c r="P1710" i="1"/>
  <c r="Q1711" i="1"/>
  <c r="AG1711" i="1" s="1"/>
  <c r="AO1711" i="1"/>
  <c r="AQ1711" i="1" s="1"/>
  <c r="Q1720" i="1"/>
  <c r="AG1720" i="1" s="1"/>
  <c r="AO1726" i="1"/>
  <c r="AY1731" i="1"/>
  <c r="AZ1731" i="1" s="1"/>
  <c r="BA1731" i="1" s="1"/>
  <c r="P1736" i="1"/>
  <c r="AZ1742" i="1"/>
  <c r="BA1742" i="1" s="1"/>
  <c r="Q1745" i="1"/>
  <c r="AG1745" i="1" s="1"/>
  <c r="AN1747" i="1"/>
  <c r="AO1749" i="1"/>
  <c r="AU1749" i="1" s="1"/>
  <c r="AN1754" i="1"/>
  <c r="AM1759" i="1"/>
  <c r="AN1761" i="1"/>
  <c r="AT1761" i="1" s="1"/>
  <c r="AV1779" i="1"/>
  <c r="P1780" i="1"/>
  <c r="AN1785" i="1"/>
  <c r="R1792" i="1"/>
  <c r="AZ1800" i="1"/>
  <c r="BA1800" i="1" s="1"/>
  <c r="P1804" i="1"/>
  <c r="AO1808" i="1"/>
  <c r="W1811" i="1"/>
  <c r="AB1811" i="1" s="1"/>
  <c r="AN1813" i="1"/>
  <c r="V1823" i="1"/>
  <c r="AA1823" i="1" s="1"/>
  <c r="AO1825" i="1"/>
  <c r="AO1852" i="1"/>
  <c r="AM1863" i="1"/>
  <c r="AP1875" i="1"/>
  <c r="AR1875" i="1"/>
  <c r="AB1914" i="1"/>
  <c r="Y1914" i="1"/>
  <c r="Z1914" i="1" s="1"/>
  <c r="P1827" i="1"/>
  <c r="Q1828" i="1"/>
  <c r="AG1828" i="1" s="1"/>
  <c r="AM1828" i="1"/>
  <c r="AQ1829" i="1"/>
  <c r="AS1829" i="1"/>
  <c r="AO1835" i="1"/>
  <c r="AO1843" i="1"/>
  <c r="AV1855" i="1"/>
  <c r="W1855" i="1"/>
  <c r="AB1855" i="1" s="1"/>
  <c r="AT1902" i="1"/>
  <c r="AR1902" i="1"/>
  <c r="AP1902" i="1"/>
  <c r="AO1803" i="1"/>
  <c r="AV1817" i="1"/>
  <c r="W1817" i="1"/>
  <c r="AB1817" i="1" s="1"/>
  <c r="AD1817" i="1" s="1"/>
  <c r="AH1817" i="1" s="1"/>
  <c r="AO1819" i="1"/>
  <c r="AS1819" i="1" s="1"/>
  <c r="Q1824" i="1"/>
  <c r="AG1824" i="1" s="1"/>
  <c r="AU1829" i="1"/>
  <c r="V1842" i="1"/>
  <c r="AA1842" i="1" s="1"/>
  <c r="AD1842" i="1" s="1"/>
  <c r="AH1842" i="1" s="1"/>
  <c r="AD1849" i="1"/>
  <c r="AH1849" i="1" s="1"/>
  <c r="AN1853" i="1"/>
  <c r="AT1853" i="1" s="1"/>
  <c r="P1866" i="1"/>
  <c r="AU1871" i="1"/>
  <c r="AS1871" i="1"/>
  <c r="AQ1871" i="1"/>
  <c r="P1837" i="1"/>
  <c r="AY1853" i="1"/>
  <c r="AZ1853" i="1" s="1"/>
  <c r="BA1853" i="1" s="1"/>
  <c r="AO1853" i="1"/>
  <c r="AS1853" i="1" s="1"/>
  <c r="AR1860" i="1"/>
  <c r="AT1860" i="1"/>
  <c r="AP1860" i="1"/>
  <c r="AM1865" i="1"/>
  <c r="AQ1882" i="1"/>
  <c r="AS1882" i="1"/>
  <c r="AO1876" i="1"/>
  <c r="P1787" i="1"/>
  <c r="Q1791" i="1"/>
  <c r="AG1791" i="1" s="1"/>
  <c r="AO1793" i="1"/>
  <c r="AO1795" i="1"/>
  <c r="AN1797" i="1"/>
  <c r="Q1800" i="1"/>
  <c r="AG1800" i="1" s="1"/>
  <c r="AN1800" i="1"/>
  <c r="P1801" i="1"/>
  <c r="AZ1803" i="1"/>
  <c r="BA1803" i="1" s="1"/>
  <c r="R1807" i="1"/>
  <c r="AO1807" i="1"/>
  <c r="AZ1812" i="1"/>
  <c r="BA1812" i="1" s="1"/>
  <c r="AM1812" i="1"/>
  <c r="Q1816" i="1"/>
  <c r="AG1816" i="1" s="1"/>
  <c r="AM1816" i="1"/>
  <c r="P1817" i="1"/>
  <c r="Q1825" i="1"/>
  <c r="AG1825" i="1" s="1"/>
  <c r="AZ1826" i="1"/>
  <c r="BA1826" i="1" s="1"/>
  <c r="AN1830" i="1"/>
  <c r="AT1830" i="1" s="1"/>
  <c r="Q1833" i="1"/>
  <c r="AG1833" i="1" s="1"/>
  <c r="AO1833" i="1"/>
  <c r="P1852" i="1"/>
  <c r="Q1854" i="1"/>
  <c r="AG1854" i="1" s="1"/>
  <c r="AN1854" i="1"/>
  <c r="AR1857" i="1"/>
  <c r="AP1857" i="1"/>
  <c r="AZ1872" i="1"/>
  <c r="BA1872" i="1" s="1"/>
  <c r="AU1879" i="1"/>
  <c r="AS1879" i="1"/>
  <c r="AP1890" i="1"/>
  <c r="AT1890" i="1"/>
  <c r="R1833" i="1"/>
  <c r="AV1833" i="1"/>
  <c r="AO1842" i="1"/>
  <c r="AO1854" i="1"/>
  <c r="AZ1836" i="1"/>
  <c r="BA1836" i="1" s="1"/>
  <c r="AM1848" i="1"/>
  <c r="AS1851" i="1"/>
  <c r="AQ1851" i="1"/>
  <c r="Y1854" i="1"/>
  <c r="Z1854" i="1" s="1"/>
  <c r="AA1854" i="1"/>
  <c r="AD1854" i="1" s="1"/>
  <c r="AH1854" i="1" s="1"/>
  <c r="AY1857" i="1"/>
  <c r="AZ1857" i="1" s="1"/>
  <c r="BA1857" i="1" s="1"/>
  <c r="Q1857" i="1"/>
  <c r="AG1857" i="1" s="1"/>
  <c r="AM1857" i="1"/>
  <c r="P1859" i="1"/>
  <c r="AY1865" i="1"/>
  <c r="AZ1865" i="1" s="1"/>
  <c r="BA1865" i="1" s="1"/>
  <c r="Q1865" i="1"/>
  <c r="AG1865" i="1" s="1"/>
  <c r="AT1891" i="1"/>
  <c r="AP1891" i="1"/>
  <c r="AM1813" i="1"/>
  <c r="AD1816" i="1"/>
  <c r="AH1816" i="1" s="1"/>
  <c r="AI1816" i="1" s="1"/>
  <c r="AF1816" i="1" s="1"/>
  <c r="Q1822" i="1"/>
  <c r="AG1822" i="1" s="1"/>
  <c r="R1829" i="1"/>
  <c r="Y1837" i="1"/>
  <c r="Z1837" i="1" s="1"/>
  <c r="P1838" i="1"/>
  <c r="AM1840" i="1"/>
  <c r="Y1846" i="1"/>
  <c r="Z1846" i="1" s="1"/>
  <c r="AO1861" i="1"/>
  <c r="AS1861" i="1" s="1"/>
  <c r="P1715" i="1"/>
  <c r="AZ1718" i="1"/>
  <c r="BA1718" i="1" s="1"/>
  <c r="Q1722" i="1"/>
  <c r="AG1722" i="1" s="1"/>
  <c r="AO1722" i="1"/>
  <c r="AU1722" i="1" s="1"/>
  <c r="P1724" i="1"/>
  <c r="AN1730" i="1"/>
  <c r="AO1740" i="1"/>
  <c r="AQ1740" i="1" s="1"/>
  <c r="Q1755" i="1"/>
  <c r="AG1755" i="1" s="1"/>
  <c r="AM1755" i="1"/>
  <c r="AN1758" i="1"/>
  <c r="AO1761" i="1"/>
  <c r="R1769" i="1"/>
  <c r="AV1772" i="1"/>
  <c r="P1775" i="1"/>
  <c r="P1777" i="1"/>
  <c r="AN1778" i="1"/>
  <c r="AO1781" i="1"/>
  <c r="AV1782" i="1"/>
  <c r="AN1784" i="1"/>
  <c r="AR1784" i="1" s="1"/>
  <c r="P1786" i="1"/>
  <c r="AM1794" i="1"/>
  <c r="P1795" i="1"/>
  <c r="P1800" i="1"/>
  <c r="R1802" i="1"/>
  <c r="AZ1810" i="1"/>
  <c r="BA1810" i="1" s="1"/>
  <c r="AZ1811" i="1"/>
  <c r="BA1811" i="1" s="1"/>
  <c r="AZ1820" i="1"/>
  <c r="BA1820" i="1" s="1"/>
  <c r="AY1840" i="1"/>
  <c r="AZ1840" i="1" s="1"/>
  <c r="BA1840" i="1" s="1"/>
  <c r="Q1840" i="1"/>
  <c r="AG1840" i="1" s="1"/>
  <c r="AD1846" i="1"/>
  <c r="AH1846" i="1" s="1"/>
  <c r="AO1848" i="1"/>
  <c r="AY1831" i="1"/>
  <c r="AZ1831" i="1" s="1"/>
  <c r="BA1831" i="1" s="1"/>
  <c r="Q1831" i="1"/>
  <c r="AG1831" i="1" s="1"/>
  <c r="AM1835" i="1"/>
  <c r="AZ1837" i="1"/>
  <c r="BA1837" i="1" s="1"/>
  <c r="AM1843" i="1"/>
  <c r="AN1852" i="1"/>
  <c r="AR1855" i="1"/>
  <c r="AO1863" i="1"/>
  <c r="AQ1863" i="1" s="1"/>
  <c r="AY1869" i="1"/>
  <c r="AZ1869" i="1" s="1"/>
  <c r="BA1869" i="1" s="1"/>
  <c r="AN1869" i="1"/>
  <c r="AM1869" i="1"/>
  <c r="AY1874" i="1"/>
  <c r="AZ1874" i="1" s="1"/>
  <c r="BA1874" i="1" s="1"/>
  <c r="AN1874" i="1"/>
  <c r="AM1874" i="1"/>
  <c r="AQ1877" i="1"/>
  <c r="AU1877" i="1"/>
  <c r="AS1877" i="1"/>
  <c r="AN1822" i="1"/>
  <c r="AD1831" i="1"/>
  <c r="AH1831" i="1" s="1"/>
  <c r="AN1837" i="1"/>
  <c r="AN1840" i="1"/>
  <c r="AN1844" i="1"/>
  <c r="AP1844" i="1" s="1"/>
  <c r="AO1846" i="1"/>
  <c r="AQ1846" i="1" s="1"/>
  <c r="Q1853" i="1"/>
  <c r="AG1853" i="1" s="1"/>
  <c r="AM1853" i="1"/>
  <c r="AO1857" i="1"/>
  <c r="Q1860" i="1"/>
  <c r="AG1860" i="1" s="1"/>
  <c r="AM1873" i="1"/>
  <c r="R1879" i="1"/>
  <c r="AZ1881" i="1"/>
  <c r="BA1881" i="1" s="1"/>
  <c r="AO1881" i="1"/>
  <c r="Q1892" i="1"/>
  <c r="AG1892" i="1" s="1"/>
  <c r="AN1893" i="1"/>
  <c r="AR1893" i="1" s="1"/>
  <c r="R1895" i="1"/>
  <c r="AV1907" i="1"/>
  <c r="Q1910" i="1"/>
  <c r="AG1910" i="1" s="1"/>
  <c r="Q1920" i="1"/>
  <c r="AG1920" i="1" s="1"/>
  <c r="AY1920" i="1"/>
  <c r="AZ1920" i="1" s="1"/>
  <c r="BA1920" i="1" s="1"/>
  <c r="AM1920" i="1"/>
  <c r="AM1921" i="1"/>
  <c r="AM1860" i="1"/>
  <c r="AZ1871" i="1"/>
  <c r="BA1871" i="1" s="1"/>
  <c r="Q1878" i="1"/>
  <c r="AG1878" i="1" s="1"/>
  <c r="AO1878" i="1"/>
  <c r="AU1878" i="1" s="1"/>
  <c r="AM1881" i="1"/>
  <c r="P1886" i="1"/>
  <c r="AO1887" i="1"/>
  <c r="AV1893" i="1"/>
  <c r="P1897" i="1"/>
  <c r="AM1899" i="1"/>
  <c r="AY1899" i="1"/>
  <c r="AZ1899" i="1" s="1"/>
  <c r="BA1899" i="1" s="1"/>
  <c r="AO1899" i="1"/>
  <c r="R1904" i="1"/>
  <c r="AV1904" i="1"/>
  <c r="AV1916" i="1"/>
  <c r="AU1925" i="1"/>
  <c r="AQ1925" i="1"/>
  <c r="Y1961" i="1"/>
  <c r="Z1961" i="1" s="1"/>
  <c r="AA1961" i="1"/>
  <c r="AD1961" i="1" s="1"/>
  <c r="AH1961" i="1" s="1"/>
  <c r="AU1979" i="1"/>
  <c r="AQ1979" i="1"/>
  <c r="P1851" i="1"/>
  <c r="AO1860" i="1"/>
  <c r="AU1860" i="1" s="1"/>
  <c r="AV1864" i="1"/>
  <c r="AN1871" i="1"/>
  <c r="AR1871" i="1" s="1"/>
  <c r="AV1873" i="1"/>
  <c r="AV1875" i="1"/>
  <c r="AM1882" i="1"/>
  <c r="AN1883" i="1"/>
  <c r="AY1893" i="1"/>
  <c r="AZ1893" i="1" s="1"/>
  <c r="BA1893" i="1" s="1"/>
  <c r="P1895" i="1"/>
  <c r="AM1896" i="1"/>
  <c r="V1899" i="1"/>
  <c r="R1899" i="1"/>
  <c r="AR1899" i="1"/>
  <c r="AT1899" i="1"/>
  <c r="P1848" i="1"/>
  <c r="Q1851" i="1"/>
  <c r="AG1851" i="1" s="1"/>
  <c r="AZ1856" i="1"/>
  <c r="BA1856" i="1" s="1"/>
  <c r="AN1856" i="1"/>
  <c r="AT1856" i="1" s="1"/>
  <c r="R1858" i="1"/>
  <c r="AZ1859" i="1"/>
  <c r="BA1859" i="1" s="1"/>
  <c r="AZ1862" i="1"/>
  <c r="BA1862" i="1" s="1"/>
  <c r="AO1862" i="1"/>
  <c r="AO1864" i="1"/>
  <c r="AN1866" i="1"/>
  <c r="AM1868" i="1"/>
  <c r="AO1873" i="1"/>
  <c r="AO1875" i="1"/>
  <c r="AM1877" i="1"/>
  <c r="AD1884" i="1"/>
  <c r="AH1884" i="1" s="1"/>
  <c r="AY1911" i="1"/>
  <c r="AZ1911" i="1" s="1"/>
  <c r="BA1911" i="1" s="1"/>
  <c r="AM1911" i="1"/>
  <c r="AN1911" i="1"/>
  <c r="AP1911" i="1" s="1"/>
  <c r="AT1914" i="1"/>
  <c r="AP1914" i="1"/>
  <c r="AU1928" i="1"/>
  <c r="AS1928" i="1"/>
  <c r="AQ1928" i="1"/>
  <c r="R1866" i="1"/>
  <c r="AO1866" i="1"/>
  <c r="AS1866" i="1" s="1"/>
  <c r="Q1867" i="1"/>
  <c r="AG1867" i="1" s="1"/>
  <c r="P1869" i="1"/>
  <c r="P1876" i="1"/>
  <c r="AP1878" i="1"/>
  <c r="AZ1880" i="1"/>
  <c r="BA1880" i="1" s="1"/>
  <c r="AZ1882" i="1"/>
  <c r="BA1882" i="1" s="1"/>
  <c r="AO1885" i="1"/>
  <c r="AM1892" i="1"/>
  <c r="AV1899" i="1"/>
  <c r="AO1905" i="1"/>
  <c r="AZ1917" i="1"/>
  <c r="BA1917" i="1" s="1"/>
  <c r="P1924" i="1"/>
  <c r="AQ1967" i="1"/>
  <c r="AU1967" i="1"/>
  <c r="AS1967" i="1"/>
  <c r="AR1975" i="1"/>
  <c r="AT1975" i="1"/>
  <c r="AQ1991" i="1"/>
  <c r="AU1991" i="1"/>
  <c r="AS1991" i="1"/>
  <c r="AM1792" i="1"/>
  <c r="AV1794" i="1"/>
  <c r="AN1794" i="1"/>
  <c r="AN1810" i="1"/>
  <c r="AO1811" i="1"/>
  <c r="P1826" i="1"/>
  <c r="AM1830" i="1"/>
  <c r="AN1832" i="1"/>
  <c r="Q1855" i="1"/>
  <c r="AG1855" i="1" s="1"/>
  <c r="AV1859" i="1"/>
  <c r="AM1859" i="1"/>
  <c r="Q1863" i="1"/>
  <c r="AG1863" i="1" s="1"/>
  <c r="AN1863" i="1"/>
  <c r="AT1878" i="1"/>
  <c r="AV1880" i="1"/>
  <c r="AW1880" i="1" s="1"/>
  <c r="AX1880" i="1" s="1"/>
  <c r="P1881" i="1"/>
  <c r="AV1882" i="1"/>
  <c r="AV1885" i="1"/>
  <c r="R1893" i="1"/>
  <c r="AZ1894" i="1"/>
  <c r="BA1894" i="1" s="1"/>
  <c r="AY1905" i="1"/>
  <c r="AZ1905" i="1" s="1"/>
  <c r="BA1905" i="1" s="1"/>
  <c r="R1908" i="1"/>
  <c r="AO1911" i="1"/>
  <c r="AU1914" i="1"/>
  <c r="AS1914" i="1"/>
  <c r="AQ1914" i="1"/>
  <c r="P1916" i="1"/>
  <c r="AS1922" i="1"/>
  <c r="AQ1922" i="1"/>
  <c r="AU1922" i="1"/>
  <c r="AM1923" i="1"/>
  <c r="AS1970" i="1"/>
  <c r="AU1970" i="1"/>
  <c r="AD1889" i="1"/>
  <c r="AH1889" i="1" s="1"/>
  <c r="AV1889" i="1"/>
  <c r="AO1892" i="1"/>
  <c r="AQ1892" i="1" s="1"/>
  <c r="Q1929" i="1"/>
  <c r="AG1929" i="1" s="1"/>
  <c r="AY1929" i="1"/>
  <c r="AZ1929" i="1" s="1"/>
  <c r="BA1929" i="1" s="1"/>
  <c r="AM1929" i="1"/>
  <c r="AT1976" i="1"/>
  <c r="AR1976" i="1"/>
  <c r="Q1884" i="1"/>
  <c r="AG1884" i="1" s="1"/>
  <c r="AN1884" i="1"/>
  <c r="AM1886" i="1"/>
  <c r="AM1898" i="1"/>
  <c r="Q1900" i="1"/>
  <c r="AG1900" i="1" s="1"/>
  <c r="AM1900" i="1"/>
  <c r="P1911" i="1"/>
  <c r="AZ1918" i="1"/>
  <c r="BA1918" i="1" s="1"/>
  <c r="AA1926" i="1"/>
  <c r="AD1926" i="1" s="1"/>
  <c r="AH1926" i="1" s="1"/>
  <c r="Y1926" i="1"/>
  <c r="Z1926" i="1" s="1"/>
  <c r="AR1951" i="1"/>
  <c r="AT1951" i="1"/>
  <c r="AP1951" i="1"/>
  <c r="AQ1976" i="1"/>
  <c r="AU1976" i="1"/>
  <c r="AS1976" i="1"/>
  <c r="AU1981" i="1"/>
  <c r="AS1981" i="1"/>
  <c r="AQ1981" i="1"/>
  <c r="AO1872" i="1"/>
  <c r="AO1884" i="1"/>
  <c r="AY1897" i="1"/>
  <c r="AZ1897" i="1" s="1"/>
  <c r="BA1897" i="1" s="1"/>
  <c r="Q1897" i="1"/>
  <c r="AG1897" i="1" s="1"/>
  <c r="AP1898" i="1"/>
  <c r="AT1898" i="1"/>
  <c r="Q1923" i="1"/>
  <c r="AG1923" i="1" s="1"/>
  <c r="AN1923" i="1"/>
  <c r="AY1923" i="1"/>
  <c r="AZ1923" i="1" s="1"/>
  <c r="BA1923" i="1" s="1"/>
  <c r="AO1923" i="1"/>
  <c r="AS1923" i="1" s="1"/>
  <c r="AU1936" i="1"/>
  <c r="AS1936" i="1"/>
  <c r="AR1944" i="1"/>
  <c r="AT1944" i="1"/>
  <c r="AP1944" i="1"/>
  <c r="AN1849" i="1"/>
  <c r="R1850" i="1"/>
  <c r="AN1851" i="1"/>
  <c r="R1855" i="1"/>
  <c r="AZ1867" i="1"/>
  <c r="BA1867" i="1" s="1"/>
  <c r="AA1871" i="1"/>
  <c r="AD1871" i="1" s="1"/>
  <c r="AH1871" i="1" s="1"/>
  <c r="AM1872" i="1"/>
  <c r="AS1880" i="1"/>
  <c r="AO1886" i="1"/>
  <c r="AZ1890" i="1"/>
  <c r="BA1890" i="1" s="1"/>
  <c r="AO1898" i="1"/>
  <c r="AU1898" i="1" s="1"/>
  <c r="AV1858" i="1"/>
  <c r="AM1858" i="1"/>
  <c r="Q1869" i="1"/>
  <c r="AG1869" i="1" s="1"/>
  <c r="Q1876" i="1"/>
  <c r="AG1876" i="1" s="1"/>
  <c r="AV1877" i="1"/>
  <c r="R1885" i="1"/>
  <c r="AV1886" i="1"/>
  <c r="AM1888" i="1"/>
  <c r="AO1893" i="1"/>
  <c r="AP1895" i="1"/>
  <c r="AD1896" i="1"/>
  <c r="AH1896" i="1" s="1"/>
  <c r="AR1898" i="1"/>
  <c r="AO1904" i="1"/>
  <c r="AS1904" i="1" s="1"/>
  <c r="AS1977" i="1"/>
  <c r="AU1977" i="1"/>
  <c r="AU1993" i="1"/>
  <c r="AS1993" i="1"/>
  <c r="AQ1993" i="1"/>
  <c r="AM1893" i="1"/>
  <c r="AO1920" i="1"/>
  <c r="AQ1920" i="1" s="1"/>
  <c r="Y1928" i="1"/>
  <c r="Z1928" i="1" s="1"/>
  <c r="AA1928" i="1"/>
  <c r="AD1914" i="1"/>
  <c r="AH1914" i="1" s="1"/>
  <c r="R1915" i="1"/>
  <c r="AD1916" i="1"/>
  <c r="AH1916" i="1" s="1"/>
  <c r="AV1936" i="1"/>
  <c r="AO1951" i="1"/>
  <c r="AU1951" i="1" s="1"/>
  <c r="AV1974" i="1"/>
  <c r="AS1990" i="1"/>
  <c r="AV1992" i="1"/>
  <c r="AN1994" i="1"/>
  <c r="R1996" i="1"/>
  <c r="AM1999" i="1"/>
  <c r="AV2001" i="1"/>
  <c r="AV1922" i="1"/>
  <c r="AM1930" i="1"/>
  <c r="AZ1934" i="1"/>
  <c r="BA1934" i="1" s="1"/>
  <c r="AM1942" i="1"/>
  <c r="AO1957" i="1"/>
  <c r="AY1958" i="1"/>
  <c r="AZ1958" i="1" s="1"/>
  <c r="BA1958" i="1" s="1"/>
  <c r="AM1977" i="1"/>
  <c r="P1978" i="1"/>
  <c r="AN1989" i="1"/>
  <c r="AN1999" i="1"/>
  <c r="R1910" i="1"/>
  <c r="Q1912" i="1"/>
  <c r="AG1912" i="1" s="1"/>
  <c r="Y1916" i="1"/>
  <c r="Z1916" i="1" s="1"/>
  <c r="V1920" i="1"/>
  <c r="AV1921" i="1"/>
  <c r="P1928" i="1"/>
  <c r="AN1932" i="1"/>
  <c r="AM1934" i="1"/>
  <c r="P1936" i="1"/>
  <c r="AT1940" i="1"/>
  <c r="AV1944" i="1"/>
  <c r="AD1953" i="1"/>
  <c r="AH1953" i="1" s="1"/>
  <c r="AO1953" i="1"/>
  <c r="X1954" i="1"/>
  <c r="AC1954" i="1" s="1"/>
  <c r="AM1960" i="1"/>
  <c r="AZ1965" i="1"/>
  <c r="BA1965" i="1" s="1"/>
  <c r="AN1973" i="1"/>
  <c r="AM1976" i="1"/>
  <c r="P1980" i="1"/>
  <c r="AY1983" i="1"/>
  <c r="AZ1983" i="1" s="1"/>
  <c r="BA1983" i="1" s="1"/>
  <c r="P1987" i="1"/>
  <c r="AN1991" i="1"/>
  <c r="AZ1992" i="1"/>
  <c r="BA1992" i="1" s="1"/>
  <c r="AM1994" i="1"/>
  <c r="AN1997" i="1"/>
  <c r="AO1999" i="1"/>
  <c r="AS1999" i="1" s="1"/>
  <c r="AO1896" i="1"/>
  <c r="AO1901" i="1"/>
  <c r="AS1901" i="1" s="1"/>
  <c r="P1904" i="1"/>
  <c r="Q1905" i="1"/>
  <c r="AG1905" i="1" s="1"/>
  <c r="AN1905" i="1"/>
  <c r="AR1905" i="1" s="1"/>
  <c r="Q1911" i="1"/>
  <c r="AG1911" i="1" s="1"/>
  <c r="AY1912" i="1"/>
  <c r="AZ1912" i="1" s="1"/>
  <c r="BA1912" i="1" s="1"/>
  <c r="R1927" i="1"/>
  <c r="AV1930" i="1"/>
  <c r="AP1935" i="1"/>
  <c r="W1943" i="1"/>
  <c r="AB1943" i="1" s="1"/>
  <c r="AO1947" i="1"/>
  <c r="Q1951" i="1"/>
  <c r="AG1951" i="1" s="1"/>
  <c r="R1953" i="1"/>
  <c r="P1955" i="1"/>
  <c r="AN1960" i="1"/>
  <c r="AT1960" i="1" s="1"/>
  <c r="V1962" i="1"/>
  <c r="AN1963" i="1"/>
  <c r="Q1964" i="1"/>
  <c r="AG1964" i="1" s="1"/>
  <c r="R1965" i="1"/>
  <c r="AO1965" i="1"/>
  <c r="AV1968" i="1"/>
  <c r="AM1968" i="1"/>
  <c r="Q1970" i="1"/>
  <c r="AG1970" i="1" s="1"/>
  <c r="AO1971" i="1"/>
  <c r="P1972" i="1"/>
  <c r="AZ1975" i="1"/>
  <c r="BA1975" i="1" s="1"/>
  <c r="Q1980" i="1"/>
  <c r="AG1980" i="1" s="1"/>
  <c r="AI1980" i="1" s="1"/>
  <c r="AF1980" i="1" s="1"/>
  <c r="AY1980" i="1"/>
  <c r="AZ1980" i="1" s="1"/>
  <c r="BA1980" i="1" s="1"/>
  <c r="P1983" i="1"/>
  <c r="P1985" i="1"/>
  <c r="AV1989" i="1"/>
  <c r="Q1991" i="1"/>
  <c r="AG1991" i="1" s="1"/>
  <c r="Q1997" i="1"/>
  <c r="AG1997" i="1" s="1"/>
  <c r="AO1997" i="1"/>
  <c r="AM2002" i="1"/>
  <c r="AM1937" i="1"/>
  <c r="AZ1947" i="1"/>
  <c r="BA1947" i="1" s="1"/>
  <c r="AN1949" i="1"/>
  <c r="AY1957" i="1"/>
  <c r="AZ1957" i="1" s="1"/>
  <c r="BA1957" i="1" s="1"/>
  <c r="AV1975" i="1"/>
  <c r="AZ1986" i="1"/>
  <c r="BA1986" i="1" s="1"/>
  <c r="AN2000" i="1"/>
  <c r="AM1895" i="1"/>
  <c r="AV1901" i="1"/>
  <c r="AM1903" i="1"/>
  <c r="AM1918" i="1"/>
  <c r="AV1927" i="1"/>
  <c r="AV1929" i="1"/>
  <c r="AN1934" i="1"/>
  <c r="AR1934" i="1" s="1"/>
  <c r="AN1937" i="1"/>
  <c r="Q1939" i="1"/>
  <c r="AG1939" i="1" s="1"/>
  <c r="AN1941" i="1"/>
  <c r="R1945" i="1"/>
  <c r="R1946" i="1"/>
  <c r="AM1946" i="1"/>
  <c r="AO1949" i="1"/>
  <c r="V1951" i="1"/>
  <c r="Y1951" i="1" s="1"/>
  <c r="Z1951" i="1" s="1"/>
  <c r="AN1954" i="1"/>
  <c r="AN1959" i="1"/>
  <c r="AV1970" i="1"/>
  <c r="AO1973" i="1"/>
  <c r="AM1984" i="1"/>
  <c r="AN1993" i="1"/>
  <c r="Q2000" i="1"/>
  <c r="AG2000" i="1" s="1"/>
  <c r="Q2001" i="1"/>
  <c r="AG2001" i="1" s="1"/>
  <c r="AM1870" i="1"/>
  <c r="P1875" i="1"/>
  <c r="P1884" i="1"/>
  <c r="AV1888" i="1"/>
  <c r="AN1888" i="1"/>
  <c r="AT1888" i="1" s="1"/>
  <c r="P1892" i="1"/>
  <c r="P1896" i="1"/>
  <c r="Q1907" i="1"/>
  <c r="AG1907" i="1" s="1"/>
  <c r="AM1907" i="1"/>
  <c r="P1910" i="1"/>
  <c r="AO1913" i="1"/>
  <c r="R1914" i="1"/>
  <c r="AV1918" i="1"/>
  <c r="AN1922" i="1"/>
  <c r="AN1929" i="1"/>
  <c r="AZ1935" i="1"/>
  <c r="BA1935" i="1" s="1"/>
  <c r="AO1937" i="1"/>
  <c r="AV1939" i="1"/>
  <c r="AM1943" i="1"/>
  <c r="AN1946" i="1"/>
  <c r="AM1949" i="1"/>
  <c r="AM1956" i="1"/>
  <c r="R1959" i="1"/>
  <c r="AM1966" i="1"/>
  <c r="AO1968" i="1"/>
  <c r="R1974" i="1"/>
  <c r="AZ1979" i="1"/>
  <c r="BA1979" i="1" s="1"/>
  <c r="AM1995" i="1"/>
  <c r="Q1996" i="1"/>
  <c r="AG1996" i="1" s="1"/>
  <c r="R1907" i="1"/>
  <c r="AO1909" i="1"/>
  <c r="P1912" i="1"/>
  <c r="R1913" i="1"/>
  <c r="AV1913" i="1"/>
  <c r="V1915" i="1"/>
  <c r="AO1918" i="1"/>
  <c r="AN1920" i="1"/>
  <c r="R1922" i="1"/>
  <c r="AV1924" i="1"/>
  <c r="AN1926" i="1"/>
  <c r="AO1929" i="1"/>
  <c r="AO1931" i="1"/>
  <c r="P1932" i="1"/>
  <c r="AM1936" i="1"/>
  <c r="P1947" i="1"/>
  <c r="Q1949" i="1"/>
  <c r="AG1949" i="1" s="1"/>
  <c r="AN1956" i="1"/>
  <c r="AP1956" i="1" s="1"/>
  <c r="AN1958" i="1"/>
  <c r="AV1971" i="1"/>
  <c r="R1977" i="1"/>
  <c r="AV1984" i="1"/>
  <c r="P1989" i="1"/>
  <c r="AN1990" i="1"/>
  <c r="R1993" i="1"/>
  <c r="P1994" i="1"/>
  <c r="AV1995" i="1"/>
  <c r="AO1995" i="1"/>
  <c r="P1923" i="1"/>
  <c r="AV1926" i="1"/>
  <c r="Y1930" i="1"/>
  <c r="Z1930" i="1" s="1"/>
  <c r="AO1946" i="1"/>
  <c r="AM1951" i="1"/>
  <c r="AO1958" i="1"/>
  <c r="AI1961" i="1"/>
  <c r="AF1961" i="1" s="1"/>
  <c r="AN1964" i="1"/>
  <c r="AP1964" i="1" s="1"/>
  <c r="AO1978" i="1"/>
  <c r="AV1981" i="1"/>
  <c r="AW1981" i="1" s="1"/>
  <c r="AX1981" i="1" s="1"/>
  <c r="AN1987" i="1"/>
  <c r="R1990" i="1"/>
  <c r="Q1999" i="1"/>
  <c r="AG1999" i="1" s="1"/>
  <c r="Q1928" i="1"/>
  <c r="AG1928" i="1" s="1"/>
  <c r="AN1928" i="1"/>
  <c r="R1932" i="1"/>
  <c r="AZ1933" i="1"/>
  <c r="BA1933" i="1" s="1"/>
  <c r="AM1933" i="1"/>
  <c r="P1937" i="1"/>
  <c r="AZ1940" i="1"/>
  <c r="BA1940" i="1" s="1"/>
  <c r="AQ1948" i="1"/>
  <c r="AR1952" i="1"/>
  <c r="AI1955" i="1"/>
  <c r="AF1955" i="1" s="1"/>
  <c r="AO1964" i="1"/>
  <c r="Q1972" i="1"/>
  <c r="AG1972" i="1" s="1"/>
  <c r="R1978" i="1"/>
  <c r="AN1980" i="1"/>
  <c r="AM1985" i="1"/>
  <c r="AV1933" i="1"/>
  <c r="AV1938" i="1"/>
  <c r="P1941" i="1"/>
  <c r="AZ1948" i="1"/>
  <c r="BA1948" i="1" s="1"/>
  <c r="AZ1952" i="1"/>
  <c r="BA1952" i="1" s="1"/>
  <c r="Y1953" i="1"/>
  <c r="Z1953" i="1" s="1"/>
  <c r="AM1964" i="1"/>
  <c r="AM1969" i="1"/>
  <c r="AP1970" i="1"/>
  <c r="AN1972" i="1"/>
  <c r="AI1979" i="1"/>
  <c r="AF1979" i="1" s="1"/>
  <c r="R1980" i="1"/>
  <c r="AN1983" i="1"/>
  <c r="AN1988" i="1"/>
  <c r="AN2001" i="1"/>
  <c r="Q1906" i="1"/>
  <c r="AG1906" i="1" s="1"/>
  <c r="AM1915" i="1"/>
  <c r="AO1917" i="1"/>
  <c r="Q1919" i="1"/>
  <c r="AG1919" i="1" s="1"/>
  <c r="R1923" i="1"/>
  <c r="AZ1925" i="1"/>
  <c r="BA1925" i="1" s="1"/>
  <c r="AZ1926" i="1"/>
  <c r="BA1926" i="1" s="1"/>
  <c r="AD1928" i="1"/>
  <c r="AH1928" i="1" s="1"/>
  <c r="AA1930" i="1"/>
  <c r="AV1935" i="1"/>
  <c r="R1936" i="1"/>
  <c r="AN1938" i="1"/>
  <c r="AO1940" i="1"/>
  <c r="AN1955" i="1"/>
  <c r="AP1955" i="1" s="1"/>
  <c r="P1956" i="1"/>
  <c r="AM1957" i="1"/>
  <c r="AO1961" i="1"/>
  <c r="AN1969" i="1"/>
  <c r="AO1972" i="1"/>
  <c r="Q1977" i="1"/>
  <c r="AG1977" i="1" s="1"/>
  <c r="AN1977" i="1"/>
  <c r="R1983" i="1"/>
  <c r="P1984" i="1"/>
  <c r="AQ1990" i="1"/>
  <c r="P1993" i="1"/>
  <c r="P1995" i="1"/>
  <c r="AZ1996" i="1"/>
  <c r="BA1996" i="1" s="1"/>
  <c r="AN1996" i="1"/>
  <c r="AQ5" i="1"/>
  <c r="P9" i="1"/>
  <c r="AQ10" i="1"/>
  <c r="BI14" i="1"/>
  <c r="BH14" i="1"/>
  <c r="AS15" i="1"/>
  <c r="AV17" i="1"/>
  <c r="AW17" i="1" s="1"/>
  <c r="AX17" i="1" s="1"/>
  <c r="V17" i="1"/>
  <c r="R17" i="1"/>
  <c r="AS19" i="1"/>
  <c r="BJ22" i="1"/>
  <c r="BI22" i="1"/>
  <c r="BG22" i="1"/>
  <c r="BI23" i="1"/>
  <c r="BH23" i="1"/>
  <c r="Y27" i="1"/>
  <c r="Z27" i="1" s="1"/>
  <c r="V31" i="1"/>
  <c r="R31" i="1"/>
  <c r="AY31" i="1" s="1"/>
  <c r="AZ31" i="1" s="1"/>
  <c r="BA31" i="1" s="1"/>
  <c r="AV31" i="1"/>
  <c r="Y33" i="1"/>
  <c r="Z33" i="1" s="1"/>
  <c r="AY38" i="1"/>
  <c r="AZ38" i="1" s="1"/>
  <c r="BA38" i="1" s="1"/>
  <c r="AV39" i="1"/>
  <c r="AW39" i="1" s="1"/>
  <c r="AX39" i="1" s="1"/>
  <c r="AS41" i="1"/>
  <c r="AQ41" i="1"/>
  <c r="AT58" i="1"/>
  <c r="AR58" i="1"/>
  <c r="AP58" i="1"/>
  <c r="AT61" i="1"/>
  <c r="AR61" i="1"/>
  <c r="AP61" i="1"/>
  <c r="AD63" i="1"/>
  <c r="AH63" i="1" s="1"/>
  <c r="AD66" i="1"/>
  <c r="AH66" i="1" s="1"/>
  <c r="Y69" i="1"/>
  <c r="Z69" i="1" s="1"/>
  <c r="Y72" i="1"/>
  <c r="Z72" i="1" s="1"/>
  <c r="AT77" i="1"/>
  <c r="AR77" i="1"/>
  <c r="AP77" i="1"/>
  <c r="AA85" i="1"/>
  <c r="AD85" i="1" s="1"/>
  <c r="AH85" i="1" s="1"/>
  <c r="Y85" i="1"/>
  <c r="Z85" i="1" s="1"/>
  <c r="AU88" i="1"/>
  <c r="AS88" i="1"/>
  <c r="AQ88" i="1"/>
  <c r="Y96" i="1"/>
  <c r="Z96" i="1" s="1"/>
  <c r="AY98" i="1"/>
  <c r="AZ98" i="1" s="1"/>
  <c r="BA98" i="1" s="1"/>
  <c r="AR98" i="1"/>
  <c r="AP98" i="1"/>
  <c r="AT98" i="1"/>
  <c r="AA103" i="1"/>
  <c r="AD103" i="1" s="1"/>
  <c r="AH103" i="1" s="1"/>
  <c r="Y103" i="1"/>
  <c r="Z103" i="1" s="1"/>
  <c r="AU106" i="1"/>
  <c r="AS106" i="1"/>
  <c r="AQ106" i="1"/>
  <c r="AT109" i="1"/>
  <c r="AR109" i="1"/>
  <c r="AP109" i="1"/>
  <c r="AD114" i="1"/>
  <c r="AH114" i="1" s="1"/>
  <c r="AW119" i="1"/>
  <c r="AX119" i="1" s="1"/>
  <c r="AU127" i="1"/>
  <c r="AS127" i="1"/>
  <c r="AQ127" i="1"/>
  <c r="AD132" i="1"/>
  <c r="AH132" i="1" s="1"/>
  <c r="AT137" i="1"/>
  <c r="AR137" i="1"/>
  <c r="AP137" i="1"/>
  <c r="AT145" i="1"/>
  <c r="AR145" i="1"/>
  <c r="AP145" i="1"/>
  <c r="AT155" i="1"/>
  <c r="AR155" i="1"/>
  <c r="AP155" i="1"/>
  <c r="AU160" i="1"/>
  <c r="AS160" i="1"/>
  <c r="AW160" i="1" s="1"/>
  <c r="AX160" i="1" s="1"/>
  <c r="AQ160" i="1"/>
  <c r="Y168" i="1"/>
  <c r="Z168" i="1" s="1"/>
  <c r="AY170" i="1"/>
  <c r="AZ170" i="1" s="1"/>
  <c r="BA170" i="1" s="1"/>
  <c r="AR170" i="1"/>
  <c r="AP170" i="1"/>
  <c r="AT170" i="1"/>
  <c r="AT178" i="1"/>
  <c r="AR178" i="1"/>
  <c r="AP178" i="1"/>
  <c r="R8" i="1"/>
  <c r="AY8" i="1" s="1"/>
  <c r="AZ8" i="1" s="1"/>
  <c r="BA8" i="1" s="1"/>
  <c r="V8" i="1"/>
  <c r="AV11" i="1"/>
  <c r="AW11" i="1" s="1"/>
  <c r="AX11" i="1" s="1"/>
  <c r="V11" i="1"/>
  <c r="R11" i="1"/>
  <c r="AY11" i="1" s="1"/>
  <c r="AZ11" i="1" s="1"/>
  <c r="BA11" i="1" s="1"/>
  <c r="BG11" i="1"/>
  <c r="Y12" i="1"/>
  <c r="Z12" i="1" s="1"/>
  <c r="AT12" i="1"/>
  <c r="AR12" i="1"/>
  <c r="AP12" i="1"/>
  <c r="AD15" i="1"/>
  <c r="AH15" i="1" s="1"/>
  <c r="AI15" i="1" s="1"/>
  <c r="AF15" i="1" s="1"/>
  <c r="AU15" i="1"/>
  <c r="AD24" i="1"/>
  <c r="AH24" i="1" s="1"/>
  <c r="BJ34" i="1"/>
  <c r="BI34" i="1"/>
  <c r="BH34" i="1"/>
  <c r="BG34" i="1"/>
  <c r="AR38" i="1"/>
  <c r="AP38" i="1"/>
  <c r="AT38" i="1"/>
  <c r="AT40" i="1"/>
  <c r="AR40" i="1"/>
  <c r="AP40" i="1"/>
  <c r="AD45" i="1"/>
  <c r="AH45" i="1" s="1"/>
  <c r="AI45" i="1" s="1"/>
  <c r="AF45" i="1" s="1"/>
  <c r="AV48" i="1"/>
  <c r="AW48" i="1" s="1"/>
  <c r="AX48" i="1" s="1"/>
  <c r="AS50" i="1"/>
  <c r="AQ50" i="1"/>
  <c r="AA55" i="1"/>
  <c r="AD55" i="1" s="1"/>
  <c r="AH55" i="1" s="1"/>
  <c r="Y55" i="1"/>
  <c r="Z55" i="1" s="1"/>
  <c r="AU58" i="1"/>
  <c r="AS58" i="1"/>
  <c r="AW58" i="1" s="1"/>
  <c r="AX58" i="1" s="1"/>
  <c r="AQ58" i="1"/>
  <c r="AU61" i="1"/>
  <c r="AS61" i="1"/>
  <c r="AQ61" i="1"/>
  <c r="AY80" i="1"/>
  <c r="AZ80" i="1" s="1"/>
  <c r="BA80" i="1" s="1"/>
  <c r="AR80" i="1"/>
  <c r="AP80" i="1"/>
  <c r="AT80" i="1"/>
  <c r="AW90" i="1"/>
  <c r="AX90" i="1" s="1"/>
  <c r="AT91" i="1"/>
  <c r="AR91" i="1"/>
  <c r="AP91" i="1"/>
  <c r="AD93" i="1"/>
  <c r="AH93" i="1" s="1"/>
  <c r="AI93" i="1" s="1"/>
  <c r="AF93" i="1" s="1"/>
  <c r="AU109" i="1"/>
  <c r="AS109" i="1"/>
  <c r="AQ109" i="1"/>
  <c r="AT112" i="1"/>
  <c r="AR112" i="1"/>
  <c r="AP112" i="1"/>
  <c r="AT130" i="1"/>
  <c r="AR130" i="1"/>
  <c r="AP130" i="1"/>
  <c r="AW137" i="1"/>
  <c r="AX137" i="1" s="1"/>
  <c r="AU145" i="1"/>
  <c r="AS145" i="1"/>
  <c r="AQ145" i="1"/>
  <c r="AI162" i="1"/>
  <c r="AF162" i="1" s="1"/>
  <c r="AT163" i="1"/>
  <c r="AR163" i="1"/>
  <c r="AP163" i="1"/>
  <c r="AT173" i="1"/>
  <c r="AR173" i="1"/>
  <c r="AP173" i="1"/>
  <c r="AA175" i="1"/>
  <c r="AD175" i="1" s="1"/>
  <c r="AH175" i="1" s="1"/>
  <c r="Y175" i="1"/>
  <c r="Z175" i="1" s="1"/>
  <c r="AU178" i="1"/>
  <c r="AS178" i="1"/>
  <c r="AQ178" i="1"/>
  <c r="AW3" i="1"/>
  <c r="AX3" i="1" s="1"/>
  <c r="Y9" i="1"/>
  <c r="Z9" i="1" s="1"/>
  <c r="AS10" i="1"/>
  <c r="BI11" i="1"/>
  <c r="BH11" i="1"/>
  <c r="BG13" i="1"/>
  <c r="AT17" i="1"/>
  <c r="AR17" i="1"/>
  <c r="AP17" i="1"/>
  <c r="AV18" i="1"/>
  <c r="BJ25" i="1"/>
  <c r="BI25" i="1"/>
  <c r="BH25" i="1"/>
  <c r="AD27" i="1"/>
  <c r="AH27" i="1" s="1"/>
  <c r="AI27" i="1" s="1"/>
  <c r="AF27" i="1" s="1"/>
  <c r="AD33" i="1"/>
  <c r="AH33" i="1" s="1"/>
  <c r="AI33" i="1" s="1"/>
  <c r="AF33" i="1" s="1"/>
  <c r="AU40" i="1"/>
  <c r="AS40" i="1"/>
  <c r="Y42" i="1"/>
  <c r="Z42" i="1" s="1"/>
  <c r="BJ43" i="1"/>
  <c r="BI43" i="1"/>
  <c r="BH43" i="1"/>
  <c r="AT49" i="1"/>
  <c r="AR49" i="1"/>
  <c r="AP49" i="1"/>
  <c r="AI63" i="1"/>
  <c r="AF63" i="1" s="1"/>
  <c r="AT64" i="1"/>
  <c r="AR64" i="1"/>
  <c r="AP64" i="1"/>
  <c r="AI66" i="1"/>
  <c r="AF66" i="1" s="1"/>
  <c r="AT67" i="1"/>
  <c r="AR67" i="1"/>
  <c r="AP67" i="1"/>
  <c r="AD69" i="1"/>
  <c r="AH69" i="1" s="1"/>
  <c r="AD72" i="1"/>
  <c r="AH72" i="1" s="1"/>
  <c r="AI72" i="1" s="1"/>
  <c r="AF72" i="1" s="1"/>
  <c r="Y75" i="1"/>
  <c r="Z75" i="1" s="1"/>
  <c r="Y78" i="1"/>
  <c r="Z78" i="1" s="1"/>
  <c r="AW88" i="1"/>
  <c r="AX88" i="1" s="1"/>
  <c r="AU91" i="1"/>
  <c r="AS91" i="1"/>
  <c r="AQ91" i="1"/>
  <c r="AD96" i="1"/>
  <c r="AH96" i="1" s="1"/>
  <c r="AI96" i="1" s="1"/>
  <c r="AF96" i="1" s="1"/>
  <c r="AT101" i="1"/>
  <c r="AR101" i="1"/>
  <c r="AP101" i="1"/>
  <c r="AW106" i="1"/>
  <c r="AX106" i="1" s="1"/>
  <c r="AU112" i="1"/>
  <c r="AS112" i="1"/>
  <c r="AQ112" i="1"/>
  <c r="AI114" i="1"/>
  <c r="AF114" i="1" s="1"/>
  <c r="AA127" i="1"/>
  <c r="AD127" i="1" s="1"/>
  <c r="AH127" i="1" s="1"/>
  <c r="Y127" i="1"/>
  <c r="Z127" i="1" s="1"/>
  <c r="AU130" i="1"/>
  <c r="AS130" i="1"/>
  <c r="AW130" i="1" s="1"/>
  <c r="AX130" i="1" s="1"/>
  <c r="AQ130" i="1"/>
  <c r="AI132" i="1"/>
  <c r="AF132" i="1" s="1"/>
  <c r="AT148" i="1"/>
  <c r="AR148" i="1"/>
  <c r="AP148" i="1"/>
  <c r="AU163" i="1"/>
  <c r="AS163" i="1"/>
  <c r="AQ163" i="1"/>
  <c r="AA173" i="1"/>
  <c r="AD173" i="1" s="1"/>
  <c r="AH173" i="1" s="1"/>
  <c r="AI173" i="1" s="1"/>
  <c r="AF173" i="1" s="1"/>
  <c r="Y173" i="1"/>
  <c r="Z173" i="1" s="1"/>
  <c r="AT181" i="1"/>
  <c r="AR181" i="1"/>
  <c r="AP181" i="1"/>
  <c r="AA183" i="1"/>
  <c r="AD183" i="1" s="1"/>
  <c r="AH183" i="1" s="1"/>
  <c r="Y183" i="1"/>
  <c r="Z183" i="1" s="1"/>
  <c r="BB5" i="1"/>
  <c r="BG5" i="1" s="1"/>
  <c r="Y6" i="1"/>
  <c r="Z6" i="1" s="1"/>
  <c r="BI8" i="1"/>
  <c r="BH8" i="1"/>
  <c r="AP9" i="1"/>
  <c r="AR9" i="1"/>
  <c r="BJ11" i="1"/>
  <c r="AD12" i="1"/>
  <c r="AH12" i="1" s="1"/>
  <c r="AI12" i="1" s="1"/>
  <c r="AF12" i="1" s="1"/>
  <c r="AS12" i="1"/>
  <c r="AW12" i="1" s="1"/>
  <c r="AX12" i="1" s="1"/>
  <c r="V13" i="1"/>
  <c r="R13" i="1"/>
  <c r="AY13" i="1" s="1"/>
  <c r="AZ13" i="1" s="1"/>
  <c r="BA13" i="1" s="1"/>
  <c r="AV13" i="1"/>
  <c r="AT13" i="1"/>
  <c r="AR13" i="1"/>
  <c r="AP13" i="1"/>
  <c r="R14" i="1"/>
  <c r="AV14" i="1"/>
  <c r="V14" i="1"/>
  <c r="BJ19" i="1"/>
  <c r="BI19" i="1"/>
  <c r="AU29" i="1"/>
  <c r="BJ31" i="1"/>
  <c r="BI31" i="1"/>
  <c r="BH31" i="1"/>
  <c r="AT37" i="1"/>
  <c r="AR37" i="1"/>
  <c r="AP37" i="1"/>
  <c r="AS38" i="1"/>
  <c r="AQ38" i="1"/>
  <c r="AV40" i="1"/>
  <c r="AW40" i="1" s="1"/>
  <c r="AX40" i="1" s="1"/>
  <c r="V40" i="1"/>
  <c r="R40" i="1"/>
  <c r="AY40" i="1" s="1"/>
  <c r="AZ40" i="1" s="1"/>
  <c r="BA40" i="1" s="1"/>
  <c r="AT47" i="1"/>
  <c r="AR47" i="1"/>
  <c r="AP47" i="1"/>
  <c r="AU49" i="1"/>
  <c r="AS49" i="1"/>
  <c r="AA61" i="1"/>
  <c r="AD61" i="1" s="1"/>
  <c r="AH61" i="1" s="1"/>
  <c r="Y61" i="1"/>
  <c r="Z61" i="1" s="1"/>
  <c r="AU64" i="1"/>
  <c r="AS64" i="1"/>
  <c r="AQ64" i="1"/>
  <c r="AU67" i="1"/>
  <c r="AS67" i="1"/>
  <c r="AQ67" i="1"/>
  <c r="AT83" i="1"/>
  <c r="AR83" i="1"/>
  <c r="AP83" i="1"/>
  <c r="AT94" i="1"/>
  <c r="AR94" i="1"/>
  <c r="AP94" i="1"/>
  <c r="AA109" i="1"/>
  <c r="AD109" i="1" s="1"/>
  <c r="AH109" i="1" s="1"/>
  <c r="Y109" i="1"/>
  <c r="Z109" i="1" s="1"/>
  <c r="AT115" i="1"/>
  <c r="AR115" i="1"/>
  <c r="AP115" i="1"/>
  <c r="AD117" i="1"/>
  <c r="AH117" i="1" s="1"/>
  <c r="AY122" i="1"/>
  <c r="AZ122" i="1" s="1"/>
  <c r="BA122" i="1" s="1"/>
  <c r="AR122" i="1"/>
  <c r="AP122" i="1"/>
  <c r="AT122" i="1"/>
  <c r="AT133" i="1"/>
  <c r="AR133" i="1"/>
  <c r="AP133" i="1"/>
  <c r="AY140" i="1"/>
  <c r="AZ140" i="1" s="1"/>
  <c r="BA140" i="1" s="1"/>
  <c r="AR140" i="1"/>
  <c r="AP140" i="1"/>
  <c r="AT140" i="1"/>
  <c r="AA145" i="1"/>
  <c r="AD145" i="1" s="1"/>
  <c r="AH145" i="1" s="1"/>
  <c r="Y145" i="1"/>
  <c r="Z145" i="1" s="1"/>
  <c r="AU148" i="1"/>
  <c r="AS148" i="1"/>
  <c r="AQ148" i="1"/>
  <c r="AT166" i="1"/>
  <c r="AR166" i="1"/>
  <c r="AP166" i="1"/>
  <c r="AW178" i="1"/>
  <c r="AX178" i="1" s="1"/>
  <c r="AU181" i="1"/>
  <c r="AS181" i="1"/>
  <c r="AQ181" i="1"/>
  <c r="AU187" i="1"/>
  <c r="AS187" i="1"/>
  <c r="AQ187" i="1"/>
  <c r="AD9" i="1"/>
  <c r="AH9" i="1" s="1"/>
  <c r="AI9" i="1" s="1"/>
  <c r="AF9" i="1" s="1"/>
  <c r="AI24" i="1"/>
  <c r="AF24" i="1" s="1"/>
  <c r="AU37" i="1"/>
  <c r="AS37" i="1"/>
  <c r="AD42" i="1"/>
  <c r="AH42" i="1" s="1"/>
  <c r="AI42" i="1" s="1"/>
  <c r="AF42" i="1" s="1"/>
  <c r="V49" i="1"/>
  <c r="R49" i="1"/>
  <c r="AY49" i="1" s="1"/>
  <c r="AZ49" i="1" s="1"/>
  <c r="BA49" i="1" s="1"/>
  <c r="AV49" i="1"/>
  <c r="AW49" i="1" s="1"/>
  <c r="AX49" i="1" s="1"/>
  <c r="AT53" i="1"/>
  <c r="AR53" i="1"/>
  <c r="AP53" i="1"/>
  <c r="AI69" i="1"/>
  <c r="AF69" i="1" s="1"/>
  <c r="AT70" i="1"/>
  <c r="AR70" i="1"/>
  <c r="AP70" i="1"/>
  <c r="AT73" i="1"/>
  <c r="AR73" i="1"/>
  <c r="AP73" i="1"/>
  <c r="AR86" i="1"/>
  <c r="AP86" i="1"/>
  <c r="AT86" i="1"/>
  <c r="AA91" i="1"/>
  <c r="AD91" i="1" s="1"/>
  <c r="AH91" i="1" s="1"/>
  <c r="Y91" i="1"/>
  <c r="Z91" i="1" s="1"/>
  <c r="AU94" i="1"/>
  <c r="AS94" i="1"/>
  <c r="AQ94" i="1"/>
  <c r="AR104" i="1"/>
  <c r="AP104" i="1"/>
  <c r="AT104" i="1"/>
  <c r="AW112" i="1"/>
  <c r="AX112" i="1" s="1"/>
  <c r="AU115" i="1"/>
  <c r="AS115" i="1"/>
  <c r="AQ115" i="1"/>
  <c r="AT125" i="1"/>
  <c r="AR125" i="1"/>
  <c r="AP125" i="1"/>
  <c r="AU133" i="1"/>
  <c r="AS133" i="1"/>
  <c r="AQ133" i="1"/>
  <c r="AT143" i="1"/>
  <c r="AR143" i="1"/>
  <c r="AP143" i="1"/>
  <c r="AT151" i="1"/>
  <c r="AR151" i="1"/>
  <c r="AP151" i="1"/>
  <c r="AR158" i="1"/>
  <c r="AP158" i="1"/>
  <c r="AT158" i="1"/>
  <c r="AA163" i="1"/>
  <c r="AD163" i="1" s="1"/>
  <c r="AH163" i="1" s="1"/>
  <c r="Y163" i="1"/>
  <c r="Z163" i="1" s="1"/>
  <c r="AU166" i="1"/>
  <c r="AS166" i="1"/>
  <c r="AQ166" i="1"/>
  <c r="AT192" i="1"/>
  <c r="AR192" i="1"/>
  <c r="AP192" i="1"/>
  <c r="AQ199" i="1"/>
  <c r="AU199" i="1"/>
  <c r="AS199" i="1"/>
  <c r="BJ4" i="1"/>
  <c r="BI4" i="1"/>
  <c r="BI5" i="1"/>
  <c r="BH5" i="1"/>
  <c r="AR6" i="1"/>
  <c r="AP6" i="1"/>
  <c r="AM5" i="1"/>
  <c r="AD6" i="1"/>
  <c r="AH6" i="1" s="1"/>
  <c r="AI6" i="1" s="1"/>
  <c r="AF6" i="1" s="1"/>
  <c r="AR8" i="1"/>
  <c r="AT8" i="1"/>
  <c r="AS9" i="1"/>
  <c r="AT11" i="1"/>
  <c r="AR11" i="1"/>
  <c r="AR14" i="1"/>
  <c r="AP14" i="1"/>
  <c r="AT14" i="1"/>
  <c r="AV15" i="1"/>
  <c r="AW15" i="1" s="1"/>
  <c r="AX15" i="1" s="1"/>
  <c r="AQ17" i="1"/>
  <c r="BH20" i="1"/>
  <c r="BI20" i="1"/>
  <c r="AS21" i="1"/>
  <c r="AV22" i="1"/>
  <c r="AW22" i="1" s="1"/>
  <c r="AX22" i="1" s="1"/>
  <c r="V22" i="1"/>
  <c r="R22" i="1"/>
  <c r="AY22" i="1" s="1"/>
  <c r="AZ22" i="1" s="1"/>
  <c r="BA22" i="1" s="1"/>
  <c r="AT22" i="1"/>
  <c r="AR22" i="1"/>
  <c r="AP22" i="1"/>
  <c r="AW23" i="1"/>
  <c r="AX23" i="1" s="1"/>
  <c r="AV24" i="1"/>
  <c r="BJ28" i="1"/>
  <c r="BI28" i="1"/>
  <c r="BG28" i="1"/>
  <c r="BI29" i="1"/>
  <c r="BH29" i="1"/>
  <c r="AT35" i="1"/>
  <c r="AR35" i="1"/>
  <c r="AP35" i="1"/>
  <c r="V37" i="1"/>
  <c r="R37" i="1"/>
  <c r="AY37" i="1" s="1"/>
  <c r="AZ37" i="1" s="1"/>
  <c r="BA37" i="1" s="1"/>
  <c r="AV37" i="1"/>
  <c r="AW37" i="1" s="1"/>
  <c r="AX37" i="1" s="1"/>
  <c r="AY44" i="1"/>
  <c r="AZ44" i="1" s="1"/>
  <c r="BA44" i="1" s="1"/>
  <c r="AV45" i="1"/>
  <c r="AW45" i="1" s="1"/>
  <c r="AX45" i="1" s="1"/>
  <c r="AS47" i="1"/>
  <c r="AW47" i="1" s="1"/>
  <c r="AX47" i="1" s="1"/>
  <c r="AQ47" i="1"/>
  <c r="AQ49" i="1"/>
  <c r="AY56" i="1"/>
  <c r="AZ56" i="1" s="1"/>
  <c r="BA56" i="1" s="1"/>
  <c r="AR56" i="1"/>
  <c r="AP56" i="1"/>
  <c r="AT56" i="1"/>
  <c r="AW64" i="1"/>
  <c r="AX64" i="1" s="1"/>
  <c r="AA67" i="1"/>
  <c r="AD67" i="1" s="1"/>
  <c r="AH67" i="1" s="1"/>
  <c r="AI67" i="1" s="1"/>
  <c r="AF67" i="1" s="1"/>
  <c r="Y67" i="1"/>
  <c r="Z67" i="1" s="1"/>
  <c r="AU70" i="1"/>
  <c r="AS70" i="1"/>
  <c r="AQ70" i="1"/>
  <c r="AU73" i="1"/>
  <c r="AS73" i="1"/>
  <c r="AQ73" i="1"/>
  <c r="Y84" i="1"/>
  <c r="Z84" i="1" s="1"/>
  <c r="AI85" i="1"/>
  <c r="AF85" i="1" s="1"/>
  <c r="AT89" i="1"/>
  <c r="AR89" i="1"/>
  <c r="AP89" i="1"/>
  <c r="AT97" i="1"/>
  <c r="AR97" i="1"/>
  <c r="AP97" i="1"/>
  <c r="AD99" i="1"/>
  <c r="AH99" i="1" s="1"/>
  <c r="AI99" i="1" s="1"/>
  <c r="AF99" i="1" s="1"/>
  <c r="AI103" i="1"/>
  <c r="AF103" i="1" s="1"/>
  <c r="AT107" i="1"/>
  <c r="AR107" i="1"/>
  <c r="AP107" i="1"/>
  <c r="AI117" i="1"/>
  <c r="AF117" i="1" s="1"/>
  <c r="AT118" i="1"/>
  <c r="AR118" i="1"/>
  <c r="AP118" i="1"/>
  <c r="AW143" i="1"/>
  <c r="AX143" i="1" s="1"/>
  <c r="AW148" i="1"/>
  <c r="AX148" i="1" s="1"/>
  <c r="AU151" i="1"/>
  <c r="AS151" i="1"/>
  <c r="AQ151" i="1"/>
  <c r="AT161" i="1"/>
  <c r="AR161" i="1"/>
  <c r="AP161" i="1"/>
  <c r="AI168" i="1"/>
  <c r="AF168" i="1" s="1"/>
  <c r="AT169" i="1"/>
  <c r="AR169" i="1"/>
  <c r="AP169" i="1"/>
  <c r="AW173" i="1"/>
  <c r="AX173" i="1" s="1"/>
  <c r="AY176" i="1"/>
  <c r="AZ176" i="1" s="1"/>
  <c r="BA176" i="1" s="1"/>
  <c r="AR176" i="1"/>
  <c r="AP176" i="1"/>
  <c r="AT176" i="1"/>
  <c r="AA181" i="1"/>
  <c r="AD181" i="1" s="1"/>
  <c r="AH181" i="1" s="1"/>
  <c r="Y181" i="1"/>
  <c r="Z181" i="1" s="1"/>
  <c r="AT198" i="1"/>
  <c r="AR198" i="1"/>
  <c r="AP198" i="1"/>
  <c r="V5" i="1"/>
  <c r="R5" i="1"/>
  <c r="AY5" i="1" s="1"/>
  <c r="AZ5" i="1" s="1"/>
  <c r="BA5" i="1" s="1"/>
  <c r="AP3" i="1"/>
  <c r="AR3" i="1"/>
  <c r="BJ5" i="1"/>
  <c r="AA3" i="1"/>
  <c r="AD3" i="1" s="1"/>
  <c r="AH3" i="1" s="1"/>
  <c r="AI3" i="1" s="1"/>
  <c r="AF3" i="1" s="1"/>
  <c r="AN5" i="1"/>
  <c r="AS6" i="1"/>
  <c r="AT9" i="1"/>
  <c r="AV10" i="1"/>
  <c r="AW10" i="1" s="1"/>
  <c r="AX10" i="1" s="1"/>
  <c r="V10" i="1"/>
  <c r="AQ13" i="1"/>
  <c r="AU17" i="1"/>
  <c r="BJ20" i="1"/>
  <c r="AD21" i="1"/>
  <c r="AH21" i="1" s="1"/>
  <c r="AI21" i="1" s="1"/>
  <c r="AF21" i="1" s="1"/>
  <c r="AU21" i="1"/>
  <c r="AT23" i="1"/>
  <c r="AR23" i="1"/>
  <c r="AP23" i="1"/>
  <c r="R26" i="1"/>
  <c r="AV26" i="1"/>
  <c r="V26" i="1"/>
  <c r="AV27" i="1"/>
  <c r="AY32" i="1"/>
  <c r="AZ32" i="1" s="1"/>
  <c r="BA32" i="1" s="1"/>
  <c r="AV33" i="1"/>
  <c r="AQ37" i="1"/>
  <c r="Y39" i="1"/>
  <c r="Z39" i="1" s="1"/>
  <c r="BJ40" i="1"/>
  <c r="BI40" i="1"/>
  <c r="BH40" i="1"/>
  <c r="AR44" i="1"/>
  <c r="AP44" i="1"/>
  <c r="AT44" i="1"/>
  <c r="AT46" i="1"/>
  <c r="AR46" i="1"/>
  <c r="AP46" i="1"/>
  <c r="Y54" i="1"/>
  <c r="Z54" i="1" s="1"/>
  <c r="AI55" i="1"/>
  <c r="AF55" i="1" s="1"/>
  <c r="AT59" i="1"/>
  <c r="AR59" i="1"/>
  <c r="AP59" i="1"/>
  <c r="AI75" i="1"/>
  <c r="AF75" i="1" s="1"/>
  <c r="AT76" i="1"/>
  <c r="AR76" i="1"/>
  <c r="AP76" i="1"/>
  <c r="AI78" i="1"/>
  <c r="AF78" i="1" s="1"/>
  <c r="AT79" i="1"/>
  <c r="AR79" i="1"/>
  <c r="AP79" i="1"/>
  <c r="AW94" i="1"/>
  <c r="AX94" i="1" s="1"/>
  <c r="AU97" i="1"/>
  <c r="AS97" i="1"/>
  <c r="AQ97" i="1"/>
  <c r="AY110" i="1"/>
  <c r="AZ110" i="1" s="1"/>
  <c r="BA110" i="1" s="1"/>
  <c r="AR110" i="1"/>
  <c r="AP110" i="1"/>
  <c r="AT110" i="1"/>
  <c r="AA115" i="1"/>
  <c r="AD115" i="1" s="1"/>
  <c r="AH115" i="1" s="1"/>
  <c r="Y115" i="1"/>
  <c r="Z115" i="1" s="1"/>
  <c r="AU118" i="1"/>
  <c r="AS118" i="1"/>
  <c r="AW118" i="1" s="1"/>
  <c r="AX118" i="1" s="1"/>
  <c r="AQ118" i="1"/>
  <c r="AI120" i="1"/>
  <c r="AF120" i="1" s="1"/>
  <c r="Y123" i="1"/>
  <c r="Z123" i="1" s="1"/>
  <c r="Y126" i="1"/>
  <c r="Z126" i="1" s="1"/>
  <c r="AY128" i="1"/>
  <c r="AZ128" i="1" s="1"/>
  <c r="BA128" i="1" s="1"/>
  <c r="AR128" i="1"/>
  <c r="AP128" i="1"/>
  <c r="AT128" i="1"/>
  <c r="AA133" i="1"/>
  <c r="AD133" i="1" s="1"/>
  <c r="AH133" i="1" s="1"/>
  <c r="Y133" i="1"/>
  <c r="Z133" i="1" s="1"/>
  <c r="AT136" i="1"/>
  <c r="AR136" i="1"/>
  <c r="AP136" i="1"/>
  <c r="AT154" i="1"/>
  <c r="AR154" i="1"/>
  <c r="AP154" i="1"/>
  <c r="AW166" i="1"/>
  <c r="AX166" i="1" s="1"/>
  <c r="AU169" i="1"/>
  <c r="AS169" i="1"/>
  <c r="AQ169" i="1"/>
  <c r="AI175" i="1"/>
  <c r="AF175" i="1" s="1"/>
  <c r="AT179" i="1"/>
  <c r="AR179" i="1"/>
  <c r="AP179" i="1"/>
  <c r="AA195" i="1"/>
  <c r="AD195" i="1" s="1"/>
  <c r="AH195" i="1" s="1"/>
  <c r="AI195" i="1" s="1"/>
  <c r="AF195" i="1" s="1"/>
  <c r="Y195" i="1"/>
  <c r="Z195" i="1" s="1"/>
  <c r="AT6" i="1"/>
  <c r="V7" i="1"/>
  <c r="AV7" i="1"/>
  <c r="BJ7" i="1"/>
  <c r="BI7" i="1"/>
  <c r="AU9" i="1"/>
  <c r="BJ10" i="1"/>
  <c r="BI10" i="1"/>
  <c r="AS13" i="1"/>
  <c r="BJ16" i="1"/>
  <c r="BI16" i="1"/>
  <c r="BG16" i="1"/>
  <c r="BG19" i="1"/>
  <c r="AR26" i="1"/>
  <c r="AP26" i="1"/>
  <c r="AT26" i="1"/>
  <c r="AR32" i="1"/>
  <c r="AP32" i="1"/>
  <c r="AT32" i="1"/>
  <c r="AT34" i="1"/>
  <c r="AR34" i="1"/>
  <c r="AP34" i="1"/>
  <c r="AQ35" i="1"/>
  <c r="AS35" i="1"/>
  <c r="AW35" i="1" s="1"/>
  <c r="AX35" i="1" s="1"/>
  <c r="AU46" i="1"/>
  <c r="AS46" i="1"/>
  <c r="Y48" i="1"/>
  <c r="Z48" i="1" s="1"/>
  <c r="BJ49" i="1"/>
  <c r="BI49" i="1"/>
  <c r="BH49" i="1"/>
  <c r="AY62" i="1"/>
  <c r="AZ62" i="1" s="1"/>
  <c r="BA62" i="1" s="1"/>
  <c r="AR62" i="1"/>
  <c r="AP62" i="1"/>
  <c r="AT62" i="1"/>
  <c r="AW70" i="1"/>
  <c r="AX70" i="1" s="1"/>
  <c r="AA73" i="1"/>
  <c r="AD73" i="1" s="1"/>
  <c r="AH73" i="1" s="1"/>
  <c r="AI73" i="1" s="1"/>
  <c r="AF73" i="1" s="1"/>
  <c r="Y73" i="1"/>
  <c r="Z73" i="1" s="1"/>
  <c r="AU76" i="1"/>
  <c r="AS76" i="1"/>
  <c r="AW76" i="1" s="1"/>
  <c r="AX76" i="1" s="1"/>
  <c r="AQ76" i="1"/>
  <c r="AU79" i="1"/>
  <c r="AS79" i="1"/>
  <c r="AQ79" i="1"/>
  <c r="AD84" i="1"/>
  <c r="AH84" i="1" s="1"/>
  <c r="AT113" i="1"/>
  <c r="AR113" i="1"/>
  <c r="AP113" i="1"/>
  <c r="AT121" i="1"/>
  <c r="AR121" i="1"/>
  <c r="AP121" i="1"/>
  <c r="AI127" i="1"/>
  <c r="AF127" i="1" s="1"/>
  <c r="AT131" i="1"/>
  <c r="AR131" i="1"/>
  <c r="AP131" i="1"/>
  <c r="AU136" i="1"/>
  <c r="AS136" i="1"/>
  <c r="AW136" i="1" s="1"/>
  <c r="AX136" i="1" s="1"/>
  <c r="AQ136" i="1"/>
  <c r="AY146" i="1"/>
  <c r="AZ146" i="1" s="1"/>
  <c r="BA146" i="1" s="1"/>
  <c r="AR146" i="1"/>
  <c r="AP146" i="1"/>
  <c r="AT146" i="1"/>
  <c r="AA151" i="1"/>
  <c r="AD151" i="1" s="1"/>
  <c r="AH151" i="1" s="1"/>
  <c r="AI151" i="1" s="1"/>
  <c r="AF151" i="1" s="1"/>
  <c r="Y151" i="1"/>
  <c r="Z151" i="1" s="1"/>
  <c r="AU154" i="1"/>
  <c r="AS154" i="1"/>
  <c r="AW154" i="1" s="1"/>
  <c r="AX154" i="1" s="1"/>
  <c r="AQ154" i="1"/>
  <c r="AT172" i="1"/>
  <c r="AR172" i="1"/>
  <c r="AP172" i="1"/>
  <c r="V19" i="1"/>
  <c r="R19" i="1"/>
  <c r="AY19" i="1" s="1"/>
  <c r="AZ19" i="1" s="1"/>
  <c r="BA19" i="1" s="1"/>
  <c r="AV19" i="1"/>
  <c r="AW19" i="1" s="1"/>
  <c r="AX19" i="1" s="1"/>
  <c r="AT19" i="1"/>
  <c r="AR19" i="1"/>
  <c r="AP19" i="1"/>
  <c r="R20" i="1"/>
  <c r="AV20" i="1"/>
  <c r="AW20" i="1" s="1"/>
  <c r="AX20" i="1" s="1"/>
  <c r="V20" i="1"/>
  <c r="AT25" i="1"/>
  <c r="AR25" i="1"/>
  <c r="AP25" i="1"/>
  <c r="AU34" i="1"/>
  <c r="AS34" i="1"/>
  <c r="AD39" i="1"/>
  <c r="AH39" i="1" s="1"/>
  <c r="AI39" i="1" s="1"/>
  <c r="AF39" i="1" s="1"/>
  <c r="AV42" i="1"/>
  <c r="AW42" i="1" s="1"/>
  <c r="AX42" i="1" s="1"/>
  <c r="AS44" i="1"/>
  <c r="AQ44" i="1"/>
  <c r="AV46" i="1"/>
  <c r="AW46" i="1" s="1"/>
  <c r="AX46" i="1" s="1"/>
  <c r="V46" i="1"/>
  <c r="R46" i="1"/>
  <c r="AY46" i="1" s="1"/>
  <c r="AZ46" i="1" s="1"/>
  <c r="BA46" i="1" s="1"/>
  <c r="Y57" i="1"/>
  <c r="Z57" i="1" s="1"/>
  <c r="Y60" i="1"/>
  <c r="Z60" i="1" s="1"/>
  <c r="AI61" i="1"/>
  <c r="AF61" i="1" s="1"/>
  <c r="AT65" i="1"/>
  <c r="AR65" i="1"/>
  <c r="AP65" i="1"/>
  <c r="AR92" i="1"/>
  <c r="AP92" i="1"/>
  <c r="AT92" i="1"/>
  <c r="AA97" i="1"/>
  <c r="AD97" i="1" s="1"/>
  <c r="AH97" i="1" s="1"/>
  <c r="AI97" i="1" s="1"/>
  <c r="AF97" i="1" s="1"/>
  <c r="Y97" i="1"/>
  <c r="Z97" i="1" s="1"/>
  <c r="AT100" i="1"/>
  <c r="AR100" i="1"/>
  <c r="AP100" i="1"/>
  <c r="AI109" i="1"/>
  <c r="AF109" i="1" s="1"/>
  <c r="AU121" i="1"/>
  <c r="AS121" i="1"/>
  <c r="AQ121" i="1"/>
  <c r="AD123" i="1"/>
  <c r="AH123" i="1" s="1"/>
  <c r="AD126" i="1"/>
  <c r="AH126" i="1" s="1"/>
  <c r="AI126" i="1" s="1"/>
  <c r="AF126" i="1" s="1"/>
  <c r="AT139" i="1"/>
  <c r="AR139" i="1"/>
  <c r="AP139" i="1"/>
  <c r="AI145" i="1"/>
  <c r="AF145" i="1" s="1"/>
  <c r="AT149" i="1"/>
  <c r="AR149" i="1"/>
  <c r="AP149" i="1"/>
  <c r="AT157" i="1"/>
  <c r="AR157" i="1"/>
  <c r="AP157" i="1"/>
  <c r="AR164" i="1"/>
  <c r="AP164" i="1"/>
  <c r="AT164" i="1"/>
  <c r="AA169" i="1"/>
  <c r="AD169" i="1" s="1"/>
  <c r="AH169" i="1" s="1"/>
  <c r="AI169" i="1" s="1"/>
  <c r="AF169" i="1" s="1"/>
  <c r="Y169" i="1"/>
  <c r="Z169" i="1" s="1"/>
  <c r="AU172" i="1"/>
  <c r="AS172" i="1"/>
  <c r="AW172" i="1" s="1"/>
  <c r="AX172" i="1" s="1"/>
  <c r="AQ172" i="1"/>
  <c r="AA179" i="1"/>
  <c r="AD179" i="1" s="1"/>
  <c r="AH179" i="1" s="1"/>
  <c r="AI179" i="1" s="1"/>
  <c r="AF179" i="1" s="1"/>
  <c r="Y179" i="1"/>
  <c r="Z179" i="1" s="1"/>
  <c r="AV9" i="1"/>
  <c r="AW9" i="1" s="1"/>
  <c r="AX9" i="1" s="1"/>
  <c r="AW6" i="1"/>
  <c r="AX6" i="1" s="1"/>
  <c r="BH7" i="1"/>
  <c r="AQ8" i="1"/>
  <c r="AT10" i="1"/>
  <c r="AP10" i="1"/>
  <c r="BH10" i="1"/>
  <c r="AQ11" i="1"/>
  <c r="AU14" i="1"/>
  <c r="BI17" i="1"/>
  <c r="BH17" i="1"/>
  <c r="AS18" i="1"/>
  <c r="AQ23" i="1"/>
  <c r="V25" i="1"/>
  <c r="R25" i="1"/>
  <c r="AY25" i="1" s="1"/>
  <c r="AZ25" i="1" s="1"/>
  <c r="BA25" i="1" s="1"/>
  <c r="AV25" i="1"/>
  <c r="AU25" i="1"/>
  <c r="AS25" i="1"/>
  <c r="AS26" i="1"/>
  <c r="AQ26" i="1"/>
  <c r="AS32" i="1"/>
  <c r="AQ32" i="1"/>
  <c r="AV34" i="1"/>
  <c r="AW34" i="1" s="1"/>
  <c r="AX34" i="1" s="1"/>
  <c r="V34" i="1"/>
  <c r="R34" i="1"/>
  <c r="AY34" i="1" s="1"/>
  <c r="AZ34" i="1" s="1"/>
  <c r="BA34" i="1" s="1"/>
  <c r="BJ37" i="1"/>
  <c r="BI37" i="1"/>
  <c r="BH37" i="1"/>
  <c r="BG37" i="1"/>
  <c r="AT43" i="1"/>
  <c r="AR43" i="1"/>
  <c r="AP43" i="1"/>
  <c r="AU44" i="1"/>
  <c r="AD48" i="1"/>
  <c r="AH48" i="1" s="1"/>
  <c r="AI48" i="1" s="1"/>
  <c r="AF48" i="1" s="1"/>
  <c r="AY68" i="1"/>
  <c r="AZ68" i="1" s="1"/>
  <c r="BA68" i="1" s="1"/>
  <c r="AR68" i="1"/>
  <c r="AP68" i="1"/>
  <c r="AT68" i="1"/>
  <c r="AA79" i="1"/>
  <c r="AD79" i="1" s="1"/>
  <c r="AH79" i="1" s="1"/>
  <c r="AI79" i="1" s="1"/>
  <c r="AF79" i="1" s="1"/>
  <c r="Y79" i="1"/>
  <c r="Z79" i="1" s="1"/>
  <c r="AT82" i="1"/>
  <c r="AR82" i="1"/>
  <c r="AP82" i="1"/>
  <c r="AI84" i="1"/>
  <c r="AF84" i="1" s="1"/>
  <c r="AT85" i="1"/>
  <c r="AR85" i="1"/>
  <c r="AP85" i="1"/>
  <c r="AD87" i="1"/>
  <c r="AH87" i="1" s="1"/>
  <c r="AD90" i="1"/>
  <c r="AH90" i="1" s="1"/>
  <c r="AI91" i="1"/>
  <c r="AF91" i="1" s="1"/>
  <c r="AT95" i="1"/>
  <c r="AR95" i="1"/>
  <c r="AP95" i="1"/>
  <c r="AU100" i="1"/>
  <c r="AS100" i="1"/>
  <c r="AW100" i="1" s="1"/>
  <c r="AX100" i="1" s="1"/>
  <c r="AQ100" i="1"/>
  <c r="AT103" i="1"/>
  <c r="AR103" i="1"/>
  <c r="AP103" i="1"/>
  <c r="AD105" i="1"/>
  <c r="AH105" i="1" s="1"/>
  <c r="AD108" i="1"/>
  <c r="AH108" i="1" s="1"/>
  <c r="AU139" i="1"/>
  <c r="AS139" i="1"/>
  <c r="AQ139" i="1"/>
  <c r="AW149" i="1"/>
  <c r="AX149" i="1" s="1"/>
  <c r="AU157" i="1"/>
  <c r="AS157" i="1"/>
  <c r="AQ157" i="1"/>
  <c r="AI163" i="1"/>
  <c r="AF163" i="1" s="1"/>
  <c r="AT167" i="1"/>
  <c r="AR167" i="1"/>
  <c r="AP167" i="1"/>
  <c r="AT7" i="1"/>
  <c r="AP7" i="1"/>
  <c r="BJ13" i="1"/>
  <c r="BI13" i="1"/>
  <c r="AR20" i="1"/>
  <c r="AP20" i="1"/>
  <c r="AT20" i="1"/>
  <c r="AW21" i="1"/>
  <c r="AX21" i="1" s="1"/>
  <c r="AU24" i="1"/>
  <c r="AQ24" i="1"/>
  <c r="AT28" i="1"/>
  <c r="AR28" i="1"/>
  <c r="AP28" i="1"/>
  <c r="AT31" i="1"/>
  <c r="AR31" i="1"/>
  <c r="AP31" i="1"/>
  <c r="AW41" i="1"/>
  <c r="AX41" i="1" s="1"/>
  <c r="AT41" i="1"/>
  <c r="AR41" i="1"/>
  <c r="AP41" i="1"/>
  <c r="AU43" i="1"/>
  <c r="AS43" i="1"/>
  <c r="AT52" i="1"/>
  <c r="AR52" i="1"/>
  <c r="AP52" i="1"/>
  <c r="AT55" i="1"/>
  <c r="AR55" i="1"/>
  <c r="AP55" i="1"/>
  <c r="AD57" i="1"/>
  <c r="AH57" i="1" s="1"/>
  <c r="AI57" i="1" s="1"/>
  <c r="AF57" i="1" s="1"/>
  <c r="AD60" i="1"/>
  <c r="AH60" i="1" s="1"/>
  <c r="AI60" i="1" s="1"/>
  <c r="AF60" i="1" s="1"/>
  <c r="AT71" i="1"/>
  <c r="AR71" i="1"/>
  <c r="AP71" i="1"/>
  <c r="AU82" i="1"/>
  <c r="AS82" i="1"/>
  <c r="AW82" i="1" s="1"/>
  <c r="AX82" i="1" s="1"/>
  <c r="AQ82" i="1"/>
  <c r="AU85" i="1"/>
  <c r="AS85" i="1"/>
  <c r="AQ85" i="1"/>
  <c r="AU103" i="1"/>
  <c r="AS103" i="1"/>
  <c r="AQ103" i="1"/>
  <c r="AR116" i="1"/>
  <c r="AP116" i="1"/>
  <c r="AT116" i="1"/>
  <c r="AA121" i="1"/>
  <c r="AD121" i="1" s="1"/>
  <c r="AH121" i="1" s="1"/>
  <c r="AI121" i="1" s="1"/>
  <c r="AF121" i="1" s="1"/>
  <c r="Y121" i="1"/>
  <c r="Z121" i="1" s="1"/>
  <c r="AI123" i="1"/>
  <c r="AF123" i="1" s="1"/>
  <c r="AT124" i="1"/>
  <c r="AR124" i="1"/>
  <c r="AP124" i="1"/>
  <c r="AT142" i="1"/>
  <c r="AR142" i="1"/>
  <c r="AP142" i="1"/>
  <c r="AT175" i="1"/>
  <c r="AR175" i="1"/>
  <c r="AP175" i="1"/>
  <c r="AI181" i="1"/>
  <c r="AF181" i="1" s="1"/>
  <c r="AQ184" i="1"/>
  <c r="AU184" i="1"/>
  <c r="AS184" i="1"/>
  <c r="AV4" i="1"/>
  <c r="V4" i="1"/>
  <c r="AD18" i="1"/>
  <c r="AH18" i="1" s="1"/>
  <c r="AI18" i="1" s="1"/>
  <c r="AF18" i="1" s="1"/>
  <c r="AT4" i="1"/>
  <c r="AP4" i="1"/>
  <c r="AU5" i="1"/>
  <c r="AV8" i="1"/>
  <c r="AW8" i="1" s="1"/>
  <c r="AX8" i="1" s="1"/>
  <c r="P12" i="1"/>
  <c r="BH13" i="1"/>
  <c r="Y15" i="1"/>
  <c r="Z15" i="1" s="1"/>
  <c r="AV16" i="1"/>
  <c r="AW16" i="1" s="1"/>
  <c r="AX16" i="1" s="1"/>
  <c r="V16" i="1"/>
  <c r="R16" i="1"/>
  <c r="AY16" i="1" s="1"/>
  <c r="AZ16" i="1" s="1"/>
  <c r="BA16" i="1" s="1"/>
  <c r="AT16" i="1"/>
  <c r="AR16" i="1"/>
  <c r="AP16" i="1"/>
  <c r="AY17" i="1"/>
  <c r="AZ17" i="1" s="1"/>
  <c r="BA17" i="1" s="1"/>
  <c r="AQ19" i="1"/>
  <c r="Y24" i="1"/>
  <c r="Z24" i="1" s="1"/>
  <c r="AS24" i="1"/>
  <c r="AV28" i="1"/>
  <c r="V28" i="1"/>
  <c r="R28" i="1"/>
  <c r="AY28" i="1" s="1"/>
  <c r="AZ28" i="1" s="1"/>
  <c r="BA28" i="1" s="1"/>
  <c r="AT29" i="1"/>
  <c r="AR29" i="1"/>
  <c r="AP29" i="1"/>
  <c r="BG31" i="1"/>
  <c r="AU31" i="1"/>
  <c r="AS31" i="1"/>
  <c r="V43" i="1"/>
  <c r="R43" i="1"/>
  <c r="AY43" i="1" s="1"/>
  <c r="AZ43" i="1" s="1"/>
  <c r="BA43" i="1" s="1"/>
  <c r="AV43" i="1"/>
  <c r="Y45" i="1"/>
  <c r="Z45" i="1" s="1"/>
  <c r="BJ46" i="1"/>
  <c r="BI46" i="1"/>
  <c r="BH46" i="1"/>
  <c r="AR50" i="1"/>
  <c r="AP50" i="1"/>
  <c r="AT50" i="1"/>
  <c r="AU52" i="1"/>
  <c r="AS52" i="1"/>
  <c r="AW52" i="1" s="1"/>
  <c r="AX52" i="1" s="1"/>
  <c r="AQ52" i="1"/>
  <c r="AU55" i="1"/>
  <c r="AS55" i="1"/>
  <c r="AQ55" i="1"/>
  <c r="AR74" i="1"/>
  <c r="AP74" i="1"/>
  <c r="AT74" i="1"/>
  <c r="AI87" i="1"/>
  <c r="AF87" i="1" s="1"/>
  <c r="AT88" i="1"/>
  <c r="AR88" i="1"/>
  <c r="AP88" i="1"/>
  <c r="AI90" i="1"/>
  <c r="AF90" i="1" s="1"/>
  <c r="Y93" i="1"/>
  <c r="Z93" i="1" s="1"/>
  <c r="AI105" i="1"/>
  <c r="AF105" i="1" s="1"/>
  <c r="AT106" i="1"/>
  <c r="AR106" i="1"/>
  <c r="AP106" i="1"/>
  <c r="AI108" i="1"/>
  <c r="AF108" i="1" s="1"/>
  <c r="AD111" i="1"/>
  <c r="AH111" i="1" s="1"/>
  <c r="AI111" i="1" s="1"/>
  <c r="AF111" i="1" s="1"/>
  <c r="AI115" i="1"/>
  <c r="AF115" i="1" s="1"/>
  <c r="AT119" i="1"/>
  <c r="AR119" i="1"/>
  <c r="AP119" i="1"/>
  <c r="AU124" i="1"/>
  <c r="AS124" i="1"/>
  <c r="AW124" i="1" s="1"/>
  <c r="AX124" i="1" s="1"/>
  <c r="AQ124" i="1"/>
  <c r="AT127" i="1"/>
  <c r="AR127" i="1"/>
  <c r="AP127" i="1"/>
  <c r="AI133" i="1"/>
  <c r="AF133" i="1" s="1"/>
  <c r="AR134" i="1"/>
  <c r="AP134" i="1"/>
  <c r="AT134" i="1"/>
  <c r="AA139" i="1"/>
  <c r="AD139" i="1" s="1"/>
  <c r="AH139" i="1" s="1"/>
  <c r="AI139" i="1" s="1"/>
  <c r="AF139" i="1" s="1"/>
  <c r="Y139" i="1"/>
  <c r="Z139" i="1" s="1"/>
  <c r="AU142" i="1"/>
  <c r="AS142" i="1"/>
  <c r="AW142" i="1" s="1"/>
  <c r="AX142" i="1" s="1"/>
  <c r="AQ142" i="1"/>
  <c r="AR152" i="1"/>
  <c r="AP152" i="1"/>
  <c r="AT152" i="1"/>
  <c r="AA157" i="1"/>
  <c r="AD157" i="1" s="1"/>
  <c r="AH157" i="1" s="1"/>
  <c r="AI157" i="1" s="1"/>
  <c r="AF157" i="1" s="1"/>
  <c r="Y157" i="1"/>
  <c r="Z157" i="1" s="1"/>
  <c r="AT160" i="1"/>
  <c r="AR160" i="1"/>
  <c r="AP160" i="1"/>
  <c r="AU175" i="1"/>
  <c r="AS175" i="1"/>
  <c r="AQ175" i="1"/>
  <c r="AU30" i="1"/>
  <c r="AU36" i="1"/>
  <c r="AU42" i="1"/>
  <c r="R3" i="1"/>
  <c r="AY3" i="1" s="1"/>
  <c r="AZ3" i="1" s="1"/>
  <c r="BA3" i="1" s="1"/>
  <c r="R9" i="1"/>
  <c r="AY9" i="1" s="1"/>
  <c r="AZ9" i="1" s="1"/>
  <c r="BA9" i="1" s="1"/>
  <c r="R15" i="1"/>
  <c r="AY15" i="1" s="1"/>
  <c r="AZ15" i="1" s="1"/>
  <c r="BA15" i="1" s="1"/>
  <c r="AR15" i="1"/>
  <c r="R21" i="1"/>
  <c r="AY21" i="1" s="1"/>
  <c r="AZ21" i="1" s="1"/>
  <c r="BA21" i="1" s="1"/>
  <c r="AR21" i="1"/>
  <c r="BI26" i="1"/>
  <c r="R27" i="1"/>
  <c r="AY27" i="1" s="1"/>
  <c r="AZ27" i="1" s="1"/>
  <c r="BA27" i="1" s="1"/>
  <c r="AR27" i="1"/>
  <c r="V32" i="1"/>
  <c r="BI32" i="1"/>
  <c r="R33" i="1"/>
  <c r="AY33" i="1" s="1"/>
  <c r="AZ33" i="1" s="1"/>
  <c r="BA33" i="1" s="1"/>
  <c r="AR33" i="1"/>
  <c r="V38" i="1"/>
  <c r="BI38" i="1"/>
  <c r="R39" i="1"/>
  <c r="AY39" i="1" s="1"/>
  <c r="AZ39" i="1" s="1"/>
  <c r="BA39" i="1" s="1"/>
  <c r="AR39" i="1"/>
  <c r="V44" i="1"/>
  <c r="BI44" i="1"/>
  <c r="R45" i="1"/>
  <c r="AY45" i="1" s="1"/>
  <c r="AZ45" i="1" s="1"/>
  <c r="BA45" i="1" s="1"/>
  <c r="AR45" i="1"/>
  <c r="V50" i="1"/>
  <c r="BI50" i="1"/>
  <c r="R51" i="1"/>
  <c r="AY51" i="1" s="1"/>
  <c r="AZ51" i="1" s="1"/>
  <c r="BA51" i="1" s="1"/>
  <c r="AR51" i="1"/>
  <c r="AV55" i="1"/>
  <c r="V56" i="1"/>
  <c r="BI56" i="1"/>
  <c r="R57" i="1"/>
  <c r="AY57" i="1" s="1"/>
  <c r="AZ57" i="1" s="1"/>
  <c r="BA57" i="1" s="1"/>
  <c r="AR57" i="1"/>
  <c r="AV61" i="1"/>
  <c r="AW61" i="1" s="1"/>
  <c r="AX61" i="1" s="1"/>
  <c r="V62" i="1"/>
  <c r="BI62" i="1"/>
  <c r="R63" i="1"/>
  <c r="AY63" i="1" s="1"/>
  <c r="AZ63" i="1" s="1"/>
  <c r="BA63" i="1" s="1"/>
  <c r="AR63" i="1"/>
  <c r="AV67" i="1"/>
  <c r="AW67" i="1" s="1"/>
  <c r="AX67" i="1" s="1"/>
  <c r="V68" i="1"/>
  <c r="BI68" i="1"/>
  <c r="R69" i="1"/>
  <c r="AY69" i="1" s="1"/>
  <c r="AZ69" i="1" s="1"/>
  <c r="BA69" i="1" s="1"/>
  <c r="AR69" i="1"/>
  <c r="AV73" i="1"/>
  <c r="AW73" i="1" s="1"/>
  <c r="AX73" i="1" s="1"/>
  <c r="V74" i="1"/>
  <c r="BI74" i="1"/>
  <c r="R75" i="1"/>
  <c r="AY75" i="1" s="1"/>
  <c r="AZ75" i="1" s="1"/>
  <c r="BA75" i="1" s="1"/>
  <c r="AR75" i="1"/>
  <c r="AV79" i="1"/>
  <c r="AW79" i="1" s="1"/>
  <c r="AX79" i="1" s="1"/>
  <c r="V80" i="1"/>
  <c r="BI80" i="1"/>
  <c r="R81" i="1"/>
  <c r="AR81" i="1"/>
  <c r="AV85" i="1"/>
  <c r="AW85" i="1" s="1"/>
  <c r="AX85" i="1" s="1"/>
  <c r="V86" i="1"/>
  <c r="BI86" i="1"/>
  <c r="R87" i="1"/>
  <c r="AY87" i="1" s="1"/>
  <c r="AZ87" i="1" s="1"/>
  <c r="BA87" i="1" s="1"/>
  <c r="AR87" i="1"/>
  <c r="AV91" i="1"/>
  <c r="AW91" i="1" s="1"/>
  <c r="AX91" i="1" s="1"/>
  <c r="V92" i="1"/>
  <c r="BI92" i="1"/>
  <c r="R93" i="1"/>
  <c r="AY93" i="1" s="1"/>
  <c r="AZ93" i="1" s="1"/>
  <c r="BA93" i="1" s="1"/>
  <c r="AR93" i="1"/>
  <c r="AV97" i="1"/>
  <c r="AW97" i="1" s="1"/>
  <c r="AX97" i="1" s="1"/>
  <c r="V98" i="1"/>
  <c r="BI98" i="1"/>
  <c r="R99" i="1"/>
  <c r="AR99" i="1"/>
  <c r="AV103" i="1"/>
  <c r="AW103" i="1" s="1"/>
  <c r="AX103" i="1" s="1"/>
  <c r="V104" i="1"/>
  <c r="BI104" i="1"/>
  <c r="R105" i="1"/>
  <c r="AY105" i="1" s="1"/>
  <c r="AZ105" i="1" s="1"/>
  <c r="BA105" i="1" s="1"/>
  <c r="AR105" i="1"/>
  <c r="AV109" i="1"/>
  <c r="AW109" i="1" s="1"/>
  <c r="AX109" i="1" s="1"/>
  <c r="V110" i="1"/>
  <c r="BI110" i="1"/>
  <c r="R111" i="1"/>
  <c r="AY111" i="1" s="1"/>
  <c r="AZ111" i="1" s="1"/>
  <c r="BA111" i="1" s="1"/>
  <c r="AR111" i="1"/>
  <c r="AV115" i="1"/>
  <c r="AW115" i="1" s="1"/>
  <c r="AX115" i="1" s="1"/>
  <c r="V116" i="1"/>
  <c r="BI116" i="1"/>
  <c r="R117" i="1"/>
  <c r="AY117" i="1" s="1"/>
  <c r="AZ117" i="1" s="1"/>
  <c r="BA117" i="1" s="1"/>
  <c r="AR117" i="1"/>
  <c r="AV121" i="1"/>
  <c r="AW121" i="1" s="1"/>
  <c r="AX121" i="1" s="1"/>
  <c r="V122" i="1"/>
  <c r="BI122" i="1"/>
  <c r="R123" i="1"/>
  <c r="AY123" i="1" s="1"/>
  <c r="AZ123" i="1" s="1"/>
  <c r="BA123" i="1" s="1"/>
  <c r="AR123" i="1"/>
  <c r="AV127" i="1"/>
  <c r="AW127" i="1" s="1"/>
  <c r="AX127" i="1" s="1"/>
  <c r="V128" i="1"/>
  <c r="BI128" i="1"/>
  <c r="R129" i="1"/>
  <c r="AY129" i="1" s="1"/>
  <c r="AZ129" i="1" s="1"/>
  <c r="BA129" i="1" s="1"/>
  <c r="AR129" i="1"/>
  <c r="AV133" i="1"/>
  <c r="AW133" i="1" s="1"/>
  <c r="AX133" i="1" s="1"/>
  <c r="V134" i="1"/>
  <c r="BI134" i="1"/>
  <c r="R135" i="1"/>
  <c r="AY135" i="1" s="1"/>
  <c r="AZ135" i="1" s="1"/>
  <c r="BA135" i="1" s="1"/>
  <c r="AR135" i="1"/>
  <c r="AV139" i="1"/>
  <c r="V140" i="1"/>
  <c r="BI140" i="1"/>
  <c r="AR141" i="1"/>
  <c r="AV145" i="1"/>
  <c r="AW145" i="1" s="1"/>
  <c r="AX145" i="1" s="1"/>
  <c r="V146" i="1"/>
  <c r="BI146" i="1"/>
  <c r="AR147" i="1"/>
  <c r="AV151" i="1"/>
  <c r="AW151" i="1" s="1"/>
  <c r="AX151" i="1" s="1"/>
  <c r="V152" i="1"/>
  <c r="BI152" i="1"/>
  <c r="AR153" i="1"/>
  <c r="AV157" i="1"/>
  <c r="AW157" i="1" s="1"/>
  <c r="AX157" i="1" s="1"/>
  <c r="V158" i="1"/>
  <c r="BI158" i="1"/>
  <c r="AR159" i="1"/>
  <c r="AV163" i="1"/>
  <c r="AW163" i="1" s="1"/>
  <c r="AX163" i="1" s="1"/>
  <c r="V164" i="1"/>
  <c r="BI164" i="1"/>
  <c r="AR165" i="1"/>
  <c r="AV169" i="1"/>
  <c r="AW169" i="1" s="1"/>
  <c r="AX169" i="1" s="1"/>
  <c r="V170" i="1"/>
  <c r="BI170" i="1"/>
  <c r="AR171" i="1"/>
  <c r="AV175" i="1"/>
  <c r="V176" i="1"/>
  <c r="BI176" i="1"/>
  <c r="AR177" i="1"/>
  <c r="AV181" i="1"/>
  <c r="AW181" i="1" s="1"/>
  <c r="AX181" i="1" s="1"/>
  <c r="AU183" i="1"/>
  <c r="AV184" i="1"/>
  <c r="V184" i="1"/>
  <c r="BG186" i="1"/>
  <c r="AU186" i="1"/>
  <c r="BI189" i="1"/>
  <c r="BJ190" i="1"/>
  <c r="BG193" i="1"/>
  <c r="AR195" i="1"/>
  <c r="AP195" i="1"/>
  <c r="BH196" i="1"/>
  <c r="BJ197" i="1"/>
  <c r="V200" i="1"/>
  <c r="R200" i="1"/>
  <c r="AY200" i="1" s="1"/>
  <c r="AZ200" i="1" s="1"/>
  <c r="BA200" i="1" s="1"/>
  <c r="AV200" i="1"/>
  <c r="AW200" i="1" s="1"/>
  <c r="AX200" i="1" s="1"/>
  <c r="AT203" i="1"/>
  <c r="AR203" i="1"/>
  <c r="AP203" i="1"/>
  <c r="BH203" i="1"/>
  <c r="BG205" i="1"/>
  <c r="AU207" i="1"/>
  <c r="BI208" i="1"/>
  <c r="BG208" i="1"/>
  <c r="V212" i="1"/>
  <c r="R212" i="1"/>
  <c r="AY212" i="1" s="1"/>
  <c r="AZ212" i="1" s="1"/>
  <c r="BA212" i="1" s="1"/>
  <c r="AV212" i="1"/>
  <c r="AU214" i="1"/>
  <c r="AT230" i="1"/>
  <c r="AR230" i="1"/>
  <c r="AP230" i="1"/>
  <c r="AT234" i="1"/>
  <c r="AR234" i="1"/>
  <c r="AP234" i="1"/>
  <c r="AA242" i="1"/>
  <c r="AD242" i="1" s="1"/>
  <c r="AH242" i="1" s="1"/>
  <c r="Y242" i="1"/>
  <c r="Z242" i="1" s="1"/>
  <c r="AT246" i="1"/>
  <c r="AR246" i="1"/>
  <c r="AP246" i="1"/>
  <c r="AR255" i="1"/>
  <c r="AP255" i="1"/>
  <c r="AT255" i="1"/>
  <c r="AA266" i="1"/>
  <c r="AP268" i="1"/>
  <c r="AT268" i="1"/>
  <c r="AR268" i="1"/>
  <c r="AA278" i="1"/>
  <c r="AP280" i="1"/>
  <c r="AT280" i="1"/>
  <c r="AR280" i="1"/>
  <c r="AT282" i="1"/>
  <c r="AR282" i="1"/>
  <c r="AP282" i="1"/>
  <c r="AR291" i="1"/>
  <c r="AP291" i="1"/>
  <c r="AT291" i="1"/>
  <c r="AU300" i="1"/>
  <c r="AS300" i="1"/>
  <c r="AW300" i="1" s="1"/>
  <c r="AX300" i="1" s="1"/>
  <c r="AQ300" i="1"/>
  <c r="AU329" i="1"/>
  <c r="AS329" i="1"/>
  <c r="AQ329" i="1"/>
  <c r="AU330" i="1"/>
  <c r="AS330" i="1"/>
  <c r="AQ330" i="1"/>
  <c r="AD337" i="1"/>
  <c r="AH337" i="1" s="1"/>
  <c r="AU353" i="1"/>
  <c r="AS353" i="1"/>
  <c r="AQ353" i="1"/>
  <c r="AI367" i="1"/>
  <c r="AF367" i="1" s="1"/>
  <c r="AS388" i="1"/>
  <c r="AW388" i="1" s="1"/>
  <c r="AX388" i="1" s="1"/>
  <c r="AU388" i="1"/>
  <c r="AQ388" i="1"/>
  <c r="AU56" i="1"/>
  <c r="AU62" i="1"/>
  <c r="AU68" i="1"/>
  <c r="AU74" i="1"/>
  <c r="AU80" i="1"/>
  <c r="AU86" i="1"/>
  <c r="AU92" i="1"/>
  <c r="AU98" i="1"/>
  <c r="AU104" i="1"/>
  <c r="AU110" i="1"/>
  <c r="AU116" i="1"/>
  <c r="AU122" i="1"/>
  <c r="AU128" i="1"/>
  <c r="AU134" i="1"/>
  <c r="AU140" i="1"/>
  <c r="AU146" i="1"/>
  <c r="AU152" i="1"/>
  <c r="AU158" i="1"/>
  <c r="AU164" i="1"/>
  <c r="AU170" i="1"/>
  <c r="AU176" i="1"/>
  <c r="AO179" i="1"/>
  <c r="AV185" i="1"/>
  <c r="AW185" i="1" s="1"/>
  <c r="AX185" i="1" s="1"/>
  <c r="V185" i="1"/>
  <c r="R185" i="1"/>
  <c r="AY185" i="1" s="1"/>
  <c r="AZ185" i="1" s="1"/>
  <c r="BA185" i="1" s="1"/>
  <c r="AV186" i="1"/>
  <c r="AW186" i="1" s="1"/>
  <c r="AX186" i="1" s="1"/>
  <c r="V186" i="1"/>
  <c r="R186" i="1"/>
  <c r="AY186" i="1" s="1"/>
  <c r="AZ186" i="1" s="1"/>
  <c r="BA186" i="1" s="1"/>
  <c r="AN188" i="1"/>
  <c r="AV193" i="1"/>
  <c r="V193" i="1"/>
  <c r="R193" i="1"/>
  <c r="AY193" i="1" s="1"/>
  <c r="AZ193" i="1" s="1"/>
  <c r="BA193" i="1" s="1"/>
  <c r="BG202" i="1"/>
  <c r="AV205" i="1"/>
  <c r="AW205" i="1" s="1"/>
  <c r="AX205" i="1" s="1"/>
  <c r="V205" i="1"/>
  <c r="R205" i="1"/>
  <c r="AY205" i="1" s="1"/>
  <c r="AZ205" i="1" s="1"/>
  <c r="BA205" i="1" s="1"/>
  <c r="AP208" i="1"/>
  <c r="AT208" i="1"/>
  <c r="AR208" i="1"/>
  <c r="AT212" i="1"/>
  <c r="AR212" i="1"/>
  <c r="AP212" i="1"/>
  <c r="BI213" i="1"/>
  <c r="BH213" i="1"/>
  <c r="BJ219" i="1"/>
  <c r="BI219" i="1"/>
  <c r="BH219" i="1"/>
  <c r="AQ224" i="1"/>
  <c r="AU224" i="1"/>
  <c r="AT241" i="1"/>
  <c r="AR241" i="1"/>
  <c r="AP241" i="1"/>
  <c r="AT260" i="1"/>
  <c r="AR260" i="1"/>
  <c r="AP260" i="1"/>
  <c r="AT265" i="1"/>
  <c r="AR265" i="1"/>
  <c r="AP265" i="1"/>
  <c r="AU282" i="1"/>
  <c r="AS282" i="1"/>
  <c r="AQ282" i="1"/>
  <c r="AT307" i="1"/>
  <c r="AR307" i="1"/>
  <c r="AP307" i="1"/>
  <c r="AU323" i="1"/>
  <c r="AS323" i="1"/>
  <c r="AQ323" i="1"/>
  <c r="AW329" i="1"/>
  <c r="AX329" i="1" s="1"/>
  <c r="AI337" i="1"/>
  <c r="AF337" i="1" s="1"/>
  <c r="AU349" i="1"/>
  <c r="AS349" i="1"/>
  <c r="AW349" i="1" s="1"/>
  <c r="AX349" i="1" s="1"/>
  <c r="AQ349" i="1"/>
  <c r="AR351" i="1"/>
  <c r="AP351" i="1"/>
  <c r="AT351" i="1"/>
  <c r="AR362" i="1"/>
  <c r="AT362" i="1"/>
  <c r="AP362" i="1"/>
  <c r="Y364" i="1"/>
  <c r="Z364" i="1" s="1"/>
  <c r="AS382" i="1"/>
  <c r="AQ382" i="1"/>
  <c r="AU382" i="1"/>
  <c r="AS385" i="1"/>
  <c r="AU385" i="1"/>
  <c r="AQ385" i="1"/>
  <c r="AT15" i="1"/>
  <c r="BB17" i="1"/>
  <c r="BG17" i="1" s="1"/>
  <c r="AT21" i="1"/>
  <c r="BB23" i="1"/>
  <c r="BG23" i="1" s="1"/>
  <c r="AT27" i="1"/>
  <c r="BB29" i="1"/>
  <c r="BG29" i="1" s="1"/>
  <c r="AV32" i="1"/>
  <c r="AW32" i="1" s="1"/>
  <c r="AX32" i="1" s="1"/>
  <c r="AT33" i="1"/>
  <c r="BB35" i="1"/>
  <c r="BG35" i="1" s="1"/>
  <c r="AV38" i="1"/>
  <c r="AW38" i="1" s="1"/>
  <c r="AX38" i="1" s="1"/>
  <c r="AT39" i="1"/>
  <c r="BB41" i="1"/>
  <c r="BG41" i="1" s="1"/>
  <c r="AV44" i="1"/>
  <c r="AW44" i="1" s="1"/>
  <c r="AX44" i="1" s="1"/>
  <c r="AT45" i="1"/>
  <c r="BB47" i="1"/>
  <c r="BG47" i="1" s="1"/>
  <c r="AV50" i="1"/>
  <c r="AW50" i="1" s="1"/>
  <c r="AX50" i="1" s="1"/>
  <c r="AT51" i="1"/>
  <c r="R52" i="1"/>
  <c r="AY52" i="1" s="1"/>
  <c r="AZ52" i="1" s="1"/>
  <c r="BA52" i="1" s="1"/>
  <c r="BB53" i="1"/>
  <c r="BG53" i="1" s="1"/>
  <c r="AV56" i="1"/>
  <c r="AW56" i="1" s="1"/>
  <c r="AX56" i="1" s="1"/>
  <c r="AT57" i="1"/>
  <c r="R58" i="1"/>
  <c r="AY58" i="1" s="1"/>
  <c r="AZ58" i="1" s="1"/>
  <c r="BA58" i="1" s="1"/>
  <c r="BB59" i="1"/>
  <c r="BG59" i="1" s="1"/>
  <c r="AV62" i="1"/>
  <c r="AW62" i="1" s="1"/>
  <c r="AX62" i="1" s="1"/>
  <c r="AT63" i="1"/>
  <c r="R64" i="1"/>
  <c r="AY64" i="1" s="1"/>
  <c r="AZ64" i="1" s="1"/>
  <c r="BA64" i="1" s="1"/>
  <c r="BB65" i="1"/>
  <c r="BG65" i="1" s="1"/>
  <c r="AV68" i="1"/>
  <c r="AW68" i="1" s="1"/>
  <c r="AX68" i="1" s="1"/>
  <c r="AT69" i="1"/>
  <c r="R70" i="1"/>
  <c r="AY70" i="1" s="1"/>
  <c r="AZ70" i="1" s="1"/>
  <c r="BA70" i="1" s="1"/>
  <c r="BB71" i="1"/>
  <c r="BG71" i="1" s="1"/>
  <c r="AV74" i="1"/>
  <c r="AT75" i="1"/>
  <c r="R76" i="1"/>
  <c r="AY76" i="1" s="1"/>
  <c r="AZ76" i="1" s="1"/>
  <c r="BA76" i="1" s="1"/>
  <c r="BB77" i="1"/>
  <c r="BG77" i="1" s="1"/>
  <c r="AV80" i="1"/>
  <c r="AW80" i="1" s="1"/>
  <c r="AX80" i="1" s="1"/>
  <c r="AT81" i="1"/>
  <c r="R82" i="1"/>
  <c r="AY82" i="1" s="1"/>
  <c r="AZ82" i="1" s="1"/>
  <c r="BA82" i="1" s="1"/>
  <c r="BB83" i="1"/>
  <c r="BG83" i="1" s="1"/>
  <c r="AV86" i="1"/>
  <c r="AW86" i="1" s="1"/>
  <c r="AX86" i="1" s="1"/>
  <c r="AT87" i="1"/>
  <c r="R88" i="1"/>
  <c r="AY88" i="1" s="1"/>
  <c r="AZ88" i="1" s="1"/>
  <c r="BA88" i="1" s="1"/>
  <c r="BB89" i="1"/>
  <c r="BG89" i="1" s="1"/>
  <c r="AV92" i="1"/>
  <c r="AW92" i="1" s="1"/>
  <c r="AX92" i="1" s="1"/>
  <c r="AT93" i="1"/>
  <c r="R94" i="1"/>
  <c r="AY94" i="1" s="1"/>
  <c r="AZ94" i="1" s="1"/>
  <c r="BA94" i="1" s="1"/>
  <c r="BB95" i="1"/>
  <c r="BG95" i="1" s="1"/>
  <c r="AV98" i="1"/>
  <c r="AW98" i="1" s="1"/>
  <c r="AX98" i="1" s="1"/>
  <c r="AT99" i="1"/>
  <c r="R100" i="1"/>
  <c r="AY100" i="1" s="1"/>
  <c r="AZ100" i="1" s="1"/>
  <c r="BA100" i="1" s="1"/>
  <c r="BB101" i="1"/>
  <c r="BG101" i="1" s="1"/>
  <c r="AV104" i="1"/>
  <c r="AW104" i="1" s="1"/>
  <c r="AX104" i="1" s="1"/>
  <c r="AT105" i="1"/>
  <c r="R106" i="1"/>
  <c r="AY106" i="1" s="1"/>
  <c r="AZ106" i="1" s="1"/>
  <c r="BA106" i="1" s="1"/>
  <c r="BB107" i="1"/>
  <c r="BG107" i="1" s="1"/>
  <c r="AV110" i="1"/>
  <c r="AW110" i="1" s="1"/>
  <c r="AX110" i="1" s="1"/>
  <c r="AT111" i="1"/>
  <c r="R112" i="1"/>
  <c r="AY112" i="1" s="1"/>
  <c r="AZ112" i="1" s="1"/>
  <c r="BA112" i="1" s="1"/>
  <c r="BB113" i="1"/>
  <c r="BG113" i="1" s="1"/>
  <c r="AV116" i="1"/>
  <c r="AW116" i="1" s="1"/>
  <c r="AX116" i="1" s="1"/>
  <c r="AT117" i="1"/>
  <c r="R118" i="1"/>
  <c r="AY118" i="1" s="1"/>
  <c r="AZ118" i="1" s="1"/>
  <c r="BA118" i="1" s="1"/>
  <c r="BB119" i="1"/>
  <c r="BG119" i="1" s="1"/>
  <c r="AV122" i="1"/>
  <c r="AW122" i="1" s="1"/>
  <c r="AX122" i="1" s="1"/>
  <c r="AT123" i="1"/>
  <c r="R124" i="1"/>
  <c r="AY124" i="1" s="1"/>
  <c r="AZ124" i="1" s="1"/>
  <c r="BA124" i="1" s="1"/>
  <c r="BB125" i="1"/>
  <c r="BG125" i="1" s="1"/>
  <c r="AV128" i="1"/>
  <c r="AW128" i="1" s="1"/>
  <c r="AX128" i="1" s="1"/>
  <c r="AT129" i="1"/>
  <c r="R130" i="1"/>
  <c r="AY130" i="1" s="1"/>
  <c r="AZ130" i="1" s="1"/>
  <c r="BA130" i="1" s="1"/>
  <c r="BB131" i="1"/>
  <c r="BG131" i="1" s="1"/>
  <c r="AV134" i="1"/>
  <c r="AW134" i="1" s="1"/>
  <c r="AX134" i="1" s="1"/>
  <c r="AT135" i="1"/>
  <c r="R136" i="1"/>
  <c r="AY136" i="1" s="1"/>
  <c r="AZ136" i="1" s="1"/>
  <c r="BA136" i="1" s="1"/>
  <c r="BB137" i="1"/>
  <c r="BG137" i="1" s="1"/>
  <c r="AV140" i="1"/>
  <c r="AW140" i="1" s="1"/>
  <c r="AX140" i="1" s="1"/>
  <c r="AT141" i="1"/>
  <c r="R142" i="1"/>
  <c r="AY142" i="1" s="1"/>
  <c r="AZ142" i="1" s="1"/>
  <c r="BA142" i="1" s="1"/>
  <c r="BB143" i="1"/>
  <c r="BG143" i="1" s="1"/>
  <c r="AV146" i="1"/>
  <c r="AW146" i="1" s="1"/>
  <c r="AX146" i="1" s="1"/>
  <c r="AT147" i="1"/>
  <c r="R148" i="1"/>
  <c r="AY148" i="1" s="1"/>
  <c r="AZ148" i="1" s="1"/>
  <c r="BA148" i="1" s="1"/>
  <c r="BB149" i="1"/>
  <c r="BG149" i="1" s="1"/>
  <c r="AV152" i="1"/>
  <c r="AW152" i="1" s="1"/>
  <c r="AX152" i="1" s="1"/>
  <c r="AT153" i="1"/>
  <c r="R154" i="1"/>
  <c r="AY154" i="1" s="1"/>
  <c r="AZ154" i="1" s="1"/>
  <c r="BA154" i="1" s="1"/>
  <c r="BB155" i="1"/>
  <c r="BG155" i="1" s="1"/>
  <c r="AV158" i="1"/>
  <c r="AW158" i="1" s="1"/>
  <c r="AX158" i="1" s="1"/>
  <c r="AT159" i="1"/>
  <c r="R160" i="1"/>
  <c r="AY160" i="1" s="1"/>
  <c r="AZ160" i="1" s="1"/>
  <c r="BA160" i="1" s="1"/>
  <c r="BB161" i="1"/>
  <c r="BG161" i="1" s="1"/>
  <c r="AV164" i="1"/>
  <c r="AW164" i="1" s="1"/>
  <c r="AX164" i="1" s="1"/>
  <c r="AT165" i="1"/>
  <c r="R166" i="1"/>
  <c r="AY166" i="1" s="1"/>
  <c r="AZ166" i="1" s="1"/>
  <c r="BA166" i="1" s="1"/>
  <c r="BB167" i="1"/>
  <c r="BG167" i="1" s="1"/>
  <c r="AV170" i="1"/>
  <c r="AW170" i="1" s="1"/>
  <c r="AX170" i="1" s="1"/>
  <c r="AT171" i="1"/>
  <c r="R172" i="1"/>
  <c r="AY172" i="1" s="1"/>
  <c r="AZ172" i="1" s="1"/>
  <c r="BA172" i="1" s="1"/>
  <c r="BB173" i="1"/>
  <c r="BG173" i="1" s="1"/>
  <c r="AV176" i="1"/>
  <c r="AW176" i="1" s="1"/>
  <c r="AX176" i="1" s="1"/>
  <c r="AT177" i="1"/>
  <c r="R178" i="1"/>
  <c r="AY178" i="1" s="1"/>
  <c r="AZ178" i="1" s="1"/>
  <c r="BA178" i="1" s="1"/>
  <c r="BB179" i="1"/>
  <c r="BG179" i="1" s="1"/>
  <c r="AN182" i="1"/>
  <c r="BB182" i="1"/>
  <c r="BG182" i="1" s="1"/>
  <c r="Q183" i="1"/>
  <c r="AG183" i="1" s="1"/>
  <c r="AI183" i="1" s="1"/>
  <c r="AF183" i="1" s="1"/>
  <c r="Q188" i="1"/>
  <c r="AG188" i="1" s="1"/>
  <c r="AT194" i="1"/>
  <c r="AR194" i="1"/>
  <c r="AP194" i="1"/>
  <c r="AV202" i="1"/>
  <c r="V202" i="1"/>
  <c r="R202" i="1"/>
  <c r="AY202" i="1" s="1"/>
  <c r="AZ202" i="1" s="1"/>
  <c r="BA202" i="1" s="1"/>
  <c r="AV210" i="1"/>
  <c r="V210" i="1"/>
  <c r="R210" i="1"/>
  <c r="AY210" i="1" s="1"/>
  <c r="AZ210" i="1" s="1"/>
  <c r="BA210" i="1" s="1"/>
  <c r="BG210" i="1"/>
  <c r="AV216" i="1"/>
  <c r="AW216" i="1" s="1"/>
  <c r="AX216" i="1" s="1"/>
  <c r="V216" i="1"/>
  <c r="R216" i="1"/>
  <c r="AT216" i="1"/>
  <c r="AR216" i="1"/>
  <c r="AP216" i="1"/>
  <c r="AA230" i="1"/>
  <c r="AD230" i="1" s="1"/>
  <c r="AH230" i="1" s="1"/>
  <c r="Y230" i="1"/>
  <c r="Z230" i="1" s="1"/>
  <c r="BJ231" i="1"/>
  <c r="BI231" i="1"/>
  <c r="BH231" i="1"/>
  <c r="AR237" i="1"/>
  <c r="AP237" i="1"/>
  <c r="AT237" i="1"/>
  <c r="AR249" i="1"/>
  <c r="AP249" i="1"/>
  <c r="AT249" i="1"/>
  <c r="AT263" i="1"/>
  <c r="AR263" i="1"/>
  <c r="AP263" i="1"/>
  <c r="AT277" i="1"/>
  <c r="AR277" i="1"/>
  <c r="AP277" i="1"/>
  <c r="AW282" i="1"/>
  <c r="AX282" i="1" s="1"/>
  <c r="AR285" i="1"/>
  <c r="AP285" i="1"/>
  <c r="AT285" i="1"/>
  <c r="AT295" i="1"/>
  <c r="AR295" i="1"/>
  <c r="AP295" i="1"/>
  <c r="AA307" i="1"/>
  <c r="AD307" i="1" s="1"/>
  <c r="AH307" i="1" s="1"/>
  <c r="AI307" i="1" s="1"/>
  <c r="AF307" i="1" s="1"/>
  <c r="Y307" i="1"/>
  <c r="Z307" i="1" s="1"/>
  <c r="AU307" i="1"/>
  <c r="AS307" i="1"/>
  <c r="AW307" i="1" s="1"/>
  <c r="AX307" i="1" s="1"/>
  <c r="AQ307" i="1"/>
  <c r="AP310" i="1"/>
  <c r="AT310" i="1"/>
  <c r="AR310" i="1"/>
  <c r="AT312" i="1"/>
  <c r="AR312" i="1"/>
  <c r="AP312" i="1"/>
  <c r="AP322" i="1"/>
  <c r="AT322" i="1"/>
  <c r="AR322" i="1"/>
  <c r="AW323" i="1"/>
  <c r="AX323" i="1" s="1"/>
  <c r="AU343" i="1"/>
  <c r="AS343" i="1"/>
  <c r="AW343" i="1" s="1"/>
  <c r="AX343" i="1" s="1"/>
  <c r="AQ343" i="1"/>
  <c r="AD344" i="1"/>
  <c r="AH344" i="1" s="1"/>
  <c r="AR345" i="1"/>
  <c r="AP345" i="1"/>
  <c r="AT345" i="1"/>
  <c r="AQ351" i="1"/>
  <c r="AU351" i="1"/>
  <c r="AS351" i="1"/>
  <c r="AU360" i="1"/>
  <c r="AS360" i="1"/>
  <c r="AW360" i="1" s="1"/>
  <c r="AX360" i="1" s="1"/>
  <c r="AQ360" i="1"/>
  <c r="AP366" i="1"/>
  <c r="AT366" i="1"/>
  <c r="AR366" i="1"/>
  <c r="AQ367" i="1"/>
  <c r="AU367" i="1"/>
  <c r="AS367" i="1"/>
  <c r="AW367" i="1" s="1"/>
  <c r="AX367" i="1" s="1"/>
  <c r="AS370" i="1"/>
  <c r="AQ370" i="1"/>
  <c r="AU370" i="1"/>
  <c r="AD379" i="1"/>
  <c r="AH379" i="1" s="1"/>
  <c r="AQ53" i="1"/>
  <c r="BH58" i="1"/>
  <c r="AQ59" i="1"/>
  <c r="BH64" i="1"/>
  <c r="AQ65" i="1"/>
  <c r="BH70" i="1"/>
  <c r="AQ71" i="1"/>
  <c r="BH76" i="1"/>
  <c r="AQ77" i="1"/>
  <c r="BH82" i="1"/>
  <c r="AQ83" i="1"/>
  <c r="BH88" i="1"/>
  <c r="AQ89" i="1"/>
  <c r="BH94" i="1"/>
  <c r="AQ95" i="1"/>
  <c r="BH100" i="1"/>
  <c r="AQ101" i="1"/>
  <c r="BH106" i="1"/>
  <c r="AQ107" i="1"/>
  <c r="BH112" i="1"/>
  <c r="AQ113" i="1"/>
  <c r="BH118" i="1"/>
  <c r="AQ119" i="1"/>
  <c r="BH124" i="1"/>
  <c r="AQ125" i="1"/>
  <c r="BH130" i="1"/>
  <c r="AQ131" i="1"/>
  <c r="BH136" i="1"/>
  <c r="AQ137" i="1"/>
  <c r="BH142" i="1"/>
  <c r="AQ143" i="1"/>
  <c r="BH148" i="1"/>
  <c r="AQ149" i="1"/>
  <c r="BH154" i="1"/>
  <c r="AQ155" i="1"/>
  <c r="BH160" i="1"/>
  <c r="AQ161" i="1"/>
  <c r="BH166" i="1"/>
  <c r="AQ167" i="1"/>
  <c r="BH172" i="1"/>
  <c r="AQ173" i="1"/>
  <c r="V182" i="1"/>
  <c r="R182" i="1"/>
  <c r="AY182" i="1" s="1"/>
  <c r="AZ182" i="1" s="1"/>
  <c r="BA182" i="1" s="1"/>
  <c r="AT187" i="1"/>
  <c r="AR187" i="1"/>
  <c r="AP187" i="1"/>
  <c r="BI187" i="1"/>
  <c r="BG187" i="1"/>
  <c r="AM188" i="1"/>
  <c r="Y189" i="1"/>
  <c r="Z189" i="1" s="1"/>
  <c r="AQ189" i="1"/>
  <c r="AV192" i="1"/>
  <c r="AW192" i="1" s="1"/>
  <c r="AX192" i="1" s="1"/>
  <c r="V192" i="1"/>
  <c r="R192" i="1"/>
  <c r="AY192" i="1" s="1"/>
  <c r="AZ192" i="1" s="1"/>
  <c r="BA192" i="1" s="1"/>
  <c r="AV199" i="1"/>
  <c r="AW199" i="1" s="1"/>
  <c r="AX199" i="1" s="1"/>
  <c r="V199" i="1"/>
  <c r="R199" i="1"/>
  <c r="AY199" i="1" s="1"/>
  <c r="AZ199" i="1" s="1"/>
  <c r="BA199" i="1" s="1"/>
  <c r="AT200" i="1"/>
  <c r="AR200" i="1"/>
  <c r="AP200" i="1"/>
  <c r="BH205" i="1"/>
  <c r="AQ206" i="1"/>
  <c r="R207" i="1"/>
  <c r="AY207" i="1" s="1"/>
  <c r="AZ207" i="1" s="1"/>
  <c r="BA207" i="1" s="1"/>
  <c r="AV207" i="1"/>
  <c r="AW207" i="1" s="1"/>
  <c r="AX207" i="1" s="1"/>
  <c r="V207" i="1"/>
  <c r="BJ210" i="1"/>
  <c r="BI210" i="1"/>
  <c r="R213" i="1"/>
  <c r="AY213" i="1" s="1"/>
  <c r="AZ213" i="1" s="1"/>
  <c r="BA213" i="1" s="1"/>
  <c r="AV213" i="1"/>
  <c r="AW213" i="1" s="1"/>
  <c r="AX213" i="1" s="1"/>
  <c r="V213" i="1"/>
  <c r="BJ225" i="1"/>
  <c r="BI225" i="1"/>
  <c r="BH225" i="1"/>
  <c r="AT227" i="1"/>
  <c r="AR227" i="1"/>
  <c r="AP227" i="1"/>
  <c r="AT229" i="1"/>
  <c r="AR229" i="1"/>
  <c r="AP229" i="1"/>
  <c r="AP232" i="1"/>
  <c r="AT232" i="1"/>
  <c r="AR232" i="1"/>
  <c r="AP244" i="1"/>
  <c r="AT244" i="1"/>
  <c r="AR244" i="1"/>
  <c r="AT272" i="1"/>
  <c r="AR272" i="1"/>
  <c r="AP272" i="1"/>
  <c r="AA277" i="1"/>
  <c r="AD277" i="1" s="1"/>
  <c r="AH277" i="1" s="1"/>
  <c r="AI277" i="1" s="1"/>
  <c r="AF277" i="1" s="1"/>
  <c r="Y277" i="1"/>
  <c r="Z277" i="1" s="1"/>
  <c r="AT290" i="1"/>
  <c r="AR290" i="1"/>
  <c r="AP290" i="1"/>
  <c r="AA295" i="1"/>
  <c r="AD295" i="1" s="1"/>
  <c r="AH295" i="1" s="1"/>
  <c r="AI295" i="1" s="1"/>
  <c r="AF295" i="1" s="1"/>
  <c r="Y295" i="1"/>
  <c r="Z295" i="1" s="1"/>
  <c r="AU295" i="1"/>
  <c r="AS295" i="1"/>
  <c r="AW295" i="1" s="1"/>
  <c r="AX295" i="1" s="1"/>
  <c r="AQ295" i="1"/>
  <c r="AT302" i="1"/>
  <c r="AR302" i="1"/>
  <c r="AP302" i="1"/>
  <c r="AU312" i="1"/>
  <c r="AS312" i="1"/>
  <c r="AW312" i="1" s="1"/>
  <c r="AX312" i="1" s="1"/>
  <c r="AQ312" i="1"/>
  <c r="AQ345" i="1"/>
  <c r="AU345" i="1"/>
  <c r="AS345" i="1"/>
  <c r="AW345" i="1" s="1"/>
  <c r="AX345" i="1" s="1"/>
  <c r="AP358" i="1"/>
  <c r="AT358" i="1"/>
  <c r="AR358" i="1"/>
  <c r="AD370" i="1"/>
  <c r="AH370" i="1" s="1"/>
  <c r="AI370" i="1" s="1"/>
  <c r="AF370" i="1" s="1"/>
  <c r="AW370" i="1"/>
  <c r="AX370" i="1" s="1"/>
  <c r="AS376" i="1"/>
  <c r="AU376" i="1"/>
  <c r="AQ376" i="1"/>
  <c r="AS379" i="1"/>
  <c r="AU379" i="1"/>
  <c r="AQ379" i="1"/>
  <c r="AA387" i="1"/>
  <c r="AD387" i="1" s="1"/>
  <c r="AH387" i="1" s="1"/>
  <c r="Y387" i="1"/>
  <c r="Z387" i="1" s="1"/>
  <c r="BH52" i="1"/>
  <c r="AP18" i="1"/>
  <c r="R23" i="1"/>
  <c r="AY23" i="1" s="1"/>
  <c r="AZ23" i="1" s="1"/>
  <c r="BA23" i="1" s="1"/>
  <c r="AP24" i="1"/>
  <c r="R29" i="1"/>
  <c r="AY29" i="1" s="1"/>
  <c r="AZ29" i="1" s="1"/>
  <c r="BA29" i="1" s="1"/>
  <c r="AP30" i="1"/>
  <c r="R35" i="1"/>
  <c r="AY35" i="1" s="1"/>
  <c r="AZ35" i="1" s="1"/>
  <c r="BA35" i="1" s="1"/>
  <c r="AP36" i="1"/>
  <c r="R41" i="1"/>
  <c r="AY41" i="1" s="1"/>
  <c r="AZ41" i="1" s="1"/>
  <c r="BA41" i="1" s="1"/>
  <c r="AP42" i="1"/>
  <c r="R47" i="1"/>
  <c r="AY47" i="1" s="1"/>
  <c r="AZ47" i="1" s="1"/>
  <c r="BA47" i="1" s="1"/>
  <c r="AP48" i="1"/>
  <c r="V52" i="1"/>
  <c r="BI52" i="1"/>
  <c r="R53" i="1"/>
  <c r="AY53" i="1" s="1"/>
  <c r="AZ53" i="1" s="1"/>
  <c r="BA53" i="1" s="1"/>
  <c r="AP54" i="1"/>
  <c r="V58" i="1"/>
  <c r="BI58" i="1"/>
  <c r="R59" i="1"/>
  <c r="AY59" i="1" s="1"/>
  <c r="AZ59" i="1" s="1"/>
  <c r="BA59" i="1" s="1"/>
  <c r="AP60" i="1"/>
  <c r="V64" i="1"/>
  <c r="BI64" i="1"/>
  <c r="R65" i="1"/>
  <c r="AY65" i="1" s="1"/>
  <c r="AZ65" i="1" s="1"/>
  <c r="BA65" i="1" s="1"/>
  <c r="AP66" i="1"/>
  <c r="V70" i="1"/>
  <c r="BI70" i="1"/>
  <c r="R71" i="1"/>
  <c r="AY71" i="1" s="1"/>
  <c r="AZ71" i="1" s="1"/>
  <c r="BA71" i="1" s="1"/>
  <c r="AP72" i="1"/>
  <c r="V76" i="1"/>
  <c r="BI76" i="1"/>
  <c r="R77" i="1"/>
  <c r="AY77" i="1" s="1"/>
  <c r="AZ77" i="1" s="1"/>
  <c r="BA77" i="1" s="1"/>
  <c r="AP78" i="1"/>
  <c r="V82" i="1"/>
  <c r="BI82" i="1"/>
  <c r="R83" i="1"/>
  <c r="AY83" i="1" s="1"/>
  <c r="AZ83" i="1" s="1"/>
  <c r="BA83" i="1" s="1"/>
  <c r="AP84" i="1"/>
  <c r="V88" i="1"/>
  <c r="BI88" i="1"/>
  <c r="R89" i="1"/>
  <c r="AY89" i="1" s="1"/>
  <c r="AZ89" i="1" s="1"/>
  <c r="BA89" i="1" s="1"/>
  <c r="AP90" i="1"/>
  <c r="V94" i="1"/>
  <c r="BI94" i="1"/>
  <c r="R95" i="1"/>
  <c r="AY95" i="1" s="1"/>
  <c r="AZ95" i="1" s="1"/>
  <c r="BA95" i="1" s="1"/>
  <c r="AP96" i="1"/>
  <c r="V100" i="1"/>
  <c r="BI100" i="1"/>
  <c r="R101" i="1"/>
  <c r="AY101" i="1" s="1"/>
  <c r="AZ101" i="1" s="1"/>
  <c r="BA101" i="1" s="1"/>
  <c r="AP102" i="1"/>
  <c r="V106" i="1"/>
  <c r="BI106" i="1"/>
  <c r="R107" i="1"/>
  <c r="AY107" i="1" s="1"/>
  <c r="AZ107" i="1" s="1"/>
  <c r="BA107" i="1" s="1"/>
  <c r="AP108" i="1"/>
  <c r="V112" i="1"/>
  <c r="BI112" i="1"/>
  <c r="R113" i="1"/>
  <c r="AY113" i="1" s="1"/>
  <c r="AZ113" i="1" s="1"/>
  <c r="BA113" i="1" s="1"/>
  <c r="AP114" i="1"/>
  <c r="V118" i="1"/>
  <c r="BI118" i="1"/>
  <c r="R119" i="1"/>
  <c r="AY119" i="1" s="1"/>
  <c r="AZ119" i="1" s="1"/>
  <c r="BA119" i="1" s="1"/>
  <c r="AP120" i="1"/>
  <c r="V124" i="1"/>
  <c r="BI124" i="1"/>
  <c r="R125" i="1"/>
  <c r="AY125" i="1" s="1"/>
  <c r="AZ125" i="1" s="1"/>
  <c r="BA125" i="1" s="1"/>
  <c r="AP126" i="1"/>
  <c r="V130" i="1"/>
  <c r="BI130" i="1"/>
  <c r="R131" i="1"/>
  <c r="AY131" i="1" s="1"/>
  <c r="AZ131" i="1" s="1"/>
  <c r="BA131" i="1" s="1"/>
  <c r="AP132" i="1"/>
  <c r="V136" i="1"/>
  <c r="BI136" i="1"/>
  <c r="R137" i="1"/>
  <c r="AY137" i="1" s="1"/>
  <c r="AZ137" i="1" s="1"/>
  <c r="BA137" i="1" s="1"/>
  <c r="AP138" i="1"/>
  <c r="X141" i="1"/>
  <c r="AC141" i="1" s="1"/>
  <c r="AD141" i="1" s="1"/>
  <c r="AH141" i="1" s="1"/>
  <c r="AI141" i="1" s="1"/>
  <c r="AF141" i="1" s="1"/>
  <c r="V142" i="1"/>
  <c r="BI142" i="1"/>
  <c r="R143" i="1"/>
  <c r="AY143" i="1" s="1"/>
  <c r="AZ143" i="1" s="1"/>
  <c r="BA143" i="1" s="1"/>
  <c r="AP144" i="1"/>
  <c r="X147" i="1"/>
  <c r="AC147" i="1" s="1"/>
  <c r="AD147" i="1" s="1"/>
  <c r="AH147" i="1" s="1"/>
  <c r="AI147" i="1" s="1"/>
  <c r="AF147" i="1" s="1"/>
  <c r="V148" i="1"/>
  <c r="BI148" i="1"/>
  <c r="R149" i="1"/>
  <c r="AY149" i="1" s="1"/>
  <c r="AZ149" i="1" s="1"/>
  <c r="BA149" i="1" s="1"/>
  <c r="AP150" i="1"/>
  <c r="X153" i="1"/>
  <c r="AC153" i="1" s="1"/>
  <c r="AD153" i="1" s="1"/>
  <c r="AH153" i="1" s="1"/>
  <c r="AI153" i="1" s="1"/>
  <c r="AF153" i="1" s="1"/>
  <c r="V154" i="1"/>
  <c r="BI154" i="1"/>
  <c r="R155" i="1"/>
  <c r="AY155" i="1" s="1"/>
  <c r="AZ155" i="1" s="1"/>
  <c r="BA155" i="1" s="1"/>
  <c r="AP156" i="1"/>
  <c r="X159" i="1"/>
  <c r="AC159" i="1" s="1"/>
  <c r="AD159" i="1" s="1"/>
  <c r="AH159" i="1" s="1"/>
  <c r="AI159" i="1" s="1"/>
  <c r="AF159" i="1" s="1"/>
  <c r="V160" i="1"/>
  <c r="BI160" i="1"/>
  <c r="R161" i="1"/>
  <c r="AY161" i="1" s="1"/>
  <c r="AZ161" i="1" s="1"/>
  <c r="BA161" i="1" s="1"/>
  <c r="AP162" i="1"/>
  <c r="X165" i="1"/>
  <c r="AC165" i="1" s="1"/>
  <c r="AD165" i="1" s="1"/>
  <c r="AH165" i="1" s="1"/>
  <c r="AI165" i="1" s="1"/>
  <c r="AF165" i="1" s="1"/>
  <c r="V166" i="1"/>
  <c r="BI166" i="1"/>
  <c r="R167" i="1"/>
  <c r="AY167" i="1" s="1"/>
  <c r="AZ167" i="1" s="1"/>
  <c r="BA167" i="1" s="1"/>
  <c r="AP168" i="1"/>
  <c r="X171" i="1"/>
  <c r="AC171" i="1" s="1"/>
  <c r="AD171" i="1" s="1"/>
  <c r="AH171" i="1" s="1"/>
  <c r="AI171" i="1" s="1"/>
  <c r="AF171" i="1" s="1"/>
  <c r="V172" i="1"/>
  <c r="BI172" i="1"/>
  <c r="R173" i="1"/>
  <c r="AY173" i="1" s="1"/>
  <c r="AZ173" i="1" s="1"/>
  <c r="BA173" i="1" s="1"/>
  <c r="AP174" i="1"/>
  <c r="X177" i="1"/>
  <c r="AC177" i="1" s="1"/>
  <c r="AD177" i="1" s="1"/>
  <c r="AH177" i="1" s="1"/>
  <c r="AI177" i="1" s="1"/>
  <c r="AF177" i="1" s="1"/>
  <c r="V178" i="1"/>
  <c r="BI178" i="1"/>
  <c r="R179" i="1"/>
  <c r="AY179" i="1" s="1"/>
  <c r="AZ179" i="1" s="1"/>
  <c r="BA179" i="1" s="1"/>
  <c r="AP180" i="1"/>
  <c r="BH182" i="1"/>
  <c r="BH187" i="1"/>
  <c r="AO188" i="1"/>
  <c r="AS189" i="1"/>
  <c r="AS190" i="1"/>
  <c r="AV191" i="1"/>
  <c r="AW191" i="1" s="1"/>
  <c r="AX191" i="1" s="1"/>
  <c r="V191" i="1"/>
  <c r="R191" i="1"/>
  <c r="AY191" i="1" s="1"/>
  <c r="AZ191" i="1" s="1"/>
  <c r="BA191" i="1" s="1"/>
  <c r="AQ195" i="1"/>
  <c r="AS197" i="1"/>
  <c r="AV198" i="1"/>
  <c r="AW198" i="1" s="1"/>
  <c r="AX198" i="1" s="1"/>
  <c r="V198" i="1"/>
  <c r="R198" i="1"/>
  <c r="AY198" i="1" s="1"/>
  <c r="AZ198" i="1" s="1"/>
  <c r="BA198" i="1" s="1"/>
  <c r="BH202" i="1"/>
  <c r="AQ203" i="1"/>
  <c r="AT205" i="1"/>
  <c r="AR205" i="1"/>
  <c r="AP205" i="1"/>
  <c r="BJ205" i="1"/>
  <c r="AS206" i="1"/>
  <c r="BH210" i="1"/>
  <c r="AQ212" i="1"/>
  <c r="AU212" i="1"/>
  <c r="AR213" i="1"/>
  <c r="AP213" i="1"/>
  <c r="AT213" i="1"/>
  <c r="AW217" i="1"/>
  <c r="AX217" i="1" s="1"/>
  <c r="AT217" i="1"/>
  <c r="AR217" i="1"/>
  <c r="AP217" i="1"/>
  <c r="AT218" i="1"/>
  <c r="AR218" i="1"/>
  <c r="AP218" i="1"/>
  <c r="BG219" i="1"/>
  <c r="AU223" i="1"/>
  <c r="AT254" i="1"/>
  <c r="AR254" i="1"/>
  <c r="AP254" i="1"/>
  <c r="AA260" i="1"/>
  <c r="AD260" i="1" s="1"/>
  <c r="AH260" i="1" s="1"/>
  <c r="AI260" i="1" s="1"/>
  <c r="AF260" i="1" s="1"/>
  <c r="Y260" i="1"/>
  <c r="Z260" i="1" s="1"/>
  <c r="AP262" i="1"/>
  <c r="AT262" i="1"/>
  <c r="AR262" i="1"/>
  <c r="AR297" i="1"/>
  <c r="AP297" i="1"/>
  <c r="AT297" i="1"/>
  <c r="AI314" i="1"/>
  <c r="AF314" i="1" s="1"/>
  <c r="AR315" i="1"/>
  <c r="AP315" i="1"/>
  <c r="AT315" i="1"/>
  <c r="AT319" i="1"/>
  <c r="AR319" i="1"/>
  <c r="AP319" i="1"/>
  <c r="AU325" i="1"/>
  <c r="AS325" i="1"/>
  <c r="AQ325" i="1"/>
  <c r="AU337" i="1"/>
  <c r="AS337" i="1"/>
  <c r="AW337" i="1" s="1"/>
  <c r="AX337" i="1" s="1"/>
  <c r="AQ337" i="1"/>
  <c r="AR339" i="1"/>
  <c r="AP339" i="1"/>
  <c r="AT339" i="1"/>
  <c r="AU355" i="1"/>
  <c r="AW355" i="1" s="1"/>
  <c r="AX355" i="1" s="1"/>
  <c r="AS355" i="1"/>
  <c r="AQ355" i="1"/>
  <c r="AP378" i="1"/>
  <c r="AT378" i="1"/>
  <c r="AR378" i="1"/>
  <c r="AA384" i="1"/>
  <c r="AD384" i="1" s="1"/>
  <c r="AH384" i="1" s="1"/>
  <c r="Y384" i="1"/>
  <c r="Z384" i="1" s="1"/>
  <c r="AY20" i="1"/>
  <c r="AZ20" i="1" s="1"/>
  <c r="BA20" i="1" s="1"/>
  <c r="AY26" i="1"/>
  <c r="AZ26" i="1" s="1"/>
  <c r="BA26" i="1" s="1"/>
  <c r="BH35" i="1"/>
  <c r="BH41" i="1"/>
  <c r="BH47" i="1"/>
  <c r="AQ48" i="1"/>
  <c r="AS53" i="1"/>
  <c r="AW53" i="1" s="1"/>
  <c r="AX53" i="1" s="1"/>
  <c r="BH53" i="1"/>
  <c r="AQ54" i="1"/>
  <c r="AS59" i="1"/>
  <c r="AW59" i="1" s="1"/>
  <c r="AX59" i="1" s="1"/>
  <c r="BH59" i="1"/>
  <c r="AQ60" i="1"/>
  <c r="AS65" i="1"/>
  <c r="AW65" i="1" s="1"/>
  <c r="AX65" i="1" s="1"/>
  <c r="BH65" i="1"/>
  <c r="AQ66" i="1"/>
  <c r="AS71" i="1"/>
  <c r="AW71" i="1" s="1"/>
  <c r="AX71" i="1" s="1"/>
  <c r="BH71" i="1"/>
  <c r="AQ72" i="1"/>
  <c r="AS77" i="1"/>
  <c r="AW77" i="1" s="1"/>
  <c r="AX77" i="1" s="1"/>
  <c r="BH77" i="1"/>
  <c r="AQ78" i="1"/>
  <c r="AS83" i="1"/>
  <c r="AW83" i="1" s="1"/>
  <c r="AX83" i="1" s="1"/>
  <c r="BH83" i="1"/>
  <c r="AQ84" i="1"/>
  <c r="AS89" i="1"/>
  <c r="AW89" i="1" s="1"/>
  <c r="AX89" i="1" s="1"/>
  <c r="BH89" i="1"/>
  <c r="AQ90" i="1"/>
  <c r="BH95" i="1"/>
  <c r="AQ96" i="1"/>
  <c r="AS101" i="1"/>
  <c r="AW101" i="1" s="1"/>
  <c r="AX101" i="1" s="1"/>
  <c r="BH101" i="1"/>
  <c r="AQ102" i="1"/>
  <c r="AS107" i="1"/>
  <c r="AW107" i="1" s="1"/>
  <c r="AX107" i="1" s="1"/>
  <c r="BH107" i="1"/>
  <c r="AQ108" i="1"/>
  <c r="BH113" i="1"/>
  <c r="AQ114" i="1"/>
  <c r="BH119" i="1"/>
  <c r="AQ120" i="1"/>
  <c r="AS125" i="1"/>
  <c r="BH125" i="1"/>
  <c r="AQ126" i="1"/>
  <c r="BH131" i="1"/>
  <c r="AQ132" i="1"/>
  <c r="BH137" i="1"/>
  <c r="AQ138" i="1"/>
  <c r="BH143" i="1"/>
  <c r="AQ144" i="1"/>
  <c r="BH149" i="1"/>
  <c r="AQ150" i="1"/>
  <c r="BH155" i="1"/>
  <c r="AQ156" i="1"/>
  <c r="BH161" i="1"/>
  <c r="AQ162" i="1"/>
  <c r="BH167" i="1"/>
  <c r="AQ168" i="1"/>
  <c r="BH173" i="1"/>
  <c r="AQ174" i="1"/>
  <c r="BH179" i="1"/>
  <c r="AQ180" i="1"/>
  <c r="AQ182" i="1"/>
  <c r="BJ182" i="1"/>
  <c r="P186" i="1"/>
  <c r="BJ187" i="1"/>
  <c r="BG189" i="1"/>
  <c r="AV190" i="1"/>
  <c r="V190" i="1"/>
  <c r="AT193" i="1"/>
  <c r="AR193" i="1"/>
  <c r="AP193" i="1"/>
  <c r="BH193" i="1"/>
  <c r="AO194" i="1"/>
  <c r="AS195" i="1"/>
  <c r="AS196" i="1"/>
  <c r="AV197" i="1"/>
  <c r="AW197" i="1" s="1"/>
  <c r="AX197" i="1" s="1"/>
  <c r="V197" i="1"/>
  <c r="R197" i="1"/>
  <c r="AY197" i="1" s="1"/>
  <c r="AZ197" i="1" s="1"/>
  <c r="BA197" i="1" s="1"/>
  <c r="AP202" i="1"/>
  <c r="AT202" i="1"/>
  <c r="AR202" i="1"/>
  <c r="BJ202" i="1"/>
  <c r="AS203" i="1"/>
  <c r="AV204" i="1"/>
  <c r="AW204" i="1" s="1"/>
  <c r="AX204" i="1" s="1"/>
  <c r="V204" i="1"/>
  <c r="R204" i="1"/>
  <c r="AY204" i="1" s="1"/>
  <c r="AZ204" i="1" s="1"/>
  <c r="BA204" i="1" s="1"/>
  <c r="BH207" i="1"/>
  <c r="AQ208" i="1"/>
  <c r="AT210" i="1"/>
  <c r="AR210" i="1"/>
  <c r="AP210" i="1"/>
  <c r="AS212" i="1"/>
  <c r="R219" i="1"/>
  <c r="AY219" i="1" s="1"/>
  <c r="AZ219" i="1" s="1"/>
  <c r="BA219" i="1" s="1"/>
  <c r="AV219" i="1"/>
  <c r="AW219" i="1" s="1"/>
  <c r="AX219" i="1" s="1"/>
  <c r="V219" i="1"/>
  <c r="AR219" i="1"/>
  <c r="AP219" i="1"/>
  <c r="AT219" i="1"/>
  <c r="AV220" i="1"/>
  <c r="V220" i="1"/>
  <c r="R220" i="1"/>
  <c r="AY220" i="1" s="1"/>
  <c r="AZ220" i="1" s="1"/>
  <c r="BA220" i="1" s="1"/>
  <c r="AP220" i="1"/>
  <c r="AT220" i="1"/>
  <c r="AR220" i="1"/>
  <c r="BG222" i="1"/>
  <c r="AP226" i="1"/>
  <c r="AT226" i="1"/>
  <c r="AR226" i="1"/>
  <c r="AV227" i="1"/>
  <c r="AW227" i="1" s="1"/>
  <c r="AX227" i="1" s="1"/>
  <c r="AT228" i="1"/>
  <c r="AR228" i="1"/>
  <c r="AP228" i="1"/>
  <c r="AW229" i="1"/>
  <c r="AX229" i="1" s="1"/>
  <c r="AT239" i="1"/>
  <c r="AR239" i="1"/>
  <c r="AP239" i="1"/>
  <c r="AT240" i="1"/>
  <c r="AR240" i="1"/>
  <c r="AP240" i="1"/>
  <c r="AT259" i="1"/>
  <c r="AR259" i="1"/>
  <c r="AP259" i="1"/>
  <c r="AT264" i="1"/>
  <c r="AR264" i="1"/>
  <c r="AP264" i="1"/>
  <c r="AR267" i="1"/>
  <c r="AP267" i="1"/>
  <c r="AT267" i="1"/>
  <c r="AT284" i="1"/>
  <c r="AR284" i="1"/>
  <c r="AP284" i="1"/>
  <c r="AP304" i="1"/>
  <c r="AT304" i="1"/>
  <c r="AR304" i="1"/>
  <c r="AT306" i="1"/>
  <c r="AR306" i="1"/>
  <c r="AP306" i="1"/>
  <c r="AT314" i="1"/>
  <c r="AR314" i="1"/>
  <c r="AP314" i="1"/>
  <c r="AU319" i="1"/>
  <c r="AS319" i="1"/>
  <c r="AQ319" i="1"/>
  <c r="AA325" i="1"/>
  <c r="AD325" i="1" s="1"/>
  <c r="AH325" i="1" s="1"/>
  <c r="AI325" i="1" s="1"/>
  <c r="AF325" i="1" s="1"/>
  <c r="Y325" i="1"/>
  <c r="Z325" i="1" s="1"/>
  <c r="AR327" i="1"/>
  <c r="AP327" i="1"/>
  <c r="AT327" i="1"/>
  <c r="AU331" i="1"/>
  <c r="AS331" i="1"/>
  <c r="AW331" i="1" s="1"/>
  <c r="AX331" i="1" s="1"/>
  <c r="AQ331" i="1"/>
  <c r="AD332" i="1"/>
  <c r="AH332" i="1" s="1"/>
  <c r="AI332" i="1" s="1"/>
  <c r="AF332" i="1" s="1"/>
  <c r="AR333" i="1"/>
  <c r="AP333" i="1"/>
  <c r="AT333" i="1"/>
  <c r="AQ339" i="1"/>
  <c r="AU339" i="1"/>
  <c r="AS339" i="1"/>
  <c r="AW339" i="1" s="1"/>
  <c r="AX339" i="1" s="1"/>
  <c r="AR357" i="1"/>
  <c r="AP357" i="1"/>
  <c r="AT357" i="1"/>
  <c r="AU359" i="1"/>
  <c r="AS359" i="1"/>
  <c r="AW359" i="1" s="1"/>
  <c r="AX359" i="1" s="1"/>
  <c r="AQ359" i="1"/>
  <c r="AC370" i="1"/>
  <c r="Y370" i="1"/>
  <c r="Z370" i="1" s="1"/>
  <c r="AY14" i="1"/>
  <c r="AZ14" i="1" s="1"/>
  <c r="BA14" i="1" s="1"/>
  <c r="R6" i="1"/>
  <c r="AY6" i="1" s="1"/>
  <c r="AZ6" i="1" s="1"/>
  <c r="BA6" i="1" s="1"/>
  <c r="R12" i="1"/>
  <c r="AY12" i="1" s="1"/>
  <c r="AZ12" i="1" s="1"/>
  <c r="BA12" i="1" s="1"/>
  <c r="R18" i="1"/>
  <c r="AY18" i="1" s="1"/>
  <c r="AZ18" i="1" s="1"/>
  <c r="BA18" i="1" s="1"/>
  <c r="AR18" i="1"/>
  <c r="V23" i="1"/>
  <c r="R24" i="1"/>
  <c r="AY24" i="1" s="1"/>
  <c r="AZ24" i="1" s="1"/>
  <c r="BA24" i="1" s="1"/>
  <c r="AR24" i="1"/>
  <c r="V29" i="1"/>
  <c r="R30" i="1"/>
  <c r="AY30" i="1" s="1"/>
  <c r="AZ30" i="1" s="1"/>
  <c r="BA30" i="1" s="1"/>
  <c r="AR30" i="1"/>
  <c r="V35" i="1"/>
  <c r="R36" i="1"/>
  <c r="AY36" i="1" s="1"/>
  <c r="AZ36" i="1" s="1"/>
  <c r="BA36" i="1" s="1"/>
  <c r="AR36" i="1"/>
  <c r="V41" i="1"/>
  <c r="R42" i="1"/>
  <c r="AY42" i="1" s="1"/>
  <c r="AZ42" i="1" s="1"/>
  <c r="BA42" i="1" s="1"/>
  <c r="AR42" i="1"/>
  <c r="V47" i="1"/>
  <c r="R48" i="1"/>
  <c r="AY48" i="1" s="1"/>
  <c r="AZ48" i="1" s="1"/>
  <c r="BA48" i="1" s="1"/>
  <c r="AR48" i="1"/>
  <c r="V53" i="1"/>
  <c r="R54" i="1"/>
  <c r="AY54" i="1" s="1"/>
  <c r="AZ54" i="1" s="1"/>
  <c r="BA54" i="1" s="1"/>
  <c r="AR54" i="1"/>
  <c r="V59" i="1"/>
  <c r="R60" i="1"/>
  <c r="AY60" i="1" s="1"/>
  <c r="AZ60" i="1" s="1"/>
  <c r="BA60" i="1" s="1"/>
  <c r="AR60" i="1"/>
  <c r="V65" i="1"/>
  <c r="R66" i="1"/>
  <c r="AY66" i="1" s="1"/>
  <c r="AZ66" i="1" s="1"/>
  <c r="BA66" i="1" s="1"/>
  <c r="AR66" i="1"/>
  <c r="V71" i="1"/>
  <c r="R72" i="1"/>
  <c r="AY72" i="1" s="1"/>
  <c r="AZ72" i="1" s="1"/>
  <c r="BA72" i="1" s="1"/>
  <c r="AR72" i="1"/>
  <c r="V77" i="1"/>
  <c r="R78" i="1"/>
  <c r="AY78" i="1" s="1"/>
  <c r="AZ78" i="1" s="1"/>
  <c r="BA78" i="1" s="1"/>
  <c r="V83" i="1"/>
  <c r="R84" i="1"/>
  <c r="AY84" i="1" s="1"/>
  <c r="AZ84" i="1" s="1"/>
  <c r="BA84" i="1" s="1"/>
  <c r="V89" i="1"/>
  <c r="R90" i="1"/>
  <c r="V95" i="1"/>
  <c r="R96" i="1"/>
  <c r="AY96" i="1" s="1"/>
  <c r="AZ96" i="1" s="1"/>
  <c r="BA96" i="1" s="1"/>
  <c r="V101" i="1"/>
  <c r="R102" i="1"/>
  <c r="AY102" i="1" s="1"/>
  <c r="AZ102" i="1" s="1"/>
  <c r="BA102" i="1" s="1"/>
  <c r="V107" i="1"/>
  <c r="R108" i="1"/>
  <c r="AY108" i="1" s="1"/>
  <c r="AZ108" i="1" s="1"/>
  <c r="BA108" i="1" s="1"/>
  <c r="V113" i="1"/>
  <c r="R114" i="1"/>
  <c r="AY114" i="1" s="1"/>
  <c r="AZ114" i="1" s="1"/>
  <c r="BA114" i="1" s="1"/>
  <c r="V119" i="1"/>
  <c r="R120" i="1"/>
  <c r="AY120" i="1" s="1"/>
  <c r="AZ120" i="1" s="1"/>
  <c r="BA120" i="1" s="1"/>
  <c r="V125" i="1"/>
  <c r="R126" i="1"/>
  <c r="AY126" i="1" s="1"/>
  <c r="AZ126" i="1" s="1"/>
  <c r="BA126" i="1" s="1"/>
  <c r="V131" i="1"/>
  <c r="R132" i="1"/>
  <c r="AY132" i="1" s="1"/>
  <c r="AZ132" i="1" s="1"/>
  <c r="BA132" i="1" s="1"/>
  <c r="V137" i="1"/>
  <c r="R138" i="1"/>
  <c r="AY138" i="1" s="1"/>
  <c r="AZ138" i="1" s="1"/>
  <c r="BA138" i="1" s="1"/>
  <c r="V143" i="1"/>
  <c r="R144" i="1"/>
  <c r="AY144" i="1" s="1"/>
  <c r="AZ144" i="1" s="1"/>
  <c r="BA144" i="1" s="1"/>
  <c r="V149" i="1"/>
  <c r="R150" i="1"/>
  <c r="AY150" i="1" s="1"/>
  <c r="AZ150" i="1" s="1"/>
  <c r="BA150" i="1" s="1"/>
  <c r="V155" i="1"/>
  <c r="R156" i="1"/>
  <c r="AY156" i="1" s="1"/>
  <c r="AZ156" i="1" s="1"/>
  <c r="BA156" i="1" s="1"/>
  <c r="V161" i="1"/>
  <c r="R162" i="1"/>
  <c r="AY162" i="1" s="1"/>
  <c r="AZ162" i="1" s="1"/>
  <c r="BA162" i="1" s="1"/>
  <c r="V167" i="1"/>
  <c r="R168" i="1"/>
  <c r="AY168" i="1" s="1"/>
  <c r="AZ168" i="1" s="1"/>
  <c r="BA168" i="1" s="1"/>
  <c r="R174" i="1"/>
  <c r="AY174" i="1" s="1"/>
  <c r="AZ174" i="1" s="1"/>
  <c r="BA174" i="1" s="1"/>
  <c r="R180" i="1"/>
  <c r="AY180" i="1" s="1"/>
  <c r="AZ180" i="1" s="1"/>
  <c r="BA180" i="1" s="1"/>
  <c r="AS182" i="1"/>
  <c r="AP184" i="1"/>
  <c r="AT184" i="1"/>
  <c r="BG185" i="1"/>
  <c r="R189" i="1"/>
  <c r="AY189" i="1" s="1"/>
  <c r="AZ189" i="1" s="1"/>
  <c r="BA189" i="1" s="1"/>
  <c r="AV189" i="1"/>
  <c r="BJ193" i="1"/>
  <c r="AV196" i="1"/>
  <c r="AW196" i="1" s="1"/>
  <c r="AX196" i="1" s="1"/>
  <c r="V196" i="1"/>
  <c r="BG201" i="1"/>
  <c r="BG204" i="1"/>
  <c r="AR207" i="1"/>
  <c r="AP207" i="1"/>
  <c r="AT207" i="1"/>
  <c r="BJ207" i="1"/>
  <c r="AV209" i="1"/>
  <c r="AW209" i="1" s="1"/>
  <c r="AX209" i="1" s="1"/>
  <c r="V209" i="1"/>
  <c r="R209" i="1"/>
  <c r="AY209" i="1" s="1"/>
  <c r="AZ209" i="1" s="1"/>
  <c r="BA209" i="1" s="1"/>
  <c r="AV214" i="1"/>
  <c r="V214" i="1"/>
  <c r="R214" i="1"/>
  <c r="AY214" i="1" s="1"/>
  <c r="AZ214" i="1" s="1"/>
  <c r="BA214" i="1" s="1"/>
  <c r="BJ222" i="1"/>
  <c r="BI222" i="1"/>
  <c r="BI223" i="1"/>
  <c r="BH223" i="1"/>
  <c r="AV228" i="1"/>
  <c r="AW228" i="1" s="1"/>
  <c r="AX228" i="1" s="1"/>
  <c r="V228" i="1"/>
  <c r="R228" i="1"/>
  <c r="AY228" i="1" s="1"/>
  <c r="AZ228" i="1" s="1"/>
  <c r="BA228" i="1" s="1"/>
  <c r="AT236" i="1"/>
  <c r="AR236" i="1"/>
  <c r="AP236" i="1"/>
  <c r="AT248" i="1"/>
  <c r="AR248" i="1"/>
  <c r="AP248" i="1"/>
  <c r="AT257" i="1"/>
  <c r="AR257" i="1"/>
  <c r="AP257" i="1"/>
  <c r="AA272" i="1"/>
  <c r="AP274" i="1"/>
  <c r="AT274" i="1"/>
  <c r="AR274" i="1"/>
  <c r="AT276" i="1"/>
  <c r="AR276" i="1"/>
  <c r="AP276" i="1"/>
  <c r="AR279" i="1"/>
  <c r="AP279" i="1"/>
  <c r="AT279" i="1"/>
  <c r="AT289" i="1"/>
  <c r="AR289" i="1"/>
  <c r="AP289" i="1"/>
  <c r="AP292" i="1"/>
  <c r="AT292" i="1"/>
  <c r="AR292" i="1"/>
  <c r="AT294" i="1"/>
  <c r="AR294" i="1"/>
  <c r="AP294" i="1"/>
  <c r="AI301" i="1"/>
  <c r="AF301" i="1" s="1"/>
  <c r="AU306" i="1"/>
  <c r="AS306" i="1"/>
  <c r="AQ306" i="1"/>
  <c r="AA319" i="1"/>
  <c r="AD319" i="1" s="1"/>
  <c r="AH319" i="1" s="1"/>
  <c r="AI319" i="1" s="1"/>
  <c r="AF319" i="1" s="1"/>
  <c r="Y319" i="1"/>
  <c r="Z319" i="1" s="1"/>
  <c r="AW325" i="1"/>
  <c r="AX325" i="1" s="1"/>
  <c r="AA331" i="1"/>
  <c r="AD331" i="1" s="1"/>
  <c r="AH331" i="1" s="1"/>
  <c r="AI331" i="1" s="1"/>
  <c r="AF331" i="1" s="1"/>
  <c r="Y331" i="1"/>
  <c r="Z331" i="1" s="1"/>
  <c r="AQ357" i="1"/>
  <c r="AU357" i="1"/>
  <c r="AS357" i="1"/>
  <c r="AU363" i="1"/>
  <c r="AS363" i="1"/>
  <c r="AQ363" i="1"/>
  <c r="Y366" i="1"/>
  <c r="Z366" i="1" s="1"/>
  <c r="AB366" i="1"/>
  <c r="AD366" i="1" s="1"/>
  <c r="AH366" i="1" s="1"/>
  <c r="AI366" i="1" s="1"/>
  <c r="AF366" i="1" s="1"/>
  <c r="AR383" i="1"/>
  <c r="AT383" i="1"/>
  <c r="AP383" i="1"/>
  <c r="AR183" i="1"/>
  <c r="AP183" i="1"/>
  <c r="AT185" i="1"/>
  <c r="AR185" i="1"/>
  <c r="R195" i="1"/>
  <c r="AY195" i="1" s="1"/>
  <c r="AZ195" i="1" s="1"/>
  <c r="BA195" i="1" s="1"/>
  <c r="AV195" i="1"/>
  <c r="AW195" i="1" s="1"/>
  <c r="AX195" i="1" s="1"/>
  <c r="AT199" i="1"/>
  <c r="AR199" i="1"/>
  <c r="AP199" i="1"/>
  <c r="R201" i="1"/>
  <c r="AY201" i="1" s="1"/>
  <c r="AZ201" i="1" s="1"/>
  <c r="BA201" i="1" s="1"/>
  <c r="AV201" i="1"/>
  <c r="AW201" i="1" s="1"/>
  <c r="AX201" i="1" s="1"/>
  <c r="V201" i="1"/>
  <c r="BG206" i="1"/>
  <c r="BG209" i="1"/>
  <c r="BI211" i="1"/>
  <c r="BH211" i="1"/>
  <c r="AP214" i="1"/>
  <c r="AT214" i="1"/>
  <c r="AR214" i="1"/>
  <c r="AQ218" i="1"/>
  <c r="AU218" i="1"/>
  <c r="AV221" i="1"/>
  <c r="AW221" i="1" s="1"/>
  <c r="AX221" i="1" s="1"/>
  <c r="AT221" i="1"/>
  <c r="AR221" i="1"/>
  <c r="AP221" i="1"/>
  <c r="AA236" i="1"/>
  <c r="AD236" i="1" s="1"/>
  <c r="AH236" i="1" s="1"/>
  <c r="AI236" i="1" s="1"/>
  <c r="AF236" i="1" s="1"/>
  <c r="Y236" i="1"/>
  <c r="Z236" i="1" s="1"/>
  <c r="AA248" i="1"/>
  <c r="AD248" i="1" s="1"/>
  <c r="AH248" i="1" s="1"/>
  <c r="AI248" i="1" s="1"/>
  <c r="AF248" i="1" s="1"/>
  <c r="Y248" i="1"/>
  <c r="Z248" i="1" s="1"/>
  <c r="AT251" i="1"/>
  <c r="AR251" i="1"/>
  <c r="AP251" i="1"/>
  <c r="AT253" i="1"/>
  <c r="AR253" i="1"/>
  <c r="AP253" i="1"/>
  <c r="AA254" i="1"/>
  <c r="AD254" i="1" s="1"/>
  <c r="AH254" i="1" s="1"/>
  <c r="AI254" i="1" s="1"/>
  <c r="AF254" i="1" s="1"/>
  <c r="Y254" i="1"/>
  <c r="Z254" i="1" s="1"/>
  <c r="AP256" i="1"/>
  <c r="AT256" i="1"/>
  <c r="AR256" i="1"/>
  <c r="AT271" i="1"/>
  <c r="AR271" i="1"/>
  <c r="AP271" i="1"/>
  <c r="AU276" i="1"/>
  <c r="AS276" i="1"/>
  <c r="AW276" i="1" s="1"/>
  <c r="AX276" i="1" s="1"/>
  <c r="AQ276" i="1"/>
  <c r="AA289" i="1"/>
  <c r="AD289" i="1" s="1"/>
  <c r="AH289" i="1" s="1"/>
  <c r="AI289" i="1" s="1"/>
  <c r="AF289" i="1" s="1"/>
  <c r="Y289" i="1"/>
  <c r="Z289" i="1" s="1"/>
  <c r="AU294" i="1"/>
  <c r="AS294" i="1"/>
  <c r="AW294" i="1" s="1"/>
  <c r="AX294" i="1" s="1"/>
  <c r="AQ294" i="1"/>
  <c r="AT301" i="1"/>
  <c r="AR301" i="1"/>
  <c r="AP301" i="1"/>
  <c r="AW306" i="1"/>
  <c r="AX306" i="1" s="1"/>
  <c r="AW319" i="1"/>
  <c r="AX319" i="1" s="1"/>
  <c r="AT342" i="1"/>
  <c r="AR342" i="1"/>
  <c r="AP342" i="1"/>
  <c r="AI344" i="1"/>
  <c r="AF344" i="1" s="1"/>
  <c r="AT348" i="1"/>
  <c r="AR348" i="1"/>
  <c r="AP348" i="1"/>
  <c r="AU369" i="1"/>
  <c r="AS369" i="1"/>
  <c r="AQ369" i="1"/>
  <c r="AA375" i="1"/>
  <c r="AD375" i="1" s="1"/>
  <c r="AH375" i="1" s="1"/>
  <c r="AI375" i="1" s="1"/>
  <c r="AF375" i="1" s="1"/>
  <c r="Y375" i="1"/>
  <c r="Z375" i="1" s="1"/>
  <c r="AQ389" i="1"/>
  <c r="AU389" i="1"/>
  <c r="AS389" i="1"/>
  <c r="R55" i="1"/>
  <c r="AY55" i="1" s="1"/>
  <c r="AZ55" i="1" s="1"/>
  <c r="BA55" i="1" s="1"/>
  <c r="BG55" i="1"/>
  <c r="R61" i="1"/>
  <c r="AY61" i="1" s="1"/>
  <c r="AZ61" i="1" s="1"/>
  <c r="BA61" i="1" s="1"/>
  <c r="BG61" i="1"/>
  <c r="R67" i="1"/>
  <c r="AY67" i="1" s="1"/>
  <c r="AZ67" i="1" s="1"/>
  <c r="BA67" i="1" s="1"/>
  <c r="BG67" i="1"/>
  <c r="R73" i="1"/>
  <c r="AY73" i="1" s="1"/>
  <c r="AZ73" i="1" s="1"/>
  <c r="BA73" i="1" s="1"/>
  <c r="BG73" i="1"/>
  <c r="R79" i="1"/>
  <c r="AY79" i="1" s="1"/>
  <c r="AZ79" i="1" s="1"/>
  <c r="BA79" i="1" s="1"/>
  <c r="BG79" i="1"/>
  <c r="R85" i="1"/>
  <c r="AY85" i="1" s="1"/>
  <c r="AZ85" i="1" s="1"/>
  <c r="BA85" i="1" s="1"/>
  <c r="BG85" i="1"/>
  <c r="R91" i="1"/>
  <c r="AY91" i="1" s="1"/>
  <c r="AZ91" i="1" s="1"/>
  <c r="BA91" i="1" s="1"/>
  <c r="BG91" i="1"/>
  <c r="R97" i="1"/>
  <c r="AY97" i="1" s="1"/>
  <c r="AZ97" i="1" s="1"/>
  <c r="BA97" i="1" s="1"/>
  <c r="BG97" i="1"/>
  <c r="R103" i="1"/>
  <c r="AY103" i="1" s="1"/>
  <c r="AZ103" i="1" s="1"/>
  <c r="BA103" i="1" s="1"/>
  <c r="BG103" i="1"/>
  <c r="R109" i="1"/>
  <c r="AY109" i="1" s="1"/>
  <c r="AZ109" i="1" s="1"/>
  <c r="BA109" i="1" s="1"/>
  <c r="R115" i="1"/>
  <c r="AY115" i="1" s="1"/>
  <c r="AZ115" i="1" s="1"/>
  <c r="BA115" i="1" s="1"/>
  <c r="BG115" i="1"/>
  <c r="R121" i="1"/>
  <c r="BG121" i="1"/>
  <c r="R127" i="1"/>
  <c r="AY127" i="1" s="1"/>
  <c r="AZ127" i="1" s="1"/>
  <c r="BA127" i="1" s="1"/>
  <c r="BG127" i="1"/>
  <c r="R133" i="1"/>
  <c r="BG133" i="1"/>
  <c r="R139" i="1"/>
  <c r="AY139" i="1" s="1"/>
  <c r="AZ139" i="1" s="1"/>
  <c r="BA139" i="1" s="1"/>
  <c r="BG139" i="1"/>
  <c r="R145" i="1"/>
  <c r="AY145" i="1" s="1"/>
  <c r="AZ145" i="1" s="1"/>
  <c r="BA145" i="1" s="1"/>
  <c r="BG145" i="1"/>
  <c r="R151" i="1"/>
  <c r="AY151" i="1" s="1"/>
  <c r="AZ151" i="1" s="1"/>
  <c r="BA151" i="1" s="1"/>
  <c r="BG151" i="1"/>
  <c r="R157" i="1"/>
  <c r="BG157" i="1"/>
  <c r="R163" i="1"/>
  <c r="AY163" i="1" s="1"/>
  <c r="AZ163" i="1" s="1"/>
  <c r="BA163" i="1" s="1"/>
  <c r="BG163" i="1"/>
  <c r="R169" i="1"/>
  <c r="AY169" i="1" s="1"/>
  <c r="AZ169" i="1" s="1"/>
  <c r="BA169" i="1" s="1"/>
  <c r="BG169" i="1"/>
  <c r="R175" i="1"/>
  <c r="AY175" i="1" s="1"/>
  <c r="AZ175" i="1" s="1"/>
  <c r="BA175" i="1" s="1"/>
  <c r="BG175" i="1"/>
  <c r="R181" i="1"/>
  <c r="AY181" i="1" s="1"/>
  <c r="AZ181" i="1" s="1"/>
  <c r="BA181" i="1" s="1"/>
  <c r="BG181" i="1"/>
  <c r="AV182" i="1"/>
  <c r="AT186" i="1"/>
  <c r="AR186" i="1"/>
  <c r="AP186" i="1"/>
  <c r="AT204" i="1"/>
  <c r="AR204" i="1"/>
  <c r="AP204" i="1"/>
  <c r="V206" i="1"/>
  <c r="R206" i="1"/>
  <c r="AY206" i="1" s="1"/>
  <c r="AZ206" i="1" s="1"/>
  <c r="BA206" i="1" s="1"/>
  <c r="AV206" i="1"/>
  <c r="AW206" i="1" s="1"/>
  <c r="AX206" i="1" s="1"/>
  <c r="AV211" i="1"/>
  <c r="AW211" i="1" s="1"/>
  <c r="AX211" i="1" s="1"/>
  <c r="V211" i="1"/>
  <c r="R211" i="1"/>
  <c r="AY211" i="1" s="1"/>
  <c r="AZ211" i="1" s="1"/>
  <c r="BA211" i="1" s="1"/>
  <c r="AS220" i="1"/>
  <c r="AQ220" i="1"/>
  <c r="AR225" i="1"/>
  <c r="AP225" i="1"/>
  <c r="AT225" i="1"/>
  <c r="AU226" i="1"/>
  <c r="AS226" i="1"/>
  <c r="AW226" i="1" s="1"/>
  <c r="AX226" i="1" s="1"/>
  <c r="AQ226" i="1"/>
  <c r="AR231" i="1"/>
  <c r="AP231" i="1"/>
  <c r="AT231" i="1"/>
  <c r="AT235" i="1"/>
  <c r="AR235" i="1"/>
  <c r="AP235" i="1"/>
  <c r="AR243" i="1"/>
  <c r="AP243" i="1"/>
  <c r="AT243" i="1"/>
  <c r="AT247" i="1"/>
  <c r="AR247" i="1"/>
  <c r="AP247" i="1"/>
  <c r="AT258" i="1"/>
  <c r="AR258" i="1"/>
  <c r="AP258" i="1"/>
  <c r="AT283" i="1"/>
  <c r="AR283" i="1"/>
  <c r="AP283" i="1"/>
  <c r="AP286" i="1"/>
  <c r="AT286" i="1"/>
  <c r="AR286" i="1"/>
  <c r="AT288" i="1"/>
  <c r="AR288" i="1"/>
  <c r="AP288" i="1"/>
  <c r="AT296" i="1"/>
  <c r="AR296" i="1"/>
  <c r="AP296" i="1"/>
  <c r="AA301" i="1"/>
  <c r="AD301" i="1" s="1"/>
  <c r="AH301" i="1" s="1"/>
  <c r="Y301" i="1"/>
  <c r="Z301" i="1" s="1"/>
  <c r="AU301" i="1"/>
  <c r="AS301" i="1"/>
  <c r="AW301" i="1" s="1"/>
  <c r="AX301" i="1" s="1"/>
  <c r="AQ301" i="1"/>
  <c r="AR309" i="1"/>
  <c r="AP309" i="1"/>
  <c r="AT309" i="1"/>
  <c r="AR321" i="1"/>
  <c r="AP321" i="1"/>
  <c r="AT321" i="1"/>
  <c r="AT326" i="1"/>
  <c r="AR326" i="1"/>
  <c r="AP326" i="1"/>
  <c r="AT336" i="1"/>
  <c r="AR336" i="1"/>
  <c r="AP336" i="1"/>
  <c r="AT338" i="1"/>
  <c r="AR338" i="1"/>
  <c r="AP338" i="1"/>
  <c r="AU341" i="1"/>
  <c r="AS341" i="1"/>
  <c r="AQ341" i="1"/>
  <c r="AU342" i="1"/>
  <c r="AS342" i="1"/>
  <c r="AW342" i="1" s="1"/>
  <c r="AX342" i="1" s="1"/>
  <c r="AQ342" i="1"/>
  <c r="AU347" i="1"/>
  <c r="AS347" i="1"/>
  <c r="AQ347" i="1"/>
  <c r="AU348" i="1"/>
  <c r="AS348" i="1"/>
  <c r="AW348" i="1" s="1"/>
  <c r="AX348" i="1" s="1"/>
  <c r="AQ348" i="1"/>
  <c r="AW363" i="1"/>
  <c r="AX363" i="1" s="1"/>
  <c r="AD364" i="1"/>
  <c r="AH364" i="1" s="1"/>
  <c r="AI364" i="1" s="1"/>
  <c r="AF364" i="1" s="1"/>
  <c r="AR371" i="1"/>
  <c r="AT371" i="1"/>
  <c r="AP371" i="1"/>
  <c r="AI379" i="1"/>
  <c r="AF379" i="1" s="1"/>
  <c r="BH55" i="1"/>
  <c r="AQ56" i="1"/>
  <c r="BH61" i="1"/>
  <c r="AQ62" i="1"/>
  <c r="BH67" i="1"/>
  <c r="AQ68" i="1"/>
  <c r="BH73" i="1"/>
  <c r="AQ74" i="1"/>
  <c r="BH79" i="1"/>
  <c r="AQ80" i="1"/>
  <c r="BH85" i="1"/>
  <c r="AQ86" i="1"/>
  <c r="BH91" i="1"/>
  <c r="AQ92" i="1"/>
  <c r="BH97" i="1"/>
  <c r="AQ98" i="1"/>
  <c r="BH103" i="1"/>
  <c r="AQ104" i="1"/>
  <c r="BH109" i="1"/>
  <c r="AQ110" i="1"/>
  <c r="BH115" i="1"/>
  <c r="AQ116" i="1"/>
  <c r="BH121" i="1"/>
  <c r="AQ122" i="1"/>
  <c r="BH127" i="1"/>
  <c r="AQ128" i="1"/>
  <c r="BH133" i="1"/>
  <c r="AQ134" i="1"/>
  <c r="BH139" i="1"/>
  <c r="AQ140" i="1"/>
  <c r="BH145" i="1"/>
  <c r="AQ146" i="1"/>
  <c r="BH151" i="1"/>
  <c r="AQ152" i="1"/>
  <c r="BH157" i="1"/>
  <c r="AQ158" i="1"/>
  <c r="BH163" i="1"/>
  <c r="AQ164" i="1"/>
  <c r="BH169" i="1"/>
  <c r="AQ170" i="1"/>
  <c r="BH175" i="1"/>
  <c r="AQ176" i="1"/>
  <c r="BH181" i="1"/>
  <c r="Q182" i="1"/>
  <c r="AG182" i="1" s="1"/>
  <c r="R183" i="1"/>
  <c r="AV183" i="1"/>
  <c r="AW183" i="1" s="1"/>
  <c r="AX183" i="1" s="1"/>
  <c r="AQ183" i="1"/>
  <c r="BJ185" i="1"/>
  <c r="V188" i="1"/>
  <c r="R188" i="1"/>
  <c r="AY188" i="1" s="1"/>
  <c r="AZ188" i="1" s="1"/>
  <c r="BA188" i="1" s="1"/>
  <c r="AT191" i="1"/>
  <c r="AR191" i="1"/>
  <c r="BJ192" i="1"/>
  <c r="AQ193" i="1"/>
  <c r="BH201" i="1"/>
  <c r="AQ202" i="1"/>
  <c r="AV203" i="1"/>
  <c r="V203" i="1"/>
  <c r="R203" i="1"/>
  <c r="AY203" i="1" s="1"/>
  <c r="AZ203" i="1" s="1"/>
  <c r="BA203" i="1" s="1"/>
  <c r="AT209" i="1"/>
  <c r="AR209" i="1"/>
  <c r="AP209" i="1"/>
  <c r="BH209" i="1"/>
  <c r="AQ210" i="1"/>
  <c r="AU220" i="1"/>
  <c r="BG225" i="1"/>
  <c r="BG231" i="1"/>
  <c r="AP238" i="1"/>
  <c r="AT238" i="1"/>
  <c r="AR238" i="1"/>
  <c r="AI242" i="1"/>
  <c r="AF242" i="1" s="1"/>
  <c r="AP250" i="1"/>
  <c r="AT250" i="1"/>
  <c r="AR250" i="1"/>
  <c r="AT252" i="1"/>
  <c r="AR252" i="1"/>
  <c r="AP252" i="1"/>
  <c r="AR261" i="1"/>
  <c r="AP261" i="1"/>
  <c r="AT261" i="1"/>
  <c r="AT266" i="1"/>
  <c r="AR266" i="1"/>
  <c r="AP266" i="1"/>
  <c r="AT278" i="1"/>
  <c r="AR278" i="1"/>
  <c r="AP278" i="1"/>
  <c r="AA283" i="1"/>
  <c r="AD283" i="1" s="1"/>
  <c r="AH283" i="1" s="1"/>
  <c r="AI283" i="1" s="1"/>
  <c r="AF283" i="1" s="1"/>
  <c r="Y283" i="1"/>
  <c r="Z283" i="1" s="1"/>
  <c r="AU288" i="1"/>
  <c r="AS288" i="1"/>
  <c r="AQ288" i="1"/>
  <c r="AT308" i="1"/>
  <c r="AR308" i="1"/>
  <c r="AP308" i="1"/>
  <c r="AI313" i="1"/>
  <c r="AF313" i="1" s="1"/>
  <c r="AT332" i="1"/>
  <c r="AR332" i="1"/>
  <c r="AP332" i="1"/>
  <c r="AW336" i="1"/>
  <c r="AX336" i="1" s="1"/>
  <c r="AU336" i="1"/>
  <c r="AS336" i="1"/>
  <c r="AQ336" i="1"/>
  <c r="AP340" i="1"/>
  <c r="AT340" i="1"/>
  <c r="AR340" i="1"/>
  <c r="AP346" i="1"/>
  <c r="AT346" i="1"/>
  <c r="AR346" i="1"/>
  <c r="AU361" i="1"/>
  <c r="AS361" i="1"/>
  <c r="AQ361" i="1"/>
  <c r="AU365" i="1"/>
  <c r="AS365" i="1"/>
  <c r="AW365" i="1" s="1"/>
  <c r="AX365" i="1" s="1"/>
  <c r="AQ365" i="1"/>
  <c r="AR365" i="1"/>
  <c r="AT365" i="1"/>
  <c r="AP365" i="1"/>
  <c r="AU368" i="1"/>
  <c r="AS368" i="1"/>
  <c r="AW368" i="1" s="1"/>
  <c r="AX368" i="1" s="1"/>
  <c r="AQ368" i="1"/>
  <c r="AA369" i="1"/>
  <c r="AD369" i="1" s="1"/>
  <c r="AH369" i="1" s="1"/>
  <c r="AI369" i="1" s="1"/>
  <c r="AF369" i="1" s="1"/>
  <c r="Y369" i="1"/>
  <c r="Z369" i="1" s="1"/>
  <c r="AI384" i="1"/>
  <c r="AF384" i="1" s="1"/>
  <c r="BI55" i="1"/>
  <c r="BI61" i="1"/>
  <c r="BI67" i="1"/>
  <c r="BI73" i="1"/>
  <c r="BI79" i="1"/>
  <c r="BI85" i="1"/>
  <c r="BI91" i="1"/>
  <c r="BI97" i="1"/>
  <c r="BI103" i="1"/>
  <c r="BI109" i="1"/>
  <c r="BI115" i="1"/>
  <c r="BI121" i="1"/>
  <c r="BI127" i="1"/>
  <c r="BI133" i="1"/>
  <c r="BI139" i="1"/>
  <c r="BI145" i="1"/>
  <c r="BB147" i="1"/>
  <c r="BG147" i="1" s="1"/>
  <c r="BI151" i="1"/>
  <c r="BB153" i="1"/>
  <c r="BG153" i="1" s="1"/>
  <c r="BI157" i="1"/>
  <c r="BB159" i="1"/>
  <c r="BG159" i="1" s="1"/>
  <c r="BI163" i="1"/>
  <c r="BB165" i="1"/>
  <c r="BG165" i="1" s="1"/>
  <c r="BI169" i="1"/>
  <c r="BB171" i="1"/>
  <c r="BG171" i="1" s="1"/>
  <c r="X174" i="1"/>
  <c r="AC174" i="1" s="1"/>
  <c r="AD174" i="1" s="1"/>
  <c r="AH174" i="1" s="1"/>
  <c r="AI174" i="1" s="1"/>
  <c r="AF174" i="1" s="1"/>
  <c r="BI175" i="1"/>
  <c r="BB177" i="1"/>
  <c r="BG177" i="1" s="1"/>
  <c r="X180" i="1"/>
  <c r="AC180" i="1" s="1"/>
  <c r="AD180" i="1" s="1"/>
  <c r="AH180" i="1" s="1"/>
  <c r="AI180" i="1" s="1"/>
  <c r="AF180" i="1" s="1"/>
  <c r="BI181" i="1"/>
  <c r="AQ186" i="1"/>
  <c r="AP190" i="1"/>
  <c r="AT190" i="1"/>
  <c r="BH191" i="1"/>
  <c r="AS193" i="1"/>
  <c r="V194" i="1"/>
  <c r="R194" i="1"/>
  <c r="AY194" i="1" s="1"/>
  <c r="AZ194" i="1" s="1"/>
  <c r="BA194" i="1" s="1"/>
  <c r="AT197" i="1"/>
  <c r="AR197" i="1"/>
  <c r="BH198" i="1"/>
  <c r="AR201" i="1"/>
  <c r="AP201" i="1"/>
  <c r="AT201" i="1"/>
  <c r="BJ201" i="1"/>
  <c r="AS202" i="1"/>
  <c r="BH206" i="1"/>
  <c r="AQ207" i="1"/>
  <c r="AV208" i="1"/>
  <c r="AW208" i="1" s="1"/>
  <c r="AX208" i="1" s="1"/>
  <c r="V208" i="1"/>
  <c r="R208" i="1"/>
  <c r="AY208" i="1" s="1"/>
  <c r="AZ208" i="1" s="1"/>
  <c r="BA208" i="1" s="1"/>
  <c r="BJ209" i="1"/>
  <c r="AS210" i="1"/>
  <c r="AT211" i="1"/>
  <c r="AR211" i="1"/>
  <c r="AP211" i="1"/>
  <c r="AW215" i="1"/>
  <c r="AX215" i="1" s="1"/>
  <c r="AV222" i="1"/>
  <c r="AW222" i="1" s="1"/>
  <c r="AX222" i="1" s="1"/>
  <c r="V222" i="1"/>
  <c r="R222" i="1"/>
  <c r="AY222" i="1" s="1"/>
  <c r="AZ222" i="1" s="1"/>
  <c r="BA222" i="1" s="1"/>
  <c r="AT222" i="1"/>
  <c r="AR222" i="1"/>
  <c r="AP222" i="1"/>
  <c r="AT224" i="1"/>
  <c r="AR224" i="1"/>
  <c r="AP224" i="1"/>
  <c r="AI230" i="1"/>
  <c r="AF230" i="1" s="1"/>
  <c r="AA271" i="1"/>
  <c r="AD271" i="1" s="1"/>
  <c r="AH271" i="1" s="1"/>
  <c r="AI271" i="1" s="1"/>
  <c r="AF271" i="1" s="1"/>
  <c r="Y271" i="1"/>
  <c r="Z271" i="1" s="1"/>
  <c r="AT313" i="1"/>
  <c r="AR313" i="1"/>
  <c r="AP313" i="1"/>
  <c r="AP316" i="1"/>
  <c r="AT316" i="1"/>
  <c r="AR316" i="1"/>
  <c r="AT318" i="1"/>
  <c r="AR318" i="1"/>
  <c r="AP318" i="1"/>
  <c r="AT324" i="1"/>
  <c r="AR324" i="1"/>
  <c r="AP324" i="1"/>
  <c r="AP334" i="1"/>
  <c r="AT334" i="1"/>
  <c r="AR334" i="1"/>
  <c r="AU335" i="1"/>
  <c r="AS335" i="1"/>
  <c r="AW335" i="1" s="1"/>
  <c r="AX335" i="1" s="1"/>
  <c r="AQ335" i="1"/>
  <c r="AP352" i="1"/>
  <c r="AT352" i="1"/>
  <c r="AR352" i="1"/>
  <c r="AW353" i="1"/>
  <c r="AX353" i="1" s="1"/>
  <c r="AU354" i="1"/>
  <c r="AS354" i="1"/>
  <c r="AW354" i="1" s="1"/>
  <c r="AX354" i="1" s="1"/>
  <c r="AQ354" i="1"/>
  <c r="AA365" i="1"/>
  <c r="AD365" i="1" s="1"/>
  <c r="AH365" i="1" s="1"/>
  <c r="AI365" i="1" s="1"/>
  <c r="AF365" i="1" s="1"/>
  <c r="Y365" i="1"/>
  <c r="Z365" i="1" s="1"/>
  <c r="AT183" i="1"/>
  <c r="AR184" i="1"/>
  <c r="AP185" i="1"/>
  <c r="AV187" i="1"/>
  <c r="AW187" i="1" s="1"/>
  <c r="AX187" i="1" s="1"/>
  <c r="V187" i="1"/>
  <c r="R187" i="1"/>
  <c r="AY187" i="1" s="1"/>
  <c r="AZ187" i="1" s="1"/>
  <c r="BA187" i="1" s="1"/>
  <c r="AR189" i="1"/>
  <c r="AP189" i="1"/>
  <c r="R190" i="1"/>
  <c r="AY190" i="1" s="1"/>
  <c r="AZ190" i="1" s="1"/>
  <c r="BA190" i="1" s="1"/>
  <c r="BH190" i="1"/>
  <c r="BJ191" i="1"/>
  <c r="AP196" i="1"/>
  <c r="AT196" i="1"/>
  <c r="BG196" i="1"/>
  <c r="BH197" i="1"/>
  <c r="BJ198" i="1"/>
  <c r="BG200" i="1"/>
  <c r="AT206" i="1"/>
  <c r="AR206" i="1"/>
  <c r="AP206" i="1"/>
  <c r="BJ206" i="1"/>
  <c r="AS214" i="1"/>
  <c r="AT215" i="1"/>
  <c r="AR215" i="1"/>
  <c r="AP215" i="1"/>
  <c r="BJ216" i="1"/>
  <c r="BI216" i="1"/>
  <c r="BI217" i="1"/>
  <c r="BH217" i="1"/>
  <c r="AA218" i="1"/>
  <c r="AD218" i="1" s="1"/>
  <c r="AH218" i="1" s="1"/>
  <c r="AI218" i="1" s="1"/>
  <c r="AF218" i="1" s="1"/>
  <c r="AW223" i="1"/>
  <c r="AX223" i="1" s="1"/>
  <c r="AT223" i="1"/>
  <c r="AR223" i="1"/>
  <c r="AP223" i="1"/>
  <c r="AA224" i="1"/>
  <c r="AD224" i="1" s="1"/>
  <c r="AH224" i="1" s="1"/>
  <c r="AI224" i="1" s="1"/>
  <c r="AF224" i="1" s="1"/>
  <c r="Y224" i="1"/>
  <c r="Z224" i="1" s="1"/>
  <c r="AT233" i="1"/>
  <c r="AR233" i="1"/>
  <c r="AP233" i="1"/>
  <c r="AT242" i="1"/>
  <c r="AR242" i="1"/>
  <c r="AP242" i="1"/>
  <c r="AT245" i="1"/>
  <c r="AR245" i="1"/>
  <c r="AP245" i="1"/>
  <c r="AT269" i="1"/>
  <c r="AR269" i="1"/>
  <c r="AP269" i="1"/>
  <c r="AT270" i="1"/>
  <c r="AR270" i="1"/>
  <c r="AP270" i="1"/>
  <c r="AR273" i="1"/>
  <c r="AP273" i="1"/>
  <c r="AT273" i="1"/>
  <c r="AP298" i="1"/>
  <c r="AT298" i="1"/>
  <c r="AR298" i="1"/>
  <c r="AT300" i="1"/>
  <c r="AR300" i="1"/>
  <c r="AP300" i="1"/>
  <c r="AD302" i="1"/>
  <c r="AH302" i="1" s="1"/>
  <c r="AI302" i="1" s="1"/>
  <c r="AF302" i="1" s="1"/>
  <c r="AR303" i="1"/>
  <c r="AP303" i="1"/>
  <c r="AT303" i="1"/>
  <c r="AA313" i="1"/>
  <c r="AD313" i="1" s="1"/>
  <c r="AH313" i="1" s="1"/>
  <c r="Y313" i="1"/>
  <c r="Z313" i="1" s="1"/>
  <c r="AU313" i="1"/>
  <c r="AS313" i="1"/>
  <c r="AW313" i="1" s="1"/>
  <c r="AX313" i="1" s="1"/>
  <c r="AQ313" i="1"/>
  <c r="AU318" i="1"/>
  <c r="AS318" i="1"/>
  <c r="AW318" i="1" s="1"/>
  <c r="AX318" i="1" s="1"/>
  <c r="AQ318" i="1"/>
  <c r="AT320" i="1"/>
  <c r="AR320" i="1"/>
  <c r="AP320" i="1"/>
  <c r="AU324" i="1"/>
  <c r="AS324" i="1"/>
  <c r="AW324" i="1" s="1"/>
  <c r="AX324" i="1" s="1"/>
  <c r="AQ324" i="1"/>
  <c r="AP328" i="1"/>
  <c r="AT328" i="1"/>
  <c r="AR328" i="1"/>
  <c r="AW330" i="1"/>
  <c r="AX330" i="1" s="1"/>
  <c r="AT330" i="1"/>
  <c r="AR330" i="1"/>
  <c r="AP330" i="1"/>
  <c r="AW361" i="1"/>
  <c r="AX361" i="1" s="1"/>
  <c r="BJ224" i="1"/>
  <c r="AU230" i="1"/>
  <c r="BJ230" i="1"/>
  <c r="AQ232" i="1"/>
  <c r="AU236" i="1"/>
  <c r="BJ236" i="1"/>
  <c r="BH237" i="1"/>
  <c r="AQ238" i="1"/>
  <c r="AU242" i="1"/>
  <c r="BJ242" i="1"/>
  <c r="BH243" i="1"/>
  <c r="AQ244" i="1"/>
  <c r="AU248" i="1"/>
  <c r="BJ248" i="1"/>
  <c r="BH249" i="1"/>
  <c r="AQ250" i="1"/>
  <c r="AU254" i="1"/>
  <c r="BJ254" i="1"/>
  <c r="BH255" i="1"/>
  <c r="AQ256" i="1"/>
  <c r="AU260" i="1"/>
  <c r="BJ260" i="1"/>
  <c r="BH261" i="1"/>
  <c r="AQ262" i="1"/>
  <c r="AU266" i="1"/>
  <c r="BJ266" i="1"/>
  <c r="BH267" i="1"/>
  <c r="AQ268" i="1"/>
  <c r="AU272" i="1"/>
  <c r="BJ272" i="1"/>
  <c r="BH273" i="1"/>
  <c r="AQ274" i="1"/>
  <c r="AU278" i="1"/>
  <c r="AS279" i="1"/>
  <c r="BH279" i="1"/>
  <c r="AQ280" i="1"/>
  <c r="AU284" i="1"/>
  <c r="AS285" i="1"/>
  <c r="BH285" i="1"/>
  <c r="AQ286" i="1"/>
  <c r="AU290" i="1"/>
  <c r="AS291" i="1"/>
  <c r="BH291" i="1"/>
  <c r="AQ292" i="1"/>
  <c r="AU296" i="1"/>
  <c r="AS297" i="1"/>
  <c r="BH297" i="1"/>
  <c r="AQ298" i="1"/>
  <c r="AU302" i="1"/>
  <c r="AS303" i="1"/>
  <c r="BH303" i="1"/>
  <c r="AQ304" i="1"/>
  <c r="AU308" i="1"/>
  <c r="AS309" i="1"/>
  <c r="BH309" i="1"/>
  <c r="AQ310" i="1"/>
  <c r="AU314" i="1"/>
  <c r="AS315" i="1"/>
  <c r="BH315" i="1"/>
  <c r="AQ316" i="1"/>
  <c r="AS321" i="1"/>
  <c r="BH321" i="1"/>
  <c r="AQ322" i="1"/>
  <c r="AY324" i="1"/>
  <c r="AZ324" i="1" s="1"/>
  <c r="BA324" i="1" s="1"/>
  <c r="AS327" i="1"/>
  <c r="AW327" i="1" s="1"/>
  <c r="AX327" i="1" s="1"/>
  <c r="BH327" i="1"/>
  <c r="AQ328" i="1"/>
  <c r="BH333" i="1"/>
  <c r="AQ334" i="1"/>
  <c r="BH339" i="1"/>
  <c r="Q340" i="1"/>
  <c r="AG340" i="1" s="1"/>
  <c r="AQ340" i="1"/>
  <c r="BH345" i="1"/>
  <c r="Q346" i="1"/>
  <c r="AG346" i="1" s="1"/>
  <c r="AQ346" i="1"/>
  <c r="W350" i="1"/>
  <c r="AB350" i="1" s="1"/>
  <c r="AD350" i="1" s="1"/>
  <c r="AH350" i="1" s="1"/>
  <c r="AI350" i="1" s="1"/>
  <c r="AF350" i="1" s="1"/>
  <c r="BH351" i="1"/>
  <c r="Q352" i="1"/>
  <c r="AG352" i="1" s="1"/>
  <c r="AQ352" i="1"/>
  <c r="W356" i="1"/>
  <c r="AB356" i="1" s="1"/>
  <c r="AD356" i="1" s="1"/>
  <c r="AH356" i="1" s="1"/>
  <c r="AI356" i="1" s="1"/>
  <c r="AF356" i="1" s="1"/>
  <c r="BH357" i="1"/>
  <c r="Q358" i="1"/>
  <c r="AG358" i="1" s="1"/>
  <c r="AQ358" i="1"/>
  <c r="W362" i="1"/>
  <c r="AB362" i="1" s="1"/>
  <c r="AD362" i="1" s="1"/>
  <c r="AH362" i="1" s="1"/>
  <c r="AI362" i="1" s="1"/>
  <c r="AF362" i="1" s="1"/>
  <c r="AR364" i="1"/>
  <c r="BJ364" i="1"/>
  <c r="AV366" i="1"/>
  <c r="AY368" i="1"/>
  <c r="AZ368" i="1" s="1"/>
  <c r="BA368" i="1" s="1"/>
  <c r="AQ372" i="1"/>
  <c r="BH372" i="1"/>
  <c r="Q373" i="1"/>
  <c r="AG373" i="1" s="1"/>
  <c r="AI373" i="1" s="1"/>
  <c r="AF373" i="1" s="1"/>
  <c r="AV373" i="1"/>
  <c r="AV376" i="1"/>
  <c r="AW376" i="1" s="1"/>
  <c r="AX376" i="1" s="1"/>
  <c r="Y378" i="1"/>
  <c r="Z378" i="1" s="1"/>
  <c r="BH378" i="1"/>
  <c r="R379" i="1"/>
  <c r="AN379" i="1"/>
  <c r="BI379" i="1"/>
  <c r="BH379" i="1"/>
  <c r="R383" i="1"/>
  <c r="BG384" i="1"/>
  <c r="Q385" i="1"/>
  <c r="AG385" i="1" s="1"/>
  <c r="AI385" i="1" s="1"/>
  <c r="AF385" i="1" s="1"/>
  <c r="AM385" i="1"/>
  <c r="AQ390" i="1"/>
  <c r="P392" i="1"/>
  <c r="AY394" i="1"/>
  <c r="AZ394" i="1" s="1"/>
  <c r="BA394" i="1" s="1"/>
  <c r="P395" i="1"/>
  <c r="AQ396" i="1"/>
  <c r="P398" i="1"/>
  <c r="AU404" i="1"/>
  <c r="V405" i="1"/>
  <c r="R405" i="1"/>
  <c r="AY405" i="1" s="1"/>
  <c r="AZ405" i="1" s="1"/>
  <c r="BA405" i="1" s="1"/>
  <c r="AV405" i="1"/>
  <c r="BH406" i="1"/>
  <c r="BI406" i="1"/>
  <c r="BJ408" i="1"/>
  <c r="BI408" i="1"/>
  <c r="R410" i="1"/>
  <c r="AY410" i="1" s="1"/>
  <c r="AZ410" i="1" s="1"/>
  <c r="BA410" i="1" s="1"/>
  <c r="AM412" i="1"/>
  <c r="AU413" i="1"/>
  <c r="AT414" i="1"/>
  <c r="AP414" i="1"/>
  <c r="AT416" i="1"/>
  <c r="AR416" i="1"/>
  <c r="AP416" i="1"/>
  <c r="AA435" i="1"/>
  <c r="AD435" i="1" s="1"/>
  <c r="AH435" i="1" s="1"/>
  <c r="Y435" i="1"/>
  <c r="Z435" i="1" s="1"/>
  <c r="AW442" i="1"/>
  <c r="AX442" i="1" s="1"/>
  <c r="AW445" i="1"/>
  <c r="AX445" i="1" s="1"/>
  <c r="AT445" i="1"/>
  <c r="AR445" i="1"/>
  <c r="AP445" i="1"/>
  <c r="AW457" i="1"/>
  <c r="AX457" i="1" s="1"/>
  <c r="AT457" i="1"/>
  <c r="AR457" i="1"/>
  <c r="AP457" i="1"/>
  <c r="AU459" i="1"/>
  <c r="AS459" i="1"/>
  <c r="AQ459" i="1"/>
  <c r="AU462" i="1"/>
  <c r="AS462" i="1"/>
  <c r="AW462" i="1" s="1"/>
  <c r="AX462" i="1" s="1"/>
  <c r="AQ462" i="1"/>
  <c r="AT471" i="1"/>
  <c r="AR471" i="1"/>
  <c r="AP471" i="1"/>
  <c r="AT474" i="1"/>
  <c r="AR474" i="1"/>
  <c r="AP474" i="1"/>
  <c r="AT480" i="1"/>
  <c r="AR480" i="1"/>
  <c r="AP480" i="1"/>
  <c r="AU495" i="1"/>
  <c r="AS495" i="1"/>
  <c r="AW495" i="1" s="1"/>
  <c r="AX495" i="1" s="1"/>
  <c r="AQ495" i="1"/>
  <c r="AT499" i="1"/>
  <c r="AR499" i="1"/>
  <c r="AP499" i="1"/>
  <c r="AR502" i="1"/>
  <c r="AP502" i="1"/>
  <c r="AT502" i="1"/>
  <c r="AU510" i="1"/>
  <c r="AS510" i="1"/>
  <c r="AW510" i="1" s="1"/>
  <c r="AX510" i="1" s="1"/>
  <c r="AQ510" i="1"/>
  <c r="AU514" i="1"/>
  <c r="AS514" i="1"/>
  <c r="AW514" i="1" s="1"/>
  <c r="AX514" i="1" s="1"/>
  <c r="AQ514" i="1"/>
  <c r="AD534" i="1"/>
  <c r="AH534" i="1" s="1"/>
  <c r="AU539" i="1"/>
  <c r="AS539" i="1"/>
  <c r="AQ539" i="1"/>
  <c r="AA542" i="1"/>
  <c r="AD542" i="1" s="1"/>
  <c r="AH542" i="1" s="1"/>
  <c r="Y542" i="1"/>
  <c r="Z542" i="1" s="1"/>
  <c r="AD544" i="1"/>
  <c r="AH544" i="1" s="1"/>
  <c r="AU549" i="1"/>
  <c r="AS549" i="1"/>
  <c r="AW549" i="1" s="1"/>
  <c r="AX549" i="1" s="1"/>
  <c r="AQ549" i="1"/>
  <c r="AA556" i="1"/>
  <c r="AD556" i="1" s="1"/>
  <c r="AH556" i="1" s="1"/>
  <c r="Y556" i="1"/>
  <c r="Z556" i="1" s="1"/>
  <c r="BG214" i="1"/>
  <c r="AV218" i="1"/>
  <c r="AW218" i="1" s="1"/>
  <c r="AX218" i="1" s="1"/>
  <c r="BG220" i="1"/>
  <c r="AV224" i="1"/>
  <c r="AW224" i="1" s="1"/>
  <c r="AX224" i="1" s="1"/>
  <c r="V225" i="1"/>
  <c r="R226" i="1"/>
  <c r="AY226" i="1" s="1"/>
  <c r="AZ226" i="1" s="1"/>
  <c r="BA226" i="1" s="1"/>
  <c r="BG226" i="1"/>
  <c r="AV230" i="1"/>
  <c r="AW230" i="1" s="1"/>
  <c r="AX230" i="1" s="1"/>
  <c r="V231" i="1"/>
  <c r="R232" i="1"/>
  <c r="AY232" i="1" s="1"/>
  <c r="AZ232" i="1" s="1"/>
  <c r="BA232" i="1" s="1"/>
  <c r="BG232" i="1"/>
  <c r="AV236" i="1"/>
  <c r="AW236" i="1" s="1"/>
  <c r="AX236" i="1" s="1"/>
  <c r="V237" i="1"/>
  <c r="BI237" i="1"/>
  <c r="R238" i="1"/>
  <c r="AY238" i="1" s="1"/>
  <c r="AZ238" i="1" s="1"/>
  <c r="BA238" i="1" s="1"/>
  <c r="BG238" i="1"/>
  <c r="AV242" i="1"/>
  <c r="AW242" i="1" s="1"/>
  <c r="AX242" i="1" s="1"/>
  <c r="V243" i="1"/>
  <c r="BI243" i="1"/>
  <c r="R244" i="1"/>
  <c r="AY244" i="1" s="1"/>
  <c r="AZ244" i="1" s="1"/>
  <c r="BA244" i="1" s="1"/>
  <c r="BG244" i="1"/>
  <c r="AV248" i="1"/>
  <c r="AW248" i="1" s="1"/>
  <c r="AX248" i="1" s="1"/>
  <c r="V249" i="1"/>
  <c r="BI249" i="1"/>
  <c r="R250" i="1"/>
  <c r="AY250" i="1" s="1"/>
  <c r="AZ250" i="1" s="1"/>
  <c r="BA250" i="1" s="1"/>
  <c r="AV254" i="1"/>
  <c r="AW254" i="1" s="1"/>
  <c r="AX254" i="1" s="1"/>
  <c r="V255" i="1"/>
  <c r="BI255" i="1"/>
  <c r="R256" i="1"/>
  <c r="AV260" i="1"/>
  <c r="AW260" i="1" s="1"/>
  <c r="AX260" i="1" s="1"/>
  <c r="V261" i="1"/>
  <c r="BI261" i="1"/>
  <c r="R262" i="1"/>
  <c r="AY262" i="1" s="1"/>
  <c r="AZ262" i="1" s="1"/>
  <c r="BA262" i="1" s="1"/>
  <c r="X266" i="1"/>
  <c r="AC266" i="1" s="1"/>
  <c r="V267" i="1"/>
  <c r="BI267" i="1"/>
  <c r="R268" i="1"/>
  <c r="X272" i="1"/>
  <c r="AC272" i="1" s="1"/>
  <c r="V273" i="1"/>
  <c r="BI273" i="1"/>
  <c r="R274" i="1"/>
  <c r="AY274" i="1" s="1"/>
  <c r="AZ274" i="1" s="1"/>
  <c r="BA274" i="1" s="1"/>
  <c r="X278" i="1"/>
  <c r="AC278" i="1" s="1"/>
  <c r="V279" i="1"/>
  <c r="BI279" i="1"/>
  <c r="R280" i="1"/>
  <c r="AY280" i="1" s="1"/>
  <c r="AZ280" i="1" s="1"/>
  <c r="BA280" i="1" s="1"/>
  <c r="X284" i="1"/>
  <c r="AC284" i="1" s="1"/>
  <c r="AD284" i="1" s="1"/>
  <c r="AH284" i="1" s="1"/>
  <c r="AI284" i="1" s="1"/>
  <c r="AF284" i="1" s="1"/>
  <c r="V285" i="1"/>
  <c r="BI285" i="1"/>
  <c r="R286" i="1"/>
  <c r="AY286" i="1" s="1"/>
  <c r="AZ286" i="1" s="1"/>
  <c r="BA286" i="1" s="1"/>
  <c r="X290" i="1"/>
  <c r="AC290" i="1" s="1"/>
  <c r="AD290" i="1" s="1"/>
  <c r="AH290" i="1" s="1"/>
  <c r="AI290" i="1" s="1"/>
  <c r="AF290" i="1" s="1"/>
  <c r="V291" i="1"/>
  <c r="BI291" i="1"/>
  <c r="R292" i="1"/>
  <c r="AY292" i="1" s="1"/>
  <c r="AZ292" i="1" s="1"/>
  <c r="BA292" i="1" s="1"/>
  <c r="X296" i="1"/>
  <c r="AC296" i="1" s="1"/>
  <c r="AD296" i="1" s="1"/>
  <c r="AH296" i="1" s="1"/>
  <c r="AI296" i="1" s="1"/>
  <c r="AF296" i="1" s="1"/>
  <c r="V297" i="1"/>
  <c r="BI297" i="1"/>
  <c r="R298" i="1"/>
  <c r="AY298" i="1" s="1"/>
  <c r="AZ298" i="1" s="1"/>
  <c r="BA298" i="1" s="1"/>
  <c r="V303" i="1"/>
  <c r="BI303" i="1"/>
  <c r="R304" i="1"/>
  <c r="AY304" i="1" s="1"/>
  <c r="AZ304" i="1" s="1"/>
  <c r="BA304" i="1" s="1"/>
  <c r="BI309" i="1"/>
  <c r="R310" i="1"/>
  <c r="AY310" i="1" s="1"/>
  <c r="AZ310" i="1" s="1"/>
  <c r="BA310" i="1" s="1"/>
  <c r="BI315" i="1"/>
  <c r="R316" i="1"/>
  <c r="AY316" i="1" s="1"/>
  <c r="AZ316" i="1" s="1"/>
  <c r="BA316" i="1" s="1"/>
  <c r="BI321" i="1"/>
  <c r="R322" i="1"/>
  <c r="AY322" i="1" s="1"/>
  <c r="AZ322" i="1" s="1"/>
  <c r="BA322" i="1" s="1"/>
  <c r="BI327" i="1"/>
  <c r="R328" i="1"/>
  <c r="BI333" i="1"/>
  <c r="BI339" i="1"/>
  <c r="BI345" i="1"/>
  <c r="BI351" i="1"/>
  <c r="Y371" i="1"/>
  <c r="Z371" i="1" s="1"/>
  <c r="AR372" i="1"/>
  <c r="BI372" i="1"/>
  <c r="BI385" i="1"/>
  <c r="BH385" i="1"/>
  <c r="V391" i="1"/>
  <c r="R391" i="1"/>
  <c r="AY391" i="1" s="1"/>
  <c r="AZ391" i="1" s="1"/>
  <c r="BA391" i="1" s="1"/>
  <c r="R394" i="1"/>
  <c r="V394" i="1"/>
  <c r="V397" i="1"/>
  <c r="R397" i="1"/>
  <c r="AY397" i="1" s="1"/>
  <c r="AZ397" i="1" s="1"/>
  <c r="BA397" i="1" s="1"/>
  <c r="R400" i="1"/>
  <c r="AY400" i="1" s="1"/>
  <c r="AZ400" i="1" s="1"/>
  <c r="BA400" i="1" s="1"/>
  <c r="V400" i="1"/>
  <c r="AT403" i="1"/>
  <c r="AR403" i="1"/>
  <c r="AT405" i="1"/>
  <c r="AR405" i="1"/>
  <c r="AP405" i="1"/>
  <c r="BB406" i="1"/>
  <c r="BG406" i="1" s="1"/>
  <c r="AV408" i="1"/>
  <c r="V408" i="1"/>
  <c r="AR412" i="1"/>
  <c r="AP412" i="1"/>
  <c r="AT412" i="1"/>
  <c r="AS424" i="1"/>
  <c r="AQ424" i="1"/>
  <c r="AU424" i="1"/>
  <c r="AT429" i="1"/>
  <c r="AR429" i="1"/>
  <c r="AP429" i="1"/>
  <c r="AA447" i="1"/>
  <c r="AD447" i="1" s="1"/>
  <c r="AH447" i="1" s="1"/>
  <c r="Y447" i="1"/>
  <c r="Z447" i="1" s="1"/>
  <c r="AU471" i="1"/>
  <c r="AS471" i="1"/>
  <c r="AQ471" i="1"/>
  <c r="AU474" i="1"/>
  <c r="AS474" i="1"/>
  <c r="AQ474" i="1"/>
  <c r="AT477" i="1"/>
  <c r="AR477" i="1"/>
  <c r="AP477" i="1"/>
  <c r="AU480" i="1"/>
  <c r="AS480" i="1"/>
  <c r="AQ480" i="1"/>
  <c r="AA483" i="1"/>
  <c r="AD483" i="1" s="1"/>
  <c r="AH483" i="1" s="1"/>
  <c r="AI483" i="1" s="1"/>
  <c r="AF483" i="1" s="1"/>
  <c r="Y483" i="1"/>
  <c r="Z483" i="1" s="1"/>
  <c r="AU499" i="1"/>
  <c r="AS499" i="1"/>
  <c r="AQ499" i="1"/>
  <c r="AQ552" i="1"/>
  <c r="AU552" i="1"/>
  <c r="AS552" i="1"/>
  <c r="AS232" i="1"/>
  <c r="AW232" i="1" s="1"/>
  <c r="AX232" i="1" s="1"/>
  <c r="AS238" i="1"/>
  <c r="AW238" i="1" s="1"/>
  <c r="AX238" i="1" s="1"/>
  <c r="AS244" i="1"/>
  <c r="AW244" i="1" s="1"/>
  <c r="AX244" i="1" s="1"/>
  <c r="AS250" i="1"/>
  <c r="AW250" i="1" s="1"/>
  <c r="AX250" i="1" s="1"/>
  <c r="AS256" i="1"/>
  <c r="AW256" i="1" s="1"/>
  <c r="AX256" i="1" s="1"/>
  <c r="AS262" i="1"/>
  <c r="AW262" i="1" s="1"/>
  <c r="AX262" i="1" s="1"/>
  <c r="AS268" i="1"/>
  <c r="AW268" i="1" s="1"/>
  <c r="AX268" i="1" s="1"/>
  <c r="AY271" i="1"/>
  <c r="AZ271" i="1" s="1"/>
  <c r="BA271" i="1" s="1"/>
  <c r="AS274" i="1"/>
  <c r="AW274" i="1" s="1"/>
  <c r="AX274" i="1" s="1"/>
  <c r="AS280" i="1"/>
  <c r="AW280" i="1" s="1"/>
  <c r="AX280" i="1" s="1"/>
  <c r="AS286" i="1"/>
  <c r="AW286" i="1" s="1"/>
  <c r="AX286" i="1" s="1"/>
  <c r="AS292" i="1"/>
  <c r="AW292" i="1" s="1"/>
  <c r="AX292" i="1" s="1"/>
  <c r="AS298" i="1"/>
  <c r="AW298" i="1" s="1"/>
  <c r="AX298" i="1" s="1"/>
  <c r="AS304" i="1"/>
  <c r="AW304" i="1" s="1"/>
  <c r="AX304" i="1" s="1"/>
  <c r="AS310" i="1"/>
  <c r="AW310" i="1" s="1"/>
  <c r="AX310" i="1" s="1"/>
  <c r="AS316" i="1"/>
  <c r="AW316" i="1" s="1"/>
  <c r="AX316" i="1" s="1"/>
  <c r="AS322" i="1"/>
  <c r="AW322" i="1" s="1"/>
  <c r="AX322" i="1" s="1"/>
  <c r="Y326" i="1"/>
  <c r="Z326" i="1" s="1"/>
  <c r="AS328" i="1"/>
  <c r="AW328" i="1" s="1"/>
  <c r="AX328" i="1" s="1"/>
  <c r="Y332" i="1"/>
  <c r="Z332" i="1" s="1"/>
  <c r="AS334" i="1"/>
  <c r="AW334" i="1" s="1"/>
  <c r="AX334" i="1" s="1"/>
  <c r="AY337" i="1"/>
  <c r="AZ337" i="1" s="1"/>
  <c r="BA337" i="1" s="1"/>
  <c r="Y338" i="1"/>
  <c r="Z338" i="1" s="1"/>
  <c r="AS340" i="1"/>
  <c r="AW340" i="1" s="1"/>
  <c r="AX340" i="1" s="1"/>
  <c r="AY343" i="1"/>
  <c r="AZ343" i="1" s="1"/>
  <c r="BA343" i="1" s="1"/>
  <c r="Y344" i="1"/>
  <c r="Z344" i="1" s="1"/>
  <c r="AS346" i="1"/>
  <c r="AW346" i="1" s="1"/>
  <c r="AX346" i="1" s="1"/>
  <c r="AY349" i="1"/>
  <c r="AZ349" i="1" s="1"/>
  <c r="BA349" i="1" s="1"/>
  <c r="Y350" i="1"/>
  <c r="Z350" i="1" s="1"/>
  <c r="AS352" i="1"/>
  <c r="AW352" i="1" s="1"/>
  <c r="AX352" i="1" s="1"/>
  <c r="AY355" i="1"/>
  <c r="AZ355" i="1" s="1"/>
  <c r="BA355" i="1" s="1"/>
  <c r="W357" i="1"/>
  <c r="AB357" i="1" s="1"/>
  <c r="AD357" i="1" s="1"/>
  <c r="AH357" i="1" s="1"/>
  <c r="AI357" i="1" s="1"/>
  <c r="AF357" i="1" s="1"/>
  <c r="AS358" i="1"/>
  <c r="AW358" i="1" s="1"/>
  <c r="AX358" i="1" s="1"/>
  <c r="Y362" i="1"/>
  <c r="Z362" i="1" s="1"/>
  <c r="AY362" i="1"/>
  <c r="AZ362" i="1" s="1"/>
  <c r="BA362" i="1" s="1"/>
  <c r="BG363" i="1"/>
  <c r="X365" i="1"/>
  <c r="AC365" i="1" s="1"/>
  <c r="AQ366" i="1"/>
  <c r="Y368" i="1"/>
  <c r="Z368" i="1" s="1"/>
  <c r="AR369" i="1"/>
  <c r="BI369" i="1"/>
  <c r="R370" i="1"/>
  <c r="BB371" i="1"/>
  <c r="BG371" i="1" s="1"/>
  <c r="P372" i="1"/>
  <c r="AS372" i="1"/>
  <c r="BJ372" i="1"/>
  <c r="P381" i="1"/>
  <c r="AQ384" i="1"/>
  <c r="BI384" i="1"/>
  <c r="Y386" i="1"/>
  <c r="Z386" i="1" s="1"/>
  <c r="AI387" i="1"/>
  <c r="AF387" i="1" s="1"/>
  <c r="BH388" i="1"/>
  <c r="BI388" i="1"/>
  <c r="AS390" i="1"/>
  <c r="BG391" i="1"/>
  <c r="BG394" i="1"/>
  <c r="AS396" i="1"/>
  <c r="BG397" i="1"/>
  <c r="BG400" i="1"/>
  <c r="Q404" i="1"/>
  <c r="AG404" i="1" s="1"/>
  <c r="R406" i="1"/>
  <c r="AY406" i="1" s="1"/>
  <c r="AZ406" i="1" s="1"/>
  <c r="BA406" i="1" s="1"/>
  <c r="V406" i="1"/>
  <c r="AV410" i="1"/>
  <c r="AW410" i="1" s="1"/>
  <c r="AX410" i="1" s="1"/>
  <c r="X410" i="1"/>
  <c r="AC410" i="1" s="1"/>
  <c r="AD410" i="1" s="1"/>
  <c r="AH410" i="1" s="1"/>
  <c r="AS411" i="1"/>
  <c r="AV415" i="1"/>
  <c r="V415" i="1"/>
  <c r="R415" i="1"/>
  <c r="V417" i="1"/>
  <c r="R417" i="1"/>
  <c r="AY417" i="1" s="1"/>
  <c r="AZ417" i="1" s="1"/>
  <c r="BA417" i="1" s="1"/>
  <c r="AV417" i="1"/>
  <c r="AT417" i="1"/>
  <c r="AR417" i="1"/>
  <c r="AP417" i="1"/>
  <c r="BB418" i="1"/>
  <c r="BG418" i="1" s="1"/>
  <c r="AY418" i="1"/>
  <c r="AZ418" i="1" s="1"/>
  <c r="BA418" i="1" s="1"/>
  <c r="AW424" i="1"/>
  <c r="AX424" i="1" s="1"/>
  <c r="AZ427" i="1"/>
  <c r="BA427" i="1" s="1"/>
  <c r="AU429" i="1"/>
  <c r="AS429" i="1"/>
  <c r="AT441" i="1"/>
  <c r="AR441" i="1"/>
  <c r="AP441" i="1"/>
  <c r="AA459" i="1"/>
  <c r="AD459" i="1" s="1"/>
  <c r="AH459" i="1" s="1"/>
  <c r="Y459" i="1"/>
  <c r="Z459" i="1" s="1"/>
  <c r="AR466" i="1"/>
  <c r="AP466" i="1"/>
  <c r="AT466" i="1"/>
  <c r="AU477" i="1"/>
  <c r="AS477" i="1"/>
  <c r="AQ477" i="1"/>
  <c r="AR484" i="1"/>
  <c r="AP484" i="1"/>
  <c r="AT484" i="1"/>
  <c r="AR490" i="1"/>
  <c r="AP490" i="1"/>
  <c r="AT490" i="1"/>
  <c r="AT498" i="1"/>
  <c r="AR498" i="1"/>
  <c r="AP498" i="1"/>
  <c r="AD501" i="1"/>
  <c r="AH501" i="1" s="1"/>
  <c r="AI501" i="1" s="1"/>
  <c r="AF501" i="1" s="1"/>
  <c r="AA502" i="1"/>
  <c r="AD502" i="1" s="1"/>
  <c r="AH502" i="1" s="1"/>
  <c r="AI502" i="1" s="1"/>
  <c r="AF502" i="1" s="1"/>
  <c r="Y502" i="1"/>
  <c r="Z502" i="1" s="1"/>
  <c r="AQ531" i="1"/>
  <c r="AU531" i="1"/>
  <c r="AS531" i="1"/>
  <c r="AW531" i="1" s="1"/>
  <c r="AX531" i="1" s="1"/>
  <c r="AP533" i="1"/>
  <c r="AT533" i="1"/>
  <c r="AR533" i="1"/>
  <c r="AW539" i="1"/>
  <c r="AX539" i="1" s="1"/>
  <c r="AR547" i="1"/>
  <c r="AT547" i="1"/>
  <c r="AP547" i="1"/>
  <c r="AW548" i="1"/>
  <c r="AX548" i="1" s="1"/>
  <c r="AC553" i="1"/>
  <c r="Y553" i="1"/>
  <c r="Z553" i="1" s="1"/>
  <c r="AR568" i="1"/>
  <c r="AP568" i="1"/>
  <c r="AT568" i="1"/>
  <c r="AS584" i="1"/>
  <c r="AQ584" i="1"/>
  <c r="AU584" i="1"/>
  <c r="R215" i="1"/>
  <c r="AY215" i="1" s="1"/>
  <c r="AZ215" i="1" s="1"/>
  <c r="BA215" i="1" s="1"/>
  <c r="R221" i="1"/>
  <c r="AY221" i="1" s="1"/>
  <c r="AZ221" i="1" s="1"/>
  <c r="BA221" i="1" s="1"/>
  <c r="AV225" i="1"/>
  <c r="AW225" i="1" s="1"/>
  <c r="AX225" i="1" s="1"/>
  <c r="V226" i="1"/>
  <c r="R227" i="1"/>
  <c r="AY227" i="1" s="1"/>
  <c r="AZ227" i="1" s="1"/>
  <c r="BA227" i="1" s="1"/>
  <c r="AV231" i="1"/>
  <c r="AW231" i="1" s="1"/>
  <c r="AX231" i="1" s="1"/>
  <c r="V232" i="1"/>
  <c r="R233" i="1"/>
  <c r="AV237" i="1"/>
  <c r="V238" i="1"/>
  <c r="R239" i="1"/>
  <c r="AY239" i="1" s="1"/>
  <c r="AZ239" i="1" s="1"/>
  <c r="BA239" i="1" s="1"/>
  <c r="AV243" i="1"/>
  <c r="AW243" i="1" s="1"/>
  <c r="AX243" i="1" s="1"/>
  <c r="V244" i="1"/>
  <c r="R245" i="1"/>
  <c r="AY245" i="1" s="1"/>
  <c r="AZ245" i="1" s="1"/>
  <c r="BA245" i="1" s="1"/>
  <c r="AV249" i="1"/>
  <c r="AW249" i="1" s="1"/>
  <c r="AX249" i="1" s="1"/>
  <c r="V250" i="1"/>
  <c r="R251" i="1"/>
  <c r="AY251" i="1" s="1"/>
  <c r="AZ251" i="1" s="1"/>
  <c r="BA251" i="1" s="1"/>
  <c r="AV255" i="1"/>
  <c r="AW255" i="1" s="1"/>
  <c r="AX255" i="1" s="1"/>
  <c r="V256" i="1"/>
  <c r="R257" i="1"/>
  <c r="AY257" i="1" s="1"/>
  <c r="AZ257" i="1" s="1"/>
  <c r="BA257" i="1" s="1"/>
  <c r="AV261" i="1"/>
  <c r="AW261" i="1" s="1"/>
  <c r="AX261" i="1" s="1"/>
  <c r="V262" i="1"/>
  <c r="R263" i="1"/>
  <c r="AV267" i="1"/>
  <c r="AW267" i="1" s="1"/>
  <c r="AX267" i="1" s="1"/>
  <c r="V268" i="1"/>
  <c r="R269" i="1"/>
  <c r="AY269" i="1" s="1"/>
  <c r="AZ269" i="1" s="1"/>
  <c r="BA269" i="1" s="1"/>
  <c r="AV273" i="1"/>
  <c r="AW273" i="1" s="1"/>
  <c r="AX273" i="1" s="1"/>
  <c r="V274" i="1"/>
  <c r="R275" i="1"/>
  <c r="AY275" i="1" s="1"/>
  <c r="AZ275" i="1" s="1"/>
  <c r="BA275" i="1" s="1"/>
  <c r="AR275" i="1"/>
  <c r="AV279" i="1"/>
  <c r="V280" i="1"/>
  <c r="R281" i="1"/>
  <c r="AY281" i="1" s="1"/>
  <c r="AZ281" i="1" s="1"/>
  <c r="BA281" i="1" s="1"/>
  <c r="AR281" i="1"/>
  <c r="AV285" i="1"/>
  <c r="AW285" i="1" s="1"/>
  <c r="AX285" i="1" s="1"/>
  <c r="V286" i="1"/>
  <c r="R287" i="1"/>
  <c r="AY287" i="1" s="1"/>
  <c r="AZ287" i="1" s="1"/>
  <c r="BA287" i="1" s="1"/>
  <c r="AR287" i="1"/>
  <c r="AV291" i="1"/>
  <c r="AW291" i="1" s="1"/>
  <c r="AX291" i="1" s="1"/>
  <c r="V292" i="1"/>
  <c r="R293" i="1"/>
  <c r="AY293" i="1" s="1"/>
  <c r="AZ293" i="1" s="1"/>
  <c r="BA293" i="1" s="1"/>
  <c r="AR293" i="1"/>
  <c r="AV297" i="1"/>
  <c r="V298" i="1"/>
  <c r="R299" i="1"/>
  <c r="AY299" i="1" s="1"/>
  <c r="AZ299" i="1" s="1"/>
  <c r="BA299" i="1" s="1"/>
  <c r="AR299" i="1"/>
  <c r="AV303" i="1"/>
  <c r="AW303" i="1" s="1"/>
  <c r="AX303" i="1" s="1"/>
  <c r="V304" i="1"/>
  <c r="R305" i="1"/>
  <c r="AY305" i="1" s="1"/>
  <c r="AZ305" i="1" s="1"/>
  <c r="BA305" i="1" s="1"/>
  <c r="AR305" i="1"/>
  <c r="AV309" i="1"/>
  <c r="AW309" i="1" s="1"/>
  <c r="AX309" i="1" s="1"/>
  <c r="V310" i="1"/>
  <c r="R311" i="1"/>
  <c r="AY311" i="1" s="1"/>
  <c r="AZ311" i="1" s="1"/>
  <c r="BA311" i="1" s="1"/>
  <c r="AR311" i="1"/>
  <c r="AV315" i="1"/>
  <c r="V316" i="1"/>
  <c r="R317" i="1"/>
  <c r="AY317" i="1" s="1"/>
  <c r="AZ317" i="1" s="1"/>
  <c r="BA317" i="1" s="1"/>
  <c r="AR317" i="1"/>
  <c r="AV321" i="1"/>
  <c r="AW321" i="1" s="1"/>
  <c r="AX321" i="1" s="1"/>
  <c r="V322" i="1"/>
  <c r="R323" i="1"/>
  <c r="AY323" i="1" s="1"/>
  <c r="AZ323" i="1" s="1"/>
  <c r="BA323" i="1" s="1"/>
  <c r="AR323" i="1"/>
  <c r="AN325" i="1"/>
  <c r="X327" i="1"/>
  <c r="AC327" i="1" s="1"/>
  <c r="AD327" i="1" s="1"/>
  <c r="AH327" i="1" s="1"/>
  <c r="AI327" i="1" s="1"/>
  <c r="AF327" i="1" s="1"/>
  <c r="V328" i="1"/>
  <c r="R329" i="1"/>
  <c r="AY329" i="1" s="1"/>
  <c r="AZ329" i="1" s="1"/>
  <c r="BA329" i="1" s="1"/>
  <c r="AR329" i="1"/>
  <c r="AN331" i="1"/>
  <c r="X333" i="1"/>
  <c r="AC333" i="1" s="1"/>
  <c r="AD333" i="1" s="1"/>
  <c r="AH333" i="1" s="1"/>
  <c r="AI333" i="1" s="1"/>
  <c r="AF333" i="1" s="1"/>
  <c r="V334" i="1"/>
  <c r="R335" i="1"/>
  <c r="AY335" i="1" s="1"/>
  <c r="AZ335" i="1" s="1"/>
  <c r="BA335" i="1" s="1"/>
  <c r="AR335" i="1"/>
  <c r="AN337" i="1"/>
  <c r="X339" i="1"/>
  <c r="AC339" i="1" s="1"/>
  <c r="AD339" i="1" s="1"/>
  <c r="AH339" i="1" s="1"/>
  <c r="AI339" i="1" s="1"/>
  <c r="AF339" i="1" s="1"/>
  <c r="V340" i="1"/>
  <c r="AR341" i="1"/>
  <c r="AN343" i="1"/>
  <c r="X345" i="1"/>
  <c r="AC345" i="1" s="1"/>
  <c r="AD345" i="1" s="1"/>
  <c r="AH345" i="1" s="1"/>
  <c r="AI345" i="1" s="1"/>
  <c r="AF345" i="1" s="1"/>
  <c r="V346" i="1"/>
  <c r="AR347" i="1"/>
  <c r="AN349" i="1"/>
  <c r="X351" i="1"/>
  <c r="AC351" i="1" s="1"/>
  <c r="AD351" i="1" s="1"/>
  <c r="AH351" i="1" s="1"/>
  <c r="AI351" i="1" s="1"/>
  <c r="AF351" i="1" s="1"/>
  <c r="V352" i="1"/>
  <c r="AR353" i="1"/>
  <c r="AP354" i="1"/>
  <c r="BB354" i="1"/>
  <c r="BG354" i="1" s="1"/>
  <c r="AN355" i="1"/>
  <c r="V358" i="1"/>
  <c r="AR359" i="1"/>
  <c r="AP360" i="1"/>
  <c r="BB360" i="1"/>
  <c r="BG360" i="1" s="1"/>
  <c r="AN361" i="1"/>
  <c r="AM362" i="1"/>
  <c r="BH363" i="1"/>
  <c r="AV364" i="1"/>
  <c r="AW364" i="1" s="1"/>
  <c r="AX364" i="1" s="1"/>
  <c r="AM365" i="1"/>
  <c r="R367" i="1"/>
  <c r="AY367" i="1" s="1"/>
  <c r="AZ367" i="1" s="1"/>
  <c r="BA367" i="1" s="1"/>
  <c r="AO371" i="1"/>
  <c r="AT372" i="1"/>
  <c r="AP374" i="1"/>
  <c r="R375" i="1"/>
  <c r="AY375" i="1" s="1"/>
  <c r="AZ375" i="1" s="1"/>
  <c r="BA375" i="1" s="1"/>
  <c r="AV377" i="1"/>
  <c r="AS378" i="1"/>
  <c r="AW378" i="1" s="1"/>
  <c r="AX378" i="1" s="1"/>
  <c r="AR384" i="1"/>
  <c r="BJ385" i="1"/>
  <c r="BB386" i="1"/>
  <c r="BG386" i="1" s="1"/>
  <c r="AR388" i="1"/>
  <c r="AT388" i="1"/>
  <c r="AN389" i="1"/>
  <c r="BI391" i="1"/>
  <c r="BH391" i="1"/>
  <c r="AR392" i="1"/>
  <c r="AP392" i="1"/>
  <c r="BH394" i="1"/>
  <c r="BI394" i="1"/>
  <c r="AP395" i="1"/>
  <c r="AR395" i="1"/>
  <c r="BI397" i="1"/>
  <c r="BH397" i="1"/>
  <c r="AR398" i="1"/>
  <c r="AP398" i="1"/>
  <c r="BH400" i="1"/>
  <c r="BI400" i="1"/>
  <c r="BJ402" i="1"/>
  <c r="BI402" i="1"/>
  <c r="AT408" i="1"/>
  <c r="AP408" i="1"/>
  <c r="AT423" i="1"/>
  <c r="AR423" i="1"/>
  <c r="AP423" i="1"/>
  <c r="AT427" i="1"/>
  <c r="AR427" i="1"/>
  <c r="AP427" i="1"/>
  <c r="AT432" i="1"/>
  <c r="AR432" i="1"/>
  <c r="AP432" i="1"/>
  <c r="AR436" i="1"/>
  <c r="AP436" i="1"/>
  <c r="AT436" i="1"/>
  <c r="AT439" i="1"/>
  <c r="AR439" i="1"/>
  <c r="AP439" i="1"/>
  <c r="AU441" i="1"/>
  <c r="AS441" i="1"/>
  <c r="AQ441" i="1"/>
  <c r="AT444" i="1"/>
  <c r="AR444" i="1"/>
  <c r="AP444" i="1"/>
  <c r="AT456" i="1"/>
  <c r="AR456" i="1"/>
  <c r="AP456" i="1"/>
  <c r="AT469" i="1"/>
  <c r="AR469" i="1"/>
  <c r="AP469" i="1"/>
  <c r="AA471" i="1"/>
  <c r="AD471" i="1" s="1"/>
  <c r="AH471" i="1" s="1"/>
  <c r="Y471" i="1"/>
  <c r="Z471" i="1" s="1"/>
  <c r="AW474" i="1"/>
  <c r="AX474" i="1" s="1"/>
  <c r="AW480" i="1"/>
  <c r="AX480" i="1" s="1"/>
  <c r="AU498" i="1"/>
  <c r="AS498" i="1"/>
  <c r="AQ498" i="1"/>
  <c r="AU513" i="1"/>
  <c r="AS513" i="1"/>
  <c r="AW513" i="1" s="1"/>
  <c r="AX513" i="1" s="1"/>
  <c r="AQ513" i="1"/>
  <c r="AP530" i="1"/>
  <c r="AT530" i="1"/>
  <c r="AR530" i="1"/>
  <c r="AU533" i="1"/>
  <c r="AS533" i="1"/>
  <c r="AQ533" i="1"/>
  <c r="AR541" i="1"/>
  <c r="AT541" i="1"/>
  <c r="AP541" i="1"/>
  <c r="AW552" i="1"/>
  <c r="AX552" i="1" s="1"/>
  <c r="AQ555" i="1"/>
  <c r="AU555" i="1"/>
  <c r="AS555" i="1"/>
  <c r="AP557" i="1"/>
  <c r="AT557" i="1"/>
  <c r="AR557" i="1"/>
  <c r="AS560" i="1"/>
  <c r="AU560" i="1"/>
  <c r="AQ560" i="1"/>
  <c r="AR574" i="1"/>
  <c r="AP574" i="1"/>
  <c r="AT574" i="1"/>
  <c r="AS575" i="1"/>
  <c r="AU575" i="1"/>
  <c r="AQ575" i="1"/>
  <c r="AY296" i="1"/>
  <c r="AZ296" i="1" s="1"/>
  <c r="BA296" i="1" s="1"/>
  <c r="AY302" i="1"/>
  <c r="AZ302" i="1" s="1"/>
  <c r="BA302" i="1" s="1"/>
  <c r="AY308" i="1"/>
  <c r="AZ308" i="1" s="1"/>
  <c r="BA308" i="1" s="1"/>
  <c r="AY314" i="1"/>
  <c r="AZ314" i="1" s="1"/>
  <c r="BA314" i="1" s="1"/>
  <c r="AY320" i="1"/>
  <c r="AZ320" i="1" s="1"/>
  <c r="BA320" i="1" s="1"/>
  <c r="AY326" i="1"/>
  <c r="AZ326" i="1" s="1"/>
  <c r="BA326" i="1" s="1"/>
  <c r="AY332" i="1"/>
  <c r="AZ332" i="1" s="1"/>
  <c r="BA332" i="1" s="1"/>
  <c r="AY338" i="1"/>
  <c r="AZ338" i="1" s="1"/>
  <c r="BA338" i="1" s="1"/>
  <c r="AY344" i="1"/>
  <c r="AZ344" i="1" s="1"/>
  <c r="BA344" i="1" s="1"/>
  <c r="Y345" i="1"/>
  <c r="Z345" i="1" s="1"/>
  <c r="AY350" i="1"/>
  <c r="AZ350" i="1" s="1"/>
  <c r="BA350" i="1" s="1"/>
  <c r="Y351" i="1"/>
  <c r="Z351" i="1" s="1"/>
  <c r="AY356" i="1"/>
  <c r="AZ356" i="1" s="1"/>
  <c r="BA356" i="1" s="1"/>
  <c r="Y357" i="1"/>
  <c r="Z357" i="1" s="1"/>
  <c r="AR363" i="1"/>
  <c r="BI363" i="1"/>
  <c r="R364" i="1"/>
  <c r="AY364" i="1" s="1"/>
  <c r="AZ364" i="1" s="1"/>
  <c r="BA364" i="1" s="1"/>
  <c r="R365" i="1"/>
  <c r="BB365" i="1"/>
  <c r="BG365" i="1" s="1"/>
  <c r="P366" i="1"/>
  <c r="AS366" i="1"/>
  <c r="AT369" i="1"/>
  <c r="AN370" i="1"/>
  <c r="AY370" i="1"/>
  <c r="AZ370" i="1" s="1"/>
  <c r="BA370" i="1" s="1"/>
  <c r="BH371" i="1"/>
  <c r="R372" i="1"/>
  <c r="AY372" i="1" s="1"/>
  <c r="AZ372" i="1" s="1"/>
  <c r="BA372" i="1" s="1"/>
  <c r="AQ374" i="1"/>
  <c r="Q376" i="1"/>
  <c r="AG376" i="1" s="1"/>
  <c r="AI376" i="1" s="1"/>
  <c r="AF376" i="1" s="1"/>
  <c r="AM376" i="1"/>
  <c r="AY377" i="1"/>
  <c r="AZ377" i="1" s="1"/>
  <c r="BA377" i="1" s="1"/>
  <c r="AY379" i="1"/>
  <c r="AZ379" i="1" s="1"/>
  <c r="BA379" i="1" s="1"/>
  <c r="Y379" i="1"/>
  <c r="Z379" i="1" s="1"/>
  <c r="AA380" i="1"/>
  <c r="AD380" i="1" s="1"/>
  <c r="AH380" i="1" s="1"/>
  <c r="AI380" i="1" s="1"/>
  <c r="AF380" i="1" s="1"/>
  <c r="AN380" i="1"/>
  <c r="R381" i="1"/>
  <c r="AV383" i="1"/>
  <c r="AV384" i="1"/>
  <c r="AS384" i="1"/>
  <c r="AP385" i="1"/>
  <c r="BJ387" i="1"/>
  <c r="BI387" i="1"/>
  <c r="Q388" i="1"/>
  <c r="AG388" i="1" s="1"/>
  <c r="AA389" i="1"/>
  <c r="AD389" i="1" s="1"/>
  <c r="AH389" i="1" s="1"/>
  <c r="BJ391" i="1"/>
  <c r="AA392" i="1"/>
  <c r="BJ394" i="1"/>
  <c r="AA395" i="1"/>
  <c r="BJ397" i="1"/>
  <c r="AA398" i="1"/>
  <c r="BJ400" i="1"/>
  <c r="AA401" i="1"/>
  <c r="AS401" i="1"/>
  <c r="AV402" i="1"/>
  <c r="V402" i="1"/>
  <c r="BG402" i="1"/>
  <c r="AP403" i="1"/>
  <c r="AQ405" i="1"/>
  <c r="AN406" i="1"/>
  <c r="Q407" i="1"/>
  <c r="AG407" i="1" s="1"/>
  <c r="P410" i="1"/>
  <c r="AQ412" i="1"/>
  <c r="AV413" i="1"/>
  <c r="X413" i="1"/>
  <c r="AC413" i="1" s="1"/>
  <c r="AN418" i="1"/>
  <c r="R419" i="1"/>
  <c r="AY419" i="1" s="1"/>
  <c r="AZ419" i="1" s="1"/>
  <c r="BA419" i="1" s="1"/>
  <c r="AZ421" i="1"/>
  <c r="BA421" i="1" s="1"/>
  <c r="AU423" i="1"/>
  <c r="AS423" i="1"/>
  <c r="AA429" i="1"/>
  <c r="AD429" i="1" s="1"/>
  <c r="AH429" i="1" s="1"/>
  <c r="AI429" i="1" s="1"/>
  <c r="AF429" i="1" s="1"/>
  <c r="Y429" i="1"/>
  <c r="Z429" i="1" s="1"/>
  <c r="AQ429" i="1"/>
  <c r="AU432" i="1"/>
  <c r="AS432" i="1"/>
  <c r="AQ432" i="1"/>
  <c r="AU444" i="1"/>
  <c r="AS444" i="1"/>
  <c r="AW444" i="1" s="1"/>
  <c r="AX444" i="1" s="1"/>
  <c r="AQ444" i="1"/>
  <c r="AR448" i="1"/>
  <c r="AP448" i="1"/>
  <c r="AT448" i="1"/>
  <c r="AT453" i="1"/>
  <c r="AR453" i="1"/>
  <c r="AP453" i="1"/>
  <c r="AU456" i="1"/>
  <c r="AS456" i="1"/>
  <c r="AW456" i="1" s="1"/>
  <c r="AX456" i="1" s="1"/>
  <c r="AQ456" i="1"/>
  <c r="AA477" i="1"/>
  <c r="AD477" i="1" s="1"/>
  <c r="AH477" i="1" s="1"/>
  <c r="Y477" i="1"/>
  <c r="Z477" i="1" s="1"/>
  <c r="AT487" i="1"/>
  <c r="AR487" i="1"/>
  <c r="AP487" i="1"/>
  <c r="AA490" i="1"/>
  <c r="AD490" i="1" s="1"/>
  <c r="AH490" i="1" s="1"/>
  <c r="AI490" i="1" s="1"/>
  <c r="AF490" i="1" s="1"/>
  <c r="Y490" i="1"/>
  <c r="Z490" i="1" s="1"/>
  <c r="AT505" i="1"/>
  <c r="AR505" i="1"/>
  <c r="AP505" i="1"/>
  <c r="AI507" i="1"/>
  <c r="AF507" i="1" s="1"/>
  <c r="AQ525" i="1"/>
  <c r="AU525" i="1"/>
  <c r="AS525" i="1"/>
  <c r="AP527" i="1"/>
  <c r="AT527" i="1"/>
  <c r="AR527" i="1"/>
  <c r="AU530" i="1"/>
  <c r="AS530" i="1"/>
  <c r="AQ530" i="1"/>
  <c r="AS557" i="1"/>
  <c r="AU557" i="1"/>
  <c r="AQ557" i="1"/>
  <c r="AA568" i="1"/>
  <c r="AD568" i="1" s="1"/>
  <c r="AH568" i="1" s="1"/>
  <c r="Y568" i="1"/>
  <c r="Z568" i="1" s="1"/>
  <c r="V215" i="1"/>
  <c r="V221" i="1"/>
  <c r="V227" i="1"/>
  <c r="V233" i="1"/>
  <c r="R234" i="1"/>
  <c r="AY234" i="1" s="1"/>
  <c r="AZ234" i="1" s="1"/>
  <c r="BA234" i="1" s="1"/>
  <c r="V239" i="1"/>
  <c r="R240" i="1"/>
  <c r="AY240" i="1" s="1"/>
  <c r="AZ240" i="1" s="1"/>
  <c r="BA240" i="1" s="1"/>
  <c r="V245" i="1"/>
  <c r="R246" i="1"/>
  <c r="AY246" i="1" s="1"/>
  <c r="AZ246" i="1" s="1"/>
  <c r="BA246" i="1" s="1"/>
  <c r="V251" i="1"/>
  <c r="R252" i="1"/>
  <c r="V257" i="1"/>
  <c r="R258" i="1"/>
  <c r="AY258" i="1" s="1"/>
  <c r="AZ258" i="1" s="1"/>
  <c r="BA258" i="1" s="1"/>
  <c r="V263" i="1"/>
  <c r="R264" i="1"/>
  <c r="AY264" i="1" s="1"/>
  <c r="AZ264" i="1" s="1"/>
  <c r="BA264" i="1" s="1"/>
  <c r="V269" i="1"/>
  <c r="R270" i="1"/>
  <c r="AY270" i="1" s="1"/>
  <c r="AZ270" i="1" s="1"/>
  <c r="BA270" i="1" s="1"/>
  <c r="V275" i="1"/>
  <c r="R276" i="1"/>
  <c r="AY276" i="1" s="1"/>
  <c r="AZ276" i="1" s="1"/>
  <c r="BA276" i="1" s="1"/>
  <c r="V281" i="1"/>
  <c r="R282" i="1"/>
  <c r="AY282" i="1" s="1"/>
  <c r="AZ282" i="1" s="1"/>
  <c r="BA282" i="1" s="1"/>
  <c r="V287" i="1"/>
  <c r="R288" i="1"/>
  <c r="V293" i="1"/>
  <c r="R294" i="1"/>
  <c r="AY294" i="1" s="1"/>
  <c r="AZ294" i="1" s="1"/>
  <c r="BA294" i="1" s="1"/>
  <c r="V299" i="1"/>
  <c r="R300" i="1"/>
  <c r="AY300" i="1" s="1"/>
  <c r="AZ300" i="1" s="1"/>
  <c r="BA300" i="1" s="1"/>
  <c r="V305" i="1"/>
  <c r="R306" i="1"/>
  <c r="AY306" i="1" s="1"/>
  <c r="AZ306" i="1" s="1"/>
  <c r="BA306" i="1" s="1"/>
  <c r="V311" i="1"/>
  <c r="R312" i="1"/>
  <c r="AY312" i="1" s="1"/>
  <c r="AZ312" i="1" s="1"/>
  <c r="BA312" i="1" s="1"/>
  <c r="V317" i="1"/>
  <c r="R318" i="1"/>
  <c r="AY318" i="1" s="1"/>
  <c r="AZ318" i="1" s="1"/>
  <c r="BA318" i="1" s="1"/>
  <c r="V323" i="1"/>
  <c r="R324" i="1"/>
  <c r="V329" i="1"/>
  <c r="R330" i="1"/>
  <c r="AY330" i="1" s="1"/>
  <c r="AZ330" i="1" s="1"/>
  <c r="BA330" i="1" s="1"/>
  <c r="V335" i="1"/>
  <c r="R336" i="1"/>
  <c r="AY336" i="1" s="1"/>
  <c r="AZ336" i="1" s="1"/>
  <c r="BA336" i="1" s="1"/>
  <c r="V341" i="1"/>
  <c r="R342" i="1"/>
  <c r="AY342" i="1" s="1"/>
  <c r="AZ342" i="1" s="1"/>
  <c r="BA342" i="1" s="1"/>
  <c r="AN344" i="1"/>
  <c r="V347" i="1"/>
  <c r="R348" i="1"/>
  <c r="AY348" i="1" s="1"/>
  <c r="AZ348" i="1" s="1"/>
  <c r="BA348" i="1" s="1"/>
  <c r="AN350" i="1"/>
  <c r="R354" i="1"/>
  <c r="AY354" i="1" s="1"/>
  <c r="AZ354" i="1" s="1"/>
  <c r="BA354" i="1" s="1"/>
  <c r="AR354" i="1"/>
  <c r="BB355" i="1"/>
  <c r="BG355" i="1" s="1"/>
  <c r="AN356" i="1"/>
  <c r="R360" i="1"/>
  <c r="AY360" i="1" s="1"/>
  <c r="AZ360" i="1" s="1"/>
  <c r="BA360" i="1" s="1"/>
  <c r="AR360" i="1"/>
  <c r="BB361" i="1"/>
  <c r="BG361" i="1" s="1"/>
  <c r="AO362" i="1"/>
  <c r="BB362" i="1"/>
  <c r="BG362" i="1" s="1"/>
  <c r="AP368" i="1"/>
  <c r="R369" i="1"/>
  <c r="AY369" i="1" s="1"/>
  <c r="AZ369" i="1" s="1"/>
  <c r="BA369" i="1" s="1"/>
  <c r="Y373" i="1"/>
  <c r="Z373" i="1" s="1"/>
  <c r="AM373" i="1"/>
  <c r="BH375" i="1"/>
  <c r="R376" i="1"/>
  <c r="AN376" i="1"/>
  <c r="BH376" i="1"/>
  <c r="BI376" i="1"/>
  <c r="AO380" i="1"/>
  <c r="Q382" i="1"/>
  <c r="AG382" i="1" s="1"/>
  <c r="AI382" i="1" s="1"/>
  <c r="AF382" i="1" s="1"/>
  <c r="AM382" i="1"/>
  <c r="BB382" i="1"/>
  <c r="BG382" i="1" s="1"/>
  <c r="AY383" i="1"/>
  <c r="AZ383" i="1" s="1"/>
  <c r="BA383" i="1" s="1"/>
  <c r="AT384" i="1"/>
  <c r="AY385" i="1"/>
  <c r="AZ385" i="1" s="1"/>
  <c r="BA385" i="1" s="1"/>
  <c r="Y385" i="1"/>
  <c r="Z385" i="1" s="1"/>
  <c r="AA386" i="1"/>
  <c r="AD386" i="1" s="1"/>
  <c r="AH386" i="1" s="1"/>
  <c r="AI386" i="1" s="1"/>
  <c r="AF386" i="1" s="1"/>
  <c r="AN386" i="1"/>
  <c r="R387" i="1"/>
  <c r="AY387" i="1" s="1"/>
  <c r="AZ387" i="1" s="1"/>
  <c r="BA387" i="1" s="1"/>
  <c r="AT391" i="1"/>
  <c r="AR391" i="1"/>
  <c r="AR394" i="1"/>
  <c r="AT394" i="1"/>
  <c r="AS395" i="1"/>
  <c r="AN397" i="1"/>
  <c r="AS398" i="1"/>
  <c r="AN400" i="1"/>
  <c r="BH402" i="1"/>
  <c r="AQ403" i="1"/>
  <c r="AV404" i="1"/>
  <c r="X404" i="1"/>
  <c r="AC404" i="1" s="1"/>
  <c r="AS405" i="1"/>
  <c r="R407" i="1"/>
  <c r="AY407" i="1" s="1"/>
  <c r="AZ407" i="1" s="1"/>
  <c r="BA407" i="1" s="1"/>
  <c r="AU412" i="1"/>
  <c r="AW412" i="1" s="1"/>
  <c r="AX412" i="1" s="1"/>
  <c r="AS414" i="1"/>
  <c r="AQ417" i="1"/>
  <c r="AV421" i="1"/>
  <c r="AW421" i="1" s="1"/>
  <c r="AX421" i="1" s="1"/>
  <c r="V421" i="1"/>
  <c r="R421" i="1"/>
  <c r="AT421" i="1"/>
  <c r="AR421" i="1"/>
  <c r="AP421" i="1"/>
  <c r="AW422" i="1"/>
  <c r="AX422" i="1" s="1"/>
  <c r="BG423" i="1"/>
  <c r="AI435" i="1"/>
  <c r="AF435" i="1" s="1"/>
  <c r="AA441" i="1"/>
  <c r="AD441" i="1" s="1"/>
  <c r="AH441" i="1" s="1"/>
  <c r="Y441" i="1"/>
  <c r="Z441" i="1" s="1"/>
  <c r="AU453" i="1"/>
  <c r="AS453" i="1"/>
  <c r="AQ453" i="1"/>
  <c r="AA484" i="1"/>
  <c r="AU487" i="1"/>
  <c r="AS487" i="1"/>
  <c r="AW487" i="1" s="1"/>
  <c r="AX487" i="1" s="1"/>
  <c r="AQ487" i="1"/>
  <c r="AU505" i="1"/>
  <c r="AS505" i="1"/>
  <c r="AW505" i="1" s="1"/>
  <c r="AX505" i="1" s="1"/>
  <c r="AQ505" i="1"/>
  <c r="AR508" i="1"/>
  <c r="AP508" i="1"/>
  <c r="AT508" i="1"/>
  <c r="AT519" i="1"/>
  <c r="AR519" i="1"/>
  <c r="AP519" i="1"/>
  <c r="AW522" i="1"/>
  <c r="AX522" i="1" s="1"/>
  <c r="AB525" i="1"/>
  <c r="AD525" i="1" s="1"/>
  <c r="AH525" i="1" s="1"/>
  <c r="Y525" i="1"/>
  <c r="Z525" i="1" s="1"/>
  <c r="AU527" i="1"/>
  <c r="AS527" i="1"/>
  <c r="AQ527" i="1"/>
  <c r="AI534" i="1"/>
  <c r="AF534" i="1" s="1"/>
  <c r="AD537" i="1"/>
  <c r="AH537" i="1" s="1"/>
  <c r="AI537" i="1" s="1"/>
  <c r="AF537" i="1" s="1"/>
  <c r="AI542" i="1"/>
  <c r="AF542" i="1" s="1"/>
  <c r="AR544" i="1"/>
  <c r="AT544" i="1"/>
  <c r="AP544" i="1"/>
  <c r="AR550" i="1"/>
  <c r="AT550" i="1"/>
  <c r="AP550" i="1"/>
  <c r="AS563" i="1"/>
  <c r="AU563" i="1"/>
  <c r="AQ563" i="1"/>
  <c r="AS572" i="1"/>
  <c r="AQ572" i="1"/>
  <c r="AU572" i="1"/>
  <c r="AD582" i="1"/>
  <c r="AH582" i="1" s="1"/>
  <c r="AR583" i="1"/>
  <c r="AP583" i="1"/>
  <c r="AT583" i="1"/>
  <c r="AO320" i="1"/>
  <c r="AO326" i="1"/>
  <c r="AO332" i="1"/>
  <c r="AO338" i="1"/>
  <c r="AO344" i="1"/>
  <c r="AO350" i="1"/>
  <c r="AO356" i="1"/>
  <c r="AT363" i="1"/>
  <c r="R366" i="1"/>
  <c r="AY366" i="1" s="1"/>
  <c r="AZ366" i="1" s="1"/>
  <c r="BA366" i="1" s="1"/>
  <c r="AM370" i="1"/>
  <c r="V372" i="1"/>
  <c r="AT374" i="1"/>
  <c r="Y377" i="1"/>
  <c r="Z377" i="1" s="1"/>
  <c r="AI378" i="1"/>
  <c r="AF378" i="1" s="1"/>
  <c r="V381" i="1"/>
  <c r="AN382" i="1"/>
  <c r="BH382" i="1"/>
  <c r="BI382" i="1"/>
  <c r="AR385" i="1"/>
  <c r="AO386" i="1"/>
  <c r="AP388" i="1"/>
  <c r="Q389" i="1"/>
  <c r="AG389" i="1" s="1"/>
  <c r="AI389" i="1" s="1"/>
  <c r="AF389" i="1" s="1"/>
  <c r="BB389" i="1"/>
  <c r="BG389" i="1" s="1"/>
  <c r="AV390" i="1"/>
  <c r="V390" i="1"/>
  <c r="AT392" i="1"/>
  <c r="AT395" i="1"/>
  <c r="AV396" i="1"/>
  <c r="AW396" i="1" s="1"/>
  <c r="AX396" i="1" s="1"/>
  <c r="V396" i="1"/>
  <c r="AT398" i="1"/>
  <c r="AU401" i="1"/>
  <c r="AT402" i="1"/>
  <c r="AP402" i="1"/>
  <c r="AU403" i="1"/>
  <c r="AO406" i="1"/>
  <c r="AV409" i="1"/>
  <c r="AW409" i="1" s="1"/>
  <c r="AX409" i="1" s="1"/>
  <c r="V409" i="1"/>
  <c r="R409" i="1"/>
  <c r="AY409" i="1" s="1"/>
  <c r="AZ409" i="1" s="1"/>
  <c r="BA409" i="1" s="1"/>
  <c r="BG409" i="1"/>
  <c r="AT410" i="1"/>
  <c r="AR410" i="1"/>
  <c r="AP410" i="1"/>
  <c r="BJ411" i="1"/>
  <c r="BI411" i="1"/>
  <c r="AT415" i="1"/>
  <c r="AR415" i="1"/>
  <c r="AS417" i="1"/>
  <c r="AV419" i="1"/>
  <c r="X419" i="1"/>
  <c r="AC419" i="1" s="1"/>
  <c r="AD419" i="1" s="1"/>
  <c r="AH419" i="1" s="1"/>
  <c r="AI419" i="1" s="1"/>
  <c r="AF419" i="1" s="1"/>
  <c r="AA423" i="1"/>
  <c r="AD423" i="1" s="1"/>
  <c r="AH423" i="1" s="1"/>
  <c r="Y423" i="1"/>
  <c r="Z423" i="1" s="1"/>
  <c r="BJ429" i="1"/>
  <c r="BI429" i="1"/>
  <c r="BH429" i="1"/>
  <c r="AI447" i="1"/>
  <c r="AF447" i="1" s="1"/>
  <c r="AW451" i="1"/>
  <c r="AX451" i="1" s="1"/>
  <c r="AT451" i="1"/>
  <c r="AR451" i="1"/>
  <c r="AP451" i="1"/>
  <c r="AR460" i="1"/>
  <c r="AP460" i="1"/>
  <c r="AT460" i="1"/>
  <c r="AR472" i="1"/>
  <c r="AP472" i="1"/>
  <c r="AT472" i="1"/>
  <c r="AR478" i="1"/>
  <c r="AP478" i="1"/>
  <c r="AT478" i="1"/>
  <c r="AT493" i="1"/>
  <c r="AR493" i="1"/>
  <c r="AP493" i="1"/>
  <c r="AI495" i="1"/>
  <c r="AF495" i="1" s="1"/>
  <c r="AU501" i="1"/>
  <c r="AS501" i="1"/>
  <c r="AQ501" i="1"/>
  <c r="AT504" i="1"/>
  <c r="AR504" i="1"/>
  <c r="AP504" i="1"/>
  <c r="AD507" i="1"/>
  <c r="AH507" i="1" s="1"/>
  <c r="AU519" i="1"/>
  <c r="AS519" i="1"/>
  <c r="AW519" i="1" s="1"/>
  <c r="AX519" i="1" s="1"/>
  <c r="AQ519" i="1"/>
  <c r="AI524" i="1"/>
  <c r="AF524" i="1" s="1"/>
  <c r="AP524" i="1"/>
  <c r="AT524" i="1"/>
  <c r="AR524" i="1"/>
  <c r="AU536" i="1"/>
  <c r="AS536" i="1"/>
  <c r="AW536" i="1" s="1"/>
  <c r="AX536" i="1" s="1"/>
  <c r="AQ536" i="1"/>
  <c r="AU540" i="1"/>
  <c r="AS540" i="1"/>
  <c r="AQ540" i="1"/>
  <c r="AD553" i="1"/>
  <c r="AH553" i="1" s="1"/>
  <c r="AP554" i="1"/>
  <c r="AT554" i="1"/>
  <c r="AR554" i="1"/>
  <c r="AI556" i="1"/>
  <c r="AF556" i="1" s="1"/>
  <c r="AA562" i="1"/>
  <c r="AD562" i="1" s="1"/>
  <c r="AH562" i="1" s="1"/>
  <c r="Y562" i="1"/>
  <c r="Z562" i="1" s="1"/>
  <c r="R217" i="1"/>
  <c r="AY217" i="1" s="1"/>
  <c r="AZ217" i="1" s="1"/>
  <c r="BA217" i="1" s="1"/>
  <c r="R223" i="1"/>
  <c r="AY223" i="1" s="1"/>
  <c r="AZ223" i="1" s="1"/>
  <c r="BA223" i="1" s="1"/>
  <c r="BI228" i="1"/>
  <c r="R229" i="1"/>
  <c r="AY229" i="1" s="1"/>
  <c r="AZ229" i="1" s="1"/>
  <c r="BA229" i="1" s="1"/>
  <c r="V234" i="1"/>
  <c r="BI234" i="1"/>
  <c r="R235" i="1"/>
  <c r="AY235" i="1" s="1"/>
  <c r="AZ235" i="1" s="1"/>
  <c r="BA235" i="1" s="1"/>
  <c r="V240" i="1"/>
  <c r="BI240" i="1"/>
  <c r="R241" i="1"/>
  <c r="AY241" i="1" s="1"/>
  <c r="AZ241" i="1" s="1"/>
  <c r="BA241" i="1" s="1"/>
  <c r="V246" i="1"/>
  <c r="BI246" i="1"/>
  <c r="R247" i="1"/>
  <c r="AY247" i="1" s="1"/>
  <c r="AZ247" i="1" s="1"/>
  <c r="BA247" i="1" s="1"/>
  <c r="V252" i="1"/>
  <c r="BI252" i="1"/>
  <c r="R253" i="1"/>
  <c r="BB254" i="1"/>
  <c r="BG254" i="1" s="1"/>
  <c r="V258" i="1"/>
  <c r="BI258" i="1"/>
  <c r="R259" i="1"/>
  <c r="AY259" i="1" s="1"/>
  <c r="AZ259" i="1" s="1"/>
  <c r="BA259" i="1" s="1"/>
  <c r="BB260" i="1"/>
  <c r="BG260" i="1" s="1"/>
  <c r="V264" i="1"/>
  <c r="BI264" i="1"/>
  <c r="R265" i="1"/>
  <c r="AY265" i="1" s="1"/>
  <c r="AZ265" i="1" s="1"/>
  <c r="BA265" i="1" s="1"/>
  <c r="BB266" i="1"/>
  <c r="BG266" i="1" s="1"/>
  <c r="V270" i="1"/>
  <c r="BI270" i="1"/>
  <c r="R271" i="1"/>
  <c r="BB272" i="1"/>
  <c r="BG272" i="1" s="1"/>
  <c r="V276" i="1"/>
  <c r="BI276" i="1"/>
  <c r="R277" i="1"/>
  <c r="AY277" i="1" s="1"/>
  <c r="AZ277" i="1" s="1"/>
  <c r="BA277" i="1" s="1"/>
  <c r="BB278" i="1"/>
  <c r="BG278" i="1" s="1"/>
  <c r="V282" i="1"/>
  <c r="BI282" i="1"/>
  <c r="R283" i="1"/>
  <c r="AY283" i="1" s="1"/>
  <c r="AZ283" i="1" s="1"/>
  <c r="BA283" i="1" s="1"/>
  <c r="BB284" i="1"/>
  <c r="BG284" i="1" s="1"/>
  <c r="V288" i="1"/>
  <c r="BI288" i="1"/>
  <c r="R289" i="1"/>
  <c r="AY289" i="1" s="1"/>
  <c r="AZ289" i="1" s="1"/>
  <c r="BA289" i="1" s="1"/>
  <c r="BB290" i="1"/>
  <c r="BG290" i="1" s="1"/>
  <c r="V294" i="1"/>
  <c r="BI294" i="1"/>
  <c r="R295" i="1"/>
  <c r="AY295" i="1" s="1"/>
  <c r="AZ295" i="1" s="1"/>
  <c r="BA295" i="1" s="1"/>
  <c r="BB296" i="1"/>
  <c r="BG296" i="1" s="1"/>
  <c r="V300" i="1"/>
  <c r="BI300" i="1"/>
  <c r="R301" i="1"/>
  <c r="AY301" i="1" s="1"/>
  <c r="AZ301" i="1" s="1"/>
  <c r="BA301" i="1" s="1"/>
  <c r="BB302" i="1"/>
  <c r="BG302" i="1" s="1"/>
  <c r="V306" i="1"/>
  <c r="BI306" i="1"/>
  <c r="R307" i="1"/>
  <c r="AY307" i="1" s="1"/>
  <c r="AZ307" i="1" s="1"/>
  <c r="BA307" i="1" s="1"/>
  <c r="BB308" i="1"/>
  <c r="BG308" i="1" s="1"/>
  <c r="V312" i="1"/>
  <c r="BI312" i="1"/>
  <c r="R313" i="1"/>
  <c r="AY313" i="1" s="1"/>
  <c r="AZ313" i="1" s="1"/>
  <c r="BA313" i="1" s="1"/>
  <c r="BB314" i="1"/>
  <c r="BG314" i="1" s="1"/>
  <c r="V318" i="1"/>
  <c r="BI318" i="1"/>
  <c r="R319" i="1"/>
  <c r="AY319" i="1" s="1"/>
  <c r="AZ319" i="1" s="1"/>
  <c r="BA319" i="1" s="1"/>
  <c r="BB320" i="1"/>
  <c r="BG320" i="1" s="1"/>
  <c r="V324" i="1"/>
  <c r="BI324" i="1"/>
  <c r="R325" i="1"/>
  <c r="AY325" i="1" s="1"/>
  <c r="AZ325" i="1" s="1"/>
  <c r="BA325" i="1" s="1"/>
  <c r="BB326" i="1"/>
  <c r="BG326" i="1" s="1"/>
  <c r="V330" i="1"/>
  <c r="BI330" i="1"/>
  <c r="R331" i="1"/>
  <c r="AY331" i="1" s="1"/>
  <c r="AZ331" i="1" s="1"/>
  <c r="BA331" i="1" s="1"/>
  <c r="BB332" i="1"/>
  <c r="BG332" i="1" s="1"/>
  <c r="V336" i="1"/>
  <c r="BI336" i="1"/>
  <c r="BB338" i="1"/>
  <c r="BG338" i="1" s="1"/>
  <c r="V342" i="1"/>
  <c r="BI342" i="1"/>
  <c r="BB344" i="1"/>
  <c r="BG344" i="1" s="1"/>
  <c r="V348" i="1"/>
  <c r="BI348" i="1"/>
  <c r="BB350" i="1"/>
  <c r="BG350" i="1" s="1"/>
  <c r="V354" i="1"/>
  <c r="BI354" i="1"/>
  <c r="BB356" i="1"/>
  <c r="BG356" i="1" s="1"/>
  <c r="V360" i="1"/>
  <c r="R361" i="1"/>
  <c r="AY361" i="1" s="1"/>
  <c r="AZ361" i="1" s="1"/>
  <c r="BA361" i="1" s="1"/>
  <c r="BH362" i="1"/>
  <c r="R363" i="1"/>
  <c r="AY363" i="1" s="1"/>
  <c r="AZ363" i="1" s="1"/>
  <c r="BA363" i="1" s="1"/>
  <c r="BI365" i="1"/>
  <c r="AP373" i="1"/>
  <c r="AQ375" i="1"/>
  <c r="BJ376" i="1"/>
  <c r="BB377" i="1"/>
  <c r="BG377" i="1" s="1"/>
  <c r="P378" i="1"/>
  <c r="AV379" i="1"/>
  <c r="AW379" i="1" s="1"/>
  <c r="AX379" i="1" s="1"/>
  <c r="Y383" i="1"/>
  <c r="Z383" i="1" s="1"/>
  <c r="R386" i="1"/>
  <c r="AY386" i="1" s="1"/>
  <c r="AZ386" i="1" s="1"/>
  <c r="BA386" i="1" s="1"/>
  <c r="R389" i="1"/>
  <c r="AY389" i="1" s="1"/>
  <c r="AZ389" i="1" s="1"/>
  <c r="BA389" i="1" s="1"/>
  <c r="BJ390" i="1"/>
  <c r="BI390" i="1"/>
  <c r="Q392" i="1"/>
  <c r="AG392" i="1" s="1"/>
  <c r="V393" i="1"/>
  <c r="AV393" i="1"/>
  <c r="BJ393" i="1"/>
  <c r="BI393" i="1"/>
  <c r="Q395" i="1"/>
  <c r="AG395" i="1" s="1"/>
  <c r="BJ396" i="1"/>
  <c r="BI396" i="1"/>
  <c r="Q398" i="1"/>
  <c r="AG398" i="1" s="1"/>
  <c r="V399" i="1"/>
  <c r="AV399" i="1"/>
  <c r="AW399" i="1" s="1"/>
  <c r="AX399" i="1" s="1"/>
  <c r="BJ399" i="1"/>
  <c r="BI399" i="1"/>
  <c r="Q401" i="1"/>
  <c r="AG401" i="1" s="1"/>
  <c r="AZ401" i="1"/>
  <c r="BA401" i="1" s="1"/>
  <c r="P404" i="1"/>
  <c r="Q406" i="1"/>
  <c r="AG406" i="1" s="1"/>
  <c r="AV407" i="1"/>
  <c r="AW407" i="1" s="1"/>
  <c r="AX407" i="1" s="1"/>
  <c r="X407" i="1"/>
  <c r="AC407" i="1" s="1"/>
  <c r="AD407" i="1" s="1"/>
  <c r="AH407" i="1" s="1"/>
  <c r="R408" i="1"/>
  <c r="AR408" i="1"/>
  <c r="BI409" i="1"/>
  <c r="BH409" i="1"/>
  <c r="BH411" i="1"/>
  <c r="R416" i="1"/>
  <c r="AY416" i="1" s="1"/>
  <c r="AZ416" i="1" s="1"/>
  <c r="BA416" i="1" s="1"/>
  <c r="BJ423" i="1"/>
  <c r="BI423" i="1"/>
  <c r="BH423" i="1"/>
  <c r="AT426" i="1"/>
  <c r="AR426" i="1"/>
  <c r="AP426" i="1"/>
  <c r="AA453" i="1"/>
  <c r="AD453" i="1" s="1"/>
  <c r="AH453" i="1" s="1"/>
  <c r="AI453" i="1" s="1"/>
  <c r="AF453" i="1" s="1"/>
  <c r="Y453" i="1"/>
  <c r="Z453" i="1" s="1"/>
  <c r="AI459" i="1"/>
  <c r="AF459" i="1" s="1"/>
  <c r="AT489" i="1"/>
  <c r="AR489" i="1"/>
  <c r="AP489" i="1"/>
  <c r="AW493" i="1"/>
  <c r="AX493" i="1" s="1"/>
  <c r="AU493" i="1"/>
  <c r="AS493" i="1"/>
  <c r="AQ493" i="1"/>
  <c r="AR496" i="1"/>
  <c r="AP496" i="1"/>
  <c r="AT496" i="1"/>
  <c r="AW501" i="1"/>
  <c r="AX501" i="1" s="1"/>
  <c r="AU504" i="1"/>
  <c r="AS504" i="1"/>
  <c r="AQ504" i="1"/>
  <c r="AA508" i="1"/>
  <c r="AD508" i="1" s="1"/>
  <c r="AH508" i="1" s="1"/>
  <c r="AI508" i="1" s="1"/>
  <c r="AF508" i="1" s="1"/>
  <c r="Y508" i="1"/>
  <c r="Z508" i="1" s="1"/>
  <c r="AT518" i="1"/>
  <c r="AR518" i="1"/>
  <c r="AP518" i="1"/>
  <c r="AU524" i="1"/>
  <c r="AS524" i="1"/>
  <c r="AQ524" i="1"/>
  <c r="AU543" i="1"/>
  <c r="AS543" i="1"/>
  <c r="AQ543" i="1"/>
  <c r="AS554" i="1"/>
  <c r="AU554" i="1"/>
  <c r="AQ554" i="1"/>
  <c r="AD558" i="1"/>
  <c r="AH558" i="1" s="1"/>
  <c r="AU587" i="1"/>
  <c r="AS587" i="1"/>
  <c r="AQ587" i="1"/>
  <c r="BH229" i="1"/>
  <c r="BH235" i="1"/>
  <c r="BH241" i="1"/>
  <c r="BH247" i="1"/>
  <c r="BH253" i="1"/>
  <c r="BH259" i="1"/>
  <c r="BH265" i="1"/>
  <c r="BH271" i="1"/>
  <c r="BH277" i="1"/>
  <c r="BH283" i="1"/>
  <c r="BH289" i="1"/>
  <c r="BH295" i="1"/>
  <c r="BH301" i="1"/>
  <c r="BH307" i="1"/>
  <c r="BH313" i="1"/>
  <c r="BH319" i="1"/>
  <c r="BH325" i="1"/>
  <c r="BH331" i="1"/>
  <c r="AO333" i="1"/>
  <c r="BH337" i="1"/>
  <c r="BH343" i="1"/>
  <c r="BH349" i="1"/>
  <c r="BH355" i="1"/>
  <c r="BH361" i="1"/>
  <c r="BI362" i="1"/>
  <c r="AT368" i="1"/>
  <c r="Q371" i="1"/>
  <c r="AG371" i="1" s="1"/>
  <c r="AI371" i="1" s="1"/>
  <c r="AF371" i="1" s="1"/>
  <c r="BH373" i="1"/>
  <c r="AV374" i="1"/>
  <c r="AW374" i="1" s="1"/>
  <c r="AX374" i="1" s="1"/>
  <c r="AR375" i="1"/>
  <c r="AQ381" i="1"/>
  <c r="BJ382" i="1"/>
  <c r="BB383" i="1"/>
  <c r="BG383" i="1" s="1"/>
  <c r="P384" i="1"/>
  <c r="AV385" i="1"/>
  <c r="AW385" i="1" s="1"/>
  <c r="AX385" i="1" s="1"/>
  <c r="AT387" i="1"/>
  <c r="AP387" i="1"/>
  <c r="BG390" i="1"/>
  <c r="R392" i="1"/>
  <c r="AY392" i="1" s="1"/>
  <c r="AZ392" i="1" s="1"/>
  <c r="BA392" i="1" s="1"/>
  <c r="R395" i="1"/>
  <c r="AY395" i="1" s="1"/>
  <c r="AZ395" i="1" s="1"/>
  <c r="BA395" i="1" s="1"/>
  <c r="BG396" i="1"/>
  <c r="R398" i="1"/>
  <c r="R401" i="1"/>
  <c r="BJ414" i="1"/>
  <c r="BI414" i="1"/>
  <c r="AS415" i="1"/>
  <c r="AQ415" i="1"/>
  <c r="AT420" i="1"/>
  <c r="AR420" i="1"/>
  <c r="AP420" i="1"/>
  <c r="R425" i="1"/>
  <c r="AY425" i="1" s="1"/>
  <c r="AZ425" i="1" s="1"/>
  <c r="BA425" i="1" s="1"/>
  <c r="AU426" i="1"/>
  <c r="AS426" i="1"/>
  <c r="AQ426" i="1"/>
  <c r="AT438" i="1"/>
  <c r="AR438" i="1"/>
  <c r="AP438" i="1"/>
  <c r="AT463" i="1"/>
  <c r="AR463" i="1"/>
  <c r="AP463" i="1"/>
  <c r="AT465" i="1"/>
  <c r="AR465" i="1"/>
  <c r="AP465" i="1"/>
  <c r="AT468" i="1"/>
  <c r="AR468" i="1"/>
  <c r="AP468" i="1"/>
  <c r="AI471" i="1"/>
  <c r="AF471" i="1" s="1"/>
  <c r="AT481" i="1"/>
  <c r="AR481" i="1"/>
  <c r="AP481" i="1"/>
  <c r="AT486" i="1"/>
  <c r="AR486" i="1"/>
  <c r="AP486" i="1"/>
  <c r="AU489" i="1"/>
  <c r="AS489" i="1"/>
  <c r="AQ489" i="1"/>
  <c r="AT492" i="1"/>
  <c r="AR492" i="1"/>
  <c r="AP492" i="1"/>
  <c r="AD495" i="1"/>
  <c r="AH495" i="1" s="1"/>
  <c r="Y516" i="1"/>
  <c r="Z516" i="1" s="1"/>
  <c r="AU526" i="1"/>
  <c r="AS526" i="1"/>
  <c r="AQ526" i="1"/>
  <c r="AR559" i="1"/>
  <c r="AP559" i="1"/>
  <c r="AT559" i="1"/>
  <c r="AD576" i="1"/>
  <c r="AH576" i="1" s="1"/>
  <c r="AA586" i="1"/>
  <c r="AD586" i="1" s="1"/>
  <c r="AH586" i="1" s="1"/>
  <c r="AI586" i="1" s="1"/>
  <c r="AF586" i="1" s="1"/>
  <c r="Y586" i="1"/>
  <c r="Z586" i="1" s="1"/>
  <c r="V217" i="1"/>
  <c r="R218" i="1"/>
  <c r="AY218" i="1" s="1"/>
  <c r="AZ218" i="1" s="1"/>
  <c r="BA218" i="1" s="1"/>
  <c r="V223" i="1"/>
  <c r="R224" i="1"/>
  <c r="V229" i="1"/>
  <c r="R230" i="1"/>
  <c r="AY230" i="1" s="1"/>
  <c r="AZ230" i="1" s="1"/>
  <c r="BA230" i="1" s="1"/>
  <c r="V235" i="1"/>
  <c r="R236" i="1"/>
  <c r="AY236" i="1" s="1"/>
  <c r="AZ236" i="1" s="1"/>
  <c r="BA236" i="1" s="1"/>
  <c r="V241" i="1"/>
  <c r="R242" i="1"/>
  <c r="V247" i="1"/>
  <c r="R248" i="1"/>
  <c r="AY248" i="1" s="1"/>
  <c r="AZ248" i="1" s="1"/>
  <c r="BA248" i="1" s="1"/>
  <c r="V253" i="1"/>
  <c r="R254" i="1"/>
  <c r="AY254" i="1" s="1"/>
  <c r="AZ254" i="1" s="1"/>
  <c r="BA254" i="1" s="1"/>
  <c r="V259" i="1"/>
  <c r="R260" i="1"/>
  <c r="AY260" i="1" s="1"/>
  <c r="AZ260" i="1" s="1"/>
  <c r="BA260" i="1" s="1"/>
  <c r="V265" i="1"/>
  <c r="R266" i="1"/>
  <c r="AY266" i="1" s="1"/>
  <c r="AZ266" i="1" s="1"/>
  <c r="BA266" i="1" s="1"/>
  <c r="R272" i="1"/>
  <c r="AY272" i="1" s="1"/>
  <c r="AZ272" i="1" s="1"/>
  <c r="BA272" i="1" s="1"/>
  <c r="R278" i="1"/>
  <c r="AY278" i="1" s="1"/>
  <c r="AZ278" i="1" s="1"/>
  <c r="BA278" i="1" s="1"/>
  <c r="V363" i="1"/>
  <c r="AP367" i="1"/>
  <c r="AR373" i="1"/>
  <c r="BJ373" i="1"/>
  <c r="V374" i="1"/>
  <c r="AV375" i="1"/>
  <c r="AW375" i="1" s="1"/>
  <c r="AX375" i="1" s="1"/>
  <c r="AY376" i="1"/>
  <c r="AZ376" i="1" s="1"/>
  <c r="BA376" i="1" s="1"/>
  <c r="Y376" i="1"/>
  <c r="Z376" i="1" s="1"/>
  <c r="AA377" i="1"/>
  <c r="AD377" i="1" s="1"/>
  <c r="AH377" i="1" s="1"/>
  <c r="AI377" i="1" s="1"/>
  <c r="AF377" i="1" s="1"/>
  <c r="AN377" i="1"/>
  <c r="R378" i="1"/>
  <c r="AY378" i="1" s="1"/>
  <c r="AZ378" i="1" s="1"/>
  <c r="BA378" i="1" s="1"/>
  <c r="AQ387" i="1"/>
  <c r="AW389" i="1"/>
  <c r="AX389" i="1" s="1"/>
  <c r="AT390" i="1"/>
  <c r="AP390" i="1"/>
  <c r="AT396" i="1"/>
  <c r="AP396" i="1"/>
  <c r="AV403" i="1"/>
  <c r="AW403" i="1" s="1"/>
  <c r="AX403" i="1" s="1"/>
  <c r="V403" i="1"/>
  <c r="R403" i="1"/>
  <c r="AY403" i="1" s="1"/>
  <c r="AZ403" i="1" s="1"/>
  <c r="BA403" i="1" s="1"/>
  <c r="BG403" i="1"/>
  <c r="Y404" i="1"/>
  <c r="Z404" i="1" s="1"/>
  <c r="AT404" i="1"/>
  <c r="AR404" i="1"/>
  <c r="AP404" i="1"/>
  <c r="BJ405" i="1"/>
  <c r="BI405" i="1"/>
  <c r="V411" i="1"/>
  <c r="R411" i="1"/>
  <c r="AY411" i="1" s="1"/>
  <c r="AZ411" i="1" s="1"/>
  <c r="BA411" i="1" s="1"/>
  <c r="AV411" i="1"/>
  <c r="AW411" i="1" s="1"/>
  <c r="AX411" i="1" s="1"/>
  <c r="BH412" i="1"/>
  <c r="BI412" i="1"/>
  <c r="AV416" i="1"/>
  <c r="AW416" i="1" s="1"/>
  <c r="AX416" i="1" s="1"/>
  <c r="X416" i="1"/>
  <c r="AC416" i="1" s="1"/>
  <c r="AD416" i="1" s="1"/>
  <c r="AH416" i="1" s="1"/>
  <c r="AI416" i="1" s="1"/>
  <c r="AF416" i="1" s="1"/>
  <c r="AQ419" i="1"/>
  <c r="AU419" i="1"/>
  <c r="AV420" i="1"/>
  <c r="V420" i="1"/>
  <c r="R420" i="1"/>
  <c r="AY420" i="1" s="1"/>
  <c r="AZ420" i="1" s="1"/>
  <c r="BA420" i="1" s="1"/>
  <c r="AU420" i="1"/>
  <c r="AS420" i="1"/>
  <c r="AQ420" i="1"/>
  <c r="AV426" i="1"/>
  <c r="V426" i="1"/>
  <c r="R426" i="1"/>
  <c r="AY426" i="1" s="1"/>
  <c r="AZ426" i="1" s="1"/>
  <c r="BA426" i="1" s="1"/>
  <c r="AT435" i="1"/>
  <c r="AR435" i="1"/>
  <c r="AP435" i="1"/>
  <c r="AU438" i="1"/>
  <c r="AS438" i="1"/>
  <c r="AW438" i="1" s="1"/>
  <c r="AX438" i="1" s="1"/>
  <c r="AQ438" i="1"/>
  <c r="AR442" i="1"/>
  <c r="AP442" i="1"/>
  <c r="AT442" i="1"/>
  <c r="AT450" i="1"/>
  <c r="AR450" i="1"/>
  <c r="AP450" i="1"/>
  <c r="AU465" i="1"/>
  <c r="AS465" i="1"/>
  <c r="AQ465" i="1"/>
  <c r="AU468" i="1"/>
  <c r="AS468" i="1"/>
  <c r="AQ468" i="1"/>
  <c r="AT475" i="1"/>
  <c r="AR475" i="1"/>
  <c r="AP475" i="1"/>
  <c r="AI477" i="1"/>
  <c r="AF477" i="1" s="1"/>
  <c r="AU486" i="1"/>
  <c r="AS486" i="1"/>
  <c r="AQ486" i="1"/>
  <c r="AU492" i="1"/>
  <c r="AS492" i="1"/>
  <c r="AW492" i="1" s="1"/>
  <c r="AX492" i="1" s="1"/>
  <c r="AQ492" i="1"/>
  <c r="AA496" i="1"/>
  <c r="AD496" i="1" s="1"/>
  <c r="AH496" i="1" s="1"/>
  <c r="AI496" i="1" s="1"/>
  <c r="AF496" i="1" s="1"/>
  <c r="Y496" i="1"/>
  <c r="Z496" i="1" s="1"/>
  <c r="AT511" i="1"/>
  <c r="AR511" i="1"/>
  <c r="AP511" i="1"/>
  <c r="AI528" i="1"/>
  <c r="AF528" i="1" s="1"/>
  <c r="AI531" i="1"/>
  <c r="AF531" i="1" s="1"/>
  <c r="AB540" i="1"/>
  <c r="AD540" i="1" s="1"/>
  <c r="AH540" i="1" s="1"/>
  <c r="Y540" i="1"/>
  <c r="Z540" i="1" s="1"/>
  <c r="AU546" i="1"/>
  <c r="AS546" i="1"/>
  <c r="AQ546" i="1"/>
  <c r="AQ561" i="1"/>
  <c r="AU561" i="1"/>
  <c r="AS561" i="1"/>
  <c r="AS566" i="1"/>
  <c r="AQ566" i="1"/>
  <c r="AU566" i="1"/>
  <c r="W343" i="1"/>
  <c r="AB343" i="1" s="1"/>
  <c r="AD343" i="1" s="1"/>
  <c r="AH343" i="1" s="1"/>
  <c r="AI343" i="1" s="1"/>
  <c r="AF343" i="1" s="1"/>
  <c r="W349" i="1"/>
  <c r="AB349" i="1" s="1"/>
  <c r="AD349" i="1" s="1"/>
  <c r="AH349" i="1" s="1"/>
  <c r="AI349" i="1" s="1"/>
  <c r="AF349" i="1" s="1"/>
  <c r="W355" i="1"/>
  <c r="AB355" i="1" s="1"/>
  <c r="AD355" i="1" s="1"/>
  <c r="AH355" i="1" s="1"/>
  <c r="AI355" i="1" s="1"/>
  <c r="AF355" i="1" s="1"/>
  <c r="W361" i="1"/>
  <c r="AB361" i="1" s="1"/>
  <c r="AD361" i="1" s="1"/>
  <c r="AH361" i="1" s="1"/>
  <c r="AI361" i="1" s="1"/>
  <c r="AF361" i="1" s="1"/>
  <c r="AO377" i="1"/>
  <c r="Y382" i="1"/>
  <c r="Z382" i="1" s="1"/>
  <c r="R388" i="1"/>
  <c r="AY388" i="1" s="1"/>
  <c r="AZ388" i="1" s="1"/>
  <c r="BA388" i="1" s="1"/>
  <c r="V388" i="1"/>
  <c r="AV392" i="1"/>
  <c r="AW392" i="1" s="1"/>
  <c r="AX392" i="1" s="1"/>
  <c r="X392" i="1"/>
  <c r="AC392" i="1" s="1"/>
  <c r="AT393" i="1"/>
  <c r="AP393" i="1"/>
  <c r="AV395" i="1"/>
  <c r="X395" i="1"/>
  <c r="AC395" i="1" s="1"/>
  <c r="AV398" i="1"/>
  <c r="X398" i="1"/>
  <c r="AC398" i="1" s="1"/>
  <c r="AT399" i="1"/>
  <c r="AP399" i="1"/>
  <c r="AV401" i="1"/>
  <c r="X401" i="1"/>
  <c r="AC401" i="1" s="1"/>
  <c r="BI403" i="1"/>
  <c r="BH403" i="1"/>
  <c r="AT409" i="1"/>
  <c r="AR409" i="1"/>
  <c r="AT411" i="1"/>
  <c r="AR411" i="1"/>
  <c r="AP411" i="1"/>
  <c r="BB412" i="1"/>
  <c r="BG412" i="1" s="1"/>
  <c r="AY412" i="1"/>
  <c r="AZ412" i="1" s="1"/>
  <c r="BA412" i="1" s="1"/>
  <c r="BJ412" i="1"/>
  <c r="AA413" i="1"/>
  <c r="AD413" i="1" s="1"/>
  <c r="AH413" i="1" s="1"/>
  <c r="AI413" i="1" s="1"/>
  <c r="AF413" i="1" s="1"/>
  <c r="AS413" i="1"/>
  <c r="AV414" i="1"/>
  <c r="V414" i="1"/>
  <c r="BH414" i="1"/>
  <c r="AU415" i="1"/>
  <c r="BJ417" i="1"/>
  <c r="BI417" i="1"/>
  <c r="BG417" i="1"/>
  <c r="Y419" i="1"/>
  <c r="Z419" i="1" s="1"/>
  <c r="AS419" i="1"/>
  <c r="AV425" i="1"/>
  <c r="X425" i="1"/>
  <c r="AC425" i="1" s="1"/>
  <c r="AD425" i="1" s="1"/>
  <c r="AH425" i="1" s="1"/>
  <c r="AI425" i="1" s="1"/>
  <c r="AF425" i="1" s="1"/>
  <c r="AR430" i="1"/>
  <c r="AP430" i="1"/>
  <c r="AT430" i="1"/>
  <c r="AT433" i="1"/>
  <c r="AR433" i="1"/>
  <c r="AP433" i="1"/>
  <c r="AU435" i="1"/>
  <c r="AS435" i="1"/>
  <c r="AQ435" i="1"/>
  <c r="AI441" i="1"/>
  <c r="AF441" i="1" s="1"/>
  <c r="AT447" i="1"/>
  <c r="AR447" i="1"/>
  <c r="AP447" i="1"/>
  <c r="AU450" i="1"/>
  <c r="AS450" i="1"/>
  <c r="AW450" i="1" s="1"/>
  <c r="AX450" i="1" s="1"/>
  <c r="AQ450" i="1"/>
  <c r="AR454" i="1"/>
  <c r="AP454" i="1"/>
  <c r="AT454" i="1"/>
  <c r="AT483" i="1"/>
  <c r="AR483" i="1"/>
  <c r="AP483" i="1"/>
  <c r="AW486" i="1"/>
  <c r="AX486" i="1" s="1"/>
  <c r="AA489" i="1"/>
  <c r="AD489" i="1" s="1"/>
  <c r="AH489" i="1" s="1"/>
  <c r="AI489" i="1" s="1"/>
  <c r="AF489" i="1" s="1"/>
  <c r="Y489" i="1"/>
  <c r="Z489" i="1" s="1"/>
  <c r="AU507" i="1"/>
  <c r="AS507" i="1"/>
  <c r="AW507" i="1" s="1"/>
  <c r="AX507" i="1" s="1"/>
  <c r="AQ507" i="1"/>
  <c r="AU511" i="1"/>
  <c r="AS511" i="1"/>
  <c r="AW511" i="1" s="1"/>
  <c r="AX511" i="1" s="1"/>
  <c r="AQ511" i="1"/>
  <c r="AD516" i="1"/>
  <c r="AH516" i="1" s="1"/>
  <c r="AI516" i="1" s="1"/>
  <c r="AF516" i="1" s="1"/>
  <c r="AT517" i="1"/>
  <c r="AR517" i="1"/>
  <c r="AP517" i="1"/>
  <c r="AR520" i="1"/>
  <c r="AT520" i="1"/>
  <c r="AP520" i="1"/>
  <c r="AU523" i="1"/>
  <c r="AS523" i="1"/>
  <c r="AQ523" i="1"/>
  <c r="AD533" i="1"/>
  <c r="AH533" i="1" s="1"/>
  <c r="AI533" i="1" s="1"/>
  <c r="AF533" i="1" s="1"/>
  <c r="AB543" i="1"/>
  <c r="AD543" i="1" s="1"/>
  <c r="AH543" i="1" s="1"/>
  <c r="Y543" i="1"/>
  <c r="Z543" i="1" s="1"/>
  <c r="AI544" i="1"/>
  <c r="AF544" i="1" s="1"/>
  <c r="Y547" i="1"/>
  <c r="Z547" i="1" s="1"/>
  <c r="AA559" i="1"/>
  <c r="AD559" i="1" s="1"/>
  <c r="AH559" i="1" s="1"/>
  <c r="AI559" i="1" s="1"/>
  <c r="AF559" i="1" s="1"/>
  <c r="Y559" i="1"/>
  <c r="Z559" i="1" s="1"/>
  <c r="AV369" i="1"/>
  <c r="AW369" i="1" s="1"/>
  <c r="AX369" i="1" s="1"/>
  <c r="R377" i="1"/>
  <c r="BG378" i="1"/>
  <c r="Q383" i="1"/>
  <c r="AG383" i="1" s="1"/>
  <c r="AI383" i="1" s="1"/>
  <c r="AF383" i="1" s="1"/>
  <c r="AO383" i="1"/>
  <c r="AV387" i="1"/>
  <c r="AW387" i="1" s="1"/>
  <c r="AX387" i="1" s="1"/>
  <c r="P389" i="1"/>
  <c r="AV391" i="1"/>
  <c r="AW391" i="1" s="1"/>
  <c r="AX391" i="1" s="1"/>
  <c r="AV394" i="1"/>
  <c r="AW394" i="1" s="1"/>
  <c r="AX394" i="1" s="1"/>
  <c r="AV397" i="1"/>
  <c r="AW397" i="1" s="1"/>
  <c r="AX397" i="1" s="1"/>
  <c r="AV400" i="1"/>
  <c r="AS402" i="1"/>
  <c r="BJ403" i="1"/>
  <c r="AD404" i="1"/>
  <c r="AH404" i="1" s="1"/>
  <c r="AS404" i="1"/>
  <c r="BG405" i="1"/>
  <c r="Q410" i="1"/>
  <c r="AG410" i="1" s="1"/>
  <c r="R412" i="1"/>
  <c r="V412" i="1"/>
  <c r="P416" i="1"/>
  <c r="BH417" i="1"/>
  <c r="BH418" i="1"/>
  <c r="BI418" i="1"/>
  <c r="AI423" i="1"/>
  <c r="AF423" i="1" s="1"/>
  <c r="AR424" i="1"/>
  <c r="AP424" i="1"/>
  <c r="AT424" i="1"/>
  <c r="AU447" i="1"/>
  <c r="AS447" i="1"/>
  <c r="AQ447" i="1"/>
  <c r="AT459" i="1"/>
  <c r="AR459" i="1"/>
  <c r="AP459" i="1"/>
  <c r="AT462" i="1"/>
  <c r="AR462" i="1"/>
  <c r="AP462" i="1"/>
  <c r="AA465" i="1"/>
  <c r="AD465" i="1" s="1"/>
  <c r="AH465" i="1" s="1"/>
  <c r="AI465" i="1" s="1"/>
  <c r="AF465" i="1" s="1"/>
  <c r="Y465" i="1"/>
  <c r="Z465" i="1" s="1"/>
  <c r="AW468" i="1"/>
  <c r="AX468" i="1" s="1"/>
  <c r="AU483" i="1"/>
  <c r="AS483" i="1"/>
  <c r="AQ483" i="1"/>
  <c r="AI506" i="1"/>
  <c r="AF506" i="1" s="1"/>
  <c r="AT510" i="1"/>
  <c r="AR510" i="1"/>
  <c r="AP510" i="1"/>
  <c r="AR514" i="1"/>
  <c r="AT514" i="1"/>
  <c r="AP514" i="1"/>
  <c r="AU520" i="1"/>
  <c r="AS520" i="1"/>
  <c r="AQ520" i="1"/>
  <c r="AD530" i="1"/>
  <c r="AH530" i="1" s="1"/>
  <c r="AI530" i="1" s="1"/>
  <c r="AF530" i="1" s="1"/>
  <c r="AD546" i="1"/>
  <c r="AH546" i="1" s="1"/>
  <c r="AI546" i="1" s="1"/>
  <c r="AF546" i="1" s="1"/>
  <c r="AR556" i="1"/>
  <c r="AT556" i="1"/>
  <c r="AP556" i="1"/>
  <c r="AI562" i="1"/>
  <c r="AF562" i="1" s="1"/>
  <c r="AU570" i="1"/>
  <c r="AQ570" i="1"/>
  <c r="AS570" i="1"/>
  <c r="AW570" i="1" s="1"/>
  <c r="AX570" i="1" s="1"/>
  <c r="AA571" i="1"/>
  <c r="AD571" i="1" s="1"/>
  <c r="AH571" i="1" s="1"/>
  <c r="Y571" i="1"/>
  <c r="Z571" i="1" s="1"/>
  <c r="AA577" i="1"/>
  <c r="AD577" i="1" s="1"/>
  <c r="AH577" i="1" s="1"/>
  <c r="Y577" i="1"/>
  <c r="Z577" i="1" s="1"/>
  <c r="AR401" i="1"/>
  <c r="AR407" i="1"/>
  <c r="AR413" i="1"/>
  <c r="V418" i="1"/>
  <c r="AR419" i="1"/>
  <c r="AV423" i="1"/>
  <c r="AW423" i="1" s="1"/>
  <c r="AX423" i="1" s="1"/>
  <c r="V424" i="1"/>
  <c r="BI424" i="1"/>
  <c r="AR425" i="1"/>
  <c r="AV429" i="1"/>
  <c r="AW429" i="1" s="1"/>
  <c r="AX429" i="1" s="1"/>
  <c r="V430" i="1"/>
  <c r="BI430" i="1"/>
  <c r="AR431" i="1"/>
  <c r="AV435" i="1"/>
  <c r="V436" i="1"/>
  <c r="BI436" i="1"/>
  <c r="AR437" i="1"/>
  <c r="AV441" i="1"/>
  <c r="AW441" i="1" s="1"/>
  <c r="AX441" i="1" s="1"/>
  <c r="V442" i="1"/>
  <c r="BI442" i="1"/>
  <c r="AR443" i="1"/>
  <c r="AV447" i="1"/>
  <c r="V448" i="1"/>
  <c r="BI448" i="1"/>
  <c r="AR449" i="1"/>
  <c r="AV453" i="1"/>
  <c r="AW453" i="1" s="1"/>
  <c r="AX453" i="1" s="1"/>
  <c r="V454" i="1"/>
  <c r="BI454" i="1"/>
  <c r="AR455" i="1"/>
  <c r="AV459" i="1"/>
  <c r="AW459" i="1" s="1"/>
  <c r="AX459" i="1" s="1"/>
  <c r="V460" i="1"/>
  <c r="BI460" i="1"/>
  <c r="AR461" i="1"/>
  <c r="AV465" i="1"/>
  <c r="V466" i="1"/>
  <c r="BI466" i="1"/>
  <c r="AR467" i="1"/>
  <c r="AV471" i="1"/>
  <c r="AW471" i="1" s="1"/>
  <c r="AX471" i="1" s="1"/>
  <c r="V472" i="1"/>
  <c r="BI472" i="1"/>
  <c r="AR473" i="1"/>
  <c r="AV477" i="1"/>
  <c r="AW477" i="1" s="1"/>
  <c r="AX477" i="1" s="1"/>
  <c r="V478" i="1"/>
  <c r="BI478" i="1"/>
  <c r="AR479" i="1"/>
  <c r="AV483" i="1"/>
  <c r="BI484" i="1"/>
  <c r="AR485" i="1"/>
  <c r="AV489" i="1"/>
  <c r="AW489" i="1" s="1"/>
  <c r="AX489" i="1" s="1"/>
  <c r="BI490" i="1"/>
  <c r="AR491" i="1"/>
  <c r="BI496" i="1"/>
  <c r="AR497" i="1"/>
  <c r="BI502" i="1"/>
  <c r="AR503" i="1"/>
  <c r="BI508" i="1"/>
  <c r="AR509" i="1"/>
  <c r="V514" i="1"/>
  <c r="AA517" i="1"/>
  <c r="AD517" i="1" s="1"/>
  <c r="AH517" i="1" s="1"/>
  <c r="AA518" i="1"/>
  <c r="AD518" i="1" s="1"/>
  <c r="AH518" i="1" s="1"/>
  <c r="AI518" i="1" s="1"/>
  <c r="AF518" i="1" s="1"/>
  <c r="BI521" i="1"/>
  <c r="BJ522" i="1"/>
  <c r="V523" i="1"/>
  <c r="AV524" i="1"/>
  <c r="AA524" i="1"/>
  <c r="AD524" i="1" s="1"/>
  <c r="AH524" i="1" s="1"/>
  <c r="BJ525" i="1"/>
  <c r="V526" i="1"/>
  <c r="AV527" i="1"/>
  <c r="AW527" i="1" s="1"/>
  <c r="AX527" i="1" s="1"/>
  <c r="AA527" i="1"/>
  <c r="AD527" i="1" s="1"/>
  <c r="AH527" i="1" s="1"/>
  <c r="AI527" i="1" s="1"/>
  <c r="AF527" i="1" s="1"/>
  <c r="AS528" i="1"/>
  <c r="AW528" i="1" s="1"/>
  <c r="AX528" i="1" s="1"/>
  <c r="AY529" i="1"/>
  <c r="AZ529" i="1" s="1"/>
  <c r="BA529" i="1" s="1"/>
  <c r="AY532" i="1"/>
  <c r="AZ532" i="1" s="1"/>
  <c r="BA532" i="1" s="1"/>
  <c r="AU534" i="1"/>
  <c r="AU537" i="1"/>
  <c r="BH539" i="1"/>
  <c r="Q540" i="1"/>
  <c r="AG540" i="1" s="1"/>
  <c r="AV540" i="1"/>
  <c r="AW540" i="1" s="1"/>
  <c r="AX540" i="1" s="1"/>
  <c r="Y541" i="1"/>
  <c r="Z541" i="1" s="1"/>
  <c r="AR542" i="1"/>
  <c r="BH542" i="1"/>
  <c r="Q543" i="1"/>
  <c r="AG543" i="1" s="1"/>
  <c r="AV543" i="1"/>
  <c r="Y544" i="1"/>
  <c r="Z544" i="1" s="1"/>
  <c r="AR545" i="1"/>
  <c r="BI545" i="1"/>
  <c r="R546" i="1"/>
  <c r="AY546" i="1" s="1"/>
  <c r="AZ546" i="1" s="1"/>
  <c r="BA546" i="1" s="1"/>
  <c r="R547" i="1"/>
  <c r="AY547" i="1" s="1"/>
  <c r="AZ547" i="1" s="1"/>
  <c r="BA547" i="1" s="1"/>
  <c r="AA547" i="1"/>
  <c r="AD547" i="1" s="1"/>
  <c r="AH547" i="1" s="1"/>
  <c r="AI547" i="1" s="1"/>
  <c r="AF547" i="1" s="1"/>
  <c r="BB547" i="1"/>
  <c r="BG547" i="1" s="1"/>
  <c r="P548" i="1"/>
  <c r="BI548" i="1"/>
  <c r="R549" i="1"/>
  <c r="AY549" i="1" s="1"/>
  <c r="AZ549" i="1" s="1"/>
  <c r="BA549" i="1" s="1"/>
  <c r="R550" i="1"/>
  <c r="AY550" i="1" s="1"/>
  <c r="AZ550" i="1" s="1"/>
  <c r="BA550" i="1" s="1"/>
  <c r="AA550" i="1"/>
  <c r="AD550" i="1" s="1"/>
  <c r="AH550" i="1" s="1"/>
  <c r="AI550" i="1" s="1"/>
  <c r="AF550" i="1" s="1"/>
  <c r="AO550" i="1"/>
  <c r="BI550" i="1"/>
  <c r="V551" i="1"/>
  <c r="R553" i="1"/>
  <c r="AY553" i="1" s="1"/>
  <c r="AZ553" i="1" s="1"/>
  <c r="BA553" i="1" s="1"/>
  <c r="AS553" i="1"/>
  <c r="BI554" i="1"/>
  <c r="BB556" i="1"/>
  <c r="BG556" i="1" s="1"/>
  <c r="BI557" i="1"/>
  <c r="BH557" i="1"/>
  <c r="AQ559" i="1"/>
  <c r="AV560" i="1"/>
  <c r="AW560" i="1" s="1"/>
  <c r="AX560" i="1" s="1"/>
  <c r="V560" i="1"/>
  <c r="AS562" i="1"/>
  <c r="AV563" i="1"/>
  <c r="AW563" i="1" s="1"/>
  <c r="AX563" i="1" s="1"/>
  <c r="BI563" i="1"/>
  <c r="BH563" i="1"/>
  <c r="AA565" i="1"/>
  <c r="AD565" i="1" s="1"/>
  <c r="AH565" i="1" s="1"/>
  <c r="Q567" i="1"/>
  <c r="AG567" i="1" s="1"/>
  <c r="AI567" i="1" s="1"/>
  <c r="AF567" i="1" s="1"/>
  <c r="AO567" i="1"/>
  <c r="AN567" i="1"/>
  <c r="BB567" i="1"/>
  <c r="BG567" i="1" s="1"/>
  <c r="R574" i="1"/>
  <c r="AV574" i="1"/>
  <c r="AW574" i="1" s="1"/>
  <c r="AX574" i="1" s="1"/>
  <c r="AU577" i="1"/>
  <c r="AS577" i="1"/>
  <c r="BJ583" i="1"/>
  <c r="BH583" i="1"/>
  <c r="X588" i="1"/>
  <c r="AC588" i="1" s="1"/>
  <c r="AD588" i="1" s="1"/>
  <c r="AH588" i="1" s="1"/>
  <c r="AV595" i="1"/>
  <c r="AU595" i="1"/>
  <c r="AS595" i="1"/>
  <c r="AQ595" i="1"/>
  <c r="AT602" i="1"/>
  <c r="AR602" i="1"/>
  <c r="AP602" i="1"/>
  <c r="AQ604" i="1"/>
  <c r="AU604" i="1"/>
  <c r="AD606" i="1"/>
  <c r="AH606" i="1" s="1"/>
  <c r="Q609" i="1"/>
  <c r="AG609" i="1" s="1"/>
  <c r="AI609" i="1" s="1"/>
  <c r="AF609" i="1" s="1"/>
  <c r="AT620" i="1"/>
  <c r="AR620" i="1"/>
  <c r="AP620" i="1"/>
  <c r="AU623" i="1"/>
  <c r="AS623" i="1"/>
  <c r="AW623" i="1" s="1"/>
  <c r="AX623" i="1" s="1"/>
  <c r="Q627" i="1"/>
  <c r="AG627" i="1" s="1"/>
  <c r="BG629" i="1"/>
  <c r="AP629" i="1"/>
  <c r="AT629" i="1"/>
  <c r="AR629" i="1"/>
  <c r="AV637" i="1"/>
  <c r="AW637" i="1" s="1"/>
  <c r="AX637" i="1" s="1"/>
  <c r="AU637" i="1"/>
  <c r="AS637" i="1"/>
  <c r="AQ637" i="1"/>
  <c r="AD643" i="1"/>
  <c r="AH643" i="1" s="1"/>
  <c r="AT644" i="1"/>
  <c r="AR644" i="1"/>
  <c r="AP644" i="1"/>
  <c r="BJ647" i="1"/>
  <c r="BI647" i="1"/>
  <c r="BH647" i="1"/>
  <c r="Y649" i="1"/>
  <c r="Z649" i="1" s="1"/>
  <c r="AQ652" i="1"/>
  <c r="AU652" i="1"/>
  <c r="AT660" i="1"/>
  <c r="AR660" i="1"/>
  <c r="AP660" i="1"/>
  <c r="AS663" i="1"/>
  <c r="AW663" i="1" s="1"/>
  <c r="AX663" i="1" s="1"/>
  <c r="AQ663" i="1"/>
  <c r="AI670" i="1"/>
  <c r="AF670" i="1" s="1"/>
  <c r="AY676" i="1"/>
  <c r="AZ676" i="1" s="1"/>
  <c r="BA676" i="1" s="1"/>
  <c r="AI681" i="1"/>
  <c r="AF681" i="1" s="1"/>
  <c r="AU692" i="1"/>
  <c r="AS692" i="1"/>
  <c r="AW692" i="1" s="1"/>
  <c r="AX692" i="1" s="1"/>
  <c r="AQ692" i="1"/>
  <c r="AU698" i="1"/>
  <c r="AS698" i="1"/>
  <c r="AW698" i="1" s="1"/>
  <c r="AX698" i="1" s="1"/>
  <c r="AQ698" i="1"/>
  <c r="AU709" i="1"/>
  <c r="AS709" i="1"/>
  <c r="AW709" i="1" s="1"/>
  <c r="AX709" i="1" s="1"/>
  <c r="AQ709" i="1"/>
  <c r="AT714" i="1"/>
  <c r="AR714" i="1"/>
  <c r="AP714" i="1"/>
  <c r="AD718" i="1"/>
  <c r="AH718" i="1" s="1"/>
  <c r="Y723" i="1"/>
  <c r="Z723" i="1" s="1"/>
  <c r="AP728" i="1"/>
  <c r="AT728" i="1"/>
  <c r="AR728" i="1"/>
  <c r="AQ743" i="1"/>
  <c r="AU743" i="1"/>
  <c r="AS743" i="1"/>
  <c r="BJ424" i="1"/>
  <c r="AS425" i="1"/>
  <c r="AU430" i="1"/>
  <c r="BJ430" i="1"/>
  <c r="AS431" i="1"/>
  <c r="AW431" i="1" s="1"/>
  <c r="AX431" i="1" s="1"/>
  <c r="AU436" i="1"/>
  <c r="BJ436" i="1"/>
  <c r="AS437" i="1"/>
  <c r="AW437" i="1" s="1"/>
  <c r="AX437" i="1" s="1"/>
  <c r="AU442" i="1"/>
  <c r="BJ442" i="1"/>
  <c r="AS443" i="1"/>
  <c r="AU448" i="1"/>
  <c r="BJ448" i="1"/>
  <c r="AS449" i="1"/>
  <c r="AU454" i="1"/>
  <c r="AW454" i="1" s="1"/>
  <c r="AX454" i="1" s="1"/>
  <c r="BJ454" i="1"/>
  <c r="AS455" i="1"/>
  <c r="AW455" i="1" s="1"/>
  <c r="AX455" i="1" s="1"/>
  <c r="AU460" i="1"/>
  <c r="AW460" i="1" s="1"/>
  <c r="AX460" i="1" s="1"/>
  <c r="BJ460" i="1"/>
  <c r="AS461" i="1"/>
  <c r="AW461" i="1" s="1"/>
  <c r="AX461" i="1" s="1"/>
  <c r="AU466" i="1"/>
  <c r="AW466" i="1" s="1"/>
  <c r="AX466" i="1" s="1"/>
  <c r="BJ466" i="1"/>
  <c r="AS467" i="1"/>
  <c r="AW467" i="1" s="1"/>
  <c r="AX467" i="1" s="1"/>
  <c r="BJ472" i="1"/>
  <c r="AS473" i="1"/>
  <c r="AW473" i="1" s="1"/>
  <c r="AX473" i="1" s="1"/>
  <c r="AO475" i="1"/>
  <c r="BJ478" i="1"/>
  <c r="AS479" i="1"/>
  <c r="AW479" i="1" s="1"/>
  <c r="AX479" i="1" s="1"/>
  <c r="AO481" i="1"/>
  <c r="AA482" i="1"/>
  <c r="AM482" i="1"/>
  <c r="AY482" i="1"/>
  <c r="AZ482" i="1" s="1"/>
  <c r="BA482" i="1" s="1"/>
  <c r="W484" i="1"/>
  <c r="AB484" i="1" s="1"/>
  <c r="BJ484" i="1"/>
  <c r="AS485" i="1"/>
  <c r="AW485" i="1" s="1"/>
  <c r="AX485" i="1" s="1"/>
  <c r="AA488" i="1"/>
  <c r="AD488" i="1" s="1"/>
  <c r="AH488" i="1" s="1"/>
  <c r="AI488" i="1" s="1"/>
  <c r="AF488" i="1" s="1"/>
  <c r="AY488" i="1"/>
  <c r="AZ488" i="1" s="1"/>
  <c r="BA488" i="1" s="1"/>
  <c r="BJ490" i="1"/>
  <c r="AS491" i="1"/>
  <c r="AW491" i="1" s="1"/>
  <c r="AX491" i="1" s="1"/>
  <c r="AA494" i="1"/>
  <c r="AD494" i="1" s="1"/>
  <c r="AH494" i="1" s="1"/>
  <c r="AI494" i="1" s="1"/>
  <c r="AF494" i="1" s="1"/>
  <c r="AY494" i="1"/>
  <c r="AZ494" i="1" s="1"/>
  <c r="BA494" i="1" s="1"/>
  <c r="Y495" i="1"/>
  <c r="Z495" i="1" s="1"/>
  <c r="BJ496" i="1"/>
  <c r="AS497" i="1"/>
  <c r="AA500" i="1"/>
  <c r="AD500" i="1" s="1"/>
  <c r="AH500" i="1" s="1"/>
  <c r="AI500" i="1" s="1"/>
  <c r="AF500" i="1" s="1"/>
  <c r="AY500" i="1"/>
  <c r="AZ500" i="1" s="1"/>
  <c r="BA500" i="1" s="1"/>
  <c r="Y501" i="1"/>
  <c r="Z501" i="1" s="1"/>
  <c r="BJ502" i="1"/>
  <c r="AS503" i="1"/>
  <c r="AW503" i="1" s="1"/>
  <c r="AX503" i="1" s="1"/>
  <c r="AA506" i="1"/>
  <c r="AD506" i="1" s="1"/>
  <c r="AH506" i="1" s="1"/>
  <c r="AY506" i="1"/>
  <c r="AZ506" i="1" s="1"/>
  <c r="BA506" i="1" s="1"/>
  <c r="Y507" i="1"/>
  <c r="Z507" i="1" s="1"/>
  <c r="BJ508" i="1"/>
  <c r="AS509" i="1"/>
  <c r="AA512" i="1"/>
  <c r="AD512" i="1" s="1"/>
  <c r="AH512" i="1" s="1"/>
  <c r="AI512" i="1" s="1"/>
  <c r="AF512" i="1" s="1"/>
  <c r="AY512" i="1"/>
  <c r="AZ512" i="1" s="1"/>
  <c r="BA512" i="1" s="1"/>
  <c r="Y513" i="1"/>
  <c r="Z513" i="1" s="1"/>
  <c r="AY515" i="1"/>
  <c r="AZ515" i="1" s="1"/>
  <c r="BA515" i="1" s="1"/>
  <c r="AB519" i="1"/>
  <c r="AD519" i="1" s="1"/>
  <c r="AH519" i="1" s="1"/>
  <c r="BB519" i="1"/>
  <c r="BG519" i="1" s="1"/>
  <c r="R521" i="1"/>
  <c r="AT521" i="1"/>
  <c r="BJ521" i="1"/>
  <c r="AU522" i="1"/>
  <c r="AY523" i="1"/>
  <c r="AZ523" i="1" s="1"/>
  <c r="BA523" i="1" s="1"/>
  <c r="AY526" i="1"/>
  <c r="AZ526" i="1" s="1"/>
  <c r="BA526" i="1" s="1"/>
  <c r="AU528" i="1"/>
  <c r="AV534" i="1"/>
  <c r="AR536" i="1"/>
  <c r="AV537" i="1"/>
  <c r="AW537" i="1" s="1"/>
  <c r="AX537" i="1" s="1"/>
  <c r="AR539" i="1"/>
  <c r="R540" i="1"/>
  <c r="AY540" i="1" s="1"/>
  <c r="AZ540" i="1" s="1"/>
  <c r="BA540" i="1" s="1"/>
  <c r="R541" i="1"/>
  <c r="AY541" i="1" s="1"/>
  <c r="AZ541" i="1" s="1"/>
  <c r="BA541" i="1" s="1"/>
  <c r="BG541" i="1"/>
  <c r="AS542" i="1"/>
  <c r="BI542" i="1"/>
  <c r="R543" i="1"/>
  <c r="R544" i="1"/>
  <c r="BG544" i="1"/>
  <c r="AS545" i="1"/>
  <c r="BJ545" i="1"/>
  <c r="AT548" i="1"/>
  <c r="BJ548" i="1"/>
  <c r="R552" i="1"/>
  <c r="AY552" i="1" s="1"/>
  <c r="AZ552" i="1" s="1"/>
  <c r="BA552" i="1" s="1"/>
  <c r="AT553" i="1"/>
  <c r="AV554" i="1"/>
  <c r="BJ554" i="1"/>
  <c r="Y558" i="1"/>
  <c r="Z558" i="1" s="1"/>
  <c r="AS559" i="1"/>
  <c r="AU564" i="1"/>
  <c r="AW564" i="1" s="1"/>
  <c r="AX564" i="1" s="1"/>
  <c r="AQ564" i="1"/>
  <c r="Y567" i="1"/>
  <c r="Z567" i="1" s="1"/>
  <c r="AT572" i="1"/>
  <c r="AP572" i="1"/>
  <c r="R576" i="1"/>
  <c r="AV578" i="1"/>
  <c r="V578" i="1"/>
  <c r="AV583" i="1"/>
  <c r="R583" i="1"/>
  <c r="AY583" i="1" s="1"/>
  <c r="AZ583" i="1" s="1"/>
  <c r="BA583" i="1" s="1"/>
  <c r="AR586" i="1"/>
  <c r="AP586" i="1"/>
  <c r="AV587" i="1"/>
  <c r="AW587" i="1" s="1"/>
  <c r="AX587" i="1" s="1"/>
  <c r="AT600" i="1"/>
  <c r="AR600" i="1"/>
  <c r="AP600" i="1"/>
  <c r="AV602" i="1"/>
  <c r="V602" i="1"/>
  <c r="R602" i="1"/>
  <c r="AU602" i="1"/>
  <c r="AS602" i="1"/>
  <c r="AQ602" i="1"/>
  <c r="BJ605" i="1"/>
  <c r="BI605" i="1"/>
  <c r="BH605" i="1"/>
  <c r="Y607" i="1"/>
  <c r="Z607" i="1" s="1"/>
  <c r="AU612" i="1"/>
  <c r="AS612" i="1"/>
  <c r="AQ612" i="1"/>
  <c r="AV620" i="1"/>
  <c r="V620" i="1"/>
  <c r="R620" i="1"/>
  <c r="AY620" i="1" s="1"/>
  <c r="AZ620" i="1" s="1"/>
  <c r="BA620" i="1" s="1"/>
  <c r="AU620" i="1"/>
  <c r="AS620" i="1"/>
  <c r="AQ620" i="1"/>
  <c r="AU629" i="1"/>
  <c r="AS629" i="1"/>
  <c r="AW629" i="1" s="1"/>
  <c r="AX629" i="1" s="1"/>
  <c r="AU636" i="1"/>
  <c r="AW636" i="1" s="1"/>
  <c r="AX636" i="1" s="1"/>
  <c r="AS636" i="1"/>
  <c r="AQ636" i="1"/>
  <c r="AT642" i="1"/>
  <c r="AR642" i="1"/>
  <c r="AP642" i="1"/>
  <c r="AV644" i="1"/>
  <c r="V644" i="1"/>
  <c r="R644" i="1"/>
  <c r="AY644" i="1" s="1"/>
  <c r="AZ644" i="1" s="1"/>
  <c r="BA644" i="1" s="1"/>
  <c r="AU644" i="1"/>
  <c r="AS644" i="1"/>
  <c r="AQ644" i="1"/>
  <c r="AT650" i="1"/>
  <c r="AR650" i="1"/>
  <c r="AP650" i="1"/>
  <c r="AQ682" i="1"/>
  <c r="AU682" i="1"/>
  <c r="AS682" i="1"/>
  <c r="AU683" i="1"/>
  <c r="AS683" i="1"/>
  <c r="AQ683" i="1"/>
  <c r="AD687" i="1"/>
  <c r="AH687" i="1" s="1"/>
  <c r="AS687" i="1"/>
  <c r="AW687" i="1" s="1"/>
  <c r="AX687" i="1" s="1"/>
  <c r="AQ687" i="1"/>
  <c r="AU687" i="1"/>
  <c r="AD693" i="1"/>
  <c r="AH693" i="1" s="1"/>
  <c r="AS693" i="1"/>
  <c r="AW693" i="1" s="1"/>
  <c r="AX693" i="1" s="1"/>
  <c r="AQ693" i="1"/>
  <c r="AU693" i="1"/>
  <c r="AD699" i="1"/>
  <c r="AH699" i="1" s="1"/>
  <c r="AS699" i="1"/>
  <c r="AQ699" i="1"/>
  <c r="AU699" i="1"/>
  <c r="AD701" i="1"/>
  <c r="AH701" i="1" s="1"/>
  <c r="AI701" i="1" s="1"/>
  <c r="AF701" i="1" s="1"/>
  <c r="AT708" i="1"/>
  <c r="AR708" i="1"/>
  <c r="AP708" i="1"/>
  <c r="AD712" i="1"/>
  <c r="AH712" i="1" s="1"/>
  <c r="AD716" i="1"/>
  <c r="AH716" i="1" s="1"/>
  <c r="AI716" i="1" s="1"/>
  <c r="AF716" i="1" s="1"/>
  <c r="AU719" i="1"/>
  <c r="AS719" i="1"/>
  <c r="AW719" i="1" s="1"/>
  <c r="AX719" i="1" s="1"/>
  <c r="AQ719" i="1"/>
  <c r="AI722" i="1"/>
  <c r="AF722" i="1" s="1"/>
  <c r="AU730" i="1"/>
  <c r="AS730" i="1"/>
  <c r="AQ730" i="1"/>
  <c r="R432" i="1"/>
  <c r="AY432" i="1" s="1"/>
  <c r="AZ432" i="1" s="1"/>
  <c r="BA432" i="1" s="1"/>
  <c r="R438" i="1"/>
  <c r="AY438" i="1" s="1"/>
  <c r="AZ438" i="1" s="1"/>
  <c r="BA438" i="1" s="1"/>
  <c r="R444" i="1"/>
  <c r="AY444" i="1" s="1"/>
  <c r="AZ444" i="1" s="1"/>
  <c r="BA444" i="1" s="1"/>
  <c r="R450" i="1"/>
  <c r="AY450" i="1" s="1"/>
  <c r="AZ450" i="1" s="1"/>
  <c r="BA450" i="1" s="1"/>
  <c r="R456" i="1"/>
  <c r="AY456" i="1" s="1"/>
  <c r="AZ456" i="1" s="1"/>
  <c r="BA456" i="1" s="1"/>
  <c r="R462" i="1"/>
  <c r="AY462" i="1" s="1"/>
  <c r="AZ462" i="1" s="1"/>
  <c r="BA462" i="1" s="1"/>
  <c r="R468" i="1"/>
  <c r="AY468" i="1" s="1"/>
  <c r="AZ468" i="1" s="1"/>
  <c r="BA468" i="1" s="1"/>
  <c r="R474" i="1"/>
  <c r="AY474" i="1" s="1"/>
  <c r="AZ474" i="1" s="1"/>
  <c r="BA474" i="1" s="1"/>
  <c r="R480" i="1"/>
  <c r="AY480" i="1" s="1"/>
  <c r="AZ480" i="1" s="1"/>
  <c r="BA480" i="1" s="1"/>
  <c r="AM529" i="1"/>
  <c r="AM532" i="1"/>
  <c r="AV553" i="1"/>
  <c r="AW553" i="1" s="1"/>
  <c r="AX553" i="1" s="1"/>
  <c r="BI560" i="1"/>
  <c r="BH560" i="1"/>
  <c r="BJ565" i="1"/>
  <c r="BH565" i="1"/>
  <c r="BI569" i="1"/>
  <c r="BH569" i="1"/>
  <c r="AI577" i="1"/>
  <c r="AF577" i="1" s="1"/>
  <c r="AR577" i="1"/>
  <c r="AP577" i="1"/>
  <c r="AP581" i="1"/>
  <c r="AT581" i="1"/>
  <c r="AN588" i="1"/>
  <c r="AY588" i="1"/>
  <c r="AZ588" i="1" s="1"/>
  <c r="BA588" i="1" s="1"/>
  <c r="Q588" i="1"/>
  <c r="AG588" i="1" s="1"/>
  <c r="AQ592" i="1"/>
  <c r="AU592" i="1"/>
  <c r="AU594" i="1"/>
  <c r="AS594" i="1"/>
  <c r="AW594" i="1" s="1"/>
  <c r="AX594" i="1" s="1"/>
  <c r="AQ594" i="1"/>
  <c r="AD607" i="1"/>
  <c r="AH607" i="1" s="1"/>
  <c r="AW612" i="1"/>
  <c r="AX612" i="1" s="1"/>
  <c r="AT618" i="1"/>
  <c r="AR618" i="1"/>
  <c r="AP618" i="1"/>
  <c r="BJ623" i="1"/>
  <c r="BI623" i="1"/>
  <c r="BH623" i="1"/>
  <c r="Y625" i="1"/>
  <c r="Z625" i="1" s="1"/>
  <c r="AQ628" i="1"/>
  <c r="AU628" i="1"/>
  <c r="AQ629" i="1"/>
  <c r="AD640" i="1"/>
  <c r="AH640" i="1" s="1"/>
  <c r="AV650" i="1"/>
  <c r="V650" i="1"/>
  <c r="R650" i="1"/>
  <c r="AU650" i="1"/>
  <c r="AS650" i="1"/>
  <c r="AQ650" i="1"/>
  <c r="Q657" i="1"/>
  <c r="AG657" i="1" s="1"/>
  <c r="AV661" i="1"/>
  <c r="AW661" i="1" s="1"/>
  <c r="AX661" i="1" s="1"/>
  <c r="AU661" i="1"/>
  <c r="AS661" i="1"/>
  <c r="AQ661" i="1"/>
  <c r="AQ676" i="1"/>
  <c r="AU676" i="1"/>
  <c r="AS676" i="1"/>
  <c r="AU677" i="1"/>
  <c r="AS677" i="1"/>
  <c r="AQ677" i="1"/>
  <c r="Y684" i="1"/>
  <c r="Z684" i="1" s="1"/>
  <c r="AT686" i="1"/>
  <c r="AR686" i="1"/>
  <c r="AP686" i="1"/>
  <c r="AD689" i="1"/>
  <c r="AH689" i="1" s="1"/>
  <c r="AD695" i="1"/>
  <c r="AH695" i="1" s="1"/>
  <c r="AW699" i="1"/>
  <c r="AX699" i="1" s="1"/>
  <c r="AU703" i="1"/>
  <c r="AS703" i="1"/>
  <c r="AW703" i="1" s="1"/>
  <c r="AX703" i="1" s="1"/>
  <c r="AQ703" i="1"/>
  <c r="AD706" i="1"/>
  <c r="AH706" i="1" s="1"/>
  <c r="AD710" i="1"/>
  <c r="AH710" i="1" s="1"/>
  <c r="AI710" i="1" s="1"/>
  <c r="AF710" i="1" s="1"/>
  <c r="AD714" i="1"/>
  <c r="AH714" i="1" s="1"/>
  <c r="AU714" i="1"/>
  <c r="AS714" i="1"/>
  <c r="AQ714" i="1"/>
  <c r="Y721" i="1"/>
  <c r="Z721" i="1" s="1"/>
  <c r="AI724" i="1"/>
  <c r="AF724" i="1" s="1"/>
  <c r="AQ724" i="1"/>
  <c r="AU724" i="1"/>
  <c r="AS724" i="1"/>
  <c r="AR727" i="1"/>
  <c r="AT727" i="1"/>
  <c r="AP727" i="1"/>
  <c r="BH420" i="1"/>
  <c r="AQ421" i="1"/>
  <c r="AU425" i="1"/>
  <c r="BH426" i="1"/>
  <c r="AQ427" i="1"/>
  <c r="AU431" i="1"/>
  <c r="BH432" i="1"/>
  <c r="AQ433" i="1"/>
  <c r="AU437" i="1"/>
  <c r="BH438" i="1"/>
  <c r="AQ439" i="1"/>
  <c r="AU443" i="1"/>
  <c r="BH444" i="1"/>
  <c r="AQ445" i="1"/>
  <c r="AU449" i="1"/>
  <c r="BH450" i="1"/>
  <c r="AQ451" i="1"/>
  <c r="AU455" i="1"/>
  <c r="BH456" i="1"/>
  <c r="AQ457" i="1"/>
  <c r="AU461" i="1"/>
  <c r="BH462" i="1"/>
  <c r="AQ463" i="1"/>
  <c r="AU467" i="1"/>
  <c r="BH468" i="1"/>
  <c r="Q469" i="1"/>
  <c r="AG469" i="1" s="1"/>
  <c r="AQ469" i="1"/>
  <c r="AU473" i="1"/>
  <c r="BH474" i="1"/>
  <c r="Q475" i="1"/>
  <c r="AG475" i="1" s="1"/>
  <c r="AO476" i="1"/>
  <c r="AU479" i="1"/>
  <c r="BH480" i="1"/>
  <c r="Q481" i="1"/>
  <c r="AG481" i="1" s="1"/>
  <c r="AO482" i="1"/>
  <c r="AU485" i="1"/>
  <c r="BH486" i="1"/>
  <c r="Q487" i="1"/>
  <c r="AG487" i="1" s="1"/>
  <c r="AO488" i="1"/>
  <c r="AU491" i="1"/>
  <c r="BH492" i="1"/>
  <c r="Q493" i="1"/>
  <c r="AG493" i="1" s="1"/>
  <c r="AO494" i="1"/>
  <c r="AU497" i="1"/>
  <c r="BH498" i="1"/>
  <c r="Q499" i="1"/>
  <c r="AG499" i="1" s="1"/>
  <c r="AO500" i="1"/>
  <c r="AU503" i="1"/>
  <c r="BH504" i="1"/>
  <c r="Q505" i="1"/>
  <c r="AG505" i="1" s="1"/>
  <c r="AO506" i="1"/>
  <c r="AU509" i="1"/>
  <c r="BH510" i="1"/>
  <c r="Q511" i="1"/>
  <c r="AG511" i="1" s="1"/>
  <c r="AO512" i="1"/>
  <c r="AY514" i="1"/>
  <c r="AZ514" i="1" s="1"/>
  <c r="BA514" i="1" s="1"/>
  <c r="AN515" i="1"/>
  <c r="Q520" i="1"/>
  <c r="AG520" i="1" s="1"/>
  <c r="V521" i="1"/>
  <c r="AM523" i="1"/>
  <c r="BH524" i="1"/>
  <c r="Q525" i="1"/>
  <c r="AG525" i="1" s="1"/>
  <c r="AV525" i="1"/>
  <c r="AW525" i="1" s="1"/>
  <c r="AX525" i="1" s="1"/>
  <c r="AM526" i="1"/>
  <c r="R528" i="1"/>
  <c r="AY528" i="1" s="1"/>
  <c r="AZ528" i="1" s="1"/>
  <c r="BA528" i="1" s="1"/>
  <c r="AN529" i="1"/>
  <c r="BB529" i="1"/>
  <c r="BG529" i="1" s="1"/>
  <c r="P530" i="1"/>
  <c r="R531" i="1"/>
  <c r="AN532" i="1"/>
  <c r="BB532" i="1"/>
  <c r="BG532" i="1" s="1"/>
  <c r="P533" i="1"/>
  <c r="AT536" i="1"/>
  <c r="AT539" i="1"/>
  <c r="BH541" i="1"/>
  <c r="R542" i="1"/>
  <c r="AY542" i="1" s="1"/>
  <c r="AZ542" i="1" s="1"/>
  <c r="BA542" i="1" s="1"/>
  <c r="AU542" i="1"/>
  <c r="AZ543" i="1"/>
  <c r="BA543" i="1" s="1"/>
  <c r="BH544" i="1"/>
  <c r="R545" i="1"/>
  <c r="AU545" i="1"/>
  <c r="X549" i="1"/>
  <c r="AC549" i="1" s="1"/>
  <c r="AD549" i="1" s="1"/>
  <c r="AH549" i="1" s="1"/>
  <c r="AI549" i="1" s="1"/>
  <c r="AF549" i="1" s="1"/>
  <c r="AM556" i="1"/>
  <c r="BI556" i="1"/>
  <c r="BG560" i="1"/>
  <c r="X564" i="1"/>
  <c r="AC564" i="1" s="1"/>
  <c r="AD564" i="1" s="1"/>
  <c r="AH564" i="1" s="1"/>
  <c r="AI564" i="1" s="1"/>
  <c r="AF564" i="1" s="1"/>
  <c r="AV565" i="1"/>
  <c r="R565" i="1"/>
  <c r="BI565" i="1"/>
  <c r="Q573" i="1"/>
  <c r="AG573" i="1" s="1"/>
  <c r="AI573" i="1" s="1"/>
  <c r="AF573" i="1" s="1"/>
  <c r="AO573" i="1"/>
  <c r="AN573" i="1"/>
  <c r="AY573" i="1"/>
  <c r="AZ573" i="1" s="1"/>
  <c r="BA573" i="1" s="1"/>
  <c r="BG580" i="1"/>
  <c r="AN582" i="1"/>
  <c r="Q582" i="1"/>
  <c r="AG582" i="1" s="1"/>
  <c r="AI582" i="1" s="1"/>
  <c r="AF582" i="1" s="1"/>
  <c r="AY582" i="1"/>
  <c r="AZ582" i="1" s="1"/>
  <c r="BA582" i="1" s="1"/>
  <c r="AP587" i="1"/>
  <c r="AT587" i="1"/>
  <c r="AV593" i="1"/>
  <c r="AP593" i="1"/>
  <c r="AT593" i="1"/>
  <c r="AR593" i="1"/>
  <c r="AD597" i="1"/>
  <c r="AH597" i="1" s="1"/>
  <c r="AU601" i="1"/>
  <c r="AS601" i="1"/>
  <c r="AW601" i="1" s="1"/>
  <c r="AX601" i="1" s="1"/>
  <c r="AQ601" i="1"/>
  <c r="AT608" i="1"/>
  <c r="AR608" i="1"/>
  <c r="AP608" i="1"/>
  <c r="AQ610" i="1"/>
  <c r="AU610" i="1"/>
  <c r="AP611" i="1"/>
  <c r="AT611" i="1"/>
  <c r="AR611" i="1"/>
  <c r="AD616" i="1"/>
  <c r="AH616" i="1" s="1"/>
  <c r="AI616" i="1" s="1"/>
  <c r="AF616" i="1" s="1"/>
  <c r="AD625" i="1"/>
  <c r="AH625" i="1" s="1"/>
  <c r="AI625" i="1" s="1"/>
  <c r="AF625" i="1" s="1"/>
  <c r="AT626" i="1"/>
  <c r="AR626" i="1"/>
  <c r="AP626" i="1"/>
  <c r="BJ629" i="1"/>
  <c r="BI629" i="1"/>
  <c r="BH629" i="1"/>
  <c r="Y631" i="1"/>
  <c r="Z631" i="1" s="1"/>
  <c r="AQ634" i="1"/>
  <c r="AU634" i="1"/>
  <c r="AP635" i="1"/>
  <c r="AT635" i="1"/>
  <c r="AR635" i="1"/>
  <c r="AT648" i="1"/>
  <c r="AR648" i="1"/>
  <c r="AP648" i="1"/>
  <c r="BJ653" i="1"/>
  <c r="BI653" i="1"/>
  <c r="BH653" i="1"/>
  <c r="Y655" i="1"/>
  <c r="Z655" i="1" s="1"/>
  <c r="BG659" i="1"/>
  <c r="AU660" i="1"/>
  <c r="AS660" i="1"/>
  <c r="AQ660" i="1"/>
  <c r="BJ665" i="1"/>
  <c r="BI665" i="1"/>
  <c r="BH665" i="1"/>
  <c r="Y667" i="1"/>
  <c r="Z667" i="1" s="1"/>
  <c r="AQ670" i="1"/>
  <c r="AU670" i="1"/>
  <c r="AS670" i="1"/>
  <c r="AU671" i="1"/>
  <c r="AS671" i="1"/>
  <c r="AQ671" i="1"/>
  <c r="AT680" i="1"/>
  <c r="AR680" i="1"/>
  <c r="AP680" i="1"/>
  <c r="AS681" i="1"/>
  <c r="AW681" i="1" s="1"/>
  <c r="AX681" i="1" s="1"/>
  <c r="AQ681" i="1"/>
  <c r="AU681" i="1"/>
  <c r="Y685" i="1"/>
  <c r="Z685" i="1" s="1"/>
  <c r="AU686" i="1"/>
  <c r="AS686" i="1"/>
  <c r="AW686" i="1" s="1"/>
  <c r="AX686" i="1" s="1"/>
  <c r="AQ686" i="1"/>
  <c r="AT702" i="1"/>
  <c r="AR702" i="1"/>
  <c r="AP702" i="1"/>
  <c r="AU708" i="1"/>
  <c r="AS708" i="1"/>
  <c r="AQ708" i="1"/>
  <c r="AW714" i="1"/>
  <c r="AX714" i="1" s="1"/>
  <c r="Y717" i="1"/>
  <c r="Z717" i="1" s="1"/>
  <c r="Y726" i="1"/>
  <c r="Z726" i="1" s="1"/>
  <c r="AU740" i="1"/>
  <c r="AS740" i="1"/>
  <c r="AQ740" i="1"/>
  <c r="BI420" i="1"/>
  <c r="AP422" i="1"/>
  <c r="BI426" i="1"/>
  <c r="R427" i="1"/>
  <c r="AP428" i="1"/>
  <c r="X431" i="1"/>
  <c r="AC431" i="1" s="1"/>
  <c r="AD431" i="1" s="1"/>
  <c r="AH431" i="1" s="1"/>
  <c r="AI431" i="1" s="1"/>
  <c r="AF431" i="1" s="1"/>
  <c r="V432" i="1"/>
  <c r="BI432" i="1"/>
  <c r="R433" i="1"/>
  <c r="AY433" i="1" s="1"/>
  <c r="AZ433" i="1" s="1"/>
  <c r="BA433" i="1" s="1"/>
  <c r="AP434" i="1"/>
  <c r="X437" i="1"/>
  <c r="AC437" i="1" s="1"/>
  <c r="AD437" i="1" s="1"/>
  <c r="AH437" i="1" s="1"/>
  <c r="AI437" i="1" s="1"/>
  <c r="AF437" i="1" s="1"/>
  <c r="V438" i="1"/>
  <c r="BI438" i="1"/>
  <c r="R439" i="1"/>
  <c r="AY439" i="1" s="1"/>
  <c r="AZ439" i="1" s="1"/>
  <c r="BA439" i="1" s="1"/>
  <c r="AP440" i="1"/>
  <c r="X443" i="1"/>
  <c r="AC443" i="1" s="1"/>
  <c r="AD443" i="1" s="1"/>
  <c r="AH443" i="1" s="1"/>
  <c r="AI443" i="1" s="1"/>
  <c r="AF443" i="1" s="1"/>
  <c r="V444" i="1"/>
  <c r="BI444" i="1"/>
  <c r="R445" i="1"/>
  <c r="AY445" i="1" s="1"/>
  <c r="AZ445" i="1" s="1"/>
  <c r="BA445" i="1" s="1"/>
  <c r="AP446" i="1"/>
  <c r="X449" i="1"/>
  <c r="AC449" i="1" s="1"/>
  <c r="AD449" i="1" s="1"/>
  <c r="AH449" i="1" s="1"/>
  <c r="AI449" i="1" s="1"/>
  <c r="AF449" i="1" s="1"/>
  <c r="V450" i="1"/>
  <c r="BI450" i="1"/>
  <c r="R451" i="1"/>
  <c r="AY451" i="1" s="1"/>
  <c r="AZ451" i="1" s="1"/>
  <c r="BA451" i="1" s="1"/>
  <c r="AP452" i="1"/>
  <c r="X455" i="1"/>
  <c r="AC455" i="1" s="1"/>
  <c r="AD455" i="1" s="1"/>
  <c r="AH455" i="1" s="1"/>
  <c r="AI455" i="1" s="1"/>
  <c r="AF455" i="1" s="1"/>
  <c r="V456" i="1"/>
  <c r="BI456" i="1"/>
  <c r="R457" i="1"/>
  <c r="AP458" i="1"/>
  <c r="X461" i="1"/>
  <c r="AC461" i="1" s="1"/>
  <c r="AD461" i="1" s="1"/>
  <c r="AH461" i="1" s="1"/>
  <c r="AI461" i="1" s="1"/>
  <c r="AF461" i="1" s="1"/>
  <c r="V462" i="1"/>
  <c r="BI462" i="1"/>
  <c r="R463" i="1"/>
  <c r="AY463" i="1" s="1"/>
  <c r="AZ463" i="1" s="1"/>
  <c r="BA463" i="1" s="1"/>
  <c r="AP464" i="1"/>
  <c r="X467" i="1"/>
  <c r="AC467" i="1" s="1"/>
  <c r="AD467" i="1" s="1"/>
  <c r="AH467" i="1" s="1"/>
  <c r="AI467" i="1" s="1"/>
  <c r="AF467" i="1" s="1"/>
  <c r="V468" i="1"/>
  <c r="BI468" i="1"/>
  <c r="R469" i="1"/>
  <c r="AY469" i="1" s="1"/>
  <c r="AZ469" i="1" s="1"/>
  <c r="BA469" i="1" s="1"/>
  <c r="AP470" i="1"/>
  <c r="BB470" i="1"/>
  <c r="BG470" i="1" s="1"/>
  <c r="X473" i="1"/>
  <c r="AC473" i="1" s="1"/>
  <c r="AD473" i="1" s="1"/>
  <c r="AH473" i="1" s="1"/>
  <c r="AI473" i="1" s="1"/>
  <c r="AF473" i="1" s="1"/>
  <c r="V474" i="1"/>
  <c r="BI474" i="1"/>
  <c r="R475" i="1"/>
  <c r="AY475" i="1" s="1"/>
  <c r="AZ475" i="1" s="1"/>
  <c r="BA475" i="1" s="1"/>
  <c r="AP476" i="1"/>
  <c r="BB476" i="1"/>
  <c r="BG476" i="1" s="1"/>
  <c r="X479" i="1"/>
  <c r="AC479" i="1" s="1"/>
  <c r="AD479" i="1" s="1"/>
  <c r="AH479" i="1" s="1"/>
  <c r="AI479" i="1" s="1"/>
  <c r="AF479" i="1" s="1"/>
  <c r="V480" i="1"/>
  <c r="BI480" i="1"/>
  <c r="R481" i="1"/>
  <c r="AY481" i="1" s="1"/>
  <c r="AZ481" i="1" s="1"/>
  <c r="BA481" i="1" s="1"/>
  <c r="AP482" i="1"/>
  <c r="BB482" i="1"/>
  <c r="BG482" i="1" s="1"/>
  <c r="X485" i="1"/>
  <c r="AC485" i="1" s="1"/>
  <c r="AD485" i="1" s="1"/>
  <c r="AH485" i="1" s="1"/>
  <c r="AI485" i="1" s="1"/>
  <c r="AF485" i="1" s="1"/>
  <c r="V486" i="1"/>
  <c r="BI486" i="1"/>
  <c r="R487" i="1"/>
  <c r="AY487" i="1" s="1"/>
  <c r="AZ487" i="1" s="1"/>
  <c r="BA487" i="1" s="1"/>
  <c r="AP488" i="1"/>
  <c r="BB488" i="1"/>
  <c r="BG488" i="1" s="1"/>
  <c r="X491" i="1"/>
  <c r="AC491" i="1" s="1"/>
  <c r="AD491" i="1" s="1"/>
  <c r="AH491" i="1" s="1"/>
  <c r="AI491" i="1" s="1"/>
  <c r="AF491" i="1" s="1"/>
  <c r="V492" i="1"/>
  <c r="R493" i="1"/>
  <c r="AY493" i="1" s="1"/>
  <c r="AZ493" i="1" s="1"/>
  <c r="BA493" i="1" s="1"/>
  <c r="AP494" i="1"/>
  <c r="BB494" i="1"/>
  <c r="BG494" i="1" s="1"/>
  <c r="X497" i="1"/>
  <c r="AC497" i="1" s="1"/>
  <c r="AD497" i="1" s="1"/>
  <c r="AH497" i="1" s="1"/>
  <c r="AI497" i="1" s="1"/>
  <c r="AF497" i="1" s="1"/>
  <c r="V498" i="1"/>
  <c r="R499" i="1"/>
  <c r="AP500" i="1"/>
  <c r="BB500" i="1"/>
  <c r="BG500" i="1" s="1"/>
  <c r="X503" i="1"/>
  <c r="AC503" i="1" s="1"/>
  <c r="AD503" i="1" s="1"/>
  <c r="AH503" i="1" s="1"/>
  <c r="AI503" i="1" s="1"/>
  <c r="AF503" i="1" s="1"/>
  <c r="V504" i="1"/>
  <c r="R505" i="1"/>
  <c r="AY505" i="1" s="1"/>
  <c r="AZ505" i="1" s="1"/>
  <c r="BA505" i="1" s="1"/>
  <c r="AP506" i="1"/>
  <c r="BB506" i="1"/>
  <c r="BG506" i="1" s="1"/>
  <c r="X509" i="1"/>
  <c r="AC509" i="1" s="1"/>
  <c r="AD509" i="1" s="1"/>
  <c r="AH509" i="1" s="1"/>
  <c r="AI509" i="1" s="1"/>
  <c r="AF509" i="1" s="1"/>
  <c r="V510" i="1"/>
  <c r="R511" i="1"/>
  <c r="AY511" i="1" s="1"/>
  <c r="AZ511" i="1" s="1"/>
  <c r="BA511" i="1" s="1"/>
  <c r="AP512" i="1"/>
  <c r="BB512" i="1"/>
  <c r="BG512" i="1" s="1"/>
  <c r="AM514" i="1"/>
  <c r="AQ516" i="1"/>
  <c r="AQ517" i="1"/>
  <c r="AQ518" i="1"/>
  <c r="BH519" i="1"/>
  <c r="AN522" i="1"/>
  <c r="R525" i="1"/>
  <c r="AO529" i="1"/>
  <c r="AO532" i="1"/>
  <c r="AP535" i="1"/>
  <c r="R536" i="1"/>
  <c r="AY536" i="1" s="1"/>
  <c r="AZ536" i="1" s="1"/>
  <c r="BA536" i="1" s="1"/>
  <c r="AP538" i="1"/>
  <c r="R539" i="1"/>
  <c r="AY539" i="1" s="1"/>
  <c r="AZ539" i="1" s="1"/>
  <c r="BA539" i="1" s="1"/>
  <c r="AQ541" i="1"/>
  <c r="BI541" i="1"/>
  <c r="AQ544" i="1"/>
  <c r="BI544" i="1"/>
  <c r="Y546" i="1"/>
  <c r="Z546" i="1" s="1"/>
  <c r="AM546" i="1"/>
  <c r="BB546" i="1"/>
  <c r="BG546" i="1" s="1"/>
  <c r="V548" i="1"/>
  <c r="Y549" i="1"/>
  <c r="Z549" i="1" s="1"/>
  <c r="AM549" i="1"/>
  <c r="BB549" i="1"/>
  <c r="BG549" i="1" s="1"/>
  <c r="W552" i="1"/>
  <c r="AB552" i="1" s="1"/>
  <c r="AD552" i="1" s="1"/>
  <c r="AH552" i="1" s="1"/>
  <c r="Q555" i="1"/>
  <c r="AG555" i="1" s="1"/>
  <c r="AI555" i="1" s="1"/>
  <c r="AF555" i="1" s="1"/>
  <c r="AN555" i="1"/>
  <c r="AS558" i="1"/>
  <c r="AW558" i="1" s="1"/>
  <c r="AX558" i="1" s="1"/>
  <c r="AT560" i="1"/>
  <c r="AP560" i="1"/>
  <c r="BJ560" i="1"/>
  <c r="X561" i="1"/>
  <c r="AC561" i="1" s="1"/>
  <c r="AD561" i="1" s="1"/>
  <c r="AH561" i="1" s="1"/>
  <c r="AP563" i="1"/>
  <c r="AT563" i="1"/>
  <c r="BJ569" i="1"/>
  <c r="BJ571" i="1"/>
  <c r="BH571" i="1"/>
  <c r="AT577" i="1"/>
  <c r="R580" i="1"/>
  <c r="AY580" i="1" s="1"/>
  <c r="AZ580" i="1" s="1"/>
  <c r="BA580" i="1" s="1"/>
  <c r="AV580" i="1"/>
  <c r="AU583" i="1"/>
  <c r="AS583" i="1"/>
  <c r="AR592" i="1"/>
  <c r="AP592" i="1"/>
  <c r="AT592" i="1"/>
  <c r="W593" i="1"/>
  <c r="AB593" i="1" s="1"/>
  <c r="R593" i="1"/>
  <c r="AU593" i="1"/>
  <c r="AS593" i="1"/>
  <c r="AT606" i="1"/>
  <c r="AR606" i="1"/>
  <c r="AP606" i="1"/>
  <c r="AV608" i="1"/>
  <c r="AW608" i="1" s="1"/>
  <c r="AX608" i="1" s="1"/>
  <c r="V608" i="1"/>
  <c r="R608" i="1"/>
  <c r="AY608" i="1" s="1"/>
  <c r="AZ608" i="1" s="1"/>
  <c r="BA608" i="1" s="1"/>
  <c r="AU608" i="1"/>
  <c r="AS608" i="1"/>
  <c r="AQ608" i="1"/>
  <c r="AU611" i="1"/>
  <c r="AS611" i="1"/>
  <c r="AW611" i="1" s="1"/>
  <c r="AX611" i="1" s="1"/>
  <c r="AU619" i="1"/>
  <c r="AS619" i="1"/>
  <c r="AW619" i="1" s="1"/>
  <c r="AX619" i="1" s="1"/>
  <c r="AQ619" i="1"/>
  <c r="AV626" i="1"/>
  <c r="AW626" i="1" s="1"/>
  <c r="AX626" i="1" s="1"/>
  <c r="V626" i="1"/>
  <c r="R626" i="1"/>
  <c r="AY626" i="1" s="1"/>
  <c r="AZ626" i="1" s="1"/>
  <c r="BA626" i="1" s="1"/>
  <c r="AU626" i="1"/>
  <c r="AS626" i="1"/>
  <c r="AQ626" i="1"/>
  <c r="AD631" i="1"/>
  <c r="AH631" i="1" s="1"/>
  <c r="AI631" i="1" s="1"/>
  <c r="AF631" i="1" s="1"/>
  <c r="AT632" i="1"/>
  <c r="AR632" i="1"/>
  <c r="AP632" i="1"/>
  <c r="AU635" i="1"/>
  <c r="AS635" i="1"/>
  <c r="AW635" i="1" s="1"/>
  <c r="AX635" i="1" s="1"/>
  <c r="AI640" i="1"/>
  <c r="AF640" i="1" s="1"/>
  <c r="AU643" i="1"/>
  <c r="AW643" i="1" s="1"/>
  <c r="AX643" i="1" s="1"/>
  <c r="AS643" i="1"/>
  <c r="AQ643" i="1"/>
  <c r="AD655" i="1"/>
  <c r="AH655" i="1" s="1"/>
  <c r="AI655" i="1" s="1"/>
  <c r="AF655" i="1" s="1"/>
  <c r="AT656" i="1"/>
  <c r="AR656" i="1"/>
  <c r="AP656" i="1"/>
  <c r="AQ658" i="1"/>
  <c r="AU658" i="1"/>
  <c r="AD667" i="1"/>
  <c r="AH667" i="1" s="1"/>
  <c r="AI667" i="1" s="1"/>
  <c r="AF667" i="1" s="1"/>
  <c r="AY668" i="1"/>
  <c r="AZ668" i="1" s="1"/>
  <c r="BA668" i="1" s="1"/>
  <c r="AT668" i="1"/>
  <c r="AR668" i="1"/>
  <c r="AP668" i="1"/>
  <c r="AT674" i="1"/>
  <c r="AR674" i="1"/>
  <c r="AP674" i="1"/>
  <c r="AS675" i="1"/>
  <c r="AW675" i="1" s="1"/>
  <c r="AX675" i="1" s="1"/>
  <c r="AQ675" i="1"/>
  <c r="AU675" i="1"/>
  <c r="AU680" i="1"/>
  <c r="AS680" i="1"/>
  <c r="AW680" i="1" s="1"/>
  <c r="AX680" i="1" s="1"/>
  <c r="AQ680" i="1"/>
  <c r="AI683" i="1"/>
  <c r="AF683" i="1" s="1"/>
  <c r="AD685" i="1"/>
  <c r="AH685" i="1" s="1"/>
  <c r="AI685" i="1" s="1"/>
  <c r="AF685" i="1" s="1"/>
  <c r="AT690" i="1"/>
  <c r="AR690" i="1"/>
  <c r="AP690" i="1"/>
  <c r="AU691" i="1"/>
  <c r="AS691" i="1"/>
  <c r="AQ691" i="1"/>
  <c r="AT696" i="1"/>
  <c r="AR696" i="1"/>
  <c r="AP696" i="1"/>
  <c r="AU697" i="1"/>
  <c r="AS697" i="1"/>
  <c r="AW697" i="1" s="1"/>
  <c r="AX697" i="1" s="1"/>
  <c r="AQ697" i="1"/>
  <c r="AW708" i="1"/>
  <c r="AX708" i="1" s="1"/>
  <c r="Y711" i="1"/>
  <c r="Z711" i="1" s="1"/>
  <c r="AU713" i="1"/>
  <c r="AS713" i="1"/>
  <c r="AW713" i="1" s="1"/>
  <c r="AX713" i="1" s="1"/>
  <c r="AQ713" i="1"/>
  <c r="AU722" i="1"/>
  <c r="AS722" i="1"/>
  <c r="AW722" i="1" s="1"/>
  <c r="AX722" i="1" s="1"/>
  <c r="AQ722" i="1"/>
  <c r="AW724" i="1"/>
  <c r="AX724" i="1" s="1"/>
  <c r="AA728" i="1"/>
  <c r="AD728" i="1" s="1"/>
  <c r="AH728" i="1" s="1"/>
  <c r="AI728" i="1" s="1"/>
  <c r="AF728" i="1" s="1"/>
  <c r="Y728" i="1"/>
  <c r="Z728" i="1" s="1"/>
  <c r="AP731" i="1"/>
  <c r="AT731" i="1"/>
  <c r="AR731" i="1"/>
  <c r="BH415" i="1"/>
  <c r="BH421" i="1"/>
  <c r="AY424" i="1"/>
  <c r="AZ424" i="1" s="1"/>
  <c r="BA424" i="1" s="1"/>
  <c r="BH427" i="1"/>
  <c r="AY430" i="1"/>
  <c r="AZ430" i="1" s="1"/>
  <c r="BA430" i="1" s="1"/>
  <c r="BH433" i="1"/>
  <c r="AY436" i="1"/>
  <c r="AZ436" i="1" s="1"/>
  <c r="BA436" i="1" s="1"/>
  <c r="BH439" i="1"/>
  <c r="AY442" i="1"/>
  <c r="AZ442" i="1" s="1"/>
  <c r="BA442" i="1" s="1"/>
  <c r="BH445" i="1"/>
  <c r="AY448" i="1"/>
  <c r="AZ448" i="1" s="1"/>
  <c r="BA448" i="1" s="1"/>
  <c r="BH451" i="1"/>
  <c r="AY454" i="1"/>
  <c r="AZ454" i="1" s="1"/>
  <c r="BA454" i="1" s="1"/>
  <c r="BH457" i="1"/>
  <c r="AY460" i="1"/>
  <c r="AZ460" i="1" s="1"/>
  <c r="BA460" i="1" s="1"/>
  <c r="BH463" i="1"/>
  <c r="AY466" i="1"/>
  <c r="AZ466" i="1" s="1"/>
  <c r="BA466" i="1" s="1"/>
  <c r="BH469" i="1"/>
  <c r="AY472" i="1"/>
  <c r="AZ472" i="1" s="1"/>
  <c r="BA472" i="1" s="1"/>
  <c r="BH475" i="1"/>
  <c r="AY478" i="1"/>
  <c r="AZ478" i="1" s="1"/>
  <c r="BA478" i="1" s="1"/>
  <c r="BH481" i="1"/>
  <c r="AY484" i="1"/>
  <c r="AZ484" i="1" s="1"/>
  <c r="BA484" i="1" s="1"/>
  <c r="Y485" i="1"/>
  <c r="Z485" i="1" s="1"/>
  <c r="BH487" i="1"/>
  <c r="AY490" i="1"/>
  <c r="AZ490" i="1" s="1"/>
  <c r="BA490" i="1" s="1"/>
  <c r="BH493" i="1"/>
  <c r="AY496" i="1"/>
  <c r="AZ496" i="1" s="1"/>
  <c r="BA496" i="1" s="1"/>
  <c r="Y497" i="1"/>
  <c r="Z497" i="1" s="1"/>
  <c r="BH499" i="1"/>
  <c r="AY502" i="1"/>
  <c r="AZ502" i="1" s="1"/>
  <c r="BA502" i="1" s="1"/>
  <c r="BH505" i="1"/>
  <c r="AY508" i="1"/>
  <c r="AZ508" i="1" s="1"/>
  <c r="BA508" i="1" s="1"/>
  <c r="BH511" i="1"/>
  <c r="BH516" i="1"/>
  <c r="Q517" i="1"/>
  <c r="AG517" i="1" s="1"/>
  <c r="AI517" i="1" s="1"/>
  <c r="AF517" i="1" s="1"/>
  <c r="BH517" i="1"/>
  <c r="BH518" i="1"/>
  <c r="Q519" i="1"/>
  <c r="AG519" i="1" s="1"/>
  <c r="BJ519" i="1"/>
  <c r="V520" i="1"/>
  <c r="Y522" i="1"/>
  <c r="Z522" i="1" s="1"/>
  <c r="AY522" i="1"/>
  <c r="AZ522" i="1" s="1"/>
  <c r="BA522" i="1" s="1"/>
  <c r="AN528" i="1"/>
  <c r="BH529" i="1"/>
  <c r="AN531" i="1"/>
  <c r="AY531" i="1"/>
  <c r="AZ531" i="1" s="1"/>
  <c r="BA531" i="1" s="1"/>
  <c r="BH532" i="1"/>
  <c r="AQ535" i="1"/>
  <c r="BI535" i="1"/>
  <c r="AQ538" i="1"/>
  <c r="BI538" i="1"/>
  <c r="AS541" i="1"/>
  <c r="AW541" i="1" s="1"/>
  <c r="AX541" i="1" s="1"/>
  <c r="AS544" i="1"/>
  <c r="AW544" i="1" s="1"/>
  <c r="AX544" i="1" s="1"/>
  <c r="V545" i="1"/>
  <c r="AV550" i="1"/>
  <c r="AR551" i="1"/>
  <c r="P554" i="1"/>
  <c r="Y555" i="1"/>
  <c r="Z555" i="1" s="1"/>
  <c r="Q558" i="1"/>
  <c r="AG558" i="1" s="1"/>
  <c r="AI558" i="1" s="1"/>
  <c r="AF558" i="1" s="1"/>
  <c r="AU558" i="1"/>
  <c r="AV559" i="1"/>
  <c r="AW559" i="1" s="1"/>
  <c r="AX559" i="1" s="1"/>
  <c r="R559" i="1"/>
  <c r="AY559" i="1" s="1"/>
  <c r="AZ559" i="1" s="1"/>
  <c r="BA559" i="1" s="1"/>
  <c r="R562" i="1"/>
  <c r="AV562" i="1"/>
  <c r="AW562" i="1" s="1"/>
  <c r="AX562" i="1" s="1"/>
  <c r="AY564" i="1"/>
  <c r="AZ564" i="1" s="1"/>
  <c r="BA564" i="1" s="1"/>
  <c r="X570" i="1"/>
  <c r="AC570" i="1" s="1"/>
  <c r="AD570" i="1" s="1"/>
  <c r="AH570" i="1" s="1"/>
  <c r="AV571" i="1"/>
  <c r="R571" i="1"/>
  <c r="AY571" i="1" s="1"/>
  <c r="AZ571" i="1" s="1"/>
  <c r="BA571" i="1" s="1"/>
  <c r="BI571" i="1"/>
  <c r="AT578" i="1"/>
  <c r="AP578" i="1"/>
  <c r="X579" i="1"/>
  <c r="AC579" i="1" s="1"/>
  <c r="AD579" i="1" s="1"/>
  <c r="AH579" i="1" s="1"/>
  <c r="BH580" i="1"/>
  <c r="AQ581" i="1"/>
  <c r="BB582" i="1"/>
  <c r="BG582" i="1" s="1"/>
  <c r="AV584" i="1"/>
  <c r="AW584" i="1" s="1"/>
  <c r="AX584" i="1" s="1"/>
  <c r="V584" i="1"/>
  <c r="AA589" i="1"/>
  <c r="AD589" i="1" s="1"/>
  <c r="AH589" i="1" s="1"/>
  <c r="AI589" i="1" s="1"/>
  <c r="AF589" i="1" s="1"/>
  <c r="AS592" i="1"/>
  <c r="AQ593" i="1"/>
  <c r="Y594" i="1"/>
  <c r="Z594" i="1" s="1"/>
  <c r="AI595" i="1"/>
  <c r="AF595" i="1" s="1"/>
  <c r="AU600" i="1"/>
  <c r="AS600" i="1"/>
  <c r="AW600" i="1" s="1"/>
  <c r="AX600" i="1" s="1"/>
  <c r="AQ600" i="1"/>
  <c r="AQ611" i="1"/>
  <c r="AD612" i="1"/>
  <c r="AH612" i="1" s="1"/>
  <c r="Q615" i="1"/>
  <c r="AG615" i="1" s="1"/>
  <c r="AT624" i="1"/>
  <c r="AR624" i="1"/>
  <c r="AP624" i="1"/>
  <c r="AS628" i="1"/>
  <c r="AV632" i="1"/>
  <c r="V632" i="1"/>
  <c r="R632" i="1"/>
  <c r="AY632" i="1" s="1"/>
  <c r="AZ632" i="1" s="1"/>
  <c r="BA632" i="1" s="1"/>
  <c r="AU632" i="1"/>
  <c r="AS632" i="1"/>
  <c r="AQ632" i="1"/>
  <c r="AQ635" i="1"/>
  <c r="AD636" i="1"/>
  <c r="AH636" i="1" s="1"/>
  <c r="Q639" i="1"/>
  <c r="AG639" i="1" s="1"/>
  <c r="AU642" i="1"/>
  <c r="AS642" i="1"/>
  <c r="AQ642" i="1"/>
  <c r="AD648" i="1"/>
  <c r="AH648" i="1" s="1"/>
  <c r="AV649" i="1"/>
  <c r="AU649" i="1"/>
  <c r="AS649" i="1"/>
  <c r="AQ649" i="1"/>
  <c r="AV656" i="1"/>
  <c r="V656" i="1"/>
  <c r="R656" i="1"/>
  <c r="AY656" i="1" s="1"/>
  <c r="AZ656" i="1" s="1"/>
  <c r="BA656" i="1" s="1"/>
  <c r="AU656" i="1"/>
  <c r="AS656" i="1"/>
  <c r="AQ656" i="1"/>
  <c r="AU659" i="1"/>
  <c r="AS659" i="1"/>
  <c r="AW659" i="1" s="1"/>
  <c r="AX659" i="1" s="1"/>
  <c r="AD664" i="1"/>
  <c r="AH664" i="1" s="1"/>
  <c r="AI664" i="1" s="1"/>
  <c r="AF664" i="1" s="1"/>
  <c r="AV668" i="1"/>
  <c r="V668" i="1"/>
  <c r="R668" i="1"/>
  <c r="AU668" i="1"/>
  <c r="AS668" i="1"/>
  <c r="AQ668" i="1"/>
  <c r="AS669" i="1"/>
  <c r="AW669" i="1" s="1"/>
  <c r="AX669" i="1" s="1"/>
  <c r="AQ669" i="1"/>
  <c r="AU669" i="1"/>
  <c r="Y673" i="1"/>
  <c r="Z673" i="1" s="1"/>
  <c r="AU674" i="1"/>
  <c r="AS674" i="1"/>
  <c r="AW674" i="1" s="1"/>
  <c r="AX674" i="1" s="1"/>
  <c r="AQ674" i="1"/>
  <c r="AI677" i="1"/>
  <c r="AF677" i="1" s="1"/>
  <c r="AI689" i="1"/>
  <c r="AF689" i="1" s="1"/>
  <c r="AI695" i="1"/>
  <c r="AF695" i="1" s="1"/>
  <c r="AU702" i="1"/>
  <c r="AS702" i="1"/>
  <c r="AW702" i="1" s="1"/>
  <c r="AX702" i="1" s="1"/>
  <c r="AQ702" i="1"/>
  <c r="AU707" i="1"/>
  <c r="AS707" i="1"/>
  <c r="AW707" i="1" s="1"/>
  <c r="AX707" i="1" s="1"/>
  <c r="AQ707" i="1"/>
  <c r="AI718" i="1"/>
  <c r="AF718" i="1" s="1"/>
  <c r="AQ718" i="1"/>
  <c r="AU718" i="1"/>
  <c r="AS718" i="1"/>
  <c r="AB732" i="1"/>
  <c r="AD732" i="1" s="1"/>
  <c r="AH732" i="1" s="1"/>
  <c r="Y732" i="1"/>
  <c r="Z732" i="1" s="1"/>
  <c r="AR739" i="1"/>
  <c r="AP739" i="1"/>
  <c r="AT739" i="1"/>
  <c r="AR422" i="1"/>
  <c r="V427" i="1"/>
  <c r="AR428" i="1"/>
  <c r="V433" i="1"/>
  <c r="AR434" i="1"/>
  <c r="V439" i="1"/>
  <c r="AR440" i="1"/>
  <c r="V445" i="1"/>
  <c r="AR446" i="1"/>
  <c r="V451" i="1"/>
  <c r="AR452" i="1"/>
  <c r="V457" i="1"/>
  <c r="AR458" i="1"/>
  <c r="V463" i="1"/>
  <c r="AR464" i="1"/>
  <c r="V469" i="1"/>
  <c r="AR470" i="1"/>
  <c r="V475" i="1"/>
  <c r="AR476" i="1"/>
  <c r="V481" i="1"/>
  <c r="AR482" i="1"/>
  <c r="V487" i="1"/>
  <c r="AR488" i="1"/>
  <c r="V493" i="1"/>
  <c r="AR494" i="1"/>
  <c r="V499" i="1"/>
  <c r="AR500" i="1"/>
  <c r="AP501" i="1"/>
  <c r="V505" i="1"/>
  <c r="AR506" i="1"/>
  <c r="V511" i="1"/>
  <c r="AR512" i="1"/>
  <c r="AP513" i="1"/>
  <c r="BB514" i="1"/>
  <c r="BG514" i="1" s="1"/>
  <c r="P515" i="1"/>
  <c r="AS516" i="1"/>
  <c r="AS517" i="1"/>
  <c r="AW517" i="1" s="1"/>
  <c r="AX517" i="1" s="1"/>
  <c r="AS518" i="1"/>
  <c r="R519" i="1"/>
  <c r="AY519" i="1" s="1"/>
  <c r="AZ519" i="1" s="1"/>
  <c r="BA519" i="1" s="1"/>
  <c r="AY521" i="1"/>
  <c r="AZ521" i="1" s="1"/>
  <c r="BA521" i="1" s="1"/>
  <c r="AP523" i="1"/>
  <c r="R524" i="1"/>
  <c r="AY524" i="1" s="1"/>
  <c r="AZ524" i="1" s="1"/>
  <c r="BA524" i="1" s="1"/>
  <c r="AN525" i="1"/>
  <c r="AY525" i="1"/>
  <c r="AZ525" i="1" s="1"/>
  <c r="BA525" i="1" s="1"/>
  <c r="AP526" i="1"/>
  <c r="R527" i="1"/>
  <c r="AY527" i="1" s="1"/>
  <c r="AZ527" i="1" s="1"/>
  <c r="BA527" i="1" s="1"/>
  <c r="Y534" i="1"/>
  <c r="Z534" i="1" s="1"/>
  <c r="V536" i="1"/>
  <c r="Y537" i="1"/>
  <c r="Z537" i="1" s="1"/>
  <c r="V539" i="1"/>
  <c r="AP546" i="1"/>
  <c r="AP549" i="1"/>
  <c r="AT551" i="1"/>
  <c r="Q552" i="1"/>
  <c r="AG552" i="1" s="1"/>
  <c r="Q553" i="1"/>
  <c r="AG553" i="1" s="1"/>
  <c r="AI553" i="1" s="1"/>
  <c r="AF553" i="1" s="1"/>
  <c r="BB553" i="1"/>
  <c r="BG553" i="1" s="1"/>
  <c r="AQ556" i="1"/>
  <c r="R560" i="1"/>
  <c r="AU565" i="1"/>
  <c r="AS565" i="1"/>
  <c r="AY566" i="1"/>
  <c r="AZ566" i="1" s="1"/>
  <c r="BA566" i="1" s="1"/>
  <c r="AP569" i="1"/>
  <c r="AT569" i="1"/>
  <c r="AQ574" i="1"/>
  <c r="AV575" i="1"/>
  <c r="AW575" i="1" s="1"/>
  <c r="AX575" i="1" s="1"/>
  <c r="BI575" i="1"/>
  <c r="BH575" i="1"/>
  <c r="R578" i="1"/>
  <c r="AY578" i="1" s="1"/>
  <c r="AZ578" i="1" s="1"/>
  <c r="BA578" i="1" s="1"/>
  <c r="AV579" i="1"/>
  <c r="BI580" i="1"/>
  <c r="AR581" i="1"/>
  <c r="AI583" i="1"/>
  <c r="AF583" i="1" s="1"/>
  <c r="BG586" i="1"/>
  <c r="AD594" i="1"/>
  <c r="AH594" i="1" s="1"/>
  <c r="Q597" i="1"/>
  <c r="AG597" i="1" s="1"/>
  <c r="AI598" i="1"/>
  <c r="AF598" i="1" s="1"/>
  <c r="AV607" i="1"/>
  <c r="AU607" i="1"/>
  <c r="AS607" i="1"/>
  <c r="AQ607" i="1"/>
  <c r="AS610" i="1"/>
  <c r="BJ611" i="1"/>
  <c r="BI611" i="1"/>
  <c r="BH611" i="1"/>
  <c r="Y613" i="1"/>
  <c r="Z613" i="1" s="1"/>
  <c r="AU618" i="1"/>
  <c r="AS618" i="1"/>
  <c r="AW618" i="1" s="1"/>
  <c r="AX618" i="1" s="1"/>
  <c r="AQ618" i="1"/>
  <c r="AD621" i="1"/>
  <c r="AH621" i="1" s="1"/>
  <c r="AI621" i="1" s="1"/>
  <c r="AF621" i="1" s="1"/>
  <c r="AD622" i="1"/>
  <c r="AH622" i="1" s="1"/>
  <c r="AI622" i="1" s="1"/>
  <c r="AF622" i="1" s="1"/>
  <c r="AT630" i="1"/>
  <c r="AR630" i="1"/>
  <c r="AP630" i="1"/>
  <c r="AS634" i="1"/>
  <c r="BJ635" i="1"/>
  <c r="BI635" i="1"/>
  <c r="BH635" i="1"/>
  <c r="BG641" i="1"/>
  <c r="AW642" i="1"/>
  <c r="AX642" i="1" s="1"/>
  <c r="AD645" i="1"/>
  <c r="AH645" i="1" s="1"/>
  <c r="AI645" i="1" s="1"/>
  <c r="AF645" i="1" s="1"/>
  <c r="AD646" i="1"/>
  <c r="AH646" i="1" s="1"/>
  <c r="AI646" i="1" s="1"/>
  <c r="AF646" i="1" s="1"/>
  <c r="AU648" i="1"/>
  <c r="AS648" i="1"/>
  <c r="AQ648" i="1"/>
  <c r="Y651" i="1"/>
  <c r="Z651" i="1" s="1"/>
  <c r="AT654" i="1"/>
  <c r="AR654" i="1"/>
  <c r="AP654" i="1"/>
  <c r="AT666" i="1"/>
  <c r="AR666" i="1"/>
  <c r="AP666" i="1"/>
  <c r="AI671" i="1"/>
  <c r="AF671" i="1" s="1"/>
  <c r="AD673" i="1"/>
  <c r="AH673" i="1" s="1"/>
  <c r="AI673" i="1" s="1"/>
  <c r="AF673" i="1" s="1"/>
  <c r="AD690" i="1"/>
  <c r="AH690" i="1" s="1"/>
  <c r="AU690" i="1"/>
  <c r="AS690" i="1"/>
  <c r="AW690" i="1" s="1"/>
  <c r="AX690" i="1" s="1"/>
  <c r="AQ690" i="1"/>
  <c r="AW691" i="1"/>
  <c r="AX691" i="1" s="1"/>
  <c r="AD692" i="1"/>
  <c r="AH692" i="1" s="1"/>
  <c r="AD696" i="1"/>
  <c r="AH696" i="1" s="1"/>
  <c r="AU696" i="1"/>
  <c r="AS696" i="1"/>
  <c r="AW696" i="1" s="1"/>
  <c r="AX696" i="1" s="1"/>
  <c r="AQ696" i="1"/>
  <c r="AD698" i="1"/>
  <c r="AH698" i="1" s="1"/>
  <c r="AI712" i="1"/>
  <c r="AF712" i="1" s="1"/>
  <c r="AQ712" i="1"/>
  <c r="AU712" i="1"/>
  <c r="AS712" i="1"/>
  <c r="Y715" i="1"/>
  <c r="Z715" i="1" s="1"/>
  <c r="AI717" i="1"/>
  <c r="AF717" i="1" s="1"/>
  <c r="AS723" i="1"/>
  <c r="AW723" i="1" s="1"/>
  <c r="AX723" i="1" s="1"/>
  <c r="AQ723" i="1"/>
  <c r="AU723" i="1"/>
  <c r="AO472" i="1"/>
  <c r="AO478" i="1"/>
  <c r="AO484" i="1"/>
  <c r="AO490" i="1"/>
  <c r="AO496" i="1"/>
  <c r="AO502" i="1"/>
  <c r="AO508" i="1"/>
  <c r="R516" i="1"/>
  <c r="AY516" i="1" s="1"/>
  <c r="AZ516" i="1" s="1"/>
  <c r="BA516" i="1" s="1"/>
  <c r="Y528" i="1"/>
  <c r="Z528" i="1" s="1"/>
  <c r="AM528" i="1"/>
  <c r="Y531" i="1"/>
  <c r="Z531" i="1" s="1"/>
  <c r="AM531" i="1"/>
  <c r="BB531" i="1"/>
  <c r="BG531" i="1" s="1"/>
  <c r="AT535" i="1"/>
  <c r="AT538" i="1"/>
  <c r="AV547" i="1"/>
  <c r="AW547" i="1" s="1"/>
  <c r="AX547" i="1" s="1"/>
  <c r="R554" i="1"/>
  <c r="AY554" i="1" s="1"/>
  <c r="AZ554" i="1" s="1"/>
  <c r="BA554" i="1" s="1"/>
  <c r="AS556" i="1"/>
  <c r="AV557" i="1"/>
  <c r="AW557" i="1" s="1"/>
  <c r="AX557" i="1" s="1"/>
  <c r="V557" i="1"/>
  <c r="R558" i="1"/>
  <c r="AY558" i="1" s="1"/>
  <c r="AZ558" i="1" s="1"/>
  <c r="BA558" i="1" s="1"/>
  <c r="Q561" i="1"/>
  <c r="AG561" i="1" s="1"/>
  <c r="AN561" i="1"/>
  <c r="AV561" i="1"/>
  <c r="AW561" i="1" s="1"/>
  <c r="AX561" i="1" s="1"/>
  <c r="R564" i="1"/>
  <c r="AV566" i="1"/>
  <c r="AW566" i="1" s="1"/>
  <c r="AX566" i="1" s="1"/>
  <c r="V566" i="1"/>
  <c r="BG568" i="1"/>
  <c r="AI568" i="1"/>
  <c r="AF568" i="1" s="1"/>
  <c r="AN570" i="1"/>
  <c r="Q570" i="1"/>
  <c r="AG570" i="1" s="1"/>
  <c r="AY570" i="1"/>
  <c r="AZ570" i="1" s="1"/>
  <c r="BA570" i="1" s="1"/>
  <c r="AD574" i="1"/>
  <c r="AH574" i="1" s="1"/>
  <c r="Y576" i="1"/>
  <c r="Z576" i="1" s="1"/>
  <c r="AU576" i="1"/>
  <c r="AQ576" i="1"/>
  <c r="AS578" i="1"/>
  <c r="AQ578" i="1"/>
  <c r="Q579" i="1"/>
  <c r="AG579" i="1" s="1"/>
  <c r="AO579" i="1"/>
  <c r="AN579" i="1"/>
  <c r="AY579" i="1"/>
  <c r="AZ579" i="1" s="1"/>
  <c r="BA579" i="1" s="1"/>
  <c r="AU581" i="1"/>
  <c r="AW581" i="1" s="1"/>
  <c r="AX581" i="1" s="1"/>
  <c r="AQ583" i="1"/>
  <c r="Y585" i="1"/>
  <c r="Z585" i="1" s="1"/>
  <c r="R587" i="1"/>
  <c r="BJ593" i="1"/>
  <c r="BI593" i="1"/>
  <c r="BH593" i="1"/>
  <c r="Y595" i="1"/>
  <c r="Z595" i="1" s="1"/>
  <c r="AP599" i="1"/>
  <c r="AT599" i="1"/>
  <c r="AR599" i="1"/>
  <c r="AD604" i="1"/>
  <c r="AH604" i="1" s="1"/>
  <c r="AI604" i="1" s="1"/>
  <c r="AF604" i="1" s="1"/>
  <c r="AD613" i="1"/>
  <c r="AH613" i="1" s="1"/>
  <c r="AI613" i="1" s="1"/>
  <c r="AF613" i="1" s="1"/>
  <c r="AV625" i="1"/>
  <c r="AU625" i="1"/>
  <c r="AS625" i="1"/>
  <c r="AQ625" i="1"/>
  <c r="Y637" i="1"/>
  <c r="Z637" i="1" s="1"/>
  <c r="AQ640" i="1"/>
  <c r="AU640" i="1"/>
  <c r="AW641" i="1"/>
  <c r="AX641" i="1" s="1"/>
  <c r="AP641" i="1"/>
  <c r="AT641" i="1"/>
  <c r="AR641" i="1"/>
  <c r="AW648" i="1"/>
  <c r="AX648" i="1" s="1"/>
  <c r="AD651" i="1"/>
  <c r="AH651" i="1" s="1"/>
  <c r="AD652" i="1"/>
  <c r="AH652" i="1" s="1"/>
  <c r="AS658" i="1"/>
  <c r="AT684" i="1"/>
  <c r="AR684" i="1"/>
  <c r="AP684" i="1"/>
  <c r="AU701" i="1"/>
  <c r="AS701" i="1"/>
  <c r="AW701" i="1" s="1"/>
  <c r="AX701" i="1" s="1"/>
  <c r="AQ701" i="1"/>
  <c r="AI706" i="1"/>
  <c r="AF706" i="1" s="1"/>
  <c r="AQ706" i="1"/>
  <c r="AU706" i="1"/>
  <c r="AS706" i="1"/>
  <c r="Y709" i="1"/>
  <c r="Z709" i="1" s="1"/>
  <c r="AI711" i="1"/>
  <c r="AF711" i="1" s="1"/>
  <c r="AU716" i="1"/>
  <c r="AS716" i="1"/>
  <c r="AW716" i="1" s="1"/>
  <c r="AX716" i="1" s="1"/>
  <c r="AQ716" i="1"/>
  <c r="AD719" i="1"/>
  <c r="AH719" i="1" s="1"/>
  <c r="AU721" i="1"/>
  <c r="AS721" i="1"/>
  <c r="AW721" i="1" s="1"/>
  <c r="AX721" i="1" s="1"/>
  <c r="AQ721" i="1"/>
  <c r="AT726" i="1"/>
  <c r="AR726" i="1"/>
  <c r="AP726" i="1"/>
  <c r="AI729" i="1"/>
  <c r="AF729" i="1" s="1"/>
  <c r="AU729" i="1"/>
  <c r="AS729" i="1"/>
  <c r="AW729" i="1" s="1"/>
  <c r="AX729" i="1" s="1"/>
  <c r="AQ729" i="1"/>
  <c r="AR742" i="1"/>
  <c r="AP742" i="1"/>
  <c r="AT742" i="1"/>
  <c r="R423" i="1"/>
  <c r="AY423" i="1" s="1"/>
  <c r="AZ423" i="1" s="1"/>
  <c r="BA423" i="1" s="1"/>
  <c r="R429" i="1"/>
  <c r="R435" i="1"/>
  <c r="AY435" i="1" s="1"/>
  <c r="AZ435" i="1" s="1"/>
  <c r="BA435" i="1" s="1"/>
  <c r="BB436" i="1"/>
  <c r="BG436" i="1" s="1"/>
  <c r="R441" i="1"/>
  <c r="BB442" i="1"/>
  <c r="BG442" i="1" s="1"/>
  <c r="R447" i="1"/>
  <c r="AY447" i="1" s="1"/>
  <c r="AZ447" i="1" s="1"/>
  <c r="BA447" i="1" s="1"/>
  <c r="BB448" i="1"/>
  <c r="BG448" i="1" s="1"/>
  <c r="R453" i="1"/>
  <c r="AY453" i="1" s="1"/>
  <c r="AZ453" i="1" s="1"/>
  <c r="BA453" i="1" s="1"/>
  <c r="BB454" i="1"/>
  <c r="BG454" i="1" s="1"/>
  <c r="R459" i="1"/>
  <c r="BB460" i="1"/>
  <c r="BG460" i="1" s="1"/>
  <c r="R465" i="1"/>
  <c r="AY465" i="1" s="1"/>
  <c r="AZ465" i="1" s="1"/>
  <c r="BA465" i="1" s="1"/>
  <c r="BB466" i="1"/>
  <c r="BG466" i="1" s="1"/>
  <c r="R471" i="1"/>
  <c r="AY471" i="1" s="1"/>
  <c r="AZ471" i="1" s="1"/>
  <c r="BA471" i="1" s="1"/>
  <c r="BB472" i="1"/>
  <c r="BG472" i="1" s="1"/>
  <c r="R477" i="1"/>
  <c r="AY477" i="1" s="1"/>
  <c r="AZ477" i="1" s="1"/>
  <c r="BA477" i="1" s="1"/>
  <c r="BB478" i="1"/>
  <c r="BG478" i="1" s="1"/>
  <c r="R483" i="1"/>
  <c r="AY483" i="1" s="1"/>
  <c r="AZ483" i="1" s="1"/>
  <c r="BA483" i="1" s="1"/>
  <c r="BB484" i="1"/>
  <c r="BG484" i="1" s="1"/>
  <c r="R489" i="1"/>
  <c r="BB490" i="1"/>
  <c r="BG490" i="1" s="1"/>
  <c r="R495" i="1"/>
  <c r="AY495" i="1" s="1"/>
  <c r="AZ495" i="1" s="1"/>
  <c r="BA495" i="1" s="1"/>
  <c r="BB496" i="1"/>
  <c r="BG496" i="1" s="1"/>
  <c r="R501" i="1"/>
  <c r="AY501" i="1" s="1"/>
  <c r="AZ501" i="1" s="1"/>
  <c r="BA501" i="1" s="1"/>
  <c r="BB502" i="1"/>
  <c r="BG502" i="1" s="1"/>
  <c r="R507" i="1"/>
  <c r="AY507" i="1" s="1"/>
  <c r="AZ507" i="1" s="1"/>
  <c r="BA507" i="1" s="1"/>
  <c r="BB508" i="1"/>
  <c r="BG508" i="1" s="1"/>
  <c r="R513" i="1"/>
  <c r="BH514" i="1"/>
  <c r="R515" i="1"/>
  <c r="AY520" i="1"/>
  <c r="AZ520" i="1" s="1"/>
  <c r="BA520" i="1" s="1"/>
  <c r="AM525" i="1"/>
  <c r="AR546" i="1"/>
  <c r="AR549" i="1"/>
  <c r="AW555" i="1"/>
  <c r="AX555" i="1" s="1"/>
  <c r="R556" i="1"/>
  <c r="AY556" i="1" s="1"/>
  <c r="AZ556" i="1" s="1"/>
  <c r="BA556" i="1" s="1"/>
  <c r="AV556" i="1"/>
  <c r="AI565" i="1"/>
  <c r="AF565" i="1" s="1"/>
  <c r="AR565" i="1"/>
  <c r="AP565" i="1"/>
  <c r="R568" i="1"/>
  <c r="AV568" i="1"/>
  <c r="AU571" i="1"/>
  <c r="AS571" i="1"/>
  <c r="AY572" i="1"/>
  <c r="AZ572" i="1" s="1"/>
  <c r="BA572" i="1" s="1"/>
  <c r="Y574" i="1"/>
  <c r="Z574" i="1" s="1"/>
  <c r="BJ577" i="1"/>
  <c r="BH577" i="1"/>
  <c r="R586" i="1"/>
  <c r="AY586" i="1" s="1"/>
  <c r="AZ586" i="1" s="1"/>
  <c r="BA586" i="1" s="1"/>
  <c r="AV586" i="1"/>
  <c r="AD592" i="1"/>
  <c r="AH592" i="1" s="1"/>
  <c r="AU599" i="1"/>
  <c r="AS599" i="1"/>
  <c r="AW599" i="1" s="1"/>
  <c r="AX599" i="1" s="1"/>
  <c r="AU606" i="1"/>
  <c r="AS606" i="1"/>
  <c r="AQ606" i="1"/>
  <c r="Y609" i="1"/>
  <c r="Z609" i="1" s="1"/>
  <c r="AT614" i="1"/>
  <c r="AR614" i="1"/>
  <c r="AP614" i="1"/>
  <c r="AQ616" i="1"/>
  <c r="AU616" i="1"/>
  <c r="AP617" i="1"/>
  <c r="AT617" i="1"/>
  <c r="AR617" i="1"/>
  <c r="Y627" i="1"/>
  <c r="Z627" i="1" s="1"/>
  <c r="AW631" i="1"/>
  <c r="AX631" i="1" s="1"/>
  <c r="AU631" i="1"/>
  <c r="AS631" i="1"/>
  <c r="AQ631" i="1"/>
  <c r="AD637" i="1"/>
  <c r="AH637" i="1" s="1"/>
  <c r="AI637" i="1" s="1"/>
  <c r="AF637" i="1" s="1"/>
  <c r="AT638" i="1"/>
  <c r="AR638" i="1"/>
  <c r="AP638" i="1"/>
  <c r="AU641" i="1"/>
  <c r="AS641" i="1"/>
  <c r="AD654" i="1"/>
  <c r="AH654" i="1" s="1"/>
  <c r="AV655" i="1"/>
  <c r="AU655" i="1"/>
  <c r="AS655" i="1"/>
  <c r="AQ655" i="1"/>
  <c r="AV667" i="1"/>
  <c r="AW667" i="1" s="1"/>
  <c r="AX667" i="1" s="1"/>
  <c r="AU667" i="1"/>
  <c r="AS667" i="1"/>
  <c r="AQ667" i="1"/>
  <c r="AD676" i="1"/>
  <c r="AH676" i="1" s="1"/>
  <c r="AT678" i="1"/>
  <c r="AR678" i="1"/>
  <c r="AP678" i="1"/>
  <c r="AU685" i="1"/>
  <c r="AS685" i="1"/>
  <c r="AW685" i="1" s="1"/>
  <c r="AX685" i="1" s="1"/>
  <c r="AQ685" i="1"/>
  <c r="AU689" i="1"/>
  <c r="AS689" i="1"/>
  <c r="AQ689" i="1"/>
  <c r="AU695" i="1"/>
  <c r="AS695" i="1"/>
  <c r="AQ695" i="1"/>
  <c r="AU710" i="1"/>
  <c r="AS710" i="1"/>
  <c r="AW710" i="1" s="1"/>
  <c r="AX710" i="1" s="1"/>
  <c r="AQ710" i="1"/>
  <c r="Y714" i="1"/>
  <c r="Z714" i="1" s="1"/>
  <c r="AA731" i="1"/>
  <c r="AD731" i="1" s="1"/>
  <c r="AH731" i="1" s="1"/>
  <c r="AI731" i="1" s="1"/>
  <c r="AF731" i="1" s="1"/>
  <c r="Y731" i="1"/>
  <c r="Z731" i="1" s="1"/>
  <c r="AQ430" i="1"/>
  <c r="BH435" i="1"/>
  <c r="AQ436" i="1"/>
  <c r="BH441" i="1"/>
  <c r="AQ442" i="1"/>
  <c r="BH447" i="1"/>
  <c r="AQ448" i="1"/>
  <c r="BH453" i="1"/>
  <c r="AQ454" i="1"/>
  <c r="BH459" i="1"/>
  <c r="AQ460" i="1"/>
  <c r="BH465" i="1"/>
  <c r="AQ466" i="1"/>
  <c r="BH471" i="1"/>
  <c r="BH477" i="1"/>
  <c r="BH483" i="1"/>
  <c r="BH489" i="1"/>
  <c r="BH495" i="1"/>
  <c r="BH501" i="1"/>
  <c r="BH507" i="1"/>
  <c r="BH513" i="1"/>
  <c r="BI514" i="1"/>
  <c r="AV516" i="1"/>
  <c r="R520" i="1"/>
  <c r="AM520" i="1"/>
  <c r="AQ522" i="1"/>
  <c r="Y530" i="1"/>
  <c r="Z530" i="1" s="1"/>
  <c r="Y533" i="1"/>
  <c r="Z533" i="1" s="1"/>
  <c r="AQ534" i="1"/>
  <c r="BH534" i="1"/>
  <c r="AV535" i="1"/>
  <c r="AW535" i="1" s="1"/>
  <c r="AX535" i="1" s="1"/>
  <c r="AV538" i="1"/>
  <c r="AV542" i="1"/>
  <c r="AW542" i="1" s="1"/>
  <c r="AX542" i="1" s="1"/>
  <c r="BG550" i="1"/>
  <c r="AD554" i="1"/>
  <c r="AH554" i="1" s="1"/>
  <c r="AI554" i="1" s="1"/>
  <c r="AF554" i="1" s="1"/>
  <c r="AV572" i="1"/>
  <c r="AW572" i="1" s="1"/>
  <c r="AX572" i="1" s="1"/>
  <c r="V572" i="1"/>
  <c r="AV577" i="1"/>
  <c r="AW577" i="1" s="1"/>
  <c r="AX577" i="1" s="1"/>
  <c r="R577" i="1"/>
  <c r="AR580" i="1"/>
  <c r="AP580" i="1"/>
  <c r="AT584" i="1"/>
  <c r="AP584" i="1"/>
  <c r="AU588" i="1"/>
  <c r="AS588" i="1"/>
  <c r="AQ588" i="1"/>
  <c r="AV590" i="1"/>
  <c r="V590" i="1"/>
  <c r="AT596" i="1"/>
  <c r="AR596" i="1"/>
  <c r="AP596" i="1"/>
  <c r="AQ598" i="1"/>
  <c r="AU598" i="1"/>
  <c r="AW606" i="1"/>
  <c r="AX606" i="1" s="1"/>
  <c r="AT612" i="1"/>
  <c r="AR612" i="1"/>
  <c r="AP612" i="1"/>
  <c r="AV614" i="1"/>
  <c r="V614" i="1"/>
  <c r="R614" i="1"/>
  <c r="AY614" i="1" s="1"/>
  <c r="AZ614" i="1" s="1"/>
  <c r="BA614" i="1" s="1"/>
  <c r="AU614" i="1"/>
  <c r="AS614" i="1"/>
  <c r="AQ614" i="1"/>
  <c r="AU617" i="1"/>
  <c r="AS617" i="1"/>
  <c r="AW617" i="1" s="1"/>
  <c r="AX617" i="1" s="1"/>
  <c r="AU624" i="1"/>
  <c r="AS624" i="1"/>
  <c r="AQ624" i="1"/>
  <c r="AT636" i="1"/>
  <c r="AR636" i="1"/>
  <c r="AP636" i="1"/>
  <c r="AV638" i="1"/>
  <c r="V638" i="1"/>
  <c r="R638" i="1"/>
  <c r="AY638" i="1" s="1"/>
  <c r="AZ638" i="1" s="1"/>
  <c r="BA638" i="1" s="1"/>
  <c r="AU638" i="1"/>
  <c r="AS638" i="1"/>
  <c r="AQ638" i="1"/>
  <c r="AI643" i="1"/>
  <c r="AF643" i="1" s="1"/>
  <c r="AP647" i="1"/>
  <c r="AT647" i="1"/>
  <c r="AR647" i="1"/>
  <c r="AI652" i="1"/>
  <c r="AF652" i="1" s="1"/>
  <c r="AU654" i="1"/>
  <c r="AW654" i="1" s="1"/>
  <c r="AX654" i="1" s="1"/>
  <c r="AS654" i="1"/>
  <c r="AQ654" i="1"/>
  <c r="BJ659" i="1"/>
  <c r="BI659" i="1"/>
  <c r="BH659" i="1"/>
  <c r="AU666" i="1"/>
  <c r="AS666" i="1"/>
  <c r="AQ666" i="1"/>
  <c r="AT672" i="1"/>
  <c r="AR672" i="1"/>
  <c r="AP672" i="1"/>
  <c r="AU679" i="1"/>
  <c r="AS679" i="1"/>
  <c r="AW679" i="1" s="1"/>
  <c r="AX679" i="1" s="1"/>
  <c r="AQ679" i="1"/>
  <c r="AQ700" i="1"/>
  <c r="AU700" i="1"/>
  <c r="AS700" i="1"/>
  <c r="AS717" i="1"/>
  <c r="AW717" i="1" s="1"/>
  <c r="AX717" i="1" s="1"/>
  <c r="AQ717" i="1"/>
  <c r="AU717" i="1"/>
  <c r="AT720" i="1"/>
  <c r="AR720" i="1"/>
  <c r="AP720" i="1"/>
  <c r="AU726" i="1"/>
  <c r="AS726" i="1"/>
  <c r="AW726" i="1" s="1"/>
  <c r="AX726" i="1" s="1"/>
  <c r="AQ726" i="1"/>
  <c r="AR733" i="1"/>
  <c r="AT733" i="1"/>
  <c r="AP733" i="1"/>
  <c r="BB395" i="1"/>
  <c r="BG395" i="1" s="1"/>
  <c r="BB401" i="1"/>
  <c r="BG401" i="1" s="1"/>
  <c r="BB407" i="1"/>
  <c r="BG407" i="1" s="1"/>
  <c r="BB413" i="1"/>
  <c r="BG413" i="1" s="1"/>
  <c r="BB419" i="1"/>
  <c r="BG419" i="1" s="1"/>
  <c r="X422" i="1"/>
  <c r="AC422" i="1" s="1"/>
  <c r="AD422" i="1" s="1"/>
  <c r="AH422" i="1" s="1"/>
  <c r="AI422" i="1" s="1"/>
  <c r="AF422" i="1" s="1"/>
  <c r="BB425" i="1"/>
  <c r="BG425" i="1" s="1"/>
  <c r="X428" i="1"/>
  <c r="AC428" i="1" s="1"/>
  <c r="AD428" i="1" s="1"/>
  <c r="AH428" i="1" s="1"/>
  <c r="AI428" i="1" s="1"/>
  <c r="AF428" i="1" s="1"/>
  <c r="BB431" i="1"/>
  <c r="BG431" i="1" s="1"/>
  <c r="X434" i="1"/>
  <c r="AC434" i="1" s="1"/>
  <c r="AD434" i="1" s="1"/>
  <c r="AH434" i="1" s="1"/>
  <c r="AI434" i="1" s="1"/>
  <c r="AF434" i="1" s="1"/>
  <c r="BI435" i="1"/>
  <c r="BB437" i="1"/>
  <c r="BG437" i="1" s="1"/>
  <c r="X440" i="1"/>
  <c r="AC440" i="1" s="1"/>
  <c r="AD440" i="1" s="1"/>
  <c r="AH440" i="1" s="1"/>
  <c r="AI440" i="1" s="1"/>
  <c r="AF440" i="1" s="1"/>
  <c r="BI441" i="1"/>
  <c r="BB443" i="1"/>
  <c r="BG443" i="1" s="1"/>
  <c r="X446" i="1"/>
  <c r="AC446" i="1" s="1"/>
  <c r="AD446" i="1" s="1"/>
  <c r="AH446" i="1" s="1"/>
  <c r="AI446" i="1" s="1"/>
  <c r="AF446" i="1" s="1"/>
  <c r="BI447" i="1"/>
  <c r="BB449" i="1"/>
  <c r="BG449" i="1" s="1"/>
  <c r="X452" i="1"/>
  <c r="AC452" i="1" s="1"/>
  <c r="AD452" i="1" s="1"/>
  <c r="AH452" i="1" s="1"/>
  <c r="AI452" i="1" s="1"/>
  <c r="AF452" i="1" s="1"/>
  <c r="BI453" i="1"/>
  <c r="BB455" i="1"/>
  <c r="BG455" i="1" s="1"/>
  <c r="X458" i="1"/>
  <c r="AC458" i="1" s="1"/>
  <c r="AD458" i="1" s="1"/>
  <c r="AH458" i="1" s="1"/>
  <c r="AI458" i="1" s="1"/>
  <c r="AF458" i="1" s="1"/>
  <c r="BI459" i="1"/>
  <c r="BB461" i="1"/>
  <c r="BG461" i="1" s="1"/>
  <c r="X464" i="1"/>
  <c r="AC464" i="1" s="1"/>
  <c r="AD464" i="1" s="1"/>
  <c r="AH464" i="1" s="1"/>
  <c r="AI464" i="1" s="1"/>
  <c r="AF464" i="1" s="1"/>
  <c r="BI465" i="1"/>
  <c r="BB467" i="1"/>
  <c r="BG467" i="1" s="1"/>
  <c r="X470" i="1"/>
  <c r="AC470" i="1" s="1"/>
  <c r="AD470" i="1" s="1"/>
  <c r="AH470" i="1" s="1"/>
  <c r="AI470" i="1" s="1"/>
  <c r="AF470" i="1" s="1"/>
  <c r="BI471" i="1"/>
  <c r="X476" i="1"/>
  <c r="AC476" i="1" s="1"/>
  <c r="AD476" i="1" s="1"/>
  <c r="AH476" i="1" s="1"/>
  <c r="AI476" i="1" s="1"/>
  <c r="AF476" i="1" s="1"/>
  <c r="BI477" i="1"/>
  <c r="X482" i="1"/>
  <c r="AC482" i="1" s="1"/>
  <c r="BI483" i="1"/>
  <c r="BI489" i="1"/>
  <c r="BI495" i="1"/>
  <c r="BI501" i="1"/>
  <c r="BI507" i="1"/>
  <c r="BI513" i="1"/>
  <c r="V515" i="1"/>
  <c r="BH522" i="1"/>
  <c r="BH528" i="1"/>
  <c r="V535" i="1"/>
  <c r="V538" i="1"/>
  <c r="AR562" i="1"/>
  <c r="AP562" i="1"/>
  <c r="AT564" i="1"/>
  <c r="AR564" i="1"/>
  <c r="AT565" i="1"/>
  <c r="AT566" i="1"/>
  <c r="AP566" i="1"/>
  <c r="BI568" i="1"/>
  <c r="AI571" i="1"/>
  <c r="AF571" i="1" s="1"/>
  <c r="AR571" i="1"/>
  <c r="AP571" i="1"/>
  <c r="AP575" i="1"/>
  <c r="AT575" i="1"/>
  <c r="BI581" i="1"/>
  <c r="BH581" i="1"/>
  <c r="AM582" i="1"/>
  <c r="AV585" i="1"/>
  <c r="BJ587" i="1"/>
  <c r="BI587" i="1"/>
  <c r="BH587" i="1"/>
  <c r="Y588" i="1"/>
  <c r="Z588" i="1" s="1"/>
  <c r="AT590" i="1"/>
  <c r="AP590" i="1"/>
  <c r="AN594" i="1"/>
  <c r="AY594" i="1"/>
  <c r="AZ594" i="1" s="1"/>
  <c r="BA594" i="1" s="1"/>
  <c r="Q594" i="1"/>
  <c r="AG594" i="1" s="1"/>
  <c r="AI594" i="1" s="1"/>
  <c r="AF594" i="1" s="1"/>
  <c r="BB594" i="1"/>
  <c r="BG594" i="1" s="1"/>
  <c r="AV596" i="1"/>
  <c r="V596" i="1"/>
  <c r="R596" i="1"/>
  <c r="AY596" i="1" s="1"/>
  <c r="AZ596" i="1" s="1"/>
  <c r="BA596" i="1" s="1"/>
  <c r="AU596" i="1"/>
  <c r="AS596" i="1"/>
  <c r="AQ596" i="1"/>
  <c r="BJ599" i="1"/>
  <c r="BI599" i="1"/>
  <c r="BH599" i="1"/>
  <c r="Y601" i="1"/>
  <c r="Z601" i="1" s="1"/>
  <c r="BG605" i="1"/>
  <c r="AP605" i="1"/>
  <c r="AT605" i="1"/>
  <c r="AR605" i="1"/>
  <c r="AD610" i="1"/>
  <c r="AH610" i="1" s="1"/>
  <c r="AI610" i="1" s="1"/>
  <c r="AF610" i="1" s="1"/>
  <c r="AQ617" i="1"/>
  <c r="AW624" i="1"/>
  <c r="AX624" i="1" s="1"/>
  <c r="AU630" i="1"/>
  <c r="AS630" i="1"/>
  <c r="AQ630" i="1"/>
  <c r="AD634" i="1"/>
  <c r="AH634" i="1" s="1"/>
  <c r="AI634" i="1" s="1"/>
  <c r="AF634" i="1" s="1"/>
  <c r="AS640" i="1"/>
  <c r="BJ641" i="1"/>
  <c r="BI641" i="1"/>
  <c r="BH641" i="1"/>
  <c r="AU647" i="1"/>
  <c r="AS647" i="1"/>
  <c r="AW647" i="1" s="1"/>
  <c r="AX647" i="1" s="1"/>
  <c r="AI649" i="1"/>
  <c r="AF649" i="1" s="1"/>
  <c r="Q651" i="1"/>
  <c r="AG651" i="1" s="1"/>
  <c r="AI651" i="1" s="1"/>
  <c r="AF651" i="1" s="1"/>
  <c r="AD661" i="1"/>
  <c r="AH661" i="1" s="1"/>
  <c r="AI661" i="1" s="1"/>
  <c r="AF661" i="1" s="1"/>
  <c r="AY662" i="1"/>
  <c r="AZ662" i="1" s="1"/>
  <c r="BA662" i="1" s="1"/>
  <c r="AT662" i="1"/>
  <c r="AR662" i="1"/>
  <c r="AP662" i="1"/>
  <c r="AW666" i="1"/>
  <c r="AX666" i="1" s="1"/>
  <c r="AU673" i="1"/>
  <c r="AS673" i="1"/>
  <c r="AW673" i="1" s="1"/>
  <c r="AX673" i="1" s="1"/>
  <c r="AQ673" i="1"/>
  <c r="AI682" i="1"/>
  <c r="AF682" i="1" s="1"/>
  <c r="AQ688" i="1"/>
  <c r="AU688" i="1"/>
  <c r="AS688" i="1"/>
  <c r="AI692" i="1"/>
  <c r="AF692" i="1" s="1"/>
  <c r="AQ694" i="1"/>
  <c r="AU694" i="1"/>
  <c r="AS694" i="1"/>
  <c r="AI698" i="1"/>
  <c r="AF698" i="1" s="1"/>
  <c r="AU704" i="1"/>
  <c r="AS704" i="1"/>
  <c r="AW704" i="1" s="1"/>
  <c r="AX704" i="1" s="1"/>
  <c r="AQ704" i="1"/>
  <c r="AS711" i="1"/>
  <c r="AW711" i="1" s="1"/>
  <c r="AX711" i="1" s="1"/>
  <c r="AQ711" i="1"/>
  <c r="AU711" i="1"/>
  <c r="AD713" i="1"/>
  <c r="AH713" i="1" s="1"/>
  <c r="AN516" i="1"/>
  <c r="AV518" i="1"/>
  <c r="AW518" i="1" s="1"/>
  <c r="AX518" i="1" s="1"/>
  <c r="P521" i="1"/>
  <c r="AR521" i="1"/>
  <c r="AV523" i="1"/>
  <c r="AW523" i="1" s="1"/>
  <c r="AX523" i="1" s="1"/>
  <c r="BH525" i="1"/>
  <c r="AV526" i="1"/>
  <c r="AW526" i="1" s="1"/>
  <c r="AX526" i="1" s="1"/>
  <c r="BJ528" i="1"/>
  <c r="V529" i="1"/>
  <c r="AV530" i="1"/>
  <c r="AW530" i="1" s="1"/>
  <c r="AX530" i="1" s="1"/>
  <c r="BJ531" i="1"/>
  <c r="V532" i="1"/>
  <c r="AV533" i="1"/>
  <c r="AW533" i="1" s="1"/>
  <c r="AX533" i="1" s="1"/>
  <c r="AV546" i="1"/>
  <c r="AW546" i="1" s="1"/>
  <c r="AX546" i="1" s="1"/>
  <c r="AR548" i="1"/>
  <c r="BH550" i="1"/>
  <c r="AQ553" i="1"/>
  <c r="Y554" i="1"/>
  <c r="Z554" i="1" s="1"/>
  <c r="BG554" i="1"/>
  <c r="P557" i="1"/>
  <c r="AT558" i="1"/>
  <c r="AR558" i="1"/>
  <c r="AZ560" i="1"/>
  <c r="BA560" i="1" s="1"/>
  <c r="AQ562" i="1"/>
  <c r="AZ567" i="1"/>
  <c r="BA567" i="1" s="1"/>
  <c r="AU569" i="1"/>
  <c r="AQ571" i="1"/>
  <c r="Y573" i="1"/>
  <c r="Z573" i="1" s="1"/>
  <c r="AI574" i="1"/>
  <c r="AF574" i="1" s="1"/>
  <c r="AN576" i="1"/>
  <c r="Q576" i="1"/>
  <c r="AG576" i="1" s="1"/>
  <c r="AI576" i="1" s="1"/>
  <c r="AF576" i="1" s="1"/>
  <c r="AY576" i="1"/>
  <c r="AZ576" i="1" s="1"/>
  <c r="BA576" i="1" s="1"/>
  <c r="V580" i="1"/>
  <c r="AS580" i="1"/>
  <c r="Y582" i="1"/>
  <c r="Z582" i="1" s="1"/>
  <c r="AO582" i="1"/>
  <c r="Q585" i="1"/>
  <c r="AG585" i="1" s="1"/>
  <c r="AI585" i="1" s="1"/>
  <c r="AF585" i="1" s="1"/>
  <c r="AO585" i="1"/>
  <c r="AN585" i="1"/>
  <c r="AY585" i="1"/>
  <c r="AZ585" i="1" s="1"/>
  <c r="BA585" i="1" s="1"/>
  <c r="BG587" i="1"/>
  <c r="AU589" i="1"/>
  <c r="AS589" i="1"/>
  <c r="AW589" i="1" s="1"/>
  <c r="AX589" i="1" s="1"/>
  <c r="AQ589" i="1"/>
  <c r="AU590" i="1"/>
  <c r="AS590" i="1"/>
  <c r="AQ590" i="1"/>
  <c r="AI592" i="1"/>
  <c r="AF592" i="1" s="1"/>
  <c r="AM594" i="1"/>
  <c r="AD601" i="1"/>
  <c r="AH601" i="1" s="1"/>
  <c r="AI601" i="1" s="1"/>
  <c r="AF601" i="1" s="1"/>
  <c r="AU605" i="1"/>
  <c r="AS605" i="1"/>
  <c r="AW605" i="1" s="1"/>
  <c r="AX605" i="1" s="1"/>
  <c r="AI607" i="1"/>
  <c r="AF607" i="1" s="1"/>
  <c r="AV613" i="1"/>
  <c r="AU613" i="1"/>
  <c r="AS613" i="1"/>
  <c r="AQ613" i="1"/>
  <c r="AS616" i="1"/>
  <c r="BJ617" i="1"/>
  <c r="BI617" i="1"/>
  <c r="BH617" i="1"/>
  <c r="AQ622" i="1"/>
  <c r="AU622" i="1"/>
  <c r="BG623" i="1"/>
  <c r="AP623" i="1"/>
  <c r="AT623" i="1"/>
  <c r="AR623" i="1"/>
  <c r="AI628" i="1"/>
  <c r="AF628" i="1" s="1"/>
  <c r="AW630" i="1"/>
  <c r="AX630" i="1" s="1"/>
  <c r="Y643" i="1"/>
  <c r="Z643" i="1" s="1"/>
  <c r="AQ646" i="1"/>
  <c r="AU646" i="1"/>
  <c r="AQ647" i="1"/>
  <c r="AU653" i="1"/>
  <c r="AS653" i="1"/>
  <c r="AD658" i="1"/>
  <c r="AH658" i="1" s="1"/>
  <c r="AI658" i="1" s="1"/>
  <c r="AF658" i="1" s="1"/>
  <c r="AV662" i="1"/>
  <c r="V662" i="1"/>
  <c r="R662" i="1"/>
  <c r="AU662" i="1"/>
  <c r="AS662" i="1"/>
  <c r="AQ662" i="1"/>
  <c r="AQ664" i="1"/>
  <c r="AU664" i="1"/>
  <c r="AU665" i="1"/>
  <c r="AS665" i="1"/>
  <c r="AW665" i="1" s="1"/>
  <c r="AX665" i="1" s="1"/>
  <c r="AI676" i="1"/>
  <c r="AF676" i="1" s="1"/>
  <c r="AW683" i="1"/>
  <c r="AX683" i="1" s="1"/>
  <c r="AI687" i="1"/>
  <c r="AF687" i="1" s="1"/>
  <c r="Y691" i="1"/>
  <c r="Z691" i="1" s="1"/>
  <c r="AI693" i="1"/>
  <c r="AF693" i="1" s="1"/>
  <c r="Y697" i="1"/>
  <c r="Z697" i="1" s="1"/>
  <c r="AI699" i="1"/>
  <c r="AF699" i="1" s="1"/>
  <c r="Y702" i="1"/>
  <c r="Z702" i="1" s="1"/>
  <c r="AS705" i="1"/>
  <c r="AW705" i="1" s="1"/>
  <c r="AX705" i="1" s="1"/>
  <c r="AQ705" i="1"/>
  <c r="AU705" i="1"/>
  <c r="AD707" i="1"/>
  <c r="AH707" i="1" s="1"/>
  <c r="AI707" i="1" s="1"/>
  <c r="AF707" i="1" s="1"/>
  <c r="AU715" i="1"/>
  <c r="AS715" i="1"/>
  <c r="AW715" i="1" s="1"/>
  <c r="AX715" i="1" s="1"/>
  <c r="AQ715" i="1"/>
  <c r="AU720" i="1"/>
  <c r="AS720" i="1"/>
  <c r="AQ720" i="1"/>
  <c r="AW725" i="1"/>
  <c r="AX725" i="1" s="1"/>
  <c r="AU725" i="1"/>
  <c r="AS725" i="1"/>
  <c r="AQ725" i="1"/>
  <c r="AR730" i="1"/>
  <c r="AT730" i="1"/>
  <c r="AP730" i="1"/>
  <c r="AA733" i="1"/>
  <c r="AD733" i="1" s="1"/>
  <c r="AH733" i="1" s="1"/>
  <c r="AI733" i="1" s="1"/>
  <c r="AF733" i="1" s="1"/>
  <c r="Y733" i="1"/>
  <c r="Z733" i="1" s="1"/>
  <c r="AA736" i="1"/>
  <c r="AD736" i="1" s="1"/>
  <c r="AH736" i="1" s="1"/>
  <c r="AI736" i="1" s="1"/>
  <c r="AF736" i="1" s="1"/>
  <c r="Y736" i="1"/>
  <c r="Z736" i="1" s="1"/>
  <c r="AI848" i="1"/>
  <c r="AF848" i="1" s="1"/>
  <c r="BH688" i="1"/>
  <c r="AA691" i="1"/>
  <c r="AD691" i="1" s="1"/>
  <c r="AH691" i="1" s="1"/>
  <c r="AI691" i="1" s="1"/>
  <c r="AF691" i="1" s="1"/>
  <c r="AY691" i="1"/>
  <c r="AZ691" i="1" s="1"/>
  <c r="BA691" i="1" s="1"/>
  <c r="Y692" i="1"/>
  <c r="Z692" i="1" s="1"/>
  <c r="BH694" i="1"/>
  <c r="AA697" i="1"/>
  <c r="AD697" i="1" s="1"/>
  <c r="AH697" i="1" s="1"/>
  <c r="AI697" i="1" s="1"/>
  <c r="AF697" i="1" s="1"/>
  <c r="AY697" i="1"/>
  <c r="AZ697" i="1" s="1"/>
  <c r="BA697" i="1" s="1"/>
  <c r="Y698" i="1"/>
  <c r="Z698" i="1" s="1"/>
  <c r="BH700" i="1"/>
  <c r="AA703" i="1"/>
  <c r="AD703" i="1" s="1"/>
  <c r="AH703" i="1" s="1"/>
  <c r="AI703" i="1" s="1"/>
  <c r="AF703" i="1" s="1"/>
  <c r="AY703" i="1"/>
  <c r="AZ703" i="1" s="1"/>
  <c r="BA703" i="1" s="1"/>
  <c r="Y704" i="1"/>
  <c r="Z704" i="1" s="1"/>
  <c r="BH706" i="1"/>
  <c r="AA709" i="1"/>
  <c r="AD709" i="1" s="1"/>
  <c r="AH709" i="1" s="1"/>
  <c r="AI709" i="1" s="1"/>
  <c r="AF709" i="1" s="1"/>
  <c r="AY709" i="1"/>
  <c r="AZ709" i="1" s="1"/>
  <c r="BA709" i="1" s="1"/>
  <c r="Y710" i="1"/>
  <c r="Z710" i="1" s="1"/>
  <c r="BH712" i="1"/>
  <c r="Q713" i="1"/>
  <c r="AG713" i="1" s="1"/>
  <c r="AA715" i="1"/>
  <c r="AD715" i="1" s="1"/>
  <c r="AH715" i="1" s="1"/>
  <c r="AI715" i="1" s="1"/>
  <c r="AF715" i="1" s="1"/>
  <c r="AY715" i="1"/>
  <c r="AZ715" i="1" s="1"/>
  <c r="BA715" i="1" s="1"/>
  <c r="Y716" i="1"/>
  <c r="Z716" i="1" s="1"/>
  <c r="BH718" i="1"/>
  <c r="Q719" i="1"/>
  <c r="AG719" i="1" s="1"/>
  <c r="AI719" i="1" s="1"/>
  <c r="AF719" i="1" s="1"/>
  <c r="AA721" i="1"/>
  <c r="AD721" i="1" s="1"/>
  <c r="AH721" i="1" s="1"/>
  <c r="AI721" i="1" s="1"/>
  <c r="AF721" i="1" s="1"/>
  <c r="AY721" i="1"/>
  <c r="AZ721" i="1" s="1"/>
  <c r="BA721" i="1" s="1"/>
  <c r="Y722" i="1"/>
  <c r="Z722" i="1" s="1"/>
  <c r="BH724" i="1"/>
  <c r="Q725" i="1"/>
  <c r="AG725" i="1" s="1"/>
  <c r="AI725" i="1" s="1"/>
  <c r="AF725" i="1" s="1"/>
  <c r="R728" i="1"/>
  <c r="AY728" i="1" s="1"/>
  <c r="AZ728" i="1" s="1"/>
  <c r="BA728" i="1" s="1"/>
  <c r="AU728" i="1"/>
  <c r="R731" i="1"/>
  <c r="AU731" i="1"/>
  <c r="AO732" i="1"/>
  <c r="AZ736" i="1"/>
  <c r="BA736" i="1" s="1"/>
  <c r="AQ744" i="1"/>
  <c r="AY745" i="1"/>
  <c r="AZ745" i="1" s="1"/>
  <c r="BA745" i="1" s="1"/>
  <c r="AV746" i="1"/>
  <c r="AW746" i="1" s="1"/>
  <c r="AX746" i="1" s="1"/>
  <c r="BJ746" i="1"/>
  <c r="BI746" i="1"/>
  <c r="Q747" i="1"/>
  <c r="AG747" i="1" s="1"/>
  <c r="AM750" i="1"/>
  <c r="BJ765" i="1"/>
  <c r="BI765" i="1"/>
  <c r="BH765" i="1"/>
  <c r="AT767" i="1"/>
  <c r="AR767" i="1"/>
  <c r="AP767" i="1"/>
  <c r="AT768" i="1"/>
  <c r="AR768" i="1"/>
  <c r="AP768" i="1"/>
  <c r="BG771" i="1"/>
  <c r="V774" i="1"/>
  <c r="R774" i="1"/>
  <c r="AV774" i="1"/>
  <c r="AW774" i="1" s="1"/>
  <c r="AX774" i="1" s="1"/>
  <c r="AU776" i="1"/>
  <c r="AQ776" i="1"/>
  <c r="BG777" i="1"/>
  <c r="AU784" i="1"/>
  <c r="AS784" i="1"/>
  <c r="AQ784" i="1"/>
  <c r="AD788" i="1"/>
  <c r="AH788" i="1" s="1"/>
  <c r="AI788" i="1" s="1"/>
  <c r="AF788" i="1" s="1"/>
  <c r="Y794" i="1"/>
  <c r="Z794" i="1" s="1"/>
  <c r="AU807" i="1"/>
  <c r="AS807" i="1"/>
  <c r="AW807" i="1" s="1"/>
  <c r="AX807" i="1" s="1"/>
  <c r="Y812" i="1"/>
  <c r="Z812" i="1" s="1"/>
  <c r="BG819" i="1"/>
  <c r="Y821" i="1"/>
  <c r="Z821" i="1" s="1"/>
  <c r="V828" i="1"/>
  <c r="R828" i="1"/>
  <c r="AV828" i="1"/>
  <c r="AS828" i="1"/>
  <c r="AQ828" i="1"/>
  <c r="AU828" i="1"/>
  <c r="AD829" i="1"/>
  <c r="AH829" i="1" s="1"/>
  <c r="BG831" i="1"/>
  <c r="Y833" i="1"/>
  <c r="Z833" i="1" s="1"/>
  <c r="BG843" i="1"/>
  <c r="Y845" i="1"/>
  <c r="Z845" i="1" s="1"/>
  <c r="AD848" i="1"/>
  <c r="AH848" i="1" s="1"/>
  <c r="AT598" i="1"/>
  <c r="R599" i="1"/>
  <c r="BB600" i="1"/>
  <c r="BG600" i="1" s="1"/>
  <c r="AT604" i="1"/>
  <c r="R605" i="1"/>
  <c r="AY605" i="1" s="1"/>
  <c r="AZ605" i="1" s="1"/>
  <c r="BA605" i="1" s="1"/>
  <c r="BB606" i="1"/>
  <c r="BG606" i="1" s="1"/>
  <c r="AT610" i="1"/>
  <c r="R611" i="1"/>
  <c r="BB612" i="1"/>
  <c r="BG612" i="1" s="1"/>
  <c r="AT616" i="1"/>
  <c r="R617" i="1"/>
  <c r="BB618" i="1"/>
  <c r="BG618" i="1" s="1"/>
  <c r="AT622" i="1"/>
  <c r="R623" i="1"/>
  <c r="BB624" i="1"/>
  <c r="BG624" i="1" s="1"/>
  <c r="AT628" i="1"/>
  <c r="R629" i="1"/>
  <c r="BB630" i="1"/>
  <c r="BG630" i="1" s="1"/>
  <c r="AT634" i="1"/>
  <c r="R635" i="1"/>
  <c r="AT646" i="1"/>
  <c r="R647" i="1"/>
  <c r="AY647" i="1" s="1"/>
  <c r="AZ647" i="1" s="1"/>
  <c r="BA647" i="1" s="1"/>
  <c r="AT652" i="1"/>
  <c r="R653" i="1"/>
  <c r="AT718" i="1"/>
  <c r="R719" i="1"/>
  <c r="BB720" i="1"/>
  <c r="BG720" i="1" s="1"/>
  <c r="AT724" i="1"/>
  <c r="R725" i="1"/>
  <c r="BB726" i="1"/>
  <c r="BG726" i="1" s="1"/>
  <c r="AM732" i="1"/>
  <c r="AY734" i="1"/>
  <c r="AZ734" i="1" s="1"/>
  <c r="BA734" i="1" s="1"/>
  <c r="AT737" i="1"/>
  <c r="AP737" i="1"/>
  <c r="AN738" i="1"/>
  <c r="AS744" i="1"/>
  <c r="AU745" i="1"/>
  <c r="AN750" i="1"/>
  <c r="AU752" i="1"/>
  <c r="AQ752" i="1"/>
  <c r="AO753" i="1"/>
  <c r="Y760" i="1"/>
  <c r="Z760" i="1" s="1"/>
  <c r="AU767" i="1"/>
  <c r="AS767" i="1"/>
  <c r="AQ767" i="1"/>
  <c r="AS768" i="1"/>
  <c r="AQ768" i="1"/>
  <c r="AU768" i="1"/>
  <c r="BJ771" i="1"/>
  <c r="BI771" i="1"/>
  <c r="BH771" i="1"/>
  <c r="AT773" i="1"/>
  <c r="AR773" i="1"/>
  <c r="AP773" i="1"/>
  <c r="AT774" i="1"/>
  <c r="AR774" i="1"/>
  <c r="AP774" i="1"/>
  <c r="BJ777" i="1"/>
  <c r="BI777" i="1"/>
  <c r="BH777" i="1"/>
  <c r="AT783" i="1"/>
  <c r="AR783" i="1"/>
  <c r="AP783" i="1"/>
  <c r="AU790" i="1"/>
  <c r="AS790" i="1"/>
  <c r="AQ790" i="1"/>
  <c r="AD794" i="1"/>
  <c r="AH794" i="1" s="1"/>
  <c r="AU806" i="1"/>
  <c r="AQ806" i="1"/>
  <c r="Y808" i="1"/>
  <c r="Z808" i="1" s="1"/>
  <c r="AD812" i="1"/>
  <c r="AH812" i="1" s="1"/>
  <c r="AI812" i="1" s="1"/>
  <c r="AF812" i="1" s="1"/>
  <c r="AV815" i="1"/>
  <c r="BJ819" i="1"/>
  <c r="BI819" i="1"/>
  <c r="BH819" i="1"/>
  <c r="AD821" i="1"/>
  <c r="AH821" i="1" s="1"/>
  <c r="AI821" i="1" s="1"/>
  <c r="AF821" i="1" s="1"/>
  <c r="BJ831" i="1"/>
  <c r="BI831" i="1"/>
  <c r="BH831" i="1"/>
  <c r="AD833" i="1"/>
  <c r="AH833" i="1" s="1"/>
  <c r="BJ843" i="1"/>
  <c r="BI843" i="1"/>
  <c r="BH843" i="1"/>
  <c r="AD845" i="1"/>
  <c r="AH845" i="1" s="1"/>
  <c r="AU851" i="1"/>
  <c r="AS851" i="1"/>
  <c r="AQ851" i="1"/>
  <c r="AU865" i="1"/>
  <c r="AS865" i="1"/>
  <c r="AQ865" i="1"/>
  <c r="AM560" i="1"/>
  <c r="Q600" i="1"/>
  <c r="AG600" i="1" s="1"/>
  <c r="Q606" i="1"/>
  <c r="AG606" i="1" s="1"/>
  <c r="Q612" i="1"/>
  <c r="AG612" i="1" s="1"/>
  <c r="AI612" i="1" s="1"/>
  <c r="AF612" i="1" s="1"/>
  <c r="Q618" i="1"/>
  <c r="AG618" i="1" s="1"/>
  <c r="Q624" i="1"/>
  <c r="AG624" i="1" s="1"/>
  <c r="AI624" i="1" s="1"/>
  <c r="AF624" i="1" s="1"/>
  <c r="Q630" i="1"/>
  <c r="AG630" i="1" s="1"/>
  <c r="Q636" i="1"/>
  <c r="AG636" i="1" s="1"/>
  <c r="Q642" i="1"/>
  <c r="AG642" i="1" s="1"/>
  <c r="Q648" i="1"/>
  <c r="AG648" i="1" s="1"/>
  <c r="AI648" i="1" s="1"/>
  <c r="AF648" i="1" s="1"/>
  <c r="Q654" i="1"/>
  <c r="AG654" i="1" s="1"/>
  <c r="AI654" i="1" s="1"/>
  <c r="AF654" i="1" s="1"/>
  <c r="Q660" i="1"/>
  <c r="AG660" i="1" s="1"/>
  <c r="Q666" i="1"/>
  <c r="AG666" i="1" s="1"/>
  <c r="BH671" i="1"/>
  <c r="Q672" i="1"/>
  <c r="AG672" i="1" s="1"/>
  <c r="AQ672" i="1"/>
  <c r="BH677" i="1"/>
  <c r="Q678" i="1"/>
  <c r="AG678" i="1" s="1"/>
  <c r="AI678" i="1" s="1"/>
  <c r="AF678" i="1" s="1"/>
  <c r="AQ678" i="1"/>
  <c r="BH683" i="1"/>
  <c r="Q684" i="1"/>
  <c r="AG684" i="1" s="1"/>
  <c r="AI684" i="1" s="1"/>
  <c r="AF684" i="1" s="1"/>
  <c r="AQ684" i="1"/>
  <c r="Q690" i="1"/>
  <c r="AG690" i="1" s="1"/>
  <c r="AI690" i="1" s="1"/>
  <c r="AF690" i="1" s="1"/>
  <c r="Q696" i="1"/>
  <c r="AG696" i="1" s="1"/>
  <c r="AI696" i="1" s="1"/>
  <c r="AF696" i="1" s="1"/>
  <c r="Q702" i="1"/>
  <c r="AG702" i="1" s="1"/>
  <c r="AI702" i="1" s="1"/>
  <c r="AF702" i="1" s="1"/>
  <c r="Q708" i="1"/>
  <c r="AG708" i="1" s="1"/>
  <c r="AI708" i="1" s="1"/>
  <c r="AF708" i="1" s="1"/>
  <c r="Q714" i="1"/>
  <c r="AG714" i="1" s="1"/>
  <c r="Q720" i="1"/>
  <c r="AG720" i="1" s="1"/>
  <c r="Q726" i="1"/>
  <c r="AG726" i="1" s="1"/>
  <c r="AI726" i="1" s="1"/>
  <c r="AF726" i="1" s="1"/>
  <c r="Y729" i="1"/>
  <c r="Z729" i="1" s="1"/>
  <c r="BJ732" i="1"/>
  <c r="Q738" i="1"/>
  <c r="AG738" i="1" s="1"/>
  <c r="AO738" i="1"/>
  <c r="BJ738" i="1"/>
  <c r="BH740" i="1"/>
  <c r="AO741" i="1"/>
  <c r="AQ742" i="1"/>
  <c r="BH746" i="1"/>
  <c r="AO750" i="1"/>
  <c r="V753" i="1"/>
  <c r="R753" i="1"/>
  <c r="AY753" i="1" s="1"/>
  <c r="AZ753" i="1" s="1"/>
  <c r="BA753" i="1" s="1"/>
  <c r="AM753" i="1"/>
  <c r="AY757" i="1"/>
  <c r="AZ757" i="1" s="1"/>
  <c r="BA757" i="1" s="1"/>
  <c r="R758" i="1"/>
  <c r="BG759" i="1"/>
  <c r="AY763" i="1"/>
  <c r="AZ763" i="1" s="1"/>
  <c r="BA763" i="1" s="1"/>
  <c r="AU773" i="1"/>
  <c r="AS773" i="1"/>
  <c r="AQ773" i="1"/>
  <c r="AS774" i="1"/>
  <c r="AQ774" i="1"/>
  <c r="AU774" i="1"/>
  <c r="AD775" i="1"/>
  <c r="AH775" i="1" s="1"/>
  <c r="AI775" i="1" s="1"/>
  <c r="AF775" i="1" s="1"/>
  <c r="AT779" i="1"/>
  <c r="AR779" i="1"/>
  <c r="AP779" i="1"/>
  <c r="AT789" i="1"/>
  <c r="AR789" i="1"/>
  <c r="AP789" i="1"/>
  <c r="Y800" i="1"/>
  <c r="Z800" i="1" s="1"/>
  <c r="AT803" i="1"/>
  <c r="AR803" i="1"/>
  <c r="AP803" i="1"/>
  <c r="AT804" i="1"/>
  <c r="AR804" i="1"/>
  <c r="AP804" i="1"/>
  <c r="BG807" i="1"/>
  <c r="AT825" i="1"/>
  <c r="AR825" i="1"/>
  <c r="AP825" i="1"/>
  <c r="AU826" i="1"/>
  <c r="AS826" i="1"/>
  <c r="AQ826" i="1"/>
  <c r="AT837" i="1"/>
  <c r="AR837" i="1"/>
  <c r="AP837" i="1"/>
  <c r="AV851" i="1"/>
  <c r="AW851" i="1" s="1"/>
  <c r="AX851" i="1" s="1"/>
  <c r="AT852" i="1"/>
  <c r="AR852" i="1"/>
  <c r="AP852" i="1"/>
  <c r="AI878" i="1"/>
  <c r="AF878" i="1" s="1"/>
  <c r="AI895" i="1"/>
  <c r="AF895" i="1" s="1"/>
  <c r="V563" i="1"/>
  <c r="V569" i="1"/>
  <c r="V575" i="1"/>
  <c r="V581" i="1"/>
  <c r="V587" i="1"/>
  <c r="AP589" i="1"/>
  <c r="AV592" i="1"/>
  <c r="AW592" i="1" s="1"/>
  <c r="AX592" i="1" s="1"/>
  <c r="V593" i="1"/>
  <c r="AP595" i="1"/>
  <c r="AV598" i="1"/>
  <c r="AW598" i="1" s="1"/>
  <c r="AX598" i="1" s="1"/>
  <c r="V599" i="1"/>
  <c r="AP601" i="1"/>
  <c r="AV604" i="1"/>
  <c r="AW604" i="1" s="1"/>
  <c r="AX604" i="1" s="1"/>
  <c r="V605" i="1"/>
  <c r="AP607" i="1"/>
  <c r="AV610" i="1"/>
  <c r="V611" i="1"/>
  <c r="AP613" i="1"/>
  <c r="AV616" i="1"/>
  <c r="V617" i="1"/>
  <c r="AP619" i="1"/>
  <c r="AV622" i="1"/>
  <c r="AW622" i="1" s="1"/>
  <c r="AX622" i="1" s="1"/>
  <c r="V623" i="1"/>
  <c r="AP625" i="1"/>
  <c r="AV628" i="1"/>
  <c r="AW628" i="1" s="1"/>
  <c r="AX628" i="1" s="1"/>
  <c r="V629" i="1"/>
  <c r="AP631" i="1"/>
  <c r="AV634" i="1"/>
  <c r="V635" i="1"/>
  <c r="AP637" i="1"/>
  <c r="AV640" i="1"/>
  <c r="V641" i="1"/>
  <c r="AP643" i="1"/>
  <c r="AV646" i="1"/>
  <c r="AW646" i="1" s="1"/>
  <c r="AX646" i="1" s="1"/>
  <c r="V647" i="1"/>
  <c r="R648" i="1"/>
  <c r="AP649" i="1"/>
  <c r="AV652" i="1"/>
  <c r="AW652" i="1" s="1"/>
  <c r="AX652" i="1" s="1"/>
  <c r="V653" i="1"/>
  <c r="AT653" i="1"/>
  <c r="R654" i="1"/>
  <c r="AP655" i="1"/>
  <c r="AV658" i="1"/>
  <c r="AW658" i="1" s="1"/>
  <c r="AX658" i="1" s="1"/>
  <c r="V659" i="1"/>
  <c r="AT659" i="1"/>
  <c r="R660" i="1"/>
  <c r="AP661" i="1"/>
  <c r="AV664" i="1"/>
  <c r="AW664" i="1" s="1"/>
  <c r="AX664" i="1" s="1"/>
  <c r="V665" i="1"/>
  <c r="AT665" i="1"/>
  <c r="R666" i="1"/>
  <c r="AP667" i="1"/>
  <c r="AV670" i="1"/>
  <c r="AW670" i="1" s="1"/>
  <c r="AX670" i="1" s="1"/>
  <c r="AT671" i="1"/>
  <c r="BI671" i="1"/>
  <c r="R672" i="1"/>
  <c r="AP673" i="1"/>
  <c r="AV676" i="1"/>
  <c r="AW676" i="1" s="1"/>
  <c r="AX676" i="1" s="1"/>
  <c r="AT677" i="1"/>
  <c r="BI677" i="1"/>
  <c r="R678" i="1"/>
  <c r="AP679" i="1"/>
  <c r="AV682" i="1"/>
  <c r="AW682" i="1" s="1"/>
  <c r="AX682" i="1" s="1"/>
  <c r="AT683" i="1"/>
  <c r="BI683" i="1"/>
  <c r="R684" i="1"/>
  <c r="AP685" i="1"/>
  <c r="AV688" i="1"/>
  <c r="AT689" i="1"/>
  <c r="R690" i="1"/>
  <c r="AP691" i="1"/>
  <c r="AV694" i="1"/>
  <c r="AT695" i="1"/>
  <c r="R696" i="1"/>
  <c r="AP697" i="1"/>
  <c r="AV700" i="1"/>
  <c r="AW700" i="1" s="1"/>
  <c r="AX700" i="1" s="1"/>
  <c r="AT701" i="1"/>
  <c r="R702" i="1"/>
  <c r="AY702" i="1" s="1"/>
  <c r="AZ702" i="1" s="1"/>
  <c r="BA702" i="1" s="1"/>
  <c r="AP703" i="1"/>
  <c r="BB703" i="1"/>
  <c r="BG703" i="1" s="1"/>
  <c r="AV706" i="1"/>
  <c r="AW706" i="1" s="1"/>
  <c r="AX706" i="1" s="1"/>
  <c r="AT707" i="1"/>
  <c r="R708" i="1"/>
  <c r="AY708" i="1" s="1"/>
  <c r="AZ708" i="1" s="1"/>
  <c r="BA708" i="1" s="1"/>
  <c r="AP709" i="1"/>
  <c r="BB709" i="1"/>
  <c r="BG709" i="1" s="1"/>
  <c r="AV712" i="1"/>
  <c r="AT713" i="1"/>
  <c r="R714" i="1"/>
  <c r="AP715" i="1"/>
  <c r="BB715" i="1"/>
  <c r="BG715" i="1" s="1"/>
  <c r="AV718" i="1"/>
  <c r="AW718" i="1" s="1"/>
  <c r="AX718" i="1" s="1"/>
  <c r="AT719" i="1"/>
  <c r="R720" i="1"/>
  <c r="AP721" i="1"/>
  <c r="BB721" i="1"/>
  <c r="BG721" i="1" s="1"/>
  <c r="AT725" i="1"/>
  <c r="R726" i="1"/>
  <c r="AM738" i="1"/>
  <c r="BG742" i="1"/>
  <c r="AV743" i="1"/>
  <c r="AW743" i="1" s="1"/>
  <c r="AX743" i="1" s="1"/>
  <c r="V743" i="1"/>
  <c r="V744" i="1"/>
  <c r="R744" i="1"/>
  <c r="AV744" i="1"/>
  <c r="AW744" i="1" s="1"/>
  <c r="AX744" i="1" s="1"/>
  <c r="AR748" i="1"/>
  <c r="AP748" i="1"/>
  <c r="AT753" i="1"/>
  <c r="AR753" i="1"/>
  <c r="BJ759" i="1"/>
  <c r="BI759" i="1"/>
  <c r="BH759" i="1"/>
  <c r="AU779" i="1"/>
  <c r="AS779" i="1"/>
  <c r="AQ779" i="1"/>
  <c r="V780" i="1"/>
  <c r="R780" i="1"/>
  <c r="AV780" i="1"/>
  <c r="AU782" i="1"/>
  <c r="AW782" i="1" s="1"/>
  <c r="AX782" i="1" s="1"/>
  <c r="AQ782" i="1"/>
  <c r="AI794" i="1"/>
  <c r="AF794" i="1" s="1"/>
  <c r="AU803" i="1"/>
  <c r="AS803" i="1"/>
  <c r="AQ803" i="1"/>
  <c r="V804" i="1"/>
  <c r="R804" i="1"/>
  <c r="AV804" i="1"/>
  <c r="AS804" i="1"/>
  <c r="AQ804" i="1"/>
  <c r="AU804" i="1"/>
  <c r="BJ807" i="1"/>
  <c r="BI807" i="1"/>
  <c r="BH807" i="1"/>
  <c r="AU824" i="1"/>
  <c r="AQ824" i="1"/>
  <c r="AU825" i="1"/>
  <c r="AS825" i="1"/>
  <c r="AW825" i="1" s="1"/>
  <c r="AX825" i="1" s="1"/>
  <c r="AW826" i="1"/>
  <c r="AX826" i="1" s="1"/>
  <c r="AU836" i="1"/>
  <c r="AQ836" i="1"/>
  <c r="AA837" i="1"/>
  <c r="AD837" i="1" s="1"/>
  <c r="AH837" i="1" s="1"/>
  <c r="Y837" i="1"/>
  <c r="Z837" i="1" s="1"/>
  <c r="AU837" i="1"/>
  <c r="AS837" i="1"/>
  <c r="AW837" i="1" s="1"/>
  <c r="AX837" i="1" s="1"/>
  <c r="AU838" i="1"/>
  <c r="AS838" i="1"/>
  <c r="AW838" i="1" s="1"/>
  <c r="AX838" i="1" s="1"/>
  <c r="AQ838" i="1"/>
  <c r="V852" i="1"/>
  <c r="R852" i="1"/>
  <c r="AV852" i="1"/>
  <c r="AW852" i="1" s="1"/>
  <c r="AX852" i="1" s="1"/>
  <c r="AS852" i="1"/>
  <c r="AQ852" i="1"/>
  <c r="AU852" i="1"/>
  <c r="AT863" i="1"/>
  <c r="AR863" i="1"/>
  <c r="AP863" i="1"/>
  <c r="AP873" i="1"/>
  <c r="AT873" i="1"/>
  <c r="AR873" i="1"/>
  <c r="AT887" i="1"/>
  <c r="AR887" i="1"/>
  <c r="AP887" i="1"/>
  <c r="AY591" i="1"/>
  <c r="AZ591" i="1" s="1"/>
  <c r="BA591" i="1" s="1"/>
  <c r="Y592" i="1"/>
  <c r="Z592" i="1" s="1"/>
  <c r="AY597" i="1"/>
  <c r="AZ597" i="1" s="1"/>
  <c r="BA597" i="1" s="1"/>
  <c r="Y598" i="1"/>
  <c r="Z598" i="1" s="1"/>
  <c r="AY603" i="1"/>
  <c r="AZ603" i="1" s="1"/>
  <c r="BA603" i="1" s="1"/>
  <c r="Y604" i="1"/>
  <c r="Z604" i="1" s="1"/>
  <c r="AY609" i="1"/>
  <c r="AZ609" i="1" s="1"/>
  <c r="BA609" i="1" s="1"/>
  <c r="Y610" i="1"/>
  <c r="Z610" i="1" s="1"/>
  <c r="AY615" i="1"/>
  <c r="AZ615" i="1" s="1"/>
  <c r="BA615" i="1" s="1"/>
  <c r="Y616" i="1"/>
  <c r="Z616" i="1" s="1"/>
  <c r="AY621" i="1"/>
  <c r="AZ621" i="1" s="1"/>
  <c r="BA621" i="1" s="1"/>
  <c r="Y622" i="1"/>
  <c r="Z622" i="1" s="1"/>
  <c r="AY627" i="1"/>
  <c r="AZ627" i="1" s="1"/>
  <c r="BA627" i="1" s="1"/>
  <c r="Y628" i="1"/>
  <c r="Z628" i="1" s="1"/>
  <c r="AY633" i="1"/>
  <c r="AZ633" i="1" s="1"/>
  <c r="BA633" i="1" s="1"/>
  <c r="Y634" i="1"/>
  <c r="Z634" i="1" s="1"/>
  <c r="AY639" i="1"/>
  <c r="AZ639" i="1" s="1"/>
  <c r="BA639" i="1" s="1"/>
  <c r="Y640" i="1"/>
  <c r="Z640" i="1" s="1"/>
  <c r="AY645" i="1"/>
  <c r="AZ645" i="1" s="1"/>
  <c r="BA645" i="1" s="1"/>
  <c r="Y646" i="1"/>
  <c r="Z646" i="1" s="1"/>
  <c r="AY651" i="1"/>
  <c r="AZ651" i="1" s="1"/>
  <c r="BA651" i="1" s="1"/>
  <c r="Y652" i="1"/>
  <c r="Z652" i="1" s="1"/>
  <c r="AY657" i="1"/>
  <c r="AZ657" i="1" s="1"/>
  <c r="BA657" i="1" s="1"/>
  <c r="Y658" i="1"/>
  <c r="Z658" i="1" s="1"/>
  <c r="AY663" i="1"/>
  <c r="AZ663" i="1" s="1"/>
  <c r="BA663" i="1" s="1"/>
  <c r="Y664" i="1"/>
  <c r="Z664" i="1" s="1"/>
  <c r="AY669" i="1"/>
  <c r="AZ669" i="1" s="1"/>
  <c r="BA669" i="1" s="1"/>
  <c r="Y670" i="1"/>
  <c r="Z670" i="1" s="1"/>
  <c r="AS672" i="1"/>
  <c r="AY675" i="1"/>
  <c r="AZ675" i="1" s="1"/>
  <c r="BA675" i="1" s="1"/>
  <c r="Y676" i="1"/>
  <c r="Z676" i="1" s="1"/>
  <c r="AS678" i="1"/>
  <c r="AW678" i="1" s="1"/>
  <c r="AX678" i="1" s="1"/>
  <c r="AY681" i="1"/>
  <c r="AZ681" i="1" s="1"/>
  <c r="BA681" i="1" s="1"/>
  <c r="Y682" i="1"/>
  <c r="Z682" i="1" s="1"/>
  <c r="AS684" i="1"/>
  <c r="AW684" i="1" s="1"/>
  <c r="AX684" i="1" s="1"/>
  <c r="AY687" i="1"/>
  <c r="AZ687" i="1" s="1"/>
  <c r="BA687" i="1" s="1"/>
  <c r="Y688" i="1"/>
  <c r="Z688" i="1" s="1"/>
  <c r="AY693" i="1"/>
  <c r="AZ693" i="1" s="1"/>
  <c r="BA693" i="1" s="1"/>
  <c r="Y694" i="1"/>
  <c r="Z694" i="1" s="1"/>
  <c r="AY699" i="1"/>
  <c r="AZ699" i="1" s="1"/>
  <c r="BA699" i="1" s="1"/>
  <c r="Y700" i="1"/>
  <c r="Z700" i="1" s="1"/>
  <c r="AY705" i="1"/>
  <c r="AZ705" i="1" s="1"/>
  <c r="BA705" i="1" s="1"/>
  <c r="Y706" i="1"/>
  <c r="Z706" i="1" s="1"/>
  <c r="AY711" i="1"/>
  <c r="AZ711" i="1" s="1"/>
  <c r="BA711" i="1" s="1"/>
  <c r="Y712" i="1"/>
  <c r="Z712" i="1" s="1"/>
  <c r="AY717" i="1"/>
  <c r="AZ717" i="1" s="1"/>
  <c r="BA717" i="1" s="1"/>
  <c r="Y718" i="1"/>
  <c r="Z718" i="1" s="1"/>
  <c r="AY723" i="1"/>
  <c r="AZ723" i="1" s="1"/>
  <c r="BA723" i="1" s="1"/>
  <c r="Y724" i="1"/>
  <c r="Z724" i="1" s="1"/>
  <c r="Q730" i="1"/>
  <c r="AG730" i="1" s="1"/>
  <c r="AT735" i="1"/>
  <c r="AR735" i="1"/>
  <c r="BJ735" i="1"/>
  <c r="BI735" i="1"/>
  <c r="Y739" i="1"/>
  <c r="Z739" i="1" s="1"/>
  <c r="AQ739" i="1"/>
  <c r="AV742" i="1"/>
  <c r="AW742" i="1" s="1"/>
  <c r="AX742" i="1" s="1"/>
  <c r="R742" i="1"/>
  <c r="AY742" i="1" s="1"/>
  <c r="AZ742" i="1" s="1"/>
  <c r="BA742" i="1" s="1"/>
  <c r="AU742" i="1"/>
  <c r="BB747" i="1"/>
  <c r="BG747" i="1" s="1"/>
  <c r="AS748" i="1"/>
  <c r="AW748" i="1" s="1"/>
  <c r="AX748" i="1" s="1"/>
  <c r="AQ748" i="1"/>
  <c r="AV749" i="1"/>
  <c r="V749" i="1"/>
  <c r="Q750" i="1"/>
  <c r="AG750" i="1" s="1"/>
  <c r="AT755" i="1"/>
  <c r="AR755" i="1"/>
  <c r="AP755" i="1"/>
  <c r="BB756" i="1"/>
  <c r="BG756" i="1" s="1"/>
  <c r="Y758" i="1"/>
  <c r="Z758" i="1" s="1"/>
  <c r="AW773" i="1"/>
  <c r="AX773" i="1" s="1"/>
  <c r="AT780" i="1"/>
  <c r="AR780" i="1"/>
  <c r="AP780" i="1"/>
  <c r="AW788" i="1"/>
  <c r="AX788" i="1" s="1"/>
  <c r="AT795" i="1"/>
  <c r="AR795" i="1"/>
  <c r="AP795" i="1"/>
  <c r="AU796" i="1"/>
  <c r="AS796" i="1"/>
  <c r="AW796" i="1" s="1"/>
  <c r="AX796" i="1" s="1"/>
  <c r="AQ796" i="1"/>
  <c r="Q799" i="1"/>
  <c r="AG799" i="1" s="1"/>
  <c r="AI799" i="1" s="1"/>
  <c r="AF799" i="1" s="1"/>
  <c r="AW812" i="1"/>
  <c r="AX812" i="1" s="1"/>
  <c r="Q817" i="1"/>
  <c r="AG817" i="1" s="1"/>
  <c r="Y818" i="1"/>
  <c r="Z818" i="1" s="1"/>
  <c r="AT822" i="1"/>
  <c r="AR822" i="1"/>
  <c r="AP822" i="1"/>
  <c r="AQ825" i="1"/>
  <c r="AI833" i="1"/>
  <c r="AF833" i="1" s="1"/>
  <c r="AT834" i="1"/>
  <c r="AR834" i="1"/>
  <c r="AP834" i="1"/>
  <c r="AQ837" i="1"/>
  <c r="Q841" i="1"/>
  <c r="AG841" i="1" s="1"/>
  <c r="AI845" i="1"/>
  <c r="AF845" i="1" s="1"/>
  <c r="AT849" i="1"/>
  <c r="AR849" i="1"/>
  <c r="AP849" i="1"/>
  <c r="AA854" i="1"/>
  <c r="AD854" i="1" s="1"/>
  <c r="AH854" i="1" s="1"/>
  <c r="AI854" i="1" s="1"/>
  <c r="AF854" i="1" s="1"/>
  <c r="Y854" i="1"/>
  <c r="Z854" i="1" s="1"/>
  <c r="AU856" i="1"/>
  <c r="AS856" i="1"/>
  <c r="AW856" i="1" s="1"/>
  <c r="AX856" i="1" s="1"/>
  <c r="AQ856" i="1"/>
  <c r="AU859" i="1"/>
  <c r="AS859" i="1"/>
  <c r="AQ859" i="1"/>
  <c r="R589" i="1"/>
  <c r="AY589" i="1" s="1"/>
  <c r="AZ589" i="1" s="1"/>
  <c r="BA589" i="1" s="1"/>
  <c r="AN591" i="1"/>
  <c r="R595" i="1"/>
  <c r="AY595" i="1" s="1"/>
  <c r="AZ595" i="1" s="1"/>
  <c r="BA595" i="1" s="1"/>
  <c r="AN597" i="1"/>
  <c r="R601" i="1"/>
  <c r="AY601" i="1" s="1"/>
  <c r="AZ601" i="1" s="1"/>
  <c r="BA601" i="1" s="1"/>
  <c r="AN603" i="1"/>
  <c r="R607" i="1"/>
  <c r="AY607" i="1" s="1"/>
  <c r="AZ607" i="1" s="1"/>
  <c r="BA607" i="1" s="1"/>
  <c r="AN609" i="1"/>
  <c r="R613" i="1"/>
  <c r="AY613" i="1" s="1"/>
  <c r="AZ613" i="1" s="1"/>
  <c r="BA613" i="1" s="1"/>
  <c r="AN615" i="1"/>
  <c r="R619" i="1"/>
  <c r="AY619" i="1" s="1"/>
  <c r="AZ619" i="1" s="1"/>
  <c r="BA619" i="1" s="1"/>
  <c r="AR619" i="1"/>
  <c r="AN621" i="1"/>
  <c r="R625" i="1"/>
  <c r="AY625" i="1" s="1"/>
  <c r="AZ625" i="1" s="1"/>
  <c r="BA625" i="1" s="1"/>
  <c r="AR625" i="1"/>
  <c r="AN627" i="1"/>
  <c r="R631" i="1"/>
  <c r="AR631" i="1"/>
  <c r="AN633" i="1"/>
  <c r="R637" i="1"/>
  <c r="AY637" i="1" s="1"/>
  <c r="AZ637" i="1" s="1"/>
  <c r="BA637" i="1" s="1"/>
  <c r="AR637" i="1"/>
  <c r="AN639" i="1"/>
  <c r="R643" i="1"/>
  <c r="AR643" i="1"/>
  <c r="AN645" i="1"/>
  <c r="R649" i="1"/>
  <c r="AR649" i="1"/>
  <c r="AN651" i="1"/>
  <c r="R655" i="1"/>
  <c r="AY655" i="1" s="1"/>
  <c r="AZ655" i="1" s="1"/>
  <c r="BA655" i="1" s="1"/>
  <c r="AR655" i="1"/>
  <c r="AN657" i="1"/>
  <c r="R661" i="1"/>
  <c r="AY661" i="1" s="1"/>
  <c r="AZ661" i="1" s="1"/>
  <c r="BA661" i="1" s="1"/>
  <c r="AR661" i="1"/>
  <c r="AN663" i="1"/>
  <c r="R667" i="1"/>
  <c r="AR667" i="1"/>
  <c r="AN669" i="1"/>
  <c r="R673" i="1"/>
  <c r="AY673" i="1" s="1"/>
  <c r="AZ673" i="1" s="1"/>
  <c r="BA673" i="1" s="1"/>
  <c r="AR673" i="1"/>
  <c r="AN675" i="1"/>
  <c r="R679" i="1"/>
  <c r="AY679" i="1" s="1"/>
  <c r="AZ679" i="1" s="1"/>
  <c r="BA679" i="1" s="1"/>
  <c r="AR679" i="1"/>
  <c r="AN681" i="1"/>
  <c r="R685" i="1"/>
  <c r="AY685" i="1" s="1"/>
  <c r="AZ685" i="1" s="1"/>
  <c r="BA685" i="1" s="1"/>
  <c r="AR685" i="1"/>
  <c r="AN687" i="1"/>
  <c r="AR691" i="1"/>
  <c r="AN693" i="1"/>
  <c r="AR697" i="1"/>
  <c r="AN699" i="1"/>
  <c r="AR703" i="1"/>
  <c r="AN705" i="1"/>
  <c r="AR709" i="1"/>
  <c r="AN711" i="1"/>
  <c r="AR715" i="1"/>
  <c r="AN717" i="1"/>
  <c r="AR721" i="1"/>
  <c r="AN723" i="1"/>
  <c r="V727" i="1"/>
  <c r="AV727" i="1"/>
  <c r="AW727" i="1" s="1"/>
  <c r="AX727" i="1" s="1"/>
  <c r="BH729" i="1"/>
  <c r="AV730" i="1"/>
  <c r="AW730" i="1" s="1"/>
  <c r="AX730" i="1" s="1"/>
  <c r="BG734" i="1"/>
  <c r="BH735" i="1"/>
  <c r="AR736" i="1"/>
  <c r="AP736" i="1"/>
  <c r="AR737" i="1"/>
  <c r="AZ744" i="1"/>
  <c r="BA744" i="1" s="1"/>
  <c r="P745" i="1"/>
  <c r="BJ747" i="1"/>
  <c r="BI747" i="1"/>
  <c r="BH747" i="1"/>
  <c r="AA748" i="1"/>
  <c r="AD748" i="1" s="1"/>
  <c r="AH748" i="1" s="1"/>
  <c r="AI748" i="1" s="1"/>
  <c r="AF748" i="1" s="1"/>
  <c r="AT748" i="1"/>
  <c r="AS752" i="1"/>
  <c r="AP753" i="1"/>
  <c r="AV755" i="1"/>
  <c r="AW755" i="1" s="1"/>
  <c r="AX755" i="1" s="1"/>
  <c r="AU755" i="1"/>
  <c r="AQ755" i="1"/>
  <c r="V756" i="1"/>
  <c r="R756" i="1"/>
  <c r="AY756" i="1" s="1"/>
  <c r="AZ756" i="1" s="1"/>
  <c r="BA756" i="1" s="1"/>
  <c r="AM756" i="1"/>
  <c r="AD758" i="1"/>
  <c r="AH758" i="1" s="1"/>
  <c r="AI758" i="1" s="1"/>
  <c r="AF758" i="1" s="1"/>
  <c r="AV779" i="1"/>
  <c r="AW779" i="1" s="1"/>
  <c r="AX779" i="1" s="1"/>
  <c r="AS780" i="1"/>
  <c r="AQ780" i="1"/>
  <c r="AU780" i="1"/>
  <c r="BJ783" i="1"/>
  <c r="BI783" i="1"/>
  <c r="BH783" i="1"/>
  <c r="AT785" i="1"/>
  <c r="AR785" i="1"/>
  <c r="AP785" i="1"/>
  <c r="AU788" i="1"/>
  <c r="AQ788" i="1"/>
  <c r="AW794" i="1"/>
  <c r="AX794" i="1" s="1"/>
  <c r="AI800" i="1"/>
  <c r="AF800" i="1" s="1"/>
  <c r="AV803" i="1"/>
  <c r="AU809" i="1"/>
  <c r="AS809" i="1"/>
  <c r="AQ809" i="1"/>
  <c r="AT813" i="1"/>
  <c r="AR813" i="1"/>
  <c r="AP813" i="1"/>
  <c r="AU814" i="1"/>
  <c r="AS814" i="1"/>
  <c r="AW814" i="1" s="1"/>
  <c r="AX814" i="1" s="1"/>
  <c r="AQ814" i="1"/>
  <c r="AD818" i="1"/>
  <c r="AH818" i="1" s="1"/>
  <c r="AI818" i="1" s="1"/>
  <c r="AF818" i="1" s="1"/>
  <c r="AU821" i="1"/>
  <c r="AS821" i="1"/>
  <c r="AW821" i="1" s="1"/>
  <c r="AX821" i="1" s="1"/>
  <c r="AQ821" i="1"/>
  <c r="V822" i="1"/>
  <c r="R822" i="1"/>
  <c r="AV822" i="1"/>
  <c r="AS822" i="1"/>
  <c r="AQ822" i="1"/>
  <c r="AU822" i="1"/>
  <c r="Y827" i="1"/>
  <c r="Z827" i="1" s="1"/>
  <c r="Q829" i="1"/>
  <c r="AG829" i="1" s="1"/>
  <c r="Y830" i="1"/>
  <c r="Z830" i="1" s="1"/>
  <c r="AU833" i="1"/>
  <c r="AS833" i="1"/>
  <c r="AQ833" i="1"/>
  <c r="V834" i="1"/>
  <c r="R834" i="1"/>
  <c r="AV834" i="1"/>
  <c r="AS834" i="1"/>
  <c r="AQ834" i="1"/>
  <c r="AU834" i="1"/>
  <c r="AU845" i="1"/>
  <c r="AS845" i="1"/>
  <c r="AQ845" i="1"/>
  <c r="AU848" i="1"/>
  <c r="AQ848" i="1"/>
  <c r="AA849" i="1"/>
  <c r="AD849" i="1" s="1"/>
  <c r="AH849" i="1" s="1"/>
  <c r="Y849" i="1"/>
  <c r="Z849" i="1" s="1"/>
  <c r="AU849" i="1"/>
  <c r="AS849" i="1"/>
  <c r="AU850" i="1"/>
  <c r="AW850" i="1" s="1"/>
  <c r="AX850" i="1" s="1"/>
  <c r="AS850" i="1"/>
  <c r="AQ850" i="1"/>
  <c r="AI855" i="1"/>
  <c r="AF855" i="1" s="1"/>
  <c r="AI857" i="1"/>
  <c r="AF857" i="1" s="1"/>
  <c r="BH589" i="1"/>
  <c r="AO591" i="1"/>
  <c r="BH595" i="1"/>
  <c r="AO597" i="1"/>
  <c r="BH601" i="1"/>
  <c r="AO603" i="1"/>
  <c r="BH607" i="1"/>
  <c r="AO609" i="1"/>
  <c r="BH613" i="1"/>
  <c r="AO615" i="1"/>
  <c r="BH619" i="1"/>
  <c r="AO621" i="1"/>
  <c r="BH625" i="1"/>
  <c r="AO627" i="1"/>
  <c r="BH631" i="1"/>
  <c r="AO633" i="1"/>
  <c r="BH637" i="1"/>
  <c r="AO639" i="1"/>
  <c r="BH643" i="1"/>
  <c r="AO645" i="1"/>
  <c r="BH649" i="1"/>
  <c r="AO651" i="1"/>
  <c r="BH655" i="1"/>
  <c r="AO657" i="1"/>
  <c r="BH661" i="1"/>
  <c r="BH667" i="1"/>
  <c r="Y671" i="1"/>
  <c r="Z671" i="1" s="1"/>
  <c r="BH673" i="1"/>
  <c r="Y677" i="1"/>
  <c r="Z677" i="1" s="1"/>
  <c r="BH679" i="1"/>
  <c r="Y683" i="1"/>
  <c r="Z683" i="1" s="1"/>
  <c r="BH685" i="1"/>
  <c r="Y689" i="1"/>
  <c r="Z689" i="1" s="1"/>
  <c r="BH691" i="1"/>
  <c r="Y695" i="1"/>
  <c r="Z695" i="1" s="1"/>
  <c r="BH697" i="1"/>
  <c r="AY700" i="1"/>
  <c r="AZ700" i="1" s="1"/>
  <c r="BA700" i="1" s="1"/>
  <c r="Y701" i="1"/>
  <c r="Z701" i="1" s="1"/>
  <c r="BH703" i="1"/>
  <c r="AY706" i="1"/>
  <c r="AZ706" i="1" s="1"/>
  <c r="BA706" i="1" s="1"/>
  <c r="Y707" i="1"/>
  <c r="Z707" i="1" s="1"/>
  <c r="BH709" i="1"/>
  <c r="AY712" i="1"/>
  <c r="AZ712" i="1" s="1"/>
  <c r="BA712" i="1" s="1"/>
  <c r="Y713" i="1"/>
  <c r="Z713" i="1" s="1"/>
  <c r="BH715" i="1"/>
  <c r="AY718" i="1"/>
  <c r="AZ718" i="1" s="1"/>
  <c r="BA718" i="1" s="1"/>
  <c r="Y719" i="1"/>
  <c r="Z719" i="1" s="1"/>
  <c r="BH721" i="1"/>
  <c r="AY724" i="1"/>
  <c r="AZ724" i="1" s="1"/>
  <c r="BA724" i="1" s="1"/>
  <c r="Y725" i="1"/>
  <c r="Z725" i="1" s="1"/>
  <c r="AV728" i="1"/>
  <c r="AW728" i="1" s="1"/>
  <c r="AX728" i="1" s="1"/>
  <c r="AR729" i="1"/>
  <c r="BJ729" i="1"/>
  <c r="V730" i="1"/>
  <c r="AV731" i="1"/>
  <c r="R733" i="1"/>
  <c r="AV733" i="1"/>
  <c r="AW733" i="1" s="1"/>
  <c r="AX733" i="1" s="1"/>
  <c r="AP734" i="1"/>
  <c r="AT734" i="1"/>
  <c r="BH734" i="1"/>
  <c r="AS737" i="1"/>
  <c r="R739" i="1"/>
  <c r="AY739" i="1" s="1"/>
  <c r="AZ739" i="1" s="1"/>
  <c r="BA739" i="1" s="1"/>
  <c r="AV739" i="1"/>
  <c r="AW739" i="1" s="1"/>
  <c r="AX739" i="1" s="1"/>
  <c r="BG744" i="1"/>
  <c r="BH745" i="1"/>
  <c r="R746" i="1"/>
  <c r="V747" i="1"/>
  <c r="R747" i="1"/>
  <c r="AU748" i="1"/>
  <c r="AT749" i="1"/>
  <c r="AP749" i="1"/>
  <c r="P751" i="1"/>
  <c r="P754" i="1"/>
  <c r="AT754" i="1"/>
  <c r="AR754" i="1"/>
  <c r="AP754" i="1"/>
  <c r="W755" i="1"/>
  <c r="AB755" i="1" s="1"/>
  <c r="R755" i="1"/>
  <c r="AY755" i="1" s="1"/>
  <c r="AZ755" i="1" s="1"/>
  <c r="BA755" i="1" s="1"/>
  <c r="AN756" i="1"/>
  <c r="AT761" i="1"/>
  <c r="AR761" i="1"/>
  <c r="AP761" i="1"/>
  <c r="V762" i="1"/>
  <c r="R762" i="1"/>
  <c r="AV762" i="1"/>
  <c r="AW762" i="1" s="1"/>
  <c r="AX762" i="1" s="1"/>
  <c r="AY765" i="1"/>
  <c r="AZ765" i="1" s="1"/>
  <c r="BA765" i="1" s="1"/>
  <c r="AY769" i="1"/>
  <c r="AZ769" i="1" s="1"/>
  <c r="BA769" i="1" s="1"/>
  <c r="Y776" i="1"/>
  <c r="Z776" i="1" s="1"/>
  <c r="AU785" i="1"/>
  <c r="AS785" i="1"/>
  <c r="AQ785" i="1"/>
  <c r="V786" i="1"/>
  <c r="R786" i="1"/>
  <c r="AV786" i="1"/>
  <c r="BJ789" i="1"/>
  <c r="BI789" i="1"/>
  <c r="BH789" i="1"/>
  <c r="AT791" i="1"/>
  <c r="AR791" i="1"/>
  <c r="AP791" i="1"/>
  <c r="AU794" i="1"/>
  <c r="AQ794" i="1"/>
  <c r="AT801" i="1"/>
  <c r="AR801" i="1"/>
  <c r="AP801" i="1"/>
  <c r="AU802" i="1"/>
  <c r="AS802" i="1"/>
  <c r="AW802" i="1" s="1"/>
  <c r="AX802" i="1" s="1"/>
  <c r="AQ802" i="1"/>
  <c r="AT810" i="1"/>
  <c r="AR810" i="1"/>
  <c r="AP810" i="1"/>
  <c r="AU812" i="1"/>
  <c r="AQ812" i="1"/>
  <c r="AU813" i="1"/>
  <c r="AS813" i="1"/>
  <c r="AW813" i="1" s="1"/>
  <c r="AX813" i="1" s="1"/>
  <c r="BJ825" i="1"/>
  <c r="BI825" i="1"/>
  <c r="BH825" i="1"/>
  <c r="AD827" i="1"/>
  <c r="AH827" i="1" s="1"/>
  <c r="AD830" i="1"/>
  <c r="AH830" i="1" s="1"/>
  <c r="AW833" i="1"/>
  <c r="AX833" i="1" s="1"/>
  <c r="BG837" i="1"/>
  <c r="Y839" i="1"/>
  <c r="Z839" i="1" s="1"/>
  <c r="AW845" i="1"/>
  <c r="AX845" i="1" s="1"/>
  <c r="AT846" i="1"/>
  <c r="AR846" i="1"/>
  <c r="AP846" i="1"/>
  <c r="AQ849" i="1"/>
  <c r="AU858" i="1"/>
  <c r="AS858" i="1"/>
  <c r="AQ858" i="1"/>
  <c r="AP879" i="1"/>
  <c r="AT879" i="1"/>
  <c r="AR879" i="1"/>
  <c r="BB621" i="1"/>
  <c r="BG621" i="1" s="1"/>
  <c r="BB627" i="1"/>
  <c r="BG627" i="1" s="1"/>
  <c r="BB633" i="1"/>
  <c r="BG633" i="1" s="1"/>
  <c r="BB639" i="1"/>
  <c r="BG639" i="1" s="1"/>
  <c r="BB645" i="1"/>
  <c r="BG645" i="1" s="1"/>
  <c r="BB651" i="1"/>
  <c r="BG651" i="1" s="1"/>
  <c r="BB657" i="1"/>
  <c r="BG657" i="1" s="1"/>
  <c r="BB663" i="1"/>
  <c r="BG663" i="1" s="1"/>
  <c r="BB669" i="1"/>
  <c r="BG669" i="1" s="1"/>
  <c r="R674" i="1"/>
  <c r="AY674" i="1" s="1"/>
  <c r="AZ674" i="1" s="1"/>
  <c r="BA674" i="1" s="1"/>
  <c r="BB675" i="1"/>
  <c r="BG675" i="1" s="1"/>
  <c r="R680" i="1"/>
  <c r="BB681" i="1"/>
  <c r="BG681" i="1" s="1"/>
  <c r="R686" i="1"/>
  <c r="AY686" i="1" s="1"/>
  <c r="AZ686" i="1" s="1"/>
  <c r="BA686" i="1" s="1"/>
  <c r="BB687" i="1"/>
  <c r="BG687" i="1" s="1"/>
  <c r="R692" i="1"/>
  <c r="AY692" i="1" s="1"/>
  <c r="AZ692" i="1" s="1"/>
  <c r="BA692" i="1" s="1"/>
  <c r="BB693" i="1"/>
  <c r="BG693" i="1" s="1"/>
  <c r="R698" i="1"/>
  <c r="AY698" i="1" s="1"/>
  <c r="AZ698" i="1" s="1"/>
  <c r="BA698" i="1" s="1"/>
  <c r="BB699" i="1"/>
  <c r="BG699" i="1" s="1"/>
  <c r="R704" i="1"/>
  <c r="AY704" i="1" s="1"/>
  <c r="AZ704" i="1" s="1"/>
  <c r="BA704" i="1" s="1"/>
  <c r="BB705" i="1"/>
  <c r="BG705" i="1" s="1"/>
  <c r="R710" i="1"/>
  <c r="AY710" i="1" s="1"/>
  <c r="AZ710" i="1" s="1"/>
  <c r="BA710" i="1" s="1"/>
  <c r="BB711" i="1"/>
  <c r="BG711" i="1" s="1"/>
  <c r="R716" i="1"/>
  <c r="AY716" i="1" s="1"/>
  <c r="AZ716" i="1" s="1"/>
  <c r="BA716" i="1" s="1"/>
  <c r="BB717" i="1"/>
  <c r="BG717" i="1" s="1"/>
  <c r="BB723" i="1"/>
  <c r="BG723" i="1" s="1"/>
  <c r="AW740" i="1"/>
  <c r="AX740" i="1" s="1"/>
  <c r="V741" i="1"/>
  <c r="R741" i="1"/>
  <c r="AU749" i="1"/>
  <c r="AQ749" i="1"/>
  <c r="AR751" i="1"/>
  <c r="AP751" i="1"/>
  <c r="AS754" i="1"/>
  <c r="AW754" i="1" s="1"/>
  <c r="AX754" i="1" s="1"/>
  <c r="AQ754" i="1"/>
  <c r="AS756" i="1"/>
  <c r="AW756" i="1" s="1"/>
  <c r="AX756" i="1" s="1"/>
  <c r="AU756" i="1"/>
  <c r="AU761" i="1"/>
  <c r="AQ761" i="1"/>
  <c r="AT762" i="1"/>
  <c r="AR762" i="1"/>
  <c r="AP762" i="1"/>
  <c r="AQ763" i="1"/>
  <c r="AS763" i="1"/>
  <c r="AV764" i="1"/>
  <c r="AV765" i="1"/>
  <c r="V765" i="1"/>
  <c r="R765" i="1"/>
  <c r="AT765" i="1"/>
  <c r="AR765" i="1"/>
  <c r="AP765" i="1"/>
  <c r="AU766" i="1"/>
  <c r="AS766" i="1"/>
  <c r="AW766" i="1" s="1"/>
  <c r="AX766" i="1" s="1"/>
  <c r="AQ766" i="1"/>
  <c r="AS782" i="1"/>
  <c r="AT786" i="1"/>
  <c r="AR786" i="1"/>
  <c r="AP786" i="1"/>
  <c r="AU791" i="1"/>
  <c r="AW791" i="1" s="1"/>
  <c r="AX791" i="1" s="1"/>
  <c r="AS791" i="1"/>
  <c r="AQ791" i="1"/>
  <c r="V792" i="1"/>
  <c r="R792" i="1"/>
  <c r="AY792" i="1" s="1"/>
  <c r="AZ792" i="1" s="1"/>
  <c r="BA792" i="1" s="1"/>
  <c r="AV792" i="1"/>
  <c r="AW808" i="1"/>
  <c r="AX808" i="1" s="1"/>
  <c r="AV809" i="1"/>
  <c r="V810" i="1"/>
  <c r="R810" i="1"/>
  <c r="AV810" i="1"/>
  <c r="AW810" i="1" s="1"/>
  <c r="AX810" i="1" s="1"/>
  <c r="AS810" i="1"/>
  <c r="AQ810" i="1"/>
  <c r="AU810" i="1"/>
  <c r="AS824" i="1"/>
  <c r="AW824" i="1" s="1"/>
  <c r="AX824" i="1" s="1"/>
  <c r="AS836" i="1"/>
  <c r="AW836" i="1" s="1"/>
  <c r="AX836" i="1" s="1"/>
  <c r="BJ837" i="1"/>
  <c r="BI837" i="1"/>
  <c r="BH837" i="1"/>
  <c r="V846" i="1"/>
  <c r="R846" i="1"/>
  <c r="AY846" i="1" s="1"/>
  <c r="AZ846" i="1" s="1"/>
  <c r="BA846" i="1" s="1"/>
  <c r="AV846" i="1"/>
  <c r="AW846" i="1" s="1"/>
  <c r="AX846" i="1" s="1"/>
  <c r="AS846" i="1"/>
  <c r="AQ846" i="1"/>
  <c r="AU846" i="1"/>
  <c r="AP855" i="1"/>
  <c r="AT855" i="1"/>
  <c r="AR855" i="1"/>
  <c r="AU882" i="1"/>
  <c r="AS882" i="1"/>
  <c r="AQ882" i="1"/>
  <c r="AY551" i="1"/>
  <c r="AZ551" i="1" s="1"/>
  <c r="BA551" i="1" s="1"/>
  <c r="AY557" i="1"/>
  <c r="AZ557" i="1" s="1"/>
  <c r="BA557" i="1" s="1"/>
  <c r="AY563" i="1"/>
  <c r="AZ563" i="1" s="1"/>
  <c r="BA563" i="1" s="1"/>
  <c r="BH566" i="1"/>
  <c r="AY569" i="1"/>
  <c r="AZ569" i="1" s="1"/>
  <c r="BA569" i="1" s="1"/>
  <c r="BH572" i="1"/>
  <c r="AY575" i="1"/>
  <c r="AZ575" i="1" s="1"/>
  <c r="BA575" i="1" s="1"/>
  <c r="BH578" i="1"/>
  <c r="AY581" i="1"/>
  <c r="AZ581" i="1" s="1"/>
  <c r="BA581" i="1" s="1"/>
  <c r="BH584" i="1"/>
  <c r="AY587" i="1"/>
  <c r="AZ587" i="1" s="1"/>
  <c r="BA587" i="1" s="1"/>
  <c r="BH590" i="1"/>
  <c r="AY593" i="1"/>
  <c r="AZ593" i="1" s="1"/>
  <c r="BA593" i="1" s="1"/>
  <c r="BH596" i="1"/>
  <c r="AY599" i="1"/>
  <c r="AZ599" i="1" s="1"/>
  <c r="BA599" i="1" s="1"/>
  <c r="BH602" i="1"/>
  <c r="BH608" i="1"/>
  <c r="AY611" i="1"/>
  <c r="AZ611" i="1" s="1"/>
  <c r="BA611" i="1" s="1"/>
  <c r="BH614" i="1"/>
  <c r="AY617" i="1"/>
  <c r="AZ617" i="1" s="1"/>
  <c r="BA617" i="1" s="1"/>
  <c r="BH620" i="1"/>
  <c r="AY623" i="1"/>
  <c r="AZ623" i="1" s="1"/>
  <c r="BA623" i="1" s="1"/>
  <c r="BH626" i="1"/>
  <c r="AY629" i="1"/>
  <c r="AZ629" i="1" s="1"/>
  <c r="BA629" i="1" s="1"/>
  <c r="BH632" i="1"/>
  <c r="AY635" i="1"/>
  <c r="AZ635" i="1" s="1"/>
  <c r="BA635" i="1" s="1"/>
  <c r="BH638" i="1"/>
  <c r="AY641" i="1"/>
  <c r="AZ641" i="1" s="1"/>
  <c r="BA641" i="1" s="1"/>
  <c r="BH644" i="1"/>
  <c r="BH650" i="1"/>
  <c r="AY653" i="1"/>
  <c r="AZ653" i="1" s="1"/>
  <c r="BA653" i="1" s="1"/>
  <c r="AY659" i="1"/>
  <c r="AZ659" i="1" s="1"/>
  <c r="BA659" i="1" s="1"/>
  <c r="AY665" i="1"/>
  <c r="AZ665" i="1" s="1"/>
  <c r="BA665" i="1" s="1"/>
  <c r="AY671" i="1"/>
  <c r="AZ671" i="1" s="1"/>
  <c r="BA671" i="1" s="1"/>
  <c r="AY677" i="1"/>
  <c r="AZ677" i="1" s="1"/>
  <c r="BA677" i="1" s="1"/>
  <c r="AY683" i="1"/>
  <c r="AZ683" i="1" s="1"/>
  <c r="BA683" i="1" s="1"/>
  <c r="AY689" i="1"/>
  <c r="AZ689" i="1" s="1"/>
  <c r="BA689" i="1" s="1"/>
  <c r="AY695" i="1"/>
  <c r="AZ695" i="1" s="1"/>
  <c r="BA695" i="1" s="1"/>
  <c r="AY701" i="1"/>
  <c r="AZ701" i="1" s="1"/>
  <c r="BA701" i="1" s="1"/>
  <c r="AY707" i="1"/>
  <c r="AZ707" i="1" s="1"/>
  <c r="BA707" i="1" s="1"/>
  <c r="AY713" i="1"/>
  <c r="AZ713" i="1" s="1"/>
  <c r="BA713" i="1" s="1"/>
  <c r="AY719" i="1"/>
  <c r="AZ719" i="1" s="1"/>
  <c r="BA719" i="1" s="1"/>
  <c r="AY725" i="1"/>
  <c r="AZ725" i="1" s="1"/>
  <c r="BA725" i="1" s="1"/>
  <c r="AQ728" i="1"/>
  <c r="BG728" i="1"/>
  <c r="AQ731" i="1"/>
  <c r="Q732" i="1"/>
  <c r="AG732" i="1" s="1"/>
  <c r="AQ734" i="1"/>
  <c r="AP735" i="1"/>
  <c r="BG736" i="1"/>
  <c r="AT736" i="1"/>
  <c r="AV737" i="1"/>
  <c r="V737" i="1"/>
  <c r="V738" i="1"/>
  <c r="R738" i="1"/>
  <c r="AV738" i="1"/>
  <c r="P742" i="1"/>
  <c r="R743" i="1"/>
  <c r="AY743" i="1" s="1"/>
  <c r="AZ743" i="1" s="1"/>
  <c r="BA743" i="1" s="1"/>
  <c r="AT743" i="1"/>
  <c r="AP743" i="1"/>
  <c r="AN744" i="1"/>
  <c r="BH744" i="1"/>
  <c r="AA745" i="1"/>
  <c r="AD745" i="1" s="1"/>
  <c r="AH745" i="1" s="1"/>
  <c r="AI745" i="1" s="1"/>
  <c r="AF745" i="1" s="1"/>
  <c r="Y745" i="1"/>
  <c r="Z745" i="1" s="1"/>
  <c r="AR745" i="1"/>
  <c r="AP745" i="1"/>
  <c r="Y746" i="1"/>
  <c r="Z746" i="1" s="1"/>
  <c r="AN747" i="1"/>
  <c r="AA751" i="1"/>
  <c r="AD751" i="1" s="1"/>
  <c r="AH751" i="1" s="1"/>
  <c r="AI751" i="1" s="1"/>
  <c r="AF751" i="1" s="1"/>
  <c r="Y751" i="1"/>
  <c r="Z751" i="1" s="1"/>
  <c r="AQ751" i="1"/>
  <c r="AS751" i="1"/>
  <c r="Q753" i="1"/>
  <c r="AG753" i="1" s="1"/>
  <c r="Y754" i="1"/>
  <c r="Z754" i="1" s="1"/>
  <c r="AU754" i="1"/>
  <c r="AQ756" i="1"/>
  <c r="AQ757" i="1"/>
  <c r="AS757" i="1"/>
  <c r="AV758" i="1"/>
  <c r="AV761" i="1"/>
  <c r="AW761" i="1" s="1"/>
  <c r="AX761" i="1" s="1"/>
  <c r="AS762" i="1"/>
  <c r="AU762" i="1"/>
  <c r="AU764" i="1"/>
  <c r="AQ764" i="1"/>
  <c r="AI770" i="1"/>
  <c r="AF770" i="1" s="1"/>
  <c r="AU772" i="1"/>
  <c r="AS772" i="1"/>
  <c r="AW772" i="1" s="1"/>
  <c r="AX772" i="1" s="1"/>
  <c r="AQ772" i="1"/>
  <c r="AU778" i="1"/>
  <c r="AS778" i="1"/>
  <c r="AW778" i="1" s="1"/>
  <c r="AX778" i="1" s="1"/>
  <c r="AQ778" i="1"/>
  <c r="AV785" i="1"/>
  <c r="AW785" i="1" s="1"/>
  <c r="AX785" i="1" s="1"/>
  <c r="AS786" i="1"/>
  <c r="AQ786" i="1"/>
  <c r="AU786" i="1"/>
  <c r="AD787" i="1"/>
  <c r="AH787" i="1" s="1"/>
  <c r="AI787" i="1" s="1"/>
  <c r="AF787" i="1" s="1"/>
  <c r="AI790" i="1"/>
  <c r="AF790" i="1" s="1"/>
  <c r="AT792" i="1"/>
  <c r="AR792" i="1"/>
  <c r="AP792" i="1"/>
  <c r="BJ795" i="1"/>
  <c r="BI795" i="1"/>
  <c r="BH795" i="1"/>
  <c r="AU800" i="1"/>
  <c r="AW800" i="1" s="1"/>
  <c r="AX800" i="1" s="1"/>
  <c r="AQ800" i="1"/>
  <c r="Y802" i="1"/>
  <c r="Z802" i="1" s="1"/>
  <c r="Q805" i="1"/>
  <c r="AG805" i="1" s="1"/>
  <c r="AI805" i="1" s="1"/>
  <c r="AF805" i="1" s="1"/>
  <c r="BG813" i="1"/>
  <c r="AI830" i="1"/>
  <c r="AF830" i="1" s="1"/>
  <c r="AT843" i="1"/>
  <c r="AR843" i="1"/>
  <c r="AP843" i="1"/>
  <c r="BG849" i="1"/>
  <c r="Y851" i="1"/>
  <c r="Z851" i="1" s="1"/>
  <c r="Q853" i="1"/>
  <c r="AG853" i="1" s="1"/>
  <c r="AI853" i="1" s="1"/>
  <c r="AF853" i="1" s="1"/>
  <c r="AU855" i="1"/>
  <c r="AS855" i="1"/>
  <c r="AQ855" i="1"/>
  <c r="AW859" i="1"/>
  <c r="AX859" i="1" s="1"/>
  <c r="AP891" i="1"/>
  <c r="AT891" i="1"/>
  <c r="AR891" i="1"/>
  <c r="AP598" i="1"/>
  <c r="AP604" i="1"/>
  <c r="AP610" i="1"/>
  <c r="AP616" i="1"/>
  <c r="AP622" i="1"/>
  <c r="AP628" i="1"/>
  <c r="AP634" i="1"/>
  <c r="AP640" i="1"/>
  <c r="AP646" i="1"/>
  <c r="AP652" i="1"/>
  <c r="AP658" i="1"/>
  <c r="AP664" i="1"/>
  <c r="AP670" i="1"/>
  <c r="V674" i="1"/>
  <c r="AP676" i="1"/>
  <c r="V680" i="1"/>
  <c r="AP682" i="1"/>
  <c r="V686" i="1"/>
  <c r="AP688" i="1"/>
  <c r="AP694" i="1"/>
  <c r="AP700" i="1"/>
  <c r="AP706" i="1"/>
  <c r="AP712" i="1"/>
  <c r="AP718" i="1"/>
  <c r="AP724" i="1"/>
  <c r="BH728" i="1"/>
  <c r="AM730" i="1"/>
  <c r="AY732" i="1"/>
  <c r="AZ732" i="1" s="1"/>
  <c r="BA732" i="1" s="1"/>
  <c r="AQ735" i="1"/>
  <c r="AV736" i="1"/>
  <c r="AW736" i="1" s="1"/>
  <c r="AX736" i="1" s="1"/>
  <c r="R736" i="1"/>
  <c r="BJ744" i="1"/>
  <c r="BI750" i="1"/>
  <c r="BH750" i="1"/>
  <c r="AW752" i="1"/>
  <c r="AX752" i="1" s="1"/>
  <c r="AA757" i="1"/>
  <c r="AD757" i="1" s="1"/>
  <c r="AH757" i="1" s="1"/>
  <c r="AI757" i="1" s="1"/>
  <c r="AF757" i="1" s="1"/>
  <c r="Y757" i="1"/>
  <c r="Z757" i="1" s="1"/>
  <c r="X764" i="1"/>
  <c r="AC764" i="1" s="1"/>
  <c r="AD764" i="1" s="1"/>
  <c r="AH764" i="1" s="1"/>
  <c r="AI764" i="1" s="1"/>
  <c r="AF764" i="1" s="1"/>
  <c r="R764" i="1"/>
  <c r="AT771" i="1"/>
  <c r="AR771" i="1"/>
  <c r="AP771" i="1"/>
  <c r="AT777" i="1"/>
  <c r="AR777" i="1"/>
  <c r="AP777" i="1"/>
  <c r="Y782" i="1"/>
  <c r="Z782" i="1" s="1"/>
  <c r="AW784" i="1"/>
  <c r="AX784" i="1" s="1"/>
  <c r="AS792" i="1"/>
  <c r="AQ792" i="1"/>
  <c r="AU792" i="1"/>
  <c r="AT797" i="1"/>
  <c r="AR797" i="1"/>
  <c r="AP797" i="1"/>
  <c r="BJ813" i="1"/>
  <c r="BI813" i="1"/>
  <c r="BH813" i="1"/>
  <c r="AT819" i="1"/>
  <c r="AR819" i="1"/>
  <c r="AP819" i="1"/>
  <c r="AU820" i="1"/>
  <c r="AS820" i="1"/>
  <c r="AQ820" i="1"/>
  <c r="Y824" i="1"/>
  <c r="Z824" i="1" s="1"/>
  <c r="AI826" i="1"/>
  <c r="AF826" i="1" s="1"/>
  <c r="AI827" i="1"/>
  <c r="AF827" i="1" s="1"/>
  <c r="AW830" i="1"/>
  <c r="AX830" i="1" s="1"/>
  <c r="AT831" i="1"/>
  <c r="AR831" i="1"/>
  <c r="AP831" i="1"/>
  <c r="AU832" i="1"/>
  <c r="AS832" i="1"/>
  <c r="AW832" i="1" s="1"/>
  <c r="AX832" i="1" s="1"/>
  <c r="AQ832" i="1"/>
  <c r="Y836" i="1"/>
  <c r="Z836" i="1" s="1"/>
  <c r="AI837" i="1"/>
  <c r="AF837" i="1" s="1"/>
  <c r="AU842" i="1"/>
  <c r="AW842" i="1" s="1"/>
  <c r="AX842" i="1" s="1"/>
  <c r="AQ842" i="1"/>
  <c r="AA843" i="1"/>
  <c r="AD843" i="1" s="1"/>
  <c r="AH843" i="1" s="1"/>
  <c r="AI843" i="1" s="1"/>
  <c r="AF843" i="1" s="1"/>
  <c r="Y843" i="1"/>
  <c r="Z843" i="1" s="1"/>
  <c r="AU843" i="1"/>
  <c r="AS843" i="1"/>
  <c r="AU844" i="1"/>
  <c r="AS844" i="1"/>
  <c r="AQ844" i="1"/>
  <c r="BJ849" i="1"/>
  <c r="BI849" i="1"/>
  <c r="BH849" i="1"/>
  <c r="AD851" i="1"/>
  <c r="AH851" i="1" s="1"/>
  <c r="AI851" i="1" s="1"/>
  <c r="AF851" i="1" s="1"/>
  <c r="AA858" i="1"/>
  <c r="AD858" i="1" s="1"/>
  <c r="AH858" i="1" s="1"/>
  <c r="Y858" i="1"/>
  <c r="Z858" i="1" s="1"/>
  <c r="AS860" i="1"/>
  <c r="AU860" i="1"/>
  <c r="AQ860" i="1"/>
  <c r="AR895" i="1"/>
  <c r="AP895" i="1"/>
  <c r="AT895" i="1"/>
  <c r="AY600" i="1"/>
  <c r="AZ600" i="1" s="1"/>
  <c r="BA600" i="1" s="1"/>
  <c r="AY606" i="1"/>
  <c r="AZ606" i="1" s="1"/>
  <c r="BA606" i="1" s="1"/>
  <c r="AY612" i="1"/>
  <c r="AZ612" i="1" s="1"/>
  <c r="BA612" i="1" s="1"/>
  <c r="AY618" i="1"/>
  <c r="AZ618" i="1" s="1"/>
  <c r="BA618" i="1" s="1"/>
  <c r="AY624" i="1"/>
  <c r="AZ624" i="1" s="1"/>
  <c r="BA624" i="1" s="1"/>
  <c r="AY630" i="1"/>
  <c r="AZ630" i="1" s="1"/>
  <c r="BA630" i="1" s="1"/>
  <c r="AY636" i="1"/>
  <c r="AZ636" i="1" s="1"/>
  <c r="BA636" i="1" s="1"/>
  <c r="AY642" i="1"/>
  <c r="AZ642" i="1" s="1"/>
  <c r="BA642" i="1" s="1"/>
  <c r="AY648" i="1"/>
  <c r="AZ648" i="1" s="1"/>
  <c r="BA648" i="1" s="1"/>
  <c r="AY654" i="1"/>
  <c r="AZ654" i="1" s="1"/>
  <c r="BA654" i="1" s="1"/>
  <c r="AY660" i="1"/>
  <c r="AZ660" i="1" s="1"/>
  <c r="BA660" i="1" s="1"/>
  <c r="AY666" i="1"/>
  <c r="AZ666" i="1" s="1"/>
  <c r="BA666" i="1" s="1"/>
  <c r="AY672" i="1"/>
  <c r="AZ672" i="1" s="1"/>
  <c r="BA672" i="1" s="1"/>
  <c r="AY678" i="1"/>
  <c r="AZ678" i="1" s="1"/>
  <c r="BA678" i="1" s="1"/>
  <c r="AY684" i="1"/>
  <c r="AZ684" i="1" s="1"/>
  <c r="BA684" i="1" s="1"/>
  <c r="AY690" i="1"/>
  <c r="AZ690" i="1" s="1"/>
  <c r="BA690" i="1" s="1"/>
  <c r="AY696" i="1"/>
  <c r="AZ696" i="1" s="1"/>
  <c r="BA696" i="1" s="1"/>
  <c r="AY714" i="1"/>
  <c r="AZ714" i="1" s="1"/>
  <c r="BA714" i="1" s="1"/>
  <c r="AY720" i="1"/>
  <c r="AZ720" i="1" s="1"/>
  <c r="BA720" i="1" s="1"/>
  <c r="AY726" i="1"/>
  <c r="AZ726" i="1" s="1"/>
  <c r="BA726" i="1" s="1"/>
  <c r="P728" i="1"/>
  <c r="BI728" i="1"/>
  <c r="R729" i="1"/>
  <c r="AY729" i="1" s="1"/>
  <c r="AZ729" i="1" s="1"/>
  <c r="BA729" i="1" s="1"/>
  <c r="BB730" i="1"/>
  <c r="BG730" i="1" s="1"/>
  <c r="P731" i="1"/>
  <c r="AS734" i="1"/>
  <c r="AW734" i="1" s="1"/>
  <c r="AX734" i="1" s="1"/>
  <c r="AS735" i="1"/>
  <c r="AY738" i="1"/>
  <c r="AZ738" i="1" s="1"/>
  <c r="BA738" i="1" s="1"/>
  <c r="P739" i="1"/>
  <c r="BI742" i="1"/>
  <c r="AQ745" i="1"/>
  <c r="AD746" i="1"/>
  <c r="AH746" i="1" s="1"/>
  <c r="AI746" i="1" s="1"/>
  <c r="AF746" i="1" s="1"/>
  <c r="AO747" i="1"/>
  <c r="AS749" i="1"/>
  <c r="V750" i="1"/>
  <c r="R750" i="1"/>
  <c r="AY750" i="1" s="1"/>
  <c r="AZ750" i="1" s="1"/>
  <c r="BA750" i="1" s="1"/>
  <c r="BJ750" i="1"/>
  <c r="BJ753" i="1"/>
  <c r="BI753" i="1"/>
  <c r="BH753" i="1"/>
  <c r="AV759" i="1"/>
  <c r="V759" i="1"/>
  <c r="R759" i="1"/>
  <c r="AT759" i="1"/>
  <c r="AR759" i="1"/>
  <c r="AP759" i="1"/>
  <c r="AY781" i="1"/>
  <c r="AZ781" i="1" s="1"/>
  <c r="BA781" i="1" s="1"/>
  <c r="AD782" i="1"/>
  <c r="AH782" i="1" s="1"/>
  <c r="AI782" i="1" s="1"/>
  <c r="AF782" i="1" s="1"/>
  <c r="AW790" i="1"/>
  <c r="AX790" i="1" s="1"/>
  <c r="AU797" i="1"/>
  <c r="AS797" i="1"/>
  <c r="AW797" i="1" s="1"/>
  <c r="AX797" i="1" s="1"/>
  <c r="AQ797" i="1"/>
  <c r="V798" i="1"/>
  <c r="R798" i="1"/>
  <c r="AV798" i="1"/>
  <c r="AT798" i="1"/>
  <c r="AR798" i="1"/>
  <c r="AP798" i="1"/>
  <c r="BJ801" i="1"/>
  <c r="BI801" i="1"/>
  <c r="BH801" i="1"/>
  <c r="AU808" i="1"/>
  <c r="AS808" i="1"/>
  <c r="AQ808" i="1"/>
  <c r="AT816" i="1"/>
  <c r="AR816" i="1"/>
  <c r="AP816" i="1"/>
  <c r="AU818" i="1"/>
  <c r="AW818" i="1" s="1"/>
  <c r="AX818" i="1" s="1"/>
  <c r="AQ818" i="1"/>
  <c r="AW819" i="1"/>
  <c r="AX819" i="1" s="1"/>
  <c r="AU819" i="1"/>
  <c r="AS819" i="1"/>
  <c r="AW820" i="1"/>
  <c r="AX820" i="1" s="1"/>
  <c r="Q823" i="1"/>
  <c r="AG823" i="1" s="1"/>
  <c r="AI823" i="1" s="1"/>
  <c r="AF823" i="1" s="1"/>
  <c r="AD824" i="1"/>
  <c r="AH824" i="1" s="1"/>
  <c r="AI824" i="1" s="1"/>
  <c r="AF824" i="1" s="1"/>
  <c r="AU827" i="1"/>
  <c r="AS827" i="1"/>
  <c r="AQ827" i="1"/>
  <c r="AU831" i="1"/>
  <c r="AS831" i="1"/>
  <c r="AW831" i="1" s="1"/>
  <c r="AX831" i="1" s="1"/>
  <c r="Q835" i="1"/>
  <c r="AG835" i="1" s="1"/>
  <c r="AI835" i="1" s="1"/>
  <c r="AF835" i="1" s="1"/>
  <c r="AD836" i="1"/>
  <c r="AH836" i="1" s="1"/>
  <c r="AI836" i="1" s="1"/>
  <c r="AF836" i="1" s="1"/>
  <c r="AI839" i="1"/>
  <c r="AF839" i="1" s="1"/>
  <c r="AT840" i="1"/>
  <c r="AR840" i="1"/>
  <c r="AP840" i="1"/>
  <c r="AQ843" i="1"/>
  <c r="AW844" i="1"/>
  <c r="AX844" i="1" s="1"/>
  <c r="AT875" i="1"/>
  <c r="AR875" i="1"/>
  <c r="AP875" i="1"/>
  <c r="AD889" i="1"/>
  <c r="AH889" i="1" s="1"/>
  <c r="AN732" i="1"/>
  <c r="V735" i="1"/>
  <c r="R735" i="1"/>
  <c r="AY735" i="1" s="1"/>
  <c r="AZ735" i="1" s="1"/>
  <c r="BA735" i="1" s="1"/>
  <c r="AV735" i="1"/>
  <c r="AN741" i="1"/>
  <c r="BJ741" i="1"/>
  <c r="BI741" i="1"/>
  <c r="V742" i="1"/>
  <c r="BJ742" i="1"/>
  <c r="Q756" i="1"/>
  <c r="AG756" i="1" s="1"/>
  <c r="BI756" i="1"/>
  <c r="BH756" i="1"/>
  <c r="BJ756" i="1"/>
  <c r="AU758" i="1"/>
  <c r="AQ758" i="1"/>
  <c r="AS760" i="1"/>
  <c r="AW760" i="1" s="1"/>
  <c r="AX760" i="1" s="1"/>
  <c r="AQ760" i="1"/>
  <c r="BI762" i="1"/>
  <c r="BH762" i="1"/>
  <c r="BJ762" i="1"/>
  <c r="BG765" i="1"/>
  <c r="V768" i="1"/>
  <c r="R768" i="1"/>
  <c r="AY768" i="1" s="1"/>
  <c r="AZ768" i="1" s="1"/>
  <c r="BA768" i="1" s="1"/>
  <c r="AV768" i="1"/>
  <c r="AW768" i="1" s="1"/>
  <c r="AX768" i="1" s="1"/>
  <c r="AU770" i="1"/>
  <c r="AW770" i="1" s="1"/>
  <c r="AX770" i="1" s="1"/>
  <c r="AQ770" i="1"/>
  <c r="Y772" i="1"/>
  <c r="Z772" i="1" s="1"/>
  <c r="AW776" i="1"/>
  <c r="AX776" i="1" s="1"/>
  <c r="Y778" i="1"/>
  <c r="Z778" i="1" s="1"/>
  <c r="Y788" i="1"/>
  <c r="Z788" i="1" s="1"/>
  <c r="AS798" i="1"/>
  <c r="AQ798" i="1"/>
  <c r="AU798" i="1"/>
  <c r="AD799" i="1"/>
  <c r="AH799" i="1" s="1"/>
  <c r="AW806" i="1"/>
  <c r="AX806" i="1" s="1"/>
  <c r="AT807" i="1"/>
  <c r="AR807" i="1"/>
  <c r="AP807" i="1"/>
  <c r="AU815" i="1"/>
  <c r="AS815" i="1"/>
  <c r="AQ815" i="1"/>
  <c r="V816" i="1"/>
  <c r="R816" i="1"/>
  <c r="AV816" i="1"/>
  <c r="AS816" i="1"/>
  <c r="AQ816" i="1"/>
  <c r="AU816" i="1"/>
  <c r="AD817" i="1"/>
  <c r="AH817" i="1" s="1"/>
  <c r="AQ819" i="1"/>
  <c r="AV827" i="1"/>
  <c r="AT828" i="1"/>
  <c r="AR828" i="1"/>
  <c r="AP828" i="1"/>
  <c r="AU830" i="1"/>
  <c r="AQ830" i="1"/>
  <c r="AQ831" i="1"/>
  <c r="AU839" i="1"/>
  <c r="AS839" i="1"/>
  <c r="AW839" i="1" s="1"/>
  <c r="AX839" i="1" s="1"/>
  <c r="AQ839" i="1"/>
  <c r="V840" i="1"/>
  <c r="R840" i="1"/>
  <c r="AY840" i="1" s="1"/>
  <c r="AZ840" i="1" s="1"/>
  <c r="BA840" i="1" s="1"/>
  <c r="AV840" i="1"/>
  <c r="AW840" i="1" s="1"/>
  <c r="AX840" i="1" s="1"/>
  <c r="AS840" i="1"/>
  <c r="AQ840" i="1"/>
  <c r="AU840" i="1"/>
  <c r="AD841" i="1"/>
  <c r="AH841" i="1" s="1"/>
  <c r="Y848" i="1"/>
  <c r="Z848" i="1" s="1"/>
  <c r="AI849" i="1"/>
  <c r="AF849" i="1" s="1"/>
  <c r="AT869" i="1"/>
  <c r="AR869" i="1"/>
  <c r="AP869" i="1"/>
  <c r="AU871" i="1"/>
  <c r="AS871" i="1"/>
  <c r="AQ871" i="1"/>
  <c r="AS888" i="1"/>
  <c r="AU888" i="1"/>
  <c r="AQ888" i="1"/>
  <c r="AU899" i="1"/>
  <c r="AS899" i="1"/>
  <c r="AQ899" i="1"/>
  <c r="AA754" i="1"/>
  <c r="AD754" i="1" s="1"/>
  <c r="AH754" i="1" s="1"/>
  <c r="AI754" i="1" s="1"/>
  <c r="AF754" i="1" s="1"/>
  <c r="AO759" i="1"/>
  <c r="AA760" i="1"/>
  <c r="AD760" i="1" s="1"/>
  <c r="AH760" i="1" s="1"/>
  <c r="AI760" i="1" s="1"/>
  <c r="AF760" i="1" s="1"/>
  <c r="AO765" i="1"/>
  <c r="AA766" i="1"/>
  <c r="AD766" i="1" s="1"/>
  <c r="AH766" i="1" s="1"/>
  <c r="AI766" i="1" s="1"/>
  <c r="AF766" i="1" s="1"/>
  <c r="BJ768" i="1"/>
  <c r="AS769" i="1"/>
  <c r="AO771" i="1"/>
  <c r="AA772" i="1"/>
  <c r="AD772" i="1" s="1"/>
  <c r="AH772" i="1" s="1"/>
  <c r="AI772" i="1" s="1"/>
  <c r="AF772" i="1" s="1"/>
  <c r="BJ774" i="1"/>
  <c r="AS775" i="1"/>
  <c r="AO777" i="1"/>
  <c r="AA778" i="1"/>
  <c r="AD778" i="1" s="1"/>
  <c r="AH778" i="1" s="1"/>
  <c r="AI778" i="1" s="1"/>
  <c r="AF778" i="1" s="1"/>
  <c r="BJ780" i="1"/>
  <c r="AS781" i="1"/>
  <c r="AO783" i="1"/>
  <c r="AA784" i="1"/>
  <c r="AD784" i="1" s="1"/>
  <c r="AH784" i="1" s="1"/>
  <c r="AI784" i="1" s="1"/>
  <c r="AF784" i="1" s="1"/>
  <c r="BJ786" i="1"/>
  <c r="AS787" i="1"/>
  <c r="AO789" i="1"/>
  <c r="AA790" i="1"/>
  <c r="AD790" i="1" s="1"/>
  <c r="AH790" i="1" s="1"/>
  <c r="BJ792" i="1"/>
  <c r="AS793" i="1"/>
  <c r="AO795" i="1"/>
  <c r="AA796" i="1"/>
  <c r="AD796" i="1" s="1"/>
  <c r="AH796" i="1" s="1"/>
  <c r="AI796" i="1" s="1"/>
  <c r="AF796" i="1" s="1"/>
  <c r="BJ798" i="1"/>
  <c r="AS799" i="1"/>
  <c r="AO801" i="1"/>
  <c r="AA802" i="1"/>
  <c r="AD802" i="1" s="1"/>
  <c r="AH802" i="1" s="1"/>
  <c r="AI802" i="1" s="1"/>
  <c r="AF802" i="1" s="1"/>
  <c r="BJ804" i="1"/>
  <c r="AS805" i="1"/>
  <c r="AA808" i="1"/>
  <c r="AD808" i="1" s="1"/>
  <c r="AH808" i="1" s="1"/>
  <c r="AI808" i="1" s="1"/>
  <c r="AF808" i="1" s="1"/>
  <c r="AM808" i="1"/>
  <c r="AY808" i="1"/>
  <c r="AZ808" i="1" s="1"/>
  <c r="BA808" i="1" s="1"/>
  <c r="BJ810" i="1"/>
  <c r="AS811" i="1"/>
  <c r="AW811" i="1" s="1"/>
  <c r="AX811" i="1" s="1"/>
  <c r="AA814" i="1"/>
  <c r="AD814" i="1" s="1"/>
  <c r="AH814" i="1" s="1"/>
  <c r="AI814" i="1" s="1"/>
  <c r="AF814" i="1" s="1"/>
  <c r="BJ816" i="1"/>
  <c r="AS817" i="1"/>
  <c r="AW817" i="1" s="1"/>
  <c r="AX817" i="1" s="1"/>
  <c r="AA820" i="1"/>
  <c r="AD820" i="1" s="1"/>
  <c r="AH820" i="1" s="1"/>
  <c r="AI820" i="1" s="1"/>
  <c r="AF820" i="1" s="1"/>
  <c r="AY820" i="1"/>
  <c r="AZ820" i="1" s="1"/>
  <c r="BA820" i="1" s="1"/>
  <c r="BJ822" i="1"/>
  <c r="AS823" i="1"/>
  <c r="AW823" i="1" s="1"/>
  <c r="AX823" i="1" s="1"/>
  <c r="AA826" i="1"/>
  <c r="AD826" i="1" s="1"/>
  <c r="AH826" i="1" s="1"/>
  <c r="AY826" i="1"/>
  <c r="AZ826" i="1" s="1"/>
  <c r="BA826" i="1" s="1"/>
  <c r="BJ828" i="1"/>
  <c r="AS829" i="1"/>
  <c r="AW829" i="1" s="1"/>
  <c r="AX829" i="1" s="1"/>
  <c r="AA832" i="1"/>
  <c r="AD832" i="1" s="1"/>
  <c r="AH832" i="1" s="1"/>
  <c r="AI832" i="1" s="1"/>
  <c r="AF832" i="1" s="1"/>
  <c r="AY832" i="1"/>
  <c r="AZ832" i="1" s="1"/>
  <c r="BA832" i="1" s="1"/>
  <c r="BJ834" i="1"/>
  <c r="AS835" i="1"/>
  <c r="AW835" i="1" s="1"/>
  <c r="AX835" i="1" s="1"/>
  <c r="AA838" i="1"/>
  <c r="AD838" i="1" s="1"/>
  <c r="AH838" i="1" s="1"/>
  <c r="AI838" i="1" s="1"/>
  <c r="AF838" i="1" s="1"/>
  <c r="AY838" i="1"/>
  <c r="AZ838" i="1" s="1"/>
  <c r="BA838" i="1" s="1"/>
  <c r="BJ840" i="1"/>
  <c r="AS841" i="1"/>
  <c r="AW841" i="1" s="1"/>
  <c r="AX841" i="1" s="1"/>
  <c r="AA844" i="1"/>
  <c r="AD844" i="1" s="1"/>
  <c r="AH844" i="1" s="1"/>
  <c r="AI844" i="1" s="1"/>
  <c r="AF844" i="1" s="1"/>
  <c r="AY844" i="1"/>
  <c r="AZ844" i="1" s="1"/>
  <c r="BA844" i="1" s="1"/>
  <c r="BJ846" i="1"/>
  <c r="AS847" i="1"/>
  <c r="AW847" i="1" s="1"/>
  <c r="AX847" i="1" s="1"/>
  <c r="AA850" i="1"/>
  <c r="AD850" i="1" s="1"/>
  <c r="AH850" i="1" s="1"/>
  <c r="AI850" i="1" s="1"/>
  <c r="AF850" i="1" s="1"/>
  <c r="AY850" i="1"/>
  <c r="AZ850" i="1" s="1"/>
  <c r="BA850" i="1" s="1"/>
  <c r="BJ852" i="1"/>
  <c r="AT854" i="1"/>
  <c r="BJ854" i="1"/>
  <c r="AV855" i="1"/>
  <c r="Y857" i="1"/>
  <c r="Z857" i="1" s="1"/>
  <c r="AN859" i="1"/>
  <c r="AT861" i="1"/>
  <c r="AP862" i="1"/>
  <c r="BJ862" i="1"/>
  <c r="Y864" i="1"/>
  <c r="Z864" i="1" s="1"/>
  <c r="BG864" i="1"/>
  <c r="AU867" i="1"/>
  <c r="AQ868" i="1"/>
  <c r="AO869" i="1"/>
  <c r="BJ869" i="1"/>
  <c r="AT871" i="1"/>
  <c r="AP871" i="1"/>
  <c r="BJ871" i="1"/>
  <c r="BI871" i="1"/>
  <c r="AV874" i="1"/>
  <c r="AW874" i="1" s="1"/>
  <c r="AX874" i="1" s="1"/>
  <c r="V874" i="1"/>
  <c r="AR874" i="1"/>
  <c r="AR876" i="1"/>
  <c r="AP876" i="1"/>
  <c r="R877" i="1"/>
  <c r="AN878" i="1"/>
  <c r="BB878" i="1"/>
  <c r="BG878" i="1" s="1"/>
  <c r="R879" i="1"/>
  <c r="AY879" i="1" s="1"/>
  <c r="AZ879" i="1" s="1"/>
  <c r="BA879" i="1" s="1"/>
  <c r="AS880" i="1"/>
  <c r="BI882" i="1"/>
  <c r="V884" i="1"/>
  <c r="BG888" i="1"/>
  <c r="R889" i="1"/>
  <c r="AY889" i="1" s="1"/>
  <c r="AZ889" i="1" s="1"/>
  <c r="BA889" i="1" s="1"/>
  <c r="V890" i="1"/>
  <c r="AY892" i="1"/>
  <c r="AZ892" i="1" s="1"/>
  <c r="BA892" i="1" s="1"/>
  <c r="BB894" i="1"/>
  <c r="BG894" i="1" s="1"/>
  <c r="AM894" i="1"/>
  <c r="AY897" i="1"/>
  <c r="AZ897" i="1" s="1"/>
  <c r="BA897" i="1" s="1"/>
  <c r="AO898" i="1"/>
  <c r="AV899" i="1"/>
  <c r="V899" i="1"/>
  <c r="R899" i="1"/>
  <c r="AY899" i="1" s="1"/>
  <c r="AZ899" i="1" s="1"/>
  <c r="BA899" i="1" s="1"/>
  <c r="AT906" i="1"/>
  <c r="AR906" i="1"/>
  <c r="AP906" i="1"/>
  <c r="Q909" i="1"/>
  <c r="AG909" i="1" s="1"/>
  <c r="AY909" i="1"/>
  <c r="AZ909" i="1" s="1"/>
  <c r="BA909" i="1" s="1"/>
  <c r="AP923" i="1"/>
  <c r="AT923" i="1"/>
  <c r="AR923" i="1"/>
  <c r="Y924" i="1"/>
  <c r="Z924" i="1" s="1"/>
  <c r="AD925" i="1"/>
  <c r="AH925" i="1" s="1"/>
  <c r="AD940" i="1"/>
  <c r="AH940" i="1" s="1"/>
  <c r="AC945" i="1"/>
  <c r="Y945" i="1"/>
  <c r="Z945" i="1" s="1"/>
  <c r="AU955" i="1"/>
  <c r="AS955" i="1"/>
  <c r="AQ955" i="1"/>
  <c r="AD964" i="1"/>
  <c r="AH964" i="1" s="1"/>
  <c r="R770" i="1"/>
  <c r="R776" i="1"/>
  <c r="AY776" i="1" s="1"/>
  <c r="AZ776" i="1" s="1"/>
  <c r="BA776" i="1" s="1"/>
  <c r="AZ778" i="1"/>
  <c r="BA778" i="1" s="1"/>
  <c r="R782" i="1"/>
  <c r="R788" i="1"/>
  <c r="AY788" i="1" s="1"/>
  <c r="AZ788" i="1" s="1"/>
  <c r="BA788" i="1" s="1"/>
  <c r="R794" i="1"/>
  <c r="R800" i="1"/>
  <c r="AN856" i="1"/>
  <c r="AT865" i="1"/>
  <c r="AP865" i="1"/>
  <c r="BJ865" i="1"/>
  <c r="BI865" i="1"/>
  <c r="AV868" i="1"/>
  <c r="V868" i="1"/>
  <c r="AR870" i="1"/>
  <c r="AP870" i="1"/>
  <c r="AD876" i="1"/>
  <c r="AH876" i="1" s="1"/>
  <c r="AI876" i="1" s="1"/>
  <c r="AF876" i="1" s="1"/>
  <c r="V881" i="1"/>
  <c r="R881" i="1"/>
  <c r="AM884" i="1"/>
  <c r="AD885" i="1"/>
  <c r="AH885" i="1" s="1"/>
  <c r="BG887" i="1"/>
  <c r="AR893" i="1"/>
  <c r="BB897" i="1"/>
  <c r="BG897" i="1" s="1"/>
  <c r="AT899" i="1"/>
  <c r="AR899" i="1"/>
  <c r="AP899" i="1"/>
  <c r="AU909" i="1"/>
  <c r="AS909" i="1"/>
  <c r="AQ909" i="1"/>
  <c r="AB912" i="1"/>
  <c r="AD912" i="1" s="1"/>
  <c r="AH912" i="1" s="1"/>
  <c r="Y912" i="1"/>
  <c r="Z912" i="1" s="1"/>
  <c r="AQ923" i="1"/>
  <c r="AU923" i="1"/>
  <c r="AS923" i="1"/>
  <c r="AP947" i="1"/>
  <c r="AT947" i="1"/>
  <c r="AR947" i="1"/>
  <c r="Y948" i="1"/>
  <c r="Z948" i="1" s="1"/>
  <c r="AU967" i="1"/>
  <c r="AS967" i="1"/>
  <c r="AQ967" i="1"/>
  <c r="X859" i="1"/>
  <c r="AC859" i="1" s="1"/>
  <c r="AD859" i="1" s="1"/>
  <c r="AH859" i="1" s="1"/>
  <c r="BG859" i="1"/>
  <c r="Q860" i="1"/>
  <c r="AG860" i="1" s="1"/>
  <c r="P861" i="1"/>
  <c r="AV862" i="1"/>
  <c r="V862" i="1"/>
  <c r="AR864" i="1"/>
  <c r="AP864" i="1"/>
  <c r="BH864" i="1"/>
  <c r="AU874" i="1"/>
  <c r="V875" i="1"/>
  <c r="R875" i="1"/>
  <c r="AQ876" i="1"/>
  <c r="AM878" i="1"/>
  <c r="BI878" i="1"/>
  <c r="V879" i="1"/>
  <c r="AV882" i="1"/>
  <c r="AW882" i="1" s="1"/>
  <c r="AX882" i="1" s="1"/>
  <c r="Y883" i="1"/>
  <c r="Z883" i="1" s="1"/>
  <c r="AQ883" i="1"/>
  <c r="AO884" i="1"/>
  <c r="BJ887" i="1"/>
  <c r="BI887" i="1"/>
  <c r="AU889" i="1"/>
  <c r="AQ889" i="1"/>
  <c r="AQ890" i="1"/>
  <c r="AA896" i="1"/>
  <c r="AD896" i="1" s="1"/>
  <c r="AH896" i="1" s="1"/>
  <c r="Y896" i="1"/>
  <c r="Z896" i="1" s="1"/>
  <c r="BI900" i="1"/>
  <c r="BJ900" i="1"/>
  <c r="BH900" i="1"/>
  <c r="AU915" i="1"/>
  <c r="AS915" i="1"/>
  <c r="AQ915" i="1"/>
  <c r="AP941" i="1"/>
  <c r="AT941" i="1"/>
  <c r="AR941" i="1"/>
  <c r="AU944" i="1"/>
  <c r="AS944" i="1"/>
  <c r="AQ944" i="1"/>
  <c r="AQ947" i="1"/>
  <c r="AU947" i="1"/>
  <c r="AS947" i="1"/>
  <c r="AI957" i="1"/>
  <c r="AF957" i="1" s="1"/>
  <c r="V734" i="1"/>
  <c r="V740" i="1"/>
  <c r="AT740" i="1"/>
  <c r="AV745" i="1"/>
  <c r="AW745" i="1" s="1"/>
  <c r="AX745" i="1" s="1"/>
  <c r="AT746" i="1"/>
  <c r="AV751" i="1"/>
  <c r="AW751" i="1" s="1"/>
  <c r="AX751" i="1" s="1"/>
  <c r="AT752" i="1"/>
  <c r="BI752" i="1"/>
  <c r="AV757" i="1"/>
  <c r="AW757" i="1" s="1"/>
  <c r="AX757" i="1" s="1"/>
  <c r="AT758" i="1"/>
  <c r="BI758" i="1"/>
  <c r="AP760" i="1"/>
  <c r="AV763" i="1"/>
  <c r="AW763" i="1" s="1"/>
  <c r="AX763" i="1" s="1"/>
  <c r="AT764" i="1"/>
  <c r="BI764" i="1"/>
  <c r="AP766" i="1"/>
  <c r="AV769" i="1"/>
  <c r="AT770" i="1"/>
  <c r="BI770" i="1"/>
  <c r="R771" i="1"/>
  <c r="AY771" i="1" s="1"/>
  <c r="AZ771" i="1" s="1"/>
  <c r="BA771" i="1" s="1"/>
  <c r="AP772" i="1"/>
  <c r="AV775" i="1"/>
  <c r="AT776" i="1"/>
  <c r="BI776" i="1"/>
  <c r="R777" i="1"/>
  <c r="AY777" i="1" s="1"/>
  <c r="AZ777" i="1" s="1"/>
  <c r="BA777" i="1" s="1"/>
  <c r="AP778" i="1"/>
  <c r="AV781" i="1"/>
  <c r="AT782" i="1"/>
  <c r="BI782" i="1"/>
  <c r="R783" i="1"/>
  <c r="AY783" i="1" s="1"/>
  <c r="AZ783" i="1" s="1"/>
  <c r="BA783" i="1" s="1"/>
  <c r="AP784" i="1"/>
  <c r="AV787" i="1"/>
  <c r="AT788" i="1"/>
  <c r="BI788" i="1"/>
  <c r="R789" i="1"/>
  <c r="AY789" i="1" s="1"/>
  <c r="AZ789" i="1" s="1"/>
  <c r="BA789" i="1" s="1"/>
  <c r="AP790" i="1"/>
  <c r="AV793" i="1"/>
  <c r="AT794" i="1"/>
  <c r="BI794" i="1"/>
  <c r="R795" i="1"/>
  <c r="AP796" i="1"/>
  <c r="BB796" i="1"/>
  <c r="BG796" i="1" s="1"/>
  <c r="AV799" i="1"/>
  <c r="AT800" i="1"/>
  <c r="BI800" i="1"/>
  <c r="R801" i="1"/>
  <c r="AY801" i="1" s="1"/>
  <c r="AZ801" i="1" s="1"/>
  <c r="BA801" i="1" s="1"/>
  <c r="AP802" i="1"/>
  <c r="AV805" i="1"/>
  <c r="AT806" i="1"/>
  <c r="BI806" i="1"/>
  <c r="R807" i="1"/>
  <c r="AY807" i="1" s="1"/>
  <c r="AZ807" i="1" s="1"/>
  <c r="BA807" i="1" s="1"/>
  <c r="AP808" i="1"/>
  <c r="AT812" i="1"/>
  <c r="R813" i="1"/>
  <c r="AP814" i="1"/>
  <c r="BB814" i="1"/>
  <c r="BG814" i="1" s="1"/>
  <c r="AT818" i="1"/>
  <c r="R819" i="1"/>
  <c r="AP820" i="1"/>
  <c r="BB820" i="1"/>
  <c r="BG820" i="1" s="1"/>
  <c r="AT824" i="1"/>
  <c r="R825" i="1"/>
  <c r="AP826" i="1"/>
  <c r="BB826" i="1"/>
  <c r="BG826" i="1" s="1"/>
  <c r="AT830" i="1"/>
  <c r="R831" i="1"/>
  <c r="AY831" i="1" s="1"/>
  <c r="AZ831" i="1" s="1"/>
  <c r="BA831" i="1" s="1"/>
  <c r="AP832" i="1"/>
  <c r="BB832" i="1"/>
  <c r="BG832" i="1" s="1"/>
  <c r="AT836" i="1"/>
  <c r="R837" i="1"/>
  <c r="AY837" i="1" s="1"/>
  <c r="AZ837" i="1" s="1"/>
  <c r="BA837" i="1" s="1"/>
  <c r="AP838" i="1"/>
  <c r="BB838" i="1"/>
  <c r="BG838" i="1" s="1"/>
  <c r="AT842" i="1"/>
  <c r="R843" i="1"/>
  <c r="AY843" i="1" s="1"/>
  <c r="AZ843" i="1" s="1"/>
  <c r="BA843" i="1" s="1"/>
  <c r="AP844" i="1"/>
  <c r="BB844" i="1"/>
  <c r="BG844" i="1" s="1"/>
  <c r="AT848" i="1"/>
  <c r="R849" i="1"/>
  <c r="AP850" i="1"/>
  <c r="BB850" i="1"/>
  <c r="BG850" i="1" s="1"/>
  <c r="Y855" i="1"/>
  <c r="Z855" i="1" s="1"/>
  <c r="AY855" i="1"/>
  <c r="AZ855" i="1" s="1"/>
  <c r="BA855" i="1" s="1"/>
  <c r="AM856" i="1"/>
  <c r="AP857" i="1"/>
  <c r="Q858" i="1"/>
  <c r="AG858" i="1" s="1"/>
  <c r="AI858" i="1" s="1"/>
  <c r="AF858" i="1" s="1"/>
  <c r="BH859" i="1"/>
  <c r="AN860" i="1"/>
  <c r="BB860" i="1"/>
  <c r="BG860" i="1" s="1"/>
  <c r="AQ863" i="1"/>
  <c r="AD864" i="1"/>
  <c r="AH864" i="1" s="1"/>
  <c r="AI864" i="1" s="1"/>
  <c r="AF864" i="1" s="1"/>
  <c r="BI864" i="1"/>
  <c r="AM865" i="1"/>
  <c r="BH865" i="1"/>
  <c r="V866" i="1"/>
  <c r="V869" i="1"/>
  <c r="R869" i="1"/>
  <c r="AQ870" i="1"/>
  <c r="BI872" i="1"/>
  <c r="V873" i="1"/>
  <c r="AW876" i="1"/>
  <c r="AX876" i="1" s="1"/>
  <c r="AS876" i="1"/>
  <c r="Y877" i="1"/>
  <c r="Z877" i="1" s="1"/>
  <c r="BJ878" i="1"/>
  <c r="AV881" i="1"/>
  <c r="Y885" i="1"/>
  <c r="Z885" i="1" s="1"/>
  <c r="BH887" i="1"/>
  <c r="AR888" i="1"/>
  <c r="AP888" i="1"/>
  <c r="Y889" i="1"/>
  <c r="Z889" i="1" s="1"/>
  <c r="Q900" i="1"/>
  <c r="AG900" i="1" s="1"/>
  <c r="BB900" i="1"/>
  <c r="BG900" i="1" s="1"/>
  <c r="Q903" i="1"/>
  <c r="AG903" i="1" s="1"/>
  <c r="AI903" i="1" s="1"/>
  <c r="AF903" i="1" s="1"/>
  <c r="AY903" i="1"/>
  <c r="AZ903" i="1" s="1"/>
  <c r="BA903" i="1" s="1"/>
  <c r="AI910" i="1"/>
  <c r="AF910" i="1" s="1"/>
  <c r="AQ911" i="1"/>
  <c r="AS911" i="1"/>
  <c r="AW911" i="1" s="1"/>
  <c r="AX911" i="1" s="1"/>
  <c r="AT918" i="1"/>
  <c r="AR918" i="1"/>
  <c r="AP918" i="1"/>
  <c r="AQ926" i="1"/>
  <c r="AU926" i="1"/>
  <c r="AS926" i="1"/>
  <c r="AU950" i="1"/>
  <c r="AS950" i="1"/>
  <c r="AQ950" i="1"/>
  <c r="AT965" i="1"/>
  <c r="AP965" i="1"/>
  <c r="AR965" i="1"/>
  <c r="AY762" i="1"/>
  <c r="AZ762" i="1" s="1"/>
  <c r="BA762" i="1" s="1"/>
  <c r="Y763" i="1"/>
  <c r="Z763" i="1" s="1"/>
  <c r="Y769" i="1"/>
  <c r="Z769" i="1" s="1"/>
  <c r="AY774" i="1"/>
  <c r="AZ774" i="1" s="1"/>
  <c r="BA774" i="1" s="1"/>
  <c r="Y775" i="1"/>
  <c r="Z775" i="1" s="1"/>
  <c r="AY780" i="1"/>
  <c r="AZ780" i="1" s="1"/>
  <c r="BA780" i="1" s="1"/>
  <c r="Y781" i="1"/>
  <c r="Z781" i="1" s="1"/>
  <c r="AY786" i="1"/>
  <c r="AZ786" i="1" s="1"/>
  <c r="BA786" i="1" s="1"/>
  <c r="Y787" i="1"/>
  <c r="Z787" i="1" s="1"/>
  <c r="Y793" i="1"/>
  <c r="Z793" i="1" s="1"/>
  <c r="AY798" i="1"/>
  <c r="AZ798" i="1" s="1"/>
  <c r="BA798" i="1" s="1"/>
  <c r="Y799" i="1"/>
  <c r="Z799" i="1" s="1"/>
  <c r="AY804" i="1"/>
  <c r="AZ804" i="1" s="1"/>
  <c r="BA804" i="1" s="1"/>
  <c r="Y805" i="1"/>
  <c r="Z805" i="1" s="1"/>
  <c r="AY810" i="1"/>
  <c r="AZ810" i="1" s="1"/>
  <c r="BA810" i="1" s="1"/>
  <c r="Y811" i="1"/>
  <c r="Z811" i="1" s="1"/>
  <c r="AY816" i="1"/>
  <c r="AZ816" i="1" s="1"/>
  <c r="BA816" i="1" s="1"/>
  <c r="Y817" i="1"/>
  <c r="Z817" i="1" s="1"/>
  <c r="AY822" i="1"/>
  <c r="AZ822" i="1" s="1"/>
  <c r="BA822" i="1" s="1"/>
  <c r="Y823" i="1"/>
  <c r="Z823" i="1" s="1"/>
  <c r="AY828" i="1"/>
  <c r="AZ828" i="1" s="1"/>
  <c r="BA828" i="1" s="1"/>
  <c r="Y829" i="1"/>
  <c r="Z829" i="1" s="1"/>
  <c r="AY834" i="1"/>
  <c r="AZ834" i="1" s="1"/>
  <c r="BA834" i="1" s="1"/>
  <c r="Y835" i="1"/>
  <c r="Z835" i="1" s="1"/>
  <c r="Y841" i="1"/>
  <c r="Z841" i="1" s="1"/>
  <c r="Y847" i="1"/>
  <c r="Z847" i="1" s="1"/>
  <c r="AY852" i="1"/>
  <c r="AZ852" i="1" s="1"/>
  <c r="BA852" i="1" s="1"/>
  <c r="Y853" i="1"/>
  <c r="Z853" i="1" s="1"/>
  <c r="BB856" i="1"/>
  <c r="BG856" i="1" s="1"/>
  <c r="AQ857" i="1"/>
  <c r="BH857" i="1"/>
  <c r="BJ859" i="1"/>
  <c r="V860" i="1"/>
  <c r="V863" i="1"/>
  <c r="R863" i="1"/>
  <c r="AS863" i="1"/>
  <c r="AQ864" i="1"/>
  <c r="BI866" i="1"/>
  <c r="V867" i="1"/>
  <c r="AS870" i="1"/>
  <c r="AW870" i="1" s="1"/>
  <c r="AX870" i="1" s="1"/>
  <c r="Y871" i="1"/>
  <c r="Z871" i="1" s="1"/>
  <c r="X872" i="1"/>
  <c r="AC872" i="1" s="1"/>
  <c r="AD872" i="1" s="1"/>
  <c r="AH872" i="1" s="1"/>
  <c r="AI872" i="1" s="1"/>
  <c r="AF872" i="1" s="1"/>
  <c r="BJ872" i="1"/>
  <c r="AV875" i="1"/>
  <c r="Y878" i="1"/>
  <c r="Z878" i="1" s="1"/>
  <c r="AZ880" i="1"/>
  <c r="BA880" i="1" s="1"/>
  <c r="AD883" i="1"/>
  <c r="AH883" i="1" s="1"/>
  <c r="AS883" i="1"/>
  <c r="BH886" i="1"/>
  <c r="AS889" i="1"/>
  <c r="AU890" i="1"/>
  <c r="BH894" i="1"/>
  <c r="V900" i="1"/>
  <c r="AV900" i="1"/>
  <c r="R900" i="1"/>
  <c r="BH901" i="1"/>
  <c r="AO903" i="1"/>
  <c r="AI930" i="1"/>
  <c r="AF930" i="1" s="1"/>
  <c r="AR943" i="1"/>
  <c r="AP943" i="1"/>
  <c r="AT943" i="1"/>
  <c r="AU951" i="1"/>
  <c r="AS951" i="1"/>
  <c r="AQ951" i="1"/>
  <c r="R748" i="1"/>
  <c r="AY748" i="1" s="1"/>
  <c r="AZ748" i="1" s="1"/>
  <c r="BA748" i="1" s="1"/>
  <c r="R754" i="1"/>
  <c r="AY754" i="1" s="1"/>
  <c r="AZ754" i="1" s="1"/>
  <c r="BA754" i="1" s="1"/>
  <c r="R760" i="1"/>
  <c r="AY760" i="1" s="1"/>
  <c r="AZ760" i="1" s="1"/>
  <c r="BA760" i="1" s="1"/>
  <c r="AR760" i="1"/>
  <c r="R766" i="1"/>
  <c r="AY766" i="1" s="1"/>
  <c r="AZ766" i="1" s="1"/>
  <c r="BA766" i="1" s="1"/>
  <c r="AR766" i="1"/>
  <c r="V771" i="1"/>
  <c r="R772" i="1"/>
  <c r="AY772" i="1" s="1"/>
  <c r="AZ772" i="1" s="1"/>
  <c r="BA772" i="1" s="1"/>
  <c r="AR772" i="1"/>
  <c r="V777" i="1"/>
  <c r="R778" i="1"/>
  <c r="AR778" i="1"/>
  <c r="V783" i="1"/>
  <c r="R784" i="1"/>
  <c r="AY784" i="1" s="1"/>
  <c r="AZ784" i="1" s="1"/>
  <c r="BA784" i="1" s="1"/>
  <c r="AR784" i="1"/>
  <c r="V789" i="1"/>
  <c r="R790" i="1"/>
  <c r="AY790" i="1" s="1"/>
  <c r="AZ790" i="1" s="1"/>
  <c r="BA790" i="1" s="1"/>
  <c r="AR790" i="1"/>
  <c r="V795" i="1"/>
  <c r="R796" i="1"/>
  <c r="AY796" i="1" s="1"/>
  <c r="AZ796" i="1" s="1"/>
  <c r="BA796" i="1" s="1"/>
  <c r="AR796" i="1"/>
  <c r="V801" i="1"/>
  <c r="R802" i="1"/>
  <c r="AR802" i="1"/>
  <c r="V807" i="1"/>
  <c r="R808" i="1"/>
  <c r="AR808" i="1"/>
  <c r="AP809" i="1"/>
  <c r="V813" i="1"/>
  <c r="R814" i="1"/>
  <c r="AY814" i="1" s="1"/>
  <c r="AZ814" i="1" s="1"/>
  <c r="BA814" i="1" s="1"/>
  <c r="AR814" i="1"/>
  <c r="AP815" i="1"/>
  <c r="V819" i="1"/>
  <c r="AR820" i="1"/>
  <c r="AP821" i="1"/>
  <c r="V825" i="1"/>
  <c r="AR826" i="1"/>
  <c r="AP827" i="1"/>
  <c r="V831" i="1"/>
  <c r="AR832" i="1"/>
  <c r="AP833" i="1"/>
  <c r="AR838" i="1"/>
  <c r="AP839" i="1"/>
  <c r="AR844" i="1"/>
  <c r="AP845" i="1"/>
  <c r="AR850" i="1"/>
  <c r="AP851" i="1"/>
  <c r="AR857" i="1"/>
  <c r="BJ857" i="1"/>
  <c r="BI860" i="1"/>
  <c r="V861" i="1"/>
  <c r="AV864" i="1"/>
  <c r="AW864" i="1" s="1"/>
  <c r="AX864" i="1" s="1"/>
  <c r="BJ866" i="1"/>
  <c r="AV869" i="1"/>
  <c r="AT870" i="1"/>
  <c r="AR871" i="1"/>
  <c r="AP872" i="1"/>
  <c r="AD877" i="1"/>
  <c r="AH877" i="1" s="1"/>
  <c r="AS877" i="1"/>
  <c r="R878" i="1"/>
  <c r="AQ878" i="1"/>
  <c r="AV883" i="1"/>
  <c r="Q885" i="1"/>
  <c r="AG885" i="1" s="1"/>
  <c r="AR885" i="1"/>
  <c r="BJ886" i="1"/>
  <c r="AO887" i="1"/>
  <c r="AA888" i="1"/>
  <c r="AD888" i="1" s="1"/>
  <c r="AH888" i="1" s="1"/>
  <c r="AI888" i="1" s="1"/>
  <c r="AF888" i="1" s="1"/>
  <c r="AV889" i="1"/>
  <c r="AV890" i="1"/>
  <c r="BJ894" i="1"/>
  <c r="Y895" i="1"/>
  <c r="Z895" i="1" s="1"/>
  <c r="AV896" i="1"/>
  <c r="AW896" i="1" s="1"/>
  <c r="AX896" i="1" s="1"/>
  <c r="AM897" i="1"/>
  <c r="BB898" i="1"/>
  <c r="BG898" i="1" s="1"/>
  <c r="BI901" i="1"/>
  <c r="Y910" i="1"/>
  <c r="Z910" i="1" s="1"/>
  <c r="AT912" i="1"/>
  <c r="AR912" i="1"/>
  <c r="AP912" i="1"/>
  <c r="AY787" i="1"/>
  <c r="AZ787" i="1" s="1"/>
  <c r="BA787" i="1" s="1"/>
  <c r="AY793" i="1"/>
  <c r="AZ793" i="1" s="1"/>
  <c r="BA793" i="1" s="1"/>
  <c r="AY799" i="1"/>
  <c r="AZ799" i="1" s="1"/>
  <c r="BA799" i="1" s="1"/>
  <c r="AY805" i="1"/>
  <c r="AZ805" i="1" s="1"/>
  <c r="BA805" i="1" s="1"/>
  <c r="AY811" i="1"/>
  <c r="AZ811" i="1" s="1"/>
  <c r="BA811" i="1" s="1"/>
  <c r="AY817" i="1"/>
  <c r="AZ817" i="1" s="1"/>
  <c r="BA817" i="1" s="1"/>
  <c r="AY823" i="1"/>
  <c r="AZ823" i="1" s="1"/>
  <c r="BA823" i="1" s="1"/>
  <c r="AY829" i="1"/>
  <c r="AZ829" i="1" s="1"/>
  <c r="BA829" i="1" s="1"/>
  <c r="AY835" i="1"/>
  <c r="AZ835" i="1" s="1"/>
  <c r="BA835" i="1" s="1"/>
  <c r="AY841" i="1"/>
  <c r="AZ841" i="1" s="1"/>
  <c r="BA841" i="1" s="1"/>
  <c r="AY847" i="1"/>
  <c r="AZ847" i="1" s="1"/>
  <c r="BA847" i="1" s="1"/>
  <c r="AY853" i="1"/>
  <c r="AZ853" i="1" s="1"/>
  <c r="BA853" i="1" s="1"/>
  <c r="R854" i="1"/>
  <c r="AY854" i="1" s="1"/>
  <c r="AZ854" i="1" s="1"/>
  <c r="BA854" i="1" s="1"/>
  <c r="BJ860" i="1"/>
  <c r="AV863" i="1"/>
  <c r="AW863" i="1" s="1"/>
  <c r="AX863" i="1" s="1"/>
  <c r="AT864" i="1"/>
  <c r="AR865" i="1"/>
  <c r="AP866" i="1"/>
  <c r="R872" i="1"/>
  <c r="AQ872" i="1"/>
  <c r="AV877" i="1"/>
  <c r="Q879" i="1"/>
  <c r="AG879" i="1" s="1"/>
  <c r="AM881" i="1"/>
  <c r="P882" i="1"/>
  <c r="AS885" i="1"/>
  <c r="AW885" i="1" s="1"/>
  <c r="AX885" i="1" s="1"/>
  <c r="AP886" i="1"/>
  <c r="AT888" i="1"/>
  <c r="Q889" i="1"/>
  <c r="AG889" i="1" s="1"/>
  <c r="AI889" i="1" s="1"/>
  <c r="AF889" i="1" s="1"/>
  <c r="BB889" i="1"/>
  <c r="BG889" i="1" s="1"/>
  <c r="AN894" i="1"/>
  <c r="AN897" i="1"/>
  <c r="AO900" i="1"/>
  <c r="R901" i="1"/>
  <c r="V901" i="1"/>
  <c r="AV901" i="1"/>
  <c r="P904" i="1"/>
  <c r="AP929" i="1"/>
  <c r="AT929" i="1"/>
  <c r="AR929" i="1"/>
  <c r="AI935" i="1"/>
  <c r="AF935" i="1" s="1"/>
  <c r="AP935" i="1"/>
  <c r="AT935" i="1"/>
  <c r="AR935" i="1"/>
  <c r="AR940" i="1"/>
  <c r="AT940" i="1"/>
  <c r="AP940" i="1"/>
  <c r="AI952" i="1"/>
  <c r="AF952" i="1" s="1"/>
  <c r="AI958" i="1"/>
  <c r="AF958" i="1" s="1"/>
  <c r="AU962" i="1"/>
  <c r="AS962" i="1"/>
  <c r="AQ962" i="1"/>
  <c r="R761" i="1"/>
  <c r="AY761" i="1" s="1"/>
  <c r="AZ761" i="1" s="1"/>
  <c r="BA761" i="1" s="1"/>
  <c r="R767" i="1"/>
  <c r="R773" i="1"/>
  <c r="R779" i="1"/>
  <c r="R785" i="1"/>
  <c r="R791" i="1"/>
  <c r="R797" i="1"/>
  <c r="AY797" i="1" s="1"/>
  <c r="AZ797" i="1" s="1"/>
  <c r="BA797" i="1" s="1"/>
  <c r="BB798" i="1"/>
  <c r="BG798" i="1" s="1"/>
  <c r="R803" i="1"/>
  <c r="BB804" i="1"/>
  <c r="BG804" i="1" s="1"/>
  <c r="R809" i="1"/>
  <c r="BB810" i="1"/>
  <c r="BG810" i="1" s="1"/>
  <c r="R815" i="1"/>
  <c r="BB816" i="1"/>
  <c r="BG816" i="1" s="1"/>
  <c r="R821" i="1"/>
  <c r="AY821" i="1" s="1"/>
  <c r="AZ821" i="1" s="1"/>
  <c r="BA821" i="1" s="1"/>
  <c r="BB822" i="1"/>
  <c r="BG822" i="1" s="1"/>
  <c r="R827" i="1"/>
  <c r="AY827" i="1" s="1"/>
  <c r="AZ827" i="1" s="1"/>
  <c r="BA827" i="1" s="1"/>
  <c r="BB828" i="1"/>
  <c r="BG828" i="1" s="1"/>
  <c r="R833" i="1"/>
  <c r="AY833" i="1" s="1"/>
  <c r="AZ833" i="1" s="1"/>
  <c r="BA833" i="1" s="1"/>
  <c r="BB834" i="1"/>
  <c r="BG834" i="1" s="1"/>
  <c r="R839" i="1"/>
  <c r="AY839" i="1" s="1"/>
  <c r="AZ839" i="1" s="1"/>
  <c r="BA839" i="1" s="1"/>
  <c r="BB840" i="1"/>
  <c r="BG840" i="1" s="1"/>
  <c r="R845" i="1"/>
  <c r="AY845" i="1" s="1"/>
  <c r="AZ845" i="1" s="1"/>
  <c r="BA845" i="1" s="1"/>
  <c r="BB846" i="1"/>
  <c r="BG846" i="1" s="1"/>
  <c r="R851" i="1"/>
  <c r="AY851" i="1" s="1"/>
  <c r="AZ851" i="1" s="1"/>
  <c r="BA851" i="1" s="1"/>
  <c r="BB852" i="1"/>
  <c r="BG852" i="1" s="1"/>
  <c r="AV871" i="1"/>
  <c r="AT872" i="1"/>
  <c r="R874" i="1"/>
  <c r="AY874" i="1" s="1"/>
  <c r="AZ874" i="1" s="1"/>
  <c r="BA874" i="1" s="1"/>
  <c r="AM875" i="1"/>
  <c r="AU878" i="1"/>
  <c r="AW878" i="1" s="1"/>
  <c r="AX878" i="1" s="1"/>
  <c r="BG881" i="1"/>
  <c r="AV884" i="1"/>
  <c r="AT885" i="1"/>
  <c r="AV888" i="1"/>
  <c r="AY890" i="1"/>
  <c r="AZ890" i="1" s="1"/>
  <c r="BA890" i="1" s="1"/>
  <c r="AM900" i="1"/>
  <c r="AI904" i="1"/>
  <c r="AF904" i="1" s="1"/>
  <c r="AT904" i="1"/>
  <c r="AR904" i="1"/>
  <c r="AQ905" i="1"/>
  <c r="AS905" i="1"/>
  <c r="AW905" i="1" s="1"/>
  <c r="AX905" i="1" s="1"/>
  <c r="AD909" i="1"/>
  <c r="AH909" i="1" s="1"/>
  <c r="AI922" i="1"/>
  <c r="AF922" i="1" s="1"/>
  <c r="AD924" i="1"/>
  <c r="AH924" i="1" s="1"/>
  <c r="AC933" i="1"/>
  <c r="AD933" i="1" s="1"/>
  <c r="AH933" i="1" s="1"/>
  <c r="Y933" i="1"/>
  <c r="Z933" i="1" s="1"/>
  <c r="AQ935" i="1"/>
  <c r="AU935" i="1"/>
  <c r="AS935" i="1"/>
  <c r="AU968" i="1"/>
  <c r="AS968" i="1"/>
  <c r="AQ968" i="1"/>
  <c r="AO853" i="1"/>
  <c r="BG854" i="1"/>
  <c r="P855" i="1"/>
  <c r="R857" i="1"/>
  <c r="AY857" i="1" s="1"/>
  <c r="AZ857" i="1" s="1"/>
  <c r="BA857" i="1" s="1"/>
  <c r="AV857" i="1"/>
  <c r="AW857" i="1" s="1"/>
  <c r="AX857" i="1" s="1"/>
  <c r="AV865" i="1"/>
  <c r="AW865" i="1" s="1"/>
  <c r="AX865" i="1" s="1"/>
  <c r="AT866" i="1"/>
  <c r="R868" i="1"/>
  <c r="AY868" i="1" s="1"/>
  <c r="AZ868" i="1" s="1"/>
  <c r="BA868" i="1" s="1"/>
  <c r="AM869" i="1"/>
  <c r="P870" i="1"/>
  <c r="BG874" i="1"/>
  <c r="Q875" i="1"/>
  <c r="AG875" i="1" s="1"/>
  <c r="BB875" i="1"/>
  <c r="BG875" i="1" s="1"/>
  <c r="AR886" i="1"/>
  <c r="BB890" i="1"/>
  <c r="BG890" i="1" s="1"/>
  <c r="R891" i="1"/>
  <c r="AO897" i="1"/>
  <c r="V898" i="1"/>
  <c r="R898" i="1"/>
  <c r="AN900" i="1"/>
  <c r="BB903" i="1"/>
  <c r="BG903" i="1" s="1"/>
  <c r="AB906" i="1"/>
  <c r="AD906" i="1" s="1"/>
  <c r="AH906" i="1" s="1"/>
  <c r="AI906" i="1" s="1"/>
  <c r="AF906" i="1" s="1"/>
  <c r="Y906" i="1"/>
  <c r="Z906" i="1" s="1"/>
  <c r="AU921" i="1"/>
  <c r="AS921" i="1"/>
  <c r="AQ921" i="1"/>
  <c r="AD923" i="1"/>
  <c r="AH923" i="1" s="1"/>
  <c r="AI923" i="1" s="1"/>
  <c r="AF923" i="1" s="1"/>
  <c r="AD947" i="1"/>
  <c r="AH947" i="1" s="1"/>
  <c r="AI947" i="1" s="1"/>
  <c r="AF947" i="1" s="1"/>
  <c r="AD948" i="1"/>
  <c r="AH948" i="1" s="1"/>
  <c r="AR961" i="1"/>
  <c r="AP961" i="1"/>
  <c r="AT961" i="1"/>
  <c r="AU974" i="1"/>
  <c r="AS974" i="1"/>
  <c r="AQ974" i="1"/>
  <c r="AT983" i="1"/>
  <c r="AR983" i="1"/>
  <c r="AP983" i="1"/>
  <c r="V755" i="1"/>
  <c r="AP757" i="1"/>
  <c r="V761" i="1"/>
  <c r="AP763" i="1"/>
  <c r="V767" i="1"/>
  <c r="AP769" i="1"/>
  <c r="V773" i="1"/>
  <c r="AP775" i="1"/>
  <c r="V779" i="1"/>
  <c r="AP781" i="1"/>
  <c r="V785" i="1"/>
  <c r="AP787" i="1"/>
  <c r="V791" i="1"/>
  <c r="AP793" i="1"/>
  <c r="V797" i="1"/>
  <c r="AP799" i="1"/>
  <c r="BB799" i="1"/>
  <c r="BG799" i="1" s="1"/>
  <c r="V803" i="1"/>
  <c r="AP805" i="1"/>
  <c r="BB805" i="1"/>
  <c r="BG805" i="1" s="1"/>
  <c r="V809" i="1"/>
  <c r="AP811" i="1"/>
  <c r="BB811" i="1"/>
  <c r="BG811" i="1" s="1"/>
  <c r="V815" i="1"/>
  <c r="AP817" i="1"/>
  <c r="BB817" i="1"/>
  <c r="BG817" i="1" s="1"/>
  <c r="AP823" i="1"/>
  <c r="BB823" i="1"/>
  <c r="BG823" i="1" s="1"/>
  <c r="AP829" i="1"/>
  <c r="BB829" i="1"/>
  <c r="BG829" i="1" s="1"/>
  <c r="AP835" i="1"/>
  <c r="BB835" i="1"/>
  <c r="BG835" i="1" s="1"/>
  <c r="AP841" i="1"/>
  <c r="BB841" i="1"/>
  <c r="BG841" i="1" s="1"/>
  <c r="AP847" i="1"/>
  <c r="BB847" i="1"/>
  <c r="BG847" i="1" s="1"/>
  <c r="AP853" i="1"/>
  <c r="BB853" i="1"/>
  <c r="BG853" i="1" s="1"/>
  <c r="AP854" i="1"/>
  <c r="R856" i="1"/>
  <c r="AY856" i="1" s="1"/>
  <c r="AZ856" i="1" s="1"/>
  <c r="BA856" i="1" s="1"/>
  <c r="AV858" i="1"/>
  <c r="AW858" i="1" s="1"/>
  <c r="AX858" i="1" s="1"/>
  <c r="R858" i="1"/>
  <c r="R862" i="1"/>
  <c r="AY862" i="1" s="1"/>
  <c r="AZ862" i="1" s="1"/>
  <c r="BA862" i="1" s="1"/>
  <c r="P864" i="1"/>
  <c r="AR867" i="1"/>
  <c r="Q869" i="1"/>
  <c r="AG869" i="1" s="1"/>
  <c r="BB869" i="1"/>
  <c r="BG869" i="1" s="1"/>
  <c r="AS873" i="1"/>
  <c r="AW873" i="1" s="1"/>
  <c r="AX873" i="1" s="1"/>
  <c r="BH874" i="1"/>
  <c r="AT881" i="1"/>
  <c r="AR881" i="1"/>
  <c r="Y882" i="1"/>
  <c r="Z882" i="1" s="1"/>
  <c r="AY884" i="1"/>
  <c r="AZ884" i="1" s="1"/>
  <c r="BA884" i="1" s="1"/>
  <c r="V887" i="1"/>
  <c r="R887" i="1"/>
  <c r="AV887" i="1"/>
  <c r="AQ894" i="1"/>
  <c r="AW895" i="1"/>
  <c r="AX895" i="1" s="1"/>
  <c r="AV897" i="1"/>
  <c r="AT898" i="1"/>
  <c r="AR898" i="1"/>
  <c r="AP898" i="1"/>
  <c r="AW902" i="1"/>
  <c r="AX902" i="1" s="1"/>
  <c r="Y904" i="1"/>
  <c r="Z904" i="1" s="1"/>
  <c r="AP904" i="1"/>
  <c r="Y909" i="1"/>
  <c r="Z909" i="1" s="1"/>
  <c r="AU932" i="1"/>
  <c r="AS932" i="1"/>
  <c r="AQ932" i="1"/>
  <c r="AT989" i="1"/>
  <c r="AR989" i="1"/>
  <c r="AP989" i="1"/>
  <c r="BH768" i="1"/>
  <c r="BH774" i="1"/>
  <c r="BH780" i="1"/>
  <c r="BH786" i="1"/>
  <c r="BH792" i="1"/>
  <c r="BH798" i="1"/>
  <c r="BH804" i="1"/>
  <c r="BH810" i="1"/>
  <c r="BH816" i="1"/>
  <c r="BH822" i="1"/>
  <c r="BH828" i="1"/>
  <c r="BH834" i="1"/>
  <c r="BH840" i="1"/>
  <c r="BH846" i="1"/>
  <c r="BH852" i="1"/>
  <c r="AQ854" i="1"/>
  <c r="BH854" i="1"/>
  <c r="Q859" i="1"/>
  <c r="AG859" i="1" s="1"/>
  <c r="AR861" i="1"/>
  <c r="Q863" i="1"/>
  <c r="AG863" i="1" s="1"/>
  <c r="BB863" i="1"/>
  <c r="BG863" i="1" s="1"/>
  <c r="AV866" i="1"/>
  <c r="AW866" i="1" s="1"/>
  <c r="AX866" i="1" s="1"/>
  <c r="AS867" i="1"/>
  <c r="AW867" i="1" s="1"/>
  <c r="AX867" i="1" s="1"/>
  <c r="BH868" i="1"/>
  <c r="AI871" i="1"/>
  <c r="AF871" i="1" s="1"/>
  <c r="AP874" i="1"/>
  <c r="BJ874" i="1"/>
  <c r="BH875" i="1"/>
  <c r="Y876" i="1"/>
  <c r="Z876" i="1" s="1"/>
  <c r="AY878" i="1"/>
  <c r="AZ878" i="1" s="1"/>
  <c r="BA878" i="1" s="1"/>
  <c r="BJ881" i="1"/>
  <c r="W882" i="1"/>
  <c r="AB882" i="1" s="1"/>
  <c r="AD882" i="1" s="1"/>
  <c r="AH882" i="1" s="1"/>
  <c r="AI882" i="1" s="1"/>
  <c r="AF882" i="1" s="1"/>
  <c r="Q883" i="1"/>
  <c r="AG883" i="1" s="1"/>
  <c r="AN883" i="1"/>
  <c r="BJ883" i="1"/>
  <c r="BI883" i="1"/>
  <c r="Q884" i="1"/>
  <c r="AG884" i="1" s="1"/>
  <c r="P885" i="1"/>
  <c r="Q890" i="1"/>
  <c r="AG890" i="1" s="1"/>
  <c r="AN890" i="1"/>
  <c r="BI890" i="1"/>
  <c r="V891" i="1"/>
  <c r="BH892" i="1"/>
  <c r="AU893" i="1"/>
  <c r="AS893" i="1"/>
  <c r="AW893" i="1" s="1"/>
  <c r="AX893" i="1" s="1"/>
  <c r="V897" i="1"/>
  <c r="AR901" i="1"/>
  <c r="AT901" i="1"/>
  <c r="AI912" i="1"/>
  <c r="AF912" i="1" s="1"/>
  <c r="AR928" i="1"/>
  <c r="AT928" i="1"/>
  <c r="AP928" i="1"/>
  <c r="AI940" i="1"/>
  <c r="AF940" i="1" s="1"/>
  <c r="AD945" i="1"/>
  <c r="AH945" i="1" s="1"/>
  <c r="AI964" i="1"/>
  <c r="AF964" i="1" s="1"/>
  <c r="AT977" i="1"/>
  <c r="AP977" i="1"/>
  <c r="AR977" i="1"/>
  <c r="V856" i="1"/>
  <c r="AP858" i="1"/>
  <c r="R859" i="1"/>
  <c r="AY859" i="1"/>
  <c r="AZ859" i="1" s="1"/>
  <c r="BA859" i="1" s="1"/>
  <c r="AV860" i="1"/>
  <c r="AW860" i="1" s="1"/>
  <c r="AX860" i="1" s="1"/>
  <c r="AS861" i="1"/>
  <c r="AW861" i="1" s="1"/>
  <c r="AX861" i="1" s="1"/>
  <c r="BH862" i="1"/>
  <c r="AY865" i="1"/>
  <c r="AZ865" i="1" s="1"/>
  <c r="BA865" i="1" s="1"/>
  <c r="AT867" i="1"/>
  <c r="AP868" i="1"/>
  <c r="BJ868" i="1"/>
  <c r="BH869" i="1"/>
  <c r="Y870" i="1"/>
  <c r="Z870" i="1" s="1"/>
  <c r="BG870" i="1"/>
  <c r="AU873" i="1"/>
  <c r="AO875" i="1"/>
  <c r="BJ875" i="1"/>
  <c r="Q877" i="1"/>
  <c r="AG877" i="1" s="1"/>
  <c r="AI877" i="1" s="1"/>
  <c r="AF877" i="1" s="1"/>
  <c r="AN877" i="1"/>
  <c r="BJ877" i="1"/>
  <c r="BI877" i="1"/>
  <c r="P879" i="1"/>
  <c r="AV880" i="1"/>
  <c r="V880" i="1"/>
  <c r="AR880" i="1"/>
  <c r="AP881" i="1"/>
  <c r="AR882" i="1"/>
  <c r="AP882" i="1"/>
  <c r="R883" i="1"/>
  <c r="AN884" i="1"/>
  <c r="R885" i="1"/>
  <c r="P888" i="1"/>
  <c r="AN889" i="1"/>
  <c r="BJ890" i="1"/>
  <c r="BJ892" i="1"/>
  <c r="AS894" i="1"/>
  <c r="AW894" i="1" s="1"/>
  <c r="AX894" i="1" s="1"/>
  <c r="AP896" i="1"/>
  <c r="AT896" i="1"/>
  <c r="AR896" i="1"/>
  <c r="AY900" i="1"/>
  <c r="AZ900" i="1" s="1"/>
  <c r="BA900" i="1" s="1"/>
  <c r="AU901" i="1"/>
  <c r="AS901" i="1"/>
  <c r="AW917" i="1"/>
  <c r="AX917" i="1" s="1"/>
  <c r="AQ917" i="1"/>
  <c r="AU917" i="1"/>
  <c r="AS917" i="1"/>
  <c r="AD918" i="1"/>
  <c r="AH918" i="1" s="1"/>
  <c r="AI918" i="1" s="1"/>
  <c r="AF918" i="1" s="1"/>
  <c r="AR931" i="1"/>
  <c r="AP931" i="1"/>
  <c r="AT931" i="1"/>
  <c r="AQ938" i="1"/>
  <c r="AU938" i="1"/>
  <c r="AS938" i="1"/>
  <c r="AI942" i="1"/>
  <c r="AF942" i="1" s="1"/>
  <c r="AT971" i="1"/>
  <c r="AP971" i="1"/>
  <c r="AR971" i="1"/>
  <c r="AN907" i="1"/>
  <c r="BB907" i="1"/>
  <c r="BG907" i="1" s="1"/>
  <c r="AN913" i="1"/>
  <c r="BB913" i="1"/>
  <c r="BG913" i="1" s="1"/>
  <c r="AN919" i="1"/>
  <c r="BB919" i="1"/>
  <c r="BG919" i="1" s="1"/>
  <c r="BB927" i="1"/>
  <c r="BG927" i="1" s="1"/>
  <c r="AV929" i="1"/>
  <c r="Y932" i="1"/>
  <c r="Z932" i="1" s="1"/>
  <c r="AZ932" i="1"/>
  <c r="BA932" i="1" s="1"/>
  <c r="AN934" i="1"/>
  <c r="BB939" i="1"/>
  <c r="BG939" i="1" s="1"/>
  <c r="AV941" i="1"/>
  <c r="Y944" i="1"/>
  <c r="Z944" i="1" s="1"/>
  <c r="AZ944" i="1"/>
  <c r="BA944" i="1" s="1"/>
  <c r="AN946" i="1"/>
  <c r="AZ952" i="1"/>
  <c r="BA952" i="1" s="1"/>
  <c r="AN955" i="1"/>
  <c r="Y956" i="1"/>
  <c r="Z956" i="1" s="1"/>
  <c r="AT957" i="1"/>
  <c r="AP957" i="1"/>
  <c r="AT960" i="1"/>
  <c r="AR960" i="1"/>
  <c r="AA963" i="1"/>
  <c r="AD963" i="1" s="1"/>
  <c r="AH963" i="1" s="1"/>
  <c r="BG968" i="1"/>
  <c r="AT969" i="1"/>
  <c r="AP969" i="1"/>
  <c r="AV977" i="1"/>
  <c r="AW977" i="1" s="1"/>
  <c r="AX977" i="1" s="1"/>
  <c r="V977" i="1"/>
  <c r="V984" i="1"/>
  <c r="R984" i="1"/>
  <c r="AV984" i="1"/>
  <c r="AT987" i="1"/>
  <c r="AP987" i="1"/>
  <c r="AT995" i="1"/>
  <c r="AR995" i="1"/>
  <c r="AP995" i="1"/>
  <c r="AT1005" i="1"/>
  <c r="AR1005" i="1"/>
  <c r="AP1005" i="1"/>
  <c r="AV1007" i="1"/>
  <c r="AW1007" i="1" s="1"/>
  <c r="AX1007" i="1" s="1"/>
  <c r="V1007" i="1"/>
  <c r="R1007" i="1"/>
  <c r="AY1007" i="1" s="1"/>
  <c r="AZ1007" i="1" s="1"/>
  <c r="BA1007" i="1" s="1"/>
  <c r="AT1007" i="1"/>
  <c r="AR1007" i="1"/>
  <c r="AP1007" i="1"/>
  <c r="AZ1008" i="1"/>
  <c r="BA1008" i="1" s="1"/>
  <c r="BG1017" i="1"/>
  <c r="AT1017" i="1"/>
  <c r="AR1017" i="1"/>
  <c r="AP1017" i="1"/>
  <c r="AV1019" i="1"/>
  <c r="V1019" i="1"/>
  <c r="R1019" i="1"/>
  <c r="AY1019" i="1" s="1"/>
  <c r="AZ1019" i="1" s="1"/>
  <c r="BA1019" i="1" s="1"/>
  <c r="AT1019" i="1"/>
  <c r="AR1019" i="1"/>
  <c r="AP1019" i="1"/>
  <c r="AT1031" i="1"/>
  <c r="AR1031" i="1"/>
  <c r="AP1031" i="1"/>
  <c r="AT1032" i="1"/>
  <c r="AR1032" i="1"/>
  <c r="AP1032" i="1"/>
  <c r="AI1044" i="1"/>
  <c r="AF1044" i="1" s="1"/>
  <c r="AS1044" i="1"/>
  <c r="AQ1044" i="1"/>
  <c r="AU1044" i="1"/>
  <c r="AU1052" i="1"/>
  <c r="AS1052" i="1"/>
  <c r="AW1052" i="1" s="1"/>
  <c r="AX1052" i="1" s="1"/>
  <c r="AQ1052" i="1"/>
  <c r="AA1053" i="1"/>
  <c r="AD1053" i="1" s="1"/>
  <c r="AH1053" i="1" s="1"/>
  <c r="Y1053" i="1"/>
  <c r="Z1053" i="1" s="1"/>
  <c r="AU1060" i="1"/>
  <c r="AS1060" i="1"/>
  <c r="AQ1060" i="1"/>
  <c r="AD1063" i="1"/>
  <c r="AH1063" i="1" s="1"/>
  <c r="AN903" i="1"/>
  <c r="R907" i="1"/>
  <c r="AO907" i="1"/>
  <c r="AN909" i="1"/>
  <c r="R913" i="1"/>
  <c r="AO913" i="1"/>
  <c r="AN915" i="1"/>
  <c r="AY915" i="1"/>
  <c r="AZ915" i="1" s="1"/>
  <c r="BA915" i="1" s="1"/>
  <c r="R919" i="1"/>
  <c r="AO919" i="1"/>
  <c r="AN921" i="1"/>
  <c r="AY921" i="1"/>
  <c r="AZ921" i="1" s="1"/>
  <c r="BA921" i="1" s="1"/>
  <c r="BI922" i="1"/>
  <c r="AM927" i="1"/>
  <c r="BJ927" i="1"/>
  <c r="BI927" i="1"/>
  <c r="R934" i="1"/>
  <c r="AY934" i="1" s="1"/>
  <c r="AZ934" i="1" s="1"/>
  <c r="BA934" i="1" s="1"/>
  <c r="AM939" i="1"/>
  <c r="BJ939" i="1"/>
  <c r="BI939" i="1"/>
  <c r="R946" i="1"/>
  <c r="AR949" i="1"/>
  <c r="AT949" i="1"/>
  <c r="Y950" i="1"/>
  <c r="Z950" i="1" s="1"/>
  <c r="AT951" i="1"/>
  <c r="AP951" i="1"/>
  <c r="BJ951" i="1"/>
  <c r="BI951" i="1"/>
  <c r="AT959" i="1"/>
  <c r="AP959" i="1"/>
  <c r="AV963" i="1"/>
  <c r="AV971" i="1"/>
  <c r="AW971" i="1" s="1"/>
  <c r="AX971" i="1" s="1"/>
  <c r="V971" i="1"/>
  <c r="V972" i="1"/>
  <c r="R972" i="1"/>
  <c r="AY972" i="1" s="1"/>
  <c r="AZ972" i="1" s="1"/>
  <c r="BA972" i="1" s="1"/>
  <c r="AV972" i="1"/>
  <c r="AT978" i="1"/>
  <c r="AR978" i="1"/>
  <c r="AP978" i="1"/>
  <c r="AU981" i="1"/>
  <c r="AS981" i="1"/>
  <c r="AT982" i="1"/>
  <c r="AR982" i="1"/>
  <c r="AA986" i="1"/>
  <c r="AV987" i="1"/>
  <c r="X987" i="1"/>
  <c r="AC987" i="1" s="1"/>
  <c r="AV988" i="1"/>
  <c r="V988" i="1"/>
  <c r="R988" i="1"/>
  <c r="Y993" i="1"/>
  <c r="Z993" i="1" s="1"/>
  <c r="AU1000" i="1"/>
  <c r="AS1000" i="1"/>
  <c r="AQ1000" i="1"/>
  <c r="AV1012" i="1"/>
  <c r="AW1012" i="1" s="1"/>
  <c r="AX1012" i="1" s="1"/>
  <c r="V1012" i="1"/>
  <c r="R1012" i="1"/>
  <c r="AY1012" i="1" s="1"/>
  <c r="AZ1012" i="1" s="1"/>
  <c r="BA1012" i="1" s="1"/>
  <c r="AT1012" i="1"/>
  <c r="AR1012" i="1"/>
  <c r="AP1012" i="1"/>
  <c r="AS1019" i="1"/>
  <c r="AQ1019" i="1"/>
  <c r="AU1031" i="1"/>
  <c r="AS1031" i="1"/>
  <c r="AQ1031" i="1"/>
  <c r="AA1032" i="1"/>
  <c r="AD1032" i="1" s="1"/>
  <c r="AH1032" i="1" s="1"/>
  <c r="AI1032" i="1" s="1"/>
  <c r="AF1032" i="1" s="1"/>
  <c r="Y1032" i="1"/>
  <c r="Z1032" i="1" s="1"/>
  <c r="AS1032" i="1"/>
  <c r="AQ1032" i="1"/>
  <c r="AU1032" i="1"/>
  <c r="AU1034" i="1"/>
  <c r="AS1034" i="1"/>
  <c r="AW1034" i="1" s="1"/>
  <c r="AX1034" i="1" s="1"/>
  <c r="AQ1034" i="1"/>
  <c r="AA1041" i="1"/>
  <c r="AD1041" i="1" s="1"/>
  <c r="AH1041" i="1" s="1"/>
  <c r="Y1041" i="1"/>
  <c r="Z1041" i="1" s="1"/>
  <c r="AT1043" i="1"/>
  <c r="AR1043" i="1"/>
  <c r="AP1043" i="1"/>
  <c r="AA1044" i="1"/>
  <c r="AD1044" i="1" s="1"/>
  <c r="AH1044" i="1" s="1"/>
  <c r="Y1044" i="1"/>
  <c r="Z1044" i="1" s="1"/>
  <c r="AT1047" i="1"/>
  <c r="AR1047" i="1"/>
  <c r="AP1047" i="1"/>
  <c r="AY928" i="1"/>
  <c r="AZ928" i="1" s="1"/>
  <c r="BA928" i="1" s="1"/>
  <c r="AY940" i="1"/>
  <c r="AZ940" i="1" s="1"/>
  <c r="BA940" i="1" s="1"/>
  <c r="V954" i="1"/>
  <c r="AV954" i="1"/>
  <c r="AP956" i="1"/>
  <c r="AR956" i="1"/>
  <c r="AT966" i="1"/>
  <c r="AR966" i="1"/>
  <c r="AV968" i="1"/>
  <c r="W968" i="1"/>
  <c r="AB968" i="1" s="1"/>
  <c r="R968" i="1"/>
  <c r="AY968" i="1" s="1"/>
  <c r="AZ968" i="1" s="1"/>
  <c r="BA968" i="1" s="1"/>
  <c r="AR973" i="1"/>
  <c r="AP973" i="1"/>
  <c r="AT973" i="1"/>
  <c r="AT975" i="1"/>
  <c r="AP975" i="1"/>
  <c r="BB979" i="1"/>
  <c r="BG979" i="1" s="1"/>
  <c r="AO979" i="1"/>
  <c r="AN979" i="1"/>
  <c r="AY979" i="1"/>
  <c r="AZ979" i="1" s="1"/>
  <c r="BA979" i="1" s="1"/>
  <c r="AZ983" i="1"/>
  <c r="BA983" i="1" s="1"/>
  <c r="AT984" i="1"/>
  <c r="AR984" i="1"/>
  <c r="AP984" i="1"/>
  <c r="V990" i="1"/>
  <c r="R990" i="1"/>
  <c r="AV990" i="1"/>
  <c r="AT993" i="1"/>
  <c r="AP993" i="1"/>
  <c r="AV999" i="1"/>
  <c r="X999" i="1"/>
  <c r="AC999" i="1" s="1"/>
  <c r="AU999" i="1"/>
  <c r="AS999" i="1"/>
  <c r="AU1006" i="1"/>
  <c r="AS1006" i="1"/>
  <c r="AQ1006" i="1"/>
  <c r="AT1011" i="1"/>
  <c r="AR1011" i="1"/>
  <c r="AP1011" i="1"/>
  <c r="AV1013" i="1"/>
  <c r="V1013" i="1"/>
  <c r="R1013" i="1"/>
  <c r="AT1013" i="1"/>
  <c r="AR1013" i="1"/>
  <c r="AP1013" i="1"/>
  <c r="AU1018" i="1"/>
  <c r="AS1018" i="1"/>
  <c r="AQ1018" i="1"/>
  <c r="AT1025" i="1"/>
  <c r="AR1025" i="1"/>
  <c r="AP1025" i="1"/>
  <c r="AV1029" i="1"/>
  <c r="X1029" i="1"/>
  <c r="AC1029" i="1" s="1"/>
  <c r="AU1043" i="1"/>
  <c r="AS1043" i="1"/>
  <c r="AW1043" i="1" s="1"/>
  <c r="AX1043" i="1" s="1"/>
  <c r="AQ1043" i="1"/>
  <c r="AU1047" i="1"/>
  <c r="AS1047" i="1"/>
  <c r="AW1047" i="1" s="1"/>
  <c r="AX1047" i="1" s="1"/>
  <c r="AQ1047" i="1"/>
  <c r="AQ1051" i="1"/>
  <c r="AU1051" i="1"/>
  <c r="AS1051" i="1"/>
  <c r="AU1055" i="1"/>
  <c r="AS1055" i="1"/>
  <c r="AW1055" i="1" s="1"/>
  <c r="AX1055" i="1" s="1"/>
  <c r="AQ1055" i="1"/>
  <c r="AQ1069" i="1"/>
  <c r="AU1069" i="1"/>
  <c r="AS1069" i="1"/>
  <c r="AU1072" i="1"/>
  <c r="AS1072" i="1"/>
  <c r="AQ1072" i="1"/>
  <c r="Y915" i="1"/>
  <c r="Z915" i="1" s="1"/>
  <c r="AM915" i="1"/>
  <c r="BB915" i="1"/>
  <c r="BG915" i="1" s="1"/>
  <c r="AY918" i="1"/>
  <c r="AZ918" i="1" s="1"/>
  <c r="BA918" i="1" s="1"/>
  <c r="Y921" i="1"/>
  <c r="Z921" i="1" s="1"/>
  <c r="AM921" i="1"/>
  <c r="BB921" i="1"/>
  <c r="BG921" i="1" s="1"/>
  <c r="Y923" i="1"/>
  <c r="Z923" i="1" s="1"/>
  <c r="AD932" i="1"/>
  <c r="AH932" i="1" s="1"/>
  <c r="AI932" i="1" s="1"/>
  <c r="AF932" i="1" s="1"/>
  <c r="Y935" i="1"/>
  <c r="Z935" i="1" s="1"/>
  <c r="AD944" i="1"/>
  <c r="AH944" i="1" s="1"/>
  <c r="AI944" i="1" s="1"/>
  <c r="AF944" i="1" s="1"/>
  <c r="Y947" i="1"/>
  <c r="Z947" i="1" s="1"/>
  <c r="AP950" i="1"/>
  <c r="AR950" i="1"/>
  <c r="AD956" i="1"/>
  <c r="AH956" i="1" s="1"/>
  <c r="AI956" i="1" s="1"/>
  <c r="AF956" i="1" s="1"/>
  <c r="Y958" i="1"/>
  <c r="Z958" i="1" s="1"/>
  <c r="AR959" i="1"/>
  <c r="AV962" i="1"/>
  <c r="R962" i="1"/>
  <c r="AY963" i="1"/>
  <c r="AZ963" i="1" s="1"/>
  <c r="BA963" i="1" s="1"/>
  <c r="AU969" i="1"/>
  <c r="AS969" i="1"/>
  <c r="AV970" i="1"/>
  <c r="R970" i="1"/>
  <c r="AM979" i="1"/>
  <c r="AU987" i="1"/>
  <c r="AS987" i="1"/>
  <c r="AT988" i="1"/>
  <c r="AR988" i="1"/>
  <c r="BH991" i="1"/>
  <c r="AA992" i="1"/>
  <c r="AV993" i="1"/>
  <c r="X993" i="1"/>
  <c r="AC993" i="1" s="1"/>
  <c r="AV994" i="1"/>
  <c r="V994" i="1"/>
  <c r="R994" i="1"/>
  <c r="AQ998" i="1"/>
  <c r="AQ999" i="1"/>
  <c r="AV1005" i="1"/>
  <c r="X1005" i="1"/>
  <c r="AC1005" i="1" s="1"/>
  <c r="AU1005" i="1"/>
  <c r="AS1005" i="1"/>
  <c r="AS1013" i="1"/>
  <c r="AQ1013" i="1"/>
  <c r="AV1017" i="1"/>
  <c r="X1017" i="1"/>
  <c r="AC1017" i="1" s="1"/>
  <c r="AU1017" i="1"/>
  <c r="AS1017" i="1"/>
  <c r="AU1019" i="1"/>
  <c r="V1020" i="1"/>
  <c r="R1020" i="1"/>
  <c r="AV1020" i="1"/>
  <c r="AT1020" i="1"/>
  <c r="AR1020" i="1"/>
  <c r="AP1020" i="1"/>
  <c r="AV1023" i="1"/>
  <c r="X1023" i="1"/>
  <c r="AC1023" i="1" s="1"/>
  <c r="AS1025" i="1"/>
  <c r="AW1025" i="1" s="1"/>
  <c r="AX1025" i="1" s="1"/>
  <c r="AQ1025" i="1"/>
  <c r="AA1026" i="1"/>
  <c r="AD1026" i="1" s="1"/>
  <c r="AH1026" i="1" s="1"/>
  <c r="AI1026" i="1" s="1"/>
  <c r="AF1026" i="1" s="1"/>
  <c r="Y1026" i="1"/>
  <c r="Z1026" i="1" s="1"/>
  <c r="AT1026" i="1"/>
  <c r="AR1026" i="1"/>
  <c r="AP1026" i="1"/>
  <c r="AI1036" i="1"/>
  <c r="AF1036" i="1" s="1"/>
  <c r="AU1046" i="1"/>
  <c r="AS1046" i="1"/>
  <c r="AW1046" i="1" s="1"/>
  <c r="AX1046" i="1" s="1"/>
  <c r="AQ1046" i="1"/>
  <c r="AA1047" i="1"/>
  <c r="AD1047" i="1" s="1"/>
  <c r="AH1047" i="1" s="1"/>
  <c r="Y1047" i="1"/>
  <c r="Z1047" i="1" s="1"/>
  <c r="AT1056" i="1"/>
  <c r="AR1056" i="1"/>
  <c r="AP1056" i="1"/>
  <c r="AR1064" i="1"/>
  <c r="AT1064" i="1"/>
  <c r="AP1064" i="1"/>
  <c r="AD1079" i="1"/>
  <c r="AH1079" i="1" s="1"/>
  <c r="V886" i="1"/>
  <c r="V892" i="1"/>
  <c r="R893" i="1"/>
  <c r="R894" i="1"/>
  <c r="AY896" i="1"/>
  <c r="AZ896" i="1" s="1"/>
  <c r="BA896" i="1" s="1"/>
  <c r="Y902" i="1"/>
  <c r="Z902" i="1" s="1"/>
  <c r="BJ904" i="1"/>
  <c r="V905" i="1"/>
  <c r="AO906" i="1"/>
  <c r="Y908" i="1"/>
  <c r="Z908" i="1" s="1"/>
  <c r="AR910" i="1"/>
  <c r="BJ910" i="1"/>
  <c r="V911" i="1"/>
  <c r="AO912" i="1"/>
  <c r="Y914" i="1"/>
  <c r="Z914" i="1" s="1"/>
  <c r="AR916" i="1"/>
  <c r="BJ916" i="1"/>
  <c r="V917" i="1"/>
  <c r="AO918" i="1"/>
  <c r="Y920" i="1"/>
  <c r="Z920" i="1" s="1"/>
  <c r="AT922" i="1"/>
  <c r="Y925" i="1"/>
  <c r="Z925" i="1" s="1"/>
  <c r="AO925" i="1"/>
  <c r="BH925" i="1"/>
  <c r="R926" i="1"/>
  <c r="AQ927" i="1"/>
  <c r="P929" i="1"/>
  <c r="AU929" i="1"/>
  <c r="AO930" i="1"/>
  <c r="BH932" i="1"/>
  <c r="Q933" i="1"/>
  <c r="AG933" i="1" s="1"/>
  <c r="AY933" i="1"/>
  <c r="AZ933" i="1" s="1"/>
  <c r="BA933" i="1" s="1"/>
  <c r="Y937" i="1"/>
  <c r="Z937" i="1" s="1"/>
  <c r="AO937" i="1"/>
  <c r="BH937" i="1"/>
  <c r="R938" i="1"/>
  <c r="AQ939" i="1"/>
  <c r="P941" i="1"/>
  <c r="AU941" i="1"/>
  <c r="AO942" i="1"/>
  <c r="BH944" i="1"/>
  <c r="Q945" i="1"/>
  <c r="AG945" i="1" s="1"/>
  <c r="AI945" i="1" s="1"/>
  <c r="AF945" i="1" s="1"/>
  <c r="AY945" i="1"/>
  <c r="AZ945" i="1" s="1"/>
  <c r="BA945" i="1" s="1"/>
  <c r="AQ949" i="1"/>
  <c r="AA950" i="1"/>
  <c r="AD950" i="1" s="1"/>
  <c r="AH950" i="1" s="1"/>
  <c r="BI952" i="1"/>
  <c r="V953" i="1"/>
  <c r="R955" i="1"/>
  <c r="AY955" i="1" s="1"/>
  <c r="AZ955" i="1" s="1"/>
  <c r="BA955" i="1" s="1"/>
  <c r="V955" i="1"/>
  <c r="BG956" i="1"/>
  <c r="AQ956" i="1"/>
  <c r="Y957" i="1"/>
  <c r="Z957" i="1" s="1"/>
  <c r="AQ957" i="1"/>
  <c r="AQ958" i="1"/>
  <c r="AS959" i="1"/>
  <c r="AQ960" i="1"/>
  <c r="BB961" i="1"/>
  <c r="BG961" i="1" s="1"/>
  <c r="AY961" i="1"/>
  <c r="AZ961" i="1" s="1"/>
  <c r="BA961" i="1" s="1"/>
  <c r="AW967" i="1"/>
  <c r="AX967" i="1" s="1"/>
  <c r="BH968" i="1"/>
  <c r="AQ969" i="1"/>
  <c r="AZ970" i="1"/>
  <c r="BA970" i="1" s="1"/>
  <c r="BH972" i="1"/>
  <c r="AQ973" i="1"/>
  <c r="AV976" i="1"/>
  <c r="R976" i="1"/>
  <c r="P977" i="1"/>
  <c r="AS978" i="1"/>
  <c r="BH980" i="1"/>
  <c r="AU982" i="1"/>
  <c r="AS982" i="1"/>
  <c r="AQ982" i="1"/>
  <c r="AV983" i="1"/>
  <c r="AW983" i="1" s="1"/>
  <c r="AX983" i="1" s="1"/>
  <c r="V983" i="1"/>
  <c r="R983" i="1"/>
  <c r="BB985" i="1"/>
  <c r="BG985" i="1" s="1"/>
  <c r="AO985" i="1"/>
  <c r="AN985" i="1"/>
  <c r="AY985" i="1"/>
  <c r="AZ985" i="1" s="1"/>
  <c r="BA985" i="1" s="1"/>
  <c r="AI987" i="1"/>
  <c r="AF987" i="1" s="1"/>
  <c r="AQ987" i="1"/>
  <c r="AT990" i="1"/>
  <c r="AR990" i="1"/>
  <c r="AP990" i="1"/>
  <c r="BJ991" i="1"/>
  <c r="V996" i="1"/>
  <c r="R996" i="1"/>
  <c r="AY996" i="1" s="1"/>
  <c r="AZ996" i="1" s="1"/>
  <c r="BA996" i="1" s="1"/>
  <c r="AV996" i="1"/>
  <c r="BH997" i="1"/>
  <c r="AS998" i="1"/>
  <c r="AW998" i="1" s="1"/>
  <c r="AX998" i="1" s="1"/>
  <c r="V1002" i="1"/>
  <c r="R1002" i="1"/>
  <c r="AY1002" i="1" s="1"/>
  <c r="AZ1002" i="1" s="1"/>
  <c r="BA1002" i="1" s="1"/>
  <c r="AV1002" i="1"/>
  <c r="AQ1004" i="1"/>
  <c r="AQ1005" i="1"/>
  <c r="AU1012" i="1"/>
  <c r="AS1012" i="1"/>
  <c r="AQ1012" i="1"/>
  <c r="AZ1014" i="1"/>
  <c r="BA1014" i="1" s="1"/>
  <c r="AQ1016" i="1"/>
  <c r="AQ1017" i="1"/>
  <c r="AQ1020" i="1"/>
  <c r="AU1020" i="1"/>
  <c r="AQ1026" i="1"/>
  <c r="AU1026" i="1"/>
  <c r="AT1030" i="1"/>
  <c r="AR1030" i="1"/>
  <c r="AP1030" i="1"/>
  <c r="AT1036" i="1"/>
  <c r="AR1036" i="1"/>
  <c r="AP1036" i="1"/>
  <c r="AI1054" i="1"/>
  <c r="AF1054" i="1" s="1"/>
  <c r="AS1056" i="1"/>
  <c r="AQ1056" i="1"/>
  <c r="AU1056" i="1"/>
  <c r="AP1068" i="1"/>
  <c r="AT1068" i="1"/>
  <c r="AR1068" i="1"/>
  <c r="AS1079" i="1"/>
  <c r="AW1079" i="1" s="1"/>
  <c r="AX1079" i="1" s="1"/>
  <c r="AQ1079" i="1"/>
  <c r="AU1079" i="1"/>
  <c r="AP1080" i="1"/>
  <c r="AT1080" i="1"/>
  <c r="AR1080" i="1"/>
  <c r="Y918" i="1"/>
  <c r="Z918" i="1" s="1"/>
  <c r="AU922" i="1"/>
  <c r="AV924" i="1"/>
  <c r="AP925" i="1"/>
  <c r="BI925" i="1"/>
  <c r="R929" i="1"/>
  <c r="BI932" i="1"/>
  <c r="R933" i="1"/>
  <c r="AU934" i="1"/>
  <c r="AV936" i="1"/>
  <c r="AP937" i="1"/>
  <c r="BI937" i="1"/>
  <c r="R941" i="1"/>
  <c r="AW944" i="1"/>
  <c r="AX944" i="1" s="1"/>
  <c r="BI944" i="1"/>
  <c r="AU946" i="1"/>
  <c r="AV948" i="1"/>
  <c r="R949" i="1"/>
  <c r="V949" i="1"/>
  <c r="AS949" i="1"/>
  <c r="BG950" i="1"/>
  <c r="BJ952" i="1"/>
  <c r="AS956" i="1"/>
  <c r="AV958" i="1"/>
  <c r="R958" i="1"/>
  <c r="AV959" i="1"/>
  <c r="V959" i="1"/>
  <c r="AU959" i="1"/>
  <c r="AS960" i="1"/>
  <c r="R961" i="1"/>
  <c r="V961" i="1"/>
  <c r="BJ963" i="1"/>
  <c r="BI963" i="1"/>
  <c r="AP966" i="1"/>
  <c r="BB967" i="1"/>
  <c r="BG967" i="1" s="1"/>
  <c r="AY967" i="1"/>
  <c r="AZ967" i="1" s="1"/>
  <c r="BA967" i="1" s="1"/>
  <c r="BI968" i="1"/>
  <c r="AT972" i="1"/>
  <c r="AR972" i="1"/>
  <c r="BJ972" i="1"/>
  <c r="AS973" i="1"/>
  <c r="AW973" i="1" s="1"/>
  <c r="AX973" i="1" s="1"/>
  <c r="AV974" i="1"/>
  <c r="AW974" i="1" s="1"/>
  <c r="AX974" i="1" s="1"/>
  <c r="W974" i="1"/>
  <c r="AB974" i="1" s="1"/>
  <c r="AD974" i="1" s="1"/>
  <c r="AH974" i="1" s="1"/>
  <c r="AI974" i="1" s="1"/>
  <c r="AF974" i="1" s="1"/>
  <c r="R974" i="1"/>
  <c r="AU975" i="1"/>
  <c r="AS975" i="1"/>
  <c r="AW975" i="1" s="1"/>
  <c r="AX975" i="1" s="1"/>
  <c r="R977" i="1"/>
  <c r="AY977" i="1" s="1"/>
  <c r="AZ977" i="1" s="1"/>
  <c r="BA977" i="1" s="1"/>
  <c r="AU978" i="1"/>
  <c r="BI980" i="1"/>
  <c r="AU993" i="1"/>
  <c r="AS993" i="1"/>
  <c r="AT994" i="1"/>
  <c r="AR994" i="1"/>
  <c r="BJ997" i="1"/>
  <c r="AT1002" i="1"/>
  <c r="AR1002" i="1"/>
  <c r="AP1002" i="1"/>
  <c r="AS1004" i="1"/>
  <c r="V1008" i="1"/>
  <c r="R1008" i="1"/>
  <c r="AV1008" i="1"/>
  <c r="AV1011" i="1"/>
  <c r="X1011" i="1"/>
  <c r="AC1011" i="1" s="1"/>
  <c r="AU1011" i="1"/>
  <c r="AS1011" i="1"/>
  <c r="AU1013" i="1"/>
  <c r="V1014" i="1"/>
  <c r="R1014" i="1"/>
  <c r="AV1014" i="1"/>
  <c r="AT1024" i="1"/>
  <c r="AR1024" i="1"/>
  <c r="AP1024" i="1"/>
  <c r="AU1025" i="1"/>
  <c r="AS1026" i="1"/>
  <c r="AI1039" i="1"/>
  <c r="AF1039" i="1" s="1"/>
  <c r="AI1045" i="1"/>
  <c r="AF1045" i="1" s="1"/>
  <c r="AA1056" i="1"/>
  <c r="AD1056" i="1" s="1"/>
  <c r="AH1056" i="1" s="1"/>
  <c r="AI1056" i="1" s="1"/>
  <c r="AF1056" i="1" s="1"/>
  <c r="Y1056" i="1"/>
  <c r="Z1056" i="1" s="1"/>
  <c r="AD1057" i="1"/>
  <c r="AH1057" i="1" s="1"/>
  <c r="AR1061" i="1"/>
  <c r="AT1061" i="1"/>
  <c r="AP1061" i="1"/>
  <c r="AU1068" i="1"/>
  <c r="AS1068" i="1"/>
  <c r="AQ1068" i="1"/>
  <c r="AD1074" i="1"/>
  <c r="AH1074" i="1" s="1"/>
  <c r="AU1080" i="1"/>
  <c r="AQ1080" i="1"/>
  <c r="AS1080" i="1"/>
  <c r="R864" i="1"/>
  <c r="R870" i="1"/>
  <c r="R876" i="1"/>
  <c r="AY876" i="1" s="1"/>
  <c r="AZ876" i="1" s="1"/>
  <c r="BA876" i="1" s="1"/>
  <c r="V893" i="1"/>
  <c r="BH903" i="1"/>
  <c r="R904" i="1"/>
  <c r="AY904" i="1" s="1"/>
  <c r="AZ904" i="1" s="1"/>
  <c r="BA904" i="1" s="1"/>
  <c r="AU904" i="1"/>
  <c r="BH909" i="1"/>
  <c r="R910" i="1"/>
  <c r="AY910" i="1" s="1"/>
  <c r="AZ910" i="1" s="1"/>
  <c r="BA910" i="1" s="1"/>
  <c r="AU910" i="1"/>
  <c r="BH915" i="1"/>
  <c r="R916" i="1"/>
  <c r="AU916" i="1"/>
  <c r="BH921" i="1"/>
  <c r="R922" i="1"/>
  <c r="AY922" i="1" s="1"/>
  <c r="AZ922" i="1" s="1"/>
  <c r="BA922" i="1" s="1"/>
  <c r="AV922" i="1"/>
  <c r="AW922" i="1" s="1"/>
  <c r="AX922" i="1" s="1"/>
  <c r="AV923" i="1"/>
  <c r="AW923" i="1" s="1"/>
  <c r="AX923" i="1" s="1"/>
  <c r="Y926" i="1"/>
  <c r="Z926" i="1" s="1"/>
  <c r="AS927" i="1"/>
  <c r="Y928" i="1"/>
  <c r="Z928" i="1" s="1"/>
  <c r="AP930" i="1"/>
  <c r="AR932" i="1"/>
  <c r="AV934" i="1"/>
  <c r="AW934" i="1" s="1"/>
  <c r="AX934" i="1" s="1"/>
  <c r="AV935" i="1"/>
  <c r="Y938" i="1"/>
  <c r="Z938" i="1" s="1"/>
  <c r="AS939" i="1"/>
  <c r="Y940" i="1"/>
  <c r="Z940" i="1" s="1"/>
  <c r="Y942" i="1"/>
  <c r="Z942" i="1" s="1"/>
  <c r="AP942" i="1"/>
  <c r="AR944" i="1"/>
  <c r="AV946" i="1"/>
  <c r="AW946" i="1" s="1"/>
  <c r="AX946" i="1" s="1"/>
  <c r="AV947" i="1"/>
  <c r="AW947" i="1" s="1"/>
  <c r="AX947" i="1" s="1"/>
  <c r="AR951" i="1"/>
  <c r="Y952" i="1"/>
  <c r="Z952" i="1" s="1"/>
  <c r="AP952" i="1"/>
  <c r="AV955" i="1"/>
  <c r="AW955" i="1" s="1"/>
  <c r="AX955" i="1" s="1"/>
  <c r="AV956" i="1"/>
  <c r="R956" i="1"/>
  <c r="AT956" i="1"/>
  <c r="AS957" i="1"/>
  <c r="AU958" i="1"/>
  <c r="AN963" i="1"/>
  <c r="AQ966" i="1"/>
  <c r="AV969" i="1"/>
  <c r="AW969" i="1" s="1"/>
  <c r="AX969" i="1" s="1"/>
  <c r="R971" i="1"/>
  <c r="AY971" i="1" s="1"/>
  <c r="AZ971" i="1" s="1"/>
  <c r="BA971" i="1" s="1"/>
  <c r="R975" i="1"/>
  <c r="AY975" i="1" s="1"/>
  <c r="AZ975" i="1" s="1"/>
  <c r="BA975" i="1" s="1"/>
  <c r="AQ975" i="1"/>
  <c r="BJ981" i="1"/>
  <c r="BI981" i="1"/>
  <c r="BH981" i="1"/>
  <c r="AU984" i="1"/>
  <c r="BH986" i="1"/>
  <c r="AU988" i="1"/>
  <c r="AS988" i="1"/>
  <c r="AQ988" i="1"/>
  <c r="AV989" i="1"/>
  <c r="AW989" i="1" s="1"/>
  <c r="AX989" i="1" s="1"/>
  <c r="V989" i="1"/>
  <c r="R989" i="1"/>
  <c r="BB991" i="1"/>
  <c r="BG991" i="1" s="1"/>
  <c r="AO991" i="1"/>
  <c r="AN991" i="1"/>
  <c r="AY991" i="1"/>
  <c r="AZ991" i="1" s="1"/>
  <c r="BA991" i="1" s="1"/>
  <c r="AQ993" i="1"/>
  <c r="AT996" i="1"/>
  <c r="AR996" i="1"/>
  <c r="AP996" i="1"/>
  <c r="BJ999" i="1"/>
  <c r="BI999" i="1"/>
  <c r="BH999" i="1"/>
  <c r="BJ1003" i="1"/>
  <c r="AT1008" i="1"/>
  <c r="AR1008" i="1"/>
  <c r="AP1008" i="1"/>
  <c r="AQ1010" i="1"/>
  <c r="AQ1011" i="1"/>
  <c r="AT1014" i="1"/>
  <c r="AR1014" i="1"/>
  <c r="AP1014" i="1"/>
  <c r="BJ1015" i="1"/>
  <c r="AU1028" i="1"/>
  <c r="AS1028" i="1"/>
  <c r="AW1028" i="1" s="1"/>
  <c r="AX1028" i="1" s="1"/>
  <c r="AQ1028" i="1"/>
  <c r="AA1029" i="1"/>
  <c r="AV1030" i="1"/>
  <c r="V1030" i="1"/>
  <c r="R1030" i="1"/>
  <c r="AY1030" i="1" s="1"/>
  <c r="AZ1030" i="1" s="1"/>
  <c r="BA1030" i="1" s="1"/>
  <c r="AQ1039" i="1"/>
  <c r="AU1039" i="1"/>
  <c r="AS1039" i="1"/>
  <c r="AU1040" i="1"/>
  <c r="AS1040" i="1"/>
  <c r="AQ1040" i="1"/>
  <c r="AQ1045" i="1"/>
  <c r="AU1045" i="1"/>
  <c r="AS1045" i="1"/>
  <c r="AW1045" i="1" s="1"/>
  <c r="AX1045" i="1" s="1"/>
  <c r="AU1049" i="1"/>
  <c r="AS1049" i="1"/>
  <c r="AW1049" i="1" s="1"/>
  <c r="AX1049" i="1" s="1"/>
  <c r="AQ1049" i="1"/>
  <c r="AT1059" i="1"/>
  <c r="AR1059" i="1"/>
  <c r="AP1059" i="1"/>
  <c r="AI1061" i="1"/>
  <c r="AF1061" i="1" s="1"/>
  <c r="AI1085" i="1"/>
  <c r="AF1085" i="1" s="1"/>
  <c r="R895" i="1"/>
  <c r="AM902" i="1"/>
  <c r="AV904" i="1"/>
  <c r="AW904" i="1" s="1"/>
  <c r="AX904" i="1" s="1"/>
  <c r="Q907" i="1"/>
  <c r="AG907" i="1" s="1"/>
  <c r="AV907" i="1"/>
  <c r="AM908" i="1"/>
  <c r="AV910" i="1"/>
  <c r="AW910" i="1" s="1"/>
  <c r="AX910" i="1" s="1"/>
  <c r="Q913" i="1"/>
  <c r="AG913" i="1" s="1"/>
  <c r="AV913" i="1"/>
  <c r="AM914" i="1"/>
  <c r="AV916" i="1"/>
  <c r="AW916" i="1" s="1"/>
  <c r="AX916" i="1" s="1"/>
  <c r="Q919" i="1"/>
  <c r="AG919" i="1" s="1"/>
  <c r="AV919" i="1"/>
  <c r="AM920" i="1"/>
  <c r="Q924" i="1"/>
  <c r="AG924" i="1" s="1"/>
  <c r="AV927" i="1"/>
  <c r="V929" i="1"/>
  <c r="BJ933" i="1"/>
  <c r="BI933" i="1"/>
  <c r="Q934" i="1"/>
  <c r="AG934" i="1" s="1"/>
  <c r="Q936" i="1"/>
  <c r="AG936" i="1" s="1"/>
  <c r="AI936" i="1" s="1"/>
  <c r="AF936" i="1" s="1"/>
  <c r="AV939" i="1"/>
  <c r="AW939" i="1" s="1"/>
  <c r="AX939" i="1" s="1"/>
  <c r="V941" i="1"/>
  <c r="BJ945" i="1"/>
  <c r="BI945" i="1"/>
  <c r="Q946" i="1"/>
  <c r="AG946" i="1" s="1"/>
  <c r="Q948" i="1"/>
  <c r="AG948" i="1" s="1"/>
  <c r="AI948" i="1" s="1"/>
  <c r="AF948" i="1" s="1"/>
  <c r="AV949" i="1"/>
  <c r="AW949" i="1" s="1"/>
  <c r="AX949" i="1" s="1"/>
  <c r="AV950" i="1"/>
  <c r="R950" i="1"/>
  <c r="AT950" i="1"/>
  <c r="AQ952" i="1"/>
  <c r="AZ954" i="1"/>
  <c r="BA954" i="1" s="1"/>
  <c r="AV957" i="1"/>
  <c r="V960" i="1"/>
  <c r="R960" i="1"/>
  <c r="AV960" i="1"/>
  <c r="Q963" i="1"/>
  <c r="AG963" i="1" s="1"/>
  <c r="BH963" i="1"/>
  <c r="AS966" i="1"/>
  <c r="AD969" i="1"/>
  <c r="AH969" i="1" s="1"/>
  <c r="AI969" i="1" s="1"/>
  <c r="AF969" i="1" s="1"/>
  <c r="AR975" i="1"/>
  <c r="AW986" i="1"/>
  <c r="AX986" i="1" s="1"/>
  <c r="BI986" i="1"/>
  <c r="AD987" i="1"/>
  <c r="AH987" i="1" s="1"/>
  <c r="AP988" i="1"/>
  <c r="AS990" i="1"/>
  <c r="R993" i="1"/>
  <c r="AY993" i="1" s="1"/>
  <c r="AZ993" i="1" s="1"/>
  <c r="BA993" i="1" s="1"/>
  <c r="AR993" i="1"/>
  <c r="BB997" i="1"/>
  <c r="BG997" i="1" s="1"/>
  <c r="AO997" i="1"/>
  <c r="AN997" i="1"/>
  <c r="AY997" i="1"/>
  <c r="AZ997" i="1" s="1"/>
  <c r="BA997" i="1" s="1"/>
  <c r="BJ998" i="1"/>
  <c r="BI998" i="1"/>
  <c r="AA999" i="1"/>
  <c r="BJ1005" i="1"/>
  <c r="BI1005" i="1"/>
  <c r="BH1005" i="1"/>
  <c r="Y1010" i="1"/>
  <c r="Z1010" i="1" s="1"/>
  <c r="AS1010" i="1"/>
  <c r="AZ1013" i="1"/>
  <c r="BA1013" i="1" s="1"/>
  <c r="BJ1017" i="1"/>
  <c r="BI1017" i="1"/>
  <c r="BH1017" i="1"/>
  <c r="AU1022" i="1"/>
  <c r="AS1022" i="1"/>
  <c r="AW1022" i="1" s="1"/>
  <c r="AX1022" i="1" s="1"/>
  <c r="AQ1022" i="1"/>
  <c r="AA1023" i="1"/>
  <c r="AD1023" i="1" s="1"/>
  <c r="AH1023" i="1" s="1"/>
  <c r="AI1023" i="1" s="1"/>
  <c r="AF1023" i="1" s="1"/>
  <c r="AV1024" i="1"/>
  <c r="V1024" i="1"/>
  <c r="R1024" i="1"/>
  <c r="AY1024" i="1" s="1"/>
  <c r="AZ1024" i="1" s="1"/>
  <c r="BA1024" i="1" s="1"/>
  <c r="AW1040" i="1"/>
  <c r="AX1040" i="1" s="1"/>
  <c r="AT1042" i="1"/>
  <c r="AR1042" i="1"/>
  <c r="AP1042" i="1"/>
  <c r="AT1050" i="1"/>
  <c r="AR1050" i="1"/>
  <c r="AP1050" i="1"/>
  <c r="AU1059" i="1"/>
  <c r="AS1059" i="1"/>
  <c r="AW1059" i="1" s="1"/>
  <c r="AX1059" i="1" s="1"/>
  <c r="AQ1059" i="1"/>
  <c r="AD902" i="1"/>
  <c r="AH902" i="1" s="1"/>
  <c r="AI902" i="1" s="1"/>
  <c r="AF902" i="1" s="1"/>
  <c r="AD908" i="1"/>
  <c r="AH908" i="1" s="1"/>
  <c r="AI908" i="1" s="1"/>
  <c r="AF908" i="1" s="1"/>
  <c r="AD914" i="1"/>
  <c r="AH914" i="1" s="1"/>
  <c r="AI914" i="1" s="1"/>
  <c r="AF914" i="1" s="1"/>
  <c r="AD920" i="1"/>
  <c r="AH920" i="1" s="1"/>
  <c r="AI920" i="1" s="1"/>
  <c r="AF920" i="1" s="1"/>
  <c r="R924" i="1"/>
  <c r="AY924" i="1"/>
  <c r="AZ924" i="1" s="1"/>
  <c r="BA924" i="1" s="1"/>
  <c r="AT925" i="1"/>
  <c r="AR930" i="1"/>
  <c r="AT932" i="1"/>
  <c r="R936" i="1"/>
  <c r="AY936" i="1" s="1"/>
  <c r="AZ936" i="1" s="1"/>
  <c r="BA936" i="1" s="1"/>
  <c r="AT937" i="1"/>
  <c r="AR942" i="1"/>
  <c r="P944" i="1"/>
  <c r="AT944" i="1"/>
  <c r="AY946" i="1"/>
  <c r="AZ946" i="1" s="1"/>
  <c r="BA946" i="1" s="1"/>
  <c r="R948" i="1"/>
  <c r="AY948" i="1"/>
  <c r="AZ948" i="1" s="1"/>
  <c r="BA948" i="1" s="1"/>
  <c r="AV951" i="1"/>
  <c r="AT952" i="1"/>
  <c r="AZ958" i="1"/>
  <c r="BA958" i="1" s="1"/>
  <c r="AZ959" i="1"/>
  <c r="BA959" i="1" s="1"/>
  <c r="BH962" i="1"/>
  <c r="R963" i="1"/>
  <c r="AS964" i="1"/>
  <c r="AQ964" i="1"/>
  <c r="AM967" i="1"/>
  <c r="BH967" i="1"/>
  <c r="Y968" i="1"/>
  <c r="Z968" i="1" s="1"/>
  <c r="AY969" i="1"/>
  <c r="AZ969" i="1" s="1"/>
  <c r="BA969" i="1" s="1"/>
  <c r="AP972" i="1"/>
  <c r="BB973" i="1"/>
  <c r="BG973" i="1" s="1"/>
  <c r="AY973" i="1"/>
  <c r="AZ973" i="1" s="1"/>
  <c r="BA973" i="1" s="1"/>
  <c r="BI974" i="1"/>
  <c r="X975" i="1"/>
  <c r="AC975" i="1" s="1"/>
  <c r="Q979" i="1"/>
  <c r="AG979" i="1" s="1"/>
  <c r="P983" i="1"/>
  <c r="BJ987" i="1"/>
  <c r="BI987" i="1"/>
  <c r="BH987" i="1"/>
  <c r="AU990" i="1"/>
  <c r="BH992" i="1"/>
  <c r="AU994" i="1"/>
  <c r="AS994" i="1"/>
  <c r="AQ994" i="1"/>
  <c r="AV995" i="1"/>
  <c r="V995" i="1"/>
  <c r="R995" i="1"/>
  <c r="AM997" i="1"/>
  <c r="BG998" i="1"/>
  <c r="BH998" i="1"/>
  <c r="AS1002" i="1"/>
  <c r="BJ1004" i="1"/>
  <c r="BI1004" i="1"/>
  <c r="AA1005" i="1"/>
  <c r="AS1014" i="1"/>
  <c r="BJ1016" i="1"/>
  <c r="BI1016" i="1"/>
  <c r="AA1017" i="1"/>
  <c r="AD1017" i="1" s="1"/>
  <c r="AH1017" i="1" s="1"/>
  <c r="AI1017" i="1" s="1"/>
  <c r="AF1017" i="1" s="1"/>
  <c r="Y1034" i="1"/>
  <c r="Z1034" i="1" s="1"/>
  <c r="AT1035" i="1"/>
  <c r="AR1035" i="1"/>
  <c r="AP1035" i="1"/>
  <c r="AS1050" i="1"/>
  <c r="AQ1050" i="1"/>
  <c r="AU1050" i="1"/>
  <c r="AU1058" i="1"/>
  <c r="AS1058" i="1"/>
  <c r="AQ1058" i="1"/>
  <c r="AA1059" i="1"/>
  <c r="AD1059" i="1" s="1"/>
  <c r="AH1059" i="1" s="1"/>
  <c r="Y1059" i="1"/>
  <c r="Z1059" i="1" s="1"/>
  <c r="AQ1066" i="1"/>
  <c r="AU1066" i="1"/>
  <c r="AS1066" i="1"/>
  <c r="P896" i="1"/>
  <c r="BG902" i="1"/>
  <c r="V907" i="1"/>
  <c r="AM907" i="1"/>
  <c r="BG908" i="1"/>
  <c r="V913" i="1"/>
  <c r="AM913" i="1"/>
  <c r="BG914" i="1"/>
  <c r="V919" i="1"/>
  <c r="AM919" i="1"/>
  <c r="BG920" i="1"/>
  <c r="AN924" i="1"/>
  <c r="AD926" i="1"/>
  <c r="AH926" i="1" s="1"/>
  <c r="AI926" i="1" s="1"/>
  <c r="AF926" i="1" s="1"/>
  <c r="AQ928" i="1"/>
  <c r="AP933" i="1"/>
  <c r="BH933" i="1"/>
  <c r="V934" i="1"/>
  <c r="AN936" i="1"/>
  <c r="AD938" i="1"/>
  <c r="AH938" i="1" s="1"/>
  <c r="AI938" i="1" s="1"/>
  <c r="AF938" i="1" s="1"/>
  <c r="AQ940" i="1"/>
  <c r="AP945" i="1"/>
  <c r="BH945" i="1"/>
  <c r="V946" i="1"/>
  <c r="AN948" i="1"/>
  <c r="AU952" i="1"/>
  <c r="AR953" i="1"/>
  <c r="R954" i="1"/>
  <c r="AM955" i="1"/>
  <c r="P956" i="1"/>
  <c r="P959" i="1"/>
  <c r="AZ960" i="1"/>
  <c r="BA960" i="1" s="1"/>
  <c r="P961" i="1"/>
  <c r="BH961" i="1"/>
  <c r="BI962" i="1"/>
  <c r="AO963" i="1"/>
  <c r="Y964" i="1"/>
  <c r="Z964" i="1" s="1"/>
  <c r="AP964" i="1"/>
  <c r="BJ967" i="1"/>
  <c r="AQ972" i="1"/>
  <c r="AA975" i="1"/>
  <c r="AZ984" i="1"/>
  <c r="BA984" i="1" s="1"/>
  <c r="BI992" i="1"/>
  <c r="AA993" i="1"/>
  <c r="AD993" i="1" s="1"/>
  <c r="AH993" i="1" s="1"/>
  <c r="AI993" i="1" s="1"/>
  <c r="AF993" i="1" s="1"/>
  <c r="AP994" i="1"/>
  <c r="AS996" i="1"/>
  <c r="AU1002" i="1"/>
  <c r="BG1004" i="1"/>
  <c r="BH1004" i="1"/>
  <c r="AS1008" i="1"/>
  <c r="BJ1011" i="1"/>
  <c r="BI1011" i="1"/>
  <c r="BH1011" i="1"/>
  <c r="AU1014" i="1"/>
  <c r="AT1029" i="1"/>
  <c r="AR1029" i="1"/>
  <c r="AP1029" i="1"/>
  <c r="AA1050" i="1"/>
  <c r="AD1050" i="1" s="1"/>
  <c r="AH1050" i="1" s="1"/>
  <c r="AI1050" i="1" s="1"/>
  <c r="AF1050" i="1" s="1"/>
  <c r="Y1050" i="1"/>
  <c r="Z1050" i="1" s="1"/>
  <c r="Y1055" i="1"/>
  <c r="Z1055" i="1" s="1"/>
  <c r="AD1066" i="1"/>
  <c r="AH1066" i="1" s="1"/>
  <c r="AI1066" i="1" s="1"/>
  <c r="AF1066" i="1" s="1"/>
  <c r="AP1074" i="1"/>
  <c r="AT1074" i="1"/>
  <c r="AR1074" i="1"/>
  <c r="AB1075" i="1"/>
  <c r="AD1075" i="1" s="1"/>
  <c r="AH1075" i="1" s="1"/>
  <c r="Y1075" i="1"/>
  <c r="Z1075" i="1" s="1"/>
  <c r="BB879" i="1"/>
  <c r="BG879" i="1" s="1"/>
  <c r="BB885" i="1"/>
  <c r="BG885" i="1" s="1"/>
  <c r="BI889" i="1"/>
  <c r="BB891" i="1"/>
  <c r="BG891" i="1" s="1"/>
  <c r="Q896" i="1"/>
  <c r="AG896" i="1" s="1"/>
  <c r="AI896" i="1" s="1"/>
  <c r="AF896" i="1" s="1"/>
  <c r="BI896" i="1"/>
  <c r="BH902" i="1"/>
  <c r="AV903" i="1"/>
  <c r="BH908" i="1"/>
  <c r="AV909" i="1"/>
  <c r="AW909" i="1" s="1"/>
  <c r="AX909" i="1" s="1"/>
  <c r="BH914" i="1"/>
  <c r="AV915" i="1"/>
  <c r="AW915" i="1" s="1"/>
  <c r="AX915" i="1" s="1"/>
  <c r="BH920" i="1"/>
  <c r="AV921" i="1"/>
  <c r="P923" i="1"/>
  <c r="AO924" i="1"/>
  <c r="AV925" i="1"/>
  <c r="BH926" i="1"/>
  <c r="Q927" i="1"/>
  <c r="AG927" i="1" s="1"/>
  <c r="AI927" i="1" s="1"/>
  <c r="AF927" i="1" s="1"/>
  <c r="AY931" i="1"/>
  <c r="AZ931" i="1" s="1"/>
  <c r="BA931" i="1" s="1"/>
  <c r="Y931" i="1"/>
  <c r="Z931" i="1" s="1"/>
  <c r="AO931" i="1"/>
  <c r="BH931" i="1"/>
  <c r="R932" i="1"/>
  <c r="AQ933" i="1"/>
  <c r="P935" i="1"/>
  <c r="AO936" i="1"/>
  <c r="AV937" i="1"/>
  <c r="AW937" i="1" s="1"/>
  <c r="AX937" i="1" s="1"/>
  <c r="BH938" i="1"/>
  <c r="Q939" i="1"/>
  <c r="AG939" i="1" s="1"/>
  <c r="AI939" i="1" s="1"/>
  <c r="AF939" i="1" s="1"/>
  <c r="AY943" i="1"/>
  <c r="AZ943" i="1" s="1"/>
  <c r="BA943" i="1" s="1"/>
  <c r="Y943" i="1"/>
  <c r="Z943" i="1" s="1"/>
  <c r="AO943" i="1"/>
  <c r="BH943" i="1"/>
  <c r="R944" i="1"/>
  <c r="AQ945" i="1"/>
  <c r="P947" i="1"/>
  <c r="AO948" i="1"/>
  <c r="AM949" i="1"/>
  <c r="P950" i="1"/>
  <c r="AV952" i="1"/>
  <c r="AS953" i="1"/>
  <c r="AW953" i="1" s="1"/>
  <c r="AX953" i="1" s="1"/>
  <c r="Q955" i="1"/>
  <c r="AG955" i="1" s="1"/>
  <c r="BB955" i="1"/>
  <c r="BG955" i="1" s="1"/>
  <c r="R959" i="1"/>
  <c r="Q961" i="1"/>
  <c r="AG961" i="1" s="1"/>
  <c r="BJ961" i="1"/>
  <c r="W962" i="1"/>
  <c r="AB962" i="1" s="1"/>
  <c r="AD962" i="1" s="1"/>
  <c r="AH962" i="1" s="1"/>
  <c r="AI962" i="1" s="1"/>
  <c r="AF962" i="1" s="1"/>
  <c r="AT964" i="1"/>
  <c r="AV965" i="1"/>
  <c r="AW965" i="1" s="1"/>
  <c r="AX965" i="1" s="1"/>
  <c r="V965" i="1"/>
  <c r="V966" i="1"/>
  <c r="R966" i="1"/>
  <c r="AY966" i="1" s="1"/>
  <c r="AZ966" i="1" s="1"/>
  <c r="BA966" i="1" s="1"/>
  <c r="AV966" i="1"/>
  <c r="AW966" i="1" s="1"/>
  <c r="AX966" i="1" s="1"/>
  <c r="P967" i="1"/>
  <c r="AA968" i="1"/>
  <c r="AD968" i="1" s="1"/>
  <c r="AH968" i="1" s="1"/>
  <c r="AI968" i="1" s="1"/>
  <c r="AF968" i="1" s="1"/>
  <c r="BJ969" i="1"/>
  <c r="BI969" i="1"/>
  <c r="BH969" i="1"/>
  <c r="V970" i="1"/>
  <c r="AS972" i="1"/>
  <c r="AT981" i="1"/>
  <c r="AP981" i="1"/>
  <c r="Q985" i="1"/>
  <c r="AG985" i="1" s="1"/>
  <c r="BJ993" i="1"/>
  <c r="BI993" i="1"/>
  <c r="BH993" i="1"/>
  <c r="AU996" i="1"/>
  <c r="AV1000" i="1"/>
  <c r="AW1000" i="1" s="1"/>
  <c r="AX1000" i="1" s="1"/>
  <c r="V1000" i="1"/>
  <c r="R1000" i="1"/>
  <c r="AT1000" i="1"/>
  <c r="AR1000" i="1"/>
  <c r="AP1000" i="1"/>
  <c r="AU1008" i="1"/>
  <c r="BJ1010" i="1"/>
  <c r="BI1010" i="1"/>
  <c r="AA1011" i="1"/>
  <c r="AT1023" i="1"/>
  <c r="AR1023" i="1"/>
  <c r="AP1023" i="1"/>
  <c r="BJ1027" i="1"/>
  <c r="BI1027" i="1"/>
  <c r="BH1027" i="1"/>
  <c r="AA1035" i="1"/>
  <c r="AD1035" i="1" s="1"/>
  <c r="AH1035" i="1" s="1"/>
  <c r="Y1035" i="1"/>
  <c r="Z1035" i="1" s="1"/>
  <c r="AT1037" i="1"/>
  <c r="AR1037" i="1"/>
  <c r="AP1037" i="1"/>
  <c r="AT1038" i="1"/>
  <c r="AR1038" i="1"/>
  <c r="AP1038" i="1"/>
  <c r="AW1039" i="1"/>
  <c r="AX1039" i="1" s="1"/>
  <c r="AT1053" i="1"/>
  <c r="AR1053" i="1"/>
  <c r="AP1053" i="1"/>
  <c r="AD1055" i="1"/>
  <c r="AH1055" i="1" s="1"/>
  <c r="AI1055" i="1" s="1"/>
  <c r="AF1055" i="1" s="1"/>
  <c r="AI1057" i="1"/>
  <c r="AF1057" i="1" s="1"/>
  <c r="AU1073" i="1"/>
  <c r="AS1073" i="1"/>
  <c r="AW1073" i="1" s="1"/>
  <c r="AX1073" i="1" s="1"/>
  <c r="AQ1073" i="1"/>
  <c r="AU1074" i="1"/>
  <c r="AQ1074" i="1"/>
  <c r="AS1074" i="1"/>
  <c r="AR1082" i="1"/>
  <c r="AT1082" i="1"/>
  <c r="AP1082" i="1"/>
  <c r="AY901" i="1"/>
  <c r="AZ901" i="1" s="1"/>
  <c r="BA901" i="1" s="1"/>
  <c r="AR902" i="1"/>
  <c r="AR908" i="1"/>
  <c r="AR914" i="1"/>
  <c r="AR920" i="1"/>
  <c r="R923" i="1"/>
  <c r="AY923" i="1" s="1"/>
  <c r="AZ923" i="1" s="1"/>
  <c r="BA923" i="1" s="1"/>
  <c r="Q925" i="1"/>
  <c r="AG925" i="1" s="1"/>
  <c r="AI925" i="1" s="1"/>
  <c r="AF925" i="1" s="1"/>
  <c r="AV926" i="1"/>
  <c r="R927" i="1"/>
  <c r="AY927" i="1" s="1"/>
  <c r="AZ927" i="1" s="1"/>
  <c r="BA927" i="1" s="1"/>
  <c r="AN927" i="1"/>
  <c r="AU928" i="1"/>
  <c r="AV930" i="1"/>
  <c r="AR933" i="1"/>
  <c r="R935" i="1"/>
  <c r="Q937" i="1"/>
  <c r="AG937" i="1" s="1"/>
  <c r="AI937" i="1" s="1"/>
  <c r="AF937" i="1" s="1"/>
  <c r="AV938" i="1"/>
  <c r="AW938" i="1" s="1"/>
  <c r="AX938" i="1" s="1"/>
  <c r="R939" i="1"/>
  <c r="AY939" i="1" s="1"/>
  <c r="AZ939" i="1" s="1"/>
  <c r="BA939" i="1" s="1"/>
  <c r="AN939" i="1"/>
  <c r="AU940" i="1"/>
  <c r="AV942" i="1"/>
  <c r="AR945" i="1"/>
  <c r="Q949" i="1"/>
  <c r="AG949" i="1" s="1"/>
  <c r="BB949" i="1"/>
  <c r="BG949" i="1" s="1"/>
  <c r="Q950" i="1"/>
  <c r="AG950" i="1" s="1"/>
  <c r="AI950" i="1" s="1"/>
  <c r="AF950" i="1" s="1"/>
  <c r="AY951" i="1"/>
  <c r="AZ951" i="1" s="1"/>
  <c r="BA951" i="1" s="1"/>
  <c r="AT953" i="1"/>
  <c r="BH954" i="1"/>
  <c r="BJ957" i="1"/>
  <c r="BI957" i="1"/>
  <c r="AV964" i="1"/>
  <c r="R964" i="1"/>
  <c r="AU964" i="1"/>
  <c r="BG966" i="1"/>
  <c r="Q967" i="1"/>
  <c r="AG967" i="1" s="1"/>
  <c r="AN967" i="1"/>
  <c r="AS970" i="1"/>
  <c r="AQ970" i="1"/>
  <c r="AM973" i="1"/>
  <c r="BH973" i="1"/>
  <c r="Y974" i="1"/>
  <c r="Z974" i="1" s="1"/>
  <c r="BJ975" i="1"/>
  <c r="BI975" i="1"/>
  <c r="BH975" i="1"/>
  <c r="V976" i="1"/>
  <c r="AU976" i="1"/>
  <c r="AS976" i="1"/>
  <c r="AQ976" i="1"/>
  <c r="V978" i="1"/>
  <c r="R978" i="1"/>
  <c r="AY978" i="1" s="1"/>
  <c r="AZ978" i="1" s="1"/>
  <c r="BA978" i="1" s="1"/>
  <c r="AV978" i="1"/>
  <c r="BH979" i="1"/>
  <c r="AA980" i="1"/>
  <c r="AS980" i="1"/>
  <c r="AW980" i="1" s="1"/>
  <c r="AX980" i="1" s="1"/>
  <c r="AV981" i="1"/>
  <c r="AW981" i="1" s="1"/>
  <c r="AX981" i="1" s="1"/>
  <c r="X981" i="1"/>
  <c r="AC981" i="1" s="1"/>
  <c r="AD981" i="1" s="1"/>
  <c r="AH981" i="1" s="1"/>
  <c r="AI981" i="1" s="1"/>
  <c r="AF981" i="1" s="1"/>
  <c r="AV982" i="1"/>
  <c r="V982" i="1"/>
  <c r="R982" i="1"/>
  <c r="AY982" i="1" s="1"/>
  <c r="AZ982" i="1" s="1"/>
  <c r="BA982" i="1" s="1"/>
  <c r="Y987" i="1"/>
  <c r="Z987" i="1" s="1"/>
  <c r="AZ990" i="1"/>
  <c r="BA990" i="1" s="1"/>
  <c r="BG999" i="1"/>
  <c r="AT999" i="1"/>
  <c r="AR999" i="1"/>
  <c r="AP999" i="1"/>
  <c r="AV1001" i="1"/>
  <c r="V1001" i="1"/>
  <c r="R1001" i="1"/>
  <c r="AT1001" i="1"/>
  <c r="AR1001" i="1"/>
  <c r="AP1001" i="1"/>
  <c r="AW1004" i="1"/>
  <c r="AX1004" i="1" s="1"/>
  <c r="AV1006" i="1"/>
  <c r="AW1006" i="1" s="1"/>
  <c r="AX1006" i="1" s="1"/>
  <c r="V1006" i="1"/>
  <c r="R1006" i="1"/>
  <c r="AT1006" i="1"/>
  <c r="AR1006" i="1"/>
  <c r="AP1006" i="1"/>
  <c r="BG1010" i="1"/>
  <c r="BH1010" i="1"/>
  <c r="AW1016" i="1"/>
  <c r="AX1016" i="1" s="1"/>
  <c r="AV1018" i="1"/>
  <c r="AW1018" i="1" s="1"/>
  <c r="AX1018" i="1" s="1"/>
  <c r="V1018" i="1"/>
  <c r="R1018" i="1"/>
  <c r="AY1018" i="1" s="1"/>
  <c r="AZ1018" i="1" s="1"/>
  <c r="BA1018" i="1" s="1"/>
  <c r="AT1018" i="1"/>
  <c r="AR1018" i="1"/>
  <c r="AP1018" i="1"/>
  <c r="BJ1021" i="1"/>
  <c r="BI1021" i="1"/>
  <c r="BH1021" i="1"/>
  <c r="AU1037" i="1"/>
  <c r="AS1037" i="1"/>
  <c r="AQ1037" i="1"/>
  <c r="AA1038" i="1"/>
  <c r="AD1038" i="1" s="1"/>
  <c r="AH1038" i="1" s="1"/>
  <c r="AI1038" i="1" s="1"/>
  <c r="AF1038" i="1" s="1"/>
  <c r="Y1038" i="1"/>
  <c r="Z1038" i="1" s="1"/>
  <c r="AS1038" i="1"/>
  <c r="AQ1038" i="1"/>
  <c r="AU1038" i="1"/>
  <c r="AT1041" i="1"/>
  <c r="AR1041" i="1"/>
  <c r="AP1041" i="1"/>
  <c r="AT1044" i="1"/>
  <c r="AR1044" i="1"/>
  <c r="AP1044" i="1"/>
  <c r="AD1046" i="1"/>
  <c r="AH1046" i="1" s="1"/>
  <c r="AU1053" i="1"/>
  <c r="AS1053" i="1"/>
  <c r="AW1053" i="1" s="1"/>
  <c r="AX1053" i="1" s="1"/>
  <c r="AQ1053" i="1"/>
  <c r="AU1063" i="1"/>
  <c r="AS1063" i="1"/>
  <c r="AQ1063" i="1"/>
  <c r="AD1064" i="1"/>
  <c r="AH1064" i="1" s="1"/>
  <c r="AI1064" i="1" s="1"/>
  <c r="AF1064" i="1" s="1"/>
  <c r="AR1067" i="1"/>
  <c r="AT1067" i="1"/>
  <c r="AP1067" i="1"/>
  <c r="AQ1076" i="1"/>
  <c r="AU1076" i="1"/>
  <c r="AS1076" i="1"/>
  <c r="AU1078" i="1"/>
  <c r="AS1078" i="1"/>
  <c r="AQ1078" i="1"/>
  <c r="BJ1044" i="1"/>
  <c r="BH1045" i="1"/>
  <c r="Q1046" i="1"/>
  <c r="AG1046" i="1" s="1"/>
  <c r="AA1048" i="1"/>
  <c r="AD1048" i="1" s="1"/>
  <c r="AH1048" i="1" s="1"/>
  <c r="AI1048" i="1" s="1"/>
  <c r="AF1048" i="1" s="1"/>
  <c r="BJ1050" i="1"/>
  <c r="Q1052" i="1"/>
  <c r="AG1052" i="1" s="1"/>
  <c r="AA1054" i="1"/>
  <c r="AD1054" i="1" s="1"/>
  <c r="AH1054" i="1" s="1"/>
  <c r="AY1054" i="1"/>
  <c r="AZ1054" i="1" s="1"/>
  <c r="BA1054" i="1" s="1"/>
  <c r="BJ1056" i="1"/>
  <c r="Q1058" i="1"/>
  <c r="AG1058" i="1" s="1"/>
  <c r="BH1060" i="1"/>
  <c r="BH1063" i="1"/>
  <c r="BJ1066" i="1"/>
  <c r="V1067" i="1"/>
  <c r="AV1068" i="1"/>
  <c r="AW1068" i="1" s="1"/>
  <c r="AX1068" i="1" s="1"/>
  <c r="AT1071" i="1"/>
  <c r="Q1073" i="1"/>
  <c r="AG1073" i="1" s="1"/>
  <c r="AV1074" i="1"/>
  <c r="AA1080" i="1"/>
  <c r="AD1080" i="1" s="1"/>
  <c r="AH1080" i="1" s="1"/>
  <c r="AO1081" i="1"/>
  <c r="V1082" i="1"/>
  <c r="BI1085" i="1"/>
  <c r="BH1085" i="1"/>
  <c r="Y1086" i="1"/>
  <c r="Z1086" i="1" s="1"/>
  <c r="AU1086" i="1"/>
  <c r="AQ1086" i="1"/>
  <c r="AV1087" i="1"/>
  <c r="V1087" i="1"/>
  <c r="AQ1091" i="1"/>
  <c r="AM1097" i="1"/>
  <c r="AU1101" i="1"/>
  <c r="AP1102" i="1"/>
  <c r="AT1102" i="1"/>
  <c r="AR1102" i="1"/>
  <c r="AU1107" i="1"/>
  <c r="AP1108" i="1"/>
  <c r="AT1108" i="1"/>
  <c r="AR1108" i="1"/>
  <c r="AU1113" i="1"/>
  <c r="AP1114" i="1"/>
  <c r="AT1114" i="1"/>
  <c r="AR1114" i="1"/>
  <c r="AI1116" i="1"/>
  <c r="AF1116" i="1" s="1"/>
  <c r="AU1119" i="1"/>
  <c r="AP1120" i="1"/>
  <c r="AT1120" i="1"/>
  <c r="AR1120" i="1"/>
  <c r="AU1125" i="1"/>
  <c r="AP1126" i="1"/>
  <c r="AT1126" i="1"/>
  <c r="AR1126" i="1"/>
  <c r="BJ1135" i="1"/>
  <c r="BI1135" i="1"/>
  <c r="BH1135" i="1"/>
  <c r="BJ1141" i="1"/>
  <c r="BI1141" i="1"/>
  <c r="BH1141" i="1"/>
  <c r="AT1148" i="1"/>
  <c r="AR1148" i="1"/>
  <c r="AP1148" i="1"/>
  <c r="AV1149" i="1"/>
  <c r="AQ1149" i="1"/>
  <c r="AU1149" i="1"/>
  <c r="AS1149" i="1"/>
  <c r="BJ1153" i="1"/>
  <c r="BI1153" i="1"/>
  <c r="BH1153" i="1"/>
  <c r="W1158" i="1"/>
  <c r="AB1158" i="1" s="1"/>
  <c r="R1158" i="1"/>
  <c r="AD1165" i="1"/>
  <c r="AH1165" i="1" s="1"/>
  <c r="AR962" i="1"/>
  <c r="V967" i="1"/>
  <c r="AR968" i="1"/>
  <c r="V973" i="1"/>
  <c r="AR974" i="1"/>
  <c r="V979" i="1"/>
  <c r="R980" i="1"/>
  <c r="AR980" i="1"/>
  <c r="V985" i="1"/>
  <c r="R986" i="1"/>
  <c r="AR986" i="1"/>
  <c r="V991" i="1"/>
  <c r="R992" i="1"/>
  <c r="AR992" i="1"/>
  <c r="V997" i="1"/>
  <c r="R998" i="1"/>
  <c r="AR998" i="1"/>
  <c r="V1003" i="1"/>
  <c r="AT1003" i="1"/>
  <c r="R1004" i="1"/>
  <c r="AR1004" i="1"/>
  <c r="V1009" i="1"/>
  <c r="AT1009" i="1"/>
  <c r="R1010" i="1"/>
  <c r="AR1010" i="1"/>
  <c r="V1015" i="1"/>
  <c r="AT1015" i="1"/>
  <c r="R1016" i="1"/>
  <c r="AR1016" i="1"/>
  <c r="V1021" i="1"/>
  <c r="AT1021" i="1"/>
  <c r="R1022" i="1"/>
  <c r="AY1022" i="1" s="1"/>
  <c r="AZ1022" i="1" s="1"/>
  <c r="BA1022" i="1" s="1"/>
  <c r="AR1022" i="1"/>
  <c r="BB1023" i="1"/>
  <c r="BG1023" i="1" s="1"/>
  <c r="AV1026" i="1"/>
  <c r="V1027" i="1"/>
  <c r="AT1027" i="1"/>
  <c r="R1028" i="1"/>
  <c r="AY1028" i="1" s="1"/>
  <c r="AZ1028" i="1" s="1"/>
  <c r="BA1028" i="1" s="1"/>
  <c r="AR1028" i="1"/>
  <c r="BB1029" i="1"/>
  <c r="BG1029" i="1" s="1"/>
  <c r="AV1032" i="1"/>
  <c r="AW1032" i="1" s="1"/>
  <c r="AX1032" i="1" s="1"/>
  <c r="AT1033" i="1"/>
  <c r="R1034" i="1"/>
  <c r="AR1034" i="1"/>
  <c r="BB1035" i="1"/>
  <c r="BG1035" i="1" s="1"/>
  <c r="AV1038" i="1"/>
  <c r="AW1038" i="1" s="1"/>
  <c r="AX1038" i="1" s="1"/>
  <c r="AT1039" i="1"/>
  <c r="R1040" i="1"/>
  <c r="AY1040" i="1" s="1"/>
  <c r="AZ1040" i="1" s="1"/>
  <c r="BA1040" i="1" s="1"/>
  <c r="AR1040" i="1"/>
  <c r="BB1041" i="1"/>
  <c r="BG1041" i="1" s="1"/>
  <c r="AV1044" i="1"/>
  <c r="AT1045" i="1"/>
  <c r="R1046" i="1"/>
  <c r="AR1046" i="1"/>
  <c r="BB1047" i="1"/>
  <c r="BG1047" i="1" s="1"/>
  <c r="AN1048" i="1"/>
  <c r="AV1050" i="1"/>
  <c r="AW1050" i="1" s="1"/>
  <c r="AX1050" i="1" s="1"/>
  <c r="AT1051" i="1"/>
  <c r="R1052" i="1"/>
  <c r="AR1052" i="1"/>
  <c r="BB1053" i="1"/>
  <c r="BG1053" i="1" s="1"/>
  <c r="AN1054" i="1"/>
  <c r="AV1056" i="1"/>
  <c r="AT1057" i="1"/>
  <c r="R1058" i="1"/>
  <c r="AR1058" i="1"/>
  <c r="BB1059" i="1"/>
  <c r="BG1059" i="1" s="1"/>
  <c r="AR1060" i="1"/>
  <c r="AV1062" i="1"/>
  <c r="AW1062" i="1" s="1"/>
  <c r="AX1062" i="1" s="1"/>
  <c r="AR1063" i="1"/>
  <c r="AV1065" i="1"/>
  <c r="AW1065" i="1" s="1"/>
  <c r="AX1065" i="1" s="1"/>
  <c r="AY1067" i="1"/>
  <c r="AZ1067" i="1" s="1"/>
  <c r="BA1067" i="1" s="1"/>
  <c r="AB1068" i="1"/>
  <c r="AD1068" i="1" s="1"/>
  <c r="AH1068" i="1" s="1"/>
  <c r="AI1068" i="1" s="1"/>
  <c r="AF1068" i="1" s="1"/>
  <c r="BB1070" i="1"/>
  <c r="BG1070" i="1" s="1"/>
  <c r="Y1072" i="1"/>
  <c r="Z1072" i="1" s="1"/>
  <c r="AP1072" i="1"/>
  <c r="AC1074" i="1"/>
  <c r="AN1076" i="1"/>
  <c r="R1077" i="1"/>
  <c r="AV1080" i="1"/>
  <c r="AW1080" i="1" s="1"/>
  <c r="AX1080" i="1" s="1"/>
  <c r="BJ1084" i="1"/>
  <c r="BI1084" i="1"/>
  <c r="AD1086" i="1"/>
  <c r="AH1086" i="1" s="1"/>
  <c r="AI1086" i="1" s="1"/>
  <c r="AF1086" i="1" s="1"/>
  <c r="R1089" i="1"/>
  <c r="X1089" i="1"/>
  <c r="AC1089" i="1" s="1"/>
  <c r="AD1089" i="1" s="1"/>
  <c r="AH1089" i="1" s="1"/>
  <c r="AI1089" i="1" s="1"/>
  <c r="AF1089" i="1" s="1"/>
  <c r="AP1090" i="1"/>
  <c r="AT1090" i="1"/>
  <c r="AU1091" i="1"/>
  <c r="AW1091" i="1" s="1"/>
  <c r="AX1091" i="1" s="1"/>
  <c r="AS1094" i="1"/>
  <c r="AQ1094" i="1"/>
  <c r="AV1098" i="1"/>
  <c r="AV1104" i="1"/>
  <c r="AV1110" i="1"/>
  <c r="BJ1132" i="1"/>
  <c r="BI1132" i="1"/>
  <c r="BH1132" i="1"/>
  <c r="BG1132" i="1"/>
  <c r="AD1137" i="1"/>
  <c r="AH1137" i="1" s="1"/>
  <c r="AI1137" i="1" s="1"/>
  <c r="AF1137" i="1" s="1"/>
  <c r="BJ1138" i="1"/>
  <c r="BI1138" i="1"/>
  <c r="BH1138" i="1"/>
  <c r="BG1138" i="1"/>
  <c r="BJ1144" i="1"/>
  <c r="BI1144" i="1"/>
  <c r="BH1144" i="1"/>
  <c r="BG1144" i="1"/>
  <c r="AA1148" i="1"/>
  <c r="AD1148" i="1" s="1"/>
  <c r="AH1148" i="1" s="1"/>
  <c r="AI1148" i="1" s="1"/>
  <c r="AF1148" i="1" s="1"/>
  <c r="Y1148" i="1"/>
  <c r="Z1148" i="1" s="1"/>
  <c r="AV1150" i="1"/>
  <c r="V1150" i="1"/>
  <c r="R1150" i="1"/>
  <c r="AP1150" i="1"/>
  <c r="AT1150" i="1"/>
  <c r="AR1150" i="1"/>
  <c r="BB1159" i="1"/>
  <c r="BG1159" i="1" s="1"/>
  <c r="AY1159" i="1"/>
  <c r="AZ1159" i="1" s="1"/>
  <c r="BA1159" i="1" s="1"/>
  <c r="AM1159" i="1"/>
  <c r="Q1159" i="1"/>
  <c r="AG1159" i="1" s="1"/>
  <c r="AI1159" i="1" s="1"/>
  <c r="AF1159" i="1" s="1"/>
  <c r="BJ1168" i="1"/>
  <c r="BI1168" i="1"/>
  <c r="BH1168" i="1"/>
  <c r="BG1168" i="1"/>
  <c r="AP1173" i="1"/>
  <c r="AT1173" i="1"/>
  <c r="AR1173" i="1"/>
  <c r="BH1022" i="1"/>
  <c r="AQ1023" i="1"/>
  <c r="BH1028" i="1"/>
  <c r="AQ1029" i="1"/>
  <c r="BH1034" i="1"/>
  <c r="Q1035" i="1"/>
  <c r="AG1035" i="1" s="1"/>
  <c r="AI1035" i="1" s="1"/>
  <c r="AF1035" i="1" s="1"/>
  <c r="AQ1035" i="1"/>
  <c r="BH1040" i="1"/>
  <c r="Q1041" i="1"/>
  <c r="AG1041" i="1" s="1"/>
  <c r="AI1041" i="1" s="1"/>
  <c r="AF1041" i="1" s="1"/>
  <c r="AQ1041" i="1"/>
  <c r="Q1047" i="1"/>
  <c r="AG1047" i="1" s="1"/>
  <c r="AI1047" i="1" s="1"/>
  <c r="AF1047" i="1" s="1"/>
  <c r="Q1053" i="1"/>
  <c r="AG1053" i="1" s="1"/>
  <c r="AI1053" i="1" s="1"/>
  <c r="AF1053" i="1" s="1"/>
  <c r="Q1059" i="1"/>
  <c r="AG1059" i="1" s="1"/>
  <c r="AN1070" i="1"/>
  <c r="R1083" i="1"/>
  <c r="BG1084" i="1"/>
  <c r="AN1091" i="1"/>
  <c r="AY1091" i="1"/>
  <c r="AZ1091" i="1" s="1"/>
  <c r="BA1091" i="1" s="1"/>
  <c r="P1092" i="1"/>
  <c r="AV1095" i="1"/>
  <c r="Q1100" i="1"/>
  <c r="AG1100" i="1" s="1"/>
  <c r="AQ1102" i="1"/>
  <c r="Q1106" i="1"/>
  <c r="AG1106" i="1" s="1"/>
  <c r="AQ1108" i="1"/>
  <c r="Q1112" i="1"/>
  <c r="AG1112" i="1" s="1"/>
  <c r="AQ1114" i="1"/>
  <c r="Q1118" i="1"/>
  <c r="AG1118" i="1" s="1"/>
  <c r="AQ1120" i="1"/>
  <c r="Q1124" i="1"/>
  <c r="AG1124" i="1" s="1"/>
  <c r="AQ1126" i="1"/>
  <c r="Q1130" i="1"/>
  <c r="AG1130" i="1" s="1"/>
  <c r="AS1148" i="1"/>
  <c r="AQ1148" i="1"/>
  <c r="AU1148" i="1"/>
  <c r="R1149" i="1"/>
  <c r="X1149" i="1"/>
  <c r="AC1149" i="1" s="1"/>
  <c r="AU1150" i="1"/>
  <c r="AS1150" i="1"/>
  <c r="AQ1150" i="1"/>
  <c r="AW1151" i="1"/>
  <c r="AX1151" i="1" s="1"/>
  <c r="AA1156" i="1"/>
  <c r="AD1156" i="1" s="1"/>
  <c r="AH1156" i="1" s="1"/>
  <c r="Y1156" i="1"/>
  <c r="Z1156" i="1" s="1"/>
  <c r="AD1161" i="1"/>
  <c r="AH1161" i="1" s="1"/>
  <c r="AI1179" i="1"/>
  <c r="AF1179" i="1" s="1"/>
  <c r="AT998" i="1"/>
  <c r="R999" i="1"/>
  <c r="BB1000" i="1"/>
  <c r="BG1000" i="1" s="1"/>
  <c r="AV1003" i="1"/>
  <c r="AT1004" i="1"/>
  <c r="R1005" i="1"/>
  <c r="BB1006" i="1"/>
  <c r="BG1006" i="1" s="1"/>
  <c r="AV1009" i="1"/>
  <c r="AW1009" i="1" s="1"/>
  <c r="AX1009" i="1" s="1"/>
  <c r="AT1010" i="1"/>
  <c r="R1011" i="1"/>
  <c r="AY1011" i="1" s="1"/>
  <c r="AZ1011" i="1" s="1"/>
  <c r="BA1011" i="1" s="1"/>
  <c r="BB1012" i="1"/>
  <c r="BG1012" i="1" s="1"/>
  <c r="AV1015" i="1"/>
  <c r="AW1015" i="1" s="1"/>
  <c r="AX1015" i="1" s="1"/>
  <c r="AT1016" i="1"/>
  <c r="R1017" i="1"/>
  <c r="BB1018" i="1"/>
  <c r="BG1018" i="1" s="1"/>
  <c r="AV1021" i="1"/>
  <c r="AW1021" i="1" s="1"/>
  <c r="AX1021" i="1" s="1"/>
  <c r="AT1022" i="1"/>
  <c r="BI1022" i="1"/>
  <c r="R1023" i="1"/>
  <c r="BB1024" i="1"/>
  <c r="BG1024" i="1" s="1"/>
  <c r="AV1027" i="1"/>
  <c r="AT1028" i="1"/>
  <c r="BI1028" i="1"/>
  <c r="R1029" i="1"/>
  <c r="AY1029" i="1" s="1"/>
  <c r="AZ1029" i="1" s="1"/>
  <c r="BA1029" i="1" s="1"/>
  <c r="BB1030" i="1"/>
  <c r="BG1030" i="1" s="1"/>
  <c r="AT1034" i="1"/>
  <c r="BI1034" i="1"/>
  <c r="R1035" i="1"/>
  <c r="AY1035" i="1" s="1"/>
  <c r="AZ1035" i="1" s="1"/>
  <c r="BA1035" i="1" s="1"/>
  <c r="BB1036" i="1"/>
  <c r="BG1036" i="1" s="1"/>
  <c r="AT1040" i="1"/>
  <c r="BI1040" i="1"/>
  <c r="R1041" i="1"/>
  <c r="BB1042" i="1"/>
  <c r="BG1042" i="1" s="1"/>
  <c r="AT1046" i="1"/>
  <c r="R1047" i="1"/>
  <c r="AY1047" i="1" s="1"/>
  <c r="AZ1047" i="1" s="1"/>
  <c r="BA1047" i="1" s="1"/>
  <c r="BB1048" i="1"/>
  <c r="BG1048" i="1" s="1"/>
  <c r="AT1052" i="1"/>
  <c r="R1053" i="1"/>
  <c r="AY1053" i="1" s="1"/>
  <c r="AZ1053" i="1" s="1"/>
  <c r="BA1053" i="1" s="1"/>
  <c r="BB1054" i="1"/>
  <c r="BG1054" i="1" s="1"/>
  <c r="AT1058" i="1"/>
  <c r="R1059" i="1"/>
  <c r="AY1059" i="1" s="1"/>
  <c r="AZ1059" i="1" s="1"/>
  <c r="BA1059" i="1" s="1"/>
  <c r="AQ1062" i="1"/>
  <c r="BG1062" i="1"/>
  <c r="AQ1065" i="1"/>
  <c r="BH1065" i="1"/>
  <c r="AV1066" i="1"/>
  <c r="AW1066" i="1" s="1"/>
  <c r="AX1066" i="1" s="1"/>
  <c r="AM1067" i="1"/>
  <c r="AV1069" i="1"/>
  <c r="AW1069" i="1" s="1"/>
  <c r="AX1069" i="1" s="1"/>
  <c r="AO1070" i="1"/>
  <c r="Q1076" i="1"/>
  <c r="AG1076" i="1" s="1"/>
  <c r="AY1076" i="1"/>
  <c r="AZ1076" i="1" s="1"/>
  <c r="BA1076" i="1" s="1"/>
  <c r="AT1085" i="1"/>
  <c r="AR1085" i="1"/>
  <c r="AT1087" i="1"/>
  <c r="AP1087" i="1"/>
  <c r="Q1088" i="1"/>
  <c r="AG1088" i="1" s="1"/>
  <c r="AY1088" i="1"/>
  <c r="AZ1088" i="1" s="1"/>
  <c r="BA1088" i="1" s="1"/>
  <c r="BB1088" i="1"/>
  <c r="BG1088" i="1" s="1"/>
  <c r="BJ1093" i="1"/>
  <c r="BI1093" i="1"/>
  <c r="BH1093" i="1"/>
  <c r="V1100" i="1"/>
  <c r="R1100" i="1"/>
  <c r="AV1100" i="1"/>
  <c r="V1106" i="1"/>
  <c r="R1106" i="1"/>
  <c r="AV1106" i="1"/>
  <c r="V1112" i="1"/>
  <c r="R1112" i="1"/>
  <c r="AV1112" i="1"/>
  <c r="V1118" i="1"/>
  <c r="R1118" i="1"/>
  <c r="AV1118" i="1"/>
  <c r="AS1120" i="1"/>
  <c r="V1124" i="1"/>
  <c r="R1124" i="1"/>
  <c r="AV1124" i="1"/>
  <c r="AS1126" i="1"/>
  <c r="V1130" i="1"/>
  <c r="R1130" i="1"/>
  <c r="AV1130" i="1"/>
  <c r="Q1136" i="1"/>
  <c r="AG1136" i="1" s="1"/>
  <c r="AI1136" i="1" s="1"/>
  <c r="AF1136" i="1" s="1"/>
  <c r="Q1142" i="1"/>
  <c r="AG1142" i="1" s="1"/>
  <c r="AT1154" i="1"/>
  <c r="AR1154" i="1"/>
  <c r="AP1154" i="1"/>
  <c r="W980" i="1"/>
  <c r="AB980" i="1" s="1"/>
  <c r="W986" i="1"/>
  <c r="AB986" i="1" s="1"/>
  <c r="W992" i="1"/>
  <c r="AB992" i="1" s="1"/>
  <c r="W998" i="1"/>
  <c r="AB998" i="1" s="1"/>
  <c r="AD998" i="1" s="1"/>
  <c r="AH998" i="1" s="1"/>
  <c r="AI998" i="1" s="1"/>
  <c r="AF998" i="1" s="1"/>
  <c r="W1004" i="1"/>
  <c r="AB1004" i="1" s="1"/>
  <c r="AD1004" i="1" s="1"/>
  <c r="AH1004" i="1" s="1"/>
  <c r="AI1004" i="1" s="1"/>
  <c r="AF1004" i="1" s="1"/>
  <c r="W1010" i="1"/>
  <c r="AB1010" i="1" s="1"/>
  <c r="AD1010" i="1" s="1"/>
  <c r="AH1010" i="1" s="1"/>
  <c r="AI1010" i="1" s="1"/>
  <c r="AF1010" i="1" s="1"/>
  <c r="AM1014" i="1"/>
  <c r="W1016" i="1"/>
  <c r="AB1016" i="1" s="1"/>
  <c r="AD1016" i="1" s="1"/>
  <c r="AH1016" i="1" s="1"/>
  <c r="AI1016" i="1" s="1"/>
  <c r="AF1016" i="1" s="1"/>
  <c r="W1022" i="1"/>
  <c r="AB1022" i="1" s="1"/>
  <c r="AD1022" i="1" s="1"/>
  <c r="AH1022" i="1" s="1"/>
  <c r="AI1022" i="1" s="1"/>
  <c r="AF1022" i="1" s="1"/>
  <c r="AS1023" i="1"/>
  <c r="BH1023" i="1"/>
  <c r="AQ1024" i="1"/>
  <c r="W1028" i="1"/>
  <c r="AB1028" i="1" s="1"/>
  <c r="AD1028" i="1" s="1"/>
  <c r="AH1028" i="1" s="1"/>
  <c r="AI1028" i="1" s="1"/>
  <c r="AF1028" i="1" s="1"/>
  <c r="AS1029" i="1"/>
  <c r="BH1029" i="1"/>
  <c r="AQ1030" i="1"/>
  <c r="Y1033" i="1"/>
  <c r="Z1033" i="1" s="1"/>
  <c r="W1034" i="1"/>
  <c r="AB1034" i="1" s="1"/>
  <c r="AD1034" i="1" s="1"/>
  <c r="AH1034" i="1" s="1"/>
  <c r="AI1034" i="1" s="1"/>
  <c r="AF1034" i="1" s="1"/>
  <c r="AS1035" i="1"/>
  <c r="AW1035" i="1" s="1"/>
  <c r="AX1035" i="1" s="1"/>
  <c r="BH1035" i="1"/>
  <c r="AQ1036" i="1"/>
  <c r="AY1038" i="1"/>
  <c r="AZ1038" i="1" s="1"/>
  <c r="BA1038" i="1" s="1"/>
  <c r="Y1039" i="1"/>
  <c r="Z1039" i="1" s="1"/>
  <c r="W1040" i="1"/>
  <c r="AB1040" i="1" s="1"/>
  <c r="AD1040" i="1" s="1"/>
  <c r="AH1040" i="1" s="1"/>
  <c r="AI1040" i="1" s="1"/>
  <c r="AF1040" i="1" s="1"/>
  <c r="AS1041" i="1"/>
  <c r="AW1041" i="1" s="1"/>
  <c r="AX1041" i="1" s="1"/>
  <c r="BH1041" i="1"/>
  <c r="AQ1042" i="1"/>
  <c r="AY1044" i="1"/>
  <c r="AZ1044" i="1" s="1"/>
  <c r="BA1044" i="1" s="1"/>
  <c r="Y1045" i="1"/>
  <c r="Z1045" i="1" s="1"/>
  <c r="W1046" i="1"/>
  <c r="AB1046" i="1" s="1"/>
  <c r="BH1047" i="1"/>
  <c r="AQ1048" i="1"/>
  <c r="Y1051" i="1"/>
  <c r="Z1051" i="1" s="1"/>
  <c r="W1052" i="1"/>
  <c r="AB1052" i="1" s="1"/>
  <c r="AD1052" i="1" s="1"/>
  <c r="AH1052" i="1" s="1"/>
  <c r="BH1053" i="1"/>
  <c r="AQ1054" i="1"/>
  <c r="AY1056" i="1"/>
  <c r="AZ1056" i="1" s="1"/>
  <c r="BA1056" i="1" s="1"/>
  <c r="Y1057" i="1"/>
  <c r="Z1057" i="1" s="1"/>
  <c r="W1058" i="1"/>
  <c r="AB1058" i="1" s="1"/>
  <c r="AD1058" i="1" s="1"/>
  <c r="AH1058" i="1" s="1"/>
  <c r="BH1059" i="1"/>
  <c r="Q1060" i="1"/>
  <c r="AG1060" i="1" s="1"/>
  <c r="AI1060" i="1" s="1"/>
  <c r="AF1060" i="1" s="1"/>
  <c r="AV1060" i="1"/>
  <c r="AW1060" i="1" s="1"/>
  <c r="AX1060" i="1" s="1"/>
  <c r="Y1061" i="1"/>
  <c r="Z1061" i="1" s="1"/>
  <c r="AR1062" i="1"/>
  <c r="BH1062" i="1"/>
  <c r="Q1063" i="1"/>
  <c r="AG1063" i="1" s="1"/>
  <c r="AI1063" i="1" s="1"/>
  <c r="AF1063" i="1" s="1"/>
  <c r="AV1063" i="1"/>
  <c r="AW1063" i="1" s="1"/>
  <c r="AX1063" i="1" s="1"/>
  <c r="Y1064" i="1"/>
  <c r="Z1064" i="1" s="1"/>
  <c r="AR1065" i="1"/>
  <c r="BI1065" i="1"/>
  <c r="R1066" i="1"/>
  <c r="BB1067" i="1"/>
  <c r="BG1067" i="1" s="1"/>
  <c r="P1068" i="1"/>
  <c r="BI1068" i="1"/>
  <c r="R1069" i="1"/>
  <c r="P1074" i="1"/>
  <c r="AI1074" i="1"/>
  <c r="AF1074" i="1" s="1"/>
  <c r="Q1078" i="1"/>
  <c r="AG1078" i="1" s="1"/>
  <c r="AI1078" i="1" s="1"/>
  <c r="AF1078" i="1" s="1"/>
  <c r="AN1078" i="1"/>
  <c r="BJ1078" i="1"/>
  <c r="BI1078" i="1"/>
  <c r="Q1079" i="1"/>
  <c r="AG1079" i="1" s="1"/>
  <c r="Q1082" i="1"/>
  <c r="AG1082" i="1" s="1"/>
  <c r="AY1082" i="1"/>
  <c r="AZ1082" i="1" s="1"/>
  <c r="BA1082" i="1" s="1"/>
  <c r="Y1083" i="1"/>
  <c r="Z1083" i="1" s="1"/>
  <c r="AU1087" i="1"/>
  <c r="AS1087" i="1"/>
  <c r="V1088" i="1"/>
  <c r="R1088" i="1"/>
  <c r="AR1090" i="1"/>
  <c r="AR1092" i="1"/>
  <c r="AP1092" i="1"/>
  <c r="R1095" i="1"/>
  <c r="X1095" i="1"/>
  <c r="AC1095" i="1" s="1"/>
  <c r="AQ1097" i="1"/>
  <c r="AT1100" i="1"/>
  <c r="AR1100" i="1"/>
  <c r="AP1100" i="1"/>
  <c r="AQ1103" i="1"/>
  <c r="AT1106" i="1"/>
  <c r="AR1106" i="1"/>
  <c r="AP1106" i="1"/>
  <c r="AQ1109" i="1"/>
  <c r="AT1112" i="1"/>
  <c r="AR1112" i="1"/>
  <c r="AP1112" i="1"/>
  <c r="AQ1115" i="1"/>
  <c r="AT1118" i="1"/>
  <c r="AR1118" i="1"/>
  <c r="AP1118" i="1"/>
  <c r="AQ1121" i="1"/>
  <c r="AT1124" i="1"/>
  <c r="AR1124" i="1"/>
  <c r="AP1124" i="1"/>
  <c r="AQ1127" i="1"/>
  <c r="AT1130" i="1"/>
  <c r="AR1130" i="1"/>
  <c r="AP1130" i="1"/>
  <c r="AT1133" i="1"/>
  <c r="AR1133" i="1"/>
  <c r="AP1133" i="1"/>
  <c r="AA1136" i="1"/>
  <c r="AD1136" i="1" s="1"/>
  <c r="AH1136" i="1" s="1"/>
  <c r="Y1136" i="1"/>
  <c r="Z1136" i="1" s="1"/>
  <c r="AT1136" i="1"/>
  <c r="AR1136" i="1"/>
  <c r="AP1136" i="1"/>
  <c r="AT1139" i="1"/>
  <c r="AR1139" i="1"/>
  <c r="AP1139" i="1"/>
  <c r="AA1142" i="1"/>
  <c r="AD1142" i="1" s="1"/>
  <c r="AH1142" i="1" s="1"/>
  <c r="Y1142" i="1"/>
  <c r="Z1142" i="1" s="1"/>
  <c r="AT1142" i="1"/>
  <c r="AR1142" i="1"/>
  <c r="AP1142" i="1"/>
  <c r="AT1145" i="1"/>
  <c r="AR1145" i="1"/>
  <c r="AP1145" i="1"/>
  <c r="AT1147" i="1"/>
  <c r="AR1147" i="1"/>
  <c r="AP1147" i="1"/>
  <c r="AA1154" i="1"/>
  <c r="AD1154" i="1" s="1"/>
  <c r="AH1154" i="1" s="1"/>
  <c r="AI1154" i="1" s="1"/>
  <c r="AF1154" i="1" s="1"/>
  <c r="Y1154" i="1"/>
  <c r="Z1154" i="1" s="1"/>
  <c r="AP1155" i="1"/>
  <c r="AT1155" i="1"/>
  <c r="AR1155" i="1"/>
  <c r="BI1023" i="1"/>
  <c r="BI1029" i="1"/>
  <c r="BI1035" i="1"/>
  <c r="R1036" i="1"/>
  <c r="AY1036" i="1" s="1"/>
  <c r="AZ1036" i="1" s="1"/>
  <c r="BA1036" i="1" s="1"/>
  <c r="BI1041" i="1"/>
  <c r="R1042" i="1"/>
  <c r="AY1042" i="1" s="1"/>
  <c r="AZ1042" i="1" s="1"/>
  <c r="BA1042" i="1" s="1"/>
  <c r="BI1047" i="1"/>
  <c r="R1048" i="1"/>
  <c r="AY1048" i="1" s="1"/>
  <c r="AZ1048" i="1" s="1"/>
  <c r="BA1048" i="1" s="1"/>
  <c r="BI1053" i="1"/>
  <c r="R1054" i="1"/>
  <c r="BI1059" i="1"/>
  <c r="R1060" i="1"/>
  <c r="R1061" i="1"/>
  <c r="BB1061" i="1"/>
  <c r="BG1061" i="1" s="1"/>
  <c r="P1062" i="1"/>
  <c r="BI1062" i="1"/>
  <c r="R1063" i="1"/>
  <c r="AY1063" i="1" s="1"/>
  <c r="AZ1063" i="1" s="1"/>
  <c r="BA1063" i="1" s="1"/>
  <c r="R1064" i="1"/>
  <c r="AY1064" i="1" s="1"/>
  <c r="AZ1064" i="1" s="1"/>
  <c r="BA1064" i="1" s="1"/>
  <c r="BB1064" i="1"/>
  <c r="BG1064" i="1" s="1"/>
  <c r="P1065" i="1"/>
  <c r="AO1067" i="1"/>
  <c r="V1071" i="1"/>
  <c r="AA1073" i="1"/>
  <c r="AD1073" i="1" s="1"/>
  <c r="AH1073" i="1" s="1"/>
  <c r="AN1073" i="1"/>
  <c r="AV1075" i="1"/>
  <c r="R1078" i="1"/>
  <c r="P1080" i="1"/>
  <c r="AI1080" i="1"/>
  <c r="AF1080" i="1" s="1"/>
  <c r="AS1082" i="1"/>
  <c r="AW1082" i="1" s="1"/>
  <c r="AX1082" i="1" s="1"/>
  <c r="AP1085" i="1"/>
  <c r="AV1086" i="1"/>
  <c r="AW1086" i="1" s="1"/>
  <c r="AX1086" i="1" s="1"/>
  <c r="AR1089" i="1"/>
  <c r="AP1089" i="1"/>
  <c r="BI1091" i="1"/>
  <c r="BH1091" i="1"/>
  <c r="AU1092" i="1"/>
  <c r="AQ1092" i="1"/>
  <c r="AV1093" i="1"/>
  <c r="V1093" i="1"/>
  <c r="BJ1096" i="1"/>
  <c r="BI1096" i="1"/>
  <c r="BG1096" i="1"/>
  <c r="Y1097" i="1"/>
  <c r="Z1097" i="1" s="1"/>
  <c r="AU1097" i="1"/>
  <c r="AV1099" i="1"/>
  <c r="V1099" i="1"/>
  <c r="R1099" i="1"/>
  <c r="AT1099" i="1"/>
  <c r="AR1099" i="1"/>
  <c r="AP1099" i="1"/>
  <c r="AU1103" i="1"/>
  <c r="AW1103" i="1" s="1"/>
  <c r="AX1103" i="1" s="1"/>
  <c r="AV1105" i="1"/>
  <c r="V1105" i="1"/>
  <c r="R1105" i="1"/>
  <c r="AT1105" i="1"/>
  <c r="AR1105" i="1"/>
  <c r="AP1105" i="1"/>
  <c r="AU1109" i="1"/>
  <c r="AV1111" i="1"/>
  <c r="V1111" i="1"/>
  <c r="R1111" i="1"/>
  <c r="AT1111" i="1"/>
  <c r="AR1111" i="1"/>
  <c r="AP1111" i="1"/>
  <c r="AU1115" i="1"/>
  <c r="AW1115" i="1" s="1"/>
  <c r="AX1115" i="1" s="1"/>
  <c r="AV1117" i="1"/>
  <c r="V1117" i="1"/>
  <c r="R1117" i="1"/>
  <c r="AT1117" i="1"/>
  <c r="AR1117" i="1"/>
  <c r="AP1117" i="1"/>
  <c r="AU1121" i="1"/>
  <c r="AV1123" i="1"/>
  <c r="V1123" i="1"/>
  <c r="R1123" i="1"/>
  <c r="AT1123" i="1"/>
  <c r="AR1123" i="1"/>
  <c r="AP1123" i="1"/>
  <c r="AU1127" i="1"/>
  <c r="AV1129" i="1"/>
  <c r="V1129" i="1"/>
  <c r="R1129" i="1"/>
  <c r="AY1129" i="1" s="1"/>
  <c r="AZ1129" i="1" s="1"/>
  <c r="BA1129" i="1" s="1"/>
  <c r="AT1129" i="1"/>
  <c r="AR1129" i="1"/>
  <c r="AP1129" i="1"/>
  <c r="AV1131" i="1"/>
  <c r="AV1137" i="1"/>
  <c r="AV1143" i="1"/>
  <c r="AW1143" i="1" s="1"/>
  <c r="AX1143" i="1" s="1"/>
  <c r="BG1147" i="1"/>
  <c r="AU1147" i="1"/>
  <c r="AS1147" i="1"/>
  <c r="AS1154" i="1"/>
  <c r="AQ1154" i="1"/>
  <c r="AU1154" i="1"/>
  <c r="R1155" i="1"/>
  <c r="X1155" i="1"/>
  <c r="AC1155" i="1" s="1"/>
  <c r="AV1155" i="1"/>
  <c r="AS1024" i="1"/>
  <c r="AS1030" i="1"/>
  <c r="AS1036" i="1"/>
  <c r="AW1036" i="1" s="1"/>
  <c r="AX1036" i="1" s="1"/>
  <c r="AY1039" i="1"/>
  <c r="AZ1039" i="1" s="1"/>
  <c r="BA1039" i="1" s="1"/>
  <c r="AS1042" i="1"/>
  <c r="AY1045" i="1"/>
  <c r="AZ1045" i="1" s="1"/>
  <c r="BA1045" i="1" s="1"/>
  <c r="Y1046" i="1"/>
  <c r="Z1046" i="1" s="1"/>
  <c r="AS1048" i="1"/>
  <c r="AY1051" i="1"/>
  <c r="AZ1051" i="1" s="1"/>
  <c r="BA1051" i="1" s="1"/>
  <c r="AS1054" i="1"/>
  <c r="AW1054" i="1" s="1"/>
  <c r="AX1054" i="1" s="1"/>
  <c r="BH1054" i="1"/>
  <c r="AY1057" i="1"/>
  <c r="AZ1057" i="1" s="1"/>
  <c r="BA1057" i="1" s="1"/>
  <c r="AO1061" i="1"/>
  <c r="AT1062" i="1"/>
  <c r="AO1064" i="1"/>
  <c r="AT1065" i="1"/>
  <c r="AN1066" i="1"/>
  <c r="AY1066" i="1"/>
  <c r="AZ1066" i="1" s="1"/>
  <c r="BA1066" i="1" s="1"/>
  <c r="BH1067" i="1"/>
  <c r="R1068" i="1"/>
  <c r="AN1069" i="1"/>
  <c r="AY1069" i="1"/>
  <c r="AZ1069" i="1" s="1"/>
  <c r="BA1069" i="1" s="1"/>
  <c r="AV1072" i="1"/>
  <c r="AW1072" i="1" s="1"/>
  <c r="AX1072" i="1" s="1"/>
  <c r="R1073" i="1"/>
  <c r="R1074" i="1"/>
  <c r="AA1077" i="1"/>
  <c r="AD1077" i="1" s="1"/>
  <c r="AH1077" i="1" s="1"/>
  <c r="AI1077" i="1" s="1"/>
  <c r="AF1077" i="1" s="1"/>
  <c r="AQ1077" i="1"/>
  <c r="BH1078" i="1"/>
  <c r="Y1079" i="1"/>
  <c r="Z1079" i="1" s="1"/>
  <c r="BB1079" i="1"/>
  <c r="BG1079" i="1" s="1"/>
  <c r="AV1081" i="1"/>
  <c r="AW1081" i="1" s="1"/>
  <c r="AX1081" i="1" s="1"/>
  <c r="R1084" i="1"/>
  <c r="AP1084" i="1"/>
  <c r="AQ1085" i="1"/>
  <c r="AQ1087" i="1"/>
  <c r="AM1088" i="1"/>
  <c r="AS1089" i="1"/>
  <c r="BJ1091" i="1"/>
  <c r="AA1092" i="1"/>
  <c r="AD1092" i="1" s="1"/>
  <c r="AH1092" i="1" s="1"/>
  <c r="AS1092" i="1"/>
  <c r="P1095" i="1"/>
  <c r="BH1096" i="1"/>
  <c r="AD1097" i="1"/>
  <c r="AH1097" i="1" s="1"/>
  <c r="AI1097" i="1" s="1"/>
  <c r="AF1097" i="1" s="1"/>
  <c r="AW1097" i="1"/>
  <c r="AX1097" i="1" s="1"/>
  <c r="AU1098" i="1"/>
  <c r="AQ1098" i="1"/>
  <c r="AU1099" i="1"/>
  <c r="AS1099" i="1"/>
  <c r="AS1100" i="1"/>
  <c r="AQ1100" i="1"/>
  <c r="AV1101" i="1"/>
  <c r="BJ1102" i="1"/>
  <c r="BI1102" i="1"/>
  <c r="BG1102" i="1"/>
  <c r="AD1103" i="1"/>
  <c r="AH1103" i="1" s="1"/>
  <c r="AI1103" i="1" s="1"/>
  <c r="AF1103" i="1" s="1"/>
  <c r="AU1104" i="1"/>
  <c r="AQ1104" i="1"/>
  <c r="AU1105" i="1"/>
  <c r="AS1105" i="1"/>
  <c r="AS1106" i="1"/>
  <c r="AQ1106" i="1"/>
  <c r="AV1107" i="1"/>
  <c r="BJ1108" i="1"/>
  <c r="BI1108" i="1"/>
  <c r="BG1108" i="1"/>
  <c r="AD1109" i="1"/>
  <c r="AH1109" i="1" s="1"/>
  <c r="AI1109" i="1" s="1"/>
  <c r="AF1109" i="1" s="1"/>
  <c r="AW1109" i="1"/>
  <c r="AX1109" i="1" s="1"/>
  <c r="AU1110" i="1"/>
  <c r="AQ1110" i="1"/>
  <c r="AU1111" i="1"/>
  <c r="AS1111" i="1"/>
  <c r="AS1112" i="1"/>
  <c r="AQ1112" i="1"/>
  <c r="AV1113" i="1"/>
  <c r="BJ1114" i="1"/>
  <c r="BI1114" i="1"/>
  <c r="BG1114" i="1"/>
  <c r="AD1115" i="1"/>
  <c r="AH1115" i="1" s="1"/>
  <c r="AI1115" i="1" s="1"/>
  <c r="AF1115" i="1" s="1"/>
  <c r="AU1116" i="1"/>
  <c r="AW1116" i="1" s="1"/>
  <c r="AX1116" i="1" s="1"/>
  <c r="AQ1116" i="1"/>
  <c r="AU1117" i="1"/>
  <c r="AS1117" i="1"/>
  <c r="AS1118" i="1"/>
  <c r="AQ1118" i="1"/>
  <c r="AV1119" i="1"/>
  <c r="BJ1120" i="1"/>
  <c r="BI1120" i="1"/>
  <c r="BG1120" i="1"/>
  <c r="AD1121" i="1"/>
  <c r="AH1121" i="1" s="1"/>
  <c r="AI1121" i="1" s="1"/>
  <c r="AF1121" i="1" s="1"/>
  <c r="AW1121" i="1"/>
  <c r="AX1121" i="1" s="1"/>
  <c r="AU1122" i="1"/>
  <c r="AW1122" i="1" s="1"/>
  <c r="AX1122" i="1" s="1"/>
  <c r="AQ1122" i="1"/>
  <c r="AU1123" i="1"/>
  <c r="AS1123" i="1"/>
  <c r="AS1124" i="1"/>
  <c r="AQ1124" i="1"/>
  <c r="AV1125" i="1"/>
  <c r="BJ1126" i="1"/>
  <c r="BI1126" i="1"/>
  <c r="BG1126" i="1"/>
  <c r="AD1127" i="1"/>
  <c r="AH1127" i="1" s="1"/>
  <c r="AI1127" i="1" s="1"/>
  <c r="AF1127" i="1" s="1"/>
  <c r="AW1127" i="1"/>
  <c r="AX1127" i="1" s="1"/>
  <c r="AU1128" i="1"/>
  <c r="AW1128" i="1" s="1"/>
  <c r="AX1128" i="1" s="1"/>
  <c r="AQ1128" i="1"/>
  <c r="AU1129" i="1"/>
  <c r="AS1129" i="1"/>
  <c r="AS1130" i="1"/>
  <c r="AQ1130" i="1"/>
  <c r="AQ1131" i="1"/>
  <c r="AU1131" i="1"/>
  <c r="AV1134" i="1"/>
  <c r="AW1134" i="1" s="1"/>
  <c r="AX1134" i="1" s="1"/>
  <c r="BG1135" i="1"/>
  <c r="AT1135" i="1"/>
  <c r="AR1135" i="1"/>
  <c r="AP1135" i="1"/>
  <c r="AS1136" i="1"/>
  <c r="AQ1136" i="1"/>
  <c r="AQ1137" i="1"/>
  <c r="AU1137" i="1"/>
  <c r="AV1140" i="1"/>
  <c r="BG1141" i="1"/>
  <c r="AT1141" i="1"/>
  <c r="AR1141" i="1"/>
  <c r="AP1141" i="1"/>
  <c r="AS1142" i="1"/>
  <c r="AQ1142" i="1"/>
  <c r="AQ1143" i="1"/>
  <c r="AU1143" i="1"/>
  <c r="AW1147" i="1"/>
  <c r="AX1147" i="1" s="1"/>
  <c r="Y1149" i="1"/>
  <c r="Z1149" i="1" s="1"/>
  <c r="AR1172" i="1"/>
  <c r="AP1172" i="1"/>
  <c r="AT1172" i="1"/>
  <c r="R1025" i="1"/>
  <c r="AY1025" i="1" s="1"/>
  <c r="AZ1025" i="1" s="1"/>
  <c r="BA1025" i="1" s="1"/>
  <c r="R1031" i="1"/>
  <c r="R1037" i="1"/>
  <c r="R1043" i="1"/>
  <c r="AY1043" i="1" s="1"/>
  <c r="AZ1043" i="1" s="1"/>
  <c r="BA1043" i="1" s="1"/>
  <c r="AW1077" i="1"/>
  <c r="AX1077" i="1" s="1"/>
  <c r="AD1083" i="1"/>
  <c r="AH1083" i="1" s="1"/>
  <c r="AI1083" i="1" s="1"/>
  <c r="AF1083" i="1" s="1"/>
  <c r="AT1088" i="1"/>
  <c r="AR1088" i="1"/>
  <c r="AR1095" i="1"/>
  <c r="AP1095" i="1"/>
  <c r="AT1095" i="1"/>
  <c r="AV1096" i="1"/>
  <c r="V1096" i="1"/>
  <c r="R1096" i="1"/>
  <c r="R1131" i="1"/>
  <c r="X1131" i="1"/>
  <c r="AC1131" i="1" s="1"/>
  <c r="AD1131" i="1" s="1"/>
  <c r="AH1131" i="1" s="1"/>
  <c r="AI1131" i="1" s="1"/>
  <c r="AF1131" i="1" s="1"/>
  <c r="AV1135" i="1"/>
  <c r="AW1135" i="1" s="1"/>
  <c r="AX1135" i="1" s="1"/>
  <c r="V1135" i="1"/>
  <c r="R1135" i="1"/>
  <c r="AU1135" i="1"/>
  <c r="AS1135" i="1"/>
  <c r="R1137" i="1"/>
  <c r="X1137" i="1"/>
  <c r="AC1137" i="1" s="1"/>
  <c r="AY1138" i="1"/>
  <c r="AZ1138" i="1" s="1"/>
  <c r="BA1138" i="1" s="1"/>
  <c r="AV1141" i="1"/>
  <c r="V1141" i="1"/>
  <c r="R1141" i="1"/>
  <c r="AU1141" i="1"/>
  <c r="AS1141" i="1"/>
  <c r="R1143" i="1"/>
  <c r="AY1143" i="1" s="1"/>
  <c r="AZ1143" i="1" s="1"/>
  <c r="BA1143" i="1" s="1"/>
  <c r="X1143" i="1"/>
  <c r="AC1143" i="1" s="1"/>
  <c r="AD1143" i="1" s="1"/>
  <c r="AH1143" i="1" s="1"/>
  <c r="AI1143" i="1" s="1"/>
  <c r="AF1143" i="1" s="1"/>
  <c r="AT1153" i="1"/>
  <c r="AR1153" i="1"/>
  <c r="AP1153" i="1"/>
  <c r="AO1057" i="1"/>
  <c r="Y1066" i="1"/>
  <c r="Z1066" i="1" s="1"/>
  <c r="AM1066" i="1"/>
  <c r="Y1069" i="1"/>
  <c r="Z1069" i="1" s="1"/>
  <c r="AV1070" i="1"/>
  <c r="Q1072" i="1"/>
  <c r="AG1072" i="1" s="1"/>
  <c r="AI1072" i="1" s="1"/>
  <c r="AF1072" i="1" s="1"/>
  <c r="AY1075" i="1"/>
  <c r="AZ1075" i="1" s="1"/>
  <c r="BA1075" i="1" s="1"/>
  <c r="AS1077" i="1"/>
  <c r="Y1078" i="1"/>
  <c r="Z1078" i="1" s="1"/>
  <c r="AN1079" i="1"/>
  <c r="BI1079" i="1"/>
  <c r="AV1083" i="1"/>
  <c r="AS1083" i="1"/>
  <c r="AW1085" i="1"/>
  <c r="AX1085" i="1" s="1"/>
  <c r="AU1089" i="1"/>
  <c r="AV1090" i="1"/>
  <c r="AW1090" i="1" s="1"/>
  <c r="AX1090" i="1" s="1"/>
  <c r="V1090" i="1"/>
  <c r="AT1093" i="1"/>
  <c r="AP1093" i="1"/>
  <c r="V1094" i="1"/>
  <c r="R1094" i="1"/>
  <c r="AY1094" i="1" s="1"/>
  <c r="AZ1094" i="1" s="1"/>
  <c r="BA1094" i="1" s="1"/>
  <c r="AV1094" i="1"/>
  <c r="AW1094" i="1" s="1"/>
  <c r="AX1094" i="1" s="1"/>
  <c r="BI1097" i="1"/>
  <c r="BH1097" i="1"/>
  <c r="Y1098" i="1"/>
  <c r="Z1098" i="1" s="1"/>
  <c r="R1101" i="1"/>
  <c r="X1101" i="1"/>
  <c r="AC1101" i="1" s="1"/>
  <c r="AD1101" i="1" s="1"/>
  <c r="AH1101" i="1" s="1"/>
  <c r="AI1101" i="1" s="1"/>
  <c r="AF1101" i="1" s="1"/>
  <c r="BI1103" i="1"/>
  <c r="BH1103" i="1"/>
  <c r="Y1104" i="1"/>
  <c r="Z1104" i="1" s="1"/>
  <c r="R1107" i="1"/>
  <c r="X1107" i="1"/>
  <c r="AC1107" i="1" s="1"/>
  <c r="AD1107" i="1" s="1"/>
  <c r="AH1107" i="1" s="1"/>
  <c r="AI1107" i="1" s="1"/>
  <c r="AF1107" i="1" s="1"/>
  <c r="BI1109" i="1"/>
  <c r="BH1109" i="1"/>
  <c r="Y1110" i="1"/>
  <c r="Z1110" i="1" s="1"/>
  <c r="R1113" i="1"/>
  <c r="X1113" i="1"/>
  <c r="AC1113" i="1" s="1"/>
  <c r="AD1113" i="1" s="1"/>
  <c r="AH1113" i="1" s="1"/>
  <c r="AI1113" i="1" s="1"/>
  <c r="AF1113" i="1" s="1"/>
  <c r="BI1115" i="1"/>
  <c r="BH1115" i="1"/>
  <c r="R1119" i="1"/>
  <c r="X1119" i="1"/>
  <c r="AC1119" i="1" s="1"/>
  <c r="AD1119" i="1" s="1"/>
  <c r="AH1119" i="1" s="1"/>
  <c r="AI1119" i="1" s="1"/>
  <c r="AF1119" i="1" s="1"/>
  <c r="BI1121" i="1"/>
  <c r="BH1121" i="1"/>
  <c r="R1125" i="1"/>
  <c r="X1125" i="1"/>
  <c r="AC1125" i="1" s="1"/>
  <c r="AD1125" i="1" s="1"/>
  <c r="AH1125" i="1" s="1"/>
  <c r="AI1125" i="1" s="1"/>
  <c r="AF1125" i="1" s="1"/>
  <c r="BI1127" i="1"/>
  <c r="BH1127" i="1"/>
  <c r="AV1132" i="1"/>
  <c r="V1132" i="1"/>
  <c r="R1132" i="1"/>
  <c r="AP1132" i="1"/>
  <c r="AT1132" i="1"/>
  <c r="AR1132" i="1"/>
  <c r="AS1133" i="1"/>
  <c r="AW1133" i="1" s="1"/>
  <c r="AX1133" i="1" s="1"/>
  <c r="AQ1133" i="1"/>
  <c r="AV1138" i="1"/>
  <c r="V1138" i="1"/>
  <c r="R1138" i="1"/>
  <c r="AP1138" i="1"/>
  <c r="AT1138" i="1"/>
  <c r="AR1138" i="1"/>
  <c r="AS1139" i="1"/>
  <c r="AW1139" i="1" s="1"/>
  <c r="AX1139" i="1" s="1"/>
  <c r="AQ1139" i="1"/>
  <c r="AV1144" i="1"/>
  <c r="AW1144" i="1" s="1"/>
  <c r="AX1144" i="1" s="1"/>
  <c r="V1144" i="1"/>
  <c r="R1144" i="1"/>
  <c r="AP1144" i="1"/>
  <c r="AT1144" i="1"/>
  <c r="AR1144" i="1"/>
  <c r="AS1145" i="1"/>
  <c r="AQ1145" i="1"/>
  <c r="AD1149" i="1"/>
  <c r="AH1149" i="1" s="1"/>
  <c r="AT1151" i="1"/>
  <c r="AR1151" i="1"/>
  <c r="AP1151" i="1"/>
  <c r="AU1153" i="1"/>
  <c r="AS1153" i="1"/>
  <c r="AI1157" i="1"/>
  <c r="AF1157" i="1" s="1"/>
  <c r="AR1166" i="1"/>
  <c r="AP1166" i="1"/>
  <c r="AT1166" i="1"/>
  <c r="AT1169" i="1"/>
  <c r="AR1169" i="1"/>
  <c r="AP1169" i="1"/>
  <c r="AP1003" i="1"/>
  <c r="AP1009" i="1"/>
  <c r="AP1015" i="1"/>
  <c r="AP1021" i="1"/>
  <c r="V1025" i="1"/>
  <c r="R1026" i="1"/>
  <c r="AY1026" i="1" s="1"/>
  <c r="AZ1026" i="1" s="1"/>
  <c r="BA1026" i="1" s="1"/>
  <c r="AP1027" i="1"/>
  <c r="V1031" i="1"/>
  <c r="R1032" i="1"/>
  <c r="AY1032" i="1" s="1"/>
  <c r="AZ1032" i="1" s="1"/>
  <c r="BA1032" i="1" s="1"/>
  <c r="AP1033" i="1"/>
  <c r="V1037" i="1"/>
  <c r="R1038" i="1"/>
  <c r="AP1039" i="1"/>
  <c r="V1043" i="1"/>
  <c r="R1044" i="1"/>
  <c r="AP1045" i="1"/>
  <c r="R1050" i="1"/>
  <c r="AY1050" i="1" s="1"/>
  <c r="AZ1050" i="1" s="1"/>
  <c r="BA1050" i="1" s="1"/>
  <c r="AP1051" i="1"/>
  <c r="R1056" i="1"/>
  <c r="AP1057" i="1"/>
  <c r="Y1060" i="1"/>
  <c r="Z1060" i="1" s="1"/>
  <c r="AM1060" i="1"/>
  <c r="BB1060" i="1"/>
  <c r="BG1060" i="1" s="1"/>
  <c r="V1062" i="1"/>
  <c r="Y1063" i="1"/>
  <c r="Z1063" i="1" s="1"/>
  <c r="AM1063" i="1"/>
  <c r="BB1063" i="1"/>
  <c r="BG1063" i="1" s="1"/>
  <c r="V1065" i="1"/>
  <c r="BI1069" i="1"/>
  <c r="BH1069" i="1"/>
  <c r="R1072" i="1"/>
  <c r="AY1072" i="1" s="1"/>
  <c r="AZ1072" i="1" s="1"/>
  <c r="BA1072" i="1" s="1"/>
  <c r="Q1075" i="1"/>
  <c r="AG1075" i="1" s="1"/>
  <c r="BJ1079" i="1"/>
  <c r="AO1088" i="1"/>
  <c r="BJ1090" i="1"/>
  <c r="BI1090" i="1"/>
  <c r="AU1093" i="1"/>
  <c r="AS1093" i="1"/>
  <c r="AN1097" i="1"/>
  <c r="AY1097" i="1"/>
  <c r="AZ1097" i="1" s="1"/>
  <c r="BA1097" i="1" s="1"/>
  <c r="BB1097" i="1"/>
  <c r="BG1097" i="1" s="1"/>
  <c r="AD1098" i="1"/>
  <c r="AH1098" i="1" s="1"/>
  <c r="AI1098" i="1" s="1"/>
  <c r="AF1098" i="1" s="1"/>
  <c r="AD1104" i="1"/>
  <c r="AH1104" i="1" s="1"/>
  <c r="AI1104" i="1" s="1"/>
  <c r="AF1104" i="1" s="1"/>
  <c r="AD1110" i="1"/>
  <c r="AH1110" i="1" s="1"/>
  <c r="AI1110" i="1" s="1"/>
  <c r="AF1110" i="1" s="1"/>
  <c r="BJ1115" i="1"/>
  <c r="AD1116" i="1"/>
  <c r="AH1116" i="1" s="1"/>
  <c r="BJ1121" i="1"/>
  <c r="AD1122" i="1"/>
  <c r="AH1122" i="1" s="1"/>
  <c r="AI1122" i="1" s="1"/>
  <c r="AF1122" i="1" s="1"/>
  <c r="BJ1127" i="1"/>
  <c r="AU1132" i="1"/>
  <c r="AS1132" i="1"/>
  <c r="AU1133" i="1"/>
  <c r="AQ1135" i="1"/>
  <c r="AU1138" i="1"/>
  <c r="AS1138" i="1"/>
  <c r="AU1139" i="1"/>
  <c r="AQ1141" i="1"/>
  <c r="AU1144" i="1"/>
  <c r="AS1144" i="1"/>
  <c r="AU1145" i="1"/>
  <c r="AW1145" i="1" s="1"/>
  <c r="AX1145" i="1" s="1"/>
  <c r="BJ1147" i="1"/>
  <c r="BI1147" i="1"/>
  <c r="BH1147" i="1"/>
  <c r="R1161" i="1"/>
  <c r="V1070" i="1"/>
  <c r="AY1070" i="1"/>
  <c r="AZ1070" i="1" s="1"/>
  <c r="BA1070" i="1" s="1"/>
  <c r="BB1072" i="1"/>
  <c r="BG1072" i="1" s="1"/>
  <c r="R1075" i="1"/>
  <c r="AN1075" i="1"/>
  <c r="BI1075" i="1"/>
  <c r="BH1075" i="1"/>
  <c r="AM1076" i="1"/>
  <c r="Q1081" i="1"/>
  <c r="AG1081" i="1" s="1"/>
  <c r="AI1081" i="1" s="1"/>
  <c r="AF1081" i="1" s="1"/>
  <c r="AP1088" i="1"/>
  <c r="AZ1089" i="1"/>
  <c r="BA1089" i="1" s="1"/>
  <c r="AW1092" i="1"/>
  <c r="AX1092" i="1" s="1"/>
  <c r="AI1092" i="1"/>
  <c r="AF1092" i="1" s="1"/>
  <c r="AD1095" i="1"/>
  <c r="AH1095" i="1" s="1"/>
  <c r="AI1095" i="1" s="1"/>
  <c r="AF1095" i="1" s="1"/>
  <c r="AP1096" i="1"/>
  <c r="AT1096" i="1"/>
  <c r="AR1096" i="1"/>
  <c r="AT1103" i="1"/>
  <c r="AR1103" i="1"/>
  <c r="AP1103" i="1"/>
  <c r="AT1109" i="1"/>
  <c r="AR1109" i="1"/>
  <c r="AP1109" i="1"/>
  <c r="AT1115" i="1"/>
  <c r="AR1115" i="1"/>
  <c r="AP1115" i="1"/>
  <c r="AT1121" i="1"/>
  <c r="AR1121" i="1"/>
  <c r="AP1121" i="1"/>
  <c r="AT1127" i="1"/>
  <c r="AR1127" i="1"/>
  <c r="AP1127" i="1"/>
  <c r="AI1149" i="1"/>
  <c r="AF1149" i="1" s="1"/>
  <c r="W1162" i="1"/>
  <c r="AB1162" i="1" s="1"/>
  <c r="AD1162" i="1" s="1"/>
  <c r="AH1162" i="1" s="1"/>
  <c r="AI1162" i="1" s="1"/>
  <c r="AF1162" i="1" s="1"/>
  <c r="R1162" i="1"/>
  <c r="AP1060" i="1"/>
  <c r="AP1063" i="1"/>
  <c r="BH1066" i="1"/>
  <c r="AV1067" i="1"/>
  <c r="BJ1069" i="1"/>
  <c r="AO1075" i="1"/>
  <c r="V1076" i="1"/>
  <c r="BB1076" i="1"/>
  <c r="BG1076" i="1" s="1"/>
  <c r="P1077" i="1"/>
  <c r="AV1078" i="1"/>
  <c r="R1081" i="1"/>
  <c r="AY1081" i="1" s="1"/>
  <c r="AZ1081" i="1" s="1"/>
  <c r="BA1081" i="1" s="1"/>
  <c r="AN1081" i="1"/>
  <c r="BI1081" i="1"/>
  <c r="BH1081" i="1"/>
  <c r="AM1082" i="1"/>
  <c r="AV1084" i="1"/>
  <c r="V1084" i="1"/>
  <c r="BB1085" i="1"/>
  <c r="BG1085" i="1" s="1"/>
  <c r="AR1086" i="1"/>
  <c r="AP1086" i="1"/>
  <c r="BJ1087" i="1"/>
  <c r="BI1087" i="1"/>
  <c r="BH1087" i="1"/>
  <c r="AV1089" i="1"/>
  <c r="BH1090" i="1"/>
  <c r="Y1091" i="1"/>
  <c r="Z1091" i="1" s="1"/>
  <c r="AQ1093" i="1"/>
  <c r="AT1094" i="1"/>
  <c r="AR1094" i="1"/>
  <c r="BJ1099" i="1"/>
  <c r="BI1099" i="1"/>
  <c r="BH1099" i="1"/>
  <c r="AS1101" i="1"/>
  <c r="AV1102" i="1"/>
  <c r="V1102" i="1"/>
  <c r="R1102" i="1"/>
  <c r="AY1102" i="1" s="1"/>
  <c r="AZ1102" i="1" s="1"/>
  <c r="BA1102" i="1" s="1"/>
  <c r="BJ1105" i="1"/>
  <c r="BI1105" i="1"/>
  <c r="BH1105" i="1"/>
  <c r="AS1107" i="1"/>
  <c r="AV1108" i="1"/>
  <c r="AW1108" i="1" s="1"/>
  <c r="AX1108" i="1" s="1"/>
  <c r="V1108" i="1"/>
  <c r="R1108" i="1"/>
  <c r="BJ1111" i="1"/>
  <c r="BI1111" i="1"/>
  <c r="BH1111" i="1"/>
  <c r="AS1113" i="1"/>
  <c r="AV1114" i="1"/>
  <c r="V1114" i="1"/>
  <c r="R1114" i="1"/>
  <c r="BJ1117" i="1"/>
  <c r="BI1117" i="1"/>
  <c r="BH1117" i="1"/>
  <c r="AS1119" i="1"/>
  <c r="AV1120" i="1"/>
  <c r="AW1120" i="1" s="1"/>
  <c r="AX1120" i="1" s="1"/>
  <c r="V1120" i="1"/>
  <c r="R1120" i="1"/>
  <c r="BJ1123" i="1"/>
  <c r="BI1123" i="1"/>
  <c r="BH1123" i="1"/>
  <c r="AS1125" i="1"/>
  <c r="AV1126" i="1"/>
  <c r="V1126" i="1"/>
  <c r="R1126" i="1"/>
  <c r="BJ1129" i="1"/>
  <c r="BI1129" i="1"/>
  <c r="BH1129" i="1"/>
  <c r="Y1131" i="1"/>
  <c r="Z1131" i="1" s="1"/>
  <c r="AD1133" i="1"/>
  <c r="AH1133" i="1" s="1"/>
  <c r="AI1133" i="1" s="1"/>
  <c r="AF1133" i="1" s="1"/>
  <c r="Y1137" i="1"/>
  <c r="Z1137" i="1" s="1"/>
  <c r="AD1139" i="1"/>
  <c r="AH1139" i="1" s="1"/>
  <c r="AI1139" i="1" s="1"/>
  <c r="AF1139" i="1" s="1"/>
  <c r="Y1143" i="1"/>
  <c r="Z1143" i="1" s="1"/>
  <c r="AD1145" i="1"/>
  <c r="AH1145" i="1" s="1"/>
  <c r="AI1145" i="1" s="1"/>
  <c r="AF1145" i="1" s="1"/>
  <c r="AD1155" i="1"/>
  <c r="AH1155" i="1" s="1"/>
  <c r="AI1155" i="1" s="1"/>
  <c r="AF1155" i="1" s="1"/>
  <c r="AI1165" i="1"/>
  <c r="AF1165" i="1" s="1"/>
  <c r="AN1159" i="1"/>
  <c r="AD1164" i="1"/>
  <c r="AH1164" i="1" s="1"/>
  <c r="AI1164" i="1" s="1"/>
  <c r="AF1164" i="1" s="1"/>
  <c r="AU1164" i="1"/>
  <c r="AQ1164" i="1"/>
  <c r="Q1166" i="1"/>
  <c r="AG1166" i="1" s="1"/>
  <c r="AY1166" i="1"/>
  <c r="AZ1166" i="1" s="1"/>
  <c r="BA1166" i="1" s="1"/>
  <c r="BJ1175" i="1"/>
  <c r="BI1175" i="1"/>
  <c r="AS1180" i="1"/>
  <c r="AQ1180" i="1"/>
  <c r="AU1189" i="1"/>
  <c r="AS1189" i="1"/>
  <c r="AV1190" i="1"/>
  <c r="AW1190" i="1" s="1"/>
  <c r="AX1190" i="1" s="1"/>
  <c r="X1190" i="1"/>
  <c r="AC1190" i="1" s="1"/>
  <c r="X1204" i="1"/>
  <c r="AC1204" i="1" s="1"/>
  <c r="R1204" i="1"/>
  <c r="AT1210" i="1"/>
  <c r="AR1210" i="1"/>
  <c r="AP1210" i="1"/>
  <c r="AN1214" i="1"/>
  <c r="AO1214" i="1"/>
  <c r="BB1214" i="1"/>
  <c r="BG1214" i="1" s="1"/>
  <c r="AY1214" i="1"/>
  <c r="AZ1214" i="1" s="1"/>
  <c r="BA1214" i="1" s="1"/>
  <c r="AT1101" i="1"/>
  <c r="BB1103" i="1"/>
  <c r="BG1103" i="1" s="1"/>
  <c r="AT1107" i="1"/>
  <c r="BB1109" i="1"/>
  <c r="BG1109" i="1" s="1"/>
  <c r="AT1113" i="1"/>
  <c r="BB1115" i="1"/>
  <c r="BG1115" i="1" s="1"/>
  <c r="AT1119" i="1"/>
  <c r="BB1121" i="1"/>
  <c r="BG1121" i="1" s="1"/>
  <c r="AT1125" i="1"/>
  <c r="BB1127" i="1"/>
  <c r="BG1127" i="1" s="1"/>
  <c r="AT1131" i="1"/>
  <c r="BB1133" i="1"/>
  <c r="BG1133" i="1" s="1"/>
  <c r="AV1136" i="1"/>
  <c r="AT1137" i="1"/>
  <c r="BB1139" i="1"/>
  <c r="BG1139" i="1" s="1"/>
  <c r="AV1142" i="1"/>
  <c r="AW1142" i="1" s="1"/>
  <c r="AX1142" i="1" s="1"/>
  <c r="AT1143" i="1"/>
  <c r="BB1145" i="1"/>
  <c r="BG1145" i="1" s="1"/>
  <c r="AV1148" i="1"/>
  <c r="AT1149" i="1"/>
  <c r="BG1150" i="1"/>
  <c r="BB1151" i="1"/>
  <c r="BG1151" i="1" s="1"/>
  <c r="AV1154" i="1"/>
  <c r="AO1159" i="1"/>
  <c r="AS1160" i="1"/>
  <c r="AQ1160" i="1"/>
  <c r="Q1167" i="1"/>
  <c r="AG1167" i="1" s="1"/>
  <c r="Y1168" i="1"/>
  <c r="Z1168" i="1" s="1"/>
  <c r="V1177" i="1"/>
  <c r="AV1177" i="1"/>
  <c r="R1177" i="1"/>
  <c r="AR1178" i="1"/>
  <c r="AT1178" i="1"/>
  <c r="BB1179" i="1"/>
  <c r="BG1179" i="1" s="1"/>
  <c r="BJ1179" i="1"/>
  <c r="BI1179" i="1"/>
  <c r="BH1179" i="1"/>
  <c r="AR1181" i="1"/>
  <c r="AT1181" i="1"/>
  <c r="AT1183" i="1"/>
  <c r="AP1183" i="1"/>
  <c r="AQ1189" i="1"/>
  <c r="AP1191" i="1"/>
  <c r="AT1191" i="1"/>
  <c r="AR1191" i="1"/>
  <c r="AQ1217" i="1"/>
  <c r="AU1217" i="1"/>
  <c r="AS1217" i="1"/>
  <c r="AT1223" i="1"/>
  <c r="AR1223" i="1"/>
  <c r="AP1223" i="1"/>
  <c r="AR1224" i="1"/>
  <c r="AP1224" i="1"/>
  <c r="AT1224" i="1"/>
  <c r="BH1150" i="1"/>
  <c r="AQ1151" i="1"/>
  <c r="AA1158" i="1"/>
  <c r="AD1158" i="1" s="1"/>
  <c r="AH1158" i="1" s="1"/>
  <c r="AI1158" i="1" s="1"/>
  <c r="AF1158" i="1" s="1"/>
  <c r="AU1158" i="1"/>
  <c r="AQ1158" i="1"/>
  <c r="Y1160" i="1"/>
  <c r="Z1160" i="1" s="1"/>
  <c r="AP1160" i="1"/>
  <c r="AR1161" i="1"/>
  <c r="AV1164" i="1"/>
  <c r="AW1164" i="1" s="1"/>
  <c r="AX1164" i="1" s="1"/>
  <c r="AS1164" i="1"/>
  <c r="Y1165" i="1"/>
  <c r="Z1165" i="1" s="1"/>
  <c r="AR1165" i="1"/>
  <c r="AV1166" i="1"/>
  <c r="AT1167" i="1"/>
  <c r="AV1168" i="1"/>
  <c r="AW1168" i="1" s="1"/>
  <c r="AX1168" i="1" s="1"/>
  <c r="Q1172" i="1"/>
  <c r="AG1172" i="1" s="1"/>
  <c r="AI1172" i="1" s="1"/>
  <c r="AF1172" i="1" s="1"/>
  <c r="Y1173" i="1"/>
  <c r="Z1173" i="1" s="1"/>
  <c r="Q1174" i="1"/>
  <c r="AG1174" i="1" s="1"/>
  <c r="BB1174" i="1"/>
  <c r="BG1174" i="1" s="1"/>
  <c r="AN1175" i="1"/>
  <c r="BH1175" i="1"/>
  <c r="AU1178" i="1"/>
  <c r="AS1178" i="1"/>
  <c r="Y1179" i="1"/>
  <c r="Z1179" i="1" s="1"/>
  <c r="AU1180" i="1"/>
  <c r="AU1183" i="1"/>
  <c r="AS1183" i="1"/>
  <c r="R1201" i="1"/>
  <c r="AS1208" i="1"/>
  <c r="AW1208" i="1" s="1"/>
  <c r="AX1208" i="1" s="1"/>
  <c r="AU1208" i="1"/>
  <c r="AQ1208" i="1"/>
  <c r="AT1211" i="1"/>
  <c r="AR1211" i="1"/>
  <c r="AV1216" i="1"/>
  <c r="AW1216" i="1" s="1"/>
  <c r="AX1216" i="1" s="1"/>
  <c r="V1216" i="1"/>
  <c r="R1216" i="1"/>
  <c r="AQ1223" i="1"/>
  <c r="AU1223" i="1"/>
  <c r="AS1223" i="1"/>
  <c r="AW1223" i="1" s="1"/>
  <c r="AX1223" i="1" s="1"/>
  <c r="AU1228" i="1"/>
  <c r="AS1228" i="1"/>
  <c r="AQ1228" i="1"/>
  <c r="AP1098" i="1"/>
  <c r="AP1104" i="1"/>
  <c r="AP1110" i="1"/>
  <c r="AP1116" i="1"/>
  <c r="AP1122" i="1"/>
  <c r="AP1128" i="1"/>
  <c r="AP1134" i="1"/>
  <c r="AP1140" i="1"/>
  <c r="AP1146" i="1"/>
  <c r="BB1146" i="1"/>
  <c r="BG1146" i="1" s="1"/>
  <c r="BI1150" i="1"/>
  <c r="AP1152" i="1"/>
  <c r="BB1152" i="1"/>
  <c r="BG1152" i="1" s="1"/>
  <c r="AY1155" i="1"/>
  <c r="AZ1155" i="1" s="1"/>
  <c r="BA1155" i="1" s="1"/>
  <c r="Y1157" i="1"/>
  <c r="Z1157" i="1" s="1"/>
  <c r="AP1157" i="1"/>
  <c r="AR1158" i="1"/>
  <c r="Q1160" i="1"/>
  <c r="AG1160" i="1" s="1"/>
  <c r="AY1160" i="1"/>
  <c r="AZ1160" i="1" s="1"/>
  <c r="BA1160" i="1" s="1"/>
  <c r="AT1160" i="1"/>
  <c r="Q1161" i="1"/>
  <c r="AG1161" i="1" s="1"/>
  <c r="AI1161" i="1" s="1"/>
  <c r="AF1161" i="1" s="1"/>
  <c r="AS1161" i="1"/>
  <c r="AS1162" i="1"/>
  <c r="AT1164" i="1"/>
  <c r="AV1165" i="1"/>
  <c r="AV1167" i="1"/>
  <c r="AU1167" i="1"/>
  <c r="BB1169" i="1"/>
  <c r="BG1169" i="1" s="1"/>
  <c r="AM1171" i="1"/>
  <c r="BH1171" i="1"/>
  <c r="AY1174" i="1"/>
  <c r="AZ1174" i="1" s="1"/>
  <c r="BA1174" i="1" s="1"/>
  <c r="Y1178" i="1"/>
  <c r="Z1178" i="1" s="1"/>
  <c r="AP1178" i="1"/>
  <c r="AQ1181" i="1"/>
  <c r="AU1181" i="1"/>
  <c r="AQ1183" i="1"/>
  <c r="W1184" i="1"/>
  <c r="AB1184" i="1" s="1"/>
  <c r="AV1184" i="1"/>
  <c r="AV1185" i="1"/>
  <c r="R1185" i="1"/>
  <c r="V1185" i="1"/>
  <c r="AP1185" i="1"/>
  <c r="AT1185" i="1"/>
  <c r="AR1185" i="1"/>
  <c r="P1191" i="1"/>
  <c r="Q1193" i="1"/>
  <c r="AG1193" i="1" s="1"/>
  <c r="AO1193" i="1"/>
  <c r="AY1193" i="1"/>
  <c r="AZ1193" i="1" s="1"/>
  <c r="BA1193" i="1" s="1"/>
  <c r="AM1193" i="1"/>
  <c r="BJ1195" i="1"/>
  <c r="BI1195" i="1"/>
  <c r="BH1195" i="1"/>
  <c r="BH1196" i="1"/>
  <c r="BJ1196" i="1"/>
  <c r="BI1196" i="1"/>
  <c r="BG1198" i="1"/>
  <c r="AT1217" i="1"/>
  <c r="AR1217" i="1"/>
  <c r="AP1217" i="1"/>
  <c r="R1218" i="1"/>
  <c r="AY1218" i="1" s="1"/>
  <c r="AZ1218" i="1" s="1"/>
  <c r="BA1218" i="1" s="1"/>
  <c r="W1218" i="1"/>
  <c r="AB1218" i="1" s="1"/>
  <c r="AU1218" i="1"/>
  <c r="AS1218" i="1"/>
  <c r="AQ1218" i="1"/>
  <c r="AY1100" i="1"/>
  <c r="AZ1100" i="1" s="1"/>
  <c r="BA1100" i="1" s="1"/>
  <c r="AY1106" i="1"/>
  <c r="AZ1106" i="1" s="1"/>
  <c r="BA1106" i="1" s="1"/>
  <c r="AY1112" i="1"/>
  <c r="AZ1112" i="1" s="1"/>
  <c r="BA1112" i="1" s="1"/>
  <c r="AY1118" i="1"/>
  <c r="AZ1118" i="1" s="1"/>
  <c r="BA1118" i="1" s="1"/>
  <c r="AY1124" i="1"/>
  <c r="AZ1124" i="1" s="1"/>
  <c r="BA1124" i="1" s="1"/>
  <c r="AY1130" i="1"/>
  <c r="AZ1130" i="1" s="1"/>
  <c r="BA1130" i="1" s="1"/>
  <c r="BH1133" i="1"/>
  <c r="AQ1134" i="1"/>
  <c r="AY1136" i="1"/>
  <c r="AZ1136" i="1" s="1"/>
  <c r="BA1136" i="1" s="1"/>
  <c r="BH1139" i="1"/>
  <c r="AQ1140" i="1"/>
  <c r="AY1142" i="1"/>
  <c r="AZ1142" i="1" s="1"/>
  <c r="BA1142" i="1" s="1"/>
  <c r="BH1145" i="1"/>
  <c r="AQ1146" i="1"/>
  <c r="AY1148" i="1"/>
  <c r="AZ1148" i="1" s="1"/>
  <c r="BA1148" i="1" s="1"/>
  <c r="BH1151" i="1"/>
  <c r="AQ1152" i="1"/>
  <c r="AY1154" i="1"/>
  <c r="AZ1154" i="1" s="1"/>
  <c r="BA1154" i="1" s="1"/>
  <c r="AQ1157" i="1"/>
  <c r="AS1158" i="1"/>
  <c r="AU1160" i="1"/>
  <c r="AV1161" i="1"/>
  <c r="AT1161" i="1"/>
  <c r="AV1162" i="1"/>
  <c r="BJ1169" i="1"/>
  <c r="BI1169" i="1"/>
  <c r="BJ1170" i="1"/>
  <c r="BI1170" i="1"/>
  <c r="Q1171" i="1"/>
  <c r="AG1171" i="1" s="1"/>
  <c r="AI1171" i="1" s="1"/>
  <c r="AF1171" i="1" s="1"/>
  <c r="AN1171" i="1"/>
  <c r="BJ1171" i="1"/>
  <c r="AO1172" i="1"/>
  <c r="BJ1174" i="1"/>
  <c r="BI1174" i="1"/>
  <c r="AQ1178" i="1"/>
  <c r="AM1179" i="1"/>
  <c r="AP1181" i="1"/>
  <c r="AV1182" i="1"/>
  <c r="V1182" i="1"/>
  <c r="AR1183" i="1"/>
  <c r="R1192" i="1"/>
  <c r="AS1192" i="1"/>
  <c r="AQ1192" i="1"/>
  <c r="V1193" i="1"/>
  <c r="R1193" i="1"/>
  <c r="AN1193" i="1"/>
  <c r="BI1198" i="1"/>
  <c r="BH1198" i="1"/>
  <c r="BJ1198" i="1"/>
  <c r="AU1207" i="1"/>
  <c r="AS1207" i="1"/>
  <c r="AW1207" i="1" s="1"/>
  <c r="AX1207" i="1" s="1"/>
  <c r="AQ1207" i="1"/>
  <c r="AQ1209" i="1"/>
  <c r="AU1209" i="1"/>
  <c r="AS1209" i="1"/>
  <c r="AM1214" i="1"/>
  <c r="AA1255" i="1"/>
  <c r="AD1255" i="1" s="1"/>
  <c r="AH1255" i="1" s="1"/>
  <c r="Y1255" i="1"/>
  <c r="Z1255" i="1" s="1"/>
  <c r="AB1273" i="1"/>
  <c r="AD1273" i="1" s="1"/>
  <c r="AH1273" i="1" s="1"/>
  <c r="AI1273" i="1" s="1"/>
  <c r="AF1273" i="1" s="1"/>
  <c r="Y1273" i="1"/>
  <c r="Z1273" i="1" s="1"/>
  <c r="R1086" i="1"/>
  <c r="R1092" i="1"/>
  <c r="AY1092" i="1" s="1"/>
  <c r="AZ1092" i="1" s="1"/>
  <c r="BA1092" i="1" s="1"/>
  <c r="R1098" i="1"/>
  <c r="R1104" i="1"/>
  <c r="R1110" i="1"/>
  <c r="R1116" i="1"/>
  <c r="R1122" i="1"/>
  <c r="R1128" i="1"/>
  <c r="R1134" i="1"/>
  <c r="R1140" i="1"/>
  <c r="R1146" i="1"/>
  <c r="R1152" i="1"/>
  <c r="AV1156" i="1"/>
  <c r="AT1157" i="1"/>
  <c r="AV1158" i="1"/>
  <c r="AT1158" i="1"/>
  <c r="Y1159" i="1"/>
  <c r="Z1159" i="1" s="1"/>
  <c r="AM1172" i="1"/>
  <c r="AD1173" i="1"/>
  <c r="AH1173" i="1" s="1"/>
  <c r="AO1177" i="1"/>
  <c r="AW1178" i="1"/>
  <c r="AX1178" i="1" s="1"/>
  <c r="BB1180" i="1"/>
  <c r="BG1180" i="1" s="1"/>
  <c r="AR1184" i="1"/>
  <c r="AP1184" i="1"/>
  <c r="AT1184" i="1"/>
  <c r="AD1190" i="1"/>
  <c r="AH1190" i="1" s="1"/>
  <c r="AI1190" i="1" s="1"/>
  <c r="AF1190" i="1" s="1"/>
  <c r="AP1197" i="1"/>
  <c r="AT1197" i="1"/>
  <c r="AR1197" i="1"/>
  <c r="AI1208" i="1"/>
  <c r="AF1208" i="1" s="1"/>
  <c r="AU1219" i="1"/>
  <c r="AS1219" i="1"/>
  <c r="AQ1219" i="1"/>
  <c r="AS1254" i="1"/>
  <c r="AW1254" i="1" s="1"/>
  <c r="AX1254" i="1" s="1"/>
  <c r="AQ1254" i="1"/>
  <c r="AU1254" i="1"/>
  <c r="AV1176" i="1"/>
  <c r="V1176" i="1"/>
  <c r="R1176" i="1"/>
  <c r="AM1177" i="1"/>
  <c r="V1180" i="1"/>
  <c r="AV1180" i="1"/>
  <c r="R1180" i="1"/>
  <c r="AY1180" i="1" s="1"/>
  <c r="AZ1180" i="1" s="1"/>
  <c r="BA1180" i="1" s="1"/>
  <c r="BH1180" i="1"/>
  <c r="BJ1180" i="1"/>
  <c r="BI1180" i="1"/>
  <c r="AU1184" i="1"/>
  <c r="AS1184" i="1"/>
  <c r="R1186" i="1"/>
  <c r="Q1187" i="1"/>
  <c r="AG1187" i="1" s="1"/>
  <c r="AO1187" i="1"/>
  <c r="AY1187" i="1"/>
  <c r="AZ1187" i="1" s="1"/>
  <c r="BA1187" i="1" s="1"/>
  <c r="AM1187" i="1"/>
  <c r="AN1196" i="1"/>
  <c r="AO1196" i="1"/>
  <c r="BB1196" i="1"/>
  <c r="BG1196" i="1" s="1"/>
  <c r="AY1196" i="1"/>
  <c r="AZ1196" i="1" s="1"/>
  <c r="BA1196" i="1" s="1"/>
  <c r="AU1234" i="1"/>
  <c r="AS1234" i="1"/>
  <c r="AQ1234" i="1"/>
  <c r="AA1237" i="1"/>
  <c r="AD1237" i="1" s="1"/>
  <c r="AH1237" i="1" s="1"/>
  <c r="AI1237" i="1" s="1"/>
  <c r="AF1237" i="1" s="1"/>
  <c r="Y1237" i="1"/>
  <c r="Z1237" i="1" s="1"/>
  <c r="AP1252" i="1"/>
  <c r="AT1252" i="1"/>
  <c r="AR1252" i="1"/>
  <c r="R1147" i="1"/>
  <c r="R1153" i="1"/>
  <c r="AT1177" i="1"/>
  <c r="AP1177" i="1"/>
  <c r="AP1179" i="1"/>
  <c r="AR1179" i="1"/>
  <c r="AS1186" i="1"/>
  <c r="AQ1186" i="1"/>
  <c r="V1187" i="1"/>
  <c r="R1187" i="1"/>
  <c r="AT1187" i="1"/>
  <c r="AR1187" i="1"/>
  <c r="AV1198" i="1"/>
  <c r="V1198" i="1"/>
  <c r="R1198" i="1"/>
  <c r="AY1199" i="1"/>
  <c r="AZ1199" i="1" s="1"/>
  <c r="BA1199" i="1" s="1"/>
  <c r="Q1199" i="1"/>
  <c r="AG1199" i="1" s="1"/>
  <c r="AO1199" i="1"/>
  <c r="BB1199" i="1"/>
  <c r="BG1199" i="1" s="1"/>
  <c r="AI1214" i="1"/>
  <c r="AF1214" i="1" s="1"/>
  <c r="AV1258" i="1"/>
  <c r="R1258" i="1"/>
  <c r="AY1258" i="1" s="1"/>
  <c r="AZ1258" i="1" s="1"/>
  <c r="BA1258" i="1" s="1"/>
  <c r="V1258" i="1"/>
  <c r="AS1263" i="1"/>
  <c r="AQ1263" i="1"/>
  <c r="AU1263" i="1"/>
  <c r="AY1272" i="1"/>
  <c r="AZ1272" i="1" s="1"/>
  <c r="BA1272" i="1" s="1"/>
  <c r="Q1272" i="1"/>
  <c r="AG1272" i="1" s="1"/>
  <c r="AO1272" i="1"/>
  <c r="AM1272" i="1"/>
  <c r="Y1103" i="1"/>
  <c r="Z1103" i="1" s="1"/>
  <c r="Y1109" i="1"/>
  <c r="Z1109" i="1" s="1"/>
  <c r="Y1115" i="1"/>
  <c r="Z1115" i="1" s="1"/>
  <c r="Y1121" i="1"/>
  <c r="Z1121" i="1" s="1"/>
  <c r="Y1127" i="1"/>
  <c r="Z1127" i="1" s="1"/>
  <c r="Y1133" i="1"/>
  <c r="Z1133" i="1" s="1"/>
  <c r="W1134" i="1"/>
  <c r="AB1134" i="1" s="1"/>
  <c r="AD1134" i="1" s="1"/>
  <c r="AH1134" i="1" s="1"/>
  <c r="AI1134" i="1" s="1"/>
  <c r="AF1134" i="1" s="1"/>
  <c r="Y1139" i="1"/>
  <c r="Z1139" i="1" s="1"/>
  <c r="W1140" i="1"/>
  <c r="AB1140" i="1" s="1"/>
  <c r="AD1140" i="1" s="1"/>
  <c r="AH1140" i="1" s="1"/>
  <c r="AI1140" i="1" s="1"/>
  <c r="AF1140" i="1" s="1"/>
  <c r="Y1145" i="1"/>
  <c r="Z1145" i="1" s="1"/>
  <c r="W1146" i="1"/>
  <c r="AB1146" i="1" s="1"/>
  <c r="AD1146" i="1" s="1"/>
  <c r="AH1146" i="1" s="1"/>
  <c r="AI1146" i="1" s="1"/>
  <c r="AF1146" i="1" s="1"/>
  <c r="Y1151" i="1"/>
  <c r="Z1151" i="1" s="1"/>
  <c r="W1152" i="1"/>
  <c r="AB1152" i="1" s="1"/>
  <c r="AD1152" i="1" s="1"/>
  <c r="AH1152" i="1" s="1"/>
  <c r="AI1152" i="1" s="1"/>
  <c r="AF1152" i="1" s="1"/>
  <c r="Q1156" i="1"/>
  <c r="AG1156" i="1" s="1"/>
  <c r="AI1156" i="1" s="1"/>
  <c r="AF1156" i="1" s="1"/>
  <c r="AY1156" i="1"/>
  <c r="AZ1156" i="1" s="1"/>
  <c r="BA1156" i="1" s="1"/>
  <c r="P1161" i="1"/>
  <c r="BJ1162" i="1"/>
  <c r="BI1162" i="1"/>
  <c r="Q1163" i="1"/>
  <c r="AG1163" i="1" s="1"/>
  <c r="AI1163" i="1" s="1"/>
  <c r="AF1163" i="1" s="1"/>
  <c r="R1164" i="1"/>
  <c r="BJ1165" i="1"/>
  <c r="BI1165" i="1"/>
  <c r="BH1165" i="1"/>
  <c r="V1166" i="1"/>
  <c r="AN1168" i="1"/>
  <c r="AO1169" i="1"/>
  <c r="AP1170" i="1"/>
  <c r="R1172" i="1"/>
  <c r="R1173" i="1"/>
  <c r="AO1174" i="1"/>
  <c r="AR1177" i="1"/>
  <c r="R1178" i="1"/>
  <c r="AY1178" i="1" s="1"/>
  <c r="AZ1178" i="1" s="1"/>
  <c r="BA1178" i="1" s="1"/>
  <c r="R1179" i="1"/>
  <c r="AY1179" i="1" s="1"/>
  <c r="AZ1179" i="1" s="1"/>
  <c r="BA1179" i="1" s="1"/>
  <c r="AO1179" i="1"/>
  <c r="AT1182" i="1"/>
  <c r="AP1182" i="1"/>
  <c r="AV1193" i="1"/>
  <c r="AR1194" i="1"/>
  <c r="AP1194" i="1"/>
  <c r="AT1194" i="1"/>
  <c r="BB1201" i="1"/>
  <c r="BG1201" i="1" s="1"/>
  <c r="AY1201" i="1"/>
  <c r="AZ1201" i="1" s="1"/>
  <c r="BA1201" i="1" s="1"/>
  <c r="Q1201" i="1"/>
  <c r="AG1201" i="1" s="1"/>
  <c r="AA1203" i="1"/>
  <c r="AD1203" i="1" s="1"/>
  <c r="AH1203" i="1" s="1"/>
  <c r="Y1203" i="1"/>
  <c r="Z1203" i="1" s="1"/>
  <c r="AP1203" i="1"/>
  <c r="AT1203" i="1"/>
  <c r="AA1209" i="1"/>
  <c r="AD1209" i="1" s="1"/>
  <c r="AH1209" i="1" s="1"/>
  <c r="AA1212" i="1"/>
  <c r="R1219" i="1"/>
  <c r="AP1101" i="1"/>
  <c r="AP1107" i="1"/>
  <c r="AP1113" i="1"/>
  <c r="AP1119" i="1"/>
  <c r="AP1125" i="1"/>
  <c r="AP1131" i="1"/>
  <c r="R1136" i="1"/>
  <c r="AP1137" i="1"/>
  <c r="R1142" i="1"/>
  <c r="AP1143" i="1"/>
  <c r="V1147" i="1"/>
  <c r="R1148" i="1"/>
  <c r="AP1149" i="1"/>
  <c r="V1153" i="1"/>
  <c r="R1154" i="1"/>
  <c r="AS1155" i="1"/>
  <c r="R1156" i="1"/>
  <c r="AA1169" i="1"/>
  <c r="AD1169" i="1" s="1"/>
  <c r="AH1169" i="1" s="1"/>
  <c r="AI1169" i="1" s="1"/>
  <c r="AF1169" i="1" s="1"/>
  <c r="Y1169" i="1"/>
  <c r="Z1169" i="1" s="1"/>
  <c r="Y1170" i="1"/>
  <c r="Z1170" i="1" s="1"/>
  <c r="AQ1170" i="1"/>
  <c r="Y1171" i="1"/>
  <c r="Z1171" i="1" s="1"/>
  <c r="AS1171" i="1"/>
  <c r="AW1171" i="1" s="1"/>
  <c r="AX1171" i="1" s="1"/>
  <c r="AP1174" i="1"/>
  <c r="BB1175" i="1"/>
  <c r="BG1175" i="1" s="1"/>
  <c r="AO1175" i="1"/>
  <c r="AT1176" i="1"/>
  <c r="AP1176" i="1"/>
  <c r="AT1179" i="1"/>
  <c r="AN1180" i="1"/>
  <c r="AP1187" i="1"/>
  <c r="W1192" i="1"/>
  <c r="AB1192" i="1" s="1"/>
  <c r="BB1193" i="1"/>
  <c r="BG1193" i="1" s="1"/>
  <c r="AN1199" i="1"/>
  <c r="R1200" i="1"/>
  <c r="AY1200" i="1" s="1"/>
  <c r="AZ1200" i="1" s="1"/>
  <c r="BA1200" i="1" s="1"/>
  <c r="W1200" i="1"/>
  <c r="AB1200" i="1" s="1"/>
  <c r="AD1200" i="1" s="1"/>
  <c r="AH1200" i="1" s="1"/>
  <c r="AI1200" i="1" s="1"/>
  <c r="AF1200" i="1" s="1"/>
  <c r="BJ1213" i="1"/>
  <c r="BI1213" i="1"/>
  <c r="BH1213" i="1"/>
  <c r="BH1214" i="1"/>
  <c r="BJ1214" i="1"/>
  <c r="BI1214" i="1"/>
  <c r="BG1216" i="1"/>
  <c r="AI1224" i="1"/>
  <c r="AF1224" i="1" s="1"/>
  <c r="AV1226" i="1"/>
  <c r="AW1226" i="1" s="1"/>
  <c r="AX1226" i="1" s="1"/>
  <c r="X1226" i="1"/>
  <c r="AC1226" i="1" s="1"/>
  <c r="AD1226" i="1" s="1"/>
  <c r="AH1226" i="1" s="1"/>
  <c r="AI1226" i="1" s="1"/>
  <c r="AF1226" i="1" s="1"/>
  <c r="AA1233" i="1"/>
  <c r="AD1233" i="1" s="1"/>
  <c r="AH1233" i="1" s="1"/>
  <c r="AI1233" i="1" s="1"/>
  <c r="AF1233" i="1" s="1"/>
  <c r="Y1233" i="1"/>
  <c r="Z1233" i="1" s="1"/>
  <c r="AY1103" i="1"/>
  <c r="AZ1103" i="1" s="1"/>
  <c r="BA1103" i="1" s="1"/>
  <c r="AY1109" i="1"/>
  <c r="AZ1109" i="1" s="1"/>
  <c r="BA1109" i="1" s="1"/>
  <c r="AY1115" i="1"/>
  <c r="AZ1115" i="1" s="1"/>
  <c r="BA1115" i="1" s="1"/>
  <c r="AY1121" i="1"/>
  <c r="AZ1121" i="1" s="1"/>
  <c r="BA1121" i="1" s="1"/>
  <c r="AY1127" i="1"/>
  <c r="AZ1127" i="1" s="1"/>
  <c r="BA1127" i="1" s="1"/>
  <c r="AY1133" i="1"/>
  <c r="AZ1133" i="1" s="1"/>
  <c r="BA1133" i="1" s="1"/>
  <c r="AY1139" i="1"/>
  <c r="AZ1139" i="1" s="1"/>
  <c r="BA1139" i="1" s="1"/>
  <c r="AY1145" i="1"/>
  <c r="AZ1145" i="1" s="1"/>
  <c r="BA1145" i="1" s="1"/>
  <c r="AY1151" i="1"/>
  <c r="AZ1151" i="1" s="1"/>
  <c r="BA1151" i="1" s="1"/>
  <c r="AN1156" i="1"/>
  <c r="BJ1156" i="1"/>
  <c r="BI1156" i="1"/>
  <c r="BG1157" i="1"/>
  <c r="AN1162" i="1"/>
  <c r="AA1163" i="1"/>
  <c r="AD1163" i="1" s="1"/>
  <c r="AH1163" i="1" s="1"/>
  <c r="Y1163" i="1"/>
  <c r="Z1163" i="1" s="1"/>
  <c r="AN1163" i="1"/>
  <c r="Y1164" i="1"/>
  <c r="Z1164" i="1" s="1"/>
  <c r="AO1165" i="1"/>
  <c r="AO1166" i="1"/>
  <c r="W1167" i="1"/>
  <c r="AB1167" i="1" s="1"/>
  <c r="AD1167" i="1" s="1"/>
  <c r="AH1167" i="1" s="1"/>
  <c r="R1168" i="1"/>
  <c r="AR1170" i="1"/>
  <c r="AV1172" i="1"/>
  <c r="BJ1173" i="1"/>
  <c r="BI1173" i="1"/>
  <c r="BH1173" i="1"/>
  <c r="V1174" i="1"/>
  <c r="V1175" i="1"/>
  <c r="R1175" i="1"/>
  <c r="AY1175" i="1"/>
  <c r="AZ1175" i="1" s="1"/>
  <c r="BA1175" i="1" s="1"/>
  <c r="AU1176" i="1"/>
  <c r="AS1176" i="1"/>
  <c r="AV1179" i="1"/>
  <c r="R1181" i="1"/>
  <c r="AY1181" i="1" s="1"/>
  <c r="AZ1181" i="1" s="1"/>
  <c r="BA1181" i="1" s="1"/>
  <c r="AA1184" i="1"/>
  <c r="AD1184" i="1" s="1"/>
  <c r="AH1184" i="1" s="1"/>
  <c r="AI1184" i="1" s="1"/>
  <c r="AF1184" i="1" s="1"/>
  <c r="BH1184" i="1"/>
  <c r="BJ1184" i="1"/>
  <c r="AU1186" i="1"/>
  <c r="AM1196" i="1"/>
  <c r="AU1200" i="1"/>
  <c r="AS1200" i="1"/>
  <c r="AQ1200" i="1"/>
  <c r="AI1209" i="1"/>
  <c r="AF1209" i="1" s="1"/>
  <c r="BI1216" i="1"/>
  <c r="BH1216" i="1"/>
  <c r="BJ1216" i="1"/>
  <c r="AU1231" i="1"/>
  <c r="AQ1231" i="1"/>
  <c r="AU1155" i="1"/>
  <c r="AO1156" i="1"/>
  <c r="BJ1159" i="1"/>
  <c r="BI1159" i="1"/>
  <c r="BH1159" i="1"/>
  <c r="Y1161" i="1"/>
  <c r="Z1161" i="1" s="1"/>
  <c r="AO1163" i="1"/>
  <c r="R1165" i="1"/>
  <c r="AQ1168" i="1"/>
  <c r="AU1170" i="1"/>
  <c r="AY1172" i="1"/>
  <c r="AZ1172" i="1" s="1"/>
  <c r="BA1172" i="1" s="1"/>
  <c r="AR1174" i="1"/>
  <c r="AY1177" i="1"/>
  <c r="AZ1177" i="1" s="1"/>
  <c r="BA1177" i="1" s="1"/>
  <c r="AA1179" i="1"/>
  <c r="AD1179" i="1" s="1"/>
  <c r="AH1179" i="1" s="1"/>
  <c r="R1182" i="1"/>
  <c r="AV1187" i="1"/>
  <c r="AR1188" i="1"/>
  <c r="AP1188" i="1"/>
  <c r="AT1188" i="1"/>
  <c r="AT1189" i="1"/>
  <c r="AP1189" i="1"/>
  <c r="AR1189" i="1"/>
  <c r="AU1201" i="1"/>
  <c r="AS1201" i="1"/>
  <c r="AQ1201" i="1"/>
  <c r="AT1205" i="1"/>
  <c r="AR1205" i="1"/>
  <c r="AP1205" i="1"/>
  <c r="BJ1206" i="1"/>
  <c r="BI1206" i="1"/>
  <c r="BH1206" i="1"/>
  <c r="AP1215" i="1"/>
  <c r="AT1215" i="1"/>
  <c r="AR1215" i="1"/>
  <c r="AY1173" i="1"/>
  <c r="AZ1173" i="1" s="1"/>
  <c r="BA1173" i="1" s="1"/>
  <c r="Y1183" i="1"/>
  <c r="Z1183" i="1" s="1"/>
  <c r="BB1183" i="1"/>
  <c r="BG1183" i="1" s="1"/>
  <c r="AV1188" i="1"/>
  <c r="AW1188" i="1" s="1"/>
  <c r="AX1188" i="1" s="1"/>
  <c r="R1188" i="1"/>
  <c r="Y1189" i="1"/>
  <c r="Z1189" i="1" s="1"/>
  <c r="BI1190" i="1"/>
  <c r="AV1194" i="1"/>
  <c r="R1194" i="1"/>
  <c r="AV1195" i="1"/>
  <c r="AW1195" i="1" s="1"/>
  <c r="AX1195" i="1" s="1"/>
  <c r="BJ1201" i="1"/>
  <c r="BI1201" i="1"/>
  <c r="BI1204" i="1"/>
  <c r="BH1204" i="1"/>
  <c r="R1207" i="1"/>
  <c r="AR1209" i="1"/>
  <c r="AS1211" i="1"/>
  <c r="AV1213" i="1"/>
  <c r="AW1213" i="1" s="1"/>
  <c r="AX1213" i="1" s="1"/>
  <c r="BJ1219" i="1"/>
  <c r="BI1219" i="1"/>
  <c r="AI1220" i="1"/>
  <c r="AF1220" i="1" s="1"/>
  <c r="AT1221" i="1"/>
  <c r="AV1222" i="1"/>
  <c r="V1222" i="1"/>
  <c r="AR1227" i="1"/>
  <c r="AP1227" i="1"/>
  <c r="AR1233" i="1"/>
  <c r="AP1233" i="1"/>
  <c r="AV1234" i="1"/>
  <c r="W1234" i="1"/>
  <c r="AB1234" i="1" s="1"/>
  <c r="AD1234" i="1" s="1"/>
  <c r="AH1234" i="1" s="1"/>
  <c r="AI1234" i="1" s="1"/>
  <c r="AF1234" i="1" s="1"/>
  <c r="R1234" i="1"/>
  <c r="AY1234" i="1" s="1"/>
  <c r="AZ1234" i="1" s="1"/>
  <c r="BA1234" i="1" s="1"/>
  <c r="V1235" i="1"/>
  <c r="R1235" i="1"/>
  <c r="AC1236" i="1"/>
  <c r="AD1236" i="1" s="1"/>
  <c r="AH1236" i="1" s="1"/>
  <c r="AI1236" i="1" s="1"/>
  <c r="AF1236" i="1" s="1"/>
  <c r="Y1236" i="1"/>
  <c r="Z1236" i="1" s="1"/>
  <c r="AQ1237" i="1"/>
  <c r="AS1237" i="1"/>
  <c r="AP1240" i="1"/>
  <c r="AT1240" i="1"/>
  <c r="AR1240" i="1"/>
  <c r="AA1242" i="1"/>
  <c r="AD1242" i="1" s="1"/>
  <c r="AH1242" i="1" s="1"/>
  <c r="AI1242" i="1" s="1"/>
  <c r="AF1242" i="1" s="1"/>
  <c r="Y1242" i="1"/>
  <c r="Z1242" i="1" s="1"/>
  <c r="AT1259" i="1"/>
  <c r="AR1259" i="1"/>
  <c r="AP1259" i="1"/>
  <c r="AV1262" i="1"/>
  <c r="W1262" i="1"/>
  <c r="AB1262" i="1" s="1"/>
  <c r="AD1262" i="1" s="1"/>
  <c r="AH1262" i="1" s="1"/>
  <c r="AI1262" i="1" s="1"/>
  <c r="AF1262" i="1" s="1"/>
  <c r="AM1263" i="1"/>
  <c r="AD1265" i="1"/>
  <c r="AH1265" i="1" s="1"/>
  <c r="AU1267" i="1"/>
  <c r="AS1267" i="1"/>
  <c r="AQ1283" i="1"/>
  <c r="AU1283" i="1"/>
  <c r="AS1283" i="1"/>
  <c r="AW1283" i="1" s="1"/>
  <c r="AX1283" i="1" s="1"/>
  <c r="AT1283" i="1"/>
  <c r="AR1283" i="1"/>
  <c r="AP1283" i="1"/>
  <c r="AT1285" i="1"/>
  <c r="AP1285" i="1"/>
  <c r="AR1285" i="1"/>
  <c r="AT1288" i="1"/>
  <c r="AP1288" i="1"/>
  <c r="AR1288" i="1"/>
  <c r="AT1291" i="1"/>
  <c r="AP1291" i="1"/>
  <c r="AR1291" i="1"/>
  <c r="AP1293" i="1"/>
  <c r="AR1293" i="1"/>
  <c r="AT1293" i="1"/>
  <c r="BB1189" i="1"/>
  <c r="BG1189" i="1" s="1"/>
  <c r="AY1189" i="1"/>
  <c r="AZ1189" i="1" s="1"/>
  <c r="BA1189" i="1" s="1"/>
  <c r="AP1190" i="1"/>
  <c r="V1191" i="1"/>
  <c r="BB1195" i="1"/>
  <c r="BG1195" i="1" s="1"/>
  <c r="AY1195" i="1"/>
  <c r="AZ1195" i="1" s="1"/>
  <c r="BA1195" i="1" s="1"/>
  <c r="AM1201" i="1"/>
  <c r="BI1202" i="1"/>
  <c r="Y1206" i="1"/>
  <c r="Z1206" i="1" s="1"/>
  <c r="AQ1210" i="1"/>
  <c r="Q1211" i="1"/>
  <c r="AG1211" i="1" s="1"/>
  <c r="AU1211" i="1"/>
  <c r="BB1213" i="1"/>
  <c r="BG1213" i="1" s="1"/>
  <c r="AY1213" i="1"/>
  <c r="AZ1213" i="1" s="1"/>
  <c r="BA1213" i="1" s="1"/>
  <c r="AM1219" i="1"/>
  <c r="AO1220" i="1"/>
  <c r="AZ1222" i="1"/>
  <c r="BA1222" i="1" s="1"/>
  <c r="AT1226" i="1"/>
  <c r="AR1226" i="1"/>
  <c r="AS1227" i="1"/>
  <c r="AQ1227" i="1"/>
  <c r="AU1227" i="1"/>
  <c r="AY1229" i="1"/>
  <c r="AZ1229" i="1" s="1"/>
  <c r="BA1229" i="1" s="1"/>
  <c r="Q1229" i="1"/>
  <c r="AG1229" i="1" s="1"/>
  <c r="AN1232" i="1"/>
  <c r="Y1241" i="1"/>
  <c r="Z1241" i="1" s="1"/>
  <c r="AY1245" i="1"/>
  <c r="AZ1245" i="1" s="1"/>
  <c r="BA1245" i="1" s="1"/>
  <c r="Q1245" i="1"/>
  <c r="AG1245" i="1" s="1"/>
  <c r="AI1245" i="1" s="1"/>
  <c r="AF1245" i="1" s="1"/>
  <c r="AR1254" i="1"/>
  <c r="AT1254" i="1"/>
  <c r="AP1254" i="1"/>
  <c r="AP1261" i="1"/>
  <c r="AT1261" i="1"/>
  <c r="AR1261" i="1"/>
  <c r="AD1264" i="1"/>
  <c r="AH1264" i="1" s="1"/>
  <c r="AQ1280" i="1"/>
  <c r="AU1280" i="1"/>
  <c r="AS1280" i="1"/>
  <c r="AT1280" i="1"/>
  <c r="AR1280" i="1"/>
  <c r="AP1280" i="1"/>
  <c r="AS1285" i="1"/>
  <c r="AQ1285" i="1"/>
  <c r="AU1285" i="1"/>
  <c r="AS1288" i="1"/>
  <c r="AU1288" i="1"/>
  <c r="AQ1288" i="1"/>
  <c r="AS1291" i="1"/>
  <c r="AU1291" i="1"/>
  <c r="AQ1291" i="1"/>
  <c r="AD1189" i="1"/>
  <c r="AH1189" i="1" s="1"/>
  <c r="R1190" i="1"/>
  <c r="AZ1198" i="1"/>
  <c r="BA1198" i="1" s="1"/>
  <c r="AM1199" i="1"/>
  <c r="BG1200" i="1"/>
  <c r="AN1201" i="1"/>
  <c r="Y1202" i="1"/>
  <c r="Z1202" i="1" s="1"/>
  <c r="AR1206" i="1"/>
  <c r="AP1206" i="1"/>
  <c r="R1208" i="1"/>
  <c r="AV1209" i="1"/>
  <c r="AT1209" i="1"/>
  <c r="V1211" i="1"/>
  <c r="R1211" i="1"/>
  <c r="AY1211" i="1" s="1"/>
  <c r="AZ1211" i="1" s="1"/>
  <c r="BA1211" i="1" s="1"/>
  <c r="AV1211" i="1"/>
  <c r="AV1212" i="1"/>
  <c r="AD1213" i="1"/>
  <c r="AH1213" i="1" s="1"/>
  <c r="AZ1216" i="1"/>
  <c r="BA1216" i="1" s="1"/>
  <c r="AT1219" i="1"/>
  <c r="AP1219" i="1"/>
  <c r="Y1220" i="1"/>
  <c r="Z1220" i="1" s="1"/>
  <c r="AV1221" i="1"/>
  <c r="R1226" i="1"/>
  <c r="AY1226" i="1" s="1"/>
  <c r="AZ1226" i="1" s="1"/>
  <c r="BA1226" i="1" s="1"/>
  <c r="BG1226" i="1"/>
  <c r="AT1227" i="1"/>
  <c r="V1229" i="1"/>
  <c r="R1229" i="1"/>
  <c r="AP1235" i="1"/>
  <c r="AR1235" i="1"/>
  <c r="AD1241" i="1"/>
  <c r="AH1241" i="1" s="1"/>
  <c r="AW1263" i="1"/>
  <c r="AX1263" i="1" s="1"/>
  <c r="Y1264" i="1"/>
  <c r="Z1264" i="1" s="1"/>
  <c r="AP1267" i="1"/>
  <c r="AT1267" i="1"/>
  <c r="AR1267" i="1"/>
  <c r="AU1269" i="1"/>
  <c r="AS1269" i="1"/>
  <c r="AQ1269" i="1"/>
  <c r="AR1269" i="1"/>
  <c r="AT1269" i="1"/>
  <c r="AP1269" i="1"/>
  <c r="AQ1273" i="1"/>
  <c r="AU1273" i="1"/>
  <c r="AS1273" i="1"/>
  <c r="AS1274" i="1"/>
  <c r="AQ1274" i="1"/>
  <c r="AO1277" i="1"/>
  <c r="AY1277" i="1"/>
  <c r="AZ1277" i="1" s="1"/>
  <c r="BA1277" i="1" s="1"/>
  <c r="Q1277" i="1"/>
  <c r="AG1277" i="1" s="1"/>
  <c r="AI1277" i="1" s="1"/>
  <c r="AF1277" i="1" s="1"/>
  <c r="AD1280" i="1"/>
  <c r="AH1280" i="1" s="1"/>
  <c r="AI1280" i="1" s="1"/>
  <c r="AF1280" i="1" s="1"/>
  <c r="BI1186" i="1"/>
  <c r="BH1186" i="1"/>
  <c r="AV1189" i="1"/>
  <c r="AW1189" i="1" s="1"/>
  <c r="AX1189" i="1" s="1"/>
  <c r="BI1192" i="1"/>
  <c r="BH1192" i="1"/>
  <c r="R1197" i="1"/>
  <c r="AY1197" i="1" s="1"/>
  <c r="AZ1197" i="1" s="1"/>
  <c r="BA1197" i="1" s="1"/>
  <c r="AQ1203" i="1"/>
  <c r="AU1203" i="1"/>
  <c r="AV1210" i="1"/>
  <c r="V1210" i="1"/>
  <c r="AU1210" i="1"/>
  <c r="R1212" i="1"/>
  <c r="R1215" i="1"/>
  <c r="AA1224" i="1"/>
  <c r="AD1224" i="1" s="1"/>
  <c r="AH1224" i="1" s="1"/>
  <c r="Y1224" i="1"/>
  <c r="Z1224" i="1" s="1"/>
  <c r="BJ1226" i="1"/>
  <c r="BI1226" i="1"/>
  <c r="BH1226" i="1"/>
  <c r="AD1227" i="1"/>
  <c r="AH1227" i="1" s="1"/>
  <c r="R1230" i="1"/>
  <c r="AV1230" i="1"/>
  <c r="AS1233" i="1"/>
  <c r="AQ1233" i="1"/>
  <c r="AU1233" i="1"/>
  <c r="AU1236" i="1"/>
  <c r="AS1236" i="1"/>
  <c r="AR1245" i="1"/>
  <c r="AT1245" i="1"/>
  <c r="AP1245" i="1"/>
  <c r="AO1250" i="1"/>
  <c r="Q1250" i="1"/>
  <c r="AG1250" i="1" s="1"/>
  <c r="AI1250" i="1" s="1"/>
  <c r="AF1250" i="1" s="1"/>
  <c r="AN1250" i="1"/>
  <c r="AV1253" i="1"/>
  <c r="W1253" i="1"/>
  <c r="AB1253" i="1" s="1"/>
  <c r="AD1253" i="1" s="1"/>
  <c r="AH1253" i="1" s="1"/>
  <c r="AI1253" i="1" s="1"/>
  <c r="AF1253" i="1" s="1"/>
  <c r="Y1265" i="1"/>
  <c r="Z1265" i="1" s="1"/>
  <c r="AT1277" i="1"/>
  <c r="AR1277" i="1"/>
  <c r="AP1277" i="1"/>
  <c r="AZ1282" i="1"/>
  <c r="BA1282" i="1" s="1"/>
  <c r="Q1282" i="1"/>
  <c r="AG1282" i="1" s="1"/>
  <c r="AZ1279" i="1"/>
  <c r="BA1279" i="1" s="1"/>
  <c r="Q1279" i="1"/>
  <c r="AG1279" i="1" s="1"/>
  <c r="AP1296" i="1"/>
  <c r="AR1296" i="1"/>
  <c r="AT1296" i="1"/>
  <c r="AV1170" i="1"/>
  <c r="AW1170" i="1" s="1"/>
  <c r="AX1170" i="1" s="1"/>
  <c r="P1173" i="1"/>
  <c r="BI1176" i="1"/>
  <c r="Q1181" i="1"/>
  <c r="AG1181" i="1" s="1"/>
  <c r="AI1181" i="1" s="1"/>
  <c r="AF1181" i="1" s="1"/>
  <c r="Y1181" i="1"/>
  <c r="Z1181" i="1" s="1"/>
  <c r="BJ1186" i="1"/>
  <c r="BJ1192" i="1"/>
  <c r="V1197" i="1"/>
  <c r="BI1200" i="1"/>
  <c r="AA1202" i="1"/>
  <c r="AD1202" i="1" s="1"/>
  <c r="AH1202" i="1" s="1"/>
  <c r="AI1202" i="1" s="1"/>
  <c r="AF1202" i="1" s="1"/>
  <c r="AQ1202" i="1"/>
  <c r="AS1203" i="1"/>
  <c r="AQ1204" i="1"/>
  <c r="AY1205" i="1"/>
  <c r="AZ1205" i="1" s="1"/>
  <c r="BA1205" i="1" s="1"/>
  <c r="Q1205" i="1"/>
  <c r="AG1205" i="1" s="1"/>
  <c r="AU1205" i="1"/>
  <c r="AT1206" i="1"/>
  <c r="BB1207" i="1"/>
  <c r="BG1207" i="1" s="1"/>
  <c r="AY1207" i="1"/>
  <c r="AZ1207" i="1" s="1"/>
  <c r="BA1207" i="1" s="1"/>
  <c r="AZ1208" i="1"/>
  <c r="BA1208" i="1" s="1"/>
  <c r="V1215" i="1"/>
  <c r="Y1218" i="1"/>
  <c r="Z1218" i="1" s="1"/>
  <c r="BI1218" i="1"/>
  <c r="AQ1224" i="1"/>
  <c r="AS1225" i="1"/>
  <c r="AN1229" i="1"/>
  <c r="AT1231" i="1"/>
  <c r="AP1231" i="1"/>
  <c r="AU1232" i="1"/>
  <c r="AV1235" i="1"/>
  <c r="AU1239" i="1"/>
  <c r="AS1239" i="1"/>
  <c r="AO1241" i="1"/>
  <c r="Q1241" i="1"/>
  <c r="AG1241" i="1" s="1"/>
  <c r="AN1241" i="1"/>
  <c r="AV1244" i="1"/>
  <c r="AW1244" i="1" s="1"/>
  <c r="AX1244" i="1" s="1"/>
  <c r="W1244" i="1"/>
  <c r="AB1244" i="1" s="1"/>
  <c r="AD1244" i="1" s="1"/>
  <c r="AH1244" i="1" s="1"/>
  <c r="AM1245" i="1"/>
  <c r="AM1250" i="1"/>
  <c r="AU1258" i="1"/>
  <c r="AS1258" i="1"/>
  <c r="AI1264" i="1"/>
  <c r="AF1264" i="1" s="1"/>
  <c r="AD1268" i="1"/>
  <c r="AH1268" i="1" s="1"/>
  <c r="AM1277" i="1"/>
  <c r="Y1281" i="1"/>
  <c r="Z1281" i="1" s="1"/>
  <c r="AS1282" i="1"/>
  <c r="AQ1282" i="1"/>
  <c r="AU1282" i="1"/>
  <c r="AP1287" i="1"/>
  <c r="AR1287" i="1"/>
  <c r="AT1287" i="1"/>
  <c r="AT1294" i="1"/>
  <c r="AP1294" i="1"/>
  <c r="AR1294" i="1"/>
  <c r="AI1317" i="1"/>
  <c r="AF1317" i="1" s="1"/>
  <c r="BB1161" i="1"/>
  <c r="BG1161" i="1" s="1"/>
  <c r="BB1167" i="1"/>
  <c r="BG1167" i="1" s="1"/>
  <c r="Q1173" i="1"/>
  <c r="AG1173" i="1" s="1"/>
  <c r="AI1173" i="1" s="1"/>
  <c r="AF1173" i="1" s="1"/>
  <c r="AS1185" i="1"/>
  <c r="AP1186" i="1"/>
  <c r="AS1191" i="1"/>
  <c r="AW1191" i="1" s="1"/>
  <c r="AX1191" i="1" s="1"/>
  <c r="AP1192" i="1"/>
  <c r="AT1195" i="1"/>
  <c r="AP1195" i="1"/>
  <c r="Y1196" i="1"/>
  <c r="Z1196" i="1" s="1"/>
  <c r="AR1200" i="1"/>
  <c r="AP1200" i="1"/>
  <c r="R1202" i="1"/>
  <c r="AV1203" i="1"/>
  <c r="V1205" i="1"/>
  <c r="R1205" i="1"/>
  <c r="AV1205" i="1"/>
  <c r="AV1206" i="1"/>
  <c r="AW1206" i="1" s="1"/>
  <c r="AX1206" i="1" s="1"/>
  <c r="P1209" i="1"/>
  <c r="AT1213" i="1"/>
  <c r="AP1213" i="1"/>
  <c r="Y1214" i="1"/>
  <c r="Z1214" i="1" s="1"/>
  <c r="AR1218" i="1"/>
  <c r="AP1218" i="1"/>
  <c r="BJ1218" i="1"/>
  <c r="AR1219" i="1"/>
  <c r="R1220" i="1"/>
  <c r="R1222" i="1"/>
  <c r="AQ1222" i="1"/>
  <c r="AS1222" i="1"/>
  <c r="AS1224" i="1"/>
  <c r="BB1225" i="1"/>
  <c r="BG1225" i="1" s="1"/>
  <c r="AN1225" i="1"/>
  <c r="AY1225" i="1"/>
  <c r="AZ1225" i="1" s="1"/>
  <c r="BA1225" i="1" s="1"/>
  <c r="AI1227" i="1"/>
  <c r="AF1227" i="1" s="1"/>
  <c r="AO1229" i="1"/>
  <c r="AP1243" i="1"/>
  <c r="AT1243" i="1"/>
  <c r="AR1243" i="1"/>
  <c r="AO1245" i="1"/>
  <c r="AD1246" i="1"/>
  <c r="AH1246" i="1" s="1"/>
  <c r="AZ1246" i="1"/>
  <c r="BA1246" i="1" s="1"/>
  <c r="AY1250" i="1"/>
  <c r="AZ1250" i="1" s="1"/>
  <c r="BA1250" i="1" s="1"/>
  <c r="AD1254" i="1"/>
  <c r="AH1254" i="1" s="1"/>
  <c r="AU1260" i="1"/>
  <c r="AS1260" i="1"/>
  <c r="AW1260" i="1" s="1"/>
  <c r="AX1260" i="1" s="1"/>
  <c r="AQ1260" i="1"/>
  <c r="AR1260" i="1"/>
  <c r="AT1260" i="1"/>
  <c r="AP1260" i="1"/>
  <c r="AQ1264" i="1"/>
  <c r="AU1264" i="1"/>
  <c r="AS1264" i="1"/>
  <c r="AS1265" i="1"/>
  <c r="AQ1265" i="1"/>
  <c r="AN1272" i="1"/>
  <c r="AV1276" i="1"/>
  <c r="R1276" i="1"/>
  <c r="V1276" i="1"/>
  <c r="Y1278" i="1"/>
  <c r="Z1278" i="1" s="1"/>
  <c r="AS1279" i="1"/>
  <c r="AQ1279" i="1"/>
  <c r="AU1279" i="1"/>
  <c r="AP1284" i="1"/>
  <c r="AR1284" i="1"/>
  <c r="AT1284" i="1"/>
  <c r="AS1287" i="1"/>
  <c r="AQ1287" i="1"/>
  <c r="AU1287" i="1"/>
  <c r="AS1294" i="1"/>
  <c r="AU1294" i="1"/>
  <c r="AQ1294" i="1"/>
  <c r="BB1181" i="1"/>
  <c r="BG1181" i="1" s="1"/>
  <c r="Q1183" i="1"/>
  <c r="AG1183" i="1" s="1"/>
  <c r="AV1183" i="1"/>
  <c r="AW1183" i="1" s="1"/>
  <c r="AX1183" i="1" s="1"/>
  <c r="AV1186" i="1"/>
  <c r="AW1186" i="1" s="1"/>
  <c r="AX1186" i="1" s="1"/>
  <c r="V1186" i="1"/>
  <c r="V1188" i="1"/>
  <c r="Q1189" i="1"/>
  <c r="AG1189" i="1" s="1"/>
  <c r="AM1189" i="1"/>
  <c r="AY1190" i="1"/>
  <c r="AZ1190" i="1" s="1"/>
  <c r="BA1190" i="1" s="1"/>
  <c r="AV1192" i="1"/>
  <c r="AW1192" i="1" s="1"/>
  <c r="AX1192" i="1" s="1"/>
  <c r="V1192" i="1"/>
  <c r="V1194" i="1"/>
  <c r="Q1195" i="1"/>
  <c r="AG1195" i="1" s="1"/>
  <c r="AQ1197" i="1"/>
  <c r="AU1197" i="1"/>
  <c r="Y1201" i="1"/>
  <c r="Z1201" i="1" s="1"/>
  <c r="AU1202" i="1"/>
  <c r="AW1202" i="1" s="1"/>
  <c r="AX1202" i="1" s="1"/>
  <c r="AV1204" i="1"/>
  <c r="V1204" i="1"/>
  <c r="AU1204" i="1"/>
  <c r="R1206" i="1"/>
  <c r="BB1208" i="1"/>
  <c r="BG1208" i="1" s="1"/>
  <c r="R1209" i="1"/>
  <c r="Q1213" i="1"/>
  <c r="AG1213" i="1" s="1"/>
  <c r="AQ1215" i="1"/>
  <c r="AU1215" i="1"/>
  <c r="AW1215" i="1" s="1"/>
  <c r="AX1215" i="1" s="1"/>
  <c r="Y1219" i="1"/>
  <c r="Z1219" i="1" s="1"/>
  <c r="R1221" i="1"/>
  <c r="R1227" i="1"/>
  <c r="AV1227" i="1"/>
  <c r="P1230" i="1"/>
  <c r="AV1231" i="1"/>
  <c r="W1231" i="1"/>
  <c r="AB1231" i="1" s="1"/>
  <c r="AD1231" i="1" s="1"/>
  <c r="AH1231" i="1" s="1"/>
  <c r="AI1231" i="1" s="1"/>
  <c r="AF1231" i="1" s="1"/>
  <c r="Y1246" i="1"/>
  <c r="Z1246" i="1" s="1"/>
  <c r="AP1258" i="1"/>
  <c r="AT1258" i="1"/>
  <c r="AR1258" i="1"/>
  <c r="AO1268" i="1"/>
  <c r="Q1268" i="1"/>
  <c r="AG1268" i="1" s="1"/>
  <c r="AI1268" i="1" s="1"/>
  <c r="AF1268" i="1" s="1"/>
  <c r="Y1271" i="1"/>
  <c r="Z1271" i="1" s="1"/>
  <c r="AZ1273" i="1"/>
  <c r="BA1273" i="1" s="1"/>
  <c r="AU1276" i="1"/>
  <c r="AS1276" i="1"/>
  <c r="AZ1281" i="1"/>
  <c r="BA1281" i="1" s="1"/>
  <c r="Q1281" i="1"/>
  <c r="AG1281" i="1" s="1"/>
  <c r="AI1281" i="1" s="1"/>
  <c r="AF1281" i="1" s="1"/>
  <c r="AT1282" i="1"/>
  <c r="AP1282" i="1"/>
  <c r="AR1282" i="1"/>
  <c r="AV1201" i="1"/>
  <c r="AW1201" i="1" s="1"/>
  <c r="AX1201" i="1" s="1"/>
  <c r="AI1203" i="1"/>
  <c r="AF1203" i="1" s="1"/>
  <c r="BJ1207" i="1"/>
  <c r="BI1207" i="1"/>
  <c r="BI1210" i="1"/>
  <c r="BH1210" i="1"/>
  <c r="R1213" i="1"/>
  <c r="AD1218" i="1"/>
  <c r="AH1218" i="1" s="1"/>
  <c r="AI1218" i="1" s="1"/>
  <c r="AF1218" i="1" s="1"/>
  <c r="AV1219" i="1"/>
  <c r="AW1219" i="1" s="1"/>
  <c r="AX1219" i="1" s="1"/>
  <c r="AW1224" i="1"/>
  <c r="AX1224" i="1" s="1"/>
  <c r="AV1225" i="1"/>
  <c r="W1225" i="1"/>
  <c r="AB1225" i="1" s="1"/>
  <c r="AD1225" i="1" s="1"/>
  <c r="AH1225" i="1" s="1"/>
  <c r="AI1225" i="1" s="1"/>
  <c r="AF1225" i="1" s="1"/>
  <c r="BJ1225" i="1"/>
  <c r="BI1225" i="1"/>
  <c r="AU1226" i="1"/>
  <c r="AS1226" i="1"/>
  <c r="AR1230" i="1"/>
  <c r="AP1230" i="1"/>
  <c r="AV1249" i="1"/>
  <c r="R1249" i="1"/>
  <c r="AY1249" i="1" s="1"/>
  <c r="AZ1249" i="1" s="1"/>
  <c r="BA1249" i="1" s="1"/>
  <c r="V1249" i="1"/>
  <c r="AI1255" i="1"/>
  <c r="AF1255" i="1" s="1"/>
  <c r="AY1263" i="1"/>
  <c r="AZ1263" i="1" s="1"/>
  <c r="BA1263" i="1" s="1"/>
  <c r="Q1263" i="1"/>
  <c r="AG1263" i="1" s="1"/>
  <c r="AI1263" i="1" s="1"/>
  <c r="AF1263" i="1" s="1"/>
  <c r="AT1268" i="1"/>
  <c r="AR1268" i="1"/>
  <c r="AP1268" i="1"/>
  <c r="AV1271" i="1"/>
  <c r="W1271" i="1"/>
  <c r="AB1271" i="1" s="1"/>
  <c r="AD1271" i="1" s="1"/>
  <c r="AH1271" i="1" s="1"/>
  <c r="AI1271" i="1" s="1"/>
  <c r="AF1271" i="1" s="1"/>
  <c r="AZ1278" i="1"/>
  <c r="BA1278" i="1" s="1"/>
  <c r="Q1278" i="1"/>
  <c r="AG1278" i="1" s="1"/>
  <c r="AI1278" i="1" s="1"/>
  <c r="AF1278" i="1" s="1"/>
  <c r="AT1279" i="1"/>
  <c r="AP1279" i="1"/>
  <c r="AR1279" i="1"/>
  <c r="AS1281" i="1"/>
  <c r="AQ1281" i="1"/>
  <c r="AU1281" i="1"/>
  <c r="AS1284" i="1"/>
  <c r="AQ1284" i="1"/>
  <c r="AU1284" i="1"/>
  <c r="AQ1286" i="1"/>
  <c r="AU1286" i="1"/>
  <c r="AS1286" i="1"/>
  <c r="AW1286" i="1" s="1"/>
  <c r="AX1286" i="1" s="1"/>
  <c r="AY1217" i="1"/>
  <c r="AZ1217" i="1" s="1"/>
  <c r="BA1217" i="1" s="1"/>
  <c r="Q1217" i="1"/>
  <c r="AG1217" i="1" s="1"/>
  <c r="BB1219" i="1"/>
  <c r="BG1219" i="1" s="1"/>
  <c r="AY1219" i="1"/>
  <c r="AZ1219" i="1" s="1"/>
  <c r="BA1219" i="1" s="1"/>
  <c r="BJ1220" i="1"/>
  <c r="BH1220" i="1"/>
  <c r="V1221" i="1"/>
  <c r="AT1228" i="1"/>
  <c r="AP1228" i="1"/>
  <c r="V1230" i="1"/>
  <c r="AS1230" i="1"/>
  <c r="AQ1230" i="1"/>
  <c r="AU1230" i="1"/>
  <c r="AY1232" i="1"/>
  <c r="AZ1232" i="1" s="1"/>
  <c r="BA1232" i="1" s="1"/>
  <c r="Q1232" i="1"/>
  <c r="AG1232" i="1" s="1"/>
  <c r="AR1236" i="1"/>
  <c r="AP1236" i="1"/>
  <c r="AU1249" i="1"/>
  <c r="AS1249" i="1"/>
  <c r="AU1251" i="1"/>
  <c r="AS1251" i="1"/>
  <c r="AQ1251" i="1"/>
  <c r="AR1251" i="1"/>
  <c r="AT1251" i="1"/>
  <c r="AP1251" i="1"/>
  <c r="AQ1255" i="1"/>
  <c r="AU1255" i="1"/>
  <c r="AS1255" i="1"/>
  <c r="AD1259" i="1"/>
  <c r="AH1259" i="1" s="1"/>
  <c r="AW1270" i="1"/>
  <c r="AX1270" i="1" s="1"/>
  <c r="AP1270" i="1"/>
  <c r="AT1270" i="1"/>
  <c r="AR1270" i="1"/>
  <c r="AP1276" i="1"/>
  <c r="AT1276" i="1"/>
  <c r="AR1276" i="1"/>
  <c r="AS1278" i="1"/>
  <c r="AQ1278" i="1"/>
  <c r="AU1278" i="1"/>
  <c r="AI1286" i="1"/>
  <c r="AF1286" i="1" s="1"/>
  <c r="Y1190" i="1"/>
  <c r="Z1190" i="1" s="1"/>
  <c r="V1199" i="1"/>
  <c r="R1199" i="1"/>
  <c r="AV1199" i="1"/>
  <c r="AV1200" i="1"/>
  <c r="AD1201" i="1"/>
  <c r="AH1201" i="1" s="1"/>
  <c r="P1203" i="1"/>
  <c r="BG1206" i="1"/>
  <c r="AT1207" i="1"/>
  <c r="AP1207" i="1"/>
  <c r="Y1208" i="1"/>
  <c r="Z1208" i="1" s="1"/>
  <c r="R1210" i="1"/>
  <c r="W1212" i="1"/>
  <c r="AB1212" i="1" s="1"/>
  <c r="AR1212" i="1"/>
  <c r="AP1212" i="1"/>
  <c r="V1217" i="1"/>
  <c r="R1217" i="1"/>
  <c r="AV1217" i="1"/>
  <c r="AV1218" i="1"/>
  <c r="AD1219" i="1"/>
  <c r="AH1219" i="1" s="1"/>
  <c r="AI1219" i="1" s="1"/>
  <c r="AF1219" i="1" s="1"/>
  <c r="AS1221" i="1"/>
  <c r="AQ1221" i="1"/>
  <c r="AU1221" i="1"/>
  <c r="AY1223" i="1"/>
  <c r="AZ1223" i="1" s="1"/>
  <c r="BA1223" i="1" s="1"/>
  <c r="Q1223" i="1"/>
  <c r="AG1223" i="1" s="1"/>
  <c r="BH1225" i="1"/>
  <c r="AQ1226" i="1"/>
  <c r="AT1230" i="1"/>
  <c r="V1232" i="1"/>
  <c r="R1232" i="1"/>
  <c r="AT1234" i="1"/>
  <c r="AR1234" i="1"/>
  <c r="AP1234" i="1"/>
  <c r="AI1244" i="1"/>
  <c r="AF1244" i="1" s="1"/>
  <c r="AI1246" i="1"/>
  <c r="AF1246" i="1" s="1"/>
  <c r="Y1247" i="1"/>
  <c r="Z1247" i="1" s="1"/>
  <c r="AA1251" i="1"/>
  <c r="AD1251" i="1" s="1"/>
  <c r="AH1251" i="1" s="1"/>
  <c r="AI1251" i="1" s="1"/>
  <c r="AF1251" i="1" s="1"/>
  <c r="Y1251" i="1"/>
  <c r="Z1251" i="1" s="1"/>
  <c r="AN1263" i="1"/>
  <c r="AM1268" i="1"/>
  <c r="AQ1276" i="1"/>
  <c r="AP1281" i="1"/>
  <c r="AR1281" i="1"/>
  <c r="AT1281" i="1"/>
  <c r="AR1221" i="1"/>
  <c r="Q1222" i="1"/>
  <c r="AG1222" i="1" s="1"/>
  <c r="V1223" i="1"/>
  <c r="R1223" i="1"/>
  <c r="BG1224" i="1"/>
  <c r="P1227" i="1"/>
  <c r="AV1228" i="1"/>
  <c r="AW1228" i="1" s="1"/>
  <c r="AX1228" i="1" s="1"/>
  <c r="W1228" i="1"/>
  <c r="AB1228" i="1" s="1"/>
  <c r="AD1228" i="1" s="1"/>
  <c r="AH1228" i="1" s="1"/>
  <c r="AI1228" i="1" s="1"/>
  <c r="AF1228" i="1" s="1"/>
  <c r="R1233" i="1"/>
  <c r="AV1233" i="1"/>
  <c r="AU1235" i="1"/>
  <c r="AS1235" i="1"/>
  <c r="AQ1235" i="1"/>
  <c r="AW1236" i="1"/>
  <c r="AX1236" i="1" s="1"/>
  <c r="AP1237" i="1"/>
  <c r="AT1237" i="1"/>
  <c r="AR1237" i="1"/>
  <c r="AV1240" i="1"/>
  <c r="R1240" i="1"/>
  <c r="AY1240" i="1" s="1"/>
  <c r="AZ1240" i="1" s="1"/>
  <c r="BA1240" i="1" s="1"/>
  <c r="V1240" i="1"/>
  <c r="AU1242" i="1"/>
  <c r="AS1242" i="1"/>
  <c r="AQ1242" i="1"/>
  <c r="AR1242" i="1"/>
  <c r="AT1242" i="1"/>
  <c r="AP1242" i="1"/>
  <c r="AQ1246" i="1"/>
  <c r="AU1246" i="1"/>
  <c r="AS1246" i="1"/>
  <c r="AP1249" i="1"/>
  <c r="AT1249" i="1"/>
  <c r="AR1249" i="1"/>
  <c r="Y1250" i="1"/>
  <c r="Z1250" i="1" s="1"/>
  <c r="AW1251" i="1"/>
  <c r="AX1251" i="1" s="1"/>
  <c r="Q1254" i="1"/>
  <c r="AG1254" i="1" s="1"/>
  <c r="AI1254" i="1" s="1"/>
  <c r="AF1254" i="1" s="1"/>
  <c r="AO1259" i="1"/>
  <c r="Q1259" i="1"/>
  <c r="AG1259" i="1" s="1"/>
  <c r="AI1259" i="1" s="1"/>
  <c r="AF1259" i="1" s="1"/>
  <c r="AZ1264" i="1"/>
  <c r="BA1264" i="1" s="1"/>
  <c r="AV1267" i="1"/>
  <c r="R1267" i="1"/>
  <c r="V1267" i="1"/>
  <c r="AY1268" i="1"/>
  <c r="AZ1268" i="1" s="1"/>
  <c r="BA1268" i="1" s="1"/>
  <c r="AD1272" i="1"/>
  <c r="AH1272" i="1" s="1"/>
  <c r="Y1274" i="1"/>
  <c r="Z1274" i="1" s="1"/>
  <c r="AP1278" i="1"/>
  <c r="AR1278" i="1"/>
  <c r="AT1278" i="1"/>
  <c r="AT1286" i="1"/>
  <c r="AR1286" i="1"/>
  <c r="AP1286" i="1"/>
  <c r="AY1236" i="1"/>
  <c r="AZ1236" i="1" s="1"/>
  <c r="BA1236" i="1" s="1"/>
  <c r="AR1264" i="1"/>
  <c r="AR1273" i="1"/>
  <c r="X1275" i="1"/>
  <c r="AC1275" i="1" s="1"/>
  <c r="AD1275" i="1" s="1"/>
  <c r="AH1275" i="1" s="1"/>
  <c r="AZ1289" i="1"/>
  <c r="BA1289" i="1" s="1"/>
  <c r="Y1292" i="1"/>
  <c r="Z1292" i="1" s="1"/>
  <c r="AV1293" i="1"/>
  <c r="AN1295" i="1"/>
  <c r="Y1297" i="1"/>
  <c r="Z1297" i="1" s="1"/>
  <c r="AU1297" i="1"/>
  <c r="AU1301" i="1"/>
  <c r="AS1301" i="1"/>
  <c r="R1303" i="1"/>
  <c r="W1303" i="1"/>
  <c r="AB1303" i="1" s="1"/>
  <c r="AT1303" i="1"/>
  <c r="AR1303" i="1"/>
  <c r="AP1303" i="1"/>
  <c r="AS1308" i="1"/>
  <c r="AT1323" i="1"/>
  <c r="AR1323" i="1"/>
  <c r="AP1323" i="1"/>
  <c r="AS1338" i="1"/>
  <c r="AU1338" i="1"/>
  <c r="AS1344" i="1"/>
  <c r="AU1344" i="1"/>
  <c r="AY1228" i="1"/>
  <c r="AZ1228" i="1" s="1"/>
  <c r="BA1228" i="1" s="1"/>
  <c r="AY1231" i="1"/>
  <c r="AZ1231" i="1" s="1"/>
  <c r="BA1231" i="1" s="1"/>
  <c r="Q1235" i="1"/>
  <c r="AG1235" i="1" s="1"/>
  <c r="R1236" i="1"/>
  <c r="AA1238" i="1"/>
  <c r="AD1238" i="1" s="1"/>
  <c r="AH1238" i="1" s="1"/>
  <c r="AI1238" i="1" s="1"/>
  <c r="AF1238" i="1" s="1"/>
  <c r="AP1238" i="1"/>
  <c r="Y1239" i="1"/>
  <c r="Z1239" i="1" s="1"/>
  <c r="AV1243" i="1"/>
  <c r="AW1243" i="1" s="1"/>
  <c r="AX1243" i="1" s="1"/>
  <c r="AZ1244" i="1"/>
  <c r="BA1244" i="1" s="1"/>
  <c r="P1246" i="1"/>
  <c r="AA1247" i="1"/>
  <c r="AD1247" i="1" s="1"/>
  <c r="AH1247" i="1" s="1"/>
  <c r="AI1247" i="1" s="1"/>
  <c r="AF1247" i="1" s="1"/>
  <c r="AP1247" i="1"/>
  <c r="Y1248" i="1"/>
  <c r="Z1248" i="1" s="1"/>
  <c r="AZ1253" i="1"/>
  <c r="BA1253" i="1" s="1"/>
  <c r="P1255" i="1"/>
  <c r="AA1256" i="1"/>
  <c r="AD1256" i="1" s="1"/>
  <c r="AH1256" i="1" s="1"/>
  <c r="AI1256" i="1" s="1"/>
  <c r="AF1256" i="1" s="1"/>
  <c r="Y1257" i="1"/>
  <c r="Z1257" i="1" s="1"/>
  <c r="Y1266" i="1"/>
  <c r="Z1266" i="1" s="1"/>
  <c r="AP1274" i="1"/>
  <c r="AV1284" i="1"/>
  <c r="AW1284" i="1" s="1"/>
  <c r="AX1284" i="1" s="1"/>
  <c r="AV1287" i="1"/>
  <c r="AW1287" i="1" s="1"/>
  <c r="AX1287" i="1" s="1"/>
  <c r="AQ1296" i="1"/>
  <c r="Y1300" i="1"/>
  <c r="Z1300" i="1" s="1"/>
  <c r="AO1302" i="1"/>
  <c r="AY1302" i="1"/>
  <c r="AZ1302" i="1" s="1"/>
  <c r="BA1302" i="1" s="1"/>
  <c r="AU1307" i="1"/>
  <c r="AS1307" i="1"/>
  <c r="AQ1307" i="1"/>
  <c r="AY1312" i="1"/>
  <c r="AZ1312" i="1" s="1"/>
  <c r="BA1312" i="1" s="1"/>
  <c r="Q1312" i="1"/>
  <c r="AG1312" i="1" s="1"/>
  <c r="AM1312" i="1"/>
  <c r="AU1316" i="1"/>
  <c r="AS1316" i="1"/>
  <c r="AQ1316" i="1"/>
  <c r="AV1323" i="1"/>
  <c r="V1323" i="1"/>
  <c r="R1323" i="1"/>
  <c r="AS1323" i="1"/>
  <c r="AQ1323" i="1"/>
  <c r="AU1323" i="1"/>
  <c r="Y1327" i="1"/>
  <c r="Z1327" i="1" s="1"/>
  <c r="AA1327" i="1"/>
  <c r="AD1327" i="1" s="1"/>
  <c r="AH1327" i="1" s="1"/>
  <c r="AS1330" i="1"/>
  <c r="AQ1330" i="1"/>
  <c r="AI1333" i="1"/>
  <c r="AF1333" i="1" s="1"/>
  <c r="AU1351" i="1"/>
  <c r="AS1351" i="1"/>
  <c r="AQ1351" i="1"/>
  <c r="AS1367" i="1"/>
  <c r="AQ1367" i="1"/>
  <c r="AU1367" i="1"/>
  <c r="AQ1238" i="1"/>
  <c r="AV1241" i="1"/>
  <c r="AQ1247" i="1"/>
  <c r="R1248" i="1"/>
  <c r="AV1250" i="1"/>
  <c r="AQ1256" i="1"/>
  <c r="R1257" i="1"/>
  <c r="AN1257" i="1"/>
  <c r="AV1259" i="1"/>
  <c r="AT1264" i="1"/>
  <c r="R1266" i="1"/>
  <c r="AN1266" i="1"/>
  <c r="AV1268" i="1"/>
  <c r="AT1273" i="1"/>
  <c r="R1275" i="1"/>
  <c r="AN1275" i="1"/>
  <c r="AV1277" i="1"/>
  <c r="AV1280" i="1"/>
  <c r="AW1280" i="1" s="1"/>
  <c r="AX1280" i="1" s="1"/>
  <c r="Q1284" i="1"/>
  <c r="AG1284" i="1" s="1"/>
  <c r="AP1290" i="1"/>
  <c r="AR1290" i="1"/>
  <c r="V1291" i="1"/>
  <c r="AV1291" i="1"/>
  <c r="AW1291" i="1" s="1"/>
  <c r="AX1291" i="1" s="1"/>
  <c r="AS1296" i="1"/>
  <c r="AA1308" i="1"/>
  <c r="AD1308" i="1" s="1"/>
  <c r="AH1308" i="1" s="1"/>
  <c r="Y1308" i="1"/>
  <c r="Z1308" i="1" s="1"/>
  <c r="AA1310" i="1"/>
  <c r="AD1310" i="1" s="1"/>
  <c r="AH1310" i="1" s="1"/>
  <c r="Y1310" i="1"/>
  <c r="Z1310" i="1" s="1"/>
  <c r="AR1312" i="1"/>
  <c r="AP1312" i="1"/>
  <c r="AT1312" i="1"/>
  <c r="AA1317" i="1"/>
  <c r="AD1317" i="1" s="1"/>
  <c r="AH1317" i="1" s="1"/>
  <c r="Y1317" i="1"/>
  <c r="Z1317" i="1" s="1"/>
  <c r="AC1337" i="1"/>
  <c r="AD1337" i="1" s="1"/>
  <c r="AH1337" i="1" s="1"/>
  <c r="AI1337" i="1" s="1"/>
  <c r="AF1337" i="1" s="1"/>
  <c r="Y1337" i="1"/>
  <c r="Z1337" i="1" s="1"/>
  <c r="X1338" i="1"/>
  <c r="AC1338" i="1" s="1"/>
  <c r="R1338" i="1"/>
  <c r="AU1364" i="1"/>
  <c r="AS1364" i="1"/>
  <c r="AQ1364" i="1"/>
  <c r="R1241" i="1"/>
  <c r="AR1247" i="1"/>
  <c r="AO1248" i="1"/>
  <c r="R1250" i="1"/>
  <c r="AR1256" i="1"/>
  <c r="AO1257" i="1"/>
  <c r="AR1265" i="1"/>
  <c r="AO1266" i="1"/>
  <c r="AR1274" i="1"/>
  <c r="AO1275" i="1"/>
  <c r="Y1290" i="1"/>
  <c r="Z1290" i="1" s="1"/>
  <c r="AQ1290" i="1"/>
  <c r="Q1293" i="1"/>
  <c r="AG1293" i="1" s="1"/>
  <c r="AO1295" i="1"/>
  <c r="AP1299" i="1"/>
  <c r="AR1299" i="1"/>
  <c r="AS1300" i="1"/>
  <c r="AQ1300" i="1"/>
  <c r="AV1301" i="1"/>
  <c r="X1301" i="1"/>
  <c r="AC1301" i="1" s="1"/>
  <c r="AN1302" i="1"/>
  <c r="P1303" i="1"/>
  <c r="AI1305" i="1"/>
  <c r="AF1305" i="1" s="1"/>
  <c r="AO1312" i="1"/>
  <c r="AR1319" i="1"/>
  <c r="AT1319" i="1"/>
  <c r="AP1319" i="1"/>
  <c r="AA1346" i="1"/>
  <c r="AD1346" i="1" s="1"/>
  <c r="AH1346" i="1" s="1"/>
  <c r="AI1346" i="1" s="1"/>
  <c r="AF1346" i="1" s="1"/>
  <c r="Y1346" i="1"/>
  <c r="Z1346" i="1" s="1"/>
  <c r="AV1350" i="1"/>
  <c r="AW1350" i="1" s="1"/>
  <c r="AX1350" i="1" s="1"/>
  <c r="V1350" i="1"/>
  <c r="R1350" i="1"/>
  <c r="AS1350" i="1"/>
  <c r="AU1350" i="1"/>
  <c r="AQ1350" i="1"/>
  <c r="AU1381" i="1"/>
  <c r="AS1381" i="1"/>
  <c r="AQ1381" i="1"/>
  <c r="AP1239" i="1"/>
  <c r="AZ1280" i="1"/>
  <c r="BA1280" i="1" s="1"/>
  <c r="R1283" i="1"/>
  <c r="AZ1283" i="1"/>
  <c r="BA1283" i="1" s="1"/>
  <c r="V1284" i="1"/>
  <c r="R1286" i="1"/>
  <c r="V1287" i="1"/>
  <c r="AD1290" i="1"/>
  <c r="AH1290" i="1" s="1"/>
  <c r="AI1290" i="1" s="1"/>
  <c r="AF1290" i="1" s="1"/>
  <c r="AS1290" i="1"/>
  <c r="AW1290" i="1" s="1"/>
  <c r="AX1290" i="1" s="1"/>
  <c r="AV1292" i="1"/>
  <c r="AW1292" i="1" s="1"/>
  <c r="AX1292" i="1" s="1"/>
  <c r="AP1298" i="1"/>
  <c r="AR1305" i="1"/>
  <c r="AP1305" i="1"/>
  <c r="AT1305" i="1"/>
  <c r="AU1306" i="1"/>
  <c r="AS1306" i="1"/>
  <c r="AW1306" i="1" s="1"/>
  <c r="AX1306" i="1" s="1"/>
  <c r="AQ1306" i="1"/>
  <c r="AU1315" i="1"/>
  <c r="AS1315" i="1"/>
  <c r="AW1315" i="1" s="1"/>
  <c r="AX1315" i="1" s="1"/>
  <c r="AQ1315" i="1"/>
  <c r="AD1339" i="1"/>
  <c r="AH1339" i="1" s="1"/>
  <c r="AI1339" i="1" s="1"/>
  <c r="AF1339" i="1" s="1"/>
  <c r="AV1342" i="1"/>
  <c r="X1342" i="1"/>
  <c r="AC1342" i="1" s="1"/>
  <c r="AD1342" i="1" s="1"/>
  <c r="AH1342" i="1" s="1"/>
  <c r="AI1342" i="1" s="1"/>
  <c r="AF1342" i="1" s="1"/>
  <c r="AI1356" i="1"/>
  <c r="AF1356" i="1" s="1"/>
  <c r="AA1377" i="1"/>
  <c r="AD1377" i="1" s="1"/>
  <c r="AH1377" i="1" s="1"/>
  <c r="Y1377" i="1"/>
  <c r="Z1377" i="1" s="1"/>
  <c r="X1289" i="1"/>
  <c r="AC1289" i="1" s="1"/>
  <c r="AD1289" i="1" s="1"/>
  <c r="AH1289" i="1" s="1"/>
  <c r="AI1289" i="1" s="1"/>
  <c r="AF1289" i="1" s="1"/>
  <c r="R1290" i="1"/>
  <c r="AT1290" i="1"/>
  <c r="AY1292" i="1"/>
  <c r="AZ1292" i="1" s="1"/>
  <c r="BA1292" i="1" s="1"/>
  <c r="V1293" i="1"/>
  <c r="Y1295" i="1"/>
  <c r="Z1295" i="1" s="1"/>
  <c r="AV1296" i="1"/>
  <c r="AQ1298" i="1"/>
  <c r="P1300" i="1"/>
  <c r="AT1300" i="1"/>
  <c r="AR1300" i="1"/>
  <c r="AP1300" i="1"/>
  <c r="AS1305" i="1"/>
  <c r="AQ1305" i="1"/>
  <c r="AU1305" i="1"/>
  <c r="AT1311" i="1"/>
  <c r="AR1311" i="1"/>
  <c r="AP1311" i="1"/>
  <c r="AR1314" i="1"/>
  <c r="AP1314" i="1"/>
  <c r="AT1314" i="1"/>
  <c r="AM1319" i="1"/>
  <c r="AA1320" i="1"/>
  <c r="AD1320" i="1" s="1"/>
  <c r="AH1320" i="1" s="1"/>
  <c r="Y1320" i="1"/>
  <c r="Z1320" i="1" s="1"/>
  <c r="AY1327" i="1"/>
  <c r="AZ1327" i="1" s="1"/>
  <c r="BA1327" i="1" s="1"/>
  <c r="Q1327" i="1"/>
  <c r="AG1327" i="1" s="1"/>
  <c r="AM1327" i="1"/>
  <c r="X1336" i="1"/>
  <c r="AC1336" i="1" s="1"/>
  <c r="AD1336" i="1" s="1"/>
  <c r="AH1336" i="1" s="1"/>
  <c r="AI1336" i="1" s="1"/>
  <c r="AF1336" i="1" s="1"/>
  <c r="AV1336" i="1"/>
  <c r="AR1340" i="1"/>
  <c r="AP1340" i="1"/>
  <c r="R1341" i="1"/>
  <c r="W1341" i="1"/>
  <c r="AB1341" i="1" s="1"/>
  <c r="AD1341" i="1" s="1"/>
  <c r="AH1341" i="1" s="1"/>
  <c r="AI1341" i="1" s="1"/>
  <c r="AF1341" i="1" s="1"/>
  <c r="AS1341" i="1"/>
  <c r="AU1341" i="1"/>
  <c r="AQ1341" i="1"/>
  <c r="AR1346" i="1"/>
  <c r="AT1346" i="1"/>
  <c r="AP1346" i="1"/>
  <c r="AA1352" i="1"/>
  <c r="AD1352" i="1" s="1"/>
  <c r="AH1352" i="1" s="1"/>
  <c r="Y1352" i="1"/>
  <c r="Z1352" i="1" s="1"/>
  <c r="AU1354" i="1"/>
  <c r="AS1354" i="1"/>
  <c r="AQ1354" i="1"/>
  <c r="AU1360" i="1"/>
  <c r="AS1360" i="1"/>
  <c r="AW1360" i="1" s="1"/>
  <c r="AX1360" i="1" s="1"/>
  <c r="AQ1360" i="1"/>
  <c r="AU1372" i="1"/>
  <c r="AS1372" i="1"/>
  <c r="AQ1372" i="1"/>
  <c r="AV1237" i="1"/>
  <c r="AV1238" i="1"/>
  <c r="AW1238" i="1" s="1"/>
  <c r="AX1238" i="1" s="1"/>
  <c r="AQ1244" i="1"/>
  <c r="R1245" i="1"/>
  <c r="AV1247" i="1"/>
  <c r="AW1247" i="1" s="1"/>
  <c r="AX1247" i="1" s="1"/>
  <c r="AQ1253" i="1"/>
  <c r="R1254" i="1"/>
  <c r="AY1254" i="1" s="1"/>
  <c r="AZ1254" i="1" s="1"/>
  <c r="BA1254" i="1" s="1"/>
  <c r="AV1256" i="1"/>
  <c r="AW1256" i="1" s="1"/>
  <c r="AX1256" i="1" s="1"/>
  <c r="V1260" i="1"/>
  <c r="AQ1262" i="1"/>
  <c r="R1263" i="1"/>
  <c r="Q1265" i="1"/>
  <c r="AG1265" i="1" s="1"/>
  <c r="AI1265" i="1" s="1"/>
  <c r="AF1265" i="1" s="1"/>
  <c r="AV1265" i="1"/>
  <c r="AW1265" i="1" s="1"/>
  <c r="AX1265" i="1" s="1"/>
  <c r="V1269" i="1"/>
  <c r="AQ1271" i="1"/>
  <c r="R1272" i="1"/>
  <c r="Q1274" i="1"/>
  <c r="AG1274" i="1" s="1"/>
  <c r="AI1274" i="1" s="1"/>
  <c r="AF1274" i="1" s="1"/>
  <c r="AV1274" i="1"/>
  <c r="AW1274" i="1" s="1"/>
  <c r="AX1274" i="1" s="1"/>
  <c r="AP1289" i="1"/>
  <c r="P1291" i="1"/>
  <c r="R1297" i="1"/>
  <c r="X1298" i="1"/>
  <c r="AC1298" i="1" s="1"/>
  <c r="AD1298" i="1" s="1"/>
  <c r="AH1298" i="1" s="1"/>
  <c r="AI1298" i="1" s="1"/>
  <c r="AF1298" i="1" s="1"/>
  <c r="AR1298" i="1"/>
  <c r="AT1299" i="1"/>
  <c r="AU1300" i="1"/>
  <c r="AS1314" i="1"/>
  <c r="AQ1314" i="1"/>
  <c r="AU1314" i="1"/>
  <c r="AY1319" i="1"/>
  <c r="AZ1319" i="1" s="1"/>
  <c r="BA1319" i="1" s="1"/>
  <c r="AI1328" i="1"/>
  <c r="AF1328" i="1" s="1"/>
  <c r="AU1333" i="1"/>
  <c r="AS1333" i="1"/>
  <c r="AQ1333" i="1"/>
  <c r="AS1335" i="1"/>
  <c r="AW1335" i="1" s="1"/>
  <c r="AX1335" i="1" s="1"/>
  <c r="AQ1335" i="1"/>
  <c r="AS1336" i="1"/>
  <c r="AD1338" i="1"/>
  <c r="AH1338" i="1" s="1"/>
  <c r="AI1338" i="1" s="1"/>
  <c r="AF1338" i="1" s="1"/>
  <c r="AI1347" i="1"/>
  <c r="AF1347" i="1" s="1"/>
  <c r="AV1349" i="1"/>
  <c r="R1349" i="1"/>
  <c r="V1349" i="1"/>
  <c r="AR1352" i="1"/>
  <c r="AT1352" i="1"/>
  <c r="AP1352" i="1"/>
  <c r="AS1356" i="1"/>
  <c r="AQ1356" i="1"/>
  <c r="AU1356" i="1"/>
  <c r="AT1361" i="1"/>
  <c r="AR1361" i="1"/>
  <c r="AP1361" i="1"/>
  <c r="R1292" i="1"/>
  <c r="V1294" i="1"/>
  <c r="AV1294" i="1"/>
  <c r="AW1294" i="1" s="1"/>
  <c r="AX1294" i="1" s="1"/>
  <c r="AY1296" i="1"/>
  <c r="AZ1296" i="1" s="1"/>
  <c r="BA1296" i="1" s="1"/>
  <c r="AS1298" i="1"/>
  <c r="AW1298" i="1" s="1"/>
  <c r="AX1298" i="1" s="1"/>
  <c r="V1299" i="1"/>
  <c r="W1300" i="1"/>
  <c r="AB1300" i="1" s="1"/>
  <c r="AP1301" i="1"/>
  <c r="Q1302" i="1"/>
  <c r="AG1302" i="1" s="1"/>
  <c r="R1322" i="1"/>
  <c r="V1322" i="1"/>
  <c r="AV1322" i="1"/>
  <c r="R1326" i="1"/>
  <c r="W1326" i="1"/>
  <c r="AB1326" i="1" s="1"/>
  <c r="AD1326" i="1" s="1"/>
  <c r="AH1326" i="1" s="1"/>
  <c r="AI1326" i="1" s="1"/>
  <c r="AF1326" i="1" s="1"/>
  <c r="AO1327" i="1"/>
  <c r="AU1336" i="1"/>
  <c r="AY1345" i="1"/>
  <c r="AZ1345" i="1" s="1"/>
  <c r="BA1345" i="1" s="1"/>
  <c r="Q1345" i="1"/>
  <c r="AG1345" i="1" s="1"/>
  <c r="AM1345" i="1"/>
  <c r="AA1387" i="1"/>
  <c r="AD1387" i="1" s="1"/>
  <c r="AH1387" i="1" s="1"/>
  <c r="AI1387" i="1" s="1"/>
  <c r="AF1387" i="1" s="1"/>
  <c r="Y1387" i="1"/>
  <c r="Z1387" i="1" s="1"/>
  <c r="BB1197" i="1"/>
  <c r="BG1197" i="1" s="1"/>
  <c r="BB1203" i="1"/>
  <c r="BG1203" i="1" s="1"/>
  <c r="BB1209" i="1"/>
  <c r="BG1209" i="1" s="1"/>
  <c r="BB1215" i="1"/>
  <c r="BG1215" i="1" s="1"/>
  <c r="BB1221" i="1"/>
  <c r="BG1221" i="1" s="1"/>
  <c r="AY1235" i="1"/>
  <c r="AZ1235" i="1" s="1"/>
  <c r="BA1235" i="1" s="1"/>
  <c r="Q1239" i="1"/>
  <c r="AG1239" i="1" s="1"/>
  <c r="AS1244" i="1"/>
  <c r="Q1248" i="1"/>
  <c r="AG1248" i="1" s="1"/>
  <c r="AI1248" i="1" s="1"/>
  <c r="AF1248" i="1" s="1"/>
  <c r="AS1253" i="1"/>
  <c r="Q1257" i="1"/>
  <c r="AG1257" i="1" s="1"/>
  <c r="AI1257" i="1" s="1"/>
  <c r="AF1257" i="1" s="1"/>
  <c r="AS1262" i="1"/>
  <c r="Q1266" i="1"/>
  <c r="AG1266" i="1" s="1"/>
  <c r="AI1266" i="1" s="1"/>
  <c r="AF1266" i="1" s="1"/>
  <c r="AS1271" i="1"/>
  <c r="Q1275" i="1"/>
  <c r="AG1275" i="1" s="1"/>
  <c r="Y1280" i="1"/>
  <c r="Z1280" i="1" s="1"/>
  <c r="Y1283" i="1"/>
  <c r="Z1283" i="1" s="1"/>
  <c r="Y1286" i="1"/>
  <c r="Z1286" i="1" s="1"/>
  <c r="AR1289" i="1"/>
  <c r="R1291" i="1"/>
  <c r="AY1291" i="1" s="1"/>
  <c r="AZ1291" i="1" s="1"/>
  <c r="BA1291" i="1" s="1"/>
  <c r="AQ1293" i="1"/>
  <c r="Q1296" i="1"/>
  <c r="AG1296" i="1" s="1"/>
  <c r="AT1297" i="1"/>
  <c r="AP1297" i="1"/>
  <c r="Y1298" i="1"/>
  <c r="Z1298" i="1" s="1"/>
  <c r="AY1298" i="1"/>
  <c r="AZ1298" i="1" s="1"/>
  <c r="BA1298" i="1" s="1"/>
  <c r="AV1299" i="1"/>
  <c r="R1301" i="1"/>
  <c r="AQ1301" i="1"/>
  <c r="AV1309" i="1"/>
  <c r="R1309" i="1"/>
  <c r="W1309" i="1"/>
  <c r="AB1309" i="1" s="1"/>
  <c r="AD1309" i="1" s="1"/>
  <c r="AH1309" i="1" s="1"/>
  <c r="AI1309" i="1" s="1"/>
  <c r="AF1309" i="1" s="1"/>
  <c r="AU1311" i="1"/>
  <c r="AS1311" i="1"/>
  <c r="AW1311" i="1" s="1"/>
  <c r="AX1311" i="1" s="1"/>
  <c r="AA1312" i="1"/>
  <c r="AD1312" i="1" s="1"/>
  <c r="AH1312" i="1" s="1"/>
  <c r="Y1312" i="1"/>
  <c r="Z1312" i="1" s="1"/>
  <c r="AV1318" i="1"/>
  <c r="R1318" i="1"/>
  <c r="W1318" i="1"/>
  <c r="AB1318" i="1" s="1"/>
  <c r="AD1318" i="1" s="1"/>
  <c r="AH1318" i="1" s="1"/>
  <c r="AI1318" i="1" s="1"/>
  <c r="AF1318" i="1" s="1"/>
  <c r="AI1320" i="1"/>
  <c r="AF1320" i="1" s="1"/>
  <c r="AR1322" i="1"/>
  <c r="AT1322" i="1"/>
  <c r="AP1322" i="1"/>
  <c r="AA1328" i="1"/>
  <c r="AD1328" i="1" s="1"/>
  <c r="AH1328" i="1" s="1"/>
  <c r="Y1328" i="1"/>
  <c r="Z1328" i="1" s="1"/>
  <c r="Y1347" i="1"/>
  <c r="Z1347" i="1" s="1"/>
  <c r="AU1363" i="1"/>
  <c r="AS1363" i="1"/>
  <c r="AQ1363" i="1"/>
  <c r="AZ1238" i="1"/>
  <c r="BA1238" i="1" s="1"/>
  <c r="AV1239" i="1"/>
  <c r="AS1240" i="1"/>
  <c r="AM1242" i="1"/>
  <c r="V1243" i="1"/>
  <c r="AV1246" i="1"/>
  <c r="AW1246" i="1" s="1"/>
  <c r="AX1246" i="1" s="1"/>
  <c r="AZ1247" i="1"/>
  <c r="BA1247" i="1" s="1"/>
  <c r="AV1248" i="1"/>
  <c r="AM1251" i="1"/>
  <c r="V1252" i="1"/>
  <c r="AV1255" i="1"/>
  <c r="AZ1256" i="1"/>
  <c r="BA1256" i="1" s="1"/>
  <c r="AV1257" i="1"/>
  <c r="AM1260" i="1"/>
  <c r="V1261" i="1"/>
  <c r="AV1264" i="1"/>
  <c r="AW1264" i="1" s="1"/>
  <c r="AX1264" i="1" s="1"/>
  <c r="AZ1265" i="1"/>
  <c r="BA1265" i="1" s="1"/>
  <c r="AV1266" i="1"/>
  <c r="AM1269" i="1"/>
  <c r="V1270" i="1"/>
  <c r="AV1273" i="1"/>
  <c r="AW1273" i="1" s="1"/>
  <c r="AX1273" i="1" s="1"/>
  <c r="AZ1274" i="1"/>
  <c r="BA1274" i="1" s="1"/>
  <c r="V1279" i="1"/>
  <c r="AV1279" i="1"/>
  <c r="V1282" i="1"/>
  <c r="AV1282" i="1"/>
  <c r="V1285" i="1"/>
  <c r="AV1285" i="1"/>
  <c r="AW1285" i="1" s="1"/>
  <c r="AX1285" i="1" s="1"/>
  <c r="V1288" i="1"/>
  <c r="AV1288" i="1"/>
  <c r="AS1293" i="1"/>
  <c r="AA1300" i="1"/>
  <c r="AD1300" i="1" s="1"/>
  <c r="AH1300" i="1" s="1"/>
  <c r="AI1300" i="1" s="1"/>
  <c r="AF1300" i="1" s="1"/>
  <c r="AA1302" i="1"/>
  <c r="AD1302" i="1" s="1"/>
  <c r="AH1302" i="1" s="1"/>
  <c r="Y1302" i="1"/>
  <c r="Z1302" i="1" s="1"/>
  <c r="AR1310" i="1"/>
  <c r="AP1310" i="1"/>
  <c r="AT1310" i="1"/>
  <c r="AR1325" i="1"/>
  <c r="AT1325" i="1"/>
  <c r="AP1325" i="1"/>
  <c r="AT1326" i="1"/>
  <c r="AR1326" i="1"/>
  <c r="AA1329" i="1"/>
  <c r="AD1329" i="1" s="1"/>
  <c r="AH1329" i="1" s="1"/>
  <c r="AI1329" i="1" s="1"/>
  <c r="AF1329" i="1" s="1"/>
  <c r="Y1329" i="1"/>
  <c r="Z1329" i="1" s="1"/>
  <c r="AA1331" i="1"/>
  <c r="AD1331" i="1" s="1"/>
  <c r="AH1331" i="1" s="1"/>
  <c r="AI1331" i="1" s="1"/>
  <c r="AF1331" i="1" s="1"/>
  <c r="Y1331" i="1"/>
  <c r="Z1331" i="1" s="1"/>
  <c r="AV1344" i="1"/>
  <c r="AW1344" i="1" s="1"/>
  <c r="AX1344" i="1" s="1"/>
  <c r="R1344" i="1"/>
  <c r="V1344" i="1"/>
  <c r="R1345" i="1"/>
  <c r="AV1345" i="1"/>
  <c r="W1345" i="1"/>
  <c r="AB1345" i="1" s="1"/>
  <c r="AD1345" i="1" s="1"/>
  <c r="AH1345" i="1" s="1"/>
  <c r="AI1382" i="1"/>
  <c r="AF1382" i="1" s="1"/>
  <c r="R1242" i="1"/>
  <c r="R1251" i="1"/>
  <c r="AY1251" i="1" s="1"/>
  <c r="AZ1251" i="1" s="1"/>
  <c r="BA1251" i="1" s="1"/>
  <c r="AY1295" i="1"/>
  <c r="AZ1295" i="1" s="1"/>
  <c r="BA1295" i="1" s="1"/>
  <c r="V1296" i="1"/>
  <c r="AD1297" i="1"/>
  <c r="AH1297" i="1" s="1"/>
  <c r="AI1297" i="1" s="1"/>
  <c r="AF1297" i="1" s="1"/>
  <c r="AQ1297" i="1"/>
  <c r="AS1303" i="1"/>
  <c r="AQ1303" i="1"/>
  <c r="AU1303" i="1"/>
  <c r="AR1304" i="1"/>
  <c r="AP1304" i="1"/>
  <c r="R1307" i="1"/>
  <c r="AV1307" i="1"/>
  <c r="V1307" i="1"/>
  <c r="AQ1310" i="1"/>
  <c r="AU1310" i="1"/>
  <c r="AS1310" i="1"/>
  <c r="AW1310" i="1" s="1"/>
  <c r="AX1310" i="1" s="1"/>
  <c r="AR1313" i="1"/>
  <c r="AP1313" i="1"/>
  <c r="R1316" i="1"/>
  <c r="AV1316" i="1"/>
  <c r="AW1316" i="1" s="1"/>
  <c r="AX1316" i="1" s="1"/>
  <c r="V1316" i="1"/>
  <c r="P1326" i="1"/>
  <c r="R1339" i="1"/>
  <c r="W1339" i="1"/>
  <c r="AB1339" i="1" s="1"/>
  <c r="AV1339" i="1"/>
  <c r="AU1339" i="1"/>
  <c r="AS1339" i="1"/>
  <c r="AR1343" i="1"/>
  <c r="AT1343" i="1"/>
  <c r="AU1345" i="1"/>
  <c r="AS1345" i="1"/>
  <c r="AM1351" i="1"/>
  <c r="AY1351" i="1"/>
  <c r="AZ1351" i="1" s="1"/>
  <c r="BA1351" i="1" s="1"/>
  <c r="Q1351" i="1"/>
  <c r="AG1351" i="1" s="1"/>
  <c r="AS1385" i="1"/>
  <c r="AU1385" i="1"/>
  <c r="AQ1385" i="1"/>
  <c r="R1244" i="1"/>
  <c r="R1253" i="1"/>
  <c r="R1262" i="1"/>
  <c r="R1271" i="1"/>
  <c r="AA1292" i="1"/>
  <c r="AD1292" i="1" s="1"/>
  <c r="AH1292" i="1" s="1"/>
  <c r="AI1292" i="1" s="1"/>
  <c r="AF1292" i="1" s="1"/>
  <c r="AP1292" i="1"/>
  <c r="P1294" i="1"/>
  <c r="AR1297" i="1"/>
  <c r="AO1299" i="1"/>
  <c r="AY1299" i="1"/>
  <c r="AZ1299" i="1" s="1"/>
  <c r="BA1299" i="1" s="1"/>
  <c r="AA1301" i="1"/>
  <c r="AA1303" i="1"/>
  <c r="AD1303" i="1" s="1"/>
  <c r="AH1303" i="1" s="1"/>
  <c r="AI1303" i="1" s="1"/>
  <c r="AF1303" i="1" s="1"/>
  <c r="Y1303" i="1"/>
  <c r="Z1303" i="1" s="1"/>
  <c r="AU1304" i="1"/>
  <c r="AS1304" i="1"/>
  <c r="AU1313" i="1"/>
  <c r="AS1313" i="1"/>
  <c r="AI1314" i="1"/>
  <c r="AF1314" i="1" s="1"/>
  <c r="AS1317" i="1"/>
  <c r="AU1324" i="1"/>
  <c r="AS1324" i="1"/>
  <c r="AQ1324" i="1"/>
  <c r="AP1326" i="1"/>
  <c r="AS1329" i="1"/>
  <c r="AQ1329" i="1"/>
  <c r="Y1341" i="1"/>
  <c r="Z1341" i="1" s="1"/>
  <c r="AV1343" i="1"/>
  <c r="R1343" i="1"/>
  <c r="V1343" i="1"/>
  <c r="AQ1345" i="1"/>
  <c r="Q1348" i="1"/>
  <c r="AG1348" i="1" s="1"/>
  <c r="AB1355" i="1"/>
  <c r="AD1355" i="1" s="1"/>
  <c r="AH1355" i="1" s="1"/>
  <c r="Y1355" i="1"/>
  <c r="Z1355" i="1" s="1"/>
  <c r="AA1359" i="1"/>
  <c r="AD1359" i="1" s="1"/>
  <c r="AH1359" i="1" s="1"/>
  <c r="Y1359" i="1"/>
  <c r="Z1359" i="1" s="1"/>
  <c r="AD1381" i="1"/>
  <c r="AH1381" i="1" s="1"/>
  <c r="AI1381" i="1" s="1"/>
  <c r="AF1381" i="1" s="1"/>
  <c r="AP1308" i="1"/>
  <c r="AP1317" i="1"/>
  <c r="AV1319" i="1"/>
  <c r="AQ1320" i="1"/>
  <c r="AQ1331" i="1"/>
  <c r="AP1332" i="1"/>
  <c r="AV1334" i="1"/>
  <c r="R1334" i="1"/>
  <c r="AA1334" i="1"/>
  <c r="AD1334" i="1" s="1"/>
  <c r="AH1334" i="1" s="1"/>
  <c r="AI1334" i="1" s="1"/>
  <c r="AF1334" i="1" s="1"/>
  <c r="AP1334" i="1"/>
  <c r="AN1345" i="1"/>
  <c r="AZ1347" i="1"/>
  <c r="BA1347" i="1" s="1"/>
  <c r="AY1348" i="1"/>
  <c r="AZ1348" i="1" s="1"/>
  <c r="BA1348" i="1" s="1"/>
  <c r="Q1352" i="1"/>
  <c r="AG1352" i="1" s="1"/>
  <c r="AV1354" i="1"/>
  <c r="AU1359" i="1"/>
  <c r="AS1359" i="1"/>
  <c r="AA1363" i="1"/>
  <c r="R1369" i="1"/>
  <c r="AS1369" i="1"/>
  <c r="AA1374" i="1"/>
  <c r="AD1374" i="1" s="1"/>
  <c r="AH1374" i="1" s="1"/>
  <c r="Y1374" i="1"/>
  <c r="Z1374" i="1" s="1"/>
  <c r="R1378" i="1"/>
  <c r="AS1378" i="1"/>
  <c r="AA1383" i="1"/>
  <c r="AD1383" i="1" s="1"/>
  <c r="AH1383" i="1" s="1"/>
  <c r="Y1383" i="1"/>
  <c r="Z1383" i="1" s="1"/>
  <c r="AV1388" i="1"/>
  <c r="AW1388" i="1" s="1"/>
  <c r="AX1388" i="1" s="1"/>
  <c r="Y1403" i="1"/>
  <c r="Z1403" i="1" s="1"/>
  <c r="AA1407" i="1"/>
  <c r="AD1407" i="1" s="1"/>
  <c r="AH1407" i="1" s="1"/>
  <c r="Y1407" i="1"/>
  <c r="Z1407" i="1" s="1"/>
  <c r="AS1413" i="1"/>
  <c r="AQ1413" i="1"/>
  <c r="AU1413" i="1"/>
  <c r="AD1422" i="1"/>
  <c r="AH1422" i="1" s="1"/>
  <c r="AI1428" i="1"/>
  <c r="AF1428" i="1" s="1"/>
  <c r="AU1437" i="1"/>
  <c r="AQ1437" i="1"/>
  <c r="AS1437" i="1"/>
  <c r="AR1442" i="1"/>
  <c r="AP1442" i="1"/>
  <c r="AT1442" i="1"/>
  <c r="AV1297" i="1"/>
  <c r="AV1300" i="1"/>
  <c r="AV1303" i="1"/>
  <c r="AN1309" i="1"/>
  <c r="Q1310" i="1"/>
  <c r="AG1310" i="1" s="1"/>
  <c r="AI1310" i="1" s="1"/>
  <c r="AF1310" i="1" s="1"/>
  <c r="AA1311" i="1"/>
  <c r="AD1311" i="1" s="1"/>
  <c r="AH1311" i="1" s="1"/>
  <c r="AI1311" i="1" s="1"/>
  <c r="AF1311" i="1" s="1"/>
  <c r="AN1318" i="1"/>
  <c r="AR1320" i="1"/>
  <c r="AA1321" i="1"/>
  <c r="AD1321" i="1" s="1"/>
  <c r="AH1321" i="1" s="1"/>
  <c r="AI1321" i="1" s="1"/>
  <c r="AF1321" i="1" s="1"/>
  <c r="AO1322" i="1"/>
  <c r="AA1325" i="1"/>
  <c r="AD1325" i="1" s="1"/>
  <c r="AH1325" i="1" s="1"/>
  <c r="AI1325" i="1" s="1"/>
  <c r="AF1325" i="1" s="1"/>
  <c r="AT1328" i="1"/>
  <c r="AQ1332" i="1"/>
  <c r="R1333" i="1"/>
  <c r="AQ1334" i="1"/>
  <c r="AV1337" i="1"/>
  <c r="R1337" i="1"/>
  <c r="AP1337" i="1"/>
  <c r="AV1338" i="1"/>
  <c r="AN1348" i="1"/>
  <c r="AZ1350" i="1"/>
  <c r="BA1350" i="1" s="1"/>
  <c r="R1353" i="1"/>
  <c r="Q1354" i="1"/>
  <c r="AG1354" i="1" s="1"/>
  <c r="Q1355" i="1"/>
  <c r="AG1355" i="1" s="1"/>
  <c r="AP1359" i="1"/>
  <c r="V1364" i="1"/>
  <c r="AS1365" i="1"/>
  <c r="AU1369" i="1"/>
  <c r="AQ1375" i="1"/>
  <c r="AQ1376" i="1"/>
  <c r="AU1378" i="1"/>
  <c r="AD1402" i="1"/>
  <c r="AH1402" i="1" s="1"/>
  <c r="AR1407" i="1"/>
  <c r="AP1407" i="1"/>
  <c r="AD1420" i="1"/>
  <c r="AH1420" i="1" s="1"/>
  <c r="AI1420" i="1" s="1"/>
  <c r="AF1420" i="1" s="1"/>
  <c r="AW1424" i="1"/>
  <c r="AX1424" i="1" s="1"/>
  <c r="AR1439" i="1"/>
  <c r="AP1439" i="1"/>
  <c r="AT1439" i="1"/>
  <c r="AU1442" i="1"/>
  <c r="AS1442" i="1"/>
  <c r="AQ1442" i="1"/>
  <c r="AR1454" i="1"/>
  <c r="AP1454" i="1"/>
  <c r="AT1454" i="1"/>
  <c r="Q1308" i="1"/>
  <c r="AG1308" i="1" s="1"/>
  <c r="AI1308" i="1" s="1"/>
  <c r="AF1308" i="1" s="1"/>
  <c r="AZ1309" i="1"/>
  <c r="BA1309" i="1" s="1"/>
  <c r="V1319" i="1"/>
  <c r="AT1320" i="1"/>
  <c r="AV1326" i="1"/>
  <c r="AW1326" i="1" s="1"/>
  <c r="AX1326" i="1" s="1"/>
  <c r="AT1331" i="1"/>
  <c r="R1336" i="1"/>
  <c r="AP1339" i="1"/>
  <c r="AV1340" i="1"/>
  <c r="R1340" i="1"/>
  <c r="AV1341" i="1"/>
  <c r="AW1341" i="1" s="1"/>
  <c r="AX1341" i="1" s="1"/>
  <c r="AO1342" i="1"/>
  <c r="W1348" i="1"/>
  <c r="AB1348" i="1" s="1"/>
  <c r="AD1348" i="1" s="1"/>
  <c r="AH1348" i="1" s="1"/>
  <c r="AN1351" i="1"/>
  <c r="AZ1353" i="1"/>
  <c r="BA1353" i="1" s="1"/>
  <c r="AY1354" i="1"/>
  <c r="AZ1354" i="1" s="1"/>
  <c r="BA1354" i="1" s="1"/>
  <c r="AQ1359" i="1"/>
  <c r="AV1364" i="1"/>
  <c r="AU1365" i="1"/>
  <c r="AZ1368" i="1"/>
  <c r="BA1368" i="1" s="1"/>
  <c r="V1369" i="1"/>
  <c r="AD1370" i="1"/>
  <c r="AH1370" i="1" s="1"/>
  <c r="AI1370" i="1" s="1"/>
  <c r="AF1370" i="1" s="1"/>
  <c r="AV1370" i="1"/>
  <c r="AW1370" i="1" s="1"/>
  <c r="AX1370" i="1" s="1"/>
  <c r="Y1373" i="1"/>
  <c r="Z1373" i="1" s="1"/>
  <c r="AU1376" i="1"/>
  <c r="AZ1377" i="1"/>
  <c r="BA1377" i="1" s="1"/>
  <c r="V1378" i="1"/>
  <c r="AD1379" i="1"/>
  <c r="AH1379" i="1" s="1"/>
  <c r="AI1379" i="1" s="1"/>
  <c r="AF1379" i="1" s="1"/>
  <c r="AV1379" i="1"/>
  <c r="Y1382" i="1"/>
  <c r="Z1382" i="1" s="1"/>
  <c r="AI1391" i="1"/>
  <c r="AF1391" i="1" s="1"/>
  <c r="AD1393" i="1"/>
  <c r="AH1393" i="1" s="1"/>
  <c r="AI1393" i="1" s="1"/>
  <c r="AF1393" i="1" s="1"/>
  <c r="AR1395" i="1"/>
  <c r="AP1395" i="1"/>
  <c r="X1396" i="1"/>
  <c r="AC1396" i="1" s="1"/>
  <c r="AD1396" i="1" s="1"/>
  <c r="AH1396" i="1" s="1"/>
  <c r="AI1396" i="1" s="1"/>
  <c r="AF1396" i="1" s="1"/>
  <c r="R1396" i="1"/>
  <c r="AY1396" i="1" s="1"/>
  <c r="AZ1396" i="1" s="1"/>
  <c r="BA1396" i="1" s="1"/>
  <c r="AQ1411" i="1"/>
  <c r="AU1411" i="1"/>
  <c r="AS1411" i="1"/>
  <c r="AU1426" i="1"/>
  <c r="AS1426" i="1"/>
  <c r="AQ1426" i="1"/>
  <c r="Y1442" i="1"/>
  <c r="Z1442" i="1" s="1"/>
  <c r="AA1442" i="1"/>
  <c r="AD1442" i="1" s="1"/>
  <c r="AH1442" i="1" s="1"/>
  <c r="AI1442" i="1" s="1"/>
  <c r="AF1442" i="1" s="1"/>
  <c r="AT1458" i="1"/>
  <c r="AR1458" i="1"/>
  <c r="AP1458" i="1"/>
  <c r="V1353" i="1"/>
  <c r="AN1354" i="1"/>
  <c r="AZ1356" i="1"/>
  <c r="BA1356" i="1" s="1"/>
  <c r="AR1357" i="1"/>
  <c r="AP1357" i="1"/>
  <c r="AT1358" i="1"/>
  <c r="AR1358" i="1"/>
  <c r="AV1359" i="1"/>
  <c r="AS1361" i="1"/>
  <c r="AD1365" i="1"/>
  <c r="AH1365" i="1" s="1"/>
  <c r="AI1365" i="1" s="1"/>
  <c r="AF1365" i="1" s="1"/>
  <c r="Y1372" i="1"/>
  <c r="Z1372" i="1" s="1"/>
  <c r="Y1381" i="1"/>
  <c r="Z1381" i="1" s="1"/>
  <c r="AS1384" i="1"/>
  <c r="AA1386" i="1"/>
  <c r="AD1386" i="1" s="1"/>
  <c r="AH1386" i="1" s="1"/>
  <c r="W1390" i="1"/>
  <c r="AB1390" i="1" s="1"/>
  <c r="R1390" i="1"/>
  <c r="AY1390" i="1" s="1"/>
  <c r="AZ1390" i="1" s="1"/>
  <c r="BA1390" i="1" s="1"/>
  <c r="AU1390" i="1"/>
  <c r="AS1390" i="1"/>
  <c r="AQ1390" i="1"/>
  <c r="AA1392" i="1"/>
  <c r="AD1392" i="1" s="1"/>
  <c r="AH1392" i="1" s="1"/>
  <c r="AI1392" i="1" s="1"/>
  <c r="AF1392" i="1" s="1"/>
  <c r="Y1392" i="1"/>
  <c r="Z1392" i="1" s="1"/>
  <c r="AV1397" i="1"/>
  <c r="W1397" i="1"/>
  <c r="AB1397" i="1" s="1"/>
  <c r="AD1405" i="1"/>
  <c r="AH1405" i="1" s="1"/>
  <c r="AI1405" i="1" s="1"/>
  <c r="AF1405" i="1" s="1"/>
  <c r="AA1413" i="1"/>
  <c r="AD1413" i="1" s="1"/>
  <c r="AH1413" i="1" s="1"/>
  <c r="AI1413" i="1" s="1"/>
  <c r="AF1413" i="1" s="1"/>
  <c r="Y1413" i="1"/>
  <c r="Z1413" i="1" s="1"/>
  <c r="AV1305" i="1"/>
  <c r="AV1314" i="1"/>
  <c r="Q1315" i="1"/>
  <c r="AG1315" i="1" s="1"/>
  <c r="AO1319" i="1"/>
  <c r="R1324" i="1"/>
  <c r="AN1327" i="1"/>
  <c r="AW1330" i="1"/>
  <c r="AX1330" i="1" s="1"/>
  <c r="AU1332" i="1"/>
  <c r="AW1332" i="1" s="1"/>
  <c r="AX1332" i="1" s="1"/>
  <c r="R1342" i="1"/>
  <c r="AV1346" i="1"/>
  <c r="R1346" i="1"/>
  <c r="AV1347" i="1"/>
  <c r="AO1348" i="1"/>
  <c r="X1351" i="1"/>
  <c r="AC1351" i="1" s="1"/>
  <c r="AD1351" i="1" s="1"/>
  <c r="AH1351" i="1" s="1"/>
  <c r="W1354" i="1"/>
  <c r="AB1354" i="1" s="1"/>
  <c r="Y1357" i="1"/>
  <c r="Z1357" i="1" s="1"/>
  <c r="AP1358" i="1"/>
  <c r="Q1360" i="1"/>
  <c r="AG1360" i="1" s="1"/>
  <c r="AN1360" i="1"/>
  <c r="AU1361" i="1"/>
  <c r="AA1373" i="1"/>
  <c r="AD1373" i="1" s="1"/>
  <c r="AH1373" i="1" s="1"/>
  <c r="AI1373" i="1" s="1"/>
  <c r="AF1373" i="1" s="1"/>
  <c r="AA1382" i="1"/>
  <c r="AD1382" i="1" s="1"/>
  <c r="AH1382" i="1" s="1"/>
  <c r="Y1391" i="1"/>
  <c r="Z1391" i="1" s="1"/>
  <c r="AA1401" i="1"/>
  <c r="AD1401" i="1" s="1"/>
  <c r="AH1401" i="1" s="1"/>
  <c r="AI1401" i="1" s="1"/>
  <c r="AF1401" i="1" s="1"/>
  <c r="Y1401" i="1"/>
  <c r="Z1401" i="1" s="1"/>
  <c r="AI1402" i="1"/>
  <c r="AF1402" i="1" s="1"/>
  <c r="AM1403" i="1"/>
  <c r="AY1403" i="1"/>
  <c r="AZ1403" i="1" s="1"/>
  <c r="BA1403" i="1" s="1"/>
  <c r="Q1403" i="1"/>
  <c r="AG1403" i="1" s="1"/>
  <c r="P1407" i="1"/>
  <c r="AD1419" i="1"/>
  <c r="AH1419" i="1" s="1"/>
  <c r="AI1419" i="1" s="1"/>
  <c r="AF1419" i="1" s="1"/>
  <c r="AU1423" i="1"/>
  <c r="AS1423" i="1"/>
  <c r="AQ1423" i="1"/>
  <c r="AQ1434" i="1"/>
  <c r="AU1434" i="1"/>
  <c r="AS1434" i="1"/>
  <c r="AV1361" i="1"/>
  <c r="V1361" i="1"/>
  <c r="R1361" i="1"/>
  <c r="W1363" i="1"/>
  <c r="AB1363" i="1" s="1"/>
  <c r="R1363" i="1"/>
  <c r="R1367" i="1"/>
  <c r="V1367" i="1"/>
  <c r="AV1367" i="1"/>
  <c r="AW1367" i="1" s="1"/>
  <c r="AX1367" i="1" s="1"/>
  <c r="AV1368" i="1"/>
  <c r="R1368" i="1"/>
  <c r="AI1377" i="1"/>
  <c r="AF1377" i="1" s="1"/>
  <c r="AV1387" i="1"/>
  <c r="AW1387" i="1" s="1"/>
  <c r="AX1387" i="1" s="1"/>
  <c r="R1387" i="1"/>
  <c r="AV1389" i="1"/>
  <c r="R1389" i="1"/>
  <c r="V1389" i="1"/>
  <c r="AD1403" i="1"/>
  <c r="AH1403" i="1" s="1"/>
  <c r="AA1409" i="1"/>
  <c r="AD1409" i="1" s="1"/>
  <c r="AH1409" i="1" s="1"/>
  <c r="Y1409" i="1"/>
  <c r="Z1409" i="1" s="1"/>
  <c r="AS1409" i="1"/>
  <c r="AQ1409" i="1"/>
  <c r="AU1409" i="1"/>
  <c r="AU1420" i="1"/>
  <c r="AS1420" i="1"/>
  <c r="AW1420" i="1" s="1"/>
  <c r="AX1420" i="1" s="1"/>
  <c r="AQ1420" i="1"/>
  <c r="AR1422" i="1"/>
  <c r="AT1422" i="1"/>
  <c r="AP1422" i="1"/>
  <c r="AD1436" i="1"/>
  <c r="AH1436" i="1" s="1"/>
  <c r="AQ1443" i="1"/>
  <c r="AU1443" i="1"/>
  <c r="AS1443" i="1"/>
  <c r="AP1316" i="1"/>
  <c r="AQ1318" i="1"/>
  <c r="Y1324" i="1"/>
  <c r="Z1324" i="1" s="1"/>
  <c r="AZ1330" i="1"/>
  <c r="BA1330" i="1" s="1"/>
  <c r="AV1352" i="1"/>
  <c r="AW1352" i="1" s="1"/>
  <c r="AX1352" i="1" s="1"/>
  <c r="R1352" i="1"/>
  <c r="Y1356" i="1"/>
  <c r="Z1356" i="1" s="1"/>
  <c r="AV1358" i="1"/>
  <c r="AW1358" i="1" s="1"/>
  <c r="AX1358" i="1" s="1"/>
  <c r="V1358" i="1"/>
  <c r="R1358" i="1"/>
  <c r="AA1360" i="1"/>
  <c r="AZ1373" i="1"/>
  <c r="BA1373" i="1" s="1"/>
  <c r="AR1374" i="1"/>
  <c r="AT1374" i="1"/>
  <c r="AP1374" i="1"/>
  <c r="W1375" i="1"/>
  <c r="R1375" i="1"/>
  <c r="AW1378" i="1"/>
  <c r="AX1378" i="1" s="1"/>
  <c r="AR1383" i="1"/>
  <c r="AT1383" i="1"/>
  <c r="AP1383" i="1"/>
  <c r="AR1389" i="1"/>
  <c r="AT1389" i="1"/>
  <c r="AP1389" i="1"/>
  <c r="AA1406" i="1"/>
  <c r="AD1406" i="1" s="1"/>
  <c r="AH1406" i="1" s="1"/>
  <c r="Y1406" i="1"/>
  <c r="Z1406" i="1" s="1"/>
  <c r="AI1414" i="1"/>
  <c r="AF1414" i="1" s="1"/>
  <c r="AD1424" i="1"/>
  <c r="AH1424" i="1" s="1"/>
  <c r="AI1424" i="1" s="1"/>
  <c r="AF1424" i="1" s="1"/>
  <c r="AR1428" i="1"/>
  <c r="AT1428" i="1"/>
  <c r="AP1428" i="1"/>
  <c r="AA1430" i="1"/>
  <c r="AD1430" i="1" s="1"/>
  <c r="AH1430" i="1" s="1"/>
  <c r="AI1430" i="1" s="1"/>
  <c r="AF1430" i="1" s="1"/>
  <c r="Y1430" i="1"/>
  <c r="Z1430" i="1" s="1"/>
  <c r="AA1432" i="1"/>
  <c r="AD1432" i="1" s="1"/>
  <c r="AH1432" i="1" s="1"/>
  <c r="Y1432" i="1"/>
  <c r="Z1432" i="1" s="1"/>
  <c r="AA1441" i="1"/>
  <c r="AD1441" i="1" s="1"/>
  <c r="AH1441" i="1" s="1"/>
  <c r="AI1441" i="1" s="1"/>
  <c r="AF1441" i="1" s="1"/>
  <c r="Y1441" i="1"/>
  <c r="Z1441" i="1" s="1"/>
  <c r="AT1449" i="1"/>
  <c r="AR1449" i="1"/>
  <c r="AP1449" i="1"/>
  <c r="V1304" i="1"/>
  <c r="V1306" i="1"/>
  <c r="R1310" i="1"/>
  <c r="R1311" i="1"/>
  <c r="V1313" i="1"/>
  <c r="AV1313" i="1"/>
  <c r="AW1313" i="1" s="1"/>
  <c r="AX1313" i="1" s="1"/>
  <c r="V1315" i="1"/>
  <c r="AN1324" i="1"/>
  <c r="AO1328" i="1"/>
  <c r="Y1330" i="1"/>
  <c r="Z1330" i="1" s="1"/>
  <c r="AN1330" i="1"/>
  <c r="AZ1332" i="1"/>
  <c r="BA1332" i="1" s="1"/>
  <c r="AY1333" i="1"/>
  <c r="AZ1333" i="1" s="1"/>
  <c r="BA1333" i="1" s="1"/>
  <c r="R1335" i="1"/>
  <c r="R1351" i="1"/>
  <c r="AQ1352" i="1"/>
  <c r="AP1353" i="1"/>
  <c r="AA1354" i="1"/>
  <c r="AD1354" i="1" s="1"/>
  <c r="AH1354" i="1" s="1"/>
  <c r="AV1355" i="1"/>
  <c r="R1355" i="1"/>
  <c r="AP1355" i="1"/>
  <c r="AV1356" i="1"/>
  <c r="AQ1357" i="1"/>
  <c r="W1360" i="1"/>
  <c r="AB1360" i="1" s="1"/>
  <c r="AZ1361" i="1"/>
  <c r="BA1361" i="1" s="1"/>
  <c r="AV1371" i="1"/>
  <c r="AW1371" i="1" s="1"/>
  <c r="AX1371" i="1" s="1"/>
  <c r="R1371" i="1"/>
  <c r="V1371" i="1"/>
  <c r="AV1377" i="1"/>
  <c r="R1377" i="1"/>
  <c r="AV1380" i="1"/>
  <c r="AW1380" i="1" s="1"/>
  <c r="AX1380" i="1" s="1"/>
  <c r="R1380" i="1"/>
  <c r="V1380" i="1"/>
  <c r="W1384" i="1"/>
  <c r="R1384" i="1"/>
  <c r="AA1388" i="1"/>
  <c r="AD1388" i="1" s="1"/>
  <c r="AH1388" i="1" s="1"/>
  <c r="AI1388" i="1" s="1"/>
  <c r="AF1388" i="1" s="1"/>
  <c r="Y1388" i="1"/>
  <c r="Z1388" i="1" s="1"/>
  <c r="AR1388" i="1"/>
  <c r="AT1388" i="1"/>
  <c r="AP1388" i="1"/>
  <c r="R1400" i="1"/>
  <c r="V1400" i="1"/>
  <c r="AS1425" i="1"/>
  <c r="AU1425" i="1"/>
  <c r="AQ1425" i="1"/>
  <c r="AI1426" i="1"/>
  <c r="AF1426" i="1" s="1"/>
  <c r="AS1428" i="1"/>
  <c r="AU1428" i="1"/>
  <c r="AQ1428" i="1"/>
  <c r="AT1440" i="1"/>
  <c r="AR1440" i="1"/>
  <c r="AP1440" i="1"/>
  <c r="AR1445" i="1"/>
  <c r="AP1445" i="1"/>
  <c r="AT1445" i="1"/>
  <c r="AV1308" i="1"/>
  <c r="AS1309" i="1"/>
  <c r="AV1317" i="1"/>
  <c r="AS1318" i="1"/>
  <c r="AV1320" i="1"/>
  <c r="AW1320" i="1" s="1"/>
  <c r="AX1320" i="1" s="1"/>
  <c r="AW1321" i="1"/>
  <c r="AX1321" i="1" s="1"/>
  <c r="V1332" i="1"/>
  <c r="Y1333" i="1"/>
  <c r="Z1333" i="1" s="1"/>
  <c r="AN1333" i="1"/>
  <c r="AZ1335" i="1"/>
  <c r="BA1335" i="1" s="1"/>
  <c r="AZ1336" i="1"/>
  <c r="BA1336" i="1" s="1"/>
  <c r="AQ1353" i="1"/>
  <c r="AD1357" i="1"/>
  <c r="AH1357" i="1" s="1"/>
  <c r="AI1357" i="1" s="1"/>
  <c r="AF1357" i="1" s="1"/>
  <c r="AS1357" i="1"/>
  <c r="AW1357" i="1" s="1"/>
  <c r="AX1357" i="1" s="1"/>
  <c r="AP1362" i="1"/>
  <c r="AR1370" i="1"/>
  <c r="AP1370" i="1"/>
  <c r="AU1377" i="1"/>
  <c r="AS1377" i="1"/>
  <c r="AR1379" i="1"/>
  <c r="AP1379" i="1"/>
  <c r="AV1386" i="1"/>
  <c r="R1386" i="1"/>
  <c r="AU1386" i="1"/>
  <c r="AS1386" i="1"/>
  <c r="AS1392" i="1"/>
  <c r="AQ1392" i="1"/>
  <c r="AA1398" i="1"/>
  <c r="AD1398" i="1" s="1"/>
  <c r="AH1398" i="1" s="1"/>
  <c r="AI1398" i="1" s="1"/>
  <c r="AF1398" i="1" s="1"/>
  <c r="Y1398" i="1"/>
  <c r="Z1398" i="1" s="1"/>
  <c r="AQ1402" i="1"/>
  <c r="AU1402" i="1"/>
  <c r="AR1416" i="1"/>
  <c r="AP1416" i="1"/>
  <c r="AT1416" i="1"/>
  <c r="AN1306" i="1"/>
  <c r="AT1307" i="1"/>
  <c r="AN1315" i="1"/>
  <c r="AV1328" i="1"/>
  <c r="R1328" i="1"/>
  <c r="V1335" i="1"/>
  <c r="AN1336" i="1"/>
  <c r="AZ1338" i="1"/>
  <c r="BA1338" i="1" s="1"/>
  <c r="AZ1339" i="1"/>
  <c r="BA1339" i="1" s="1"/>
  <c r="AU1347" i="1"/>
  <c r="AR1353" i="1"/>
  <c r="AT1357" i="1"/>
  <c r="AI1359" i="1"/>
  <c r="AF1359" i="1" s="1"/>
  <c r="AA1362" i="1"/>
  <c r="AD1362" i="1" s="1"/>
  <c r="AH1362" i="1" s="1"/>
  <c r="AI1362" i="1" s="1"/>
  <c r="AF1362" i="1" s="1"/>
  <c r="AR1368" i="1"/>
  <c r="AT1368" i="1"/>
  <c r="AP1368" i="1"/>
  <c r="W1372" i="1"/>
  <c r="AB1372" i="1" s="1"/>
  <c r="AD1372" i="1" s="1"/>
  <c r="AH1372" i="1" s="1"/>
  <c r="AI1372" i="1" s="1"/>
  <c r="AF1372" i="1" s="1"/>
  <c r="R1372" i="1"/>
  <c r="AU1373" i="1"/>
  <c r="AS1373" i="1"/>
  <c r="AQ1373" i="1"/>
  <c r="R1376" i="1"/>
  <c r="V1376" i="1"/>
  <c r="AV1376" i="1"/>
  <c r="W1381" i="1"/>
  <c r="AB1381" i="1" s="1"/>
  <c r="R1381" i="1"/>
  <c r="AU1382" i="1"/>
  <c r="AS1382" i="1"/>
  <c r="AQ1382" i="1"/>
  <c r="AA1390" i="1"/>
  <c r="AA1394" i="1"/>
  <c r="AA1397" i="1"/>
  <c r="W1399" i="1"/>
  <c r="AB1399" i="1" s="1"/>
  <c r="AD1399" i="1" s="1"/>
  <c r="AH1399" i="1" s="1"/>
  <c r="AI1399" i="1" s="1"/>
  <c r="AF1399" i="1" s="1"/>
  <c r="R1399" i="1"/>
  <c r="AQ1408" i="1"/>
  <c r="AU1408" i="1"/>
  <c r="AS1408" i="1"/>
  <c r="AA1410" i="1"/>
  <c r="AD1410" i="1" s="1"/>
  <c r="AH1410" i="1" s="1"/>
  <c r="Y1410" i="1"/>
  <c r="Z1410" i="1" s="1"/>
  <c r="AS1419" i="1"/>
  <c r="AU1419" i="1"/>
  <c r="AQ1419" i="1"/>
  <c r="AN1321" i="1"/>
  <c r="AA1324" i="1"/>
  <c r="AD1324" i="1" s="1"/>
  <c r="AH1324" i="1" s="1"/>
  <c r="AI1324" i="1" s="1"/>
  <c r="AF1324" i="1" s="1"/>
  <c r="AO1325" i="1"/>
  <c r="AP1328" i="1"/>
  <c r="AV1329" i="1"/>
  <c r="AM1333" i="1"/>
  <c r="Y1339" i="1"/>
  <c r="Z1339" i="1" s="1"/>
  <c r="V1340" i="1"/>
  <c r="AZ1341" i="1"/>
  <c r="BA1341" i="1" s="1"/>
  <c r="AV1348" i="1"/>
  <c r="AT1355" i="1"/>
  <c r="R1359" i="1"/>
  <c r="AT1362" i="1"/>
  <c r="AR1365" i="1"/>
  <c r="AT1365" i="1"/>
  <c r="AP1365" i="1"/>
  <c r="AU1368" i="1"/>
  <c r="AS1368" i="1"/>
  <c r="AR1371" i="1"/>
  <c r="AT1371" i="1"/>
  <c r="AI1374" i="1"/>
  <c r="AF1374" i="1" s="1"/>
  <c r="AR1377" i="1"/>
  <c r="AT1377" i="1"/>
  <c r="AP1377" i="1"/>
  <c r="AR1380" i="1"/>
  <c r="AT1380" i="1"/>
  <c r="AI1383" i="1"/>
  <c r="AF1383" i="1" s="1"/>
  <c r="R1385" i="1"/>
  <c r="V1385" i="1"/>
  <c r="AV1385" i="1"/>
  <c r="AW1385" i="1" s="1"/>
  <c r="AX1385" i="1" s="1"/>
  <c r="AR1386" i="1"/>
  <c r="AT1386" i="1"/>
  <c r="AP1386" i="1"/>
  <c r="AR1392" i="1"/>
  <c r="AT1392" i="1"/>
  <c r="AP1392" i="1"/>
  <c r="AU1399" i="1"/>
  <c r="AS1399" i="1"/>
  <c r="AQ1399" i="1"/>
  <c r="AV1404" i="1"/>
  <c r="AW1404" i="1" s="1"/>
  <c r="AX1404" i="1" s="1"/>
  <c r="R1404" i="1"/>
  <c r="V1404" i="1"/>
  <c r="AA1416" i="1"/>
  <c r="AD1416" i="1" s="1"/>
  <c r="AH1416" i="1" s="1"/>
  <c r="Y1416" i="1"/>
  <c r="Z1416" i="1" s="1"/>
  <c r="AR1451" i="1"/>
  <c r="AP1451" i="1"/>
  <c r="AT1451" i="1"/>
  <c r="R1305" i="1"/>
  <c r="R1314" i="1"/>
  <c r="AV1331" i="1"/>
  <c r="AW1331" i="1" s="1"/>
  <c r="AX1331" i="1" s="1"/>
  <c r="R1331" i="1"/>
  <c r="R1347" i="1"/>
  <c r="AU1353" i="1"/>
  <c r="AW1353" i="1" s="1"/>
  <c r="AX1353" i="1" s="1"/>
  <c r="Q1364" i="1"/>
  <c r="AG1364" i="1" s="1"/>
  <c r="AB1366" i="1"/>
  <c r="AD1366" i="1" s="1"/>
  <c r="AH1366" i="1" s="1"/>
  <c r="AI1366" i="1" s="1"/>
  <c r="AF1366" i="1" s="1"/>
  <c r="Y1366" i="1"/>
  <c r="Z1366" i="1" s="1"/>
  <c r="V1368" i="1"/>
  <c r="AQ1368" i="1"/>
  <c r="AV1373" i="1"/>
  <c r="AQ1377" i="1"/>
  <c r="AV1382" i="1"/>
  <c r="AQ1386" i="1"/>
  <c r="AU1391" i="1"/>
  <c r="AS1391" i="1"/>
  <c r="AQ1391" i="1"/>
  <c r="AU1392" i="1"/>
  <c r="AV1394" i="1"/>
  <c r="X1394" i="1"/>
  <c r="AC1394" i="1" s="1"/>
  <c r="AS1402" i="1"/>
  <c r="AW1402" i="1" s="1"/>
  <c r="AX1402" i="1" s="1"/>
  <c r="AS1404" i="1"/>
  <c r="AQ1404" i="1"/>
  <c r="R1373" i="1"/>
  <c r="R1382" i="1"/>
  <c r="Q1389" i="1"/>
  <c r="AG1389" i="1" s="1"/>
  <c r="AU1389" i="1"/>
  <c r="R1391" i="1"/>
  <c r="Y1393" i="1"/>
  <c r="Z1393" i="1" s="1"/>
  <c r="AN1394" i="1"/>
  <c r="AY1397" i="1"/>
  <c r="AZ1397" i="1" s="1"/>
  <c r="BA1397" i="1" s="1"/>
  <c r="AV1406" i="1"/>
  <c r="AU1410" i="1"/>
  <c r="AR1411" i="1"/>
  <c r="AT1412" i="1"/>
  <c r="AT1413" i="1"/>
  <c r="AQ1414" i="1"/>
  <c r="AQ1416" i="1"/>
  <c r="AP1417" i="1"/>
  <c r="AP1419" i="1"/>
  <c r="Y1421" i="1"/>
  <c r="Z1421" i="1" s="1"/>
  <c r="AV1422" i="1"/>
  <c r="R1422" i="1"/>
  <c r="Y1428" i="1"/>
  <c r="Z1428" i="1" s="1"/>
  <c r="Y1429" i="1"/>
  <c r="Z1429" i="1" s="1"/>
  <c r="AP1431" i="1"/>
  <c r="Y1436" i="1"/>
  <c r="Z1436" i="1" s="1"/>
  <c r="AU1447" i="1"/>
  <c r="AQ1447" i="1"/>
  <c r="AY1447" i="1"/>
  <c r="AZ1447" i="1" s="1"/>
  <c r="BA1447" i="1" s="1"/>
  <c r="AA1448" i="1"/>
  <c r="AD1448" i="1" s="1"/>
  <c r="AH1448" i="1" s="1"/>
  <c r="AI1448" i="1" s="1"/>
  <c r="AF1448" i="1" s="1"/>
  <c r="Y1448" i="1"/>
  <c r="Z1448" i="1" s="1"/>
  <c r="AO1451" i="1"/>
  <c r="X1453" i="1"/>
  <c r="AC1453" i="1" s="1"/>
  <c r="AD1453" i="1" s="1"/>
  <c r="AH1453" i="1" s="1"/>
  <c r="AI1453" i="1" s="1"/>
  <c r="AF1453" i="1" s="1"/>
  <c r="AV1453" i="1"/>
  <c r="R1453" i="1"/>
  <c r="AV1458" i="1"/>
  <c r="AW1458" i="1" s="1"/>
  <c r="AX1458" i="1" s="1"/>
  <c r="V1458" i="1"/>
  <c r="R1458" i="1"/>
  <c r="Y1459" i="1"/>
  <c r="Z1459" i="1" s="1"/>
  <c r="Y1460" i="1"/>
  <c r="Z1460" i="1" s="1"/>
  <c r="AA1460" i="1"/>
  <c r="AD1460" i="1" s="1"/>
  <c r="AH1460" i="1" s="1"/>
  <c r="AT1464" i="1"/>
  <c r="AR1464" i="1"/>
  <c r="AP1464" i="1"/>
  <c r="AV1475" i="1"/>
  <c r="AU1484" i="1"/>
  <c r="AS1484" i="1"/>
  <c r="AQ1484" i="1"/>
  <c r="AR1487" i="1"/>
  <c r="AP1487" i="1"/>
  <c r="AT1487" i="1"/>
  <c r="AU1502" i="1"/>
  <c r="AS1502" i="1"/>
  <c r="AQ1502" i="1"/>
  <c r="AR1549" i="1"/>
  <c r="AT1549" i="1"/>
  <c r="AP1549" i="1"/>
  <c r="AO1394" i="1"/>
  <c r="AN1397" i="1"/>
  <c r="AZ1399" i="1"/>
  <c r="BA1399" i="1" s="1"/>
  <c r="R1402" i="1"/>
  <c r="AU1405" i="1"/>
  <c r="Q1407" i="1"/>
  <c r="AG1407" i="1" s="1"/>
  <c r="AV1409" i="1"/>
  <c r="AU1412" i="1"/>
  <c r="AR1414" i="1"/>
  <c r="AQ1417" i="1"/>
  <c r="AA1418" i="1"/>
  <c r="AD1418" i="1" s="1"/>
  <c r="AH1418" i="1" s="1"/>
  <c r="AI1418" i="1" s="1"/>
  <c r="AF1418" i="1" s="1"/>
  <c r="AP1420" i="1"/>
  <c r="R1421" i="1"/>
  <c r="AQ1421" i="1"/>
  <c r="AV1423" i="1"/>
  <c r="AA1423" i="1"/>
  <c r="AD1423" i="1" s="1"/>
  <c r="AH1423" i="1" s="1"/>
  <c r="AI1423" i="1" s="1"/>
  <c r="AF1423" i="1" s="1"/>
  <c r="Y1424" i="1"/>
  <c r="Z1424" i="1" s="1"/>
  <c r="AP1424" i="1"/>
  <c r="AV1425" i="1"/>
  <c r="R1425" i="1"/>
  <c r="AO1430" i="1"/>
  <c r="AQ1431" i="1"/>
  <c r="AY1433" i="1"/>
  <c r="AZ1433" i="1" s="1"/>
  <c r="BA1433" i="1" s="1"/>
  <c r="AZ1435" i="1"/>
  <c r="BA1435" i="1" s="1"/>
  <c r="AV1438" i="1"/>
  <c r="AP1444" i="1"/>
  <c r="AT1446" i="1"/>
  <c r="AR1446" i="1"/>
  <c r="R1447" i="1"/>
  <c r="AQ1449" i="1"/>
  <c r="AM1457" i="1"/>
  <c r="AZ1462" i="1"/>
  <c r="BA1462" i="1" s="1"/>
  <c r="AP1465" i="1"/>
  <c r="AA1466" i="1"/>
  <c r="AD1466" i="1" s="1"/>
  <c r="AH1466" i="1" s="1"/>
  <c r="Y1466" i="1"/>
  <c r="Z1466" i="1" s="1"/>
  <c r="AA1468" i="1"/>
  <c r="AD1468" i="1" s="1"/>
  <c r="AH1468" i="1" s="1"/>
  <c r="AI1468" i="1" s="1"/>
  <c r="AF1468" i="1" s="1"/>
  <c r="Y1468" i="1"/>
  <c r="Z1468" i="1" s="1"/>
  <c r="AY1469" i="1"/>
  <c r="AZ1469" i="1" s="1"/>
  <c r="BA1469" i="1" s="1"/>
  <c r="Q1469" i="1"/>
  <c r="AG1469" i="1" s="1"/>
  <c r="AM1469" i="1"/>
  <c r="AU1470" i="1"/>
  <c r="AQ1470" i="1"/>
  <c r="AZ1471" i="1"/>
  <c r="BA1471" i="1" s="1"/>
  <c r="AA1472" i="1"/>
  <c r="AD1472" i="1" s="1"/>
  <c r="AH1472" i="1" s="1"/>
  <c r="AM1484" i="1"/>
  <c r="AR1490" i="1"/>
  <c r="AP1490" i="1"/>
  <c r="AT1490" i="1"/>
  <c r="AA1495" i="1"/>
  <c r="AA1496" i="1"/>
  <c r="AD1496" i="1" s="1"/>
  <c r="AH1496" i="1" s="1"/>
  <c r="V1504" i="1"/>
  <c r="R1504" i="1"/>
  <c r="AV1504" i="1"/>
  <c r="AA1507" i="1"/>
  <c r="AD1507" i="1" s="1"/>
  <c r="AH1507" i="1" s="1"/>
  <c r="Y1507" i="1"/>
  <c r="Z1507" i="1" s="1"/>
  <c r="AQ1509" i="1"/>
  <c r="AU1509" i="1"/>
  <c r="AS1509" i="1"/>
  <c r="AV1365" i="1"/>
  <c r="AW1365" i="1" s="1"/>
  <c r="AX1365" i="1" s="1"/>
  <c r="R1365" i="1"/>
  <c r="Q1367" i="1"/>
  <c r="AG1367" i="1" s="1"/>
  <c r="AV1374" i="1"/>
  <c r="AW1374" i="1" s="1"/>
  <c r="AX1374" i="1" s="1"/>
  <c r="R1374" i="1"/>
  <c r="Q1376" i="1"/>
  <c r="AG1376" i="1" s="1"/>
  <c r="AV1383" i="1"/>
  <c r="AW1383" i="1" s="1"/>
  <c r="AX1383" i="1" s="1"/>
  <c r="R1383" i="1"/>
  <c r="Q1385" i="1"/>
  <c r="AG1385" i="1" s="1"/>
  <c r="AV1392" i="1"/>
  <c r="R1392" i="1"/>
  <c r="AO1397" i="1"/>
  <c r="AN1400" i="1"/>
  <c r="AZ1402" i="1"/>
  <c r="BA1402" i="1" s="1"/>
  <c r="R1405" i="1"/>
  <c r="Q1406" i="1"/>
  <c r="AG1406" i="1" s="1"/>
  <c r="AI1406" i="1" s="1"/>
  <c r="AF1406" i="1" s="1"/>
  <c r="Q1410" i="1"/>
  <c r="AG1410" i="1" s="1"/>
  <c r="AI1410" i="1" s="1"/>
  <c r="AF1410" i="1" s="1"/>
  <c r="AV1412" i="1"/>
  <c r="AS1414" i="1"/>
  <c r="AW1414" i="1" s="1"/>
  <c r="AX1414" i="1" s="1"/>
  <c r="AU1416" i="1"/>
  <c r="AR1417" i="1"/>
  <c r="AT1418" i="1"/>
  <c r="AT1419" i="1"/>
  <c r="AS1421" i="1"/>
  <c r="AW1421" i="1" s="1"/>
  <c r="AX1421" i="1" s="1"/>
  <c r="AQ1422" i="1"/>
  <c r="AP1423" i="1"/>
  <c r="R1424" i="1"/>
  <c r="AQ1424" i="1"/>
  <c r="AB1425" i="1"/>
  <c r="AD1425" i="1" s="1"/>
  <c r="AH1425" i="1" s="1"/>
  <c r="AI1425" i="1" s="1"/>
  <c r="AF1425" i="1" s="1"/>
  <c r="AP1425" i="1"/>
  <c r="AV1426" i="1"/>
  <c r="AP1427" i="1"/>
  <c r="AV1428" i="1"/>
  <c r="R1428" i="1"/>
  <c r="AR1431" i="1"/>
  <c r="AA1433" i="1"/>
  <c r="AD1433" i="1" s="1"/>
  <c r="AH1433" i="1" s="1"/>
  <c r="AI1433" i="1" s="1"/>
  <c r="AF1433" i="1" s="1"/>
  <c r="X1435" i="1"/>
  <c r="AC1435" i="1" s="1"/>
  <c r="AD1435" i="1" s="1"/>
  <c r="AH1435" i="1" s="1"/>
  <c r="AI1435" i="1" s="1"/>
  <c r="AF1435" i="1" s="1"/>
  <c r="AV1435" i="1"/>
  <c r="AY1438" i="1"/>
  <c r="AZ1438" i="1" s="1"/>
  <c r="BA1438" i="1" s="1"/>
  <c r="AA1439" i="1"/>
  <c r="AD1439" i="1" s="1"/>
  <c r="AH1439" i="1" s="1"/>
  <c r="AI1439" i="1" s="1"/>
  <c r="AF1439" i="1" s="1"/>
  <c r="Y1439" i="1"/>
  <c r="Z1439" i="1" s="1"/>
  <c r="AT1441" i="1"/>
  <c r="AQ1444" i="1"/>
  <c r="AS1449" i="1"/>
  <c r="AP1450" i="1"/>
  <c r="AU1452" i="1"/>
  <c r="AQ1452" i="1"/>
  <c r="AS1453" i="1"/>
  <c r="AQ1453" i="1"/>
  <c r="AU1453" i="1"/>
  <c r="AU1455" i="1"/>
  <c r="AQ1455" i="1"/>
  <c r="AV1459" i="1"/>
  <c r="AW1459" i="1" s="1"/>
  <c r="AX1459" i="1" s="1"/>
  <c r="R1459" i="1"/>
  <c r="AZ1459" i="1"/>
  <c r="BA1459" i="1" s="1"/>
  <c r="AM1463" i="1"/>
  <c r="AT1465" i="1"/>
  <c r="AS1470" i="1"/>
  <c r="AV1473" i="1"/>
  <c r="AW1473" i="1" s="1"/>
  <c r="AX1473" i="1" s="1"/>
  <c r="V1473" i="1"/>
  <c r="R1473" i="1"/>
  <c r="AY1473" i="1" s="1"/>
  <c r="AZ1473" i="1" s="1"/>
  <c r="BA1473" i="1" s="1"/>
  <c r="Q1480" i="1"/>
  <c r="AG1480" i="1" s="1"/>
  <c r="AY1480" i="1"/>
  <c r="AZ1480" i="1" s="1"/>
  <c r="BA1480" i="1" s="1"/>
  <c r="AO1480" i="1"/>
  <c r="AU1481" i="1"/>
  <c r="AS1481" i="1"/>
  <c r="Y1489" i="1"/>
  <c r="Z1489" i="1" s="1"/>
  <c r="AY1362" i="1"/>
  <c r="AZ1362" i="1" s="1"/>
  <c r="BA1362" i="1" s="1"/>
  <c r="AP1369" i="1"/>
  <c r="Y1370" i="1"/>
  <c r="Z1370" i="1" s="1"/>
  <c r="AZ1375" i="1"/>
  <c r="BA1375" i="1" s="1"/>
  <c r="AP1378" i="1"/>
  <c r="Y1379" i="1"/>
  <c r="Z1379" i="1" s="1"/>
  <c r="AZ1384" i="1"/>
  <c r="BA1384" i="1" s="1"/>
  <c r="AT1390" i="1"/>
  <c r="AV1393" i="1"/>
  <c r="AW1393" i="1" s="1"/>
  <c r="AX1393" i="1" s="1"/>
  <c r="AV1395" i="1"/>
  <c r="AW1395" i="1" s="1"/>
  <c r="AX1395" i="1" s="1"/>
  <c r="R1395" i="1"/>
  <c r="AM1397" i="1"/>
  <c r="Y1402" i="1"/>
  <c r="Z1402" i="1" s="1"/>
  <c r="AN1403" i="1"/>
  <c r="AZ1405" i="1"/>
  <c r="BA1405" i="1" s="1"/>
  <c r="Q1409" i="1"/>
  <c r="AG1409" i="1" s="1"/>
  <c r="AT1414" i="1"/>
  <c r="AS1417" i="1"/>
  <c r="AR1420" i="1"/>
  <c r="AS1424" i="1"/>
  <c r="AP1426" i="1"/>
  <c r="R1427" i="1"/>
  <c r="AY1427" i="1" s="1"/>
  <c r="AZ1427" i="1" s="1"/>
  <c r="BA1427" i="1" s="1"/>
  <c r="AV1429" i="1"/>
  <c r="AW1429" i="1" s="1"/>
  <c r="AX1429" i="1" s="1"/>
  <c r="AA1429" i="1"/>
  <c r="AD1429" i="1" s="1"/>
  <c r="AH1429" i="1" s="1"/>
  <c r="AI1429" i="1" s="1"/>
  <c r="AF1429" i="1" s="1"/>
  <c r="AP1430" i="1"/>
  <c r="AV1431" i="1"/>
  <c r="AW1431" i="1" s="1"/>
  <c r="AX1431" i="1" s="1"/>
  <c r="V1431" i="1"/>
  <c r="R1431" i="1"/>
  <c r="AY1431" i="1" s="1"/>
  <c r="AZ1431" i="1" s="1"/>
  <c r="BA1431" i="1" s="1"/>
  <c r="Q1432" i="1"/>
  <c r="AG1432" i="1" s="1"/>
  <c r="AN1432" i="1"/>
  <c r="AU1441" i="1"/>
  <c r="AS1441" i="1"/>
  <c r="AR1444" i="1"/>
  <c r="AD1450" i="1"/>
  <c r="AH1450" i="1" s="1"/>
  <c r="AI1450" i="1" s="1"/>
  <c r="AF1450" i="1" s="1"/>
  <c r="R1452" i="1"/>
  <c r="AP1453" i="1"/>
  <c r="AU1464" i="1"/>
  <c r="AQ1464" i="1"/>
  <c r="R1467" i="1"/>
  <c r="AU1469" i="1"/>
  <c r="AS1469" i="1"/>
  <c r="AQ1469" i="1"/>
  <c r="AT1473" i="1"/>
  <c r="AR1473" i="1"/>
  <c r="AP1473" i="1"/>
  <c r="AI1475" i="1"/>
  <c r="AF1475" i="1" s="1"/>
  <c r="AB1477" i="1"/>
  <c r="AD1477" i="1" s="1"/>
  <c r="AH1477" i="1" s="1"/>
  <c r="AI1477" i="1" s="1"/>
  <c r="AF1477" i="1" s="1"/>
  <c r="Y1477" i="1"/>
  <c r="Z1477" i="1" s="1"/>
  <c r="R1479" i="1"/>
  <c r="Y1481" i="1"/>
  <c r="Z1481" i="1" s="1"/>
  <c r="AC1481" i="1"/>
  <c r="AU1490" i="1"/>
  <c r="AS1490" i="1"/>
  <c r="AQ1490" i="1"/>
  <c r="AD1505" i="1"/>
  <c r="AH1505" i="1" s="1"/>
  <c r="R1370" i="1"/>
  <c r="R1379" i="1"/>
  <c r="Q1386" i="1"/>
  <c r="AG1386" i="1" s="1"/>
  <c r="AI1386" i="1" s="1"/>
  <c r="AF1386" i="1" s="1"/>
  <c r="R1388" i="1"/>
  <c r="R1394" i="1"/>
  <c r="AV1396" i="1"/>
  <c r="AW1396" i="1" s="1"/>
  <c r="AX1396" i="1" s="1"/>
  <c r="AV1398" i="1"/>
  <c r="R1398" i="1"/>
  <c r="AO1403" i="1"/>
  <c r="Y1405" i="1"/>
  <c r="Z1405" i="1" s="1"/>
  <c r="AN1406" i="1"/>
  <c r="AZ1408" i="1"/>
  <c r="BA1408" i="1" s="1"/>
  <c r="AY1409" i="1"/>
  <c r="AZ1409" i="1" s="1"/>
  <c r="BA1409" i="1" s="1"/>
  <c r="R1411" i="1"/>
  <c r="Q1412" i="1"/>
  <c r="AG1412" i="1" s="1"/>
  <c r="Q1416" i="1"/>
  <c r="AG1416" i="1" s="1"/>
  <c r="AI1416" i="1" s="1"/>
  <c r="AF1416" i="1" s="1"/>
  <c r="AU1422" i="1"/>
  <c r="AR1423" i="1"/>
  <c r="AT1424" i="1"/>
  <c r="AT1425" i="1"/>
  <c r="R1430" i="1"/>
  <c r="R1433" i="1"/>
  <c r="AV1433" i="1"/>
  <c r="AY1436" i="1"/>
  <c r="AZ1436" i="1" s="1"/>
  <c r="BA1436" i="1" s="1"/>
  <c r="Q1436" i="1"/>
  <c r="AG1436" i="1" s="1"/>
  <c r="AI1436" i="1" s="1"/>
  <c r="AF1436" i="1" s="1"/>
  <c r="AV1441" i="1"/>
  <c r="R1441" i="1"/>
  <c r="AT1443" i="1"/>
  <c r="AP1443" i="1"/>
  <c r="AD1445" i="1"/>
  <c r="AH1445" i="1" s="1"/>
  <c r="AU1446" i="1"/>
  <c r="AQ1446" i="1"/>
  <c r="AO1448" i="1"/>
  <c r="AT1450" i="1"/>
  <c r="AR1453" i="1"/>
  <c r="AD1454" i="1"/>
  <c r="AH1454" i="1" s="1"/>
  <c r="AR1457" i="1"/>
  <c r="AP1457" i="1"/>
  <c r="AO1463" i="1"/>
  <c r="AY1463" i="1"/>
  <c r="AZ1463" i="1" s="1"/>
  <c r="BA1463" i="1" s="1"/>
  <c r="Q1463" i="1"/>
  <c r="AG1463" i="1" s="1"/>
  <c r="AT1467" i="1"/>
  <c r="AR1467" i="1"/>
  <c r="AP1467" i="1"/>
  <c r="AR1469" i="1"/>
  <c r="AP1469" i="1"/>
  <c r="AM1472" i="1"/>
  <c r="AY1472" i="1"/>
  <c r="AZ1472" i="1" s="1"/>
  <c r="BA1472" i="1" s="1"/>
  <c r="Q1472" i="1"/>
  <c r="AG1472" i="1" s="1"/>
  <c r="AI1472" i="1" s="1"/>
  <c r="AF1472" i="1" s="1"/>
  <c r="AR1478" i="1"/>
  <c r="AP1478" i="1"/>
  <c r="AT1478" i="1"/>
  <c r="Q1489" i="1"/>
  <c r="AG1489" i="1" s="1"/>
  <c r="AI1489" i="1" s="1"/>
  <c r="AF1489" i="1" s="1"/>
  <c r="AO1489" i="1"/>
  <c r="AY1489" i="1"/>
  <c r="AZ1489" i="1" s="1"/>
  <c r="BA1489" i="1" s="1"/>
  <c r="AM1489" i="1"/>
  <c r="AU1503" i="1"/>
  <c r="AS1503" i="1"/>
  <c r="AW1503" i="1" s="1"/>
  <c r="AX1503" i="1" s="1"/>
  <c r="AQ1503" i="1"/>
  <c r="AQ1513" i="1"/>
  <c r="AU1513" i="1"/>
  <c r="AS1513" i="1"/>
  <c r="R1517" i="1"/>
  <c r="X1517" i="1"/>
  <c r="AC1517" i="1" s="1"/>
  <c r="AD1517" i="1" s="1"/>
  <c r="AH1517" i="1" s="1"/>
  <c r="AI1517" i="1" s="1"/>
  <c r="AF1517" i="1" s="1"/>
  <c r="AV1517" i="1"/>
  <c r="AV1362" i="1"/>
  <c r="AW1362" i="1" s="1"/>
  <c r="AX1362" i="1" s="1"/>
  <c r="R1362" i="1"/>
  <c r="AV1366" i="1"/>
  <c r="AN1367" i="1"/>
  <c r="AY1367" i="1"/>
  <c r="AZ1367" i="1" s="1"/>
  <c r="BA1367" i="1" s="1"/>
  <c r="AR1369" i="1"/>
  <c r="AV1375" i="1"/>
  <c r="AW1375" i="1" s="1"/>
  <c r="AX1375" i="1" s="1"/>
  <c r="AN1376" i="1"/>
  <c r="AY1376" i="1"/>
  <c r="AZ1376" i="1" s="1"/>
  <c r="BA1376" i="1" s="1"/>
  <c r="AR1378" i="1"/>
  <c r="AV1384" i="1"/>
  <c r="AW1384" i="1" s="1"/>
  <c r="AX1384" i="1" s="1"/>
  <c r="AN1385" i="1"/>
  <c r="AY1385" i="1"/>
  <c r="AZ1385" i="1" s="1"/>
  <c r="BA1385" i="1" s="1"/>
  <c r="AQ1395" i="1"/>
  <c r="R1397" i="1"/>
  <c r="AP1398" i="1"/>
  <c r="AV1399" i="1"/>
  <c r="AW1399" i="1" s="1"/>
  <c r="AX1399" i="1" s="1"/>
  <c r="AV1401" i="1"/>
  <c r="AW1401" i="1" s="1"/>
  <c r="AX1401" i="1" s="1"/>
  <c r="R1401" i="1"/>
  <c r="AO1406" i="1"/>
  <c r="Y1408" i="1"/>
  <c r="Z1408" i="1" s="1"/>
  <c r="AN1409" i="1"/>
  <c r="AZ1411" i="1"/>
  <c r="BA1411" i="1" s="1"/>
  <c r="Q1415" i="1"/>
  <c r="AG1415" i="1" s="1"/>
  <c r="AI1415" i="1" s="1"/>
  <c r="AF1415" i="1" s="1"/>
  <c r="AT1427" i="1"/>
  <c r="AM1432" i="1"/>
  <c r="AM1433" i="1"/>
  <c r="R1436" i="1"/>
  <c r="AV1436" i="1"/>
  <c r="AU1444" i="1"/>
  <c r="Y1445" i="1"/>
  <c r="Z1445" i="1" s="1"/>
  <c r="AM1447" i="1"/>
  <c r="AV1449" i="1"/>
  <c r="V1449" i="1"/>
  <c r="R1449" i="1"/>
  <c r="Y1450" i="1"/>
  <c r="Z1450" i="1" s="1"/>
  <c r="Y1451" i="1"/>
  <c r="Z1451" i="1" s="1"/>
  <c r="AA1451" i="1"/>
  <c r="AD1451" i="1" s="1"/>
  <c r="AH1451" i="1" s="1"/>
  <c r="Y1454" i="1"/>
  <c r="Z1454" i="1" s="1"/>
  <c r="AI1457" i="1"/>
  <c r="AF1457" i="1" s="1"/>
  <c r="AY1460" i="1"/>
  <c r="AZ1460" i="1" s="1"/>
  <c r="BA1460" i="1" s="1"/>
  <c r="Q1460" i="1"/>
  <c r="AG1460" i="1" s="1"/>
  <c r="AN1463" i="1"/>
  <c r="R1478" i="1"/>
  <c r="V1478" i="1"/>
  <c r="AV1478" i="1"/>
  <c r="AW1478" i="1" s="1"/>
  <c r="AX1478" i="1" s="1"/>
  <c r="AS1479" i="1"/>
  <c r="AQ1479" i="1"/>
  <c r="AV1486" i="1"/>
  <c r="X1486" i="1"/>
  <c r="AU1493" i="1"/>
  <c r="AS1493" i="1"/>
  <c r="AQ1493" i="1"/>
  <c r="AO1496" i="1"/>
  <c r="AN1496" i="1"/>
  <c r="Q1496" i="1"/>
  <c r="AG1496" i="1" s="1"/>
  <c r="AI1496" i="1" s="1"/>
  <c r="AF1496" i="1" s="1"/>
  <c r="AY1496" i="1"/>
  <c r="AZ1496" i="1" s="1"/>
  <c r="BA1496" i="1" s="1"/>
  <c r="AV1513" i="1"/>
  <c r="V1513" i="1"/>
  <c r="R1513" i="1"/>
  <c r="R1527" i="1"/>
  <c r="AV1527" i="1"/>
  <c r="V1527" i="1"/>
  <c r="Y1411" i="1"/>
  <c r="Z1411" i="1" s="1"/>
  <c r="V1412" i="1"/>
  <c r="AZ1414" i="1"/>
  <c r="BA1414" i="1" s="1"/>
  <c r="Q1422" i="1"/>
  <c r="AG1422" i="1" s="1"/>
  <c r="AI1422" i="1" s="1"/>
  <c r="AF1422" i="1" s="1"/>
  <c r="AO1432" i="1"/>
  <c r="Q1438" i="1"/>
  <c r="AG1438" i="1" s="1"/>
  <c r="AM1438" i="1"/>
  <c r="AY1439" i="1"/>
  <c r="AZ1439" i="1" s="1"/>
  <c r="BA1439" i="1" s="1"/>
  <c r="AZ1444" i="1"/>
  <c r="BA1444" i="1" s="1"/>
  <c r="AS1446" i="1"/>
  <c r="AN1447" i="1"/>
  <c r="AM1448" i="1"/>
  <c r="AZ1453" i="1"/>
  <c r="BA1453" i="1" s="1"/>
  <c r="AD1456" i="1"/>
  <c r="AH1456" i="1" s="1"/>
  <c r="AI1456" i="1" s="1"/>
  <c r="AF1456" i="1" s="1"/>
  <c r="AT1456" i="1"/>
  <c r="AT1457" i="1"/>
  <c r="AM1460" i="1"/>
  <c r="Q1466" i="1"/>
  <c r="AG1466" i="1" s="1"/>
  <c r="AO1466" i="1"/>
  <c r="AY1466" i="1"/>
  <c r="AZ1466" i="1" s="1"/>
  <c r="BA1466" i="1" s="1"/>
  <c r="AP1468" i="1"/>
  <c r="AS1471" i="1"/>
  <c r="AQ1471" i="1"/>
  <c r="AU1471" i="1"/>
  <c r="AN1472" i="1"/>
  <c r="AQ1473" i="1"/>
  <c r="AU1473" i="1"/>
  <c r="AM1480" i="1"/>
  <c r="W1482" i="1"/>
  <c r="AB1482" i="1" s="1"/>
  <c r="AA1484" i="1"/>
  <c r="AD1484" i="1" s="1"/>
  <c r="AH1484" i="1" s="1"/>
  <c r="AM1496" i="1"/>
  <c r="AD1502" i="1"/>
  <c r="AH1502" i="1" s="1"/>
  <c r="AI1502" i="1" s="1"/>
  <c r="AF1502" i="1" s="1"/>
  <c r="AZ1363" i="1"/>
  <c r="BA1363" i="1" s="1"/>
  <c r="AZ1372" i="1"/>
  <c r="BA1372" i="1" s="1"/>
  <c r="AZ1381" i="1"/>
  <c r="BA1381" i="1" s="1"/>
  <c r="R1403" i="1"/>
  <c r="AV1405" i="1"/>
  <c r="AV1407" i="1"/>
  <c r="R1407" i="1"/>
  <c r="Y1414" i="1"/>
  <c r="Z1414" i="1" s="1"/>
  <c r="AN1415" i="1"/>
  <c r="AZ1418" i="1"/>
  <c r="BA1418" i="1" s="1"/>
  <c r="AN1438" i="1"/>
  <c r="X1444" i="1"/>
  <c r="AC1444" i="1" s="1"/>
  <c r="AD1444" i="1" s="1"/>
  <c r="AH1444" i="1" s="1"/>
  <c r="AI1444" i="1" s="1"/>
  <c r="AF1444" i="1" s="1"/>
  <c r="AV1444" i="1"/>
  <c r="Q1447" i="1"/>
  <c r="AG1447" i="1" s="1"/>
  <c r="AV1450" i="1"/>
  <c r="AW1450" i="1" s="1"/>
  <c r="AX1450" i="1" s="1"/>
  <c r="R1450" i="1"/>
  <c r="AZ1450" i="1"/>
  <c r="BA1450" i="1" s="1"/>
  <c r="AV1456" i="1"/>
  <c r="AW1456" i="1" s="1"/>
  <c r="AX1456" i="1" s="1"/>
  <c r="AA1457" i="1"/>
  <c r="AD1457" i="1" s="1"/>
  <c r="AH1457" i="1" s="1"/>
  <c r="Y1457" i="1"/>
  <c r="Z1457" i="1" s="1"/>
  <c r="AV1457" i="1"/>
  <c r="AT1461" i="1"/>
  <c r="AP1461" i="1"/>
  <c r="AQ1467" i="1"/>
  <c r="AU1467" i="1"/>
  <c r="AO1472" i="1"/>
  <c r="AR1505" i="1"/>
  <c r="AP1505" i="1"/>
  <c r="AT1505" i="1"/>
  <c r="AR1516" i="1"/>
  <c r="AP1516" i="1"/>
  <c r="AT1516" i="1"/>
  <c r="R1406" i="1"/>
  <c r="AV1408" i="1"/>
  <c r="AW1408" i="1" s="1"/>
  <c r="AX1408" i="1" s="1"/>
  <c r="AV1410" i="1"/>
  <c r="AW1410" i="1" s="1"/>
  <c r="AX1410" i="1" s="1"/>
  <c r="R1410" i="1"/>
  <c r="AO1415" i="1"/>
  <c r="Y1417" i="1"/>
  <c r="Z1417" i="1" s="1"/>
  <c r="AZ1420" i="1"/>
  <c r="BA1420" i="1" s="1"/>
  <c r="AR1433" i="1"/>
  <c r="AP1433" i="1"/>
  <c r="R1437" i="1"/>
  <c r="AZ1456" i="1"/>
  <c r="BA1456" i="1" s="1"/>
  <c r="AO1460" i="1"/>
  <c r="X1462" i="1"/>
  <c r="AC1462" i="1" s="1"/>
  <c r="AD1462" i="1" s="1"/>
  <c r="AH1462" i="1" s="1"/>
  <c r="AI1462" i="1" s="1"/>
  <c r="AF1462" i="1" s="1"/>
  <c r="AV1462" i="1"/>
  <c r="R1462" i="1"/>
  <c r="AU1465" i="1"/>
  <c r="AS1465" i="1"/>
  <c r="AQ1465" i="1"/>
  <c r="AR1466" i="1"/>
  <c r="AP1466" i="1"/>
  <c r="Y1469" i="1"/>
  <c r="Z1469" i="1" s="1"/>
  <c r="AA1469" i="1"/>
  <c r="AD1469" i="1" s="1"/>
  <c r="AH1469" i="1" s="1"/>
  <c r="AT1476" i="1"/>
  <c r="AP1476" i="1"/>
  <c r="AT1477" i="1"/>
  <c r="AR1477" i="1"/>
  <c r="Y1490" i="1"/>
  <c r="Z1490" i="1" s="1"/>
  <c r="AU1505" i="1"/>
  <c r="AS1505" i="1"/>
  <c r="AQ1505" i="1"/>
  <c r="AU1526" i="1"/>
  <c r="AS1526" i="1"/>
  <c r="AQ1526" i="1"/>
  <c r="AV1363" i="1"/>
  <c r="AN1364" i="1"/>
  <c r="AV1372" i="1"/>
  <c r="AW1372" i="1" s="1"/>
  <c r="AX1372" i="1" s="1"/>
  <c r="AN1373" i="1"/>
  <c r="AV1381" i="1"/>
  <c r="AW1381" i="1" s="1"/>
  <c r="AX1381" i="1" s="1"/>
  <c r="AN1382" i="1"/>
  <c r="AV1390" i="1"/>
  <c r="AW1390" i="1" s="1"/>
  <c r="AX1390" i="1" s="1"/>
  <c r="AZ1391" i="1"/>
  <c r="BA1391" i="1" s="1"/>
  <c r="AQ1405" i="1"/>
  <c r="AQ1407" i="1"/>
  <c r="R1409" i="1"/>
  <c r="AP1410" i="1"/>
  <c r="AV1411" i="1"/>
  <c r="AW1411" i="1" s="1"/>
  <c r="AX1411" i="1" s="1"/>
  <c r="AA1411" i="1"/>
  <c r="AD1411" i="1" s="1"/>
  <c r="AH1411" i="1" s="1"/>
  <c r="AI1411" i="1" s="1"/>
  <c r="AF1411" i="1" s="1"/>
  <c r="AP1412" i="1"/>
  <c r="AV1413" i="1"/>
  <c r="AW1413" i="1" s="1"/>
  <c r="AX1413" i="1" s="1"/>
  <c r="R1413" i="1"/>
  <c r="AO1418" i="1"/>
  <c r="Y1419" i="1"/>
  <c r="Z1419" i="1" s="1"/>
  <c r="Y1420" i="1"/>
  <c r="Z1420" i="1" s="1"/>
  <c r="AN1421" i="1"/>
  <c r="AZ1423" i="1"/>
  <c r="BA1423" i="1" s="1"/>
  <c r="AZ1424" i="1"/>
  <c r="BA1424" i="1" s="1"/>
  <c r="AV1432" i="1"/>
  <c r="R1432" i="1"/>
  <c r="AU1433" i="1"/>
  <c r="AS1433" i="1"/>
  <c r="AQ1433" i="1"/>
  <c r="P1436" i="1"/>
  <c r="AD1438" i="1"/>
  <c r="AH1438" i="1" s="1"/>
  <c r="R1442" i="1"/>
  <c r="AY1442" i="1" s="1"/>
  <c r="AZ1442" i="1" s="1"/>
  <c r="BA1442" i="1" s="1"/>
  <c r="AV1442" i="1"/>
  <c r="AW1442" i="1" s="1"/>
  <c r="AX1442" i="1" s="1"/>
  <c r="AO1445" i="1"/>
  <c r="AY1445" i="1"/>
  <c r="AZ1445" i="1" s="1"/>
  <c r="BA1445" i="1" s="1"/>
  <c r="Q1445" i="1"/>
  <c r="AG1445" i="1" s="1"/>
  <c r="AI1445" i="1" s="1"/>
  <c r="AF1445" i="1" s="1"/>
  <c r="AD1447" i="1"/>
  <c r="AH1447" i="1" s="1"/>
  <c r="AS1447" i="1"/>
  <c r="AN1448" i="1"/>
  <c r="AO1454" i="1"/>
  <c r="AY1454" i="1"/>
  <c r="AZ1454" i="1" s="1"/>
  <c r="BA1454" i="1" s="1"/>
  <c r="Q1454" i="1"/>
  <c r="AG1454" i="1" s="1"/>
  <c r="AI1454" i="1" s="1"/>
  <c r="AF1454" i="1" s="1"/>
  <c r="R1455" i="1"/>
  <c r="AU1456" i="1"/>
  <c r="AQ1456" i="1"/>
  <c r="AP1459" i="1"/>
  <c r="AN1460" i="1"/>
  <c r="X1471" i="1"/>
  <c r="AC1471" i="1" s="1"/>
  <c r="AD1471" i="1" s="1"/>
  <c r="AH1471" i="1" s="1"/>
  <c r="AI1471" i="1" s="1"/>
  <c r="AF1471" i="1" s="1"/>
  <c r="AV1471" i="1"/>
  <c r="R1471" i="1"/>
  <c r="AR1475" i="1"/>
  <c r="AP1475" i="1"/>
  <c r="AT1475" i="1"/>
  <c r="AU1479" i="1"/>
  <c r="AN1484" i="1"/>
  <c r="Q1484" i="1"/>
  <c r="AG1484" i="1" s="1"/>
  <c r="R1486" i="1"/>
  <c r="AV1416" i="1"/>
  <c r="AW1416" i="1" s="1"/>
  <c r="AX1416" i="1" s="1"/>
  <c r="R1416" i="1"/>
  <c r="AR1436" i="1"/>
  <c r="AP1436" i="1"/>
  <c r="AV1440" i="1"/>
  <c r="AW1440" i="1" s="1"/>
  <c r="AX1440" i="1" s="1"/>
  <c r="V1440" i="1"/>
  <c r="R1440" i="1"/>
  <c r="AM1442" i="1"/>
  <c r="AY1451" i="1"/>
  <c r="AZ1451" i="1" s="1"/>
  <c r="BA1451" i="1" s="1"/>
  <c r="Q1451" i="1"/>
  <c r="AG1451" i="1" s="1"/>
  <c r="AM1451" i="1"/>
  <c r="AD1459" i="1"/>
  <c r="AH1459" i="1" s="1"/>
  <c r="AI1459" i="1" s="1"/>
  <c r="AF1459" i="1" s="1"/>
  <c r="AU1461" i="1"/>
  <c r="AQ1461" i="1"/>
  <c r="AS1462" i="1"/>
  <c r="AQ1462" i="1"/>
  <c r="AU1462" i="1"/>
  <c r="AT1470" i="1"/>
  <c r="AR1470" i="1"/>
  <c r="AP1470" i="1"/>
  <c r="AA1475" i="1"/>
  <c r="AD1475" i="1" s="1"/>
  <c r="AH1475" i="1" s="1"/>
  <c r="Y1475" i="1"/>
  <c r="Z1475" i="1" s="1"/>
  <c r="AB1483" i="1"/>
  <c r="AD1483" i="1" s="1"/>
  <c r="AH1483" i="1" s="1"/>
  <c r="Y1483" i="1"/>
  <c r="Z1483" i="1" s="1"/>
  <c r="AS1491" i="1"/>
  <c r="AW1491" i="1" s="1"/>
  <c r="AX1491" i="1" s="1"/>
  <c r="AQ1491" i="1"/>
  <c r="V1492" i="1"/>
  <c r="R1492" i="1"/>
  <c r="AA1498" i="1"/>
  <c r="AD1498" i="1" s="1"/>
  <c r="AH1498" i="1" s="1"/>
  <c r="Y1498" i="1"/>
  <c r="Z1498" i="1" s="1"/>
  <c r="AR1502" i="1"/>
  <c r="AP1502" i="1"/>
  <c r="AT1502" i="1"/>
  <c r="AB1526" i="1"/>
  <c r="AD1526" i="1" s="1"/>
  <c r="AH1526" i="1" s="1"/>
  <c r="AI1526" i="1" s="1"/>
  <c r="AF1526" i="1" s="1"/>
  <c r="Y1526" i="1"/>
  <c r="Z1526" i="1" s="1"/>
  <c r="AZ1369" i="1"/>
  <c r="BA1369" i="1" s="1"/>
  <c r="AZ1378" i="1"/>
  <c r="BA1378" i="1" s="1"/>
  <c r="AZ1387" i="1"/>
  <c r="BA1387" i="1" s="1"/>
  <c r="AZ1393" i="1"/>
  <c r="BA1393" i="1" s="1"/>
  <c r="V1395" i="1"/>
  <c r="AV1403" i="1"/>
  <c r="AU1407" i="1"/>
  <c r="AT1410" i="1"/>
  <c r="R1415" i="1"/>
  <c r="AV1417" i="1"/>
  <c r="AA1417" i="1"/>
  <c r="AD1417" i="1" s="1"/>
  <c r="AH1417" i="1" s="1"/>
  <c r="AI1417" i="1" s="1"/>
  <c r="AF1417" i="1" s="1"/>
  <c r="AP1418" i="1"/>
  <c r="AV1419" i="1"/>
  <c r="R1419" i="1"/>
  <c r="Y1426" i="1"/>
  <c r="Z1426" i="1" s="1"/>
  <c r="AT1434" i="1"/>
  <c r="AP1434" i="1"/>
  <c r="AO1436" i="1"/>
  <c r="AT1437" i="1"/>
  <c r="AR1437" i="1"/>
  <c r="P1439" i="1"/>
  <c r="R1446" i="1"/>
  <c r="AT1452" i="1"/>
  <c r="AP1452" i="1"/>
  <c r="AT1455" i="1"/>
  <c r="AR1455" i="1"/>
  <c r="AP1455" i="1"/>
  <c r="AO1457" i="1"/>
  <c r="AY1457" i="1"/>
  <c r="AZ1457" i="1" s="1"/>
  <c r="BA1457" i="1" s="1"/>
  <c r="AT1459" i="1"/>
  <c r="AP1462" i="1"/>
  <c r="AA1463" i="1"/>
  <c r="AD1463" i="1" s="1"/>
  <c r="AH1463" i="1" s="1"/>
  <c r="Y1463" i="1"/>
  <c r="Z1463" i="1" s="1"/>
  <c r="R1464" i="1"/>
  <c r="AV1465" i="1"/>
  <c r="X1465" i="1"/>
  <c r="AC1465" i="1" s="1"/>
  <c r="AD1465" i="1" s="1"/>
  <c r="AH1465" i="1" s="1"/>
  <c r="AI1465" i="1" s="1"/>
  <c r="AF1465" i="1" s="1"/>
  <c r="AP1471" i="1"/>
  <c r="Q1474" i="1"/>
  <c r="AG1474" i="1" s="1"/>
  <c r="AI1474" i="1" s="1"/>
  <c r="AF1474" i="1" s="1"/>
  <c r="AO1474" i="1"/>
  <c r="AY1474" i="1"/>
  <c r="AZ1474" i="1" s="1"/>
  <c r="BA1474" i="1" s="1"/>
  <c r="AU1475" i="1"/>
  <c r="AS1475" i="1"/>
  <c r="AQ1475" i="1"/>
  <c r="AR1476" i="1"/>
  <c r="AU1487" i="1"/>
  <c r="AS1487" i="1"/>
  <c r="AQ1487" i="1"/>
  <c r="AU1488" i="1"/>
  <c r="AS1488" i="1"/>
  <c r="AW1488" i="1" s="1"/>
  <c r="AX1488" i="1" s="1"/>
  <c r="AQ1488" i="1"/>
  <c r="P1454" i="1"/>
  <c r="P1463" i="1"/>
  <c r="P1472" i="1"/>
  <c r="AD1481" i="1"/>
  <c r="AH1481" i="1" s="1"/>
  <c r="P1484" i="1"/>
  <c r="R1485" i="1"/>
  <c r="AP1488" i="1"/>
  <c r="X1495" i="1"/>
  <c r="AC1495" i="1" s="1"/>
  <c r="R1496" i="1"/>
  <c r="AV1496" i="1"/>
  <c r="AS1497" i="1"/>
  <c r="AW1497" i="1" s="1"/>
  <c r="AX1497" i="1" s="1"/>
  <c r="Q1499" i="1"/>
  <c r="AG1499" i="1" s="1"/>
  <c r="AI1499" i="1" s="1"/>
  <c r="AF1499" i="1" s="1"/>
  <c r="V1501" i="1"/>
  <c r="AN1501" i="1"/>
  <c r="AR1507" i="1"/>
  <c r="AN1510" i="1"/>
  <c r="AM1512" i="1"/>
  <c r="Y1514" i="1"/>
  <c r="Z1514" i="1" s="1"/>
  <c r="AZ1514" i="1"/>
  <c r="BA1514" i="1" s="1"/>
  <c r="AO1518" i="1"/>
  <c r="AD1538" i="1"/>
  <c r="AH1538" i="1" s="1"/>
  <c r="Y1438" i="1"/>
  <c r="Z1438" i="1" s="1"/>
  <c r="AV1445" i="1"/>
  <c r="Y1447" i="1"/>
  <c r="Z1447" i="1" s="1"/>
  <c r="Y1456" i="1"/>
  <c r="Z1456" i="1" s="1"/>
  <c r="P1475" i="1"/>
  <c r="AR1479" i="1"/>
  <c r="R1481" i="1"/>
  <c r="AV1481" i="1"/>
  <c r="AS1482" i="1"/>
  <c r="AN1486" i="1"/>
  <c r="AY1490" i="1"/>
  <c r="AZ1490" i="1" s="1"/>
  <c r="BA1490" i="1" s="1"/>
  <c r="AN1493" i="1"/>
  <c r="Q1495" i="1"/>
  <c r="AG1495" i="1" s="1"/>
  <c r="AO1495" i="1"/>
  <c r="AV1498" i="1"/>
  <c r="AR1503" i="1"/>
  <c r="AY1506" i="1"/>
  <c r="AZ1506" i="1" s="1"/>
  <c r="BA1506" i="1" s="1"/>
  <c r="Q1507" i="1"/>
  <c r="AG1507" i="1" s="1"/>
  <c r="AI1507" i="1" s="1"/>
  <c r="AF1507" i="1" s="1"/>
  <c r="AO1507" i="1"/>
  <c r="AY1507" i="1"/>
  <c r="AZ1507" i="1" s="1"/>
  <c r="BA1507" i="1" s="1"/>
  <c r="AV1509" i="1"/>
  <c r="AW1509" i="1" s="1"/>
  <c r="AX1509" i="1" s="1"/>
  <c r="AN1512" i="1"/>
  <c r="AM1518" i="1"/>
  <c r="AR1519" i="1"/>
  <c r="AT1519" i="1"/>
  <c r="AP1519" i="1"/>
  <c r="Y1520" i="1"/>
  <c r="Z1520" i="1" s="1"/>
  <c r="AU1524" i="1"/>
  <c r="AS1524" i="1"/>
  <c r="AW1524" i="1" s="1"/>
  <c r="AX1524" i="1" s="1"/>
  <c r="AQ1524" i="1"/>
  <c r="R1533" i="1"/>
  <c r="V1533" i="1"/>
  <c r="AV1533" i="1"/>
  <c r="AR1546" i="1"/>
  <c r="AT1546" i="1"/>
  <c r="AP1546" i="1"/>
  <c r="AA1557" i="1"/>
  <c r="AD1557" i="1" s="1"/>
  <c r="AH1557" i="1" s="1"/>
  <c r="Y1557" i="1"/>
  <c r="Z1557" i="1" s="1"/>
  <c r="AV1434" i="1"/>
  <c r="AW1434" i="1" s="1"/>
  <c r="AX1434" i="1" s="1"/>
  <c r="V1434" i="1"/>
  <c r="AV1443" i="1"/>
  <c r="AW1443" i="1" s="1"/>
  <c r="AX1443" i="1" s="1"/>
  <c r="V1443" i="1"/>
  <c r="AV1452" i="1"/>
  <c r="AW1452" i="1" s="1"/>
  <c r="AX1452" i="1" s="1"/>
  <c r="V1452" i="1"/>
  <c r="AV1461" i="1"/>
  <c r="V1461" i="1"/>
  <c r="AV1470" i="1"/>
  <c r="V1470" i="1"/>
  <c r="R1474" i="1"/>
  <c r="Q1476" i="1"/>
  <c r="AG1476" i="1" s="1"/>
  <c r="AR1488" i="1"/>
  <c r="Y1493" i="1"/>
  <c r="Z1493" i="1" s="1"/>
  <c r="AV1494" i="1"/>
  <c r="R1502" i="1"/>
  <c r="AV1502" i="1"/>
  <c r="AI1505" i="1"/>
  <c r="AF1505" i="1" s="1"/>
  <c r="AR1508" i="1"/>
  <c r="AP1508" i="1"/>
  <c r="AU1511" i="1"/>
  <c r="AS1511" i="1"/>
  <c r="AO1512" i="1"/>
  <c r="AN1518" i="1"/>
  <c r="AV1522" i="1"/>
  <c r="R1522" i="1"/>
  <c r="V1522" i="1"/>
  <c r="AU1527" i="1"/>
  <c r="AS1527" i="1"/>
  <c r="AQ1527" i="1"/>
  <c r="AM1536" i="1"/>
  <c r="AY1536" i="1"/>
  <c r="AZ1536" i="1" s="1"/>
  <c r="BA1536" i="1" s="1"/>
  <c r="Q1536" i="1"/>
  <c r="AG1536" i="1" s="1"/>
  <c r="AI1536" i="1" s="1"/>
  <c r="AF1536" i="1" s="1"/>
  <c r="AI1538" i="1"/>
  <c r="AF1538" i="1" s="1"/>
  <c r="AR1543" i="1"/>
  <c r="AT1543" i="1"/>
  <c r="AP1543" i="1"/>
  <c r="AS1546" i="1"/>
  <c r="AU1546" i="1"/>
  <c r="AQ1546" i="1"/>
  <c r="AA1549" i="1"/>
  <c r="AD1549" i="1" s="1"/>
  <c r="AH1549" i="1" s="1"/>
  <c r="AI1549" i="1" s="1"/>
  <c r="AF1549" i="1" s="1"/>
  <c r="Y1549" i="1"/>
  <c r="Z1549" i="1" s="1"/>
  <c r="AD1551" i="1"/>
  <c r="AH1551" i="1" s="1"/>
  <c r="AI1561" i="1"/>
  <c r="AF1561" i="1" s="1"/>
  <c r="AV1487" i="1"/>
  <c r="Q1497" i="1"/>
  <c r="AG1497" i="1" s="1"/>
  <c r="R1498" i="1"/>
  <c r="AR1499" i="1"/>
  <c r="AP1499" i="1"/>
  <c r="Q1501" i="1"/>
  <c r="AG1501" i="1" s="1"/>
  <c r="AO1501" i="1"/>
  <c r="AD1508" i="1"/>
  <c r="AH1508" i="1" s="1"/>
  <c r="AU1508" i="1"/>
  <c r="AS1508" i="1"/>
  <c r="AQ1508" i="1"/>
  <c r="AA1510" i="1"/>
  <c r="AD1510" i="1" s="1"/>
  <c r="AH1510" i="1" s="1"/>
  <c r="Y1510" i="1"/>
  <c r="Z1510" i="1" s="1"/>
  <c r="AU1522" i="1"/>
  <c r="AS1522" i="1"/>
  <c r="AQ1522" i="1"/>
  <c r="AS1523" i="1"/>
  <c r="AQ1523" i="1"/>
  <c r="AV1531" i="1"/>
  <c r="AW1531" i="1" s="1"/>
  <c r="AX1531" i="1" s="1"/>
  <c r="R1531" i="1"/>
  <c r="V1531" i="1"/>
  <c r="W1532" i="1"/>
  <c r="AB1532" i="1" s="1"/>
  <c r="AD1532" i="1" s="1"/>
  <c r="AH1532" i="1" s="1"/>
  <c r="AI1532" i="1" s="1"/>
  <c r="AF1532" i="1" s="1"/>
  <c r="R1532" i="1"/>
  <c r="AS1543" i="1"/>
  <c r="AU1543" i="1"/>
  <c r="AQ1543" i="1"/>
  <c r="AI1548" i="1"/>
  <c r="AF1548" i="1" s="1"/>
  <c r="AS1558" i="1"/>
  <c r="AQ1558" i="1"/>
  <c r="AU1558" i="1"/>
  <c r="AP1577" i="1"/>
  <c r="AT1577" i="1"/>
  <c r="AR1577" i="1"/>
  <c r="P1433" i="1"/>
  <c r="R1439" i="1"/>
  <c r="P1442" i="1"/>
  <c r="R1448" i="1"/>
  <c r="AY1448" i="1" s="1"/>
  <c r="AZ1448" i="1" s="1"/>
  <c r="BA1448" i="1" s="1"/>
  <c r="P1451" i="1"/>
  <c r="R1457" i="1"/>
  <c r="P1460" i="1"/>
  <c r="R1468" i="1"/>
  <c r="P1469" i="1"/>
  <c r="AY1483" i="1"/>
  <c r="AZ1483" i="1" s="1"/>
  <c r="BA1483" i="1" s="1"/>
  <c r="Q1486" i="1"/>
  <c r="AG1486" i="1" s="1"/>
  <c r="AO1486" i="1"/>
  <c r="AD1493" i="1"/>
  <c r="AH1493" i="1" s="1"/>
  <c r="AI1493" i="1" s="1"/>
  <c r="AF1493" i="1" s="1"/>
  <c r="P1496" i="1"/>
  <c r="Y1499" i="1"/>
  <c r="Z1499" i="1" s="1"/>
  <c r="AO1499" i="1"/>
  <c r="AW1500" i="1"/>
  <c r="AX1500" i="1" s="1"/>
  <c r="Y1528" i="1"/>
  <c r="Z1528" i="1" s="1"/>
  <c r="AA1528" i="1"/>
  <c r="AD1528" i="1" s="1"/>
  <c r="AH1528" i="1" s="1"/>
  <c r="AI1528" i="1" s="1"/>
  <c r="AF1528" i="1" s="1"/>
  <c r="AU1541" i="1"/>
  <c r="AS1541" i="1"/>
  <c r="AQ1541" i="1"/>
  <c r="AV1451" i="1"/>
  <c r="AV1460" i="1"/>
  <c r="AV1468" i="1"/>
  <c r="AW1468" i="1" s="1"/>
  <c r="AX1468" i="1" s="1"/>
  <c r="AV1469" i="1"/>
  <c r="AN1474" i="1"/>
  <c r="P1481" i="1"/>
  <c r="AV1485" i="1"/>
  <c r="AW1485" i="1" s="1"/>
  <c r="AX1485" i="1" s="1"/>
  <c r="AP1485" i="1"/>
  <c r="R1493" i="1"/>
  <c r="AV1493" i="1"/>
  <c r="AN1498" i="1"/>
  <c r="AQ1500" i="1"/>
  <c r="AY1502" i="1"/>
  <c r="AZ1502" i="1" s="1"/>
  <c r="BA1502" i="1" s="1"/>
  <c r="AQ1506" i="1"/>
  <c r="Y1508" i="1"/>
  <c r="Z1508" i="1" s="1"/>
  <c r="AV1508" i="1"/>
  <c r="AZ1511" i="1"/>
  <c r="BA1511" i="1" s="1"/>
  <c r="AD1512" i="1"/>
  <c r="AH1512" i="1" s="1"/>
  <c r="AI1512" i="1" s="1"/>
  <c r="AF1512" i="1" s="1"/>
  <c r="W1515" i="1"/>
  <c r="AB1515" i="1" s="1"/>
  <c r="AD1515" i="1" s="1"/>
  <c r="AH1515" i="1" s="1"/>
  <c r="AI1515" i="1" s="1"/>
  <c r="AF1515" i="1" s="1"/>
  <c r="AV1515" i="1"/>
  <c r="AW1515" i="1" s="1"/>
  <c r="AX1515" i="1" s="1"/>
  <c r="AS1517" i="1"/>
  <c r="AY1518" i="1"/>
  <c r="AZ1518" i="1" s="1"/>
  <c r="BA1518" i="1" s="1"/>
  <c r="AU1519" i="1"/>
  <c r="R1521" i="1"/>
  <c r="V1521" i="1"/>
  <c r="AV1521" i="1"/>
  <c r="AW1521" i="1" s="1"/>
  <c r="AX1521" i="1" s="1"/>
  <c r="AR1522" i="1"/>
  <c r="AT1522" i="1"/>
  <c r="AU1523" i="1"/>
  <c r="Y1542" i="1"/>
  <c r="Z1542" i="1" s="1"/>
  <c r="AW1548" i="1"/>
  <c r="AX1548" i="1" s="1"/>
  <c r="AI1562" i="1"/>
  <c r="AF1562" i="1" s="1"/>
  <c r="AV1467" i="1"/>
  <c r="V1467" i="1"/>
  <c r="AY1477" i="1"/>
  <c r="AZ1477" i="1" s="1"/>
  <c r="BA1477" i="1" s="1"/>
  <c r="AI1481" i="1"/>
  <c r="AF1481" i="1" s="1"/>
  <c r="AN1483" i="1"/>
  <c r="AQ1485" i="1"/>
  <c r="Q1492" i="1"/>
  <c r="AG1492" i="1" s="1"/>
  <c r="AO1492" i="1"/>
  <c r="AD1499" i="1"/>
  <c r="AH1499" i="1" s="1"/>
  <c r="AT1499" i="1"/>
  <c r="Y1505" i="1"/>
  <c r="Z1505" i="1" s="1"/>
  <c r="Q1510" i="1"/>
  <c r="AG1510" i="1" s="1"/>
  <c r="AI1510" i="1" s="1"/>
  <c r="AF1510" i="1" s="1"/>
  <c r="AO1510" i="1"/>
  <c r="AM1510" i="1"/>
  <c r="AY1510" i="1"/>
  <c r="AZ1510" i="1" s="1"/>
  <c r="BA1510" i="1" s="1"/>
  <c r="AP1513" i="1"/>
  <c r="AD1519" i="1"/>
  <c r="AH1519" i="1" s="1"/>
  <c r="AI1519" i="1" s="1"/>
  <c r="AF1519" i="1" s="1"/>
  <c r="AS1521" i="1"/>
  <c r="AU1521" i="1"/>
  <c r="AS1531" i="1"/>
  <c r="AU1531" i="1"/>
  <c r="AA1534" i="1"/>
  <c r="AD1534" i="1" s="1"/>
  <c r="AH1534" i="1" s="1"/>
  <c r="AI1534" i="1" s="1"/>
  <c r="AF1534" i="1" s="1"/>
  <c r="Y1534" i="1"/>
  <c r="Z1534" i="1" s="1"/>
  <c r="AU1538" i="1"/>
  <c r="AS1538" i="1"/>
  <c r="AQ1538" i="1"/>
  <c r="AD1544" i="1"/>
  <c r="AH1544" i="1" s="1"/>
  <c r="AI1544" i="1" s="1"/>
  <c r="AF1544" i="1" s="1"/>
  <c r="AI1545" i="1"/>
  <c r="AF1545" i="1" s="1"/>
  <c r="AI1559" i="1"/>
  <c r="AF1559" i="1" s="1"/>
  <c r="R1499" i="1"/>
  <c r="AV1499" i="1"/>
  <c r="AS1500" i="1"/>
  <c r="AS1506" i="1"/>
  <c r="AW1506" i="1" s="1"/>
  <c r="AX1506" i="1" s="1"/>
  <c r="AY1512" i="1"/>
  <c r="AZ1512" i="1" s="1"/>
  <c r="BA1512" i="1" s="1"/>
  <c r="AR1513" i="1"/>
  <c r="AI1520" i="1"/>
  <c r="AF1520" i="1" s="1"/>
  <c r="AA1524" i="1"/>
  <c r="AD1524" i="1" s="1"/>
  <c r="AH1524" i="1" s="1"/>
  <c r="AI1524" i="1" s="1"/>
  <c r="AF1524" i="1" s="1"/>
  <c r="Y1524" i="1"/>
  <c r="Z1524" i="1" s="1"/>
  <c r="AQ1535" i="1"/>
  <c r="AU1535" i="1"/>
  <c r="AS1535" i="1"/>
  <c r="AA1540" i="1"/>
  <c r="AD1540" i="1" s="1"/>
  <c r="AH1540" i="1" s="1"/>
  <c r="AI1540" i="1" s="1"/>
  <c r="AF1540" i="1" s="1"/>
  <c r="Y1540" i="1"/>
  <c r="Z1540" i="1" s="1"/>
  <c r="P1448" i="1"/>
  <c r="R1454" i="1"/>
  <c r="P1457" i="1"/>
  <c r="R1463" i="1"/>
  <c r="P1466" i="1"/>
  <c r="R1472" i="1"/>
  <c r="AV1476" i="1"/>
  <c r="AW1476" i="1" s="1"/>
  <c r="AX1476" i="1" s="1"/>
  <c r="V1476" i="1"/>
  <c r="R1484" i="1"/>
  <c r="AV1484" i="1"/>
  <c r="AW1484" i="1" s="1"/>
  <c r="AX1484" i="1" s="1"/>
  <c r="AN1489" i="1"/>
  <c r="AY1493" i="1"/>
  <c r="AZ1493" i="1" s="1"/>
  <c r="BA1493" i="1" s="1"/>
  <c r="R1495" i="1"/>
  <c r="AY1495" i="1"/>
  <c r="AZ1495" i="1" s="1"/>
  <c r="BA1495" i="1" s="1"/>
  <c r="Q1498" i="1"/>
  <c r="AG1498" i="1" s="1"/>
  <c r="AI1498" i="1" s="1"/>
  <c r="AF1498" i="1" s="1"/>
  <c r="AO1498" i="1"/>
  <c r="AV1501" i="1"/>
  <c r="R1507" i="1"/>
  <c r="AY1508" i="1"/>
  <c r="AZ1508" i="1" s="1"/>
  <c r="BA1508" i="1" s="1"/>
  <c r="Q1508" i="1"/>
  <c r="AG1508" i="1" s="1"/>
  <c r="AI1508" i="1" s="1"/>
  <c r="AF1508" i="1" s="1"/>
  <c r="R1509" i="1"/>
  <c r="Y1512" i="1"/>
  <c r="Z1512" i="1" s="1"/>
  <c r="AV1516" i="1"/>
  <c r="V1516" i="1"/>
  <c r="R1516" i="1"/>
  <c r="Y1519" i="1"/>
  <c r="Z1519" i="1" s="1"/>
  <c r="R1520" i="1"/>
  <c r="AD1523" i="1"/>
  <c r="AH1523" i="1" s="1"/>
  <c r="AA1529" i="1"/>
  <c r="R1530" i="1"/>
  <c r="V1530" i="1"/>
  <c r="AV1530" i="1"/>
  <c r="AR1540" i="1"/>
  <c r="AP1540" i="1"/>
  <c r="AT1540" i="1"/>
  <c r="AR1552" i="1"/>
  <c r="AT1552" i="1"/>
  <c r="AP1552" i="1"/>
  <c r="R1475" i="1"/>
  <c r="AM1477" i="1"/>
  <c r="AN1480" i="1"/>
  <c r="AR1481" i="1"/>
  <c r="AP1481" i="1"/>
  <c r="Q1483" i="1"/>
  <c r="AG1483" i="1" s="1"/>
  <c r="AO1483" i="1"/>
  <c r="AD1490" i="1"/>
  <c r="AH1490" i="1" s="1"/>
  <c r="AI1490" i="1" s="1"/>
  <c r="AF1490" i="1" s="1"/>
  <c r="R1505" i="1"/>
  <c r="AV1505" i="1"/>
  <c r="AD1514" i="1"/>
  <c r="AH1514" i="1" s="1"/>
  <c r="AI1514" i="1" s="1"/>
  <c r="AF1514" i="1" s="1"/>
  <c r="AA1525" i="1"/>
  <c r="AD1525" i="1" s="1"/>
  <c r="AH1525" i="1" s="1"/>
  <c r="AI1525" i="1" s="1"/>
  <c r="AF1525" i="1" s="1"/>
  <c r="Y1525" i="1"/>
  <c r="Z1525" i="1" s="1"/>
  <c r="AR1528" i="1"/>
  <c r="AT1528" i="1"/>
  <c r="AP1528" i="1"/>
  <c r="AV1537" i="1"/>
  <c r="R1537" i="1"/>
  <c r="V1537" i="1"/>
  <c r="AU1550" i="1"/>
  <c r="AS1550" i="1"/>
  <c r="AQ1550" i="1"/>
  <c r="AS1552" i="1"/>
  <c r="AQ1552" i="1"/>
  <c r="AU1552" i="1"/>
  <c r="AV1437" i="1"/>
  <c r="AW1437" i="1" s="1"/>
  <c r="AX1437" i="1" s="1"/>
  <c r="V1437" i="1"/>
  <c r="AV1446" i="1"/>
  <c r="AW1446" i="1" s="1"/>
  <c r="AX1446" i="1" s="1"/>
  <c r="V1446" i="1"/>
  <c r="AV1455" i="1"/>
  <c r="AW1455" i="1" s="1"/>
  <c r="AX1455" i="1" s="1"/>
  <c r="V1455" i="1"/>
  <c r="AV1464" i="1"/>
  <c r="AW1464" i="1" s="1"/>
  <c r="AX1464" i="1" s="1"/>
  <c r="V1464" i="1"/>
  <c r="AV1472" i="1"/>
  <c r="AO1477" i="1"/>
  <c r="AQ1478" i="1"/>
  <c r="AV1479" i="1"/>
  <c r="V1479" i="1"/>
  <c r="AV1482" i="1"/>
  <c r="V1487" i="1"/>
  <c r="R1490" i="1"/>
  <c r="AV1490" i="1"/>
  <c r="AN1495" i="1"/>
  <c r="AY1501" i="1"/>
  <c r="AZ1501" i="1" s="1"/>
  <c r="BA1501" i="1" s="1"/>
  <c r="Q1504" i="1"/>
  <c r="AG1504" i="1" s="1"/>
  <c r="AO1504" i="1"/>
  <c r="AP1509" i="1"/>
  <c r="AV1511" i="1"/>
  <c r="V1511" i="1"/>
  <c r="R1511" i="1"/>
  <c r="AV1514" i="1"/>
  <c r="AR1515" i="1"/>
  <c r="AT1515" i="1"/>
  <c r="AU1516" i="1"/>
  <c r="AS1516" i="1"/>
  <c r="AQ1516" i="1"/>
  <c r="R1518" i="1"/>
  <c r="AV1518" i="1"/>
  <c r="V1518" i="1"/>
  <c r="AA1520" i="1"/>
  <c r="AD1520" i="1" s="1"/>
  <c r="AH1520" i="1" s="1"/>
  <c r="AI1523" i="1"/>
  <c r="AF1523" i="1" s="1"/>
  <c r="Y1523" i="1"/>
  <c r="Z1523" i="1" s="1"/>
  <c r="AS1537" i="1"/>
  <c r="AQ1537" i="1"/>
  <c r="AU1537" i="1"/>
  <c r="AI1539" i="1"/>
  <c r="AF1539" i="1" s="1"/>
  <c r="AD1539" i="1"/>
  <c r="AH1539" i="1" s="1"/>
  <c r="AU1547" i="1"/>
  <c r="AS1547" i="1"/>
  <c r="AQ1547" i="1"/>
  <c r="AP1527" i="1"/>
  <c r="AS1532" i="1"/>
  <c r="AU1534" i="1"/>
  <c r="AT1537" i="1"/>
  <c r="AS1539" i="1"/>
  <c r="AW1539" i="1" s="1"/>
  <c r="AX1539" i="1" s="1"/>
  <c r="AP1541" i="1"/>
  <c r="AQ1542" i="1"/>
  <c r="Y1545" i="1"/>
  <c r="Z1545" i="1" s="1"/>
  <c r="AP1545" i="1"/>
  <c r="AV1546" i="1"/>
  <c r="R1546" i="1"/>
  <c r="AY1546" i="1" s="1"/>
  <c r="AZ1546" i="1" s="1"/>
  <c r="BA1546" i="1" s="1"/>
  <c r="AA1546" i="1"/>
  <c r="AD1546" i="1" s="1"/>
  <c r="AH1546" i="1" s="1"/>
  <c r="AI1546" i="1" s="1"/>
  <c r="AF1546" i="1" s="1"/>
  <c r="AP1547" i="1"/>
  <c r="AV1552" i="1"/>
  <c r="R1552" i="1"/>
  <c r="AA1564" i="1"/>
  <c r="AD1564" i="1" s="1"/>
  <c r="AH1564" i="1" s="1"/>
  <c r="AI1564" i="1" s="1"/>
  <c r="AF1564" i="1" s="1"/>
  <c r="Y1564" i="1"/>
  <c r="Z1564" i="1" s="1"/>
  <c r="AU1567" i="1"/>
  <c r="AP1574" i="1"/>
  <c r="AT1574" i="1"/>
  <c r="AM1577" i="1"/>
  <c r="AQ1583" i="1"/>
  <c r="AU1583" i="1"/>
  <c r="AQ1585" i="1"/>
  <c r="AU1585" i="1"/>
  <c r="AS1585" i="1"/>
  <c r="AW1585" i="1" s="1"/>
  <c r="AX1585" i="1" s="1"/>
  <c r="AI1589" i="1"/>
  <c r="AF1589" i="1" s="1"/>
  <c r="R1592" i="1"/>
  <c r="V1482" i="1"/>
  <c r="V1485" i="1"/>
  <c r="V1488" i="1"/>
  <c r="V1491" i="1"/>
  <c r="V1494" i="1"/>
  <c r="V1497" i="1"/>
  <c r="V1500" i="1"/>
  <c r="V1503" i="1"/>
  <c r="V1506" i="1"/>
  <c r="V1509" i="1"/>
  <c r="AV1519" i="1"/>
  <c r="R1519" i="1"/>
  <c r="Q1521" i="1"/>
  <c r="AG1521" i="1" s="1"/>
  <c r="AV1528" i="1"/>
  <c r="AW1528" i="1" s="1"/>
  <c r="AX1528" i="1" s="1"/>
  <c r="R1528" i="1"/>
  <c r="Q1530" i="1"/>
  <c r="AG1530" i="1" s="1"/>
  <c r="AT1532" i="1"/>
  <c r="AR1538" i="1"/>
  <c r="AA1542" i="1"/>
  <c r="AD1542" i="1" s="1"/>
  <c r="AH1542" i="1" s="1"/>
  <c r="AI1542" i="1" s="1"/>
  <c r="AF1542" i="1" s="1"/>
  <c r="AS1542" i="1"/>
  <c r="AP1544" i="1"/>
  <c r="R1545" i="1"/>
  <c r="AV1547" i="1"/>
  <c r="AW1547" i="1" s="1"/>
  <c r="AX1547" i="1" s="1"/>
  <c r="R1550" i="1"/>
  <c r="AP1551" i="1"/>
  <c r="AS1553" i="1"/>
  <c r="AS1555" i="1"/>
  <c r="AQ1555" i="1"/>
  <c r="Q1557" i="1"/>
  <c r="AG1557" i="1" s="1"/>
  <c r="AN1557" i="1"/>
  <c r="AV1558" i="1"/>
  <c r="AV1565" i="1"/>
  <c r="AW1565" i="1" s="1"/>
  <c r="AX1565" i="1" s="1"/>
  <c r="AU1565" i="1"/>
  <c r="AD1568" i="1"/>
  <c r="AH1568" i="1" s="1"/>
  <c r="AN1569" i="1"/>
  <c r="AA1573" i="1"/>
  <c r="AD1573" i="1" s="1"/>
  <c r="AH1573" i="1" s="1"/>
  <c r="AI1573" i="1" s="1"/>
  <c r="AF1573" i="1" s="1"/>
  <c r="Y1573" i="1"/>
  <c r="Z1573" i="1" s="1"/>
  <c r="AU1576" i="1"/>
  <c r="AS1576" i="1"/>
  <c r="AQ1576" i="1"/>
  <c r="AT1581" i="1"/>
  <c r="AR1581" i="1"/>
  <c r="AP1581" i="1"/>
  <c r="AQ1589" i="1"/>
  <c r="AU1589" i="1"/>
  <c r="AS1589" i="1"/>
  <c r="AY1595" i="1"/>
  <c r="AZ1595" i="1" s="1"/>
  <c r="BA1595" i="1" s="1"/>
  <c r="AO1595" i="1"/>
  <c r="AM1595" i="1"/>
  <c r="Q1595" i="1"/>
  <c r="AG1595" i="1" s="1"/>
  <c r="AN1517" i="1"/>
  <c r="AZ1520" i="1"/>
  <c r="BA1520" i="1" s="1"/>
  <c r="AP1523" i="1"/>
  <c r="W1529" i="1"/>
  <c r="AB1529" i="1" s="1"/>
  <c r="AZ1529" i="1"/>
  <c r="BA1529" i="1" s="1"/>
  <c r="AU1532" i="1"/>
  <c r="AV1536" i="1"/>
  <c r="AU1539" i="1"/>
  <c r="AU1540" i="1"/>
  <c r="AR1541" i="1"/>
  <c r="AT1542" i="1"/>
  <c r="AQ1544" i="1"/>
  <c r="AR1547" i="1"/>
  <c r="AQ1551" i="1"/>
  <c r="AM1554" i="1"/>
  <c r="AP1555" i="1"/>
  <c r="AQ1560" i="1"/>
  <c r="AS1564" i="1"/>
  <c r="AQ1564" i="1"/>
  <c r="AR1566" i="1"/>
  <c r="AP1566" i="1"/>
  <c r="Y1568" i="1"/>
  <c r="Z1568" i="1" s="1"/>
  <c r="AM1570" i="1"/>
  <c r="Q1580" i="1"/>
  <c r="AG1580" i="1" s="1"/>
  <c r="AN1580" i="1"/>
  <c r="AM1580" i="1"/>
  <c r="AU1581" i="1"/>
  <c r="AS1581" i="1"/>
  <c r="AQ1581" i="1"/>
  <c r="AT1587" i="1"/>
  <c r="AR1587" i="1"/>
  <c r="AP1587" i="1"/>
  <c r="AZ1591" i="1"/>
  <c r="BA1591" i="1" s="1"/>
  <c r="V1595" i="1"/>
  <c r="R1595" i="1"/>
  <c r="AZ1599" i="1"/>
  <c r="BA1599" i="1" s="1"/>
  <c r="AR1602" i="1"/>
  <c r="AP1602" i="1"/>
  <c r="AT1602" i="1"/>
  <c r="V1622" i="1"/>
  <c r="R1622" i="1"/>
  <c r="AV1622" i="1"/>
  <c r="AY1517" i="1"/>
  <c r="AZ1517" i="1" s="1"/>
  <c r="BA1517" i="1" s="1"/>
  <c r="R1524" i="1"/>
  <c r="R1526" i="1"/>
  <c r="AT1527" i="1"/>
  <c r="AY1530" i="1"/>
  <c r="AZ1530" i="1" s="1"/>
  <c r="BA1530" i="1" s="1"/>
  <c r="Q1533" i="1"/>
  <c r="AG1533" i="1" s="1"/>
  <c r="AT1538" i="1"/>
  <c r="AR1544" i="1"/>
  <c r="AT1545" i="1"/>
  <c r="Y1550" i="1"/>
  <c r="Z1550" i="1" s="1"/>
  <c r="AZ1551" i="1"/>
  <c r="BA1551" i="1" s="1"/>
  <c r="Y1551" i="1"/>
  <c r="Z1551" i="1" s="1"/>
  <c r="AS1551" i="1"/>
  <c r="Q1554" i="1"/>
  <c r="AG1554" i="1" s="1"/>
  <c r="AN1554" i="1"/>
  <c r="AV1555" i="1"/>
  <c r="AW1555" i="1" s="1"/>
  <c r="AX1555" i="1" s="1"/>
  <c r="AT1555" i="1"/>
  <c r="R1562" i="1"/>
  <c r="AQ1562" i="1"/>
  <c r="AU1562" i="1"/>
  <c r="AP1564" i="1"/>
  <c r="AU1566" i="1"/>
  <c r="AQ1566" i="1"/>
  <c r="R1569" i="1"/>
  <c r="AQ1573" i="1"/>
  <c r="AT1576" i="1"/>
  <c r="AY1579" i="1"/>
  <c r="AZ1579" i="1" s="1"/>
  <c r="BA1579" i="1" s="1"/>
  <c r="Q1579" i="1"/>
  <c r="AG1579" i="1" s="1"/>
  <c r="V1580" i="1"/>
  <c r="R1580" i="1"/>
  <c r="AV1580" i="1"/>
  <c r="AV1581" i="1"/>
  <c r="Y1584" i="1"/>
  <c r="Z1584" i="1" s="1"/>
  <c r="AP1589" i="1"/>
  <c r="AT1589" i="1"/>
  <c r="AR1589" i="1"/>
  <c r="AV1595" i="1"/>
  <c r="R1515" i="1"/>
  <c r="AV1520" i="1"/>
  <c r="AW1520" i="1" s="1"/>
  <c r="AX1520" i="1" s="1"/>
  <c r="AZ1521" i="1"/>
  <c r="BA1521" i="1" s="1"/>
  <c r="AR1523" i="1"/>
  <c r="AP1524" i="1"/>
  <c r="AV1529" i="1"/>
  <c r="AW1529" i="1" s="1"/>
  <c r="AX1529" i="1" s="1"/>
  <c r="AY1533" i="1"/>
  <c r="AZ1533" i="1" s="1"/>
  <c r="BA1533" i="1" s="1"/>
  <c r="R1535" i="1"/>
  <c r="AV1542" i="1"/>
  <c r="AS1544" i="1"/>
  <c r="AW1544" i="1" s="1"/>
  <c r="AX1544" i="1" s="1"/>
  <c r="AT1551" i="1"/>
  <c r="AO1554" i="1"/>
  <c r="AQ1557" i="1"/>
  <c r="Y1560" i="1"/>
  <c r="Z1560" i="1" s="1"/>
  <c r="AU1560" i="1"/>
  <c r="AI1565" i="1"/>
  <c r="AF1565" i="1" s="1"/>
  <c r="AV1568" i="1"/>
  <c r="Q1570" i="1"/>
  <c r="AG1570" i="1" s="1"/>
  <c r="AP1571" i="1"/>
  <c r="AT1571" i="1"/>
  <c r="AY1585" i="1"/>
  <c r="AZ1585" i="1" s="1"/>
  <c r="BA1585" i="1" s="1"/>
  <c r="Q1585" i="1"/>
  <c r="AG1585" i="1" s="1"/>
  <c r="AN1585" i="1"/>
  <c r="AU1587" i="1"/>
  <c r="AS1587" i="1"/>
  <c r="AQ1587" i="1"/>
  <c r="AA1591" i="1"/>
  <c r="AD1591" i="1" s="1"/>
  <c r="AH1591" i="1" s="1"/>
  <c r="AI1591" i="1" s="1"/>
  <c r="AF1591" i="1" s="1"/>
  <c r="Y1591" i="1"/>
  <c r="Z1591" i="1" s="1"/>
  <c r="AV1525" i="1"/>
  <c r="AW1525" i="1" s="1"/>
  <c r="AX1525" i="1" s="1"/>
  <c r="R1525" i="1"/>
  <c r="Y1532" i="1"/>
  <c r="Z1532" i="1" s="1"/>
  <c r="AN1533" i="1"/>
  <c r="Q1543" i="1"/>
  <c r="AG1543" i="1" s="1"/>
  <c r="AI1543" i="1" s="1"/>
  <c r="AF1543" i="1" s="1"/>
  <c r="AI1547" i="1"/>
  <c r="AF1547" i="1" s="1"/>
  <c r="V1554" i="1"/>
  <c r="R1559" i="1"/>
  <c r="R1560" i="1"/>
  <c r="AV1560" i="1"/>
  <c r="Y1562" i="1"/>
  <c r="Z1562" i="1" s="1"/>
  <c r="AP1562" i="1"/>
  <c r="AM1563" i="1"/>
  <c r="AV1564" i="1"/>
  <c r="AU1564" i="1"/>
  <c r="AT1566" i="1"/>
  <c r="Q1568" i="1"/>
  <c r="AG1568" i="1" s="1"/>
  <c r="AY1568" i="1"/>
  <c r="AZ1568" i="1" s="1"/>
  <c r="BA1568" i="1" s="1"/>
  <c r="AN1570" i="1"/>
  <c r="AQ1571" i="1"/>
  <c r="AU1571" i="1"/>
  <c r="AW1571" i="1" s="1"/>
  <c r="AX1571" i="1" s="1"/>
  <c r="AS1573" i="1"/>
  <c r="AW1573" i="1" s="1"/>
  <c r="AX1573" i="1" s="1"/>
  <c r="AY1576" i="1"/>
  <c r="AZ1576" i="1" s="1"/>
  <c r="BA1576" i="1" s="1"/>
  <c r="Q1576" i="1"/>
  <c r="AG1576" i="1" s="1"/>
  <c r="AI1576" i="1" s="1"/>
  <c r="AF1576" i="1" s="1"/>
  <c r="AT1582" i="1"/>
  <c r="AR1582" i="1"/>
  <c r="AP1582" i="1"/>
  <c r="AP1586" i="1"/>
  <c r="AR1586" i="1"/>
  <c r="AI1641" i="1"/>
  <c r="AF1641" i="1" s="1"/>
  <c r="AN1511" i="1"/>
  <c r="AZ1526" i="1"/>
  <c r="BA1526" i="1" s="1"/>
  <c r="AO1533" i="1"/>
  <c r="Y1535" i="1"/>
  <c r="Z1535" i="1" s="1"/>
  <c r="AN1536" i="1"/>
  <c r="AZ1538" i="1"/>
  <c r="BA1538" i="1" s="1"/>
  <c r="AS1549" i="1"/>
  <c r="AQ1549" i="1"/>
  <c r="AV1550" i="1"/>
  <c r="AV1551" i="1"/>
  <c r="R1553" i="1"/>
  <c r="AZ1557" i="1"/>
  <c r="BA1557" i="1" s="1"/>
  <c r="AU1557" i="1"/>
  <c r="Y1561" i="1"/>
  <c r="Z1561" i="1" s="1"/>
  <c r="AD1570" i="1"/>
  <c r="AH1570" i="1" s="1"/>
  <c r="AO1570" i="1"/>
  <c r="AM1572" i="1"/>
  <c r="AN1575" i="1"/>
  <c r="AM1575" i="1"/>
  <c r="AY1575" i="1"/>
  <c r="AZ1575" i="1" s="1"/>
  <c r="BA1575" i="1" s="1"/>
  <c r="Q1575" i="1"/>
  <c r="AG1575" i="1" s="1"/>
  <c r="AM1578" i="1"/>
  <c r="AY1578" i="1"/>
  <c r="AZ1578" i="1" s="1"/>
  <c r="BA1578" i="1" s="1"/>
  <c r="Q1578" i="1"/>
  <c r="AG1578" i="1" s="1"/>
  <c r="R1581" i="1"/>
  <c r="AD1592" i="1"/>
  <c r="AH1592" i="1" s="1"/>
  <c r="AI1592" i="1" s="1"/>
  <c r="AF1592" i="1" s="1"/>
  <c r="AR1599" i="1"/>
  <c r="AP1599" i="1"/>
  <c r="AT1599" i="1"/>
  <c r="AW1610" i="1"/>
  <c r="AX1610" i="1" s="1"/>
  <c r="AO1536" i="1"/>
  <c r="Y1538" i="1"/>
  <c r="Z1538" i="1" s="1"/>
  <c r="AN1539" i="1"/>
  <c r="AZ1541" i="1"/>
  <c r="BA1541" i="1" s="1"/>
  <c r="AZ1542" i="1"/>
  <c r="BA1542" i="1" s="1"/>
  <c r="AV1549" i="1"/>
  <c r="AW1549" i="1" s="1"/>
  <c r="AX1549" i="1" s="1"/>
  <c r="R1549" i="1"/>
  <c r="V1552" i="1"/>
  <c r="R1557" i="1"/>
  <c r="AV1557" i="1"/>
  <c r="Y1559" i="1"/>
  <c r="Z1559" i="1" s="1"/>
  <c r="AU1563" i="1"/>
  <c r="AS1563" i="1"/>
  <c r="V1566" i="1"/>
  <c r="AV1566" i="1"/>
  <c r="V1575" i="1"/>
  <c r="R1575" i="1"/>
  <c r="AV1575" i="1"/>
  <c r="Q1577" i="1"/>
  <c r="AG1577" i="1" s="1"/>
  <c r="AY1577" i="1"/>
  <c r="AZ1577" i="1" s="1"/>
  <c r="BA1577" i="1" s="1"/>
  <c r="V1578" i="1"/>
  <c r="R1578" i="1"/>
  <c r="AV1578" i="1"/>
  <c r="V1586" i="1"/>
  <c r="R1586" i="1"/>
  <c r="AY1586" i="1" s="1"/>
  <c r="AZ1586" i="1" s="1"/>
  <c r="BA1586" i="1" s="1"/>
  <c r="AA1588" i="1"/>
  <c r="AD1588" i="1" s="1"/>
  <c r="AH1588" i="1" s="1"/>
  <c r="Y1588" i="1"/>
  <c r="Z1588" i="1" s="1"/>
  <c r="AD1589" i="1"/>
  <c r="AH1589" i="1" s="1"/>
  <c r="AU1593" i="1"/>
  <c r="AW1593" i="1" s="1"/>
  <c r="AX1593" i="1" s="1"/>
  <c r="AS1593" i="1"/>
  <c r="AV1526" i="1"/>
  <c r="AZ1527" i="1"/>
  <c r="BA1527" i="1" s="1"/>
  <c r="AQ1530" i="1"/>
  <c r="AV1532" i="1"/>
  <c r="AW1532" i="1" s="1"/>
  <c r="AX1532" i="1" s="1"/>
  <c r="AV1534" i="1"/>
  <c r="AW1534" i="1" s="1"/>
  <c r="AX1534" i="1" s="1"/>
  <c r="R1534" i="1"/>
  <c r="Y1541" i="1"/>
  <c r="Z1541" i="1" s="1"/>
  <c r="Y1558" i="1"/>
  <c r="Z1558" i="1" s="1"/>
  <c r="AV1562" i="1"/>
  <c r="V1577" i="1"/>
  <c r="R1577" i="1"/>
  <c r="AR1579" i="1"/>
  <c r="AP1579" i="1"/>
  <c r="AV1586" i="1"/>
  <c r="R1590" i="1"/>
  <c r="V1590" i="1"/>
  <c r="AQ1593" i="1"/>
  <c r="R1596" i="1"/>
  <c r="V1596" i="1"/>
  <c r="AV1596" i="1"/>
  <c r="Y1544" i="1"/>
  <c r="Z1544" i="1" s="1"/>
  <c r="AV1554" i="1"/>
  <c r="AS1561" i="1"/>
  <c r="AQ1561" i="1"/>
  <c r="AA1567" i="1"/>
  <c r="AD1567" i="1" s="1"/>
  <c r="AH1567" i="1" s="1"/>
  <c r="AI1567" i="1" s="1"/>
  <c r="AF1567" i="1" s="1"/>
  <c r="Y1567" i="1"/>
  <c r="Z1567" i="1" s="1"/>
  <c r="AO1569" i="1"/>
  <c r="Q1569" i="1"/>
  <c r="AG1569" i="1" s="1"/>
  <c r="AI1569" i="1" s="1"/>
  <c r="AF1569" i="1" s="1"/>
  <c r="AT1572" i="1"/>
  <c r="AP1572" i="1"/>
  <c r="AT1578" i="1"/>
  <c r="AR1578" i="1"/>
  <c r="AQ1579" i="1"/>
  <c r="AU1579" i="1"/>
  <c r="AS1579" i="1"/>
  <c r="AW1579" i="1" s="1"/>
  <c r="AX1579" i="1" s="1"/>
  <c r="AU1594" i="1"/>
  <c r="AS1594" i="1"/>
  <c r="AQ1594" i="1"/>
  <c r="AR1605" i="1"/>
  <c r="AP1605" i="1"/>
  <c r="AT1605" i="1"/>
  <c r="AN1514" i="1"/>
  <c r="AZ1523" i="1"/>
  <c r="BA1523" i="1" s="1"/>
  <c r="AT1525" i="1"/>
  <c r="AQ1534" i="1"/>
  <c r="R1536" i="1"/>
  <c r="AP1537" i="1"/>
  <c r="AV1538" i="1"/>
  <c r="Y1539" i="1"/>
  <c r="Z1539" i="1" s="1"/>
  <c r="AV1540" i="1"/>
  <c r="R1540" i="1"/>
  <c r="AO1545" i="1"/>
  <c r="Y1547" i="1"/>
  <c r="Z1547" i="1" s="1"/>
  <c r="AZ1548" i="1"/>
  <c r="BA1548" i="1" s="1"/>
  <c r="Y1548" i="1"/>
  <c r="Z1548" i="1" s="1"/>
  <c r="Q1551" i="1"/>
  <c r="AG1551" i="1" s="1"/>
  <c r="AI1551" i="1" s="1"/>
  <c r="AF1551" i="1" s="1"/>
  <c r="AM1551" i="1"/>
  <c r="AA1553" i="1"/>
  <c r="AD1553" i="1" s="1"/>
  <c r="AH1553" i="1" s="1"/>
  <c r="AI1553" i="1" s="1"/>
  <c r="AF1553" i="1" s="1"/>
  <c r="Y1555" i="1"/>
  <c r="Z1555" i="1" s="1"/>
  <c r="AQ1556" i="1"/>
  <c r="AV1559" i="1"/>
  <c r="AW1559" i="1" s="1"/>
  <c r="AX1559" i="1" s="1"/>
  <c r="AM1560" i="1"/>
  <c r="AP1561" i="1"/>
  <c r="V1563" i="1"/>
  <c r="AT1563" i="1"/>
  <c r="Y1565" i="1"/>
  <c r="Z1565" i="1" s="1"/>
  <c r="AP1565" i="1"/>
  <c r="AM1569" i="1"/>
  <c r="AV1570" i="1"/>
  <c r="R1570" i="1"/>
  <c r="X1571" i="1"/>
  <c r="AC1571" i="1" s="1"/>
  <c r="AD1571" i="1" s="1"/>
  <c r="AH1571" i="1" s="1"/>
  <c r="R1572" i="1"/>
  <c r="AO1572" i="1"/>
  <c r="V1574" i="1"/>
  <c r="AV1574" i="1"/>
  <c r="R1574" i="1"/>
  <c r="AO1578" i="1"/>
  <c r="AT1579" i="1"/>
  <c r="AT1584" i="1"/>
  <c r="AR1584" i="1"/>
  <c r="AR1596" i="1"/>
  <c r="AP1596" i="1"/>
  <c r="AT1596" i="1"/>
  <c r="AZ1602" i="1"/>
  <c r="BA1602" i="1" s="1"/>
  <c r="AT1534" i="1"/>
  <c r="R1539" i="1"/>
  <c r="AV1541" i="1"/>
  <c r="AW1541" i="1" s="1"/>
  <c r="AX1541" i="1" s="1"/>
  <c r="AA1541" i="1"/>
  <c r="AD1541" i="1" s="1"/>
  <c r="AH1541" i="1" s="1"/>
  <c r="AI1541" i="1" s="1"/>
  <c r="AF1541" i="1" s="1"/>
  <c r="AP1542" i="1"/>
  <c r="AV1543" i="1"/>
  <c r="AW1543" i="1" s="1"/>
  <c r="AX1543" i="1" s="1"/>
  <c r="R1543" i="1"/>
  <c r="R1548" i="1"/>
  <c r="AV1553" i="1"/>
  <c r="AQ1553" i="1"/>
  <c r="AA1556" i="1"/>
  <c r="AD1556" i="1" s="1"/>
  <c r="AH1556" i="1" s="1"/>
  <c r="AI1556" i="1" s="1"/>
  <c r="AF1556" i="1" s="1"/>
  <c r="AA1558" i="1"/>
  <c r="AD1558" i="1" s="1"/>
  <c r="AH1558" i="1" s="1"/>
  <c r="AI1558" i="1" s="1"/>
  <c r="AF1558" i="1" s="1"/>
  <c r="Q1560" i="1"/>
  <c r="AG1560" i="1" s="1"/>
  <c r="AI1560" i="1" s="1"/>
  <c r="AF1560" i="1" s="1"/>
  <c r="AN1560" i="1"/>
  <c r="AV1561" i="1"/>
  <c r="AW1561" i="1" s="1"/>
  <c r="AX1561" i="1" s="1"/>
  <c r="AT1561" i="1"/>
  <c r="AV1563" i="1"/>
  <c r="AS1565" i="1"/>
  <c r="AS1567" i="1"/>
  <c r="R1568" i="1"/>
  <c r="AO1568" i="1"/>
  <c r="AR1572" i="1"/>
  <c r="AO1575" i="1"/>
  <c r="AP1578" i="1"/>
  <c r="Q1583" i="1"/>
  <c r="AG1583" i="1" s="1"/>
  <c r="AI1583" i="1" s="1"/>
  <c r="AF1583" i="1" s="1"/>
  <c r="AY1583" i="1"/>
  <c r="AZ1583" i="1" s="1"/>
  <c r="BA1583" i="1" s="1"/>
  <c r="AN1583" i="1"/>
  <c r="AU1584" i="1"/>
  <c r="AS1584" i="1"/>
  <c r="AQ1584" i="1"/>
  <c r="AU1591" i="1"/>
  <c r="AS1591" i="1"/>
  <c r="AU1596" i="1"/>
  <c r="AS1596" i="1"/>
  <c r="AQ1596" i="1"/>
  <c r="AU1620" i="1"/>
  <c r="AS1620" i="1"/>
  <c r="AW1620" i="1" s="1"/>
  <c r="AX1620" i="1" s="1"/>
  <c r="AQ1620" i="1"/>
  <c r="R1637" i="1"/>
  <c r="X1637" i="1"/>
  <c r="AC1637" i="1" s="1"/>
  <c r="AD1637" i="1" s="1"/>
  <c r="AH1637" i="1" s="1"/>
  <c r="AI1637" i="1" s="1"/>
  <c r="AF1637" i="1" s="1"/>
  <c r="AV1637" i="1"/>
  <c r="Q1571" i="1"/>
  <c r="AG1571" i="1" s="1"/>
  <c r="AI1587" i="1"/>
  <c r="AF1587" i="1" s="1"/>
  <c r="AZ1598" i="1"/>
  <c r="BA1598" i="1" s="1"/>
  <c r="AU1599" i="1"/>
  <c r="AS1599" i="1"/>
  <c r="AW1599" i="1" s="1"/>
  <c r="AX1599" i="1" s="1"/>
  <c r="AZ1601" i="1"/>
  <c r="BA1601" i="1" s="1"/>
  <c r="AU1602" i="1"/>
  <c r="AS1602" i="1"/>
  <c r="AZ1604" i="1"/>
  <c r="BA1604" i="1" s="1"/>
  <c r="AU1605" i="1"/>
  <c r="AS1605" i="1"/>
  <c r="AW1605" i="1" s="1"/>
  <c r="AX1605" i="1" s="1"/>
  <c r="AZ1607" i="1"/>
  <c r="BA1607" i="1" s="1"/>
  <c r="AU1608" i="1"/>
  <c r="AS1608" i="1"/>
  <c r="AZ1610" i="1"/>
  <c r="BA1610" i="1" s="1"/>
  <c r="AU1611" i="1"/>
  <c r="AS1611" i="1"/>
  <c r="AW1611" i="1" s="1"/>
  <c r="AX1611" i="1" s="1"/>
  <c r="AZ1613" i="1"/>
  <c r="BA1613" i="1" s="1"/>
  <c r="AU1614" i="1"/>
  <c r="AS1614" i="1"/>
  <c r="AW1614" i="1" s="1"/>
  <c r="AX1614" i="1" s="1"/>
  <c r="AZ1616" i="1"/>
  <c r="BA1616" i="1" s="1"/>
  <c r="AO1617" i="1"/>
  <c r="AZ1619" i="1"/>
  <c r="BA1619" i="1" s="1"/>
  <c r="R1626" i="1"/>
  <c r="V1626" i="1"/>
  <c r="AT1633" i="1"/>
  <c r="AP1633" i="1"/>
  <c r="AN1634" i="1"/>
  <c r="AS1648" i="1"/>
  <c r="AU1648" i="1"/>
  <c r="AQ1648" i="1"/>
  <c r="P1653" i="1"/>
  <c r="AW1667" i="1"/>
  <c r="AX1667" i="1" s="1"/>
  <c r="AS1693" i="1"/>
  <c r="AU1693" i="1"/>
  <c r="AQ1693" i="1"/>
  <c r="R1555" i="1"/>
  <c r="AY1555" i="1" s="1"/>
  <c r="AZ1555" i="1" s="1"/>
  <c r="BA1555" i="1" s="1"/>
  <c r="R1558" i="1"/>
  <c r="R1561" i="1"/>
  <c r="R1564" i="1"/>
  <c r="AV1569" i="1"/>
  <c r="R1573" i="1"/>
  <c r="AA1582" i="1"/>
  <c r="AD1582" i="1" s="1"/>
  <c r="AH1582" i="1" s="1"/>
  <c r="Y1582" i="1"/>
  <c r="Z1582" i="1" s="1"/>
  <c r="R1587" i="1"/>
  <c r="R1593" i="1"/>
  <c r="V1593" i="1"/>
  <c r="AZ1593" i="1"/>
  <c r="BA1593" i="1" s="1"/>
  <c r="V1598" i="1"/>
  <c r="R1598" i="1"/>
  <c r="V1601" i="1"/>
  <c r="R1601" i="1"/>
  <c r="V1604" i="1"/>
  <c r="R1604" i="1"/>
  <c r="V1607" i="1"/>
  <c r="R1607" i="1"/>
  <c r="V1610" i="1"/>
  <c r="R1610" i="1"/>
  <c r="V1613" i="1"/>
  <c r="R1613" i="1"/>
  <c r="V1616" i="1"/>
  <c r="R1616" i="1"/>
  <c r="V1619" i="1"/>
  <c r="R1619" i="1"/>
  <c r="AV1627" i="1"/>
  <c r="AW1627" i="1" s="1"/>
  <c r="AX1627" i="1" s="1"/>
  <c r="V1627" i="1"/>
  <c r="AA1629" i="1"/>
  <c r="AD1629" i="1" s="1"/>
  <c r="AH1629" i="1" s="1"/>
  <c r="Y1629" i="1"/>
  <c r="Z1629" i="1" s="1"/>
  <c r="AV1632" i="1"/>
  <c r="R1632" i="1"/>
  <c r="AR1632" i="1"/>
  <c r="AP1632" i="1"/>
  <c r="AT1632" i="1"/>
  <c r="AS1633" i="1"/>
  <c r="AQ1633" i="1"/>
  <c r="AS1636" i="1"/>
  <c r="AU1636" i="1"/>
  <c r="AA1638" i="1"/>
  <c r="AD1638" i="1" s="1"/>
  <c r="AH1638" i="1" s="1"/>
  <c r="AI1638" i="1" s="1"/>
  <c r="AF1638" i="1" s="1"/>
  <c r="Y1638" i="1"/>
  <c r="Z1638" i="1" s="1"/>
  <c r="AD1640" i="1"/>
  <c r="AH1640" i="1" s="1"/>
  <c r="R1643" i="1"/>
  <c r="X1643" i="1"/>
  <c r="AC1643" i="1" s="1"/>
  <c r="AS1643" i="1"/>
  <c r="AQ1643" i="1"/>
  <c r="AU1643" i="1"/>
  <c r="R1660" i="1"/>
  <c r="AP1676" i="1"/>
  <c r="AT1676" i="1"/>
  <c r="AR1676" i="1"/>
  <c r="AA1684" i="1"/>
  <c r="AD1684" i="1" s="1"/>
  <c r="AH1684" i="1" s="1"/>
  <c r="Y1684" i="1"/>
  <c r="Z1684" i="1" s="1"/>
  <c r="AN1567" i="1"/>
  <c r="AI1581" i="1"/>
  <c r="AF1581" i="1" s="1"/>
  <c r="AV1584" i="1"/>
  <c r="AW1584" i="1" s="1"/>
  <c r="AX1584" i="1" s="1"/>
  <c r="AY1588" i="1"/>
  <c r="AZ1588" i="1" s="1"/>
  <c r="BA1588" i="1" s="1"/>
  <c r="Q1588" i="1"/>
  <c r="AG1588" i="1" s="1"/>
  <c r="AO1588" i="1"/>
  <c r="AV1589" i="1"/>
  <c r="AT1594" i="1"/>
  <c r="AP1594" i="1"/>
  <c r="AR1594" i="1"/>
  <c r="AU1621" i="1"/>
  <c r="AS1621" i="1"/>
  <c r="R1623" i="1"/>
  <c r="V1623" i="1"/>
  <c r="AA1631" i="1"/>
  <c r="AD1631" i="1" s="1"/>
  <c r="AH1631" i="1" s="1"/>
  <c r="AI1631" i="1" s="1"/>
  <c r="AF1631" i="1" s="1"/>
  <c r="AR1641" i="1"/>
  <c r="AP1641" i="1"/>
  <c r="AT1641" i="1"/>
  <c r="AV1643" i="1"/>
  <c r="AA1644" i="1"/>
  <c r="AD1644" i="1" s="1"/>
  <c r="AH1644" i="1" s="1"/>
  <c r="AI1644" i="1" s="1"/>
  <c r="AF1644" i="1" s="1"/>
  <c r="Y1644" i="1"/>
  <c r="Z1644" i="1" s="1"/>
  <c r="AD1670" i="1"/>
  <c r="AH1670" i="1" s="1"/>
  <c r="AI1670" i="1" s="1"/>
  <c r="AF1670" i="1" s="1"/>
  <c r="AQ1621" i="1"/>
  <c r="AV1624" i="1"/>
  <c r="V1624" i="1"/>
  <c r="AN1626" i="1"/>
  <c r="AU1628" i="1"/>
  <c r="AS1628" i="1"/>
  <c r="AW1628" i="1" s="1"/>
  <c r="AX1628" i="1" s="1"/>
  <c r="AO1640" i="1"/>
  <c r="Q1640" i="1"/>
  <c r="AG1640" i="1" s="1"/>
  <c r="AY1640" i="1"/>
  <c r="AZ1640" i="1" s="1"/>
  <c r="BA1640" i="1" s="1"/>
  <c r="AS1642" i="1"/>
  <c r="AU1642" i="1"/>
  <c r="AR1646" i="1"/>
  <c r="AT1646" i="1"/>
  <c r="AP1646" i="1"/>
  <c r="Y1653" i="1"/>
  <c r="Z1653" i="1" s="1"/>
  <c r="AD1661" i="1"/>
  <c r="AH1661" i="1" s="1"/>
  <c r="AI1661" i="1" s="1"/>
  <c r="AF1661" i="1" s="1"/>
  <c r="AS1666" i="1"/>
  <c r="AU1666" i="1"/>
  <c r="AQ1666" i="1"/>
  <c r="AR1668" i="1"/>
  <c r="AP1668" i="1"/>
  <c r="AT1668" i="1"/>
  <c r="AY1582" i="1"/>
  <c r="AZ1582" i="1" s="1"/>
  <c r="BA1582" i="1" s="1"/>
  <c r="Q1582" i="1"/>
  <c r="AG1582" i="1" s="1"/>
  <c r="AI1582" i="1" s="1"/>
  <c r="AF1582" i="1" s="1"/>
  <c r="AO1582" i="1"/>
  <c r="AO1586" i="1"/>
  <c r="Y1587" i="1"/>
  <c r="Z1587" i="1" s="1"/>
  <c r="AM1592" i="1"/>
  <c r="AT1597" i="1"/>
  <c r="AP1597" i="1"/>
  <c r="AR1597" i="1"/>
  <c r="AT1600" i="1"/>
  <c r="AP1600" i="1"/>
  <c r="AR1600" i="1"/>
  <c r="AT1603" i="1"/>
  <c r="AP1603" i="1"/>
  <c r="AR1603" i="1"/>
  <c r="AT1606" i="1"/>
  <c r="AP1606" i="1"/>
  <c r="AR1606" i="1"/>
  <c r="AT1609" i="1"/>
  <c r="AP1609" i="1"/>
  <c r="AR1609" i="1"/>
  <c r="AT1612" i="1"/>
  <c r="AP1612" i="1"/>
  <c r="AR1612" i="1"/>
  <c r="AT1615" i="1"/>
  <c r="AP1615" i="1"/>
  <c r="AR1615" i="1"/>
  <c r="AT1618" i="1"/>
  <c r="AP1618" i="1"/>
  <c r="AR1618" i="1"/>
  <c r="AR1620" i="1"/>
  <c r="AP1620" i="1"/>
  <c r="AT1620" i="1"/>
  <c r="AM1623" i="1"/>
  <c r="AO1625" i="1"/>
  <c r="R1631" i="1"/>
  <c r="X1631" i="1"/>
  <c r="AC1631" i="1" s="1"/>
  <c r="AU1633" i="1"/>
  <c r="AM1640" i="1"/>
  <c r="AQ1642" i="1"/>
  <c r="AV1650" i="1"/>
  <c r="R1650" i="1"/>
  <c r="V1650" i="1"/>
  <c r="AT1651" i="1"/>
  <c r="AP1651" i="1"/>
  <c r="AR1651" i="1"/>
  <c r="AT1663" i="1"/>
  <c r="AP1663" i="1"/>
  <c r="AR1663" i="1"/>
  <c r="P1571" i="1"/>
  <c r="AW1576" i="1"/>
  <c r="AX1576" i="1" s="1"/>
  <c r="AV1583" i="1"/>
  <c r="AM1585" i="1"/>
  <c r="AY1589" i="1"/>
  <c r="AZ1589" i="1" s="1"/>
  <c r="BA1589" i="1" s="1"/>
  <c r="AS1592" i="1"/>
  <c r="AQ1592" i="1"/>
  <c r="AV1594" i="1"/>
  <c r="V1594" i="1"/>
  <c r="AU1597" i="1"/>
  <c r="AS1597" i="1"/>
  <c r="R1599" i="1"/>
  <c r="V1599" i="1"/>
  <c r="AU1600" i="1"/>
  <c r="AS1600" i="1"/>
  <c r="R1602" i="1"/>
  <c r="V1602" i="1"/>
  <c r="AU1603" i="1"/>
  <c r="AS1603" i="1"/>
  <c r="R1605" i="1"/>
  <c r="AY1605" i="1" s="1"/>
  <c r="AZ1605" i="1" s="1"/>
  <c r="BA1605" i="1" s="1"/>
  <c r="V1605" i="1"/>
  <c r="AU1606" i="1"/>
  <c r="AS1606" i="1"/>
  <c r="R1608" i="1"/>
  <c r="V1608" i="1"/>
  <c r="AU1609" i="1"/>
  <c r="AS1609" i="1"/>
  <c r="R1611" i="1"/>
  <c r="V1611" i="1"/>
  <c r="AU1612" i="1"/>
  <c r="AS1612" i="1"/>
  <c r="R1614" i="1"/>
  <c r="V1614" i="1"/>
  <c r="AU1615" i="1"/>
  <c r="AS1615" i="1"/>
  <c r="R1617" i="1"/>
  <c r="V1617" i="1"/>
  <c r="AU1618" i="1"/>
  <c r="AS1618" i="1"/>
  <c r="R1620" i="1"/>
  <c r="V1620" i="1"/>
  <c r="AN1623" i="1"/>
  <c r="Q1626" i="1"/>
  <c r="AG1626" i="1" s="1"/>
  <c r="AO1626" i="1"/>
  <c r="AT1627" i="1"/>
  <c r="AP1627" i="1"/>
  <c r="AR1627" i="1"/>
  <c r="AZ1635" i="1"/>
  <c r="BA1635" i="1" s="1"/>
  <c r="AN1640" i="1"/>
  <c r="AV1645" i="1"/>
  <c r="V1645" i="1"/>
  <c r="AT1645" i="1"/>
  <c r="AP1645" i="1"/>
  <c r="AR1645" i="1"/>
  <c r="AS1651" i="1"/>
  <c r="AQ1651" i="1"/>
  <c r="AT1657" i="1"/>
  <c r="AP1657" i="1"/>
  <c r="AR1657" i="1"/>
  <c r="AV1662" i="1"/>
  <c r="R1662" i="1"/>
  <c r="V1662" i="1"/>
  <c r="AA1668" i="1"/>
  <c r="AD1668" i="1" s="1"/>
  <c r="AH1668" i="1" s="1"/>
  <c r="AI1668" i="1" s="1"/>
  <c r="AF1668" i="1" s="1"/>
  <c r="Y1668" i="1"/>
  <c r="Z1668" i="1" s="1"/>
  <c r="AQ1688" i="1"/>
  <c r="AS1688" i="1"/>
  <c r="AU1688" i="1"/>
  <c r="Y1569" i="1"/>
  <c r="Z1569" i="1" s="1"/>
  <c r="AM1576" i="1"/>
  <c r="AO1580" i="1"/>
  <c r="Y1581" i="1"/>
  <c r="Z1581" i="1" s="1"/>
  <c r="AA1585" i="1"/>
  <c r="AD1585" i="1" s="1"/>
  <c r="AH1585" i="1" s="1"/>
  <c r="Y1585" i="1"/>
  <c r="Z1585" i="1" s="1"/>
  <c r="AR1590" i="1"/>
  <c r="AP1590" i="1"/>
  <c r="Y1592" i="1"/>
  <c r="Z1592" i="1" s="1"/>
  <c r="AV1621" i="1"/>
  <c r="AW1621" i="1" s="1"/>
  <c r="AX1621" i="1" s="1"/>
  <c r="V1621" i="1"/>
  <c r="AS1622" i="1"/>
  <c r="AQ1622" i="1"/>
  <c r="AR1629" i="1"/>
  <c r="AP1629" i="1"/>
  <c r="AT1629" i="1"/>
  <c r="AT1630" i="1"/>
  <c r="AP1630" i="1"/>
  <c r="AR1630" i="1"/>
  <c r="AS1631" i="1"/>
  <c r="AW1631" i="1" s="1"/>
  <c r="AX1631" i="1" s="1"/>
  <c r="AQ1631" i="1"/>
  <c r="AV1638" i="1"/>
  <c r="R1638" i="1"/>
  <c r="AS1645" i="1"/>
  <c r="AQ1645" i="1"/>
  <c r="AZ1647" i="1"/>
  <c r="BA1647" i="1" s="1"/>
  <c r="AS1657" i="1"/>
  <c r="AQ1657" i="1"/>
  <c r="AA1665" i="1"/>
  <c r="AD1665" i="1" s="1"/>
  <c r="AH1665" i="1" s="1"/>
  <c r="AI1665" i="1" s="1"/>
  <c r="AF1665" i="1" s="1"/>
  <c r="Y1665" i="1"/>
  <c r="Z1665" i="1" s="1"/>
  <c r="AR1665" i="1"/>
  <c r="AP1665" i="1"/>
  <c r="AT1665" i="1"/>
  <c r="AI1677" i="1"/>
  <c r="AF1677" i="1" s="1"/>
  <c r="AO1574" i="1"/>
  <c r="AA1576" i="1"/>
  <c r="AD1576" i="1" s="1"/>
  <c r="AH1576" i="1" s="1"/>
  <c r="Y1576" i="1"/>
  <c r="Z1576" i="1" s="1"/>
  <c r="AM1579" i="1"/>
  <c r="Q1584" i="1"/>
  <c r="AG1584" i="1" s="1"/>
  <c r="AI1584" i="1" s="1"/>
  <c r="AF1584" i="1" s="1"/>
  <c r="AV1587" i="1"/>
  <c r="R1589" i="1"/>
  <c r="AP1591" i="1"/>
  <c r="AT1591" i="1"/>
  <c r="AZ1592" i="1"/>
  <c r="BA1592" i="1" s="1"/>
  <c r="AU1592" i="1"/>
  <c r="AZ1594" i="1"/>
  <c r="BA1594" i="1" s="1"/>
  <c r="AV1597" i="1"/>
  <c r="V1597" i="1"/>
  <c r="Q1598" i="1"/>
  <c r="AG1598" i="1" s="1"/>
  <c r="Q1601" i="1"/>
  <c r="AG1601" i="1" s="1"/>
  <c r="Q1604" i="1"/>
  <c r="AG1604" i="1" s="1"/>
  <c r="Q1607" i="1"/>
  <c r="AG1607" i="1" s="1"/>
  <c r="Q1623" i="1"/>
  <c r="AG1623" i="1" s="1"/>
  <c r="AO1623" i="1"/>
  <c r="R1627" i="1"/>
  <c r="AS1630" i="1"/>
  <c r="AU1630" i="1"/>
  <c r="AD1634" i="1"/>
  <c r="AH1634" i="1" s="1"/>
  <c r="AV1639" i="1"/>
  <c r="V1639" i="1"/>
  <c r="AT1639" i="1"/>
  <c r="AP1639" i="1"/>
  <c r="AR1639" i="1"/>
  <c r="AV1644" i="1"/>
  <c r="R1644" i="1"/>
  <c r="AR1644" i="1"/>
  <c r="AP1644" i="1"/>
  <c r="AT1644" i="1"/>
  <c r="AS1654" i="1"/>
  <c r="AU1654" i="1"/>
  <c r="Q1574" i="1"/>
  <c r="AG1574" i="1" s="1"/>
  <c r="AM1574" i="1"/>
  <c r="AO1577" i="1"/>
  <c r="AA1579" i="1"/>
  <c r="AD1579" i="1" s="1"/>
  <c r="AH1579" i="1" s="1"/>
  <c r="Y1579" i="1"/>
  <c r="Z1579" i="1" s="1"/>
  <c r="AV1592" i="1"/>
  <c r="AR1593" i="1"/>
  <c r="AP1593" i="1"/>
  <c r="AT1593" i="1"/>
  <c r="AV1600" i="1"/>
  <c r="AW1600" i="1" s="1"/>
  <c r="AX1600" i="1" s="1"/>
  <c r="V1600" i="1"/>
  <c r="AV1603" i="1"/>
  <c r="V1603" i="1"/>
  <c r="AV1606" i="1"/>
  <c r="V1606" i="1"/>
  <c r="AV1609" i="1"/>
  <c r="V1609" i="1"/>
  <c r="AV1612" i="1"/>
  <c r="V1612" i="1"/>
  <c r="AV1615" i="1"/>
  <c r="V1615" i="1"/>
  <c r="AV1618" i="1"/>
  <c r="AW1618" i="1" s="1"/>
  <c r="AX1618" i="1" s="1"/>
  <c r="V1618" i="1"/>
  <c r="V1625" i="1"/>
  <c r="R1625" i="1"/>
  <c r="AU1627" i="1"/>
  <c r="AS1627" i="1"/>
  <c r="AA1632" i="1"/>
  <c r="AD1632" i="1" s="1"/>
  <c r="AH1632" i="1" s="1"/>
  <c r="AI1632" i="1" s="1"/>
  <c r="AF1632" i="1" s="1"/>
  <c r="Y1632" i="1"/>
  <c r="Z1632" i="1" s="1"/>
  <c r="AS1639" i="1"/>
  <c r="AQ1639" i="1"/>
  <c r="AR1653" i="1"/>
  <c r="AP1653" i="1"/>
  <c r="AT1653" i="1"/>
  <c r="AS1598" i="1"/>
  <c r="AW1598" i="1" s="1"/>
  <c r="AX1598" i="1" s="1"/>
  <c r="AQ1598" i="1"/>
  <c r="AZ1600" i="1"/>
  <c r="BA1600" i="1" s="1"/>
  <c r="AS1601" i="1"/>
  <c r="AW1601" i="1" s="1"/>
  <c r="AX1601" i="1" s="1"/>
  <c r="AQ1601" i="1"/>
  <c r="AZ1603" i="1"/>
  <c r="BA1603" i="1" s="1"/>
  <c r="AS1604" i="1"/>
  <c r="AW1604" i="1" s="1"/>
  <c r="AX1604" i="1" s="1"/>
  <c r="AQ1604" i="1"/>
  <c r="AZ1606" i="1"/>
  <c r="BA1606" i="1" s="1"/>
  <c r="AS1607" i="1"/>
  <c r="AW1607" i="1" s="1"/>
  <c r="AX1607" i="1" s="1"/>
  <c r="AQ1607" i="1"/>
  <c r="AZ1609" i="1"/>
  <c r="BA1609" i="1" s="1"/>
  <c r="AS1610" i="1"/>
  <c r="AQ1610" i="1"/>
  <c r="AZ1612" i="1"/>
  <c r="BA1612" i="1" s="1"/>
  <c r="AS1613" i="1"/>
  <c r="AW1613" i="1" s="1"/>
  <c r="AX1613" i="1" s="1"/>
  <c r="AQ1613" i="1"/>
  <c r="AZ1615" i="1"/>
  <c r="BA1615" i="1" s="1"/>
  <c r="AS1616" i="1"/>
  <c r="AW1616" i="1" s="1"/>
  <c r="AX1616" i="1" s="1"/>
  <c r="AQ1616" i="1"/>
  <c r="AZ1618" i="1"/>
  <c r="BA1618" i="1" s="1"/>
  <c r="AS1619" i="1"/>
  <c r="AW1619" i="1" s="1"/>
  <c r="AX1619" i="1" s="1"/>
  <c r="AQ1619" i="1"/>
  <c r="AM1622" i="1"/>
  <c r="AY1622" i="1"/>
  <c r="AZ1622" i="1" s="1"/>
  <c r="BA1622" i="1" s="1"/>
  <c r="AV1623" i="1"/>
  <c r="R1624" i="1"/>
  <c r="AQ1627" i="1"/>
  <c r="AY1634" i="1"/>
  <c r="AZ1634" i="1" s="1"/>
  <c r="BA1634" i="1" s="1"/>
  <c r="AO1634" i="1"/>
  <c r="Q1634" i="1"/>
  <c r="AG1634" i="1" s="1"/>
  <c r="R1636" i="1"/>
  <c r="AU1649" i="1"/>
  <c r="AS1649" i="1"/>
  <c r="AQ1649" i="1"/>
  <c r="AR1656" i="1"/>
  <c r="AP1656" i="1"/>
  <c r="AT1656" i="1"/>
  <c r="AT1674" i="1"/>
  <c r="AR1674" i="1"/>
  <c r="AP1674" i="1"/>
  <c r="AS1669" i="1"/>
  <c r="AQ1669" i="1"/>
  <c r="AA1711" i="1"/>
  <c r="AD1711" i="1" s="1"/>
  <c r="AH1711" i="1" s="1"/>
  <c r="AI1711" i="1" s="1"/>
  <c r="AF1711" i="1" s="1"/>
  <c r="Y1711" i="1"/>
  <c r="Z1711" i="1" s="1"/>
  <c r="AR1608" i="1"/>
  <c r="AP1608" i="1"/>
  <c r="AT1608" i="1"/>
  <c r="AR1611" i="1"/>
  <c r="AP1611" i="1"/>
  <c r="AT1611" i="1"/>
  <c r="AR1614" i="1"/>
  <c r="AP1614" i="1"/>
  <c r="AT1614" i="1"/>
  <c r="AR1617" i="1"/>
  <c r="AP1617" i="1"/>
  <c r="AT1617" i="1"/>
  <c r="AU1624" i="1"/>
  <c r="AS1624" i="1"/>
  <c r="AV1633" i="1"/>
  <c r="V1633" i="1"/>
  <c r="AU1637" i="1"/>
  <c r="AS1637" i="1"/>
  <c r="AQ1637" i="1"/>
  <c r="AO1652" i="1"/>
  <c r="Q1652" i="1"/>
  <c r="AG1652" i="1" s="1"/>
  <c r="AY1652" i="1"/>
  <c r="AZ1652" i="1" s="1"/>
  <c r="BA1652" i="1" s="1"/>
  <c r="AM1652" i="1"/>
  <c r="AV1656" i="1"/>
  <c r="R1656" i="1"/>
  <c r="V1656" i="1"/>
  <c r="AU1664" i="1"/>
  <c r="AS1664" i="1"/>
  <c r="AR1635" i="1"/>
  <c r="AP1635" i="1"/>
  <c r="AR1647" i="1"/>
  <c r="AP1647" i="1"/>
  <c r="AR1659" i="1"/>
  <c r="AP1659" i="1"/>
  <c r="AR1671" i="1"/>
  <c r="AP1671" i="1"/>
  <c r="AD1677" i="1"/>
  <c r="AH1677" i="1" s="1"/>
  <c r="AU1678" i="1"/>
  <c r="AQ1678" i="1"/>
  <c r="AU1690" i="1"/>
  <c r="AS1690" i="1"/>
  <c r="AQ1690" i="1"/>
  <c r="Q1693" i="1"/>
  <c r="AG1693" i="1" s="1"/>
  <c r="AZ1693" i="1"/>
  <c r="BA1693" i="1" s="1"/>
  <c r="AQ1707" i="1"/>
  <c r="AU1707" i="1"/>
  <c r="AS1707" i="1"/>
  <c r="AT1711" i="1"/>
  <c r="AR1711" i="1"/>
  <c r="AP1711" i="1"/>
  <c r="AC1721" i="1"/>
  <c r="AD1721" i="1" s="1"/>
  <c r="AH1721" i="1" s="1"/>
  <c r="AI1721" i="1" s="1"/>
  <c r="AF1721" i="1" s="1"/>
  <c r="Y1721" i="1"/>
  <c r="Z1721" i="1" s="1"/>
  <c r="AV1674" i="1"/>
  <c r="V1674" i="1"/>
  <c r="R1674" i="1"/>
  <c r="AY1677" i="1"/>
  <c r="AZ1677" i="1" s="1"/>
  <c r="BA1677" i="1" s="1"/>
  <c r="AI1680" i="1"/>
  <c r="AF1680" i="1" s="1"/>
  <c r="AT1689" i="1"/>
  <c r="AR1689" i="1"/>
  <c r="AU1701" i="1"/>
  <c r="AS1701" i="1"/>
  <c r="AQ1701" i="1"/>
  <c r="AT1729" i="1"/>
  <c r="AR1729" i="1"/>
  <c r="AP1729" i="1"/>
  <c r="AV1657" i="1"/>
  <c r="V1657" i="1"/>
  <c r="AR1658" i="1"/>
  <c r="AT1658" i="1"/>
  <c r="P1665" i="1"/>
  <c r="AV1669" i="1"/>
  <c r="V1669" i="1"/>
  <c r="AR1670" i="1"/>
  <c r="AT1670" i="1"/>
  <c r="AS1675" i="1"/>
  <c r="AS1678" i="1"/>
  <c r="Y1682" i="1"/>
  <c r="Z1682" i="1" s="1"/>
  <c r="AV1683" i="1"/>
  <c r="V1683" i="1"/>
  <c r="R1683" i="1"/>
  <c r="AV1685" i="1"/>
  <c r="V1685" i="1"/>
  <c r="V1686" i="1"/>
  <c r="R1686" i="1"/>
  <c r="AV1686" i="1"/>
  <c r="AY1713" i="1"/>
  <c r="AZ1713" i="1" s="1"/>
  <c r="BA1713" i="1" s="1"/>
  <c r="AN1713" i="1"/>
  <c r="Q1713" i="1"/>
  <c r="AG1713" i="1" s="1"/>
  <c r="AS1729" i="1"/>
  <c r="AQ1729" i="1"/>
  <c r="AU1729" i="1"/>
  <c r="AR1743" i="1"/>
  <c r="AT1743" i="1"/>
  <c r="AP1743" i="1"/>
  <c r="AN1628" i="1"/>
  <c r="AV1630" i="1"/>
  <c r="V1630" i="1"/>
  <c r="AT1635" i="1"/>
  <c r="Y1640" i="1"/>
  <c r="Z1640" i="1" s="1"/>
  <c r="Q1646" i="1"/>
  <c r="AG1646" i="1" s="1"/>
  <c r="AI1646" i="1" s="1"/>
  <c r="AF1646" i="1" s="1"/>
  <c r="AT1647" i="1"/>
  <c r="X1649" i="1"/>
  <c r="AC1649" i="1" s="1"/>
  <c r="AD1649" i="1" s="1"/>
  <c r="AH1649" i="1" s="1"/>
  <c r="AI1649" i="1" s="1"/>
  <c r="AF1649" i="1" s="1"/>
  <c r="Y1652" i="1"/>
  <c r="Z1652" i="1" s="1"/>
  <c r="AT1659" i="1"/>
  <c r="Y1664" i="1"/>
  <c r="Z1664" i="1" s="1"/>
  <c r="AT1671" i="1"/>
  <c r="X1673" i="1"/>
  <c r="AC1673" i="1" s="1"/>
  <c r="AD1673" i="1" s="1"/>
  <c r="AH1673" i="1" s="1"/>
  <c r="AI1673" i="1" s="1"/>
  <c r="AF1673" i="1" s="1"/>
  <c r="P1680" i="1"/>
  <c r="AU1686" i="1"/>
  <c r="AQ1686" i="1"/>
  <c r="AS1686" i="1"/>
  <c r="AT1688" i="1"/>
  <c r="AR1688" i="1"/>
  <c r="AP1688" i="1"/>
  <c r="AO1713" i="1"/>
  <c r="AU1724" i="1"/>
  <c r="AS1724" i="1"/>
  <c r="AQ1724" i="1"/>
  <c r="AD1746" i="1"/>
  <c r="AH1746" i="1" s="1"/>
  <c r="AI1746" i="1" s="1"/>
  <c r="AF1746" i="1" s="1"/>
  <c r="AV1591" i="1"/>
  <c r="AW1591" i="1" s="1"/>
  <c r="AX1591" i="1" s="1"/>
  <c r="AN1592" i="1"/>
  <c r="AN1595" i="1"/>
  <c r="AN1598" i="1"/>
  <c r="AN1601" i="1"/>
  <c r="AN1604" i="1"/>
  <c r="AN1607" i="1"/>
  <c r="AN1610" i="1"/>
  <c r="AN1613" i="1"/>
  <c r="AN1616" i="1"/>
  <c r="AN1619" i="1"/>
  <c r="AN1622" i="1"/>
  <c r="AN1625" i="1"/>
  <c r="AQ1629" i="1"/>
  <c r="AZ1633" i="1"/>
  <c r="BA1633" i="1" s="1"/>
  <c r="AV1635" i="1"/>
  <c r="R1635" i="1"/>
  <c r="AT1636" i="1"/>
  <c r="AP1636" i="1"/>
  <c r="AZ1645" i="1"/>
  <c r="BA1645" i="1" s="1"/>
  <c r="AV1647" i="1"/>
  <c r="R1647" i="1"/>
  <c r="AT1648" i="1"/>
  <c r="AP1648" i="1"/>
  <c r="AZ1657" i="1"/>
  <c r="BA1657" i="1" s="1"/>
  <c r="AV1659" i="1"/>
  <c r="AW1659" i="1" s="1"/>
  <c r="AX1659" i="1" s="1"/>
  <c r="R1659" i="1"/>
  <c r="AT1660" i="1"/>
  <c r="AP1660" i="1"/>
  <c r="AW1664" i="1"/>
  <c r="AX1664" i="1" s="1"/>
  <c r="AZ1669" i="1"/>
  <c r="BA1669" i="1" s="1"/>
  <c r="AV1671" i="1"/>
  <c r="R1671" i="1"/>
  <c r="AT1672" i="1"/>
  <c r="AP1672" i="1"/>
  <c r="AZ1678" i="1"/>
  <c r="BA1678" i="1" s="1"/>
  <c r="AB1679" i="1"/>
  <c r="AD1679" i="1" s="1"/>
  <c r="AH1679" i="1" s="1"/>
  <c r="Y1679" i="1"/>
  <c r="Z1679" i="1" s="1"/>
  <c r="R1680" i="1"/>
  <c r="AU1680" i="1"/>
  <c r="AS1680" i="1"/>
  <c r="AP1689" i="1"/>
  <c r="AO1695" i="1"/>
  <c r="Q1695" i="1"/>
  <c r="AG1695" i="1" s="1"/>
  <c r="AY1695" i="1"/>
  <c r="AZ1695" i="1" s="1"/>
  <c r="BA1695" i="1" s="1"/>
  <c r="AP1702" i="1"/>
  <c r="AT1702" i="1"/>
  <c r="AR1702" i="1"/>
  <c r="AD1708" i="1"/>
  <c r="AH1708" i="1" s="1"/>
  <c r="AI1708" i="1" s="1"/>
  <c r="AF1708" i="1" s="1"/>
  <c r="AA1709" i="1"/>
  <c r="AD1709" i="1" s="1"/>
  <c r="AH1709" i="1" s="1"/>
  <c r="AI1709" i="1" s="1"/>
  <c r="AF1709" i="1" s="1"/>
  <c r="AQ1716" i="1"/>
  <c r="AU1716" i="1"/>
  <c r="AS1716" i="1"/>
  <c r="AZ1721" i="1"/>
  <c r="BA1721" i="1" s="1"/>
  <c r="AR1631" i="1"/>
  <c r="AT1631" i="1"/>
  <c r="P1638" i="1"/>
  <c r="AV1642" i="1"/>
  <c r="AW1642" i="1" s="1"/>
  <c r="AX1642" i="1" s="1"/>
  <c r="V1642" i="1"/>
  <c r="AN1643" i="1"/>
  <c r="AO1646" i="1"/>
  <c r="P1650" i="1"/>
  <c r="AV1654" i="1"/>
  <c r="V1654" i="1"/>
  <c r="AN1655" i="1"/>
  <c r="AO1658" i="1"/>
  <c r="AS1661" i="1"/>
  <c r="P1662" i="1"/>
  <c r="AQ1663" i="1"/>
  <c r="AY1664" i="1"/>
  <c r="AZ1664" i="1" s="1"/>
  <c r="BA1664" i="1" s="1"/>
  <c r="AV1666" i="1"/>
  <c r="V1666" i="1"/>
  <c r="AN1667" i="1"/>
  <c r="AO1670" i="1"/>
  <c r="AS1673" i="1"/>
  <c r="P1674" i="1"/>
  <c r="AV1675" i="1"/>
  <c r="V1675" i="1"/>
  <c r="AZ1675" i="1"/>
  <c r="BA1675" i="1" s="1"/>
  <c r="AM1677" i="1"/>
  <c r="AV1679" i="1"/>
  <c r="AN1681" i="1"/>
  <c r="AU1683" i="1"/>
  <c r="AS1683" i="1"/>
  <c r="AP1686" i="1"/>
  <c r="AU1687" i="1"/>
  <c r="AS1687" i="1"/>
  <c r="AQ1687" i="1"/>
  <c r="AD1690" i="1"/>
  <c r="AH1690" i="1" s="1"/>
  <c r="AR1692" i="1"/>
  <c r="AP1692" i="1"/>
  <c r="AR1695" i="1"/>
  <c r="AT1695" i="1"/>
  <c r="AP1695" i="1"/>
  <c r="AU1706" i="1"/>
  <c r="AS1706" i="1"/>
  <c r="W1710" i="1"/>
  <c r="AV1710" i="1"/>
  <c r="AS1710" i="1"/>
  <c r="AQ1710" i="1"/>
  <c r="AV1724" i="1"/>
  <c r="V1724" i="1"/>
  <c r="R1724" i="1"/>
  <c r="AT1621" i="1"/>
  <c r="AP1621" i="1"/>
  <c r="AT1624" i="1"/>
  <c r="AP1624" i="1"/>
  <c r="R1629" i="1"/>
  <c r="AP1658" i="1"/>
  <c r="Y1661" i="1"/>
  <c r="Z1661" i="1" s="1"/>
  <c r="AP1670" i="1"/>
  <c r="AV1678" i="1"/>
  <c r="AW1678" i="1" s="1"/>
  <c r="AX1678" i="1" s="1"/>
  <c r="V1678" i="1"/>
  <c r="R1678" i="1"/>
  <c r="AR1683" i="1"/>
  <c r="AP1683" i="1"/>
  <c r="AU1684" i="1"/>
  <c r="AS1684" i="1"/>
  <c r="AQ1684" i="1"/>
  <c r="AR1685" i="1"/>
  <c r="AT1686" i="1"/>
  <c r="AI1727" i="1"/>
  <c r="AF1727" i="1" s="1"/>
  <c r="AA1658" i="1"/>
  <c r="AD1658" i="1" s="1"/>
  <c r="AH1658" i="1" s="1"/>
  <c r="AI1658" i="1" s="1"/>
  <c r="AF1658" i="1" s="1"/>
  <c r="AZ1659" i="1"/>
  <c r="BA1659" i="1" s="1"/>
  <c r="AU1663" i="1"/>
  <c r="AV1668" i="1"/>
  <c r="AW1668" i="1" s="1"/>
  <c r="AX1668" i="1" s="1"/>
  <c r="R1668" i="1"/>
  <c r="AT1669" i="1"/>
  <c r="AP1669" i="1"/>
  <c r="AZ1671" i="1"/>
  <c r="BA1671" i="1" s="1"/>
  <c r="AW1673" i="1"/>
  <c r="AX1673" i="1" s="1"/>
  <c r="AO1677" i="1"/>
  <c r="AQ1680" i="1"/>
  <c r="Q1681" i="1"/>
  <c r="AG1681" i="1" s="1"/>
  <c r="AO1681" i="1"/>
  <c r="AQ1682" i="1"/>
  <c r="AS1682" i="1"/>
  <c r="AP1684" i="1"/>
  <c r="AT1684" i="1"/>
  <c r="R1685" i="1"/>
  <c r="AT1685" i="1"/>
  <c r="AA1687" i="1"/>
  <c r="AD1687" i="1" s="1"/>
  <c r="AH1687" i="1" s="1"/>
  <c r="AI1687" i="1" s="1"/>
  <c r="AF1687" i="1" s="1"/>
  <c r="Y1687" i="1"/>
  <c r="Z1687" i="1" s="1"/>
  <c r="AQ1698" i="1"/>
  <c r="AU1698" i="1"/>
  <c r="AS1698" i="1"/>
  <c r="AS1702" i="1"/>
  <c r="AU1702" i="1"/>
  <c r="AQ1702" i="1"/>
  <c r="AR1725" i="1"/>
  <c r="AT1725" i="1"/>
  <c r="AP1725" i="1"/>
  <c r="AR1728" i="1"/>
  <c r="AP1728" i="1"/>
  <c r="AT1728" i="1"/>
  <c r="AI1729" i="1"/>
  <c r="AF1729" i="1" s="1"/>
  <c r="P1647" i="1"/>
  <c r="AV1651" i="1"/>
  <c r="V1651" i="1"/>
  <c r="AN1652" i="1"/>
  <c r="AS1653" i="1"/>
  <c r="R1657" i="1"/>
  <c r="P1659" i="1"/>
  <c r="AQ1660" i="1"/>
  <c r="AZ1661" i="1"/>
  <c r="BA1661" i="1" s="1"/>
  <c r="AV1663" i="1"/>
  <c r="V1663" i="1"/>
  <c r="AN1664" i="1"/>
  <c r="AS1665" i="1"/>
  <c r="R1669" i="1"/>
  <c r="P1671" i="1"/>
  <c r="AQ1672" i="1"/>
  <c r="AZ1673" i="1"/>
  <c r="BA1673" i="1" s="1"/>
  <c r="AQ1674" i="1"/>
  <c r="Q1676" i="1"/>
  <c r="AG1676" i="1" s="1"/>
  <c r="AI1676" i="1" s="1"/>
  <c r="AF1676" i="1" s="1"/>
  <c r="AO1676" i="1"/>
  <c r="AY1676" i="1"/>
  <c r="AZ1676" i="1" s="1"/>
  <c r="BA1676" i="1" s="1"/>
  <c r="AN1677" i="1"/>
  <c r="Y1680" i="1"/>
  <c r="Z1680" i="1" s="1"/>
  <c r="AD1688" i="1"/>
  <c r="AH1688" i="1" s="1"/>
  <c r="P1692" i="1"/>
  <c r="AR1698" i="1"/>
  <c r="AP1698" i="1"/>
  <c r="AT1698" i="1"/>
  <c r="AR1740" i="1"/>
  <c r="AT1740" i="1"/>
  <c r="AP1740" i="1"/>
  <c r="AR1621" i="1"/>
  <c r="R1630" i="1"/>
  <c r="AP1631" i="1"/>
  <c r="AR1636" i="1"/>
  <c r="AR1638" i="1"/>
  <c r="AP1638" i="1"/>
  <c r="AR1648" i="1"/>
  <c r="AR1650" i="1"/>
  <c r="AP1650" i="1"/>
  <c r="X1655" i="1"/>
  <c r="AC1655" i="1" s="1"/>
  <c r="AR1660" i="1"/>
  <c r="AR1662" i="1"/>
  <c r="AP1662" i="1"/>
  <c r="Q1664" i="1"/>
  <c r="AG1664" i="1" s="1"/>
  <c r="AI1664" i="1" s="1"/>
  <c r="AF1664" i="1" s="1"/>
  <c r="X1667" i="1"/>
  <c r="AC1667" i="1" s="1"/>
  <c r="AR1672" i="1"/>
  <c r="AS1674" i="1"/>
  <c r="AU1682" i="1"/>
  <c r="AV1684" i="1"/>
  <c r="AT1690" i="1"/>
  <c r="AR1690" i="1"/>
  <c r="AT1694" i="1"/>
  <c r="AR1694" i="1"/>
  <c r="AP1694" i="1"/>
  <c r="AS1712" i="1"/>
  <c r="AQ1712" i="1"/>
  <c r="AI1720" i="1"/>
  <c r="AF1720" i="1" s="1"/>
  <c r="R1591" i="1"/>
  <c r="P1629" i="1"/>
  <c r="AY1629" i="1"/>
  <c r="AZ1629" i="1" s="1"/>
  <c r="BA1629" i="1" s="1"/>
  <c r="AQ1638" i="1"/>
  <c r="AZ1639" i="1"/>
  <c r="BA1639" i="1" s="1"/>
  <c r="AV1641" i="1"/>
  <c r="R1641" i="1"/>
  <c r="AT1642" i="1"/>
  <c r="AP1642" i="1"/>
  <c r="AA1643" i="1"/>
  <c r="AQ1650" i="1"/>
  <c r="AZ1651" i="1"/>
  <c r="BA1651" i="1" s="1"/>
  <c r="AV1653" i="1"/>
  <c r="R1653" i="1"/>
  <c r="AT1654" i="1"/>
  <c r="AP1654" i="1"/>
  <c r="AA1655" i="1"/>
  <c r="AQ1655" i="1"/>
  <c r="AU1660" i="1"/>
  <c r="AQ1662" i="1"/>
  <c r="AZ1663" i="1"/>
  <c r="BA1663" i="1" s="1"/>
  <c r="AV1665" i="1"/>
  <c r="R1665" i="1"/>
  <c r="AT1666" i="1"/>
  <c r="AP1666" i="1"/>
  <c r="AA1667" i="1"/>
  <c r="AD1667" i="1" s="1"/>
  <c r="AH1667" i="1" s="1"/>
  <c r="AI1667" i="1" s="1"/>
  <c r="AF1667" i="1" s="1"/>
  <c r="AQ1667" i="1"/>
  <c r="AV1670" i="1"/>
  <c r="AU1672" i="1"/>
  <c r="P1678" i="1"/>
  <c r="AT1678" i="1"/>
  <c r="AR1678" i="1"/>
  <c r="Y1688" i="1"/>
  <c r="Z1688" i="1" s="1"/>
  <c r="AS1697" i="1"/>
  <c r="AQ1697" i="1"/>
  <c r="R1704" i="1"/>
  <c r="AV1704" i="1"/>
  <c r="V1704" i="1"/>
  <c r="AR1705" i="1"/>
  <c r="AP1705" i="1"/>
  <c r="AT1705" i="1"/>
  <c r="R1709" i="1"/>
  <c r="AV1709" i="1"/>
  <c r="AW1709" i="1" s="1"/>
  <c r="AX1709" i="1" s="1"/>
  <c r="W1709" i="1"/>
  <c r="AB1709" i="1" s="1"/>
  <c r="AV1711" i="1"/>
  <c r="R1711" i="1"/>
  <c r="AU1712" i="1"/>
  <c r="AT1720" i="1"/>
  <c r="AR1720" i="1"/>
  <c r="AP1720" i="1"/>
  <c r="Q1629" i="1"/>
  <c r="AG1629" i="1" s="1"/>
  <c r="AI1629" i="1" s="1"/>
  <c r="AF1629" i="1" s="1"/>
  <c r="P1632" i="1"/>
  <c r="V1635" i="1"/>
  <c r="AV1636" i="1"/>
  <c r="AW1636" i="1" s="1"/>
  <c r="AX1636" i="1" s="1"/>
  <c r="V1636" i="1"/>
  <c r="AR1637" i="1"/>
  <c r="AT1637" i="1"/>
  <c r="P1644" i="1"/>
  <c r="V1647" i="1"/>
  <c r="AV1648" i="1"/>
  <c r="V1648" i="1"/>
  <c r="AR1649" i="1"/>
  <c r="AT1649" i="1"/>
  <c r="P1656" i="1"/>
  <c r="V1659" i="1"/>
  <c r="AV1660" i="1"/>
  <c r="AW1660" i="1" s="1"/>
  <c r="AX1660" i="1" s="1"/>
  <c r="V1660" i="1"/>
  <c r="AR1661" i="1"/>
  <c r="AT1661" i="1"/>
  <c r="V1671" i="1"/>
  <c r="AV1672" i="1"/>
  <c r="V1672" i="1"/>
  <c r="AR1673" i="1"/>
  <c r="AT1673" i="1"/>
  <c r="R1675" i="1"/>
  <c r="Y1677" i="1"/>
  <c r="Z1677" i="1" s="1"/>
  <c r="AV1680" i="1"/>
  <c r="AW1680" i="1" s="1"/>
  <c r="AX1680" i="1" s="1"/>
  <c r="AA1682" i="1"/>
  <c r="AD1682" i="1" s="1"/>
  <c r="AH1682" i="1" s="1"/>
  <c r="AI1682" i="1" s="1"/>
  <c r="AF1682" i="1" s="1"/>
  <c r="AI1689" i="1"/>
  <c r="AF1689" i="1" s="1"/>
  <c r="R1694" i="1"/>
  <c r="V1694" i="1"/>
  <c r="AU1709" i="1"/>
  <c r="AS1709" i="1"/>
  <c r="AQ1709" i="1"/>
  <c r="AU1715" i="1"/>
  <c r="AQ1715" i="1"/>
  <c r="AS1715" i="1"/>
  <c r="AS1720" i="1"/>
  <c r="AU1720" i="1"/>
  <c r="AQ1720" i="1"/>
  <c r="AW1764" i="1"/>
  <c r="AX1764" i="1" s="1"/>
  <c r="AQ1725" i="1"/>
  <c r="AU1725" i="1"/>
  <c r="AS1725" i="1"/>
  <c r="AV1732" i="1"/>
  <c r="V1732" i="1"/>
  <c r="AA1736" i="1"/>
  <c r="AD1736" i="1" s="1"/>
  <c r="AH1736" i="1" s="1"/>
  <c r="AZ1740" i="1"/>
  <c r="BA1740" i="1" s="1"/>
  <c r="AP1741" i="1"/>
  <c r="AT1741" i="1"/>
  <c r="AR1741" i="1"/>
  <c r="AR1742" i="1"/>
  <c r="AP1742" i="1"/>
  <c r="AR1755" i="1"/>
  <c r="AT1755" i="1"/>
  <c r="AP1755" i="1"/>
  <c r="AV1766" i="1"/>
  <c r="V1766" i="1"/>
  <c r="AP1773" i="1"/>
  <c r="AT1773" i="1"/>
  <c r="AR1773" i="1"/>
  <c r="AI1774" i="1"/>
  <c r="AF1774" i="1" s="1"/>
  <c r="AS1782" i="1"/>
  <c r="AQ1782" i="1"/>
  <c r="AU1782" i="1"/>
  <c r="AW1782" i="1" s="1"/>
  <c r="AX1782" i="1" s="1"/>
  <c r="AR1675" i="1"/>
  <c r="AU1679" i="1"/>
  <c r="V1681" i="1"/>
  <c r="AU1685" i="1"/>
  <c r="Q1691" i="1"/>
  <c r="AG1691" i="1" s="1"/>
  <c r="Y1691" i="1"/>
  <c r="Z1691" i="1" s="1"/>
  <c r="AU1692" i="1"/>
  <c r="R1695" i="1"/>
  <c r="AV1695" i="1"/>
  <c r="V1695" i="1"/>
  <c r="Y1699" i="1"/>
  <c r="Z1699" i="1" s="1"/>
  <c r="AU1700" i="1"/>
  <c r="Q1707" i="1"/>
  <c r="AG1707" i="1" s="1"/>
  <c r="AI1707" i="1" s="1"/>
  <c r="AF1707" i="1" s="1"/>
  <c r="AY1707" i="1"/>
  <c r="AZ1707" i="1" s="1"/>
  <c r="BA1707" i="1" s="1"/>
  <c r="R1718" i="1"/>
  <c r="Q1719" i="1"/>
  <c r="AG1719" i="1" s="1"/>
  <c r="AI1719" i="1" s="1"/>
  <c r="AF1719" i="1" s="1"/>
  <c r="AU1721" i="1"/>
  <c r="AR1722" i="1"/>
  <c r="AP1722" i="1"/>
  <c r="R1727" i="1"/>
  <c r="Q1728" i="1"/>
  <c r="AG1728" i="1" s="1"/>
  <c r="AY1728" i="1"/>
  <c r="AZ1728" i="1" s="1"/>
  <c r="BA1728" i="1" s="1"/>
  <c r="AZ1734" i="1"/>
  <c r="BA1734" i="1" s="1"/>
  <c r="AZ1736" i="1"/>
  <c r="BA1736" i="1" s="1"/>
  <c r="AT1738" i="1"/>
  <c r="AR1738" i="1"/>
  <c r="R1749" i="1"/>
  <c r="AV1749" i="1"/>
  <c r="V1749" i="1"/>
  <c r="AR1749" i="1"/>
  <c r="AT1749" i="1"/>
  <c r="AU1755" i="1"/>
  <c r="AQ1755" i="1"/>
  <c r="Y1756" i="1"/>
  <c r="Z1756" i="1" s="1"/>
  <c r="AA1756" i="1"/>
  <c r="AD1756" i="1" s="1"/>
  <c r="AH1756" i="1" s="1"/>
  <c r="AI1756" i="1" s="1"/>
  <c r="AF1756" i="1" s="1"/>
  <c r="Q1760" i="1"/>
  <c r="AG1760" i="1" s="1"/>
  <c r="AM1760" i="1"/>
  <c r="AA1763" i="1"/>
  <c r="AT1765" i="1"/>
  <c r="AR1765" i="1"/>
  <c r="AY1768" i="1"/>
  <c r="AZ1768" i="1" s="1"/>
  <c r="BA1768" i="1" s="1"/>
  <c r="Q1768" i="1"/>
  <c r="AG1768" i="1" s="1"/>
  <c r="AN1768" i="1"/>
  <c r="AM1768" i="1"/>
  <c r="AS1773" i="1"/>
  <c r="AQ1773" i="1"/>
  <c r="AU1773" i="1"/>
  <c r="AM1681" i="1"/>
  <c r="AV1692" i="1"/>
  <c r="AU1694" i="1"/>
  <c r="AS1694" i="1"/>
  <c r="AY1697" i="1"/>
  <c r="AZ1697" i="1" s="1"/>
  <c r="BA1697" i="1" s="1"/>
  <c r="AR1699" i="1"/>
  <c r="AP1699" i="1"/>
  <c r="AZ1703" i="1"/>
  <c r="BA1703" i="1" s="1"/>
  <c r="AR1704" i="1"/>
  <c r="AP1704" i="1"/>
  <c r="R1707" i="1"/>
  <c r="AV1707" i="1"/>
  <c r="AW1707" i="1" s="1"/>
  <c r="AX1707" i="1" s="1"/>
  <c r="R1708" i="1"/>
  <c r="AU1719" i="1"/>
  <c r="AV1721" i="1"/>
  <c r="AT1724" i="1"/>
  <c r="AP1724" i="1"/>
  <c r="AV1725" i="1"/>
  <c r="AW1725" i="1" s="1"/>
  <c r="AX1725" i="1" s="1"/>
  <c r="AQ1731" i="1"/>
  <c r="R1734" i="1"/>
  <c r="V1734" i="1"/>
  <c r="AV1734" i="1"/>
  <c r="R1736" i="1"/>
  <c r="AV1736" i="1"/>
  <c r="AA1737" i="1"/>
  <c r="AD1737" i="1" s="1"/>
  <c r="AH1737" i="1" s="1"/>
  <c r="AI1737" i="1" s="1"/>
  <c r="AF1737" i="1" s="1"/>
  <c r="Y1737" i="1"/>
  <c r="Z1737" i="1" s="1"/>
  <c r="AS1737" i="1"/>
  <c r="AD1738" i="1"/>
  <c r="AH1738" i="1" s="1"/>
  <c r="AP1738" i="1"/>
  <c r="R1740" i="1"/>
  <c r="AV1740" i="1"/>
  <c r="V1740" i="1"/>
  <c r="AS1755" i="1"/>
  <c r="AW1755" i="1" s="1"/>
  <c r="AX1755" i="1" s="1"/>
  <c r="AT1771" i="1"/>
  <c r="AR1771" i="1"/>
  <c r="AP1771" i="1"/>
  <c r="AV1697" i="1"/>
  <c r="V1697" i="1"/>
  <c r="AD1699" i="1"/>
  <c r="AH1699" i="1" s="1"/>
  <c r="AI1699" i="1" s="1"/>
  <c r="AF1699" i="1" s="1"/>
  <c r="AS1704" i="1"/>
  <c r="AQ1704" i="1"/>
  <c r="X1705" i="1"/>
  <c r="AC1705" i="1" s="1"/>
  <c r="R1705" i="1"/>
  <c r="AN1715" i="1"/>
  <c r="Q1716" i="1"/>
  <c r="AG1716" i="1" s="1"/>
  <c r="V1718" i="1"/>
  <c r="AW1719" i="1"/>
  <c r="AX1719" i="1" s="1"/>
  <c r="AY1719" i="1"/>
  <c r="AZ1719" i="1" s="1"/>
  <c r="BA1719" i="1" s="1"/>
  <c r="AV1723" i="1"/>
  <c r="V1723" i="1"/>
  <c r="AZ1726" i="1"/>
  <c r="BA1726" i="1" s="1"/>
  <c r="Y1727" i="1"/>
  <c r="Z1727" i="1" s="1"/>
  <c r="AS1731" i="1"/>
  <c r="AT1735" i="1"/>
  <c r="AP1735" i="1"/>
  <c r="AS1742" i="1"/>
  <c r="AQ1742" i="1"/>
  <c r="V1745" i="1"/>
  <c r="AV1746" i="1"/>
  <c r="AW1746" i="1" s="1"/>
  <c r="AX1746" i="1" s="1"/>
  <c r="AA1747" i="1"/>
  <c r="AD1747" i="1" s="1"/>
  <c r="AH1747" i="1" s="1"/>
  <c r="Y1747" i="1"/>
  <c r="Z1747" i="1" s="1"/>
  <c r="AP1749" i="1"/>
  <c r="AY1751" i="1"/>
  <c r="AZ1751" i="1" s="1"/>
  <c r="BA1751" i="1" s="1"/>
  <c r="Q1751" i="1"/>
  <c r="AG1751" i="1" s="1"/>
  <c r="AM1752" i="1"/>
  <c r="AY1752" i="1"/>
  <c r="AZ1752" i="1" s="1"/>
  <c r="BA1752" i="1" s="1"/>
  <c r="AV1754" i="1"/>
  <c r="AR1754" i="1"/>
  <c r="AT1754" i="1"/>
  <c r="AP1754" i="1"/>
  <c r="AO1768" i="1"/>
  <c r="AU1783" i="1"/>
  <c r="AS1783" i="1"/>
  <c r="AQ1783" i="1"/>
  <c r="Q1679" i="1"/>
  <c r="AG1679" i="1" s="1"/>
  <c r="AV1682" i="1"/>
  <c r="Q1686" i="1"/>
  <c r="AG1686" i="1" s="1"/>
  <c r="Q1688" i="1"/>
  <c r="AG1688" i="1" s="1"/>
  <c r="AM1688" i="1"/>
  <c r="AY1690" i="1"/>
  <c r="AZ1690" i="1" s="1"/>
  <c r="BA1690" i="1" s="1"/>
  <c r="Q1690" i="1"/>
  <c r="AG1690" i="1" s="1"/>
  <c r="AI1690" i="1" s="1"/>
  <c r="AF1690" i="1" s="1"/>
  <c r="AQ1694" i="1"/>
  <c r="AV1702" i="1"/>
  <c r="R1702" i="1"/>
  <c r="V1702" i="1"/>
  <c r="AT1704" i="1"/>
  <c r="Y1708" i="1"/>
  <c r="Z1708" i="1" s="1"/>
  <c r="AY1716" i="1"/>
  <c r="AZ1716" i="1" s="1"/>
  <c r="BA1716" i="1" s="1"/>
  <c r="Y1720" i="1"/>
  <c r="Z1720" i="1" s="1"/>
  <c r="AQ1722" i="1"/>
  <c r="AM1728" i="1"/>
  <c r="Y1729" i="1"/>
  <c r="Z1729" i="1" s="1"/>
  <c r="AZ1737" i="1"/>
  <c r="BA1737" i="1" s="1"/>
  <c r="Y1738" i="1"/>
  <c r="Z1738" i="1" s="1"/>
  <c r="AT1739" i="1"/>
  <c r="AP1739" i="1"/>
  <c r="AZ1741" i="1"/>
  <c r="BA1741" i="1" s="1"/>
  <c r="AT1742" i="1"/>
  <c r="Q1743" i="1"/>
  <c r="AG1743" i="1" s="1"/>
  <c r="AQ1749" i="1"/>
  <c r="AV1751" i="1"/>
  <c r="V1751" i="1"/>
  <c r="R1751" i="1"/>
  <c r="R1752" i="1"/>
  <c r="V1752" i="1"/>
  <c r="AV1752" i="1"/>
  <c r="AS1754" i="1"/>
  <c r="AU1754" i="1"/>
  <c r="AR1758" i="1"/>
  <c r="AT1758" i="1"/>
  <c r="AP1758" i="1"/>
  <c r="AP1759" i="1"/>
  <c r="AT1759" i="1"/>
  <c r="AR1759" i="1"/>
  <c r="AS1764" i="1"/>
  <c r="AQ1764" i="1"/>
  <c r="AU1764" i="1"/>
  <c r="AI1770" i="1"/>
  <c r="AF1770" i="1" s="1"/>
  <c r="AY1679" i="1"/>
  <c r="AZ1679" i="1" s="1"/>
  <c r="BA1679" i="1" s="1"/>
  <c r="R1688" i="1"/>
  <c r="AA1689" i="1"/>
  <c r="AD1689" i="1" s="1"/>
  <c r="AH1689" i="1" s="1"/>
  <c r="Y1689" i="1"/>
  <c r="Z1689" i="1" s="1"/>
  <c r="R1690" i="1"/>
  <c r="Q1694" i="1"/>
  <c r="AG1694" i="1" s="1"/>
  <c r="AM1695" i="1"/>
  <c r="AR1696" i="1"/>
  <c r="AM1698" i="1"/>
  <c r="AV1699" i="1"/>
  <c r="AT1699" i="1"/>
  <c r="Y1701" i="1"/>
  <c r="Z1701" i="1" s="1"/>
  <c r="AR1701" i="1"/>
  <c r="AT1701" i="1"/>
  <c r="R1703" i="1"/>
  <c r="AT1703" i="1"/>
  <c r="AR1703" i="1"/>
  <c r="AU1704" i="1"/>
  <c r="Q1710" i="1"/>
  <c r="AG1710" i="1" s="1"/>
  <c r="Q1712" i="1"/>
  <c r="AG1712" i="1" s="1"/>
  <c r="AM1715" i="1"/>
  <c r="AV1716" i="1"/>
  <c r="AW1716" i="1" s="1"/>
  <c r="AX1716" i="1" s="1"/>
  <c r="AS1722" i="1"/>
  <c r="AA1735" i="1"/>
  <c r="AD1735" i="1" s="1"/>
  <c r="AH1735" i="1" s="1"/>
  <c r="AI1735" i="1" s="1"/>
  <c r="AF1735" i="1" s="1"/>
  <c r="AQ1735" i="1"/>
  <c r="R1739" i="1"/>
  <c r="AU1739" i="1"/>
  <c r="AS1739" i="1"/>
  <c r="AV1741" i="1"/>
  <c r="V1741" i="1"/>
  <c r="AU1742" i="1"/>
  <c r="AS1749" i="1"/>
  <c r="AU1758" i="1"/>
  <c r="AS1758" i="1"/>
  <c r="Y1761" i="1"/>
  <c r="Z1761" i="1" s="1"/>
  <c r="AA1761" i="1"/>
  <c r="AD1761" i="1" s="1"/>
  <c r="AH1761" i="1" s="1"/>
  <c r="AI1761" i="1" s="1"/>
  <c r="AF1761" i="1" s="1"/>
  <c r="AP1765" i="1"/>
  <c r="AD1776" i="1"/>
  <c r="AH1776" i="1" s="1"/>
  <c r="AT1722" i="1"/>
  <c r="AQ1727" i="1"/>
  <c r="P1728" i="1"/>
  <c r="AV1729" i="1"/>
  <c r="R1729" i="1"/>
  <c r="AQ1733" i="1"/>
  <c r="AR1735" i="1"/>
  <c r="AI1738" i="1"/>
  <c r="AF1738" i="1" s="1"/>
  <c r="AQ1739" i="1"/>
  <c r="AU1740" i="1"/>
  <c r="AS1740" i="1"/>
  <c r="AI1747" i="1"/>
  <c r="AF1747" i="1" s="1"/>
  <c r="AQ1754" i="1"/>
  <c r="AT1756" i="1"/>
  <c r="AR1756" i="1"/>
  <c r="AP1756" i="1"/>
  <c r="AY1760" i="1"/>
  <c r="AZ1760" i="1" s="1"/>
  <c r="BA1760" i="1" s="1"/>
  <c r="R1766" i="1"/>
  <c r="AN1682" i="1"/>
  <c r="AY1682" i="1"/>
  <c r="AZ1682" i="1" s="1"/>
  <c r="BA1682" i="1" s="1"/>
  <c r="AY1689" i="1"/>
  <c r="AZ1689" i="1" s="1"/>
  <c r="BA1689" i="1" s="1"/>
  <c r="AQ1689" i="1"/>
  <c r="AY1691" i="1"/>
  <c r="AZ1691" i="1" s="1"/>
  <c r="BA1691" i="1" s="1"/>
  <c r="AT1696" i="1"/>
  <c r="R1700" i="1"/>
  <c r="AP1701" i="1"/>
  <c r="V1703" i="1"/>
  <c r="AZ1706" i="1"/>
  <c r="BA1706" i="1" s="1"/>
  <c r="AV1708" i="1"/>
  <c r="AS1708" i="1"/>
  <c r="AN1710" i="1"/>
  <c r="R1714" i="1"/>
  <c r="AR1724" i="1"/>
  <c r="Y1726" i="1"/>
  <c r="Z1726" i="1" s="1"/>
  <c r="AA1726" i="1"/>
  <c r="AD1726" i="1" s="1"/>
  <c r="AH1726" i="1" s="1"/>
  <c r="AI1726" i="1" s="1"/>
  <c r="AF1726" i="1" s="1"/>
  <c r="AM1730" i="1"/>
  <c r="R1732" i="1"/>
  <c r="AV1733" i="1"/>
  <c r="V1733" i="1"/>
  <c r="R1733" i="1"/>
  <c r="Q1734" i="1"/>
  <c r="AG1734" i="1" s="1"/>
  <c r="AS1735" i="1"/>
  <c r="AS1736" i="1"/>
  <c r="AU1736" i="1"/>
  <c r="V1739" i="1"/>
  <c r="AR1739" i="1"/>
  <c r="AN1752" i="1"/>
  <c r="AU1753" i="1"/>
  <c r="AS1753" i="1"/>
  <c r="AQ1753" i="1"/>
  <c r="AZ1754" i="1"/>
  <c r="BA1754" i="1" s="1"/>
  <c r="AA1755" i="1"/>
  <c r="AS1756" i="1"/>
  <c r="AU1756" i="1"/>
  <c r="AV1763" i="1"/>
  <c r="AR1763" i="1"/>
  <c r="AP1763" i="1"/>
  <c r="AQ1787" i="1"/>
  <c r="AU1787" i="1"/>
  <c r="AS1787" i="1"/>
  <c r="AV1693" i="1"/>
  <c r="R1693" i="1"/>
  <c r="V1693" i="1"/>
  <c r="AV1706" i="1"/>
  <c r="AW1706" i="1" s="1"/>
  <c r="AX1706" i="1" s="1"/>
  <c r="V1706" i="1"/>
  <c r="R1706" i="1"/>
  <c r="AD1707" i="1"/>
  <c r="AH1707" i="1" s="1"/>
  <c r="AR1716" i="1"/>
  <c r="AT1716" i="1"/>
  <c r="AR1721" i="1"/>
  <c r="AP1721" i="1"/>
  <c r="AW1737" i="1"/>
  <c r="AX1737" i="1" s="1"/>
  <c r="AM1751" i="1"/>
  <c r="AO1752" i="1"/>
  <c r="R1759" i="1"/>
  <c r="W1763" i="1"/>
  <c r="AB1763" i="1" s="1"/>
  <c r="R1763" i="1"/>
  <c r="AS1763" i="1"/>
  <c r="AU1763" i="1"/>
  <c r="AQ1763" i="1"/>
  <c r="Q1684" i="1"/>
  <c r="AG1684" i="1" s="1"/>
  <c r="AI1684" i="1" s="1"/>
  <c r="AF1684" i="1" s="1"/>
  <c r="AA1692" i="1"/>
  <c r="AD1692" i="1" s="1"/>
  <c r="AH1692" i="1" s="1"/>
  <c r="AI1692" i="1" s="1"/>
  <c r="AF1692" i="1" s="1"/>
  <c r="AA1700" i="1"/>
  <c r="AA1705" i="1"/>
  <c r="AQ1717" i="1"/>
  <c r="AN1719" i="1"/>
  <c r="R1721" i="1"/>
  <c r="R1723" i="1"/>
  <c r="AV1727" i="1"/>
  <c r="AW1727" i="1" s="1"/>
  <c r="AX1727" i="1" s="1"/>
  <c r="AQ1728" i="1"/>
  <c r="AO1730" i="1"/>
  <c r="AU1733" i="1"/>
  <c r="AM1734" i="1"/>
  <c r="R1745" i="1"/>
  <c r="AO1751" i="1"/>
  <c r="Q1752" i="1"/>
  <c r="AG1752" i="1" s="1"/>
  <c r="W1753" i="1"/>
  <c r="AB1753" i="1" s="1"/>
  <c r="AD1753" i="1" s="1"/>
  <c r="AH1753" i="1" s="1"/>
  <c r="AI1753" i="1" s="1"/>
  <c r="AF1753" i="1" s="1"/>
  <c r="AQ1756" i="1"/>
  <c r="X1762" i="1"/>
  <c r="AC1762" i="1" s="1"/>
  <c r="AD1762" i="1" s="1"/>
  <c r="AH1762" i="1" s="1"/>
  <c r="AI1762" i="1" s="1"/>
  <c r="AF1762" i="1" s="1"/>
  <c r="R1762" i="1"/>
  <c r="AT1763" i="1"/>
  <c r="AB1765" i="1"/>
  <c r="AD1765" i="1" s="1"/>
  <c r="AH1765" i="1" s="1"/>
  <c r="AI1765" i="1" s="1"/>
  <c r="AF1765" i="1" s="1"/>
  <c r="AA1772" i="1"/>
  <c r="AD1772" i="1" s="1"/>
  <c r="AH1772" i="1" s="1"/>
  <c r="Y1772" i="1"/>
  <c r="Z1772" i="1" s="1"/>
  <c r="AP1778" i="1"/>
  <c r="AT1778" i="1"/>
  <c r="AR1778" i="1"/>
  <c r="AR1691" i="1"/>
  <c r="AP1691" i="1"/>
  <c r="AI1696" i="1"/>
  <c r="AF1696" i="1" s="1"/>
  <c r="AS1711" i="1"/>
  <c r="AU1711" i="1"/>
  <c r="AV1717" i="1"/>
  <c r="V1717" i="1"/>
  <c r="AZ1724" i="1"/>
  <c r="BA1724" i="1" s="1"/>
  <c r="X1728" i="1"/>
  <c r="AC1728" i="1" s="1"/>
  <c r="AD1728" i="1" s="1"/>
  <c r="AH1728" i="1" s="1"/>
  <c r="AS1728" i="1"/>
  <c r="AW1728" i="1" s="1"/>
  <c r="AX1728" i="1" s="1"/>
  <c r="AR1730" i="1"/>
  <c r="AR1732" i="1"/>
  <c r="AN1734" i="1"/>
  <c r="AR1737" i="1"/>
  <c r="AT1737" i="1"/>
  <c r="AP1737" i="1"/>
  <c r="AZ1739" i="1"/>
  <c r="BA1739" i="1" s="1"/>
  <c r="AU1741" i="1"/>
  <c r="AS1741" i="1"/>
  <c r="AY1743" i="1"/>
  <c r="AZ1743" i="1" s="1"/>
  <c r="BA1743" i="1" s="1"/>
  <c r="AO1743" i="1"/>
  <c r="V1748" i="1"/>
  <c r="AV1748" i="1"/>
  <c r="AZ1753" i="1"/>
  <c r="BA1753" i="1" s="1"/>
  <c r="W1754" i="1"/>
  <c r="AB1754" i="1" s="1"/>
  <c r="AD1754" i="1" s="1"/>
  <c r="AH1754" i="1" s="1"/>
  <c r="Y1759" i="1"/>
  <c r="Z1759" i="1" s="1"/>
  <c r="AR1761" i="1"/>
  <c r="AP1761" i="1"/>
  <c r="Y1764" i="1"/>
  <c r="Z1764" i="1" s="1"/>
  <c r="AC1764" i="1"/>
  <c r="AD1764" i="1" s="1"/>
  <c r="AH1764" i="1" s="1"/>
  <c r="AI1764" i="1" s="1"/>
  <c r="AF1764" i="1" s="1"/>
  <c r="AS1679" i="1"/>
  <c r="AS1685" i="1"/>
  <c r="AV1688" i="1"/>
  <c r="AO1691" i="1"/>
  <c r="AM1694" i="1"/>
  <c r="R1698" i="1"/>
  <c r="V1698" i="1"/>
  <c r="AV1698" i="1"/>
  <c r="AW1698" i="1" s="1"/>
  <c r="AX1698" i="1" s="1"/>
  <c r="AY1698" i="1"/>
  <c r="AZ1698" i="1" s="1"/>
  <c r="BA1698" i="1" s="1"/>
  <c r="R1699" i="1"/>
  <c r="X1700" i="1"/>
  <c r="AC1700" i="1" s="1"/>
  <c r="AV1701" i="1"/>
  <c r="AW1701" i="1" s="1"/>
  <c r="AX1701" i="1" s="1"/>
  <c r="Y1707" i="1"/>
  <c r="Z1707" i="1" s="1"/>
  <c r="AT1707" i="1"/>
  <c r="AV1715" i="1"/>
  <c r="V1715" i="1"/>
  <c r="R1715" i="1"/>
  <c r="AY1715" i="1"/>
  <c r="AZ1715" i="1" s="1"/>
  <c r="BA1715" i="1" s="1"/>
  <c r="W1716" i="1"/>
  <c r="AB1716" i="1" s="1"/>
  <c r="AD1716" i="1" s="1"/>
  <c r="AH1716" i="1" s="1"/>
  <c r="AS1721" i="1"/>
  <c r="Q1724" i="1"/>
  <c r="AG1724" i="1" s="1"/>
  <c r="V1725" i="1"/>
  <c r="AS1726" i="1"/>
  <c r="AA1730" i="1"/>
  <c r="AD1730" i="1" s="1"/>
  <c r="AH1730" i="1" s="1"/>
  <c r="AI1730" i="1" s="1"/>
  <c r="AF1730" i="1" s="1"/>
  <c r="Y1730" i="1"/>
  <c r="Z1730" i="1" s="1"/>
  <c r="AO1734" i="1"/>
  <c r="AT1736" i="1"/>
  <c r="AS1738" i="1"/>
  <c r="AU1738" i="1"/>
  <c r="AD1744" i="1"/>
  <c r="AH1744" i="1" s="1"/>
  <c r="AI1744" i="1" s="1"/>
  <c r="AF1744" i="1" s="1"/>
  <c r="AS1747" i="1"/>
  <c r="AU1747" i="1"/>
  <c r="AV1750" i="1"/>
  <c r="AW1750" i="1" s="1"/>
  <c r="AX1750" i="1" s="1"/>
  <c r="V1750" i="1"/>
  <c r="Y1754" i="1"/>
  <c r="Z1754" i="1" s="1"/>
  <c r="AD1759" i="1"/>
  <c r="AH1759" i="1" s="1"/>
  <c r="AI1759" i="1" s="1"/>
  <c r="AF1759" i="1" s="1"/>
  <c r="AS1761" i="1"/>
  <c r="AQ1761" i="1"/>
  <c r="AU1761" i="1"/>
  <c r="P1767" i="1"/>
  <c r="X1755" i="1"/>
  <c r="AC1755" i="1" s="1"/>
  <c r="AO1760" i="1"/>
  <c r="AT1764" i="1"/>
  <c r="AU1765" i="1"/>
  <c r="Q1767" i="1"/>
  <c r="AG1767" i="1" s="1"/>
  <c r="AM1771" i="1"/>
  <c r="AN1775" i="1"/>
  <c r="AY1776" i="1"/>
  <c r="AZ1776" i="1" s="1"/>
  <c r="BA1776" i="1" s="1"/>
  <c r="Q1776" i="1"/>
  <c r="AG1776" i="1" s="1"/>
  <c r="AI1776" i="1" s="1"/>
  <c r="AF1776" i="1" s="1"/>
  <c r="AV1776" i="1"/>
  <c r="AV1780" i="1"/>
  <c r="AS1792" i="1"/>
  <c r="AU1792" i="1"/>
  <c r="AQ1792" i="1"/>
  <c r="AZ1813" i="1"/>
  <c r="BA1813" i="1" s="1"/>
  <c r="Q1813" i="1"/>
  <c r="AG1813" i="1" s="1"/>
  <c r="AN1712" i="1"/>
  <c r="R1716" i="1"/>
  <c r="Q1718" i="1"/>
  <c r="AG1718" i="1" s="1"/>
  <c r="AV1720" i="1"/>
  <c r="AW1720" i="1" s="1"/>
  <c r="AX1720" i="1" s="1"/>
  <c r="R1720" i="1"/>
  <c r="AM1721" i="1"/>
  <c r="Q1731" i="1"/>
  <c r="AG1731" i="1" s="1"/>
  <c r="Q1736" i="1"/>
  <c r="AG1736" i="1" s="1"/>
  <c r="AV1738" i="1"/>
  <c r="R1738" i="1"/>
  <c r="AP1753" i="1"/>
  <c r="Q1754" i="1"/>
  <c r="AG1754" i="1" s="1"/>
  <c r="AV1756" i="1"/>
  <c r="R1756" i="1"/>
  <c r="AP1757" i="1"/>
  <c r="X1768" i="1"/>
  <c r="AC1768" i="1" s="1"/>
  <c r="AA1769" i="1"/>
  <c r="AD1769" i="1" s="1"/>
  <c r="AH1769" i="1" s="1"/>
  <c r="AI1769" i="1" s="1"/>
  <c r="AF1769" i="1" s="1"/>
  <c r="AV1769" i="1"/>
  <c r="AO1775" i="1"/>
  <c r="Y1778" i="1"/>
  <c r="Z1778" i="1" s="1"/>
  <c r="Q1780" i="1"/>
  <c r="AG1780" i="1" s="1"/>
  <c r="AI1780" i="1" s="1"/>
  <c r="AF1780" i="1" s="1"/>
  <c r="AD1782" i="1"/>
  <c r="AH1782" i="1" s="1"/>
  <c r="AQ1802" i="1"/>
  <c r="AS1802" i="1"/>
  <c r="AU1802" i="1"/>
  <c r="R1805" i="1"/>
  <c r="W1805" i="1"/>
  <c r="AB1805" i="1" s="1"/>
  <c r="AD1805" i="1" s="1"/>
  <c r="AH1805" i="1" s="1"/>
  <c r="Y1744" i="1"/>
  <c r="Z1744" i="1" s="1"/>
  <c r="Q1749" i="1"/>
  <c r="AG1749" i="1" s="1"/>
  <c r="AY1749" i="1"/>
  <c r="AZ1749" i="1" s="1"/>
  <c r="BA1749" i="1" s="1"/>
  <c r="Y1757" i="1"/>
  <c r="Z1757" i="1" s="1"/>
  <c r="AQ1757" i="1"/>
  <c r="R1758" i="1"/>
  <c r="AV1758" i="1"/>
  <c r="V1758" i="1"/>
  <c r="AV1759" i="1"/>
  <c r="R1761" i="1"/>
  <c r="AO1767" i="1"/>
  <c r="AZ1774" i="1"/>
  <c r="BA1774" i="1" s="1"/>
  <c r="Q1782" i="1"/>
  <c r="AG1782" i="1" s="1"/>
  <c r="AI1782" i="1" s="1"/>
  <c r="AF1782" i="1" s="1"/>
  <c r="AY1782" i="1"/>
  <c r="AZ1782" i="1" s="1"/>
  <c r="BA1782" i="1" s="1"/>
  <c r="AN1782" i="1"/>
  <c r="AS1785" i="1"/>
  <c r="AW1785" i="1" s="1"/>
  <c r="AX1785" i="1" s="1"/>
  <c r="AU1785" i="1"/>
  <c r="AQ1785" i="1"/>
  <c r="AP1797" i="1"/>
  <c r="AT1797" i="1"/>
  <c r="AR1797" i="1"/>
  <c r="Q1804" i="1"/>
  <c r="AG1804" i="1" s="1"/>
  <c r="AI1804" i="1" s="1"/>
  <c r="AF1804" i="1" s="1"/>
  <c r="AY1804" i="1"/>
  <c r="AZ1804" i="1" s="1"/>
  <c r="BA1804" i="1" s="1"/>
  <c r="AO1804" i="1"/>
  <c r="AM1804" i="1"/>
  <c r="AY1771" i="1"/>
  <c r="AZ1771" i="1" s="1"/>
  <c r="BA1771" i="1" s="1"/>
  <c r="Q1771" i="1"/>
  <c r="AG1771" i="1" s="1"/>
  <c r="AI1771" i="1" s="1"/>
  <c r="AF1771" i="1" s="1"/>
  <c r="AY1778" i="1"/>
  <c r="AZ1778" i="1" s="1"/>
  <c r="BA1778" i="1" s="1"/>
  <c r="Q1778" i="1"/>
  <c r="AG1778" i="1" s="1"/>
  <c r="AA1781" i="1"/>
  <c r="AD1781" i="1" s="1"/>
  <c r="AH1781" i="1" s="1"/>
  <c r="AI1781" i="1" s="1"/>
  <c r="AF1781" i="1" s="1"/>
  <c r="Y1781" i="1"/>
  <c r="Z1781" i="1" s="1"/>
  <c r="AD1783" i="1"/>
  <c r="AH1783" i="1" s="1"/>
  <c r="AV1742" i="1"/>
  <c r="AW1742" i="1" s="1"/>
  <c r="AX1742" i="1" s="1"/>
  <c r="V1742" i="1"/>
  <c r="AV1760" i="1"/>
  <c r="V1760" i="1"/>
  <c r="P1764" i="1"/>
  <c r="AD1778" i="1"/>
  <c r="AH1778" i="1" s="1"/>
  <c r="AV1778" i="1"/>
  <c r="AT1779" i="1"/>
  <c r="AP1779" i="1"/>
  <c r="AY1783" i="1"/>
  <c r="AZ1783" i="1" s="1"/>
  <c r="BA1783" i="1" s="1"/>
  <c r="Q1783" i="1"/>
  <c r="AG1783" i="1" s="1"/>
  <c r="AM1783" i="1"/>
  <c r="AD1787" i="1"/>
  <c r="AH1787" i="1" s="1"/>
  <c r="AI1787" i="1" s="1"/>
  <c r="AF1787" i="1" s="1"/>
  <c r="AY1788" i="1"/>
  <c r="AZ1788" i="1" s="1"/>
  <c r="BA1788" i="1" s="1"/>
  <c r="Q1788" i="1"/>
  <c r="AG1788" i="1" s="1"/>
  <c r="AS1801" i="1"/>
  <c r="AQ1801" i="1"/>
  <c r="AU1801" i="1"/>
  <c r="AM1701" i="1"/>
  <c r="AN1709" i="1"/>
  <c r="R1713" i="1"/>
  <c r="AV1713" i="1"/>
  <c r="V1713" i="1"/>
  <c r="AV1726" i="1"/>
  <c r="AN1748" i="1"/>
  <c r="AV1761" i="1"/>
  <c r="AZ1764" i="1"/>
  <c r="BA1764" i="1" s="1"/>
  <c r="AO1766" i="1"/>
  <c r="AP1767" i="1"/>
  <c r="AP1770" i="1"/>
  <c r="AU1772" i="1"/>
  <c r="AW1772" i="1" s="1"/>
  <c r="AX1772" i="1" s="1"/>
  <c r="AQ1772" i="1"/>
  <c r="AV1773" i="1"/>
  <c r="V1773" i="1"/>
  <c r="R1773" i="1"/>
  <c r="AS1779" i="1"/>
  <c r="AW1779" i="1" s="1"/>
  <c r="AX1779" i="1" s="1"/>
  <c r="AU1779" i="1"/>
  <c r="AA1812" i="1"/>
  <c r="AD1812" i="1" s="1"/>
  <c r="AH1812" i="1" s="1"/>
  <c r="Y1812" i="1"/>
  <c r="Z1812" i="1" s="1"/>
  <c r="AN1697" i="1"/>
  <c r="AV1705" i="1"/>
  <c r="AW1705" i="1" s="1"/>
  <c r="AX1705" i="1" s="1"/>
  <c r="AM1710" i="1"/>
  <c r="AN1718" i="1"/>
  <c r="R1722" i="1"/>
  <c r="AV1722" i="1"/>
  <c r="V1722" i="1"/>
  <c r="AN1733" i="1"/>
  <c r="AO1748" i="1"/>
  <c r="AN1751" i="1"/>
  <c r="AP1766" i="1"/>
  <c r="R1767" i="1"/>
  <c r="V1767" i="1"/>
  <c r="AQ1770" i="1"/>
  <c r="AV1771" i="1"/>
  <c r="R1775" i="1"/>
  <c r="AQ1777" i="1"/>
  <c r="AQ1779" i="1"/>
  <c r="AM1782" i="1"/>
  <c r="AW1783" i="1"/>
  <c r="AX1783" i="1" s="1"/>
  <c r="AN1788" i="1"/>
  <c r="X1797" i="1"/>
  <c r="AC1797" i="1" s="1"/>
  <c r="R1797" i="1"/>
  <c r="AI1800" i="1"/>
  <c r="AF1800" i="1" s="1"/>
  <c r="AN1706" i="1"/>
  <c r="AV1714" i="1"/>
  <c r="AM1719" i="1"/>
  <c r="AN1727" i="1"/>
  <c r="R1731" i="1"/>
  <c r="AV1731" i="1"/>
  <c r="V1731" i="1"/>
  <c r="AO1745" i="1"/>
  <c r="Y1746" i="1"/>
  <c r="Z1746" i="1" s="1"/>
  <c r="AP1746" i="1"/>
  <c r="AV1747" i="1"/>
  <c r="R1747" i="1"/>
  <c r="AR1767" i="1"/>
  <c r="AO1769" i="1"/>
  <c r="AR1770" i="1"/>
  <c r="Y1774" i="1"/>
  <c r="Z1774" i="1" s="1"/>
  <c r="AO1776" i="1"/>
  <c r="Q1777" i="1"/>
  <c r="AG1777" i="1" s="1"/>
  <c r="AN1777" i="1"/>
  <c r="AY1777" i="1"/>
  <c r="AZ1777" i="1" s="1"/>
  <c r="BA1777" i="1" s="1"/>
  <c r="AA1777" i="1"/>
  <c r="AR1779" i="1"/>
  <c r="AQ1780" i="1"/>
  <c r="AU1780" i="1"/>
  <c r="AS1780" i="1"/>
  <c r="R1781" i="1"/>
  <c r="AT1800" i="1"/>
  <c r="AR1800" i="1"/>
  <c r="AP1800" i="1"/>
  <c r="AN1804" i="1"/>
  <c r="AP1815" i="1"/>
  <c r="AT1815" i="1"/>
  <c r="AR1815" i="1"/>
  <c r="Y1753" i="1"/>
  <c r="Z1753" i="1" s="1"/>
  <c r="Q1766" i="1"/>
  <c r="AG1766" i="1" s="1"/>
  <c r="AU1770" i="1"/>
  <c r="AW1770" i="1" s="1"/>
  <c r="AX1770" i="1" s="1"/>
  <c r="AZ1786" i="1"/>
  <c r="BA1786" i="1" s="1"/>
  <c r="Q1786" i="1"/>
  <c r="AG1786" i="1" s="1"/>
  <c r="AU1793" i="1"/>
  <c r="AQ1793" i="1"/>
  <c r="X1796" i="1"/>
  <c r="AC1796" i="1" s="1"/>
  <c r="AD1796" i="1" s="1"/>
  <c r="AH1796" i="1" s="1"/>
  <c r="AI1796" i="1" s="1"/>
  <c r="AF1796" i="1" s="1"/>
  <c r="R1796" i="1"/>
  <c r="AV1796" i="1"/>
  <c r="Y1803" i="1"/>
  <c r="Z1803" i="1" s="1"/>
  <c r="AA1803" i="1"/>
  <c r="AD1803" i="1" s="1"/>
  <c r="AH1803" i="1" s="1"/>
  <c r="AI1803" i="1" s="1"/>
  <c r="AF1803" i="1" s="1"/>
  <c r="Q1809" i="1"/>
  <c r="AG1809" i="1" s="1"/>
  <c r="AY1809" i="1"/>
  <c r="AZ1809" i="1" s="1"/>
  <c r="BA1809" i="1" s="1"/>
  <c r="AN1809" i="1"/>
  <c r="AT1769" i="1"/>
  <c r="AR1769" i="1"/>
  <c r="AS1772" i="1"/>
  <c r="AP1776" i="1"/>
  <c r="AT1776" i="1"/>
  <c r="AU1777" i="1"/>
  <c r="AZ1779" i="1"/>
  <c r="BA1779" i="1" s="1"/>
  <c r="Y1780" i="1"/>
  <c r="Z1780" i="1" s="1"/>
  <c r="R1782" i="1"/>
  <c r="R1787" i="1"/>
  <c r="AV1787" i="1"/>
  <c r="AT1790" i="1"/>
  <c r="AR1790" i="1"/>
  <c r="AP1790" i="1"/>
  <c r="AS1793" i="1"/>
  <c r="AD1794" i="1"/>
  <c r="AH1794" i="1" s="1"/>
  <c r="AA1809" i="1"/>
  <c r="AD1809" i="1" s="1"/>
  <c r="AH1809" i="1" s="1"/>
  <c r="Y1809" i="1"/>
  <c r="Z1809" i="1" s="1"/>
  <c r="AP1812" i="1"/>
  <c r="AR1812" i="1"/>
  <c r="AT1812" i="1"/>
  <c r="AQ1778" i="1"/>
  <c r="AU1778" i="1"/>
  <c r="V1779" i="1"/>
  <c r="R1779" i="1"/>
  <c r="AT1784" i="1"/>
  <c r="AP1784" i="1"/>
  <c r="AR1795" i="1"/>
  <c r="AP1795" i="1"/>
  <c r="R1742" i="1"/>
  <c r="V1743" i="1"/>
  <c r="R1760" i="1"/>
  <c r="AN1760" i="1"/>
  <c r="AM1763" i="1"/>
  <c r="AA1768" i="1"/>
  <c r="AD1768" i="1" s="1"/>
  <c r="AH1768" i="1" s="1"/>
  <c r="AO1771" i="1"/>
  <c r="AY1772" i="1"/>
  <c r="AZ1772" i="1" s="1"/>
  <c r="BA1772" i="1" s="1"/>
  <c r="Q1772" i="1"/>
  <c r="AG1772" i="1" s="1"/>
  <c r="AV1774" i="1"/>
  <c r="AR1776" i="1"/>
  <c r="AM1778" i="1"/>
  <c r="AT1780" i="1"/>
  <c r="AN1783" i="1"/>
  <c r="R1786" i="1"/>
  <c r="W1786" i="1"/>
  <c r="AB1786" i="1" s="1"/>
  <c r="AD1786" i="1" s="1"/>
  <c r="AH1786" i="1" s="1"/>
  <c r="AV1786" i="1"/>
  <c r="AT1786" i="1"/>
  <c r="AR1786" i="1"/>
  <c r="AY1789" i="1"/>
  <c r="AZ1789" i="1" s="1"/>
  <c r="BA1789" i="1" s="1"/>
  <c r="Q1789" i="1"/>
  <c r="AG1789" i="1" s="1"/>
  <c r="AO1789" i="1"/>
  <c r="AN1789" i="1"/>
  <c r="AS1795" i="1"/>
  <c r="AQ1795" i="1"/>
  <c r="AU1795" i="1"/>
  <c r="AP1798" i="1"/>
  <c r="AT1798" i="1"/>
  <c r="AR1798" i="1"/>
  <c r="AQ1799" i="1"/>
  <c r="AU1799" i="1"/>
  <c r="AP1806" i="1"/>
  <c r="AR1806" i="1"/>
  <c r="AT1806" i="1"/>
  <c r="Y1783" i="1"/>
  <c r="Z1783" i="1" s="1"/>
  <c r="AU1784" i="1"/>
  <c r="AW1784" i="1" s="1"/>
  <c r="AX1784" i="1" s="1"/>
  <c r="AS1786" i="1"/>
  <c r="AU1786" i="1"/>
  <c r="AN1787" i="1"/>
  <c r="W1788" i="1"/>
  <c r="AB1788" i="1" s="1"/>
  <c r="AD1788" i="1" s="1"/>
  <c r="AH1788" i="1" s="1"/>
  <c r="Y1790" i="1"/>
  <c r="Z1790" i="1" s="1"/>
  <c r="AA1790" i="1"/>
  <c r="AD1790" i="1" s="1"/>
  <c r="AH1790" i="1" s="1"/>
  <c r="V1791" i="1"/>
  <c r="AY1792" i="1"/>
  <c r="AZ1792" i="1" s="1"/>
  <c r="BA1792" i="1" s="1"/>
  <c r="AW1793" i="1"/>
  <c r="AX1793" i="1" s="1"/>
  <c r="AS1807" i="1"/>
  <c r="AU1807" i="1"/>
  <c r="W1819" i="1"/>
  <c r="AB1819" i="1" s="1"/>
  <c r="R1819" i="1"/>
  <c r="AR1825" i="1"/>
  <c r="AP1825" i="1"/>
  <c r="AT1825" i="1"/>
  <c r="AO1791" i="1"/>
  <c r="V1792" i="1"/>
  <c r="AN1792" i="1"/>
  <c r="AP1803" i="1"/>
  <c r="AV1806" i="1"/>
  <c r="AT1810" i="1"/>
  <c r="AP1810" i="1"/>
  <c r="AV1816" i="1"/>
  <c r="R1818" i="1"/>
  <c r="AV1818" i="1"/>
  <c r="V1818" i="1"/>
  <c r="AT1834" i="1"/>
  <c r="AR1834" i="1"/>
  <c r="AP1834" i="1"/>
  <c r="Y1793" i="1"/>
  <c r="Z1793" i="1" s="1"/>
  <c r="Y1801" i="1"/>
  <c r="Z1801" i="1" s="1"/>
  <c r="AQ1807" i="1"/>
  <c r="AP1808" i="1"/>
  <c r="AR1808" i="1"/>
  <c r="AT1819" i="1"/>
  <c r="AP1819" i="1"/>
  <c r="AR1819" i="1"/>
  <c r="R1789" i="1"/>
  <c r="Q1790" i="1"/>
  <c r="AG1790" i="1" s="1"/>
  <c r="AO1790" i="1"/>
  <c r="AN1791" i="1"/>
  <c r="Y1799" i="1"/>
  <c r="Z1799" i="1" s="1"/>
  <c r="AT1803" i="1"/>
  <c r="AS1808" i="1"/>
  <c r="AQ1808" i="1"/>
  <c r="AT1816" i="1"/>
  <c r="AP1816" i="1"/>
  <c r="AT1822" i="1"/>
  <c r="AR1822" i="1"/>
  <c r="AP1822" i="1"/>
  <c r="AM1793" i="1"/>
  <c r="AP1802" i="1"/>
  <c r="AA1807" i="1"/>
  <c r="AD1807" i="1" s="1"/>
  <c r="AH1807" i="1" s="1"/>
  <c r="AT1808" i="1"/>
  <c r="AP1813" i="1"/>
  <c r="AT1813" i="1"/>
  <c r="AA1820" i="1"/>
  <c r="AN1821" i="1"/>
  <c r="AY1821" i="1"/>
  <c r="AZ1821" i="1" s="1"/>
  <c r="BA1821" i="1" s="1"/>
  <c r="AV1824" i="1"/>
  <c r="V1824" i="1"/>
  <c r="AR1832" i="1"/>
  <c r="AP1832" i="1"/>
  <c r="AT1832" i="1"/>
  <c r="AN1793" i="1"/>
  <c r="AO1796" i="1"/>
  <c r="AM1799" i="1"/>
  <c r="Y1800" i="1"/>
  <c r="Z1800" i="1" s="1"/>
  <c r="AV1801" i="1"/>
  <c r="AR1801" i="1"/>
  <c r="AR1802" i="1"/>
  <c r="AV1803" i="1"/>
  <c r="AU1808" i="1"/>
  <c r="AA1810" i="1"/>
  <c r="AD1810" i="1" s="1"/>
  <c r="AH1810" i="1" s="1"/>
  <c r="AI1810" i="1" s="1"/>
  <c r="AF1810" i="1" s="1"/>
  <c r="Y1810" i="1"/>
  <c r="Z1810" i="1" s="1"/>
  <c r="AR1810" i="1"/>
  <c r="AQ1811" i="1"/>
  <c r="AS1811" i="1"/>
  <c r="AW1811" i="1" s="1"/>
  <c r="AX1811" i="1" s="1"/>
  <c r="AU1811" i="1"/>
  <c r="AP1818" i="1"/>
  <c r="R1821" i="1"/>
  <c r="V1821" i="1"/>
  <c r="AA1825" i="1"/>
  <c r="AD1825" i="1" s="1"/>
  <c r="AH1825" i="1" s="1"/>
  <c r="AI1825" i="1" s="1"/>
  <c r="AF1825" i="1" s="1"/>
  <c r="Y1825" i="1"/>
  <c r="Z1825" i="1" s="1"/>
  <c r="R1692" i="1"/>
  <c r="R1701" i="1"/>
  <c r="R1710" i="1"/>
  <c r="R1719" i="1"/>
  <c r="R1728" i="1"/>
  <c r="R1737" i="1"/>
  <c r="R1746" i="1"/>
  <c r="R1755" i="1"/>
  <c r="R1764" i="1"/>
  <c r="Y1770" i="1"/>
  <c r="Z1770" i="1" s="1"/>
  <c r="Y1771" i="1"/>
  <c r="Z1771" i="1" s="1"/>
  <c r="AO1774" i="1"/>
  <c r="AV1777" i="1"/>
  <c r="W1777" i="1"/>
  <c r="AB1777" i="1" s="1"/>
  <c r="Q1784" i="1"/>
  <c r="AG1784" i="1" s="1"/>
  <c r="AI1784" i="1" s="1"/>
  <c r="AF1784" i="1" s="1"/>
  <c r="Y1784" i="1"/>
  <c r="Z1784" i="1" s="1"/>
  <c r="AM1785" i="1"/>
  <c r="Q1794" i="1"/>
  <c r="AG1794" i="1" s="1"/>
  <c r="Y1794" i="1"/>
  <c r="Z1794" i="1" s="1"/>
  <c r="AP1794" i="1"/>
  <c r="AQ1797" i="1"/>
  <c r="AA1799" i="1"/>
  <c r="AR1805" i="1"/>
  <c r="AT1805" i="1"/>
  <c r="AM1807" i="1"/>
  <c r="Q1807" i="1"/>
  <c r="AG1807" i="1" s="1"/>
  <c r="AZ1808" i="1"/>
  <c r="BA1808" i="1" s="1"/>
  <c r="V1813" i="1"/>
  <c r="R1816" i="1"/>
  <c r="AR1816" i="1"/>
  <c r="AR1818" i="1"/>
  <c r="AA1819" i="1"/>
  <c r="AM1821" i="1"/>
  <c r="AV1735" i="1"/>
  <c r="AW1735" i="1" s="1"/>
  <c r="AX1735" i="1" s="1"/>
  <c r="AV1744" i="1"/>
  <c r="AW1744" i="1" s="1"/>
  <c r="AX1744" i="1" s="1"/>
  <c r="AV1753" i="1"/>
  <c r="AV1762" i="1"/>
  <c r="AW1762" i="1" s="1"/>
  <c r="AX1762" i="1" s="1"/>
  <c r="AZ1785" i="1"/>
  <c r="BA1785" i="1" s="1"/>
  <c r="AQ1794" i="1"/>
  <c r="AV1795" i="1"/>
  <c r="AW1795" i="1" s="1"/>
  <c r="AX1795" i="1" s="1"/>
  <c r="V1795" i="1"/>
  <c r="AP1796" i="1"/>
  <c r="AV1799" i="1"/>
  <c r="W1799" i="1"/>
  <c r="AB1799" i="1" s="1"/>
  <c r="AV1800" i="1"/>
  <c r="AI1812" i="1"/>
  <c r="AF1812" i="1" s="1"/>
  <c r="AR1813" i="1"/>
  <c r="AY1787" i="1"/>
  <c r="AZ1787" i="1" s="1"/>
  <c r="BA1787" i="1" s="1"/>
  <c r="AV1788" i="1"/>
  <c r="AV1789" i="1"/>
  <c r="AV1791" i="1"/>
  <c r="AV1797" i="1"/>
  <c r="V1797" i="1"/>
  <c r="AS1800" i="1"/>
  <c r="AV1802" i="1"/>
  <c r="AV1813" i="1"/>
  <c r="AQ1784" i="1"/>
  <c r="Y1787" i="1"/>
  <c r="Z1787" i="1" s="1"/>
  <c r="AV1792" i="1"/>
  <c r="AS1794" i="1"/>
  <c r="AW1794" i="1" s="1"/>
  <c r="AX1794" i="1" s="1"/>
  <c r="R1803" i="1"/>
  <c r="AQ1820" i="1"/>
  <c r="AU1820" i="1"/>
  <c r="AS1820" i="1"/>
  <c r="AV1826" i="1"/>
  <c r="R1826" i="1"/>
  <c r="X1826" i="1"/>
  <c r="AC1826" i="1" s="1"/>
  <c r="AD1826" i="1" s="1"/>
  <c r="AH1826" i="1" s="1"/>
  <c r="AQ1826" i="1"/>
  <c r="AS1826" i="1"/>
  <c r="AU1826" i="1"/>
  <c r="AT1828" i="1"/>
  <c r="AP1828" i="1"/>
  <c r="AR1828" i="1"/>
  <c r="AR1835" i="1"/>
  <c r="AP1835" i="1"/>
  <c r="AT1835" i="1"/>
  <c r="AV1765" i="1"/>
  <c r="AN1772" i="1"/>
  <c r="AV1775" i="1"/>
  <c r="V1775" i="1"/>
  <c r="Y1788" i="1"/>
  <c r="Z1788" i="1" s="1"/>
  <c r="V1789" i="1"/>
  <c r="AM1790" i="1"/>
  <c r="AY1790" i="1"/>
  <c r="AZ1790" i="1" s="1"/>
  <c r="BA1790" i="1" s="1"/>
  <c r="Q1793" i="1"/>
  <c r="AG1793" i="1" s="1"/>
  <c r="AI1793" i="1" s="1"/>
  <c r="AF1793" i="1" s="1"/>
  <c r="AT1799" i="1"/>
  <c r="Y1802" i="1"/>
  <c r="Z1802" i="1" s="1"/>
  <c r="AT1807" i="1"/>
  <c r="AR1807" i="1"/>
  <c r="R1808" i="1"/>
  <c r="AV1808" i="1"/>
  <c r="R1809" i="1"/>
  <c r="AV1809" i="1"/>
  <c r="AM1809" i="1"/>
  <c r="Q1811" i="1"/>
  <c r="AG1811" i="1" s="1"/>
  <c r="AN1811" i="1"/>
  <c r="AD1811" i="1"/>
  <c r="AH1811" i="1" s="1"/>
  <c r="X1815" i="1"/>
  <c r="AV1820" i="1"/>
  <c r="W1820" i="1"/>
  <c r="AB1820" i="1" s="1"/>
  <c r="R1820" i="1"/>
  <c r="Q1821" i="1"/>
  <c r="AG1821" i="1" s="1"/>
  <c r="AQ1823" i="1"/>
  <c r="AS1823" i="1"/>
  <c r="AU1823" i="1"/>
  <c r="AB1828" i="1"/>
  <c r="AD1828" i="1" s="1"/>
  <c r="AH1828" i="1" s="1"/>
  <c r="AI1828" i="1" s="1"/>
  <c r="AF1828" i="1" s="1"/>
  <c r="Y1828" i="1"/>
  <c r="Z1828" i="1" s="1"/>
  <c r="AA1832" i="1"/>
  <c r="AD1832" i="1" s="1"/>
  <c r="AH1832" i="1" s="1"/>
  <c r="Y1832" i="1"/>
  <c r="Z1832" i="1" s="1"/>
  <c r="AQ1814" i="1"/>
  <c r="AS1814" i="1"/>
  <c r="AU1819" i="1"/>
  <c r="AW1819" i="1" s="1"/>
  <c r="AX1819" i="1" s="1"/>
  <c r="AI1822" i="1"/>
  <c r="AF1822" i="1" s="1"/>
  <c r="AV1825" i="1"/>
  <c r="AT1841" i="1"/>
  <c r="AP1841" i="1"/>
  <c r="AR1841" i="1"/>
  <c r="V1843" i="1"/>
  <c r="R1843" i="1"/>
  <c r="AV1843" i="1"/>
  <c r="AQ1833" i="1"/>
  <c r="AS1833" i="1"/>
  <c r="Q1823" i="1"/>
  <c r="AG1823" i="1" s="1"/>
  <c r="AI1823" i="1" s="1"/>
  <c r="AF1823" i="1" s="1"/>
  <c r="AY1823" i="1"/>
  <c r="AZ1823" i="1" s="1"/>
  <c r="BA1823" i="1" s="1"/>
  <c r="AT1824" i="1"/>
  <c r="AP1824" i="1"/>
  <c r="AT1833" i="1"/>
  <c r="AR1833" i="1"/>
  <c r="AP1833" i="1"/>
  <c r="Q1835" i="1"/>
  <c r="AG1835" i="1" s="1"/>
  <c r="AZ1835" i="1"/>
  <c r="BA1835" i="1" s="1"/>
  <c r="AQ1836" i="1"/>
  <c r="AS1836" i="1"/>
  <c r="AT1843" i="1"/>
  <c r="AR1843" i="1"/>
  <c r="AP1843" i="1"/>
  <c r="V1845" i="1"/>
  <c r="AV1845" i="1"/>
  <c r="R1845" i="1"/>
  <c r="AA1852" i="1"/>
  <c r="Y1808" i="1"/>
  <c r="Z1808" i="1" s="1"/>
  <c r="AA1808" i="1"/>
  <c r="AD1808" i="1" s="1"/>
  <c r="AH1808" i="1" s="1"/>
  <c r="AI1808" i="1" s="1"/>
  <c r="AF1808" i="1" s="1"/>
  <c r="AV1814" i="1"/>
  <c r="W1830" i="1"/>
  <c r="AB1830" i="1" s="1"/>
  <c r="AD1830" i="1" s="1"/>
  <c r="AH1830" i="1" s="1"/>
  <c r="AI1830" i="1" s="1"/>
  <c r="AF1830" i="1" s="1"/>
  <c r="R1830" i="1"/>
  <c r="AV1830" i="1"/>
  <c r="P1833" i="1"/>
  <c r="AU1833" i="1"/>
  <c r="AV1836" i="1"/>
  <c r="R1836" i="1"/>
  <c r="V1836" i="1"/>
  <c r="AR1837" i="1"/>
  <c r="AP1837" i="1"/>
  <c r="AV1840" i="1"/>
  <c r="AW1840" i="1" s="1"/>
  <c r="AX1840" i="1" s="1"/>
  <c r="X1840" i="1"/>
  <c r="AC1840" i="1" s="1"/>
  <c r="R1840" i="1"/>
  <c r="AR1850" i="1"/>
  <c r="AP1850" i="1"/>
  <c r="AT1850" i="1"/>
  <c r="AP1820" i="1"/>
  <c r="W1823" i="1"/>
  <c r="AB1823" i="1" s="1"/>
  <c r="AD1823" i="1" s="1"/>
  <c r="AH1823" i="1" s="1"/>
  <c r="AV1823" i="1"/>
  <c r="AR1824" i="1"/>
  <c r="AV1828" i="1"/>
  <c r="R1828" i="1"/>
  <c r="AZ1828" i="1"/>
  <c r="BA1828" i="1" s="1"/>
  <c r="AR1829" i="1"/>
  <c r="AP1829" i="1"/>
  <c r="AW1833" i="1"/>
  <c r="AX1833" i="1" s="1"/>
  <c r="AQ1845" i="1"/>
  <c r="AS1845" i="1"/>
  <c r="AU1845" i="1"/>
  <c r="AP1817" i="1"/>
  <c r="AR1820" i="1"/>
  <c r="Q1827" i="1"/>
  <c r="AG1827" i="1" s="1"/>
  <c r="AO1827" i="1"/>
  <c r="AP1830" i="1"/>
  <c r="AD1833" i="1"/>
  <c r="AH1833" i="1" s="1"/>
  <c r="AI1833" i="1" s="1"/>
  <c r="AF1833" i="1" s="1"/>
  <c r="Q1837" i="1"/>
  <c r="AG1837" i="1" s="1"/>
  <c r="AI1837" i="1" s="1"/>
  <c r="AF1837" i="1" s="1"/>
  <c r="AO1837" i="1"/>
  <c r="AT1847" i="1"/>
  <c r="AR1847" i="1"/>
  <c r="AP1847" i="1"/>
  <c r="Y1804" i="1"/>
  <c r="Z1804" i="1" s="1"/>
  <c r="P1814" i="1"/>
  <c r="AU1815" i="1"/>
  <c r="AS1815" i="1"/>
  <c r="AW1815" i="1" s="1"/>
  <c r="AX1815" i="1" s="1"/>
  <c r="Y1816" i="1"/>
  <c r="Z1816" i="1" s="1"/>
  <c r="AW1817" i="1"/>
  <c r="AX1817" i="1" s="1"/>
  <c r="Y1822" i="1"/>
  <c r="Z1822" i="1" s="1"/>
  <c r="AQ1822" i="1"/>
  <c r="AI1831" i="1"/>
  <c r="AF1831" i="1" s="1"/>
  <c r="AT1831" i="1"/>
  <c r="AR1831" i="1"/>
  <c r="AP1831" i="1"/>
  <c r="AQ1838" i="1"/>
  <c r="AU1838" i="1"/>
  <c r="AS1838" i="1"/>
  <c r="AW1838" i="1" s="1"/>
  <c r="AX1838" i="1" s="1"/>
  <c r="AQ1839" i="1"/>
  <c r="AS1839" i="1"/>
  <c r="AU1839" i="1"/>
  <c r="Y1806" i="1"/>
  <c r="Z1806" i="1" s="1"/>
  <c r="AU1813" i="1"/>
  <c r="R1814" i="1"/>
  <c r="AQ1816" i="1"/>
  <c r="P1823" i="1"/>
  <c r="AY1824" i="1"/>
  <c r="AZ1824" i="1" s="1"/>
  <c r="BA1824" i="1" s="1"/>
  <c r="AR1830" i="1"/>
  <c r="R1831" i="1"/>
  <c r="AS1831" i="1"/>
  <c r="AQ1831" i="1"/>
  <c r="Y1833" i="1"/>
  <c r="Z1833" i="1" s="1"/>
  <c r="AM1834" i="1"/>
  <c r="Q1834" i="1"/>
  <c r="AG1834" i="1" s="1"/>
  <c r="AY1834" i="1"/>
  <c r="AZ1834" i="1" s="1"/>
  <c r="BA1834" i="1" s="1"/>
  <c r="AQ1835" i="1"/>
  <c r="AU1835" i="1"/>
  <c r="AS1835" i="1"/>
  <c r="AW1835" i="1" s="1"/>
  <c r="AX1835" i="1" s="1"/>
  <c r="AT1837" i="1"/>
  <c r="AQ1842" i="1"/>
  <c r="AU1842" i="1"/>
  <c r="AS1842" i="1"/>
  <c r="AA1840" i="1"/>
  <c r="AD1840" i="1" s="1"/>
  <c r="AH1840" i="1" s="1"/>
  <c r="AI1840" i="1" s="1"/>
  <c r="AF1840" i="1" s="1"/>
  <c r="Y1840" i="1"/>
  <c r="Z1840" i="1" s="1"/>
  <c r="AT1844" i="1"/>
  <c r="AR1844" i="1"/>
  <c r="AU1852" i="1"/>
  <c r="AQ1852" i="1"/>
  <c r="AS1852" i="1"/>
  <c r="AV1812" i="1"/>
  <c r="AW1822" i="1"/>
  <c r="AX1822" i="1" s="1"/>
  <c r="AM1823" i="1"/>
  <c r="AS1825" i="1"/>
  <c r="AQ1825" i="1"/>
  <c r="AR1827" i="1"/>
  <c r="W1829" i="1"/>
  <c r="AB1829" i="1" s="1"/>
  <c r="AD1829" i="1" s="1"/>
  <c r="AH1829" i="1" s="1"/>
  <c r="AV1829" i="1"/>
  <c r="AW1829" i="1" s="1"/>
  <c r="AX1829" i="1" s="1"/>
  <c r="AV1831" i="1"/>
  <c r="AO1834" i="1"/>
  <c r="Q1806" i="1"/>
  <c r="AG1806" i="1" s="1"/>
  <c r="AY1806" i="1"/>
  <c r="AZ1806" i="1" s="1"/>
  <c r="BA1806" i="1" s="1"/>
  <c r="W1814" i="1"/>
  <c r="AB1814" i="1" s="1"/>
  <c r="AD1814" i="1" s="1"/>
  <c r="AH1814" i="1" s="1"/>
  <c r="AQ1819" i="1"/>
  <c r="AN1823" i="1"/>
  <c r="AT1827" i="1"/>
  <c r="Y1831" i="1"/>
  <c r="Z1831" i="1" s="1"/>
  <c r="AS1854" i="1"/>
  <c r="AU1854" i="1"/>
  <c r="AQ1854" i="1"/>
  <c r="P1802" i="1"/>
  <c r="AY1805" i="1"/>
  <c r="AZ1805" i="1" s="1"/>
  <c r="BA1805" i="1" s="1"/>
  <c r="Q1805" i="1"/>
  <c r="AG1805" i="1" s="1"/>
  <c r="AI1805" i="1" s="1"/>
  <c r="AF1805" i="1" s="1"/>
  <c r="AO1805" i="1"/>
  <c r="AA1806" i="1"/>
  <c r="AD1806" i="1" s="1"/>
  <c r="AH1806" i="1" s="1"/>
  <c r="R1815" i="1"/>
  <c r="P1816" i="1"/>
  <c r="R1817" i="1"/>
  <c r="AZ1817" i="1"/>
  <c r="BA1817" i="1" s="1"/>
  <c r="P1820" i="1"/>
  <c r="P1822" i="1"/>
  <c r="AU1825" i="1"/>
  <c r="V1827" i="1"/>
  <c r="R1827" i="1"/>
  <c r="AV1827" i="1"/>
  <c r="AS1828" i="1"/>
  <c r="AU1828" i="1"/>
  <c r="AA1835" i="1"/>
  <c r="AD1835" i="1" s="1"/>
  <c r="AH1835" i="1" s="1"/>
  <c r="Y1835" i="1"/>
  <c r="Z1835" i="1" s="1"/>
  <c r="AD1837" i="1"/>
  <c r="AH1837" i="1" s="1"/>
  <c r="AV1857" i="1"/>
  <c r="V1857" i="1"/>
  <c r="R1857" i="1"/>
  <c r="AQ1864" i="1"/>
  <c r="AU1864" i="1"/>
  <c r="AS1864" i="1"/>
  <c r="AW1864" i="1" s="1"/>
  <c r="AX1864" i="1" s="1"/>
  <c r="AR1866" i="1"/>
  <c r="AP1866" i="1"/>
  <c r="AT1866" i="1"/>
  <c r="Y1796" i="1"/>
  <c r="Z1796" i="1" s="1"/>
  <c r="AO1806" i="1"/>
  <c r="AO1812" i="1"/>
  <c r="Y1817" i="1"/>
  <c r="Z1817" i="1" s="1"/>
  <c r="Q1820" i="1"/>
  <c r="AG1820" i="1" s="1"/>
  <c r="AO1824" i="1"/>
  <c r="AY1832" i="1"/>
  <c r="AZ1832" i="1" s="1"/>
  <c r="BA1832" i="1" s="1"/>
  <c r="Q1832" i="1"/>
  <c r="AG1832" i="1" s="1"/>
  <c r="AI1832" i="1" s="1"/>
  <c r="AF1832" i="1" s="1"/>
  <c r="AO1832" i="1"/>
  <c r="V1834" i="1"/>
  <c r="R1834" i="1"/>
  <c r="AV1834" i="1"/>
  <c r="AV1837" i="1"/>
  <c r="P1840" i="1"/>
  <c r="AY1841" i="1"/>
  <c r="AZ1841" i="1" s="1"/>
  <c r="BA1841" i="1" s="1"/>
  <c r="Q1841" i="1"/>
  <c r="AG1841" i="1" s="1"/>
  <c r="R1842" i="1"/>
  <c r="AZ1844" i="1"/>
  <c r="BA1844" i="1" s="1"/>
  <c r="AU1846" i="1"/>
  <c r="AS1846" i="1"/>
  <c r="AR1863" i="1"/>
  <c r="AT1863" i="1"/>
  <c r="AP1863" i="1"/>
  <c r="AP1836" i="1"/>
  <c r="AV1839" i="1"/>
  <c r="R1841" i="1"/>
  <c r="V1844" i="1"/>
  <c r="R1844" i="1"/>
  <c r="AV1844" i="1"/>
  <c r="AP1845" i="1"/>
  <c r="AR1845" i="1"/>
  <c r="AP1846" i="1"/>
  <c r="AT1846" i="1"/>
  <c r="AR1846" i="1"/>
  <c r="P1847" i="1"/>
  <c r="AP1849" i="1"/>
  <c r="AT1849" i="1"/>
  <c r="AR1856" i="1"/>
  <c r="AP1856" i="1"/>
  <c r="AQ1848" i="1"/>
  <c r="AU1848" i="1"/>
  <c r="W1868" i="1"/>
  <c r="AB1868" i="1" s="1"/>
  <c r="AD1868" i="1" s="1"/>
  <c r="AH1868" i="1" s="1"/>
  <c r="AI1868" i="1" s="1"/>
  <c r="AF1868" i="1" s="1"/>
  <c r="AV1868" i="1"/>
  <c r="Y1805" i="1"/>
  <c r="Z1805" i="1" s="1"/>
  <c r="AO1809" i="1"/>
  <c r="Q1817" i="1"/>
  <c r="AG1817" i="1" s="1"/>
  <c r="AO1821" i="1"/>
  <c r="Y1826" i="1"/>
  <c r="Z1826" i="1" s="1"/>
  <c r="Q1829" i="1"/>
  <c r="AG1829" i="1" s="1"/>
  <c r="AA1838" i="1"/>
  <c r="Y1842" i="1"/>
  <c r="Z1842" i="1" s="1"/>
  <c r="P1845" i="1"/>
  <c r="AV1846" i="1"/>
  <c r="AS1848" i="1"/>
  <c r="R1849" i="1"/>
  <c r="AR1849" i="1"/>
  <c r="AU1851" i="1"/>
  <c r="X1861" i="1"/>
  <c r="AC1861" i="1" s="1"/>
  <c r="AD1861" i="1" s="1"/>
  <c r="AH1861" i="1" s="1"/>
  <c r="AI1861" i="1" s="1"/>
  <c r="AF1861" i="1" s="1"/>
  <c r="AV1861" i="1"/>
  <c r="R1861" i="1"/>
  <c r="R1865" i="1"/>
  <c r="AV1865" i="1"/>
  <c r="V1865" i="1"/>
  <c r="AI1842" i="1"/>
  <c r="AF1842" i="1" s="1"/>
  <c r="AY1842" i="1"/>
  <c r="AZ1842" i="1" s="1"/>
  <c r="BA1842" i="1" s="1"/>
  <c r="AU1843" i="1"/>
  <c r="AS1843" i="1"/>
  <c r="P1844" i="1"/>
  <c r="AZ1848" i="1"/>
  <c r="BA1848" i="1" s="1"/>
  <c r="AQ1855" i="1"/>
  <c r="AU1855" i="1"/>
  <c r="AS1855" i="1"/>
  <c r="AW1855" i="1" s="1"/>
  <c r="AX1855" i="1" s="1"/>
  <c r="AO1788" i="1"/>
  <c r="Y1811" i="1"/>
  <c r="Z1811" i="1" s="1"/>
  <c r="Q1814" i="1"/>
  <c r="AG1814" i="1" s="1"/>
  <c r="AI1814" i="1" s="1"/>
  <c r="AF1814" i="1" s="1"/>
  <c r="AO1818" i="1"/>
  <c r="Y1823" i="1"/>
  <c r="Z1823" i="1" s="1"/>
  <c r="Q1826" i="1"/>
  <c r="AG1826" i="1" s="1"/>
  <c r="AO1830" i="1"/>
  <c r="AV1832" i="1"/>
  <c r="P1839" i="1"/>
  <c r="AW1842" i="1"/>
  <c r="AX1842" i="1" s="1"/>
  <c r="AQ1843" i="1"/>
  <c r="AT1872" i="1"/>
  <c r="AR1872" i="1"/>
  <c r="AP1872" i="1"/>
  <c r="AM1831" i="1"/>
  <c r="AY1833" i="1"/>
  <c r="AZ1833" i="1" s="1"/>
  <c r="BA1833" i="1" s="1"/>
  <c r="AT1839" i="1"/>
  <c r="AR1839" i="1"/>
  <c r="AT1840" i="1"/>
  <c r="V1848" i="1"/>
  <c r="R1848" i="1"/>
  <c r="AV1848" i="1"/>
  <c r="Y1849" i="1"/>
  <c r="Z1849" i="1" s="1"/>
  <c r="AR1862" i="1"/>
  <c r="AP1862" i="1"/>
  <c r="AT1862" i="1"/>
  <c r="AN1826" i="1"/>
  <c r="AM1832" i="1"/>
  <c r="AM1833" i="1"/>
  <c r="W1838" i="1"/>
  <c r="AB1838" i="1" s="1"/>
  <c r="R1838" i="1"/>
  <c r="V1839" i="1"/>
  <c r="AA1841" i="1"/>
  <c r="AD1841" i="1" s="1"/>
  <c r="AH1841" i="1" s="1"/>
  <c r="Y1841" i="1"/>
  <c r="Z1841" i="1" s="1"/>
  <c r="AO1841" i="1"/>
  <c r="AZ1847" i="1"/>
  <c r="BA1847" i="1" s="1"/>
  <c r="Q1850" i="1"/>
  <c r="AG1850" i="1" s="1"/>
  <c r="AI1850" i="1" s="1"/>
  <c r="AF1850" i="1" s="1"/>
  <c r="AY1850" i="1"/>
  <c r="AZ1850" i="1" s="1"/>
  <c r="BA1850" i="1" s="1"/>
  <c r="AO1850" i="1"/>
  <c r="AU1853" i="1"/>
  <c r="AQ1853" i="1"/>
  <c r="X1867" i="1"/>
  <c r="AC1867" i="1" s="1"/>
  <c r="R1867" i="1"/>
  <c r="R1870" i="1"/>
  <c r="X1870" i="1"/>
  <c r="AC1870" i="1" s="1"/>
  <c r="AV1870" i="1"/>
  <c r="AU1870" i="1"/>
  <c r="AS1870" i="1"/>
  <c r="AQ1870" i="1"/>
  <c r="V1847" i="1"/>
  <c r="R1847" i="1"/>
  <c r="AV1847" i="1"/>
  <c r="AY1858" i="1"/>
  <c r="AZ1858" i="1" s="1"/>
  <c r="BA1858" i="1" s="1"/>
  <c r="AO1858" i="1"/>
  <c r="Q1858" i="1"/>
  <c r="AG1858" i="1" s="1"/>
  <c r="AU1862" i="1"/>
  <c r="AS1862" i="1"/>
  <c r="AQ1862" i="1"/>
  <c r="AN1842" i="1"/>
  <c r="AM1846" i="1"/>
  <c r="AY1846" i="1"/>
  <c r="AZ1846" i="1" s="1"/>
  <c r="BA1846" i="1" s="1"/>
  <c r="Q1846" i="1"/>
  <c r="AG1846" i="1" s="1"/>
  <c r="AI1846" i="1" s="1"/>
  <c r="AF1846" i="1" s="1"/>
  <c r="AV1852" i="1"/>
  <c r="X1852" i="1"/>
  <c r="AC1852" i="1" s="1"/>
  <c r="R1852" i="1"/>
  <c r="AW1869" i="1"/>
  <c r="AX1869" i="1" s="1"/>
  <c r="AU1874" i="1"/>
  <c r="AS1874" i="1"/>
  <c r="AQ1874" i="1"/>
  <c r="AS1899" i="1"/>
  <c r="AU1899" i="1"/>
  <c r="AQ1899" i="1"/>
  <c r="Q1839" i="1"/>
  <c r="AG1839" i="1" s="1"/>
  <c r="AO1844" i="1"/>
  <c r="Q1845" i="1"/>
  <c r="AG1845" i="1" s="1"/>
  <c r="AO1847" i="1"/>
  <c r="Q1848" i="1"/>
  <c r="AG1848" i="1" s="1"/>
  <c r="AV1851" i="1"/>
  <c r="AW1851" i="1" s="1"/>
  <c r="AX1851" i="1" s="1"/>
  <c r="R1851" i="1"/>
  <c r="AT1851" i="1"/>
  <c r="AZ1855" i="1"/>
  <c r="BA1855" i="1" s="1"/>
  <c r="X1855" i="1"/>
  <c r="AC1855" i="1" s="1"/>
  <c r="AD1855" i="1" s="1"/>
  <c r="AH1855" i="1" s="1"/>
  <c r="AI1855" i="1" s="1"/>
  <c r="AF1855" i="1" s="1"/>
  <c r="AT1857" i="1"/>
  <c r="AN1858" i="1"/>
  <c r="AV1862" i="1"/>
  <c r="Y1864" i="1"/>
  <c r="Z1864" i="1" s="1"/>
  <c r="AU1869" i="1"/>
  <c r="AS1869" i="1"/>
  <c r="AQ1869" i="1"/>
  <c r="AT1881" i="1"/>
  <c r="AR1881" i="1"/>
  <c r="AP1881" i="1"/>
  <c r="AI1884" i="1"/>
  <c r="AF1884" i="1" s="1"/>
  <c r="AT1884" i="1"/>
  <c r="AR1884" i="1"/>
  <c r="AP1884" i="1"/>
  <c r="Y1888" i="1"/>
  <c r="Z1888" i="1" s="1"/>
  <c r="AU1867" i="1"/>
  <c r="AQ1867" i="1"/>
  <c r="AR1868" i="1"/>
  <c r="AT1868" i="1"/>
  <c r="AP1868" i="1"/>
  <c r="AR1874" i="1"/>
  <c r="AT1874" i="1"/>
  <c r="AP1874" i="1"/>
  <c r="AV1881" i="1"/>
  <c r="V1881" i="1"/>
  <c r="R1881" i="1"/>
  <c r="AU1881" i="1"/>
  <c r="AS1881" i="1"/>
  <c r="AQ1881" i="1"/>
  <c r="AV1853" i="1"/>
  <c r="AW1853" i="1" s="1"/>
  <c r="AX1853" i="1" s="1"/>
  <c r="AV1863" i="1"/>
  <c r="V1863" i="1"/>
  <c r="R1863" i="1"/>
  <c r="AU1868" i="1"/>
  <c r="AS1868" i="1"/>
  <c r="AQ1868" i="1"/>
  <c r="AS1890" i="1"/>
  <c r="AQ1890" i="1"/>
  <c r="AU1890" i="1"/>
  <c r="AA1892" i="1"/>
  <c r="AD1892" i="1" s="1"/>
  <c r="AH1892" i="1" s="1"/>
  <c r="AI1892" i="1" s="1"/>
  <c r="AF1892" i="1" s="1"/>
  <c r="Y1892" i="1"/>
  <c r="Z1892" i="1" s="1"/>
  <c r="AS1896" i="1"/>
  <c r="AQ1896" i="1"/>
  <c r="AU1896" i="1"/>
  <c r="P1849" i="1"/>
  <c r="AM1849" i="1"/>
  <c r="Y1850" i="1"/>
  <c r="Z1850" i="1" s="1"/>
  <c r="AP1854" i="1"/>
  <c r="AU1856" i="1"/>
  <c r="AQ1856" i="1"/>
  <c r="Y1858" i="1"/>
  <c r="Z1858" i="1" s="1"/>
  <c r="AU1861" i="1"/>
  <c r="AQ1861" i="1"/>
  <c r="AZ1864" i="1"/>
  <c r="BA1864" i="1" s="1"/>
  <c r="AD1864" i="1"/>
  <c r="AH1864" i="1" s="1"/>
  <c r="W1883" i="1"/>
  <c r="AB1883" i="1" s="1"/>
  <c r="AD1883" i="1" s="1"/>
  <c r="AH1883" i="1" s="1"/>
  <c r="AI1883" i="1" s="1"/>
  <c r="AF1883" i="1" s="1"/>
  <c r="AV1883" i="1"/>
  <c r="AU1886" i="1"/>
  <c r="AS1886" i="1"/>
  <c r="AW1886" i="1" s="1"/>
  <c r="AX1886" i="1" s="1"/>
  <c r="AQ1886" i="1"/>
  <c r="AI1888" i="1"/>
  <c r="AF1888" i="1" s="1"/>
  <c r="AV1860" i="1"/>
  <c r="R1860" i="1"/>
  <c r="AD1870" i="1"/>
  <c r="AH1870" i="1" s="1"/>
  <c r="AI1870" i="1" s="1"/>
  <c r="AF1870" i="1" s="1"/>
  <c r="AA1890" i="1"/>
  <c r="AD1890" i="1" s="1"/>
  <c r="AH1890" i="1" s="1"/>
  <c r="AI1890" i="1" s="1"/>
  <c r="AF1890" i="1" s="1"/>
  <c r="Y1890" i="1"/>
  <c r="Z1890" i="1" s="1"/>
  <c r="AW1901" i="1"/>
  <c r="AX1901" i="1" s="1"/>
  <c r="AM1838" i="1"/>
  <c r="P1846" i="1"/>
  <c r="AD1850" i="1"/>
  <c r="AH1850" i="1" s="1"/>
  <c r="AZ1852" i="1"/>
  <c r="BA1852" i="1" s="1"/>
  <c r="AM1855" i="1"/>
  <c r="AR1859" i="1"/>
  <c r="AP1859" i="1"/>
  <c r="AZ1861" i="1"/>
  <c r="BA1861" i="1" s="1"/>
  <c r="AU1863" i="1"/>
  <c r="AS1863" i="1"/>
  <c r="AM1864" i="1"/>
  <c r="AV1866" i="1"/>
  <c r="V1866" i="1"/>
  <c r="AZ1870" i="1"/>
  <c r="BA1870" i="1" s="1"/>
  <c r="AV1876" i="1"/>
  <c r="AW1876" i="1" s="1"/>
  <c r="AX1876" i="1" s="1"/>
  <c r="AI1877" i="1"/>
  <c r="AF1877" i="1" s="1"/>
  <c r="AS1888" i="1"/>
  <c r="AU1888" i="1"/>
  <c r="AQ1888" i="1"/>
  <c r="AS1893" i="1"/>
  <c r="AU1893" i="1"/>
  <c r="AQ1893" i="1"/>
  <c r="Q1844" i="1"/>
  <c r="AG1844" i="1" s="1"/>
  <c r="Q1847" i="1"/>
  <c r="AG1847" i="1" s="1"/>
  <c r="AO1849" i="1"/>
  <c r="AT1852" i="1"/>
  <c r="AV1854" i="1"/>
  <c r="R1854" i="1"/>
  <c r="R1856" i="1"/>
  <c r="AV1856" i="1"/>
  <c r="V1856" i="1"/>
  <c r="AD1858" i="1"/>
  <c r="AH1858" i="1" s="1"/>
  <c r="AU1859" i="1"/>
  <c r="AQ1859" i="1"/>
  <c r="AN1864" i="1"/>
  <c r="AV1867" i="1"/>
  <c r="AU1876" i="1"/>
  <c r="AS1876" i="1"/>
  <c r="AQ1876" i="1"/>
  <c r="AW1882" i="1"/>
  <c r="AX1882" i="1" s="1"/>
  <c r="AQ1891" i="1"/>
  <c r="AU1891" i="1"/>
  <c r="AS1891" i="1"/>
  <c r="AA1893" i="1"/>
  <c r="AD1893" i="1" s="1"/>
  <c r="AH1893" i="1" s="1"/>
  <c r="AI1893" i="1" s="1"/>
  <c r="AF1893" i="1" s="1"/>
  <c r="Y1893" i="1"/>
  <c r="Z1893" i="1" s="1"/>
  <c r="Q1836" i="1"/>
  <c r="AG1836" i="1" s="1"/>
  <c r="AM1844" i="1"/>
  <c r="AY1845" i="1"/>
  <c r="AZ1845" i="1" s="1"/>
  <c r="BA1845" i="1" s="1"/>
  <c r="R1846" i="1"/>
  <c r="AM1847" i="1"/>
  <c r="V1851" i="1"/>
  <c r="AR1853" i="1"/>
  <c r="AP1853" i="1"/>
  <c r="Y1859" i="1"/>
  <c r="Z1859" i="1" s="1"/>
  <c r="AS1859" i="1"/>
  <c r="P1860" i="1"/>
  <c r="AU1865" i="1"/>
  <c r="AQ1865" i="1"/>
  <c r="AQ1875" i="1"/>
  <c r="AU1875" i="1"/>
  <c r="AW1875" i="1" s="1"/>
  <c r="AX1875" i="1" s="1"/>
  <c r="AS1875" i="1"/>
  <c r="AD1877" i="1"/>
  <c r="AH1877" i="1" s="1"/>
  <c r="AU1883" i="1"/>
  <c r="AS1883" i="1"/>
  <c r="AQ1883" i="1"/>
  <c r="Y1903" i="1"/>
  <c r="Z1903" i="1" s="1"/>
  <c r="AA1903" i="1"/>
  <c r="AD1903" i="1" s="1"/>
  <c r="AH1903" i="1" s="1"/>
  <c r="AT1848" i="1"/>
  <c r="AP1848" i="1"/>
  <c r="P1850" i="1"/>
  <c r="AM1850" i="1"/>
  <c r="Y1855" i="1"/>
  <c r="Z1855" i="1" s="1"/>
  <c r="AD1859" i="1"/>
  <c r="AH1859" i="1" s="1"/>
  <c r="AI1859" i="1" s="1"/>
  <c r="AF1859" i="1" s="1"/>
  <c r="V1860" i="1"/>
  <c r="AS1860" i="1"/>
  <c r="AQ1860" i="1"/>
  <c r="Q1864" i="1"/>
  <c r="AG1864" i="1" s="1"/>
  <c r="AR1865" i="1"/>
  <c r="AP1865" i="1"/>
  <c r="AQ1866" i="1"/>
  <c r="AU1866" i="1"/>
  <c r="AV1872" i="1"/>
  <c r="V1872" i="1"/>
  <c r="R1872" i="1"/>
  <c r="AU1872" i="1"/>
  <c r="AS1872" i="1"/>
  <c r="AQ1872" i="1"/>
  <c r="AA1885" i="1"/>
  <c r="AD1885" i="1" s="1"/>
  <c r="AH1885" i="1" s="1"/>
  <c r="Y1885" i="1"/>
  <c r="Z1885" i="1" s="1"/>
  <c r="AS1885" i="1"/>
  <c r="AQ1885" i="1"/>
  <c r="AU1885" i="1"/>
  <c r="AS1889" i="1"/>
  <c r="AW1889" i="1" s="1"/>
  <c r="AX1889" i="1" s="1"/>
  <c r="AQ1889" i="1"/>
  <c r="AU1889" i="1"/>
  <c r="AA1899" i="1"/>
  <c r="AD1899" i="1" s="1"/>
  <c r="AH1899" i="1" s="1"/>
  <c r="Y1899" i="1"/>
  <c r="Z1899" i="1" s="1"/>
  <c r="R1874" i="1"/>
  <c r="AV1879" i="1"/>
  <c r="AW1879" i="1" s="1"/>
  <c r="AX1879" i="1" s="1"/>
  <c r="R1883" i="1"/>
  <c r="Q1885" i="1"/>
  <c r="AG1885" i="1" s="1"/>
  <c r="AV1887" i="1"/>
  <c r="Q1889" i="1"/>
  <c r="AG1889" i="1" s="1"/>
  <c r="AI1889" i="1" s="1"/>
  <c r="AF1889" i="1" s="1"/>
  <c r="AR1890" i="1"/>
  <c r="AV1891" i="1"/>
  <c r="W1891" i="1"/>
  <c r="AB1891" i="1" s="1"/>
  <c r="W1895" i="1"/>
  <c r="AB1895" i="1" s="1"/>
  <c r="AA1901" i="1"/>
  <c r="AA1902" i="1"/>
  <c r="AD1902" i="1" s="1"/>
  <c r="AH1902" i="1" s="1"/>
  <c r="AI1902" i="1" s="1"/>
  <c r="AF1902" i="1" s="1"/>
  <c r="Y1902" i="1"/>
  <c r="Z1902" i="1" s="1"/>
  <c r="AU1902" i="1"/>
  <c r="AS1902" i="1"/>
  <c r="AS1912" i="1"/>
  <c r="AU1912" i="1"/>
  <c r="AA1915" i="1"/>
  <c r="AD1915" i="1" s="1"/>
  <c r="AH1915" i="1" s="1"/>
  <c r="Y1915" i="1"/>
  <c r="Z1915" i="1" s="1"/>
  <c r="AZ1888" i="1"/>
  <c r="BA1888" i="1" s="1"/>
  <c r="AV1896" i="1"/>
  <c r="Y1898" i="1"/>
  <c r="Z1898" i="1" s="1"/>
  <c r="AD1900" i="1"/>
  <c r="AH1900" i="1" s="1"/>
  <c r="AI1900" i="1" s="1"/>
  <c r="AF1900" i="1" s="1"/>
  <c r="AA1906" i="1"/>
  <c r="AD1906" i="1" s="1"/>
  <c r="AH1906" i="1" s="1"/>
  <c r="Y1906" i="1"/>
  <c r="Z1906" i="1" s="1"/>
  <c r="AZ1914" i="1"/>
  <c r="BA1914" i="1" s="1"/>
  <c r="Q1914" i="1"/>
  <c r="AG1914" i="1" s="1"/>
  <c r="AI1914" i="1" s="1"/>
  <c r="AF1914" i="1" s="1"/>
  <c r="AA1920" i="1"/>
  <c r="AD1920" i="1" s="1"/>
  <c r="AH1920" i="1" s="1"/>
  <c r="AI1920" i="1" s="1"/>
  <c r="AF1920" i="1" s="1"/>
  <c r="Y1920" i="1"/>
  <c r="Z1920" i="1" s="1"/>
  <c r="AN1861" i="1"/>
  <c r="R1864" i="1"/>
  <c r="AN1870" i="1"/>
  <c r="Q1871" i="1"/>
  <c r="AG1871" i="1" s="1"/>
  <c r="AT1871" i="1"/>
  <c r="R1873" i="1"/>
  <c r="V1875" i="1"/>
  <c r="AQ1878" i="1"/>
  <c r="X1879" i="1"/>
  <c r="AC1879" i="1" s="1"/>
  <c r="AD1879" i="1" s="1"/>
  <c r="AH1879" i="1" s="1"/>
  <c r="AI1879" i="1" s="1"/>
  <c r="AF1879" i="1" s="1"/>
  <c r="AN1879" i="1"/>
  <c r="Q1880" i="1"/>
  <c r="AG1880" i="1" s="1"/>
  <c r="AT1880" i="1"/>
  <c r="R1882" i="1"/>
  <c r="AP1883" i="1"/>
  <c r="Y1884" i="1"/>
  <c r="Z1884" i="1" s="1"/>
  <c r="AT1886" i="1"/>
  <c r="AP1887" i="1"/>
  <c r="Y1889" i="1"/>
  <c r="Z1889" i="1" s="1"/>
  <c r="AR1891" i="1"/>
  <c r="AP1892" i="1"/>
  <c r="AA1894" i="1"/>
  <c r="AR1895" i="1"/>
  <c r="Q1898" i="1"/>
  <c r="AG1898" i="1" s="1"/>
  <c r="AI1898" i="1" s="1"/>
  <c r="AF1898" i="1" s="1"/>
  <c r="AV1898" i="1"/>
  <c r="AY1900" i="1"/>
  <c r="AZ1900" i="1" s="1"/>
  <c r="BA1900" i="1" s="1"/>
  <c r="AQ1902" i="1"/>
  <c r="AS1903" i="1"/>
  <c r="AQ1903" i="1"/>
  <c r="W1909" i="1"/>
  <c r="AB1909" i="1" s="1"/>
  <c r="AD1909" i="1" s="1"/>
  <c r="AH1909" i="1" s="1"/>
  <c r="AI1909" i="1" s="1"/>
  <c r="AF1909" i="1" s="1"/>
  <c r="R1909" i="1"/>
  <c r="AV1909" i="1"/>
  <c r="AU1873" i="1"/>
  <c r="Y1877" i="1"/>
  <c r="Z1877" i="1" s="1"/>
  <c r="AZ1879" i="1"/>
  <c r="BA1879" i="1" s="1"/>
  <c r="AU1882" i="1"/>
  <c r="AV1884" i="1"/>
  <c r="Q1886" i="1"/>
  <c r="AG1886" i="1" s="1"/>
  <c r="AI1886" i="1" s="1"/>
  <c r="AF1886" i="1" s="1"/>
  <c r="AY1889" i="1"/>
  <c r="AZ1889" i="1" s="1"/>
  <c r="BA1889" i="1" s="1"/>
  <c r="AV1890" i="1"/>
  <c r="P1891" i="1"/>
  <c r="AR1892" i="1"/>
  <c r="AN1894" i="1"/>
  <c r="Q1895" i="1"/>
  <c r="AG1895" i="1" s="1"/>
  <c r="AZ1896" i="1"/>
  <c r="BA1896" i="1" s="1"/>
  <c r="AM1897" i="1"/>
  <c r="V1853" i="1"/>
  <c r="R1859" i="1"/>
  <c r="V1862" i="1"/>
  <c r="R1868" i="1"/>
  <c r="R1869" i="1"/>
  <c r="AV1871" i="1"/>
  <c r="AW1871" i="1" s="1"/>
  <c r="AX1871" i="1" s="1"/>
  <c r="V1873" i="1"/>
  <c r="R1877" i="1"/>
  <c r="R1878" i="1"/>
  <c r="AS1878" i="1"/>
  <c r="AW1878" i="1" s="1"/>
  <c r="AX1878" i="1" s="1"/>
  <c r="V1880" i="1"/>
  <c r="V1882" i="1"/>
  <c r="AN1885" i="1"/>
  <c r="AY1885" i="1"/>
  <c r="AZ1885" i="1" s="1"/>
  <c r="BA1885" i="1" s="1"/>
  <c r="AR1887" i="1"/>
  <c r="R1890" i="1"/>
  <c r="Q1891" i="1"/>
  <c r="AG1891" i="1" s="1"/>
  <c r="AS1892" i="1"/>
  <c r="AP1893" i="1"/>
  <c r="AO1894" i="1"/>
  <c r="AV1895" i="1"/>
  <c r="V1895" i="1"/>
  <c r="AN1897" i="1"/>
  <c r="AZ1898" i="1"/>
  <c r="BA1898" i="1" s="1"/>
  <c r="AV1900" i="1"/>
  <c r="R1900" i="1"/>
  <c r="AV1902" i="1"/>
  <c r="R1902" i="1"/>
  <c r="AU1903" i="1"/>
  <c r="AT1908" i="1"/>
  <c r="AP1908" i="1"/>
  <c r="AP1888" i="1"/>
  <c r="AM1889" i="1"/>
  <c r="R1891" i="1"/>
  <c r="AV1894" i="1"/>
  <c r="W1894" i="1"/>
  <c r="AB1894" i="1" s="1"/>
  <c r="R1896" i="1"/>
  <c r="AO1897" i="1"/>
  <c r="Q1901" i="1"/>
  <c r="AG1901" i="1" s="1"/>
  <c r="AY1901" i="1"/>
  <c r="AZ1901" i="1" s="1"/>
  <c r="BA1901" i="1" s="1"/>
  <c r="AM1901" i="1"/>
  <c r="AI1906" i="1"/>
  <c r="AF1906" i="1" s="1"/>
  <c r="V1869" i="1"/>
  <c r="AN1873" i="1"/>
  <c r="Q1874" i="1"/>
  <c r="AG1874" i="1" s="1"/>
  <c r="R1876" i="1"/>
  <c r="V1878" i="1"/>
  <c r="AN1882" i="1"/>
  <c r="R1889" i="1"/>
  <c r="AN1889" i="1"/>
  <c r="AU1892" i="1"/>
  <c r="AT1893" i="1"/>
  <c r="R1906" i="1"/>
  <c r="AV1906" i="1"/>
  <c r="AU1918" i="1"/>
  <c r="AQ1918" i="1"/>
  <c r="AS1918" i="1"/>
  <c r="AP1920" i="1"/>
  <c r="AT1920" i="1"/>
  <c r="AR1920" i="1"/>
  <c r="AP1877" i="1"/>
  <c r="AQ1879" i="1"/>
  <c r="R1887" i="1"/>
  <c r="AR1888" i="1"/>
  <c r="AV1892" i="1"/>
  <c r="AW1892" i="1" s="1"/>
  <c r="AX1892" i="1" s="1"/>
  <c r="AQ1908" i="1"/>
  <c r="AU1908" i="1"/>
  <c r="AS1908" i="1"/>
  <c r="AV1917" i="1"/>
  <c r="R1917" i="1"/>
  <c r="V1917" i="1"/>
  <c r="R1853" i="1"/>
  <c r="R1862" i="1"/>
  <c r="V1867" i="1"/>
  <c r="R1871" i="1"/>
  <c r="V1874" i="1"/>
  <c r="AV1874" i="1"/>
  <c r="AW1874" i="1" s="1"/>
  <c r="AX1874" i="1" s="1"/>
  <c r="V1876" i="1"/>
  <c r="R1880" i="1"/>
  <c r="R1892" i="1"/>
  <c r="P1894" i="1"/>
  <c r="AR1896" i="1"/>
  <c r="AP1896" i="1"/>
  <c r="AO1900" i="1"/>
  <c r="AN1901" i="1"/>
  <c r="AY1904" i="1"/>
  <c r="AZ1904" i="1" s="1"/>
  <c r="BA1904" i="1" s="1"/>
  <c r="AN1904" i="1"/>
  <c r="AV1905" i="1"/>
  <c r="V1905" i="1"/>
  <c r="AT1905" i="1"/>
  <c r="AP1905" i="1"/>
  <c r="AP1906" i="1"/>
  <c r="AT1906" i="1"/>
  <c r="AR1906" i="1"/>
  <c r="AR1907" i="1"/>
  <c r="AP1907" i="1"/>
  <c r="AR1908" i="1"/>
  <c r="AS1917" i="1"/>
  <c r="AQ1917" i="1"/>
  <c r="AU1917" i="1"/>
  <c r="AI1934" i="1"/>
  <c r="AF1934" i="1" s="1"/>
  <c r="AA1886" i="1"/>
  <c r="AD1886" i="1" s="1"/>
  <c r="AH1886" i="1" s="1"/>
  <c r="V1887" i="1"/>
  <c r="Y1896" i="1"/>
  <c r="Z1896" i="1" s="1"/>
  <c r="AV1897" i="1"/>
  <c r="W1897" i="1"/>
  <c r="AB1897" i="1" s="1"/>
  <c r="AD1897" i="1" s="1"/>
  <c r="AH1897" i="1" s="1"/>
  <c r="AI1897" i="1" s="1"/>
  <c r="AF1897" i="1" s="1"/>
  <c r="R1897" i="1"/>
  <c r="R1898" i="1"/>
  <c r="AS1898" i="1"/>
  <c r="AQ1898" i="1"/>
  <c r="AW1899" i="1"/>
  <c r="AX1899" i="1" s="1"/>
  <c r="AQ1901" i="1"/>
  <c r="AU1906" i="1"/>
  <c r="AQ1906" i="1"/>
  <c r="AS1910" i="1"/>
  <c r="AU1910" i="1"/>
  <c r="AQ1910" i="1"/>
  <c r="AA1911" i="1"/>
  <c r="AD1911" i="1" s="1"/>
  <c r="AH1911" i="1" s="1"/>
  <c r="AI1911" i="1" s="1"/>
  <c r="AF1911" i="1" s="1"/>
  <c r="Y1911" i="1"/>
  <c r="Z1911" i="1" s="1"/>
  <c r="AN1867" i="1"/>
  <c r="AN1876" i="1"/>
  <c r="AT1877" i="1"/>
  <c r="R1884" i="1"/>
  <c r="R1888" i="1"/>
  <c r="AA1891" i="1"/>
  <c r="AD1891" i="1" s="1"/>
  <c r="AH1891" i="1" s="1"/>
  <c r="R1894" i="1"/>
  <c r="AS1895" i="1"/>
  <c r="AQ1895" i="1"/>
  <c r="Q1896" i="1"/>
  <c r="AG1896" i="1" s="1"/>
  <c r="AI1896" i="1" s="1"/>
  <c r="AF1896" i="1" s="1"/>
  <c r="AU1901" i="1"/>
  <c r="AP1871" i="1"/>
  <c r="AZ1876" i="1"/>
  <c r="BA1876" i="1" s="1"/>
  <c r="AP1880" i="1"/>
  <c r="AP1886" i="1"/>
  <c r="R1903" i="1"/>
  <c r="AV1903" i="1"/>
  <c r="AU1904" i="1"/>
  <c r="AW1904" i="1" s="1"/>
  <c r="AX1904" i="1" s="1"/>
  <c r="AQ1904" i="1"/>
  <c r="AU1905" i="1"/>
  <c r="AS1905" i="1"/>
  <c r="AQ1905" i="1"/>
  <c r="AS1906" i="1"/>
  <c r="AR1919" i="1"/>
  <c r="AT1919" i="1"/>
  <c r="AP1919" i="1"/>
  <c r="AR1916" i="1"/>
  <c r="AP1916" i="1"/>
  <c r="AY1916" i="1"/>
  <c r="AZ1916" i="1" s="1"/>
  <c r="BA1916" i="1" s="1"/>
  <c r="AU1919" i="1"/>
  <c r="AS1919" i="1"/>
  <c r="AS1931" i="1"/>
  <c r="AQ1931" i="1"/>
  <c r="AU1931" i="1"/>
  <c r="AU1938" i="1"/>
  <c r="AS1938" i="1"/>
  <c r="AW1938" i="1" s="1"/>
  <c r="AX1938" i="1" s="1"/>
  <c r="AQ1938" i="1"/>
  <c r="R1940" i="1"/>
  <c r="AV1940" i="1"/>
  <c r="V1940" i="1"/>
  <c r="AR1943" i="1"/>
  <c r="AT1943" i="1"/>
  <c r="AP1943" i="1"/>
  <c r="Y1947" i="1"/>
  <c r="Z1947" i="1" s="1"/>
  <c r="AA1947" i="1"/>
  <c r="AD1947" i="1" s="1"/>
  <c r="AH1947" i="1" s="1"/>
  <c r="AZ1953" i="1"/>
  <c r="BA1953" i="1" s="1"/>
  <c r="Q1899" i="1"/>
  <c r="AG1899" i="1" s="1"/>
  <c r="AI1899" i="1" s="1"/>
  <c r="AF1899" i="1" s="1"/>
  <c r="W1901" i="1"/>
  <c r="AB1901" i="1" s="1"/>
  <c r="AV1908" i="1"/>
  <c r="V1908" i="1"/>
  <c r="V1910" i="1"/>
  <c r="P1913" i="1"/>
  <c r="AN1913" i="1"/>
  <c r="AR1914" i="1"/>
  <c r="AN1915" i="1"/>
  <c r="AQ1919" i="1"/>
  <c r="AA1922" i="1"/>
  <c r="AD1922" i="1" s="1"/>
  <c r="AH1922" i="1" s="1"/>
  <c r="AI1922" i="1" s="1"/>
  <c r="AF1922" i="1" s="1"/>
  <c r="Y1922" i="1"/>
  <c r="Z1922" i="1" s="1"/>
  <c r="AU1923" i="1"/>
  <c r="AQ1923" i="1"/>
  <c r="AA1936" i="1"/>
  <c r="AD1936" i="1" s="1"/>
  <c r="AH1936" i="1" s="1"/>
  <c r="AI1936" i="1" s="1"/>
  <c r="AF1936" i="1" s="1"/>
  <c r="Y1936" i="1"/>
  <c r="Z1936" i="1" s="1"/>
  <c r="P1944" i="1"/>
  <c r="AS1947" i="1"/>
  <c r="AU1947" i="1"/>
  <c r="AQ1947" i="1"/>
  <c r="AU1950" i="1"/>
  <c r="AS1950" i="1"/>
  <c r="AQ1950" i="1"/>
  <c r="AS1953" i="1"/>
  <c r="AQ1953" i="1"/>
  <c r="AU1953" i="1"/>
  <c r="AM1910" i="1"/>
  <c r="R1912" i="1"/>
  <c r="AS1913" i="1"/>
  <c r="AU1913" i="1"/>
  <c r="AS1915" i="1"/>
  <c r="AU1915" i="1"/>
  <c r="V1918" i="1"/>
  <c r="AS1920" i="1"/>
  <c r="AA1925" i="1"/>
  <c r="AD1925" i="1" s="1"/>
  <c r="AH1925" i="1" s="1"/>
  <c r="Y1925" i="1"/>
  <c r="Z1925" i="1" s="1"/>
  <c r="AD1930" i="1"/>
  <c r="AH1930" i="1" s="1"/>
  <c r="AI1930" i="1" s="1"/>
  <c r="AF1930" i="1" s="1"/>
  <c r="AD1935" i="1"/>
  <c r="AH1935" i="1" s="1"/>
  <c r="AI1935" i="1" s="1"/>
  <c r="AF1935" i="1" s="1"/>
  <c r="AI1937" i="1"/>
  <c r="AF1937" i="1" s="1"/>
  <c r="AS1940" i="1"/>
  <c r="AQ1940" i="1"/>
  <c r="AU1940" i="1"/>
  <c r="AR1946" i="1"/>
  <c r="AP1946" i="1"/>
  <c r="AT1946" i="1"/>
  <c r="AN1910" i="1"/>
  <c r="AR1911" i="1"/>
  <c r="AV1912" i="1"/>
  <c r="V1913" i="1"/>
  <c r="AU1920" i="1"/>
  <c r="AR1937" i="1"/>
  <c r="AT1937" i="1"/>
  <c r="AP1937" i="1"/>
  <c r="AD1944" i="1"/>
  <c r="AH1944" i="1" s="1"/>
  <c r="AI1944" i="1" s="1"/>
  <c r="AF1944" i="1" s="1"/>
  <c r="AC1945" i="1"/>
  <c r="AD1945" i="1" s="1"/>
  <c r="AH1945" i="1" s="1"/>
  <c r="Y1945" i="1"/>
  <c r="Z1945" i="1" s="1"/>
  <c r="AT1949" i="1"/>
  <c r="AP1949" i="1"/>
  <c r="AR1949" i="1"/>
  <c r="AZ1922" i="1"/>
  <c r="BA1922" i="1" s="1"/>
  <c r="AI1926" i="1"/>
  <c r="AF1926" i="1" s="1"/>
  <c r="AW1934" i="1"/>
  <c r="AX1934" i="1" s="1"/>
  <c r="AU1937" i="1"/>
  <c r="AS1937" i="1"/>
  <c r="AU1949" i="1"/>
  <c r="AS1949" i="1"/>
  <c r="AQ1949" i="1"/>
  <c r="R1901" i="1"/>
  <c r="Q1903" i="1"/>
  <c r="AG1903" i="1" s="1"/>
  <c r="P1908" i="1"/>
  <c r="AT1911" i="1"/>
  <c r="AQ1913" i="1"/>
  <c r="AV1915" i="1"/>
  <c r="AM1916" i="1"/>
  <c r="AA1924" i="1"/>
  <c r="AT1926" i="1"/>
  <c r="AR1926" i="1"/>
  <c r="AP1926" i="1"/>
  <c r="W1933" i="1"/>
  <c r="AB1933" i="1" s="1"/>
  <c r="R1933" i="1"/>
  <c r="AQ1937" i="1"/>
  <c r="AU1952" i="1"/>
  <c r="AS1952" i="1"/>
  <c r="AQ1952" i="1"/>
  <c r="AR1954" i="1"/>
  <c r="AP1954" i="1"/>
  <c r="AT1954" i="1"/>
  <c r="AT1917" i="1"/>
  <c r="AP1917" i="1"/>
  <c r="AA1934" i="1"/>
  <c r="AD1934" i="1" s="1"/>
  <c r="AH1934" i="1" s="1"/>
  <c r="Y1934" i="1"/>
  <c r="Z1934" i="1" s="1"/>
  <c r="AV1942" i="1"/>
  <c r="Q1916" i="1"/>
  <c r="AG1916" i="1" s="1"/>
  <c r="AI1916" i="1" s="1"/>
  <c r="AF1916" i="1" s="1"/>
  <c r="AO1916" i="1"/>
  <c r="AR1922" i="1"/>
  <c r="AP1922" i="1"/>
  <c r="AT1922" i="1"/>
  <c r="AT1932" i="1"/>
  <c r="AR1932" i="1"/>
  <c r="AP1932" i="1"/>
  <c r="W1942" i="1"/>
  <c r="AB1942" i="1" s="1"/>
  <c r="R1942" i="1"/>
  <c r="AA1950" i="1"/>
  <c r="AD1950" i="1" s="1"/>
  <c r="AH1950" i="1" s="1"/>
  <c r="AI1950" i="1" s="1"/>
  <c r="AF1950" i="1" s="1"/>
  <c r="Y1950" i="1"/>
  <c r="Z1950" i="1" s="1"/>
  <c r="AN1903" i="1"/>
  <c r="Y1909" i="1"/>
  <c r="Z1909" i="1" s="1"/>
  <c r="AQ1909" i="1"/>
  <c r="AV1910" i="1"/>
  <c r="Q1913" i="1"/>
  <c r="AG1913" i="1" s="1"/>
  <c r="Q1915" i="1"/>
  <c r="AG1915" i="1" s="1"/>
  <c r="AI1915" i="1" s="1"/>
  <c r="AF1915" i="1" s="1"/>
  <c r="AY1915" i="1"/>
  <c r="AZ1915" i="1" s="1"/>
  <c r="BA1915" i="1" s="1"/>
  <c r="P1917" i="1"/>
  <c r="R1919" i="1"/>
  <c r="AV1919" i="1"/>
  <c r="V1919" i="1"/>
  <c r="Y1923" i="1"/>
  <c r="Z1923" i="1" s="1"/>
  <c r="AA1923" i="1"/>
  <c r="AD1923" i="1" s="1"/>
  <c r="AH1923" i="1" s="1"/>
  <c r="AI1923" i="1" s="1"/>
  <c r="AF1923" i="1" s="1"/>
  <c r="AS1926" i="1"/>
  <c r="AW1926" i="1" s="1"/>
  <c r="AX1926" i="1" s="1"/>
  <c r="AQ1926" i="1"/>
  <c r="AU1926" i="1"/>
  <c r="AP1929" i="1"/>
  <c r="AT1929" i="1"/>
  <c r="AR1929" i="1"/>
  <c r="Y1932" i="1"/>
  <c r="Z1932" i="1" s="1"/>
  <c r="AA1932" i="1"/>
  <c r="AD1932" i="1" s="1"/>
  <c r="AH1932" i="1" s="1"/>
  <c r="AI1932" i="1" s="1"/>
  <c r="AF1932" i="1" s="1"/>
  <c r="AU1932" i="1"/>
  <c r="AQ1932" i="1"/>
  <c r="AA1943" i="1"/>
  <c r="AD1943" i="1" s="1"/>
  <c r="AH1943" i="1" s="1"/>
  <c r="Y1943" i="1"/>
  <c r="Z1943" i="1" s="1"/>
  <c r="AU1945" i="1"/>
  <c r="AQ1945" i="1"/>
  <c r="AS1945" i="1"/>
  <c r="AA1946" i="1"/>
  <c r="AD1946" i="1" s="1"/>
  <c r="AH1946" i="1" s="1"/>
  <c r="Y1946" i="1"/>
  <c r="Z1946" i="1" s="1"/>
  <c r="V1904" i="1"/>
  <c r="AZ1906" i="1"/>
  <c r="BA1906" i="1" s="1"/>
  <c r="AY1910" i="1"/>
  <c r="AZ1910" i="1" s="1"/>
  <c r="BA1910" i="1" s="1"/>
  <c r="V1912" i="1"/>
  <c r="AA1927" i="1"/>
  <c r="AD1927" i="1" s="1"/>
  <c r="AH1927" i="1" s="1"/>
  <c r="AI1927" i="1" s="1"/>
  <c r="AF1927" i="1" s="1"/>
  <c r="Y1927" i="1"/>
  <c r="Z1927" i="1" s="1"/>
  <c r="AI1928" i="1"/>
  <c r="AF1928" i="1" s="1"/>
  <c r="AU1929" i="1"/>
  <c r="AS1929" i="1"/>
  <c r="AQ1929" i="1"/>
  <c r="Y1937" i="1"/>
  <c r="Z1937" i="1" s="1"/>
  <c r="AT1941" i="1"/>
  <c r="AR1941" i="1"/>
  <c r="AP1941" i="1"/>
  <c r="Y1900" i="1"/>
  <c r="Z1900" i="1" s="1"/>
  <c r="V1907" i="1"/>
  <c r="AO1907" i="1"/>
  <c r="AT1916" i="1"/>
  <c r="P1926" i="1"/>
  <c r="AR1928" i="1"/>
  <c r="AT1928" i="1"/>
  <c r="AP1928" i="1"/>
  <c r="AS1932" i="1"/>
  <c r="AW1936" i="1"/>
  <c r="AX1936" i="1" s="1"/>
  <c r="Y1941" i="1"/>
  <c r="Z1941" i="1" s="1"/>
  <c r="AA1941" i="1"/>
  <c r="AD1941" i="1" s="1"/>
  <c r="AH1941" i="1" s="1"/>
  <c r="AI1941" i="1" s="1"/>
  <c r="AF1941" i="1" s="1"/>
  <c r="AU1941" i="1"/>
  <c r="AQ1941" i="1"/>
  <c r="W1924" i="1"/>
  <c r="AB1924" i="1" s="1"/>
  <c r="R1924" i="1"/>
  <c r="R1931" i="1"/>
  <c r="AV1931" i="1"/>
  <c r="AW1931" i="1" s="1"/>
  <c r="AX1931" i="1" s="1"/>
  <c r="V1931" i="1"/>
  <c r="AS1935" i="1"/>
  <c r="AQ1935" i="1"/>
  <c r="AU1935" i="1"/>
  <c r="AW1935" i="1" s="1"/>
  <c r="AX1935" i="1" s="1"/>
  <c r="AP1938" i="1"/>
  <c r="AT1938" i="1"/>
  <c r="AR1938" i="1"/>
  <c r="AQ1944" i="1"/>
  <c r="AU1944" i="1"/>
  <c r="AS1944" i="1"/>
  <c r="AN1912" i="1"/>
  <c r="AN1921" i="1"/>
  <c r="AN1930" i="1"/>
  <c r="AN1939" i="1"/>
  <c r="R1956" i="1"/>
  <c r="AV1956" i="1"/>
  <c r="X1956" i="1"/>
  <c r="AC1956" i="1" s="1"/>
  <c r="AU1957" i="1"/>
  <c r="AS1957" i="1"/>
  <c r="AQ1957" i="1"/>
  <c r="AS1961" i="1"/>
  <c r="AU1961" i="1"/>
  <c r="AQ1961" i="1"/>
  <c r="AY1919" i="1"/>
  <c r="AZ1919" i="1" s="1"/>
  <c r="BA1919" i="1" s="1"/>
  <c r="AY1921" i="1"/>
  <c r="AZ1921" i="1" s="1"/>
  <c r="BA1921" i="1" s="1"/>
  <c r="AU1924" i="1"/>
  <c r="AW1924" i="1" s="1"/>
  <c r="AX1924" i="1" s="1"/>
  <c r="AP1925" i="1"/>
  <c r="AQ1927" i="1"/>
  <c r="AY1928" i="1"/>
  <c r="AZ1928" i="1" s="1"/>
  <c r="BA1928" i="1" s="1"/>
  <c r="AY1930" i="1"/>
  <c r="AZ1930" i="1" s="1"/>
  <c r="BA1930" i="1" s="1"/>
  <c r="AU1933" i="1"/>
  <c r="AW1933" i="1" s="1"/>
  <c r="AX1933" i="1" s="1"/>
  <c r="AP1934" i="1"/>
  <c r="AQ1936" i="1"/>
  <c r="AY1937" i="1"/>
  <c r="AZ1937" i="1" s="1"/>
  <c r="BA1937" i="1" s="1"/>
  <c r="AY1939" i="1"/>
  <c r="AZ1939" i="1" s="1"/>
  <c r="BA1939" i="1" s="1"/>
  <c r="AU1942" i="1"/>
  <c r="AS1948" i="1"/>
  <c r="Q1953" i="1"/>
  <c r="AG1953" i="1" s="1"/>
  <c r="AI1953" i="1" s="1"/>
  <c r="AF1953" i="1" s="1"/>
  <c r="AZ1954" i="1"/>
  <c r="BA1954" i="1" s="1"/>
  <c r="AR1955" i="1"/>
  <c r="AU1956" i="1"/>
  <c r="AQ1956" i="1"/>
  <c r="AR1960" i="1"/>
  <c r="AP1960" i="1"/>
  <c r="R1928" i="1"/>
  <c r="R1929" i="1"/>
  <c r="V1933" i="1"/>
  <c r="AQ1934" i="1"/>
  <c r="Y1935" i="1"/>
  <c r="Z1935" i="1" s="1"/>
  <c r="R1937" i="1"/>
  <c r="R1938" i="1"/>
  <c r="V1942" i="1"/>
  <c r="AQ1943" i="1"/>
  <c r="Y1944" i="1"/>
  <c r="Z1944" i="1" s="1"/>
  <c r="Q1945" i="1"/>
  <c r="AG1945" i="1" s="1"/>
  <c r="AV1945" i="1"/>
  <c r="R1952" i="1"/>
  <c r="AN1953" i="1"/>
  <c r="AT1955" i="1"/>
  <c r="AR1956" i="1"/>
  <c r="AQ1959" i="1"/>
  <c r="AU1959" i="1"/>
  <c r="AS1959" i="1"/>
  <c r="AO1921" i="1"/>
  <c r="AS1925" i="1"/>
  <c r="AW1925" i="1" s="1"/>
  <c r="AX1925" i="1" s="1"/>
  <c r="AS1927" i="1"/>
  <c r="AW1927" i="1" s="1"/>
  <c r="AX1927" i="1" s="1"/>
  <c r="AO1930" i="1"/>
  <c r="AS1934" i="1"/>
  <c r="AO1939" i="1"/>
  <c r="AS1943" i="1"/>
  <c r="AW1943" i="1" s="1"/>
  <c r="AX1943" i="1" s="1"/>
  <c r="AV1948" i="1"/>
  <c r="AQ1951" i="1"/>
  <c r="AS1951" i="1"/>
  <c r="Y1955" i="1"/>
  <c r="Z1955" i="1" s="1"/>
  <c r="AU1964" i="1"/>
  <c r="AS1964" i="1"/>
  <c r="AQ1964" i="1"/>
  <c r="AN1924" i="1"/>
  <c r="Q1925" i="1"/>
  <c r="AG1925" i="1" s="1"/>
  <c r="AI1925" i="1" s="1"/>
  <c r="AF1925" i="1" s="1"/>
  <c r="AT1925" i="1"/>
  <c r="V1929" i="1"/>
  <c r="AN1933" i="1"/>
  <c r="AT1934" i="1"/>
  <c r="V1938" i="1"/>
  <c r="AN1942" i="1"/>
  <c r="Q1943" i="1"/>
  <c r="AG1943" i="1" s="1"/>
  <c r="Q1946" i="1"/>
  <c r="AG1946" i="1" s="1"/>
  <c r="AI1946" i="1" s="1"/>
  <c r="AF1946" i="1" s="1"/>
  <c r="AV1946" i="1"/>
  <c r="AM1953" i="1"/>
  <c r="AT1956" i="1"/>
  <c r="AU1982" i="1"/>
  <c r="AS1982" i="1"/>
  <c r="AQ1982" i="1"/>
  <c r="AZ1924" i="1"/>
  <c r="BA1924" i="1" s="1"/>
  <c r="AZ1942" i="1"/>
  <c r="BA1942" i="1" s="1"/>
  <c r="AN1945" i="1"/>
  <c r="AY1945" i="1"/>
  <c r="AZ1945" i="1" s="1"/>
  <c r="BA1945" i="1" s="1"/>
  <c r="AV1947" i="1"/>
  <c r="AT1950" i="1"/>
  <c r="AP1950" i="1"/>
  <c r="AA1951" i="1"/>
  <c r="AD1951" i="1" s="1"/>
  <c r="AH1951" i="1" s="1"/>
  <c r="AI1951" i="1" s="1"/>
  <c r="AF1951" i="1" s="1"/>
  <c r="AA1956" i="1"/>
  <c r="AA1958" i="1"/>
  <c r="AD1958" i="1" s="1"/>
  <c r="AH1958" i="1" s="1"/>
  <c r="AI1958" i="1" s="1"/>
  <c r="AF1958" i="1" s="1"/>
  <c r="Y1958" i="1"/>
  <c r="Z1958" i="1" s="1"/>
  <c r="AV1960" i="1"/>
  <c r="AZ1955" i="1"/>
  <c r="BA1955" i="1" s="1"/>
  <c r="Y1960" i="1"/>
  <c r="Z1960" i="1" s="1"/>
  <c r="AA1960" i="1"/>
  <c r="AD1960" i="1" s="1"/>
  <c r="AH1960" i="1" s="1"/>
  <c r="AI1960" i="1" s="1"/>
  <c r="AF1960" i="1" s="1"/>
  <c r="AV1911" i="1"/>
  <c r="V1948" i="1"/>
  <c r="AR1948" i="1"/>
  <c r="AT1948" i="1"/>
  <c r="AV1951" i="1"/>
  <c r="AW1951" i="1" s="1"/>
  <c r="AX1951" i="1" s="1"/>
  <c r="P1954" i="1"/>
  <c r="AU1954" i="1"/>
  <c r="AQ1954" i="1"/>
  <c r="AR1963" i="1"/>
  <c r="AP1963" i="1"/>
  <c r="AN1900" i="1"/>
  <c r="AN1909" i="1"/>
  <c r="AN1918" i="1"/>
  <c r="R1921" i="1"/>
  <c r="AN1927" i="1"/>
  <c r="AN1936" i="1"/>
  <c r="R1939" i="1"/>
  <c r="AV1953" i="1"/>
  <c r="AW1953" i="1" s="1"/>
  <c r="AX1953" i="1" s="1"/>
  <c r="AO1962" i="1"/>
  <c r="AY1962" i="1"/>
  <c r="AZ1962" i="1" s="1"/>
  <c r="BA1962" i="1" s="1"/>
  <c r="Q1962" i="1"/>
  <c r="AG1962" i="1" s="1"/>
  <c r="W1963" i="1"/>
  <c r="AV1963" i="1"/>
  <c r="AU1963" i="1"/>
  <c r="AS1963" i="1"/>
  <c r="AQ1963" i="1"/>
  <c r="AB1972" i="1"/>
  <c r="AD1972" i="1" s="1"/>
  <c r="AH1972" i="1" s="1"/>
  <c r="Y1972" i="1"/>
  <c r="Z1972" i="1" s="1"/>
  <c r="Q1974" i="1"/>
  <c r="AG1974" i="1" s="1"/>
  <c r="AM1974" i="1"/>
  <c r="AY1974" i="1"/>
  <c r="AZ1974" i="1" s="1"/>
  <c r="BA1974" i="1" s="1"/>
  <c r="AN1974" i="1"/>
  <c r="AQ1924" i="1"/>
  <c r="AZ1927" i="1"/>
  <c r="BA1927" i="1" s="1"/>
  <c r="AP1931" i="1"/>
  <c r="AQ1933" i="1"/>
  <c r="AZ1936" i="1"/>
  <c r="BA1936" i="1" s="1"/>
  <c r="AP1940" i="1"/>
  <c r="AQ1942" i="1"/>
  <c r="AY1943" i="1"/>
  <c r="AZ1943" i="1" s="1"/>
  <c r="BA1943" i="1" s="1"/>
  <c r="AR1950" i="1"/>
  <c r="Y1952" i="1"/>
  <c r="Z1952" i="1" s="1"/>
  <c r="AA1952" i="1"/>
  <c r="AD1952" i="1" s="1"/>
  <c r="AH1952" i="1" s="1"/>
  <c r="AI1952" i="1" s="1"/>
  <c r="AF1952" i="1" s="1"/>
  <c r="AS1954" i="1"/>
  <c r="AT1963" i="1"/>
  <c r="R1916" i="1"/>
  <c r="V1921" i="1"/>
  <c r="R1925" i="1"/>
  <c r="R1926" i="1"/>
  <c r="AV1928" i="1"/>
  <c r="AW1928" i="1" s="1"/>
  <c r="AX1928" i="1" s="1"/>
  <c r="R1934" i="1"/>
  <c r="R1935" i="1"/>
  <c r="AV1937" i="1"/>
  <c r="AW1937" i="1" s="1"/>
  <c r="AX1937" i="1" s="1"/>
  <c r="V1939" i="1"/>
  <c r="R1943" i="1"/>
  <c r="R1944" i="1"/>
  <c r="AV1950" i="1"/>
  <c r="R1950" i="1"/>
  <c r="AA1954" i="1"/>
  <c r="AD1954" i="1" s="1"/>
  <c r="AH1954" i="1" s="1"/>
  <c r="AI1954" i="1" s="1"/>
  <c r="AF1954" i="1" s="1"/>
  <c r="Y1954" i="1"/>
  <c r="Z1954" i="1" s="1"/>
  <c r="AV1959" i="1"/>
  <c r="V1959" i="1"/>
  <c r="AU1965" i="1"/>
  <c r="AQ1965" i="1"/>
  <c r="AS1965" i="1"/>
  <c r="AV1914" i="1"/>
  <c r="AW1914" i="1" s="1"/>
  <c r="AX1914" i="1" s="1"/>
  <c r="AV1923" i="1"/>
  <c r="AW1923" i="1" s="1"/>
  <c r="AX1923" i="1" s="1"/>
  <c r="AV1932" i="1"/>
  <c r="AW1932" i="1" s="1"/>
  <c r="AX1932" i="1" s="1"/>
  <c r="AV1941" i="1"/>
  <c r="Q1947" i="1"/>
  <c r="AG1947" i="1" s="1"/>
  <c r="AI1947" i="1" s="1"/>
  <c r="AF1947" i="1" s="1"/>
  <c r="Q1948" i="1"/>
  <c r="AG1948" i="1" s="1"/>
  <c r="AP1948" i="1"/>
  <c r="AV1949" i="1"/>
  <c r="V1949" i="1"/>
  <c r="AP1952" i="1"/>
  <c r="AS1955" i="1"/>
  <c r="AQ1955" i="1"/>
  <c r="AT1958" i="1"/>
  <c r="AR1958" i="1"/>
  <c r="AP1958" i="1"/>
  <c r="P1963" i="1"/>
  <c r="AR1957" i="1"/>
  <c r="AP1957" i="1"/>
  <c r="W1967" i="1"/>
  <c r="AB1967" i="1" s="1"/>
  <c r="R1967" i="1"/>
  <c r="AO1974" i="1"/>
  <c r="AT1986" i="1"/>
  <c r="AP1986" i="1"/>
  <c r="AR1986" i="1"/>
  <c r="AV1961" i="1"/>
  <c r="R1961" i="1"/>
  <c r="AV1964" i="1"/>
  <c r="V1964" i="1"/>
  <c r="R1964" i="1"/>
  <c r="AU1971" i="1"/>
  <c r="AS1971" i="1"/>
  <c r="AW1971" i="1" s="1"/>
  <c r="AX1971" i="1" s="1"/>
  <c r="AQ1971" i="1"/>
  <c r="W1976" i="1"/>
  <c r="AB1976" i="1" s="1"/>
  <c r="AD1976" i="1" s="1"/>
  <c r="AH1976" i="1" s="1"/>
  <c r="AI1976" i="1" s="1"/>
  <c r="AF1976" i="1" s="1"/>
  <c r="R1976" i="1"/>
  <c r="AV1955" i="1"/>
  <c r="R1955" i="1"/>
  <c r="R1957" i="1"/>
  <c r="AV1957" i="1"/>
  <c r="V1957" i="1"/>
  <c r="AV1958" i="1"/>
  <c r="AZ1960" i="1"/>
  <c r="BA1960" i="1" s="1"/>
  <c r="AR1966" i="1"/>
  <c r="AP1966" i="1"/>
  <c r="AW1970" i="1"/>
  <c r="AX1970" i="1" s="1"/>
  <c r="AP1973" i="1"/>
  <c r="AT1973" i="1"/>
  <c r="AR1973" i="1"/>
  <c r="AA1977" i="1"/>
  <c r="AD1977" i="1" s="1"/>
  <c r="AH1977" i="1" s="1"/>
  <c r="AI1977" i="1" s="1"/>
  <c r="AF1977" i="1" s="1"/>
  <c r="Y1977" i="1"/>
  <c r="Z1977" i="1" s="1"/>
  <c r="AR1993" i="1"/>
  <c r="AP1993" i="1"/>
  <c r="AT1993" i="1"/>
  <c r="AS1960" i="1"/>
  <c r="AM1962" i="1"/>
  <c r="AS1966" i="1"/>
  <c r="AQ1966" i="1"/>
  <c r="X1969" i="1"/>
  <c r="AC1969" i="1" s="1"/>
  <c r="AD1969" i="1" s="1"/>
  <c r="AH1969" i="1" s="1"/>
  <c r="AI1969" i="1" s="1"/>
  <c r="AF1969" i="1" s="1"/>
  <c r="AA1973" i="1"/>
  <c r="AD1973" i="1" s="1"/>
  <c r="AH1973" i="1" s="1"/>
  <c r="AI1973" i="1" s="1"/>
  <c r="AF1973" i="1" s="1"/>
  <c r="Y1973" i="1"/>
  <c r="Z1973" i="1" s="1"/>
  <c r="AR1979" i="1"/>
  <c r="AP1979" i="1"/>
  <c r="AT1979" i="1"/>
  <c r="AN1962" i="1"/>
  <c r="AR1990" i="1"/>
  <c r="AP1990" i="1"/>
  <c r="AT1990" i="1"/>
  <c r="AU1960" i="1"/>
  <c r="AA1962" i="1"/>
  <c r="AD1962" i="1" s="1"/>
  <c r="AH1962" i="1" s="1"/>
  <c r="Y1962" i="1"/>
  <c r="Z1962" i="1" s="1"/>
  <c r="AV1965" i="1"/>
  <c r="V1965" i="1"/>
  <c r="AZ1969" i="1"/>
  <c r="BA1969" i="1" s="1"/>
  <c r="AN1947" i="1"/>
  <c r="AV1952" i="1"/>
  <c r="AA1967" i="1"/>
  <c r="AR1969" i="1"/>
  <c r="AT1969" i="1"/>
  <c r="AP1969" i="1"/>
  <c r="AP1967" i="1"/>
  <c r="AI1972" i="1"/>
  <c r="AF1972" i="1" s="1"/>
  <c r="R1958" i="1"/>
  <c r="AT1961" i="1"/>
  <c r="AR1961" i="1"/>
  <c r="AR1964" i="1"/>
  <c r="AM1965" i="1"/>
  <c r="R1966" i="1"/>
  <c r="AU1969" i="1"/>
  <c r="AW1969" i="1" s="1"/>
  <c r="AX1969" i="1" s="1"/>
  <c r="AS1969" i="1"/>
  <c r="AQ1969" i="1"/>
  <c r="AA1970" i="1"/>
  <c r="AD1970" i="1" s="1"/>
  <c r="AH1970" i="1" s="1"/>
  <c r="AI1970" i="1" s="1"/>
  <c r="AF1970" i="1" s="1"/>
  <c r="Y1970" i="1"/>
  <c r="Z1970" i="1" s="1"/>
  <c r="AD1971" i="1"/>
  <c r="AH1971" i="1" s="1"/>
  <c r="AR1972" i="1"/>
  <c r="AT1972" i="1"/>
  <c r="AP1972" i="1"/>
  <c r="AM1963" i="1"/>
  <c r="AT1964" i="1"/>
  <c r="AN1965" i="1"/>
  <c r="AT1967" i="1"/>
  <c r="AS1968" i="1"/>
  <c r="AQ1968" i="1"/>
  <c r="AU1968" i="1"/>
  <c r="AW1968" i="1" s="1"/>
  <c r="AX1968" i="1" s="1"/>
  <c r="AU1972" i="1"/>
  <c r="AS1972" i="1"/>
  <c r="AQ1972" i="1"/>
  <c r="AS1978" i="1"/>
  <c r="AQ1978" i="1"/>
  <c r="AU1978" i="1"/>
  <c r="AY1972" i="1"/>
  <c r="AZ1972" i="1" s="1"/>
  <c r="BA1972" i="1" s="1"/>
  <c r="AU1975" i="1"/>
  <c r="AW1975" i="1" s="1"/>
  <c r="AX1975" i="1" s="1"/>
  <c r="AS1979" i="1"/>
  <c r="AS1980" i="1"/>
  <c r="AT1985" i="1"/>
  <c r="AR1985" i="1"/>
  <c r="AP1985" i="1"/>
  <c r="AT1988" i="1"/>
  <c r="AR1988" i="1"/>
  <c r="AP1988" i="1"/>
  <c r="R1954" i="1"/>
  <c r="R1963" i="1"/>
  <c r="V1966" i="1"/>
  <c r="AV1966" i="1"/>
  <c r="V1968" i="1"/>
  <c r="R1972" i="1"/>
  <c r="R1973" i="1"/>
  <c r="AS1973" i="1"/>
  <c r="V1975" i="1"/>
  <c r="Q1978" i="1"/>
  <c r="AG1978" i="1" s="1"/>
  <c r="AV1978" i="1"/>
  <c r="AR1981" i="1"/>
  <c r="AP1981" i="1"/>
  <c r="AT1981" i="1"/>
  <c r="AU1986" i="1"/>
  <c r="AQ1986" i="1"/>
  <c r="AT1995" i="1"/>
  <c r="AR1995" i="1"/>
  <c r="AP1995" i="1"/>
  <c r="AT1997" i="1"/>
  <c r="AR1997" i="1"/>
  <c r="AP1997" i="1"/>
  <c r="AU2004" i="1"/>
  <c r="AQ2004" i="1"/>
  <c r="AS2004" i="1"/>
  <c r="Q1971" i="1"/>
  <c r="AG1971" i="1" s="1"/>
  <c r="AP1976" i="1"/>
  <c r="AZ1977" i="1"/>
  <c r="BA1977" i="1" s="1"/>
  <c r="AU1980" i="1"/>
  <c r="AS1985" i="1"/>
  <c r="AV1988" i="1"/>
  <c r="V1988" i="1"/>
  <c r="R1988" i="1"/>
  <c r="AU1997" i="1"/>
  <c r="AS1997" i="1"/>
  <c r="AQ1997" i="1"/>
  <c r="AT2001" i="1"/>
  <c r="AR2001" i="1"/>
  <c r="AP2001" i="1"/>
  <c r="AA2077" i="1"/>
  <c r="AD2077" i="1" s="1"/>
  <c r="AH2077" i="1" s="1"/>
  <c r="AI2077" i="1" s="1"/>
  <c r="AF2077" i="1" s="1"/>
  <c r="Y2077" i="1"/>
  <c r="Z2077" i="1" s="1"/>
  <c r="AN1968" i="1"/>
  <c r="V1978" i="1"/>
  <c r="AV1982" i="1"/>
  <c r="V1982" i="1"/>
  <c r="R1982" i="1"/>
  <c r="AT1983" i="1"/>
  <c r="AP1983" i="1"/>
  <c r="AU1985" i="1"/>
  <c r="AS1986" i="1"/>
  <c r="AV1997" i="1"/>
  <c r="V1997" i="1"/>
  <c r="R1997" i="1"/>
  <c r="AR1999" i="1"/>
  <c r="AP1999" i="1"/>
  <c r="AT1999" i="1"/>
  <c r="AC2050" i="1"/>
  <c r="AD2050" i="1" s="1"/>
  <c r="AH2050" i="1" s="1"/>
  <c r="Y2050" i="1"/>
  <c r="Z2050" i="1" s="1"/>
  <c r="AC2052" i="1"/>
  <c r="AD2052" i="1" s="1"/>
  <c r="AH2052" i="1" s="1"/>
  <c r="AI2052" i="1" s="1"/>
  <c r="AF2052" i="1" s="1"/>
  <c r="Y2052" i="1"/>
  <c r="Z2052" i="1" s="1"/>
  <c r="AZ1968" i="1"/>
  <c r="BA1968" i="1" s="1"/>
  <c r="AV1977" i="1"/>
  <c r="AW1977" i="1" s="1"/>
  <c r="AX1977" i="1" s="1"/>
  <c r="AN1978" i="1"/>
  <c r="AY1978" i="1"/>
  <c r="AZ1978" i="1" s="1"/>
  <c r="BA1978" i="1" s="1"/>
  <c r="AT1989" i="1"/>
  <c r="AR1989" i="1"/>
  <c r="AP1989" i="1"/>
  <c r="AT1992" i="1"/>
  <c r="AR1992" i="1"/>
  <c r="AP1992" i="1"/>
  <c r="AU1995" i="1"/>
  <c r="AS1995" i="1"/>
  <c r="AQ1995" i="1"/>
  <c r="AQ1999" i="1"/>
  <c r="AU1999" i="1"/>
  <c r="AW2001" i="1"/>
  <c r="AX2001" i="1" s="1"/>
  <c r="AU2001" i="1"/>
  <c r="AS2001" i="1"/>
  <c r="AQ2001" i="1"/>
  <c r="Y2006" i="1"/>
  <c r="Z2006" i="1" s="1"/>
  <c r="AA2006" i="1"/>
  <c r="AD2006" i="1" s="1"/>
  <c r="AH2006" i="1" s="1"/>
  <c r="AC2014" i="1"/>
  <c r="AD2014" i="1" s="1"/>
  <c r="AH2014" i="1" s="1"/>
  <c r="Y2014" i="1"/>
  <c r="Z2014" i="1" s="1"/>
  <c r="R1975" i="1"/>
  <c r="R1984" i="1"/>
  <c r="V1984" i="1"/>
  <c r="AV1973" i="1"/>
  <c r="Q1985" i="1"/>
  <c r="AG1985" i="1" s="1"/>
  <c r="AQ1970" i="1"/>
  <c r="AN1971" i="1"/>
  <c r="AQ1977" i="1"/>
  <c r="Y1979" i="1"/>
  <c r="Z1979" i="1" s="1"/>
  <c r="P1982" i="1"/>
  <c r="AQ1983" i="1"/>
  <c r="AV1985" i="1"/>
  <c r="V1985" i="1"/>
  <c r="R1985" i="1"/>
  <c r="AR1987" i="1"/>
  <c r="AP1987" i="1"/>
  <c r="AT1987" i="1"/>
  <c r="AU1989" i="1"/>
  <c r="AS1989" i="1"/>
  <c r="AQ1989" i="1"/>
  <c r="AT1991" i="1"/>
  <c r="AR1991" i="1"/>
  <c r="AP1991" i="1"/>
  <c r="AU1992" i="1"/>
  <c r="AS1992" i="1"/>
  <c r="AQ1992" i="1"/>
  <c r="AT1994" i="1"/>
  <c r="AR1994" i="1"/>
  <c r="AP1994" i="1"/>
  <c r="AT1998" i="1"/>
  <c r="AR1998" i="1"/>
  <c r="AP1998" i="1"/>
  <c r="AT2000" i="1"/>
  <c r="AR2000" i="1"/>
  <c r="AP2000" i="1"/>
  <c r="AI2006" i="1"/>
  <c r="AF2006" i="1" s="1"/>
  <c r="AR1970" i="1"/>
  <c r="Y1971" i="1"/>
  <c r="Z1971" i="1" s="1"/>
  <c r="AY1971" i="1"/>
  <c r="AZ1971" i="1" s="1"/>
  <c r="BA1971" i="1" s="1"/>
  <c r="AP1975" i="1"/>
  <c r="AR1977" i="1"/>
  <c r="Y1980" i="1"/>
  <c r="Z1980" i="1" s="1"/>
  <c r="AR1983" i="1"/>
  <c r="AN1984" i="1"/>
  <c r="R1987" i="1"/>
  <c r="AV1987" i="1"/>
  <c r="V1987" i="1"/>
  <c r="AU1994" i="1"/>
  <c r="AS1994" i="1"/>
  <c r="AQ1994" i="1"/>
  <c r="AD2004" i="1"/>
  <c r="AH2004" i="1" s="1"/>
  <c r="AI2004" i="1" s="1"/>
  <c r="AF2004" i="1" s="1"/>
  <c r="R1960" i="1"/>
  <c r="R1969" i="1"/>
  <c r="R1970" i="1"/>
  <c r="AV1972" i="1"/>
  <c r="V1974" i="1"/>
  <c r="AQ1975" i="1"/>
  <c r="AV1979" i="1"/>
  <c r="R1979" i="1"/>
  <c r="R1981" i="1"/>
  <c r="V1981" i="1"/>
  <c r="AS1983" i="1"/>
  <c r="AV1991" i="1"/>
  <c r="AW1991" i="1" s="1"/>
  <c r="AX1991" i="1" s="1"/>
  <c r="V1991" i="1"/>
  <c r="R1991" i="1"/>
  <c r="AV1994" i="1"/>
  <c r="V1994" i="1"/>
  <c r="R1994" i="1"/>
  <c r="AR1996" i="1"/>
  <c r="AP1996" i="1"/>
  <c r="AT1996" i="1"/>
  <c r="AW1998" i="1"/>
  <c r="AX1998" i="1" s="1"/>
  <c r="AV2000" i="1"/>
  <c r="V2000" i="1"/>
  <c r="R2000" i="1"/>
  <c r="AV1967" i="1"/>
  <c r="AW1967" i="1" s="1"/>
  <c r="AX1967" i="1" s="1"/>
  <c r="AV1976" i="1"/>
  <c r="AW1976" i="1" s="1"/>
  <c r="AX1976" i="1" s="1"/>
  <c r="AV1980" i="1"/>
  <c r="AZ1981" i="1"/>
  <c r="BA1981" i="1" s="1"/>
  <c r="AT1982" i="1"/>
  <c r="AR1982" i="1"/>
  <c r="AP1982" i="1"/>
  <c r="AV1983" i="1"/>
  <c r="AW1983" i="1" s="1"/>
  <c r="AX1983" i="1" s="1"/>
  <c r="V1983" i="1"/>
  <c r="Q1984" i="1"/>
  <c r="AG1984" i="1" s="1"/>
  <c r="AO1984" i="1"/>
  <c r="AV1986" i="1"/>
  <c r="V1986" i="1"/>
  <c r="AQ1996" i="1"/>
  <c r="AU1996" i="1"/>
  <c r="AU1998" i="1"/>
  <c r="AS1998" i="1"/>
  <c r="AQ1998" i="1"/>
  <c r="AI2007" i="1"/>
  <c r="AF2007" i="1" s="1"/>
  <c r="V1990" i="1"/>
  <c r="V1993" i="1"/>
  <c r="V1996" i="1"/>
  <c r="V1999" i="1"/>
  <c r="AI2009" i="1"/>
  <c r="AF2009" i="1" s="1"/>
  <c r="AB2021" i="1"/>
  <c r="AD2021" i="1" s="1"/>
  <c r="AH2021" i="1" s="1"/>
  <c r="Y2021" i="1"/>
  <c r="Z2021" i="1" s="1"/>
  <c r="AA2022" i="1"/>
  <c r="AD2022" i="1" s="1"/>
  <c r="AH2022" i="1" s="1"/>
  <c r="AI2022" i="1" s="1"/>
  <c r="AF2022" i="1" s="1"/>
  <c r="Y2022" i="1"/>
  <c r="Z2022" i="1" s="1"/>
  <c r="AA2030" i="1"/>
  <c r="AD2030" i="1" s="1"/>
  <c r="AH2030" i="1" s="1"/>
  <c r="AI2030" i="1" s="1"/>
  <c r="AF2030" i="1" s="1"/>
  <c r="Y2030" i="1"/>
  <c r="Z2030" i="1" s="1"/>
  <c r="AI2032" i="1"/>
  <c r="AF2032" i="1" s="1"/>
  <c r="AD2069" i="1"/>
  <c r="AH2069" i="1" s="1"/>
  <c r="AC2138" i="1"/>
  <c r="AD2138" i="1" s="1"/>
  <c r="AH2138" i="1" s="1"/>
  <c r="AI2138" i="1" s="1"/>
  <c r="AF2138" i="1" s="1"/>
  <c r="Y2138" i="1"/>
  <c r="Z2138" i="1" s="1"/>
  <c r="AY1985" i="1"/>
  <c r="AZ1985" i="1" s="1"/>
  <c r="BA1985" i="1" s="1"/>
  <c r="Q1986" i="1"/>
  <c r="AG1986" i="1" s="1"/>
  <c r="AM1988" i="1"/>
  <c r="AY1988" i="1"/>
  <c r="AZ1988" i="1" s="1"/>
  <c r="BA1988" i="1" s="1"/>
  <c r="AS2008" i="1"/>
  <c r="AQ2008" i="1"/>
  <c r="AU2008" i="1"/>
  <c r="AW2016" i="1"/>
  <c r="AX2016" i="1" s="1"/>
  <c r="AD2019" i="1"/>
  <c r="AH2019" i="1" s="1"/>
  <c r="AI2019" i="1" s="1"/>
  <c r="AF2019" i="1" s="1"/>
  <c r="AU2025" i="1"/>
  <c r="AS2025" i="1"/>
  <c r="AW2025" i="1" s="1"/>
  <c r="AX2025" i="1" s="1"/>
  <c r="AD2035" i="1"/>
  <c r="AH2035" i="1" s="1"/>
  <c r="AI2035" i="1" s="1"/>
  <c r="AF2035" i="1" s="1"/>
  <c r="AD2043" i="1"/>
  <c r="AH2043" i="1" s="1"/>
  <c r="AI2043" i="1" s="1"/>
  <c r="AF2043" i="1" s="1"/>
  <c r="R1989" i="1"/>
  <c r="AY1989" i="1" s="1"/>
  <c r="AZ1989" i="1" s="1"/>
  <c r="BA1989" i="1" s="1"/>
  <c r="AV1990" i="1"/>
  <c r="AW1990" i="1" s="1"/>
  <c r="AX1990" i="1" s="1"/>
  <c r="R1992" i="1"/>
  <c r="AV1993" i="1"/>
  <c r="AW1993" i="1" s="1"/>
  <c r="AX1993" i="1" s="1"/>
  <c r="R1995" i="1"/>
  <c r="AV1996" i="1"/>
  <c r="R1998" i="1"/>
  <c r="AV1999" i="1"/>
  <c r="R2001" i="1"/>
  <c r="AV2002" i="1"/>
  <c r="AR2009" i="1"/>
  <c r="AP2009" i="1"/>
  <c r="AT2009" i="1"/>
  <c r="AT2026" i="1"/>
  <c r="AR2026" i="1"/>
  <c r="AI2045" i="1"/>
  <c r="AF2045" i="1" s="1"/>
  <c r="AI2049" i="1"/>
  <c r="AF2049" i="1" s="1"/>
  <c r="AI2050" i="1"/>
  <c r="AF2050" i="1" s="1"/>
  <c r="AR2088" i="1"/>
  <c r="AP2088" i="1"/>
  <c r="AT2088" i="1"/>
  <c r="AP2094" i="1"/>
  <c r="AT2094" i="1"/>
  <c r="AR2094" i="1"/>
  <c r="AO1988" i="1"/>
  <c r="Y2004" i="1"/>
  <c r="Z2004" i="1" s="1"/>
  <c r="AT2005" i="1"/>
  <c r="AP2005" i="1"/>
  <c r="AT2008" i="1"/>
  <c r="AA2016" i="1"/>
  <c r="AD2016" i="1" s="1"/>
  <c r="AH2016" i="1" s="1"/>
  <c r="AI2016" i="1" s="1"/>
  <c r="AF2016" i="1" s="1"/>
  <c r="Y2016" i="1"/>
  <c r="Z2016" i="1" s="1"/>
  <c r="AC2020" i="1"/>
  <c r="AD2020" i="1" s="1"/>
  <c r="AH2020" i="1" s="1"/>
  <c r="AI2020" i="1" s="1"/>
  <c r="AF2020" i="1" s="1"/>
  <c r="Y2020" i="1"/>
  <c r="Z2020" i="1" s="1"/>
  <c r="AQ2025" i="1"/>
  <c r="AT2038" i="1"/>
  <c r="AR2038" i="1"/>
  <c r="AP2038" i="1"/>
  <c r="AI2044" i="1"/>
  <c r="AF2044" i="1" s="1"/>
  <c r="Y2072" i="1"/>
  <c r="Z2072" i="1" s="1"/>
  <c r="AA2072" i="1"/>
  <c r="AD2072" i="1" s="1"/>
  <c r="AH2072" i="1" s="1"/>
  <c r="AI2072" i="1" s="1"/>
  <c r="AF2072" i="1" s="1"/>
  <c r="V1989" i="1"/>
  <c r="V1992" i="1"/>
  <c r="V1995" i="1"/>
  <c r="V1998" i="1"/>
  <c r="V2001" i="1"/>
  <c r="AA2011" i="1"/>
  <c r="AD2011" i="1" s="1"/>
  <c r="AH2011" i="1" s="1"/>
  <c r="AI2011" i="1" s="1"/>
  <c r="AF2011" i="1" s="1"/>
  <c r="AI2014" i="1"/>
  <c r="AF2014" i="1" s="1"/>
  <c r="Y2015" i="1"/>
  <c r="Z2015" i="1" s="1"/>
  <c r="Y2017" i="1"/>
  <c r="Z2017" i="1" s="1"/>
  <c r="AP2026" i="1"/>
  <c r="AT2028" i="1"/>
  <c r="AR2028" i="1"/>
  <c r="AP2028" i="1"/>
  <c r="AU2037" i="1"/>
  <c r="AS2037" i="1"/>
  <c r="AW2037" i="1" s="1"/>
  <c r="AX2037" i="1" s="1"/>
  <c r="AQ2037" i="1"/>
  <c r="AT2050" i="1"/>
  <c r="AR2050" i="1"/>
  <c r="AP2050" i="1"/>
  <c r="AT2051" i="1"/>
  <c r="AR2051" i="1"/>
  <c r="AP2051" i="1"/>
  <c r="AI2078" i="1"/>
  <c r="AF2078" i="1" s="1"/>
  <c r="AI2079" i="1"/>
  <c r="AF2079" i="1" s="1"/>
  <c r="Y2084" i="1"/>
  <c r="Z2084" i="1" s="1"/>
  <c r="AA2084" i="1"/>
  <c r="AD2084" i="1" s="1"/>
  <c r="AH2084" i="1" s="1"/>
  <c r="AI2084" i="1" s="1"/>
  <c r="AF2084" i="1" s="1"/>
  <c r="AM1987" i="1"/>
  <c r="AY1987" i="1"/>
  <c r="AZ1987" i="1" s="1"/>
  <c r="BA1987" i="1" s="1"/>
  <c r="AM1996" i="1"/>
  <c r="AQ2000" i="1"/>
  <c r="AY2002" i="1"/>
  <c r="AZ2002" i="1" s="1"/>
  <c r="BA2002" i="1" s="1"/>
  <c r="Y2005" i="1"/>
  <c r="Z2005" i="1" s="1"/>
  <c r="AI2021" i="1"/>
  <c r="AF2021" i="1" s="1"/>
  <c r="AI2024" i="1"/>
  <c r="AF2024" i="1" s="1"/>
  <c r="AU2027" i="1"/>
  <c r="AS2027" i="1"/>
  <c r="AW2027" i="1" s="1"/>
  <c r="AX2027" i="1" s="1"/>
  <c r="AQ2027" i="1"/>
  <c r="AW2036" i="1"/>
  <c r="AX2036" i="1" s="1"/>
  <c r="AU2049" i="1"/>
  <c r="AS2049" i="1"/>
  <c r="AW2049" i="1" s="1"/>
  <c r="AX2049" i="1" s="1"/>
  <c r="AQ2049" i="1"/>
  <c r="AU2052" i="1"/>
  <c r="AS2052" i="1"/>
  <c r="AQ2052" i="1"/>
  <c r="AT2055" i="1"/>
  <c r="AR2055" i="1"/>
  <c r="AP2055" i="1"/>
  <c r="AQ2093" i="1"/>
  <c r="AU2093" i="1"/>
  <c r="AS2093" i="1"/>
  <c r="AW2093" i="1" s="1"/>
  <c r="AX2093" i="1" s="1"/>
  <c r="AD2009" i="1"/>
  <c r="AH2009" i="1" s="1"/>
  <c r="AA2018" i="1"/>
  <c r="AD2018" i="1" s="1"/>
  <c r="AH2018" i="1" s="1"/>
  <c r="AI2018" i="1" s="1"/>
  <c r="AF2018" i="1" s="1"/>
  <c r="Y2018" i="1"/>
  <c r="Z2018" i="1" s="1"/>
  <c r="AW2028" i="1"/>
  <c r="AX2028" i="1" s="1"/>
  <c r="AW2033" i="1"/>
  <c r="AX2033" i="1" s="1"/>
  <c r="AA2100" i="1"/>
  <c r="AD2100" i="1" s="1"/>
  <c r="AH2100" i="1" s="1"/>
  <c r="AI2100" i="1" s="1"/>
  <c r="AF2100" i="1" s="1"/>
  <c r="Y2100" i="1"/>
  <c r="Z2100" i="1" s="1"/>
  <c r="AO1987" i="1"/>
  <c r="AS2000" i="1"/>
  <c r="Q2002" i="1"/>
  <c r="AG2002" i="1" s="1"/>
  <c r="AP2003" i="1"/>
  <c r="AA2010" i="1"/>
  <c r="AD2010" i="1" s="1"/>
  <c r="AH2010" i="1" s="1"/>
  <c r="AI2010" i="1" s="1"/>
  <c r="AF2010" i="1" s="1"/>
  <c r="Y2010" i="1"/>
  <c r="Z2010" i="1" s="1"/>
  <c r="AR2010" i="1"/>
  <c r="AU2013" i="1"/>
  <c r="AW2013" i="1" s="1"/>
  <c r="AX2013" i="1" s="1"/>
  <c r="AD2017" i="1"/>
  <c r="AH2017" i="1" s="1"/>
  <c r="AI2017" i="1" s="1"/>
  <c r="AF2017" i="1" s="1"/>
  <c r="AW2018" i="1"/>
  <c r="AX2018" i="1" s="1"/>
  <c r="AS2019" i="1"/>
  <c r="AQ2019" i="1"/>
  <c r="AR2020" i="1"/>
  <c r="AP2020" i="1"/>
  <c r="AW2026" i="1"/>
  <c r="AX2026" i="1" s="1"/>
  <c r="AD2031" i="1"/>
  <c r="AH2031" i="1" s="1"/>
  <c r="AI2031" i="1" s="1"/>
  <c r="AF2031" i="1" s="1"/>
  <c r="AW2038" i="1"/>
  <c r="AX2038" i="1" s="1"/>
  <c r="AT2065" i="1"/>
  <c r="AP2065" i="1"/>
  <c r="AR2065" i="1"/>
  <c r="AY2001" i="1"/>
  <c r="AZ2001" i="1" s="1"/>
  <c r="BA2001" i="1" s="1"/>
  <c r="R2002" i="1"/>
  <c r="AN2002" i="1"/>
  <c r="AS2003" i="1"/>
  <c r="AW2003" i="1" s="1"/>
  <c r="AX2003" i="1" s="1"/>
  <c r="AA2005" i="1"/>
  <c r="AD2005" i="1" s="1"/>
  <c r="AH2005" i="1" s="1"/>
  <c r="AI2005" i="1" s="1"/>
  <c r="AF2005" i="1" s="1"/>
  <c r="AQ2007" i="1"/>
  <c r="AP2014" i="1"/>
  <c r="AD2023" i="1"/>
  <c r="AH2023" i="1" s="1"/>
  <c r="AI2023" i="1" s="1"/>
  <c r="AF2023" i="1" s="1"/>
  <c r="AC2026" i="1"/>
  <c r="AD2026" i="1" s="1"/>
  <c r="AH2026" i="1" s="1"/>
  <c r="AI2026" i="1" s="1"/>
  <c r="AF2026" i="1" s="1"/>
  <c r="Y2026" i="1"/>
  <c r="Z2026" i="1" s="1"/>
  <c r="AI2036" i="1"/>
  <c r="AF2036" i="1" s="1"/>
  <c r="AA2040" i="1"/>
  <c r="AD2040" i="1" s="1"/>
  <c r="AH2040" i="1" s="1"/>
  <c r="AI2040" i="1" s="1"/>
  <c r="AF2040" i="1" s="1"/>
  <c r="Y2040" i="1"/>
  <c r="Z2040" i="1" s="1"/>
  <c r="AW2044" i="1"/>
  <c r="AX2044" i="1" s="1"/>
  <c r="AW2045" i="1"/>
  <c r="AX2045" i="1" s="1"/>
  <c r="AW2050" i="1"/>
  <c r="AX2050" i="1" s="1"/>
  <c r="AI2063" i="1"/>
  <c r="AF2063" i="1" s="1"/>
  <c r="AI2102" i="1"/>
  <c r="AF2102" i="1" s="1"/>
  <c r="AI2104" i="1"/>
  <c r="AF2104" i="1" s="1"/>
  <c r="AO2002" i="1"/>
  <c r="Y2003" i="1"/>
  <c r="Z2003" i="1" s="1"/>
  <c r="AT2003" i="1"/>
  <c r="AI2008" i="1"/>
  <c r="AF2008" i="1" s="1"/>
  <c r="Y2009" i="1"/>
  <c r="Z2009" i="1" s="1"/>
  <c r="AT2010" i="1"/>
  <c r="AA2028" i="1"/>
  <c r="AD2028" i="1" s="1"/>
  <c r="AH2028" i="1" s="1"/>
  <c r="AI2028" i="1" s="1"/>
  <c r="AF2028" i="1" s="1"/>
  <c r="Y2028" i="1"/>
  <c r="Z2028" i="1" s="1"/>
  <c r="AB2039" i="1"/>
  <c r="AD2039" i="1" s="1"/>
  <c r="AH2039" i="1" s="1"/>
  <c r="AI2039" i="1" s="1"/>
  <c r="AF2039" i="1" s="1"/>
  <c r="Y2039" i="1"/>
  <c r="Z2039" i="1" s="1"/>
  <c r="AD2042" i="1"/>
  <c r="AH2042" i="1" s="1"/>
  <c r="AI2042" i="1" s="1"/>
  <c r="AF2042" i="1" s="1"/>
  <c r="AD2046" i="1"/>
  <c r="AH2046" i="1" s="1"/>
  <c r="AI2046" i="1" s="1"/>
  <c r="AF2046" i="1" s="1"/>
  <c r="AI2048" i="1"/>
  <c r="AF2048" i="1" s="1"/>
  <c r="AW2057" i="1"/>
  <c r="AX2057" i="1" s="1"/>
  <c r="V2002" i="1"/>
  <c r="AU2003" i="1"/>
  <c r="AU2007" i="1"/>
  <c r="AW2007" i="1" s="1"/>
  <c r="AX2007" i="1" s="1"/>
  <c r="AT2014" i="1"/>
  <c r="AU2015" i="1"/>
  <c r="AW2015" i="1" s="1"/>
  <c r="AX2015" i="1" s="1"/>
  <c r="AQ2015" i="1"/>
  <c r="AT2016" i="1"/>
  <c r="AP2016" i="1"/>
  <c r="AU2019" i="1"/>
  <c r="AI2025" i="1"/>
  <c r="AF2025" i="1" s="1"/>
  <c r="AC2038" i="1"/>
  <c r="AD2038" i="1" s="1"/>
  <c r="AH2038" i="1" s="1"/>
  <c r="AI2038" i="1" s="1"/>
  <c r="AF2038" i="1" s="1"/>
  <c r="Y2038" i="1"/>
  <c r="Z2038" i="1" s="1"/>
  <c r="AD2041" i="1"/>
  <c r="AH2041" i="1" s="1"/>
  <c r="AI2041" i="1" s="1"/>
  <c r="AF2041" i="1" s="1"/>
  <c r="AD2045" i="1"/>
  <c r="AH2045" i="1" s="1"/>
  <c r="AB2051" i="1"/>
  <c r="AD2051" i="1" s="1"/>
  <c r="AH2051" i="1" s="1"/>
  <c r="AI2051" i="1" s="1"/>
  <c r="AF2051" i="1" s="1"/>
  <c r="Y2051" i="1"/>
  <c r="Z2051" i="1" s="1"/>
  <c r="Y2067" i="1"/>
  <c r="Z2067" i="1" s="1"/>
  <c r="AA2067" i="1"/>
  <c r="AD2067" i="1" s="1"/>
  <c r="AH2067" i="1" s="1"/>
  <c r="AI2067" i="1" s="1"/>
  <c r="AF2067" i="1" s="1"/>
  <c r="AQ2081" i="1"/>
  <c r="AU2081" i="1"/>
  <c r="AS2081" i="1"/>
  <c r="AA2012" i="1"/>
  <c r="AD2012" i="1" s="1"/>
  <c r="AH2012" i="1" s="1"/>
  <c r="AI2012" i="1" s="1"/>
  <c r="AF2012" i="1" s="1"/>
  <c r="AU2020" i="1"/>
  <c r="AW2020" i="1" s="1"/>
  <c r="AX2020" i="1" s="1"/>
  <c r="AT2021" i="1"/>
  <c r="AA2024" i="1"/>
  <c r="AD2024" i="1" s="1"/>
  <c r="AH2024" i="1" s="1"/>
  <c r="AU2032" i="1"/>
  <c r="AW2032" i="1" s="1"/>
  <c r="AX2032" i="1" s="1"/>
  <c r="AT2033" i="1"/>
  <c r="AA2036" i="1"/>
  <c r="AD2036" i="1" s="1"/>
  <c r="AH2036" i="1" s="1"/>
  <c r="AU2044" i="1"/>
  <c r="AT2045" i="1"/>
  <c r="AA2048" i="1"/>
  <c r="AD2048" i="1" s="1"/>
  <c r="AH2048" i="1" s="1"/>
  <c r="Y2055" i="1"/>
  <c r="Z2055" i="1" s="1"/>
  <c r="AW2069" i="1"/>
  <c r="AX2069" i="1" s="1"/>
  <c r="AI2074" i="1"/>
  <c r="AF2074" i="1" s="1"/>
  <c r="AW2080" i="1"/>
  <c r="AX2080" i="1" s="1"/>
  <c r="AT2086" i="1"/>
  <c r="AR2086" i="1"/>
  <c r="AT2087" i="1"/>
  <c r="AR2087" i="1"/>
  <c r="AP2087" i="1"/>
  <c r="AI2097" i="1"/>
  <c r="AF2097" i="1" s="1"/>
  <c r="AD2099" i="1"/>
  <c r="AH2099" i="1" s="1"/>
  <c r="AI2099" i="1" s="1"/>
  <c r="AF2099" i="1" s="1"/>
  <c r="AD2101" i="1"/>
  <c r="AH2101" i="1" s="1"/>
  <c r="AI2101" i="1" s="1"/>
  <c r="AF2101" i="1" s="1"/>
  <c r="Y2107" i="1"/>
  <c r="Z2107" i="1" s="1"/>
  <c r="AA2112" i="1"/>
  <c r="AD2112" i="1" s="1"/>
  <c r="AH2112" i="1" s="1"/>
  <c r="AI2112" i="1" s="1"/>
  <c r="AF2112" i="1" s="1"/>
  <c r="Y2112" i="1"/>
  <c r="Z2112" i="1" s="1"/>
  <c r="AD2115" i="1"/>
  <c r="AH2115" i="1" s="1"/>
  <c r="AD2146" i="1"/>
  <c r="AH2146" i="1" s="1"/>
  <c r="AI2146" i="1" s="1"/>
  <c r="AF2146" i="1" s="1"/>
  <c r="AB2147" i="1"/>
  <c r="Y2147" i="1"/>
  <c r="Z2147" i="1" s="1"/>
  <c r="AT2156" i="1"/>
  <c r="AR2156" i="1"/>
  <c r="AP2156" i="1"/>
  <c r="AT2181" i="1"/>
  <c r="AR2181" i="1"/>
  <c r="AP2181" i="1"/>
  <c r="AI2274" i="1"/>
  <c r="AF2274" i="1" s="1"/>
  <c r="AI2068" i="1"/>
  <c r="AF2068" i="1" s="1"/>
  <c r="AU2086" i="1"/>
  <c r="AS2086" i="1"/>
  <c r="AQ2086" i="1"/>
  <c r="AS2087" i="1"/>
  <c r="AW2087" i="1" s="1"/>
  <c r="AX2087" i="1" s="1"/>
  <c r="AQ2087" i="1"/>
  <c r="AI2091" i="1"/>
  <c r="AF2091" i="1" s="1"/>
  <c r="AC2098" i="1"/>
  <c r="AD2098" i="1" s="1"/>
  <c r="AH2098" i="1" s="1"/>
  <c r="AI2098" i="1" s="1"/>
  <c r="AF2098" i="1" s="1"/>
  <c r="Y2098" i="1"/>
  <c r="Z2098" i="1" s="1"/>
  <c r="AA2102" i="1"/>
  <c r="AD2102" i="1" s="1"/>
  <c r="AH2102" i="1" s="1"/>
  <c r="Y2102" i="1"/>
  <c r="Z2102" i="1" s="1"/>
  <c r="AC2122" i="1"/>
  <c r="AD2122" i="1" s="1"/>
  <c r="AH2122" i="1" s="1"/>
  <c r="AI2122" i="1" s="1"/>
  <c r="AF2122" i="1" s="1"/>
  <c r="Y2122" i="1"/>
  <c r="Z2122" i="1" s="1"/>
  <c r="AA2194" i="1"/>
  <c r="AD2194" i="1" s="1"/>
  <c r="AH2194" i="1" s="1"/>
  <c r="AI2194" i="1" s="1"/>
  <c r="AF2194" i="1" s="1"/>
  <c r="Y2194" i="1"/>
  <c r="Z2194" i="1" s="1"/>
  <c r="AI2197" i="1"/>
  <c r="AF2197" i="1" s="1"/>
  <c r="AI2057" i="1"/>
  <c r="AF2057" i="1" s="1"/>
  <c r="AW2062" i="1"/>
  <c r="AX2062" i="1" s="1"/>
  <c r="AT2074" i="1"/>
  <c r="AR2074" i="1"/>
  <c r="AI2075" i="1"/>
  <c r="AF2075" i="1" s="1"/>
  <c r="AA2078" i="1"/>
  <c r="AD2078" i="1" s="1"/>
  <c r="AH2078" i="1" s="1"/>
  <c r="Y2078" i="1"/>
  <c r="Z2078" i="1" s="1"/>
  <c r="AR2082" i="1"/>
  <c r="AP2086" i="1"/>
  <c r="AU2087" i="1"/>
  <c r="AI2106" i="1"/>
  <c r="AF2106" i="1" s="1"/>
  <c r="AI2114" i="1"/>
  <c r="AF2114" i="1" s="1"/>
  <c r="AI2115" i="1"/>
  <c r="AF2115" i="1" s="1"/>
  <c r="AI2116" i="1"/>
  <c r="AF2116" i="1" s="1"/>
  <c r="AU2133" i="1"/>
  <c r="AS2133" i="1"/>
  <c r="AW2133" i="1" s="1"/>
  <c r="AX2133" i="1" s="1"/>
  <c r="AQ2133" i="1"/>
  <c r="AT2134" i="1"/>
  <c r="AR2134" i="1"/>
  <c r="AP2134" i="1"/>
  <c r="AA2136" i="1"/>
  <c r="AD2136" i="1" s="1"/>
  <c r="AH2136" i="1" s="1"/>
  <c r="AI2136" i="1" s="1"/>
  <c r="AF2136" i="1" s="1"/>
  <c r="Y2136" i="1"/>
  <c r="Z2136" i="1" s="1"/>
  <c r="AD2147" i="1"/>
  <c r="AH2147" i="1" s="1"/>
  <c r="AI2147" i="1" s="1"/>
  <c r="AF2147" i="1" s="1"/>
  <c r="AU2179" i="1"/>
  <c r="AS2179" i="1"/>
  <c r="AQ2179" i="1"/>
  <c r="AQ2039" i="1"/>
  <c r="AP2040" i="1"/>
  <c r="AS2058" i="1"/>
  <c r="AD2062" i="1"/>
  <c r="AH2062" i="1" s="1"/>
  <c r="AI2062" i="1" s="1"/>
  <c r="AF2062" i="1" s="1"/>
  <c r="AP2063" i="1"/>
  <c r="AS2074" i="1"/>
  <c r="AW2074" i="1" s="1"/>
  <c r="AX2074" i="1" s="1"/>
  <c r="AQ2074" i="1"/>
  <c r="AW2081" i="1"/>
  <c r="AX2081" i="1" s="1"/>
  <c r="AW2086" i="1"/>
  <c r="AX2086" i="1" s="1"/>
  <c r="AD2107" i="1"/>
  <c r="AH2107" i="1" s="1"/>
  <c r="AI2107" i="1" s="1"/>
  <c r="AF2107" i="1" s="1"/>
  <c r="AW2107" i="1"/>
  <c r="AX2107" i="1" s="1"/>
  <c r="AI2118" i="1"/>
  <c r="AF2118" i="1" s="1"/>
  <c r="AD2119" i="1"/>
  <c r="AH2119" i="1" s="1"/>
  <c r="AI2119" i="1" s="1"/>
  <c r="AF2119" i="1" s="1"/>
  <c r="AI2121" i="1"/>
  <c r="AF2121" i="1" s="1"/>
  <c r="AW2128" i="1"/>
  <c r="AX2128" i="1" s="1"/>
  <c r="AD2145" i="1"/>
  <c r="AH2145" i="1" s="1"/>
  <c r="AI2145" i="1" s="1"/>
  <c r="AF2145" i="1" s="1"/>
  <c r="AB2217" i="1"/>
  <c r="Y2217" i="1"/>
  <c r="Z2217" i="1" s="1"/>
  <c r="AQ2016" i="1"/>
  <c r="AP2017" i="1"/>
  <c r="AQ2028" i="1"/>
  <c r="AP2029" i="1"/>
  <c r="AQ2040" i="1"/>
  <c r="AP2041" i="1"/>
  <c r="Y2042" i="1"/>
  <c r="Z2042" i="1" s="1"/>
  <c r="AT2054" i="1"/>
  <c r="AP2054" i="1"/>
  <c r="AA2055" i="1"/>
  <c r="AD2055" i="1" s="1"/>
  <c r="AH2055" i="1" s="1"/>
  <c r="AI2055" i="1" s="1"/>
  <c r="AF2055" i="1" s="1"/>
  <c r="AT2058" i="1"/>
  <c r="AQ2061" i="1"/>
  <c r="AQ2063" i="1"/>
  <c r="Y2065" i="1"/>
  <c r="Z2065" i="1" s="1"/>
  <c r="AW2070" i="1"/>
  <c r="AX2070" i="1" s="1"/>
  <c r="AP2074" i="1"/>
  <c r="AR2075" i="1"/>
  <c r="AP2075" i="1"/>
  <c r="AT2082" i="1"/>
  <c r="AI2085" i="1"/>
  <c r="AF2085" i="1" s="1"/>
  <c r="AA2088" i="1"/>
  <c r="AD2088" i="1" s="1"/>
  <c r="AH2088" i="1" s="1"/>
  <c r="AI2088" i="1" s="1"/>
  <c r="AF2088" i="1" s="1"/>
  <c r="Y2088" i="1"/>
  <c r="Z2088" i="1" s="1"/>
  <c r="AU2097" i="1"/>
  <c r="AS2097" i="1"/>
  <c r="AW2097" i="1" s="1"/>
  <c r="AX2097" i="1" s="1"/>
  <c r="Y2108" i="1"/>
  <c r="Z2108" i="1" s="1"/>
  <c r="AA2108" i="1"/>
  <c r="AD2108" i="1" s="1"/>
  <c r="AH2108" i="1" s="1"/>
  <c r="AI2108" i="1" s="1"/>
  <c r="AF2108" i="1" s="1"/>
  <c r="AC2110" i="1"/>
  <c r="AD2110" i="1" s="1"/>
  <c r="AH2110" i="1" s="1"/>
  <c r="AI2110" i="1" s="1"/>
  <c r="AF2110" i="1" s="1"/>
  <c r="Y2110" i="1"/>
  <c r="Z2110" i="1" s="1"/>
  <c r="AD2125" i="1"/>
  <c r="AH2125" i="1" s="1"/>
  <c r="AI2125" i="1" s="1"/>
  <c r="AF2125" i="1" s="1"/>
  <c r="AD2126" i="1"/>
  <c r="AH2126" i="1" s="1"/>
  <c r="AI2126" i="1" s="1"/>
  <c r="AF2126" i="1" s="1"/>
  <c r="AD2129" i="1"/>
  <c r="AH2129" i="1" s="1"/>
  <c r="AI2129" i="1" s="1"/>
  <c r="AF2129" i="1" s="1"/>
  <c r="AW2134" i="1"/>
  <c r="AX2134" i="1" s="1"/>
  <c r="AI2137" i="1"/>
  <c r="AF2137" i="1" s="1"/>
  <c r="AB2158" i="1"/>
  <c r="Y2158" i="1"/>
  <c r="Z2158" i="1" s="1"/>
  <c r="AI2210" i="1"/>
  <c r="AF2210" i="1" s="1"/>
  <c r="AS2039" i="1"/>
  <c r="AW2039" i="1" s="1"/>
  <c r="AX2039" i="1" s="1"/>
  <c r="AR2040" i="1"/>
  <c r="AU2058" i="1"/>
  <c r="AT2063" i="1"/>
  <c r="AS2068" i="1"/>
  <c r="AW2068" i="1" s="1"/>
  <c r="AX2068" i="1" s="1"/>
  <c r="AQ2068" i="1"/>
  <c r="AI2069" i="1"/>
  <c r="AF2069" i="1" s="1"/>
  <c r="AS2075" i="1"/>
  <c r="AW2075" i="1" s="1"/>
  <c r="AX2075" i="1" s="1"/>
  <c r="AQ2075" i="1"/>
  <c r="AR2076" i="1"/>
  <c r="AP2076" i="1"/>
  <c r="AI2080" i="1"/>
  <c r="AF2080" i="1" s="1"/>
  <c r="AT2169" i="1"/>
  <c r="AR2169" i="1"/>
  <c r="AP2169" i="1"/>
  <c r="Y2032" i="1"/>
  <c r="Z2032" i="1" s="1"/>
  <c r="AS2040" i="1"/>
  <c r="AW2040" i="1" s="1"/>
  <c r="AX2040" i="1" s="1"/>
  <c r="AR2041" i="1"/>
  <c r="Y2044" i="1"/>
  <c r="Z2044" i="1" s="1"/>
  <c r="AQ2054" i="1"/>
  <c r="AW2058" i="1"/>
  <c r="AX2058" i="1" s="1"/>
  <c r="AS2061" i="1"/>
  <c r="AW2061" i="1" s="1"/>
  <c r="AX2061" i="1" s="1"/>
  <c r="Y2063" i="1"/>
  <c r="Z2063" i="1" s="1"/>
  <c r="Y2086" i="1"/>
  <c r="Z2086" i="1" s="1"/>
  <c r="AA2090" i="1"/>
  <c r="AD2090" i="1" s="1"/>
  <c r="AH2090" i="1" s="1"/>
  <c r="AI2090" i="1" s="1"/>
  <c r="AF2090" i="1" s="1"/>
  <c r="Y2090" i="1"/>
  <c r="Z2090" i="1" s="1"/>
  <c r="AW2090" i="1"/>
  <c r="AX2090" i="1" s="1"/>
  <c r="AI2092" i="1"/>
  <c r="AF2092" i="1" s="1"/>
  <c r="Y2095" i="1"/>
  <c r="Z2095" i="1" s="1"/>
  <c r="AR2100" i="1"/>
  <c r="AP2100" i="1"/>
  <c r="AW2104" i="1"/>
  <c r="AX2104" i="1" s="1"/>
  <c r="AD2111" i="1"/>
  <c r="AH2111" i="1" s="1"/>
  <c r="AT2112" i="1"/>
  <c r="AR2112" i="1"/>
  <c r="AP2112" i="1"/>
  <c r="AU2121" i="1"/>
  <c r="AS2121" i="1"/>
  <c r="AQ2121" i="1"/>
  <c r="AT2122" i="1"/>
  <c r="AR2122" i="1"/>
  <c r="AP2122" i="1"/>
  <c r="AA2124" i="1"/>
  <c r="AD2124" i="1" s="1"/>
  <c r="AH2124" i="1" s="1"/>
  <c r="AI2124" i="1" s="1"/>
  <c r="AF2124" i="1" s="1"/>
  <c r="Y2124" i="1"/>
  <c r="Z2124" i="1" s="1"/>
  <c r="AD2127" i="1"/>
  <c r="AH2127" i="1" s="1"/>
  <c r="AI2127" i="1" s="1"/>
  <c r="AF2127" i="1" s="1"/>
  <c r="AB2135" i="1"/>
  <c r="AD2135" i="1" s="1"/>
  <c r="AH2135" i="1" s="1"/>
  <c r="AI2135" i="1" s="1"/>
  <c r="AF2135" i="1" s="1"/>
  <c r="Y2135" i="1"/>
  <c r="Z2135" i="1" s="1"/>
  <c r="AW2140" i="1"/>
  <c r="AX2140" i="1" s="1"/>
  <c r="AU2147" i="1"/>
  <c r="AS2147" i="1"/>
  <c r="AQ2147" i="1"/>
  <c r="AD2165" i="1"/>
  <c r="AH2165" i="1" s="1"/>
  <c r="AI2165" i="1" s="1"/>
  <c r="AF2165" i="1" s="1"/>
  <c r="AQ2031" i="1"/>
  <c r="AP2032" i="1"/>
  <c r="Y2033" i="1"/>
  <c r="Z2033" i="1" s="1"/>
  <c r="AQ2043" i="1"/>
  <c r="AP2044" i="1"/>
  <c r="Y2045" i="1"/>
  <c r="Z2045" i="1" s="1"/>
  <c r="AW2051" i="1"/>
  <c r="AX2051" i="1" s="1"/>
  <c r="AP2057" i="1"/>
  <c r="AW2063" i="1"/>
  <c r="AX2063" i="1" s="1"/>
  <c r="AU2064" i="1"/>
  <c r="AQ2064" i="1"/>
  <c r="AR2069" i="1"/>
  <c r="AP2069" i="1"/>
  <c r="Y2074" i="1"/>
  <c r="Z2074" i="1" s="1"/>
  <c r="AU2075" i="1"/>
  <c r="Y2087" i="1"/>
  <c r="Z2087" i="1" s="1"/>
  <c r="AT2098" i="1"/>
  <c r="AR2098" i="1"/>
  <c r="AI2103" i="1"/>
  <c r="AF2103" i="1" s="1"/>
  <c r="AD2105" i="1"/>
  <c r="AH2105" i="1" s="1"/>
  <c r="AI2105" i="1" s="1"/>
  <c r="AF2105" i="1" s="1"/>
  <c r="AI2111" i="1"/>
  <c r="AF2111" i="1" s="1"/>
  <c r="AW2137" i="1"/>
  <c r="AX2137" i="1" s="1"/>
  <c r="AT2183" i="1"/>
  <c r="AR2183" i="1"/>
  <c r="AP2183" i="1"/>
  <c r="AQ2020" i="1"/>
  <c r="AP2021" i="1"/>
  <c r="AQ2032" i="1"/>
  <c r="AP2033" i="1"/>
  <c r="Y2034" i="1"/>
  <c r="Z2034" i="1" s="1"/>
  <c r="AS2042" i="1"/>
  <c r="AW2042" i="1" s="1"/>
  <c r="AX2042" i="1" s="1"/>
  <c r="AR2043" i="1"/>
  <c r="AQ2044" i="1"/>
  <c r="AP2045" i="1"/>
  <c r="Y2046" i="1"/>
  <c r="Z2046" i="1" s="1"/>
  <c r="Y2054" i="1"/>
  <c r="Z2054" i="1" s="1"/>
  <c r="AS2054" i="1"/>
  <c r="AW2054" i="1" s="1"/>
  <c r="AX2054" i="1" s="1"/>
  <c r="AS2057" i="1"/>
  <c r="AP2064" i="1"/>
  <c r="AU2068" i="1"/>
  <c r="AI2070" i="1"/>
  <c r="AF2070" i="1" s="1"/>
  <c r="AA2071" i="1"/>
  <c r="AD2071" i="1" s="1"/>
  <c r="AH2071" i="1" s="1"/>
  <c r="AI2071" i="1" s="1"/>
  <c r="AF2071" i="1" s="1"/>
  <c r="AT2076" i="1"/>
  <c r="AI2081" i="1"/>
  <c r="AF2081" i="1" s="1"/>
  <c r="AU2085" i="1"/>
  <c r="AS2085" i="1"/>
  <c r="AD2086" i="1"/>
  <c r="AH2086" i="1" s="1"/>
  <c r="AI2093" i="1"/>
  <c r="AF2093" i="1" s="1"/>
  <c r="AW2095" i="1"/>
  <c r="AX2095" i="1" s="1"/>
  <c r="AS2099" i="1"/>
  <c r="AW2099" i="1" s="1"/>
  <c r="AX2099" i="1" s="1"/>
  <c r="AQ2099" i="1"/>
  <c r="AW2105" i="1"/>
  <c r="AX2105" i="1" s="1"/>
  <c r="AU2109" i="1"/>
  <c r="AS2109" i="1"/>
  <c r="AW2109" i="1" s="1"/>
  <c r="AX2109" i="1" s="1"/>
  <c r="AW2112" i="1"/>
  <c r="AX2112" i="1" s="1"/>
  <c r="AI2128" i="1"/>
  <c r="AF2128" i="1" s="1"/>
  <c r="AD2140" i="1"/>
  <c r="AH2140" i="1" s="1"/>
  <c r="AI2140" i="1" s="1"/>
  <c r="AF2140" i="1" s="1"/>
  <c r="AW2148" i="1"/>
  <c r="AX2148" i="1" s="1"/>
  <c r="AU2053" i="1"/>
  <c r="AW2053" i="1" s="1"/>
  <c r="AX2053" i="1" s="1"/>
  <c r="AQ2053" i="1"/>
  <c r="AT2057" i="1"/>
  <c r="AS2064" i="1"/>
  <c r="AW2064" i="1" s="1"/>
  <c r="AX2064" i="1" s="1"/>
  <c r="AA2066" i="1"/>
  <c r="AD2066" i="1" s="1"/>
  <c r="AH2066" i="1" s="1"/>
  <c r="AI2066" i="1" s="1"/>
  <c r="AF2066" i="1" s="1"/>
  <c r="AW2071" i="1"/>
  <c r="AX2071" i="1" s="1"/>
  <c r="AU2073" i="1"/>
  <c r="AS2073" i="1"/>
  <c r="AW2073" i="1" s="1"/>
  <c r="AX2073" i="1" s="1"/>
  <c r="AD2074" i="1"/>
  <c r="AH2074" i="1" s="1"/>
  <c r="AA2076" i="1"/>
  <c r="AD2076" i="1" s="1"/>
  <c r="AH2076" i="1" s="1"/>
  <c r="AI2076" i="1" s="1"/>
  <c r="AF2076" i="1" s="1"/>
  <c r="Y2076" i="1"/>
  <c r="Z2076" i="1" s="1"/>
  <c r="AD2079" i="1"/>
  <c r="AH2079" i="1" s="1"/>
  <c r="AI2094" i="1"/>
  <c r="AF2094" i="1" s="1"/>
  <c r="AD2095" i="1"/>
  <c r="AH2095" i="1" s="1"/>
  <c r="AI2095" i="1" s="1"/>
  <c r="AF2095" i="1" s="1"/>
  <c r="Y2096" i="1"/>
  <c r="Z2096" i="1" s="1"/>
  <c r="AA2096" i="1"/>
  <c r="AD2096" i="1" s="1"/>
  <c r="AH2096" i="1" s="1"/>
  <c r="AI2096" i="1" s="1"/>
  <c r="AF2096" i="1" s="1"/>
  <c r="AP2098" i="1"/>
  <c r="AT2100" i="1"/>
  <c r="AT2106" i="1"/>
  <c r="AW2116" i="1"/>
  <c r="AX2116" i="1" s="1"/>
  <c r="AI2130" i="1"/>
  <c r="AF2130" i="1" s="1"/>
  <c r="AD2131" i="1"/>
  <c r="AH2131" i="1" s="1"/>
  <c r="AI2131" i="1" s="1"/>
  <c r="AF2131" i="1" s="1"/>
  <c r="AC2134" i="1"/>
  <c r="AD2134" i="1" s="1"/>
  <c r="AH2134" i="1" s="1"/>
  <c r="AI2134" i="1" s="1"/>
  <c r="AF2134" i="1" s="1"/>
  <c r="Y2134" i="1"/>
  <c r="Z2134" i="1" s="1"/>
  <c r="AC2150" i="1"/>
  <c r="AD2150" i="1" s="1"/>
  <c r="AH2150" i="1" s="1"/>
  <c r="AI2150" i="1" s="1"/>
  <c r="AF2150" i="1" s="1"/>
  <c r="Y2150" i="1"/>
  <c r="Z2150" i="1" s="1"/>
  <c r="AU2057" i="1"/>
  <c r="AI2058" i="1"/>
  <c r="AF2058" i="1" s="1"/>
  <c r="AA2059" i="1"/>
  <c r="AD2059" i="1" s="1"/>
  <c r="AH2059" i="1" s="1"/>
  <c r="AI2059" i="1" s="1"/>
  <c r="AF2059" i="1" s="1"/>
  <c r="AI2061" i="1"/>
  <c r="AF2061" i="1" s="1"/>
  <c r="AT2064" i="1"/>
  <c r="AT2069" i="1"/>
  <c r="AI2082" i="1"/>
  <c r="AF2082" i="1" s="1"/>
  <c r="AD2083" i="1"/>
  <c r="AH2083" i="1" s="1"/>
  <c r="AI2083" i="1" s="1"/>
  <c r="AF2083" i="1" s="1"/>
  <c r="AW2083" i="1"/>
  <c r="AX2083" i="1" s="1"/>
  <c r="AI2086" i="1"/>
  <c r="AF2086" i="1" s="1"/>
  <c r="AI2087" i="1"/>
  <c r="AF2087" i="1" s="1"/>
  <c r="AW2100" i="1"/>
  <c r="AX2100" i="1" s="1"/>
  <c r="AT2110" i="1"/>
  <c r="AR2110" i="1"/>
  <c r="AU2111" i="1"/>
  <c r="AS2111" i="1"/>
  <c r="AQ2111" i="1"/>
  <c r="AD2113" i="1"/>
  <c r="AH2113" i="1" s="1"/>
  <c r="AI2113" i="1" s="1"/>
  <c r="AF2113" i="1" s="1"/>
  <c r="AA2114" i="1"/>
  <c r="AD2114" i="1" s="1"/>
  <c r="AH2114" i="1" s="1"/>
  <c r="Y2114" i="1"/>
  <c r="Z2114" i="1" s="1"/>
  <c r="AD2117" i="1"/>
  <c r="AH2117" i="1" s="1"/>
  <c r="AI2117" i="1" s="1"/>
  <c r="AF2117" i="1" s="1"/>
  <c r="AB2123" i="1"/>
  <c r="AD2123" i="1" s="1"/>
  <c r="AH2123" i="1" s="1"/>
  <c r="AI2123" i="1" s="1"/>
  <c r="AF2123" i="1" s="1"/>
  <c r="Y2123" i="1"/>
  <c r="Z2123" i="1" s="1"/>
  <c r="AI2152" i="1"/>
  <c r="AF2152" i="1" s="1"/>
  <c r="AA2167" i="1"/>
  <c r="AD2167" i="1" s="1"/>
  <c r="AH2167" i="1" s="1"/>
  <c r="AI2167" i="1" s="1"/>
  <c r="AF2167" i="1" s="1"/>
  <c r="Y2167" i="1"/>
  <c r="Z2167" i="1" s="1"/>
  <c r="AA2195" i="1"/>
  <c r="AD2195" i="1" s="1"/>
  <c r="AH2195" i="1" s="1"/>
  <c r="AI2195" i="1" s="1"/>
  <c r="AF2195" i="1" s="1"/>
  <c r="Y2195" i="1"/>
  <c r="Z2195" i="1" s="1"/>
  <c r="AA2120" i="1"/>
  <c r="AD2120" i="1" s="1"/>
  <c r="AH2120" i="1" s="1"/>
  <c r="AI2120" i="1" s="1"/>
  <c r="AF2120" i="1" s="1"/>
  <c r="AA2132" i="1"/>
  <c r="AD2132" i="1" s="1"/>
  <c r="AH2132" i="1" s="1"/>
  <c r="AI2132" i="1" s="1"/>
  <c r="AF2132" i="1" s="1"/>
  <c r="AB2145" i="1"/>
  <c r="AA2148" i="1"/>
  <c r="AD2148" i="1" s="1"/>
  <c r="AH2148" i="1" s="1"/>
  <c r="AI2148" i="1" s="1"/>
  <c r="AF2148" i="1" s="1"/>
  <c r="AT2153" i="1"/>
  <c r="AU2156" i="1"/>
  <c r="AS2156" i="1"/>
  <c r="AW2156" i="1" s="1"/>
  <c r="AX2156" i="1" s="1"/>
  <c r="AD2157" i="1"/>
  <c r="AH2157" i="1" s="1"/>
  <c r="AS2161" i="1"/>
  <c r="AW2161" i="1" s="1"/>
  <c r="AX2161" i="1" s="1"/>
  <c r="AQ2161" i="1"/>
  <c r="AU2169" i="1"/>
  <c r="AQ2169" i="1"/>
  <c r="AS2173" i="1"/>
  <c r="AW2173" i="1" s="1"/>
  <c r="AX2173" i="1" s="1"/>
  <c r="AQ2173" i="1"/>
  <c r="AI2174" i="1"/>
  <c r="AF2174" i="1" s="1"/>
  <c r="AD2178" i="1"/>
  <c r="AH2178" i="1" s="1"/>
  <c r="AI2178" i="1" s="1"/>
  <c r="AF2178" i="1" s="1"/>
  <c r="AT2180" i="1"/>
  <c r="AR2180" i="1"/>
  <c r="AP2180" i="1"/>
  <c r="AU2182" i="1"/>
  <c r="AS2182" i="1"/>
  <c r="AQ2182" i="1"/>
  <c r="AD2191" i="1"/>
  <c r="AH2191" i="1" s="1"/>
  <c r="AI2191" i="1" s="1"/>
  <c r="AF2191" i="1" s="1"/>
  <c r="AB2193" i="1"/>
  <c r="AD2193" i="1" s="1"/>
  <c r="AH2193" i="1" s="1"/>
  <c r="AI2193" i="1" s="1"/>
  <c r="AF2193" i="1" s="1"/>
  <c r="Y2193" i="1"/>
  <c r="Z2193" i="1" s="1"/>
  <c r="AD2196" i="1"/>
  <c r="AH2196" i="1" s="1"/>
  <c r="AC2228" i="1"/>
  <c r="Y2228" i="1"/>
  <c r="Z2228" i="1" s="1"/>
  <c r="AU2236" i="1"/>
  <c r="AS2236" i="1"/>
  <c r="AQ2236" i="1"/>
  <c r="AW2242" i="1"/>
  <c r="AX2242" i="1" s="1"/>
  <c r="AI2154" i="1"/>
  <c r="AF2154" i="1" s="1"/>
  <c r="AR2159" i="1"/>
  <c r="AP2159" i="1"/>
  <c r="AD2161" i="1"/>
  <c r="AH2161" i="1" s="1"/>
  <c r="AI2161" i="1" s="1"/>
  <c r="AF2161" i="1" s="1"/>
  <c r="AI2162" i="1"/>
  <c r="AF2162" i="1" s="1"/>
  <c r="AT2170" i="1"/>
  <c r="AP2170" i="1"/>
  <c r="AU2180" i="1"/>
  <c r="AS2180" i="1"/>
  <c r="AW2180" i="1" s="1"/>
  <c r="AX2180" i="1" s="1"/>
  <c r="AI2199" i="1"/>
  <c r="AF2199" i="1" s="1"/>
  <c r="AB2205" i="1"/>
  <c r="AD2205" i="1" s="1"/>
  <c r="AH2205" i="1" s="1"/>
  <c r="AI2205" i="1" s="1"/>
  <c r="AF2205" i="1" s="1"/>
  <c r="Y2205" i="1"/>
  <c r="Z2205" i="1" s="1"/>
  <c r="AD2217" i="1"/>
  <c r="AH2217" i="1" s="1"/>
  <c r="AI2217" i="1" s="1"/>
  <c r="AF2217" i="1" s="1"/>
  <c r="AD2228" i="1"/>
  <c r="AH2228" i="1" s="1"/>
  <c r="AI2228" i="1" s="1"/>
  <c r="AF2228" i="1" s="1"/>
  <c r="AD2231" i="1"/>
  <c r="AH2231" i="1" s="1"/>
  <c r="AI2231" i="1" s="1"/>
  <c r="AF2231" i="1" s="1"/>
  <c r="AQ2098" i="1"/>
  <c r="AP2099" i="1"/>
  <c r="AQ2110" i="1"/>
  <c r="AP2111" i="1"/>
  <c r="AQ2122" i="1"/>
  <c r="AP2123" i="1"/>
  <c r="AQ2134" i="1"/>
  <c r="AP2135" i="1"/>
  <c r="AP2137" i="1"/>
  <c r="AD2149" i="1"/>
  <c r="AH2149" i="1" s="1"/>
  <c r="AI2149" i="1" s="1"/>
  <c r="AF2149" i="1" s="1"/>
  <c r="AS2149" i="1"/>
  <c r="AW2149" i="1" s="1"/>
  <c r="AX2149" i="1" s="1"/>
  <c r="AQ2149" i="1"/>
  <c r="AS2152" i="1"/>
  <c r="AW2152" i="1" s="1"/>
  <c r="AX2152" i="1" s="1"/>
  <c r="AQ2156" i="1"/>
  <c r="AI2157" i="1"/>
  <c r="AF2157" i="1" s="1"/>
  <c r="AU2159" i="1"/>
  <c r="AS2159" i="1"/>
  <c r="AW2163" i="1"/>
  <c r="AX2163" i="1" s="1"/>
  <c r="AQ2167" i="1"/>
  <c r="AS2169" i="1"/>
  <c r="AW2169" i="1" s="1"/>
  <c r="AX2169" i="1" s="1"/>
  <c r="AS2170" i="1"/>
  <c r="AW2170" i="1" s="1"/>
  <c r="AX2170" i="1" s="1"/>
  <c r="AQ2170" i="1"/>
  <c r="AD2173" i="1"/>
  <c r="AH2173" i="1" s="1"/>
  <c r="AI2173" i="1" s="1"/>
  <c r="AF2173" i="1" s="1"/>
  <c r="AW2176" i="1"/>
  <c r="AX2176" i="1" s="1"/>
  <c r="AQ2180" i="1"/>
  <c r="Y2192" i="1"/>
  <c r="Z2192" i="1" s="1"/>
  <c r="AA2197" i="1"/>
  <c r="AD2197" i="1" s="1"/>
  <c r="AH2197" i="1" s="1"/>
  <c r="Y2197" i="1"/>
  <c r="Z2197" i="1" s="1"/>
  <c r="AC2216" i="1"/>
  <c r="AD2216" i="1" s="1"/>
  <c r="AH2216" i="1" s="1"/>
  <c r="AI2216" i="1" s="1"/>
  <c r="AF2216" i="1" s="1"/>
  <c r="Y2216" i="1"/>
  <c r="Z2216" i="1" s="1"/>
  <c r="AI2238" i="1"/>
  <c r="AF2238" i="1" s="1"/>
  <c r="Y2089" i="1"/>
  <c r="Z2089" i="1" s="1"/>
  <c r="Y2101" i="1"/>
  <c r="Z2101" i="1" s="1"/>
  <c r="Y2113" i="1"/>
  <c r="Z2113" i="1" s="1"/>
  <c r="AQ2123" i="1"/>
  <c r="AP2124" i="1"/>
  <c r="Y2125" i="1"/>
  <c r="Z2125" i="1" s="1"/>
  <c r="AQ2135" i="1"/>
  <c r="AP2136" i="1"/>
  <c r="Y2137" i="1"/>
  <c r="Z2137" i="1" s="1"/>
  <c r="AQ2137" i="1"/>
  <c r="AA2141" i="1"/>
  <c r="AD2141" i="1" s="1"/>
  <c r="AH2141" i="1" s="1"/>
  <c r="AI2141" i="1" s="1"/>
  <c r="AF2141" i="1" s="1"/>
  <c r="AR2141" i="1"/>
  <c r="AP2146" i="1"/>
  <c r="AP2149" i="1"/>
  <c r="Y2152" i="1"/>
  <c r="Z2152" i="1" s="1"/>
  <c r="AU2161" i="1"/>
  <c r="AR2170" i="1"/>
  <c r="AU2173" i="1"/>
  <c r="AR2174" i="1"/>
  <c r="AP2174" i="1"/>
  <c r="AI2175" i="1"/>
  <c r="AF2175" i="1" s="1"/>
  <c r="AW2179" i="1"/>
  <c r="AX2179" i="1" s="1"/>
  <c r="AW2181" i="1"/>
  <c r="AX2181" i="1" s="1"/>
  <c r="AW2187" i="1"/>
  <c r="AX2187" i="1" s="1"/>
  <c r="AD2192" i="1"/>
  <c r="AH2192" i="1" s="1"/>
  <c r="AW2197" i="1"/>
  <c r="AX2197" i="1" s="1"/>
  <c r="AI2229" i="1"/>
  <c r="AF2229" i="1" s="1"/>
  <c r="AW2235" i="1"/>
  <c r="AX2235" i="1" s="1"/>
  <c r="AU2246" i="1"/>
  <c r="AS2246" i="1"/>
  <c r="AW2246" i="1" s="1"/>
  <c r="AX2246" i="1" s="1"/>
  <c r="AQ2246" i="1"/>
  <c r="AI2250" i="1"/>
  <c r="AF2250" i="1" s="1"/>
  <c r="AQ2076" i="1"/>
  <c r="AP2077" i="1"/>
  <c r="AQ2088" i="1"/>
  <c r="AP2089" i="1"/>
  <c r="AS2098" i="1"/>
  <c r="AW2098" i="1" s="1"/>
  <c r="AX2098" i="1" s="1"/>
  <c r="AR2099" i="1"/>
  <c r="AQ2100" i="1"/>
  <c r="AP2101" i="1"/>
  <c r="AS2110" i="1"/>
  <c r="AW2110" i="1" s="1"/>
  <c r="AX2110" i="1" s="1"/>
  <c r="AR2111" i="1"/>
  <c r="AQ2112" i="1"/>
  <c r="AP2113" i="1"/>
  <c r="AS2122" i="1"/>
  <c r="AW2122" i="1" s="1"/>
  <c r="AX2122" i="1" s="1"/>
  <c r="AR2123" i="1"/>
  <c r="AQ2124" i="1"/>
  <c r="AP2125" i="1"/>
  <c r="Y2126" i="1"/>
  <c r="Z2126" i="1" s="1"/>
  <c r="AS2134" i="1"/>
  <c r="AR2135" i="1"/>
  <c r="AQ2136" i="1"/>
  <c r="AR2137" i="1"/>
  <c r="Y2146" i="1"/>
  <c r="Z2146" i="1" s="1"/>
  <c r="AQ2146" i="1"/>
  <c r="AR2149" i="1"/>
  <c r="AA2151" i="1"/>
  <c r="AD2151" i="1" s="1"/>
  <c r="AH2151" i="1" s="1"/>
  <c r="AI2151" i="1" s="1"/>
  <c r="AF2151" i="1" s="1"/>
  <c r="Y2151" i="1"/>
  <c r="Z2151" i="1" s="1"/>
  <c r="AU2152" i="1"/>
  <c r="AT2157" i="1"/>
  <c r="AR2157" i="1"/>
  <c r="AT2159" i="1"/>
  <c r="Y2161" i="1"/>
  <c r="Z2161" i="1" s="1"/>
  <c r="AR2162" i="1"/>
  <c r="AP2162" i="1"/>
  <c r="AI2168" i="1"/>
  <c r="AF2168" i="1" s="1"/>
  <c r="AD2170" i="1"/>
  <c r="AH2170" i="1" s="1"/>
  <c r="AI2170" i="1" s="1"/>
  <c r="AF2170" i="1" s="1"/>
  <c r="AR2171" i="1"/>
  <c r="AP2171" i="1"/>
  <c r="AI2172" i="1"/>
  <c r="AF2172" i="1" s="1"/>
  <c r="AA2183" i="1"/>
  <c r="AD2183" i="1" s="1"/>
  <c r="AH2183" i="1" s="1"/>
  <c r="AI2183" i="1" s="1"/>
  <c r="AF2183" i="1" s="1"/>
  <c r="Y2183" i="1"/>
  <c r="Z2183" i="1" s="1"/>
  <c r="AI2186" i="1"/>
  <c r="AF2186" i="1" s="1"/>
  <c r="AD2188" i="1"/>
  <c r="AH2188" i="1" s="1"/>
  <c r="AI2188" i="1" s="1"/>
  <c r="AF2188" i="1" s="1"/>
  <c r="AI2196" i="1"/>
  <c r="AF2196" i="1" s="1"/>
  <c r="AC2204" i="1"/>
  <c r="AD2204" i="1" s="1"/>
  <c r="AH2204" i="1" s="1"/>
  <c r="AI2204" i="1" s="1"/>
  <c r="AF2204" i="1" s="1"/>
  <c r="Y2204" i="1"/>
  <c r="Z2204" i="1" s="1"/>
  <c r="AW2220" i="1"/>
  <c r="AX2220" i="1" s="1"/>
  <c r="AW2221" i="1"/>
  <c r="AX2221" i="1" s="1"/>
  <c r="AI2241" i="1"/>
  <c r="AF2241" i="1" s="1"/>
  <c r="AQ2065" i="1"/>
  <c r="AP2066" i="1"/>
  <c r="AQ2077" i="1"/>
  <c r="AP2078" i="1"/>
  <c r="AQ2089" i="1"/>
  <c r="AP2090" i="1"/>
  <c r="AQ2101" i="1"/>
  <c r="AP2102" i="1"/>
  <c r="AQ2113" i="1"/>
  <c r="AP2114" i="1"/>
  <c r="AS2123" i="1"/>
  <c r="AW2123" i="1" s="1"/>
  <c r="AX2123" i="1" s="1"/>
  <c r="AR2124" i="1"/>
  <c r="AQ2125" i="1"/>
  <c r="AP2126" i="1"/>
  <c r="AS2135" i="1"/>
  <c r="AW2135" i="1" s="1"/>
  <c r="AX2135" i="1" s="1"/>
  <c r="AR2136" i="1"/>
  <c r="AU2137" i="1"/>
  <c r="AT2141" i="1"/>
  <c r="AW2143" i="1"/>
  <c r="AX2143" i="1" s="1"/>
  <c r="AI2144" i="1"/>
  <c r="AF2144" i="1" s="1"/>
  <c r="AR2146" i="1"/>
  <c r="Y2149" i="1"/>
  <c r="Z2149" i="1" s="1"/>
  <c r="AU2149" i="1"/>
  <c r="AP2151" i="1"/>
  <c r="Y2154" i="1"/>
  <c r="Z2154" i="1" s="1"/>
  <c r="AQ2155" i="1"/>
  <c r="AT2160" i="1"/>
  <c r="AR2160" i="1"/>
  <c r="AS2164" i="1"/>
  <c r="AW2164" i="1" s="1"/>
  <c r="AX2164" i="1" s="1"/>
  <c r="Y2166" i="1"/>
  <c r="Z2166" i="1" s="1"/>
  <c r="AU2167" i="1"/>
  <c r="AW2167" i="1" s="1"/>
  <c r="AX2167" i="1" s="1"/>
  <c r="Y2169" i="1"/>
  <c r="Z2169" i="1" s="1"/>
  <c r="Y2173" i="1"/>
  <c r="Z2173" i="1" s="1"/>
  <c r="AB2181" i="1"/>
  <c r="Y2181" i="1"/>
  <c r="Z2181" i="1" s="1"/>
  <c r="AD2184" i="1"/>
  <c r="AH2184" i="1" s="1"/>
  <c r="AD2190" i="1"/>
  <c r="AH2190" i="1" s="1"/>
  <c r="AI2190" i="1" s="1"/>
  <c r="AF2190" i="1" s="1"/>
  <c r="AI2192" i="1"/>
  <c r="AF2192" i="1" s="1"/>
  <c r="AW2218" i="1"/>
  <c r="AX2218" i="1" s="1"/>
  <c r="AD2221" i="1"/>
  <c r="AH2221" i="1" s="1"/>
  <c r="AI2221" i="1" s="1"/>
  <c r="AF2221" i="1" s="1"/>
  <c r="AD2223" i="1"/>
  <c r="AH2223" i="1" s="1"/>
  <c r="AW2223" i="1"/>
  <c r="AX2223" i="1" s="1"/>
  <c r="AU2227" i="1"/>
  <c r="AS2227" i="1"/>
  <c r="AQ2227" i="1"/>
  <c r="AD2232" i="1"/>
  <c r="AH2232" i="1" s="1"/>
  <c r="AI2232" i="1" s="1"/>
  <c r="AF2232" i="1" s="1"/>
  <c r="AS2112" i="1"/>
  <c r="AR2113" i="1"/>
  <c r="Y2116" i="1"/>
  <c r="Z2116" i="1" s="1"/>
  <c r="AS2124" i="1"/>
  <c r="AW2124" i="1" s="1"/>
  <c r="AX2124" i="1" s="1"/>
  <c r="AR2125" i="1"/>
  <c r="Y2128" i="1"/>
  <c r="Z2128" i="1" s="1"/>
  <c r="Y2140" i="1"/>
  <c r="Z2140" i="1" s="1"/>
  <c r="AS2140" i="1"/>
  <c r="AT2148" i="1"/>
  <c r="AR2148" i="1"/>
  <c r="AP2157" i="1"/>
  <c r="AI2163" i="1"/>
  <c r="AF2163" i="1" s="1"/>
  <c r="Y2164" i="1"/>
  <c r="Z2164" i="1" s="1"/>
  <c r="AT2174" i="1"/>
  <c r="AW2188" i="1"/>
  <c r="AX2188" i="1" s="1"/>
  <c r="AW2190" i="1"/>
  <c r="AX2190" i="1" s="1"/>
  <c r="AU2191" i="1"/>
  <c r="AW2191" i="1" s="1"/>
  <c r="AX2191" i="1" s="1"/>
  <c r="AS2191" i="1"/>
  <c r="AQ2191" i="1"/>
  <c r="AT2193" i="1"/>
  <c r="AR2193" i="1"/>
  <c r="AT2195" i="1"/>
  <c r="AR2195" i="1"/>
  <c r="AP2195" i="1"/>
  <c r="AW2208" i="1"/>
  <c r="AX2208" i="1" s="1"/>
  <c r="AW2209" i="1"/>
  <c r="AX2209" i="1" s="1"/>
  <c r="AD2220" i="1"/>
  <c r="AH2220" i="1" s="1"/>
  <c r="AI2220" i="1" s="1"/>
  <c r="AF2220" i="1" s="1"/>
  <c r="AB2236" i="1"/>
  <c r="AD2236" i="1" s="1"/>
  <c r="AH2236" i="1" s="1"/>
  <c r="AI2236" i="1" s="1"/>
  <c r="AF2236" i="1" s="1"/>
  <c r="Y2236" i="1"/>
  <c r="Z2236" i="1" s="1"/>
  <c r="AD2244" i="1"/>
  <c r="AH2244" i="1" s="1"/>
  <c r="AI2244" i="1" s="1"/>
  <c r="AF2244" i="1" s="1"/>
  <c r="AI2142" i="1"/>
  <c r="AF2142" i="1" s="1"/>
  <c r="AD2169" i="1"/>
  <c r="AH2169" i="1" s="1"/>
  <c r="AI2169" i="1" s="1"/>
  <c r="AF2169" i="1" s="1"/>
  <c r="AA2185" i="1"/>
  <c r="AD2185" i="1" s="1"/>
  <c r="AH2185" i="1" s="1"/>
  <c r="AI2185" i="1" s="1"/>
  <c r="AF2185" i="1" s="1"/>
  <c r="Y2185" i="1"/>
  <c r="Z2185" i="1" s="1"/>
  <c r="AI2187" i="1"/>
  <c r="AF2187" i="1" s="1"/>
  <c r="AT2192" i="1"/>
  <c r="AR2192" i="1"/>
  <c r="AP2192" i="1"/>
  <c r="AU2194" i="1"/>
  <c r="AS2194" i="1"/>
  <c r="AW2194" i="1" s="1"/>
  <c r="AX2194" i="1" s="1"/>
  <c r="AQ2194" i="1"/>
  <c r="AU2215" i="1"/>
  <c r="AW2215" i="1" s="1"/>
  <c r="AX2215" i="1" s="1"/>
  <c r="AS2215" i="1"/>
  <c r="AQ2215" i="1"/>
  <c r="AT2216" i="1"/>
  <c r="AR2216" i="1"/>
  <c r="AP2216" i="1"/>
  <c r="AW2238" i="1"/>
  <c r="AX2238" i="1" s="1"/>
  <c r="AC2248" i="1"/>
  <c r="AD2248" i="1" s="1"/>
  <c r="AH2248" i="1" s="1"/>
  <c r="AI2248" i="1" s="1"/>
  <c r="AF2248" i="1" s="1"/>
  <c r="Y2248" i="1"/>
  <c r="Z2248" i="1" s="1"/>
  <c r="AQ2080" i="1"/>
  <c r="AP2081" i="1"/>
  <c r="AQ2092" i="1"/>
  <c r="AP2093" i="1"/>
  <c r="AS2102" i="1"/>
  <c r="AW2102" i="1" s="1"/>
  <c r="AX2102" i="1" s="1"/>
  <c r="AR2103" i="1"/>
  <c r="AQ2104" i="1"/>
  <c r="AP2105" i="1"/>
  <c r="Y2106" i="1"/>
  <c r="Z2106" i="1" s="1"/>
  <c r="AS2114" i="1"/>
  <c r="AW2114" i="1" s="1"/>
  <c r="AX2114" i="1" s="1"/>
  <c r="AR2115" i="1"/>
  <c r="AQ2116" i="1"/>
  <c r="AP2117" i="1"/>
  <c r="Y2118" i="1"/>
  <c r="Z2118" i="1" s="1"/>
  <c r="AS2126" i="1"/>
  <c r="AW2126" i="1" s="1"/>
  <c r="AX2126" i="1" s="1"/>
  <c r="AR2127" i="1"/>
  <c r="AQ2128" i="1"/>
  <c r="AP2129" i="1"/>
  <c r="Y2130" i="1"/>
  <c r="Z2130" i="1" s="1"/>
  <c r="AP2139" i="1"/>
  <c r="AU2140" i="1"/>
  <c r="AQ2145" i="1"/>
  <c r="AW2146" i="1"/>
  <c r="AX2146" i="1" s="1"/>
  <c r="AP2148" i="1"/>
  <c r="AR2150" i="1"/>
  <c r="AP2150" i="1"/>
  <c r="AI2156" i="1"/>
  <c r="AF2156" i="1" s="1"/>
  <c r="AS2157" i="1"/>
  <c r="AA2160" i="1"/>
  <c r="AD2160" i="1" s="1"/>
  <c r="AH2160" i="1" s="1"/>
  <c r="AI2160" i="1" s="1"/>
  <c r="AF2160" i="1" s="1"/>
  <c r="Y2160" i="1"/>
  <c r="Z2160" i="1" s="1"/>
  <c r="AU2168" i="1"/>
  <c r="AS2168" i="1"/>
  <c r="AW2168" i="1" s="1"/>
  <c r="AX2168" i="1" s="1"/>
  <c r="AD2180" i="1"/>
  <c r="AH2180" i="1" s="1"/>
  <c r="AI2180" i="1" s="1"/>
  <c r="AF2180" i="1" s="1"/>
  <c r="AD2181" i="1"/>
  <c r="AH2181" i="1" s="1"/>
  <c r="AI2181" i="1" s="1"/>
  <c r="AF2181" i="1" s="1"/>
  <c r="AW2185" i="1"/>
  <c r="AX2185" i="1" s="1"/>
  <c r="AU2192" i="1"/>
  <c r="AS2192" i="1"/>
  <c r="AW2192" i="1" s="1"/>
  <c r="AX2192" i="1" s="1"/>
  <c r="AP2193" i="1"/>
  <c r="AD2212" i="1"/>
  <c r="AH2212" i="1" s="1"/>
  <c r="AI2212" i="1" s="1"/>
  <c r="AF2212" i="1" s="1"/>
  <c r="AA2218" i="1"/>
  <c r="AD2218" i="1" s="1"/>
  <c r="AH2218" i="1" s="1"/>
  <c r="AI2218" i="1" s="1"/>
  <c r="AF2218" i="1" s="1"/>
  <c r="Y2218" i="1"/>
  <c r="Z2218" i="1" s="1"/>
  <c r="AI2226" i="1"/>
  <c r="AF2226" i="1" s="1"/>
  <c r="AD2233" i="1"/>
  <c r="AH2233" i="1" s="1"/>
  <c r="AI2243" i="1"/>
  <c r="AF2243" i="1" s="1"/>
  <c r="AA2246" i="1"/>
  <c r="AD2246" i="1" s="1"/>
  <c r="AH2246" i="1" s="1"/>
  <c r="AI2246" i="1" s="1"/>
  <c r="AF2246" i="1" s="1"/>
  <c r="Y2246" i="1"/>
  <c r="Z2246" i="1" s="1"/>
  <c r="AW2287" i="1"/>
  <c r="AX2287" i="1" s="1"/>
  <c r="Y2139" i="1"/>
  <c r="Z2139" i="1" s="1"/>
  <c r="AS2139" i="1"/>
  <c r="AW2139" i="1" s="1"/>
  <c r="AX2139" i="1" s="1"/>
  <c r="AQ2148" i="1"/>
  <c r="AW2157" i="1"/>
  <c r="AX2157" i="1" s="1"/>
  <c r="AS2158" i="1"/>
  <c r="AW2158" i="1" s="1"/>
  <c r="AX2158" i="1" s="1"/>
  <c r="AQ2158" i="1"/>
  <c r="AD2166" i="1"/>
  <c r="AH2166" i="1" s="1"/>
  <c r="AI2166" i="1" s="1"/>
  <c r="AF2166" i="1" s="1"/>
  <c r="AP2168" i="1"/>
  <c r="AI2184" i="1"/>
  <c r="AF2184" i="1" s="1"/>
  <c r="AQ2192" i="1"/>
  <c r="AW2199" i="1"/>
  <c r="AX2199" i="1" s="1"/>
  <c r="AU2203" i="1"/>
  <c r="AW2203" i="1" s="1"/>
  <c r="AX2203" i="1" s="1"/>
  <c r="AS2203" i="1"/>
  <c r="AQ2203" i="1"/>
  <c r="AT2204" i="1"/>
  <c r="AR2204" i="1"/>
  <c r="AP2204" i="1"/>
  <c r="AW2205" i="1"/>
  <c r="AX2205" i="1" s="1"/>
  <c r="AD2207" i="1"/>
  <c r="AH2207" i="1" s="1"/>
  <c r="AI2207" i="1" s="1"/>
  <c r="AF2207" i="1" s="1"/>
  <c r="AI2222" i="1"/>
  <c r="AF2222" i="1" s="1"/>
  <c r="AI2223" i="1"/>
  <c r="AF2223" i="1" s="1"/>
  <c r="AW2227" i="1"/>
  <c r="AX2227" i="1" s="1"/>
  <c r="AW2229" i="1"/>
  <c r="AX2229" i="1" s="1"/>
  <c r="AI2271" i="1"/>
  <c r="AF2271" i="1" s="1"/>
  <c r="AT2139" i="1"/>
  <c r="Y2142" i="1"/>
  <c r="Z2142" i="1" s="1"/>
  <c r="AS2145" i="1"/>
  <c r="AW2145" i="1" s="1"/>
  <c r="AX2145" i="1" s="1"/>
  <c r="AS2148" i="1"/>
  <c r="AQ2150" i="1"/>
  <c r="AA2153" i="1"/>
  <c r="AD2153" i="1" s="1"/>
  <c r="AH2153" i="1" s="1"/>
  <c r="AI2153" i="1" s="1"/>
  <c r="AF2153" i="1" s="1"/>
  <c r="AR2153" i="1"/>
  <c r="AW2155" i="1"/>
  <c r="AX2155" i="1" s="1"/>
  <c r="Y2157" i="1"/>
  <c r="Z2157" i="1" s="1"/>
  <c r="AD2158" i="1"/>
  <c r="AH2158" i="1" s="1"/>
  <c r="AI2158" i="1" s="1"/>
  <c r="AF2158" i="1" s="1"/>
  <c r="AP2158" i="1"/>
  <c r="Y2165" i="1"/>
  <c r="Z2165" i="1" s="1"/>
  <c r="AW2166" i="1"/>
  <c r="AX2166" i="1" s="1"/>
  <c r="AQ2168" i="1"/>
  <c r="AA2171" i="1"/>
  <c r="AD2171" i="1" s="1"/>
  <c r="AH2171" i="1" s="1"/>
  <c r="AI2171" i="1" s="1"/>
  <c r="AF2171" i="1" s="1"/>
  <c r="AW2193" i="1"/>
  <c r="AX2193" i="1" s="1"/>
  <c r="AD2200" i="1"/>
  <c r="AH2200" i="1" s="1"/>
  <c r="AI2200" i="1" s="1"/>
  <c r="AF2200" i="1" s="1"/>
  <c r="AA2206" i="1"/>
  <c r="AD2206" i="1" s="1"/>
  <c r="AH2206" i="1" s="1"/>
  <c r="AI2206" i="1" s="1"/>
  <c r="AF2206" i="1" s="1"/>
  <c r="Y2206" i="1"/>
  <c r="Z2206" i="1" s="1"/>
  <c r="AI2214" i="1"/>
  <c r="AF2214" i="1" s="1"/>
  <c r="AW2228" i="1"/>
  <c r="AX2228" i="1" s="1"/>
  <c r="AI2233" i="1"/>
  <c r="AF2233" i="1" s="1"/>
  <c r="AD2235" i="1"/>
  <c r="AH2235" i="1" s="1"/>
  <c r="AI2235" i="1" s="1"/>
  <c r="AF2235" i="1" s="1"/>
  <c r="AC2282" i="1"/>
  <c r="Y2282" i="1"/>
  <c r="Z2282" i="1" s="1"/>
  <c r="AU2250" i="1"/>
  <c r="AW2250" i="1" s="1"/>
  <c r="AX2250" i="1" s="1"/>
  <c r="AS2250" i="1"/>
  <c r="AQ2250" i="1"/>
  <c r="AU2257" i="1"/>
  <c r="AS2257" i="1"/>
  <c r="AU2269" i="1"/>
  <c r="AS2269" i="1"/>
  <c r="AW2269" i="1" s="1"/>
  <c r="AX2269" i="1" s="1"/>
  <c r="AD2282" i="1"/>
  <c r="AH2282" i="1" s="1"/>
  <c r="AI2282" i="1" s="1"/>
  <c r="AF2282" i="1" s="1"/>
  <c r="AU2284" i="1"/>
  <c r="AS2284" i="1"/>
  <c r="AQ2284" i="1"/>
  <c r="Y2360" i="1"/>
  <c r="Z2360" i="1" s="1"/>
  <c r="AA2360" i="1"/>
  <c r="AD2360" i="1" s="1"/>
  <c r="AH2360" i="1" s="1"/>
  <c r="AI2259" i="1"/>
  <c r="AF2259" i="1" s="1"/>
  <c r="AW2265" i="1"/>
  <c r="AX2265" i="1" s="1"/>
  <c r="AW2272" i="1"/>
  <c r="AX2272" i="1" s="1"/>
  <c r="AD2277" i="1"/>
  <c r="AH2277" i="1" s="1"/>
  <c r="AI2277" i="1" s="1"/>
  <c r="AF2277" i="1" s="1"/>
  <c r="AT2283" i="1"/>
  <c r="AR2283" i="1"/>
  <c r="AP2283" i="1"/>
  <c r="AW2286" i="1"/>
  <c r="AX2286" i="1" s="1"/>
  <c r="AS2311" i="1"/>
  <c r="AW2311" i="1" s="1"/>
  <c r="AX2311" i="1" s="1"/>
  <c r="AQ2311" i="1"/>
  <c r="AU2311" i="1"/>
  <c r="AQ2204" i="1"/>
  <c r="AP2205" i="1"/>
  <c r="AQ2216" i="1"/>
  <c r="AP2217" i="1"/>
  <c r="Y2235" i="1"/>
  <c r="Z2235" i="1" s="1"/>
  <c r="AP2235" i="1"/>
  <c r="AI2242" i="1"/>
  <c r="AF2242" i="1" s="1"/>
  <c r="AI2245" i="1"/>
  <c r="AF2245" i="1" s="1"/>
  <c r="AT2251" i="1"/>
  <c r="AR2251" i="1"/>
  <c r="AP2251" i="1"/>
  <c r="AQ2257" i="1"/>
  <c r="AT2260" i="1"/>
  <c r="AR2260" i="1"/>
  <c r="AP2260" i="1"/>
  <c r="AD2265" i="1"/>
  <c r="AH2265" i="1" s="1"/>
  <c r="AI2265" i="1" s="1"/>
  <c r="AF2265" i="1" s="1"/>
  <c r="AI2267" i="1"/>
  <c r="AF2267" i="1" s="1"/>
  <c r="AQ2269" i="1"/>
  <c r="AT2270" i="1"/>
  <c r="AR2270" i="1"/>
  <c r="AU2271" i="1"/>
  <c r="AS2271" i="1"/>
  <c r="AQ2271" i="1"/>
  <c r="AA2274" i="1"/>
  <c r="AD2274" i="1" s="1"/>
  <c r="AH2274" i="1" s="1"/>
  <c r="Y2274" i="1"/>
  <c r="Z2274" i="1" s="1"/>
  <c r="AW2277" i="1"/>
  <c r="AX2277" i="1" s="1"/>
  <c r="AI2279" i="1"/>
  <c r="AF2279" i="1" s="1"/>
  <c r="AR2300" i="1"/>
  <c r="AP2300" i="1"/>
  <c r="AT2300" i="1"/>
  <c r="AQ2181" i="1"/>
  <c r="AP2182" i="1"/>
  <c r="AQ2193" i="1"/>
  <c r="AP2194" i="1"/>
  <c r="AQ2205" i="1"/>
  <c r="AP2206" i="1"/>
  <c r="Y2207" i="1"/>
  <c r="Z2207" i="1" s="1"/>
  <c r="AQ2217" i="1"/>
  <c r="AP2218" i="1"/>
  <c r="Y2219" i="1"/>
  <c r="Z2219" i="1" s="1"/>
  <c r="AA2230" i="1"/>
  <c r="AD2230" i="1" s="1"/>
  <c r="AH2230" i="1" s="1"/>
  <c r="AI2230" i="1" s="1"/>
  <c r="AF2230" i="1" s="1"/>
  <c r="Y2230" i="1"/>
  <c r="Z2230" i="1" s="1"/>
  <c r="Y2234" i="1"/>
  <c r="Z2234" i="1" s="1"/>
  <c r="AP2234" i="1"/>
  <c r="AQ2235" i="1"/>
  <c r="AT2239" i="1"/>
  <c r="AR2239" i="1"/>
  <c r="Y2240" i="1"/>
  <c r="Z2240" i="1" s="1"/>
  <c r="AQ2243" i="1"/>
  <c r="AQ2255" i="1"/>
  <c r="AI2256" i="1"/>
  <c r="AF2256" i="1" s="1"/>
  <c r="AT2258" i="1"/>
  <c r="AR2258" i="1"/>
  <c r="AI2264" i="1"/>
  <c r="AF2264" i="1" s="1"/>
  <c r="AD2268" i="1"/>
  <c r="AH2268" i="1" s="1"/>
  <c r="AI2268" i="1" s="1"/>
  <c r="AF2268" i="1" s="1"/>
  <c r="AD2273" i="1"/>
  <c r="AH2273" i="1" s="1"/>
  <c r="AI2273" i="1" s="1"/>
  <c r="AF2273" i="1" s="1"/>
  <c r="AI2288" i="1"/>
  <c r="AF2288" i="1" s="1"/>
  <c r="AI2290" i="1"/>
  <c r="AF2290" i="1" s="1"/>
  <c r="AD2293" i="1"/>
  <c r="AH2293" i="1" s="1"/>
  <c r="AI2293" i="1" s="1"/>
  <c r="AF2293" i="1" s="1"/>
  <c r="AD2294" i="1"/>
  <c r="AH2294" i="1" s="1"/>
  <c r="AI2294" i="1" s="1"/>
  <c r="AF2294" i="1" s="1"/>
  <c r="AU2326" i="1"/>
  <c r="AQ2326" i="1"/>
  <c r="AS2326" i="1"/>
  <c r="Y2172" i="1"/>
  <c r="Z2172" i="1" s="1"/>
  <c r="Y2184" i="1"/>
  <c r="Z2184" i="1" s="1"/>
  <c r="Y2196" i="1"/>
  <c r="Z2196" i="1" s="1"/>
  <c r="AS2204" i="1"/>
  <c r="AW2204" i="1" s="1"/>
  <c r="AX2204" i="1" s="1"/>
  <c r="AR2205" i="1"/>
  <c r="AQ2206" i="1"/>
  <c r="AP2207" i="1"/>
  <c r="Y2208" i="1"/>
  <c r="Z2208" i="1" s="1"/>
  <c r="AS2216" i="1"/>
  <c r="AW2216" i="1" s="1"/>
  <c r="AX2216" i="1" s="1"/>
  <c r="AR2217" i="1"/>
  <c r="AQ2218" i="1"/>
  <c r="AP2219" i="1"/>
  <c r="Y2220" i="1"/>
  <c r="Z2220" i="1" s="1"/>
  <c r="AP2232" i="1"/>
  <c r="Y2233" i="1"/>
  <c r="Z2233" i="1" s="1"/>
  <c r="AQ2234" i="1"/>
  <c r="AR2235" i="1"/>
  <c r="AU2247" i="1"/>
  <c r="AS2247" i="1"/>
  <c r="AW2247" i="1" s="1"/>
  <c r="AX2247" i="1" s="1"/>
  <c r="AQ2247" i="1"/>
  <c r="AI2252" i="1"/>
  <c r="AF2252" i="1" s="1"/>
  <c r="AI2254" i="1"/>
  <c r="AF2254" i="1" s="1"/>
  <c r="Y2257" i="1"/>
  <c r="Z2257" i="1" s="1"/>
  <c r="AU2258" i="1"/>
  <c r="AS2258" i="1"/>
  <c r="AQ2258" i="1"/>
  <c r="AT2259" i="1"/>
  <c r="AR2259" i="1"/>
  <c r="AP2259" i="1"/>
  <c r="AP2270" i="1"/>
  <c r="AA2272" i="1"/>
  <c r="AD2272" i="1" s="1"/>
  <c r="AH2272" i="1" s="1"/>
  <c r="AI2272" i="1" s="1"/>
  <c r="AF2272" i="1" s="1"/>
  <c r="Y2272" i="1"/>
  <c r="Z2272" i="1" s="1"/>
  <c r="AI2275" i="1"/>
  <c r="AF2275" i="1" s="1"/>
  <c r="AD2280" i="1"/>
  <c r="AH2280" i="1" s="1"/>
  <c r="AI2280" i="1" s="1"/>
  <c r="AF2280" i="1" s="1"/>
  <c r="AU2281" i="1"/>
  <c r="AS2281" i="1"/>
  <c r="AQ2281" i="1"/>
  <c r="AT2282" i="1"/>
  <c r="AR2282" i="1"/>
  <c r="AP2282" i="1"/>
  <c r="AC2287" i="1"/>
  <c r="AD2287" i="1" s="1"/>
  <c r="AH2287" i="1" s="1"/>
  <c r="AI2287" i="1" s="1"/>
  <c r="AF2287" i="1" s="1"/>
  <c r="Y2287" i="1"/>
  <c r="Z2287" i="1" s="1"/>
  <c r="AW2367" i="1"/>
  <c r="AX2367" i="1" s="1"/>
  <c r="Y2209" i="1"/>
  <c r="Z2209" i="1" s="1"/>
  <c r="Y2221" i="1"/>
  <c r="Z2221" i="1" s="1"/>
  <c r="AW2236" i="1"/>
  <c r="AX2236" i="1" s="1"/>
  <c r="AS2243" i="1"/>
  <c r="AW2243" i="1" s="1"/>
  <c r="AX2243" i="1" s="1"/>
  <c r="AU2245" i="1"/>
  <c r="AS2245" i="1"/>
  <c r="AT2248" i="1"/>
  <c r="AR2248" i="1"/>
  <c r="AP2248" i="1"/>
  <c r="Y2250" i="1"/>
  <c r="Z2250" i="1" s="1"/>
  <c r="AA2251" i="1"/>
  <c r="AD2251" i="1" s="1"/>
  <c r="AH2251" i="1" s="1"/>
  <c r="AI2251" i="1" s="1"/>
  <c r="AF2251" i="1" s="1"/>
  <c r="Y2251" i="1"/>
  <c r="Z2251" i="1" s="1"/>
  <c r="AS2255" i="1"/>
  <c r="AW2255" i="1" s="1"/>
  <c r="AX2255" i="1" s="1"/>
  <c r="AW2257" i="1"/>
  <c r="AX2257" i="1" s="1"/>
  <c r="AU2259" i="1"/>
  <c r="AS2259" i="1"/>
  <c r="AW2259" i="1" s="1"/>
  <c r="AX2259" i="1" s="1"/>
  <c r="AQ2259" i="1"/>
  <c r="AW2270" i="1"/>
  <c r="AX2270" i="1" s="1"/>
  <c r="AI2276" i="1"/>
  <c r="AF2276" i="1" s="1"/>
  <c r="AW2353" i="1"/>
  <c r="AX2353" i="1" s="1"/>
  <c r="AS2206" i="1"/>
  <c r="AW2206" i="1" s="1"/>
  <c r="AX2206" i="1" s="1"/>
  <c r="AR2207" i="1"/>
  <c r="Y2210" i="1"/>
  <c r="Z2210" i="1" s="1"/>
  <c r="AS2218" i="1"/>
  <c r="AR2219" i="1"/>
  <c r="Y2222" i="1"/>
  <c r="Z2222" i="1" s="1"/>
  <c r="AR2229" i="1"/>
  <c r="AP2229" i="1"/>
  <c r="AR2230" i="1"/>
  <c r="AR2232" i="1"/>
  <c r="AS2234" i="1"/>
  <c r="Y2239" i="1"/>
  <c r="Z2239" i="1" s="1"/>
  <c r="AR2247" i="1"/>
  <c r="AU2248" i="1"/>
  <c r="AW2248" i="1" s="1"/>
  <c r="AX2248" i="1" s="1"/>
  <c r="AS2248" i="1"/>
  <c r="AA2253" i="1"/>
  <c r="AD2253" i="1" s="1"/>
  <c r="AH2253" i="1" s="1"/>
  <c r="AI2253" i="1" s="1"/>
  <c r="AF2253" i="1" s="1"/>
  <c r="AW2258" i="1"/>
  <c r="AX2258" i="1" s="1"/>
  <c r="AQ2267" i="1"/>
  <c r="Y2269" i="1"/>
  <c r="Z2269" i="1" s="1"/>
  <c r="AC2284" i="1"/>
  <c r="AD2284" i="1" s="1"/>
  <c r="AH2284" i="1" s="1"/>
  <c r="AI2284" i="1" s="1"/>
  <c r="AF2284" i="1" s="1"/>
  <c r="Y2284" i="1"/>
  <c r="Z2284" i="1" s="1"/>
  <c r="AW2309" i="1"/>
  <c r="AX2309" i="1" s="1"/>
  <c r="AI2322" i="1"/>
  <c r="AF2322" i="1" s="1"/>
  <c r="AW2338" i="1"/>
  <c r="AX2338" i="1" s="1"/>
  <c r="AA2341" i="1"/>
  <c r="AD2341" i="1" s="1"/>
  <c r="AH2341" i="1" s="1"/>
  <c r="AI2341" i="1" s="1"/>
  <c r="AF2341" i="1" s="1"/>
  <c r="Y2341" i="1"/>
  <c r="Z2341" i="1" s="1"/>
  <c r="Y2163" i="1"/>
  <c r="Z2163" i="1" s="1"/>
  <c r="AS2171" i="1"/>
  <c r="AW2171" i="1" s="1"/>
  <c r="AX2171" i="1" s="1"/>
  <c r="AR2172" i="1"/>
  <c r="Y2175" i="1"/>
  <c r="Z2175" i="1" s="1"/>
  <c r="AS2183" i="1"/>
  <c r="AW2183" i="1" s="1"/>
  <c r="AX2183" i="1" s="1"/>
  <c r="AR2184" i="1"/>
  <c r="AQ2185" i="1"/>
  <c r="AP2186" i="1"/>
  <c r="Y2187" i="1"/>
  <c r="Z2187" i="1" s="1"/>
  <c r="AS2195" i="1"/>
  <c r="AW2195" i="1" s="1"/>
  <c r="AX2195" i="1" s="1"/>
  <c r="AR2196" i="1"/>
  <c r="AQ2197" i="1"/>
  <c r="AP2198" i="1"/>
  <c r="Y2199" i="1"/>
  <c r="Z2199" i="1" s="1"/>
  <c r="AS2207" i="1"/>
  <c r="AW2207" i="1" s="1"/>
  <c r="AX2207" i="1" s="1"/>
  <c r="AR2208" i="1"/>
  <c r="AQ2209" i="1"/>
  <c r="AP2210" i="1"/>
  <c r="Y2211" i="1"/>
  <c r="Z2211" i="1" s="1"/>
  <c r="AS2219" i="1"/>
  <c r="AW2219" i="1" s="1"/>
  <c r="AX2219" i="1" s="1"/>
  <c r="AR2220" i="1"/>
  <c r="AQ2221" i="1"/>
  <c r="AP2222" i="1"/>
  <c r="Y2223" i="1"/>
  <c r="Z2223" i="1" s="1"/>
  <c r="AS2231" i="1"/>
  <c r="AW2231" i="1" s="1"/>
  <c r="AX2231" i="1" s="1"/>
  <c r="AS2233" i="1"/>
  <c r="AW2233" i="1" s="1"/>
  <c r="AX2233" i="1" s="1"/>
  <c r="AU2238" i="1"/>
  <c r="AS2238" i="1"/>
  <c r="AP2242" i="1"/>
  <c r="AQ2245" i="1"/>
  <c r="AQ2248" i="1"/>
  <c r="AT2249" i="1"/>
  <c r="AR2249" i="1"/>
  <c r="AW2253" i="1"/>
  <c r="AX2253" i="1" s="1"/>
  <c r="AP2256" i="1"/>
  <c r="AD2269" i="1"/>
  <c r="AH2269" i="1" s="1"/>
  <c r="AU2294" i="1"/>
  <c r="AS2294" i="1"/>
  <c r="AQ2294" i="1"/>
  <c r="AC2329" i="1"/>
  <c r="Y2329" i="1"/>
  <c r="Z2329" i="1" s="1"/>
  <c r="Y2176" i="1"/>
  <c r="Z2176" i="1" s="1"/>
  <c r="Y2188" i="1"/>
  <c r="Z2188" i="1" s="1"/>
  <c r="Y2200" i="1"/>
  <c r="Z2200" i="1" s="1"/>
  <c r="Y2212" i="1"/>
  <c r="Z2212" i="1" s="1"/>
  <c r="Y2224" i="1"/>
  <c r="Z2224" i="1" s="1"/>
  <c r="AP2238" i="1"/>
  <c r="AR2242" i="1"/>
  <c r="AA2260" i="1"/>
  <c r="AD2260" i="1" s="1"/>
  <c r="AH2260" i="1" s="1"/>
  <c r="AI2260" i="1" s="1"/>
  <c r="AF2260" i="1" s="1"/>
  <c r="Y2260" i="1"/>
  <c r="Z2260" i="1" s="1"/>
  <c r="AA2262" i="1"/>
  <c r="AD2262" i="1" s="1"/>
  <c r="AH2262" i="1" s="1"/>
  <c r="AI2262" i="1" s="1"/>
  <c r="AF2262" i="1" s="1"/>
  <c r="Y2262" i="1"/>
  <c r="Z2262" i="1" s="1"/>
  <c r="AD2263" i="1"/>
  <c r="AH2263" i="1" s="1"/>
  <c r="AI2263" i="1" s="1"/>
  <c r="AF2263" i="1" s="1"/>
  <c r="AS2267" i="1"/>
  <c r="AW2267" i="1" s="1"/>
  <c r="AX2267" i="1" s="1"/>
  <c r="AC2270" i="1"/>
  <c r="Y2270" i="1"/>
  <c r="Z2270" i="1" s="1"/>
  <c r="AW2281" i="1"/>
  <c r="AX2281" i="1" s="1"/>
  <c r="AB2283" i="1"/>
  <c r="Y2283" i="1"/>
  <c r="Z2283" i="1" s="1"/>
  <c r="AA2289" i="1"/>
  <c r="AD2289" i="1" s="1"/>
  <c r="AH2289" i="1" s="1"/>
  <c r="AI2289" i="1" s="1"/>
  <c r="AF2289" i="1" s="1"/>
  <c r="Y2289" i="1"/>
  <c r="Z2289" i="1" s="1"/>
  <c r="Y2229" i="1"/>
  <c r="Z2229" i="1" s="1"/>
  <c r="AW2234" i="1"/>
  <c r="AX2234" i="1" s="1"/>
  <c r="AQ2238" i="1"/>
  <c r="Y2244" i="1"/>
  <c r="Z2244" i="1" s="1"/>
  <c r="AP2249" i="1"/>
  <c r="AR2256" i="1"/>
  <c r="AI2257" i="1"/>
  <c r="AF2257" i="1" s="1"/>
  <c r="Y2258" i="1"/>
  <c r="Z2258" i="1" s="1"/>
  <c r="AI2266" i="1"/>
  <c r="AF2266" i="1" s="1"/>
  <c r="AP2268" i="1"/>
  <c r="AI2269" i="1"/>
  <c r="AF2269" i="1" s="1"/>
  <c r="Y2271" i="1"/>
  <c r="Z2271" i="1" s="1"/>
  <c r="AI2278" i="1"/>
  <c r="AF2278" i="1" s="1"/>
  <c r="AI2298" i="1"/>
  <c r="AF2298" i="1" s="1"/>
  <c r="AI2312" i="1"/>
  <c r="AF2312" i="1" s="1"/>
  <c r="AS2228" i="1"/>
  <c r="AQ2228" i="1"/>
  <c r="AT2229" i="1"/>
  <c r="AP2237" i="1"/>
  <c r="AT2246" i="1"/>
  <c r="AR2246" i="1"/>
  <c r="AD2247" i="1"/>
  <c r="AH2247" i="1" s="1"/>
  <c r="AI2247" i="1" s="1"/>
  <c r="AF2247" i="1" s="1"/>
  <c r="AA2249" i="1"/>
  <c r="AD2249" i="1" s="1"/>
  <c r="AH2249" i="1" s="1"/>
  <c r="AI2249" i="1" s="1"/>
  <c r="AF2249" i="1" s="1"/>
  <c r="Y2249" i="1"/>
  <c r="Z2249" i="1" s="1"/>
  <c r="AW2256" i="1"/>
  <c r="AX2256" i="1" s="1"/>
  <c r="AW2264" i="1"/>
  <c r="AX2264" i="1" s="1"/>
  <c r="AD2270" i="1"/>
  <c r="AH2270" i="1" s="1"/>
  <c r="AI2270" i="1" s="1"/>
  <c r="AF2270" i="1" s="1"/>
  <c r="AD2271" i="1"/>
  <c r="AH2271" i="1" s="1"/>
  <c r="AT2272" i="1"/>
  <c r="AR2272" i="1"/>
  <c r="AP2272" i="1"/>
  <c r="AW2274" i="1"/>
  <c r="AX2274" i="1" s="1"/>
  <c r="AD2283" i="1"/>
  <c r="AH2283" i="1" s="1"/>
  <c r="AI2283" i="1" s="1"/>
  <c r="AF2283" i="1" s="1"/>
  <c r="AW2295" i="1"/>
  <c r="AX2295" i="1" s="1"/>
  <c r="AI2310" i="1"/>
  <c r="AF2310" i="1" s="1"/>
  <c r="AI2338" i="1"/>
  <c r="AF2338" i="1" s="1"/>
  <c r="AT2368" i="1"/>
  <c r="AR2368" i="1"/>
  <c r="AP2368" i="1"/>
  <c r="AD2285" i="1"/>
  <c r="AH2285" i="1" s="1"/>
  <c r="AI2285" i="1" s="1"/>
  <c r="AF2285" i="1" s="1"/>
  <c r="AA2298" i="1"/>
  <c r="AD2298" i="1" s="1"/>
  <c r="AH2298" i="1" s="1"/>
  <c r="Y2298" i="1"/>
  <c r="Z2298" i="1" s="1"/>
  <c r="AW2305" i="1"/>
  <c r="AX2305" i="1" s="1"/>
  <c r="AW2317" i="1"/>
  <c r="AX2317" i="1" s="1"/>
  <c r="AD2321" i="1"/>
  <c r="AH2321" i="1" s="1"/>
  <c r="AI2321" i="1" s="1"/>
  <c r="AF2321" i="1" s="1"/>
  <c r="AA2323" i="1"/>
  <c r="AD2323" i="1" s="1"/>
  <c r="AH2323" i="1" s="1"/>
  <c r="AI2323" i="1" s="1"/>
  <c r="AF2323" i="1" s="1"/>
  <c r="Y2323" i="1"/>
  <c r="Z2323" i="1" s="1"/>
  <c r="AT2333" i="1"/>
  <c r="AP2333" i="1"/>
  <c r="AD2339" i="1"/>
  <c r="AH2339" i="1" s="1"/>
  <c r="AI2339" i="1" s="1"/>
  <c r="AF2339" i="1" s="1"/>
  <c r="AB2352" i="1"/>
  <c r="Y2352" i="1"/>
  <c r="Z2352" i="1" s="1"/>
  <c r="AT2286" i="1"/>
  <c r="AR2286" i="1"/>
  <c r="AW2292" i="1"/>
  <c r="AX2292" i="1" s="1"/>
  <c r="AU2296" i="1"/>
  <c r="AS2296" i="1"/>
  <c r="AW2296" i="1" s="1"/>
  <c r="AX2296" i="1" s="1"/>
  <c r="AA2300" i="1"/>
  <c r="AD2300" i="1" s="1"/>
  <c r="AH2300" i="1" s="1"/>
  <c r="AI2300" i="1" s="1"/>
  <c r="AF2300" i="1" s="1"/>
  <c r="Y2300" i="1"/>
  <c r="Z2300" i="1" s="1"/>
  <c r="AU2307" i="1"/>
  <c r="AQ2307" i="1"/>
  <c r="AU2319" i="1"/>
  <c r="AQ2319" i="1"/>
  <c r="AU2324" i="1"/>
  <c r="AQ2324" i="1"/>
  <c r="AD2329" i="1"/>
  <c r="AH2329" i="1" s="1"/>
  <c r="AI2329" i="1" s="1"/>
  <c r="AF2329" i="1" s="1"/>
  <c r="AU2331" i="1"/>
  <c r="AS2331" i="1"/>
  <c r="AQ2331" i="1"/>
  <c r="AT2332" i="1"/>
  <c r="AR2332" i="1"/>
  <c r="AP2332" i="1"/>
  <c r="AS2333" i="1"/>
  <c r="AQ2333" i="1"/>
  <c r="AU2333" i="1"/>
  <c r="AU2346" i="1"/>
  <c r="AS2346" i="1"/>
  <c r="AW2346" i="1" s="1"/>
  <c r="AX2346" i="1" s="1"/>
  <c r="AI2359" i="1"/>
  <c r="AF2359" i="1" s="1"/>
  <c r="AQ2270" i="1"/>
  <c r="AP2271" i="1"/>
  <c r="AQ2282" i="1"/>
  <c r="AQ2283" i="1"/>
  <c r="Y2294" i="1"/>
  <c r="Z2294" i="1" s="1"/>
  <c r="AP2296" i="1"/>
  <c r="AD2305" i="1"/>
  <c r="AH2305" i="1" s="1"/>
  <c r="AB2306" i="1"/>
  <c r="AD2306" i="1" s="1"/>
  <c r="AH2306" i="1" s="1"/>
  <c r="Y2306" i="1"/>
  <c r="Z2306" i="1" s="1"/>
  <c r="AW2306" i="1"/>
  <c r="AX2306" i="1" s="1"/>
  <c r="AR2312" i="1"/>
  <c r="AP2312" i="1"/>
  <c r="AD2317" i="1"/>
  <c r="AH2317" i="1" s="1"/>
  <c r="AB2318" i="1"/>
  <c r="AD2318" i="1" s="1"/>
  <c r="AH2318" i="1" s="1"/>
  <c r="AI2318" i="1" s="1"/>
  <c r="AF2318" i="1" s="1"/>
  <c r="Y2318" i="1"/>
  <c r="Z2318" i="1" s="1"/>
  <c r="AR2333" i="1"/>
  <c r="AQ2346" i="1"/>
  <c r="AD2352" i="1"/>
  <c r="AH2352" i="1" s="1"/>
  <c r="AC2387" i="1"/>
  <c r="Y2387" i="1"/>
  <c r="Z2387" i="1" s="1"/>
  <c r="AU2462" i="1"/>
  <c r="AW2462" i="1" s="1"/>
  <c r="AX2462" i="1" s="1"/>
  <c r="AS2462" i="1"/>
  <c r="AQ2462" i="1"/>
  <c r="AB2465" i="1"/>
  <c r="Y2465" i="1"/>
  <c r="Z2465" i="1" s="1"/>
  <c r="Y2261" i="1"/>
  <c r="Z2261" i="1" s="1"/>
  <c r="Y2273" i="1"/>
  <c r="Z2273" i="1" s="1"/>
  <c r="AP2286" i="1"/>
  <c r="AR2288" i="1"/>
  <c r="AP2288" i="1"/>
  <c r="AI2292" i="1"/>
  <c r="AF2292" i="1" s="1"/>
  <c r="AQ2296" i="1"/>
  <c r="AI2301" i="1"/>
  <c r="AF2301" i="1" s="1"/>
  <c r="AA2302" i="1"/>
  <c r="AD2302" i="1" s="1"/>
  <c r="AH2302" i="1" s="1"/>
  <c r="AI2302" i="1" s="1"/>
  <c r="AF2302" i="1" s="1"/>
  <c r="AD2307" i="1"/>
  <c r="AH2307" i="1" s="1"/>
  <c r="AI2307" i="1" s="1"/>
  <c r="AF2307" i="1" s="1"/>
  <c r="AS2307" i="1"/>
  <c r="AW2307" i="1" s="1"/>
  <c r="AX2307" i="1" s="1"/>
  <c r="AT2308" i="1"/>
  <c r="AP2308" i="1"/>
  <c r="Y2311" i="1"/>
  <c r="Z2311" i="1" s="1"/>
  <c r="AA2314" i="1"/>
  <c r="AD2314" i="1" s="1"/>
  <c r="AH2314" i="1" s="1"/>
  <c r="AI2314" i="1" s="1"/>
  <c r="AF2314" i="1" s="1"/>
  <c r="AD2319" i="1"/>
  <c r="AH2319" i="1" s="1"/>
  <c r="AI2319" i="1" s="1"/>
  <c r="AF2319" i="1" s="1"/>
  <c r="AS2319" i="1"/>
  <c r="AW2319" i="1" s="1"/>
  <c r="AX2319" i="1" s="1"/>
  <c r="AT2320" i="1"/>
  <c r="AP2320" i="1"/>
  <c r="AD2324" i="1"/>
  <c r="AH2324" i="1" s="1"/>
  <c r="AI2324" i="1" s="1"/>
  <c r="AF2324" i="1" s="1"/>
  <c r="AS2324" i="1"/>
  <c r="AD2351" i="1"/>
  <c r="AH2351" i="1" s="1"/>
  <c r="AD2353" i="1"/>
  <c r="AH2353" i="1" s="1"/>
  <c r="AI2353" i="1" s="1"/>
  <c r="AF2353" i="1" s="1"/>
  <c r="AA2464" i="1"/>
  <c r="AD2464" i="1" s="1"/>
  <c r="AH2464" i="1" s="1"/>
  <c r="AI2464" i="1" s="1"/>
  <c r="AF2464" i="1" s="1"/>
  <c r="Y2464" i="1"/>
  <c r="Z2464" i="1" s="1"/>
  <c r="AS2270" i="1"/>
  <c r="AR2271" i="1"/>
  <c r="AS2282" i="1"/>
  <c r="AW2282" i="1" s="1"/>
  <c r="AX2282" i="1" s="1"/>
  <c r="AS2283" i="1"/>
  <c r="AW2283" i="1" s="1"/>
  <c r="AX2283" i="1" s="1"/>
  <c r="AI2291" i="1"/>
  <c r="AF2291" i="1" s="1"/>
  <c r="Y2296" i="1"/>
  <c r="Z2296" i="1" s="1"/>
  <c r="AR2296" i="1"/>
  <c r="AU2304" i="1"/>
  <c r="AQ2304" i="1"/>
  <c r="AU2308" i="1"/>
  <c r="AS2308" i="1"/>
  <c r="AW2308" i="1" s="1"/>
  <c r="AX2308" i="1" s="1"/>
  <c r="AQ2308" i="1"/>
  <c r="AT2309" i="1"/>
  <c r="AR2309" i="1"/>
  <c r="AP2309" i="1"/>
  <c r="AU2316" i="1"/>
  <c r="AW2316" i="1" s="1"/>
  <c r="AX2316" i="1" s="1"/>
  <c r="AQ2316" i="1"/>
  <c r="AU2320" i="1"/>
  <c r="AS2320" i="1"/>
  <c r="AQ2320" i="1"/>
  <c r="AT2321" i="1"/>
  <c r="AR2321" i="1"/>
  <c r="AP2321" i="1"/>
  <c r="AP2327" i="1"/>
  <c r="AT2328" i="1"/>
  <c r="AR2328" i="1"/>
  <c r="AP2328" i="1"/>
  <c r="AA2330" i="1"/>
  <c r="AD2330" i="1" s="1"/>
  <c r="AH2330" i="1" s="1"/>
  <c r="AI2330" i="1" s="1"/>
  <c r="AF2330" i="1" s="1"/>
  <c r="AW2332" i="1"/>
  <c r="AX2332" i="1" s="1"/>
  <c r="AW2349" i="1"/>
  <c r="AX2349" i="1" s="1"/>
  <c r="AI2356" i="1"/>
  <c r="AF2356" i="1" s="1"/>
  <c r="AI2360" i="1"/>
  <c r="AF2360" i="1" s="1"/>
  <c r="AQ2249" i="1"/>
  <c r="AP2250" i="1"/>
  <c r="AQ2261" i="1"/>
  <c r="AP2262" i="1"/>
  <c r="Y2263" i="1"/>
  <c r="Z2263" i="1" s="1"/>
  <c r="AQ2273" i="1"/>
  <c r="AP2274" i="1"/>
  <c r="Y2275" i="1"/>
  <c r="Z2275" i="1" s="1"/>
  <c r="Y2286" i="1"/>
  <c r="Z2286" i="1" s="1"/>
  <c r="AU2286" i="1"/>
  <c r="AS2288" i="1"/>
  <c r="AW2288" i="1" s="1"/>
  <c r="AX2288" i="1" s="1"/>
  <c r="Y2293" i="1"/>
  <c r="Z2293" i="1" s="1"/>
  <c r="AQ2293" i="1"/>
  <c r="AS2299" i="1"/>
  <c r="AW2299" i="1" s="1"/>
  <c r="AX2299" i="1" s="1"/>
  <c r="AQ2299" i="1"/>
  <c r="AI2305" i="1"/>
  <c r="AF2305" i="1" s="1"/>
  <c r="AR2308" i="1"/>
  <c r="AT2312" i="1"/>
  <c r="AI2317" i="1"/>
  <c r="AF2317" i="1" s="1"/>
  <c r="AR2320" i="1"/>
  <c r="AD2327" i="1"/>
  <c r="AH2327" i="1" s="1"/>
  <c r="AI2327" i="1" s="1"/>
  <c r="AF2327" i="1" s="1"/>
  <c r="AA2332" i="1"/>
  <c r="AD2332" i="1" s="1"/>
  <c r="AH2332" i="1" s="1"/>
  <c r="AI2332" i="1" s="1"/>
  <c r="AF2332" i="1" s="1"/>
  <c r="Y2332" i="1"/>
  <c r="Z2332" i="1" s="1"/>
  <c r="AD2333" i="1"/>
  <c r="AH2333" i="1" s="1"/>
  <c r="AI2333" i="1" s="1"/>
  <c r="AF2333" i="1" s="1"/>
  <c r="AT2341" i="1"/>
  <c r="AR2341" i="1"/>
  <c r="AP2341" i="1"/>
  <c r="Y2252" i="1"/>
  <c r="Z2252" i="1" s="1"/>
  <c r="AS2260" i="1"/>
  <c r="AW2260" i="1" s="1"/>
  <c r="AX2260" i="1" s="1"/>
  <c r="AR2261" i="1"/>
  <c r="AQ2262" i="1"/>
  <c r="AP2263" i="1"/>
  <c r="Y2264" i="1"/>
  <c r="Z2264" i="1" s="1"/>
  <c r="AS2272" i="1"/>
  <c r="AR2273" i="1"/>
  <c r="AQ2274" i="1"/>
  <c r="AP2275" i="1"/>
  <c r="Y2276" i="1"/>
  <c r="Z2276" i="1" s="1"/>
  <c r="AT2288" i="1"/>
  <c r="AR2293" i="1"/>
  <c r="AT2297" i="1"/>
  <c r="AR2297" i="1"/>
  <c r="AP2297" i="1"/>
  <c r="Y2307" i="1"/>
  <c r="Z2307" i="1" s="1"/>
  <c r="Y2319" i="1"/>
  <c r="Z2319" i="1" s="1"/>
  <c r="AT2327" i="1"/>
  <c r="AQ2328" i="1"/>
  <c r="AI2337" i="1"/>
  <c r="AF2337" i="1" s="1"/>
  <c r="AU2341" i="1"/>
  <c r="AW2341" i="1" s="1"/>
  <c r="AX2341" i="1" s="1"/>
  <c r="AS2341" i="1"/>
  <c r="AQ2341" i="1"/>
  <c r="AW2347" i="1"/>
  <c r="AX2347" i="1" s="1"/>
  <c r="AI2349" i="1"/>
  <c r="AF2349" i="1" s="1"/>
  <c r="AI2351" i="1"/>
  <c r="AF2351" i="1" s="1"/>
  <c r="AT2356" i="1"/>
  <c r="AR2356" i="1"/>
  <c r="AP2356" i="1"/>
  <c r="AS2273" i="1"/>
  <c r="AW2273" i="1" s="1"/>
  <c r="AX2273" i="1" s="1"/>
  <c r="AR2274" i="1"/>
  <c r="Y2277" i="1"/>
  <c r="Z2277" i="1" s="1"/>
  <c r="AU2285" i="1"/>
  <c r="AS2285" i="1"/>
  <c r="AW2285" i="1" s="1"/>
  <c r="AX2285" i="1" s="1"/>
  <c r="Y2288" i="1"/>
  <c r="Z2288" i="1" s="1"/>
  <c r="AU2288" i="1"/>
  <c r="AS2293" i="1"/>
  <c r="AP2295" i="1"/>
  <c r="AU2297" i="1"/>
  <c r="AW2297" i="1" s="1"/>
  <c r="AX2297" i="1" s="1"/>
  <c r="AS2297" i="1"/>
  <c r="AS2304" i="1"/>
  <c r="AW2304" i="1" s="1"/>
  <c r="AX2304" i="1" s="1"/>
  <c r="AT2305" i="1"/>
  <c r="AP2305" i="1"/>
  <c r="AI2306" i="1"/>
  <c r="AF2306" i="1" s="1"/>
  <c r="AS2316" i="1"/>
  <c r="AT2317" i="1"/>
  <c r="AP2317" i="1"/>
  <c r="AT2323" i="1"/>
  <c r="AP2323" i="1"/>
  <c r="Y2325" i="1"/>
  <c r="Z2325" i="1" s="1"/>
  <c r="AA2325" i="1"/>
  <c r="AD2325" i="1" s="1"/>
  <c r="AH2325" i="1" s="1"/>
  <c r="AI2325" i="1" s="1"/>
  <c r="AF2325" i="1" s="1"/>
  <c r="AU2328" i="1"/>
  <c r="AW2328" i="1" s="1"/>
  <c r="AX2328" i="1" s="1"/>
  <c r="AB2346" i="1"/>
  <c r="AD2346" i="1" s="1"/>
  <c r="AH2346" i="1" s="1"/>
  <c r="AI2346" i="1" s="1"/>
  <c r="AF2346" i="1" s="1"/>
  <c r="Y2346" i="1"/>
  <c r="Z2346" i="1" s="1"/>
  <c r="AU2352" i="1"/>
  <c r="AS2352" i="1"/>
  <c r="AW2352" i="1" s="1"/>
  <c r="AX2352" i="1" s="1"/>
  <c r="AQ2352" i="1"/>
  <c r="AT2354" i="1"/>
  <c r="AR2354" i="1"/>
  <c r="AP2354" i="1"/>
  <c r="AS2356" i="1"/>
  <c r="AW2356" i="1" s="1"/>
  <c r="AX2356" i="1" s="1"/>
  <c r="AQ2356" i="1"/>
  <c r="AU2356" i="1"/>
  <c r="AW2357" i="1"/>
  <c r="AX2357" i="1" s="1"/>
  <c r="AW2358" i="1"/>
  <c r="AX2358" i="1" s="1"/>
  <c r="AT2363" i="1"/>
  <c r="AR2363" i="1"/>
  <c r="AP2363" i="1"/>
  <c r="AT2365" i="1"/>
  <c r="AR2365" i="1"/>
  <c r="AP2365" i="1"/>
  <c r="AI2369" i="1"/>
  <c r="AF2369" i="1" s="1"/>
  <c r="AQ2240" i="1"/>
  <c r="AP2241" i="1"/>
  <c r="Y2242" i="1"/>
  <c r="Z2242" i="1" s="1"/>
  <c r="AQ2252" i="1"/>
  <c r="AP2253" i="1"/>
  <c r="Y2254" i="1"/>
  <c r="Z2254" i="1" s="1"/>
  <c r="AS2262" i="1"/>
  <c r="AW2262" i="1" s="1"/>
  <c r="AX2262" i="1" s="1"/>
  <c r="AR2263" i="1"/>
  <c r="AQ2264" i="1"/>
  <c r="AP2265" i="1"/>
  <c r="Y2266" i="1"/>
  <c r="Z2266" i="1" s="1"/>
  <c r="AS2274" i="1"/>
  <c r="AR2275" i="1"/>
  <c r="AQ2276" i="1"/>
  <c r="AP2277" i="1"/>
  <c r="Y2278" i="1"/>
  <c r="Z2278" i="1" s="1"/>
  <c r="AP2285" i="1"/>
  <c r="Y2290" i="1"/>
  <c r="Z2290" i="1" s="1"/>
  <c r="AQ2292" i="1"/>
  <c r="AQ2295" i="1"/>
  <c r="AQ2297" i="1"/>
  <c r="Y2327" i="1"/>
  <c r="Z2327" i="1" s="1"/>
  <c r="Y2333" i="1"/>
  <c r="Z2333" i="1" s="1"/>
  <c r="AW2334" i="1"/>
  <c r="AX2334" i="1" s="1"/>
  <c r="AD2338" i="1"/>
  <c r="AH2338" i="1" s="1"/>
  <c r="AA2358" i="1"/>
  <c r="AD2358" i="1" s="1"/>
  <c r="AH2358" i="1" s="1"/>
  <c r="AI2358" i="1" s="1"/>
  <c r="AF2358" i="1" s="1"/>
  <c r="Y2358" i="1"/>
  <c r="Z2358" i="1" s="1"/>
  <c r="AU2365" i="1"/>
  <c r="AW2365" i="1" s="1"/>
  <c r="AX2365" i="1" s="1"/>
  <c r="AS2365" i="1"/>
  <c r="AQ2365" i="1"/>
  <c r="AA2367" i="1"/>
  <c r="AD2367" i="1" s="1"/>
  <c r="AH2367" i="1" s="1"/>
  <c r="AI2367" i="1" s="1"/>
  <c r="AF2367" i="1" s="1"/>
  <c r="Y2367" i="1"/>
  <c r="Z2367" i="1" s="1"/>
  <c r="AS2287" i="1"/>
  <c r="AQ2287" i="1"/>
  <c r="AR2295" i="1"/>
  <c r="AT2298" i="1"/>
  <c r="AR2298" i="1"/>
  <c r="Y2299" i="1"/>
  <c r="Z2299" i="1" s="1"/>
  <c r="AU2299" i="1"/>
  <c r="Y2308" i="1"/>
  <c r="Z2308" i="1" s="1"/>
  <c r="AA2310" i="1"/>
  <c r="AD2310" i="1" s="1"/>
  <c r="AH2310" i="1" s="1"/>
  <c r="Y2310" i="1"/>
  <c r="Z2310" i="1" s="1"/>
  <c r="AD2313" i="1"/>
  <c r="AH2313" i="1" s="1"/>
  <c r="AI2313" i="1" s="1"/>
  <c r="AF2313" i="1" s="1"/>
  <c r="Y2320" i="1"/>
  <c r="Z2320" i="1" s="1"/>
  <c r="Y2321" i="1"/>
  <c r="Z2321" i="1" s="1"/>
  <c r="AA2322" i="1"/>
  <c r="AD2322" i="1" s="1"/>
  <c r="AH2322" i="1" s="1"/>
  <c r="Y2322" i="1"/>
  <c r="Z2322" i="1" s="1"/>
  <c r="AB2328" i="1"/>
  <c r="AD2328" i="1" s="1"/>
  <c r="AH2328" i="1" s="1"/>
  <c r="AI2328" i="1" s="1"/>
  <c r="AF2328" i="1" s="1"/>
  <c r="Y2328" i="1"/>
  <c r="Z2328" i="1" s="1"/>
  <c r="AW2340" i="1"/>
  <c r="AX2340" i="1" s="1"/>
  <c r="AI2344" i="1"/>
  <c r="AF2344" i="1" s="1"/>
  <c r="AI2368" i="1"/>
  <c r="AF2368" i="1" s="1"/>
  <c r="AR2285" i="1"/>
  <c r="AP2287" i="1"/>
  <c r="AW2293" i="1"/>
  <c r="AX2293" i="1" s="1"/>
  <c r="AS2295" i="1"/>
  <c r="AD2304" i="1"/>
  <c r="AH2304" i="1" s="1"/>
  <c r="AI2304" i="1" s="1"/>
  <c r="AF2304" i="1" s="1"/>
  <c r="AR2305" i="1"/>
  <c r="AB2309" i="1"/>
  <c r="AD2309" i="1" s="1"/>
  <c r="AH2309" i="1" s="1"/>
  <c r="AI2309" i="1" s="1"/>
  <c r="AF2309" i="1" s="1"/>
  <c r="Y2309" i="1"/>
  <c r="Z2309" i="1" s="1"/>
  <c r="AW2310" i="1"/>
  <c r="AX2310" i="1" s="1"/>
  <c r="AD2316" i="1"/>
  <c r="AH2316" i="1" s="1"/>
  <c r="AI2316" i="1" s="1"/>
  <c r="AF2316" i="1" s="1"/>
  <c r="AR2317" i="1"/>
  <c r="AD2336" i="1"/>
  <c r="AH2336" i="1" s="1"/>
  <c r="AI2336" i="1" s="1"/>
  <c r="AF2336" i="1" s="1"/>
  <c r="AI2343" i="1"/>
  <c r="AF2343" i="1" s="1"/>
  <c r="AW2348" i="1"/>
  <c r="AX2348" i="1" s="1"/>
  <c r="AU2374" i="1"/>
  <c r="AS2374" i="1"/>
  <c r="AW2374" i="1" s="1"/>
  <c r="AX2374" i="1" s="1"/>
  <c r="AQ2374" i="1"/>
  <c r="AI2423" i="1"/>
  <c r="AF2423" i="1" s="1"/>
  <c r="AD2342" i="1"/>
  <c r="AH2342" i="1" s="1"/>
  <c r="AI2342" i="1" s="1"/>
  <c r="AF2342" i="1" s="1"/>
  <c r="AI2350" i="1"/>
  <c r="AF2350" i="1" s="1"/>
  <c r="AU2354" i="1"/>
  <c r="AS2354" i="1"/>
  <c r="AD2356" i="1"/>
  <c r="AH2356" i="1" s="1"/>
  <c r="AD2379" i="1"/>
  <c r="AH2379" i="1" s="1"/>
  <c r="AI2379" i="1" s="1"/>
  <c r="AF2379" i="1" s="1"/>
  <c r="AD2385" i="1"/>
  <c r="AH2385" i="1" s="1"/>
  <c r="AD2387" i="1"/>
  <c r="AH2387" i="1" s="1"/>
  <c r="AT2428" i="1"/>
  <c r="AP2428" i="1"/>
  <c r="AR2428" i="1"/>
  <c r="AU2499" i="1"/>
  <c r="AS2499" i="1"/>
  <c r="AW2499" i="1" s="1"/>
  <c r="AX2499" i="1" s="1"/>
  <c r="AQ2499" i="1"/>
  <c r="AS2345" i="1"/>
  <c r="AW2345" i="1" s="1"/>
  <c r="AX2345" i="1" s="1"/>
  <c r="AQ2345" i="1"/>
  <c r="AA2368" i="1"/>
  <c r="AD2368" i="1" s="1"/>
  <c r="AH2368" i="1" s="1"/>
  <c r="Y2368" i="1"/>
  <c r="Z2368" i="1" s="1"/>
  <c r="AA2389" i="1"/>
  <c r="AD2389" i="1" s="1"/>
  <c r="AH2389" i="1" s="1"/>
  <c r="Y2389" i="1"/>
  <c r="Z2389" i="1" s="1"/>
  <c r="Y2392" i="1"/>
  <c r="Z2392" i="1" s="1"/>
  <c r="AA2392" i="1"/>
  <c r="AD2392" i="1" s="1"/>
  <c r="AH2392" i="1" s="1"/>
  <c r="AI2392" i="1" s="1"/>
  <c r="AF2392" i="1" s="1"/>
  <c r="Y2340" i="1"/>
  <c r="Z2340" i="1" s="1"/>
  <c r="AI2362" i="1"/>
  <c r="AF2362" i="1" s="1"/>
  <c r="AT2375" i="1"/>
  <c r="AR2375" i="1"/>
  <c r="AT2377" i="1"/>
  <c r="AR2377" i="1"/>
  <c r="AP2377" i="1"/>
  <c r="AI2380" i="1"/>
  <c r="AF2380" i="1" s="1"/>
  <c r="AU2386" i="1"/>
  <c r="AS2386" i="1"/>
  <c r="AW2386" i="1" s="1"/>
  <c r="AX2386" i="1" s="1"/>
  <c r="AC2390" i="1"/>
  <c r="AD2390" i="1" s="1"/>
  <c r="AH2390" i="1" s="1"/>
  <c r="AI2390" i="1" s="1"/>
  <c r="AF2390" i="1" s="1"/>
  <c r="Y2390" i="1"/>
  <c r="Z2390" i="1" s="1"/>
  <c r="AI2406" i="1"/>
  <c r="AF2406" i="1" s="1"/>
  <c r="AI2426" i="1"/>
  <c r="AF2426" i="1" s="1"/>
  <c r="AS2437" i="1"/>
  <c r="AW2437" i="1" s="1"/>
  <c r="AX2437" i="1" s="1"/>
  <c r="AU2437" i="1"/>
  <c r="AQ2437" i="1"/>
  <c r="Y2324" i="1"/>
  <c r="Z2324" i="1" s="1"/>
  <c r="AW2329" i="1"/>
  <c r="AX2329" i="1" s="1"/>
  <c r="AP2339" i="1"/>
  <c r="AQ2340" i="1"/>
  <c r="AT2344" i="1"/>
  <c r="AR2344" i="1"/>
  <c r="Y2345" i="1"/>
  <c r="Z2345" i="1" s="1"/>
  <c r="AR2345" i="1"/>
  <c r="AP2351" i="1"/>
  <c r="Y2356" i="1"/>
  <c r="Z2356" i="1" s="1"/>
  <c r="AR2357" i="1"/>
  <c r="AP2357" i="1"/>
  <c r="Y2363" i="1"/>
  <c r="Z2363" i="1" s="1"/>
  <c r="AI2364" i="1"/>
  <c r="AF2364" i="1" s="1"/>
  <c r="Y2365" i="1"/>
  <c r="Z2365" i="1" s="1"/>
  <c r="AS2369" i="1"/>
  <c r="AW2369" i="1" s="1"/>
  <c r="AX2369" i="1" s="1"/>
  <c r="AQ2369" i="1"/>
  <c r="AI2385" i="1"/>
  <c r="AF2385" i="1" s="1"/>
  <c r="AI2387" i="1"/>
  <c r="AF2387" i="1" s="1"/>
  <c r="AS2402" i="1"/>
  <c r="AQ2402" i="1"/>
  <c r="AU2402" i="1"/>
  <c r="AC2414" i="1"/>
  <c r="AD2414" i="1" s="1"/>
  <c r="AH2414" i="1" s="1"/>
  <c r="AI2414" i="1" s="1"/>
  <c r="AF2414" i="1" s="1"/>
  <c r="Y2414" i="1"/>
  <c r="Z2414" i="1" s="1"/>
  <c r="AA2441" i="1"/>
  <c r="AD2441" i="1" s="1"/>
  <c r="AH2441" i="1" s="1"/>
  <c r="AI2441" i="1" s="1"/>
  <c r="AF2441" i="1" s="1"/>
  <c r="Y2441" i="1"/>
  <c r="Z2441" i="1" s="1"/>
  <c r="AS2306" i="1"/>
  <c r="AR2307" i="1"/>
  <c r="AS2318" i="1"/>
  <c r="AW2318" i="1" s="1"/>
  <c r="AX2318" i="1" s="1"/>
  <c r="AR2319" i="1"/>
  <c r="AR2325" i="1"/>
  <c r="AS2327" i="1"/>
  <c r="AQ2332" i="1"/>
  <c r="AA2335" i="1"/>
  <c r="AD2335" i="1" s="1"/>
  <c r="AH2335" i="1" s="1"/>
  <c r="AI2335" i="1" s="1"/>
  <c r="AF2335" i="1" s="1"/>
  <c r="Y2335" i="1"/>
  <c r="Z2335" i="1" s="1"/>
  <c r="AP2337" i="1"/>
  <c r="Y2338" i="1"/>
  <c r="Z2338" i="1" s="1"/>
  <c r="AQ2339" i="1"/>
  <c r="AR2340" i="1"/>
  <c r="Y2348" i="1"/>
  <c r="Z2348" i="1" s="1"/>
  <c r="Y2351" i="1"/>
  <c r="Z2351" i="1" s="1"/>
  <c r="AQ2351" i="1"/>
  <c r="AS2357" i="1"/>
  <c r="AQ2357" i="1"/>
  <c r="AA2359" i="1"/>
  <c r="AD2359" i="1" s="1"/>
  <c r="AH2359" i="1" s="1"/>
  <c r="Y2359" i="1"/>
  <c r="Z2359" i="1" s="1"/>
  <c r="AI2361" i="1"/>
  <c r="AF2361" i="1" s="1"/>
  <c r="AU2366" i="1"/>
  <c r="AS2366" i="1"/>
  <c r="AW2366" i="1" s="1"/>
  <c r="AX2366" i="1" s="1"/>
  <c r="AQ2366" i="1"/>
  <c r="AP2375" i="1"/>
  <c r="AU2376" i="1"/>
  <c r="AS2376" i="1"/>
  <c r="AW2376" i="1" s="1"/>
  <c r="AX2376" i="1" s="1"/>
  <c r="AQ2376" i="1"/>
  <c r="AI2381" i="1"/>
  <c r="AF2381" i="1" s="1"/>
  <c r="AI2383" i="1"/>
  <c r="AF2383" i="1" s="1"/>
  <c r="AQ2386" i="1"/>
  <c r="AW2398" i="1"/>
  <c r="AX2398" i="1" s="1"/>
  <c r="AR2426" i="1"/>
  <c r="AT2426" i="1"/>
  <c r="AP2426" i="1"/>
  <c r="AR2351" i="1"/>
  <c r="AD2354" i="1"/>
  <c r="AH2354" i="1" s="1"/>
  <c r="AI2354" i="1" s="1"/>
  <c r="AF2354" i="1" s="1"/>
  <c r="AT2355" i="1"/>
  <c r="AR2355" i="1"/>
  <c r="AD2363" i="1"/>
  <c r="AH2363" i="1" s="1"/>
  <c r="AI2363" i="1" s="1"/>
  <c r="AF2363" i="1" s="1"/>
  <c r="AD2365" i="1"/>
  <c r="AH2365" i="1" s="1"/>
  <c r="AI2365" i="1" s="1"/>
  <c r="AF2365" i="1" s="1"/>
  <c r="AD2366" i="1"/>
  <c r="AH2366" i="1" s="1"/>
  <c r="AI2366" i="1" s="1"/>
  <c r="AF2366" i="1" s="1"/>
  <c r="AR2370" i="1"/>
  <c r="AP2370" i="1"/>
  <c r="AR2382" i="1"/>
  <c r="AP2382" i="1"/>
  <c r="AT2382" i="1"/>
  <c r="AT2387" i="1"/>
  <c r="AR2387" i="1"/>
  <c r="AI2388" i="1"/>
  <c r="AF2388" i="1" s="1"/>
  <c r="AW2407" i="1"/>
  <c r="AX2407" i="1" s="1"/>
  <c r="Y2417" i="1"/>
  <c r="Z2417" i="1" s="1"/>
  <c r="AA2417" i="1"/>
  <c r="AD2417" i="1" s="1"/>
  <c r="AH2417" i="1" s="1"/>
  <c r="AI2417" i="1" s="1"/>
  <c r="AF2417" i="1" s="1"/>
  <c r="AA2440" i="1"/>
  <c r="AD2440" i="1" s="1"/>
  <c r="AH2440" i="1" s="1"/>
  <c r="AI2440" i="1" s="1"/>
  <c r="AF2440" i="1" s="1"/>
  <c r="Y2440" i="1"/>
  <c r="Z2440" i="1" s="1"/>
  <c r="Y2312" i="1"/>
  <c r="Z2312" i="1" s="1"/>
  <c r="AR2337" i="1"/>
  <c r="AS2339" i="1"/>
  <c r="Y2344" i="1"/>
  <c r="Z2344" i="1" s="1"/>
  <c r="AA2347" i="1"/>
  <c r="AD2347" i="1" s="1"/>
  <c r="AH2347" i="1" s="1"/>
  <c r="AI2347" i="1" s="1"/>
  <c r="AF2347" i="1" s="1"/>
  <c r="Y2347" i="1"/>
  <c r="Z2347" i="1" s="1"/>
  <c r="AA2349" i="1"/>
  <c r="AD2349" i="1" s="1"/>
  <c r="AH2349" i="1" s="1"/>
  <c r="AS2351" i="1"/>
  <c r="AW2351" i="1" s="1"/>
  <c r="AX2351" i="1" s="1"/>
  <c r="AU2355" i="1"/>
  <c r="AS2355" i="1"/>
  <c r="AW2355" i="1" s="1"/>
  <c r="AX2355" i="1" s="1"/>
  <c r="AW2363" i="1"/>
  <c r="AX2363" i="1" s="1"/>
  <c r="AU2364" i="1"/>
  <c r="AS2364" i="1"/>
  <c r="AR2366" i="1"/>
  <c r="AW2375" i="1"/>
  <c r="AX2375" i="1" s="1"/>
  <c r="AW2377" i="1"/>
  <c r="AX2377" i="1" s="1"/>
  <c r="AW2384" i="1"/>
  <c r="AX2384" i="1" s="1"/>
  <c r="AW2395" i="1"/>
  <c r="AX2395" i="1" s="1"/>
  <c r="AS2309" i="1"/>
  <c r="AR2310" i="1"/>
  <c r="AS2321" i="1"/>
  <c r="AW2321" i="1" s="1"/>
  <c r="AX2321" i="1" s="1"/>
  <c r="AW2327" i="1"/>
  <c r="AX2327" i="1" s="1"/>
  <c r="Y2331" i="1"/>
  <c r="Z2331" i="1" s="1"/>
  <c r="AR2334" i="1"/>
  <c r="AP2334" i="1"/>
  <c r="AR2335" i="1"/>
  <c r="AS2336" i="1"/>
  <c r="AW2336" i="1" s="1"/>
  <c r="AX2336" i="1" s="1"/>
  <c r="AS2338" i="1"/>
  <c r="AU2343" i="1"/>
  <c r="AS2343" i="1"/>
  <c r="AS2344" i="1"/>
  <c r="AW2344" i="1" s="1"/>
  <c r="AX2344" i="1" s="1"/>
  <c r="AA2348" i="1"/>
  <c r="AD2348" i="1" s="1"/>
  <c r="AH2348" i="1" s="1"/>
  <c r="AI2348" i="1" s="1"/>
  <c r="AF2348" i="1" s="1"/>
  <c r="AI2352" i="1"/>
  <c r="AF2352" i="1" s="1"/>
  <c r="AQ2353" i="1"/>
  <c r="AP2355" i="1"/>
  <c r="AQ2362" i="1"/>
  <c r="AP2364" i="1"/>
  <c r="AT2367" i="1"/>
  <c r="AR2367" i="1"/>
  <c r="AP2367" i="1"/>
  <c r="AI2371" i="1"/>
  <c r="AF2371" i="1" s="1"/>
  <c r="AI2374" i="1"/>
  <c r="AF2374" i="1" s="1"/>
  <c r="AA2377" i="1"/>
  <c r="AD2377" i="1" s="1"/>
  <c r="AH2377" i="1" s="1"/>
  <c r="AI2377" i="1" s="1"/>
  <c r="AF2377" i="1" s="1"/>
  <c r="Y2377" i="1"/>
  <c r="Z2377" i="1" s="1"/>
  <c r="AW2379" i="1"/>
  <c r="AX2379" i="1" s="1"/>
  <c r="AS2381" i="1"/>
  <c r="AW2381" i="1" s="1"/>
  <c r="AX2381" i="1" s="1"/>
  <c r="AQ2381" i="1"/>
  <c r="AU2381" i="1"/>
  <c r="AP2387" i="1"/>
  <c r="AI2391" i="1"/>
  <c r="AF2391" i="1" s="1"/>
  <c r="AI2432" i="1"/>
  <c r="AF2432" i="1" s="1"/>
  <c r="AT2322" i="1"/>
  <c r="AP2330" i="1"/>
  <c r="AR2331" i="1"/>
  <c r="AP2347" i="1"/>
  <c r="AR2353" i="1"/>
  <c r="AQ2355" i="1"/>
  <c r="Y2357" i="1"/>
  <c r="Z2357" i="1" s="1"/>
  <c r="AR2358" i="1"/>
  <c r="AP2358" i="1"/>
  <c r="AQ2364" i="1"/>
  <c r="Y2366" i="1"/>
  <c r="Z2366" i="1" s="1"/>
  <c r="AU2367" i="1"/>
  <c r="AS2367" i="1"/>
  <c r="Y2369" i="1"/>
  <c r="Z2369" i="1" s="1"/>
  <c r="AA2370" i="1"/>
  <c r="AD2370" i="1" s="1"/>
  <c r="AH2370" i="1" s="1"/>
  <c r="AI2370" i="1" s="1"/>
  <c r="AF2370" i="1" s="1"/>
  <c r="Y2370" i="1"/>
  <c r="Z2370" i="1" s="1"/>
  <c r="AT2370" i="1"/>
  <c r="AD2378" i="1"/>
  <c r="AH2378" i="1" s="1"/>
  <c r="AI2378" i="1" s="1"/>
  <c r="AF2378" i="1" s="1"/>
  <c r="AU2388" i="1"/>
  <c r="AS2388" i="1"/>
  <c r="AW2388" i="1" s="1"/>
  <c r="AX2388" i="1" s="1"/>
  <c r="AQ2388" i="1"/>
  <c r="AS2389" i="1"/>
  <c r="AW2389" i="1" s="1"/>
  <c r="AX2389" i="1" s="1"/>
  <c r="AQ2389" i="1"/>
  <c r="AC2397" i="1"/>
  <c r="AD2397" i="1" s="1"/>
  <c r="AH2397" i="1" s="1"/>
  <c r="AI2397" i="1" s="1"/>
  <c r="AF2397" i="1" s="1"/>
  <c r="AI2326" i="1"/>
  <c r="AF2326" i="1" s="1"/>
  <c r="AW2339" i="1"/>
  <c r="AX2339" i="1" s="1"/>
  <c r="AI2340" i="1"/>
  <c r="AF2340" i="1" s="1"/>
  <c r="AQ2343" i="1"/>
  <c r="AR2346" i="1"/>
  <c r="AP2346" i="1"/>
  <c r="AS2353" i="1"/>
  <c r="AS2362" i="1"/>
  <c r="AW2362" i="1" s="1"/>
  <c r="AX2362" i="1" s="1"/>
  <c r="AA2372" i="1"/>
  <c r="AD2372" i="1" s="1"/>
  <c r="AH2372" i="1" s="1"/>
  <c r="AI2372" i="1" s="1"/>
  <c r="AF2372" i="1" s="1"/>
  <c r="AI2373" i="1"/>
  <c r="AF2373" i="1" s="1"/>
  <c r="AD2375" i="1"/>
  <c r="AH2375" i="1" s="1"/>
  <c r="AI2375" i="1" s="1"/>
  <c r="AF2375" i="1" s="1"/>
  <c r="AD2380" i="1"/>
  <c r="AH2380" i="1" s="1"/>
  <c r="AW2382" i="1"/>
  <c r="AX2382" i="1" s="1"/>
  <c r="AC2395" i="1"/>
  <c r="AD2395" i="1" s="1"/>
  <c r="AH2395" i="1" s="1"/>
  <c r="AI2395" i="1" s="1"/>
  <c r="AF2395" i="1" s="1"/>
  <c r="Y2395" i="1"/>
  <c r="Z2395" i="1" s="1"/>
  <c r="AC2402" i="1"/>
  <c r="AD2402" i="1" s="1"/>
  <c r="AH2402" i="1" s="1"/>
  <c r="Y2402" i="1"/>
  <c r="Z2402" i="1" s="1"/>
  <c r="AR2432" i="1"/>
  <c r="AP2432" i="1"/>
  <c r="AT2432" i="1"/>
  <c r="AC2439" i="1"/>
  <c r="AD2439" i="1" s="1"/>
  <c r="AH2439" i="1" s="1"/>
  <c r="AI2439" i="1" s="1"/>
  <c r="AF2439" i="1" s="1"/>
  <c r="Y2439" i="1"/>
  <c r="Z2439" i="1" s="1"/>
  <c r="AT2475" i="1"/>
  <c r="AP2475" i="1"/>
  <c r="AR2475" i="1"/>
  <c r="AD2393" i="1"/>
  <c r="AH2393" i="1" s="1"/>
  <c r="AI2393" i="1" s="1"/>
  <c r="AF2393" i="1" s="1"/>
  <c r="AI2403" i="1"/>
  <c r="AF2403" i="1" s="1"/>
  <c r="AT2406" i="1"/>
  <c r="AR2406" i="1"/>
  <c r="AI2407" i="1"/>
  <c r="AF2407" i="1" s="1"/>
  <c r="AA2410" i="1"/>
  <c r="AD2410" i="1" s="1"/>
  <c r="AH2410" i="1" s="1"/>
  <c r="AI2410" i="1" s="1"/>
  <c r="AF2410" i="1" s="1"/>
  <c r="Y2410" i="1"/>
  <c r="Z2410" i="1" s="1"/>
  <c r="AW2414" i="1"/>
  <c r="AX2414" i="1" s="1"/>
  <c r="AA2416" i="1"/>
  <c r="AD2416" i="1" s="1"/>
  <c r="AH2416" i="1" s="1"/>
  <c r="AI2416" i="1" s="1"/>
  <c r="AF2416" i="1" s="1"/>
  <c r="Y2416" i="1"/>
  <c r="Z2416" i="1" s="1"/>
  <c r="AI2427" i="1"/>
  <c r="AF2427" i="1" s="1"/>
  <c r="AA2430" i="1"/>
  <c r="AD2430" i="1" s="1"/>
  <c r="AH2430" i="1" s="1"/>
  <c r="AI2430" i="1" s="1"/>
  <c r="AF2430" i="1" s="1"/>
  <c r="Y2430" i="1"/>
  <c r="Z2430" i="1" s="1"/>
  <c r="AI2459" i="1"/>
  <c r="AF2459" i="1" s="1"/>
  <c r="AT2499" i="1"/>
  <c r="AR2499" i="1"/>
  <c r="AP2499" i="1"/>
  <c r="AQ2375" i="1"/>
  <c r="AP2376" i="1"/>
  <c r="AI2400" i="1"/>
  <c r="AF2400" i="1" s="1"/>
  <c r="AT2403" i="1"/>
  <c r="AR2403" i="1"/>
  <c r="AP2403" i="1"/>
  <c r="AD2405" i="1"/>
  <c r="AH2405" i="1" s="1"/>
  <c r="AI2405" i="1" s="1"/>
  <c r="AF2405" i="1" s="1"/>
  <c r="AP2406" i="1"/>
  <c r="AD2419" i="1"/>
  <c r="AH2419" i="1" s="1"/>
  <c r="AI2419" i="1" s="1"/>
  <c r="AF2419" i="1" s="1"/>
  <c r="AA2422" i="1"/>
  <c r="AD2422" i="1" s="1"/>
  <c r="AH2422" i="1" s="1"/>
  <c r="AI2422" i="1" s="1"/>
  <c r="AF2422" i="1" s="1"/>
  <c r="Y2422" i="1"/>
  <c r="Z2422" i="1" s="1"/>
  <c r="AU2426" i="1"/>
  <c r="AS2426" i="1"/>
  <c r="AW2426" i="1" s="1"/>
  <c r="AX2426" i="1" s="1"/>
  <c r="AQ2426" i="1"/>
  <c r="AT2427" i="1"/>
  <c r="AR2427" i="1"/>
  <c r="AP2427" i="1"/>
  <c r="AS2431" i="1"/>
  <c r="AQ2431" i="1"/>
  <c r="AI2436" i="1"/>
  <c r="AF2436" i="1" s="1"/>
  <c r="AB2463" i="1"/>
  <c r="Y2463" i="1"/>
  <c r="Z2463" i="1" s="1"/>
  <c r="AA2478" i="1"/>
  <c r="AD2478" i="1" s="1"/>
  <c r="AH2478" i="1" s="1"/>
  <c r="Y2478" i="1"/>
  <c r="Z2478" i="1" s="1"/>
  <c r="AS2491" i="1"/>
  <c r="AW2491" i="1" s="1"/>
  <c r="AX2491" i="1" s="1"/>
  <c r="AQ2491" i="1"/>
  <c r="AT2498" i="1"/>
  <c r="AR2498" i="1"/>
  <c r="AP2498" i="1"/>
  <c r="Y2378" i="1"/>
  <c r="Z2378" i="1" s="1"/>
  <c r="AW2390" i="1"/>
  <c r="AX2390" i="1" s="1"/>
  <c r="AS2396" i="1"/>
  <c r="AQ2396" i="1"/>
  <c r="AA2406" i="1"/>
  <c r="AD2406" i="1" s="1"/>
  <c r="AH2406" i="1" s="1"/>
  <c r="Y2406" i="1"/>
  <c r="Z2406" i="1" s="1"/>
  <c r="AR2408" i="1"/>
  <c r="AP2408" i="1"/>
  <c r="AU2427" i="1"/>
  <c r="AW2427" i="1" s="1"/>
  <c r="AX2427" i="1" s="1"/>
  <c r="AQ2427" i="1"/>
  <c r="AU2431" i="1"/>
  <c r="AW2431" i="1" s="1"/>
  <c r="AX2431" i="1" s="1"/>
  <c r="AT2442" i="1"/>
  <c r="AR2442" i="1"/>
  <c r="AP2442" i="1"/>
  <c r="AS2443" i="1"/>
  <c r="AW2443" i="1" s="1"/>
  <c r="AX2443" i="1" s="1"/>
  <c r="AQ2443" i="1"/>
  <c r="AU2443" i="1"/>
  <c r="AD2460" i="1"/>
  <c r="AH2460" i="1" s="1"/>
  <c r="AW2471" i="1"/>
  <c r="AX2471" i="1" s="1"/>
  <c r="AR2480" i="1"/>
  <c r="AP2480" i="1"/>
  <c r="Y2487" i="1"/>
  <c r="Z2487" i="1" s="1"/>
  <c r="AU2491" i="1"/>
  <c r="AU2498" i="1"/>
  <c r="AW2498" i="1" s="1"/>
  <c r="AX2498" i="1" s="1"/>
  <c r="AS2498" i="1"/>
  <c r="AQ2498" i="1"/>
  <c r="AU2394" i="1"/>
  <c r="AS2394" i="1"/>
  <c r="AA2398" i="1"/>
  <c r="AD2398" i="1" s="1"/>
  <c r="AH2398" i="1" s="1"/>
  <c r="AI2398" i="1" s="1"/>
  <c r="AF2398" i="1" s="1"/>
  <c r="Y2398" i="1"/>
  <c r="Z2398" i="1" s="1"/>
  <c r="AW2402" i="1"/>
  <c r="AX2402" i="1" s="1"/>
  <c r="AS2407" i="1"/>
  <c r="AQ2407" i="1"/>
  <c r="AW2413" i="1"/>
  <c r="AX2413" i="1" s="1"/>
  <c r="Y2415" i="1"/>
  <c r="Z2415" i="1" s="1"/>
  <c r="AD2435" i="1"/>
  <c r="AH2435" i="1" s="1"/>
  <c r="AI2435" i="1" s="1"/>
  <c r="AF2435" i="1" s="1"/>
  <c r="AR2450" i="1"/>
  <c r="AP2450" i="1"/>
  <c r="AT2451" i="1"/>
  <c r="AR2451" i="1"/>
  <c r="AU2452" i="1"/>
  <c r="AS2452" i="1"/>
  <c r="AW2452" i="1" s="1"/>
  <c r="AX2452" i="1" s="1"/>
  <c r="AQ2452" i="1"/>
  <c r="AD2463" i="1"/>
  <c r="AH2463" i="1" s="1"/>
  <c r="AI2463" i="1" s="1"/>
  <c r="AF2463" i="1" s="1"/>
  <c r="AR2468" i="1"/>
  <c r="AP2468" i="1"/>
  <c r="AT2468" i="1"/>
  <c r="AD2487" i="1"/>
  <c r="AH2487" i="1" s="1"/>
  <c r="AQ2378" i="1"/>
  <c r="AP2379" i="1"/>
  <c r="Y2380" i="1"/>
  <c r="Z2380" i="1" s="1"/>
  <c r="AT2389" i="1"/>
  <c r="AQ2391" i="1"/>
  <c r="AW2392" i="1"/>
  <c r="AX2392" i="1" s="1"/>
  <c r="AP2394" i="1"/>
  <c r="AT2396" i="1"/>
  <c r="AU2407" i="1"/>
  <c r="AI2420" i="1"/>
  <c r="AF2420" i="1" s="1"/>
  <c r="AI2425" i="1"/>
  <c r="AF2425" i="1" s="1"/>
  <c r="AW2428" i="1"/>
  <c r="AX2428" i="1" s="1"/>
  <c r="AW2432" i="1"/>
  <c r="AX2432" i="1" s="1"/>
  <c r="AI2447" i="1"/>
  <c r="AF2447" i="1" s="1"/>
  <c r="AU2451" i="1"/>
  <c r="AS2451" i="1"/>
  <c r="AQ2451" i="1"/>
  <c r="AI2473" i="1"/>
  <c r="AF2473" i="1" s="1"/>
  <c r="Y2474" i="1"/>
  <c r="Z2474" i="1" s="1"/>
  <c r="AI2478" i="1"/>
  <c r="AF2478" i="1" s="1"/>
  <c r="AT2480" i="1"/>
  <c r="AI2415" i="1"/>
  <c r="AF2415" i="1" s="1"/>
  <c r="AA2418" i="1"/>
  <c r="AD2418" i="1" s="1"/>
  <c r="AH2418" i="1" s="1"/>
  <c r="AI2418" i="1" s="1"/>
  <c r="AF2418" i="1" s="1"/>
  <c r="Y2418" i="1"/>
  <c r="Z2418" i="1" s="1"/>
  <c r="AA2428" i="1"/>
  <c r="AD2428" i="1" s="1"/>
  <c r="AH2428" i="1" s="1"/>
  <c r="AI2428" i="1" s="1"/>
  <c r="AF2428" i="1" s="1"/>
  <c r="Y2428" i="1"/>
  <c r="Z2428" i="1" s="1"/>
  <c r="AT2440" i="1"/>
  <c r="AP2440" i="1"/>
  <c r="AA2453" i="1"/>
  <c r="AD2453" i="1" s="1"/>
  <c r="AH2453" i="1" s="1"/>
  <c r="AI2453" i="1" s="1"/>
  <c r="AF2453" i="1" s="1"/>
  <c r="Y2453" i="1"/>
  <c r="Z2453" i="1" s="1"/>
  <c r="AT2466" i="1"/>
  <c r="AR2466" i="1"/>
  <c r="AP2466" i="1"/>
  <c r="AQ2368" i="1"/>
  <c r="AP2369" i="1"/>
  <c r="AS2378" i="1"/>
  <c r="AW2378" i="1" s="1"/>
  <c r="AX2378" i="1" s="1"/>
  <c r="AR2379" i="1"/>
  <c r="AQ2380" i="1"/>
  <c r="AP2381" i="1"/>
  <c r="Y2382" i="1"/>
  <c r="Z2382" i="1" s="1"/>
  <c r="Y2391" i="1"/>
  <c r="Z2391" i="1" s="1"/>
  <c r="AS2391" i="1"/>
  <c r="AW2391" i="1" s="1"/>
  <c r="AX2391" i="1" s="1"/>
  <c r="Y2394" i="1"/>
  <c r="Z2394" i="1" s="1"/>
  <c r="AR2394" i="1"/>
  <c r="Y2396" i="1"/>
  <c r="Z2396" i="1" s="1"/>
  <c r="AW2396" i="1"/>
  <c r="AX2396" i="1" s="1"/>
  <c r="AS2401" i="1"/>
  <c r="AW2401" i="1" s="1"/>
  <c r="AX2401" i="1" s="1"/>
  <c r="AA2404" i="1"/>
  <c r="AD2404" i="1" s="1"/>
  <c r="AH2404" i="1" s="1"/>
  <c r="AI2404" i="1" s="1"/>
  <c r="AF2404" i="1" s="1"/>
  <c r="Y2404" i="1"/>
  <c r="Z2404" i="1" s="1"/>
  <c r="AR2404" i="1"/>
  <c r="AI2412" i="1"/>
  <c r="AF2412" i="1" s="1"/>
  <c r="AT2416" i="1"/>
  <c r="AP2416" i="1"/>
  <c r="AR2420" i="1"/>
  <c r="AP2420" i="1"/>
  <c r="AW2433" i="1"/>
  <c r="AX2433" i="1" s="1"/>
  <c r="AU2438" i="1"/>
  <c r="AS2438" i="1"/>
  <c r="AW2438" i="1" s="1"/>
  <c r="AX2438" i="1" s="1"/>
  <c r="AQ2438" i="1"/>
  <c r="AT2439" i="1"/>
  <c r="AR2439" i="1"/>
  <c r="AP2439" i="1"/>
  <c r="AU2466" i="1"/>
  <c r="AS2466" i="1"/>
  <c r="AW2466" i="1" s="1"/>
  <c r="AX2466" i="1" s="1"/>
  <c r="AQ2466" i="1"/>
  <c r="AW2469" i="1"/>
  <c r="AX2469" i="1" s="1"/>
  <c r="AD2474" i="1"/>
  <c r="AH2474" i="1" s="1"/>
  <c r="AS2479" i="1"/>
  <c r="AW2479" i="1" s="1"/>
  <c r="AX2479" i="1" s="1"/>
  <c r="AQ2479" i="1"/>
  <c r="AS2485" i="1"/>
  <c r="AW2485" i="1" s="1"/>
  <c r="AX2485" i="1" s="1"/>
  <c r="AU2485" i="1"/>
  <c r="Y2371" i="1"/>
  <c r="Z2371" i="1" s="1"/>
  <c r="AS2379" i="1"/>
  <c r="AR2380" i="1"/>
  <c r="Y2383" i="1"/>
  <c r="Z2383" i="1" s="1"/>
  <c r="AT2391" i="1"/>
  <c r="AR2397" i="1"/>
  <c r="AP2397" i="1"/>
  <c r="AI2402" i="1"/>
  <c r="AF2402" i="1" s="1"/>
  <c r="Y2403" i="1"/>
  <c r="Z2403" i="1" s="1"/>
  <c r="AW2408" i="1"/>
  <c r="AX2408" i="1" s="1"/>
  <c r="AT2415" i="1"/>
  <c r="AR2415" i="1"/>
  <c r="AP2415" i="1"/>
  <c r="AS2419" i="1"/>
  <c r="AW2419" i="1" s="1"/>
  <c r="AX2419" i="1" s="1"/>
  <c r="AQ2419" i="1"/>
  <c r="AW2425" i="1"/>
  <c r="AX2425" i="1" s="1"/>
  <c r="AD2431" i="1"/>
  <c r="AH2431" i="1" s="1"/>
  <c r="AA2434" i="1"/>
  <c r="AD2434" i="1" s="1"/>
  <c r="AH2434" i="1" s="1"/>
  <c r="AI2434" i="1" s="1"/>
  <c r="AF2434" i="1" s="1"/>
  <c r="Y2434" i="1"/>
  <c r="Z2434" i="1" s="1"/>
  <c r="AP2438" i="1"/>
  <c r="AU2439" i="1"/>
  <c r="AQ2439" i="1"/>
  <c r="AU2463" i="1"/>
  <c r="AS2463" i="1"/>
  <c r="AA2469" i="1"/>
  <c r="AD2469" i="1" s="1"/>
  <c r="AH2469" i="1" s="1"/>
  <c r="AI2469" i="1" s="1"/>
  <c r="AF2469" i="1" s="1"/>
  <c r="Y2469" i="1"/>
  <c r="Z2469" i="1" s="1"/>
  <c r="AU2479" i="1"/>
  <c r="AA2490" i="1"/>
  <c r="AD2490" i="1" s="1"/>
  <c r="AH2490" i="1" s="1"/>
  <c r="AI2490" i="1" s="1"/>
  <c r="AF2490" i="1" s="1"/>
  <c r="Y2490" i="1"/>
  <c r="Z2490" i="1" s="1"/>
  <c r="AI2389" i="1"/>
  <c r="AF2389" i="1" s="1"/>
  <c r="AT2395" i="1"/>
  <c r="AR2395" i="1"/>
  <c r="AU2405" i="1"/>
  <c r="AS2405" i="1"/>
  <c r="AW2405" i="1" s="1"/>
  <c r="AX2405" i="1" s="1"/>
  <c r="Y2407" i="1"/>
  <c r="Z2407" i="1" s="1"/>
  <c r="AD2411" i="1"/>
  <c r="AH2411" i="1" s="1"/>
  <c r="AI2411" i="1" s="1"/>
  <c r="AF2411" i="1" s="1"/>
  <c r="AU2413" i="1"/>
  <c r="AU2414" i="1"/>
  <c r="AS2414" i="1"/>
  <c r="AQ2414" i="1"/>
  <c r="AU2415" i="1"/>
  <c r="AQ2415" i="1"/>
  <c r="AT2420" i="1"/>
  <c r="AI2424" i="1"/>
  <c r="AF2424" i="1" s="1"/>
  <c r="Y2427" i="1"/>
  <c r="Z2427" i="1" s="1"/>
  <c r="AT2438" i="1"/>
  <c r="AW2439" i="1"/>
  <c r="AX2439" i="1" s="1"/>
  <c r="AR2440" i="1"/>
  <c r="AQ2485" i="1"/>
  <c r="AQ2393" i="1"/>
  <c r="AS2397" i="1"/>
  <c r="AW2397" i="1" s="1"/>
  <c r="AX2397" i="1" s="1"/>
  <c r="AD2407" i="1"/>
  <c r="AH2407" i="1" s="1"/>
  <c r="AD2413" i="1"/>
  <c r="AH2413" i="1" s="1"/>
  <c r="AI2413" i="1" s="1"/>
  <c r="AF2413" i="1" s="1"/>
  <c r="AP2414" i="1"/>
  <c r="AS2415" i="1"/>
  <c r="AW2415" i="1" s="1"/>
  <c r="AX2415" i="1" s="1"/>
  <c r="AR2416" i="1"/>
  <c r="AD2423" i="1"/>
  <c r="AH2423" i="1" s="1"/>
  <c r="AQ2425" i="1"/>
  <c r="AD2427" i="1"/>
  <c r="AH2427" i="1" s="1"/>
  <c r="AA2429" i="1"/>
  <c r="AD2429" i="1" s="1"/>
  <c r="AH2429" i="1" s="1"/>
  <c r="AI2429" i="1" s="1"/>
  <c r="AF2429" i="1" s="1"/>
  <c r="AI2431" i="1"/>
  <c r="AF2431" i="1" s="1"/>
  <c r="AI2437" i="1"/>
  <c r="AF2437" i="1" s="1"/>
  <c r="AT2454" i="1"/>
  <c r="AR2454" i="1"/>
  <c r="AP2454" i="1"/>
  <c r="AS2455" i="1"/>
  <c r="AW2455" i="1" s="1"/>
  <c r="AX2455" i="1" s="1"/>
  <c r="AQ2455" i="1"/>
  <c r="AU2455" i="1"/>
  <c r="AQ2463" i="1"/>
  <c r="AU2398" i="1"/>
  <c r="AT2399" i="1"/>
  <c r="AU2442" i="1"/>
  <c r="AS2442" i="1"/>
  <c r="AW2442" i="1" s="1"/>
  <c r="AX2442" i="1" s="1"/>
  <c r="AQ2442" i="1"/>
  <c r="AA2445" i="1"/>
  <c r="AD2445" i="1" s="1"/>
  <c r="AH2445" i="1" s="1"/>
  <c r="AI2445" i="1" s="1"/>
  <c r="AF2445" i="1" s="1"/>
  <c r="Y2445" i="1"/>
  <c r="Z2445" i="1" s="1"/>
  <c r="AW2449" i="1"/>
  <c r="AX2449" i="1" s="1"/>
  <c r="AU2454" i="1"/>
  <c r="AS2454" i="1"/>
  <c r="AQ2454" i="1"/>
  <c r="AA2457" i="1"/>
  <c r="AD2457" i="1" s="1"/>
  <c r="AH2457" i="1" s="1"/>
  <c r="AI2457" i="1" s="1"/>
  <c r="AF2457" i="1" s="1"/>
  <c r="Y2457" i="1"/>
  <c r="Z2457" i="1" s="1"/>
  <c r="AI2462" i="1"/>
  <c r="AF2462" i="1" s="1"/>
  <c r="AW2474" i="1"/>
  <c r="AX2474" i="1" s="1"/>
  <c r="AU2475" i="1"/>
  <c r="AW2475" i="1" s="1"/>
  <c r="AX2475" i="1" s="1"/>
  <c r="AQ2475" i="1"/>
  <c r="AT2476" i="1"/>
  <c r="AP2476" i="1"/>
  <c r="AI2486" i="1"/>
  <c r="AF2486" i="1" s="1"/>
  <c r="AW2492" i="1"/>
  <c r="AX2492" i="1" s="1"/>
  <c r="AA2500" i="1"/>
  <c r="AD2500" i="1" s="1"/>
  <c r="AH2500" i="1" s="1"/>
  <c r="AI2500" i="1" s="1"/>
  <c r="AF2500" i="1" s="1"/>
  <c r="Y2500" i="1"/>
  <c r="Z2500" i="1" s="1"/>
  <c r="AI2450" i="1"/>
  <c r="AF2450" i="1" s="1"/>
  <c r="AD2465" i="1"/>
  <c r="AH2465" i="1" s="1"/>
  <c r="AI2465" i="1" s="1"/>
  <c r="AF2465" i="1" s="1"/>
  <c r="AD2466" i="1"/>
  <c r="AH2466" i="1" s="1"/>
  <c r="AI2466" i="1" s="1"/>
  <c r="AF2466" i="1" s="1"/>
  <c r="AT2467" i="1"/>
  <c r="AR2467" i="1"/>
  <c r="AP2467" i="1"/>
  <c r="AA2470" i="1"/>
  <c r="AD2470" i="1" s="1"/>
  <c r="AH2470" i="1" s="1"/>
  <c r="AI2470" i="1" s="1"/>
  <c r="AF2470" i="1" s="1"/>
  <c r="Y2470" i="1"/>
  <c r="Z2470" i="1" s="1"/>
  <c r="AD2479" i="1"/>
  <c r="AH2479" i="1" s="1"/>
  <c r="AW2480" i="1"/>
  <c r="AX2480" i="1" s="1"/>
  <c r="AI2487" i="1"/>
  <c r="AF2487" i="1" s="1"/>
  <c r="AD2442" i="1"/>
  <c r="AH2442" i="1" s="1"/>
  <c r="AI2442" i="1" s="1"/>
  <c r="AF2442" i="1" s="1"/>
  <c r="AT2443" i="1"/>
  <c r="AR2443" i="1"/>
  <c r="AP2443" i="1"/>
  <c r="AD2454" i="1"/>
  <c r="AH2454" i="1" s="1"/>
  <c r="AI2454" i="1" s="1"/>
  <c r="AF2454" i="1" s="1"/>
  <c r="AT2455" i="1"/>
  <c r="AR2455" i="1"/>
  <c r="AP2455" i="1"/>
  <c r="AU2464" i="1"/>
  <c r="AS2464" i="1"/>
  <c r="AW2464" i="1" s="1"/>
  <c r="AX2464" i="1" s="1"/>
  <c r="AS2467" i="1"/>
  <c r="AW2467" i="1" s="1"/>
  <c r="AX2467" i="1" s="1"/>
  <c r="AQ2467" i="1"/>
  <c r="AT2488" i="1"/>
  <c r="AP2488" i="1"/>
  <c r="AW2493" i="1"/>
  <c r="AX2493" i="1" s="1"/>
  <c r="AI2495" i="1"/>
  <c r="AF2495" i="1" s="1"/>
  <c r="AR2476" i="1"/>
  <c r="AW2481" i="1"/>
  <c r="AX2481" i="1" s="1"/>
  <c r="AI2483" i="1"/>
  <c r="AF2483" i="1" s="1"/>
  <c r="AU2486" i="1"/>
  <c r="AS2486" i="1"/>
  <c r="AW2486" i="1" s="1"/>
  <c r="AX2486" i="1" s="1"/>
  <c r="AQ2486" i="1"/>
  <c r="AT2487" i="1"/>
  <c r="AR2487" i="1"/>
  <c r="AP2487" i="1"/>
  <c r="AA2494" i="1"/>
  <c r="AD2494" i="1" s="1"/>
  <c r="AH2494" i="1" s="1"/>
  <c r="AI2494" i="1" s="1"/>
  <c r="AF2494" i="1" s="1"/>
  <c r="Y2494" i="1"/>
  <c r="Z2494" i="1" s="1"/>
  <c r="AS2404" i="1"/>
  <c r="AW2404" i="1" s="1"/>
  <c r="AX2404" i="1" s="1"/>
  <c r="AR2405" i="1"/>
  <c r="AQ2406" i="1"/>
  <c r="AP2407" i="1"/>
  <c r="Y2408" i="1"/>
  <c r="Z2408" i="1" s="1"/>
  <c r="AS2416" i="1"/>
  <c r="AW2416" i="1" s="1"/>
  <c r="AX2416" i="1" s="1"/>
  <c r="AR2417" i="1"/>
  <c r="AQ2418" i="1"/>
  <c r="AP2419" i="1"/>
  <c r="Y2420" i="1"/>
  <c r="Z2420" i="1" s="1"/>
  <c r="AS2428" i="1"/>
  <c r="AR2429" i="1"/>
  <c r="AQ2430" i="1"/>
  <c r="AP2431" i="1"/>
  <c r="Y2432" i="1"/>
  <c r="Z2432" i="1" s="1"/>
  <c r="AS2440" i="1"/>
  <c r="AD2451" i="1"/>
  <c r="AH2451" i="1" s="1"/>
  <c r="AI2451" i="1" s="1"/>
  <c r="AF2451" i="1" s="1"/>
  <c r="AP2452" i="1"/>
  <c r="AI2461" i="1"/>
  <c r="AF2461" i="1" s="1"/>
  <c r="AP2462" i="1"/>
  <c r="AQ2464" i="1"/>
  <c r="Y2466" i="1"/>
  <c r="Z2466" i="1" s="1"/>
  <c r="AI2471" i="1"/>
  <c r="AF2471" i="1" s="1"/>
  <c r="AI2474" i="1"/>
  <c r="AF2474" i="1" s="1"/>
  <c r="Y2475" i="1"/>
  <c r="Z2475" i="1" s="1"/>
  <c r="AW2476" i="1"/>
  <c r="AX2476" i="1" s="1"/>
  <c r="AA2482" i="1"/>
  <c r="AD2482" i="1" s="1"/>
  <c r="AH2482" i="1" s="1"/>
  <c r="AI2482" i="1" s="1"/>
  <c r="AF2482" i="1" s="1"/>
  <c r="Y2482" i="1"/>
  <c r="Z2482" i="1" s="1"/>
  <c r="AP2486" i="1"/>
  <c r="AU2487" i="1"/>
  <c r="AQ2487" i="1"/>
  <c r="AR2488" i="1"/>
  <c r="AI2497" i="1"/>
  <c r="AF2497" i="1" s="1"/>
  <c r="Y2498" i="1"/>
  <c r="Z2498" i="1" s="1"/>
  <c r="Y2409" i="1"/>
  <c r="Z2409" i="1" s="1"/>
  <c r="Y2421" i="1"/>
  <c r="Z2421" i="1" s="1"/>
  <c r="Y2433" i="1"/>
  <c r="Z2433" i="1" s="1"/>
  <c r="Y2442" i="1"/>
  <c r="Z2442" i="1" s="1"/>
  <c r="AR2444" i="1"/>
  <c r="AP2444" i="1"/>
  <c r="AI2449" i="1"/>
  <c r="AF2449" i="1" s="1"/>
  <c r="Y2454" i="1"/>
  <c r="Z2454" i="1" s="1"/>
  <c r="AR2456" i="1"/>
  <c r="AP2456" i="1"/>
  <c r="AW2460" i="1"/>
  <c r="AX2460" i="1" s="1"/>
  <c r="AR2464" i="1"/>
  <c r="AU2473" i="1"/>
  <c r="AW2473" i="1" s="1"/>
  <c r="AX2473" i="1" s="1"/>
  <c r="AT2486" i="1"/>
  <c r="AW2487" i="1"/>
  <c r="AX2487" i="1" s="1"/>
  <c r="AI2491" i="1"/>
  <c r="AF2491" i="1" s="1"/>
  <c r="AS2406" i="1"/>
  <c r="AW2406" i="1" s="1"/>
  <c r="AX2406" i="1" s="1"/>
  <c r="AR2407" i="1"/>
  <c r="AS2418" i="1"/>
  <c r="AW2418" i="1" s="1"/>
  <c r="AX2418" i="1" s="1"/>
  <c r="AR2419" i="1"/>
  <c r="AQ2420" i="1"/>
  <c r="AP2421" i="1"/>
  <c r="AS2430" i="1"/>
  <c r="AW2430" i="1" s="1"/>
  <c r="AX2430" i="1" s="1"/>
  <c r="AR2431" i="1"/>
  <c r="AQ2432" i="1"/>
  <c r="AP2433" i="1"/>
  <c r="AA2446" i="1"/>
  <c r="AD2446" i="1" s="1"/>
  <c r="AH2446" i="1" s="1"/>
  <c r="AI2446" i="1" s="1"/>
  <c r="AF2446" i="1" s="1"/>
  <c r="Y2446" i="1"/>
  <c r="Z2446" i="1" s="1"/>
  <c r="AW2448" i="1"/>
  <c r="AX2448" i="1" s="1"/>
  <c r="AQ2450" i="1"/>
  <c r="AR2452" i="1"/>
  <c r="AA2458" i="1"/>
  <c r="AD2458" i="1" s="1"/>
  <c r="AH2458" i="1" s="1"/>
  <c r="AI2458" i="1" s="1"/>
  <c r="AF2458" i="1" s="1"/>
  <c r="Y2458" i="1"/>
  <c r="Z2458" i="1" s="1"/>
  <c r="AR2462" i="1"/>
  <c r="AT2465" i="1"/>
  <c r="AR2465" i="1"/>
  <c r="AD2475" i="1"/>
  <c r="AH2475" i="1" s="1"/>
  <c r="AI2475" i="1" s="1"/>
  <c r="AF2475" i="1" s="1"/>
  <c r="AI2479" i="1"/>
  <c r="AF2479" i="1" s="1"/>
  <c r="AI2485" i="1"/>
  <c r="AF2485" i="1" s="1"/>
  <c r="AI2492" i="1"/>
  <c r="AF2492" i="1" s="1"/>
  <c r="AD2498" i="1"/>
  <c r="AH2498" i="1" s="1"/>
  <c r="AI2498" i="1" s="1"/>
  <c r="AF2498" i="1" s="1"/>
  <c r="AD2499" i="1"/>
  <c r="AH2499" i="1" s="1"/>
  <c r="AT2500" i="1"/>
  <c r="AR2500" i="1"/>
  <c r="AP2500" i="1"/>
  <c r="AW2440" i="1"/>
  <c r="AX2440" i="1" s="1"/>
  <c r="AT2441" i="1"/>
  <c r="AR2441" i="1"/>
  <c r="AT2444" i="1"/>
  <c r="AT2453" i="1"/>
  <c r="AR2453" i="1"/>
  <c r="AT2456" i="1"/>
  <c r="AI2460" i="1"/>
  <c r="AF2460" i="1" s="1"/>
  <c r="AU2465" i="1"/>
  <c r="AS2465" i="1"/>
  <c r="Y2467" i="1"/>
  <c r="Z2467" i="1" s="1"/>
  <c r="AA2468" i="1"/>
  <c r="AD2468" i="1" s="1"/>
  <c r="AH2468" i="1" s="1"/>
  <c r="AI2468" i="1" s="1"/>
  <c r="AF2468" i="1" s="1"/>
  <c r="Y2468" i="1"/>
  <c r="Z2468" i="1" s="1"/>
  <c r="AA2476" i="1"/>
  <c r="AD2476" i="1" s="1"/>
  <c r="AH2476" i="1" s="1"/>
  <c r="AI2476" i="1" s="1"/>
  <c r="AF2476" i="1" s="1"/>
  <c r="AI2480" i="1"/>
  <c r="AF2480" i="1" s="1"/>
  <c r="Y2486" i="1"/>
  <c r="Z2486" i="1" s="1"/>
  <c r="AA2488" i="1"/>
  <c r="AD2488" i="1" s="1"/>
  <c r="AH2488" i="1" s="1"/>
  <c r="AI2488" i="1" s="1"/>
  <c r="AF2488" i="1" s="1"/>
  <c r="Y2488" i="1"/>
  <c r="Z2488" i="1" s="1"/>
  <c r="AI2493" i="1"/>
  <c r="AF2493" i="1" s="1"/>
  <c r="AU2497" i="1"/>
  <c r="AS2497" i="1"/>
  <c r="AW2497" i="1" s="1"/>
  <c r="AX2497" i="1" s="1"/>
  <c r="AI2499" i="1"/>
  <c r="AF2499" i="1" s="1"/>
  <c r="AU2441" i="1"/>
  <c r="AS2441" i="1"/>
  <c r="AW2441" i="1" s="1"/>
  <c r="AX2441" i="1" s="1"/>
  <c r="Y2443" i="1"/>
  <c r="Z2443" i="1" s="1"/>
  <c r="AA2444" i="1"/>
  <c r="AD2444" i="1" s="1"/>
  <c r="AH2444" i="1" s="1"/>
  <c r="AI2444" i="1" s="1"/>
  <c r="AF2444" i="1" s="1"/>
  <c r="Y2444" i="1"/>
  <c r="Z2444" i="1" s="1"/>
  <c r="AI2448" i="1"/>
  <c r="AF2448" i="1" s="1"/>
  <c r="AS2450" i="1"/>
  <c r="AW2450" i="1" s="1"/>
  <c r="AX2450" i="1" s="1"/>
  <c r="AU2453" i="1"/>
  <c r="AS2453" i="1"/>
  <c r="AW2453" i="1" s="1"/>
  <c r="AX2453" i="1" s="1"/>
  <c r="Y2455" i="1"/>
  <c r="Z2455" i="1" s="1"/>
  <c r="AA2456" i="1"/>
  <c r="AD2456" i="1" s="1"/>
  <c r="AH2456" i="1" s="1"/>
  <c r="AI2456" i="1" s="1"/>
  <c r="AF2456" i="1" s="1"/>
  <c r="Y2456" i="1"/>
  <c r="Z2456" i="1" s="1"/>
  <c r="AP2465" i="1"/>
  <c r="AD2472" i="1"/>
  <c r="AH2472" i="1" s="1"/>
  <c r="AI2472" i="1" s="1"/>
  <c r="AF2472" i="1" s="1"/>
  <c r="AP2474" i="1"/>
  <c r="AR2492" i="1"/>
  <c r="AP2492" i="1"/>
  <c r="AW2500" i="1"/>
  <c r="AX2500" i="1" s="1"/>
  <c r="AQ2488" i="1"/>
  <c r="AQ2500" i="1"/>
  <c r="AS2476" i="1"/>
  <c r="AR2477" i="1"/>
  <c r="AQ2478" i="1"/>
  <c r="AP2479" i="1"/>
  <c r="Y2480" i="1"/>
  <c r="Z2480" i="1" s="1"/>
  <c r="AS2488" i="1"/>
  <c r="AW2488" i="1" s="1"/>
  <c r="AX2488" i="1" s="1"/>
  <c r="AR2489" i="1"/>
  <c r="AQ2490" i="1"/>
  <c r="AP2491" i="1"/>
  <c r="Y2492" i="1"/>
  <c r="Z2492" i="1" s="1"/>
  <c r="AS2500" i="1"/>
  <c r="AS2477" i="1"/>
  <c r="AW2477" i="1" s="1"/>
  <c r="AX2477" i="1" s="1"/>
  <c r="AR2478" i="1"/>
  <c r="Y2481" i="1"/>
  <c r="Z2481" i="1" s="1"/>
  <c r="AS2489" i="1"/>
  <c r="AW2489" i="1" s="1"/>
  <c r="AX2489" i="1" s="1"/>
  <c r="AR2490" i="1"/>
  <c r="Y2493" i="1"/>
  <c r="Z2493" i="1" s="1"/>
  <c r="AQ2444" i="1"/>
  <c r="AP2445" i="1"/>
  <c r="AQ2456" i="1"/>
  <c r="AP2457" i="1"/>
  <c r="AQ2468" i="1"/>
  <c r="AP2469" i="1"/>
  <c r="AS2478" i="1"/>
  <c r="AW2478" i="1" s="1"/>
  <c r="AX2478" i="1" s="1"/>
  <c r="AR2479" i="1"/>
  <c r="AQ2480" i="1"/>
  <c r="AP2481" i="1"/>
  <c r="AS2490" i="1"/>
  <c r="AW2490" i="1" s="1"/>
  <c r="AX2490" i="1" s="1"/>
  <c r="AR2491" i="1"/>
  <c r="AQ2492" i="1"/>
  <c r="AP2493" i="1"/>
  <c r="AW2000" i="1" l="1"/>
  <c r="AX2000" i="1" s="1"/>
  <c r="AW1992" i="1"/>
  <c r="AX1992" i="1" s="1"/>
  <c r="AW1995" i="1"/>
  <c r="AX1995" i="1" s="1"/>
  <c r="AW1954" i="1"/>
  <c r="AX1954" i="1" s="1"/>
  <c r="AW1919" i="1"/>
  <c r="AX1919" i="1" s="1"/>
  <c r="AW1920" i="1"/>
  <c r="AX1920" i="1" s="1"/>
  <c r="Y1883" i="1"/>
  <c r="Z1883" i="1" s="1"/>
  <c r="AW1867" i="1"/>
  <c r="AX1867" i="1" s="1"/>
  <c r="AW1883" i="1"/>
  <c r="AX1883" i="1" s="1"/>
  <c r="AW1826" i="1"/>
  <c r="AX1826" i="1" s="1"/>
  <c r="AI1772" i="1"/>
  <c r="AF1772" i="1" s="1"/>
  <c r="AI1736" i="1"/>
  <c r="AF1736" i="1" s="1"/>
  <c r="AD1700" i="1"/>
  <c r="AH1700" i="1" s="1"/>
  <c r="AI1700" i="1" s="1"/>
  <c r="AF1700" i="1" s="1"/>
  <c r="AW1739" i="1"/>
  <c r="AX1739" i="1" s="1"/>
  <c r="AW1711" i="1"/>
  <c r="AX1711" i="1" s="1"/>
  <c r="AI1640" i="1"/>
  <c r="AF1640" i="1" s="1"/>
  <c r="AW1490" i="1"/>
  <c r="AX1490" i="1" s="1"/>
  <c r="AW1535" i="1"/>
  <c r="AX1535" i="1" s="1"/>
  <c r="AW1417" i="1"/>
  <c r="AX1417" i="1" s="1"/>
  <c r="AW1391" i="1"/>
  <c r="AX1391" i="1" s="1"/>
  <c r="AW1376" i="1"/>
  <c r="AX1376" i="1" s="1"/>
  <c r="Y1354" i="1"/>
  <c r="Z1354" i="1" s="1"/>
  <c r="AW1297" i="1"/>
  <c r="AX1297" i="1" s="1"/>
  <c r="AW1369" i="1"/>
  <c r="AX1369" i="1" s="1"/>
  <c r="AW1324" i="1"/>
  <c r="AX1324" i="1" s="1"/>
  <c r="AW1288" i="1"/>
  <c r="AX1288" i="1" s="1"/>
  <c r="AI1239" i="1"/>
  <c r="AF1239" i="1" s="1"/>
  <c r="AW1333" i="1"/>
  <c r="AX1333" i="1" s="1"/>
  <c r="AW1323" i="1"/>
  <c r="AX1323" i="1" s="1"/>
  <c r="AW1267" i="1"/>
  <c r="AX1267" i="1" s="1"/>
  <c r="AW1154" i="1"/>
  <c r="AX1154" i="1" s="1"/>
  <c r="AW1126" i="1"/>
  <c r="AX1126" i="1" s="1"/>
  <c r="AW1026" i="1"/>
  <c r="AX1026" i="1" s="1"/>
  <c r="AW935" i="1"/>
  <c r="AX935" i="1" s="1"/>
  <c r="AW993" i="1"/>
  <c r="AX993" i="1" s="1"/>
  <c r="AW545" i="1"/>
  <c r="AX545" i="1" s="1"/>
  <c r="AW534" i="1"/>
  <c r="AX534" i="1" s="1"/>
  <c r="AW497" i="1"/>
  <c r="AX497" i="1" s="1"/>
  <c r="AW401" i="1"/>
  <c r="AX401" i="1" s="1"/>
  <c r="Y484" i="1"/>
  <c r="Z484" i="1" s="1"/>
  <c r="AW499" i="1"/>
  <c r="AX499" i="1" s="1"/>
  <c r="AW288" i="1"/>
  <c r="AX288" i="1" s="1"/>
  <c r="AQ1911" i="1"/>
  <c r="AU1911" i="1"/>
  <c r="AS1911" i="1"/>
  <c r="AR1342" i="1"/>
  <c r="AP1342" i="1"/>
  <c r="AT1342" i="1"/>
  <c r="AS1334" i="1"/>
  <c r="AU1334" i="1"/>
  <c r="AT1396" i="1"/>
  <c r="AP1396" i="1"/>
  <c r="AR1396" i="1"/>
  <c r="AU1309" i="1"/>
  <c r="AQ1309" i="1"/>
  <c r="AU1162" i="1"/>
  <c r="AQ1162" i="1"/>
  <c r="AT1084" i="1"/>
  <c r="AR1084" i="1"/>
  <c r="AR976" i="1"/>
  <c r="AT976" i="1"/>
  <c r="AP976" i="1"/>
  <c r="AQ995" i="1"/>
  <c r="AS995" i="1"/>
  <c r="AW995" i="1" s="1"/>
  <c r="AX995" i="1" s="1"/>
  <c r="AU995" i="1"/>
  <c r="AP683" i="1"/>
  <c r="AR683" i="1"/>
  <c r="AD591" i="1"/>
  <c r="AH591" i="1" s="1"/>
  <c r="Y660" i="1"/>
  <c r="Z660" i="1" s="1"/>
  <c r="AA660" i="1"/>
  <c r="AD660" i="1" s="1"/>
  <c r="AH660" i="1" s="1"/>
  <c r="AI660" i="1" s="1"/>
  <c r="AF660" i="1" s="1"/>
  <c r="Y642" i="1"/>
  <c r="Z642" i="1" s="1"/>
  <c r="AA642" i="1"/>
  <c r="AD642" i="1" s="1"/>
  <c r="AH642" i="1" s="1"/>
  <c r="AT353" i="1"/>
  <c r="AP353" i="1"/>
  <c r="AW235" i="1"/>
  <c r="AX235" i="1" s="1"/>
  <c r="AS235" i="1"/>
  <c r="AU235" i="1"/>
  <c r="AQ235" i="1"/>
  <c r="AI30" i="1"/>
  <c r="AF30" i="1" s="1"/>
  <c r="AQ159" i="1"/>
  <c r="AS159" i="1"/>
  <c r="AU159" i="1"/>
  <c r="AQ27" i="1"/>
  <c r="AU27" i="1"/>
  <c r="AS27" i="1"/>
  <c r="Y1967" i="1"/>
  <c r="Z1967" i="1" s="1"/>
  <c r="AI1945" i="1"/>
  <c r="AF1945" i="1" s="1"/>
  <c r="AI1871" i="1"/>
  <c r="AF1871" i="1" s="1"/>
  <c r="AW1896" i="1"/>
  <c r="AX1896" i="1" s="1"/>
  <c r="AI1817" i="1"/>
  <c r="AF1817" i="1" s="1"/>
  <c r="AW1820" i="1"/>
  <c r="AX1820" i="1" s="1"/>
  <c r="AW1715" i="1"/>
  <c r="AX1715" i="1" s="1"/>
  <c r="AW1537" i="1"/>
  <c r="AX1537" i="1" s="1"/>
  <c r="AI1483" i="1"/>
  <c r="AF1483" i="1" s="1"/>
  <c r="AW1481" i="1"/>
  <c r="AX1481" i="1" s="1"/>
  <c r="Y1351" i="1"/>
  <c r="Z1351" i="1" s="1"/>
  <c r="AW1269" i="1"/>
  <c r="AX1269" i="1" s="1"/>
  <c r="AW960" i="1"/>
  <c r="AX960" i="1" s="1"/>
  <c r="AD1029" i="1"/>
  <c r="AH1029" i="1" s="1"/>
  <c r="AI1029" i="1" s="1"/>
  <c r="AF1029" i="1" s="1"/>
  <c r="Y1011" i="1"/>
  <c r="Z1011" i="1" s="1"/>
  <c r="AW827" i="1"/>
  <c r="AX827" i="1" s="1"/>
  <c r="AW689" i="1"/>
  <c r="AX689" i="1" s="1"/>
  <c r="AW660" i="1"/>
  <c r="AX660" i="1" s="1"/>
  <c r="AW27" i="1"/>
  <c r="AX27" i="1" s="1"/>
  <c r="AS1958" i="1"/>
  <c r="AQ1958" i="1"/>
  <c r="AU1958" i="1"/>
  <c r="AS1797" i="1"/>
  <c r="AW1797" i="1" s="1"/>
  <c r="AX1797" i="1" s="1"/>
  <c r="AU1797" i="1"/>
  <c r="AS1632" i="1"/>
  <c r="AU1632" i="1"/>
  <c r="AQ1632" i="1"/>
  <c r="AW1696" i="1"/>
  <c r="AX1696" i="1" s="1"/>
  <c r="AR1441" i="1"/>
  <c r="AP1441" i="1"/>
  <c r="AT1573" i="1"/>
  <c r="AR1573" i="1"/>
  <c r="AP1573" i="1"/>
  <c r="AR1456" i="1"/>
  <c r="AP1456" i="1"/>
  <c r="AT1405" i="1"/>
  <c r="AR1405" i="1"/>
  <c r="AP1405" i="1"/>
  <c r="AP1347" i="1"/>
  <c r="AR1347" i="1"/>
  <c r="AT1347" i="1"/>
  <c r="AS1398" i="1"/>
  <c r="AQ1398" i="1"/>
  <c r="AU1398" i="1"/>
  <c r="AS1366" i="1"/>
  <c r="AQ1366" i="1"/>
  <c r="AU1366" i="1"/>
  <c r="AT1301" i="1"/>
  <c r="AR1301" i="1"/>
  <c r="AT1381" i="1"/>
  <c r="AR1381" i="1"/>
  <c r="AP1381" i="1"/>
  <c r="AR1316" i="1"/>
  <c r="AT1316" i="1"/>
  <c r="AQ1161" i="1"/>
  <c r="AU1161" i="1"/>
  <c r="AT880" i="1"/>
  <c r="AP880" i="1"/>
  <c r="AR823" i="1"/>
  <c r="AT823" i="1"/>
  <c r="AI928" i="1"/>
  <c r="AF928" i="1" s="1"/>
  <c r="AU1003" i="1"/>
  <c r="AS1003" i="1"/>
  <c r="AQ1003" i="1"/>
  <c r="AU992" i="1"/>
  <c r="AS992" i="1"/>
  <c r="AW992" i="1" s="1"/>
  <c r="AX992" i="1" s="1"/>
  <c r="AQ992" i="1"/>
  <c r="AP962" i="1"/>
  <c r="AT962" i="1"/>
  <c r="Y591" i="1"/>
  <c r="Z591" i="1" s="1"/>
  <c r="AT552" i="1"/>
  <c r="AR552" i="1"/>
  <c r="AP552" i="1"/>
  <c r="AU381" i="1"/>
  <c r="AS381" i="1"/>
  <c r="AW381" i="1" s="1"/>
  <c r="AX381" i="1" s="1"/>
  <c r="AI513" i="1"/>
  <c r="AF513" i="1" s="1"/>
  <c r="Y144" i="1"/>
  <c r="Z144" i="1" s="1"/>
  <c r="AA144" i="1"/>
  <c r="AD144" i="1" s="1"/>
  <c r="AH144" i="1" s="1"/>
  <c r="AI144" i="1" s="1"/>
  <c r="AF144" i="1" s="1"/>
  <c r="AW1863" i="1"/>
  <c r="AX1863" i="1" s="1"/>
  <c r="AI1579" i="1"/>
  <c r="AF1579" i="1" s="1"/>
  <c r="AI1354" i="1"/>
  <c r="AF1354" i="1" s="1"/>
  <c r="AW1334" i="1"/>
  <c r="AX1334" i="1" s="1"/>
  <c r="AW1076" i="1"/>
  <c r="AX1076" i="1" s="1"/>
  <c r="AI615" i="1"/>
  <c r="AF615" i="1" s="1"/>
  <c r="AW341" i="1"/>
  <c r="AX341" i="1" s="1"/>
  <c r="AW25" i="1"/>
  <c r="AX25" i="1" s="1"/>
  <c r="AQ1887" i="1"/>
  <c r="AU1887" i="1"/>
  <c r="AS1887" i="1"/>
  <c r="AP1730" i="1"/>
  <c r="AT1730" i="1"/>
  <c r="AT1747" i="1"/>
  <c r="AR1747" i="1"/>
  <c r="AP1747" i="1"/>
  <c r="AT1796" i="1"/>
  <c r="AR1796" i="1"/>
  <c r="AP1750" i="1"/>
  <c r="AR1750" i="1"/>
  <c r="AT1750" i="1"/>
  <c r="AS1638" i="1"/>
  <c r="AU1638" i="1"/>
  <c r="AW1638" i="1" s="1"/>
  <c r="AX1638" i="1" s="1"/>
  <c r="AU1675" i="1"/>
  <c r="AQ1675" i="1"/>
  <c r="AR1563" i="1"/>
  <c r="AP1563" i="1"/>
  <c r="AT1535" i="1"/>
  <c r="AR1535" i="1"/>
  <c r="AP1535" i="1"/>
  <c r="AQ1514" i="1"/>
  <c r="AU1514" i="1"/>
  <c r="AS1514" i="1"/>
  <c r="AU1530" i="1"/>
  <c r="AS1530" i="1"/>
  <c r="AW1530" i="1" s="1"/>
  <c r="AX1530" i="1" s="1"/>
  <c r="AT1411" i="1"/>
  <c r="AP1411" i="1"/>
  <c r="AP1335" i="1"/>
  <c r="AT1335" i="1"/>
  <c r="AR1335" i="1"/>
  <c r="AT1393" i="1"/>
  <c r="AR1393" i="1"/>
  <c r="AP1393" i="1"/>
  <c r="AT1435" i="1"/>
  <c r="AR1435" i="1"/>
  <c r="AP1435" i="1"/>
  <c r="AR1202" i="1"/>
  <c r="AT1202" i="1"/>
  <c r="AP1202" i="1"/>
  <c r="AQ1095" i="1"/>
  <c r="AS1095" i="1"/>
  <c r="AU1095" i="1"/>
  <c r="AP893" i="1"/>
  <c r="AT893" i="1"/>
  <c r="AI591" i="1"/>
  <c r="AF591" i="1" s="1"/>
  <c r="Y752" i="1"/>
  <c r="Z752" i="1" s="1"/>
  <c r="AA752" i="1"/>
  <c r="AD752" i="1" s="1"/>
  <c r="AH752" i="1" s="1"/>
  <c r="AI752" i="1" s="1"/>
  <c r="AF752" i="1" s="1"/>
  <c r="AP794" i="1"/>
  <c r="AR794" i="1"/>
  <c r="Y615" i="1"/>
  <c r="Z615" i="1" s="1"/>
  <c r="AA615" i="1"/>
  <c r="AD615" i="1" s="1"/>
  <c r="AH615" i="1" s="1"/>
  <c r="AD600" i="1"/>
  <c r="AH600" i="1" s="1"/>
  <c r="Y633" i="1"/>
  <c r="Z633" i="1" s="1"/>
  <c r="AW251" i="1"/>
  <c r="AX251" i="1" s="1"/>
  <c r="AQ135" i="1"/>
  <c r="AU135" i="1"/>
  <c r="AS135" i="1"/>
  <c r="AW135" i="1" s="1"/>
  <c r="AX135" i="1" s="1"/>
  <c r="Y30" i="1"/>
  <c r="Z30" i="1" s="1"/>
  <c r="AA30" i="1"/>
  <c r="AD30" i="1" s="1"/>
  <c r="AH30" i="1" s="1"/>
  <c r="AQ33" i="1"/>
  <c r="AU33" i="1"/>
  <c r="AS33" i="1"/>
  <c r="Y1655" i="1"/>
  <c r="Z1655" i="1" s="1"/>
  <c r="AW1514" i="1"/>
  <c r="AX1514" i="1" s="1"/>
  <c r="AI1183" i="1"/>
  <c r="AF1183" i="1" s="1"/>
  <c r="AW1003" i="1"/>
  <c r="AX1003" i="1" s="1"/>
  <c r="AW764" i="1"/>
  <c r="AX764" i="1" s="1"/>
  <c r="AI642" i="1"/>
  <c r="AF642" i="1" s="1"/>
  <c r="AI410" i="1"/>
  <c r="AF410" i="1" s="1"/>
  <c r="AT1977" i="1"/>
  <c r="AP1977" i="1"/>
  <c r="AS1946" i="1"/>
  <c r="AU1946" i="1"/>
  <c r="AQ1946" i="1"/>
  <c r="AR1923" i="1"/>
  <c r="AP1923" i="1"/>
  <c r="AT1923" i="1"/>
  <c r="AR1869" i="1"/>
  <c r="AT1869" i="1"/>
  <c r="AP1869" i="1"/>
  <c r="AQ1781" i="1"/>
  <c r="AU1781" i="1"/>
  <c r="AS1781" i="1"/>
  <c r="AW1781" i="1" s="1"/>
  <c r="AX1781" i="1" s="1"/>
  <c r="AU1732" i="1"/>
  <c r="AS1732" i="1"/>
  <c r="AQ1732" i="1"/>
  <c r="AS1723" i="1"/>
  <c r="AW1723" i="1" s="1"/>
  <c r="AX1723" i="1" s="1"/>
  <c r="AU1723" i="1"/>
  <c r="AQ1723" i="1"/>
  <c r="AS1816" i="1"/>
  <c r="AU1816" i="1"/>
  <c r="AR1774" i="1"/>
  <c r="AT1774" i="1"/>
  <c r="AP1774" i="1"/>
  <c r="AP1687" i="1"/>
  <c r="AR1687" i="1"/>
  <c r="AT1687" i="1"/>
  <c r="AS1349" i="1"/>
  <c r="AW1349" i="1" s="1"/>
  <c r="AX1349" i="1" s="1"/>
  <c r="AU1349" i="1"/>
  <c r="AQ1349" i="1"/>
  <c r="AU1171" i="1"/>
  <c r="AQ1171" i="1"/>
  <c r="AT892" i="1"/>
  <c r="AR892" i="1"/>
  <c r="AP892" i="1"/>
  <c r="AI943" i="1"/>
  <c r="AF943" i="1" s="1"/>
  <c r="AQ737" i="1"/>
  <c r="AU737" i="1"/>
  <c r="AR763" i="1"/>
  <c r="AT763" i="1"/>
  <c r="Y720" i="1"/>
  <c r="Z720" i="1" s="1"/>
  <c r="AA720" i="1"/>
  <c r="AD720" i="1" s="1"/>
  <c r="AH720" i="1" s="1"/>
  <c r="Y603" i="1"/>
  <c r="Z603" i="1" s="1"/>
  <c r="AA603" i="1"/>
  <c r="AD603" i="1" s="1"/>
  <c r="AH603" i="1" s="1"/>
  <c r="AI603" i="1" s="1"/>
  <c r="AF603" i="1" s="1"/>
  <c r="AU402" i="1"/>
  <c r="AQ402" i="1"/>
  <c r="AT364" i="1"/>
  <c r="AP364" i="1"/>
  <c r="Y619" i="1"/>
  <c r="Z619" i="1" s="1"/>
  <c r="AA619" i="1"/>
  <c r="AD619" i="1" s="1"/>
  <c r="AH619" i="1" s="1"/>
  <c r="AU327" i="1"/>
  <c r="AQ327" i="1"/>
  <c r="AW287" i="1"/>
  <c r="AX287" i="1" s="1"/>
  <c r="AU264" i="1"/>
  <c r="AS264" i="1"/>
  <c r="AQ264" i="1"/>
  <c r="AR138" i="1"/>
  <c r="AT138" i="1"/>
  <c r="AU28" i="1"/>
  <c r="AS28" i="1"/>
  <c r="AQ28" i="1"/>
  <c r="AW1946" i="1"/>
  <c r="AX1946" i="1" s="1"/>
  <c r="AW1843" i="1"/>
  <c r="AX1843" i="1" s="1"/>
  <c r="AD1655" i="1"/>
  <c r="AH1655" i="1" s="1"/>
  <c r="AI1655" i="1" s="1"/>
  <c r="AF1655" i="1" s="1"/>
  <c r="AW1649" i="1"/>
  <c r="AX1649" i="1" s="1"/>
  <c r="AW1583" i="1"/>
  <c r="AX1583" i="1" s="1"/>
  <c r="AW1632" i="1"/>
  <c r="AX1632" i="1" s="1"/>
  <c r="AW1540" i="1"/>
  <c r="AX1540" i="1" s="1"/>
  <c r="AW1519" i="1"/>
  <c r="AX1519" i="1" s="1"/>
  <c r="AW1449" i="1"/>
  <c r="AX1449" i="1" s="1"/>
  <c r="AW1441" i="1"/>
  <c r="AX1441" i="1" s="1"/>
  <c r="AD1397" i="1"/>
  <c r="AH1397" i="1" s="1"/>
  <c r="AI1397" i="1" s="1"/>
  <c r="AF1397" i="1" s="1"/>
  <c r="AW1239" i="1"/>
  <c r="AX1239" i="1" s="1"/>
  <c r="AW1281" i="1"/>
  <c r="AX1281" i="1" s="1"/>
  <c r="AW1222" i="1"/>
  <c r="AX1222" i="1" s="1"/>
  <c r="AW1148" i="1"/>
  <c r="AX1148" i="1" s="1"/>
  <c r="AW1078" i="1"/>
  <c r="AX1078" i="1" s="1"/>
  <c r="AW1153" i="1"/>
  <c r="AX1153" i="1" s="1"/>
  <c r="AW1037" i="1"/>
  <c r="AX1037" i="1" s="1"/>
  <c r="AW1058" i="1"/>
  <c r="AX1058" i="1" s="1"/>
  <c r="AW1031" i="1"/>
  <c r="AX1031" i="1" s="1"/>
  <c r="AW929" i="1"/>
  <c r="AX929" i="1" s="1"/>
  <c r="AW805" i="1"/>
  <c r="AX805" i="1" s="1"/>
  <c r="AW809" i="1"/>
  <c r="AX809" i="1" s="1"/>
  <c r="AW780" i="1"/>
  <c r="AX780" i="1" s="1"/>
  <c r="AI636" i="1"/>
  <c r="AF636" i="1" s="1"/>
  <c r="AW720" i="1"/>
  <c r="AX720" i="1" s="1"/>
  <c r="AW483" i="1"/>
  <c r="AX483" i="1" s="1"/>
  <c r="AW465" i="1"/>
  <c r="AX465" i="1" s="1"/>
  <c r="AW447" i="1"/>
  <c r="AX447" i="1" s="1"/>
  <c r="AW520" i="1"/>
  <c r="AX520" i="1" s="1"/>
  <c r="Y407" i="1"/>
  <c r="Z407" i="1" s="1"/>
  <c r="AW398" i="1"/>
  <c r="AX398" i="1" s="1"/>
  <c r="AW504" i="1"/>
  <c r="AX504" i="1" s="1"/>
  <c r="AW175" i="1"/>
  <c r="AX175" i="1" s="1"/>
  <c r="AW139" i="1"/>
  <c r="AX139" i="1" s="1"/>
  <c r="AP1980" i="1"/>
  <c r="AT1980" i="1"/>
  <c r="AR1980" i="1"/>
  <c r="AW1877" i="1"/>
  <c r="AX1877" i="1" s="1"/>
  <c r="AR1883" i="1"/>
  <c r="AT1883" i="1"/>
  <c r="AR1840" i="1"/>
  <c r="AP1840" i="1"/>
  <c r="AQ1803" i="1"/>
  <c r="AS1803" i="1"/>
  <c r="AU1803" i="1"/>
  <c r="AI1849" i="1"/>
  <c r="AF1849" i="1" s="1"/>
  <c r="Y1785" i="1"/>
  <c r="Z1785" i="1" s="1"/>
  <c r="AA1785" i="1"/>
  <c r="AD1785" i="1" s="1"/>
  <c r="AH1785" i="1" s="1"/>
  <c r="AI1785" i="1" s="1"/>
  <c r="AF1785" i="1" s="1"/>
  <c r="AP1762" i="1"/>
  <c r="AT1762" i="1"/>
  <c r="AR1762" i="1"/>
  <c r="AS1650" i="1"/>
  <c r="AW1650" i="1" s="1"/>
  <c r="AX1650" i="1" s="1"/>
  <c r="AU1650" i="1"/>
  <c r="AU1641" i="1"/>
  <c r="AQ1641" i="1"/>
  <c r="AS1641" i="1"/>
  <c r="AW1641" i="1" s="1"/>
  <c r="AX1641" i="1" s="1"/>
  <c r="AR1707" i="1"/>
  <c r="AP1707" i="1"/>
  <c r="AT1363" i="1"/>
  <c r="AP1363" i="1"/>
  <c r="AR1363" i="1"/>
  <c r="AS1494" i="1"/>
  <c r="AQ1494" i="1"/>
  <c r="AU1494" i="1"/>
  <c r="AW1494" i="1" s="1"/>
  <c r="AX1494" i="1" s="1"/>
  <c r="AR1339" i="1"/>
  <c r="AT1339" i="1"/>
  <c r="AQ1182" i="1"/>
  <c r="AU1182" i="1"/>
  <c r="AW1182" i="1" s="1"/>
  <c r="AX1182" i="1" s="1"/>
  <c r="AS1182" i="1"/>
  <c r="AQ1194" i="1"/>
  <c r="AU1194" i="1"/>
  <c r="AS1194" i="1"/>
  <c r="AQ1337" i="1"/>
  <c r="AU1337" i="1"/>
  <c r="AS1337" i="1"/>
  <c r="AT1262" i="1"/>
  <c r="AR1262" i="1"/>
  <c r="AP1262" i="1"/>
  <c r="AI1283" i="1"/>
  <c r="AF1283" i="1" s="1"/>
  <c r="AQ1232" i="1"/>
  <c r="AS1232" i="1"/>
  <c r="AU1114" i="1"/>
  <c r="AS1114" i="1"/>
  <c r="AW1114" i="1" s="1"/>
  <c r="AX1114" i="1" s="1"/>
  <c r="AQ1083" i="1"/>
  <c r="AU1083" i="1"/>
  <c r="AS1157" i="1"/>
  <c r="AU1157" i="1"/>
  <c r="AP1071" i="1"/>
  <c r="AR1071" i="1"/>
  <c r="AI1168" i="1"/>
  <c r="AF1168" i="1" s="1"/>
  <c r="AQ880" i="1"/>
  <c r="AU880" i="1"/>
  <c r="AP926" i="1"/>
  <c r="AR926" i="1"/>
  <c r="AT926" i="1"/>
  <c r="AQ953" i="1"/>
  <c r="AU953" i="1"/>
  <c r="AU892" i="1"/>
  <c r="AS892" i="1"/>
  <c r="AQ892" i="1"/>
  <c r="AW891" i="1"/>
  <c r="AX891" i="1" s="1"/>
  <c r="AP752" i="1"/>
  <c r="AR752" i="1"/>
  <c r="Y679" i="1"/>
  <c r="Z679" i="1" s="1"/>
  <c r="AA679" i="1"/>
  <c r="AD679" i="1" s="1"/>
  <c r="AH679" i="1" s="1"/>
  <c r="AI679" i="1" s="1"/>
  <c r="AF679" i="1" s="1"/>
  <c r="AQ434" i="1"/>
  <c r="AU434" i="1"/>
  <c r="AW434" i="1" s="1"/>
  <c r="AX434" i="1" s="1"/>
  <c r="AS434" i="1"/>
  <c r="AP503" i="1"/>
  <c r="AT503" i="1"/>
  <c r="AT501" i="1"/>
  <c r="AR501" i="1"/>
  <c r="AI368" i="1"/>
  <c r="AF368" i="1" s="1"/>
  <c r="AW1996" i="1"/>
  <c r="AX1996" i="1" s="1"/>
  <c r="AW1913" i="1"/>
  <c r="AX1913" i="1" s="1"/>
  <c r="AW1940" i="1"/>
  <c r="AX1940" i="1" s="1"/>
  <c r="AW1902" i="1"/>
  <c r="AX1902" i="1" s="1"/>
  <c r="AW1859" i="1"/>
  <c r="AX1859" i="1" s="1"/>
  <c r="AI1790" i="1"/>
  <c r="AF1790" i="1" s="1"/>
  <c r="Y1762" i="1"/>
  <c r="Z1762" i="1" s="1"/>
  <c r="AW1724" i="1"/>
  <c r="AX1724" i="1" s="1"/>
  <c r="AW1675" i="1"/>
  <c r="AX1675" i="1" s="1"/>
  <c r="AI1652" i="1"/>
  <c r="AF1652" i="1" s="1"/>
  <c r="AW1479" i="1"/>
  <c r="AX1479" i="1" s="1"/>
  <c r="AW1493" i="1"/>
  <c r="AX1493" i="1" s="1"/>
  <c r="AW1523" i="1"/>
  <c r="AX1523" i="1" s="1"/>
  <c r="AW1447" i="1"/>
  <c r="AX1447" i="1" s="1"/>
  <c r="AW1423" i="1"/>
  <c r="AX1423" i="1" s="1"/>
  <c r="AI1403" i="1"/>
  <c r="AF1403" i="1" s="1"/>
  <c r="AI1312" i="1"/>
  <c r="AF1312" i="1" s="1"/>
  <c r="AW1278" i="1"/>
  <c r="AX1278" i="1" s="1"/>
  <c r="AW1225" i="1"/>
  <c r="AX1225" i="1" s="1"/>
  <c r="AW1203" i="1"/>
  <c r="AX1203" i="1" s="1"/>
  <c r="AI1241" i="1"/>
  <c r="AF1241" i="1" s="1"/>
  <c r="AI1160" i="1"/>
  <c r="AF1160" i="1" s="1"/>
  <c r="AW982" i="1"/>
  <c r="AX982" i="1" s="1"/>
  <c r="AW926" i="1"/>
  <c r="AX926" i="1" s="1"/>
  <c r="AD975" i="1"/>
  <c r="AH975" i="1" s="1"/>
  <c r="AI975" i="1" s="1"/>
  <c r="AF975" i="1" s="1"/>
  <c r="AD999" i="1"/>
  <c r="AH999" i="1" s="1"/>
  <c r="AI999" i="1" s="1"/>
  <c r="AF999" i="1" s="1"/>
  <c r="AW959" i="1"/>
  <c r="AX959" i="1" s="1"/>
  <c r="Y491" i="1"/>
  <c r="Z491" i="1" s="1"/>
  <c r="AI543" i="1"/>
  <c r="AF543" i="1" s="1"/>
  <c r="AD395" i="1"/>
  <c r="AH395" i="1" s="1"/>
  <c r="AW190" i="1"/>
  <c r="AX190" i="1" s="1"/>
  <c r="AW351" i="1"/>
  <c r="AX351" i="1" s="1"/>
  <c r="AR1851" i="1"/>
  <c r="AP1851" i="1"/>
  <c r="AS1810" i="1"/>
  <c r="AU1810" i="1"/>
  <c r="AQ1810" i="1"/>
  <c r="AS1759" i="1"/>
  <c r="AU1759" i="1"/>
  <c r="AQ1759" i="1"/>
  <c r="AR1471" i="1"/>
  <c r="AT1471" i="1"/>
  <c r="AR1525" i="1"/>
  <c r="AP1525" i="1"/>
  <c r="AA1480" i="1"/>
  <c r="AD1480" i="1" s="1"/>
  <c r="AH1480" i="1" s="1"/>
  <c r="AI1480" i="1" s="1"/>
  <c r="AF1480" i="1" s="1"/>
  <c r="Y1480" i="1"/>
  <c r="Z1480" i="1" s="1"/>
  <c r="AQ1439" i="1"/>
  <c r="AS1439" i="1"/>
  <c r="AW1439" i="1" s="1"/>
  <c r="AX1439" i="1" s="1"/>
  <c r="AU1439" i="1"/>
  <c r="AU1355" i="1"/>
  <c r="AS1355" i="1"/>
  <c r="AW1355" i="1" s="1"/>
  <c r="AX1355" i="1" s="1"/>
  <c r="AQ1355" i="1"/>
  <c r="AR1220" i="1"/>
  <c r="AP1220" i="1"/>
  <c r="AT1220" i="1"/>
  <c r="AT1192" i="1"/>
  <c r="AR1192" i="1"/>
  <c r="AU1102" i="1"/>
  <c r="AS1102" i="1"/>
  <c r="AW1102" i="1" s="1"/>
  <c r="AX1102" i="1" s="1"/>
  <c r="AR1190" i="1"/>
  <c r="AT1190" i="1"/>
  <c r="AT1072" i="1"/>
  <c r="AR1072" i="1"/>
  <c r="AU1146" i="1"/>
  <c r="AS1146" i="1"/>
  <c r="AS954" i="1"/>
  <c r="AW954" i="1" s="1"/>
  <c r="AX954" i="1" s="1"/>
  <c r="AU954" i="1"/>
  <c r="AQ954" i="1"/>
  <c r="AP1077" i="1"/>
  <c r="AT1077" i="1"/>
  <c r="AR1077" i="1"/>
  <c r="AW1033" i="1"/>
  <c r="AX1033" i="1" s="1"/>
  <c r="AR922" i="1"/>
  <c r="AP922" i="1"/>
  <c r="AU868" i="1"/>
  <c r="AS868" i="1"/>
  <c r="AW868" i="1" s="1"/>
  <c r="AX868" i="1" s="1"/>
  <c r="AT815" i="1"/>
  <c r="AR815" i="1"/>
  <c r="AP920" i="1"/>
  <c r="AT920" i="1"/>
  <c r="AR799" i="1"/>
  <c r="AT799" i="1"/>
  <c r="AI663" i="1"/>
  <c r="AF663" i="1" s="1"/>
  <c r="AU568" i="1"/>
  <c r="AS568" i="1"/>
  <c r="AQ568" i="1"/>
  <c r="AP495" i="1"/>
  <c r="AT495" i="1"/>
  <c r="AR495" i="1"/>
  <c r="AU408" i="1"/>
  <c r="AS408" i="1"/>
  <c r="AW408" i="1" s="1"/>
  <c r="AX408" i="1" s="1"/>
  <c r="AQ408" i="1"/>
  <c r="Y618" i="1"/>
  <c r="Z618" i="1" s="1"/>
  <c r="AA618" i="1"/>
  <c r="AD618" i="1" s="1"/>
  <c r="AH618" i="1" s="1"/>
  <c r="AT543" i="1"/>
  <c r="AR543" i="1"/>
  <c r="AP543" i="1"/>
  <c r="Y321" i="1"/>
  <c r="Z321" i="1" s="1"/>
  <c r="AA321" i="1"/>
  <c r="AD321" i="1" s="1"/>
  <c r="AH321" i="1" s="1"/>
  <c r="AI321" i="1" s="1"/>
  <c r="AF321" i="1" s="1"/>
  <c r="AS400" i="1"/>
  <c r="AU400" i="1"/>
  <c r="AQ400" i="1"/>
  <c r="AS259" i="1"/>
  <c r="AU259" i="1"/>
  <c r="AQ259" i="1"/>
  <c r="Y359" i="1"/>
  <c r="Z359" i="1" s="1"/>
  <c r="AA359" i="1"/>
  <c r="AD359" i="1" s="1"/>
  <c r="AH359" i="1" s="1"/>
  <c r="AR150" i="1"/>
  <c r="AT150" i="1"/>
  <c r="AU174" i="1"/>
  <c r="AS174" i="1"/>
  <c r="Y129" i="1"/>
  <c r="Z129" i="1" s="1"/>
  <c r="AA129" i="1"/>
  <c r="AD129" i="1" s="1"/>
  <c r="AH129" i="1" s="1"/>
  <c r="AI129" i="1" s="1"/>
  <c r="AF129" i="1" s="1"/>
  <c r="AU138" i="1"/>
  <c r="AS138" i="1"/>
  <c r="AW1965" i="1"/>
  <c r="AX1965" i="1" s="1"/>
  <c r="AW1989" i="1"/>
  <c r="AX1989" i="1" s="1"/>
  <c r="AI1943" i="1"/>
  <c r="AF1943" i="1" s="1"/>
  <c r="AW1910" i="1"/>
  <c r="AX1910" i="1" s="1"/>
  <c r="AW1887" i="1"/>
  <c r="AX1887" i="1" s="1"/>
  <c r="AW1885" i="1"/>
  <c r="AX1885" i="1" s="1"/>
  <c r="AW1888" i="1"/>
  <c r="AX1888" i="1" s="1"/>
  <c r="AW1852" i="1"/>
  <c r="AX1852" i="1" s="1"/>
  <c r="AW1753" i="1"/>
  <c r="AX1753" i="1" s="1"/>
  <c r="AW1777" i="1"/>
  <c r="AX1777" i="1" s="1"/>
  <c r="AW1761" i="1"/>
  <c r="AX1761" i="1" s="1"/>
  <c r="AW1690" i="1"/>
  <c r="AX1690" i="1" s="1"/>
  <c r="Y1643" i="1"/>
  <c r="Z1643" i="1" s="1"/>
  <c r="AW1612" i="1"/>
  <c r="AX1612" i="1" s="1"/>
  <c r="AW1526" i="1"/>
  <c r="AX1526" i="1" s="1"/>
  <c r="Y1517" i="1"/>
  <c r="Z1517" i="1" s="1"/>
  <c r="AD1495" i="1"/>
  <c r="AH1495" i="1" s="1"/>
  <c r="Y1444" i="1"/>
  <c r="Z1444" i="1" s="1"/>
  <c r="AW1338" i="1"/>
  <c r="AX1338" i="1" s="1"/>
  <c r="Y1326" i="1"/>
  <c r="Z1326" i="1" s="1"/>
  <c r="AW1242" i="1"/>
  <c r="AX1242" i="1" s="1"/>
  <c r="Y1228" i="1"/>
  <c r="Z1228" i="1" s="1"/>
  <c r="AD1011" i="1"/>
  <c r="AH1011" i="1" s="1"/>
  <c r="AI1011" i="1" s="1"/>
  <c r="AF1011" i="1" s="1"/>
  <c r="AI933" i="1"/>
  <c r="AF933" i="1" s="1"/>
  <c r="AW1051" i="1"/>
  <c r="AX1051" i="1" s="1"/>
  <c r="Y872" i="1"/>
  <c r="Z872" i="1" s="1"/>
  <c r="AW775" i="1"/>
  <c r="AX775" i="1" s="1"/>
  <c r="AW613" i="1"/>
  <c r="AX613" i="1" s="1"/>
  <c r="AW588" i="1"/>
  <c r="AX588" i="1" s="1"/>
  <c r="AI552" i="1"/>
  <c r="AF552" i="1" s="1"/>
  <c r="AW644" i="1"/>
  <c r="AX644" i="1" s="1"/>
  <c r="AW554" i="1"/>
  <c r="AX554" i="1" s="1"/>
  <c r="AI627" i="1"/>
  <c r="AF627" i="1" s="1"/>
  <c r="Y410" i="1"/>
  <c r="Z410" i="1" s="1"/>
  <c r="AW43" i="1"/>
  <c r="AX43" i="1" s="1"/>
  <c r="AW28" i="1"/>
  <c r="AX28" i="1" s="1"/>
  <c r="AR1854" i="1"/>
  <c r="AT1854" i="1"/>
  <c r="AW1810" i="1"/>
  <c r="AX1810" i="1" s="1"/>
  <c r="AQ1708" i="1"/>
  <c r="AU1708" i="1"/>
  <c r="AS1717" i="1"/>
  <c r="AW1717" i="1" s="1"/>
  <c r="AX1717" i="1" s="1"/>
  <c r="AU1717" i="1"/>
  <c r="AP1679" i="1"/>
  <c r="AR1679" i="1"/>
  <c r="AT1679" i="1"/>
  <c r="AT1723" i="1"/>
  <c r="AR1723" i="1"/>
  <c r="AP1723" i="1"/>
  <c r="AW1689" i="1"/>
  <c r="AX1689" i="1" s="1"/>
  <c r="AS1662" i="1"/>
  <c r="AW1662" i="1" s="1"/>
  <c r="AX1662" i="1" s="1"/>
  <c r="AU1662" i="1"/>
  <c r="AR1548" i="1"/>
  <c r="AT1548" i="1"/>
  <c r="AP1548" i="1"/>
  <c r="AP1529" i="1"/>
  <c r="AR1529" i="1"/>
  <c r="AT1529" i="1"/>
  <c r="AS1198" i="1"/>
  <c r="AQ1198" i="1"/>
  <c r="AU1198" i="1"/>
  <c r="AT1222" i="1"/>
  <c r="AP1222" i="1"/>
  <c r="AR1222" i="1"/>
  <c r="AT1256" i="1"/>
  <c r="AP1256" i="1"/>
  <c r="AW1197" i="1"/>
  <c r="AX1197" i="1" s="1"/>
  <c r="AT1186" i="1"/>
  <c r="AR1186" i="1"/>
  <c r="Y1042" i="1"/>
  <c r="Z1042" i="1" s="1"/>
  <c r="AA1042" i="1"/>
  <c r="AD1042" i="1" s="1"/>
  <c r="AH1042" i="1" s="1"/>
  <c r="AI1042" i="1" s="1"/>
  <c r="AF1042" i="1" s="1"/>
  <c r="AR958" i="1"/>
  <c r="AT958" i="1"/>
  <c r="AP958" i="1"/>
  <c r="AP914" i="1"/>
  <c r="AT914" i="1"/>
  <c r="AQ881" i="1"/>
  <c r="AU881" i="1"/>
  <c r="AS881" i="1"/>
  <c r="AW881" i="1" s="1"/>
  <c r="AX881" i="1" s="1"/>
  <c r="AI847" i="1"/>
  <c r="AF847" i="1" s="1"/>
  <c r="AQ799" i="1"/>
  <c r="AU799" i="1"/>
  <c r="AP764" i="1"/>
  <c r="AR764" i="1"/>
  <c r="AP758" i="1"/>
  <c r="AR758" i="1"/>
  <c r="AU580" i="1"/>
  <c r="AQ580" i="1"/>
  <c r="AI619" i="1"/>
  <c r="AF619" i="1" s="1"/>
  <c r="Y636" i="1"/>
  <c r="Z636" i="1" s="1"/>
  <c r="AU393" i="1"/>
  <c r="AS393" i="1"/>
  <c r="AQ393" i="1"/>
  <c r="Y669" i="1"/>
  <c r="Z669" i="1" s="1"/>
  <c r="AA669" i="1"/>
  <c r="AD669" i="1" s="1"/>
  <c r="AH669" i="1" s="1"/>
  <c r="AI669" i="1" s="1"/>
  <c r="AF669" i="1" s="1"/>
  <c r="AS237" i="1"/>
  <c r="AU237" i="1"/>
  <c r="AQ237" i="1"/>
  <c r="AU378" i="1"/>
  <c r="AQ378" i="1"/>
  <c r="AW259" i="1"/>
  <c r="AX259" i="1" s="1"/>
  <c r="AW51" i="1"/>
  <c r="AX51" i="1" s="1"/>
  <c r="AQ165" i="1"/>
  <c r="AU165" i="1"/>
  <c r="AS165" i="1"/>
  <c r="AW165" i="1" s="1"/>
  <c r="AX165" i="1" s="1"/>
  <c r="Y138" i="1"/>
  <c r="Z138" i="1" s="1"/>
  <c r="AA138" i="1"/>
  <c r="AD138" i="1" s="1"/>
  <c r="AH138" i="1" s="1"/>
  <c r="AI138" i="1" s="1"/>
  <c r="AF138" i="1" s="1"/>
  <c r="AW1994" i="1"/>
  <c r="AX1994" i="1" s="1"/>
  <c r="AW1911" i="1"/>
  <c r="AX1911" i="1" s="1"/>
  <c r="AW1929" i="1"/>
  <c r="AX1929" i="1" s="1"/>
  <c r="AI1864" i="1"/>
  <c r="AF1864" i="1" s="1"/>
  <c r="AW1803" i="1"/>
  <c r="AX1803" i="1" s="1"/>
  <c r="AW1759" i="1"/>
  <c r="AX1759" i="1" s="1"/>
  <c r="AW1708" i="1"/>
  <c r="AX1708" i="1" s="1"/>
  <c r="AW1740" i="1"/>
  <c r="AX1740" i="1" s="1"/>
  <c r="AW1687" i="1"/>
  <c r="AX1687" i="1" s="1"/>
  <c r="AW1407" i="1"/>
  <c r="AX1407" i="1" s="1"/>
  <c r="AW1304" i="1"/>
  <c r="AX1304" i="1" s="1"/>
  <c r="AW1255" i="1"/>
  <c r="AX1255" i="1" s="1"/>
  <c r="AW1237" i="1"/>
  <c r="AX1237" i="1" s="1"/>
  <c r="AW1301" i="1"/>
  <c r="AX1301" i="1" s="1"/>
  <c r="AW1194" i="1"/>
  <c r="AX1194" i="1" s="1"/>
  <c r="AW901" i="1"/>
  <c r="AX901" i="1" s="1"/>
  <c r="AW862" i="1"/>
  <c r="AX862" i="1" s="1"/>
  <c r="AW758" i="1"/>
  <c r="AX758" i="1" s="1"/>
  <c r="AI618" i="1"/>
  <c r="AF618" i="1" s="1"/>
  <c r="AW668" i="1"/>
  <c r="AX668" i="1" s="1"/>
  <c r="AW237" i="1"/>
  <c r="AX237" i="1" s="1"/>
  <c r="AW357" i="1"/>
  <c r="AX357" i="1" s="1"/>
  <c r="AR1852" i="1"/>
  <c r="AP1852" i="1"/>
  <c r="AI1854" i="1"/>
  <c r="AF1854" i="1" s="1"/>
  <c r="AP1785" i="1"/>
  <c r="AT1785" i="1"/>
  <c r="AR1785" i="1"/>
  <c r="AU1726" i="1"/>
  <c r="AQ1726" i="1"/>
  <c r="AR1766" i="1"/>
  <c r="AT1766" i="1"/>
  <c r="AQ1699" i="1"/>
  <c r="AU1699" i="1"/>
  <c r="AS1699" i="1"/>
  <c r="AW1699" i="1" s="1"/>
  <c r="AX1699" i="1" s="1"/>
  <c r="AU1653" i="1"/>
  <c r="AQ1653" i="1"/>
  <c r="AU1647" i="1"/>
  <c r="AS1647" i="1"/>
  <c r="AW1647" i="1" s="1"/>
  <c r="AX1647" i="1" s="1"/>
  <c r="AQ1647" i="1"/>
  <c r="AR1521" i="1"/>
  <c r="AP1521" i="1"/>
  <c r="AT1521" i="1"/>
  <c r="AI1555" i="1"/>
  <c r="AF1555" i="1" s="1"/>
  <c r="AT1556" i="1"/>
  <c r="AR1556" i="1"/>
  <c r="AP1556" i="1"/>
  <c r="AP1504" i="1"/>
  <c r="AT1504" i="1"/>
  <c r="AR1504" i="1"/>
  <c r="AQ1438" i="1"/>
  <c r="AU1438" i="1"/>
  <c r="AW1438" i="1" s="1"/>
  <c r="AX1438" i="1" s="1"/>
  <c r="AS1438" i="1"/>
  <c r="AR1404" i="1"/>
  <c r="AT1404" i="1"/>
  <c r="AP1404" i="1"/>
  <c r="AT1271" i="1"/>
  <c r="AR1271" i="1"/>
  <c r="AP1271" i="1"/>
  <c r="AS1212" i="1"/>
  <c r="AQ1212" i="1"/>
  <c r="AU1212" i="1"/>
  <c r="AU1140" i="1"/>
  <c r="AS1140" i="1"/>
  <c r="AQ914" i="1"/>
  <c r="AS914" i="1"/>
  <c r="AW914" i="1" s="1"/>
  <c r="AX914" i="1" s="1"/>
  <c r="AU914" i="1"/>
  <c r="AP806" i="1"/>
  <c r="AR806" i="1"/>
  <c r="AP659" i="1"/>
  <c r="AR659" i="1"/>
  <c r="AT729" i="1"/>
  <c r="AP729" i="1"/>
  <c r="AQ787" i="1"/>
  <c r="AU787" i="1"/>
  <c r="AW787" i="1" s="1"/>
  <c r="AX787" i="1" s="1"/>
  <c r="Y630" i="1"/>
  <c r="Z630" i="1" s="1"/>
  <c r="AA630" i="1"/>
  <c r="AD630" i="1" s="1"/>
  <c r="AH630" i="1" s="1"/>
  <c r="AI630" i="1" s="1"/>
  <c r="AF630" i="1" s="1"/>
  <c r="Y675" i="1"/>
  <c r="Z675" i="1" s="1"/>
  <c r="AT540" i="1"/>
  <c r="AR540" i="1"/>
  <c r="AP540" i="1"/>
  <c r="AI359" i="1"/>
  <c r="AF359" i="1" s="1"/>
  <c r="AW138" i="1"/>
  <c r="AX138" i="1" s="1"/>
  <c r="AU54" i="1"/>
  <c r="AS54" i="1"/>
  <c r="AW54" i="1" s="1"/>
  <c r="AX54" i="1" s="1"/>
  <c r="AW1865" i="1"/>
  <c r="AX1865" i="1" s="1"/>
  <c r="Y1838" i="1"/>
  <c r="Z1838" i="1" s="1"/>
  <c r="AW1726" i="1"/>
  <c r="AX1726" i="1" s="1"/>
  <c r="AW1405" i="1"/>
  <c r="AX1405" i="1" s="1"/>
  <c r="AW1161" i="1"/>
  <c r="AX1161" i="1" s="1"/>
  <c r="AI1142" i="1"/>
  <c r="AF1142" i="1" s="1"/>
  <c r="AW1095" i="1"/>
  <c r="AX1095" i="1" s="1"/>
  <c r="AI1046" i="1"/>
  <c r="AF1046" i="1" s="1"/>
  <c r="AW1014" i="1"/>
  <c r="AX1014" i="1" s="1"/>
  <c r="AI720" i="1"/>
  <c r="AF720" i="1" s="1"/>
  <c r="AR1794" i="1"/>
  <c r="AT1794" i="1"/>
  <c r="AQ1873" i="1"/>
  <c r="AS1873" i="1"/>
  <c r="AS1798" i="1"/>
  <c r="AU1798" i="1"/>
  <c r="AQ1798" i="1"/>
  <c r="AT1838" i="1"/>
  <c r="AR1838" i="1"/>
  <c r="AP1838" i="1"/>
  <c r="Y1712" i="1"/>
  <c r="Z1712" i="1" s="1"/>
  <c r="AA1712" i="1"/>
  <c r="AD1712" i="1" s="1"/>
  <c r="AH1712" i="1" s="1"/>
  <c r="AI1712" i="1" s="1"/>
  <c r="AF1712" i="1" s="1"/>
  <c r="AS1714" i="1"/>
  <c r="AW1714" i="1" s="1"/>
  <c r="AX1714" i="1" s="1"/>
  <c r="AQ1714" i="1"/>
  <c r="AU1714" i="1"/>
  <c r="AU1661" i="1"/>
  <c r="AW1661" i="1" s="1"/>
  <c r="AX1661" i="1" s="1"/>
  <c r="AQ1661" i="1"/>
  <c r="AS1656" i="1"/>
  <c r="AW1656" i="1" s="1"/>
  <c r="AX1656" i="1" s="1"/>
  <c r="AQ1656" i="1"/>
  <c r="AU1656" i="1"/>
  <c r="AR1468" i="1"/>
  <c r="AT1468" i="1"/>
  <c r="AP1520" i="1"/>
  <c r="AT1520" i="1"/>
  <c r="AR1520" i="1"/>
  <c r="AR1524" i="1"/>
  <c r="AT1524" i="1"/>
  <c r="AR1426" i="1"/>
  <c r="AT1426" i="1"/>
  <c r="AT1356" i="1"/>
  <c r="AR1356" i="1"/>
  <c r="AP1356" i="1"/>
  <c r="AQ1308" i="1"/>
  <c r="AU1308" i="1"/>
  <c r="AW1308" i="1" s="1"/>
  <c r="AX1308" i="1" s="1"/>
  <c r="AU1343" i="1"/>
  <c r="AS1343" i="1"/>
  <c r="AW1343" i="1" s="1"/>
  <c r="AX1343" i="1" s="1"/>
  <c r="AQ1343" i="1"/>
  <c r="AP1255" i="1"/>
  <c r="AT1255" i="1"/>
  <c r="AR1255" i="1"/>
  <c r="AA1207" i="1"/>
  <c r="AD1207" i="1" s="1"/>
  <c r="AH1207" i="1" s="1"/>
  <c r="AI1207" i="1" s="1"/>
  <c r="AF1207" i="1" s="1"/>
  <c r="Y1207" i="1"/>
  <c r="Z1207" i="1" s="1"/>
  <c r="AU1096" i="1"/>
  <c r="AQ1096" i="1"/>
  <c r="AS1096" i="1"/>
  <c r="AW1096" i="1" s="1"/>
  <c r="AX1096" i="1" s="1"/>
  <c r="AU862" i="1"/>
  <c r="AS862" i="1"/>
  <c r="AQ862" i="1"/>
  <c r="AU586" i="1"/>
  <c r="AS586" i="1"/>
  <c r="AW586" i="1" s="1"/>
  <c r="AX586" i="1" s="1"/>
  <c r="AQ586" i="1"/>
  <c r="Y672" i="1"/>
  <c r="Z672" i="1" s="1"/>
  <c r="AA672" i="1"/>
  <c r="AD672" i="1" s="1"/>
  <c r="AH672" i="1" s="1"/>
  <c r="AI672" i="1" s="1"/>
  <c r="AF672" i="1" s="1"/>
  <c r="Y624" i="1"/>
  <c r="Z624" i="1" s="1"/>
  <c r="Y389" i="1"/>
  <c r="Z389" i="1" s="1"/>
  <c r="AT534" i="1"/>
  <c r="AR534" i="1"/>
  <c r="AP534" i="1"/>
  <c r="Y600" i="1"/>
  <c r="Z600" i="1" s="1"/>
  <c r="AS538" i="1"/>
  <c r="AW538" i="1" s="1"/>
  <c r="AX538" i="1" s="1"/>
  <c r="AU538" i="1"/>
  <c r="AW159" i="1"/>
  <c r="AX159" i="1" s="1"/>
  <c r="Y308" i="1"/>
  <c r="Z308" i="1" s="1"/>
  <c r="AA308" i="1"/>
  <c r="AD308" i="1" s="1"/>
  <c r="AH308" i="1" s="1"/>
  <c r="AI308" i="1" s="1"/>
  <c r="AF308" i="1" s="1"/>
  <c r="AW296" i="1"/>
  <c r="AX296" i="1" s="1"/>
  <c r="Y337" i="1"/>
  <c r="Z337" i="1" s="1"/>
  <c r="AW120" i="1"/>
  <c r="AX120" i="1" s="1"/>
  <c r="AW78" i="1"/>
  <c r="AX78" i="1" s="1"/>
  <c r="AS14" i="1"/>
  <c r="AQ14" i="1"/>
  <c r="AQ51" i="1"/>
  <c r="AU51" i="1"/>
  <c r="AS51" i="1"/>
  <c r="AW1997" i="1"/>
  <c r="AX1997" i="1" s="1"/>
  <c r="AD1967" i="1"/>
  <c r="AH1967" i="1" s="1"/>
  <c r="AI1967" i="1" s="1"/>
  <c r="AF1967" i="1" s="1"/>
  <c r="AW1963" i="1"/>
  <c r="AX1963" i="1" s="1"/>
  <c r="AW1948" i="1"/>
  <c r="AX1948" i="1" s="1"/>
  <c r="AW1912" i="1"/>
  <c r="AX1912" i="1" s="1"/>
  <c r="AW1873" i="1"/>
  <c r="AX1873" i="1" s="1"/>
  <c r="AD1838" i="1"/>
  <c r="AH1838" i="1" s="1"/>
  <c r="AI1838" i="1" s="1"/>
  <c r="AF1838" i="1" s="1"/>
  <c r="AW1813" i="1"/>
  <c r="AX1813" i="1" s="1"/>
  <c r="AW1816" i="1"/>
  <c r="AX1816" i="1" s="1"/>
  <c r="AW1758" i="1"/>
  <c r="AX1758" i="1" s="1"/>
  <c r="AI1691" i="1"/>
  <c r="AF1691" i="1" s="1"/>
  <c r="Y1637" i="1"/>
  <c r="Z1637" i="1" s="1"/>
  <c r="Y1709" i="1"/>
  <c r="Z1709" i="1" s="1"/>
  <c r="AW1686" i="1"/>
  <c r="AX1686" i="1" s="1"/>
  <c r="AW1553" i="1"/>
  <c r="AX1553" i="1" s="1"/>
  <c r="AW1551" i="1"/>
  <c r="AX1551" i="1" s="1"/>
  <c r="AW1419" i="1"/>
  <c r="AX1419" i="1" s="1"/>
  <c r="AW1305" i="1"/>
  <c r="AX1305" i="1" s="1"/>
  <c r="AW1379" i="1"/>
  <c r="AX1379" i="1" s="1"/>
  <c r="AW1337" i="1"/>
  <c r="AX1337" i="1" s="1"/>
  <c r="AW1200" i="1"/>
  <c r="AX1200" i="1" s="1"/>
  <c r="AW950" i="1"/>
  <c r="AX950" i="1" s="1"/>
  <c r="AW634" i="1"/>
  <c r="AX634" i="1" s="1"/>
  <c r="AW610" i="1"/>
  <c r="AX610" i="1" s="1"/>
  <c r="AI714" i="1"/>
  <c r="AF714" i="1" s="1"/>
  <c r="AI606" i="1"/>
  <c r="AF606" i="1" s="1"/>
  <c r="AW568" i="1"/>
  <c r="AX568" i="1" s="1"/>
  <c r="AW443" i="1"/>
  <c r="AX443" i="1" s="1"/>
  <c r="Y333" i="1"/>
  <c r="Z333" i="1" s="1"/>
  <c r="AW315" i="1"/>
  <c r="AX315" i="1" s="1"/>
  <c r="AW297" i="1"/>
  <c r="AX297" i="1" s="1"/>
  <c r="AW279" i="1"/>
  <c r="AX279" i="1" s="1"/>
  <c r="AW203" i="1"/>
  <c r="AX203" i="1" s="1"/>
  <c r="AW214" i="1"/>
  <c r="AX214" i="1" s="1"/>
  <c r="AS1909" i="1"/>
  <c r="AW1909" i="1" s="1"/>
  <c r="AX1909" i="1" s="1"/>
  <c r="AU1909" i="1"/>
  <c r="AU1973" i="1"/>
  <c r="AQ1973" i="1"/>
  <c r="AU1884" i="1"/>
  <c r="AS1884" i="1"/>
  <c r="AW1884" i="1" s="1"/>
  <c r="AX1884" i="1" s="1"/>
  <c r="AQ1884" i="1"/>
  <c r="AR1746" i="1"/>
  <c r="AT1746" i="1"/>
  <c r="Y1735" i="1"/>
  <c r="Z1735" i="1" s="1"/>
  <c r="AU1635" i="1"/>
  <c r="AS1635" i="1"/>
  <c r="AW1635" i="1" s="1"/>
  <c r="AX1635" i="1" s="1"/>
  <c r="AQ1635" i="1"/>
  <c r="AU1665" i="1"/>
  <c r="AQ1665" i="1"/>
  <c r="AP1553" i="1"/>
  <c r="AR1553" i="1"/>
  <c r="AT1553" i="1"/>
  <c r="AT1500" i="1"/>
  <c r="AR1500" i="1"/>
  <c r="AP1500" i="1"/>
  <c r="AU1346" i="1"/>
  <c r="AS1346" i="1"/>
  <c r="AW1346" i="1" s="1"/>
  <c r="AX1346" i="1" s="1"/>
  <c r="AQ1346" i="1"/>
  <c r="AU1379" i="1"/>
  <c r="AS1379" i="1"/>
  <c r="AQ1379" i="1"/>
  <c r="AU1340" i="1"/>
  <c r="AS1340" i="1"/>
  <c r="AW1340" i="1" s="1"/>
  <c r="AX1340" i="1" s="1"/>
  <c r="AQ1340" i="1"/>
  <c r="Y1427" i="1"/>
  <c r="Z1427" i="1" s="1"/>
  <c r="AA1427" i="1"/>
  <c r="AD1427" i="1" s="1"/>
  <c r="AH1427" i="1" s="1"/>
  <c r="AI1427" i="1" s="1"/>
  <c r="AF1427" i="1" s="1"/>
  <c r="AR1398" i="1"/>
  <c r="AT1398" i="1"/>
  <c r="AU1084" i="1"/>
  <c r="AS1084" i="1"/>
  <c r="AW1084" i="1" s="1"/>
  <c r="AX1084" i="1" s="1"/>
  <c r="AQ1084" i="1"/>
  <c r="AP1164" i="1"/>
  <c r="AR1164" i="1"/>
  <c r="AR1140" i="1"/>
  <c r="AT1140" i="1"/>
  <c r="Y888" i="1"/>
  <c r="Z888" i="1" s="1"/>
  <c r="Y1049" i="1"/>
  <c r="Z1049" i="1" s="1"/>
  <c r="AA1049" i="1"/>
  <c r="AD1049" i="1" s="1"/>
  <c r="AH1049" i="1" s="1"/>
  <c r="AI1049" i="1" s="1"/>
  <c r="AF1049" i="1" s="1"/>
  <c r="AR829" i="1"/>
  <c r="AT829" i="1"/>
  <c r="AQ793" i="1"/>
  <c r="AU793" i="1"/>
  <c r="AW793" i="1" s="1"/>
  <c r="AX793" i="1" s="1"/>
  <c r="Y666" i="1"/>
  <c r="Z666" i="1" s="1"/>
  <c r="AA666" i="1"/>
  <c r="AD666" i="1" s="1"/>
  <c r="AH666" i="1" s="1"/>
  <c r="AU414" i="1"/>
  <c r="AQ414" i="1"/>
  <c r="AT317" i="1"/>
  <c r="AP317" i="1"/>
  <c r="AQ373" i="1"/>
  <c r="AU373" i="1"/>
  <c r="AS373" i="1"/>
  <c r="AW373" i="1" s="1"/>
  <c r="AX373" i="1" s="1"/>
  <c r="AP431" i="1"/>
  <c r="AT431" i="1"/>
  <c r="Y135" i="1"/>
  <c r="Z135" i="1" s="1"/>
  <c r="AA135" i="1"/>
  <c r="AD135" i="1" s="1"/>
  <c r="AH135" i="1" s="1"/>
  <c r="AI135" i="1" s="1"/>
  <c r="AF135" i="1" s="1"/>
  <c r="AW75" i="1"/>
  <c r="AX75" i="1" s="1"/>
  <c r="AW117" i="1"/>
  <c r="AX117" i="1" s="1"/>
  <c r="Y102" i="1"/>
  <c r="Z102" i="1" s="1"/>
  <c r="AA102" i="1"/>
  <c r="AD102" i="1" s="1"/>
  <c r="AH102" i="1" s="1"/>
  <c r="AI102" i="1" s="1"/>
  <c r="AF102" i="1" s="1"/>
  <c r="Y81" i="1"/>
  <c r="Z81" i="1" s="1"/>
  <c r="AA81" i="1"/>
  <c r="AD81" i="1" s="1"/>
  <c r="AH81" i="1" s="1"/>
  <c r="AI81" i="1" s="1"/>
  <c r="AF81" i="1" s="1"/>
  <c r="AW1986" i="1"/>
  <c r="AX1986" i="1" s="1"/>
  <c r="AW1958" i="1"/>
  <c r="AX1958" i="1" s="1"/>
  <c r="AW1825" i="1"/>
  <c r="AX1825" i="1" s="1"/>
  <c r="AW1802" i="1"/>
  <c r="AX1802" i="1" s="1"/>
  <c r="Y1819" i="1"/>
  <c r="Z1819" i="1" s="1"/>
  <c r="AW1801" i="1"/>
  <c r="AX1801" i="1" s="1"/>
  <c r="AW1722" i="1"/>
  <c r="AX1722" i="1" s="1"/>
  <c r="AD1705" i="1"/>
  <c r="AH1705" i="1" s="1"/>
  <c r="AI1705" i="1" s="1"/>
  <c r="AF1705" i="1" s="1"/>
  <c r="AW1729" i="1"/>
  <c r="AX1729" i="1" s="1"/>
  <c r="AW1732" i="1"/>
  <c r="AX1732" i="1" s="1"/>
  <c r="AW1566" i="1"/>
  <c r="AX1566" i="1" s="1"/>
  <c r="AW1550" i="1"/>
  <c r="AX1550" i="1" s="1"/>
  <c r="AW1581" i="1"/>
  <c r="AX1581" i="1" s="1"/>
  <c r="Y1453" i="1"/>
  <c r="Z1453" i="1" s="1"/>
  <c r="AW1366" i="1"/>
  <c r="AX1366" i="1" s="1"/>
  <c r="AW1317" i="1"/>
  <c r="AX1317" i="1" s="1"/>
  <c r="AW1356" i="1"/>
  <c r="AX1356" i="1" s="1"/>
  <c r="AW1303" i="1"/>
  <c r="AX1303" i="1" s="1"/>
  <c r="Y1338" i="1"/>
  <c r="Z1338" i="1" s="1"/>
  <c r="AW1240" i="1"/>
  <c r="AX1240" i="1" s="1"/>
  <c r="AI1189" i="1"/>
  <c r="AF1189" i="1" s="1"/>
  <c r="AW1232" i="1"/>
  <c r="AX1232" i="1" s="1"/>
  <c r="AW1234" i="1"/>
  <c r="AX1234" i="1" s="1"/>
  <c r="AI1201" i="1"/>
  <c r="AF1201" i="1" s="1"/>
  <c r="AW1198" i="1"/>
  <c r="AX1198" i="1" s="1"/>
  <c r="AW1160" i="1"/>
  <c r="AX1160" i="1" s="1"/>
  <c r="AW1136" i="1"/>
  <c r="AX1136" i="1" s="1"/>
  <c r="Y1158" i="1"/>
  <c r="Z1158" i="1" s="1"/>
  <c r="AW1140" i="1"/>
  <c r="AX1140" i="1" s="1"/>
  <c r="Y1058" i="1"/>
  <c r="Z1058" i="1" s="1"/>
  <c r="AW1027" i="1"/>
  <c r="AX1027" i="1" s="1"/>
  <c r="AW994" i="1"/>
  <c r="AX994" i="1" s="1"/>
  <c r="AW987" i="1"/>
  <c r="AX987" i="1" s="1"/>
  <c r="AW880" i="1"/>
  <c r="AX880" i="1" s="1"/>
  <c r="AW849" i="1"/>
  <c r="AX849" i="1" s="1"/>
  <c r="AW834" i="1"/>
  <c r="AX834" i="1" s="1"/>
  <c r="AW822" i="1"/>
  <c r="AX822" i="1" s="1"/>
  <c r="AI600" i="1"/>
  <c r="AF600" i="1" s="1"/>
  <c r="AW695" i="1"/>
  <c r="AX695" i="1" s="1"/>
  <c r="AI657" i="1"/>
  <c r="AF657" i="1" s="1"/>
  <c r="AW524" i="1"/>
  <c r="AX524" i="1" s="1"/>
  <c r="AW400" i="1"/>
  <c r="AX400" i="1" s="1"/>
  <c r="Y413" i="1"/>
  <c r="Z413" i="1" s="1"/>
  <c r="AW390" i="1"/>
  <c r="AX390" i="1" s="1"/>
  <c r="AW189" i="1"/>
  <c r="AX189" i="1" s="1"/>
  <c r="AW184" i="1"/>
  <c r="AX184" i="1" s="1"/>
  <c r="AW1922" i="1"/>
  <c r="AX1922" i="1" s="1"/>
  <c r="AA1798" i="1"/>
  <c r="AD1798" i="1" s="1"/>
  <c r="AH1798" i="1" s="1"/>
  <c r="AI1798" i="1" s="1"/>
  <c r="AF1798" i="1" s="1"/>
  <c r="Y1798" i="1"/>
  <c r="Z1798" i="1" s="1"/>
  <c r="AR1764" i="1"/>
  <c r="AP1764" i="1"/>
  <c r="AU1671" i="1"/>
  <c r="AQ1671" i="1"/>
  <c r="AS1671" i="1"/>
  <c r="AW1671" i="1" s="1"/>
  <c r="AX1671" i="1" s="1"/>
  <c r="AW1757" i="1"/>
  <c r="AX1757" i="1" s="1"/>
  <c r="AS1700" i="1"/>
  <c r="AW1700" i="1" s="1"/>
  <c r="AX1700" i="1" s="1"/>
  <c r="AQ1700" i="1"/>
  <c r="AS1644" i="1"/>
  <c r="AW1644" i="1" s="1"/>
  <c r="AX1644" i="1" s="1"/>
  <c r="AU1644" i="1"/>
  <c r="AQ1644" i="1"/>
  <c r="Y1765" i="1"/>
  <c r="Z1765" i="1" s="1"/>
  <c r="AT1526" i="1"/>
  <c r="AR1526" i="1"/>
  <c r="AP1526" i="1"/>
  <c r="AR1462" i="1"/>
  <c r="AT1462" i="1"/>
  <c r="AT1507" i="1"/>
  <c r="AP1507" i="1"/>
  <c r="AT1344" i="1"/>
  <c r="AR1344" i="1"/>
  <c r="AP1344" i="1"/>
  <c r="AT1265" i="1"/>
  <c r="AP1265" i="1"/>
  <c r="AR1384" i="1"/>
  <c r="AT1384" i="1"/>
  <c r="AP1384" i="1"/>
  <c r="AR1329" i="1"/>
  <c r="AT1329" i="1"/>
  <c r="AP1329" i="1"/>
  <c r="AS1435" i="1"/>
  <c r="AW1435" i="1" s="1"/>
  <c r="AX1435" i="1" s="1"/>
  <c r="AU1435" i="1"/>
  <c r="AQ1435" i="1"/>
  <c r="AA1195" i="1"/>
  <c r="AD1195" i="1" s="1"/>
  <c r="AH1195" i="1" s="1"/>
  <c r="Y1195" i="1"/>
  <c r="Z1195" i="1" s="1"/>
  <c r="AI1170" i="1"/>
  <c r="AF1170" i="1" s="1"/>
  <c r="AU1185" i="1"/>
  <c r="AQ1185" i="1"/>
  <c r="Y1128" i="1"/>
  <c r="Z1128" i="1" s="1"/>
  <c r="AA1128" i="1"/>
  <c r="AD1128" i="1" s="1"/>
  <c r="AH1128" i="1" s="1"/>
  <c r="AI1128" i="1" s="1"/>
  <c r="AF1128" i="1" s="1"/>
  <c r="AU933" i="1"/>
  <c r="AS933" i="1"/>
  <c r="AW933" i="1" s="1"/>
  <c r="AX933" i="1" s="1"/>
  <c r="AT862" i="1"/>
  <c r="AR862" i="1"/>
  <c r="AU1027" i="1"/>
  <c r="AS1027" i="1"/>
  <c r="AQ1027" i="1"/>
  <c r="AQ1001" i="1"/>
  <c r="AU1001" i="1"/>
  <c r="AS1001" i="1"/>
  <c r="AW1001" i="1" s="1"/>
  <c r="AX1001" i="1" s="1"/>
  <c r="Y663" i="1"/>
  <c r="Z663" i="1" s="1"/>
  <c r="Y806" i="1"/>
  <c r="Z806" i="1" s="1"/>
  <c r="AA806" i="1"/>
  <c r="AD806" i="1" s="1"/>
  <c r="AH806" i="1" s="1"/>
  <c r="AI806" i="1" s="1"/>
  <c r="AF806" i="1" s="1"/>
  <c r="AP413" i="1"/>
  <c r="AT413" i="1"/>
  <c r="AP381" i="1"/>
  <c r="AT381" i="1"/>
  <c r="AR381" i="1"/>
  <c r="AU411" i="1"/>
  <c r="AQ411" i="1"/>
  <c r="Y320" i="1"/>
  <c r="Z320" i="1" s="1"/>
  <c r="AA320" i="1"/>
  <c r="AD320" i="1" s="1"/>
  <c r="AH320" i="1" s="1"/>
  <c r="AI320" i="1" s="1"/>
  <c r="AF320" i="1" s="1"/>
  <c r="AW264" i="1"/>
  <c r="AX264" i="1" s="1"/>
  <c r="AI353" i="1"/>
  <c r="AF353" i="1" s="1"/>
  <c r="AW257" i="1"/>
  <c r="AX257" i="1" s="1"/>
  <c r="AU150" i="1"/>
  <c r="AS150" i="1"/>
  <c r="AW150" i="1" s="1"/>
  <c r="AX150" i="1" s="1"/>
  <c r="AU96" i="1"/>
  <c r="AS96" i="1"/>
  <c r="AW96" i="1" s="1"/>
  <c r="AX96" i="1" s="1"/>
  <c r="AQ36" i="1"/>
  <c r="AS36" i="1"/>
  <c r="AW36" i="1" s="1"/>
  <c r="AX36" i="1" s="1"/>
  <c r="AW1950" i="1"/>
  <c r="AX1950" i="1" s="1"/>
  <c r="AI1962" i="1"/>
  <c r="AF1962" i="1" s="1"/>
  <c r="AW1942" i="1"/>
  <c r="AX1942" i="1" s="1"/>
  <c r="AW1917" i="1"/>
  <c r="AX1917" i="1" s="1"/>
  <c r="AW1918" i="1"/>
  <c r="AX1918" i="1" s="1"/>
  <c r="AW1895" i="1"/>
  <c r="AX1895" i="1" s="1"/>
  <c r="AW1861" i="1"/>
  <c r="AX1861" i="1" s="1"/>
  <c r="AW1765" i="1"/>
  <c r="AX1765" i="1" s="1"/>
  <c r="AD1819" i="1"/>
  <c r="AH1819" i="1" s="1"/>
  <c r="AI1819" i="1" s="1"/>
  <c r="AF1819" i="1" s="1"/>
  <c r="AW1807" i="1"/>
  <c r="AX1807" i="1" s="1"/>
  <c r="AW1738" i="1"/>
  <c r="AX1738" i="1" s="1"/>
  <c r="Y1700" i="1"/>
  <c r="Z1700" i="1" s="1"/>
  <c r="AW1693" i="1"/>
  <c r="AX1693" i="1" s="1"/>
  <c r="AW1694" i="1"/>
  <c r="AX1694" i="1" s="1"/>
  <c r="AW1665" i="1"/>
  <c r="AX1665" i="1" s="1"/>
  <c r="AD1643" i="1"/>
  <c r="AH1643" i="1" s="1"/>
  <c r="AI1643" i="1" s="1"/>
  <c r="AF1643" i="1" s="1"/>
  <c r="AW1666" i="1"/>
  <c r="AX1666" i="1" s="1"/>
  <c r="AW1669" i="1"/>
  <c r="AX1669" i="1" s="1"/>
  <c r="AW1639" i="1"/>
  <c r="AX1639" i="1" s="1"/>
  <c r="AW1594" i="1"/>
  <c r="AX1594" i="1" s="1"/>
  <c r="AW1589" i="1"/>
  <c r="AX1589" i="1" s="1"/>
  <c r="AW1567" i="1"/>
  <c r="AX1567" i="1" s="1"/>
  <c r="AW1564" i="1"/>
  <c r="AX1564" i="1" s="1"/>
  <c r="AI1570" i="1"/>
  <c r="AF1570" i="1" s="1"/>
  <c r="AW1508" i="1"/>
  <c r="AX1508" i="1" s="1"/>
  <c r="AW1469" i="1"/>
  <c r="AX1469" i="1" s="1"/>
  <c r="AW1461" i="1"/>
  <c r="AX1461" i="1" s="1"/>
  <c r="AW1465" i="1"/>
  <c r="AX1465" i="1" s="1"/>
  <c r="AI1484" i="1"/>
  <c r="AF1484" i="1" s="1"/>
  <c r="AI1447" i="1"/>
  <c r="AF1447" i="1" s="1"/>
  <c r="AW1398" i="1"/>
  <c r="AX1398" i="1" s="1"/>
  <c r="Y1390" i="1"/>
  <c r="Z1390" i="1" s="1"/>
  <c r="AW1307" i="1"/>
  <c r="AX1307" i="1" s="1"/>
  <c r="AW1351" i="1"/>
  <c r="AX1351" i="1" s="1"/>
  <c r="Y1226" i="1"/>
  <c r="Z1226" i="1" s="1"/>
  <c r="AW1227" i="1"/>
  <c r="AX1227" i="1" s="1"/>
  <c r="AW1204" i="1"/>
  <c r="AX1204" i="1" s="1"/>
  <c r="Y1231" i="1"/>
  <c r="Z1231" i="1" s="1"/>
  <c r="AW1212" i="1"/>
  <c r="AX1212" i="1" s="1"/>
  <c r="AW1180" i="1"/>
  <c r="AX1180" i="1" s="1"/>
  <c r="Y1095" i="1"/>
  <c r="Z1095" i="1" s="1"/>
  <c r="Y1152" i="1"/>
  <c r="Z1152" i="1" s="1"/>
  <c r="Y1107" i="1"/>
  <c r="Z1107" i="1" s="1"/>
  <c r="AW978" i="1"/>
  <c r="AX978" i="1" s="1"/>
  <c r="AW921" i="1"/>
  <c r="AX921" i="1" s="1"/>
  <c r="AI924" i="1"/>
  <c r="AF924" i="1" s="1"/>
  <c r="AW941" i="1"/>
  <c r="AX941" i="1" s="1"/>
  <c r="AW932" i="1"/>
  <c r="AX932" i="1" s="1"/>
  <c r="AI885" i="1"/>
  <c r="AF885" i="1" s="1"/>
  <c r="AW769" i="1"/>
  <c r="AX769" i="1" s="1"/>
  <c r="AW712" i="1"/>
  <c r="AX712" i="1" s="1"/>
  <c r="AI666" i="1"/>
  <c r="AF666" i="1" s="1"/>
  <c r="AW767" i="1"/>
  <c r="AX767" i="1" s="1"/>
  <c r="AW677" i="1"/>
  <c r="AX677" i="1" s="1"/>
  <c r="AW393" i="1"/>
  <c r="AX393" i="1" s="1"/>
  <c r="AW498" i="1"/>
  <c r="AX498" i="1" s="1"/>
  <c r="Y356" i="1"/>
  <c r="Z356" i="1" s="1"/>
  <c r="AW33" i="1"/>
  <c r="AX33" i="1" s="1"/>
  <c r="AR1959" i="1"/>
  <c r="AT1959" i="1"/>
  <c r="AP1959" i="1"/>
  <c r="AU1857" i="1"/>
  <c r="AS1857" i="1"/>
  <c r="AW1857" i="1" s="1"/>
  <c r="AX1857" i="1" s="1"/>
  <c r="AQ1857" i="1"/>
  <c r="AW1798" i="1"/>
  <c r="AX1798" i="1" s="1"/>
  <c r="AR1745" i="1"/>
  <c r="AP1745" i="1"/>
  <c r="AT1745" i="1"/>
  <c r="AS1692" i="1"/>
  <c r="AW1692" i="1" s="1"/>
  <c r="AX1692" i="1" s="1"/>
  <c r="AQ1692" i="1"/>
  <c r="AP1568" i="1"/>
  <c r="AT1568" i="1"/>
  <c r="AR1568" i="1"/>
  <c r="Y1670" i="1"/>
  <c r="Z1670" i="1" s="1"/>
  <c r="AP1675" i="1"/>
  <c r="AT1675" i="1"/>
  <c r="AU1517" i="1"/>
  <c r="AQ1517" i="1"/>
  <c r="AU1400" i="1"/>
  <c r="AS1400" i="1"/>
  <c r="AQ1400" i="1"/>
  <c r="AQ1389" i="1"/>
  <c r="AS1389" i="1"/>
  <c r="AR1375" i="1"/>
  <c r="AT1375" i="1"/>
  <c r="AP1375" i="1"/>
  <c r="AT1216" i="1"/>
  <c r="AR1216" i="1"/>
  <c r="AP1216" i="1"/>
  <c r="AW1261" i="1"/>
  <c r="AX1261" i="1" s="1"/>
  <c r="AU945" i="1"/>
  <c r="AS945" i="1"/>
  <c r="AW945" i="1" s="1"/>
  <c r="AX945" i="1" s="1"/>
  <c r="AI931" i="1"/>
  <c r="AF931" i="1" s="1"/>
  <c r="AI921" i="1"/>
  <c r="AF921" i="1" s="1"/>
  <c r="Y842" i="1"/>
  <c r="Z842" i="1" s="1"/>
  <c r="AA842" i="1"/>
  <c r="AD842" i="1" s="1"/>
  <c r="AH842" i="1" s="1"/>
  <c r="AI842" i="1" s="1"/>
  <c r="AF842" i="1" s="1"/>
  <c r="Y597" i="1"/>
  <c r="Z597" i="1" s="1"/>
  <c r="AP782" i="1"/>
  <c r="AR782" i="1"/>
  <c r="Y705" i="1"/>
  <c r="Z705" i="1" s="1"/>
  <c r="AA705" i="1"/>
  <c r="AD705" i="1" s="1"/>
  <c r="AH705" i="1" s="1"/>
  <c r="AI705" i="1" s="1"/>
  <c r="AF705" i="1" s="1"/>
  <c r="Y639" i="1"/>
  <c r="Z639" i="1" s="1"/>
  <c r="AA639" i="1"/>
  <c r="AD639" i="1" s="1"/>
  <c r="AH639" i="1" s="1"/>
  <c r="AI639" i="1" s="1"/>
  <c r="AF639" i="1" s="1"/>
  <c r="AP707" i="1"/>
  <c r="AR707" i="1"/>
  <c r="AS569" i="1"/>
  <c r="AW569" i="1" s="1"/>
  <c r="AX569" i="1" s="1"/>
  <c r="AQ569" i="1"/>
  <c r="AQ446" i="1"/>
  <c r="AU446" i="1"/>
  <c r="AS446" i="1"/>
  <c r="AW446" i="1" s="1"/>
  <c r="AX446" i="1" s="1"/>
  <c r="Y309" i="1"/>
  <c r="Z309" i="1" s="1"/>
  <c r="AA309" i="1"/>
  <c r="AD309" i="1" s="1"/>
  <c r="AH309" i="1" s="1"/>
  <c r="AI309" i="1" s="1"/>
  <c r="AF309" i="1" s="1"/>
  <c r="AW174" i="1"/>
  <c r="AX174" i="1" s="1"/>
  <c r="Y315" i="1"/>
  <c r="Z315" i="1" s="1"/>
  <c r="AA315" i="1"/>
  <c r="AD315" i="1" s="1"/>
  <c r="AH315" i="1" s="1"/>
  <c r="AI315" i="1" s="1"/>
  <c r="AF315" i="1" s="1"/>
  <c r="AU7" i="1"/>
  <c r="AS7" i="1"/>
  <c r="AW7" i="1" s="1"/>
  <c r="AX7" i="1" s="1"/>
  <c r="AQ7" i="1"/>
  <c r="Y156" i="1"/>
  <c r="Z156" i="1" s="1"/>
  <c r="AA156" i="1"/>
  <c r="AD156" i="1" s="1"/>
  <c r="AH156" i="1" s="1"/>
  <c r="AI156" i="1" s="1"/>
  <c r="AF156" i="1" s="1"/>
  <c r="Y36" i="1"/>
  <c r="Z36" i="1" s="1"/>
  <c r="AA36" i="1"/>
  <c r="AD36" i="1" s="1"/>
  <c r="AH36" i="1" s="1"/>
  <c r="AI36" i="1" s="1"/>
  <c r="AF36" i="1" s="1"/>
  <c r="AR144" i="1"/>
  <c r="AT144" i="1"/>
  <c r="AU4" i="1"/>
  <c r="AS4" i="1"/>
  <c r="AW4" i="1" s="1"/>
  <c r="AX4" i="1" s="1"/>
  <c r="AQ4" i="1"/>
  <c r="AW2463" i="1"/>
  <c r="AX2463" i="1" s="1"/>
  <c r="AW2451" i="1"/>
  <c r="AX2451" i="1" s="1"/>
  <c r="AW2364" i="1"/>
  <c r="AX2364" i="1" s="1"/>
  <c r="AW2284" i="1"/>
  <c r="AX2284" i="1" s="1"/>
  <c r="AW2147" i="1"/>
  <c r="AX2147" i="1" s="1"/>
  <c r="AW2121" i="1"/>
  <c r="AX2121" i="1" s="1"/>
  <c r="AW2052" i="1"/>
  <c r="AX2052" i="1" s="1"/>
  <c r="AA1989" i="1"/>
  <c r="AD1989" i="1" s="1"/>
  <c r="AH1989" i="1" s="1"/>
  <c r="AI1989" i="1" s="1"/>
  <c r="AF1989" i="1" s="1"/>
  <c r="Y1989" i="1"/>
  <c r="Z1989" i="1" s="1"/>
  <c r="AW1985" i="1"/>
  <c r="AX1985" i="1" s="1"/>
  <c r="AR1968" i="1"/>
  <c r="AT1968" i="1"/>
  <c r="AP1968" i="1"/>
  <c r="AT1947" i="1"/>
  <c r="AR1947" i="1"/>
  <c r="AP1947" i="1"/>
  <c r="AT1900" i="1"/>
  <c r="AR1900" i="1"/>
  <c r="AP1900" i="1"/>
  <c r="AU1930" i="1"/>
  <c r="AS1930" i="1"/>
  <c r="AQ1930" i="1"/>
  <c r="AU1907" i="1"/>
  <c r="AS1907" i="1"/>
  <c r="AW1907" i="1" s="1"/>
  <c r="AX1907" i="1" s="1"/>
  <c r="AQ1907" i="1"/>
  <c r="AA1940" i="1"/>
  <c r="AD1940" i="1" s="1"/>
  <c r="AH1940" i="1" s="1"/>
  <c r="AI1940" i="1" s="1"/>
  <c r="AF1940" i="1" s="1"/>
  <c r="Y1940" i="1"/>
  <c r="Z1940" i="1" s="1"/>
  <c r="AW1903" i="1"/>
  <c r="AX1903" i="1" s="1"/>
  <c r="AU1897" i="1"/>
  <c r="AS1897" i="1"/>
  <c r="AQ1897" i="1"/>
  <c r="AW1890" i="1"/>
  <c r="AX1890" i="1" s="1"/>
  <c r="AI1885" i="1"/>
  <c r="AF1885" i="1" s="1"/>
  <c r="Y1865" i="1"/>
  <c r="Z1865" i="1" s="1"/>
  <c r="AA1865" i="1"/>
  <c r="AD1865" i="1" s="1"/>
  <c r="AH1865" i="1" s="1"/>
  <c r="AI1865" i="1" s="1"/>
  <c r="AF1865" i="1" s="1"/>
  <c r="AS1832" i="1"/>
  <c r="AQ1832" i="1"/>
  <c r="AU1832" i="1"/>
  <c r="AU1837" i="1"/>
  <c r="AQ1837" i="1"/>
  <c r="AS1837" i="1"/>
  <c r="AT1772" i="1"/>
  <c r="AR1772" i="1"/>
  <c r="AP1772" i="1"/>
  <c r="AI1807" i="1"/>
  <c r="AF1807" i="1" s="1"/>
  <c r="AT1789" i="1"/>
  <c r="AR1789" i="1"/>
  <c r="AP1789" i="1"/>
  <c r="AD1777" i="1"/>
  <c r="AH1777" i="1" s="1"/>
  <c r="AT1751" i="1"/>
  <c r="AR1751" i="1"/>
  <c r="AP1751" i="1"/>
  <c r="AI1788" i="1"/>
  <c r="AF1788" i="1" s="1"/>
  <c r="AA1760" i="1"/>
  <c r="AD1760" i="1" s="1"/>
  <c r="AH1760" i="1" s="1"/>
  <c r="AI1760" i="1" s="1"/>
  <c r="AF1760" i="1" s="1"/>
  <c r="Y1760" i="1"/>
  <c r="Z1760" i="1" s="1"/>
  <c r="AU1760" i="1"/>
  <c r="AS1760" i="1"/>
  <c r="AQ1760" i="1"/>
  <c r="Y1717" i="1"/>
  <c r="Z1717" i="1" s="1"/>
  <c r="AA1717" i="1"/>
  <c r="AD1717" i="1" s="1"/>
  <c r="AH1717" i="1" s="1"/>
  <c r="AI1717" i="1" s="1"/>
  <c r="AF1717" i="1" s="1"/>
  <c r="AA1706" i="1"/>
  <c r="AD1706" i="1" s="1"/>
  <c r="AH1706" i="1" s="1"/>
  <c r="AI1706" i="1" s="1"/>
  <c r="AF1706" i="1" s="1"/>
  <c r="Y1706" i="1"/>
  <c r="Z1706" i="1" s="1"/>
  <c r="AI1679" i="1"/>
  <c r="AF1679" i="1" s="1"/>
  <c r="AA1671" i="1"/>
  <c r="AD1671" i="1" s="1"/>
  <c r="AH1671" i="1" s="1"/>
  <c r="AI1671" i="1" s="1"/>
  <c r="AF1671" i="1" s="1"/>
  <c r="Y1671" i="1"/>
  <c r="Z1671" i="1" s="1"/>
  <c r="AR1667" i="1"/>
  <c r="AT1667" i="1"/>
  <c r="AP1667" i="1"/>
  <c r="AU1646" i="1"/>
  <c r="AS1646" i="1"/>
  <c r="AW1646" i="1" s="1"/>
  <c r="AX1646" i="1" s="1"/>
  <c r="AQ1646" i="1"/>
  <c r="AT1601" i="1"/>
  <c r="AR1601" i="1"/>
  <c r="AP1601" i="1"/>
  <c r="AW1674" i="1"/>
  <c r="AX1674" i="1" s="1"/>
  <c r="Y1618" i="1"/>
  <c r="Z1618" i="1" s="1"/>
  <c r="AA1618" i="1"/>
  <c r="AD1618" i="1" s="1"/>
  <c r="AH1618" i="1" s="1"/>
  <c r="AI1618" i="1" s="1"/>
  <c r="AF1618" i="1" s="1"/>
  <c r="Y1600" i="1"/>
  <c r="Z1600" i="1" s="1"/>
  <c r="AA1600" i="1"/>
  <c r="AD1600" i="1" s="1"/>
  <c r="AH1600" i="1" s="1"/>
  <c r="AI1600" i="1" s="1"/>
  <c r="AF1600" i="1" s="1"/>
  <c r="AW1597" i="1"/>
  <c r="AX1597" i="1" s="1"/>
  <c r="AQ1574" i="1"/>
  <c r="AU1574" i="1"/>
  <c r="AS1574" i="1"/>
  <c r="AA1604" i="1"/>
  <c r="AD1604" i="1" s="1"/>
  <c r="AH1604" i="1" s="1"/>
  <c r="Y1604" i="1"/>
  <c r="Z1604" i="1" s="1"/>
  <c r="AW1602" i="1"/>
  <c r="AX1602" i="1" s="1"/>
  <c r="AP1583" i="1"/>
  <c r="AT1583" i="1"/>
  <c r="AR1583" i="1"/>
  <c r="Y1575" i="1"/>
  <c r="Z1575" i="1" s="1"/>
  <c r="AA1575" i="1"/>
  <c r="AD1575" i="1" s="1"/>
  <c r="AH1575" i="1" s="1"/>
  <c r="AA1622" i="1"/>
  <c r="AD1622" i="1" s="1"/>
  <c r="AH1622" i="1" s="1"/>
  <c r="AI1622" i="1" s="1"/>
  <c r="AF1622" i="1" s="1"/>
  <c r="Y1622" i="1"/>
  <c r="Z1622" i="1" s="1"/>
  <c r="AA1482" i="1"/>
  <c r="AD1482" i="1" s="1"/>
  <c r="AH1482" i="1" s="1"/>
  <c r="AI1482" i="1" s="1"/>
  <c r="AF1482" i="1" s="1"/>
  <c r="Y1482" i="1"/>
  <c r="Z1482" i="1" s="1"/>
  <c r="AA1518" i="1"/>
  <c r="AD1518" i="1" s="1"/>
  <c r="AH1518" i="1" s="1"/>
  <c r="AI1518" i="1" s="1"/>
  <c r="AF1518" i="1" s="1"/>
  <c r="Y1518" i="1"/>
  <c r="Z1518" i="1" s="1"/>
  <c r="AQ1477" i="1"/>
  <c r="AS1477" i="1"/>
  <c r="AW1477" i="1" s="1"/>
  <c r="AX1477" i="1" s="1"/>
  <c r="AU1477" i="1"/>
  <c r="AQ1483" i="1"/>
  <c r="AU1483" i="1"/>
  <c r="AS1483" i="1"/>
  <c r="AW1483" i="1" s="1"/>
  <c r="AX1483" i="1" s="1"/>
  <c r="AR1483" i="1"/>
  <c r="AP1483" i="1"/>
  <c r="AT1483" i="1"/>
  <c r="AQ1501" i="1"/>
  <c r="AU1501" i="1"/>
  <c r="AS1501" i="1"/>
  <c r="AA1461" i="1"/>
  <c r="AD1461" i="1" s="1"/>
  <c r="AH1461" i="1" s="1"/>
  <c r="AI1461" i="1" s="1"/>
  <c r="AF1461" i="1" s="1"/>
  <c r="Y1461" i="1"/>
  <c r="Z1461" i="1" s="1"/>
  <c r="AR1493" i="1"/>
  <c r="AP1493" i="1"/>
  <c r="AT1493" i="1"/>
  <c r="Y1492" i="1"/>
  <c r="Z1492" i="1" s="1"/>
  <c r="AA1492" i="1"/>
  <c r="AD1492" i="1" s="1"/>
  <c r="AH1492" i="1" s="1"/>
  <c r="AC1486" i="1"/>
  <c r="AD1486" i="1" s="1"/>
  <c r="AH1486" i="1" s="1"/>
  <c r="Y1486" i="1"/>
  <c r="Z1486" i="1" s="1"/>
  <c r="Y1431" i="1"/>
  <c r="Z1431" i="1" s="1"/>
  <c r="AA1431" i="1"/>
  <c r="AD1431" i="1" s="1"/>
  <c r="AH1431" i="1" s="1"/>
  <c r="AI1431" i="1" s="1"/>
  <c r="AF1431" i="1" s="1"/>
  <c r="Y1495" i="1"/>
  <c r="Z1495" i="1" s="1"/>
  <c r="AI1469" i="1"/>
  <c r="AF1469" i="1" s="1"/>
  <c r="AR1394" i="1"/>
  <c r="AP1394" i="1"/>
  <c r="AT1394" i="1"/>
  <c r="AA1368" i="1"/>
  <c r="AD1368" i="1" s="1"/>
  <c r="AH1368" i="1" s="1"/>
  <c r="AI1368" i="1" s="1"/>
  <c r="AF1368" i="1" s="1"/>
  <c r="Y1368" i="1"/>
  <c r="Z1368" i="1" s="1"/>
  <c r="AQ1325" i="1"/>
  <c r="AS1325" i="1"/>
  <c r="AU1325" i="1"/>
  <c r="Y1306" i="1"/>
  <c r="Z1306" i="1" s="1"/>
  <c r="AA1306" i="1"/>
  <c r="AD1306" i="1" s="1"/>
  <c r="AH1306" i="1" s="1"/>
  <c r="AI1306" i="1" s="1"/>
  <c r="AF1306" i="1" s="1"/>
  <c r="AR1351" i="1"/>
  <c r="AT1351" i="1"/>
  <c r="AP1351" i="1"/>
  <c r="AA1319" i="1"/>
  <c r="AD1319" i="1" s="1"/>
  <c r="AH1319" i="1" s="1"/>
  <c r="AI1319" i="1" s="1"/>
  <c r="AF1319" i="1" s="1"/>
  <c r="Y1319" i="1"/>
  <c r="Z1319" i="1" s="1"/>
  <c r="AT1318" i="1"/>
  <c r="AR1318" i="1"/>
  <c r="AP1318" i="1"/>
  <c r="AA1279" i="1"/>
  <c r="AD1279" i="1" s="1"/>
  <c r="AH1279" i="1" s="1"/>
  <c r="Y1279" i="1"/>
  <c r="Z1279" i="1" s="1"/>
  <c r="AU1275" i="1"/>
  <c r="AS1275" i="1"/>
  <c r="AQ1275" i="1"/>
  <c r="AA1223" i="1"/>
  <c r="AD1223" i="1" s="1"/>
  <c r="AH1223" i="1" s="1"/>
  <c r="Y1223" i="1"/>
  <c r="Z1223" i="1" s="1"/>
  <c r="AR1263" i="1"/>
  <c r="AT1263" i="1"/>
  <c r="AP1263" i="1"/>
  <c r="AA1204" i="1"/>
  <c r="AD1204" i="1" s="1"/>
  <c r="AH1204" i="1" s="1"/>
  <c r="AI1204" i="1" s="1"/>
  <c r="AF1204" i="1" s="1"/>
  <c r="Y1204" i="1"/>
  <c r="Z1204" i="1" s="1"/>
  <c r="Y1234" i="1"/>
  <c r="Z1234" i="1" s="1"/>
  <c r="AA1205" i="1"/>
  <c r="AD1205" i="1" s="1"/>
  <c r="AH1205" i="1" s="1"/>
  <c r="Y1205" i="1"/>
  <c r="Z1205" i="1" s="1"/>
  <c r="AA1235" i="1"/>
  <c r="AD1235" i="1" s="1"/>
  <c r="AH1235" i="1" s="1"/>
  <c r="Y1235" i="1"/>
  <c r="Z1235" i="1" s="1"/>
  <c r="AA1166" i="1"/>
  <c r="AD1166" i="1" s="1"/>
  <c r="AH1166" i="1" s="1"/>
  <c r="Y1166" i="1"/>
  <c r="Z1166" i="1" s="1"/>
  <c r="AW1158" i="1"/>
  <c r="AX1158" i="1" s="1"/>
  <c r="AT1171" i="1"/>
  <c r="AR1171" i="1"/>
  <c r="AP1171" i="1"/>
  <c r="AW1089" i="1"/>
  <c r="AX1089" i="1" s="1"/>
  <c r="AT1081" i="1"/>
  <c r="AR1081" i="1"/>
  <c r="AP1081" i="1"/>
  <c r="AU1064" i="1"/>
  <c r="AS1064" i="1"/>
  <c r="AW1064" i="1" s="1"/>
  <c r="AX1064" i="1" s="1"/>
  <c r="AQ1064" i="1"/>
  <c r="AW1117" i="1"/>
  <c r="AX1117" i="1" s="1"/>
  <c r="AW1118" i="1"/>
  <c r="AX1118" i="1" s="1"/>
  <c r="AQ1070" i="1"/>
  <c r="AU1070" i="1"/>
  <c r="AS1070" i="1"/>
  <c r="AT1054" i="1"/>
  <c r="AR1054" i="1"/>
  <c r="AP1054" i="1"/>
  <c r="AA1015" i="1"/>
  <c r="AD1015" i="1" s="1"/>
  <c r="AH1015" i="1" s="1"/>
  <c r="AI1015" i="1" s="1"/>
  <c r="AF1015" i="1" s="1"/>
  <c r="Y1015" i="1"/>
  <c r="Z1015" i="1" s="1"/>
  <c r="AA967" i="1"/>
  <c r="AD967" i="1" s="1"/>
  <c r="AH967" i="1" s="1"/>
  <c r="Y967" i="1"/>
  <c r="Z967" i="1" s="1"/>
  <c r="AW1087" i="1"/>
  <c r="AX1087" i="1" s="1"/>
  <c r="AA1006" i="1"/>
  <c r="AD1006" i="1" s="1"/>
  <c r="AH1006" i="1" s="1"/>
  <c r="AI1006" i="1" s="1"/>
  <c r="AF1006" i="1" s="1"/>
  <c r="Y1006" i="1"/>
  <c r="Z1006" i="1" s="1"/>
  <c r="AD980" i="1"/>
  <c r="AH980" i="1" s="1"/>
  <c r="AI980" i="1" s="1"/>
  <c r="AF980" i="1" s="1"/>
  <c r="AA965" i="1"/>
  <c r="AD965" i="1" s="1"/>
  <c r="AH965" i="1" s="1"/>
  <c r="AI965" i="1" s="1"/>
  <c r="AF965" i="1" s="1"/>
  <c r="Y965" i="1"/>
  <c r="Z965" i="1" s="1"/>
  <c r="AU936" i="1"/>
  <c r="AS936" i="1"/>
  <c r="AQ936" i="1"/>
  <c r="AT936" i="1"/>
  <c r="AR936" i="1"/>
  <c r="AP936" i="1"/>
  <c r="AA913" i="1"/>
  <c r="AD913" i="1" s="1"/>
  <c r="AH913" i="1" s="1"/>
  <c r="Y913" i="1"/>
  <c r="Z913" i="1" s="1"/>
  <c r="AI963" i="1"/>
  <c r="AF963" i="1" s="1"/>
  <c r="Y1016" i="1"/>
  <c r="Z1016" i="1" s="1"/>
  <c r="AW1002" i="1"/>
  <c r="AX1002" i="1" s="1"/>
  <c r="AA990" i="1"/>
  <c r="AD990" i="1" s="1"/>
  <c r="AH990" i="1" s="1"/>
  <c r="AI990" i="1" s="1"/>
  <c r="AF990" i="1" s="1"/>
  <c r="Y990" i="1"/>
  <c r="Z990" i="1" s="1"/>
  <c r="Y1023" i="1"/>
  <c r="Z1023" i="1" s="1"/>
  <c r="AQ853" i="1"/>
  <c r="AS853" i="1"/>
  <c r="AW853" i="1" s="1"/>
  <c r="AX853" i="1" s="1"/>
  <c r="AU853" i="1"/>
  <c r="AU900" i="1"/>
  <c r="AS900" i="1"/>
  <c r="AQ900" i="1"/>
  <c r="AW889" i="1"/>
  <c r="AX889" i="1" s="1"/>
  <c r="AA819" i="1"/>
  <c r="AD819" i="1" s="1"/>
  <c r="AH819" i="1" s="1"/>
  <c r="AI819" i="1" s="1"/>
  <c r="AF819" i="1" s="1"/>
  <c r="Y819" i="1"/>
  <c r="Z819" i="1" s="1"/>
  <c r="Y900" i="1"/>
  <c r="Z900" i="1" s="1"/>
  <c r="AA900" i="1"/>
  <c r="AD900" i="1" s="1"/>
  <c r="AH900" i="1" s="1"/>
  <c r="AA875" i="1"/>
  <c r="AD875" i="1" s="1"/>
  <c r="AH875" i="1" s="1"/>
  <c r="Y875" i="1"/>
  <c r="Z875" i="1" s="1"/>
  <c r="AA742" i="1"/>
  <c r="AD742" i="1" s="1"/>
  <c r="AH742" i="1" s="1"/>
  <c r="AI742" i="1" s="1"/>
  <c r="AF742" i="1" s="1"/>
  <c r="Y742" i="1"/>
  <c r="Z742" i="1" s="1"/>
  <c r="AT747" i="1"/>
  <c r="AR747" i="1"/>
  <c r="AP747" i="1"/>
  <c r="AT699" i="1"/>
  <c r="AR699" i="1"/>
  <c r="AP699" i="1"/>
  <c r="AT591" i="1"/>
  <c r="AR591" i="1"/>
  <c r="AP591" i="1"/>
  <c r="AI817" i="1"/>
  <c r="AF817" i="1" s="1"/>
  <c r="AA804" i="1"/>
  <c r="AD804" i="1" s="1"/>
  <c r="AH804" i="1" s="1"/>
  <c r="AI804" i="1" s="1"/>
  <c r="AF804" i="1" s="1"/>
  <c r="Y804" i="1"/>
  <c r="Z804" i="1" s="1"/>
  <c r="AA647" i="1"/>
  <c r="AD647" i="1" s="1"/>
  <c r="AH647" i="1" s="1"/>
  <c r="AI647" i="1" s="1"/>
  <c r="AF647" i="1" s="1"/>
  <c r="Y647" i="1"/>
  <c r="Z647" i="1" s="1"/>
  <c r="AA623" i="1"/>
  <c r="AD623" i="1" s="1"/>
  <c r="AH623" i="1" s="1"/>
  <c r="AI623" i="1" s="1"/>
  <c r="AF623" i="1" s="1"/>
  <c r="Y623" i="1"/>
  <c r="Z623" i="1" s="1"/>
  <c r="AA599" i="1"/>
  <c r="AD599" i="1" s="1"/>
  <c r="AH599" i="1" s="1"/>
  <c r="AI599" i="1" s="1"/>
  <c r="AF599" i="1" s="1"/>
  <c r="Y599" i="1"/>
  <c r="Z599" i="1" s="1"/>
  <c r="AT570" i="1"/>
  <c r="AR570" i="1"/>
  <c r="AP570" i="1"/>
  <c r="AS502" i="1"/>
  <c r="AW502" i="1" s="1"/>
  <c r="AX502" i="1" s="1"/>
  <c r="AQ502" i="1"/>
  <c r="AU502" i="1"/>
  <c r="AA536" i="1"/>
  <c r="AD536" i="1" s="1"/>
  <c r="AH536" i="1" s="1"/>
  <c r="AI536" i="1" s="1"/>
  <c r="AF536" i="1" s="1"/>
  <c r="Y536" i="1"/>
  <c r="Z536" i="1" s="1"/>
  <c r="AA493" i="1"/>
  <c r="AD493" i="1" s="1"/>
  <c r="AH493" i="1" s="1"/>
  <c r="AI493" i="1" s="1"/>
  <c r="AF493" i="1" s="1"/>
  <c r="Y493" i="1"/>
  <c r="Z493" i="1" s="1"/>
  <c r="AA457" i="1"/>
  <c r="AD457" i="1" s="1"/>
  <c r="AH457" i="1" s="1"/>
  <c r="AI457" i="1" s="1"/>
  <c r="AF457" i="1" s="1"/>
  <c r="Y457" i="1"/>
  <c r="Z457" i="1" s="1"/>
  <c r="AA668" i="1"/>
  <c r="AD668" i="1" s="1"/>
  <c r="AH668" i="1" s="1"/>
  <c r="AI668" i="1" s="1"/>
  <c r="AF668" i="1" s="1"/>
  <c r="Y668" i="1"/>
  <c r="Z668" i="1" s="1"/>
  <c r="AA520" i="1"/>
  <c r="AD520" i="1" s="1"/>
  <c r="AH520" i="1" s="1"/>
  <c r="Y520" i="1"/>
  <c r="Z520" i="1" s="1"/>
  <c r="AA626" i="1"/>
  <c r="AD626" i="1" s="1"/>
  <c r="AH626" i="1" s="1"/>
  <c r="AI626" i="1" s="1"/>
  <c r="AF626" i="1" s="1"/>
  <c r="Y626" i="1"/>
  <c r="Z626" i="1" s="1"/>
  <c r="AA444" i="1"/>
  <c r="AD444" i="1" s="1"/>
  <c r="AH444" i="1" s="1"/>
  <c r="AI444" i="1" s="1"/>
  <c r="AF444" i="1" s="1"/>
  <c r="Y444" i="1"/>
  <c r="Z444" i="1" s="1"/>
  <c r="AR529" i="1"/>
  <c r="AT529" i="1"/>
  <c r="AP529" i="1"/>
  <c r="AT588" i="1"/>
  <c r="AR588" i="1"/>
  <c r="AP588" i="1"/>
  <c r="AA514" i="1"/>
  <c r="AD514" i="1" s="1"/>
  <c r="AH514" i="1" s="1"/>
  <c r="AI514" i="1" s="1"/>
  <c r="AF514" i="1" s="1"/>
  <c r="Y514" i="1"/>
  <c r="Z514" i="1" s="1"/>
  <c r="AW395" i="1"/>
  <c r="AX395" i="1" s="1"/>
  <c r="AW426" i="1"/>
  <c r="AX426" i="1" s="1"/>
  <c r="AA265" i="1"/>
  <c r="AD265" i="1" s="1"/>
  <c r="AH265" i="1" s="1"/>
  <c r="AI265" i="1" s="1"/>
  <c r="AF265" i="1" s="1"/>
  <c r="Y265" i="1"/>
  <c r="Z265" i="1" s="1"/>
  <c r="AA229" i="1"/>
  <c r="AD229" i="1" s="1"/>
  <c r="AH229" i="1" s="1"/>
  <c r="AI229" i="1" s="1"/>
  <c r="AF229" i="1" s="1"/>
  <c r="Y229" i="1"/>
  <c r="Z229" i="1" s="1"/>
  <c r="Y330" i="1"/>
  <c r="Z330" i="1" s="1"/>
  <c r="AA330" i="1"/>
  <c r="AD330" i="1" s="1"/>
  <c r="AH330" i="1" s="1"/>
  <c r="AI330" i="1" s="1"/>
  <c r="AF330" i="1" s="1"/>
  <c r="Y312" i="1"/>
  <c r="Z312" i="1" s="1"/>
  <c r="AA312" i="1"/>
  <c r="AD312" i="1" s="1"/>
  <c r="AH312" i="1" s="1"/>
  <c r="AI312" i="1" s="1"/>
  <c r="AF312" i="1" s="1"/>
  <c r="Y294" i="1"/>
  <c r="Z294" i="1" s="1"/>
  <c r="AA294" i="1"/>
  <c r="AD294" i="1" s="1"/>
  <c r="AH294" i="1" s="1"/>
  <c r="AI294" i="1" s="1"/>
  <c r="AF294" i="1" s="1"/>
  <c r="Y276" i="1"/>
  <c r="Z276" i="1" s="1"/>
  <c r="AA276" i="1"/>
  <c r="AD276" i="1" s="1"/>
  <c r="AH276" i="1" s="1"/>
  <c r="AI276" i="1" s="1"/>
  <c r="AF276" i="1" s="1"/>
  <c r="Y258" i="1"/>
  <c r="Z258" i="1" s="1"/>
  <c r="AA258" i="1"/>
  <c r="AD258" i="1" s="1"/>
  <c r="AH258" i="1" s="1"/>
  <c r="AI258" i="1" s="1"/>
  <c r="AF258" i="1" s="1"/>
  <c r="AS356" i="1"/>
  <c r="AW356" i="1" s="1"/>
  <c r="AX356" i="1" s="1"/>
  <c r="AQ356" i="1"/>
  <c r="AU356" i="1"/>
  <c r="AT397" i="1"/>
  <c r="AR397" i="1"/>
  <c r="AP397" i="1"/>
  <c r="AA317" i="1"/>
  <c r="AD317" i="1" s="1"/>
  <c r="AH317" i="1" s="1"/>
  <c r="AI317" i="1" s="1"/>
  <c r="AF317" i="1" s="1"/>
  <c r="Y317" i="1"/>
  <c r="Z317" i="1" s="1"/>
  <c r="AA281" i="1"/>
  <c r="AD281" i="1" s="1"/>
  <c r="AH281" i="1" s="1"/>
  <c r="AI281" i="1" s="1"/>
  <c r="AF281" i="1" s="1"/>
  <c r="Y281" i="1"/>
  <c r="Z281" i="1" s="1"/>
  <c r="AA245" i="1"/>
  <c r="AD245" i="1" s="1"/>
  <c r="AH245" i="1" s="1"/>
  <c r="AI245" i="1" s="1"/>
  <c r="AF245" i="1" s="1"/>
  <c r="Y245" i="1"/>
  <c r="Z245" i="1" s="1"/>
  <c r="AU371" i="1"/>
  <c r="AS371" i="1"/>
  <c r="AW371" i="1" s="1"/>
  <c r="AX371" i="1" s="1"/>
  <c r="AQ371" i="1"/>
  <c r="Y416" i="1"/>
  <c r="Z416" i="1" s="1"/>
  <c r="AA225" i="1"/>
  <c r="AD225" i="1" s="1"/>
  <c r="AH225" i="1" s="1"/>
  <c r="AI225" i="1" s="1"/>
  <c r="AF225" i="1" s="1"/>
  <c r="Y225" i="1"/>
  <c r="Z225" i="1" s="1"/>
  <c r="AA206" i="1"/>
  <c r="AD206" i="1" s="1"/>
  <c r="AH206" i="1" s="1"/>
  <c r="AI206" i="1" s="1"/>
  <c r="AF206" i="1" s="1"/>
  <c r="Y206" i="1"/>
  <c r="Z206" i="1" s="1"/>
  <c r="Y272" i="1"/>
  <c r="Z272" i="1" s="1"/>
  <c r="AA172" i="1"/>
  <c r="AD172" i="1" s="1"/>
  <c r="AH172" i="1" s="1"/>
  <c r="AI172" i="1" s="1"/>
  <c r="AF172" i="1" s="1"/>
  <c r="Y172" i="1"/>
  <c r="Z172" i="1" s="1"/>
  <c r="AA210" i="1"/>
  <c r="AD210" i="1" s="1"/>
  <c r="AH210" i="1" s="1"/>
  <c r="AI210" i="1" s="1"/>
  <c r="AF210" i="1" s="1"/>
  <c r="Y210" i="1"/>
  <c r="Z210" i="1" s="1"/>
  <c r="Y327" i="1"/>
  <c r="Z327" i="1" s="1"/>
  <c r="AD278" i="1"/>
  <c r="AH278" i="1" s="1"/>
  <c r="AI278" i="1" s="1"/>
  <c r="AF278" i="1" s="1"/>
  <c r="AA170" i="1"/>
  <c r="AD170" i="1" s="1"/>
  <c r="AH170" i="1" s="1"/>
  <c r="AI170" i="1" s="1"/>
  <c r="AF170" i="1" s="1"/>
  <c r="Y170" i="1"/>
  <c r="Z170" i="1" s="1"/>
  <c r="AA152" i="1"/>
  <c r="AD152" i="1" s="1"/>
  <c r="AH152" i="1" s="1"/>
  <c r="AI152" i="1" s="1"/>
  <c r="AF152" i="1" s="1"/>
  <c r="Y152" i="1"/>
  <c r="Z152" i="1" s="1"/>
  <c r="AA92" i="1"/>
  <c r="AD92" i="1" s="1"/>
  <c r="AH92" i="1" s="1"/>
  <c r="AI92" i="1" s="1"/>
  <c r="AF92" i="1" s="1"/>
  <c r="Y92" i="1"/>
  <c r="Z92" i="1" s="1"/>
  <c r="AA28" i="1"/>
  <c r="AD28" i="1" s="1"/>
  <c r="AH28" i="1" s="1"/>
  <c r="AI28" i="1" s="1"/>
  <c r="AF28" i="1" s="1"/>
  <c r="Y28" i="1"/>
  <c r="Z28" i="1" s="1"/>
  <c r="AA5" i="1"/>
  <c r="AD5" i="1" s="1"/>
  <c r="AH5" i="1" s="1"/>
  <c r="AI5" i="1" s="1"/>
  <c r="AF5" i="1" s="1"/>
  <c r="Y5" i="1"/>
  <c r="Z5" i="1" s="1"/>
  <c r="AA2002" i="1"/>
  <c r="AD2002" i="1" s="1"/>
  <c r="AH2002" i="1" s="1"/>
  <c r="Y2002" i="1"/>
  <c r="Z2002" i="1" s="1"/>
  <c r="AA1999" i="1"/>
  <c r="AD1999" i="1" s="1"/>
  <c r="AH1999" i="1" s="1"/>
  <c r="AI1999" i="1" s="1"/>
  <c r="AF1999" i="1" s="1"/>
  <c r="Y1999" i="1"/>
  <c r="Z1999" i="1" s="1"/>
  <c r="AU1984" i="1"/>
  <c r="AS1984" i="1"/>
  <c r="AQ1984" i="1"/>
  <c r="AA1991" i="1"/>
  <c r="AD1991" i="1" s="1"/>
  <c r="AH1991" i="1" s="1"/>
  <c r="AI1991" i="1" s="1"/>
  <c r="AF1991" i="1" s="1"/>
  <c r="Y1991" i="1"/>
  <c r="Z1991" i="1" s="1"/>
  <c r="AA1984" i="1"/>
  <c r="AD1984" i="1" s="1"/>
  <c r="AH1984" i="1" s="1"/>
  <c r="Y1984" i="1"/>
  <c r="Z1984" i="1" s="1"/>
  <c r="AA1997" i="1"/>
  <c r="AD1997" i="1" s="1"/>
  <c r="AH1997" i="1" s="1"/>
  <c r="AI1997" i="1" s="1"/>
  <c r="AF1997" i="1" s="1"/>
  <c r="Y1997" i="1"/>
  <c r="Z1997" i="1" s="1"/>
  <c r="AA1975" i="1"/>
  <c r="AD1975" i="1" s="1"/>
  <c r="AH1975" i="1" s="1"/>
  <c r="AI1975" i="1" s="1"/>
  <c r="AF1975" i="1" s="1"/>
  <c r="Y1975" i="1"/>
  <c r="Z1975" i="1" s="1"/>
  <c r="AB1963" i="1"/>
  <c r="AD1963" i="1" s="1"/>
  <c r="AH1963" i="1" s="1"/>
  <c r="AI1963" i="1" s="1"/>
  <c r="AF1963" i="1" s="1"/>
  <c r="Y1963" i="1"/>
  <c r="Z1963" i="1" s="1"/>
  <c r="AR1945" i="1"/>
  <c r="AP1945" i="1"/>
  <c r="AT1945" i="1"/>
  <c r="AA1907" i="1"/>
  <c r="AD1907" i="1" s="1"/>
  <c r="AH1907" i="1" s="1"/>
  <c r="AI1907" i="1" s="1"/>
  <c r="AF1907" i="1" s="1"/>
  <c r="Y1907" i="1"/>
  <c r="Z1907" i="1" s="1"/>
  <c r="AA1913" i="1"/>
  <c r="AD1913" i="1" s="1"/>
  <c r="AH1913" i="1" s="1"/>
  <c r="AI1913" i="1" s="1"/>
  <c r="AF1913" i="1" s="1"/>
  <c r="Y1913" i="1"/>
  <c r="Z1913" i="1" s="1"/>
  <c r="Y1910" i="1"/>
  <c r="Z1910" i="1" s="1"/>
  <c r="AA1910" i="1"/>
  <c r="AD1910" i="1" s="1"/>
  <c r="AH1910" i="1" s="1"/>
  <c r="AI1910" i="1" s="1"/>
  <c r="AF1910" i="1" s="1"/>
  <c r="AP1882" i="1"/>
  <c r="AT1882" i="1"/>
  <c r="AR1882" i="1"/>
  <c r="Y1862" i="1"/>
  <c r="Z1862" i="1" s="1"/>
  <c r="AA1862" i="1"/>
  <c r="AD1862" i="1" s="1"/>
  <c r="AH1862" i="1" s="1"/>
  <c r="AI1862" i="1" s="1"/>
  <c r="AF1862" i="1" s="1"/>
  <c r="AT1870" i="1"/>
  <c r="AR1870" i="1"/>
  <c r="AP1870" i="1"/>
  <c r="AU1849" i="1"/>
  <c r="AS1849" i="1"/>
  <c r="AQ1849" i="1"/>
  <c r="AT1842" i="1"/>
  <c r="AR1842" i="1"/>
  <c r="AP1842" i="1"/>
  <c r="AS1789" i="1"/>
  <c r="AU1789" i="1"/>
  <c r="AQ1789" i="1"/>
  <c r="AS1745" i="1"/>
  <c r="AU1745" i="1"/>
  <c r="AQ1745" i="1"/>
  <c r="AT1788" i="1"/>
  <c r="AR1788" i="1"/>
  <c r="AP1788" i="1"/>
  <c r="AU1748" i="1"/>
  <c r="AS1748" i="1"/>
  <c r="AQ1748" i="1"/>
  <c r="AT1748" i="1"/>
  <c r="AP1748" i="1"/>
  <c r="AR1748" i="1"/>
  <c r="AW1760" i="1"/>
  <c r="AX1760" i="1" s="1"/>
  <c r="AR1782" i="1"/>
  <c r="AT1782" i="1"/>
  <c r="AP1782" i="1"/>
  <c r="AA1698" i="1"/>
  <c r="AD1698" i="1" s="1"/>
  <c r="AH1698" i="1" s="1"/>
  <c r="AI1698" i="1" s="1"/>
  <c r="AF1698" i="1" s="1"/>
  <c r="Y1698" i="1"/>
  <c r="Z1698" i="1" s="1"/>
  <c r="Y1755" i="1"/>
  <c r="Z1755" i="1" s="1"/>
  <c r="AA1694" i="1"/>
  <c r="AD1694" i="1" s="1"/>
  <c r="AH1694" i="1" s="1"/>
  <c r="Y1694" i="1"/>
  <c r="Z1694" i="1" s="1"/>
  <c r="AA1666" i="1"/>
  <c r="AD1666" i="1" s="1"/>
  <c r="AH1666" i="1" s="1"/>
  <c r="AI1666" i="1" s="1"/>
  <c r="AF1666" i="1" s="1"/>
  <c r="Y1666" i="1"/>
  <c r="Z1666" i="1" s="1"/>
  <c r="AR1643" i="1"/>
  <c r="AT1643" i="1"/>
  <c r="AP1643" i="1"/>
  <c r="AT1598" i="1"/>
  <c r="AR1598" i="1"/>
  <c r="AP1598" i="1"/>
  <c r="AQ1586" i="1"/>
  <c r="AU1586" i="1"/>
  <c r="AS1586" i="1"/>
  <c r="AW1586" i="1" s="1"/>
  <c r="AX1586" i="1" s="1"/>
  <c r="AQ1588" i="1"/>
  <c r="AU1588" i="1"/>
  <c r="AS1588" i="1"/>
  <c r="AR1539" i="1"/>
  <c r="AP1539" i="1"/>
  <c r="AT1539" i="1"/>
  <c r="AP1511" i="1"/>
  <c r="AT1511" i="1"/>
  <c r="AR1511" i="1"/>
  <c r="AS1595" i="1"/>
  <c r="AQ1595" i="1"/>
  <c r="AU1595" i="1"/>
  <c r="AQ1504" i="1"/>
  <c r="AU1504" i="1"/>
  <c r="AS1504" i="1"/>
  <c r="AU1499" i="1"/>
  <c r="AS1499" i="1"/>
  <c r="AQ1499" i="1"/>
  <c r="AT1510" i="1"/>
  <c r="AR1510" i="1"/>
  <c r="AP1510" i="1"/>
  <c r="Y1440" i="1"/>
  <c r="Z1440" i="1" s="1"/>
  <c r="AA1440" i="1"/>
  <c r="AD1440" i="1" s="1"/>
  <c r="AH1440" i="1" s="1"/>
  <c r="AI1440" i="1" s="1"/>
  <c r="AF1440" i="1" s="1"/>
  <c r="AU1418" i="1"/>
  <c r="AS1418" i="1"/>
  <c r="AQ1418" i="1"/>
  <c r="AR1382" i="1"/>
  <c r="AT1382" i="1"/>
  <c r="AP1382" i="1"/>
  <c r="AI1438" i="1"/>
  <c r="AF1438" i="1" s="1"/>
  <c r="AA1513" i="1"/>
  <c r="AD1513" i="1" s="1"/>
  <c r="AH1513" i="1" s="1"/>
  <c r="AI1513" i="1" s="1"/>
  <c r="AF1513" i="1" s="1"/>
  <c r="Y1513" i="1"/>
  <c r="Z1513" i="1" s="1"/>
  <c r="AS1463" i="1"/>
  <c r="AQ1463" i="1"/>
  <c r="AU1463" i="1"/>
  <c r="AR1403" i="1"/>
  <c r="AT1403" i="1"/>
  <c r="AP1403" i="1"/>
  <c r="AA1473" i="1"/>
  <c r="AD1473" i="1" s="1"/>
  <c r="AH1473" i="1" s="1"/>
  <c r="AI1473" i="1" s="1"/>
  <c r="AF1473" i="1" s="1"/>
  <c r="Y1473" i="1"/>
  <c r="Z1473" i="1" s="1"/>
  <c r="AR1400" i="1"/>
  <c r="AT1400" i="1"/>
  <c r="AP1400" i="1"/>
  <c r="AA1376" i="1"/>
  <c r="AD1376" i="1" s="1"/>
  <c r="AH1376" i="1" s="1"/>
  <c r="Y1376" i="1"/>
  <c r="Z1376" i="1" s="1"/>
  <c r="AP1306" i="1"/>
  <c r="AT1306" i="1"/>
  <c r="AR1306" i="1"/>
  <c r="Y1304" i="1"/>
  <c r="Z1304" i="1" s="1"/>
  <c r="AA1304" i="1"/>
  <c r="AD1304" i="1" s="1"/>
  <c r="AH1304" i="1" s="1"/>
  <c r="AI1304" i="1" s="1"/>
  <c r="AF1304" i="1" s="1"/>
  <c r="Y1389" i="1"/>
  <c r="Z1389" i="1" s="1"/>
  <c r="AA1389" i="1"/>
  <c r="AD1389" i="1" s="1"/>
  <c r="AH1389" i="1" s="1"/>
  <c r="Y1252" i="1"/>
  <c r="Z1252" i="1" s="1"/>
  <c r="AA1252" i="1"/>
  <c r="AD1252" i="1" s="1"/>
  <c r="AH1252" i="1" s="1"/>
  <c r="AI1252" i="1" s="1"/>
  <c r="AF1252" i="1" s="1"/>
  <c r="AI1302" i="1"/>
  <c r="AF1302" i="1" s="1"/>
  <c r="AA1269" i="1"/>
  <c r="AD1269" i="1" s="1"/>
  <c r="AH1269" i="1" s="1"/>
  <c r="AI1269" i="1" s="1"/>
  <c r="AF1269" i="1" s="1"/>
  <c r="Y1269" i="1"/>
  <c r="Z1269" i="1" s="1"/>
  <c r="AW1336" i="1"/>
  <c r="AX1336" i="1" s="1"/>
  <c r="AA1293" i="1"/>
  <c r="AD1293" i="1" s="1"/>
  <c r="AH1293" i="1" s="1"/>
  <c r="Y1293" i="1"/>
  <c r="Z1293" i="1" s="1"/>
  <c r="AP1302" i="1"/>
  <c r="AR1302" i="1"/>
  <c r="AT1302" i="1"/>
  <c r="AR1257" i="1"/>
  <c r="AP1257" i="1"/>
  <c r="AT1257" i="1"/>
  <c r="AA1217" i="1"/>
  <c r="AD1217" i="1" s="1"/>
  <c r="AH1217" i="1" s="1"/>
  <c r="Y1217" i="1"/>
  <c r="Z1217" i="1" s="1"/>
  <c r="AI1217" i="1"/>
  <c r="AF1217" i="1" s="1"/>
  <c r="AA1188" i="1"/>
  <c r="AD1188" i="1" s="1"/>
  <c r="AH1188" i="1" s="1"/>
  <c r="AI1188" i="1" s="1"/>
  <c r="AF1188" i="1" s="1"/>
  <c r="Y1188" i="1"/>
  <c r="Z1188" i="1" s="1"/>
  <c r="Y1276" i="1"/>
  <c r="Z1276" i="1" s="1"/>
  <c r="AA1276" i="1"/>
  <c r="AD1276" i="1" s="1"/>
  <c r="AH1276" i="1" s="1"/>
  <c r="AI1276" i="1" s="1"/>
  <c r="AF1276" i="1" s="1"/>
  <c r="AQ1229" i="1"/>
  <c r="AU1229" i="1"/>
  <c r="AS1229" i="1"/>
  <c r="AW1229" i="1" s="1"/>
  <c r="AX1229" i="1" s="1"/>
  <c r="AT1201" i="1"/>
  <c r="AP1201" i="1"/>
  <c r="AR1201" i="1"/>
  <c r="AT1156" i="1"/>
  <c r="AR1156" i="1"/>
  <c r="AP1156" i="1"/>
  <c r="AU1175" i="1"/>
  <c r="AS1175" i="1"/>
  <c r="AQ1175" i="1"/>
  <c r="AS1272" i="1"/>
  <c r="AQ1272" i="1"/>
  <c r="AU1272" i="1"/>
  <c r="AA1187" i="1"/>
  <c r="AD1187" i="1" s="1"/>
  <c r="AH1187" i="1" s="1"/>
  <c r="Y1187" i="1"/>
  <c r="Z1187" i="1" s="1"/>
  <c r="AI1167" i="1"/>
  <c r="AF1167" i="1" s="1"/>
  <c r="AA1025" i="1"/>
  <c r="AD1025" i="1" s="1"/>
  <c r="AH1025" i="1" s="1"/>
  <c r="AI1025" i="1" s="1"/>
  <c r="AF1025" i="1" s="1"/>
  <c r="Y1025" i="1"/>
  <c r="Z1025" i="1" s="1"/>
  <c r="AA1144" i="1"/>
  <c r="AD1144" i="1" s="1"/>
  <c r="AH1144" i="1" s="1"/>
  <c r="AI1144" i="1" s="1"/>
  <c r="AF1144" i="1" s="1"/>
  <c r="Y1144" i="1"/>
  <c r="Z1144" i="1" s="1"/>
  <c r="AA1135" i="1"/>
  <c r="AD1135" i="1" s="1"/>
  <c r="AH1135" i="1" s="1"/>
  <c r="AI1135" i="1" s="1"/>
  <c r="AF1135" i="1" s="1"/>
  <c r="Y1135" i="1"/>
  <c r="Z1135" i="1" s="1"/>
  <c r="AA1105" i="1"/>
  <c r="AD1105" i="1" s="1"/>
  <c r="AH1105" i="1" s="1"/>
  <c r="AI1105" i="1" s="1"/>
  <c r="AF1105" i="1" s="1"/>
  <c r="Y1105" i="1"/>
  <c r="Z1105" i="1" s="1"/>
  <c r="Y1134" i="1"/>
  <c r="Z1134" i="1" s="1"/>
  <c r="Y1119" i="1"/>
  <c r="Z1119" i="1" s="1"/>
  <c r="AA1067" i="1"/>
  <c r="AD1067" i="1" s="1"/>
  <c r="AH1067" i="1" s="1"/>
  <c r="AI1067" i="1" s="1"/>
  <c r="AF1067" i="1" s="1"/>
  <c r="Y1067" i="1"/>
  <c r="Z1067" i="1" s="1"/>
  <c r="AU948" i="1"/>
  <c r="AS948" i="1"/>
  <c r="AQ948" i="1"/>
  <c r="AA934" i="1"/>
  <c r="AD934" i="1" s="1"/>
  <c r="AH934" i="1" s="1"/>
  <c r="Y934" i="1"/>
  <c r="Z934" i="1" s="1"/>
  <c r="AA1024" i="1"/>
  <c r="AD1024" i="1" s="1"/>
  <c r="AH1024" i="1" s="1"/>
  <c r="AI1024" i="1" s="1"/>
  <c r="AF1024" i="1" s="1"/>
  <c r="Y1024" i="1"/>
  <c r="Z1024" i="1" s="1"/>
  <c r="AA989" i="1"/>
  <c r="AD989" i="1" s="1"/>
  <c r="AH989" i="1" s="1"/>
  <c r="AI989" i="1" s="1"/>
  <c r="AF989" i="1" s="1"/>
  <c r="Y989" i="1"/>
  <c r="Z989" i="1" s="1"/>
  <c r="Y1004" i="1"/>
  <c r="Z1004" i="1" s="1"/>
  <c r="AA959" i="1"/>
  <c r="AD959" i="1" s="1"/>
  <c r="AH959" i="1" s="1"/>
  <c r="AI959" i="1" s="1"/>
  <c r="AF959" i="1" s="1"/>
  <c r="Y959" i="1"/>
  <c r="Z959" i="1" s="1"/>
  <c r="AA953" i="1"/>
  <c r="AD953" i="1" s="1"/>
  <c r="AH953" i="1" s="1"/>
  <c r="AI953" i="1" s="1"/>
  <c r="AF953" i="1" s="1"/>
  <c r="Y953" i="1"/>
  <c r="Z953" i="1" s="1"/>
  <c r="AU925" i="1"/>
  <c r="AS925" i="1"/>
  <c r="AQ925" i="1"/>
  <c r="AR907" i="1"/>
  <c r="AT907" i="1"/>
  <c r="AP907" i="1"/>
  <c r="AU875" i="1"/>
  <c r="AS875" i="1"/>
  <c r="AQ875" i="1"/>
  <c r="AA891" i="1"/>
  <c r="AD891" i="1" s="1"/>
  <c r="AH891" i="1" s="1"/>
  <c r="AI891" i="1" s="1"/>
  <c r="AF891" i="1" s="1"/>
  <c r="Y891" i="1"/>
  <c r="Z891" i="1" s="1"/>
  <c r="AI859" i="1"/>
  <c r="AF859" i="1" s="1"/>
  <c r="Y791" i="1"/>
  <c r="Z791" i="1" s="1"/>
  <c r="AA791" i="1"/>
  <c r="AD791" i="1" s="1"/>
  <c r="AH791" i="1" s="1"/>
  <c r="AI791" i="1" s="1"/>
  <c r="AF791" i="1" s="1"/>
  <c r="Y755" i="1"/>
  <c r="Z755" i="1" s="1"/>
  <c r="AA755" i="1"/>
  <c r="AD755" i="1" s="1"/>
  <c r="AH755" i="1" s="1"/>
  <c r="AI755" i="1" s="1"/>
  <c r="AF755" i="1" s="1"/>
  <c r="AI875" i="1"/>
  <c r="AF875" i="1" s="1"/>
  <c r="AT897" i="1"/>
  <c r="AR897" i="1"/>
  <c r="AP897" i="1"/>
  <c r="AA881" i="1"/>
  <c r="AD881" i="1" s="1"/>
  <c r="AH881" i="1" s="1"/>
  <c r="AI881" i="1" s="1"/>
  <c r="AF881" i="1" s="1"/>
  <c r="Y881" i="1"/>
  <c r="Z881" i="1" s="1"/>
  <c r="AR878" i="1"/>
  <c r="AT878" i="1"/>
  <c r="AP878" i="1"/>
  <c r="AU869" i="1"/>
  <c r="AS869" i="1"/>
  <c r="AQ869" i="1"/>
  <c r="AU801" i="1"/>
  <c r="AS801" i="1"/>
  <c r="AW801" i="1" s="1"/>
  <c r="AX801" i="1" s="1"/>
  <c r="AQ801" i="1"/>
  <c r="AU783" i="1"/>
  <c r="AS783" i="1"/>
  <c r="AW783" i="1" s="1"/>
  <c r="AX783" i="1" s="1"/>
  <c r="AQ783" i="1"/>
  <c r="AU765" i="1"/>
  <c r="AS765" i="1"/>
  <c r="AW765" i="1" s="1"/>
  <c r="AX765" i="1" s="1"/>
  <c r="AQ765" i="1"/>
  <c r="AS627" i="1"/>
  <c r="AW627" i="1" s="1"/>
  <c r="AX627" i="1" s="1"/>
  <c r="AQ627" i="1"/>
  <c r="AU627" i="1"/>
  <c r="AS591" i="1"/>
  <c r="AQ591" i="1"/>
  <c r="AU591" i="1"/>
  <c r="AT669" i="1"/>
  <c r="AR669" i="1"/>
  <c r="AP669" i="1"/>
  <c r="AT645" i="1"/>
  <c r="AR645" i="1"/>
  <c r="AP645" i="1"/>
  <c r="AT621" i="1"/>
  <c r="AR621" i="1"/>
  <c r="AP621" i="1"/>
  <c r="AT738" i="1"/>
  <c r="AR738" i="1"/>
  <c r="AP738" i="1"/>
  <c r="AA580" i="1"/>
  <c r="AD580" i="1" s="1"/>
  <c r="AH580" i="1" s="1"/>
  <c r="AI580" i="1" s="1"/>
  <c r="AF580" i="1" s="1"/>
  <c r="Y580" i="1"/>
  <c r="Z580" i="1" s="1"/>
  <c r="AA529" i="1"/>
  <c r="AD529" i="1" s="1"/>
  <c r="AH529" i="1" s="1"/>
  <c r="AI529" i="1" s="1"/>
  <c r="AF529" i="1" s="1"/>
  <c r="Y529" i="1"/>
  <c r="Z529" i="1" s="1"/>
  <c r="AT579" i="1"/>
  <c r="AR579" i="1"/>
  <c r="AP579" i="1"/>
  <c r="AS496" i="1"/>
  <c r="AW496" i="1" s="1"/>
  <c r="AX496" i="1" s="1"/>
  <c r="AQ496" i="1"/>
  <c r="AU496" i="1"/>
  <c r="AA548" i="1"/>
  <c r="AD548" i="1" s="1"/>
  <c r="AH548" i="1" s="1"/>
  <c r="AI548" i="1" s="1"/>
  <c r="AF548" i="1" s="1"/>
  <c r="Y548" i="1"/>
  <c r="Z548" i="1" s="1"/>
  <c r="AU532" i="1"/>
  <c r="AS532" i="1"/>
  <c r="AW532" i="1" s="1"/>
  <c r="AX532" i="1" s="1"/>
  <c r="AQ532" i="1"/>
  <c r="AA510" i="1"/>
  <c r="AD510" i="1" s="1"/>
  <c r="AH510" i="1" s="1"/>
  <c r="AI510" i="1" s="1"/>
  <c r="AF510" i="1" s="1"/>
  <c r="Y510" i="1"/>
  <c r="Z510" i="1" s="1"/>
  <c r="Y422" i="1"/>
  <c r="Z422" i="1" s="1"/>
  <c r="AA403" i="1"/>
  <c r="AD403" i="1" s="1"/>
  <c r="AH403" i="1" s="1"/>
  <c r="AI403" i="1" s="1"/>
  <c r="AF403" i="1" s="1"/>
  <c r="Y403" i="1"/>
  <c r="Z403" i="1" s="1"/>
  <c r="Y234" i="1"/>
  <c r="Z234" i="1" s="1"/>
  <c r="AA234" i="1"/>
  <c r="AD234" i="1" s="1"/>
  <c r="AH234" i="1" s="1"/>
  <c r="AI234" i="1" s="1"/>
  <c r="AF234" i="1" s="1"/>
  <c r="AS350" i="1"/>
  <c r="AQ350" i="1"/>
  <c r="AU350" i="1"/>
  <c r="Y437" i="1"/>
  <c r="Z437" i="1" s="1"/>
  <c r="AA347" i="1"/>
  <c r="AD347" i="1" s="1"/>
  <c r="AH347" i="1" s="1"/>
  <c r="AI347" i="1" s="1"/>
  <c r="AF347" i="1" s="1"/>
  <c r="Y347" i="1"/>
  <c r="Z347" i="1" s="1"/>
  <c r="Y458" i="1"/>
  <c r="Z458" i="1" s="1"/>
  <c r="Y446" i="1"/>
  <c r="Z446" i="1" s="1"/>
  <c r="AI407" i="1"/>
  <c r="AF407" i="1" s="1"/>
  <c r="AT370" i="1"/>
  <c r="AR370" i="1"/>
  <c r="AP370" i="1"/>
  <c r="AP389" i="1"/>
  <c r="AR389" i="1"/>
  <c r="AT389" i="1"/>
  <c r="AT337" i="1"/>
  <c r="AR337" i="1"/>
  <c r="AP337" i="1"/>
  <c r="AA268" i="1"/>
  <c r="AD268" i="1" s="1"/>
  <c r="AH268" i="1" s="1"/>
  <c r="AI268" i="1" s="1"/>
  <c r="AF268" i="1" s="1"/>
  <c r="Y268" i="1"/>
  <c r="Z268" i="1" s="1"/>
  <c r="AA244" i="1"/>
  <c r="AD244" i="1" s="1"/>
  <c r="AH244" i="1" s="1"/>
  <c r="AI244" i="1" s="1"/>
  <c r="AF244" i="1" s="1"/>
  <c r="Y244" i="1"/>
  <c r="Z244" i="1" s="1"/>
  <c r="Y425" i="1"/>
  <c r="Z425" i="1" s="1"/>
  <c r="AA415" i="1"/>
  <c r="AD415" i="1" s="1"/>
  <c r="AH415" i="1" s="1"/>
  <c r="AI415" i="1" s="1"/>
  <c r="AF415" i="1" s="1"/>
  <c r="Y415" i="1"/>
  <c r="Z415" i="1" s="1"/>
  <c r="AT379" i="1"/>
  <c r="AR379" i="1"/>
  <c r="AP379" i="1"/>
  <c r="AA203" i="1"/>
  <c r="AD203" i="1" s="1"/>
  <c r="AH203" i="1" s="1"/>
  <c r="AI203" i="1" s="1"/>
  <c r="AF203" i="1" s="1"/>
  <c r="Y203" i="1"/>
  <c r="Z203" i="1" s="1"/>
  <c r="AD272" i="1"/>
  <c r="AH272" i="1" s="1"/>
  <c r="AI272" i="1" s="1"/>
  <c r="AF272" i="1" s="1"/>
  <c r="AA196" i="1"/>
  <c r="AD196" i="1" s="1"/>
  <c r="AH196" i="1" s="1"/>
  <c r="AI196" i="1" s="1"/>
  <c r="AF196" i="1" s="1"/>
  <c r="Y196" i="1"/>
  <c r="Z196" i="1" s="1"/>
  <c r="AA167" i="1"/>
  <c r="AD167" i="1" s="1"/>
  <c r="AH167" i="1" s="1"/>
  <c r="AI167" i="1" s="1"/>
  <c r="AF167" i="1" s="1"/>
  <c r="Y167" i="1"/>
  <c r="Z167" i="1" s="1"/>
  <c r="AA131" i="1"/>
  <c r="AD131" i="1" s="1"/>
  <c r="AH131" i="1" s="1"/>
  <c r="AI131" i="1" s="1"/>
  <c r="AF131" i="1" s="1"/>
  <c r="Y131" i="1"/>
  <c r="Z131" i="1" s="1"/>
  <c r="AA95" i="1"/>
  <c r="AD95" i="1" s="1"/>
  <c r="AH95" i="1" s="1"/>
  <c r="AI95" i="1" s="1"/>
  <c r="AF95" i="1" s="1"/>
  <c r="Y95" i="1"/>
  <c r="Z95" i="1" s="1"/>
  <c r="AA65" i="1"/>
  <c r="AD65" i="1" s="1"/>
  <c r="AH65" i="1" s="1"/>
  <c r="AI65" i="1" s="1"/>
  <c r="AF65" i="1" s="1"/>
  <c r="Y65" i="1"/>
  <c r="Z65" i="1" s="1"/>
  <c r="AA41" i="1"/>
  <c r="AD41" i="1" s="1"/>
  <c r="AH41" i="1" s="1"/>
  <c r="AI41" i="1" s="1"/>
  <c r="AF41" i="1" s="1"/>
  <c r="Y41" i="1"/>
  <c r="Z41" i="1" s="1"/>
  <c r="AA190" i="1"/>
  <c r="AD190" i="1" s="1"/>
  <c r="AH190" i="1" s="1"/>
  <c r="AI190" i="1" s="1"/>
  <c r="AF190" i="1" s="1"/>
  <c r="Y190" i="1"/>
  <c r="Z190" i="1" s="1"/>
  <c r="AU188" i="1"/>
  <c r="AS188" i="1"/>
  <c r="AW188" i="1" s="1"/>
  <c r="AX188" i="1" s="1"/>
  <c r="AQ188" i="1"/>
  <c r="AA142" i="1"/>
  <c r="AD142" i="1" s="1"/>
  <c r="AH142" i="1" s="1"/>
  <c r="AI142" i="1" s="1"/>
  <c r="AF142" i="1" s="1"/>
  <c r="Y142" i="1"/>
  <c r="Z142" i="1" s="1"/>
  <c r="AW210" i="1"/>
  <c r="AX210" i="1" s="1"/>
  <c r="Y185" i="1"/>
  <c r="Z185" i="1" s="1"/>
  <c r="AA185" i="1"/>
  <c r="AD185" i="1" s="1"/>
  <c r="AH185" i="1" s="1"/>
  <c r="AI185" i="1" s="1"/>
  <c r="AF185" i="1" s="1"/>
  <c r="AA134" i="1"/>
  <c r="AD134" i="1" s="1"/>
  <c r="AH134" i="1" s="1"/>
  <c r="AI134" i="1" s="1"/>
  <c r="AF134" i="1" s="1"/>
  <c r="Y134" i="1"/>
  <c r="Z134" i="1" s="1"/>
  <c r="AA62" i="1"/>
  <c r="AD62" i="1" s="1"/>
  <c r="AH62" i="1" s="1"/>
  <c r="AI62" i="1" s="1"/>
  <c r="AF62" i="1" s="1"/>
  <c r="Y62" i="1"/>
  <c r="Z62" i="1" s="1"/>
  <c r="AA19" i="1"/>
  <c r="AD19" i="1" s="1"/>
  <c r="AH19" i="1" s="1"/>
  <c r="AI19" i="1" s="1"/>
  <c r="AF19" i="1" s="1"/>
  <c r="Y19" i="1"/>
  <c r="Z19" i="1" s="1"/>
  <c r="Y141" i="1"/>
  <c r="Z141" i="1" s="1"/>
  <c r="AW13" i="1"/>
  <c r="AX13" i="1" s="1"/>
  <c r="AA1996" i="1"/>
  <c r="AD1996" i="1" s="1"/>
  <c r="AH1996" i="1" s="1"/>
  <c r="AI1996" i="1" s="1"/>
  <c r="AF1996" i="1" s="1"/>
  <c r="Y1996" i="1"/>
  <c r="Z1996" i="1" s="1"/>
  <c r="AI1984" i="1"/>
  <c r="AF1984" i="1" s="1"/>
  <c r="AA2000" i="1"/>
  <c r="AD2000" i="1" s="1"/>
  <c r="AH2000" i="1" s="1"/>
  <c r="AI2000" i="1" s="1"/>
  <c r="AF2000" i="1" s="1"/>
  <c r="Y2000" i="1"/>
  <c r="Z2000" i="1" s="1"/>
  <c r="AR1978" i="1"/>
  <c r="AP1978" i="1"/>
  <c r="AT1978" i="1"/>
  <c r="Y1976" i="1"/>
  <c r="Z1976" i="1" s="1"/>
  <c r="AT1974" i="1"/>
  <c r="AR1974" i="1"/>
  <c r="AP1974" i="1"/>
  <c r="Y1908" i="1"/>
  <c r="Z1908" i="1" s="1"/>
  <c r="AA1908" i="1"/>
  <c r="AD1908" i="1" s="1"/>
  <c r="AH1908" i="1" s="1"/>
  <c r="AI1908" i="1" s="1"/>
  <c r="AF1908" i="1" s="1"/>
  <c r="AA1878" i="1"/>
  <c r="AD1878" i="1" s="1"/>
  <c r="AH1878" i="1" s="1"/>
  <c r="AI1878" i="1" s="1"/>
  <c r="AF1878" i="1" s="1"/>
  <c r="Y1878" i="1"/>
  <c r="Z1878" i="1" s="1"/>
  <c r="AU1788" i="1"/>
  <c r="AS1788" i="1"/>
  <c r="AQ1788" i="1"/>
  <c r="AP1823" i="1"/>
  <c r="AR1823" i="1"/>
  <c r="AT1823" i="1"/>
  <c r="AS1774" i="1"/>
  <c r="AQ1774" i="1"/>
  <c r="AU1774" i="1"/>
  <c r="AA1824" i="1"/>
  <c r="AD1824" i="1" s="1"/>
  <c r="AH1824" i="1" s="1"/>
  <c r="AI1824" i="1" s="1"/>
  <c r="AF1824" i="1" s="1"/>
  <c r="Y1824" i="1"/>
  <c r="Z1824" i="1" s="1"/>
  <c r="AR1804" i="1"/>
  <c r="AP1804" i="1"/>
  <c r="AT1804" i="1"/>
  <c r="AT1777" i="1"/>
  <c r="AR1777" i="1"/>
  <c r="AP1777" i="1"/>
  <c r="AA1731" i="1"/>
  <c r="AD1731" i="1" s="1"/>
  <c r="AH1731" i="1" s="1"/>
  <c r="Y1731" i="1"/>
  <c r="Z1731" i="1" s="1"/>
  <c r="AT1733" i="1"/>
  <c r="AR1733" i="1"/>
  <c r="AP1733" i="1"/>
  <c r="AA1742" i="1"/>
  <c r="AD1742" i="1" s="1"/>
  <c r="AH1742" i="1" s="1"/>
  <c r="AI1742" i="1" s="1"/>
  <c r="AF1742" i="1" s="1"/>
  <c r="Y1742" i="1"/>
  <c r="Z1742" i="1" s="1"/>
  <c r="AS1804" i="1"/>
  <c r="AU1804" i="1"/>
  <c r="AQ1804" i="1"/>
  <c r="AS1775" i="1"/>
  <c r="AU1775" i="1"/>
  <c r="AQ1775" i="1"/>
  <c r="AI1731" i="1"/>
  <c r="AF1731" i="1" s="1"/>
  <c r="AS1752" i="1"/>
  <c r="AQ1752" i="1"/>
  <c r="AU1752" i="1"/>
  <c r="Y1693" i="1"/>
  <c r="Z1693" i="1" s="1"/>
  <c r="AA1693" i="1"/>
  <c r="AD1693" i="1" s="1"/>
  <c r="AH1693" i="1" s="1"/>
  <c r="AI1693" i="1" s="1"/>
  <c r="AF1693" i="1" s="1"/>
  <c r="AD1755" i="1"/>
  <c r="AH1755" i="1" s="1"/>
  <c r="AI1755" i="1" s="1"/>
  <c r="AF1755" i="1" s="1"/>
  <c r="AA1702" i="1"/>
  <c r="AD1702" i="1" s="1"/>
  <c r="AH1702" i="1" s="1"/>
  <c r="AI1702" i="1" s="1"/>
  <c r="AF1702" i="1" s="1"/>
  <c r="Y1702" i="1"/>
  <c r="Z1702" i="1" s="1"/>
  <c r="AR1652" i="1"/>
  <c r="AT1652" i="1"/>
  <c r="AP1652" i="1"/>
  <c r="AA1678" i="1"/>
  <c r="AD1678" i="1" s="1"/>
  <c r="AH1678" i="1" s="1"/>
  <c r="AI1678" i="1" s="1"/>
  <c r="AF1678" i="1" s="1"/>
  <c r="Y1678" i="1"/>
  <c r="Z1678" i="1" s="1"/>
  <c r="AA1642" i="1"/>
  <c r="AD1642" i="1" s="1"/>
  <c r="AH1642" i="1" s="1"/>
  <c r="AI1642" i="1" s="1"/>
  <c r="AF1642" i="1" s="1"/>
  <c r="Y1642" i="1"/>
  <c r="Z1642" i="1" s="1"/>
  <c r="AT1595" i="1"/>
  <c r="AR1595" i="1"/>
  <c r="AP1595" i="1"/>
  <c r="AA1686" i="1"/>
  <c r="AD1686" i="1" s="1"/>
  <c r="AH1686" i="1" s="1"/>
  <c r="Y1686" i="1"/>
  <c r="Z1686" i="1" s="1"/>
  <c r="Y1669" i="1"/>
  <c r="Z1669" i="1" s="1"/>
  <c r="AA1669" i="1"/>
  <c r="AD1669" i="1" s="1"/>
  <c r="AH1669" i="1" s="1"/>
  <c r="AI1669" i="1" s="1"/>
  <c r="AF1669" i="1" s="1"/>
  <c r="AI1634" i="1"/>
  <c r="AF1634" i="1" s="1"/>
  <c r="Y1615" i="1"/>
  <c r="Z1615" i="1" s="1"/>
  <c r="AA1615" i="1"/>
  <c r="AD1615" i="1" s="1"/>
  <c r="AH1615" i="1" s="1"/>
  <c r="AI1615" i="1" s="1"/>
  <c r="AF1615" i="1" s="1"/>
  <c r="Y1621" i="1"/>
  <c r="Z1621" i="1" s="1"/>
  <c r="AA1621" i="1"/>
  <c r="AD1621" i="1" s="1"/>
  <c r="AH1621" i="1" s="1"/>
  <c r="AI1621" i="1" s="1"/>
  <c r="AF1621" i="1" s="1"/>
  <c r="AA1614" i="1"/>
  <c r="AD1614" i="1" s="1"/>
  <c r="AH1614" i="1" s="1"/>
  <c r="AI1614" i="1" s="1"/>
  <c r="AF1614" i="1" s="1"/>
  <c r="Y1614" i="1"/>
  <c r="Z1614" i="1" s="1"/>
  <c r="AA1605" i="1"/>
  <c r="AD1605" i="1" s="1"/>
  <c r="AH1605" i="1" s="1"/>
  <c r="AI1605" i="1" s="1"/>
  <c r="AF1605" i="1" s="1"/>
  <c r="Y1605" i="1"/>
  <c r="Z1605" i="1" s="1"/>
  <c r="AA1594" i="1"/>
  <c r="AD1594" i="1" s="1"/>
  <c r="AH1594" i="1" s="1"/>
  <c r="AI1594" i="1" s="1"/>
  <c r="AF1594" i="1" s="1"/>
  <c r="Y1594" i="1"/>
  <c r="Z1594" i="1" s="1"/>
  <c r="AQ1582" i="1"/>
  <c r="AS1582" i="1"/>
  <c r="AU1582" i="1"/>
  <c r="AR1626" i="1"/>
  <c r="AP1626" i="1"/>
  <c r="AT1626" i="1"/>
  <c r="AI1588" i="1"/>
  <c r="AF1588" i="1" s="1"/>
  <c r="Y1619" i="1"/>
  <c r="Z1619" i="1" s="1"/>
  <c r="AA1619" i="1"/>
  <c r="AD1619" i="1" s="1"/>
  <c r="AH1619" i="1" s="1"/>
  <c r="AI1619" i="1" s="1"/>
  <c r="AF1619" i="1" s="1"/>
  <c r="AA1601" i="1"/>
  <c r="AD1601" i="1" s="1"/>
  <c r="AH1601" i="1" s="1"/>
  <c r="Y1601" i="1"/>
  <c r="Z1601" i="1" s="1"/>
  <c r="AR1560" i="1"/>
  <c r="AT1560" i="1"/>
  <c r="AP1560" i="1"/>
  <c r="AT1514" i="1"/>
  <c r="AR1514" i="1"/>
  <c r="AP1514" i="1"/>
  <c r="Y1566" i="1"/>
  <c r="Z1566" i="1" s="1"/>
  <c r="AA1566" i="1"/>
  <c r="AD1566" i="1" s="1"/>
  <c r="AH1566" i="1" s="1"/>
  <c r="AI1566" i="1" s="1"/>
  <c r="AF1566" i="1" s="1"/>
  <c r="AR1570" i="1"/>
  <c r="AP1570" i="1"/>
  <c r="AT1570" i="1"/>
  <c r="AA1554" i="1"/>
  <c r="AD1554" i="1" s="1"/>
  <c r="AH1554" i="1" s="1"/>
  <c r="Y1554" i="1"/>
  <c r="Z1554" i="1" s="1"/>
  <c r="AT1569" i="1"/>
  <c r="AR1569" i="1"/>
  <c r="AP1569" i="1"/>
  <c r="AA1464" i="1"/>
  <c r="AD1464" i="1" s="1"/>
  <c r="AH1464" i="1" s="1"/>
  <c r="AI1464" i="1" s="1"/>
  <c r="AF1464" i="1" s="1"/>
  <c r="Y1464" i="1"/>
  <c r="Z1464" i="1" s="1"/>
  <c r="Y1521" i="1"/>
  <c r="Z1521" i="1" s="1"/>
  <c r="AA1521" i="1"/>
  <c r="AD1521" i="1" s="1"/>
  <c r="AH1521" i="1" s="1"/>
  <c r="AI1521" i="1" s="1"/>
  <c r="AF1521" i="1" s="1"/>
  <c r="AA1452" i="1"/>
  <c r="AD1452" i="1" s="1"/>
  <c r="AH1452" i="1" s="1"/>
  <c r="AI1452" i="1" s="1"/>
  <c r="AF1452" i="1" s="1"/>
  <c r="Y1452" i="1"/>
  <c r="Z1452" i="1" s="1"/>
  <c r="AR1512" i="1"/>
  <c r="AT1512" i="1"/>
  <c r="AP1512" i="1"/>
  <c r="AR1486" i="1"/>
  <c r="AP1486" i="1"/>
  <c r="AT1486" i="1"/>
  <c r="AW1513" i="1"/>
  <c r="AX1513" i="1" s="1"/>
  <c r="AR1367" i="1"/>
  <c r="AP1367" i="1"/>
  <c r="AT1367" i="1"/>
  <c r="Y1399" i="1"/>
  <c r="Z1399" i="1" s="1"/>
  <c r="AT1321" i="1"/>
  <c r="AR1321" i="1"/>
  <c r="AP1321" i="1"/>
  <c r="AA1316" i="1"/>
  <c r="AD1316" i="1" s="1"/>
  <c r="AH1316" i="1" s="1"/>
  <c r="AI1316" i="1" s="1"/>
  <c r="AF1316" i="1" s="1"/>
  <c r="Y1316" i="1"/>
  <c r="Z1316" i="1" s="1"/>
  <c r="AS1327" i="1"/>
  <c r="AW1327" i="1" s="1"/>
  <c r="AX1327" i="1" s="1"/>
  <c r="AQ1327" i="1"/>
  <c r="AU1327" i="1"/>
  <c r="AU1266" i="1"/>
  <c r="AS1266" i="1"/>
  <c r="AQ1266" i="1"/>
  <c r="AQ1259" i="1"/>
  <c r="AU1259" i="1"/>
  <c r="AS1259" i="1"/>
  <c r="AW1259" i="1" s="1"/>
  <c r="AX1259" i="1" s="1"/>
  <c r="AA1186" i="1"/>
  <c r="AD1186" i="1" s="1"/>
  <c r="AH1186" i="1" s="1"/>
  <c r="AI1186" i="1" s="1"/>
  <c r="AF1186" i="1" s="1"/>
  <c r="Y1186" i="1"/>
  <c r="Z1186" i="1" s="1"/>
  <c r="AT1241" i="1"/>
  <c r="AR1241" i="1"/>
  <c r="AP1241" i="1"/>
  <c r="AU1220" i="1"/>
  <c r="AS1220" i="1"/>
  <c r="AW1220" i="1" s="1"/>
  <c r="AX1220" i="1" s="1"/>
  <c r="AQ1220" i="1"/>
  <c r="AA1153" i="1"/>
  <c r="AD1153" i="1" s="1"/>
  <c r="AH1153" i="1" s="1"/>
  <c r="AI1153" i="1" s="1"/>
  <c r="AF1153" i="1" s="1"/>
  <c r="Y1153" i="1"/>
  <c r="Z1153" i="1" s="1"/>
  <c r="AU1179" i="1"/>
  <c r="AS1179" i="1"/>
  <c r="AW1179" i="1" s="1"/>
  <c r="AX1179" i="1" s="1"/>
  <c r="AQ1179" i="1"/>
  <c r="AI1272" i="1"/>
  <c r="AF1272" i="1" s="1"/>
  <c r="AS1196" i="1"/>
  <c r="AU1196" i="1"/>
  <c r="AQ1196" i="1"/>
  <c r="AA1185" i="1"/>
  <c r="AD1185" i="1" s="1"/>
  <c r="AH1185" i="1" s="1"/>
  <c r="AI1185" i="1" s="1"/>
  <c r="AF1185" i="1" s="1"/>
  <c r="Y1185" i="1"/>
  <c r="Z1185" i="1" s="1"/>
  <c r="AT1097" i="1"/>
  <c r="AR1097" i="1"/>
  <c r="AP1097" i="1"/>
  <c r="Y1065" i="1"/>
  <c r="Z1065" i="1" s="1"/>
  <c r="AA1065" i="1"/>
  <c r="AD1065" i="1" s="1"/>
  <c r="AH1065" i="1" s="1"/>
  <c r="AI1065" i="1" s="1"/>
  <c r="AF1065" i="1" s="1"/>
  <c r="AA1090" i="1"/>
  <c r="AD1090" i="1" s="1"/>
  <c r="AH1090" i="1" s="1"/>
  <c r="AI1090" i="1" s="1"/>
  <c r="AF1090" i="1" s="1"/>
  <c r="Y1090" i="1"/>
  <c r="Z1090" i="1" s="1"/>
  <c r="AW1070" i="1"/>
  <c r="AX1070" i="1" s="1"/>
  <c r="AU1061" i="1"/>
  <c r="AS1061" i="1"/>
  <c r="AW1061" i="1" s="1"/>
  <c r="AX1061" i="1" s="1"/>
  <c r="AQ1061" i="1"/>
  <c r="AW1105" i="1"/>
  <c r="AX1105" i="1" s="1"/>
  <c r="AT1078" i="1"/>
  <c r="AR1078" i="1"/>
  <c r="AP1078" i="1"/>
  <c r="AA1118" i="1"/>
  <c r="AD1118" i="1" s="1"/>
  <c r="AH1118" i="1" s="1"/>
  <c r="AI1118" i="1" s="1"/>
  <c r="AF1118" i="1" s="1"/>
  <c r="Y1118" i="1"/>
  <c r="Z1118" i="1" s="1"/>
  <c r="AA1150" i="1"/>
  <c r="AD1150" i="1" s="1"/>
  <c r="AH1150" i="1" s="1"/>
  <c r="AI1150" i="1" s="1"/>
  <c r="AF1150" i="1" s="1"/>
  <c r="Y1150" i="1"/>
  <c r="Z1150" i="1" s="1"/>
  <c r="AA1027" i="1"/>
  <c r="AD1027" i="1" s="1"/>
  <c r="AH1027" i="1" s="1"/>
  <c r="AI1027" i="1" s="1"/>
  <c r="AF1027" i="1" s="1"/>
  <c r="Y1027" i="1"/>
  <c r="Z1027" i="1" s="1"/>
  <c r="AA991" i="1"/>
  <c r="AD991" i="1" s="1"/>
  <c r="AH991" i="1" s="1"/>
  <c r="AI991" i="1" s="1"/>
  <c r="AF991" i="1" s="1"/>
  <c r="Y991" i="1"/>
  <c r="Z991" i="1" s="1"/>
  <c r="AW1024" i="1"/>
  <c r="AX1024" i="1" s="1"/>
  <c r="AA1030" i="1"/>
  <c r="AD1030" i="1" s="1"/>
  <c r="AH1030" i="1" s="1"/>
  <c r="AI1030" i="1" s="1"/>
  <c r="AF1030" i="1" s="1"/>
  <c r="Y1030" i="1"/>
  <c r="Z1030" i="1" s="1"/>
  <c r="AA1002" i="1"/>
  <c r="AD1002" i="1" s="1"/>
  <c r="AH1002" i="1" s="1"/>
  <c r="AI1002" i="1" s="1"/>
  <c r="AF1002" i="1" s="1"/>
  <c r="Y1002" i="1"/>
  <c r="Z1002" i="1" s="1"/>
  <c r="AU937" i="1"/>
  <c r="AS937" i="1"/>
  <c r="AQ937" i="1"/>
  <c r="Y994" i="1"/>
  <c r="Z994" i="1" s="1"/>
  <c r="AA994" i="1"/>
  <c r="AD994" i="1" s="1"/>
  <c r="AH994" i="1" s="1"/>
  <c r="AI994" i="1" s="1"/>
  <c r="AF994" i="1" s="1"/>
  <c r="AA954" i="1"/>
  <c r="AD954" i="1" s="1"/>
  <c r="AH954" i="1" s="1"/>
  <c r="AI954" i="1" s="1"/>
  <c r="AF954" i="1" s="1"/>
  <c r="Y954" i="1"/>
  <c r="Z954" i="1" s="1"/>
  <c r="AT915" i="1"/>
  <c r="AR915" i="1"/>
  <c r="AP915" i="1"/>
  <c r="Y815" i="1"/>
  <c r="Z815" i="1" s="1"/>
  <c r="AA815" i="1"/>
  <c r="AD815" i="1" s="1"/>
  <c r="AH815" i="1" s="1"/>
  <c r="AI815" i="1" s="1"/>
  <c r="AF815" i="1" s="1"/>
  <c r="AT894" i="1"/>
  <c r="AR894" i="1"/>
  <c r="AP894" i="1"/>
  <c r="AU887" i="1"/>
  <c r="AS887" i="1"/>
  <c r="AQ887" i="1"/>
  <c r="AA795" i="1"/>
  <c r="AD795" i="1" s="1"/>
  <c r="AH795" i="1" s="1"/>
  <c r="AI795" i="1" s="1"/>
  <c r="AF795" i="1" s="1"/>
  <c r="Y795" i="1"/>
  <c r="Z795" i="1" s="1"/>
  <c r="AA771" i="1"/>
  <c r="AD771" i="1" s="1"/>
  <c r="AH771" i="1" s="1"/>
  <c r="AI771" i="1" s="1"/>
  <c r="AF771" i="1" s="1"/>
  <c r="Y771" i="1"/>
  <c r="Z771" i="1" s="1"/>
  <c r="AA686" i="1"/>
  <c r="AD686" i="1" s="1"/>
  <c r="AH686" i="1" s="1"/>
  <c r="AI686" i="1" s="1"/>
  <c r="AF686" i="1" s="1"/>
  <c r="Y686" i="1"/>
  <c r="Z686" i="1" s="1"/>
  <c r="AA738" i="1"/>
  <c r="AD738" i="1" s="1"/>
  <c r="AH738" i="1" s="1"/>
  <c r="Y738" i="1"/>
  <c r="Z738" i="1" s="1"/>
  <c r="AT693" i="1"/>
  <c r="AR693" i="1"/>
  <c r="AP693" i="1"/>
  <c r="Y764" i="1"/>
  <c r="Z764" i="1" s="1"/>
  <c r="AU741" i="1"/>
  <c r="AS741" i="1"/>
  <c r="AW741" i="1" s="1"/>
  <c r="AX741" i="1" s="1"/>
  <c r="AQ741" i="1"/>
  <c r="AQ579" i="1"/>
  <c r="AU579" i="1"/>
  <c r="AS579" i="1"/>
  <c r="AS490" i="1"/>
  <c r="AW490" i="1" s="1"/>
  <c r="AX490" i="1" s="1"/>
  <c r="AQ490" i="1"/>
  <c r="AU490" i="1"/>
  <c r="AA487" i="1"/>
  <c r="AD487" i="1" s="1"/>
  <c r="AH487" i="1" s="1"/>
  <c r="Y487" i="1"/>
  <c r="Z487" i="1" s="1"/>
  <c r="AA451" i="1"/>
  <c r="AD451" i="1" s="1"/>
  <c r="AH451" i="1" s="1"/>
  <c r="AI451" i="1" s="1"/>
  <c r="AF451" i="1" s="1"/>
  <c r="Y451" i="1"/>
  <c r="Z451" i="1" s="1"/>
  <c r="AW649" i="1"/>
  <c r="AX649" i="1" s="1"/>
  <c r="AI519" i="1"/>
  <c r="AF519" i="1" s="1"/>
  <c r="AA608" i="1"/>
  <c r="AD608" i="1" s="1"/>
  <c r="AH608" i="1" s="1"/>
  <c r="AI608" i="1" s="1"/>
  <c r="AF608" i="1" s="1"/>
  <c r="Y608" i="1"/>
  <c r="Z608" i="1" s="1"/>
  <c r="AU529" i="1"/>
  <c r="AS529" i="1"/>
  <c r="AW529" i="1" s="1"/>
  <c r="AX529" i="1" s="1"/>
  <c r="AQ529" i="1"/>
  <c r="AA456" i="1"/>
  <c r="AD456" i="1" s="1"/>
  <c r="AH456" i="1" s="1"/>
  <c r="AI456" i="1" s="1"/>
  <c r="AF456" i="1" s="1"/>
  <c r="Y456" i="1"/>
  <c r="Z456" i="1" s="1"/>
  <c r="AW565" i="1"/>
  <c r="AX565" i="1" s="1"/>
  <c r="AA644" i="1"/>
  <c r="AD644" i="1" s="1"/>
  <c r="AH644" i="1" s="1"/>
  <c r="AI644" i="1" s="1"/>
  <c r="AF644" i="1" s="1"/>
  <c r="Y644" i="1"/>
  <c r="Z644" i="1" s="1"/>
  <c r="Y564" i="1"/>
  <c r="Z564" i="1" s="1"/>
  <c r="AD482" i="1"/>
  <c r="AH482" i="1" s="1"/>
  <c r="AI482" i="1" s="1"/>
  <c r="AF482" i="1" s="1"/>
  <c r="AA526" i="1"/>
  <c r="AD526" i="1" s="1"/>
  <c r="AH526" i="1" s="1"/>
  <c r="AI526" i="1" s="1"/>
  <c r="AF526" i="1" s="1"/>
  <c r="Y526" i="1"/>
  <c r="Z526" i="1" s="1"/>
  <c r="Y443" i="1"/>
  <c r="Z443" i="1" s="1"/>
  <c r="AA259" i="1"/>
  <c r="AD259" i="1" s="1"/>
  <c r="AH259" i="1" s="1"/>
  <c r="AI259" i="1" s="1"/>
  <c r="AF259" i="1" s="1"/>
  <c r="Y259" i="1"/>
  <c r="Z259" i="1" s="1"/>
  <c r="AA223" i="1"/>
  <c r="AD223" i="1" s="1"/>
  <c r="AH223" i="1" s="1"/>
  <c r="AI223" i="1" s="1"/>
  <c r="AF223" i="1" s="1"/>
  <c r="Y223" i="1"/>
  <c r="Z223" i="1" s="1"/>
  <c r="Y348" i="1"/>
  <c r="Z348" i="1" s="1"/>
  <c r="AA348" i="1"/>
  <c r="AD348" i="1" s="1"/>
  <c r="AH348" i="1" s="1"/>
  <c r="AI348" i="1" s="1"/>
  <c r="AF348" i="1" s="1"/>
  <c r="AA396" i="1"/>
  <c r="AD396" i="1" s="1"/>
  <c r="AH396" i="1" s="1"/>
  <c r="AI396" i="1" s="1"/>
  <c r="AF396" i="1" s="1"/>
  <c r="Y396" i="1"/>
  <c r="Z396" i="1" s="1"/>
  <c r="AS344" i="1"/>
  <c r="AW344" i="1" s="1"/>
  <c r="AX344" i="1" s="1"/>
  <c r="AQ344" i="1"/>
  <c r="AU344" i="1"/>
  <c r="AD484" i="1"/>
  <c r="AH484" i="1" s="1"/>
  <c r="AI484" i="1" s="1"/>
  <c r="AF484" i="1" s="1"/>
  <c r="AT344" i="1"/>
  <c r="AR344" i="1"/>
  <c r="AP344" i="1"/>
  <c r="AA311" i="1"/>
  <c r="AD311" i="1" s="1"/>
  <c r="AH311" i="1" s="1"/>
  <c r="AI311" i="1" s="1"/>
  <c r="AF311" i="1" s="1"/>
  <c r="Y311" i="1"/>
  <c r="Z311" i="1" s="1"/>
  <c r="AA275" i="1"/>
  <c r="AD275" i="1" s="1"/>
  <c r="AH275" i="1" s="1"/>
  <c r="AI275" i="1" s="1"/>
  <c r="AF275" i="1" s="1"/>
  <c r="Y275" i="1"/>
  <c r="Z275" i="1" s="1"/>
  <c r="AA239" i="1"/>
  <c r="AD239" i="1" s="1"/>
  <c r="AH239" i="1" s="1"/>
  <c r="AI239" i="1" s="1"/>
  <c r="AF239" i="1" s="1"/>
  <c r="Y239" i="1"/>
  <c r="Z239" i="1" s="1"/>
  <c r="AR406" i="1"/>
  <c r="AP406" i="1"/>
  <c r="AT406" i="1"/>
  <c r="AR380" i="1"/>
  <c r="AT380" i="1"/>
  <c r="AP380" i="1"/>
  <c r="AA322" i="1"/>
  <c r="AD322" i="1" s="1"/>
  <c r="AH322" i="1" s="1"/>
  <c r="AI322" i="1" s="1"/>
  <c r="AF322" i="1" s="1"/>
  <c r="Y322" i="1"/>
  <c r="Z322" i="1" s="1"/>
  <c r="AA304" i="1"/>
  <c r="AD304" i="1" s="1"/>
  <c r="AH304" i="1" s="1"/>
  <c r="AI304" i="1" s="1"/>
  <c r="AF304" i="1" s="1"/>
  <c r="Y304" i="1"/>
  <c r="Z304" i="1" s="1"/>
  <c r="AA286" i="1"/>
  <c r="AD286" i="1" s="1"/>
  <c r="AH286" i="1" s="1"/>
  <c r="AI286" i="1" s="1"/>
  <c r="AF286" i="1" s="1"/>
  <c r="Y286" i="1"/>
  <c r="Z286" i="1" s="1"/>
  <c r="AW415" i="1"/>
  <c r="AX415" i="1" s="1"/>
  <c r="Y395" i="1"/>
  <c r="Z395" i="1" s="1"/>
  <c r="AA291" i="1"/>
  <c r="AD291" i="1" s="1"/>
  <c r="AH291" i="1" s="1"/>
  <c r="AI291" i="1" s="1"/>
  <c r="AF291" i="1" s="1"/>
  <c r="Y291" i="1"/>
  <c r="Z291" i="1" s="1"/>
  <c r="AA273" i="1"/>
  <c r="AD273" i="1" s="1"/>
  <c r="AH273" i="1" s="1"/>
  <c r="AI273" i="1" s="1"/>
  <c r="AF273" i="1" s="1"/>
  <c r="Y273" i="1"/>
  <c r="Z273" i="1" s="1"/>
  <c r="AA255" i="1"/>
  <c r="AD255" i="1" s="1"/>
  <c r="AH255" i="1" s="1"/>
  <c r="AI255" i="1" s="1"/>
  <c r="AF255" i="1" s="1"/>
  <c r="Y255" i="1"/>
  <c r="Z255" i="1" s="1"/>
  <c r="AA208" i="1"/>
  <c r="AD208" i="1" s="1"/>
  <c r="AH208" i="1" s="1"/>
  <c r="AI208" i="1" s="1"/>
  <c r="AF208" i="1" s="1"/>
  <c r="Y208" i="1"/>
  <c r="Z208" i="1" s="1"/>
  <c r="AA214" i="1"/>
  <c r="AD214" i="1" s="1"/>
  <c r="AH214" i="1" s="1"/>
  <c r="AI214" i="1" s="1"/>
  <c r="AF214" i="1" s="1"/>
  <c r="Y214" i="1"/>
  <c r="Z214" i="1" s="1"/>
  <c r="AA124" i="1"/>
  <c r="AD124" i="1" s="1"/>
  <c r="AH124" i="1" s="1"/>
  <c r="AI124" i="1" s="1"/>
  <c r="AF124" i="1" s="1"/>
  <c r="Y124" i="1"/>
  <c r="Z124" i="1" s="1"/>
  <c r="AA106" i="1"/>
  <c r="AD106" i="1" s="1"/>
  <c r="AH106" i="1" s="1"/>
  <c r="AI106" i="1" s="1"/>
  <c r="AF106" i="1" s="1"/>
  <c r="Y106" i="1"/>
  <c r="Z106" i="1" s="1"/>
  <c r="AA88" i="1"/>
  <c r="AD88" i="1" s="1"/>
  <c r="AH88" i="1" s="1"/>
  <c r="AI88" i="1" s="1"/>
  <c r="AF88" i="1" s="1"/>
  <c r="Y88" i="1"/>
  <c r="Z88" i="1" s="1"/>
  <c r="AA70" i="1"/>
  <c r="AD70" i="1" s="1"/>
  <c r="AH70" i="1" s="1"/>
  <c r="AI70" i="1" s="1"/>
  <c r="AF70" i="1" s="1"/>
  <c r="Y70" i="1"/>
  <c r="Z70" i="1" s="1"/>
  <c r="AA52" i="1"/>
  <c r="AD52" i="1" s="1"/>
  <c r="AH52" i="1" s="1"/>
  <c r="AI52" i="1" s="1"/>
  <c r="AF52" i="1" s="1"/>
  <c r="Y52" i="1"/>
  <c r="Z52" i="1" s="1"/>
  <c r="AA205" i="1"/>
  <c r="AD205" i="1" s="1"/>
  <c r="AH205" i="1" s="1"/>
  <c r="AI205" i="1" s="1"/>
  <c r="AF205" i="1" s="1"/>
  <c r="Y205" i="1"/>
  <c r="Z205" i="1" s="1"/>
  <c r="AA184" i="1"/>
  <c r="AD184" i="1" s="1"/>
  <c r="AH184" i="1" s="1"/>
  <c r="AI184" i="1" s="1"/>
  <c r="AF184" i="1" s="1"/>
  <c r="Y184" i="1"/>
  <c r="Z184" i="1" s="1"/>
  <c r="AA104" i="1"/>
  <c r="AD104" i="1" s="1"/>
  <c r="AH104" i="1" s="1"/>
  <c r="AI104" i="1" s="1"/>
  <c r="AF104" i="1" s="1"/>
  <c r="Y104" i="1"/>
  <c r="Z104" i="1" s="1"/>
  <c r="Y177" i="1"/>
  <c r="Z177" i="1" s="1"/>
  <c r="AA10" i="1"/>
  <c r="AD10" i="1" s="1"/>
  <c r="AH10" i="1" s="1"/>
  <c r="AI10" i="1" s="1"/>
  <c r="AF10" i="1" s="1"/>
  <c r="Y10" i="1"/>
  <c r="Z10" i="1" s="1"/>
  <c r="Y174" i="1"/>
  <c r="Z174" i="1" s="1"/>
  <c r="AU2002" i="1"/>
  <c r="AS2002" i="1"/>
  <c r="AQ2002" i="1"/>
  <c r="AA1993" i="1"/>
  <c r="AD1993" i="1" s="1"/>
  <c r="AH1993" i="1" s="1"/>
  <c r="AI1993" i="1" s="1"/>
  <c r="AF1993" i="1" s="1"/>
  <c r="Y1993" i="1"/>
  <c r="Z1993" i="1" s="1"/>
  <c r="AA1983" i="1"/>
  <c r="AD1983" i="1" s="1"/>
  <c r="AH1983" i="1" s="1"/>
  <c r="AI1983" i="1" s="1"/>
  <c r="AF1983" i="1" s="1"/>
  <c r="Y1983" i="1"/>
  <c r="Z1983" i="1" s="1"/>
  <c r="AW1960" i="1"/>
  <c r="AX1960" i="1" s="1"/>
  <c r="AR1942" i="1"/>
  <c r="AP1942" i="1"/>
  <c r="AT1942" i="1"/>
  <c r="AU1921" i="1"/>
  <c r="AS1921" i="1"/>
  <c r="AQ1921" i="1"/>
  <c r="AA1942" i="1"/>
  <c r="AD1942" i="1" s="1"/>
  <c r="AH1942" i="1" s="1"/>
  <c r="AI1942" i="1" s="1"/>
  <c r="AF1942" i="1" s="1"/>
  <c r="Y1942" i="1"/>
  <c r="Z1942" i="1" s="1"/>
  <c r="AW1908" i="1"/>
  <c r="AX1908" i="1" s="1"/>
  <c r="Y1905" i="1"/>
  <c r="Z1905" i="1" s="1"/>
  <c r="AA1905" i="1"/>
  <c r="AD1905" i="1" s="1"/>
  <c r="AH1905" i="1" s="1"/>
  <c r="AI1905" i="1" s="1"/>
  <c r="AF1905" i="1" s="1"/>
  <c r="Y1876" i="1"/>
  <c r="Z1876" i="1" s="1"/>
  <c r="AA1876" i="1"/>
  <c r="AD1876" i="1" s="1"/>
  <c r="AH1876" i="1" s="1"/>
  <c r="AI1876" i="1" s="1"/>
  <c r="AF1876" i="1" s="1"/>
  <c r="AT1885" i="1"/>
  <c r="AR1885" i="1"/>
  <c r="AP1885" i="1"/>
  <c r="Y1853" i="1"/>
  <c r="Z1853" i="1" s="1"/>
  <c r="AA1853" i="1"/>
  <c r="AD1853" i="1" s="1"/>
  <c r="AH1853" i="1" s="1"/>
  <c r="AI1853" i="1" s="1"/>
  <c r="AF1853" i="1" s="1"/>
  <c r="AR1861" i="1"/>
  <c r="AT1861" i="1"/>
  <c r="AP1861" i="1"/>
  <c r="Y1901" i="1"/>
  <c r="Z1901" i="1" s="1"/>
  <c r="AP1864" i="1"/>
  <c r="AT1864" i="1"/>
  <c r="AR1864" i="1"/>
  <c r="AW1870" i="1"/>
  <c r="AX1870" i="1" s="1"/>
  <c r="AU1841" i="1"/>
  <c r="AS1841" i="1"/>
  <c r="AQ1841" i="1"/>
  <c r="Y1829" i="1"/>
  <c r="Z1829" i="1" s="1"/>
  <c r="AU1805" i="1"/>
  <c r="AS1805" i="1"/>
  <c r="AQ1805" i="1"/>
  <c r="AT1791" i="1"/>
  <c r="AR1791" i="1"/>
  <c r="AP1791" i="1"/>
  <c r="AI1777" i="1"/>
  <c r="AF1777" i="1" s="1"/>
  <c r="AW1731" i="1"/>
  <c r="AX1731" i="1" s="1"/>
  <c r="AA1722" i="1"/>
  <c r="AD1722" i="1" s="1"/>
  <c r="AH1722" i="1" s="1"/>
  <c r="AI1722" i="1" s="1"/>
  <c r="AF1722" i="1" s="1"/>
  <c r="Y1722" i="1"/>
  <c r="Z1722" i="1" s="1"/>
  <c r="AA1713" i="1"/>
  <c r="AD1713" i="1" s="1"/>
  <c r="AH1713" i="1" s="1"/>
  <c r="Y1713" i="1"/>
  <c r="Z1713" i="1" s="1"/>
  <c r="AW1780" i="1"/>
  <c r="AX1780" i="1" s="1"/>
  <c r="AA1733" i="1"/>
  <c r="AD1733" i="1" s="1"/>
  <c r="AH1733" i="1" s="1"/>
  <c r="AI1733" i="1" s="1"/>
  <c r="AF1733" i="1" s="1"/>
  <c r="Y1733" i="1"/>
  <c r="Z1733" i="1" s="1"/>
  <c r="AA1703" i="1"/>
  <c r="AD1703" i="1" s="1"/>
  <c r="AH1703" i="1" s="1"/>
  <c r="AI1703" i="1" s="1"/>
  <c r="AF1703" i="1" s="1"/>
  <c r="Y1703" i="1"/>
  <c r="Z1703" i="1" s="1"/>
  <c r="AW1752" i="1"/>
  <c r="AX1752" i="1" s="1"/>
  <c r="AT1768" i="1"/>
  <c r="AR1768" i="1"/>
  <c r="AP1768" i="1"/>
  <c r="AI1728" i="1"/>
  <c r="AF1728" i="1" s="1"/>
  <c r="Y1695" i="1"/>
  <c r="Z1695" i="1" s="1"/>
  <c r="AA1695" i="1"/>
  <c r="AD1695" i="1" s="1"/>
  <c r="AH1695" i="1" s="1"/>
  <c r="AA1660" i="1"/>
  <c r="AD1660" i="1" s="1"/>
  <c r="AH1660" i="1" s="1"/>
  <c r="AI1660" i="1" s="1"/>
  <c r="AF1660" i="1" s="1"/>
  <c r="Y1660" i="1"/>
  <c r="Z1660" i="1" s="1"/>
  <c r="AA1636" i="1"/>
  <c r="AD1636" i="1" s="1"/>
  <c r="AH1636" i="1" s="1"/>
  <c r="AI1636" i="1" s="1"/>
  <c r="AF1636" i="1" s="1"/>
  <c r="Y1636" i="1"/>
  <c r="Z1636" i="1" s="1"/>
  <c r="Y1651" i="1"/>
  <c r="Z1651" i="1" s="1"/>
  <c r="AA1651" i="1"/>
  <c r="AD1651" i="1" s="1"/>
  <c r="AH1651" i="1" s="1"/>
  <c r="AI1651" i="1" s="1"/>
  <c r="AF1651" i="1" s="1"/>
  <c r="AT1681" i="1"/>
  <c r="AR1681" i="1"/>
  <c r="AP1681" i="1"/>
  <c r="AT1592" i="1"/>
  <c r="AR1592" i="1"/>
  <c r="AP1592" i="1"/>
  <c r="Y1685" i="1"/>
  <c r="Z1685" i="1" s="1"/>
  <c r="AA1685" i="1"/>
  <c r="AD1685" i="1" s="1"/>
  <c r="AH1685" i="1" s="1"/>
  <c r="AI1685" i="1" s="1"/>
  <c r="AF1685" i="1" s="1"/>
  <c r="AA1656" i="1"/>
  <c r="AD1656" i="1" s="1"/>
  <c r="AH1656" i="1" s="1"/>
  <c r="AI1656" i="1" s="1"/>
  <c r="AF1656" i="1" s="1"/>
  <c r="Y1656" i="1"/>
  <c r="Z1656" i="1" s="1"/>
  <c r="Y1633" i="1"/>
  <c r="Z1633" i="1" s="1"/>
  <c r="AA1633" i="1"/>
  <c r="AD1633" i="1" s="1"/>
  <c r="AH1633" i="1" s="1"/>
  <c r="AI1633" i="1" s="1"/>
  <c r="AF1633" i="1" s="1"/>
  <c r="AU1634" i="1"/>
  <c r="AS1634" i="1"/>
  <c r="AQ1634" i="1"/>
  <c r="AW1615" i="1"/>
  <c r="AX1615" i="1" s="1"/>
  <c r="AU1626" i="1"/>
  <c r="AS1626" i="1"/>
  <c r="AQ1626" i="1"/>
  <c r="Y1624" i="1"/>
  <c r="Z1624" i="1" s="1"/>
  <c r="AA1624" i="1"/>
  <c r="AD1624" i="1" s="1"/>
  <c r="AH1624" i="1" s="1"/>
  <c r="AI1624" i="1" s="1"/>
  <c r="AF1624" i="1" s="1"/>
  <c r="AU1578" i="1"/>
  <c r="AS1578" i="1"/>
  <c r="AQ1578" i="1"/>
  <c r="AA1586" i="1"/>
  <c r="AD1586" i="1" s="1"/>
  <c r="AH1586" i="1" s="1"/>
  <c r="AI1586" i="1" s="1"/>
  <c r="AF1586" i="1" s="1"/>
  <c r="Y1586" i="1"/>
  <c r="Z1586" i="1" s="1"/>
  <c r="AS1536" i="1"/>
  <c r="AQ1536" i="1"/>
  <c r="AU1536" i="1"/>
  <c r="AA1509" i="1"/>
  <c r="AD1509" i="1" s="1"/>
  <c r="AH1509" i="1" s="1"/>
  <c r="AI1509" i="1" s="1"/>
  <c r="AF1509" i="1" s="1"/>
  <c r="Y1509" i="1"/>
  <c r="Z1509" i="1" s="1"/>
  <c r="AA1516" i="1"/>
  <c r="AD1516" i="1" s="1"/>
  <c r="AH1516" i="1" s="1"/>
  <c r="AI1516" i="1" s="1"/>
  <c r="AF1516" i="1" s="1"/>
  <c r="Y1516" i="1"/>
  <c r="Z1516" i="1" s="1"/>
  <c r="AU1510" i="1"/>
  <c r="AQ1510" i="1"/>
  <c r="AS1510" i="1"/>
  <c r="AA1467" i="1"/>
  <c r="AD1467" i="1" s="1"/>
  <c r="AH1467" i="1" s="1"/>
  <c r="AI1467" i="1" s="1"/>
  <c r="AF1467" i="1" s="1"/>
  <c r="Y1467" i="1"/>
  <c r="Z1467" i="1" s="1"/>
  <c r="AW1502" i="1"/>
  <c r="AX1502" i="1" s="1"/>
  <c r="AA1533" i="1"/>
  <c r="AD1533" i="1" s="1"/>
  <c r="AH1533" i="1" s="1"/>
  <c r="AI1533" i="1" s="1"/>
  <c r="AF1533" i="1" s="1"/>
  <c r="Y1533" i="1"/>
  <c r="Z1533" i="1" s="1"/>
  <c r="AT1501" i="1"/>
  <c r="AR1501" i="1"/>
  <c r="AP1501" i="1"/>
  <c r="AS1454" i="1"/>
  <c r="AW1454" i="1" s="1"/>
  <c r="AX1454" i="1" s="1"/>
  <c r="AU1454" i="1"/>
  <c r="AQ1454" i="1"/>
  <c r="AR1373" i="1"/>
  <c r="AT1373" i="1"/>
  <c r="AP1373" i="1"/>
  <c r="AQ1415" i="1"/>
  <c r="AU1415" i="1"/>
  <c r="AS1415" i="1"/>
  <c r="AW1415" i="1" s="1"/>
  <c r="AX1415" i="1" s="1"/>
  <c r="AU1432" i="1"/>
  <c r="AS1432" i="1"/>
  <c r="AQ1432" i="1"/>
  <c r="Y1471" i="1"/>
  <c r="Z1471" i="1" s="1"/>
  <c r="AU1397" i="1"/>
  <c r="AQ1397" i="1"/>
  <c r="AS1397" i="1"/>
  <c r="AR1397" i="1"/>
  <c r="AT1397" i="1"/>
  <c r="AP1397" i="1"/>
  <c r="AR1330" i="1"/>
  <c r="AP1330" i="1"/>
  <c r="AT1330" i="1"/>
  <c r="AW1389" i="1"/>
  <c r="AX1389" i="1" s="1"/>
  <c r="AA1361" i="1"/>
  <c r="AD1361" i="1" s="1"/>
  <c r="AH1361" i="1" s="1"/>
  <c r="AI1361" i="1" s="1"/>
  <c r="AF1361" i="1" s="1"/>
  <c r="Y1361" i="1"/>
  <c r="Z1361" i="1" s="1"/>
  <c r="AR1354" i="1"/>
  <c r="AT1354" i="1"/>
  <c r="AP1354" i="1"/>
  <c r="AU1342" i="1"/>
  <c r="AQ1342" i="1"/>
  <c r="AS1342" i="1"/>
  <c r="AW1342" i="1" s="1"/>
  <c r="AX1342" i="1" s="1"/>
  <c r="AT1309" i="1"/>
  <c r="AR1309" i="1"/>
  <c r="AP1309" i="1"/>
  <c r="AD1363" i="1"/>
  <c r="AH1363" i="1" s="1"/>
  <c r="AI1363" i="1" s="1"/>
  <c r="AF1363" i="1" s="1"/>
  <c r="Y1270" i="1"/>
  <c r="Z1270" i="1" s="1"/>
  <c r="AA1270" i="1"/>
  <c r="AD1270" i="1" s="1"/>
  <c r="AH1270" i="1" s="1"/>
  <c r="AI1270" i="1" s="1"/>
  <c r="AF1270" i="1" s="1"/>
  <c r="AI1275" i="1"/>
  <c r="AF1275" i="1" s="1"/>
  <c r="AA1199" i="1"/>
  <c r="AD1199" i="1" s="1"/>
  <c r="AH1199" i="1" s="1"/>
  <c r="Y1199" i="1"/>
  <c r="Z1199" i="1" s="1"/>
  <c r="AW1276" i="1"/>
  <c r="AX1276" i="1" s="1"/>
  <c r="AW1253" i="1"/>
  <c r="AX1253" i="1" s="1"/>
  <c r="AW1230" i="1"/>
  <c r="AX1230" i="1" s="1"/>
  <c r="AA1210" i="1"/>
  <c r="AD1210" i="1" s="1"/>
  <c r="AH1210" i="1" s="1"/>
  <c r="AI1210" i="1" s="1"/>
  <c r="AF1210" i="1" s="1"/>
  <c r="Y1210" i="1"/>
  <c r="Z1210" i="1" s="1"/>
  <c r="AA1191" i="1"/>
  <c r="AD1191" i="1" s="1"/>
  <c r="AH1191" i="1" s="1"/>
  <c r="AI1191" i="1" s="1"/>
  <c r="AF1191" i="1" s="1"/>
  <c r="Y1191" i="1"/>
  <c r="Z1191" i="1" s="1"/>
  <c r="AS1166" i="1"/>
  <c r="AQ1166" i="1"/>
  <c r="AU1166" i="1"/>
  <c r="AT1199" i="1"/>
  <c r="AR1199" i="1"/>
  <c r="AP1199" i="1"/>
  <c r="AR1196" i="1"/>
  <c r="AT1196" i="1"/>
  <c r="AP1196" i="1"/>
  <c r="AA1182" i="1"/>
  <c r="AD1182" i="1" s="1"/>
  <c r="AH1182" i="1" s="1"/>
  <c r="AI1182" i="1" s="1"/>
  <c r="AF1182" i="1" s="1"/>
  <c r="Y1182" i="1"/>
  <c r="Z1182" i="1" s="1"/>
  <c r="Y1146" i="1"/>
  <c r="Z1146" i="1" s="1"/>
  <c r="AA1126" i="1"/>
  <c r="AD1126" i="1" s="1"/>
  <c r="AH1126" i="1" s="1"/>
  <c r="AI1126" i="1" s="1"/>
  <c r="AF1126" i="1" s="1"/>
  <c r="Y1126" i="1"/>
  <c r="Z1126" i="1" s="1"/>
  <c r="AA1108" i="1"/>
  <c r="AD1108" i="1" s="1"/>
  <c r="AH1108" i="1" s="1"/>
  <c r="AI1108" i="1" s="1"/>
  <c r="AF1108" i="1" s="1"/>
  <c r="Y1108" i="1"/>
  <c r="Z1108" i="1" s="1"/>
  <c r="AW1137" i="1"/>
  <c r="AX1137" i="1" s="1"/>
  <c r="AA1093" i="1"/>
  <c r="AD1093" i="1" s="1"/>
  <c r="AH1093" i="1" s="1"/>
  <c r="AI1093" i="1" s="1"/>
  <c r="AF1093" i="1" s="1"/>
  <c r="Y1093" i="1"/>
  <c r="Z1093" i="1" s="1"/>
  <c r="AW1112" i="1"/>
  <c r="AX1112" i="1" s="1"/>
  <c r="AT1091" i="1"/>
  <c r="AR1091" i="1"/>
  <c r="AP1091" i="1"/>
  <c r="AW1150" i="1"/>
  <c r="AX1150" i="1" s="1"/>
  <c r="AA1018" i="1"/>
  <c r="AD1018" i="1" s="1"/>
  <c r="AH1018" i="1" s="1"/>
  <c r="AI1018" i="1" s="1"/>
  <c r="AF1018" i="1" s="1"/>
  <c r="Y1018" i="1"/>
  <c r="Z1018" i="1" s="1"/>
  <c r="AA970" i="1"/>
  <c r="AD970" i="1" s="1"/>
  <c r="AH970" i="1" s="1"/>
  <c r="AI970" i="1" s="1"/>
  <c r="AF970" i="1" s="1"/>
  <c r="Y970" i="1"/>
  <c r="Z970" i="1" s="1"/>
  <c r="AA907" i="1"/>
  <c r="AD907" i="1" s="1"/>
  <c r="AH907" i="1" s="1"/>
  <c r="Y907" i="1"/>
  <c r="Z907" i="1" s="1"/>
  <c r="AA960" i="1"/>
  <c r="AD960" i="1" s="1"/>
  <c r="AH960" i="1" s="1"/>
  <c r="AI960" i="1" s="1"/>
  <c r="AF960" i="1" s="1"/>
  <c r="Y960" i="1"/>
  <c r="Z960" i="1" s="1"/>
  <c r="AA941" i="1"/>
  <c r="AD941" i="1" s="1"/>
  <c r="AH941" i="1" s="1"/>
  <c r="AI941" i="1" s="1"/>
  <c r="AF941" i="1" s="1"/>
  <c r="Y941" i="1"/>
  <c r="Z941" i="1" s="1"/>
  <c r="AW1030" i="1"/>
  <c r="AX1030" i="1" s="1"/>
  <c r="AA1014" i="1"/>
  <c r="AD1014" i="1" s="1"/>
  <c r="AH1014" i="1" s="1"/>
  <c r="AI1014" i="1" s="1"/>
  <c r="AF1014" i="1" s="1"/>
  <c r="Y1014" i="1"/>
  <c r="Z1014" i="1" s="1"/>
  <c r="AU906" i="1"/>
  <c r="AS906" i="1"/>
  <c r="AW906" i="1" s="1"/>
  <c r="AX906" i="1" s="1"/>
  <c r="AQ906" i="1"/>
  <c r="AW1017" i="1"/>
  <c r="AX1017" i="1" s="1"/>
  <c r="AW970" i="1"/>
  <c r="AX970" i="1" s="1"/>
  <c r="Y1017" i="1"/>
  <c r="Z1017" i="1" s="1"/>
  <c r="AU913" i="1"/>
  <c r="AS913" i="1"/>
  <c r="AQ913" i="1"/>
  <c r="AR934" i="1"/>
  <c r="AT934" i="1"/>
  <c r="AP934" i="1"/>
  <c r="AR890" i="1"/>
  <c r="AT890" i="1"/>
  <c r="AP890" i="1"/>
  <c r="Y785" i="1"/>
  <c r="Z785" i="1" s="1"/>
  <c r="AA785" i="1"/>
  <c r="AD785" i="1" s="1"/>
  <c r="AH785" i="1" s="1"/>
  <c r="AI785" i="1" s="1"/>
  <c r="AF785" i="1" s="1"/>
  <c r="AW869" i="1"/>
  <c r="AX869" i="1" s="1"/>
  <c r="AA867" i="1"/>
  <c r="AD867" i="1" s="1"/>
  <c r="AH867" i="1" s="1"/>
  <c r="AI867" i="1" s="1"/>
  <c r="AF867" i="1" s="1"/>
  <c r="Y867" i="1"/>
  <c r="Z867" i="1" s="1"/>
  <c r="AW799" i="1"/>
  <c r="AX799" i="1" s="1"/>
  <c r="AS884" i="1"/>
  <c r="AW884" i="1" s="1"/>
  <c r="AX884" i="1" s="1"/>
  <c r="AU884" i="1"/>
  <c r="AQ884" i="1"/>
  <c r="AI909" i="1"/>
  <c r="AF909" i="1" s="1"/>
  <c r="AU759" i="1"/>
  <c r="AS759" i="1"/>
  <c r="AW759" i="1" s="1"/>
  <c r="AX759" i="1" s="1"/>
  <c r="AQ759" i="1"/>
  <c r="AA840" i="1"/>
  <c r="AD840" i="1" s="1"/>
  <c r="AH840" i="1" s="1"/>
  <c r="AI840" i="1" s="1"/>
  <c r="AF840" i="1" s="1"/>
  <c r="Y840" i="1"/>
  <c r="Z840" i="1" s="1"/>
  <c r="AT741" i="1"/>
  <c r="AR741" i="1"/>
  <c r="AP741" i="1"/>
  <c r="AA737" i="1"/>
  <c r="AD737" i="1" s="1"/>
  <c r="AH737" i="1" s="1"/>
  <c r="AI737" i="1" s="1"/>
  <c r="AF737" i="1" s="1"/>
  <c r="Y737" i="1"/>
  <c r="Z737" i="1" s="1"/>
  <c r="AW786" i="1"/>
  <c r="AX786" i="1" s="1"/>
  <c r="AS657" i="1"/>
  <c r="AW657" i="1" s="1"/>
  <c r="AX657" i="1" s="1"/>
  <c r="AQ657" i="1"/>
  <c r="AU657" i="1"/>
  <c r="AS621" i="1"/>
  <c r="AQ621" i="1"/>
  <c r="AU621" i="1"/>
  <c r="AA834" i="1"/>
  <c r="AD834" i="1" s="1"/>
  <c r="AH834" i="1" s="1"/>
  <c r="AI834" i="1" s="1"/>
  <c r="AF834" i="1" s="1"/>
  <c r="Y834" i="1"/>
  <c r="Z834" i="1" s="1"/>
  <c r="AA822" i="1"/>
  <c r="AD822" i="1" s="1"/>
  <c r="AH822" i="1" s="1"/>
  <c r="AI822" i="1" s="1"/>
  <c r="AF822" i="1" s="1"/>
  <c r="Y822" i="1"/>
  <c r="Z822" i="1" s="1"/>
  <c r="AA727" i="1"/>
  <c r="AD727" i="1" s="1"/>
  <c r="AH727" i="1" s="1"/>
  <c r="AI727" i="1" s="1"/>
  <c r="AF727" i="1" s="1"/>
  <c r="Y727" i="1"/>
  <c r="Z727" i="1" s="1"/>
  <c r="Y749" i="1"/>
  <c r="Z749" i="1" s="1"/>
  <c r="AA749" i="1"/>
  <c r="AD749" i="1" s="1"/>
  <c r="AH749" i="1" s="1"/>
  <c r="AI749" i="1" s="1"/>
  <c r="AF749" i="1" s="1"/>
  <c r="AW688" i="1"/>
  <c r="AX688" i="1" s="1"/>
  <c r="AA659" i="1"/>
  <c r="AD659" i="1" s="1"/>
  <c r="AH659" i="1" s="1"/>
  <c r="AI659" i="1" s="1"/>
  <c r="AF659" i="1" s="1"/>
  <c r="Y659" i="1"/>
  <c r="Z659" i="1" s="1"/>
  <c r="AA641" i="1"/>
  <c r="AD641" i="1" s="1"/>
  <c r="AH641" i="1" s="1"/>
  <c r="AI641" i="1" s="1"/>
  <c r="AF641" i="1" s="1"/>
  <c r="Y641" i="1"/>
  <c r="Z641" i="1" s="1"/>
  <c r="AA617" i="1"/>
  <c r="AD617" i="1" s="1"/>
  <c r="AH617" i="1" s="1"/>
  <c r="AI617" i="1" s="1"/>
  <c r="AF617" i="1" s="1"/>
  <c r="Y617" i="1"/>
  <c r="Z617" i="1" s="1"/>
  <c r="AA593" i="1"/>
  <c r="AD593" i="1" s="1"/>
  <c r="AH593" i="1" s="1"/>
  <c r="AI593" i="1" s="1"/>
  <c r="AF593" i="1" s="1"/>
  <c r="Y593" i="1"/>
  <c r="Z593" i="1" s="1"/>
  <c r="AW815" i="1"/>
  <c r="AX815" i="1" s="1"/>
  <c r="AT594" i="1"/>
  <c r="AR594" i="1"/>
  <c r="AP594" i="1"/>
  <c r="AA638" i="1"/>
  <c r="AD638" i="1" s="1"/>
  <c r="AH638" i="1" s="1"/>
  <c r="AI638" i="1" s="1"/>
  <c r="AF638" i="1" s="1"/>
  <c r="Y638" i="1"/>
  <c r="Z638" i="1" s="1"/>
  <c r="AI579" i="1"/>
  <c r="AF579" i="1" s="1"/>
  <c r="AA566" i="1"/>
  <c r="AD566" i="1" s="1"/>
  <c r="AH566" i="1" s="1"/>
  <c r="AI566" i="1" s="1"/>
  <c r="AF566" i="1" s="1"/>
  <c r="Y566" i="1"/>
  <c r="Z566" i="1" s="1"/>
  <c r="AS484" i="1"/>
  <c r="AW484" i="1" s="1"/>
  <c r="AX484" i="1" s="1"/>
  <c r="AQ484" i="1"/>
  <c r="AU484" i="1"/>
  <c r="AW579" i="1"/>
  <c r="AX579" i="1" s="1"/>
  <c r="AA632" i="1"/>
  <c r="AD632" i="1" s="1"/>
  <c r="AH632" i="1" s="1"/>
  <c r="AI632" i="1" s="1"/>
  <c r="AF632" i="1" s="1"/>
  <c r="Y632" i="1"/>
  <c r="Z632" i="1" s="1"/>
  <c r="AU506" i="1"/>
  <c r="AS506" i="1"/>
  <c r="AW506" i="1" s="1"/>
  <c r="AX506" i="1" s="1"/>
  <c r="AQ506" i="1"/>
  <c r="AU488" i="1"/>
  <c r="AS488" i="1"/>
  <c r="AQ488" i="1"/>
  <c r="AU481" i="1"/>
  <c r="AS481" i="1"/>
  <c r="AW481" i="1" s="1"/>
  <c r="AX481" i="1" s="1"/>
  <c r="AQ481" i="1"/>
  <c r="AT567" i="1"/>
  <c r="AR567" i="1"/>
  <c r="AP567" i="1"/>
  <c r="AA478" i="1"/>
  <c r="AD478" i="1" s="1"/>
  <c r="AH478" i="1" s="1"/>
  <c r="AI478" i="1" s="1"/>
  <c r="AF478" i="1" s="1"/>
  <c r="Y478" i="1"/>
  <c r="Z478" i="1" s="1"/>
  <c r="AA460" i="1"/>
  <c r="AD460" i="1" s="1"/>
  <c r="AH460" i="1" s="1"/>
  <c r="AI460" i="1" s="1"/>
  <c r="AF460" i="1" s="1"/>
  <c r="Y460" i="1"/>
  <c r="Z460" i="1" s="1"/>
  <c r="AA442" i="1"/>
  <c r="AD442" i="1" s="1"/>
  <c r="AH442" i="1" s="1"/>
  <c r="AI442" i="1" s="1"/>
  <c r="AF442" i="1" s="1"/>
  <c r="Y442" i="1"/>
  <c r="Z442" i="1" s="1"/>
  <c r="AA424" i="1"/>
  <c r="AD424" i="1" s="1"/>
  <c r="AH424" i="1" s="1"/>
  <c r="AI424" i="1" s="1"/>
  <c r="AF424" i="1" s="1"/>
  <c r="Y424" i="1"/>
  <c r="Z424" i="1" s="1"/>
  <c r="AA412" i="1"/>
  <c r="AD412" i="1" s="1"/>
  <c r="AH412" i="1" s="1"/>
  <c r="AI412" i="1" s="1"/>
  <c r="AF412" i="1" s="1"/>
  <c r="Y412" i="1"/>
  <c r="Z412" i="1" s="1"/>
  <c r="AA414" i="1"/>
  <c r="AD414" i="1" s="1"/>
  <c r="AH414" i="1" s="1"/>
  <c r="AI414" i="1" s="1"/>
  <c r="AF414" i="1" s="1"/>
  <c r="Y414" i="1"/>
  <c r="Z414" i="1" s="1"/>
  <c r="AA393" i="1"/>
  <c r="AD393" i="1" s="1"/>
  <c r="AH393" i="1" s="1"/>
  <c r="AI393" i="1" s="1"/>
  <c r="AF393" i="1" s="1"/>
  <c r="Y393" i="1"/>
  <c r="Z393" i="1" s="1"/>
  <c r="AT382" i="1"/>
  <c r="AR382" i="1"/>
  <c r="AP382" i="1"/>
  <c r="AS338" i="1"/>
  <c r="AW338" i="1" s="1"/>
  <c r="AX338" i="1" s="1"/>
  <c r="AQ338" i="1"/>
  <c r="AU338" i="1"/>
  <c r="AU362" i="1"/>
  <c r="AS362" i="1"/>
  <c r="AW362" i="1" s="1"/>
  <c r="AX362" i="1" s="1"/>
  <c r="AQ362" i="1"/>
  <c r="AD392" i="1"/>
  <c r="AH392" i="1" s="1"/>
  <c r="AA352" i="1"/>
  <c r="AD352" i="1" s="1"/>
  <c r="AH352" i="1" s="1"/>
  <c r="AI352" i="1" s="1"/>
  <c r="AF352" i="1" s="1"/>
  <c r="Y352" i="1"/>
  <c r="Z352" i="1" s="1"/>
  <c r="AA400" i="1"/>
  <c r="AD400" i="1" s="1"/>
  <c r="AH400" i="1" s="1"/>
  <c r="AI400" i="1" s="1"/>
  <c r="AF400" i="1" s="1"/>
  <c r="Y400" i="1"/>
  <c r="Z400" i="1" s="1"/>
  <c r="Y455" i="1"/>
  <c r="Z455" i="1" s="1"/>
  <c r="Y431" i="1"/>
  <c r="Z431" i="1" s="1"/>
  <c r="Y361" i="1"/>
  <c r="Z361" i="1" s="1"/>
  <c r="Y349" i="1"/>
  <c r="Z349" i="1" s="1"/>
  <c r="AA194" i="1"/>
  <c r="AD194" i="1" s="1"/>
  <c r="AH194" i="1" s="1"/>
  <c r="AI194" i="1" s="1"/>
  <c r="AF194" i="1" s="1"/>
  <c r="Y194" i="1"/>
  <c r="Z194" i="1" s="1"/>
  <c r="AA161" i="1"/>
  <c r="AD161" i="1" s="1"/>
  <c r="AH161" i="1" s="1"/>
  <c r="AI161" i="1" s="1"/>
  <c r="AF161" i="1" s="1"/>
  <c r="Y161" i="1"/>
  <c r="Z161" i="1" s="1"/>
  <c r="AA125" i="1"/>
  <c r="AD125" i="1" s="1"/>
  <c r="AH125" i="1" s="1"/>
  <c r="AI125" i="1" s="1"/>
  <c r="AF125" i="1" s="1"/>
  <c r="Y125" i="1"/>
  <c r="Z125" i="1" s="1"/>
  <c r="AA89" i="1"/>
  <c r="AD89" i="1" s="1"/>
  <c r="AH89" i="1" s="1"/>
  <c r="AI89" i="1" s="1"/>
  <c r="AF89" i="1" s="1"/>
  <c r="Y89" i="1"/>
  <c r="Z89" i="1" s="1"/>
  <c r="AA154" i="1"/>
  <c r="AD154" i="1" s="1"/>
  <c r="AH154" i="1" s="1"/>
  <c r="AI154" i="1" s="1"/>
  <c r="AF154" i="1" s="1"/>
  <c r="Y154" i="1"/>
  <c r="Z154" i="1" s="1"/>
  <c r="Y296" i="1"/>
  <c r="Z296" i="1" s="1"/>
  <c r="AA202" i="1"/>
  <c r="AD202" i="1" s="1"/>
  <c r="AH202" i="1" s="1"/>
  <c r="AI202" i="1" s="1"/>
  <c r="AF202" i="1" s="1"/>
  <c r="Y202" i="1"/>
  <c r="Z202" i="1" s="1"/>
  <c r="AU179" i="1"/>
  <c r="AS179" i="1"/>
  <c r="AW179" i="1" s="1"/>
  <c r="AX179" i="1" s="1"/>
  <c r="AQ179" i="1"/>
  <c r="AW212" i="1"/>
  <c r="AX212" i="1" s="1"/>
  <c r="AA74" i="1"/>
  <c r="AD74" i="1" s="1"/>
  <c r="AH74" i="1" s="1"/>
  <c r="AI74" i="1" s="1"/>
  <c r="AF74" i="1" s="1"/>
  <c r="Y74" i="1"/>
  <c r="Z74" i="1" s="1"/>
  <c r="AA44" i="1"/>
  <c r="AD44" i="1" s="1"/>
  <c r="AH44" i="1" s="1"/>
  <c r="AI44" i="1" s="1"/>
  <c r="AF44" i="1" s="1"/>
  <c r="Y44" i="1"/>
  <c r="Z44" i="1" s="1"/>
  <c r="AA43" i="1"/>
  <c r="AD43" i="1" s="1"/>
  <c r="AH43" i="1" s="1"/>
  <c r="AI43" i="1" s="1"/>
  <c r="AF43" i="1" s="1"/>
  <c r="Y43" i="1"/>
  <c r="Z43" i="1" s="1"/>
  <c r="AA25" i="1"/>
  <c r="AD25" i="1" s="1"/>
  <c r="AH25" i="1" s="1"/>
  <c r="AI25" i="1" s="1"/>
  <c r="AF25" i="1" s="1"/>
  <c r="Y25" i="1"/>
  <c r="Z25" i="1" s="1"/>
  <c r="AA26" i="1"/>
  <c r="AD26" i="1" s="1"/>
  <c r="AH26" i="1" s="1"/>
  <c r="AI26" i="1" s="1"/>
  <c r="AF26" i="1" s="1"/>
  <c r="Y26" i="1"/>
  <c r="Z26" i="1" s="1"/>
  <c r="AW24" i="1"/>
  <c r="AX24" i="1" s="1"/>
  <c r="AA13" i="1"/>
  <c r="AD13" i="1" s="1"/>
  <c r="AH13" i="1" s="1"/>
  <c r="AI13" i="1" s="1"/>
  <c r="AF13" i="1" s="1"/>
  <c r="Y13" i="1"/>
  <c r="Z13" i="1" s="1"/>
  <c r="AW18" i="1"/>
  <c r="AX18" i="1" s="1"/>
  <c r="AW2465" i="1"/>
  <c r="AX2465" i="1" s="1"/>
  <c r="AW2182" i="1"/>
  <c r="AX2182" i="1" s="1"/>
  <c r="AA1990" i="1"/>
  <c r="AD1990" i="1" s="1"/>
  <c r="AH1990" i="1" s="1"/>
  <c r="AI1990" i="1" s="1"/>
  <c r="AF1990" i="1" s="1"/>
  <c r="Y1990" i="1"/>
  <c r="Z1990" i="1" s="1"/>
  <c r="AU1974" i="1"/>
  <c r="AS1974" i="1"/>
  <c r="AQ1974" i="1"/>
  <c r="AA1939" i="1"/>
  <c r="AD1939" i="1" s="1"/>
  <c r="AH1939" i="1" s="1"/>
  <c r="AI1939" i="1" s="1"/>
  <c r="AF1939" i="1" s="1"/>
  <c r="Y1939" i="1"/>
  <c r="Z1939" i="1" s="1"/>
  <c r="AU1962" i="1"/>
  <c r="AQ1962" i="1"/>
  <c r="AS1962" i="1"/>
  <c r="AA1938" i="1"/>
  <c r="AD1938" i="1" s="1"/>
  <c r="AH1938" i="1" s="1"/>
  <c r="AI1938" i="1" s="1"/>
  <c r="AF1938" i="1" s="1"/>
  <c r="Y1938" i="1"/>
  <c r="Z1938" i="1" s="1"/>
  <c r="AW1956" i="1"/>
  <c r="AX1956" i="1" s="1"/>
  <c r="Y1912" i="1"/>
  <c r="Z1912" i="1" s="1"/>
  <c r="AA1912" i="1"/>
  <c r="AD1912" i="1" s="1"/>
  <c r="AH1912" i="1" s="1"/>
  <c r="AI1912" i="1" s="1"/>
  <c r="AF1912" i="1" s="1"/>
  <c r="AT1903" i="1"/>
  <c r="AR1903" i="1"/>
  <c r="AP1903" i="1"/>
  <c r="Y1924" i="1"/>
  <c r="Z1924" i="1" s="1"/>
  <c r="AR1910" i="1"/>
  <c r="AT1910" i="1"/>
  <c r="AP1910" i="1"/>
  <c r="AW1905" i="1"/>
  <c r="AX1905" i="1" s="1"/>
  <c r="AA1882" i="1"/>
  <c r="AD1882" i="1" s="1"/>
  <c r="AH1882" i="1" s="1"/>
  <c r="AI1882" i="1" s="1"/>
  <c r="AF1882" i="1" s="1"/>
  <c r="Y1882" i="1"/>
  <c r="Z1882" i="1" s="1"/>
  <c r="AW1898" i="1"/>
  <c r="AX1898" i="1" s="1"/>
  <c r="AD1901" i="1"/>
  <c r="AH1901" i="1" s="1"/>
  <c r="AQ1847" i="1"/>
  <c r="AU1847" i="1"/>
  <c r="AS1847" i="1"/>
  <c r="AI1829" i="1"/>
  <c r="AF1829" i="1" s="1"/>
  <c r="AU1824" i="1"/>
  <c r="AS1824" i="1"/>
  <c r="AQ1824" i="1"/>
  <c r="AU1827" i="1"/>
  <c r="AS1827" i="1"/>
  <c r="AQ1827" i="1"/>
  <c r="AW1814" i="1"/>
  <c r="AX1814" i="1" s="1"/>
  <c r="AC1815" i="1"/>
  <c r="AD1815" i="1" s="1"/>
  <c r="AH1815" i="1" s="1"/>
  <c r="AI1815" i="1" s="1"/>
  <c r="AF1815" i="1" s="1"/>
  <c r="Y1815" i="1"/>
  <c r="Z1815" i="1" s="1"/>
  <c r="AW1800" i="1"/>
  <c r="AX1800" i="1" s="1"/>
  <c r="AD1799" i="1"/>
  <c r="AH1799" i="1" s="1"/>
  <c r="AI1799" i="1" s="1"/>
  <c r="AF1799" i="1" s="1"/>
  <c r="AA1821" i="1"/>
  <c r="AD1821" i="1" s="1"/>
  <c r="AH1821" i="1" s="1"/>
  <c r="AI1821" i="1" s="1"/>
  <c r="AF1821" i="1" s="1"/>
  <c r="Y1821" i="1"/>
  <c r="Z1821" i="1" s="1"/>
  <c r="AU1790" i="1"/>
  <c r="AS1790" i="1"/>
  <c r="AW1790" i="1" s="1"/>
  <c r="AX1790" i="1" s="1"/>
  <c r="AQ1790" i="1"/>
  <c r="AT1792" i="1"/>
  <c r="AR1792" i="1"/>
  <c r="AP1792" i="1"/>
  <c r="AA1791" i="1"/>
  <c r="AD1791" i="1" s="1"/>
  <c r="AH1791" i="1" s="1"/>
  <c r="AI1791" i="1" s="1"/>
  <c r="AF1791" i="1" s="1"/>
  <c r="Y1791" i="1"/>
  <c r="Z1791" i="1" s="1"/>
  <c r="AS1771" i="1"/>
  <c r="AU1771" i="1"/>
  <c r="AQ1771" i="1"/>
  <c r="AS1776" i="1"/>
  <c r="AW1776" i="1" s="1"/>
  <c r="AX1776" i="1" s="1"/>
  <c r="AU1776" i="1"/>
  <c r="AQ1776" i="1"/>
  <c r="Y1773" i="1"/>
  <c r="Z1773" i="1" s="1"/>
  <c r="AA1773" i="1"/>
  <c r="AD1773" i="1" s="1"/>
  <c r="AH1773" i="1" s="1"/>
  <c r="AI1773" i="1" s="1"/>
  <c r="AF1773" i="1" s="1"/>
  <c r="AI1783" i="1"/>
  <c r="AF1783" i="1" s="1"/>
  <c r="AA1715" i="1"/>
  <c r="AD1715" i="1" s="1"/>
  <c r="AH1715" i="1" s="1"/>
  <c r="AI1715" i="1" s="1"/>
  <c r="AF1715" i="1" s="1"/>
  <c r="Y1715" i="1"/>
  <c r="Z1715" i="1" s="1"/>
  <c r="AS1691" i="1"/>
  <c r="AU1691" i="1"/>
  <c r="AQ1691" i="1"/>
  <c r="AQ1730" i="1"/>
  <c r="AS1730" i="1"/>
  <c r="AU1730" i="1"/>
  <c r="AW1733" i="1"/>
  <c r="AX1733" i="1" s="1"/>
  <c r="Y1752" i="1"/>
  <c r="Z1752" i="1" s="1"/>
  <c r="AA1752" i="1"/>
  <c r="AD1752" i="1" s="1"/>
  <c r="AH1752" i="1" s="1"/>
  <c r="AW1702" i="1"/>
  <c r="AX1702" i="1" s="1"/>
  <c r="Y1723" i="1"/>
  <c r="Z1723" i="1" s="1"/>
  <c r="AA1723" i="1"/>
  <c r="AD1723" i="1" s="1"/>
  <c r="AH1723" i="1" s="1"/>
  <c r="AI1723" i="1" s="1"/>
  <c r="AF1723" i="1" s="1"/>
  <c r="AA1697" i="1"/>
  <c r="AD1697" i="1" s="1"/>
  <c r="AH1697" i="1" s="1"/>
  <c r="AI1697" i="1" s="1"/>
  <c r="AF1697" i="1" s="1"/>
  <c r="Y1697" i="1"/>
  <c r="Z1697" i="1" s="1"/>
  <c r="AI1768" i="1"/>
  <c r="AF1768" i="1" s="1"/>
  <c r="AW1712" i="1"/>
  <c r="AX1712" i="1" s="1"/>
  <c r="AW1651" i="1"/>
  <c r="AX1651" i="1" s="1"/>
  <c r="Y1673" i="1"/>
  <c r="Z1673" i="1" s="1"/>
  <c r="AA1724" i="1"/>
  <c r="AD1724" i="1" s="1"/>
  <c r="AH1724" i="1" s="1"/>
  <c r="Y1724" i="1"/>
  <c r="Z1724" i="1" s="1"/>
  <c r="AW1679" i="1"/>
  <c r="AX1679" i="1" s="1"/>
  <c r="AT1625" i="1"/>
  <c r="AR1625" i="1"/>
  <c r="AP1625" i="1"/>
  <c r="AW1685" i="1"/>
  <c r="AX1685" i="1" s="1"/>
  <c r="AW1633" i="1"/>
  <c r="AX1633" i="1" s="1"/>
  <c r="Y1612" i="1"/>
  <c r="Z1612" i="1" s="1"/>
  <c r="AA1612" i="1"/>
  <c r="AD1612" i="1" s="1"/>
  <c r="AH1612" i="1" s="1"/>
  <c r="AI1612" i="1" s="1"/>
  <c r="AF1612" i="1" s="1"/>
  <c r="AW1624" i="1"/>
  <c r="AX1624" i="1" s="1"/>
  <c r="Y1631" i="1"/>
  <c r="Z1631" i="1" s="1"/>
  <c r="Y1616" i="1"/>
  <c r="Z1616" i="1" s="1"/>
  <c r="AA1616" i="1"/>
  <c r="AD1616" i="1" s="1"/>
  <c r="AH1616" i="1" s="1"/>
  <c r="AI1616" i="1" s="1"/>
  <c r="AF1616" i="1" s="1"/>
  <c r="AA1598" i="1"/>
  <c r="AD1598" i="1" s="1"/>
  <c r="AH1598" i="1" s="1"/>
  <c r="Y1598" i="1"/>
  <c r="Z1598" i="1" s="1"/>
  <c r="AR1634" i="1"/>
  <c r="AT1634" i="1"/>
  <c r="AP1634" i="1"/>
  <c r="AU1575" i="1"/>
  <c r="AS1575" i="1"/>
  <c r="AQ1575" i="1"/>
  <c r="AA1563" i="1"/>
  <c r="AD1563" i="1" s="1"/>
  <c r="AH1563" i="1" s="1"/>
  <c r="AI1563" i="1" s="1"/>
  <c r="AF1563" i="1" s="1"/>
  <c r="Y1563" i="1"/>
  <c r="Z1563" i="1" s="1"/>
  <c r="AU1545" i="1"/>
  <c r="AS1545" i="1"/>
  <c r="AQ1545" i="1"/>
  <c r="AI1568" i="1"/>
  <c r="AF1568" i="1" s="1"/>
  <c r="Y1580" i="1"/>
  <c r="Z1580" i="1" s="1"/>
  <c r="AA1580" i="1"/>
  <c r="AD1580" i="1" s="1"/>
  <c r="AH1580" i="1" s="1"/>
  <c r="AP1580" i="1"/>
  <c r="AT1580" i="1"/>
  <c r="AR1580" i="1"/>
  <c r="AT1517" i="1"/>
  <c r="AP1517" i="1"/>
  <c r="AR1517" i="1"/>
  <c r="AA1506" i="1"/>
  <c r="AD1506" i="1" s="1"/>
  <c r="AH1506" i="1" s="1"/>
  <c r="AI1506" i="1" s="1"/>
  <c r="AF1506" i="1" s="1"/>
  <c r="Y1506" i="1"/>
  <c r="Z1506" i="1" s="1"/>
  <c r="AT1495" i="1"/>
  <c r="AR1495" i="1"/>
  <c r="AP1495" i="1"/>
  <c r="AA1455" i="1"/>
  <c r="AD1455" i="1" s="1"/>
  <c r="AH1455" i="1" s="1"/>
  <c r="AI1455" i="1" s="1"/>
  <c r="AF1455" i="1" s="1"/>
  <c r="Y1455" i="1"/>
  <c r="Z1455" i="1" s="1"/>
  <c r="AT1480" i="1"/>
  <c r="AR1480" i="1"/>
  <c r="AP1480" i="1"/>
  <c r="AW1516" i="1"/>
  <c r="AX1516" i="1" s="1"/>
  <c r="AT1489" i="1"/>
  <c r="AR1489" i="1"/>
  <c r="AP1489" i="1"/>
  <c r="AW1467" i="1"/>
  <c r="AX1467" i="1" s="1"/>
  <c r="AA1522" i="1"/>
  <c r="AD1522" i="1" s="1"/>
  <c r="AH1522" i="1" s="1"/>
  <c r="AI1522" i="1" s="1"/>
  <c r="AF1522" i="1" s="1"/>
  <c r="Y1522" i="1"/>
  <c r="Z1522" i="1" s="1"/>
  <c r="AA1443" i="1"/>
  <c r="AD1443" i="1" s="1"/>
  <c r="AH1443" i="1" s="1"/>
  <c r="AI1443" i="1" s="1"/>
  <c r="AF1443" i="1" s="1"/>
  <c r="Y1443" i="1"/>
  <c r="Z1443" i="1" s="1"/>
  <c r="AA1501" i="1"/>
  <c r="AD1501" i="1" s="1"/>
  <c r="AH1501" i="1" s="1"/>
  <c r="AI1501" i="1" s="1"/>
  <c r="AF1501" i="1" s="1"/>
  <c r="Y1501" i="1"/>
  <c r="Z1501" i="1" s="1"/>
  <c r="AW1471" i="1"/>
  <c r="AX1471" i="1" s="1"/>
  <c r="AR1448" i="1"/>
  <c r="AP1448" i="1"/>
  <c r="AT1448" i="1"/>
  <c r="AU1472" i="1"/>
  <c r="AS1472" i="1"/>
  <c r="AQ1472" i="1"/>
  <c r="AR1472" i="1"/>
  <c r="AP1472" i="1"/>
  <c r="AT1472" i="1"/>
  <c r="Y1396" i="1"/>
  <c r="Z1396" i="1" s="1"/>
  <c r="AI1389" i="1"/>
  <c r="AF1389" i="1" s="1"/>
  <c r="Y1394" i="1"/>
  <c r="Z1394" i="1" s="1"/>
  <c r="AB1384" i="1"/>
  <c r="AD1384" i="1" s="1"/>
  <c r="AH1384" i="1" s="1"/>
  <c r="AI1384" i="1" s="1"/>
  <c r="AF1384" i="1" s="1"/>
  <c r="Y1384" i="1"/>
  <c r="Z1384" i="1" s="1"/>
  <c r="AW1361" i="1"/>
  <c r="AX1361" i="1" s="1"/>
  <c r="AR1360" i="1"/>
  <c r="AP1360" i="1"/>
  <c r="AT1360" i="1"/>
  <c r="AA1369" i="1"/>
  <c r="AD1369" i="1" s="1"/>
  <c r="AH1369" i="1" s="1"/>
  <c r="AI1369" i="1" s="1"/>
  <c r="AF1369" i="1" s="1"/>
  <c r="Y1369" i="1"/>
  <c r="Z1369" i="1" s="1"/>
  <c r="AA1364" i="1"/>
  <c r="AD1364" i="1" s="1"/>
  <c r="AH1364" i="1" s="1"/>
  <c r="AI1364" i="1" s="1"/>
  <c r="AF1364" i="1" s="1"/>
  <c r="Y1364" i="1"/>
  <c r="Z1364" i="1" s="1"/>
  <c r="AW1318" i="1"/>
  <c r="AX1318" i="1" s="1"/>
  <c r="AI1327" i="1"/>
  <c r="AF1327" i="1" s="1"/>
  <c r="AU1257" i="1"/>
  <c r="AS1257" i="1"/>
  <c r="AQ1257" i="1"/>
  <c r="Y1275" i="1"/>
  <c r="Z1275" i="1" s="1"/>
  <c r="AI1223" i="1"/>
  <c r="AF1223" i="1" s="1"/>
  <c r="Y1249" i="1"/>
  <c r="Z1249" i="1" s="1"/>
  <c r="AA1249" i="1"/>
  <c r="AD1249" i="1" s="1"/>
  <c r="AH1249" i="1" s="1"/>
  <c r="AI1249" i="1" s="1"/>
  <c r="AF1249" i="1" s="1"/>
  <c r="AR1272" i="1"/>
  <c r="AT1272" i="1"/>
  <c r="AP1272" i="1"/>
  <c r="AQ1241" i="1"/>
  <c r="AU1241" i="1"/>
  <c r="AS1241" i="1"/>
  <c r="AA1215" i="1"/>
  <c r="AD1215" i="1" s="1"/>
  <c r="AH1215" i="1" s="1"/>
  <c r="AI1215" i="1" s="1"/>
  <c r="AF1215" i="1" s="1"/>
  <c r="Y1215" i="1"/>
  <c r="Z1215" i="1" s="1"/>
  <c r="AT1250" i="1"/>
  <c r="AR1250" i="1"/>
  <c r="AP1250" i="1"/>
  <c r="AW1210" i="1"/>
  <c r="AX1210" i="1" s="1"/>
  <c r="AQ1277" i="1"/>
  <c r="AU1277" i="1"/>
  <c r="AS1277" i="1"/>
  <c r="AW1277" i="1" s="1"/>
  <c r="AX1277" i="1" s="1"/>
  <c r="AW1211" i="1"/>
  <c r="AX1211" i="1" s="1"/>
  <c r="AT1232" i="1"/>
  <c r="AR1232" i="1"/>
  <c r="AP1232" i="1"/>
  <c r="AU1156" i="1"/>
  <c r="AS1156" i="1"/>
  <c r="AW1156" i="1" s="1"/>
  <c r="AX1156" i="1" s="1"/>
  <c r="AQ1156" i="1"/>
  <c r="AU1165" i="1"/>
  <c r="AS1165" i="1"/>
  <c r="AQ1165" i="1"/>
  <c r="AQ1199" i="1"/>
  <c r="AS1199" i="1"/>
  <c r="AW1199" i="1" s="1"/>
  <c r="AX1199" i="1" s="1"/>
  <c r="AU1199" i="1"/>
  <c r="AA1180" i="1"/>
  <c r="AD1180" i="1" s="1"/>
  <c r="AH1180" i="1" s="1"/>
  <c r="AI1180" i="1" s="1"/>
  <c r="AF1180" i="1" s="1"/>
  <c r="Y1180" i="1"/>
  <c r="Z1180" i="1" s="1"/>
  <c r="AW1185" i="1"/>
  <c r="AX1185" i="1" s="1"/>
  <c r="AU1159" i="1"/>
  <c r="AS1159" i="1"/>
  <c r="AW1159" i="1" s="1"/>
  <c r="AX1159" i="1" s="1"/>
  <c r="AQ1159" i="1"/>
  <c r="AT1075" i="1"/>
  <c r="AR1075" i="1"/>
  <c r="AP1075" i="1"/>
  <c r="AA1043" i="1"/>
  <c r="AD1043" i="1" s="1"/>
  <c r="AH1043" i="1" s="1"/>
  <c r="AI1043" i="1" s="1"/>
  <c r="AF1043" i="1" s="1"/>
  <c r="Y1043" i="1"/>
  <c r="Z1043" i="1" s="1"/>
  <c r="AW1131" i="1"/>
  <c r="AX1131" i="1" s="1"/>
  <c r="AA1123" i="1"/>
  <c r="AD1123" i="1" s="1"/>
  <c r="AH1123" i="1" s="1"/>
  <c r="AI1123" i="1" s="1"/>
  <c r="AF1123" i="1" s="1"/>
  <c r="Y1123" i="1"/>
  <c r="Z1123" i="1" s="1"/>
  <c r="AW1093" i="1"/>
  <c r="AX1093" i="1" s="1"/>
  <c r="AW1130" i="1"/>
  <c r="AX1130" i="1" s="1"/>
  <c r="AW1110" i="1"/>
  <c r="AX1110" i="1" s="1"/>
  <c r="AA1009" i="1"/>
  <c r="AD1009" i="1" s="1"/>
  <c r="AH1009" i="1" s="1"/>
  <c r="AI1009" i="1" s="1"/>
  <c r="AF1009" i="1" s="1"/>
  <c r="Y1009" i="1"/>
  <c r="Z1009" i="1" s="1"/>
  <c r="AA978" i="1"/>
  <c r="AD978" i="1" s="1"/>
  <c r="AH978" i="1" s="1"/>
  <c r="AI978" i="1" s="1"/>
  <c r="AF978" i="1" s="1"/>
  <c r="Y978" i="1"/>
  <c r="Z978" i="1" s="1"/>
  <c r="AA1000" i="1"/>
  <c r="AD1000" i="1" s="1"/>
  <c r="AH1000" i="1" s="1"/>
  <c r="AI1000" i="1" s="1"/>
  <c r="AF1000" i="1" s="1"/>
  <c r="Y1000" i="1"/>
  <c r="Z1000" i="1" s="1"/>
  <c r="AW957" i="1"/>
  <c r="AX957" i="1" s="1"/>
  <c r="AT963" i="1"/>
  <c r="AP963" i="1"/>
  <c r="AR963" i="1"/>
  <c r="AW958" i="1"/>
  <c r="AX958" i="1" s="1"/>
  <c r="Y998" i="1"/>
  <c r="Z998" i="1" s="1"/>
  <c r="AA905" i="1"/>
  <c r="AD905" i="1" s="1"/>
  <c r="AH905" i="1" s="1"/>
  <c r="AI905" i="1" s="1"/>
  <c r="AF905" i="1" s="1"/>
  <c r="Y905" i="1"/>
  <c r="Z905" i="1" s="1"/>
  <c r="AW1023" i="1"/>
  <c r="AX1023" i="1" s="1"/>
  <c r="AW984" i="1"/>
  <c r="AX984" i="1" s="1"/>
  <c r="AA856" i="1"/>
  <c r="AD856" i="1" s="1"/>
  <c r="AH856" i="1" s="1"/>
  <c r="AI856" i="1" s="1"/>
  <c r="AF856" i="1" s="1"/>
  <c r="Y856" i="1"/>
  <c r="Z856" i="1" s="1"/>
  <c r="AA813" i="1"/>
  <c r="AD813" i="1" s="1"/>
  <c r="AH813" i="1" s="1"/>
  <c r="AI813" i="1" s="1"/>
  <c r="AF813" i="1" s="1"/>
  <c r="Y813" i="1"/>
  <c r="Z813" i="1" s="1"/>
  <c r="AW735" i="1"/>
  <c r="AX735" i="1" s="1"/>
  <c r="AA680" i="1"/>
  <c r="AD680" i="1" s="1"/>
  <c r="AH680" i="1" s="1"/>
  <c r="AI680" i="1" s="1"/>
  <c r="AF680" i="1" s="1"/>
  <c r="Y680" i="1"/>
  <c r="Z680" i="1" s="1"/>
  <c r="AW737" i="1"/>
  <c r="AX737" i="1" s="1"/>
  <c r="AW792" i="1"/>
  <c r="AX792" i="1" s="1"/>
  <c r="AA762" i="1"/>
  <c r="AD762" i="1" s="1"/>
  <c r="AH762" i="1" s="1"/>
  <c r="AI762" i="1" s="1"/>
  <c r="AF762" i="1" s="1"/>
  <c r="Y762" i="1"/>
  <c r="Z762" i="1" s="1"/>
  <c r="AT723" i="1"/>
  <c r="AR723" i="1"/>
  <c r="AP723" i="1"/>
  <c r="AT687" i="1"/>
  <c r="AR687" i="1"/>
  <c r="AP687" i="1"/>
  <c r="AT663" i="1"/>
  <c r="AR663" i="1"/>
  <c r="AP663" i="1"/>
  <c r="AT639" i="1"/>
  <c r="AR639" i="1"/>
  <c r="AP639" i="1"/>
  <c r="AT615" i="1"/>
  <c r="AR615" i="1"/>
  <c r="AP615" i="1"/>
  <c r="AW749" i="1"/>
  <c r="AX749" i="1" s="1"/>
  <c r="AW640" i="1"/>
  <c r="AX640" i="1" s="1"/>
  <c r="AW616" i="1"/>
  <c r="AX616" i="1" s="1"/>
  <c r="AU732" i="1"/>
  <c r="AS732" i="1"/>
  <c r="AW732" i="1" s="1"/>
  <c r="AX732" i="1" s="1"/>
  <c r="AQ732" i="1"/>
  <c r="AT576" i="1"/>
  <c r="AR576" i="1"/>
  <c r="AP576" i="1"/>
  <c r="AW638" i="1"/>
  <c r="AX638" i="1" s="1"/>
  <c r="AS478" i="1"/>
  <c r="AW478" i="1" s="1"/>
  <c r="AX478" i="1" s="1"/>
  <c r="AQ478" i="1"/>
  <c r="AU478" i="1"/>
  <c r="AW607" i="1"/>
  <c r="AX607" i="1" s="1"/>
  <c r="AA481" i="1"/>
  <c r="AD481" i="1" s="1"/>
  <c r="AH481" i="1" s="1"/>
  <c r="Y481" i="1"/>
  <c r="Z481" i="1" s="1"/>
  <c r="AA445" i="1"/>
  <c r="AD445" i="1" s="1"/>
  <c r="AH445" i="1" s="1"/>
  <c r="AI445" i="1" s="1"/>
  <c r="AF445" i="1" s="1"/>
  <c r="Y445" i="1"/>
  <c r="Z445" i="1" s="1"/>
  <c r="AW632" i="1"/>
  <c r="AX632" i="1" s="1"/>
  <c r="AR522" i="1"/>
  <c r="AP522" i="1"/>
  <c r="AT522" i="1"/>
  <c r="AA492" i="1"/>
  <c r="AD492" i="1" s="1"/>
  <c r="AH492" i="1" s="1"/>
  <c r="AI492" i="1" s="1"/>
  <c r="AF492" i="1" s="1"/>
  <c r="Y492" i="1"/>
  <c r="Z492" i="1" s="1"/>
  <c r="AA480" i="1"/>
  <c r="AD480" i="1" s="1"/>
  <c r="AH480" i="1" s="1"/>
  <c r="AI480" i="1" s="1"/>
  <c r="AF480" i="1" s="1"/>
  <c r="Y480" i="1"/>
  <c r="Z480" i="1" s="1"/>
  <c r="AA468" i="1"/>
  <c r="AD468" i="1" s="1"/>
  <c r="AH468" i="1" s="1"/>
  <c r="AI468" i="1" s="1"/>
  <c r="AF468" i="1" s="1"/>
  <c r="Y468" i="1"/>
  <c r="Z468" i="1" s="1"/>
  <c r="AT582" i="1"/>
  <c r="AR582" i="1"/>
  <c r="AP582" i="1"/>
  <c r="AI525" i="1"/>
  <c r="AF525" i="1" s="1"/>
  <c r="AI487" i="1"/>
  <c r="AF487" i="1" s="1"/>
  <c r="AQ567" i="1"/>
  <c r="AU567" i="1"/>
  <c r="AS567" i="1"/>
  <c r="AW567" i="1" s="1"/>
  <c r="AX567" i="1" s="1"/>
  <c r="Y482" i="1"/>
  <c r="Z482" i="1" s="1"/>
  <c r="AW414" i="1"/>
  <c r="AX414" i="1" s="1"/>
  <c r="AA411" i="1"/>
  <c r="AD411" i="1" s="1"/>
  <c r="AH411" i="1" s="1"/>
  <c r="AI411" i="1" s="1"/>
  <c r="AF411" i="1" s="1"/>
  <c r="Y411" i="1"/>
  <c r="Z411" i="1" s="1"/>
  <c r="AA374" i="1"/>
  <c r="AD374" i="1" s="1"/>
  <c r="AH374" i="1" s="1"/>
  <c r="AI374" i="1" s="1"/>
  <c r="AF374" i="1" s="1"/>
  <c r="Y374" i="1"/>
  <c r="Z374" i="1" s="1"/>
  <c r="AA253" i="1"/>
  <c r="AD253" i="1" s="1"/>
  <c r="AH253" i="1" s="1"/>
  <c r="AI253" i="1" s="1"/>
  <c r="AF253" i="1" s="1"/>
  <c r="Y253" i="1"/>
  <c r="Z253" i="1" s="1"/>
  <c r="AA217" i="1"/>
  <c r="AD217" i="1" s="1"/>
  <c r="AH217" i="1" s="1"/>
  <c r="AI217" i="1" s="1"/>
  <c r="AF217" i="1" s="1"/>
  <c r="Y217" i="1"/>
  <c r="Z217" i="1" s="1"/>
  <c r="AI392" i="1"/>
  <c r="AF392" i="1" s="1"/>
  <c r="Y324" i="1"/>
  <c r="Z324" i="1" s="1"/>
  <c r="AA324" i="1"/>
  <c r="AD324" i="1" s="1"/>
  <c r="AH324" i="1" s="1"/>
  <c r="AI324" i="1" s="1"/>
  <c r="AF324" i="1" s="1"/>
  <c r="Y306" i="1"/>
  <c r="Z306" i="1" s="1"/>
  <c r="AA306" i="1"/>
  <c r="AD306" i="1" s="1"/>
  <c r="AH306" i="1" s="1"/>
  <c r="AI306" i="1" s="1"/>
  <c r="AF306" i="1" s="1"/>
  <c r="Y288" i="1"/>
  <c r="Z288" i="1" s="1"/>
  <c r="AA288" i="1"/>
  <c r="AD288" i="1" s="1"/>
  <c r="AH288" i="1" s="1"/>
  <c r="AI288" i="1" s="1"/>
  <c r="AF288" i="1" s="1"/>
  <c r="Y270" i="1"/>
  <c r="Z270" i="1" s="1"/>
  <c r="AA270" i="1"/>
  <c r="AD270" i="1" s="1"/>
  <c r="AH270" i="1" s="1"/>
  <c r="AI270" i="1" s="1"/>
  <c r="AF270" i="1" s="1"/>
  <c r="Y252" i="1"/>
  <c r="Z252" i="1" s="1"/>
  <c r="AA252" i="1"/>
  <c r="AD252" i="1" s="1"/>
  <c r="AH252" i="1" s="1"/>
  <c r="AI252" i="1" s="1"/>
  <c r="AF252" i="1" s="1"/>
  <c r="AA381" i="1"/>
  <c r="AD381" i="1" s="1"/>
  <c r="AH381" i="1" s="1"/>
  <c r="AI381" i="1" s="1"/>
  <c r="AF381" i="1" s="1"/>
  <c r="Y381" i="1"/>
  <c r="Z381" i="1" s="1"/>
  <c r="AS332" i="1"/>
  <c r="AW332" i="1" s="1"/>
  <c r="AX332" i="1" s="1"/>
  <c r="AQ332" i="1"/>
  <c r="AU332" i="1"/>
  <c r="AQ380" i="1"/>
  <c r="AU380" i="1"/>
  <c r="AS380" i="1"/>
  <c r="AW380" i="1" s="1"/>
  <c r="AX380" i="1" s="1"/>
  <c r="AA341" i="1"/>
  <c r="AD341" i="1" s="1"/>
  <c r="AH341" i="1" s="1"/>
  <c r="AI341" i="1" s="1"/>
  <c r="AF341" i="1" s="1"/>
  <c r="Y341" i="1"/>
  <c r="Z341" i="1" s="1"/>
  <c r="AA305" i="1"/>
  <c r="AD305" i="1" s="1"/>
  <c r="AH305" i="1" s="1"/>
  <c r="AI305" i="1" s="1"/>
  <c r="AF305" i="1" s="1"/>
  <c r="Y305" i="1"/>
  <c r="Z305" i="1" s="1"/>
  <c r="AA269" i="1"/>
  <c r="AD269" i="1" s="1"/>
  <c r="AH269" i="1" s="1"/>
  <c r="AI269" i="1" s="1"/>
  <c r="AF269" i="1" s="1"/>
  <c r="Y269" i="1"/>
  <c r="Z269" i="1" s="1"/>
  <c r="AA233" i="1"/>
  <c r="AD233" i="1" s="1"/>
  <c r="AH233" i="1" s="1"/>
  <c r="AI233" i="1" s="1"/>
  <c r="AF233" i="1" s="1"/>
  <c r="Y233" i="1"/>
  <c r="Z233" i="1" s="1"/>
  <c r="Y339" i="1"/>
  <c r="Z339" i="1" s="1"/>
  <c r="AA334" i="1"/>
  <c r="AD334" i="1" s="1"/>
  <c r="AH334" i="1" s="1"/>
  <c r="AI334" i="1" s="1"/>
  <c r="AF334" i="1" s="1"/>
  <c r="Y334" i="1"/>
  <c r="Z334" i="1" s="1"/>
  <c r="AA262" i="1"/>
  <c r="AD262" i="1" s="1"/>
  <c r="AH262" i="1" s="1"/>
  <c r="AI262" i="1" s="1"/>
  <c r="AF262" i="1" s="1"/>
  <c r="Y262" i="1"/>
  <c r="Z262" i="1" s="1"/>
  <c r="AA238" i="1"/>
  <c r="AD238" i="1" s="1"/>
  <c r="AH238" i="1" s="1"/>
  <c r="AI238" i="1" s="1"/>
  <c r="AF238" i="1" s="1"/>
  <c r="Y238" i="1"/>
  <c r="Z238" i="1" s="1"/>
  <c r="Y392" i="1"/>
  <c r="Z392" i="1" s="1"/>
  <c r="AA237" i="1"/>
  <c r="AD237" i="1" s="1"/>
  <c r="AH237" i="1" s="1"/>
  <c r="AI237" i="1" s="1"/>
  <c r="AF237" i="1" s="1"/>
  <c r="Y237" i="1"/>
  <c r="Z237" i="1" s="1"/>
  <c r="Y464" i="1"/>
  <c r="Z464" i="1" s="1"/>
  <c r="AA222" i="1"/>
  <c r="AD222" i="1" s="1"/>
  <c r="AH222" i="1" s="1"/>
  <c r="AI222" i="1" s="1"/>
  <c r="AF222" i="1" s="1"/>
  <c r="Y222" i="1"/>
  <c r="Z222" i="1" s="1"/>
  <c r="AA59" i="1"/>
  <c r="AD59" i="1" s="1"/>
  <c r="AH59" i="1" s="1"/>
  <c r="AI59" i="1" s="1"/>
  <c r="AF59" i="1" s="1"/>
  <c r="Y59" i="1"/>
  <c r="Z59" i="1" s="1"/>
  <c r="AA35" i="1"/>
  <c r="AD35" i="1" s="1"/>
  <c r="AH35" i="1" s="1"/>
  <c r="AI35" i="1" s="1"/>
  <c r="AF35" i="1" s="1"/>
  <c r="Y35" i="1"/>
  <c r="Z35" i="1" s="1"/>
  <c r="AA197" i="1"/>
  <c r="AD197" i="1" s="1"/>
  <c r="AH197" i="1" s="1"/>
  <c r="AI197" i="1" s="1"/>
  <c r="AF197" i="1" s="1"/>
  <c r="Y197" i="1"/>
  <c r="Z197" i="1" s="1"/>
  <c r="AA198" i="1"/>
  <c r="AD198" i="1" s="1"/>
  <c r="AH198" i="1" s="1"/>
  <c r="AI198" i="1" s="1"/>
  <c r="AF198" i="1" s="1"/>
  <c r="Y198" i="1"/>
  <c r="Z198" i="1" s="1"/>
  <c r="AW202" i="1"/>
  <c r="AX202" i="1" s="1"/>
  <c r="Y284" i="1"/>
  <c r="Z284" i="1" s="1"/>
  <c r="AA200" i="1"/>
  <c r="AD200" i="1" s="1"/>
  <c r="AH200" i="1" s="1"/>
  <c r="AI200" i="1" s="1"/>
  <c r="AF200" i="1" s="1"/>
  <c r="Y200" i="1"/>
  <c r="Z200" i="1" s="1"/>
  <c r="AA164" i="1"/>
  <c r="AD164" i="1" s="1"/>
  <c r="AH164" i="1" s="1"/>
  <c r="AI164" i="1" s="1"/>
  <c r="AF164" i="1" s="1"/>
  <c r="Y164" i="1"/>
  <c r="Z164" i="1" s="1"/>
  <c r="AA146" i="1"/>
  <c r="AD146" i="1" s="1"/>
  <c r="AH146" i="1" s="1"/>
  <c r="AI146" i="1" s="1"/>
  <c r="AF146" i="1" s="1"/>
  <c r="Y146" i="1"/>
  <c r="Z146" i="1" s="1"/>
  <c r="AA116" i="1"/>
  <c r="AD116" i="1" s="1"/>
  <c r="AH116" i="1" s="1"/>
  <c r="AI116" i="1" s="1"/>
  <c r="AF116" i="1" s="1"/>
  <c r="Y116" i="1"/>
  <c r="Z116" i="1" s="1"/>
  <c r="Y147" i="1"/>
  <c r="Z147" i="1" s="1"/>
  <c r="AA34" i="1"/>
  <c r="AD34" i="1" s="1"/>
  <c r="AH34" i="1" s="1"/>
  <c r="AI34" i="1" s="1"/>
  <c r="AF34" i="1" s="1"/>
  <c r="Y34" i="1"/>
  <c r="Z34" i="1" s="1"/>
  <c r="AA46" i="1"/>
  <c r="AD46" i="1" s="1"/>
  <c r="AH46" i="1" s="1"/>
  <c r="AI46" i="1" s="1"/>
  <c r="AF46" i="1" s="1"/>
  <c r="Y46" i="1"/>
  <c r="Z46" i="1" s="1"/>
  <c r="AW26" i="1"/>
  <c r="AX26" i="1" s="1"/>
  <c r="AA37" i="1"/>
  <c r="AD37" i="1" s="1"/>
  <c r="AH37" i="1" s="1"/>
  <c r="AI37" i="1" s="1"/>
  <c r="AF37" i="1" s="1"/>
  <c r="Y37" i="1"/>
  <c r="Z37" i="1" s="1"/>
  <c r="Y153" i="1"/>
  <c r="Z153" i="1" s="1"/>
  <c r="AU1988" i="1"/>
  <c r="AS1988" i="1"/>
  <c r="AQ1988" i="1"/>
  <c r="AA1981" i="1"/>
  <c r="AD1981" i="1" s="1"/>
  <c r="AH1981" i="1" s="1"/>
  <c r="AI1981" i="1" s="1"/>
  <c r="AF1981" i="1" s="1"/>
  <c r="Y1981" i="1"/>
  <c r="Z1981" i="1" s="1"/>
  <c r="AT1971" i="1"/>
  <c r="AR1971" i="1"/>
  <c r="AP1971" i="1"/>
  <c r="AI1971" i="1"/>
  <c r="AF1971" i="1" s="1"/>
  <c r="Y1968" i="1"/>
  <c r="Z1968" i="1" s="1"/>
  <c r="AA1968" i="1"/>
  <c r="AD1968" i="1" s="1"/>
  <c r="AH1968" i="1" s="1"/>
  <c r="AI1968" i="1" s="1"/>
  <c r="AF1968" i="1" s="1"/>
  <c r="AR1962" i="1"/>
  <c r="AT1962" i="1"/>
  <c r="AP1962" i="1"/>
  <c r="AD1924" i="1"/>
  <c r="AH1924" i="1" s="1"/>
  <c r="AI1924" i="1" s="1"/>
  <c r="AF1924" i="1" s="1"/>
  <c r="AT1876" i="1"/>
  <c r="AR1876" i="1"/>
  <c r="AP1876" i="1"/>
  <c r="AR1904" i="1"/>
  <c r="AT1904" i="1"/>
  <c r="AP1904" i="1"/>
  <c r="Y1874" i="1"/>
  <c r="Z1874" i="1" s="1"/>
  <c r="AA1874" i="1"/>
  <c r="AD1874" i="1" s="1"/>
  <c r="AH1874" i="1" s="1"/>
  <c r="AI1874" i="1" s="1"/>
  <c r="AF1874" i="1" s="1"/>
  <c r="AP1873" i="1"/>
  <c r="AT1873" i="1"/>
  <c r="AR1873" i="1"/>
  <c r="AT1897" i="1"/>
  <c r="AR1897" i="1"/>
  <c r="AP1897" i="1"/>
  <c r="AA1880" i="1"/>
  <c r="AD1880" i="1" s="1"/>
  <c r="AH1880" i="1" s="1"/>
  <c r="AI1880" i="1" s="1"/>
  <c r="AF1880" i="1" s="1"/>
  <c r="Y1880" i="1"/>
  <c r="Z1880" i="1" s="1"/>
  <c r="Y1860" i="1"/>
  <c r="Z1860" i="1" s="1"/>
  <c r="AA1860" i="1"/>
  <c r="AD1860" i="1" s="1"/>
  <c r="AH1860" i="1" s="1"/>
  <c r="AI1860" i="1" s="1"/>
  <c r="AF1860" i="1" s="1"/>
  <c r="AW1848" i="1"/>
  <c r="AX1848" i="1" s="1"/>
  <c r="AA1844" i="1"/>
  <c r="AD1844" i="1" s="1"/>
  <c r="AH1844" i="1" s="1"/>
  <c r="AI1844" i="1" s="1"/>
  <c r="AF1844" i="1" s="1"/>
  <c r="Y1844" i="1"/>
  <c r="Z1844" i="1" s="1"/>
  <c r="AI1841" i="1"/>
  <c r="AF1841" i="1" s="1"/>
  <c r="AA1827" i="1"/>
  <c r="AD1827" i="1" s="1"/>
  <c r="AH1827" i="1" s="1"/>
  <c r="AI1827" i="1" s="1"/>
  <c r="AF1827" i="1" s="1"/>
  <c r="Y1827" i="1"/>
  <c r="Z1827" i="1" s="1"/>
  <c r="AA1797" i="1"/>
  <c r="AD1797" i="1" s="1"/>
  <c r="AH1797" i="1" s="1"/>
  <c r="AI1797" i="1" s="1"/>
  <c r="AF1797" i="1" s="1"/>
  <c r="Y1797" i="1"/>
  <c r="Z1797" i="1" s="1"/>
  <c r="AR1821" i="1"/>
  <c r="AP1821" i="1"/>
  <c r="AT1821" i="1"/>
  <c r="AA1792" i="1"/>
  <c r="AD1792" i="1" s="1"/>
  <c r="AH1792" i="1" s="1"/>
  <c r="AI1792" i="1" s="1"/>
  <c r="AF1792" i="1" s="1"/>
  <c r="Y1792" i="1"/>
  <c r="Z1792" i="1" s="1"/>
  <c r="AR1727" i="1"/>
  <c r="AT1727" i="1"/>
  <c r="AP1727" i="1"/>
  <c r="AW1773" i="1"/>
  <c r="AX1773" i="1" s="1"/>
  <c r="AS1767" i="1"/>
  <c r="AU1767" i="1"/>
  <c r="AQ1767" i="1"/>
  <c r="AW1688" i="1"/>
  <c r="AX1688" i="1" s="1"/>
  <c r="AW1697" i="1"/>
  <c r="AX1697" i="1" s="1"/>
  <c r="AW1721" i="1"/>
  <c r="AX1721" i="1" s="1"/>
  <c r="AA1659" i="1"/>
  <c r="AD1659" i="1" s="1"/>
  <c r="AH1659" i="1" s="1"/>
  <c r="AI1659" i="1" s="1"/>
  <c r="AF1659" i="1" s="1"/>
  <c r="Y1659" i="1"/>
  <c r="Z1659" i="1" s="1"/>
  <c r="AA1635" i="1"/>
  <c r="AD1635" i="1" s="1"/>
  <c r="AH1635" i="1" s="1"/>
  <c r="AI1635" i="1" s="1"/>
  <c r="AF1635" i="1" s="1"/>
  <c r="Y1635" i="1"/>
  <c r="Z1635" i="1" s="1"/>
  <c r="AT1622" i="1"/>
  <c r="AR1622" i="1"/>
  <c r="AP1622" i="1"/>
  <c r="AW1592" i="1"/>
  <c r="AX1592" i="1" s="1"/>
  <c r="AU1623" i="1"/>
  <c r="AS1623" i="1"/>
  <c r="AQ1623" i="1"/>
  <c r="AR1623" i="1"/>
  <c r="AP1623" i="1"/>
  <c r="AT1623" i="1"/>
  <c r="Y1623" i="1"/>
  <c r="Z1623" i="1" s="1"/>
  <c r="AA1623" i="1"/>
  <c r="AD1623" i="1" s="1"/>
  <c r="AH1623" i="1" s="1"/>
  <c r="AW1574" i="1"/>
  <c r="AX1574" i="1" s="1"/>
  <c r="AA1577" i="1"/>
  <c r="AD1577" i="1" s="1"/>
  <c r="AH1577" i="1" s="1"/>
  <c r="Y1577" i="1"/>
  <c r="Z1577" i="1" s="1"/>
  <c r="AW1578" i="1"/>
  <c r="AX1578" i="1" s="1"/>
  <c r="AI1575" i="1"/>
  <c r="AF1575" i="1" s="1"/>
  <c r="AR1533" i="1"/>
  <c r="AT1533" i="1"/>
  <c r="AP1533" i="1"/>
  <c r="AI1580" i="1"/>
  <c r="AF1580" i="1" s="1"/>
  <c r="AA1503" i="1"/>
  <c r="AD1503" i="1" s="1"/>
  <c r="AH1503" i="1" s="1"/>
  <c r="AI1503" i="1" s="1"/>
  <c r="AF1503" i="1" s="1"/>
  <c r="Y1503" i="1"/>
  <c r="Z1503" i="1" s="1"/>
  <c r="AR1498" i="1"/>
  <c r="AP1498" i="1"/>
  <c r="AT1498" i="1"/>
  <c r="AQ1486" i="1"/>
  <c r="AU1486" i="1"/>
  <c r="AS1486" i="1"/>
  <c r="AW1486" i="1" s="1"/>
  <c r="AX1486" i="1" s="1"/>
  <c r="AQ1507" i="1"/>
  <c r="AU1507" i="1"/>
  <c r="AS1507" i="1"/>
  <c r="AR1364" i="1"/>
  <c r="AT1364" i="1"/>
  <c r="AP1364" i="1"/>
  <c r="AW1462" i="1"/>
  <c r="AX1462" i="1" s="1"/>
  <c r="AR1496" i="1"/>
  <c r="AP1496" i="1"/>
  <c r="AT1496" i="1"/>
  <c r="AA1478" i="1"/>
  <c r="AD1478" i="1" s="1"/>
  <c r="AH1478" i="1" s="1"/>
  <c r="AI1478" i="1" s="1"/>
  <c r="AF1478" i="1" s="1"/>
  <c r="Y1478" i="1"/>
  <c r="Z1478" i="1" s="1"/>
  <c r="AW1428" i="1"/>
  <c r="AX1428" i="1" s="1"/>
  <c r="AW1392" i="1"/>
  <c r="AX1392" i="1" s="1"/>
  <c r="AU1394" i="1"/>
  <c r="AS1394" i="1"/>
  <c r="AW1394" i="1" s="1"/>
  <c r="AX1394" i="1" s="1"/>
  <c r="AQ1394" i="1"/>
  <c r="AD1394" i="1"/>
  <c r="AH1394" i="1" s="1"/>
  <c r="AI1394" i="1" s="1"/>
  <c r="AF1394" i="1" s="1"/>
  <c r="Y1380" i="1"/>
  <c r="Z1380" i="1" s="1"/>
  <c r="AA1380" i="1"/>
  <c r="AD1380" i="1" s="1"/>
  <c r="AH1380" i="1" s="1"/>
  <c r="AI1380" i="1" s="1"/>
  <c r="AF1380" i="1" s="1"/>
  <c r="AQ1328" i="1"/>
  <c r="AU1328" i="1"/>
  <c r="AS1328" i="1"/>
  <c r="Y1360" i="1"/>
  <c r="Z1360" i="1" s="1"/>
  <c r="AR1327" i="1"/>
  <c r="AP1327" i="1"/>
  <c r="AT1327" i="1"/>
  <c r="AW1397" i="1"/>
  <c r="AX1397" i="1" s="1"/>
  <c r="AA1353" i="1"/>
  <c r="AD1353" i="1" s="1"/>
  <c r="AH1353" i="1" s="1"/>
  <c r="AI1353" i="1" s="1"/>
  <c r="AF1353" i="1" s="1"/>
  <c r="Y1353" i="1"/>
  <c r="Z1353" i="1" s="1"/>
  <c r="AW1300" i="1"/>
  <c r="AX1300" i="1" s="1"/>
  <c r="AW1345" i="1"/>
  <c r="AX1345" i="1" s="1"/>
  <c r="AW1266" i="1"/>
  <c r="AX1266" i="1" s="1"/>
  <c r="AA1299" i="1"/>
  <c r="AD1299" i="1" s="1"/>
  <c r="AH1299" i="1" s="1"/>
  <c r="AI1299" i="1" s="1"/>
  <c r="AF1299" i="1" s="1"/>
  <c r="Y1299" i="1"/>
  <c r="Z1299" i="1" s="1"/>
  <c r="AR1275" i="1"/>
  <c r="AP1275" i="1"/>
  <c r="AT1275" i="1"/>
  <c r="AW1233" i="1"/>
  <c r="AX1233" i="1" s="1"/>
  <c r="AA1230" i="1"/>
  <c r="AD1230" i="1" s="1"/>
  <c r="AH1230" i="1" s="1"/>
  <c r="AI1230" i="1" s="1"/>
  <c r="AF1230" i="1" s="1"/>
  <c r="Y1230" i="1"/>
  <c r="Z1230" i="1" s="1"/>
  <c r="AQ1268" i="1"/>
  <c r="AU1268" i="1"/>
  <c r="AS1268" i="1"/>
  <c r="AT1225" i="1"/>
  <c r="AP1225" i="1"/>
  <c r="AR1225" i="1"/>
  <c r="Y1200" i="1"/>
  <c r="Z1200" i="1" s="1"/>
  <c r="AI1279" i="1"/>
  <c r="AF1279" i="1" s="1"/>
  <c r="AA1229" i="1"/>
  <c r="AD1229" i="1" s="1"/>
  <c r="AH1229" i="1" s="1"/>
  <c r="Y1229" i="1"/>
  <c r="Z1229" i="1" s="1"/>
  <c r="AI1229" i="1"/>
  <c r="AF1229" i="1" s="1"/>
  <c r="AA1147" i="1"/>
  <c r="AD1147" i="1" s="1"/>
  <c r="AH1147" i="1" s="1"/>
  <c r="AI1147" i="1" s="1"/>
  <c r="AF1147" i="1" s="1"/>
  <c r="Y1147" i="1"/>
  <c r="Z1147" i="1" s="1"/>
  <c r="AI1199" i="1"/>
  <c r="AF1199" i="1" s="1"/>
  <c r="AW1184" i="1"/>
  <c r="AX1184" i="1" s="1"/>
  <c r="AW1166" i="1"/>
  <c r="AX1166" i="1" s="1"/>
  <c r="AA1076" i="1"/>
  <c r="AD1076" i="1" s="1"/>
  <c r="AH1076" i="1" s="1"/>
  <c r="Y1076" i="1"/>
  <c r="Z1076" i="1" s="1"/>
  <c r="AA1132" i="1"/>
  <c r="AD1132" i="1" s="1"/>
  <c r="AH1132" i="1" s="1"/>
  <c r="AI1132" i="1" s="1"/>
  <c r="AF1132" i="1" s="1"/>
  <c r="Y1132" i="1"/>
  <c r="Z1132" i="1" s="1"/>
  <c r="AA1141" i="1"/>
  <c r="AD1141" i="1" s="1"/>
  <c r="AH1141" i="1" s="1"/>
  <c r="AI1141" i="1" s="1"/>
  <c r="AF1141" i="1" s="1"/>
  <c r="Y1141" i="1"/>
  <c r="Z1141" i="1" s="1"/>
  <c r="AW1155" i="1"/>
  <c r="AX1155" i="1" s="1"/>
  <c r="AW1123" i="1"/>
  <c r="AX1123" i="1" s="1"/>
  <c r="AA1088" i="1"/>
  <c r="AD1088" i="1" s="1"/>
  <c r="AH1088" i="1" s="1"/>
  <c r="AI1088" i="1" s="1"/>
  <c r="AF1088" i="1" s="1"/>
  <c r="Y1088" i="1"/>
  <c r="Z1088" i="1" s="1"/>
  <c r="AA1112" i="1"/>
  <c r="AD1112" i="1" s="1"/>
  <c r="AH1112" i="1" s="1"/>
  <c r="AI1112" i="1" s="1"/>
  <c r="AF1112" i="1" s="1"/>
  <c r="Y1112" i="1"/>
  <c r="Z1112" i="1" s="1"/>
  <c r="AW1104" i="1"/>
  <c r="AX1104" i="1" s="1"/>
  <c r="AA985" i="1"/>
  <c r="AD985" i="1" s="1"/>
  <c r="AH985" i="1" s="1"/>
  <c r="Y985" i="1"/>
  <c r="Z985" i="1" s="1"/>
  <c r="AI1058" i="1"/>
  <c r="AF1058" i="1" s="1"/>
  <c r="AR967" i="1"/>
  <c r="AP967" i="1"/>
  <c r="AT967" i="1"/>
  <c r="Y1022" i="1"/>
  <c r="Z1022" i="1" s="1"/>
  <c r="AU931" i="1"/>
  <c r="AS931" i="1"/>
  <c r="AW931" i="1" s="1"/>
  <c r="AX931" i="1" s="1"/>
  <c r="AQ931" i="1"/>
  <c r="AW913" i="1"/>
  <c r="AX913" i="1" s="1"/>
  <c r="AR985" i="1"/>
  <c r="AP985" i="1"/>
  <c r="AT985" i="1"/>
  <c r="AU918" i="1"/>
  <c r="AS918" i="1"/>
  <c r="AW918" i="1" s="1"/>
  <c r="AX918" i="1" s="1"/>
  <c r="AQ918" i="1"/>
  <c r="AT909" i="1"/>
  <c r="AR909" i="1"/>
  <c r="AP909" i="1"/>
  <c r="AA1019" i="1"/>
  <c r="AD1019" i="1" s="1"/>
  <c r="AH1019" i="1" s="1"/>
  <c r="AI1019" i="1" s="1"/>
  <c r="AF1019" i="1" s="1"/>
  <c r="Y1019" i="1"/>
  <c r="Z1019" i="1" s="1"/>
  <c r="AA1007" i="1"/>
  <c r="AD1007" i="1" s="1"/>
  <c r="AH1007" i="1" s="1"/>
  <c r="AI1007" i="1" s="1"/>
  <c r="AF1007" i="1" s="1"/>
  <c r="Y1007" i="1"/>
  <c r="Z1007" i="1" s="1"/>
  <c r="AA880" i="1"/>
  <c r="AD880" i="1" s="1"/>
  <c r="AH880" i="1" s="1"/>
  <c r="AI880" i="1" s="1"/>
  <c r="AF880" i="1" s="1"/>
  <c r="Y880" i="1"/>
  <c r="Z880" i="1" s="1"/>
  <c r="Y809" i="1"/>
  <c r="Z809" i="1" s="1"/>
  <c r="AA809" i="1"/>
  <c r="AD809" i="1" s="1"/>
  <c r="AH809" i="1" s="1"/>
  <c r="AI809" i="1" s="1"/>
  <c r="AF809" i="1" s="1"/>
  <c r="Y779" i="1"/>
  <c r="Z779" i="1" s="1"/>
  <c r="AA779" i="1"/>
  <c r="AD779" i="1" s="1"/>
  <c r="AH779" i="1" s="1"/>
  <c r="AI779" i="1" s="1"/>
  <c r="AF779" i="1" s="1"/>
  <c r="AT900" i="1"/>
  <c r="AR900" i="1"/>
  <c r="AP900" i="1"/>
  <c r="AA789" i="1"/>
  <c r="AD789" i="1" s="1"/>
  <c r="AH789" i="1" s="1"/>
  <c r="AI789" i="1" s="1"/>
  <c r="AF789" i="1" s="1"/>
  <c r="Y789" i="1"/>
  <c r="Z789" i="1" s="1"/>
  <c r="AA862" i="1"/>
  <c r="AD862" i="1" s="1"/>
  <c r="AH862" i="1" s="1"/>
  <c r="AI862" i="1" s="1"/>
  <c r="AF862" i="1" s="1"/>
  <c r="Y862" i="1"/>
  <c r="Z862" i="1" s="1"/>
  <c r="Y868" i="1"/>
  <c r="Z868" i="1" s="1"/>
  <c r="AA868" i="1"/>
  <c r="AD868" i="1" s="1"/>
  <c r="AH868" i="1" s="1"/>
  <c r="AI868" i="1" s="1"/>
  <c r="AF868" i="1" s="1"/>
  <c r="AA890" i="1"/>
  <c r="AD890" i="1" s="1"/>
  <c r="AH890" i="1" s="1"/>
  <c r="AI890" i="1" s="1"/>
  <c r="AF890" i="1" s="1"/>
  <c r="Y890" i="1"/>
  <c r="Z890" i="1" s="1"/>
  <c r="AU795" i="1"/>
  <c r="AS795" i="1"/>
  <c r="AQ795" i="1"/>
  <c r="AU777" i="1"/>
  <c r="AS777" i="1"/>
  <c r="AW777" i="1" s="1"/>
  <c r="AX777" i="1" s="1"/>
  <c r="AQ777" i="1"/>
  <c r="AA786" i="1"/>
  <c r="AD786" i="1" s="1"/>
  <c r="AH786" i="1" s="1"/>
  <c r="AI786" i="1" s="1"/>
  <c r="AF786" i="1" s="1"/>
  <c r="Y786" i="1"/>
  <c r="Z786" i="1" s="1"/>
  <c r="AS651" i="1"/>
  <c r="AQ651" i="1"/>
  <c r="AU651" i="1"/>
  <c r="AS615" i="1"/>
  <c r="AW615" i="1" s="1"/>
  <c r="AX615" i="1" s="1"/>
  <c r="AQ615" i="1"/>
  <c r="AU615" i="1"/>
  <c r="AA756" i="1"/>
  <c r="AD756" i="1" s="1"/>
  <c r="AH756" i="1" s="1"/>
  <c r="Y756" i="1"/>
  <c r="Z756" i="1" s="1"/>
  <c r="AI841" i="1"/>
  <c r="AF841" i="1" s="1"/>
  <c r="AA744" i="1"/>
  <c r="AD744" i="1" s="1"/>
  <c r="AH744" i="1" s="1"/>
  <c r="AI744" i="1" s="1"/>
  <c r="AF744" i="1" s="1"/>
  <c r="Y744" i="1"/>
  <c r="Z744" i="1" s="1"/>
  <c r="AU738" i="1"/>
  <c r="AS738" i="1"/>
  <c r="AW738" i="1" s="1"/>
  <c r="AX738" i="1" s="1"/>
  <c r="AQ738" i="1"/>
  <c r="AU753" i="1"/>
  <c r="AS753" i="1"/>
  <c r="AW753" i="1" s="1"/>
  <c r="AX753" i="1" s="1"/>
  <c r="AQ753" i="1"/>
  <c r="AW828" i="1"/>
  <c r="AX828" i="1" s="1"/>
  <c r="AA538" i="1"/>
  <c r="AD538" i="1" s="1"/>
  <c r="AH538" i="1" s="1"/>
  <c r="AI538" i="1" s="1"/>
  <c r="AF538" i="1" s="1"/>
  <c r="Y538" i="1"/>
  <c r="Z538" i="1" s="1"/>
  <c r="AS472" i="1"/>
  <c r="AW472" i="1" s="1"/>
  <c r="AX472" i="1" s="1"/>
  <c r="AQ472" i="1"/>
  <c r="AU472" i="1"/>
  <c r="AT525" i="1"/>
  <c r="AP525" i="1"/>
  <c r="AR525" i="1"/>
  <c r="AA511" i="1"/>
  <c r="AD511" i="1" s="1"/>
  <c r="AH511" i="1" s="1"/>
  <c r="AI511" i="1" s="1"/>
  <c r="AF511" i="1" s="1"/>
  <c r="Y511" i="1"/>
  <c r="Z511" i="1" s="1"/>
  <c r="AA438" i="1"/>
  <c r="AD438" i="1" s="1"/>
  <c r="AH438" i="1" s="1"/>
  <c r="AI438" i="1" s="1"/>
  <c r="AF438" i="1" s="1"/>
  <c r="Y438" i="1"/>
  <c r="Z438" i="1" s="1"/>
  <c r="AW583" i="1"/>
  <c r="AX583" i="1" s="1"/>
  <c r="AW595" i="1"/>
  <c r="AX595" i="1" s="1"/>
  <c r="AI540" i="1"/>
  <c r="AF540" i="1" s="1"/>
  <c r="AA388" i="1"/>
  <c r="AD388" i="1" s="1"/>
  <c r="AH388" i="1" s="1"/>
  <c r="AI388" i="1" s="1"/>
  <c r="AF388" i="1" s="1"/>
  <c r="Y388" i="1"/>
  <c r="Z388" i="1" s="1"/>
  <c r="Y440" i="1"/>
  <c r="Z440" i="1" s="1"/>
  <c r="Y342" i="1"/>
  <c r="Z342" i="1" s="1"/>
  <c r="AA342" i="1"/>
  <c r="AD342" i="1" s="1"/>
  <c r="AH342" i="1" s="1"/>
  <c r="AI342" i="1" s="1"/>
  <c r="AF342" i="1" s="1"/>
  <c r="AS326" i="1"/>
  <c r="AW326" i="1" s="1"/>
  <c r="AX326" i="1" s="1"/>
  <c r="AQ326" i="1"/>
  <c r="AU326" i="1"/>
  <c r="Y227" i="1"/>
  <c r="Z227" i="1" s="1"/>
  <c r="AA227" i="1"/>
  <c r="AD227" i="1" s="1"/>
  <c r="AH227" i="1" s="1"/>
  <c r="AI227" i="1" s="1"/>
  <c r="AF227" i="1" s="1"/>
  <c r="AT349" i="1"/>
  <c r="AR349" i="1"/>
  <c r="AP349" i="1"/>
  <c r="AA408" i="1"/>
  <c r="AD408" i="1" s="1"/>
  <c r="AH408" i="1" s="1"/>
  <c r="AI408" i="1" s="1"/>
  <c r="AF408" i="1" s="1"/>
  <c r="Y408" i="1"/>
  <c r="Z408" i="1" s="1"/>
  <c r="AW405" i="1"/>
  <c r="AX405" i="1" s="1"/>
  <c r="AA187" i="1"/>
  <c r="AD187" i="1" s="1"/>
  <c r="AH187" i="1" s="1"/>
  <c r="AI187" i="1" s="1"/>
  <c r="AF187" i="1" s="1"/>
  <c r="Y187" i="1"/>
  <c r="Z187" i="1" s="1"/>
  <c r="AA209" i="1"/>
  <c r="AD209" i="1" s="1"/>
  <c r="AH209" i="1" s="1"/>
  <c r="AI209" i="1" s="1"/>
  <c r="AF209" i="1" s="1"/>
  <c r="Y209" i="1"/>
  <c r="Z209" i="1" s="1"/>
  <c r="AA155" i="1"/>
  <c r="AD155" i="1" s="1"/>
  <c r="AH155" i="1" s="1"/>
  <c r="AI155" i="1" s="1"/>
  <c r="AF155" i="1" s="1"/>
  <c r="Y155" i="1"/>
  <c r="Z155" i="1" s="1"/>
  <c r="AA119" i="1"/>
  <c r="AD119" i="1" s="1"/>
  <c r="AH119" i="1" s="1"/>
  <c r="AI119" i="1" s="1"/>
  <c r="AF119" i="1" s="1"/>
  <c r="Y119" i="1"/>
  <c r="Z119" i="1" s="1"/>
  <c r="AA83" i="1"/>
  <c r="AD83" i="1" s="1"/>
  <c r="AH83" i="1" s="1"/>
  <c r="AI83" i="1" s="1"/>
  <c r="AF83" i="1" s="1"/>
  <c r="Y83" i="1"/>
  <c r="Z83" i="1" s="1"/>
  <c r="AA220" i="1"/>
  <c r="AD220" i="1" s="1"/>
  <c r="AH220" i="1" s="1"/>
  <c r="AI220" i="1" s="1"/>
  <c r="AF220" i="1" s="1"/>
  <c r="Y220" i="1"/>
  <c r="Z220" i="1" s="1"/>
  <c r="AA166" i="1"/>
  <c r="AD166" i="1" s="1"/>
  <c r="AH166" i="1" s="1"/>
  <c r="AI166" i="1" s="1"/>
  <c r="AF166" i="1" s="1"/>
  <c r="Y166" i="1"/>
  <c r="Z166" i="1" s="1"/>
  <c r="Y213" i="1"/>
  <c r="Z213" i="1" s="1"/>
  <c r="AA213" i="1"/>
  <c r="AD213" i="1" s="1"/>
  <c r="AH213" i="1" s="1"/>
  <c r="AI213" i="1" s="1"/>
  <c r="AF213" i="1" s="1"/>
  <c r="Y266" i="1"/>
  <c r="Z266" i="1" s="1"/>
  <c r="AA212" i="1"/>
  <c r="AD212" i="1" s="1"/>
  <c r="AH212" i="1" s="1"/>
  <c r="AI212" i="1" s="1"/>
  <c r="AF212" i="1" s="1"/>
  <c r="Y212" i="1"/>
  <c r="Z212" i="1" s="1"/>
  <c r="AA86" i="1"/>
  <c r="AD86" i="1" s="1"/>
  <c r="AH86" i="1" s="1"/>
  <c r="AI86" i="1" s="1"/>
  <c r="AF86" i="1" s="1"/>
  <c r="Y86" i="1"/>
  <c r="Z86" i="1" s="1"/>
  <c r="AA20" i="1"/>
  <c r="AD20" i="1" s="1"/>
  <c r="AH20" i="1" s="1"/>
  <c r="AI20" i="1" s="1"/>
  <c r="AF20" i="1" s="1"/>
  <c r="Y20" i="1"/>
  <c r="Z20" i="1" s="1"/>
  <c r="AA7" i="1"/>
  <c r="AD7" i="1" s="1"/>
  <c r="AH7" i="1" s="1"/>
  <c r="AI7" i="1" s="1"/>
  <c r="AF7" i="1" s="1"/>
  <c r="Y7" i="1"/>
  <c r="Z7" i="1" s="1"/>
  <c r="AA40" i="1"/>
  <c r="AD40" i="1" s="1"/>
  <c r="AH40" i="1" s="1"/>
  <c r="AI40" i="1" s="1"/>
  <c r="AF40" i="1" s="1"/>
  <c r="Y40" i="1"/>
  <c r="Z40" i="1" s="1"/>
  <c r="AW2343" i="1"/>
  <c r="AX2343" i="1" s="1"/>
  <c r="AW2333" i="1"/>
  <c r="AX2333" i="1" s="1"/>
  <c r="AW2294" i="1"/>
  <c r="AX2294" i="1" s="1"/>
  <c r="AW2159" i="1"/>
  <c r="AX2159" i="1" s="1"/>
  <c r="AW2111" i="1"/>
  <c r="AX2111" i="1" s="1"/>
  <c r="AW2004" i="1"/>
  <c r="AX2004" i="1" s="1"/>
  <c r="AW1966" i="1"/>
  <c r="AX1966" i="1" s="1"/>
  <c r="AP1965" i="1"/>
  <c r="AT1965" i="1"/>
  <c r="AR1965" i="1"/>
  <c r="AA1949" i="1"/>
  <c r="AD1949" i="1" s="1"/>
  <c r="AH1949" i="1" s="1"/>
  <c r="AI1949" i="1" s="1"/>
  <c r="AF1949" i="1" s="1"/>
  <c r="Y1949" i="1"/>
  <c r="Z1949" i="1" s="1"/>
  <c r="Y1956" i="1"/>
  <c r="Z1956" i="1" s="1"/>
  <c r="AR1933" i="1"/>
  <c r="AP1933" i="1"/>
  <c r="AT1933" i="1"/>
  <c r="Y1919" i="1"/>
  <c r="Z1919" i="1" s="1"/>
  <c r="AA1919" i="1"/>
  <c r="AD1919" i="1" s="1"/>
  <c r="AH1919" i="1" s="1"/>
  <c r="AI1919" i="1" s="1"/>
  <c r="AF1919" i="1" s="1"/>
  <c r="AR1867" i="1"/>
  <c r="AP1867" i="1"/>
  <c r="AT1867" i="1"/>
  <c r="Y1891" i="1"/>
  <c r="Z1891" i="1" s="1"/>
  <c r="AW1906" i="1"/>
  <c r="AX1906" i="1" s="1"/>
  <c r="AA1869" i="1"/>
  <c r="AD1869" i="1" s="1"/>
  <c r="AH1869" i="1" s="1"/>
  <c r="AI1869" i="1" s="1"/>
  <c r="AF1869" i="1" s="1"/>
  <c r="Y1869" i="1"/>
  <c r="Z1869" i="1" s="1"/>
  <c r="AA1895" i="1"/>
  <c r="AD1895" i="1" s="1"/>
  <c r="AH1895" i="1" s="1"/>
  <c r="Y1895" i="1"/>
  <c r="Z1895" i="1" s="1"/>
  <c r="Y1897" i="1"/>
  <c r="Z1897" i="1" s="1"/>
  <c r="AT1879" i="1"/>
  <c r="AR1879" i="1"/>
  <c r="AP1879" i="1"/>
  <c r="Y1894" i="1"/>
  <c r="Z1894" i="1" s="1"/>
  <c r="AW1893" i="1"/>
  <c r="AX1893" i="1" s="1"/>
  <c r="Y1866" i="1"/>
  <c r="Z1866" i="1" s="1"/>
  <c r="AA1866" i="1"/>
  <c r="AD1866" i="1" s="1"/>
  <c r="AH1866" i="1" s="1"/>
  <c r="AI1866" i="1" s="1"/>
  <c r="AF1866" i="1" s="1"/>
  <c r="Y1870" i="1"/>
  <c r="Z1870" i="1" s="1"/>
  <c r="AQ1844" i="1"/>
  <c r="AU1844" i="1"/>
  <c r="AS1844" i="1"/>
  <c r="AI1858" i="1"/>
  <c r="AF1858" i="1" s="1"/>
  <c r="Y1839" i="1"/>
  <c r="Z1839" i="1" s="1"/>
  <c r="AA1839" i="1"/>
  <c r="AD1839" i="1" s="1"/>
  <c r="AH1839" i="1" s="1"/>
  <c r="AI1839" i="1" s="1"/>
  <c r="AF1839" i="1" s="1"/>
  <c r="AU1821" i="1"/>
  <c r="AS1821" i="1"/>
  <c r="AQ1821" i="1"/>
  <c r="Y1857" i="1"/>
  <c r="Z1857" i="1" s="1"/>
  <c r="AA1857" i="1"/>
  <c r="AD1857" i="1" s="1"/>
  <c r="AH1857" i="1" s="1"/>
  <c r="AI1857" i="1" s="1"/>
  <c r="AF1857" i="1" s="1"/>
  <c r="AI1806" i="1"/>
  <c r="AF1806" i="1" s="1"/>
  <c r="AW1828" i="1"/>
  <c r="AX1828" i="1" s="1"/>
  <c r="AI1835" i="1"/>
  <c r="AF1835" i="1" s="1"/>
  <c r="AT1811" i="1"/>
  <c r="AR1811" i="1"/>
  <c r="AP1811" i="1"/>
  <c r="AW1799" i="1"/>
  <c r="AX1799" i="1" s="1"/>
  <c r="AD1820" i="1"/>
  <c r="AH1820" i="1" s="1"/>
  <c r="AI1820" i="1" s="1"/>
  <c r="AF1820" i="1" s="1"/>
  <c r="AU1791" i="1"/>
  <c r="AS1791" i="1"/>
  <c r="AQ1791" i="1"/>
  <c r="AW1786" i="1"/>
  <c r="AX1786" i="1" s="1"/>
  <c r="Y1768" i="1"/>
  <c r="Z1768" i="1" s="1"/>
  <c r="Y1779" i="1"/>
  <c r="Z1779" i="1" s="1"/>
  <c r="AA1779" i="1"/>
  <c r="AD1779" i="1" s="1"/>
  <c r="AH1779" i="1" s="1"/>
  <c r="AI1779" i="1" s="1"/>
  <c r="AF1779" i="1" s="1"/>
  <c r="AI1786" i="1"/>
  <c r="AF1786" i="1" s="1"/>
  <c r="AR1718" i="1"/>
  <c r="AT1718" i="1"/>
  <c r="AP1718" i="1"/>
  <c r="AR1709" i="1"/>
  <c r="AT1709" i="1"/>
  <c r="AP1709" i="1"/>
  <c r="AS1734" i="1"/>
  <c r="AQ1734" i="1"/>
  <c r="AU1734" i="1"/>
  <c r="AR1734" i="1"/>
  <c r="AT1734" i="1"/>
  <c r="AP1734" i="1"/>
  <c r="AS1768" i="1"/>
  <c r="AU1768" i="1"/>
  <c r="AQ1768" i="1"/>
  <c r="AR1664" i="1"/>
  <c r="AT1664" i="1"/>
  <c r="AP1664" i="1"/>
  <c r="AT1619" i="1"/>
  <c r="AR1619" i="1"/>
  <c r="AP1619" i="1"/>
  <c r="Y1728" i="1"/>
  <c r="Z1728" i="1" s="1"/>
  <c r="Y1683" i="1"/>
  <c r="Z1683" i="1" s="1"/>
  <c r="AA1683" i="1"/>
  <c r="AD1683" i="1" s="1"/>
  <c r="AH1683" i="1" s="1"/>
  <c r="AI1683" i="1" s="1"/>
  <c r="AF1683" i="1" s="1"/>
  <c r="Y1609" i="1"/>
  <c r="Z1609" i="1" s="1"/>
  <c r="AA1609" i="1"/>
  <c r="AD1609" i="1" s="1"/>
  <c r="AH1609" i="1" s="1"/>
  <c r="AI1609" i="1" s="1"/>
  <c r="AF1609" i="1" s="1"/>
  <c r="AI1623" i="1"/>
  <c r="AF1623" i="1" s="1"/>
  <c r="Y1645" i="1"/>
  <c r="Z1645" i="1" s="1"/>
  <c r="AA1645" i="1"/>
  <c r="AD1645" i="1" s="1"/>
  <c r="AH1645" i="1" s="1"/>
  <c r="AI1645" i="1" s="1"/>
  <c r="AF1645" i="1" s="1"/>
  <c r="Y1620" i="1"/>
  <c r="Z1620" i="1" s="1"/>
  <c r="AA1620" i="1"/>
  <c r="AD1620" i="1" s="1"/>
  <c r="AH1620" i="1" s="1"/>
  <c r="AI1620" i="1" s="1"/>
  <c r="AF1620" i="1" s="1"/>
  <c r="AA1611" i="1"/>
  <c r="AD1611" i="1" s="1"/>
  <c r="AH1611" i="1" s="1"/>
  <c r="AI1611" i="1" s="1"/>
  <c r="AF1611" i="1" s="1"/>
  <c r="Y1611" i="1"/>
  <c r="Z1611" i="1" s="1"/>
  <c r="Y1602" i="1"/>
  <c r="Z1602" i="1" s="1"/>
  <c r="AA1602" i="1"/>
  <c r="AD1602" i="1" s="1"/>
  <c r="AH1602" i="1" s="1"/>
  <c r="AI1602" i="1" s="1"/>
  <c r="AF1602" i="1" s="1"/>
  <c r="AS1625" i="1"/>
  <c r="AQ1625" i="1"/>
  <c r="AU1625" i="1"/>
  <c r="AT1567" i="1"/>
  <c r="AR1567" i="1"/>
  <c r="AP1567" i="1"/>
  <c r="Y1613" i="1"/>
  <c r="Z1613" i="1" s="1"/>
  <c r="AA1613" i="1"/>
  <c r="AD1613" i="1" s="1"/>
  <c r="AH1613" i="1" s="1"/>
  <c r="AI1613" i="1" s="1"/>
  <c r="AF1613" i="1" s="1"/>
  <c r="AA1593" i="1"/>
  <c r="AD1593" i="1" s="1"/>
  <c r="AH1593" i="1" s="1"/>
  <c r="AI1593" i="1" s="1"/>
  <c r="AF1593" i="1" s="1"/>
  <c r="Y1593" i="1"/>
  <c r="Z1593" i="1" s="1"/>
  <c r="AW1608" i="1"/>
  <c r="AX1608" i="1" s="1"/>
  <c r="Y1571" i="1"/>
  <c r="Z1571" i="1" s="1"/>
  <c r="Y1574" i="1"/>
  <c r="Z1574" i="1" s="1"/>
  <c r="AA1574" i="1"/>
  <c r="AD1574" i="1" s="1"/>
  <c r="AH1574" i="1" s="1"/>
  <c r="AW1596" i="1"/>
  <c r="AX1596" i="1" s="1"/>
  <c r="AW1557" i="1"/>
  <c r="AX1557" i="1" s="1"/>
  <c r="AT1585" i="1"/>
  <c r="AR1585" i="1"/>
  <c r="AP1585" i="1"/>
  <c r="AS1554" i="1"/>
  <c r="AU1554" i="1"/>
  <c r="AQ1554" i="1"/>
  <c r="AR1554" i="1"/>
  <c r="AT1554" i="1"/>
  <c r="AP1554" i="1"/>
  <c r="AW1558" i="1"/>
  <c r="AX1558" i="1" s="1"/>
  <c r="AA1500" i="1"/>
  <c r="AD1500" i="1" s="1"/>
  <c r="AH1500" i="1" s="1"/>
  <c r="AI1500" i="1" s="1"/>
  <c r="AF1500" i="1" s="1"/>
  <c r="Y1500" i="1"/>
  <c r="Z1500" i="1" s="1"/>
  <c r="AA1446" i="1"/>
  <c r="AD1446" i="1" s="1"/>
  <c r="AH1446" i="1" s="1"/>
  <c r="AI1446" i="1" s="1"/>
  <c r="AF1446" i="1" s="1"/>
  <c r="Y1446" i="1"/>
  <c r="Z1446" i="1" s="1"/>
  <c r="AI1486" i="1"/>
  <c r="AF1486" i="1" s="1"/>
  <c r="AW1487" i="1"/>
  <c r="AX1487" i="1" s="1"/>
  <c r="AW1522" i="1"/>
  <c r="AX1522" i="1" s="1"/>
  <c r="AA1434" i="1"/>
  <c r="AD1434" i="1" s="1"/>
  <c r="AH1434" i="1" s="1"/>
  <c r="AI1434" i="1" s="1"/>
  <c r="AF1434" i="1" s="1"/>
  <c r="Y1434" i="1"/>
  <c r="Z1434" i="1" s="1"/>
  <c r="AW1363" i="1"/>
  <c r="AX1363" i="1" s="1"/>
  <c r="AW1444" i="1"/>
  <c r="AX1444" i="1" s="1"/>
  <c r="AU1496" i="1"/>
  <c r="AS1496" i="1"/>
  <c r="AQ1496" i="1"/>
  <c r="AR1385" i="1"/>
  <c r="AP1385" i="1"/>
  <c r="AT1385" i="1"/>
  <c r="AW1433" i="1"/>
  <c r="AX1433" i="1" s="1"/>
  <c r="AR1406" i="1"/>
  <c r="AP1406" i="1"/>
  <c r="AT1406" i="1"/>
  <c r="Y1458" i="1"/>
  <c r="Z1458" i="1" s="1"/>
  <c r="AA1458" i="1"/>
  <c r="AD1458" i="1" s="1"/>
  <c r="AH1458" i="1" s="1"/>
  <c r="AI1458" i="1" s="1"/>
  <c r="AF1458" i="1" s="1"/>
  <c r="AD1390" i="1"/>
  <c r="AH1390" i="1" s="1"/>
  <c r="AI1390" i="1" s="1"/>
  <c r="AF1390" i="1" s="1"/>
  <c r="AR1336" i="1"/>
  <c r="AT1336" i="1"/>
  <c r="AP1336" i="1"/>
  <c r="AW1386" i="1"/>
  <c r="AX1386" i="1" s="1"/>
  <c r="AP1324" i="1"/>
  <c r="AR1324" i="1"/>
  <c r="AT1324" i="1"/>
  <c r="AD1360" i="1"/>
  <c r="AH1360" i="1" s="1"/>
  <c r="AI1360" i="1" s="1"/>
  <c r="AF1360" i="1" s="1"/>
  <c r="AI1355" i="1"/>
  <c r="AF1355" i="1" s="1"/>
  <c r="AW1354" i="1"/>
  <c r="AX1354" i="1" s="1"/>
  <c r="AD1301" i="1"/>
  <c r="AH1301" i="1" s="1"/>
  <c r="AI1301" i="1" s="1"/>
  <c r="AF1301" i="1" s="1"/>
  <c r="AA1288" i="1"/>
  <c r="AD1288" i="1" s="1"/>
  <c r="AH1288" i="1" s="1"/>
  <c r="AI1288" i="1" s="1"/>
  <c r="AF1288" i="1" s="1"/>
  <c r="Y1288" i="1"/>
  <c r="Z1288" i="1" s="1"/>
  <c r="Y1243" i="1"/>
  <c r="Z1243" i="1" s="1"/>
  <c r="AA1243" i="1"/>
  <c r="AD1243" i="1" s="1"/>
  <c r="AH1243" i="1" s="1"/>
  <c r="AI1243" i="1" s="1"/>
  <c r="AF1243" i="1" s="1"/>
  <c r="AA1260" i="1"/>
  <c r="AD1260" i="1" s="1"/>
  <c r="AH1260" i="1" s="1"/>
  <c r="AI1260" i="1" s="1"/>
  <c r="AF1260" i="1" s="1"/>
  <c r="Y1260" i="1"/>
  <c r="Z1260" i="1" s="1"/>
  <c r="Y1309" i="1"/>
  <c r="Z1309" i="1" s="1"/>
  <c r="AW1249" i="1"/>
  <c r="AX1249" i="1" s="1"/>
  <c r="AI1195" i="1"/>
  <c r="AF1195" i="1" s="1"/>
  <c r="AA1197" i="1"/>
  <c r="AD1197" i="1" s="1"/>
  <c r="AH1197" i="1" s="1"/>
  <c r="AI1197" i="1" s="1"/>
  <c r="AF1197" i="1" s="1"/>
  <c r="Y1197" i="1"/>
  <c r="Z1197" i="1" s="1"/>
  <c r="AQ1250" i="1"/>
  <c r="AU1250" i="1"/>
  <c r="AS1250" i="1"/>
  <c r="AW1250" i="1" s="1"/>
  <c r="AX1250" i="1" s="1"/>
  <c r="AA1211" i="1"/>
  <c r="AD1211" i="1" s="1"/>
  <c r="AH1211" i="1" s="1"/>
  <c r="Y1211" i="1"/>
  <c r="Z1211" i="1" s="1"/>
  <c r="AA1175" i="1"/>
  <c r="AD1175" i="1" s="1"/>
  <c r="AH1175" i="1" s="1"/>
  <c r="AI1175" i="1" s="1"/>
  <c r="AF1175" i="1" s="1"/>
  <c r="Y1175" i="1"/>
  <c r="Z1175" i="1" s="1"/>
  <c r="AR1163" i="1"/>
  <c r="AT1163" i="1"/>
  <c r="AP1163" i="1"/>
  <c r="AU1174" i="1"/>
  <c r="AS1174" i="1"/>
  <c r="AW1174" i="1" s="1"/>
  <c r="AX1174" i="1" s="1"/>
  <c r="AQ1174" i="1"/>
  <c r="AQ1187" i="1"/>
  <c r="AU1187" i="1"/>
  <c r="AS1187" i="1"/>
  <c r="AU1177" i="1"/>
  <c r="AQ1177" i="1"/>
  <c r="AS1177" i="1"/>
  <c r="AW1167" i="1"/>
  <c r="AX1167" i="1" s="1"/>
  <c r="AI1166" i="1"/>
  <c r="AF1166" i="1" s="1"/>
  <c r="AS1075" i="1"/>
  <c r="AU1075" i="1"/>
  <c r="AW1075" i="1" s="1"/>
  <c r="AX1075" i="1" s="1"/>
  <c r="AQ1075" i="1"/>
  <c r="Y1062" i="1"/>
  <c r="Z1062" i="1" s="1"/>
  <c r="AA1062" i="1"/>
  <c r="AD1062" i="1" s="1"/>
  <c r="AH1062" i="1" s="1"/>
  <c r="AI1062" i="1" s="1"/>
  <c r="AF1062" i="1" s="1"/>
  <c r="AW1132" i="1"/>
  <c r="AX1132" i="1" s="1"/>
  <c r="AQ1057" i="1"/>
  <c r="AU1057" i="1"/>
  <c r="AS1057" i="1"/>
  <c r="AW1057" i="1" s="1"/>
  <c r="AX1057" i="1" s="1"/>
  <c r="AW1141" i="1"/>
  <c r="AX1141" i="1" s="1"/>
  <c r="AA1096" i="1"/>
  <c r="AD1096" i="1" s="1"/>
  <c r="AH1096" i="1" s="1"/>
  <c r="AI1096" i="1" s="1"/>
  <c r="AF1096" i="1" s="1"/>
  <c r="Y1096" i="1"/>
  <c r="Z1096" i="1" s="1"/>
  <c r="AT1069" i="1"/>
  <c r="AP1069" i="1"/>
  <c r="AR1069" i="1"/>
  <c r="AA1111" i="1"/>
  <c r="AD1111" i="1" s="1"/>
  <c r="AH1111" i="1" s="1"/>
  <c r="AI1111" i="1" s="1"/>
  <c r="AF1111" i="1" s="1"/>
  <c r="Y1111" i="1"/>
  <c r="Z1111" i="1" s="1"/>
  <c r="AA1130" i="1"/>
  <c r="AD1130" i="1" s="1"/>
  <c r="AH1130" i="1" s="1"/>
  <c r="Y1130" i="1"/>
  <c r="Z1130" i="1" s="1"/>
  <c r="AW1106" i="1"/>
  <c r="AX1106" i="1" s="1"/>
  <c r="AW1098" i="1"/>
  <c r="AX1098" i="1" s="1"/>
  <c r="AT1048" i="1"/>
  <c r="AR1048" i="1"/>
  <c r="AP1048" i="1"/>
  <c r="AA1082" i="1"/>
  <c r="AD1082" i="1" s="1"/>
  <c r="AH1082" i="1" s="1"/>
  <c r="Y1082" i="1"/>
  <c r="Z1082" i="1" s="1"/>
  <c r="AA982" i="1"/>
  <c r="AD982" i="1" s="1"/>
  <c r="AH982" i="1" s="1"/>
  <c r="AI982" i="1" s="1"/>
  <c r="AF982" i="1" s="1"/>
  <c r="Y982" i="1"/>
  <c r="Z982" i="1" s="1"/>
  <c r="AI967" i="1"/>
  <c r="AF967" i="1" s="1"/>
  <c r="AT927" i="1"/>
  <c r="AR927" i="1"/>
  <c r="AP927" i="1"/>
  <c r="AU943" i="1"/>
  <c r="AS943" i="1"/>
  <c r="AW943" i="1" s="1"/>
  <c r="AX943" i="1" s="1"/>
  <c r="AQ943" i="1"/>
  <c r="Y1028" i="1"/>
  <c r="Z1028" i="1" s="1"/>
  <c r="AU963" i="1"/>
  <c r="AQ963" i="1"/>
  <c r="AS963" i="1"/>
  <c r="AW963" i="1" s="1"/>
  <c r="AX963" i="1" s="1"/>
  <c r="AT948" i="1"/>
  <c r="AR948" i="1"/>
  <c r="AP948" i="1"/>
  <c r="AT924" i="1"/>
  <c r="AR924" i="1"/>
  <c r="AP924" i="1"/>
  <c r="AI934" i="1"/>
  <c r="AF934" i="1" s="1"/>
  <c r="AI913" i="1"/>
  <c r="AF913" i="1" s="1"/>
  <c r="AA893" i="1"/>
  <c r="AD893" i="1" s="1"/>
  <c r="AH893" i="1" s="1"/>
  <c r="AI893" i="1" s="1"/>
  <c r="AF893" i="1" s="1"/>
  <c r="Y893" i="1"/>
  <c r="Z893" i="1" s="1"/>
  <c r="AW936" i="1"/>
  <c r="AX936" i="1" s="1"/>
  <c r="AW996" i="1"/>
  <c r="AX996" i="1" s="1"/>
  <c r="AU985" i="1"/>
  <c r="AS985" i="1"/>
  <c r="AW985" i="1" s="1"/>
  <c r="AX985" i="1" s="1"/>
  <c r="AQ985" i="1"/>
  <c r="AW976" i="1"/>
  <c r="AX976" i="1" s="1"/>
  <c r="AA917" i="1"/>
  <c r="AD917" i="1" s="1"/>
  <c r="AH917" i="1" s="1"/>
  <c r="AI917" i="1" s="1"/>
  <c r="AF917" i="1" s="1"/>
  <c r="Y917" i="1"/>
  <c r="Z917" i="1" s="1"/>
  <c r="Y992" i="1"/>
  <c r="Z992" i="1" s="1"/>
  <c r="AA988" i="1"/>
  <c r="AD988" i="1" s="1"/>
  <c r="AH988" i="1" s="1"/>
  <c r="AI988" i="1" s="1"/>
  <c r="AF988" i="1" s="1"/>
  <c r="Y988" i="1"/>
  <c r="Z988" i="1" s="1"/>
  <c r="AU907" i="1"/>
  <c r="AS907" i="1"/>
  <c r="AQ907" i="1"/>
  <c r="AW1019" i="1"/>
  <c r="AX1019" i="1" s="1"/>
  <c r="AA984" i="1"/>
  <c r="AD984" i="1" s="1"/>
  <c r="AH984" i="1" s="1"/>
  <c r="AI984" i="1" s="1"/>
  <c r="AF984" i="1" s="1"/>
  <c r="Y984" i="1"/>
  <c r="Z984" i="1" s="1"/>
  <c r="AW887" i="1"/>
  <c r="AX887" i="1" s="1"/>
  <c r="AW883" i="1"/>
  <c r="AX883" i="1" s="1"/>
  <c r="AA861" i="1"/>
  <c r="AD861" i="1" s="1"/>
  <c r="AH861" i="1" s="1"/>
  <c r="AI861" i="1" s="1"/>
  <c r="AF861" i="1" s="1"/>
  <c r="Y861" i="1"/>
  <c r="Z861" i="1" s="1"/>
  <c r="AA831" i="1"/>
  <c r="AD831" i="1" s="1"/>
  <c r="AH831" i="1" s="1"/>
  <c r="AI831" i="1" s="1"/>
  <c r="AF831" i="1" s="1"/>
  <c r="Y831" i="1"/>
  <c r="Z831" i="1" s="1"/>
  <c r="AI900" i="1"/>
  <c r="AF900" i="1" s="1"/>
  <c r="AA873" i="1"/>
  <c r="AD873" i="1" s="1"/>
  <c r="AH873" i="1" s="1"/>
  <c r="AI873" i="1" s="1"/>
  <c r="AF873" i="1" s="1"/>
  <c r="Y873" i="1"/>
  <c r="Z873" i="1" s="1"/>
  <c r="AR860" i="1"/>
  <c r="AT860" i="1"/>
  <c r="AP860" i="1"/>
  <c r="Y874" i="1"/>
  <c r="Z874" i="1" s="1"/>
  <c r="AA874" i="1"/>
  <c r="AD874" i="1" s="1"/>
  <c r="AH874" i="1" s="1"/>
  <c r="AI874" i="1" s="1"/>
  <c r="AF874" i="1" s="1"/>
  <c r="AA735" i="1"/>
  <c r="AD735" i="1" s="1"/>
  <c r="AH735" i="1" s="1"/>
  <c r="AI735" i="1" s="1"/>
  <c r="AF735" i="1" s="1"/>
  <c r="Y735" i="1"/>
  <c r="Z735" i="1" s="1"/>
  <c r="AW798" i="1"/>
  <c r="AX798" i="1" s="1"/>
  <c r="AA674" i="1"/>
  <c r="AD674" i="1" s="1"/>
  <c r="AH674" i="1" s="1"/>
  <c r="AI674" i="1" s="1"/>
  <c r="AF674" i="1" s="1"/>
  <c r="Y674" i="1"/>
  <c r="Z674" i="1" s="1"/>
  <c r="AA792" i="1"/>
  <c r="AD792" i="1" s="1"/>
  <c r="AH792" i="1" s="1"/>
  <c r="AI792" i="1" s="1"/>
  <c r="AF792" i="1" s="1"/>
  <c r="Y792" i="1"/>
  <c r="Z792" i="1" s="1"/>
  <c r="AW803" i="1"/>
  <c r="AX803" i="1" s="1"/>
  <c r="AT717" i="1"/>
  <c r="AR717" i="1"/>
  <c r="AP717" i="1"/>
  <c r="AT609" i="1"/>
  <c r="AR609" i="1"/>
  <c r="AP609" i="1"/>
  <c r="Y743" i="1"/>
  <c r="Z743" i="1" s="1"/>
  <c r="AA743" i="1"/>
  <c r="AD743" i="1" s="1"/>
  <c r="AH743" i="1" s="1"/>
  <c r="AI743" i="1" s="1"/>
  <c r="AF743" i="1" s="1"/>
  <c r="AA635" i="1"/>
  <c r="AD635" i="1" s="1"/>
  <c r="AH635" i="1" s="1"/>
  <c r="AI635" i="1" s="1"/>
  <c r="AF635" i="1" s="1"/>
  <c r="Y635" i="1"/>
  <c r="Z635" i="1" s="1"/>
  <c r="AA611" i="1"/>
  <c r="AD611" i="1" s="1"/>
  <c r="AH611" i="1" s="1"/>
  <c r="AI611" i="1" s="1"/>
  <c r="AF611" i="1" s="1"/>
  <c r="Y611" i="1"/>
  <c r="Z611" i="1" s="1"/>
  <c r="AA587" i="1"/>
  <c r="AD587" i="1" s="1"/>
  <c r="AH587" i="1" s="1"/>
  <c r="AI587" i="1" s="1"/>
  <c r="AF587" i="1" s="1"/>
  <c r="Y587" i="1"/>
  <c r="Z587" i="1" s="1"/>
  <c r="AI738" i="1"/>
  <c r="AF738" i="1" s="1"/>
  <c r="AA535" i="1"/>
  <c r="AD535" i="1" s="1"/>
  <c r="AH535" i="1" s="1"/>
  <c r="AI535" i="1" s="1"/>
  <c r="AF535" i="1" s="1"/>
  <c r="Y535" i="1"/>
  <c r="Z535" i="1" s="1"/>
  <c r="AA475" i="1"/>
  <c r="AD475" i="1" s="1"/>
  <c r="AH475" i="1" s="1"/>
  <c r="AI475" i="1" s="1"/>
  <c r="AF475" i="1" s="1"/>
  <c r="Y475" i="1"/>
  <c r="Z475" i="1" s="1"/>
  <c r="AA439" i="1"/>
  <c r="AD439" i="1" s="1"/>
  <c r="AH439" i="1" s="1"/>
  <c r="AI439" i="1" s="1"/>
  <c r="AF439" i="1" s="1"/>
  <c r="Y439" i="1"/>
  <c r="Z439" i="1" s="1"/>
  <c r="AT531" i="1"/>
  <c r="AR531" i="1"/>
  <c r="AP531" i="1"/>
  <c r="AW580" i="1"/>
  <c r="AX580" i="1" s="1"/>
  <c r="AA504" i="1"/>
  <c r="AD504" i="1" s="1"/>
  <c r="AH504" i="1" s="1"/>
  <c r="AI504" i="1" s="1"/>
  <c r="AF504" i="1" s="1"/>
  <c r="Y504" i="1"/>
  <c r="Z504" i="1" s="1"/>
  <c r="Y579" i="1"/>
  <c r="Z579" i="1" s="1"/>
  <c r="AA620" i="1"/>
  <c r="AD620" i="1" s="1"/>
  <c r="AH620" i="1" s="1"/>
  <c r="AI620" i="1" s="1"/>
  <c r="AF620" i="1" s="1"/>
  <c r="Y620" i="1"/>
  <c r="Z620" i="1" s="1"/>
  <c r="AA578" i="1"/>
  <c r="AD578" i="1" s="1"/>
  <c r="AH578" i="1" s="1"/>
  <c r="AI578" i="1" s="1"/>
  <c r="AF578" i="1" s="1"/>
  <c r="Y578" i="1"/>
  <c r="Z578" i="1" s="1"/>
  <c r="AU475" i="1"/>
  <c r="AS475" i="1"/>
  <c r="AW475" i="1" s="1"/>
  <c r="AX475" i="1" s="1"/>
  <c r="AQ475" i="1"/>
  <c r="AA523" i="1"/>
  <c r="AD523" i="1" s="1"/>
  <c r="AH523" i="1" s="1"/>
  <c r="AI523" i="1" s="1"/>
  <c r="AF523" i="1" s="1"/>
  <c r="Y523" i="1"/>
  <c r="Z523" i="1" s="1"/>
  <c r="AA418" i="1"/>
  <c r="AD418" i="1" s="1"/>
  <c r="AH418" i="1" s="1"/>
  <c r="AI418" i="1" s="1"/>
  <c r="AF418" i="1" s="1"/>
  <c r="Y418" i="1"/>
  <c r="Z418" i="1" s="1"/>
  <c r="AA420" i="1"/>
  <c r="AD420" i="1" s="1"/>
  <c r="AH420" i="1" s="1"/>
  <c r="AI420" i="1" s="1"/>
  <c r="AF420" i="1" s="1"/>
  <c r="Y420" i="1"/>
  <c r="Z420" i="1" s="1"/>
  <c r="AA247" i="1"/>
  <c r="AD247" i="1" s="1"/>
  <c r="AH247" i="1" s="1"/>
  <c r="AI247" i="1" s="1"/>
  <c r="AF247" i="1" s="1"/>
  <c r="Y247" i="1"/>
  <c r="Z247" i="1" s="1"/>
  <c r="Y461" i="1"/>
  <c r="Z461" i="1" s="1"/>
  <c r="Y479" i="1"/>
  <c r="Z479" i="1" s="1"/>
  <c r="AW419" i="1"/>
  <c r="AX419" i="1" s="1"/>
  <c r="AA409" i="1"/>
  <c r="AD409" i="1" s="1"/>
  <c r="AH409" i="1" s="1"/>
  <c r="AI409" i="1" s="1"/>
  <c r="AF409" i="1" s="1"/>
  <c r="Y409" i="1"/>
  <c r="Z409" i="1" s="1"/>
  <c r="AA390" i="1"/>
  <c r="AD390" i="1" s="1"/>
  <c r="AH390" i="1" s="1"/>
  <c r="AI390" i="1" s="1"/>
  <c r="AF390" i="1" s="1"/>
  <c r="Y390" i="1"/>
  <c r="Z390" i="1" s="1"/>
  <c r="AS320" i="1"/>
  <c r="AW320" i="1" s="1"/>
  <c r="AX320" i="1" s="1"/>
  <c r="AQ320" i="1"/>
  <c r="AU320" i="1"/>
  <c r="AA335" i="1"/>
  <c r="AD335" i="1" s="1"/>
  <c r="AH335" i="1" s="1"/>
  <c r="AI335" i="1" s="1"/>
  <c r="AF335" i="1" s="1"/>
  <c r="Y335" i="1"/>
  <c r="Z335" i="1" s="1"/>
  <c r="AA299" i="1"/>
  <c r="AD299" i="1" s="1"/>
  <c r="AH299" i="1" s="1"/>
  <c r="AI299" i="1" s="1"/>
  <c r="AF299" i="1" s="1"/>
  <c r="Y299" i="1"/>
  <c r="Z299" i="1" s="1"/>
  <c r="AA263" i="1"/>
  <c r="AD263" i="1" s="1"/>
  <c r="AH263" i="1" s="1"/>
  <c r="AI263" i="1" s="1"/>
  <c r="AF263" i="1" s="1"/>
  <c r="Y263" i="1"/>
  <c r="Z263" i="1" s="1"/>
  <c r="Y221" i="1"/>
  <c r="Z221" i="1" s="1"/>
  <c r="AA221" i="1"/>
  <c r="AD221" i="1" s="1"/>
  <c r="AH221" i="1" s="1"/>
  <c r="AI221" i="1" s="1"/>
  <c r="AF221" i="1" s="1"/>
  <c r="AA402" i="1"/>
  <c r="AD402" i="1" s="1"/>
  <c r="AH402" i="1" s="1"/>
  <c r="AI402" i="1" s="1"/>
  <c r="AF402" i="1" s="1"/>
  <c r="Y402" i="1"/>
  <c r="Z402" i="1" s="1"/>
  <c r="AT361" i="1"/>
  <c r="AR361" i="1"/>
  <c r="AP361" i="1"/>
  <c r="AT331" i="1"/>
  <c r="AR331" i="1"/>
  <c r="AP331" i="1"/>
  <c r="AA316" i="1"/>
  <c r="AD316" i="1" s="1"/>
  <c r="AH316" i="1" s="1"/>
  <c r="AI316" i="1" s="1"/>
  <c r="AF316" i="1" s="1"/>
  <c r="Y316" i="1"/>
  <c r="Z316" i="1" s="1"/>
  <c r="AA298" i="1"/>
  <c r="AD298" i="1" s="1"/>
  <c r="AH298" i="1" s="1"/>
  <c r="AI298" i="1" s="1"/>
  <c r="AF298" i="1" s="1"/>
  <c r="Y298" i="1"/>
  <c r="Z298" i="1" s="1"/>
  <c r="AA280" i="1"/>
  <c r="AD280" i="1" s="1"/>
  <c r="AH280" i="1" s="1"/>
  <c r="AI280" i="1" s="1"/>
  <c r="AF280" i="1" s="1"/>
  <c r="Y280" i="1"/>
  <c r="Z280" i="1" s="1"/>
  <c r="AA406" i="1"/>
  <c r="AD406" i="1" s="1"/>
  <c r="AH406" i="1" s="1"/>
  <c r="AI406" i="1" s="1"/>
  <c r="AF406" i="1" s="1"/>
  <c r="Y406" i="1"/>
  <c r="Z406" i="1" s="1"/>
  <c r="AA397" i="1"/>
  <c r="AD397" i="1" s="1"/>
  <c r="AH397" i="1" s="1"/>
  <c r="AI397" i="1" s="1"/>
  <c r="AF397" i="1" s="1"/>
  <c r="Y397" i="1"/>
  <c r="Z397" i="1" s="1"/>
  <c r="AA285" i="1"/>
  <c r="AD285" i="1" s="1"/>
  <c r="AH285" i="1" s="1"/>
  <c r="AI285" i="1" s="1"/>
  <c r="AF285" i="1" s="1"/>
  <c r="Y285" i="1"/>
  <c r="Z285" i="1" s="1"/>
  <c r="AA267" i="1"/>
  <c r="AD267" i="1" s="1"/>
  <c r="AH267" i="1" s="1"/>
  <c r="AI267" i="1" s="1"/>
  <c r="AF267" i="1" s="1"/>
  <c r="Y267" i="1"/>
  <c r="Z267" i="1" s="1"/>
  <c r="AA249" i="1"/>
  <c r="AD249" i="1" s="1"/>
  <c r="AH249" i="1" s="1"/>
  <c r="AI249" i="1" s="1"/>
  <c r="AF249" i="1" s="1"/>
  <c r="Y249" i="1"/>
  <c r="Z249" i="1" s="1"/>
  <c r="AW220" i="1"/>
  <c r="AX220" i="1" s="1"/>
  <c r="AA136" i="1"/>
  <c r="AD136" i="1" s="1"/>
  <c r="AH136" i="1" s="1"/>
  <c r="AI136" i="1" s="1"/>
  <c r="AF136" i="1" s="1"/>
  <c r="Y136" i="1"/>
  <c r="Z136" i="1" s="1"/>
  <c r="AA118" i="1"/>
  <c r="AD118" i="1" s="1"/>
  <c r="AH118" i="1" s="1"/>
  <c r="AI118" i="1" s="1"/>
  <c r="AF118" i="1" s="1"/>
  <c r="Y118" i="1"/>
  <c r="Z118" i="1" s="1"/>
  <c r="AA100" i="1"/>
  <c r="AD100" i="1" s="1"/>
  <c r="AH100" i="1" s="1"/>
  <c r="AI100" i="1" s="1"/>
  <c r="AF100" i="1" s="1"/>
  <c r="Y100" i="1"/>
  <c r="Z100" i="1" s="1"/>
  <c r="AA82" i="1"/>
  <c r="AD82" i="1" s="1"/>
  <c r="AH82" i="1" s="1"/>
  <c r="AI82" i="1" s="1"/>
  <c r="AF82" i="1" s="1"/>
  <c r="Y82" i="1"/>
  <c r="Z82" i="1" s="1"/>
  <c r="AA64" i="1"/>
  <c r="AD64" i="1" s="1"/>
  <c r="AH64" i="1" s="1"/>
  <c r="AI64" i="1" s="1"/>
  <c r="AF64" i="1" s="1"/>
  <c r="Y64" i="1"/>
  <c r="Z64" i="1" s="1"/>
  <c r="AA193" i="1"/>
  <c r="AD193" i="1" s="1"/>
  <c r="AH193" i="1" s="1"/>
  <c r="AI193" i="1" s="1"/>
  <c r="AF193" i="1" s="1"/>
  <c r="Y193" i="1"/>
  <c r="Z193" i="1" s="1"/>
  <c r="AD266" i="1"/>
  <c r="AH266" i="1" s="1"/>
  <c r="AI266" i="1" s="1"/>
  <c r="AF266" i="1" s="1"/>
  <c r="AA128" i="1"/>
  <c r="AD128" i="1" s="1"/>
  <c r="AH128" i="1" s="1"/>
  <c r="AI128" i="1" s="1"/>
  <c r="AF128" i="1" s="1"/>
  <c r="Y128" i="1"/>
  <c r="Z128" i="1" s="1"/>
  <c r="AA56" i="1"/>
  <c r="AD56" i="1" s="1"/>
  <c r="AH56" i="1" s="1"/>
  <c r="AI56" i="1" s="1"/>
  <c r="AF56" i="1" s="1"/>
  <c r="Y56" i="1"/>
  <c r="Z56" i="1" s="1"/>
  <c r="AT5" i="1"/>
  <c r="AR5" i="1"/>
  <c r="AP5" i="1"/>
  <c r="Y171" i="1"/>
  <c r="Z171" i="1" s="1"/>
  <c r="AI2002" i="1"/>
  <c r="AF2002" i="1" s="1"/>
  <c r="AW2008" i="1"/>
  <c r="AX2008" i="1" s="1"/>
  <c r="Y1969" i="1"/>
  <c r="Z1969" i="1" s="1"/>
  <c r="Y1966" i="1"/>
  <c r="Z1966" i="1" s="1"/>
  <c r="AA1966" i="1"/>
  <c r="AD1966" i="1" s="1"/>
  <c r="AH1966" i="1" s="1"/>
  <c r="AI1966" i="1" s="1"/>
  <c r="AF1966" i="1" s="1"/>
  <c r="AA1957" i="1"/>
  <c r="AD1957" i="1" s="1"/>
  <c r="AH1957" i="1" s="1"/>
  <c r="AI1957" i="1" s="1"/>
  <c r="AF1957" i="1" s="1"/>
  <c r="Y1957" i="1"/>
  <c r="Z1957" i="1" s="1"/>
  <c r="AW1949" i="1"/>
  <c r="AX1949" i="1" s="1"/>
  <c r="AA1959" i="1"/>
  <c r="AD1959" i="1" s="1"/>
  <c r="AH1959" i="1" s="1"/>
  <c r="AI1959" i="1" s="1"/>
  <c r="AF1959" i="1" s="1"/>
  <c r="Y1959" i="1"/>
  <c r="Z1959" i="1" s="1"/>
  <c r="AT1936" i="1"/>
  <c r="AR1936" i="1"/>
  <c r="AP1936" i="1"/>
  <c r="AD1956" i="1"/>
  <c r="AH1956" i="1" s="1"/>
  <c r="AI1956" i="1" s="1"/>
  <c r="AF1956" i="1" s="1"/>
  <c r="AA1929" i="1"/>
  <c r="AD1929" i="1" s="1"/>
  <c r="AH1929" i="1" s="1"/>
  <c r="AI1929" i="1" s="1"/>
  <c r="AF1929" i="1" s="1"/>
  <c r="Y1929" i="1"/>
  <c r="Z1929" i="1" s="1"/>
  <c r="AT1939" i="1"/>
  <c r="AP1939" i="1"/>
  <c r="AR1939" i="1"/>
  <c r="AA1904" i="1"/>
  <c r="AD1904" i="1" s="1"/>
  <c r="AH1904" i="1" s="1"/>
  <c r="AI1904" i="1" s="1"/>
  <c r="AF1904" i="1" s="1"/>
  <c r="Y1904" i="1"/>
  <c r="Z1904" i="1" s="1"/>
  <c r="AW1915" i="1"/>
  <c r="AX1915" i="1" s="1"/>
  <c r="AR1901" i="1"/>
  <c r="AT1901" i="1"/>
  <c r="AP1901" i="1"/>
  <c r="Y1867" i="1"/>
  <c r="Z1867" i="1" s="1"/>
  <c r="AA1867" i="1"/>
  <c r="AD1867" i="1" s="1"/>
  <c r="AH1867" i="1" s="1"/>
  <c r="AI1867" i="1" s="1"/>
  <c r="AF1867" i="1" s="1"/>
  <c r="AD1894" i="1"/>
  <c r="AH1894" i="1" s="1"/>
  <c r="AI1894" i="1" s="1"/>
  <c r="AF1894" i="1" s="1"/>
  <c r="AA1872" i="1"/>
  <c r="AD1872" i="1" s="1"/>
  <c r="AH1872" i="1" s="1"/>
  <c r="AI1872" i="1" s="1"/>
  <c r="AF1872" i="1" s="1"/>
  <c r="Y1872" i="1"/>
  <c r="Z1872" i="1" s="1"/>
  <c r="Y1856" i="1"/>
  <c r="Z1856" i="1" s="1"/>
  <c r="AA1856" i="1"/>
  <c r="AD1856" i="1" s="1"/>
  <c r="AH1856" i="1" s="1"/>
  <c r="AI1856" i="1" s="1"/>
  <c r="AF1856" i="1" s="1"/>
  <c r="AW1866" i="1"/>
  <c r="AX1866" i="1" s="1"/>
  <c r="Y1879" i="1"/>
  <c r="Z1879" i="1" s="1"/>
  <c r="AA1881" i="1"/>
  <c r="AD1881" i="1" s="1"/>
  <c r="AH1881" i="1" s="1"/>
  <c r="AI1881" i="1" s="1"/>
  <c r="AF1881" i="1" s="1"/>
  <c r="Y1881" i="1"/>
  <c r="Z1881" i="1" s="1"/>
  <c r="AW1862" i="1"/>
  <c r="AX1862" i="1" s="1"/>
  <c r="AU1858" i="1"/>
  <c r="AQ1858" i="1"/>
  <c r="AS1858" i="1"/>
  <c r="Y1848" i="1"/>
  <c r="Z1848" i="1" s="1"/>
  <c r="AA1848" i="1"/>
  <c r="AD1848" i="1" s="1"/>
  <c r="AH1848" i="1" s="1"/>
  <c r="AI1848" i="1" s="1"/>
  <c r="AF1848" i="1" s="1"/>
  <c r="AW1832" i="1"/>
  <c r="AX1832" i="1" s="1"/>
  <c r="AW1839" i="1"/>
  <c r="AX1839" i="1" s="1"/>
  <c r="AU1812" i="1"/>
  <c r="AS1812" i="1"/>
  <c r="AQ1812" i="1"/>
  <c r="AW1812" i="1"/>
  <c r="AX1812" i="1" s="1"/>
  <c r="AD1852" i="1"/>
  <c r="AH1852" i="1" s="1"/>
  <c r="AI1852" i="1" s="1"/>
  <c r="AF1852" i="1" s="1"/>
  <c r="AA1843" i="1"/>
  <c r="AD1843" i="1" s="1"/>
  <c r="AH1843" i="1" s="1"/>
  <c r="AI1843" i="1" s="1"/>
  <c r="AF1843" i="1" s="1"/>
  <c r="Y1843" i="1"/>
  <c r="Z1843" i="1" s="1"/>
  <c r="AI1811" i="1"/>
  <c r="AF1811" i="1" s="1"/>
  <c r="AW1791" i="1"/>
  <c r="AX1791" i="1" s="1"/>
  <c r="Y1820" i="1"/>
  <c r="Z1820" i="1" s="1"/>
  <c r="AA1818" i="1"/>
  <c r="AD1818" i="1" s="1"/>
  <c r="AH1818" i="1" s="1"/>
  <c r="AI1818" i="1" s="1"/>
  <c r="AF1818" i="1" s="1"/>
  <c r="Y1818" i="1"/>
  <c r="Z1818" i="1" s="1"/>
  <c r="AQ1769" i="1"/>
  <c r="AS1769" i="1"/>
  <c r="AU1769" i="1"/>
  <c r="AW1771" i="1"/>
  <c r="AX1771" i="1" s="1"/>
  <c r="AT1775" i="1"/>
  <c r="AR1775" i="1"/>
  <c r="AP1775" i="1"/>
  <c r="AW1748" i="1"/>
  <c r="AX1748" i="1" s="1"/>
  <c r="AR1752" i="1"/>
  <c r="AP1752" i="1"/>
  <c r="AT1752" i="1"/>
  <c r="Y1751" i="1"/>
  <c r="Z1751" i="1" s="1"/>
  <c r="AA1751" i="1"/>
  <c r="AD1751" i="1" s="1"/>
  <c r="AH1751" i="1" s="1"/>
  <c r="AI1751" i="1" s="1"/>
  <c r="AF1751" i="1" s="1"/>
  <c r="AW1736" i="1"/>
  <c r="AX1736" i="1" s="1"/>
  <c r="AA1749" i="1"/>
  <c r="AD1749" i="1" s="1"/>
  <c r="AH1749" i="1" s="1"/>
  <c r="AI1749" i="1" s="1"/>
  <c r="AF1749" i="1" s="1"/>
  <c r="Y1749" i="1"/>
  <c r="Z1749" i="1" s="1"/>
  <c r="AA1663" i="1"/>
  <c r="AD1663" i="1" s="1"/>
  <c r="AH1663" i="1" s="1"/>
  <c r="AI1663" i="1" s="1"/>
  <c r="AF1663" i="1" s="1"/>
  <c r="Y1663" i="1"/>
  <c r="Z1663" i="1" s="1"/>
  <c r="AA1675" i="1"/>
  <c r="AD1675" i="1" s="1"/>
  <c r="AH1675" i="1" s="1"/>
  <c r="AI1675" i="1" s="1"/>
  <c r="AF1675" i="1" s="1"/>
  <c r="Y1675" i="1"/>
  <c r="Z1675" i="1" s="1"/>
  <c r="AU1658" i="1"/>
  <c r="AS1658" i="1"/>
  <c r="AQ1658" i="1"/>
  <c r="AI1695" i="1"/>
  <c r="AF1695" i="1" s="1"/>
  <c r="AT1616" i="1"/>
  <c r="AR1616" i="1"/>
  <c r="AP1616" i="1"/>
  <c r="AA1630" i="1"/>
  <c r="AD1630" i="1" s="1"/>
  <c r="AH1630" i="1" s="1"/>
  <c r="AI1630" i="1" s="1"/>
  <c r="AF1630" i="1" s="1"/>
  <c r="Y1630" i="1"/>
  <c r="Z1630" i="1" s="1"/>
  <c r="AI1713" i="1"/>
  <c r="AF1713" i="1" s="1"/>
  <c r="AW1683" i="1"/>
  <c r="AX1683" i="1" s="1"/>
  <c r="Y1657" i="1"/>
  <c r="Z1657" i="1" s="1"/>
  <c r="AA1657" i="1"/>
  <c r="AD1657" i="1" s="1"/>
  <c r="AH1657" i="1" s="1"/>
  <c r="AI1657" i="1" s="1"/>
  <c r="AF1657" i="1" s="1"/>
  <c r="AW1623" i="1"/>
  <c r="AX1623" i="1" s="1"/>
  <c r="AW1609" i="1"/>
  <c r="AX1609" i="1" s="1"/>
  <c r="AW1587" i="1"/>
  <c r="AX1587" i="1" s="1"/>
  <c r="AA1662" i="1"/>
  <c r="AD1662" i="1" s="1"/>
  <c r="AH1662" i="1" s="1"/>
  <c r="AI1662" i="1" s="1"/>
  <c r="AF1662" i="1" s="1"/>
  <c r="Y1662" i="1"/>
  <c r="Z1662" i="1" s="1"/>
  <c r="AW1645" i="1"/>
  <c r="AX1645" i="1" s="1"/>
  <c r="Y1626" i="1"/>
  <c r="Z1626" i="1" s="1"/>
  <c r="AA1626" i="1"/>
  <c r="AD1626" i="1" s="1"/>
  <c r="AH1626" i="1" s="1"/>
  <c r="AI1626" i="1" s="1"/>
  <c r="AF1626" i="1" s="1"/>
  <c r="AI1571" i="1"/>
  <c r="AF1571" i="1" s="1"/>
  <c r="AQ1568" i="1"/>
  <c r="AS1568" i="1"/>
  <c r="AU1568" i="1"/>
  <c r="AU1572" i="1"/>
  <c r="AS1572" i="1"/>
  <c r="AQ1572" i="1"/>
  <c r="AA1596" i="1"/>
  <c r="AD1596" i="1" s="1"/>
  <c r="AH1596" i="1" s="1"/>
  <c r="AI1596" i="1" s="1"/>
  <c r="AF1596" i="1" s="1"/>
  <c r="Y1596" i="1"/>
  <c r="Z1596" i="1" s="1"/>
  <c r="AA1578" i="1"/>
  <c r="AD1578" i="1" s="1"/>
  <c r="AH1578" i="1" s="1"/>
  <c r="AI1578" i="1" s="1"/>
  <c r="AF1578" i="1" s="1"/>
  <c r="Y1578" i="1"/>
  <c r="Z1578" i="1" s="1"/>
  <c r="AI1585" i="1"/>
  <c r="AF1585" i="1" s="1"/>
  <c r="AW1595" i="1"/>
  <c r="AX1595" i="1" s="1"/>
  <c r="AI1554" i="1"/>
  <c r="AF1554" i="1" s="1"/>
  <c r="Y1595" i="1"/>
  <c r="Z1595" i="1" s="1"/>
  <c r="AA1595" i="1"/>
  <c r="AD1595" i="1" s="1"/>
  <c r="AH1595" i="1" s="1"/>
  <c r="AR1557" i="1"/>
  <c r="AT1557" i="1"/>
  <c r="AP1557" i="1"/>
  <c r="AA1497" i="1"/>
  <c r="AD1497" i="1" s="1"/>
  <c r="AH1497" i="1" s="1"/>
  <c r="AI1497" i="1" s="1"/>
  <c r="AF1497" i="1" s="1"/>
  <c r="Y1497" i="1"/>
  <c r="Z1497" i="1" s="1"/>
  <c r="AW1552" i="1"/>
  <c r="AX1552" i="1" s="1"/>
  <c r="AA1487" i="1"/>
  <c r="AD1487" i="1" s="1"/>
  <c r="AH1487" i="1" s="1"/>
  <c r="AI1487" i="1" s="1"/>
  <c r="AF1487" i="1" s="1"/>
  <c r="Y1487" i="1"/>
  <c r="Z1487" i="1" s="1"/>
  <c r="Y1537" i="1"/>
  <c r="Z1537" i="1" s="1"/>
  <c r="AA1537" i="1"/>
  <c r="AD1537" i="1" s="1"/>
  <c r="AH1537" i="1" s="1"/>
  <c r="AI1537" i="1" s="1"/>
  <c r="AF1537" i="1" s="1"/>
  <c r="AA1530" i="1"/>
  <c r="AD1530" i="1" s="1"/>
  <c r="AH1530" i="1" s="1"/>
  <c r="Y1530" i="1"/>
  <c r="Z1530" i="1" s="1"/>
  <c r="AA1476" i="1"/>
  <c r="AD1476" i="1" s="1"/>
  <c r="AH1476" i="1" s="1"/>
  <c r="Y1476" i="1"/>
  <c r="Z1476" i="1" s="1"/>
  <c r="Y1531" i="1"/>
  <c r="Z1531" i="1" s="1"/>
  <c r="AA1531" i="1"/>
  <c r="AD1531" i="1" s="1"/>
  <c r="AH1531" i="1" s="1"/>
  <c r="AI1531" i="1" s="1"/>
  <c r="AF1531" i="1" s="1"/>
  <c r="AR1518" i="1"/>
  <c r="AT1518" i="1"/>
  <c r="AP1518" i="1"/>
  <c r="AW1496" i="1"/>
  <c r="AX1496" i="1" s="1"/>
  <c r="AW1432" i="1"/>
  <c r="AX1432" i="1" s="1"/>
  <c r="AU1460" i="1"/>
  <c r="AS1460" i="1"/>
  <c r="AQ1460" i="1"/>
  <c r="AR1447" i="1"/>
  <c r="AT1447" i="1"/>
  <c r="AP1447" i="1"/>
  <c r="AA1412" i="1"/>
  <c r="AD1412" i="1" s="1"/>
  <c r="AH1412" i="1" s="1"/>
  <c r="AI1412" i="1" s="1"/>
  <c r="AF1412" i="1" s="1"/>
  <c r="Y1412" i="1"/>
  <c r="Z1412" i="1" s="1"/>
  <c r="AQ1480" i="1"/>
  <c r="AU1480" i="1"/>
  <c r="AS1480" i="1"/>
  <c r="AW1426" i="1"/>
  <c r="AX1426" i="1" s="1"/>
  <c r="AA1340" i="1"/>
  <c r="AD1340" i="1" s="1"/>
  <c r="AH1340" i="1" s="1"/>
  <c r="AI1340" i="1" s="1"/>
  <c r="AF1340" i="1" s="1"/>
  <c r="Y1340" i="1"/>
  <c r="Z1340" i="1" s="1"/>
  <c r="Y1336" i="1"/>
  <c r="Z1336" i="1" s="1"/>
  <c r="AR1333" i="1"/>
  <c r="AP1333" i="1"/>
  <c r="AT1333" i="1"/>
  <c r="Y1315" i="1"/>
  <c r="Z1315" i="1" s="1"/>
  <c r="AA1315" i="1"/>
  <c r="AD1315" i="1" s="1"/>
  <c r="AH1315" i="1" s="1"/>
  <c r="AU1319" i="1"/>
  <c r="AS1319" i="1"/>
  <c r="AQ1319" i="1"/>
  <c r="AW1364" i="1"/>
  <c r="AX1364" i="1" s="1"/>
  <c r="AI1352" i="1"/>
  <c r="AF1352" i="1" s="1"/>
  <c r="AI1348" i="1"/>
  <c r="AF1348" i="1" s="1"/>
  <c r="AW1339" i="1"/>
  <c r="AX1339" i="1" s="1"/>
  <c r="AA1344" i="1"/>
  <c r="AD1344" i="1" s="1"/>
  <c r="AH1344" i="1" s="1"/>
  <c r="AI1344" i="1" s="1"/>
  <c r="AF1344" i="1" s="1"/>
  <c r="Y1344" i="1"/>
  <c r="Z1344" i="1" s="1"/>
  <c r="AA1322" i="1"/>
  <c r="AD1322" i="1" s="1"/>
  <c r="AH1322" i="1" s="1"/>
  <c r="AI1322" i="1" s="1"/>
  <c r="AF1322" i="1" s="1"/>
  <c r="Y1322" i="1"/>
  <c r="Z1322" i="1" s="1"/>
  <c r="AU1248" i="1"/>
  <c r="AS1248" i="1"/>
  <c r="AW1248" i="1" s="1"/>
  <c r="AX1248" i="1" s="1"/>
  <c r="AQ1248" i="1"/>
  <c r="AW1241" i="1"/>
  <c r="AX1241" i="1" s="1"/>
  <c r="Y1267" i="1"/>
  <c r="Z1267" i="1" s="1"/>
  <c r="AA1267" i="1"/>
  <c r="AD1267" i="1" s="1"/>
  <c r="AH1267" i="1" s="1"/>
  <c r="AI1267" i="1" s="1"/>
  <c r="AF1267" i="1" s="1"/>
  <c r="Y1240" i="1"/>
  <c r="Z1240" i="1" s="1"/>
  <c r="AA1240" i="1"/>
  <c r="AD1240" i="1" s="1"/>
  <c r="AH1240" i="1" s="1"/>
  <c r="AI1240" i="1" s="1"/>
  <c r="AF1240" i="1" s="1"/>
  <c r="AW1271" i="1"/>
  <c r="AX1271" i="1" s="1"/>
  <c r="AI1213" i="1"/>
  <c r="AF1213" i="1" s="1"/>
  <c r="AA1194" i="1"/>
  <c r="AD1194" i="1" s="1"/>
  <c r="AH1194" i="1" s="1"/>
  <c r="AI1194" i="1" s="1"/>
  <c r="AF1194" i="1" s="1"/>
  <c r="Y1194" i="1"/>
  <c r="Z1194" i="1" s="1"/>
  <c r="AW1235" i="1"/>
  <c r="AX1235" i="1" s="1"/>
  <c r="AI1211" i="1"/>
  <c r="AF1211" i="1" s="1"/>
  <c r="AA1174" i="1"/>
  <c r="AD1174" i="1" s="1"/>
  <c r="AH1174" i="1" s="1"/>
  <c r="AI1174" i="1" s="1"/>
  <c r="AF1174" i="1" s="1"/>
  <c r="Y1174" i="1"/>
  <c r="Z1174" i="1" s="1"/>
  <c r="Y1258" i="1"/>
  <c r="Z1258" i="1" s="1"/>
  <c r="AA1258" i="1"/>
  <c r="AD1258" i="1" s="1"/>
  <c r="AH1258" i="1" s="1"/>
  <c r="AI1258" i="1" s="1"/>
  <c r="AF1258" i="1" s="1"/>
  <c r="AI1187" i="1"/>
  <c r="AF1187" i="1" s="1"/>
  <c r="AA1176" i="1"/>
  <c r="AD1176" i="1" s="1"/>
  <c r="AH1176" i="1" s="1"/>
  <c r="AI1176" i="1" s="1"/>
  <c r="AF1176" i="1" s="1"/>
  <c r="Y1176" i="1"/>
  <c r="Z1176" i="1" s="1"/>
  <c r="AW1162" i="1"/>
  <c r="AX1162" i="1" s="1"/>
  <c r="AQ1193" i="1"/>
  <c r="AU1193" i="1"/>
  <c r="AS1193" i="1"/>
  <c r="AW1165" i="1"/>
  <c r="AX1165" i="1" s="1"/>
  <c r="Y1216" i="1"/>
  <c r="Z1216" i="1" s="1"/>
  <c r="AA1216" i="1"/>
  <c r="AD1216" i="1" s="1"/>
  <c r="AH1216" i="1" s="1"/>
  <c r="AI1216" i="1" s="1"/>
  <c r="AF1216" i="1" s="1"/>
  <c r="AA1114" i="1"/>
  <c r="AD1114" i="1" s="1"/>
  <c r="AH1114" i="1" s="1"/>
  <c r="AI1114" i="1" s="1"/>
  <c r="AF1114" i="1" s="1"/>
  <c r="Y1114" i="1"/>
  <c r="Z1114" i="1" s="1"/>
  <c r="AA1084" i="1"/>
  <c r="AD1084" i="1" s="1"/>
  <c r="AH1084" i="1" s="1"/>
  <c r="AI1084" i="1" s="1"/>
  <c r="AF1084" i="1" s="1"/>
  <c r="Y1084" i="1"/>
  <c r="Z1084" i="1" s="1"/>
  <c r="AS1088" i="1"/>
  <c r="AQ1088" i="1"/>
  <c r="AU1088" i="1"/>
  <c r="AA1037" i="1"/>
  <c r="AD1037" i="1" s="1"/>
  <c r="AH1037" i="1" s="1"/>
  <c r="AI1037" i="1" s="1"/>
  <c r="AF1037" i="1" s="1"/>
  <c r="Y1037" i="1"/>
  <c r="Z1037" i="1" s="1"/>
  <c r="AW1083" i="1"/>
  <c r="AX1083" i="1" s="1"/>
  <c r="Y1052" i="1"/>
  <c r="Z1052" i="1" s="1"/>
  <c r="AW1111" i="1"/>
  <c r="AX1111" i="1" s="1"/>
  <c r="AI1130" i="1"/>
  <c r="AF1130" i="1" s="1"/>
  <c r="AR1070" i="1"/>
  <c r="AT1070" i="1"/>
  <c r="AP1070" i="1"/>
  <c r="AR1076" i="1"/>
  <c r="AT1076" i="1"/>
  <c r="AP1076" i="1"/>
  <c r="Y1125" i="1"/>
  <c r="Z1125" i="1" s="1"/>
  <c r="Y1113" i="1"/>
  <c r="Z1113" i="1" s="1"/>
  <c r="Y1101" i="1"/>
  <c r="Z1101" i="1" s="1"/>
  <c r="AS1081" i="1"/>
  <c r="AU1081" i="1"/>
  <c r="AQ1081" i="1"/>
  <c r="AA1001" i="1"/>
  <c r="AD1001" i="1" s="1"/>
  <c r="AH1001" i="1" s="1"/>
  <c r="AI1001" i="1" s="1"/>
  <c r="AF1001" i="1" s="1"/>
  <c r="Y1001" i="1"/>
  <c r="Z1001" i="1" s="1"/>
  <c r="AA946" i="1"/>
  <c r="AD946" i="1" s="1"/>
  <c r="AH946" i="1" s="1"/>
  <c r="AI946" i="1" s="1"/>
  <c r="AF946" i="1" s="1"/>
  <c r="Y946" i="1"/>
  <c r="Z946" i="1" s="1"/>
  <c r="AA995" i="1"/>
  <c r="AD995" i="1" s="1"/>
  <c r="AH995" i="1" s="1"/>
  <c r="AI995" i="1" s="1"/>
  <c r="AF995" i="1" s="1"/>
  <c r="Y995" i="1"/>
  <c r="Z995" i="1" s="1"/>
  <c r="AU930" i="1"/>
  <c r="AS930" i="1"/>
  <c r="AW930" i="1" s="1"/>
  <c r="AX930" i="1" s="1"/>
  <c r="AQ930" i="1"/>
  <c r="AD992" i="1"/>
  <c r="AH992" i="1" s="1"/>
  <c r="AI992" i="1" s="1"/>
  <c r="AF992" i="1" s="1"/>
  <c r="AW999" i="1"/>
  <c r="AX999" i="1" s="1"/>
  <c r="AW988" i="1"/>
  <c r="AX988" i="1" s="1"/>
  <c r="AA977" i="1"/>
  <c r="AD977" i="1" s="1"/>
  <c r="AH977" i="1" s="1"/>
  <c r="AI977" i="1" s="1"/>
  <c r="AF977" i="1" s="1"/>
  <c r="Y977" i="1"/>
  <c r="Z977" i="1" s="1"/>
  <c r="Y773" i="1"/>
  <c r="Z773" i="1" s="1"/>
  <c r="AA773" i="1"/>
  <c r="AD773" i="1" s="1"/>
  <c r="AH773" i="1" s="1"/>
  <c r="AI773" i="1" s="1"/>
  <c r="AF773" i="1" s="1"/>
  <c r="AA898" i="1"/>
  <c r="AD898" i="1" s="1"/>
  <c r="AH898" i="1" s="1"/>
  <c r="AI898" i="1" s="1"/>
  <c r="AF898" i="1" s="1"/>
  <c r="Y898" i="1"/>
  <c r="Z898" i="1" s="1"/>
  <c r="AW871" i="1"/>
  <c r="AX871" i="1" s="1"/>
  <c r="AW781" i="1"/>
  <c r="AX781" i="1" s="1"/>
  <c r="AA879" i="1"/>
  <c r="AD879" i="1" s="1"/>
  <c r="AH879" i="1" s="1"/>
  <c r="Y879" i="1"/>
  <c r="Z879" i="1" s="1"/>
  <c r="AT732" i="1"/>
  <c r="AR732" i="1"/>
  <c r="AP732" i="1"/>
  <c r="AA750" i="1"/>
  <c r="AD750" i="1" s="1"/>
  <c r="AH750" i="1" s="1"/>
  <c r="AI750" i="1" s="1"/>
  <c r="AF750" i="1" s="1"/>
  <c r="Y750" i="1"/>
  <c r="Z750" i="1" s="1"/>
  <c r="AT744" i="1"/>
  <c r="AR744" i="1"/>
  <c r="AP744" i="1"/>
  <c r="AA741" i="1"/>
  <c r="AD741" i="1" s="1"/>
  <c r="AH741" i="1" s="1"/>
  <c r="AI741" i="1" s="1"/>
  <c r="AF741" i="1" s="1"/>
  <c r="Y741" i="1"/>
  <c r="Z741" i="1" s="1"/>
  <c r="AS645" i="1"/>
  <c r="AW645" i="1" s="1"/>
  <c r="AX645" i="1" s="1"/>
  <c r="AQ645" i="1"/>
  <c r="AU645" i="1"/>
  <c r="AS609" i="1"/>
  <c r="AW609" i="1" s="1"/>
  <c r="AX609" i="1" s="1"/>
  <c r="AQ609" i="1"/>
  <c r="AU609" i="1"/>
  <c r="AT681" i="1"/>
  <c r="AR681" i="1"/>
  <c r="AP681" i="1"/>
  <c r="AT657" i="1"/>
  <c r="AR657" i="1"/>
  <c r="AP657" i="1"/>
  <c r="AT633" i="1"/>
  <c r="AR633" i="1"/>
  <c r="AP633" i="1"/>
  <c r="AA581" i="1"/>
  <c r="AD581" i="1" s="1"/>
  <c r="AH581" i="1" s="1"/>
  <c r="AI581" i="1" s="1"/>
  <c r="AF581" i="1" s="1"/>
  <c r="Y581" i="1"/>
  <c r="Z581" i="1" s="1"/>
  <c r="AA828" i="1"/>
  <c r="AD828" i="1" s="1"/>
  <c r="AH828" i="1" s="1"/>
  <c r="AI828" i="1" s="1"/>
  <c r="AF828" i="1" s="1"/>
  <c r="Y828" i="1"/>
  <c r="Z828" i="1" s="1"/>
  <c r="AI713" i="1"/>
  <c r="AF713" i="1" s="1"/>
  <c r="AT585" i="1"/>
  <c r="AR585" i="1"/>
  <c r="AP585" i="1"/>
  <c r="AA614" i="1"/>
  <c r="AD614" i="1" s="1"/>
  <c r="AH614" i="1" s="1"/>
  <c r="AI614" i="1" s="1"/>
  <c r="AF614" i="1" s="1"/>
  <c r="Y614" i="1"/>
  <c r="Z614" i="1" s="1"/>
  <c r="AW625" i="1"/>
  <c r="AX625" i="1" s="1"/>
  <c r="AT561" i="1"/>
  <c r="AR561" i="1"/>
  <c r="AP561" i="1"/>
  <c r="AA505" i="1"/>
  <c r="AD505" i="1" s="1"/>
  <c r="AH505" i="1" s="1"/>
  <c r="AI505" i="1" s="1"/>
  <c r="AF505" i="1" s="1"/>
  <c r="Y505" i="1"/>
  <c r="Z505" i="1" s="1"/>
  <c r="AT555" i="1"/>
  <c r="AR555" i="1"/>
  <c r="AP555" i="1"/>
  <c r="AA450" i="1"/>
  <c r="AD450" i="1" s="1"/>
  <c r="AH450" i="1" s="1"/>
  <c r="AI450" i="1" s="1"/>
  <c r="AF450" i="1" s="1"/>
  <c r="Y450" i="1"/>
  <c r="Z450" i="1" s="1"/>
  <c r="Y552" i="1"/>
  <c r="Z552" i="1" s="1"/>
  <c r="AA521" i="1"/>
  <c r="AD521" i="1" s="1"/>
  <c r="AH521" i="1" s="1"/>
  <c r="AI521" i="1" s="1"/>
  <c r="AF521" i="1" s="1"/>
  <c r="Y521" i="1"/>
  <c r="Z521" i="1" s="1"/>
  <c r="AU500" i="1"/>
  <c r="AS500" i="1"/>
  <c r="AW500" i="1" s="1"/>
  <c r="AX500" i="1" s="1"/>
  <c r="AQ500" i="1"/>
  <c r="AU482" i="1"/>
  <c r="AS482" i="1"/>
  <c r="AW482" i="1" s="1"/>
  <c r="AX482" i="1" s="1"/>
  <c r="AQ482" i="1"/>
  <c r="AW620" i="1"/>
  <c r="AX620" i="1" s="1"/>
  <c r="AA602" i="1"/>
  <c r="AD602" i="1" s="1"/>
  <c r="AH602" i="1" s="1"/>
  <c r="AI602" i="1" s="1"/>
  <c r="AF602" i="1" s="1"/>
  <c r="Y602" i="1"/>
  <c r="Z602" i="1" s="1"/>
  <c r="AW578" i="1"/>
  <c r="AX578" i="1" s="1"/>
  <c r="AA472" i="1"/>
  <c r="AD472" i="1" s="1"/>
  <c r="AH472" i="1" s="1"/>
  <c r="AI472" i="1" s="1"/>
  <c r="AF472" i="1" s="1"/>
  <c r="Y472" i="1"/>
  <c r="Z472" i="1" s="1"/>
  <c r="AA454" i="1"/>
  <c r="AD454" i="1" s="1"/>
  <c r="AH454" i="1" s="1"/>
  <c r="AI454" i="1" s="1"/>
  <c r="AF454" i="1" s="1"/>
  <c r="Y454" i="1"/>
  <c r="Z454" i="1" s="1"/>
  <c r="AA436" i="1"/>
  <c r="AD436" i="1" s="1"/>
  <c r="AH436" i="1" s="1"/>
  <c r="AI436" i="1" s="1"/>
  <c r="AF436" i="1" s="1"/>
  <c r="Y436" i="1"/>
  <c r="Z436" i="1" s="1"/>
  <c r="AW425" i="1"/>
  <c r="AX425" i="1" s="1"/>
  <c r="AW420" i="1"/>
  <c r="AX420" i="1" s="1"/>
  <c r="AA399" i="1"/>
  <c r="AD399" i="1" s="1"/>
  <c r="AH399" i="1" s="1"/>
  <c r="AI399" i="1" s="1"/>
  <c r="AF399" i="1" s="1"/>
  <c r="Y399" i="1"/>
  <c r="Z399" i="1" s="1"/>
  <c r="Y246" i="1"/>
  <c r="Z246" i="1" s="1"/>
  <c r="AA246" i="1"/>
  <c r="AD246" i="1" s="1"/>
  <c r="AH246" i="1" s="1"/>
  <c r="AI246" i="1" s="1"/>
  <c r="AF246" i="1" s="1"/>
  <c r="AW404" i="1"/>
  <c r="AX404" i="1" s="1"/>
  <c r="AR386" i="1"/>
  <c r="AT386" i="1"/>
  <c r="AP386" i="1"/>
  <c r="AT376" i="1"/>
  <c r="AR376" i="1"/>
  <c r="AP376" i="1"/>
  <c r="AT356" i="1"/>
  <c r="AR356" i="1"/>
  <c r="AP356" i="1"/>
  <c r="Y215" i="1"/>
  <c r="Z215" i="1" s="1"/>
  <c r="AA215" i="1"/>
  <c r="AD215" i="1" s="1"/>
  <c r="AH215" i="1" s="1"/>
  <c r="AI215" i="1" s="1"/>
  <c r="AF215" i="1" s="1"/>
  <c r="AW402" i="1"/>
  <c r="AX402" i="1" s="1"/>
  <c r="AA346" i="1"/>
  <c r="AD346" i="1" s="1"/>
  <c r="AH346" i="1" s="1"/>
  <c r="AI346" i="1" s="1"/>
  <c r="AF346" i="1" s="1"/>
  <c r="Y346" i="1"/>
  <c r="Z346" i="1" s="1"/>
  <c r="AA256" i="1"/>
  <c r="AD256" i="1" s="1"/>
  <c r="AH256" i="1" s="1"/>
  <c r="AI256" i="1" s="1"/>
  <c r="AF256" i="1" s="1"/>
  <c r="Y256" i="1"/>
  <c r="Z256" i="1" s="1"/>
  <c r="AA232" i="1"/>
  <c r="AD232" i="1" s="1"/>
  <c r="AH232" i="1" s="1"/>
  <c r="AI232" i="1" s="1"/>
  <c r="AF232" i="1" s="1"/>
  <c r="Y232" i="1"/>
  <c r="Z232" i="1" s="1"/>
  <c r="Y434" i="1"/>
  <c r="Z434" i="1" s="1"/>
  <c r="AA394" i="1"/>
  <c r="AD394" i="1" s="1"/>
  <c r="AH394" i="1" s="1"/>
  <c r="AI394" i="1" s="1"/>
  <c r="AF394" i="1" s="1"/>
  <c r="Y394" i="1"/>
  <c r="Z394" i="1" s="1"/>
  <c r="AA303" i="1"/>
  <c r="AD303" i="1" s="1"/>
  <c r="AH303" i="1" s="1"/>
  <c r="AI303" i="1" s="1"/>
  <c r="AF303" i="1" s="1"/>
  <c r="Y303" i="1"/>
  <c r="Z303" i="1" s="1"/>
  <c r="AA405" i="1"/>
  <c r="AD405" i="1" s="1"/>
  <c r="AH405" i="1" s="1"/>
  <c r="AI405" i="1" s="1"/>
  <c r="AF405" i="1" s="1"/>
  <c r="Y405" i="1"/>
  <c r="Z405" i="1" s="1"/>
  <c r="AW182" i="1"/>
  <c r="AX182" i="1" s="1"/>
  <c r="AA228" i="1"/>
  <c r="AD228" i="1" s="1"/>
  <c r="AH228" i="1" s="1"/>
  <c r="AI228" i="1" s="1"/>
  <c r="AF228" i="1" s="1"/>
  <c r="Y228" i="1"/>
  <c r="Z228" i="1" s="1"/>
  <c r="AA149" i="1"/>
  <c r="AD149" i="1" s="1"/>
  <c r="AH149" i="1" s="1"/>
  <c r="AI149" i="1" s="1"/>
  <c r="AF149" i="1" s="1"/>
  <c r="Y149" i="1"/>
  <c r="Z149" i="1" s="1"/>
  <c r="AA113" i="1"/>
  <c r="AD113" i="1" s="1"/>
  <c r="AH113" i="1" s="1"/>
  <c r="AI113" i="1" s="1"/>
  <c r="AF113" i="1" s="1"/>
  <c r="Y113" i="1"/>
  <c r="Z113" i="1" s="1"/>
  <c r="AA77" i="1"/>
  <c r="AD77" i="1" s="1"/>
  <c r="AH77" i="1" s="1"/>
  <c r="AI77" i="1" s="1"/>
  <c r="AF77" i="1" s="1"/>
  <c r="Y77" i="1"/>
  <c r="Z77" i="1" s="1"/>
  <c r="AA53" i="1"/>
  <c r="AD53" i="1" s="1"/>
  <c r="AH53" i="1" s="1"/>
  <c r="AI53" i="1" s="1"/>
  <c r="AF53" i="1" s="1"/>
  <c r="Y53" i="1"/>
  <c r="Z53" i="1" s="1"/>
  <c r="AA29" i="1"/>
  <c r="AD29" i="1" s="1"/>
  <c r="AH29" i="1" s="1"/>
  <c r="AI29" i="1" s="1"/>
  <c r="AF29" i="1" s="1"/>
  <c r="Y29" i="1"/>
  <c r="Z29" i="1" s="1"/>
  <c r="AA178" i="1"/>
  <c r="AD178" i="1" s="1"/>
  <c r="AH178" i="1" s="1"/>
  <c r="AI178" i="1" s="1"/>
  <c r="AF178" i="1" s="1"/>
  <c r="Y178" i="1"/>
  <c r="Z178" i="1" s="1"/>
  <c r="Y199" i="1"/>
  <c r="Z199" i="1" s="1"/>
  <c r="AA199" i="1"/>
  <c r="AD199" i="1" s="1"/>
  <c r="AH199" i="1" s="1"/>
  <c r="AI199" i="1" s="1"/>
  <c r="AF199" i="1" s="1"/>
  <c r="AW193" i="1"/>
  <c r="AX193" i="1" s="1"/>
  <c r="AA98" i="1"/>
  <c r="AD98" i="1" s="1"/>
  <c r="AH98" i="1" s="1"/>
  <c r="AI98" i="1" s="1"/>
  <c r="AF98" i="1" s="1"/>
  <c r="Y98" i="1"/>
  <c r="Z98" i="1" s="1"/>
  <c r="AW55" i="1"/>
  <c r="AX55" i="1" s="1"/>
  <c r="AA38" i="1"/>
  <c r="AD38" i="1" s="1"/>
  <c r="AH38" i="1" s="1"/>
  <c r="AI38" i="1" s="1"/>
  <c r="AF38" i="1" s="1"/>
  <c r="Y38" i="1"/>
  <c r="Z38" i="1" s="1"/>
  <c r="Y165" i="1"/>
  <c r="Z165" i="1" s="1"/>
  <c r="AA14" i="1"/>
  <c r="AD14" i="1" s="1"/>
  <c r="AH14" i="1" s="1"/>
  <c r="AI14" i="1" s="1"/>
  <c r="AF14" i="1" s="1"/>
  <c r="Y14" i="1"/>
  <c r="Z14" i="1" s="1"/>
  <c r="AA17" i="1"/>
  <c r="AD17" i="1" s="1"/>
  <c r="AH17" i="1" s="1"/>
  <c r="AI17" i="1" s="1"/>
  <c r="AF17" i="1" s="1"/>
  <c r="Y17" i="1"/>
  <c r="Z17" i="1" s="1"/>
  <c r="AW2394" i="1"/>
  <c r="AX2394" i="1" s="1"/>
  <c r="AW2354" i="1"/>
  <c r="AX2354" i="1" s="1"/>
  <c r="AW2320" i="1"/>
  <c r="AX2320" i="1" s="1"/>
  <c r="AW2245" i="1"/>
  <c r="AX2245" i="1" s="1"/>
  <c r="AW2271" i="1"/>
  <c r="AX2271" i="1" s="1"/>
  <c r="AA2001" i="1"/>
  <c r="AD2001" i="1" s="1"/>
  <c r="AH2001" i="1" s="1"/>
  <c r="AI2001" i="1" s="1"/>
  <c r="AF2001" i="1" s="1"/>
  <c r="Y2001" i="1"/>
  <c r="Z2001" i="1" s="1"/>
  <c r="AW1979" i="1"/>
  <c r="AX1979" i="1" s="1"/>
  <c r="AA1987" i="1"/>
  <c r="AD1987" i="1" s="1"/>
  <c r="AH1987" i="1" s="1"/>
  <c r="AI1987" i="1" s="1"/>
  <c r="AF1987" i="1" s="1"/>
  <c r="Y1987" i="1"/>
  <c r="Z1987" i="1" s="1"/>
  <c r="AA1965" i="1"/>
  <c r="AD1965" i="1" s="1"/>
  <c r="AH1965" i="1" s="1"/>
  <c r="AI1965" i="1" s="1"/>
  <c r="AF1965" i="1" s="1"/>
  <c r="Y1965" i="1"/>
  <c r="Z1965" i="1" s="1"/>
  <c r="AW1957" i="1"/>
  <c r="AX1957" i="1" s="1"/>
  <c r="Y1964" i="1"/>
  <c r="Z1964" i="1" s="1"/>
  <c r="AA1964" i="1"/>
  <c r="AD1964" i="1" s="1"/>
  <c r="AH1964" i="1" s="1"/>
  <c r="AI1964" i="1" s="1"/>
  <c r="AF1964" i="1" s="1"/>
  <c r="AW1959" i="1"/>
  <c r="AX1959" i="1" s="1"/>
  <c r="AT1927" i="1"/>
  <c r="AR1927" i="1"/>
  <c r="AP1927" i="1"/>
  <c r="AA1933" i="1"/>
  <c r="AD1933" i="1" s="1"/>
  <c r="AH1933" i="1" s="1"/>
  <c r="AI1933" i="1" s="1"/>
  <c r="AF1933" i="1" s="1"/>
  <c r="Y1933" i="1"/>
  <c r="Z1933" i="1" s="1"/>
  <c r="AT1930" i="1"/>
  <c r="AP1930" i="1"/>
  <c r="AR1930" i="1"/>
  <c r="AA1931" i="1"/>
  <c r="AD1931" i="1" s="1"/>
  <c r="AH1931" i="1" s="1"/>
  <c r="AI1931" i="1" s="1"/>
  <c r="AF1931" i="1" s="1"/>
  <c r="Y1931" i="1"/>
  <c r="Z1931" i="1" s="1"/>
  <c r="AA1918" i="1"/>
  <c r="AD1918" i="1" s="1"/>
  <c r="AH1918" i="1" s="1"/>
  <c r="AI1918" i="1" s="1"/>
  <c r="AF1918" i="1" s="1"/>
  <c r="Y1918" i="1"/>
  <c r="Z1918" i="1" s="1"/>
  <c r="AQ1900" i="1"/>
  <c r="AS1900" i="1"/>
  <c r="AW1900" i="1" s="1"/>
  <c r="AX1900" i="1" s="1"/>
  <c r="AU1900" i="1"/>
  <c r="AQ1894" i="1"/>
  <c r="AU1894" i="1"/>
  <c r="AS1894" i="1"/>
  <c r="AI1895" i="1"/>
  <c r="AF1895" i="1" s="1"/>
  <c r="AW1891" i="1"/>
  <c r="AX1891" i="1" s="1"/>
  <c r="AW1872" i="1"/>
  <c r="AX1872" i="1" s="1"/>
  <c r="Y1851" i="1"/>
  <c r="Z1851" i="1" s="1"/>
  <c r="AA1851" i="1"/>
  <c r="AD1851" i="1" s="1"/>
  <c r="AH1851" i="1" s="1"/>
  <c r="AI1851" i="1" s="1"/>
  <c r="AF1851" i="1" s="1"/>
  <c r="AW1856" i="1"/>
  <c r="AX1856" i="1" s="1"/>
  <c r="Y1868" i="1"/>
  <c r="Z1868" i="1" s="1"/>
  <c r="AW1881" i="1"/>
  <c r="AX1881" i="1" s="1"/>
  <c r="AR1858" i="1"/>
  <c r="AP1858" i="1"/>
  <c r="AT1858" i="1"/>
  <c r="AU1830" i="1"/>
  <c r="AS1830" i="1"/>
  <c r="AW1830" i="1" s="1"/>
  <c r="AX1830" i="1" s="1"/>
  <c r="AQ1830" i="1"/>
  <c r="Y1814" i="1"/>
  <c r="Z1814" i="1" s="1"/>
  <c r="AW1837" i="1"/>
  <c r="AX1837" i="1" s="1"/>
  <c r="AS1806" i="1"/>
  <c r="AW1806" i="1" s="1"/>
  <c r="AX1806" i="1" s="1"/>
  <c r="AQ1806" i="1"/>
  <c r="AU1806" i="1"/>
  <c r="AW1823" i="1"/>
  <c r="AX1823" i="1" s="1"/>
  <c r="Y1836" i="1"/>
  <c r="Z1836" i="1" s="1"/>
  <c r="AA1836" i="1"/>
  <c r="AD1836" i="1" s="1"/>
  <c r="AH1836" i="1" s="1"/>
  <c r="AI1836" i="1" s="1"/>
  <c r="AF1836" i="1" s="1"/>
  <c r="Y1852" i="1"/>
  <c r="Z1852" i="1" s="1"/>
  <c r="AA1789" i="1"/>
  <c r="AD1789" i="1" s="1"/>
  <c r="AH1789" i="1" s="1"/>
  <c r="AI1789" i="1" s="1"/>
  <c r="AF1789" i="1" s="1"/>
  <c r="Y1789" i="1"/>
  <c r="Z1789" i="1" s="1"/>
  <c r="AW1792" i="1"/>
  <c r="AX1792" i="1" s="1"/>
  <c r="AW1789" i="1"/>
  <c r="AX1789" i="1" s="1"/>
  <c r="AA1795" i="1"/>
  <c r="AD1795" i="1" s="1"/>
  <c r="AH1795" i="1" s="1"/>
  <c r="AI1795" i="1" s="1"/>
  <c r="AF1795" i="1" s="1"/>
  <c r="Y1795" i="1"/>
  <c r="Z1795" i="1" s="1"/>
  <c r="AI1794" i="1"/>
  <c r="AF1794" i="1" s="1"/>
  <c r="AU1796" i="1"/>
  <c r="AQ1796" i="1"/>
  <c r="AS1796" i="1"/>
  <c r="AR1787" i="1"/>
  <c r="AT1787" i="1"/>
  <c r="AP1787" i="1"/>
  <c r="AT1760" i="1"/>
  <c r="AR1760" i="1"/>
  <c r="AP1760" i="1"/>
  <c r="AW1787" i="1"/>
  <c r="AX1787" i="1" s="1"/>
  <c r="AP1809" i="1"/>
  <c r="AR1809" i="1"/>
  <c r="AT1809" i="1"/>
  <c r="AR1706" i="1"/>
  <c r="AT1706" i="1"/>
  <c r="AP1706" i="1"/>
  <c r="AW1778" i="1"/>
  <c r="AX1778" i="1" s="1"/>
  <c r="Y1758" i="1"/>
  <c r="Z1758" i="1" s="1"/>
  <c r="AA1758" i="1"/>
  <c r="AD1758" i="1" s="1"/>
  <c r="AH1758" i="1" s="1"/>
  <c r="AI1758" i="1" s="1"/>
  <c r="AF1758" i="1" s="1"/>
  <c r="AW1756" i="1"/>
  <c r="AX1756" i="1" s="1"/>
  <c r="AR1712" i="1"/>
  <c r="AT1712" i="1"/>
  <c r="AP1712" i="1"/>
  <c r="AA1748" i="1"/>
  <c r="AD1748" i="1" s="1"/>
  <c r="AH1748" i="1" s="1"/>
  <c r="AI1748" i="1" s="1"/>
  <c r="AF1748" i="1" s="1"/>
  <c r="Y1748" i="1"/>
  <c r="Z1748" i="1" s="1"/>
  <c r="Y1741" i="1"/>
  <c r="Z1741" i="1" s="1"/>
  <c r="AA1741" i="1"/>
  <c r="AD1741" i="1" s="1"/>
  <c r="AH1741" i="1" s="1"/>
  <c r="AI1741" i="1" s="1"/>
  <c r="AF1741" i="1" s="1"/>
  <c r="AI1694" i="1"/>
  <c r="AF1694" i="1" s="1"/>
  <c r="Y1745" i="1"/>
  <c r="Z1745" i="1" s="1"/>
  <c r="AA1745" i="1"/>
  <c r="AD1745" i="1" s="1"/>
  <c r="AH1745" i="1" s="1"/>
  <c r="AI1745" i="1" s="1"/>
  <c r="AF1745" i="1" s="1"/>
  <c r="Y1718" i="1"/>
  <c r="Z1718" i="1" s="1"/>
  <c r="AA1718" i="1"/>
  <c r="AD1718" i="1" s="1"/>
  <c r="AH1718" i="1" s="1"/>
  <c r="AI1718" i="1" s="1"/>
  <c r="AF1718" i="1" s="1"/>
  <c r="AD1763" i="1"/>
  <c r="AH1763" i="1" s="1"/>
  <c r="AI1763" i="1" s="1"/>
  <c r="AF1763" i="1" s="1"/>
  <c r="AW1749" i="1"/>
  <c r="AX1749" i="1" s="1"/>
  <c r="AA1766" i="1"/>
  <c r="AD1766" i="1" s="1"/>
  <c r="AH1766" i="1" s="1"/>
  <c r="AI1766" i="1" s="1"/>
  <c r="AF1766" i="1" s="1"/>
  <c r="Y1766" i="1"/>
  <c r="Z1766" i="1" s="1"/>
  <c r="AT1677" i="1"/>
  <c r="AR1677" i="1"/>
  <c r="AP1677" i="1"/>
  <c r="AW1663" i="1"/>
  <c r="AX1663" i="1" s="1"/>
  <c r="AQ1681" i="1"/>
  <c r="AU1681" i="1"/>
  <c r="AS1681" i="1"/>
  <c r="Y1649" i="1"/>
  <c r="Z1649" i="1" s="1"/>
  <c r="AW1710" i="1"/>
  <c r="AX1710" i="1" s="1"/>
  <c r="AR1655" i="1"/>
  <c r="AT1655" i="1"/>
  <c r="AP1655" i="1"/>
  <c r="AS1695" i="1"/>
  <c r="AW1695" i="1" s="1"/>
  <c r="AX1695" i="1" s="1"/>
  <c r="AQ1695" i="1"/>
  <c r="AU1695" i="1"/>
  <c r="AT1613" i="1"/>
  <c r="AR1613" i="1"/>
  <c r="AP1613" i="1"/>
  <c r="AW1630" i="1"/>
  <c r="AX1630" i="1" s="1"/>
  <c r="AR1713" i="1"/>
  <c r="AP1713" i="1"/>
  <c r="AT1713" i="1"/>
  <c r="AW1657" i="1"/>
  <c r="AX1657" i="1" s="1"/>
  <c r="Y1606" i="1"/>
  <c r="Z1606" i="1" s="1"/>
  <c r="AA1606" i="1"/>
  <c r="AD1606" i="1" s="1"/>
  <c r="AH1606" i="1" s="1"/>
  <c r="AI1606" i="1" s="1"/>
  <c r="AF1606" i="1" s="1"/>
  <c r="AI1604" i="1"/>
  <c r="AF1604" i="1" s="1"/>
  <c r="AA1650" i="1"/>
  <c r="AD1650" i="1" s="1"/>
  <c r="AH1650" i="1" s="1"/>
  <c r="AI1650" i="1" s="1"/>
  <c r="AF1650" i="1" s="1"/>
  <c r="Y1650" i="1"/>
  <c r="Z1650" i="1" s="1"/>
  <c r="Y1610" i="1"/>
  <c r="Z1610" i="1" s="1"/>
  <c r="AA1610" i="1"/>
  <c r="AD1610" i="1" s="1"/>
  <c r="AH1610" i="1" s="1"/>
  <c r="AI1610" i="1" s="1"/>
  <c r="AF1610" i="1" s="1"/>
  <c r="AW1637" i="1"/>
  <c r="AX1637" i="1" s="1"/>
  <c r="AW1538" i="1"/>
  <c r="AX1538" i="1" s="1"/>
  <c r="AA1552" i="1"/>
  <c r="AD1552" i="1" s="1"/>
  <c r="AH1552" i="1" s="1"/>
  <c r="AI1552" i="1" s="1"/>
  <c r="AF1552" i="1" s="1"/>
  <c r="Y1552" i="1"/>
  <c r="Z1552" i="1" s="1"/>
  <c r="AT1575" i="1"/>
  <c r="AR1575" i="1"/>
  <c r="AP1575" i="1"/>
  <c r="AI1557" i="1"/>
  <c r="AF1557" i="1" s="1"/>
  <c r="AA1494" i="1"/>
  <c r="AD1494" i="1" s="1"/>
  <c r="AH1494" i="1" s="1"/>
  <c r="AI1494" i="1" s="1"/>
  <c r="AF1494" i="1" s="1"/>
  <c r="Y1494" i="1"/>
  <c r="Z1494" i="1" s="1"/>
  <c r="AW1482" i="1"/>
  <c r="AX1482" i="1" s="1"/>
  <c r="AA1437" i="1"/>
  <c r="AD1437" i="1" s="1"/>
  <c r="AH1437" i="1" s="1"/>
  <c r="AI1437" i="1" s="1"/>
  <c r="AF1437" i="1" s="1"/>
  <c r="Y1437" i="1"/>
  <c r="Z1437" i="1" s="1"/>
  <c r="AW1505" i="1"/>
  <c r="AX1505" i="1" s="1"/>
  <c r="AW1499" i="1"/>
  <c r="AX1499" i="1" s="1"/>
  <c r="AI1476" i="1"/>
  <c r="AF1476" i="1" s="1"/>
  <c r="Y1465" i="1"/>
  <c r="Z1465" i="1" s="1"/>
  <c r="AI1451" i="1"/>
  <c r="AF1451" i="1" s="1"/>
  <c r="AR1460" i="1"/>
  <c r="AP1460" i="1"/>
  <c r="AT1460" i="1"/>
  <c r="AR1438" i="1"/>
  <c r="AT1438" i="1"/>
  <c r="AP1438" i="1"/>
  <c r="Y1449" i="1"/>
  <c r="Z1449" i="1" s="1"/>
  <c r="AA1449" i="1"/>
  <c r="AD1449" i="1" s="1"/>
  <c r="AH1449" i="1" s="1"/>
  <c r="AI1449" i="1" s="1"/>
  <c r="AF1449" i="1" s="1"/>
  <c r="AR1409" i="1"/>
  <c r="AT1409" i="1"/>
  <c r="AP1409" i="1"/>
  <c r="AW1517" i="1"/>
  <c r="AX1517" i="1" s="1"/>
  <c r="AU1448" i="1"/>
  <c r="AQ1448" i="1"/>
  <c r="AS1448" i="1"/>
  <c r="AW1448" i="1" s="1"/>
  <c r="AX1448" i="1" s="1"/>
  <c r="AS1403" i="1"/>
  <c r="AQ1403" i="1"/>
  <c r="AU1403" i="1"/>
  <c r="AW1412" i="1"/>
  <c r="AX1412" i="1" s="1"/>
  <c r="AW1504" i="1"/>
  <c r="AX1504" i="1" s="1"/>
  <c r="Y1462" i="1"/>
  <c r="Z1462" i="1" s="1"/>
  <c r="AU1430" i="1"/>
  <c r="AS1430" i="1"/>
  <c r="AW1430" i="1" s="1"/>
  <c r="AX1430" i="1" s="1"/>
  <c r="AQ1430" i="1"/>
  <c r="AW1382" i="1"/>
  <c r="AX1382" i="1" s="1"/>
  <c r="Y1342" i="1"/>
  <c r="Z1342" i="1" s="1"/>
  <c r="Y1404" i="1"/>
  <c r="Z1404" i="1" s="1"/>
  <c r="AA1404" i="1"/>
  <c r="AD1404" i="1" s="1"/>
  <c r="AH1404" i="1" s="1"/>
  <c r="AI1404" i="1" s="1"/>
  <c r="AF1404" i="1" s="1"/>
  <c r="Y1335" i="1"/>
  <c r="Z1335" i="1" s="1"/>
  <c r="AA1335" i="1"/>
  <c r="AD1335" i="1" s="1"/>
  <c r="AH1335" i="1" s="1"/>
  <c r="AI1335" i="1" s="1"/>
  <c r="AF1335" i="1" s="1"/>
  <c r="AA1400" i="1"/>
  <c r="AD1400" i="1" s="1"/>
  <c r="AH1400" i="1" s="1"/>
  <c r="AI1400" i="1" s="1"/>
  <c r="AF1400" i="1" s="1"/>
  <c r="Y1400" i="1"/>
  <c r="Z1400" i="1" s="1"/>
  <c r="AA1358" i="1"/>
  <c r="AD1358" i="1" s="1"/>
  <c r="AH1358" i="1" s="1"/>
  <c r="AI1358" i="1" s="1"/>
  <c r="AF1358" i="1" s="1"/>
  <c r="Y1358" i="1"/>
  <c r="Z1358" i="1" s="1"/>
  <c r="AW1368" i="1"/>
  <c r="AX1368" i="1" s="1"/>
  <c r="AI1315" i="1"/>
  <c r="AF1315" i="1" s="1"/>
  <c r="AW1319" i="1"/>
  <c r="AX1319" i="1" s="1"/>
  <c r="AS1299" i="1"/>
  <c r="AW1299" i="1" s="1"/>
  <c r="AX1299" i="1" s="1"/>
  <c r="AU1299" i="1"/>
  <c r="AQ1299" i="1"/>
  <c r="AA1285" i="1"/>
  <c r="AD1285" i="1" s="1"/>
  <c r="AH1285" i="1" s="1"/>
  <c r="AI1285" i="1" s="1"/>
  <c r="AF1285" i="1" s="1"/>
  <c r="Y1285" i="1"/>
  <c r="Z1285" i="1" s="1"/>
  <c r="Y1261" i="1"/>
  <c r="Z1261" i="1" s="1"/>
  <c r="AA1261" i="1"/>
  <c r="AD1261" i="1" s="1"/>
  <c r="AH1261" i="1" s="1"/>
  <c r="AI1261" i="1" s="1"/>
  <c r="AF1261" i="1" s="1"/>
  <c r="AU1295" i="1"/>
  <c r="AS1295" i="1"/>
  <c r="AQ1295" i="1"/>
  <c r="AW1268" i="1"/>
  <c r="AX1268" i="1" s="1"/>
  <c r="AA1323" i="1"/>
  <c r="AD1323" i="1" s="1"/>
  <c r="AH1323" i="1" s="1"/>
  <c r="AI1323" i="1" s="1"/>
  <c r="AF1323" i="1" s="1"/>
  <c r="Y1323" i="1"/>
  <c r="Z1323" i="1" s="1"/>
  <c r="AA1221" i="1"/>
  <c r="AD1221" i="1" s="1"/>
  <c r="AH1221" i="1" s="1"/>
  <c r="AI1221" i="1" s="1"/>
  <c r="AF1221" i="1" s="1"/>
  <c r="Y1221" i="1"/>
  <c r="Z1221" i="1" s="1"/>
  <c r="AA1192" i="1"/>
  <c r="AD1192" i="1" s="1"/>
  <c r="AH1192" i="1" s="1"/>
  <c r="AI1192" i="1" s="1"/>
  <c r="AF1192" i="1" s="1"/>
  <c r="Y1192" i="1"/>
  <c r="Z1192" i="1" s="1"/>
  <c r="AS1245" i="1"/>
  <c r="AQ1245" i="1"/>
  <c r="AU1245" i="1"/>
  <c r="AW1209" i="1"/>
  <c r="AX1209" i="1" s="1"/>
  <c r="AA1222" i="1"/>
  <c r="AD1222" i="1" s="1"/>
  <c r="AH1222" i="1" s="1"/>
  <c r="AI1222" i="1" s="1"/>
  <c r="AF1222" i="1" s="1"/>
  <c r="Y1222" i="1"/>
  <c r="Z1222" i="1" s="1"/>
  <c r="Y1184" i="1"/>
  <c r="Z1184" i="1" s="1"/>
  <c r="AA1198" i="1"/>
  <c r="AD1198" i="1" s="1"/>
  <c r="AH1198" i="1" s="1"/>
  <c r="AI1198" i="1" s="1"/>
  <c r="AF1198" i="1" s="1"/>
  <c r="Y1198" i="1"/>
  <c r="Z1198" i="1" s="1"/>
  <c r="AW1176" i="1"/>
  <c r="AX1176" i="1" s="1"/>
  <c r="AT1193" i="1"/>
  <c r="AR1193" i="1"/>
  <c r="AP1193" i="1"/>
  <c r="AA1070" i="1"/>
  <c r="AD1070" i="1" s="1"/>
  <c r="AH1070" i="1" s="1"/>
  <c r="AI1070" i="1" s="1"/>
  <c r="AF1070" i="1" s="1"/>
  <c r="Y1070" i="1"/>
  <c r="Z1070" i="1" s="1"/>
  <c r="AA1099" i="1"/>
  <c r="AD1099" i="1" s="1"/>
  <c r="AH1099" i="1" s="1"/>
  <c r="AI1099" i="1" s="1"/>
  <c r="AF1099" i="1" s="1"/>
  <c r="Y1099" i="1"/>
  <c r="Z1099" i="1" s="1"/>
  <c r="AR1073" i="1"/>
  <c r="AT1073" i="1"/>
  <c r="AP1073" i="1"/>
  <c r="AW1124" i="1"/>
  <c r="AX1124" i="1" s="1"/>
  <c r="AA1106" i="1"/>
  <c r="AD1106" i="1" s="1"/>
  <c r="AH1106" i="1" s="1"/>
  <c r="AI1106" i="1" s="1"/>
  <c r="AF1106" i="1" s="1"/>
  <c r="Y1106" i="1"/>
  <c r="Z1106" i="1" s="1"/>
  <c r="AI1059" i="1"/>
  <c r="AF1059" i="1" s="1"/>
  <c r="AA1021" i="1"/>
  <c r="AD1021" i="1" s="1"/>
  <c r="AH1021" i="1" s="1"/>
  <c r="AI1021" i="1" s="1"/>
  <c r="AF1021" i="1" s="1"/>
  <c r="Y1021" i="1"/>
  <c r="Z1021" i="1" s="1"/>
  <c r="AA1003" i="1"/>
  <c r="AD1003" i="1" s="1"/>
  <c r="AH1003" i="1" s="1"/>
  <c r="AI1003" i="1" s="1"/>
  <c r="AF1003" i="1" s="1"/>
  <c r="Y1003" i="1"/>
  <c r="Z1003" i="1" s="1"/>
  <c r="AA979" i="1"/>
  <c r="AD979" i="1" s="1"/>
  <c r="AH979" i="1" s="1"/>
  <c r="AI979" i="1" s="1"/>
  <c r="AF979" i="1" s="1"/>
  <c r="Y979" i="1"/>
  <c r="Z979" i="1" s="1"/>
  <c r="AA976" i="1"/>
  <c r="AD976" i="1" s="1"/>
  <c r="AH976" i="1" s="1"/>
  <c r="AI976" i="1" s="1"/>
  <c r="AF976" i="1" s="1"/>
  <c r="Y976" i="1"/>
  <c r="Z976" i="1" s="1"/>
  <c r="Y962" i="1"/>
  <c r="Z962" i="1" s="1"/>
  <c r="AW1011" i="1"/>
  <c r="AX1011" i="1" s="1"/>
  <c r="AA996" i="1"/>
  <c r="AD996" i="1" s="1"/>
  <c r="AH996" i="1" s="1"/>
  <c r="AI996" i="1" s="1"/>
  <c r="AF996" i="1" s="1"/>
  <c r="Y996" i="1"/>
  <c r="Z996" i="1" s="1"/>
  <c r="AU942" i="1"/>
  <c r="AS942" i="1"/>
  <c r="AW942" i="1" s="1"/>
  <c r="AX942" i="1" s="1"/>
  <c r="AQ942" i="1"/>
  <c r="AW1020" i="1"/>
  <c r="AX1020" i="1" s="1"/>
  <c r="AW962" i="1"/>
  <c r="AX962" i="1" s="1"/>
  <c r="AW1029" i="1"/>
  <c r="AX1029" i="1" s="1"/>
  <c r="AA1013" i="1"/>
  <c r="AD1013" i="1" s="1"/>
  <c r="AH1013" i="1" s="1"/>
  <c r="AI1013" i="1" s="1"/>
  <c r="AF1013" i="1" s="1"/>
  <c r="Y1013" i="1"/>
  <c r="Z1013" i="1" s="1"/>
  <c r="AR979" i="1"/>
  <c r="AP979" i="1"/>
  <c r="AT979" i="1"/>
  <c r="AW968" i="1"/>
  <c r="AX968" i="1" s="1"/>
  <c r="AA1012" i="1"/>
  <c r="AD1012" i="1" s="1"/>
  <c r="AH1012" i="1" s="1"/>
  <c r="AI1012" i="1" s="1"/>
  <c r="AF1012" i="1" s="1"/>
  <c r="Y1012" i="1"/>
  <c r="Z1012" i="1" s="1"/>
  <c r="AW972" i="1"/>
  <c r="AX972" i="1" s="1"/>
  <c r="AT903" i="1"/>
  <c r="AR903" i="1"/>
  <c r="AP903" i="1"/>
  <c r="AR955" i="1"/>
  <c r="AT955" i="1"/>
  <c r="AP955" i="1"/>
  <c r="AT889" i="1"/>
  <c r="AP889" i="1"/>
  <c r="AR889" i="1"/>
  <c r="AA887" i="1"/>
  <c r="AD887" i="1" s="1"/>
  <c r="AH887" i="1" s="1"/>
  <c r="AI887" i="1" s="1"/>
  <c r="AF887" i="1" s="1"/>
  <c r="Y887" i="1"/>
  <c r="Z887" i="1" s="1"/>
  <c r="Y803" i="1"/>
  <c r="Z803" i="1" s="1"/>
  <c r="AA803" i="1"/>
  <c r="AD803" i="1" s="1"/>
  <c r="AH803" i="1" s="1"/>
  <c r="AI803" i="1" s="1"/>
  <c r="AF803" i="1" s="1"/>
  <c r="AU897" i="1"/>
  <c r="AS897" i="1"/>
  <c r="AW897" i="1" s="1"/>
  <c r="AX897" i="1" s="1"/>
  <c r="AQ897" i="1"/>
  <c r="AA807" i="1"/>
  <c r="AD807" i="1" s="1"/>
  <c r="AH807" i="1" s="1"/>
  <c r="AI807" i="1" s="1"/>
  <c r="AF807" i="1" s="1"/>
  <c r="Y807" i="1"/>
  <c r="Z807" i="1" s="1"/>
  <c r="AA783" i="1"/>
  <c r="AD783" i="1" s="1"/>
  <c r="AH783" i="1" s="1"/>
  <c r="AI783" i="1" s="1"/>
  <c r="AF783" i="1" s="1"/>
  <c r="Y783" i="1"/>
  <c r="Z783" i="1" s="1"/>
  <c r="AU903" i="1"/>
  <c r="AS903" i="1"/>
  <c r="AW903" i="1" s="1"/>
  <c r="AX903" i="1" s="1"/>
  <c r="AQ903" i="1"/>
  <c r="AA863" i="1"/>
  <c r="AD863" i="1" s="1"/>
  <c r="AH863" i="1" s="1"/>
  <c r="Y863" i="1"/>
  <c r="Z863" i="1" s="1"/>
  <c r="Y859" i="1"/>
  <c r="Z859" i="1" s="1"/>
  <c r="Y740" i="1"/>
  <c r="Z740" i="1" s="1"/>
  <c r="AA740" i="1"/>
  <c r="AD740" i="1" s="1"/>
  <c r="AH740" i="1" s="1"/>
  <c r="AI740" i="1" s="1"/>
  <c r="AF740" i="1" s="1"/>
  <c r="AA884" i="1"/>
  <c r="AD884" i="1" s="1"/>
  <c r="AH884" i="1" s="1"/>
  <c r="AI884" i="1" s="1"/>
  <c r="AF884" i="1" s="1"/>
  <c r="Y884" i="1"/>
  <c r="Z884" i="1" s="1"/>
  <c r="AW816" i="1"/>
  <c r="AX816" i="1" s="1"/>
  <c r="AA798" i="1"/>
  <c r="AD798" i="1" s="1"/>
  <c r="AH798" i="1" s="1"/>
  <c r="AI798" i="1" s="1"/>
  <c r="AF798" i="1" s="1"/>
  <c r="Y798" i="1"/>
  <c r="Z798" i="1" s="1"/>
  <c r="AT756" i="1"/>
  <c r="AR756" i="1"/>
  <c r="AP756" i="1"/>
  <c r="AA747" i="1"/>
  <c r="AD747" i="1" s="1"/>
  <c r="AH747" i="1" s="1"/>
  <c r="Y747" i="1"/>
  <c r="Z747" i="1" s="1"/>
  <c r="AW731" i="1"/>
  <c r="AX731" i="1" s="1"/>
  <c r="AI829" i="1"/>
  <c r="AF829" i="1" s="1"/>
  <c r="AT711" i="1"/>
  <c r="AR711" i="1"/>
  <c r="AP711" i="1"/>
  <c r="AT603" i="1"/>
  <c r="AR603" i="1"/>
  <c r="AP603" i="1"/>
  <c r="AA653" i="1"/>
  <c r="AD653" i="1" s="1"/>
  <c r="AH653" i="1" s="1"/>
  <c r="AI653" i="1" s="1"/>
  <c r="AF653" i="1" s="1"/>
  <c r="Y653" i="1"/>
  <c r="Z653" i="1" s="1"/>
  <c r="AA575" i="1"/>
  <c r="AD575" i="1" s="1"/>
  <c r="AH575" i="1" s="1"/>
  <c r="AI575" i="1" s="1"/>
  <c r="AF575" i="1" s="1"/>
  <c r="Y575" i="1"/>
  <c r="Z575" i="1" s="1"/>
  <c r="AA774" i="1"/>
  <c r="AD774" i="1" s="1"/>
  <c r="AH774" i="1" s="1"/>
  <c r="AI774" i="1" s="1"/>
  <c r="AF774" i="1" s="1"/>
  <c r="Y774" i="1"/>
  <c r="Z774" i="1" s="1"/>
  <c r="AQ585" i="1"/>
  <c r="AU585" i="1"/>
  <c r="AS585" i="1"/>
  <c r="AW614" i="1"/>
  <c r="AX614" i="1" s="1"/>
  <c r="AW655" i="1"/>
  <c r="AX655" i="1" s="1"/>
  <c r="AI561" i="1"/>
  <c r="AF561" i="1" s="1"/>
  <c r="AI597" i="1"/>
  <c r="AF597" i="1" s="1"/>
  <c r="AA469" i="1"/>
  <c r="AD469" i="1" s="1"/>
  <c r="AH469" i="1" s="1"/>
  <c r="AI469" i="1" s="1"/>
  <c r="AF469" i="1" s="1"/>
  <c r="Y469" i="1"/>
  <c r="Z469" i="1" s="1"/>
  <c r="AA433" i="1"/>
  <c r="AD433" i="1" s="1"/>
  <c r="AH433" i="1" s="1"/>
  <c r="AI433" i="1" s="1"/>
  <c r="AF433" i="1" s="1"/>
  <c r="Y433" i="1"/>
  <c r="Z433" i="1" s="1"/>
  <c r="AW571" i="1"/>
  <c r="AX571" i="1" s="1"/>
  <c r="Y509" i="1"/>
  <c r="Z509" i="1" s="1"/>
  <c r="AT573" i="1"/>
  <c r="AR573" i="1"/>
  <c r="AP573" i="1"/>
  <c r="AR532" i="1"/>
  <c r="AT532" i="1"/>
  <c r="AP532" i="1"/>
  <c r="AI520" i="1"/>
  <c r="AF520" i="1" s="1"/>
  <c r="AI481" i="1"/>
  <c r="AF481" i="1" s="1"/>
  <c r="AW602" i="1"/>
  <c r="AX602" i="1" s="1"/>
  <c r="AA551" i="1"/>
  <c r="AD551" i="1" s="1"/>
  <c r="AH551" i="1" s="1"/>
  <c r="AI551" i="1" s="1"/>
  <c r="AF551" i="1" s="1"/>
  <c r="Y551" i="1"/>
  <c r="Z551" i="1" s="1"/>
  <c r="AW435" i="1"/>
  <c r="AX435" i="1" s="1"/>
  <c r="AQ383" i="1"/>
  <c r="AU383" i="1"/>
  <c r="AS383" i="1"/>
  <c r="AW383" i="1" s="1"/>
  <c r="AX383" i="1" s="1"/>
  <c r="Y363" i="1"/>
  <c r="Z363" i="1" s="1"/>
  <c r="AA363" i="1"/>
  <c r="AD363" i="1" s="1"/>
  <c r="AH363" i="1" s="1"/>
  <c r="AI363" i="1" s="1"/>
  <c r="AF363" i="1" s="1"/>
  <c r="AA241" i="1"/>
  <c r="AD241" i="1" s="1"/>
  <c r="AH241" i="1" s="1"/>
  <c r="AI241" i="1" s="1"/>
  <c r="AF241" i="1" s="1"/>
  <c r="Y241" i="1"/>
  <c r="Z241" i="1" s="1"/>
  <c r="AQ333" i="1"/>
  <c r="AU333" i="1"/>
  <c r="AS333" i="1"/>
  <c r="AW333" i="1" s="1"/>
  <c r="AX333" i="1" s="1"/>
  <c r="Y428" i="1"/>
  <c r="Z428" i="1" s="1"/>
  <c r="Y360" i="1"/>
  <c r="Z360" i="1" s="1"/>
  <c r="AA360" i="1"/>
  <c r="AD360" i="1" s="1"/>
  <c r="AH360" i="1" s="1"/>
  <c r="AI360" i="1" s="1"/>
  <c r="AF360" i="1" s="1"/>
  <c r="Y336" i="1"/>
  <c r="Z336" i="1" s="1"/>
  <c r="AA336" i="1"/>
  <c r="AD336" i="1" s="1"/>
  <c r="AH336" i="1" s="1"/>
  <c r="AI336" i="1" s="1"/>
  <c r="AF336" i="1" s="1"/>
  <c r="Y318" i="1"/>
  <c r="Z318" i="1" s="1"/>
  <c r="AA318" i="1"/>
  <c r="AD318" i="1" s="1"/>
  <c r="AH318" i="1" s="1"/>
  <c r="AI318" i="1" s="1"/>
  <c r="AF318" i="1" s="1"/>
  <c r="Y300" i="1"/>
  <c r="Z300" i="1" s="1"/>
  <c r="AA300" i="1"/>
  <c r="AD300" i="1" s="1"/>
  <c r="AH300" i="1" s="1"/>
  <c r="AI300" i="1" s="1"/>
  <c r="AF300" i="1" s="1"/>
  <c r="Y282" i="1"/>
  <c r="Z282" i="1" s="1"/>
  <c r="AA282" i="1"/>
  <c r="AD282" i="1" s="1"/>
  <c r="AH282" i="1" s="1"/>
  <c r="AI282" i="1" s="1"/>
  <c r="AF282" i="1" s="1"/>
  <c r="Y264" i="1"/>
  <c r="Z264" i="1" s="1"/>
  <c r="AA264" i="1"/>
  <c r="AD264" i="1" s="1"/>
  <c r="AH264" i="1" s="1"/>
  <c r="AI264" i="1" s="1"/>
  <c r="AF264" i="1" s="1"/>
  <c r="Y449" i="1"/>
  <c r="Z449" i="1" s="1"/>
  <c r="AS406" i="1"/>
  <c r="AW406" i="1" s="1"/>
  <c r="AX406" i="1" s="1"/>
  <c r="AU406" i="1"/>
  <c r="AQ406" i="1"/>
  <c r="AA372" i="1"/>
  <c r="AD372" i="1" s="1"/>
  <c r="AH372" i="1" s="1"/>
  <c r="AI372" i="1" s="1"/>
  <c r="AF372" i="1" s="1"/>
  <c r="Y372" i="1"/>
  <c r="Z372" i="1" s="1"/>
  <c r="AA329" i="1"/>
  <c r="AD329" i="1" s="1"/>
  <c r="AH329" i="1" s="1"/>
  <c r="AI329" i="1" s="1"/>
  <c r="AF329" i="1" s="1"/>
  <c r="Y329" i="1"/>
  <c r="Z329" i="1" s="1"/>
  <c r="AA293" i="1"/>
  <c r="AD293" i="1" s="1"/>
  <c r="AH293" i="1" s="1"/>
  <c r="AI293" i="1" s="1"/>
  <c r="AF293" i="1" s="1"/>
  <c r="Y293" i="1"/>
  <c r="Z293" i="1" s="1"/>
  <c r="AA257" i="1"/>
  <c r="AD257" i="1" s="1"/>
  <c r="AH257" i="1" s="1"/>
  <c r="AI257" i="1" s="1"/>
  <c r="AF257" i="1" s="1"/>
  <c r="Y257" i="1"/>
  <c r="Z257" i="1" s="1"/>
  <c r="AR418" i="1"/>
  <c r="AP418" i="1"/>
  <c r="AT418" i="1"/>
  <c r="AI404" i="1"/>
  <c r="AF404" i="1" s="1"/>
  <c r="AA231" i="1"/>
  <c r="AD231" i="1" s="1"/>
  <c r="AH231" i="1" s="1"/>
  <c r="AI231" i="1" s="1"/>
  <c r="AF231" i="1" s="1"/>
  <c r="Y231" i="1"/>
  <c r="Z231" i="1" s="1"/>
  <c r="Y343" i="1"/>
  <c r="Z343" i="1" s="1"/>
  <c r="AA211" i="1"/>
  <c r="AD211" i="1" s="1"/>
  <c r="AH211" i="1" s="1"/>
  <c r="AI211" i="1" s="1"/>
  <c r="AF211" i="1" s="1"/>
  <c r="Y211" i="1"/>
  <c r="Z211" i="1" s="1"/>
  <c r="AA201" i="1"/>
  <c r="AD201" i="1" s="1"/>
  <c r="AH201" i="1" s="1"/>
  <c r="AI201" i="1" s="1"/>
  <c r="AF201" i="1" s="1"/>
  <c r="Y201" i="1"/>
  <c r="Z201" i="1" s="1"/>
  <c r="AA204" i="1"/>
  <c r="AD204" i="1" s="1"/>
  <c r="AH204" i="1" s="1"/>
  <c r="AI204" i="1" s="1"/>
  <c r="AF204" i="1" s="1"/>
  <c r="Y204" i="1"/>
  <c r="Z204" i="1" s="1"/>
  <c r="AU194" i="1"/>
  <c r="AS194" i="1"/>
  <c r="AW194" i="1" s="1"/>
  <c r="AX194" i="1" s="1"/>
  <c r="AQ194" i="1"/>
  <c r="AA148" i="1"/>
  <c r="AD148" i="1" s="1"/>
  <c r="AH148" i="1" s="1"/>
  <c r="AI148" i="1" s="1"/>
  <c r="AF148" i="1" s="1"/>
  <c r="Y148" i="1"/>
  <c r="Z148" i="1" s="1"/>
  <c r="AA216" i="1"/>
  <c r="AD216" i="1" s="1"/>
  <c r="AH216" i="1" s="1"/>
  <c r="AI216" i="1" s="1"/>
  <c r="AF216" i="1" s="1"/>
  <c r="Y216" i="1"/>
  <c r="Z216" i="1" s="1"/>
  <c r="AT188" i="1"/>
  <c r="AR188" i="1"/>
  <c r="AP188" i="1"/>
  <c r="AA176" i="1"/>
  <c r="AD176" i="1" s="1"/>
  <c r="AH176" i="1" s="1"/>
  <c r="AI176" i="1" s="1"/>
  <c r="AF176" i="1" s="1"/>
  <c r="Y176" i="1"/>
  <c r="Z176" i="1" s="1"/>
  <c r="AA158" i="1"/>
  <c r="AD158" i="1" s="1"/>
  <c r="AH158" i="1" s="1"/>
  <c r="AI158" i="1" s="1"/>
  <c r="AF158" i="1" s="1"/>
  <c r="Y158" i="1"/>
  <c r="Z158" i="1" s="1"/>
  <c r="AA140" i="1"/>
  <c r="AD140" i="1" s="1"/>
  <c r="AH140" i="1" s="1"/>
  <c r="AI140" i="1" s="1"/>
  <c r="AF140" i="1" s="1"/>
  <c r="Y140" i="1"/>
  <c r="Z140" i="1" s="1"/>
  <c r="AA68" i="1"/>
  <c r="AD68" i="1" s="1"/>
  <c r="AH68" i="1" s="1"/>
  <c r="AI68" i="1" s="1"/>
  <c r="AF68" i="1" s="1"/>
  <c r="Y68" i="1"/>
  <c r="Z68" i="1" s="1"/>
  <c r="AA4" i="1"/>
  <c r="AD4" i="1" s="1"/>
  <c r="AH4" i="1" s="1"/>
  <c r="AI4" i="1" s="1"/>
  <c r="AF4" i="1" s="1"/>
  <c r="Y4" i="1"/>
  <c r="Z4" i="1" s="1"/>
  <c r="AW14" i="1"/>
  <c r="AX14" i="1" s="1"/>
  <c r="AW31" i="1"/>
  <c r="AX31" i="1" s="1"/>
  <c r="AQ1987" i="1"/>
  <c r="AU1987" i="1"/>
  <c r="AS1987" i="1"/>
  <c r="AA1998" i="1"/>
  <c r="AD1998" i="1" s="1"/>
  <c r="AH1998" i="1" s="1"/>
  <c r="AI1998" i="1" s="1"/>
  <c r="AF1998" i="1" s="1"/>
  <c r="Y1998" i="1"/>
  <c r="Z1998" i="1" s="1"/>
  <c r="AW2002" i="1"/>
  <c r="AX2002" i="1" s="1"/>
  <c r="AW1980" i="1"/>
  <c r="AX1980" i="1" s="1"/>
  <c r="AA1994" i="1"/>
  <c r="AD1994" i="1" s="1"/>
  <c r="AH1994" i="1" s="1"/>
  <c r="AI1994" i="1" s="1"/>
  <c r="AF1994" i="1" s="1"/>
  <c r="Y1994" i="1"/>
  <c r="Z1994" i="1" s="1"/>
  <c r="AW1987" i="1"/>
  <c r="AX1987" i="1" s="1"/>
  <c r="AA1982" i="1"/>
  <c r="AD1982" i="1" s="1"/>
  <c r="AH1982" i="1" s="1"/>
  <c r="AI1982" i="1" s="1"/>
  <c r="AF1982" i="1" s="1"/>
  <c r="Y1982" i="1"/>
  <c r="Z1982" i="1" s="1"/>
  <c r="AW1964" i="1"/>
  <c r="AX1964" i="1" s="1"/>
  <c r="AR1953" i="1"/>
  <c r="AP1953" i="1"/>
  <c r="AT1953" i="1"/>
  <c r="AT1921" i="1"/>
  <c r="AR1921" i="1"/>
  <c r="AP1921" i="1"/>
  <c r="AR1915" i="1"/>
  <c r="AP1915" i="1"/>
  <c r="AT1915" i="1"/>
  <c r="AW1897" i="1"/>
  <c r="AX1897" i="1" s="1"/>
  <c r="AA1873" i="1"/>
  <c r="AD1873" i="1" s="1"/>
  <c r="AH1873" i="1" s="1"/>
  <c r="AI1873" i="1" s="1"/>
  <c r="AF1873" i="1" s="1"/>
  <c r="Y1873" i="1"/>
  <c r="Z1873" i="1" s="1"/>
  <c r="AT1894" i="1"/>
  <c r="AR1894" i="1"/>
  <c r="AP1894" i="1"/>
  <c r="AA1875" i="1"/>
  <c r="AD1875" i="1" s="1"/>
  <c r="AH1875" i="1" s="1"/>
  <c r="AI1875" i="1" s="1"/>
  <c r="AF1875" i="1" s="1"/>
  <c r="Y1875" i="1"/>
  <c r="Z1875" i="1" s="1"/>
  <c r="Y1861" i="1"/>
  <c r="Z1861" i="1" s="1"/>
  <c r="AW1847" i="1"/>
  <c r="AX1847" i="1" s="1"/>
  <c r="AI1826" i="1"/>
  <c r="AF1826" i="1" s="1"/>
  <c r="AU1809" i="1"/>
  <c r="AS1809" i="1"/>
  <c r="AQ1809" i="1"/>
  <c r="AU1834" i="1"/>
  <c r="AQ1834" i="1"/>
  <c r="AS1834" i="1"/>
  <c r="AW1788" i="1"/>
  <c r="AX1788" i="1" s="1"/>
  <c r="AT1793" i="1"/>
  <c r="AR1793" i="1"/>
  <c r="AP1793" i="1"/>
  <c r="AR1783" i="1"/>
  <c r="AP1783" i="1"/>
  <c r="AT1783" i="1"/>
  <c r="AA1767" i="1"/>
  <c r="AD1767" i="1" s="1"/>
  <c r="AH1767" i="1" s="1"/>
  <c r="Y1767" i="1"/>
  <c r="Z1767" i="1" s="1"/>
  <c r="AT1697" i="1"/>
  <c r="AR1697" i="1"/>
  <c r="AP1697" i="1"/>
  <c r="AI1778" i="1"/>
  <c r="AF1778" i="1" s="1"/>
  <c r="AI1754" i="1"/>
  <c r="AF1754" i="1" s="1"/>
  <c r="AI1767" i="1"/>
  <c r="AF1767" i="1" s="1"/>
  <c r="AS1743" i="1"/>
  <c r="AQ1743" i="1"/>
  <c r="AU1743" i="1"/>
  <c r="AR1719" i="1"/>
  <c r="AP1719" i="1"/>
  <c r="AT1719" i="1"/>
  <c r="AA1739" i="1"/>
  <c r="AD1739" i="1" s="1"/>
  <c r="AH1739" i="1" s="1"/>
  <c r="AI1739" i="1" s="1"/>
  <c r="AF1739" i="1" s="1"/>
  <c r="Y1739" i="1"/>
  <c r="Z1739" i="1" s="1"/>
  <c r="AW1741" i="1"/>
  <c r="AX1741" i="1" s="1"/>
  <c r="AI1688" i="1"/>
  <c r="AF1688" i="1" s="1"/>
  <c r="AI1716" i="1"/>
  <c r="AF1716" i="1" s="1"/>
  <c r="AW1734" i="1"/>
  <c r="AX1734" i="1" s="1"/>
  <c r="Y1763" i="1"/>
  <c r="Z1763" i="1" s="1"/>
  <c r="Y1732" i="1"/>
  <c r="Z1732" i="1" s="1"/>
  <c r="AA1732" i="1"/>
  <c r="AD1732" i="1" s="1"/>
  <c r="AH1732" i="1" s="1"/>
  <c r="AI1732" i="1" s="1"/>
  <c r="AF1732" i="1" s="1"/>
  <c r="AA1648" i="1"/>
  <c r="AD1648" i="1" s="1"/>
  <c r="AH1648" i="1" s="1"/>
  <c r="AI1648" i="1" s="1"/>
  <c r="AF1648" i="1" s="1"/>
  <c r="Y1648" i="1"/>
  <c r="Z1648" i="1" s="1"/>
  <c r="Y1704" i="1"/>
  <c r="Z1704" i="1" s="1"/>
  <c r="AA1704" i="1"/>
  <c r="AD1704" i="1" s="1"/>
  <c r="AH1704" i="1" s="1"/>
  <c r="AI1704" i="1" s="1"/>
  <c r="AF1704" i="1" s="1"/>
  <c r="AB1710" i="1"/>
  <c r="AD1710" i="1" s="1"/>
  <c r="AH1710" i="1" s="1"/>
  <c r="AI1710" i="1" s="1"/>
  <c r="AF1710" i="1" s="1"/>
  <c r="Y1710" i="1"/>
  <c r="Z1710" i="1" s="1"/>
  <c r="AA1654" i="1"/>
  <c r="AD1654" i="1" s="1"/>
  <c r="AH1654" i="1" s="1"/>
  <c r="AI1654" i="1" s="1"/>
  <c r="AF1654" i="1" s="1"/>
  <c r="Y1654" i="1"/>
  <c r="Z1654" i="1" s="1"/>
  <c r="AT1610" i="1"/>
  <c r="AR1610" i="1"/>
  <c r="AP1610" i="1"/>
  <c r="AT1628" i="1"/>
  <c r="AR1628" i="1"/>
  <c r="AP1628" i="1"/>
  <c r="AW1606" i="1"/>
  <c r="AX1606" i="1" s="1"/>
  <c r="AQ1577" i="1"/>
  <c r="AU1577" i="1"/>
  <c r="AS1577" i="1"/>
  <c r="AI1601" i="1"/>
  <c r="AF1601" i="1" s="1"/>
  <c r="AR1640" i="1"/>
  <c r="AT1640" i="1"/>
  <c r="AP1640" i="1"/>
  <c r="AU1569" i="1"/>
  <c r="AS1569" i="1"/>
  <c r="AQ1569" i="1"/>
  <c r="AW1562" i="1"/>
  <c r="AX1562" i="1" s="1"/>
  <c r="AI1577" i="1"/>
  <c r="AF1577" i="1" s="1"/>
  <c r="AR1536" i="1"/>
  <c r="AT1536" i="1"/>
  <c r="AP1536" i="1"/>
  <c r="AW1542" i="1"/>
  <c r="AX1542" i="1" s="1"/>
  <c r="AI1530" i="1"/>
  <c r="AF1530" i="1" s="1"/>
  <c r="AA1491" i="1"/>
  <c r="AD1491" i="1" s="1"/>
  <c r="AH1491" i="1" s="1"/>
  <c r="AI1491" i="1" s="1"/>
  <c r="AF1491" i="1" s="1"/>
  <c r="Y1491" i="1"/>
  <c r="Z1491" i="1" s="1"/>
  <c r="AA1479" i="1"/>
  <c r="AD1479" i="1" s="1"/>
  <c r="AH1479" i="1" s="1"/>
  <c r="AI1479" i="1" s="1"/>
  <c r="AF1479" i="1" s="1"/>
  <c r="Y1479" i="1"/>
  <c r="Z1479" i="1" s="1"/>
  <c r="Y1529" i="1"/>
  <c r="Z1529" i="1" s="1"/>
  <c r="AQ1492" i="1"/>
  <c r="AU1492" i="1"/>
  <c r="AS1492" i="1"/>
  <c r="AW1492" i="1" s="1"/>
  <c r="AX1492" i="1" s="1"/>
  <c r="AQ1512" i="1"/>
  <c r="AU1512" i="1"/>
  <c r="AS1512" i="1"/>
  <c r="AW1512" i="1" s="1"/>
  <c r="AX1512" i="1" s="1"/>
  <c r="AU1518" i="1"/>
  <c r="AS1518" i="1"/>
  <c r="AW1518" i="1" s="1"/>
  <c r="AX1518" i="1" s="1"/>
  <c r="AQ1518" i="1"/>
  <c r="AU1457" i="1"/>
  <c r="AQ1457" i="1"/>
  <c r="AS1457" i="1"/>
  <c r="AW1457" i="1" s="1"/>
  <c r="AX1457" i="1" s="1"/>
  <c r="AS1436" i="1"/>
  <c r="AU1436" i="1"/>
  <c r="AQ1436" i="1"/>
  <c r="AW1403" i="1"/>
  <c r="AX1403" i="1" s="1"/>
  <c r="Y1527" i="1"/>
  <c r="Z1527" i="1" s="1"/>
  <c r="AA1527" i="1"/>
  <c r="AD1527" i="1" s="1"/>
  <c r="AH1527" i="1" s="1"/>
  <c r="AI1527" i="1" s="1"/>
  <c r="AF1527" i="1" s="1"/>
  <c r="AR1463" i="1"/>
  <c r="AP1463" i="1"/>
  <c r="AT1463" i="1"/>
  <c r="AQ1489" i="1"/>
  <c r="AU1489" i="1"/>
  <c r="AS1489" i="1"/>
  <c r="AR1432" i="1"/>
  <c r="AT1432" i="1"/>
  <c r="AP1432" i="1"/>
  <c r="AI1376" i="1"/>
  <c r="AF1376" i="1" s="1"/>
  <c r="AW1453" i="1"/>
  <c r="AX1453" i="1" s="1"/>
  <c r="Y1332" i="1"/>
  <c r="Z1332" i="1" s="1"/>
  <c r="AA1332" i="1"/>
  <c r="AD1332" i="1" s="1"/>
  <c r="AH1332" i="1" s="1"/>
  <c r="AI1332" i="1" s="1"/>
  <c r="AF1332" i="1" s="1"/>
  <c r="AW1377" i="1"/>
  <c r="AX1377" i="1" s="1"/>
  <c r="Y1313" i="1"/>
  <c r="Z1313" i="1" s="1"/>
  <c r="AA1313" i="1"/>
  <c r="AD1313" i="1" s="1"/>
  <c r="AH1313" i="1" s="1"/>
  <c r="AI1313" i="1" s="1"/>
  <c r="AF1313" i="1" s="1"/>
  <c r="AW1314" i="1"/>
  <c r="AX1314" i="1" s="1"/>
  <c r="AW1359" i="1"/>
  <c r="AX1359" i="1" s="1"/>
  <c r="AU1322" i="1"/>
  <c r="AS1322" i="1"/>
  <c r="AW1322" i="1" s="1"/>
  <c r="AX1322" i="1" s="1"/>
  <c r="AQ1322" i="1"/>
  <c r="Y1343" i="1"/>
  <c r="Z1343" i="1" s="1"/>
  <c r="AA1343" i="1"/>
  <c r="AD1343" i="1" s="1"/>
  <c r="AH1343" i="1" s="1"/>
  <c r="AI1343" i="1" s="1"/>
  <c r="AF1343" i="1" s="1"/>
  <c r="AW1282" i="1"/>
  <c r="AX1282" i="1" s="1"/>
  <c r="AA1294" i="1"/>
  <c r="AD1294" i="1" s="1"/>
  <c r="AH1294" i="1" s="1"/>
  <c r="AI1294" i="1" s="1"/>
  <c r="AF1294" i="1" s="1"/>
  <c r="Y1294" i="1"/>
  <c r="Z1294" i="1" s="1"/>
  <c r="Y1363" i="1"/>
  <c r="Z1363" i="1" s="1"/>
  <c r="AA1287" i="1"/>
  <c r="AD1287" i="1" s="1"/>
  <c r="AH1287" i="1" s="1"/>
  <c r="AI1287" i="1" s="1"/>
  <c r="AF1287" i="1" s="1"/>
  <c r="Y1287" i="1"/>
  <c r="Z1287" i="1" s="1"/>
  <c r="AQ1312" i="1"/>
  <c r="AU1312" i="1"/>
  <c r="AS1312" i="1"/>
  <c r="AI1293" i="1"/>
  <c r="AF1293" i="1" s="1"/>
  <c r="Y1318" i="1"/>
  <c r="Z1318" i="1" s="1"/>
  <c r="AR1266" i="1"/>
  <c r="AP1266" i="1"/>
  <c r="AT1266" i="1"/>
  <c r="AI1235" i="1"/>
  <c r="AF1235" i="1" s="1"/>
  <c r="Y1225" i="1"/>
  <c r="Z1225" i="1" s="1"/>
  <c r="Y1253" i="1"/>
  <c r="Z1253" i="1" s="1"/>
  <c r="AW1221" i="1"/>
  <c r="AX1221" i="1" s="1"/>
  <c r="AT1162" i="1"/>
  <c r="AR1162" i="1"/>
  <c r="AP1162" i="1"/>
  <c r="AR1180" i="1"/>
  <c r="AP1180" i="1"/>
  <c r="AT1180" i="1"/>
  <c r="AD1212" i="1"/>
  <c r="AH1212" i="1" s="1"/>
  <c r="AI1212" i="1" s="1"/>
  <c r="AF1212" i="1" s="1"/>
  <c r="AW1258" i="1"/>
  <c r="AX1258" i="1" s="1"/>
  <c r="Y1244" i="1"/>
  <c r="Z1244" i="1" s="1"/>
  <c r="AS1214" i="1"/>
  <c r="AU1214" i="1"/>
  <c r="AQ1214" i="1"/>
  <c r="AA1138" i="1"/>
  <c r="AD1138" i="1" s="1"/>
  <c r="AH1138" i="1" s="1"/>
  <c r="AI1138" i="1" s="1"/>
  <c r="AF1138" i="1" s="1"/>
  <c r="Y1138" i="1"/>
  <c r="Z1138" i="1" s="1"/>
  <c r="AR1079" i="1"/>
  <c r="AP1079" i="1"/>
  <c r="AT1079" i="1"/>
  <c r="AA1129" i="1"/>
  <c r="AD1129" i="1" s="1"/>
  <c r="AH1129" i="1" s="1"/>
  <c r="AI1129" i="1" s="1"/>
  <c r="AF1129" i="1" s="1"/>
  <c r="Y1129" i="1"/>
  <c r="Z1129" i="1" s="1"/>
  <c r="AW1099" i="1"/>
  <c r="AX1099" i="1" s="1"/>
  <c r="AW1100" i="1"/>
  <c r="AX1100" i="1" s="1"/>
  <c r="Y1140" i="1"/>
  <c r="Z1140" i="1" s="1"/>
  <c r="AW1074" i="1"/>
  <c r="AX1074" i="1" s="1"/>
  <c r="AI1052" i="1"/>
  <c r="AF1052" i="1" s="1"/>
  <c r="AA919" i="1"/>
  <c r="AD919" i="1" s="1"/>
  <c r="AH919" i="1" s="1"/>
  <c r="AI919" i="1" s="1"/>
  <c r="AF919" i="1" s="1"/>
  <c r="Y919" i="1"/>
  <c r="Z919" i="1" s="1"/>
  <c r="AR997" i="1"/>
  <c r="AP997" i="1"/>
  <c r="AT997" i="1"/>
  <c r="AA929" i="1"/>
  <c r="AD929" i="1" s="1"/>
  <c r="AH929" i="1" s="1"/>
  <c r="AI929" i="1" s="1"/>
  <c r="AF929" i="1" s="1"/>
  <c r="Y929" i="1"/>
  <c r="Z929" i="1" s="1"/>
  <c r="AW907" i="1"/>
  <c r="AX907" i="1" s="1"/>
  <c r="AR991" i="1"/>
  <c r="AP991" i="1"/>
  <c r="AT991" i="1"/>
  <c r="AW956" i="1"/>
  <c r="AX956" i="1" s="1"/>
  <c r="AW1008" i="1"/>
  <c r="AX1008" i="1" s="1"/>
  <c r="AA961" i="1"/>
  <c r="AD961" i="1" s="1"/>
  <c r="AH961" i="1" s="1"/>
  <c r="AI961" i="1" s="1"/>
  <c r="AF961" i="1" s="1"/>
  <c r="Y961" i="1"/>
  <c r="Z961" i="1" s="1"/>
  <c r="AA949" i="1"/>
  <c r="AD949" i="1" s="1"/>
  <c r="AH949" i="1" s="1"/>
  <c r="AI949" i="1" s="1"/>
  <c r="AF949" i="1" s="1"/>
  <c r="Y949" i="1"/>
  <c r="Z949" i="1" s="1"/>
  <c r="Y983" i="1"/>
  <c r="Z983" i="1" s="1"/>
  <c r="AA983" i="1"/>
  <c r="AD983" i="1" s="1"/>
  <c r="AH983" i="1" s="1"/>
  <c r="AI983" i="1" s="1"/>
  <c r="AF983" i="1" s="1"/>
  <c r="AW1013" i="1"/>
  <c r="AX1013" i="1" s="1"/>
  <c r="AU979" i="1"/>
  <c r="AS979" i="1"/>
  <c r="AQ979" i="1"/>
  <c r="Y975" i="1"/>
  <c r="Z975" i="1" s="1"/>
  <c r="AR919" i="1"/>
  <c r="AT919" i="1"/>
  <c r="AP919" i="1"/>
  <c r="AA897" i="1"/>
  <c r="AD897" i="1" s="1"/>
  <c r="AH897" i="1" s="1"/>
  <c r="AI897" i="1" s="1"/>
  <c r="AF897" i="1" s="1"/>
  <c r="Y897" i="1"/>
  <c r="Z897" i="1" s="1"/>
  <c r="AT883" i="1"/>
  <c r="AP883" i="1"/>
  <c r="AR883" i="1"/>
  <c r="Y767" i="1"/>
  <c r="Z767" i="1" s="1"/>
  <c r="AA767" i="1"/>
  <c r="AD767" i="1" s="1"/>
  <c r="AH767" i="1" s="1"/>
  <c r="AI767" i="1" s="1"/>
  <c r="AF767" i="1" s="1"/>
  <c r="AA825" i="1"/>
  <c r="AD825" i="1" s="1"/>
  <c r="AH825" i="1" s="1"/>
  <c r="AI825" i="1" s="1"/>
  <c r="AF825" i="1" s="1"/>
  <c r="Y825" i="1"/>
  <c r="Z825" i="1" s="1"/>
  <c r="AW875" i="1"/>
  <c r="AX875" i="1" s="1"/>
  <c r="AA860" i="1"/>
  <c r="AD860" i="1" s="1"/>
  <c r="AH860" i="1" s="1"/>
  <c r="AI860" i="1" s="1"/>
  <c r="AF860" i="1" s="1"/>
  <c r="Y860" i="1"/>
  <c r="Z860" i="1" s="1"/>
  <c r="Y734" i="1"/>
  <c r="Z734" i="1" s="1"/>
  <c r="AA734" i="1"/>
  <c r="AD734" i="1" s="1"/>
  <c r="AH734" i="1" s="1"/>
  <c r="AI734" i="1" s="1"/>
  <c r="AF734" i="1" s="1"/>
  <c r="AA899" i="1"/>
  <c r="AD899" i="1" s="1"/>
  <c r="AH899" i="1" s="1"/>
  <c r="AI899" i="1" s="1"/>
  <c r="AF899" i="1" s="1"/>
  <c r="Y899" i="1"/>
  <c r="Z899" i="1" s="1"/>
  <c r="AT859" i="1"/>
  <c r="AP859" i="1"/>
  <c r="AR859" i="1"/>
  <c r="AU789" i="1"/>
  <c r="AS789" i="1"/>
  <c r="AW789" i="1" s="1"/>
  <c r="AX789" i="1" s="1"/>
  <c r="AQ789" i="1"/>
  <c r="AU771" i="1"/>
  <c r="AS771" i="1"/>
  <c r="AW771" i="1" s="1"/>
  <c r="AX771" i="1" s="1"/>
  <c r="AQ771" i="1"/>
  <c r="AU747" i="1"/>
  <c r="AS747" i="1"/>
  <c r="AW747" i="1" s="1"/>
  <c r="AX747" i="1" s="1"/>
  <c r="AQ747" i="1"/>
  <c r="AI732" i="1"/>
  <c r="AF732" i="1" s="1"/>
  <c r="AA730" i="1"/>
  <c r="AD730" i="1" s="1"/>
  <c r="AH730" i="1" s="1"/>
  <c r="AI730" i="1" s="1"/>
  <c r="AF730" i="1" s="1"/>
  <c r="Y730" i="1"/>
  <c r="Z730" i="1" s="1"/>
  <c r="AS639" i="1"/>
  <c r="AW639" i="1" s="1"/>
  <c r="AX639" i="1" s="1"/>
  <c r="AQ639" i="1"/>
  <c r="AU639" i="1"/>
  <c r="AS603" i="1"/>
  <c r="AW603" i="1" s="1"/>
  <c r="AX603" i="1" s="1"/>
  <c r="AQ603" i="1"/>
  <c r="AU603" i="1"/>
  <c r="AA629" i="1"/>
  <c r="AD629" i="1" s="1"/>
  <c r="AH629" i="1" s="1"/>
  <c r="AI629" i="1" s="1"/>
  <c r="AF629" i="1" s="1"/>
  <c r="Y629" i="1"/>
  <c r="Z629" i="1" s="1"/>
  <c r="AA605" i="1"/>
  <c r="AD605" i="1" s="1"/>
  <c r="AH605" i="1" s="1"/>
  <c r="AI605" i="1" s="1"/>
  <c r="AF605" i="1" s="1"/>
  <c r="Y605" i="1"/>
  <c r="Z605" i="1" s="1"/>
  <c r="AA569" i="1"/>
  <c r="AD569" i="1" s="1"/>
  <c r="AH569" i="1" s="1"/>
  <c r="AI569" i="1" s="1"/>
  <c r="AF569" i="1" s="1"/>
  <c r="Y569" i="1"/>
  <c r="Z569" i="1" s="1"/>
  <c r="AT750" i="1"/>
  <c r="AR750" i="1"/>
  <c r="AP750" i="1"/>
  <c r="AI747" i="1"/>
  <c r="AF747" i="1" s="1"/>
  <c r="AT516" i="1"/>
  <c r="AR516" i="1"/>
  <c r="AP516" i="1"/>
  <c r="AA515" i="1"/>
  <c r="AD515" i="1" s="1"/>
  <c r="AH515" i="1" s="1"/>
  <c r="AI515" i="1" s="1"/>
  <c r="AF515" i="1" s="1"/>
  <c r="Y515" i="1"/>
  <c r="Z515" i="1" s="1"/>
  <c r="AA590" i="1"/>
  <c r="AD590" i="1" s="1"/>
  <c r="AH590" i="1" s="1"/>
  <c r="AI590" i="1" s="1"/>
  <c r="AF590" i="1" s="1"/>
  <c r="Y590" i="1"/>
  <c r="Z590" i="1" s="1"/>
  <c r="AA572" i="1"/>
  <c r="AD572" i="1" s="1"/>
  <c r="AH572" i="1" s="1"/>
  <c r="AI572" i="1" s="1"/>
  <c r="AF572" i="1" s="1"/>
  <c r="Y572" i="1"/>
  <c r="Z572" i="1" s="1"/>
  <c r="AA656" i="1"/>
  <c r="AD656" i="1" s="1"/>
  <c r="AH656" i="1" s="1"/>
  <c r="AI656" i="1" s="1"/>
  <c r="AF656" i="1" s="1"/>
  <c r="Y656" i="1"/>
  <c r="Z656" i="1" s="1"/>
  <c r="AA545" i="1"/>
  <c r="AD545" i="1" s="1"/>
  <c r="AH545" i="1" s="1"/>
  <c r="AI545" i="1" s="1"/>
  <c r="AF545" i="1" s="1"/>
  <c r="Y545" i="1"/>
  <c r="Z545" i="1" s="1"/>
  <c r="AT528" i="1"/>
  <c r="AR528" i="1"/>
  <c r="AP528" i="1"/>
  <c r="AA462" i="1"/>
  <c r="AD462" i="1" s="1"/>
  <c r="AH462" i="1" s="1"/>
  <c r="AI462" i="1" s="1"/>
  <c r="AF462" i="1" s="1"/>
  <c r="Y462" i="1"/>
  <c r="Z462" i="1" s="1"/>
  <c r="AQ573" i="1"/>
  <c r="AU573" i="1"/>
  <c r="AS573" i="1"/>
  <c r="AW573" i="1" s="1"/>
  <c r="AX573" i="1" s="1"/>
  <c r="AP515" i="1"/>
  <c r="AT515" i="1"/>
  <c r="AR515" i="1"/>
  <c r="AA650" i="1"/>
  <c r="AD650" i="1" s="1"/>
  <c r="AH650" i="1" s="1"/>
  <c r="AI650" i="1" s="1"/>
  <c r="AF650" i="1" s="1"/>
  <c r="Y650" i="1"/>
  <c r="Z650" i="1" s="1"/>
  <c r="Y476" i="1"/>
  <c r="Z476" i="1" s="1"/>
  <c r="AQ377" i="1"/>
  <c r="AU377" i="1"/>
  <c r="AS377" i="1"/>
  <c r="Y473" i="1"/>
  <c r="Z473" i="1" s="1"/>
  <c r="AD401" i="1"/>
  <c r="AH401" i="1" s="1"/>
  <c r="AI401" i="1" s="1"/>
  <c r="AF401" i="1" s="1"/>
  <c r="AT343" i="1"/>
  <c r="AR343" i="1"/>
  <c r="AP343" i="1"/>
  <c r="AA328" i="1"/>
  <c r="AD328" i="1" s="1"/>
  <c r="AH328" i="1" s="1"/>
  <c r="AI328" i="1" s="1"/>
  <c r="AF328" i="1" s="1"/>
  <c r="Y328" i="1"/>
  <c r="Z328" i="1" s="1"/>
  <c r="AW417" i="1"/>
  <c r="AX417" i="1" s="1"/>
  <c r="Y401" i="1"/>
  <c r="Z401" i="1" s="1"/>
  <c r="Y355" i="1"/>
  <c r="Z355" i="1" s="1"/>
  <c r="AA143" i="1"/>
  <c r="AD143" i="1" s="1"/>
  <c r="AH143" i="1" s="1"/>
  <c r="AI143" i="1" s="1"/>
  <c r="AF143" i="1" s="1"/>
  <c r="Y143" i="1"/>
  <c r="Z143" i="1" s="1"/>
  <c r="AA107" i="1"/>
  <c r="AD107" i="1" s="1"/>
  <c r="AH107" i="1" s="1"/>
  <c r="AI107" i="1" s="1"/>
  <c r="AF107" i="1" s="1"/>
  <c r="Y107" i="1"/>
  <c r="Z107" i="1" s="1"/>
  <c r="AA191" i="1"/>
  <c r="AD191" i="1" s="1"/>
  <c r="AH191" i="1" s="1"/>
  <c r="AI191" i="1" s="1"/>
  <c r="AF191" i="1" s="1"/>
  <c r="Y191" i="1"/>
  <c r="Z191" i="1" s="1"/>
  <c r="AA182" i="1"/>
  <c r="AD182" i="1" s="1"/>
  <c r="AH182" i="1" s="1"/>
  <c r="AI182" i="1" s="1"/>
  <c r="AF182" i="1" s="1"/>
  <c r="Y182" i="1"/>
  <c r="Z182" i="1" s="1"/>
  <c r="AA110" i="1"/>
  <c r="AD110" i="1" s="1"/>
  <c r="AH110" i="1" s="1"/>
  <c r="AI110" i="1" s="1"/>
  <c r="AF110" i="1" s="1"/>
  <c r="Y110" i="1"/>
  <c r="Z110" i="1" s="1"/>
  <c r="Y180" i="1"/>
  <c r="Z180" i="1" s="1"/>
  <c r="AA22" i="1"/>
  <c r="AD22" i="1" s="1"/>
  <c r="AH22" i="1" s="1"/>
  <c r="AI22" i="1" s="1"/>
  <c r="AF22" i="1" s="1"/>
  <c r="Y22" i="1"/>
  <c r="Z22" i="1" s="1"/>
  <c r="AA11" i="1"/>
  <c r="AD11" i="1" s="1"/>
  <c r="AH11" i="1" s="1"/>
  <c r="AI11" i="1" s="1"/>
  <c r="AF11" i="1" s="1"/>
  <c r="Y11" i="1"/>
  <c r="Z11" i="1" s="1"/>
  <c r="AP2002" i="1"/>
  <c r="AT2002" i="1"/>
  <c r="AR2002" i="1"/>
  <c r="AA1995" i="1"/>
  <c r="AD1995" i="1" s="1"/>
  <c r="AH1995" i="1" s="1"/>
  <c r="AI1995" i="1" s="1"/>
  <c r="AF1995" i="1" s="1"/>
  <c r="Y1995" i="1"/>
  <c r="Z1995" i="1" s="1"/>
  <c r="AA1974" i="1"/>
  <c r="AD1974" i="1" s="1"/>
  <c r="AH1974" i="1" s="1"/>
  <c r="AI1974" i="1" s="1"/>
  <c r="AF1974" i="1" s="1"/>
  <c r="Y1974" i="1"/>
  <c r="Z1974" i="1" s="1"/>
  <c r="AW1982" i="1"/>
  <c r="AX1982" i="1" s="1"/>
  <c r="AP1918" i="1"/>
  <c r="AT1918" i="1"/>
  <c r="AR1918" i="1"/>
  <c r="AA1948" i="1"/>
  <c r="AD1948" i="1" s="1"/>
  <c r="AH1948" i="1" s="1"/>
  <c r="AI1948" i="1" s="1"/>
  <c r="AF1948" i="1" s="1"/>
  <c r="Y1948" i="1"/>
  <c r="Z1948" i="1" s="1"/>
  <c r="AR1924" i="1"/>
  <c r="AP1924" i="1"/>
  <c r="AT1924" i="1"/>
  <c r="AU1939" i="1"/>
  <c r="AS1939" i="1"/>
  <c r="AW1939" i="1" s="1"/>
  <c r="AX1939" i="1" s="1"/>
  <c r="AQ1939" i="1"/>
  <c r="AT1912" i="1"/>
  <c r="AR1912" i="1"/>
  <c r="AP1912" i="1"/>
  <c r="AU1916" i="1"/>
  <c r="AS1916" i="1"/>
  <c r="AQ1916" i="1"/>
  <c r="AW1831" i="1"/>
  <c r="AX1831" i="1" s="1"/>
  <c r="AW1836" i="1"/>
  <c r="AX1836" i="1" s="1"/>
  <c r="AW1845" i="1"/>
  <c r="AX1845" i="1" s="1"/>
  <c r="AA1775" i="1"/>
  <c r="AD1775" i="1" s="1"/>
  <c r="AH1775" i="1" s="1"/>
  <c r="AI1775" i="1" s="1"/>
  <c r="AF1775" i="1" s="1"/>
  <c r="Y1775" i="1"/>
  <c r="Z1775" i="1" s="1"/>
  <c r="AA1813" i="1"/>
  <c r="AD1813" i="1" s="1"/>
  <c r="AH1813" i="1" s="1"/>
  <c r="AI1813" i="1" s="1"/>
  <c r="AF1813" i="1" s="1"/>
  <c r="Y1813" i="1"/>
  <c r="Z1813" i="1" s="1"/>
  <c r="AA1743" i="1"/>
  <c r="AD1743" i="1" s="1"/>
  <c r="AH1743" i="1" s="1"/>
  <c r="Y1743" i="1"/>
  <c r="Z1743" i="1" s="1"/>
  <c r="AI1809" i="1"/>
  <c r="AF1809" i="1" s="1"/>
  <c r="AW1747" i="1"/>
  <c r="AX1747" i="1" s="1"/>
  <c r="AS1766" i="1"/>
  <c r="AW1766" i="1" s="1"/>
  <c r="AX1766" i="1" s="1"/>
  <c r="AU1766" i="1"/>
  <c r="AQ1766" i="1"/>
  <c r="Y1777" i="1"/>
  <c r="Z1777" i="1" s="1"/>
  <c r="Y1750" i="1"/>
  <c r="Z1750" i="1" s="1"/>
  <c r="AA1750" i="1"/>
  <c r="AD1750" i="1" s="1"/>
  <c r="AH1750" i="1" s="1"/>
  <c r="AI1750" i="1" s="1"/>
  <c r="AF1750" i="1" s="1"/>
  <c r="Y1725" i="1"/>
  <c r="Z1725" i="1" s="1"/>
  <c r="AA1725" i="1"/>
  <c r="AD1725" i="1" s="1"/>
  <c r="AH1725" i="1" s="1"/>
  <c r="AI1725" i="1" s="1"/>
  <c r="AF1725" i="1" s="1"/>
  <c r="AI1752" i="1"/>
  <c r="AF1752" i="1" s="1"/>
  <c r="AW1763" i="1"/>
  <c r="AX1763" i="1" s="1"/>
  <c r="AI1743" i="1"/>
  <c r="AF1743" i="1" s="1"/>
  <c r="AI1686" i="1"/>
  <c r="AF1686" i="1" s="1"/>
  <c r="AT1715" i="1"/>
  <c r="AR1715" i="1"/>
  <c r="AP1715" i="1"/>
  <c r="AA1734" i="1"/>
  <c r="AD1734" i="1" s="1"/>
  <c r="AH1734" i="1" s="1"/>
  <c r="AI1734" i="1" s="1"/>
  <c r="AF1734" i="1" s="1"/>
  <c r="Y1734" i="1"/>
  <c r="Z1734" i="1" s="1"/>
  <c r="Y1716" i="1"/>
  <c r="Z1716" i="1" s="1"/>
  <c r="AA1681" i="1"/>
  <c r="AD1681" i="1" s="1"/>
  <c r="AH1681" i="1" s="1"/>
  <c r="AI1681" i="1" s="1"/>
  <c r="AF1681" i="1" s="1"/>
  <c r="Y1681" i="1"/>
  <c r="Z1681" i="1" s="1"/>
  <c r="AA1672" i="1"/>
  <c r="AD1672" i="1" s="1"/>
  <c r="AH1672" i="1" s="1"/>
  <c r="AI1672" i="1" s="1"/>
  <c r="AF1672" i="1" s="1"/>
  <c r="Y1672" i="1"/>
  <c r="Z1672" i="1" s="1"/>
  <c r="AW1648" i="1"/>
  <c r="AX1648" i="1" s="1"/>
  <c r="AW1704" i="1"/>
  <c r="AX1704" i="1" s="1"/>
  <c r="AQ1676" i="1"/>
  <c r="AU1676" i="1"/>
  <c r="AS1676" i="1"/>
  <c r="AW1676" i="1" s="1"/>
  <c r="AX1676" i="1" s="1"/>
  <c r="AW1654" i="1"/>
  <c r="AX1654" i="1" s="1"/>
  <c r="AT1607" i="1"/>
  <c r="AR1607" i="1"/>
  <c r="AP1607" i="1"/>
  <c r="AU1652" i="1"/>
  <c r="AS1652" i="1"/>
  <c r="AQ1652" i="1"/>
  <c r="Y1603" i="1"/>
  <c r="Z1603" i="1" s="1"/>
  <c r="AA1603" i="1"/>
  <c r="AD1603" i="1" s="1"/>
  <c r="AH1603" i="1" s="1"/>
  <c r="AI1603" i="1" s="1"/>
  <c r="AF1603" i="1" s="1"/>
  <c r="AI1598" i="1"/>
  <c r="AF1598" i="1" s="1"/>
  <c r="AQ1580" i="1"/>
  <c r="AU1580" i="1"/>
  <c r="AS1580" i="1"/>
  <c r="AA1617" i="1"/>
  <c r="AD1617" i="1" s="1"/>
  <c r="AH1617" i="1" s="1"/>
  <c r="AI1617" i="1" s="1"/>
  <c r="AF1617" i="1" s="1"/>
  <c r="Y1617" i="1"/>
  <c r="Z1617" i="1" s="1"/>
  <c r="AA1608" i="1"/>
  <c r="AD1608" i="1" s="1"/>
  <c r="AH1608" i="1" s="1"/>
  <c r="AI1608" i="1" s="1"/>
  <c r="AF1608" i="1" s="1"/>
  <c r="Y1608" i="1"/>
  <c r="Z1608" i="1" s="1"/>
  <c r="Y1599" i="1"/>
  <c r="Z1599" i="1" s="1"/>
  <c r="AA1599" i="1"/>
  <c r="AD1599" i="1" s="1"/>
  <c r="AH1599" i="1" s="1"/>
  <c r="AI1599" i="1" s="1"/>
  <c r="AF1599" i="1" s="1"/>
  <c r="Y1607" i="1"/>
  <c r="Z1607" i="1" s="1"/>
  <c r="AA1607" i="1"/>
  <c r="AD1607" i="1" s="1"/>
  <c r="AH1607" i="1" s="1"/>
  <c r="AI1607" i="1" s="1"/>
  <c r="AF1607" i="1" s="1"/>
  <c r="AU1617" i="1"/>
  <c r="AS1617" i="1"/>
  <c r="AQ1617" i="1"/>
  <c r="AW1575" i="1"/>
  <c r="AX1575" i="1" s="1"/>
  <c r="AU1570" i="1"/>
  <c r="AQ1570" i="1"/>
  <c r="AS1570" i="1"/>
  <c r="AW1622" i="1"/>
  <c r="AX1622" i="1" s="1"/>
  <c r="AW1536" i="1"/>
  <c r="AX1536" i="1" s="1"/>
  <c r="AA1488" i="1"/>
  <c r="AD1488" i="1" s="1"/>
  <c r="AH1488" i="1" s="1"/>
  <c r="AI1488" i="1" s="1"/>
  <c r="AF1488" i="1" s="1"/>
  <c r="Y1488" i="1"/>
  <c r="Z1488" i="1" s="1"/>
  <c r="AA1511" i="1"/>
  <c r="AD1511" i="1" s="1"/>
  <c r="AH1511" i="1" s="1"/>
  <c r="AI1511" i="1" s="1"/>
  <c r="AF1511" i="1" s="1"/>
  <c r="Y1511" i="1"/>
  <c r="Z1511" i="1" s="1"/>
  <c r="AD1529" i="1"/>
  <c r="AH1529" i="1" s="1"/>
  <c r="AI1529" i="1" s="1"/>
  <c r="AF1529" i="1" s="1"/>
  <c r="AW1501" i="1"/>
  <c r="AX1501" i="1" s="1"/>
  <c r="AI1492" i="1"/>
  <c r="AF1492" i="1" s="1"/>
  <c r="AA1470" i="1"/>
  <c r="AD1470" i="1" s="1"/>
  <c r="AH1470" i="1" s="1"/>
  <c r="AI1470" i="1" s="1"/>
  <c r="AF1470" i="1" s="1"/>
  <c r="Y1470" i="1"/>
  <c r="Z1470" i="1" s="1"/>
  <c r="AQ1495" i="1"/>
  <c r="AU1495" i="1"/>
  <c r="AS1495" i="1"/>
  <c r="AQ1474" i="1"/>
  <c r="AU1474" i="1"/>
  <c r="AS1474" i="1"/>
  <c r="AA1395" i="1"/>
  <c r="AD1395" i="1" s="1"/>
  <c r="AH1395" i="1" s="1"/>
  <c r="AI1395" i="1" s="1"/>
  <c r="AF1395" i="1" s="1"/>
  <c r="Y1395" i="1"/>
  <c r="Z1395" i="1" s="1"/>
  <c r="AR1484" i="1"/>
  <c r="AP1484" i="1"/>
  <c r="AT1484" i="1"/>
  <c r="AS1445" i="1"/>
  <c r="AW1445" i="1" s="1"/>
  <c r="AX1445" i="1" s="1"/>
  <c r="AU1445" i="1"/>
  <c r="AQ1445" i="1"/>
  <c r="AR1421" i="1"/>
  <c r="AT1421" i="1"/>
  <c r="AP1421" i="1"/>
  <c r="Y1435" i="1"/>
  <c r="Z1435" i="1" s="1"/>
  <c r="AR1415" i="1"/>
  <c r="AP1415" i="1"/>
  <c r="AT1415" i="1"/>
  <c r="AU1466" i="1"/>
  <c r="AS1466" i="1"/>
  <c r="AQ1466" i="1"/>
  <c r="AW1527" i="1"/>
  <c r="AX1527" i="1" s="1"/>
  <c r="AU1406" i="1"/>
  <c r="AS1406" i="1"/>
  <c r="AW1406" i="1" s="1"/>
  <c r="AX1406" i="1" s="1"/>
  <c r="AQ1406" i="1"/>
  <c r="AR1376" i="1"/>
  <c r="AP1376" i="1"/>
  <c r="AT1376" i="1"/>
  <c r="AI1432" i="1"/>
  <c r="AF1432" i="1" s="1"/>
  <c r="Y1504" i="1"/>
  <c r="Z1504" i="1" s="1"/>
  <c r="AA1504" i="1"/>
  <c r="AD1504" i="1" s="1"/>
  <c r="AH1504" i="1" s="1"/>
  <c r="AI1504" i="1" s="1"/>
  <c r="AF1504" i="1" s="1"/>
  <c r="AW1425" i="1"/>
  <c r="AX1425" i="1" s="1"/>
  <c r="AW1409" i="1"/>
  <c r="AX1409" i="1" s="1"/>
  <c r="AW1475" i="1"/>
  <c r="AX1475" i="1" s="1"/>
  <c r="AW1373" i="1"/>
  <c r="AX1373" i="1" s="1"/>
  <c r="AA1385" i="1"/>
  <c r="AD1385" i="1" s="1"/>
  <c r="AH1385" i="1" s="1"/>
  <c r="AI1385" i="1" s="1"/>
  <c r="AF1385" i="1" s="1"/>
  <c r="Y1385" i="1"/>
  <c r="Z1385" i="1" s="1"/>
  <c r="AW1329" i="1"/>
  <c r="AX1329" i="1" s="1"/>
  <c r="AW1328" i="1"/>
  <c r="AX1328" i="1" s="1"/>
  <c r="Y1371" i="1"/>
  <c r="Z1371" i="1" s="1"/>
  <c r="AA1371" i="1"/>
  <c r="AD1371" i="1" s="1"/>
  <c r="AH1371" i="1" s="1"/>
  <c r="AI1371" i="1" s="1"/>
  <c r="AF1371" i="1" s="1"/>
  <c r="AB1375" i="1"/>
  <c r="AD1375" i="1" s="1"/>
  <c r="AH1375" i="1" s="1"/>
  <c r="AI1375" i="1" s="1"/>
  <c r="AF1375" i="1" s="1"/>
  <c r="Y1375" i="1"/>
  <c r="Z1375" i="1" s="1"/>
  <c r="AA1367" i="1"/>
  <c r="AD1367" i="1" s="1"/>
  <c r="AH1367" i="1" s="1"/>
  <c r="AI1367" i="1" s="1"/>
  <c r="AF1367" i="1" s="1"/>
  <c r="Y1367" i="1"/>
  <c r="Z1367" i="1" s="1"/>
  <c r="AU1348" i="1"/>
  <c r="AS1348" i="1"/>
  <c r="AW1348" i="1" s="1"/>
  <c r="AX1348" i="1" s="1"/>
  <c r="AQ1348" i="1"/>
  <c r="AA1378" i="1"/>
  <c r="AD1378" i="1" s="1"/>
  <c r="AH1378" i="1" s="1"/>
  <c r="AI1378" i="1" s="1"/>
  <c r="AF1378" i="1" s="1"/>
  <c r="Y1378" i="1"/>
  <c r="Z1378" i="1" s="1"/>
  <c r="AR1348" i="1"/>
  <c r="AT1348" i="1"/>
  <c r="AP1348" i="1"/>
  <c r="AR1345" i="1"/>
  <c r="AT1345" i="1"/>
  <c r="AP1345" i="1"/>
  <c r="AI1351" i="1"/>
  <c r="AF1351" i="1" s="1"/>
  <c r="AA1296" i="1"/>
  <c r="AD1296" i="1" s="1"/>
  <c r="AH1296" i="1" s="1"/>
  <c r="AI1296" i="1" s="1"/>
  <c r="AF1296" i="1" s="1"/>
  <c r="Y1296" i="1"/>
  <c r="Z1296" i="1" s="1"/>
  <c r="AA1282" i="1"/>
  <c r="AD1282" i="1" s="1"/>
  <c r="AH1282" i="1" s="1"/>
  <c r="AI1282" i="1" s="1"/>
  <c r="AF1282" i="1" s="1"/>
  <c r="Y1282" i="1"/>
  <c r="Z1282" i="1" s="1"/>
  <c r="AW1257" i="1"/>
  <c r="AX1257" i="1" s="1"/>
  <c r="AI1345" i="1"/>
  <c r="AF1345" i="1" s="1"/>
  <c r="Y1349" i="1"/>
  <c r="Z1349" i="1" s="1"/>
  <c r="AA1349" i="1"/>
  <c r="AD1349" i="1" s="1"/>
  <c r="AH1349" i="1" s="1"/>
  <c r="AI1349" i="1" s="1"/>
  <c r="AF1349" i="1" s="1"/>
  <c r="AU1302" i="1"/>
  <c r="AS1302" i="1"/>
  <c r="AQ1302" i="1"/>
  <c r="AT1295" i="1"/>
  <c r="AR1295" i="1"/>
  <c r="AP1295" i="1"/>
  <c r="AW1218" i="1"/>
  <c r="AX1218" i="1" s="1"/>
  <c r="AW1205" i="1"/>
  <c r="AX1205" i="1" s="1"/>
  <c r="AI1205" i="1"/>
  <c r="AF1205" i="1" s="1"/>
  <c r="AW1262" i="1"/>
  <c r="AX1262" i="1" s="1"/>
  <c r="Y1167" i="1"/>
  <c r="Z1167" i="1" s="1"/>
  <c r="Y1212" i="1"/>
  <c r="Z1212" i="1" s="1"/>
  <c r="AS1169" i="1"/>
  <c r="AQ1169" i="1"/>
  <c r="AU1169" i="1"/>
  <c r="AA1193" i="1"/>
  <c r="AD1193" i="1" s="1"/>
  <c r="AH1193" i="1" s="1"/>
  <c r="AI1193" i="1" s="1"/>
  <c r="AF1193" i="1" s="1"/>
  <c r="Y1193" i="1"/>
  <c r="Z1193" i="1" s="1"/>
  <c r="AQ1172" i="1"/>
  <c r="AU1172" i="1"/>
  <c r="AS1172" i="1"/>
  <c r="Y1162" i="1"/>
  <c r="Z1162" i="1" s="1"/>
  <c r="AT1175" i="1"/>
  <c r="AR1175" i="1"/>
  <c r="AP1175" i="1"/>
  <c r="AW1177" i="1"/>
  <c r="AX1177" i="1" s="1"/>
  <c r="AR1214" i="1"/>
  <c r="AT1214" i="1"/>
  <c r="AP1214" i="1"/>
  <c r="AT1159" i="1"/>
  <c r="AR1159" i="1"/>
  <c r="AP1159" i="1"/>
  <c r="AI1075" i="1"/>
  <c r="AF1075" i="1" s="1"/>
  <c r="AA1031" i="1"/>
  <c r="AD1031" i="1" s="1"/>
  <c r="AH1031" i="1" s="1"/>
  <c r="AI1031" i="1" s="1"/>
  <c r="AF1031" i="1" s="1"/>
  <c r="Y1031" i="1"/>
  <c r="Z1031" i="1" s="1"/>
  <c r="AW1138" i="1"/>
  <c r="AX1138" i="1" s="1"/>
  <c r="AT1066" i="1"/>
  <c r="AP1066" i="1"/>
  <c r="AR1066" i="1"/>
  <c r="AW1129" i="1"/>
  <c r="AX1129" i="1" s="1"/>
  <c r="AA1071" i="1"/>
  <c r="AD1071" i="1" s="1"/>
  <c r="AH1071" i="1" s="1"/>
  <c r="AI1071" i="1" s="1"/>
  <c r="AF1071" i="1" s="1"/>
  <c r="Y1071" i="1"/>
  <c r="Z1071" i="1" s="1"/>
  <c r="AI1082" i="1"/>
  <c r="AF1082" i="1" s="1"/>
  <c r="AA1124" i="1"/>
  <c r="AD1124" i="1" s="1"/>
  <c r="AH1124" i="1" s="1"/>
  <c r="AI1124" i="1" s="1"/>
  <c r="AF1124" i="1" s="1"/>
  <c r="Y1124" i="1"/>
  <c r="Z1124" i="1" s="1"/>
  <c r="AA973" i="1"/>
  <c r="AD973" i="1" s="1"/>
  <c r="AH973" i="1" s="1"/>
  <c r="AI973" i="1" s="1"/>
  <c r="AF973" i="1" s="1"/>
  <c r="Y973" i="1"/>
  <c r="Z973" i="1" s="1"/>
  <c r="AI1073" i="1"/>
  <c r="AF1073" i="1" s="1"/>
  <c r="AW964" i="1"/>
  <c r="AX964" i="1" s="1"/>
  <c r="AT939" i="1"/>
  <c r="AR939" i="1"/>
  <c r="AP939" i="1"/>
  <c r="AW952" i="1"/>
  <c r="AX952" i="1" s="1"/>
  <c r="AW925" i="1"/>
  <c r="AX925" i="1" s="1"/>
  <c r="AQ997" i="1"/>
  <c r="AU997" i="1"/>
  <c r="AS997" i="1"/>
  <c r="AW927" i="1"/>
  <c r="AX927" i="1" s="1"/>
  <c r="AI907" i="1"/>
  <c r="AF907" i="1" s="1"/>
  <c r="AS991" i="1"/>
  <c r="AQ991" i="1"/>
  <c r="AU991" i="1"/>
  <c r="AU912" i="1"/>
  <c r="AS912" i="1"/>
  <c r="AQ912" i="1"/>
  <c r="AA892" i="1"/>
  <c r="AD892" i="1" s="1"/>
  <c r="AH892" i="1" s="1"/>
  <c r="AI892" i="1" s="1"/>
  <c r="AF892" i="1" s="1"/>
  <c r="Y892" i="1"/>
  <c r="Z892" i="1" s="1"/>
  <c r="AA1020" i="1"/>
  <c r="AD1020" i="1" s="1"/>
  <c r="AH1020" i="1" s="1"/>
  <c r="AI1020" i="1" s="1"/>
  <c r="AF1020" i="1" s="1"/>
  <c r="Y1020" i="1"/>
  <c r="Z1020" i="1" s="1"/>
  <c r="AW1005" i="1"/>
  <c r="AX1005" i="1" s="1"/>
  <c r="AW990" i="1"/>
  <c r="AX990" i="1" s="1"/>
  <c r="Y1005" i="1"/>
  <c r="Z1005" i="1" s="1"/>
  <c r="Y986" i="1"/>
  <c r="Z986" i="1" s="1"/>
  <c r="AA972" i="1"/>
  <c r="AD972" i="1" s="1"/>
  <c r="AH972" i="1" s="1"/>
  <c r="AI972" i="1" s="1"/>
  <c r="AF972" i="1" s="1"/>
  <c r="Y972" i="1"/>
  <c r="Z972" i="1" s="1"/>
  <c r="AT921" i="1"/>
  <c r="AR921" i="1"/>
  <c r="AP921" i="1"/>
  <c r="Y999" i="1"/>
  <c r="Z999" i="1" s="1"/>
  <c r="AR946" i="1"/>
  <c r="AT946" i="1"/>
  <c r="AP946" i="1"/>
  <c r="AT877" i="1"/>
  <c r="AP877" i="1"/>
  <c r="AR877" i="1"/>
  <c r="AI883" i="1"/>
  <c r="AF883" i="1" s="1"/>
  <c r="Y901" i="1"/>
  <c r="Z901" i="1" s="1"/>
  <c r="AA901" i="1"/>
  <c r="AD901" i="1" s="1"/>
  <c r="AH901" i="1" s="1"/>
  <c r="AI901" i="1" s="1"/>
  <c r="AF901" i="1" s="1"/>
  <c r="AI879" i="1"/>
  <c r="AF879" i="1" s="1"/>
  <c r="AA869" i="1"/>
  <c r="AD869" i="1" s="1"/>
  <c r="AH869" i="1" s="1"/>
  <c r="AI869" i="1" s="1"/>
  <c r="AF869" i="1" s="1"/>
  <c r="Y869" i="1"/>
  <c r="Z869" i="1" s="1"/>
  <c r="AW899" i="1"/>
  <c r="AX899" i="1" s="1"/>
  <c r="AA816" i="1"/>
  <c r="AD816" i="1" s="1"/>
  <c r="AH816" i="1" s="1"/>
  <c r="AI816" i="1" s="1"/>
  <c r="AF816" i="1" s="1"/>
  <c r="Y816" i="1"/>
  <c r="Z816" i="1" s="1"/>
  <c r="AA768" i="1"/>
  <c r="AD768" i="1" s="1"/>
  <c r="AH768" i="1" s="1"/>
  <c r="AI768" i="1" s="1"/>
  <c r="AF768" i="1" s="1"/>
  <c r="Y768" i="1"/>
  <c r="Z768" i="1" s="1"/>
  <c r="AI756" i="1"/>
  <c r="AF756" i="1" s="1"/>
  <c r="AT705" i="1"/>
  <c r="AR705" i="1"/>
  <c r="AP705" i="1"/>
  <c r="AT675" i="1"/>
  <c r="AR675" i="1"/>
  <c r="AP675" i="1"/>
  <c r="AT651" i="1"/>
  <c r="AR651" i="1"/>
  <c r="AP651" i="1"/>
  <c r="AT627" i="1"/>
  <c r="AR627" i="1"/>
  <c r="AP627" i="1"/>
  <c r="AT597" i="1"/>
  <c r="AR597" i="1"/>
  <c r="AP597" i="1"/>
  <c r="AA852" i="1"/>
  <c r="AD852" i="1" s="1"/>
  <c r="AH852" i="1" s="1"/>
  <c r="AI852" i="1" s="1"/>
  <c r="AF852" i="1" s="1"/>
  <c r="Y852" i="1"/>
  <c r="Z852" i="1" s="1"/>
  <c r="AW804" i="1"/>
  <c r="AX804" i="1" s="1"/>
  <c r="AA665" i="1"/>
  <c r="AD665" i="1" s="1"/>
  <c r="AH665" i="1" s="1"/>
  <c r="AI665" i="1" s="1"/>
  <c r="AF665" i="1" s="1"/>
  <c r="Y665" i="1"/>
  <c r="Z665" i="1" s="1"/>
  <c r="AA563" i="1"/>
  <c r="AD563" i="1" s="1"/>
  <c r="AH563" i="1" s="1"/>
  <c r="AI563" i="1" s="1"/>
  <c r="AF563" i="1" s="1"/>
  <c r="Y563" i="1"/>
  <c r="Z563" i="1" s="1"/>
  <c r="AA753" i="1"/>
  <c r="AD753" i="1" s="1"/>
  <c r="AH753" i="1" s="1"/>
  <c r="AI753" i="1" s="1"/>
  <c r="AF753" i="1" s="1"/>
  <c r="Y753" i="1"/>
  <c r="Z753" i="1" s="1"/>
  <c r="AA662" i="1"/>
  <c r="AD662" i="1" s="1"/>
  <c r="AH662" i="1" s="1"/>
  <c r="AI662" i="1" s="1"/>
  <c r="AF662" i="1" s="1"/>
  <c r="Y662" i="1"/>
  <c r="Z662" i="1" s="1"/>
  <c r="AU582" i="1"/>
  <c r="AQ582" i="1"/>
  <c r="AS582" i="1"/>
  <c r="AA532" i="1"/>
  <c r="AD532" i="1" s="1"/>
  <c r="AH532" i="1" s="1"/>
  <c r="AI532" i="1" s="1"/>
  <c r="AF532" i="1" s="1"/>
  <c r="Y532" i="1"/>
  <c r="Z532" i="1" s="1"/>
  <c r="AA596" i="1"/>
  <c r="AD596" i="1" s="1"/>
  <c r="AH596" i="1" s="1"/>
  <c r="AI596" i="1" s="1"/>
  <c r="AF596" i="1" s="1"/>
  <c r="Y596" i="1"/>
  <c r="Z596" i="1" s="1"/>
  <c r="AW585" i="1"/>
  <c r="AX585" i="1" s="1"/>
  <c r="AW590" i="1"/>
  <c r="AX590" i="1" s="1"/>
  <c r="Y561" i="1"/>
  <c r="Z561" i="1" s="1"/>
  <c r="AA557" i="1"/>
  <c r="AD557" i="1" s="1"/>
  <c r="AH557" i="1" s="1"/>
  <c r="AI557" i="1" s="1"/>
  <c r="AF557" i="1" s="1"/>
  <c r="Y557" i="1"/>
  <c r="Z557" i="1" s="1"/>
  <c r="AA539" i="1"/>
  <c r="AD539" i="1" s="1"/>
  <c r="AH539" i="1" s="1"/>
  <c r="AI539" i="1" s="1"/>
  <c r="AF539" i="1" s="1"/>
  <c r="Y539" i="1"/>
  <c r="Z539" i="1" s="1"/>
  <c r="AA499" i="1"/>
  <c r="AD499" i="1" s="1"/>
  <c r="AH499" i="1" s="1"/>
  <c r="AI499" i="1" s="1"/>
  <c r="AF499" i="1" s="1"/>
  <c r="Y499" i="1"/>
  <c r="Z499" i="1" s="1"/>
  <c r="AA463" i="1"/>
  <c r="AD463" i="1" s="1"/>
  <c r="AH463" i="1" s="1"/>
  <c r="AI463" i="1" s="1"/>
  <c r="AF463" i="1" s="1"/>
  <c r="Y463" i="1"/>
  <c r="Z463" i="1" s="1"/>
  <c r="AA427" i="1"/>
  <c r="AD427" i="1" s="1"/>
  <c r="AH427" i="1" s="1"/>
  <c r="AI427" i="1" s="1"/>
  <c r="AF427" i="1" s="1"/>
  <c r="Y427" i="1"/>
  <c r="Z427" i="1" s="1"/>
  <c r="AW656" i="1"/>
  <c r="AX656" i="1" s="1"/>
  <c r="AA584" i="1"/>
  <c r="AD584" i="1" s="1"/>
  <c r="AH584" i="1" s="1"/>
  <c r="AI584" i="1" s="1"/>
  <c r="AF584" i="1" s="1"/>
  <c r="Y584" i="1"/>
  <c r="Z584" i="1" s="1"/>
  <c r="AA486" i="1"/>
  <c r="AD486" i="1" s="1"/>
  <c r="AH486" i="1" s="1"/>
  <c r="AI486" i="1" s="1"/>
  <c r="AF486" i="1" s="1"/>
  <c r="Y486" i="1"/>
  <c r="Z486" i="1" s="1"/>
  <c r="AA474" i="1"/>
  <c r="AD474" i="1" s="1"/>
  <c r="AH474" i="1" s="1"/>
  <c r="AI474" i="1" s="1"/>
  <c r="AF474" i="1" s="1"/>
  <c r="Y474" i="1"/>
  <c r="Z474" i="1" s="1"/>
  <c r="AA432" i="1"/>
  <c r="AD432" i="1" s="1"/>
  <c r="AH432" i="1" s="1"/>
  <c r="AI432" i="1" s="1"/>
  <c r="AF432" i="1" s="1"/>
  <c r="Y432" i="1"/>
  <c r="Z432" i="1" s="1"/>
  <c r="AW650" i="1"/>
  <c r="AX650" i="1" s="1"/>
  <c r="AI588" i="1"/>
  <c r="AF588" i="1" s="1"/>
  <c r="AU550" i="1"/>
  <c r="AS550" i="1"/>
  <c r="AW550" i="1" s="1"/>
  <c r="AX550" i="1" s="1"/>
  <c r="AQ550" i="1"/>
  <c r="AA235" i="1"/>
  <c r="AD235" i="1" s="1"/>
  <c r="AH235" i="1" s="1"/>
  <c r="AI235" i="1" s="1"/>
  <c r="AF235" i="1" s="1"/>
  <c r="Y235" i="1"/>
  <c r="Z235" i="1" s="1"/>
  <c r="Y470" i="1"/>
  <c r="Z470" i="1" s="1"/>
  <c r="Y240" i="1"/>
  <c r="Z240" i="1" s="1"/>
  <c r="AA240" i="1"/>
  <c r="AD240" i="1" s="1"/>
  <c r="AH240" i="1" s="1"/>
  <c r="AI240" i="1" s="1"/>
  <c r="AF240" i="1" s="1"/>
  <c r="AA421" i="1"/>
  <c r="AD421" i="1" s="1"/>
  <c r="AH421" i="1" s="1"/>
  <c r="AI421" i="1" s="1"/>
  <c r="AF421" i="1" s="1"/>
  <c r="Y421" i="1"/>
  <c r="Z421" i="1" s="1"/>
  <c r="AR400" i="1"/>
  <c r="AT400" i="1"/>
  <c r="AP400" i="1"/>
  <c r="AA323" i="1"/>
  <c r="AD323" i="1" s="1"/>
  <c r="AH323" i="1" s="1"/>
  <c r="AI323" i="1" s="1"/>
  <c r="AF323" i="1" s="1"/>
  <c r="Y323" i="1"/>
  <c r="Z323" i="1" s="1"/>
  <c r="AA287" i="1"/>
  <c r="AD287" i="1" s="1"/>
  <c r="AH287" i="1" s="1"/>
  <c r="AI287" i="1" s="1"/>
  <c r="AF287" i="1" s="1"/>
  <c r="Y287" i="1"/>
  <c r="Z287" i="1" s="1"/>
  <c r="AA251" i="1"/>
  <c r="AD251" i="1" s="1"/>
  <c r="AH251" i="1" s="1"/>
  <c r="AI251" i="1" s="1"/>
  <c r="AF251" i="1" s="1"/>
  <c r="Y251" i="1"/>
  <c r="Z251" i="1" s="1"/>
  <c r="Y467" i="1"/>
  <c r="Z467" i="1" s="1"/>
  <c r="AW413" i="1"/>
  <c r="AX413" i="1" s="1"/>
  <c r="AA358" i="1"/>
  <c r="AD358" i="1" s="1"/>
  <c r="AH358" i="1" s="1"/>
  <c r="AI358" i="1" s="1"/>
  <c r="AF358" i="1" s="1"/>
  <c r="Y358" i="1"/>
  <c r="Z358" i="1" s="1"/>
  <c r="AA310" i="1"/>
  <c r="AD310" i="1" s="1"/>
  <c r="AH310" i="1" s="1"/>
  <c r="AI310" i="1" s="1"/>
  <c r="AF310" i="1" s="1"/>
  <c r="Y310" i="1"/>
  <c r="Z310" i="1" s="1"/>
  <c r="AA292" i="1"/>
  <c r="AD292" i="1" s="1"/>
  <c r="AH292" i="1" s="1"/>
  <c r="AI292" i="1" s="1"/>
  <c r="AF292" i="1" s="1"/>
  <c r="Y292" i="1"/>
  <c r="Z292" i="1" s="1"/>
  <c r="AA274" i="1"/>
  <c r="AD274" i="1" s="1"/>
  <c r="AH274" i="1" s="1"/>
  <c r="AI274" i="1" s="1"/>
  <c r="AF274" i="1" s="1"/>
  <c r="Y274" i="1"/>
  <c r="Z274" i="1" s="1"/>
  <c r="AA250" i="1"/>
  <c r="AD250" i="1" s="1"/>
  <c r="AH250" i="1" s="1"/>
  <c r="AI250" i="1" s="1"/>
  <c r="AF250" i="1" s="1"/>
  <c r="Y250" i="1"/>
  <c r="Z250" i="1" s="1"/>
  <c r="AA226" i="1"/>
  <c r="AD226" i="1" s="1"/>
  <c r="AH226" i="1" s="1"/>
  <c r="AI226" i="1" s="1"/>
  <c r="AF226" i="1" s="1"/>
  <c r="Y226" i="1"/>
  <c r="Z226" i="1" s="1"/>
  <c r="AA391" i="1"/>
  <c r="AD391" i="1" s="1"/>
  <c r="AH391" i="1" s="1"/>
  <c r="AI391" i="1" s="1"/>
  <c r="AF391" i="1" s="1"/>
  <c r="Y391" i="1"/>
  <c r="Z391" i="1" s="1"/>
  <c r="AA297" i="1"/>
  <c r="AD297" i="1" s="1"/>
  <c r="AH297" i="1" s="1"/>
  <c r="AI297" i="1" s="1"/>
  <c r="AF297" i="1" s="1"/>
  <c r="Y297" i="1"/>
  <c r="Z297" i="1" s="1"/>
  <c r="AA279" i="1"/>
  <c r="AD279" i="1" s="1"/>
  <c r="AH279" i="1" s="1"/>
  <c r="AI279" i="1" s="1"/>
  <c r="AF279" i="1" s="1"/>
  <c r="Y279" i="1"/>
  <c r="Z279" i="1" s="1"/>
  <c r="AA261" i="1"/>
  <c r="AD261" i="1" s="1"/>
  <c r="AH261" i="1" s="1"/>
  <c r="AI261" i="1" s="1"/>
  <c r="AF261" i="1" s="1"/>
  <c r="Y261" i="1"/>
  <c r="Z261" i="1" s="1"/>
  <c r="Y290" i="1"/>
  <c r="Z290" i="1" s="1"/>
  <c r="AA188" i="1"/>
  <c r="AD188" i="1" s="1"/>
  <c r="AH188" i="1" s="1"/>
  <c r="AI188" i="1" s="1"/>
  <c r="AF188" i="1" s="1"/>
  <c r="Y188" i="1"/>
  <c r="Z188" i="1" s="1"/>
  <c r="AA71" i="1"/>
  <c r="AD71" i="1" s="1"/>
  <c r="AH71" i="1" s="1"/>
  <c r="AI71" i="1" s="1"/>
  <c r="AF71" i="1" s="1"/>
  <c r="Y71" i="1"/>
  <c r="Z71" i="1" s="1"/>
  <c r="AA47" i="1"/>
  <c r="AD47" i="1" s="1"/>
  <c r="AH47" i="1" s="1"/>
  <c r="AI47" i="1" s="1"/>
  <c r="AF47" i="1" s="1"/>
  <c r="Y47" i="1"/>
  <c r="Z47" i="1" s="1"/>
  <c r="AA23" i="1"/>
  <c r="AD23" i="1" s="1"/>
  <c r="AH23" i="1" s="1"/>
  <c r="AI23" i="1" s="1"/>
  <c r="AF23" i="1" s="1"/>
  <c r="Y23" i="1"/>
  <c r="Z23" i="1" s="1"/>
  <c r="AA219" i="1"/>
  <c r="AD219" i="1" s="1"/>
  <c r="AH219" i="1" s="1"/>
  <c r="AI219" i="1" s="1"/>
  <c r="AF219" i="1" s="1"/>
  <c r="Y219" i="1"/>
  <c r="Z219" i="1" s="1"/>
  <c r="AA160" i="1"/>
  <c r="AD160" i="1" s="1"/>
  <c r="AH160" i="1" s="1"/>
  <c r="AI160" i="1" s="1"/>
  <c r="AF160" i="1" s="1"/>
  <c r="Y160" i="1"/>
  <c r="Z160" i="1" s="1"/>
  <c r="AA130" i="1"/>
  <c r="AD130" i="1" s="1"/>
  <c r="AH130" i="1" s="1"/>
  <c r="AI130" i="1" s="1"/>
  <c r="AF130" i="1" s="1"/>
  <c r="Y130" i="1"/>
  <c r="Z130" i="1" s="1"/>
  <c r="AA112" i="1"/>
  <c r="AD112" i="1" s="1"/>
  <c r="AH112" i="1" s="1"/>
  <c r="AI112" i="1" s="1"/>
  <c r="AF112" i="1" s="1"/>
  <c r="Y112" i="1"/>
  <c r="Z112" i="1" s="1"/>
  <c r="AA94" i="1"/>
  <c r="AD94" i="1" s="1"/>
  <c r="AH94" i="1" s="1"/>
  <c r="AI94" i="1" s="1"/>
  <c r="AF94" i="1" s="1"/>
  <c r="Y94" i="1"/>
  <c r="Z94" i="1" s="1"/>
  <c r="AA76" i="1"/>
  <c r="AD76" i="1" s="1"/>
  <c r="AH76" i="1" s="1"/>
  <c r="AI76" i="1" s="1"/>
  <c r="AF76" i="1" s="1"/>
  <c r="Y76" i="1"/>
  <c r="Z76" i="1" s="1"/>
  <c r="AA58" i="1"/>
  <c r="AD58" i="1" s="1"/>
  <c r="AH58" i="1" s="1"/>
  <c r="AI58" i="1" s="1"/>
  <c r="AF58" i="1" s="1"/>
  <c r="Y58" i="1"/>
  <c r="Z58" i="1" s="1"/>
  <c r="Y207" i="1"/>
  <c r="Z207" i="1" s="1"/>
  <c r="AA207" i="1"/>
  <c r="AD207" i="1" s="1"/>
  <c r="AH207" i="1" s="1"/>
  <c r="AI207" i="1" s="1"/>
  <c r="AF207" i="1" s="1"/>
  <c r="Y192" i="1"/>
  <c r="Z192" i="1" s="1"/>
  <c r="AA192" i="1"/>
  <c r="AD192" i="1" s="1"/>
  <c r="AH192" i="1" s="1"/>
  <c r="AI192" i="1" s="1"/>
  <c r="AF192" i="1" s="1"/>
  <c r="AA186" i="1"/>
  <c r="AD186" i="1" s="1"/>
  <c r="AH186" i="1" s="1"/>
  <c r="AI186" i="1" s="1"/>
  <c r="AF186" i="1" s="1"/>
  <c r="Y186" i="1"/>
  <c r="Z186" i="1" s="1"/>
  <c r="AA80" i="1"/>
  <c r="AD80" i="1" s="1"/>
  <c r="AH80" i="1" s="1"/>
  <c r="AI80" i="1" s="1"/>
  <c r="AF80" i="1" s="1"/>
  <c r="Y80" i="1"/>
  <c r="Z80" i="1" s="1"/>
  <c r="AA16" i="1"/>
  <c r="AD16" i="1" s="1"/>
  <c r="AH16" i="1" s="1"/>
  <c r="AI16" i="1" s="1"/>
  <c r="AF16" i="1" s="1"/>
  <c r="Y16" i="1"/>
  <c r="Z16" i="1" s="1"/>
  <c r="AA49" i="1"/>
  <c r="AD49" i="1" s="1"/>
  <c r="AH49" i="1" s="1"/>
  <c r="AI49" i="1" s="1"/>
  <c r="AF49" i="1" s="1"/>
  <c r="Y49" i="1"/>
  <c r="Z49" i="1" s="1"/>
  <c r="AA31" i="1"/>
  <c r="AD31" i="1" s="1"/>
  <c r="AH31" i="1" s="1"/>
  <c r="AI31" i="1" s="1"/>
  <c r="AF31" i="1" s="1"/>
  <c r="Y31" i="1"/>
  <c r="Z31" i="1" s="1"/>
  <c r="AW2454" i="1"/>
  <c r="AX2454" i="1" s="1"/>
  <c r="AW2324" i="1"/>
  <c r="AX2324" i="1" s="1"/>
  <c r="AW2331" i="1"/>
  <c r="AX2331" i="1" s="1"/>
  <c r="AW2326" i="1"/>
  <c r="AX2326" i="1" s="1"/>
  <c r="AW2085" i="1"/>
  <c r="AX2085" i="1" s="1"/>
  <c r="AW2019" i="1"/>
  <c r="AX2019" i="1" s="1"/>
  <c r="AA1992" i="1"/>
  <c r="AD1992" i="1" s="1"/>
  <c r="AH1992" i="1" s="1"/>
  <c r="AI1992" i="1" s="1"/>
  <c r="AF1992" i="1" s="1"/>
  <c r="Y1992" i="1"/>
  <c r="Z1992" i="1" s="1"/>
  <c r="AW1999" i="1"/>
  <c r="AX1999" i="1" s="1"/>
  <c r="AA1986" i="1"/>
  <c r="AD1986" i="1" s="1"/>
  <c r="AH1986" i="1" s="1"/>
  <c r="AI1986" i="1" s="1"/>
  <c r="AF1986" i="1" s="1"/>
  <c r="Y1986" i="1"/>
  <c r="Z1986" i="1" s="1"/>
  <c r="AW1972" i="1"/>
  <c r="AX1972" i="1" s="1"/>
  <c r="AR1984" i="1"/>
  <c r="AP1984" i="1"/>
  <c r="AT1984" i="1"/>
  <c r="AA1985" i="1"/>
  <c r="AD1985" i="1" s="1"/>
  <c r="AH1985" i="1" s="1"/>
  <c r="AI1985" i="1" s="1"/>
  <c r="AF1985" i="1" s="1"/>
  <c r="Y1985" i="1"/>
  <c r="Z1985" i="1" s="1"/>
  <c r="AW1973" i="1"/>
  <c r="AX1973" i="1" s="1"/>
  <c r="AA1978" i="1"/>
  <c r="AD1978" i="1" s="1"/>
  <c r="AH1978" i="1" s="1"/>
  <c r="AI1978" i="1" s="1"/>
  <c r="AF1978" i="1" s="1"/>
  <c r="Y1978" i="1"/>
  <c r="Z1978" i="1" s="1"/>
  <c r="AA1988" i="1"/>
  <c r="AD1988" i="1" s="1"/>
  <c r="AH1988" i="1" s="1"/>
  <c r="AI1988" i="1" s="1"/>
  <c r="AF1988" i="1" s="1"/>
  <c r="Y1988" i="1"/>
  <c r="Z1988" i="1" s="1"/>
  <c r="AW1978" i="1"/>
  <c r="AX1978" i="1" s="1"/>
  <c r="AW1952" i="1"/>
  <c r="AX1952" i="1" s="1"/>
  <c r="AW1955" i="1"/>
  <c r="AX1955" i="1" s="1"/>
  <c r="AW1961" i="1"/>
  <c r="AX1961" i="1" s="1"/>
  <c r="AW1941" i="1"/>
  <c r="AX1941" i="1" s="1"/>
  <c r="AA1921" i="1"/>
  <c r="AD1921" i="1" s="1"/>
  <c r="AH1921" i="1" s="1"/>
  <c r="AI1921" i="1" s="1"/>
  <c r="AF1921" i="1" s="1"/>
  <c r="Y1921" i="1"/>
  <c r="Z1921" i="1" s="1"/>
  <c r="AP1909" i="1"/>
  <c r="AR1909" i="1"/>
  <c r="AT1909" i="1"/>
  <c r="AW1947" i="1"/>
  <c r="AX1947" i="1" s="1"/>
  <c r="AW1945" i="1"/>
  <c r="AX1945" i="1" s="1"/>
  <c r="AW1944" i="1"/>
  <c r="AX1944" i="1" s="1"/>
  <c r="AI1903" i="1"/>
  <c r="AF1903" i="1" s="1"/>
  <c r="AR1913" i="1"/>
  <c r="AT1913" i="1"/>
  <c r="AP1913" i="1"/>
  <c r="Y1887" i="1"/>
  <c r="Z1887" i="1" s="1"/>
  <c r="AA1887" i="1"/>
  <c r="AD1887" i="1" s="1"/>
  <c r="AH1887" i="1" s="1"/>
  <c r="AI1887" i="1" s="1"/>
  <c r="AF1887" i="1" s="1"/>
  <c r="AA1917" i="1"/>
  <c r="AD1917" i="1" s="1"/>
  <c r="AH1917" i="1" s="1"/>
  <c r="AI1917" i="1" s="1"/>
  <c r="AF1917" i="1" s="1"/>
  <c r="Y1917" i="1"/>
  <c r="Z1917" i="1" s="1"/>
  <c r="AR1889" i="1"/>
  <c r="AT1889" i="1"/>
  <c r="AP1889" i="1"/>
  <c r="AI1901" i="1"/>
  <c r="AF1901" i="1" s="1"/>
  <c r="AI1891" i="1"/>
  <c r="AF1891" i="1" s="1"/>
  <c r="AW1854" i="1"/>
  <c r="AX1854" i="1" s="1"/>
  <c r="AW1860" i="1"/>
  <c r="AX1860" i="1" s="1"/>
  <c r="AA1863" i="1"/>
  <c r="AD1863" i="1" s="1"/>
  <c r="AH1863" i="1" s="1"/>
  <c r="AI1863" i="1" s="1"/>
  <c r="AF1863" i="1" s="1"/>
  <c r="Y1863" i="1"/>
  <c r="Z1863" i="1" s="1"/>
  <c r="AA1847" i="1"/>
  <c r="AD1847" i="1" s="1"/>
  <c r="AH1847" i="1" s="1"/>
  <c r="AI1847" i="1" s="1"/>
  <c r="AF1847" i="1" s="1"/>
  <c r="Y1847" i="1"/>
  <c r="Z1847" i="1" s="1"/>
  <c r="AU1850" i="1"/>
  <c r="AQ1850" i="1"/>
  <c r="AS1850" i="1"/>
  <c r="AT1826" i="1"/>
  <c r="AR1826" i="1"/>
  <c r="AP1826" i="1"/>
  <c r="AU1818" i="1"/>
  <c r="AS1818" i="1"/>
  <c r="AW1818" i="1" s="1"/>
  <c r="AX1818" i="1" s="1"/>
  <c r="AQ1818" i="1"/>
  <c r="AW1846" i="1"/>
  <c r="AX1846" i="1" s="1"/>
  <c r="AW1868" i="1"/>
  <c r="AX1868" i="1" s="1"/>
  <c r="AA1834" i="1"/>
  <c r="AD1834" i="1" s="1"/>
  <c r="AH1834" i="1" s="1"/>
  <c r="AI1834" i="1" s="1"/>
  <c r="AF1834" i="1" s="1"/>
  <c r="Y1834" i="1"/>
  <c r="Z1834" i="1" s="1"/>
  <c r="Y1830" i="1"/>
  <c r="Z1830" i="1" s="1"/>
  <c r="AA1845" i="1"/>
  <c r="AD1845" i="1" s="1"/>
  <c r="AH1845" i="1" s="1"/>
  <c r="AI1845" i="1" s="1"/>
  <c r="AF1845" i="1" s="1"/>
  <c r="Y1845" i="1"/>
  <c r="Z1845" i="1" s="1"/>
  <c r="AW1808" i="1"/>
  <c r="AX1808" i="1" s="1"/>
  <c r="AW1775" i="1"/>
  <c r="AX1775" i="1" s="1"/>
  <c r="Y1786" i="1"/>
  <c r="Z1786" i="1" s="1"/>
  <c r="AI1724" i="1"/>
  <c r="AF1724" i="1" s="1"/>
  <c r="AQ1751" i="1"/>
  <c r="AS1751" i="1"/>
  <c r="AW1751" i="1" s="1"/>
  <c r="AX1751" i="1" s="1"/>
  <c r="AU1751" i="1"/>
  <c r="Y1705" i="1"/>
  <c r="Z1705" i="1" s="1"/>
  <c r="AR1710" i="1"/>
  <c r="AT1710" i="1"/>
  <c r="AP1710" i="1"/>
  <c r="AP1682" i="1"/>
  <c r="AT1682" i="1"/>
  <c r="AR1682" i="1"/>
  <c r="AW1682" i="1"/>
  <c r="AX1682" i="1" s="1"/>
  <c r="AW1754" i="1"/>
  <c r="AX1754" i="1" s="1"/>
  <c r="AA1740" i="1"/>
  <c r="AD1740" i="1" s="1"/>
  <c r="AH1740" i="1" s="1"/>
  <c r="AI1740" i="1" s="1"/>
  <c r="AF1740" i="1" s="1"/>
  <c r="Y1740" i="1"/>
  <c r="Z1740" i="1" s="1"/>
  <c r="AW1672" i="1"/>
  <c r="AX1672" i="1" s="1"/>
  <c r="AA1647" i="1"/>
  <c r="AD1647" i="1" s="1"/>
  <c r="AH1647" i="1" s="1"/>
  <c r="AI1647" i="1" s="1"/>
  <c r="AF1647" i="1" s="1"/>
  <c r="Y1647" i="1"/>
  <c r="Z1647" i="1" s="1"/>
  <c r="AW1653" i="1"/>
  <c r="AX1653" i="1" s="1"/>
  <c r="AW1684" i="1"/>
  <c r="AX1684" i="1" s="1"/>
  <c r="AU1677" i="1"/>
  <c r="AQ1677" i="1"/>
  <c r="AS1677" i="1"/>
  <c r="AU1670" i="1"/>
  <c r="AS1670" i="1"/>
  <c r="AW1670" i="1" s="1"/>
  <c r="AX1670" i="1" s="1"/>
  <c r="AQ1670" i="1"/>
  <c r="AT1604" i="1"/>
  <c r="AR1604" i="1"/>
  <c r="AP1604" i="1"/>
  <c r="AQ1713" i="1"/>
  <c r="AU1713" i="1"/>
  <c r="AS1713" i="1"/>
  <c r="AA1674" i="1"/>
  <c r="AD1674" i="1" s="1"/>
  <c r="AH1674" i="1" s="1"/>
  <c r="AI1674" i="1" s="1"/>
  <c r="AF1674" i="1" s="1"/>
  <c r="Y1674" i="1"/>
  <c r="Z1674" i="1" s="1"/>
  <c r="Y1667" i="1"/>
  <c r="Z1667" i="1" s="1"/>
  <c r="AA1625" i="1"/>
  <c r="AD1625" i="1" s="1"/>
  <c r="AH1625" i="1" s="1"/>
  <c r="AI1625" i="1" s="1"/>
  <c r="AF1625" i="1" s="1"/>
  <c r="Y1625" i="1"/>
  <c r="Z1625" i="1" s="1"/>
  <c r="AW1603" i="1"/>
  <c r="AX1603" i="1" s="1"/>
  <c r="AI1574" i="1"/>
  <c r="AF1574" i="1" s="1"/>
  <c r="Y1639" i="1"/>
  <c r="Z1639" i="1" s="1"/>
  <c r="AA1639" i="1"/>
  <c r="AD1639" i="1" s="1"/>
  <c r="AH1639" i="1" s="1"/>
  <c r="AI1639" i="1" s="1"/>
  <c r="AF1639" i="1" s="1"/>
  <c r="AA1597" i="1"/>
  <c r="AD1597" i="1" s="1"/>
  <c r="AH1597" i="1" s="1"/>
  <c r="AI1597" i="1" s="1"/>
  <c r="AF1597" i="1" s="1"/>
  <c r="Y1597" i="1"/>
  <c r="Z1597" i="1" s="1"/>
  <c r="AU1640" i="1"/>
  <c r="AS1640" i="1"/>
  <c r="AW1640" i="1" s="1"/>
  <c r="AX1640" i="1" s="1"/>
  <c r="AQ1640" i="1"/>
  <c r="AW1643" i="1"/>
  <c r="AX1643" i="1" s="1"/>
  <c r="Y1627" i="1"/>
  <c r="Z1627" i="1" s="1"/>
  <c r="AA1627" i="1"/>
  <c r="AD1627" i="1" s="1"/>
  <c r="AH1627" i="1" s="1"/>
  <c r="AI1627" i="1" s="1"/>
  <c r="AF1627" i="1" s="1"/>
  <c r="AW1563" i="1"/>
  <c r="AX1563" i="1" s="1"/>
  <c r="AW1570" i="1"/>
  <c r="AX1570" i="1" s="1"/>
  <c r="Y1590" i="1"/>
  <c r="Z1590" i="1" s="1"/>
  <c r="AA1590" i="1"/>
  <c r="AD1590" i="1" s="1"/>
  <c r="AH1590" i="1" s="1"/>
  <c r="AI1590" i="1" s="1"/>
  <c r="AF1590" i="1" s="1"/>
  <c r="AS1533" i="1"/>
  <c r="AU1533" i="1"/>
  <c r="AQ1533" i="1"/>
  <c r="AW1560" i="1"/>
  <c r="AX1560" i="1" s="1"/>
  <c r="AI1595" i="1"/>
  <c r="AF1595" i="1" s="1"/>
  <c r="AA1485" i="1"/>
  <c r="AD1485" i="1" s="1"/>
  <c r="AH1485" i="1" s="1"/>
  <c r="AI1485" i="1" s="1"/>
  <c r="AF1485" i="1" s="1"/>
  <c r="Y1485" i="1"/>
  <c r="Z1485" i="1" s="1"/>
  <c r="AW1546" i="1"/>
  <c r="AX1546" i="1" s="1"/>
  <c r="AW1511" i="1"/>
  <c r="AX1511" i="1" s="1"/>
  <c r="AQ1498" i="1"/>
  <c r="AS1498" i="1"/>
  <c r="AU1498" i="1"/>
  <c r="AR1474" i="1"/>
  <c r="AP1474" i="1"/>
  <c r="AT1474" i="1"/>
  <c r="AW1470" i="1"/>
  <c r="AX1470" i="1" s="1"/>
  <c r="AI1495" i="1"/>
  <c r="AF1495" i="1" s="1"/>
  <c r="AI1466" i="1"/>
  <c r="AF1466" i="1" s="1"/>
  <c r="AI1460" i="1"/>
  <c r="AF1460" i="1" s="1"/>
  <c r="Y1515" i="1"/>
  <c r="Z1515" i="1" s="1"/>
  <c r="AI1463" i="1"/>
  <c r="AF1463" i="1" s="1"/>
  <c r="AI1409" i="1"/>
  <c r="AF1409" i="1" s="1"/>
  <c r="AI1407" i="1"/>
  <c r="AF1407" i="1" s="1"/>
  <c r="AU1451" i="1"/>
  <c r="AS1451" i="1"/>
  <c r="AW1451" i="1" s="1"/>
  <c r="AX1451" i="1" s="1"/>
  <c r="AQ1451" i="1"/>
  <c r="AW1422" i="1"/>
  <c r="AX1422" i="1" s="1"/>
  <c r="AP1315" i="1"/>
  <c r="AT1315" i="1"/>
  <c r="AR1315" i="1"/>
  <c r="AW1347" i="1"/>
  <c r="AX1347" i="1" s="1"/>
  <c r="Y1397" i="1"/>
  <c r="Z1397" i="1" s="1"/>
  <c r="Y1348" i="1"/>
  <c r="Z1348" i="1" s="1"/>
  <c r="Y1345" i="1"/>
  <c r="Z1345" i="1" s="1"/>
  <c r="AA1307" i="1"/>
  <c r="AD1307" i="1" s="1"/>
  <c r="AH1307" i="1" s="1"/>
  <c r="AI1307" i="1" s="1"/>
  <c r="AF1307" i="1" s="1"/>
  <c r="Y1307" i="1"/>
  <c r="Z1307" i="1" s="1"/>
  <c r="AW1279" i="1"/>
  <c r="AX1279" i="1" s="1"/>
  <c r="AW1309" i="1"/>
  <c r="AX1309" i="1" s="1"/>
  <c r="Y1289" i="1"/>
  <c r="Z1289" i="1" s="1"/>
  <c r="AW1296" i="1"/>
  <c r="AX1296" i="1" s="1"/>
  <c r="AA1284" i="1"/>
  <c r="AD1284" i="1" s="1"/>
  <c r="AH1284" i="1" s="1"/>
  <c r="AI1284" i="1" s="1"/>
  <c r="AF1284" i="1" s="1"/>
  <c r="Y1284" i="1"/>
  <c r="Z1284" i="1" s="1"/>
  <c r="AA1350" i="1"/>
  <c r="AD1350" i="1" s="1"/>
  <c r="AH1350" i="1" s="1"/>
  <c r="AI1350" i="1" s="1"/>
  <c r="AF1350" i="1" s="1"/>
  <c r="Y1350" i="1"/>
  <c r="Z1350" i="1" s="1"/>
  <c r="Y1291" i="1"/>
  <c r="Z1291" i="1" s="1"/>
  <c r="AA1291" i="1"/>
  <c r="AD1291" i="1" s="1"/>
  <c r="AH1291" i="1" s="1"/>
  <c r="AI1291" i="1" s="1"/>
  <c r="AF1291" i="1" s="1"/>
  <c r="Y1301" i="1"/>
  <c r="Z1301" i="1" s="1"/>
  <c r="AW1293" i="1"/>
  <c r="AX1293" i="1" s="1"/>
  <c r="Y1262" i="1"/>
  <c r="Z1262" i="1" s="1"/>
  <c r="AA1232" i="1"/>
  <c r="AD1232" i="1" s="1"/>
  <c r="AH1232" i="1" s="1"/>
  <c r="AI1232" i="1" s="1"/>
  <c r="AF1232" i="1" s="1"/>
  <c r="Y1232" i="1"/>
  <c r="Z1232" i="1" s="1"/>
  <c r="AW1217" i="1"/>
  <c r="AX1217" i="1" s="1"/>
  <c r="AW1231" i="1"/>
  <c r="AX1231" i="1" s="1"/>
  <c r="AT1229" i="1"/>
  <c r="AR1229" i="1"/>
  <c r="AP1229" i="1"/>
  <c r="AS1163" i="1"/>
  <c r="AW1163" i="1" s="1"/>
  <c r="AX1163" i="1" s="1"/>
  <c r="AU1163" i="1"/>
  <c r="AQ1163" i="1"/>
  <c r="AW1172" i="1"/>
  <c r="AX1172" i="1" s="1"/>
  <c r="AW1193" i="1"/>
  <c r="AX1193" i="1" s="1"/>
  <c r="AT1168" i="1"/>
  <c r="AP1168" i="1"/>
  <c r="AR1168" i="1"/>
  <c r="Y1177" i="1"/>
  <c r="Z1177" i="1" s="1"/>
  <c r="AA1177" i="1"/>
  <c r="AD1177" i="1" s="1"/>
  <c r="AH1177" i="1" s="1"/>
  <c r="AI1177" i="1" s="1"/>
  <c r="AF1177" i="1" s="1"/>
  <c r="AA1120" i="1"/>
  <c r="AD1120" i="1" s="1"/>
  <c r="AH1120" i="1" s="1"/>
  <c r="AI1120" i="1" s="1"/>
  <c r="AF1120" i="1" s="1"/>
  <c r="Y1120" i="1"/>
  <c r="Z1120" i="1" s="1"/>
  <c r="AA1102" i="1"/>
  <c r="AD1102" i="1" s="1"/>
  <c r="AH1102" i="1" s="1"/>
  <c r="AI1102" i="1" s="1"/>
  <c r="AF1102" i="1" s="1"/>
  <c r="Y1102" i="1"/>
  <c r="Z1102" i="1" s="1"/>
  <c r="Y1155" i="1"/>
  <c r="Z1155" i="1" s="1"/>
  <c r="AA1094" i="1"/>
  <c r="AD1094" i="1" s="1"/>
  <c r="AH1094" i="1" s="1"/>
  <c r="AI1094" i="1" s="1"/>
  <c r="AF1094" i="1" s="1"/>
  <c r="Y1094" i="1"/>
  <c r="Z1094" i="1" s="1"/>
  <c r="AW1125" i="1"/>
  <c r="AX1125" i="1" s="1"/>
  <c r="AW1119" i="1"/>
  <c r="AX1119" i="1" s="1"/>
  <c r="AW1113" i="1"/>
  <c r="AX1113" i="1" s="1"/>
  <c r="AW1107" i="1"/>
  <c r="AX1107" i="1" s="1"/>
  <c r="AW1101" i="1"/>
  <c r="AX1101" i="1" s="1"/>
  <c r="AA1117" i="1"/>
  <c r="AD1117" i="1" s="1"/>
  <c r="AH1117" i="1" s="1"/>
  <c r="AI1117" i="1" s="1"/>
  <c r="AF1117" i="1" s="1"/>
  <c r="Y1117" i="1"/>
  <c r="Z1117" i="1" s="1"/>
  <c r="Y1089" i="1"/>
  <c r="Z1089" i="1" s="1"/>
  <c r="AU1067" i="1"/>
  <c r="AS1067" i="1"/>
  <c r="AW1067" i="1" s="1"/>
  <c r="AX1067" i="1" s="1"/>
  <c r="AQ1067" i="1"/>
  <c r="AI1079" i="1"/>
  <c r="AF1079" i="1" s="1"/>
  <c r="AA1100" i="1"/>
  <c r="AD1100" i="1" s="1"/>
  <c r="AH1100" i="1" s="1"/>
  <c r="AI1100" i="1" s="1"/>
  <c r="AF1100" i="1" s="1"/>
  <c r="Y1100" i="1"/>
  <c r="Z1100" i="1" s="1"/>
  <c r="AI1076" i="1"/>
  <c r="AF1076" i="1" s="1"/>
  <c r="AW1056" i="1"/>
  <c r="AX1056" i="1" s="1"/>
  <c r="AW1044" i="1"/>
  <c r="AX1044" i="1" s="1"/>
  <c r="AA997" i="1"/>
  <c r="AD997" i="1" s="1"/>
  <c r="AH997" i="1" s="1"/>
  <c r="AI997" i="1" s="1"/>
  <c r="AF997" i="1" s="1"/>
  <c r="Y997" i="1"/>
  <c r="Z997" i="1" s="1"/>
  <c r="AW1149" i="1"/>
  <c r="AX1149" i="1" s="1"/>
  <c r="AA1087" i="1"/>
  <c r="AD1087" i="1" s="1"/>
  <c r="AH1087" i="1" s="1"/>
  <c r="AI1087" i="1" s="1"/>
  <c r="AF1087" i="1" s="1"/>
  <c r="Y1087" i="1"/>
  <c r="Z1087" i="1" s="1"/>
  <c r="Y980" i="1"/>
  <c r="Z980" i="1" s="1"/>
  <c r="AI985" i="1"/>
  <c r="AF985" i="1" s="1"/>
  <c r="AA966" i="1"/>
  <c r="AD966" i="1" s="1"/>
  <c r="AH966" i="1" s="1"/>
  <c r="AI966" i="1" s="1"/>
  <c r="AF966" i="1" s="1"/>
  <c r="Y966" i="1"/>
  <c r="Z966" i="1" s="1"/>
  <c r="AU924" i="1"/>
  <c r="AS924" i="1"/>
  <c r="AW924" i="1" s="1"/>
  <c r="AX924" i="1" s="1"/>
  <c r="AQ924" i="1"/>
  <c r="Y981" i="1"/>
  <c r="Z981" i="1" s="1"/>
  <c r="AD1005" i="1"/>
  <c r="AH1005" i="1" s="1"/>
  <c r="AI1005" i="1" s="1"/>
  <c r="AF1005" i="1" s="1"/>
  <c r="AW951" i="1"/>
  <c r="AX951" i="1" s="1"/>
  <c r="AA1008" i="1"/>
  <c r="AD1008" i="1" s="1"/>
  <c r="AH1008" i="1" s="1"/>
  <c r="AI1008" i="1" s="1"/>
  <c r="AF1008" i="1" s="1"/>
  <c r="Y1008" i="1"/>
  <c r="Z1008" i="1" s="1"/>
  <c r="AW948" i="1"/>
  <c r="AX948" i="1" s="1"/>
  <c r="AA955" i="1"/>
  <c r="AD955" i="1" s="1"/>
  <c r="AH955" i="1" s="1"/>
  <c r="AI955" i="1" s="1"/>
  <c r="AF955" i="1" s="1"/>
  <c r="Y955" i="1"/>
  <c r="Z955" i="1" s="1"/>
  <c r="AA911" i="1"/>
  <c r="AD911" i="1" s="1"/>
  <c r="AH911" i="1" s="1"/>
  <c r="AI911" i="1" s="1"/>
  <c r="AF911" i="1" s="1"/>
  <c r="Y911" i="1"/>
  <c r="Z911" i="1" s="1"/>
  <c r="Y886" i="1"/>
  <c r="Z886" i="1" s="1"/>
  <c r="AA886" i="1"/>
  <c r="AD886" i="1" s="1"/>
  <c r="AH886" i="1" s="1"/>
  <c r="AI886" i="1" s="1"/>
  <c r="AF886" i="1" s="1"/>
  <c r="Y1040" i="1"/>
  <c r="Z1040" i="1" s="1"/>
  <c r="AD986" i="1"/>
  <c r="AH986" i="1" s="1"/>
  <c r="AI986" i="1" s="1"/>
  <c r="AF986" i="1" s="1"/>
  <c r="AA971" i="1"/>
  <c r="AD971" i="1" s="1"/>
  <c r="AH971" i="1" s="1"/>
  <c r="AI971" i="1" s="1"/>
  <c r="AF971" i="1" s="1"/>
  <c r="Y971" i="1"/>
  <c r="Z971" i="1" s="1"/>
  <c r="AU919" i="1"/>
  <c r="AS919" i="1"/>
  <c r="AQ919" i="1"/>
  <c r="Y1029" i="1"/>
  <c r="Z1029" i="1" s="1"/>
  <c r="AR913" i="1"/>
  <c r="AT913" i="1"/>
  <c r="AP913" i="1"/>
  <c r="AR884" i="1"/>
  <c r="AT884" i="1"/>
  <c r="AP884" i="1"/>
  <c r="AI863" i="1"/>
  <c r="AF863" i="1" s="1"/>
  <c r="Y797" i="1"/>
  <c r="Z797" i="1" s="1"/>
  <c r="AA797" i="1"/>
  <c r="AD797" i="1" s="1"/>
  <c r="AH797" i="1" s="1"/>
  <c r="AI797" i="1" s="1"/>
  <c r="AF797" i="1" s="1"/>
  <c r="Y761" i="1"/>
  <c r="Z761" i="1" s="1"/>
  <c r="AA761" i="1"/>
  <c r="AD761" i="1" s="1"/>
  <c r="AH761" i="1" s="1"/>
  <c r="AI761" i="1" s="1"/>
  <c r="AF761" i="1" s="1"/>
  <c r="AW888" i="1"/>
  <c r="AX888" i="1" s="1"/>
  <c r="AW877" i="1"/>
  <c r="AX877" i="1" s="1"/>
  <c r="AW890" i="1"/>
  <c r="AX890" i="1" s="1"/>
  <c r="AA801" i="1"/>
  <c r="AD801" i="1" s="1"/>
  <c r="AH801" i="1" s="1"/>
  <c r="AI801" i="1" s="1"/>
  <c r="AF801" i="1" s="1"/>
  <c r="Y801" i="1"/>
  <c r="Z801" i="1" s="1"/>
  <c r="AA777" i="1"/>
  <c r="AD777" i="1" s="1"/>
  <c r="AH777" i="1" s="1"/>
  <c r="AI777" i="1" s="1"/>
  <c r="AF777" i="1" s="1"/>
  <c r="Y777" i="1"/>
  <c r="Z777" i="1" s="1"/>
  <c r="AW900" i="1"/>
  <c r="AX900" i="1" s="1"/>
  <c r="AA866" i="1"/>
  <c r="AD866" i="1" s="1"/>
  <c r="AH866" i="1" s="1"/>
  <c r="AI866" i="1" s="1"/>
  <c r="AF866" i="1" s="1"/>
  <c r="Y866" i="1"/>
  <c r="Z866" i="1" s="1"/>
  <c r="AT856" i="1"/>
  <c r="AR856" i="1"/>
  <c r="AP856" i="1"/>
  <c r="AU898" i="1"/>
  <c r="AS898" i="1"/>
  <c r="AW898" i="1" s="1"/>
  <c r="AX898" i="1" s="1"/>
  <c r="AQ898" i="1"/>
  <c r="AW855" i="1"/>
  <c r="AX855" i="1" s="1"/>
  <c r="AA759" i="1"/>
  <c r="AD759" i="1" s="1"/>
  <c r="AH759" i="1" s="1"/>
  <c r="AI759" i="1" s="1"/>
  <c r="AF759" i="1" s="1"/>
  <c r="Y759" i="1"/>
  <c r="Z759" i="1" s="1"/>
  <c r="AA846" i="1"/>
  <c r="AD846" i="1" s="1"/>
  <c r="AH846" i="1" s="1"/>
  <c r="AI846" i="1" s="1"/>
  <c r="AF846" i="1" s="1"/>
  <c r="Y846" i="1"/>
  <c r="Z846" i="1" s="1"/>
  <c r="AA810" i="1"/>
  <c r="AD810" i="1" s="1"/>
  <c r="AH810" i="1" s="1"/>
  <c r="AI810" i="1" s="1"/>
  <c r="AF810" i="1" s="1"/>
  <c r="Y810" i="1"/>
  <c r="Z810" i="1" s="1"/>
  <c r="AA765" i="1"/>
  <c r="AD765" i="1" s="1"/>
  <c r="AH765" i="1" s="1"/>
  <c r="AI765" i="1" s="1"/>
  <c r="AF765" i="1" s="1"/>
  <c r="Y765" i="1"/>
  <c r="Z765" i="1" s="1"/>
  <c r="AS633" i="1"/>
  <c r="AQ633" i="1"/>
  <c r="AU633" i="1"/>
  <c r="AS597" i="1"/>
  <c r="AW597" i="1" s="1"/>
  <c r="AX597" i="1" s="1"/>
  <c r="AQ597" i="1"/>
  <c r="AU597" i="1"/>
  <c r="AA780" i="1"/>
  <c r="AD780" i="1" s="1"/>
  <c r="AH780" i="1" s="1"/>
  <c r="AI780" i="1" s="1"/>
  <c r="AF780" i="1" s="1"/>
  <c r="Y780" i="1"/>
  <c r="Z780" i="1" s="1"/>
  <c r="AW694" i="1"/>
  <c r="AX694" i="1" s="1"/>
  <c r="AS750" i="1"/>
  <c r="AW750" i="1" s="1"/>
  <c r="AX750" i="1" s="1"/>
  <c r="AU750" i="1"/>
  <c r="AQ750" i="1"/>
  <c r="AW662" i="1"/>
  <c r="AX662" i="1" s="1"/>
  <c r="AW596" i="1"/>
  <c r="AX596" i="1" s="1"/>
  <c r="AW516" i="1"/>
  <c r="AX516" i="1" s="1"/>
  <c r="AW556" i="1"/>
  <c r="AX556" i="1" s="1"/>
  <c r="AI570" i="1"/>
  <c r="AF570" i="1" s="1"/>
  <c r="AS508" i="1"/>
  <c r="AW508" i="1" s="1"/>
  <c r="AX508" i="1" s="1"/>
  <c r="AQ508" i="1"/>
  <c r="AU508" i="1"/>
  <c r="Y503" i="1"/>
  <c r="Z503" i="1" s="1"/>
  <c r="AA498" i="1"/>
  <c r="AD498" i="1" s="1"/>
  <c r="AH498" i="1" s="1"/>
  <c r="AI498" i="1" s="1"/>
  <c r="AF498" i="1" s="1"/>
  <c r="Y498" i="1"/>
  <c r="Z498" i="1" s="1"/>
  <c r="AW593" i="1"/>
  <c r="AX593" i="1" s="1"/>
  <c r="Y570" i="1"/>
  <c r="Z570" i="1" s="1"/>
  <c r="AU512" i="1"/>
  <c r="AS512" i="1"/>
  <c r="AW512" i="1" s="1"/>
  <c r="AX512" i="1" s="1"/>
  <c r="AQ512" i="1"/>
  <c r="AU494" i="1"/>
  <c r="AS494" i="1"/>
  <c r="AQ494" i="1"/>
  <c r="AU476" i="1"/>
  <c r="AS476" i="1"/>
  <c r="AW476" i="1" s="1"/>
  <c r="AX476" i="1" s="1"/>
  <c r="AQ476" i="1"/>
  <c r="AA560" i="1"/>
  <c r="AD560" i="1" s="1"/>
  <c r="AH560" i="1" s="1"/>
  <c r="AI560" i="1" s="1"/>
  <c r="AF560" i="1" s="1"/>
  <c r="Y560" i="1"/>
  <c r="Z560" i="1" s="1"/>
  <c r="AW543" i="1"/>
  <c r="AX543" i="1" s="1"/>
  <c r="AA466" i="1"/>
  <c r="AD466" i="1" s="1"/>
  <c r="AH466" i="1" s="1"/>
  <c r="AI466" i="1" s="1"/>
  <c r="AF466" i="1" s="1"/>
  <c r="Y466" i="1"/>
  <c r="Z466" i="1" s="1"/>
  <c r="AA448" i="1"/>
  <c r="AD448" i="1" s="1"/>
  <c r="AH448" i="1" s="1"/>
  <c r="AI448" i="1" s="1"/>
  <c r="AF448" i="1" s="1"/>
  <c r="Y448" i="1"/>
  <c r="Z448" i="1" s="1"/>
  <c r="AA430" i="1"/>
  <c r="AD430" i="1" s="1"/>
  <c r="AH430" i="1" s="1"/>
  <c r="AI430" i="1" s="1"/>
  <c r="AF430" i="1" s="1"/>
  <c r="Y430" i="1"/>
  <c r="Z430" i="1" s="1"/>
  <c r="Y452" i="1"/>
  <c r="Z452" i="1" s="1"/>
  <c r="AA426" i="1"/>
  <c r="AD426" i="1" s="1"/>
  <c r="AH426" i="1" s="1"/>
  <c r="AI426" i="1" s="1"/>
  <c r="AF426" i="1" s="1"/>
  <c r="Y426" i="1"/>
  <c r="Z426" i="1" s="1"/>
  <c r="AR377" i="1"/>
  <c r="AP377" i="1"/>
  <c r="AT377" i="1"/>
  <c r="AI395" i="1"/>
  <c r="AF395" i="1" s="1"/>
  <c r="Y354" i="1"/>
  <c r="Z354" i="1" s="1"/>
  <c r="AA354" i="1"/>
  <c r="AD354" i="1" s="1"/>
  <c r="AH354" i="1" s="1"/>
  <c r="AI354" i="1" s="1"/>
  <c r="AF354" i="1" s="1"/>
  <c r="AQ386" i="1"/>
  <c r="AU386" i="1"/>
  <c r="AS386" i="1"/>
  <c r="AW386" i="1" s="1"/>
  <c r="AX386" i="1" s="1"/>
  <c r="AT350" i="1"/>
  <c r="AR350" i="1"/>
  <c r="AP350" i="1"/>
  <c r="AD398" i="1"/>
  <c r="AH398" i="1" s="1"/>
  <c r="AI398" i="1" s="1"/>
  <c r="AF398" i="1" s="1"/>
  <c r="AW384" i="1"/>
  <c r="AX384" i="1" s="1"/>
  <c r="AT355" i="1"/>
  <c r="AR355" i="1"/>
  <c r="AP355" i="1"/>
  <c r="AA340" i="1"/>
  <c r="AD340" i="1" s="1"/>
  <c r="AH340" i="1" s="1"/>
  <c r="AI340" i="1" s="1"/>
  <c r="AF340" i="1" s="1"/>
  <c r="Y340" i="1"/>
  <c r="Z340" i="1" s="1"/>
  <c r="AT325" i="1"/>
  <c r="AR325" i="1"/>
  <c r="AP325" i="1"/>
  <c r="AA417" i="1"/>
  <c r="AD417" i="1" s="1"/>
  <c r="AH417" i="1" s="1"/>
  <c r="AI417" i="1" s="1"/>
  <c r="AF417" i="1" s="1"/>
  <c r="Y417" i="1"/>
  <c r="Z417" i="1" s="1"/>
  <c r="Y398" i="1"/>
  <c r="Z398" i="1" s="1"/>
  <c r="AA243" i="1"/>
  <c r="AD243" i="1" s="1"/>
  <c r="AH243" i="1" s="1"/>
  <c r="AI243" i="1" s="1"/>
  <c r="AF243" i="1" s="1"/>
  <c r="Y243" i="1"/>
  <c r="Z243" i="1" s="1"/>
  <c r="AW366" i="1"/>
  <c r="AX366" i="1" s="1"/>
  <c r="AA137" i="1"/>
  <c r="AD137" i="1" s="1"/>
  <c r="AH137" i="1" s="1"/>
  <c r="AI137" i="1" s="1"/>
  <c r="AF137" i="1" s="1"/>
  <c r="Y137" i="1"/>
  <c r="Z137" i="1" s="1"/>
  <c r="AA101" i="1"/>
  <c r="AD101" i="1" s="1"/>
  <c r="AH101" i="1" s="1"/>
  <c r="AI101" i="1" s="1"/>
  <c r="AF101" i="1" s="1"/>
  <c r="Y101" i="1"/>
  <c r="Z101" i="1" s="1"/>
  <c r="AT182" i="1"/>
  <c r="AR182" i="1"/>
  <c r="AP182" i="1"/>
  <c r="AW74" i="1"/>
  <c r="AX74" i="1" s="1"/>
  <c r="Y278" i="1"/>
  <c r="Z278" i="1" s="1"/>
  <c r="AA122" i="1"/>
  <c r="AD122" i="1" s="1"/>
  <c r="AH122" i="1" s="1"/>
  <c r="AI122" i="1" s="1"/>
  <c r="AF122" i="1" s="1"/>
  <c r="Y122" i="1"/>
  <c r="Z122" i="1" s="1"/>
  <c r="AA50" i="1"/>
  <c r="AD50" i="1" s="1"/>
  <c r="AH50" i="1" s="1"/>
  <c r="AI50" i="1" s="1"/>
  <c r="AF50" i="1" s="1"/>
  <c r="Y50" i="1"/>
  <c r="Z50" i="1" s="1"/>
  <c r="Y32" i="1"/>
  <c r="Z32" i="1" s="1"/>
  <c r="AA32" i="1"/>
  <c r="AD32" i="1" s="1"/>
  <c r="AH32" i="1" s="1"/>
  <c r="AI32" i="1" s="1"/>
  <c r="AF32" i="1" s="1"/>
  <c r="Y159" i="1"/>
  <c r="Z159" i="1" s="1"/>
  <c r="AA8" i="1"/>
  <c r="AD8" i="1" s="1"/>
  <c r="AH8" i="1" s="1"/>
  <c r="AI8" i="1" s="1"/>
  <c r="AF8" i="1" s="1"/>
  <c r="Y8" i="1"/>
  <c r="Z8" i="1" s="1"/>
  <c r="AW1713" i="1" l="1"/>
  <c r="AX1713" i="1" s="1"/>
  <c r="AW1850" i="1"/>
  <c r="AX1850" i="1" s="1"/>
  <c r="AW1580" i="1"/>
  <c r="AX1580" i="1" s="1"/>
  <c r="AW1436" i="1"/>
  <c r="AX1436" i="1" s="1"/>
  <c r="AW1809" i="1"/>
  <c r="AX1809" i="1" s="1"/>
  <c r="AW1769" i="1"/>
  <c r="AX1769" i="1" s="1"/>
  <c r="AW1507" i="1"/>
  <c r="AX1507" i="1" s="1"/>
  <c r="AW919" i="1"/>
  <c r="AX919" i="1" s="1"/>
  <c r="AW1533" i="1"/>
  <c r="AX1533" i="1" s="1"/>
  <c r="AW1569" i="1"/>
  <c r="AX1569" i="1" s="1"/>
  <c r="AW1295" i="1"/>
  <c r="AX1295" i="1" s="1"/>
  <c r="AW1554" i="1"/>
  <c r="AX1554" i="1" s="1"/>
  <c r="AW1805" i="1"/>
  <c r="AX1805" i="1" s="1"/>
  <c r="AW1400" i="1"/>
  <c r="AX1400" i="1" s="1"/>
  <c r="AW1146" i="1"/>
  <c r="AX1146" i="1" s="1"/>
  <c r="AW1498" i="1"/>
  <c r="AX1498" i="1" s="1"/>
  <c r="AW1474" i="1"/>
  <c r="AX1474" i="1" s="1"/>
  <c r="AW1916" i="1"/>
  <c r="AX1916" i="1" s="1"/>
  <c r="AW1743" i="1"/>
  <c r="AX1743" i="1" s="1"/>
  <c r="AW1626" i="1"/>
  <c r="AX1626" i="1" s="1"/>
  <c r="AW1157" i="1"/>
  <c r="AX1157" i="1" s="1"/>
  <c r="AW1245" i="1"/>
  <c r="AX1245" i="1" s="1"/>
  <c r="AW1774" i="1"/>
  <c r="AX1774" i="1" s="1"/>
  <c r="AW377" i="1"/>
  <c r="AX377" i="1" s="1"/>
  <c r="AW1894" i="1"/>
  <c r="AX1894" i="1" s="1"/>
  <c r="AW1460" i="1"/>
  <c r="AX1460" i="1" s="1"/>
  <c r="AW1568" i="1"/>
  <c r="AX1568" i="1" s="1"/>
  <c r="AW1187" i="1"/>
  <c r="AX1187" i="1" s="1"/>
  <c r="AW1988" i="1"/>
  <c r="AX1988" i="1" s="1"/>
  <c r="AW1472" i="1"/>
  <c r="AX1472" i="1" s="1"/>
  <c r="AW1827" i="1"/>
  <c r="AX1827" i="1" s="1"/>
  <c r="AW1841" i="1"/>
  <c r="AX1841" i="1" s="1"/>
  <c r="AW1582" i="1"/>
  <c r="AX1582" i="1" s="1"/>
  <c r="AW1418" i="1"/>
  <c r="AX1418" i="1" s="1"/>
  <c r="AW1325" i="1"/>
  <c r="AX1325" i="1" s="1"/>
  <c r="AW1930" i="1"/>
  <c r="AX1930" i="1" s="1"/>
  <c r="AW1834" i="1"/>
  <c r="AX1834" i="1" s="1"/>
  <c r="AW1768" i="1"/>
  <c r="AX1768" i="1" s="1"/>
  <c r="AW912" i="1"/>
  <c r="AX912" i="1" s="1"/>
  <c r="AW1796" i="1"/>
  <c r="AX1796" i="1" s="1"/>
  <c r="AW1844" i="1"/>
  <c r="AX1844" i="1" s="1"/>
  <c r="AW1824" i="1"/>
  <c r="AX1824" i="1" s="1"/>
  <c r="AW1588" i="1"/>
  <c r="AX1588" i="1" s="1"/>
  <c r="AW1730" i="1"/>
  <c r="AX1730" i="1" s="1"/>
  <c r="AW1804" i="1"/>
  <c r="AX1804" i="1" s="1"/>
  <c r="AW1272" i="1"/>
  <c r="AX1272" i="1" s="1"/>
  <c r="AW1302" i="1"/>
  <c r="AX1302" i="1" s="1"/>
  <c r="AW1466" i="1"/>
  <c r="AX1466" i="1" s="1"/>
  <c r="AW1577" i="1"/>
  <c r="AX1577" i="1" s="1"/>
  <c r="AW1480" i="1"/>
  <c r="AX1480" i="1" s="1"/>
  <c r="AW1858" i="1"/>
  <c r="AX1858" i="1" s="1"/>
  <c r="AW1625" i="1"/>
  <c r="AX1625" i="1" s="1"/>
  <c r="AW1962" i="1"/>
  <c r="AX1962" i="1" s="1"/>
  <c r="AW488" i="1"/>
  <c r="AX488" i="1" s="1"/>
  <c r="AW991" i="1"/>
  <c r="AX991" i="1" s="1"/>
  <c r="AW1169" i="1"/>
  <c r="AX1169" i="1" s="1"/>
  <c r="AW1312" i="1"/>
  <c r="AX1312" i="1" s="1"/>
  <c r="AW1921" i="1"/>
  <c r="AX1921" i="1" s="1"/>
  <c r="AW1175" i="1"/>
  <c r="AX1175" i="1" s="1"/>
  <c r="AW1275" i="1"/>
  <c r="AX1275" i="1" s="1"/>
  <c r="AW494" i="1"/>
  <c r="AX494" i="1" s="1"/>
  <c r="AW1617" i="1"/>
  <c r="AX1617" i="1" s="1"/>
  <c r="AW1489" i="1"/>
  <c r="AX1489" i="1" s="1"/>
  <c r="AW1681" i="1"/>
  <c r="AX1681" i="1" s="1"/>
  <c r="AW795" i="1"/>
  <c r="AX795" i="1" s="1"/>
  <c r="AW1767" i="1"/>
  <c r="AX1767" i="1" s="1"/>
  <c r="AW1691" i="1"/>
  <c r="AX1691" i="1" s="1"/>
  <c r="AW621" i="1"/>
  <c r="AX621" i="1" s="1"/>
  <c r="AW1984" i="1"/>
  <c r="AX1984" i="1" s="1"/>
  <c r="AW979" i="1"/>
  <c r="AX979" i="1" s="1"/>
  <c r="AW1214" i="1"/>
  <c r="AX1214" i="1" s="1"/>
  <c r="AW1572" i="1"/>
  <c r="AX1572" i="1" s="1"/>
  <c r="AW1545" i="1"/>
  <c r="AX1545" i="1" s="1"/>
  <c r="AW1974" i="1"/>
  <c r="AX1974" i="1" s="1"/>
  <c r="AW1677" i="1"/>
  <c r="AX1677" i="1" s="1"/>
  <c r="AW582" i="1"/>
  <c r="AX582" i="1" s="1"/>
  <c r="AW1088" i="1"/>
  <c r="AX1088" i="1" s="1"/>
  <c r="AW1463" i="1"/>
  <c r="AX1463" i="1" s="1"/>
  <c r="AW633" i="1"/>
  <c r="AX633" i="1" s="1"/>
  <c r="AW1495" i="1"/>
  <c r="AX1495" i="1" s="1"/>
  <c r="AW1652" i="1"/>
  <c r="AX1652" i="1" s="1"/>
  <c r="AW1658" i="1"/>
  <c r="AX1658" i="1" s="1"/>
  <c r="AW1821" i="1"/>
  <c r="AX1821" i="1" s="1"/>
  <c r="AW651" i="1"/>
  <c r="AX651" i="1" s="1"/>
  <c r="AW1510" i="1"/>
  <c r="AX1510" i="1" s="1"/>
  <c r="AW1634" i="1"/>
  <c r="AX1634" i="1" s="1"/>
  <c r="AW1196" i="1"/>
  <c r="AX1196" i="1" s="1"/>
  <c r="AW591" i="1"/>
  <c r="AX591" i="1" s="1"/>
  <c r="AW1745" i="1"/>
  <c r="AX1745" i="1" s="1"/>
  <c r="AW1849" i="1"/>
  <c r="AX1849" i="1" s="1"/>
</calcChain>
</file>

<file path=xl/sharedStrings.xml><?xml version="1.0" encoding="utf-8"?>
<sst xmlns="http://schemas.openxmlformats.org/spreadsheetml/2006/main" count="8878" uniqueCount="6053">
  <si>
    <t>Bloomberg Ticker</t>
  </si>
  <si>
    <t>ISIN Code</t>
  </si>
  <si>
    <t>Name</t>
  </si>
  <si>
    <t>GICS</t>
  </si>
  <si>
    <t>Last Price</t>
  </si>
  <si>
    <t>Avg Target Price</t>
  </si>
  <si>
    <t>Total Buy Ratings</t>
  </si>
  <si>
    <t>Total Hold Ratings</t>
  </si>
  <si>
    <t>Total Sell Ratings</t>
  </si>
  <si>
    <t>ROCE (%)</t>
  </si>
  <si>
    <t>PE (TTM)</t>
  </si>
  <si>
    <t xml:space="preserve">EPS (TTM)
</t>
  </si>
  <si>
    <t>EPS 1 Yr Forward</t>
  </si>
  <si>
    <t>EPS (FY24E)</t>
  </si>
  <si>
    <t>EPS Growth TTM To FY23</t>
  </si>
  <si>
    <t>EPS Growth TTM To 1Y Forward</t>
  </si>
  <si>
    <t>Growth In Price</t>
  </si>
  <si>
    <t>Count of analysts</t>
  </si>
  <si>
    <t>Market Cap</t>
  </si>
  <si>
    <t>Min Analysts</t>
  </si>
  <si>
    <t>Denominator</t>
  </si>
  <si>
    <t>Buy Analysts as % of Total Analysts or Min Analysts</t>
  </si>
  <si>
    <t>Hold Analysts as % of Total Analysts or Min Analysts</t>
  </si>
  <si>
    <t>Sell Analysts as % of Total Analysts or Min Analysts</t>
  </si>
  <si>
    <t>Total</t>
  </si>
  <si>
    <t>Penalty</t>
  </si>
  <si>
    <t>Buy Score</t>
  </si>
  <si>
    <t>Hold Score</t>
  </si>
  <si>
    <t>Sell Score</t>
  </si>
  <si>
    <t>Total Buy/Hold/Sell Analysts Scores</t>
  </si>
  <si>
    <t>Mcap</t>
  </si>
  <si>
    <t>Growth Score Price Growth*Sentiment Score</t>
  </si>
  <si>
    <t>If Price Growth is Negative</t>
  </si>
  <si>
    <t>If Sentiment score is negative</t>
  </si>
  <si>
    <t>If Both price growth and sentiment score are negative</t>
  </si>
  <si>
    <t>Median Target Price</t>
  </si>
  <si>
    <t>Highest Target Price</t>
  </si>
  <si>
    <t>Lowest Target Price</t>
  </si>
  <si>
    <t>Median - Deviation from Average Target Price</t>
  </si>
  <si>
    <t>Highest Target Price - Deviation from Average Target Price</t>
  </si>
  <si>
    <t>Lowest Target Price - Deviation from Average Target Price</t>
  </si>
  <si>
    <t>Highest - Deviation &lt;15%</t>
  </si>
  <si>
    <t>Lowest - Deviation &lt;15%</t>
  </si>
  <si>
    <t>Highest - Deviation &gt;50%</t>
  </si>
  <si>
    <t>Lowest - Deviation &gt;50%</t>
  </si>
  <si>
    <t>Highest - Deviation &gt;15% &amp; &lt;=50%</t>
  </si>
  <si>
    <t>Lowest - Deviation &gt;15% &amp; &lt;=50%</t>
  </si>
  <si>
    <t>Buy Ratio</t>
  </si>
  <si>
    <t>working for final target price</t>
  </si>
  <si>
    <t>Final Target Price</t>
  </si>
  <si>
    <t>Target price basis avg / median</t>
  </si>
  <si>
    <t>Price Growth (Basis Avg/Median)</t>
  </si>
  <si>
    <t>Price Growth (Basis Avg/Median) 2 Analyst Price Growth Cap of 30%</t>
  </si>
  <si>
    <t>21 March 2023
Target Price</t>
  </si>
  <si>
    <t>8 Dec 2022
Target Price</t>
  </si>
  <si>
    <t>9 Sept 2022
Target Price</t>
  </si>
  <si>
    <t>8 June 2022
Target Price</t>
  </si>
  <si>
    <t>June as base</t>
  </si>
  <si>
    <t>21 March 2023
Target Price
Rebased</t>
  </si>
  <si>
    <t>8 Dec 2022
Target Price
Rebased</t>
  </si>
  <si>
    <t>9 Sept 2022
Target Price
Rebased</t>
  </si>
  <si>
    <t>8 June 2022
Target Price
Rebased</t>
  </si>
  <si>
    <t>Forward PEG</t>
  </si>
  <si>
    <t>RELIANCE IB Equity</t>
  </si>
  <si>
    <t>INE002A01018</t>
  </si>
  <si>
    <t>RELIANCE INDUSTRIES LTD</t>
  </si>
  <si>
    <t>TCS IB Equity</t>
  </si>
  <si>
    <t>INE467B01029</t>
  </si>
  <si>
    <t>TATA CONSULTANCY SVCS LTD</t>
  </si>
  <si>
    <t>HDFCB IB Equity</t>
  </si>
  <si>
    <t>INE040A01034</t>
  </si>
  <si>
    <t>HDFC BANK LIMITED</t>
  </si>
  <si>
    <t>ICICIBC IB Equity</t>
  </si>
  <si>
    <t>INE090A01021</t>
  </si>
  <si>
    <t>ICICI BANK LTD</t>
  </si>
  <si>
    <t>BHARTI IB Equity</t>
  </si>
  <si>
    <t>INE397D01024</t>
  </si>
  <si>
    <t>BHARTI AIRTEL LTD</t>
  </si>
  <si>
    <t>SBIN IB Equity</t>
  </si>
  <si>
    <t>INE062A01020</t>
  </si>
  <si>
    <t>STATE BANK OF INDIA</t>
  </si>
  <si>
    <t>-</t>
  </si>
  <si>
    <t>INFO IB Equity</t>
  </si>
  <si>
    <t>INE009A01021</t>
  </si>
  <si>
    <t>INFOSYS LTD</t>
  </si>
  <si>
    <t>LICI IB Equity</t>
  </si>
  <si>
    <t>INE0J1Y01017</t>
  </si>
  <si>
    <t>LIFE INSURANCE CORPORATION</t>
  </si>
  <si>
    <t>ITC IB Equity</t>
  </si>
  <si>
    <t>INE154A01025</t>
  </si>
  <si>
    <t>ITC LTD</t>
  </si>
  <si>
    <t>HUVR IB Equity</t>
  </si>
  <si>
    <t>INE030A01027</t>
  </si>
  <si>
    <t>HINDUSTAN UNILEVER LTD</t>
  </si>
  <si>
    <t>LT IB Equity</t>
  </si>
  <si>
    <t>INE018A01030</t>
  </si>
  <si>
    <t>LARSEN &amp; TOUBRO LTD</t>
  </si>
  <si>
    <t>HDFC IB Equity</t>
  </si>
  <si>
    <t>INE001A01036</t>
  </si>
  <si>
    <t>HOUSING DEVELOPMENT FINANCE</t>
  </si>
  <si>
    <t>BAF IB Equity</t>
  </si>
  <si>
    <t>INE296A01024</t>
  </si>
  <si>
    <t>BAJAJ FINANCE LTD</t>
  </si>
  <si>
    <t>HCLT IB Equity</t>
  </si>
  <si>
    <t>INE860A01027</t>
  </si>
  <si>
    <t>HCL TECHNOLOGIES LTD</t>
  </si>
  <si>
    <t>MSIL IB Equity</t>
  </si>
  <si>
    <t>INE585B01010</t>
  </si>
  <si>
    <t>MARUTI SUZUKI INDIA LTD</t>
  </si>
  <si>
    <t>SUNP IB Equity</t>
  </si>
  <si>
    <t>INE044A01036</t>
  </si>
  <si>
    <t>SUN PHARMACEUTICAL INDUS</t>
  </si>
  <si>
    <t>TTMT IB Equity</t>
  </si>
  <si>
    <t>INE155A01022</t>
  </si>
  <si>
    <t>TATA MOTORS LTD</t>
  </si>
  <si>
    <t>ADE IB Equity</t>
  </si>
  <si>
    <t>INE423A01024</t>
  </si>
  <si>
    <t>ADANI ENTERPRISES LTD</t>
  </si>
  <si>
    <t>KMB IB Equity</t>
  </si>
  <si>
    <t>INE237A01028</t>
  </si>
  <si>
    <t>KOTAK MAHINDRA BANK LTD</t>
  </si>
  <si>
    <t>TTAN IB Equity</t>
  </si>
  <si>
    <t>INE280A01028</t>
  </si>
  <si>
    <t>TITAN CO LTD</t>
  </si>
  <si>
    <t>ONGC IB Equity</t>
  </si>
  <si>
    <t>INE213A01029</t>
  </si>
  <si>
    <t>OIL &amp; NATURAL GAS CORP LTD</t>
  </si>
  <si>
    <t>NTPC IB Equity</t>
  </si>
  <si>
    <t>INE733E01010</t>
  </si>
  <si>
    <t>NTPC LTD</t>
  </si>
  <si>
    <t>AXSB IB Equity</t>
  </si>
  <si>
    <t>INE238A01034</t>
  </si>
  <si>
    <t>AXIS BANK LTD</t>
  </si>
  <si>
    <t>DMART IB Equity</t>
  </si>
  <si>
    <t>INE192R01011</t>
  </si>
  <si>
    <t>AVENUE SUPERMARTS LTD</t>
  </si>
  <si>
    <t>ADANIGR IB Equity</t>
  </si>
  <si>
    <t>INE364U01010</t>
  </si>
  <si>
    <t>ADANI GREEN ENERGY LTD</t>
  </si>
  <si>
    <t>ADSEZ IB Equity</t>
  </si>
  <si>
    <t>INE742F01042</t>
  </si>
  <si>
    <t>ADANI PORTS AND SPECIAL ECON</t>
  </si>
  <si>
    <t>UTCEM IB Equity</t>
  </si>
  <si>
    <t>INE481G01011</t>
  </si>
  <si>
    <t>ULTRATECH CEMENT LTD</t>
  </si>
  <si>
    <t>APNT IB Equity</t>
  </si>
  <si>
    <t>INE021A01026</t>
  </si>
  <si>
    <t>ASIAN PAINTS LTD</t>
  </si>
  <si>
    <t>COAL IB Equity</t>
  </si>
  <si>
    <t>INE522F01014</t>
  </si>
  <si>
    <t>COAL INDIA LTD</t>
  </si>
  <si>
    <t>BJFIN IB Equity</t>
  </si>
  <si>
    <t>INE918I01026</t>
  </si>
  <si>
    <t>BAJAJ FINSERV LTD</t>
  </si>
  <si>
    <t>SIEM IB Equity</t>
  </si>
  <si>
    <t>INE003A01024</t>
  </si>
  <si>
    <t>SIEMENS LTD</t>
  </si>
  <si>
    <t>PWGR IB Equity</t>
  </si>
  <si>
    <t>INE752E01010</t>
  </si>
  <si>
    <t>POWER GRID CORP OF INDIA LTD</t>
  </si>
  <si>
    <t>BJAUT IB Equity</t>
  </si>
  <si>
    <t>INE917I01010</t>
  </si>
  <si>
    <t>BAJAJ AUTO LTD</t>
  </si>
  <si>
    <t>NEST IB Equity</t>
  </si>
  <si>
    <t>INE239A01024</t>
  </si>
  <si>
    <t>NESTLE INDIA LTD</t>
  </si>
  <si>
    <t>WPRO IB Equity</t>
  </si>
  <si>
    <t>INE075A01022</t>
  </si>
  <si>
    <t>WIPRO LTD</t>
  </si>
  <si>
    <t>IOCL IB Equity</t>
  </si>
  <si>
    <t>INE242A01010</t>
  </si>
  <si>
    <t>INDIAN OIL CORP LTD</t>
  </si>
  <si>
    <t>MM IB Equity</t>
  </si>
  <si>
    <t>INE101A01026</t>
  </si>
  <si>
    <t>MAHINDRA &amp; MAHINDRA LTD</t>
  </si>
  <si>
    <t>JIOFIN IB Equity</t>
  </si>
  <si>
    <t>INE758E01017</t>
  </si>
  <si>
    <t>JIO FINANCIAL SERVICES LTD</t>
  </si>
  <si>
    <t>HNAL IB Equity</t>
  </si>
  <si>
    <t>INE066F01020</t>
  </si>
  <si>
    <t>HINDUSTAN AERONAUTICS LTD</t>
  </si>
  <si>
    <t>DLFU IB Equity</t>
  </si>
  <si>
    <t>INE271C01023</t>
  </si>
  <si>
    <t>DLF LTD</t>
  </si>
  <si>
    <t>ADANI IB Equity</t>
  </si>
  <si>
    <t>INE814H01011</t>
  </si>
  <si>
    <t>ADANI POWER LTD</t>
  </si>
  <si>
    <t>JSTL IB Equity</t>
  </si>
  <si>
    <t>INE019A01038</t>
  </si>
  <si>
    <t>JSW STEEL LTD</t>
  </si>
  <si>
    <t>TATA IB Equity</t>
  </si>
  <si>
    <t>INE081A01020</t>
  </si>
  <si>
    <t>TATA STEEL LTD</t>
  </si>
  <si>
    <t>IRFC IB Equity</t>
  </si>
  <si>
    <t>INE053F01010</t>
  </si>
  <si>
    <t>INDIAN RAILWAY FINANCE CORP</t>
  </si>
  <si>
    <t>VBL IB Equity</t>
  </si>
  <si>
    <t>INE200M01039</t>
  </si>
  <si>
    <t>VARUN BEVERAGES LTD</t>
  </si>
  <si>
    <t>ZOMATO IB Equity</t>
  </si>
  <si>
    <t>INE758T01015</t>
  </si>
  <si>
    <t>ZOMATO LTD</t>
  </si>
  <si>
    <t>PIDI IB Equity</t>
  </si>
  <si>
    <t>INE318A01026</t>
  </si>
  <si>
    <t>PIDILITE INDUSTRIES LTD</t>
  </si>
  <si>
    <t>GRASIM IB Equity</t>
  </si>
  <si>
    <t>INE047A01021</t>
  </si>
  <si>
    <t>GRASIM INDUSTRIES LTD</t>
  </si>
  <si>
    <t>SBILIFE IB Equity</t>
  </si>
  <si>
    <t>INE123W01016</t>
  </si>
  <si>
    <t>SBI LIFE INSURANCE CO LTD</t>
  </si>
  <si>
    <t>BHE IB Equity</t>
  </si>
  <si>
    <t>INE263A01024</t>
  </si>
  <si>
    <t>BHARAT ELECTRONICS LTD</t>
  </si>
  <si>
    <t>LTIM IB Equity</t>
  </si>
  <si>
    <t>INE214T01019</t>
  </si>
  <si>
    <t>LTIMINDTREE LTD</t>
  </si>
  <si>
    <t>TRENT IB Equity</t>
  </si>
  <si>
    <t>INE849A01020</t>
  </si>
  <si>
    <t>TRENT LTD</t>
  </si>
  <si>
    <t>PNB IB Equity</t>
  </si>
  <si>
    <t>INE160A01022</t>
  </si>
  <si>
    <t>PUNJAB NATIONAL BANK</t>
  </si>
  <si>
    <t>INDIGO IB Equity</t>
  </si>
  <si>
    <t>INE646L01027</t>
  </si>
  <si>
    <t>INTERGLOBE AVIATION LTD</t>
  </si>
  <si>
    <t>BOB IB Equity</t>
  </si>
  <si>
    <t>INE028A01039</t>
  </si>
  <si>
    <t>BANK OF BARODA</t>
  </si>
  <si>
    <t>HDFCLIFE IB Equity</t>
  </si>
  <si>
    <t>INE795G01014</t>
  </si>
  <si>
    <t>HDFC LIFE INSURANCE CO LTD</t>
  </si>
  <si>
    <t>ACEM IB Equity</t>
  </si>
  <si>
    <t>INE079A01024</t>
  </si>
  <si>
    <t>AMBUJA CEMENTS LTD</t>
  </si>
  <si>
    <t>POWF IB Equity</t>
  </si>
  <si>
    <t>INE134E01011</t>
  </si>
  <si>
    <t>POWER FINANCE CORPORATION</t>
  </si>
  <si>
    <t>BPCL IB Equity</t>
  </si>
  <si>
    <t>INE029A01011</t>
  </si>
  <si>
    <t>BHARAT PETROLEUM CORP LTD</t>
  </si>
  <si>
    <t>GCPL IB Equity</t>
  </si>
  <si>
    <t>INE102D01028</t>
  </si>
  <si>
    <t>GODREJ CONSUMER PRODUCTS LTD</t>
  </si>
  <si>
    <t>TPWR IB Equity</t>
  </si>
  <si>
    <t>INE245A01021</t>
  </si>
  <si>
    <t>TATA POWER CO LTD</t>
  </si>
  <si>
    <t>HNDL IB Equity</t>
  </si>
  <si>
    <t>INE038A01020</t>
  </si>
  <si>
    <t>HINDALCO INDUSTRIES LTD</t>
  </si>
  <si>
    <t>HZ IB Equity</t>
  </si>
  <si>
    <t>INE267A01025</t>
  </si>
  <si>
    <t>HINDUSTAN ZINC LTD</t>
  </si>
  <si>
    <t>TECHM IB Equity</t>
  </si>
  <si>
    <t>INE669C01036</t>
  </si>
  <si>
    <t>TECH MAHINDRA LTD</t>
  </si>
  <si>
    <t>IIB IB Equity</t>
  </si>
  <si>
    <t>INE095A01012</t>
  </si>
  <si>
    <t>INDUSIND BANK LTD</t>
  </si>
  <si>
    <t>CIPLA IB Equity</t>
  </si>
  <si>
    <t>INE059A01026</t>
  </si>
  <si>
    <t>CIPLA LTD</t>
  </si>
  <si>
    <t>GAIL IB Equity</t>
  </si>
  <si>
    <t>INE129A01019</t>
  </si>
  <si>
    <t>GAIL INDIA LTD</t>
  </si>
  <si>
    <t>RECL IB Equity</t>
  </si>
  <si>
    <t>INE020B01018</t>
  </si>
  <si>
    <t>REC LTD</t>
  </si>
  <si>
    <t>BRIT IB Equity</t>
  </si>
  <si>
    <t>INE216A01030</t>
  </si>
  <si>
    <t>BRITANNIA INDUSTRIES LTD</t>
  </si>
  <si>
    <t>UNBK IB Equity</t>
  </si>
  <si>
    <t>INE692A01016</t>
  </si>
  <si>
    <t>UNION BANK OF INDIA</t>
  </si>
  <si>
    <t>ADANIENS IB Equity</t>
  </si>
  <si>
    <t>INE931S01010</t>
  </si>
  <si>
    <t>ADANI ENERGY SOLUTIONS LTD</t>
  </si>
  <si>
    <t>IOB IB Equity</t>
  </si>
  <si>
    <t>INE565A01014</t>
  </si>
  <si>
    <t>INDIAN OVERSEAS BANK</t>
  </si>
  <si>
    <t>LODHA IB Equity</t>
  </si>
  <si>
    <t>INE670K01029</t>
  </si>
  <si>
    <t>MACROTECH DEVELOPERS LTD</t>
  </si>
  <si>
    <t>EIM IB Equity</t>
  </si>
  <si>
    <t>INE066A01021</t>
  </si>
  <si>
    <t>EICHER MOTORS LTD</t>
  </si>
  <si>
    <t>CBK IB Equity</t>
  </si>
  <si>
    <t>INE476A01022</t>
  </si>
  <si>
    <t>CANARA BANK</t>
  </si>
  <si>
    <t>TATACONS IB Equity</t>
  </si>
  <si>
    <t>INE192A01025</t>
  </si>
  <si>
    <t>TATA CONSUMER PRODUCTS LTD</t>
  </si>
  <si>
    <t>DRRD IB Equity</t>
  </si>
  <si>
    <t>INE089A01031</t>
  </si>
  <si>
    <t>DR. REDDY'S LABORATORIES</t>
  </si>
  <si>
    <t>TVSL IB Equity</t>
  </si>
  <si>
    <t>INE494B01023</t>
  </si>
  <si>
    <t>TVS MOTOR CO LTD</t>
  </si>
  <si>
    <t>ATGL IB Equity</t>
  </si>
  <si>
    <t>INE399L01023</t>
  </si>
  <si>
    <t>ADANI TOTAL GAS LTD</t>
  </si>
  <si>
    <t>ZYDUSLIF IB Equity</t>
  </si>
  <si>
    <t>INE010B01027</t>
  </si>
  <si>
    <t>ZYDUS LIFESCIENCES LTD</t>
  </si>
  <si>
    <t>VEDL IB Equity</t>
  </si>
  <si>
    <t>INE205A01025</t>
  </si>
  <si>
    <t>VEDANTA LTD</t>
  </si>
  <si>
    <t>ABB IB Equity</t>
  </si>
  <si>
    <t>INE117A01022</t>
  </si>
  <si>
    <t>ABB INDIA LTD</t>
  </si>
  <si>
    <t>CIFC IB Equity</t>
  </si>
  <si>
    <t>INE121A01024</t>
  </si>
  <si>
    <t>CHOLAMANDALAM INVESTMENT AND</t>
  </si>
  <si>
    <t>HAVL IB Equity</t>
  </si>
  <si>
    <t>INE176B01034</t>
  </si>
  <si>
    <t>HAVELLS INDIA LTD</t>
  </si>
  <si>
    <t>HMCL IB Equity</t>
  </si>
  <si>
    <t>INE158A01026</t>
  </si>
  <si>
    <t>HERO MOTOCORP LTD</t>
  </si>
  <si>
    <t>SRCM IB Equity</t>
  </si>
  <si>
    <t>INE070A01015</t>
  </si>
  <si>
    <t>SHREE CEMENT LTD</t>
  </si>
  <si>
    <t>DABUR IB Equity</t>
  </si>
  <si>
    <t>INE016A01026</t>
  </si>
  <si>
    <t>DABUR INDIA LTD</t>
  </si>
  <si>
    <t>BJHI IB Equity</t>
  </si>
  <si>
    <t>INE118A01012</t>
  </si>
  <si>
    <t>BAJAJ HOLDINGS AND INVESTMEN</t>
  </si>
  <si>
    <t>MANKIND IB Equity</t>
  </si>
  <si>
    <t>INE634S01028</t>
  </si>
  <si>
    <t>MANKIND PHARMA LTD</t>
  </si>
  <si>
    <t>APHS IB Equity</t>
  </si>
  <si>
    <t>INE437A01024</t>
  </si>
  <si>
    <t>APOLLO HOSPITALS ENTERPRISE</t>
  </si>
  <si>
    <t>DIVI IB Equity</t>
  </si>
  <si>
    <t>INE361B01024</t>
  </si>
  <si>
    <t>DIVI'S LABORATORIES LTD</t>
  </si>
  <si>
    <t>NHPC IB Equity</t>
  </si>
  <si>
    <t>INE848E01016</t>
  </si>
  <si>
    <t>NHPC LTD</t>
  </si>
  <si>
    <t>SHFL IB Equity</t>
  </si>
  <si>
    <t>INE721A01047</t>
  </si>
  <si>
    <t>SHRIRAM FINANCE LTD</t>
  </si>
  <si>
    <t>BOS IB Equity</t>
  </si>
  <si>
    <t>INE323A01026</t>
  </si>
  <si>
    <t>BOSCH LTD</t>
  </si>
  <si>
    <t>TRP IB Equity</t>
  </si>
  <si>
    <t>INE685A01028</t>
  </si>
  <si>
    <t>TORRENT PHARMACEUTICALS LTD</t>
  </si>
  <si>
    <t>IPRU IB Equity</t>
  </si>
  <si>
    <t>INE726G01019</t>
  </si>
  <si>
    <t>ICICI PRUDENTIAL LIFE INSURA</t>
  </si>
  <si>
    <t>IDBI IB Equity</t>
  </si>
  <si>
    <t>INE008A01015</t>
  </si>
  <si>
    <t>IDBI BANK LTD</t>
  </si>
  <si>
    <t>JSW IB Equity</t>
  </si>
  <si>
    <t>INE121E01018</t>
  </si>
  <si>
    <t>JSW ENERGY LTD</t>
  </si>
  <si>
    <t>BHEL IB Equity</t>
  </si>
  <si>
    <t>INE257A01026</t>
  </si>
  <si>
    <t>BHARAT HEAVY ELECTRICALS</t>
  </si>
  <si>
    <t>JSP IB Equity</t>
  </si>
  <si>
    <t>INE749A01030</t>
  </si>
  <si>
    <t>JINDAL STEEL &amp; POWER LTD</t>
  </si>
  <si>
    <t>IH IB Equity</t>
  </si>
  <si>
    <t>INE053A01029</t>
  </si>
  <si>
    <t>INDIAN HOTELS CO LTD</t>
  </si>
  <si>
    <t>KKC IB Equity</t>
  </si>
  <si>
    <t>INE298A01020</t>
  </si>
  <si>
    <t>CUMMINS INDIA LTD</t>
  </si>
  <si>
    <t>ICICIGI IB Equity</t>
  </si>
  <si>
    <t>INE765G01017</t>
  </si>
  <si>
    <t>ICICI LOMBARD GENERAL INSURA</t>
  </si>
  <si>
    <t>CGPOWER IB Equity</t>
  </si>
  <si>
    <t>INE067A01029</t>
  </si>
  <si>
    <t>CG POWER AND INDUSTRIAL SOLU</t>
  </si>
  <si>
    <t>UNITDSPR IB Equity</t>
  </si>
  <si>
    <t>INE854D01024</t>
  </si>
  <si>
    <t>UNITED SPIRITS LTD</t>
  </si>
  <si>
    <t>HDFCAMC IB Equity</t>
  </si>
  <si>
    <t>INE127D01025</t>
  </si>
  <si>
    <t>HDFC ASSET MANAGEMENT CO LTD</t>
  </si>
  <si>
    <t>MAXHEALT IB Equity</t>
  </si>
  <si>
    <t>INE027H01010</t>
  </si>
  <si>
    <t>MAX HEALTHCARE INSTITUTE LTD</t>
  </si>
  <si>
    <t>SOIL IB Equity</t>
  </si>
  <si>
    <t>INE343H01029</t>
  </si>
  <si>
    <t>SOLAR INDUSTRIES INDIA LTD</t>
  </si>
  <si>
    <t>MOTHERSO IB Equity</t>
  </si>
  <si>
    <t>INE775A01035</t>
  </si>
  <si>
    <t>SAMVARDHANA MOTHERSON INTERN</t>
  </si>
  <si>
    <t>INDUSTOW IB Equity</t>
  </si>
  <si>
    <t>INE121J01017</t>
  </si>
  <si>
    <t>INDUS TOWERS LTD</t>
  </si>
  <si>
    <t>POLYCAB IB Equity</t>
  </si>
  <si>
    <t>INE455K01017</t>
  </si>
  <si>
    <t>POLYCAB INDIA LTD</t>
  </si>
  <si>
    <t>OFSS IB Equity</t>
  </si>
  <si>
    <t>INE881D01027</t>
  </si>
  <si>
    <t>ORACLE FINANCIAL SERVICES</t>
  </si>
  <si>
    <t>SRF IB Equity</t>
  </si>
  <si>
    <t>INE647A01010</t>
  </si>
  <si>
    <t>SRF LTD</t>
  </si>
  <si>
    <t>IRCTC IB Equity</t>
  </si>
  <si>
    <t>INE335Y01020</t>
  </si>
  <si>
    <t>INDIAN RAILWAY CATERING &amp; TO</t>
  </si>
  <si>
    <t>CLGT IB Equity</t>
  </si>
  <si>
    <t>INE259A01022</t>
  </si>
  <si>
    <t>COLGATE PALMOLIVE (INDIA)</t>
  </si>
  <si>
    <t>LPC IB Equity</t>
  </si>
  <si>
    <t>INE326A01037</t>
  </si>
  <si>
    <t>LUPIN LTD</t>
  </si>
  <si>
    <t>INFOE IB Equity</t>
  </si>
  <si>
    <t>INE663F01024</t>
  </si>
  <si>
    <t>INFO EDGE INDIA LTD</t>
  </si>
  <si>
    <t>TIINDIA IB Equity</t>
  </si>
  <si>
    <t>INE974X01010</t>
  </si>
  <si>
    <t>TUBE INVESTMENTS OF INDIA LT</t>
  </si>
  <si>
    <t>MTCL IB Equity</t>
  </si>
  <si>
    <t>INE018I01017</t>
  </si>
  <si>
    <t>MINDTREE LTD</t>
  </si>
  <si>
    <t>INBK IB Equity</t>
  </si>
  <si>
    <t>INE562A01011</t>
  </si>
  <si>
    <t>INDIAN BANK</t>
  </si>
  <si>
    <t>HPCL IB Equity</t>
  </si>
  <si>
    <t>INE094A01015</t>
  </si>
  <si>
    <t>HINDUSTAN PETROLEUM CORP</t>
  </si>
  <si>
    <t>BRGR IB Equity</t>
  </si>
  <si>
    <t>INE463A01038</t>
  </si>
  <si>
    <t>BERGER PAINTS INDIA LTD</t>
  </si>
  <si>
    <t>YES IB Equity</t>
  </si>
  <si>
    <t>INE528G01035</t>
  </si>
  <si>
    <t>YES BANK LTD</t>
  </si>
  <si>
    <t>IDEA IB Equity</t>
  </si>
  <si>
    <t>INE669E01016</t>
  </si>
  <si>
    <t>VODAFONE IDEA LTD</t>
  </si>
  <si>
    <t>TPW IB Equity</t>
  </si>
  <si>
    <t>INE813H01021</t>
  </si>
  <si>
    <t>TORRENT POWER LTD</t>
  </si>
  <si>
    <t>OINL IB Equity</t>
  </si>
  <si>
    <t>INE274J01014</t>
  </si>
  <si>
    <t>OIL INDIA LTD</t>
  </si>
  <si>
    <t>SBICARD IB Equity</t>
  </si>
  <si>
    <t>INE018E01016</t>
  </si>
  <si>
    <t>SBI CARDS &amp; PAYMENT SERVICES</t>
  </si>
  <si>
    <t>MRCO IB Equity</t>
  </si>
  <si>
    <t>INE196A01026</t>
  </si>
  <si>
    <t>MARICO LTD</t>
  </si>
  <si>
    <t>GPL IB Equity</t>
  </si>
  <si>
    <t>INE484J01027</t>
  </si>
  <si>
    <t>GODREJ PROPERTIES LTD</t>
  </si>
  <si>
    <t>ARBP IB Equity</t>
  </si>
  <si>
    <t>INE406A01037</t>
  </si>
  <si>
    <t>AUROBINDO PHARMA LTD</t>
  </si>
  <si>
    <t>UCO IB Equity</t>
  </si>
  <si>
    <t>INE691A01018</t>
  </si>
  <si>
    <t>UCO BANK</t>
  </si>
  <si>
    <t>BOI IB Equity</t>
  </si>
  <si>
    <t>INE084A01016</t>
  </si>
  <si>
    <t>BANK OF INDIA</t>
  </si>
  <si>
    <t>PSYS IB Equity</t>
  </si>
  <si>
    <t>INE262H01021</t>
  </si>
  <si>
    <t>PERSISTENT SYSTEMS LTD</t>
  </si>
  <si>
    <t>MUTH IB Equity</t>
  </si>
  <si>
    <t>INE414G01012</t>
  </si>
  <si>
    <t>MUTHOOT FINANCE LTD</t>
  </si>
  <si>
    <t>NMDC IB Equity</t>
  </si>
  <si>
    <t>INE584A01023</t>
  </si>
  <si>
    <t>NMDC LTD</t>
  </si>
  <si>
    <t>ALKEM IB Equity</t>
  </si>
  <si>
    <t>INE540L01014</t>
  </si>
  <si>
    <t>ALKEM LABORATORIES LTD</t>
  </si>
  <si>
    <t>PI IB Equity</t>
  </si>
  <si>
    <t>INE603J01030</t>
  </si>
  <si>
    <t>PI INDUSTRIES LTD</t>
  </si>
  <si>
    <t>LTTS IB Equity</t>
  </si>
  <si>
    <t>INE010V01017</t>
  </si>
  <si>
    <t>L&amp;T TECHNOLOGY SERVICES LTD</t>
  </si>
  <si>
    <t>GICRE IB Equity</t>
  </si>
  <si>
    <t>INE481Y01014</t>
  </si>
  <si>
    <t>GENERAL INS CORP OF INDIA</t>
  </si>
  <si>
    <t>TCOM IB Equity</t>
  </si>
  <si>
    <t>INE151A01013</t>
  </si>
  <si>
    <t>TATA COMMUNICATIONS LTD</t>
  </si>
  <si>
    <t>BOOT IB Equity</t>
  </si>
  <si>
    <t>INE358A01014</t>
  </si>
  <si>
    <t>ABBOTT INDIA LTD</t>
  </si>
  <si>
    <t>JDSL IB Equity</t>
  </si>
  <si>
    <t>INE220G01021</t>
  </si>
  <si>
    <t>JINDAL STAINLESS LTD</t>
  </si>
  <si>
    <t>MRF IB Equity</t>
  </si>
  <si>
    <t>INE883A01011</t>
  </si>
  <si>
    <t>MRF LTD</t>
  </si>
  <si>
    <t>SAIL IB Equity</t>
  </si>
  <si>
    <t>INE114A01011</t>
  </si>
  <si>
    <t>STEEL AUTHORITY OF INDIA</t>
  </si>
  <si>
    <t>SUEL IB Equity</t>
  </si>
  <si>
    <t>INE040H01021</t>
  </si>
  <si>
    <t>SUZLON ENERGY LTD</t>
  </si>
  <si>
    <t>LIIL IB Equity</t>
  </si>
  <si>
    <t>INE473A01011</t>
  </si>
  <si>
    <t>LINDE INDIA LTD</t>
  </si>
  <si>
    <t>PG IB Equity</t>
  </si>
  <si>
    <t>INE179A01014</t>
  </si>
  <si>
    <t>PROCTER &amp; GAMBLE HYGIENE</t>
  </si>
  <si>
    <t>CCRI IB Equity</t>
  </si>
  <si>
    <t>INE111A01025</t>
  </si>
  <si>
    <t>CONTAINER CORP OF INDIA LTD</t>
  </si>
  <si>
    <t>SI IB Equity</t>
  </si>
  <si>
    <t>INE195A01028</t>
  </si>
  <si>
    <t>SUPREME INDUSTRIES LTD</t>
  </si>
  <si>
    <t>OBER IB Equity</t>
  </si>
  <si>
    <t>INE093I01010</t>
  </si>
  <si>
    <t>OBEROI REALTY LTD</t>
  </si>
  <si>
    <t>ASTRA IB Equity</t>
  </si>
  <si>
    <t>INE006I01046</t>
  </si>
  <si>
    <t>ASTRAL LTD</t>
  </si>
  <si>
    <t>IDFCFB IB Equity</t>
  </si>
  <si>
    <t>INE092T01019</t>
  </si>
  <si>
    <t>IDFC FIRST BANK LTD</t>
  </si>
  <si>
    <t>RVNL IB Equity</t>
  </si>
  <si>
    <t>INE415G01027</t>
  </si>
  <si>
    <t>RAIL VIKAS NIGAM LTD</t>
  </si>
  <si>
    <t>BHFC IB Equity</t>
  </si>
  <si>
    <t>INE465A01025</t>
  </si>
  <si>
    <t>BHARAT FORGE LTD</t>
  </si>
  <si>
    <t>CBOI IB Equity</t>
  </si>
  <si>
    <t>INE483A01010</t>
  </si>
  <si>
    <t>CENTRAL BANK OF INDIA</t>
  </si>
  <si>
    <t>POLICYBZ IB Equity</t>
  </si>
  <si>
    <t>INE417T01026</t>
  </si>
  <si>
    <t>PB FINTECH LTD</t>
  </si>
  <si>
    <t>JSWINFRA IB Equity</t>
  </si>
  <si>
    <t>INE880J01026</t>
  </si>
  <si>
    <t>JSW INFRASTRUCTURE LTD</t>
  </si>
  <si>
    <t>AL IB Equity</t>
  </si>
  <si>
    <t>INE208A01029</t>
  </si>
  <si>
    <t>ASHOK LEYLAND LTD</t>
  </si>
  <si>
    <t>SCHFL IB Equity</t>
  </si>
  <si>
    <t>INE513A01022</t>
  </si>
  <si>
    <t>SCHAEFFLER INDIA LTD</t>
  </si>
  <si>
    <t>TMX IB Equity</t>
  </si>
  <si>
    <t>INE152A01029</t>
  </si>
  <si>
    <t>THERMAX LTD</t>
  </si>
  <si>
    <t>PHNX IB Equity</t>
  </si>
  <si>
    <t>INE211B01039</t>
  </si>
  <si>
    <t>PHOENIX MILLS LTD</t>
  </si>
  <si>
    <t>GMRAIRPO IB Equity</t>
  </si>
  <si>
    <t>INE776C01039</t>
  </si>
  <si>
    <t>GMR AIRPORTS LTD</t>
  </si>
  <si>
    <t>TELX IB Equity</t>
  </si>
  <si>
    <t>INE670A01012</t>
  </si>
  <si>
    <t>TATA ELXSI LTD</t>
  </si>
  <si>
    <t>PATANJAL IB Equity</t>
  </si>
  <si>
    <t>INE619A01035</t>
  </si>
  <si>
    <t>PATANJALI FOODS LTD</t>
  </si>
  <si>
    <t>SJVN IB Equity</t>
  </si>
  <si>
    <t>INE002L01015</t>
  </si>
  <si>
    <t>SJVN LTD</t>
  </si>
  <si>
    <t>PEPL IB Equity</t>
  </si>
  <si>
    <t>INE811K01011</t>
  </si>
  <si>
    <t>PRESTIGE ESTATES PROJECTS</t>
  </si>
  <si>
    <t>ACC IB Equity</t>
  </si>
  <si>
    <t>INE012A01025</t>
  </si>
  <si>
    <t>ACC LTD</t>
  </si>
  <si>
    <t>NYKAA IB Equity</t>
  </si>
  <si>
    <t>INE388Y01029</t>
  </si>
  <si>
    <t>FSN E-COMMERCE VENTURES LTD</t>
  </si>
  <si>
    <t>SUF IB Equity</t>
  </si>
  <si>
    <t>INE660A01013</t>
  </si>
  <si>
    <t>SUNDARAM FINANCE LTD</t>
  </si>
  <si>
    <t>UBBL IB Equity</t>
  </si>
  <si>
    <t>INE686F01025</t>
  </si>
  <si>
    <t>UNITED BREWERIES LTD</t>
  </si>
  <si>
    <t>ABCAP IB Equity</t>
  </si>
  <si>
    <t>INE674K01013</t>
  </si>
  <si>
    <t>ADITYA BIRLA CAPITAL LTD</t>
  </si>
  <si>
    <t>MPHL IB Equity</t>
  </si>
  <si>
    <t>INE356A01018</t>
  </si>
  <si>
    <t>MPHASIS LTD</t>
  </si>
  <si>
    <t>BIL IB Equity</t>
  </si>
  <si>
    <t>INE787D01026</t>
  </si>
  <si>
    <t>BALKRISHNA INDUSTRIES LTD</t>
  </si>
  <si>
    <t>DIXON IB Equity</t>
  </si>
  <si>
    <t>INE935N01020</t>
  </si>
  <si>
    <t>DIXON TECHNOLOGIES INDIA LTD</t>
  </si>
  <si>
    <t>BOMH IB Equity</t>
  </si>
  <si>
    <t>INE457A01014</t>
  </si>
  <si>
    <t>BANK OF MAHARASHTRA</t>
  </si>
  <si>
    <t>KALYANKJ IB Equity</t>
  </si>
  <si>
    <t>INE303R01014</t>
  </si>
  <si>
    <t>KALYAN JEWELLERS INDIA LTD</t>
  </si>
  <si>
    <t>AWLTD IB Equity</t>
  </si>
  <si>
    <t>INE699H01024</t>
  </si>
  <si>
    <t>ADANI WILMAR LTD</t>
  </si>
  <si>
    <t>APAT IB Equity</t>
  </si>
  <si>
    <t>INE702C01027</t>
  </si>
  <si>
    <t>APL APOLLO TUBES LTD</t>
  </si>
  <si>
    <t>TATATECH IB Equity</t>
  </si>
  <si>
    <t>INE142M01025</t>
  </si>
  <si>
    <t>TATA TECHNOLOGIES CO</t>
  </si>
  <si>
    <t>SONACOMS IB Equity</t>
  </si>
  <si>
    <t>INE073K01018</t>
  </si>
  <si>
    <t>SONA BLW PRECISION FORGINGS</t>
  </si>
  <si>
    <t>FCT IB Equity</t>
  </si>
  <si>
    <t>INE188A01015</t>
  </si>
  <si>
    <t>FERTILISERS &amp; CHEM TRAVANCR</t>
  </si>
  <si>
    <t>PJSB IB Equity</t>
  </si>
  <si>
    <t>INE608A01012</t>
  </si>
  <si>
    <t>PUNJAB &amp; SIND BANK</t>
  </si>
  <si>
    <t>KPITTECH IB Equity</t>
  </si>
  <si>
    <t>INE04I401011</t>
  </si>
  <si>
    <t>KPIT TECHNOLOGIES LTD</t>
  </si>
  <si>
    <t>PLNG IB Equity</t>
  </si>
  <si>
    <t>INE347G01014</t>
  </si>
  <si>
    <t>PETRONET LNG LTD</t>
  </si>
  <si>
    <t>LTF IB Equity</t>
  </si>
  <si>
    <t>INE498L01015</t>
  </si>
  <si>
    <t>L&amp;T FINANCE LTD</t>
  </si>
  <si>
    <t>UNOMINDA IB Equity</t>
  </si>
  <si>
    <t>INE405E01023</t>
  </si>
  <si>
    <t>UNO MINDA LTD</t>
  </si>
  <si>
    <t>PAG IB Equity</t>
  </si>
  <si>
    <t>INE761H01022</t>
  </si>
  <si>
    <t>PAGE INDUSTRIES LTD</t>
  </si>
  <si>
    <t>MRPL IB Equity</t>
  </si>
  <si>
    <t>INE103A01014</t>
  </si>
  <si>
    <t>MANGALORE REFINERY &amp; PETRO</t>
  </si>
  <si>
    <t>AUBANK IB Equity</t>
  </si>
  <si>
    <t>INE949L01017</t>
  </si>
  <si>
    <t>AU SMALL FINANCE BANK LTD</t>
  </si>
  <si>
    <t>MAZDOCKS IB Equity</t>
  </si>
  <si>
    <t>INE249Z01020</t>
  </si>
  <si>
    <t>MAZAGON DOCK SHIPBUILDERS LT</t>
  </si>
  <si>
    <t>NIACL IB Equity</t>
  </si>
  <si>
    <t>INE470Y01017</t>
  </si>
  <si>
    <t>NEW INDIA ASSURANCE CO LTD/T</t>
  </si>
  <si>
    <t>HUDCO IB Equity</t>
  </si>
  <si>
    <t>INE031A01017</t>
  </si>
  <si>
    <t>HOUSING &amp; URBAN DEV CORP LTD</t>
  </si>
  <si>
    <t>GUJGA IB Equity</t>
  </si>
  <si>
    <t>INE844O01030</t>
  </si>
  <si>
    <t>GUJARAT GAS LTD</t>
  </si>
  <si>
    <t>AIAE IB Equity</t>
  </si>
  <si>
    <t>INE212H01026</t>
  </si>
  <si>
    <t>AIA ENGINEERING LTD</t>
  </si>
  <si>
    <t>DALBHARA IB Equity</t>
  </si>
  <si>
    <t>INE00R701025</t>
  </si>
  <si>
    <t>DALMIA BHARAT LTD</t>
  </si>
  <si>
    <t>FB IB Equity</t>
  </si>
  <si>
    <t>INE171A01029</t>
  </si>
  <si>
    <t>FEDERAL BANK LTD</t>
  </si>
  <si>
    <t>IREDA IB Equity</t>
  </si>
  <si>
    <t>INE202E01016</t>
  </si>
  <si>
    <t>INDIAN RENEWABLE ENERGY DEVE</t>
  </si>
  <si>
    <t>VOLT IB Equity</t>
  </si>
  <si>
    <t>INE226A01021</t>
  </si>
  <si>
    <t>VOLTAS LTD</t>
  </si>
  <si>
    <t>POONAWAL IB Equity</t>
  </si>
  <si>
    <t>INE511C01022</t>
  </si>
  <si>
    <t>POONAWALLA FINCORP LTD</t>
  </si>
  <si>
    <t>MEDANTA IB Equity</t>
  </si>
  <si>
    <t>INE474Q01031</t>
  </si>
  <si>
    <t>GLOBAL HEALTH LTD/INDIA</t>
  </si>
  <si>
    <t>IRB IB Equity</t>
  </si>
  <si>
    <t>INE821I01022</t>
  </si>
  <si>
    <t>IRB INFRASTRUCTURE DEVELOPER</t>
  </si>
  <si>
    <t>3M IB Equity</t>
  </si>
  <si>
    <t>INE470A01017</t>
  </si>
  <si>
    <t>3M INDIA LTD</t>
  </si>
  <si>
    <t>EMBASSY IB Equity</t>
  </si>
  <si>
    <t>INE041025011</t>
  </si>
  <si>
    <t>EMBASSY OFFICE PARKS REIT</t>
  </si>
  <si>
    <t>MAXF IB Equity</t>
  </si>
  <si>
    <t>INE180A01020</t>
  </si>
  <si>
    <t>MAX FINANCIAL SERVICES LTD</t>
  </si>
  <si>
    <t>MMFS IB Equity</t>
  </si>
  <si>
    <t>INE774D01024</t>
  </si>
  <si>
    <t>MAHINDRA &amp; MAHINDRA FIN SECS</t>
  </si>
  <si>
    <t>UPLL IB Equity</t>
  </si>
  <si>
    <t>INE628A01036</t>
  </si>
  <si>
    <t>UPL LTD</t>
  </si>
  <si>
    <t>BSE IB Equity</t>
  </si>
  <si>
    <t>INE118H01025</t>
  </si>
  <si>
    <t>BSE LTD</t>
  </si>
  <si>
    <t>FLUOROCH IB Equity</t>
  </si>
  <si>
    <t>INE09N301011</t>
  </si>
  <si>
    <t>GUJARAT FLUOROCHEMICALS LTD</t>
  </si>
  <si>
    <t>HWA IB Equity</t>
  </si>
  <si>
    <t>INE671A01010</t>
  </si>
  <si>
    <t>HONEYWELL AUTOMATION INDIA</t>
  </si>
  <si>
    <t>COFORGE IB Equity</t>
  </si>
  <si>
    <t>INE591G01017</t>
  </si>
  <si>
    <t>COFORGE LIMITED</t>
  </si>
  <si>
    <t>LICHF IB Equity</t>
  </si>
  <si>
    <t>INE115A01026</t>
  </si>
  <si>
    <t>LIC HOUSING FINANCE LTD</t>
  </si>
  <si>
    <t>GLXO IB Equity</t>
  </si>
  <si>
    <t>INE159A01016</t>
  </si>
  <si>
    <t>GLAXOSMITHKLINE PHARMACEUTIC</t>
  </si>
  <si>
    <t>DELHIVER IB Equity</t>
  </si>
  <si>
    <t>INE148O01028</t>
  </si>
  <si>
    <t>DELHIVERY LTD</t>
  </si>
  <si>
    <t>CUPD IB Equity</t>
  </si>
  <si>
    <t>INE509F01029</t>
  </si>
  <si>
    <t>CUPID LTD</t>
  </si>
  <si>
    <t>BDL IB Equity</t>
  </si>
  <si>
    <t>INE171Z01026</t>
  </si>
  <si>
    <t>BHARAT DYNAMICS LTD</t>
  </si>
  <si>
    <t>STARHEAL IB Equity</t>
  </si>
  <si>
    <t>INE575P01011</t>
  </si>
  <si>
    <t>STAR HEALTH &amp; ALLIED INSURAN</t>
  </si>
  <si>
    <t>CRISIL IB Equity</t>
  </si>
  <si>
    <t>INE007A01025</t>
  </si>
  <si>
    <t>CRISIL LTD</t>
  </si>
  <si>
    <t>BIOS IB Equity</t>
  </si>
  <si>
    <t>INE376G01013</t>
  </si>
  <si>
    <t>BIOCON LTD</t>
  </si>
  <si>
    <t>FORH IB Equity</t>
  </si>
  <si>
    <t>INE061F01013</t>
  </si>
  <si>
    <t>FORTIS HEALTHCARE LTD</t>
  </si>
  <si>
    <t>CRIN IB Equity</t>
  </si>
  <si>
    <t>INE169A01031</t>
  </si>
  <si>
    <t>COROMANDEL INTERNATIONAL LTD</t>
  </si>
  <si>
    <t>NLC IB Equity</t>
  </si>
  <si>
    <t>INE589A01014</t>
  </si>
  <si>
    <t>NLC INDIA LTD</t>
  </si>
  <si>
    <t>TATAINVE IB Equity</t>
  </si>
  <si>
    <t>INE672A01018</t>
  </si>
  <si>
    <t>TATA INVESTMENT CORP LTD</t>
  </si>
  <si>
    <t>STLT IB Equity</t>
  </si>
  <si>
    <t>INE268A01049</t>
  </si>
  <si>
    <t>STERLITE INDUSTRIES INDIA LT</t>
  </si>
  <si>
    <t>JKCE IB Equity</t>
  </si>
  <si>
    <t>INE823G01014</t>
  </si>
  <si>
    <t>JK CEMENT LTD</t>
  </si>
  <si>
    <t>IPCA IB Equity</t>
  </si>
  <si>
    <t>INE571A01038</t>
  </si>
  <si>
    <t>IPCA LABORATORIES LTD</t>
  </si>
  <si>
    <t>METROBRA IB Equity</t>
  </si>
  <si>
    <t>INE317I01021</t>
  </si>
  <si>
    <t>METRO BRANDS LTD</t>
  </si>
  <si>
    <t>KEII IB Equity</t>
  </si>
  <si>
    <t>INE878B01027</t>
  </si>
  <si>
    <t>KEI INDUSTRIES LTD</t>
  </si>
  <si>
    <t>ESCORTS IB Equity</t>
  </si>
  <si>
    <t>INE042A01014</t>
  </si>
  <si>
    <t>ESCORTS KUBOTA LTD</t>
  </si>
  <si>
    <t>LLOYDSME IB Equity</t>
  </si>
  <si>
    <t>INE281B01032</t>
  </si>
  <si>
    <t>LLOYDS METALS &amp; ENERGY LTD</t>
  </si>
  <si>
    <t>GLAND IB Equity</t>
  </si>
  <si>
    <t>INE068V01023</t>
  </si>
  <si>
    <t>GLAND PHARMA LTD</t>
  </si>
  <si>
    <t>SKB IB Equity</t>
  </si>
  <si>
    <t>INE264A01014</t>
  </si>
  <si>
    <t>GLAXOSMITHKLINE CONSUMER HEA</t>
  </si>
  <si>
    <t>IGL IB Equity</t>
  </si>
  <si>
    <t>INE203G01027</t>
  </si>
  <si>
    <t>INDRAPRASTHA GAS LTD</t>
  </si>
  <si>
    <t>NAM IB Equity</t>
  </si>
  <si>
    <t>INE298J01013</t>
  </si>
  <si>
    <t>NIPPON LIFE INDIA ASSET MANA</t>
  </si>
  <si>
    <t>APTY IB Equity</t>
  </si>
  <si>
    <t>INE438A01022</t>
  </si>
  <si>
    <t>APOLLO TYRES LTD</t>
  </si>
  <si>
    <t>JUBI IB Equity</t>
  </si>
  <si>
    <t>INE797F01020</t>
  </si>
  <si>
    <t>JUBILANT FOODWORKS LTD</t>
  </si>
  <si>
    <t>POWERIND IB Equity</t>
  </si>
  <si>
    <t>INE07Y701011</t>
  </si>
  <si>
    <t>HITACHI ENERGY INDIA LTD</t>
  </si>
  <si>
    <t>MSUMI IB Equity</t>
  </si>
  <si>
    <t>INE0FS801015</t>
  </si>
  <si>
    <t>MOTHERSON SUMI WIRING INDIA</t>
  </si>
  <si>
    <t>BANDHAN IB Equity</t>
  </si>
  <si>
    <t>INE545U01014</t>
  </si>
  <si>
    <t>BANDHAN BANK LTD</t>
  </si>
  <si>
    <t>DN IB Equity</t>
  </si>
  <si>
    <t>INE288B01029</t>
  </si>
  <si>
    <t>DEEPAK NITRITE LTD</t>
  </si>
  <si>
    <t>CAIR IB Equity</t>
  </si>
  <si>
    <t>INE910H01017</t>
  </si>
  <si>
    <t>CAIRN INDIA LTD</t>
  </si>
  <si>
    <t>ZCVCS IB Equity</t>
  </si>
  <si>
    <t>INE342J01019</t>
  </si>
  <si>
    <t>ZF COMMERCIAL VEHICLE CONTRO</t>
  </si>
  <si>
    <t>KPR IB Equity</t>
  </si>
  <si>
    <t>INE930H01031</t>
  </si>
  <si>
    <t>KPR MILL LTD</t>
  </si>
  <si>
    <t>SYNG IB Equity</t>
  </si>
  <si>
    <t>INE398R01022</t>
  </si>
  <si>
    <t>SYNGENE INTERNATIONAL LTD</t>
  </si>
  <si>
    <t>AJP IB Equity</t>
  </si>
  <si>
    <t>INE031B01049</t>
  </si>
  <si>
    <t>AJANTA PHARMA LTD</t>
  </si>
  <si>
    <t>EIH IB Equity</t>
  </si>
  <si>
    <t>INE230A01023</t>
  </si>
  <si>
    <t>EIH LTD</t>
  </si>
  <si>
    <t>APR IB Equity</t>
  </si>
  <si>
    <t>INE372A01015</t>
  </si>
  <si>
    <t>APAR INDUSTRIES LTD</t>
  </si>
  <si>
    <t>NACL IB Equity</t>
  </si>
  <si>
    <t>INE139A01034</t>
  </si>
  <si>
    <t>NATIONAL ALUMINIUM CO LTD</t>
  </si>
  <si>
    <t>TTCH IB Equity</t>
  </si>
  <si>
    <t>INE092A01019</t>
  </si>
  <si>
    <t>TATA CHEMICALS LTD</t>
  </si>
  <si>
    <t>GNP IB Equity</t>
  </si>
  <si>
    <t>INE935A01035</t>
  </si>
  <si>
    <t>GLENMARK PHARMACEUTICALS LTD</t>
  </si>
  <si>
    <t>HCP IB Equity</t>
  </si>
  <si>
    <t>INE531E01026</t>
  </si>
  <si>
    <t>HINDUSTAN COPPER LTD</t>
  </si>
  <si>
    <t>GDSP IB Equity</t>
  </si>
  <si>
    <t>INE233A01035</t>
  </si>
  <si>
    <t>GODREJ INDUSTRIES LTD</t>
  </si>
  <si>
    <t>NARH IB Equity</t>
  </si>
  <si>
    <t>INE410P01011</t>
  </si>
  <si>
    <t>NARAYANA HRUDAYALAYA LTD</t>
  </si>
  <si>
    <t>BLSTR IB Equity</t>
  </si>
  <si>
    <t>INE472A01039</t>
  </si>
  <si>
    <t>BLUE STAR LTD</t>
  </si>
  <si>
    <t>ALTIUSIN IB Equity</t>
  </si>
  <si>
    <t>INE0BWS23018</t>
  </si>
  <si>
    <t>ALTIUS TELECOM INFRASTRUCTUR</t>
  </si>
  <si>
    <t>EXID IB Equity</t>
  </si>
  <si>
    <t>INE302A01020</t>
  </si>
  <si>
    <t>EXIDE INDUSTRIES LTD</t>
  </si>
  <si>
    <t>ENDU IB Equity</t>
  </si>
  <si>
    <t>INE913H01037</t>
  </si>
  <si>
    <t>ENDURANCE TECHNOLOGIES LTD</t>
  </si>
  <si>
    <t>PAYTM IB Equity</t>
  </si>
  <si>
    <t>INE982J01020</t>
  </si>
  <si>
    <t>ONE 97 COMMUNICATIONS LTD</t>
  </si>
  <si>
    <t>JBCP IB Equity</t>
  </si>
  <si>
    <t>INE572A01036</t>
  </si>
  <si>
    <t>J.B. CHEMICALS &amp; PHARMA LTD</t>
  </si>
  <si>
    <t>ANGELONE IB Equity</t>
  </si>
  <si>
    <t>INE732I01013</t>
  </si>
  <si>
    <t>ANGEL ONE LTD</t>
  </si>
  <si>
    <t>MOFS IB Equity</t>
  </si>
  <si>
    <t>INE338I01027</t>
  </si>
  <si>
    <t>MOTILAL OSWAL FINANCIAL SERV</t>
  </si>
  <si>
    <t>ITI IB Equity</t>
  </si>
  <si>
    <t>INE248A01017</t>
  </si>
  <si>
    <t>ITI LTD</t>
  </si>
  <si>
    <t>360ONE IB Equity</t>
  </si>
  <si>
    <t>INE466L01038</t>
  </si>
  <si>
    <t>360 ONE WAM LTD</t>
  </si>
  <si>
    <t>ARTO IB Equity</t>
  </si>
  <si>
    <t>INE769A01020</t>
  </si>
  <si>
    <t>AARTI INDUSTRIES LIMITED</t>
  </si>
  <si>
    <t>CU IB Equity</t>
  </si>
  <si>
    <t>INE120A01034</t>
  </si>
  <si>
    <t>CARBORUNDUM UNIVERSAL LTD</t>
  </si>
  <si>
    <t>SUNTV IB Equity</t>
  </si>
  <si>
    <t>INE424H01027</t>
  </si>
  <si>
    <t>SUN TV NETWORK LTD</t>
  </si>
  <si>
    <t>KIOCL IB Equity</t>
  </si>
  <si>
    <t>INE880L01014</t>
  </si>
  <si>
    <t>KIOCL LTD</t>
  </si>
  <si>
    <t>GILL IB Equity</t>
  </si>
  <si>
    <t>INE322A01010</t>
  </si>
  <si>
    <t>GILLETTE INDIA LTD</t>
  </si>
  <si>
    <t>BYRCS IB Equity</t>
  </si>
  <si>
    <t>INE462A01022</t>
  </si>
  <si>
    <t>BAYER CROPSCIENCE LTD</t>
  </si>
  <si>
    <t>ISEC IB Equity</t>
  </si>
  <si>
    <t>INE763G01038</t>
  </si>
  <si>
    <t>ICICI SECURITIES LTD</t>
  </si>
  <si>
    <t>RDCK IB Equity</t>
  </si>
  <si>
    <t>INE944F01028</t>
  </si>
  <si>
    <t>RADICO KHAITAN LTD</t>
  </si>
  <si>
    <t>SF IB Equity</t>
  </si>
  <si>
    <t>INE387A01021</t>
  </si>
  <si>
    <t>SUNDRAM FASTENERS LTD</t>
  </si>
  <si>
    <t>CREDAG IB Equity</t>
  </si>
  <si>
    <t>INE741K01010</t>
  </si>
  <si>
    <t>CREDITACCESS GRAMEEN LTD</t>
  </si>
  <si>
    <t>COCHIN IB Equity</t>
  </si>
  <si>
    <t>INE704P01025</t>
  </si>
  <si>
    <t>COCHIN SHIPYARD LTD</t>
  </si>
  <si>
    <t>MANYAVAR IB Equity</t>
  </si>
  <si>
    <t>INE825V01034</t>
  </si>
  <si>
    <t>VEDANT FASHIONS LTD</t>
  </si>
  <si>
    <t>HTSMF IB Equity</t>
  </si>
  <si>
    <t>INE473B01035</t>
  </si>
  <si>
    <t>HATSUN AGRO PRODUCT LTD</t>
  </si>
  <si>
    <t>CYL IB Equity</t>
  </si>
  <si>
    <t>INE136B01020</t>
  </si>
  <si>
    <t>CYIENT LTD</t>
  </si>
  <si>
    <t>GVTD IB Equity</t>
  </si>
  <si>
    <t>INE200A01026</t>
  </si>
  <si>
    <t>GE VERNOVA T&amp;D INDIA LTD</t>
  </si>
  <si>
    <t>BRGD IB Equity</t>
  </si>
  <si>
    <t>INE791I01019</t>
  </si>
  <si>
    <t>BRIGADE ENTERPRISES LTD</t>
  </si>
  <si>
    <t>TMKN IB Equity</t>
  </si>
  <si>
    <t>INE325A01013</t>
  </si>
  <si>
    <t>TIMKEN INDIA LTD</t>
  </si>
  <si>
    <t>NBCC IB Equity</t>
  </si>
  <si>
    <t>INE095N01031</t>
  </si>
  <si>
    <t>NBCC INDIA LTD</t>
  </si>
  <si>
    <t>JBMA IB Equity</t>
  </si>
  <si>
    <t>INE927D01051</t>
  </si>
  <si>
    <t>JBM AUTO LTD</t>
  </si>
  <si>
    <t>KNPL IB Equity</t>
  </si>
  <si>
    <t>INE531A01024</t>
  </si>
  <si>
    <t>KANSAI NEROLAC PAINTS LTD</t>
  </si>
  <si>
    <t>LAURUS IB Equity</t>
  </si>
  <si>
    <t>INE947Q01028</t>
  </si>
  <si>
    <t>LAURUS LABS LTD</t>
  </si>
  <si>
    <t>FIVESTAR IB Equity</t>
  </si>
  <si>
    <t>INE128S01021</t>
  </si>
  <si>
    <t>FIVE-STAR BUSINESS FINANCE L</t>
  </si>
  <si>
    <t>GWN IB Equity</t>
  </si>
  <si>
    <t>INE536A01023</t>
  </si>
  <si>
    <t>GRINDWELL NORTON LTD</t>
  </si>
  <si>
    <t>SWAN IB Equity</t>
  </si>
  <si>
    <t>INE665A01038</t>
  </si>
  <si>
    <t>SWAN ENERGY LTD</t>
  </si>
  <si>
    <t>CHOLAHLD IB Equity</t>
  </si>
  <si>
    <t>INE149A01033</t>
  </si>
  <si>
    <t>CHOLAMANDALAM FINANCIAL HOLD</t>
  </si>
  <si>
    <t>ABFRL IB Equity</t>
  </si>
  <si>
    <t>INE647O01011</t>
  </si>
  <si>
    <t>ADITYA BIRLA FASHION AND RET</t>
  </si>
  <si>
    <t>IRCON IB Equity</t>
  </si>
  <si>
    <t>INE962Y01021</t>
  </si>
  <si>
    <t>IRCON INTERNATIONAL LTD</t>
  </si>
  <si>
    <t>SKF IB Equity</t>
  </si>
  <si>
    <t>INE640A01023</t>
  </si>
  <si>
    <t>SKF INDIA LTD</t>
  </si>
  <si>
    <t>BSOFT IB Equity</t>
  </si>
  <si>
    <t>INE836A01035</t>
  </si>
  <si>
    <t>BIRLASOFT LTD</t>
  </si>
  <si>
    <t>ASTERDM IB Equity</t>
  </si>
  <si>
    <t>INE914M01019</t>
  </si>
  <si>
    <t>ASTER DM HEALTHCARE LTD</t>
  </si>
  <si>
    <t>MINDSPCE IB Equity</t>
  </si>
  <si>
    <t>INE0CCU25019</t>
  </si>
  <si>
    <t>MINDSPACE BUSINESS PARKS REI</t>
  </si>
  <si>
    <t>RLXF IB Equity</t>
  </si>
  <si>
    <t>INE131B01039</t>
  </si>
  <si>
    <t>RELAXO FOOTWEARS LTD</t>
  </si>
  <si>
    <t>GRHF IB Equity</t>
  </si>
  <si>
    <t>INE580B01029</t>
  </si>
  <si>
    <t>GRUH FINANCE LTD</t>
  </si>
  <si>
    <t>GUJS IB Equity</t>
  </si>
  <si>
    <t>INE246F01010</t>
  </si>
  <si>
    <t>GUJARAT STATE PETRONET LTD</t>
  </si>
  <si>
    <t>SSOF IB Equity</t>
  </si>
  <si>
    <t>INE269A01021</t>
  </si>
  <si>
    <t>SONATA SOFTWARE LTD</t>
  </si>
  <si>
    <t>RMT IB Equity</t>
  </si>
  <si>
    <t>INE703B01027</t>
  </si>
  <si>
    <t>RATNAMANI METALS &amp; TUBES LTD</t>
  </si>
  <si>
    <t>CSTRL IB Equity</t>
  </si>
  <si>
    <t>INE172A01027</t>
  </si>
  <si>
    <t>CASTROL INDIA LTD</t>
  </si>
  <si>
    <t>NXST IB Equity</t>
  </si>
  <si>
    <t>INE0NDH25011</t>
  </si>
  <si>
    <t>NEXUS SELECT TRUST</t>
  </si>
  <si>
    <t>ALPM IB Equity</t>
  </si>
  <si>
    <t>INE901L01018</t>
  </si>
  <si>
    <t>ALEMBIC PHARMACEUTICALS LTD</t>
  </si>
  <si>
    <t>PFIZ IB Equity</t>
  </si>
  <si>
    <t>INE182A01018</t>
  </si>
  <si>
    <t>PFIZER LIMITED</t>
  </si>
  <si>
    <t>TRCL IB Equity</t>
  </si>
  <si>
    <t>INE331A01037</t>
  </si>
  <si>
    <t>RAMCO CEMENTS LTD/THE</t>
  </si>
  <si>
    <t>SIGNATUR IB Equity</t>
  </si>
  <si>
    <t>INE903U01023</t>
  </si>
  <si>
    <t>SIGNATUREGLOBAL INDIA LTD</t>
  </si>
  <si>
    <t>PIEL IB Equity</t>
  </si>
  <si>
    <t>INE140A01024</t>
  </si>
  <si>
    <t>PIRAMAL ENTERPRISES LTD</t>
  </si>
  <si>
    <t>ELEQ IB Equity</t>
  </si>
  <si>
    <t>INE285A01027</t>
  </si>
  <si>
    <t>ELGI EQUIPMENTS LTD</t>
  </si>
  <si>
    <t>DLPL IB Equity</t>
  </si>
  <si>
    <t>INE600L01024</t>
  </si>
  <si>
    <t>DR LAL PATHLABS LTD</t>
  </si>
  <si>
    <t>HMN IB Equity</t>
  </si>
  <si>
    <t>INE548C01032</t>
  </si>
  <si>
    <t>EMAMI LTD</t>
  </si>
  <si>
    <t>JYOTICNC IB Equity</t>
  </si>
  <si>
    <t>INE980O01024</t>
  </si>
  <si>
    <t>JYOTI CNC AUTOMATION LTD</t>
  </si>
  <si>
    <t>TRID IB Equity</t>
  </si>
  <si>
    <t>INE064C01022</t>
  </si>
  <si>
    <t>TRIDENT LTD</t>
  </si>
  <si>
    <t>SANL IB Equity</t>
  </si>
  <si>
    <t>INE058A01010</t>
  </si>
  <si>
    <t>SANOFI INDIA LTD</t>
  </si>
  <si>
    <t>KJC IB Equity</t>
  </si>
  <si>
    <t>INE217B01036</t>
  </si>
  <si>
    <t>KAJARIA CERAMICS LTD</t>
  </si>
  <si>
    <t>KAYNES IB Equity</t>
  </si>
  <si>
    <t>INE918Z01012</t>
  </si>
  <si>
    <t>KAYNES TECHNOLOGY INDIA LTD</t>
  </si>
  <si>
    <t>ABREL IB Equity</t>
  </si>
  <si>
    <t>INE055A01016</t>
  </si>
  <si>
    <t>ADITYA BIRLA REAL ESTATE LTD</t>
  </si>
  <si>
    <t>CHALET IB Equity</t>
  </si>
  <si>
    <t>INE427F01016</t>
  </si>
  <si>
    <t>CHALET HOTELS LTD</t>
  </si>
  <si>
    <t>DEVYANI IB Equity</t>
  </si>
  <si>
    <t>INE872J01023</t>
  </si>
  <si>
    <t>DEVYANI INTERNATIONAL LTD</t>
  </si>
  <si>
    <t>CDSL IB Equity</t>
  </si>
  <si>
    <t>INE736A01011</t>
  </si>
  <si>
    <t>CENTRAL DEPOSITORY SERVICES</t>
  </si>
  <si>
    <t>CIEINDIA IB Equity</t>
  </si>
  <si>
    <t>INE536H01010</t>
  </si>
  <si>
    <t>CIE AUTOMOTIVE INDIA LTD</t>
  </si>
  <si>
    <t>KECI IB Equity</t>
  </si>
  <si>
    <t>INE389H01022</t>
  </si>
  <si>
    <t>KEC INTERNATIONAL LTD</t>
  </si>
  <si>
    <t>SCHN IB Equity</t>
  </si>
  <si>
    <t>INE839M01018</t>
  </si>
  <si>
    <t>SCHNEIDER ELECTRIC INFRASTRU</t>
  </si>
  <si>
    <t>BATA IB Equity</t>
  </si>
  <si>
    <t>INE176A01028</t>
  </si>
  <si>
    <t>BATA INDIA LTD</t>
  </si>
  <si>
    <t>DBEL IB Equity</t>
  </si>
  <si>
    <t>INE439L01019</t>
  </si>
  <si>
    <t>RRKABEL IB Equity</t>
  </si>
  <si>
    <t>INE777K01022</t>
  </si>
  <si>
    <t>RR KABEL LTD</t>
  </si>
  <si>
    <t>SUMICHEM IB Equity</t>
  </si>
  <si>
    <t>INE258G01013</t>
  </si>
  <si>
    <t>SUMITOMO CHEMICAL INDIA LTD</t>
  </si>
  <si>
    <t>KPIL IB Equity</t>
  </si>
  <si>
    <t>INE220B01022</t>
  </si>
  <si>
    <t>KALPATARU PROJECTS INTERNATI</t>
  </si>
  <si>
    <t>CRPBK IB Equity</t>
  </si>
  <si>
    <t>INE112A01023</t>
  </si>
  <si>
    <t>CORPORATION BANK</t>
  </si>
  <si>
    <t>SUVENPHA IB Equity</t>
  </si>
  <si>
    <t>INE03QK01018</t>
  </si>
  <si>
    <t>SUVEN PHARMACEUTICALS LTD</t>
  </si>
  <si>
    <t>CROMPTON IB Equity</t>
  </si>
  <si>
    <t>INE299U01018</t>
  </si>
  <si>
    <t>CROMPTON GREAVES CONSUMER EL</t>
  </si>
  <si>
    <t>MCX IB Equity</t>
  </si>
  <si>
    <t>INE745G01035</t>
  </si>
  <si>
    <t>MULTI COMMODITY EXCH INDIA</t>
  </si>
  <si>
    <t>TRIV IB Equity</t>
  </si>
  <si>
    <t>INE152M01016</t>
  </si>
  <si>
    <t>TRIVENI TURBINE LTD</t>
  </si>
  <si>
    <t>PIRPHARM IB Equity</t>
  </si>
  <si>
    <t>INE0DK501011</t>
  </si>
  <si>
    <t>PIRAMAL PHARMA LTD</t>
  </si>
  <si>
    <t>NTCPH IB Equity</t>
  </si>
  <si>
    <t>INE987B01026</t>
  </si>
  <si>
    <t>NATCO PHARMA LTD</t>
  </si>
  <si>
    <t>INXW IB Equity</t>
  </si>
  <si>
    <t>INE066P01011</t>
  </si>
  <si>
    <t>INOX WIND LTD</t>
  </si>
  <si>
    <t>ACCE IB Equity</t>
  </si>
  <si>
    <t>INE731H01025</t>
  </si>
  <si>
    <t>ACTION CONSTRUCTION EQUIPMEN</t>
  </si>
  <si>
    <t>ATLP IB Equity</t>
  </si>
  <si>
    <t>INE100A01010</t>
  </si>
  <si>
    <t>ATUL LTD</t>
  </si>
  <si>
    <t>CGCL IB Equity</t>
  </si>
  <si>
    <t>INE180C01042</t>
  </si>
  <si>
    <t>CAPRI GLOBAL CAPITAL LTD</t>
  </si>
  <si>
    <t>NUVAMA IB Equity</t>
  </si>
  <si>
    <t>INE531F01015</t>
  </si>
  <si>
    <t>NUVAMA WEALTH MANAGEMENT LTD</t>
  </si>
  <si>
    <t>TVSHLTD IB Equity</t>
  </si>
  <si>
    <t>INE105A01035</t>
  </si>
  <si>
    <t>TVS HOLDINGS LTD</t>
  </si>
  <si>
    <t>NHIT IB Equity</t>
  </si>
  <si>
    <t>INE0H7R23014</t>
  </si>
  <si>
    <t>NATIONAL HIGHWAYS INFRA TRUS</t>
  </si>
  <si>
    <t>KIMS IB Equity</t>
  </si>
  <si>
    <t>INE967H01025</t>
  </si>
  <si>
    <t>KRISHNA INSTITUTE OF MEDICAL</t>
  </si>
  <si>
    <t>CELLO IB Equity</t>
  </si>
  <si>
    <t>INE0LMW01024</t>
  </si>
  <si>
    <t>CELLO WORLD LTD</t>
  </si>
  <si>
    <t>SHYAMMET IB Equity</t>
  </si>
  <si>
    <t>INE810G01011</t>
  </si>
  <si>
    <t>SHYAM METALICS &amp; ENERGY LTD</t>
  </si>
  <si>
    <t>PNBHOUSI IB Equity</t>
  </si>
  <si>
    <t>INE572E01012</t>
  </si>
  <si>
    <t>PNB HOUSING FINANCE LTD</t>
  </si>
  <si>
    <t>REDI IB Equity</t>
  </si>
  <si>
    <t>INE891D01026</t>
  </si>
  <si>
    <t>REDINGTON LTD</t>
  </si>
  <si>
    <t>LMW IB Equity</t>
  </si>
  <si>
    <t>INE269B01029</t>
  </si>
  <si>
    <t>LMW LTD</t>
  </si>
  <si>
    <t>JYL IB Equity</t>
  </si>
  <si>
    <t>INE668F01031</t>
  </si>
  <si>
    <t>JYOTHY LABS LTD</t>
  </si>
  <si>
    <t>CESC IB Equity</t>
  </si>
  <si>
    <t>INE486A01021</t>
  </si>
  <si>
    <t>CESC LTD</t>
  </si>
  <si>
    <t>GP IB Equity</t>
  </si>
  <si>
    <t>INE260B01028</t>
  </si>
  <si>
    <t>GODFREY PHILLIPS INDIA LTD</t>
  </si>
  <si>
    <t>NSLNISP IB Equity</t>
  </si>
  <si>
    <t>INE0NNS01018</t>
  </si>
  <si>
    <t>NMDC STEEL LTD</t>
  </si>
  <si>
    <t>RITE IB Equity</t>
  </si>
  <si>
    <t>INE320J01015</t>
  </si>
  <si>
    <t>RITES LTD</t>
  </si>
  <si>
    <t>CONCORDB IB Equity</t>
  </si>
  <si>
    <t>INE338H01029</t>
  </si>
  <si>
    <t>CONCORD BIOTECH LTD</t>
  </si>
  <si>
    <t>INMART IB Equity</t>
  </si>
  <si>
    <t>INE933S01016</t>
  </si>
  <si>
    <t>INDIAMART INTERMESH LTD</t>
  </si>
  <si>
    <t>OBC IB Equity</t>
  </si>
  <si>
    <t>INE141A01014</t>
  </si>
  <si>
    <t>ORIENTAL BANK OF COMMERCE</t>
  </si>
  <si>
    <t>AEGISLOG IB Equity</t>
  </si>
  <si>
    <t>INE208C01025</t>
  </si>
  <si>
    <t>AEGIS LOGISTICS LTD</t>
  </si>
  <si>
    <t>OLECTRA IB Equity</t>
  </si>
  <si>
    <t>INE260D01016</t>
  </si>
  <si>
    <t>OLECTRA GREENTECH LTD</t>
  </si>
  <si>
    <t>RBXY IB Equity</t>
  </si>
  <si>
    <t>INE015A01028</t>
  </si>
  <si>
    <t>RANBAXY LABORATORIES LTD</t>
  </si>
  <si>
    <t>ANANDRAT IB Equity</t>
  </si>
  <si>
    <t>INE463V01026</t>
  </si>
  <si>
    <t>ANAND RATHI WEALTH LTD</t>
  </si>
  <si>
    <t>NFIL IB Equity</t>
  </si>
  <si>
    <t>INE048G01026</t>
  </si>
  <si>
    <t>NAVIN FLUORINE INTERNATIONAL</t>
  </si>
  <si>
    <t>WHIRL IB Equity</t>
  </si>
  <si>
    <t>INE716A01013</t>
  </si>
  <si>
    <t>WHIRLPOOL OF INDIA LTD</t>
  </si>
  <si>
    <t>APTUS IB Equity</t>
  </si>
  <si>
    <t>INE852O01025</t>
  </si>
  <si>
    <t>APTUS VALUE HOUSING FINANCE</t>
  </si>
  <si>
    <t>JWL IB Equity</t>
  </si>
  <si>
    <t>INE209L01016</t>
  </si>
  <si>
    <t>JUPITER WAGONS LTD</t>
  </si>
  <si>
    <t>FNXC IB Equity</t>
  </si>
  <si>
    <t>INE235A01022</t>
  </si>
  <si>
    <t>FINOLEX CABLES LTD</t>
  </si>
  <si>
    <t>BHAFIN IB Equity</t>
  </si>
  <si>
    <t>INE180K01011</t>
  </si>
  <si>
    <t>BHARAT FINANCIAL INCLUSION L</t>
  </si>
  <si>
    <t>FNXP IB Equity</t>
  </si>
  <si>
    <t>INE183A01024</t>
  </si>
  <si>
    <t>FINOLEX INDUSTRIES LTD</t>
  </si>
  <si>
    <t>VO IB Equity</t>
  </si>
  <si>
    <t>INE410B01037</t>
  </si>
  <si>
    <t>VINATI ORGANICS LTD</t>
  </si>
  <si>
    <t>PLM IB Equity</t>
  </si>
  <si>
    <t>INE205C01021</t>
  </si>
  <si>
    <t>POLY MEDICURE LTD</t>
  </si>
  <si>
    <t>JBIL IB Equity</t>
  </si>
  <si>
    <t>INE091G01026</t>
  </si>
  <si>
    <t>JAI BALAJI INDUSTRIES LTD</t>
  </si>
  <si>
    <t>SBGLP IB Equity</t>
  </si>
  <si>
    <t>INE05ST01028</t>
  </si>
  <si>
    <t>SURATWWALA BUSINESS GROUP LT</t>
  </si>
  <si>
    <t>INDA IB Equity</t>
  </si>
  <si>
    <t>INE306R01017</t>
  </si>
  <si>
    <t>INTELLECT DESIGN ARENA LTD</t>
  </si>
  <si>
    <t>HSCH IB Equity</t>
  </si>
  <si>
    <t>INE019C01026</t>
  </si>
  <si>
    <t>HIMADRI SPECIALITY CHEMICAL</t>
  </si>
  <si>
    <t>JKBK IB Equity</t>
  </si>
  <si>
    <t>INE168A01041</t>
  </si>
  <si>
    <t>JAMMU &amp; KASHMIR BANK LTD</t>
  </si>
  <si>
    <t>KVB IB Equity</t>
  </si>
  <si>
    <t>INE036D01028</t>
  </si>
  <si>
    <t>KARUR VYSYA BANK LTD</t>
  </si>
  <si>
    <t>BDE IB Equity</t>
  </si>
  <si>
    <t>INE233B01017</t>
  </si>
  <si>
    <t>BLUE DART EXPRESS LTD</t>
  </si>
  <si>
    <t>MGFL IB Equity</t>
  </si>
  <si>
    <t>INE522D01027</t>
  </si>
  <si>
    <t>MANAPPURAM FINANCE LTD</t>
  </si>
  <si>
    <t>WAREERTL IB Equity</t>
  </si>
  <si>
    <t>INE299N01021</t>
  </si>
  <si>
    <t>WAAREE RENEWABLE TECHNOLOGIE</t>
  </si>
  <si>
    <t>NJCC IB Equity</t>
  </si>
  <si>
    <t>INE868B01028</t>
  </si>
  <si>
    <t>NCC LTD</t>
  </si>
  <si>
    <t>AFFLE IB Equity</t>
  </si>
  <si>
    <t>INE00WC01027</t>
  </si>
  <si>
    <t>AFFLE INDIA LTD</t>
  </si>
  <si>
    <t>RBK IB Equity</t>
  </si>
  <si>
    <t>INE976G01028</t>
  </si>
  <si>
    <t>RBL BANK LTD</t>
  </si>
  <si>
    <t>TTLS IB Equity</t>
  </si>
  <si>
    <t>INE517B01013</t>
  </si>
  <si>
    <t>TATA TELESERVICES MAHARASHTR</t>
  </si>
  <si>
    <t>BASF IB Equity</t>
  </si>
  <si>
    <t>INE373A01013</t>
  </si>
  <si>
    <t>BASF INDIA LTD</t>
  </si>
  <si>
    <t>VGRD IB Equity</t>
  </si>
  <si>
    <t>INE951I01027</t>
  </si>
  <si>
    <t>V-GUARD INDUSTRIES LTD</t>
  </si>
  <si>
    <t>CAMS IB Equity</t>
  </si>
  <si>
    <t>INE596I01012</t>
  </si>
  <si>
    <t>COMPUTER AGE MANAGEMENT SERV</t>
  </si>
  <si>
    <t>GESCO IB Equity</t>
  </si>
  <si>
    <t>INE017A01032</t>
  </si>
  <si>
    <t>GREAT EASTERN SHIPPING CO</t>
  </si>
  <si>
    <t>CPBI IB Equity</t>
  </si>
  <si>
    <t>INE348B01021</t>
  </si>
  <si>
    <t>CENTURY PLYBOARDS INDIA LTD</t>
  </si>
  <si>
    <t>CLEAN IB Equity</t>
  </si>
  <si>
    <t>INE227W01023</t>
  </si>
  <si>
    <t>CLEAN SCIENCE &amp; TECHNOLOGY L</t>
  </si>
  <si>
    <t>ARENM IB Equity</t>
  </si>
  <si>
    <t>INE885A01032</t>
  </si>
  <si>
    <t>AMARA RAJA ENERGY &amp; MOBILITY</t>
  </si>
  <si>
    <t>JSAW IB Equity</t>
  </si>
  <si>
    <t>INE324A01032</t>
  </si>
  <si>
    <t>JINDAL SAW LTD</t>
  </si>
  <si>
    <t>FSOL IB Equity</t>
  </si>
  <si>
    <t>INE684F01012</t>
  </si>
  <si>
    <t>FIRSTSOURCE SOLUTIONS LTD</t>
  </si>
  <si>
    <t>ZENT IB Equity</t>
  </si>
  <si>
    <t>INE520A01027</t>
  </si>
  <si>
    <t>ZENSAR TECHNOLOGIES LTD</t>
  </si>
  <si>
    <t>CHMB IB Equity</t>
  </si>
  <si>
    <t>INE085A01013</t>
  </si>
  <si>
    <t>CHAMBAL FERTILISERS &amp; CHEM</t>
  </si>
  <si>
    <t>SOBHA IB Equity</t>
  </si>
  <si>
    <t>INE671H01015</t>
  </si>
  <si>
    <t>SOBHA LTD</t>
  </si>
  <si>
    <t>DATAPATT IB Equity</t>
  </si>
  <si>
    <t>INE0IX101010</t>
  </si>
  <si>
    <t>DATA PATTERNS INDIA LTD</t>
  </si>
  <si>
    <t>MRL IB Equity</t>
  </si>
  <si>
    <t>INE178A01016</t>
  </si>
  <si>
    <t>CHENNAI PETROLEUM CORP LTD</t>
  </si>
  <si>
    <t>WLCO IB Equity</t>
  </si>
  <si>
    <t>INE191B01025</t>
  </si>
  <si>
    <t>WELSPUN CORP LTD</t>
  </si>
  <si>
    <t>MAHGL IB Equity</t>
  </si>
  <si>
    <t>INE002S01010</t>
  </si>
  <si>
    <t>MAHANAGAR GAS LTD</t>
  </si>
  <si>
    <t>DCMS IB Equity</t>
  </si>
  <si>
    <t>INE499A01024</t>
  </si>
  <si>
    <t>DCM SHRIRAM LTD</t>
  </si>
  <si>
    <t>WELSPUNL IB Equity</t>
  </si>
  <si>
    <t>INE192B01031</t>
  </si>
  <si>
    <t>WELSPUN LIVING LTD</t>
  </si>
  <si>
    <t>Z IB Equity</t>
  </si>
  <si>
    <t>INE256A01028</t>
  </si>
  <si>
    <t>ZEE ENTERTAINMENT ENTERPRISE</t>
  </si>
  <si>
    <t>ASTR IB Equity</t>
  </si>
  <si>
    <t>INE203A01020</t>
  </si>
  <si>
    <t>ASTRAZENECA PHARMA INDIA LTD</t>
  </si>
  <si>
    <t>BEML IB Equity</t>
  </si>
  <si>
    <t>INE258A01016</t>
  </si>
  <si>
    <t>BEML LTD</t>
  </si>
  <si>
    <t>HMFC IB Equity</t>
  </si>
  <si>
    <t>INE548A01028</t>
  </si>
  <si>
    <t>HFCL LTD</t>
  </si>
  <si>
    <t>RAINBOW IB Equity</t>
  </si>
  <si>
    <t>INE961O01016</t>
  </si>
  <si>
    <t>RAINBOW CHILDREN'S MEDICARE</t>
  </si>
  <si>
    <t>ABSLAMC IB Equity</t>
  </si>
  <si>
    <t>INE404A01024</t>
  </si>
  <si>
    <t>ADITYA BIRLA SUN LIFE AMC LT</t>
  </si>
  <si>
    <t>HONASA IB Equity</t>
  </si>
  <si>
    <t>INE0J5401028</t>
  </si>
  <si>
    <t>HONASA CONSUMER LTD</t>
  </si>
  <si>
    <t>PVRINOX IB Equity</t>
  </si>
  <si>
    <t>INE191H01014</t>
  </si>
  <si>
    <t>PVR INOX LTD</t>
  </si>
  <si>
    <t>AISG IB Equity</t>
  </si>
  <si>
    <t>INE439A01020</t>
  </si>
  <si>
    <t>ASAHI INDIA GLASS LTD</t>
  </si>
  <si>
    <t>IIFL IB Equity</t>
  </si>
  <si>
    <t>INE530B01024</t>
  </si>
  <si>
    <t>IIFL FINANCE LTD</t>
  </si>
  <si>
    <t>BLSIN IB Equity</t>
  </si>
  <si>
    <t>INE153T01027</t>
  </si>
  <si>
    <t>BLS INTERNATIONAL LTD</t>
  </si>
  <si>
    <t>VTEX IB Equity</t>
  </si>
  <si>
    <t>INE825A01020</t>
  </si>
  <si>
    <t>VARDHMAN TEXTILES LTD</t>
  </si>
  <si>
    <t>ALOK IB Equity</t>
  </si>
  <si>
    <t>INE270A01029</t>
  </si>
  <si>
    <t>ALOK INDUSTRIES LTD</t>
  </si>
  <si>
    <t>GRINFRA IB Equity</t>
  </si>
  <si>
    <t>INE201P01022</t>
  </si>
  <si>
    <t>G R INFRAPROJECTS LTD</t>
  </si>
  <si>
    <t>HBLENGIN IB Equity</t>
  </si>
  <si>
    <t>INE292B01021</t>
  </si>
  <si>
    <t>HBL ENGINEERING LTD</t>
  </si>
  <si>
    <t>IDFC IB Equity</t>
  </si>
  <si>
    <t>INE043D01016</t>
  </si>
  <si>
    <t>IDFC LTD</t>
  </si>
  <si>
    <t>WESTLIFE IB Equity</t>
  </si>
  <si>
    <t>INE274F01020</t>
  </si>
  <si>
    <t>WESTLIFE FOODWORLD LTD</t>
  </si>
  <si>
    <t>RMKF IB Equity</t>
  </si>
  <si>
    <t>INE399G01023</t>
  </si>
  <si>
    <t>RAMKRISHNA FORGINGS LTD</t>
  </si>
  <si>
    <t>KOEL IB Equity</t>
  </si>
  <si>
    <t>INE146L01010</t>
  </si>
  <si>
    <t>KIRLOSKAR OIL ENGINES LTD</t>
  </si>
  <si>
    <t>TITAGARH IB Equity</t>
  </si>
  <si>
    <t>INE615H01020</t>
  </si>
  <si>
    <t>TITAGARH RAIL SYSTEM LTD</t>
  </si>
  <si>
    <t>FINEORG IB Equity</t>
  </si>
  <si>
    <t>INE686Y01026</t>
  </si>
  <si>
    <t>FINE ORGANIC INDUSTRIES LTD</t>
  </si>
  <si>
    <t>AIIL IB Equity</t>
  </si>
  <si>
    <t>INE206F01022</t>
  </si>
  <si>
    <t>AUTHUM INVESTMENT INFRASTUCT</t>
  </si>
  <si>
    <t>AMBER IB Equity</t>
  </si>
  <si>
    <t>INE371P01015</t>
  </si>
  <si>
    <t>AMBER ENTERPRISES INDIA LTD</t>
  </si>
  <si>
    <t>BIKAJI IB Equity</t>
  </si>
  <si>
    <t>INE00E101023</t>
  </si>
  <si>
    <t>BIKAJI FOODS INTERNATIONAL L</t>
  </si>
  <si>
    <t>SWSOLAR IB Equity</t>
  </si>
  <si>
    <t>INE00M201021</t>
  </si>
  <si>
    <t>STERLING AND WILSON RENEWABL</t>
  </si>
  <si>
    <t>KSB IB Equity</t>
  </si>
  <si>
    <t>INE999A01023</t>
  </si>
  <si>
    <t>KSB LTD</t>
  </si>
  <si>
    <t>RW IB Equity</t>
  </si>
  <si>
    <t>INE301A01014</t>
  </si>
  <si>
    <t>RAYMOND LTD</t>
  </si>
  <si>
    <t>SPADV IB Equity</t>
  </si>
  <si>
    <t>INE232I01014</t>
  </si>
  <si>
    <t>SUN PHARMA ADVANCED RESEARCH</t>
  </si>
  <si>
    <t>IEX IB Equity</t>
  </si>
  <si>
    <t>INE022Q01020</t>
  </si>
  <si>
    <t>INDIAN ENERGY EXCHANGE LTD</t>
  </si>
  <si>
    <t>VYSB IB Equity</t>
  </si>
  <si>
    <t>INE166A01011</t>
  </si>
  <si>
    <t>ING VYSYA BANK LTD</t>
  </si>
  <si>
    <t>GRIL IB Equity</t>
  </si>
  <si>
    <t>INE371A01025</t>
  </si>
  <si>
    <t>GRAPHITE INDIA LTD</t>
  </si>
  <si>
    <t>SPPT IB Equity</t>
  </si>
  <si>
    <t>INE663A01033</t>
  </si>
  <si>
    <t>SUPREME PETROCHEM LTD</t>
  </si>
  <si>
    <t>RAILTEL IB Equity</t>
  </si>
  <si>
    <t>INE0DD101019</t>
  </si>
  <si>
    <t>RAILTEL CORP OF INDIA LTD</t>
  </si>
  <si>
    <t>INGR IB Equity</t>
  </si>
  <si>
    <t>INE177A01018</t>
  </si>
  <si>
    <t>INGERSOLL-RAND INDIA LTD</t>
  </si>
  <si>
    <t>ALBK IB Equity</t>
  </si>
  <si>
    <t>INE428A01015</t>
  </si>
  <si>
    <t>ALLAHABAD BANK</t>
  </si>
  <si>
    <t>ERIS IB Equity</t>
  </si>
  <si>
    <t>INE406M01024</t>
  </si>
  <si>
    <t>ERIS LIFESCIENCES LTD</t>
  </si>
  <si>
    <t>JUNIPER IB Equity</t>
  </si>
  <si>
    <t>INE696F01016</t>
  </si>
  <si>
    <t>JUNIPER HOTELS LTD</t>
  </si>
  <si>
    <t>RHIM IB Equity</t>
  </si>
  <si>
    <t>INE743M01012</t>
  </si>
  <si>
    <t>RHI MAGNESITA INDIA LTD</t>
  </si>
  <si>
    <t>ECLX IB Equity</t>
  </si>
  <si>
    <t>INE738I01010</t>
  </si>
  <si>
    <t>ECLERX SERVICES LTD</t>
  </si>
  <si>
    <t>ENGR IB Equity</t>
  </si>
  <si>
    <t>INE510A01028</t>
  </si>
  <si>
    <t>ENGINEERS INDIA LTD</t>
  </si>
  <si>
    <t>RPWR IB Equity</t>
  </si>
  <si>
    <t>INE614G01033</t>
  </si>
  <si>
    <t>RELIANCE POWER LTD</t>
  </si>
  <si>
    <t>MHS IB Equity</t>
  </si>
  <si>
    <t>INE271B01025</t>
  </si>
  <si>
    <t>MAHARASHTRA SEAMLESS LTD</t>
  </si>
  <si>
    <t>JKI IB Equity</t>
  </si>
  <si>
    <t>INE573A01042</t>
  </si>
  <si>
    <t>JK TYRE &amp; INDUSTRIES LTD</t>
  </si>
  <si>
    <t>TEJASNET IB Equity</t>
  </si>
  <si>
    <t>INE010J01012</t>
  </si>
  <si>
    <t>TEJAS NETWORKS LTD</t>
  </si>
  <si>
    <t>PNCL IB Equity</t>
  </si>
  <si>
    <t>INE195J01029</t>
  </si>
  <si>
    <t>PNC INFRATECH LTD</t>
  </si>
  <si>
    <t>BIRET IB Equity</t>
  </si>
  <si>
    <t>INE0FDU25010</t>
  </si>
  <si>
    <t>BROOKFIELD INDIA REAL ESTATE</t>
  </si>
  <si>
    <t>HAPPSTMN IB Equity</t>
  </si>
  <si>
    <t>INE419U01012</t>
  </si>
  <si>
    <t>HAPPIEST MINDS TECHNOLOGIES</t>
  </si>
  <si>
    <t>NEWGEN IB Equity</t>
  </si>
  <si>
    <t>INE619B01017</t>
  </si>
  <si>
    <t>NEWGEN SOFTWARE TECHNOLOGIES</t>
  </si>
  <si>
    <t>INOXINDI IB Equity</t>
  </si>
  <si>
    <t>INE616N01034</t>
  </si>
  <si>
    <t>INOX INDIA LTD</t>
  </si>
  <si>
    <t>ELSC IB Equity</t>
  </si>
  <si>
    <t>INE086A01029</t>
  </si>
  <si>
    <t>ELECTROSTEEL CASTINGS LTD</t>
  </si>
  <si>
    <t>TANLA IB Equity</t>
  </si>
  <si>
    <t>INE483C01032</t>
  </si>
  <si>
    <t>TANLA PLATFORMS LTD</t>
  </si>
  <si>
    <t>BCORP IB Equity</t>
  </si>
  <si>
    <t>INE340A01012</t>
  </si>
  <si>
    <t>BIRLA CORP LTD</t>
  </si>
  <si>
    <t>NUVOCO IB Equity</t>
  </si>
  <si>
    <t>INE118D01016</t>
  </si>
  <si>
    <t>NUVOCO VISTAS CORP LTD</t>
  </si>
  <si>
    <t>GMDC IB Equity</t>
  </si>
  <si>
    <t>INE131A01031</t>
  </si>
  <si>
    <t>GUJARAT MINERAL DEV CORP LTD</t>
  </si>
  <si>
    <t>BBTC IB Equity</t>
  </si>
  <si>
    <t>INE050A01025</t>
  </si>
  <si>
    <t>BOMBAY BURMAH TRADING CORP</t>
  </si>
  <si>
    <t>AKZO IB Equity</t>
  </si>
  <si>
    <t>INE133A01011</t>
  </si>
  <si>
    <t>AKZO NOBEL INDIA LTD</t>
  </si>
  <si>
    <t>CEAT IB Equity</t>
  </si>
  <si>
    <t>INE482A01020</t>
  </si>
  <si>
    <t>CEAT LTD</t>
  </si>
  <si>
    <t>SCUF IB Equity</t>
  </si>
  <si>
    <t>INE722A01011</t>
  </si>
  <si>
    <t>SHRIRAM CITY UNION FINANCE</t>
  </si>
  <si>
    <t>ABNL IB Equity</t>
  </si>
  <si>
    <t>INE069A01017</t>
  </si>
  <si>
    <t>ADITYA BIRLA NUVO LTD</t>
  </si>
  <si>
    <t>RELI IB Equity</t>
  </si>
  <si>
    <t>INE036A01016</t>
  </si>
  <si>
    <t>RELIANCE INFRASTRUCTURE LTD</t>
  </si>
  <si>
    <t>SNDB IB Equity</t>
  </si>
  <si>
    <t>INE667A01018</t>
  </si>
  <si>
    <t>SYNDICATE BANK</t>
  </si>
  <si>
    <t>PTCIL IB Equity</t>
  </si>
  <si>
    <t>INE596F01018</t>
  </si>
  <si>
    <t>PTC INDUSTRIES LTD</t>
  </si>
  <si>
    <t>ELCN IB Equity</t>
  </si>
  <si>
    <t>INE205B01031</t>
  </si>
  <si>
    <t>ELECON ENGINEERING CO LTD</t>
  </si>
  <si>
    <t>ARCP IB Equity</t>
  </si>
  <si>
    <t>INE242C01024</t>
  </si>
  <si>
    <t>ANANT RAJ LTD</t>
  </si>
  <si>
    <t>DBREALTY IB Equity</t>
  </si>
  <si>
    <t>INE879I01012</t>
  </si>
  <si>
    <t>VALOR ESTATE LTD</t>
  </si>
  <si>
    <t>EQUITASB IB Equity</t>
  </si>
  <si>
    <t>INE063P01018</t>
  </si>
  <si>
    <t>EQUITAS SMALL FINANCE BANK L</t>
  </si>
  <si>
    <t>JPVL IB Equity</t>
  </si>
  <si>
    <t>INE351F01018</t>
  </si>
  <si>
    <t>JAIPRAKASH POWER VENTURES LT</t>
  </si>
  <si>
    <t>KFINTECH IB Equity</t>
  </si>
  <si>
    <t>INE138Y01010</t>
  </si>
  <si>
    <t>KFIN TECHNOLOGIES LTD</t>
  </si>
  <si>
    <t>LATENTVI IB Equity</t>
  </si>
  <si>
    <t>INE0I7C01011</t>
  </si>
  <si>
    <t>LATENT VIEW ANALYTICS LTD</t>
  </si>
  <si>
    <t>BJE IB Equity</t>
  </si>
  <si>
    <t>INE193E01025</t>
  </si>
  <si>
    <t>BAJAJ ELECTRICALS LTD</t>
  </si>
  <si>
    <t>GRAN IB Equity</t>
  </si>
  <si>
    <t>INE101D01020</t>
  </si>
  <si>
    <t>GRANULES INDIA LTD</t>
  </si>
  <si>
    <t>AAVAS IB Equity</t>
  </si>
  <si>
    <t>INE216P01012</t>
  </si>
  <si>
    <t>AAVAS FINANCIERS LTD</t>
  </si>
  <si>
    <t>INDIGRID IB Equity</t>
  </si>
  <si>
    <t>INE219X23014</t>
  </si>
  <si>
    <t>INDIGRID INFRASTRUCTURE TRUS</t>
  </si>
  <si>
    <t>UTIAM IB Equity</t>
  </si>
  <si>
    <t>INE094J01016</t>
  </si>
  <si>
    <t>UTI ASSET MANAGEMENT CO LTD</t>
  </si>
  <si>
    <t>LEMONTRE IB Equity</t>
  </si>
  <si>
    <t>INE970X01018</t>
  </si>
  <si>
    <t>LEMON TREE HOTELS LTD</t>
  </si>
  <si>
    <t>AETHER IB Equity</t>
  </si>
  <si>
    <t>INE0BWX01014</t>
  </si>
  <si>
    <t>AETHER INDUSTRIES LTD</t>
  </si>
  <si>
    <t>GPPV IB Equity</t>
  </si>
  <si>
    <t>INE517F01014</t>
  </si>
  <si>
    <t>GUJARAT PIPAVAV PORT LTD</t>
  </si>
  <si>
    <t>JKLC IB Equity</t>
  </si>
  <si>
    <t>INE786A01032</t>
  </si>
  <si>
    <t>JK LAKSHMI CEMENT LTD</t>
  </si>
  <si>
    <t>SFL IB Equity</t>
  </si>
  <si>
    <t>INE916U01025</t>
  </si>
  <si>
    <t>SHEELA FOAM LTD</t>
  </si>
  <si>
    <t>PCBL IB Equity</t>
  </si>
  <si>
    <t>INE602A01031</t>
  </si>
  <si>
    <t>PCBL CHEMICAL LTD</t>
  </si>
  <si>
    <t>ROUTE IB Equity</t>
  </si>
  <si>
    <t>INE450U01017</t>
  </si>
  <si>
    <t>ROUTE MOBILE LTD</t>
  </si>
  <si>
    <t>MAPMYIND IB Equity</t>
  </si>
  <si>
    <t>INE0BV301023</t>
  </si>
  <si>
    <t>CE INFO SYSTEMS LTD</t>
  </si>
  <si>
    <t>CANF IB Equity</t>
  </si>
  <si>
    <t>INE477A01020</t>
  </si>
  <si>
    <t>CAN FIN HOMES LTD</t>
  </si>
  <si>
    <t>CLPL IB Equity</t>
  </si>
  <si>
    <t>INE475E01026</t>
  </si>
  <si>
    <t>CAPLIN POINT LABORATORIES</t>
  </si>
  <si>
    <t>CUBK IB Equity</t>
  </si>
  <si>
    <t>INE491A01021</t>
  </si>
  <si>
    <t>CITY UNION BANK LTD</t>
  </si>
  <si>
    <t>SAPPHIRE IB Equity</t>
  </si>
  <si>
    <t>INE806T01020</t>
  </si>
  <si>
    <t>SAPPHIRE FOODS INDIA LTD</t>
  </si>
  <si>
    <t>MDA IB Equity</t>
  </si>
  <si>
    <t>INE842C01021</t>
  </si>
  <si>
    <t>MINDA CORP LTD</t>
  </si>
  <si>
    <t>GODPI IB Equity</t>
  </si>
  <si>
    <t>INE177H01039</t>
  </si>
  <si>
    <t>GODAWARI POWER AND ISPAT LTD</t>
  </si>
  <si>
    <t>MMTC IB Equity</t>
  </si>
  <si>
    <t>INE123F01029</t>
  </si>
  <si>
    <t>MMTC LTD</t>
  </si>
  <si>
    <t>IFCI IB Equity</t>
  </si>
  <si>
    <t>INE039A01010</t>
  </si>
  <si>
    <t>IFCI LTD</t>
  </si>
  <si>
    <t>VAMP IB Equity</t>
  </si>
  <si>
    <t>INE540H01012</t>
  </si>
  <si>
    <t>VOLTAMP TRANSFORMERS LTD</t>
  </si>
  <si>
    <t>PRJ IB Equity</t>
  </si>
  <si>
    <t>INE074A01025</t>
  </si>
  <si>
    <t>PRAJ INDUSTRIES LTD</t>
  </si>
  <si>
    <t>SCI IB Equity</t>
  </si>
  <si>
    <t>INE109A01011</t>
  </si>
  <si>
    <t>SHIPPING CORP OF INDIA LTD</t>
  </si>
  <si>
    <t>USM IB Equity</t>
  </si>
  <si>
    <t>INE228A01035</t>
  </si>
  <si>
    <t>USHA MARTIN LTD</t>
  </si>
  <si>
    <t>NTSD IB Equity</t>
  </si>
  <si>
    <t>INE166R01015</t>
  </si>
  <si>
    <t>NATIONAL STANDARD INDIA LTD</t>
  </si>
  <si>
    <t>EID IB Equity</t>
  </si>
  <si>
    <t>INE126A01031</t>
  </si>
  <si>
    <t>EID PARRY INDIA LTD</t>
  </si>
  <si>
    <t>SAMMAANC IB Equity</t>
  </si>
  <si>
    <t>INE148I01020</t>
  </si>
  <si>
    <t>SAMMAAN CAPITAL LTD</t>
  </si>
  <si>
    <t>BENG IB Equity</t>
  </si>
  <si>
    <t>INE083K01017</t>
  </si>
  <si>
    <t>BENGAL &amp; ASSAM CO LTD</t>
  </si>
  <si>
    <t>RATI IB Equity</t>
  </si>
  <si>
    <t>INE834M01019</t>
  </si>
  <si>
    <t>RATTANINDIA ENTERPRISES LTD</t>
  </si>
  <si>
    <t>FML IB Equity</t>
  </si>
  <si>
    <t>INE451A01017</t>
  </si>
  <si>
    <t>FORCE MOTORS LTD</t>
  </si>
  <si>
    <t>ANURAS IB Equity</t>
  </si>
  <si>
    <t>INE930P01018</t>
  </si>
  <si>
    <t>ANUPAM RASAYAN INDIA LTD</t>
  </si>
  <si>
    <t>ALIVUS IB Equity</t>
  </si>
  <si>
    <t>INE03Q201024</t>
  </si>
  <si>
    <t>ALIVUS LIFE SCIENCES LTD</t>
  </si>
  <si>
    <t>INFIBEAM IB Equity</t>
  </si>
  <si>
    <t>INE483S01020</t>
  </si>
  <si>
    <t>INFIBEAM AVENUES LTD</t>
  </si>
  <si>
    <t>DOMS IB Equity</t>
  </si>
  <si>
    <t>INE321T01012</t>
  </si>
  <si>
    <t>DOMS INDUSTRIES LTD</t>
  </si>
  <si>
    <t>SCS IB Equity</t>
  </si>
  <si>
    <t>INE275A01028</t>
  </si>
  <si>
    <t>SATYAM COMPUTER SERVICES LTD</t>
  </si>
  <si>
    <t>ZYWL IB Equity</t>
  </si>
  <si>
    <t>INE768C01010</t>
  </si>
  <si>
    <t>ZYDUS WELLNESS LTD</t>
  </si>
  <si>
    <t>GOAGRO IB Equity</t>
  </si>
  <si>
    <t>INE850D01014</t>
  </si>
  <si>
    <t>GODREJ AGROVET LTD</t>
  </si>
  <si>
    <t>TTKPT IB Equity</t>
  </si>
  <si>
    <t>INE690A01028</t>
  </si>
  <si>
    <t>TTK PRESTIGE LTD</t>
  </si>
  <si>
    <t>AACL IB Equity</t>
  </si>
  <si>
    <t>INE150B01039</t>
  </si>
  <si>
    <t>ALKYL AMINES CHEMICALS LTD</t>
  </si>
  <si>
    <t>GNFC IB Equity</t>
  </si>
  <si>
    <t>INE113A01013</t>
  </si>
  <si>
    <t>GUJARAT NARMADA VALLEY FERT</t>
  </si>
  <si>
    <t>KPIG IB Equity</t>
  </si>
  <si>
    <t>INE542W01025</t>
  </si>
  <si>
    <t>KPI GREEN ENERGY LTD</t>
  </si>
  <si>
    <t>STRCEM IB Equity</t>
  </si>
  <si>
    <t>INE460H01021</t>
  </si>
  <si>
    <t>STAR CEMENT LTD</t>
  </si>
  <si>
    <t>CRAFTSMA IB Equity</t>
  </si>
  <si>
    <t>INE00LO01017</t>
  </si>
  <si>
    <t>CRAFTSMAN AUTOMATION LTD</t>
  </si>
  <si>
    <t>JSHL IB Equity</t>
  </si>
  <si>
    <t>INE455T01018</t>
  </si>
  <si>
    <t>JINDAL STAINLESS HISAR LTD</t>
  </si>
  <si>
    <t>MAHLIFE IB Equity</t>
  </si>
  <si>
    <t>INE813A01018</t>
  </si>
  <si>
    <t>MAHINDRA LIFESPACE DEVELOPER</t>
  </si>
  <si>
    <t>REDTAPE IB Equity</t>
  </si>
  <si>
    <t>INE0LXT01019</t>
  </si>
  <si>
    <t>REDTAPE LTD/INDIA</t>
  </si>
  <si>
    <t>NETWEB IB Equity</t>
  </si>
  <si>
    <t>INE0NT901020</t>
  </si>
  <si>
    <t>NETWEB TECHNOLOGIES INDIA LT</t>
  </si>
  <si>
    <t>JUBLPHAR IB Equity</t>
  </si>
  <si>
    <t>INE700A01033</t>
  </si>
  <si>
    <t>JUBILANT PHARMOVA LTD</t>
  </si>
  <si>
    <t>NETM IB Equity</t>
  </si>
  <si>
    <t>INE870H01013</t>
  </si>
  <si>
    <t>NETWORK 18 MEDIA &amp; INVTS LTD</t>
  </si>
  <si>
    <t>PRSMJ IB Equity</t>
  </si>
  <si>
    <t>INE010A01011</t>
  </si>
  <si>
    <t>PRISM JOHNSON LTD</t>
  </si>
  <si>
    <t>WPL IB Equity</t>
  </si>
  <si>
    <t>INE049B01025</t>
  </si>
  <si>
    <t>WOCKHARDT LTD</t>
  </si>
  <si>
    <t>KKF IB Equity</t>
  </si>
  <si>
    <t>INE884B01025</t>
  </si>
  <si>
    <t>KIRLOSKAR FERROUS INDUS LTD</t>
  </si>
  <si>
    <t>METROHL IB Equity</t>
  </si>
  <si>
    <t>INE112L01020</t>
  </si>
  <si>
    <t>METROPOLIS HEALTHCARE LTD</t>
  </si>
  <si>
    <t>EUREKAFO IB Equity</t>
  </si>
  <si>
    <t>INE0KCE01017</t>
  </si>
  <si>
    <t>EUREKA FORBES LTD</t>
  </si>
  <si>
    <t>CRS IB Equity</t>
  </si>
  <si>
    <t>INE739E01017</t>
  </si>
  <si>
    <t>CERA SANITARYWARE LTD</t>
  </si>
  <si>
    <t>KKB IB Equity</t>
  </si>
  <si>
    <t>INE732A01036</t>
  </si>
  <si>
    <t>KIRLOSKAR BROTHERS LTD</t>
  </si>
  <si>
    <t>SBFC IB Equity</t>
  </si>
  <si>
    <t>INE423Y01016</t>
  </si>
  <si>
    <t>SBFC FINANCE LTD</t>
  </si>
  <si>
    <t>GRSE IB Equity</t>
  </si>
  <si>
    <t>INE382Z01011</t>
  </si>
  <si>
    <t>GARDEN REACH SHIPBUILDERS &amp;</t>
  </si>
  <si>
    <t>SPRL IB Equity</t>
  </si>
  <si>
    <t>INE526E01018</t>
  </si>
  <si>
    <t>SHRIRAM PISTONS &amp; RINGS LTD</t>
  </si>
  <si>
    <t>PGINVIT IB Equity</t>
  </si>
  <si>
    <t>INE0GGX23010</t>
  </si>
  <si>
    <t>POWERGRID INFRASTRUCTURE INV</t>
  </si>
  <si>
    <t>KBL IB Equity</t>
  </si>
  <si>
    <t>INE614B01018</t>
  </si>
  <si>
    <t>KARNATAKA BANK LTD</t>
  </si>
  <si>
    <t>SHRS IB Equity</t>
  </si>
  <si>
    <t>INE087H01022</t>
  </si>
  <si>
    <t>SHREE RENUKA SUGARS LTD</t>
  </si>
  <si>
    <t>RATEGAIN IB Equity</t>
  </si>
  <si>
    <t>INE0CLI01024</t>
  </si>
  <si>
    <t>RATEGAIN TRAVEL TECHNOLOGIES</t>
  </si>
  <si>
    <t>SII IB Equity</t>
  </si>
  <si>
    <t>INE429E01023</t>
  </si>
  <si>
    <t>SAFARI INDUSTRIES INDIA LTD</t>
  </si>
  <si>
    <t>KHL IB Equity</t>
  </si>
  <si>
    <t>INE411F01010</t>
  </si>
  <si>
    <t>KAMA HOLDINGS LTD</t>
  </si>
  <si>
    <t>PGHL IB Equity</t>
  </si>
  <si>
    <t>INE199A01012</t>
  </si>
  <si>
    <t>PROCTER &amp; GAMBLE HEALTH LTD</t>
  </si>
  <si>
    <t>HAPPYFOR IB Equity</t>
  </si>
  <si>
    <t>INE330T01021</t>
  </si>
  <si>
    <t>HAPPY FORGINGS LTD</t>
  </si>
  <si>
    <t>TECHNOE IB Equity</t>
  </si>
  <si>
    <t>INE285K01026</t>
  </si>
  <si>
    <t>TECHNO ELECTRIC &amp; ENGINEERIN</t>
  </si>
  <si>
    <t>ACI IB Equity</t>
  </si>
  <si>
    <t>INE128X01021</t>
  </si>
  <si>
    <t>ARCHEAN CHEMICAL INDUSTRIES</t>
  </si>
  <si>
    <t>TEGA IB Equity</t>
  </si>
  <si>
    <t>INE011K01018</t>
  </si>
  <si>
    <t>TEGA INDUSTRIES LTD</t>
  </si>
  <si>
    <t>SHOP IB Equity</t>
  </si>
  <si>
    <t>INE498B01024</t>
  </si>
  <si>
    <t>SHOPPERS STOP LTD</t>
  </si>
  <si>
    <t>SYRMA IB Equity</t>
  </si>
  <si>
    <t>INE0DYJ01015</t>
  </si>
  <si>
    <t>SYRMA SGS TECHNOLOGY LTD</t>
  </si>
  <si>
    <t>MEDPLUS IB Equity</t>
  </si>
  <si>
    <t>INE804L01022</t>
  </si>
  <si>
    <t>MEDPLUS HEALTH SERVICES LTD</t>
  </si>
  <si>
    <t>UNTDB IB Equity</t>
  </si>
  <si>
    <t>INE695A01019</t>
  </si>
  <si>
    <t>UNITED BANK OF INDIA</t>
  </si>
  <si>
    <t>MHSC IB Equity</t>
  </si>
  <si>
    <t>INE288A01013</t>
  </si>
  <si>
    <t>MAHARASHTRA SCOOTERS LTD</t>
  </si>
  <si>
    <t>ANDB IB Equity</t>
  </si>
  <si>
    <t>INE434A01013</t>
  </si>
  <si>
    <t>ANDHRA BANK</t>
  </si>
  <si>
    <t>ESAB IB Equity</t>
  </si>
  <si>
    <t>INE284A01012</t>
  </si>
  <si>
    <t>ESAB INDIA LTD</t>
  </si>
  <si>
    <t>AZAD IB Equity</t>
  </si>
  <si>
    <t>INE02IJ01035</t>
  </si>
  <si>
    <t>AZAD ENGINEERING LTD</t>
  </si>
  <si>
    <t>NLL IB Equity</t>
  </si>
  <si>
    <t>INE794A01010</t>
  </si>
  <si>
    <t>NEULAND LABORATORIES LTD</t>
  </si>
  <si>
    <t>GALSURF IB Equity</t>
  </si>
  <si>
    <t>INE600K01018</t>
  </si>
  <si>
    <t>GALAXY SURFACTANTS LTD</t>
  </si>
  <si>
    <t>ZEN IB Equity</t>
  </si>
  <si>
    <t>INE251B01027</t>
  </si>
  <si>
    <t>ZEN TECHNOLOGIES LTD</t>
  </si>
  <si>
    <t>SWH IB Equity</t>
  </si>
  <si>
    <t>INE824G01012</t>
  </si>
  <si>
    <t>JSW HOLDINGS LTD</t>
  </si>
  <si>
    <t>HOMEFIRS IB Equity</t>
  </si>
  <si>
    <t>INE481N01025</t>
  </si>
  <si>
    <t>HOME FIRST FINANCE CO INDIA</t>
  </si>
  <si>
    <t>POWM IB Equity</t>
  </si>
  <si>
    <t>INE211R01019</t>
  </si>
  <si>
    <t>POWER MECH PROJECTS LTD</t>
  </si>
  <si>
    <t>MHRL IB Equity</t>
  </si>
  <si>
    <t>INE998I01010</t>
  </si>
  <si>
    <t>MAHINDRA HOLIDAYS &amp; RESORTS</t>
  </si>
  <si>
    <t>JLHL IB Equity</t>
  </si>
  <si>
    <t>INE682M01012</t>
  </si>
  <si>
    <t>JUPITER LIFE LINE HOSPITALS</t>
  </si>
  <si>
    <t>TC IB Equity</t>
  </si>
  <si>
    <t>INE332A01027</t>
  </si>
  <si>
    <t>THOMAS COOK (INDIA) LTD</t>
  </si>
  <si>
    <t>MAST IB Equity</t>
  </si>
  <si>
    <t>INE759A01021</t>
  </si>
  <si>
    <t>MASTEK LTD</t>
  </si>
  <si>
    <t>CCLP IB Equity</t>
  </si>
  <si>
    <t>INE421D01022</t>
  </si>
  <si>
    <t>CCL PRODUCTS INDIA LTD</t>
  </si>
  <si>
    <t>GSFC IB Equity</t>
  </si>
  <si>
    <t>INE026A01025</t>
  </si>
  <si>
    <t>GUJARAT STATE FERT &amp; CHEMICA</t>
  </si>
  <si>
    <t>RJEX IB Equity</t>
  </si>
  <si>
    <t>INE343B01030</t>
  </si>
  <si>
    <t>RAJESH EXPORTS LTD</t>
  </si>
  <si>
    <t>QUESS IB Equity</t>
  </si>
  <si>
    <t>INE615P01015</t>
  </si>
  <si>
    <t>QUESS CORP LTD</t>
  </si>
  <si>
    <t>TMB IB Equity</t>
  </si>
  <si>
    <t>INE668A01016</t>
  </si>
  <si>
    <t>TAMILNAD MERCANTILE BANK</t>
  </si>
  <si>
    <t>VARROC IB Equity</t>
  </si>
  <si>
    <t>INE665L01035</t>
  </si>
  <si>
    <t>VARROC ENGINEERING LTD</t>
  </si>
  <si>
    <t>EASEMYTR IB Equity</t>
  </si>
  <si>
    <t>INE07O001026</t>
  </si>
  <si>
    <t>EASY TRIP PLANNERS LTD</t>
  </si>
  <si>
    <t>MINF IB Equity</t>
  </si>
  <si>
    <t>INE949H01023</t>
  </si>
  <si>
    <t>MAN INFRACONSTRUCTION LTD</t>
  </si>
  <si>
    <t>VIP IB Equity</t>
  </si>
  <si>
    <t>INE054A01027</t>
  </si>
  <si>
    <t>V.I.P. INDUSTRIES LTD</t>
  </si>
  <si>
    <t>ION IB Equity</t>
  </si>
  <si>
    <t>INE570A01022</t>
  </si>
  <si>
    <t>ION EXCHANGE (INDIA) LTD</t>
  </si>
  <si>
    <t>RESP IB Equity</t>
  </si>
  <si>
    <t>INE688D01026</t>
  </si>
  <si>
    <t>RESPONSIVE INDUSTRIES LTD</t>
  </si>
  <si>
    <t>MIDHANI IB Equity</t>
  </si>
  <si>
    <t>INE099Z01011</t>
  </si>
  <si>
    <t>MISHRA DHATU NIGAM LTD</t>
  </si>
  <si>
    <t>EMIL IB Equity</t>
  </si>
  <si>
    <t>INE02YR01019</t>
  </si>
  <si>
    <t>ELECTRONICS MART INDIA LTD</t>
  </si>
  <si>
    <t>GAEX IB Equity</t>
  </si>
  <si>
    <t>INE036B01030</t>
  </si>
  <si>
    <t>GUJARAT AMBUJA EXPORTS LTD</t>
  </si>
  <si>
    <t>BRCM IB Equity</t>
  </si>
  <si>
    <t>INE119A01028</t>
  </si>
  <si>
    <t>BALRAMPUR CHINI MILLS LTD</t>
  </si>
  <si>
    <t>VI IB Equity</t>
  </si>
  <si>
    <t>INE386A01015</t>
  </si>
  <si>
    <t>VESUVIUS INDIA LTD</t>
  </si>
  <si>
    <t>KNM IB Equity</t>
  </si>
  <si>
    <t>INE717A01029</t>
  </si>
  <si>
    <t>KENNAMETAL INDIA LTD</t>
  </si>
  <si>
    <t>JUBLINGR IB Equity</t>
  </si>
  <si>
    <t>INE0BY001018</t>
  </si>
  <si>
    <t>JUBILANT INGREVIA LTD</t>
  </si>
  <si>
    <t>STR IB Equity</t>
  </si>
  <si>
    <t>INE939A01011</t>
  </si>
  <si>
    <t>STRIDES PHARMA SCIENCE LTD</t>
  </si>
  <si>
    <t>SEML IB Equity</t>
  </si>
  <si>
    <t>INE385C01021</t>
  </si>
  <si>
    <t>SARDA ENERGY &amp; MINERALS LTD</t>
  </si>
  <si>
    <t>SIB IB Equity</t>
  </si>
  <si>
    <t>INE683A01023</t>
  </si>
  <si>
    <t>SOUTH INDIAN BANK LTD</t>
  </si>
  <si>
    <t>JM IB Equity</t>
  </si>
  <si>
    <t>INE780C01023</t>
  </si>
  <si>
    <t>JM FINANCIAL LTD</t>
  </si>
  <si>
    <t>HEG IB Equity</t>
  </si>
  <si>
    <t>INE545A01024</t>
  </si>
  <si>
    <t>HEG LTD</t>
  </si>
  <si>
    <t>NAVA IB Equity</t>
  </si>
  <si>
    <t>INE725A01030</t>
  </si>
  <si>
    <t>NAVA LTD</t>
  </si>
  <si>
    <t>RCF IB Equity</t>
  </si>
  <si>
    <t>INE027A01015</t>
  </si>
  <si>
    <t>RASHTRIYA CHEMICALS &amp; FERT</t>
  </si>
  <si>
    <t>ARVND IB Equity</t>
  </si>
  <si>
    <t>INE034A01011</t>
  </si>
  <si>
    <t>ARVIND LTD</t>
  </si>
  <si>
    <t>CHEMPLAS IB Equity</t>
  </si>
  <si>
    <t>INE488A01050</t>
  </si>
  <si>
    <t>CHEMPLAST SANMAR LTD</t>
  </si>
  <si>
    <t>AGLL IB Equity</t>
  </si>
  <si>
    <t>INE418H01029</t>
  </si>
  <si>
    <t>ALLCARGO LOGISTICS LTD</t>
  </si>
  <si>
    <t>ICNT IB Equity</t>
  </si>
  <si>
    <t>INE483B01026</t>
  </si>
  <si>
    <t>INDO COUNT INDUSTRIES LTD</t>
  </si>
  <si>
    <t>GPIN IB Equity</t>
  </si>
  <si>
    <t>INE955D01029</t>
  </si>
  <si>
    <t>GENUS POWER INFRASTRUCTURES</t>
  </si>
  <si>
    <t>IWEL IB Equity</t>
  </si>
  <si>
    <t>INE0FLR01028</t>
  </si>
  <si>
    <t>INOX WIND ENERGY LTD</t>
  </si>
  <si>
    <t>KNRC IB Equity</t>
  </si>
  <si>
    <t>INE634I01029</t>
  </si>
  <si>
    <t>KNR CONSTRUCTIONS LTD</t>
  </si>
  <si>
    <t>FDCLT IB Equity</t>
  </si>
  <si>
    <t>INE258B01022</t>
  </si>
  <si>
    <t>FDC LTD</t>
  </si>
  <si>
    <t>RELG IB Equity</t>
  </si>
  <si>
    <t>INE621H01010</t>
  </si>
  <si>
    <t>RELIGARE ENTERPRISES LTD</t>
  </si>
  <si>
    <t>ICICI IB Equity</t>
  </si>
  <si>
    <t>INE005A01011</t>
  </si>
  <si>
    <t>ICICI LIMITED</t>
  </si>
  <si>
    <t>GRAV IB Equity</t>
  </si>
  <si>
    <t>INE024L01027</t>
  </si>
  <si>
    <t>GRAVITA INDIA LTD</t>
  </si>
  <si>
    <t>RUSTOMJE IB Equity</t>
  </si>
  <si>
    <t>INE263M01029</t>
  </si>
  <si>
    <t>KEYSTONE REALTORS LTD</t>
  </si>
  <si>
    <t>MRKS IB Equity</t>
  </si>
  <si>
    <t>INE750C01026</t>
  </si>
  <si>
    <t>MARKSANS PHARMA LTD</t>
  </si>
  <si>
    <t>NIITMTS IB Equity</t>
  </si>
  <si>
    <t>INE342G01023</t>
  </si>
  <si>
    <t>NIIT LEARNING SYSTEMS LTD</t>
  </si>
  <si>
    <t>AHLU IB Equity</t>
  </si>
  <si>
    <t>INE758C01029</t>
  </si>
  <si>
    <t>AHLUWALIA CONTRACTS LTD</t>
  </si>
  <si>
    <t>JUST IB Equity</t>
  </si>
  <si>
    <t>INE599M01018</t>
  </si>
  <si>
    <t>JUST DIAL LTD</t>
  </si>
  <si>
    <t>TRE IB Equity</t>
  </si>
  <si>
    <t>INE256C01024</t>
  </si>
  <si>
    <t>TRIVENI ENGINEERING &amp; INDUS</t>
  </si>
  <si>
    <t>TVSSCS IB Equity</t>
  </si>
  <si>
    <t>INE395N01027</t>
  </si>
  <si>
    <t>TVS SUPPLY CHAIN SOLUTIONS L</t>
  </si>
  <si>
    <t>GTFL IB Equity</t>
  </si>
  <si>
    <t>INE276A01018</t>
  </si>
  <si>
    <t>GARWARE TECHNICAL FIBRES LTD</t>
  </si>
  <si>
    <t>VJYBK IB Equity</t>
  </si>
  <si>
    <t>INE705A01016</t>
  </si>
  <si>
    <t>VIJAYA BANK</t>
  </si>
  <si>
    <t>EBECK IB Equity</t>
  </si>
  <si>
    <t>INE280B01018</t>
  </si>
  <si>
    <t>ELANTAS BECK INDIA LTD</t>
  </si>
  <si>
    <t>INDIASHL IB Equity</t>
  </si>
  <si>
    <t>INE922K01024</t>
  </si>
  <si>
    <t>INDIA SHELTER FINANCE CORP L</t>
  </si>
  <si>
    <t>DBL IB Equity</t>
  </si>
  <si>
    <t>INE917M01012</t>
  </si>
  <si>
    <t>DILIP BUILDCON LTD</t>
  </si>
  <si>
    <t>SARE IB Equity</t>
  </si>
  <si>
    <t>INE979A01025</t>
  </si>
  <si>
    <t>SAREGAMA INDIA LTD</t>
  </si>
  <si>
    <t>BLUEJET IB Equity</t>
  </si>
  <si>
    <t>INE0KBH01020</t>
  </si>
  <si>
    <t>BLUE JET HEALTHCARE LTD</t>
  </si>
  <si>
    <t>BLA IB Equity</t>
  </si>
  <si>
    <t>INE050E01027</t>
  </si>
  <si>
    <t>BALAJI AMINES LTD</t>
  </si>
  <si>
    <t>AVNT IB Equity</t>
  </si>
  <si>
    <t>INE871C01038</t>
  </si>
  <si>
    <t>AVANTI FEEDS LTD</t>
  </si>
  <si>
    <t>IGSEC IB Equity</t>
  </si>
  <si>
    <t>INE858B01029</t>
  </si>
  <si>
    <t>ISGEC HEAVY ENGINEERING LTD</t>
  </si>
  <si>
    <t>TXMRE IB Equity</t>
  </si>
  <si>
    <t>INE621L01012</t>
  </si>
  <si>
    <t>TEXMACO RAIL &amp; ENGINEERING L</t>
  </si>
  <si>
    <t>ICEM IB Equity</t>
  </si>
  <si>
    <t>INE383A01012</t>
  </si>
  <si>
    <t>INDIA CEMENTS LTD</t>
  </si>
  <si>
    <t>CAMPUS IB Equity</t>
  </si>
  <si>
    <t>INE278Y01022</t>
  </si>
  <si>
    <t>CAMPUS ACTIVEWEAR LTD</t>
  </si>
  <si>
    <t>BECTORS IB Equity</t>
  </si>
  <si>
    <t>INE495P01012</t>
  </si>
  <si>
    <t>MRS BECTORS FOOD SPECIALITIE</t>
  </si>
  <si>
    <t>LTFOODS IB Equity</t>
  </si>
  <si>
    <t>INE818H01020</t>
  </si>
  <si>
    <t>LT FOODS LTD</t>
  </si>
  <si>
    <t>BORORENE IB Equity</t>
  </si>
  <si>
    <t>INE666D01022</t>
  </si>
  <si>
    <t>BOROSIL RENEWABLES LTD</t>
  </si>
  <si>
    <t>VIJAYA IB Equity</t>
  </si>
  <si>
    <t>INE043W01024</t>
  </si>
  <si>
    <t>VIJAYA DIAGNOSTIC CENTRE PVT</t>
  </si>
  <si>
    <t>GOCOLORS IB Equity</t>
  </si>
  <si>
    <t>INE0BJS01011</t>
  </si>
  <si>
    <t>GO FASHION INDIA LTD</t>
  </si>
  <si>
    <t>RSYS IB Equity</t>
  </si>
  <si>
    <t>INE411H01032</t>
  </si>
  <si>
    <t>R SYSTEMS INTERNATIONAL LTD</t>
  </si>
  <si>
    <t>LXCHEM IB Equity</t>
  </si>
  <si>
    <t>INE576O01020</t>
  </si>
  <si>
    <t>LAXMI ORGANIC INDUSTRIES LTD</t>
  </si>
  <si>
    <t>INOL IB Equity</t>
  </si>
  <si>
    <t>INE312H01016</t>
  </si>
  <si>
    <t>INOX LEISURE LTD</t>
  </si>
  <si>
    <t>IBULL IB Equity</t>
  </si>
  <si>
    <t>INE894F01025</t>
  </si>
  <si>
    <t>INDIABULLS FINANCIAL SERVICE</t>
  </si>
  <si>
    <t>GRLM IB Equity</t>
  </si>
  <si>
    <t>INE544R01021</t>
  </si>
  <si>
    <t>GREENLAM INDUSTRIES LTD</t>
  </si>
  <si>
    <t>DFPC IB Equity</t>
  </si>
  <si>
    <t>INE501A01019</t>
  </si>
  <si>
    <t>DEEPAK FERTILISERS &amp; PETRO</t>
  </si>
  <si>
    <t>CMSINFO IB Equity</t>
  </si>
  <si>
    <t>INE925R01014</t>
  </si>
  <si>
    <t>CMS INFO SYSTEMS LTD</t>
  </si>
  <si>
    <t>KRB IB Equity</t>
  </si>
  <si>
    <t>INE001B01026</t>
  </si>
  <si>
    <t>KRBL LTD</t>
  </si>
  <si>
    <t>ETHOSLTD IB Equity</t>
  </si>
  <si>
    <t>INE04TZ01018</t>
  </si>
  <si>
    <t>ETHOS LTD</t>
  </si>
  <si>
    <t>TRPC IB Equity</t>
  </si>
  <si>
    <t>INE688A01022</t>
  </si>
  <si>
    <t>TRANSPORT CORP OF INDIA LTD</t>
  </si>
  <si>
    <t>EMBDL IB Equity</t>
  </si>
  <si>
    <t>INE069I01010</t>
  </si>
  <si>
    <t>EMBASSY DEVELOPMENTS LTD</t>
  </si>
  <si>
    <t>EMUDHRA IB Equity</t>
  </si>
  <si>
    <t>INE01QM01018</t>
  </si>
  <si>
    <t>EMUDHRA LTD</t>
  </si>
  <si>
    <t>JINW IB Equity</t>
  </si>
  <si>
    <t>INE247D01039</t>
  </si>
  <si>
    <t>JINDAL WORLDWIDE LTD</t>
  </si>
  <si>
    <t>PDSL IB Equity</t>
  </si>
  <si>
    <t>INE111Q01021</t>
  </si>
  <si>
    <t>PDS LTD</t>
  </si>
  <si>
    <t>GHFC IB Equity</t>
  </si>
  <si>
    <t>INE460C01014</t>
  </si>
  <si>
    <t>GANESH HOUSING CORP LTD</t>
  </si>
  <si>
    <t>SISLTD IB Equity</t>
  </si>
  <si>
    <t>INE932X01026</t>
  </si>
  <si>
    <t>SHARE INDIA SECURITIES LTD</t>
  </si>
  <si>
    <t>CSBBANK IB Equity</t>
  </si>
  <si>
    <t>INE679A01013</t>
  </si>
  <si>
    <t>CSB BANK LTD</t>
  </si>
  <si>
    <t>CAFL IB Equity</t>
  </si>
  <si>
    <t>INE688I01017</t>
  </si>
  <si>
    <t>CAPITAL FIRST LTD</t>
  </si>
  <si>
    <t>IFBI IB Equity</t>
  </si>
  <si>
    <t>INE559A01017</t>
  </si>
  <si>
    <t>IFB INDUSTRIES LTD</t>
  </si>
  <si>
    <t>PRINCPIP IB Equity</t>
  </si>
  <si>
    <t>INE689W01016</t>
  </si>
  <si>
    <t>PRINCE PIPES &amp; FITTINGS LTD</t>
  </si>
  <si>
    <t>VGM IB Equity</t>
  </si>
  <si>
    <t>INE884A01027</t>
  </si>
  <si>
    <t>VAIBHAV GLOBAL LTD</t>
  </si>
  <si>
    <t>ARVINDFA IB Equity</t>
  </si>
  <si>
    <t>INE955V01021</t>
  </si>
  <si>
    <t>ARVIND FASHIONS LTD</t>
  </si>
  <si>
    <t>SPANDANA IB Equity</t>
  </si>
  <si>
    <t>INE572J01011</t>
  </si>
  <si>
    <t>SPANDANA SPHOORTY FINANCIAL</t>
  </si>
  <si>
    <t>SENCO IB Equity</t>
  </si>
  <si>
    <t>INE602W01027</t>
  </si>
  <si>
    <t>SENCO GOLD LTD</t>
  </si>
  <si>
    <t>SHREMINV IB Equity</t>
  </si>
  <si>
    <t>INE0GTI23014</t>
  </si>
  <si>
    <t>SHREM INVIT</t>
  </si>
  <si>
    <t>INDIGOPN IB Equity</t>
  </si>
  <si>
    <t>INE09VQ01012</t>
  </si>
  <si>
    <t>INDIGO PAINTS LTD</t>
  </si>
  <si>
    <t>HGINFRA IB Equity</t>
  </si>
  <si>
    <t>INE926X01010</t>
  </si>
  <si>
    <t>HG INFRA ENGINEERING LTD</t>
  </si>
  <si>
    <t>TIPSMUSI IB Equity</t>
  </si>
  <si>
    <t>INE716B01029</t>
  </si>
  <si>
    <t>TIPS MUSIC LTD</t>
  </si>
  <si>
    <t>SECIS IB Equity</t>
  </si>
  <si>
    <t>INE285J01028</t>
  </si>
  <si>
    <t>SIS LTD</t>
  </si>
  <si>
    <t>CBOP IB Equity</t>
  </si>
  <si>
    <t>INE484A01026</t>
  </si>
  <si>
    <t>CENTURION BANK OF PUNJAB LTD</t>
  </si>
  <si>
    <t>SANDUMA IB Equity</t>
  </si>
  <si>
    <t>INE149K01016</t>
  </si>
  <si>
    <t>SANDUR MANGANESE &amp; IRON ORE</t>
  </si>
  <si>
    <t>SGM IB Equity</t>
  </si>
  <si>
    <t>INE989A01032</t>
  </si>
  <si>
    <t>SANGHVI MOVERS LTD</t>
  </si>
  <si>
    <t>MSTCLTD IB Equity</t>
  </si>
  <si>
    <t>INE255X01014</t>
  </si>
  <si>
    <t>MSTC LTD</t>
  </si>
  <si>
    <t>SYML IB Equity</t>
  </si>
  <si>
    <t>INE225D01027</t>
  </si>
  <si>
    <t>SYMPHONY LTD</t>
  </si>
  <si>
    <t>NSE IB Equity</t>
  </si>
  <si>
    <t>INE317F01035</t>
  </si>
  <si>
    <t>NESCO LTD</t>
  </si>
  <si>
    <t>CMC IB Equity</t>
  </si>
  <si>
    <t>INE314A01017</t>
  </si>
  <si>
    <t>CMC LTD</t>
  </si>
  <si>
    <t>ITCE IB Equity</t>
  </si>
  <si>
    <t>INE686A01026</t>
  </si>
  <si>
    <t>ITD CEMENTATION INDIA LTD</t>
  </si>
  <si>
    <t>EDEL IB Equity</t>
  </si>
  <si>
    <t>INE532F01054</t>
  </si>
  <si>
    <t>EDELWEISS FINANCIAL SERVICES</t>
  </si>
  <si>
    <t>CYIENTDL IB Equity</t>
  </si>
  <si>
    <t>INE055S01018</t>
  </si>
  <si>
    <t>CYIENT DLM LTD</t>
  </si>
  <si>
    <t>SRIN IB Equity</t>
  </si>
  <si>
    <t>INE805D01034</t>
  </si>
  <si>
    <t>SUNTECK REALTY LTD</t>
  </si>
  <si>
    <t>SEL IB Equity</t>
  </si>
  <si>
    <t>INE399C01030</t>
  </si>
  <si>
    <t>SUPRAJIT ENGINEERING LTD</t>
  </si>
  <si>
    <t>HEMIPROP IB Equity</t>
  </si>
  <si>
    <t>INE0AJG01018</t>
  </si>
  <si>
    <t>HEMISPHERE PROPERTIES INDIA</t>
  </si>
  <si>
    <t>EPLL IB Equity</t>
  </si>
  <si>
    <t>INE255A01020</t>
  </si>
  <si>
    <t>EPL LTD</t>
  </si>
  <si>
    <t>MOIL IB Equity</t>
  </si>
  <si>
    <t>INE490G01020</t>
  </si>
  <si>
    <t>MOIL LTD</t>
  </si>
  <si>
    <t>TIME IB Equity</t>
  </si>
  <si>
    <t>INE508G01029</t>
  </si>
  <si>
    <t>TIME TECHNOPLAST LTD</t>
  </si>
  <si>
    <t>ASTM IB Equity</t>
  </si>
  <si>
    <t>INE386C01029</t>
  </si>
  <si>
    <t>ASTRA MICROWAVE PRODUCTS LTD</t>
  </si>
  <si>
    <t>TARIL IB Equity</t>
  </si>
  <si>
    <t>INE763I01026</t>
  </si>
  <si>
    <t>TRANSFORMERS &amp; RECTIFIERS IN</t>
  </si>
  <si>
    <t>ASKAUTOL IB Equity</t>
  </si>
  <si>
    <t>INE491J01022</t>
  </si>
  <si>
    <t>ASK AUTOMOTIVE LTD</t>
  </si>
  <si>
    <t>LLOYDSEN IB Equity</t>
  </si>
  <si>
    <t>INE093R01011</t>
  </si>
  <si>
    <t>LLOYDS ENGINEERING WORKS LTD</t>
  </si>
  <si>
    <t>WONH IB Equity</t>
  </si>
  <si>
    <t>INE066O01014</t>
  </si>
  <si>
    <t>WONDERLA HOLIDAYS LTD</t>
  </si>
  <si>
    <t>MCLOUD IB Equity</t>
  </si>
  <si>
    <t>INE613C01026</t>
  </si>
  <si>
    <t>MAGELLANIC CLOUD LTD</t>
  </si>
  <si>
    <t>GMM IB Equity</t>
  </si>
  <si>
    <t>INE541A01023</t>
  </si>
  <si>
    <t>GMM PFAUDLER LTD</t>
  </si>
  <si>
    <t>SYR IB Equity</t>
  </si>
  <si>
    <t>INE335A01020</t>
  </si>
  <si>
    <t>SURYA ROSHNI LTD</t>
  </si>
  <si>
    <t>VST IB Equity</t>
  </si>
  <si>
    <t>INE710A01016</t>
  </si>
  <si>
    <t>VST INDUSTRIES LTD</t>
  </si>
  <si>
    <t>SGMART IB Equity</t>
  </si>
  <si>
    <t>INE385F01024</t>
  </si>
  <si>
    <t>SG MART LTD</t>
  </si>
  <si>
    <t>PTCIN IB Equity</t>
  </si>
  <si>
    <t>INE877F01012</t>
  </si>
  <si>
    <t>PTC INDIA LTD</t>
  </si>
  <si>
    <t>SANSERA IB Equity</t>
  </si>
  <si>
    <t>INE953O01021</t>
  </si>
  <si>
    <t>SANSERA ENGINEERING LTD</t>
  </si>
  <si>
    <t>JKPAPER IB Equity</t>
  </si>
  <si>
    <t>INE789E01012</t>
  </si>
  <si>
    <t>JK PAPER LTD</t>
  </si>
  <si>
    <t>CFIS IB Equity</t>
  </si>
  <si>
    <t>INE102B01014</t>
  </si>
  <si>
    <t>CHOICE INTERNATIONAL LTD</t>
  </si>
  <si>
    <t>PAISALO IB Equity</t>
  </si>
  <si>
    <t>INE420C01059</t>
  </si>
  <si>
    <t>PAISALO DIGITAL LTD</t>
  </si>
  <si>
    <t>AUPS IB Equity</t>
  </si>
  <si>
    <t>INE132H01018</t>
  </si>
  <si>
    <t>AURIONPRO SOLUTIONS LTD</t>
  </si>
  <si>
    <t>ITDC IB Equity</t>
  </si>
  <si>
    <t>INE353K01014</t>
  </si>
  <si>
    <t>INDIA TOURISM DEVELOPMENT</t>
  </si>
  <si>
    <t>PARADEEP IB Equity</t>
  </si>
  <si>
    <t>INE088F01024</t>
  </si>
  <si>
    <t>PARADEEP PHOSPHATES LTD</t>
  </si>
  <si>
    <t>HNDFDS IB Equity</t>
  </si>
  <si>
    <t>INE254N01026</t>
  </si>
  <si>
    <t>HINDUSTAN FOODS LTD</t>
  </si>
  <si>
    <t>KSI IB Equity</t>
  </si>
  <si>
    <t>INE087A01019</t>
  </si>
  <si>
    <t>KESORAM INDUSTRIES LTD</t>
  </si>
  <si>
    <t>ORCP IB Equity</t>
  </si>
  <si>
    <t>INE191A01027</t>
  </si>
  <si>
    <t>ORCHID PHARMA LTD</t>
  </si>
  <si>
    <t>JMNA IB Equity</t>
  </si>
  <si>
    <t>INE039C01032</t>
  </si>
  <si>
    <t>JAMNA AUTO INDUSTRIES LTD</t>
  </si>
  <si>
    <t>ICRA IB Equity</t>
  </si>
  <si>
    <t>INE725G01011</t>
  </si>
  <si>
    <t>ICRA LTD</t>
  </si>
  <si>
    <t>OSC IB Equity</t>
  </si>
  <si>
    <t>INE290B01025</t>
  </si>
  <si>
    <t>OCL INDIA LTD</t>
  </si>
  <si>
    <t>PRUDENT IB Equity</t>
  </si>
  <si>
    <t>INE00F201020</t>
  </si>
  <si>
    <t>PRUDENT CORPORATE ADVISORY S</t>
  </si>
  <si>
    <t>APOLTRI IB Equity</t>
  </si>
  <si>
    <t>INE919P01029</t>
  </si>
  <si>
    <t>APOLLO TRICOAT TUBES LTD</t>
  </si>
  <si>
    <t>RINDL IB Equity</t>
  </si>
  <si>
    <t>INE855B01025</t>
  </si>
  <si>
    <t>RAIN INDUSTRIES LTD</t>
  </si>
  <si>
    <t>MTARTECH IB Equity</t>
  </si>
  <si>
    <t>INE864I01014</t>
  </si>
  <si>
    <t>MTAR TECHNOLOGIES LTD</t>
  </si>
  <si>
    <t>UTKARSHB IB Equity</t>
  </si>
  <si>
    <t>INE735W01017</t>
  </si>
  <si>
    <t>UTKARSH SMALL FINANCE BANK L</t>
  </si>
  <si>
    <t>NAZARA IB Equity</t>
  </si>
  <si>
    <t>INE418L01021</t>
  </si>
  <si>
    <t>NAZARA TECHNOLOGIES LTD</t>
  </si>
  <si>
    <t>DYTC IB Equity</t>
  </si>
  <si>
    <t>INE221B01012</t>
  </si>
  <si>
    <t>DYNAMATIC TECHNOLOGIES LTD</t>
  </si>
  <si>
    <t>JFI IB Equity</t>
  </si>
  <si>
    <t>INE070D01027</t>
  </si>
  <si>
    <t>JAI CORP LTD</t>
  </si>
  <si>
    <t>RBA IB Equity</t>
  </si>
  <si>
    <t>INE07T201019</t>
  </si>
  <si>
    <t>RESTAURANT BRANDS ASIA LTD</t>
  </si>
  <si>
    <t>GRFL IB Equity</t>
  </si>
  <si>
    <t>INE079J01017</t>
  </si>
  <si>
    <t>GATEWAY DISTRIPARKS LTD</t>
  </si>
  <si>
    <t>PURVA IB Equity</t>
  </si>
  <si>
    <t>INE323I01011</t>
  </si>
  <si>
    <t>PURAVANKARA LTD</t>
  </si>
  <si>
    <t>GALK IB Equity</t>
  </si>
  <si>
    <t>INE186A01019</t>
  </si>
  <si>
    <t>GUJARAT ALKALIES &amp; CHEMICALS</t>
  </si>
  <si>
    <t>TV18 IB Equity</t>
  </si>
  <si>
    <t>INE886H01027</t>
  </si>
  <si>
    <t>TV18 BROADCAST LTD</t>
  </si>
  <si>
    <t>RALI IB Equity</t>
  </si>
  <si>
    <t>INE613A01020</t>
  </si>
  <si>
    <t>RALLIS INDIA LTD</t>
  </si>
  <si>
    <t>GABR IB Equity</t>
  </si>
  <si>
    <t>INE524A01029</t>
  </si>
  <si>
    <t>GABRIEL INDIA LTD</t>
  </si>
  <si>
    <t>VRLL IB Equity</t>
  </si>
  <si>
    <t>INE366I01010</t>
  </si>
  <si>
    <t>VRL LOGISTICS LTD</t>
  </si>
  <si>
    <t>JKIL IB Equity</t>
  </si>
  <si>
    <t>INE576I01022</t>
  </si>
  <si>
    <t>J.KUMAR INFRAPROJECTS LTD</t>
  </si>
  <si>
    <t>HCC IB Equity</t>
  </si>
  <si>
    <t>INE549A01026</t>
  </si>
  <si>
    <t>HINDUSTAN CONSTRUCTION CO</t>
  </si>
  <si>
    <t>DODLA IB Equity</t>
  </si>
  <si>
    <t>INE021O01019</t>
  </si>
  <si>
    <t>DODLA DAIRY LTD</t>
  </si>
  <si>
    <t>ROLEXRIN IB Equity</t>
  </si>
  <si>
    <t>INE645S01016</t>
  </si>
  <si>
    <t>ROLEX RINGS LTD</t>
  </si>
  <si>
    <t>PRICOL IB Equity</t>
  </si>
  <si>
    <t>INE726V01018</t>
  </si>
  <si>
    <t>PRICOL LTD</t>
  </si>
  <si>
    <t>VATW IB Equity</t>
  </si>
  <si>
    <t>INE956G01038</t>
  </si>
  <si>
    <t>VA TECH WABAG LTD</t>
  </si>
  <si>
    <t>HCG IB Equity</t>
  </si>
  <si>
    <t>INE075I01017</t>
  </si>
  <si>
    <t>HEALTHCARE GLOBAL ENTERPRISE</t>
  </si>
  <si>
    <t>SJET IB Equity</t>
  </si>
  <si>
    <t>INE285B01017</t>
  </si>
  <si>
    <t>SPICEJET LTD</t>
  </si>
  <si>
    <t>AGIG IB Equity</t>
  </si>
  <si>
    <t>INE415A01038</t>
  </si>
  <si>
    <t>AGI GREENPAC LTD</t>
  </si>
  <si>
    <t>DBCL IB Equity</t>
  </si>
  <si>
    <t>INE950I01011</t>
  </si>
  <si>
    <t>D.B. CORP LTD</t>
  </si>
  <si>
    <t>MASFIN IB Equity</t>
  </si>
  <si>
    <t>INE348L01012</t>
  </si>
  <si>
    <t>MAS FINANCIAL SERVICES LTD</t>
  </si>
  <si>
    <t>DAGRI IB Equity</t>
  </si>
  <si>
    <t>INE435G01025</t>
  </si>
  <si>
    <t>DHANUKA AGRITECH LTD</t>
  </si>
  <si>
    <t>FUSION IB Equity</t>
  </si>
  <si>
    <t>INE139R01012</t>
  </si>
  <si>
    <t>FUSION FINANCE LTD</t>
  </si>
  <si>
    <t>NGE IB Equity</t>
  </si>
  <si>
    <t>INE854B01010</t>
  </si>
  <si>
    <t>JAYASWAL NECO INDUSTRIES LTD</t>
  </si>
  <si>
    <t>SAMHI IB Equity</t>
  </si>
  <si>
    <t>INE08U801020</t>
  </si>
  <si>
    <t>SAMHI HOTELS LTD</t>
  </si>
  <si>
    <t>SULA IB Equity</t>
  </si>
  <si>
    <t>INE142Q01026</t>
  </si>
  <si>
    <t>SULA VINEYARDS LTD</t>
  </si>
  <si>
    <t>GALL IB Equity</t>
  </si>
  <si>
    <t>INE297H01019</t>
  </si>
  <si>
    <t>GALLANTT ISPAT LTD</t>
  </si>
  <si>
    <t>TDPS IB Equity</t>
  </si>
  <si>
    <t>INE419M01027</t>
  </si>
  <si>
    <t>TD POWER SYSTEMS LTD</t>
  </si>
  <si>
    <t>GOLI IB Equity</t>
  </si>
  <si>
    <t>INE635Q01029</t>
  </si>
  <si>
    <t>GULF OIL LUBRICANTS INDIA LT</t>
  </si>
  <si>
    <t>TEAM IB Equity</t>
  </si>
  <si>
    <t>INE985S01024</t>
  </si>
  <si>
    <t>TEAMLEASE SERVICES LTD</t>
  </si>
  <si>
    <t>KKPC IB Equity</t>
  </si>
  <si>
    <t>INE811A01020</t>
  </si>
  <si>
    <t>KIRLOSKAR PNEUMATIC CO LTD</t>
  </si>
  <si>
    <t>EPIGRAL IB Equity</t>
  </si>
  <si>
    <t>INE071N01016</t>
  </si>
  <si>
    <t>EPIGRAL LTD</t>
  </si>
  <si>
    <t>TIIL IB Equity</t>
  </si>
  <si>
    <t>INE545H01011</t>
  </si>
  <si>
    <t>TECHNOCRAFT INDUSTRIES INDIA</t>
  </si>
  <si>
    <t>MCHM IB Equity</t>
  </si>
  <si>
    <t>INE274B01011</t>
  </si>
  <si>
    <t>MONSANTO INDIA LTD</t>
  </si>
  <si>
    <t>GEXP IB Equity</t>
  </si>
  <si>
    <t>INE887G01027</t>
  </si>
  <si>
    <t>GOKALDAS EXPORTS LTD</t>
  </si>
  <si>
    <t>JTEKT IB Equity</t>
  </si>
  <si>
    <t>INE643A01035</t>
  </si>
  <si>
    <t>JTEKT INDIA LTD</t>
  </si>
  <si>
    <t>GOPAL IB Equity</t>
  </si>
  <si>
    <t>INE0L9R01028</t>
  </si>
  <si>
    <t>GOPAL SNACKS LTD</t>
  </si>
  <si>
    <t>RTPOW IB Equity</t>
  </si>
  <si>
    <t>INE399K01017</t>
  </si>
  <si>
    <t>RATTANINDIA POWER LTD</t>
  </si>
  <si>
    <t>HEIM IB Equity</t>
  </si>
  <si>
    <t>INE578A01017</t>
  </si>
  <si>
    <t>HEIDELBERGCEMENT INDIA LTD</t>
  </si>
  <si>
    <t>SFHL IB Equity</t>
  </si>
  <si>
    <t>INE202Z01029</t>
  </si>
  <si>
    <t>SUNDARAM FINANCE HOLDINGS LT</t>
  </si>
  <si>
    <t>SOTL IB Equity</t>
  </si>
  <si>
    <t>INE089C01029</t>
  </si>
  <si>
    <t>STERLITE TECHNOLOGIES LTD</t>
  </si>
  <si>
    <t>PEC IB Equity</t>
  </si>
  <si>
    <t>INE244B01030</t>
  </si>
  <si>
    <t>PATEL ENGINEERING LTD</t>
  </si>
  <si>
    <t>SINDHUTR IB Equity</t>
  </si>
  <si>
    <t>INE325D01025</t>
  </si>
  <si>
    <t>SINDHU TRADE LINKS LIMITED</t>
  </si>
  <si>
    <t>AVL IB Equity</t>
  </si>
  <si>
    <t>INE679V01027</t>
  </si>
  <si>
    <t>ADITYA VISION LTD</t>
  </si>
  <si>
    <t>JPA IB Equity</t>
  </si>
  <si>
    <t>INE455F01025</t>
  </si>
  <si>
    <t>JAIPRAKASH ASSOCIATES LTD</t>
  </si>
  <si>
    <t>ASBL IB Equity</t>
  </si>
  <si>
    <t>INE442H01029</t>
  </si>
  <si>
    <t>ASHOKA BUILDCON LTD</t>
  </si>
  <si>
    <t>PGEL IB Equity</t>
  </si>
  <si>
    <t>INE457L01029</t>
  </si>
  <si>
    <t>PG ELECTROPLAST LTD</t>
  </si>
  <si>
    <t>NFL IB Equity</t>
  </si>
  <si>
    <t>INE870D01012</t>
  </si>
  <si>
    <t>NATIONAL FERTILIZERS LTD</t>
  </si>
  <si>
    <t>JSFB IB Equity</t>
  </si>
  <si>
    <t>INE953L01027</t>
  </si>
  <si>
    <t>JANA SMALL FINANCE BANK LTD</t>
  </si>
  <si>
    <t>ENTERO IB Equity</t>
  </si>
  <si>
    <t>INE010601016</t>
  </si>
  <si>
    <t>ENTERO HEALTHCARE SOLUTIONS</t>
  </si>
  <si>
    <t>DBNK IB Equity</t>
  </si>
  <si>
    <t>INE077A01010</t>
  </si>
  <si>
    <t>DENA BANK</t>
  </si>
  <si>
    <t>VMART IB Equity</t>
  </si>
  <si>
    <t>INE665J01013</t>
  </si>
  <si>
    <t>VMART RETAIL LTD</t>
  </si>
  <si>
    <t>BNCO IB Equity</t>
  </si>
  <si>
    <t>INE213C01025</t>
  </si>
  <si>
    <t>BANCO PRODUCTS (INDIA) LTD</t>
  </si>
  <si>
    <t>SG IB Equity</t>
  </si>
  <si>
    <t>INE631A01022</t>
  </si>
  <si>
    <t>SHANTHI GEARS LTD</t>
  </si>
  <si>
    <t>GHCL IB Equity</t>
  </si>
  <si>
    <t>INE539A01019</t>
  </si>
  <si>
    <t>GHCL LTD</t>
  </si>
  <si>
    <t>SCHI IB Equity</t>
  </si>
  <si>
    <t>INE659A01023</t>
  </si>
  <si>
    <t>SUDARSHAN CHEMICAL INDS LTD</t>
  </si>
  <si>
    <t>FEDFINA IB Equity</t>
  </si>
  <si>
    <t>INE007N01010</t>
  </si>
  <si>
    <t>FEDBANK FINANCIAL SERVICES L</t>
  </si>
  <si>
    <t>WELENT IB Equity</t>
  </si>
  <si>
    <t>INE625G01013</t>
  </si>
  <si>
    <t>WELSPUN ENTERPRISES LTD/NEW</t>
  </si>
  <si>
    <t>NOCIL IB Equity</t>
  </si>
  <si>
    <t>INE163A01018</t>
  </si>
  <si>
    <t>NOCIL LTD</t>
  </si>
  <si>
    <t>KEKC IB Equity</t>
  </si>
  <si>
    <t>INE401H01017</t>
  </si>
  <si>
    <t>KEWAL KIRAN CLOTHING LTD</t>
  </si>
  <si>
    <t>TARC IB Equity</t>
  </si>
  <si>
    <t>INE0EK901012</t>
  </si>
  <si>
    <t>TARC LTD</t>
  </si>
  <si>
    <t>ORIENTEL IB Equity</t>
  </si>
  <si>
    <t>INE142Z01019</t>
  </si>
  <si>
    <t>ORIENT ELECTRIC LTD</t>
  </si>
  <si>
    <t>KMC IB Equity</t>
  </si>
  <si>
    <t>INE177F01017</t>
  </si>
  <si>
    <t>KOVAI MEDICAL CENTER AND HOS</t>
  </si>
  <si>
    <t>BOROLTD IB Equity</t>
  </si>
  <si>
    <t>INE02PY01013</t>
  </si>
  <si>
    <t>BOROSIL LTD</t>
  </si>
  <si>
    <t>KKIL IB Equity</t>
  </si>
  <si>
    <t>INE250A01039</t>
  </si>
  <si>
    <t>KIRLOSKAR INDUSTRIES LTD</t>
  </si>
  <si>
    <t>BLCL IB Equity</t>
  </si>
  <si>
    <t>INE164A01016</t>
  </si>
  <si>
    <t>BALMER LAWRIE &amp; CO LTD</t>
  </si>
  <si>
    <t>FTXC IB Equity</t>
  </si>
  <si>
    <t>INE045J01026</t>
  </si>
  <si>
    <t>FINEOTEX CHEMICAL LTD</t>
  </si>
  <si>
    <t>PROTEAN IB Equity</t>
  </si>
  <si>
    <t>INE004A01022</t>
  </si>
  <si>
    <t>PROTEAN EGOV TECHNOLOGIES LT</t>
  </si>
  <si>
    <t>PARKHOTE IB Equity</t>
  </si>
  <si>
    <t>INE988S01028</t>
  </si>
  <si>
    <t>APEEJAY SURRENDRA PARK HOTEL</t>
  </si>
  <si>
    <t>SHMO IB Equity</t>
  </si>
  <si>
    <t>INE597I01028</t>
  </si>
  <si>
    <t>SHARDA MOTOR INDUSTRIES LTD</t>
  </si>
  <si>
    <t>GRWRHITE IB Equity</t>
  </si>
  <si>
    <t>INE291A01017</t>
  </si>
  <si>
    <t>GARWARE HI-TECH FILMS LTD</t>
  </si>
  <si>
    <t>TLNGR IB Equity</t>
  </si>
  <si>
    <t>INE133E01013</t>
  </si>
  <si>
    <t>TILAKNAGAR INDUSTRIES LTD</t>
  </si>
  <si>
    <t>MAXESTAT IB Equity</t>
  </si>
  <si>
    <t>INE03EI01018</t>
  </si>
  <si>
    <t>MAX ESTATES LTD</t>
  </si>
  <si>
    <t>AMIORG IB Equity</t>
  </si>
  <si>
    <t>INE00FF01017</t>
  </si>
  <si>
    <t>AMI ORGANICS LTD</t>
  </si>
  <si>
    <t>ORCMNT IB Equity</t>
  </si>
  <si>
    <t>INE876N01018</t>
  </si>
  <si>
    <t>ORIENT CEMENT LTD</t>
  </si>
  <si>
    <t>SLPA IB Equity</t>
  </si>
  <si>
    <t>INE790G01031</t>
  </si>
  <si>
    <t>SHILPA MEDICARE LTD</t>
  </si>
  <si>
    <t>GW IB Equity</t>
  </si>
  <si>
    <t>INE266D01021</t>
  </si>
  <si>
    <t>GRAUER &amp; WEIL (INDIA) LTD</t>
  </si>
  <si>
    <t>ARTD IB Equity</t>
  </si>
  <si>
    <t>INE767A01016</t>
  </si>
  <si>
    <t>AARTI DRUGS LTD</t>
  </si>
  <si>
    <t>LGBB IB Equity</t>
  </si>
  <si>
    <t>INE337A01034</t>
  </si>
  <si>
    <t>L.G. BALAKRISHNAN &amp; BROS LTD</t>
  </si>
  <si>
    <t>SPCM IB Equity</t>
  </si>
  <si>
    <t>INE684H01018</t>
  </si>
  <si>
    <t>SPICE COMMUNICATIONS LTD</t>
  </si>
  <si>
    <t>AARTIPHA IB Equity</t>
  </si>
  <si>
    <t>INE0LRU01027</t>
  </si>
  <si>
    <t>AARTI PHARMALABS LTD</t>
  </si>
  <si>
    <t>TCIEXP IB Equity</t>
  </si>
  <si>
    <t>INE586V01016</t>
  </si>
  <si>
    <t>TCI EXPRESS LTD</t>
  </si>
  <si>
    <t>WCPM IB Equity</t>
  </si>
  <si>
    <t>INE976A01021</t>
  </si>
  <si>
    <t>WEST COAST PAPER MILLS LTD</t>
  </si>
  <si>
    <t>ADVENZY IB Equity</t>
  </si>
  <si>
    <t>INE837H01020</t>
  </si>
  <si>
    <t>ADVANCED ENZYME TECHNOLOGIES</t>
  </si>
  <si>
    <t>IRBINVIT IB Equity</t>
  </si>
  <si>
    <t>INE183W23014</t>
  </si>
  <si>
    <t>IRB INVIT FUND</t>
  </si>
  <si>
    <t>PRIVISCL IB Equity</t>
  </si>
  <si>
    <t>INE959A01019</t>
  </si>
  <si>
    <t>PRIVI SPECIALITY CHEMICALS L</t>
  </si>
  <si>
    <t>GREENP IB Equity</t>
  </si>
  <si>
    <t>INE08ZM01014</t>
  </si>
  <si>
    <t>GREENPANEL INDUSTRIES LTD</t>
  </si>
  <si>
    <t>TCO IB Equity</t>
  </si>
  <si>
    <t>INE493A01027</t>
  </si>
  <si>
    <t>TATA COFFEE LTD</t>
  </si>
  <si>
    <t>NIRL IB Equity</t>
  </si>
  <si>
    <t>INE910A01012</t>
  </si>
  <si>
    <t>NIRLON LTD</t>
  </si>
  <si>
    <t>VENUSPIP IB Equity</t>
  </si>
  <si>
    <t>INE0JA001018</t>
  </si>
  <si>
    <t>VENUS PIPES &amp; TUBES LTD</t>
  </si>
  <si>
    <t>BBOX IB Equity</t>
  </si>
  <si>
    <t>INE676A01027</t>
  </si>
  <si>
    <t>BLACK BOX LTD</t>
  </si>
  <si>
    <t>PIICL IB Equity</t>
  </si>
  <si>
    <t>INE417C01014</t>
  </si>
  <si>
    <t>PILANI INVESTMENTS&amp;INDUSTRIE</t>
  </si>
  <si>
    <t>IIFLCAPS IB Equity</t>
  </si>
  <si>
    <t>INE489L01022</t>
  </si>
  <si>
    <t>IIFL CAPITAL SERVICES LTD</t>
  </si>
  <si>
    <t>KS IB Equity</t>
  </si>
  <si>
    <t>INE907A01026</t>
  </si>
  <si>
    <t>KALYANI STEELS LTD</t>
  </si>
  <si>
    <t>ROSSARI IB Equity</t>
  </si>
  <si>
    <t>INE02A801020</t>
  </si>
  <si>
    <t>ROSSARI BIOTECH LTD</t>
  </si>
  <si>
    <t>DCBB IB Equity</t>
  </si>
  <si>
    <t>INE503A01015</t>
  </si>
  <si>
    <t>DCB BANK LTD</t>
  </si>
  <si>
    <t>IMAGICAA IB Equity</t>
  </si>
  <si>
    <t>INE172N01012</t>
  </si>
  <si>
    <t>IMAGICAAWORLD ENTERTAINMENT</t>
  </si>
  <si>
    <t>DCAL IB Equity</t>
  </si>
  <si>
    <t>INE385W01011</t>
  </si>
  <si>
    <t>DISHMAN CARBOGEN AMCIS LTD</t>
  </si>
  <si>
    <t>HARSHA IB Equity</t>
  </si>
  <si>
    <t>INE0JUS01029</t>
  </si>
  <si>
    <t>HARSHA ENGINEERS INTERNATION</t>
  </si>
  <si>
    <t>EQUITAS IB Equity</t>
  </si>
  <si>
    <t>INE988K01017</t>
  </si>
  <si>
    <t>EQUITAS HOLDINGS LTD/INDIA</t>
  </si>
  <si>
    <t>BIJL IB Equity</t>
  </si>
  <si>
    <t>INE464A01036</t>
  </si>
  <si>
    <t>BHARAT BIJLEE LTD</t>
  </si>
  <si>
    <t>BJH IB Equity</t>
  </si>
  <si>
    <t>INE306A01021</t>
  </si>
  <si>
    <t>BAJAJ HINDUSTHAN SUGAR LTD</t>
  </si>
  <si>
    <t>YATHARTH IB Equity</t>
  </si>
  <si>
    <t>INE0JO301016</t>
  </si>
  <si>
    <t>YATHARTH HOSPITAL &amp; TRAUMA C</t>
  </si>
  <si>
    <t>MEDIASSI IB Equity</t>
  </si>
  <si>
    <t>INE456Z01021</t>
  </si>
  <si>
    <t>MEDI ASSIST HEALTHCARE SERVI</t>
  </si>
  <si>
    <t>OMDC IB Equity</t>
  </si>
  <si>
    <t>INE725E01024</t>
  </si>
  <si>
    <t>ORISSA MINERALS DEVELOPMENT</t>
  </si>
  <si>
    <t>TJL IB Equity</t>
  </si>
  <si>
    <t>INE085J01014</t>
  </si>
  <si>
    <t>THANGA MAYIL JEWELLERY LTD</t>
  </si>
  <si>
    <t>BRSN IB Equity</t>
  </si>
  <si>
    <t>INE838B01013</t>
  </si>
  <si>
    <t>BHARAT RASAYAN LTD</t>
  </si>
  <si>
    <t>ZAGGLE IB Equity</t>
  </si>
  <si>
    <t>INE07K301024</t>
  </si>
  <si>
    <t>ZAGGLE PREPAID OCEAN SERVICE</t>
  </si>
  <si>
    <t>LLOYDSET IB Equity</t>
  </si>
  <si>
    <t>INE080I01025</t>
  </si>
  <si>
    <t>LLOYDS ENTERPRISES LTD</t>
  </si>
  <si>
    <t>SBBJ IB Equity</t>
  </si>
  <si>
    <t>INE648A01026</t>
  </si>
  <si>
    <t>STATE BANK OF BIKANER &amp; JAI</t>
  </si>
  <si>
    <t>KPDL IB Equity</t>
  </si>
  <si>
    <t>INE094I01018</t>
  </si>
  <si>
    <t>KOLTE-PATIL DEVELOPERS LTD</t>
  </si>
  <si>
    <t>HATH IB Equity</t>
  </si>
  <si>
    <t>INE982F01036</t>
  </si>
  <si>
    <t>HATHWAY CABLE AND DATACOM</t>
  </si>
  <si>
    <t>INOXGREE IB Equity</t>
  </si>
  <si>
    <t>INE510W01014</t>
  </si>
  <si>
    <t>INOX GREEN ENERGY SERVICES L</t>
  </si>
  <si>
    <t>SSW IB Equity</t>
  </si>
  <si>
    <t>INE802C01033</t>
  </si>
  <si>
    <t>STEEL STRIPS WHEELS LTD</t>
  </si>
  <si>
    <t>CIGN IB Equity</t>
  </si>
  <si>
    <t>INE675C01017</t>
  </si>
  <si>
    <t>CIGNITI TECHNOLOGIES LTD</t>
  </si>
  <si>
    <t>IMFA IB Equity</t>
  </si>
  <si>
    <t>INE919H01018</t>
  </si>
  <si>
    <t>INDIAN METALS &amp; FERRO ALLOY</t>
  </si>
  <si>
    <t>HGSL IB Equity</t>
  </si>
  <si>
    <t>INE170I01016</t>
  </si>
  <si>
    <t>HINDUJA GLOBAL SOLUTIONS LTD</t>
  </si>
  <si>
    <t>UL IB Equity</t>
  </si>
  <si>
    <t>INE351A01035</t>
  </si>
  <si>
    <t>UNICHEM LABORATORIES LTD</t>
  </si>
  <si>
    <t>ASMN IB Equity</t>
  </si>
  <si>
    <t>INE348A01023</t>
  </si>
  <si>
    <t>ASHAPURA MINECHEM LTD</t>
  </si>
  <si>
    <t>INA IB Equity</t>
  </si>
  <si>
    <t>INE0LGX01024</t>
  </si>
  <si>
    <t>INSOLATION ENERGY LTD</t>
  </si>
  <si>
    <t>MUTHOOTM IB Equity</t>
  </si>
  <si>
    <t>INE046W01019</t>
  </si>
  <si>
    <t>MUTHOOT MICROFIN LTD</t>
  </si>
  <si>
    <t>RMKY IB Equity</t>
  </si>
  <si>
    <t>INE874I01013</t>
  </si>
  <si>
    <t>RAMKY INFRASTRUCTURE LTD</t>
  </si>
  <si>
    <t>JI IB Equity</t>
  </si>
  <si>
    <t>INE175A01038</t>
  </si>
  <si>
    <t>JAIN IRRIGATION SYSTEMS LTD</t>
  </si>
  <si>
    <t>SUBR IB Equity</t>
  </si>
  <si>
    <t>INE287B01021</t>
  </si>
  <si>
    <t>SUBROS LTD</t>
  </si>
  <si>
    <t>FISCHER IB Equity</t>
  </si>
  <si>
    <t>INE771F01025</t>
  </si>
  <si>
    <t>FISCHER MEDICAL VENTURES LTD</t>
  </si>
  <si>
    <t>SUNF IB Equity</t>
  </si>
  <si>
    <t>INE947A01014</t>
  </si>
  <si>
    <t>SUNFLAG IRON &amp; STEEL CO LTD</t>
  </si>
  <si>
    <t>EXCC IB Equity</t>
  </si>
  <si>
    <t>INE223G01017</t>
  </si>
  <si>
    <t>EXCEL CROP CARE LTD</t>
  </si>
  <si>
    <t>CARE IB Equity</t>
  </si>
  <si>
    <t>INE752H01013</t>
  </si>
  <si>
    <t>CARE RATINGS LTD</t>
  </si>
  <si>
    <t>GENSOL IB Equity</t>
  </si>
  <si>
    <t>INE06H201014</t>
  </si>
  <si>
    <t>GENSOL ENGINEERING LTD</t>
  </si>
  <si>
    <t>SKIPPER IB Equity</t>
  </si>
  <si>
    <t>INE439E01022</t>
  </si>
  <si>
    <t>SKIPPER LTD</t>
  </si>
  <si>
    <t>WPI IB Equity</t>
  </si>
  <si>
    <t>INE765D01022</t>
  </si>
  <si>
    <t>WPIL LTD</t>
  </si>
  <si>
    <t>GGAS IB Equity</t>
  </si>
  <si>
    <t>INE374A01029</t>
  </si>
  <si>
    <t>GUJARAT GAS CO LTD</t>
  </si>
  <si>
    <t>LOG IB Equity</t>
  </si>
  <si>
    <t>INE059D01020</t>
  </si>
  <si>
    <t>LA OPALA RG LTD</t>
  </si>
  <si>
    <t>LMAX IB Equity</t>
  </si>
  <si>
    <t>INE872H01027</t>
  </si>
  <si>
    <t>LUMAX AUTO TECHNOLOGIES LTD</t>
  </si>
  <si>
    <t>BD IB Equity</t>
  </si>
  <si>
    <t>INE032A01023</t>
  </si>
  <si>
    <t>BOMBAY DYEING &amp; MFG CO LTD</t>
  </si>
  <si>
    <t>DCXINDIA IB Equity</t>
  </si>
  <si>
    <t>INE0KL801015</t>
  </si>
  <si>
    <t>DCX SYSTEMS LTD</t>
  </si>
  <si>
    <t>HKCI IB Equity</t>
  </si>
  <si>
    <t>INE475B01022</t>
  </si>
  <si>
    <t>HIKAL LTD</t>
  </si>
  <si>
    <t>JTLIND IB Equity</t>
  </si>
  <si>
    <t>INE391J01032</t>
  </si>
  <si>
    <t>JTL INDUSTRIES LTD</t>
  </si>
  <si>
    <t>TPC IB Equity</t>
  </si>
  <si>
    <t>INE422C01014</t>
  </si>
  <si>
    <t>TINPLATE CO OF INDIA LTD</t>
  </si>
  <si>
    <t>AVALON IB Equity</t>
  </si>
  <si>
    <t>INE0LCL01028</t>
  </si>
  <si>
    <t>AVALON TECHNOLOGIES LTD</t>
  </si>
  <si>
    <t>LUX IB Equity</t>
  </si>
  <si>
    <t>INE150G01020</t>
  </si>
  <si>
    <t>LUX INDUSTRIES LTD</t>
  </si>
  <si>
    <t>HAWK IB Equity</t>
  </si>
  <si>
    <t>INE979B01015</t>
  </si>
  <si>
    <t>HAWKINS COOKERS LTD</t>
  </si>
  <si>
    <t>RSID IB Equity</t>
  </si>
  <si>
    <t>INE474C01023</t>
  </si>
  <si>
    <t>REMSONS INDUSTRIES LTD</t>
  </si>
  <si>
    <t>KSCL IB Equity</t>
  </si>
  <si>
    <t>INE455I01029</t>
  </si>
  <si>
    <t>KAVERI SEED CO LTD</t>
  </si>
  <si>
    <t>STEC IB Equity</t>
  </si>
  <si>
    <t>INE035D01020</t>
  </si>
  <si>
    <t>SAVITA OIL TECHNOLOGIES LTD</t>
  </si>
  <si>
    <t>NCS IB Equity</t>
  </si>
  <si>
    <t>INE096B01018</t>
  </si>
  <si>
    <t>NUCLEUS SOFTWARE EXPORTS LTD</t>
  </si>
  <si>
    <t>ARVSMART IB Equity</t>
  </si>
  <si>
    <t>INE034S01021</t>
  </si>
  <si>
    <t>ARVIND SMARTSPACES LTD</t>
  </si>
  <si>
    <t>SALASAR IB Equity</t>
  </si>
  <si>
    <t>INE170V01027</t>
  </si>
  <si>
    <t>SALASAR TECHNO ENGINEERING L</t>
  </si>
  <si>
    <t>TSTY IB Equity</t>
  </si>
  <si>
    <t>INE488B01017</t>
  </si>
  <si>
    <t>TASTY BITE EATABLES LTD</t>
  </si>
  <si>
    <t>DATA IB Equity</t>
  </si>
  <si>
    <t>INE365B01017</t>
  </si>
  <si>
    <t>DATAMATICS GLOBAL SERVICES</t>
  </si>
  <si>
    <t>NEOGEN IB Equity</t>
  </si>
  <si>
    <t>INE136S01016</t>
  </si>
  <si>
    <t>NEOGEN CHEMICALS LTD</t>
  </si>
  <si>
    <t>SANDHAR IB Equity</t>
  </si>
  <si>
    <t>INE278H01035</t>
  </si>
  <si>
    <t>SANDHAR TECHNOLOGIES LTD</t>
  </si>
  <si>
    <t>ANUP IB Equity</t>
  </si>
  <si>
    <t>INE294Z01018</t>
  </si>
  <si>
    <t>ANUP ENGINEERING LIMITED/THE</t>
  </si>
  <si>
    <t>THYROCAR IB Equity</t>
  </si>
  <si>
    <t>INE594H01019</t>
  </si>
  <si>
    <t>THYROCARE TECHNOLOGIES LTD</t>
  </si>
  <si>
    <t>HTFL IB Equity</t>
  </si>
  <si>
    <t>INE978A01027</t>
  </si>
  <si>
    <t>HERITAGE FOODS LTD</t>
  </si>
  <si>
    <t>VDI IB Equity</t>
  </si>
  <si>
    <t>INE694D01016</t>
  </si>
  <si>
    <t>VADILAL INDUSTRIES LTD</t>
  </si>
  <si>
    <t>UJJIVAN IB Equity</t>
  </si>
  <si>
    <t>INE334L01012</t>
  </si>
  <si>
    <t>UJJIVAN FINANCIAL SERVICES L</t>
  </si>
  <si>
    <t>NELI IB Equity</t>
  </si>
  <si>
    <t>INE060A01024</t>
  </si>
  <si>
    <t>NAVNEET EDUCATION LTD</t>
  </si>
  <si>
    <t>DITV IB Equity</t>
  </si>
  <si>
    <t>INE836F01026</t>
  </si>
  <si>
    <t>DISH TV INDIA LTD</t>
  </si>
  <si>
    <t>KDDL IB Equity</t>
  </si>
  <si>
    <t>INE291D01011</t>
  </si>
  <si>
    <t>KDDL LTD</t>
  </si>
  <si>
    <t>LANDMARK IB Equity</t>
  </si>
  <si>
    <t>INE559R01029</t>
  </si>
  <si>
    <t>LANDMARK CARS LTD</t>
  </si>
  <si>
    <t>VERTOZ IB Equity</t>
  </si>
  <si>
    <t>INE188Y01023</t>
  </si>
  <si>
    <t>VERTOZ LTD</t>
  </si>
  <si>
    <t>BAJAJCON IB Equity</t>
  </si>
  <si>
    <t>INE933K01021</t>
  </si>
  <si>
    <t>BAJAJ CONSUMER CARE LTD</t>
  </si>
  <si>
    <t>INDR IB Equity</t>
  </si>
  <si>
    <t>INE873D01024</t>
  </si>
  <si>
    <t>INDOCO REMEDIES LTD</t>
  </si>
  <si>
    <t>ADV IB Equity</t>
  </si>
  <si>
    <t>INE517H01028</t>
  </si>
  <si>
    <t>ADVANTA LTD</t>
  </si>
  <si>
    <t>FIEM IB Equity</t>
  </si>
  <si>
    <t>INE737H01014</t>
  </si>
  <si>
    <t>FIEM INDUSTRIES LTD</t>
  </si>
  <si>
    <t>SRTY IB Equity</t>
  </si>
  <si>
    <t>INE421C01016</t>
  </si>
  <si>
    <t>TVS SRICHAKRA LTD</t>
  </si>
  <si>
    <t>SBC IB Equity</t>
  </si>
  <si>
    <t>INE386D01027</t>
  </si>
  <si>
    <t>SHIVALIK BIMETAL CONTROLS</t>
  </si>
  <si>
    <t>CARTRADE IB Equity</t>
  </si>
  <si>
    <t>INE290S01011</t>
  </si>
  <si>
    <t>CARTRADE TECH LTD</t>
  </si>
  <si>
    <t>PKI IB Equity</t>
  </si>
  <si>
    <t>INE603A01013</t>
  </si>
  <si>
    <t>PRAKASH INDUSTRIES LTD</t>
  </si>
  <si>
    <t>DELTA IB Equity</t>
  </si>
  <si>
    <t>INE124G01033</t>
  </si>
  <si>
    <t>DELTA CORP LTD</t>
  </si>
  <si>
    <t>SSKL IB Equity</t>
  </si>
  <si>
    <t>INE438K01021</t>
  </si>
  <si>
    <t>SAI SILKS KALAMANDIR LTD</t>
  </si>
  <si>
    <t>IDEAFORG IB Equity</t>
  </si>
  <si>
    <t>INE349Y01013</t>
  </si>
  <si>
    <t>IDEAFORGE TECHNOLOGY LTD</t>
  </si>
  <si>
    <t>RGW IB Equity</t>
  </si>
  <si>
    <t>INE451D01029</t>
  </si>
  <si>
    <t>RAJRATAN GLOBAL WIRE LTD</t>
  </si>
  <si>
    <t>MAHLOG IB Equity</t>
  </si>
  <si>
    <t>INE766P01016</t>
  </si>
  <si>
    <t>MAHINDRA LOGISTICS LTD</t>
  </si>
  <si>
    <t>PRIF IB Equity</t>
  </si>
  <si>
    <t>INE367G01038</t>
  </si>
  <si>
    <t>PRIME FOCUS LTD</t>
  </si>
  <si>
    <t>SCTE IB Equity</t>
  </si>
  <si>
    <t>INE024F01011</t>
  </si>
  <si>
    <t>SHILCHAR TECHNOLOGIES LTD</t>
  </si>
  <si>
    <t>GRV IB Equity</t>
  </si>
  <si>
    <t>INE224A01026</t>
  </si>
  <si>
    <t>GREAVES COTTON LTD</t>
  </si>
  <si>
    <t>UT IB Equity</t>
  </si>
  <si>
    <t>INE694A01020</t>
  </si>
  <si>
    <t>UNITECH LTD</t>
  </si>
  <si>
    <t>UFLX IB Equity</t>
  </si>
  <si>
    <t>INE516A01017</t>
  </si>
  <si>
    <t>UFLEX LTD</t>
  </si>
  <si>
    <t>DOLLAR IB Equity</t>
  </si>
  <si>
    <t>INE325C01035</t>
  </si>
  <si>
    <t>DOLLAR INDUSTRIES LTD</t>
  </si>
  <si>
    <t>BFUT IB Equity</t>
  </si>
  <si>
    <t>INE243D01012</t>
  </si>
  <si>
    <t>BF UTILITIES LTD</t>
  </si>
  <si>
    <t>SHCR IB Equity</t>
  </si>
  <si>
    <t>INE221J01015</t>
  </si>
  <si>
    <t>SHARDA CROPCHEM LTD</t>
  </si>
  <si>
    <t>BNRI IB Equity</t>
  </si>
  <si>
    <t>INE459A01010</t>
  </si>
  <si>
    <t>BANNARI AMMAN SUGARS LTD</t>
  </si>
  <si>
    <t>GTB IB Equity</t>
  </si>
  <si>
    <t>INE942C01045</t>
  </si>
  <si>
    <t>GUJARAT THEMIS BIOSYN LTD</t>
  </si>
  <si>
    <t>SEQ IB Equity</t>
  </si>
  <si>
    <t>INE807F01027</t>
  </si>
  <si>
    <t>SEQUENT SCIENTIFIC LTD</t>
  </si>
  <si>
    <t>VINL IB Equity</t>
  </si>
  <si>
    <t>INE379J01029</t>
  </si>
  <si>
    <t>VERITAS INDIA LTD</t>
  </si>
  <si>
    <t>TATASLPL IB Equity</t>
  </si>
  <si>
    <t>INE674A01014</t>
  </si>
  <si>
    <t>TATA STEEL LONG PRODUCTS LTD</t>
  </si>
  <si>
    <t>MTLM IB Equity</t>
  </si>
  <si>
    <t>INE461C01038</t>
  </si>
  <si>
    <t>GREENPLY INDUSTRIES LTD</t>
  </si>
  <si>
    <t>PCAI IB Equity</t>
  </si>
  <si>
    <t>INE546C01010</t>
  </si>
  <si>
    <t>PICCADILY AGRO INDUS LTD</t>
  </si>
  <si>
    <t>MAIT IB Equity</t>
  </si>
  <si>
    <t>INE683C01011</t>
  </si>
  <si>
    <t>MAITHAN ALLOYS LTD</t>
  </si>
  <si>
    <t>SUNCLAY IB Equity</t>
  </si>
  <si>
    <t>INE0Q3R01026</t>
  </si>
  <si>
    <t>SUNDARAM-CLAYTON LTD</t>
  </si>
  <si>
    <t>SHKL IB Equity</t>
  </si>
  <si>
    <t>INE500L01026</t>
  </si>
  <si>
    <t>SH KELKAR &amp; CO LTD</t>
  </si>
  <si>
    <t>CF IB Equity</t>
  </si>
  <si>
    <t>INE742B01025</t>
  </si>
  <si>
    <t>GUFIC BIOSCIENCES LTD</t>
  </si>
  <si>
    <t>BLSE IB Equity</t>
  </si>
  <si>
    <t>INE0NLT01010</t>
  </si>
  <si>
    <t>BLS E-SERVICES LTD</t>
  </si>
  <si>
    <t>VSTT IB Equity</t>
  </si>
  <si>
    <t>INE764D01017</t>
  </si>
  <si>
    <t>VST TILLERS TRACTORS LTD</t>
  </si>
  <si>
    <t>ESAFSFB IB Equity</t>
  </si>
  <si>
    <t>INE818W01011</t>
  </si>
  <si>
    <t>ESAF SMALL FINANCE BANK LTD</t>
  </si>
  <si>
    <t>HLEGLAS IB Equity</t>
  </si>
  <si>
    <t>INE461D01028</t>
  </si>
  <si>
    <t>HLE GLASCOAT LTD</t>
  </si>
  <si>
    <t>SWE IB Equity</t>
  </si>
  <si>
    <t>INE277A01016</t>
  </si>
  <si>
    <t>SWARAJ ENGINES LTD</t>
  </si>
  <si>
    <t>BCG IB Equity</t>
  </si>
  <si>
    <t>INE425B01027</t>
  </si>
  <si>
    <t>BRIGHTCOM GROUP LTD</t>
  </si>
  <si>
    <t>GLIN IB Equity</t>
  </si>
  <si>
    <t>INE127I01024</t>
  </si>
  <si>
    <t>GOODLUCK INDIA LTD</t>
  </si>
  <si>
    <t>SM IB Equity</t>
  </si>
  <si>
    <t>INE294B01019</t>
  </si>
  <si>
    <t>SML ISUZU LTD</t>
  </si>
  <si>
    <t>ASFI IB Equity</t>
  </si>
  <si>
    <t>INE365D01021</t>
  </si>
  <si>
    <t>ASHIANA HOUSING LTD</t>
  </si>
  <si>
    <t>DCB IB Equity</t>
  </si>
  <si>
    <t>INE495A01022</t>
  </si>
  <si>
    <t>DALMIA BHARAT SUGAR &amp; INDUST</t>
  </si>
  <si>
    <t>SBTR IB Equity</t>
  </si>
  <si>
    <t>INE654A01024</t>
  </si>
  <si>
    <t>STATE BANK OF TRAVANCORE</t>
  </si>
  <si>
    <t>SGC IB Equity</t>
  </si>
  <si>
    <t>INE229C01021</t>
  </si>
  <si>
    <t>SAGAR CEMENTS LTD</t>
  </si>
  <si>
    <t>SEAM IB Equity</t>
  </si>
  <si>
    <t>INE497B01018</t>
  </si>
  <si>
    <t>SEAMEC LTD</t>
  </si>
  <si>
    <t>HINDWARE IB Equity</t>
  </si>
  <si>
    <t>INE05AN01011</t>
  </si>
  <si>
    <t>HINDWARE HOME INNOVATION LTD</t>
  </si>
  <si>
    <t>JSWI IB Equity</t>
  </si>
  <si>
    <t>INE136A01022</t>
  </si>
  <si>
    <t>JSW ISPAT STEEL LTD</t>
  </si>
  <si>
    <t>SAK IB Equity</t>
  </si>
  <si>
    <t>INE667G01023</t>
  </si>
  <si>
    <t>SAKSOFT LTD</t>
  </si>
  <si>
    <t>APOLLO IB Equity</t>
  </si>
  <si>
    <t>INE713T01028</t>
  </si>
  <si>
    <t>APOLLO MICRO SYSTEMS LTD</t>
  </si>
  <si>
    <t>SKPI IB Equity</t>
  </si>
  <si>
    <t>INE908D01010</t>
  </si>
  <si>
    <t>SHAKTI PUMPS (INDIA) LTD</t>
  </si>
  <si>
    <t>SUPRIYA IB Equity</t>
  </si>
  <si>
    <t>INE07RO01027</t>
  </si>
  <si>
    <t>SUPRIYA LIFESCIENCE LTD</t>
  </si>
  <si>
    <t>CONF IB Equity</t>
  </si>
  <si>
    <t>INE552D01024</t>
  </si>
  <si>
    <t>CONFIDENCE PETROLEUM INDIA</t>
  </si>
  <si>
    <t>ATXL IB Equity</t>
  </si>
  <si>
    <t>INE449A01011</t>
  </si>
  <si>
    <t>AUTOMOTIVE AXLES LTD</t>
  </si>
  <si>
    <t>DIACABS IB Equity</t>
  </si>
  <si>
    <t>INE989C01038</t>
  </si>
  <si>
    <t>DIAMOND POWER INFRA LTD</t>
  </si>
  <si>
    <t>FLAIR IB Equity</t>
  </si>
  <si>
    <t>INE00Y201027</t>
  </si>
  <si>
    <t>FLAIR WRITING INDUSTRIES LTD</t>
  </si>
  <si>
    <t>SYIL IB Equity</t>
  </si>
  <si>
    <t>INE239C01020</t>
  </si>
  <si>
    <t>STYLAM INDUSTRIES LTD</t>
  </si>
  <si>
    <t>VT IB Equity</t>
  </si>
  <si>
    <t>INE707A01012</t>
  </si>
  <si>
    <t>VINDHYA TELELINKS LTD</t>
  </si>
  <si>
    <t>THEL IB Equity</t>
  </si>
  <si>
    <t>INE121N01019</t>
  </si>
  <si>
    <t>THEJO ENGINEERING LTD</t>
  </si>
  <si>
    <t>CARYSIL IB Equity</t>
  </si>
  <si>
    <t>INE482D01024</t>
  </si>
  <si>
    <t>CARYSIL LTD</t>
  </si>
  <si>
    <t>MPS IB Equity</t>
  </si>
  <si>
    <t>INE943D01017</t>
  </si>
  <si>
    <t>MPS LTD</t>
  </si>
  <si>
    <t>MNRT IB Equity</t>
  </si>
  <si>
    <t>INE182D01020</t>
  </si>
  <si>
    <t>MARATHON NEXTGEN REALTY LTD</t>
  </si>
  <si>
    <t>SFCL IB Equity</t>
  </si>
  <si>
    <t>INE935O01010</t>
  </si>
  <si>
    <t>STAR FERRO AND CEMENT LTD</t>
  </si>
  <si>
    <t>MTEP IB Equity</t>
  </si>
  <si>
    <t>INE893J01029</t>
  </si>
  <si>
    <t>MOLD-TEK PACKAGING LTD</t>
  </si>
  <si>
    <t>TCNSBR IB Equity</t>
  </si>
  <si>
    <t>INE778U01029</t>
  </si>
  <si>
    <t>TCNS CLOTHING CO LTD</t>
  </si>
  <si>
    <t>NRBBR IB Equity</t>
  </si>
  <si>
    <t>INE349A01021</t>
  </si>
  <si>
    <t>NRB BEARINGS LTD</t>
  </si>
  <si>
    <t>FLTX IB Equity</t>
  </si>
  <si>
    <t>INE816B01035</t>
  </si>
  <si>
    <t>FILATEX INDIA LTD</t>
  </si>
  <si>
    <t>DREAMFOL IB Equity</t>
  </si>
  <si>
    <t>INE0JS101016</t>
  </si>
  <si>
    <t>DREAMFOLKS SERVICES LTD</t>
  </si>
  <si>
    <t>JCHAC IB Equity</t>
  </si>
  <si>
    <t>INE782A01015</t>
  </si>
  <si>
    <t>JOHNSON CONTROLS HITACHI AIR</t>
  </si>
  <si>
    <t>GMRPUI IB Equity</t>
  </si>
  <si>
    <t>INE0CU601026</t>
  </si>
  <si>
    <t>GMR POWER AND URBAN INFRA LT</t>
  </si>
  <si>
    <t>ACCELYA IB Equity</t>
  </si>
  <si>
    <t>INE793A01012</t>
  </si>
  <si>
    <t>ACCELYA SOLUTIONS INDIA LTD</t>
  </si>
  <si>
    <t>AREAL IB Equity</t>
  </si>
  <si>
    <t>INE298G01027</t>
  </si>
  <si>
    <t>AJMERA REALTY &amp; INFRA INDIA</t>
  </si>
  <si>
    <t>SHALBY IB Equity</t>
  </si>
  <si>
    <t>INE597J01018</t>
  </si>
  <si>
    <t>SHALBY LTD</t>
  </si>
  <si>
    <t>INNOVACA IB Equity</t>
  </si>
  <si>
    <t>INE0DUT01020</t>
  </si>
  <si>
    <t>INNOVA CAPTAB LTD</t>
  </si>
  <si>
    <t>PTCIF IB Equity</t>
  </si>
  <si>
    <t>INE560K01014</t>
  </si>
  <si>
    <t>PTC INDIA FINANCIAL SERVICES</t>
  </si>
  <si>
    <t>HMAAGRO IB Equity</t>
  </si>
  <si>
    <t>INE0ECP01024</t>
  </si>
  <si>
    <t>HMA AGRO INDUSTRIES LTD</t>
  </si>
  <si>
    <t>NILK IB Equity</t>
  </si>
  <si>
    <t>INE310A01015</t>
  </si>
  <si>
    <t>NILKAMAL LTD</t>
  </si>
  <si>
    <t>GDYR IB Equity</t>
  </si>
  <si>
    <t>INE533A01012</t>
  </si>
  <si>
    <t>GOODYEAR INDIA LTD</t>
  </si>
  <si>
    <t>HCBA IB Equity</t>
  </si>
  <si>
    <t>INE234A01025</t>
  </si>
  <si>
    <t>NOVARTIS INDIA LTD</t>
  </si>
  <si>
    <t>INDOSTAR IB Equity</t>
  </si>
  <si>
    <t>INE896L01010</t>
  </si>
  <si>
    <t>INDOSTAR CAPITAL FINANCE LTD</t>
  </si>
  <si>
    <t>RPGL IB Equity</t>
  </si>
  <si>
    <t>INE105J01010</t>
  </si>
  <si>
    <t>RPG LIFE SCIENCES LTD</t>
  </si>
  <si>
    <t>TATVA IB Equity</t>
  </si>
  <si>
    <t>INE0GK401011</t>
  </si>
  <si>
    <t>TATVA CHINTAN PHARMA CHEM LT</t>
  </si>
  <si>
    <t>STYRENIX IB Equity</t>
  </si>
  <si>
    <t>INE189B01011</t>
  </si>
  <si>
    <t>STYRENIX PERFORMANCE MATERIA</t>
  </si>
  <si>
    <t>QUICKHEA IB Equity</t>
  </si>
  <si>
    <t>INE306L01010</t>
  </si>
  <si>
    <t>QUICK HEAL TECHNOLOGIES LTD</t>
  </si>
  <si>
    <t>REPCO IB Equity</t>
  </si>
  <si>
    <t>INE612J01015</t>
  </si>
  <si>
    <t>REPCO HOME FINANCE LTD</t>
  </si>
  <si>
    <t>APOLP IB Equity</t>
  </si>
  <si>
    <t>INE126J01016</t>
  </si>
  <si>
    <t>APOLLO PIPES LTD</t>
  </si>
  <si>
    <t>PCJL IB Equity</t>
  </si>
  <si>
    <t>INE785M01021</t>
  </si>
  <si>
    <t>PC JEWELLER LTD</t>
  </si>
  <si>
    <t>GNPL IB Equity</t>
  </si>
  <si>
    <t>INE845D01014</t>
  </si>
  <si>
    <t>GANESHA ECOSPHERE LTD</t>
  </si>
  <si>
    <t>PARAG IB Equity</t>
  </si>
  <si>
    <t>INE883N01014</t>
  </si>
  <si>
    <t>PARAG MILK FOODS LTD</t>
  </si>
  <si>
    <t>BAJEL IB Equity</t>
  </si>
  <si>
    <t>INE0KQN01018</t>
  </si>
  <si>
    <t>BAJEL PROJECTS LTD</t>
  </si>
  <si>
    <t>PSPPL IB Equity</t>
  </si>
  <si>
    <t>INE488V01015</t>
  </si>
  <si>
    <t>PSP PROJECTS LTD</t>
  </si>
  <si>
    <t>GIP IB Equity</t>
  </si>
  <si>
    <t>INE162A01010</t>
  </si>
  <si>
    <t>GUJARAT INDS POWER CO LTD</t>
  </si>
  <si>
    <t>PITTIENG IB Equity</t>
  </si>
  <si>
    <t>INE450D01021</t>
  </si>
  <si>
    <t>PITTI ENGINEERING LTD</t>
  </si>
  <si>
    <t>FSC IB Equity</t>
  </si>
  <si>
    <t>INE519A01011</t>
  </si>
  <si>
    <t>FOSECO INDIA LTD</t>
  </si>
  <si>
    <t>XPRO IB Equity</t>
  </si>
  <si>
    <t>INE445C01015</t>
  </si>
  <si>
    <t>XPRO INDIA LTD</t>
  </si>
  <si>
    <t>EVRIN IB Equity</t>
  </si>
  <si>
    <t>INE128A01029</t>
  </si>
  <si>
    <t>EVEREADY INDUSTRIES INDIA</t>
  </si>
  <si>
    <t>SHEP IB Equity</t>
  </si>
  <si>
    <t>INE151G01028</t>
  </si>
  <si>
    <t>SHAILY ENGINEERING PLASTICS</t>
  </si>
  <si>
    <t>PRAVEG IB Equity</t>
  </si>
  <si>
    <t>INE722B01019</t>
  </si>
  <si>
    <t>PRAVEG LTD</t>
  </si>
  <si>
    <t>KPEL IB Equity</t>
  </si>
  <si>
    <t>INE127T01021</t>
  </si>
  <si>
    <t>KP ENERGY LTD</t>
  </si>
  <si>
    <t>AVTS IB Equity</t>
  </si>
  <si>
    <t>INE005B01027</t>
  </si>
  <si>
    <t>AVANTEL LTD</t>
  </si>
  <si>
    <t>TAJG IB Equity</t>
  </si>
  <si>
    <t>INE586B01026</t>
  </si>
  <si>
    <t>TAJ GVK HOTELS &amp; RESORTS LTD</t>
  </si>
  <si>
    <t>PPC IB Equity</t>
  </si>
  <si>
    <t>INE633B01018</t>
  </si>
  <si>
    <t>POLYPLEX CORPORATION LTD</t>
  </si>
  <si>
    <t>TMC IB Equity</t>
  </si>
  <si>
    <t>INE338A01024</t>
  </si>
  <si>
    <t>THIRUMALAI CHEMICALS LTD</t>
  </si>
  <si>
    <t>SPECTRUM IB Equity</t>
  </si>
  <si>
    <t>INE01EO01010</t>
  </si>
  <si>
    <t>SPECTRUM ELECTRICAL INDUSTRI</t>
  </si>
  <si>
    <t>PARAS IB Equity</t>
  </si>
  <si>
    <t>INE045601015</t>
  </si>
  <si>
    <t>PARAS DEFENCE &amp; SPACE TECHNO</t>
  </si>
  <si>
    <t>EXICOM IB Equity</t>
  </si>
  <si>
    <t>INE777F01014</t>
  </si>
  <si>
    <t>EXICOM TELE-SYSTEMS LTD</t>
  </si>
  <si>
    <t>MANORAMA IB Equity</t>
  </si>
  <si>
    <t>INE00VM01036</t>
  </si>
  <si>
    <t>MANORAMA INDUSTRIES LTD</t>
  </si>
  <si>
    <t>VEEDOL IB Equity</t>
  </si>
  <si>
    <t>INE484C01030</t>
  </si>
  <si>
    <t>VEEDOL CORPORATION LTD</t>
  </si>
  <si>
    <t>KINGFA IB Equity</t>
  </si>
  <si>
    <t>INE473D01015</t>
  </si>
  <si>
    <t>KINGFA SCIENCE &amp; TECHNOLOGY</t>
  </si>
  <si>
    <t>TML IB Equity</t>
  </si>
  <si>
    <t>INE056C01010</t>
  </si>
  <si>
    <t>TATA METALIKS LTD</t>
  </si>
  <si>
    <t>SOMC IB Equity</t>
  </si>
  <si>
    <t>INE355A01028</t>
  </si>
  <si>
    <t>SOMANY CERAMICS LTD</t>
  </si>
  <si>
    <t>PGIL IB Equity</t>
  </si>
  <si>
    <t>INE940H01022</t>
  </si>
  <si>
    <t>PEARL GLOBAL INDUSTRIES LTD</t>
  </si>
  <si>
    <t>UNIPARTS IB Equity</t>
  </si>
  <si>
    <t>INE244O01017</t>
  </si>
  <si>
    <t>UNIPARTS INDIA LTD</t>
  </si>
  <si>
    <t>DIVGIITT IB Equity</t>
  </si>
  <si>
    <t>INE753U01022</t>
  </si>
  <si>
    <t>DIVGI TORQTRANSFER SYSTEMS L</t>
  </si>
  <si>
    <t>SEPC IB Equity</t>
  </si>
  <si>
    <t>INE964H01014</t>
  </si>
  <si>
    <t>SEPC LTD</t>
  </si>
  <si>
    <t>HOE IB Equity</t>
  </si>
  <si>
    <t>INE345A01011</t>
  </si>
  <si>
    <t>HINDUSTAN OIL EXPLORATION CO</t>
  </si>
  <si>
    <t>IGLY IB Equity</t>
  </si>
  <si>
    <t>INE560A01015</t>
  </si>
  <si>
    <t>INDIA GLYCOLS LTD</t>
  </si>
  <si>
    <t>FINOPB IB Equity</t>
  </si>
  <si>
    <t>INE02NC01014</t>
  </si>
  <si>
    <t>FINO PAYMENTS BANK LTD</t>
  </si>
  <si>
    <t>IPL IB Equity</t>
  </si>
  <si>
    <t>INE0D6701023</t>
  </si>
  <si>
    <t>INDIA PESTICIDES LTD</t>
  </si>
  <si>
    <t>SNGI IB Equity</t>
  </si>
  <si>
    <t>INE999B01013</t>
  </si>
  <si>
    <t>SANGHI INDUSTRIES LTD</t>
  </si>
  <si>
    <t>GENE IB Equity</t>
  </si>
  <si>
    <t>INE727B01026</t>
  </si>
  <si>
    <t>GENESYS INTL CORP LTD</t>
  </si>
  <si>
    <t>BSHSL IB Equity</t>
  </si>
  <si>
    <t>INE032Z01020</t>
  </si>
  <si>
    <t>BOMBAY SUPER HYBRID SEEDS LT</t>
  </si>
  <si>
    <t>MAN IB Equity</t>
  </si>
  <si>
    <t>INE993A01026</t>
  </si>
  <si>
    <t>MAN INDUSTRIES (INDIA) LTD</t>
  </si>
  <si>
    <t>AXET IB Equity</t>
  </si>
  <si>
    <t>INE555B01013</t>
  </si>
  <si>
    <t>AXISCADES TECHNOLOGIES LTD</t>
  </si>
  <si>
    <t>FRETAIL IB Equity</t>
  </si>
  <si>
    <t>INE752P01024</t>
  </si>
  <si>
    <t>FUTURE RETAIL LTD</t>
  </si>
  <si>
    <t>DHANI IB Equity</t>
  </si>
  <si>
    <t>INE274G01010</t>
  </si>
  <si>
    <t>DHANI SERVICES LTD</t>
  </si>
  <si>
    <t>SATIN IB Equity</t>
  </si>
  <si>
    <t>INE836B01017</t>
  </si>
  <si>
    <t>SATIN CREDITCARE NETWORK LTD</t>
  </si>
  <si>
    <t>ARTMSL IB Equity</t>
  </si>
  <si>
    <t>INE025R01021</t>
  </si>
  <si>
    <t>ARTEMIS MEDICARE SERVICES LT</t>
  </si>
  <si>
    <t>OAH IB Equity</t>
  </si>
  <si>
    <t>INE276C01014</t>
  </si>
  <si>
    <t>EIH ASSOCIATED HOTELS</t>
  </si>
  <si>
    <t>SASKEN IB Equity</t>
  </si>
  <si>
    <t>INE231F01020</t>
  </si>
  <si>
    <t>SASKEN TECHNOLOGIES LTD</t>
  </si>
  <si>
    <t>UJJIVANS IB Equity</t>
  </si>
  <si>
    <t>INE551W01018</t>
  </si>
  <si>
    <t>UJJIVAN SMALL FINANCE BANK L</t>
  </si>
  <si>
    <t>PWI IB Equity</t>
  </si>
  <si>
    <t>INE372C01037</t>
  </si>
  <si>
    <t>PRECISION WIRES INDIA LTD</t>
  </si>
  <si>
    <t>APCO IB Equity</t>
  </si>
  <si>
    <t>INE116A01032</t>
  </si>
  <si>
    <t>APCOTEX INDUSTRIES LTD</t>
  </si>
  <si>
    <t>WNDT IB Equity</t>
  </si>
  <si>
    <t>INE274C01019</t>
  </si>
  <si>
    <t>WENDT INDIA LTD</t>
  </si>
  <si>
    <t>VSFI IB Equity</t>
  </si>
  <si>
    <t>INE632C01026</t>
  </si>
  <si>
    <t>VIDHI SPECIALTY FOOD INGREDI</t>
  </si>
  <si>
    <t>SGFIN IB Equity</t>
  </si>
  <si>
    <t>INE618R01015</t>
  </si>
  <si>
    <t>SG FINSERVE LTD</t>
  </si>
  <si>
    <t>HONDAPWR IB Equity</t>
  </si>
  <si>
    <t>INE634A01018</t>
  </si>
  <si>
    <t>HONDA INDIA POWER PRODUCTS L</t>
  </si>
  <si>
    <t>GOCL IB Equity</t>
  </si>
  <si>
    <t>INE077F01035</t>
  </si>
  <si>
    <t>GOCL CORP LTD</t>
  </si>
  <si>
    <t>YATRA IB Equity</t>
  </si>
  <si>
    <t>INE0JR601024</t>
  </si>
  <si>
    <t>YATRA ONLINE LTD</t>
  </si>
  <si>
    <t>DEN IB Equity</t>
  </si>
  <si>
    <t>INE947J01015</t>
  </si>
  <si>
    <t>DEN NETWORKS LTD</t>
  </si>
  <si>
    <t>KCPL IB Equity</t>
  </si>
  <si>
    <t>INE805C01028</t>
  </si>
  <si>
    <t>KCP LTD</t>
  </si>
  <si>
    <t>LUMX IB Equity</t>
  </si>
  <si>
    <t>INE162B01018</t>
  </si>
  <si>
    <t>LUMAX INDUSTRIES LTD</t>
  </si>
  <si>
    <t>JAGP IB Equity</t>
  </si>
  <si>
    <t>INE199G01027</t>
  </si>
  <si>
    <t>JAGRAN PRAKASHAN LTD</t>
  </si>
  <si>
    <t>SAPH IB Equity</t>
  </si>
  <si>
    <t>INE317A01028</t>
  </si>
  <si>
    <t>SHASUN PHARMACEUTICALS LTD</t>
  </si>
  <si>
    <t>EMSLIMIT IB Equity</t>
  </si>
  <si>
    <t>INE0OV601013</t>
  </si>
  <si>
    <t>EMS LTD</t>
  </si>
  <si>
    <t>BEPL IB Equity</t>
  </si>
  <si>
    <t>INE922A01025</t>
  </si>
  <si>
    <t>BHANSALI ENGINEERNG POLYMER</t>
  </si>
  <si>
    <t>RASTL IB Equity</t>
  </si>
  <si>
    <t>INE230R01035</t>
  </si>
  <si>
    <t>RAMA STEEL TUBES LTD</t>
  </si>
  <si>
    <t>CAPACITE IB Equity</t>
  </si>
  <si>
    <t>INE264T01014</t>
  </si>
  <si>
    <t>CAPACIT'E INFRAPROJECTS LTD</t>
  </si>
  <si>
    <t>GDPL IB Equity</t>
  </si>
  <si>
    <t>INE852F01015</t>
  </si>
  <si>
    <t>NPST IB Equity</t>
  </si>
  <si>
    <t>INE0FFK01017</t>
  </si>
  <si>
    <t>NETWORK PEOPLE SERVICES TECH</t>
  </si>
  <si>
    <t>ISMT IB Equity</t>
  </si>
  <si>
    <t>INE732F01019</t>
  </si>
  <si>
    <t>ISMT LTD</t>
  </si>
  <si>
    <t>SNGM IB Equity</t>
  </si>
  <si>
    <t>INE495C01010</t>
  </si>
  <si>
    <t>SANGAM (INDIA) LTD</t>
  </si>
  <si>
    <t>DIAMOND IB Equity</t>
  </si>
  <si>
    <t>INE393P01035</t>
  </si>
  <si>
    <t>PRATAAP SNACKS LTD</t>
  </si>
  <si>
    <t>SVLS IB Equity</t>
  </si>
  <si>
    <t>INE495B01038</t>
  </si>
  <si>
    <t>SUVEN LIFE SCIENCES LTD</t>
  </si>
  <si>
    <t>WH IB Equity</t>
  </si>
  <si>
    <t>INE398A01010</t>
  </si>
  <si>
    <t>VENKY'S (INDIA) LTD</t>
  </si>
  <si>
    <t>IKIO IB Equity</t>
  </si>
  <si>
    <t>INE0LOJ01019</t>
  </si>
  <si>
    <t>IKIO LIGHTING LTD</t>
  </si>
  <si>
    <t>HUIN IB Equity</t>
  </si>
  <si>
    <t>INE275B01026</t>
  </si>
  <si>
    <t>HUHTAMAKI INDIA LTD</t>
  </si>
  <si>
    <t>CTE IB Equity</t>
  </si>
  <si>
    <t>INE320B01020</t>
  </si>
  <si>
    <t>CENTUM ELECTRONICS LTD</t>
  </si>
  <si>
    <t>OPIL IB Equity</t>
  </si>
  <si>
    <t>INE350C01017</t>
  </si>
  <si>
    <t>OPTIEMUS INFRACOM LTD</t>
  </si>
  <si>
    <t>MUFIN IB Equity</t>
  </si>
  <si>
    <t>INE08KJ01020</t>
  </si>
  <si>
    <t>MUFIN GREEN FINANCE LTD</t>
  </si>
  <si>
    <t>MORE IB Equity</t>
  </si>
  <si>
    <t>INE083A01026</t>
  </si>
  <si>
    <t>MOREPEN LABORATORIES LTD</t>
  </si>
  <si>
    <t>ALBC IB Equity</t>
  </si>
  <si>
    <t>INE426A01027</t>
  </si>
  <si>
    <t>ALEMBIC LTD</t>
  </si>
  <si>
    <t>MUK IB Equity</t>
  </si>
  <si>
    <t>INE304A01026</t>
  </si>
  <si>
    <t>MUKAND LTD</t>
  </si>
  <si>
    <t>UDS IB Equity</t>
  </si>
  <si>
    <t>INE851I01011</t>
  </si>
  <si>
    <t>UPDATER SERVICES LTD</t>
  </si>
  <si>
    <t>ICP IB Equity</t>
  </si>
  <si>
    <t>INE485C01029</t>
  </si>
  <si>
    <t>IOL CHEMICALS AND PHARMA LTD</t>
  </si>
  <si>
    <t>KBIL IB Equity</t>
  </si>
  <si>
    <t>INE920K01010</t>
  </si>
  <si>
    <t>KIRLOSKAR BROTHERS INVESTMEN</t>
  </si>
  <si>
    <t>MBAP IB Equity</t>
  </si>
  <si>
    <t>INE900L01010</t>
  </si>
  <si>
    <t>MADHYA BHARAT AGRO PRODUCTS</t>
  </si>
  <si>
    <t>MMFG IB Equity</t>
  </si>
  <si>
    <t>INE227C01017</t>
  </si>
  <si>
    <t>M.M. FORGINGS LTD</t>
  </si>
  <si>
    <t>VKI IB Equity</t>
  </si>
  <si>
    <t>INE051B01021</t>
  </si>
  <si>
    <t>VAKRANGEE LTD</t>
  </si>
  <si>
    <t>BALUFORG IB Equity</t>
  </si>
  <si>
    <t>INE011E01029</t>
  </si>
  <si>
    <t>BALU FORGE INDUSTRIES LTD</t>
  </si>
  <si>
    <t>JASH IB Equity</t>
  </si>
  <si>
    <t>INE039O01029</t>
  </si>
  <si>
    <t>JASH ENGINEERING LTD</t>
  </si>
  <si>
    <t>TARSONS IB Equity</t>
  </si>
  <si>
    <t>INE144Z01023</t>
  </si>
  <si>
    <t>TARSONS PRODUCTS LTD</t>
  </si>
  <si>
    <t>TTKP IB Equity</t>
  </si>
  <si>
    <t>INE910C01018</t>
  </si>
  <si>
    <t>TTK HEALTHCARE LTD</t>
  </si>
  <si>
    <t>HITECH IB Equity</t>
  </si>
  <si>
    <t>INE106T01025</t>
  </si>
  <si>
    <t>HI-TECH PIPES LTD</t>
  </si>
  <si>
    <t>JSLL IB Equity</t>
  </si>
  <si>
    <t>INE0J5801011</t>
  </si>
  <si>
    <t>JEENA SIKHO LIFECARE LTD</t>
  </si>
  <si>
    <t>VCL IB Equity</t>
  </si>
  <si>
    <t>INE270I01022</t>
  </si>
  <si>
    <t>VISHNU CHEMICALS LTD</t>
  </si>
  <si>
    <t>KPH IB Equity</t>
  </si>
  <si>
    <t>INE601D01011</t>
  </si>
  <si>
    <t>KAPPAC PHARMA LTD</t>
  </si>
  <si>
    <t>ASTEL IB Equity</t>
  </si>
  <si>
    <t>INE563J01010</t>
  </si>
  <si>
    <t>ASTEC LIFESCIENCES LTD</t>
  </si>
  <si>
    <t>MTNL IB Equity</t>
  </si>
  <si>
    <t>INE153A01019</t>
  </si>
  <si>
    <t>MAHANAGAR TELEPHONE NIGAM</t>
  </si>
  <si>
    <t>OTH IB Equity</t>
  </si>
  <si>
    <t>INE750A01020</t>
  </si>
  <si>
    <t>ORIENTAL HOTELS LTD</t>
  </si>
  <si>
    <t>RPTECH IB Equity</t>
  </si>
  <si>
    <t>INE0J1F01024</t>
  </si>
  <si>
    <t>RASHI PERIPHERALS LTD</t>
  </si>
  <si>
    <t>WESL IB Equity</t>
  </si>
  <si>
    <t>INE855C01015</t>
  </si>
  <si>
    <t>WEBSOL ENERGY SYSTEM LTD</t>
  </si>
  <si>
    <t>RPSGVENT IB Equity</t>
  </si>
  <si>
    <t>INE425Y01011</t>
  </si>
  <si>
    <t>RPSG VENTURES LTD</t>
  </si>
  <si>
    <t>SDB IB Equity</t>
  </si>
  <si>
    <t>INE480C01038</t>
  </si>
  <si>
    <t>SOM DISTILLERIES &amp; BREWERIES</t>
  </si>
  <si>
    <t>GTLI IB Equity</t>
  </si>
  <si>
    <t>INE221H01019</t>
  </si>
  <si>
    <t>GTL INFRASTRUCTURE LTD</t>
  </si>
  <si>
    <t>HPLE IB Equity</t>
  </si>
  <si>
    <t>INE495S01016</t>
  </si>
  <si>
    <t>HPL ELECTRIC &amp; POWER LTD</t>
  </si>
  <si>
    <t>PRMC IB Equity</t>
  </si>
  <si>
    <t>INE074B01023</t>
  </si>
  <si>
    <t>PARAMOUNT COMMUNICATION LTD</t>
  </si>
  <si>
    <t>ADFL IB Equity</t>
  </si>
  <si>
    <t>INE982B01027</t>
  </si>
  <si>
    <t>ADF FOODS LTD</t>
  </si>
  <si>
    <t>TCPL IB Equity</t>
  </si>
  <si>
    <t>INE822C01015</t>
  </si>
  <si>
    <t>TCPL PACKAGING LTD</t>
  </si>
  <si>
    <t>WYH IB Equity</t>
  </si>
  <si>
    <t>INE378A01012</t>
  </si>
  <si>
    <t>WYETH LTD</t>
  </si>
  <si>
    <t>MOL IB Equity</t>
  </si>
  <si>
    <t>INE0CT101020</t>
  </si>
  <si>
    <t>MEGHMANI ORGANICS LTD</t>
  </si>
  <si>
    <t>TMCH IB Equity</t>
  </si>
  <si>
    <t>INE083B01024</t>
  </si>
  <si>
    <t>THEMIS MEDICARE LTD</t>
  </si>
  <si>
    <t>UGRO IB Equity</t>
  </si>
  <si>
    <t>INE583D01011</t>
  </si>
  <si>
    <t>UGRO CAPITAL LTD</t>
  </si>
  <si>
    <t>MGC IB Equity</t>
  </si>
  <si>
    <t>INE347A01017</t>
  </si>
  <si>
    <t>MANGALAM CEMENT LTD</t>
  </si>
  <si>
    <t>BMD IB Equity</t>
  </si>
  <si>
    <t>INE131C01011</t>
  </si>
  <si>
    <t>DISA INDIA LTD</t>
  </si>
  <si>
    <t>MUNI IB Equity</t>
  </si>
  <si>
    <t>INE040D01038</t>
  </si>
  <si>
    <t>MAYUR UNIQUOTERS LTD</t>
  </si>
  <si>
    <t>PNPC IB Equity</t>
  </si>
  <si>
    <t>INE305C01029</t>
  </si>
  <si>
    <t>PANAMA PETROCHEM LTD</t>
  </si>
  <si>
    <t>SIGNPOST IB Equity</t>
  </si>
  <si>
    <t>INE0KGZ01021</t>
  </si>
  <si>
    <t>SIGNPOST INDIA LTD</t>
  </si>
  <si>
    <t>KRSNAA IB Equity</t>
  </si>
  <si>
    <t>INE08LI01020</t>
  </si>
  <si>
    <t>KRSNAA DIAGNOSTICS LTD</t>
  </si>
  <si>
    <t>JDPF IB Equity</t>
  </si>
  <si>
    <t>INE197D01010</t>
  </si>
  <si>
    <t>JINDAL POLY FILMS LTD</t>
  </si>
  <si>
    <t>SIYA IB Equity</t>
  </si>
  <si>
    <t>INE076B01028</t>
  </si>
  <si>
    <t>SIYARAM SILK MILLS LTD</t>
  </si>
  <si>
    <t>PGLT IB Equity</t>
  </si>
  <si>
    <t>INE859A01011</t>
  </si>
  <si>
    <t>PNB GILTS LTD</t>
  </si>
  <si>
    <t>DEEPIND IB Equity</t>
  </si>
  <si>
    <t>INE0FHS01024</t>
  </si>
  <si>
    <t>DEEP INDUSTRIES LTD</t>
  </si>
  <si>
    <t>RAI IB Equity</t>
  </si>
  <si>
    <t>INE209B01025</t>
  </si>
  <si>
    <t>RICO AUTO INDUSTRIES LTD</t>
  </si>
  <si>
    <t>HIL IB Equity</t>
  </si>
  <si>
    <t>INE557A01011</t>
  </si>
  <si>
    <t>HIL LTD</t>
  </si>
  <si>
    <t>TANF IB Equity</t>
  </si>
  <si>
    <t>INE639B01015</t>
  </si>
  <si>
    <t>TANFAC INDUSTRIES LTD</t>
  </si>
  <si>
    <t>BFIN IB Equity</t>
  </si>
  <si>
    <t>INE878K01010</t>
  </si>
  <si>
    <t>BF INVESTMENT LTD</t>
  </si>
  <si>
    <t>GANDHAR IB Equity</t>
  </si>
  <si>
    <t>INE717W01049</t>
  </si>
  <si>
    <t>GANDHAR OIL REFINERY INDIA L</t>
  </si>
  <si>
    <t>IFGLRF IB Equity</t>
  </si>
  <si>
    <t>INE133Y01011</t>
  </si>
  <si>
    <t>IFGL REFRACTORIES LTD</t>
  </si>
  <si>
    <t>BARBEQUE IB Equity</t>
  </si>
  <si>
    <t>INE382M01027</t>
  </si>
  <si>
    <t>BARBEQUE NATION HOSPITALITY</t>
  </si>
  <si>
    <t>ANHPR IB Equity</t>
  </si>
  <si>
    <t>INE435A01051</t>
  </si>
  <si>
    <t>ANDHRA PAPER LTD</t>
  </si>
  <si>
    <t>ARLF IB Equity</t>
  </si>
  <si>
    <t>INE109C01017</t>
  </si>
  <si>
    <t>ARMAN FINANCIAL SERVICES LTD</t>
  </si>
  <si>
    <t>IRMENERG IB Equity</t>
  </si>
  <si>
    <t>INE07U701015</t>
  </si>
  <si>
    <t>IRM ENERGY LTD</t>
  </si>
  <si>
    <t>RIIL IB Equity</t>
  </si>
  <si>
    <t>INE046A01015</t>
  </si>
  <si>
    <t>RELIANCE INDUS INFRASTRUCT</t>
  </si>
  <si>
    <t>SHRIRAMP IB Equity</t>
  </si>
  <si>
    <t>INE217L01019</t>
  </si>
  <si>
    <t>SHRIRAM PROPERTIES LTD</t>
  </si>
  <si>
    <t>GBSL IB Equity</t>
  </si>
  <si>
    <t>INE615I01010</t>
  </si>
  <si>
    <t>GLOBUS SPIRITS LTD</t>
  </si>
  <si>
    <t>RUPA IB Equity</t>
  </si>
  <si>
    <t>INE895B01021</t>
  </si>
  <si>
    <t>RUPA &amp; COMPANY LTD</t>
  </si>
  <si>
    <t>SJS IB Equity</t>
  </si>
  <si>
    <t>INE284S01014</t>
  </si>
  <si>
    <t>SJS ENTERPRISES LTD</t>
  </si>
  <si>
    <t>DCIL IB Equity</t>
  </si>
  <si>
    <t>INE506A01018</t>
  </si>
  <si>
    <t>DREDGING CORP OF INDIA LTD</t>
  </si>
  <si>
    <t>EXPLEOSO IB Equity</t>
  </si>
  <si>
    <t>INE201K01015</t>
  </si>
  <si>
    <t>EXPLEO SOLUTIONS LTD</t>
  </si>
  <si>
    <t>PRECAM IB Equity</t>
  </si>
  <si>
    <t>INE484I01029</t>
  </si>
  <si>
    <t>PRECISION CAMSHAFTS LTD</t>
  </si>
  <si>
    <t>UDAICEME IB Equity</t>
  </si>
  <si>
    <t>INE225C01029</t>
  </si>
  <si>
    <t>UDAIPUR CEMENT WORKS LTD</t>
  </si>
  <si>
    <t>FILATFAS IB Equity</t>
  </si>
  <si>
    <t>INE185E01021</t>
  </si>
  <si>
    <t>FILATEX FASHIONS LTD</t>
  </si>
  <si>
    <t>GTPL IB Equity</t>
  </si>
  <si>
    <t>INE869I01013</t>
  </si>
  <si>
    <t>GTPL HATHWAY LTD</t>
  </si>
  <si>
    <t>BWRL IB Equity</t>
  </si>
  <si>
    <t>INE316L01019</t>
  </si>
  <si>
    <t>BHARAT WIRE ROPES LTD</t>
  </si>
  <si>
    <t>GFL IB Equity</t>
  </si>
  <si>
    <t>INE200D01020</t>
  </si>
  <si>
    <t>MEDIA MATRIX WORLDWIDE LTD</t>
  </si>
  <si>
    <t>VPRPL IB Equity</t>
  </si>
  <si>
    <t>INE0AE001013</t>
  </si>
  <si>
    <t>VISHNU PRAKASH R PUNGLIA LTD</t>
  </si>
  <si>
    <t>AWL IB Equity</t>
  </si>
  <si>
    <t>INE045A01017</t>
  </si>
  <si>
    <t>ADOR WELDING LTD</t>
  </si>
  <si>
    <t>DPAL IB Equity</t>
  </si>
  <si>
    <t>INE266Y01019</t>
  </si>
  <si>
    <t>D P ABHUSHAN LTD</t>
  </si>
  <si>
    <t>SCILAL IB Equity</t>
  </si>
  <si>
    <t>INE0PB301013</t>
  </si>
  <si>
    <t>SHIPPING CORP OF INDIA LAND</t>
  </si>
  <si>
    <t>OGPL IB Equity</t>
  </si>
  <si>
    <t>INE999K01014</t>
  </si>
  <si>
    <t>ORIENT GREEN POWER CO LTD</t>
  </si>
  <si>
    <t>JDDL IB Equity</t>
  </si>
  <si>
    <t>INE742C01031</t>
  </si>
  <si>
    <t>JINDAL DRILLING &amp; INDUS LTD</t>
  </si>
  <si>
    <t>BONDADA IB Equity</t>
  </si>
  <si>
    <t>INE0Q8P01029</t>
  </si>
  <si>
    <t>BONDADA ENGINEERING PVT LTD</t>
  </si>
  <si>
    <t>YASHO IB Equity</t>
  </si>
  <si>
    <t>INE616Z01012</t>
  </si>
  <si>
    <t>YASHO INDUSTRIES LTD</t>
  </si>
  <si>
    <t>SIGACHI IB Equity</t>
  </si>
  <si>
    <t>INE0D0K01022</t>
  </si>
  <si>
    <t>SIGACHI INDUSTRIES LTD</t>
  </si>
  <si>
    <t>GLDM IB Equity</t>
  </si>
  <si>
    <t>INE025B01025</t>
  </si>
  <si>
    <t>GOLDIAM INTERNATIONAL LTD</t>
  </si>
  <si>
    <t>PIX IB Equity</t>
  </si>
  <si>
    <t>INE751B01018</t>
  </si>
  <si>
    <t>PIX TRANSMISSIONS LTD</t>
  </si>
  <si>
    <t>NSPL IB Equity</t>
  </si>
  <si>
    <t>INE229H01012</t>
  </si>
  <si>
    <t>NITIN SPINNERS LTD</t>
  </si>
  <si>
    <t>MISHF IB Equity</t>
  </si>
  <si>
    <t>INE094S01041</t>
  </si>
  <si>
    <t>MISHTANN FOODS LTD</t>
  </si>
  <si>
    <t>PSL IB Equity</t>
  </si>
  <si>
    <t>INE932A01024</t>
  </si>
  <si>
    <t>PENNAR INDUSTRIES LTD</t>
  </si>
  <si>
    <t>MNCL IB Equity</t>
  </si>
  <si>
    <t>INE903D01011</t>
  </si>
  <si>
    <t>MONARCH NETWORTH CAPITAL LTD</t>
  </si>
  <si>
    <t>FMGI IB Equity</t>
  </si>
  <si>
    <t>INE529A01010</t>
  </si>
  <si>
    <t>FEDERAL-MOGUL GOETZE INDIA</t>
  </si>
  <si>
    <t>ARJN IB Equity</t>
  </si>
  <si>
    <t>INE098F01031</t>
  </si>
  <si>
    <t>AMRUTANJAN HEALTH CARE LTD</t>
  </si>
  <si>
    <t>MAXI IB Equity</t>
  </si>
  <si>
    <t>INE153U01017</t>
  </si>
  <si>
    <t>MAX INDIA LTD/OLD</t>
  </si>
  <si>
    <t>GEPIL IB Equity</t>
  </si>
  <si>
    <t>INE878A01011</t>
  </si>
  <si>
    <t>GE POWER INDIA LTD</t>
  </si>
  <si>
    <t>PVSL IB Equity</t>
  </si>
  <si>
    <t>INE772T01024</t>
  </si>
  <si>
    <t>POPULAR VEHICLES AND SERVICE</t>
  </si>
  <si>
    <t>SPB IB Equity</t>
  </si>
  <si>
    <t>INE630A01024</t>
  </si>
  <si>
    <t>SESHASAYEE PAPER &amp; BOARDS</t>
  </si>
  <si>
    <t>DDEVPLAS IB Equity</t>
  </si>
  <si>
    <t>INE0HR601026</t>
  </si>
  <si>
    <t>DDEV PLASTIKS INDUSTRIES LTD</t>
  </si>
  <si>
    <t>63MOONS IB Equity</t>
  </si>
  <si>
    <t>INE111B01023</t>
  </si>
  <si>
    <t>63 MOONS TECHNOLOGIES LTD</t>
  </si>
  <si>
    <t>JIND IB Equity</t>
  </si>
  <si>
    <t>INE645L01011</t>
  </si>
  <si>
    <t>JUBILANT INDUSTRIES LTD</t>
  </si>
  <si>
    <t>RAMCO IB Equity</t>
  </si>
  <si>
    <t>INE614A01028</t>
  </si>
  <si>
    <t>RAMCO INDUSTRIES LTD</t>
  </si>
  <si>
    <t>CANT IB Equity</t>
  </si>
  <si>
    <t>INE068L01024</t>
  </si>
  <si>
    <t>CANTABIL RETAIL INDIA LTD</t>
  </si>
  <si>
    <t>SBMS IB Equity</t>
  </si>
  <si>
    <t>INE651A01020</t>
  </si>
  <si>
    <t>STATE BANK OF MYSORE</t>
  </si>
  <si>
    <t>NINV IB Equity</t>
  </si>
  <si>
    <t>INE023A01030</t>
  </si>
  <si>
    <t>NALWA SONS INVESTMENTS LTD</t>
  </si>
  <si>
    <t>VSSL IB Equity</t>
  </si>
  <si>
    <t>INE050M01012</t>
  </si>
  <si>
    <t>VARDHMAN SPECIAL STEELS LTD</t>
  </si>
  <si>
    <t>HCH IB Equity</t>
  </si>
  <si>
    <t>INE688E01024</t>
  </si>
  <si>
    <t>HERCULES HOISTS LTD</t>
  </si>
  <si>
    <t>HLV IB Equity</t>
  </si>
  <si>
    <t>INE102A01024</t>
  </si>
  <si>
    <t>HLV LTD</t>
  </si>
  <si>
    <t>SURYODAY IB Equity</t>
  </si>
  <si>
    <t>INE428Q01011</t>
  </si>
  <si>
    <t>SURYODAY SMALL FINANCE BANK</t>
  </si>
  <si>
    <t>TNNP IB Equity</t>
  </si>
  <si>
    <t>INE107A01015</t>
  </si>
  <si>
    <t>TAMIL NADU NEWSPRINT &amp; PAPER</t>
  </si>
  <si>
    <t>JRA IB Equity</t>
  </si>
  <si>
    <t>INE577D01013</t>
  </si>
  <si>
    <t>JYOTI RESINS &amp; ADHESIVES LTD</t>
  </si>
  <si>
    <t>ANY IB Equity</t>
  </si>
  <si>
    <t>INE449C01025</t>
  </si>
  <si>
    <t>ANDREW YULE &amp; COMPANY LTD</t>
  </si>
  <si>
    <t>NIBE IB Equity</t>
  </si>
  <si>
    <t>INE149O01018</t>
  </si>
  <si>
    <t>NIBE LTD</t>
  </si>
  <si>
    <t>RISHABH IB Equity</t>
  </si>
  <si>
    <t>INE0N2P01017</t>
  </si>
  <si>
    <t>RISHABH INSTRUMENTS LTD</t>
  </si>
  <si>
    <t>SUBX IB Equity</t>
  </si>
  <si>
    <t>INE754A01055</t>
  </si>
  <si>
    <t>SUBEX LTD</t>
  </si>
  <si>
    <t>SERVOTEC IB Equity</t>
  </si>
  <si>
    <t>INE782X01033</t>
  </si>
  <si>
    <t>SERVOTECH RENEWABLE POWER SY</t>
  </si>
  <si>
    <t>BCHI IB Equity</t>
  </si>
  <si>
    <t>INE414D01027</t>
  </si>
  <si>
    <t>BHAGIRADHA CHEMICALS &amp; INDUS</t>
  </si>
  <si>
    <t>SUNDROP IB Equity</t>
  </si>
  <si>
    <t>INE209A01019</t>
  </si>
  <si>
    <t>SUNDROP BRANDS LTD</t>
  </si>
  <si>
    <t>LANCER IB Equity</t>
  </si>
  <si>
    <t>INE359U01028</t>
  </si>
  <si>
    <t>LANCER CONTAINER LINES LTD</t>
  </si>
  <si>
    <t>WELSPSOL IB Equity</t>
  </si>
  <si>
    <t>INE731F01037</t>
  </si>
  <si>
    <t>WELSPUN SPECIALITY SOLUTIONS</t>
  </si>
  <si>
    <t>MOSCHIP IB Equity</t>
  </si>
  <si>
    <t>INE935B01025</t>
  </si>
  <si>
    <t>MOSCHIP TECHNOLOGIES LTD</t>
  </si>
  <si>
    <t>OAXE IB Equity</t>
  </si>
  <si>
    <t>INE800H01010</t>
  </si>
  <si>
    <t>OMAXE LTD</t>
  </si>
  <si>
    <t>SEIL IB Equity</t>
  </si>
  <si>
    <t>INE503B01021</t>
  </si>
  <si>
    <t>STEEL EXCHANGE INDIA LTD</t>
  </si>
  <si>
    <t>EFCIL IB Equity</t>
  </si>
  <si>
    <t>INE886D01026</t>
  </si>
  <si>
    <t>EFCI LTD</t>
  </si>
  <si>
    <t>EVI IB Equity</t>
  </si>
  <si>
    <t>INE295A01018</t>
  </si>
  <si>
    <t>EVEREST INDUSTRIES LTD</t>
  </si>
  <si>
    <t>GNA IB Equity</t>
  </si>
  <si>
    <t>INE934S01014</t>
  </si>
  <si>
    <t>GNA AXLES LTD</t>
  </si>
  <si>
    <t>PRE IB Equity</t>
  </si>
  <si>
    <t>INE863B01029</t>
  </si>
  <si>
    <t>PREMIER EXPLOSIVES LTD</t>
  </si>
  <si>
    <t>TALB IB Equity</t>
  </si>
  <si>
    <t>INE187D01029</t>
  </si>
  <si>
    <t>TALBROS AUTOMOTIVE COMPON</t>
  </si>
  <si>
    <t>GOKUL IB Equity</t>
  </si>
  <si>
    <t>INE314T01025</t>
  </si>
  <si>
    <t>GOKUL AGRO RESOURCES LTD</t>
  </si>
  <si>
    <t>DCMSI IB Equity</t>
  </si>
  <si>
    <t>INE843D01027</t>
  </si>
  <si>
    <t>DCM SHRIRAM INDUSTRIES LTD</t>
  </si>
  <si>
    <t>NELCO IB Equity</t>
  </si>
  <si>
    <t>INE045B01015</t>
  </si>
  <si>
    <t>NELCO LTD</t>
  </si>
  <si>
    <t>MOTISONS IB Equity</t>
  </si>
  <si>
    <t>INE0FRK01020</t>
  </si>
  <si>
    <t>MOTISONS JEWELLERS LTD</t>
  </si>
  <si>
    <t>UVC IB Equity</t>
  </si>
  <si>
    <t>INE279A01012</t>
  </si>
  <si>
    <t>UNIVERSAL CABLES LTD</t>
  </si>
  <si>
    <t>TFCI IB Equity</t>
  </si>
  <si>
    <t>INE305A01015</t>
  </si>
  <si>
    <t>TOURISM FINANCE CORP INDIA</t>
  </si>
  <si>
    <t>IPMC IB Equity</t>
  </si>
  <si>
    <t>INE681B01017</t>
  </si>
  <si>
    <t>INDRAPRASTHA MEDICAL CORP LT</t>
  </si>
  <si>
    <t>CAPITALS IB Equity</t>
  </si>
  <si>
    <t>INE646H01017</t>
  </si>
  <si>
    <t>CAPITAL SMALL FINANCE BANK L</t>
  </si>
  <si>
    <t>5PAISA IB Equity</t>
  </si>
  <si>
    <t>INE618L01018</t>
  </si>
  <si>
    <t>5PAISA CAPITAL LTD</t>
  </si>
  <si>
    <t>KIRI IB Equity</t>
  </si>
  <si>
    <t>INE415I01015</t>
  </si>
  <si>
    <t>KIRI INDUSTRIES LTD</t>
  </si>
  <si>
    <t>PAUS IB Equity</t>
  </si>
  <si>
    <t>INE111F01016</t>
  </si>
  <si>
    <t>PAUSHAK LTD</t>
  </si>
  <si>
    <t>AEROFLEX IB Equity</t>
  </si>
  <si>
    <t>INE024001021</t>
  </si>
  <si>
    <t>AEROFLEX INDUSTRIES LTD</t>
  </si>
  <si>
    <t>KALY IB Equity</t>
  </si>
  <si>
    <t>INE029L01018</t>
  </si>
  <si>
    <t>KALYANI INVESTMENT CO LTD</t>
  </si>
  <si>
    <t>MSTT IB Equity</t>
  </si>
  <si>
    <t>INE677D01037</t>
  </si>
  <si>
    <t>MASTER TRUST LTD</t>
  </si>
  <si>
    <t>ANZEN IB Equity</t>
  </si>
  <si>
    <t>INE0MIZ23019</t>
  </si>
  <si>
    <t>ANZEN INDIA ENERGY YIELD PLU</t>
  </si>
  <si>
    <t>REFX IB Equity</t>
  </si>
  <si>
    <t>INE056I01025</t>
  </si>
  <si>
    <t>REFEX INDUSTRIES LTD</t>
  </si>
  <si>
    <t>SIRCA IB Equity</t>
  </si>
  <si>
    <t>INE792Z01011</t>
  </si>
  <si>
    <t>SIRCA PAINTS INDIA LTD</t>
  </si>
  <si>
    <t>SHANKARA IB Equity</t>
  </si>
  <si>
    <t>INE274V01019</t>
  </si>
  <si>
    <t>SHANKARA BUILDING PRODUCTS L</t>
  </si>
  <si>
    <t>RHL IB Equity</t>
  </si>
  <si>
    <t>INE384A01010</t>
  </si>
  <si>
    <t>RANE HOLDINGS LTD</t>
  </si>
  <si>
    <t>KASH IB Equity</t>
  </si>
  <si>
    <t>INE350H01032</t>
  </si>
  <si>
    <t>B. L. KASHYAP AND SONS LTD</t>
  </si>
  <si>
    <t>GVKP IB Equity</t>
  </si>
  <si>
    <t>INE251H01024</t>
  </si>
  <si>
    <t>GVK POWER &amp; INFRASTRUCTURE</t>
  </si>
  <si>
    <t>FAIRORGA IB Equity</t>
  </si>
  <si>
    <t>INE0DNW01011</t>
  </si>
  <si>
    <t>FAIRCHEM ORGANICS LTD</t>
  </si>
  <si>
    <t>SADHNANI IB Equity</t>
  </si>
  <si>
    <t>INE888C01040</t>
  </si>
  <si>
    <t>SADHANA NITRO CHEM LTD</t>
  </si>
  <si>
    <t>GEOFSL IB Equity</t>
  </si>
  <si>
    <t>INE007B01023</t>
  </si>
  <si>
    <t>GEOJIT FINANCIAL SERVICES LT</t>
  </si>
  <si>
    <t>INE IB Equity</t>
  </si>
  <si>
    <t>INE092B01025</t>
  </si>
  <si>
    <t>INDIA NIPPON ELECTRICALS LTD</t>
  </si>
  <si>
    <t>HMT IB Equity</t>
  </si>
  <si>
    <t>INE262A01018</t>
  </si>
  <si>
    <t>HMT LTD</t>
  </si>
  <si>
    <t>BCLIL IB Equity</t>
  </si>
  <si>
    <t>INE412G01024</t>
  </si>
  <si>
    <t>BCL INDUSTRIES LTD</t>
  </si>
  <si>
    <t>JYS IB Equity</t>
  </si>
  <si>
    <t>INE197A01024</t>
  </si>
  <si>
    <t>JYOTI STRUCTURES LTD</t>
  </si>
  <si>
    <t>MVIL IB Equity</t>
  </si>
  <si>
    <t>INE154U01015</t>
  </si>
  <si>
    <t>MAX VENTURES &amp;INDUSTRIES LTD</t>
  </si>
  <si>
    <t>KMEW IB Equity</t>
  </si>
  <si>
    <t>INE0CJD01011</t>
  </si>
  <si>
    <t>KNOWLEDGE MARINE &amp; ENG LTD</t>
  </si>
  <si>
    <t>DCW IB Equity</t>
  </si>
  <si>
    <t>INE500A01029</t>
  </si>
  <si>
    <t>DCW LTD</t>
  </si>
  <si>
    <t>JSWISPL IB Equity</t>
  </si>
  <si>
    <t>INE743C01021</t>
  </si>
  <si>
    <t>JSW ISPAT SPECIAL PRODUCTS L</t>
  </si>
  <si>
    <t>COCKERIL IB Equity</t>
  </si>
  <si>
    <t>INE515A01019</t>
  </si>
  <si>
    <t>JOHN COCKERILL INDIA LTD</t>
  </si>
  <si>
    <t>BGDL IB Equity</t>
  </si>
  <si>
    <t>INE893C01032</t>
  </si>
  <si>
    <t>BHARAT GLOBAL DEVELOPERS LTD</t>
  </si>
  <si>
    <t>KRISHANA IB Equity</t>
  </si>
  <si>
    <t>INE506W01012</t>
  </si>
  <si>
    <t>KRISHANA PHOSCHEM LTD</t>
  </si>
  <si>
    <t>SMSPH IB Equity</t>
  </si>
  <si>
    <t>INE812G01025</t>
  </si>
  <si>
    <t>SMS PHARMACEUTICALS LTD</t>
  </si>
  <si>
    <t>DPSC IB Equity</t>
  </si>
  <si>
    <t>INE360C01024</t>
  </si>
  <si>
    <t>DPSC LTD</t>
  </si>
  <si>
    <t>OVP IB Equity</t>
  </si>
  <si>
    <t>INE457G01029</t>
  </si>
  <si>
    <t>ORIENTAL RAIL INFRASTRUCTURE</t>
  </si>
  <si>
    <t>CTPI IB Equity</t>
  </si>
  <si>
    <t>INE663B01015</t>
  </si>
  <si>
    <t>CONTROL PRINT LTD</t>
  </si>
  <si>
    <t>CFIN IB Equity</t>
  </si>
  <si>
    <t>INE052I01032</t>
  </si>
  <si>
    <t>CAMLIN FINE SCIENCES LTD</t>
  </si>
  <si>
    <t>WRDW IB Equity</t>
  </si>
  <si>
    <t>INE945P01024</t>
  </si>
  <si>
    <t>WARDWIZARD INNOVATIONS &amp; MOB</t>
  </si>
  <si>
    <t>INE404B01014</t>
  </si>
  <si>
    <t>EKCL IB Equity</t>
  </si>
  <si>
    <t>INE184H01027</t>
  </si>
  <si>
    <t>EVEREST KANTO CYLINDER LTD</t>
  </si>
  <si>
    <t>WHL IB Equity</t>
  </si>
  <si>
    <t>INE715A01015</t>
  </si>
  <si>
    <t>WHEELS INDIA LTD</t>
  </si>
  <si>
    <t>DAEH IB Equity</t>
  </si>
  <si>
    <t>INE934C01018</t>
  </si>
  <si>
    <t>DR. AGARWAL'S EYE HOSPITAL</t>
  </si>
  <si>
    <t>SZE IB Equity</t>
  </si>
  <si>
    <t>INE457F01013</t>
  </si>
  <si>
    <t>SALZER ELECTRONICS LTD</t>
  </si>
  <si>
    <t>SPAL IB Equity</t>
  </si>
  <si>
    <t>INE212I01016</t>
  </si>
  <si>
    <t>SP APPARELS LTD</t>
  </si>
  <si>
    <t>VREL IB Equity</t>
  </si>
  <si>
    <t>INE945H01013</t>
  </si>
  <si>
    <t>V2 RETAIL LTD</t>
  </si>
  <si>
    <t>EPACK IB Equity</t>
  </si>
  <si>
    <t>INE0G5901015</t>
  </si>
  <si>
    <t>EPACK DURABLE LTD</t>
  </si>
  <si>
    <t>GPTHEALT IB Equity</t>
  </si>
  <si>
    <t>INE486R01017</t>
  </si>
  <si>
    <t>GPT HEALTHCARE LTD</t>
  </si>
  <si>
    <t>JITFIN IB Equity</t>
  </si>
  <si>
    <t>INE863T01013</t>
  </si>
  <si>
    <t>JITF INFRALOGISTICS LTD</t>
  </si>
  <si>
    <t>INST IB Equity</t>
  </si>
  <si>
    <t>INE070I01018</t>
  </si>
  <si>
    <t>INSECTICIDES INDIA LTD</t>
  </si>
  <si>
    <t>SESL IB Equity</t>
  </si>
  <si>
    <t>INE409B01013</t>
  </si>
  <si>
    <t>SWELECT ENERGY SYSTEMS LTD</t>
  </si>
  <si>
    <t>HTG IB Equity</t>
  </si>
  <si>
    <t>INE127B01011</t>
  </si>
  <si>
    <t>HI-TECH GEARS LTD/THE</t>
  </si>
  <si>
    <t>PENL IB Equity</t>
  </si>
  <si>
    <t>INE138A01028</t>
  </si>
  <si>
    <t>PENINSULA LAND LTD</t>
  </si>
  <si>
    <t>SPET IB Equity</t>
  </si>
  <si>
    <t>INE147A01011</t>
  </si>
  <si>
    <t>SOUTHERN PETROCHEMICAL INDS</t>
  </si>
  <si>
    <t>DIGV IB Equity</t>
  </si>
  <si>
    <t>INE232A01011</t>
  </si>
  <si>
    <t>SHREE DIGVIJAY CEMENT CO</t>
  </si>
  <si>
    <t>NIIT IB Equity</t>
  </si>
  <si>
    <t>INE161A01038</t>
  </si>
  <si>
    <t>NIIT LTD</t>
  </si>
  <si>
    <t>WAAREE IB Equity</t>
  </si>
  <si>
    <t>INE725P01012</t>
  </si>
  <si>
    <t>WAAREE TECHNOLOGIES LTD</t>
  </si>
  <si>
    <t>ORIANA IB Equity</t>
  </si>
  <si>
    <t>INE0OUT01019</t>
  </si>
  <si>
    <t>ORIANA POWER LTD</t>
  </si>
  <si>
    <t>SPCENET IB Equity</t>
  </si>
  <si>
    <t>INE970N01027</t>
  </si>
  <si>
    <t>SPACENET ENTERPRISES INDIA L</t>
  </si>
  <si>
    <t>BIGBLOC IB Equity</t>
  </si>
  <si>
    <t>INE412U01025</t>
  </si>
  <si>
    <t>BIGBLOC CONSTRUCTION LTD</t>
  </si>
  <si>
    <t>DGM IB Equity</t>
  </si>
  <si>
    <t>INE945F01025</t>
  </si>
  <si>
    <t>DECCAN GOLD MINES LTD</t>
  </si>
  <si>
    <t>MHES IB Equity</t>
  </si>
  <si>
    <t>INE400E01016</t>
  </si>
  <si>
    <t>MAHARASHTRA ELEKTROSMELT LTD</t>
  </si>
  <si>
    <t>MERCURYE IB Equity</t>
  </si>
  <si>
    <t>INE763M01028</t>
  </si>
  <si>
    <t>MERCURY EV-TECH LTD</t>
  </si>
  <si>
    <t>KEL IB Equity</t>
  </si>
  <si>
    <t>INE338F01015</t>
  </si>
  <si>
    <t>KILBURN ENGINEERING LTD</t>
  </si>
  <si>
    <t>SHP IB Equity</t>
  </si>
  <si>
    <t>INE849C01026</t>
  </si>
  <si>
    <t>SHALIMAR PAINTS LTD</t>
  </si>
  <si>
    <t>KAMD IB Equity</t>
  </si>
  <si>
    <t>INE390H01020</t>
  </si>
  <si>
    <t>KAMDHENU LTD</t>
  </si>
  <si>
    <t>STOVEKRA IB Equity</t>
  </si>
  <si>
    <t>INE00IN01015</t>
  </si>
  <si>
    <t>STOVE KRAFT LTD</t>
  </si>
  <si>
    <t>TIMX IB Equity</t>
  </si>
  <si>
    <t>INE064A01026</t>
  </si>
  <si>
    <t>TIMEX GROUP INDIA LTD</t>
  </si>
  <si>
    <t>RKSWAMY IB Equity</t>
  </si>
  <si>
    <t>INE0NQ801033</t>
  </si>
  <si>
    <t>R K SWAMY LTD</t>
  </si>
  <si>
    <t>ELPR IB Equity</t>
  </si>
  <si>
    <t>INE579B01039</t>
  </si>
  <si>
    <t>ELPRO INTERNATIONAL LTD</t>
  </si>
  <si>
    <t>NACO IB Equity</t>
  </si>
  <si>
    <t>INE278M01019</t>
  </si>
  <si>
    <t>NAVKAR CORP LTD</t>
  </si>
  <si>
    <t>PQIF IB Equity</t>
  </si>
  <si>
    <t>INE689M01025</t>
  </si>
  <si>
    <t>POLO QUEEN INDUSTRIAL&amp;FINT L</t>
  </si>
  <si>
    <t>BGAL IB Equity</t>
  </si>
  <si>
    <t>INE295F01017</t>
  </si>
  <si>
    <t>BUTTERFLY GANDHIMATHI APPLIA</t>
  </si>
  <si>
    <t>DSM IB Equity</t>
  </si>
  <si>
    <t>INE041A01016</t>
  </si>
  <si>
    <t>DHAMPUR SUGAR MILLS LTD</t>
  </si>
  <si>
    <t>BALM IB Equity</t>
  </si>
  <si>
    <t>INE525F01025</t>
  </si>
  <si>
    <t>BALMER LAWRIE INVESTMENTS-A</t>
  </si>
  <si>
    <t>NDTV IB Equity</t>
  </si>
  <si>
    <t>INE155G01029</t>
  </si>
  <si>
    <t>NEW DELHI TELEVISION LTD</t>
  </si>
  <si>
    <t>VSCN IB Equity</t>
  </si>
  <si>
    <t>INE893I01013</t>
  </si>
  <si>
    <t>VASCON ENGINEERS LTD</t>
  </si>
  <si>
    <t>ARSU IB Equity</t>
  </si>
  <si>
    <t>INE643K01018</t>
  </si>
  <si>
    <t>ARIHANT SUPERSTRUCTURES LTD</t>
  </si>
  <si>
    <t>KAUN IB Equity</t>
  </si>
  <si>
    <t>INE529I01021</t>
  </si>
  <si>
    <t>KUANTUM PAPERS LTD</t>
  </si>
  <si>
    <t>RPE IB Equity</t>
  </si>
  <si>
    <t>INE912T01018</t>
  </si>
  <si>
    <t>RAGHAV PRODUCTIVITY ENHANCER</t>
  </si>
  <si>
    <t>ADVAIT IB Equity</t>
  </si>
  <si>
    <t>INE0ALI01010</t>
  </si>
  <si>
    <t>ADVAIT ENERGY TRANSITIONS LT</t>
  </si>
  <si>
    <t>ROST IB Equity</t>
  </si>
  <si>
    <t>INE847C01020</t>
  </si>
  <si>
    <t>ROSSELL INDIA LTD</t>
  </si>
  <si>
    <t>JMCP IB Equity</t>
  </si>
  <si>
    <t>INE890A01024</t>
  </si>
  <si>
    <t>JMC PROJECTS (INDIA) LIMITED</t>
  </si>
  <si>
    <t>APTR IB Equity</t>
  </si>
  <si>
    <t>INE266F01018</t>
  </si>
  <si>
    <t>APTECH LTD</t>
  </si>
  <si>
    <t>INHP IB Equity</t>
  </si>
  <si>
    <t>INE323C01030</t>
  </si>
  <si>
    <t>INDIAN HUME PIPE CO LTD</t>
  </si>
  <si>
    <t>SOLARA IB Equity</t>
  </si>
  <si>
    <t>INE624Z01016</t>
  </si>
  <si>
    <t>SOLARA ACTIVE PHARMA SCIENCE</t>
  </si>
  <si>
    <t>AFSL IB Equity</t>
  </si>
  <si>
    <t>INE00ZE01026</t>
  </si>
  <si>
    <t>ABANS FINANCIAL SERVICES LTD</t>
  </si>
  <si>
    <t>GEO IB Equity</t>
  </si>
  <si>
    <t>INE797A01021</t>
  </si>
  <si>
    <t>GEOMETRIC LTD</t>
  </si>
  <si>
    <t>SUMM IB Equity</t>
  </si>
  <si>
    <t>INE519C01017</t>
  </si>
  <si>
    <t>SUMMIT SECURITIES LTD</t>
  </si>
  <si>
    <t>IGPL IB Equity</t>
  </si>
  <si>
    <t>INE204A01010</t>
  </si>
  <si>
    <t>I.G. PETROCHEMICALS LTD</t>
  </si>
  <si>
    <t>KSOLVES IB Equity</t>
  </si>
  <si>
    <t>INE0D6I01023</t>
  </si>
  <si>
    <t>KSOLVES INDIA LTD</t>
  </si>
  <si>
    <t>KMCS IB Equity</t>
  </si>
  <si>
    <t>INE879K01018</t>
  </si>
  <si>
    <t>KMC SPECIALITY HOSPITALS</t>
  </si>
  <si>
    <t>STLCS IB Equity</t>
  </si>
  <si>
    <t>INE124E01020</t>
  </si>
  <si>
    <t>STEELCAST LTD</t>
  </si>
  <si>
    <t>GBP IB Equity</t>
  </si>
  <si>
    <t>INE388A01029</t>
  </si>
  <si>
    <t>GANESH BENZOPLAST LTD</t>
  </si>
  <si>
    <t>ALIC IB Equity</t>
  </si>
  <si>
    <t>INE062D01024</t>
  </si>
  <si>
    <t>ALICON CASTALLOY LTD</t>
  </si>
  <si>
    <t>ATA IB Equity</t>
  </si>
  <si>
    <t>INE951D01028</t>
  </si>
  <si>
    <t>ATUL AUTO LTD</t>
  </si>
  <si>
    <t>POKR IB Equity</t>
  </si>
  <si>
    <t>INE637C01025</t>
  </si>
  <si>
    <t>POKARNA LTD</t>
  </si>
  <si>
    <t>ACGL IB Equity</t>
  </si>
  <si>
    <t>INE451C01013</t>
  </si>
  <si>
    <t>AUTOMOBILE CORP OF GOA LTD</t>
  </si>
  <si>
    <t>COSMOFIR IB Equity</t>
  </si>
  <si>
    <t>INE757A01017</t>
  </si>
  <si>
    <t>COSMO FIRST LTD</t>
  </si>
  <si>
    <t>ATL IB Equity</t>
  </si>
  <si>
    <t>INE0NN701020</t>
  </si>
  <si>
    <t>ALLCARGO TERMINALS LTD</t>
  </si>
  <si>
    <t>DSIL IB Equity</t>
  </si>
  <si>
    <t>INE366A01041</t>
  </si>
  <si>
    <t>DWARIKESH SUGAR INDUS LTD</t>
  </si>
  <si>
    <t>AWHCL IB Equity</t>
  </si>
  <si>
    <t>INE01BK01022</t>
  </si>
  <si>
    <t>ANTONY WASTE HANDLING CELL L</t>
  </si>
  <si>
    <t>HARIOMPI IB Equity</t>
  </si>
  <si>
    <t>INE00EV01017</t>
  </si>
  <si>
    <t>HARIOM PIPE INDUSTRIES LTD</t>
  </si>
  <si>
    <t>SMCGLOBA IB Equity</t>
  </si>
  <si>
    <t>INE103C01036</t>
  </si>
  <si>
    <t>SMC GLOBAL SECURITIES LTD</t>
  </si>
  <si>
    <t>MDF IB Equity</t>
  </si>
  <si>
    <t>INE414A01015</t>
  </si>
  <si>
    <t>MADRAS FERTILIZERS LTD</t>
  </si>
  <si>
    <t>DYCS IB Equity</t>
  </si>
  <si>
    <t>INE417B01040</t>
  </si>
  <si>
    <t>DYNACONS SYSTEMS &amp; SOLUTIONS</t>
  </si>
  <si>
    <t>E2E IB Equity</t>
  </si>
  <si>
    <t>INE255Z01019</t>
  </si>
  <si>
    <t>E2E NETWORKS LTD</t>
  </si>
  <si>
    <t>GIRIRAJ IB Equity</t>
  </si>
  <si>
    <t>INE614Z01017</t>
  </si>
  <si>
    <t>GIRIRAJ CIVIL DEVELOPERS LTD</t>
  </si>
  <si>
    <t>IGM IB Equity</t>
  </si>
  <si>
    <t>INE188B01013</t>
  </si>
  <si>
    <t>IGARASHI MOTORS INDIA LTD</t>
  </si>
  <si>
    <t>NGLF IB Equity</t>
  </si>
  <si>
    <t>INE887E01022</t>
  </si>
  <si>
    <t>NGL FINE-CHEM LTD</t>
  </si>
  <si>
    <t>SPRIGHT IB Equity</t>
  </si>
  <si>
    <t>INE179O01031</t>
  </si>
  <si>
    <t>SPRIGHT AGRO LTD</t>
  </si>
  <si>
    <t>MOCF IB Equity</t>
  </si>
  <si>
    <t>INE950M01013</t>
  </si>
  <si>
    <t>MONTE CARLO FASHIONS LTD</t>
  </si>
  <si>
    <t>JBM IB Equity</t>
  </si>
  <si>
    <t>INE571B01036</t>
  </si>
  <si>
    <t>JAY BHARAT MARUTI LTD</t>
  </si>
  <si>
    <t>AVTH IB Equity</t>
  </si>
  <si>
    <t>INE488D01021</t>
  </si>
  <si>
    <t>AVT NATURAL PRODUCTS LTD</t>
  </si>
  <si>
    <t>RAC IB Equity</t>
  </si>
  <si>
    <t>INE704B01017</t>
  </si>
  <si>
    <t>RACL GEARTECH LTD</t>
  </si>
  <si>
    <t>TVTN IB Equity</t>
  </si>
  <si>
    <t>INE038F01029</t>
  </si>
  <si>
    <t>TV TODAY NETWORK LTD</t>
  </si>
  <si>
    <t>XSL IB Equity</t>
  </si>
  <si>
    <t>INE692G01013</t>
  </si>
  <si>
    <t>XCHANGING SOLUTIONS LTD</t>
  </si>
  <si>
    <t>SKYGOLD IB Equity</t>
  </si>
  <si>
    <t>INE01IU01018</t>
  </si>
  <si>
    <t>SKY GOLD LTD</t>
  </si>
  <si>
    <t>ASG IB Equity</t>
  </si>
  <si>
    <t>INE715B01021</t>
  </si>
  <si>
    <t>ANDHRA SUGARS LTD</t>
  </si>
  <si>
    <t>RJI IB Equity</t>
  </si>
  <si>
    <t>INE533D01032</t>
  </si>
  <si>
    <t>RAJ RAYON INDUSTRIES LTD</t>
  </si>
  <si>
    <t>ACLGATI IB Equity</t>
  </si>
  <si>
    <t>INE152B01027</t>
  </si>
  <si>
    <t>ALLCARGO GATI LTD</t>
  </si>
  <si>
    <t>BMW IB Equity</t>
  </si>
  <si>
    <t>INE374E01021</t>
  </si>
  <si>
    <t>BMW INDUSTRIES LTD</t>
  </si>
  <si>
    <t>KOP IB Equity</t>
  </si>
  <si>
    <t>INE082A01010</t>
  </si>
  <si>
    <t>KOPRAN LTD</t>
  </si>
  <si>
    <t>KOTYARK IB Equity</t>
  </si>
  <si>
    <t>INE0J0B01017</t>
  </si>
  <si>
    <t>KOTYARK INDUSTRIES LTD</t>
  </si>
  <si>
    <t>ENIL IB Equity</t>
  </si>
  <si>
    <t>INE265F01028</t>
  </si>
  <si>
    <t>ENTERTAINMENT NETWORK INDIA</t>
  </si>
  <si>
    <t>KESAR IB Equity</t>
  </si>
  <si>
    <t>INE0L1C01019</t>
  </si>
  <si>
    <t>KESAR INDIA LTD</t>
  </si>
  <si>
    <t>VERANDA IB Equity</t>
  </si>
  <si>
    <t>INE0IQ001011</t>
  </si>
  <si>
    <t>VERANDA LEARNING SOLUTIONS L</t>
  </si>
  <si>
    <t>ANUH IB Equity</t>
  </si>
  <si>
    <t>INE489G01022</t>
  </si>
  <si>
    <t>ANUH PHARMA LTD</t>
  </si>
  <si>
    <t>MVGJL IB Equity</t>
  </si>
  <si>
    <t>INE0KNT01012</t>
  </si>
  <si>
    <t>MANOJ VAIBHAV GEMS 'N' JEWEL</t>
  </si>
  <si>
    <t>SUYOG IB Equity</t>
  </si>
  <si>
    <t>INE442P01014</t>
  </si>
  <si>
    <t>SUYOG TELEMATICS LTD</t>
  </si>
  <si>
    <t>ZOTA IB Equity</t>
  </si>
  <si>
    <t>INE358U01012</t>
  </si>
  <si>
    <t>ZOTA HEALTH CARE LTD</t>
  </si>
  <si>
    <t>SNLL IB Equity</t>
  </si>
  <si>
    <t>INE734N01019</t>
  </si>
  <si>
    <t>SNOWMAN LOGISTICS LTD</t>
  </si>
  <si>
    <t>KPGEL IB Equity</t>
  </si>
  <si>
    <t>INE0QVH01025</t>
  </si>
  <si>
    <t>KP GREEN ENGINEERING LTD</t>
  </si>
  <si>
    <t>TXM IB Equity</t>
  </si>
  <si>
    <t>INE435C01024</t>
  </si>
  <si>
    <t>TEXMACO INFRASTRUCTURE &amp; HOL</t>
  </si>
  <si>
    <t>KTG IB Equity</t>
  </si>
  <si>
    <t>INE602G01020</t>
  </si>
  <si>
    <t>KITEX GARMENTS LTD</t>
  </si>
  <si>
    <t>OMM IB Equity</t>
  </si>
  <si>
    <t>INE239D01028</t>
  </si>
  <si>
    <t>OM INFRA LTD</t>
  </si>
  <si>
    <t>PCCP IB Equity</t>
  </si>
  <si>
    <t>INE277B01014</t>
  </si>
  <si>
    <t>PUNJAB CHEMICALS &amp; CROP PROT</t>
  </si>
  <si>
    <t>ASN IB Equity</t>
  </si>
  <si>
    <t>INE194D01017</t>
  </si>
  <si>
    <t>ASIAN STAR CO LTD</t>
  </si>
  <si>
    <t>DOLATALG IB Equity</t>
  </si>
  <si>
    <t>INE966A01022</t>
  </si>
  <si>
    <t>DOLAT ALGOTECH LTD</t>
  </si>
  <si>
    <t>HSS IB Equity</t>
  </si>
  <si>
    <t>INE049A01027</t>
  </si>
  <si>
    <t>HIMATSINGKA SEIDE LTD</t>
  </si>
  <si>
    <t>MCF IB Equity</t>
  </si>
  <si>
    <t>INE558B01017</t>
  </si>
  <si>
    <t>MANGALORE CHEMICALS &amp; FERT</t>
  </si>
  <si>
    <t>IMPL IB Equity</t>
  </si>
  <si>
    <t>INE547E01014</t>
  </si>
  <si>
    <t>INDIA MOTOR PARTS &amp; ACCESSOR</t>
  </si>
  <si>
    <t>RENG IB Equity</t>
  </si>
  <si>
    <t>INE535F01024</t>
  </si>
  <si>
    <t>RAJOO ENGINEERS LTD</t>
  </si>
  <si>
    <t>TNR IB Equity</t>
  </si>
  <si>
    <t>INE015C01016</t>
  </si>
  <si>
    <t>TINNA RUBBER AND INFRASTRUCT</t>
  </si>
  <si>
    <t>AGAR IB Equity</t>
  </si>
  <si>
    <t>INE204E01012</t>
  </si>
  <si>
    <t>AGARWAL INDUSTRIAL CORPORATI</t>
  </si>
  <si>
    <t>MARINE IB Equity</t>
  </si>
  <si>
    <t>INE01JE01028</t>
  </si>
  <si>
    <t>MARINE ELECTRICALS INDIA LTD</t>
  </si>
  <si>
    <t>UTSM IB Equity</t>
  </si>
  <si>
    <t>INE786F01031</t>
  </si>
  <si>
    <t>UTTAM SUGAR MILLS LTD</t>
  </si>
  <si>
    <t>REPR IB Equity</t>
  </si>
  <si>
    <t>INE461B01014</t>
  </si>
  <si>
    <t>REPRO INDIA LTD</t>
  </si>
  <si>
    <t>DOLPHINO IB Equity</t>
  </si>
  <si>
    <t>INE920A01037</t>
  </si>
  <si>
    <t>DOLPHIN OFFSHORE ENTERPRISES</t>
  </si>
  <si>
    <t>CECA IB Equity</t>
  </si>
  <si>
    <t>INE660C01027</t>
  </si>
  <si>
    <t>CENTRUM CAPITAL LTD</t>
  </si>
  <si>
    <t>BETADR IB Equity</t>
  </si>
  <si>
    <t>INE351Y01019</t>
  </si>
  <si>
    <t>BETA DRUGS LTD</t>
  </si>
  <si>
    <t>HBIO IB Equity</t>
  </si>
  <si>
    <t>INE782E01017</t>
  </si>
  <si>
    <t>HESTER BIOSCIENCES LTD</t>
  </si>
  <si>
    <t>BLIS IB Equity</t>
  </si>
  <si>
    <t>INE416D01022</t>
  </si>
  <si>
    <t>BLISS GVS PHARMA LTD</t>
  </si>
  <si>
    <t>MSPS IB Equity</t>
  </si>
  <si>
    <t>INE752G01015</t>
  </si>
  <si>
    <t>MSP STEEL &amp; POWER LTD</t>
  </si>
  <si>
    <t>HDIL IB Equity</t>
  </si>
  <si>
    <t>INE191I01012</t>
  </si>
  <si>
    <t>HOUSING DEVELOPMENT &amp; INFRAS</t>
  </si>
  <si>
    <t>SAURASHC IB Equity</t>
  </si>
  <si>
    <t>INE626A01014</t>
  </si>
  <si>
    <t>SAURASHTRA CEMENT LTD</t>
  </si>
  <si>
    <t>LPH IB Equity</t>
  </si>
  <si>
    <t>INE405C01035</t>
  </si>
  <si>
    <t>LINCOLN PHARMACEUTICALS LTD</t>
  </si>
  <si>
    <t>MATRIM IB Equity</t>
  </si>
  <si>
    <t>INE866R01028</t>
  </si>
  <si>
    <t>MATRIMONY.COM LTD</t>
  </si>
  <si>
    <t>SICALLOG IB Equity</t>
  </si>
  <si>
    <t>INE075B01020</t>
  </si>
  <si>
    <t>SICAL LOGISTICS LTD</t>
  </si>
  <si>
    <t>HARDWYN IB Equity</t>
  </si>
  <si>
    <t>INE626Z01029</t>
  </si>
  <si>
    <t>HARDWYN INDIA LTD</t>
  </si>
  <si>
    <t>SURAJEST IB Equity</t>
  </si>
  <si>
    <t>INE843S01025</t>
  </si>
  <si>
    <t>SURAJ ESTATE DEVELOPERS LTD</t>
  </si>
  <si>
    <t>KRRAIL IB Equity</t>
  </si>
  <si>
    <t>INE078T01026</t>
  </si>
  <si>
    <t>K&amp;R RAIL ENGINEERING LTD</t>
  </si>
  <si>
    <t>GMBR IB Equity</t>
  </si>
  <si>
    <t>INE075D01018</t>
  </si>
  <si>
    <t>GM BREWERIES LTD</t>
  </si>
  <si>
    <t>MHGA IB Equity</t>
  </si>
  <si>
    <t>INE068B01017</t>
  </si>
  <si>
    <t>SAINT GOBAIN SEKURIT INDIA</t>
  </si>
  <si>
    <t>CROPSTER IB Equity</t>
  </si>
  <si>
    <t>INE293E01031</t>
  </si>
  <si>
    <t>CROPSTER AGRO LTD</t>
  </si>
  <si>
    <t>BCSS IB Equity</t>
  </si>
  <si>
    <t>INE373T01047</t>
  </si>
  <si>
    <t>BLUE CLOUD SOFTECH SOLN LTD</t>
  </si>
  <si>
    <t>TREL IB Equity</t>
  </si>
  <si>
    <t>INE0O3901029</t>
  </si>
  <si>
    <t>TRANSINDIA REAL ESTATE LTD</t>
  </si>
  <si>
    <t>RELTD IB Equity</t>
  </si>
  <si>
    <t>INE206N01018</t>
  </si>
  <si>
    <t>RAVINDRA ENERGY LTD</t>
  </si>
  <si>
    <t>ONEPOINT IB Equity</t>
  </si>
  <si>
    <t>INE840Y01029</t>
  </si>
  <si>
    <t>ONE POINT ONE SOLUTIONS LTD</t>
  </si>
  <si>
    <t>AIFL IB Equity</t>
  </si>
  <si>
    <t>INE428O01016</t>
  </si>
  <si>
    <t>ASHAPURA INTIMATES FASHION L</t>
  </si>
  <si>
    <t>HERANBA IB Equity</t>
  </si>
  <si>
    <t>INE694N01015</t>
  </si>
  <si>
    <t>HERANBA INDUSTRIES LTD</t>
  </si>
  <si>
    <t>PAKKA IB Equity</t>
  </si>
  <si>
    <t>INE551D01018</t>
  </si>
  <si>
    <t>PAKKA LTD</t>
  </si>
  <si>
    <t>PANORAMA IB Equity</t>
  </si>
  <si>
    <t>INE258R01028</t>
  </si>
  <si>
    <t>PANORAMA STUDIOS INTERNATION</t>
  </si>
  <si>
    <t>DVL IB Equity</t>
  </si>
  <si>
    <t>INE477B01010</t>
  </si>
  <si>
    <t>DHUNSERI VENTURES LTD</t>
  </si>
  <si>
    <t>BHL IB Equity</t>
  </si>
  <si>
    <t>INE664D01019</t>
  </si>
  <si>
    <t>BENARES HOTELS LTD</t>
  </si>
  <si>
    <t>NACLIND IB Equity</t>
  </si>
  <si>
    <t>INE295D01020</t>
  </si>
  <si>
    <t>NACL INDUSTRIES LTD</t>
  </si>
  <si>
    <t>RRW IB Equity</t>
  </si>
  <si>
    <t>INE207E01023</t>
  </si>
  <si>
    <t>RAM RATNA WIRES LTD</t>
  </si>
  <si>
    <t>WI IB Equity</t>
  </si>
  <si>
    <t>INE711A01022</t>
  </si>
  <si>
    <t>WALCHANDNAGAR INDUSTRIES</t>
  </si>
  <si>
    <t>RML IB Equity</t>
  </si>
  <si>
    <t>INE050H01012</t>
  </si>
  <si>
    <t>RANE MADRAS LTD</t>
  </si>
  <si>
    <t>ALLDIGI IB Equity</t>
  </si>
  <si>
    <t>INE835G01018</t>
  </si>
  <si>
    <t>ALLDIGI TECH LTD</t>
  </si>
  <si>
    <t>NELC IB Equity</t>
  </si>
  <si>
    <t>INE189I01024</t>
  </si>
  <si>
    <t>NELCAST LTD</t>
  </si>
  <si>
    <t>CAMLN IB Equity</t>
  </si>
  <si>
    <t>INE760A01029</t>
  </si>
  <si>
    <t>KOKUYO CAMLIN LTD</t>
  </si>
  <si>
    <t>MACPOWER IB Equity</t>
  </si>
  <si>
    <t>INE155Z01011</t>
  </si>
  <si>
    <t>MACPOWER CNC MACHINES LTD</t>
  </si>
  <si>
    <t>INNOVANA IB Equity</t>
  </si>
  <si>
    <t>INE403Y01018</t>
  </si>
  <si>
    <t>INNOVANA THINKLABS LTD</t>
  </si>
  <si>
    <t>RTP IB Equity</t>
  </si>
  <si>
    <t>INE535D01037</t>
  </si>
  <si>
    <t>ROTO PUMPS LTD</t>
  </si>
  <si>
    <t>AGIIL IB Equity</t>
  </si>
  <si>
    <t>INE976R01025</t>
  </si>
  <si>
    <t>AGI INFRA LTD</t>
  </si>
  <si>
    <t>STRT IB Equity</t>
  </si>
  <si>
    <t>INE334A01023</t>
  </si>
  <si>
    <t>STERLING TOOLS LTD</t>
  </si>
  <si>
    <t>AOS IB Equity</t>
  </si>
  <si>
    <t>INE276G01015</t>
  </si>
  <si>
    <t>ASIAN ENERGY SERVICES LTD</t>
  </si>
  <si>
    <t>MUKKA IB Equity</t>
  </si>
  <si>
    <t>INE0CG401037</t>
  </si>
  <si>
    <t>MUKKA PROTEINS LTD</t>
  </si>
  <si>
    <t>REMLIFE IB Equity</t>
  </si>
  <si>
    <t>INE549S01036</t>
  </si>
  <si>
    <t>REMEDIUM LIFECARE LTD</t>
  </si>
  <si>
    <t>GICHF IB Equity</t>
  </si>
  <si>
    <t>INE289B01019</t>
  </si>
  <si>
    <t>GIC HOUSING FINANCE LTD</t>
  </si>
  <si>
    <t>BESTAGRO IB Equity</t>
  </si>
  <si>
    <t>INE052T01013</t>
  </si>
  <si>
    <t>BEST AGROLIFE LTD</t>
  </si>
  <si>
    <t>SATIA IB Equity</t>
  </si>
  <si>
    <t>INE170E01023</t>
  </si>
  <si>
    <t>SATIA INDUSTRIES LTD</t>
  </si>
  <si>
    <t>IST IB Equity</t>
  </si>
  <si>
    <t>INE684B01029</t>
  </si>
  <si>
    <t>IST LTD</t>
  </si>
  <si>
    <t>MUFTI IB Equity</t>
  </si>
  <si>
    <t>INE220Q01020</t>
  </si>
  <si>
    <t>CREDO BRANDS MARKETING LTD</t>
  </si>
  <si>
    <t>BKST IB Equity</t>
  </si>
  <si>
    <t>INE213D01015</t>
  </si>
  <si>
    <t>BEEKAY STEEL INDUSTRIES LTD</t>
  </si>
  <si>
    <t>AQFINTEC IB Equity</t>
  </si>
  <si>
    <t>INE598D01027</t>
  </si>
  <si>
    <t>ALGOQUANT FINTECH LTD</t>
  </si>
  <si>
    <t>CSLF IB Equity</t>
  </si>
  <si>
    <t>INE718F01018</t>
  </si>
  <si>
    <t>CSL FINANCE LTD</t>
  </si>
  <si>
    <t>AVADHSUG IB Equity</t>
  </si>
  <si>
    <t>INE349W01017</t>
  </si>
  <si>
    <t>AVADH SUGAR &amp; ENERGY LTD</t>
  </si>
  <si>
    <t>WINDLAS IB Equity</t>
  </si>
  <si>
    <t>INE0H5O01029</t>
  </si>
  <si>
    <t>WINDLAS BIOTECH LTD</t>
  </si>
  <si>
    <t>YI IB Equity</t>
  </si>
  <si>
    <t>INE384C01016</t>
  </si>
  <si>
    <t>YUKEN INDIA LTD</t>
  </si>
  <si>
    <t>KRYSTAL IB Equity</t>
  </si>
  <si>
    <t>INE0QN801017</t>
  </si>
  <si>
    <t>KRYSTAL INTEGRATED SERVICES</t>
  </si>
  <si>
    <t>CMLTX IB Equity</t>
  </si>
  <si>
    <t>INE419D01026</t>
  </si>
  <si>
    <t>CHAMAN LAL SETIA EXPORTS</t>
  </si>
  <si>
    <t>CREV IB Equity</t>
  </si>
  <si>
    <t>INE559D01011</t>
  </si>
  <si>
    <t>CREST VENTURES LTD</t>
  </si>
  <si>
    <t>HUB IB Equity</t>
  </si>
  <si>
    <t>INE703H01016</t>
  </si>
  <si>
    <t>HUBTOWN LTD</t>
  </si>
  <si>
    <t>SYNF IB Equity</t>
  </si>
  <si>
    <t>INE312C01025</t>
  </si>
  <si>
    <t>SYNCOM FORMULATIONS INDIA</t>
  </si>
  <si>
    <t>CCD IB Equity</t>
  </si>
  <si>
    <t>INE335K01011</t>
  </si>
  <si>
    <t>COFFEE DAY ENTERPRISES LTD</t>
  </si>
  <si>
    <t>PM IB Equity</t>
  </si>
  <si>
    <t>INE418E01018</t>
  </si>
  <si>
    <t>PERMANENT MAGNETS LTD</t>
  </si>
  <si>
    <t>ASM IB Equity</t>
  </si>
  <si>
    <t>INE867C01010</t>
  </si>
  <si>
    <t>ASM TECHNOLOGIES LTD</t>
  </si>
  <si>
    <t>VORG IB Equity</t>
  </si>
  <si>
    <t>INE565V01010</t>
  </si>
  <si>
    <t>VALIANT ORGANICS LTD</t>
  </si>
  <si>
    <t>EWIL IB Equity</t>
  </si>
  <si>
    <t>INE130L01014</t>
  </si>
  <si>
    <t>ENKEI WHEELS INDIA LTD</t>
  </si>
  <si>
    <t>KAMOPAIN IB Equity</t>
  </si>
  <si>
    <t>INE0BTI01037</t>
  </si>
  <si>
    <t>KAMDHENU VENTURES LTD</t>
  </si>
  <si>
    <t>INDT IB Equity</t>
  </si>
  <si>
    <t>INE332H01014</t>
  </si>
  <si>
    <t>INDO TECH TRANSFORMERS LTD</t>
  </si>
  <si>
    <t>NDRAUTO IB Equity</t>
  </si>
  <si>
    <t>INE07OG01012</t>
  </si>
  <si>
    <t>NDR AUTO COMPONENTS LTD</t>
  </si>
  <si>
    <t>DHLBK IB Equity</t>
  </si>
  <si>
    <t>INE680A01011</t>
  </si>
  <si>
    <t>DHANLAXMI BANK LTD</t>
  </si>
  <si>
    <t>KE IB Equity</t>
  </si>
  <si>
    <t>INE900B01029</t>
  </si>
  <si>
    <t>KABRA EXTRUSIONS TECHNIK LTD</t>
  </si>
  <si>
    <t>GALLIS IB Equity</t>
  </si>
  <si>
    <t>INE528K01029</t>
  </si>
  <si>
    <t>HREC IB Equity</t>
  </si>
  <si>
    <t>INE835D01023</t>
  </si>
  <si>
    <t>HIND RECTIFIERS LTD</t>
  </si>
  <si>
    <t>ADVX IB Equity</t>
  </si>
  <si>
    <t>INE767C01012</t>
  </si>
  <si>
    <t>AXTEL INDUSTRIES LTD</t>
  </si>
  <si>
    <t>CIFL IB Equity</t>
  </si>
  <si>
    <t>INE345H01024</t>
  </si>
  <si>
    <t>CAPITAL INDIA FINANCE LTD</t>
  </si>
  <si>
    <t>IRS IB Equity</t>
  </si>
  <si>
    <t>INE156A01020</t>
  </si>
  <si>
    <t>INDO RAMA SYNTHETICS (I)</t>
  </si>
  <si>
    <t>REMUS IB Equity</t>
  </si>
  <si>
    <t>INE0O5T01011</t>
  </si>
  <si>
    <t>REMUS PHARMACEUTICALS LTD</t>
  </si>
  <si>
    <t>STXC IB Equity</t>
  </si>
  <si>
    <t>INE356B01024</t>
  </si>
  <si>
    <t>SYSTEMATIX CORPORATE SERV</t>
  </si>
  <si>
    <t>GULP IB Equity</t>
  </si>
  <si>
    <t>INE255D01024</t>
  </si>
  <si>
    <t>GULSHAN POLYOLS LTD</t>
  </si>
  <si>
    <t>UGL IB Equity</t>
  </si>
  <si>
    <t>INE550C01020</t>
  </si>
  <si>
    <t>URJA GLOBAL LTD</t>
  </si>
  <si>
    <t>DPHI IB Equity</t>
  </si>
  <si>
    <t>INE593D01010</t>
  </si>
  <si>
    <t>SOLVAY PHARMA INDIA LTD</t>
  </si>
  <si>
    <t>OAL IB Equity</t>
  </si>
  <si>
    <t>INE959C01023</t>
  </si>
  <si>
    <t>ORIENTAL AROMATICS LTD</t>
  </si>
  <si>
    <t>SPRT IB Equity</t>
  </si>
  <si>
    <t>INE885H01029</t>
  </si>
  <si>
    <t>SPORTKING INDIA LTD</t>
  </si>
  <si>
    <t>CREATIVE IB Equity</t>
  </si>
  <si>
    <t>INE985W01018</t>
  </si>
  <si>
    <t>CREATIVE NEWTECH LTD</t>
  </si>
  <si>
    <t>HEUBACHI IB Equity</t>
  </si>
  <si>
    <t>INE492A01029</t>
  </si>
  <si>
    <t>HEUBACH COLORANTS INDIA LTD</t>
  </si>
  <si>
    <t>ONT IB Equity</t>
  </si>
  <si>
    <t>INE229A01017</t>
  </si>
  <si>
    <t>ONWARD TECHNOLOGIES LTD</t>
  </si>
  <si>
    <t>TPI IB Equity</t>
  </si>
  <si>
    <t>INE687A01016</t>
  </si>
  <si>
    <t>TRANSPEK INDUSTRY LTD</t>
  </si>
  <si>
    <t>ROHL IB Equity</t>
  </si>
  <si>
    <t>INE283H01019</t>
  </si>
  <si>
    <t>ROYAL ORCHID HOTELS LTD</t>
  </si>
  <si>
    <t>TVVL IB Equity</t>
  </si>
  <si>
    <t>INE314H01012</t>
  </si>
  <si>
    <t>TECHNVISION VENTURES LTD</t>
  </si>
  <si>
    <t>ECORL IB Equity</t>
  </si>
  <si>
    <t>INE316A01038</t>
  </si>
  <si>
    <t>ECO RECYCLING LTD</t>
  </si>
  <si>
    <t>PVPV IB Equity</t>
  </si>
  <si>
    <t>INE362A01016</t>
  </si>
  <si>
    <t>PVP VENTURES LTD</t>
  </si>
  <si>
    <t>BLAL IB Equity</t>
  </si>
  <si>
    <t>INE0N7W01012</t>
  </si>
  <si>
    <t>BEML LAND ASSETS LTD</t>
  </si>
  <si>
    <t>VL IB Equity</t>
  </si>
  <si>
    <t>INE579C01029</t>
  </si>
  <si>
    <t>VIMTA LABS LTD</t>
  </si>
  <si>
    <t>TAA IB Equity</t>
  </si>
  <si>
    <t>INE692C01020</t>
  </si>
  <si>
    <t>TANEJA AEROSPACE AVIATION</t>
  </si>
  <si>
    <t>SATI IB Equity</t>
  </si>
  <si>
    <t>INE065D01027</t>
  </si>
  <si>
    <t>SAT INDUSTRIES LTD</t>
  </si>
  <si>
    <t>ZUARIIND IB Equity</t>
  </si>
  <si>
    <t>INE217A01012</t>
  </si>
  <si>
    <t>ZUARI INDUSTRIES LTD</t>
  </si>
  <si>
    <t>TACF IB Equity</t>
  </si>
  <si>
    <t>INE400A01014</t>
  </si>
  <si>
    <t>TUTICORIN ALKALI CHEMICALS</t>
  </si>
  <si>
    <t>GSLSU IB Equity</t>
  </si>
  <si>
    <t>INE0JSX01015</t>
  </si>
  <si>
    <t>GLOBAL SURFACES LTD</t>
  </si>
  <si>
    <t>DLINK IB Equity</t>
  </si>
  <si>
    <t>INE250K01012</t>
  </si>
  <si>
    <t>D-LINK INDIA LTD</t>
  </si>
  <si>
    <t>UMP IB Equity</t>
  </si>
  <si>
    <t>INE405A01021</t>
  </si>
  <si>
    <t>ULTRAMARINE &amp; PIGMENTS LTD</t>
  </si>
  <si>
    <t>MPCH IB Equity</t>
  </si>
  <si>
    <t>INE201A01024</t>
  </si>
  <si>
    <t>MANALI PETROCHEMICALS LTD</t>
  </si>
  <si>
    <t>SASV IB Equity</t>
  </si>
  <si>
    <t>INE019J01013</t>
  </si>
  <si>
    <t>SASTASUNDAR VENTURES LTD</t>
  </si>
  <si>
    <t>NSM IB Equity</t>
  </si>
  <si>
    <t>INE290A01027</t>
  </si>
  <si>
    <t>NAHAR SPINNING MILLS LTD</t>
  </si>
  <si>
    <t>CEINSYS IB Equity</t>
  </si>
  <si>
    <t>INE016Q01014</t>
  </si>
  <si>
    <t>CEINSYS TECH LTD</t>
  </si>
  <si>
    <t>LEEL IB Equity</t>
  </si>
  <si>
    <t>INE245C01019</t>
  </si>
  <si>
    <t>LEEL ELECTRICALS LTD</t>
  </si>
  <si>
    <t>RENGL IB Equity</t>
  </si>
  <si>
    <t>INE722H01024</t>
  </si>
  <si>
    <t>RENAISSANCE GLOBAL LTD</t>
  </si>
  <si>
    <t>KTSL IB Equity</t>
  </si>
  <si>
    <t>INE164B01022</t>
  </si>
  <si>
    <t>KELLTON TECH SOLUTIONS LTD</t>
  </si>
  <si>
    <t>FOCUS IB Equity</t>
  </si>
  <si>
    <t>INE593W01028</t>
  </si>
  <si>
    <t>FOCUS LIGHTING &amp; FIXTURES LT</t>
  </si>
  <si>
    <t>MEGH IB Equity</t>
  </si>
  <si>
    <t>INE974H01013</t>
  </si>
  <si>
    <t>TCCC IB Equity</t>
  </si>
  <si>
    <t>INE887D01016</t>
  </si>
  <si>
    <t>TCC CONCEPT LTD</t>
  </si>
  <si>
    <t>PLATIND IB Equity</t>
  </si>
  <si>
    <t>INE0PT501018</t>
  </si>
  <si>
    <t>PLATINUM INDUSTRIES LTD</t>
  </si>
  <si>
    <t>RMCS IB Equity</t>
  </si>
  <si>
    <t>INE246B01019</t>
  </si>
  <si>
    <t>RAMCO SYSTEMS LTD</t>
  </si>
  <si>
    <t>KMSI IB Equity</t>
  </si>
  <si>
    <t>INE202H01019</t>
  </si>
  <si>
    <t>KERNEX MICROSYSTEMS (I) LTD</t>
  </si>
  <si>
    <t>UPE IB Equity</t>
  </si>
  <si>
    <t>INE037A01022</t>
  </si>
  <si>
    <t>UNIPHOS ENTERPRISES LTD</t>
  </si>
  <si>
    <t>SEMAC IB Equity</t>
  </si>
  <si>
    <t>INE617A01013</t>
  </si>
  <si>
    <t>SEMAC CONSULTANTS LTD</t>
  </si>
  <si>
    <t>SARVESH IB Equity</t>
  </si>
  <si>
    <t>INE324X01026</t>
  </si>
  <si>
    <t>SARVESHWAR FOODS LTD</t>
  </si>
  <si>
    <t>CHEMFAB IB Equity</t>
  </si>
  <si>
    <t>INE783X01023</t>
  </si>
  <si>
    <t>CHEMFAB ALKALIS LTD</t>
  </si>
  <si>
    <t>BODL IB Equity</t>
  </si>
  <si>
    <t>INE338D01028</t>
  </si>
  <si>
    <t>BODAL CHEMICALS LTD</t>
  </si>
  <si>
    <t>VSKI IB Equity</t>
  </si>
  <si>
    <t>INE392A01021</t>
  </si>
  <si>
    <t>VISAKA INDUSTRIES LTD</t>
  </si>
  <si>
    <t>LIKHITHA IB Equity</t>
  </si>
  <si>
    <t>INE060901027</t>
  </si>
  <si>
    <t>LIKHITHA INFRASTRUCTURE LTD</t>
  </si>
  <si>
    <t>NINSYS IB Equity</t>
  </si>
  <si>
    <t>INE395U01014</t>
  </si>
  <si>
    <t>NINTEC SYSTEMS LTD</t>
  </si>
  <si>
    <t>DTI IB Equity</t>
  </si>
  <si>
    <t>INE310B01013</t>
  </si>
  <si>
    <t>DANLAW TECHNOLOGIES INDIA</t>
  </si>
  <si>
    <t>WEL IB Equity</t>
  </si>
  <si>
    <t>INE02WG01024</t>
  </si>
  <si>
    <t>WONDER ELECTRICALS LTD</t>
  </si>
  <si>
    <t>ATSA IB Equity</t>
  </si>
  <si>
    <t>INE900C01027</t>
  </si>
  <si>
    <t>AUTOMOTIVE STAMPINGS &amp; ASSEM</t>
  </si>
  <si>
    <t>SCMN IB Equity</t>
  </si>
  <si>
    <t>INE555C01029</t>
  </si>
  <si>
    <t>SHIVA CEMENT LTD</t>
  </si>
  <si>
    <t>AMNPLST IB Equity</t>
  </si>
  <si>
    <t>INE275D01022</t>
  </si>
  <si>
    <t>AMINES &amp; PLASTICIZERS LTD</t>
  </si>
  <si>
    <t>GPT IB Equity</t>
  </si>
  <si>
    <t>INE390G01014</t>
  </si>
  <si>
    <t>GPT INFRAPROJETCS LTD</t>
  </si>
  <si>
    <t>SHVK IB Equity</t>
  </si>
  <si>
    <t>INE788J01021</t>
  </si>
  <si>
    <t>SHIVALIK RASAYAN LTD</t>
  </si>
  <si>
    <t>VELJ IB Equity</t>
  </si>
  <si>
    <t>INE232E01013</t>
  </si>
  <si>
    <t>VELJAN DENISON LTD</t>
  </si>
  <si>
    <t>GLOSTERL IB Equity</t>
  </si>
  <si>
    <t>INE350Z01018</t>
  </si>
  <si>
    <t>GLOSTER LTD</t>
  </si>
  <si>
    <t>SAR IB Equity</t>
  </si>
  <si>
    <t>INE002E01010</t>
  </si>
  <si>
    <t>SAR AUTO PRODUCTS LTD</t>
  </si>
  <si>
    <t>OWAIS IB Equity</t>
  </si>
  <si>
    <t>INE0R8M01017</t>
  </si>
  <si>
    <t>OWAIS METAL AND MINERAL PROC</t>
  </si>
  <si>
    <t>GNDI IB Equity</t>
  </si>
  <si>
    <t>INE524B01027</t>
  </si>
  <si>
    <t>GANDHI SPECIAL TUBES LTD</t>
  </si>
  <si>
    <t>VARH IB Equity</t>
  </si>
  <si>
    <t>INE701A01023</t>
  </si>
  <si>
    <t>VARDHMAN HOLDINGS LTD</t>
  </si>
  <si>
    <t>EXL IB Equity</t>
  </si>
  <si>
    <t>INE369A01029</t>
  </si>
  <si>
    <t>EXCEL INDUSTRIES LTD</t>
  </si>
  <si>
    <t>INBT IB Equity</t>
  </si>
  <si>
    <t>INE344S01016</t>
  </si>
  <si>
    <t>INFOBEANS TECHNOLOGIES LTD</t>
  </si>
  <si>
    <t>TRACXN IB Equity</t>
  </si>
  <si>
    <t>INE0HMF01019</t>
  </si>
  <si>
    <t>TRACXN TECHNOLOGIES LTD</t>
  </si>
  <si>
    <t>AEPL IB Equity</t>
  </si>
  <si>
    <t>INE757T01025</t>
  </si>
  <si>
    <t>ARTEMIS ELECTRICALS AND PROJ</t>
  </si>
  <si>
    <t>SDSH IB Equity</t>
  </si>
  <si>
    <t>INE583B01015</t>
  </si>
  <si>
    <t>SANDESH LTD</t>
  </si>
  <si>
    <t>HAMPTON IB Equity</t>
  </si>
  <si>
    <t>INE299D01022</t>
  </si>
  <si>
    <t>HAMPTON SKY REALTY LTD</t>
  </si>
  <si>
    <t>EEI IB Equity</t>
  </si>
  <si>
    <t>INE158B01016</t>
  </si>
  <si>
    <t>EIMCO ELECON INDIA LTD</t>
  </si>
  <si>
    <t>HPAL IB Equity</t>
  </si>
  <si>
    <t>INE0GSL01024</t>
  </si>
  <si>
    <t>HP ADHESIVES LTD</t>
  </si>
  <si>
    <t>CENK IB Equity</t>
  </si>
  <si>
    <t>INE485A01015</t>
  </si>
  <si>
    <t>CENTURY ENKA LTD</t>
  </si>
  <si>
    <t>MICEL IB Equity</t>
  </si>
  <si>
    <t>INE287C01037</t>
  </si>
  <si>
    <t>MIC ELECTRONICS LTD</t>
  </si>
  <si>
    <t>OPI IB Equity</t>
  </si>
  <si>
    <t>INE592A01026</t>
  </si>
  <si>
    <t>ORIENT PAPER &amp; INDUSTRIES</t>
  </si>
  <si>
    <t>TGVSL IB Equity</t>
  </si>
  <si>
    <t>INE284B01028</t>
  </si>
  <si>
    <t>TGV SRAAC LTD</t>
  </si>
  <si>
    <t>FZT IB Equity</t>
  </si>
  <si>
    <t>INE963C01033</t>
  </si>
  <si>
    <t>FAZE THREE LTD</t>
  </si>
  <si>
    <t>DENI IB Equity</t>
  </si>
  <si>
    <t>INE244A01016</t>
  </si>
  <si>
    <t>DE NORA INDIA LTD</t>
  </si>
  <si>
    <t>GRP IB Equity</t>
  </si>
  <si>
    <t>INE137I01015</t>
  </si>
  <si>
    <t>GRP LTD</t>
  </si>
  <si>
    <t>SGRL IB Equity</t>
  </si>
  <si>
    <t>INE414Y01015</t>
  </si>
  <si>
    <t>SHREE GANESH REMEDIES LTD</t>
  </si>
  <si>
    <t>MAXINDIA IB Equity</t>
  </si>
  <si>
    <t>INE0CG601016</t>
  </si>
  <si>
    <t>MAX INDIA LTD</t>
  </si>
  <si>
    <t>SRL IB Equity</t>
  </si>
  <si>
    <t>INE247M01014</t>
  </si>
  <si>
    <t>SPECIALITY RESTAURANTS LTD</t>
  </si>
  <si>
    <t>AAB IB Equity</t>
  </si>
  <si>
    <t>INE073G01016</t>
  </si>
  <si>
    <t>ASSOCIATED ALCOHOLS &amp; BREWER</t>
  </si>
  <si>
    <t>ENOR IB Equity</t>
  </si>
  <si>
    <t>INE291F01016</t>
  </si>
  <si>
    <t>HINDUJA FOUNDRIES LTD</t>
  </si>
  <si>
    <t>GKW IB Equity</t>
  </si>
  <si>
    <t>INE528A01020</t>
  </si>
  <si>
    <t>GKW LTD</t>
  </si>
  <si>
    <t>CHEMCON IB Equity</t>
  </si>
  <si>
    <t>INE03YM01018</t>
  </si>
  <si>
    <t>CHEMCON SPECIALITY CHEMI LTD</t>
  </si>
  <si>
    <t>SRAY IB Equity</t>
  </si>
  <si>
    <t>INE917H01012</t>
  </si>
  <si>
    <t>SREE RAYALASEEMA HI-STRENGTH</t>
  </si>
  <si>
    <t>PRAKPIPE IB Equity</t>
  </si>
  <si>
    <t>INE050001010</t>
  </si>
  <si>
    <t>PRAKASH PIPES LTD</t>
  </si>
  <si>
    <t>SLHR IB Equity</t>
  </si>
  <si>
    <t>INE657A01019</t>
  </si>
  <si>
    <t>STERLING HOLIDAY RESORTS</t>
  </si>
  <si>
    <t>VLS IB Equity</t>
  </si>
  <si>
    <t>INE709A01018</t>
  </si>
  <si>
    <t>VLS FINANCE LTD</t>
  </si>
  <si>
    <t>RJPM IB Equity</t>
  </si>
  <si>
    <t>INE296E01026</t>
  </si>
  <si>
    <t>RAJAPALAYAM MILLS LTD</t>
  </si>
  <si>
    <t>NCLI IB Equity</t>
  </si>
  <si>
    <t>INE732C01016</t>
  </si>
  <si>
    <t>NCL INDUSTRIES LTD</t>
  </si>
  <si>
    <t>HEXA IB Equity</t>
  </si>
  <si>
    <t>INE750M01017</t>
  </si>
  <si>
    <t>HEXA TRADEX LTD</t>
  </si>
  <si>
    <t>DECM IB Equity</t>
  </si>
  <si>
    <t>INE583C01021</t>
  </si>
  <si>
    <t>DECCAN CEMENTS LTD</t>
  </si>
  <si>
    <t>PRIMO IB Equity</t>
  </si>
  <si>
    <t>INE607A01022</t>
  </si>
  <si>
    <t>PRIMO CHEMICALS LTD</t>
  </si>
  <si>
    <t>SUTJ IB Equity</t>
  </si>
  <si>
    <t>INE645H01027</t>
  </si>
  <si>
    <t>SUTLEJ TEXTILES AND INDUSTRI</t>
  </si>
  <si>
    <t>SPENCER IB Equity</t>
  </si>
  <si>
    <t>INE020801028</t>
  </si>
  <si>
    <t>SPENCER'S RETAIL LTD</t>
  </si>
  <si>
    <t>BASILIC IB Equity</t>
  </si>
  <si>
    <t>INE0OCC01013</t>
  </si>
  <si>
    <t>BASILIC FLY STUDIO LTD</t>
  </si>
  <si>
    <t>PS IB Equity</t>
  </si>
  <si>
    <t>INE285C01015</t>
  </si>
  <si>
    <t>VOITH PAPER FABRICS INDIA LT</t>
  </si>
  <si>
    <t>SCHAND IB Equity</t>
  </si>
  <si>
    <t>INE807K01035</t>
  </si>
  <si>
    <t>S CHAND AND CO LTD</t>
  </si>
  <si>
    <t>AGSTRA IB Equity</t>
  </si>
  <si>
    <t>INE583L01014</t>
  </si>
  <si>
    <t>AGS TRANSACT TECHNOLOGIES LT</t>
  </si>
  <si>
    <t>DYCL IB Equity</t>
  </si>
  <si>
    <t>INE600Y01019</t>
  </si>
  <si>
    <t>DYNAMIC CABLES LTD</t>
  </si>
  <si>
    <t>SILVERTU IB Equity</t>
  </si>
  <si>
    <t>INE625X01018</t>
  </si>
  <si>
    <t>SILVER TOUCH TECHNOLOGIES LT</t>
  </si>
  <si>
    <t>ARFI IB Equity</t>
  </si>
  <si>
    <t>INE784R01023</t>
  </si>
  <si>
    <t>ARFIN INDIA LTD</t>
  </si>
  <si>
    <t>ALPEXSOL IB Equity</t>
  </si>
  <si>
    <t>INE0R4701017</t>
  </si>
  <si>
    <t>ALPEX SOLAR LTD</t>
  </si>
  <si>
    <t>IPIC IB Equity</t>
  </si>
  <si>
    <t>INE620D01011</t>
  </si>
  <si>
    <t>INDUSTRIAL &amp; PRUDENTIAL INV</t>
  </si>
  <si>
    <t>TAALENT IB Equity</t>
  </si>
  <si>
    <t>INE524T01011</t>
  </si>
  <si>
    <t>TAAL ENTERPRISES LTD</t>
  </si>
  <si>
    <t>RADIANTC IB Equity</t>
  </si>
  <si>
    <t>INE855R01021</t>
  </si>
  <si>
    <t>RADIANT CASH MANAGEMENT SERV</t>
  </si>
  <si>
    <t>MFI IB Equity</t>
  </si>
  <si>
    <t>INE270B01035</t>
  </si>
  <si>
    <t>MAFATLAL INDUSTRIES LTD</t>
  </si>
  <si>
    <t>ACML IB Equity</t>
  </si>
  <si>
    <t>INE540G01014</t>
  </si>
  <si>
    <t>AMBIKA COTTON MILLS LTD</t>
  </si>
  <si>
    <t>RJS IB Equity</t>
  </si>
  <si>
    <t>INE611A01016</t>
  </si>
  <si>
    <t>RSWM LTD</t>
  </si>
  <si>
    <t>BAJAJHEA IB Equity</t>
  </si>
  <si>
    <t>INE411U01027</t>
  </si>
  <si>
    <t>BAJAJ HEALTHCARE LTD</t>
  </si>
  <si>
    <t>ESTR IB Equity</t>
  </si>
  <si>
    <t>INE778B01029</t>
  </si>
  <si>
    <t>ESTER INDUSTRIES LTD</t>
  </si>
  <si>
    <t>VIKAS IB Equity</t>
  </si>
  <si>
    <t>INE161L01027</t>
  </si>
  <si>
    <t>VIKAS LIFECARE LTD</t>
  </si>
  <si>
    <t>SAKAR IB Equity</t>
  </si>
  <si>
    <t>INE732S01012</t>
  </si>
  <si>
    <t>SAKAR HEALTHCARE LTD</t>
  </si>
  <si>
    <t>HMVL IB Equity</t>
  </si>
  <si>
    <t>INE871K01015</t>
  </si>
  <si>
    <t>HINDUSTAN MEDIA VENTURES LTD</t>
  </si>
  <si>
    <t>CFF IB Equity</t>
  </si>
  <si>
    <t>INE0NJ001013</t>
  </si>
  <si>
    <t>CFF FLUID CONTROL LTD</t>
  </si>
  <si>
    <t>HGG IB Equity</t>
  </si>
  <si>
    <t>INE506D01020</t>
  </si>
  <si>
    <t>HALDYN GLASS LTD</t>
  </si>
  <si>
    <t>GCY IB Equity</t>
  </si>
  <si>
    <t>INE672B01032</t>
  </si>
  <si>
    <t>MUNJAL AUTO INDUSTRIES LTD</t>
  </si>
  <si>
    <t>IEIL IB Equity</t>
  </si>
  <si>
    <t>INE984B01023</t>
  </si>
  <si>
    <t>INTEGRA ENGINEERING INDIA LT</t>
  </si>
  <si>
    <t>INAM IB Equity</t>
  </si>
  <si>
    <t>INE760F01028</t>
  </si>
  <si>
    <t>INDO AMINES LTD</t>
  </si>
  <si>
    <t>DENTALKA IB Equity</t>
  </si>
  <si>
    <t>INE0N5801013</t>
  </si>
  <si>
    <t>VASA DENTICITY LTD</t>
  </si>
  <si>
    <t>EHF IB Equity</t>
  </si>
  <si>
    <t>INE668G01021</t>
  </si>
  <si>
    <t>EDELCO HOUSING &amp; INDUSTRIES</t>
  </si>
  <si>
    <t>GITG IB Equity</t>
  </si>
  <si>
    <t>INE346H01014</t>
  </si>
  <si>
    <t>GITANJALI GEMS LTD</t>
  </si>
  <si>
    <t>POCL IB Equity</t>
  </si>
  <si>
    <t>INE063E01053</t>
  </si>
  <si>
    <t>PONDY OXIDES &amp; CHEMICAL LTD</t>
  </si>
  <si>
    <t>AVG IB Equity</t>
  </si>
  <si>
    <t>INE680Z01018</t>
  </si>
  <si>
    <t>AVG LOGISTICS LTD</t>
  </si>
  <si>
    <t>MBOXX IB Equity</t>
  </si>
  <si>
    <t>INE296Q01012</t>
  </si>
  <si>
    <t>MONEYBOXX FINANCIAL LTD</t>
  </si>
  <si>
    <t>RDL IB Equity</t>
  </si>
  <si>
    <t>INE573K01025</t>
  </si>
  <si>
    <t>RUSHIL DECOR LTD</t>
  </si>
  <si>
    <t>ALDS IB Equity</t>
  </si>
  <si>
    <t>INE102I01027</t>
  </si>
  <si>
    <t>ALLIED DIGITAL SERVICES LTD</t>
  </si>
  <si>
    <t>BCONCEPT IB Equity</t>
  </si>
  <si>
    <t>INE977Y01011</t>
  </si>
  <si>
    <t>BRAND CONCEPTS LTD</t>
  </si>
  <si>
    <t>LINC IB Equity</t>
  </si>
  <si>
    <t>INE802B01027</t>
  </si>
  <si>
    <t>LINC LTD</t>
  </si>
  <si>
    <t>DBOL IB Equity</t>
  </si>
  <si>
    <t>INE0I3401014</t>
  </si>
  <si>
    <t>DHAMPUR BIO ORGANICS LTD</t>
  </si>
  <si>
    <t>RADJL IB Equity</t>
  </si>
  <si>
    <t>INE583V01021</t>
  </si>
  <si>
    <t>RADHIKA JEWELTECH LTD</t>
  </si>
  <si>
    <t>EKI IB Equity</t>
  </si>
  <si>
    <t>INE0CPR01018</t>
  </si>
  <si>
    <t>EKI ENERGY SERVICES LTD</t>
  </si>
  <si>
    <t>JGI IB Equity</t>
  </si>
  <si>
    <t>INE574A01016</t>
  </si>
  <si>
    <t>JAGATJIT INDUSTRIES LTD</t>
  </si>
  <si>
    <t>NIGI IB Equity</t>
  </si>
  <si>
    <t>INE265B01019</t>
  </si>
  <si>
    <t>NITTA GELATIN INDIA LTD</t>
  </si>
  <si>
    <t>VINYAS IB Equity</t>
  </si>
  <si>
    <t>INE0OLS01010</t>
  </si>
  <si>
    <t>VINYAS INNOVATIVE TECHNOLOGI</t>
  </si>
  <si>
    <t>KHAZANCH IB Equity</t>
  </si>
  <si>
    <t>INE0OWC01011</t>
  </si>
  <si>
    <t>KHAZANCHI JEWELLERS LTD</t>
  </si>
  <si>
    <t>CVC IB Equity</t>
  </si>
  <si>
    <t>INE974B01016</t>
  </si>
  <si>
    <t>CHEVIOT CO LTD</t>
  </si>
  <si>
    <t>DHARMAJ IB Equity</t>
  </si>
  <si>
    <t>INE00OQ01016</t>
  </si>
  <si>
    <t>DHARMAJ CROP GUARD LTD</t>
  </si>
  <si>
    <t>BW IB Equity</t>
  </si>
  <si>
    <t>INE157A01010</t>
  </si>
  <si>
    <t>BURROUGHS WELLCOME (INDIA)</t>
  </si>
  <si>
    <t>MGDH IB Equity</t>
  </si>
  <si>
    <t>INE347W01011</t>
  </si>
  <si>
    <t>MAGADH SUGAR &amp; ENERGY LTD</t>
  </si>
  <si>
    <t>WSI IB Equity</t>
  </si>
  <si>
    <t>INE100D01014</t>
  </si>
  <si>
    <t>W S  INDUSTRIES INDIA LTD</t>
  </si>
  <si>
    <t>BLJT IB Equity</t>
  </si>
  <si>
    <t>INE794B01026</t>
  </si>
  <si>
    <t>BALAJI TELEFILMS LTD</t>
  </si>
  <si>
    <t>TRU IB Equity</t>
  </si>
  <si>
    <t>INE615R01029</t>
  </si>
  <si>
    <t>TRUCAP FINANCE LTD</t>
  </si>
  <si>
    <t>MCIL IB Equity</t>
  </si>
  <si>
    <t>INE599F01020</t>
  </si>
  <si>
    <t>MORGANITE CRUCIBLE INDIA LTD</t>
  </si>
  <si>
    <t>OSWALGRE IB Equity</t>
  </si>
  <si>
    <t>INE143A01010</t>
  </si>
  <si>
    <t>OSWAL GREENTECH LTD</t>
  </si>
  <si>
    <t>UPHT IB Equity</t>
  </si>
  <si>
    <t>INE726E01014</t>
  </si>
  <si>
    <t>U.P. HOTELS LTD</t>
  </si>
  <si>
    <t>ICEMAKE IB Equity</t>
  </si>
  <si>
    <t>INE520Y01019</t>
  </si>
  <si>
    <t>ICE MAKE REFRIGERATION LTD</t>
  </si>
  <si>
    <t>TUL IB Equity</t>
  </si>
  <si>
    <t>INE194A01013</t>
  </si>
  <si>
    <t>TATA INFOTECH LIMITED</t>
  </si>
  <si>
    <t>GFLTD IB Equity</t>
  </si>
  <si>
    <t>INE538A01037</t>
  </si>
  <si>
    <t>GFL LTD</t>
  </si>
  <si>
    <t>STC IB Equity</t>
  </si>
  <si>
    <t>INE655A01013</t>
  </si>
  <si>
    <t>STATE TRADING CORP OF INDIA</t>
  </si>
  <si>
    <t>ZFSG IB Equity</t>
  </si>
  <si>
    <t>INE116C01012</t>
  </si>
  <si>
    <t>ZF STEERING GEAR (INDIA)</t>
  </si>
  <si>
    <t>PNCB IB Equity</t>
  </si>
  <si>
    <t>INE922B01023</t>
  </si>
  <si>
    <t>PANACEA BIOTEC LTD</t>
  </si>
  <si>
    <t>MALU IB Equity</t>
  </si>
  <si>
    <t>INE215I01027</t>
  </si>
  <si>
    <t>MAAN ALUMINIUM LTD</t>
  </si>
  <si>
    <t>UGSW IB Equity</t>
  </si>
  <si>
    <t>INE071E01023</t>
  </si>
  <si>
    <t>UGAR SUGAR WORKS LTD</t>
  </si>
  <si>
    <t>JGPH IB Equity</t>
  </si>
  <si>
    <t>INE048B01035</t>
  </si>
  <si>
    <t>JAGSONPAL PHARMACEUTICALS</t>
  </si>
  <si>
    <t>FI IB Equity</t>
  </si>
  <si>
    <t>INE976E01023</t>
  </si>
  <si>
    <t>FOODS &amp; INNS LTD</t>
  </si>
  <si>
    <t>YSL IB Equity</t>
  </si>
  <si>
    <t>INE868X01014</t>
  </si>
  <si>
    <t>YAMUNA SYNDICATE LTD</t>
  </si>
  <si>
    <t>NRA IB Equity</t>
  </si>
  <si>
    <t>INE740D01017</t>
  </si>
  <si>
    <t>N.R. AGARWAL INDUSTRIES LTD</t>
  </si>
  <si>
    <t>COSMICCR IB Equity</t>
  </si>
  <si>
    <t>INE0ORA01015</t>
  </si>
  <si>
    <t>COSMIC CRF LTD</t>
  </si>
  <si>
    <t>ASIAN IB Equity</t>
  </si>
  <si>
    <t>INE022I01019</t>
  </si>
  <si>
    <t>ASIAN GRANITO INDIA LTD</t>
  </si>
  <si>
    <t>KSMD IB Equity</t>
  </si>
  <si>
    <t>INE017C01012</t>
  </si>
  <si>
    <t>KISAN MOULDINGS LTD</t>
  </si>
  <si>
    <t>GHCLTEXT IB Equity</t>
  </si>
  <si>
    <t>INE0PA801013</t>
  </si>
  <si>
    <t>GHCL TEXTILES LTD</t>
  </si>
  <si>
    <t>ANDP IB Equity</t>
  </si>
  <si>
    <t>INE714B01016</t>
  </si>
  <si>
    <t>ANDHRA PETROCHEMICALS LTD</t>
  </si>
  <si>
    <t>KTPC IB Equity</t>
  </si>
  <si>
    <t>INE720A01015</t>
  </si>
  <si>
    <t>KOTHARI PETROCHEMICALS LTD</t>
  </si>
  <si>
    <t>ACL IB Equity</t>
  </si>
  <si>
    <t>INE666E01020</t>
  </si>
  <si>
    <t>ANDHRA CEMENTS LTD</t>
  </si>
  <si>
    <t>CDFH IB Equity</t>
  </si>
  <si>
    <t>INE025A01027</t>
  </si>
  <si>
    <t>CONSOLIDATED FINVEST &amp; HLDG</t>
  </si>
  <si>
    <t>SHSC IB Equity</t>
  </si>
  <si>
    <t>INE450E01029</t>
  </si>
  <si>
    <t>SUKHJIT STARCH &amp; CHEMICALS</t>
  </si>
  <si>
    <t>ZUAC IB Equity</t>
  </si>
  <si>
    <t>INE840M01016</t>
  </si>
  <si>
    <t>ZUARI AGRO CHEMICALS LTD</t>
  </si>
  <si>
    <t>GRMO IB Equity</t>
  </si>
  <si>
    <t>INE192H01020</t>
  </si>
  <si>
    <t>GRM OVERSEAS LTD</t>
  </si>
  <si>
    <t>DAVANGER IB Equity</t>
  </si>
  <si>
    <t>INE179G01029</t>
  </si>
  <si>
    <t>DAVANGERE SUGAR CO LTD</t>
  </si>
  <si>
    <t>GPRL IB Equity</t>
  </si>
  <si>
    <t>INE545R01010</t>
  </si>
  <si>
    <t>GRANDEUR PRODUCTS LTD</t>
  </si>
  <si>
    <t>THEINVES IB Equity</t>
  </si>
  <si>
    <t>INE924D01017</t>
  </si>
  <si>
    <t>INVESTMENT TRUST OF INDIA LT</t>
  </si>
  <si>
    <t>TNPP IB Equity</t>
  </si>
  <si>
    <t>INE148A01019</t>
  </si>
  <si>
    <t>TAMILNADU PETROPRODUCTS LTD</t>
  </si>
  <si>
    <t>TBZL IB Equity</t>
  </si>
  <si>
    <t>INE760L01018</t>
  </si>
  <si>
    <t>TRIBHOVANDAS BHIMJI ZAVERI L</t>
  </si>
  <si>
    <t>DINL IB Equity</t>
  </si>
  <si>
    <t>INE320L01011</t>
  </si>
  <si>
    <t>DHUNSERI INVESTMENTS LTD</t>
  </si>
  <si>
    <t>AIML IB Equity</t>
  </si>
  <si>
    <t>INE123D01024</t>
  </si>
  <si>
    <t>ALLIANCE INTEGRATED METALIKS</t>
  </si>
  <si>
    <t>AMIC IB Equity</t>
  </si>
  <si>
    <t>INE0P9J01013</t>
  </si>
  <si>
    <t>AMIC FORGING LTD</t>
  </si>
  <si>
    <t>EMKT IB Equity</t>
  </si>
  <si>
    <t>INE332S01011</t>
  </si>
  <si>
    <t>EMKAY TAPS &amp; CUTTING TOOLS L</t>
  </si>
  <si>
    <t>KECL IB Equity</t>
  </si>
  <si>
    <t>INE134B01017</t>
  </si>
  <si>
    <t>KIRLOSKAR ELECTRIC CO LTD</t>
  </si>
  <si>
    <t>VEEFIN IB Equity</t>
  </si>
  <si>
    <t>INE0Q0M01015</t>
  </si>
  <si>
    <t>VEEFIN SOLUTIONS LTD</t>
  </si>
  <si>
    <t>NIPR IB Equity</t>
  </si>
  <si>
    <t>INE653C01022</t>
  </si>
  <si>
    <t>NICCO PARKS &amp; RESORTS LTD</t>
  </si>
  <si>
    <t>EPML IB Equity</t>
  </si>
  <si>
    <t>INE830C01026</t>
  </si>
  <si>
    <t>EMAMI PAPER MILLS LTD</t>
  </si>
  <si>
    <t>CLOUD IB Equity</t>
  </si>
  <si>
    <t>INE0JOO01021</t>
  </si>
  <si>
    <t>VARANIUM CLOUD LTD</t>
  </si>
  <si>
    <t>ELT IB Equity</t>
  </si>
  <si>
    <t>INE822G01016</t>
  </si>
  <si>
    <t>ELECTROTHERM INDIA LTD</t>
  </si>
  <si>
    <t>FLFL IB Equity</t>
  </si>
  <si>
    <t>INE452O01016</t>
  </si>
  <si>
    <t>FUTURE LIFESTYLE FASHIONS LT</t>
  </si>
  <si>
    <t>BEDM IB Equity</t>
  </si>
  <si>
    <t>INE844K01012</t>
  </si>
  <si>
    <t>BEDMUTHA INDUSTRIES LTD</t>
  </si>
  <si>
    <t>JEL IB Equity</t>
  </si>
  <si>
    <t>INE903A01025</t>
  </si>
  <si>
    <t>JAYKAY ENTERPRISES LTD</t>
  </si>
  <si>
    <t>LOKM IB Equity</t>
  </si>
  <si>
    <t>INE397H01017</t>
  </si>
  <si>
    <t>LOKESH MACHINES LTD</t>
  </si>
  <si>
    <t>DMCC IB Equity</t>
  </si>
  <si>
    <t>INE505A01010</t>
  </si>
  <si>
    <t>DMCC SPECIALITY CHEMICALS LT</t>
  </si>
  <si>
    <t>SXT IB Equity</t>
  </si>
  <si>
    <t>INE818A01017</t>
  </si>
  <si>
    <t>SELAN EXPLORATION TECHNOLOGY</t>
  </si>
  <si>
    <t>MESON IB Equity</t>
  </si>
  <si>
    <t>INE0OYE01013</t>
  </si>
  <si>
    <t>MESON VALVES INDIA LTD</t>
  </si>
  <si>
    <t>SAHANA IB Equity</t>
  </si>
  <si>
    <t>INE0LEX01011</t>
  </si>
  <si>
    <t>SAHANA SYSTEM LTD</t>
  </si>
  <si>
    <t>BIRCB IB Equity</t>
  </si>
  <si>
    <t>INE800A01015</t>
  </si>
  <si>
    <t>BIRLA CABLE LTD</t>
  </si>
  <si>
    <t>NLSC IB Equity</t>
  </si>
  <si>
    <t>INE023H01027</t>
  </si>
  <si>
    <t>NECTAR LIFESCIENCES LTD</t>
  </si>
  <si>
    <t>GOCA IB Equity</t>
  </si>
  <si>
    <t>INE426D01013</t>
  </si>
  <si>
    <t>GOA CARBON LTD</t>
  </si>
  <si>
    <t>JGCHEM IB Equity</t>
  </si>
  <si>
    <t>INE0MB501011</t>
  </si>
  <si>
    <t>JG CHEMICALS LTD</t>
  </si>
  <si>
    <t>ANNAPURN IB Equity</t>
  </si>
  <si>
    <t>INE0MGM01017</t>
  </si>
  <si>
    <t>ANNAPURNA SWADISHT LTD</t>
  </si>
  <si>
    <t>III IB Equity</t>
  </si>
  <si>
    <t>INE748C01038</t>
  </si>
  <si>
    <t>3I INFOTECH LTD</t>
  </si>
  <si>
    <t>WEALTH IB Equity</t>
  </si>
  <si>
    <t>INE658T01017</t>
  </si>
  <si>
    <t>WEALTH FIRST PORTFOLIO MANAG</t>
  </si>
  <si>
    <t>SRD IB Equity</t>
  </si>
  <si>
    <t>INE01NE01012</t>
  </si>
  <si>
    <t>SHANKAR LAL RAMPAL DYE-CHEM</t>
  </si>
  <si>
    <t>FFSL IB Equity</t>
  </si>
  <si>
    <t>INE734I01027</t>
  </si>
  <si>
    <t>FINKURVE FINANCIAL SERVICES</t>
  </si>
  <si>
    <t>RHETAN IB Equity</t>
  </si>
  <si>
    <t>INE0KKN01029</t>
  </si>
  <si>
    <t>RHETAN TMT LTD</t>
  </si>
  <si>
    <t>RMDA IB Equity</t>
  </si>
  <si>
    <t>INE199C01026</t>
  </si>
  <si>
    <t>ADVANI HOTELS &amp; RES (INDIA)</t>
  </si>
  <si>
    <t>KAP IB Equity</t>
  </si>
  <si>
    <t>INE479D01038</t>
  </si>
  <si>
    <t>KRITI INDUSTRIES INDIA LTD</t>
  </si>
  <si>
    <t>ELIN IB Equity</t>
  </si>
  <si>
    <t>INE050401020</t>
  </si>
  <si>
    <t>ELIN ELECTRONICS LTD</t>
  </si>
  <si>
    <t>3BBLACKB IB Equity</t>
  </si>
  <si>
    <t>INE994E01018</t>
  </si>
  <si>
    <t>3B BLACKBIO DX LTD</t>
  </si>
  <si>
    <t>OTCC IB Equity</t>
  </si>
  <si>
    <t>INE321D01016</t>
  </si>
  <si>
    <t>ORIENTAL CARBON &amp; CHEMICALS</t>
  </si>
  <si>
    <t>MUS IB Equity</t>
  </si>
  <si>
    <t>INE850A01010</t>
  </si>
  <si>
    <t>MAHINDRA UGINE STEEL CO LTD</t>
  </si>
  <si>
    <t>MGSF IB Equity</t>
  </si>
  <si>
    <t>INE933B01012</t>
  </si>
  <si>
    <t>MEGASOFT LTD</t>
  </si>
  <si>
    <t>DPWIRES IB Equity</t>
  </si>
  <si>
    <t>INE864X01013</t>
  </si>
  <si>
    <t>DP WIRES LTD</t>
  </si>
  <si>
    <t>FEDDERSH IB Equity</t>
  </si>
  <si>
    <t>INE417D01020</t>
  </si>
  <si>
    <t>FEDDERS HOLDING LTD</t>
  </si>
  <si>
    <t>JAO IB Equity</t>
  </si>
  <si>
    <t>INE785A01026</t>
  </si>
  <si>
    <t>JAYANT AGRO-ORGANICS LTD</t>
  </si>
  <si>
    <t>JPIF IB Equity</t>
  </si>
  <si>
    <t>INE147P01019</t>
  </si>
  <si>
    <t>JINDAL POLY INVESTMENTS AND</t>
  </si>
  <si>
    <t>BHP IB Equity</t>
  </si>
  <si>
    <t>INE365Y01019</t>
  </si>
  <si>
    <t>BHARAT PARENTERALS LIMITED</t>
  </si>
  <si>
    <t>PARSV IB Equity</t>
  </si>
  <si>
    <t>INE561H01026</t>
  </si>
  <si>
    <t>PARSVNATH DEVELOPERS LTD</t>
  </si>
  <si>
    <t>MJS IB Equity</t>
  </si>
  <si>
    <t>INE577A01027</t>
  </si>
  <si>
    <t>MUNJAL SHOWA LTD</t>
  </si>
  <si>
    <t>ZEEN IB Equity</t>
  </si>
  <si>
    <t>INE966H01019</t>
  </si>
  <si>
    <t>ZEE MEDIA CORPORATION LTD</t>
  </si>
  <si>
    <t>BLD IB Equity</t>
  </si>
  <si>
    <t>INE453A01013</t>
  </si>
  <si>
    <t>BALAJI DISTILLERIES LTD</t>
  </si>
  <si>
    <t>SREE IB Equity</t>
  </si>
  <si>
    <t>INE099F01013</t>
  </si>
  <si>
    <t>SREELEATHERS LTD</t>
  </si>
  <si>
    <t>KHI IB Equity</t>
  </si>
  <si>
    <t>INE967C01018</t>
  </si>
  <si>
    <t>KAMAT HOTELS (INDIA)</t>
  </si>
  <si>
    <t>SOLEX IB Equity</t>
  </si>
  <si>
    <t>INE880Y01017</t>
  </si>
  <si>
    <t>SOLEX ENERGY LTD</t>
  </si>
  <si>
    <t>BRIGHTOM IB Equity</t>
  </si>
  <si>
    <t>INE0OMI01019</t>
  </si>
  <si>
    <t>BRIGHT OUTDOOR MEDIA LTD</t>
  </si>
  <si>
    <t>MMP IB Equity</t>
  </si>
  <si>
    <t>INE511Y01018</t>
  </si>
  <si>
    <t>MMP INDUSTRIES LTD</t>
  </si>
  <si>
    <t>INE438E01016</t>
  </si>
  <si>
    <t>SINCLAIR IB Equity</t>
  </si>
  <si>
    <t>INE985A01022</t>
  </si>
  <si>
    <t>SINCLAIRS HOTELS LTD</t>
  </si>
  <si>
    <t>CBC IB Equity</t>
  </si>
  <si>
    <t>INE995D01025</t>
  </si>
  <si>
    <t>CHEMBOND CHEMICALS LTD</t>
  </si>
  <si>
    <t>MANL IB Equity</t>
  </si>
  <si>
    <t>INE015D01022</t>
  </si>
  <si>
    <t>MANAKSIA LTD</t>
  </si>
  <si>
    <t>NIL IB Equity</t>
  </si>
  <si>
    <t>INE997D01021</t>
  </si>
  <si>
    <t>NEWTIME INFRASTRUCTURE LTD</t>
  </si>
  <si>
    <t>GBS IB Equity</t>
  </si>
  <si>
    <t>INE059C01022</t>
  </si>
  <si>
    <t>GUJARAT BOROSIL LTD</t>
  </si>
  <si>
    <t>SBCE IB Equity</t>
  </si>
  <si>
    <t>INE04AK01028</t>
  </si>
  <si>
    <t>SBC EXPORTS LTD</t>
  </si>
  <si>
    <t>ONMB IB Equity</t>
  </si>
  <si>
    <t>INE809I01019</t>
  </si>
  <si>
    <t>ONMOBILE GLOBAL LTD</t>
  </si>
  <si>
    <t>BGIN IB Equity</t>
  </si>
  <si>
    <t>INE354C01027</t>
  </si>
  <si>
    <t>BHAGERIA INDUSTRIES LTD</t>
  </si>
  <si>
    <t>VALIANTL IB Equity</t>
  </si>
  <si>
    <t>INE0JWS01017</t>
  </si>
  <si>
    <t>VALIANT LABORATORIES LTD</t>
  </si>
  <si>
    <t>SPML IB Equity</t>
  </si>
  <si>
    <t>INE937A01023</t>
  </si>
  <si>
    <t>SPML INFRA LTD</t>
  </si>
  <si>
    <t>MEN IB Equity</t>
  </si>
  <si>
    <t>INE071D01033</t>
  </si>
  <si>
    <t>MENON BEARINGS LTD</t>
  </si>
  <si>
    <t>KILD IB Equity</t>
  </si>
  <si>
    <t>INE729D01010</t>
  </si>
  <si>
    <t>KILITCH DRUGS (INDIA) LTD</t>
  </si>
  <si>
    <t>FCS IB Equity</t>
  </si>
  <si>
    <t>INE512B01022</t>
  </si>
  <si>
    <t>FCS SOFTWARE SOLUTIONS LTD</t>
  </si>
  <si>
    <t>MALI IB Equity</t>
  </si>
  <si>
    <t>INE389C01015</t>
  </si>
  <si>
    <t>MALLCOM INDIA LTD</t>
  </si>
  <si>
    <t>BROS IB Equity</t>
  </si>
  <si>
    <t>INE761G01016</t>
  </si>
  <si>
    <t>BLACK ROSE INDUSTRIES LTD</t>
  </si>
  <si>
    <t>KCF IB Equity</t>
  </si>
  <si>
    <t>INE745B01028</t>
  </si>
  <si>
    <t>KHAITAN CHEMICALS &amp; FERTIL</t>
  </si>
  <si>
    <t>NRLTD IB Equity</t>
  </si>
  <si>
    <t>INE0JM501013</t>
  </si>
  <si>
    <t>NUPUR RECYCLERS LTD</t>
  </si>
  <si>
    <t>MKVENTUR IB Equity</t>
  </si>
  <si>
    <t>INE874A01010</t>
  </si>
  <si>
    <t>MKVENTURES CAPITAL LTD</t>
  </si>
  <si>
    <t>NIYOGIN IB Equity</t>
  </si>
  <si>
    <t>INE480D01010</t>
  </si>
  <si>
    <t>NIYOGIN FINTECH LTD</t>
  </si>
  <si>
    <t>PAVNAIND IB Equity</t>
  </si>
  <si>
    <t>INE07S101020</t>
  </si>
  <si>
    <t>PAVNA INDUSTRIES LTD</t>
  </si>
  <si>
    <t>PHANTOMF IB Equity</t>
  </si>
  <si>
    <t>INE0MLZ01019</t>
  </si>
  <si>
    <t>PHANTOM DIGITAL EFFECTS LTD</t>
  </si>
  <si>
    <t>RUBY IB Equity</t>
  </si>
  <si>
    <t>INE301D01026</t>
  </si>
  <si>
    <t>RUBY MILLS LTD/THE</t>
  </si>
  <si>
    <t>APEX IB Equity</t>
  </si>
  <si>
    <t>INE346W01013</t>
  </si>
  <si>
    <t>APEX FROZEN FOODS LTD</t>
  </si>
  <si>
    <t>ALBRT IB Equity</t>
  </si>
  <si>
    <t>INE155C01010</t>
  </si>
  <si>
    <t>ALBERT DAVID LTD</t>
  </si>
  <si>
    <t>HTML IB Equity</t>
  </si>
  <si>
    <t>INE501G01024</t>
  </si>
  <si>
    <t>HT MEDIA LTD</t>
  </si>
  <si>
    <t>DICI IB Equity</t>
  </si>
  <si>
    <t>INE303A01010</t>
  </si>
  <si>
    <t>DIC INDIA LTD</t>
  </si>
  <si>
    <t>RIR IB Equity</t>
  </si>
  <si>
    <t>INE302D01016</t>
  </si>
  <si>
    <t>RIR POWER ELECTRONICS LTD</t>
  </si>
  <si>
    <t>KODYTECH IB Equity</t>
  </si>
  <si>
    <t>INE0Q7P01013</t>
  </si>
  <si>
    <t>KODY TECHNOLAB LTD</t>
  </si>
  <si>
    <t>PSEC IB Equity</t>
  </si>
  <si>
    <t>INE032B01021</t>
  </si>
  <si>
    <t>PRIME SECURITIES LTD</t>
  </si>
  <si>
    <t>LGHL IB Equity</t>
  </si>
  <si>
    <t>INE258Y01016</t>
  </si>
  <si>
    <t>LAXMI GOLDORNA HOUSE LTD</t>
  </si>
  <si>
    <t>IRISDORE IB Equity</t>
  </si>
  <si>
    <t>INE01GN01025</t>
  </si>
  <si>
    <t>IRIS CLOTHINGS LTD</t>
  </si>
  <si>
    <t>AKCPS IB Equity</t>
  </si>
  <si>
    <t>INE701G01012</t>
  </si>
  <si>
    <t>A.K. CAPITAL SERVICES LTD</t>
  </si>
  <si>
    <t>IIL IB Equity</t>
  </si>
  <si>
    <t>INE882B01037</t>
  </si>
  <si>
    <t>INTEGRATED INDUSTRIES LTD</t>
  </si>
  <si>
    <t>RBZJEWEL IB Equity</t>
  </si>
  <si>
    <t>INE0PEQ01016</t>
  </si>
  <si>
    <t>RBZ JEWELLERS LTD</t>
  </si>
  <si>
    <t>PBL IB Equity</t>
  </si>
  <si>
    <t>INE083C01022</t>
  </si>
  <si>
    <t>PLASTIBLENDS INDIA LTD</t>
  </si>
  <si>
    <t>SNCH IB Equity</t>
  </si>
  <si>
    <t>INE199E01014</t>
  </si>
  <si>
    <t>SUNSHIELD CHEMICALS LTD</t>
  </si>
  <si>
    <t>WMP IB Equity</t>
  </si>
  <si>
    <t>INE015B01018</t>
  </si>
  <si>
    <t>WIM PLAST LTD</t>
  </si>
  <si>
    <t>BJST IB Equity</t>
  </si>
  <si>
    <t>INE704G01024</t>
  </si>
  <si>
    <t>BAJAJ STEEL INDUSTRIES LTD</t>
  </si>
  <si>
    <t>PDMJ IB Equity</t>
  </si>
  <si>
    <t>INE865T01018</t>
  </si>
  <si>
    <t>PUDUMJEE PAPER PRODUCTS LTD</t>
  </si>
  <si>
    <t>CRSL IB Equity</t>
  </si>
  <si>
    <t>INE716D01033</t>
  </si>
  <si>
    <t>CRESSANDA RAILWAY SOLUTIONS</t>
  </si>
  <si>
    <t>MRZI IB Equity</t>
  </si>
  <si>
    <t>INE771A01026</t>
  </si>
  <si>
    <t>MIRZA INTERNATIONAL LTD</t>
  </si>
  <si>
    <t>UNI IB Equity</t>
  </si>
  <si>
    <t>INE361D01012</t>
  </si>
  <si>
    <t>UNI ABEX ALLOY PRODUCTS LTD</t>
  </si>
  <si>
    <t>STEL IB Equity</t>
  </si>
  <si>
    <t>INE577L01016</t>
  </si>
  <si>
    <t>STEL HOLDINGS LTD</t>
  </si>
  <si>
    <t>SAEL IB Equity</t>
  </si>
  <si>
    <t>INE190H01024</t>
  </si>
  <si>
    <t>SAKUMA EXPORTS LTD</t>
  </si>
  <si>
    <t>FIL IB Equity</t>
  </si>
  <si>
    <t>INE211G01020</t>
  </si>
  <si>
    <t>FLORENCE INVESTECH LTD</t>
  </si>
  <si>
    <t>SINF IB Equity</t>
  </si>
  <si>
    <t>INE059B01024</t>
  </si>
  <si>
    <t>SIMPLEX INFRASTRUCTURES LTD</t>
  </si>
  <si>
    <t>ERAAYA IB Equity</t>
  </si>
  <si>
    <t>INE432F01032</t>
  </si>
  <si>
    <t>ERAAYA LIFESPACES LTD</t>
  </si>
  <si>
    <t>GOURMET IB Equity</t>
  </si>
  <si>
    <t>INE512D01028</t>
  </si>
  <si>
    <t>GOURMET GATEWAY INDIA LTD</t>
  </si>
  <si>
    <t>ISL IB Equity</t>
  </si>
  <si>
    <t>INE915B01019</t>
  </si>
  <si>
    <t>IND-SWIFT LABORATORIES LTD</t>
  </si>
  <si>
    <t>VNYL IB Equity</t>
  </si>
  <si>
    <t>INE250B01029</t>
  </si>
  <si>
    <t>VINYL CHEMICALS (INDIA) LTD</t>
  </si>
  <si>
    <t>ARGL IB Equity</t>
  </si>
  <si>
    <t>INE570D01018</t>
  </si>
  <si>
    <t>ARROW GREENTECH LTD</t>
  </si>
  <si>
    <t>VINCOFE IB Equity</t>
  </si>
  <si>
    <t>INE498Q01014</t>
  </si>
  <si>
    <t>VINTAGE COFFEE AND BEVERAGES</t>
  </si>
  <si>
    <t>SEALMATI IB Equity</t>
  </si>
  <si>
    <t>INE0O4601016</t>
  </si>
  <si>
    <t>SEALMATIC INDIA LTD</t>
  </si>
  <si>
    <t>SSC IB Equity</t>
  </si>
  <si>
    <t>INE967G01019</t>
  </si>
  <si>
    <t>SARASWATI COMMERCIAL (I) LTD</t>
  </si>
  <si>
    <t>MAC IB Equity</t>
  </si>
  <si>
    <t>INE435D01014</t>
  </si>
  <si>
    <t>MAC CHARLES INDIA LTD</t>
  </si>
  <si>
    <t>HDCM IB Equity</t>
  </si>
  <si>
    <t>INE310C01029</t>
  </si>
  <si>
    <t>HINDUSTAN COMPOSITES LTD</t>
  </si>
  <si>
    <t>SPICE IB Equity</t>
  </si>
  <si>
    <t>INE252A01019</t>
  </si>
  <si>
    <t>SPEL SEMICONDUCTOR LTD</t>
  </si>
  <si>
    <t>PUNJ IB Equity</t>
  </si>
  <si>
    <t>INE701B01021</t>
  </si>
  <si>
    <t>PUNJ LLOYD LTD</t>
  </si>
  <si>
    <t>OTE IB Equity</t>
  </si>
  <si>
    <t>INE730A01022</t>
  </si>
  <si>
    <t>ORICON ENTERPRISES LTD</t>
  </si>
  <si>
    <t>ORIENTCE IB Equity</t>
  </si>
  <si>
    <t>INE569C01020</t>
  </si>
  <si>
    <t>ORIENT CERATECH LTD</t>
  </si>
  <si>
    <t>NA IB Equity</t>
  </si>
  <si>
    <t>INE926C01022</t>
  </si>
  <si>
    <t>NIKHIL ADHESIVE LTD</t>
  </si>
  <si>
    <t>ACM IB Equity</t>
  </si>
  <si>
    <t>INE420B01036</t>
  </si>
  <si>
    <t>ARIHANT CAPITAL MARKETS LTD</t>
  </si>
  <si>
    <t>TRANSWOR IB Equity</t>
  </si>
  <si>
    <t>INE757B01015</t>
  </si>
  <si>
    <t>TRANSWORLD SHIPPING LINES LT</t>
  </si>
  <si>
    <t>ZODIAC IB Equity</t>
  </si>
  <si>
    <t>INE761Y01019</t>
  </si>
  <si>
    <t>ZODIAC ENERGY LTD</t>
  </si>
  <si>
    <t>MBLINFRA IB Equity</t>
  </si>
  <si>
    <t>INE912H01013</t>
  </si>
  <si>
    <t>MBL INFRASTRUCTURE LTD</t>
  </si>
  <si>
    <t>SKMEX IB Equity</t>
  </si>
  <si>
    <t>INE411D01015</t>
  </si>
  <si>
    <t>SKM EGG PRODUCTS EXPORT LTD</t>
  </si>
  <si>
    <t>SPTX IB Equity</t>
  </si>
  <si>
    <t>INE243N01029</t>
  </si>
  <si>
    <t>SWADESHI POLYTEX LTD</t>
  </si>
  <si>
    <t>OWAM IB Equity</t>
  </si>
  <si>
    <t>INE142A01012</t>
  </si>
  <si>
    <t>OSWAL AGRO MILLS LTD</t>
  </si>
  <si>
    <t>JPL IB Equity</t>
  </si>
  <si>
    <t>INE796G01012</t>
  </si>
  <si>
    <t>JINDAL PHOTO LTD</t>
  </si>
  <si>
    <t>RATNAVEE IB Equity</t>
  </si>
  <si>
    <t>INE05CZ01011</t>
  </si>
  <si>
    <t>RATNAVEER PRECISION ENGINEER</t>
  </si>
  <si>
    <t>KRISHIVA IB Equity</t>
  </si>
  <si>
    <t>INE0GGO01015</t>
  </si>
  <si>
    <t>KRISHIVAL FOODS LIMITED</t>
  </si>
  <si>
    <t>RADIOCIT IB Equity</t>
  </si>
  <si>
    <t>INE919I01024</t>
  </si>
  <si>
    <t>MUSIC BROADCAST LTD</t>
  </si>
  <si>
    <t>FG IB Equity</t>
  </si>
  <si>
    <t>INE518A01013</t>
  </si>
  <si>
    <t>FORBES &amp; CO LTD</t>
  </si>
  <si>
    <t>VOEPL IB Equity</t>
  </si>
  <si>
    <t>INE0I0T01010</t>
  </si>
  <si>
    <t>VIRTUOSO OPTOELECTRONICS LTD</t>
  </si>
  <si>
    <t>HCLI IB Equity</t>
  </si>
  <si>
    <t>INE236A01020</t>
  </si>
  <si>
    <t>HCL INFOSYSTEMS LTD</t>
  </si>
  <si>
    <t>KHDM IB Equity</t>
  </si>
  <si>
    <t>INE834I01025</t>
  </si>
  <si>
    <t>KHADIM INDIA LTD</t>
  </si>
  <si>
    <t>XTGLOBAL IB Equity</t>
  </si>
  <si>
    <t>INE547B01028</t>
  </si>
  <si>
    <t>XTGLOBAL LTD</t>
  </si>
  <si>
    <t>RABL IB Equity</t>
  </si>
  <si>
    <t>INE244J01017</t>
  </si>
  <si>
    <t>RANE BRAKE LINING LTD</t>
  </si>
  <si>
    <t>TPA IB Equity</t>
  </si>
  <si>
    <t>INE424A01014</t>
  </si>
  <si>
    <t>TORRENT POWER AEC LIMITED</t>
  </si>
  <si>
    <t>RBDL IB Equity</t>
  </si>
  <si>
    <t>INE012Q01021</t>
  </si>
  <si>
    <t>R&amp;B DENIMS LTD</t>
  </si>
  <si>
    <t>AXITA IB Equity</t>
  </si>
  <si>
    <t>INE02EZ01022</t>
  </si>
  <si>
    <t>AXITA COTTON LTD</t>
  </si>
  <si>
    <t>ABML IB Equity</t>
  </si>
  <si>
    <t>INE865C01022</t>
  </si>
  <si>
    <t>ADITYA BIRLA MONEY LTD</t>
  </si>
  <si>
    <t>VLEGOV IB Equity</t>
  </si>
  <si>
    <t>INE03HW01020</t>
  </si>
  <si>
    <t>VL E-GOVERNANCE &amp; IT SOLUTIO</t>
  </si>
  <si>
    <t>VISHNUIN IB Equity</t>
  </si>
  <si>
    <t>INE0PQ001012</t>
  </si>
  <si>
    <t>VISHNUSURYA PROJECTS &amp; INFRA</t>
  </si>
  <si>
    <t>BALAXI IB Equity</t>
  </si>
  <si>
    <t>INE618N01022</t>
  </si>
  <si>
    <t>BALAXI PHARMACEUTICALS LTD</t>
  </si>
  <si>
    <t>ASMS IB Equity</t>
  </si>
  <si>
    <t>INE855F01042</t>
  </si>
  <si>
    <t>BARTRONICS INDIA LTD</t>
  </si>
  <si>
    <t>SING IB Equity</t>
  </si>
  <si>
    <t>INE638A01035</t>
  </si>
  <si>
    <t>SINGER INDIA LTD</t>
  </si>
  <si>
    <t>HZOR IB Equity</t>
  </si>
  <si>
    <t>INE550F01049</t>
  </si>
  <si>
    <t>HAZOOR MULTI PROJECTS LTD</t>
  </si>
  <si>
    <t>HIGH IB Equity</t>
  </si>
  <si>
    <t>INE783E01023</t>
  </si>
  <si>
    <t>HIGH ENERGY BATTERIES LTD</t>
  </si>
  <si>
    <t>TALW IB Equity</t>
  </si>
  <si>
    <t>INE502K01016</t>
  </si>
  <si>
    <t>TALWALKARS BETTER VALUE FIT</t>
  </si>
  <si>
    <t>NAGARFER IB Equity</t>
  </si>
  <si>
    <t>INE454M01024</t>
  </si>
  <si>
    <t>NAGARJUNA FERTILIZERS &amp; CHEM</t>
  </si>
  <si>
    <t>VARIMAN IB Equity</t>
  </si>
  <si>
    <t>INE717F01028</t>
  </si>
  <si>
    <t>VARIMAN GLOBAL ENTERPRISES L</t>
  </si>
  <si>
    <t>GCVL IB Equity</t>
  </si>
  <si>
    <t>INE916G01016</t>
  </si>
  <si>
    <t>GEECEE VENTURES LTD</t>
  </si>
  <si>
    <t>EMIN IB Equity</t>
  </si>
  <si>
    <t>INE515H01014</t>
  </si>
  <si>
    <t>EMPIRE INDUSTRIES LTD</t>
  </si>
  <si>
    <t>BBTCL IB Equity</t>
  </si>
  <si>
    <t>INE01EE01011</t>
  </si>
  <si>
    <t>B&amp;B TRIPLEWALL CONTAINERS LT</t>
  </si>
  <si>
    <t>PYRAMID IB Equity</t>
  </si>
  <si>
    <t>INE0MIS01010</t>
  </si>
  <si>
    <t>PYRAMID TECHNOPLAST LTD</t>
  </si>
  <si>
    <t>RACE IB Equity</t>
  </si>
  <si>
    <t>INE084Q01012</t>
  </si>
  <si>
    <t>RACE ECO CHAIN LTD</t>
  </si>
  <si>
    <t>BFIL IB Equity</t>
  </si>
  <si>
    <t>INE842D01029</t>
  </si>
  <si>
    <t>BHARAT AGRI FERT &amp; REALTY LT</t>
  </si>
  <si>
    <t>RITCO IB Equity</t>
  </si>
  <si>
    <t>INE01EG01016</t>
  </si>
  <si>
    <t>RITCO LOGISTICS LTD</t>
  </si>
  <si>
    <t>WARDWIZF IB Equity</t>
  </si>
  <si>
    <t>INE761D01021</t>
  </si>
  <si>
    <t>WARDWIZARD FOODS AND BEVERAG</t>
  </si>
  <si>
    <t>STOV IB Equity</t>
  </si>
  <si>
    <t>INE755D01015</t>
  </si>
  <si>
    <t>STOVEC INDUSTRIES LTD</t>
  </si>
  <si>
    <t>SWISSMLT IB Equity</t>
  </si>
  <si>
    <t>INE010C01025</t>
  </si>
  <si>
    <t>SWISS MILITARY CONSUMER GOOD</t>
  </si>
  <si>
    <t>UFOM IB Equity</t>
  </si>
  <si>
    <t>INE527H01019</t>
  </si>
  <si>
    <t>UFO MOVIEZ INDIA LTD</t>
  </si>
  <si>
    <t>IBC IB Equity</t>
  </si>
  <si>
    <t>INE803D01021</t>
  </si>
  <si>
    <t>INDO BORAX &amp; CHEMICALS LTD</t>
  </si>
  <si>
    <t>ART IB Equity</t>
  </si>
  <si>
    <t>INE133D01023</t>
  </si>
  <si>
    <t>ARTSON LTD</t>
  </si>
  <si>
    <t>ACCENTMI IB Equity</t>
  </si>
  <si>
    <t>INE0Q5D01013</t>
  </si>
  <si>
    <t>ACCENT MICROCELL LTD</t>
  </si>
  <si>
    <t>BINNY IB Equity</t>
  </si>
  <si>
    <t>INE118K01011</t>
  </si>
  <si>
    <t>BINNY LTD</t>
  </si>
  <si>
    <t>PTLE IB Equity</t>
  </si>
  <si>
    <t>INE034D01049</t>
  </si>
  <si>
    <t>PTL ENTERPRISES LTD</t>
  </si>
  <si>
    <t>RTU IB Equity</t>
  </si>
  <si>
    <t>INE336C01016</t>
  </si>
  <si>
    <t>RATHI STEEL &amp; POWER LTD</t>
  </si>
  <si>
    <t>MTEK IB Equity</t>
  </si>
  <si>
    <t>INE835B01035</t>
  </si>
  <si>
    <t>MOLD-TEK TECHNOLOGIES LTD</t>
  </si>
  <si>
    <t>HDTI IB Equity</t>
  </si>
  <si>
    <t>INE110B01017</t>
  </si>
  <si>
    <t>MINDTECK (INDIA) LTD</t>
  </si>
  <si>
    <t>MZC IB Equity</t>
  </si>
  <si>
    <t>INE885E01042</t>
  </si>
  <si>
    <t>MAZDA LTD</t>
  </si>
  <si>
    <t>COOLCAPS IB Equity</t>
  </si>
  <si>
    <t>INE0HS001010</t>
  </si>
  <si>
    <t>COOL CAPS INDUSTRIES LTD</t>
  </si>
  <si>
    <t>MRSN IB Equity</t>
  </si>
  <si>
    <t>INE415B01044</t>
  </si>
  <si>
    <t>MARSONS LTD</t>
  </si>
  <si>
    <t>AURUM IB Equity</t>
  </si>
  <si>
    <t>INE898S01029</t>
  </si>
  <si>
    <t>AURUM PROPTECH LTD</t>
  </si>
  <si>
    <t>KRSE IB Equity</t>
  </si>
  <si>
    <t>INE953E01014</t>
  </si>
  <si>
    <t>KSE LTD</t>
  </si>
  <si>
    <t>CPCAP IB Equity</t>
  </si>
  <si>
    <t>INE521J01018</t>
  </si>
  <si>
    <t>CP CAPITAL LTD</t>
  </si>
  <si>
    <t>GARGI IB Equity</t>
  </si>
  <si>
    <t>INE0NT601018</t>
  </si>
  <si>
    <t>PNGS GARGI FASHION JEWELLERY</t>
  </si>
  <si>
    <t>ABCH IB Equity</t>
  </si>
  <si>
    <t>INE605B01016</t>
  </si>
  <si>
    <t>ADITYA BIRLA CHEMICALS INDIA</t>
  </si>
  <si>
    <t>VKEC IB Equity</t>
  </si>
  <si>
    <t>INE806A01020</t>
  </si>
  <si>
    <t>VIKAS ECOTECH LTD</t>
  </si>
  <si>
    <t>ALLETEC IB Equity</t>
  </si>
  <si>
    <t>INE0M2X01012</t>
  </si>
  <si>
    <t>ALL E TECHNOLOGIES PVT LTD</t>
  </si>
  <si>
    <t>20ML IB Equity</t>
  </si>
  <si>
    <t>INE144J01027</t>
  </si>
  <si>
    <t>20 MICRONS LTD</t>
  </si>
  <si>
    <t>OBL IB Equity</t>
  </si>
  <si>
    <t>INE607D01018</t>
  </si>
  <si>
    <t>ORIENT BELL LTD</t>
  </si>
  <si>
    <t>DNI IB Equity</t>
  </si>
  <si>
    <t>INE668D01028</t>
  </si>
  <si>
    <t>DONEAR INDUSTRIES LTD</t>
  </si>
  <si>
    <t>PAUTO IB Equity</t>
  </si>
  <si>
    <t>INE583R01029</t>
  </si>
  <si>
    <t>PRITIKA AUTO INDUSTRIES LTD</t>
  </si>
  <si>
    <t>DIGISPIC IB Equity</t>
  </si>
  <si>
    <t>INE927C01020</t>
  </si>
  <si>
    <t>DIGISPICE TECHNOLOGIES LTD</t>
  </si>
  <si>
    <t>PCFL IB Equity</t>
  </si>
  <si>
    <t>INE712K01011</t>
  </si>
  <si>
    <t>SHREE PUSHKAR CHEMICALS &amp; FE</t>
  </si>
  <si>
    <t>ICV IB Equity</t>
  </si>
  <si>
    <t>INE575C01027</t>
  </si>
  <si>
    <t>INTL CONVEYORS LTD</t>
  </si>
  <si>
    <t>RCOM IB Equity</t>
  </si>
  <si>
    <t>INE330H01018</t>
  </si>
  <si>
    <t>RELIANCE COMMUNICATIONS LTD</t>
  </si>
  <si>
    <t>SAYAJIHO IB Equity</t>
  </si>
  <si>
    <t>INE318C01014</t>
  </si>
  <si>
    <t>SAYAJI HOTELS LTD</t>
  </si>
  <si>
    <t>QUINT IB Equity</t>
  </si>
  <si>
    <t>INE641R01017</t>
  </si>
  <si>
    <t>QUINT DIGITAL LTD</t>
  </si>
  <si>
    <t>RAJNISH IB Equity</t>
  </si>
  <si>
    <t>INE685Z01033</t>
  </si>
  <si>
    <t>RAJNISH WELLNESS LTD</t>
  </si>
  <si>
    <t>SHZC IB Equity</t>
  </si>
  <si>
    <t>INE071F01012</t>
  </si>
  <si>
    <t>ANJANI PORTLAND CEMENT LTD</t>
  </si>
  <si>
    <t>RSST IB Equity</t>
  </si>
  <si>
    <t>INE165B01029</t>
  </si>
  <si>
    <t>R.S. SOFTWARE (INDIA)</t>
  </si>
  <si>
    <t>POOJAENT IB Equity</t>
  </si>
  <si>
    <t>INE147C01017</t>
  </si>
  <si>
    <t>VASHU BHAGNANI INDUSTRIES LT</t>
  </si>
  <si>
    <t>BWSL IB Equity</t>
  </si>
  <si>
    <t>INE629D01020</t>
  </si>
  <si>
    <t>BANSWARA SYNTEX LTD</t>
  </si>
  <si>
    <t>SIIN IB Equity</t>
  </si>
  <si>
    <t>INE923A01015</t>
  </si>
  <si>
    <t>SIL INVESTMENTS LTD</t>
  </si>
  <si>
    <t>DIAMINES IB Equity</t>
  </si>
  <si>
    <t>INE591D01014</t>
  </si>
  <si>
    <t>DIAMINES &amp; CHEMICALS LTD</t>
  </si>
  <si>
    <t>SADE IB Equity</t>
  </si>
  <si>
    <t>INE226H01026</t>
  </si>
  <si>
    <t>SADBHAV ENGINEERING LTD</t>
  </si>
  <si>
    <t>OWF IB Equity</t>
  </si>
  <si>
    <t>INE289A01011</t>
  </si>
  <si>
    <t>NAHAR INDUSTRIAL ENTERPRISES</t>
  </si>
  <si>
    <t>DUGLOBAL IB Equity</t>
  </si>
  <si>
    <t>INE0HPK01020</t>
  </si>
  <si>
    <t>DUDIGITAL GLOBAL LTD</t>
  </si>
  <si>
    <t>GEEKAY IB Equity</t>
  </si>
  <si>
    <t>INE669X01024</t>
  </si>
  <si>
    <t>GEEKAY WIRES LTD</t>
  </si>
  <si>
    <t>SYGIL IB Equity</t>
  </si>
  <si>
    <t>INE00QT01015</t>
  </si>
  <si>
    <t>SYNERGY GREEN INDUSTRIES LTD</t>
  </si>
  <si>
    <t>MDCB IB Equity</t>
  </si>
  <si>
    <t>INE646B01010</t>
  </si>
  <si>
    <t>MEDICAMEN BIOTECH LTD</t>
  </si>
  <si>
    <t>TIRUPATI IB Equity</t>
  </si>
  <si>
    <t>INE238Y01018</t>
  </si>
  <si>
    <t>SHREE TIRUPATI BALAJEE FIBC</t>
  </si>
  <si>
    <t>MEGATHER IB Equity</t>
  </si>
  <si>
    <t>INE531R01010</t>
  </si>
  <si>
    <t>MEGATHERM INDUCTION LTD</t>
  </si>
  <si>
    <t>KIRV IB Equity</t>
  </si>
  <si>
    <t>INE555P01013</t>
  </si>
  <si>
    <t>KIRAN VYAPAR LTD</t>
  </si>
  <si>
    <t>KRISHNDF IB Equity</t>
  </si>
  <si>
    <t>INE0J5601015</t>
  </si>
  <si>
    <t>KRISHNA DEFENCE &amp; ALLIED IND</t>
  </si>
  <si>
    <t>LBS IB Equity</t>
  </si>
  <si>
    <t>INE557B01019</t>
  </si>
  <si>
    <t>LIBERTY SHOES LTD</t>
  </si>
  <si>
    <t>RBMINFRA IB Equity</t>
  </si>
  <si>
    <t>INE0NA301016</t>
  </si>
  <si>
    <t>RBM INFRACON LTD</t>
  </si>
  <si>
    <t>TPPL IB Equity</t>
  </si>
  <si>
    <t>INE413G01022</t>
  </si>
  <si>
    <t>TPL PLASTECH LTD</t>
  </si>
  <si>
    <t>AFFORDAB IB Equity</t>
  </si>
  <si>
    <t>INE692Z01013</t>
  </si>
  <si>
    <t>AFFORDABLE ROBOTIC &amp; AUTOMAT</t>
  </si>
  <si>
    <t>ALAN IB Equity</t>
  </si>
  <si>
    <t>INE914E01040</t>
  </si>
  <si>
    <t>ALANKIT LTD</t>
  </si>
  <si>
    <t>BRNL IB Equity</t>
  </si>
  <si>
    <t>INE727S01012</t>
  </si>
  <si>
    <t>BHARAT ROAD NETWORK LTD</t>
  </si>
  <si>
    <t>ITR IB Equity</t>
  </si>
  <si>
    <t>INE262B01016</t>
  </si>
  <si>
    <t>INTERNATIONAL TRAVEL HOUSE L</t>
  </si>
  <si>
    <t>WANB IB Equity</t>
  </si>
  <si>
    <t>INE107F01022</t>
  </si>
  <si>
    <t>WANBURY LTD</t>
  </si>
  <si>
    <t>VKTI IB Equity</t>
  </si>
  <si>
    <t>INE337E01010</t>
  </si>
  <si>
    <t>VIKRAM THERMO INDIA LTD</t>
  </si>
  <si>
    <t>MODIS IB Equity</t>
  </si>
  <si>
    <t>INE0L0L01012</t>
  </si>
  <si>
    <t>MODI'S NAVNIRMAN LTD</t>
  </si>
  <si>
    <t>GPBL IB Equity</t>
  </si>
  <si>
    <t>INE949P01018</t>
  </si>
  <si>
    <t>GENUS PAPER &amp; BOARD LTD</t>
  </si>
  <si>
    <t>VSTL IB Equity</t>
  </si>
  <si>
    <t>INE0QTF01015</t>
  </si>
  <si>
    <t>VIBHOR STEEL TUBES LTD</t>
  </si>
  <si>
    <t>GBRG IB Equity</t>
  </si>
  <si>
    <t>INE020S01012</t>
  </si>
  <si>
    <t>GALAXY BEARINGS LTD</t>
  </si>
  <si>
    <t>GLOBAL IB Equity</t>
  </si>
  <si>
    <t>INE291W01037</t>
  </si>
  <si>
    <t>GLOBAL EDUCATION LTD</t>
  </si>
  <si>
    <t>AARTISUR IB Equity</t>
  </si>
  <si>
    <t>INE09EO01013</t>
  </si>
  <si>
    <t>AARTI SURFACTANTS LTD</t>
  </si>
  <si>
    <t>TVSEL IB Equity</t>
  </si>
  <si>
    <t>INE236G01019</t>
  </si>
  <si>
    <t>TVS ELECTRONICS LTD</t>
  </si>
  <si>
    <t>VINSYS IB Equity</t>
  </si>
  <si>
    <t>INE0OSJ01014</t>
  </si>
  <si>
    <t>VINSYS IT SERVICES INDIA LTD</t>
  </si>
  <si>
    <t>NCFS IB Equity</t>
  </si>
  <si>
    <t>INE049I01012</t>
  </si>
  <si>
    <t>NAHAR CAPITAL AND FIN SVCS</t>
  </si>
  <si>
    <t>ZIMLAB IB Equity</t>
  </si>
  <si>
    <t>INE518E01015</t>
  </si>
  <si>
    <t>ZIM LABORATORIES LTD</t>
  </si>
  <si>
    <t>NAND IB Equity</t>
  </si>
  <si>
    <t>INE875G01048</t>
  </si>
  <si>
    <t>NANDAN DENIM LTD</t>
  </si>
  <si>
    <t>NAPEROL IB Equity</t>
  </si>
  <si>
    <t>INE585A01020</t>
  </si>
  <si>
    <t>NAPEROL INVESTMENTS LTD</t>
  </si>
  <si>
    <t>KC IB Equity</t>
  </si>
  <si>
    <t>INE138C01024</t>
  </si>
  <si>
    <t>KANORIA CHEMICALS &amp; INDS</t>
  </si>
  <si>
    <t>IIT IB Equity</t>
  </si>
  <si>
    <t>INE886A01014</t>
  </si>
  <si>
    <t>INDUSTRIAL INVESTMENT TRUST</t>
  </si>
  <si>
    <t>KRNL IB Equity</t>
  </si>
  <si>
    <t>INE798K01010</t>
  </si>
  <si>
    <t>KRITI NUTRIENTS LTD</t>
  </si>
  <si>
    <t>CHMP IB Equity</t>
  </si>
  <si>
    <t>INE069E01019</t>
  </si>
  <si>
    <t>SURAJ PRODUCTS LTD</t>
  </si>
  <si>
    <t>FS IB Equity</t>
  </si>
  <si>
    <t>INE572D01014</t>
  </si>
  <si>
    <t>FRONTIER SPRINGS LTD</t>
  </si>
  <si>
    <t>CLEDU IB Equity</t>
  </si>
  <si>
    <t>INE201M01029</t>
  </si>
  <si>
    <t>CL EDUCATE LTD</t>
  </si>
  <si>
    <t>UYFINCOR IB Equity</t>
  </si>
  <si>
    <t>INE152C01025</t>
  </si>
  <si>
    <t>U Y FINCORP LTD</t>
  </si>
  <si>
    <t>MNPS IB Equity</t>
  </si>
  <si>
    <t>INE650G01029</t>
  </si>
  <si>
    <t>MENON PISTONS LTD</t>
  </si>
  <si>
    <t>SURANI IB Equity</t>
  </si>
  <si>
    <t>INE01ZJ01015</t>
  </si>
  <si>
    <t>SURANI STEEL TUBES LTD</t>
  </si>
  <si>
    <t>NOVAAGRI IB Equity</t>
  </si>
  <si>
    <t>INE02H701025</t>
  </si>
  <si>
    <t>NOVA AGRITECH LTD</t>
  </si>
  <si>
    <t>TRLI IB Equity</t>
  </si>
  <si>
    <t>INE459Z01017</t>
  </si>
  <si>
    <t>TAYLORMADE RENEWABLES LTD</t>
  </si>
  <si>
    <t>SYSTANGO IB Equity</t>
  </si>
  <si>
    <t>INE0O7R01011</t>
  </si>
  <si>
    <t>SYSTANGO TECHNOLOGIES LTD</t>
  </si>
  <si>
    <t>UDT IB Equity</t>
  </si>
  <si>
    <t>INE961D01019</t>
  </si>
  <si>
    <t>UNITED DRILLING TOOLS LTD</t>
  </si>
  <si>
    <t>JDP IB Equity</t>
  </si>
  <si>
    <t>INE564J01026</t>
  </si>
  <si>
    <t>SHRI JAGDAMBA POLYMERS LTD</t>
  </si>
  <si>
    <t>SVAT IB Equity</t>
  </si>
  <si>
    <t>INE637H01024</t>
  </si>
  <si>
    <t>SHIVAM AUTOTECH LTD</t>
  </si>
  <si>
    <t>BSET IB Equity</t>
  </si>
  <si>
    <t>INE415D01024</t>
  </si>
  <si>
    <t>BHARAT SEATS LTD</t>
  </si>
  <si>
    <t>AUTOL IB Equity</t>
  </si>
  <si>
    <t>INE718H01014</t>
  </si>
  <si>
    <t>AUTOLINE INDUSTRIES LTD</t>
  </si>
  <si>
    <t>KIVL IB Equity</t>
  </si>
  <si>
    <t>INE050N01010</t>
  </si>
  <si>
    <t>KINGS INFRA VENTURES LTD</t>
  </si>
  <si>
    <t>WTICAB IB Equity</t>
  </si>
  <si>
    <t>INE623Y01011</t>
  </si>
  <si>
    <t>WISE TRAVEL INDIA LTD</t>
  </si>
  <si>
    <t>KRITIKA IB Equity</t>
  </si>
  <si>
    <t>INE00Z501029</t>
  </si>
  <si>
    <t>KRITIKA WIRES LTD</t>
  </si>
  <si>
    <t>SRPL IB Equity</t>
  </si>
  <si>
    <t>INE453D01025</t>
  </si>
  <si>
    <t>SARLA PERFORMANCE FIBERS LTD</t>
  </si>
  <si>
    <t>INDOUS IB Equity</t>
  </si>
  <si>
    <t>INE250Z01010</t>
  </si>
  <si>
    <t>INDO US BIO-TECH LTD</t>
  </si>
  <si>
    <t>GOLDTECH IB Equity</t>
  </si>
  <si>
    <t>INE805A01014</t>
  </si>
  <si>
    <t>AION-TECH SOLUTIONS LTD</t>
  </si>
  <si>
    <t>TRF IB Equity</t>
  </si>
  <si>
    <t>INE391D01019</t>
  </si>
  <si>
    <t>TRF LTD</t>
  </si>
  <si>
    <t>LOTS IB Equity</t>
  </si>
  <si>
    <t>INE026D01011</t>
  </si>
  <si>
    <t>LOTUS CHOCOLATE CO LTD</t>
  </si>
  <si>
    <t>TPCL IB Equity</t>
  </si>
  <si>
    <t>INE538P01019</t>
  </si>
  <si>
    <t>TARANG PROJECTS &amp; CONSULTANT</t>
  </si>
  <si>
    <t>MTCS IB Equity</t>
  </si>
  <si>
    <t>INE296G01013</t>
  </si>
  <si>
    <t>MUTHOOT CAPITAL SERVICES LTD</t>
  </si>
  <si>
    <t>NAHARPOL IB Equity</t>
  </si>
  <si>
    <t>INE308A01027</t>
  </si>
  <si>
    <t>NAHAR POLY FILMS LTD</t>
  </si>
  <si>
    <t>PURVFLEX IB Equity</t>
  </si>
  <si>
    <t>INE0R6C01012</t>
  </si>
  <si>
    <t>PURV FLEXIPACK LTD</t>
  </si>
  <si>
    <t>NBI IB Equity</t>
  </si>
  <si>
    <t>INE365I01020</t>
  </si>
  <si>
    <t>NBI INDUSTRIAL FINANCE CO LT</t>
  </si>
  <si>
    <t>MIRC IB Equity</t>
  </si>
  <si>
    <t>INE831A01028</t>
  </si>
  <si>
    <t>MIRC ELECTRONICS LTD</t>
  </si>
  <si>
    <t>BEWLTD IB Equity</t>
  </si>
  <si>
    <t>INE0HQI01014</t>
  </si>
  <si>
    <t>BEW ENGINEERING LTD</t>
  </si>
  <si>
    <t>FERMENTA IB Equity</t>
  </si>
  <si>
    <t>INE225B01021</t>
  </si>
  <si>
    <t>FERMENTA BIOTECH LTD</t>
  </si>
  <si>
    <t>EXHICON IB Equity</t>
  </si>
  <si>
    <t>INE0O8901016</t>
  </si>
  <si>
    <t>EXHICON EVENTS MEDIA SOLUTIO</t>
  </si>
  <si>
    <t>TTM IB Equity</t>
  </si>
  <si>
    <t>INE150C01011</t>
  </si>
  <si>
    <t>TITAN BIO-TECH LTD</t>
  </si>
  <si>
    <t>VNR IB Equity</t>
  </si>
  <si>
    <t>INE411B01019</t>
  </si>
  <si>
    <t>VENUS REMEDIES LTD</t>
  </si>
  <si>
    <t>AMAL IB Equity</t>
  </si>
  <si>
    <t>INE841D01013</t>
  </si>
  <si>
    <t>AMAL LTD</t>
  </si>
  <si>
    <t>AYMS IB Equity</t>
  </si>
  <si>
    <t>INE193B01039</t>
  </si>
  <si>
    <t>AYM SYNTEX LTD</t>
  </si>
  <si>
    <t>SORI IB Equity</t>
  </si>
  <si>
    <t>INE034H01016</t>
  </si>
  <si>
    <t>SORIL INFRA RESOURCES LTD</t>
  </si>
  <si>
    <t>GAYP IB Equity</t>
  </si>
  <si>
    <t>INE336H01023</t>
  </si>
  <si>
    <t>GAYATRI PROJECTS LTD</t>
  </si>
  <si>
    <t>APSLTD IB Equity</t>
  </si>
  <si>
    <t>INE0P0001010</t>
  </si>
  <si>
    <t>AUSTRALIAN PREMIUM SOLAR IND</t>
  </si>
  <si>
    <t>APOL IB Equity</t>
  </si>
  <si>
    <t>INE451F01024</t>
  </si>
  <si>
    <t>APOLLO SINDOORI HOTELS LTD</t>
  </si>
  <si>
    <t>JHVRC IB Equity</t>
  </si>
  <si>
    <t>INE865D01012</t>
  </si>
  <si>
    <t>JHAVERI CREDITS &amp; CAPITAL</t>
  </si>
  <si>
    <t>ESL IB Equity</t>
  </si>
  <si>
    <t>INE122M01019</t>
  </si>
  <si>
    <t>ESSAR SHIPPING LTD</t>
  </si>
  <si>
    <t>SSAI IB Equity</t>
  </si>
  <si>
    <t>INE091C01017</t>
  </si>
  <si>
    <t>SUPER SALES INDIA LTD</t>
  </si>
  <si>
    <t>KODL IB Equity</t>
  </si>
  <si>
    <t>INE0O4R01018</t>
  </si>
  <si>
    <t>KORE DIGITAL LTD</t>
  </si>
  <si>
    <t>BPL IB Equity</t>
  </si>
  <si>
    <t>INE110A01019</t>
  </si>
  <si>
    <t>BPL LTD</t>
  </si>
  <si>
    <t>IECC IB Equity</t>
  </si>
  <si>
    <t>INE369I01014</t>
  </si>
  <si>
    <t>IL&amp;FS ENGINEERING AND CONSTR</t>
  </si>
  <si>
    <t>CYBT IB Equity</t>
  </si>
  <si>
    <t>INE214A01019</t>
  </si>
  <si>
    <t>CYBERTECH SYSTEMS &amp; SOFTWARE</t>
  </si>
  <si>
    <t>WML IB Equity</t>
  </si>
  <si>
    <t>INE052A01021</t>
  </si>
  <si>
    <t>WINDSOR MACHINES LTD</t>
  </si>
  <si>
    <t>VIS IB Equity</t>
  </si>
  <si>
    <t>INE861A01058</t>
  </si>
  <si>
    <t>VISESH INFOTECNICS LTD</t>
  </si>
  <si>
    <t>KTSG IB Equity</t>
  </si>
  <si>
    <t>INE419A01022</t>
  </si>
  <si>
    <t>KOTHARI SUGARS &amp; CHEMICALS</t>
  </si>
  <si>
    <t>KWPL IB Equity</t>
  </si>
  <si>
    <t>INE552U01010</t>
  </si>
  <si>
    <t>KWALITY PHARMACEUTICALS LTD</t>
  </si>
  <si>
    <t>PREVEST IB Equity</t>
  </si>
  <si>
    <t>INE0GAO01018</t>
  </si>
  <si>
    <t>PREVEST DENPRO LTD</t>
  </si>
  <si>
    <t>LAL IB Equity</t>
  </si>
  <si>
    <t>INE740X01023</t>
  </si>
  <si>
    <t>LORENZINI APPARELS LTD</t>
  </si>
  <si>
    <t>GRCSL IB Equity</t>
  </si>
  <si>
    <t>INE199P01028</t>
  </si>
  <si>
    <t>GRETEX CORPORATE SERVICES LT</t>
  </si>
  <si>
    <t>PROZONER IB Equity</t>
  </si>
  <si>
    <t>INE195N01013</t>
  </si>
  <si>
    <t>PROZONE REALTY LTD</t>
  </si>
  <si>
    <t>RGVS IB Equity</t>
  </si>
  <si>
    <t>INE969C01022</t>
  </si>
  <si>
    <t>RAGHUVIR SYNTHETICS LTD</t>
  </si>
  <si>
    <t>CELLECOR IB Equity</t>
  </si>
  <si>
    <t>INE0OMO01025</t>
  </si>
  <si>
    <t>CELLECOR GADGETS LTD</t>
  </si>
  <si>
    <t>SOG IB Equity</t>
  </si>
  <si>
    <t>INE243A01018</t>
  </si>
  <si>
    <t>SABERO ORGANICS GUJARAT LTD</t>
  </si>
  <si>
    <t>ICMB IB Equity</t>
  </si>
  <si>
    <t>INE403C01014</t>
  </si>
  <si>
    <t>INTL COMBUSTION (INDIA) LTD</t>
  </si>
  <si>
    <t>ROBU IB Equity</t>
  </si>
  <si>
    <t>INE0OLH01013</t>
  </si>
  <si>
    <t>MACFOS LTD</t>
  </si>
  <si>
    <t>SHISHIND IB Equity</t>
  </si>
  <si>
    <t>INE145Y01023</t>
  </si>
  <si>
    <t>SHISH INDUSTRIES LTD</t>
  </si>
  <si>
    <t>CNLI IB Equity</t>
  </si>
  <si>
    <t>INE704H01022</t>
  </si>
  <si>
    <t>CINELINE INDIA LTD</t>
  </si>
  <si>
    <t>INSSL IB Equity</t>
  </si>
  <si>
    <t>INE020G01017</t>
  </si>
  <si>
    <t>INSPIRISYS SOLUTIONS LTD</t>
  </si>
  <si>
    <t>TECHLABS IB Equity</t>
  </si>
  <si>
    <t>INE0QD201012</t>
  </si>
  <si>
    <t>TRIDENT TECHLABS LTD</t>
  </si>
  <si>
    <t>FELIX IB Equity</t>
  </si>
  <si>
    <t>INE901X01013</t>
  </si>
  <si>
    <t>FELIX INDUSTRIES LTD</t>
  </si>
  <si>
    <t>INNA IB Equity</t>
  </si>
  <si>
    <t>INE567A01028</t>
  </si>
  <si>
    <t>INDO-NATIONAL LTD</t>
  </si>
  <si>
    <t>RMC IB Equity</t>
  </si>
  <si>
    <t>INE655V01019</t>
  </si>
  <si>
    <t>RMC SWITCHGEARS LTD</t>
  </si>
  <si>
    <t>RPP IB Equity</t>
  </si>
  <si>
    <t>INE324L01013</t>
  </si>
  <si>
    <t>R.P.P. INFRA PROJECTS LTD</t>
  </si>
  <si>
    <t>NLHI IB Equity</t>
  </si>
  <si>
    <t>INE937C01029</t>
  </si>
  <si>
    <t>NILA INFRASTRUCTURE LTD</t>
  </si>
  <si>
    <t>BTLI IB Equity</t>
  </si>
  <si>
    <t>INE177C01022</t>
  </si>
  <si>
    <t>BATLIBOI LTD</t>
  </si>
  <si>
    <t>VAL IB Equity</t>
  </si>
  <si>
    <t>INE116G01013</t>
  </si>
  <si>
    <t>VARDHMAN ACRYLICS LTD</t>
  </si>
  <si>
    <t>KAYA IB Equity</t>
  </si>
  <si>
    <t>INE587G01015</t>
  </si>
  <si>
    <t>KAYA LTD</t>
  </si>
  <si>
    <t>MEDICO IB Equity</t>
  </si>
  <si>
    <t>INE630Y01024</t>
  </si>
  <si>
    <t>MEDICO REMEDIES LTD</t>
  </si>
  <si>
    <t>HIGREEN IB Equity</t>
  </si>
  <si>
    <t>INE0PIC01017</t>
  </si>
  <si>
    <t>HI-GREEN CARBON LTD</t>
  </si>
  <si>
    <t>PRIC IB Equity</t>
  </si>
  <si>
    <t>INE605A01026</t>
  </si>
  <si>
    <t>PRPF IB Equity</t>
  </si>
  <si>
    <t>INE309M01020</t>
  </si>
  <si>
    <t>PREMIER POLYFILM LTD</t>
  </si>
  <si>
    <t>ADCIC IB Equity</t>
  </si>
  <si>
    <t>INE833A01016</t>
  </si>
  <si>
    <t>ADC INDIA COMMUNICATIONS LTD</t>
  </si>
  <si>
    <t>OKP IB Equity</t>
  </si>
  <si>
    <t>INE870B01024</t>
  </si>
  <si>
    <t>OK PLAY INDIA LTD</t>
  </si>
  <si>
    <t>STPR IB Equity</t>
  </si>
  <si>
    <t>INE594W01042</t>
  </si>
  <si>
    <t>STARLINEPS ENTERPRISES LTD</t>
  </si>
  <si>
    <t>SJLOGIST IB Equity</t>
  </si>
  <si>
    <t>INE0F3301020</t>
  </si>
  <si>
    <t>SJ LOGISTICS INDIA LTD</t>
  </si>
  <si>
    <t>RUDRA IB Equity</t>
  </si>
  <si>
    <t>INE027T01023</t>
  </si>
  <si>
    <t>RUDRA GLOBAL INFRA PRODUCTS</t>
  </si>
  <si>
    <t>MRIN IB Equity</t>
  </si>
  <si>
    <t>INE219W01012</t>
  </si>
  <si>
    <t>MODERN INSULATORS LTD</t>
  </si>
  <si>
    <t>CRAYONS IB Equity</t>
  </si>
  <si>
    <t>INE0OFK01019</t>
  </si>
  <si>
    <t>CRAYONS ADVERTISING LTD</t>
  </si>
  <si>
    <t>AGLSL IB Equity</t>
  </si>
  <si>
    <t>INE517U01013</t>
  </si>
  <si>
    <t>ARTEMIS GLOBAL LIFE SCIENCE</t>
  </si>
  <si>
    <t>NITCO IB Equity</t>
  </si>
  <si>
    <t>INE858F01012</t>
  </si>
  <si>
    <t>NITCO LTD</t>
  </si>
  <si>
    <t>EUROBOND IB Equity</t>
  </si>
  <si>
    <t>INE505V01016</t>
  </si>
  <si>
    <t>EURO PANEL PRODUCTS LTD</t>
  </si>
  <si>
    <t>SURAJ IB Equity</t>
  </si>
  <si>
    <t>INE713C01016</t>
  </si>
  <si>
    <t>SURAJ LTD</t>
  </si>
  <si>
    <t>BJHS IB Equity</t>
  </si>
  <si>
    <t>INE327E01029</t>
  </si>
  <si>
    <t>BAJAJ HINDUSTHAN SUGAR &amp; IND</t>
  </si>
  <si>
    <t>EMAMIREA IB Equity</t>
  </si>
  <si>
    <t>INE778K01012</t>
  </si>
  <si>
    <t>EMAMI REALTY LTD</t>
  </si>
  <si>
    <t>LKEC IB Equity</t>
  </si>
  <si>
    <t>INE284C01018</t>
  </si>
  <si>
    <t>LAKSHMI ELECTRICAL CONTROL</t>
  </si>
  <si>
    <t>SAAKSHI IB Equity</t>
  </si>
  <si>
    <t>INE0PSK01027</t>
  </si>
  <si>
    <t>SAAKSHI MEDTECH &amp; PANELS LTD</t>
  </si>
  <si>
    <t>A1L IB Equity</t>
  </si>
  <si>
    <t>INE911Z01017</t>
  </si>
  <si>
    <t>A-1 LTD</t>
  </si>
  <si>
    <t>FEL IB Equity</t>
  </si>
  <si>
    <t>INE623B01027</t>
  </si>
  <si>
    <t>FUTURE ENTERPRISES LTD</t>
  </si>
  <si>
    <t>BLKM IB Equity</t>
  </si>
  <si>
    <t>INE372E01025</t>
  </si>
  <si>
    <t>BIRLA PRECISION TECH LTD</t>
  </si>
  <si>
    <t>SHEM IB Equity</t>
  </si>
  <si>
    <t>INE363M01019</t>
  </si>
  <si>
    <t>SHEMAROO ENTERTAINMENT LTD</t>
  </si>
  <si>
    <t>IFBA IB Equity</t>
  </si>
  <si>
    <t>INE076C01018</t>
  </si>
  <si>
    <t>IFB AGRO INDUSTRIES LTD</t>
  </si>
  <si>
    <t>SEJAL IB Equity</t>
  </si>
  <si>
    <t>INE955I01044</t>
  </si>
  <si>
    <t>SEJAL GLASS LTD</t>
  </si>
  <si>
    <t>MASTL IB Equity</t>
  </si>
  <si>
    <t>INE824Q01011</t>
  </si>
  <si>
    <t>MANAKSIA STEELS LTD</t>
  </si>
  <si>
    <t>MIFL IB Equity</t>
  </si>
  <si>
    <t>INE717C01025</t>
  </si>
  <si>
    <t>MANGALAM INDUSTRIAL FIN LTD</t>
  </si>
  <si>
    <t>PRTM IB Equity</t>
  </si>
  <si>
    <t>INE283A01014</t>
  </si>
  <si>
    <t>PRECOT LTD</t>
  </si>
  <si>
    <t>SOFTTECH IB Equity</t>
  </si>
  <si>
    <t>INE728Z01015</t>
  </si>
  <si>
    <t>SOFTTECH ENGINEERS LTD</t>
  </si>
  <si>
    <t>NL IB Equity</t>
  </si>
  <si>
    <t>INE445D01013</t>
  </si>
  <si>
    <t>NILE LTD</t>
  </si>
  <si>
    <t>SKCIL IB Equity</t>
  </si>
  <si>
    <t>INE260E01014</t>
  </si>
  <si>
    <t>SHRI KESHAV CEMENTS &amp; INFRA</t>
  </si>
  <si>
    <t>CHEMCRUX IB Equity</t>
  </si>
  <si>
    <t>INE298W01016</t>
  </si>
  <si>
    <t>CHEMCRUX ENTERPRISES LTD</t>
  </si>
  <si>
    <t>ASAH IB Equity</t>
  </si>
  <si>
    <t>INE228I01012</t>
  </si>
  <si>
    <t>ASAHI SONGWON COLORS LTD</t>
  </si>
  <si>
    <t>MODISON IB Equity</t>
  </si>
  <si>
    <t>INE737D01021</t>
  </si>
  <si>
    <t>MODISON LTD</t>
  </si>
  <si>
    <t>DIK IB Equity</t>
  </si>
  <si>
    <t>INE928C01010</t>
  </si>
  <si>
    <t>DAI-ICHI KARKARIA LTD</t>
  </si>
  <si>
    <t>IZMO IB Equity</t>
  </si>
  <si>
    <t>INE848A01014</t>
  </si>
  <si>
    <t>IZMO LTD</t>
  </si>
  <si>
    <t>PMP IB Equity</t>
  </si>
  <si>
    <t>INE543F01028</t>
  </si>
  <si>
    <t>PRIME INDUSTRIES LTD</t>
  </si>
  <si>
    <t>EXXARO IB Equity</t>
  </si>
  <si>
    <t>INE0GFE01026</t>
  </si>
  <si>
    <t>EXXARO TILES LTD</t>
  </si>
  <si>
    <t>ALPHALOG IB Equity</t>
  </si>
  <si>
    <t>INE08E401029</t>
  </si>
  <si>
    <t>ALPHALOGIC TECHSYS LTD</t>
  </si>
  <si>
    <t>FAME IB Equity</t>
  </si>
  <si>
    <t>INE886G01011</t>
  </si>
  <si>
    <t>FAME INDIA LTD</t>
  </si>
  <si>
    <t>KCPS IB Equity</t>
  </si>
  <si>
    <t>INE790B01024</t>
  </si>
  <si>
    <t>KCP SUGAR &amp; INDUSTRIES CORP</t>
  </si>
  <si>
    <t>KARNIKA IB Equity</t>
  </si>
  <si>
    <t>INE0MGA01012</t>
  </si>
  <si>
    <t>KARNIKA INDUSTRIES LTD</t>
  </si>
  <si>
    <t>SAHI IB Equity</t>
  </si>
  <si>
    <t>INE280H01015</t>
  </si>
  <si>
    <t>SAHYADRI INDUSTRIES LTD</t>
  </si>
  <si>
    <t>OSIAHYPE IB Equity</t>
  </si>
  <si>
    <t>INE06IR01021</t>
  </si>
  <si>
    <t>OSIA HYPER RETAIL LTD</t>
  </si>
  <si>
    <t>SKP IB Equity</t>
  </si>
  <si>
    <t>INE0KZA01016</t>
  </si>
  <si>
    <t>SKP BEARING INDUSTRIES LTD</t>
  </si>
  <si>
    <t>OEX IB Equity</t>
  </si>
  <si>
    <t>INE231G01010</t>
  </si>
  <si>
    <t>ORBIT EXPORTS LTD</t>
  </si>
  <si>
    <t>PDP IB Equity</t>
  </si>
  <si>
    <t>INE770A01010</t>
  </si>
  <si>
    <t>PRADEEP METALS LTD</t>
  </si>
  <si>
    <t>MKPL IB Equity</t>
  </si>
  <si>
    <t>INE964W01021</t>
  </si>
  <si>
    <t>M K PROTEINS LTD</t>
  </si>
  <si>
    <t>CNCRD IB Equity</t>
  </si>
  <si>
    <t>INE0N0J01014</t>
  </si>
  <si>
    <t>CONCORD CONTROL SYSTEMS LTD</t>
  </si>
  <si>
    <t>RUBFILA IB Equity</t>
  </si>
  <si>
    <t>INE642C01025</t>
  </si>
  <si>
    <t>RUBFILA INTERNATIONAL LTD</t>
  </si>
  <si>
    <t>SUCL IB Equity</t>
  </si>
  <si>
    <t>INE974F01025</t>
  </si>
  <si>
    <t>SUNSHINE CAPITAL LTD/INDIA</t>
  </si>
  <si>
    <t>SFSI IB Equity</t>
  </si>
  <si>
    <t>INE002B01016</t>
  </si>
  <si>
    <t>SOFTSOL INDIA LTD</t>
  </si>
  <si>
    <t>LVB IB Equity</t>
  </si>
  <si>
    <t>INE694C01018</t>
  </si>
  <si>
    <t>LAKSHMI VILAS BANK LTD</t>
  </si>
  <si>
    <t>MEM IB Equity</t>
  </si>
  <si>
    <t>INE690B01018</t>
  </si>
  <si>
    <t>MOUNT EVEREST MINERAL WATER</t>
  </si>
  <si>
    <t>SCPL IB Equity</t>
  </si>
  <si>
    <t>INE501Y01019</t>
  </si>
  <si>
    <t>SHEETAL COOL PRODUCTS LTD</t>
  </si>
  <si>
    <t>TIERRA IB Equity</t>
  </si>
  <si>
    <t>INE05CY01014</t>
  </si>
  <si>
    <t>TIERRA AGROTECH LTD</t>
  </si>
  <si>
    <t>BR IB Equity</t>
  </si>
  <si>
    <t>INE461A01024</t>
  </si>
  <si>
    <t>BARODA RAYON CORP LTD</t>
  </si>
  <si>
    <t>SIGMA IB Equity</t>
  </si>
  <si>
    <t>INE0A0S01010</t>
  </si>
  <si>
    <t>SIGMA SOLVE LTD</t>
  </si>
  <si>
    <t>RUDRAECO IB Equity</t>
  </si>
  <si>
    <t>INE723D01021</t>
  </si>
  <si>
    <t>RUDRA ECOVATION LTD</t>
  </si>
  <si>
    <t>STARHFL IB Equity</t>
  </si>
  <si>
    <t>INE526R01028</t>
  </si>
  <si>
    <t>STAR HOUSING FINANCE LTD</t>
  </si>
  <si>
    <t>ALFD IB Equity</t>
  </si>
  <si>
    <t>INE058F01019</t>
  </si>
  <si>
    <t>ALUFLOURIDE LTD</t>
  </si>
  <si>
    <t>VIFL IB Equity</t>
  </si>
  <si>
    <t>INE755Q01025</t>
  </si>
  <si>
    <t>VISHAL FABRICS LTD</t>
  </si>
  <si>
    <t>INFLAME IB Equity</t>
  </si>
  <si>
    <t>INE464Z01017</t>
  </si>
  <si>
    <t>INFLAME APPLIANCES LTD</t>
  </si>
  <si>
    <t>SINTER IB Equity</t>
  </si>
  <si>
    <t>INE129Z01016</t>
  </si>
  <si>
    <t>SINTERCOM INDIA LTD</t>
  </si>
  <si>
    <t>UNIPHOTO IB Equity</t>
  </si>
  <si>
    <t>INE03V001013</t>
  </si>
  <si>
    <t>UNIVERSUS PHOTO IMAGINGS LTD</t>
  </si>
  <si>
    <t>JOST IB Equity</t>
  </si>
  <si>
    <t>INE636D01041</t>
  </si>
  <si>
    <t>JOST'S ENGINEERING CO LTD</t>
  </si>
  <si>
    <t>FOCE IB Equity</t>
  </si>
  <si>
    <t>INE0I7D01019</t>
  </si>
  <si>
    <t>FOCE INDIA LTD</t>
  </si>
  <si>
    <t>APFV IB Equity</t>
  </si>
  <si>
    <t>INE412D01013</t>
  </si>
  <si>
    <t>APOLLO FINVEST INDIA LTD</t>
  </si>
  <si>
    <t>ZTL IB Equity</t>
  </si>
  <si>
    <t>INE486F01012</t>
  </si>
  <si>
    <t>ZENOTECH LABORATORIES LTD</t>
  </si>
  <si>
    <t>PPG IB Equity</t>
  </si>
  <si>
    <t>INE371C01013</t>
  </si>
  <si>
    <t>PODDAR PIGMENTS LTD</t>
  </si>
  <si>
    <t>RDSD IB Equity</t>
  </si>
  <si>
    <t>INE249D01019</t>
  </si>
  <si>
    <t>RIDDHI SIDDHI GLUCO BIOLS LT</t>
  </si>
  <si>
    <t>GLL IB Equity</t>
  </si>
  <si>
    <t>INE509C01026</t>
  </si>
  <si>
    <t>GENNEX LABORATORIES LTD</t>
  </si>
  <si>
    <t>SCFL IB Equity</t>
  </si>
  <si>
    <t>INE979R01011</t>
  </si>
  <si>
    <t>SHYAM CENTURY FERROUS LTD</t>
  </si>
  <si>
    <t>SRGHFL IB Equity</t>
  </si>
  <si>
    <t>INE559N01010</t>
  </si>
  <si>
    <t>SRG HOUSING FINANCE LTD</t>
  </si>
  <si>
    <t>EMPOW IB Equity</t>
  </si>
  <si>
    <t>INE507F01023</t>
  </si>
  <si>
    <t>EMPOWER INDIA LTD</t>
  </si>
  <si>
    <t>PLAZACAB IB Equity</t>
  </si>
  <si>
    <t>INE0INJ01017</t>
  </si>
  <si>
    <t>PLAZA WIRES LTD</t>
  </si>
  <si>
    <t>INE551C01028</t>
  </si>
  <si>
    <t>DCMNVL IB Equity</t>
  </si>
  <si>
    <t>INE08KP01019</t>
  </si>
  <si>
    <t>DCM NOUVELLE LTD</t>
  </si>
  <si>
    <t>IDR IB Equity</t>
  </si>
  <si>
    <t>INE802D01023</t>
  </si>
  <si>
    <t>INDAG RUBBER LTD</t>
  </si>
  <si>
    <t>SLBDF IB Equity</t>
  </si>
  <si>
    <t>INE861D01011</t>
  </si>
  <si>
    <t>SHALIBHADRA FINANCE LTD</t>
  </si>
  <si>
    <t>ESFL IB Equity</t>
  </si>
  <si>
    <t>INE0ITO01014</t>
  </si>
  <si>
    <t>ESSEN SPECIALITY FILMS LTD</t>
  </si>
  <si>
    <t>GSCL IB Equity</t>
  </si>
  <si>
    <t>INE542A01039</t>
  </si>
  <si>
    <t>GUJARAT SIDHEE CEMENT LTD</t>
  </si>
  <si>
    <t>KNEL IB Equity</t>
  </si>
  <si>
    <t>INE266B01017</t>
  </si>
  <si>
    <t>KINETIC ENGINEERING LTD</t>
  </si>
  <si>
    <t>STSG IB Equity</t>
  </si>
  <si>
    <t>INE623A01011</t>
  </si>
  <si>
    <t>SAKTHI SUGARS LTD</t>
  </si>
  <si>
    <t>GDRK IB Equity</t>
  </si>
  <si>
    <t>INE300A01016</t>
  </si>
  <si>
    <t>GOODRICKE GROUP LTD</t>
  </si>
  <si>
    <t>ATMASTCO IB Equity</t>
  </si>
  <si>
    <t>INE05DH01017</t>
  </si>
  <si>
    <t>ATMASTCO LTD</t>
  </si>
  <si>
    <t>KORE IB Equity</t>
  </si>
  <si>
    <t>INE0J6801010</t>
  </si>
  <si>
    <t>JAY JALARAM TECHNOLOGIES LTD</t>
  </si>
  <si>
    <t>LYKA IB Equity</t>
  </si>
  <si>
    <t>INE933A01014</t>
  </si>
  <si>
    <t>LYKA LABS LTD</t>
  </si>
  <si>
    <t>GHL IB Equity</t>
  </si>
  <si>
    <t>INE214F01026</t>
  </si>
  <si>
    <t>GRAVISS HOSPITALITY LTD</t>
  </si>
  <si>
    <t>STPM IB Equity</t>
  </si>
  <si>
    <t>INE733A01018</t>
  </si>
  <si>
    <t>STAR PAPER MILLS LTD</t>
  </si>
  <si>
    <t>SARA IB Equity</t>
  </si>
  <si>
    <t>INE432A01017</t>
  </si>
  <si>
    <t>AMBALAL SARABHAI ENT LTD</t>
  </si>
  <si>
    <t>SINTEX IB Equity</t>
  </si>
  <si>
    <t>INE501W01021</t>
  </si>
  <si>
    <t>SINTEX PLASTICS TECHNOLOGY L</t>
  </si>
  <si>
    <t>HM IB Equity</t>
  </si>
  <si>
    <t>INE253A01025</t>
  </si>
  <si>
    <t>HINDUSTAN MOTORS LTD</t>
  </si>
  <si>
    <t>GRSL IB Equity</t>
  </si>
  <si>
    <t>INE020J01029</t>
  </si>
  <si>
    <t>GOKUL REFOILS &amp; SOLVENT LTD</t>
  </si>
  <si>
    <t>PSER IB Equity</t>
  </si>
  <si>
    <t>INE838E01017</t>
  </si>
  <si>
    <t>PONNI SUGARS ERODE LTD</t>
  </si>
  <si>
    <t>ASHM IB Equity</t>
  </si>
  <si>
    <t>INE440A01010</t>
  </si>
  <si>
    <t>ASHIMA LTD</t>
  </si>
  <si>
    <t>BCFR IB Equity</t>
  </si>
  <si>
    <t>INE344T01014</t>
  </si>
  <si>
    <t>BELLA CASA FASHION &amp; RETAIL</t>
  </si>
  <si>
    <t>KTP IB Equity</t>
  </si>
  <si>
    <t>INE823A01017</t>
  </si>
  <si>
    <t>KOTHARI PRODUCTS LTD</t>
  </si>
  <si>
    <t>DEEPENR IB Equity</t>
  </si>
  <si>
    <t>INE677H01012</t>
  </si>
  <si>
    <t>DEEP ENERGY RESOURCES LTD</t>
  </si>
  <si>
    <t>GEE IB Equity</t>
  </si>
  <si>
    <t>INE064H01021</t>
  </si>
  <si>
    <t>GEE LTD</t>
  </si>
  <si>
    <t>DIGIKORE IB Equity</t>
  </si>
  <si>
    <t>INE0QJ901011</t>
  </si>
  <si>
    <t>DIGIKORE STUDIOS LTD</t>
  </si>
  <si>
    <t>KNAGRI IB Equity</t>
  </si>
  <si>
    <t>INE0KNW01016</t>
  </si>
  <si>
    <t>KN AGRI RESOURCES LTD</t>
  </si>
  <si>
    <t>HTCORP IB Equity</t>
  </si>
  <si>
    <t>INE120D01012</t>
  </si>
  <si>
    <t>HITECH CORP LTD</t>
  </si>
  <si>
    <t>VAVE IB Equity</t>
  </si>
  <si>
    <t>INE418B01048</t>
  </si>
  <si>
    <t>VAARAD VENTURES LTD</t>
  </si>
  <si>
    <t>MWL IB Equity</t>
  </si>
  <si>
    <t>INE0JYY01011</t>
  </si>
  <si>
    <t>MANGALAM WORLDWIDE LTD</t>
  </si>
  <si>
    <t>URAVIDEF IB Equity</t>
  </si>
  <si>
    <t>INE568Z01015</t>
  </si>
  <si>
    <t>URAVI DEFENCE AND TECHNOLOGY</t>
  </si>
  <si>
    <t>FREDUN IB Equity</t>
  </si>
  <si>
    <t>INE194R01017</t>
  </si>
  <si>
    <t>FREDUN PHARMACEUTICALS LTD</t>
  </si>
  <si>
    <t>LAWSIKHO IB Equity</t>
  </si>
  <si>
    <t>INE0RDH01021</t>
  </si>
  <si>
    <t>ADDICTIVE LEARNING TECHNOLOG</t>
  </si>
  <si>
    <t>GOLDSTAR IB Equity</t>
  </si>
  <si>
    <t>INE405Y01021</t>
  </si>
  <si>
    <t>GOLDSTAR POWER LTD</t>
  </si>
  <si>
    <t>TCL IB Equity</t>
  </si>
  <si>
    <t>INE0QJL01014</t>
  </si>
  <si>
    <t>THAAI CASTING LTD</t>
  </si>
  <si>
    <t>SWARAJ IB Equity</t>
  </si>
  <si>
    <t>INE0GMR01016</t>
  </si>
  <si>
    <t>SWARAJ SUITING LTD</t>
  </si>
  <si>
    <t>RUCP IB Equity</t>
  </si>
  <si>
    <t>INE803H01014</t>
  </si>
  <si>
    <t>RUCHIRA PAPERS LTD</t>
  </si>
  <si>
    <t>PROV IB Equity</t>
  </si>
  <si>
    <t>INE0ONE01016</t>
  </si>
  <si>
    <t>PROVENTUS AGROCOM LTD</t>
  </si>
  <si>
    <t>PRIMEFRE IB Equity</t>
  </si>
  <si>
    <t>INE442V01012</t>
  </si>
  <si>
    <t>PRIME FRESH LTD</t>
  </si>
  <si>
    <t>MAHEPC IB Equity</t>
  </si>
  <si>
    <t>INE215D01010</t>
  </si>
  <si>
    <t>MAHINDRA EPC IRRIGATION LTD</t>
  </si>
  <si>
    <t>TRV IB Equity</t>
  </si>
  <si>
    <t>INE440G01017</t>
  </si>
  <si>
    <t>TRITON VALVES LTD</t>
  </si>
  <si>
    <t>SHRADDHA IB Equity</t>
  </si>
  <si>
    <t>INE311M01018</t>
  </si>
  <si>
    <t>SHRADDHA PRIME PROJECTS LTD</t>
  </si>
  <si>
    <t>RHLTD IB Equity</t>
  </si>
  <si>
    <t>INE508K01013</t>
  </si>
  <si>
    <t>ROBUST HOTELS PVT LTD</t>
  </si>
  <si>
    <t>MWNS IB Equity</t>
  </si>
  <si>
    <t>INE636A01039</t>
  </si>
  <si>
    <t>MAWANA SUGARS LTD</t>
  </si>
  <si>
    <t>NBGL IB Equity</t>
  </si>
  <si>
    <t>INE448G01010</t>
  </si>
  <si>
    <t>NATH BIO-GENES INDIA LTD</t>
  </si>
  <si>
    <t>GSSI IB Equity</t>
  </si>
  <si>
    <t>INE871H01011</t>
  </si>
  <si>
    <t>GSS INFOTECH LTD</t>
  </si>
  <si>
    <t>VDE IB Equity</t>
  </si>
  <si>
    <t>INE693D01018</t>
  </si>
  <si>
    <t>VADILAL ENTERPRISES LTD</t>
  </si>
  <si>
    <t>EIFFL IB Equity</t>
  </si>
  <si>
    <t>INE546V01010</t>
  </si>
  <si>
    <t>EURO INDIA FRESH FOODS LTD</t>
  </si>
  <si>
    <t>SCAS IB Equity</t>
  </si>
  <si>
    <t>INE099G01011</t>
  </si>
  <si>
    <t>SCAN STEELS LTD</t>
  </si>
  <si>
    <t>LOGICA IB Equity</t>
  </si>
  <si>
    <t>INE0BSU01018</t>
  </si>
  <si>
    <t>LOGICA INFOWAY LTD</t>
  </si>
  <si>
    <t>VPUL IB Equity</t>
  </si>
  <si>
    <t>INE946H01037</t>
  </si>
  <si>
    <t>VIPUL LTD</t>
  </si>
  <si>
    <t>PNEU IB Equity</t>
  </si>
  <si>
    <t>INE096T01010</t>
  </si>
  <si>
    <t>PNEUMATIC HOLDINGS LTD</t>
  </si>
  <si>
    <t>DCL IB Equity</t>
  </si>
  <si>
    <t>INE872E01016</t>
  </si>
  <si>
    <t>DELTON CABLES LTD</t>
  </si>
  <si>
    <t>CMF IB Equity</t>
  </si>
  <si>
    <t>INE819A01049</t>
  </si>
  <si>
    <t>COMFORT INTECH LTD</t>
  </si>
  <si>
    <t>QUESTCAP IB Equity</t>
  </si>
  <si>
    <t>INE418C01012</t>
  </si>
  <si>
    <t>QUEST CAPITAL MARKETS LTD</t>
  </si>
  <si>
    <t>SARTELE IB Equity</t>
  </si>
  <si>
    <t>INE0PUC01020</t>
  </si>
  <si>
    <t>SAR TELEVENTURE LTD</t>
  </si>
  <si>
    <t>UJIL IB Equity</t>
  </si>
  <si>
    <t>INE551B01012</t>
  </si>
  <si>
    <t>UDAY JEWELLERY INDUSTRIES LT</t>
  </si>
  <si>
    <t>PSA IB Equity</t>
  </si>
  <si>
    <t>INE818B01023</t>
  </si>
  <si>
    <t>PASUPATI ACRYLONS LTD</t>
  </si>
  <si>
    <t>NCAST IB Equity</t>
  </si>
  <si>
    <t>INE861H01020</t>
  </si>
  <si>
    <t>NITIN CASTINGS LTD</t>
  </si>
  <si>
    <t>UCAL IB Equity</t>
  </si>
  <si>
    <t>INE139B01016</t>
  </si>
  <si>
    <t>UCAL LTD</t>
  </si>
  <si>
    <t>CTW IB Equity</t>
  </si>
  <si>
    <t>INE377E01024</t>
  </si>
  <si>
    <t>COASTAL CORP LTD</t>
  </si>
  <si>
    <t>DRONE IB Equity</t>
  </si>
  <si>
    <t>INE0P7201019</t>
  </si>
  <si>
    <t>DRONE DESTINATION LTD</t>
  </si>
  <si>
    <t>INFINIUM IB Equity</t>
  </si>
  <si>
    <t>INE0MRE01011</t>
  </si>
  <si>
    <t>INFINIUM PHARMACHEM LTD</t>
  </si>
  <si>
    <t>BHTI IB Equity</t>
  </si>
  <si>
    <t>INE828A01016</t>
  </si>
  <si>
    <t>BHARTIYA INTERNATIONAL LTD</t>
  </si>
  <si>
    <t>MOS IB Equity</t>
  </si>
  <si>
    <t>INE0N7S01010</t>
  </si>
  <si>
    <t>MOS UTILITY LTD</t>
  </si>
  <si>
    <t>ITFL IB Equity</t>
  </si>
  <si>
    <t>INE611L01021</t>
  </si>
  <si>
    <t>INDIAN TERRAIN FASHIONS LTD</t>
  </si>
  <si>
    <t>ARIE IB Equity</t>
  </si>
  <si>
    <t>INE298I01015</t>
  </si>
  <si>
    <t>ARIES AGRO LTD</t>
  </si>
  <si>
    <t>KERL IB Equity</t>
  </si>
  <si>
    <t>INE817B01025</t>
  </si>
  <si>
    <t>KERALA AYURVEDA LTD</t>
  </si>
  <si>
    <t>RRIL IB Equity</t>
  </si>
  <si>
    <t>INE951M01037</t>
  </si>
  <si>
    <t>RRIL LTD</t>
  </si>
  <si>
    <t>SRMT IB Equity</t>
  </si>
  <si>
    <t>INE879A01019</t>
  </si>
  <si>
    <t>SHREE RAMA MULTI-TECH LTD</t>
  </si>
  <si>
    <t>DYPL IB Equity</t>
  </si>
  <si>
    <t>INE256H01015</t>
  </si>
  <si>
    <t>DYNEMIC PRODUCTS LTD</t>
  </si>
  <si>
    <t>SHERA IB Equity</t>
  </si>
  <si>
    <t>INE0MM001019</t>
  </si>
  <si>
    <t>SHERA ENERGY LTD</t>
  </si>
  <si>
    <t>HUIL IB Equity</t>
  </si>
  <si>
    <t>INE799B01017</t>
  </si>
  <si>
    <t>HINDUSTHAN URBAN INFRA LTD</t>
  </si>
  <si>
    <t>NDLVENTU IB Equity</t>
  </si>
  <si>
    <t>INE353A01023</t>
  </si>
  <si>
    <t>NDL VENTURES LTD</t>
  </si>
  <si>
    <t>SKTF IB Equity</t>
  </si>
  <si>
    <t>INE302E01014</t>
  </si>
  <si>
    <t>SAKTHI FINANCE LTD</t>
  </si>
  <si>
    <t>DRONACHR IB Equity</t>
  </si>
  <si>
    <t>INE0MQD01015</t>
  </si>
  <si>
    <t>DRONEACHARYA AERIAL INNOVATI</t>
  </si>
  <si>
    <t>HDR IB Equity</t>
  </si>
  <si>
    <t>INE639D01011</t>
  </si>
  <si>
    <t>LIBERTY PHOSPHATE LTD</t>
  </si>
  <si>
    <t>CSFT IB Equity</t>
  </si>
  <si>
    <t>INE853A01022</t>
  </si>
  <si>
    <t>ADOR FONTECH LTD</t>
  </si>
  <si>
    <t>EQUIPPP IB Equity</t>
  </si>
  <si>
    <t>INE217G01035</t>
  </si>
  <si>
    <t>EQUIPPP SOCIAL IMPACT TECHNO</t>
  </si>
  <si>
    <t>MLR IB Equity</t>
  </si>
  <si>
    <t>INE112D01035</t>
  </si>
  <si>
    <t>MAHALAXMI RUBTECH LTD</t>
  </si>
  <si>
    <t>GPPE IB Equity</t>
  </si>
  <si>
    <t>INE586G01017</t>
  </si>
  <si>
    <t>GP PETROLEUMS LTD</t>
  </si>
  <si>
    <t>MANOMAY IB Equity</t>
  </si>
  <si>
    <t>INE784W01015</t>
  </si>
  <si>
    <t>MANOMAY TEX INDIA LTD</t>
  </si>
  <si>
    <t>TAKE IB Equity</t>
  </si>
  <si>
    <t>INE142I01023</t>
  </si>
  <si>
    <t>TAKE SOLUTIONS LTD</t>
  </si>
  <si>
    <t>PANA IB Equity</t>
  </si>
  <si>
    <t>INE795A01017</t>
  </si>
  <si>
    <t>PANASONIC ENERGY INDIA CO</t>
  </si>
  <si>
    <t>HRM IB Equity</t>
  </si>
  <si>
    <t>INE544A01019</t>
  </si>
  <si>
    <t>HARRISONS MALAYALAM LTD</t>
  </si>
  <si>
    <t>RAJT IB Equity</t>
  </si>
  <si>
    <t>INE952H01027</t>
  </si>
  <si>
    <t>RAJ TELEVISION NETWORK LTD</t>
  </si>
  <si>
    <t>ESSENTIA IB Equity</t>
  </si>
  <si>
    <t>INE418N01035</t>
  </si>
  <si>
    <t>INTEGRA ESSENTIA LTD</t>
  </si>
  <si>
    <t>JBP IB Equity</t>
  </si>
  <si>
    <t>INE354A01013</t>
  </si>
  <si>
    <t>JENBURKT PHARMACEUTICALS</t>
  </si>
  <si>
    <t>KARG IB Equity</t>
  </si>
  <si>
    <t>INE299C01024</t>
  </si>
  <si>
    <t>KARUTURI GLOBAL LTD</t>
  </si>
  <si>
    <t>LHL IB Equity</t>
  </si>
  <si>
    <t>INE572G01025</t>
  </si>
  <si>
    <t>LANCOR HOLDINGS LTD</t>
  </si>
  <si>
    <t>SMLTD IB Equity</t>
  </si>
  <si>
    <t>INE017W01010</t>
  </si>
  <si>
    <t>SARTHAK METALS LTD</t>
  </si>
  <si>
    <t>MATO IB Equity</t>
  </si>
  <si>
    <t>INE201B01022</t>
  </si>
  <si>
    <t>MAJESTIC AUTO LTD</t>
  </si>
  <si>
    <t>INNOVATO IB Equity</t>
  </si>
  <si>
    <t>INE870Z01015</t>
  </si>
  <si>
    <t>INNOVATORS FACADE SYSTEMS LT</t>
  </si>
  <si>
    <t>NSL IB Equity</t>
  </si>
  <si>
    <t>INE01BL01012</t>
  </si>
  <si>
    <t>NORTHERN SPIRITS LTD</t>
  </si>
  <si>
    <t>PROPEQUI IB Equity</t>
  </si>
  <si>
    <t>INE0KN801013</t>
  </si>
  <si>
    <t>PE ANALYTICS LTD</t>
  </si>
  <si>
    <t>MKEX IB Equity</t>
  </si>
  <si>
    <t>INE227F01010</t>
  </si>
  <si>
    <t>MK EXIM INDIA LTD</t>
  </si>
  <si>
    <t>NCLR IB Equity</t>
  </si>
  <si>
    <t>INE221A01014</t>
  </si>
  <si>
    <t>CLARIANT (INDIA) LTD</t>
  </si>
  <si>
    <t>CINL IB Equity</t>
  </si>
  <si>
    <t>INE460N01011</t>
  </si>
  <si>
    <t>CINEMAX INDIA LTD</t>
  </si>
  <si>
    <t>RAJPPL IB Equity</t>
  </si>
  <si>
    <t>INE760W01023</t>
  </si>
  <si>
    <t>RAJSHREE POLYPACK LTD</t>
  </si>
  <si>
    <t>RENPL IB Equity</t>
  </si>
  <si>
    <t>INE364Z01019</t>
  </si>
  <si>
    <t>RUDRABHISHEK ENTERPRISES LTD</t>
  </si>
  <si>
    <t>SDSC IB Equity</t>
  </si>
  <si>
    <t>INE037B01020</t>
  </si>
  <si>
    <t>SHARDUL SECURITIES LTD</t>
  </si>
  <si>
    <t>NEWJAISA IB Equity</t>
  </si>
  <si>
    <t>INE0PW501021</t>
  </si>
  <si>
    <t>NEWJAISA TECHNOLOGIES LTD</t>
  </si>
  <si>
    <t>MUIL IB Equity</t>
  </si>
  <si>
    <t>INE678F01014</t>
  </si>
  <si>
    <t>MULTIBASE INDIA LTD</t>
  </si>
  <si>
    <t>RANA IB Equity</t>
  </si>
  <si>
    <t>INE625B01014</t>
  </si>
  <si>
    <t>RANA SUGARS LTD</t>
  </si>
  <si>
    <t>MEGASTAR IB Equity</t>
  </si>
  <si>
    <t>INE00EM01016</t>
  </si>
  <si>
    <t>MEGASTAR FOODS LTD</t>
  </si>
  <si>
    <t>DUROPLY IB Equity</t>
  </si>
  <si>
    <t>INE932D01010</t>
  </si>
  <si>
    <t>DUROPLY INDUSTRIES LTD</t>
  </si>
  <si>
    <t>SABI IB Equity</t>
  </si>
  <si>
    <t>INE137M01017</t>
  </si>
  <si>
    <t>SAB INDUSTRIES LTD</t>
  </si>
  <si>
    <t>SHYI IB Equity</t>
  </si>
  <si>
    <t>INE231C01019</t>
  </si>
  <si>
    <t>SHREYANS INDUSTRIES LTD</t>
  </si>
  <si>
    <t>KALYANCT IB Equity</t>
  </si>
  <si>
    <t>INE0N6U01018</t>
  </si>
  <si>
    <t>KALYANI CAST-TECH LTD</t>
  </si>
  <si>
    <t>SAMC IB Equity</t>
  </si>
  <si>
    <t>INE777G01012</t>
  </si>
  <si>
    <t>SHRIRAM ASSET MANAGEMENT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</si>
</sst>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"/>
    <numFmt numFmtId="165" formatCode="_(* #,##0.00_);_(* \(#,##0.00\);_(* &quot;-&quot;??_);_(@_)"/>
    <numFmt numFmtId="166" formatCode="0.0%"/>
    <numFmt numFmtId="167" formatCode="_ * #,##0_ ;_ * \-#,##0_ ;_ * &quot;-&quot;??_ ;_ @_ "/>
    <numFmt numFmtId="168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sz val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0" fontId="0" fillId="2" borderId="0" xfId="0" applyFill="1"/>
    <xf numFmtId="15" fontId="3" fillId="3" borderId="0" xfId="0" applyNumberFormat="1" applyFont="1" applyFill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 wrapText="1"/>
    </xf>
    <xf numFmtId="1" fontId="4" fillId="4" borderId="0" xfId="0" applyNumberFormat="1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" xfId="0" applyBorder="1"/>
    <xf numFmtId="165" fontId="0" fillId="5" borderId="1" xfId="3" applyFont="1" applyFill="1" applyBorder="1"/>
    <xf numFmtId="0" fontId="0" fillId="5" borderId="1" xfId="0" applyFill="1" applyBorder="1"/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6" fontId="0" fillId="0" borderId="1" xfId="2" applyNumberFormat="1" applyFont="1" applyFill="1" applyBorder="1" applyAlignment="1">
      <alignment horizontal="center"/>
    </xf>
    <xf numFmtId="166" fontId="0" fillId="0" borderId="1" xfId="2" applyNumberFormat="1" applyFont="1" applyFill="1" applyBorder="1"/>
    <xf numFmtId="9" fontId="0" fillId="0" borderId="1" xfId="2" applyFont="1" applyFill="1" applyBorder="1"/>
    <xf numFmtId="9" fontId="0" fillId="0" borderId="1" xfId="2" applyFont="1" applyFill="1" applyBorder="1" applyAlignment="1">
      <alignment horizontal="center"/>
    </xf>
    <xf numFmtId="9" fontId="0" fillId="0" borderId="1" xfId="0" applyNumberFormat="1" applyBorder="1"/>
    <xf numFmtId="2" fontId="0" fillId="0" borderId="1" xfId="2" applyNumberFormat="1" applyFont="1" applyFill="1" applyBorder="1" applyAlignment="1">
      <alignment horizontal="center"/>
    </xf>
    <xf numFmtId="2" fontId="0" fillId="0" borderId="1" xfId="0" applyNumberFormat="1" applyBorder="1"/>
    <xf numFmtId="167" fontId="0" fillId="0" borderId="1" xfId="1" applyNumberFormat="1" applyFont="1" applyBorder="1"/>
    <xf numFmtId="168" fontId="0" fillId="5" borderId="1" xfId="3" applyNumberFormat="1" applyFont="1" applyFill="1" applyBorder="1"/>
    <xf numFmtId="1" fontId="0" fillId="0" borderId="1" xfId="2" applyNumberFormat="1" applyFont="1" applyFill="1" applyBorder="1" applyAlignment="1">
      <alignment horizontal="center"/>
    </xf>
    <xf numFmtId="1" fontId="0" fillId="0" borderId="0" xfId="2" applyNumberFormat="1" applyFont="1" applyFill="1" applyAlignment="1">
      <alignment horizontal="center"/>
    </xf>
    <xf numFmtId="164" fontId="0" fillId="0" borderId="0" xfId="0" applyNumberFormat="1"/>
    <xf numFmtId="1" fontId="0" fillId="0" borderId="0" xfId="0" applyNumberFormat="1" applyAlignment="1">
      <alignment horizontal="center"/>
    </xf>
    <xf numFmtId="166" fontId="0" fillId="0" borderId="0" xfId="2" applyNumberFormat="1" applyFont="1" applyFill="1"/>
    <xf numFmtId="9" fontId="0" fillId="0" borderId="0" xfId="0" applyNumberFormat="1"/>
    <xf numFmtId="0" fontId="5" fillId="0" borderId="1" xfId="0" applyFont="1" applyBorder="1" applyAlignment="1">
      <alignment horizontal="left" vertical="top"/>
    </xf>
    <xf numFmtId="164" fontId="0" fillId="0" borderId="0" xfId="0" applyNumberFormat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164" fontId="0" fillId="6" borderId="0" xfId="0" applyNumberFormat="1" applyFill="1"/>
    <xf numFmtId="9" fontId="0" fillId="6" borderId="0" xfId="2" applyFont="1" applyFill="1"/>
    <xf numFmtId="9" fontId="0" fillId="0" borderId="0" xfId="2" applyFont="1" applyAlignment="1">
      <alignment horizontal="center"/>
    </xf>
    <xf numFmtId="2" fontId="0" fillId="0" borderId="0" xfId="2" applyNumberFormat="1" applyFont="1" applyAlignment="1">
      <alignment horizontal="center"/>
    </xf>
    <xf numFmtId="2" fontId="0" fillId="6" borderId="0" xfId="0" applyNumberFormat="1" applyFill="1"/>
    <xf numFmtId="9" fontId="0" fillId="0" borderId="0" xfId="2" applyFont="1"/>
    <xf numFmtId="0" fontId="0" fillId="6" borderId="0" xfId="0" applyFill="1"/>
  </cellXfs>
  <cellStyles count="4">
    <cellStyle name="Comma" xfId="1" builtinId="3"/>
    <cellStyle name="Comma 2" xfId="3" xr:uid="{EAFD7C05-0ADD-4B1D-8017-313E0EFDCA4B}"/>
    <cellStyle name="Normal" xfId="0" builtinId="0"/>
    <cellStyle name="Percent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dfcgroup-my.sharepoint.com/personal/abdeali_morbiwala_idfcbank_com/Documents/WORK/Bloomberg%20&amp;%20Equity%20Valuation%20Master/Bloomberg%20Equity%20Data%20Formulae%20&amp;%20Equity%20Valuation%20Master%20-%20WORKING.xlsx" TargetMode="External"/><Relationship Id="rId1" Type="http://schemas.openxmlformats.org/officeDocument/2006/relationships/externalLinkPath" Target="/personal/abdeali_morbiwala_idfcbank_com/Documents/WORK/Bloomberg%20&amp;%20Equity%20Valuation%20Master/Bloomberg%20Equity%20Data%20Formulae%20&amp;%20Equity%20Valuation%20Master%20-%20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nchmark Indices"/>
      <sheetName val="Benchmark Paste"/>
      <sheetName val="Bloomberg Formulae Sheet"/>
      <sheetName val="Paste Only"/>
      <sheetName val="Equity Valuation Master Output"/>
      <sheetName val="Bloomberg Consensus View"/>
      <sheetName val="Error"/>
      <sheetName val="Market Cap"/>
      <sheetName val="GICS"/>
    </sheetNames>
    <sheetDataSet>
      <sheetData sheetId="0"/>
      <sheetData sheetId="1"/>
      <sheetData sheetId="2"/>
      <sheetData sheetId="3">
        <row r="2">
          <cell r="P2" t="str">
            <v>1FY</v>
          </cell>
          <cell r="Q2" t="str">
            <v>2FY</v>
          </cell>
        </row>
        <row r="3">
          <cell r="E3" t="str">
            <v>NAME</v>
          </cell>
          <cell r="G3" t="str">
            <v>px_last</v>
          </cell>
          <cell r="I3" t="str">
            <v>tot_buy_rec</v>
          </cell>
          <cell r="J3" t="str">
            <v>tot_hold_rec</v>
          </cell>
          <cell r="K3" t="str">
            <v>tot_sell_rec</v>
          </cell>
          <cell r="O3" t="str">
            <v>TRAIL_12M_EPS</v>
          </cell>
          <cell r="P3" t="str">
            <v>best_eps</v>
          </cell>
          <cell r="Q3" t="str">
            <v>best_eps</v>
          </cell>
          <cell r="Y3" t="str">
            <v>Low</v>
          </cell>
          <cell r="Z3" t="str">
            <v>High</v>
          </cell>
          <cell r="AC3" t="str">
            <v>Median</v>
          </cell>
        </row>
        <row r="4">
          <cell r="D4" t="str">
            <v>ID_ISIN</v>
          </cell>
          <cell r="E4" t="str">
            <v>Name</v>
          </cell>
          <cell r="G4" t="str">
            <v>Last Price</v>
          </cell>
          <cell r="H4" t="str">
            <v>Best_Target_Price</v>
          </cell>
          <cell r="I4" t="str">
            <v>Total Buy</v>
          </cell>
          <cell r="J4" t="str">
            <v>Total Hold</v>
          </cell>
          <cell r="K4" t="str">
            <v>Total Sell</v>
          </cell>
          <cell r="L4" t="str">
            <v>Estimated EPS Growth 1Y</v>
          </cell>
          <cell r="M4" t="str">
            <v>Estimated EPS Growth 2Y</v>
          </cell>
          <cell r="O4" t="str">
            <v>EPS TTM</v>
          </cell>
          <cell r="R4" t="str">
            <v>EPS 1Y Forward (Point to Point)</v>
          </cell>
          <cell r="S4" t="str">
            <v>EPS 2Y Forward (Point to Point)</v>
          </cell>
          <cell r="U4" t="str">
            <v>% EPS 1Y Forward (Point to Point)</v>
          </cell>
          <cell r="V4" t="str">
            <v>% EPS 1Y Forward (Point to Point)</v>
          </cell>
          <cell r="W4" t="str">
            <v>BEST_TARGET_LO</v>
          </cell>
          <cell r="X4" t="str">
            <v>BEST_TARGET_HI</v>
          </cell>
          <cell r="Y4" t="str">
            <v>BEST_DATA_SOURCE_OVERRIDE=BST</v>
          </cell>
          <cell r="Z4" t="str">
            <v>BEST_DATA_SOURCE_OVERRIDE=BST</v>
          </cell>
          <cell r="AA4" t="str">
            <v>BEST_TARGET_4WK_CHG</v>
          </cell>
          <cell r="AB4" t="str">
            <v>BEST_TARGET_6MO_CHG</v>
          </cell>
          <cell r="AC4" t="str">
            <v>BEST_TARGET_MEDIAN</v>
          </cell>
          <cell r="AD4" t="str">
            <v>P/E</v>
          </cell>
          <cell r="AE4" t="str">
            <v>Trailing PEG</v>
          </cell>
          <cell r="AF4" t="str">
            <v>Forward PEG</v>
          </cell>
          <cell r="AG4" t="str">
            <v>Trailing EBITDA</v>
          </cell>
          <cell r="AH4" t="str">
            <v>Estimated EBITDA</v>
          </cell>
          <cell r="AI4" t="str">
            <v>EPS Growth</v>
          </cell>
          <cell r="AJ4" t="str">
            <v>Avg PE 5 Yr</v>
          </cell>
          <cell r="AL4" t="str">
            <v>Trailing EBITDA Gr</v>
          </cell>
          <cell r="AM4" t="str">
            <v>Forward EBITDA Growth</v>
          </cell>
        </row>
        <row r="5">
          <cell r="D5" t="str">
            <v>INE002A01018</v>
          </cell>
          <cell r="E5" t="str">
            <v>RELIANCE INDUSTRIES LTD</v>
          </cell>
          <cell r="G5">
            <v>1394.8</v>
          </cell>
          <cell r="H5">
            <v>1637.0294189453125</v>
          </cell>
          <cell r="I5">
            <v>35</v>
          </cell>
          <cell r="J5">
            <v>0</v>
          </cell>
          <cell r="K5">
            <v>2</v>
          </cell>
          <cell r="L5">
            <v>18.435334499060957</v>
          </cell>
          <cell r="M5">
            <v>11.028784531595154</v>
          </cell>
          <cell r="O5">
            <v>60.23</v>
          </cell>
          <cell r="P5">
            <v>60.959000000000003</v>
          </cell>
          <cell r="Q5">
            <v>67.682000000000002</v>
          </cell>
          <cell r="R5">
            <v>64.050034482758633</v>
          </cell>
          <cell r="S5">
            <v>71.503149425287347</v>
          </cell>
          <cell r="U5">
            <v>6.342411560283308</v>
          </cell>
          <cell r="V5">
            <v>6.3424115602833009E-2</v>
          </cell>
          <cell r="W5">
            <v>1300</v>
          </cell>
          <cell r="X5">
            <v>1764</v>
          </cell>
          <cell r="Y5">
            <v>1300</v>
          </cell>
          <cell r="Z5">
            <v>1764</v>
          </cell>
          <cell r="AA5">
            <v>9.3731689453125</v>
          </cell>
          <cell r="AB5">
            <v>100.635498046875</v>
          </cell>
          <cell r="AC5">
            <v>1655</v>
          </cell>
          <cell r="AD5">
            <v>23.157895547536526</v>
          </cell>
          <cell r="AE5">
            <v>0.23139905339303837</v>
          </cell>
          <cell r="AF5">
            <v>1.4844393456228981</v>
          </cell>
          <cell r="AG5">
            <v>1905290</v>
          </cell>
          <cell r="AH5">
            <v>1981863.8282988505</v>
          </cell>
          <cell r="AI5">
            <v>100.07774538386781</v>
          </cell>
          <cell r="AJ5">
            <v>32.400033034746365</v>
          </cell>
          <cell r="AL5">
            <v>10.910667924045033</v>
          </cell>
          <cell r="AM5">
            <v>13.5092663378545</v>
          </cell>
        </row>
        <row r="6">
          <cell r="D6" t="str">
            <v>INE467B01029</v>
          </cell>
          <cell r="E6" t="str">
            <v>TATA CONSULTANCY SVCS LTD</v>
          </cell>
          <cell r="G6">
            <v>3134.05</v>
          </cell>
          <cell r="H6">
            <v>3670.524658203125</v>
          </cell>
          <cell r="I6">
            <v>33</v>
          </cell>
          <cell r="J6">
            <v>13</v>
          </cell>
          <cell r="K6">
            <v>6</v>
          </cell>
          <cell r="L6">
            <v>5.144212585084242</v>
          </cell>
          <cell r="M6">
            <v>7.8020254268226719</v>
          </cell>
          <cell r="O6">
            <v>136.18580500000002</v>
          </cell>
          <cell r="P6">
            <v>141.09299999999999</v>
          </cell>
          <cell r="Q6">
            <v>152.101</v>
          </cell>
          <cell r="R6">
            <v>146.15414942528736</v>
          </cell>
          <cell r="S6">
            <v>157.6338735632184</v>
          </cell>
          <cell r="V6">
            <v>7.3196647956718763E-2</v>
          </cell>
          <cell r="Y6">
            <v>1940.2845458984375</v>
          </cell>
          <cell r="Z6">
            <v>4500</v>
          </cell>
          <cell r="AA6">
            <v>-65.39697265625</v>
          </cell>
          <cell r="AB6">
            <v>-719.105712890625</v>
          </cell>
          <cell r="AC6">
            <v>3690</v>
          </cell>
          <cell r="AD6">
            <v>23.038019931215956</v>
          </cell>
          <cell r="AE6">
            <v>3.489802585970474</v>
          </cell>
          <cell r="AF6">
            <v>4.1476703103492296</v>
          </cell>
          <cell r="AG6">
            <v>676200</v>
          </cell>
          <cell r="AH6">
            <v>727310.33024137933</v>
          </cell>
          <cell r="AI6">
            <v>6.6015252621544347</v>
          </cell>
          <cell r="AJ6">
            <v>31.648119216082613</v>
          </cell>
          <cell r="AL6">
            <v>4.0275683825113076</v>
          </cell>
          <cell r="AM6">
            <v>3.8821981396590868</v>
          </cell>
        </row>
        <row r="7">
          <cell r="D7" t="str">
            <v>INE040A01034</v>
          </cell>
          <cell r="E7" t="str">
            <v>HDFC BANK LIMITED</v>
          </cell>
          <cell r="G7">
            <v>966.9</v>
          </cell>
          <cell r="H7">
            <v>1114.94677734375</v>
          </cell>
          <cell r="I7">
            <v>47</v>
          </cell>
          <cell r="J7">
            <v>2</v>
          </cell>
          <cell r="K7">
            <v>0</v>
          </cell>
          <cell r="L7">
            <v>8.8639873576841648</v>
          </cell>
          <cell r="M7">
            <v>18.508132361188995</v>
          </cell>
          <cell r="O7">
            <v>46.180000000000007</v>
          </cell>
          <cell r="P7">
            <v>50.518000000000001</v>
          </cell>
          <cell r="Q7">
            <v>59.868000000000002</v>
          </cell>
          <cell r="R7">
            <v>54.816850574712646</v>
          </cell>
          <cell r="S7">
            <v>63.755356321839088</v>
          </cell>
          <cell r="V7">
            <v>0.18702578117610735</v>
          </cell>
          <cell r="Y7">
            <v>575</v>
          </cell>
          <cell r="Z7">
            <v>1385</v>
          </cell>
          <cell r="AA7">
            <v>-1.96630859375</v>
          </cell>
          <cell r="AB7">
            <v>114.29461669921875</v>
          </cell>
          <cell r="AC7">
            <v>1135</v>
          </cell>
          <cell r="AD7">
            <v>21.035571073948926</v>
          </cell>
          <cell r="AE7">
            <v>7.9583110314077894</v>
          </cell>
          <cell r="AF7">
            <v>1.4340436430294325</v>
          </cell>
          <cell r="AG7" t="str">
            <v>-</v>
          </cell>
          <cell r="AH7" t="str">
            <v>-</v>
          </cell>
          <cell r="AI7">
            <v>2.6432205264322057</v>
          </cell>
          <cell r="AJ7">
            <v>20.474934282709405</v>
          </cell>
          <cell r="AL7" t="str">
            <v>-</v>
          </cell>
          <cell r="AM7" t="str">
            <v>-</v>
          </cell>
        </row>
        <row r="8">
          <cell r="D8" t="str">
            <v>INE090A01021</v>
          </cell>
          <cell r="E8" t="str">
            <v>ICICI BANK LTD</v>
          </cell>
          <cell r="G8">
            <v>1417.6</v>
          </cell>
          <cell r="H8">
            <v>1686.680908203125</v>
          </cell>
          <cell r="I8">
            <v>48</v>
          </cell>
          <cell r="J8">
            <v>4</v>
          </cell>
          <cell r="K8">
            <v>0</v>
          </cell>
          <cell r="L8">
            <v>3.6396271706926919</v>
          </cell>
          <cell r="M8">
            <v>14.338414294855719</v>
          </cell>
          <cell r="O8">
            <v>74.78</v>
          </cell>
          <cell r="P8">
            <v>73.728999999999999</v>
          </cell>
          <cell r="Q8">
            <v>84.301000000000002</v>
          </cell>
          <cell r="R8">
            <v>78.589689655172407</v>
          </cell>
          <cell r="S8">
            <v>91.117551724137925</v>
          </cell>
          <cell r="V8">
            <v>5.0945301620385131E-2</v>
          </cell>
          <cell r="W8">
            <v>1440</v>
          </cell>
          <cell r="X8">
            <v>1860</v>
          </cell>
          <cell r="Y8">
            <v>1440</v>
          </cell>
          <cell r="Z8">
            <v>1860</v>
          </cell>
          <cell r="AA8">
            <v>0.83642578125</v>
          </cell>
          <cell r="AB8">
            <v>183.85107421875</v>
          </cell>
          <cell r="AC8">
            <v>1683</v>
          </cell>
          <cell r="AD8">
            <v>19.273962958340416</v>
          </cell>
          <cell r="AE8">
            <v>1.3209563116459122</v>
          </cell>
          <cell r="AF8" t="str">
            <v>-</v>
          </cell>
          <cell r="AG8" t="str">
            <v>-</v>
          </cell>
          <cell r="AH8" t="str">
            <v>-</v>
          </cell>
          <cell r="AI8">
            <v>14.590916284222185</v>
          </cell>
          <cell r="AJ8">
            <v>19.079857582849932</v>
          </cell>
          <cell r="AL8" t="str">
            <v>-</v>
          </cell>
          <cell r="AM8" t="str">
            <v>-</v>
          </cell>
        </row>
        <row r="9">
          <cell r="D9" t="str">
            <v>INE397D01024</v>
          </cell>
          <cell r="E9" t="str">
            <v>BHARTI AIRTEL LTD</v>
          </cell>
          <cell r="G9">
            <v>1904.1</v>
          </cell>
          <cell r="H9">
            <v>2096.566650390625</v>
          </cell>
          <cell r="I9">
            <v>26</v>
          </cell>
          <cell r="J9">
            <v>3</v>
          </cell>
          <cell r="K9">
            <v>5</v>
          </cell>
          <cell r="L9">
            <v>-16.837513061650981</v>
          </cell>
          <cell r="M9">
            <v>41.838125812794814</v>
          </cell>
          <cell r="O9">
            <v>61.03</v>
          </cell>
          <cell r="P9">
            <v>48.234000000000002</v>
          </cell>
          <cell r="Q9">
            <v>68.415000000000006</v>
          </cell>
          <cell r="R9">
            <v>57.512620689655179</v>
          </cell>
          <cell r="S9">
            <v>75.889022988505758</v>
          </cell>
          <cell r="V9">
            <v>-5.7633611508189797E-2</v>
          </cell>
          <cell r="Y9">
            <v>1375</v>
          </cell>
          <cell r="Z9">
            <v>2500</v>
          </cell>
          <cell r="AA9">
            <v>-6.778076171875</v>
          </cell>
          <cell r="AB9">
            <v>229.63330078125</v>
          </cell>
          <cell r="AC9">
            <v>2143.5</v>
          </cell>
          <cell r="AD9">
            <v>40.918977706472845</v>
          </cell>
          <cell r="AE9">
            <v>0.11926729418341785</v>
          </cell>
          <cell r="AF9">
            <v>1.0224680615073369</v>
          </cell>
          <cell r="AG9">
            <v>1012903</v>
          </cell>
          <cell r="AH9">
            <v>1248734.628678161</v>
          </cell>
          <cell r="AI9">
            <v>343.0863254392666</v>
          </cell>
          <cell r="AJ9" t="str">
            <v>-</v>
          </cell>
          <cell r="AL9">
            <v>29.195328114855826</v>
          </cell>
          <cell r="AM9">
            <v>25.159257996850883</v>
          </cell>
        </row>
        <row r="10">
          <cell r="D10" t="str">
            <v>INE062A01020</v>
          </cell>
          <cell r="E10" t="str">
            <v>STATE BANK OF INDIA</v>
          </cell>
          <cell r="G10">
            <v>823.3</v>
          </cell>
          <cell r="H10">
            <v>943.6363525390625</v>
          </cell>
          <cell r="I10">
            <v>40</v>
          </cell>
          <cell r="J10">
            <v>9</v>
          </cell>
          <cell r="K10">
            <v>1</v>
          </cell>
          <cell r="L10">
            <v>-4.4920032217236185</v>
          </cell>
          <cell r="M10">
            <v>11.014866395200348</v>
          </cell>
          <cell r="O10">
            <v>89.01</v>
          </cell>
          <cell r="P10">
            <v>83.006</v>
          </cell>
          <cell r="Q10">
            <v>92.149000000000001</v>
          </cell>
          <cell r="R10">
            <v>87.209678160919538</v>
          </cell>
          <cell r="S10">
            <v>98.502103448275861</v>
          </cell>
          <cell r="V10">
            <v>-2.0226062679254753E-2</v>
          </cell>
          <cell r="Y10">
            <v>720</v>
          </cell>
          <cell r="Z10">
            <v>1100</v>
          </cell>
          <cell r="AA10">
            <v>-1.919189453125</v>
          </cell>
          <cell r="AB10">
            <v>21.84912109375</v>
          </cell>
          <cell r="AC10">
            <v>950</v>
          </cell>
          <cell r="AD10">
            <v>9.2495223884166808</v>
          </cell>
          <cell r="AE10">
            <v>0.59223730659052998</v>
          </cell>
          <cell r="AF10" t="str">
            <v>-</v>
          </cell>
          <cell r="AG10" t="str">
            <v>-</v>
          </cell>
          <cell r="AH10" t="str">
            <v>-</v>
          </cell>
          <cell r="AI10">
            <v>15.617932685911926</v>
          </cell>
          <cell r="AJ10">
            <v>10.848955597917378</v>
          </cell>
          <cell r="AL10" t="str">
            <v>-</v>
          </cell>
          <cell r="AM10" t="str">
            <v>-</v>
          </cell>
        </row>
        <row r="11">
          <cell r="D11" t="str">
            <v>INE009A01021</v>
          </cell>
          <cell r="E11" t="str">
            <v>INFOSYS LTD</v>
          </cell>
          <cell r="G11">
            <v>1525.55</v>
          </cell>
          <cell r="H11">
            <v>1739.5208740234375</v>
          </cell>
          <cell r="I11">
            <v>35</v>
          </cell>
          <cell r="J11">
            <v>13</v>
          </cell>
          <cell r="K11">
            <v>2</v>
          </cell>
          <cell r="L11">
            <v>6.3616364984098865</v>
          </cell>
          <cell r="M11">
            <v>8.3253712217438647</v>
          </cell>
          <cell r="O11">
            <v>65.819999999999993</v>
          </cell>
          <cell r="P11">
            <v>68.433000000000007</v>
          </cell>
          <cell r="Q11">
            <v>74.13</v>
          </cell>
          <cell r="R11">
            <v>71.052310344827589</v>
          </cell>
          <cell r="S11">
            <v>76.926321839080458</v>
          </cell>
          <cell r="V11">
            <v>7.9494231917769609E-2</v>
          </cell>
          <cell r="Y11">
            <v>1440</v>
          </cell>
          <cell r="Z11">
            <v>2085</v>
          </cell>
          <cell r="AA11">
            <v>-14.564208984375</v>
          </cell>
          <cell r="AB11">
            <v>-313.7349853515625</v>
          </cell>
          <cell r="AC11">
            <v>1750</v>
          </cell>
          <cell r="AD11">
            <v>23.384956500014042</v>
          </cell>
          <cell r="AE11">
            <v>13.354706239062081</v>
          </cell>
          <cell r="AF11">
            <v>2.4315742666768982</v>
          </cell>
          <cell r="AG11">
            <v>397420</v>
          </cell>
          <cell r="AH11">
            <v>430743.2149885057</v>
          </cell>
          <cell r="AI11">
            <v>1.7510648367250345</v>
          </cell>
          <cell r="AJ11">
            <v>27.812594495173563</v>
          </cell>
          <cell r="AL11">
            <v>8.0004348062394701</v>
          </cell>
          <cell r="AM11">
            <v>5.7215699867468652</v>
          </cell>
        </row>
        <row r="12">
          <cell r="D12" t="str">
            <v>INE0J1Y01017</v>
          </cell>
          <cell r="E12" t="str">
            <v>LIFE INSURANCE CORPORATION</v>
          </cell>
          <cell r="G12">
            <v>874.55</v>
          </cell>
          <cell r="H12">
            <v>1103.4761962890625</v>
          </cell>
          <cell r="I12">
            <v>18</v>
          </cell>
          <cell r="J12">
            <v>3</v>
          </cell>
          <cell r="K12">
            <v>1</v>
          </cell>
          <cell r="L12">
            <v>1.6492146596858519</v>
          </cell>
          <cell r="M12">
            <v>10.36569662631987</v>
          </cell>
          <cell r="O12">
            <v>75.812074999999993</v>
          </cell>
          <cell r="P12">
            <v>77.66</v>
          </cell>
          <cell r="Q12">
            <v>85.710000000000008</v>
          </cell>
          <cell r="R12">
            <v>81.361149425287351</v>
          </cell>
          <cell r="S12">
            <v>87.9932183908046</v>
          </cell>
          <cell r="V12">
            <v>7.3195126571688807E-2</v>
          </cell>
          <cell r="Y12">
            <v>850</v>
          </cell>
          <cell r="Z12">
            <v>1450</v>
          </cell>
          <cell r="AA12">
            <v>9.0216064453125</v>
          </cell>
          <cell r="AB12">
            <v>26.9261474609375</v>
          </cell>
          <cell r="AC12">
            <v>1100</v>
          </cell>
          <cell r="AD12">
            <v>11.535761127669554</v>
          </cell>
          <cell r="AE12">
            <v>0.30938899306610318</v>
          </cell>
          <cell r="AF12" t="str">
            <v>-</v>
          </cell>
          <cell r="AG12" t="str">
            <v>-</v>
          </cell>
          <cell r="AH12" t="str">
            <v>-</v>
          </cell>
          <cell r="AI12">
            <v>37.285622262602132</v>
          </cell>
          <cell r="AJ12" t="str">
            <v>-</v>
          </cell>
          <cell r="AL12" t="str">
            <v>-</v>
          </cell>
          <cell r="AM12" t="str">
            <v>-</v>
          </cell>
        </row>
        <row r="13">
          <cell r="D13" t="str">
            <v>INE154A01025</v>
          </cell>
          <cell r="E13" t="str">
            <v>ITC LTD</v>
          </cell>
          <cell r="G13">
            <v>413.6</v>
          </cell>
          <cell r="H13">
            <v>498.61764526367188</v>
          </cell>
          <cell r="I13">
            <v>37</v>
          </cell>
          <cell r="J13">
            <v>1</v>
          </cell>
          <cell r="K13">
            <v>1</v>
          </cell>
          <cell r="L13">
            <v>7.4740905245346863</v>
          </cell>
          <cell r="M13">
            <v>11.768468180364582</v>
          </cell>
          <cell r="O13">
            <v>15.78</v>
          </cell>
          <cell r="P13">
            <v>16.937999999999999</v>
          </cell>
          <cell r="Q13">
            <v>18.931000000000001</v>
          </cell>
          <cell r="R13">
            <v>17.854321839080463</v>
          </cell>
          <cell r="S13">
            <v>19.755367816091955</v>
          </cell>
          <cell r="V13">
            <v>0.13145258802791271</v>
          </cell>
          <cell r="Y13">
            <v>450</v>
          </cell>
          <cell r="Z13">
            <v>567</v>
          </cell>
          <cell r="AA13">
            <v>1.96051025390625</v>
          </cell>
          <cell r="AB13">
            <v>-12.047210693359375</v>
          </cell>
          <cell r="AC13">
            <v>500</v>
          </cell>
          <cell r="AD13">
            <v>27.243198840472278</v>
          </cell>
          <cell r="AE13">
            <v>-23.09817056101318</v>
          </cell>
          <cell r="AF13" t="str">
            <v>-</v>
          </cell>
          <cell r="AG13">
            <v>262824.7</v>
          </cell>
          <cell r="AH13">
            <v>291985.21329885058</v>
          </cell>
          <cell r="AI13">
            <v>-1.1794526656780078</v>
          </cell>
          <cell r="AJ13">
            <v>23.643319677853288</v>
          </cell>
          <cell r="AL13">
            <v>2.8743395309167536</v>
          </cell>
          <cell r="AM13">
            <v>6.2986484916992751</v>
          </cell>
        </row>
        <row r="14">
          <cell r="D14" t="str">
            <v>INE030A01027</v>
          </cell>
          <cell r="E14" t="str">
            <v>HINDUSTAN UNILEVER LTD</v>
          </cell>
          <cell r="G14">
            <v>2580.3000000000002</v>
          </cell>
          <cell r="H14">
            <v>2756.831298828125</v>
          </cell>
          <cell r="I14">
            <v>33</v>
          </cell>
          <cell r="J14">
            <v>9</v>
          </cell>
          <cell r="K14">
            <v>2</v>
          </cell>
          <cell r="L14">
            <v>3.2746930915509913</v>
          </cell>
          <cell r="M14">
            <v>10.039914925851463</v>
          </cell>
          <cell r="O14">
            <v>45.94</v>
          </cell>
          <cell r="P14">
            <v>46.804000000000002</v>
          </cell>
          <cell r="Q14">
            <v>51.503</v>
          </cell>
          <cell r="R14">
            <v>48.964459770114942</v>
          </cell>
          <cell r="S14">
            <v>54.025758620689658</v>
          </cell>
          <cell r="V14">
            <v>6.5834997172724119E-2</v>
          </cell>
          <cell r="Y14">
            <v>1966</v>
          </cell>
          <cell r="Z14">
            <v>3240</v>
          </cell>
          <cell r="AA14">
            <v>21.27490234375</v>
          </cell>
          <cell r="AB14">
            <v>136.116943359375</v>
          </cell>
          <cell r="AC14">
            <v>2800</v>
          </cell>
          <cell r="AD14">
            <v>55.161435729416922</v>
          </cell>
          <cell r="AE14">
            <v>15.270640498763917</v>
          </cell>
          <cell r="AF14" t="str">
            <v>-</v>
          </cell>
          <cell r="AG14">
            <v>148250</v>
          </cell>
          <cell r="AH14">
            <v>160824.85457471263</v>
          </cell>
          <cell r="AI14">
            <v>3.6122542295381761</v>
          </cell>
          <cell r="AJ14">
            <v>57.349737096349806</v>
          </cell>
          <cell r="AL14">
            <v>0.56301722968389634</v>
          </cell>
          <cell r="AM14">
            <v>2.9630085516126869</v>
          </cell>
        </row>
        <row r="15">
          <cell r="D15" t="str">
            <v>INE018A01030</v>
          </cell>
          <cell r="E15" t="str">
            <v>LARSEN &amp; TOUBRO LTD</v>
          </cell>
          <cell r="G15">
            <v>3579.6</v>
          </cell>
          <cell r="H15">
            <v>4074.13330078125</v>
          </cell>
          <cell r="I15">
            <v>28</v>
          </cell>
          <cell r="J15">
            <v>4</v>
          </cell>
          <cell r="K15">
            <v>1</v>
          </cell>
          <cell r="L15">
            <v>24.54013377926422</v>
          </cell>
          <cell r="M15">
            <v>20.352291125333601</v>
          </cell>
          <cell r="O15">
            <v>109.36</v>
          </cell>
          <cell r="P15">
            <v>131.76300000000001</v>
          </cell>
          <cell r="Q15">
            <v>158.58000000000001</v>
          </cell>
          <cell r="R15">
            <v>144.0926551724138</v>
          </cell>
          <cell r="S15">
            <v>171.88252873563221</v>
          </cell>
          <cell r="V15">
            <v>0.31759926090356427</v>
          </cell>
          <cell r="Y15">
            <v>3000</v>
          </cell>
          <cell r="Z15">
            <v>4460</v>
          </cell>
          <cell r="AA15">
            <v>8.47802734375</v>
          </cell>
          <cell r="AB15">
            <v>-1.109130859375</v>
          </cell>
          <cell r="AC15">
            <v>4139.5</v>
          </cell>
          <cell r="AD15">
            <v>34.821860813188003</v>
          </cell>
          <cell r="AE15">
            <v>2.1245857415630804</v>
          </cell>
          <cell r="AF15">
            <v>1.1874927726950317</v>
          </cell>
          <cell r="AG15">
            <v>264347.40000000002</v>
          </cell>
          <cell r="AH15">
            <v>337922.37275862065</v>
          </cell>
          <cell r="AI15">
            <v>16.389953171562372</v>
          </cell>
          <cell r="AJ15">
            <v>37.85006740888771</v>
          </cell>
          <cell r="AL15">
            <v>12.518659297299493</v>
          </cell>
          <cell r="AM15">
            <v>18.670616771717839</v>
          </cell>
        </row>
        <row r="16">
          <cell r="D16" t="str">
            <v>INE001A01036</v>
          </cell>
          <cell r="E16" t="str">
            <v>HOUSING DEVELOPMENT FINANCE</v>
          </cell>
          <cell r="G16" t="str">
            <v>-</v>
          </cell>
          <cell r="H16" t="str">
            <v>-</v>
          </cell>
          <cell r="I16">
            <v>1</v>
          </cell>
          <cell r="J16">
            <v>0</v>
          </cell>
          <cell r="K16">
            <v>0</v>
          </cell>
          <cell r="L16">
            <v>-16.736208020981618</v>
          </cell>
          <cell r="M16">
            <v>16.848444013980721</v>
          </cell>
          <cell r="O16">
            <v>143.77000000000001</v>
          </cell>
          <cell r="P16">
            <v>118.735</v>
          </cell>
          <cell r="Q16">
            <v>138.74</v>
          </cell>
          <cell r="R16">
            <v>173.71609195402303</v>
          </cell>
          <cell r="S16" t="str">
            <v>-</v>
          </cell>
          <cell r="V16">
            <v>0.20829165997094679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-</v>
          </cell>
          <cell r="AC16" t="str">
            <v>-</v>
          </cell>
          <cell r="AD16" t="str">
            <v>-</v>
          </cell>
          <cell r="AE16" t="e">
            <v>#VALUE!</v>
          </cell>
          <cell r="AF16" t="str">
            <v>-</v>
          </cell>
          <cell r="AG16">
            <v>580582.30000000005</v>
          </cell>
          <cell r="AH16" t="str">
            <v>-</v>
          </cell>
          <cell r="AI16">
            <v>15.043610466511971</v>
          </cell>
          <cell r="AJ16">
            <v>18.966989599071791</v>
          </cell>
          <cell r="AL16">
            <v>24.515931168857623</v>
          </cell>
          <cell r="AM16" t="str">
            <v>-</v>
          </cell>
        </row>
        <row r="17">
          <cell r="D17" t="str">
            <v>INE296A01024</v>
          </cell>
          <cell r="E17" t="str">
            <v>BAJAJ FINANCE LTD</v>
          </cell>
          <cell r="G17">
            <v>1003.2</v>
          </cell>
          <cell r="H17">
            <v>986.33331298828125</v>
          </cell>
          <cell r="I17">
            <v>21</v>
          </cell>
          <cell r="J17">
            <v>13</v>
          </cell>
          <cell r="K17">
            <v>5</v>
          </cell>
          <cell r="L17">
            <v>22.058739172833107</v>
          </cell>
          <cell r="M17">
            <v>27.758848916355355</v>
          </cell>
          <cell r="O17">
            <v>26.893999999999998</v>
          </cell>
          <cell r="P17">
            <v>32.736000000000004</v>
          </cell>
          <cell r="Q17">
            <v>41.823</v>
          </cell>
          <cell r="R17">
            <v>36.913931034482758</v>
          </cell>
          <cell r="S17">
            <v>47.356333333333339</v>
          </cell>
          <cell r="V17">
            <v>0.37257124393852759</v>
          </cell>
          <cell r="Y17">
            <v>640</v>
          </cell>
          <cell r="Z17">
            <v>1150</v>
          </cell>
          <cell r="AA17">
            <v>2.611083984375</v>
          </cell>
          <cell r="AB17">
            <v>120.111083984375</v>
          </cell>
          <cell r="AC17">
            <v>1000</v>
          </cell>
          <cell r="AD17">
            <v>37.349137834032881</v>
          </cell>
          <cell r="AE17">
            <v>2.7605732485192029</v>
          </cell>
          <cell r="AF17">
            <v>1.1739408945002858</v>
          </cell>
          <cell r="AG17">
            <v>477507.5</v>
          </cell>
          <cell r="AH17">
            <v>387578.87068965519</v>
          </cell>
          <cell r="AI17">
            <v>13.529486259445317</v>
          </cell>
          <cell r="AJ17">
            <v>45.111818908218297</v>
          </cell>
          <cell r="AL17">
            <v>23.382742500772579</v>
          </cell>
          <cell r="AM17">
            <v>12.349785702622173</v>
          </cell>
        </row>
        <row r="18">
          <cell r="D18" t="str">
            <v>INE860A01027</v>
          </cell>
          <cell r="E18" t="str">
            <v>HCL TECHNOLOGIES LTD</v>
          </cell>
          <cell r="G18">
            <v>1466.7</v>
          </cell>
          <cell r="H18">
            <v>1659.108642578125</v>
          </cell>
          <cell r="I18">
            <v>16</v>
          </cell>
          <cell r="J18">
            <v>21</v>
          </cell>
          <cell r="K18">
            <v>10</v>
          </cell>
          <cell r="L18">
            <v>1.3511526962477978</v>
          </cell>
          <cell r="M18">
            <v>12.198925044897855</v>
          </cell>
          <cell r="O18">
            <v>63.181081149322551</v>
          </cell>
          <cell r="P18">
            <v>64.266000000000005</v>
          </cell>
          <cell r="Q18">
            <v>72.105999999999995</v>
          </cell>
          <cell r="R18">
            <v>67.870597701149421</v>
          </cell>
          <cell r="S18">
            <v>74.777264367816088</v>
          </cell>
          <cell r="V18">
            <v>7.4223429965429633E-2</v>
          </cell>
          <cell r="W18">
            <v>1389</v>
          </cell>
          <cell r="X18">
            <v>2000</v>
          </cell>
          <cell r="Y18">
            <v>1389</v>
          </cell>
          <cell r="Z18">
            <v>2000</v>
          </cell>
          <cell r="AA18">
            <v>-12.1739501953125</v>
          </cell>
          <cell r="AB18">
            <v>-243.671875</v>
          </cell>
          <cell r="AC18">
            <v>1667</v>
          </cell>
          <cell r="AD18">
            <v>23.670565866615814</v>
          </cell>
          <cell r="AE18">
            <v>3.3138792213262107</v>
          </cell>
          <cell r="AF18">
            <v>3.3925025739111052</v>
          </cell>
          <cell r="AG18">
            <v>257427.06046693469</v>
          </cell>
          <cell r="AH18">
            <v>277873.24716091953</v>
          </cell>
          <cell r="AI18">
            <v>7.1428571428571495</v>
          </cell>
          <cell r="AJ18">
            <v>23.051095800431494</v>
          </cell>
          <cell r="AL18">
            <v>2.2471530429493458</v>
          </cell>
          <cell r="AM18">
            <v>4.1020052517325132</v>
          </cell>
        </row>
        <row r="19">
          <cell r="D19" t="str">
            <v>INE585B01010</v>
          </cell>
          <cell r="E19" t="str">
            <v>MARUTI SUZUKI INDIA LTD</v>
          </cell>
          <cell r="G19">
            <v>15324.9</v>
          </cell>
          <cell r="H19">
            <v>15393.8349609375</v>
          </cell>
          <cell r="I19">
            <v>38</v>
          </cell>
          <cell r="J19">
            <v>7</v>
          </cell>
          <cell r="K19">
            <v>2</v>
          </cell>
          <cell r="L19">
            <v>9.6254336513443146</v>
          </cell>
          <cell r="M19">
            <v>12.696860614032081</v>
          </cell>
          <cell r="O19">
            <v>461.2</v>
          </cell>
          <cell r="P19">
            <v>505.59300000000002</v>
          </cell>
          <cell r="Q19">
            <v>569.78700000000003</v>
          </cell>
          <cell r="R19">
            <v>535.10748275862079</v>
          </cell>
          <cell r="S19">
            <v>596.59665517241388</v>
          </cell>
          <cell r="V19">
            <v>0.16025039626760806</v>
          </cell>
          <cell r="Y19">
            <v>11690</v>
          </cell>
          <cell r="Z19">
            <v>18500</v>
          </cell>
          <cell r="AA19">
            <v>1420.107421875</v>
          </cell>
          <cell r="AB19">
            <v>1452.7607421875</v>
          </cell>
          <cell r="AC19">
            <v>14659</v>
          </cell>
          <cell r="AD19">
            <v>42.525696685188223</v>
          </cell>
          <cell r="AE19">
            <v>5.667582831597576</v>
          </cell>
          <cell r="AF19" t="str">
            <v>-</v>
          </cell>
          <cell r="AG19">
            <v>201563</v>
          </cell>
          <cell r="AH19" t="str">
            <v>-</v>
          </cell>
          <cell r="AI19">
            <v>7.5033216008950845</v>
          </cell>
          <cell r="AJ19">
            <v>38.188360850882212</v>
          </cell>
          <cell r="AL19">
            <v>8.7983029530991086</v>
          </cell>
          <cell r="AM19" t="str">
            <v>-</v>
          </cell>
        </row>
        <row r="20">
          <cell r="D20" t="str">
            <v>INE044A01036</v>
          </cell>
          <cell r="E20" t="str">
            <v>SUN PHARMACEUTICAL INDUS</v>
          </cell>
          <cell r="G20">
            <v>1616.25</v>
          </cell>
          <cell r="H20">
            <v>1919.7750244140625</v>
          </cell>
          <cell r="I20">
            <v>35</v>
          </cell>
          <cell r="J20">
            <v>4</v>
          </cell>
          <cell r="K20">
            <v>5</v>
          </cell>
          <cell r="L20">
            <v>6.2634015594541763</v>
          </cell>
          <cell r="M20">
            <v>14.298735396292177</v>
          </cell>
          <cell r="O20">
            <v>43.3</v>
          </cell>
          <cell r="P20">
            <v>48.456000000000003</v>
          </cell>
          <cell r="Q20">
            <v>55.384999999999998</v>
          </cell>
          <cell r="R20">
            <v>51.641747126436783</v>
          </cell>
          <cell r="S20">
            <v>58.828218390804594</v>
          </cell>
          <cell r="V20">
            <v>0.19265004910939454</v>
          </cell>
          <cell r="Y20">
            <v>1525</v>
          </cell>
          <cell r="Z20">
            <v>2450</v>
          </cell>
          <cell r="AA20">
            <v>-4</v>
          </cell>
          <cell r="AB20">
            <v>-141.1749267578125</v>
          </cell>
          <cell r="AC20">
            <v>1936.5</v>
          </cell>
          <cell r="AD20">
            <v>34.678290278863663</v>
          </cell>
          <cell r="AE20">
            <v>2.4274803195204555</v>
          </cell>
          <cell r="AF20">
            <v>2.9892409939038913</v>
          </cell>
          <cell r="AG20">
            <v>147023.90000000002</v>
          </cell>
          <cell r="AH20">
            <v>171850.60562068966</v>
          </cell>
          <cell r="AI20">
            <v>14.285714285714292</v>
          </cell>
          <cell r="AJ20">
            <v>44.594127714769897</v>
          </cell>
          <cell r="AL20">
            <v>15.541498981906978</v>
          </cell>
          <cell r="AM20">
            <v>6.1546304602631112</v>
          </cell>
        </row>
        <row r="21">
          <cell r="D21" t="str">
            <v>INE155A01022</v>
          </cell>
          <cell r="E21" t="str">
            <v>TATA MOTORS LTD</v>
          </cell>
          <cell r="G21">
            <v>715</v>
          </cell>
          <cell r="H21">
            <v>724.933349609375</v>
          </cell>
          <cell r="I21">
            <v>18</v>
          </cell>
          <cell r="J21">
            <v>11</v>
          </cell>
          <cell r="K21">
            <v>5</v>
          </cell>
          <cell r="L21">
            <v>-30.4821875435285</v>
          </cell>
          <cell r="M21">
            <v>21.867516111784898</v>
          </cell>
          <cell r="O21">
            <v>58.197162000000006</v>
          </cell>
          <cell r="P21">
            <v>53.605000000000004</v>
          </cell>
          <cell r="Q21">
            <v>65.326999999999998</v>
          </cell>
          <cell r="R21">
            <v>58.994425287356322</v>
          </cell>
          <cell r="S21">
            <v>69.731597701149425</v>
          </cell>
          <cell r="V21">
            <v>1.3699349933186111E-2</v>
          </cell>
          <cell r="Y21">
            <v>575</v>
          </cell>
          <cell r="Z21">
            <v>890</v>
          </cell>
          <cell r="AA21">
            <v>14.86669921875</v>
          </cell>
          <cell r="AB21">
            <v>-90.410400390625</v>
          </cell>
          <cell r="AC21">
            <v>720</v>
          </cell>
          <cell r="AD21">
            <v>12.167004197514348</v>
          </cell>
          <cell r="AE21">
            <v>-0.50907590473101116</v>
          </cell>
          <cell r="AF21" t="str">
            <v>-</v>
          </cell>
          <cell r="AG21">
            <v>508330</v>
          </cell>
          <cell r="AH21">
            <v>561370.63182758633</v>
          </cell>
          <cell r="AI21">
            <v>-23.900176937156804</v>
          </cell>
          <cell r="AJ21" t="str">
            <v>-</v>
          </cell>
          <cell r="AL21">
            <v>-16.635124470861893</v>
          </cell>
          <cell r="AM21">
            <v>-6.3788157494407107</v>
          </cell>
        </row>
        <row r="22">
          <cell r="D22" t="str">
            <v>INE423A01024</v>
          </cell>
          <cell r="E22" t="str">
            <v>ADANI ENTERPRISES LTD</v>
          </cell>
          <cell r="G22">
            <v>2391.1</v>
          </cell>
          <cell r="H22">
            <v>3000</v>
          </cell>
          <cell r="I22">
            <v>3</v>
          </cell>
          <cell r="J22">
            <v>0</v>
          </cell>
          <cell r="K22">
            <v>0</v>
          </cell>
          <cell r="L22">
            <v>-52.84854954112609</v>
          </cell>
          <cell r="M22">
            <v>45.689273049645372</v>
          </cell>
          <cell r="O22">
            <v>62.03</v>
          </cell>
          <cell r="P22">
            <v>45.12</v>
          </cell>
          <cell r="Q22">
            <v>65.734999999999999</v>
          </cell>
          <cell r="R22">
            <v>54.598160919540227</v>
          </cell>
          <cell r="S22">
            <v>70.893620689655165</v>
          </cell>
          <cell r="V22">
            <v>-0.11981039949153272</v>
          </cell>
          <cell r="Y22">
            <v>3000</v>
          </cell>
          <cell r="Z22">
            <v>3000</v>
          </cell>
          <cell r="AA22">
            <v>0</v>
          </cell>
          <cell r="AB22">
            <v>0</v>
          </cell>
          <cell r="AC22">
            <v>3000</v>
          </cell>
          <cell r="AD22">
            <v>39.857777827315466</v>
          </cell>
          <cell r="AE22">
            <v>0.33673007786967052</v>
          </cell>
          <cell r="AF22" t="str">
            <v>-</v>
          </cell>
          <cell r="AG22">
            <v>142520.29999999999</v>
          </cell>
          <cell r="AH22">
            <v>210254.28735632185</v>
          </cell>
          <cell r="AI22">
            <v>118.36714462657</v>
          </cell>
          <cell r="AJ22">
            <v>127.82426739648069</v>
          </cell>
          <cell r="AL22">
            <v>25.274950336655934</v>
          </cell>
          <cell r="AM22">
            <v>26.430410264362354</v>
          </cell>
        </row>
        <row r="23">
          <cell r="D23" t="str">
            <v>INE237A01028</v>
          </cell>
          <cell r="E23" t="str">
            <v>KOTAK MAHINDRA BANK LTD</v>
          </cell>
          <cell r="G23">
            <v>1972.15</v>
          </cell>
          <cell r="H23">
            <v>2324.658447265625</v>
          </cell>
          <cell r="I23">
            <v>27</v>
          </cell>
          <cell r="J23">
            <v>12</v>
          </cell>
          <cell r="K23">
            <v>5</v>
          </cell>
          <cell r="L23">
            <v>-12.542306885913687</v>
          </cell>
          <cell r="M23">
            <v>19.014024212743362</v>
          </cell>
          <cell r="O23">
            <v>96.31</v>
          </cell>
          <cell r="P23">
            <v>97.332000000000008</v>
          </cell>
          <cell r="Q23">
            <v>115.83800000000001</v>
          </cell>
          <cell r="R23">
            <v>105.84050574712644</v>
          </cell>
          <cell r="S23">
            <v>125.77822988505747</v>
          </cell>
          <cell r="V23">
            <v>9.8956554325889678E-2</v>
          </cell>
          <cell r="Y23">
            <v>1900</v>
          </cell>
          <cell r="Z23">
            <v>2600</v>
          </cell>
          <cell r="AA23">
            <v>0.58349609375</v>
          </cell>
          <cell r="AB23">
            <v>228.8583984375</v>
          </cell>
          <cell r="AC23">
            <v>2350</v>
          </cell>
          <cell r="AD23">
            <v>20.477105434680329</v>
          </cell>
          <cell r="AE23">
            <v>0.95537465097070373</v>
          </cell>
          <cell r="AF23" t="str">
            <v>-</v>
          </cell>
          <cell r="AG23" t="str">
            <v>-</v>
          </cell>
          <cell r="AH23" t="str">
            <v>-</v>
          </cell>
          <cell r="AI23">
            <v>21.433586723150615</v>
          </cell>
          <cell r="AJ23">
            <v>25.073375950353199</v>
          </cell>
          <cell r="AL23" t="str">
            <v>-</v>
          </cell>
          <cell r="AM23" t="str">
            <v>-</v>
          </cell>
        </row>
        <row r="24">
          <cell r="D24" t="str">
            <v>INE280A01028</v>
          </cell>
          <cell r="E24" t="str">
            <v>TITAN CO LTD</v>
          </cell>
          <cell r="G24">
            <v>3571</v>
          </cell>
          <cell r="H24">
            <v>3938.514404296875</v>
          </cell>
          <cell r="I24">
            <v>27</v>
          </cell>
          <cell r="J24">
            <v>6</v>
          </cell>
          <cell r="K24">
            <v>3</v>
          </cell>
          <cell r="L24">
            <v>41.062660639900734</v>
          </cell>
          <cell r="M24">
            <v>22.109059380124528</v>
          </cell>
          <cell r="O24">
            <v>41.826516999999996</v>
          </cell>
          <cell r="P24">
            <v>53.054000000000002</v>
          </cell>
          <cell r="Q24">
            <v>64.783000000000001</v>
          </cell>
          <cell r="R24">
            <v>58.446643678160925</v>
          </cell>
          <cell r="S24">
            <v>70.851045977011495</v>
          </cell>
          <cell r="V24">
            <v>0.3973586105235809</v>
          </cell>
          <cell r="Y24">
            <v>3200</v>
          </cell>
          <cell r="Z24">
            <v>4615</v>
          </cell>
          <cell r="AA24">
            <v>14.938720703125</v>
          </cell>
          <cell r="AB24">
            <v>198.8779296875</v>
          </cell>
          <cell r="AC24">
            <v>3932</v>
          </cell>
          <cell r="AD24">
            <v>85.396877984840302</v>
          </cell>
          <cell r="AE24">
            <v>-18.902455014621943</v>
          </cell>
          <cell r="AF24" t="str">
            <v>-</v>
          </cell>
          <cell r="AG24">
            <v>62770</v>
          </cell>
          <cell r="AH24">
            <v>81229.738827586203</v>
          </cell>
          <cell r="AI24">
            <v>-4.517766497461932</v>
          </cell>
          <cell r="AJ24">
            <v>98.466386990301629</v>
          </cell>
          <cell r="AL24">
            <v>15.940155153306243</v>
          </cell>
          <cell r="AM24">
            <v>31.25169301018617</v>
          </cell>
        </row>
        <row r="25">
          <cell r="D25" t="str">
            <v>INE213A01029</v>
          </cell>
          <cell r="E25" t="str">
            <v>OIL &amp; NATURAL GAS CORP LTD</v>
          </cell>
          <cell r="G25">
            <v>233.3</v>
          </cell>
          <cell r="H25">
            <v>277.80767822265625</v>
          </cell>
          <cell r="I25">
            <v>19</v>
          </cell>
          <cell r="J25">
            <v>5</v>
          </cell>
          <cell r="K25">
            <v>5</v>
          </cell>
          <cell r="L25">
            <v>12.886473429951677</v>
          </cell>
          <cell r="M25">
            <v>6.356317535037987</v>
          </cell>
          <cell r="O25">
            <v>28.8</v>
          </cell>
          <cell r="P25">
            <v>32.511000000000003</v>
          </cell>
          <cell r="Q25">
            <v>34.578000000000003</v>
          </cell>
          <cell r="R25">
            <v>33.46134482758621</v>
          </cell>
          <cell r="S25">
            <v>35.447885057471268</v>
          </cell>
          <cell r="V25">
            <v>0.16185225095785438</v>
          </cell>
          <cell r="Y25">
            <v>205</v>
          </cell>
          <cell r="Z25">
            <v>340</v>
          </cell>
          <cell r="AA25">
            <v>1.083526611328125</v>
          </cell>
          <cell r="AB25">
            <v>-24.44232177734375</v>
          </cell>
          <cell r="AC25">
            <v>285</v>
          </cell>
          <cell r="AD25">
            <v>7.6453858098809127</v>
          </cell>
          <cell r="AE25">
            <v>-0.2896069184323718</v>
          </cell>
          <cell r="AF25" t="str">
            <v>-</v>
          </cell>
          <cell r="AG25">
            <v>888607.10000000009</v>
          </cell>
          <cell r="AH25">
            <v>1038864.7701149425</v>
          </cell>
          <cell r="AI25">
            <v>-26.399182213135706</v>
          </cell>
          <cell r="AJ25">
            <v>6.5984828926114307</v>
          </cell>
          <cell r="AL25">
            <v>-13.589418823956127</v>
          </cell>
          <cell r="AM25">
            <v>13.424594514268456</v>
          </cell>
        </row>
        <row r="26">
          <cell r="D26" t="str">
            <v>INE733E01010</v>
          </cell>
          <cell r="E26" t="str">
            <v>NTPC LTD</v>
          </cell>
          <cell r="G26">
            <v>331.75</v>
          </cell>
          <cell r="H26">
            <v>418.72000122070313</v>
          </cell>
          <cell r="I26">
            <v>24</v>
          </cell>
          <cell r="J26">
            <v>2</v>
          </cell>
          <cell r="K26">
            <v>1</v>
          </cell>
          <cell r="L26">
            <v>3.3907298648136353</v>
          </cell>
          <cell r="M26">
            <v>7.806611550782014</v>
          </cell>
          <cell r="O26">
            <v>24.16</v>
          </cell>
          <cell r="P26">
            <v>24.974</v>
          </cell>
          <cell r="Q26">
            <v>26.923999999999999</v>
          </cell>
          <cell r="R26">
            <v>25.870551724137933</v>
          </cell>
          <cell r="S26">
            <v>27.700091954022987</v>
          </cell>
          <cell r="V26">
            <v>7.0800981959351583E-2</v>
          </cell>
          <cell r="Y26">
            <v>320</v>
          </cell>
          <cell r="Z26">
            <v>490</v>
          </cell>
          <cell r="AA26">
            <v>-2.12615966796875</v>
          </cell>
          <cell r="AB26">
            <v>7.220001220703125</v>
          </cell>
          <cell r="AC26">
            <v>421</v>
          </cell>
          <cell r="AD26">
            <v>13.659396052531299</v>
          </cell>
          <cell r="AE26">
            <v>1.085669034397488</v>
          </cell>
          <cell r="AF26" t="str">
            <v>-</v>
          </cell>
          <cell r="AG26">
            <v>545655.30000000005</v>
          </cell>
          <cell r="AH26">
            <v>633568.96354022995</v>
          </cell>
          <cell r="AI26">
            <v>12.581547064305681</v>
          </cell>
          <cell r="AJ26">
            <v>11.101121455274452</v>
          </cell>
          <cell r="AL26">
            <v>9.6328936071975981</v>
          </cell>
          <cell r="AM26">
            <v>12.02122762946869</v>
          </cell>
        </row>
        <row r="27">
          <cell r="D27" t="str">
            <v>INE238A01034</v>
          </cell>
          <cell r="E27" t="str">
            <v>AXIS BANK LTD</v>
          </cell>
          <cell r="G27">
            <v>1105.3</v>
          </cell>
          <cell r="H27">
            <v>1350.760009765625</v>
          </cell>
          <cell r="I27">
            <v>42</v>
          </cell>
          <cell r="J27">
            <v>10</v>
          </cell>
          <cell r="K27">
            <v>0</v>
          </cell>
          <cell r="L27">
            <v>-8.0504115226337394</v>
          </cell>
          <cell r="M27">
            <v>19.744921744921754</v>
          </cell>
          <cell r="O27">
            <v>90.02</v>
          </cell>
          <cell r="P27">
            <v>83.417000000000002</v>
          </cell>
          <cell r="Q27">
            <v>99.887</v>
          </cell>
          <cell r="R27">
            <v>90.989413793103452</v>
          </cell>
          <cell r="S27">
            <v>106.99320689655173</v>
          </cell>
          <cell r="V27">
            <v>1.0768871285308235E-2</v>
          </cell>
          <cell r="Y27">
            <v>1180</v>
          </cell>
          <cell r="Z27">
            <v>1691</v>
          </cell>
          <cell r="AA27">
            <v>6.5968017578125</v>
          </cell>
          <cell r="AB27">
            <v>65.760009765625</v>
          </cell>
          <cell r="AC27">
            <v>1350</v>
          </cell>
          <cell r="AD27">
            <v>12.352481547028667</v>
          </cell>
          <cell r="AE27">
            <v>2.0737636667776389</v>
          </cell>
          <cell r="AF27" t="str">
            <v>-</v>
          </cell>
          <cell r="AG27" t="str">
            <v>-</v>
          </cell>
          <cell r="AH27" t="str">
            <v>-</v>
          </cell>
          <cell r="AI27">
            <v>5.9565522074281638</v>
          </cell>
          <cell r="AJ27">
            <v>18.826356654308306</v>
          </cell>
          <cell r="AL27" t="str">
            <v>-</v>
          </cell>
          <cell r="AM27" t="str">
            <v>-</v>
          </cell>
        </row>
        <row r="28">
          <cell r="D28" t="str">
            <v>INE192R01011</v>
          </cell>
          <cell r="E28" t="str">
            <v>AVENUE SUPERMARTS LTD</v>
          </cell>
          <cell r="G28">
            <v>4614.3999999999996</v>
          </cell>
          <cell r="H28">
            <v>4243.103515625</v>
          </cell>
          <cell r="I28">
            <v>10</v>
          </cell>
          <cell r="J28">
            <v>10</v>
          </cell>
          <cell r="K28">
            <v>11</v>
          </cell>
          <cell r="L28">
            <v>18.085264133456917</v>
          </cell>
          <cell r="M28">
            <v>21.550222110600089</v>
          </cell>
          <cell r="O28">
            <v>41.61</v>
          </cell>
          <cell r="P28">
            <v>49.005000000000003</v>
          </cell>
          <cell r="Q28">
            <v>59.566000000000003</v>
          </cell>
          <cell r="R28">
            <v>53.860632183908052</v>
          </cell>
          <cell r="S28">
            <v>65.140252873563213</v>
          </cell>
          <cell r="V28">
            <v>0.29441557759932846</v>
          </cell>
          <cell r="Y28">
            <v>3100</v>
          </cell>
          <cell r="Z28">
            <v>6408</v>
          </cell>
          <cell r="AA28">
            <v>0</v>
          </cell>
          <cell r="AB28">
            <v>193.026611328125</v>
          </cell>
          <cell r="AC28">
            <v>4065</v>
          </cell>
          <cell r="AD28">
            <v>111.29763392049566</v>
          </cell>
          <cell r="AE28">
            <v>16.562957047939424</v>
          </cell>
          <cell r="AF28">
            <v>4.6184886232258613</v>
          </cell>
          <cell r="AG28">
            <v>45651.199999999997</v>
          </cell>
          <cell r="AH28">
            <v>57415.783367816097</v>
          </cell>
          <cell r="AI28">
            <v>6.7196717106950441</v>
          </cell>
          <cell r="AJ28">
            <v>129.81109318830795</v>
          </cell>
          <cell r="AL28">
            <v>6.419255201352053</v>
          </cell>
          <cell r="AM28">
            <v>16.81262354228463</v>
          </cell>
        </row>
        <row r="29">
          <cell r="D29" t="str">
            <v>INE364U01010</v>
          </cell>
          <cell r="E29" t="str">
            <v>ADANI GREEN ENERGY LTD</v>
          </cell>
          <cell r="G29">
            <v>981.6</v>
          </cell>
          <cell r="H29">
            <v>1240.4285888671875</v>
          </cell>
          <cell r="I29">
            <v>6</v>
          </cell>
          <cell r="J29">
            <v>0</v>
          </cell>
          <cell r="K29">
            <v>1</v>
          </cell>
          <cell r="L29">
            <v>61.711192580221557</v>
          </cell>
          <cell r="M29">
            <v>36.063456926766293</v>
          </cell>
          <cell r="O29">
            <v>8.3699999999999992</v>
          </cell>
          <cell r="P29">
            <v>18.07</v>
          </cell>
          <cell r="Q29">
            <v>24.587</v>
          </cell>
          <cell r="R29">
            <v>21.066321839080459</v>
          </cell>
          <cell r="S29">
            <v>26.401252873563216</v>
          </cell>
          <cell r="V29">
            <v>1.5168843296392427</v>
          </cell>
          <cell r="Y29">
            <v>792</v>
          </cell>
          <cell r="Z29">
            <v>1522</v>
          </cell>
          <cell r="AA29">
            <v>-16.90478515625</v>
          </cell>
          <cell r="AB29">
            <v>-63.5714111328125</v>
          </cell>
          <cell r="AC29">
            <v>1230</v>
          </cell>
          <cell r="AD29">
            <v>127.29425340685745</v>
          </cell>
          <cell r="AE29">
            <v>6.2002593713517724</v>
          </cell>
          <cell r="AF29" t="str">
            <v>-</v>
          </cell>
          <cell r="AG29">
            <v>88770</v>
          </cell>
          <cell r="AH29">
            <v>142815.10311494255</v>
          </cell>
          <cell r="AI29">
            <v>20.530472321048229</v>
          </cell>
          <cell r="AJ29">
            <v>551.57630791954944</v>
          </cell>
          <cell r="AL29">
            <v>21.652734000274084</v>
          </cell>
          <cell r="AM29">
            <v>41.736423267326735</v>
          </cell>
        </row>
        <row r="30">
          <cell r="D30" t="str">
            <v>INE742F01042</v>
          </cell>
          <cell r="E30" t="str">
            <v>ADANI PORTS AND SPECIAL ECON</v>
          </cell>
          <cell r="G30">
            <v>1392.7</v>
          </cell>
          <cell r="H30">
            <v>1708.3809814453125</v>
          </cell>
          <cell r="I30">
            <v>21</v>
          </cell>
          <cell r="J30">
            <v>1</v>
          </cell>
          <cell r="K30">
            <v>0</v>
          </cell>
          <cell r="L30">
            <v>15.369777901423488</v>
          </cell>
          <cell r="M30">
            <v>15.678166370600184</v>
          </cell>
          <cell r="O30">
            <v>51.35</v>
          </cell>
          <cell r="P30">
            <v>59.242000000000004</v>
          </cell>
          <cell r="Q30">
            <v>68.531000000000006</v>
          </cell>
          <cell r="R30">
            <v>63.512804597701148</v>
          </cell>
          <cell r="S30">
            <v>74.068471264367815</v>
          </cell>
          <cell r="V30">
            <v>0.23686084903020732</v>
          </cell>
          <cell r="Y30">
            <v>1476</v>
          </cell>
          <cell r="Z30">
            <v>1900</v>
          </cell>
          <cell r="AA30">
            <v>5.2381591796875</v>
          </cell>
          <cell r="AB30">
            <v>156.5684814453125</v>
          </cell>
          <cell r="AC30">
            <v>1735</v>
          </cell>
          <cell r="AD30">
            <v>28.169947520841756</v>
          </cell>
          <cell r="AE30">
            <v>0.76650835464319378</v>
          </cell>
          <cell r="AF30" t="str">
            <v>-</v>
          </cell>
          <cell r="AG30">
            <v>190246.40000000002</v>
          </cell>
          <cell r="AH30">
            <v>232560.76551724138</v>
          </cell>
          <cell r="AI30">
            <v>36.750998668442094</v>
          </cell>
          <cell r="AJ30">
            <v>29.45646800385013</v>
          </cell>
          <cell r="AL30">
            <v>19.923953222154427</v>
          </cell>
          <cell r="AM30">
            <v>7.0533198149524718</v>
          </cell>
        </row>
        <row r="31">
          <cell r="D31" t="str">
            <v>INE481G01011</v>
          </cell>
          <cell r="E31" t="str">
            <v>ULTRATECH CEMENT LTD</v>
          </cell>
          <cell r="G31">
            <v>12371.85</v>
          </cell>
          <cell r="H31">
            <v>13675.4638671875</v>
          </cell>
          <cell r="I31">
            <v>38</v>
          </cell>
          <cell r="J31">
            <v>4</v>
          </cell>
          <cell r="K31">
            <v>4</v>
          </cell>
          <cell r="L31">
            <v>52.766198179486906</v>
          </cell>
          <cell r="M31">
            <v>29.028501287474949</v>
          </cell>
          <cell r="O31">
            <v>205.3</v>
          </cell>
          <cell r="P31">
            <v>313.36900000000003</v>
          </cell>
          <cell r="Q31">
            <v>404.33600000000001</v>
          </cell>
          <cell r="R31">
            <v>355.19290804597699</v>
          </cell>
          <cell r="S31">
            <v>428.24542528735634</v>
          </cell>
          <cell r="V31">
            <v>0.73011645419375037</v>
          </cell>
          <cell r="Y31">
            <v>7700</v>
          </cell>
          <cell r="Z31">
            <v>15210</v>
          </cell>
          <cell r="AA31">
            <v>39.650390625</v>
          </cell>
          <cell r="AB31">
            <v>1244.154296875</v>
          </cell>
          <cell r="AC31">
            <v>14088</v>
          </cell>
          <cell r="AD31">
            <v>63.190202427845918</v>
          </cell>
          <cell r="AE31">
            <v>-4.0684446887650205</v>
          </cell>
          <cell r="AF31">
            <v>1.2115253645086914</v>
          </cell>
          <cell r="AG31">
            <v>125574.5</v>
          </cell>
          <cell r="AH31">
            <v>195553.22762068966</v>
          </cell>
          <cell r="AI31">
            <v>-15.531783583624767</v>
          </cell>
          <cell r="AJ31">
            <v>40.522066324582411</v>
          </cell>
          <cell r="AL31">
            <v>-3.1700512624377768</v>
          </cell>
          <cell r="AM31">
            <v>41.785433348331082</v>
          </cell>
        </row>
        <row r="32">
          <cell r="D32" t="str">
            <v>INE021A01026</v>
          </cell>
          <cell r="E32" t="str">
            <v>ASIAN PAINTS LTD</v>
          </cell>
          <cell r="G32">
            <v>2544.25</v>
          </cell>
          <cell r="H32">
            <v>2407.648681640625</v>
          </cell>
          <cell r="I32">
            <v>10</v>
          </cell>
          <cell r="J32">
            <v>10</v>
          </cell>
          <cell r="K32">
            <v>18</v>
          </cell>
          <cell r="L32">
            <v>6.5655817365030078</v>
          </cell>
          <cell r="M32">
            <v>12.36088586567563</v>
          </cell>
          <cell r="O32">
            <v>38.25</v>
          </cell>
          <cell r="P32">
            <v>44.795000000000002</v>
          </cell>
          <cell r="Q32">
            <v>50.332000000000001</v>
          </cell>
          <cell r="R32">
            <v>47.340747126436781</v>
          </cell>
          <cell r="S32">
            <v>52.955908045977012</v>
          </cell>
          <cell r="V32">
            <v>0.23766659154083092</v>
          </cell>
          <cell r="Y32">
            <v>1909</v>
          </cell>
          <cell r="Z32">
            <v>2935</v>
          </cell>
          <cell r="AA32">
            <v>0</v>
          </cell>
          <cell r="AB32">
            <v>9.324462890625</v>
          </cell>
          <cell r="AC32">
            <v>2423</v>
          </cell>
          <cell r="AD32">
            <v>67.40498605881821</v>
          </cell>
          <cell r="AE32">
            <v>-2.0527882117912819</v>
          </cell>
          <cell r="AF32">
            <v>4.7267671745066417</v>
          </cell>
          <cell r="AG32">
            <v>60062.1</v>
          </cell>
          <cell r="AH32">
            <v>67344.419425287357</v>
          </cell>
          <cell r="AI32">
            <v>-32.835820895522389</v>
          </cell>
          <cell r="AJ32">
            <v>70.136492716511185</v>
          </cell>
          <cell r="AL32">
            <v>-20.814425351154522</v>
          </cell>
          <cell r="AM32">
            <v>6.6475364664239205</v>
          </cell>
        </row>
        <row r="33">
          <cell r="D33" t="str">
            <v>INE522F01014</v>
          </cell>
          <cell r="E33" t="str">
            <v>COAL INDIA LTD</v>
          </cell>
          <cell r="G33">
            <v>394.2</v>
          </cell>
          <cell r="H33">
            <v>408.20001220703125</v>
          </cell>
          <cell r="I33">
            <v>16</v>
          </cell>
          <cell r="J33">
            <v>5</v>
          </cell>
          <cell r="K33">
            <v>4</v>
          </cell>
          <cell r="L33">
            <v>-5.0026146069374198</v>
          </cell>
          <cell r="M33">
            <v>1.7798165137614788</v>
          </cell>
          <cell r="O33">
            <v>57.37</v>
          </cell>
          <cell r="P33">
            <v>54.5</v>
          </cell>
          <cell r="Q33">
            <v>55.47</v>
          </cell>
          <cell r="R33">
            <v>54.94597701149425</v>
          </cell>
          <cell r="S33">
            <v>56.82448275862069</v>
          </cell>
          <cell r="V33">
            <v>-4.2252448814811716E-2</v>
          </cell>
          <cell r="Y33">
            <v>290</v>
          </cell>
          <cell r="Z33">
            <v>467</v>
          </cell>
          <cell r="AA33">
            <v>-3.25</v>
          </cell>
          <cell r="AB33">
            <v>-52.886932373046875</v>
          </cell>
          <cell r="AC33">
            <v>420</v>
          </cell>
          <cell r="AD33">
            <v>6.9066736057014015</v>
          </cell>
          <cell r="AE33">
            <v>-1.2625482564157169</v>
          </cell>
          <cell r="AF33" t="str">
            <v>-</v>
          </cell>
          <cell r="AG33">
            <v>470630.1</v>
          </cell>
          <cell r="AH33">
            <v>466544.72203448275</v>
          </cell>
          <cell r="AI33">
            <v>-5.4704234635030486</v>
          </cell>
          <cell r="AJ33">
            <v>6.2123249261856639</v>
          </cell>
          <cell r="AL33">
            <v>-1.8937914999096435</v>
          </cell>
          <cell r="AM33">
            <v>-2.4028039454373475</v>
          </cell>
        </row>
        <row r="34">
          <cell r="D34" t="str">
            <v>INE918I01026</v>
          </cell>
          <cell r="E34" t="str">
            <v>BAJAJ FINSERV LTD</v>
          </cell>
          <cell r="G34">
            <v>2082.5500000000002</v>
          </cell>
          <cell r="H34">
            <v>2135.21435546875</v>
          </cell>
          <cell r="I34">
            <v>9</v>
          </cell>
          <cell r="J34">
            <v>4</v>
          </cell>
          <cell r="K34">
            <v>2</v>
          </cell>
          <cell r="L34">
            <v>22.627697841726636</v>
          </cell>
          <cell r="M34">
            <v>24.763497161965919</v>
          </cell>
          <cell r="O34">
            <v>55.590915000000003</v>
          </cell>
          <cell r="P34">
            <v>68.180999999999997</v>
          </cell>
          <cell r="Q34">
            <v>85.064999999999998</v>
          </cell>
          <cell r="R34">
            <v>75.94375862068965</v>
          </cell>
          <cell r="S34">
            <v>93.774885057471266</v>
          </cell>
          <cell r="V34">
            <v>0.36611816194587998</v>
          </cell>
          <cell r="Y34">
            <v>1450</v>
          </cell>
          <cell r="Z34">
            <v>2430</v>
          </cell>
          <cell r="AA34">
            <v>31.4287109375</v>
          </cell>
          <cell r="AB34">
            <v>211.8809814453125</v>
          </cell>
          <cell r="AC34">
            <v>2195</v>
          </cell>
          <cell r="AD34">
            <v>37.35495614325248</v>
          </cell>
          <cell r="AE34">
            <v>4.3060700825233376</v>
          </cell>
          <cell r="AF34" t="str">
            <v>-</v>
          </cell>
          <cell r="AG34">
            <v>492091.7</v>
          </cell>
          <cell r="AH34">
            <v>168517.16091954021</v>
          </cell>
          <cell r="AI34">
            <v>8.6749531306658731</v>
          </cell>
          <cell r="AJ34">
            <v>38.734523475738072</v>
          </cell>
          <cell r="AL34">
            <v>21.009657082700848</v>
          </cell>
          <cell r="AM34">
            <v>-70.524604710082812</v>
          </cell>
        </row>
        <row r="35">
          <cell r="D35" t="str">
            <v>INE003A01024</v>
          </cell>
          <cell r="E35" t="str">
            <v>SIEMENS LTD</v>
          </cell>
          <cell r="G35">
            <v>3200.6</v>
          </cell>
          <cell r="H35">
            <v>3370</v>
          </cell>
          <cell r="I35">
            <v>14</v>
          </cell>
          <cell r="J35">
            <v>6</v>
          </cell>
          <cell r="K35">
            <v>6</v>
          </cell>
          <cell r="L35">
            <v>-34.987399912146159</v>
          </cell>
          <cell r="M35">
            <v>22.189100850417894</v>
          </cell>
          <cell r="O35">
            <v>76.283213000000003</v>
          </cell>
          <cell r="P35">
            <v>49.624000000000002</v>
          </cell>
          <cell r="Q35">
            <v>60.634999999999998</v>
          </cell>
          <cell r="R35">
            <v>60.170934865900378</v>
          </cell>
          <cell r="S35">
            <v>68.978869731800771</v>
          </cell>
          <cell r="V35">
            <v>-0.2112165639129493</v>
          </cell>
          <cell r="Y35">
            <v>2700</v>
          </cell>
          <cell r="Z35">
            <v>4200</v>
          </cell>
          <cell r="AA35">
            <v>-6.761962890625</v>
          </cell>
          <cell r="AB35">
            <v>252.249267578125</v>
          </cell>
          <cell r="AC35">
            <v>3438</v>
          </cell>
          <cell r="AD35">
            <v>45.55038266470627</v>
          </cell>
          <cell r="AE35">
            <v>1.1840444301667088</v>
          </cell>
          <cell r="AF35">
            <v>6.0999764291792076</v>
          </cell>
          <cell r="AG35">
            <v>31040</v>
          </cell>
          <cell r="AH35">
            <v>24837.00078544061</v>
          </cell>
          <cell r="AI35">
            <v>38.470163369032491</v>
          </cell>
          <cell r="AJ35">
            <v>74.401054385258718</v>
          </cell>
          <cell r="AL35">
            <v>24.798970730138308</v>
          </cell>
          <cell r="AM35">
            <v>-32.53574420103093</v>
          </cell>
        </row>
        <row r="36">
          <cell r="D36" t="str">
            <v>INE752E01010</v>
          </cell>
          <cell r="E36" t="str">
            <v>POWER GRID CORP OF INDIA LTD</v>
          </cell>
          <cell r="G36">
            <v>287.45</v>
          </cell>
          <cell r="H36">
            <v>321.5</v>
          </cell>
          <cell r="I36">
            <v>16</v>
          </cell>
          <cell r="J36">
            <v>3</v>
          </cell>
          <cell r="K36">
            <v>5</v>
          </cell>
          <cell r="L36">
            <v>4.7545201423888876</v>
          </cell>
          <cell r="M36">
            <v>5.5421909696520677</v>
          </cell>
          <cell r="O36">
            <v>16.690000000000001</v>
          </cell>
          <cell r="P36">
            <v>17.484000000000002</v>
          </cell>
          <cell r="Q36">
            <v>18.452999999999999</v>
          </cell>
          <cell r="R36">
            <v>17.929517241379308</v>
          </cell>
          <cell r="S36">
            <v>19.142655172413793</v>
          </cell>
          <cell r="V36">
            <v>7.426706059792143E-2</v>
          </cell>
          <cell r="Y36">
            <v>240</v>
          </cell>
          <cell r="Z36">
            <v>370</v>
          </cell>
          <cell r="AA36">
            <v>1.15216064453125</v>
          </cell>
          <cell r="AB36">
            <v>-5.3636474609375</v>
          </cell>
          <cell r="AC36">
            <v>324</v>
          </cell>
          <cell r="AD36">
            <v>17.313214080881362</v>
          </cell>
          <cell r="AE36">
            <v>-53.441122962236129</v>
          </cell>
          <cell r="AF36" t="str">
            <v>-</v>
          </cell>
          <cell r="AG36">
            <v>382261.4</v>
          </cell>
          <cell r="AH36">
            <v>430978.73747126432</v>
          </cell>
          <cell r="AI36">
            <v>-0.32396800668121528</v>
          </cell>
          <cell r="AJ36">
            <v>12.501042314433956</v>
          </cell>
          <cell r="AL36">
            <v>-1.8264991461920901</v>
          </cell>
          <cell r="AM36">
            <v>6.8790593817491006</v>
          </cell>
        </row>
        <row r="37">
          <cell r="D37" t="str">
            <v>INE917I01010</v>
          </cell>
          <cell r="E37" t="str">
            <v>BAJAJ AUTO LTD</v>
          </cell>
          <cell r="G37">
            <v>8997.15</v>
          </cell>
          <cell r="H37">
            <v>9180.73828125</v>
          </cell>
          <cell r="I37">
            <v>23</v>
          </cell>
          <cell r="J37">
            <v>14</v>
          </cell>
          <cell r="K37">
            <v>9</v>
          </cell>
          <cell r="L37">
            <v>27.071396497530316</v>
          </cell>
          <cell r="M37">
            <v>14.439304846848644</v>
          </cell>
          <cell r="O37">
            <v>262.43787600000002</v>
          </cell>
          <cell r="P37">
            <v>332.92700000000002</v>
          </cell>
          <cell r="Q37">
            <v>380.99900000000002</v>
          </cell>
          <cell r="R37">
            <v>355.02906896551724</v>
          </cell>
          <cell r="S37">
            <v>400.34244827586213</v>
          </cell>
          <cell r="V37">
            <v>0.35281185161518835</v>
          </cell>
          <cell r="Y37">
            <v>7300</v>
          </cell>
          <cell r="Z37">
            <v>11000</v>
          </cell>
          <cell r="AA37">
            <v>135.98828125</v>
          </cell>
          <cell r="AB37">
            <v>-439.9912109375</v>
          </cell>
          <cell r="AC37">
            <v>9142</v>
          </cell>
          <cell r="AD37">
            <v>36.843237187652882</v>
          </cell>
          <cell r="AE37">
            <v>-9.8188807864189904</v>
          </cell>
          <cell r="AF37" t="str">
            <v>-</v>
          </cell>
          <cell r="AG37">
            <v>104828.90000000001</v>
          </cell>
          <cell r="AH37">
            <v>120187.94827586207</v>
          </cell>
          <cell r="AI37">
            <v>-3.7522848060863208</v>
          </cell>
          <cell r="AJ37">
            <v>24.168600154143576</v>
          </cell>
          <cell r="AL37">
            <v>19.646250614901223</v>
          </cell>
          <cell r="AM37">
            <v>17.610510612682877</v>
          </cell>
        </row>
        <row r="38">
          <cell r="D38" t="str">
            <v>INE239A01024</v>
          </cell>
          <cell r="E38" t="str">
            <v>NESTLE INDIA LTD</v>
          </cell>
          <cell r="G38">
            <v>1217.45</v>
          </cell>
          <cell r="H38">
            <v>1152.2972412109375</v>
          </cell>
          <cell r="I38">
            <v>9</v>
          </cell>
          <cell r="J38">
            <v>20</v>
          </cell>
          <cell r="K38">
            <v>11</v>
          </cell>
          <cell r="L38">
            <v>8.3358380923755142</v>
          </cell>
          <cell r="M38">
            <v>11.985572921483399</v>
          </cell>
          <cell r="O38">
            <v>16.635000000000002</v>
          </cell>
          <cell r="P38">
            <v>18.022000000000002</v>
          </cell>
          <cell r="Q38">
            <v>20.182000000000002</v>
          </cell>
          <cell r="R38">
            <v>19.015103448275866</v>
          </cell>
          <cell r="S38">
            <v>20.994873563218391</v>
          </cell>
          <cell r="V38">
            <v>0.14307805520143457</v>
          </cell>
          <cell r="Y38">
            <v>556</v>
          </cell>
          <cell r="Z38">
            <v>1410</v>
          </cell>
          <cell r="AA38">
            <v>11.8377685546875</v>
          </cell>
          <cell r="AB38">
            <v>-54.21630859375</v>
          </cell>
          <cell r="AC38">
            <v>1196</v>
          </cell>
          <cell r="AD38">
            <v>75.910652025536905</v>
          </cell>
          <cell r="AE38" t="e">
            <v>#VALUE!</v>
          </cell>
          <cell r="AF38">
            <v>5.6860942103789505</v>
          </cell>
          <cell r="AG38">
            <v>47737.1</v>
          </cell>
          <cell r="AH38">
            <v>55972.708045977015</v>
          </cell>
          <cell r="AI38" t="str">
            <v>-</v>
          </cell>
          <cell r="AJ38" t="str">
            <v>-</v>
          </cell>
          <cell r="AL38" t="str">
            <v>-</v>
          </cell>
          <cell r="AM38">
            <v>11.152122772434867</v>
          </cell>
        </row>
        <row r="39">
          <cell r="D39" t="str">
            <v>INE075A01022</v>
          </cell>
          <cell r="E39" t="str">
            <v>WIPRO LTD</v>
          </cell>
          <cell r="G39">
            <v>251.9</v>
          </cell>
          <cell r="H39">
            <v>260.13333129882813</v>
          </cell>
          <cell r="I39">
            <v>9</v>
          </cell>
          <cell r="J39">
            <v>18</v>
          </cell>
          <cell r="K39">
            <v>19</v>
          </cell>
          <cell r="L39">
            <v>1.5212024397327981</v>
          </cell>
          <cell r="M39">
            <v>5.7414758391048535</v>
          </cell>
          <cell r="O39">
            <v>12.870000000000001</v>
          </cell>
          <cell r="P39">
            <v>12.71</v>
          </cell>
          <cell r="Q39">
            <v>13.44</v>
          </cell>
          <cell r="R39">
            <v>13.045632183908047</v>
          </cell>
          <cell r="S39">
            <v>13.817931034482758</v>
          </cell>
          <cell r="V39">
            <v>1.3646634336289543E-2</v>
          </cell>
          <cell r="Y39">
            <v>185</v>
          </cell>
          <cell r="Z39">
            <v>320</v>
          </cell>
          <cell r="AA39">
            <v>-1.866668701171875</v>
          </cell>
          <cell r="AB39">
            <v>-30.74761962890625</v>
          </cell>
          <cell r="AC39">
            <v>260</v>
          </cell>
          <cell r="AD39">
            <v>20.419991479900968</v>
          </cell>
          <cell r="AE39">
            <v>1.008448278995582</v>
          </cell>
          <cell r="AF39">
            <v>9.8516044566852692</v>
          </cell>
          <cell r="AG39">
            <v>179651</v>
          </cell>
          <cell r="AH39">
            <v>185378.52516091953</v>
          </cell>
          <cell r="AI39">
            <v>20.248922929631405</v>
          </cell>
          <cell r="AJ39">
            <v>21.927315687403155</v>
          </cell>
          <cell r="AL39">
            <v>4.7918756853869668</v>
          </cell>
          <cell r="AM39">
            <v>-0.33758879788991136</v>
          </cell>
        </row>
        <row r="40">
          <cell r="D40" t="str">
            <v>INE242A01010</v>
          </cell>
          <cell r="E40" t="str">
            <v>INDIAN OIL CORP LTD</v>
          </cell>
          <cell r="G40">
            <v>142.65</v>
          </cell>
          <cell r="H40">
            <v>159.72413635253906</v>
          </cell>
          <cell r="I40">
            <v>21</v>
          </cell>
          <cell r="J40">
            <v>8</v>
          </cell>
          <cell r="K40">
            <v>4</v>
          </cell>
          <cell r="L40">
            <v>80.572441742654533</v>
          </cell>
          <cell r="M40">
            <v>-4.5499848653756843</v>
          </cell>
          <cell r="O40">
            <v>9.8699999999999992</v>
          </cell>
          <cell r="P40">
            <v>17.823</v>
          </cell>
          <cell r="Q40">
            <v>17.012</v>
          </cell>
          <cell r="R40">
            <v>17.450126436781609</v>
          </cell>
          <cell r="S40">
            <v>17.181655172413791</v>
          </cell>
          <cell r="V40">
            <v>0.76799659947128784</v>
          </cell>
          <cell r="Y40">
            <v>95</v>
          </cell>
          <cell r="Z40">
            <v>195</v>
          </cell>
          <cell r="AA40">
            <v>-2.5558624267578125</v>
          </cell>
          <cell r="AB40">
            <v>14.324142456054688</v>
          </cell>
          <cell r="AC40">
            <v>165</v>
          </cell>
          <cell r="AD40">
            <v>14.284546362891417</v>
          </cell>
          <cell r="AE40">
            <v>-0.21185597395771411</v>
          </cell>
          <cell r="AF40" t="str">
            <v>-</v>
          </cell>
          <cell r="AG40">
            <v>359905.4</v>
          </cell>
          <cell r="AH40">
            <v>533903.0000689656</v>
          </cell>
          <cell r="AI40">
            <v>-67.425742574257427</v>
          </cell>
          <cell r="AJ40">
            <v>7.5357141141859287</v>
          </cell>
          <cell r="AL40">
            <v>-52.387652619493089</v>
          </cell>
          <cell r="AM40">
            <v>47.451196342149892</v>
          </cell>
        </row>
        <row r="41">
          <cell r="D41" t="str">
            <v>INE101A01026</v>
          </cell>
          <cell r="E41" t="str">
            <v>MAHINDRA &amp; MAHINDRA LTD</v>
          </cell>
          <cell r="G41">
            <v>3589.4</v>
          </cell>
          <cell r="H41">
            <v>3840.447265625</v>
          </cell>
          <cell r="I41">
            <v>42</v>
          </cell>
          <cell r="J41">
            <v>1</v>
          </cell>
          <cell r="K41">
            <v>0</v>
          </cell>
          <cell r="L41">
            <v>22.92716843386059</v>
          </cell>
          <cell r="M41">
            <v>13.334276018099557</v>
          </cell>
          <cell r="O41">
            <v>115.91</v>
          </cell>
          <cell r="P41">
            <v>141.44</v>
          </cell>
          <cell r="Q41">
            <v>160.30000000000001</v>
          </cell>
          <cell r="R41">
            <v>150.11126436781609</v>
          </cell>
          <cell r="S41">
            <v>167.06781609195406</v>
          </cell>
          <cell r="V41">
            <v>0.29506741754651111</v>
          </cell>
          <cell r="Y41">
            <v>3030</v>
          </cell>
          <cell r="Z41">
            <v>4400</v>
          </cell>
          <cell r="AA41">
            <v>168.026123046875</v>
          </cell>
          <cell r="AB41">
            <v>263.011474609375</v>
          </cell>
          <cell r="AC41">
            <v>3825.5</v>
          </cell>
          <cell r="AD41">
            <v>33.467106057971996</v>
          </cell>
          <cell r="AE41">
            <v>2.2917150350056121</v>
          </cell>
          <cell r="AF41" t="str">
            <v>-</v>
          </cell>
          <cell r="AG41">
            <v>300571.2</v>
          </cell>
          <cell r="AH41">
            <v>345540.29885057471</v>
          </cell>
          <cell r="AI41">
            <v>14.603519873442748</v>
          </cell>
          <cell r="AJ41">
            <v>18.903524187345617</v>
          </cell>
          <cell r="AL41">
            <v>24.754783139971195</v>
          </cell>
          <cell r="AM41">
            <v>9.2589859864211554</v>
          </cell>
        </row>
        <row r="42">
          <cell r="D42" t="str">
            <v>INE758E01017</v>
          </cell>
          <cell r="E42" t="str">
            <v>JIO FINANCIAL SERVICES LTD</v>
          </cell>
          <cell r="G42">
            <v>311.14999999999998</v>
          </cell>
          <cell r="H42">
            <v>325</v>
          </cell>
          <cell r="I42">
            <v>0</v>
          </cell>
          <cell r="J42">
            <v>1</v>
          </cell>
          <cell r="K42">
            <v>0</v>
          </cell>
          <cell r="L42" t="str">
            <v>-</v>
          </cell>
          <cell r="M42" t="str">
            <v>-</v>
          </cell>
          <cell r="O42">
            <v>2.54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V42" t="e">
            <v>#VALUE!</v>
          </cell>
          <cell r="Y42">
            <v>325</v>
          </cell>
          <cell r="Z42">
            <v>325</v>
          </cell>
          <cell r="AA42">
            <v>0</v>
          </cell>
          <cell r="AB42">
            <v>39</v>
          </cell>
          <cell r="AC42">
            <v>325</v>
          </cell>
          <cell r="AD42">
            <v>122.49999759704109</v>
          </cell>
          <cell r="AE42">
            <v>309.92499392050678</v>
          </cell>
          <cell r="AF42" t="str">
            <v>-</v>
          </cell>
          <cell r="AG42">
            <v>15886</v>
          </cell>
          <cell r="AH42" t="str">
            <v>-</v>
          </cell>
          <cell r="AI42">
            <v>0.39525691699605658</v>
          </cell>
          <cell r="AJ42" t="str">
            <v>-</v>
          </cell>
          <cell r="AL42">
            <v>1.8065764766952253</v>
          </cell>
          <cell r="AM42" t="str">
            <v>-</v>
          </cell>
        </row>
        <row r="43">
          <cell r="D43" t="str">
            <v>INE066F01020</v>
          </cell>
          <cell r="E43" t="str">
            <v>HINDUSTAN AERONAUTICS LTD</v>
          </cell>
          <cell r="G43">
            <v>4744.7</v>
          </cell>
          <cell r="H43">
            <v>5646.68408203125</v>
          </cell>
          <cell r="I43">
            <v>18</v>
          </cell>
          <cell r="J43">
            <v>2</v>
          </cell>
          <cell r="K43">
            <v>2</v>
          </cell>
          <cell r="L43">
            <v>7.4203779216971792</v>
          </cell>
          <cell r="M43">
            <v>17.116898067743122</v>
          </cell>
          <cell r="O43">
            <v>124.27000000000001</v>
          </cell>
          <cell r="P43">
            <v>134.351</v>
          </cell>
          <cell r="Q43">
            <v>157.34700000000001</v>
          </cell>
          <cell r="R43">
            <v>144.92387356321839</v>
          </cell>
          <cell r="S43">
            <v>169.1359655172414</v>
          </cell>
          <cell r="V43">
            <v>0.16620160588411026</v>
          </cell>
          <cell r="Y43">
            <v>4100</v>
          </cell>
          <cell r="Z43">
            <v>6360</v>
          </cell>
          <cell r="AA43">
            <v>12.48388671875</v>
          </cell>
          <cell r="AB43">
            <v>772.99169921875</v>
          </cell>
          <cell r="AC43">
            <v>5800</v>
          </cell>
          <cell r="AD43">
            <v>38.118628371447201</v>
          </cell>
          <cell r="AE43">
            <v>3.9061310278115222</v>
          </cell>
          <cell r="AF43" t="str">
            <v>-</v>
          </cell>
          <cell r="AG43">
            <v>106468.6</v>
          </cell>
          <cell r="AH43">
            <v>113326.17977011495</v>
          </cell>
          <cell r="AI43">
            <v>9.7586660816147344</v>
          </cell>
          <cell r="AJ43">
            <v>19.658754090623944</v>
          </cell>
          <cell r="AL43">
            <v>-6.2300955414012638</v>
          </cell>
          <cell r="AM43">
            <v>9.0003413793390621</v>
          </cell>
        </row>
        <row r="44">
          <cell r="D44" t="str">
            <v>INE271C01023</v>
          </cell>
          <cell r="E44" t="str">
            <v>DLF LTD</v>
          </cell>
          <cell r="G44">
            <v>758.2</v>
          </cell>
          <cell r="H44">
            <v>964.31817626953125</v>
          </cell>
          <cell r="I44">
            <v>21</v>
          </cell>
          <cell r="J44">
            <v>2</v>
          </cell>
          <cell r="K44">
            <v>0</v>
          </cell>
          <cell r="L44">
            <v>1.2059369202226253</v>
          </cell>
          <cell r="M44">
            <v>20.959364497403019</v>
          </cell>
          <cell r="O44">
            <v>17.64</v>
          </cell>
          <cell r="P44">
            <v>17.853000000000002</v>
          </cell>
          <cell r="Q44">
            <v>21.594999999999999</v>
          </cell>
          <cell r="R44">
            <v>19.573459770114944</v>
          </cell>
          <cell r="S44">
            <v>24.292931034482759</v>
          </cell>
          <cell r="V44">
            <v>0.10960656293168602</v>
          </cell>
          <cell r="Y44">
            <v>740</v>
          </cell>
          <cell r="Z44">
            <v>1060</v>
          </cell>
          <cell r="AA44">
            <v>2.79644775390625</v>
          </cell>
          <cell r="AB44">
            <v>4.98486328125</v>
          </cell>
          <cell r="AC44">
            <v>989</v>
          </cell>
          <cell r="AD44">
            <v>42.848316183666988</v>
          </cell>
          <cell r="AE44">
            <v>0.71327559568581589</v>
          </cell>
          <cell r="AF44">
            <v>2.654977779313457</v>
          </cell>
          <cell r="AG44">
            <v>21086.364999999998</v>
          </cell>
          <cell r="AH44">
            <v>37513.608287356328</v>
          </cell>
          <cell r="AI44">
            <v>60.072595281306725</v>
          </cell>
          <cell r="AJ44">
            <v>58.21376611055878</v>
          </cell>
          <cell r="AL44">
            <v>-0.70437643795101923</v>
          </cell>
          <cell r="AM44">
            <v>62.97131326352531</v>
          </cell>
        </row>
        <row r="45">
          <cell r="D45" t="str">
            <v>INE814H01011</v>
          </cell>
          <cell r="E45" t="str">
            <v>ADANI POWER LTD</v>
          </cell>
          <cell r="G45">
            <v>648.65</v>
          </cell>
          <cell r="H45">
            <v>676</v>
          </cell>
          <cell r="I45">
            <v>4</v>
          </cell>
          <cell r="J45">
            <v>0</v>
          </cell>
          <cell r="K45">
            <v>0</v>
          </cell>
          <cell r="L45">
            <v>5.8941831683168351</v>
          </cell>
          <cell r="M45">
            <v>6.712929145361576</v>
          </cell>
          <cell r="O45">
            <v>32.32</v>
          </cell>
          <cell r="P45">
            <v>34.225000000000001</v>
          </cell>
          <cell r="Q45">
            <v>36.523000000000003</v>
          </cell>
          <cell r="R45">
            <v>35.281551724137934</v>
          </cell>
          <cell r="S45">
            <v>39.372195402298857</v>
          </cell>
          <cell r="V45">
            <v>9.1632169682485554E-2</v>
          </cell>
          <cell r="Y45">
            <v>649</v>
          </cell>
          <cell r="Z45">
            <v>696</v>
          </cell>
          <cell r="AA45">
            <v>6.66668701171875</v>
          </cell>
          <cell r="AB45">
            <v>57.66668701171875</v>
          </cell>
          <cell r="AC45">
            <v>679.5</v>
          </cell>
          <cell r="AD45">
            <v>19.802637468019345</v>
          </cell>
          <cell r="AE45">
            <v>-0.52964359901510816</v>
          </cell>
          <cell r="AF45" t="str">
            <v>-</v>
          </cell>
          <cell r="AG45">
            <v>213054.40000000002</v>
          </cell>
          <cell r="AH45">
            <v>222831.3735632184</v>
          </cell>
          <cell r="AI45">
            <v>-37.388609066253387</v>
          </cell>
          <cell r="AJ45">
            <v>14.670757371097784</v>
          </cell>
          <cell r="AL45">
            <v>17.187127008311023</v>
          </cell>
          <cell r="AM45">
            <v>1.0345245158044172</v>
          </cell>
        </row>
        <row r="46">
          <cell r="D46" t="str">
            <v>INE019A01038</v>
          </cell>
          <cell r="E46" t="str">
            <v>JSW STEEL LTD</v>
          </cell>
          <cell r="G46">
            <v>1099.2</v>
          </cell>
          <cell r="H46">
            <v>1072.0968017578125</v>
          </cell>
          <cell r="I46">
            <v>18</v>
          </cell>
          <cell r="J46">
            <v>5</v>
          </cell>
          <cell r="K46">
            <v>11</v>
          </cell>
          <cell r="L46">
            <v>250.25096019553067</v>
          </cell>
          <cell r="M46">
            <v>29.907110264379146</v>
          </cell>
          <cell r="O46">
            <v>14.36</v>
          </cell>
          <cell r="P46">
            <v>50.155999999999999</v>
          </cell>
          <cell r="Q46">
            <v>65.156000000000006</v>
          </cell>
          <cell r="R46">
            <v>57.052551724137928</v>
          </cell>
          <cell r="S46">
            <v>67.276919540229898</v>
          </cell>
          <cell r="V46">
            <v>2.9730189222937278</v>
          </cell>
          <cell r="Y46">
            <v>770</v>
          </cell>
          <cell r="Z46">
            <v>1300</v>
          </cell>
          <cell r="AA46">
            <v>10.5968017578125</v>
          </cell>
          <cell r="AB46">
            <v>87.2530517578125</v>
          </cell>
          <cell r="AC46">
            <v>1064</v>
          </cell>
          <cell r="AD46">
            <v>68.373432614058828</v>
          </cell>
          <cell r="AE46">
            <v>-1.1304324573225193</v>
          </cell>
          <cell r="AF46" t="str">
            <v>-</v>
          </cell>
          <cell r="AG46">
            <v>231830</v>
          </cell>
          <cell r="AH46">
            <v>375472.94796551723</v>
          </cell>
          <cell r="AI46">
            <v>-60.484314804623011</v>
          </cell>
          <cell r="AJ46">
            <v>31.906325472567477</v>
          </cell>
          <cell r="AL46">
            <v>-18.869641294838146</v>
          </cell>
          <cell r="AM46">
            <v>51.965906575449914</v>
          </cell>
        </row>
        <row r="47">
          <cell r="D47" t="str">
            <v>INE081A01020</v>
          </cell>
          <cell r="E47" t="str">
            <v>TATA STEEL LTD</v>
          </cell>
          <cell r="G47">
            <v>169.8</v>
          </cell>
          <cell r="H47">
            <v>170.37930297851563</v>
          </cell>
          <cell r="I47">
            <v>22</v>
          </cell>
          <cell r="J47">
            <v>7</v>
          </cell>
          <cell r="K47">
            <v>4</v>
          </cell>
          <cell r="L47">
            <v>266.4359426126353</v>
          </cell>
          <cell r="M47">
            <v>30.825757166898104</v>
          </cell>
          <cell r="O47">
            <v>2.74</v>
          </cell>
          <cell r="P47">
            <v>10.040000000000001</v>
          </cell>
          <cell r="Q47">
            <v>13.135</v>
          </cell>
          <cell r="R47">
            <v>11.462988505747127</v>
          </cell>
          <cell r="S47">
            <v>13.715229885057472</v>
          </cell>
          <cell r="V47">
            <v>3.1835724473529661</v>
          </cell>
          <cell r="Y47">
            <v>135</v>
          </cell>
          <cell r="Z47">
            <v>200</v>
          </cell>
          <cell r="AA47">
            <v>1.9507293701171875</v>
          </cell>
          <cell r="AB47">
            <v>20.51263427734375</v>
          </cell>
          <cell r="AC47">
            <v>172</v>
          </cell>
          <cell r="AD47">
            <v>55.286756266730201</v>
          </cell>
          <cell r="AE47" t="e">
            <v>#VALUE!</v>
          </cell>
          <cell r="AF47" t="str">
            <v>-</v>
          </cell>
          <cell r="AG47">
            <v>252984.5</v>
          </cell>
          <cell r="AH47">
            <v>382555.44574712642</v>
          </cell>
          <cell r="AI47" t="str">
            <v>-</v>
          </cell>
          <cell r="AJ47" t="str">
            <v>-</v>
          </cell>
          <cell r="AL47">
            <v>13.415957213114019</v>
          </cell>
          <cell r="AM47">
            <v>40.892940081309327</v>
          </cell>
        </row>
        <row r="48">
          <cell r="D48" t="str">
            <v>INE053F01010</v>
          </cell>
          <cell r="E48" t="str">
            <v>INDIAN RAILWAY FINANCE CORP</v>
          </cell>
          <cell r="G48">
            <v>126.2</v>
          </cell>
          <cell r="H48">
            <v>60</v>
          </cell>
          <cell r="I48">
            <v>0</v>
          </cell>
          <cell r="J48">
            <v>0</v>
          </cell>
          <cell r="K48">
            <v>1</v>
          </cell>
          <cell r="L48">
            <v>18.473895582329316</v>
          </cell>
          <cell r="M48">
            <v>16.949152542372879</v>
          </cell>
          <cell r="O48">
            <v>5.1099999999999994</v>
          </cell>
          <cell r="P48" t="str">
            <v>-</v>
          </cell>
          <cell r="Q48" t="str">
            <v>-</v>
          </cell>
          <cell r="R48" t="str">
            <v>-</v>
          </cell>
          <cell r="S48" t="str">
            <v>-</v>
          </cell>
          <cell r="V48" t="e">
            <v>#VALUE!</v>
          </cell>
          <cell r="Y48">
            <v>60</v>
          </cell>
          <cell r="Z48">
            <v>60</v>
          </cell>
          <cell r="AA48">
            <v>0</v>
          </cell>
          <cell r="AB48">
            <v>10</v>
          </cell>
          <cell r="AC48">
            <v>60</v>
          </cell>
          <cell r="AD48">
            <v>24.675782683435155</v>
          </cell>
          <cell r="AE48">
            <v>17.308298996523732</v>
          </cell>
          <cell r="AF48" t="str">
            <v>-</v>
          </cell>
          <cell r="AG48">
            <v>271370.61</v>
          </cell>
          <cell r="AH48" t="str">
            <v>-</v>
          </cell>
          <cell r="AI48">
            <v>1.4256619144602909</v>
          </cell>
          <cell r="AJ48">
            <v>14.064032015774661</v>
          </cell>
          <cell r="AL48">
            <v>1.9706630870110451</v>
          </cell>
          <cell r="AM48" t="str">
            <v>-</v>
          </cell>
        </row>
        <row r="49">
          <cell r="D49" t="str">
            <v>INE200M01039</v>
          </cell>
          <cell r="E49" t="str">
            <v>VARUN BEVERAGES LTD</v>
          </cell>
          <cell r="G49">
            <v>469.9</v>
          </cell>
          <cell r="H49">
            <v>605</v>
          </cell>
          <cell r="I49">
            <v>27</v>
          </cell>
          <cell r="J49">
            <v>2</v>
          </cell>
          <cell r="K49">
            <v>0</v>
          </cell>
          <cell r="L49">
            <v>16.116563884304693</v>
          </cell>
          <cell r="M49">
            <v>18.558551819575865</v>
          </cell>
          <cell r="O49">
            <v>7.95</v>
          </cell>
          <cell r="P49">
            <v>9.2200000000000006</v>
          </cell>
          <cell r="Q49">
            <v>10.931000000000001</v>
          </cell>
          <cell r="R49">
            <v>10.426222222222222</v>
          </cell>
          <cell r="S49">
            <v>12.180226053639846</v>
          </cell>
          <cell r="V49">
            <v>0.31147449336128585</v>
          </cell>
          <cell r="Y49">
            <v>500</v>
          </cell>
          <cell r="Z49">
            <v>774</v>
          </cell>
          <cell r="AA49">
            <v>0.76922607421875</v>
          </cell>
          <cell r="AB49">
            <v>-52.2174072265625</v>
          </cell>
          <cell r="AC49">
            <v>600</v>
          </cell>
          <cell r="AD49">
            <v>57.944792743038498</v>
          </cell>
          <cell r="AE49">
            <v>2.2676540645792316</v>
          </cell>
          <cell r="AF49">
            <v>2.6433464312041757</v>
          </cell>
          <cell r="AG49">
            <v>47110.71</v>
          </cell>
          <cell r="AH49">
            <v>58573.764302681986</v>
          </cell>
          <cell r="AI49">
            <v>25.552747946936204</v>
          </cell>
          <cell r="AJ49">
            <v>75.855994084652295</v>
          </cell>
          <cell r="AL49">
            <v>30.519201492733728</v>
          </cell>
          <cell r="AM49">
            <v>11.959915271920133</v>
          </cell>
        </row>
        <row r="50">
          <cell r="D50" t="str">
            <v>INE758T01015</v>
          </cell>
          <cell r="E50" t="str">
            <v>ETERNAL LTD</v>
          </cell>
          <cell r="G50">
            <v>321.45</v>
          </cell>
          <cell r="H50">
            <v>326.32257080078125</v>
          </cell>
          <cell r="I50">
            <v>29</v>
          </cell>
          <cell r="J50">
            <v>0</v>
          </cell>
          <cell r="K50">
            <v>4</v>
          </cell>
          <cell r="L50">
            <v>43.288177339901466</v>
          </cell>
          <cell r="M50">
            <v>209.48831557577469</v>
          </cell>
          <cell r="O50">
            <v>0.34</v>
          </cell>
          <cell r="P50">
            <v>0.83100000000000007</v>
          </cell>
          <cell r="Q50">
            <v>2.5720000000000001</v>
          </cell>
          <cell r="R50">
            <v>1.6314597701149425</v>
          </cell>
          <cell r="S50">
            <v>3.4115402298850572</v>
          </cell>
          <cell r="V50">
            <v>3.79841108857336</v>
          </cell>
          <cell r="Y50">
            <v>170</v>
          </cell>
          <cell r="Z50">
            <v>420</v>
          </cell>
          <cell r="AA50">
            <v>15.5225830078125</v>
          </cell>
          <cell r="AB50">
            <v>39.87811279296875</v>
          </cell>
          <cell r="AC50">
            <v>330</v>
          </cell>
          <cell r="AD50">
            <v>974.09094608191288</v>
          </cell>
          <cell r="AE50">
            <v>21.019857257557067</v>
          </cell>
          <cell r="AF50">
            <v>1.7874637936581017</v>
          </cell>
          <cell r="AG50">
            <v>5750</v>
          </cell>
          <cell r="AH50">
            <v>23058.075505747125</v>
          </cell>
          <cell r="AI50">
            <v>46.341463414634148</v>
          </cell>
          <cell r="AJ50" t="str">
            <v>-</v>
          </cell>
          <cell r="AL50">
            <v>115.35580524344569</v>
          </cell>
          <cell r="AM50">
            <v>100.09995290423863</v>
          </cell>
        </row>
        <row r="51">
          <cell r="D51" t="str">
            <v>INE318A01026</v>
          </cell>
          <cell r="E51" t="str">
            <v>PIDILITE INDUSTRIES LTD</v>
          </cell>
          <cell r="G51">
            <v>3079.55</v>
          </cell>
          <cell r="H51">
            <v>3293.111083984375</v>
          </cell>
          <cell r="I51">
            <v>11</v>
          </cell>
          <cell r="J51">
            <v>2</v>
          </cell>
          <cell r="K51">
            <v>5</v>
          </cell>
          <cell r="L51">
            <v>16.626939895706528</v>
          </cell>
          <cell r="M51">
            <v>12.676831954574379</v>
          </cell>
          <cell r="O51">
            <v>40.82</v>
          </cell>
          <cell r="P51">
            <v>48.067999999999998</v>
          </cell>
          <cell r="Q51">
            <v>54.161999999999999</v>
          </cell>
          <cell r="R51">
            <v>50.869839080459769</v>
          </cell>
          <cell r="S51">
            <v>57.559241379310343</v>
          </cell>
          <cell r="V51">
            <v>0.24619889957030305</v>
          </cell>
          <cell r="Y51">
            <v>2600</v>
          </cell>
          <cell r="Z51">
            <v>3785</v>
          </cell>
          <cell r="AA51">
            <v>8.333251953125</v>
          </cell>
          <cell r="AB51">
            <v>90.581787109375</v>
          </cell>
          <cell r="AC51">
            <v>3366.5</v>
          </cell>
          <cell r="AD51">
            <v>87.854679476650958</v>
          </cell>
          <cell r="AE51">
            <v>4.3875736402362673</v>
          </cell>
          <cell r="AF51" t="str">
            <v>-</v>
          </cell>
          <cell r="AG51">
            <v>30211.3</v>
          </cell>
          <cell r="AH51">
            <v>36228.422620689656</v>
          </cell>
          <cell r="AI51">
            <v>20.023522493384306</v>
          </cell>
          <cell r="AJ51">
            <v>87.391109990612932</v>
          </cell>
          <cell r="AL51">
            <v>11.3255311779142</v>
          </cell>
          <cell r="AM51">
            <v>13.997377602066058</v>
          </cell>
        </row>
        <row r="52">
          <cell r="D52" t="str">
            <v>INE047A01021</v>
          </cell>
          <cell r="E52" t="str">
            <v>GRASIM INDUSTRIES LTD</v>
          </cell>
          <cell r="G52">
            <v>2801.15</v>
          </cell>
          <cell r="H52">
            <v>3296.77783203125</v>
          </cell>
          <cell r="I52">
            <v>7</v>
          </cell>
          <cell r="J52">
            <v>1</v>
          </cell>
          <cell r="K52">
            <v>1</v>
          </cell>
          <cell r="L52">
            <v>52.187173205524111</v>
          </cell>
          <cell r="M52">
            <v>37.21266498591131</v>
          </cell>
          <cell r="O52">
            <v>55.57</v>
          </cell>
          <cell r="P52">
            <v>89.906999999999996</v>
          </cell>
          <cell r="Q52">
            <v>123.363</v>
          </cell>
          <cell r="R52">
            <v>105.28906896551723</v>
          </cell>
          <cell r="S52">
            <v>139.68805747126436</v>
          </cell>
          <cell r="V52">
            <v>0.89471061661898932</v>
          </cell>
          <cell r="Y52">
            <v>2850</v>
          </cell>
          <cell r="Z52">
            <v>3500</v>
          </cell>
          <cell r="AA52">
            <v>0</v>
          </cell>
          <cell r="AB52">
            <v>391</v>
          </cell>
          <cell r="AC52">
            <v>3420</v>
          </cell>
          <cell r="AD52">
            <v>58.06732921399535</v>
          </cell>
          <cell r="AE52">
            <v>-1.6664073043949066</v>
          </cell>
          <cell r="AF52" t="str">
            <v>-</v>
          </cell>
          <cell r="AG52">
            <v>282621.90000000002</v>
          </cell>
          <cell r="AH52">
            <v>377009.58620689658</v>
          </cell>
          <cell r="AI52">
            <v>-34.845820143041394</v>
          </cell>
          <cell r="AJ52">
            <v>25.592323014353127</v>
          </cell>
          <cell r="AL52">
            <v>3.9236790102937507</v>
          </cell>
          <cell r="AM52">
            <v>86.447059888203526</v>
          </cell>
        </row>
        <row r="53">
          <cell r="D53" t="str">
            <v>INE123W01016</v>
          </cell>
          <cell r="E53" t="str">
            <v>SBI LIFE INSURANCE CO LTD</v>
          </cell>
          <cell r="G53">
            <v>1830.1</v>
          </cell>
          <cell r="H53">
            <v>2112.5556640625</v>
          </cell>
          <cell r="I53">
            <v>34</v>
          </cell>
          <cell r="J53">
            <v>4</v>
          </cell>
          <cell r="K53">
            <v>0</v>
          </cell>
          <cell r="L53">
            <v>17.958731477634661</v>
          </cell>
          <cell r="M53">
            <v>14.412738921576819</v>
          </cell>
          <cell r="O53">
            <v>24.839999999999996</v>
          </cell>
          <cell r="P53" t="str">
            <v>-</v>
          </cell>
          <cell r="Q53" t="str">
            <v>-</v>
          </cell>
          <cell r="R53" t="str">
            <v>-</v>
          </cell>
          <cell r="S53" t="str">
            <v>-</v>
          </cell>
          <cell r="V53" t="e">
            <v>#VALUE!</v>
          </cell>
          <cell r="Y53">
            <v>1720</v>
          </cell>
          <cell r="Z53">
            <v>2510</v>
          </cell>
          <cell r="AA53">
            <v>3.75</v>
          </cell>
          <cell r="AB53">
            <v>216.469970703125</v>
          </cell>
          <cell r="AC53">
            <v>2120</v>
          </cell>
          <cell r="AD53">
            <v>73.764610059892675</v>
          </cell>
          <cell r="AE53">
            <v>2.6994708362343718</v>
          </cell>
          <cell r="AF53" t="str">
            <v>-</v>
          </cell>
          <cell r="AG53" t="str">
            <v>-</v>
          </cell>
          <cell r="AH53">
            <v>75298.298850574705</v>
          </cell>
          <cell r="AI53">
            <v>27.325581395348824</v>
          </cell>
          <cell r="AJ53">
            <v>68.513058683743864</v>
          </cell>
          <cell r="AL53" t="str">
            <v>-</v>
          </cell>
          <cell r="AM53" t="str">
            <v>-</v>
          </cell>
        </row>
        <row r="54">
          <cell r="D54" t="str">
            <v>INE263A01024</v>
          </cell>
          <cell r="E54" t="str">
            <v>BHARAT ELECTRONICS LTD</v>
          </cell>
          <cell r="G54">
            <v>399.25</v>
          </cell>
          <cell r="H54">
            <v>431.11538696289063</v>
          </cell>
          <cell r="I54">
            <v>24</v>
          </cell>
          <cell r="J54">
            <v>2</v>
          </cell>
          <cell r="K54">
            <v>3</v>
          </cell>
          <cell r="L54">
            <v>10.290253225035851</v>
          </cell>
          <cell r="M54">
            <v>20.611951540093603</v>
          </cell>
          <cell r="O54">
            <v>7.28</v>
          </cell>
          <cell r="P54">
            <v>8.0289999999999999</v>
          </cell>
          <cell r="Q54">
            <v>9.6840000000000011</v>
          </cell>
          <cell r="R54">
            <v>8.7899195402298851</v>
          </cell>
          <cell r="S54">
            <v>10.36216091954023</v>
          </cell>
          <cell r="V54">
            <v>0.20740653025135769</v>
          </cell>
          <cell r="Y54">
            <v>246</v>
          </cell>
          <cell r="Z54">
            <v>550</v>
          </cell>
          <cell r="AA54">
            <v>1.078338623046875</v>
          </cell>
          <cell r="AB54">
            <v>89.69232177734375</v>
          </cell>
          <cell r="AC54">
            <v>436</v>
          </cell>
          <cell r="AD54">
            <v>54.858528203054462</v>
          </cell>
          <cell r="AE54">
            <v>1.633764910965283</v>
          </cell>
          <cell r="AF54">
            <v>1.4941233106972274</v>
          </cell>
          <cell r="AG54">
            <v>68337</v>
          </cell>
          <cell r="AH54">
            <v>82806.651724137933</v>
          </cell>
          <cell r="AI54">
            <v>33.577981651376149</v>
          </cell>
          <cell r="AJ54">
            <v>27.625443789871884</v>
          </cell>
          <cell r="AL54">
            <v>35.4170588596646</v>
          </cell>
          <cell r="AM54">
            <v>11.640985117871733</v>
          </cell>
        </row>
        <row r="55">
          <cell r="D55" t="str">
            <v>INE214T01019</v>
          </cell>
          <cell r="E55" t="str">
            <v>LTIMINDTREE LTD</v>
          </cell>
          <cell r="G55">
            <v>5332.55</v>
          </cell>
          <cell r="H55">
            <v>5394.33349609375</v>
          </cell>
          <cell r="I55">
            <v>21</v>
          </cell>
          <cell r="J55">
            <v>11</v>
          </cell>
          <cell r="K55">
            <v>11</v>
          </cell>
          <cell r="L55">
            <v>11.90592648162041</v>
          </cell>
          <cell r="M55">
            <v>14.895964754448949</v>
          </cell>
          <cell r="O55">
            <v>159.38716199999999</v>
          </cell>
          <cell r="P55">
            <v>173.45400000000001</v>
          </cell>
          <cell r="Q55">
            <v>199.292</v>
          </cell>
          <cell r="R55">
            <v>185.33354022988505</v>
          </cell>
          <cell r="S55">
            <v>210.68648275862068</v>
          </cell>
          <cell r="V55">
            <v>0.16278838210247493</v>
          </cell>
          <cell r="Y55">
            <v>4050</v>
          </cell>
          <cell r="Z55">
            <v>6275</v>
          </cell>
          <cell r="AA55">
            <v>21.7236328125</v>
          </cell>
          <cell r="AB55">
            <v>-613.9296875</v>
          </cell>
          <cell r="AC55">
            <v>5457</v>
          </cell>
          <cell r="AD55">
            <v>33.50259891156491</v>
          </cell>
          <cell r="AE55">
            <v>92.477398036181228</v>
          </cell>
          <cell r="AF55" t="str">
            <v>-</v>
          </cell>
          <cell r="AG55">
            <v>65382</v>
          </cell>
          <cell r="AH55">
            <v>75422.365999999995</v>
          </cell>
          <cell r="AI55">
            <v>0.36227877971282474</v>
          </cell>
          <cell r="AJ55">
            <v>35.064138632819493</v>
          </cell>
          <cell r="AL55">
            <v>2.8342245989304811</v>
          </cell>
          <cell r="AM55">
            <v>9.1400421869466726</v>
          </cell>
        </row>
        <row r="56">
          <cell r="D56" t="str">
            <v>INE849A01020</v>
          </cell>
          <cell r="E56" t="str">
            <v>TRENT LTD</v>
          </cell>
          <cell r="G56">
            <v>5128.75</v>
          </cell>
          <cell r="H56">
            <v>5988.54150390625</v>
          </cell>
          <cell r="I56">
            <v>17</v>
          </cell>
          <cell r="J56">
            <v>5</v>
          </cell>
          <cell r="K56">
            <v>4</v>
          </cell>
          <cell r="L56">
            <v>29.920099503832784</v>
          </cell>
          <cell r="M56">
            <v>29.144206955399703</v>
          </cell>
          <cell r="O56">
            <v>44.56</v>
          </cell>
          <cell r="P56">
            <v>56.527999999999999</v>
          </cell>
          <cell r="Q56">
            <v>73.003</v>
          </cell>
          <cell r="R56">
            <v>64.10271264367816</v>
          </cell>
          <cell r="S56">
            <v>81.303229885057476</v>
          </cell>
          <cell r="V56">
            <v>0.43857075053137695</v>
          </cell>
          <cell r="Y56">
            <v>4300</v>
          </cell>
          <cell r="Z56">
            <v>7200</v>
          </cell>
          <cell r="AA56">
            <v>-31.25</v>
          </cell>
          <cell r="AB56">
            <v>-353.3154296875</v>
          </cell>
          <cell r="AC56">
            <v>6000</v>
          </cell>
          <cell r="AD56">
            <v>115.09762118491921</v>
          </cell>
          <cell r="AE56">
            <v>28.481553360670578</v>
          </cell>
          <cell r="AF56" t="str">
            <v>-</v>
          </cell>
          <cell r="AG56">
            <v>29848.1</v>
          </cell>
          <cell r="AH56">
            <v>40546.23214942529</v>
          </cell>
          <cell r="AI56">
            <v>4.041128646580578</v>
          </cell>
          <cell r="AJ56" t="str">
            <v>-</v>
          </cell>
          <cell r="AL56">
            <v>37.71194456107002</v>
          </cell>
          <cell r="AM56">
            <v>30.512465333792537</v>
          </cell>
        </row>
        <row r="57">
          <cell r="D57" t="str">
            <v>INE160A01022</v>
          </cell>
          <cell r="E57" t="str">
            <v>PUNJAB NATIONAL BANK</v>
          </cell>
          <cell r="G57">
            <v>107.35</v>
          </cell>
          <cell r="H57">
            <v>114.52941131591797</v>
          </cell>
          <cell r="I57">
            <v>11</v>
          </cell>
          <cell r="J57">
            <v>4</v>
          </cell>
          <cell r="K57">
            <v>6</v>
          </cell>
          <cell r="L57" t="str">
            <v>-</v>
          </cell>
          <cell r="M57" t="str">
            <v>-</v>
          </cell>
          <cell r="O57">
            <v>14.629999999999999</v>
          </cell>
          <cell r="P57" t="str">
            <v>-</v>
          </cell>
          <cell r="Q57" t="str">
            <v>-</v>
          </cell>
          <cell r="R57" t="str">
            <v>-</v>
          </cell>
          <cell r="S57" t="str">
            <v>-</v>
          </cell>
          <cell r="V57" t="e">
            <v>#VALUE!</v>
          </cell>
          <cell r="Y57">
            <v>90</v>
          </cell>
          <cell r="Z57">
            <v>130</v>
          </cell>
          <cell r="AA57">
            <v>0.47058868408203125</v>
          </cell>
          <cell r="AB57">
            <v>4.672271728515625</v>
          </cell>
          <cell r="AC57">
            <v>116</v>
          </cell>
          <cell r="AD57">
            <v>7.3376622333643953</v>
          </cell>
          <cell r="AE57">
            <v>7.4457014318924583E-2</v>
          </cell>
          <cell r="AF57" t="str">
            <v>-</v>
          </cell>
          <cell r="AG57" t="str">
            <v>-</v>
          </cell>
          <cell r="AH57" t="str">
            <v>-</v>
          </cell>
          <cell r="AI57">
            <v>98.548972188633641</v>
          </cell>
          <cell r="AJ57">
            <v>12.007493807711501</v>
          </cell>
          <cell r="AL57" t="str">
            <v>-</v>
          </cell>
          <cell r="AM57" t="str">
            <v>-</v>
          </cell>
        </row>
        <row r="58">
          <cell r="D58" t="str">
            <v>INE646L01027</v>
          </cell>
          <cell r="E58" t="str">
            <v>INTERGLOBE AVIATION LTD</v>
          </cell>
          <cell r="G58">
            <v>5725.4</v>
          </cell>
          <cell r="H58">
            <v>6341.13037109375</v>
          </cell>
          <cell r="I58">
            <v>20</v>
          </cell>
          <cell r="J58">
            <v>3</v>
          </cell>
          <cell r="K58">
            <v>2</v>
          </cell>
          <cell r="L58">
            <v>17.963712900303729</v>
          </cell>
          <cell r="M58">
            <v>10.760430714404164</v>
          </cell>
          <cell r="O58">
            <v>187.93</v>
          </cell>
          <cell r="P58">
            <v>221.38300000000001</v>
          </cell>
          <cell r="Q58">
            <v>245.20400000000001</v>
          </cell>
          <cell r="R58">
            <v>232.33518390804596</v>
          </cell>
          <cell r="S58">
            <v>257.71204597701148</v>
          </cell>
          <cell r="V58">
            <v>0.23628576548739399</v>
          </cell>
          <cell r="Y58">
            <v>4050</v>
          </cell>
          <cell r="Z58">
            <v>7256</v>
          </cell>
          <cell r="AA58">
            <v>-15.21728515625</v>
          </cell>
          <cell r="AB58">
            <v>1325.55908203125</v>
          </cell>
          <cell r="AC58">
            <v>6517</v>
          </cell>
          <cell r="AD58">
            <v>35.414701418499725</v>
          </cell>
          <cell r="AE58">
            <v>-3.1377040353387633</v>
          </cell>
          <cell r="AF58">
            <v>1.5315627919460206</v>
          </cell>
          <cell r="AG58">
            <v>196762</v>
          </cell>
          <cell r="AH58">
            <v>235492.6091954023</v>
          </cell>
          <cell r="AI58">
            <v>-11.28682024169184</v>
          </cell>
          <cell r="AJ58" t="str">
            <v>-</v>
          </cell>
          <cell r="AL58">
            <v>15.504766431025882</v>
          </cell>
          <cell r="AM58">
            <v>22.703909005831111</v>
          </cell>
        </row>
        <row r="59">
          <cell r="D59" t="str">
            <v>INE028A01039</v>
          </cell>
          <cell r="E59" t="str">
            <v>BANK OF BARODA</v>
          </cell>
          <cell r="G59">
            <v>237.45</v>
          </cell>
          <cell r="H59">
            <v>273.76315307617188</v>
          </cell>
          <cell r="I59">
            <v>28</v>
          </cell>
          <cell r="J59">
            <v>8</v>
          </cell>
          <cell r="K59">
            <v>3</v>
          </cell>
          <cell r="L59" t="str">
            <v>-</v>
          </cell>
          <cell r="M59" t="str">
            <v>-</v>
          </cell>
          <cell r="O59">
            <v>37.393748000000002</v>
          </cell>
          <cell r="P59" t="str">
            <v>-</v>
          </cell>
          <cell r="Q59" t="str">
            <v>-</v>
          </cell>
          <cell r="R59" t="str">
            <v>-</v>
          </cell>
          <cell r="S59" t="str">
            <v>-</v>
          </cell>
          <cell r="V59" t="e">
            <v>#VALUE!</v>
          </cell>
          <cell r="Y59">
            <v>215</v>
          </cell>
          <cell r="Z59">
            <v>345</v>
          </cell>
          <cell r="AA59">
            <v>-0.5611572265625</v>
          </cell>
          <cell r="AB59">
            <v>1.013153076171875</v>
          </cell>
          <cell r="AC59">
            <v>277.5</v>
          </cell>
          <cell r="AD59">
            <v>4.6885773055132347</v>
          </cell>
          <cell r="AE59">
            <v>0.45132220269781198</v>
          </cell>
          <cell r="AF59" t="str">
            <v>-</v>
          </cell>
          <cell r="AG59" t="str">
            <v>-</v>
          </cell>
          <cell r="AH59" t="str">
            <v>-</v>
          </cell>
          <cell r="AI59">
            <v>10.388536786993672</v>
          </cell>
          <cell r="AJ59">
            <v>9.702127294408708</v>
          </cell>
          <cell r="AL59" t="str">
            <v>-</v>
          </cell>
          <cell r="AM59" t="str">
            <v>-</v>
          </cell>
        </row>
        <row r="60">
          <cell r="D60" t="str">
            <v>INE795G01014</v>
          </cell>
          <cell r="E60" t="str">
            <v>HDFC LIFE INSURANCE CO LTD</v>
          </cell>
          <cell r="G60">
            <v>779.75</v>
          </cell>
          <cell r="H60">
            <v>869.11767578125</v>
          </cell>
          <cell r="I60">
            <v>32</v>
          </cell>
          <cell r="J60">
            <v>5</v>
          </cell>
          <cell r="K60">
            <v>1</v>
          </cell>
          <cell r="L60">
            <v>27.08415906989033</v>
          </cell>
          <cell r="M60">
            <v>14.446786190210675</v>
          </cell>
          <cell r="O60">
            <v>8.74</v>
          </cell>
          <cell r="P60">
            <v>10.688000000000001</v>
          </cell>
          <cell r="Q60">
            <v>12.232000000000001</v>
          </cell>
          <cell r="R60">
            <v>11.397885057471264</v>
          </cell>
          <cell r="S60">
            <v>13.475218390804599</v>
          </cell>
          <cell r="V60">
            <v>0.30410584181593414</v>
          </cell>
          <cell r="Y60">
            <v>700</v>
          </cell>
          <cell r="Z60">
            <v>975</v>
          </cell>
          <cell r="AA60">
            <v>-4.11761474609375</v>
          </cell>
          <cell r="AB60">
            <v>100.6328125</v>
          </cell>
          <cell r="AC60">
            <v>890</v>
          </cell>
          <cell r="AD60">
            <v>89.318442153493692</v>
          </cell>
          <cell r="AE60">
            <v>5.9982660235190268</v>
          </cell>
          <cell r="AF60" t="str">
            <v>-</v>
          </cell>
          <cell r="AG60" t="str">
            <v>-</v>
          </cell>
          <cell r="AH60" t="str">
            <v>-</v>
          </cell>
          <cell r="AI60">
            <v>14.890710382513658</v>
          </cell>
          <cell r="AJ60">
            <v>86.431355368859485</v>
          </cell>
          <cell r="AL60" t="str">
            <v>-</v>
          </cell>
          <cell r="AM60" t="str">
            <v>-</v>
          </cell>
        </row>
        <row r="61">
          <cell r="D61" t="str">
            <v>INE079A01024</v>
          </cell>
          <cell r="E61" t="str">
            <v>AMBUJA CEMENTS LTD</v>
          </cell>
          <cell r="G61">
            <v>560.45000000000005</v>
          </cell>
          <cell r="H61">
            <v>651.64288330078125</v>
          </cell>
          <cell r="I61">
            <v>35</v>
          </cell>
          <cell r="J61">
            <v>8</v>
          </cell>
          <cell r="K61">
            <v>3</v>
          </cell>
          <cell r="L61">
            <v>-10.966548743739517</v>
          </cell>
          <cell r="M61">
            <v>32.994716535159341</v>
          </cell>
          <cell r="O61">
            <v>17</v>
          </cell>
          <cell r="P61">
            <v>15.141999999999999</v>
          </cell>
          <cell r="Q61">
            <v>20.138000000000002</v>
          </cell>
          <cell r="R61">
            <v>17.439011494252874</v>
          </cell>
          <cell r="S61">
            <v>21.298919540229885</v>
          </cell>
          <cell r="V61">
            <v>2.5824205544286771E-2</v>
          </cell>
          <cell r="Y61">
            <v>380</v>
          </cell>
          <cell r="Z61">
            <v>845</v>
          </cell>
          <cell r="AA61">
            <v>0.3809814453125</v>
          </cell>
          <cell r="AB61">
            <v>56.64288330078125</v>
          </cell>
          <cell r="AC61">
            <v>657.5</v>
          </cell>
          <cell r="AD61">
            <v>33.739181486513644</v>
          </cell>
          <cell r="AE61">
            <v>-6.1901069706889293</v>
          </cell>
          <cell r="AF61" t="str">
            <v>-</v>
          </cell>
          <cell r="AG61">
            <v>59772.800000000003</v>
          </cell>
          <cell r="AH61">
            <v>92220.993540229887</v>
          </cell>
          <cell r="AI61">
            <v>-5.4505005561735285</v>
          </cell>
          <cell r="AJ61">
            <v>50.138939034050892</v>
          </cell>
          <cell r="AL61">
            <v>-6.7288757119450686</v>
          </cell>
          <cell r="AM61">
            <v>36.758955542710673</v>
          </cell>
        </row>
        <row r="62">
          <cell r="D62" t="str">
            <v>INE134E01011</v>
          </cell>
          <cell r="E62" t="str">
            <v>POWER FINANCE CORPORATION</v>
          </cell>
          <cell r="G62">
            <v>395.95</v>
          </cell>
          <cell r="H62">
            <v>513.923095703125</v>
          </cell>
          <cell r="I62">
            <v>12</v>
          </cell>
          <cell r="J62">
            <v>1</v>
          </cell>
          <cell r="K62">
            <v>0</v>
          </cell>
          <cell r="L62">
            <v>17.52547724989234</v>
          </cell>
          <cell r="M62">
            <v>10.051294577430392</v>
          </cell>
          <cell r="O62">
            <v>69.67</v>
          </cell>
          <cell r="P62">
            <v>81.88</v>
          </cell>
          <cell r="Q62">
            <v>90.11</v>
          </cell>
          <cell r="R62">
            <v>85.663908045976996</v>
          </cell>
          <cell r="S62" t="str">
            <v>-</v>
          </cell>
          <cell r="V62">
            <v>0.22956664340429156</v>
          </cell>
          <cell r="Y62">
            <v>450</v>
          </cell>
          <cell r="Z62">
            <v>580</v>
          </cell>
          <cell r="AA62">
            <v>0</v>
          </cell>
          <cell r="AB62">
            <v>-39.326904296875</v>
          </cell>
          <cell r="AC62">
            <v>510</v>
          </cell>
          <cell r="AD62">
            <v>5.6813109398532537</v>
          </cell>
          <cell r="AE62">
            <v>0.34749427893607038</v>
          </cell>
          <cell r="AF62" t="str">
            <v>-</v>
          </cell>
          <cell r="AG62">
            <v>1032610.0000000001</v>
          </cell>
          <cell r="AH62">
            <v>244344.64367816091</v>
          </cell>
          <cell r="AI62">
            <v>16.349365397461586</v>
          </cell>
          <cell r="AJ62">
            <v>3.9323555642654888</v>
          </cell>
          <cell r="AL62">
            <v>12.821813841658106</v>
          </cell>
          <cell r="AM62">
            <v>-77.068535437572876</v>
          </cell>
        </row>
        <row r="63">
          <cell r="D63" t="str">
            <v>INE029A01011</v>
          </cell>
          <cell r="E63" t="str">
            <v>BHARAT PETROLEUM CORP LTD</v>
          </cell>
          <cell r="G63">
            <v>318</v>
          </cell>
          <cell r="H63">
            <v>371.48275756835938</v>
          </cell>
          <cell r="I63">
            <v>23</v>
          </cell>
          <cell r="J63">
            <v>7</v>
          </cell>
          <cell r="K63">
            <v>3</v>
          </cell>
          <cell r="L63">
            <v>33.7391861582826</v>
          </cell>
          <cell r="M63">
            <v>-8.7944417824628829</v>
          </cell>
          <cell r="O63">
            <v>31.21</v>
          </cell>
          <cell r="P63">
            <v>41.74</v>
          </cell>
          <cell r="Q63">
            <v>38.069000000000003</v>
          </cell>
          <cell r="R63">
            <v>40.052183908045976</v>
          </cell>
          <cell r="S63">
            <v>39.303482758620689</v>
          </cell>
          <cell r="V63">
            <v>0.28331252508958582</v>
          </cell>
          <cell r="Y63">
            <v>240</v>
          </cell>
          <cell r="Z63">
            <v>460</v>
          </cell>
          <cell r="AA63">
            <v>3.3756103515625</v>
          </cell>
          <cell r="AB63">
            <v>41.139007568359375</v>
          </cell>
          <cell r="AC63">
            <v>390</v>
          </cell>
          <cell r="AD63">
            <v>10.203873062920643</v>
          </cell>
          <cell r="AE63">
            <v>-0.20208990194361209</v>
          </cell>
          <cell r="AF63" t="str">
            <v>-</v>
          </cell>
          <cell r="AG63">
            <v>257605.3</v>
          </cell>
          <cell r="AH63">
            <v>298684.31264367816</v>
          </cell>
          <cell r="AI63">
            <v>-50.491751269035532</v>
          </cell>
          <cell r="AJ63">
            <v>11.973503733214045</v>
          </cell>
          <cell r="AL63">
            <v>-41.79959364480905</v>
          </cell>
          <cell r="AM63">
            <v>20.075051040534028</v>
          </cell>
        </row>
        <row r="64">
          <cell r="D64" t="str">
            <v>INE102D01028</v>
          </cell>
          <cell r="E64" t="str">
            <v>GODREJ CONSUMER PRODUCTS LTD</v>
          </cell>
          <cell r="G64">
            <v>1248.7</v>
          </cell>
          <cell r="H64">
            <v>1366.4864501953125</v>
          </cell>
          <cell r="I64">
            <v>31</v>
          </cell>
          <cell r="J64">
            <v>5</v>
          </cell>
          <cell r="K64">
            <v>2</v>
          </cell>
          <cell r="L64">
            <v>27.770346406844009</v>
          </cell>
          <cell r="M64">
            <v>18.651038453629443</v>
          </cell>
          <cell r="O64">
            <v>18.12</v>
          </cell>
          <cell r="P64">
            <v>22.344000000000001</v>
          </cell>
          <cell r="Q64">
            <v>26.510999999999999</v>
          </cell>
          <cell r="R64">
            <v>24.259862068965518</v>
          </cell>
          <cell r="S64">
            <v>28.307321839080458</v>
          </cell>
          <cell r="V64">
            <v>0.33884448504224696</v>
          </cell>
          <cell r="Y64">
            <v>978</v>
          </cell>
          <cell r="Z64">
            <v>1500</v>
          </cell>
          <cell r="AA64">
            <v>3.8648681640625</v>
          </cell>
          <cell r="AB64">
            <v>91.6864013671875</v>
          </cell>
          <cell r="AC64">
            <v>1400</v>
          </cell>
          <cell r="AD64">
            <v>68.91280083729994</v>
          </cell>
          <cell r="AE64" t="e">
            <v>#VALUE!</v>
          </cell>
          <cell r="AF64">
            <v>3.2109701038850353</v>
          </cell>
          <cell r="AG64">
            <v>29486.399999999998</v>
          </cell>
          <cell r="AH64">
            <v>35381.109850574714</v>
          </cell>
          <cell r="AI64" t="str">
            <v>-</v>
          </cell>
          <cell r="AJ64" t="str">
            <v>-</v>
          </cell>
          <cell r="AL64">
            <v>-5.3317965396457474</v>
          </cell>
          <cell r="AM64">
            <v>10.083751240401467</v>
          </cell>
        </row>
        <row r="65">
          <cell r="D65" t="str">
            <v>INE245A01021</v>
          </cell>
          <cell r="E65" t="str">
            <v>TATA POWER CO LTD</v>
          </cell>
          <cell r="G65">
            <v>386.25</v>
          </cell>
          <cell r="H65">
            <v>422.41177368164063</v>
          </cell>
          <cell r="I65">
            <v>11</v>
          </cell>
          <cell r="J65">
            <v>5</v>
          </cell>
          <cell r="K65">
            <v>7</v>
          </cell>
          <cell r="L65">
            <v>22.265988264910586</v>
          </cell>
          <cell r="M65">
            <v>15.788011605654654</v>
          </cell>
          <cell r="O65">
            <v>12.42</v>
          </cell>
          <cell r="P65">
            <v>14.726000000000001</v>
          </cell>
          <cell r="Q65">
            <v>17.051000000000002</v>
          </cell>
          <cell r="R65">
            <v>15.79496551724138</v>
          </cell>
          <cell r="S65">
            <v>19.199505747126437</v>
          </cell>
          <cell r="V65">
            <v>0.27173635404519958</v>
          </cell>
          <cell r="Y65">
            <v>310</v>
          </cell>
          <cell r="Z65">
            <v>508</v>
          </cell>
          <cell r="AA65">
            <v>-5.463226318359375</v>
          </cell>
          <cell r="AB65">
            <v>0.14862060546875</v>
          </cell>
          <cell r="AC65">
            <v>433</v>
          </cell>
          <cell r="AD65">
            <v>30.88150815291803</v>
          </cell>
          <cell r="AE65">
            <v>4.1510492354387525</v>
          </cell>
          <cell r="AF65">
            <v>1.9547557559710504</v>
          </cell>
          <cell r="AG65">
            <v>140814.29999999999</v>
          </cell>
          <cell r="AH65">
            <v>160128.13160919544</v>
          </cell>
          <cell r="AI65">
            <v>7.4394463667820014</v>
          </cell>
          <cell r="AJ65">
            <v>28.723906860497504</v>
          </cell>
          <cell r="AL65">
            <v>29.884877235282644</v>
          </cell>
          <cell r="AM65">
            <v>7.7263104393652098</v>
          </cell>
        </row>
        <row r="66">
          <cell r="D66" t="str">
            <v>INE038A01020</v>
          </cell>
          <cell r="E66" t="str">
            <v>HINDALCO INDUSTRIES LTD</v>
          </cell>
          <cell r="G66">
            <v>758</v>
          </cell>
          <cell r="H66">
            <v>751.370361328125</v>
          </cell>
          <cell r="I66">
            <v>18</v>
          </cell>
          <cell r="J66">
            <v>6</v>
          </cell>
          <cell r="K66">
            <v>4</v>
          </cell>
          <cell r="L66">
            <v>-1.5368412424438331</v>
          </cell>
          <cell r="M66">
            <v>5.7132018645499878</v>
          </cell>
          <cell r="O66">
            <v>72.05</v>
          </cell>
          <cell r="P66">
            <v>66.917000000000002</v>
          </cell>
          <cell r="Q66">
            <v>70.739999999999995</v>
          </cell>
          <cell r="R66">
            <v>68.674701149425289</v>
          </cell>
          <cell r="S66">
            <v>71.963448275862063</v>
          </cell>
          <cell r="V66">
            <v>-4.6846618328587164E-2</v>
          </cell>
          <cell r="Y66">
            <v>615</v>
          </cell>
          <cell r="Z66">
            <v>875</v>
          </cell>
          <cell r="AA66">
            <v>2.22222900390625</v>
          </cell>
          <cell r="AB66">
            <v>16.02423095703125</v>
          </cell>
          <cell r="AC66">
            <v>757</v>
          </cell>
          <cell r="AD66">
            <v>10.368121380663908</v>
          </cell>
          <cell r="AE66">
            <v>0.17992666222860568</v>
          </cell>
          <cell r="AF66">
            <v>3.2947890988865476</v>
          </cell>
          <cell r="AG66">
            <v>318400</v>
          </cell>
          <cell r="AH66">
            <v>327431.25135632185</v>
          </cell>
          <cell r="AI66">
            <v>57.624152264274763</v>
          </cell>
          <cell r="AJ66">
            <v>10.720046827281111</v>
          </cell>
          <cell r="AL66">
            <v>33.378016085790883</v>
          </cell>
          <cell r="AM66">
            <v>0.21834428548970844</v>
          </cell>
        </row>
        <row r="67">
          <cell r="D67" t="str">
            <v>INE267A01025</v>
          </cell>
          <cell r="E67" t="str">
            <v>HINDUSTAN ZINC LTD</v>
          </cell>
          <cell r="G67">
            <v>463.05</v>
          </cell>
          <cell r="H67">
            <v>456.83334350585938</v>
          </cell>
          <cell r="I67">
            <v>6</v>
          </cell>
          <cell r="J67">
            <v>3</v>
          </cell>
          <cell r="K67">
            <v>7</v>
          </cell>
          <cell r="L67">
            <v>6.6870748299319809</v>
          </cell>
          <cell r="M67">
            <v>9.3349486705349651</v>
          </cell>
          <cell r="O67">
            <v>24.25</v>
          </cell>
          <cell r="P67">
            <v>26.138000000000002</v>
          </cell>
          <cell r="Q67">
            <v>28.577999999999999</v>
          </cell>
          <cell r="R67">
            <v>27.25983908045977</v>
          </cell>
          <cell r="S67">
            <v>28.703057471264369</v>
          </cell>
          <cell r="V67">
            <v>0.12411707548287709</v>
          </cell>
          <cell r="Y67">
            <v>335</v>
          </cell>
          <cell r="Z67">
            <v>553</v>
          </cell>
          <cell r="AA67">
            <v>-8.24359130859375</v>
          </cell>
          <cell r="AB67">
            <v>18.833343505859375</v>
          </cell>
          <cell r="AC67">
            <v>463.5</v>
          </cell>
          <cell r="AD67">
            <v>19.094844857442009</v>
          </cell>
          <cell r="AE67">
            <v>0.57097939997171876</v>
          </cell>
          <cell r="AF67">
            <v>-54.795249267999772</v>
          </cell>
          <cell r="AG67">
            <v>173010</v>
          </cell>
          <cell r="AH67">
            <v>195332.105091954</v>
          </cell>
          <cell r="AI67">
            <v>33.442265795206971</v>
          </cell>
          <cell r="AJ67">
            <v>14.927791629441913</v>
          </cell>
          <cell r="AL67">
            <v>21.367941073307612</v>
          </cell>
          <cell r="AM67">
            <v>8.1618179204048769</v>
          </cell>
        </row>
        <row r="68">
          <cell r="D68" t="str">
            <v>INE669C01036</v>
          </cell>
          <cell r="E68" t="str">
            <v>TECH MAHINDRA LTD</v>
          </cell>
          <cell r="G68">
            <v>1525.6</v>
          </cell>
          <cell r="H68">
            <v>1634.20458984375</v>
          </cell>
          <cell r="I68">
            <v>21</v>
          </cell>
          <cell r="J68">
            <v>9</v>
          </cell>
          <cell r="K68">
            <v>16</v>
          </cell>
          <cell r="L68">
            <v>24.494296370912878</v>
          </cell>
          <cell r="M68">
            <v>24.448550851411259</v>
          </cell>
          <cell r="O68">
            <v>48.591307</v>
          </cell>
          <cell r="P68">
            <v>59.645000000000003</v>
          </cell>
          <cell r="Q68">
            <v>74.228000000000009</v>
          </cell>
          <cell r="R68">
            <v>66.349827586206899</v>
          </cell>
          <cell r="S68">
            <v>78.41650574712645</v>
          </cell>
          <cell r="V68">
            <v>0.36546702862318359</v>
          </cell>
          <cell r="Y68">
            <v>1110</v>
          </cell>
          <cell r="Z68">
            <v>2020</v>
          </cell>
          <cell r="AA68">
            <v>-8.29541015625</v>
          </cell>
          <cell r="AB68">
            <v>-59.088134765625</v>
          </cell>
          <cell r="AC68">
            <v>1685</v>
          </cell>
          <cell r="AD68">
            <v>35.009521497350498</v>
          </cell>
          <cell r="AE68">
            <v>0.43737293492003954</v>
          </cell>
          <cell r="AF68">
            <v>1.2516754237157215</v>
          </cell>
          <cell r="AG68">
            <v>69638</v>
          </cell>
          <cell r="AH68">
            <v>93284.34504597701</v>
          </cell>
          <cell r="AI68">
            <v>80.045011252813197</v>
          </cell>
          <cell r="AJ68">
            <v>27.948535216239492</v>
          </cell>
          <cell r="AL68">
            <v>54.534762443689942</v>
          </cell>
          <cell r="AM68">
            <v>22.276661755660768</v>
          </cell>
        </row>
        <row r="69">
          <cell r="D69" t="str">
            <v>INE095A01012</v>
          </cell>
          <cell r="E69" t="str">
            <v>INDUSIND BANK LTD</v>
          </cell>
          <cell r="G69">
            <v>740.7</v>
          </cell>
          <cell r="H69">
            <v>758.43902587890625</v>
          </cell>
          <cell r="I69">
            <v>7</v>
          </cell>
          <cell r="J69">
            <v>15</v>
          </cell>
          <cell r="K69">
            <v>23</v>
          </cell>
          <cell r="L69">
            <v>40.930721117883934</v>
          </cell>
          <cell r="M69">
            <v>45.33494822192857</v>
          </cell>
          <cell r="O69">
            <v>12.950000000000003</v>
          </cell>
          <cell r="P69">
            <v>46.606000000000002</v>
          </cell>
          <cell r="Q69">
            <v>67.734999999999999</v>
          </cell>
          <cell r="R69">
            <v>56.320482758620692</v>
          </cell>
          <cell r="S69">
            <v>74.511551724137931</v>
          </cell>
          <cell r="V69">
            <v>3.3490720276927162</v>
          </cell>
          <cell r="Y69">
            <v>210</v>
          </cell>
          <cell r="Z69">
            <v>1000</v>
          </cell>
          <cell r="AA69">
            <v>-6.2276611328125</v>
          </cell>
          <cell r="AB69">
            <v>-271.37921142578125</v>
          </cell>
          <cell r="AC69">
            <v>750</v>
          </cell>
          <cell r="AD69">
            <v>57.285383774712393</v>
          </cell>
          <cell r="AE69">
            <v>-0.80256496196559612</v>
          </cell>
          <cell r="AF69" t="str">
            <v>-</v>
          </cell>
          <cell r="AG69" t="str">
            <v>-</v>
          </cell>
          <cell r="AH69" t="str">
            <v>-</v>
          </cell>
          <cell r="AI69">
            <v>-71.377877791241119</v>
          </cell>
          <cell r="AJ69">
            <v>16.6257486906959</v>
          </cell>
          <cell r="AL69" t="str">
            <v>-</v>
          </cell>
          <cell r="AM69" t="str">
            <v>-</v>
          </cell>
        </row>
        <row r="70">
          <cell r="D70" t="str">
            <v>INE059A01026</v>
          </cell>
          <cell r="E70" t="str">
            <v>CIPLA LTD</v>
          </cell>
          <cell r="G70">
            <v>1573.8</v>
          </cell>
          <cell r="H70">
            <v>1704.179443359375</v>
          </cell>
          <cell r="I70">
            <v>26</v>
          </cell>
          <cell r="J70">
            <v>8</v>
          </cell>
          <cell r="K70">
            <v>6</v>
          </cell>
          <cell r="L70">
            <v>-5.2180151711796299</v>
          </cell>
          <cell r="M70">
            <v>5.8595145350320594</v>
          </cell>
          <cell r="O70">
            <v>65.290000000000006</v>
          </cell>
          <cell r="P70">
            <v>61.883000000000003</v>
          </cell>
          <cell r="Q70">
            <v>65.509</v>
          </cell>
          <cell r="R70">
            <v>63.550126436781611</v>
          </cell>
          <cell r="S70">
            <v>68.506241379310353</v>
          </cell>
          <cell r="V70">
            <v>-2.6648392758743977E-2</v>
          </cell>
          <cell r="Y70">
            <v>1320</v>
          </cell>
          <cell r="Z70">
            <v>2550</v>
          </cell>
          <cell r="AA70">
            <v>-0.58984375</v>
          </cell>
          <cell r="AB70">
            <v>54.7349853515625</v>
          </cell>
          <cell r="AC70">
            <v>1700</v>
          </cell>
          <cell r="AD70">
            <v>25.747247223416405</v>
          </cell>
          <cell r="AE70">
            <v>0.9230315805866619</v>
          </cell>
          <cell r="AF70">
            <v>26.628712787842417</v>
          </cell>
          <cell r="AG70">
            <v>71279</v>
          </cell>
          <cell r="AH70">
            <v>72899.438114942532</v>
          </cell>
          <cell r="AI70">
            <v>27.894221351616082</v>
          </cell>
          <cell r="AJ70">
            <v>27.462444983527934</v>
          </cell>
          <cell r="AL70">
            <v>13.30223094713919</v>
          </cell>
          <cell r="AM70">
            <v>-0.1482792968475925</v>
          </cell>
        </row>
        <row r="71">
          <cell r="D71" t="str">
            <v>INE129A01019</v>
          </cell>
          <cell r="E71" t="str">
            <v>GAIL INDIA LTD</v>
          </cell>
          <cell r="G71">
            <v>178.55</v>
          </cell>
          <cell r="H71">
            <v>210.5625</v>
          </cell>
          <cell r="I71">
            <v>26</v>
          </cell>
          <cell r="J71">
            <v>5</v>
          </cell>
          <cell r="K71">
            <v>2</v>
          </cell>
          <cell r="L71">
            <v>-18.269738713478787</v>
          </cell>
          <cell r="M71">
            <v>14.231260047398829</v>
          </cell>
          <cell r="O71">
            <v>18.93</v>
          </cell>
          <cell r="P71">
            <v>15.472</v>
          </cell>
          <cell r="Q71">
            <v>17.673000000000002</v>
          </cell>
          <cell r="R71">
            <v>16.483954022988506</v>
          </cell>
          <cell r="S71">
            <v>18.797597701149428</v>
          </cell>
          <cell r="V71">
            <v>-0.12921531838412537</v>
          </cell>
          <cell r="Y71">
            <v>150</v>
          </cell>
          <cell r="Z71">
            <v>270</v>
          </cell>
          <cell r="AA71">
            <v>0.465728759765625</v>
          </cell>
          <cell r="AB71">
            <v>-5.070831298828125</v>
          </cell>
          <cell r="AC71">
            <v>213</v>
          </cell>
          <cell r="AD71">
            <v>9.4500451226684028</v>
          </cell>
          <cell r="AE71">
            <v>0.36774594198291</v>
          </cell>
          <cell r="AF71">
            <v>-7.5746474229429452</v>
          </cell>
          <cell r="AG71">
            <v>154318.20000000001</v>
          </cell>
          <cell r="AH71">
            <v>160523.36031034484</v>
          </cell>
          <cell r="AI71">
            <v>25.697211155378483</v>
          </cell>
          <cell r="AJ71">
            <v>9.9256354290608897</v>
          </cell>
          <cell r="AL71">
            <v>7.9426034112275037</v>
          </cell>
          <cell r="AM71">
            <v>-1.7177617416481124</v>
          </cell>
        </row>
        <row r="72">
          <cell r="D72" t="str">
            <v>INE020B01018</v>
          </cell>
          <cell r="E72" t="str">
            <v>REC LTD</v>
          </cell>
          <cell r="G72">
            <v>373.4</v>
          </cell>
          <cell r="H72">
            <v>528.30767822265625</v>
          </cell>
          <cell r="I72">
            <v>13</v>
          </cell>
          <cell r="J72">
            <v>0</v>
          </cell>
          <cell r="K72">
            <v>0</v>
          </cell>
          <cell r="L72">
            <v>3.7541528239202622</v>
          </cell>
          <cell r="M72">
            <v>11.479346781940432</v>
          </cell>
          <cell r="O72">
            <v>64.138193000000001</v>
          </cell>
          <cell r="P72">
            <v>62.46</v>
          </cell>
          <cell r="Q72">
            <v>69.63</v>
          </cell>
          <cell r="R72">
            <v>65.756551724137921</v>
          </cell>
          <cell r="S72">
            <v>71.96103448275862</v>
          </cell>
          <cell r="V72">
            <v>2.523237167186676E-2</v>
          </cell>
          <cell r="Y72">
            <v>460</v>
          </cell>
          <cell r="Z72">
            <v>633</v>
          </cell>
          <cell r="AA72">
            <v>0</v>
          </cell>
          <cell r="AB72">
            <v>-78.3590087890625</v>
          </cell>
          <cell r="AC72">
            <v>525</v>
          </cell>
          <cell r="AD72">
            <v>5.8218040832002291</v>
          </cell>
          <cell r="AE72">
            <v>0.47361613042394768</v>
          </cell>
          <cell r="AF72" t="str">
            <v>-</v>
          </cell>
          <cell r="AG72">
            <v>563651.30000000005</v>
          </cell>
          <cell r="AH72" t="str">
            <v>-</v>
          </cell>
          <cell r="AI72">
            <v>12.292241985062802</v>
          </cell>
          <cell r="AJ72">
            <v>4.9106658151570803</v>
          </cell>
          <cell r="AL72">
            <v>13.971731274426084</v>
          </cell>
          <cell r="AM72" t="str">
            <v>-</v>
          </cell>
        </row>
        <row r="73">
          <cell r="D73" t="str">
            <v>INE216A01030</v>
          </cell>
          <cell r="E73" t="str">
            <v>BRITANNIA INDUSTRIES LTD</v>
          </cell>
          <cell r="G73">
            <v>6244.85</v>
          </cell>
          <cell r="H73">
            <v>6055.1142578125</v>
          </cell>
          <cell r="I73">
            <v>25</v>
          </cell>
          <cell r="J73">
            <v>10</v>
          </cell>
          <cell r="K73">
            <v>4</v>
          </cell>
          <cell r="L73">
            <v>14.06301824212272</v>
          </cell>
          <cell r="M73">
            <v>13.84837493559432</v>
          </cell>
          <cell r="O73">
            <v>91.080000000000013</v>
          </cell>
          <cell r="P73">
            <v>103.17</v>
          </cell>
          <cell r="Q73">
            <v>117.45700000000001</v>
          </cell>
          <cell r="R73">
            <v>109.7387356321839</v>
          </cell>
          <cell r="S73">
            <v>123.90711494252874</v>
          </cell>
          <cell r="V73">
            <v>0.20486095336170274</v>
          </cell>
          <cell r="Y73">
            <v>4750</v>
          </cell>
          <cell r="Z73">
            <v>7200</v>
          </cell>
          <cell r="AA73">
            <v>137.14306640625</v>
          </cell>
          <cell r="AB73">
            <v>750.83642578125</v>
          </cell>
          <cell r="AC73">
            <v>6013</v>
          </cell>
          <cell r="AD73">
            <v>68.564449908390969</v>
          </cell>
          <cell r="AE73">
            <v>37.833948632679849</v>
          </cell>
          <cell r="AF73">
            <v>5.4876108065522731</v>
          </cell>
          <cell r="AG73">
            <v>31905.4</v>
          </cell>
          <cell r="AH73">
            <v>37381.348620689656</v>
          </cell>
          <cell r="AI73">
            <v>1.8122467357046368</v>
          </cell>
          <cell r="AJ73">
            <v>50.433377872233152</v>
          </cell>
          <cell r="AL73">
            <v>-1.3627566762092478</v>
          </cell>
          <cell r="AM73">
            <v>10.974601132673405</v>
          </cell>
        </row>
        <row r="74">
          <cell r="D74" t="str">
            <v>INE692A01016</v>
          </cell>
          <cell r="E74" t="str">
            <v>UNION BANK OF INDIA</v>
          </cell>
          <cell r="G74">
            <v>133.85</v>
          </cell>
          <cell r="H74">
            <v>156.08332824707031</v>
          </cell>
          <cell r="I74">
            <v>6</v>
          </cell>
          <cell r="J74">
            <v>3</v>
          </cell>
          <cell r="K74">
            <v>3</v>
          </cell>
          <cell r="L74">
            <v>-16.172734970364097</v>
          </cell>
          <cell r="M74">
            <v>4.0404040404040442</v>
          </cell>
          <cell r="O74">
            <v>24.639999999999997</v>
          </cell>
          <cell r="P74">
            <v>19.8</v>
          </cell>
          <cell r="Q74">
            <v>20.6</v>
          </cell>
          <cell r="R74">
            <v>20.167816091954023</v>
          </cell>
          <cell r="S74">
            <v>22.760919540229885</v>
          </cell>
          <cell r="V74">
            <v>-0.18150097029407364</v>
          </cell>
          <cell r="Y74">
            <v>130</v>
          </cell>
          <cell r="Z74">
            <v>180</v>
          </cell>
          <cell r="AA74">
            <v>0</v>
          </cell>
          <cell r="AB74">
            <v>14.194442749023438</v>
          </cell>
          <cell r="AC74">
            <v>157.5</v>
          </cell>
          <cell r="AD74">
            <v>5.4322242736816415</v>
          </cell>
          <cell r="AE74">
            <v>0.23272280725056685</v>
          </cell>
          <cell r="AF74">
            <v>0.65451792987764357</v>
          </cell>
          <cell r="AG74" t="str">
            <v>-</v>
          </cell>
          <cell r="AH74" t="str">
            <v>-</v>
          </cell>
          <cell r="AI74">
            <v>23.342036553524817</v>
          </cell>
          <cell r="AJ74">
            <v>6.2602549896197113</v>
          </cell>
          <cell r="AL74" t="str">
            <v>-</v>
          </cell>
          <cell r="AM74" t="str">
            <v>-</v>
          </cell>
        </row>
        <row r="75">
          <cell r="D75" t="str">
            <v>INE931S01010</v>
          </cell>
          <cell r="E75" t="str">
            <v>ADANI ENERGY SOLUTIONS LTD</v>
          </cell>
          <cell r="G75">
            <v>829.8</v>
          </cell>
          <cell r="H75">
            <v>1120.4285888671875</v>
          </cell>
          <cell r="I75">
            <v>8</v>
          </cell>
          <cell r="J75">
            <v>0</v>
          </cell>
          <cell r="K75">
            <v>0</v>
          </cell>
          <cell r="L75">
            <v>140.60773480662976</v>
          </cell>
          <cell r="M75">
            <v>25.549177190968269</v>
          </cell>
          <cell r="O75">
            <v>8.8279949999999996</v>
          </cell>
          <cell r="P75">
            <v>21.775000000000002</v>
          </cell>
          <cell r="Q75">
            <v>27.338000000000001</v>
          </cell>
          <cell r="R75">
            <v>24.33270114942529</v>
          </cell>
          <cell r="S75">
            <v>29.417080459770116</v>
          </cell>
          <cell r="V75">
            <v>1.7563111611895215</v>
          </cell>
          <cell r="Y75">
            <v>990</v>
          </cell>
          <cell r="Z75">
            <v>1290</v>
          </cell>
          <cell r="AA75">
            <v>-40.5714111328125</v>
          </cell>
          <cell r="AB75">
            <v>-48.3714599609375</v>
          </cell>
          <cell r="AC75">
            <v>1100</v>
          </cell>
          <cell r="AD75">
            <v>103.04436468429019</v>
          </cell>
          <cell r="AE75">
            <v>-7.520863193343672</v>
          </cell>
          <cell r="AF75" t="str">
            <v>-</v>
          </cell>
          <cell r="AG75">
            <v>83856.5</v>
          </cell>
          <cell r="AH75">
            <v>109505.68771264367</v>
          </cell>
          <cell r="AI75">
            <v>-13.701135366415047</v>
          </cell>
          <cell r="AJ75">
            <v>125.83087479358883</v>
          </cell>
          <cell r="AL75">
            <v>36.260084658319997</v>
          </cell>
          <cell r="AM75">
            <v>13.030547371501097</v>
          </cell>
        </row>
        <row r="76">
          <cell r="D76" t="str">
            <v>INE565A01014</v>
          </cell>
          <cell r="E76" t="str">
            <v>INDIAN OVERSEAS BANK</v>
          </cell>
          <cell r="G76">
            <v>39.43</v>
          </cell>
          <cell r="H76" t="str">
            <v>-</v>
          </cell>
          <cell r="I76">
            <v>0</v>
          </cell>
          <cell r="J76">
            <v>0</v>
          </cell>
          <cell r="K76">
            <v>0</v>
          </cell>
          <cell r="L76" t="str">
            <v>-</v>
          </cell>
          <cell r="M76" t="str">
            <v>-</v>
          </cell>
          <cell r="O76">
            <v>2.0654919999999999</v>
          </cell>
          <cell r="P76" t="str">
            <v>-</v>
          </cell>
          <cell r="Q76" t="str">
            <v>-</v>
          </cell>
          <cell r="R76" t="str">
            <v>-</v>
          </cell>
          <cell r="S76" t="str">
            <v>-</v>
          </cell>
          <cell r="V76" t="e">
            <v>#VALUE!</v>
          </cell>
          <cell r="Y76" t="str">
            <v>-</v>
          </cell>
          <cell r="Z76" t="str">
            <v>-</v>
          </cell>
          <cell r="AA76" t="str">
            <v>-</v>
          </cell>
          <cell r="AB76" t="str">
            <v>-</v>
          </cell>
          <cell r="AC76" t="str">
            <v>-</v>
          </cell>
          <cell r="AD76">
            <v>19.08988284882042</v>
          </cell>
          <cell r="AE76">
            <v>0.68888477588678632</v>
          </cell>
          <cell r="AF76" t="str">
            <v>-</v>
          </cell>
          <cell r="AG76" t="str">
            <v>-</v>
          </cell>
          <cell r="AH76" t="str">
            <v>-</v>
          </cell>
          <cell r="AI76">
            <v>27.711285714285715</v>
          </cell>
          <cell r="AJ76">
            <v>27.177462505477262</v>
          </cell>
          <cell r="AL76" t="str">
            <v>-</v>
          </cell>
          <cell r="AM76" t="str">
            <v>-</v>
          </cell>
        </row>
        <row r="77">
          <cell r="D77" t="str">
            <v>INE670K01029</v>
          </cell>
          <cell r="E77" t="str">
            <v>LODHA DEVELOPERS LTD</v>
          </cell>
          <cell r="G77">
            <v>1168.05</v>
          </cell>
          <cell r="H77">
            <v>1501.823486328125</v>
          </cell>
          <cell r="I77">
            <v>15</v>
          </cell>
          <cell r="J77">
            <v>2</v>
          </cell>
          <cell r="K77">
            <v>1</v>
          </cell>
          <cell r="L77">
            <v>21.656025378468438</v>
          </cell>
          <cell r="M77">
            <v>24.026274095590189</v>
          </cell>
          <cell r="O77">
            <v>27.76</v>
          </cell>
          <cell r="P77">
            <v>33.661999999999999</v>
          </cell>
          <cell r="Q77">
            <v>41.75</v>
          </cell>
          <cell r="R77">
            <v>37.380620689655174</v>
          </cell>
          <cell r="S77">
            <v>46.395517241379309</v>
          </cell>
          <cell r="V77">
            <v>0.34656414588095008</v>
          </cell>
          <cell r="Y77">
            <v>1284</v>
          </cell>
          <cell r="Z77">
            <v>1870</v>
          </cell>
          <cell r="AA77">
            <v>0</v>
          </cell>
          <cell r="AB77">
            <v>76</v>
          </cell>
          <cell r="AC77">
            <v>1485</v>
          </cell>
          <cell r="AD77">
            <v>44.726008983114475</v>
          </cell>
          <cell r="AE77">
            <v>0.6112173265126386</v>
          </cell>
          <cell r="AF77">
            <v>1.4043808862706022</v>
          </cell>
          <cell r="AG77">
            <v>39880</v>
          </cell>
          <cell r="AH77">
            <v>54362.179413793099</v>
          </cell>
          <cell r="AI77">
            <v>73.175296319401113</v>
          </cell>
          <cell r="AJ77" t="str">
            <v>-</v>
          </cell>
          <cell r="AL77">
            <v>49.045109690922004</v>
          </cell>
          <cell r="AM77">
            <v>25.206035606820464</v>
          </cell>
        </row>
        <row r="78">
          <cell r="D78" t="str">
            <v>INE066A01021</v>
          </cell>
          <cell r="E78" t="str">
            <v>EICHER MOTORS LTD</v>
          </cell>
          <cell r="G78">
            <v>6874.8</v>
          </cell>
          <cell r="H78">
            <v>6124.1689453125</v>
          </cell>
          <cell r="I78">
            <v>23</v>
          </cell>
          <cell r="J78">
            <v>12</v>
          </cell>
          <cell r="K78">
            <v>6</v>
          </cell>
          <cell r="L78">
            <v>24.280041960866058</v>
          </cell>
          <cell r="M78">
            <v>13.843369473994064</v>
          </cell>
          <cell r="O78">
            <v>172.76</v>
          </cell>
          <cell r="P78">
            <v>187.12100000000001</v>
          </cell>
          <cell r="Q78">
            <v>213.02500000000001</v>
          </cell>
          <cell r="R78">
            <v>199.03088505747127</v>
          </cell>
          <cell r="S78">
            <v>223.70500000000001</v>
          </cell>
          <cell r="V78">
            <v>0.15206578523657832</v>
          </cell>
          <cell r="Y78">
            <v>4698</v>
          </cell>
          <cell r="Z78">
            <v>7500</v>
          </cell>
          <cell r="AA78">
            <v>421.77783203125</v>
          </cell>
          <cell r="AB78">
            <v>701.44140625</v>
          </cell>
          <cell r="AC78">
            <v>6000</v>
          </cell>
          <cell r="AD78">
            <v>45.660221595856804</v>
          </cell>
          <cell r="AE78">
            <v>2.5111404036427212</v>
          </cell>
          <cell r="AF78">
            <v>2.8736583030442797</v>
          </cell>
          <cell r="AG78">
            <v>47119.3</v>
          </cell>
          <cell r="AH78">
            <v>56824.447183908051</v>
          </cell>
          <cell r="AI78">
            <v>18.183061978382803</v>
          </cell>
          <cell r="AJ78">
            <v>35.801212553700658</v>
          </cell>
          <cell r="AL78">
            <v>8.8982668925399526</v>
          </cell>
          <cell r="AM78" t="str">
            <v>-</v>
          </cell>
        </row>
        <row r="79">
          <cell r="D79" t="str">
            <v>INE476A01022</v>
          </cell>
          <cell r="E79" t="str">
            <v>CANARA BANK</v>
          </cell>
          <cell r="G79">
            <v>110.95</v>
          </cell>
          <cell r="H79">
            <v>124.40000152587891</v>
          </cell>
          <cell r="I79">
            <v>14</v>
          </cell>
          <cell r="J79">
            <v>4</v>
          </cell>
          <cell r="K79">
            <v>2</v>
          </cell>
          <cell r="L79" t="str">
            <v>-</v>
          </cell>
          <cell r="M79" t="str">
            <v>-</v>
          </cell>
          <cell r="O79">
            <v>20.260235999999999</v>
          </cell>
          <cell r="P79" t="str">
            <v>-</v>
          </cell>
          <cell r="Q79" t="str">
            <v>-</v>
          </cell>
          <cell r="R79" t="str">
            <v>-</v>
          </cell>
          <cell r="S79" t="str">
            <v>-</v>
          </cell>
          <cell r="V79" t="e">
            <v>#VALUE!</v>
          </cell>
          <cell r="Y79">
            <v>95</v>
          </cell>
          <cell r="Z79">
            <v>140</v>
          </cell>
          <cell r="AA79">
            <v>0</v>
          </cell>
          <cell r="AB79">
            <v>13.025001525878906</v>
          </cell>
          <cell r="AC79">
            <v>126</v>
          </cell>
          <cell r="AD79">
            <v>5.4762440550170393</v>
          </cell>
          <cell r="AE79">
            <v>0.36955871339225588</v>
          </cell>
          <cell r="AF79" t="str">
            <v>-</v>
          </cell>
          <cell r="AG79" t="str">
            <v>-</v>
          </cell>
          <cell r="AH79" t="str">
            <v>-</v>
          </cell>
          <cell r="AI79">
            <v>14.818332937544517</v>
          </cell>
          <cell r="AJ79">
            <v>6.1100260724584432</v>
          </cell>
          <cell r="AL79" t="str">
            <v>-</v>
          </cell>
          <cell r="AM79" t="str">
            <v>-</v>
          </cell>
        </row>
        <row r="80">
          <cell r="D80" t="str">
            <v>INE192A01025</v>
          </cell>
          <cell r="E80" t="str">
            <v>TATA CONSUMER PRODUCTS LTD</v>
          </cell>
          <cell r="G80">
            <v>1103.05</v>
          </cell>
          <cell r="H80">
            <v>1207</v>
          </cell>
          <cell r="I80">
            <v>22</v>
          </cell>
          <cell r="J80">
            <v>7</v>
          </cell>
          <cell r="K80">
            <v>2</v>
          </cell>
          <cell r="L80">
            <v>31.525622098811869</v>
          </cell>
          <cell r="M80">
            <v>22.218721074502252</v>
          </cell>
          <cell r="O80">
            <v>13.373241999999999</v>
          </cell>
          <cell r="P80">
            <v>16.926000000000002</v>
          </cell>
          <cell r="Q80">
            <v>20.686</v>
          </cell>
          <cell r="R80">
            <v>18.654735632183908</v>
          </cell>
          <cell r="S80">
            <v>22.118183908045978</v>
          </cell>
          <cell r="V80">
            <v>0.39492993787025688</v>
          </cell>
          <cell r="Y80">
            <v>1065</v>
          </cell>
          <cell r="Z80">
            <v>1350</v>
          </cell>
          <cell r="AA80">
            <v>-4.9642333984375</v>
          </cell>
          <cell r="AB80">
            <v>87.17236328125</v>
          </cell>
          <cell r="AC80">
            <v>1200</v>
          </cell>
          <cell r="AD80">
            <v>74.070675046555635</v>
          </cell>
          <cell r="AE80">
            <v>11.992115174914089</v>
          </cell>
          <cell r="AF80">
            <v>2.6539388605558147</v>
          </cell>
          <cell r="AG80">
            <v>24189.100000000002</v>
          </cell>
          <cell r="AH80">
            <v>30310.369908045977</v>
          </cell>
          <cell r="AI80">
            <v>6.1766147144335006</v>
          </cell>
          <cell r="AJ80">
            <v>73.250949954208039</v>
          </cell>
          <cell r="AL80">
            <v>0.5177751459619031</v>
          </cell>
          <cell r="AM80">
            <v>13.451453001794821</v>
          </cell>
        </row>
        <row r="81">
          <cell r="D81" t="str">
            <v>INE089A01031</v>
          </cell>
          <cell r="E81" t="str">
            <v>DR. REDDY'S LABORATORIES</v>
          </cell>
          <cell r="G81">
            <v>1316.4</v>
          </cell>
          <cell r="H81">
            <v>1300.3590087890625</v>
          </cell>
          <cell r="I81">
            <v>15</v>
          </cell>
          <cell r="J81">
            <v>11</v>
          </cell>
          <cell r="K81">
            <v>14</v>
          </cell>
          <cell r="L81">
            <v>-3.2012569352383737</v>
          </cell>
          <cell r="M81">
            <v>-11.695476327135379</v>
          </cell>
          <cell r="O81">
            <v>67.89</v>
          </cell>
          <cell r="P81">
            <v>65.716999999999999</v>
          </cell>
          <cell r="Q81">
            <v>58.030999999999999</v>
          </cell>
          <cell r="R81">
            <v>62.183206896551724</v>
          </cell>
          <cell r="S81">
            <v>62.059505747126437</v>
          </cell>
          <cell r="V81">
            <v>-8.4059406443486195E-2</v>
          </cell>
          <cell r="Y81">
            <v>990</v>
          </cell>
          <cell r="Z81">
            <v>1660</v>
          </cell>
          <cell r="AA81">
            <v>-6.4102783203125</v>
          </cell>
          <cell r="AB81">
            <v>-46.33544921875</v>
          </cell>
          <cell r="AC81">
            <v>1260</v>
          </cell>
          <cell r="AD81">
            <v>20.760816152615881</v>
          </cell>
          <cell r="AE81">
            <v>14.474181511401763</v>
          </cell>
          <cell r="AF81">
            <v>6.1361456964752241</v>
          </cell>
          <cell r="AG81">
            <v>85471</v>
          </cell>
          <cell r="AH81">
            <v>81425.025436781609</v>
          </cell>
          <cell r="AI81">
            <v>1.4343343792021634</v>
          </cell>
          <cell r="AJ81">
            <v>24.344848662995314</v>
          </cell>
          <cell r="AL81">
            <v>3.5133825844737796</v>
          </cell>
          <cell r="AM81">
            <v>-0.65498356167588567</v>
          </cell>
        </row>
        <row r="82">
          <cell r="D82" t="str">
            <v>INE494B01023</v>
          </cell>
          <cell r="E82" t="str">
            <v>TVS MOTOR CO LTD</v>
          </cell>
          <cell r="G82">
            <v>3494.3</v>
          </cell>
          <cell r="H82">
            <v>3189.921142578125</v>
          </cell>
          <cell r="I82">
            <v>27</v>
          </cell>
          <cell r="J82">
            <v>9</v>
          </cell>
          <cell r="K82">
            <v>6</v>
          </cell>
          <cell r="L82">
            <v>47.402183363926206</v>
          </cell>
          <cell r="M82">
            <v>18.203387164429511</v>
          </cell>
          <cell r="O82">
            <v>46.42</v>
          </cell>
          <cell r="P82">
            <v>69.352999999999994</v>
          </cell>
          <cell r="Q82">
            <v>81.977000000000004</v>
          </cell>
          <cell r="R82">
            <v>75.157137931034484</v>
          </cell>
          <cell r="S82">
            <v>88.298379310344828</v>
          </cell>
          <cell r="V82">
            <v>0.61906802953542606</v>
          </cell>
          <cell r="Y82">
            <v>2020</v>
          </cell>
          <cell r="Z82">
            <v>4250</v>
          </cell>
          <cell r="AA82">
            <v>230.394775390625</v>
          </cell>
          <cell r="AB82">
            <v>563.368408203125</v>
          </cell>
          <cell r="AC82">
            <v>3183</v>
          </cell>
          <cell r="AD82">
            <v>73.566613697809899</v>
          </cell>
          <cell r="AE82">
            <v>2.2468336078711015</v>
          </cell>
          <cell r="AF82" t="str">
            <v>-</v>
          </cell>
          <cell r="AG82">
            <v>66487.199999999997</v>
          </cell>
          <cell r="AH82">
            <v>55755.367816091952</v>
          </cell>
          <cell r="AI82">
            <v>32.742350586216766</v>
          </cell>
          <cell r="AJ82">
            <v>47.643574804676788</v>
          </cell>
          <cell r="AL82">
            <v>20.95201191925036</v>
          </cell>
          <cell r="AM82">
            <v>-20.586803759924557</v>
          </cell>
        </row>
        <row r="83">
          <cell r="D83" t="str">
            <v>INE399L01023</v>
          </cell>
          <cell r="E83" t="str">
            <v>ADANI TOTAL GAS LTD</v>
          </cell>
          <cell r="G83">
            <v>605.65</v>
          </cell>
          <cell r="H83" t="str">
            <v>-</v>
          </cell>
          <cell r="I83">
            <v>1</v>
          </cell>
          <cell r="J83">
            <v>0</v>
          </cell>
          <cell r="K83">
            <v>0</v>
          </cell>
          <cell r="L83" t="str">
            <v>-</v>
          </cell>
          <cell r="M83" t="str">
            <v>-</v>
          </cell>
          <cell r="O83">
            <v>5.95</v>
          </cell>
          <cell r="P83" t="str">
            <v>-</v>
          </cell>
          <cell r="Q83" t="str">
            <v>-</v>
          </cell>
          <cell r="R83" t="str">
            <v>-</v>
          </cell>
          <cell r="S83" t="str">
            <v>-</v>
          </cell>
          <cell r="V83" t="e">
            <v>#VALUE!</v>
          </cell>
          <cell r="Y83" t="str">
            <v>-</v>
          </cell>
          <cell r="Z83" t="str">
            <v>-</v>
          </cell>
          <cell r="AA83" t="str">
            <v>-</v>
          </cell>
          <cell r="AB83" t="str">
            <v>-</v>
          </cell>
          <cell r="AC83" t="str">
            <v>-</v>
          </cell>
          <cell r="AD83">
            <v>101.69564222714916</v>
          </cell>
          <cell r="AE83">
            <v>-51.441045693232908</v>
          </cell>
          <cell r="AF83" t="str">
            <v>-</v>
          </cell>
          <cell r="AG83">
            <v>11337.9</v>
          </cell>
          <cell r="AH83" t="str">
            <v>-</v>
          </cell>
          <cell r="AI83">
            <v>-1.9769357495881401</v>
          </cell>
          <cell r="AJ83">
            <v>224.23282362142558</v>
          </cell>
          <cell r="AL83">
            <v>2.7244228608705177</v>
          </cell>
          <cell r="AM83" t="str">
            <v>-</v>
          </cell>
        </row>
        <row r="84">
          <cell r="D84" t="str">
            <v>INE010B01027</v>
          </cell>
          <cell r="E84" t="str">
            <v>ZYDUS LIFESCIENCES LTD</v>
          </cell>
          <cell r="G84">
            <v>1044.8499999999999</v>
          </cell>
          <cell r="H84">
            <v>1014.2999877929688</v>
          </cell>
          <cell r="I84">
            <v>13</v>
          </cell>
          <cell r="J84">
            <v>14</v>
          </cell>
          <cell r="K84">
            <v>7</v>
          </cell>
          <cell r="L84">
            <v>-5.6179347214950353</v>
          </cell>
          <cell r="M84">
            <v>-5.8283845063106297</v>
          </cell>
          <cell r="O84">
            <v>44.97</v>
          </cell>
          <cell r="P84">
            <v>44.518000000000001</v>
          </cell>
          <cell r="Q84">
            <v>41.923000000000002</v>
          </cell>
          <cell r="R84">
            <v>43.324896551724137</v>
          </cell>
          <cell r="S84">
            <v>43.837482758620695</v>
          </cell>
          <cell r="V84">
            <v>-3.6582242567842149E-2</v>
          </cell>
          <cell r="Y84">
            <v>794</v>
          </cell>
          <cell r="Z84">
            <v>1311</v>
          </cell>
          <cell r="AA84">
            <v>4.29998779296875</v>
          </cell>
          <cell r="AB84">
            <v>-73.10003662109375</v>
          </cell>
          <cell r="AC84">
            <v>1005</v>
          </cell>
          <cell r="AD84">
            <v>23.48316211243904</v>
          </cell>
          <cell r="AE84">
            <v>1.2609726284455576</v>
          </cell>
          <cell r="AF84">
            <v>6.5004362428557387</v>
          </cell>
          <cell r="AG84">
            <v>68951</v>
          </cell>
          <cell r="AH84">
            <v>66654.381459770113</v>
          </cell>
          <cell r="AI84">
            <v>18.62305460300713</v>
          </cell>
          <cell r="AJ84">
            <v>21.619369755399351</v>
          </cell>
          <cell r="AL84">
            <v>30.01527350894726</v>
          </cell>
          <cell r="AM84">
            <v>-3.3717347878444408</v>
          </cell>
        </row>
        <row r="85">
          <cell r="D85" t="str">
            <v>INE205A01025</v>
          </cell>
          <cell r="E85" t="str">
            <v>VEDANTA LTD</v>
          </cell>
          <cell r="G85">
            <v>450.95</v>
          </cell>
          <cell r="H85">
            <v>503.85714721679688</v>
          </cell>
          <cell r="I85">
            <v>10</v>
          </cell>
          <cell r="J85">
            <v>4</v>
          </cell>
          <cell r="K85">
            <v>1</v>
          </cell>
          <cell r="L85">
            <v>11.897985584919619</v>
          </cell>
          <cell r="M85">
            <v>17.931863340464758</v>
          </cell>
          <cell r="O85">
            <v>37.42</v>
          </cell>
          <cell r="P85">
            <v>43.249000000000002</v>
          </cell>
          <cell r="Q85">
            <v>51.003999999999998</v>
          </cell>
          <cell r="R85">
            <v>46.814517241379306</v>
          </cell>
          <cell r="S85">
            <v>52.216873563218385</v>
          </cell>
          <cell r="V85">
            <v>0.25105604600158493</v>
          </cell>
          <cell r="Y85">
            <v>450</v>
          </cell>
          <cell r="Z85">
            <v>601</v>
          </cell>
          <cell r="AA85">
            <v>1.24176025390625</v>
          </cell>
          <cell r="AB85">
            <v>-18.758209228515625</v>
          </cell>
          <cell r="AC85">
            <v>505</v>
          </cell>
          <cell r="AD85">
            <v>13.349276846559318</v>
          </cell>
          <cell r="AE85">
            <v>5.5335296402071667E-2</v>
          </cell>
          <cell r="AF85" t="str">
            <v>-</v>
          </cell>
          <cell r="AG85">
            <v>423160</v>
          </cell>
          <cell r="AH85">
            <v>503771.56552873563</v>
          </cell>
          <cell r="AI85">
            <v>241.24343257443078</v>
          </cell>
          <cell r="AJ85">
            <v>12.112558958960538</v>
          </cell>
          <cell r="AL85">
            <v>9.2787232394184329</v>
          </cell>
          <cell r="AM85">
            <v>13.320220810504434</v>
          </cell>
        </row>
        <row r="86">
          <cell r="D86" t="str">
            <v>INE117A01022</v>
          </cell>
          <cell r="E86" t="str">
            <v>ABB INDIA LTD</v>
          </cell>
          <cell r="G86">
            <v>5245.65</v>
          </cell>
          <cell r="H86">
            <v>5573.07421875</v>
          </cell>
          <cell r="I86">
            <v>15</v>
          </cell>
          <cell r="J86">
            <v>12</v>
          </cell>
          <cell r="K86">
            <v>4</v>
          </cell>
          <cell r="L86">
            <v>-4.7853305994526645</v>
          </cell>
          <cell r="M86">
            <v>16.328212089558647</v>
          </cell>
          <cell r="O86">
            <v>88.46</v>
          </cell>
          <cell r="P86">
            <v>85.304000000000002</v>
          </cell>
          <cell r="Q86">
            <v>97.204999999999998</v>
          </cell>
          <cell r="R86">
            <v>93.693977011494241</v>
          </cell>
          <cell r="S86">
            <v>105.73315325670498</v>
          </cell>
          <cell r="V86">
            <v>5.9167725655598469E-2</v>
          </cell>
          <cell r="Y86">
            <v>4451</v>
          </cell>
          <cell r="Z86">
            <v>7027</v>
          </cell>
          <cell r="AA86">
            <v>-89.59228515625</v>
          </cell>
          <cell r="AB86">
            <v>-675</v>
          </cell>
          <cell r="AC86">
            <v>5536</v>
          </cell>
          <cell r="AD86">
            <v>59.15475856006524</v>
          </cell>
          <cell r="AE86">
            <v>1.1786925842989997</v>
          </cell>
          <cell r="AF86" t="str">
            <v>-</v>
          </cell>
          <cell r="AG86">
            <v>23331</v>
          </cell>
          <cell r="AH86">
            <v>23709.226053639846</v>
          </cell>
          <cell r="AI86">
            <v>50.186757215619686</v>
          </cell>
          <cell r="AJ86">
            <v>82.665789171963908</v>
          </cell>
          <cell r="AL86">
            <v>56.607015800990737</v>
          </cell>
          <cell r="AM86">
            <v>0.62336513059433152</v>
          </cell>
        </row>
        <row r="87">
          <cell r="D87" t="str">
            <v>INE121A01024</v>
          </cell>
          <cell r="E87" t="str">
            <v>CHOLAMANDALAM INVESTMENT AND</v>
          </cell>
          <cell r="G87">
            <v>1512.05</v>
          </cell>
          <cell r="H87">
            <v>1570.0250244140625</v>
          </cell>
          <cell r="I87">
            <v>24</v>
          </cell>
          <cell r="J87">
            <v>15</v>
          </cell>
          <cell r="K87">
            <v>4</v>
          </cell>
          <cell r="L87">
            <v>22.13502486293509</v>
          </cell>
          <cell r="M87">
            <v>26.112714726408157</v>
          </cell>
          <cell r="O87">
            <v>50.72</v>
          </cell>
          <cell r="P87">
            <v>61.800000000000004</v>
          </cell>
          <cell r="Q87">
            <v>77.938000000000002</v>
          </cell>
          <cell r="R87">
            <v>69.219770114942534</v>
          </cell>
          <cell r="S87">
            <v>85.555011494252881</v>
          </cell>
          <cell r="V87">
            <v>0.36474310163530244</v>
          </cell>
          <cell r="Y87">
            <v>1182</v>
          </cell>
          <cell r="Z87">
            <v>1880</v>
          </cell>
          <cell r="AA87">
            <v>-1.5250244140625</v>
          </cell>
          <cell r="AB87">
            <v>90.384033203125</v>
          </cell>
          <cell r="AC87">
            <v>1585</v>
          </cell>
          <cell r="AD87">
            <v>29.872306219175201</v>
          </cell>
          <cell r="AE87">
            <v>1.2877935571135533</v>
          </cell>
          <cell r="AF87" t="str">
            <v>-</v>
          </cell>
          <cell r="AG87">
            <v>184808.09999999998</v>
          </cell>
          <cell r="AH87" t="str">
            <v>-</v>
          </cell>
          <cell r="AI87">
            <v>23.196502307505458</v>
          </cell>
          <cell r="AJ87">
            <v>27.806524910908912</v>
          </cell>
          <cell r="AL87">
            <v>31.684850920470936</v>
          </cell>
          <cell r="AM87" t="str">
            <v>-</v>
          </cell>
        </row>
        <row r="88">
          <cell r="D88" t="str">
            <v>INE176B01034</v>
          </cell>
          <cell r="E88" t="str">
            <v>HAVELLS INDIA LTD</v>
          </cell>
          <cell r="G88">
            <v>1574.3</v>
          </cell>
          <cell r="H88">
            <v>1706.3028564453125</v>
          </cell>
          <cell r="I88">
            <v>32</v>
          </cell>
          <cell r="J88">
            <v>6</v>
          </cell>
          <cell r="K88">
            <v>5</v>
          </cell>
          <cell r="L88">
            <v>14.776506854871409</v>
          </cell>
          <cell r="M88">
            <v>22.000007439881099</v>
          </cell>
          <cell r="O88">
            <v>23.49</v>
          </cell>
          <cell r="P88">
            <v>26.95</v>
          </cell>
          <cell r="Q88">
            <v>32.878</v>
          </cell>
          <cell r="R88">
            <v>29.67551724137931</v>
          </cell>
          <cell r="S88">
            <v>34.042597701149425</v>
          </cell>
          <cell r="V88">
            <v>0.26332555305999628</v>
          </cell>
          <cell r="Y88">
            <v>1350</v>
          </cell>
          <cell r="Z88">
            <v>1910</v>
          </cell>
          <cell r="AA88">
            <v>5.099853515625</v>
          </cell>
          <cell r="AB88">
            <v>-97.1474609375</v>
          </cell>
          <cell r="AC88">
            <v>1732.5</v>
          </cell>
          <cell r="AD88">
            <v>66.222738439840839</v>
          </cell>
          <cell r="AE88">
            <v>4.1837916995637805</v>
          </cell>
          <cell r="AF88" t="str">
            <v>-</v>
          </cell>
          <cell r="AG88">
            <v>21308.6</v>
          </cell>
          <cell r="AH88">
            <v>26927.410448275863</v>
          </cell>
          <cell r="AI88">
            <v>15.828402366863891</v>
          </cell>
          <cell r="AJ88">
            <v>66.507738470492797</v>
          </cell>
          <cell r="AL88">
            <v>15.642943200442835</v>
          </cell>
          <cell r="AM88">
            <v>-10.755947249214579</v>
          </cell>
        </row>
        <row r="89">
          <cell r="D89" t="str">
            <v>INE158A01026</v>
          </cell>
          <cell r="E89" t="str">
            <v>HERO MOTOCORP LTD</v>
          </cell>
          <cell r="G89">
            <v>5299.5</v>
          </cell>
          <cell r="H89">
            <v>5180.17138671875</v>
          </cell>
          <cell r="I89">
            <v>24</v>
          </cell>
          <cell r="J89">
            <v>13</v>
          </cell>
          <cell r="K89">
            <v>5</v>
          </cell>
          <cell r="L89">
            <v>12.704055969637386</v>
          </cell>
          <cell r="M89">
            <v>10.103561249226589</v>
          </cell>
          <cell r="O89">
            <v>218.96</v>
          </cell>
          <cell r="P89">
            <v>246.47300000000001</v>
          </cell>
          <cell r="Q89">
            <v>271.375</v>
          </cell>
          <cell r="R89">
            <v>257.92219540229888</v>
          </cell>
          <cell r="S89">
            <v>278.63109195402296</v>
          </cell>
          <cell r="V89">
            <v>0.17794206888152564</v>
          </cell>
          <cell r="Y89">
            <v>3630</v>
          </cell>
          <cell r="Z89">
            <v>6287</v>
          </cell>
          <cell r="AA89">
            <v>339.3427734375</v>
          </cell>
          <cell r="AB89">
            <v>406.06591796875</v>
          </cell>
          <cell r="AC89">
            <v>5250</v>
          </cell>
          <cell r="AD89">
            <v>30.140055111797427</v>
          </cell>
          <cell r="AE89">
            <v>1.7870382043501161</v>
          </cell>
          <cell r="AF89" t="str">
            <v>-</v>
          </cell>
          <cell r="AG89">
            <v>59080.4</v>
          </cell>
          <cell r="AH89" t="str">
            <v>-</v>
          </cell>
          <cell r="AI89">
            <v>16.865926558497009</v>
          </cell>
          <cell r="AJ89">
            <v>19.726146981292267</v>
          </cell>
          <cell r="AL89">
            <v>10.18680154573803</v>
          </cell>
          <cell r="AM89" t="str">
            <v>-</v>
          </cell>
        </row>
        <row r="90">
          <cell r="D90" t="str">
            <v>INE070A01015</v>
          </cell>
          <cell r="E90" t="str">
            <v>SHREE CEMENT LTD</v>
          </cell>
          <cell r="G90">
            <v>29569.1</v>
          </cell>
          <cell r="H90">
            <v>31348.732421875</v>
          </cell>
          <cell r="I90">
            <v>17</v>
          </cell>
          <cell r="J90">
            <v>18</v>
          </cell>
          <cell r="K90">
            <v>10</v>
          </cell>
          <cell r="L90">
            <v>68.810939762497981</v>
          </cell>
          <cell r="M90">
            <v>26.006394033728231</v>
          </cell>
          <cell r="O90">
            <v>311.18</v>
          </cell>
          <cell r="P90">
            <v>525.30600000000004</v>
          </cell>
          <cell r="Q90">
            <v>661.91899999999998</v>
          </cell>
          <cell r="R90">
            <v>588.11657471264368</v>
          </cell>
          <cell r="S90">
            <v>719.06382758620691</v>
          </cell>
          <cell r="V90">
            <v>0.88995621412894033</v>
          </cell>
          <cell r="Y90">
            <v>20250</v>
          </cell>
          <cell r="Z90">
            <v>38433</v>
          </cell>
          <cell r="AA90">
            <v>30.447265625</v>
          </cell>
          <cell r="AB90">
            <v>3647.78515625</v>
          </cell>
          <cell r="AC90">
            <v>31215</v>
          </cell>
          <cell r="AD90">
            <v>127.068042111206</v>
          </cell>
          <cell r="AE90">
            <v>-2.3914580102323857</v>
          </cell>
          <cell r="AF90">
            <v>1.2347155495813851</v>
          </cell>
          <cell r="AG90">
            <v>39282</v>
          </cell>
          <cell r="AH90">
            <v>54838.723206896553</v>
          </cell>
          <cell r="AI90">
            <v>-53.134130546100785</v>
          </cell>
          <cell r="AJ90">
            <v>58.950765191423827</v>
          </cell>
          <cell r="AL90">
            <v>-13.010164537059593</v>
          </cell>
          <cell r="AM90">
            <v>30.116997074247038</v>
          </cell>
        </row>
        <row r="91">
          <cell r="D91" t="str">
            <v>INE016A01026</v>
          </cell>
          <cell r="E91" t="str">
            <v>DABUR INDIA LTD</v>
          </cell>
          <cell r="G91">
            <v>538.79999999999995</v>
          </cell>
          <cell r="H91">
            <v>551.79486083984375</v>
          </cell>
          <cell r="I91">
            <v>15</v>
          </cell>
          <cell r="J91">
            <v>19</v>
          </cell>
          <cell r="K91">
            <v>7</v>
          </cell>
          <cell r="L91">
            <v>10.914572864321665</v>
          </cell>
          <cell r="M91">
            <v>11.283250382340704</v>
          </cell>
          <cell r="O91">
            <v>9.9700000000000006</v>
          </cell>
          <cell r="P91">
            <v>11.036</v>
          </cell>
          <cell r="Q91">
            <v>12.281000000000001</v>
          </cell>
          <cell r="R91">
            <v>11.608413793103448</v>
          </cell>
          <cell r="S91">
            <v>12.941689655172414</v>
          </cell>
          <cell r="V91">
            <v>0.16433438245771792</v>
          </cell>
          <cell r="Y91">
            <v>400</v>
          </cell>
          <cell r="Z91">
            <v>655</v>
          </cell>
          <cell r="AA91">
            <v>2.5640869140625</v>
          </cell>
          <cell r="AB91">
            <v>-29.70513916015625</v>
          </cell>
          <cell r="AC91">
            <v>550</v>
          </cell>
          <cell r="AD91">
            <v>56.496842110927666</v>
          </cell>
          <cell r="AE91">
            <v>-13.664352510549957</v>
          </cell>
          <cell r="AF91">
            <v>4.0750316147990064</v>
          </cell>
          <cell r="AG91">
            <v>23163.4</v>
          </cell>
          <cell r="AH91">
            <v>26729.102344827588</v>
          </cell>
          <cell r="AI91">
            <v>-4.1346153846153815</v>
          </cell>
          <cell r="AJ91">
            <v>53.708336447685589</v>
          </cell>
          <cell r="AL91">
            <v>-3.4950817213350298</v>
          </cell>
          <cell r="AM91">
            <v>9.9299412003419061</v>
          </cell>
        </row>
        <row r="92">
          <cell r="D92" t="str">
            <v>INE118A01012</v>
          </cell>
          <cell r="E92" t="str">
            <v>BAJAJ HOLDINGS AND INVESTMEN</v>
          </cell>
          <cell r="G92">
            <v>13196.95</v>
          </cell>
          <cell r="H92" t="str">
            <v>-</v>
          </cell>
          <cell r="I92">
            <v>0</v>
          </cell>
          <cell r="J92">
            <v>0</v>
          </cell>
          <cell r="K92">
            <v>0</v>
          </cell>
          <cell r="L92" t="str">
            <v>-</v>
          </cell>
          <cell r="M92" t="str">
            <v>-</v>
          </cell>
          <cell r="O92">
            <v>585.9</v>
          </cell>
          <cell r="P92" t="str">
            <v>-</v>
          </cell>
          <cell r="Q92" t="str">
            <v>-</v>
          </cell>
          <cell r="R92" t="str">
            <v>-</v>
          </cell>
          <cell r="S92" t="str">
            <v>-</v>
          </cell>
          <cell r="V92" t="e">
            <v>#VALUE!</v>
          </cell>
          <cell r="Y92" t="str">
            <v>-</v>
          </cell>
          <cell r="Z92" t="str">
            <v>-</v>
          </cell>
          <cell r="AA92" t="str">
            <v>-</v>
          </cell>
          <cell r="AB92" t="str">
            <v>-</v>
          </cell>
          <cell r="AC92" t="str">
            <v>-</v>
          </cell>
          <cell r="AD92">
            <v>22.730975921648785</v>
          </cell>
          <cell r="AE92">
            <v>-2.2121203095136592</v>
          </cell>
          <cell r="AF92" t="str">
            <v>-</v>
          </cell>
          <cell r="AG92">
            <v>5045.3</v>
          </cell>
          <cell r="AH92" t="str">
            <v>-</v>
          </cell>
          <cell r="AI92">
            <v>-10.275650842266465</v>
          </cell>
          <cell r="AJ92">
            <v>14.266788236351056</v>
          </cell>
          <cell r="AL92">
            <v>-66.553306020709854</v>
          </cell>
          <cell r="AM92" t="str">
            <v>-</v>
          </cell>
        </row>
        <row r="93">
          <cell r="D93" t="str">
            <v>INE634S01028</v>
          </cell>
          <cell r="E93" t="str">
            <v>MANKIND PHARMA LTD</v>
          </cell>
          <cell r="G93">
            <v>2579.85</v>
          </cell>
          <cell r="H93">
            <v>2810.1875</v>
          </cell>
          <cell r="I93">
            <v>13</v>
          </cell>
          <cell r="J93">
            <v>2</v>
          </cell>
          <cell r="K93">
            <v>2</v>
          </cell>
          <cell r="L93">
            <v>3.2533875338753289</v>
          </cell>
          <cell r="M93">
            <v>28.949751315599539</v>
          </cell>
          <cell r="O93">
            <v>48.146712999999998</v>
          </cell>
          <cell r="P93">
            <v>50.801000000000002</v>
          </cell>
          <cell r="Q93">
            <v>65.507000000000005</v>
          </cell>
          <cell r="R93">
            <v>57.562379310344831</v>
          </cell>
          <cell r="S93">
            <v>72.51205747126437</v>
          </cell>
          <cell r="V93">
            <v>0.19556197554638532</v>
          </cell>
          <cell r="Y93">
            <v>2150</v>
          </cell>
          <cell r="Z93">
            <v>3300</v>
          </cell>
          <cell r="AA93">
            <v>0</v>
          </cell>
          <cell r="AB93">
            <v>42.6875</v>
          </cell>
          <cell r="AC93">
            <v>2892.5</v>
          </cell>
          <cell r="AD93">
            <v>56.655284317155342</v>
          </cell>
          <cell r="AE93">
            <v>64.546909326702988</v>
          </cell>
          <cell r="AF93">
            <v>3.4662285391858072</v>
          </cell>
          <cell r="AG93">
            <v>35547.199999999997</v>
          </cell>
          <cell r="AH93">
            <v>40984.34854022989</v>
          </cell>
          <cell r="AI93">
            <v>0.87773814281944429</v>
          </cell>
          <cell r="AJ93" t="str">
            <v>-</v>
          </cell>
          <cell r="AL93">
            <v>26.334794027856255</v>
          </cell>
          <cell r="AM93">
            <v>25.925482035699982</v>
          </cell>
        </row>
        <row r="94">
          <cell r="D94" t="str">
            <v>INE437A01024</v>
          </cell>
          <cell r="E94" t="str">
            <v>APOLLO HOSPITALS ENTERPRISE</v>
          </cell>
          <cell r="G94">
            <v>7873.25</v>
          </cell>
          <cell r="H94">
            <v>8571.8662109375</v>
          </cell>
          <cell r="I94">
            <v>28</v>
          </cell>
          <cell r="J94">
            <v>3</v>
          </cell>
          <cell r="K94">
            <v>1</v>
          </cell>
          <cell r="L94">
            <v>32.980310262529827</v>
          </cell>
          <cell r="M94">
            <v>28.159869668562884</v>
          </cell>
          <cell r="O94">
            <v>109.43</v>
          </cell>
          <cell r="P94">
            <v>133.72499999999999</v>
          </cell>
          <cell r="Q94">
            <v>171.38200000000001</v>
          </cell>
          <cell r="R94">
            <v>151.03856321839081</v>
          </cell>
          <cell r="S94">
            <v>192.2229195402299</v>
          </cell>
          <cell r="V94">
            <v>0.38022994807996713</v>
          </cell>
          <cell r="Y94">
            <v>5700</v>
          </cell>
          <cell r="Z94">
            <v>9400</v>
          </cell>
          <cell r="AA94">
            <v>0.9697265625</v>
          </cell>
          <cell r="AB94">
            <v>775.05126953125</v>
          </cell>
          <cell r="AC94">
            <v>8776.5</v>
          </cell>
          <cell r="AD94">
            <v>71.947820524536226</v>
          </cell>
          <cell r="AE94">
            <v>1.1814868057760153</v>
          </cell>
          <cell r="AF94">
            <v>1.8557285826958676</v>
          </cell>
          <cell r="AG94">
            <v>32388</v>
          </cell>
          <cell r="AH94">
            <v>41849.318988505751</v>
          </cell>
          <cell r="AI94">
            <v>60.896000000000001</v>
          </cell>
          <cell r="AJ94">
            <v>114.98957150266297</v>
          </cell>
          <cell r="AL94">
            <v>24.857363145720896</v>
          </cell>
          <cell r="AM94" t="str">
            <v>-</v>
          </cell>
        </row>
        <row r="95">
          <cell r="D95" t="str">
            <v>INE361B01024</v>
          </cell>
          <cell r="E95" t="str">
            <v>DIVI'S LABORATORIES LTD</v>
          </cell>
          <cell r="G95">
            <v>6026.55</v>
          </cell>
          <cell r="H95">
            <v>6297.36669921875</v>
          </cell>
          <cell r="I95">
            <v>11</v>
          </cell>
          <cell r="J95">
            <v>6</v>
          </cell>
          <cell r="K95">
            <v>13</v>
          </cell>
          <cell r="L95">
            <v>16.503089785532538</v>
          </cell>
          <cell r="M95">
            <v>24.146645865834628</v>
          </cell>
          <cell r="O95">
            <v>82.53</v>
          </cell>
          <cell r="P95">
            <v>96.15</v>
          </cell>
          <cell r="Q95">
            <v>119.367</v>
          </cell>
          <cell r="R95">
            <v>106.82448275862069</v>
          </cell>
          <cell r="S95">
            <v>131.19458620689656</v>
          </cell>
          <cell r="V95">
            <v>0.29437153469793631</v>
          </cell>
          <cell r="Y95">
            <v>4098</v>
          </cell>
          <cell r="Z95">
            <v>7750</v>
          </cell>
          <cell r="AA95">
            <v>-20.63330078125</v>
          </cell>
          <cell r="AB95">
            <v>463.67431640625</v>
          </cell>
          <cell r="AC95">
            <v>6387.5</v>
          </cell>
          <cell r="AD95">
            <v>73.044556237625699</v>
          </cell>
          <cell r="AE95">
            <v>1.9777158151130732</v>
          </cell>
          <cell r="AF95">
            <v>2.1042684875134938</v>
          </cell>
          <cell r="AG95">
            <v>29680</v>
          </cell>
          <cell r="AH95">
            <v>38967.661712643676</v>
          </cell>
          <cell r="AI95">
            <v>36.933797909407666</v>
          </cell>
          <cell r="AJ95">
            <v>51.237191026019602</v>
          </cell>
          <cell r="AL95">
            <v>34.603174603174601</v>
          </cell>
          <cell r="AM95">
            <v>6.5865580261955481</v>
          </cell>
        </row>
        <row r="96">
          <cell r="D96" t="str">
            <v>INE848E01016</v>
          </cell>
          <cell r="E96" t="str">
            <v>NHPC LTD</v>
          </cell>
          <cell r="G96">
            <v>83.47</v>
          </cell>
          <cell r="H96">
            <v>92</v>
          </cell>
          <cell r="I96">
            <v>5</v>
          </cell>
          <cell r="J96">
            <v>1</v>
          </cell>
          <cell r="K96">
            <v>3</v>
          </cell>
          <cell r="L96">
            <v>44.481605351170565</v>
          </cell>
          <cell r="M96">
            <v>35.185185185185169</v>
          </cell>
          <cell r="O96">
            <v>2.9931920000000001</v>
          </cell>
          <cell r="P96">
            <v>4.32</v>
          </cell>
          <cell r="Q96">
            <v>5.84</v>
          </cell>
          <cell r="R96">
            <v>5.0188505747126442</v>
          </cell>
          <cell r="S96">
            <v>6.2813793103448274</v>
          </cell>
          <cell r="V96">
            <v>0.67675530828381336</v>
          </cell>
          <cell r="Y96">
            <v>70</v>
          </cell>
          <cell r="Z96">
            <v>117</v>
          </cell>
          <cell r="AA96">
            <v>0</v>
          </cell>
          <cell r="AB96">
            <v>-3.6666641235351563</v>
          </cell>
          <cell r="AC96">
            <v>94</v>
          </cell>
          <cell r="AD96">
            <v>27.047170115162917</v>
          </cell>
          <cell r="AE96">
            <v>-1.6504943592703456</v>
          </cell>
          <cell r="AF96" t="str">
            <v>-</v>
          </cell>
          <cell r="AG96">
            <v>55199.200000000004</v>
          </cell>
          <cell r="AH96">
            <v>96947.630241379316</v>
          </cell>
          <cell r="AI96">
            <v>-16.387314481413917</v>
          </cell>
          <cell r="AJ96">
            <v>15.667252585064597</v>
          </cell>
          <cell r="AL96">
            <v>6.5401548328820249</v>
          </cell>
          <cell r="AM96">
            <v>50.318904984130207</v>
          </cell>
        </row>
        <row r="97">
          <cell r="D97" t="str">
            <v>INE721A01047</v>
          </cell>
          <cell r="E97" t="str">
            <v>SHRIRAM FINANCE LTD</v>
          </cell>
          <cell r="G97">
            <v>633.25</v>
          </cell>
          <cell r="H97">
            <v>727.77777099609375</v>
          </cell>
          <cell r="I97">
            <v>34</v>
          </cell>
          <cell r="J97">
            <v>4</v>
          </cell>
          <cell r="K97">
            <v>2</v>
          </cell>
          <cell r="L97">
            <v>-14.253943624498854</v>
          </cell>
          <cell r="M97">
            <v>20.209279368213256</v>
          </cell>
          <cell r="O97">
            <v>50.19</v>
          </cell>
          <cell r="P97">
            <v>50.65</v>
          </cell>
          <cell r="Q97">
            <v>60.886000000000003</v>
          </cell>
          <cell r="R97">
            <v>55.356206896551726</v>
          </cell>
          <cell r="S97">
            <v>64.663931034482758</v>
          </cell>
          <cell r="V97">
            <v>0.10293299255930921</v>
          </cell>
          <cell r="Y97">
            <v>551</v>
          </cell>
          <cell r="Z97">
            <v>870</v>
          </cell>
          <cell r="AA97">
            <v>-1.3055419921875</v>
          </cell>
          <cell r="AB97">
            <v>28.88287353515625</v>
          </cell>
          <cell r="AC97">
            <v>734.5</v>
          </cell>
          <cell r="AD97">
            <v>12.634676775738228</v>
          </cell>
          <cell r="AE97">
            <v>2.2805181479211397E-2</v>
          </cell>
          <cell r="AF97" t="str">
            <v>-</v>
          </cell>
          <cell r="AG97">
            <v>300241</v>
          </cell>
          <cell r="AH97">
            <v>143409.13793103449</v>
          </cell>
          <cell r="AI97">
            <v>554.02658326817823</v>
          </cell>
          <cell r="AJ97">
            <v>21.507664894067108</v>
          </cell>
          <cell r="AL97">
            <v>19.991431495727547</v>
          </cell>
          <cell r="AM97">
            <v>-55.447457209375138</v>
          </cell>
        </row>
        <row r="98">
          <cell r="D98" t="str">
            <v>INE323A01026</v>
          </cell>
          <cell r="E98" t="str">
            <v>BOSCH LTD</v>
          </cell>
          <cell r="G98">
            <v>39879.199999999997</v>
          </cell>
          <cell r="H98">
            <v>33447.5</v>
          </cell>
          <cell r="I98">
            <v>1</v>
          </cell>
          <cell r="J98">
            <v>2</v>
          </cell>
          <cell r="K98">
            <v>2</v>
          </cell>
          <cell r="L98" t="str">
            <v>-</v>
          </cell>
          <cell r="M98" t="str">
            <v>-</v>
          </cell>
          <cell r="O98">
            <v>683.25</v>
          </cell>
          <cell r="P98" t="str">
            <v>-</v>
          </cell>
          <cell r="Q98" t="str">
            <v>-</v>
          </cell>
          <cell r="R98" t="str">
            <v>-</v>
          </cell>
          <cell r="S98" t="str">
            <v>-</v>
          </cell>
          <cell r="V98" t="e">
            <v>#VALUE!</v>
          </cell>
          <cell r="Y98">
            <v>26900</v>
          </cell>
          <cell r="Z98">
            <v>43013</v>
          </cell>
          <cell r="AA98">
            <v>689.5</v>
          </cell>
          <cell r="AB98">
            <v>4834.30078125</v>
          </cell>
          <cell r="AC98">
            <v>31938.5</v>
          </cell>
          <cell r="AD98">
            <v>103.42150364397736</v>
          </cell>
          <cell r="AE98">
            <v>-5.4115143218729367</v>
          </cell>
          <cell r="AF98" t="str">
            <v>-</v>
          </cell>
          <cell r="AG98">
            <v>23097</v>
          </cell>
          <cell r="AH98" t="str">
            <v>-</v>
          </cell>
          <cell r="AI98">
            <v>-19.111379457309273</v>
          </cell>
          <cell r="AJ98">
            <v>47.659299515955901</v>
          </cell>
          <cell r="AL98">
            <v>10.258735917510025</v>
          </cell>
          <cell r="AM98" t="str">
            <v>-</v>
          </cell>
        </row>
        <row r="99">
          <cell r="D99" t="str">
            <v>INE685A01028</v>
          </cell>
          <cell r="E99" t="str">
            <v>TORRENT PHARMACEUTICALS LTD</v>
          </cell>
          <cell r="G99">
            <v>3566.3</v>
          </cell>
          <cell r="H99">
            <v>3895.7333984375</v>
          </cell>
          <cell r="I99">
            <v>22</v>
          </cell>
          <cell r="J99">
            <v>9</v>
          </cell>
          <cell r="K99">
            <v>1</v>
          </cell>
          <cell r="L99">
            <v>27.144837351231455</v>
          </cell>
          <cell r="M99">
            <v>18.962188162009365</v>
          </cell>
          <cell r="O99">
            <v>56.47</v>
          </cell>
          <cell r="P99">
            <v>72.703000000000003</v>
          </cell>
          <cell r="Q99">
            <v>86.488</v>
          </cell>
          <cell r="R99">
            <v>79.040931034482753</v>
          </cell>
          <cell r="S99">
            <v>93.226390804597699</v>
          </cell>
          <cell r="V99">
            <v>0.39969773392036045</v>
          </cell>
          <cell r="Y99">
            <v>3425</v>
          </cell>
          <cell r="Z99">
            <v>4380</v>
          </cell>
          <cell r="AA99">
            <v>7.28173828125</v>
          </cell>
          <cell r="AB99">
            <v>321.698974609375</v>
          </cell>
          <cell r="AC99">
            <v>3990</v>
          </cell>
          <cell r="AD99">
            <v>64.001050074977314</v>
          </cell>
          <cell r="AE99">
            <v>4.1596432811014461</v>
          </cell>
          <cell r="AF99">
            <v>1.8894330331015299</v>
          </cell>
          <cell r="AG99">
            <v>37209.9</v>
          </cell>
          <cell r="AH99">
            <v>46717.277252873566</v>
          </cell>
          <cell r="AI99">
            <v>15.386187167960772</v>
          </cell>
          <cell r="AJ99">
            <v>49.454282763857002</v>
          </cell>
          <cell r="AL99">
            <v>10.492182976259413</v>
          </cell>
          <cell r="AM99">
            <v>15.402695511959152</v>
          </cell>
        </row>
        <row r="100">
          <cell r="D100" t="str">
            <v>INE726G01019</v>
          </cell>
          <cell r="E100" t="str">
            <v>ICICI PRUDENTIAL LIFE INSURA</v>
          </cell>
          <cell r="G100">
            <v>601</v>
          </cell>
          <cell r="H100">
            <v>721.0294189453125</v>
          </cell>
          <cell r="I100">
            <v>24</v>
          </cell>
          <cell r="J100">
            <v>10</v>
          </cell>
          <cell r="K100">
            <v>2</v>
          </cell>
          <cell r="L100">
            <v>11.35048721071861</v>
          </cell>
          <cell r="M100">
            <v>18.420809220659656</v>
          </cell>
          <cell r="O100">
            <v>8.7371409999999994</v>
          </cell>
          <cell r="P100">
            <v>9.1419999999999995</v>
          </cell>
          <cell r="Q100">
            <v>10.826000000000001</v>
          </cell>
          <cell r="R100">
            <v>9.9162528735632183</v>
          </cell>
          <cell r="S100">
            <v>11.748298850574713</v>
          </cell>
          <cell r="V100">
            <v>0.13495397104879259</v>
          </cell>
          <cell r="Y100">
            <v>625</v>
          </cell>
          <cell r="Z100">
            <v>850</v>
          </cell>
          <cell r="AA100">
            <v>-1.76470947265625</v>
          </cell>
          <cell r="AB100">
            <v>-10.849365234375</v>
          </cell>
          <cell r="AC100">
            <v>725</v>
          </cell>
          <cell r="AD100">
            <v>68.944623013439838</v>
          </cell>
          <cell r="AE100">
            <v>1.7715770522149104</v>
          </cell>
          <cell r="AF100" t="str">
            <v>-</v>
          </cell>
          <cell r="AG100" t="str">
            <v>-</v>
          </cell>
          <cell r="AH100" t="str">
            <v>-</v>
          </cell>
          <cell r="AI100">
            <v>38.917089678511005</v>
          </cell>
          <cell r="AJ100">
            <v>82.095787124482968</v>
          </cell>
          <cell r="AL100" t="str">
            <v>-</v>
          </cell>
          <cell r="AM100" t="str">
            <v>-</v>
          </cell>
        </row>
        <row r="101">
          <cell r="D101" t="str">
            <v>INE008A01015</v>
          </cell>
          <cell r="E101" t="str">
            <v>IDBI BANK LTD</v>
          </cell>
          <cell r="G101">
            <v>93.08</v>
          </cell>
          <cell r="H101" t="str">
            <v>-</v>
          </cell>
          <cell r="I101">
            <v>0</v>
          </cell>
          <cell r="J101">
            <v>0</v>
          </cell>
          <cell r="K101">
            <v>0</v>
          </cell>
          <cell r="L101" t="str">
            <v>-</v>
          </cell>
          <cell r="M101" t="str">
            <v>-</v>
          </cell>
          <cell r="O101">
            <v>7.3599999999999994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V101" t="e">
            <v>#VALUE!</v>
          </cell>
          <cell r="Y101" t="str">
            <v>-</v>
          </cell>
          <cell r="Z101" t="str">
            <v>-</v>
          </cell>
          <cell r="AA101" t="str">
            <v>-</v>
          </cell>
          <cell r="AB101" t="str">
            <v>-</v>
          </cell>
          <cell r="AC101" t="str">
            <v>-</v>
          </cell>
          <cell r="AD101">
            <v>12.646739379219389</v>
          </cell>
          <cell r="AE101">
            <v>0.3955782433732577</v>
          </cell>
          <cell r="AF101" t="str">
            <v>-</v>
          </cell>
          <cell r="AG101" t="str">
            <v>-</v>
          </cell>
          <cell r="AH101" t="str">
            <v>-</v>
          </cell>
          <cell r="AI101">
            <v>31.970260223048321</v>
          </cell>
          <cell r="AJ101">
            <v>16.789865773631451</v>
          </cell>
          <cell r="AL101" t="str">
            <v>-</v>
          </cell>
          <cell r="AM101" t="str">
            <v>-</v>
          </cell>
        </row>
        <row r="102">
          <cell r="D102" t="str">
            <v>INE121E01018</v>
          </cell>
          <cell r="E102" t="str">
            <v>JSW ENERGY LTD</v>
          </cell>
          <cell r="G102">
            <v>525.95000000000005</v>
          </cell>
          <cell r="H102">
            <v>606.5882568359375</v>
          </cell>
          <cell r="I102">
            <v>10</v>
          </cell>
          <cell r="J102">
            <v>2</v>
          </cell>
          <cell r="K102">
            <v>5</v>
          </cell>
          <cell r="L102">
            <v>37.745974955277269</v>
          </cell>
          <cell r="M102">
            <v>20.943468296409481</v>
          </cell>
          <cell r="O102">
            <v>11.19</v>
          </cell>
          <cell r="P102">
            <v>15.4</v>
          </cell>
          <cell r="Q102">
            <v>18.625</v>
          </cell>
          <cell r="R102">
            <v>16.882758620689657</v>
          </cell>
          <cell r="S102">
            <v>19.710517241379311</v>
          </cell>
          <cell r="V102">
            <v>0.50873624849773535</v>
          </cell>
          <cell r="Y102">
            <v>423</v>
          </cell>
          <cell r="Z102">
            <v>885</v>
          </cell>
          <cell r="AA102">
            <v>0.4705810546875</v>
          </cell>
          <cell r="AB102">
            <v>-10.79638671875</v>
          </cell>
          <cell r="AC102">
            <v>620</v>
          </cell>
          <cell r="AD102">
            <v>50.778139092710312</v>
          </cell>
          <cell r="AE102">
            <v>7.7271081228037497</v>
          </cell>
          <cell r="AF102">
            <v>1.1126101482259572</v>
          </cell>
          <cell r="AG102">
            <v>51642.3</v>
          </cell>
          <cell r="AH102">
            <v>115826.37780459769</v>
          </cell>
          <cell r="AI102">
            <v>6.5714285714285658</v>
          </cell>
          <cell r="AJ102">
            <v>34.409921079587654</v>
          </cell>
          <cell r="AL102">
            <v>-2.8836479820669858</v>
          </cell>
          <cell r="AM102">
            <v>100.900659283656</v>
          </cell>
        </row>
        <row r="103">
          <cell r="D103" t="str">
            <v>INE257A01026</v>
          </cell>
          <cell r="E103" t="str">
            <v>BHARAT HEAVY ELECTRICALS</v>
          </cell>
          <cell r="G103">
            <v>228.7</v>
          </cell>
          <cell r="H103">
            <v>218.05262756347656</v>
          </cell>
          <cell r="I103">
            <v>8</v>
          </cell>
          <cell r="J103">
            <v>3</v>
          </cell>
          <cell r="K103">
            <v>9</v>
          </cell>
          <cell r="L103">
            <v>272.45564892623713</v>
          </cell>
          <cell r="M103">
            <v>70.543995988969655</v>
          </cell>
          <cell r="O103">
            <v>1.53</v>
          </cell>
          <cell r="P103">
            <v>5.6989999999999998</v>
          </cell>
          <cell r="Q103">
            <v>9.7189999999999994</v>
          </cell>
          <cell r="R103">
            <v>7.5472758620689655</v>
          </cell>
          <cell r="S103">
            <v>11.439</v>
          </cell>
          <cell r="V103">
            <v>3.9328600405679515</v>
          </cell>
          <cell r="Y103">
            <v>61</v>
          </cell>
          <cell r="Z103">
            <v>340</v>
          </cell>
          <cell r="AA103">
            <v>0.108184814453125</v>
          </cell>
          <cell r="AB103">
            <v>-3.1348724365234375</v>
          </cell>
          <cell r="AC103">
            <v>215</v>
          </cell>
          <cell r="AD103">
            <v>153.28777615308817</v>
          </cell>
          <cell r="AE103">
            <v>1.724487481722242</v>
          </cell>
          <cell r="AF103" t="str">
            <v>-</v>
          </cell>
          <cell r="AG103">
            <v>12415.7</v>
          </cell>
          <cell r="AH103">
            <v>35840.06127586207</v>
          </cell>
          <cell r="AI103">
            <v>88.888888888888886</v>
          </cell>
          <cell r="AJ103" t="str">
            <v>-</v>
          </cell>
          <cell r="AL103">
            <v>102.67221678093374</v>
          </cell>
          <cell r="AM103">
            <v>116.80076838196803</v>
          </cell>
        </row>
        <row r="104">
          <cell r="D104" t="str">
            <v>INE749A01030</v>
          </cell>
          <cell r="E104" t="str">
            <v>JINDAL STEEL &amp; POWER LTD</v>
          </cell>
          <cell r="G104" t="str">
            <v>-</v>
          </cell>
          <cell r="H104">
            <v>1054.7083740234375</v>
          </cell>
          <cell r="I104">
            <v>20</v>
          </cell>
          <cell r="J104">
            <v>3</v>
          </cell>
          <cell r="K104">
            <v>6</v>
          </cell>
          <cell r="L104">
            <v>130.44761562548121</v>
          </cell>
          <cell r="M104">
            <v>39.289095303328985</v>
          </cell>
          <cell r="O104" t="str">
            <v>-</v>
          </cell>
          <cell r="P104">
            <v>64.134</v>
          </cell>
          <cell r="Q104">
            <v>89.331000000000003</v>
          </cell>
          <cell r="R104">
            <v>75.718827586206899</v>
          </cell>
          <cell r="S104">
            <v>93.386172413793105</v>
          </cell>
          <cell r="V104" t="e">
            <v>#VALUE!</v>
          </cell>
          <cell r="Y104">
            <v>600</v>
          </cell>
          <cell r="Z104">
            <v>1250</v>
          </cell>
          <cell r="AA104">
            <v>15.1866455078125</v>
          </cell>
          <cell r="AB104">
            <v>77.4490966796875</v>
          </cell>
          <cell r="AC104">
            <v>1075</v>
          </cell>
          <cell r="AD104" t="str">
            <v>-</v>
          </cell>
          <cell r="AE104" t="e">
            <v>#VALUE!</v>
          </cell>
          <cell r="AF104" t="str">
            <v>-</v>
          </cell>
          <cell r="AG104">
            <v>93275.5</v>
          </cell>
          <cell r="AH104">
            <v>144160.49249425286</v>
          </cell>
          <cell r="AI104">
            <v>-52.645148029084574</v>
          </cell>
          <cell r="AJ104" t="str">
            <v>-</v>
          </cell>
          <cell r="AL104">
            <v>-8.1427755455763027</v>
          </cell>
          <cell r="AM104">
            <v>34.901704094820111</v>
          </cell>
        </row>
        <row r="105">
          <cell r="D105" t="str">
            <v>INE053A01029</v>
          </cell>
          <cell r="E105" t="str">
            <v>INDIAN HOTELS CO LTD</v>
          </cell>
          <cell r="G105">
            <v>777.95</v>
          </cell>
          <cell r="H105">
            <v>858.04345703125</v>
          </cell>
          <cell r="I105">
            <v>17</v>
          </cell>
          <cell r="J105">
            <v>6</v>
          </cell>
          <cell r="K105">
            <v>3</v>
          </cell>
          <cell r="L105">
            <v>7.434882954170817</v>
          </cell>
          <cell r="M105">
            <v>18.380134008490597</v>
          </cell>
          <cell r="O105">
            <v>13.4</v>
          </cell>
          <cell r="P105">
            <v>14.482000000000001</v>
          </cell>
          <cell r="Q105">
            <v>17.144000000000002</v>
          </cell>
          <cell r="R105">
            <v>15.705908045977013</v>
          </cell>
          <cell r="S105">
            <v>18.3656091954023</v>
          </cell>
          <cell r="V105">
            <v>0.17208268999828458</v>
          </cell>
          <cell r="Y105">
            <v>648</v>
          </cell>
          <cell r="Z105">
            <v>971</v>
          </cell>
          <cell r="AA105">
            <v>0</v>
          </cell>
          <cell r="AB105">
            <v>-5.24224853515625</v>
          </cell>
          <cell r="AC105">
            <v>861</v>
          </cell>
          <cell r="AD105">
            <v>59.132716038843967</v>
          </cell>
          <cell r="AE105">
            <v>1.1539997006699503</v>
          </cell>
          <cell r="AF105" t="str">
            <v>-</v>
          </cell>
          <cell r="AG105">
            <v>27693.300000000003</v>
          </cell>
          <cell r="AH105">
            <v>36762.764816091949</v>
          </cell>
          <cell r="AI105">
            <v>51.241534988713333</v>
          </cell>
          <cell r="AJ105" t="str">
            <v>-</v>
          </cell>
          <cell r="AL105">
            <v>28.380301604446664</v>
          </cell>
          <cell r="AM105">
            <v>23.495852787497331</v>
          </cell>
        </row>
        <row r="106">
          <cell r="D106" t="str">
            <v>INE298A01020</v>
          </cell>
          <cell r="E106" t="str">
            <v>CUMMINS INDIA LTD</v>
          </cell>
          <cell r="G106">
            <v>4031.05</v>
          </cell>
          <cell r="H106">
            <v>3972.304443359375</v>
          </cell>
          <cell r="I106">
            <v>17</v>
          </cell>
          <cell r="J106">
            <v>6</v>
          </cell>
          <cell r="K106">
            <v>5</v>
          </cell>
          <cell r="L106">
            <v>12.333102333102321</v>
          </cell>
          <cell r="M106">
            <v>14.52313340898341</v>
          </cell>
          <cell r="O106">
            <v>72.150000000000006</v>
          </cell>
          <cell r="P106">
            <v>81.048000000000002</v>
          </cell>
          <cell r="Q106">
            <v>92.819000000000003</v>
          </cell>
          <cell r="R106">
            <v>86.459954022988512</v>
          </cell>
          <cell r="S106">
            <v>98.821298850574706</v>
          </cell>
          <cell r="V106">
            <v>0.1983361610947818</v>
          </cell>
          <cell r="Y106">
            <v>2621</v>
          </cell>
          <cell r="Z106">
            <v>5075</v>
          </cell>
          <cell r="AA106">
            <v>113.1376953125</v>
          </cell>
          <cell r="AB106">
            <v>578.265869140625</v>
          </cell>
          <cell r="AC106">
            <v>4264</v>
          </cell>
          <cell r="AD106">
            <v>56.981624676609265</v>
          </cell>
          <cell r="AE106">
            <v>3.508779209997158</v>
          </cell>
          <cell r="AF106" t="str">
            <v>-</v>
          </cell>
          <cell r="AG106">
            <v>20800.400000000001</v>
          </cell>
          <cell r="AH106">
            <v>25537.234149425287</v>
          </cell>
          <cell r="AI106">
            <v>16.239729337844377</v>
          </cell>
          <cell r="AJ106">
            <v>40.18875396707849</v>
          </cell>
          <cell r="AL106">
            <v>17.538962286540936</v>
          </cell>
          <cell r="AM106">
            <v>14.745548162535346</v>
          </cell>
        </row>
        <row r="107">
          <cell r="D107" t="str">
            <v>INE765G01017</v>
          </cell>
          <cell r="E107" t="str">
            <v>ICICI LOMBARD GENERAL INSURA</v>
          </cell>
          <cell r="G107">
            <v>1893.35</v>
          </cell>
          <cell r="H107">
            <v>2121.919921875</v>
          </cell>
          <cell r="I107">
            <v>19</v>
          </cell>
          <cell r="J107">
            <v>8</v>
          </cell>
          <cell r="K107">
            <v>2</v>
          </cell>
          <cell r="L107">
            <v>14.446965174129351</v>
          </cell>
          <cell r="M107">
            <v>13.697405436523788</v>
          </cell>
          <cell r="O107">
            <v>54.03</v>
          </cell>
          <cell r="P107">
            <v>60.9</v>
          </cell>
          <cell r="Q107">
            <v>71.600000000000009</v>
          </cell>
          <cell r="R107">
            <v>65.819540229885064</v>
          </cell>
          <cell r="S107" t="str">
            <v>-</v>
          </cell>
          <cell r="V107">
            <v>0.21820359485258312</v>
          </cell>
          <cell r="Y107">
            <v>1450</v>
          </cell>
          <cell r="Z107">
            <v>2550</v>
          </cell>
          <cell r="AA107">
            <v>-26.538330078125</v>
          </cell>
          <cell r="AB107">
            <v>-46.205078125</v>
          </cell>
          <cell r="AC107">
            <v>2200</v>
          </cell>
          <cell r="AD107">
            <v>35.402953918959192</v>
          </cell>
          <cell r="AE107">
            <v>1.1799976869829012</v>
          </cell>
          <cell r="AF107" t="str">
            <v>-</v>
          </cell>
          <cell r="AG107" t="str">
            <v>-</v>
          </cell>
          <cell r="AH107" t="str">
            <v>-</v>
          </cell>
          <cell r="AI107">
            <v>30.002562131693569</v>
          </cell>
          <cell r="AJ107">
            <v>40.870979561854767</v>
          </cell>
          <cell r="AL107" t="str">
            <v>-</v>
          </cell>
          <cell r="AM107" t="str">
            <v>-</v>
          </cell>
        </row>
        <row r="108">
          <cell r="D108" t="str">
            <v>INE067A01029</v>
          </cell>
          <cell r="E108" t="str">
            <v>CG POWER AND INDUSTRIAL SOLU</v>
          </cell>
          <cell r="G108">
            <v>785.05</v>
          </cell>
          <cell r="H108">
            <v>751.15386962890625</v>
          </cell>
          <cell r="I108">
            <v>11</v>
          </cell>
          <cell r="J108">
            <v>0</v>
          </cell>
          <cell r="K108">
            <v>3</v>
          </cell>
          <cell r="L108">
            <v>26.470233063639647</v>
          </cell>
          <cell r="M108">
            <v>38.947770457366573</v>
          </cell>
          <cell r="O108">
            <v>6.38</v>
          </cell>
          <cell r="P108">
            <v>8.0560000000000009</v>
          </cell>
          <cell r="Q108">
            <v>11.194000000000001</v>
          </cell>
          <cell r="R108">
            <v>9.4987586206896566</v>
          </cell>
          <cell r="S108">
            <v>12.545264367816092</v>
          </cell>
          <cell r="V108">
            <v>0.48883363960652937</v>
          </cell>
          <cell r="Y108">
            <v>556</v>
          </cell>
          <cell r="Z108">
            <v>890</v>
          </cell>
          <cell r="AA108">
            <v>12.42657470703125</v>
          </cell>
          <cell r="AB108">
            <v>28.05389404296875</v>
          </cell>
          <cell r="AC108">
            <v>770</v>
          </cell>
          <cell r="AD108">
            <v>127.0918204692172</v>
          </cell>
          <cell r="AE108">
            <v>10.653284951096152</v>
          </cell>
          <cell r="AF108" t="str">
            <v>-</v>
          </cell>
          <cell r="AG108">
            <v>13047.3</v>
          </cell>
          <cell r="AH108">
            <v>20368.603701149426</v>
          </cell>
          <cell r="AI108">
            <v>11.929824561403503</v>
          </cell>
          <cell r="AJ108">
            <v>59.505465695086457</v>
          </cell>
          <cell r="AL108">
            <v>15.66037568590602</v>
          </cell>
          <cell r="AM108">
            <v>37.306921738597275</v>
          </cell>
        </row>
        <row r="109">
          <cell r="D109" t="str">
            <v>INE854D01024</v>
          </cell>
          <cell r="E109" t="str">
            <v>UNITED SPIRITS LTD</v>
          </cell>
          <cell r="G109">
            <v>1309.4000000000001</v>
          </cell>
          <cell r="H109">
            <v>1521.375</v>
          </cell>
          <cell r="I109">
            <v>20</v>
          </cell>
          <cell r="J109">
            <v>3</v>
          </cell>
          <cell r="K109">
            <v>3</v>
          </cell>
          <cell r="L109">
            <v>8.0914621982844572</v>
          </cell>
          <cell r="M109">
            <v>16.498650487900555</v>
          </cell>
          <cell r="O109">
            <v>22.28</v>
          </cell>
          <cell r="P109">
            <v>24.083000000000002</v>
          </cell>
          <cell r="Q109">
            <v>28.056000000000001</v>
          </cell>
          <cell r="R109">
            <v>25.909666666666666</v>
          </cell>
          <cell r="S109">
            <v>29.725885057471267</v>
          </cell>
          <cell r="V109">
            <v>0.16291143028126864</v>
          </cell>
          <cell r="Y109">
            <v>1110</v>
          </cell>
          <cell r="Z109">
            <v>1850</v>
          </cell>
          <cell r="AA109">
            <v>-2.18505859375</v>
          </cell>
          <cell r="AB109">
            <v>-34.016357421875</v>
          </cell>
          <cell r="AC109">
            <v>1524.5</v>
          </cell>
          <cell r="AD109">
            <v>64.13372063755709</v>
          </cell>
          <cell r="AE109">
            <v>5.1909048173173691</v>
          </cell>
          <cell r="AF109" t="str">
            <v>-</v>
          </cell>
          <cell r="AG109">
            <v>22430</v>
          </cell>
          <cell r="AH109">
            <v>26273.187482758622</v>
          </cell>
          <cell r="AI109">
            <v>12.35501765002523</v>
          </cell>
          <cell r="AJ109">
            <v>69.245517737107136</v>
          </cell>
          <cell r="AL109">
            <v>11.870324189526185</v>
          </cell>
          <cell r="AM109">
            <v>9.6672001783325872</v>
          </cell>
        </row>
        <row r="110">
          <cell r="D110" t="str">
            <v>INE127D01025</v>
          </cell>
          <cell r="E110" t="str">
            <v>HDFC ASSET MANAGEMENT CO LTD</v>
          </cell>
          <cell r="G110">
            <v>5799.55</v>
          </cell>
          <cell r="H110">
            <v>5813.81494140625</v>
          </cell>
          <cell r="I110">
            <v>19</v>
          </cell>
          <cell r="J110">
            <v>8</v>
          </cell>
          <cell r="K110">
            <v>1</v>
          </cell>
          <cell r="L110">
            <v>18.089324618736402</v>
          </cell>
          <cell r="M110">
            <v>14.633950150360649</v>
          </cell>
          <cell r="O110">
            <v>115.16</v>
          </cell>
          <cell r="P110">
            <v>135.50800000000001</v>
          </cell>
          <cell r="Q110">
            <v>155.33799999999999</v>
          </cell>
          <cell r="R110">
            <v>144.62524137931035</v>
          </cell>
          <cell r="S110">
            <v>162.27317241379311</v>
          </cell>
          <cell r="V110">
            <v>0.25586350624618226</v>
          </cell>
          <cell r="Y110">
            <v>4600</v>
          </cell>
          <cell r="Z110">
            <v>7020</v>
          </cell>
          <cell r="AA110">
            <v>54.25927734375</v>
          </cell>
          <cell r="AB110">
            <v>1190.01513671875</v>
          </cell>
          <cell r="AC110">
            <v>5800</v>
          </cell>
          <cell r="AD110">
            <v>50.54073903867102</v>
          </cell>
          <cell r="AE110">
            <v>1.9036453859764337</v>
          </cell>
          <cell r="AF110" t="str">
            <v>-</v>
          </cell>
          <cell r="AG110">
            <v>33535.300000000003</v>
          </cell>
          <cell r="AH110">
            <v>34607.766931034479</v>
          </cell>
          <cell r="AI110">
            <v>26.549450549450544</v>
          </cell>
          <cell r="AJ110">
            <v>36.281876767329905</v>
          </cell>
          <cell r="AL110">
            <v>32.214048035829769</v>
          </cell>
          <cell r="AM110">
            <v>16.337469151500603</v>
          </cell>
        </row>
        <row r="111">
          <cell r="D111" t="str">
            <v>INE027H01010</v>
          </cell>
          <cell r="E111" t="str">
            <v>MAX HEALTHCARE INSTITUTE LTD</v>
          </cell>
          <cell r="G111">
            <v>1183.75</v>
          </cell>
          <cell r="H111">
            <v>1257.5238037109375</v>
          </cell>
          <cell r="I111">
            <v>16</v>
          </cell>
          <cell r="J111">
            <v>4</v>
          </cell>
          <cell r="K111">
            <v>5</v>
          </cell>
          <cell r="L111">
            <v>66.466091432031519</v>
          </cell>
          <cell r="M111">
            <v>27.158023961625013</v>
          </cell>
          <cell r="O111">
            <v>11.07</v>
          </cell>
          <cell r="P111">
            <v>18.327999999999999</v>
          </cell>
          <cell r="Q111">
            <v>23.305</v>
          </cell>
          <cell r="R111">
            <v>20.616275862068967</v>
          </cell>
          <cell r="S111">
            <v>25.253505747126436</v>
          </cell>
          <cell r="V111">
            <v>0.86235554309566087</v>
          </cell>
          <cell r="Y111">
            <v>615</v>
          </cell>
          <cell r="Z111">
            <v>1500</v>
          </cell>
          <cell r="AA111">
            <v>4.61474609375</v>
          </cell>
          <cell r="AB111">
            <v>99.0455322265625</v>
          </cell>
          <cell r="AC111">
            <v>1320</v>
          </cell>
          <cell r="AD111">
            <v>99.875197134866397</v>
          </cell>
          <cell r="AE111">
            <v>60.424494266594266</v>
          </cell>
          <cell r="AF111">
            <v>1.9483619492307469</v>
          </cell>
          <cell r="AG111">
            <v>18488</v>
          </cell>
          <cell r="AH111">
            <v>31230.330793103451</v>
          </cell>
          <cell r="AI111">
            <v>1.6528925619834685</v>
          </cell>
          <cell r="AJ111" t="str">
            <v>-</v>
          </cell>
          <cell r="AL111">
            <v>23.904243626517971</v>
          </cell>
          <cell r="AM111">
            <v>52.006258113370841</v>
          </cell>
        </row>
        <row r="112">
          <cell r="D112" t="str">
            <v>INE343H01029</v>
          </cell>
          <cell r="E112" t="str">
            <v>SOLAR INDUSTRIES INDIA LTD</v>
          </cell>
          <cell r="G112">
            <v>14403.35</v>
          </cell>
          <cell r="H112">
            <v>16853.333984375</v>
          </cell>
          <cell r="I112">
            <v>5</v>
          </cell>
          <cell r="J112">
            <v>2</v>
          </cell>
          <cell r="K112">
            <v>0</v>
          </cell>
          <cell r="L112">
            <v>40.894660894660895</v>
          </cell>
          <cell r="M112">
            <v>31.026294627277842</v>
          </cell>
          <cell r="O112">
            <v>133.65</v>
          </cell>
          <cell r="P112">
            <v>188.30600000000001</v>
          </cell>
          <cell r="Q112">
            <v>246.73000000000002</v>
          </cell>
          <cell r="R112">
            <v>215.16760919540232</v>
          </cell>
          <cell r="S112">
            <v>268.56080459770118</v>
          </cell>
          <cell r="V112">
            <v>0.60993347695774269</v>
          </cell>
          <cell r="Y112">
            <v>15900</v>
          </cell>
          <cell r="Z112">
            <v>17500</v>
          </cell>
          <cell r="AA112">
            <v>0</v>
          </cell>
          <cell r="AB112">
            <v>5326.333984375</v>
          </cell>
          <cell r="AC112">
            <v>16950</v>
          </cell>
          <cell r="AD112">
            <v>105.93054573709293</v>
          </cell>
          <cell r="AE112">
            <v>2.3711809583699157</v>
          </cell>
          <cell r="AF112" t="str">
            <v>-</v>
          </cell>
          <cell r="AG112">
            <v>19603.599999999999</v>
          </cell>
          <cell r="AH112">
            <v>30166.192195402298</v>
          </cell>
          <cell r="AI112">
            <v>44.674171898679383</v>
          </cell>
          <cell r="AJ112">
            <v>64.7704819684688</v>
          </cell>
          <cell r="AL112">
            <v>27.538758807341239</v>
          </cell>
          <cell r="AM112">
            <v>35.057555755065408</v>
          </cell>
        </row>
        <row r="113">
          <cell r="D113" t="str">
            <v>INE775A01035</v>
          </cell>
          <cell r="E113" t="str">
            <v>SAMVARDHANA MOTHERSON INTERN</v>
          </cell>
          <cell r="G113">
            <v>104.65</v>
          </cell>
          <cell r="H113">
            <v>110.49038696289063</v>
          </cell>
          <cell r="I113">
            <v>22</v>
          </cell>
          <cell r="J113">
            <v>1</v>
          </cell>
          <cell r="K113">
            <v>3</v>
          </cell>
          <cell r="L113">
            <v>4.6290909090909453</v>
          </cell>
          <cell r="M113">
            <v>28.60363882806794</v>
          </cell>
          <cell r="O113">
            <v>3.6452653333333331</v>
          </cell>
          <cell r="P113">
            <v>3.8360000000000003</v>
          </cell>
          <cell r="Q113">
            <v>4.9340000000000002</v>
          </cell>
          <cell r="R113">
            <v>4.3408275862068972</v>
          </cell>
          <cell r="S113">
            <v>5.3119310344827593</v>
          </cell>
          <cell r="V113">
            <v>0.19081251685937572</v>
          </cell>
          <cell r="Y113">
            <v>75</v>
          </cell>
          <cell r="Z113">
            <v>130</v>
          </cell>
          <cell r="AA113">
            <v>1.346282958984375</v>
          </cell>
          <cell r="AB113">
            <v>4.2106781005859375</v>
          </cell>
          <cell r="AC113">
            <v>114.5</v>
          </cell>
          <cell r="AD113">
            <v>29.532492474377587</v>
          </cell>
          <cell r="AE113">
            <v>0.81230164814173622</v>
          </cell>
          <cell r="AF113" t="str">
            <v>-</v>
          </cell>
          <cell r="AG113">
            <v>103671</v>
          </cell>
          <cell r="AH113">
            <v>120574.30475862068</v>
          </cell>
          <cell r="AI113">
            <v>36.35655860349128</v>
          </cell>
          <cell r="AJ113">
            <v>63.282948702686873</v>
          </cell>
          <cell r="AL113">
            <v>11.896512644496973</v>
          </cell>
          <cell r="AM113">
            <v>6.9214662762156571</v>
          </cell>
        </row>
        <row r="114">
          <cell r="D114" t="str">
            <v>INE121J01017</v>
          </cell>
          <cell r="E114" t="str">
            <v>INDUS TOWERS LTD</v>
          </cell>
          <cell r="G114">
            <v>362.1</v>
          </cell>
          <cell r="H114">
            <v>404.91305541992188</v>
          </cell>
          <cell r="I114">
            <v>11</v>
          </cell>
          <cell r="J114">
            <v>6</v>
          </cell>
          <cell r="K114">
            <v>6</v>
          </cell>
          <cell r="L114">
            <v>-27.517604346872634</v>
          </cell>
          <cell r="M114">
            <v>9.9638625094545912</v>
          </cell>
          <cell r="O114">
            <v>36.950108999999998</v>
          </cell>
          <cell r="P114">
            <v>27.042999999999999</v>
          </cell>
          <cell r="Q114">
            <v>29.738</v>
          </cell>
          <cell r="R114">
            <v>28.282080459770114</v>
          </cell>
          <cell r="S114">
            <v>30.677310344827585</v>
          </cell>
          <cell r="V114">
            <v>-0.23458736049276296</v>
          </cell>
          <cell r="Y114">
            <v>300</v>
          </cell>
          <cell r="Z114">
            <v>525</v>
          </cell>
          <cell r="AA114">
            <v>6.055908203125</v>
          </cell>
          <cell r="AB114">
            <v>-10.950592041015625</v>
          </cell>
          <cell r="AC114">
            <v>400</v>
          </cell>
          <cell r="AD114">
            <v>9.8023534825930163</v>
          </cell>
          <cell r="AE114">
            <v>0.14726540443332226</v>
          </cell>
          <cell r="AF114">
            <v>-1.2764865359395026</v>
          </cell>
          <cell r="AG114">
            <v>205236</v>
          </cell>
          <cell r="AH114">
            <v>181008.39763218391</v>
          </cell>
          <cell r="AI114">
            <v>66.562500000000028</v>
          </cell>
          <cell r="AJ114">
            <v>12.844881377758545</v>
          </cell>
          <cell r="AL114">
            <v>21.224793564163448</v>
          </cell>
          <cell r="AM114">
            <v>-16.463562066015307</v>
          </cell>
        </row>
        <row r="115">
          <cell r="D115" t="str">
            <v>INE455K01017</v>
          </cell>
          <cell r="E115" t="str">
            <v>POLYCAB INDIA LTD</v>
          </cell>
          <cell r="G115">
            <v>7251.8</v>
          </cell>
          <cell r="H115">
            <v>7592.96533203125</v>
          </cell>
          <cell r="I115">
            <v>25</v>
          </cell>
          <cell r="J115">
            <v>6</v>
          </cell>
          <cell r="K115">
            <v>5</v>
          </cell>
          <cell r="L115">
            <v>25.180818747287717</v>
          </cell>
          <cell r="M115">
            <v>18.154749867591086</v>
          </cell>
          <cell r="O115">
            <v>147.73101300000002</v>
          </cell>
          <cell r="P115">
            <v>167.49199999999999</v>
          </cell>
          <cell r="Q115">
            <v>197.9</v>
          </cell>
          <cell r="R115">
            <v>181.47268965517242</v>
          </cell>
          <cell r="S115">
            <v>210.14229885057472</v>
          </cell>
          <cell r="V115">
            <v>0.2283994130275977</v>
          </cell>
          <cell r="Y115">
            <v>5215</v>
          </cell>
          <cell r="Z115">
            <v>9011</v>
          </cell>
          <cell r="AA115">
            <v>40.9306640625</v>
          </cell>
          <cell r="AB115">
            <v>657.33203125</v>
          </cell>
          <cell r="AC115">
            <v>7948</v>
          </cell>
          <cell r="AD115">
            <v>50.180512664604599</v>
          </cell>
          <cell r="AE115">
            <v>3.8727893388717893</v>
          </cell>
          <cell r="AF115" t="str">
            <v>-</v>
          </cell>
          <cell r="AG115">
            <v>32344.54</v>
          </cell>
          <cell r="AH115">
            <v>39542.953103448279</v>
          </cell>
          <cell r="AI115">
            <v>12.957201715294707</v>
          </cell>
          <cell r="AJ115">
            <v>36.308047516054565</v>
          </cell>
          <cell r="AL115">
            <v>28.180340355446411</v>
          </cell>
          <cell r="AM115">
            <v>20.259831923035399</v>
          </cell>
        </row>
        <row r="116">
          <cell r="D116" t="str">
            <v>INE881D01027</v>
          </cell>
          <cell r="E116" t="str">
            <v>ORACLE FINANCIAL SERVICES</v>
          </cell>
          <cell r="G116">
            <v>8980.2999999999993</v>
          </cell>
          <cell r="H116">
            <v>10500</v>
          </cell>
          <cell r="I116">
            <v>1</v>
          </cell>
          <cell r="J116">
            <v>0</v>
          </cell>
          <cell r="K116">
            <v>0</v>
          </cell>
          <cell r="L116">
            <v>11.257889329223547</v>
          </cell>
          <cell r="M116">
            <v>11.54353562005277</v>
          </cell>
          <cell r="O116">
            <v>276.95530000000002</v>
          </cell>
          <cell r="P116">
            <v>303.2</v>
          </cell>
          <cell r="Q116">
            <v>338.2</v>
          </cell>
          <cell r="R116">
            <v>319.29195402298848</v>
          </cell>
          <cell r="S116" t="str">
            <v>-</v>
          </cell>
          <cell r="V116">
            <v>0.1528645742579704</v>
          </cell>
          <cell r="Y116">
            <v>10500</v>
          </cell>
          <cell r="Z116">
            <v>10500</v>
          </cell>
          <cell r="AA116">
            <v>0</v>
          </cell>
          <cell r="AB116">
            <v>-900</v>
          </cell>
          <cell r="AC116">
            <v>10500</v>
          </cell>
          <cell r="AD116">
            <v>32.557926356601442</v>
          </cell>
          <cell r="AE116">
            <v>4.6686391155307865</v>
          </cell>
          <cell r="AF116" t="str">
            <v>-</v>
          </cell>
          <cell r="AG116">
            <v>30755</v>
          </cell>
          <cell r="AH116">
            <v>35626.712643678162</v>
          </cell>
          <cell r="AI116">
            <v>6.9737509263231781</v>
          </cell>
          <cell r="AJ116">
            <v>22.089246693059742</v>
          </cell>
          <cell r="AL116">
            <v>2.2397672969042177</v>
          </cell>
          <cell r="AM116">
            <v>10.171309690212269</v>
          </cell>
        </row>
        <row r="117">
          <cell r="D117" t="str">
            <v>INE647A01010</v>
          </cell>
          <cell r="E117" t="str">
            <v>SRF LTD</v>
          </cell>
          <cell r="G117">
            <v>2971.35</v>
          </cell>
          <cell r="H117">
            <v>3113.6552734375</v>
          </cell>
          <cell r="I117">
            <v>15</v>
          </cell>
          <cell r="J117">
            <v>7</v>
          </cell>
          <cell r="K117">
            <v>11</v>
          </cell>
          <cell r="L117">
            <v>51.041889619324273</v>
          </cell>
          <cell r="M117">
            <v>28.924101562302305</v>
          </cell>
          <cell r="O117">
            <v>42.2</v>
          </cell>
          <cell r="P117">
            <v>63.74</v>
          </cell>
          <cell r="Q117">
            <v>82.176000000000002</v>
          </cell>
          <cell r="R117">
            <v>72.21632183908045</v>
          </cell>
          <cell r="S117">
            <v>91.045425287356323</v>
          </cell>
          <cell r="V117">
            <v>0.71128724737157456</v>
          </cell>
          <cell r="Y117">
            <v>2080</v>
          </cell>
          <cell r="Z117">
            <v>3650</v>
          </cell>
          <cell r="AA117">
            <v>0</v>
          </cell>
          <cell r="AB117">
            <v>393.461669921875</v>
          </cell>
          <cell r="AC117">
            <v>3250</v>
          </cell>
          <cell r="AD117">
            <v>73.126312818431742</v>
          </cell>
          <cell r="AE117">
            <v>-11.521229565029843</v>
          </cell>
          <cell r="AF117">
            <v>0.83628314410004334</v>
          </cell>
          <cell r="AG117">
            <v>28376.1</v>
          </cell>
          <cell r="AH117">
            <v>39945.560586206899</v>
          </cell>
          <cell r="AI117">
            <v>-6.3470927652019515</v>
          </cell>
          <cell r="AJ117">
            <v>45.575552116488517</v>
          </cell>
          <cell r="AL117">
            <v>9.8099539106307247</v>
          </cell>
          <cell r="AM117">
            <v>33.682306764173561</v>
          </cell>
        </row>
        <row r="118">
          <cell r="D118" t="str">
            <v>INE335Y01020</v>
          </cell>
          <cell r="E118" t="str">
            <v>INDIAN RAILWAY CATERING &amp; TO</v>
          </cell>
          <cell r="G118">
            <v>722.15</v>
          </cell>
          <cell r="H118">
            <v>816.28570556640625</v>
          </cell>
          <cell r="I118">
            <v>5</v>
          </cell>
          <cell r="J118">
            <v>2</v>
          </cell>
          <cell r="K118">
            <v>2</v>
          </cell>
          <cell r="L118" t="str">
            <v>-</v>
          </cell>
          <cell r="M118" t="str">
            <v>-</v>
          </cell>
          <cell r="O118">
            <v>16.440000000000001</v>
          </cell>
          <cell r="P118" t="str">
            <v>-</v>
          </cell>
          <cell r="Q118" t="str">
            <v>-</v>
          </cell>
          <cell r="R118" t="str">
            <v>-</v>
          </cell>
          <cell r="S118" t="str">
            <v>-</v>
          </cell>
          <cell r="V118" t="e">
            <v>#VALUE!</v>
          </cell>
          <cell r="Y118">
            <v>589</v>
          </cell>
          <cell r="Z118">
            <v>1200</v>
          </cell>
          <cell r="AA118">
            <v>-4.21429443359375</v>
          </cell>
          <cell r="AB118">
            <v>5.41070556640625</v>
          </cell>
          <cell r="AC118">
            <v>805</v>
          </cell>
          <cell r="AD118">
            <v>45.064307161281505</v>
          </cell>
          <cell r="AE118">
            <v>2.4546793194909804</v>
          </cell>
          <cell r="AF118" t="str">
            <v>-</v>
          </cell>
          <cell r="AG118">
            <v>15497.88</v>
          </cell>
          <cell r="AH118" t="str">
            <v>-</v>
          </cell>
          <cell r="AI118">
            <v>18.358531317494602</v>
          </cell>
          <cell r="AJ118">
            <v>200.32507519157599</v>
          </cell>
          <cell r="AL118">
            <v>5.7157478120326823</v>
          </cell>
          <cell r="AM118" t="str">
            <v>-</v>
          </cell>
        </row>
        <row r="119">
          <cell r="D119" t="str">
            <v>INE259A01022</v>
          </cell>
          <cell r="E119" t="str">
            <v>COLGATE PALMOLIVE (INDIA)</v>
          </cell>
          <cell r="G119">
            <v>2353.35</v>
          </cell>
          <cell r="H119">
            <v>2497.066650390625</v>
          </cell>
          <cell r="I119">
            <v>11</v>
          </cell>
          <cell r="J119">
            <v>10</v>
          </cell>
          <cell r="K119">
            <v>12</v>
          </cell>
          <cell r="L119">
            <v>0.164048204934064</v>
          </cell>
          <cell r="M119">
            <v>9.6744452397995797</v>
          </cell>
          <cell r="O119">
            <v>52.83</v>
          </cell>
          <cell r="P119" t="str">
            <v>-</v>
          </cell>
          <cell r="Q119" t="str">
            <v>-</v>
          </cell>
          <cell r="R119" t="str">
            <v>-</v>
          </cell>
          <cell r="S119" t="str">
            <v>-</v>
          </cell>
          <cell r="V119" t="e">
            <v>#VALUE!</v>
          </cell>
          <cell r="Y119">
            <v>1800</v>
          </cell>
          <cell r="Z119">
            <v>3135</v>
          </cell>
          <cell r="AA119">
            <v>20.441650390625</v>
          </cell>
          <cell r="AB119">
            <v>-328.73974609375</v>
          </cell>
          <cell r="AC119">
            <v>2472</v>
          </cell>
          <cell r="AD119">
            <v>44.558676422402222</v>
          </cell>
          <cell r="AE119">
            <v>5.2131509170151871</v>
          </cell>
          <cell r="AF119" t="str">
            <v>-</v>
          </cell>
          <cell r="AG119">
            <v>19580.600000000002</v>
          </cell>
          <cell r="AH119" t="str">
            <v>-</v>
          </cell>
          <cell r="AI119">
            <v>8.5473597698787689</v>
          </cell>
          <cell r="AJ119">
            <v>43.98651747692179</v>
          </cell>
          <cell r="AL119">
            <v>3.011765498113455</v>
          </cell>
          <cell r="AM119" t="str">
            <v>-</v>
          </cell>
        </row>
        <row r="120">
          <cell r="D120" t="str">
            <v>INE326A01037</v>
          </cell>
          <cell r="E120" t="str">
            <v>LUPIN LTD</v>
          </cell>
          <cell r="G120">
            <v>2042.7</v>
          </cell>
          <cell r="H120">
            <v>2215.050048828125</v>
          </cell>
          <cell r="I120">
            <v>26</v>
          </cell>
          <cell r="J120">
            <v>11</v>
          </cell>
          <cell r="K120">
            <v>3</v>
          </cell>
          <cell r="L120">
            <v>25.380806249128206</v>
          </cell>
          <cell r="M120">
            <v>-2.0311952428367506</v>
          </cell>
          <cell r="O120">
            <v>71.95</v>
          </cell>
          <cell r="P120">
            <v>89.885999999999996</v>
          </cell>
          <cell r="Q120">
            <v>88.06</v>
          </cell>
          <cell r="R120">
            <v>89.04645977011495</v>
          </cell>
          <cell r="S120">
            <v>90.749655172413796</v>
          </cell>
          <cell r="V120">
            <v>0.23761584114127787</v>
          </cell>
          <cell r="Y120">
            <v>1731</v>
          </cell>
          <cell r="Z120">
            <v>2626</v>
          </cell>
          <cell r="AA120">
            <v>-1.220703125E-3</v>
          </cell>
          <cell r="AB120">
            <v>-88.922119140625</v>
          </cell>
          <cell r="AC120">
            <v>2243.5</v>
          </cell>
          <cell r="AD120">
            <v>28.764948404491978</v>
          </cell>
          <cell r="AE120">
            <v>0.40463573761079208</v>
          </cell>
          <cell r="AF120">
            <v>2.7975256595340268</v>
          </cell>
          <cell r="AG120">
            <v>52775.199999999997</v>
          </cell>
          <cell r="AH120">
            <v>63415.549425287361</v>
          </cell>
          <cell r="AI120">
            <v>71.088501906275482</v>
          </cell>
          <cell r="AJ120" t="str">
            <v>-</v>
          </cell>
          <cell r="AL120">
            <v>38.881739784895295</v>
          </cell>
          <cell r="AM120">
            <v>20.19137849360493</v>
          </cell>
        </row>
        <row r="121">
          <cell r="D121" t="str">
            <v>INE663F01024</v>
          </cell>
          <cell r="E121" t="str">
            <v>INFO EDGE INDIA LTD</v>
          </cell>
          <cell r="G121">
            <v>1359.6</v>
          </cell>
          <cell r="H121">
            <v>1517.6500244140625</v>
          </cell>
          <cell r="I121">
            <v>14</v>
          </cell>
          <cell r="J121">
            <v>4</v>
          </cell>
          <cell r="K121">
            <v>3</v>
          </cell>
          <cell r="L121">
            <v>-0.41152263374486048</v>
          </cell>
          <cell r="M121">
            <v>37.058602554470326</v>
          </cell>
          <cell r="O121">
            <v>14.849658999999999</v>
          </cell>
          <cell r="P121">
            <v>17.747</v>
          </cell>
          <cell r="Q121">
            <v>24.323</v>
          </cell>
          <cell r="R121">
            <v>20.770448275862069</v>
          </cell>
          <cell r="S121">
            <v>25.149206896551725</v>
          </cell>
          <cell r="V121">
            <v>0.39871550423225677</v>
          </cell>
          <cell r="Y121">
            <v>1040</v>
          </cell>
          <cell r="Z121">
            <v>1735</v>
          </cell>
          <cell r="AA121">
            <v>-7.2547607421875</v>
          </cell>
          <cell r="AB121">
            <v>8.8055419921875</v>
          </cell>
          <cell r="AC121">
            <v>1540</v>
          </cell>
          <cell r="AD121">
            <v>91.557656346582604</v>
          </cell>
          <cell r="AE121">
            <v>1.3663308768649409</v>
          </cell>
          <cell r="AF121" t="str">
            <v>-</v>
          </cell>
          <cell r="AG121">
            <v>9847.1299999999992</v>
          </cell>
          <cell r="AH121">
            <v>13930.195735632184</v>
          </cell>
          <cell r="AI121">
            <v>67.009871398546238</v>
          </cell>
          <cell r="AJ121" t="str">
            <v>-</v>
          </cell>
          <cell r="AL121">
            <v>18.748424768131883</v>
          </cell>
          <cell r="AM121">
            <v>27.424610013272911</v>
          </cell>
        </row>
        <row r="122">
          <cell r="D122" t="str">
            <v>INE974X01010</v>
          </cell>
          <cell r="E122" t="str">
            <v>TUBE INVESTMENTS OF INDIA LT</v>
          </cell>
          <cell r="G122">
            <v>3233.3</v>
          </cell>
          <cell r="H122">
            <v>3558.60009765625</v>
          </cell>
          <cell r="I122">
            <v>4</v>
          </cell>
          <cell r="J122">
            <v>1</v>
          </cell>
          <cell r="K122">
            <v>0</v>
          </cell>
          <cell r="L122">
            <v>25.22566192705267</v>
          </cell>
          <cell r="M122">
            <v>13.381473541690189</v>
          </cell>
          <cell r="O122">
            <v>34.83</v>
          </cell>
          <cell r="P122">
            <v>44.314999999999998</v>
          </cell>
          <cell r="Q122">
            <v>50.245000000000005</v>
          </cell>
          <cell r="R122">
            <v>47.041436781609193</v>
          </cell>
          <cell r="S122">
            <v>54.596724137931034</v>
          </cell>
          <cell r="V122">
            <v>0.3506011134541831</v>
          </cell>
          <cell r="Y122">
            <v>3330</v>
          </cell>
          <cell r="Z122">
            <v>3883</v>
          </cell>
          <cell r="AA122">
            <v>0</v>
          </cell>
          <cell r="AB122">
            <v>-10.39990234375</v>
          </cell>
          <cell r="AC122">
            <v>3515</v>
          </cell>
          <cell r="AD122">
            <v>89.276593944006024</v>
          </cell>
          <cell r="AE122">
            <v>-3.6037544024476711</v>
          </cell>
          <cell r="AF122" t="str">
            <v>-</v>
          </cell>
          <cell r="AG122">
            <v>19859.5</v>
          </cell>
          <cell r="AH122">
            <v>28145.775862068964</v>
          </cell>
          <cell r="AI122">
            <v>-24.773218142548597</v>
          </cell>
          <cell r="AJ122">
            <v>68.310493796964622</v>
          </cell>
          <cell r="AL122">
            <v>1.8738906956941002</v>
          </cell>
          <cell r="AM122">
            <v>34.555160719790997</v>
          </cell>
        </row>
        <row r="123">
          <cell r="D123" t="str">
            <v>INE018I01017</v>
          </cell>
          <cell r="E123" t="str">
            <v>MINDTREE LTD</v>
          </cell>
          <cell r="G123" t="str">
            <v>-</v>
          </cell>
          <cell r="H123" t="str">
            <v>-</v>
          </cell>
          <cell r="I123">
            <v>0</v>
          </cell>
          <cell r="J123">
            <v>0</v>
          </cell>
          <cell r="K123">
            <v>0</v>
          </cell>
          <cell r="L123">
            <v>22.842787359186509</v>
          </cell>
          <cell r="M123">
            <v>14.952546968816602</v>
          </cell>
          <cell r="O123">
            <v>114.73</v>
          </cell>
          <cell r="P123">
            <v>123.224</v>
          </cell>
          <cell r="Q123">
            <v>141.649</v>
          </cell>
          <cell r="R123">
            <v>192.15702255639098</v>
          </cell>
          <cell r="S123">
            <v>185.07978947368429</v>
          </cell>
          <cell r="V123">
            <v>0.6748629177755685</v>
          </cell>
          <cell r="Y123" t="str">
            <v>-</v>
          </cell>
          <cell r="Z123" t="str">
            <v>-</v>
          </cell>
          <cell r="AA123" t="str">
            <v>-</v>
          </cell>
          <cell r="AB123" t="str">
            <v>-</v>
          </cell>
          <cell r="AC123" t="str">
            <v>-</v>
          </cell>
          <cell r="AD123" t="str">
            <v>-</v>
          </cell>
          <cell r="AE123" t="e">
            <v>#VALUE!</v>
          </cell>
          <cell r="AF123" t="str">
            <v>-</v>
          </cell>
          <cell r="AG123">
            <v>25552</v>
          </cell>
          <cell r="AH123">
            <v>41742.547639097764</v>
          </cell>
          <cell r="AI123">
            <v>48.739620403321481</v>
          </cell>
          <cell r="AJ123">
            <v>27.682260987691855</v>
          </cell>
          <cell r="AL123">
            <v>32.689411642519602</v>
          </cell>
          <cell r="AM123">
            <v>28.837643468755697</v>
          </cell>
        </row>
        <row r="124">
          <cell r="D124" t="str">
            <v>INE562A01011</v>
          </cell>
          <cell r="E124" t="str">
            <v>INDIAN BANK</v>
          </cell>
          <cell r="G124">
            <v>697.55</v>
          </cell>
          <cell r="H124">
            <v>748.66668701171875</v>
          </cell>
          <cell r="I124">
            <v>12</v>
          </cell>
          <cell r="J124">
            <v>0</v>
          </cell>
          <cell r="K124">
            <v>1</v>
          </cell>
          <cell r="L124" t="str">
            <v>-</v>
          </cell>
          <cell r="M124" t="str">
            <v>-</v>
          </cell>
          <cell r="O124">
            <v>83.61</v>
          </cell>
          <cell r="P124" t="str">
            <v>-</v>
          </cell>
          <cell r="Q124" t="str">
            <v>-</v>
          </cell>
          <cell r="R124" t="str">
            <v>-</v>
          </cell>
          <cell r="S124" t="str">
            <v>-</v>
          </cell>
          <cell r="V124" t="e">
            <v>#VALUE!</v>
          </cell>
          <cell r="Y124">
            <v>620</v>
          </cell>
          <cell r="Z124">
            <v>815</v>
          </cell>
          <cell r="AA124">
            <v>0.8333740234375</v>
          </cell>
          <cell r="AB124">
            <v>72</v>
          </cell>
          <cell r="AC124">
            <v>750</v>
          </cell>
          <cell r="AD124">
            <v>8.3441504985122368</v>
          </cell>
          <cell r="AE124">
            <v>0.24704377364140917</v>
          </cell>
          <cell r="AF124" t="str">
            <v>-</v>
          </cell>
          <cell r="AG124" t="str">
            <v>-</v>
          </cell>
          <cell r="AH124" t="str">
            <v>-</v>
          </cell>
          <cell r="AI124">
            <v>33.776000000000003</v>
          </cell>
          <cell r="AJ124">
            <v>5.9661380046469175</v>
          </cell>
          <cell r="AL124" t="str">
            <v>-</v>
          </cell>
          <cell r="AM124" t="str">
            <v>-</v>
          </cell>
        </row>
        <row r="125">
          <cell r="D125" t="str">
            <v>INE094A01015</v>
          </cell>
          <cell r="E125" t="str">
            <v>HINDUSTAN PETROLEUM CORP</v>
          </cell>
          <cell r="G125">
            <v>398.65</v>
          </cell>
          <cell r="H125">
            <v>468.8709716796875</v>
          </cell>
          <cell r="I125">
            <v>25</v>
          </cell>
          <cell r="J125">
            <v>4</v>
          </cell>
          <cell r="K125">
            <v>5</v>
          </cell>
          <cell r="L125">
            <v>103.01642451042328</v>
          </cell>
          <cell r="M125">
            <v>-13.880980163360555</v>
          </cell>
          <cell r="O125">
            <v>31.66</v>
          </cell>
          <cell r="P125">
            <v>64.275000000000006</v>
          </cell>
          <cell r="Q125">
            <v>55.353000000000002</v>
          </cell>
          <cell r="R125">
            <v>60.172931034482758</v>
          </cell>
          <cell r="S125">
            <v>56.316218390804593</v>
          </cell>
          <cell r="V125">
            <v>0.90059794802535564</v>
          </cell>
          <cell r="Y125">
            <v>250</v>
          </cell>
          <cell r="Z125">
            <v>615</v>
          </cell>
          <cell r="AA125">
            <v>0.225799560546875</v>
          </cell>
          <cell r="AB125">
            <v>61.741943359375</v>
          </cell>
          <cell r="AC125">
            <v>490</v>
          </cell>
          <cell r="AD125">
            <v>12.644899926122076</v>
          </cell>
          <cell r="AE125">
            <v>-0.21826953404585947</v>
          </cell>
          <cell r="AF125">
            <v>-0.49588862206475898</v>
          </cell>
          <cell r="AG125">
            <v>170005.9</v>
          </cell>
          <cell r="AH125">
            <v>241568.42666666667</v>
          </cell>
          <cell r="AI125">
            <v>-57.932500664363545</v>
          </cell>
          <cell r="AJ125" t="str">
            <v>-</v>
          </cell>
          <cell r="AL125">
            <v>-31.800625647370122</v>
          </cell>
          <cell r="AM125">
            <v>50.985204736480469</v>
          </cell>
        </row>
        <row r="126">
          <cell r="D126" t="str">
            <v>INE463A01038</v>
          </cell>
          <cell r="E126" t="str">
            <v>BERGER PAINTS INDIA LTD</v>
          </cell>
          <cell r="G126">
            <v>540.04999999999995</v>
          </cell>
          <cell r="H126">
            <v>585.95452880859375</v>
          </cell>
          <cell r="I126">
            <v>11</v>
          </cell>
          <cell r="J126">
            <v>4</v>
          </cell>
          <cell r="K126">
            <v>9</v>
          </cell>
          <cell r="L126">
            <v>7.1370822853036682</v>
          </cell>
          <cell r="M126">
            <v>13.324547636884562</v>
          </cell>
          <cell r="O126">
            <v>10.119999999999999</v>
          </cell>
          <cell r="P126">
            <v>10.842000000000001</v>
          </cell>
          <cell r="Q126">
            <v>12.287000000000001</v>
          </cell>
          <cell r="R126">
            <v>11.506367816091956</v>
          </cell>
          <cell r="S126">
            <v>12.877344827586207</v>
          </cell>
          <cell r="V126">
            <v>0.13699286720276249</v>
          </cell>
          <cell r="Y126">
            <v>415</v>
          </cell>
          <cell r="Z126">
            <v>670</v>
          </cell>
          <cell r="AA126">
            <v>0</v>
          </cell>
          <cell r="AB126">
            <v>94.14501953125</v>
          </cell>
          <cell r="AC126">
            <v>603.5</v>
          </cell>
          <cell r="AD126">
            <v>53.538979440552474</v>
          </cell>
          <cell r="AE126">
            <v>53.646057399433765</v>
          </cell>
          <cell r="AF126" t="str">
            <v>-</v>
          </cell>
          <cell r="AG126">
            <v>18596.100000000002</v>
          </cell>
          <cell r="AH126">
            <v>21099.06977011494</v>
          </cell>
          <cell r="AI126">
            <v>0.99800399201596457</v>
          </cell>
          <cell r="AJ126">
            <v>71.412221343842376</v>
          </cell>
          <cell r="AL126">
            <v>-0.30825149032892507</v>
          </cell>
          <cell r="AM126">
            <v>7.7655178358807948</v>
          </cell>
        </row>
        <row r="127">
          <cell r="D127" t="str">
            <v>INE528G01035</v>
          </cell>
          <cell r="E127" t="str">
            <v>YES BANK LTD</v>
          </cell>
          <cell r="G127">
            <v>20.86</v>
          </cell>
          <cell r="H127">
            <v>17.700000762939453</v>
          </cell>
          <cell r="I127">
            <v>0</v>
          </cell>
          <cell r="J127">
            <v>2</v>
          </cell>
          <cell r="K127">
            <v>9</v>
          </cell>
          <cell r="L127" t="str">
            <v>-</v>
          </cell>
          <cell r="M127" t="str">
            <v>-</v>
          </cell>
          <cell r="O127">
            <v>0.87999999999999989</v>
          </cell>
          <cell r="P127" t="str">
            <v>-</v>
          </cell>
          <cell r="Q127" t="str">
            <v>-</v>
          </cell>
          <cell r="R127" t="str">
            <v>-</v>
          </cell>
          <cell r="S127" t="str">
            <v>-</v>
          </cell>
          <cell r="V127" t="e">
            <v>#VALUE!</v>
          </cell>
          <cell r="Y127">
            <v>17</v>
          </cell>
          <cell r="Z127">
            <v>20</v>
          </cell>
          <cell r="AA127">
            <v>0</v>
          </cell>
          <cell r="AB127">
            <v>1.5750007629394531</v>
          </cell>
          <cell r="AC127">
            <v>17</v>
          </cell>
          <cell r="AD127">
            <v>23.704546148126777</v>
          </cell>
          <cell r="AE127">
            <v>0.31373664019579556</v>
          </cell>
          <cell r="AF127" t="str">
            <v>-</v>
          </cell>
          <cell r="AG127" t="str">
            <v>-</v>
          </cell>
          <cell r="AH127" t="str">
            <v>-</v>
          </cell>
          <cell r="AI127">
            <v>75.555555555555557</v>
          </cell>
          <cell r="AJ127" t="str">
            <v>-</v>
          </cell>
          <cell r="AL127" t="str">
            <v>-</v>
          </cell>
          <cell r="AM127" t="str">
            <v>-</v>
          </cell>
        </row>
        <row r="128">
          <cell r="D128" t="str">
            <v>INE669E01016</v>
          </cell>
          <cell r="E128" t="str">
            <v>VODAFONE IDEA LTD</v>
          </cell>
          <cell r="G128">
            <v>7.67</v>
          </cell>
          <cell r="H128">
            <v>7.2222223281860352</v>
          </cell>
          <cell r="I128">
            <v>4</v>
          </cell>
          <cell r="J128">
            <v>6</v>
          </cell>
          <cell r="K128">
            <v>12</v>
          </cell>
          <cell r="L128">
            <v>35.595222470140428</v>
          </cell>
          <cell r="M128">
            <v>15.086610963929109</v>
          </cell>
          <cell r="O128">
            <v>-3.62</v>
          </cell>
          <cell r="P128">
            <v>-2.5830000000000002</v>
          </cell>
          <cell r="Q128">
            <v>-2.1930000000000001</v>
          </cell>
          <cell r="R128">
            <v>-2.4036896551724141</v>
          </cell>
          <cell r="S128">
            <v>-2.0311609195402296</v>
          </cell>
          <cell r="V128">
            <v>-0.33599733282529998</v>
          </cell>
          <cell r="Y128">
            <v>4</v>
          </cell>
          <cell r="Z128">
            <v>15</v>
          </cell>
          <cell r="AA128">
            <v>0.11202239990234375</v>
          </cell>
          <cell r="AB128">
            <v>-1.0627775192260742</v>
          </cell>
          <cell r="AC128">
            <v>6.5</v>
          </cell>
          <cell r="AD128" t="str">
            <v>-</v>
          </cell>
          <cell r="AE128" t="e">
            <v>#VALUE!</v>
          </cell>
          <cell r="AF128">
            <v>-7.7694856109060115E-2</v>
          </cell>
          <cell r="AG128">
            <v>185340</v>
          </cell>
          <cell r="AH128">
            <v>222571.1551724138</v>
          </cell>
          <cell r="AI128">
            <v>37.441497659906403</v>
          </cell>
          <cell r="AJ128" t="str">
            <v>-</v>
          </cell>
          <cell r="AL128">
            <v>7.9208324356428728</v>
          </cell>
          <cell r="AM128">
            <v>11.900466717420807</v>
          </cell>
        </row>
        <row r="129">
          <cell r="D129" t="str">
            <v>INE813H01021</v>
          </cell>
          <cell r="E129" t="str">
            <v>TORRENT POWER LTD</v>
          </cell>
          <cell r="G129">
            <v>1267.75</v>
          </cell>
          <cell r="H129">
            <v>1351</v>
          </cell>
          <cell r="I129">
            <v>2</v>
          </cell>
          <cell r="J129">
            <v>4</v>
          </cell>
          <cell r="K129">
            <v>4</v>
          </cell>
          <cell r="L129">
            <v>-12.232565735750454</v>
          </cell>
          <cell r="M129">
            <v>12.436422280114126</v>
          </cell>
          <cell r="O129">
            <v>61.23</v>
          </cell>
          <cell r="P129">
            <v>53.74</v>
          </cell>
          <cell r="Q129">
            <v>60.423000000000002</v>
          </cell>
          <cell r="R129">
            <v>56.812643678160924</v>
          </cell>
          <cell r="S129">
            <v>62.788977011494254</v>
          </cell>
          <cell r="V129">
            <v>-7.2143660327275372E-2</v>
          </cell>
          <cell r="Y129">
            <v>1085</v>
          </cell>
          <cell r="Z129">
            <v>1525</v>
          </cell>
          <cell r="AA129">
            <v>-3.300048828125</v>
          </cell>
          <cell r="AB129">
            <v>-15</v>
          </cell>
          <cell r="AC129">
            <v>1331.5</v>
          </cell>
          <cell r="AD129">
            <v>22.680304439725724</v>
          </cell>
          <cell r="AE129">
            <v>0.37463265973630977</v>
          </cell>
          <cell r="AF129" t="str">
            <v>-</v>
          </cell>
          <cell r="AG129">
            <v>53185.100000000006</v>
          </cell>
          <cell r="AH129">
            <v>65128.440229885062</v>
          </cell>
          <cell r="AI129">
            <v>60.540115364446763</v>
          </cell>
          <cell r="AJ129">
            <v>27.859462939663956</v>
          </cell>
          <cell r="AL129">
            <v>16.54785827140909</v>
          </cell>
          <cell r="AM129">
            <v>11.416787253926628</v>
          </cell>
        </row>
        <row r="130">
          <cell r="D130" t="str">
            <v>INE274J01014</v>
          </cell>
          <cell r="E130" t="str">
            <v>OIL INDIA LTD</v>
          </cell>
          <cell r="G130">
            <v>398.45</v>
          </cell>
          <cell r="H130">
            <v>495.10000610351563</v>
          </cell>
          <cell r="I130">
            <v>16</v>
          </cell>
          <cell r="J130">
            <v>3</v>
          </cell>
          <cell r="K130">
            <v>2</v>
          </cell>
          <cell r="L130">
            <v>5.4060094363049229</v>
          </cell>
          <cell r="M130">
            <v>22.565918805935766</v>
          </cell>
          <cell r="O130">
            <v>40.270000000000003</v>
          </cell>
          <cell r="P130">
            <v>42.447000000000003</v>
          </cell>
          <cell r="Q130">
            <v>52.026000000000003</v>
          </cell>
          <cell r="R130">
            <v>46.851137931034486</v>
          </cell>
          <cell r="S130">
            <v>57.127149425287357</v>
          </cell>
          <cell r="V130">
            <v>0.16342532731647585</v>
          </cell>
          <cell r="Y130">
            <v>305</v>
          </cell>
          <cell r="Z130">
            <v>615</v>
          </cell>
          <cell r="AA130">
            <v>-0.350006103515625</v>
          </cell>
          <cell r="AB130">
            <v>-78.399993896484375</v>
          </cell>
          <cell r="AC130">
            <v>507.5</v>
          </cell>
          <cell r="AD130">
            <v>9.9420358296296474</v>
          </cell>
          <cell r="AE130">
            <v>2.9260137691030836</v>
          </cell>
          <cell r="AF130" t="str">
            <v>-</v>
          </cell>
          <cell r="AG130">
            <v>112162.8</v>
          </cell>
          <cell r="AH130">
            <v>118518.70062068966</v>
          </cell>
          <cell r="AI130">
            <v>3.3978089695309937</v>
          </cell>
          <cell r="AJ130">
            <v>6.1631624261204685</v>
          </cell>
          <cell r="AL130">
            <v>-10.299755761673296</v>
          </cell>
          <cell r="AM130">
            <v>-2.9096795015816244</v>
          </cell>
        </row>
        <row r="131">
          <cell r="D131" t="str">
            <v>INE018E01016</v>
          </cell>
          <cell r="E131" t="str">
            <v>SBI CARDS &amp; PAYMENT SERVICES</v>
          </cell>
          <cell r="G131">
            <v>856.25</v>
          </cell>
          <cell r="H131">
            <v>884.280029296875</v>
          </cell>
          <cell r="I131">
            <v>8</v>
          </cell>
          <cell r="J131">
            <v>9</v>
          </cell>
          <cell r="K131">
            <v>12</v>
          </cell>
          <cell r="L131">
            <v>34.359483614697105</v>
          </cell>
          <cell r="M131">
            <v>33.279220779220772</v>
          </cell>
          <cell r="O131">
            <v>20.149999999999999</v>
          </cell>
          <cell r="P131" t="str">
            <v>-</v>
          </cell>
          <cell r="Q131" t="str">
            <v>-</v>
          </cell>
          <cell r="R131" t="str">
            <v>-</v>
          </cell>
          <cell r="S131" t="str">
            <v>-</v>
          </cell>
          <cell r="V131" t="e">
            <v>#VALUE!</v>
          </cell>
          <cell r="Y131">
            <v>675</v>
          </cell>
          <cell r="Z131">
            <v>1025</v>
          </cell>
          <cell r="AA131">
            <v>-0.219970703125</v>
          </cell>
          <cell r="AB131">
            <v>111.32171630859375</v>
          </cell>
          <cell r="AC131">
            <v>939</v>
          </cell>
          <cell r="AD131">
            <v>42.51489572989076</v>
          </cell>
          <cell r="AE131">
            <v>-2.0600251957670341</v>
          </cell>
          <cell r="AF131" t="str">
            <v>-</v>
          </cell>
          <cell r="AG131">
            <v>53409.7</v>
          </cell>
          <cell r="AH131" t="str">
            <v>-</v>
          </cell>
          <cell r="AI131">
            <v>-20.638046474990162</v>
          </cell>
          <cell r="AJ131">
            <v>47.952166914458658</v>
          </cell>
          <cell r="AL131">
            <v>-3.0446440079220367</v>
          </cell>
          <cell r="AM131" t="str">
            <v>-</v>
          </cell>
        </row>
        <row r="132">
          <cell r="D132" t="str">
            <v>INE196A01026</v>
          </cell>
          <cell r="E132" t="str">
            <v>MARICO LTD</v>
          </cell>
          <cell r="G132">
            <v>734.6</v>
          </cell>
          <cell r="H132">
            <v>796.14288330078125</v>
          </cell>
          <cell r="I132">
            <v>31</v>
          </cell>
          <cell r="J132">
            <v>9</v>
          </cell>
          <cell r="K132">
            <v>4</v>
          </cell>
          <cell r="L132">
            <v>10.145845396641555</v>
          </cell>
          <cell r="M132">
            <v>17.435231883819871</v>
          </cell>
          <cell r="O132">
            <v>12.889999999999999</v>
          </cell>
          <cell r="P132">
            <v>13.834</v>
          </cell>
          <cell r="Q132">
            <v>16.245999999999999</v>
          </cell>
          <cell r="R132">
            <v>14.94296551724138</v>
          </cell>
          <cell r="S132">
            <v>17.203701149425285</v>
          </cell>
          <cell r="V132">
            <v>0.15926807736550663</v>
          </cell>
          <cell r="Y132">
            <v>490</v>
          </cell>
          <cell r="Z132">
            <v>863</v>
          </cell>
          <cell r="AA132">
            <v>2.0697021484375</v>
          </cell>
          <cell r="AB132">
            <v>69.3861083984375</v>
          </cell>
          <cell r="AC132">
            <v>801.5</v>
          </cell>
          <cell r="AD132">
            <v>57.078475181502526</v>
          </cell>
          <cell r="AE132">
            <v>5.7886665980532701</v>
          </cell>
          <cell r="AF132">
            <v>4.0763064109132543</v>
          </cell>
          <cell r="AG132">
            <v>21680</v>
          </cell>
          <cell r="AH132">
            <v>25386.304287356321</v>
          </cell>
          <cell r="AI132">
            <v>9.8603839441535683</v>
          </cell>
          <cell r="AJ132">
            <v>48.21252759341349</v>
          </cell>
          <cell r="AL132">
            <v>4.3310875842155916</v>
          </cell>
          <cell r="AM132">
            <v>9.9304301075268757</v>
          </cell>
        </row>
        <row r="133">
          <cell r="D133" t="str">
            <v>INE484J01027</v>
          </cell>
          <cell r="E133" t="str">
            <v>GODREJ PROPERTIES LTD</v>
          </cell>
          <cell r="G133">
            <v>1997.8</v>
          </cell>
          <cell r="H133">
            <v>2695.368408203125</v>
          </cell>
          <cell r="I133">
            <v>16</v>
          </cell>
          <cell r="J133">
            <v>1</v>
          </cell>
          <cell r="K133">
            <v>4</v>
          </cell>
          <cell r="L133">
            <v>24.651091613956332</v>
          </cell>
          <cell r="M133">
            <v>37.965614132726735</v>
          </cell>
          <cell r="O133">
            <v>50.360000000000007</v>
          </cell>
          <cell r="P133">
            <v>61.091999999999999</v>
          </cell>
          <cell r="Q133">
            <v>84.284999999999997</v>
          </cell>
          <cell r="R133">
            <v>71.755448275862079</v>
          </cell>
          <cell r="S133">
            <v>101.25603448275862</v>
          </cell>
          <cell r="V133">
            <v>0.42485004519185998</v>
          </cell>
          <cell r="Y133">
            <v>1750</v>
          </cell>
          <cell r="Z133">
            <v>3700</v>
          </cell>
          <cell r="AA133">
            <v>-10.853759765625</v>
          </cell>
          <cell r="AB133">
            <v>-436.24267578125</v>
          </cell>
          <cell r="AC133">
            <v>2603</v>
          </cell>
          <cell r="AD133">
            <v>39.678253204133561</v>
          </cell>
          <cell r="AE133">
            <v>0.4514634217600717</v>
          </cell>
          <cell r="AF133">
            <v>1.2000770817354729</v>
          </cell>
          <cell r="AG133">
            <v>-738.70000000000016</v>
          </cell>
          <cell r="AH133">
            <v>14839.039505747129</v>
          </cell>
          <cell r="AI133">
            <v>87.88807972403221</v>
          </cell>
          <cell r="AJ133" t="str">
            <v>-</v>
          </cell>
          <cell r="AL133">
            <v>30.007580064430524</v>
          </cell>
          <cell r="AM133">
            <v>2262.4010369702437</v>
          </cell>
        </row>
        <row r="134">
          <cell r="D134" t="str">
            <v>INE406A01037</v>
          </cell>
          <cell r="E134" t="str">
            <v>AUROBINDO PHARMA LTD</v>
          </cell>
          <cell r="G134">
            <v>1094.5999999999999</v>
          </cell>
          <cell r="H134">
            <v>1329.769287109375</v>
          </cell>
          <cell r="I134">
            <v>22</v>
          </cell>
          <cell r="J134">
            <v>1</v>
          </cell>
          <cell r="K134">
            <v>5</v>
          </cell>
          <cell r="L134">
            <v>7.7353648873606833</v>
          </cell>
          <cell r="M134">
            <v>17.505600388653505</v>
          </cell>
          <cell r="O134">
            <v>60.018427000000003</v>
          </cell>
          <cell r="P134">
            <v>64.436999999999998</v>
          </cell>
          <cell r="Q134">
            <v>75.716999999999999</v>
          </cell>
          <cell r="R134">
            <v>69.623206896551721</v>
          </cell>
          <cell r="S134">
            <v>78.12389655172413</v>
          </cell>
          <cell r="V134">
            <v>0.16003051690361225</v>
          </cell>
          <cell r="Y134">
            <v>1010</v>
          </cell>
          <cell r="Z134">
            <v>1930</v>
          </cell>
          <cell r="AA134">
            <v>-2.60107421875</v>
          </cell>
          <cell r="AB134">
            <v>-145.5269775390625</v>
          </cell>
          <cell r="AC134">
            <v>1292.5</v>
          </cell>
          <cell r="AD134">
            <v>17.954417030857972</v>
          </cell>
          <cell r="AE134">
            <v>1.6598503768866057</v>
          </cell>
          <cell r="AF134">
            <v>1.8008899595218673</v>
          </cell>
          <cell r="AG134">
            <v>65827.899999999994</v>
          </cell>
          <cell r="AH134">
            <v>72288.45079310346</v>
          </cell>
          <cell r="AI134">
            <v>10.816888847858209</v>
          </cell>
          <cell r="AJ134">
            <v>15.931884440856951</v>
          </cell>
          <cell r="AL134">
            <v>12.66113297963374</v>
          </cell>
          <cell r="AM134">
            <v>4.0304749202086212</v>
          </cell>
        </row>
        <row r="135">
          <cell r="D135" t="str">
            <v>INE691A01018</v>
          </cell>
          <cell r="E135" t="str">
            <v>UCO BANK</v>
          </cell>
          <cell r="G135">
            <v>29</v>
          </cell>
          <cell r="H135" t="str">
            <v>-</v>
          </cell>
          <cell r="I135">
            <v>0</v>
          </cell>
          <cell r="J135">
            <v>0</v>
          </cell>
          <cell r="K135">
            <v>0</v>
          </cell>
          <cell r="L135" t="str">
            <v>-</v>
          </cell>
          <cell r="M135" t="str">
            <v>-</v>
          </cell>
          <cell r="O135">
            <v>2.0843189999999998</v>
          </cell>
          <cell r="P135" t="str">
            <v>-</v>
          </cell>
          <cell r="Q135" t="str">
            <v>-</v>
          </cell>
          <cell r="R135" t="str">
            <v>-</v>
          </cell>
          <cell r="S135" t="str">
            <v>-</v>
          </cell>
          <cell r="V135" t="e">
            <v>#VALUE!</v>
          </cell>
          <cell r="Y135" t="str">
            <v>-</v>
          </cell>
          <cell r="Z135" t="str">
            <v>-</v>
          </cell>
          <cell r="AA135" t="str">
            <v>-</v>
          </cell>
          <cell r="AB135" t="str">
            <v>-</v>
          </cell>
          <cell r="AC135" t="str">
            <v>-</v>
          </cell>
          <cell r="AD135">
            <v>13.913417284014589</v>
          </cell>
          <cell r="AE135">
            <v>0.35427501309736115</v>
          </cell>
          <cell r="AF135" t="str">
            <v>-</v>
          </cell>
          <cell r="AG135" t="str">
            <v>-</v>
          </cell>
          <cell r="AH135" t="str">
            <v>-</v>
          </cell>
          <cell r="AI135">
            <v>39.272928571428579</v>
          </cell>
          <cell r="AJ135">
            <v>30.203169300269508</v>
          </cell>
          <cell r="AL135" t="str">
            <v>-</v>
          </cell>
          <cell r="AM135" t="str">
            <v>-</v>
          </cell>
        </row>
        <row r="136">
          <cell r="D136" t="str">
            <v>INE084A01016</v>
          </cell>
          <cell r="E136" t="str">
            <v>BANK OF INDIA</v>
          </cell>
          <cell r="G136">
            <v>117.3</v>
          </cell>
          <cell r="H136">
            <v>123.75</v>
          </cell>
          <cell r="I136">
            <v>3</v>
          </cell>
          <cell r="J136">
            <v>1</v>
          </cell>
          <cell r="K136">
            <v>1</v>
          </cell>
          <cell r="L136">
            <v>-21.649976156413921</v>
          </cell>
          <cell r="M136">
            <v>28.484479610468654</v>
          </cell>
          <cell r="O136">
            <v>20.849999999999998</v>
          </cell>
          <cell r="P136">
            <v>16.43</v>
          </cell>
          <cell r="Q136">
            <v>21.11</v>
          </cell>
          <cell r="R136">
            <v>18.581724137931033</v>
          </cell>
          <cell r="S136">
            <v>23.275517241379312</v>
          </cell>
          <cell r="V136">
            <v>-0.10879020921194071</v>
          </cell>
          <cell r="Y136">
            <v>110</v>
          </cell>
          <cell r="Z136">
            <v>135</v>
          </cell>
          <cell r="AA136">
            <v>0</v>
          </cell>
          <cell r="AB136">
            <v>-1</v>
          </cell>
          <cell r="AC136">
            <v>125</v>
          </cell>
          <cell r="AD136">
            <v>5.4191263579349878</v>
          </cell>
          <cell r="AE136">
            <v>0.1526662290817703</v>
          </cell>
          <cell r="AF136" t="str">
            <v>-</v>
          </cell>
          <cell r="AG136" t="str">
            <v>-</v>
          </cell>
          <cell r="AH136" t="str">
            <v>-</v>
          </cell>
          <cell r="AI136">
            <v>35.496562602803422</v>
          </cell>
          <cell r="AJ136">
            <v>7.533806893214364</v>
          </cell>
          <cell r="AL136" t="str">
            <v>-</v>
          </cell>
          <cell r="AM136" t="str">
            <v>-</v>
          </cell>
        </row>
        <row r="137">
          <cell r="D137" t="str">
            <v>INE262H01021</v>
          </cell>
          <cell r="E137" t="str">
            <v>PERSISTENT SYSTEMS LTD</v>
          </cell>
          <cell r="G137">
            <v>5406.4</v>
          </cell>
          <cell r="H137">
            <v>5834.56103515625</v>
          </cell>
          <cell r="I137">
            <v>21</v>
          </cell>
          <cell r="J137">
            <v>8</v>
          </cell>
          <cell r="K137">
            <v>14</v>
          </cell>
          <cell r="L137">
            <v>25.017008906481927</v>
          </cell>
          <cell r="M137">
            <v>21.717933812403857</v>
          </cell>
          <cell r="O137">
            <v>98.539999999999992</v>
          </cell>
          <cell r="P137">
            <v>112.815</v>
          </cell>
          <cell r="Q137">
            <v>137.31700000000001</v>
          </cell>
          <cell r="R137">
            <v>124.08028735632183</v>
          </cell>
          <cell r="S137">
            <v>149.47791954022989</v>
          </cell>
          <cell r="V137">
            <v>0.25918700381897541</v>
          </cell>
          <cell r="Y137">
            <v>3675</v>
          </cell>
          <cell r="Z137">
            <v>7536</v>
          </cell>
          <cell r="AA137">
            <v>12.26123046875</v>
          </cell>
          <cell r="AB137">
            <v>-224.82763671875</v>
          </cell>
          <cell r="AC137">
            <v>5998</v>
          </cell>
          <cell r="AD137">
            <v>57.23505214169824</v>
          </cell>
          <cell r="AE137">
            <v>2.2077248014614592</v>
          </cell>
          <cell r="AF137" t="str">
            <v>-</v>
          </cell>
          <cell r="AG137">
            <v>22145.730000000003</v>
          </cell>
          <cell r="AH137">
            <v>27980.956264367815</v>
          </cell>
          <cell r="AI137">
            <v>25.924903368304804</v>
          </cell>
          <cell r="AJ137">
            <v>47.807507576712126</v>
          </cell>
          <cell r="AL137">
            <v>26.073783608842039</v>
          </cell>
          <cell r="AM137">
            <v>24.273112385475997</v>
          </cell>
        </row>
        <row r="138">
          <cell r="D138" t="str">
            <v>INE414G01012</v>
          </cell>
          <cell r="E138" t="str">
            <v>MUTHOOT FINANCE LTD</v>
          </cell>
          <cell r="G138">
            <v>2926.1</v>
          </cell>
          <cell r="H138">
            <v>2762.0908203125</v>
          </cell>
          <cell r="I138">
            <v>17</v>
          </cell>
          <cell r="J138">
            <v>4</v>
          </cell>
          <cell r="K138">
            <v>4</v>
          </cell>
          <cell r="L138">
            <v>40.166942708725429</v>
          </cell>
          <cell r="M138">
            <v>15.944597742821287</v>
          </cell>
          <cell r="O138">
            <v>153.30291299999999</v>
          </cell>
          <cell r="P138">
            <v>186.184</v>
          </cell>
          <cell r="Q138">
            <v>215.87</v>
          </cell>
          <cell r="R138">
            <v>199.83273563218393</v>
          </cell>
          <cell r="S138">
            <v>218.01942528735634</v>
          </cell>
          <cell r="V138">
            <v>0.30351558050422645</v>
          </cell>
          <cell r="Y138">
            <v>2126</v>
          </cell>
          <cell r="Z138">
            <v>3075</v>
          </cell>
          <cell r="AA138">
            <v>-6.430908203125</v>
          </cell>
          <cell r="AB138">
            <v>277.818115234375</v>
          </cell>
          <cell r="AC138">
            <v>2775</v>
          </cell>
          <cell r="AD138">
            <v>17.585299759975179</v>
          </cell>
          <cell r="AE138">
            <v>0.75409573652250239</v>
          </cell>
          <cell r="AF138" t="str">
            <v>-</v>
          </cell>
          <cell r="AG138">
            <v>167759.5</v>
          </cell>
          <cell r="AH138" t="str">
            <v>-</v>
          </cell>
          <cell r="AI138">
            <v>23.319717786854813</v>
          </cell>
          <cell r="AJ138">
            <v>13.716493782392911</v>
          </cell>
          <cell r="AL138">
            <v>35.129072168934385</v>
          </cell>
          <cell r="AM138" t="str">
            <v>-</v>
          </cell>
        </row>
        <row r="139">
          <cell r="D139" t="str">
            <v>INE584A01023</v>
          </cell>
          <cell r="E139" t="str">
            <v>NMDC LTD</v>
          </cell>
          <cell r="G139">
            <v>76.52</v>
          </cell>
          <cell r="H139">
            <v>75.882354736328125</v>
          </cell>
          <cell r="I139">
            <v>14</v>
          </cell>
          <cell r="J139">
            <v>2</v>
          </cell>
          <cell r="K139">
            <v>6</v>
          </cell>
          <cell r="L139">
            <v>11.55913978494624</v>
          </cell>
          <cell r="M139">
            <v>3.8795180722891676</v>
          </cell>
          <cell r="O139">
            <v>7.44</v>
          </cell>
          <cell r="P139">
            <v>8.3000000000000007</v>
          </cell>
          <cell r="Q139">
            <v>8.6219999999999999</v>
          </cell>
          <cell r="R139">
            <v>8.4480459770114944</v>
          </cell>
          <cell r="S139">
            <v>8.5659080459770109</v>
          </cell>
          <cell r="V139">
            <v>0.13549005067358788</v>
          </cell>
          <cell r="Y139">
            <v>60</v>
          </cell>
          <cell r="Z139">
            <v>91</v>
          </cell>
          <cell r="AA139">
            <v>-0.76764678955078125</v>
          </cell>
          <cell r="AB139">
            <v>2.0252151489257813</v>
          </cell>
          <cell r="AC139">
            <v>79</v>
          </cell>
          <cell r="AD139">
            <v>10.281568345434161</v>
          </cell>
          <cell r="AE139">
            <v>0.59259221190956857</v>
          </cell>
          <cell r="AF139" t="str">
            <v>-</v>
          </cell>
          <cell r="AG139">
            <v>81486.7</v>
          </cell>
          <cell r="AH139">
            <v>97057.26265517241</v>
          </cell>
          <cell r="AI139">
            <v>17.350157728706634</v>
          </cell>
          <cell r="AJ139">
            <v>7.4152759750545041</v>
          </cell>
          <cell r="AL139">
            <v>11.593514194546771</v>
          </cell>
          <cell r="AM139">
            <v>15.3057038756018</v>
          </cell>
        </row>
        <row r="140">
          <cell r="D140" t="str">
            <v>INE540L01014</v>
          </cell>
          <cell r="E140" t="str">
            <v>ALKEM LABORATORIES LTD</v>
          </cell>
          <cell r="G140">
            <v>5446.85</v>
          </cell>
          <cell r="H140">
            <v>5539.9521484375</v>
          </cell>
          <cell r="I140">
            <v>10</v>
          </cell>
          <cell r="J140">
            <v>8</v>
          </cell>
          <cell r="K140">
            <v>5</v>
          </cell>
          <cell r="L140">
            <v>10.556429794047817</v>
          </cell>
          <cell r="M140">
            <v>-4.7462381567748677</v>
          </cell>
          <cell r="O140">
            <v>181.11</v>
          </cell>
          <cell r="P140">
            <v>200.22900000000001</v>
          </cell>
          <cell r="Q140">
            <v>190.72499999999999</v>
          </cell>
          <cell r="R140">
            <v>195.8593448275862</v>
          </cell>
          <cell r="S140">
            <v>204.00545977011495</v>
          </cell>
          <cell r="V140">
            <v>8.1438599898328023E-2</v>
          </cell>
          <cell r="Y140">
            <v>4200</v>
          </cell>
          <cell r="Z140">
            <v>6684</v>
          </cell>
          <cell r="AA140">
            <v>29.99755859375</v>
          </cell>
          <cell r="AB140">
            <v>157.85205078125</v>
          </cell>
          <cell r="AC140">
            <v>5580</v>
          </cell>
          <cell r="AD140">
            <v>30.475198733648469</v>
          </cell>
          <cell r="AE140">
            <v>1.4802943395234995</v>
          </cell>
          <cell r="AF140">
            <v>56.755118924494681</v>
          </cell>
          <cell r="AG140">
            <v>25121.5</v>
          </cell>
          <cell r="AH140">
            <v>30444.100655172413</v>
          </cell>
          <cell r="AI140">
            <v>20.587256142219868</v>
          </cell>
          <cell r="AJ140">
            <v>29.663959909969172</v>
          </cell>
          <cell r="AL140">
            <v>10.23036419482229</v>
          </cell>
          <cell r="AM140">
            <v>14.103739824453157</v>
          </cell>
        </row>
        <row r="141">
          <cell r="D141" t="str">
            <v>INE603J01030</v>
          </cell>
          <cell r="E141" t="str">
            <v>PI INDUSTRIES LTD</v>
          </cell>
          <cell r="G141">
            <v>3699.45</v>
          </cell>
          <cell r="H141">
            <v>4085.25</v>
          </cell>
          <cell r="I141">
            <v>12</v>
          </cell>
          <cell r="J141">
            <v>8</v>
          </cell>
          <cell r="K141">
            <v>7</v>
          </cell>
          <cell r="L141">
            <v>-0.17668920977274927</v>
          </cell>
          <cell r="M141">
            <v>12.910291883680575</v>
          </cell>
          <cell r="O141">
            <v>109.22368400000001</v>
          </cell>
          <cell r="P141">
            <v>109.227</v>
          </cell>
          <cell r="Q141">
            <v>123.328</v>
          </cell>
          <cell r="R141">
            <v>115.7102183908046</v>
          </cell>
          <cell r="S141">
            <v>131.37075862068966</v>
          </cell>
          <cell r="V141">
            <v>5.9387617714895979E-2</v>
          </cell>
          <cell r="Y141">
            <v>2800</v>
          </cell>
          <cell r="Z141">
            <v>6500</v>
          </cell>
          <cell r="AA141">
            <v>39.90380859375</v>
          </cell>
          <cell r="AB141">
            <v>60.6943359375</v>
          </cell>
          <cell r="AC141">
            <v>4091.5</v>
          </cell>
          <cell r="AD141">
            <v>34.628165471309138</v>
          </cell>
          <cell r="AE141">
            <v>-23.602621769045157</v>
          </cell>
          <cell r="AF141" t="str">
            <v>-</v>
          </cell>
          <cell r="AG141">
            <v>21790</v>
          </cell>
          <cell r="AH141">
            <v>23567.14548275862</v>
          </cell>
          <cell r="AI141">
            <v>-1.4671321605773466</v>
          </cell>
          <cell r="AJ141">
            <v>39.912406925082863</v>
          </cell>
          <cell r="AL141">
            <v>8.1550603067454208</v>
          </cell>
          <cell r="AM141">
            <v>1.8463381120322482</v>
          </cell>
        </row>
        <row r="142">
          <cell r="D142" t="str">
            <v>INE010V01017</v>
          </cell>
          <cell r="E142" t="str">
            <v>L&amp;T TECHNOLOGY SERVICES LTD</v>
          </cell>
          <cell r="G142">
            <v>4218.1000000000004</v>
          </cell>
          <cell r="H142">
            <v>4539.63623046875</v>
          </cell>
          <cell r="I142">
            <v>12</v>
          </cell>
          <cell r="J142">
            <v>10</v>
          </cell>
          <cell r="K142">
            <v>11</v>
          </cell>
          <cell r="L142">
            <v>8.5506171658214427</v>
          </cell>
          <cell r="M142">
            <v>19.305618299414956</v>
          </cell>
          <cell r="O142">
            <v>119.81094299999999</v>
          </cell>
          <cell r="P142">
            <v>129.65299999999999</v>
          </cell>
          <cell r="Q142">
            <v>154.68299999999999</v>
          </cell>
          <cell r="R142">
            <v>141.1610459770115</v>
          </cell>
          <cell r="S142">
            <v>165.61035632183908</v>
          </cell>
          <cell r="V142">
            <v>0.17819827173058389</v>
          </cell>
          <cell r="Y142">
            <v>3460</v>
          </cell>
          <cell r="Z142">
            <v>5770</v>
          </cell>
          <cell r="AA142">
            <v>-9.7880859375</v>
          </cell>
          <cell r="AB142">
            <v>-583.0302734375</v>
          </cell>
          <cell r="AC142">
            <v>4570</v>
          </cell>
          <cell r="AD142">
            <v>35.256326069381196</v>
          </cell>
          <cell r="AE142">
            <v>-11.946470487355702</v>
          </cell>
          <cell r="AF142">
            <v>2.1043290924822369</v>
          </cell>
          <cell r="AG142">
            <v>18986</v>
          </cell>
          <cell r="AH142">
            <v>22342.739333333331</v>
          </cell>
          <cell r="AI142">
            <v>-2.9511918274687861</v>
          </cell>
          <cell r="AJ142">
            <v>41.909704952630179</v>
          </cell>
          <cell r="AL142">
            <v>-1.2328980908286948</v>
          </cell>
          <cell r="AM142">
            <v>9.0061083223249607</v>
          </cell>
        </row>
        <row r="143">
          <cell r="D143" t="str">
            <v>INE481Y01014</v>
          </cell>
          <cell r="E143" t="str">
            <v>GENERAL INS CORP OF INDIA</v>
          </cell>
          <cell r="G143">
            <v>369.4</v>
          </cell>
          <cell r="H143">
            <v>398.39999389648438</v>
          </cell>
          <cell r="I143">
            <v>3</v>
          </cell>
          <cell r="J143">
            <v>0</v>
          </cell>
          <cell r="K143">
            <v>2</v>
          </cell>
          <cell r="L143" t="str">
            <v>-</v>
          </cell>
          <cell r="M143" t="str">
            <v>-</v>
          </cell>
          <cell r="O143">
            <v>9.7603519999999993</v>
          </cell>
          <cell r="P143" t="str">
            <v>-</v>
          </cell>
          <cell r="Q143" t="str">
            <v>-</v>
          </cell>
          <cell r="R143" t="str">
            <v>-</v>
          </cell>
          <cell r="S143" t="str">
            <v>-</v>
          </cell>
          <cell r="V143" t="e">
            <v>#VALUE!</v>
          </cell>
          <cell r="Y143">
            <v>197</v>
          </cell>
          <cell r="Z143">
            <v>570</v>
          </cell>
          <cell r="AA143">
            <v>-50.350006103515625</v>
          </cell>
          <cell r="AB143">
            <v>-34.933349609375</v>
          </cell>
          <cell r="AC143">
            <v>450</v>
          </cell>
          <cell r="AD143">
            <v>37.846995056785289</v>
          </cell>
          <cell r="AE143">
            <v>-0.48665907779636841</v>
          </cell>
          <cell r="AF143" t="str">
            <v>-</v>
          </cell>
          <cell r="AG143" t="str">
            <v>-</v>
          </cell>
          <cell r="AH143" t="str">
            <v>-</v>
          </cell>
          <cell r="AI143">
            <v>-77.769010758331149</v>
          </cell>
          <cell r="AJ143">
            <v>26.949169885414868</v>
          </cell>
          <cell r="AL143" t="str">
            <v>-</v>
          </cell>
          <cell r="AM143" t="str">
            <v>-</v>
          </cell>
        </row>
        <row r="144">
          <cell r="D144" t="str">
            <v>INE151A01013</v>
          </cell>
          <cell r="E144" t="str">
            <v>TATA COMMUNICATIONS LTD</v>
          </cell>
          <cell r="G144">
            <v>1608.4</v>
          </cell>
          <cell r="H144">
            <v>1892.625</v>
          </cell>
          <cell r="I144">
            <v>6</v>
          </cell>
          <cell r="J144">
            <v>1</v>
          </cell>
          <cell r="K144">
            <v>2</v>
          </cell>
          <cell r="L144">
            <v>-15.425201738050886</v>
          </cell>
          <cell r="M144">
            <v>37.499999999999957</v>
          </cell>
          <cell r="O144">
            <v>57.03</v>
          </cell>
          <cell r="P144">
            <v>54.5</v>
          </cell>
          <cell r="Q144">
            <v>74.938000000000002</v>
          </cell>
          <cell r="R144">
            <v>63.896781609195401</v>
          </cell>
          <cell r="S144">
            <v>88.451103448275859</v>
          </cell>
          <cell r="V144">
            <v>0.12040648096081719</v>
          </cell>
          <cell r="Y144">
            <v>1665</v>
          </cell>
          <cell r="Z144">
            <v>2210</v>
          </cell>
          <cell r="AA144">
            <v>0</v>
          </cell>
          <cell r="AB144">
            <v>31.767822265625</v>
          </cell>
          <cell r="AC144">
            <v>1919.5</v>
          </cell>
          <cell r="AD144">
            <v>42.694828983483028</v>
          </cell>
          <cell r="AE144">
            <v>0.95572411046502037</v>
          </cell>
          <cell r="AF144" t="str">
            <v>-</v>
          </cell>
          <cell r="AG144">
            <v>46052.5</v>
          </cell>
          <cell r="AH144">
            <v>55378.463379310342</v>
          </cell>
          <cell r="AI144">
            <v>44.672754946727551</v>
          </cell>
          <cell r="AJ144">
            <v>29.257463070547221</v>
          </cell>
          <cell r="AL144">
            <v>4.914660372888159</v>
          </cell>
          <cell r="AM144">
            <v>12.980702687441331</v>
          </cell>
        </row>
        <row r="145">
          <cell r="D145" t="str">
            <v>INE358A01014</v>
          </cell>
          <cell r="E145" t="str">
            <v>ABBOTT INDIA LTD</v>
          </cell>
          <cell r="G145">
            <v>30963.3</v>
          </cell>
          <cell r="H145">
            <v>35183</v>
          </cell>
          <cell r="I145">
            <v>7</v>
          </cell>
          <cell r="J145">
            <v>0</v>
          </cell>
          <cell r="K145">
            <v>1</v>
          </cell>
          <cell r="L145">
            <v>11.918512063940385</v>
          </cell>
          <cell r="M145">
            <v>13.560605247049487</v>
          </cell>
          <cell r="O145">
            <v>665.62</v>
          </cell>
          <cell r="P145" t="str">
            <v>-</v>
          </cell>
          <cell r="Q145" t="str">
            <v>-</v>
          </cell>
          <cell r="R145" t="str">
            <v>-</v>
          </cell>
          <cell r="S145" t="str">
            <v>-</v>
          </cell>
          <cell r="V145" t="e">
            <v>#VALUE!</v>
          </cell>
          <cell r="Y145">
            <v>28700</v>
          </cell>
          <cell r="Z145">
            <v>39148</v>
          </cell>
          <cell r="AA145">
            <v>0</v>
          </cell>
          <cell r="AB145">
            <v>3477</v>
          </cell>
          <cell r="AC145">
            <v>35625</v>
          </cell>
          <cell r="AD145">
            <v>46.516685389714816</v>
          </cell>
          <cell r="AE145">
            <v>2.6205852020229199</v>
          </cell>
          <cell r="AF145" t="str">
            <v>-</v>
          </cell>
          <cell r="AG145">
            <v>16946</v>
          </cell>
          <cell r="AH145" t="str">
            <v>-</v>
          </cell>
          <cell r="AI145">
            <v>17.750495329748098</v>
          </cell>
          <cell r="AJ145">
            <v>47.342737537958463</v>
          </cell>
          <cell r="AL145">
            <v>16.619640768013213</v>
          </cell>
          <cell r="AM145" t="str">
            <v>-</v>
          </cell>
        </row>
        <row r="146">
          <cell r="D146" t="str">
            <v>INE220G01021</v>
          </cell>
          <cell r="E146" t="str">
            <v>JINDAL STAINLESS LTD</v>
          </cell>
          <cell r="G146">
            <v>740.35</v>
          </cell>
          <cell r="H146">
            <v>783.6363525390625</v>
          </cell>
          <cell r="I146">
            <v>12</v>
          </cell>
          <cell r="J146">
            <v>2</v>
          </cell>
          <cell r="K146">
            <v>0</v>
          </cell>
          <cell r="L146">
            <v>20.295749715141671</v>
          </cell>
          <cell r="M146">
            <v>23.851460443270195</v>
          </cell>
          <cell r="O146">
            <v>30.42</v>
          </cell>
          <cell r="P146">
            <v>36.685000000000002</v>
          </cell>
          <cell r="Q146">
            <v>45.435000000000002</v>
          </cell>
          <cell r="R146">
            <v>40.707988505747124</v>
          </cell>
          <cell r="S146">
            <v>49.465344827586208</v>
          </cell>
          <cell r="V146">
            <v>0.33819817573133215</v>
          </cell>
          <cell r="Y146">
            <v>678</v>
          </cell>
          <cell r="Z146">
            <v>900</v>
          </cell>
          <cell r="AA146">
            <v>0</v>
          </cell>
          <cell r="AB146">
            <v>-39.763671875</v>
          </cell>
          <cell r="AC146">
            <v>811</v>
          </cell>
          <cell r="AD146">
            <v>24.480357421031627</v>
          </cell>
          <cell r="AE146">
            <v>-3.1882520830948291</v>
          </cell>
          <cell r="AF146" t="str">
            <v>-</v>
          </cell>
          <cell r="AG146">
            <v>45122.600000000006</v>
          </cell>
          <cell r="AH146">
            <v>57816.176091954025</v>
          </cell>
          <cell r="AI146">
            <v>-7.6783004552352079</v>
          </cell>
          <cell r="AJ146">
            <v>12.914847033210966</v>
          </cell>
          <cell r="AL146">
            <v>3.2588526621748395E-2</v>
          </cell>
          <cell r="AM146">
            <v>14.868759683111806</v>
          </cell>
        </row>
        <row r="147">
          <cell r="D147" t="str">
            <v>INE883A01011</v>
          </cell>
          <cell r="E147" t="str">
            <v>MRF LTD</v>
          </cell>
          <cell r="G147">
            <v>146574</v>
          </cell>
          <cell r="H147">
            <v>138417.5625</v>
          </cell>
          <cell r="I147">
            <v>4</v>
          </cell>
          <cell r="J147">
            <v>1</v>
          </cell>
          <cell r="K147">
            <v>6</v>
          </cell>
          <cell r="L147">
            <v>19.933136850511971</v>
          </cell>
          <cell r="M147">
            <v>17.941039317526361</v>
          </cell>
          <cell r="O147">
            <v>4408.7028300000002</v>
          </cell>
          <cell r="P147">
            <v>5286.0650000000005</v>
          </cell>
          <cell r="Q147">
            <v>6234.4400000000005</v>
          </cell>
          <cell r="R147">
            <v>5722.0994827586219</v>
          </cell>
          <cell r="S147">
            <v>6710.7512643678165</v>
          </cell>
          <cell r="V147">
            <v>0.29790999833813281</v>
          </cell>
          <cell r="Y147">
            <v>105820</v>
          </cell>
          <cell r="Z147">
            <v>170000</v>
          </cell>
          <cell r="AA147">
            <v>0</v>
          </cell>
          <cell r="AB147">
            <v>29437.5625</v>
          </cell>
          <cell r="AC147">
            <v>146564</v>
          </cell>
          <cell r="AD147">
            <v>39.73156311595104</v>
          </cell>
          <cell r="AE147">
            <v>-3.910899169074356</v>
          </cell>
          <cell r="AF147" t="str">
            <v>-</v>
          </cell>
          <cell r="AG147">
            <v>40844.699999999997</v>
          </cell>
          <cell r="AH147">
            <v>49544.356321839077</v>
          </cell>
          <cell r="AI147">
            <v>-10.159188820343541</v>
          </cell>
          <cell r="AJ147">
            <v>33.523970776755071</v>
          </cell>
          <cell r="AL147">
            <v>-3.9752583718109267</v>
          </cell>
          <cell r="AM147">
            <v>14.548521595213096</v>
          </cell>
        </row>
        <row r="148">
          <cell r="D148" t="str">
            <v>INE114A01011</v>
          </cell>
          <cell r="E148" t="str">
            <v>STEEL AUTHORITY OF INDIA</v>
          </cell>
          <cell r="G148">
            <v>132.25</v>
          </cell>
          <cell r="H148">
            <v>122.75</v>
          </cell>
          <cell r="I148">
            <v>3</v>
          </cell>
          <cell r="J148">
            <v>13</v>
          </cell>
          <cell r="K148">
            <v>11</v>
          </cell>
          <cell r="L148">
            <v>64.999999999999986</v>
          </cell>
          <cell r="M148">
            <v>13.09259845845212</v>
          </cell>
          <cell r="O148">
            <v>5.74</v>
          </cell>
          <cell r="P148">
            <v>9.4710000000000001</v>
          </cell>
          <cell r="Q148">
            <v>10.711</v>
          </cell>
          <cell r="R148">
            <v>10.041114942528736</v>
          </cell>
          <cell r="S148">
            <v>12.404333333333334</v>
          </cell>
          <cell r="V148">
            <v>0.74932316071929206</v>
          </cell>
          <cell r="Y148">
            <v>85</v>
          </cell>
          <cell r="Z148">
            <v>155</v>
          </cell>
          <cell r="AA148">
            <v>1.1100006103515625</v>
          </cell>
          <cell r="AB148">
            <v>17.576087951660156</v>
          </cell>
          <cell r="AC148">
            <v>129</v>
          </cell>
          <cell r="AD148">
            <v>22.736955176994087</v>
          </cell>
          <cell r="AE148">
            <v>-1.0042155203172392</v>
          </cell>
          <cell r="AF148" t="str">
            <v>-</v>
          </cell>
          <cell r="AG148">
            <v>106462.1</v>
          </cell>
          <cell r="AH148">
            <v>128775.93103448275</v>
          </cell>
          <cell r="AI148">
            <v>-22.641509433962259</v>
          </cell>
          <cell r="AJ148">
            <v>13.005059597589334</v>
          </cell>
          <cell r="AL148">
            <v>-4.5123868651961416</v>
          </cell>
          <cell r="AM148">
            <v>16.063117415713986</v>
          </cell>
        </row>
        <row r="149">
          <cell r="D149" t="str">
            <v>INE040H01021</v>
          </cell>
          <cell r="E149" t="str">
            <v>SUZLON ENERGY LTD</v>
          </cell>
          <cell r="G149">
            <v>57.07</v>
          </cell>
          <cell r="H149">
            <v>76.111114501953125</v>
          </cell>
          <cell r="I149">
            <v>8</v>
          </cell>
          <cell r="J149">
            <v>1</v>
          </cell>
          <cell r="K149">
            <v>0</v>
          </cell>
          <cell r="L149">
            <v>-0.14716703458423203</v>
          </cell>
          <cell r="M149">
            <v>42.151805453205554</v>
          </cell>
          <cell r="O149">
            <v>1.52</v>
          </cell>
          <cell r="P149">
            <v>1.508</v>
          </cell>
          <cell r="Q149">
            <v>2.1430000000000002</v>
          </cell>
          <cell r="R149">
            <v>1.7999540229885058</v>
          </cell>
          <cell r="S149">
            <v>2.1747241379310349</v>
          </cell>
          <cell r="V149">
            <v>0.18418027828191175</v>
          </cell>
          <cell r="Y149">
            <v>67</v>
          </cell>
          <cell r="Z149">
            <v>81</v>
          </cell>
          <cell r="AA149">
            <v>0</v>
          </cell>
          <cell r="AB149">
            <v>5.2777786254882813</v>
          </cell>
          <cell r="AC149">
            <v>78</v>
          </cell>
          <cell r="AD149">
            <v>37.715549085940978</v>
          </cell>
          <cell r="AE149">
            <v>0.18488014257814206</v>
          </cell>
          <cell r="AF149" t="str">
            <v>-</v>
          </cell>
          <cell r="AG149">
            <v>18268.5</v>
          </cell>
          <cell r="AH149">
            <v>35133.273034482758</v>
          </cell>
          <cell r="AI149">
            <v>204</v>
          </cell>
          <cell r="AJ149" t="str">
            <v>-</v>
          </cell>
          <cell r="AL149">
            <v>75.964900451747752</v>
          </cell>
          <cell r="AM149">
            <v>64.186568168724406</v>
          </cell>
        </row>
        <row r="150">
          <cell r="D150" t="str">
            <v>INE473A01011</v>
          </cell>
          <cell r="E150" t="str">
            <v>LINDE INDIA LTD</v>
          </cell>
          <cell r="G150">
            <v>6437.35</v>
          </cell>
          <cell r="H150">
            <v>6925</v>
          </cell>
          <cell r="I150">
            <v>1</v>
          </cell>
          <cell r="J150">
            <v>1</v>
          </cell>
          <cell r="K150">
            <v>0</v>
          </cell>
          <cell r="L150">
            <v>11.32570785674106</v>
          </cell>
          <cell r="M150">
            <v>47.515580259390255</v>
          </cell>
          <cell r="O150">
            <v>53.33</v>
          </cell>
          <cell r="P150">
            <v>59.370000000000005</v>
          </cell>
          <cell r="Q150">
            <v>87.58</v>
          </cell>
          <cell r="R150">
            <v>72.340114942528743</v>
          </cell>
          <cell r="S150">
            <v>97.511034482758618</v>
          </cell>
          <cell r="V150">
            <v>0.35646193404329174</v>
          </cell>
          <cell r="Y150">
            <v>5641</v>
          </cell>
          <cell r="Z150">
            <v>8209</v>
          </cell>
          <cell r="AA150">
            <v>0</v>
          </cell>
          <cell r="AB150">
            <v>-280.5</v>
          </cell>
          <cell r="AC150">
            <v>6925</v>
          </cell>
          <cell r="AD150">
            <v>121.58112474680554</v>
          </cell>
          <cell r="AE150">
            <v>25.466992796758856</v>
          </cell>
          <cell r="AF150" t="str">
            <v>-</v>
          </cell>
          <cell r="AG150">
            <v>7650.6500000000005</v>
          </cell>
          <cell r="AH150">
            <v>10432.902298850575</v>
          </cell>
          <cell r="AI150">
            <v>4.774066797642436</v>
          </cell>
          <cell r="AJ150">
            <v>86.287077175388902</v>
          </cell>
          <cell r="AL150">
            <v>8.9522672963050525</v>
          </cell>
          <cell r="AM150">
            <v>14.986321888507382</v>
          </cell>
        </row>
        <row r="151">
          <cell r="D151" t="str">
            <v>INE179A01014</v>
          </cell>
          <cell r="E151" t="str">
            <v>PROCTER &amp; GAMBLE HYGIENE</v>
          </cell>
          <cell r="G151">
            <v>13202.5</v>
          </cell>
          <cell r="H151">
            <v>16706.5</v>
          </cell>
          <cell r="I151">
            <v>2</v>
          </cell>
          <cell r="J151">
            <v>1</v>
          </cell>
          <cell r="K151">
            <v>0</v>
          </cell>
          <cell r="L151">
            <v>39.309571159043379</v>
          </cell>
          <cell r="M151">
            <v>12.737920937042464</v>
          </cell>
          <cell r="O151">
            <v>182.98</v>
          </cell>
          <cell r="P151" t="str">
            <v>-</v>
          </cell>
          <cell r="Q151" t="str">
            <v>-</v>
          </cell>
          <cell r="R151" t="str">
            <v>-</v>
          </cell>
          <cell r="S151" t="str">
            <v>-</v>
          </cell>
          <cell r="V151" t="e">
            <v>#VALUE!</v>
          </cell>
          <cell r="Y151">
            <v>15000</v>
          </cell>
          <cell r="Z151">
            <v>18413</v>
          </cell>
          <cell r="AA151">
            <v>2.166015625</v>
          </cell>
          <cell r="AB151">
            <v>256.5</v>
          </cell>
          <cell r="AC151">
            <v>16706.5</v>
          </cell>
          <cell r="AD151">
            <v>72.133141306105685</v>
          </cell>
          <cell r="AE151">
            <v>-6.0072433859049568</v>
          </cell>
          <cell r="AF151" t="str">
            <v>-</v>
          </cell>
          <cell r="AG151">
            <v>9702.2999999999993</v>
          </cell>
          <cell r="AH151" t="str">
            <v>-</v>
          </cell>
          <cell r="AI151">
            <v>-12.00769415724934</v>
          </cell>
          <cell r="AJ151">
            <v>72.886681983095528</v>
          </cell>
          <cell r="AL151">
            <v>11.696579671436631</v>
          </cell>
          <cell r="AM151" t="str">
            <v>-</v>
          </cell>
        </row>
        <row r="152">
          <cell r="D152" t="str">
            <v>INE111A01025</v>
          </cell>
          <cell r="E152" t="str">
            <v>CONTAINER CORP OF INDIA LTD</v>
          </cell>
          <cell r="G152">
            <v>549.95000000000005</v>
          </cell>
          <cell r="H152">
            <v>586.888916015625</v>
          </cell>
          <cell r="I152">
            <v>11</v>
          </cell>
          <cell r="J152">
            <v>4</v>
          </cell>
          <cell r="K152">
            <v>6</v>
          </cell>
          <cell r="L152">
            <v>13.135950134770892</v>
          </cell>
          <cell r="M152">
            <v>19.29791907084094</v>
          </cell>
          <cell r="O152">
            <v>16.921213599999998</v>
          </cell>
          <cell r="P152">
            <v>19.187999999999999</v>
          </cell>
          <cell r="Q152">
            <v>22.891000000000002</v>
          </cell>
          <cell r="R152">
            <v>20.890528735632184</v>
          </cell>
          <cell r="S152">
            <v>32.565022988505746</v>
          </cell>
          <cell r="V152">
            <v>0.23457626795942033</v>
          </cell>
          <cell r="Y152">
            <v>459</v>
          </cell>
          <cell r="Z152">
            <v>730</v>
          </cell>
          <cell r="AA152">
            <v>0.67840576171875</v>
          </cell>
          <cell r="AB152">
            <v>-99.39111328125</v>
          </cell>
          <cell r="AC152">
            <v>597.5</v>
          </cell>
          <cell r="AD152">
            <v>32.679011467681448</v>
          </cell>
          <cell r="AE152">
            <v>15.328567812693208</v>
          </cell>
          <cell r="AF152" t="str">
            <v>-</v>
          </cell>
          <cell r="AG152">
            <v>19292.099999999999</v>
          </cell>
          <cell r="AH152">
            <v>23007.584689655174</v>
          </cell>
          <cell r="AI152">
            <v>2.1319024625784522</v>
          </cell>
          <cell r="AJ152">
            <v>43.269170905341056</v>
          </cell>
          <cell r="AL152">
            <v>-1.6030479843316616</v>
          </cell>
          <cell r="AM152">
            <v>9.3838617879857615</v>
          </cell>
        </row>
        <row r="153">
          <cell r="D153" t="str">
            <v>INE195A01028</v>
          </cell>
          <cell r="E153" t="str">
            <v>SUPREME INDUSTRIES LTD</v>
          </cell>
          <cell r="G153">
            <v>4535.5</v>
          </cell>
          <cell r="H153">
            <v>4508.18505859375</v>
          </cell>
          <cell r="I153">
            <v>15</v>
          </cell>
          <cell r="J153">
            <v>10</v>
          </cell>
          <cell r="K153">
            <v>4</v>
          </cell>
          <cell r="L153">
            <v>15.763416546618265</v>
          </cell>
          <cell r="M153">
            <v>21.585923901486211</v>
          </cell>
          <cell r="O153">
            <v>75.64</v>
          </cell>
          <cell r="P153">
            <v>87.563000000000002</v>
          </cell>
          <cell r="Q153">
            <v>106.465</v>
          </cell>
          <cell r="R153">
            <v>96.253574712643683</v>
          </cell>
          <cell r="S153">
            <v>115.81350574712644</v>
          </cell>
          <cell r="V153">
            <v>0.27252214056905988</v>
          </cell>
          <cell r="Y153">
            <v>3265</v>
          </cell>
          <cell r="Z153">
            <v>5350</v>
          </cell>
          <cell r="AA153">
            <v>11.4765625</v>
          </cell>
          <cell r="AB153">
            <v>22.3935546875</v>
          </cell>
          <cell r="AC153">
            <v>4570</v>
          </cell>
          <cell r="AD153">
            <v>60.025960648962752</v>
          </cell>
          <cell r="AE153">
            <v>-5.8982335428811634</v>
          </cell>
          <cell r="AF153" t="str">
            <v>-</v>
          </cell>
          <cell r="AG153">
            <v>14316.5</v>
          </cell>
          <cell r="AH153">
            <v>18201.455712643678</v>
          </cell>
          <cell r="AI153">
            <v>-10.17693860586628</v>
          </cell>
          <cell r="AJ153">
            <v>37.166792461106965</v>
          </cell>
          <cell r="AL153">
            <v>-7.4761039985006388</v>
          </cell>
          <cell r="AM153">
            <v>15.820773233681415</v>
          </cell>
        </row>
        <row r="154">
          <cell r="D154" t="str">
            <v>INE093I01010</v>
          </cell>
          <cell r="E154" t="str">
            <v>OBEROI REALTY LTD</v>
          </cell>
          <cell r="G154">
            <v>1601.75</v>
          </cell>
          <cell r="H154">
            <v>1919.90478515625</v>
          </cell>
          <cell r="I154">
            <v>13</v>
          </cell>
          <cell r="J154">
            <v>7</v>
          </cell>
          <cell r="K154">
            <v>5</v>
          </cell>
          <cell r="L154">
            <v>25.355334095735994</v>
          </cell>
          <cell r="M154">
            <v>24.396670425376371</v>
          </cell>
          <cell r="O154">
            <v>61.21</v>
          </cell>
          <cell r="P154">
            <v>76.73</v>
          </cell>
          <cell r="Q154">
            <v>95.45</v>
          </cell>
          <cell r="R154">
            <v>85.336896551724138</v>
          </cell>
          <cell r="S154">
            <v>104.82333333333334</v>
          </cell>
          <cell r="V154">
            <v>0.39416592961483632</v>
          </cell>
          <cell r="Y154">
            <v>1175</v>
          </cell>
          <cell r="Z154">
            <v>2500</v>
          </cell>
          <cell r="AA154">
            <v>0</v>
          </cell>
          <cell r="AB154">
            <v>-153.2255859375</v>
          </cell>
          <cell r="AC154">
            <v>1910</v>
          </cell>
          <cell r="AD154">
            <v>26.175953163812736</v>
          </cell>
          <cell r="AE154">
            <v>1.6874254965333786</v>
          </cell>
          <cell r="AF154">
            <v>1.7707286844495023</v>
          </cell>
          <cell r="AG154">
            <v>31030.523000000001</v>
          </cell>
          <cell r="AH154">
            <v>42821.510517241375</v>
          </cell>
          <cell r="AI154">
            <v>15.512360822796751</v>
          </cell>
          <cell r="AJ154">
            <v>26.32253775963607</v>
          </cell>
          <cell r="AL154">
            <v>28.764660634484951</v>
          </cell>
          <cell r="AM154">
            <v>-1.8111514685257697</v>
          </cell>
        </row>
        <row r="155">
          <cell r="D155" t="str">
            <v>INE006I01046</v>
          </cell>
          <cell r="E155" t="str">
            <v>ASTRAL LTD</v>
          </cell>
          <cell r="G155">
            <v>1460.05</v>
          </cell>
          <cell r="H155">
            <v>1511.760009765625</v>
          </cell>
          <cell r="I155">
            <v>22</v>
          </cell>
          <cell r="J155">
            <v>7</v>
          </cell>
          <cell r="K155">
            <v>2</v>
          </cell>
          <cell r="L155">
            <v>7.7321937321937373</v>
          </cell>
          <cell r="M155">
            <v>27.406075351280858</v>
          </cell>
          <cell r="O155">
            <v>19.5</v>
          </cell>
          <cell r="P155">
            <v>21.007999999999999</v>
          </cell>
          <cell r="Q155">
            <v>26.765000000000001</v>
          </cell>
          <cell r="R155">
            <v>23.654896551724136</v>
          </cell>
          <cell r="S155">
            <v>29.609137931034482</v>
          </cell>
          <cell r="V155">
            <v>0.21307161803713526</v>
          </cell>
          <cell r="Y155">
            <v>1320</v>
          </cell>
          <cell r="Z155">
            <v>1800</v>
          </cell>
          <cell r="AA155">
            <v>27.8399658203125</v>
          </cell>
          <cell r="AB155">
            <v>-196.239990234375</v>
          </cell>
          <cell r="AC155">
            <v>1500</v>
          </cell>
          <cell r="AD155">
            <v>79.925405265563867</v>
          </cell>
          <cell r="AE155">
            <v>-19.576909506613454</v>
          </cell>
          <cell r="AF155" t="str">
            <v>-</v>
          </cell>
          <cell r="AG155">
            <v>9376</v>
          </cell>
          <cell r="AH155">
            <v>11294.072425287355</v>
          </cell>
          <cell r="AI155">
            <v>-4.0826364977865142</v>
          </cell>
          <cell r="AJ155">
            <v>81.921297346990769</v>
          </cell>
          <cell r="AL155">
            <v>3.0896096756459595</v>
          </cell>
          <cell r="AM155">
            <v>8.9646157099059067</v>
          </cell>
        </row>
        <row r="156">
          <cell r="D156" t="str">
            <v>INE092T01019</v>
          </cell>
          <cell r="E156" t="str">
            <v>IDFC FIRST BANK LTD</v>
          </cell>
          <cell r="G156">
            <v>72.03</v>
          </cell>
          <cell r="H156">
            <v>75.857139587402344</v>
          </cell>
          <cell r="I156">
            <v>13</v>
          </cell>
          <cell r="J156">
            <v>9</v>
          </cell>
          <cell r="K156">
            <v>5</v>
          </cell>
          <cell r="L156">
            <v>82.266009852216769</v>
          </cell>
          <cell r="M156">
            <v>48.648648648648638</v>
          </cell>
          <cell r="O156">
            <v>2.04</v>
          </cell>
          <cell r="P156">
            <v>3.7</v>
          </cell>
          <cell r="Q156">
            <v>5.5</v>
          </cell>
          <cell r="R156">
            <v>4.5275862068965518</v>
          </cell>
          <cell r="S156" t="str">
            <v>-</v>
          </cell>
          <cell r="V156">
            <v>1.2194050033806625</v>
          </cell>
          <cell r="Y156">
            <v>55</v>
          </cell>
          <cell r="Z156">
            <v>85</v>
          </cell>
          <cell r="AA156">
            <v>0.76622772216796875</v>
          </cell>
          <cell r="AB156">
            <v>9.6466140747070313</v>
          </cell>
          <cell r="AC156">
            <v>80</v>
          </cell>
          <cell r="AD156">
            <v>35.854496735014145</v>
          </cell>
          <cell r="AE156">
            <v>-0.68218732725911879</v>
          </cell>
          <cell r="AF156" t="str">
            <v>-</v>
          </cell>
          <cell r="AG156" t="str">
            <v>-</v>
          </cell>
          <cell r="AH156" t="str">
            <v>-</v>
          </cell>
          <cell r="AI156">
            <v>-52.558139534883715</v>
          </cell>
          <cell r="AJ156">
            <v>62.13015841520987</v>
          </cell>
          <cell r="AL156" t="str">
            <v>-</v>
          </cell>
          <cell r="AM156" t="str">
            <v>-</v>
          </cell>
        </row>
        <row r="157">
          <cell r="D157" t="str">
            <v>INE415G01027</v>
          </cell>
          <cell r="E157" t="str">
            <v>RAIL VIKAS NIGAM LTD</v>
          </cell>
          <cell r="G157">
            <v>338.1</v>
          </cell>
          <cell r="H157">
            <v>272</v>
          </cell>
          <cell r="I157">
            <v>0</v>
          </cell>
          <cell r="J157">
            <v>1</v>
          </cell>
          <cell r="K157">
            <v>1</v>
          </cell>
          <cell r="L157">
            <v>11.3821138211382</v>
          </cell>
          <cell r="M157">
            <v>8.0291970802919685</v>
          </cell>
          <cell r="O157">
            <v>6.15</v>
          </cell>
          <cell r="P157">
            <v>6.8500000000000005</v>
          </cell>
          <cell r="Q157">
            <v>7.4</v>
          </cell>
          <cell r="R157">
            <v>7.1028735632183917</v>
          </cell>
          <cell r="S157">
            <v>7.1241379310344826</v>
          </cell>
          <cell r="V157">
            <v>0.15493879076721817</v>
          </cell>
          <cell r="Y157">
            <v>204</v>
          </cell>
          <cell r="Z157">
            <v>340</v>
          </cell>
          <cell r="AA157">
            <v>0</v>
          </cell>
          <cell r="AB157">
            <v>2</v>
          </cell>
          <cell r="AC157">
            <v>272</v>
          </cell>
          <cell r="AD157">
            <v>54.99580270341788</v>
          </cell>
          <cell r="AE157">
            <v>-3.1718509466157294</v>
          </cell>
          <cell r="AF157" t="str">
            <v>-</v>
          </cell>
          <cell r="AG157">
            <v>11415.800000000001</v>
          </cell>
          <cell r="AH157">
            <v>12823.729885057472</v>
          </cell>
          <cell r="AI157">
            <v>-17.338709677419352</v>
          </cell>
          <cell r="AJ157">
            <v>22.707360191251389</v>
          </cell>
          <cell r="AL157">
            <v>-16.701569534539232</v>
          </cell>
          <cell r="AM157">
            <v>7.2215803039729982</v>
          </cell>
        </row>
        <row r="158">
          <cell r="D158" t="str">
            <v>INE465A01025</v>
          </cell>
          <cell r="E158" t="str">
            <v>BHARAT FORGE LTD</v>
          </cell>
          <cell r="G158">
            <v>1222.4000000000001</v>
          </cell>
          <cell r="H158">
            <v>1116.5162353515625</v>
          </cell>
          <cell r="I158">
            <v>9</v>
          </cell>
          <cell r="J158">
            <v>8</v>
          </cell>
          <cell r="K158">
            <v>11</v>
          </cell>
          <cell r="L158">
            <v>31.033953577594449</v>
          </cell>
          <cell r="M158">
            <v>32.798383791064033</v>
          </cell>
          <cell r="O158">
            <v>20.05</v>
          </cell>
          <cell r="P158">
            <v>26.272000000000002</v>
          </cell>
          <cell r="Q158">
            <v>34.889000000000003</v>
          </cell>
          <cell r="R158">
            <v>30.233839080459774</v>
          </cell>
          <cell r="S158">
            <v>37.728080459770112</v>
          </cell>
          <cell r="V158">
            <v>0.50792214865136032</v>
          </cell>
          <cell r="Y158">
            <v>870</v>
          </cell>
          <cell r="Z158">
            <v>1400</v>
          </cell>
          <cell r="AA158">
            <v>-2.4166259765625</v>
          </cell>
          <cell r="AB158">
            <v>-84.8021240234375</v>
          </cell>
          <cell r="AC158">
            <v>1095.5</v>
          </cell>
          <cell r="AD158">
            <v>63.98185856900799</v>
          </cell>
          <cell r="AE158">
            <v>-34.398667646443066</v>
          </cell>
          <cell r="AF158" t="str">
            <v>-</v>
          </cell>
          <cell r="AG158">
            <v>27131.190000000002</v>
          </cell>
          <cell r="AH158">
            <v>30861.863655172416</v>
          </cell>
          <cell r="AI158">
            <v>-1.8600097895252032</v>
          </cell>
          <cell r="AJ158" t="str">
            <v>-</v>
          </cell>
          <cell r="AL158">
            <v>5.7298959309609927</v>
          </cell>
          <cell r="AM158">
            <v>5.5061076380602803</v>
          </cell>
        </row>
        <row r="159">
          <cell r="D159" t="str">
            <v>INE483A01010</v>
          </cell>
          <cell r="E159" t="str">
            <v>CENTRAL BANK OF INDIA</v>
          </cell>
          <cell r="G159">
            <v>36.28</v>
          </cell>
          <cell r="H159" t="str">
            <v>-</v>
          </cell>
          <cell r="I159">
            <v>1</v>
          </cell>
          <cell r="J159">
            <v>0</v>
          </cell>
          <cell r="K159">
            <v>0</v>
          </cell>
          <cell r="L159" t="str">
            <v>-</v>
          </cell>
          <cell r="M159" t="str">
            <v>-</v>
          </cell>
          <cell r="O159">
            <v>4.8599999999999994</v>
          </cell>
          <cell r="P159" t="str">
            <v>-</v>
          </cell>
          <cell r="Q159" t="str">
            <v>-</v>
          </cell>
          <cell r="R159" t="str">
            <v>-</v>
          </cell>
          <cell r="S159" t="str">
            <v>-</v>
          </cell>
          <cell r="V159" t="e">
            <v>#VALUE!</v>
          </cell>
          <cell r="Y159" t="str">
            <v>-</v>
          </cell>
          <cell r="Z159" t="str">
            <v>-</v>
          </cell>
          <cell r="AA159" t="str">
            <v>-</v>
          </cell>
          <cell r="AB159" t="str">
            <v>-</v>
          </cell>
          <cell r="AC159" t="str">
            <v>-</v>
          </cell>
          <cell r="AD159">
            <v>7.572983646967212</v>
          </cell>
          <cell r="AE159">
            <v>0.15924013559033792</v>
          </cell>
          <cell r="AF159" t="str">
            <v>-</v>
          </cell>
          <cell r="AG159" t="str">
            <v>-</v>
          </cell>
          <cell r="AH159" t="str">
            <v>-</v>
          </cell>
          <cell r="AI159">
            <v>47.557003257329001</v>
          </cell>
          <cell r="AJ159" t="str">
            <v>-</v>
          </cell>
          <cell r="AL159" t="str">
            <v>-</v>
          </cell>
          <cell r="AM159" t="str">
            <v>-</v>
          </cell>
        </row>
        <row r="160">
          <cell r="D160" t="str">
            <v>INE417T01026</v>
          </cell>
          <cell r="E160" t="str">
            <v>PB FINTECH LTD</v>
          </cell>
          <cell r="G160">
            <v>1803.2</v>
          </cell>
          <cell r="H160">
            <v>1922.75</v>
          </cell>
          <cell r="I160">
            <v>10</v>
          </cell>
          <cell r="J160">
            <v>4</v>
          </cell>
          <cell r="K160">
            <v>7</v>
          </cell>
          <cell r="L160">
            <v>81.983058365956111</v>
          </cell>
          <cell r="M160">
            <v>64.232488822652755</v>
          </cell>
          <cell r="O160">
            <v>7.77</v>
          </cell>
          <cell r="P160">
            <v>15.539</v>
          </cell>
          <cell r="Q160">
            <v>25.52</v>
          </cell>
          <cell r="R160">
            <v>20.127965517241378</v>
          </cell>
          <cell r="S160">
            <v>29.7816091954023</v>
          </cell>
          <cell r="V160">
            <v>1.5904717525407182</v>
          </cell>
          <cell r="Y160">
            <v>1370</v>
          </cell>
          <cell r="Z160">
            <v>2280</v>
          </cell>
          <cell r="AA160">
            <v>14.5921630859375</v>
          </cell>
          <cell r="AB160">
            <v>177.47216796875</v>
          </cell>
          <cell r="AC160">
            <v>1980</v>
          </cell>
          <cell r="AD160">
            <v>275.61872464460896</v>
          </cell>
          <cell r="AE160">
            <v>0.65937493934116975</v>
          </cell>
          <cell r="AF160">
            <v>1.2524367251046982</v>
          </cell>
          <cell r="AG160">
            <v>936.80000000000007</v>
          </cell>
          <cell r="AH160">
            <v>9011.3373563218411</v>
          </cell>
          <cell r="AI160">
            <v>418</v>
          </cell>
          <cell r="AJ160" t="str">
            <v>-</v>
          </cell>
          <cell r="AL160" t="str">
            <v>-</v>
          </cell>
          <cell r="AM160">
            <v>542.25555081127254</v>
          </cell>
        </row>
        <row r="161">
          <cell r="D161" t="str">
            <v>INE880J01026</v>
          </cell>
          <cell r="E161" t="str">
            <v>JSW INFRASTRUCTURE LTD</v>
          </cell>
          <cell r="G161">
            <v>314.35000000000002</v>
          </cell>
          <cell r="H161">
            <v>343.85714721679688</v>
          </cell>
          <cell r="I161">
            <v>12</v>
          </cell>
          <cell r="J161">
            <v>1</v>
          </cell>
          <cell r="K161">
            <v>3</v>
          </cell>
          <cell r="L161">
            <v>2.8558182661103451</v>
          </cell>
          <cell r="M161">
            <v>8.6721355809970166</v>
          </cell>
          <cell r="O161">
            <v>7.1575240000000004</v>
          </cell>
          <cell r="P161">
            <v>7.3950000000000005</v>
          </cell>
          <cell r="Q161">
            <v>8.0370000000000008</v>
          </cell>
          <cell r="R161">
            <v>7.6901724137931033</v>
          </cell>
          <cell r="S161">
            <v>9.4273448275862073</v>
          </cell>
          <cell r="V161">
            <v>7.4417971046007336E-2</v>
          </cell>
          <cell r="Y161">
            <v>230</v>
          </cell>
          <cell r="Z161">
            <v>390</v>
          </cell>
          <cell r="AA161">
            <v>-1.835174560546875</v>
          </cell>
          <cell r="AB161">
            <v>20.357147216796875</v>
          </cell>
          <cell r="AC161">
            <v>355</v>
          </cell>
          <cell r="AD161">
            <v>45.794530515169249</v>
          </cell>
          <cell r="AE161">
            <v>1.5247321948607453</v>
          </cell>
          <cell r="AF161" t="str">
            <v>-</v>
          </cell>
          <cell r="AG161">
            <v>22621.8</v>
          </cell>
          <cell r="AH161">
            <v>28330.767482758623</v>
          </cell>
          <cell r="AI161">
            <v>30.034474689735067</v>
          </cell>
          <cell r="AJ161" t="str">
            <v>-</v>
          </cell>
          <cell r="AL161">
            <v>17.744605102901225</v>
          </cell>
          <cell r="AM161">
            <v>-32.242606072190561</v>
          </cell>
        </row>
        <row r="162">
          <cell r="D162" t="str">
            <v>INE208A01029</v>
          </cell>
          <cell r="E162" t="str">
            <v>ASHOK LEYLAND LTD</v>
          </cell>
          <cell r="G162">
            <v>134.1</v>
          </cell>
          <cell r="H162">
            <v>142.78750610351563</v>
          </cell>
          <cell r="I162">
            <v>34</v>
          </cell>
          <cell r="J162">
            <v>6</v>
          </cell>
          <cell r="K162">
            <v>4</v>
          </cell>
          <cell r="L162" t="str">
            <v>-</v>
          </cell>
          <cell r="M162" t="str">
            <v>-</v>
          </cell>
          <cell r="O162">
            <v>5.29</v>
          </cell>
          <cell r="P162" t="str">
            <v>-</v>
          </cell>
          <cell r="Q162" t="str">
            <v>-</v>
          </cell>
          <cell r="R162" t="str">
            <v>-</v>
          </cell>
          <cell r="S162" t="str">
            <v>-</v>
          </cell>
          <cell r="V162" t="e">
            <v>#VALUE!</v>
          </cell>
          <cell r="Y162">
            <v>100</v>
          </cell>
          <cell r="Z162">
            <v>169</v>
          </cell>
          <cell r="AA162">
            <v>5.787506103515625</v>
          </cell>
          <cell r="AB162">
            <v>15.823219299316406</v>
          </cell>
          <cell r="AC162">
            <v>145</v>
          </cell>
          <cell r="AD162">
            <v>25.938647481130289</v>
          </cell>
          <cell r="AE162">
            <v>1.035098857030011</v>
          </cell>
          <cell r="AF162" t="str">
            <v>-</v>
          </cell>
          <cell r="AG162">
            <v>92077.5</v>
          </cell>
          <cell r="AH162" t="str">
            <v>-</v>
          </cell>
          <cell r="AI162">
            <v>25.059101654846323</v>
          </cell>
          <cell r="AJ162" t="str">
            <v>-</v>
          </cell>
          <cell r="AL162">
            <v>15.924722424010469</v>
          </cell>
          <cell r="AM162" t="str">
            <v>-</v>
          </cell>
        </row>
        <row r="163">
          <cell r="D163" t="str">
            <v>INE513A01022</v>
          </cell>
          <cell r="E163" t="str">
            <v>SCHAEFFLER INDIA LTD</v>
          </cell>
          <cell r="G163">
            <v>3953.1</v>
          </cell>
          <cell r="H163">
            <v>4344.75</v>
          </cell>
          <cell r="I163">
            <v>7</v>
          </cell>
          <cell r="J163">
            <v>1</v>
          </cell>
          <cell r="K163">
            <v>2</v>
          </cell>
          <cell r="L163">
            <v>21.868314713572598</v>
          </cell>
          <cell r="M163">
            <v>16.313633703920438</v>
          </cell>
          <cell r="O163">
            <v>60.066408000000003</v>
          </cell>
          <cell r="P163">
            <v>73.242999999999995</v>
          </cell>
          <cell r="Q163">
            <v>85.191000000000003</v>
          </cell>
          <cell r="R163">
            <v>81.666111111111107</v>
          </cell>
          <cell r="S163">
            <v>94.56231034482758</v>
          </cell>
          <cell r="V163">
            <v>0.35959704983709195</v>
          </cell>
          <cell r="Y163">
            <v>3850</v>
          </cell>
          <cell r="Z163">
            <v>4700</v>
          </cell>
          <cell r="AA163">
            <v>0</v>
          </cell>
          <cell r="AB163">
            <v>655.861083984375</v>
          </cell>
          <cell r="AC163">
            <v>4454.5</v>
          </cell>
          <cell r="AD163">
            <v>65.824752231886322</v>
          </cell>
          <cell r="AE163">
            <v>14.747940519720402</v>
          </cell>
          <cell r="AF163" t="str">
            <v>-</v>
          </cell>
          <cell r="AG163">
            <v>14453.6</v>
          </cell>
          <cell r="AH163">
            <v>19173.747252873563</v>
          </cell>
          <cell r="AI163">
            <v>4.4633182608695696</v>
          </cell>
          <cell r="AJ163">
            <v>50.721631505591759</v>
          </cell>
          <cell r="AL163">
            <v>9.3975174084165936</v>
          </cell>
          <cell r="AM163">
            <v>20.104534510433382</v>
          </cell>
        </row>
        <row r="164">
          <cell r="D164" t="str">
            <v>INE152A01029</v>
          </cell>
          <cell r="E164" t="str">
            <v>THERMAX LTD</v>
          </cell>
          <cell r="G164">
            <v>3310.1</v>
          </cell>
          <cell r="H164">
            <v>3831.631591796875</v>
          </cell>
          <cell r="I164">
            <v>10</v>
          </cell>
          <cell r="J164">
            <v>9</v>
          </cell>
          <cell r="K164">
            <v>5</v>
          </cell>
          <cell r="L164">
            <v>19.358116774206255</v>
          </cell>
          <cell r="M164">
            <v>24.728998203689997</v>
          </cell>
          <cell r="O164">
            <v>56.33</v>
          </cell>
          <cell r="P164">
            <v>67.210999999999999</v>
          </cell>
          <cell r="Q164">
            <v>83.831000000000003</v>
          </cell>
          <cell r="R164">
            <v>74.852379310344816</v>
          </cell>
          <cell r="S164">
            <v>92.316057471264372</v>
          </cell>
          <cell r="V164">
            <v>0.32881908947887117</v>
          </cell>
          <cell r="Y164">
            <v>3210</v>
          </cell>
          <cell r="Z164">
            <v>5100</v>
          </cell>
          <cell r="AA164">
            <v>2.075927734375</v>
          </cell>
          <cell r="AB164">
            <v>122.83154296875</v>
          </cell>
          <cell r="AC164">
            <v>3869</v>
          </cell>
          <cell r="AD164">
            <v>67.348892986684547</v>
          </cell>
          <cell r="AE164">
            <v>-39.784449156051842</v>
          </cell>
          <cell r="AF164" t="str">
            <v>-</v>
          </cell>
          <cell r="AG164">
            <v>8938.7000000000007</v>
          </cell>
          <cell r="AH164">
            <v>12314.658425287358</v>
          </cell>
          <cell r="AI164">
            <v>-1.6928446771378689</v>
          </cell>
          <cell r="AJ164">
            <v>67.712918504034278</v>
          </cell>
          <cell r="AL164">
            <v>16.504613940878997</v>
          </cell>
          <cell r="AM164">
            <v>22.578036528674371</v>
          </cell>
        </row>
        <row r="165">
          <cell r="D165" t="str">
            <v>INE211B01039</v>
          </cell>
          <cell r="E165" t="str">
            <v>PHOENIX MILLS LTD</v>
          </cell>
          <cell r="G165">
            <v>1559.45</v>
          </cell>
          <cell r="H165">
            <v>1763</v>
          </cell>
          <cell r="I165">
            <v>14</v>
          </cell>
          <cell r="J165">
            <v>1</v>
          </cell>
          <cell r="K165">
            <v>2</v>
          </cell>
          <cell r="L165">
            <v>33.103197674418617</v>
          </cell>
          <cell r="M165">
            <v>21.832438499105155</v>
          </cell>
          <cell r="O165">
            <v>27.53</v>
          </cell>
          <cell r="P165">
            <v>36.630000000000003</v>
          </cell>
          <cell r="Q165">
            <v>44.627000000000002</v>
          </cell>
          <cell r="R165">
            <v>40.306781609195411</v>
          </cell>
          <cell r="S165">
            <v>48.314816091954029</v>
          </cell>
          <cell r="V165">
            <v>0.46410394512151876</v>
          </cell>
          <cell r="Y165">
            <v>1350</v>
          </cell>
          <cell r="Z165">
            <v>2044</v>
          </cell>
          <cell r="AA165">
            <v>46.3125</v>
          </cell>
          <cell r="AB165">
            <v>-31.0625</v>
          </cell>
          <cell r="AC165">
            <v>1790</v>
          </cell>
          <cell r="AD165">
            <v>60.524606290106597</v>
          </cell>
          <cell r="AE165">
            <v>-5.8949045110491136</v>
          </cell>
          <cell r="AF165" t="str">
            <v>-</v>
          </cell>
          <cell r="AG165">
            <v>21611.758999999998</v>
          </cell>
          <cell r="AH165">
            <v>27818.055528735633</v>
          </cell>
          <cell r="AI165">
            <v>-10.267275097783569</v>
          </cell>
          <cell r="AJ165">
            <v>87.346537356733549</v>
          </cell>
          <cell r="AL165">
            <v>-0.71848516365187343</v>
          </cell>
          <cell r="AM165">
            <v>19.822884384376138</v>
          </cell>
        </row>
        <row r="166">
          <cell r="D166" t="str">
            <v>INE776C01039</v>
          </cell>
          <cell r="E166" t="str">
            <v>GMR AIRPORTS LTD</v>
          </cell>
          <cell r="G166">
            <v>88.13</v>
          </cell>
          <cell r="H166">
            <v>98.75</v>
          </cell>
          <cell r="I166">
            <v>3</v>
          </cell>
          <cell r="J166">
            <v>0</v>
          </cell>
          <cell r="K166">
            <v>1</v>
          </cell>
          <cell r="L166" t="str">
            <v>-</v>
          </cell>
          <cell r="M166">
            <v>181.48148148148147</v>
          </cell>
          <cell r="O166">
            <v>-0.37205199999999999</v>
          </cell>
          <cell r="P166">
            <v>0.20300000000000001</v>
          </cell>
          <cell r="Q166">
            <v>0.57000000000000006</v>
          </cell>
          <cell r="R166">
            <v>0.37173563218390809</v>
          </cell>
          <cell r="S166">
            <v>1.3024137931034485</v>
          </cell>
          <cell r="V166">
            <v>-1.9991496677451219</v>
          </cell>
          <cell r="Y166">
            <v>80</v>
          </cell>
          <cell r="Z166">
            <v>108</v>
          </cell>
          <cell r="AA166">
            <v>3.25</v>
          </cell>
          <cell r="AB166">
            <v>17.043998718261719</v>
          </cell>
          <cell r="AC166">
            <v>103.5</v>
          </cell>
          <cell r="AD166" t="str">
            <v>-</v>
          </cell>
          <cell r="AE166" t="e">
            <v>#VALUE!</v>
          </cell>
          <cell r="AF166" t="str">
            <v>-</v>
          </cell>
          <cell r="AG166">
            <v>41875.800000000003</v>
          </cell>
          <cell r="AH166">
            <v>57692.704022988502</v>
          </cell>
          <cell r="AI166">
            <v>59.994408602150543</v>
          </cell>
          <cell r="AJ166" t="str">
            <v>-</v>
          </cell>
          <cell r="AL166">
            <v>41.195630184098732</v>
          </cell>
          <cell r="AM166">
            <v>29.981397370318884</v>
          </cell>
        </row>
        <row r="167">
          <cell r="D167" t="str">
            <v>INE670A01012</v>
          </cell>
          <cell r="E167" t="str">
            <v>TATA ELXSI LTD</v>
          </cell>
          <cell r="G167">
            <v>5719</v>
          </cell>
          <cell r="H167">
            <v>4726.58837890625</v>
          </cell>
          <cell r="I167">
            <v>2</v>
          </cell>
          <cell r="J167">
            <v>1</v>
          </cell>
          <cell r="K167">
            <v>15</v>
          </cell>
          <cell r="L167">
            <v>-10.799848336551779</v>
          </cell>
          <cell r="M167">
            <v>23.917814177400356</v>
          </cell>
          <cell r="O167">
            <v>126.03</v>
          </cell>
          <cell r="P167" t="str">
            <v>-</v>
          </cell>
          <cell r="Q167" t="str">
            <v>-</v>
          </cell>
          <cell r="R167" t="str">
            <v>-</v>
          </cell>
          <cell r="S167" t="str">
            <v>-</v>
          </cell>
          <cell r="V167" t="e">
            <v>#VALUE!</v>
          </cell>
          <cell r="Y167">
            <v>3800</v>
          </cell>
          <cell r="Z167">
            <v>5700</v>
          </cell>
          <cell r="AA167">
            <v>31.15087890625</v>
          </cell>
          <cell r="AB167">
            <v>-1006.8115234375</v>
          </cell>
          <cell r="AC167">
            <v>4750</v>
          </cell>
          <cell r="AD167">
            <v>45.357179180954823</v>
          </cell>
          <cell r="AE167">
            <v>-48.897345454316088</v>
          </cell>
          <cell r="AF167" t="str">
            <v>-</v>
          </cell>
          <cell r="AG167">
            <v>9729.4470000000001</v>
          </cell>
          <cell r="AH167">
            <v>11253.816091954022</v>
          </cell>
          <cell r="AI167">
            <v>-0.92760003144406311</v>
          </cell>
          <cell r="AJ167">
            <v>59.487196316635092</v>
          </cell>
          <cell r="AL167">
            <v>-7.0228584823719995</v>
          </cell>
          <cell r="AM167">
            <v>7.5703480372522698</v>
          </cell>
        </row>
        <row r="168">
          <cell r="D168" t="str">
            <v>INE619A01035</v>
          </cell>
          <cell r="E168" t="str">
            <v>PATANJALI FOODS LTD</v>
          </cell>
          <cell r="G168">
            <v>592.9</v>
          </cell>
          <cell r="H168">
            <v>675.4000244140625</v>
          </cell>
          <cell r="I168">
            <v>5</v>
          </cell>
          <cell r="J168">
            <v>0</v>
          </cell>
          <cell r="K168">
            <v>0</v>
          </cell>
          <cell r="L168">
            <v>6.8447412353923545</v>
          </cell>
          <cell r="M168">
            <v>36.718749999999964</v>
          </cell>
          <cell r="O168">
            <v>11.979999999999999</v>
          </cell>
          <cell r="P168">
            <v>12.8</v>
          </cell>
          <cell r="Q168">
            <v>17.5</v>
          </cell>
          <cell r="R168">
            <v>14.960919540229886</v>
          </cell>
          <cell r="S168">
            <v>18.663218390804598</v>
          </cell>
          <cell r="V168">
            <v>0.2488246694682712</v>
          </cell>
          <cell r="Y168">
            <v>656</v>
          </cell>
          <cell r="Z168">
            <v>700</v>
          </cell>
          <cell r="AA168">
            <v>-0.13330078125</v>
          </cell>
          <cell r="AB168">
            <v>-22.5999755859375</v>
          </cell>
          <cell r="AC168">
            <v>673.33331298828125</v>
          </cell>
          <cell r="AD168">
            <v>49.508937528897256</v>
          </cell>
          <cell r="AE168">
            <v>0.72551913798471501</v>
          </cell>
          <cell r="AF168" t="str">
            <v>-</v>
          </cell>
          <cell r="AG168">
            <v>19634.205999999998</v>
          </cell>
          <cell r="AH168">
            <v>23065.051724137931</v>
          </cell>
          <cell r="AI168">
            <v>68.23932676182595</v>
          </cell>
          <cell r="AJ168">
            <v>43.114943173304354</v>
          </cell>
          <cell r="AL168">
            <v>51.910466454785485</v>
          </cell>
          <cell r="AM168">
            <v>3.230720467540066</v>
          </cell>
        </row>
        <row r="169">
          <cell r="D169" t="str">
            <v>INE002L01015</v>
          </cell>
          <cell r="E169" t="str">
            <v>SJVN LTD</v>
          </cell>
          <cell r="G169">
            <v>93.06</v>
          </cell>
          <cell r="H169">
            <v>101.25</v>
          </cell>
          <cell r="I169">
            <v>2</v>
          </cell>
          <cell r="J169">
            <v>1</v>
          </cell>
          <cell r="K169">
            <v>1</v>
          </cell>
          <cell r="L169">
            <v>49.763033175355446</v>
          </cell>
          <cell r="M169">
            <v>103.32278481012663</v>
          </cell>
          <cell r="O169">
            <v>2.08</v>
          </cell>
          <cell r="P169">
            <v>3.16</v>
          </cell>
          <cell r="Q169">
            <v>6.4249999999999998</v>
          </cell>
          <cell r="R169">
            <v>4.6611494252873564</v>
          </cell>
          <cell r="S169">
            <v>6.7169540229885056</v>
          </cell>
          <cell r="V169">
            <v>1.2409372236958442</v>
          </cell>
          <cell r="Y169">
            <v>75</v>
          </cell>
          <cell r="Z169">
            <v>131</v>
          </cell>
          <cell r="AA169">
            <v>0</v>
          </cell>
          <cell r="AB169">
            <v>2.5</v>
          </cell>
          <cell r="AC169">
            <v>99.5</v>
          </cell>
          <cell r="AD169">
            <v>44.53283473972445</v>
          </cell>
          <cell r="AE169">
            <v>-4.3048406915067003</v>
          </cell>
          <cell r="AF169" t="str">
            <v>-</v>
          </cell>
          <cell r="AG169">
            <v>22210.800000000003</v>
          </cell>
          <cell r="AH169">
            <v>45433.287356321838</v>
          </cell>
          <cell r="AI169">
            <v>-10.344827586206888</v>
          </cell>
          <cell r="AJ169">
            <v>24.616221511277196</v>
          </cell>
          <cell r="AL169">
            <v>22.23616431118743</v>
          </cell>
          <cell r="AM169">
            <v>51.133682712914442</v>
          </cell>
        </row>
        <row r="170">
          <cell r="D170" t="str">
            <v>INE811K01011</v>
          </cell>
          <cell r="E170" t="str">
            <v>PRESTIGE ESTATES PROJECTS</v>
          </cell>
          <cell r="G170">
            <v>1548.8</v>
          </cell>
          <cell r="H170">
            <v>1910.2353515625</v>
          </cell>
          <cell r="I170">
            <v>18</v>
          </cell>
          <cell r="J170">
            <v>1</v>
          </cell>
          <cell r="K170">
            <v>1</v>
          </cell>
          <cell r="L170">
            <v>185.71641346440273</v>
          </cell>
          <cell r="M170">
            <v>31.550504787224789</v>
          </cell>
          <cell r="O170">
            <v>11.19</v>
          </cell>
          <cell r="P170">
            <v>31.972000000000001</v>
          </cell>
          <cell r="Q170">
            <v>42.058999999999997</v>
          </cell>
          <cell r="R170">
            <v>36.609701149425291</v>
          </cell>
          <cell r="S170">
            <v>47.587275862068964</v>
          </cell>
          <cell r="V170">
            <v>2.2716444280094095</v>
          </cell>
          <cell r="Y170">
            <v>1510</v>
          </cell>
          <cell r="Z170">
            <v>2300</v>
          </cell>
          <cell r="AA170">
            <v>-7.9752197265625</v>
          </cell>
          <cell r="AB170">
            <v>99.846435546875</v>
          </cell>
          <cell r="AC170">
            <v>1910</v>
          </cell>
          <cell r="AD170">
            <v>143.90969674508622</v>
          </cell>
          <cell r="AE170">
            <v>-2.1365198806503054</v>
          </cell>
          <cell r="AF170">
            <v>0.53483851313159569</v>
          </cell>
          <cell r="AG170">
            <v>25588</v>
          </cell>
          <cell r="AH170">
            <v>42991.839804597708</v>
          </cell>
          <cell r="AI170">
            <v>-67.357059509918329</v>
          </cell>
          <cell r="AJ170">
            <v>35.750994723386334</v>
          </cell>
          <cell r="AL170">
            <v>2.4175472302273455</v>
          </cell>
          <cell r="AM170">
            <v>51.984871814913248</v>
          </cell>
        </row>
        <row r="171">
          <cell r="D171" t="str">
            <v>INE012A01025</v>
          </cell>
          <cell r="E171" t="str">
            <v>ACC LTD</v>
          </cell>
          <cell r="G171">
            <v>1850</v>
          </cell>
          <cell r="H171">
            <v>2130.61767578125</v>
          </cell>
          <cell r="I171">
            <v>25</v>
          </cell>
          <cell r="J171">
            <v>11</v>
          </cell>
          <cell r="K171">
            <v>6</v>
          </cell>
          <cell r="L171">
            <v>-20.880203025789744</v>
          </cell>
          <cell r="M171">
            <v>17.129844637228857</v>
          </cell>
          <cell r="O171">
            <v>127.92</v>
          </cell>
          <cell r="P171">
            <v>100.93300000000001</v>
          </cell>
          <cell r="Q171">
            <v>118.223</v>
          </cell>
          <cell r="R171">
            <v>108.88242528735631</v>
          </cell>
          <cell r="S171">
            <v>123.8781724137931</v>
          </cell>
          <cell r="V171">
            <v>-0.14882406748470678</v>
          </cell>
          <cell r="Y171">
            <v>1670</v>
          </cell>
          <cell r="Z171">
            <v>2550</v>
          </cell>
          <cell r="AA171">
            <v>-8.38232421875</v>
          </cell>
          <cell r="AB171">
            <v>-195.13916015625</v>
          </cell>
          <cell r="AC171">
            <v>2100.5</v>
          </cell>
          <cell r="AD171">
            <v>14.893857995163055</v>
          </cell>
          <cell r="AE171">
            <v>5.1707880284531651</v>
          </cell>
          <cell r="AF171" t="str">
            <v>-</v>
          </cell>
          <cell r="AG171">
            <v>30613.599999999999</v>
          </cell>
          <cell r="AH171">
            <v>34696.19391954023</v>
          </cell>
          <cell r="AI171">
            <v>2.8803845590279464</v>
          </cell>
          <cell r="AJ171" t="str">
            <v>-</v>
          </cell>
          <cell r="AL171">
            <v>-9.7986059849885353E-3</v>
          </cell>
          <cell r="AM171">
            <v>5.9464845689497388</v>
          </cell>
        </row>
        <row r="172">
          <cell r="D172" t="str">
            <v>INE388Y01029</v>
          </cell>
          <cell r="E172" t="str">
            <v>FSN E-COMMERCE VENTURES LTD</v>
          </cell>
          <cell r="G172">
            <v>239.1</v>
          </cell>
          <cell r="H172">
            <v>216.19522094726563</v>
          </cell>
          <cell r="I172">
            <v>14</v>
          </cell>
          <cell r="J172">
            <v>4</v>
          </cell>
          <cell r="K172">
            <v>8</v>
          </cell>
          <cell r="L172">
            <v>261.05072463768118</v>
          </cell>
          <cell r="M172">
            <v>90.843953838434516</v>
          </cell>
          <cell r="O172">
            <v>0.28000000000000003</v>
          </cell>
          <cell r="P172">
            <v>0.83000000000000007</v>
          </cell>
          <cell r="Q172">
            <v>1.585</v>
          </cell>
          <cell r="R172">
            <v>1.1771264367816092</v>
          </cell>
          <cell r="S172">
            <v>1.9863793103448277</v>
          </cell>
          <cell r="V172">
            <v>3.2040229885057467</v>
          </cell>
          <cell r="Y172">
            <v>150</v>
          </cell>
          <cell r="Z172">
            <v>260</v>
          </cell>
          <cell r="AA172">
            <v>1.9248046875</v>
          </cell>
          <cell r="AB172">
            <v>33.7685546875</v>
          </cell>
          <cell r="AC172">
            <v>223.49000549316406</v>
          </cell>
          <cell r="AD172">
            <v>853.92859322684149</v>
          </cell>
          <cell r="AE172">
            <v>7.8276787712460454</v>
          </cell>
          <cell r="AF172">
            <v>1.7218086416257736</v>
          </cell>
          <cell r="AG172">
            <v>5184.7000000000007</v>
          </cell>
          <cell r="AH172">
            <v>9038.7462643678155</v>
          </cell>
          <cell r="AI172">
            <v>109.09090909090911</v>
          </cell>
          <cell r="AJ172" t="str">
            <v>-</v>
          </cell>
          <cell r="AL172">
            <v>40.581065874920363</v>
          </cell>
          <cell r="AM172">
            <v>58.255259437445915</v>
          </cell>
        </row>
        <row r="173">
          <cell r="D173" t="str">
            <v>INE660A01013</v>
          </cell>
          <cell r="E173" t="str">
            <v>SUNDARAM FINANCE LTD</v>
          </cell>
          <cell r="G173">
            <v>4475.8500000000004</v>
          </cell>
          <cell r="H173">
            <v>4544.875</v>
          </cell>
          <cell r="I173">
            <v>0</v>
          </cell>
          <cell r="J173">
            <v>5</v>
          </cell>
          <cell r="K173">
            <v>6</v>
          </cell>
          <cell r="L173">
            <v>-9.398639535565593</v>
          </cell>
          <cell r="M173">
            <v>15.368683354638277</v>
          </cell>
          <cell r="O173">
            <v>169.160639</v>
          </cell>
          <cell r="P173">
            <v>154.50300000000001</v>
          </cell>
          <cell r="Q173">
            <v>178.24799999999999</v>
          </cell>
          <cell r="R173">
            <v>165.42024137931034</v>
          </cell>
          <cell r="S173">
            <v>189.86271264367815</v>
          </cell>
          <cell r="V173">
            <v>-2.2111512718332005E-2</v>
          </cell>
          <cell r="Y173">
            <v>3775</v>
          </cell>
          <cell r="Z173">
            <v>5530</v>
          </cell>
          <cell r="AA173">
            <v>-10.5693359375</v>
          </cell>
          <cell r="AB173">
            <v>27.77490234375</v>
          </cell>
          <cell r="AC173">
            <v>4572</v>
          </cell>
          <cell r="AD173">
            <v>26.461987596161965</v>
          </cell>
          <cell r="AE173">
            <v>0.88756882574205942</v>
          </cell>
          <cell r="AF173" t="str">
            <v>-</v>
          </cell>
          <cell r="AG173">
            <v>68185.700000000012</v>
          </cell>
          <cell r="AH173" t="str">
            <v>-</v>
          </cell>
          <cell r="AI173">
            <v>29.81401197145269</v>
          </cell>
          <cell r="AJ173">
            <v>24.124069482466151</v>
          </cell>
          <cell r="AL173">
            <v>20.999824318257254</v>
          </cell>
          <cell r="AM173" t="str">
            <v>-</v>
          </cell>
        </row>
        <row r="174">
          <cell r="D174" t="str">
            <v>INE686F01025</v>
          </cell>
          <cell r="E174" t="str">
            <v>UNITED BREWERIES LTD</v>
          </cell>
          <cell r="G174">
            <v>1795.35</v>
          </cell>
          <cell r="H174">
            <v>2022.611083984375</v>
          </cell>
          <cell r="I174">
            <v>4</v>
          </cell>
          <cell r="J174">
            <v>6</v>
          </cell>
          <cell r="K174">
            <v>9</v>
          </cell>
          <cell r="L174">
            <v>45.616397366846194</v>
          </cell>
          <cell r="M174">
            <v>35.258056782766545</v>
          </cell>
          <cell r="O174">
            <v>16.71</v>
          </cell>
          <cell r="P174">
            <v>24.333000000000002</v>
          </cell>
          <cell r="Q174">
            <v>32.911999999999999</v>
          </cell>
          <cell r="R174">
            <v>28.277367816091953</v>
          </cell>
          <cell r="S174">
            <v>36.388781609195405</v>
          </cell>
          <cell r="V174">
            <v>0.69224223914374328</v>
          </cell>
          <cell r="Y174">
            <v>1650</v>
          </cell>
          <cell r="Z174">
            <v>2420</v>
          </cell>
          <cell r="AA174">
            <v>0</v>
          </cell>
          <cell r="AB174">
            <v>0.861083984375</v>
          </cell>
          <cell r="AC174">
            <v>2018.5</v>
          </cell>
          <cell r="AD174">
            <v>102.95545412946586</v>
          </cell>
          <cell r="AE174">
            <v>13.306992446233449</v>
          </cell>
          <cell r="AF174" t="str">
            <v>-</v>
          </cell>
          <cell r="AG174">
            <v>8408.1</v>
          </cell>
          <cell r="AH174">
            <v>12018.251724137932</v>
          </cell>
          <cell r="AI174">
            <v>7.7369439071566806</v>
          </cell>
          <cell r="AJ174">
            <v>150.65486378133309</v>
          </cell>
          <cell r="AL174">
            <v>20.773064824257755</v>
          </cell>
          <cell r="AM174">
            <v>25.756116126116485</v>
          </cell>
        </row>
        <row r="175">
          <cell r="D175" t="str">
            <v>INE674K01013</v>
          </cell>
          <cell r="E175" t="str">
            <v>ADITYA BIRLA CAPITAL LTD</v>
          </cell>
          <cell r="G175">
            <v>291.35000000000002</v>
          </cell>
          <cell r="H175">
            <v>322.4444580078125</v>
          </cell>
          <cell r="I175">
            <v>10</v>
          </cell>
          <cell r="J175">
            <v>0</v>
          </cell>
          <cell r="K175">
            <v>0</v>
          </cell>
          <cell r="L175">
            <v>15.114896988906517</v>
          </cell>
          <cell r="M175">
            <v>25.107554637755971</v>
          </cell>
          <cell r="O175">
            <v>12.688497999999999</v>
          </cell>
          <cell r="P175">
            <v>14.528</v>
          </cell>
          <cell r="Q175">
            <v>18.175000000000001</v>
          </cell>
          <cell r="R175">
            <v>16.2047816091954</v>
          </cell>
          <cell r="S175">
            <v>19.484885057471267</v>
          </cell>
          <cell r="V175">
            <v>0.2771237075653401</v>
          </cell>
          <cell r="Y175">
            <v>300</v>
          </cell>
          <cell r="Z175">
            <v>345</v>
          </cell>
          <cell r="AA175">
            <v>1.111114501953125</v>
          </cell>
          <cell r="AB175">
            <v>78.3194580078125</v>
          </cell>
          <cell r="AC175">
            <v>322</v>
          </cell>
          <cell r="AD175">
            <v>23.16087151519838</v>
          </cell>
          <cell r="AE175">
            <v>-8.3609322568986499</v>
          </cell>
          <cell r="AF175">
            <v>0.81133849835006266</v>
          </cell>
          <cell r="AG175">
            <v>144769.80000000002</v>
          </cell>
          <cell r="AH175">
            <v>53567.161252873564</v>
          </cell>
          <cell r="AI175">
            <v>-2.7701302681992455</v>
          </cell>
          <cell r="AJ175">
            <v>15.311918593647874</v>
          </cell>
          <cell r="AL175">
            <v>7.3610300503026265</v>
          </cell>
          <cell r="AM175">
            <v>-66.727442183992437</v>
          </cell>
        </row>
        <row r="176">
          <cell r="D176" t="str">
            <v>INE356A01018</v>
          </cell>
          <cell r="E176" t="str">
            <v>MPHASIS LTD</v>
          </cell>
          <cell r="G176">
            <v>2902.05</v>
          </cell>
          <cell r="H176">
            <v>3023.270263671875</v>
          </cell>
          <cell r="I176">
            <v>25</v>
          </cell>
          <cell r="J176">
            <v>8</v>
          </cell>
          <cell r="K176">
            <v>6</v>
          </cell>
          <cell r="L176">
            <v>11.005453988597287</v>
          </cell>
          <cell r="M176">
            <v>14.337863686166717</v>
          </cell>
          <cell r="O176">
            <v>89.87</v>
          </cell>
          <cell r="P176">
            <v>99.194000000000003</v>
          </cell>
          <cell r="Q176">
            <v>113.417</v>
          </cell>
          <cell r="R176">
            <v>105.73331034482759</v>
          </cell>
          <cell r="S176">
            <v>119.61332183908047</v>
          </cell>
          <cell r="V176">
            <v>0.17651396845251566</v>
          </cell>
          <cell r="Y176">
            <v>2140</v>
          </cell>
          <cell r="Z176">
            <v>3625</v>
          </cell>
          <cell r="AA176">
            <v>31.964599609375</v>
          </cell>
          <cell r="AB176">
            <v>-71.259033203125</v>
          </cell>
          <cell r="AC176">
            <v>3050</v>
          </cell>
          <cell r="AD176">
            <v>34.679838892676848</v>
          </cell>
          <cell r="AE176">
            <v>3.8366608342743964</v>
          </cell>
          <cell r="AF176" t="str">
            <v>-</v>
          </cell>
          <cell r="AG176">
            <v>26469.8</v>
          </cell>
          <cell r="AH176">
            <v>30720.949885057475</v>
          </cell>
          <cell r="AI176">
            <v>9.0390681873331733</v>
          </cell>
          <cell r="AJ176">
            <v>29.777952864272685</v>
          </cell>
          <cell r="AL176">
            <v>9.2942519129735501</v>
          </cell>
          <cell r="AM176">
            <v>10.325729699506612</v>
          </cell>
        </row>
        <row r="177">
          <cell r="D177" t="str">
            <v>INE787D01026</v>
          </cell>
          <cell r="E177" t="str">
            <v>BALKRISHNA INDUSTRIES LTD</v>
          </cell>
          <cell r="G177">
            <v>2389</v>
          </cell>
          <cell r="H177">
            <v>2489.4228515625</v>
          </cell>
          <cell r="I177">
            <v>6</v>
          </cell>
          <cell r="J177">
            <v>7</v>
          </cell>
          <cell r="K177">
            <v>8</v>
          </cell>
          <cell r="L177">
            <v>6.3621851029864178</v>
          </cell>
          <cell r="M177">
            <v>17.642249636978196</v>
          </cell>
          <cell r="O177">
            <v>85.61</v>
          </cell>
          <cell r="P177">
            <v>91.057000000000002</v>
          </cell>
          <cell r="Q177">
            <v>107.12100000000001</v>
          </cell>
          <cell r="R177">
            <v>98.442747126436785</v>
          </cell>
          <cell r="S177">
            <v>110.34490804597701</v>
          </cell>
          <cell r="V177">
            <v>0.14989775874823952</v>
          </cell>
          <cell r="Y177">
            <v>2000</v>
          </cell>
          <cell r="Z177">
            <v>3181</v>
          </cell>
          <cell r="AA177">
            <v>7.033935546875</v>
          </cell>
          <cell r="AB177">
            <v>-347.47607421875</v>
          </cell>
          <cell r="AC177">
            <v>2505</v>
          </cell>
          <cell r="AD177">
            <v>27.905618502511388</v>
          </cell>
          <cell r="AE177">
            <v>2.2383305378410623</v>
          </cell>
          <cell r="AF177" t="str">
            <v>-</v>
          </cell>
          <cell r="AG177">
            <v>24576</v>
          </cell>
          <cell r="AH177">
            <v>30437.201471264365</v>
          </cell>
          <cell r="AI177">
            <v>12.467157120336305</v>
          </cell>
          <cell r="AJ177">
            <v>30.49055763420106</v>
          </cell>
          <cell r="AL177">
            <v>8.9665997153460371</v>
          </cell>
          <cell r="AM177">
            <v>14.941178385416665</v>
          </cell>
        </row>
        <row r="178">
          <cell r="D178" t="str">
            <v>INE935N01020</v>
          </cell>
          <cell r="E178" t="str">
            <v>DIXON TECHNOLOGIES INDIA LTD</v>
          </cell>
          <cell r="G178">
            <v>18099.099999999999</v>
          </cell>
          <cell r="H178">
            <v>17536.623046875</v>
          </cell>
          <cell r="I178">
            <v>25</v>
          </cell>
          <cell r="J178">
            <v>5</v>
          </cell>
          <cell r="K178">
            <v>6</v>
          </cell>
          <cell r="L178">
            <v>-26.306194992499826</v>
          </cell>
          <cell r="M178">
            <v>42.700302885381781</v>
          </cell>
          <cell r="O178">
            <v>205.7</v>
          </cell>
          <cell r="P178">
            <v>190.09100000000001</v>
          </cell>
          <cell r="Q178">
            <v>271.26</v>
          </cell>
          <cell r="R178">
            <v>227.41008045977011</v>
          </cell>
          <cell r="S178">
            <v>308.11195402298847</v>
          </cell>
          <cell r="V178">
            <v>0.10554244268240209</v>
          </cell>
          <cell r="Y178">
            <v>9085</v>
          </cell>
          <cell r="Z178">
            <v>22300</v>
          </cell>
          <cell r="AA178">
            <v>29.033203125</v>
          </cell>
          <cell r="AB178">
            <v>620.970703125</v>
          </cell>
          <cell r="AC178">
            <v>18311</v>
          </cell>
          <cell r="AD178">
            <v>89.473758279990932</v>
          </cell>
          <cell r="AE178">
            <v>0.38282812218180579</v>
          </cell>
          <cell r="AF178" t="str">
            <v>-</v>
          </cell>
          <cell r="AG178">
            <v>15075.8</v>
          </cell>
          <cell r="AH178">
            <v>26690.956183908049</v>
          </cell>
          <cell r="AI178">
            <v>233.7178307854293</v>
          </cell>
          <cell r="AJ178">
            <v>103.77849806979498</v>
          </cell>
          <cell r="AL178">
            <v>116.10022504766135</v>
          </cell>
          <cell r="AM178">
            <v>49.039148834556059</v>
          </cell>
        </row>
        <row r="179">
          <cell r="D179" t="str">
            <v>INE457A01014</v>
          </cell>
          <cell r="E179" t="str">
            <v>BANK OF MAHARASHTRA</v>
          </cell>
          <cell r="G179">
            <v>54.03</v>
          </cell>
          <cell r="H179">
            <v>71.5</v>
          </cell>
          <cell r="I179">
            <v>2</v>
          </cell>
          <cell r="J179">
            <v>0</v>
          </cell>
          <cell r="K179">
            <v>0</v>
          </cell>
          <cell r="L179" t="str">
            <v>-</v>
          </cell>
          <cell r="M179" t="str">
            <v>-</v>
          </cell>
          <cell r="O179">
            <v>7.7412209999999995</v>
          </cell>
          <cell r="P179" t="str">
            <v>-</v>
          </cell>
          <cell r="Q179" t="str">
            <v>-</v>
          </cell>
          <cell r="R179" t="str">
            <v>-</v>
          </cell>
          <cell r="S179" t="str">
            <v>-</v>
          </cell>
          <cell r="V179" t="e">
            <v>#VALUE!</v>
          </cell>
          <cell r="Y179">
            <v>70</v>
          </cell>
          <cell r="Z179">
            <v>73</v>
          </cell>
          <cell r="AA179">
            <v>0</v>
          </cell>
          <cell r="AB179">
            <v>9.5</v>
          </cell>
          <cell r="AC179">
            <v>71.5</v>
          </cell>
          <cell r="AD179">
            <v>6.9795189646822999</v>
          </cell>
          <cell r="AE179">
            <v>0.23673222219390258</v>
          </cell>
          <cell r="AF179" t="str">
            <v>-</v>
          </cell>
          <cell r="AG179" t="str">
            <v>-</v>
          </cell>
          <cell r="AH179" t="str">
            <v>-</v>
          </cell>
          <cell r="AI179">
            <v>29.482758620689655</v>
          </cell>
          <cell r="AJ179">
            <v>11.165222059843623</v>
          </cell>
          <cell r="AL179" t="str">
            <v>-</v>
          </cell>
          <cell r="AM179" t="str">
            <v>-</v>
          </cell>
        </row>
        <row r="180">
          <cell r="D180" t="str">
            <v>INE303R01014</v>
          </cell>
          <cell r="E180" t="str">
            <v>KALYAN JEWELLERS INDIA LTD</v>
          </cell>
          <cell r="G180">
            <v>502.75</v>
          </cell>
          <cell r="H180">
            <v>678.75</v>
          </cell>
          <cell r="I180">
            <v>8</v>
          </cell>
          <cell r="J180">
            <v>0</v>
          </cell>
          <cell r="K180">
            <v>1</v>
          </cell>
          <cell r="L180">
            <v>59.307359307359327</v>
          </cell>
          <cell r="M180">
            <v>26.607789855072447</v>
          </cell>
          <cell r="O180">
            <v>6.93</v>
          </cell>
          <cell r="P180">
            <v>11.040000000000001</v>
          </cell>
          <cell r="Q180">
            <v>13.978</v>
          </cell>
          <cell r="R180">
            <v>12.39080459770115</v>
          </cell>
          <cell r="S180">
            <v>15.378459770114944</v>
          </cell>
          <cell r="V180">
            <v>0.78799489144316737</v>
          </cell>
          <cell r="Y180">
            <v>610</v>
          </cell>
          <cell r="Z180">
            <v>770</v>
          </cell>
          <cell r="AA180">
            <v>0</v>
          </cell>
          <cell r="AB180">
            <v>54.41668701171875</v>
          </cell>
          <cell r="AC180">
            <v>685</v>
          </cell>
          <cell r="AD180">
            <v>72.084258074117955</v>
          </cell>
          <cell r="AE180">
            <v>3.6998999719458774</v>
          </cell>
          <cell r="AF180" t="str">
            <v>-</v>
          </cell>
          <cell r="AG180">
            <v>15173.32</v>
          </cell>
          <cell r="AH180">
            <v>23185.588045977012</v>
          </cell>
          <cell r="AI180">
            <v>19.482758620689655</v>
          </cell>
          <cell r="AJ180" t="str">
            <v>-</v>
          </cell>
          <cell r="AL180">
            <v>18.489168070993607</v>
          </cell>
          <cell r="AM180">
            <v>39.251769730684565</v>
          </cell>
        </row>
        <row r="181">
          <cell r="D181" t="str">
            <v>INE699H01024</v>
          </cell>
          <cell r="E181" t="str">
            <v>ADANI WILMAR LTD</v>
          </cell>
          <cell r="G181" t="str">
            <v>-</v>
          </cell>
          <cell r="H181">
            <v>318</v>
          </cell>
          <cell r="I181">
            <v>3</v>
          </cell>
          <cell r="J181">
            <v>2</v>
          </cell>
          <cell r="K181">
            <v>1</v>
          </cell>
          <cell r="L181">
            <v>-12.588276836158185</v>
          </cell>
          <cell r="M181">
            <v>17.451019995960383</v>
          </cell>
          <cell r="O181" t="str">
            <v>-</v>
          </cell>
          <cell r="P181">
            <v>8.2520000000000007</v>
          </cell>
          <cell r="Q181">
            <v>9.6920000000000002</v>
          </cell>
          <cell r="R181">
            <v>8.9140689655172416</v>
          </cell>
          <cell r="S181">
            <v>10.170620689655173</v>
          </cell>
          <cell r="V181" t="e">
            <v>#VALUE!</v>
          </cell>
          <cell r="Y181">
            <v>260</v>
          </cell>
          <cell r="Z181">
            <v>397</v>
          </cell>
          <cell r="AA181">
            <v>0</v>
          </cell>
          <cell r="AB181">
            <v>-16.166656494140625</v>
          </cell>
          <cell r="AC181">
            <v>313</v>
          </cell>
          <cell r="AD181" t="str">
            <v>-</v>
          </cell>
          <cell r="AE181" t="e">
            <v>#VALUE!</v>
          </cell>
          <cell r="AF181" t="str">
            <v>-</v>
          </cell>
          <cell r="AG181">
            <v>24817.4</v>
          </cell>
          <cell r="AH181">
            <v>23583.896885057475</v>
          </cell>
          <cell r="AI181">
            <v>728.07017543859649</v>
          </cell>
          <cell r="AJ181" t="str">
            <v>-</v>
          </cell>
          <cell r="AL181">
            <v>118.61313225630273</v>
          </cell>
          <cell r="AM181">
            <v>-10.057747784045119</v>
          </cell>
        </row>
        <row r="182">
          <cell r="D182" t="str">
            <v>INE702C01027</v>
          </cell>
          <cell r="E182" t="str">
            <v>APL APOLLO TUBES LTD</v>
          </cell>
          <cell r="G182">
            <v>1703.5</v>
          </cell>
          <cell r="H182">
            <v>1828.142822265625</v>
          </cell>
          <cell r="I182">
            <v>12</v>
          </cell>
          <cell r="J182">
            <v>4</v>
          </cell>
          <cell r="K182">
            <v>1</v>
          </cell>
          <cell r="L182">
            <v>48.32240814214245</v>
          </cell>
          <cell r="M182">
            <v>27.265076549814754</v>
          </cell>
          <cell r="O182">
            <v>27.28</v>
          </cell>
          <cell r="P182">
            <v>40.462000000000003</v>
          </cell>
          <cell r="Q182">
            <v>51.494</v>
          </cell>
          <cell r="R182">
            <v>45.534183908045975</v>
          </cell>
          <cell r="S182">
            <v>57.450781609195403</v>
          </cell>
          <cell r="V182">
            <v>0.66914163885799027</v>
          </cell>
          <cell r="Y182">
            <v>1210</v>
          </cell>
          <cell r="Z182">
            <v>2008</v>
          </cell>
          <cell r="AA182">
            <v>0</v>
          </cell>
          <cell r="AB182">
            <v>-0.107177734375</v>
          </cell>
          <cell r="AC182">
            <v>1852.5</v>
          </cell>
          <cell r="AD182">
            <v>63.645830437793641</v>
          </cell>
          <cell r="AE182">
            <v>19.093749131338036</v>
          </cell>
          <cell r="AF182" t="str">
            <v>-</v>
          </cell>
          <cell r="AG182">
            <v>11989.800000000001</v>
          </cell>
          <cell r="AH182">
            <v>18722.682471264365</v>
          </cell>
          <cell r="AI182">
            <v>3.3333333333333433</v>
          </cell>
          <cell r="AJ182">
            <v>50.00438017171556</v>
          </cell>
          <cell r="AL182">
            <v>0.57122725785753869</v>
          </cell>
          <cell r="AM182">
            <v>40.558015980249891</v>
          </cell>
        </row>
        <row r="183">
          <cell r="D183" t="str">
            <v>INE142M01025</v>
          </cell>
          <cell r="E183" t="str">
            <v>TATA TECHNOLOGIES CO</v>
          </cell>
          <cell r="G183">
            <v>701.85</v>
          </cell>
          <cell r="H183">
            <v>607.4000244140625</v>
          </cell>
          <cell r="I183">
            <v>2</v>
          </cell>
          <cell r="J183">
            <v>3</v>
          </cell>
          <cell r="K183">
            <v>13</v>
          </cell>
          <cell r="L183">
            <v>5.5922368947578924</v>
          </cell>
          <cell r="M183">
            <v>16.71561661140062</v>
          </cell>
          <cell r="O183">
            <v>16.690000000000001</v>
          </cell>
          <cell r="P183">
            <v>17.591999999999999</v>
          </cell>
          <cell r="Q183">
            <v>20.532</v>
          </cell>
          <cell r="R183">
            <v>18.943724137931035</v>
          </cell>
          <cell r="S183">
            <v>21.961885057471264</v>
          </cell>
          <cell r="V183">
            <v>0.1350344001157</v>
          </cell>
          <cell r="Y183">
            <v>450</v>
          </cell>
          <cell r="Z183">
            <v>780</v>
          </cell>
          <cell r="AA183">
            <v>-4.0999755859375</v>
          </cell>
          <cell r="AB183">
            <v>-169.5999755859375</v>
          </cell>
          <cell r="AC183">
            <v>590</v>
          </cell>
          <cell r="AD183">
            <v>42.88756976515365</v>
          </cell>
          <cell r="AE183">
            <v>-119.72779892772316</v>
          </cell>
          <cell r="AF183">
            <v>3.5555863026104806</v>
          </cell>
          <cell r="AG183">
            <v>9340.5</v>
          </cell>
          <cell r="AH183">
            <v>9951.8944597701156</v>
          </cell>
          <cell r="AI183">
            <v>-0.35820895522387297</v>
          </cell>
          <cell r="AJ183" t="str">
            <v>-</v>
          </cell>
          <cell r="AL183">
            <v>-0.7681030086690579</v>
          </cell>
          <cell r="AM183">
            <v>-0.83188095492988046</v>
          </cell>
        </row>
        <row r="184">
          <cell r="D184" t="str">
            <v>INE073K01018</v>
          </cell>
          <cell r="E184" t="str">
            <v>SONA BLW PRECISION FORGINGS</v>
          </cell>
          <cell r="G184">
            <v>428.5</v>
          </cell>
          <cell r="H184">
            <v>509.14279174804688</v>
          </cell>
          <cell r="I184">
            <v>13</v>
          </cell>
          <cell r="J184">
            <v>3</v>
          </cell>
          <cell r="K184">
            <v>3</v>
          </cell>
          <cell r="L184">
            <v>4.792923616115675</v>
          </cell>
          <cell r="M184">
            <v>22.615719167443334</v>
          </cell>
          <cell r="O184">
            <v>9.92</v>
          </cell>
          <cell r="P184">
            <v>10.73</v>
          </cell>
          <cell r="Q184">
            <v>13.157</v>
          </cell>
          <cell r="R184">
            <v>11.845862068965516</v>
          </cell>
          <cell r="S184">
            <v>14.451252873563218</v>
          </cell>
          <cell r="V184">
            <v>0.19413932146829804</v>
          </cell>
          <cell r="Y184">
            <v>440</v>
          </cell>
          <cell r="Z184">
            <v>580</v>
          </cell>
          <cell r="AA184">
            <v>0</v>
          </cell>
          <cell r="AB184">
            <v>-126.54013061523438</v>
          </cell>
          <cell r="AC184">
            <v>506.78500366210938</v>
          </cell>
          <cell r="AD184">
            <v>45.486555405596768</v>
          </cell>
          <cell r="AE184">
            <v>3.684828295701096</v>
          </cell>
          <cell r="AF184">
            <v>1.7987552900001296</v>
          </cell>
          <cell r="AG184">
            <v>9667.59</v>
          </cell>
          <cell r="AH184">
            <v>12244.168149425288</v>
          </cell>
          <cell r="AI184">
            <v>12.344280860702151</v>
          </cell>
          <cell r="AJ184" t="str">
            <v>-</v>
          </cell>
          <cell r="AL184">
            <v>7.169390911056051</v>
          </cell>
          <cell r="AM184">
            <v>13.906141056033608</v>
          </cell>
        </row>
        <row r="185">
          <cell r="D185" t="str">
            <v>INE188A01015</v>
          </cell>
          <cell r="E185" t="str">
            <v>FERTILISERS &amp; CHEM TRAVANCR</v>
          </cell>
          <cell r="G185">
            <v>982.6</v>
          </cell>
          <cell r="H185" t="str">
            <v>-</v>
          </cell>
          <cell r="I185">
            <v>0</v>
          </cell>
          <cell r="J185">
            <v>0</v>
          </cell>
          <cell r="K185">
            <v>0</v>
          </cell>
          <cell r="L185" t="str">
            <v>-</v>
          </cell>
          <cell r="M185" t="str">
            <v>-</v>
          </cell>
          <cell r="O185">
            <v>0.64</v>
          </cell>
          <cell r="P185" t="str">
            <v>-</v>
          </cell>
          <cell r="Q185" t="str">
            <v>-</v>
          </cell>
          <cell r="R185" t="str">
            <v>-</v>
          </cell>
          <cell r="S185" t="str">
            <v>-</v>
          </cell>
          <cell r="V185" t="e">
            <v>#VALUE!</v>
          </cell>
          <cell r="Y185" t="str">
            <v>-</v>
          </cell>
          <cell r="Z185" t="str">
            <v>-</v>
          </cell>
          <cell r="AA185" t="str">
            <v>-</v>
          </cell>
          <cell r="AB185" t="str">
            <v>-</v>
          </cell>
          <cell r="AC185" t="str">
            <v>-</v>
          </cell>
          <cell r="AD185">
            <v>1553.6356523276668</v>
          </cell>
          <cell r="AE185">
            <v>-21.674176384324241</v>
          </cell>
          <cell r="AF185" t="str">
            <v>-</v>
          </cell>
          <cell r="AG185">
            <v>948.38100000000009</v>
          </cell>
          <cell r="AH185" t="str">
            <v>-</v>
          </cell>
          <cell r="AI185">
            <v>-71.681415929203538</v>
          </cell>
          <cell r="AJ185">
            <v>268.72328905226288</v>
          </cell>
          <cell r="AL185">
            <v>-73.617579656532072</v>
          </cell>
          <cell r="AM185" t="str">
            <v>-</v>
          </cell>
        </row>
        <row r="186">
          <cell r="D186" t="str">
            <v>INE608A01012</v>
          </cell>
          <cell r="E186" t="str">
            <v>PUNJAB &amp; SIND BANK</v>
          </cell>
          <cell r="G186">
            <v>29.02</v>
          </cell>
          <cell r="H186" t="str">
            <v>-</v>
          </cell>
          <cell r="I186">
            <v>0</v>
          </cell>
          <cell r="J186">
            <v>0</v>
          </cell>
          <cell r="K186">
            <v>0</v>
          </cell>
          <cell r="L186" t="str">
            <v>-</v>
          </cell>
          <cell r="M186" t="str">
            <v>-</v>
          </cell>
          <cell r="O186">
            <v>1.6099999999999999</v>
          </cell>
          <cell r="P186" t="str">
            <v>-</v>
          </cell>
          <cell r="Q186" t="str">
            <v>-</v>
          </cell>
          <cell r="R186" t="str">
            <v>-</v>
          </cell>
          <cell r="S186" t="str">
            <v>-</v>
          </cell>
          <cell r="V186" t="e">
            <v>#VALUE!</v>
          </cell>
          <cell r="Y186" t="str">
            <v>-</v>
          </cell>
          <cell r="Z186" t="str">
            <v>-</v>
          </cell>
          <cell r="AA186" t="str">
            <v>-</v>
          </cell>
          <cell r="AB186" t="str">
            <v>-</v>
          </cell>
          <cell r="AC186" t="str">
            <v>-</v>
          </cell>
          <cell r="AD186">
            <v>18.024845004822158</v>
          </cell>
          <cell r="AE186">
            <v>0.25583650974586292</v>
          </cell>
          <cell r="AF186" t="str">
            <v>-</v>
          </cell>
          <cell r="AG186" t="str">
            <v>-</v>
          </cell>
          <cell r="AH186" t="str">
            <v>-</v>
          </cell>
          <cell r="AI186">
            <v>70.454545454545453</v>
          </cell>
          <cell r="AJ186" t="str">
            <v>-</v>
          </cell>
          <cell r="AL186" t="str">
            <v>-</v>
          </cell>
          <cell r="AM186" t="str">
            <v>-</v>
          </cell>
        </row>
        <row r="187">
          <cell r="D187" t="str">
            <v>INE04I401011</v>
          </cell>
          <cell r="E187" t="str">
            <v>KPIT TECHNOLOGIES LTD</v>
          </cell>
          <cell r="G187">
            <v>1252.75</v>
          </cell>
          <cell r="H187">
            <v>1372.952392578125</v>
          </cell>
          <cell r="I187">
            <v>14</v>
          </cell>
          <cell r="J187">
            <v>4</v>
          </cell>
          <cell r="K187">
            <v>4</v>
          </cell>
          <cell r="L187">
            <v>-0.85504885993485114</v>
          </cell>
          <cell r="M187">
            <v>22.26201232032853</v>
          </cell>
          <cell r="O187">
            <v>30.93</v>
          </cell>
          <cell r="P187">
            <v>30.438000000000002</v>
          </cell>
          <cell r="Q187">
            <v>37.213999999999999</v>
          </cell>
          <cell r="R187">
            <v>33.553402298850571</v>
          </cell>
          <cell r="S187">
            <v>40.412160919540227</v>
          </cell>
          <cell r="V187">
            <v>8.4817403777903921E-2</v>
          </cell>
          <cell r="Y187">
            <v>1000</v>
          </cell>
          <cell r="Z187">
            <v>1600</v>
          </cell>
          <cell r="AA187">
            <v>4.952392578125</v>
          </cell>
          <cell r="AB187">
            <v>-267.40478515625</v>
          </cell>
          <cell r="AC187">
            <v>1380</v>
          </cell>
          <cell r="AD187">
            <v>41.410378487057976</v>
          </cell>
          <cell r="AE187">
            <v>1.0122024585645015</v>
          </cell>
          <cell r="AF187" t="str">
            <v>-</v>
          </cell>
          <cell r="AG187">
            <v>12297.75</v>
          </cell>
          <cell r="AH187">
            <v>14856.160919540231</v>
          </cell>
          <cell r="AI187">
            <v>40.911161731207294</v>
          </cell>
          <cell r="AJ187">
            <v>53.479399164506219</v>
          </cell>
          <cell r="AL187">
            <v>24.053415270642272</v>
          </cell>
          <cell r="AM187">
            <v>11.386229188266146</v>
          </cell>
        </row>
        <row r="188">
          <cell r="D188" t="str">
            <v>INE347G01014</v>
          </cell>
          <cell r="E188" t="str">
            <v>PETRONET LNG LTD</v>
          </cell>
          <cell r="G188">
            <v>277.89999999999998</v>
          </cell>
          <cell r="H188">
            <v>324.862060546875</v>
          </cell>
          <cell r="I188">
            <v>13</v>
          </cell>
          <cell r="J188">
            <v>11</v>
          </cell>
          <cell r="K188">
            <v>10</v>
          </cell>
          <cell r="L188">
            <v>0.67724068479355071</v>
          </cell>
          <cell r="M188">
            <v>9.9591450148791019</v>
          </cell>
          <cell r="O188">
            <v>26.48</v>
          </cell>
          <cell r="P188">
            <v>26.658999999999999</v>
          </cell>
          <cell r="Q188">
            <v>29.314</v>
          </cell>
          <cell r="R188">
            <v>27.879689655172413</v>
          </cell>
          <cell r="S188">
            <v>29.918137931034483</v>
          </cell>
          <cell r="V188">
            <v>5.2858370663610765E-2</v>
          </cell>
          <cell r="Y188">
            <v>255</v>
          </cell>
          <cell r="Z188">
            <v>410</v>
          </cell>
          <cell r="AA188">
            <v>1.92657470703125</v>
          </cell>
          <cell r="AB188">
            <v>-2.71368408203125</v>
          </cell>
          <cell r="AC188">
            <v>320</v>
          </cell>
          <cell r="AD188">
            <v>10.571671977349475</v>
          </cell>
          <cell r="AE188">
            <v>1.2085455992885439</v>
          </cell>
          <cell r="AF188">
            <v>2.234939406106291</v>
          </cell>
          <cell r="AG188">
            <v>55831.299999999996</v>
          </cell>
          <cell r="AH188">
            <v>61391.954022988502</v>
          </cell>
          <cell r="AI188">
            <v>8.747433264887059</v>
          </cell>
          <cell r="AJ188">
            <v>10.42801149566653</v>
          </cell>
          <cell r="AL188">
            <v>6.403095013483501</v>
          </cell>
          <cell r="AM188">
            <v>1.4816759139415114</v>
          </cell>
        </row>
        <row r="189">
          <cell r="D189" t="str">
            <v>INE498L01015</v>
          </cell>
          <cell r="E189" t="str">
            <v>L&amp;T FINANCE LTD</v>
          </cell>
          <cell r="G189">
            <v>234.95</v>
          </cell>
          <cell r="H189">
            <v>226.10527038574219</v>
          </cell>
          <cell r="I189">
            <v>13</v>
          </cell>
          <cell r="J189">
            <v>2</v>
          </cell>
          <cell r="K189">
            <v>5</v>
          </cell>
          <cell r="L189">
            <v>15.100388941448552</v>
          </cell>
          <cell r="M189">
            <v>26.563818102725175</v>
          </cell>
          <cell r="O189">
            <v>10.61</v>
          </cell>
          <cell r="P189">
            <v>12.166</v>
          </cell>
          <cell r="Q189">
            <v>15.398</v>
          </cell>
          <cell r="R189">
            <v>13.651977011494253</v>
          </cell>
          <cell r="S189">
            <v>16.784666666666666</v>
          </cell>
          <cell r="V189">
            <v>0.28670848364696089</v>
          </cell>
          <cell r="Y189">
            <v>143</v>
          </cell>
          <cell r="Z189">
            <v>260</v>
          </cell>
          <cell r="AA189">
            <v>1.052642822265625</v>
          </cell>
          <cell r="AB189">
            <v>57.752334594726563</v>
          </cell>
          <cell r="AC189">
            <v>240</v>
          </cell>
          <cell r="AD189">
            <v>14.02653722660593</v>
          </cell>
          <cell r="AE189">
            <v>1.0315579346181059</v>
          </cell>
          <cell r="AF189" t="str">
            <v>-</v>
          </cell>
          <cell r="AG189">
            <v>99019.6</v>
          </cell>
          <cell r="AH189">
            <v>25014.982758620688</v>
          </cell>
          <cell r="AI189">
            <v>13.597430406852244</v>
          </cell>
          <cell r="AJ189" t="str">
            <v>-</v>
          </cell>
          <cell r="AL189">
            <v>6.0205617763387691</v>
          </cell>
          <cell r="AM189">
            <v>-76.23301540657927</v>
          </cell>
        </row>
        <row r="190">
          <cell r="D190" t="str">
            <v>INE405E01023</v>
          </cell>
          <cell r="E190" t="str">
            <v>UNO MINDA LTD</v>
          </cell>
          <cell r="G190">
            <v>1280.8499999999999</v>
          </cell>
          <cell r="H190">
            <v>1212.682861328125</v>
          </cell>
          <cell r="I190">
            <v>14</v>
          </cell>
          <cell r="J190">
            <v>5</v>
          </cell>
          <cell r="K190">
            <v>2</v>
          </cell>
          <cell r="L190">
            <v>26.01123404663652</v>
          </cell>
          <cell r="M190">
            <v>24.978335233751455</v>
          </cell>
          <cell r="O190">
            <v>16.420000000000002</v>
          </cell>
          <cell r="P190">
            <v>20.881</v>
          </cell>
          <cell r="Q190">
            <v>26.097000000000001</v>
          </cell>
          <cell r="R190">
            <v>23.279160919540232</v>
          </cell>
          <cell r="S190">
            <v>28.803666666666668</v>
          </cell>
          <cell r="V190">
            <v>0.41773209010598222</v>
          </cell>
          <cell r="Y190">
            <v>790</v>
          </cell>
          <cell r="Z190">
            <v>1472</v>
          </cell>
          <cell r="AA190">
            <v>21.219970703125</v>
          </cell>
          <cell r="AB190">
            <v>84.9617919921875</v>
          </cell>
          <cell r="AC190">
            <v>1210</v>
          </cell>
          <cell r="AD190">
            <v>78.469827946907841</v>
          </cell>
          <cell r="AE190">
            <v>10.322841159222513</v>
          </cell>
          <cell r="AF190" t="str">
            <v>-</v>
          </cell>
          <cell r="AG190">
            <v>18782.599999999999</v>
          </cell>
          <cell r="AH190">
            <v>24825.826551724138</v>
          </cell>
          <cell r="AI190">
            <v>7.6015727391874313</v>
          </cell>
          <cell r="AJ190">
            <v>56.839540955440349</v>
          </cell>
          <cell r="AL190">
            <v>18.482772542043577</v>
          </cell>
          <cell r="AM190">
            <v>21.032405084908593</v>
          </cell>
        </row>
        <row r="191">
          <cell r="D191" t="str">
            <v>INE761H01022</v>
          </cell>
          <cell r="E191" t="str">
            <v>PAGE INDUSTRIES LTD</v>
          </cell>
          <cell r="G191">
            <v>44125.7</v>
          </cell>
          <cell r="H191">
            <v>45186.25</v>
          </cell>
          <cell r="I191">
            <v>9</v>
          </cell>
          <cell r="J191">
            <v>5</v>
          </cell>
          <cell r="K191">
            <v>11</v>
          </cell>
          <cell r="L191">
            <v>10.103809852169206</v>
          </cell>
          <cell r="M191">
            <v>13.740418676107161</v>
          </cell>
          <cell r="O191">
            <v>653.71</v>
          </cell>
          <cell r="P191" t="str">
            <v>-</v>
          </cell>
          <cell r="Q191" t="str">
            <v>-</v>
          </cell>
          <cell r="R191" t="str">
            <v>-</v>
          </cell>
          <cell r="S191" t="str">
            <v>-</v>
          </cell>
          <cell r="V191" t="e">
            <v>#VALUE!</v>
          </cell>
          <cell r="Y191">
            <v>36000</v>
          </cell>
          <cell r="Z191">
            <v>54000</v>
          </cell>
          <cell r="AA191">
            <v>-275.109375</v>
          </cell>
          <cell r="AB191">
            <v>335.7734375</v>
          </cell>
          <cell r="AC191">
            <v>45813</v>
          </cell>
          <cell r="AD191">
            <v>67.517596285257099</v>
          </cell>
          <cell r="AE191">
            <v>2.4027130097858818</v>
          </cell>
          <cell r="AF191" t="str">
            <v>-</v>
          </cell>
          <cell r="AG191">
            <v>10625.49</v>
          </cell>
          <cell r="AH191" t="str">
            <v>-</v>
          </cell>
          <cell r="AI191">
            <v>28.100566322431469</v>
          </cell>
          <cell r="AJ191">
            <v>79.180131829631947</v>
          </cell>
          <cell r="AL191">
            <v>21.815349057966515</v>
          </cell>
          <cell r="AM191" t="str">
            <v>-</v>
          </cell>
        </row>
        <row r="192">
          <cell r="D192" t="str">
            <v>INE103A01014</v>
          </cell>
          <cell r="E192" t="str">
            <v>MANGALORE REFINERY &amp; PETRO</v>
          </cell>
          <cell r="G192">
            <v>126.5</v>
          </cell>
          <cell r="H192">
            <v>141.25</v>
          </cell>
          <cell r="I192">
            <v>2</v>
          </cell>
          <cell r="J192">
            <v>0</v>
          </cell>
          <cell r="K192">
            <v>2</v>
          </cell>
          <cell r="L192" t="str">
            <v>-</v>
          </cell>
          <cell r="M192" t="str">
            <v>-</v>
          </cell>
          <cell r="O192">
            <v>0.32</v>
          </cell>
          <cell r="P192" t="str">
            <v>-</v>
          </cell>
          <cell r="Q192" t="str">
            <v>-</v>
          </cell>
          <cell r="R192" t="str">
            <v>-</v>
          </cell>
          <cell r="S192" t="str">
            <v>-</v>
          </cell>
          <cell r="V192" t="e">
            <v>#VALUE!</v>
          </cell>
          <cell r="Y192">
            <v>100</v>
          </cell>
          <cell r="Z192">
            <v>180</v>
          </cell>
          <cell r="AA192">
            <v>0</v>
          </cell>
          <cell r="AB192">
            <v>1.5</v>
          </cell>
          <cell r="AC192">
            <v>142.5</v>
          </cell>
          <cell r="AD192">
            <v>366.37993454398003</v>
          </cell>
          <cell r="AE192">
            <v>-3.7218397311101339</v>
          </cell>
          <cell r="AF192" t="str">
            <v>-</v>
          </cell>
          <cell r="AG192">
            <v>22928.260000000002</v>
          </cell>
          <cell r="AH192" t="str">
            <v>-</v>
          </cell>
          <cell r="AI192">
            <v>-98.44054580896686</v>
          </cell>
          <cell r="AJ192" t="str">
            <v>-</v>
          </cell>
          <cell r="AL192">
            <v>-70.206590677528595</v>
          </cell>
          <cell r="AM192" t="str">
            <v>-</v>
          </cell>
        </row>
        <row r="193">
          <cell r="D193" t="str">
            <v>INE949L01017</v>
          </cell>
          <cell r="E193" t="str">
            <v>AU SMALL FINANCE BANK LTD</v>
          </cell>
          <cell r="G193">
            <v>707.1</v>
          </cell>
          <cell r="H193">
            <v>791.32257080078125</v>
          </cell>
          <cell r="I193">
            <v>16</v>
          </cell>
          <cell r="J193">
            <v>9</v>
          </cell>
          <cell r="K193">
            <v>8</v>
          </cell>
          <cell r="L193">
            <v>23.693228547930186</v>
          </cell>
          <cell r="M193">
            <v>35.413626876973893</v>
          </cell>
          <cell r="O193">
            <v>28.32</v>
          </cell>
          <cell r="P193">
            <v>36.28</v>
          </cell>
          <cell r="Q193">
            <v>46.523000000000003</v>
          </cell>
          <cell r="R193">
            <v>40.989425287356326</v>
          </cell>
          <cell r="S193">
            <v>52.321620689655177</v>
          </cell>
          <cell r="V193">
            <v>0.44736671212416401</v>
          </cell>
          <cell r="Y193">
            <v>610</v>
          </cell>
          <cell r="Z193">
            <v>979</v>
          </cell>
          <cell r="AA193">
            <v>0</v>
          </cell>
          <cell r="AB193">
            <v>93.6796875</v>
          </cell>
          <cell r="AC193">
            <v>794</v>
          </cell>
          <cell r="AD193">
            <v>25.008965015245089</v>
          </cell>
          <cell r="AE193">
            <v>1.0762284944762774</v>
          </cell>
          <cell r="AF193" t="str">
            <v>-</v>
          </cell>
          <cell r="AG193" t="str">
            <v>-</v>
          </cell>
          <cell r="AH193" t="str">
            <v>-</v>
          </cell>
          <cell r="AI193">
            <v>23.237597911227155</v>
          </cell>
          <cell r="AJ193">
            <v>27.334228009112309</v>
          </cell>
          <cell r="AL193" t="str">
            <v>-</v>
          </cell>
          <cell r="AM193" t="str">
            <v>-</v>
          </cell>
        </row>
        <row r="194">
          <cell r="D194" t="str">
            <v>INE249Z01020</v>
          </cell>
          <cell r="E194" t="str">
            <v>MAZAGON DOCK SHIPBUILDERS LT</v>
          </cell>
          <cell r="G194">
            <v>2925.6</v>
          </cell>
          <cell r="H194">
            <v>3025.199951171875</v>
          </cell>
          <cell r="I194">
            <v>4</v>
          </cell>
          <cell r="J194">
            <v>0</v>
          </cell>
          <cell r="K194">
            <v>2</v>
          </cell>
          <cell r="L194">
            <v>25.961653255652941</v>
          </cell>
          <cell r="M194">
            <v>11.573529969291407</v>
          </cell>
          <cell r="O194">
            <v>59.83</v>
          </cell>
          <cell r="P194">
            <v>75.363</v>
          </cell>
          <cell r="Q194">
            <v>84.085000000000008</v>
          </cell>
          <cell r="R194">
            <v>79.37311494252873</v>
          </cell>
          <cell r="S194">
            <v>87.580172413793107</v>
          </cell>
          <cell r="V194">
            <v>0.32664407391824724</v>
          </cell>
          <cell r="Y194">
            <v>2100</v>
          </cell>
          <cell r="Z194">
            <v>3858</v>
          </cell>
          <cell r="AA194">
            <v>-333.60009765625</v>
          </cell>
          <cell r="AB194">
            <v>801.89990234375</v>
          </cell>
          <cell r="AC194">
            <v>3160</v>
          </cell>
          <cell r="AD194">
            <v>48.907981692678682</v>
          </cell>
          <cell r="AE194">
            <v>1.9886208982916438</v>
          </cell>
          <cell r="AF194" t="str">
            <v>-</v>
          </cell>
          <cell r="AG194">
            <v>20600.3</v>
          </cell>
          <cell r="AH194">
            <v>28079.493333333332</v>
          </cell>
          <cell r="AI194">
            <v>24.593919200333183</v>
          </cell>
          <cell r="AJ194">
            <v>18.358967332846106</v>
          </cell>
          <cell r="AL194">
            <v>45.93478368671235</v>
          </cell>
          <cell r="AM194">
            <v>20.852224735682171</v>
          </cell>
        </row>
        <row r="195">
          <cell r="D195" t="str">
            <v>INE470Y01017</v>
          </cell>
          <cell r="E195" t="str">
            <v>NEW INDIA ASSURANCE CO LTD/T</v>
          </cell>
          <cell r="G195">
            <v>192.5</v>
          </cell>
          <cell r="H195">
            <v>210</v>
          </cell>
          <cell r="I195">
            <v>2</v>
          </cell>
          <cell r="J195">
            <v>1</v>
          </cell>
          <cell r="K195">
            <v>0</v>
          </cell>
          <cell r="L195">
            <v>31.955484896661375</v>
          </cell>
          <cell r="M195">
            <v>28.915662650602389</v>
          </cell>
          <cell r="O195">
            <v>6.29</v>
          </cell>
          <cell r="P195">
            <v>8.3000000000000007</v>
          </cell>
          <cell r="Q195">
            <v>10.700000000000001</v>
          </cell>
          <cell r="R195">
            <v>9.4034482758620701</v>
          </cell>
          <cell r="S195" t="str">
            <v>-</v>
          </cell>
          <cell r="V195">
            <v>0.49498382764102855</v>
          </cell>
          <cell r="Y195">
            <v>190</v>
          </cell>
          <cell r="Z195">
            <v>240</v>
          </cell>
          <cell r="AA195">
            <v>0</v>
          </cell>
          <cell r="AB195">
            <v>0</v>
          </cell>
          <cell r="AC195">
            <v>200</v>
          </cell>
          <cell r="AD195">
            <v>30.604133545310017</v>
          </cell>
          <cell r="AE195">
            <v>-4.3164580021197709</v>
          </cell>
          <cell r="AF195" t="str">
            <v>-</v>
          </cell>
          <cell r="AG195" t="str">
            <v>-</v>
          </cell>
          <cell r="AH195" t="str">
            <v>-</v>
          </cell>
          <cell r="AI195">
            <v>-7.0901033973412053</v>
          </cell>
          <cell r="AJ195">
            <v>36.708195692270138</v>
          </cell>
          <cell r="AL195" t="str">
            <v>-</v>
          </cell>
          <cell r="AM195" t="str">
            <v>-</v>
          </cell>
        </row>
        <row r="196">
          <cell r="D196" t="str">
            <v>INE031A01017</v>
          </cell>
          <cell r="E196" t="str">
            <v>HOUSING &amp; URBAN DEV CORP LTD</v>
          </cell>
          <cell r="G196">
            <v>216.35</v>
          </cell>
          <cell r="H196">
            <v>282.66665649414063</v>
          </cell>
          <cell r="I196">
            <v>3</v>
          </cell>
          <cell r="J196">
            <v>0</v>
          </cell>
          <cell r="K196">
            <v>0</v>
          </cell>
          <cell r="L196">
            <v>20.103473762010353</v>
          </cell>
          <cell r="M196">
            <v>28.46153846153846</v>
          </cell>
          <cell r="O196">
            <v>13.53</v>
          </cell>
          <cell r="P196">
            <v>16.25</v>
          </cell>
          <cell r="Q196">
            <v>20.875</v>
          </cell>
          <cell r="R196">
            <v>18.376436781609193</v>
          </cell>
          <cell r="S196">
            <v>22.771551724137929</v>
          </cell>
          <cell r="V196">
            <v>0.35819931867030252</v>
          </cell>
          <cell r="Y196">
            <v>267</v>
          </cell>
          <cell r="Z196">
            <v>301</v>
          </cell>
          <cell r="AA196">
            <v>-1.333343505859375</v>
          </cell>
          <cell r="AB196">
            <v>-22.833343505859375</v>
          </cell>
          <cell r="AC196">
            <v>280</v>
          </cell>
          <cell r="AD196">
            <v>20.291555562096299</v>
          </cell>
          <cell r="AE196">
            <v>0.72460048071404715</v>
          </cell>
          <cell r="AF196" t="str">
            <v>-</v>
          </cell>
          <cell r="AG196">
            <v>99471.599999999991</v>
          </cell>
          <cell r="AH196" t="str">
            <v>-</v>
          </cell>
          <cell r="AI196">
            <v>28.003784295175013</v>
          </cell>
          <cell r="AJ196">
            <v>9.3847841712611775</v>
          </cell>
          <cell r="AL196">
            <v>30.022966389597265</v>
          </cell>
          <cell r="AM196" t="str">
            <v>-</v>
          </cell>
        </row>
        <row r="197">
          <cell r="D197" t="str">
            <v>INE844O01030</v>
          </cell>
          <cell r="E197" t="str">
            <v>GUJARAT GAS LTD</v>
          </cell>
          <cell r="G197">
            <v>430.85</v>
          </cell>
          <cell r="H197">
            <v>454.27584838867188</v>
          </cell>
          <cell r="I197">
            <v>9</v>
          </cell>
          <cell r="J197">
            <v>8</v>
          </cell>
          <cell r="K197">
            <v>13</v>
          </cell>
          <cell r="L197">
            <v>4.9327204902744413</v>
          </cell>
          <cell r="M197">
            <v>25.537968075242848</v>
          </cell>
          <cell r="O197">
            <v>16.68</v>
          </cell>
          <cell r="P197">
            <v>17.503</v>
          </cell>
          <cell r="Q197">
            <v>21.972999999999999</v>
          </cell>
          <cell r="R197">
            <v>19.558172413793102</v>
          </cell>
          <cell r="S197">
            <v>21.638747126436783</v>
          </cell>
          <cell r="V197">
            <v>0.17255230298519808</v>
          </cell>
          <cell r="Y197">
            <v>350</v>
          </cell>
          <cell r="Z197">
            <v>600</v>
          </cell>
          <cell r="AA197">
            <v>-1.990814208984375</v>
          </cell>
          <cell r="AB197">
            <v>-23.65008544921875</v>
          </cell>
          <cell r="AC197">
            <v>443</v>
          </cell>
          <cell r="AD197">
            <v>25.688424492817774</v>
          </cell>
          <cell r="AE197">
            <v>60.954961546528786</v>
          </cell>
          <cell r="AF197" t="str">
            <v>-</v>
          </cell>
          <cell r="AG197">
            <v>18797.8</v>
          </cell>
          <cell r="AH197">
            <v>21658.055678160919</v>
          </cell>
          <cell r="AI197">
            <v>0.42143287176399929</v>
          </cell>
          <cell r="AJ197">
            <v>26.976516802939329</v>
          </cell>
          <cell r="AL197">
            <v>0.18386957518133804</v>
          </cell>
          <cell r="AM197">
            <v>8.1749372260288702</v>
          </cell>
        </row>
        <row r="198">
          <cell r="D198" t="str">
            <v>INE212H01026</v>
          </cell>
          <cell r="E198" t="str">
            <v>AIA ENGINEERING LTD</v>
          </cell>
          <cell r="G198">
            <v>3085.55</v>
          </cell>
          <cell r="H198">
            <v>3454.5</v>
          </cell>
          <cell r="I198">
            <v>3</v>
          </cell>
          <cell r="J198">
            <v>6</v>
          </cell>
          <cell r="K198">
            <v>3</v>
          </cell>
          <cell r="L198">
            <v>1.6601850215072744</v>
          </cell>
          <cell r="M198">
            <v>7.2031994899363969</v>
          </cell>
          <cell r="O198">
            <v>113.141255</v>
          </cell>
          <cell r="P198">
            <v>115.018</v>
          </cell>
          <cell r="Q198">
            <v>123.303</v>
          </cell>
          <cell r="R198">
            <v>118.82719540229886</v>
          </cell>
          <cell r="S198">
            <v>128.72552873563217</v>
          </cell>
          <cell r="V198">
            <v>5.0255235389591979E-2</v>
          </cell>
          <cell r="Y198">
            <v>3055</v>
          </cell>
          <cell r="Z198">
            <v>4010</v>
          </cell>
          <cell r="AA198">
            <v>-56.863525390625</v>
          </cell>
          <cell r="AB198">
            <v>-478.75</v>
          </cell>
          <cell r="AC198">
            <v>3485</v>
          </cell>
          <cell r="AD198">
            <v>31.437406569508791</v>
          </cell>
          <cell r="AE198">
            <v>-5.2176356530895944</v>
          </cell>
          <cell r="AF198" t="str">
            <v>-</v>
          </cell>
          <cell r="AG198">
            <v>11492.162</v>
          </cell>
          <cell r="AH198">
            <v>12406.256080459769</v>
          </cell>
          <cell r="AI198">
            <v>-6.0252207435935672</v>
          </cell>
          <cell r="AJ198">
            <v>29.394997246582829</v>
          </cell>
          <cell r="AL198">
            <v>-13.836092496385575</v>
          </cell>
          <cell r="AM198">
            <v>3.9353343609322362</v>
          </cell>
        </row>
        <row r="199">
          <cell r="D199" t="str">
            <v>INE00R701025</v>
          </cell>
          <cell r="E199" t="str">
            <v>DALMIA BHARAT LTD</v>
          </cell>
          <cell r="G199">
            <v>2409.1</v>
          </cell>
          <cell r="H199">
            <v>2341.67578125</v>
          </cell>
          <cell r="I199">
            <v>22</v>
          </cell>
          <cell r="J199">
            <v>9</v>
          </cell>
          <cell r="K199">
            <v>9</v>
          </cell>
          <cell r="L199">
            <v>81.93094453596926</v>
          </cell>
          <cell r="M199">
            <v>16.49505540735818</v>
          </cell>
          <cell r="O199">
            <v>36.42</v>
          </cell>
          <cell r="P199">
            <v>66.259</v>
          </cell>
          <cell r="Q199">
            <v>77.189000000000007</v>
          </cell>
          <cell r="R199">
            <v>71.28428735632184</v>
          </cell>
          <cell r="S199">
            <v>84.911758620689653</v>
          </cell>
          <cell r="V199">
            <v>0.95728411192536611</v>
          </cell>
          <cell r="Y199">
            <v>1740</v>
          </cell>
          <cell r="Z199">
            <v>2700</v>
          </cell>
          <cell r="AA199">
            <v>0</v>
          </cell>
          <cell r="AB199">
            <v>426.08203125</v>
          </cell>
          <cell r="AC199">
            <v>2413</v>
          </cell>
          <cell r="AD199">
            <v>73.962637975152589</v>
          </cell>
          <cell r="AE199">
            <v>-4.2425123031001064</v>
          </cell>
          <cell r="AF199" t="str">
            <v>-</v>
          </cell>
          <cell r="AG199">
            <v>24070</v>
          </cell>
          <cell r="AH199">
            <v>34970.364804597702</v>
          </cell>
          <cell r="AI199">
            <v>-17.433688506007702</v>
          </cell>
          <cell r="AJ199">
            <v>35.920833217941308</v>
          </cell>
          <cell r="AL199">
            <v>-8.791208791208792</v>
          </cell>
          <cell r="AM199">
            <v>35.832879102617376</v>
          </cell>
        </row>
        <row r="200">
          <cell r="D200" t="str">
            <v>INE171A01029</v>
          </cell>
          <cell r="E200" t="str">
            <v>FEDERAL BANK LTD</v>
          </cell>
          <cell r="G200">
            <v>194.35</v>
          </cell>
          <cell r="H200">
            <v>225.5128173828125</v>
          </cell>
          <cell r="I200">
            <v>35</v>
          </cell>
          <cell r="J200">
            <v>10</v>
          </cell>
          <cell r="K200">
            <v>1</v>
          </cell>
          <cell r="L200">
            <v>-3.0357142857142949</v>
          </cell>
          <cell r="M200">
            <v>27.010435850214851</v>
          </cell>
          <cell r="O200">
            <v>16.98</v>
          </cell>
          <cell r="P200">
            <v>16.29</v>
          </cell>
          <cell r="Q200">
            <v>20.69</v>
          </cell>
          <cell r="R200">
            <v>18.312988505747128</v>
          </cell>
          <cell r="S200">
            <v>23.067011494252874</v>
          </cell>
          <cell r="V200">
            <v>7.850344556814659E-2</v>
          </cell>
          <cell r="Y200">
            <v>165</v>
          </cell>
          <cell r="Z200">
            <v>265</v>
          </cell>
          <cell r="AA200">
            <v>1.5384521484375</v>
          </cell>
          <cell r="AB200">
            <v>5.6443939208984375</v>
          </cell>
          <cell r="AC200">
            <v>225</v>
          </cell>
          <cell r="AD200">
            <v>11.572698133459056</v>
          </cell>
          <cell r="AE200">
            <v>8.8162918507624912</v>
          </cell>
          <cell r="AF200" t="str">
            <v>-</v>
          </cell>
          <cell r="AG200" t="str">
            <v>-</v>
          </cell>
          <cell r="AH200" t="str">
            <v>-</v>
          </cell>
          <cell r="AI200">
            <v>1.3126491646777974</v>
          </cell>
          <cell r="AJ200">
            <v>9.6892342926674822</v>
          </cell>
          <cell r="AL200" t="str">
            <v>-</v>
          </cell>
          <cell r="AM200" t="str">
            <v>-</v>
          </cell>
        </row>
        <row r="201">
          <cell r="D201" t="str">
            <v>INE202E01016</v>
          </cell>
          <cell r="E201" t="str">
            <v>INDIAN RENEWABLE ENERGY DEVE</v>
          </cell>
          <cell r="G201">
            <v>147.35</v>
          </cell>
          <cell r="H201">
            <v>175</v>
          </cell>
          <cell r="I201">
            <v>1</v>
          </cell>
          <cell r="J201">
            <v>1</v>
          </cell>
          <cell r="K201">
            <v>0</v>
          </cell>
          <cell r="L201" t="str">
            <v>-</v>
          </cell>
          <cell r="M201" t="str">
            <v>-</v>
          </cell>
          <cell r="O201">
            <v>6.32</v>
          </cell>
          <cell r="P201" t="str">
            <v>-</v>
          </cell>
          <cell r="Q201" t="str">
            <v>-</v>
          </cell>
          <cell r="R201" t="str">
            <v>-</v>
          </cell>
          <cell r="S201" t="str">
            <v>-</v>
          </cell>
          <cell r="V201" t="e">
            <v>#VALUE!</v>
          </cell>
          <cell r="Y201">
            <v>150</v>
          </cell>
          <cell r="Z201">
            <v>200</v>
          </cell>
          <cell r="AA201">
            <v>0</v>
          </cell>
          <cell r="AB201">
            <v>-25</v>
          </cell>
          <cell r="AC201">
            <v>175</v>
          </cell>
          <cell r="AD201">
            <v>21.238232290690004</v>
          </cell>
          <cell r="AE201">
            <v>0.9447351605169001</v>
          </cell>
          <cell r="AF201" t="str">
            <v>-</v>
          </cell>
          <cell r="AG201">
            <v>63127</v>
          </cell>
          <cell r="AH201" t="str">
            <v>-</v>
          </cell>
          <cell r="AI201">
            <v>22.480620155038761</v>
          </cell>
          <cell r="AJ201" t="str">
            <v>-</v>
          </cell>
          <cell r="AL201">
            <v>31.663038895648135</v>
          </cell>
          <cell r="AM201" t="str">
            <v>-</v>
          </cell>
        </row>
        <row r="202">
          <cell r="D202" t="str">
            <v>INE226A01021</v>
          </cell>
          <cell r="E202" t="str">
            <v>VOLTAS LTD</v>
          </cell>
          <cell r="G202">
            <v>1404.05</v>
          </cell>
          <cell r="H202">
            <v>1369.1746826171875</v>
          </cell>
          <cell r="I202">
            <v>21</v>
          </cell>
          <cell r="J202">
            <v>14</v>
          </cell>
          <cell r="K202">
            <v>7</v>
          </cell>
          <cell r="L202">
            <v>-2.9573388991399132</v>
          </cell>
          <cell r="M202">
            <v>35.495199700760587</v>
          </cell>
          <cell r="O202">
            <v>25.43</v>
          </cell>
          <cell r="P202">
            <v>24.678000000000001</v>
          </cell>
          <cell r="Q202">
            <v>33.436999999999998</v>
          </cell>
          <cell r="R202">
            <v>28.705126436781608</v>
          </cell>
          <cell r="S202">
            <v>36.421827586206902</v>
          </cell>
          <cell r="V202">
            <v>0.12878987167839595</v>
          </cell>
          <cell r="Y202">
            <v>1035</v>
          </cell>
          <cell r="Z202">
            <v>1800</v>
          </cell>
          <cell r="AA202">
            <v>7.7249755859375</v>
          </cell>
          <cell r="AB202">
            <v>-185.2255859375</v>
          </cell>
          <cell r="AC202">
            <v>1366.5</v>
          </cell>
          <cell r="AD202">
            <v>65.170015213598475</v>
          </cell>
          <cell r="AE202">
            <v>0.27882959906098848</v>
          </cell>
          <cell r="AF202">
            <v>3.1726578386481012</v>
          </cell>
          <cell r="AG202">
            <v>11304.3</v>
          </cell>
          <cell r="AH202">
            <v>11772.139632183909</v>
          </cell>
          <cell r="AI202">
            <v>233.72703412073488</v>
          </cell>
          <cell r="AJ202">
            <v>109.52867037108031</v>
          </cell>
          <cell r="AL202">
            <v>138.17580380093548</v>
          </cell>
          <cell r="AM202">
            <v>-8.1129925280868562</v>
          </cell>
        </row>
        <row r="203">
          <cell r="D203" t="str">
            <v>INE511C01022</v>
          </cell>
          <cell r="E203" t="str">
            <v>POONAWALLA FINCORP LTD</v>
          </cell>
          <cell r="G203">
            <v>439.15</v>
          </cell>
          <cell r="H203">
            <v>441</v>
          </cell>
          <cell r="I203">
            <v>4</v>
          </cell>
          <cell r="J203">
            <v>1</v>
          </cell>
          <cell r="K203">
            <v>2</v>
          </cell>
          <cell r="L203" t="str">
            <v>-</v>
          </cell>
          <cell r="M203">
            <v>113.63636363636363</v>
          </cell>
          <cell r="O203">
            <v>-1.27</v>
          </cell>
          <cell r="P203">
            <v>8.8000000000000007</v>
          </cell>
          <cell r="Q203">
            <v>18.8</v>
          </cell>
          <cell r="R203">
            <v>13.397701149425288</v>
          </cell>
          <cell r="S203">
            <v>22.8</v>
          </cell>
          <cell r="V203">
            <v>-11.54937098379944</v>
          </cell>
          <cell r="Y203">
            <v>310</v>
          </cell>
          <cell r="Z203">
            <v>555</v>
          </cell>
          <cell r="AA203">
            <v>0</v>
          </cell>
          <cell r="AB203">
            <v>134.75</v>
          </cell>
          <cell r="AC203">
            <v>430.5</v>
          </cell>
          <cell r="AD203" t="str">
            <v>-</v>
          </cell>
          <cell r="AE203" t="e">
            <v>#VALUE!</v>
          </cell>
          <cell r="AF203" t="str">
            <v>-</v>
          </cell>
          <cell r="AG203">
            <v>14117.1</v>
          </cell>
          <cell r="AH203" t="str">
            <v>-</v>
          </cell>
          <cell r="AI203" t="str">
            <v>-</v>
          </cell>
          <cell r="AJ203" t="str">
            <v>-</v>
          </cell>
          <cell r="AL203">
            <v>-38.460230690764519</v>
          </cell>
          <cell r="AM203" t="str">
            <v>-</v>
          </cell>
        </row>
        <row r="204">
          <cell r="D204" t="str">
            <v>INE474Q01031</v>
          </cell>
          <cell r="E204" t="str">
            <v>GLOBAL HEALTH LTD/INDIA</v>
          </cell>
          <cell r="G204">
            <v>1322.15</v>
          </cell>
          <cell r="H204">
            <v>1491.4666748046875</v>
          </cell>
          <cell r="I204">
            <v>11</v>
          </cell>
          <cell r="J204">
            <v>3</v>
          </cell>
          <cell r="K204">
            <v>2</v>
          </cell>
          <cell r="L204">
            <v>20.711679909885156</v>
          </cell>
          <cell r="M204">
            <v>22.243006309676684</v>
          </cell>
          <cell r="O204">
            <v>19.88</v>
          </cell>
          <cell r="P204">
            <v>23.879000000000001</v>
          </cell>
          <cell r="Q204">
            <v>29.19</v>
          </cell>
          <cell r="R204">
            <v>26.32083908045977</v>
          </cell>
          <cell r="S204">
            <v>31.157356321839082</v>
          </cell>
          <cell r="V204">
            <v>0.32398586923841899</v>
          </cell>
          <cell r="Y204">
            <v>1200</v>
          </cell>
          <cell r="Z204">
            <v>1682</v>
          </cell>
          <cell r="AA204">
            <v>0</v>
          </cell>
          <cell r="AB204">
            <v>195.800048828125</v>
          </cell>
          <cell r="AC204">
            <v>1504</v>
          </cell>
          <cell r="AD204">
            <v>66.241189188723808</v>
          </cell>
          <cell r="AE204">
            <v>98.257763963272836</v>
          </cell>
          <cell r="AF204" t="str">
            <v>-</v>
          </cell>
          <cell r="AG204">
            <v>9211.369999999999</v>
          </cell>
          <cell r="AH204">
            <v>11515.090574712644</v>
          </cell>
          <cell r="AI204">
            <v>0.67415730337079205</v>
          </cell>
          <cell r="AJ204" t="str">
            <v>-</v>
          </cell>
          <cell r="AL204">
            <v>15.698882484877519</v>
          </cell>
          <cell r="AM204">
            <v>19.701777409376536</v>
          </cell>
        </row>
        <row r="205">
          <cell r="D205" t="str">
            <v>INE821I01022</v>
          </cell>
          <cell r="E205" t="str">
            <v>IRB INFRASTRUCTURE DEVELOPER</v>
          </cell>
          <cell r="G205">
            <v>42.72</v>
          </cell>
          <cell r="H205">
            <v>58.25</v>
          </cell>
          <cell r="I205">
            <v>4</v>
          </cell>
          <cell r="J205">
            <v>3</v>
          </cell>
          <cell r="K205">
            <v>0</v>
          </cell>
          <cell r="L205">
            <v>-80.029290374117963</v>
          </cell>
          <cell r="M205">
            <v>20.933333333333344</v>
          </cell>
          <cell r="O205">
            <v>10.73</v>
          </cell>
          <cell r="P205">
            <v>2.1430000000000002</v>
          </cell>
          <cell r="Q205">
            <v>2.5910000000000002</v>
          </cell>
          <cell r="R205">
            <v>2.3489770114942532</v>
          </cell>
          <cell r="S205">
            <v>2.5183563218390805</v>
          </cell>
          <cell r="V205">
            <v>-0.78108322353268844</v>
          </cell>
          <cell r="Y205">
            <v>50</v>
          </cell>
          <cell r="Z205">
            <v>68</v>
          </cell>
          <cell r="AA205">
            <v>-2.25</v>
          </cell>
          <cell r="AB205">
            <v>-6.3214263916015625</v>
          </cell>
          <cell r="AC205">
            <v>57.5</v>
          </cell>
          <cell r="AD205">
            <v>3.9834148606828781</v>
          </cell>
          <cell r="AE205">
            <v>4.0939515526031639E-3</v>
          </cell>
          <cell r="AF205" t="str">
            <v>-</v>
          </cell>
          <cell r="AG205">
            <v>30543.82</v>
          </cell>
          <cell r="AH205">
            <v>41703.761816091952</v>
          </cell>
          <cell r="AI205">
            <v>973</v>
          </cell>
          <cell r="AJ205">
            <v>29.083674006359445</v>
          </cell>
          <cell r="AL205">
            <v>-8.3260674670574879</v>
          </cell>
          <cell r="AM205">
            <v>9.8346131979976974</v>
          </cell>
        </row>
        <row r="206">
          <cell r="D206" t="str">
            <v>INE470A01017</v>
          </cell>
          <cell r="E206" t="str">
            <v>3M INDIA LTD</v>
          </cell>
          <cell r="G206">
            <v>30741.65</v>
          </cell>
          <cell r="H206">
            <v>35610</v>
          </cell>
          <cell r="I206">
            <v>1</v>
          </cell>
          <cell r="J206">
            <v>0</v>
          </cell>
          <cell r="K206">
            <v>0</v>
          </cell>
          <cell r="L206">
            <v>35.825840037860857</v>
          </cell>
          <cell r="M206">
            <v>11.184668989547045</v>
          </cell>
          <cell r="O206">
            <v>422.604919</v>
          </cell>
          <cell r="P206">
            <v>574</v>
          </cell>
          <cell r="Q206">
            <v>638.20000000000005</v>
          </cell>
          <cell r="R206">
            <v>603.51724137931035</v>
          </cell>
          <cell r="S206" t="str">
            <v>-</v>
          </cell>
          <cell r="V206">
            <v>0.42808853907190403</v>
          </cell>
          <cell r="Y206">
            <v>35610</v>
          </cell>
          <cell r="Z206">
            <v>35610</v>
          </cell>
          <cell r="AA206">
            <v>0</v>
          </cell>
          <cell r="AB206">
            <v>2110</v>
          </cell>
          <cell r="AC206">
            <v>35610</v>
          </cell>
          <cell r="AD206">
            <v>72.733989150074436</v>
          </cell>
          <cell r="AE206">
            <v>-3.9528727595943334</v>
          </cell>
          <cell r="AF206" t="str">
            <v>-</v>
          </cell>
          <cell r="AG206">
            <v>7696.0349999999999</v>
          </cell>
          <cell r="AH206">
            <v>9007.3333333333321</v>
          </cell>
          <cell r="AI206">
            <v>-18.40028596254103</v>
          </cell>
          <cell r="AJ206">
            <v>95.738606235219152</v>
          </cell>
          <cell r="AL206">
            <v>1.3869636665870078</v>
          </cell>
          <cell r="AM206">
            <v>10.108646855166331</v>
          </cell>
        </row>
        <row r="207">
          <cell r="D207" t="str">
            <v>INE041025011</v>
          </cell>
          <cell r="E207" t="str">
            <v>EMBASSY OFFICE PARKS REIT</v>
          </cell>
          <cell r="G207">
            <v>398.67</v>
          </cell>
          <cell r="H207">
            <v>430.15383911132813</v>
          </cell>
          <cell r="I207">
            <v>15</v>
          </cell>
          <cell r="J207">
            <v>0</v>
          </cell>
          <cell r="K207">
            <v>0</v>
          </cell>
          <cell r="L207">
            <v>-35.406456631660831</v>
          </cell>
          <cell r="M207">
            <v>23.355899835697507</v>
          </cell>
          <cell r="O207">
            <v>16.89</v>
          </cell>
          <cell r="P207">
            <v>11.071</v>
          </cell>
          <cell r="Q207">
            <v>13.657</v>
          </cell>
          <cell r="R207">
            <v>12.25996551724138</v>
          </cell>
          <cell r="S207">
            <v>14.296080459770115</v>
          </cell>
          <cell r="V207">
            <v>-0.27412874379861574</v>
          </cell>
          <cell r="Y207">
            <v>415</v>
          </cell>
          <cell r="Z207">
            <v>454</v>
          </cell>
          <cell r="AA207">
            <v>1.82049560546875</v>
          </cell>
          <cell r="AB207">
            <v>9.510986328125</v>
          </cell>
          <cell r="AC207">
            <v>423</v>
          </cell>
          <cell r="AD207">
            <v>19.278188767525485</v>
          </cell>
          <cell r="AE207">
            <v>0.28129007139990553</v>
          </cell>
          <cell r="AF207">
            <v>20.844894869263506</v>
          </cell>
          <cell r="AG207">
            <v>31120.400000000001</v>
          </cell>
          <cell r="AH207">
            <v>37501.284137931041</v>
          </cell>
          <cell r="AI207">
            <v>68.534906588003949</v>
          </cell>
          <cell r="AJ207">
            <v>38.799724302191692</v>
          </cell>
          <cell r="AL207">
            <v>11.378179892059055</v>
          </cell>
          <cell r="AM207">
            <v>38.781921687172286</v>
          </cell>
        </row>
        <row r="208">
          <cell r="D208" t="str">
            <v>INE180A01020</v>
          </cell>
          <cell r="E208" t="str">
            <v>MAX FINANCIAL SERVICES LTD</v>
          </cell>
          <cell r="G208">
            <v>1586.5</v>
          </cell>
          <cell r="H208">
            <v>1764.4166259765625</v>
          </cell>
          <cell r="I208">
            <v>24</v>
          </cell>
          <cell r="J208">
            <v>2</v>
          </cell>
          <cell r="K208">
            <v>0</v>
          </cell>
          <cell r="L208">
            <v>28.994418692649727</v>
          </cell>
          <cell r="M208">
            <v>21.575242006453511</v>
          </cell>
          <cell r="O208">
            <v>9.61</v>
          </cell>
          <cell r="P208">
            <v>12.396000000000001</v>
          </cell>
          <cell r="Q208">
            <v>15.071</v>
          </cell>
          <cell r="R208">
            <v>13.625885057471265</v>
          </cell>
          <cell r="S208">
            <v>17.219505747126437</v>
          </cell>
          <cell r="V208">
            <v>0.41788606217182789</v>
          </cell>
          <cell r="Y208">
            <v>1350</v>
          </cell>
          <cell r="Z208">
            <v>1975</v>
          </cell>
          <cell r="AA208">
            <v>0.57666015625</v>
          </cell>
          <cell r="AB208">
            <v>372.837646484375</v>
          </cell>
          <cell r="AC208">
            <v>1800</v>
          </cell>
          <cell r="AD208">
            <v>165.2878268979606</v>
          </cell>
          <cell r="AE208">
            <v>-52.892104607347306</v>
          </cell>
          <cell r="AF208" t="str">
            <v>-</v>
          </cell>
          <cell r="AG208">
            <v>7066.5950000000003</v>
          </cell>
          <cell r="AH208">
            <v>18558.804264367813</v>
          </cell>
          <cell r="AI208">
            <v>-3.1250000000000049</v>
          </cell>
          <cell r="AJ208">
            <v>88.052044661922437</v>
          </cell>
          <cell r="AL208">
            <v>11.343999251256539</v>
          </cell>
          <cell r="AM208">
            <v>255.43703256182155</v>
          </cell>
        </row>
        <row r="209">
          <cell r="D209" t="str">
            <v>INE774D01024</v>
          </cell>
          <cell r="E209" t="str">
            <v>MAHINDRA &amp; MAHINDRA FIN SECS</v>
          </cell>
          <cell r="G209">
            <v>270.89999999999998</v>
          </cell>
          <cell r="H209">
            <v>286.01889038085938</v>
          </cell>
          <cell r="I209">
            <v>16</v>
          </cell>
          <cell r="J209">
            <v>15</v>
          </cell>
          <cell r="K209">
            <v>6</v>
          </cell>
          <cell r="L209">
            <v>19.568276902240736</v>
          </cell>
          <cell r="M209">
            <v>16.047257648071355</v>
          </cell>
          <cell r="O209">
            <v>17.825213439999999</v>
          </cell>
          <cell r="P209">
            <v>21.302</v>
          </cell>
          <cell r="Q209">
            <v>24.72</v>
          </cell>
          <cell r="R209">
            <v>22.873494252873563</v>
          </cell>
          <cell r="S209">
            <v>26.683218390804598</v>
          </cell>
          <cell r="V209">
            <v>0.28321011862585377</v>
          </cell>
          <cell r="Y209">
            <v>224</v>
          </cell>
          <cell r="Z209">
            <v>340</v>
          </cell>
          <cell r="AA209">
            <v>-1.19512939453125</v>
          </cell>
          <cell r="AB209">
            <v>-4.716522216796875</v>
          </cell>
          <cell r="AC209">
            <v>285</v>
          </cell>
          <cell r="AD209">
            <v>15.205873789076055</v>
          </cell>
          <cell r="AE209">
            <v>0.89520294562756031</v>
          </cell>
          <cell r="AF209" t="str">
            <v>-</v>
          </cell>
          <cell r="AG209">
            <v>116983.20000000001</v>
          </cell>
          <cell r="AH209">
            <v>43017.413793103449</v>
          </cell>
          <cell r="AI209">
            <v>16.985951468710088</v>
          </cell>
          <cell r="AJ209">
            <v>18.547236441761765</v>
          </cell>
          <cell r="AL209">
            <v>19.784725151851518</v>
          </cell>
          <cell r="AM209">
            <v>-65.570339851568576</v>
          </cell>
        </row>
        <row r="210">
          <cell r="D210" t="str">
            <v>INE628A01036</v>
          </cell>
          <cell r="E210" t="str">
            <v>UPL LTD</v>
          </cell>
          <cell r="G210">
            <v>692.8</v>
          </cell>
          <cell r="H210">
            <v>743.25</v>
          </cell>
          <cell r="I210">
            <v>15</v>
          </cell>
          <cell r="J210">
            <v>5</v>
          </cell>
          <cell r="K210">
            <v>2</v>
          </cell>
          <cell r="L210">
            <v>80.880769795207229</v>
          </cell>
          <cell r="M210">
            <v>47.422055995517908</v>
          </cell>
          <cell r="O210">
            <v>11.950317999999999</v>
          </cell>
          <cell r="P210">
            <v>31.448</v>
          </cell>
          <cell r="Q210">
            <v>46.361000000000004</v>
          </cell>
          <cell r="R210">
            <v>38.304551724137937</v>
          </cell>
          <cell r="S210">
            <v>50.278701149425288</v>
          </cell>
          <cell r="V210">
            <v>2.2053165216304653</v>
          </cell>
          <cell r="Y210">
            <v>520</v>
          </cell>
          <cell r="Z210">
            <v>864</v>
          </cell>
          <cell r="AA210">
            <v>0</v>
          </cell>
          <cell r="AB210">
            <v>35.86566162109375</v>
          </cell>
          <cell r="AC210">
            <v>755</v>
          </cell>
          <cell r="AD210">
            <v>39.135199508062897</v>
          </cell>
          <cell r="AE210" t="e">
            <v>#VALUE!</v>
          </cell>
          <cell r="AF210" t="str">
            <v>-</v>
          </cell>
          <cell r="AG210">
            <v>81200</v>
          </cell>
          <cell r="AH210">
            <v>97546.264126436785</v>
          </cell>
          <cell r="AI210" t="str">
            <v>-</v>
          </cell>
          <cell r="AJ210" t="str">
            <v>-</v>
          </cell>
          <cell r="AL210">
            <v>47.234814143245693</v>
          </cell>
          <cell r="AM210">
            <v>20.027574999999992</v>
          </cell>
        </row>
        <row r="211">
          <cell r="D211" t="str">
            <v>INE118H01025</v>
          </cell>
          <cell r="E211" t="str">
            <v>BSE LTD</v>
          </cell>
          <cell r="G211" t="str">
            <v>-</v>
          </cell>
          <cell r="H211">
            <v>2628.583251953125</v>
          </cell>
          <cell r="I211">
            <v>8</v>
          </cell>
          <cell r="J211">
            <v>4</v>
          </cell>
          <cell r="K211">
            <v>1</v>
          </cell>
          <cell r="L211">
            <v>53.701803116614123</v>
          </cell>
          <cell r="M211">
            <v>20.524507011192185</v>
          </cell>
          <cell r="O211">
            <v>32.523827000000004</v>
          </cell>
          <cell r="P211">
            <v>49.466000000000001</v>
          </cell>
          <cell r="Q211">
            <v>59.619</v>
          </cell>
          <cell r="R211">
            <v>54.134045977011496</v>
          </cell>
          <cell r="S211">
            <v>64.540379310344832</v>
          </cell>
          <cell r="V211">
            <v>0.66444268618854374</v>
          </cell>
          <cell r="Y211">
            <v>2150</v>
          </cell>
          <cell r="Z211">
            <v>3213</v>
          </cell>
          <cell r="AA211">
            <v>-25</v>
          </cell>
          <cell r="AB211">
            <v>710.6741943359375</v>
          </cell>
          <cell r="AC211">
            <v>2595</v>
          </cell>
          <cell r="AD211" t="str">
            <v>-</v>
          </cell>
          <cell r="AE211" t="e">
            <v>#VALUE!</v>
          </cell>
          <cell r="AF211" t="str">
            <v>-</v>
          </cell>
          <cell r="AG211">
            <v>15896.9</v>
          </cell>
          <cell r="AH211">
            <v>27411.275574712643</v>
          </cell>
          <cell r="AI211">
            <v>72.205225908930487</v>
          </cell>
          <cell r="AJ211">
            <v>39.13061122787834</v>
          </cell>
          <cell r="AL211">
            <v>297.29337965161318</v>
          </cell>
          <cell r="AM211">
            <v>42.599678520739403</v>
          </cell>
        </row>
        <row r="212">
          <cell r="D212" t="str">
            <v>INE09N301011</v>
          </cell>
          <cell r="E212" t="str">
            <v>GUJARAT FLUOROCHEMICALS LTD</v>
          </cell>
          <cell r="G212">
            <v>3712.75</v>
          </cell>
          <cell r="H212">
            <v>3945.39990234375</v>
          </cell>
          <cell r="I212">
            <v>12</v>
          </cell>
          <cell r="J212">
            <v>2</v>
          </cell>
          <cell r="K212">
            <v>4</v>
          </cell>
          <cell r="L212">
            <v>43.010953626771709</v>
          </cell>
          <cell r="M212">
            <v>35.405429855156946</v>
          </cell>
          <cell r="O212">
            <v>49.7</v>
          </cell>
          <cell r="P212">
            <v>71.061999999999998</v>
          </cell>
          <cell r="Q212">
            <v>96.222000000000008</v>
          </cell>
          <cell r="R212">
            <v>82.629816091954027</v>
          </cell>
          <cell r="S212">
            <v>106.90062068965518</v>
          </cell>
          <cell r="V212">
            <v>0.66257175235319954</v>
          </cell>
          <cell r="Y212">
            <v>3000</v>
          </cell>
          <cell r="Z212">
            <v>4940</v>
          </cell>
          <cell r="AA212">
            <v>-15.742919921875</v>
          </cell>
          <cell r="AB212">
            <v>25.566650390625</v>
          </cell>
          <cell r="AC212">
            <v>3815</v>
          </cell>
          <cell r="AD212">
            <v>74.623736778066728</v>
          </cell>
          <cell r="AE212">
            <v>2.9258415608034078</v>
          </cell>
          <cell r="AF212" t="str">
            <v>-</v>
          </cell>
          <cell r="AG212">
            <v>11944.7</v>
          </cell>
          <cell r="AH212">
            <v>17558.268252873564</v>
          </cell>
          <cell r="AI212">
            <v>25.505050505050509</v>
          </cell>
          <cell r="AJ212" t="str">
            <v>-</v>
          </cell>
          <cell r="AL212">
            <v>21.064089360819281</v>
          </cell>
          <cell r="AM212">
            <v>32.024321521175452</v>
          </cell>
        </row>
        <row r="213">
          <cell r="D213" t="str">
            <v>INE671A01010</v>
          </cell>
          <cell r="E213" t="str">
            <v>HONEYWELL AUTOMATION INDIA</v>
          </cell>
          <cell r="G213">
            <v>37244.75</v>
          </cell>
          <cell r="H213">
            <v>38594.5</v>
          </cell>
          <cell r="I213">
            <v>3</v>
          </cell>
          <cell r="J213">
            <v>2</v>
          </cell>
          <cell r="K213">
            <v>1</v>
          </cell>
          <cell r="L213">
            <v>13.714430465253743</v>
          </cell>
          <cell r="M213">
            <v>20.94273494119043</v>
          </cell>
          <cell r="O213">
            <v>592.22</v>
          </cell>
          <cell r="P213" t="str">
            <v>-</v>
          </cell>
          <cell r="Q213" t="str">
            <v>-</v>
          </cell>
          <cell r="R213" t="str">
            <v>-</v>
          </cell>
          <cell r="S213" t="str">
            <v>-</v>
          </cell>
          <cell r="V213" t="e">
            <v>#VALUE!</v>
          </cell>
          <cell r="Y213">
            <v>32000</v>
          </cell>
          <cell r="Z213">
            <v>41453</v>
          </cell>
          <cell r="AA213">
            <v>-62.5</v>
          </cell>
          <cell r="AB213">
            <v>-7289.75</v>
          </cell>
          <cell r="AC213">
            <v>40462.5</v>
          </cell>
          <cell r="AD213">
            <v>62.874768718223677</v>
          </cell>
          <cell r="AE213">
            <v>14.192531574617744</v>
          </cell>
          <cell r="AF213" t="str">
            <v>-</v>
          </cell>
          <cell r="AG213">
            <v>5846</v>
          </cell>
          <cell r="AH213" t="str">
            <v>-</v>
          </cell>
          <cell r="AI213">
            <v>4.4301306210000186</v>
          </cell>
          <cell r="AJ213">
            <v>78.644180596582032</v>
          </cell>
          <cell r="AL213">
            <v>-0.78071961982348947</v>
          </cell>
          <cell r="AM213" t="str">
            <v>-</v>
          </cell>
        </row>
        <row r="214">
          <cell r="D214" t="str">
            <v>INE591G01017</v>
          </cell>
          <cell r="E214" t="str">
            <v>COFORGE LIMITED</v>
          </cell>
          <cell r="G214">
            <v>1765.3</v>
          </cell>
          <cell r="H214">
            <v>1883.20556640625</v>
          </cell>
          <cell r="I214">
            <v>27</v>
          </cell>
          <cell r="J214">
            <v>4</v>
          </cell>
          <cell r="K214">
            <v>7</v>
          </cell>
          <cell r="L214">
            <v>69.166421194611004</v>
          </cell>
          <cell r="M214">
            <v>26.122505089649827</v>
          </cell>
          <cell r="O214">
            <v>27.670135000000002</v>
          </cell>
          <cell r="P214">
            <v>41.286999999999999</v>
          </cell>
          <cell r="Q214">
            <v>52.072000000000003</v>
          </cell>
          <cell r="R214">
            <v>46.245620689655169</v>
          </cell>
          <cell r="S214">
            <v>56.246252873563222</v>
          </cell>
          <cell r="V214">
            <v>0.67131893970358902</v>
          </cell>
          <cell r="Y214">
            <v>1140</v>
          </cell>
          <cell r="Z214">
            <v>2400</v>
          </cell>
          <cell r="AA214">
            <v>-4.9166259765625</v>
          </cell>
          <cell r="AB214">
            <v>10.1888427734375</v>
          </cell>
          <cell r="AC214">
            <v>1945.5</v>
          </cell>
          <cell r="AD214">
            <v>64.192413921899842</v>
          </cell>
          <cell r="AE214">
            <v>-13.066136246233903</v>
          </cell>
          <cell r="AF214" t="str">
            <v>-</v>
          </cell>
          <cell r="AG214">
            <v>19589</v>
          </cell>
          <cell r="AH214">
            <v>30136.917149425288</v>
          </cell>
          <cell r="AI214">
            <v>-4.9128841695954488</v>
          </cell>
          <cell r="AJ214">
            <v>43.704492938328769</v>
          </cell>
          <cell r="AL214">
            <v>36.527739057708395</v>
          </cell>
          <cell r="AM214">
            <v>64.112983409104316</v>
          </cell>
        </row>
        <row r="215">
          <cell r="D215" t="str">
            <v>INE115A01026</v>
          </cell>
          <cell r="E215" t="str">
            <v>LIC HOUSING FINANCE LTD</v>
          </cell>
          <cell r="G215">
            <v>567.29999999999995</v>
          </cell>
          <cell r="H215">
            <v>658.0333251953125</v>
          </cell>
          <cell r="I215">
            <v>16</v>
          </cell>
          <cell r="J215">
            <v>11</v>
          </cell>
          <cell r="K215">
            <v>6</v>
          </cell>
          <cell r="L215">
            <v>-1.8683678625568423</v>
          </cell>
          <cell r="M215">
            <v>6.4790618040447372</v>
          </cell>
          <cell r="O215">
            <v>98.95</v>
          </cell>
          <cell r="P215">
            <v>97.100999999999999</v>
          </cell>
          <cell r="Q215">
            <v>103.393</v>
          </cell>
          <cell r="R215">
            <v>99.993873563218386</v>
          </cell>
          <cell r="S215">
            <v>106.12725287356322</v>
          </cell>
          <cell r="V215">
            <v>1.0549505439296558E-2</v>
          </cell>
          <cell r="Y215">
            <v>395</v>
          </cell>
          <cell r="Z215">
            <v>930</v>
          </cell>
          <cell r="AA215">
            <v>-3.9666748046875</v>
          </cell>
          <cell r="AB215">
            <v>-42.040771484375</v>
          </cell>
          <cell r="AC215">
            <v>670</v>
          </cell>
          <cell r="AD215">
            <v>5.7338024957067608</v>
          </cell>
          <cell r="AE215">
            <v>0.40206258795806077</v>
          </cell>
          <cell r="AF215" t="str">
            <v>-</v>
          </cell>
          <cell r="AG215">
            <v>265014.3</v>
          </cell>
          <cell r="AH215" t="str">
            <v>-</v>
          </cell>
          <cell r="AI215">
            <v>14.260969976905324</v>
          </cell>
          <cell r="AJ215">
            <v>7.0430596622459092</v>
          </cell>
          <cell r="AL215">
            <v>8.0780517963642033</v>
          </cell>
          <cell r="AM215" t="str">
            <v>-</v>
          </cell>
        </row>
        <row r="216">
          <cell r="D216" t="str">
            <v>INE159A01016</v>
          </cell>
          <cell r="E216" t="str">
            <v>GLAXOSMITHKLINE PHARMACEUTIC</v>
          </cell>
          <cell r="G216">
            <v>2774.95</v>
          </cell>
          <cell r="H216">
            <v>3094.75</v>
          </cell>
          <cell r="I216">
            <v>2</v>
          </cell>
          <cell r="J216">
            <v>1</v>
          </cell>
          <cell r="K216">
            <v>1</v>
          </cell>
          <cell r="L216">
            <v>10.35883856829804</v>
          </cell>
          <cell r="M216">
            <v>13.353741778016783</v>
          </cell>
          <cell r="O216">
            <v>54.76</v>
          </cell>
          <cell r="P216">
            <v>60.433</v>
          </cell>
          <cell r="Q216">
            <v>68.503</v>
          </cell>
          <cell r="R216">
            <v>64.143344827586205</v>
          </cell>
          <cell r="S216">
            <v>70.892425287356332</v>
          </cell>
          <cell r="V216">
            <v>0.17135399612100444</v>
          </cell>
          <cell r="Y216">
            <v>2600</v>
          </cell>
          <cell r="Z216">
            <v>3500</v>
          </cell>
          <cell r="AA216">
            <v>0</v>
          </cell>
          <cell r="AB216">
            <v>477</v>
          </cell>
          <cell r="AC216">
            <v>3139.5</v>
          </cell>
          <cell r="AD216">
            <v>53.291757801317083</v>
          </cell>
          <cell r="AE216">
            <v>0.93133563683887299</v>
          </cell>
          <cell r="AF216" t="str">
            <v>-</v>
          </cell>
          <cell r="AG216">
            <v>11773.632</v>
          </cell>
          <cell r="AH216">
            <v>13691.05459770115</v>
          </cell>
          <cell r="AI216">
            <v>57.220786678151022</v>
          </cell>
          <cell r="AJ216">
            <v>60.904068302082216</v>
          </cell>
          <cell r="AL216">
            <v>29.567390519891358</v>
          </cell>
          <cell r="AM216">
            <v>9.9090337704695219</v>
          </cell>
        </row>
        <row r="217">
          <cell r="D217" t="str">
            <v>INE148O01028</v>
          </cell>
          <cell r="E217" t="str">
            <v>DELHIVERY LTD</v>
          </cell>
          <cell r="G217">
            <v>467.6</v>
          </cell>
          <cell r="H217">
            <v>482.90475463867188</v>
          </cell>
          <cell r="I217">
            <v>18</v>
          </cell>
          <cell r="J217">
            <v>3</v>
          </cell>
          <cell r="K217">
            <v>3</v>
          </cell>
          <cell r="L217">
            <v>78.619129335349371</v>
          </cell>
          <cell r="M217">
            <v>102.90830168204013</v>
          </cell>
          <cell r="O217">
            <v>2.67</v>
          </cell>
          <cell r="P217">
            <v>4.0069999999999997</v>
          </cell>
          <cell r="Q217">
            <v>8.1300000000000008</v>
          </cell>
          <cell r="R217">
            <v>5.9026321839080467</v>
          </cell>
          <cell r="S217">
            <v>9.4964367816091961</v>
          </cell>
          <cell r="V217">
            <v>1.2107236643850361</v>
          </cell>
          <cell r="Y217">
            <v>300</v>
          </cell>
          <cell r="Z217">
            <v>600</v>
          </cell>
          <cell r="AA217">
            <v>-3.333343505859375</v>
          </cell>
          <cell r="AB217">
            <v>76.142852783203125</v>
          </cell>
          <cell r="AC217">
            <v>500</v>
          </cell>
          <cell r="AD217">
            <v>178.47328477233421</v>
          </cell>
          <cell r="AE217" t="e">
            <v>#VALUE!</v>
          </cell>
          <cell r="AF217" t="str">
            <v>-</v>
          </cell>
          <cell r="AG217">
            <v>4275.84</v>
          </cell>
          <cell r="AH217">
            <v>9167.7797356321844</v>
          </cell>
          <cell r="AI217" t="str">
            <v>-</v>
          </cell>
          <cell r="AJ217" t="str">
            <v>-</v>
          </cell>
          <cell r="AL217">
            <v>80.634695325965751</v>
          </cell>
          <cell r="AM217">
            <v>93.707811044577511</v>
          </cell>
        </row>
        <row r="218">
          <cell r="D218" t="str">
            <v>INE509F01029</v>
          </cell>
          <cell r="E218" t="str">
            <v>CUPID LTD</v>
          </cell>
          <cell r="G218">
            <v>198.15</v>
          </cell>
          <cell r="H218" t="str">
            <v>-</v>
          </cell>
          <cell r="I218">
            <v>0</v>
          </cell>
          <cell r="J218">
            <v>0</v>
          </cell>
          <cell r="K218">
            <v>0</v>
          </cell>
          <cell r="L218" t="str">
            <v>-</v>
          </cell>
          <cell r="M218" t="str">
            <v>-</v>
          </cell>
          <cell r="O218">
            <v>15.229879</v>
          </cell>
          <cell r="P218" t="str">
            <v>-</v>
          </cell>
          <cell r="Q218" t="str">
            <v>-</v>
          </cell>
          <cell r="R218" t="str">
            <v>-</v>
          </cell>
          <cell r="S218" t="str">
            <v>-</v>
          </cell>
          <cell r="V218" t="e">
            <v>#VALUE!</v>
          </cell>
          <cell r="Y218" t="str">
            <v>-</v>
          </cell>
          <cell r="Z218" t="str">
            <v>-</v>
          </cell>
          <cell r="AA218" t="str">
            <v>-</v>
          </cell>
          <cell r="AB218" t="str">
            <v>-</v>
          </cell>
          <cell r="AC218" t="str">
            <v>-</v>
          </cell>
          <cell r="AD218">
            <v>13.010608547611204</v>
          </cell>
          <cell r="AE218">
            <v>1.4058345981412108E-2</v>
          </cell>
          <cell r="AF218" t="str">
            <v>-</v>
          </cell>
          <cell r="AG218">
            <v>407.60699999999997</v>
          </cell>
          <cell r="AH218" t="str">
            <v>-</v>
          </cell>
          <cell r="AI218">
            <v>925.47221165375936</v>
          </cell>
          <cell r="AJ218">
            <v>24.87611107132809</v>
          </cell>
          <cell r="AL218">
            <v>-18.017860375309244</v>
          </cell>
          <cell r="AM218" t="str">
            <v>-</v>
          </cell>
        </row>
        <row r="219">
          <cell r="D219" t="str">
            <v>INE171Z01026</v>
          </cell>
          <cell r="E219" t="str">
            <v>BHARAT DYNAMICS LTD</v>
          </cell>
          <cell r="G219">
            <v>1566.8</v>
          </cell>
          <cell r="H219">
            <v>1879.875</v>
          </cell>
          <cell r="I219">
            <v>8</v>
          </cell>
          <cell r="J219">
            <v>1</v>
          </cell>
          <cell r="K219">
            <v>2</v>
          </cell>
          <cell r="L219">
            <v>79.608627974205021</v>
          </cell>
          <cell r="M219">
            <v>40.638025669596807</v>
          </cell>
          <cell r="O219">
            <v>14.99</v>
          </cell>
          <cell r="P219" t="str">
            <v>-</v>
          </cell>
          <cell r="Q219" t="str">
            <v>-</v>
          </cell>
          <cell r="R219" t="str">
            <v>-</v>
          </cell>
          <cell r="S219" t="str">
            <v>-</v>
          </cell>
          <cell r="V219" t="e">
            <v>#VALUE!</v>
          </cell>
          <cell r="Y219">
            <v>1480</v>
          </cell>
          <cell r="Z219">
            <v>2250</v>
          </cell>
          <cell r="AA219">
            <v>0</v>
          </cell>
          <cell r="AB219">
            <v>568.875</v>
          </cell>
          <cell r="AC219">
            <v>1924</v>
          </cell>
          <cell r="AD219">
            <v>104.6494216982918</v>
          </cell>
          <cell r="AE219">
            <v>-10.114094397661505</v>
          </cell>
          <cell r="AF219" t="str">
            <v>-</v>
          </cell>
          <cell r="AG219">
            <v>4723.6610000000001</v>
          </cell>
          <cell r="AH219" t="str">
            <v>-</v>
          </cell>
          <cell r="AI219">
            <v>-10.346889952153102</v>
          </cell>
          <cell r="AJ219">
            <v>46.62041044968219</v>
          </cell>
          <cell r="AL219">
            <v>-11.962382650797133</v>
          </cell>
          <cell r="AM219" t="str">
            <v>-</v>
          </cell>
        </row>
        <row r="220">
          <cell r="D220" t="str">
            <v>INE575P01011</v>
          </cell>
          <cell r="E220" t="str">
            <v>STAR HEALTH &amp; ALLIED INSURAN</v>
          </cell>
          <cell r="G220">
            <v>443.75</v>
          </cell>
          <cell r="H220">
            <v>473.85000610351563</v>
          </cell>
          <cell r="I220">
            <v>14</v>
          </cell>
          <cell r="J220">
            <v>6</v>
          </cell>
          <cell r="K220">
            <v>5</v>
          </cell>
          <cell r="L220">
            <v>24.243620099973693</v>
          </cell>
          <cell r="M220">
            <v>29.435487752057377</v>
          </cell>
          <cell r="O220">
            <v>10.040000000000001</v>
          </cell>
          <cell r="P220">
            <v>16.46</v>
          </cell>
          <cell r="Q220">
            <v>20</v>
          </cell>
          <cell r="R220">
            <v>18.087586206896553</v>
          </cell>
          <cell r="S220" t="str">
            <v>-</v>
          </cell>
          <cell r="V220">
            <v>0.80155241104547326</v>
          </cell>
          <cell r="Y220">
            <v>415</v>
          </cell>
          <cell r="Z220">
            <v>575</v>
          </cell>
          <cell r="AA220">
            <v>6.7071533203125</v>
          </cell>
          <cell r="AB220">
            <v>-40.399993896484375</v>
          </cell>
          <cell r="AC220">
            <v>487.5</v>
          </cell>
          <cell r="AD220">
            <v>44.732862903225801</v>
          </cell>
          <cell r="AE220">
            <v>-1.8666624058752437</v>
          </cell>
          <cell r="AF220" t="str">
            <v>-</v>
          </cell>
          <cell r="AG220" t="str">
            <v>-</v>
          </cell>
          <cell r="AH220" t="str">
            <v>-</v>
          </cell>
          <cell r="AI220">
            <v>-23.964088397790057</v>
          </cell>
          <cell r="AJ220" t="str">
            <v>-</v>
          </cell>
          <cell r="AL220" t="str">
            <v>-</v>
          </cell>
          <cell r="AM220" t="str">
            <v>-</v>
          </cell>
        </row>
        <row r="221">
          <cell r="D221" t="str">
            <v>INE007A01025</v>
          </cell>
          <cell r="E221" t="str">
            <v>CRISIL LTD</v>
          </cell>
          <cell r="G221">
            <v>5009.95</v>
          </cell>
          <cell r="H221">
            <v>4400</v>
          </cell>
          <cell r="I221">
            <v>1</v>
          </cell>
          <cell r="J221">
            <v>0</v>
          </cell>
          <cell r="K221">
            <v>2</v>
          </cell>
          <cell r="L221">
            <v>7.140566541956181</v>
          </cell>
          <cell r="M221">
            <v>15.657321493897363</v>
          </cell>
          <cell r="O221">
            <v>93.580027000000001</v>
          </cell>
          <cell r="P221">
            <v>100.23</v>
          </cell>
          <cell r="Q221">
            <v>115.923</v>
          </cell>
          <cell r="R221">
            <v>111.29326436781609</v>
          </cell>
          <cell r="S221">
            <v>129.59046360153258</v>
          </cell>
          <cell r="V221">
            <v>0.18928437975141943</v>
          </cell>
          <cell r="Y221">
            <v>4400</v>
          </cell>
          <cell r="Z221">
            <v>4400</v>
          </cell>
          <cell r="AA221">
            <v>0</v>
          </cell>
          <cell r="AB221">
            <v>-592</v>
          </cell>
          <cell r="AC221">
            <v>4400</v>
          </cell>
          <cell r="AD221">
            <v>53.553716678915023</v>
          </cell>
          <cell r="AE221">
            <v>13.786073204100166</v>
          </cell>
          <cell r="AF221">
            <v>2.7117922956238303</v>
          </cell>
          <cell r="AG221">
            <v>9108.1</v>
          </cell>
          <cell r="AH221">
            <v>11385.791689655172</v>
          </cell>
          <cell r="AI221">
            <v>3.8846244239431007</v>
          </cell>
          <cell r="AJ221">
            <v>48.646676490891267</v>
          </cell>
          <cell r="AL221">
            <v>3.325014180374366</v>
          </cell>
          <cell r="AM221">
            <v>13.09229720667933</v>
          </cell>
        </row>
        <row r="222">
          <cell r="D222" t="str">
            <v>INE376G01013</v>
          </cell>
          <cell r="E222" t="str">
            <v>BIOCON LTD</v>
          </cell>
          <cell r="G222">
            <v>365.1</v>
          </cell>
          <cell r="H222">
            <v>384.23529052734375</v>
          </cell>
          <cell r="I222">
            <v>11</v>
          </cell>
          <cell r="J222">
            <v>3</v>
          </cell>
          <cell r="K222">
            <v>5</v>
          </cell>
          <cell r="L222">
            <v>-43.831264775413715</v>
          </cell>
          <cell r="M222">
            <v>119.54182172671776</v>
          </cell>
          <cell r="O222">
            <v>3.2167329999999996</v>
          </cell>
          <cell r="P222">
            <v>4.7519999999999998</v>
          </cell>
          <cell r="Q222">
            <v>10.432</v>
          </cell>
          <cell r="R222">
            <v>7.3634942528735632</v>
          </cell>
          <cell r="S222">
            <v>11.886712643678161</v>
          </cell>
          <cell r="V222">
            <v>1.2891219920564012</v>
          </cell>
          <cell r="Y222">
            <v>270</v>
          </cell>
          <cell r="Z222">
            <v>465</v>
          </cell>
          <cell r="AA222">
            <v>0</v>
          </cell>
          <cell r="AB222">
            <v>6.76470947265625</v>
          </cell>
          <cell r="AC222">
            <v>400</v>
          </cell>
          <cell r="AD222">
            <v>113.85419556399476</v>
          </cell>
          <cell r="AE222">
            <v>-108.16148578579522</v>
          </cell>
          <cell r="AF222">
            <v>1.2898657224918504</v>
          </cell>
          <cell r="AG222">
            <v>32477</v>
          </cell>
          <cell r="AH222">
            <v>41615.763517241387</v>
          </cell>
          <cell r="AI222">
            <v>-1.0526315789473666</v>
          </cell>
          <cell r="AJ222">
            <v>50.337564015849424</v>
          </cell>
          <cell r="AL222">
            <v>3.7272436921111467</v>
          </cell>
          <cell r="AM222">
            <v>16.287521713040466</v>
          </cell>
        </row>
        <row r="223">
          <cell r="D223" t="str">
            <v>INE061F01013</v>
          </cell>
          <cell r="E223" t="str">
            <v>FORTIS HEALTHCARE LTD</v>
          </cell>
          <cell r="G223">
            <v>969.7</v>
          </cell>
          <cell r="H223">
            <v>982</v>
          </cell>
          <cell r="I223">
            <v>15</v>
          </cell>
          <cell r="J223">
            <v>1</v>
          </cell>
          <cell r="K223">
            <v>0</v>
          </cell>
          <cell r="L223">
            <v>28.019082078045457</v>
          </cell>
          <cell r="M223">
            <v>32.106880655625702</v>
          </cell>
          <cell r="O223">
            <v>10.26</v>
          </cell>
          <cell r="P223">
            <v>14.643000000000001</v>
          </cell>
          <cell r="Q223">
            <v>19.344000000000001</v>
          </cell>
          <cell r="R223">
            <v>16.804379310344828</v>
          </cell>
          <cell r="S223">
            <v>21.64422988505747</v>
          </cell>
          <cell r="V223">
            <v>0.63785373395173761</v>
          </cell>
          <cell r="Y223">
            <v>855</v>
          </cell>
          <cell r="Z223">
            <v>1050</v>
          </cell>
          <cell r="AA223">
            <v>1.75</v>
          </cell>
          <cell r="AB223">
            <v>238.3846435546875</v>
          </cell>
          <cell r="AC223">
            <v>990</v>
          </cell>
          <cell r="AD223">
            <v>91.166128451543869</v>
          </cell>
          <cell r="AE223">
            <v>3.1027785348529737</v>
          </cell>
          <cell r="AF223">
            <v>1.7593047529011798</v>
          </cell>
          <cell r="AG223">
            <v>15879.5</v>
          </cell>
          <cell r="AH223">
            <v>23225.996678160918</v>
          </cell>
          <cell r="AI223">
            <v>29.382093316519548</v>
          </cell>
          <cell r="AJ223" t="str">
            <v>-</v>
          </cell>
          <cell r="AL223">
            <v>25.269104337145436</v>
          </cell>
          <cell r="AM223">
            <v>32.916312958927932</v>
          </cell>
        </row>
        <row r="224">
          <cell r="D224" t="str">
            <v>INE169A01031</v>
          </cell>
          <cell r="E224" t="str">
            <v>COROMANDEL INTERNATIONAL LTD</v>
          </cell>
          <cell r="G224">
            <v>2229.6</v>
          </cell>
          <cell r="H224">
            <v>2581.636474609375</v>
          </cell>
          <cell r="I224">
            <v>8</v>
          </cell>
          <cell r="J224">
            <v>2</v>
          </cell>
          <cell r="K224">
            <v>2</v>
          </cell>
          <cell r="L224">
            <v>11.734429290048237</v>
          </cell>
          <cell r="M224">
            <v>23.235440864207536</v>
          </cell>
          <cell r="O224">
            <v>58.385733000000002</v>
          </cell>
          <cell r="P224">
            <v>78.347999999999999</v>
          </cell>
          <cell r="Q224">
            <v>96.552999999999997</v>
          </cell>
          <cell r="R224">
            <v>86.718114942528729</v>
          </cell>
          <cell r="S224">
            <v>105.2058735632184</v>
          </cell>
          <cell r="V224">
            <v>0.4852620749409573</v>
          </cell>
          <cell r="Y224">
            <v>2100</v>
          </cell>
          <cell r="Z224">
            <v>3187</v>
          </cell>
          <cell r="AA224">
            <v>0</v>
          </cell>
          <cell r="AB224">
            <v>513.4365234375</v>
          </cell>
          <cell r="AC224">
            <v>2670</v>
          </cell>
          <cell r="AD224">
            <v>39.981240551280777</v>
          </cell>
          <cell r="AE224">
            <v>8.662982673930026</v>
          </cell>
          <cell r="AF224" t="str">
            <v>-</v>
          </cell>
          <cell r="AG224">
            <v>27130.800000000003</v>
          </cell>
          <cell r="AH224">
            <v>35789.148494252877</v>
          </cell>
          <cell r="AI224">
            <v>4.6151818670489151</v>
          </cell>
          <cell r="AJ224">
            <v>19.695687300315569</v>
          </cell>
          <cell r="AL224">
            <v>11.363412471677689</v>
          </cell>
          <cell r="AM224">
            <v>23.879196597065825</v>
          </cell>
        </row>
        <row r="225">
          <cell r="D225" t="str">
            <v>INE589A01014</v>
          </cell>
          <cell r="E225" t="str">
            <v>NLC INDIA LTD</v>
          </cell>
          <cell r="G225">
            <v>262.60000000000002</v>
          </cell>
          <cell r="H225">
            <v>312</v>
          </cell>
          <cell r="I225">
            <v>2</v>
          </cell>
          <cell r="J225">
            <v>0</v>
          </cell>
          <cell r="K225">
            <v>0</v>
          </cell>
          <cell r="L225">
            <v>-10.577414409810936</v>
          </cell>
          <cell r="M225">
            <v>24.171428571428574</v>
          </cell>
          <cell r="O225">
            <v>19.57</v>
          </cell>
          <cell r="P225">
            <v>17.5</v>
          </cell>
          <cell r="Q225">
            <v>21.73</v>
          </cell>
          <cell r="R225">
            <v>19.444827586206898</v>
          </cell>
          <cell r="S225">
            <v>22.19206896551724</v>
          </cell>
          <cell r="V225">
            <v>-6.3961376491109556E-3</v>
          </cell>
          <cell r="Y225">
            <v>304</v>
          </cell>
          <cell r="Z225">
            <v>320</v>
          </cell>
          <cell r="AA225">
            <v>0</v>
          </cell>
          <cell r="AB225">
            <v>0</v>
          </cell>
          <cell r="AC225">
            <v>312</v>
          </cell>
          <cell r="AD225">
            <v>13.538116297649843</v>
          </cell>
          <cell r="AE225">
            <v>0.29201365420616349</v>
          </cell>
          <cell r="AF225" t="str">
            <v>-</v>
          </cell>
          <cell r="AG225">
            <v>48402.3</v>
          </cell>
          <cell r="AH225">
            <v>69824.643678160923</v>
          </cell>
          <cell r="AI225">
            <v>46.361244081045086</v>
          </cell>
          <cell r="AJ225">
            <v>10.123317303632922</v>
          </cell>
          <cell r="AL225">
            <v>36.892462504843337</v>
          </cell>
          <cell r="AM225">
            <v>23.12721773494998</v>
          </cell>
        </row>
        <row r="226">
          <cell r="D226" t="str">
            <v>INE672A01018</v>
          </cell>
          <cell r="E226" t="str">
            <v>TATA INVESTMENT CORP LTD</v>
          </cell>
          <cell r="G226">
            <v>6869.2</v>
          </cell>
          <cell r="H226" t="str">
            <v>-</v>
          </cell>
          <cell r="I226">
            <v>0</v>
          </cell>
          <cell r="J226">
            <v>0</v>
          </cell>
          <cell r="K226">
            <v>0</v>
          </cell>
          <cell r="L226" t="str">
            <v>-</v>
          </cell>
          <cell r="M226" t="str">
            <v>-</v>
          </cell>
          <cell r="O226">
            <v>61.68</v>
          </cell>
          <cell r="P226" t="str">
            <v>-</v>
          </cell>
          <cell r="Q226" t="str">
            <v>-</v>
          </cell>
          <cell r="R226" t="str">
            <v>-</v>
          </cell>
          <cell r="S226" t="str">
            <v>-</v>
          </cell>
          <cell r="V226" t="e">
            <v>#VALUE!</v>
          </cell>
          <cell r="Y226" t="str">
            <v>-</v>
          </cell>
          <cell r="Z226" t="str">
            <v>-</v>
          </cell>
          <cell r="AA226" t="str">
            <v>-</v>
          </cell>
          <cell r="AB226" t="str">
            <v>-</v>
          </cell>
          <cell r="AC226" t="str">
            <v>-</v>
          </cell>
          <cell r="AD226">
            <v>111.36035057584381</v>
          </cell>
          <cell r="AE226">
            <v>-5.8802283659375112</v>
          </cell>
          <cell r="AF226" t="str">
            <v>-</v>
          </cell>
          <cell r="AG226">
            <v>2668.65</v>
          </cell>
          <cell r="AH226" t="str">
            <v>-</v>
          </cell>
          <cell r="AI226">
            <v>-18.938099618872393</v>
          </cell>
          <cell r="AJ226">
            <v>57.11826337935436</v>
          </cell>
          <cell r="AL226">
            <v>-24.23227202960922</v>
          </cell>
          <cell r="AM226" t="str">
            <v>-</v>
          </cell>
        </row>
        <row r="227">
          <cell r="D227" t="str">
            <v>INE268A01049</v>
          </cell>
          <cell r="E227" t="str">
            <v>STERLITE INDUSTRIES INDIA LT</v>
          </cell>
          <cell r="G227" t="str">
            <v>-</v>
          </cell>
          <cell r="H227" t="str">
            <v>-</v>
          </cell>
          <cell r="I227">
            <v>0</v>
          </cell>
          <cell r="J227">
            <v>0</v>
          </cell>
          <cell r="K227">
            <v>0</v>
          </cell>
          <cell r="L227" t="str">
            <v>-</v>
          </cell>
          <cell r="M227" t="str">
            <v>-</v>
          </cell>
          <cell r="O227">
            <v>18.03</v>
          </cell>
          <cell r="P227">
            <v>18.193999999999999</v>
          </cell>
          <cell r="Q227">
            <v>19.829000000000001</v>
          </cell>
          <cell r="R227">
            <v>-4.2933308270676775</v>
          </cell>
          <cell r="S227" t="str">
            <v>-</v>
          </cell>
          <cell r="V227">
            <v>-1.2381215100980409</v>
          </cell>
          <cell r="Y227" t="str">
            <v>-</v>
          </cell>
          <cell r="Z227" t="str">
            <v>-</v>
          </cell>
          <cell r="AA227" t="str">
            <v>-</v>
          </cell>
          <cell r="AB227" t="str">
            <v>-</v>
          </cell>
          <cell r="AC227" t="str">
            <v>-</v>
          </cell>
          <cell r="AD227" t="str">
            <v>-</v>
          </cell>
          <cell r="AE227" t="e">
            <v>#VALUE!</v>
          </cell>
          <cell r="AF227" t="str">
            <v>-</v>
          </cell>
          <cell r="AG227">
            <v>104688.8</v>
          </cell>
          <cell r="AH227">
            <v>73869.803609022638</v>
          </cell>
          <cell r="AI227">
            <v>25.557103064066865</v>
          </cell>
          <cell r="AJ227">
            <v>9.965846388158802</v>
          </cell>
          <cell r="AL227">
            <v>2.9532147064782053</v>
          </cell>
          <cell r="AM227">
            <v>2.3965237924209584</v>
          </cell>
        </row>
        <row r="228">
          <cell r="D228" t="str">
            <v>INE823G01014</v>
          </cell>
          <cell r="E228" t="str">
            <v>JK CEMENT LTD</v>
          </cell>
          <cell r="G228">
            <v>6555.5</v>
          </cell>
          <cell r="H228">
            <v>6918.4443359375</v>
          </cell>
          <cell r="I228">
            <v>20</v>
          </cell>
          <cell r="J228">
            <v>6</v>
          </cell>
          <cell r="K228">
            <v>4</v>
          </cell>
          <cell r="L228">
            <v>51.30498608498408</v>
          </cell>
          <cell r="M228">
            <v>27.791417681643846</v>
          </cell>
          <cell r="O228">
            <v>111.44</v>
          </cell>
          <cell r="P228">
            <v>148.52000000000001</v>
          </cell>
          <cell r="Q228">
            <v>189.79500000000002</v>
          </cell>
          <cell r="R228">
            <v>167.49701149425289</v>
          </cell>
          <cell r="S228">
            <v>206.51316091954024</v>
          </cell>
          <cell r="V228">
            <v>0.50302415195847883</v>
          </cell>
          <cell r="Y228">
            <v>3350</v>
          </cell>
          <cell r="Z228">
            <v>8500</v>
          </cell>
          <cell r="AA228">
            <v>159.962890625</v>
          </cell>
          <cell r="AB228">
            <v>1821.23583984375</v>
          </cell>
          <cell r="AC228">
            <v>6967</v>
          </cell>
          <cell r="AD228">
            <v>59.004218862403519</v>
          </cell>
          <cell r="AE228">
            <v>6.6436543460583035</v>
          </cell>
          <cell r="AF228" t="str">
            <v>-</v>
          </cell>
          <cell r="AG228">
            <v>20260</v>
          </cell>
          <cell r="AH228">
            <v>28838.443540229884</v>
          </cell>
          <cell r="AI228">
            <v>8.8812896922325386</v>
          </cell>
          <cell r="AJ228">
            <v>39.260896163368102</v>
          </cell>
          <cell r="AL228">
            <v>-1.5482102766952006</v>
          </cell>
          <cell r="AM228">
            <v>29.916848367650967</v>
          </cell>
        </row>
        <row r="229">
          <cell r="D229" t="str">
            <v>INE571A01038</v>
          </cell>
          <cell r="E229" t="str">
            <v>IPCA LABORATORIES LTD</v>
          </cell>
          <cell r="G229">
            <v>1314.75</v>
          </cell>
          <cell r="H229">
            <v>1480.5882568359375</v>
          </cell>
          <cell r="I229">
            <v>13</v>
          </cell>
          <cell r="J229">
            <v>3</v>
          </cell>
          <cell r="K229">
            <v>4</v>
          </cell>
          <cell r="L229">
            <v>21.509201290077815</v>
          </cell>
          <cell r="M229">
            <v>24.558595833821219</v>
          </cell>
          <cell r="O229">
            <v>29.08</v>
          </cell>
          <cell r="P229">
            <v>42.698</v>
          </cell>
          <cell r="Q229">
            <v>53.184000000000005</v>
          </cell>
          <cell r="R229">
            <v>47.51914942528736</v>
          </cell>
          <cell r="S229">
            <v>58.102620689655176</v>
          </cell>
          <cell r="V229">
            <v>0.63408354282281154</v>
          </cell>
          <cell r="Y229">
            <v>1106</v>
          </cell>
          <cell r="Z229">
            <v>1767</v>
          </cell>
          <cell r="AA229">
            <v>-24.6749267578125</v>
          </cell>
          <cell r="AB229">
            <v>-107.578369140625</v>
          </cell>
          <cell r="AC229">
            <v>1557</v>
          </cell>
          <cell r="AD229">
            <v>47.434862616226688</v>
          </cell>
          <cell r="AE229">
            <v>1.3624101020399599</v>
          </cell>
          <cell r="AF229" t="str">
            <v>-</v>
          </cell>
          <cell r="AG229">
            <v>17261.400000000001</v>
          </cell>
          <cell r="AH229">
            <v>21285.659206896551</v>
          </cell>
          <cell r="AI229">
            <v>34.816875289754279</v>
          </cell>
          <cell r="AJ229">
            <v>40.871426860361424</v>
          </cell>
          <cell r="AL229">
            <v>30.653365224499691</v>
          </cell>
          <cell r="AM229">
            <v>13.283702364813962</v>
          </cell>
        </row>
        <row r="230">
          <cell r="D230" t="str">
            <v>INE317I01021</v>
          </cell>
          <cell r="E230" t="str">
            <v>METRO BRANDS LTD</v>
          </cell>
          <cell r="G230">
            <v>1286.8</v>
          </cell>
          <cell r="H230">
            <v>1253.6666259765625</v>
          </cell>
          <cell r="I230">
            <v>17</v>
          </cell>
          <cell r="J230">
            <v>6</v>
          </cell>
          <cell r="K230">
            <v>2</v>
          </cell>
          <cell r="L230">
            <v>25.120362503540054</v>
          </cell>
          <cell r="M230">
            <v>20.81553722912199</v>
          </cell>
          <cell r="O230">
            <v>12.89</v>
          </cell>
          <cell r="P230">
            <v>16.065000000000001</v>
          </cell>
          <cell r="Q230">
            <v>19.41</v>
          </cell>
          <cell r="R230">
            <v>17.602931034482758</v>
          </cell>
          <cell r="S230">
            <v>21.423333333333332</v>
          </cell>
          <cell r="V230">
            <v>0.36562692276825115</v>
          </cell>
          <cell r="Y230">
            <v>980</v>
          </cell>
          <cell r="Z230">
            <v>1475</v>
          </cell>
          <cell r="AA230">
            <v>11.0416259765625</v>
          </cell>
          <cell r="AB230">
            <v>-34.7333984375</v>
          </cell>
          <cell r="AC230">
            <v>1257.5</v>
          </cell>
          <cell r="AD230">
            <v>100.11609271429244</v>
          </cell>
          <cell r="AE230">
            <v>-6.6365165388775536</v>
          </cell>
          <cell r="AF230">
            <v>3.5659249919433389</v>
          </cell>
          <cell r="AG230">
            <v>7574.4000000000005</v>
          </cell>
          <cell r="AH230">
            <v>9239.1017241379323</v>
          </cell>
          <cell r="AI230">
            <v>-15.085638998682471</v>
          </cell>
          <cell r="AJ230" t="str">
            <v>-</v>
          </cell>
          <cell r="AL230">
            <v>8.2722243663965109</v>
          </cell>
          <cell r="AM230">
            <v>12.786095268272076</v>
          </cell>
        </row>
        <row r="231">
          <cell r="D231" t="str">
            <v>INE878B01027</v>
          </cell>
          <cell r="E231" t="str">
            <v>KEI INDUSTRIES LTD</v>
          </cell>
          <cell r="G231">
            <v>4127.05</v>
          </cell>
          <cell r="H231">
            <v>4368</v>
          </cell>
          <cell r="I231">
            <v>16</v>
          </cell>
          <cell r="J231">
            <v>5</v>
          </cell>
          <cell r="K231">
            <v>1</v>
          </cell>
          <cell r="L231">
            <v>20.174161412797368</v>
          </cell>
          <cell r="M231">
            <v>21.490516161944104</v>
          </cell>
          <cell r="O231">
            <v>75.652934999999999</v>
          </cell>
          <cell r="P231">
            <v>90.792000000000002</v>
          </cell>
          <cell r="Q231">
            <v>110.303</v>
          </cell>
          <cell r="R231">
            <v>99.762574712643669</v>
          </cell>
          <cell r="S231">
            <v>119.25610344827587</v>
          </cell>
          <cell r="V231">
            <v>0.31868743377429665</v>
          </cell>
          <cell r="Y231">
            <v>3150</v>
          </cell>
          <cell r="Z231">
            <v>5081</v>
          </cell>
          <cell r="AA231">
            <v>53.33349609375</v>
          </cell>
          <cell r="AB231">
            <v>-137.05859375</v>
          </cell>
          <cell r="AC231">
            <v>4440</v>
          </cell>
          <cell r="AD231">
            <v>54.66079801083584</v>
          </cell>
          <cell r="AE231">
            <v>3.1230948744124571</v>
          </cell>
          <cell r="AF231" t="str">
            <v>-</v>
          </cell>
          <cell r="AG231">
            <v>9909.6299999999992</v>
          </cell>
          <cell r="AH231">
            <v>13420.410632183908</v>
          </cell>
          <cell r="AI231">
            <v>17.502125362464081</v>
          </cell>
          <cell r="AJ231">
            <v>34.453534189699532</v>
          </cell>
          <cell r="AL231">
            <v>16.012690459326713</v>
          </cell>
          <cell r="AM231">
            <v>21.843449250880219</v>
          </cell>
        </row>
        <row r="232">
          <cell r="D232" t="str">
            <v>INE042A01014</v>
          </cell>
          <cell r="E232" t="str">
            <v>ESCORTS KUBOTA LTD</v>
          </cell>
          <cell r="G232">
            <v>3688.65</v>
          </cell>
          <cell r="H232">
            <v>3486.947265625</v>
          </cell>
          <cell r="I232">
            <v>7</v>
          </cell>
          <cell r="J232">
            <v>4</v>
          </cell>
          <cell r="K232">
            <v>8</v>
          </cell>
          <cell r="L232">
            <v>-5.0318533658027444</v>
          </cell>
          <cell r="M232">
            <v>16.960644213078233</v>
          </cell>
          <cell r="O232">
            <v>102.23</v>
          </cell>
          <cell r="P232">
            <v>109.194</v>
          </cell>
          <cell r="Q232">
            <v>127.714</v>
          </cell>
          <cell r="R232">
            <v>117.70894252873563</v>
          </cell>
          <cell r="S232">
            <v>134.75491954022988</v>
          </cell>
          <cell r="V232">
            <v>0.15141291723305916</v>
          </cell>
          <cell r="Y232">
            <v>2670</v>
          </cell>
          <cell r="Z232">
            <v>4194</v>
          </cell>
          <cell r="AA232">
            <v>118.842041015625</v>
          </cell>
          <cell r="AB232">
            <v>137.66943359375</v>
          </cell>
          <cell r="AC232">
            <v>3530</v>
          </cell>
          <cell r="AD232">
            <v>43.139439566823363</v>
          </cell>
          <cell r="AE232">
            <v>2.2742159766730872</v>
          </cell>
          <cell r="AF232" t="str">
            <v>-</v>
          </cell>
          <cell r="AG232">
            <v>11592.7</v>
          </cell>
          <cell r="AH232">
            <v>14688.102172413794</v>
          </cell>
          <cell r="AI232">
            <v>18.968928197369948</v>
          </cell>
          <cell r="AJ232">
            <v>26.61025708349851</v>
          </cell>
          <cell r="AL232">
            <v>3.474837995608469</v>
          </cell>
          <cell r="AM232">
            <v>18.379189908178159</v>
          </cell>
        </row>
        <row r="233">
          <cell r="D233" t="str">
            <v>INE281B01032</v>
          </cell>
          <cell r="E233" t="str">
            <v>LLOYDS METALS &amp; ENERGY LTD</v>
          </cell>
          <cell r="G233">
            <v>1297.5</v>
          </cell>
          <cell r="H233">
            <v>1627.5</v>
          </cell>
          <cell r="I233">
            <v>6</v>
          </cell>
          <cell r="J233">
            <v>0</v>
          </cell>
          <cell r="K233">
            <v>0</v>
          </cell>
          <cell r="L233">
            <v>222.04249617151606</v>
          </cell>
          <cell r="M233">
            <v>36.835379082830542</v>
          </cell>
          <cell r="O233">
            <v>27.712729</v>
          </cell>
          <cell r="P233">
            <v>84.117999999999995</v>
          </cell>
          <cell r="Q233">
            <v>115.10300000000001</v>
          </cell>
          <cell r="R233">
            <v>98.363977011494256</v>
          </cell>
          <cell r="S233">
            <v>117.40047126436782</v>
          </cell>
          <cell r="V233">
            <v>2.5494150363717067</v>
          </cell>
          <cell r="Y233">
            <v>1550</v>
          </cell>
          <cell r="Z233">
            <v>1700</v>
          </cell>
          <cell r="AA233">
            <v>0</v>
          </cell>
          <cell r="AB233">
            <v>-46.5</v>
          </cell>
          <cell r="AC233">
            <v>1630</v>
          </cell>
          <cell r="AD233">
            <v>46.882108533580762</v>
          </cell>
          <cell r="AE233">
            <v>3.7321003944954736</v>
          </cell>
          <cell r="AF233" t="str">
            <v>-</v>
          </cell>
          <cell r="AG233">
            <v>19529.099999999999</v>
          </cell>
          <cell r="AH233">
            <v>65213.103448275862</v>
          </cell>
          <cell r="AI233">
            <v>12.56185621445978</v>
          </cell>
          <cell r="AJ233" t="str">
            <v>-</v>
          </cell>
          <cell r="AL233">
            <v>12.998622892388855</v>
          </cell>
          <cell r="AM233">
            <v>201.08914389295975</v>
          </cell>
        </row>
        <row r="234">
          <cell r="D234" t="str">
            <v>INE068V01023</v>
          </cell>
          <cell r="E234" t="str">
            <v>GLAND PHARMA LTD</v>
          </cell>
          <cell r="G234">
            <v>2020.85</v>
          </cell>
          <cell r="H234">
            <v>1926.2857666015625</v>
          </cell>
          <cell r="I234">
            <v>8</v>
          </cell>
          <cell r="J234">
            <v>3</v>
          </cell>
          <cell r="K234">
            <v>6</v>
          </cell>
          <cell r="L234">
            <v>37.083333333333357</v>
          </cell>
          <cell r="M234">
            <v>27.145724608590921</v>
          </cell>
          <cell r="O234">
            <v>42.4</v>
          </cell>
          <cell r="P234">
            <v>58.123000000000005</v>
          </cell>
          <cell r="Q234">
            <v>73.900999999999996</v>
          </cell>
          <cell r="R234">
            <v>65.377252873563222</v>
          </cell>
          <cell r="S234">
            <v>80.634793103448274</v>
          </cell>
          <cell r="V234">
            <v>0.54191634135762312</v>
          </cell>
          <cell r="Y234">
            <v>1138</v>
          </cell>
          <cell r="Z234">
            <v>2340</v>
          </cell>
          <cell r="AA234">
            <v>29.6429443359375</v>
          </cell>
          <cell r="AB234">
            <v>191.71435546875</v>
          </cell>
          <cell r="AC234">
            <v>1990</v>
          </cell>
          <cell r="AD234">
            <v>47.775981757864351</v>
          </cell>
          <cell r="AE234">
            <v>-4.9793189876529729</v>
          </cell>
          <cell r="AF234">
            <v>0.88721579439044762</v>
          </cell>
          <cell r="AG234">
            <v>12689.24</v>
          </cell>
          <cell r="AH234">
            <v>17298.04</v>
          </cell>
          <cell r="AI234">
            <v>-9.5948827292110881</v>
          </cell>
          <cell r="AJ234">
            <v>37.453600031065676</v>
          </cell>
          <cell r="AL234">
            <v>-4.812114565368887</v>
          </cell>
          <cell r="AM234">
            <v>23.739483215700865</v>
          </cell>
        </row>
        <row r="235">
          <cell r="D235" t="str">
            <v>INE264A01014</v>
          </cell>
          <cell r="E235" t="str">
            <v>GLAXOSMITHKLINE CONSUMER HEA</v>
          </cell>
          <cell r="G235" t="str">
            <v>-</v>
          </cell>
          <cell r="H235" t="str">
            <v>-</v>
          </cell>
          <cell r="I235">
            <v>0</v>
          </cell>
          <cell r="J235">
            <v>0</v>
          </cell>
          <cell r="K235">
            <v>0</v>
          </cell>
          <cell r="L235" t="str">
            <v>-</v>
          </cell>
          <cell r="M235" t="str">
            <v>-</v>
          </cell>
          <cell r="O235">
            <v>233.69</v>
          </cell>
          <cell r="P235" t="str">
            <v>-</v>
          </cell>
          <cell r="Q235" t="str">
            <v>-</v>
          </cell>
          <cell r="R235" t="str">
            <v>-</v>
          </cell>
          <cell r="S235" t="str">
            <v>-</v>
          </cell>
          <cell r="V235" t="e">
            <v>#VALUE!</v>
          </cell>
          <cell r="Y235" t="str">
            <v>-</v>
          </cell>
          <cell r="Z235" t="str">
            <v>-</v>
          </cell>
          <cell r="AA235" t="str">
            <v>-</v>
          </cell>
          <cell r="AB235" t="str">
            <v>-</v>
          </cell>
          <cell r="AC235" t="str">
            <v>-</v>
          </cell>
          <cell r="AD235" t="str">
            <v>-</v>
          </cell>
          <cell r="AE235" t="e">
            <v>#VALUE!</v>
          </cell>
          <cell r="AF235" t="str">
            <v>-</v>
          </cell>
          <cell r="AG235">
            <v>11427.367</v>
          </cell>
          <cell r="AH235" t="str">
            <v>-</v>
          </cell>
          <cell r="AI235">
            <v>40.379647984621855</v>
          </cell>
          <cell r="AJ235">
            <v>36.60259193628621</v>
          </cell>
          <cell r="AL235">
            <v>29.175205442117818</v>
          </cell>
          <cell r="AM235" t="str">
            <v>-</v>
          </cell>
        </row>
        <row r="236">
          <cell r="D236" t="str">
            <v>INE203G01027</v>
          </cell>
          <cell r="E236" t="str">
            <v>INDRAPRASTHA GAS LTD</v>
          </cell>
          <cell r="G236">
            <v>214.85</v>
          </cell>
          <cell r="H236">
            <v>221.48387145996094</v>
          </cell>
          <cell r="I236">
            <v>19</v>
          </cell>
          <cell r="J236">
            <v>5</v>
          </cell>
          <cell r="K236">
            <v>7</v>
          </cell>
          <cell r="L236">
            <v>6.8172012081116167</v>
          </cell>
          <cell r="M236">
            <v>10.524662268300339</v>
          </cell>
          <cell r="O236">
            <v>12.27</v>
          </cell>
          <cell r="P236">
            <v>13.106</v>
          </cell>
          <cell r="Q236">
            <v>14.486000000000001</v>
          </cell>
          <cell r="R236">
            <v>13.74048275862069</v>
          </cell>
          <cell r="S236">
            <v>15.948988505747128</v>
          </cell>
          <cell r="V236">
            <v>0.11984374560885813</v>
          </cell>
          <cell r="Y236">
            <v>155</v>
          </cell>
          <cell r="Z236">
            <v>270</v>
          </cell>
          <cell r="AA236">
            <v>0</v>
          </cell>
          <cell r="AB236">
            <v>10.417205810546875</v>
          </cell>
          <cell r="AC236">
            <v>225</v>
          </cell>
          <cell r="AD236">
            <v>17.477426674002736</v>
          </cell>
          <cell r="AE236">
            <v>-1.2975387970542345</v>
          </cell>
          <cell r="AF236" t="str">
            <v>-</v>
          </cell>
          <cell r="AG236">
            <v>19754.099999999999</v>
          </cell>
          <cell r="AH236">
            <v>23425.681965517244</v>
          </cell>
          <cell r="AI236">
            <v>-13.469675599435826</v>
          </cell>
          <cell r="AJ236">
            <v>19.605139523580039</v>
          </cell>
          <cell r="AL236">
            <v>-16.475622286021128</v>
          </cell>
          <cell r="AM236">
            <v>12.889873712803047</v>
          </cell>
        </row>
        <row r="237">
          <cell r="D237" t="str">
            <v>INE298J01013</v>
          </cell>
          <cell r="E237" t="str">
            <v>NIPPON LIFE INDIA ASSET MANA</v>
          </cell>
          <cell r="G237">
            <v>828.05</v>
          </cell>
          <cell r="H237">
            <v>879.772705078125</v>
          </cell>
          <cell r="I237">
            <v>19</v>
          </cell>
          <cell r="J237">
            <v>5</v>
          </cell>
          <cell r="K237">
            <v>0</v>
          </cell>
          <cell r="L237">
            <v>17.126484186763335</v>
          </cell>
          <cell r="M237">
            <v>16.388368946792919</v>
          </cell>
          <cell r="O237">
            <v>20.34</v>
          </cell>
          <cell r="P237">
            <v>23.46</v>
          </cell>
          <cell r="Q237">
            <v>27.305</v>
          </cell>
          <cell r="R237">
            <v>25.227816091954022</v>
          </cell>
          <cell r="S237">
            <v>28.947758620689655</v>
          </cell>
          <cell r="V237">
            <v>0.24030560924061062</v>
          </cell>
          <cell r="Y237">
            <v>690</v>
          </cell>
          <cell r="Z237">
            <v>1010</v>
          </cell>
          <cell r="AA237">
            <v>2.45452880859375</v>
          </cell>
          <cell r="AB237">
            <v>122.4227294921875</v>
          </cell>
          <cell r="AC237">
            <v>912.5</v>
          </cell>
          <cell r="AD237">
            <v>41.36658905369093</v>
          </cell>
          <cell r="AE237">
            <v>2.8722931217031791</v>
          </cell>
          <cell r="AF237" t="str">
            <v>-</v>
          </cell>
          <cell r="AG237">
            <v>17316.599999999999</v>
          </cell>
          <cell r="AH237">
            <v>18289.243252873563</v>
          </cell>
          <cell r="AI237">
            <v>14.401938556034924</v>
          </cell>
          <cell r="AJ237">
            <v>26.529961016824377</v>
          </cell>
          <cell r="AL237">
            <v>24.771951061346233</v>
          </cell>
          <cell r="AM237">
            <v>17.151481309351226</v>
          </cell>
        </row>
        <row r="238">
          <cell r="D238" t="str">
            <v>INE438A01022</v>
          </cell>
          <cell r="E238" t="str">
            <v>APOLLO TYRES LTD</v>
          </cell>
          <cell r="G238">
            <v>474.65</v>
          </cell>
          <cell r="H238">
            <v>512.125</v>
          </cell>
          <cell r="I238">
            <v>20</v>
          </cell>
          <cell r="J238">
            <v>4</v>
          </cell>
          <cell r="K238">
            <v>4</v>
          </cell>
          <cell r="L238">
            <v>30.612927913849983</v>
          </cell>
          <cell r="M238">
            <v>22.037832542015192</v>
          </cell>
          <cell r="O238">
            <v>17.66</v>
          </cell>
          <cell r="P238">
            <v>26.538</v>
          </cell>
          <cell r="Q238">
            <v>32.386000000000003</v>
          </cell>
          <cell r="R238">
            <v>29.22673563218391</v>
          </cell>
          <cell r="S238">
            <v>34.267379310344829</v>
          </cell>
          <cell r="V238">
            <v>0.65496804259252039</v>
          </cell>
          <cell r="Y238">
            <v>419</v>
          </cell>
          <cell r="Z238">
            <v>600</v>
          </cell>
          <cell r="AA238">
            <v>15.298919677734375</v>
          </cell>
          <cell r="AB238">
            <v>23.211944580078125</v>
          </cell>
          <cell r="AC238">
            <v>515</v>
          </cell>
          <cell r="AD238">
            <v>27.089317123563891</v>
          </cell>
          <cell r="AE238">
            <v>-0.77713374308975358</v>
          </cell>
          <cell r="AF238" t="str">
            <v>-</v>
          </cell>
          <cell r="AG238">
            <v>35715.31</v>
          </cell>
          <cell r="AH238">
            <v>43186.347287356315</v>
          </cell>
          <cell r="AI238">
            <v>-34.857985983032087</v>
          </cell>
          <cell r="AJ238">
            <v>23.619297131739206</v>
          </cell>
          <cell r="AL238">
            <v>-19.692962880100374</v>
          </cell>
          <cell r="AM238">
            <v>20.351370385637747</v>
          </cell>
        </row>
        <row r="239">
          <cell r="D239" t="str">
            <v>INE797F01020</v>
          </cell>
          <cell r="E239" t="str">
            <v>JUBILANT FOODWORKS LTD</v>
          </cell>
          <cell r="G239">
            <v>634.9</v>
          </cell>
          <cell r="H239">
            <v>717.23333740234375</v>
          </cell>
          <cell r="I239">
            <v>16</v>
          </cell>
          <cell r="J239">
            <v>9</v>
          </cell>
          <cell r="K239">
            <v>7</v>
          </cell>
          <cell r="L239">
            <v>81.524543681515041</v>
          </cell>
          <cell r="M239">
            <v>38.276153196714958</v>
          </cell>
          <cell r="O239">
            <v>3.9633289999999999</v>
          </cell>
          <cell r="P239">
            <v>5.9219999999999997</v>
          </cell>
          <cell r="Q239">
            <v>8.1890000000000001</v>
          </cell>
          <cell r="R239">
            <v>6.9642988505747123</v>
          </cell>
          <cell r="S239">
            <v>9.2634827586206896</v>
          </cell>
          <cell r="V239">
            <v>0.75718413752043112</v>
          </cell>
          <cell r="Y239">
            <v>516</v>
          </cell>
          <cell r="Z239">
            <v>1000</v>
          </cell>
          <cell r="AA239">
            <v>-3.33331298828125</v>
          </cell>
          <cell r="AB239">
            <v>15.76666259765625</v>
          </cell>
          <cell r="AC239">
            <v>720</v>
          </cell>
          <cell r="AD239">
            <v>160.19362117403386</v>
          </cell>
          <cell r="AE239">
            <v>-3.6782264623403202</v>
          </cell>
          <cell r="AF239" t="str">
            <v>-</v>
          </cell>
          <cell r="AG239">
            <v>16271.69</v>
          </cell>
          <cell r="AH239">
            <v>19762.751103448274</v>
          </cell>
          <cell r="AI239">
            <v>-43.55186468646864</v>
          </cell>
          <cell r="AJ239">
            <v>119.83709680671238</v>
          </cell>
          <cell r="AL239">
            <v>30.100247540585137</v>
          </cell>
          <cell r="AM239">
            <v>18.195127473852651</v>
          </cell>
        </row>
        <row r="240">
          <cell r="D240" t="str">
            <v>INE07Y701011</v>
          </cell>
          <cell r="E240" t="str">
            <v>HITACHI ENERGY INDIA LTD</v>
          </cell>
          <cell r="G240">
            <v>19904.349999999999</v>
          </cell>
          <cell r="H240">
            <v>21170.5</v>
          </cell>
          <cell r="I240">
            <v>6</v>
          </cell>
          <cell r="J240">
            <v>0</v>
          </cell>
          <cell r="K240">
            <v>3</v>
          </cell>
          <cell r="L240">
            <v>83.737273129703425</v>
          </cell>
          <cell r="M240">
            <v>73.811173016111979</v>
          </cell>
          <cell r="O240">
            <v>86.147553000000002</v>
          </cell>
          <cell r="P240" t="str">
            <v>-</v>
          </cell>
          <cell r="Q240" t="str">
            <v>-</v>
          </cell>
          <cell r="R240" t="str">
            <v>-</v>
          </cell>
          <cell r="S240" t="str">
            <v>-</v>
          </cell>
          <cell r="V240" t="e">
            <v>#VALUE!</v>
          </cell>
          <cell r="Y240">
            <v>16500</v>
          </cell>
          <cell r="Z240">
            <v>25033</v>
          </cell>
          <cell r="AA240">
            <v>0</v>
          </cell>
          <cell r="AB240">
            <v>6904.642578125</v>
          </cell>
          <cell r="AC240">
            <v>22150.5</v>
          </cell>
          <cell r="AD240">
            <v>230.77604722792213</v>
          </cell>
          <cell r="AE240">
            <v>1.8770039502743727</v>
          </cell>
          <cell r="AF240" t="str">
            <v>-</v>
          </cell>
          <cell r="AG240">
            <v>5958.1</v>
          </cell>
          <cell r="AH240" t="str">
            <v>-</v>
          </cell>
          <cell r="AI240">
            <v>122.94915372670806</v>
          </cell>
          <cell r="AJ240">
            <v>127.96381509581848</v>
          </cell>
          <cell r="AL240">
            <v>70.733873971974688</v>
          </cell>
          <cell r="AM240" t="str">
            <v>-</v>
          </cell>
        </row>
        <row r="241">
          <cell r="D241" t="str">
            <v>INE0FS801015</v>
          </cell>
          <cell r="E241" t="str">
            <v>MOTHERSON SUMI WIRING INDIA</v>
          </cell>
          <cell r="G241">
            <v>50.09</v>
          </cell>
          <cell r="H241">
            <v>45.923076629638672</v>
          </cell>
          <cell r="I241">
            <v>11</v>
          </cell>
          <cell r="J241">
            <v>1</v>
          </cell>
          <cell r="K241">
            <v>2</v>
          </cell>
          <cell r="L241">
            <v>19.343065693430653</v>
          </cell>
          <cell r="M241">
            <v>27.064220183486231</v>
          </cell>
          <cell r="O241">
            <v>0.83333333333333337</v>
          </cell>
          <cell r="P241">
            <v>1.0820000000000001</v>
          </cell>
          <cell r="Q241">
            <v>1.3560000000000001</v>
          </cell>
          <cell r="R241">
            <v>1.207977011494253</v>
          </cell>
          <cell r="S241">
            <v>1.4635862068965517</v>
          </cell>
          <cell r="V241">
            <v>0.44957241379310342</v>
          </cell>
          <cell r="Y241">
            <v>34</v>
          </cell>
          <cell r="Z241">
            <v>57</v>
          </cell>
          <cell r="AA241">
            <v>0.53845977783203125</v>
          </cell>
          <cell r="AB241">
            <v>1.8205146789550781</v>
          </cell>
          <cell r="AC241">
            <v>46</v>
          </cell>
          <cell r="AD241">
            <v>60.108000183105467</v>
          </cell>
          <cell r="AE241">
            <v>-12.365074323381725</v>
          </cell>
          <cell r="AF241" t="str">
            <v>-</v>
          </cell>
          <cell r="AG241">
            <v>10026</v>
          </cell>
          <cell r="AH241">
            <v>12714.250804597701</v>
          </cell>
          <cell r="AI241">
            <v>-4.8611111111111001</v>
          </cell>
          <cell r="AJ241" t="str">
            <v>-</v>
          </cell>
          <cell r="AL241">
            <v>-3.6183957548258228</v>
          </cell>
          <cell r="AM241">
            <v>16.028000361036181</v>
          </cell>
        </row>
        <row r="242">
          <cell r="D242" t="str">
            <v>INE545U01014</v>
          </cell>
          <cell r="E242" t="str">
            <v>BANDHAN BANK LTD</v>
          </cell>
          <cell r="G242">
            <v>164.8</v>
          </cell>
          <cell r="H242">
            <v>194.42857360839844</v>
          </cell>
          <cell r="I242">
            <v>15</v>
          </cell>
          <cell r="J242">
            <v>12</v>
          </cell>
          <cell r="K242">
            <v>2</v>
          </cell>
          <cell r="L242">
            <v>-0.16251354279521985</v>
          </cell>
          <cell r="M242">
            <v>31.77563754747694</v>
          </cell>
          <cell r="O242">
            <v>12.75337</v>
          </cell>
          <cell r="P242">
            <v>16.402000000000001</v>
          </cell>
          <cell r="Q242">
            <v>21.331</v>
          </cell>
          <cell r="R242">
            <v>18.668206896551723</v>
          </cell>
          <cell r="S242">
            <v>22.19858620689655</v>
          </cell>
          <cell r="V242">
            <v>0.46378619114412301</v>
          </cell>
          <cell r="Y242">
            <v>130</v>
          </cell>
          <cell r="Z242">
            <v>225</v>
          </cell>
          <cell r="AA242">
            <v>-0.357147216796875</v>
          </cell>
          <cell r="AB242">
            <v>19.1693115234375</v>
          </cell>
          <cell r="AC242">
            <v>199</v>
          </cell>
          <cell r="AD242">
            <v>12.922074953659919</v>
          </cell>
          <cell r="AE242">
            <v>0.55900168615861645</v>
          </cell>
          <cell r="AF242" t="str">
            <v>-</v>
          </cell>
          <cell r="AG242" t="str">
            <v>-</v>
          </cell>
          <cell r="AH242">
            <v>61120.482758620688</v>
          </cell>
          <cell r="AI242">
            <v>23.116343427259874</v>
          </cell>
          <cell r="AJ242">
            <v>90.960358332671632</v>
          </cell>
          <cell r="AL242" t="str">
            <v>-</v>
          </cell>
          <cell r="AM242" t="str">
            <v>-</v>
          </cell>
        </row>
        <row r="243">
          <cell r="D243" t="str">
            <v>INE288B01029</v>
          </cell>
          <cell r="E243" t="str">
            <v>DEEPAK NITRITE LTD</v>
          </cell>
          <cell r="G243">
            <v>1749.65</v>
          </cell>
          <cell r="H243">
            <v>1971.8333740234375</v>
          </cell>
          <cell r="I243">
            <v>10</v>
          </cell>
          <cell r="J243">
            <v>6</v>
          </cell>
          <cell r="K243">
            <v>5</v>
          </cell>
          <cell r="L243">
            <v>4.648865414710472</v>
          </cell>
          <cell r="M243">
            <v>26.541480578906548</v>
          </cell>
          <cell r="O243">
            <v>51.12</v>
          </cell>
          <cell r="P243">
            <v>53.497</v>
          </cell>
          <cell r="Q243">
            <v>67.695000000000007</v>
          </cell>
          <cell r="R243">
            <v>60.024816091954023</v>
          </cell>
          <cell r="S243">
            <v>70.784655172413807</v>
          </cell>
          <cell r="V243">
            <v>0.17419436799597077</v>
          </cell>
          <cell r="Y243">
            <v>1528</v>
          </cell>
          <cell r="Z243">
            <v>2360</v>
          </cell>
          <cell r="AA243">
            <v>-20</v>
          </cell>
          <cell r="AB243">
            <v>-145.8333740234375</v>
          </cell>
          <cell r="AC243">
            <v>1955</v>
          </cell>
          <cell r="AD243">
            <v>35.03466160578315</v>
          </cell>
          <cell r="AE243">
            <v>-2.5003729081198163</v>
          </cell>
          <cell r="AF243" t="str">
            <v>-</v>
          </cell>
          <cell r="AG243">
            <v>10917.6</v>
          </cell>
          <cell r="AH243">
            <v>13173.719540229886</v>
          </cell>
          <cell r="AI243">
            <v>-14.011774600504635</v>
          </cell>
          <cell r="AJ243">
            <v>32.37424006556266</v>
          </cell>
          <cell r="AL243">
            <v>-2.8060679438786473</v>
          </cell>
          <cell r="AM243">
            <v>5.7448523485015084</v>
          </cell>
        </row>
        <row r="244">
          <cell r="D244" t="str">
            <v>INE910H01017</v>
          </cell>
          <cell r="E244" t="str">
            <v>CAIRN INDIA LTD</v>
          </cell>
          <cell r="G244" t="str">
            <v>-</v>
          </cell>
          <cell r="H244" t="str">
            <v>-</v>
          </cell>
          <cell r="I244">
            <v>0</v>
          </cell>
          <cell r="J244">
            <v>0</v>
          </cell>
          <cell r="K244">
            <v>0</v>
          </cell>
          <cell r="L244" t="str">
            <v>-</v>
          </cell>
          <cell r="M244" t="str">
            <v>-</v>
          </cell>
          <cell r="O244">
            <v>-50.31</v>
          </cell>
          <cell r="P244" t="str">
            <v>-</v>
          </cell>
          <cell r="Q244" t="str">
            <v>-</v>
          </cell>
          <cell r="R244" t="str">
            <v>-</v>
          </cell>
          <cell r="S244" t="str">
            <v>-</v>
          </cell>
          <cell r="V244" t="e">
            <v>#VALUE!</v>
          </cell>
          <cell r="Y244" t="str">
            <v>-</v>
          </cell>
          <cell r="Z244" t="str">
            <v>-</v>
          </cell>
          <cell r="AA244" t="str">
            <v>-</v>
          </cell>
          <cell r="AB244" t="str">
            <v>-</v>
          </cell>
          <cell r="AC244" t="str">
            <v>-</v>
          </cell>
          <cell r="AD244" t="str">
            <v>-</v>
          </cell>
          <cell r="AE244" t="e">
            <v>#VALUE!</v>
          </cell>
          <cell r="AF244" t="str">
            <v>-</v>
          </cell>
          <cell r="AG244">
            <v>34098.199999999997</v>
          </cell>
          <cell r="AH244" t="str">
            <v>-</v>
          </cell>
          <cell r="AI244" t="str">
            <v>-</v>
          </cell>
          <cell r="AJ244" t="str">
            <v>-</v>
          </cell>
          <cell r="AL244">
            <v>-68.155380063655244</v>
          </cell>
          <cell r="AM244" t="str">
            <v>-</v>
          </cell>
        </row>
        <row r="245">
          <cell r="D245" t="str">
            <v>INE342J01019</v>
          </cell>
          <cell r="E245" t="str">
            <v>ZF COMMERCIAL VEHICLE CONTRO</v>
          </cell>
          <cell r="G245">
            <v>13398.55</v>
          </cell>
          <cell r="H245">
            <v>15330</v>
          </cell>
          <cell r="I245">
            <v>3</v>
          </cell>
          <cell r="J245">
            <v>1</v>
          </cell>
          <cell r="K245">
            <v>0</v>
          </cell>
          <cell r="L245">
            <v>14.779744750926286</v>
          </cell>
          <cell r="M245">
            <v>18.615494978479234</v>
          </cell>
          <cell r="O245">
            <v>242.9</v>
          </cell>
          <cell r="P245">
            <v>278.8</v>
          </cell>
          <cell r="Q245">
            <v>330.7</v>
          </cell>
          <cell r="R245">
            <v>302.66206896551728</v>
          </cell>
          <cell r="S245">
            <v>390.79195402298853</v>
          </cell>
          <cell r="V245">
            <v>0.24603568944222842</v>
          </cell>
          <cell r="Y245">
            <v>13600</v>
          </cell>
          <cell r="Z245">
            <v>17255</v>
          </cell>
          <cell r="AA245">
            <v>-75</v>
          </cell>
          <cell r="AB245">
            <v>73.75</v>
          </cell>
          <cell r="AC245">
            <v>15232.5</v>
          </cell>
          <cell r="AD245">
            <v>55.897293595593638</v>
          </cell>
          <cell r="AE245">
            <v>4.1850706050537392</v>
          </cell>
          <cell r="AF245" t="str">
            <v>-</v>
          </cell>
          <cell r="AG245">
            <v>6310.7809999999999</v>
          </cell>
          <cell r="AH245">
            <v>7610.6781609195405</v>
          </cell>
          <cell r="AI245">
            <v>13.356356169497856</v>
          </cell>
          <cell r="AJ245">
            <v>81.758319148218646</v>
          </cell>
          <cell r="AL245">
            <v>11.414749840401788</v>
          </cell>
          <cell r="AM245">
            <v>11.982970095143534</v>
          </cell>
        </row>
        <row r="246">
          <cell r="D246" t="str">
            <v>INE930H01031</v>
          </cell>
          <cell r="E246" t="str">
            <v>KPR MILL LTD</v>
          </cell>
          <cell r="G246">
            <v>1010.9</v>
          </cell>
          <cell r="H246">
            <v>1082.142822265625</v>
          </cell>
          <cell r="I246">
            <v>6</v>
          </cell>
          <cell r="J246">
            <v>4</v>
          </cell>
          <cell r="K246">
            <v>1</v>
          </cell>
          <cell r="L246">
            <v>28.42168313866425</v>
          </cell>
          <cell r="M246">
            <v>18.596082089552251</v>
          </cell>
          <cell r="O246">
            <v>23.85</v>
          </cell>
          <cell r="P246">
            <v>30.629000000000001</v>
          </cell>
          <cell r="Q246">
            <v>36.323999999999998</v>
          </cell>
          <cell r="R246">
            <v>33.2473908045977</v>
          </cell>
          <cell r="S246">
            <v>38.007218390804596</v>
          </cell>
          <cell r="V246">
            <v>0.39402057880912777</v>
          </cell>
          <cell r="Y246">
            <v>996</v>
          </cell>
          <cell r="Z246">
            <v>1174</v>
          </cell>
          <cell r="AA246">
            <v>-3.0238037109375</v>
          </cell>
          <cell r="AB246">
            <v>58</v>
          </cell>
          <cell r="AC246">
            <v>1056</v>
          </cell>
          <cell r="AD246">
            <v>43.180286058349147</v>
          </cell>
          <cell r="AE246">
            <v>35.080259983955045</v>
          </cell>
          <cell r="AF246" t="str">
            <v>-</v>
          </cell>
          <cell r="AG246">
            <v>12460.400000000001</v>
          </cell>
          <cell r="AH246">
            <v>16445.361735632185</v>
          </cell>
          <cell r="AI246">
            <v>1.2308998302207246</v>
          </cell>
          <cell r="AJ246">
            <v>27.460193304186799</v>
          </cell>
          <cell r="AL246">
            <v>0.75605042492461183</v>
          </cell>
          <cell r="AM246">
            <v>20.885629674809806</v>
          </cell>
        </row>
        <row r="247">
          <cell r="D247" t="str">
            <v>INE398R01022</v>
          </cell>
          <cell r="E247" t="str">
            <v>SYNGENE INTERNATIONAL LTD</v>
          </cell>
          <cell r="G247">
            <v>664.2</v>
          </cell>
          <cell r="H247">
            <v>716.875</v>
          </cell>
          <cell r="I247">
            <v>6</v>
          </cell>
          <cell r="J247">
            <v>1</v>
          </cell>
          <cell r="K247">
            <v>3</v>
          </cell>
          <cell r="L247">
            <v>-15.117954258959125</v>
          </cell>
          <cell r="M247">
            <v>38.336692479049546</v>
          </cell>
          <cell r="O247">
            <v>12.35</v>
          </cell>
          <cell r="P247">
            <v>10.474</v>
          </cell>
          <cell r="Q247">
            <v>14.49</v>
          </cell>
          <cell r="R247">
            <v>12.320436781609196</v>
          </cell>
          <cell r="S247">
            <v>16.214137931034482</v>
          </cell>
          <cell r="V247">
            <v>-2.393782865652172E-3</v>
          </cell>
          <cell r="Y247">
            <v>580</v>
          </cell>
          <cell r="Z247">
            <v>840</v>
          </cell>
          <cell r="AA247">
            <v>-1.25</v>
          </cell>
          <cell r="AB247">
            <v>-144.375</v>
          </cell>
          <cell r="AC247">
            <v>720</v>
          </cell>
          <cell r="AD247">
            <v>54.76585020369658</v>
          </cell>
          <cell r="AE247">
            <v>-19.335387669138367</v>
          </cell>
          <cell r="AF247" t="str">
            <v>-</v>
          </cell>
          <cell r="AG247">
            <v>10437</v>
          </cell>
          <cell r="AH247">
            <v>11183.438160919541</v>
          </cell>
          <cell r="AI247">
            <v>-2.8324154209284123</v>
          </cell>
          <cell r="AJ247">
            <v>55.775204619841062</v>
          </cell>
          <cell r="AL247">
            <v>-2.4761726780041116</v>
          </cell>
          <cell r="AM247">
            <v>-4.1658667690535616</v>
          </cell>
        </row>
        <row r="248">
          <cell r="D248" t="str">
            <v>INE031B01049</v>
          </cell>
          <cell r="E248" t="str">
            <v>AJANTA PHARMA LTD</v>
          </cell>
          <cell r="G248">
            <v>2578.5500000000002</v>
          </cell>
          <cell r="H248">
            <v>2980.6923828125</v>
          </cell>
          <cell r="I248">
            <v>13</v>
          </cell>
          <cell r="J248">
            <v>2</v>
          </cell>
          <cell r="K248">
            <v>2</v>
          </cell>
          <cell r="L248">
            <v>11.996917357994461</v>
          </cell>
          <cell r="M248">
            <v>17.987616067742287</v>
          </cell>
          <cell r="O248">
            <v>73.56</v>
          </cell>
          <cell r="P248">
            <v>82.350999999999999</v>
          </cell>
          <cell r="Q248">
            <v>97.164000000000001</v>
          </cell>
          <cell r="R248">
            <v>89.16157471264367</v>
          </cell>
          <cell r="S248">
            <v>99.992505747126444</v>
          </cell>
          <cell r="V248">
            <v>0.21209318532685795</v>
          </cell>
          <cell r="Y248">
            <v>1853</v>
          </cell>
          <cell r="Z248">
            <v>3320</v>
          </cell>
          <cell r="AA248">
            <v>0</v>
          </cell>
          <cell r="AB248">
            <v>-225.76220703125</v>
          </cell>
          <cell r="AC248">
            <v>3115</v>
          </cell>
          <cell r="AD248">
            <v>35.119281530896451</v>
          </cell>
          <cell r="AE248">
            <v>2.6046130764676261</v>
          </cell>
          <cell r="AF248" t="str">
            <v>-</v>
          </cell>
          <cell r="AG248">
            <v>12595</v>
          </cell>
          <cell r="AH248">
            <v>15537.212643678162</v>
          </cell>
          <cell r="AI248">
            <v>13.483492749151512</v>
          </cell>
          <cell r="AJ248">
            <v>28.448090275827127</v>
          </cell>
          <cell r="AL248">
            <v>7.4713722545522838</v>
          </cell>
          <cell r="AM248">
            <v>14.406073070601041</v>
          </cell>
        </row>
        <row r="249">
          <cell r="D249" t="str">
            <v>INE230A01023</v>
          </cell>
          <cell r="E249" t="str">
            <v>EIH LTD</v>
          </cell>
          <cell r="G249">
            <v>397.25</v>
          </cell>
          <cell r="H249">
            <v>444.66665649414063</v>
          </cell>
          <cell r="I249">
            <v>2</v>
          </cell>
          <cell r="J249">
            <v>1</v>
          </cell>
          <cell r="K249">
            <v>0</v>
          </cell>
          <cell r="L249">
            <v>3.4445992674330332</v>
          </cell>
          <cell r="M249">
            <v>7.8740157480314963</v>
          </cell>
          <cell r="O249">
            <v>11.82</v>
          </cell>
          <cell r="P249">
            <v>12.700000000000001</v>
          </cell>
          <cell r="Q249">
            <v>13.700000000000001</v>
          </cell>
          <cell r="R249">
            <v>13.15977011494253</v>
          </cell>
          <cell r="S249">
            <v>14.435632183908046</v>
          </cell>
          <cell r="V249">
            <v>0.11334772546045091</v>
          </cell>
          <cell r="Y249">
            <v>380</v>
          </cell>
          <cell r="Z249">
            <v>539</v>
          </cell>
          <cell r="AA249">
            <v>0</v>
          </cell>
          <cell r="AB249">
            <v>50.166656494140625</v>
          </cell>
          <cell r="AC249">
            <v>415</v>
          </cell>
          <cell r="AD249">
            <v>32.369927689370599</v>
          </cell>
          <cell r="AE249">
            <v>2.0676291311585477</v>
          </cell>
          <cell r="AF249" t="str">
            <v>-</v>
          </cell>
          <cell r="AG249">
            <v>10171.540000000001</v>
          </cell>
          <cell r="AH249">
            <v>11189.396551724138</v>
          </cell>
          <cell r="AI249">
            <v>15.655577299412911</v>
          </cell>
          <cell r="AJ249" t="str">
            <v>-</v>
          </cell>
          <cell r="AL249">
            <v>9.735531020137806</v>
          </cell>
          <cell r="AM249">
            <v>5.4295350186326932</v>
          </cell>
        </row>
        <row r="250">
          <cell r="D250" t="str">
            <v>INE372A01015</v>
          </cell>
          <cell r="E250" t="str">
            <v>APAR INDUSTRIES LTD</v>
          </cell>
          <cell r="G250">
            <v>8630.35</v>
          </cell>
          <cell r="H250">
            <v>9731.5</v>
          </cell>
          <cell r="I250">
            <v>3</v>
          </cell>
          <cell r="J250">
            <v>3</v>
          </cell>
          <cell r="K250">
            <v>1</v>
          </cell>
          <cell r="L250">
            <v>17.267406791542349</v>
          </cell>
          <cell r="M250">
            <v>22.099036603506072</v>
          </cell>
          <cell r="O250">
            <v>204.47</v>
          </cell>
          <cell r="P250">
            <v>239.77700000000002</v>
          </cell>
          <cell r="Q250">
            <v>292.76499999999999</v>
          </cell>
          <cell r="R250">
            <v>264.13929885057473</v>
          </cell>
          <cell r="S250">
            <v>319.25925287356318</v>
          </cell>
          <cell r="V250">
            <v>0.29182422287169141</v>
          </cell>
          <cell r="Y250">
            <v>6672</v>
          </cell>
          <cell r="Z250">
            <v>12100</v>
          </cell>
          <cell r="AA250">
            <v>0</v>
          </cell>
          <cell r="AB250">
            <v>829.6669921875</v>
          </cell>
          <cell r="AC250">
            <v>9870</v>
          </cell>
          <cell r="AD250">
            <v>42.410473406651342</v>
          </cell>
          <cell r="AE250">
            <v>-8.2083122958236903</v>
          </cell>
          <cell r="AF250" t="str">
            <v>-</v>
          </cell>
          <cell r="AG250">
            <v>15474.2</v>
          </cell>
          <cell r="AH250">
            <v>19536.518977011492</v>
          </cell>
          <cell r="AI250">
            <v>-5.1667714236737039</v>
          </cell>
          <cell r="AJ250">
            <v>19.100861636044517</v>
          </cell>
          <cell r="AL250">
            <v>1.292155425219939</v>
          </cell>
          <cell r="AM250">
            <v>15.901519949335007</v>
          </cell>
        </row>
        <row r="251">
          <cell r="D251" t="str">
            <v>INE139A01034</v>
          </cell>
          <cell r="E251" t="str">
            <v>NATIONAL ALUMINIUM CO LTD</v>
          </cell>
          <cell r="G251">
            <v>218.25</v>
          </cell>
          <cell r="H251">
            <v>211</v>
          </cell>
          <cell r="I251">
            <v>4</v>
          </cell>
          <cell r="J251">
            <v>4</v>
          </cell>
          <cell r="K251">
            <v>2</v>
          </cell>
          <cell r="L251">
            <v>-28.486750348675027</v>
          </cell>
          <cell r="M251">
            <v>8.0936128717698512</v>
          </cell>
          <cell r="O251">
            <v>28.68</v>
          </cell>
          <cell r="P251">
            <v>20.51</v>
          </cell>
          <cell r="Q251">
            <v>22.17</v>
          </cell>
          <cell r="R251">
            <v>21.273218390804601</v>
          </cell>
          <cell r="S251">
            <v>23.953908045977013</v>
          </cell>
          <cell r="V251">
            <v>-0.25825598358421897</v>
          </cell>
          <cell r="Y251">
            <v>185</v>
          </cell>
          <cell r="Z251">
            <v>262</v>
          </cell>
          <cell r="AA251">
            <v>0.100006103515625</v>
          </cell>
          <cell r="AB251">
            <v>-15.899993896484375</v>
          </cell>
          <cell r="AC251">
            <v>208</v>
          </cell>
          <cell r="AD251">
            <v>7.5932096491968455</v>
          </cell>
          <cell r="AE251">
            <v>4.6069725770757325E-2</v>
          </cell>
          <cell r="AF251" t="str">
            <v>-</v>
          </cell>
          <cell r="AG251">
            <v>75646.400000000009</v>
          </cell>
          <cell r="AH251">
            <v>56373.261494252874</v>
          </cell>
          <cell r="AI251">
            <v>164.81994459833797</v>
          </cell>
          <cell r="AJ251">
            <v>9.1157161963396245</v>
          </cell>
          <cell r="AL251">
            <v>163.30932747632195</v>
          </cell>
          <cell r="AM251">
            <v>-26.731195893908264</v>
          </cell>
        </row>
        <row r="252">
          <cell r="D252" t="str">
            <v>INE092A01019</v>
          </cell>
          <cell r="E252" t="str">
            <v>TATA CHEMICALS LTD</v>
          </cell>
          <cell r="G252">
            <v>961.15</v>
          </cell>
          <cell r="H252">
            <v>862</v>
          </cell>
          <cell r="I252">
            <v>1</v>
          </cell>
          <cell r="J252">
            <v>1</v>
          </cell>
          <cell r="K252">
            <v>6</v>
          </cell>
          <cell r="L252">
            <v>188.50023216220399</v>
          </cell>
          <cell r="M252">
            <v>40.675965665236021</v>
          </cell>
          <cell r="O252">
            <v>7.93</v>
          </cell>
          <cell r="P252">
            <v>26.629000000000001</v>
          </cell>
          <cell r="Q252">
            <v>37.46</v>
          </cell>
          <cell r="R252">
            <v>31.60877011494253</v>
          </cell>
          <cell r="S252">
            <v>38.82</v>
          </cell>
          <cell r="V252">
            <v>2.9859735327796382</v>
          </cell>
          <cell r="Y252">
            <v>607</v>
          </cell>
          <cell r="Z252">
            <v>1127</v>
          </cell>
          <cell r="AA252">
            <v>-24.71429443359375</v>
          </cell>
          <cell r="AB252">
            <v>8.375</v>
          </cell>
          <cell r="AC252">
            <v>810</v>
          </cell>
          <cell r="AD252">
            <v>102.96800727520537</v>
          </cell>
          <cell r="AE252">
            <v>-3.6301141418360614</v>
          </cell>
          <cell r="AF252" t="str">
            <v>-</v>
          </cell>
          <cell r="AG252">
            <v>19530</v>
          </cell>
          <cell r="AH252">
            <v>26219.221264367814</v>
          </cell>
          <cell r="AI252">
            <v>-28.364950316169832</v>
          </cell>
          <cell r="AJ252">
            <v>62.373196657646396</v>
          </cell>
          <cell r="AL252">
            <v>-31.401475237091674</v>
          </cell>
          <cell r="AM252">
            <v>26.506656426011265</v>
          </cell>
        </row>
        <row r="253">
          <cell r="D253" t="str">
            <v>INE935A01035</v>
          </cell>
          <cell r="E253" t="str">
            <v>GLENMARK PHARMACEUTICALS LTD</v>
          </cell>
          <cell r="G253">
            <v>2130.6999999999998</v>
          </cell>
          <cell r="H253">
            <v>2243.49169921875</v>
          </cell>
          <cell r="I253">
            <v>9</v>
          </cell>
          <cell r="J253">
            <v>1</v>
          </cell>
          <cell r="K253">
            <v>1</v>
          </cell>
          <cell r="L253">
            <v>165.39695880112509</v>
          </cell>
          <cell r="M253">
            <v>10.655929181779037</v>
          </cell>
          <cell r="O253">
            <v>37.11</v>
          </cell>
          <cell r="P253">
            <v>73.941000000000003</v>
          </cell>
          <cell r="Q253">
            <v>81.820000000000007</v>
          </cell>
          <cell r="R253">
            <v>77.56352873563219</v>
          </cell>
          <cell r="S253">
            <v>89.920229885057481</v>
          </cell>
          <cell r="V253">
            <v>1.0900977832291079</v>
          </cell>
          <cell r="Y253">
            <v>1500</v>
          </cell>
          <cell r="Z253">
            <v>2934</v>
          </cell>
          <cell r="AA253">
            <v>51.54541015625</v>
          </cell>
          <cell r="AB253">
            <v>546.0908203125</v>
          </cell>
          <cell r="AC253">
            <v>2380</v>
          </cell>
          <cell r="AD253">
            <v>76.477459380905316</v>
          </cell>
          <cell r="AE253" t="e">
            <v>#VALUE!</v>
          </cell>
          <cell r="AF253" t="str">
            <v>-</v>
          </cell>
          <cell r="AG253">
            <v>23796.080000000002</v>
          </cell>
          <cell r="AH253">
            <v>32545.914482758621</v>
          </cell>
          <cell r="AI253" t="str">
            <v>-</v>
          </cell>
          <cell r="AJ253" t="str">
            <v>-</v>
          </cell>
          <cell r="AL253">
            <v>91.250688173857853</v>
          </cell>
          <cell r="AM253" t="str">
            <v>-</v>
          </cell>
        </row>
        <row r="254">
          <cell r="D254" t="str">
            <v>INE531E01026</v>
          </cell>
          <cell r="E254" t="str">
            <v>HINDUSTAN COPPER LTD</v>
          </cell>
          <cell r="G254">
            <v>280.2</v>
          </cell>
          <cell r="H254" t="str">
            <v>-</v>
          </cell>
          <cell r="I254">
            <v>0</v>
          </cell>
          <cell r="J254">
            <v>0</v>
          </cell>
          <cell r="K254">
            <v>0</v>
          </cell>
          <cell r="L254" t="str">
            <v>-</v>
          </cell>
          <cell r="M254" t="str">
            <v>-</v>
          </cell>
          <cell r="O254">
            <v>4.8099999999999996</v>
          </cell>
          <cell r="P254" t="str">
            <v>-</v>
          </cell>
          <cell r="Q254" t="str">
            <v>-</v>
          </cell>
          <cell r="R254" t="str">
            <v>-</v>
          </cell>
          <cell r="S254" t="str">
            <v>-</v>
          </cell>
          <cell r="V254" t="e">
            <v>#VALUE!</v>
          </cell>
          <cell r="Y254" t="str">
            <v>-</v>
          </cell>
          <cell r="Z254" t="str">
            <v>-</v>
          </cell>
          <cell r="AA254" t="str">
            <v>-</v>
          </cell>
          <cell r="AB254" t="str">
            <v>-</v>
          </cell>
          <cell r="AC254" t="str">
            <v>-</v>
          </cell>
          <cell r="AD254">
            <v>58.253640791482596</v>
          </cell>
          <cell r="AE254">
            <v>1.009509115988761</v>
          </cell>
          <cell r="AF254" t="str">
            <v>-</v>
          </cell>
          <cell r="AG254">
            <v>7372.201</v>
          </cell>
          <cell r="AH254" t="str">
            <v>-</v>
          </cell>
          <cell r="AI254">
            <v>57.704918032786878</v>
          </cell>
          <cell r="AJ254">
            <v>59.820742148577359</v>
          </cell>
          <cell r="AL254">
            <v>34.872821068419015</v>
          </cell>
          <cell r="AM254" t="str">
            <v>-</v>
          </cell>
        </row>
        <row r="255">
          <cell r="D255" t="str">
            <v>INE233A01035</v>
          </cell>
          <cell r="E255" t="str">
            <v>GODREJ INDUSTRIES LTD</v>
          </cell>
          <cell r="G255">
            <v>1209.45</v>
          </cell>
          <cell r="H255" t="str">
            <v>-</v>
          </cell>
          <cell r="I255">
            <v>0</v>
          </cell>
          <cell r="J255">
            <v>0</v>
          </cell>
          <cell r="K255">
            <v>0</v>
          </cell>
          <cell r="L255" t="str">
            <v>-</v>
          </cell>
          <cell r="M255" t="str">
            <v>-</v>
          </cell>
          <cell r="O255">
            <v>29.14</v>
          </cell>
          <cell r="P255" t="str">
            <v>-</v>
          </cell>
          <cell r="Q255" t="str">
            <v>-</v>
          </cell>
          <cell r="R255" t="str">
            <v>-</v>
          </cell>
          <cell r="S255" t="str">
            <v>-</v>
          </cell>
          <cell r="V255" t="e">
            <v>#VALUE!</v>
          </cell>
          <cell r="Y255" t="str">
            <v>-</v>
          </cell>
          <cell r="Z255" t="str">
            <v>-</v>
          </cell>
          <cell r="AA255" t="str">
            <v>-</v>
          </cell>
          <cell r="AB255" t="str">
            <v>-</v>
          </cell>
          <cell r="AC255" t="str">
            <v>-</v>
          </cell>
          <cell r="AD255">
            <v>79.292075130424308</v>
          </cell>
          <cell r="AE255">
            <v>5.1586218469354995E-2</v>
          </cell>
          <cell r="AF255" t="str">
            <v>-</v>
          </cell>
          <cell r="AG255">
            <v>7017.3</v>
          </cell>
          <cell r="AH255" t="str">
            <v>-</v>
          </cell>
          <cell r="AI255">
            <v>1537.0786516853932</v>
          </cell>
          <cell r="AJ255">
            <v>114.29272648856696</v>
          </cell>
          <cell r="AL255">
            <v>41.79514639616886</v>
          </cell>
          <cell r="AM255" t="str">
            <v>-</v>
          </cell>
        </row>
        <row r="256">
          <cell r="D256" t="str">
            <v>INE410P01011</v>
          </cell>
          <cell r="E256" t="str">
            <v>NARAYANA HRUDAYALAYA LTD</v>
          </cell>
          <cell r="G256">
            <v>1763.15</v>
          </cell>
          <cell r="H256">
            <v>1835.6363525390625</v>
          </cell>
          <cell r="I256">
            <v>9</v>
          </cell>
          <cell r="J256">
            <v>0</v>
          </cell>
          <cell r="K256">
            <v>4</v>
          </cell>
          <cell r="L256">
            <v>18.961011139674394</v>
          </cell>
          <cell r="M256">
            <v>18.499576812951311</v>
          </cell>
          <cell r="O256">
            <v>38.36542</v>
          </cell>
          <cell r="P256">
            <v>46.276000000000003</v>
          </cell>
          <cell r="Q256">
            <v>54.837000000000003</v>
          </cell>
          <cell r="R256">
            <v>50.212091954022995</v>
          </cell>
          <cell r="S256">
            <v>57.973551724137934</v>
          </cell>
          <cell r="V256">
            <v>0.30878514959625081</v>
          </cell>
          <cell r="Y256">
            <v>1013</v>
          </cell>
          <cell r="Z256">
            <v>2110</v>
          </cell>
          <cell r="AA256">
            <v>0.6363525390625</v>
          </cell>
          <cell r="AB256">
            <v>335.1817626953125</v>
          </cell>
          <cell r="AC256">
            <v>1965</v>
          </cell>
          <cell r="AD256">
            <v>45.956750230130737</v>
          </cell>
          <cell r="AE256">
            <v>3737.7130890377471</v>
          </cell>
          <cell r="AF256" t="str">
            <v>-</v>
          </cell>
          <cell r="AG256">
            <v>13101.11</v>
          </cell>
          <cell r="AH256">
            <v>15980.286425287355</v>
          </cell>
          <cell r="AI256">
            <v>1.2295419454456318E-2</v>
          </cell>
          <cell r="AJ256" t="str">
            <v>-</v>
          </cell>
          <cell r="AL256">
            <v>26.18818747471634</v>
          </cell>
          <cell r="AM256">
            <v>9.1506640495402749</v>
          </cell>
        </row>
        <row r="257">
          <cell r="D257" t="str">
            <v>INE472A01039</v>
          </cell>
          <cell r="E257" t="str">
            <v>BLUE STAR LTD</v>
          </cell>
          <cell r="G257">
            <v>1883.05</v>
          </cell>
          <cell r="H257">
            <v>1879.54541015625</v>
          </cell>
          <cell r="I257">
            <v>12</v>
          </cell>
          <cell r="J257">
            <v>8</v>
          </cell>
          <cell r="K257">
            <v>4</v>
          </cell>
          <cell r="L257">
            <v>8.8271754248049721</v>
          </cell>
          <cell r="M257">
            <v>28.689902343478707</v>
          </cell>
          <cell r="O257">
            <v>28.754740999999999</v>
          </cell>
          <cell r="P257">
            <v>31.298999999999999</v>
          </cell>
          <cell r="Q257">
            <v>40.277999999999999</v>
          </cell>
          <cell r="R257">
            <v>35.427275862068967</v>
          </cell>
          <cell r="S257">
            <v>44.338689655172416</v>
          </cell>
          <cell r="V257">
            <v>0.23204990307751228</v>
          </cell>
          <cell r="Y257">
            <v>1117</v>
          </cell>
          <cell r="Z257">
            <v>2419</v>
          </cell>
          <cell r="AA257">
            <v>40.9263916015625</v>
          </cell>
          <cell r="AB257">
            <v>-34.822998046875</v>
          </cell>
          <cell r="AC257">
            <v>1915</v>
          </cell>
          <cell r="AD257">
            <v>67.926592057190902</v>
          </cell>
          <cell r="AE257">
            <v>1.7778972824534349</v>
          </cell>
          <cell r="AF257" t="str">
            <v>-</v>
          </cell>
          <cell r="AG257">
            <v>8877.5</v>
          </cell>
          <cell r="AH257">
            <v>10820.848632183908</v>
          </cell>
          <cell r="AI257">
            <v>38.206139762728377</v>
          </cell>
          <cell r="AJ257">
            <v>63.889423264837568</v>
          </cell>
          <cell r="AL257">
            <v>32.761560088532626</v>
          </cell>
          <cell r="AM257">
            <v>10.567551831217482</v>
          </cell>
        </row>
        <row r="258">
          <cell r="D258" t="str">
            <v>INE0BWS23018</v>
          </cell>
          <cell r="E258" t="str">
            <v>DATA INFRASTRUCTURE TRUST</v>
          </cell>
          <cell r="G258" t="str">
            <v>-</v>
          </cell>
          <cell r="H258" t="str">
            <v>-</v>
          </cell>
          <cell r="I258">
            <v>0</v>
          </cell>
          <cell r="J258">
            <v>0</v>
          </cell>
          <cell r="K258">
            <v>0</v>
          </cell>
          <cell r="L258" t="str">
            <v>-</v>
          </cell>
          <cell r="M258" t="str">
            <v>-</v>
          </cell>
          <cell r="O258" t="str">
            <v>-</v>
          </cell>
          <cell r="P258" t="str">
            <v>-</v>
          </cell>
          <cell r="Q258" t="str">
            <v>-</v>
          </cell>
          <cell r="R258" t="str">
            <v>-</v>
          </cell>
          <cell r="S258" t="str">
            <v>-</v>
          </cell>
          <cell r="V258" t="e">
            <v>#VALUE!</v>
          </cell>
          <cell r="Y258" t="str">
            <v>-</v>
          </cell>
          <cell r="Z258" t="str">
            <v>-</v>
          </cell>
          <cell r="AA258" t="str">
            <v>-</v>
          </cell>
          <cell r="AB258" t="str">
            <v>-</v>
          </cell>
          <cell r="AC258" t="str">
            <v>-</v>
          </cell>
          <cell r="AD258" t="str">
            <v>-</v>
          </cell>
          <cell r="AE258" t="e">
            <v>#VALUE!</v>
          </cell>
          <cell r="AF258" t="str">
            <v>-</v>
          </cell>
          <cell r="AG258">
            <v>78564</v>
          </cell>
          <cell r="AH258" t="str">
            <v>-</v>
          </cell>
          <cell r="AI258">
            <v>-30</v>
          </cell>
          <cell r="AJ258" t="str">
            <v>-</v>
          </cell>
          <cell r="AL258">
            <v>60.194115368146321</v>
          </cell>
          <cell r="AM258" t="str">
            <v>-</v>
          </cell>
        </row>
        <row r="259">
          <cell r="D259" t="str">
            <v>INE302A01020</v>
          </cell>
          <cell r="E259" t="str">
            <v>EXIDE INDUSTRIES LTD</v>
          </cell>
          <cell r="G259">
            <v>418.5</v>
          </cell>
          <cell r="H259">
            <v>401.38067626953125</v>
          </cell>
          <cell r="I259">
            <v>8</v>
          </cell>
          <cell r="J259">
            <v>6</v>
          </cell>
          <cell r="K259">
            <v>6</v>
          </cell>
          <cell r="L259">
            <v>58.994652406417117</v>
          </cell>
          <cell r="M259">
            <v>8.4757163998385678</v>
          </cell>
          <cell r="O259">
            <v>9.35</v>
          </cell>
          <cell r="P259">
            <v>14.866</v>
          </cell>
          <cell r="Q259">
            <v>16.126000000000001</v>
          </cell>
          <cell r="R259">
            <v>15.445310344827586</v>
          </cell>
          <cell r="S259">
            <v>16.985770114942529</v>
          </cell>
          <cell r="V259">
            <v>0.65190484971418039</v>
          </cell>
          <cell r="Y259">
            <v>315</v>
          </cell>
          <cell r="Z259">
            <v>480</v>
          </cell>
          <cell r="AA259">
            <v>-1.1700439453125</v>
          </cell>
          <cell r="AB259">
            <v>2.126007080078125</v>
          </cell>
          <cell r="AC259">
            <v>403.70999145507813</v>
          </cell>
          <cell r="AD259">
            <v>46.509544792136786</v>
          </cell>
          <cell r="AE259">
            <v>-4.9949313209055202</v>
          </cell>
          <cell r="AF259" t="str">
            <v>-</v>
          </cell>
          <cell r="AG259">
            <v>17980.3</v>
          </cell>
          <cell r="AH259">
            <v>21843.678160919539</v>
          </cell>
          <cell r="AI259">
            <v>-9.3113482056256132</v>
          </cell>
          <cell r="AJ259">
            <v>24.794414811587977</v>
          </cell>
          <cell r="AL259">
            <v>-1.0489298823943898</v>
          </cell>
          <cell r="AM259">
            <v>17.906820242153916</v>
          </cell>
        </row>
        <row r="260">
          <cell r="D260" t="str">
            <v>INE913H01037</v>
          </cell>
          <cell r="E260" t="str">
            <v>ENDURANCE TECHNOLOGIES LTD</v>
          </cell>
          <cell r="G260">
            <v>2865.45</v>
          </cell>
          <cell r="H260">
            <v>2924.7333984375</v>
          </cell>
          <cell r="I260">
            <v>14</v>
          </cell>
          <cell r="J260">
            <v>2</v>
          </cell>
          <cell r="K260">
            <v>4</v>
          </cell>
          <cell r="L260">
            <v>21.180303935265751</v>
          </cell>
          <cell r="M260">
            <v>21.915527648123096</v>
          </cell>
          <cell r="O260">
            <v>59.46</v>
          </cell>
          <cell r="P260">
            <v>73.081000000000003</v>
          </cell>
          <cell r="Q260">
            <v>89.097000000000008</v>
          </cell>
          <cell r="R260">
            <v>80.444678160919551</v>
          </cell>
          <cell r="S260">
            <v>96.117229885057469</v>
          </cell>
          <cell r="V260">
            <v>0.35292092433433475</v>
          </cell>
          <cell r="Y260">
            <v>2350</v>
          </cell>
          <cell r="Z260">
            <v>3300</v>
          </cell>
          <cell r="AA260">
            <v>108.2958984375</v>
          </cell>
          <cell r="AB260">
            <v>630.5458984375</v>
          </cell>
          <cell r="AC260">
            <v>3050</v>
          </cell>
          <cell r="AD260">
            <v>47.57316269538584</v>
          </cell>
          <cell r="AE260">
            <v>2.0772469415187431</v>
          </cell>
          <cell r="AF260" t="str">
            <v>-</v>
          </cell>
          <cell r="AG260">
            <v>15510.759999999998</v>
          </cell>
          <cell r="AH260">
            <v>20528.79940229885</v>
          </cell>
          <cell r="AI260">
            <v>22.90202563042579</v>
          </cell>
          <cell r="AJ260">
            <v>36.025367516047943</v>
          </cell>
          <cell r="AL260">
            <v>16.799298786732358</v>
          </cell>
          <cell r="AM260">
            <v>22.330846457555911</v>
          </cell>
        </row>
        <row r="261">
          <cell r="D261" t="str">
            <v>INE982J01020</v>
          </cell>
          <cell r="E261" t="str">
            <v>ONE 97 COMMUNICATIONS LTD</v>
          </cell>
          <cell r="G261">
            <v>1219</v>
          </cell>
          <cell r="H261">
            <v>1162.1875</v>
          </cell>
          <cell r="I261">
            <v>9</v>
          </cell>
          <cell r="J261">
            <v>5</v>
          </cell>
          <cell r="K261">
            <v>4</v>
          </cell>
          <cell r="L261">
            <v>249.54149049034498</v>
          </cell>
          <cell r="M261">
            <v>120.7681828348346</v>
          </cell>
          <cell r="O261">
            <v>-10.35</v>
          </cell>
          <cell r="P261">
            <v>9.0410000000000004</v>
          </cell>
          <cell r="Q261">
            <v>19.959</v>
          </cell>
          <cell r="R261">
            <v>14.060770114942528</v>
          </cell>
          <cell r="S261">
            <v>25.337390804597703</v>
          </cell>
          <cell r="V261">
            <v>-2.3585285135210174</v>
          </cell>
          <cell r="Y261">
            <v>780</v>
          </cell>
          <cell r="Z261">
            <v>1400</v>
          </cell>
          <cell r="AA261">
            <v>16.875</v>
          </cell>
          <cell r="AB261">
            <v>196.5625</v>
          </cell>
          <cell r="AC261">
            <v>1200</v>
          </cell>
          <cell r="AD261" t="str">
            <v>-</v>
          </cell>
          <cell r="AE261" t="e">
            <v>#VALUE!</v>
          </cell>
          <cell r="AF261">
            <v>1.1404250086925833</v>
          </cell>
          <cell r="AG261">
            <v>-15065</v>
          </cell>
          <cell r="AH261">
            <v>7399.9919770114939</v>
          </cell>
          <cell r="AI261">
            <v>53.652789356495184</v>
          </cell>
          <cell r="AJ261" t="str">
            <v>-</v>
          </cell>
          <cell r="AL261">
            <v>-66.133656815174234</v>
          </cell>
          <cell r="AM261">
            <v>125.6601792233654</v>
          </cell>
        </row>
        <row r="262">
          <cell r="D262" t="str">
            <v>INE572A01036</v>
          </cell>
          <cell r="E262" t="str">
            <v>J.B. CHEMICALS &amp; PHARMA LTD</v>
          </cell>
          <cell r="G262">
            <v>1700.1</v>
          </cell>
          <cell r="H262">
            <v>2001</v>
          </cell>
          <cell r="I262">
            <v>11</v>
          </cell>
          <cell r="J262">
            <v>3</v>
          </cell>
          <cell r="K262">
            <v>0</v>
          </cell>
          <cell r="L262">
            <v>22.151106833493731</v>
          </cell>
          <cell r="M262">
            <v>18.463801231795561</v>
          </cell>
          <cell r="O262">
            <v>42.45</v>
          </cell>
          <cell r="P262">
            <v>50.765999999999998</v>
          </cell>
          <cell r="Q262">
            <v>60.139000000000003</v>
          </cell>
          <cell r="R262">
            <v>55.075425287356325</v>
          </cell>
          <cell r="S262">
            <v>65.579919540229895</v>
          </cell>
          <cell r="V262">
            <v>0.29741873468448343</v>
          </cell>
          <cell r="Y262">
            <v>1752</v>
          </cell>
          <cell r="Z262">
            <v>2458</v>
          </cell>
          <cell r="AA262">
            <v>0</v>
          </cell>
          <cell r="AB262">
            <v>-147.142822265625</v>
          </cell>
          <cell r="AC262">
            <v>2009</v>
          </cell>
          <cell r="AD262">
            <v>42.364891866133462</v>
          </cell>
          <cell r="AE262">
            <v>2.224936736297964</v>
          </cell>
          <cell r="AF262" t="str">
            <v>-</v>
          </cell>
          <cell r="AG262">
            <v>10311.201000000001</v>
          </cell>
          <cell r="AH262">
            <v>12802.204574712643</v>
          </cell>
          <cell r="AI262">
            <v>19.040942232192954</v>
          </cell>
          <cell r="AJ262">
            <v>35.011233524867279</v>
          </cell>
          <cell r="AL262">
            <v>15.533851565368586</v>
          </cell>
          <cell r="AM262">
            <v>15.213153202046836</v>
          </cell>
        </row>
        <row r="263">
          <cell r="D263" t="str">
            <v>INE732I01013</v>
          </cell>
          <cell r="E263" t="str">
            <v>ANGEL ONE LTD</v>
          </cell>
          <cell r="G263">
            <v>2222.75</v>
          </cell>
          <cell r="H263">
            <v>2847.272705078125</v>
          </cell>
          <cell r="I263">
            <v>8</v>
          </cell>
          <cell r="J263">
            <v>2</v>
          </cell>
          <cell r="K263">
            <v>1</v>
          </cell>
          <cell r="L263">
            <v>-19.38323464896559</v>
          </cell>
          <cell r="M263">
            <v>36.949369564830789</v>
          </cell>
          <cell r="O263">
            <v>130.05000000000001</v>
          </cell>
          <cell r="P263">
            <v>102.238</v>
          </cell>
          <cell r="Q263">
            <v>140.01500000000001</v>
          </cell>
          <cell r="R263">
            <v>119.60673563218391</v>
          </cell>
          <cell r="S263">
            <v>148.83568965517242</v>
          </cell>
          <cell r="V263">
            <v>-8.0301917476479079E-2</v>
          </cell>
          <cell r="Y263">
            <v>2325</v>
          </cell>
          <cell r="Z263">
            <v>3300</v>
          </cell>
          <cell r="AA263">
            <v>-31.727294921875</v>
          </cell>
          <cell r="AB263">
            <v>72.897705078125</v>
          </cell>
          <cell r="AC263">
            <v>2850</v>
          </cell>
          <cell r="AD263">
            <v>17.526296797922907</v>
          </cell>
          <cell r="AE263">
            <v>-5.641197976540095</v>
          </cell>
          <cell r="AF263" t="str">
            <v>-</v>
          </cell>
          <cell r="AG263">
            <v>19808.84</v>
          </cell>
          <cell r="AH263">
            <v>16105.958620689657</v>
          </cell>
          <cell r="AI263">
            <v>-3.1068395172105405</v>
          </cell>
          <cell r="AJ263">
            <v>15.830502422783482</v>
          </cell>
          <cell r="AL263">
            <v>17.104528858704906</v>
          </cell>
          <cell r="AM263">
            <v>-29.691996098711481</v>
          </cell>
        </row>
        <row r="264">
          <cell r="D264" t="str">
            <v>INE338I01027</v>
          </cell>
          <cell r="E264" t="str">
            <v>MOTILAL OSWAL FINANCIAL SERV</v>
          </cell>
          <cell r="G264">
            <v>918.35</v>
          </cell>
          <cell r="H264">
            <v>1087.6666259765625</v>
          </cell>
          <cell r="I264">
            <v>4</v>
          </cell>
          <cell r="J264">
            <v>0</v>
          </cell>
          <cell r="K264">
            <v>0</v>
          </cell>
          <cell r="L264">
            <v>14.419247338047615</v>
          </cell>
          <cell r="M264">
            <v>15.074234567024252</v>
          </cell>
          <cell r="O264">
            <v>41.83</v>
          </cell>
          <cell r="P264">
            <v>46.923000000000002</v>
          </cell>
          <cell r="Q264">
            <v>53.997</v>
          </cell>
          <cell r="R264">
            <v>50.175413793103445</v>
          </cell>
          <cell r="S264">
            <v>56.779988505747127</v>
          </cell>
          <cell r="V264">
            <v>0.19950786022241096</v>
          </cell>
          <cell r="Y264">
            <v>1050</v>
          </cell>
          <cell r="Z264">
            <v>1150</v>
          </cell>
          <cell r="AA264">
            <v>21.9166259765625</v>
          </cell>
          <cell r="AB264">
            <v>152.6666259765625</v>
          </cell>
          <cell r="AC264">
            <v>1063</v>
          </cell>
          <cell r="AD264">
            <v>35.062749880503254</v>
          </cell>
          <cell r="AE264">
            <v>21.540229437675574</v>
          </cell>
          <cell r="AF264" t="str">
            <v>-</v>
          </cell>
          <cell r="AG264">
            <v>45453.1</v>
          </cell>
          <cell r="AH264">
            <v>38732.784482758623</v>
          </cell>
          <cell r="AI264">
            <v>1.6277797774602956</v>
          </cell>
          <cell r="AJ264">
            <v>10.31808454433763</v>
          </cell>
          <cell r="AL264">
            <v>11.389914079999208</v>
          </cell>
          <cell r="AM264">
            <v>-21.277646629162806</v>
          </cell>
        </row>
        <row r="265">
          <cell r="D265" t="str">
            <v>INE248A01017</v>
          </cell>
          <cell r="E265" t="str">
            <v>ITI LTD</v>
          </cell>
          <cell r="G265">
            <v>309.60000000000002</v>
          </cell>
          <cell r="H265" t="str">
            <v>-</v>
          </cell>
          <cell r="I265">
            <v>0</v>
          </cell>
          <cell r="J265">
            <v>0</v>
          </cell>
          <cell r="K265">
            <v>0</v>
          </cell>
          <cell r="L265" t="str">
            <v>-</v>
          </cell>
          <cell r="M265" t="str">
            <v>-</v>
          </cell>
          <cell r="O265">
            <v>-2.2400000000000002</v>
          </cell>
          <cell r="P265" t="str">
            <v>-</v>
          </cell>
          <cell r="Q265" t="str">
            <v>-</v>
          </cell>
          <cell r="R265" t="str">
            <v>-</v>
          </cell>
          <cell r="S265" t="str">
            <v>-</v>
          </cell>
          <cell r="V265" t="e">
            <v>#VALUE!</v>
          </cell>
          <cell r="Y265" t="str">
            <v>-</v>
          </cell>
          <cell r="Z265" t="str">
            <v>-</v>
          </cell>
          <cell r="AA265" t="str">
            <v>-</v>
          </cell>
          <cell r="AB265" t="str">
            <v>-</v>
          </cell>
          <cell r="AC265" t="str">
            <v>-</v>
          </cell>
          <cell r="AD265" t="str">
            <v>-</v>
          </cell>
          <cell r="AE265" t="e">
            <v>#VALUE!</v>
          </cell>
          <cell r="AF265" t="str">
            <v>-</v>
          </cell>
          <cell r="AG265">
            <v>-598.90000000000009</v>
          </cell>
          <cell r="AH265" t="str">
            <v>-</v>
          </cell>
          <cell r="AI265">
            <v>62.22596964586846</v>
          </cell>
          <cell r="AJ265" t="str">
            <v>-</v>
          </cell>
          <cell r="AL265">
            <v>81.228559294276579</v>
          </cell>
          <cell r="AM265" t="str">
            <v>-</v>
          </cell>
        </row>
        <row r="266">
          <cell r="D266" t="str">
            <v>INE466L01038</v>
          </cell>
          <cell r="E266" t="str">
            <v>360 ONE WAM LTD</v>
          </cell>
          <cell r="G266">
            <v>1068.25</v>
          </cell>
          <cell r="H266">
            <v>1316.4166259765625</v>
          </cell>
          <cell r="I266">
            <v>10</v>
          </cell>
          <cell r="J266">
            <v>3</v>
          </cell>
          <cell r="K266">
            <v>0</v>
          </cell>
          <cell r="L266">
            <v>20.580904907975448</v>
          </cell>
          <cell r="M266">
            <v>17.216524895990709</v>
          </cell>
          <cell r="O266">
            <v>27.14</v>
          </cell>
          <cell r="P266">
            <v>31.448</v>
          </cell>
          <cell r="Q266">
            <v>36.862000000000002</v>
          </cell>
          <cell r="R266">
            <v>33.937195402298855</v>
          </cell>
          <cell r="S266">
            <v>39.785678160919545</v>
          </cell>
          <cell r="V266">
            <v>0.25044935159538895</v>
          </cell>
          <cell r="Y266">
            <v>1150</v>
          </cell>
          <cell r="Z266">
            <v>1515</v>
          </cell>
          <cell r="AA266">
            <v>0</v>
          </cell>
          <cell r="AB266">
            <v>122.083251953125</v>
          </cell>
          <cell r="AC266">
            <v>1286</v>
          </cell>
          <cell r="AD266">
            <v>36.990107427305396</v>
          </cell>
          <cell r="AE266">
            <v>1.7844154827592817</v>
          </cell>
          <cell r="AF266" t="str">
            <v>-</v>
          </cell>
          <cell r="AG266">
            <v>19150.7</v>
          </cell>
          <cell r="AH266">
            <v>15876.844827586207</v>
          </cell>
          <cell r="AI266">
            <v>20.729537366548044</v>
          </cell>
          <cell r="AJ266">
            <v>43.89400029361822</v>
          </cell>
          <cell r="AL266">
            <v>48.343493652060104</v>
          </cell>
          <cell r="AM266">
            <v>-26.666500224696659</v>
          </cell>
        </row>
        <row r="267">
          <cell r="D267" t="str">
            <v>INE769A01020</v>
          </cell>
          <cell r="E267" t="str">
            <v>AARTI INDUSTRIES LIMITED</v>
          </cell>
          <cell r="G267">
            <v>389.65</v>
          </cell>
          <cell r="H267">
            <v>441.10000610351563</v>
          </cell>
          <cell r="I267">
            <v>12</v>
          </cell>
          <cell r="J267">
            <v>3</v>
          </cell>
          <cell r="K267">
            <v>8</v>
          </cell>
          <cell r="L267">
            <v>20.300751879699241</v>
          </cell>
          <cell r="M267">
            <v>55.900804924242458</v>
          </cell>
          <cell r="O267">
            <v>9.1300000000000008</v>
          </cell>
          <cell r="P267">
            <v>10.971</v>
          </cell>
          <cell r="Q267">
            <v>17.105</v>
          </cell>
          <cell r="R267">
            <v>13.791229885057472</v>
          </cell>
          <cell r="S267">
            <v>20.094425287356323</v>
          </cell>
          <cell r="V267">
            <v>0.51053996550465186</v>
          </cell>
          <cell r="Y267">
            <v>330</v>
          </cell>
          <cell r="Z267">
            <v>600</v>
          </cell>
          <cell r="AA267">
            <v>-11.28094482421875</v>
          </cell>
          <cell r="AB267">
            <v>-23.699981689453125</v>
          </cell>
          <cell r="AC267">
            <v>449.5</v>
          </cell>
          <cell r="AD267">
            <v>42.747475567234751</v>
          </cell>
          <cell r="AE267">
            <v>-2.0812224333369809</v>
          </cell>
          <cell r="AF267" t="str">
            <v>-</v>
          </cell>
          <cell r="AG267">
            <v>10004.5</v>
          </cell>
          <cell r="AH267">
            <v>13019.283183908046</v>
          </cell>
          <cell r="AI267">
            <v>-20.539599651871185</v>
          </cell>
          <cell r="AJ267">
            <v>41.655428760822666</v>
          </cell>
          <cell r="AL267">
            <v>2.6997895601293433</v>
          </cell>
          <cell r="AM267">
            <v>14.910910000000003</v>
          </cell>
        </row>
        <row r="268">
          <cell r="D268" t="str">
            <v>INE120A01034</v>
          </cell>
          <cell r="E268" t="str">
            <v>CARBORUNDUM UNIVERSAL LTD</v>
          </cell>
          <cell r="G268">
            <v>991.45</v>
          </cell>
          <cell r="H268">
            <v>859.625</v>
          </cell>
          <cell r="I268">
            <v>2</v>
          </cell>
          <cell r="J268">
            <v>3</v>
          </cell>
          <cell r="K268">
            <v>6</v>
          </cell>
          <cell r="L268">
            <v>20.848874598070744</v>
          </cell>
          <cell r="M268">
            <v>34.700936568752638</v>
          </cell>
          <cell r="O268">
            <v>15.58</v>
          </cell>
          <cell r="P268">
            <v>18.792000000000002</v>
          </cell>
          <cell r="Q268">
            <v>25.312999999999999</v>
          </cell>
          <cell r="R268">
            <v>21.790160919540231</v>
          </cell>
          <cell r="S268">
            <v>28.611390804597701</v>
          </cell>
          <cell r="V268">
            <v>0.3985982618446875</v>
          </cell>
          <cell r="Y268">
            <v>677</v>
          </cell>
          <cell r="Z268">
            <v>1020</v>
          </cell>
          <cell r="AA268">
            <v>-26.08929443359375</v>
          </cell>
          <cell r="AB268">
            <v>-189.675048828125</v>
          </cell>
          <cell r="AC268">
            <v>860</v>
          </cell>
          <cell r="AD268">
            <v>62.72542669720098</v>
          </cell>
          <cell r="AE268">
            <v>-1.7518367156974313</v>
          </cell>
          <cell r="AF268" t="str">
            <v>-</v>
          </cell>
          <cell r="AG268">
            <v>7117.89</v>
          </cell>
          <cell r="AH268">
            <v>6858.6827586206891</v>
          </cell>
          <cell r="AI268">
            <v>-35.805521219612693</v>
          </cell>
          <cell r="AJ268">
            <v>48.383358265638243</v>
          </cell>
          <cell r="AL268">
            <v>-3.6590631314942721</v>
          </cell>
          <cell r="AM268">
            <v>-19.998414816184724</v>
          </cell>
        </row>
        <row r="269">
          <cell r="D269" t="str">
            <v>INE424H01027</v>
          </cell>
          <cell r="E269" t="str">
            <v>SUN TV NETWORK LTD</v>
          </cell>
          <cell r="G269">
            <v>556.4</v>
          </cell>
          <cell r="H269">
            <v>671</v>
          </cell>
          <cell r="I269">
            <v>8</v>
          </cell>
          <cell r="J269">
            <v>5</v>
          </cell>
          <cell r="K269">
            <v>3</v>
          </cell>
          <cell r="L269">
            <v>4.587710517952142</v>
          </cell>
          <cell r="M269">
            <v>6.2208931810382788</v>
          </cell>
          <cell r="O269">
            <v>43.23</v>
          </cell>
          <cell r="P269">
            <v>43.712000000000003</v>
          </cell>
          <cell r="Q269">
            <v>46.431000000000004</v>
          </cell>
          <cell r="R269">
            <v>44.962114942528743</v>
          </cell>
          <cell r="S269">
            <v>48.12433333333334</v>
          </cell>
          <cell r="V269">
            <v>4.0067428696015428E-2</v>
          </cell>
          <cell r="Y269">
            <v>507</v>
          </cell>
          <cell r="Z269">
            <v>830</v>
          </cell>
          <cell r="AA269">
            <v>3.5384521484375</v>
          </cell>
          <cell r="AB269">
            <v>-43</v>
          </cell>
          <cell r="AC269">
            <v>652.5</v>
          </cell>
          <cell r="AD269">
            <v>18.217117397793675</v>
          </cell>
          <cell r="AE269">
            <v>-1.5809739894426265</v>
          </cell>
          <cell r="AF269" t="str">
            <v>-</v>
          </cell>
          <cell r="AG269">
            <v>21343.7</v>
          </cell>
          <cell r="AH269">
            <v>22426.203942528737</v>
          </cell>
          <cell r="AI269">
            <v>-11.522717969709378</v>
          </cell>
          <cell r="AJ269">
            <v>12.166448626107522</v>
          </cell>
          <cell r="AL269">
            <v>-19.094424017285164</v>
          </cell>
          <cell r="AM269">
            <v>2.3930202462560017</v>
          </cell>
        </row>
        <row r="270">
          <cell r="D270" t="str">
            <v>INE880L01014</v>
          </cell>
          <cell r="E270" t="str">
            <v>KIOCL LTD</v>
          </cell>
          <cell r="G270">
            <v>467</v>
          </cell>
          <cell r="H270" t="str">
            <v>-</v>
          </cell>
          <cell r="I270">
            <v>0</v>
          </cell>
          <cell r="J270">
            <v>0</v>
          </cell>
          <cell r="K270">
            <v>0</v>
          </cell>
          <cell r="L270" t="str">
            <v>-</v>
          </cell>
          <cell r="M270" t="str">
            <v>-</v>
          </cell>
          <cell r="O270">
            <v>-3.37</v>
          </cell>
          <cell r="P270" t="str">
            <v>-</v>
          </cell>
          <cell r="Q270" t="str">
            <v>-</v>
          </cell>
          <cell r="R270" t="str">
            <v>-</v>
          </cell>
          <cell r="S270" t="str">
            <v>-</v>
          </cell>
          <cell r="V270" t="e">
            <v>#VALUE!</v>
          </cell>
          <cell r="Y270" t="str">
            <v>-</v>
          </cell>
          <cell r="Z270" t="str">
            <v>-</v>
          </cell>
          <cell r="AA270" t="str">
            <v>-</v>
          </cell>
          <cell r="AB270" t="str">
            <v>-</v>
          </cell>
          <cell r="AC270" t="str">
            <v>-</v>
          </cell>
          <cell r="AD270" t="str">
            <v>-</v>
          </cell>
          <cell r="AE270" t="e">
            <v>#VALUE!</v>
          </cell>
          <cell r="AF270" t="str">
            <v>-</v>
          </cell>
          <cell r="AG270">
            <v>-2004.1019999999999</v>
          </cell>
          <cell r="AH270" t="str">
            <v>-</v>
          </cell>
          <cell r="AI270">
            <v>-145.98540145985399</v>
          </cell>
          <cell r="AJ270" t="str">
            <v>-</v>
          </cell>
          <cell r="AL270">
            <v>-176.80508057877492</v>
          </cell>
          <cell r="AM270" t="str">
            <v>-</v>
          </cell>
        </row>
        <row r="271">
          <cell r="D271" t="str">
            <v>INE322A01010</v>
          </cell>
          <cell r="E271" t="str">
            <v>GILLETTE INDIA LTD</v>
          </cell>
          <cell r="G271">
            <v>9966.9500000000007</v>
          </cell>
          <cell r="H271">
            <v>11415</v>
          </cell>
          <cell r="I271">
            <v>1</v>
          </cell>
          <cell r="J271">
            <v>1</v>
          </cell>
          <cell r="K271">
            <v>0</v>
          </cell>
          <cell r="L271">
            <v>50.986970429897788</v>
          </cell>
          <cell r="M271">
            <v>12.732534105002092</v>
          </cell>
          <cell r="O271">
            <v>128.16999999999999</v>
          </cell>
          <cell r="P271" t="str">
            <v>-</v>
          </cell>
          <cell r="Q271" t="str">
            <v>-</v>
          </cell>
          <cell r="R271" t="str">
            <v>-</v>
          </cell>
          <cell r="S271" t="str">
            <v>-</v>
          </cell>
          <cell r="V271" t="e">
            <v>#VALUE!</v>
          </cell>
          <cell r="Y271">
            <v>11415</v>
          </cell>
          <cell r="Z271">
            <v>11415</v>
          </cell>
          <cell r="AA271">
            <v>0</v>
          </cell>
          <cell r="AB271">
            <v>1692.5</v>
          </cell>
          <cell r="AC271">
            <v>11415</v>
          </cell>
          <cell r="AD271">
            <v>77.583833189772292</v>
          </cell>
          <cell r="AE271">
            <v>53.861084195207503</v>
          </cell>
          <cell r="AF271" t="str">
            <v>-</v>
          </cell>
          <cell r="AG271">
            <v>5989.6</v>
          </cell>
          <cell r="AH271" t="str">
            <v>-</v>
          </cell>
          <cell r="AI271">
            <v>1.4404432132963936</v>
          </cell>
          <cell r="AJ271">
            <v>56.456682938878558</v>
          </cell>
          <cell r="AL271">
            <v>-4.5360364668005397</v>
          </cell>
          <cell r="AM271" t="str">
            <v>-</v>
          </cell>
        </row>
        <row r="272">
          <cell r="D272" t="str">
            <v>INE462A01022</v>
          </cell>
          <cell r="E272" t="str">
            <v>BAYER CROPSCIENCE LTD</v>
          </cell>
          <cell r="G272">
            <v>5105.3999999999996</v>
          </cell>
          <cell r="H272">
            <v>5974.5712890625</v>
          </cell>
          <cell r="I272">
            <v>4</v>
          </cell>
          <cell r="J272">
            <v>5</v>
          </cell>
          <cell r="K272">
            <v>0</v>
          </cell>
          <cell r="L272">
            <v>31.732671308751399</v>
          </cell>
          <cell r="M272">
            <v>16.916315656432914</v>
          </cell>
          <cell r="O272">
            <v>126.50334100000001</v>
          </cell>
          <cell r="P272" t="str">
            <v>-</v>
          </cell>
          <cell r="Q272" t="str">
            <v>-</v>
          </cell>
          <cell r="R272" t="str">
            <v>-</v>
          </cell>
          <cell r="S272" t="str">
            <v>-</v>
          </cell>
          <cell r="V272" t="e">
            <v>#VALUE!</v>
          </cell>
          <cell r="Y272">
            <v>5220</v>
          </cell>
          <cell r="Z272">
            <v>6520</v>
          </cell>
          <cell r="AA272">
            <v>65.6826171875</v>
          </cell>
          <cell r="AB272">
            <v>589.5712890625</v>
          </cell>
          <cell r="AC272">
            <v>6050</v>
          </cell>
          <cell r="AD272">
            <v>41.30688452897634</v>
          </cell>
          <cell r="AE272">
            <v>-1.7786071587382193</v>
          </cell>
          <cell r="AF272" t="str">
            <v>-</v>
          </cell>
          <cell r="AG272">
            <v>6896</v>
          </cell>
          <cell r="AH272" t="str">
            <v>-</v>
          </cell>
          <cell r="AI272">
            <v>-23.224287795108335</v>
          </cell>
          <cell r="AJ272">
            <v>35.624091340393576</v>
          </cell>
          <cell r="AL272">
            <v>-27.941483803552771</v>
          </cell>
          <cell r="AM272" t="str">
            <v>-</v>
          </cell>
        </row>
        <row r="273">
          <cell r="D273" t="str">
            <v>INE763G01038</v>
          </cell>
          <cell r="E273" t="str">
            <v>ICICI SECURITIES LTD</v>
          </cell>
          <cell r="G273" t="str">
            <v>-</v>
          </cell>
          <cell r="H273" t="str">
            <v>-</v>
          </cell>
          <cell r="I273">
            <v>0</v>
          </cell>
          <cell r="J273">
            <v>1</v>
          </cell>
          <cell r="K273">
            <v>0</v>
          </cell>
          <cell r="L273" t="str">
            <v>-</v>
          </cell>
          <cell r="M273" t="str">
            <v>-</v>
          </cell>
          <cell r="O273">
            <v>61.090660999999997</v>
          </cell>
          <cell r="P273" t="str">
            <v>-</v>
          </cell>
          <cell r="Q273" t="str">
            <v>-</v>
          </cell>
          <cell r="R273" t="str">
            <v>-</v>
          </cell>
          <cell r="S273" t="str">
            <v>-</v>
          </cell>
          <cell r="V273" t="e">
            <v>#VALUE!</v>
          </cell>
          <cell r="Y273" t="str">
            <v>-</v>
          </cell>
          <cell r="Z273" t="str">
            <v>-</v>
          </cell>
          <cell r="AA273" t="str">
            <v>-</v>
          </cell>
          <cell r="AB273" t="str">
            <v>-</v>
          </cell>
          <cell r="AC273" t="str">
            <v>-</v>
          </cell>
          <cell r="AD273" t="str">
            <v>-</v>
          </cell>
          <cell r="AE273" t="e">
            <v>#VALUE!</v>
          </cell>
          <cell r="AF273" t="str">
            <v>-</v>
          </cell>
          <cell r="AG273">
            <v>44578.400000000001</v>
          </cell>
          <cell r="AH273" t="str">
            <v>-</v>
          </cell>
          <cell r="AI273">
            <v>16.341003618358407</v>
          </cell>
          <cell r="AJ273">
            <v>13.38749273237462</v>
          </cell>
          <cell r="AL273">
            <v>31.789720151129032</v>
          </cell>
          <cell r="AM273" t="str">
            <v>-</v>
          </cell>
        </row>
        <row r="274">
          <cell r="D274" t="str">
            <v>INE944F01028</v>
          </cell>
          <cell r="E274" t="str">
            <v>RADICO KHAITAN LTD</v>
          </cell>
          <cell r="G274">
            <v>2870.65</v>
          </cell>
          <cell r="H274">
            <v>3217</v>
          </cell>
          <cell r="I274">
            <v>14</v>
          </cell>
          <cell r="J274">
            <v>3</v>
          </cell>
          <cell r="K274">
            <v>2</v>
          </cell>
          <cell r="L274">
            <v>58.476955848179685</v>
          </cell>
          <cell r="M274">
            <v>37.174278295402495</v>
          </cell>
          <cell r="O274">
            <v>25.84</v>
          </cell>
          <cell r="P274">
            <v>40.919000000000004</v>
          </cell>
          <cell r="Q274">
            <v>56.13</v>
          </cell>
          <cell r="R274">
            <v>47.912563218390808</v>
          </cell>
          <cell r="S274">
            <v>62.487701149425291</v>
          </cell>
          <cell r="V274">
            <v>0.85420136294082072</v>
          </cell>
          <cell r="Y274">
            <v>2483</v>
          </cell>
          <cell r="Z274">
            <v>4133</v>
          </cell>
          <cell r="AA274">
            <v>92.071533203125</v>
          </cell>
          <cell r="AB274">
            <v>729.727294921875</v>
          </cell>
          <cell r="AC274">
            <v>3219</v>
          </cell>
          <cell r="AD274">
            <v>111.11674577757127</v>
          </cell>
          <cell r="AE274">
            <v>3.4975913077017213</v>
          </cell>
          <cell r="AF274" t="str">
            <v>-</v>
          </cell>
          <cell r="AG274">
            <v>6736.4269999999997</v>
          </cell>
          <cell r="AH274">
            <v>10385.553666666667</v>
          </cell>
          <cell r="AI274">
            <v>31.769505354411017</v>
          </cell>
          <cell r="AJ274">
            <v>65.329604746343051</v>
          </cell>
          <cell r="AL274">
            <v>33.115026145090127</v>
          </cell>
          <cell r="AM274">
            <v>38.142827263554899</v>
          </cell>
        </row>
        <row r="275">
          <cell r="D275" t="str">
            <v>INE387A01021</v>
          </cell>
          <cell r="E275" t="str">
            <v>SUNDRAM FASTENERS LTD</v>
          </cell>
          <cell r="G275">
            <v>1025.75</v>
          </cell>
          <cell r="H275">
            <v>1057</v>
          </cell>
          <cell r="I275">
            <v>2</v>
          </cell>
          <cell r="J275">
            <v>2</v>
          </cell>
          <cell r="K275">
            <v>0</v>
          </cell>
          <cell r="L275">
            <v>17.303195635229933</v>
          </cell>
          <cell r="M275">
            <v>14.617940199335544</v>
          </cell>
          <cell r="O275">
            <v>25.66</v>
          </cell>
          <cell r="P275">
            <v>30.1</v>
          </cell>
          <cell r="Q275">
            <v>34.5</v>
          </cell>
          <cell r="R275">
            <v>32.122988505747131</v>
          </cell>
          <cell r="S275">
            <v>36.798850574712645</v>
          </cell>
          <cell r="V275">
            <v>0.25187016779996618</v>
          </cell>
          <cell r="Y275">
            <v>980</v>
          </cell>
          <cell r="Z275">
            <v>1161</v>
          </cell>
          <cell r="AA275">
            <v>0</v>
          </cell>
          <cell r="AB275">
            <v>-76.6666259765625</v>
          </cell>
          <cell r="AC275">
            <v>1030</v>
          </cell>
          <cell r="AD275">
            <v>39.922312328352547</v>
          </cell>
          <cell r="AE275">
            <v>11.943024278469778</v>
          </cell>
          <cell r="AF275" t="str">
            <v>-</v>
          </cell>
          <cell r="AG275">
            <v>9441.4</v>
          </cell>
          <cell r="AH275">
            <v>11130.471264367818</v>
          </cell>
          <cell r="AI275">
            <v>3.3427305678614654</v>
          </cell>
          <cell r="AJ275">
            <v>41.875080373447538</v>
          </cell>
          <cell r="AL275">
            <v>6.4551409983199504</v>
          </cell>
          <cell r="AM275">
            <v>11.667761137119498</v>
          </cell>
        </row>
        <row r="276">
          <cell r="D276" t="str">
            <v>INE741K01010</v>
          </cell>
          <cell r="E276" t="str">
            <v>CREDITACCESS GRAMEEN LTD</v>
          </cell>
          <cell r="G276">
            <v>1293.2</v>
          </cell>
          <cell r="H276">
            <v>1341.75</v>
          </cell>
          <cell r="I276">
            <v>13</v>
          </cell>
          <cell r="J276">
            <v>3</v>
          </cell>
          <cell r="K276">
            <v>2</v>
          </cell>
          <cell r="L276">
            <v>67.40296118447381</v>
          </cell>
          <cell r="M276">
            <v>81.305875603576027</v>
          </cell>
          <cell r="O276">
            <v>33.32</v>
          </cell>
          <cell r="P276">
            <v>55.779000000000003</v>
          </cell>
          <cell r="Q276">
            <v>101.13</v>
          </cell>
          <cell r="R276">
            <v>76.630034482758617</v>
          </cell>
          <cell r="S276">
            <v>109.85643678160919</v>
          </cell>
          <cell r="V276">
            <v>1.2998209628679058</v>
          </cell>
          <cell r="Y276">
            <v>830</v>
          </cell>
          <cell r="Z276">
            <v>1530</v>
          </cell>
          <cell r="AA276">
            <v>-3.4166259765625</v>
          </cell>
          <cell r="AB276">
            <v>311.125</v>
          </cell>
          <cell r="AC276">
            <v>1400</v>
          </cell>
          <cell r="AD276">
            <v>10.466021146315491</v>
          </cell>
          <cell r="AE276">
            <v>-0.16524530955127728</v>
          </cell>
          <cell r="AF276" t="str">
            <v>-</v>
          </cell>
          <cell r="AG276">
            <v>27186.5</v>
          </cell>
          <cell r="AH276">
            <v>30208.528735632186</v>
          </cell>
          <cell r="AI276">
            <v>-63.336267605633793</v>
          </cell>
          <cell r="AJ276">
            <v>34.999519925571562</v>
          </cell>
          <cell r="AL276">
            <v>-26.972388839493171</v>
          </cell>
          <cell r="AM276">
            <v>3.6746180253716689</v>
          </cell>
        </row>
        <row r="277">
          <cell r="D277" t="str">
            <v>INE704P01025</v>
          </cell>
          <cell r="E277" t="str">
            <v>COCHIN SHIPYARD LTD</v>
          </cell>
          <cell r="G277">
            <v>1746.2</v>
          </cell>
          <cell r="H277">
            <v>1504.6666259765625</v>
          </cell>
          <cell r="I277">
            <v>1</v>
          </cell>
          <cell r="J277">
            <v>0</v>
          </cell>
          <cell r="K277">
            <v>2</v>
          </cell>
          <cell r="L277">
            <v>4.6104928457869621</v>
          </cell>
          <cell r="M277">
            <v>18.996960486322191</v>
          </cell>
          <cell r="O277">
            <v>31.45</v>
          </cell>
          <cell r="P277">
            <v>32.9</v>
          </cell>
          <cell r="Q277">
            <v>39.15</v>
          </cell>
          <cell r="R277">
            <v>35.773563218390805</v>
          </cell>
          <cell r="S277">
            <v>42.25344827586207</v>
          </cell>
          <cell r="V277">
            <v>0.13747418818412749</v>
          </cell>
          <cell r="Y277">
            <v>860</v>
          </cell>
          <cell r="Z277">
            <v>1990</v>
          </cell>
          <cell r="AA277">
            <v>242.6666259765625</v>
          </cell>
          <cell r="AB277">
            <v>276.1666259765625</v>
          </cell>
          <cell r="AC277">
            <v>1664</v>
          </cell>
          <cell r="AD277">
            <v>55.535560097920786</v>
          </cell>
          <cell r="AE277">
            <v>9.8410334768756069</v>
          </cell>
          <cell r="AF277" t="str">
            <v>-</v>
          </cell>
          <cell r="AG277">
            <v>8778.5740000000005</v>
          </cell>
          <cell r="AH277">
            <v>11050.536551724137</v>
          </cell>
          <cell r="AI277">
            <v>5.6432650319113193</v>
          </cell>
          <cell r="AJ277">
            <v>21.908955116325817</v>
          </cell>
          <cell r="AL277">
            <v>1.0685766127546732</v>
          </cell>
          <cell r="AM277">
            <v>16.533733155293802</v>
          </cell>
        </row>
        <row r="278">
          <cell r="D278" t="str">
            <v>INE825V01034</v>
          </cell>
          <cell r="E278" t="str">
            <v>VEDANT FASHIONS LTD</v>
          </cell>
          <cell r="G278">
            <v>723.1</v>
          </cell>
          <cell r="H278">
            <v>851.16668701171875</v>
          </cell>
          <cell r="I278">
            <v>6</v>
          </cell>
          <cell r="J278">
            <v>5</v>
          </cell>
          <cell r="K278">
            <v>1</v>
          </cell>
          <cell r="L278">
            <v>-2.3614134985764594</v>
          </cell>
          <cell r="M278">
            <v>3.39241471316944</v>
          </cell>
          <cell r="O278">
            <v>17.059999999999999</v>
          </cell>
          <cell r="P278">
            <v>17.222000000000001</v>
          </cell>
          <cell r="Q278">
            <v>19.433</v>
          </cell>
          <cell r="R278">
            <v>18.238551724137931</v>
          </cell>
          <cell r="S278">
            <v>20.630701149425285</v>
          </cell>
          <cell r="V278">
            <v>6.9082750535635062E-2</v>
          </cell>
          <cell r="Y278">
            <v>750</v>
          </cell>
          <cell r="Z278">
            <v>1000</v>
          </cell>
          <cell r="AA278">
            <v>-11.3787841796875</v>
          </cell>
          <cell r="AB278">
            <v>-219.56060791015625</v>
          </cell>
          <cell r="AC278">
            <v>828.5</v>
          </cell>
          <cell r="AD278">
            <v>46.430297570376965</v>
          </cell>
          <cell r="AE278">
            <v>-13.240123565230055</v>
          </cell>
          <cell r="AF278" t="str">
            <v>-</v>
          </cell>
          <cell r="AG278">
            <v>6583.24</v>
          </cell>
          <cell r="AH278">
            <v>7341.544505747127</v>
          </cell>
          <cell r="AI278">
            <v>-3.5067873303167478</v>
          </cell>
          <cell r="AJ278" t="str">
            <v>-</v>
          </cell>
          <cell r="AL278">
            <v>-1.8758132623053254</v>
          </cell>
          <cell r="AM278" t="str">
            <v>-</v>
          </cell>
        </row>
        <row r="279">
          <cell r="D279" t="str">
            <v>INE473B01035</v>
          </cell>
          <cell r="E279" t="str">
            <v>HATSUN AGRO PRODUCT LTD</v>
          </cell>
          <cell r="G279">
            <v>905.9</v>
          </cell>
          <cell r="H279">
            <v>850</v>
          </cell>
          <cell r="I279">
            <v>1</v>
          </cell>
          <cell r="J279">
            <v>0</v>
          </cell>
          <cell r="K279">
            <v>1</v>
          </cell>
          <cell r="L279" t="str">
            <v>-</v>
          </cell>
          <cell r="M279" t="str">
            <v>-</v>
          </cell>
          <cell r="O279">
            <v>12.51</v>
          </cell>
          <cell r="P279" t="str">
            <v>-</v>
          </cell>
          <cell r="Q279" t="str">
            <v>-</v>
          </cell>
          <cell r="R279" t="str">
            <v>-</v>
          </cell>
          <cell r="S279" t="str">
            <v>-</v>
          </cell>
          <cell r="V279" t="e">
            <v>#VALUE!</v>
          </cell>
          <cell r="Y279">
            <v>700</v>
          </cell>
          <cell r="Z279">
            <v>1000</v>
          </cell>
          <cell r="AA279">
            <v>0</v>
          </cell>
          <cell r="AB279">
            <v>-70</v>
          </cell>
          <cell r="AC279">
            <v>850</v>
          </cell>
          <cell r="AD279">
            <v>74.07831616075481</v>
          </cell>
          <cell r="AE279">
            <v>17.430192037824668</v>
          </cell>
          <cell r="AF279" t="str">
            <v>-</v>
          </cell>
          <cell r="AG279">
            <v>10101.1</v>
          </cell>
          <cell r="AH279" t="str">
            <v>-</v>
          </cell>
          <cell r="AI279">
            <v>4.2499999999999982</v>
          </cell>
          <cell r="AJ279">
            <v>84.657173205125119</v>
          </cell>
          <cell r="AL279">
            <v>12.299415895396377</v>
          </cell>
          <cell r="AM279" t="str">
            <v>-</v>
          </cell>
        </row>
        <row r="280">
          <cell r="D280" t="str">
            <v>INE136B01020</v>
          </cell>
          <cell r="E280" t="str">
            <v>CYIENT LTD</v>
          </cell>
          <cell r="G280">
            <v>1228.5</v>
          </cell>
          <cell r="H280">
            <v>1281.1363525390625</v>
          </cell>
          <cell r="I280">
            <v>7</v>
          </cell>
          <cell r="J280">
            <v>9</v>
          </cell>
          <cell r="K280">
            <v>8</v>
          </cell>
          <cell r="L280">
            <v>0.68103116583302425</v>
          </cell>
          <cell r="M280">
            <v>18.313906829212371</v>
          </cell>
          <cell r="O280">
            <v>55.95</v>
          </cell>
          <cell r="P280">
            <v>56.884999999999998</v>
          </cell>
          <cell r="Q280">
            <v>67.302999999999997</v>
          </cell>
          <cell r="R280">
            <v>61.674885057471265</v>
          </cell>
          <cell r="S280">
            <v>71.464839080459768</v>
          </cell>
          <cell r="V280">
            <v>0.10232144874836924</v>
          </cell>
          <cell r="Y280">
            <v>1050</v>
          </cell>
          <cell r="Z280">
            <v>1730</v>
          </cell>
          <cell r="AA280">
            <v>-5.9090576171875</v>
          </cell>
          <cell r="AB280">
            <v>-402.646240234375</v>
          </cell>
          <cell r="AC280">
            <v>1247.5</v>
          </cell>
          <cell r="AD280">
            <v>22.198592311097887</v>
          </cell>
          <cell r="AE280">
            <v>-2.1965665905289868</v>
          </cell>
          <cell r="AF280" t="str">
            <v>-</v>
          </cell>
          <cell r="AG280">
            <v>11433</v>
          </cell>
          <cell r="AH280">
            <v>11575.069551724138</v>
          </cell>
          <cell r="AI280">
            <v>-10.106041131105396</v>
          </cell>
          <cell r="AJ280">
            <v>22.969262054356214</v>
          </cell>
          <cell r="AL280">
            <v>-12.24286152901443</v>
          </cell>
          <cell r="AM280">
            <v>-7.7056366162931988</v>
          </cell>
        </row>
        <row r="281">
          <cell r="D281" t="str">
            <v>INE200A01026</v>
          </cell>
          <cell r="E281" t="str">
            <v>GE VERNOVA T&amp;D INDIA LTD</v>
          </cell>
          <cell r="G281">
            <v>2787.4</v>
          </cell>
          <cell r="H281">
            <v>2993.22216796875</v>
          </cell>
          <cell r="I281">
            <v>8</v>
          </cell>
          <cell r="J281">
            <v>1</v>
          </cell>
          <cell r="K281">
            <v>0</v>
          </cell>
          <cell r="L281">
            <v>50.874485596707821</v>
          </cell>
          <cell r="M281">
            <v>30.905371478163847</v>
          </cell>
          <cell r="O281">
            <v>23.76</v>
          </cell>
          <cell r="P281" t="str">
            <v>-</v>
          </cell>
          <cell r="Q281" t="str">
            <v>-</v>
          </cell>
          <cell r="R281" t="str">
            <v>-</v>
          </cell>
          <cell r="S281" t="str">
            <v>-</v>
          </cell>
          <cell r="V281" t="e">
            <v>#VALUE!</v>
          </cell>
          <cell r="Y281">
            <v>2706</v>
          </cell>
          <cell r="Z281">
            <v>3521</v>
          </cell>
          <cell r="AA281">
            <v>74.22216796875</v>
          </cell>
          <cell r="AB281">
            <v>955.364990234375</v>
          </cell>
          <cell r="AC281">
            <v>2970</v>
          </cell>
          <cell r="AD281">
            <v>117.31464776769249</v>
          </cell>
          <cell r="AE281">
            <v>0.49695300162827194</v>
          </cell>
          <cell r="AF281" t="str">
            <v>-</v>
          </cell>
          <cell r="AG281">
            <v>8187</v>
          </cell>
          <cell r="AH281" t="str">
            <v>-</v>
          </cell>
          <cell r="AI281">
            <v>236.06789250353609</v>
          </cell>
          <cell r="AJ281" t="str">
            <v>-</v>
          </cell>
          <cell r="AL281">
            <v>156.66990626077688</v>
          </cell>
          <cell r="AM281" t="str">
            <v>-</v>
          </cell>
        </row>
        <row r="282">
          <cell r="D282" t="str">
            <v>INE791I01019</v>
          </cell>
          <cell r="E282" t="str">
            <v>BRIGADE ENTERPRISES LTD</v>
          </cell>
          <cell r="G282">
            <v>944.9</v>
          </cell>
          <cell r="H282">
            <v>1294.7142333984375</v>
          </cell>
          <cell r="I282">
            <v>13</v>
          </cell>
          <cell r="J282">
            <v>0</v>
          </cell>
          <cell r="K282">
            <v>1</v>
          </cell>
          <cell r="L282">
            <v>17.602725029503272</v>
          </cell>
          <cell r="M282">
            <v>32.902098965341594</v>
          </cell>
          <cell r="O282">
            <v>28.74</v>
          </cell>
          <cell r="P282">
            <v>33.728000000000002</v>
          </cell>
          <cell r="Q282">
            <v>44.826000000000001</v>
          </cell>
          <cell r="R282">
            <v>38.830528735632186</v>
          </cell>
          <cell r="S282">
            <v>50.138183908045981</v>
          </cell>
          <cell r="V282">
            <v>0.35109703325094599</v>
          </cell>
          <cell r="Y282">
            <v>900</v>
          </cell>
          <cell r="Z282">
            <v>1470</v>
          </cell>
          <cell r="AA282">
            <v>-6.369140625</v>
          </cell>
          <cell r="AB282">
            <v>-142.702392578125</v>
          </cell>
          <cell r="AC282">
            <v>1305</v>
          </cell>
          <cell r="AD282">
            <v>33.775938757281494</v>
          </cell>
          <cell r="AE282">
            <v>0.71967032907671669</v>
          </cell>
          <cell r="AF282" t="str">
            <v>-</v>
          </cell>
          <cell r="AG282">
            <v>14142.099999999999</v>
          </cell>
          <cell r="AH282">
            <v>19004.343931034484</v>
          </cell>
          <cell r="AI282">
            <v>46.932515337423318</v>
          </cell>
          <cell r="AJ282" t="str">
            <v>-</v>
          </cell>
          <cell r="AL282">
            <v>18.408339264034819</v>
          </cell>
          <cell r="AM282">
            <v>21.883213949837739</v>
          </cell>
        </row>
        <row r="283">
          <cell r="D283" t="str">
            <v>INE325A01013</v>
          </cell>
          <cell r="E283" t="str">
            <v>TIMKEN INDIA LTD</v>
          </cell>
          <cell r="G283">
            <v>3021.95</v>
          </cell>
          <cell r="H283">
            <v>3538.800048828125</v>
          </cell>
          <cell r="I283">
            <v>9</v>
          </cell>
          <cell r="J283">
            <v>0</v>
          </cell>
          <cell r="K283">
            <v>1</v>
          </cell>
          <cell r="L283">
            <v>5.9347679892400942</v>
          </cell>
          <cell r="M283">
            <v>24.730201555308671</v>
          </cell>
          <cell r="O283">
            <v>59.48</v>
          </cell>
          <cell r="P283" t="str">
            <v>-</v>
          </cell>
          <cell r="Q283" t="str">
            <v>-</v>
          </cell>
          <cell r="R283" t="str">
            <v>-</v>
          </cell>
          <cell r="S283" t="str">
            <v>-</v>
          </cell>
          <cell r="V283" t="e">
            <v>#VALUE!</v>
          </cell>
          <cell r="Y283">
            <v>3350</v>
          </cell>
          <cell r="Z283">
            <v>3934</v>
          </cell>
          <cell r="AA283">
            <v>116.94287109375</v>
          </cell>
          <cell r="AB283">
            <v>166.13330078125</v>
          </cell>
          <cell r="AC283">
            <v>3460</v>
          </cell>
          <cell r="AD283">
            <v>50.9634391503049</v>
          </cell>
          <cell r="AE283">
            <v>3.6145905889869341</v>
          </cell>
          <cell r="AF283" t="str">
            <v>-</v>
          </cell>
          <cell r="AG283">
            <v>5916.07</v>
          </cell>
          <cell r="AH283" t="str">
            <v>-</v>
          </cell>
          <cell r="AI283">
            <v>14.09936696719738</v>
          </cell>
          <cell r="AJ283">
            <v>54.299981638196947</v>
          </cell>
          <cell r="AL283">
            <v>3.3544372351093332</v>
          </cell>
          <cell r="AM283" t="str">
            <v>-</v>
          </cell>
        </row>
        <row r="284">
          <cell r="D284" t="str">
            <v>INE095N01031</v>
          </cell>
          <cell r="E284" t="str">
            <v>NBCC INDIA LTD</v>
          </cell>
          <cell r="G284">
            <v>106.45</v>
          </cell>
          <cell r="H284">
            <v>154</v>
          </cell>
          <cell r="I284">
            <v>2</v>
          </cell>
          <cell r="J284">
            <v>0</v>
          </cell>
          <cell r="K284">
            <v>0</v>
          </cell>
          <cell r="L284">
            <v>13.639181136722398</v>
          </cell>
          <cell r="M284">
            <v>18.181818181818183</v>
          </cell>
          <cell r="O284">
            <v>2</v>
          </cell>
          <cell r="P284">
            <v>2.75</v>
          </cell>
          <cell r="Q284">
            <v>3.25</v>
          </cell>
          <cell r="R284">
            <v>2.9798850574712645</v>
          </cell>
          <cell r="S284">
            <v>3.617816091954023</v>
          </cell>
          <cell r="V284">
            <v>0.48994252873563227</v>
          </cell>
          <cell r="Y284">
            <v>143</v>
          </cell>
          <cell r="Z284">
            <v>165</v>
          </cell>
          <cell r="AA284">
            <v>0</v>
          </cell>
          <cell r="AB284">
            <v>35</v>
          </cell>
          <cell r="AC284">
            <v>154</v>
          </cell>
          <cell r="AD284">
            <v>42.153139230196217</v>
          </cell>
          <cell r="AE284">
            <v>1.2207987075758122</v>
          </cell>
          <cell r="AF284" t="str">
            <v>-</v>
          </cell>
          <cell r="AG284">
            <v>8585.23</v>
          </cell>
          <cell r="AH284">
            <v>8344.7356321839088</v>
          </cell>
          <cell r="AI284">
            <v>34.529147982062788</v>
          </cell>
          <cell r="AJ284">
            <v>37.060973768146354</v>
          </cell>
          <cell r="AL284">
            <v>67.252863970275953</v>
          </cell>
          <cell r="AM284">
            <v>21.3908416570555</v>
          </cell>
        </row>
        <row r="285">
          <cell r="D285" t="str">
            <v>INE927D01051</v>
          </cell>
          <cell r="E285" t="str">
            <v>JBM AUTO LTD</v>
          </cell>
          <cell r="G285">
            <v>712.35</v>
          </cell>
          <cell r="H285">
            <v>780.239990234375</v>
          </cell>
          <cell r="I285">
            <v>1</v>
          </cell>
          <cell r="J285">
            <v>0</v>
          </cell>
          <cell r="K285">
            <v>0</v>
          </cell>
          <cell r="L285" t="str">
            <v>-</v>
          </cell>
          <cell r="M285" t="str">
            <v>-</v>
          </cell>
          <cell r="O285">
            <v>8.5399999999999991</v>
          </cell>
          <cell r="P285" t="str">
            <v>-</v>
          </cell>
          <cell r="Q285" t="str">
            <v>-</v>
          </cell>
          <cell r="R285" t="str">
            <v>-</v>
          </cell>
          <cell r="S285" t="str">
            <v>-</v>
          </cell>
          <cell r="V285" t="e">
            <v>#VALUE!</v>
          </cell>
          <cell r="Y285">
            <v>780.239990234375</v>
          </cell>
          <cell r="Z285">
            <v>780.239990234375</v>
          </cell>
          <cell r="AA285">
            <v>0</v>
          </cell>
          <cell r="AB285">
            <v>0</v>
          </cell>
          <cell r="AC285">
            <v>780.239990234375</v>
          </cell>
          <cell r="AD285">
            <v>83.707124769264865</v>
          </cell>
          <cell r="AE285">
            <v>6.4574067679147209</v>
          </cell>
          <cell r="AF285" t="str">
            <v>-</v>
          </cell>
          <cell r="AG285">
            <v>6768.1260000000002</v>
          </cell>
          <cell r="AH285" t="str">
            <v>-</v>
          </cell>
          <cell r="AI285">
            <v>12.962962962962958</v>
          </cell>
          <cell r="AJ285">
            <v>64.66915278203777</v>
          </cell>
          <cell r="AL285">
            <v>15.910431402099654</v>
          </cell>
          <cell r="AM285" t="str">
            <v>-</v>
          </cell>
        </row>
        <row r="286">
          <cell r="D286" t="str">
            <v>INE531A01024</v>
          </cell>
          <cell r="E286" t="str">
            <v>KANSAI NEROLAC PAINTS LTD</v>
          </cell>
          <cell r="G286">
            <v>247.6</v>
          </cell>
          <cell r="H286">
            <v>275.47369384765625</v>
          </cell>
          <cell r="I286">
            <v>10</v>
          </cell>
          <cell r="J286">
            <v>4</v>
          </cell>
          <cell r="K286">
            <v>5</v>
          </cell>
          <cell r="L286">
            <v>-37.606232294617556</v>
          </cell>
          <cell r="M286">
            <v>10.424756556544601</v>
          </cell>
          <cell r="O286">
            <v>14.14</v>
          </cell>
          <cell r="P286">
            <v>8.81</v>
          </cell>
          <cell r="Q286">
            <v>9.7279999999999998</v>
          </cell>
          <cell r="R286">
            <v>9.2320689655172412</v>
          </cell>
          <cell r="S286">
            <v>10.129379310344827</v>
          </cell>
          <cell r="V286">
            <v>-0.34709554699312295</v>
          </cell>
          <cell r="Y286">
            <v>212</v>
          </cell>
          <cell r="Z286">
            <v>325</v>
          </cell>
          <cell r="AA286">
            <v>0</v>
          </cell>
          <cell r="AB286">
            <v>-3.02630615234375</v>
          </cell>
          <cell r="AC286">
            <v>276</v>
          </cell>
          <cell r="AD286">
            <v>35.827254483979836</v>
          </cell>
          <cell r="AE286">
            <v>-10.100529821829708</v>
          </cell>
          <cell r="AF286" t="str">
            <v>-</v>
          </cell>
          <cell r="AG286">
            <v>9423.2000000000007</v>
          </cell>
          <cell r="AH286">
            <v>10838.068413793104</v>
          </cell>
          <cell r="AI286">
            <v>-3.5470668485675279</v>
          </cell>
          <cell r="AJ286">
            <v>41.948311289259706</v>
          </cell>
          <cell r="AL286">
            <v>-8.3123327657504191</v>
          </cell>
          <cell r="AM286">
            <v>10.029247585694582</v>
          </cell>
        </row>
        <row r="287">
          <cell r="D287" t="str">
            <v>INE947Q01028</v>
          </cell>
          <cell r="E287" t="str">
            <v>LAURUS LABS LTD</v>
          </cell>
          <cell r="G287">
            <v>895.85</v>
          </cell>
          <cell r="H287">
            <v>799.933349609375</v>
          </cell>
          <cell r="I287">
            <v>7</v>
          </cell>
          <cell r="J287">
            <v>3</v>
          </cell>
          <cell r="K287">
            <v>6</v>
          </cell>
          <cell r="L287">
            <v>79.919678714859458</v>
          </cell>
          <cell r="M287">
            <v>37.78948102678568</v>
          </cell>
          <cell r="O287">
            <v>6.65</v>
          </cell>
          <cell r="P287">
            <v>11.947000000000001</v>
          </cell>
          <cell r="Q287">
            <v>16.461000000000002</v>
          </cell>
          <cell r="R287">
            <v>14.022402298850576</v>
          </cell>
          <cell r="S287">
            <v>18.61594252873563</v>
          </cell>
          <cell r="V287">
            <v>1.1086319246391843</v>
          </cell>
          <cell r="Y287">
            <v>555</v>
          </cell>
          <cell r="Z287">
            <v>1035</v>
          </cell>
          <cell r="AA287">
            <v>0</v>
          </cell>
          <cell r="AB287">
            <v>215.64764404296875</v>
          </cell>
          <cell r="AC287">
            <v>794</v>
          </cell>
          <cell r="AD287">
            <v>153.16714575079558</v>
          </cell>
          <cell r="AE287">
            <v>1.2437005295296206</v>
          </cell>
          <cell r="AF287" t="str">
            <v>-</v>
          </cell>
          <cell r="AG287">
            <v>10552.8</v>
          </cell>
          <cell r="AH287">
            <v>17093.992310344827</v>
          </cell>
          <cell r="AI287">
            <v>123.1543624161074</v>
          </cell>
          <cell r="AJ287">
            <v>60.36581418543458</v>
          </cell>
          <cell r="AL287">
            <v>40.944545357409957</v>
          </cell>
          <cell r="AM287">
            <v>45.642227655219479</v>
          </cell>
        </row>
        <row r="288">
          <cell r="D288" t="str">
            <v>INE128S01021</v>
          </cell>
          <cell r="E288" t="str">
            <v>FIVE-STAR BUSINESS FINANCE L</v>
          </cell>
          <cell r="G288">
            <v>540.6</v>
          </cell>
          <cell r="H288">
            <v>759</v>
          </cell>
          <cell r="I288">
            <v>10</v>
          </cell>
          <cell r="J288">
            <v>1</v>
          </cell>
          <cell r="K288">
            <v>1</v>
          </cell>
          <cell r="L288">
            <v>9.7853881278538779</v>
          </cell>
          <cell r="M288">
            <v>20.979079149856506</v>
          </cell>
          <cell r="O288">
            <v>36.61</v>
          </cell>
          <cell r="P288" t="str">
            <v>-</v>
          </cell>
          <cell r="Q288" t="str">
            <v>-</v>
          </cell>
          <cell r="R288" t="str">
            <v>-</v>
          </cell>
          <cell r="S288" t="str">
            <v>-</v>
          </cell>
          <cell r="V288" t="e">
            <v>#VALUE!</v>
          </cell>
          <cell r="Y288">
            <v>650</v>
          </cell>
          <cell r="Z288">
            <v>894</v>
          </cell>
          <cell r="AA288">
            <v>5.45452880859375</v>
          </cell>
          <cell r="AB288">
            <v>-110.70001220703125</v>
          </cell>
          <cell r="AC288">
            <v>760</v>
          </cell>
          <cell r="AD288">
            <v>14.810168630076259</v>
          </cell>
          <cell r="AE288">
            <v>0.53219978615481067</v>
          </cell>
          <cell r="AF288" t="str">
            <v>-</v>
          </cell>
          <cell r="AG288">
            <v>21107.698</v>
          </cell>
          <cell r="AH288" t="str">
            <v>-</v>
          </cell>
          <cell r="AI288">
            <v>27.82821229050279</v>
          </cell>
          <cell r="AJ288" t="str">
            <v>-</v>
          </cell>
          <cell r="AL288">
            <v>32.191692972196265</v>
          </cell>
          <cell r="AM288" t="str">
            <v>-</v>
          </cell>
        </row>
        <row r="289">
          <cell r="D289" t="str">
            <v>INE536A01023</v>
          </cell>
          <cell r="E289" t="str">
            <v>GRINDWELL NORTON LTD</v>
          </cell>
          <cell r="G289">
            <v>1640.3</v>
          </cell>
          <cell r="H289">
            <v>1806</v>
          </cell>
          <cell r="I289">
            <v>2</v>
          </cell>
          <cell r="J289">
            <v>2</v>
          </cell>
          <cell r="K289">
            <v>1</v>
          </cell>
          <cell r="L289">
            <v>10.412912912912939</v>
          </cell>
          <cell r="M289">
            <v>14.890868294009637</v>
          </cell>
          <cell r="O289">
            <v>33.299999999999997</v>
          </cell>
          <cell r="P289">
            <v>36.768000000000001</v>
          </cell>
          <cell r="Q289">
            <v>42.243000000000002</v>
          </cell>
          <cell r="R289">
            <v>39.285241379310349</v>
          </cell>
          <cell r="S289">
            <v>44.908287356321843</v>
          </cell>
          <cell r="V289">
            <v>0.17973697835766833</v>
          </cell>
          <cell r="Y289">
            <v>1480</v>
          </cell>
          <cell r="Z289">
            <v>2105</v>
          </cell>
          <cell r="AA289">
            <v>0</v>
          </cell>
          <cell r="AB289">
            <v>-135.25</v>
          </cell>
          <cell r="AC289">
            <v>1819.5</v>
          </cell>
          <cell r="AD289">
            <v>53.134656289858889</v>
          </cell>
          <cell r="AE289">
            <v>-13.6378951143971</v>
          </cell>
          <cell r="AF289" t="str">
            <v>-</v>
          </cell>
          <cell r="AG289">
            <v>5131.375</v>
          </cell>
          <cell r="AH289">
            <v>6006.7218390804601</v>
          </cell>
          <cell r="AI289">
            <v>-3.8961038961039005</v>
          </cell>
          <cell r="AJ289">
            <v>54.954322414304855</v>
          </cell>
          <cell r="AL289">
            <v>-1.2122418561885469</v>
          </cell>
          <cell r="AM289">
            <v>-5.1891920665097242</v>
          </cell>
        </row>
        <row r="290">
          <cell r="D290" t="str">
            <v>INE665A01038</v>
          </cell>
          <cell r="E290" t="str">
            <v>SWAN ENERGY LTD</v>
          </cell>
          <cell r="G290" t="str">
            <v>-</v>
          </cell>
          <cell r="H290" t="str">
            <v>-</v>
          </cell>
          <cell r="I290">
            <v>0</v>
          </cell>
          <cell r="J290">
            <v>0</v>
          </cell>
          <cell r="K290">
            <v>0</v>
          </cell>
          <cell r="L290" t="str">
            <v>-</v>
          </cell>
          <cell r="M290" t="str">
            <v>-</v>
          </cell>
          <cell r="O290" t="str">
            <v>-</v>
          </cell>
          <cell r="P290" t="str">
            <v>-</v>
          </cell>
          <cell r="Q290" t="str">
            <v>-</v>
          </cell>
          <cell r="R290" t="str">
            <v>-</v>
          </cell>
          <cell r="S290" t="str">
            <v>-</v>
          </cell>
          <cell r="V290" t="e">
            <v>#VALUE!</v>
          </cell>
          <cell r="Y290" t="str">
            <v>-</v>
          </cell>
          <cell r="Z290" t="str">
            <v>-</v>
          </cell>
          <cell r="AA290" t="str">
            <v>-</v>
          </cell>
          <cell r="AB290" t="str">
            <v>-</v>
          </cell>
          <cell r="AC290" t="str">
            <v>-</v>
          </cell>
          <cell r="AD290" t="str">
            <v>-</v>
          </cell>
          <cell r="AE290" t="e">
            <v>#VALUE!</v>
          </cell>
          <cell r="AF290" t="str">
            <v>-</v>
          </cell>
          <cell r="AG290">
            <v>-1306.5629999999999</v>
          </cell>
          <cell r="AH290" t="str">
            <v>-</v>
          </cell>
          <cell r="AI290">
            <v>10.308072764428424</v>
          </cell>
          <cell r="AJ290" t="str">
            <v>-</v>
          </cell>
          <cell r="AL290" t="str">
            <v>-</v>
          </cell>
          <cell r="AM290" t="str">
            <v>-</v>
          </cell>
        </row>
        <row r="291">
          <cell r="D291" t="str">
            <v>INE149A01033</v>
          </cell>
          <cell r="E291" t="str">
            <v>CHOLAMANDALAM FINANCIAL HOLD</v>
          </cell>
          <cell r="G291">
            <v>1867.05</v>
          </cell>
          <cell r="H291">
            <v>2160</v>
          </cell>
          <cell r="I291">
            <v>2</v>
          </cell>
          <cell r="J291">
            <v>0</v>
          </cell>
          <cell r="K291">
            <v>0</v>
          </cell>
          <cell r="L291">
            <v>16.275051831375247</v>
          </cell>
          <cell r="M291">
            <v>23.298662704309073</v>
          </cell>
          <cell r="O291">
            <v>115.76</v>
          </cell>
          <cell r="P291">
            <v>134.6</v>
          </cell>
          <cell r="Q291">
            <v>165.96</v>
          </cell>
          <cell r="R291">
            <v>149.01839080459769</v>
          </cell>
          <cell r="S291" t="str">
            <v>-</v>
          </cell>
          <cell r="V291">
            <v>0.28730468905146589</v>
          </cell>
          <cell r="Y291">
            <v>2160</v>
          </cell>
          <cell r="Z291">
            <v>2160</v>
          </cell>
          <cell r="AA291">
            <v>-20</v>
          </cell>
          <cell r="AB291">
            <v>135</v>
          </cell>
          <cell r="AC291">
            <v>2160</v>
          </cell>
          <cell r="AD291">
            <v>9.3076755572266752</v>
          </cell>
          <cell r="AE291">
            <v>0.3962346945844849</v>
          </cell>
          <cell r="AF291" t="str">
            <v>-</v>
          </cell>
          <cell r="AG291">
            <v>188547.59999999998</v>
          </cell>
          <cell r="AH291" t="str">
            <v>-</v>
          </cell>
          <cell r="AI291">
            <v>23.490309365733996</v>
          </cell>
          <cell r="AJ291">
            <v>11.964899498590237</v>
          </cell>
          <cell r="AL291">
            <v>30.812379150510029</v>
          </cell>
          <cell r="AM291">
            <v>22.216883163720986</v>
          </cell>
        </row>
        <row r="292">
          <cell r="D292" t="str">
            <v>INE647O01011</v>
          </cell>
          <cell r="E292" t="str">
            <v>ADITYA BIRLA FASHION AND RET</v>
          </cell>
          <cell r="G292">
            <v>88.35</v>
          </cell>
          <cell r="H292">
            <v>85.461540222167969</v>
          </cell>
          <cell r="I292">
            <v>6</v>
          </cell>
          <cell r="J292">
            <v>6</v>
          </cell>
          <cell r="K292">
            <v>8</v>
          </cell>
          <cell r="L292">
            <v>-26.995500749875038</v>
          </cell>
          <cell r="M292">
            <v>22.916119931767494</v>
          </cell>
          <cell r="O292">
            <v>-5.2854679999999998</v>
          </cell>
          <cell r="P292">
            <v>-4.4829999999999997</v>
          </cell>
          <cell r="Q292">
            <v>-3.456</v>
          </cell>
          <cell r="R292">
            <v>-4.0108160919540223</v>
          </cell>
          <cell r="S292">
            <v>-2.9999080459770116</v>
          </cell>
          <cell r="V292">
            <v>-0.24116159780855306</v>
          </cell>
          <cell r="Y292">
            <v>59</v>
          </cell>
          <cell r="Z292">
            <v>131</v>
          </cell>
          <cell r="AA292">
            <v>0.14904022216796875</v>
          </cell>
          <cell r="AB292">
            <v>-16.085411071777344</v>
          </cell>
          <cell r="AC292">
            <v>84</v>
          </cell>
          <cell r="AD292" t="str">
            <v>-</v>
          </cell>
          <cell r="AE292" t="e">
            <v>#VALUE!</v>
          </cell>
          <cell r="AF292" t="str">
            <v>-</v>
          </cell>
          <cell r="AG292">
            <v>13641.6</v>
          </cell>
          <cell r="AH292">
            <v>9579.8309310344848</v>
          </cell>
          <cell r="AI292">
            <v>38.238841978287084</v>
          </cell>
          <cell r="AJ292" t="str">
            <v>-</v>
          </cell>
          <cell r="AL292">
            <v>3.559634699036641</v>
          </cell>
          <cell r="AM292">
            <v>18.188891517104764</v>
          </cell>
        </row>
        <row r="293">
          <cell r="D293" t="str">
            <v>INE962Y01021</v>
          </cell>
          <cell r="E293" t="str">
            <v>IRCON INTERNATIONAL LTD</v>
          </cell>
          <cell r="G293">
            <v>172.35</v>
          </cell>
          <cell r="H293">
            <v>151.33332824707031</v>
          </cell>
          <cell r="I293">
            <v>0</v>
          </cell>
          <cell r="J293">
            <v>1</v>
          </cell>
          <cell r="K293">
            <v>2</v>
          </cell>
          <cell r="L293" t="str">
            <v>-</v>
          </cell>
          <cell r="M293" t="str">
            <v>-</v>
          </cell>
          <cell r="O293">
            <v>7.73</v>
          </cell>
          <cell r="P293" t="str">
            <v>-</v>
          </cell>
          <cell r="Q293" t="str">
            <v>-</v>
          </cell>
          <cell r="R293" t="str">
            <v>-</v>
          </cell>
          <cell r="S293" t="str">
            <v>-</v>
          </cell>
          <cell r="V293" t="e">
            <v>#VALUE!</v>
          </cell>
          <cell r="Y293">
            <v>143</v>
          </cell>
          <cell r="Z293">
            <v>159</v>
          </cell>
          <cell r="AA293">
            <v>0</v>
          </cell>
          <cell r="AB293">
            <v>4.666656494140625</v>
          </cell>
          <cell r="AC293">
            <v>152</v>
          </cell>
          <cell r="AD293">
            <v>22.296249172511722</v>
          </cell>
          <cell r="AE293">
            <v>-1.0245904270903061</v>
          </cell>
          <cell r="AF293" t="str">
            <v>-</v>
          </cell>
          <cell r="AG293">
            <v>8449.1</v>
          </cell>
          <cell r="AH293" t="str">
            <v>-</v>
          </cell>
          <cell r="AI293">
            <v>-21.761133603238868</v>
          </cell>
          <cell r="AJ293">
            <v>15.38211051263367</v>
          </cell>
          <cell r="AL293">
            <v>-8.5723870018287354</v>
          </cell>
          <cell r="AM293" t="str">
            <v>-</v>
          </cell>
        </row>
        <row r="294">
          <cell r="D294" t="str">
            <v>INE640A01023</v>
          </cell>
          <cell r="E294" t="str">
            <v>SKF INDIA LTD</v>
          </cell>
          <cell r="G294">
            <v>4821.8999999999996</v>
          </cell>
          <cell r="H294">
            <v>5012.60009765625</v>
          </cell>
          <cell r="I294">
            <v>8</v>
          </cell>
          <cell r="J294">
            <v>2</v>
          </cell>
          <cell r="K294">
            <v>1</v>
          </cell>
          <cell r="L294">
            <v>7.4751885668916263</v>
          </cell>
          <cell r="M294">
            <v>17.91157241532153</v>
          </cell>
          <cell r="O294">
            <v>114.46399700000001</v>
          </cell>
          <cell r="P294">
            <v>123.059</v>
          </cell>
          <cell r="Q294">
            <v>145.101</v>
          </cell>
          <cell r="R294">
            <v>133.19325287356321</v>
          </cell>
          <cell r="S294">
            <v>154.7419195402299</v>
          </cell>
          <cell r="V294">
            <v>0.16362573703907257</v>
          </cell>
          <cell r="Y294">
            <v>4575</v>
          </cell>
          <cell r="Z294">
            <v>5550</v>
          </cell>
          <cell r="AA294">
            <v>-22.9453125</v>
          </cell>
          <cell r="AB294">
            <v>494.71142578125</v>
          </cell>
          <cell r="AC294">
            <v>4980.5</v>
          </cell>
          <cell r="AD294">
            <v>42.128136990403107</v>
          </cell>
          <cell r="AE294">
            <v>16.415869458414122</v>
          </cell>
          <cell r="AF294" t="str">
            <v>-</v>
          </cell>
          <cell r="AG294">
            <v>7453.6</v>
          </cell>
          <cell r="AH294">
            <v>8756.0597701149418</v>
          </cell>
          <cell r="AI294">
            <v>2.5663055555555663</v>
          </cell>
          <cell r="AJ294">
            <v>38.515488453896253</v>
          </cell>
          <cell r="AL294">
            <v>3.8698978525341872</v>
          </cell>
          <cell r="AM294">
            <v>12.512440561760489</v>
          </cell>
        </row>
        <row r="295">
          <cell r="D295" t="str">
            <v>INE836A01035</v>
          </cell>
          <cell r="E295" t="str">
            <v>BIRLASOFT LTD</v>
          </cell>
          <cell r="G295">
            <v>373.25</v>
          </cell>
          <cell r="H295">
            <v>402.5</v>
          </cell>
          <cell r="I295">
            <v>5</v>
          </cell>
          <cell r="J295">
            <v>9</v>
          </cell>
          <cell r="K295">
            <v>3</v>
          </cell>
          <cell r="L295">
            <v>-6.5444359562006502</v>
          </cell>
          <cell r="M295">
            <v>26.86307901907357</v>
          </cell>
          <cell r="O295">
            <v>18.64</v>
          </cell>
          <cell r="P295">
            <v>17.271000000000001</v>
          </cell>
          <cell r="Q295">
            <v>21.91</v>
          </cell>
          <cell r="R295">
            <v>19.40387356321839</v>
          </cell>
          <cell r="S295">
            <v>23.417586206896551</v>
          </cell>
          <cell r="V295">
            <v>4.0980341374377227E-2</v>
          </cell>
          <cell r="Y295">
            <v>339</v>
          </cell>
          <cell r="Z295">
            <v>450</v>
          </cell>
          <cell r="AA295">
            <v>-3.4375</v>
          </cell>
          <cell r="AB295">
            <v>-131.576904296875</v>
          </cell>
          <cell r="AC295">
            <v>412</v>
          </cell>
          <cell r="AD295">
            <v>19.685827380425277</v>
          </cell>
          <cell r="AE295">
            <v>-1.1377398696276559</v>
          </cell>
          <cell r="AF295" t="str">
            <v>-</v>
          </cell>
          <cell r="AG295">
            <v>6974.4400000000005</v>
          </cell>
          <cell r="AH295">
            <v>7384.9897241379313</v>
          </cell>
          <cell r="AI295">
            <v>-17.302573203194317</v>
          </cell>
          <cell r="AJ295">
            <v>24.971635101453977</v>
          </cell>
          <cell r="AL295">
            <v>-16.595732467852383</v>
          </cell>
          <cell r="AM295">
            <v>-1.3764832732090246</v>
          </cell>
        </row>
        <row r="296">
          <cell r="D296" t="str">
            <v>INE914M01019</v>
          </cell>
          <cell r="E296" t="str">
            <v>ASTER DM HEALTHCARE LTD</v>
          </cell>
          <cell r="G296">
            <v>631.5</v>
          </cell>
          <cell r="H296">
            <v>685.5999755859375</v>
          </cell>
          <cell r="I296">
            <v>9</v>
          </cell>
          <cell r="J296">
            <v>1</v>
          </cell>
          <cell r="K296">
            <v>0</v>
          </cell>
          <cell r="L296">
            <v>-91.682476926605844</v>
          </cell>
          <cell r="M296">
            <v>38.157453936348382</v>
          </cell>
          <cell r="O296">
            <v>6.4890369999999997</v>
          </cell>
          <cell r="P296">
            <v>8.9550000000000001</v>
          </cell>
          <cell r="Q296">
            <v>12.372</v>
          </cell>
          <cell r="R296">
            <v>10.526034482758622</v>
          </cell>
          <cell r="S296">
            <v>14.398666666666667</v>
          </cell>
          <cell r="V296">
            <v>0.62212582279290785</v>
          </cell>
          <cell r="Y296">
            <v>565</v>
          </cell>
          <cell r="Z296">
            <v>800</v>
          </cell>
          <cell r="AA296">
            <v>4</v>
          </cell>
          <cell r="AB296">
            <v>96.4888916015625</v>
          </cell>
          <cell r="AC296">
            <v>680</v>
          </cell>
          <cell r="AD296">
            <v>97.468188559503517</v>
          </cell>
          <cell r="AE296">
            <v>1.3706464016180182</v>
          </cell>
          <cell r="AF296" t="str">
            <v>-</v>
          </cell>
          <cell r="AG296">
            <v>8083.5</v>
          </cell>
          <cell r="AH296">
            <v>12340.791954022989</v>
          </cell>
          <cell r="AI296">
            <v>71.111111111111114</v>
          </cell>
          <cell r="AJ296">
            <v>68.619149592968114</v>
          </cell>
          <cell r="AL296">
            <v>-36.062928600242039</v>
          </cell>
          <cell r="AM296">
            <v>30.529776674937974</v>
          </cell>
        </row>
        <row r="297">
          <cell r="D297" t="str">
            <v>INE0CCU25019</v>
          </cell>
          <cell r="E297" t="str">
            <v>MINDSPACE BUSINESS PARKS REI</v>
          </cell>
          <cell r="G297">
            <v>423.05</v>
          </cell>
          <cell r="H297">
            <v>437.6363525390625</v>
          </cell>
          <cell r="I297">
            <v>12</v>
          </cell>
          <cell r="J297">
            <v>2</v>
          </cell>
          <cell r="K297">
            <v>0</v>
          </cell>
          <cell r="L297">
            <v>43.186139328905405</v>
          </cell>
          <cell r="M297">
            <v>21.557499802947898</v>
          </cell>
          <cell r="O297">
            <v>8.43</v>
          </cell>
          <cell r="P297">
            <v>11.534000000000001</v>
          </cell>
          <cell r="Q297">
            <v>14.02</v>
          </cell>
          <cell r="R297">
            <v>12.676988505747126</v>
          </cell>
          <cell r="S297">
            <v>14.886666666666667</v>
          </cell>
          <cell r="V297">
            <v>0.50379460329147396</v>
          </cell>
          <cell r="Y297">
            <v>370</v>
          </cell>
          <cell r="Z297">
            <v>485</v>
          </cell>
          <cell r="AA297">
            <v>1.053009033203125</v>
          </cell>
          <cell r="AB297">
            <v>34.219696044921875</v>
          </cell>
          <cell r="AC297">
            <v>441</v>
          </cell>
          <cell r="AD297">
            <v>49.909517280157011</v>
          </cell>
          <cell r="AE297">
            <v>-5.321677444932404</v>
          </cell>
          <cell r="AF297">
            <v>1.8245757453586759</v>
          </cell>
          <cell r="AG297">
            <v>19950.96</v>
          </cell>
          <cell r="AH297">
            <v>24080.338747126436</v>
          </cell>
          <cell r="AI297">
            <v>-9.3785310734463287</v>
          </cell>
          <cell r="AJ297">
            <v>48.149559772927859</v>
          </cell>
          <cell r="AL297">
            <v>11.813431313427936</v>
          </cell>
          <cell r="AM297" t="str">
            <v>-</v>
          </cell>
        </row>
        <row r="298">
          <cell r="D298" t="str">
            <v>INE131B01039</v>
          </cell>
          <cell r="E298" t="str">
            <v>RELAXO FOOTWEARS LTD</v>
          </cell>
          <cell r="G298">
            <v>490.15</v>
          </cell>
          <cell r="H298">
            <v>453</v>
          </cell>
          <cell r="I298">
            <v>2</v>
          </cell>
          <cell r="J298">
            <v>3</v>
          </cell>
          <cell r="K298">
            <v>8</v>
          </cell>
          <cell r="L298">
            <v>15.991902834008096</v>
          </cell>
          <cell r="M298">
            <v>21.068450649602482</v>
          </cell>
          <cell r="O298">
            <v>6.84</v>
          </cell>
          <cell r="P298">
            <v>8.1999999999999993</v>
          </cell>
          <cell r="Q298">
            <v>9.5</v>
          </cell>
          <cell r="R298">
            <v>8.7977011494252864</v>
          </cell>
          <cell r="S298" t="str">
            <v>-</v>
          </cell>
          <cell r="V298">
            <v>0.2862136183370303</v>
          </cell>
          <cell r="Y298">
            <v>400</v>
          </cell>
          <cell r="Z298">
            <v>516</v>
          </cell>
          <cell r="AA298">
            <v>4.69232177734375</v>
          </cell>
          <cell r="AB298">
            <v>-75.3636474609375</v>
          </cell>
          <cell r="AC298">
            <v>460</v>
          </cell>
          <cell r="AD298">
            <v>71.538775344377058</v>
          </cell>
          <cell r="AE298">
            <v>-4.7593978638201238</v>
          </cell>
          <cell r="AF298" t="str">
            <v>-</v>
          </cell>
          <cell r="AG298">
            <v>3820</v>
          </cell>
          <cell r="AH298" t="str">
            <v>-</v>
          </cell>
          <cell r="AI298">
            <v>-15.031055900621126</v>
          </cell>
          <cell r="AJ298">
            <v>97.325919702811177</v>
          </cell>
          <cell r="AL298">
            <v>-6.0478614820826895</v>
          </cell>
          <cell r="AM298">
            <v>8.5975185080093937</v>
          </cell>
        </row>
        <row r="299">
          <cell r="D299" t="str">
            <v>INE580B01029</v>
          </cell>
          <cell r="E299" t="str">
            <v>GRUH FINANCE LTD</v>
          </cell>
          <cell r="G299" t="str">
            <v>-</v>
          </cell>
          <cell r="H299" t="str">
            <v>-</v>
          </cell>
          <cell r="I299">
            <v>0</v>
          </cell>
          <cell r="J299">
            <v>0</v>
          </cell>
          <cell r="K299">
            <v>0</v>
          </cell>
          <cell r="L299" t="str">
            <v>-</v>
          </cell>
          <cell r="M299" t="str">
            <v>-</v>
          </cell>
          <cell r="O299">
            <v>17.04</v>
          </cell>
          <cell r="P299" t="str">
            <v>-</v>
          </cell>
          <cell r="Q299" t="str">
            <v>-</v>
          </cell>
          <cell r="R299" t="str">
            <v>-</v>
          </cell>
          <cell r="S299" t="str">
            <v>-</v>
          </cell>
          <cell r="V299" t="e">
            <v>#VALUE!</v>
          </cell>
          <cell r="Y299" t="str">
            <v>-</v>
          </cell>
          <cell r="Z299" t="str">
            <v>-</v>
          </cell>
          <cell r="AA299" t="str">
            <v>-</v>
          </cell>
          <cell r="AB299" t="str">
            <v>-</v>
          </cell>
          <cell r="AC299" t="str">
            <v>-</v>
          </cell>
          <cell r="AD299" t="str">
            <v>-</v>
          </cell>
          <cell r="AE299" t="e">
            <v>#VALUE!</v>
          </cell>
          <cell r="AF299" t="str">
            <v>-</v>
          </cell>
          <cell r="AG299">
            <v>19196.400000000001</v>
          </cell>
          <cell r="AH299" t="str">
            <v>-</v>
          </cell>
          <cell r="AI299" t="str">
            <v>-</v>
          </cell>
          <cell r="AJ299">
            <v>55.457656733128445</v>
          </cell>
          <cell r="AL299">
            <v>23.446342216277408</v>
          </cell>
          <cell r="AM299" t="str">
            <v>-</v>
          </cell>
        </row>
        <row r="300">
          <cell r="D300" t="str">
            <v>INE246F01010</v>
          </cell>
          <cell r="E300" t="str">
            <v>GUJARAT STATE PETRONET LTD</v>
          </cell>
          <cell r="G300">
            <v>308.14999999999998</v>
          </cell>
          <cell r="H300">
            <v>336.35714721679688</v>
          </cell>
          <cell r="I300">
            <v>10</v>
          </cell>
          <cell r="J300">
            <v>7</v>
          </cell>
          <cell r="K300">
            <v>3</v>
          </cell>
          <cell r="L300">
            <v>2.5139664804469142</v>
          </cell>
          <cell r="M300">
            <v>13.886549417884572</v>
          </cell>
          <cell r="O300">
            <v>19.690000000000001</v>
          </cell>
          <cell r="P300">
            <v>20.184999999999999</v>
          </cell>
          <cell r="Q300">
            <v>22.988</v>
          </cell>
          <cell r="R300">
            <v>21.47373563218391</v>
          </cell>
          <cell r="S300">
            <v>23.423402298850576</v>
          </cell>
          <cell r="V300">
            <v>9.0590941197760788E-2</v>
          </cell>
          <cell r="Y300">
            <v>270</v>
          </cell>
          <cell r="Z300">
            <v>435</v>
          </cell>
          <cell r="AA300">
            <v>-9.767852783203125</v>
          </cell>
          <cell r="AB300">
            <v>-18.327056884765625</v>
          </cell>
          <cell r="AC300">
            <v>328.5</v>
          </cell>
          <cell r="AD300">
            <v>15.500979124483372</v>
          </cell>
          <cell r="AE300">
            <v>-0.46901625108133338</v>
          </cell>
          <cell r="AF300" t="str">
            <v>-</v>
          </cell>
          <cell r="AG300">
            <v>26909.731</v>
          </cell>
          <cell r="AH300">
            <v>21157.823574712642</v>
          </cell>
          <cell r="AI300">
            <v>-33.049982998979935</v>
          </cell>
          <cell r="AJ300">
            <v>10.863920981060151</v>
          </cell>
          <cell r="AL300">
            <v>-20.455946578968501</v>
          </cell>
          <cell r="AM300">
            <v>-31.603430000842454</v>
          </cell>
        </row>
        <row r="301">
          <cell r="D301" t="str">
            <v>INE269A01021</v>
          </cell>
          <cell r="E301" t="str">
            <v>SONATA SOFTWARE LTD</v>
          </cell>
          <cell r="G301">
            <v>382.2</v>
          </cell>
          <cell r="H301">
            <v>436.66665649414063</v>
          </cell>
          <cell r="I301">
            <v>8</v>
          </cell>
          <cell r="J301">
            <v>3</v>
          </cell>
          <cell r="K301">
            <v>0</v>
          </cell>
          <cell r="L301">
            <v>11.230366492146594</v>
          </cell>
          <cell r="M301">
            <v>27.939194248914198</v>
          </cell>
          <cell r="O301">
            <v>15.3</v>
          </cell>
          <cell r="P301">
            <v>16.995999999999999</v>
          </cell>
          <cell r="Q301">
            <v>21.745000000000001</v>
          </cell>
          <cell r="R301">
            <v>19.179448275862068</v>
          </cell>
          <cell r="S301">
            <v>22.643850574712644</v>
          </cell>
          <cell r="V301">
            <v>0.25355871084065806</v>
          </cell>
          <cell r="Y301">
            <v>400</v>
          </cell>
          <cell r="Z301">
            <v>475</v>
          </cell>
          <cell r="AA301">
            <v>-2.73333740234375</v>
          </cell>
          <cell r="AB301">
            <v>-155.23336791992188</v>
          </cell>
          <cell r="AC301">
            <v>435</v>
          </cell>
          <cell r="AD301">
            <v>25.891320690824802</v>
          </cell>
          <cell r="AE301">
            <v>0.68878345952624798</v>
          </cell>
          <cell r="AF301" t="str">
            <v>-</v>
          </cell>
          <cell r="AG301">
            <v>6888.5</v>
          </cell>
          <cell r="AH301">
            <v>7955.480459770115</v>
          </cell>
          <cell r="AI301">
            <v>37.589928057553976</v>
          </cell>
          <cell r="AJ301">
            <v>32.424761261440175</v>
          </cell>
          <cell r="AL301">
            <v>-5.3036030958305282</v>
          </cell>
          <cell r="AM301">
            <v>4.2930721799057023</v>
          </cell>
        </row>
        <row r="302">
          <cell r="D302" t="str">
            <v>INE703B01027</v>
          </cell>
          <cell r="E302" t="str">
            <v>RATNAMANI METALS &amp; TUBES LTD</v>
          </cell>
          <cell r="G302">
            <v>2377.6</v>
          </cell>
          <cell r="H302">
            <v>3114.39990234375</v>
          </cell>
          <cell r="I302">
            <v>5</v>
          </cell>
          <cell r="J302">
            <v>1</v>
          </cell>
          <cell r="K302">
            <v>0</v>
          </cell>
          <cell r="L302">
            <v>14.195469255663424</v>
          </cell>
          <cell r="M302">
            <v>19.631359390586741</v>
          </cell>
          <cell r="O302">
            <v>77.599999999999994</v>
          </cell>
          <cell r="P302">
            <v>88.216000000000008</v>
          </cell>
          <cell r="Q302">
            <v>105.53400000000001</v>
          </cell>
          <cell r="R302">
            <v>96.17829885057472</v>
          </cell>
          <cell r="S302">
            <v>112.9620459770115</v>
          </cell>
          <cell r="V302">
            <v>0.23941106766204534</v>
          </cell>
          <cell r="Y302">
            <v>2690</v>
          </cell>
          <cell r="Z302">
            <v>3492</v>
          </cell>
          <cell r="AA302">
            <v>-39.933349609375</v>
          </cell>
          <cell r="AB302">
            <v>-204.10009765625</v>
          </cell>
          <cell r="AC302">
            <v>3111</v>
          </cell>
          <cell r="AD302">
            <v>30.777994791666668</v>
          </cell>
          <cell r="AE302">
            <v>-2.430272196947616</v>
          </cell>
          <cell r="AF302" t="str">
            <v>-</v>
          </cell>
          <cell r="AG302">
            <v>8235.1550000000007</v>
          </cell>
          <cell r="AH302">
            <v>10000.32183908046</v>
          </cell>
          <cell r="AI302">
            <v>-12.664422870130906</v>
          </cell>
          <cell r="AJ302">
            <v>32.360141213689673</v>
          </cell>
          <cell r="AL302">
            <v>-15.130910296864121</v>
          </cell>
          <cell r="AM302">
            <v>12.493328905163281</v>
          </cell>
        </row>
        <row r="303">
          <cell r="D303" t="str">
            <v>INE172A01027</v>
          </cell>
          <cell r="E303" t="str">
            <v>CASTROL INDIA LTD</v>
          </cell>
          <cell r="G303">
            <v>197.55</v>
          </cell>
          <cell r="H303">
            <v>232.60000610351563</v>
          </cell>
          <cell r="I303">
            <v>2</v>
          </cell>
          <cell r="J303">
            <v>3</v>
          </cell>
          <cell r="K303">
            <v>0</v>
          </cell>
          <cell r="L303">
            <v>6.7235859124866684</v>
          </cell>
          <cell r="M303">
            <v>8.0000000000000071</v>
          </cell>
          <cell r="O303">
            <v>9.3699999999999992</v>
          </cell>
          <cell r="P303">
            <v>10.220000000000001</v>
          </cell>
          <cell r="Q303">
            <v>10.950000000000001</v>
          </cell>
          <cell r="R303">
            <v>10.734636015325671</v>
          </cell>
          <cell r="S303">
            <v>12.113218390804597</v>
          </cell>
          <cell r="V303">
            <v>0.14563884902088287</v>
          </cell>
          <cell r="Y303">
            <v>210</v>
          </cell>
          <cell r="Z303">
            <v>251</v>
          </cell>
          <cell r="AA303">
            <v>0</v>
          </cell>
          <cell r="AB303">
            <v>4.600006103515625</v>
          </cell>
          <cell r="AC303">
            <v>235</v>
          </cell>
          <cell r="AD303">
            <v>20.918406784251424</v>
          </cell>
          <cell r="AE303">
            <v>2.9020138935612341</v>
          </cell>
          <cell r="AF303" t="str">
            <v>-</v>
          </cell>
          <cell r="AG303">
            <v>12781.5</v>
          </cell>
          <cell r="AH303" t="str">
            <v>-</v>
          </cell>
          <cell r="AI303">
            <v>7.208237986270011</v>
          </cell>
          <cell r="AJ303">
            <v>18.700758617095556</v>
          </cell>
          <cell r="AL303">
            <v>6.6983329298528398</v>
          </cell>
          <cell r="AM303" t="str">
            <v>-</v>
          </cell>
        </row>
        <row r="304">
          <cell r="D304" t="str">
            <v>INE0NDH25011</v>
          </cell>
          <cell r="E304" t="str">
            <v>NEXUS SELECT TRUST</v>
          </cell>
          <cell r="G304">
            <v>146.55000000000001</v>
          </cell>
          <cell r="H304">
            <v>164.27272033691406</v>
          </cell>
          <cell r="I304">
            <v>12</v>
          </cell>
          <cell r="J304">
            <v>0</v>
          </cell>
          <cell r="K304">
            <v>0</v>
          </cell>
          <cell r="L304">
            <v>42.19435736677115</v>
          </cell>
          <cell r="M304">
            <v>12.081128747795438</v>
          </cell>
          <cell r="O304">
            <v>3.1799999999999997</v>
          </cell>
          <cell r="P304">
            <v>4.5360000000000005</v>
          </cell>
          <cell r="Q304">
            <v>5.0840000000000005</v>
          </cell>
          <cell r="R304">
            <v>4.7879540229885063</v>
          </cell>
          <cell r="S304">
            <v>5.4251494252873567</v>
          </cell>
          <cell r="V304">
            <v>0.50564591917877566</v>
          </cell>
          <cell r="Y304">
            <v>155</v>
          </cell>
          <cell r="Z304">
            <v>172</v>
          </cell>
          <cell r="AA304">
            <v>2.2727203369140625</v>
          </cell>
          <cell r="AB304">
            <v>5.3636322021484375</v>
          </cell>
          <cell r="AC304">
            <v>167</v>
          </cell>
          <cell r="AD304">
            <v>46.177843159742189</v>
          </cell>
          <cell r="AE304">
            <v>-1.6308841433401007</v>
          </cell>
          <cell r="AF304">
            <v>1.5175043797238916</v>
          </cell>
          <cell r="AG304">
            <v>14797.880000000001</v>
          </cell>
          <cell r="AH304">
            <v>18810.356321839077</v>
          </cell>
          <cell r="AI304">
            <v>-28.314606741573041</v>
          </cell>
          <cell r="AJ304" t="str">
            <v>-</v>
          </cell>
          <cell r="AL304">
            <v>11.936483586474637</v>
          </cell>
          <cell r="AM304">
            <v>-23.375963179287925</v>
          </cell>
        </row>
        <row r="305">
          <cell r="D305" t="str">
            <v>INE901L01018</v>
          </cell>
          <cell r="E305" t="str">
            <v>ALEMBIC PHARMACEUTICALS LTD</v>
          </cell>
          <cell r="G305">
            <v>945.8</v>
          </cell>
          <cell r="H305">
            <v>1061.5999755859375</v>
          </cell>
          <cell r="I305">
            <v>9</v>
          </cell>
          <cell r="J305">
            <v>5</v>
          </cell>
          <cell r="K305">
            <v>1</v>
          </cell>
          <cell r="L305">
            <v>19.832980361956114</v>
          </cell>
          <cell r="M305">
            <v>26.624224288554604</v>
          </cell>
          <cell r="O305">
            <v>29.68</v>
          </cell>
          <cell r="P305">
            <v>35.566000000000003</v>
          </cell>
          <cell r="Q305">
            <v>45.036000000000001</v>
          </cell>
          <cell r="R305">
            <v>39.92002298850575</v>
          </cell>
          <cell r="S305">
            <v>50.206114942528735</v>
          </cell>
          <cell r="V305">
            <v>0.34501425163429067</v>
          </cell>
          <cell r="Y305">
            <v>895</v>
          </cell>
          <cell r="Z305">
            <v>1345</v>
          </cell>
          <cell r="AA305">
            <v>0</v>
          </cell>
          <cell r="AB305">
            <v>57.50909423828125</v>
          </cell>
          <cell r="AC305">
            <v>1036</v>
          </cell>
          <cell r="AD305">
            <v>32.031861026865641</v>
          </cell>
          <cell r="AE305">
            <v>-6.082170945283039</v>
          </cell>
          <cell r="AF305" t="str">
            <v>-</v>
          </cell>
          <cell r="AG305">
            <v>10082.299999999999</v>
          </cell>
          <cell r="AH305">
            <v>13219.294287356322</v>
          </cell>
          <cell r="AI305">
            <v>-5.2665177146504902</v>
          </cell>
          <cell r="AJ305">
            <v>27.02759715651165</v>
          </cell>
          <cell r="AL305">
            <v>8.0227138801092757</v>
          </cell>
          <cell r="AM305">
            <v>20.025281678965332</v>
          </cell>
        </row>
        <row r="306">
          <cell r="D306" t="str">
            <v>INE182A01018</v>
          </cell>
          <cell r="E306" t="str">
            <v>PFIZER LIMITED</v>
          </cell>
          <cell r="G306">
            <v>5225.8</v>
          </cell>
          <cell r="H306">
            <v>6385</v>
          </cell>
          <cell r="I306">
            <v>4</v>
          </cell>
          <cell r="J306">
            <v>0</v>
          </cell>
          <cell r="K306">
            <v>1</v>
          </cell>
          <cell r="L306">
            <v>15.589427915384222</v>
          </cell>
          <cell r="M306">
            <v>10.397295012679631</v>
          </cell>
          <cell r="O306">
            <v>167.79</v>
          </cell>
          <cell r="P306" t="str">
            <v>-</v>
          </cell>
          <cell r="Q306" t="str">
            <v>-</v>
          </cell>
          <cell r="R306" t="str">
            <v>-</v>
          </cell>
          <cell r="S306" t="str">
            <v>-</v>
          </cell>
          <cell r="V306" t="e">
            <v>#VALUE!</v>
          </cell>
          <cell r="Y306">
            <v>5900</v>
          </cell>
          <cell r="Z306">
            <v>7175</v>
          </cell>
          <cell r="AA306">
            <v>-98.33349609375</v>
          </cell>
          <cell r="AB306">
            <v>413.33349609375</v>
          </cell>
          <cell r="AC306">
            <v>6232.5</v>
          </cell>
          <cell r="AD306">
            <v>31.058941292236369</v>
          </cell>
          <cell r="AE306">
            <v>0.79164826885097417</v>
          </cell>
          <cell r="AF306" t="str">
            <v>-</v>
          </cell>
          <cell r="AG306">
            <v>7404.4</v>
          </cell>
          <cell r="AH306" t="str">
            <v>-</v>
          </cell>
          <cell r="AI306">
            <v>39.233258650734371</v>
          </cell>
          <cell r="AJ306">
            <v>31.63499944255377</v>
          </cell>
          <cell r="AL306">
            <v>16.375638506876225</v>
          </cell>
          <cell r="AM306" t="str">
            <v>-</v>
          </cell>
        </row>
        <row r="307">
          <cell r="D307" t="str">
            <v>INE331A01037</v>
          </cell>
          <cell r="E307" t="str">
            <v>RAMCO CEMENTS LTD/THE</v>
          </cell>
          <cell r="G307">
            <v>1032.2</v>
          </cell>
          <cell r="H307">
            <v>1061.4705810546875</v>
          </cell>
          <cell r="I307">
            <v>13</v>
          </cell>
          <cell r="J307">
            <v>10</v>
          </cell>
          <cell r="K307">
            <v>13</v>
          </cell>
          <cell r="L307">
            <v>3.7353198678400354</v>
          </cell>
          <cell r="M307">
            <v>54.769187427053602</v>
          </cell>
          <cell r="O307">
            <v>11.53</v>
          </cell>
          <cell r="P307">
            <v>20.706</v>
          </cell>
          <cell r="Q307">
            <v>32.045999999999999</v>
          </cell>
          <cell r="R307">
            <v>25.919793103448278</v>
          </cell>
          <cell r="S307">
            <v>34.688758620689654</v>
          </cell>
          <cell r="V307">
            <v>1.2480306247570061</v>
          </cell>
          <cell r="Y307">
            <v>620</v>
          </cell>
          <cell r="Z307">
            <v>1465</v>
          </cell>
          <cell r="AA307">
            <v>9.7352294921875</v>
          </cell>
          <cell r="AB307">
            <v>154.5018310546875</v>
          </cell>
          <cell r="AC307">
            <v>1055</v>
          </cell>
          <cell r="AD307">
            <v>184.52865211875891</v>
          </cell>
          <cell r="AE307">
            <v>-6.8632472733793115</v>
          </cell>
          <cell r="AF307" t="str">
            <v>-</v>
          </cell>
          <cell r="AG307">
            <v>12325.4</v>
          </cell>
          <cell r="AH307">
            <v>19614.159333333337</v>
          </cell>
          <cell r="AI307">
            <v>-26.886493341788206</v>
          </cell>
          <cell r="AJ307">
            <v>46.656336775308347</v>
          </cell>
          <cell r="AL307">
            <v>-21.222308862442322</v>
          </cell>
          <cell r="AM307">
            <v>36.596693234363606</v>
          </cell>
        </row>
        <row r="308">
          <cell r="D308" t="str">
            <v>INE903U01023</v>
          </cell>
          <cell r="E308" t="str">
            <v>SIGNATUREGLOBAL INDIA LTD</v>
          </cell>
          <cell r="G308">
            <v>1116.5999999999999</v>
          </cell>
          <cell r="H308">
            <v>1627.5999755859375</v>
          </cell>
          <cell r="I308">
            <v>5</v>
          </cell>
          <cell r="J308">
            <v>0</v>
          </cell>
          <cell r="K308">
            <v>0</v>
          </cell>
          <cell r="L308">
            <v>350.48678720445059</v>
          </cell>
          <cell r="M308">
            <v>51.767520839765353</v>
          </cell>
          <cell r="O308">
            <v>7.19</v>
          </cell>
          <cell r="P308">
            <v>32.39</v>
          </cell>
          <cell r="Q308">
            <v>49.158000000000001</v>
          </cell>
          <cell r="R308">
            <v>40.099425287356325</v>
          </cell>
          <cell r="S308">
            <v>63.820068965517237</v>
          </cell>
          <cell r="V308">
            <v>4.5771106102025483</v>
          </cell>
          <cell r="Y308">
            <v>1400</v>
          </cell>
          <cell r="Z308">
            <v>1780</v>
          </cell>
          <cell r="AA308">
            <v>0</v>
          </cell>
          <cell r="AB308">
            <v>-125.9000244140625</v>
          </cell>
          <cell r="AC308">
            <v>1742</v>
          </cell>
          <cell r="AD308">
            <v>156.94021606279316</v>
          </cell>
          <cell r="AE308">
            <v>0.32071534940805296</v>
          </cell>
          <cell r="AF308" t="str">
            <v>-</v>
          </cell>
          <cell r="AG308">
            <v>439.71</v>
          </cell>
          <cell r="AH308">
            <v>7950.9563218390804</v>
          </cell>
          <cell r="AI308">
            <v>489.34426229508205</v>
          </cell>
          <cell r="AJ308" t="str">
            <v>-</v>
          </cell>
          <cell r="AL308" t="str">
            <v>-</v>
          </cell>
          <cell r="AM308">
            <v>1251.7090809851948</v>
          </cell>
        </row>
        <row r="309">
          <cell r="D309" t="str">
            <v>INE140A01024</v>
          </cell>
          <cell r="E309" t="str">
            <v>PIRAMAL ENTERPRISES LTD</v>
          </cell>
          <cell r="G309">
            <v>1080.4000000000001</v>
          </cell>
          <cell r="H309">
            <v>1185</v>
          </cell>
          <cell r="I309">
            <v>2</v>
          </cell>
          <cell r="J309">
            <v>3</v>
          </cell>
          <cell r="K309">
            <v>3</v>
          </cell>
          <cell r="L309">
            <v>175.15236755743086</v>
          </cell>
          <cell r="M309">
            <v>38.249397561034996</v>
          </cell>
          <cell r="O309">
            <v>21.55</v>
          </cell>
          <cell r="P309">
            <v>58.69</v>
          </cell>
          <cell r="Q309">
            <v>81.138999999999996</v>
          </cell>
          <cell r="R309">
            <v>69.011379310344822</v>
          </cell>
          <cell r="S309">
            <v>92.255781609195395</v>
          </cell>
          <cell r="V309">
            <v>2.2023841907352586</v>
          </cell>
          <cell r="Y309">
            <v>950</v>
          </cell>
          <cell r="Z309">
            <v>1350</v>
          </cell>
          <cell r="AA309">
            <v>0</v>
          </cell>
          <cell r="AB309">
            <v>30.142822265625</v>
          </cell>
          <cell r="AC309">
            <v>1200</v>
          </cell>
          <cell r="AD309" t="str">
            <v>-</v>
          </cell>
          <cell r="AE309" t="e">
            <v>#VALUE!</v>
          </cell>
          <cell r="AF309" t="str">
            <v>-</v>
          </cell>
          <cell r="AG309">
            <v>-28573.599999999999</v>
          </cell>
          <cell r="AH309" t="str">
            <v>-</v>
          </cell>
          <cell r="AI309" t="str">
            <v>-</v>
          </cell>
          <cell r="AJ309" t="str">
            <v>-</v>
          </cell>
          <cell r="AL309">
            <v>24.658408349022032</v>
          </cell>
          <cell r="AM309" t="str">
            <v>-</v>
          </cell>
        </row>
        <row r="310">
          <cell r="D310" t="str">
            <v>INE285A01027</v>
          </cell>
          <cell r="E310" t="str">
            <v>ELGI EQUIPMENTS LTD</v>
          </cell>
          <cell r="G310">
            <v>467.8</v>
          </cell>
          <cell r="H310">
            <v>576.79998779296875</v>
          </cell>
          <cell r="I310">
            <v>4</v>
          </cell>
          <cell r="J310">
            <v>0</v>
          </cell>
          <cell r="K310">
            <v>1</v>
          </cell>
          <cell r="L310">
            <v>298.51393188854485</v>
          </cell>
          <cell r="M310">
            <v>18.194530764449958</v>
          </cell>
          <cell r="O310">
            <v>11.09</v>
          </cell>
          <cell r="P310">
            <v>12.872</v>
          </cell>
          <cell r="Q310">
            <v>15.214</v>
          </cell>
          <cell r="R310">
            <v>13.948781609195402</v>
          </cell>
          <cell r="S310">
            <v>16.249862068965516</v>
          </cell>
          <cell r="V310">
            <v>0.25778012706901743</v>
          </cell>
          <cell r="Y310">
            <v>425</v>
          </cell>
          <cell r="Z310">
            <v>680</v>
          </cell>
          <cell r="AA310">
            <v>0</v>
          </cell>
          <cell r="AB310">
            <v>-18.45001220703125</v>
          </cell>
          <cell r="AC310">
            <v>600</v>
          </cell>
          <cell r="AD310">
            <v>42.410450104980711</v>
          </cell>
          <cell r="AE310">
            <v>3.4310749388209785</v>
          </cell>
          <cell r="AF310" t="str">
            <v>-</v>
          </cell>
          <cell r="AG310">
            <v>5275</v>
          </cell>
          <cell r="AH310">
            <v>6492.6045977011499</v>
          </cell>
          <cell r="AI310">
            <v>12.360688956433645</v>
          </cell>
          <cell r="AJ310">
            <v>50.044382416117386</v>
          </cell>
          <cell r="AL310">
            <v>8.5167660975107999</v>
          </cell>
          <cell r="AM310">
            <v>14.417984377976762</v>
          </cell>
        </row>
        <row r="311">
          <cell r="D311" t="str">
            <v>INE600L01024</v>
          </cell>
          <cell r="E311" t="str">
            <v>DR LAL PATHLABS LTD</v>
          </cell>
          <cell r="G311">
            <v>3336.1</v>
          </cell>
          <cell r="H311">
            <v>3388.769287109375</v>
          </cell>
          <cell r="I311">
            <v>19</v>
          </cell>
          <cell r="J311">
            <v>3</v>
          </cell>
          <cell r="K311">
            <v>7</v>
          </cell>
          <cell r="L311">
            <v>4.1352739726027501</v>
          </cell>
          <cell r="M311">
            <v>16.269341445367104</v>
          </cell>
          <cell r="O311">
            <v>61.344115000000002</v>
          </cell>
          <cell r="P311">
            <v>60.814999999999998</v>
          </cell>
          <cell r="Q311">
            <v>70.709000000000003</v>
          </cell>
          <cell r="R311">
            <v>65.363965517241382</v>
          </cell>
          <cell r="S311">
            <v>75.630839080459765</v>
          </cell>
          <cell r="V311">
            <v>6.5529521735563145E-2</v>
          </cell>
          <cell r="Y311">
            <v>2260</v>
          </cell>
          <cell r="Z311">
            <v>4020</v>
          </cell>
          <cell r="AA311">
            <v>13.329345703125</v>
          </cell>
          <cell r="AB311">
            <v>127.619384765625</v>
          </cell>
          <cell r="AC311">
            <v>3497.5</v>
          </cell>
          <cell r="AD311">
            <v>54.383376427490234</v>
          </cell>
          <cell r="AE311">
            <v>1.51730677589336</v>
          </cell>
          <cell r="AF311" t="str">
            <v>-</v>
          </cell>
          <cell r="AG311">
            <v>8115</v>
          </cell>
          <cell r="AH311">
            <v>8118.2742988505743</v>
          </cell>
          <cell r="AI311">
            <v>35.842044134727061</v>
          </cell>
          <cell r="AJ311">
            <v>59.522129966102909</v>
          </cell>
          <cell r="AL311">
            <v>28.178802716790397</v>
          </cell>
          <cell r="AM311">
            <v>9.8661682242990665</v>
          </cell>
        </row>
        <row r="312">
          <cell r="D312" t="str">
            <v>INE548C01032</v>
          </cell>
          <cell r="E312" t="str">
            <v>EMAMI LTD</v>
          </cell>
          <cell r="G312">
            <v>601.4</v>
          </cell>
          <cell r="H312">
            <v>722.875</v>
          </cell>
          <cell r="I312">
            <v>21</v>
          </cell>
          <cell r="J312">
            <v>5</v>
          </cell>
          <cell r="K312">
            <v>1</v>
          </cell>
          <cell r="L312">
            <v>13.264339826839835</v>
          </cell>
          <cell r="M312">
            <v>8.0063700607146231</v>
          </cell>
          <cell r="O312">
            <v>18.48</v>
          </cell>
          <cell r="P312">
            <v>20.931000000000001</v>
          </cell>
          <cell r="Q312">
            <v>22.606999999999999</v>
          </cell>
          <cell r="R312">
            <v>21.701574712643676</v>
          </cell>
          <cell r="S312">
            <v>23.536195402298851</v>
          </cell>
          <cell r="V312">
            <v>0.17432763596556677</v>
          </cell>
          <cell r="Y312">
            <v>540</v>
          </cell>
          <cell r="Z312">
            <v>885</v>
          </cell>
          <cell r="AA312">
            <v>6.45831298828125</v>
          </cell>
          <cell r="AB312">
            <v>4.3365478515625</v>
          </cell>
          <cell r="AC312">
            <v>722.5</v>
          </cell>
          <cell r="AD312">
            <v>33.582791428652456</v>
          </cell>
          <cell r="AE312">
            <v>2.8797678660321155</v>
          </cell>
          <cell r="AF312" t="str">
            <v>-</v>
          </cell>
          <cell r="AG312">
            <v>10251.099999999999</v>
          </cell>
          <cell r="AH312">
            <v>11390.410333333333</v>
          </cell>
          <cell r="AI312">
            <v>11.661631419939575</v>
          </cell>
          <cell r="AJ312">
            <v>30.648235655051668</v>
          </cell>
          <cell r="AL312">
            <v>7.7652793980257169</v>
          </cell>
          <cell r="AM312">
            <v>3.4000475659050636E-2</v>
          </cell>
        </row>
        <row r="313">
          <cell r="D313" t="str">
            <v>INE980O01024</v>
          </cell>
          <cell r="E313" t="str">
            <v>JYOTI CNC AUTOMATION LTD</v>
          </cell>
          <cell r="G313">
            <v>899.3</v>
          </cell>
          <cell r="H313">
            <v>1100</v>
          </cell>
          <cell r="I313">
            <v>1</v>
          </cell>
          <cell r="J313">
            <v>0</v>
          </cell>
          <cell r="K313">
            <v>0</v>
          </cell>
          <cell r="L313">
            <v>43.165467625899261</v>
          </cell>
          <cell r="M313">
            <v>21.608040201005029</v>
          </cell>
          <cell r="O313">
            <v>13.9</v>
          </cell>
          <cell r="P313">
            <v>19.900000000000002</v>
          </cell>
          <cell r="Q313">
            <v>24.2</v>
          </cell>
          <cell r="R313">
            <v>21.877011494252876</v>
          </cell>
          <cell r="S313">
            <v>27.142528735632183</v>
          </cell>
          <cell r="V313">
            <v>0.57388571901099827</v>
          </cell>
          <cell r="Y313">
            <v>1100</v>
          </cell>
          <cell r="Z313">
            <v>1100</v>
          </cell>
          <cell r="AA313">
            <v>0</v>
          </cell>
          <cell r="AB313">
            <v>-90</v>
          </cell>
          <cell r="AC313">
            <v>1100</v>
          </cell>
          <cell r="AD313">
            <v>64.691311214628385</v>
          </cell>
          <cell r="AE313">
            <v>0.8492752836662526</v>
          </cell>
          <cell r="AF313" t="str">
            <v>-</v>
          </cell>
          <cell r="AG313">
            <v>4908.6000000000004</v>
          </cell>
          <cell r="AH313">
            <v>7460.1609195402298</v>
          </cell>
          <cell r="AI313">
            <v>76.172370088719916</v>
          </cell>
          <cell r="AJ313" t="str">
            <v>-</v>
          </cell>
          <cell r="AL313">
            <v>63.11055137786316</v>
          </cell>
          <cell r="AM313">
            <v>39.795461027584231</v>
          </cell>
        </row>
        <row r="314">
          <cell r="D314" t="str">
            <v>INE064C01022</v>
          </cell>
          <cell r="E314" t="str">
            <v>TRIDENT LTD</v>
          </cell>
          <cell r="G314">
            <v>28.87</v>
          </cell>
          <cell r="H314">
            <v>38</v>
          </cell>
          <cell r="I314">
            <v>1</v>
          </cell>
          <cell r="J314">
            <v>0</v>
          </cell>
          <cell r="K314">
            <v>0</v>
          </cell>
          <cell r="L314">
            <v>23.287671232876718</v>
          </cell>
          <cell r="M314">
            <v>11.111111111111109</v>
          </cell>
          <cell r="O314">
            <v>0.73</v>
          </cell>
          <cell r="P314">
            <v>0.9</v>
          </cell>
          <cell r="Q314">
            <v>1</v>
          </cell>
          <cell r="R314">
            <v>0.94597701149425295</v>
          </cell>
          <cell r="S314">
            <v>1.1839080459770117</v>
          </cell>
          <cell r="V314">
            <v>0.29585891985514112</v>
          </cell>
          <cell r="Y314">
            <v>38</v>
          </cell>
          <cell r="Z314">
            <v>38</v>
          </cell>
          <cell r="AA314">
            <v>0</v>
          </cell>
          <cell r="AB314">
            <v>0</v>
          </cell>
          <cell r="AC314">
            <v>38</v>
          </cell>
          <cell r="AD314">
            <v>39.859615789258193</v>
          </cell>
          <cell r="AE314">
            <v>6.8757837236470323</v>
          </cell>
          <cell r="AF314" t="str">
            <v>-</v>
          </cell>
          <cell r="AG314">
            <v>8954.7000000000007</v>
          </cell>
          <cell r="AH314">
            <v>11775.850574712644</v>
          </cell>
          <cell r="AI314">
            <v>5.7971014492753676</v>
          </cell>
          <cell r="AJ314">
            <v>34.59156962825201</v>
          </cell>
          <cell r="AL314">
            <v>-3.5251403268727382</v>
          </cell>
          <cell r="AM314">
            <v>22.938580118140507</v>
          </cell>
        </row>
        <row r="315">
          <cell r="D315" t="str">
            <v>INE058A01010</v>
          </cell>
          <cell r="E315" t="str">
            <v>SANOFI INDIA LTD</v>
          </cell>
          <cell r="G315">
            <v>5068.45</v>
          </cell>
          <cell r="H315">
            <v>6305</v>
          </cell>
          <cell r="I315">
            <v>2</v>
          </cell>
          <cell r="J315">
            <v>1</v>
          </cell>
          <cell r="K315">
            <v>1</v>
          </cell>
          <cell r="L315">
            <v>4.8701660537166944</v>
          </cell>
          <cell r="M315">
            <v>7.545164718384707</v>
          </cell>
          <cell r="O315">
            <v>136.21</v>
          </cell>
          <cell r="P315">
            <v>188.20000000000002</v>
          </cell>
          <cell r="Q315">
            <v>202.4</v>
          </cell>
          <cell r="R315">
            <v>198.21072796934868</v>
          </cell>
          <cell r="S315" t="str">
            <v>-</v>
          </cell>
          <cell r="V315">
            <v>0.45518484670250836</v>
          </cell>
          <cell r="Y315">
            <v>5800</v>
          </cell>
          <cell r="Z315">
            <v>7000</v>
          </cell>
          <cell r="AA315">
            <v>0</v>
          </cell>
          <cell r="AB315">
            <v>-367.33349609375</v>
          </cell>
          <cell r="AC315">
            <v>6115</v>
          </cell>
          <cell r="AD315">
            <v>37.253018241211315</v>
          </cell>
          <cell r="AE315">
            <v>-2.6685634922018844</v>
          </cell>
          <cell r="AF315" t="str">
            <v>-</v>
          </cell>
          <cell r="AG315">
            <v>4923</v>
          </cell>
          <cell r="AH315">
            <v>6275.0421455938695</v>
          </cell>
          <cell r="AI315">
            <v>-13.959951992925269</v>
          </cell>
          <cell r="AJ315">
            <v>35.398558076372659</v>
          </cell>
          <cell r="AL315">
            <v>0.30562347188264061</v>
          </cell>
          <cell r="AM315">
            <v>21.964140179299104</v>
          </cell>
        </row>
        <row r="316">
          <cell r="D316" t="str">
            <v>INE217B01036</v>
          </cell>
          <cell r="E316" t="str">
            <v>KAJARIA CERAMICS LTD</v>
          </cell>
          <cell r="G316">
            <v>1224.8499999999999</v>
          </cell>
          <cell r="H316">
            <v>1280.65625</v>
          </cell>
          <cell r="I316">
            <v>14</v>
          </cell>
          <cell r="J316">
            <v>17</v>
          </cell>
          <cell r="K316">
            <v>2</v>
          </cell>
          <cell r="L316">
            <v>64.033403881806692</v>
          </cell>
          <cell r="M316">
            <v>17.835567113422659</v>
          </cell>
          <cell r="O316">
            <v>21.51</v>
          </cell>
          <cell r="P316">
            <v>30.297000000000001</v>
          </cell>
          <cell r="Q316">
            <v>35.701000000000001</v>
          </cell>
          <cell r="R316">
            <v>32.781597701149423</v>
          </cell>
          <cell r="S316">
            <v>38.468816091954025</v>
          </cell>
          <cell r="V316">
            <v>0.52401662952809946</v>
          </cell>
          <cell r="Y316">
            <v>835</v>
          </cell>
          <cell r="Z316">
            <v>1716</v>
          </cell>
          <cell r="AA316">
            <v>19.78125</v>
          </cell>
          <cell r="AB316">
            <v>84.4149169921875</v>
          </cell>
          <cell r="AC316">
            <v>1267</v>
          </cell>
          <cell r="AD316">
            <v>54.870883550751117</v>
          </cell>
          <cell r="AE316">
            <v>-2.9092542458608244</v>
          </cell>
          <cell r="AF316" t="str">
            <v>-</v>
          </cell>
          <cell r="AG316">
            <v>6261.8</v>
          </cell>
          <cell r="AH316">
            <v>8540.2228160919549</v>
          </cell>
          <cell r="AI316">
            <v>-18.860807242549981</v>
          </cell>
          <cell r="AJ316">
            <v>44.618395401044573</v>
          </cell>
          <cell r="AL316">
            <v>-10.506081264560011</v>
          </cell>
          <cell r="AM316">
            <v>28.946548915647252</v>
          </cell>
        </row>
        <row r="317">
          <cell r="D317" t="str">
            <v>INE918Z01012</v>
          </cell>
          <cell r="E317" t="str">
            <v>KAYNES TECHNOLOGY INDIA LTD</v>
          </cell>
          <cell r="G317">
            <v>7167.7</v>
          </cell>
          <cell r="H317">
            <v>6825.408203125</v>
          </cell>
          <cell r="I317">
            <v>11</v>
          </cell>
          <cell r="J317">
            <v>11</v>
          </cell>
          <cell r="K317">
            <v>4</v>
          </cell>
          <cell r="L317">
            <v>54.130873715124807</v>
          </cell>
          <cell r="M317">
            <v>46.817036935590487</v>
          </cell>
          <cell r="O317">
            <v>45.788808000000003</v>
          </cell>
          <cell r="P317">
            <v>69.975000000000009</v>
          </cell>
          <cell r="Q317">
            <v>102.736</v>
          </cell>
          <cell r="R317">
            <v>85.037528735632193</v>
          </cell>
          <cell r="S317">
            <v>121.54013793103448</v>
          </cell>
          <cell r="V317">
            <v>0.85716843154406175</v>
          </cell>
          <cell r="Y317">
            <v>5480</v>
          </cell>
          <cell r="Z317">
            <v>7877.97998046875</v>
          </cell>
          <cell r="AA317">
            <v>116.818359375</v>
          </cell>
          <cell r="AB317">
            <v>1313.29248046875</v>
          </cell>
          <cell r="AC317">
            <v>6766</v>
          </cell>
          <cell r="AD317">
            <v>156.53825701932445</v>
          </cell>
          <cell r="AE317">
            <v>3.1630236444065432</v>
          </cell>
          <cell r="AF317" t="str">
            <v>-</v>
          </cell>
          <cell r="AG317">
            <v>4106.99</v>
          </cell>
          <cell r="AH317">
            <v>8409.9401609195411</v>
          </cell>
          <cell r="AI317">
            <v>49.49006856023508</v>
          </cell>
          <cell r="AJ317" t="str">
            <v>-</v>
          </cell>
          <cell r="AL317">
            <v>61.585644140883197</v>
          </cell>
          <cell r="AM317">
            <v>66.632789216354681</v>
          </cell>
        </row>
        <row r="318">
          <cell r="D318" t="str">
            <v>INE055A01016</v>
          </cell>
          <cell r="E318" t="str">
            <v>ADITYA BIRLA REAL ESTATE LTD</v>
          </cell>
          <cell r="G318">
            <v>1794.95</v>
          </cell>
          <cell r="H318">
            <v>2894</v>
          </cell>
          <cell r="I318">
            <v>7</v>
          </cell>
          <cell r="J318">
            <v>0</v>
          </cell>
          <cell r="K318">
            <v>0</v>
          </cell>
          <cell r="L318">
            <v>88.717228464419492</v>
          </cell>
          <cell r="M318" t="str">
            <v>-</v>
          </cell>
          <cell r="O318">
            <v>-13.808846000000001</v>
          </cell>
          <cell r="P318">
            <v>-1.607</v>
          </cell>
          <cell r="Q318">
            <v>6.1959999999999997</v>
          </cell>
          <cell r="R318">
            <v>1.9805862068965516</v>
          </cell>
          <cell r="S318">
            <v>18.276</v>
          </cell>
          <cell r="V318">
            <v>-1.1434287996909047</v>
          </cell>
          <cell r="Y318">
            <v>2550</v>
          </cell>
          <cell r="Z318">
            <v>3300</v>
          </cell>
          <cell r="AA318">
            <v>0</v>
          </cell>
          <cell r="AB318">
            <v>-104.25</v>
          </cell>
          <cell r="AC318">
            <v>2880.5</v>
          </cell>
          <cell r="AD318" t="str">
            <v>-</v>
          </cell>
          <cell r="AE318" t="e">
            <v>#VALUE!</v>
          </cell>
          <cell r="AF318" t="str">
            <v>-</v>
          </cell>
          <cell r="AG318">
            <v>1884.9</v>
          </cell>
          <cell r="AH318">
            <v>2370.6842413793102</v>
          </cell>
          <cell r="AI318" t="str">
            <v>-</v>
          </cell>
          <cell r="AJ318" t="str">
            <v>-</v>
          </cell>
          <cell r="AL318">
            <v>-55.675485008818342</v>
          </cell>
          <cell r="AM318">
            <v>408.67421426157495</v>
          </cell>
        </row>
        <row r="319">
          <cell r="D319" t="str">
            <v>INE427F01016</v>
          </cell>
          <cell r="E319" t="str">
            <v>CHALET HOTELS LTD</v>
          </cell>
          <cell r="G319">
            <v>1021.85</v>
          </cell>
          <cell r="H319">
            <v>1074.4705810546875</v>
          </cell>
          <cell r="I319">
            <v>19</v>
          </cell>
          <cell r="J319">
            <v>0</v>
          </cell>
          <cell r="K319">
            <v>0</v>
          </cell>
          <cell r="L319">
            <v>267.84554312522567</v>
          </cell>
          <cell r="M319">
            <v>22.841656038457739</v>
          </cell>
          <cell r="O319">
            <v>6.53</v>
          </cell>
          <cell r="P319">
            <v>23.984000000000002</v>
          </cell>
          <cell r="Q319">
            <v>29.462</v>
          </cell>
          <cell r="R319">
            <v>26.502620689655174</v>
          </cell>
          <cell r="S319">
            <v>32.148896551724135</v>
          </cell>
          <cell r="V319">
            <v>3.0585942863177911</v>
          </cell>
          <cell r="Y319">
            <v>965</v>
          </cell>
          <cell r="Z319">
            <v>1198</v>
          </cell>
          <cell r="AA319">
            <v>9.7059326171875</v>
          </cell>
          <cell r="AB319">
            <v>65.87060546875</v>
          </cell>
          <cell r="AC319">
            <v>1071</v>
          </cell>
          <cell r="AD319">
            <v>162.08006464897656</v>
          </cell>
          <cell r="AE319">
            <v>-3.1306192230344405</v>
          </cell>
          <cell r="AF319" t="str">
            <v>-</v>
          </cell>
          <cell r="AG319">
            <v>7358.92</v>
          </cell>
          <cell r="AH319">
            <v>11178.938586206898</v>
          </cell>
          <cell r="AI319">
            <v>-51.772525849335295</v>
          </cell>
          <cell r="AJ319" t="str">
            <v>-</v>
          </cell>
          <cell r="AL319">
            <v>25.881298409831128</v>
          </cell>
          <cell r="AM319">
            <v>41.245060416474168</v>
          </cell>
        </row>
        <row r="320">
          <cell r="D320" t="str">
            <v>INE872J01023</v>
          </cell>
          <cell r="E320" t="str">
            <v>DEVYANI INTERNATIONAL LTD</v>
          </cell>
          <cell r="G320">
            <v>186.95</v>
          </cell>
          <cell r="H320">
            <v>179.63636779785156</v>
          </cell>
          <cell r="I320">
            <v>17</v>
          </cell>
          <cell r="J320">
            <v>3</v>
          </cell>
          <cell r="K320">
            <v>5</v>
          </cell>
          <cell r="L320">
            <v>669.99999999999989</v>
          </cell>
          <cell r="M320">
            <v>125.64935064935071</v>
          </cell>
          <cell r="O320">
            <v>0.08</v>
          </cell>
          <cell r="P320">
            <v>0.61599999999999999</v>
          </cell>
          <cell r="Q320">
            <v>1.3900000000000001</v>
          </cell>
          <cell r="R320">
            <v>0.9718620689655173</v>
          </cell>
          <cell r="S320">
            <v>1.7113793103448276</v>
          </cell>
          <cell r="V320">
            <v>11.148275862068965</v>
          </cell>
          <cell r="Y320">
            <v>138</v>
          </cell>
          <cell r="Z320">
            <v>210</v>
          </cell>
          <cell r="AA320">
            <v>-0.280303955078125</v>
          </cell>
          <cell r="AB320">
            <v>-9.6436309814453125</v>
          </cell>
          <cell r="AC320">
            <v>179</v>
          </cell>
          <cell r="AD320">
            <v>1675.689698906855</v>
          </cell>
          <cell r="AE320">
            <v>-21.053592328513556</v>
          </cell>
          <cell r="AF320" t="str">
            <v>-</v>
          </cell>
          <cell r="AG320">
            <v>8197.44</v>
          </cell>
          <cell r="AH320">
            <v>10285.135528735633</v>
          </cell>
          <cell r="AI320">
            <v>-79.591628486004964</v>
          </cell>
          <cell r="AJ320" t="str">
            <v>-</v>
          </cell>
          <cell r="AL320">
            <v>26.800157776282511</v>
          </cell>
          <cell r="AM320">
            <v>15.18192514318698</v>
          </cell>
        </row>
        <row r="321">
          <cell r="D321" t="str">
            <v>INE736A01011</v>
          </cell>
          <cell r="E321" t="str">
            <v>CENTRAL DEPOSITORY SERVICES</v>
          </cell>
          <cell r="G321" t="str">
            <v>-</v>
          </cell>
          <cell r="H321">
            <v>1453.800048828125</v>
          </cell>
          <cell r="I321">
            <v>4</v>
          </cell>
          <cell r="J321">
            <v>3</v>
          </cell>
          <cell r="K321">
            <v>4</v>
          </cell>
          <cell r="L321">
            <v>2.2510822510822761</v>
          </cell>
          <cell r="M321">
            <v>23.807507761783761</v>
          </cell>
          <cell r="O321">
            <v>25.2</v>
          </cell>
          <cell r="P321">
            <v>25.766999999999999</v>
          </cell>
          <cell r="Q321">
            <v>31.902000000000001</v>
          </cell>
          <cell r="R321">
            <v>28.587689655172412</v>
          </cell>
          <cell r="S321">
            <v>34.382459770114949</v>
          </cell>
          <cell r="V321">
            <v>0.13443212917350844</v>
          </cell>
          <cell r="Y321">
            <v>1000</v>
          </cell>
          <cell r="Z321">
            <v>1780</v>
          </cell>
          <cell r="AA321">
            <v>24.577880859375</v>
          </cell>
          <cell r="AB321">
            <v>100.7000732421875</v>
          </cell>
          <cell r="AC321">
            <v>1450</v>
          </cell>
          <cell r="AD321" t="str">
            <v>-</v>
          </cell>
          <cell r="AE321" t="e">
            <v>#VALUE!</v>
          </cell>
          <cell r="AF321" t="str">
            <v>-</v>
          </cell>
          <cell r="AG321">
            <v>7413.4709999999995</v>
          </cell>
          <cell r="AH321">
            <v>7178.6809885057473</v>
          </cell>
          <cell r="AI321">
            <v>25.654450261780106</v>
          </cell>
          <cell r="AJ321">
            <v>41.887530776201558</v>
          </cell>
          <cell r="AL321">
            <v>26.847752158695897</v>
          </cell>
          <cell r="AM321">
            <v>3.7337843327468403</v>
          </cell>
        </row>
        <row r="322">
          <cell r="D322" t="str">
            <v>INE536H01010</v>
          </cell>
          <cell r="E322" t="str">
            <v>CIE AUTOMOTIVE INDIA LTD</v>
          </cell>
          <cell r="G322">
            <v>405.3</v>
          </cell>
          <cell r="H322">
            <v>471.28570556640625</v>
          </cell>
          <cell r="I322">
            <v>5</v>
          </cell>
          <cell r="J322">
            <v>1</v>
          </cell>
          <cell r="K322">
            <v>1</v>
          </cell>
          <cell r="L322">
            <v>2.2818378045019996</v>
          </cell>
          <cell r="M322">
            <v>7.5670786855592347</v>
          </cell>
          <cell r="O322">
            <v>21.62</v>
          </cell>
          <cell r="P322">
            <v>22.113</v>
          </cell>
          <cell r="Q322">
            <v>23.786999999999999</v>
          </cell>
          <cell r="R322">
            <v>23.293137931034479</v>
          </cell>
          <cell r="S322">
            <v>25.392241379310342</v>
          </cell>
          <cell r="V322">
            <v>7.7388433442852733E-2</v>
          </cell>
          <cell r="Y322">
            <v>420</v>
          </cell>
          <cell r="Z322">
            <v>510</v>
          </cell>
          <cell r="AA322">
            <v>0</v>
          </cell>
          <cell r="AB322">
            <v>-2.285736083984375</v>
          </cell>
          <cell r="AC322">
            <v>472</v>
          </cell>
          <cell r="AD322">
            <v>18.746530425206693</v>
          </cell>
          <cell r="AE322">
            <v>6.6820260142728287</v>
          </cell>
          <cell r="AF322" t="str">
            <v>-</v>
          </cell>
          <cell r="AG322">
            <v>13505.720000000001</v>
          </cell>
          <cell r="AH322">
            <v>14519.165084291188</v>
          </cell>
          <cell r="AI322">
            <v>2.8055159296243453</v>
          </cell>
          <cell r="AJ322">
            <v>29.262898204769179</v>
          </cell>
          <cell r="AL322">
            <v>-5.149133711171511</v>
          </cell>
          <cell r="AM322">
            <v>1.5322915031557007</v>
          </cell>
        </row>
        <row r="323">
          <cell r="D323" t="str">
            <v>INE389H01022</v>
          </cell>
          <cell r="E323" t="str">
            <v>KEC INTERNATIONAL LTD</v>
          </cell>
          <cell r="G323">
            <v>877.3</v>
          </cell>
          <cell r="H323">
            <v>979</v>
          </cell>
          <cell r="I323">
            <v>17</v>
          </cell>
          <cell r="J323">
            <v>6</v>
          </cell>
          <cell r="K323">
            <v>2</v>
          </cell>
          <cell r="L323">
            <v>68.952599388379213</v>
          </cell>
          <cell r="M323">
            <v>37.289706203507123</v>
          </cell>
          <cell r="O323">
            <v>21.8</v>
          </cell>
          <cell r="P323">
            <v>36.832000000000001</v>
          </cell>
          <cell r="Q323">
            <v>50.566000000000003</v>
          </cell>
          <cell r="R323">
            <v>43.146482758620692</v>
          </cell>
          <cell r="S323">
            <v>56.089218390804604</v>
          </cell>
          <cell r="V323">
            <v>0.97919645681746292</v>
          </cell>
          <cell r="Y323">
            <v>802</v>
          </cell>
          <cell r="Z323">
            <v>1122</v>
          </cell>
          <cell r="AA323">
            <v>1.20831298828125</v>
          </cell>
          <cell r="AB323">
            <v>40.7825927734375</v>
          </cell>
          <cell r="AC323">
            <v>975</v>
          </cell>
          <cell r="AD323">
            <v>40.513643917297152</v>
          </cell>
          <cell r="AE323">
            <v>0.65767636154553388</v>
          </cell>
          <cell r="AF323" t="str">
            <v>-</v>
          </cell>
          <cell r="AG323">
            <v>14963.9</v>
          </cell>
          <cell r="AH323">
            <v>22878.267183908047</v>
          </cell>
          <cell r="AI323">
            <v>61.601186063750923</v>
          </cell>
          <cell r="AJ323">
            <v>40.486049276625046</v>
          </cell>
          <cell r="AL323">
            <v>23.803653572492294</v>
          </cell>
          <cell r="AM323">
            <v>36.594421171620461</v>
          </cell>
        </row>
        <row r="324">
          <cell r="D324" t="str">
            <v>INE839M01018</v>
          </cell>
          <cell r="E324" t="str">
            <v>SCHNEIDER ELECTRIC INFRASTRU</v>
          </cell>
          <cell r="G324">
            <v>870.85</v>
          </cell>
          <cell r="H324">
            <v>965</v>
          </cell>
          <cell r="I324">
            <v>3</v>
          </cell>
          <cell r="J324">
            <v>0</v>
          </cell>
          <cell r="K324">
            <v>0</v>
          </cell>
          <cell r="L324">
            <v>27.797619047619047</v>
          </cell>
          <cell r="M324">
            <v>35.211923614345622</v>
          </cell>
          <cell r="O324">
            <v>11.2</v>
          </cell>
          <cell r="P324" t="str">
            <v>-</v>
          </cell>
          <cell r="Q324" t="str">
            <v>-</v>
          </cell>
          <cell r="R324" t="str">
            <v>-</v>
          </cell>
          <cell r="S324" t="str">
            <v>-</v>
          </cell>
          <cell r="V324" t="e">
            <v>#VALUE!</v>
          </cell>
          <cell r="Y324">
            <v>965</v>
          </cell>
          <cell r="Z324">
            <v>965</v>
          </cell>
          <cell r="AA324">
            <v>81.66668701171875</v>
          </cell>
          <cell r="AB324">
            <v>312.5</v>
          </cell>
          <cell r="AC324">
            <v>965</v>
          </cell>
          <cell r="AD324">
            <v>77.625908057436448</v>
          </cell>
          <cell r="AE324">
            <v>1.3918460821271028</v>
          </cell>
          <cell r="AF324" t="str">
            <v>-</v>
          </cell>
          <cell r="AG324">
            <v>3827.7</v>
          </cell>
          <cell r="AH324" t="str">
            <v>-</v>
          </cell>
          <cell r="AI324">
            <v>55.771905424200263</v>
          </cell>
          <cell r="AJ324" t="str">
            <v>-</v>
          </cell>
          <cell r="AL324">
            <v>29.423499577345726</v>
          </cell>
          <cell r="AM324" t="str">
            <v>-</v>
          </cell>
        </row>
        <row r="325">
          <cell r="D325" t="str">
            <v>INE176A01028</v>
          </cell>
          <cell r="E325" t="str">
            <v>BATA INDIA LTD</v>
          </cell>
          <cell r="G325">
            <v>1259.45</v>
          </cell>
          <cell r="H325">
            <v>1078.7894287109375</v>
          </cell>
          <cell r="I325">
            <v>1</v>
          </cell>
          <cell r="J325">
            <v>8</v>
          </cell>
          <cell r="K325">
            <v>11</v>
          </cell>
          <cell r="L325">
            <v>22.946886962526829</v>
          </cell>
          <cell r="M325">
            <v>20.954916705645292</v>
          </cell>
          <cell r="O325">
            <v>25.73</v>
          </cell>
          <cell r="P325">
            <v>19.852</v>
          </cell>
          <cell r="Q325">
            <v>24.012</v>
          </cell>
          <cell r="R325">
            <v>21.764643678160922</v>
          </cell>
          <cell r="S325">
            <v>26.981655172413792</v>
          </cell>
          <cell r="V325">
            <v>-0.15411412055340368</v>
          </cell>
          <cell r="Y325">
            <v>850</v>
          </cell>
          <cell r="Z325">
            <v>1255</v>
          </cell>
          <cell r="AA325">
            <v>4.439453125</v>
          </cell>
          <cell r="AB325">
            <v>-281.610595703125</v>
          </cell>
          <cell r="AC325">
            <v>1100</v>
          </cell>
          <cell r="AD325">
            <v>48.658330887321185</v>
          </cell>
          <cell r="AE325">
            <v>1.8711923102054593</v>
          </cell>
          <cell r="AF325" t="str">
            <v>-</v>
          </cell>
          <cell r="AG325">
            <v>8713.58</v>
          </cell>
          <cell r="AH325">
            <v>8633.4973563218391</v>
          </cell>
          <cell r="AI325">
            <v>26.003917727717916</v>
          </cell>
          <cell r="AJ325" t="str">
            <v>-</v>
          </cell>
          <cell r="AL325">
            <v>10.873761453414613</v>
          </cell>
          <cell r="AM325">
            <v>11.610835821786093</v>
          </cell>
        </row>
        <row r="326">
          <cell r="D326" t="str">
            <v>INE439L01019</v>
          </cell>
          <cell r="E326" t="str">
            <v>DALMIA BHARAT LTD</v>
          </cell>
          <cell r="G326" t="str">
            <v>-</v>
          </cell>
          <cell r="H326" t="str">
            <v>-</v>
          </cell>
          <cell r="I326">
            <v>0</v>
          </cell>
          <cell r="J326">
            <v>0</v>
          </cell>
          <cell r="K326">
            <v>0</v>
          </cell>
          <cell r="L326" t="str">
            <v>-</v>
          </cell>
          <cell r="M326" t="str">
            <v>-</v>
          </cell>
          <cell r="O326">
            <v>44.1</v>
          </cell>
          <cell r="P326" t="str">
            <v>-</v>
          </cell>
          <cell r="Q326" t="str">
            <v>-</v>
          </cell>
          <cell r="R326" t="str">
            <v>-</v>
          </cell>
          <cell r="S326" t="str">
            <v>-</v>
          </cell>
          <cell r="V326" t="e">
            <v>#VALUE!</v>
          </cell>
          <cell r="Y326" t="str">
            <v>-</v>
          </cell>
          <cell r="Z326" t="str">
            <v>-</v>
          </cell>
          <cell r="AA326" t="str">
            <v>-</v>
          </cell>
          <cell r="AB326" t="str">
            <v>-</v>
          </cell>
          <cell r="AC326" t="str">
            <v>-</v>
          </cell>
          <cell r="AD326" t="str">
            <v>-</v>
          </cell>
          <cell r="AE326" t="e">
            <v>#VALUE!</v>
          </cell>
          <cell r="AF326" t="str">
            <v>-</v>
          </cell>
          <cell r="AG326">
            <v>26390</v>
          </cell>
          <cell r="AH326" t="str">
            <v>-</v>
          </cell>
          <cell r="AI326">
            <v>-20.454545454545446</v>
          </cell>
          <cell r="AJ326" t="str">
            <v>-</v>
          </cell>
          <cell r="AL326">
            <v>13.359106529209622</v>
          </cell>
          <cell r="AM326" t="str">
            <v>-</v>
          </cell>
        </row>
        <row r="327">
          <cell r="D327" t="str">
            <v>INE777K01022</v>
          </cell>
          <cell r="E327" t="str">
            <v>RR KABEL LTD</v>
          </cell>
          <cell r="G327">
            <v>1244.0999999999999</v>
          </cell>
          <cell r="H327">
            <v>1661.111083984375</v>
          </cell>
          <cell r="I327">
            <v>10</v>
          </cell>
          <cell r="J327">
            <v>1</v>
          </cell>
          <cell r="K327">
            <v>0</v>
          </cell>
          <cell r="L327">
            <v>35.930359085962998</v>
          </cell>
          <cell r="M327">
            <v>25.453623652470899</v>
          </cell>
          <cell r="O327">
            <v>27.58</v>
          </cell>
          <cell r="P327">
            <v>37.475999999999999</v>
          </cell>
          <cell r="Q327">
            <v>47.015000000000001</v>
          </cell>
          <cell r="R327">
            <v>41.861747126436782</v>
          </cell>
          <cell r="S327">
            <v>51.569482758620694</v>
          </cell>
          <cell r="V327">
            <v>0.51782984504846929</v>
          </cell>
          <cell r="Y327">
            <v>1326</v>
          </cell>
          <cell r="Z327">
            <v>2000</v>
          </cell>
          <cell r="AA327">
            <v>45.5555419921875</v>
          </cell>
          <cell r="AB327">
            <v>144.7777099609375</v>
          </cell>
          <cell r="AC327">
            <v>1610</v>
          </cell>
          <cell r="AD327">
            <v>46.449867840805702</v>
          </cell>
          <cell r="AE327">
            <v>12.880161270023452</v>
          </cell>
          <cell r="AF327" t="str">
            <v>-</v>
          </cell>
          <cell r="AG327">
            <v>4856.4219999999996</v>
          </cell>
          <cell r="AH327">
            <v>7363.6591149425294</v>
          </cell>
          <cell r="AI327">
            <v>3.6063110443275628</v>
          </cell>
          <cell r="AJ327" t="str">
            <v>-</v>
          </cell>
          <cell r="AL327">
            <v>5.1847731847186003</v>
          </cell>
          <cell r="AM327">
            <v>33.923472877768873</v>
          </cell>
        </row>
        <row r="328">
          <cell r="D328" t="str">
            <v>INE258G01013</v>
          </cell>
          <cell r="E328" t="str">
            <v>SUMITOMO CHEMICAL INDIA LTD</v>
          </cell>
          <cell r="G328">
            <v>554.4</v>
          </cell>
          <cell r="H328">
            <v>628.28570556640625</v>
          </cell>
          <cell r="I328">
            <v>4</v>
          </cell>
          <cell r="J328">
            <v>2</v>
          </cell>
          <cell r="K328">
            <v>2</v>
          </cell>
          <cell r="L328">
            <v>25.604639684106612</v>
          </cell>
          <cell r="M328">
            <v>19.618823067098912</v>
          </cell>
          <cell r="O328">
            <v>10.130000000000001</v>
          </cell>
          <cell r="P328">
            <v>12.724</v>
          </cell>
          <cell r="Q328">
            <v>15.22</v>
          </cell>
          <cell r="R328">
            <v>13.871586206896552</v>
          </cell>
          <cell r="S328">
            <v>16.210804597701149</v>
          </cell>
          <cell r="V328">
            <v>0.36935697995030115</v>
          </cell>
          <cell r="Y328">
            <v>550</v>
          </cell>
          <cell r="Z328">
            <v>698</v>
          </cell>
          <cell r="AA328">
            <v>0</v>
          </cell>
          <cell r="AB328">
            <v>33.28570556640625</v>
          </cell>
          <cell r="AC328">
            <v>607</v>
          </cell>
          <cell r="AD328">
            <v>57.86224324038384</v>
          </cell>
          <cell r="AE328">
            <v>1.5684271061495985</v>
          </cell>
          <cell r="AF328" t="str">
            <v>-</v>
          </cell>
          <cell r="AG328">
            <v>6320.53</v>
          </cell>
          <cell r="AH328">
            <v>8452.1522988505749</v>
          </cell>
          <cell r="AI328">
            <v>36.891891891891895</v>
          </cell>
          <cell r="AJ328">
            <v>47.880362080229062</v>
          </cell>
          <cell r="AL328">
            <v>33.18295316862455</v>
          </cell>
          <cell r="AM328">
            <v>23.435060034522426</v>
          </cell>
        </row>
        <row r="329">
          <cell r="D329" t="str">
            <v>INE220B01022</v>
          </cell>
          <cell r="E329" t="str">
            <v>KALPATARU PROJECTS INTERNATI</v>
          </cell>
          <cell r="G329">
            <v>1294.55</v>
          </cell>
          <cell r="H329">
            <v>1397.5333251953125</v>
          </cell>
          <cell r="I329">
            <v>15</v>
          </cell>
          <cell r="J329">
            <v>2</v>
          </cell>
          <cell r="K329">
            <v>0</v>
          </cell>
          <cell r="L329">
            <v>57.67761650114592</v>
          </cell>
          <cell r="M329">
            <v>28.505881952944364</v>
          </cell>
          <cell r="O329">
            <v>34.297082000000003</v>
          </cell>
          <cell r="P329">
            <v>56.023000000000003</v>
          </cell>
          <cell r="Q329">
            <v>71.992999999999995</v>
          </cell>
          <cell r="R329">
            <v>63.365528735632182</v>
          </cell>
          <cell r="S329">
            <v>79.541045977011493</v>
          </cell>
          <cell r="V329">
            <v>0.8475486846266449</v>
          </cell>
          <cell r="Y329">
            <v>1235</v>
          </cell>
          <cell r="Z329">
            <v>1572</v>
          </cell>
          <cell r="AA329">
            <v>0</v>
          </cell>
          <cell r="AB329">
            <v>157.91796875</v>
          </cell>
          <cell r="AC329">
            <v>1375</v>
          </cell>
          <cell r="AD329">
            <v>38.151923568843905</v>
          </cell>
          <cell r="AE329">
            <v>5.0097269236847142</v>
          </cell>
          <cell r="AF329" t="str">
            <v>-</v>
          </cell>
          <cell r="AG329">
            <v>18341.2</v>
          </cell>
          <cell r="AH329">
            <v>26074.300091954021</v>
          </cell>
          <cell r="AI329">
            <v>7.6155695010982178</v>
          </cell>
          <cell r="AJ329">
            <v>19.799141966856983</v>
          </cell>
          <cell r="AL329">
            <v>12.621502299563431</v>
          </cell>
          <cell r="AM329">
            <v>29.999367544108342</v>
          </cell>
        </row>
        <row r="330">
          <cell r="D330" t="str">
            <v>INE112A01023</v>
          </cell>
          <cell r="E330" t="str">
            <v>CORPORATION BANK</v>
          </cell>
          <cell r="G330" t="str">
            <v>-</v>
          </cell>
          <cell r="H330" t="str">
            <v>-</v>
          </cell>
          <cell r="I330">
            <v>0</v>
          </cell>
          <cell r="J330">
            <v>0</v>
          </cell>
          <cell r="K330">
            <v>0</v>
          </cell>
          <cell r="L330" t="str">
            <v>-</v>
          </cell>
          <cell r="M330" t="str">
            <v>-</v>
          </cell>
          <cell r="O330">
            <v>12.453511000000001</v>
          </cell>
          <cell r="P330" t="str">
            <v>-</v>
          </cell>
          <cell r="Q330" t="str">
            <v>-</v>
          </cell>
          <cell r="R330" t="str">
            <v>-</v>
          </cell>
          <cell r="S330" t="str">
            <v>-</v>
          </cell>
          <cell r="V330" t="e">
            <v>#VALUE!</v>
          </cell>
          <cell r="Y330" t="str">
            <v>-</v>
          </cell>
          <cell r="Z330" t="str">
            <v>-</v>
          </cell>
          <cell r="AA330" t="str">
            <v>-</v>
          </cell>
          <cell r="AB330" t="str">
            <v>-</v>
          </cell>
          <cell r="AC330" t="str">
            <v>-</v>
          </cell>
          <cell r="AD330" t="str">
            <v>-</v>
          </cell>
          <cell r="AE330" t="e">
            <v>#VALUE!</v>
          </cell>
          <cell r="AF330" t="str">
            <v>-</v>
          </cell>
          <cell r="AG330" t="str">
            <v>-</v>
          </cell>
          <cell r="AH330" t="str">
            <v>-</v>
          </cell>
          <cell r="AI330">
            <v>60.185539028010943</v>
          </cell>
          <cell r="AJ330" t="str">
            <v>-</v>
          </cell>
          <cell r="AL330" t="str">
            <v>-</v>
          </cell>
          <cell r="AM330" t="str">
            <v>-</v>
          </cell>
        </row>
        <row r="331">
          <cell r="D331" t="str">
            <v>INE03QK01018</v>
          </cell>
          <cell r="E331" t="str">
            <v>SUVEN PHARMACEUTICALS LTD</v>
          </cell>
          <cell r="G331" t="str">
            <v>-</v>
          </cell>
          <cell r="H331">
            <v>1205</v>
          </cell>
          <cell r="I331">
            <v>8</v>
          </cell>
          <cell r="J331">
            <v>0</v>
          </cell>
          <cell r="K331">
            <v>0</v>
          </cell>
          <cell r="L331">
            <v>50.32296650717705</v>
          </cell>
          <cell r="M331">
            <v>38.203230683536255</v>
          </cell>
          <cell r="O331" t="str">
            <v>-</v>
          </cell>
          <cell r="P331">
            <v>15.709</v>
          </cell>
          <cell r="Q331">
            <v>21.71</v>
          </cell>
          <cell r="R331">
            <v>18.468080459770114</v>
          </cell>
          <cell r="S331">
            <v>24.153218390804597</v>
          </cell>
          <cell r="V331" t="e">
            <v>#VALUE!</v>
          </cell>
          <cell r="Y331">
            <v>1055</v>
          </cell>
          <cell r="Z331">
            <v>1500</v>
          </cell>
          <cell r="AA331">
            <v>-20</v>
          </cell>
          <cell r="AB331">
            <v>-262.5</v>
          </cell>
          <cell r="AC331">
            <v>1190</v>
          </cell>
          <cell r="AD331" t="str">
            <v>-</v>
          </cell>
          <cell r="AE331" t="e">
            <v>#VALUE!</v>
          </cell>
          <cell r="AF331" t="str">
            <v>-</v>
          </cell>
          <cell r="AG331">
            <v>3752</v>
          </cell>
          <cell r="AH331">
            <v>10588.92959770115</v>
          </cell>
          <cell r="AI331">
            <v>-10.847457627118652</v>
          </cell>
          <cell r="AJ331" t="str">
            <v>-</v>
          </cell>
          <cell r="AL331">
            <v>-7.5429388137305615</v>
          </cell>
          <cell r="AM331" t="str">
            <v>-</v>
          </cell>
        </row>
        <row r="332">
          <cell r="D332" t="str">
            <v>INE299U01018</v>
          </cell>
          <cell r="E332" t="str">
            <v>CROMPTON GREAVES CONSUMER EL</v>
          </cell>
          <cell r="G332">
            <v>314.5</v>
          </cell>
          <cell r="H332">
            <v>403.3331298828125</v>
          </cell>
          <cell r="I332">
            <v>35</v>
          </cell>
          <cell r="J332">
            <v>4</v>
          </cell>
          <cell r="K332">
            <v>0</v>
          </cell>
          <cell r="L332">
            <v>9.473720043572941</v>
          </cell>
          <cell r="M332">
            <v>20.662955937684643</v>
          </cell>
          <cell r="O332">
            <v>8.64</v>
          </cell>
          <cell r="P332">
            <v>9.4589999999999996</v>
          </cell>
          <cell r="Q332">
            <v>11.413</v>
          </cell>
          <cell r="R332">
            <v>10.357390804597701</v>
          </cell>
          <cell r="S332">
            <v>12.288862068965518</v>
          </cell>
          <cell r="V332">
            <v>0.19877208386547451</v>
          </cell>
          <cell r="Y332">
            <v>335</v>
          </cell>
          <cell r="Z332">
            <v>460</v>
          </cell>
          <cell r="AA332">
            <v>-2.362762451171875</v>
          </cell>
          <cell r="AB332">
            <v>-46.63421630859375</v>
          </cell>
          <cell r="AC332">
            <v>400</v>
          </cell>
          <cell r="AD332">
            <v>38.089600061621582</v>
          </cell>
          <cell r="AE332">
            <v>1.4889570933179339</v>
          </cell>
          <cell r="AF332" t="str">
            <v>-</v>
          </cell>
          <cell r="AG332">
            <v>8881.9</v>
          </cell>
          <cell r="AH332">
            <v>10155.258528735632</v>
          </cell>
          <cell r="AI332">
            <v>25.581395348837219</v>
          </cell>
          <cell r="AJ332">
            <v>40.115223439881234</v>
          </cell>
          <cell r="AL332">
            <v>24.4503916266166</v>
          </cell>
          <cell r="AM332">
            <v>6.0547405397493765</v>
          </cell>
        </row>
        <row r="333">
          <cell r="D333" t="str">
            <v>INE745G01035</v>
          </cell>
          <cell r="E333" t="str">
            <v>MULTI COMMODITY EXCH INDIA</v>
          </cell>
          <cell r="G333">
            <v>7735.55</v>
          </cell>
          <cell r="H333">
            <v>8244.111328125</v>
          </cell>
          <cell r="I333">
            <v>4</v>
          </cell>
          <cell r="J333">
            <v>4</v>
          </cell>
          <cell r="K333">
            <v>2</v>
          </cell>
          <cell r="L333">
            <v>41.182541127906291</v>
          </cell>
          <cell r="M333">
            <v>19.709478149947675</v>
          </cell>
          <cell r="O333">
            <v>109.82</v>
          </cell>
          <cell r="P333">
            <v>155.047</v>
          </cell>
          <cell r="Q333">
            <v>185.60599999999999</v>
          </cell>
          <cell r="R333">
            <v>169.09711494252872</v>
          </cell>
          <cell r="S333">
            <v>199.46439080459768</v>
          </cell>
          <cell r="V333">
            <v>0.53976611675950403</v>
          </cell>
          <cell r="Y333">
            <v>5860</v>
          </cell>
          <cell r="Z333">
            <v>10000</v>
          </cell>
          <cell r="AA333">
            <v>12.22265625</v>
          </cell>
          <cell r="AB333">
            <v>1942.611328125</v>
          </cell>
          <cell r="AC333">
            <v>8300</v>
          </cell>
          <cell r="AD333">
            <v>70.438442949257876</v>
          </cell>
          <cell r="AE333">
            <v>0.12277016895561414</v>
          </cell>
          <cell r="AF333" t="str">
            <v>-</v>
          </cell>
          <cell r="AG333">
            <v>6653.1</v>
          </cell>
          <cell r="AH333">
            <v>10780.269448275863</v>
          </cell>
          <cell r="AI333">
            <v>573.74233128834351</v>
          </cell>
          <cell r="AJ333">
            <v>78.019058011078954</v>
          </cell>
          <cell r="AL333">
            <v>648.96994258696395</v>
          </cell>
          <cell r="AM333">
            <v>50.385324134613953</v>
          </cell>
        </row>
        <row r="334">
          <cell r="D334" t="str">
            <v>INE152M01016</v>
          </cell>
          <cell r="E334" t="str">
            <v>TRIVENI TURBINE LTD</v>
          </cell>
          <cell r="G334">
            <v>531.65</v>
          </cell>
          <cell r="H334">
            <v>659</v>
          </cell>
          <cell r="I334">
            <v>7</v>
          </cell>
          <cell r="J334">
            <v>1</v>
          </cell>
          <cell r="K334">
            <v>0</v>
          </cell>
          <cell r="L334">
            <v>9.6077127659574497</v>
          </cell>
          <cell r="M334">
            <v>23.000707714083511</v>
          </cell>
          <cell r="O334">
            <v>11.236046999999999</v>
          </cell>
          <cell r="P334">
            <v>12.364000000000001</v>
          </cell>
          <cell r="Q334">
            <v>15.208</v>
          </cell>
          <cell r="R334">
            <v>13.671586206896553</v>
          </cell>
          <cell r="S334">
            <v>15.480183908045976</v>
          </cell>
          <cell r="V334">
            <v>0.21676121565676554</v>
          </cell>
          <cell r="Y334">
            <v>590</v>
          </cell>
          <cell r="Z334">
            <v>840</v>
          </cell>
          <cell r="AA334">
            <v>0</v>
          </cell>
          <cell r="AB334">
            <v>-105.28570556640625</v>
          </cell>
          <cell r="AC334">
            <v>632</v>
          </cell>
          <cell r="AD334">
            <v>48.606593474187989</v>
          </cell>
          <cell r="AE334">
            <v>1.4883978714981072</v>
          </cell>
          <cell r="AF334" t="str">
            <v>-</v>
          </cell>
          <cell r="AG334">
            <v>4367.2800000000007</v>
          </cell>
          <cell r="AH334">
            <v>5136.4827931034488</v>
          </cell>
          <cell r="AI334">
            <v>32.656989374262082</v>
          </cell>
          <cell r="AJ334">
            <v>45.124602664165579</v>
          </cell>
          <cell r="AL334">
            <v>36.993795366286733</v>
          </cell>
          <cell r="AM334">
            <v>6.100961758644381</v>
          </cell>
        </row>
        <row r="335">
          <cell r="D335" t="str">
            <v>INE0DK501011</v>
          </cell>
          <cell r="E335" t="str">
            <v>PIRAMAL PHARMA LTD</v>
          </cell>
          <cell r="G335">
            <v>200.65</v>
          </cell>
          <cell r="H335">
            <v>258.45455932617188</v>
          </cell>
          <cell r="I335">
            <v>13</v>
          </cell>
          <cell r="J335">
            <v>0</v>
          </cell>
          <cell r="K335">
            <v>0</v>
          </cell>
          <cell r="L335">
            <v>55.921052631578966</v>
          </cell>
          <cell r="M335">
            <v>161.41584622597284</v>
          </cell>
          <cell r="O335">
            <v>0.69</v>
          </cell>
          <cell r="P335">
            <v>1.778</v>
          </cell>
          <cell r="Q335">
            <v>4.6470000000000002</v>
          </cell>
          <cell r="R335">
            <v>3.0970804597701154</v>
          </cell>
          <cell r="S335">
            <v>5.7072298850574708</v>
          </cell>
          <cell r="V335">
            <v>3.4885224054639359</v>
          </cell>
          <cell r="Y335">
            <v>230</v>
          </cell>
          <cell r="Z335">
            <v>313</v>
          </cell>
          <cell r="AA335">
            <v>2.954559326171875</v>
          </cell>
          <cell r="AB335">
            <v>-43.170440673828125</v>
          </cell>
          <cell r="AC335">
            <v>250</v>
          </cell>
          <cell r="AD335">
            <v>302.78245068408518</v>
          </cell>
          <cell r="AE335">
            <v>0.77071896537767148</v>
          </cell>
          <cell r="AF335" t="str">
            <v>-</v>
          </cell>
          <cell r="AG335">
            <v>14448.3</v>
          </cell>
          <cell r="AH335">
            <v>16971.552712643679</v>
          </cell>
          <cell r="AI335">
            <v>392.85714285714278</v>
          </cell>
          <cell r="AJ335" t="str">
            <v>-</v>
          </cell>
          <cell r="AL335">
            <v>20.779937304075229</v>
          </cell>
          <cell r="AM335">
            <v>-3.1732591377532176</v>
          </cell>
        </row>
        <row r="336">
          <cell r="D336" t="str">
            <v>INE987B01026</v>
          </cell>
          <cell r="E336" t="str">
            <v>NATCO PHARMA LTD</v>
          </cell>
          <cell r="G336">
            <v>862.3</v>
          </cell>
          <cell r="H336">
            <v>987.29998779296875</v>
          </cell>
          <cell r="I336">
            <v>5</v>
          </cell>
          <cell r="J336">
            <v>3</v>
          </cell>
          <cell r="K336">
            <v>5</v>
          </cell>
          <cell r="L336">
            <v>-34.446977853780055</v>
          </cell>
          <cell r="M336">
            <v>-47.86074298320478</v>
          </cell>
          <cell r="O336">
            <v>105.26</v>
          </cell>
          <cell r="P336">
            <v>69.001000000000005</v>
          </cell>
          <cell r="Q336">
            <v>35.977000000000004</v>
          </cell>
          <cell r="R336">
            <v>53.817551724137935</v>
          </cell>
          <cell r="S336">
            <v>39.938379310344828</v>
          </cell>
          <cell r="V336">
            <v>-0.48871792015829441</v>
          </cell>
          <cell r="Y336">
            <v>748</v>
          </cell>
          <cell r="Z336">
            <v>1460</v>
          </cell>
          <cell r="AA336">
            <v>0</v>
          </cell>
          <cell r="AB336">
            <v>-129.39996337890625</v>
          </cell>
          <cell r="AC336">
            <v>943</v>
          </cell>
          <cell r="AD336">
            <v>8.4700122301258514</v>
          </cell>
          <cell r="AE336">
            <v>0.23462419264968962</v>
          </cell>
          <cell r="AF336" t="str">
            <v>-</v>
          </cell>
          <cell r="AG336">
            <v>21960</v>
          </cell>
          <cell r="AH336">
            <v>10768.105942528737</v>
          </cell>
          <cell r="AI336">
            <v>36.100336177915693</v>
          </cell>
          <cell r="AJ336">
            <v>29.904480577033894</v>
          </cell>
          <cell r="AL336">
            <v>25.38540596094553</v>
          </cell>
          <cell r="AM336">
            <v>-34.516798724954462</v>
          </cell>
        </row>
        <row r="337">
          <cell r="D337" t="str">
            <v>INE066P01011</v>
          </cell>
          <cell r="E337" t="str">
            <v>INOX WIND LTD</v>
          </cell>
          <cell r="G337">
            <v>148.94999999999999</v>
          </cell>
          <cell r="H337">
            <v>187.16722106933594</v>
          </cell>
          <cell r="I337">
            <v>8</v>
          </cell>
          <cell r="J337">
            <v>1</v>
          </cell>
          <cell r="K337">
            <v>0</v>
          </cell>
          <cell r="L337">
            <v>89.491928609131051</v>
          </cell>
          <cell r="M337">
            <v>41.077222582738507</v>
          </cell>
          <cell r="O337">
            <v>2.7047642616000003</v>
          </cell>
          <cell r="P337">
            <v>5.1370000000000005</v>
          </cell>
          <cell r="Q337">
            <v>7.2469999999999999</v>
          </cell>
          <cell r="R337">
            <v>6.1071149425287361</v>
          </cell>
          <cell r="S337">
            <v>7.7909080459770106</v>
          </cell>
          <cell r="V337">
            <v>1.2579102472006487</v>
          </cell>
          <cell r="Y337">
            <v>158</v>
          </cell>
          <cell r="Z337">
            <v>207.0032958984375</v>
          </cell>
          <cell r="AA337">
            <v>-5.283935546875</v>
          </cell>
          <cell r="AB337">
            <v>-36.199203491210938</v>
          </cell>
          <cell r="AC337">
            <v>191</v>
          </cell>
          <cell r="AD337">
            <v>57.326214561631815</v>
          </cell>
          <cell r="AE337" t="e">
            <v>#VALUE!</v>
          </cell>
          <cell r="AF337" t="str">
            <v>-</v>
          </cell>
          <cell r="AG337">
            <v>7571.6619999999994</v>
          </cell>
          <cell r="AH337">
            <v>14227.950344827586</v>
          </cell>
          <cell r="AI337" t="str">
            <v>-</v>
          </cell>
          <cell r="AJ337" t="str">
            <v>-</v>
          </cell>
          <cell r="AL337">
            <v>189.10386401584415</v>
          </cell>
          <cell r="AM337">
            <v>55.515346822336085</v>
          </cell>
        </row>
        <row r="338">
          <cell r="D338" t="str">
            <v>INE731H01025</v>
          </cell>
          <cell r="E338" t="str">
            <v>ACTION CONSTRUCTION EQUIPMEN</v>
          </cell>
          <cell r="G338">
            <v>1118.2</v>
          </cell>
          <cell r="H338">
            <v>1397</v>
          </cell>
          <cell r="I338">
            <v>2</v>
          </cell>
          <cell r="J338">
            <v>0</v>
          </cell>
          <cell r="K338">
            <v>0</v>
          </cell>
          <cell r="L338">
            <v>6.793715449519933</v>
          </cell>
          <cell r="M338">
            <v>19.193570358261823</v>
          </cell>
          <cell r="O338">
            <v>34.39</v>
          </cell>
          <cell r="P338">
            <v>36.704999999999998</v>
          </cell>
          <cell r="Q338">
            <v>43.75</v>
          </cell>
          <cell r="R338">
            <v>39.944080459770113</v>
          </cell>
          <cell r="S338" t="str">
            <v>-</v>
          </cell>
          <cell r="V338">
            <v>0.16150277580023586</v>
          </cell>
          <cell r="Y338">
            <v>1359</v>
          </cell>
          <cell r="Z338">
            <v>1435</v>
          </cell>
          <cell r="AA338">
            <v>38</v>
          </cell>
          <cell r="AB338">
            <v>-3.5</v>
          </cell>
          <cell r="AC338">
            <v>1397</v>
          </cell>
          <cell r="AD338">
            <v>35.286080797740475</v>
          </cell>
          <cell r="AE338">
            <v>1.4238424403890588</v>
          </cell>
          <cell r="AF338" t="str">
            <v>-</v>
          </cell>
          <cell r="AG338">
            <v>5057.5830000000005</v>
          </cell>
          <cell r="AH338">
            <v>6191.7126436781609</v>
          </cell>
          <cell r="AI338">
            <v>24.782293178519602</v>
          </cell>
          <cell r="AJ338">
            <v>33.035135997866561</v>
          </cell>
          <cell r="AL338">
            <v>25.421590659412875</v>
          </cell>
          <cell r="AM338">
            <v>11.851471053464085</v>
          </cell>
        </row>
        <row r="339">
          <cell r="D339" t="str">
            <v>INE100A01010</v>
          </cell>
          <cell r="E339" t="str">
            <v>ATUL LTD</v>
          </cell>
          <cell r="G339">
            <v>6399.05</v>
          </cell>
          <cell r="H339">
            <v>7741.2001953125</v>
          </cell>
          <cell r="I339">
            <v>8</v>
          </cell>
          <cell r="J339">
            <v>3</v>
          </cell>
          <cell r="K339">
            <v>1</v>
          </cell>
          <cell r="L339">
            <v>33.34702196264525</v>
          </cell>
          <cell r="M339">
            <v>15.108151005177447</v>
          </cell>
          <cell r="O339">
            <v>164.37</v>
          </cell>
          <cell r="P339">
            <v>219.18299999999999</v>
          </cell>
          <cell r="Q339">
            <v>252.297</v>
          </cell>
          <cell r="R339">
            <v>234.40782758620691</v>
          </cell>
          <cell r="S339">
            <v>255.57102298850572</v>
          </cell>
          <cell r="V339">
            <v>0.4260986042842787</v>
          </cell>
          <cell r="Y339">
            <v>5340</v>
          </cell>
          <cell r="Z339">
            <v>8975</v>
          </cell>
          <cell r="AA339">
            <v>0</v>
          </cell>
          <cell r="AB339">
            <v>320.56396484375</v>
          </cell>
          <cell r="AC339">
            <v>7981.5</v>
          </cell>
          <cell r="AD339">
            <v>41.414537732459941</v>
          </cell>
          <cell r="AE339">
            <v>0.82738436316134645</v>
          </cell>
          <cell r="AF339" t="str">
            <v>-</v>
          </cell>
          <cell r="AG339">
            <v>9129.5999999999985</v>
          </cell>
          <cell r="AH339">
            <v>12198.497459770115</v>
          </cell>
          <cell r="AI339">
            <v>50.054774511593934</v>
          </cell>
          <cell r="AJ339">
            <v>42.424378164997165</v>
          </cell>
          <cell r="AL339">
            <v>43.391603449088237</v>
          </cell>
          <cell r="AM339">
            <v>22.452429460217303</v>
          </cell>
        </row>
        <row r="340">
          <cell r="D340" t="str">
            <v>INE180C01042</v>
          </cell>
          <cell r="E340" t="str">
            <v>CAPRI GLOBAL CAPITAL LTD</v>
          </cell>
          <cell r="G340">
            <v>186.05</v>
          </cell>
          <cell r="H340">
            <v>222.16667175292969</v>
          </cell>
          <cell r="I340">
            <v>7</v>
          </cell>
          <cell r="J340">
            <v>0</v>
          </cell>
          <cell r="K340">
            <v>0</v>
          </cell>
          <cell r="L340">
            <v>37.059503177354124</v>
          </cell>
          <cell r="M340">
            <v>43.350895679662813</v>
          </cell>
          <cell r="O340">
            <v>5.8</v>
          </cell>
          <cell r="P340">
            <v>7.9080000000000004</v>
          </cell>
          <cell r="Q340">
            <v>11.337</v>
          </cell>
          <cell r="R340">
            <v>9.4845517241379316</v>
          </cell>
          <cell r="S340">
            <v>13.324586206896551</v>
          </cell>
          <cell r="V340">
            <v>0.63526753864447105</v>
          </cell>
          <cell r="Y340">
            <v>210</v>
          </cell>
          <cell r="Z340">
            <v>234</v>
          </cell>
          <cell r="AA340">
            <v>1.73809814453125</v>
          </cell>
          <cell r="AB340">
            <v>-27.833328247070313</v>
          </cell>
          <cell r="AC340">
            <v>220</v>
          </cell>
          <cell r="AD340">
            <v>32.204193633619241</v>
          </cell>
          <cell r="AE340">
            <v>0.45299674862227901</v>
          </cell>
          <cell r="AF340" t="str">
            <v>-</v>
          </cell>
          <cell r="AG340">
            <v>20052.93</v>
          </cell>
          <cell r="AH340" t="str">
            <v>-</v>
          </cell>
          <cell r="AI340">
            <v>71.091445427728601</v>
          </cell>
          <cell r="AJ340">
            <v>47.904191093631496</v>
          </cell>
          <cell r="AL340">
            <v>55.358624552682869</v>
          </cell>
          <cell r="AM340" t="str">
            <v>-</v>
          </cell>
        </row>
        <row r="341">
          <cell r="D341" t="str">
            <v>INE531F01015</v>
          </cell>
          <cell r="E341" t="str">
            <v>NUVAMA WEALTH MANAGEMENT LTD</v>
          </cell>
          <cell r="G341">
            <v>6435.7</v>
          </cell>
          <cell r="H341">
            <v>8639.625</v>
          </cell>
          <cell r="I341">
            <v>8</v>
          </cell>
          <cell r="J341">
            <v>0</v>
          </cell>
          <cell r="K341">
            <v>0</v>
          </cell>
          <cell r="L341">
            <v>8.2161875325835894</v>
          </cell>
          <cell r="M341">
            <v>18.379838525827701</v>
          </cell>
          <cell r="O341">
            <v>274.72212200000001</v>
          </cell>
          <cell r="P341">
            <v>290.60399999999998</v>
          </cell>
          <cell r="Q341">
            <v>344.01600000000002</v>
          </cell>
          <cell r="R341">
            <v>315.16124137931035</v>
          </cell>
          <cell r="S341">
            <v>373.06657471264373</v>
          </cell>
          <cell r="V341">
            <v>0.14720008379707528</v>
          </cell>
          <cell r="Y341">
            <v>7350</v>
          </cell>
          <cell r="Z341">
            <v>10000</v>
          </cell>
          <cell r="AA341">
            <v>0</v>
          </cell>
          <cell r="AB341">
            <v>829.625</v>
          </cell>
          <cell r="AC341">
            <v>8525</v>
          </cell>
          <cell r="AD341">
            <v>23.124038978010354</v>
          </cell>
          <cell r="AE341">
            <v>0.42535348391805838</v>
          </cell>
          <cell r="AF341" t="str">
            <v>-</v>
          </cell>
          <cell r="AG341">
            <v>22188.7</v>
          </cell>
          <cell r="AH341">
            <v>16758.816091954024</v>
          </cell>
          <cell r="AI341">
            <v>54.364287239422382</v>
          </cell>
          <cell r="AJ341" t="str">
            <v>-</v>
          </cell>
          <cell r="AL341">
            <v>42.155248520384056</v>
          </cell>
          <cell r="AM341">
            <v>569.65675635431671</v>
          </cell>
        </row>
        <row r="342">
          <cell r="D342" t="str">
            <v>INE105A01035</v>
          </cell>
          <cell r="E342" t="str">
            <v>TVS HOLDINGS LTD</v>
          </cell>
          <cell r="G342">
            <v>13291.4</v>
          </cell>
          <cell r="H342" t="str">
            <v>-</v>
          </cell>
          <cell r="I342">
            <v>0</v>
          </cell>
          <cell r="J342">
            <v>0</v>
          </cell>
          <cell r="K342">
            <v>0</v>
          </cell>
          <cell r="L342" t="str">
            <v>-</v>
          </cell>
          <cell r="M342" t="str">
            <v>-</v>
          </cell>
          <cell r="O342">
            <v>560.62879099999998</v>
          </cell>
          <cell r="P342" t="str">
            <v>-</v>
          </cell>
          <cell r="Q342" t="str">
            <v>-</v>
          </cell>
          <cell r="R342" t="str">
            <v>-</v>
          </cell>
          <cell r="S342" t="str">
            <v>-</v>
          </cell>
          <cell r="V342" t="e">
            <v>#VALUE!</v>
          </cell>
          <cell r="Y342" t="str">
            <v>-</v>
          </cell>
          <cell r="Z342" t="str">
            <v>-</v>
          </cell>
          <cell r="AA342" t="str">
            <v>-</v>
          </cell>
          <cell r="AB342" t="str">
            <v>-</v>
          </cell>
          <cell r="AC342" t="str">
            <v>-</v>
          </cell>
          <cell r="AD342">
            <v>25.695630413508805</v>
          </cell>
          <cell r="AE342">
            <v>0.61596472530566426</v>
          </cell>
          <cell r="AF342" t="str">
            <v>-</v>
          </cell>
          <cell r="AG342">
            <v>67931.399999999994</v>
          </cell>
          <cell r="AH342" t="str">
            <v>-</v>
          </cell>
          <cell r="AI342">
            <v>41.716074570272987</v>
          </cell>
          <cell r="AJ342">
            <v>16.673972954081414</v>
          </cell>
          <cell r="AL342">
            <v>-13.610432155129216</v>
          </cell>
          <cell r="AM342" t="str">
            <v>-</v>
          </cell>
        </row>
        <row r="343">
          <cell r="D343" t="str">
            <v>INE0H7R23014</v>
          </cell>
          <cell r="E343" t="str">
            <v>NATIONAL HIGHWAYS INFRA TRUS</v>
          </cell>
          <cell r="G343">
            <v>140</v>
          </cell>
          <cell r="H343" t="str">
            <v>-</v>
          </cell>
          <cell r="I343">
            <v>0</v>
          </cell>
          <cell r="J343">
            <v>0</v>
          </cell>
          <cell r="K343">
            <v>0</v>
          </cell>
          <cell r="L343" t="str">
            <v>-</v>
          </cell>
          <cell r="M343" t="str">
            <v>-</v>
          </cell>
          <cell r="O343">
            <v>3.9</v>
          </cell>
          <cell r="P343" t="str">
            <v>-</v>
          </cell>
          <cell r="Q343" t="str">
            <v>-</v>
          </cell>
          <cell r="R343" t="str">
            <v>-</v>
          </cell>
          <cell r="S343" t="str">
            <v>-</v>
          </cell>
          <cell r="V343" t="e">
            <v>#VALUE!</v>
          </cell>
          <cell r="Y343" t="str">
            <v>-</v>
          </cell>
          <cell r="Z343" t="str">
            <v>-</v>
          </cell>
          <cell r="AA343" t="str">
            <v>-</v>
          </cell>
          <cell r="AB343" t="str">
            <v>-</v>
          </cell>
          <cell r="AC343" t="str">
            <v>-</v>
          </cell>
          <cell r="AD343">
            <v>35.897435897435898</v>
          </cell>
          <cell r="AE343">
            <v>3.4928302114668948</v>
          </cell>
          <cell r="AF343" t="str">
            <v>-</v>
          </cell>
          <cell r="AG343">
            <v>7620.0149999999994</v>
          </cell>
          <cell r="AH343" t="str">
            <v>-</v>
          </cell>
          <cell r="AI343">
            <v>10.27746375405976</v>
          </cell>
          <cell r="AJ343" t="str">
            <v>-</v>
          </cell>
          <cell r="AL343">
            <v>36.259954154516684</v>
          </cell>
          <cell r="AM343" t="str">
            <v>-</v>
          </cell>
        </row>
        <row r="344">
          <cell r="D344" t="str">
            <v>INE967H01025</v>
          </cell>
          <cell r="E344" t="str">
            <v>KRISHNA INSTITUTE OF MEDICAL</v>
          </cell>
          <cell r="G344">
            <v>758.15</v>
          </cell>
          <cell r="H344">
            <v>857.5294189453125</v>
          </cell>
          <cell r="I344">
            <v>16</v>
          </cell>
          <cell r="J344">
            <v>1</v>
          </cell>
          <cell r="K344">
            <v>3</v>
          </cell>
          <cell r="L344">
            <v>10.334287200832476</v>
          </cell>
          <cell r="M344">
            <v>49.171824344238125</v>
          </cell>
          <cell r="O344">
            <v>9.61</v>
          </cell>
          <cell r="P344">
            <v>10.603</v>
          </cell>
          <cell r="Q344">
            <v>15.817</v>
          </cell>
          <cell r="R344">
            <v>13.000241379310346</v>
          </cell>
          <cell r="S344">
            <v>19.055160919540228</v>
          </cell>
          <cell r="V344">
            <v>0.35278266173884987</v>
          </cell>
          <cell r="Y344">
            <v>630</v>
          </cell>
          <cell r="Z344">
            <v>2022</v>
          </cell>
          <cell r="AA344">
            <v>-1.00390625</v>
          </cell>
          <cell r="AB344">
            <v>150.45941162109375</v>
          </cell>
          <cell r="AC344">
            <v>800</v>
          </cell>
          <cell r="AD344">
            <v>78.891781936947197</v>
          </cell>
          <cell r="AE344">
            <v>3.2871575807061344</v>
          </cell>
          <cell r="AF344" t="str">
            <v>-</v>
          </cell>
          <cell r="AG344">
            <v>7829</v>
          </cell>
          <cell r="AH344">
            <v>10738.537620689654</v>
          </cell>
          <cell r="AI344">
            <v>23.999999999999993</v>
          </cell>
          <cell r="AJ344" t="str">
            <v>-</v>
          </cell>
          <cell r="AL344">
            <v>22.246754504033248</v>
          </cell>
          <cell r="AM344">
            <v>18.406680291224927</v>
          </cell>
        </row>
        <row r="345">
          <cell r="D345" t="str">
            <v>INE0LMW01024</v>
          </cell>
          <cell r="E345" t="str">
            <v>CELLO WORLD LTD</v>
          </cell>
          <cell r="G345">
            <v>621.15</v>
          </cell>
          <cell r="H345">
            <v>692.888916015625</v>
          </cell>
          <cell r="I345">
            <v>9</v>
          </cell>
          <cell r="J345">
            <v>2</v>
          </cell>
          <cell r="K345">
            <v>0</v>
          </cell>
          <cell r="L345">
            <v>7.669354838709693</v>
          </cell>
          <cell r="M345">
            <v>22.16313384765186</v>
          </cell>
          <cell r="O345">
            <v>15.5</v>
          </cell>
          <cell r="P345">
            <v>16.689</v>
          </cell>
          <cell r="Q345">
            <v>20.388000000000002</v>
          </cell>
          <cell r="R345">
            <v>18.389689655172415</v>
          </cell>
          <cell r="S345">
            <v>21.423402298850576</v>
          </cell>
          <cell r="V345">
            <v>0.18643159065628478</v>
          </cell>
          <cell r="Y345">
            <v>535</v>
          </cell>
          <cell r="Z345">
            <v>950</v>
          </cell>
          <cell r="AA345">
            <v>0</v>
          </cell>
          <cell r="AB345">
            <v>-62.611083984375</v>
          </cell>
          <cell r="AC345">
            <v>700</v>
          </cell>
          <cell r="AD345">
            <v>42.805043684301772</v>
          </cell>
          <cell r="AE345">
            <v>-66.775868147511005</v>
          </cell>
          <cell r="AF345" t="str">
            <v>-</v>
          </cell>
          <cell r="AG345">
            <v>5103.7550000000001</v>
          </cell>
          <cell r="AH345">
            <v>5841.9683448275864</v>
          </cell>
          <cell r="AI345">
            <v>-0.64102564102563875</v>
          </cell>
          <cell r="AJ345" t="str">
            <v>-</v>
          </cell>
          <cell r="AL345">
            <v>0.13144845405827124</v>
          </cell>
          <cell r="AM345">
            <v>5.1796813855040993</v>
          </cell>
        </row>
        <row r="346">
          <cell r="D346" t="str">
            <v>INE810G01011</v>
          </cell>
          <cell r="E346" t="str">
            <v>SHYAM METALICS &amp; ENERGY LTD</v>
          </cell>
          <cell r="G346">
            <v>919.4</v>
          </cell>
          <cell r="H346">
            <v>1053.800048828125</v>
          </cell>
          <cell r="I346">
            <v>5</v>
          </cell>
          <cell r="J346">
            <v>0</v>
          </cell>
          <cell r="K346">
            <v>1</v>
          </cell>
          <cell r="L346">
            <v>60.526046464026216</v>
          </cell>
          <cell r="M346">
            <v>38.489002231431293</v>
          </cell>
          <cell r="O346">
            <v>32.660437000000002</v>
          </cell>
          <cell r="P346">
            <v>52.283000000000001</v>
          </cell>
          <cell r="Q346">
            <v>72.406999999999996</v>
          </cell>
          <cell r="R346">
            <v>61.535413793103444</v>
          </cell>
          <cell r="S346">
            <v>83.589988505747129</v>
          </cell>
          <cell r="V346">
            <v>0.88409646181719626</v>
          </cell>
          <cell r="Y346">
            <v>760</v>
          </cell>
          <cell r="Z346">
            <v>1350</v>
          </cell>
          <cell r="AA346">
            <v>0</v>
          </cell>
          <cell r="AB346">
            <v>118.60003662109375</v>
          </cell>
          <cell r="AC346">
            <v>1079</v>
          </cell>
          <cell r="AD346">
            <v>32.887165954238853</v>
          </cell>
          <cell r="AE346">
            <v>-1.8417946546013291</v>
          </cell>
          <cell r="AF346" t="str">
            <v>-</v>
          </cell>
          <cell r="AG346">
            <v>18709.099999999999</v>
          </cell>
          <cell r="AH346">
            <v>30867.789091954022</v>
          </cell>
          <cell r="AI346">
            <v>-17.856043762575442</v>
          </cell>
          <cell r="AJ346" t="str">
            <v>-</v>
          </cell>
          <cell r="AL346">
            <v>18.333386040922164</v>
          </cell>
          <cell r="AM346">
            <v>43.692854041478846</v>
          </cell>
        </row>
        <row r="347">
          <cell r="D347" t="str">
            <v>INE572E01012</v>
          </cell>
          <cell r="E347" t="str">
            <v>PNB HOUSING FINANCE LTD</v>
          </cell>
          <cell r="G347">
            <v>829.7</v>
          </cell>
          <cell r="H347">
            <v>1133.5384521484375</v>
          </cell>
          <cell r="I347">
            <v>12</v>
          </cell>
          <cell r="J347">
            <v>2</v>
          </cell>
          <cell r="K347">
            <v>0</v>
          </cell>
          <cell r="L347">
            <v>14.497867564534237</v>
          </cell>
          <cell r="M347">
            <v>11.383133890622782</v>
          </cell>
          <cell r="O347">
            <v>74.52</v>
          </cell>
          <cell r="P347">
            <v>85.015000000000001</v>
          </cell>
          <cell r="Q347">
            <v>94.692000000000007</v>
          </cell>
          <cell r="R347">
            <v>89.464195402298856</v>
          </cell>
          <cell r="S347">
            <v>106.22947126436782</v>
          </cell>
          <cell r="V347">
            <v>0.20053939079842809</v>
          </cell>
          <cell r="Y347">
            <v>900</v>
          </cell>
          <cell r="Z347">
            <v>1386</v>
          </cell>
          <cell r="AA347">
            <v>-21.15380859375</v>
          </cell>
          <cell r="AB347">
            <v>-21.9615478515625</v>
          </cell>
          <cell r="AC347">
            <v>1100</v>
          </cell>
          <cell r="AD347">
            <v>11.174410938815235</v>
          </cell>
          <cell r="AE347">
            <v>0.39424893407076345</v>
          </cell>
          <cell r="AF347" t="str">
            <v>-</v>
          </cell>
          <cell r="AG347">
            <v>70667.799999999988</v>
          </cell>
          <cell r="AH347">
            <v>31404.442528735632</v>
          </cell>
          <cell r="AI347">
            <v>28.343541283511875</v>
          </cell>
          <cell r="AJ347">
            <v>9.0648609236156794</v>
          </cell>
          <cell r="AL347">
            <v>12.902287832310821</v>
          </cell>
          <cell r="AM347">
            <v>-60.223043592697103</v>
          </cell>
        </row>
        <row r="348">
          <cell r="D348" t="str">
            <v>INE891D01026</v>
          </cell>
          <cell r="E348" t="str">
            <v>REDINGTON LTD</v>
          </cell>
          <cell r="G348">
            <v>243.85</v>
          </cell>
          <cell r="H348">
            <v>257.5</v>
          </cell>
          <cell r="I348">
            <v>2</v>
          </cell>
          <cell r="J348">
            <v>1</v>
          </cell>
          <cell r="K348">
            <v>1</v>
          </cell>
          <cell r="L348">
            <v>-33.683323703148432</v>
          </cell>
          <cell r="M348">
            <v>20.795349451710941</v>
          </cell>
          <cell r="O348">
            <v>20.53</v>
          </cell>
          <cell r="P348">
            <v>18.923000000000002</v>
          </cell>
          <cell r="Q348">
            <v>22.858000000000001</v>
          </cell>
          <cell r="R348">
            <v>20.732195402298849</v>
          </cell>
          <cell r="S348">
            <v>24.100298850574713</v>
          </cell>
          <cell r="V348">
            <v>9.8487775109035169E-3</v>
          </cell>
          <cell r="Y348">
            <v>170</v>
          </cell>
          <cell r="Z348">
            <v>310</v>
          </cell>
          <cell r="AA348">
            <v>0</v>
          </cell>
          <cell r="AB348">
            <v>24.25</v>
          </cell>
          <cell r="AC348">
            <v>275</v>
          </cell>
          <cell r="AD348">
            <v>11.721977772973087</v>
          </cell>
          <cell r="AE348">
            <v>0.36993043214706556</v>
          </cell>
          <cell r="AF348" t="str">
            <v>-</v>
          </cell>
          <cell r="AG348">
            <v>21087.7</v>
          </cell>
          <cell r="AH348">
            <v>25156.137931034482</v>
          </cell>
          <cell r="AI348">
            <v>31.686978832584998</v>
          </cell>
          <cell r="AJ348">
            <v>10.642461081151064</v>
          </cell>
          <cell r="AL348">
            <v>10.538178882755933</v>
          </cell>
          <cell r="AM348">
            <v>13.920681394729842</v>
          </cell>
        </row>
        <row r="349">
          <cell r="D349" t="str">
            <v>INE269B01029</v>
          </cell>
          <cell r="E349" t="str">
            <v>LMW LTD</v>
          </cell>
          <cell r="G349">
            <v>14928.65</v>
          </cell>
          <cell r="H349">
            <v>11521.5</v>
          </cell>
          <cell r="I349">
            <v>0</v>
          </cell>
          <cell r="J349">
            <v>1</v>
          </cell>
          <cell r="K349">
            <v>1</v>
          </cell>
          <cell r="L349">
            <v>48.464341488807911</v>
          </cell>
          <cell r="M349">
            <v>72.370266479663414</v>
          </cell>
          <cell r="O349">
            <v>96.05</v>
          </cell>
          <cell r="P349">
            <v>142.6</v>
          </cell>
          <cell r="Q349">
            <v>245.8</v>
          </cell>
          <cell r="R349">
            <v>190.04827586206898</v>
          </cell>
          <cell r="S349">
            <v>288.4666666666667</v>
          </cell>
          <cell r="V349">
            <v>0.97863899908452878</v>
          </cell>
          <cell r="Y349">
            <v>7375</v>
          </cell>
          <cell r="Z349">
            <v>15668</v>
          </cell>
          <cell r="AA349">
            <v>0</v>
          </cell>
          <cell r="AB349">
            <v>756.5</v>
          </cell>
          <cell r="AC349">
            <v>11521.5</v>
          </cell>
          <cell r="AD349">
            <v>155.86176793798342</v>
          </cell>
          <cell r="AE349">
            <v>-2.148658780217108</v>
          </cell>
          <cell r="AF349" t="str">
            <v>-</v>
          </cell>
          <cell r="AG349">
            <v>1392.2</v>
          </cell>
          <cell r="AH349">
            <v>2089.8045977011493</v>
          </cell>
          <cell r="AI349">
            <v>-72.539097120965195</v>
          </cell>
          <cell r="AJ349">
            <v>91.410326109921968</v>
          </cell>
          <cell r="AL349">
            <v>-67.993930755437049</v>
          </cell>
          <cell r="AM349">
            <v>1.9250107743140319</v>
          </cell>
        </row>
        <row r="350">
          <cell r="D350" t="str">
            <v>INE668F01031</v>
          </cell>
          <cell r="E350" t="str">
            <v>JYOTHY LABS LTD</v>
          </cell>
          <cell r="G350">
            <v>325.3</v>
          </cell>
          <cell r="H350">
            <v>395.25</v>
          </cell>
          <cell r="I350">
            <v>14</v>
          </cell>
          <cell r="J350">
            <v>3</v>
          </cell>
          <cell r="K350">
            <v>1</v>
          </cell>
          <cell r="L350">
            <v>4.6114382323791538</v>
          </cell>
          <cell r="M350">
            <v>12.098751671868021</v>
          </cell>
          <cell r="O350">
            <v>10.09</v>
          </cell>
          <cell r="P350">
            <v>10.555</v>
          </cell>
          <cell r="Q350">
            <v>11.832000000000001</v>
          </cell>
          <cell r="R350">
            <v>11.142126436781609</v>
          </cell>
          <cell r="S350">
            <v>12.425103448275863</v>
          </cell>
          <cell r="V350">
            <v>0.10427417609332101</v>
          </cell>
          <cell r="Y350">
            <v>340</v>
          </cell>
          <cell r="Z350">
            <v>507</v>
          </cell>
          <cell r="AA350">
            <v>0</v>
          </cell>
          <cell r="AB350">
            <v>-99</v>
          </cell>
          <cell r="AC350">
            <v>383</v>
          </cell>
          <cell r="AD350">
            <v>32.21353622081719</v>
          </cell>
          <cell r="AE350">
            <v>108.02272479380927</v>
          </cell>
          <cell r="AF350" t="str">
            <v>-</v>
          </cell>
          <cell r="AG350">
            <v>4995.9000000000005</v>
          </cell>
          <cell r="AH350">
            <v>5316.9176436781618</v>
          </cell>
          <cell r="AI350">
            <v>0.29821073558647476</v>
          </cell>
          <cell r="AJ350">
            <v>32.822240976774047</v>
          </cell>
          <cell r="AL350">
            <v>4.1246352646936337</v>
          </cell>
          <cell r="AM350">
            <v>1.0982005244300466</v>
          </cell>
        </row>
        <row r="351">
          <cell r="D351" t="str">
            <v>INE486A01021</v>
          </cell>
          <cell r="E351" t="str">
            <v>CESC LTD</v>
          </cell>
          <cell r="G351">
            <v>160.05000000000001</v>
          </cell>
          <cell r="H351">
            <v>209.5</v>
          </cell>
          <cell r="I351">
            <v>9</v>
          </cell>
          <cell r="J351">
            <v>1</v>
          </cell>
          <cell r="K351">
            <v>1</v>
          </cell>
          <cell r="L351">
            <v>12.606589147286806</v>
          </cell>
          <cell r="M351">
            <v>11.410377764392054</v>
          </cell>
          <cell r="O351">
            <v>10.32</v>
          </cell>
          <cell r="P351">
            <v>11.621</v>
          </cell>
          <cell r="Q351">
            <v>12.947000000000001</v>
          </cell>
          <cell r="R351">
            <v>12.230655172413794</v>
          </cell>
          <cell r="S351">
            <v>14.186540229885058</v>
          </cell>
          <cell r="V351">
            <v>0.185141005078856</v>
          </cell>
          <cell r="Y351">
            <v>160</v>
          </cell>
          <cell r="Z351">
            <v>250</v>
          </cell>
          <cell r="AA351">
            <v>0</v>
          </cell>
          <cell r="AB351">
            <v>4.5</v>
          </cell>
          <cell r="AC351">
            <v>204</v>
          </cell>
          <cell r="AD351">
            <v>53.71667101359138</v>
          </cell>
          <cell r="AE351">
            <v>-92.929840853512331</v>
          </cell>
          <cell r="AF351" t="str">
            <v>-</v>
          </cell>
          <cell r="AG351">
            <v>26895.1</v>
          </cell>
          <cell r="AH351">
            <v>42257.983908045979</v>
          </cell>
          <cell r="AI351">
            <v>-0.57803468208092956</v>
          </cell>
          <cell r="AJ351">
            <v>9.3039774854851025</v>
          </cell>
          <cell r="AL351">
            <v>26.538975459199023</v>
          </cell>
          <cell r="AM351">
            <v>2.6207772415544905</v>
          </cell>
        </row>
        <row r="352">
          <cell r="D352" t="str">
            <v>INE260B01028</v>
          </cell>
          <cell r="E352" t="str">
            <v>GODFREY PHILLIPS INDIA LTD</v>
          </cell>
          <cell r="G352">
            <v>10137.200000000001</v>
          </cell>
          <cell r="H352" t="str">
            <v>-</v>
          </cell>
          <cell r="I352">
            <v>0</v>
          </cell>
          <cell r="J352">
            <v>0</v>
          </cell>
          <cell r="K352">
            <v>1</v>
          </cell>
          <cell r="L352" t="str">
            <v>-</v>
          </cell>
          <cell r="M352" t="str">
            <v>-</v>
          </cell>
          <cell r="O352">
            <v>221.68176600000001</v>
          </cell>
          <cell r="P352" t="str">
            <v>-</v>
          </cell>
          <cell r="Q352" t="str">
            <v>-</v>
          </cell>
          <cell r="R352" t="str">
            <v>-</v>
          </cell>
          <cell r="S352" t="str">
            <v>-</v>
          </cell>
          <cell r="V352" t="e">
            <v>#VALUE!</v>
          </cell>
          <cell r="Y352" t="str">
            <v>-</v>
          </cell>
          <cell r="Z352" t="str">
            <v>-</v>
          </cell>
          <cell r="AA352" t="str">
            <v>-</v>
          </cell>
          <cell r="AB352" t="str">
            <v>-</v>
          </cell>
          <cell r="AC352" t="str">
            <v>-</v>
          </cell>
          <cell r="AD352">
            <v>50.588799656901735</v>
          </cell>
          <cell r="AE352">
            <v>2.0626325822280407</v>
          </cell>
          <cell r="AF352" t="str">
            <v>-</v>
          </cell>
          <cell r="AG352">
            <v>12061.545</v>
          </cell>
          <cell r="AH352" t="str">
            <v>-</v>
          </cell>
          <cell r="AI352">
            <v>24.52632625547691</v>
          </cell>
          <cell r="AJ352">
            <v>17.244364831896277</v>
          </cell>
          <cell r="AL352">
            <v>28.229935941085582</v>
          </cell>
          <cell r="AM352" t="str">
            <v>-</v>
          </cell>
        </row>
        <row r="353">
          <cell r="D353" t="str">
            <v>INE0NNS01018</v>
          </cell>
          <cell r="E353" t="str">
            <v>NMDC STEEL LTD</v>
          </cell>
          <cell r="G353">
            <v>46.29</v>
          </cell>
          <cell r="H353" t="str">
            <v>-</v>
          </cell>
          <cell r="I353">
            <v>0</v>
          </cell>
          <cell r="J353">
            <v>0</v>
          </cell>
          <cell r="K353">
            <v>0</v>
          </cell>
          <cell r="L353" t="str">
            <v>-</v>
          </cell>
          <cell r="M353" t="str">
            <v>-</v>
          </cell>
          <cell r="O353">
            <v>-8.1</v>
          </cell>
          <cell r="P353" t="str">
            <v>-</v>
          </cell>
          <cell r="Q353" t="str">
            <v>-</v>
          </cell>
          <cell r="R353" t="str">
            <v>-</v>
          </cell>
          <cell r="S353" t="str">
            <v>-</v>
          </cell>
          <cell r="V353" t="e">
            <v>#VALUE!</v>
          </cell>
          <cell r="Y353" t="str">
            <v>-</v>
          </cell>
          <cell r="Z353" t="str">
            <v>-</v>
          </cell>
          <cell r="AA353" t="str">
            <v>-</v>
          </cell>
          <cell r="AB353" t="str">
            <v>-</v>
          </cell>
          <cell r="AC353" t="str">
            <v>-</v>
          </cell>
          <cell r="AD353" t="str">
            <v>-</v>
          </cell>
          <cell r="AE353" t="e">
            <v>#VALUE!</v>
          </cell>
          <cell r="AF353" t="str">
            <v>-</v>
          </cell>
          <cell r="AG353">
            <v>-17167.400000000001</v>
          </cell>
          <cell r="AH353" t="str">
            <v>-</v>
          </cell>
          <cell r="AI353">
            <v>-52.25563909774435</v>
          </cell>
          <cell r="AJ353" t="str">
            <v>-</v>
          </cell>
          <cell r="AL353">
            <v>-19.473596303204079</v>
          </cell>
          <cell r="AM353" t="str">
            <v>-</v>
          </cell>
        </row>
        <row r="354">
          <cell r="D354" t="str">
            <v>INE320J01015</v>
          </cell>
          <cell r="E354" t="str">
            <v>RITES LTD</v>
          </cell>
          <cell r="G354">
            <v>267.7</v>
          </cell>
          <cell r="H354">
            <v>286.79998779296875</v>
          </cell>
          <cell r="I354">
            <v>3</v>
          </cell>
          <cell r="J354">
            <v>3</v>
          </cell>
          <cell r="K354">
            <v>0</v>
          </cell>
          <cell r="L354">
            <v>9.1136079900124667</v>
          </cell>
          <cell r="M354">
            <v>20.594965675057217</v>
          </cell>
          <cell r="O354">
            <v>8.01</v>
          </cell>
          <cell r="P354">
            <v>8.74</v>
          </cell>
          <cell r="Q354">
            <v>10.540000000000001</v>
          </cell>
          <cell r="R354">
            <v>9.5675862068965518</v>
          </cell>
          <cell r="S354">
            <v>11.563908045977012</v>
          </cell>
          <cell r="V354">
            <v>0.19445520685350215</v>
          </cell>
          <cell r="Y354">
            <v>280</v>
          </cell>
          <cell r="Z354">
            <v>300</v>
          </cell>
          <cell r="AA354">
            <v>0</v>
          </cell>
          <cell r="AB354">
            <v>9</v>
          </cell>
          <cell r="AC354">
            <v>282</v>
          </cell>
          <cell r="AD354">
            <v>33.442235531147027</v>
          </cell>
          <cell r="AE354">
            <v>-2.1629022638745261</v>
          </cell>
          <cell r="AF354" t="str">
            <v>-</v>
          </cell>
          <cell r="AG354">
            <v>5150</v>
          </cell>
          <cell r="AH354">
            <v>5938.8181609195399</v>
          </cell>
          <cell r="AI354">
            <v>-15.461741424802112</v>
          </cell>
          <cell r="AJ354">
            <v>20.914977712167179</v>
          </cell>
          <cell r="AL354">
            <v>-20.048436675256941</v>
          </cell>
          <cell r="AM354">
            <v>5.2718446601941746</v>
          </cell>
        </row>
        <row r="355">
          <cell r="D355" t="str">
            <v>INE338H01029</v>
          </cell>
          <cell r="E355" t="str">
            <v>CONCORD BIOTECH LTD</v>
          </cell>
          <cell r="G355">
            <v>1634.9</v>
          </cell>
          <cell r="H355">
            <v>1817.1666259765625</v>
          </cell>
          <cell r="I355">
            <v>4</v>
          </cell>
          <cell r="J355">
            <v>2</v>
          </cell>
          <cell r="K355">
            <v>0</v>
          </cell>
          <cell r="L355">
            <v>9.0653153153152921</v>
          </cell>
          <cell r="M355">
            <v>27.671657201858565</v>
          </cell>
          <cell r="O355">
            <v>35.520000000000003</v>
          </cell>
          <cell r="P355">
            <v>38.74</v>
          </cell>
          <cell r="Q355">
            <v>49.46</v>
          </cell>
          <cell r="R355">
            <v>43.66873563218391</v>
          </cell>
          <cell r="S355">
            <v>55.55885057471265</v>
          </cell>
          <cell r="V355">
            <v>0.22941260225742988</v>
          </cell>
          <cell r="Y355">
            <v>1600</v>
          </cell>
          <cell r="Z355">
            <v>1965</v>
          </cell>
          <cell r="AA355">
            <v>0</v>
          </cell>
          <cell r="AB355">
            <v>-17.6334228515625</v>
          </cell>
          <cell r="AC355">
            <v>1852.5</v>
          </cell>
          <cell r="AD355">
            <v>48.020994723772588</v>
          </cell>
          <cell r="AE355">
            <v>2.3298489202884709</v>
          </cell>
          <cell r="AF355" t="str">
            <v>-</v>
          </cell>
          <cell r="AG355">
            <v>5063.3149999999996</v>
          </cell>
          <cell r="AH355">
            <v>6321.7758620689656</v>
          </cell>
          <cell r="AI355">
            <v>20.611205432937194</v>
          </cell>
          <cell r="AJ355" t="str">
            <v>-</v>
          </cell>
          <cell r="AL355">
            <v>17.326652718724816</v>
          </cell>
          <cell r="AM355">
            <v>12.44609509777686</v>
          </cell>
        </row>
        <row r="356">
          <cell r="D356" t="str">
            <v>INE933S01016</v>
          </cell>
          <cell r="E356" t="str">
            <v>INDIAMART INTERMESH LTD</v>
          </cell>
          <cell r="G356">
            <v>2599.75</v>
          </cell>
          <cell r="H356">
            <v>2660.111083984375</v>
          </cell>
          <cell r="I356">
            <v>8</v>
          </cell>
          <cell r="J356">
            <v>5</v>
          </cell>
          <cell r="K356">
            <v>7</v>
          </cell>
          <cell r="L356">
            <v>-0.48212572045901608</v>
          </cell>
          <cell r="M356">
            <v>7.9274982388469519</v>
          </cell>
          <cell r="O356">
            <v>98.449999999999989</v>
          </cell>
          <cell r="P356">
            <v>91.147999999999996</v>
          </cell>
          <cell r="Q356">
            <v>98.373999999999995</v>
          </cell>
          <cell r="R356">
            <v>94.470298850574707</v>
          </cell>
          <cell r="S356">
            <v>104.61859770114941</v>
          </cell>
          <cell r="V356">
            <v>-4.0423576936772787E-2</v>
          </cell>
          <cell r="Y356">
            <v>1890</v>
          </cell>
          <cell r="Z356">
            <v>3800</v>
          </cell>
          <cell r="AA356">
            <v>0</v>
          </cell>
          <cell r="AB356">
            <v>273.333251953125</v>
          </cell>
          <cell r="AC356">
            <v>2610</v>
          </cell>
          <cell r="AD356">
            <v>26.47672879111926</v>
          </cell>
          <cell r="AE356">
            <v>0.39852315730877264</v>
          </cell>
          <cell r="AF356">
            <v>2.4396481601554685</v>
          </cell>
          <cell r="AG356">
            <v>5368</v>
          </cell>
          <cell r="AH356">
            <v>5716.6129999999994</v>
          </cell>
          <cell r="AI356">
            <v>66.437114896701715</v>
          </cell>
          <cell r="AJ356">
            <v>49.826800437889553</v>
          </cell>
          <cell r="AL356">
            <v>40.892388451443573</v>
          </cell>
          <cell r="AM356">
            <v>4.3604780114722734</v>
          </cell>
        </row>
        <row r="357">
          <cell r="D357" t="str">
            <v>INE141A01014</v>
          </cell>
          <cell r="E357" t="str">
            <v>ORIENTAL BANK OF COMMERCE</v>
          </cell>
          <cell r="G357" t="str">
            <v>-</v>
          </cell>
          <cell r="H357" t="str">
            <v>-</v>
          </cell>
          <cell r="I357">
            <v>0</v>
          </cell>
          <cell r="J357">
            <v>0</v>
          </cell>
          <cell r="K357">
            <v>0</v>
          </cell>
          <cell r="L357" t="str">
            <v>-</v>
          </cell>
          <cell r="M357" t="str">
            <v>-</v>
          </cell>
          <cell r="O357">
            <v>0.77</v>
          </cell>
          <cell r="P357" t="str">
            <v>-</v>
          </cell>
          <cell r="Q357" t="str">
            <v>-</v>
          </cell>
          <cell r="R357" t="str">
            <v>-</v>
          </cell>
          <cell r="S357" t="str">
            <v>-</v>
          </cell>
          <cell r="V357" t="e">
            <v>#VALUE!</v>
          </cell>
          <cell r="Y357" t="str">
            <v>-</v>
          </cell>
          <cell r="Z357" t="str">
            <v>-</v>
          </cell>
          <cell r="AA357" t="str">
            <v>-</v>
          </cell>
          <cell r="AB357" t="str">
            <v>-</v>
          </cell>
          <cell r="AC357" t="str">
            <v>-</v>
          </cell>
          <cell r="AD357" t="str">
            <v>-</v>
          </cell>
          <cell r="AE357" t="e">
            <v>#VALUE!</v>
          </cell>
          <cell r="AF357" t="str">
            <v>-</v>
          </cell>
          <cell r="AG357" t="str">
            <v>-</v>
          </cell>
          <cell r="AH357" t="str">
            <v>-</v>
          </cell>
          <cell r="AI357" t="str">
            <v>-</v>
          </cell>
          <cell r="AJ357" t="str">
            <v>-</v>
          </cell>
          <cell r="AL357" t="str">
            <v>-</v>
          </cell>
          <cell r="AM357" t="str">
            <v>-</v>
          </cell>
        </row>
        <row r="358">
          <cell r="D358" t="str">
            <v>INE208C01025</v>
          </cell>
          <cell r="E358" t="str">
            <v>AEGIS LOGISTICS LTD</v>
          </cell>
          <cell r="G358">
            <v>702.15</v>
          </cell>
          <cell r="H358">
            <v>801.75</v>
          </cell>
          <cell r="I358">
            <v>2</v>
          </cell>
          <cell r="J358">
            <v>2</v>
          </cell>
          <cell r="K358">
            <v>0</v>
          </cell>
          <cell r="L358">
            <v>9.0828924162257785</v>
          </cell>
          <cell r="M358">
            <v>16.345998383185112</v>
          </cell>
          <cell r="O358">
            <v>19.894729000000002</v>
          </cell>
          <cell r="P358">
            <v>20.617000000000001</v>
          </cell>
          <cell r="Q358">
            <v>23.987000000000002</v>
          </cell>
          <cell r="R358">
            <v>22.166425287356326</v>
          </cell>
          <cell r="S358">
            <v>23.009068965517244</v>
          </cell>
          <cell r="V358">
            <v>0.11418583723137532</v>
          </cell>
          <cell r="Y358">
            <v>620</v>
          </cell>
          <cell r="Z358">
            <v>965</v>
          </cell>
          <cell r="AA358">
            <v>54.41668701171875</v>
          </cell>
          <cell r="AB358">
            <v>126.25</v>
          </cell>
          <cell r="AC358">
            <v>811</v>
          </cell>
          <cell r="AD358">
            <v>35.293269107312916</v>
          </cell>
          <cell r="AE358">
            <v>2.1360329288082669</v>
          </cell>
          <cell r="AF358" t="str">
            <v>-</v>
          </cell>
          <cell r="AG358">
            <v>11055.6</v>
          </cell>
          <cell r="AH358">
            <v>13244.409781609196</v>
          </cell>
          <cell r="AI358">
            <v>16.522811344019729</v>
          </cell>
          <cell r="AJ358">
            <v>33.195730687644087</v>
          </cell>
          <cell r="AL358">
            <v>15.256145618314877</v>
          </cell>
          <cell r="AM358">
            <v>11.700073772507443</v>
          </cell>
        </row>
        <row r="359">
          <cell r="D359" t="str">
            <v>INE260D01016</v>
          </cell>
          <cell r="E359" t="str">
            <v>OLECTRA GREENTECH LTD</v>
          </cell>
          <cell r="G359">
            <v>1646.25</v>
          </cell>
          <cell r="H359" t="str">
            <v>-</v>
          </cell>
          <cell r="I359">
            <v>0</v>
          </cell>
          <cell r="J359">
            <v>0</v>
          </cell>
          <cell r="K359">
            <v>0</v>
          </cell>
          <cell r="L359" t="str">
            <v>-</v>
          </cell>
          <cell r="M359" t="str">
            <v>-</v>
          </cell>
          <cell r="O359">
            <v>16.920000000000002</v>
          </cell>
          <cell r="P359" t="str">
            <v>-</v>
          </cell>
          <cell r="Q359" t="str">
            <v>-</v>
          </cell>
          <cell r="R359" t="str">
            <v>-</v>
          </cell>
          <cell r="S359" t="str">
            <v>-</v>
          </cell>
          <cell r="V359" t="e">
            <v>#VALUE!</v>
          </cell>
          <cell r="Y359" t="str">
            <v>-</v>
          </cell>
          <cell r="Z359" t="str">
            <v>-</v>
          </cell>
          <cell r="AA359" t="str">
            <v>-</v>
          </cell>
          <cell r="AB359" t="str">
            <v>-</v>
          </cell>
          <cell r="AC359" t="str">
            <v>-</v>
          </cell>
          <cell r="AD359">
            <v>96.532154545501996</v>
          </cell>
          <cell r="AE359">
            <v>1.1951600086585956</v>
          </cell>
          <cell r="AF359" t="str">
            <v>-</v>
          </cell>
          <cell r="AG359">
            <v>2612.5909999999999</v>
          </cell>
          <cell r="AH359" t="str">
            <v>-</v>
          </cell>
          <cell r="AI359">
            <v>80.769230769230802</v>
          </cell>
          <cell r="AJ359">
            <v>145.07103901143532</v>
          </cell>
          <cell r="AL359">
            <v>57.470375504791733</v>
          </cell>
          <cell r="AM359" t="str">
            <v>-</v>
          </cell>
        </row>
        <row r="360">
          <cell r="D360" t="str">
            <v>INE015A01028</v>
          </cell>
          <cell r="E360" t="str">
            <v>RANBAXY LABORATORIES LTD</v>
          </cell>
          <cell r="G360" t="str">
            <v>-</v>
          </cell>
          <cell r="H360" t="str">
            <v>-</v>
          </cell>
          <cell r="I360">
            <v>0</v>
          </cell>
          <cell r="J360">
            <v>0</v>
          </cell>
          <cell r="K360">
            <v>0</v>
          </cell>
          <cell r="L360" t="str">
            <v>-</v>
          </cell>
          <cell r="M360" t="str">
            <v>-</v>
          </cell>
          <cell r="O360">
            <v>-28.64</v>
          </cell>
          <cell r="P360">
            <v>21.277000000000001</v>
          </cell>
          <cell r="Q360">
            <v>13.815</v>
          </cell>
          <cell r="R360">
            <v>21.178548872180443</v>
          </cell>
          <cell r="S360" t="str">
            <v>-</v>
          </cell>
          <cell r="V360">
            <v>-1.7394744717940098</v>
          </cell>
          <cell r="Y360" t="str">
            <v>-</v>
          </cell>
          <cell r="Z360" t="str">
            <v>-</v>
          </cell>
          <cell r="AA360" t="str">
            <v>-</v>
          </cell>
          <cell r="AB360" t="str">
            <v>-</v>
          </cell>
          <cell r="AC360" t="str">
            <v>-</v>
          </cell>
          <cell r="AD360" t="str">
            <v>-</v>
          </cell>
          <cell r="AE360" t="e">
            <v>#VALUE!</v>
          </cell>
          <cell r="AF360" t="str">
            <v>-</v>
          </cell>
          <cell r="AG360" t="str">
            <v>-</v>
          </cell>
          <cell r="AH360">
            <v>27552.281954887207</v>
          </cell>
          <cell r="AI360">
            <v>-19.682407020476393</v>
          </cell>
          <cell r="AJ360" t="str">
            <v>-</v>
          </cell>
          <cell r="AL360" t="str">
            <v>-</v>
          </cell>
          <cell r="AM360" t="str">
            <v>-</v>
          </cell>
        </row>
        <row r="361">
          <cell r="D361" t="str">
            <v>INE463V01026</v>
          </cell>
          <cell r="E361" t="str">
            <v>ANAND RATHI WEALTH LTD</v>
          </cell>
          <cell r="G361">
            <v>2977.5</v>
          </cell>
          <cell r="H361">
            <v>2340</v>
          </cell>
          <cell r="I361">
            <v>1</v>
          </cell>
          <cell r="J361">
            <v>2</v>
          </cell>
          <cell r="K361">
            <v>0</v>
          </cell>
          <cell r="L361">
            <v>26.00221177771634</v>
          </cell>
          <cell r="M361">
            <v>27.46023038946791</v>
          </cell>
          <cell r="O361">
            <v>36.114567000000001</v>
          </cell>
          <cell r="P361">
            <v>45.575000000000003</v>
          </cell>
          <cell r="Q361">
            <v>58.09</v>
          </cell>
          <cell r="R361">
            <v>51.329022988505749</v>
          </cell>
          <cell r="S361">
            <v>64.945172413793102</v>
          </cell>
          <cell r="V361">
            <v>0.42128307916597052</v>
          </cell>
          <cell r="Y361">
            <v>2100</v>
          </cell>
          <cell r="Z361">
            <v>2580</v>
          </cell>
          <cell r="AA361">
            <v>0</v>
          </cell>
          <cell r="AB361">
            <v>240</v>
          </cell>
          <cell r="AC361">
            <v>2340</v>
          </cell>
          <cell r="AD361">
            <v>85.134060483525431</v>
          </cell>
          <cell r="AE361">
            <v>2.5405254725122144</v>
          </cell>
          <cell r="AF361" t="str">
            <v>-</v>
          </cell>
          <cell r="AG361">
            <v>4002.4629999999997</v>
          </cell>
          <cell r="AH361">
            <v>5768.6206896551721</v>
          </cell>
          <cell r="AI361">
            <v>33.510414048059154</v>
          </cell>
          <cell r="AJ361" t="str">
            <v>-</v>
          </cell>
          <cell r="AL361">
            <v>31.750805818748709</v>
          </cell>
          <cell r="AM361">
            <v>28.171078658316134</v>
          </cell>
        </row>
        <row r="362">
          <cell r="D362" t="str">
            <v>INE048G01026</v>
          </cell>
          <cell r="E362" t="str">
            <v>NAVIN FLUORINE INTERNATIONAL</v>
          </cell>
          <cell r="G362">
            <v>4793.8</v>
          </cell>
          <cell r="H362">
            <v>5209.615234375</v>
          </cell>
          <cell r="I362">
            <v>16</v>
          </cell>
          <cell r="J362">
            <v>6</v>
          </cell>
          <cell r="K362">
            <v>7</v>
          </cell>
          <cell r="L362">
            <v>54.350598608310726</v>
          </cell>
          <cell r="M362">
            <v>33.173441946362416</v>
          </cell>
          <cell r="O362">
            <v>58.2</v>
          </cell>
          <cell r="P362">
            <v>89.81</v>
          </cell>
          <cell r="Q362">
            <v>119.60300000000001</v>
          </cell>
          <cell r="R362">
            <v>103.50793103448277</v>
          </cell>
          <cell r="S362">
            <v>131.00345977011494</v>
          </cell>
          <cell r="V362">
            <v>0.77848678753406797</v>
          </cell>
          <cell r="Y362">
            <v>3880</v>
          </cell>
          <cell r="Z362">
            <v>6483</v>
          </cell>
          <cell r="AA362">
            <v>6.9228515625</v>
          </cell>
          <cell r="AB362">
            <v>876.3076171875</v>
          </cell>
          <cell r="AC362">
            <v>5147</v>
          </cell>
          <cell r="AD362">
            <v>93.427240102491652</v>
          </cell>
          <cell r="AE362">
            <v>14.044971053424149</v>
          </cell>
          <cell r="AF362" t="str">
            <v>-</v>
          </cell>
          <cell r="AG362">
            <v>5337.2</v>
          </cell>
          <cell r="AH362">
            <v>8911.4979195402302</v>
          </cell>
          <cell r="AI362">
            <v>6.65200659703134</v>
          </cell>
          <cell r="AJ362">
            <v>63.126970800222992</v>
          </cell>
          <cell r="AL362">
            <v>34.006226775133072</v>
          </cell>
          <cell r="AM362" t="str">
            <v>-</v>
          </cell>
        </row>
        <row r="363">
          <cell r="D363" t="str">
            <v>INE716A01013</v>
          </cell>
          <cell r="E363" t="str">
            <v>WHIRLPOOL OF INDIA LTD</v>
          </cell>
          <cell r="G363">
            <v>1351.9</v>
          </cell>
          <cell r="H363">
            <v>1508.5714111328125</v>
          </cell>
          <cell r="I363">
            <v>8</v>
          </cell>
          <cell r="J363">
            <v>5</v>
          </cell>
          <cell r="K363">
            <v>1</v>
          </cell>
          <cell r="L363">
            <v>23.922261484098939</v>
          </cell>
          <cell r="M363">
            <v>24.774261001805911</v>
          </cell>
          <cell r="O363">
            <v>28.3</v>
          </cell>
          <cell r="P363">
            <v>35.07</v>
          </cell>
          <cell r="Q363">
            <v>43.758000000000003</v>
          </cell>
          <cell r="R363">
            <v>39.064482758620692</v>
          </cell>
          <cell r="S363">
            <v>47.873862068965522</v>
          </cell>
          <cell r="V363">
            <v>0.38037041549896422</v>
          </cell>
          <cell r="Y363">
            <v>1100</v>
          </cell>
          <cell r="Z363">
            <v>2100</v>
          </cell>
          <cell r="AA363">
            <v>-2.857177734375</v>
          </cell>
          <cell r="AB363">
            <v>70.90478515625</v>
          </cell>
          <cell r="AC363">
            <v>1501</v>
          </cell>
          <cell r="AD363">
            <v>47.829079358487576</v>
          </cell>
          <cell r="AE363">
            <v>0.73132756731342474</v>
          </cell>
          <cell r="AF363" t="str">
            <v>-</v>
          </cell>
          <cell r="AG363">
            <v>5537.2</v>
          </cell>
          <cell r="AH363">
            <v>7215.6710919540228</v>
          </cell>
          <cell r="AI363">
            <v>65.400350672121576</v>
          </cell>
          <cell r="AJ363">
            <v>59.61745869441495</v>
          </cell>
          <cell r="AL363">
            <v>36.528835959267205</v>
          </cell>
          <cell r="AM363">
            <v>19.72334278238116</v>
          </cell>
        </row>
        <row r="364">
          <cell r="D364" t="str">
            <v>INE852O01025</v>
          </cell>
          <cell r="E364" t="str">
            <v>APTUS VALUE HOUSING FINANCE</v>
          </cell>
          <cell r="G364">
            <v>332</v>
          </cell>
          <cell r="H364">
            <v>400.64706420898438</v>
          </cell>
          <cell r="I364">
            <v>16</v>
          </cell>
          <cell r="J364">
            <v>1</v>
          </cell>
          <cell r="K364">
            <v>2</v>
          </cell>
          <cell r="L364">
            <v>22.059803268409315</v>
          </cell>
          <cell r="M364">
            <v>21.193732742567281</v>
          </cell>
          <cell r="O364">
            <v>15.04</v>
          </cell>
          <cell r="P364">
            <v>18.321000000000002</v>
          </cell>
          <cell r="Q364">
            <v>22.204000000000001</v>
          </cell>
          <cell r="R364">
            <v>20.10628735632184</v>
          </cell>
          <cell r="S364">
            <v>24.278942528735634</v>
          </cell>
          <cell r="V364">
            <v>0.33685421252139891</v>
          </cell>
          <cell r="Y364">
            <v>300</v>
          </cell>
          <cell r="Z364">
            <v>501</v>
          </cell>
          <cell r="AA364">
            <v>1.959564208984375</v>
          </cell>
          <cell r="AB364">
            <v>8.180389404296875</v>
          </cell>
          <cell r="AC364">
            <v>400</v>
          </cell>
          <cell r="AD364">
            <v>22.118587608261159</v>
          </cell>
          <cell r="AE364">
            <v>0.9797655954995107</v>
          </cell>
          <cell r="AF364" t="str">
            <v>-</v>
          </cell>
          <cell r="AG364">
            <v>14794.227000000001</v>
          </cell>
          <cell r="AH364">
            <v>13080.206896551725</v>
          </cell>
          <cell r="AI364">
            <v>22.575387123064381</v>
          </cell>
          <cell r="AJ364" t="str">
            <v>-</v>
          </cell>
          <cell r="AL364">
            <v>29.927132494923619</v>
          </cell>
          <cell r="AM364">
            <v>-18.792647970049401</v>
          </cell>
        </row>
        <row r="365">
          <cell r="D365" t="str">
            <v>INE209L01016</v>
          </cell>
          <cell r="E365" t="str">
            <v>JUPITER WAGONS LTD</v>
          </cell>
          <cell r="G365">
            <v>336.4</v>
          </cell>
          <cell r="H365">
            <v>396.79998779296875</v>
          </cell>
          <cell r="I365">
            <v>4</v>
          </cell>
          <cell r="J365">
            <v>2</v>
          </cell>
          <cell r="K365">
            <v>0</v>
          </cell>
          <cell r="L365">
            <v>6.6629955947136414</v>
          </cell>
          <cell r="M365">
            <v>27.764584408879735</v>
          </cell>
          <cell r="O365">
            <v>9.08</v>
          </cell>
          <cell r="P365">
            <v>9.6850000000000005</v>
          </cell>
          <cell r="Q365">
            <v>12.374000000000001</v>
          </cell>
          <cell r="R365">
            <v>10.921321839080459</v>
          </cell>
          <cell r="S365">
            <v>12.960666666666667</v>
          </cell>
          <cell r="V365">
            <v>0.20278874879740738</v>
          </cell>
          <cell r="Y365">
            <v>320</v>
          </cell>
          <cell r="Z365">
            <v>466</v>
          </cell>
          <cell r="AA365">
            <v>2.29998779296875</v>
          </cell>
          <cell r="AB365">
            <v>-90.800018310546875</v>
          </cell>
          <cell r="AC365">
            <v>406</v>
          </cell>
          <cell r="AD365">
            <v>37.574605407602867</v>
          </cell>
          <cell r="AE365">
            <v>3.6858898637934248</v>
          </cell>
          <cell r="AF365" t="str">
            <v>-</v>
          </cell>
          <cell r="AG365">
            <v>5775.2619999999997</v>
          </cell>
          <cell r="AH365">
            <v>7076.5948275862065</v>
          </cell>
          <cell r="AI365">
            <v>10.194174757281552</v>
          </cell>
          <cell r="AJ365">
            <v>31.98513950176233</v>
          </cell>
          <cell r="AL365">
            <v>18.043602408756939</v>
          </cell>
          <cell r="AM365">
            <v>10.752551139671244</v>
          </cell>
        </row>
        <row r="366">
          <cell r="D366" t="str">
            <v>INE235A01022</v>
          </cell>
          <cell r="E366" t="str">
            <v>FINOLEX CABLES LTD</v>
          </cell>
          <cell r="G366">
            <v>845.8</v>
          </cell>
          <cell r="H366">
            <v>1098.6666259765625</v>
          </cell>
          <cell r="I366">
            <v>5</v>
          </cell>
          <cell r="J366">
            <v>2</v>
          </cell>
          <cell r="K366">
            <v>1</v>
          </cell>
          <cell r="L366">
            <v>2.720791502982677</v>
          </cell>
          <cell r="M366">
            <v>10.056657223796021</v>
          </cell>
          <cell r="O366">
            <v>45.82</v>
          </cell>
          <cell r="P366">
            <v>47.067</v>
          </cell>
          <cell r="Q366">
            <v>51.800000000000004</v>
          </cell>
          <cell r="R366">
            <v>49.243091954022987</v>
          </cell>
          <cell r="S366">
            <v>55.363218390804604</v>
          </cell>
          <cell r="V366">
            <v>7.4707375687974364E-2</v>
          </cell>
          <cell r="Y366">
            <v>979</v>
          </cell>
          <cell r="Z366">
            <v>1188</v>
          </cell>
          <cell r="AA366">
            <v>-26.933349609375</v>
          </cell>
          <cell r="AB366">
            <v>-34.5833740234375</v>
          </cell>
          <cell r="AC366">
            <v>1122</v>
          </cell>
          <cell r="AD366">
            <v>15.924002851427693</v>
          </cell>
          <cell r="AE366">
            <v>2.1137749579418497</v>
          </cell>
          <cell r="AF366" t="str">
            <v>-</v>
          </cell>
          <cell r="AG366">
            <v>5412.8</v>
          </cell>
          <cell r="AH366">
            <v>7242.9310344827591</v>
          </cell>
          <cell r="AI366">
            <v>7.5334428537901932</v>
          </cell>
          <cell r="AJ366">
            <v>18.067569913299909</v>
          </cell>
          <cell r="AL366">
            <v>-7.9784430730521434</v>
          </cell>
          <cell r="AM366">
            <v>24.612030741945016</v>
          </cell>
        </row>
        <row r="367">
          <cell r="D367" t="str">
            <v>INE180K01011</v>
          </cell>
          <cell r="E367" t="str">
            <v>BHARAT FINANCIAL INCLUSION L</v>
          </cell>
          <cell r="G367" t="str">
            <v>-</v>
          </cell>
          <cell r="H367" t="str">
            <v>-</v>
          </cell>
          <cell r="I367">
            <v>0</v>
          </cell>
          <cell r="J367">
            <v>0</v>
          </cell>
          <cell r="K367">
            <v>0</v>
          </cell>
          <cell r="L367" t="str">
            <v>-</v>
          </cell>
          <cell r="M367" t="str">
            <v>-</v>
          </cell>
          <cell r="O367">
            <v>11.74</v>
          </cell>
          <cell r="P367" t="str">
            <v>-</v>
          </cell>
          <cell r="Q367" t="str">
            <v>-</v>
          </cell>
          <cell r="R367" t="str">
            <v>-</v>
          </cell>
          <cell r="S367" t="str">
            <v>-</v>
          </cell>
          <cell r="V367" t="e">
            <v>#VALUE!</v>
          </cell>
          <cell r="Y367" t="str">
            <v>-</v>
          </cell>
          <cell r="Z367" t="str">
            <v>-</v>
          </cell>
          <cell r="AA367" t="str">
            <v>-</v>
          </cell>
          <cell r="AB367" t="str">
            <v>-</v>
          </cell>
          <cell r="AC367" t="str">
            <v>-</v>
          </cell>
          <cell r="AD367" t="str">
            <v>-</v>
          </cell>
          <cell r="AE367" t="e">
            <v>#VALUE!</v>
          </cell>
          <cell r="AF367" t="str">
            <v>-</v>
          </cell>
          <cell r="AG367">
            <v>1577.3</v>
          </cell>
          <cell r="AH367" t="str">
            <v>-</v>
          </cell>
          <cell r="AI367" t="str">
            <v>-</v>
          </cell>
          <cell r="AJ367" t="str">
            <v>-</v>
          </cell>
          <cell r="AL367" t="str">
            <v>-</v>
          </cell>
          <cell r="AM367" t="str">
            <v>-</v>
          </cell>
        </row>
        <row r="368">
          <cell r="D368" t="str">
            <v>INE183A01024</v>
          </cell>
          <cell r="E368" t="str">
            <v>FINOLEX INDUSTRIES LTD</v>
          </cell>
          <cell r="G368">
            <v>215.55</v>
          </cell>
          <cell r="H368">
            <v>226.78572082519531</v>
          </cell>
          <cell r="I368">
            <v>10</v>
          </cell>
          <cell r="J368">
            <v>8</v>
          </cell>
          <cell r="K368">
            <v>1</v>
          </cell>
          <cell r="L368">
            <v>-32.1483771251932</v>
          </cell>
          <cell r="M368">
            <v>20.785876993166283</v>
          </cell>
          <cell r="O368">
            <v>12.94</v>
          </cell>
          <cell r="P368">
            <v>8.7799999999999994</v>
          </cell>
          <cell r="Q368">
            <v>10.605</v>
          </cell>
          <cell r="R368">
            <v>9.6190804597701138</v>
          </cell>
          <cell r="S368">
            <v>10.936954022988505</v>
          </cell>
          <cell r="V368">
            <v>-0.25663984082147495</v>
          </cell>
          <cell r="Y368">
            <v>180</v>
          </cell>
          <cell r="Z368">
            <v>283</v>
          </cell>
          <cell r="AA368">
            <v>-4.4495697021484375</v>
          </cell>
          <cell r="AB368">
            <v>-15.978988647460938</v>
          </cell>
          <cell r="AC368">
            <v>225.5</v>
          </cell>
          <cell r="AD368">
            <v>19.32720031064812</v>
          </cell>
          <cell r="AE368">
            <v>0.28039082268856941</v>
          </cell>
          <cell r="AF368" t="str">
            <v>-</v>
          </cell>
          <cell r="AG368">
            <v>4758</v>
          </cell>
          <cell r="AH368">
            <v>6149.4234137931035</v>
          </cell>
          <cell r="AI368">
            <v>68.929503916449065</v>
          </cell>
          <cell r="AJ368">
            <v>30.184558554436812</v>
          </cell>
          <cell r="AL368">
            <v>-18.645806617081302</v>
          </cell>
          <cell r="AM368">
            <v>18.948528793610759</v>
          </cell>
        </row>
        <row r="369">
          <cell r="D369" t="str">
            <v>INE410B01037</v>
          </cell>
          <cell r="E369" t="str">
            <v>VINATI ORGANICS LTD</v>
          </cell>
          <cell r="G369">
            <v>1695.25</v>
          </cell>
          <cell r="H369">
            <v>2001.1666259765625</v>
          </cell>
          <cell r="I369">
            <v>12</v>
          </cell>
          <cell r="J369">
            <v>2</v>
          </cell>
          <cell r="K369">
            <v>2</v>
          </cell>
          <cell r="L369">
            <v>20.440010232796116</v>
          </cell>
          <cell r="M369">
            <v>21.675162843387142</v>
          </cell>
          <cell r="O369">
            <v>39.090000000000003</v>
          </cell>
          <cell r="P369">
            <v>47.08</v>
          </cell>
          <cell r="Q369">
            <v>57.285000000000004</v>
          </cell>
          <cell r="R369">
            <v>51.77195402298851</v>
          </cell>
          <cell r="S369">
            <v>61.617873563218396</v>
          </cell>
          <cell r="V369">
            <v>0.32442962453283464</v>
          </cell>
          <cell r="Y369">
            <v>1280</v>
          </cell>
          <cell r="Z369">
            <v>2308</v>
          </cell>
          <cell r="AA369">
            <v>-50.1409912109375</v>
          </cell>
          <cell r="AB369">
            <v>-26</v>
          </cell>
          <cell r="AC369">
            <v>2101</v>
          </cell>
          <cell r="AD369">
            <v>43.562764750920046</v>
          </cell>
          <cell r="AE369">
            <v>1.7090429747999478</v>
          </cell>
          <cell r="AF369" t="str">
            <v>-</v>
          </cell>
          <cell r="AG369">
            <v>5809.2</v>
          </cell>
          <cell r="AH369">
            <v>7837.6466091954026</v>
          </cell>
          <cell r="AI369">
            <v>25.489566613162136</v>
          </cell>
          <cell r="AJ369">
            <v>48.748113737884808</v>
          </cell>
          <cell r="AL369">
            <v>23.673598948139997</v>
          </cell>
          <cell r="AM369">
            <v>22.794618880396619</v>
          </cell>
        </row>
        <row r="370">
          <cell r="D370" t="str">
            <v>INE205C01021</v>
          </cell>
          <cell r="E370" t="str">
            <v>POLY MEDICURE LTD</v>
          </cell>
          <cell r="G370">
            <v>2023.4</v>
          </cell>
          <cell r="H370">
            <v>2241.5</v>
          </cell>
          <cell r="I370">
            <v>4</v>
          </cell>
          <cell r="J370">
            <v>1</v>
          </cell>
          <cell r="K370">
            <v>2</v>
          </cell>
          <cell r="L370">
            <v>8.5881860075408305</v>
          </cell>
          <cell r="M370">
            <v>23.765432098765448</v>
          </cell>
          <cell r="O370">
            <v>35.298653000000002</v>
          </cell>
          <cell r="P370">
            <v>37.029000000000003</v>
          </cell>
          <cell r="Q370">
            <v>45.829000000000001</v>
          </cell>
          <cell r="R370">
            <v>41.074977011494255</v>
          </cell>
          <cell r="S370">
            <v>50.256126436781614</v>
          </cell>
          <cell r="V370">
            <v>0.16364148545538693</v>
          </cell>
          <cell r="Y370">
            <v>2016</v>
          </cell>
          <cell r="Z370">
            <v>2850</v>
          </cell>
          <cell r="AA370">
            <v>0.333251953125</v>
          </cell>
          <cell r="AB370">
            <v>-336.166748046875</v>
          </cell>
          <cell r="AC370">
            <v>2170</v>
          </cell>
          <cell r="AD370">
            <v>57.354798223562057</v>
          </cell>
          <cell r="AE370">
            <v>2.1414579308991546</v>
          </cell>
          <cell r="AF370" t="str">
            <v>-</v>
          </cell>
          <cell r="AG370">
            <v>4554.6959999999999</v>
          </cell>
          <cell r="AH370">
            <v>5748.1986091954022</v>
          </cell>
          <cell r="AI370">
            <v>26.783060921248143</v>
          </cell>
          <cell r="AJ370">
            <v>58.37103166626482</v>
          </cell>
          <cell r="AL370">
            <v>21.476668121994724</v>
          </cell>
          <cell r="AM370">
            <v>14.396135159010601</v>
          </cell>
        </row>
        <row r="371">
          <cell r="D371" t="str">
            <v>INE091G01026</v>
          </cell>
          <cell r="E371" t="str">
            <v>JAI BALAJI INDUSTRIES LTD</v>
          </cell>
          <cell r="G371">
            <v>100.2</v>
          </cell>
          <cell r="H371">
            <v>133</v>
          </cell>
          <cell r="I371">
            <v>1</v>
          </cell>
          <cell r="J371">
            <v>0</v>
          </cell>
          <cell r="K371">
            <v>0</v>
          </cell>
          <cell r="L371">
            <v>19.741100323624604</v>
          </cell>
          <cell r="M371">
            <v>43.243243243243235</v>
          </cell>
          <cell r="O371">
            <v>6.25</v>
          </cell>
          <cell r="P371">
            <v>7.4</v>
          </cell>
          <cell r="Q371">
            <v>10.6</v>
          </cell>
          <cell r="R371">
            <v>8.8712643678160923</v>
          </cell>
          <cell r="S371" t="str">
            <v>-</v>
          </cell>
          <cell r="V371">
            <v>0.41940229885057478</v>
          </cell>
          <cell r="Y371">
            <v>133</v>
          </cell>
          <cell r="Z371">
            <v>133</v>
          </cell>
          <cell r="AA371">
            <v>0</v>
          </cell>
          <cell r="AB371">
            <v>-121</v>
          </cell>
          <cell r="AC371">
            <v>133</v>
          </cell>
          <cell r="AD371">
            <v>14.505616431279812</v>
          </cell>
          <cell r="AE371">
            <v>-0.35948403256137629</v>
          </cell>
          <cell r="AF371" t="str">
            <v>-</v>
          </cell>
          <cell r="AG371">
            <v>8667.7999999999993</v>
          </cell>
          <cell r="AH371">
            <v>11255.172413793105</v>
          </cell>
          <cell r="AI371">
            <v>-40.351212063370866</v>
          </cell>
          <cell r="AJ371" t="str">
            <v>-</v>
          </cell>
          <cell r="AL371">
            <v>-4.3571994550397379</v>
          </cell>
          <cell r="AM371">
            <v>10.754747456101905</v>
          </cell>
        </row>
        <row r="372">
          <cell r="D372" t="str">
            <v>INE05ST01028</v>
          </cell>
          <cell r="E372" t="str">
            <v>SURATWWALA BUSINESS GROUP LT</v>
          </cell>
          <cell r="G372">
            <v>34.950000000000003</v>
          </cell>
          <cell r="H372" t="str">
            <v>-</v>
          </cell>
          <cell r="I372">
            <v>0</v>
          </cell>
          <cell r="J372">
            <v>0</v>
          </cell>
          <cell r="K372">
            <v>0</v>
          </cell>
          <cell r="L372" t="str">
            <v>-</v>
          </cell>
          <cell r="M372" t="str">
            <v>-</v>
          </cell>
          <cell r="O372">
            <v>6.3639460000000003</v>
          </cell>
          <cell r="P372" t="str">
            <v>-</v>
          </cell>
          <cell r="Q372" t="str">
            <v>-</v>
          </cell>
          <cell r="R372" t="str">
            <v>-</v>
          </cell>
          <cell r="S372" t="str">
            <v>-</v>
          </cell>
          <cell r="V372" t="e">
            <v>#VALUE!</v>
          </cell>
          <cell r="Y372" t="str">
            <v>-</v>
          </cell>
          <cell r="Z372" t="str">
            <v>-</v>
          </cell>
          <cell r="AA372" t="str">
            <v>-</v>
          </cell>
          <cell r="AB372" t="str">
            <v>-</v>
          </cell>
          <cell r="AC372" t="str">
            <v>-</v>
          </cell>
          <cell r="AD372">
            <v>5.5248794664088052</v>
          </cell>
          <cell r="AE372">
            <v>1.8598046006373496E-2</v>
          </cell>
          <cell r="AF372" t="str">
            <v>-</v>
          </cell>
          <cell r="AG372">
            <v>141.68699999999998</v>
          </cell>
          <cell r="AH372" t="str">
            <v>-</v>
          </cell>
          <cell r="AI372">
            <v>297.06773843421212</v>
          </cell>
          <cell r="AJ372" t="str">
            <v>-</v>
          </cell>
          <cell r="AL372">
            <v>-63.253635422907259</v>
          </cell>
          <cell r="AM372" t="str">
            <v>-</v>
          </cell>
        </row>
        <row r="373">
          <cell r="D373" t="str">
            <v>INE306R01017</v>
          </cell>
          <cell r="E373" t="str">
            <v>INTELLECT DESIGN ARENA LTD</v>
          </cell>
          <cell r="G373">
            <v>1020.9</v>
          </cell>
          <cell r="H373">
            <v>1168.75</v>
          </cell>
          <cell r="I373">
            <v>3</v>
          </cell>
          <cell r="J373">
            <v>1</v>
          </cell>
          <cell r="K373">
            <v>0</v>
          </cell>
          <cell r="L373">
            <v>30.338983050847457</v>
          </cell>
          <cell r="M373">
            <v>27.568270481144321</v>
          </cell>
          <cell r="O373">
            <v>24.29</v>
          </cell>
          <cell r="P373">
            <v>30.76</v>
          </cell>
          <cell r="Q373">
            <v>39.24</v>
          </cell>
          <cell r="R373">
            <v>34.658850574712645</v>
          </cell>
          <cell r="S373">
            <v>41.888275862068966</v>
          </cell>
          <cell r="V373">
            <v>0.42687733942826878</v>
          </cell>
          <cell r="Y373">
            <v>1093</v>
          </cell>
          <cell r="Z373">
            <v>1292</v>
          </cell>
          <cell r="AA373">
            <v>9.75</v>
          </cell>
          <cell r="AB373">
            <v>269.08331298828125</v>
          </cell>
          <cell r="AC373">
            <v>1145</v>
          </cell>
          <cell r="AD373">
            <v>42.646081494577921</v>
          </cell>
          <cell r="AE373">
            <v>17.746755316691015</v>
          </cell>
          <cell r="AF373" t="str">
            <v>-</v>
          </cell>
          <cell r="AG373">
            <v>5347.34</v>
          </cell>
          <cell r="AH373">
            <v>7365.3505747126437</v>
          </cell>
          <cell r="AI373">
            <v>2.4030354131534581</v>
          </cell>
          <cell r="AJ373">
            <v>33.73758937570279</v>
          </cell>
          <cell r="AL373">
            <v>-1.7874394360713013</v>
          </cell>
          <cell r="AM373">
            <v>24.333707788927686</v>
          </cell>
        </row>
        <row r="374">
          <cell r="D374" t="str">
            <v>INE019C01026</v>
          </cell>
          <cell r="E374" t="str">
            <v>HIMADRI SPECIALITY CHEMICAL</v>
          </cell>
          <cell r="G374">
            <v>469.9</v>
          </cell>
          <cell r="H374">
            <v>500</v>
          </cell>
          <cell r="I374">
            <v>0</v>
          </cell>
          <cell r="J374">
            <v>1</v>
          </cell>
          <cell r="K374">
            <v>0</v>
          </cell>
          <cell r="L374">
            <v>28.021486123545216</v>
          </cell>
          <cell r="M374">
            <v>15.38461538461538</v>
          </cell>
          <cell r="O374">
            <v>11.26</v>
          </cell>
          <cell r="P374">
            <v>14.3</v>
          </cell>
          <cell r="Q374">
            <v>16.5</v>
          </cell>
          <cell r="R374">
            <v>15.311494252873564</v>
          </cell>
          <cell r="S374" t="str">
            <v>-</v>
          </cell>
          <cell r="V374">
            <v>0.35981298870990797</v>
          </cell>
          <cell r="Y374">
            <v>500</v>
          </cell>
          <cell r="Z374">
            <v>500</v>
          </cell>
          <cell r="AA374">
            <v>0</v>
          </cell>
          <cell r="AB374">
            <v>-100</v>
          </cell>
          <cell r="AC374">
            <v>500</v>
          </cell>
          <cell r="AD374">
            <v>42.254871957708474</v>
          </cell>
          <cell r="AE374">
            <v>1.8431172720600462</v>
          </cell>
          <cell r="AF374" t="str">
            <v>-</v>
          </cell>
          <cell r="AG374">
            <v>8467.4670000000006</v>
          </cell>
          <cell r="AH374">
            <v>10546.551724137931</v>
          </cell>
          <cell r="AI374">
            <v>22.925764192139734</v>
          </cell>
          <cell r="AJ374">
            <v>40.076192352824073</v>
          </cell>
          <cell r="AL374">
            <v>31.265431596375247</v>
          </cell>
          <cell r="AM374">
            <v>14.373346444709808</v>
          </cell>
        </row>
        <row r="375">
          <cell r="D375" t="str">
            <v>INE168A01041</v>
          </cell>
          <cell r="E375" t="str">
            <v>JAMMU &amp; KASHMIR BANK LTD</v>
          </cell>
          <cell r="G375">
            <v>101.09</v>
          </cell>
          <cell r="H375" t="str">
            <v>-</v>
          </cell>
          <cell r="I375">
            <v>1</v>
          </cell>
          <cell r="J375">
            <v>0</v>
          </cell>
          <cell r="K375">
            <v>0</v>
          </cell>
          <cell r="L375" t="str">
            <v>-</v>
          </cell>
          <cell r="M375" t="str">
            <v>-</v>
          </cell>
          <cell r="O375">
            <v>19.5</v>
          </cell>
          <cell r="P375" t="str">
            <v>-</v>
          </cell>
          <cell r="Q375" t="str">
            <v>-</v>
          </cell>
          <cell r="R375" t="str">
            <v>-</v>
          </cell>
          <cell r="S375" t="str">
            <v>-</v>
          </cell>
          <cell r="V375" t="e">
            <v>#VALUE!</v>
          </cell>
          <cell r="Y375" t="str">
            <v>-</v>
          </cell>
          <cell r="Z375" t="str">
            <v>-</v>
          </cell>
          <cell r="AA375" t="str">
            <v>-</v>
          </cell>
          <cell r="AB375" t="str">
            <v>-</v>
          </cell>
          <cell r="AC375" t="str">
            <v>-</v>
          </cell>
          <cell r="AD375">
            <v>5.184102376302083</v>
          </cell>
          <cell r="AE375">
            <v>0.42174050249723216</v>
          </cell>
          <cell r="AF375" t="str">
            <v>-</v>
          </cell>
          <cell r="AG375" t="str">
            <v>-</v>
          </cell>
          <cell r="AH375" t="str">
            <v>-</v>
          </cell>
          <cell r="AI375">
            <v>12.292161520190026</v>
          </cell>
          <cell r="AJ375">
            <v>5.3083136102172661</v>
          </cell>
          <cell r="AL375" t="str">
            <v>-</v>
          </cell>
          <cell r="AM375" t="str">
            <v>-</v>
          </cell>
        </row>
        <row r="376">
          <cell r="D376" t="str">
            <v>INE036D01028</v>
          </cell>
          <cell r="E376" t="str">
            <v>KARUR VYSYA BANK LTD</v>
          </cell>
          <cell r="G376">
            <v>210.65</v>
          </cell>
          <cell r="H376">
            <v>258.39816284179688</v>
          </cell>
          <cell r="I376">
            <v>17</v>
          </cell>
          <cell r="J376">
            <v>0</v>
          </cell>
          <cell r="K376">
            <v>1</v>
          </cell>
          <cell r="L376">
            <v>6.0917634051962217</v>
          </cell>
          <cell r="M376">
            <v>15.274593580658642</v>
          </cell>
          <cell r="O376">
            <v>20.793713333333336</v>
          </cell>
          <cell r="P376" t="str">
            <v>-</v>
          </cell>
          <cell r="Q376" t="str">
            <v>-</v>
          </cell>
          <cell r="R376" t="str">
            <v>-</v>
          </cell>
          <cell r="S376" t="str">
            <v>-</v>
          </cell>
          <cell r="V376" t="e">
            <v>#VALUE!</v>
          </cell>
          <cell r="Y376">
            <v>194.16667175292969</v>
          </cell>
          <cell r="Z376">
            <v>285</v>
          </cell>
          <cell r="AA376">
            <v>-0.537017822265625</v>
          </cell>
          <cell r="AB376">
            <v>33.100540161132813</v>
          </cell>
          <cell r="AC376">
            <v>261.25</v>
          </cell>
          <cell r="AD376">
            <v>10.138591748674148</v>
          </cell>
          <cell r="AE376">
            <v>0.48954214747825164</v>
          </cell>
          <cell r="AF376" t="str">
            <v>-</v>
          </cell>
          <cell r="AG376" t="str">
            <v>-</v>
          </cell>
          <cell r="AH376" t="str">
            <v>-</v>
          </cell>
          <cell r="AI376">
            <v>20.710355177588799</v>
          </cell>
          <cell r="AJ376">
            <v>8.6450080918631631</v>
          </cell>
          <cell r="AL376" t="str">
            <v>-</v>
          </cell>
          <cell r="AM376" t="str">
            <v>-</v>
          </cell>
        </row>
        <row r="377">
          <cell r="D377" t="str">
            <v>INE233B01017</v>
          </cell>
          <cell r="E377" t="str">
            <v>BLUE DART EXPRESS LTD</v>
          </cell>
          <cell r="G377">
            <v>5701.4</v>
          </cell>
          <cell r="H377">
            <v>6593.14306640625</v>
          </cell>
          <cell r="I377">
            <v>6</v>
          </cell>
          <cell r="J377">
            <v>0</v>
          </cell>
          <cell r="K377">
            <v>1</v>
          </cell>
          <cell r="L377">
            <v>24.690731340477555</v>
          </cell>
          <cell r="M377">
            <v>31.140026838351687</v>
          </cell>
          <cell r="O377">
            <v>104.44999999999999</v>
          </cell>
          <cell r="P377">
            <v>132.64600000000002</v>
          </cell>
          <cell r="Q377">
            <v>173.952</v>
          </cell>
          <cell r="R377">
            <v>151.6372643678161</v>
          </cell>
          <cell r="S377">
            <v>194.31751724137933</v>
          </cell>
          <cell r="V377">
            <v>0.45176892645108779</v>
          </cell>
          <cell r="Y377">
            <v>5132</v>
          </cell>
          <cell r="Z377">
            <v>7330</v>
          </cell>
          <cell r="AA377">
            <v>0</v>
          </cell>
          <cell r="AB377">
            <v>-672.96826171875</v>
          </cell>
          <cell r="AC377">
            <v>6600</v>
          </cell>
          <cell r="AD377">
            <v>54.584967949676887</v>
          </cell>
          <cell r="AE377">
            <v>-3.3811762861796915</v>
          </cell>
          <cell r="AF377" t="str">
            <v>-</v>
          </cell>
          <cell r="AG377">
            <v>8758.9000000000015</v>
          </cell>
          <cell r="AH377">
            <v>9763.346770114942</v>
          </cell>
          <cell r="AI377">
            <v>-16.143780545483214</v>
          </cell>
          <cell r="AJ377">
            <v>63.745243346089481</v>
          </cell>
          <cell r="AL377">
            <v>-0.30731057717477073</v>
          </cell>
          <cell r="AM377">
            <v>4.1745493301550534</v>
          </cell>
        </row>
        <row r="378">
          <cell r="D378" t="str">
            <v>INE522D01027</v>
          </cell>
          <cell r="E378" t="str">
            <v>MANAPPURAM FINANCE LTD</v>
          </cell>
          <cell r="G378">
            <v>291.05</v>
          </cell>
          <cell r="H378">
            <v>262.14285278320313</v>
          </cell>
          <cell r="I378">
            <v>6</v>
          </cell>
          <cell r="J378">
            <v>8</v>
          </cell>
          <cell r="K378">
            <v>3</v>
          </cell>
          <cell r="L378">
            <v>19.920726249840154</v>
          </cell>
          <cell r="M378">
            <v>43.83729608700289</v>
          </cell>
          <cell r="O378">
            <v>14.367877</v>
          </cell>
          <cell r="P378">
            <v>17.053000000000001</v>
          </cell>
          <cell r="Q378">
            <v>24.528000000000002</v>
          </cell>
          <cell r="R378">
            <v>20.489781609195404</v>
          </cell>
          <cell r="S378">
            <v>23.373977011494254</v>
          </cell>
          <cell r="V378">
            <v>0.42608275454998701</v>
          </cell>
          <cell r="Y378">
            <v>185</v>
          </cell>
          <cell r="Z378">
            <v>305</v>
          </cell>
          <cell r="AA378">
            <v>-0.164825439453125</v>
          </cell>
          <cell r="AB378">
            <v>65.071426391601563</v>
          </cell>
          <cell r="AC378">
            <v>270</v>
          </cell>
          <cell r="AD378">
            <v>20.256993276944726</v>
          </cell>
          <cell r="AE378">
            <v>-0.45587048813602404</v>
          </cell>
          <cell r="AF378">
            <v>0.33454171912388481</v>
          </cell>
          <cell r="AG378">
            <v>54397.439999999995</v>
          </cell>
          <cell r="AH378">
            <v>29793.189885057473</v>
          </cell>
          <cell r="AI378">
            <v>-44.435851418616906</v>
          </cell>
          <cell r="AJ378">
            <v>8.8880765205188954</v>
          </cell>
          <cell r="AL378">
            <v>-9.3314949873291546</v>
          </cell>
          <cell r="AM378" t="str">
            <v>-</v>
          </cell>
        </row>
        <row r="379">
          <cell r="D379" t="str">
            <v>INE299N01021</v>
          </cell>
          <cell r="E379" t="str">
            <v>WAAREE RENEWABLE TECHNOLOGIE</v>
          </cell>
          <cell r="G379">
            <v>1101.4000000000001</v>
          </cell>
          <cell r="H379" t="str">
            <v>-</v>
          </cell>
          <cell r="I379">
            <v>0</v>
          </cell>
          <cell r="J379">
            <v>0</v>
          </cell>
          <cell r="K379">
            <v>0</v>
          </cell>
          <cell r="L379" t="str">
            <v>-</v>
          </cell>
          <cell r="M379" t="str">
            <v>-</v>
          </cell>
          <cell r="O379">
            <v>22</v>
          </cell>
          <cell r="P379" t="str">
            <v>-</v>
          </cell>
          <cell r="Q379" t="str">
            <v>-</v>
          </cell>
          <cell r="R379" t="str">
            <v>-</v>
          </cell>
          <cell r="S379" t="str">
            <v>-</v>
          </cell>
          <cell r="V379" t="e">
            <v>#VALUE!</v>
          </cell>
          <cell r="Y379" t="str">
            <v>-</v>
          </cell>
          <cell r="Z379" t="str">
            <v>-</v>
          </cell>
          <cell r="AA379" t="str">
            <v>-</v>
          </cell>
          <cell r="AB379" t="str">
            <v>-</v>
          </cell>
          <cell r="AC379" t="str">
            <v>-</v>
          </cell>
          <cell r="AD379">
            <v>50.059366499233789</v>
          </cell>
          <cell r="AE379">
            <v>0.86748840082523127</v>
          </cell>
          <cell r="AF379" t="str">
            <v>-</v>
          </cell>
          <cell r="AG379">
            <v>3109.0279999999998</v>
          </cell>
          <cell r="AH379" t="str">
            <v>-</v>
          </cell>
          <cell r="AI379">
            <v>57.706093189964172</v>
          </cell>
          <cell r="AJ379" t="str">
            <v>-</v>
          </cell>
          <cell r="AL379">
            <v>50.062939952196501</v>
          </cell>
          <cell r="AM379" t="str">
            <v>-</v>
          </cell>
        </row>
        <row r="380">
          <cell r="D380" t="str">
            <v>INE868B01028</v>
          </cell>
          <cell r="E380" t="str">
            <v>NCC LTD</v>
          </cell>
          <cell r="G380">
            <v>208.7</v>
          </cell>
          <cell r="H380">
            <v>274</v>
          </cell>
          <cell r="I380">
            <v>11</v>
          </cell>
          <cell r="J380">
            <v>2</v>
          </cell>
          <cell r="K380">
            <v>2</v>
          </cell>
          <cell r="L380">
            <v>18.836140888208263</v>
          </cell>
          <cell r="M380">
            <v>11.275773195876289</v>
          </cell>
          <cell r="O380">
            <v>13.06</v>
          </cell>
          <cell r="P380">
            <v>15.52</v>
          </cell>
          <cell r="Q380">
            <v>17.27</v>
          </cell>
          <cell r="R380">
            <v>16.324597701149425</v>
          </cell>
          <cell r="S380" t="str">
            <v>-</v>
          </cell>
          <cell r="V380">
            <v>0.2499691961063879</v>
          </cell>
          <cell r="Y380">
            <v>242</v>
          </cell>
          <cell r="Z380">
            <v>315</v>
          </cell>
          <cell r="AA380">
            <v>0.916656494140625</v>
          </cell>
          <cell r="AB380">
            <v>3.153839111328125</v>
          </cell>
          <cell r="AC380">
            <v>275</v>
          </cell>
          <cell r="AD380">
            <v>16.490841810332732</v>
          </cell>
          <cell r="AE380">
            <v>1.0728524672009569</v>
          </cell>
          <cell r="AF380" t="str">
            <v>-</v>
          </cell>
          <cell r="AG380">
            <v>19180.7</v>
          </cell>
          <cell r="AH380">
            <v>23226.149425287356</v>
          </cell>
          <cell r="AI380">
            <v>15.371024734982335</v>
          </cell>
          <cell r="AJ380">
            <v>14.556355527752174</v>
          </cell>
          <cell r="AL380">
            <v>8.4341504228664554</v>
          </cell>
          <cell r="AM380">
            <v>15.767412033971667</v>
          </cell>
        </row>
        <row r="381">
          <cell r="D381" t="str">
            <v>INE00WC01027</v>
          </cell>
          <cell r="E381" t="str">
            <v>AFFLE 3I LTD</v>
          </cell>
          <cell r="G381">
            <v>2073.6</v>
          </cell>
          <cell r="H381">
            <v>2048.60009765625</v>
          </cell>
          <cell r="I381">
            <v>12</v>
          </cell>
          <cell r="J381">
            <v>2</v>
          </cell>
          <cell r="K381">
            <v>1</v>
          </cell>
          <cell r="L381">
            <v>25.114931960279495</v>
          </cell>
          <cell r="M381">
            <v>26.47804519566418</v>
          </cell>
          <cell r="O381">
            <v>27.190899999999999</v>
          </cell>
          <cell r="P381">
            <v>34.018999999999998</v>
          </cell>
          <cell r="Q381">
            <v>43.026000000000003</v>
          </cell>
          <cell r="R381">
            <v>38.160149425287358</v>
          </cell>
          <cell r="S381">
            <v>48.728988505747125</v>
          </cell>
          <cell r="V381">
            <v>0.40341619531855732</v>
          </cell>
          <cell r="Y381">
            <v>1500</v>
          </cell>
          <cell r="Z381">
            <v>2321</v>
          </cell>
          <cell r="AA381">
            <v>16.5286865234375</v>
          </cell>
          <cell r="AB381">
            <v>192.2667236328125</v>
          </cell>
          <cell r="AC381">
            <v>2100</v>
          </cell>
          <cell r="AD381">
            <v>76.261557478073144</v>
          </cell>
          <cell r="AE381">
            <v>3.1640264431149667</v>
          </cell>
          <cell r="AF381" t="str">
            <v>-</v>
          </cell>
          <cell r="AG381">
            <v>4331.18</v>
          </cell>
          <cell r="AH381">
            <v>6817.0026321839086</v>
          </cell>
          <cell r="AI381">
            <v>24.102692834322223</v>
          </cell>
          <cell r="AJ381">
            <v>68.376623532459902</v>
          </cell>
          <cell r="AL381">
            <v>35.639304012326363</v>
          </cell>
          <cell r="AM381">
            <v>26.505802413688194</v>
          </cell>
        </row>
        <row r="382">
          <cell r="D382" t="str">
            <v>INE976G01028</v>
          </cell>
          <cell r="E382" t="str">
            <v>RBL BANK LTD</v>
          </cell>
          <cell r="G382">
            <v>272.05</v>
          </cell>
          <cell r="H382">
            <v>262.90475463867188</v>
          </cell>
          <cell r="I382">
            <v>13</v>
          </cell>
          <cell r="J382">
            <v>3</v>
          </cell>
          <cell r="K382">
            <v>7</v>
          </cell>
          <cell r="L382" t="str">
            <v>-</v>
          </cell>
          <cell r="M382" t="str">
            <v>-</v>
          </cell>
          <cell r="O382">
            <v>9.5500000000000007</v>
          </cell>
          <cell r="P382" t="str">
            <v>-</v>
          </cell>
          <cell r="Q382" t="str">
            <v>-</v>
          </cell>
          <cell r="R382" t="str">
            <v>-</v>
          </cell>
          <cell r="S382" t="str">
            <v>-</v>
          </cell>
          <cell r="V382" t="e">
            <v>#VALUE!</v>
          </cell>
          <cell r="Y382">
            <v>140</v>
          </cell>
          <cell r="Z382">
            <v>310</v>
          </cell>
          <cell r="AA382">
            <v>2.23809814453125</v>
          </cell>
          <cell r="AB382">
            <v>93.16790771484375</v>
          </cell>
          <cell r="AC382">
            <v>290</v>
          </cell>
          <cell r="AD382">
            <v>28.727559429035768</v>
          </cell>
          <cell r="AE382">
            <v>-0.65887743093538764</v>
          </cell>
          <cell r="AF382" t="str">
            <v>-</v>
          </cell>
          <cell r="AG382" t="str">
            <v>-</v>
          </cell>
          <cell r="AH382" t="str">
            <v>-</v>
          </cell>
          <cell r="AI382">
            <v>-43.600764087870111</v>
          </cell>
          <cell r="AJ382" t="str">
            <v>-</v>
          </cell>
          <cell r="AL382" t="str">
            <v>-</v>
          </cell>
          <cell r="AM382" t="str">
            <v>-</v>
          </cell>
        </row>
        <row r="383">
          <cell r="D383" t="str">
            <v>INE517B01013</v>
          </cell>
          <cell r="E383" t="str">
            <v>TATA TELESERVICES MAHARASHTR</v>
          </cell>
          <cell r="G383">
            <v>57.09</v>
          </cell>
          <cell r="H383" t="str">
            <v>-</v>
          </cell>
          <cell r="I383">
            <v>0</v>
          </cell>
          <cell r="J383">
            <v>0</v>
          </cell>
          <cell r="K383">
            <v>0</v>
          </cell>
          <cell r="L383" t="str">
            <v>-</v>
          </cell>
          <cell r="M383" t="str">
            <v>-</v>
          </cell>
          <cell r="O383">
            <v>-6.52</v>
          </cell>
          <cell r="P383" t="str">
            <v>-</v>
          </cell>
          <cell r="Q383" t="str">
            <v>-</v>
          </cell>
          <cell r="R383" t="str">
            <v>-</v>
          </cell>
          <cell r="S383" t="str">
            <v>-</v>
          </cell>
          <cell r="V383" t="e">
            <v>#VALUE!</v>
          </cell>
          <cell r="Y383" t="str">
            <v>-</v>
          </cell>
          <cell r="Z383" t="str">
            <v>-</v>
          </cell>
          <cell r="AA383" t="str">
            <v>-</v>
          </cell>
          <cell r="AB383" t="str">
            <v>-</v>
          </cell>
          <cell r="AC383" t="str">
            <v>-</v>
          </cell>
          <cell r="AD383" t="str">
            <v>-</v>
          </cell>
          <cell r="AE383" t="e">
            <v>#VALUE!</v>
          </cell>
          <cell r="AF383" t="str">
            <v>-</v>
          </cell>
          <cell r="AG383">
            <v>5711</v>
          </cell>
          <cell r="AH383" t="str">
            <v>-</v>
          </cell>
          <cell r="AI383">
            <v>-3.821656050955403</v>
          </cell>
          <cell r="AJ383" t="str">
            <v>-</v>
          </cell>
          <cell r="AL383">
            <v>8.2818247317128506</v>
          </cell>
          <cell r="AM383" t="str">
            <v>-</v>
          </cell>
        </row>
        <row r="384">
          <cell r="D384" t="str">
            <v>INE373A01013</v>
          </cell>
          <cell r="E384" t="str">
            <v>BASF INDIA LTD</v>
          </cell>
          <cell r="G384">
            <v>4619.1499999999996</v>
          </cell>
          <cell r="H384">
            <v>5425</v>
          </cell>
          <cell r="I384">
            <v>0</v>
          </cell>
          <cell r="J384">
            <v>1</v>
          </cell>
          <cell r="K384">
            <v>0</v>
          </cell>
          <cell r="L384">
            <v>49.401396134752503</v>
          </cell>
          <cell r="M384">
            <v>23.717217787913334</v>
          </cell>
          <cell r="O384">
            <v>110.675861</v>
          </cell>
          <cell r="P384">
            <v>175.4</v>
          </cell>
          <cell r="Q384">
            <v>217</v>
          </cell>
          <cell r="R384">
            <v>194.52643678160922</v>
          </cell>
          <cell r="S384">
            <v>172.64597701149427</v>
          </cell>
          <cell r="V384">
            <v>0.75762298141605799</v>
          </cell>
          <cell r="Y384">
            <v>5425</v>
          </cell>
          <cell r="Z384">
            <v>5425</v>
          </cell>
          <cell r="AA384">
            <v>0</v>
          </cell>
          <cell r="AB384">
            <v>83</v>
          </cell>
          <cell r="AC384">
            <v>5425</v>
          </cell>
          <cell r="AD384">
            <v>40.061093329880073</v>
          </cell>
          <cell r="AE384">
            <v>-2.6796357171044569</v>
          </cell>
          <cell r="AF384" t="str">
            <v>-</v>
          </cell>
          <cell r="AG384">
            <v>7492.7000000000007</v>
          </cell>
          <cell r="AH384">
            <v>12379.310344827587</v>
          </cell>
          <cell r="AI384">
            <v>-14.950201280780442</v>
          </cell>
          <cell r="AJ384">
            <v>25.755684356852889</v>
          </cell>
          <cell r="AL384">
            <v>-19.236200187554555</v>
          </cell>
          <cell r="AM384">
            <v>49.978184991274006</v>
          </cell>
        </row>
        <row r="385">
          <cell r="D385" t="str">
            <v>INE951I01027</v>
          </cell>
          <cell r="E385" t="str">
            <v>V-GUARD INDUSTRIES LTD</v>
          </cell>
          <cell r="G385">
            <v>370.85</v>
          </cell>
          <cell r="H385">
            <v>423.3125</v>
          </cell>
          <cell r="I385">
            <v>14</v>
          </cell>
          <cell r="J385">
            <v>5</v>
          </cell>
          <cell r="K385">
            <v>3</v>
          </cell>
          <cell r="L385">
            <v>13.221288515406139</v>
          </cell>
          <cell r="M385">
            <v>27.936082894315639</v>
          </cell>
          <cell r="O385">
            <v>7.17</v>
          </cell>
          <cell r="P385">
            <v>8.0839999999999996</v>
          </cell>
          <cell r="Q385">
            <v>10.342000000000001</v>
          </cell>
          <cell r="R385">
            <v>9.1221609195402298</v>
          </cell>
          <cell r="S385">
            <v>11.322229885057471</v>
          </cell>
          <cell r="V385">
            <v>0.27226791067506695</v>
          </cell>
          <cell r="Y385">
            <v>340</v>
          </cell>
          <cell r="Z385">
            <v>470</v>
          </cell>
          <cell r="AA385">
            <v>-0.9375</v>
          </cell>
          <cell r="AB385">
            <v>-9.287506103515625</v>
          </cell>
          <cell r="AC385">
            <v>433.5</v>
          </cell>
          <cell r="AD385">
            <v>52.302421538402776</v>
          </cell>
          <cell r="AE385">
            <v>2.4067286161030643</v>
          </cell>
          <cell r="AF385" t="str">
            <v>-</v>
          </cell>
          <cell r="AG385">
            <v>5132.3</v>
          </cell>
          <cell r="AH385">
            <v>6201.7260344827591</v>
          </cell>
          <cell r="AI385">
            <v>21.731748726655354</v>
          </cell>
          <cell r="AJ385">
            <v>51.529772459921674</v>
          </cell>
          <cell r="AL385">
            <v>20.276065712076111</v>
          </cell>
          <cell r="AM385">
            <v>9.7994076729731212</v>
          </cell>
        </row>
        <row r="386">
          <cell r="D386" t="str">
            <v>INE596I01012</v>
          </cell>
          <cell r="E386" t="str">
            <v>COMPUTER AGE MANAGEMENT SERV</v>
          </cell>
          <cell r="G386">
            <v>3855.25</v>
          </cell>
          <cell r="H386">
            <v>4297.875</v>
          </cell>
          <cell r="I386">
            <v>13</v>
          </cell>
          <cell r="J386">
            <v>3</v>
          </cell>
          <cell r="K386">
            <v>1</v>
          </cell>
          <cell r="L386">
            <v>6.1518031194742706</v>
          </cell>
          <cell r="M386">
            <v>16.471760278164844</v>
          </cell>
          <cell r="O386">
            <v>95.41</v>
          </cell>
          <cell r="P386">
            <v>95.986000000000004</v>
          </cell>
          <cell r="Q386">
            <v>111.797</v>
          </cell>
          <cell r="R386">
            <v>103.25542528735633</v>
          </cell>
          <cell r="S386">
            <v>118.66550574712643</v>
          </cell>
          <cell r="V386">
            <v>8.2228542997131671E-2</v>
          </cell>
          <cell r="Y386">
            <v>3300</v>
          </cell>
          <cell r="Z386">
            <v>5058</v>
          </cell>
          <cell r="AA386">
            <v>11.6396484375</v>
          </cell>
          <cell r="AB386">
            <v>99.6083984375</v>
          </cell>
          <cell r="AC386">
            <v>4220</v>
          </cell>
          <cell r="AD386">
            <v>42.635454450648211</v>
          </cell>
          <cell r="AE386">
            <v>1.3157648170080132</v>
          </cell>
          <cell r="AF386" t="str">
            <v>-</v>
          </cell>
          <cell r="AG386">
            <v>6523.4539999999997</v>
          </cell>
          <cell r="AH386">
            <v>7309.1875862068964</v>
          </cell>
          <cell r="AI386">
            <v>32.403552595059665</v>
          </cell>
          <cell r="AJ386">
            <v>39.531348070641393</v>
          </cell>
          <cell r="AL386">
            <v>29.195650154685318</v>
          </cell>
          <cell r="AM386" t="str">
            <v>-</v>
          </cell>
        </row>
        <row r="387">
          <cell r="D387" t="str">
            <v>INE017A01032</v>
          </cell>
          <cell r="E387" t="str">
            <v>GREAT EASTERN SHIPPING CO</v>
          </cell>
          <cell r="G387">
            <v>991.4</v>
          </cell>
          <cell r="H387">
            <v>1376.5</v>
          </cell>
          <cell r="I387">
            <v>2</v>
          </cell>
          <cell r="J387">
            <v>0</v>
          </cell>
          <cell r="K387">
            <v>0</v>
          </cell>
          <cell r="L387">
            <v>-27.350948922926715</v>
          </cell>
          <cell r="M387">
            <v>16.295674086518261</v>
          </cell>
          <cell r="O387">
            <v>164.2</v>
          </cell>
          <cell r="P387">
            <v>119.05</v>
          </cell>
          <cell r="Q387">
            <v>138.45000000000002</v>
          </cell>
          <cell r="R387">
            <v>127.96954022988507</v>
          </cell>
          <cell r="S387">
            <v>141.46149425287359</v>
          </cell>
          <cell r="V387">
            <v>-0.2206483542637937</v>
          </cell>
          <cell r="Y387">
            <v>1345</v>
          </cell>
          <cell r="Z387">
            <v>1408</v>
          </cell>
          <cell r="AA387">
            <v>0</v>
          </cell>
          <cell r="AB387">
            <v>-101</v>
          </cell>
          <cell r="AC387">
            <v>1376.5</v>
          </cell>
          <cell r="AD387">
            <v>7.0908089744124405</v>
          </cell>
          <cell r="AE387">
            <v>-0.68661979444984678</v>
          </cell>
          <cell r="AF387" t="str">
            <v>-</v>
          </cell>
          <cell r="AG387">
            <v>26770.1</v>
          </cell>
          <cell r="AH387">
            <v>25739.04022988506</v>
          </cell>
          <cell r="AI387">
            <v>-10.327125771394257</v>
          </cell>
          <cell r="AJ387">
            <v>5.5504095041804362</v>
          </cell>
          <cell r="AL387">
            <v>-11.404809340684805</v>
          </cell>
          <cell r="AM387">
            <v>-21.005604230799591</v>
          </cell>
        </row>
        <row r="388">
          <cell r="D388" t="str">
            <v>INE348B01021</v>
          </cell>
          <cell r="E388" t="str">
            <v>CENTURY PLYBOARDS INDIA LTD</v>
          </cell>
          <cell r="G388">
            <v>814.5</v>
          </cell>
          <cell r="H388">
            <v>820.40911865234375</v>
          </cell>
          <cell r="I388">
            <v>13</v>
          </cell>
          <cell r="J388">
            <v>7</v>
          </cell>
          <cell r="K388">
            <v>2</v>
          </cell>
          <cell r="L388">
            <v>64.794564571991117</v>
          </cell>
          <cell r="M388">
            <v>52.589164347206889</v>
          </cell>
          <cell r="O388">
            <v>8.34</v>
          </cell>
          <cell r="P388">
            <v>14.713000000000001</v>
          </cell>
          <cell r="Q388">
            <v>22.451000000000001</v>
          </cell>
          <cell r="R388">
            <v>18.270701149425289</v>
          </cell>
          <cell r="S388">
            <v>25.485022988505747</v>
          </cell>
          <cell r="V388">
            <v>1.1907315526888835</v>
          </cell>
          <cell r="Y388">
            <v>666</v>
          </cell>
          <cell r="Z388">
            <v>946</v>
          </cell>
          <cell r="AA388">
            <v>12.63641357421875</v>
          </cell>
          <cell r="AB388">
            <v>-45.84088134765625</v>
          </cell>
          <cell r="AC388">
            <v>845</v>
          </cell>
          <cell r="AD388">
            <v>97.41974622305618</v>
          </cell>
          <cell r="AE388">
            <v>-2.253694601601095</v>
          </cell>
          <cell r="AF388" t="str">
            <v>-</v>
          </cell>
          <cell r="AG388">
            <v>4921.1949999999997</v>
          </cell>
          <cell r="AH388">
            <v>7487.0266321839081</v>
          </cell>
          <cell r="AI388">
            <v>-43.226684819605175</v>
          </cell>
          <cell r="AJ388">
            <v>48.774158998794654</v>
          </cell>
          <cell r="AL388">
            <v>-7.4782650220597686</v>
          </cell>
          <cell r="AM388">
            <v>32.82387757606125</v>
          </cell>
        </row>
        <row r="389">
          <cell r="D389" t="str">
            <v>INE227W01023</v>
          </cell>
          <cell r="E389" t="str">
            <v>CLEAN SCIENCE &amp; TECHNOLOGY L</v>
          </cell>
          <cell r="G389">
            <v>1162.7</v>
          </cell>
          <cell r="H389">
            <v>1484.3333740234375</v>
          </cell>
          <cell r="I389">
            <v>9</v>
          </cell>
          <cell r="J389">
            <v>2</v>
          </cell>
          <cell r="K389">
            <v>3</v>
          </cell>
          <cell r="L389">
            <v>21.77529062577295</v>
          </cell>
          <cell r="M389">
            <v>27.242491177291978</v>
          </cell>
          <cell r="O389">
            <v>24.88</v>
          </cell>
          <cell r="P389">
            <v>30.298000000000002</v>
          </cell>
          <cell r="Q389">
            <v>38.552</v>
          </cell>
          <cell r="R389">
            <v>34.092942528735634</v>
          </cell>
          <cell r="S389">
            <v>40.701885057471266</v>
          </cell>
          <cell r="V389">
            <v>0.37029511771445489</v>
          </cell>
          <cell r="Y389">
            <v>1029</v>
          </cell>
          <cell r="Z389">
            <v>1780</v>
          </cell>
          <cell r="AA389">
            <v>-7.5</v>
          </cell>
          <cell r="AB389">
            <v>-32.5128173828125</v>
          </cell>
          <cell r="AC389">
            <v>1447.5</v>
          </cell>
          <cell r="AD389">
            <v>50.339297842829808</v>
          </cell>
          <cell r="AE389">
            <v>6.0538935678000039</v>
          </cell>
          <cell r="AF389" t="str">
            <v>-</v>
          </cell>
          <cell r="AG389">
            <v>3876.1499999999996</v>
          </cell>
          <cell r="AH389">
            <v>5151.5637471264372</v>
          </cell>
          <cell r="AI389">
            <v>8.3151937309534176</v>
          </cell>
          <cell r="AJ389" t="str">
            <v>-</v>
          </cell>
          <cell r="AL389">
            <v>16.729004047412541</v>
          </cell>
          <cell r="AM389">
            <v>19.462301510519467</v>
          </cell>
        </row>
        <row r="390">
          <cell r="D390" t="str">
            <v>INE885A01032</v>
          </cell>
          <cell r="E390" t="str">
            <v>AMARA RAJA ENERGY &amp; MOBILITY</v>
          </cell>
          <cell r="G390">
            <v>1029.45</v>
          </cell>
          <cell r="H390">
            <v>1092.7366943359375</v>
          </cell>
          <cell r="I390">
            <v>7</v>
          </cell>
          <cell r="J390">
            <v>5</v>
          </cell>
          <cell r="K390">
            <v>3</v>
          </cell>
          <cell r="L390">
            <v>-19.224429721873765</v>
          </cell>
          <cell r="M390">
            <v>25.536480686695274</v>
          </cell>
          <cell r="O390">
            <v>51.62</v>
          </cell>
          <cell r="P390">
            <v>46.6</v>
          </cell>
          <cell r="Q390">
            <v>58.5</v>
          </cell>
          <cell r="R390">
            <v>52.071264367816099</v>
          </cell>
          <cell r="S390">
            <v>61.281609195402297</v>
          </cell>
          <cell r="V390">
            <v>8.7420450952364614E-3</v>
          </cell>
          <cell r="Y390">
            <v>925</v>
          </cell>
          <cell r="Z390">
            <v>1255</v>
          </cell>
          <cell r="AA390">
            <v>13.1551513671875</v>
          </cell>
          <cell r="AB390">
            <v>-71.4296875</v>
          </cell>
          <cell r="AC390">
            <v>1103.919921875</v>
          </cell>
          <cell r="AD390">
            <v>20.303281500586131</v>
          </cell>
          <cell r="AE390">
            <v>18.18390387026178</v>
          </cell>
          <cell r="AF390" t="str">
            <v>-</v>
          </cell>
          <cell r="AG390">
            <v>16164.7</v>
          </cell>
          <cell r="AH390">
            <v>17949.591954022988</v>
          </cell>
          <cell r="AI390">
            <v>1.1165523996082278</v>
          </cell>
          <cell r="AJ390">
            <v>17.850787678182535</v>
          </cell>
          <cell r="AL390">
            <v>-2.5348053373208352</v>
          </cell>
          <cell r="AM390">
            <v>2.5956478893316843</v>
          </cell>
        </row>
        <row r="391">
          <cell r="D391" t="str">
            <v>INE324A01032</v>
          </cell>
          <cell r="E391" t="str">
            <v>JINDAL SAW LTD</v>
          </cell>
          <cell r="G391">
            <v>208</v>
          </cell>
          <cell r="H391">
            <v>285</v>
          </cell>
          <cell r="I391">
            <v>3</v>
          </cell>
          <cell r="J391">
            <v>0</v>
          </cell>
          <cell r="K391">
            <v>0</v>
          </cell>
          <cell r="L391">
            <v>-3.2574087680626995</v>
          </cell>
          <cell r="M391">
            <v>16.455696202531655</v>
          </cell>
          <cell r="O391">
            <v>27.309944000000002</v>
          </cell>
          <cell r="P391">
            <v>26.333000000000002</v>
          </cell>
          <cell r="Q391">
            <v>30.667000000000002</v>
          </cell>
          <cell r="R391">
            <v>28.325643678160922</v>
          </cell>
          <cell r="S391" t="str">
            <v>-</v>
          </cell>
          <cell r="V391">
            <v>3.7191569421047621E-2</v>
          </cell>
          <cell r="Y391">
            <v>272</v>
          </cell>
          <cell r="Z391">
            <v>298</v>
          </cell>
          <cell r="AA391">
            <v>-39.666656494140625</v>
          </cell>
          <cell r="AB391">
            <v>-128</v>
          </cell>
          <cell r="AC391">
            <v>285</v>
          </cell>
          <cell r="AD391">
            <v>7.538177334679526</v>
          </cell>
          <cell r="AE391">
            <v>2.0421578365294333</v>
          </cell>
          <cell r="AF391" t="str">
            <v>-</v>
          </cell>
          <cell r="AG391">
            <v>34292.536</v>
          </cell>
          <cell r="AH391">
            <v>33997.915735632181</v>
          </cell>
          <cell r="AI391">
            <v>3.6912804680613527</v>
          </cell>
          <cell r="AJ391">
            <v>7.930831369077934</v>
          </cell>
          <cell r="AL391">
            <v>3.2611643667588193</v>
          </cell>
          <cell r="AM391">
            <v>-5.7442093752278156</v>
          </cell>
        </row>
        <row r="392">
          <cell r="D392" t="str">
            <v>INE684F01012</v>
          </cell>
          <cell r="E392" t="str">
            <v>FIRSTSOURCE SOLUTIONS LTD</v>
          </cell>
          <cell r="G392">
            <v>367.95</v>
          </cell>
          <cell r="H392">
            <v>385.14285278320313</v>
          </cell>
          <cell r="I392">
            <v>9</v>
          </cell>
          <cell r="J392">
            <v>2</v>
          </cell>
          <cell r="K392">
            <v>3</v>
          </cell>
          <cell r="L392">
            <v>27.935188327112293</v>
          </cell>
          <cell r="M392">
            <v>25.170744645580587</v>
          </cell>
          <cell r="O392">
            <v>9.0899439999999991</v>
          </cell>
          <cell r="P392">
            <v>10.772</v>
          </cell>
          <cell r="Q392">
            <v>13.484</v>
          </cell>
          <cell r="R392">
            <v>12.018896551724138</v>
          </cell>
          <cell r="S392">
            <v>14.700551724137931</v>
          </cell>
          <cell r="V392">
            <v>0.32221898745736377</v>
          </cell>
          <cell r="Y392">
            <v>330</v>
          </cell>
          <cell r="Z392">
            <v>458</v>
          </cell>
          <cell r="AA392">
            <v>1.5274658203125</v>
          </cell>
          <cell r="AB392">
            <v>0.912078857421875</v>
          </cell>
          <cell r="AC392">
            <v>386</v>
          </cell>
          <cell r="AD392">
            <v>41.157977299078297</v>
          </cell>
          <cell r="AE392">
            <v>2.7883602638654819</v>
          </cell>
          <cell r="AF392" t="str">
            <v>-</v>
          </cell>
          <cell r="AG392">
            <v>12847.39</v>
          </cell>
          <cell r="AH392">
            <v>15951.815425287357</v>
          </cell>
          <cell r="AI392">
            <v>14.760638297872356</v>
          </cell>
          <cell r="AJ392">
            <v>23.392476433522155</v>
          </cell>
          <cell r="AL392">
            <v>30.274554897797366</v>
          </cell>
          <cell r="AM392">
            <v>22.513952396826891</v>
          </cell>
        </row>
        <row r="393">
          <cell r="D393" t="str">
            <v>INE520A01027</v>
          </cell>
          <cell r="E393" t="str">
            <v>ZENSAR TECHNOLOGIES LTD</v>
          </cell>
          <cell r="G393">
            <v>818.25</v>
          </cell>
          <cell r="H393">
            <v>876.41668701171875</v>
          </cell>
          <cell r="I393">
            <v>8</v>
          </cell>
          <cell r="J393">
            <v>3</v>
          </cell>
          <cell r="K393">
            <v>3</v>
          </cell>
          <cell r="L393">
            <v>10.284369165832418</v>
          </cell>
          <cell r="M393">
            <v>15.242885181550545</v>
          </cell>
          <cell r="O393">
            <v>28.65</v>
          </cell>
          <cell r="P393">
            <v>31.353999999999999</v>
          </cell>
          <cell r="Q393">
            <v>36.133000000000003</v>
          </cell>
          <cell r="R393">
            <v>33.551241379310348</v>
          </cell>
          <cell r="S393">
            <v>39.806563218390806</v>
          </cell>
          <cell r="V393">
            <v>0.17107299753264749</v>
          </cell>
          <cell r="Y393">
            <v>599</v>
          </cell>
          <cell r="Z393">
            <v>1130</v>
          </cell>
          <cell r="AA393">
            <v>0.66668701171875</v>
          </cell>
          <cell r="AB393">
            <v>102.16668701171875</v>
          </cell>
          <cell r="AC393">
            <v>897</v>
          </cell>
          <cell r="AD393">
            <v>31.330248463707434</v>
          </cell>
          <cell r="AE393">
            <v>-12.955719646400691</v>
          </cell>
          <cell r="AF393" t="str">
            <v>-</v>
          </cell>
          <cell r="AG393">
            <v>8527</v>
          </cell>
          <cell r="AH393">
            <v>9281.6612528735641</v>
          </cell>
          <cell r="AI393">
            <v>-2.4182561307901937</v>
          </cell>
          <cell r="AJ393">
            <v>20.916201643304845</v>
          </cell>
          <cell r="AL393">
            <v>-2.1235078053259873</v>
          </cell>
          <cell r="AM393">
            <v>6.5596547079711129</v>
          </cell>
        </row>
        <row r="394">
          <cell r="D394" t="str">
            <v>INE085A01013</v>
          </cell>
          <cell r="E394" t="str">
            <v>CHAMBAL FERTILISERS &amp; CHEM</v>
          </cell>
          <cell r="G394">
            <v>539.15</v>
          </cell>
          <cell r="H394">
            <v>620.79998779296875</v>
          </cell>
          <cell r="I394">
            <v>4</v>
          </cell>
          <cell r="J394">
            <v>1</v>
          </cell>
          <cell r="K394">
            <v>0</v>
          </cell>
          <cell r="L394" t="str">
            <v>-</v>
          </cell>
          <cell r="M394">
            <v>6.854923810729824</v>
          </cell>
          <cell r="O394">
            <v>41.17</v>
          </cell>
          <cell r="P394">
            <v>47.381999999999998</v>
          </cell>
          <cell r="Q394">
            <v>50.63</v>
          </cell>
          <cell r="R394">
            <v>48.87533333333333</v>
          </cell>
          <cell r="S394">
            <v>52.479655172413793</v>
          </cell>
          <cell r="V394">
            <v>0.1871589344992306</v>
          </cell>
          <cell r="Y394">
            <v>566</v>
          </cell>
          <cell r="Z394">
            <v>675</v>
          </cell>
          <cell r="AA394">
            <v>0</v>
          </cell>
          <cell r="AB394">
            <v>46.79998779296875</v>
          </cell>
          <cell r="AC394">
            <v>619</v>
          </cell>
          <cell r="AD394">
            <v>13.802179144573218</v>
          </cell>
          <cell r="AE394">
            <v>0.41206118569084027</v>
          </cell>
          <cell r="AF394" t="str">
            <v>-</v>
          </cell>
          <cell r="AG394">
            <v>24834.799999999999</v>
          </cell>
          <cell r="AH394">
            <v>28293.682758620693</v>
          </cell>
          <cell r="AI394">
            <v>33.495460440985738</v>
          </cell>
          <cell r="AJ394">
            <v>10.778254623854682</v>
          </cell>
          <cell r="AL394">
            <v>21.206856161174432</v>
          </cell>
          <cell r="AM394">
            <v>-87.411261311738585</v>
          </cell>
        </row>
        <row r="395">
          <cell r="D395" t="str">
            <v>INE671H01015</v>
          </cell>
          <cell r="E395" t="str">
            <v>SOBHA LTD</v>
          </cell>
          <cell r="G395">
            <v>1569.55</v>
          </cell>
          <cell r="H395">
            <v>1942.5625</v>
          </cell>
          <cell r="I395">
            <v>15</v>
          </cell>
          <cell r="J395">
            <v>2</v>
          </cell>
          <cell r="K395">
            <v>1</v>
          </cell>
          <cell r="L395">
            <v>266.96247464503051</v>
          </cell>
          <cell r="M395">
            <v>49.827696400193432</v>
          </cell>
          <cell r="O395">
            <v>9.2799999999999994</v>
          </cell>
          <cell r="P395">
            <v>34.054000000000002</v>
          </cell>
          <cell r="Q395">
            <v>51.023000000000003</v>
          </cell>
          <cell r="R395">
            <v>41.855839080459774</v>
          </cell>
          <cell r="S395">
            <v>59.626678160919539</v>
          </cell>
          <cell r="V395">
            <v>3.5103274871185102</v>
          </cell>
          <cell r="Y395">
            <v>1480</v>
          </cell>
          <cell r="Z395">
            <v>2500</v>
          </cell>
          <cell r="AA395">
            <v>39.621337890625</v>
          </cell>
          <cell r="AB395">
            <v>263.1875</v>
          </cell>
          <cell r="AC395">
            <v>1910</v>
          </cell>
          <cell r="AD395">
            <v>168.8032365338272</v>
          </cell>
          <cell r="AE395">
            <v>2.0081638202857994</v>
          </cell>
          <cell r="AF395" t="str">
            <v>-</v>
          </cell>
          <cell r="AG395">
            <v>2943.27</v>
          </cell>
          <cell r="AH395">
            <v>7643.4038275862067</v>
          </cell>
          <cell r="AI395">
            <v>84.058499027137799</v>
          </cell>
          <cell r="AJ395">
            <v>111.21702596006806</v>
          </cell>
          <cell r="AL395">
            <v>6.2464127527317217</v>
          </cell>
          <cell r="AM395">
            <v>113.81181475026077</v>
          </cell>
        </row>
        <row r="396">
          <cell r="D396" t="str">
            <v>INE0IX101010</v>
          </cell>
          <cell r="E396" t="str">
            <v>DATA PATTERNS INDIA LTD</v>
          </cell>
          <cell r="G396">
            <v>2715.2</v>
          </cell>
          <cell r="H396">
            <v>3142</v>
          </cell>
          <cell r="I396">
            <v>11</v>
          </cell>
          <cell r="J396">
            <v>1</v>
          </cell>
          <cell r="K396">
            <v>1</v>
          </cell>
          <cell r="L396">
            <v>23.52767962308598</v>
          </cell>
          <cell r="M396">
            <v>25.070662353141472</v>
          </cell>
          <cell r="O396">
            <v>39.616428999999997</v>
          </cell>
          <cell r="P396">
            <v>49.7</v>
          </cell>
          <cell r="Q396">
            <v>63.9</v>
          </cell>
          <cell r="R396">
            <v>56.228735632183906</v>
          </cell>
          <cell r="S396" t="str">
            <v>-</v>
          </cell>
          <cell r="V396">
            <v>0.41932872425689638</v>
          </cell>
          <cell r="Y396">
            <v>2500</v>
          </cell>
          <cell r="Z396">
            <v>3700</v>
          </cell>
          <cell r="AA396">
            <v>0</v>
          </cell>
          <cell r="AB396">
            <v>636.5</v>
          </cell>
          <cell r="AC396">
            <v>3115</v>
          </cell>
          <cell r="AD396">
            <v>70.7863463577104</v>
          </cell>
          <cell r="AE396">
            <v>3.20364984561744</v>
          </cell>
          <cell r="AF396" t="str">
            <v>-</v>
          </cell>
          <cell r="AG396" t="str">
            <v>-</v>
          </cell>
          <cell r="AH396">
            <v>3813.7931034482758</v>
          </cell>
          <cell r="AI396">
            <v>22.095531587056993</v>
          </cell>
          <cell r="AJ396" t="str">
            <v>-</v>
          </cell>
          <cell r="AL396" t="str">
            <v>-</v>
          </cell>
          <cell r="AM396">
            <v>23.636363636363637</v>
          </cell>
        </row>
        <row r="397">
          <cell r="D397" t="str">
            <v>INE178A01016</v>
          </cell>
          <cell r="E397" t="str">
            <v>CHENNAI PETROLEUM CORP LTD</v>
          </cell>
          <cell r="G397">
            <v>733.65</v>
          </cell>
          <cell r="H397">
            <v>896.5</v>
          </cell>
          <cell r="I397">
            <v>1</v>
          </cell>
          <cell r="J397">
            <v>0</v>
          </cell>
          <cell r="K397">
            <v>2</v>
          </cell>
          <cell r="L397">
            <v>521.17524339360227</v>
          </cell>
          <cell r="M397">
            <v>7.2376154492023383</v>
          </cell>
          <cell r="O397">
            <v>14.38</v>
          </cell>
          <cell r="P397">
            <v>89.325000000000003</v>
          </cell>
          <cell r="Q397">
            <v>95.79</v>
          </cell>
          <cell r="R397">
            <v>92.297413793103459</v>
          </cell>
          <cell r="S397">
            <v>86.527931034482762</v>
          </cell>
          <cell r="V397">
            <v>5.4184571483382094</v>
          </cell>
          <cell r="Y397">
            <v>693</v>
          </cell>
          <cell r="Z397">
            <v>1100</v>
          </cell>
          <cell r="AA397">
            <v>0</v>
          </cell>
          <cell r="AB397">
            <v>240.5</v>
          </cell>
          <cell r="AC397">
            <v>896.5</v>
          </cell>
          <cell r="AD397">
            <v>47.564435458117657</v>
          </cell>
          <cell r="AE397">
            <v>-0.51588774019471695</v>
          </cell>
          <cell r="AF397" t="str">
            <v>-</v>
          </cell>
          <cell r="AG397">
            <v>10155</v>
          </cell>
          <cell r="AH397" t="str">
            <v>-</v>
          </cell>
          <cell r="AI397">
            <v>-92.199197135727459</v>
          </cell>
          <cell r="AJ397">
            <v>11.179369278111279</v>
          </cell>
          <cell r="AL397">
            <v>-77.310304763607121</v>
          </cell>
          <cell r="AM397" t="str">
            <v>-</v>
          </cell>
        </row>
        <row r="398">
          <cell r="D398" t="str">
            <v>INE191B01025</v>
          </cell>
          <cell r="E398" t="str">
            <v>WELSPUN CORP LTD</v>
          </cell>
          <cell r="G398">
            <v>879.65</v>
          </cell>
          <cell r="H398">
            <v>1093.25</v>
          </cell>
          <cell r="I398">
            <v>6</v>
          </cell>
          <cell r="J398">
            <v>0</v>
          </cell>
          <cell r="K398">
            <v>0</v>
          </cell>
          <cell r="L398">
            <v>-37.011483927180045</v>
          </cell>
          <cell r="M398">
            <v>17.674691720493257</v>
          </cell>
          <cell r="O398">
            <v>72.8</v>
          </cell>
          <cell r="P398">
            <v>56.767000000000003</v>
          </cell>
          <cell r="Q398">
            <v>66.8</v>
          </cell>
          <cell r="R398">
            <v>61.379873563218396</v>
          </cell>
          <cell r="S398">
            <v>71.719540229885055</v>
          </cell>
          <cell r="V398">
            <v>-0.15686986863710994</v>
          </cell>
          <cell r="Y398">
            <v>858</v>
          </cell>
          <cell r="Z398">
            <v>1189</v>
          </cell>
          <cell r="AA398">
            <v>0</v>
          </cell>
          <cell r="AB398">
            <v>135.14599609375</v>
          </cell>
          <cell r="AC398">
            <v>1163</v>
          </cell>
          <cell r="AD398">
            <v>12.29816087959764</v>
          </cell>
          <cell r="AE398">
            <v>0.17201216782171991</v>
          </cell>
          <cell r="AF398" t="str">
            <v>-</v>
          </cell>
          <cell r="AG398">
            <v>16681.8</v>
          </cell>
          <cell r="AH398">
            <v>23154.455758620687</v>
          </cell>
          <cell r="AI398">
            <v>71.495877502944623</v>
          </cell>
          <cell r="AJ398">
            <v>12.805127563709613</v>
          </cell>
          <cell r="AL398">
            <v>6.8366817596690215</v>
          </cell>
          <cell r="AM398">
            <v>26.283332733877636</v>
          </cell>
        </row>
        <row r="399">
          <cell r="D399" t="str">
            <v>INE002S01010</v>
          </cell>
          <cell r="E399" t="str">
            <v>MAHANAGAR GAS LTD</v>
          </cell>
          <cell r="G399">
            <v>1300.3499999999999</v>
          </cell>
          <cell r="H399">
            <v>1572.3333740234375</v>
          </cell>
          <cell r="I399">
            <v>21</v>
          </cell>
          <cell r="J399">
            <v>5</v>
          </cell>
          <cell r="K399">
            <v>5</v>
          </cell>
          <cell r="L399">
            <v>4.7723029209784888</v>
          </cell>
          <cell r="M399">
            <v>6.1240825203129319</v>
          </cell>
          <cell r="O399">
            <v>105.33</v>
          </cell>
          <cell r="P399">
            <v>110.357</v>
          </cell>
          <cell r="Q399">
            <v>117.11500000000001</v>
          </cell>
          <cell r="R399">
            <v>113.46412643678161</v>
          </cell>
          <cell r="S399">
            <v>119.96143678160919</v>
          </cell>
          <cell r="V399">
            <v>7.722516317081185E-2</v>
          </cell>
          <cell r="Y399">
            <v>1100</v>
          </cell>
          <cell r="Z399">
            <v>1981</v>
          </cell>
          <cell r="AA399">
            <v>-1.5999755859375</v>
          </cell>
          <cell r="AB399">
            <v>67.15478515625</v>
          </cell>
          <cell r="AC399">
            <v>1615</v>
          </cell>
          <cell r="AD399">
            <v>12.309003382625487</v>
          </cell>
          <cell r="AE399">
            <v>-0.64735502626133057</v>
          </cell>
          <cell r="AF399" t="str">
            <v>-</v>
          </cell>
          <cell r="AG399">
            <v>15699.7</v>
          </cell>
          <cell r="AH399">
            <v>16578.356471264367</v>
          </cell>
          <cell r="AI399">
            <v>-19.014301091803787</v>
          </cell>
          <cell r="AJ399">
            <v>13.496217123110267</v>
          </cell>
          <cell r="AL399">
            <v>-14.856011714301205</v>
          </cell>
          <cell r="AM399">
            <v>-6.2117831977247784</v>
          </cell>
        </row>
        <row r="400">
          <cell r="D400" t="str">
            <v>INE499A01024</v>
          </cell>
          <cell r="E400" t="str">
            <v>DCM SHRIRAM LTD</v>
          </cell>
          <cell r="G400">
            <v>1224.8499999999999</v>
          </cell>
          <cell r="H400" t="str">
            <v>-</v>
          </cell>
          <cell r="I400">
            <v>0</v>
          </cell>
          <cell r="J400">
            <v>0</v>
          </cell>
          <cell r="K400">
            <v>0</v>
          </cell>
          <cell r="L400" t="str">
            <v>-</v>
          </cell>
          <cell r="M400" t="str">
            <v>-</v>
          </cell>
          <cell r="O400">
            <v>38.75</v>
          </cell>
          <cell r="P400" t="str">
            <v>-</v>
          </cell>
          <cell r="Q400" t="str">
            <v>-</v>
          </cell>
          <cell r="R400" t="str">
            <v>-</v>
          </cell>
          <cell r="S400" t="str">
            <v>-</v>
          </cell>
          <cell r="V400" t="e">
            <v>#VALUE!</v>
          </cell>
          <cell r="Y400" t="str">
            <v>-</v>
          </cell>
          <cell r="Z400" t="str">
            <v>-</v>
          </cell>
          <cell r="AA400" t="str">
            <v>-</v>
          </cell>
          <cell r="AB400" t="str">
            <v>-</v>
          </cell>
          <cell r="AC400" t="str">
            <v>-</v>
          </cell>
          <cell r="AD400">
            <v>33.137161896944427</v>
          </cell>
          <cell r="AE400">
            <v>0.9425024122871003</v>
          </cell>
          <cell r="AF400" t="str">
            <v>-</v>
          </cell>
          <cell r="AG400">
            <v>13280.5</v>
          </cell>
          <cell r="AH400" t="str">
            <v>-</v>
          </cell>
          <cell r="AI400">
            <v>35.158702476456213</v>
          </cell>
          <cell r="AJ400">
            <v>19.711871532353662</v>
          </cell>
          <cell r="AL400">
            <v>34.054386885775436</v>
          </cell>
          <cell r="AM400" t="str">
            <v>-</v>
          </cell>
        </row>
        <row r="401">
          <cell r="D401" t="str">
            <v>INE192B01031</v>
          </cell>
          <cell r="E401" t="str">
            <v>WELSPUN LIVING LTD</v>
          </cell>
          <cell r="G401">
            <v>121</v>
          </cell>
          <cell r="H401">
            <v>161.11111450195313</v>
          </cell>
          <cell r="I401">
            <v>6</v>
          </cell>
          <cell r="J401">
            <v>4</v>
          </cell>
          <cell r="K401">
            <v>0</v>
          </cell>
          <cell r="L401">
            <v>-3.6484245439469456</v>
          </cell>
          <cell r="M401">
            <v>41.876075731497437</v>
          </cell>
          <cell r="O401">
            <v>6.7</v>
          </cell>
          <cell r="P401">
            <v>6.4560000000000004</v>
          </cell>
          <cell r="Q401">
            <v>9.1590000000000007</v>
          </cell>
          <cell r="R401">
            <v>7.6987586206896559</v>
          </cell>
          <cell r="S401">
            <v>9.5056666666666665</v>
          </cell>
          <cell r="V401">
            <v>0.14906845084920239</v>
          </cell>
          <cell r="Y401">
            <v>130</v>
          </cell>
          <cell r="Z401">
            <v>192</v>
          </cell>
          <cell r="AA401">
            <v>-2.5555572509765625</v>
          </cell>
          <cell r="AB401">
            <v>-26.317459106445313</v>
          </cell>
          <cell r="AC401">
            <v>164</v>
          </cell>
          <cell r="AD401">
            <v>17.808157283999929</v>
          </cell>
          <cell r="AE401">
            <v>-3.4923775118066578</v>
          </cell>
          <cell r="AF401" t="str">
            <v>-</v>
          </cell>
          <cell r="AG401">
            <v>12985</v>
          </cell>
          <cell r="AH401">
            <v>14519.165977011495</v>
          </cell>
          <cell r="AI401">
            <v>-5.0991501416430518</v>
          </cell>
          <cell r="AJ401">
            <v>20.242953050348877</v>
          </cell>
          <cell r="AL401">
            <v>-5.1435083387512712</v>
          </cell>
          <cell r="AM401">
            <v>-10.739642930998828</v>
          </cell>
        </row>
        <row r="402">
          <cell r="D402" t="str">
            <v>INE256A01028</v>
          </cell>
          <cell r="E402" t="str">
            <v>ZEE ENTERTAINMENT ENTERPRISE</v>
          </cell>
          <cell r="G402">
            <v>116.2</v>
          </cell>
          <cell r="H402">
            <v>150.6875</v>
          </cell>
          <cell r="I402">
            <v>11</v>
          </cell>
          <cell r="J402">
            <v>3</v>
          </cell>
          <cell r="K402">
            <v>5</v>
          </cell>
          <cell r="L402">
            <v>12.404163820196922</v>
          </cell>
          <cell r="M402">
            <v>18.910999877914794</v>
          </cell>
          <cell r="O402">
            <v>7.16</v>
          </cell>
          <cell r="P402">
            <v>9.1010000000000009</v>
          </cell>
          <cell r="Q402">
            <v>10.822000000000001</v>
          </cell>
          <cell r="R402">
            <v>9.8922643678160931</v>
          </cell>
          <cell r="S402">
            <v>11.754413793103449</v>
          </cell>
          <cell r="V402">
            <v>0.38160116868939853</v>
          </cell>
          <cell r="Y402">
            <v>98</v>
          </cell>
          <cell r="Z402">
            <v>200</v>
          </cell>
          <cell r="AA402">
            <v>0</v>
          </cell>
          <cell r="AB402">
            <v>0.96527099609375</v>
          </cell>
          <cell r="AC402">
            <v>145.5</v>
          </cell>
          <cell r="AD402">
            <v>16.78042751508465</v>
          </cell>
          <cell r="AE402">
            <v>6.8242603057416945E-2</v>
          </cell>
          <cell r="AF402">
            <v>0.6573336442625809</v>
          </cell>
          <cell r="AG402">
            <v>11962</v>
          </cell>
          <cell r="AH402">
            <v>14639.542103448275</v>
          </cell>
          <cell r="AI402">
            <v>245.8937198067633</v>
          </cell>
          <cell r="AJ402">
            <v>42.428728095475201</v>
          </cell>
          <cell r="AL402">
            <v>30.760822037603848</v>
          </cell>
          <cell r="AM402">
            <v>14.022646714596229</v>
          </cell>
        </row>
        <row r="403">
          <cell r="D403" t="str">
            <v>INE203A01020</v>
          </cell>
          <cell r="E403" t="str">
            <v>ASTRAZENECA PHARMA INDIA LTD</v>
          </cell>
          <cell r="G403">
            <v>9004.2000000000007</v>
          </cell>
          <cell r="H403" t="str">
            <v>-</v>
          </cell>
          <cell r="I403">
            <v>0</v>
          </cell>
          <cell r="J403">
            <v>0</v>
          </cell>
          <cell r="K403">
            <v>0</v>
          </cell>
          <cell r="L403" t="str">
            <v>-</v>
          </cell>
          <cell r="M403" t="str">
            <v>-</v>
          </cell>
          <cell r="O403">
            <v>46.3</v>
          </cell>
          <cell r="P403" t="str">
            <v>-</v>
          </cell>
          <cell r="Q403" t="str">
            <v>-</v>
          </cell>
          <cell r="R403" t="str">
            <v>-</v>
          </cell>
          <cell r="S403" t="str">
            <v>-</v>
          </cell>
          <cell r="V403" t="e">
            <v>#VALUE!</v>
          </cell>
          <cell r="Y403" t="str">
            <v>-</v>
          </cell>
          <cell r="Z403" t="str">
            <v>-</v>
          </cell>
          <cell r="AA403" t="str">
            <v>-</v>
          </cell>
          <cell r="AB403" t="str">
            <v>-</v>
          </cell>
          <cell r="AC403" t="str">
            <v>-</v>
          </cell>
          <cell r="AD403">
            <v>194.86911326812952</v>
          </cell>
          <cell r="AE403">
            <v>-6.878986184219217</v>
          </cell>
          <cell r="AF403" t="str">
            <v>-</v>
          </cell>
          <cell r="AG403">
            <v>2539.7000000000003</v>
          </cell>
          <cell r="AH403" t="str">
            <v>-</v>
          </cell>
          <cell r="AI403">
            <v>-28.328173374613002</v>
          </cell>
          <cell r="AJ403">
            <v>106.91444944163496</v>
          </cell>
          <cell r="AL403">
            <v>37.690431011114136</v>
          </cell>
          <cell r="AM403" t="str">
            <v>-</v>
          </cell>
        </row>
        <row r="404">
          <cell r="D404" t="str">
            <v>INE258A01016</v>
          </cell>
          <cell r="E404" t="str">
            <v>BEML LTD</v>
          </cell>
          <cell r="G404">
            <v>4425.8999999999996</v>
          </cell>
          <cell r="H404">
            <v>4761</v>
          </cell>
          <cell r="I404">
            <v>3</v>
          </cell>
          <cell r="J404">
            <v>1</v>
          </cell>
          <cell r="K404">
            <v>0</v>
          </cell>
          <cell r="L404">
            <v>42.885108200455612</v>
          </cell>
          <cell r="M404">
            <v>41.952090339187102</v>
          </cell>
          <cell r="O404">
            <v>70.239999999999995</v>
          </cell>
          <cell r="P404">
            <v>100.363</v>
          </cell>
          <cell r="Q404">
            <v>142.46700000000001</v>
          </cell>
          <cell r="R404">
            <v>119.72116091954024</v>
          </cell>
          <cell r="S404">
            <v>155.12585057471264</v>
          </cell>
          <cell r="V404">
            <v>0.7044584413374182</v>
          </cell>
          <cell r="Y404">
            <v>4142</v>
          </cell>
          <cell r="Z404">
            <v>5220</v>
          </cell>
          <cell r="AA404">
            <v>0</v>
          </cell>
          <cell r="AB404">
            <v>907.666748046875</v>
          </cell>
          <cell r="AC404">
            <v>4921</v>
          </cell>
          <cell r="AD404">
            <v>63.430794182163233</v>
          </cell>
          <cell r="AE404">
            <v>16.634602846376616</v>
          </cell>
          <cell r="AF404" t="str">
            <v>-</v>
          </cell>
          <cell r="AG404">
            <v>5056.8489999999993</v>
          </cell>
          <cell r="AH404">
            <v>7540.522988505747</v>
          </cell>
          <cell r="AI404">
            <v>3.8131835648832375</v>
          </cell>
          <cell r="AJ404">
            <v>52.152577842589096</v>
          </cell>
          <cell r="AL404">
            <v>14.346001388383243</v>
          </cell>
          <cell r="AM404">
            <v>29.063834836260082</v>
          </cell>
        </row>
        <row r="405">
          <cell r="D405" t="str">
            <v>INE548A01028</v>
          </cell>
          <cell r="E405" t="str">
            <v>HFCL LTD</v>
          </cell>
          <cell r="G405">
            <v>72.95</v>
          </cell>
          <cell r="H405">
            <v>123</v>
          </cell>
          <cell r="I405">
            <v>1</v>
          </cell>
          <cell r="J405">
            <v>0</v>
          </cell>
          <cell r="K405">
            <v>0</v>
          </cell>
          <cell r="L405">
            <v>21.951219512195124</v>
          </cell>
          <cell r="M405">
            <v>80.000000000000014</v>
          </cell>
          <cell r="O405">
            <v>1.23</v>
          </cell>
          <cell r="P405">
            <v>1.5</v>
          </cell>
          <cell r="Q405">
            <v>2.7</v>
          </cell>
          <cell r="R405">
            <v>2.0517241379310347</v>
          </cell>
          <cell r="S405" t="str">
            <v>-</v>
          </cell>
          <cell r="V405">
            <v>0.66806840482197938</v>
          </cell>
          <cell r="Y405">
            <v>123</v>
          </cell>
          <cell r="Z405">
            <v>123</v>
          </cell>
          <cell r="AA405">
            <v>0</v>
          </cell>
          <cell r="AB405">
            <v>-4</v>
          </cell>
          <cell r="AC405">
            <v>123</v>
          </cell>
          <cell r="AD405">
            <v>59.502590094626811</v>
          </cell>
          <cell r="AE405">
            <v>-1.2603730447316404</v>
          </cell>
          <cell r="AF405" t="str">
            <v>-</v>
          </cell>
          <cell r="AG405">
            <v>4489.8999999999996</v>
          </cell>
          <cell r="AH405">
            <v>5885.0574712643684</v>
          </cell>
          <cell r="AI405">
            <v>-47.210300429184556</v>
          </cell>
          <cell r="AJ405">
            <v>35.65110651675257</v>
          </cell>
          <cell r="AL405">
            <v>-22.792929119235147</v>
          </cell>
          <cell r="AM405">
            <v>15.815497004387636</v>
          </cell>
        </row>
        <row r="406">
          <cell r="D406" t="str">
            <v>INE961O01016</v>
          </cell>
          <cell r="E406" t="str">
            <v>RAINBOW CHILDREN'S MEDICARE</v>
          </cell>
          <cell r="G406">
            <v>1460.25</v>
          </cell>
          <cell r="H406">
            <v>1704.5384521484375</v>
          </cell>
          <cell r="I406">
            <v>13</v>
          </cell>
          <cell r="J406">
            <v>0</v>
          </cell>
          <cell r="K406">
            <v>0</v>
          </cell>
          <cell r="L406">
            <v>25.045759609518004</v>
          </cell>
          <cell r="M406">
            <v>21.749207123688681</v>
          </cell>
          <cell r="O406">
            <v>25.349999999999998</v>
          </cell>
          <cell r="P406">
            <v>29.811</v>
          </cell>
          <cell r="Q406">
            <v>36.295000000000002</v>
          </cell>
          <cell r="R406">
            <v>32.792149425287356</v>
          </cell>
          <cell r="S406">
            <v>40.379597701149429</v>
          </cell>
          <cell r="V406">
            <v>0.29357591421251916</v>
          </cell>
          <cell r="Y406">
            <v>1522</v>
          </cell>
          <cell r="Z406">
            <v>1870</v>
          </cell>
          <cell r="AA406">
            <v>0</v>
          </cell>
          <cell r="AB406">
            <v>75.121826171875</v>
          </cell>
          <cell r="AC406">
            <v>1685</v>
          </cell>
          <cell r="AD406">
            <v>57.603550295857993</v>
          </cell>
          <cell r="AE406">
            <v>4.7550729935345322</v>
          </cell>
          <cell r="AF406" t="str">
            <v>-</v>
          </cell>
          <cell r="AG406">
            <v>5130.6099999999997</v>
          </cell>
          <cell r="AH406">
            <v>6253.4482758620688</v>
          </cell>
          <cell r="AI406">
            <v>12.114125350795137</v>
          </cell>
          <cell r="AJ406" t="str">
            <v>-</v>
          </cell>
          <cell r="AL406">
            <v>13.675812087198697</v>
          </cell>
          <cell r="AM406">
            <v>17.373767065125087</v>
          </cell>
        </row>
        <row r="407">
          <cell r="D407" t="str">
            <v>INE404A01024</v>
          </cell>
          <cell r="E407" t="str">
            <v>ADITYA BIRLA SUN LIFE AMC LT</v>
          </cell>
          <cell r="G407">
            <v>847.75</v>
          </cell>
          <cell r="H407">
            <v>933.066650390625</v>
          </cell>
          <cell r="I407">
            <v>11</v>
          </cell>
          <cell r="J407">
            <v>3</v>
          </cell>
          <cell r="K407">
            <v>2</v>
          </cell>
          <cell r="L407">
            <v>12.044230370830741</v>
          </cell>
          <cell r="M407">
            <v>10.237150004177971</v>
          </cell>
          <cell r="O407">
            <v>32.26</v>
          </cell>
          <cell r="P407">
            <v>36.055999999999997</v>
          </cell>
          <cell r="Q407">
            <v>39.747</v>
          </cell>
          <cell r="R407">
            <v>37.753011494252874</v>
          </cell>
          <cell r="S407">
            <v>41.840793103448277</v>
          </cell>
          <cell r="V407">
            <v>0.17027313993344317</v>
          </cell>
          <cell r="Y407">
            <v>820</v>
          </cell>
          <cell r="Z407">
            <v>1050</v>
          </cell>
          <cell r="AA407">
            <v>4.78094482421875</v>
          </cell>
          <cell r="AB407">
            <v>200.816650390625</v>
          </cell>
          <cell r="AC407">
            <v>950</v>
          </cell>
          <cell r="AD407">
            <v>26.343804375367966</v>
          </cell>
          <cell r="AE407">
            <v>1.3803745851619313</v>
          </cell>
          <cell r="AF407">
            <v>2.0638935927342699</v>
          </cell>
          <cell r="AG407">
            <v>12900.1</v>
          </cell>
          <cell r="AH407">
            <v>11950.438850574712</v>
          </cell>
          <cell r="AI407">
            <v>19.084533038021402</v>
          </cell>
          <cell r="AJ407" t="str">
            <v>-</v>
          </cell>
          <cell r="AL407">
            <v>23.047940632213525</v>
          </cell>
          <cell r="AM407">
            <v>11.980140954730691</v>
          </cell>
        </row>
        <row r="408">
          <cell r="D408" t="str">
            <v>INE0J5401028</v>
          </cell>
          <cell r="E408" t="str">
            <v>HONASA CONSUMER LTD</v>
          </cell>
          <cell r="G408">
            <v>299.60000000000002</v>
          </cell>
          <cell r="H408">
            <v>307.5384521484375</v>
          </cell>
          <cell r="I408">
            <v>7</v>
          </cell>
          <cell r="J408">
            <v>2</v>
          </cell>
          <cell r="K408">
            <v>4</v>
          </cell>
          <cell r="L408">
            <v>90.695067264574007</v>
          </cell>
          <cell r="M408">
            <v>34.411130707426992</v>
          </cell>
          <cell r="O408">
            <v>2.2400000000000002</v>
          </cell>
          <cell r="P408">
            <v>4.2530000000000001</v>
          </cell>
          <cell r="Q408">
            <v>5.7160000000000002</v>
          </cell>
          <cell r="R408">
            <v>4.9256436781609194</v>
          </cell>
          <cell r="S408">
            <v>6.5320919540229889</v>
          </cell>
          <cell r="V408">
            <v>1.1989480706075533</v>
          </cell>
          <cell r="Y408">
            <v>235</v>
          </cell>
          <cell r="Z408">
            <v>400</v>
          </cell>
          <cell r="AA408">
            <v>0</v>
          </cell>
          <cell r="AB408">
            <v>40.23846435546875</v>
          </cell>
          <cell r="AC408">
            <v>300</v>
          </cell>
          <cell r="AD408">
            <v>161.67834972791823</v>
          </cell>
          <cell r="AE408">
            <v>-4.3397872821704375</v>
          </cell>
          <cell r="AF408" t="str">
            <v>-</v>
          </cell>
          <cell r="AG408">
            <v>685.34</v>
          </cell>
          <cell r="AH408">
            <v>1879.2313908045976</v>
          </cell>
          <cell r="AI408">
            <v>-37.254901960784309</v>
          </cell>
          <cell r="AJ408" t="str">
            <v>-</v>
          </cell>
          <cell r="AL408">
            <v>-50.006929905826233</v>
          </cell>
          <cell r="AM408">
            <v>133.0716140893571</v>
          </cell>
        </row>
        <row r="409">
          <cell r="D409" t="str">
            <v>INE191H01014</v>
          </cell>
          <cell r="E409" t="str">
            <v>PVR INOX LTD</v>
          </cell>
          <cell r="G409">
            <v>1120.8</v>
          </cell>
          <cell r="H409">
            <v>1241.3529052734375</v>
          </cell>
          <cell r="I409">
            <v>15</v>
          </cell>
          <cell r="J409">
            <v>5</v>
          </cell>
          <cell r="K409">
            <v>2</v>
          </cell>
          <cell r="L409" t="str">
            <v>-</v>
          </cell>
          <cell r="M409">
            <v>137.38036276019002</v>
          </cell>
          <cell r="O409">
            <v>-28.5</v>
          </cell>
          <cell r="P409">
            <v>15.727</v>
          </cell>
          <cell r="Q409">
            <v>37.334000000000003</v>
          </cell>
          <cell r="R409">
            <v>25.661252873563221</v>
          </cell>
          <cell r="S409">
            <v>44.785494252873562</v>
          </cell>
          <cell r="V409">
            <v>-1.9003948376688848</v>
          </cell>
          <cell r="Y409">
            <v>945</v>
          </cell>
          <cell r="Z409">
            <v>1530</v>
          </cell>
          <cell r="AA409">
            <v>3.5294189453125</v>
          </cell>
          <cell r="AB409">
            <v>-237.4249267578125</v>
          </cell>
          <cell r="AC409">
            <v>1250</v>
          </cell>
          <cell r="AD409" t="str">
            <v>-</v>
          </cell>
          <cell r="AE409" t="e">
            <v>#VALUE!</v>
          </cell>
          <cell r="AF409">
            <v>0.45032214736072179</v>
          </cell>
          <cell r="AG409">
            <v>15416</v>
          </cell>
          <cell r="AH409">
            <v>20682.949862068966</v>
          </cell>
          <cell r="AI409">
            <v>-773.39001276988142</v>
          </cell>
          <cell r="AJ409" t="str">
            <v>-</v>
          </cell>
          <cell r="AL409">
            <v>-14.833434616871996</v>
          </cell>
          <cell r="AM409">
            <v>24.680293201868189</v>
          </cell>
        </row>
        <row r="410">
          <cell r="D410" t="str">
            <v>INE439A01020</v>
          </cell>
          <cell r="E410" t="str">
            <v>ASAHI INDIA GLASS LTD</v>
          </cell>
          <cell r="G410">
            <v>847</v>
          </cell>
          <cell r="H410" t="str">
            <v>-</v>
          </cell>
          <cell r="I410">
            <v>1</v>
          </cell>
          <cell r="J410">
            <v>0</v>
          </cell>
          <cell r="K410">
            <v>1</v>
          </cell>
          <cell r="L410" t="str">
            <v>-</v>
          </cell>
          <cell r="M410" t="str">
            <v>-</v>
          </cell>
          <cell r="O410">
            <v>15.27</v>
          </cell>
          <cell r="P410" t="str">
            <v>-</v>
          </cell>
          <cell r="Q410" t="str">
            <v>-</v>
          </cell>
          <cell r="R410" t="str">
            <v>-</v>
          </cell>
          <cell r="S410" t="str">
            <v>-</v>
          </cell>
          <cell r="V410" t="e">
            <v>#VALUE!</v>
          </cell>
          <cell r="Y410" t="str">
            <v>-</v>
          </cell>
          <cell r="Z410" t="str">
            <v>-</v>
          </cell>
          <cell r="AA410" t="str">
            <v>-</v>
          </cell>
          <cell r="AB410" t="str">
            <v>-</v>
          </cell>
          <cell r="AC410" t="str">
            <v>-</v>
          </cell>
          <cell r="AD410">
            <v>58.094473823192516</v>
          </cell>
          <cell r="AE410">
            <v>4.4027778195217264</v>
          </cell>
          <cell r="AF410" t="str">
            <v>-</v>
          </cell>
          <cell r="AG410">
            <v>7679.7000000000007</v>
          </cell>
          <cell r="AH410" t="str">
            <v>-</v>
          </cell>
          <cell r="AI410">
            <v>13.194959229058558</v>
          </cell>
          <cell r="AJ410">
            <v>39.266258414741685</v>
          </cell>
          <cell r="AL410">
            <v>6.2625396078648468</v>
          </cell>
          <cell r="AM410" t="str">
            <v>-</v>
          </cell>
        </row>
        <row r="411">
          <cell r="D411" t="str">
            <v>INE530B01024</v>
          </cell>
          <cell r="E411" t="str">
            <v>IIFL FINANCE LTD</v>
          </cell>
          <cell r="G411">
            <v>434.65</v>
          </cell>
          <cell r="H411">
            <v>526.25</v>
          </cell>
          <cell r="I411">
            <v>5</v>
          </cell>
          <cell r="J411">
            <v>1</v>
          </cell>
          <cell r="K411">
            <v>0</v>
          </cell>
          <cell r="L411">
            <v>261.19129438717061</v>
          </cell>
          <cell r="M411">
            <v>44.513510084993015</v>
          </cell>
          <cell r="O411">
            <v>9.07</v>
          </cell>
          <cell r="P411">
            <v>31.532</v>
          </cell>
          <cell r="Q411">
            <v>45.567999999999998</v>
          </cell>
          <cell r="R411">
            <v>37.98533333333333</v>
          </cell>
          <cell r="S411">
            <v>51.564321839080463</v>
          </cell>
          <cell r="V411">
            <v>3.1880191106210942</v>
          </cell>
          <cell r="Y411">
            <v>465</v>
          </cell>
          <cell r="Z411">
            <v>550</v>
          </cell>
          <cell r="AA411">
            <v>0</v>
          </cell>
          <cell r="AB411">
            <v>85</v>
          </cell>
          <cell r="AC411">
            <v>545</v>
          </cell>
          <cell r="AD411">
            <v>49.782566365663506</v>
          </cell>
          <cell r="AE411">
            <v>-0.62361941593953207</v>
          </cell>
          <cell r="AF411" t="str">
            <v>-</v>
          </cell>
          <cell r="AG411">
            <v>74621.999999999985</v>
          </cell>
          <cell r="AH411" t="str">
            <v>-</v>
          </cell>
          <cell r="AI411">
            <v>-79.828441984382607</v>
          </cell>
          <cell r="AJ411">
            <v>15.795413631891327</v>
          </cell>
          <cell r="AL411">
            <v>-5.1165984284007004</v>
          </cell>
          <cell r="AM411" t="str">
            <v>-</v>
          </cell>
        </row>
        <row r="412">
          <cell r="D412" t="str">
            <v>INE153T01027</v>
          </cell>
          <cell r="E412" t="str">
            <v>BLS INTERNATIONAL LTD</v>
          </cell>
          <cell r="G412">
            <v>368.85</v>
          </cell>
          <cell r="H412">
            <v>662</v>
          </cell>
          <cell r="I412">
            <v>1</v>
          </cell>
          <cell r="J412">
            <v>0</v>
          </cell>
          <cell r="K412">
            <v>0</v>
          </cell>
          <cell r="L412">
            <v>21.654501216545011</v>
          </cell>
          <cell r="M412">
            <v>20</v>
          </cell>
          <cell r="O412">
            <v>12.34</v>
          </cell>
          <cell r="P412">
            <v>15</v>
          </cell>
          <cell r="Q412">
            <v>18</v>
          </cell>
          <cell r="R412">
            <v>16.379310344827587</v>
          </cell>
          <cell r="S412" t="str">
            <v>-</v>
          </cell>
          <cell r="V412">
            <v>0.32733471189850794</v>
          </cell>
          <cell r="Y412">
            <v>662</v>
          </cell>
          <cell r="Z412">
            <v>662</v>
          </cell>
          <cell r="AA412">
            <v>0</v>
          </cell>
          <cell r="AB412">
            <v>25</v>
          </cell>
          <cell r="AC412">
            <v>662</v>
          </cell>
          <cell r="AD412">
            <v>30.123070204638879</v>
          </cell>
          <cell r="AE412">
            <v>0.48298593577058113</v>
          </cell>
          <cell r="AF412" t="str">
            <v>-</v>
          </cell>
          <cell r="AG412">
            <v>6293.3640000000005</v>
          </cell>
          <cell r="AH412">
            <v>8408.5057471264372</v>
          </cell>
          <cell r="AI412">
            <v>62.368421052631582</v>
          </cell>
          <cell r="AJ412">
            <v>29.568612408099604</v>
          </cell>
          <cell r="AL412">
            <v>80.819527954151013</v>
          </cell>
          <cell r="AM412">
            <v>-87.573494358811374</v>
          </cell>
        </row>
        <row r="413">
          <cell r="D413" t="str">
            <v>INE825A01020</v>
          </cell>
          <cell r="E413" t="str">
            <v>VARDHMAN TEXTILES LTD</v>
          </cell>
          <cell r="G413">
            <v>429.4</v>
          </cell>
          <cell r="H413">
            <v>505.16665649414063</v>
          </cell>
          <cell r="I413">
            <v>3</v>
          </cell>
          <cell r="J413">
            <v>1</v>
          </cell>
          <cell r="K413">
            <v>2</v>
          </cell>
          <cell r="L413">
            <v>4.5990338164251012</v>
          </cell>
          <cell r="M413">
            <v>22.378225260176148</v>
          </cell>
          <cell r="O413">
            <v>31.05</v>
          </cell>
          <cell r="P413">
            <v>32.478000000000002</v>
          </cell>
          <cell r="Q413">
            <v>39.746000000000002</v>
          </cell>
          <cell r="R413">
            <v>35.8196091954023</v>
          </cell>
          <cell r="S413">
            <v>40.789218390804599</v>
          </cell>
          <cell r="V413">
            <v>0.15361060210635435</v>
          </cell>
          <cell r="Y413">
            <v>397</v>
          </cell>
          <cell r="Z413">
            <v>565</v>
          </cell>
          <cell r="AA413">
            <v>0</v>
          </cell>
          <cell r="AB413">
            <v>-4</v>
          </cell>
          <cell r="AC413">
            <v>526.5</v>
          </cell>
          <cell r="AD413">
            <v>16.488345396684842</v>
          </cell>
          <cell r="AE413">
            <v>0.41360595232361969</v>
          </cell>
          <cell r="AF413" t="str">
            <v>-</v>
          </cell>
          <cell r="AG413">
            <v>12627.5</v>
          </cell>
          <cell r="AH413">
            <v>15519.92643678161</v>
          </cell>
          <cell r="AI413">
            <v>39.86486486486487</v>
          </cell>
          <cell r="AJ413">
            <v>13.76908914284687</v>
          </cell>
          <cell r="AL413">
            <v>29.751030096279315</v>
          </cell>
          <cell r="AM413">
            <v>7.6002686038703509</v>
          </cell>
        </row>
        <row r="414">
          <cell r="D414" t="str">
            <v>INE270A01029</v>
          </cell>
          <cell r="E414" t="str">
            <v>ALOK INDUSTRIES LTD</v>
          </cell>
          <cell r="G414">
            <v>18.54</v>
          </cell>
          <cell r="H414" t="str">
            <v>-</v>
          </cell>
          <cell r="I414">
            <v>0</v>
          </cell>
          <cell r="J414">
            <v>0</v>
          </cell>
          <cell r="K414">
            <v>0</v>
          </cell>
          <cell r="L414" t="str">
            <v>-</v>
          </cell>
          <cell r="M414" t="str">
            <v>-</v>
          </cell>
          <cell r="O414">
            <v>-1.64</v>
          </cell>
          <cell r="P414" t="str">
            <v>-</v>
          </cell>
          <cell r="Q414" t="str">
            <v>-</v>
          </cell>
          <cell r="R414" t="str">
            <v>-</v>
          </cell>
          <cell r="S414" t="str">
            <v>-</v>
          </cell>
          <cell r="V414" t="e">
            <v>#VALUE!</v>
          </cell>
          <cell r="Y414" t="str">
            <v>-</v>
          </cell>
          <cell r="Z414" t="str">
            <v>-</v>
          </cell>
          <cell r="AA414" t="str">
            <v>-</v>
          </cell>
          <cell r="AB414" t="str">
            <v>-</v>
          </cell>
          <cell r="AC414" t="str">
            <v>-</v>
          </cell>
          <cell r="AD414" t="str">
            <v>-</v>
          </cell>
          <cell r="AE414" t="e">
            <v>#VALUE!</v>
          </cell>
          <cell r="AF414" t="str">
            <v>-</v>
          </cell>
          <cell r="AG414">
            <v>-893.90000000000009</v>
          </cell>
          <cell r="AH414" t="str">
            <v>-</v>
          </cell>
          <cell r="AI414">
            <v>4.0935672514619919</v>
          </cell>
          <cell r="AJ414" t="str">
            <v>-</v>
          </cell>
          <cell r="AL414" t="str">
            <v>-</v>
          </cell>
          <cell r="AM414" t="str">
            <v>-</v>
          </cell>
        </row>
        <row r="415">
          <cell r="D415" t="str">
            <v>INE201P01022</v>
          </cell>
          <cell r="E415" t="str">
            <v>G R INFRAPROJECTS LTD</v>
          </cell>
          <cell r="G415">
            <v>1276.1500000000001</v>
          </cell>
          <cell r="H415">
            <v>1486.4000244140625</v>
          </cell>
          <cell r="I415">
            <v>10</v>
          </cell>
          <cell r="J415">
            <v>1</v>
          </cell>
          <cell r="K415">
            <v>1</v>
          </cell>
          <cell r="L415" t="str">
            <v>-</v>
          </cell>
          <cell r="M415" t="str">
            <v>-</v>
          </cell>
          <cell r="O415">
            <v>104.814773</v>
          </cell>
          <cell r="P415" t="str">
            <v>-</v>
          </cell>
          <cell r="Q415" t="str">
            <v>-</v>
          </cell>
          <cell r="R415" t="str">
            <v>-</v>
          </cell>
          <cell r="S415" t="str">
            <v>-</v>
          </cell>
          <cell r="V415" t="e">
            <v>#VALUE!</v>
          </cell>
          <cell r="Y415">
            <v>1140</v>
          </cell>
          <cell r="Z415">
            <v>1690</v>
          </cell>
          <cell r="AA415">
            <v>7.6727294921875</v>
          </cell>
          <cell r="AB415">
            <v>64.4000244140625</v>
          </cell>
          <cell r="AC415">
            <v>1528</v>
          </cell>
          <cell r="AD415">
            <v>13.435920294077956</v>
          </cell>
          <cell r="AE415">
            <v>-0.57371119774557311</v>
          </cell>
          <cell r="AF415" t="str">
            <v>-</v>
          </cell>
          <cell r="AG415">
            <v>16362.387999999999</v>
          </cell>
          <cell r="AH415" t="str">
            <v>-</v>
          </cell>
          <cell r="AI415">
            <v>-23.419309831976573</v>
          </cell>
          <cell r="AJ415" t="str">
            <v>-</v>
          </cell>
          <cell r="AL415">
            <v>-22.902876749539477</v>
          </cell>
          <cell r="AM415" t="str">
            <v>-</v>
          </cell>
        </row>
        <row r="416">
          <cell r="D416" t="str">
            <v>INE292B01021</v>
          </cell>
          <cell r="E416" t="str">
            <v>HBL ENGINEERING LTD</v>
          </cell>
          <cell r="G416">
            <v>873.4</v>
          </cell>
          <cell r="H416">
            <v>1075</v>
          </cell>
          <cell r="I416">
            <v>2</v>
          </cell>
          <cell r="J416">
            <v>0</v>
          </cell>
          <cell r="K416">
            <v>0</v>
          </cell>
          <cell r="L416">
            <v>122.43210858357526</v>
          </cell>
          <cell r="M416">
            <v>26.905829596412556</v>
          </cell>
          <cell r="O416">
            <v>9.9900830000000003</v>
          </cell>
          <cell r="P416">
            <v>22.3</v>
          </cell>
          <cell r="Q416">
            <v>28.3</v>
          </cell>
          <cell r="R416">
            <v>25.058620689655172</v>
          </cell>
          <cell r="S416">
            <v>29.403448275862068</v>
          </cell>
          <cell r="V416">
            <v>1.5083495992631062</v>
          </cell>
          <cell r="Y416">
            <v>1075</v>
          </cell>
          <cell r="Z416">
            <v>1075</v>
          </cell>
          <cell r="AA416">
            <v>205</v>
          </cell>
          <cell r="AB416">
            <v>490</v>
          </cell>
          <cell r="AC416">
            <v>1075</v>
          </cell>
          <cell r="AD416">
            <v>87.480355924451445</v>
          </cell>
          <cell r="AE416">
            <v>-61.952905146050696</v>
          </cell>
          <cell r="AF416" t="str">
            <v>-</v>
          </cell>
          <cell r="AG416">
            <v>3918.4919999999997</v>
          </cell>
          <cell r="AH416">
            <v>9594.0689655172428</v>
          </cell>
          <cell r="AI416">
            <v>-1.4120460649621052</v>
          </cell>
          <cell r="AJ416">
            <v>40.985290636325701</v>
          </cell>
          <cell r="AL416">
            <v>-6.7560313039571742</v>
          </cell>
          <cell r="AM416">
            <v>117.62691268472582</v>
          </cell>
        </row>
        <row r="417">
          <cell r="D417" t="str">
            <v>INE043D01016</v>
          </cell>
          <cell r="E417" t="str">
            <v>IDFC LTD</v>
          </cell>
          <cell r="G417" t="str">
            <v>-</v>
          </cell>
          <cell r="H417" t="str">
            <v>-</v>
          </cell>
          <cell r="I417">
            <v>0</v>
          </cell>
          <cell r="J417">
            <v>0</v>
          </cell>
          <cell r="K417">
            <v>0</v>
          </cell>
          <cell r="L417" t="str">
            <v>-</v>
          </cell>
          <cell r="M417" t="str">
            <v>-</v>
          </cell>
          <cell r="O417">
            <v>6.53</v>
          </cell>
          <cell r="P417" t="str">
            <v>-</v>
          </cell>
          <cell r="Q417" t="str">
            <v>-</v>
          </cell>
          <cell r="R417" t="str">
            <v>-</v>
          </cell>
          <cell r="S417" t="str">
            <v>-</v>
          </cell>
          <cell r="V417" t="e">
            <v>#VALUE!</v>
          </cell>
          <cell r="Y417" t="str">
            <v>-</v>
          </cell>
          <cell r="Z417" t="str">
            <v>-</v>
          </cell>
          <cell r="AA417" t="str">
            <v>-</v>
          </cell>
          <cell r="AB417" t="str">
            <v>-</v>
          </cell>
          <cell r="AC417" t="str">
            <v>-</v>
          </cell>
          <cell r="AD417" t="str">
            <v>-</v>
          </cell>
          <cell r="AE417" t="e">
            <v>#VALUE!</v>
          </cell>
          <cell r="AF417" t="str">
            <v>-</v>
          </cell>
          <cell r="AG417">
            <v>476.49999999999994</v>
          </cell>
          <cell r="AH417" t="str">
            <v>-</v>
          </cell>
          <cell r="AI417">
            <v>55.106888361045137</v>
          </cell>
          <cell r="AJ417" t="str">
            <v>-</v>
          </cell>
          <cell r="AL417">
            <v>-47.429390997352165</v>
          </cell>
          <cell r="AM417" t="str">
            <v>-</v>
          </cell>
        </row>
        <row r="418">
          <cell r="D418" t="str">
            <v>INE274F01020</v>
          </cell>
          <cell r="E418" t="str">
            <v>WESTLIFE FOODWORLD LTD</v>
          </cell>
          <cell r="G418">
            <v>745.65</v>
          </cell>
          <cell r="H418">
            <v>768.2608642578125</v>
          </cell>
          <cell r="I418">
            <v>10</v>
          </cell>
          <cell r="J418">
            <v>9</v>
          </cell>
          <cell r="K418">
            <v>8</v>
          </cell>
          <cell r="L418">
            <v>272.87968441814593</v>
          </cell>
          <cell r="M418">
            <v>138.42310970054962</v>
          </cell>
          <cell r="O418">
            <v>0.78</v>
          </cell>
          <cell r="P418">
            <v>2.9079999999999999</v>
          </cell>
          <cell r="Q418">
            <v>6.9340000000000002</v>
          </cell>
          <cell r="R418">
            <v>4.7590344827586204</v>
          </cell>
          <cell r="S418">
            <v>9.060896551724138</v>
          </cell>
          <cell r="V418">
            <v>5.1013262599469487</v>
          </cell>
          <cell r="Y418">
            <v>538</v>
          </cell>
          <cell r="Z418">
            <v>900</v>
          </cell>
          <cell r="AA418">
            <v>-1.1141357421875</v>
          </cell>
          <cell r="AB418">
            <v>-21.7391357421875</v>
          </cell>
          <cell r="AC418">
            <v>775</v>
          </cell>
          <cell r="AD418">
            <v>625.87138468452315</v>
          </cell>
          <cell r="AE418">
            <v>-7.5925381092876592</v>
          </cell>
          <cell r="AF418" t="str">
            <v>-</v>
          </cell>
          <cell r="AG418">
            <v>3198.09</v>
          </cell>
          <cell r="AH418">
            <v>4462.8036781609198</v>
          </cell>
          <cell r="AI418">
            <v>-82.432432432432421</v>
          </cell>
          <cell r="AJ418" t="str">
            <v>-</v>
          </cell>
          <cell r="AL418">
            <v>-13.406927250869147</v>
          </cell>
          <cell r="AM418">
            <v>23.616206162924644</v>
          </cell>
        </row>
        <row r="419">
          <cell r="D419" t="str">
            <v>INE399G01023</v>
          </cell>
          <cell r="E419" t="str">
            <v>RAMKRISHNA FORGINGS LTD</v>
          </cell>
          <cell r="G419">
            <v>576.6</v>
          </cell>
          <cell r="H419">
            <v>674</v>
          </cell>
          <cell r="I419">
            <v>4</v>
          </cell>
          <cell r="J419">
            <v>1</v>
          </cell>
          <cell r="K419">
            <v>1</v>
          </cell>
          <cell r="L419">
            <v>-3.0501089324618706</v>
          </cell>
          <cell r="M419">
            <v>26.397003745318344</v>
          </cell>
          <cell r="O419">
            <v>18.329999999999998</v>
          </cell>
          <cell r="P419">
            <v>22.25</v>
          </cell>
          <cell r="Q419">
            <v>28.123000000000001</v>
          </cell>
          <cell r="R419">
            <v>24.950229885057471</v>
          </cell>
          <cell r="S419">
            <v>24.38828735632184</v>
          </cell>
          <cell r="V419">
            <v>0.36116911538775076</v>
          </cell>
          <cell r="Y419">
            <v>540</v>
          </cell>
          <cell r="Z419">
            <v>850</v>
          </cell>
          <cell r="AA419">
            <v>0</v>
          </cell>
          <cell r="AB419">
            <v>-477.5714111328125</v>
          </cell>
          <cell r="AC419">
            <v>653</v>
          </cell>
          <cell r="AD419">
            <v>32.077486637352841</v>
          </cell>
          <cell r="AE419">
            <v>3.4972792249425617</v>
          </cell>
          <cell r="AF419" t="str">
            <v>-</v>
          </cell>
          <cell r="AG419">
            <v>5696.3040000000001</v>
          </cell>
          <cell r="AH419">
            <v>11093.643344827586</v>
          </cell>
          <cell r="AI419">
            <v>9.1721262656343008</v>
          </cell>
          <cell r="AJ419">
            <v>39.133222394102617</v>
          </cell>
          <cell r="AL419">
            <v>-26.349569524830098</v>
          </cell>
          <cell r="AM419">
            <v>19.020003622024024</v>
          </cell>
        </row>
        <row r="420">
          <cell r="D420" t="str">
            <v>INE146L01010</v>
          </cell>
          <cell r="E420" t="str">
            <v>KIRLOSKAR OIL ENGINES LTD</v>
          </cell>
          <cell r="G420">
            <v>886</v>
          </cell>
          <cell r="H420">
            <v>1199.5</v>
          </cell>
          <cell r="I420">
            <v>4</v>
          </cell>
          <cell r="J420">
            <v>0</v>
          </cell>
          <cell r="K420">
            <v>0</v>
          </cell>
          <cell r="L420">
            <v>7.7930476303481155</v>
          </cell>
          <cell r="M420">
            <v>20.512820512820515</v>
          </cell>
          <cell r="O420">
            <v>33.71</v>
          </cell>
          <cell r="P420">
            <v>39</v>
          </cell>
          <cell r="Q420">
            <v>47</v>
          </cell>
          <cell r="R420">
            <v>42.678160919540232</v>
          </cell>
          <cell r="S420" t="str">
            <v>-</v>
          </cell>
          <cell r="V420">
            <v>0.26603859150223164</v>
          </cell>
          <cell r="Y420">
            <v>1067</v>
          </cell>
          <cell r="Z420">
            <v>1281</v>
          </cell>
          <cell r="AA420">
            <v>0</v>
          </cell>
          <cell r="AB420">
            <v>9.5</v>
          </cell>
          <cell r="AC420">
            <v>1225</v>
          </cell>
          <cell r="AD420">
            <v>28.672595399970731</v>
          </cell>
          <cell r="AE420">
            <v>2.7243431766327322</v>
          </cell>
          <cell r="AF420" t="str">
            <v>-</v>
          </cell>
          <cell r="AG420">
            <v>11897.199999999999</v>
          </cell>
          <cell r="AH420">
            <v>17113.770114942527</v>
          </cell>
          <cell r="AI420">
            <v>10.52459016393443</v>
          </cell>
          <cell r="AJ420">
            <v>17.96704173696957</v>
          </cell>
          <cell r="AL420">
            <v>15.998946988680126</v>
          </cell>
          <cell r="AM420">
            <v>35.808688934791007</v>
          </cell>
        </row>
        <row r="421">
          <cell r="D421" t="str">
            <v>INE615H01020</v>
          </cell>
          <cell r="E421" t="str">
            <v>TITAGARH RAIL SYSTEM LTD</v>
          </cell>
          <cell r="G421">
            <v>927.45</v>
          </cell>
          <cell r="H421">
            <v>1059.77783203125</v>
          </cell>
          <cell r="I421">
            <v>10</v>
          </cell>
          <cell r="J421">
            <v>0</v>
          </cell>
          <cell r="K421">
            <v>0</v>
          </cell>
          <cell r="L421">
            <v>12.532679738562118</v>
          </cell>
          <cell r="M421">
            <v>43.415129954987627</v>
          </cell>
          <cell r="O421">
            <v>20.513605999999999</v>
          </cell>
          <cell r="P421">
            <v>22.957000000000001</v>
          </cell>
          <cell r="Q421">
            <v>32.923000000000002</v>
          </cell>
          <cell r="R421">
            <v>27.539068965517245</v>
          </cell>
          <cell r="S421">
            <v>36.3046091954023</v>
          </cell>
          <cell r="V421">
            <v>0.34247820522229233</v>
          </cell>
          <cell r="Y421">
            <v>935</v>
          </cell>
          <cell r="Z421">
            <v>1205</v>
          </cell>
          <cell r="AA421">
            <v>36.92071533203125</v>
          </cell>
          <cell r="AB421">
            <v>-71.9364013671875</v>
          </cell>
          <cell r="AC421">
            <v>1043</v>
          </cell>
          <cell r="AD421">
            <v>49.350066481556141</v>
          </cell>
          <cell r="AE421">
            <v>-5.2590243433852688</v>
          </cell>
          <cell r="AF421" t="str">
            <v>-</v>
          </cell>
          <cell r="AG421">
            <v>4330.3999999999996</v>
          </cell>
          <cell r="AH421">
            <v>5595.7600574712642</v>
          </cell>
          <cell r="AI421">
            <v>-9.3838824959287361</v>
          </cell>
          <cell r="AJ421" t="str">
            <v>-</v>
          </cell>
          <cell r="AL421">
            <v>-4.1799568738998536</v>
          </cell>
          <cell r="AM421">
            <v>9.4789164973212721</v>
          </cell>
        </row>
        <row r="422">
          <cell r="D422" t="str">
            <v>INE686Y01026</v>
          </cell>
          <cell r="E422" t="str">
            <v>FINE ORGANIC INDUSTRIES LTD</v>
          </cell>
          <cell r="G422">
            <v>4777.8500000000004</v>
          </cell>
          <cell r="H422">
            <v>5055.5</v>
          </cell>
          <cell r="I422">
            <v>8</v>
          </cell>
          <cell r="J422">
            <v>0</v>
          </cell>
          <cell r="K422">
            <v>3</v>
          </cell>
          <cell r="L422">
            <v>4.6515796549406296</v>
          </cell>
          <cell r="M422">
            <v>6.9862544426840145</v>
          </cell>
          <cell r="O422">
            <v>133.88999999999999</v>
          </cell>
          <cell r="P422">
            <v>140.11799999999999</v>
          </cell>
          <cell r="Q422">
            <v>149.90700000000001</v>
          </cell>
          <cell r="R422">
            <v>144.61868965517243</v>
          </cell>
          <cell r="S422">
            <v>161.7405632183908</v>
          </cell>
          <cell r="V422">
            <v>8.0130627045876812E-2</v>
          </cell>
          <cell r="Y422">
            <v>4070</v>
          </cell>
          <cell r="Z422">
            <v>6400</v>
          </cell>
          <cell r="AA422">
            <v>0</v>
          </cell>
          <cell r="AB422">
            <v>368.2001953125</v>
          </cell>
          <cell r="AC422">
            <v>5080</v>
          </cell>
          <cell r="AD422">
            <v>35.685911860577818</v>
          </cell>
          <cell r="AE422">
            <v>-106.53434220777427</v>
          </cell>
          <cell r="AF422" t="str">
            <v>-</v>
          </cell>
          <cell r="AG422">
            <v>5127.3799999999992</v>
          </cell>
          <cell r="AH422">
            <v>5644.4057471264368</v>
          </cell>
          <cell r="AI422">
            <v>-0.33497096918268354</v>
          </cell>
          <cell r="AJ422">
            <v>37.36396343359479</v>
          </cell>
          <cell r="AL422">
            <v>-4.0681482895104963</v>
          </cell>
          <cell r="AM422">
            <v>4.9744256569748826</v>
          </cell>
        </row>
        <row r="423">
          <cell r="D423" t="str">
            <v>INE206F01022</v>
          </cell>
          <cell r="E423" t="str">
            <v>AUTHUM INVESTMENT INFRASTUCT</v>
          </cell>
          <cell r="G423">
            <v>3132</v>
          </cell>
          <cell r="H423" t="str">
            <v>-</v>
          </cell>
          <cell r="I423">
            <v>0</v>
          </cell>
          <cell r="J423">
            <v>0</v>
          </cell>
          <cell r="K423">
            <v>0</v>
          </cell>
          <cell r="L423" t="str">
            <v>-</v>
          </cell>
          <cell r="M423" t="str">
            <v>-</v>
          </cell>
          <cell r="O423">
            <v>249.78857500000001</v>
          </cell>
          <cell r="P423" t="str">
            <v>-</v>
          </cell>
          <cell r="Q423" t="str">
            <v>-</v>
          </cell>
          <cell r="R423" t="str">
            <v>-</v>
          </cell>
          <cell r="S423" t="str">
            <v>-</v>
          </cell>
          <cell r="V423" t="e">
            <v>#VALUE!</v>
          </cell>
          <cell r="Y423" t="str">
            <v>-</v>
          </cell>
          <cell r="Z423" t="str">
            <v>-</v>
          </cell>
          <cell r="AA423" t="str">
            <v>-</v>
          </cell>
          <cell r="AB423" t="str">
            <v>-</v>
          </cell>
          <cell r="AC423" t="str">
            <v>-</v>
          </cell>
          <cell r="AD423">
            <v>11.98348941458435</v>
          </cell>
          <cell r="AE423">
            <v>35.749539438805257</v>
          </cell>
          <cell r="AF423" t="str">
            <v>-</v>
          </cell>
          <cell r="AG423">
            <v>43754.400000000001</v>
          </cell>
          <cell r="AH423" t="str">
            <v>-</v>
          </cell>
          <cell r="AI423">
            <v>0.33520681951993381</v>
          </cell>
          <cell r="AJ423">
            <v>3.6039994785461018</v>
          </cell>
          <cell r="AL423">
            <v>80.264003559598578</v>
          </cell>
          <cell r="AM423" t="str">
            <v>-</v>
          </cell>
        </row>
        <row r="424">
          <cell r="D424" t="str">
            <v>INE371P01015</v>
          </cell>
          <cell r="E424" t="str">
            <v>AMBER ENTERPRISES INDIA LTD</v>
          </cell>
          <cell r="G424">
            <v>7931.75</v>
          </cell>
          <cell r="H424">
            <v>8822.9638671875</v>
          </cell>
          <cell r="I424">
            <v>24</v>
          </cell>
          <cell r="J424">
            <v>7</v>
          </cell>
          <cell r="K424">
            <v>1</v>
          </cell>
          <cell r="L424">
            <v>58.13357518254962</v>
          </cell>
          <cell r="M424">
            <v>44.804016435149187</v>
          </cell>
          <cell r="O424">
            <v>71.969138000000001</v>
          </cell>
          <cell r="P424">
            <v>113.334</v>
          </cell>
          <cell r="Q424">
            <v>164.113</v>
          </cell>
          <cell r="R424">
            <v>136.68066666666667</v>
          </cell>
          <cell r="S424">
            <v>195.32771264367815</v>
          </cell>
          <cell r="V424">
            <v>0.89915664498672565</v>
          </cell>
          <cell r="Y424">
            <v>4725</v>
          </cell>
          <cell r="Z424">
            <v>10360</v>
          </cell>
          <cell r="AA424">
            <v>120.923828125</v>
          </cell>
          <cell r="AB424">
            <v>1085.92529296875</v>
          </cell>
          <cell r="AC424">
            <v>9200</v>
          </cell>
          <cell r="AD424">
            <v>108.29351295950487</v>
          </cell>
          <cell r="AE424">
            <v>1.3130062503109894</v>
          </cell>
          <cell r="AF424" t="str">
            <v>-</v>
          </cell>
          <cell r="AG424">
            <v>7634.1020000000008</v>
          </cell>
          <cell r="AH424">
            <v>11253.241149425288</v>
          </cell>
          <cell r="AI424">
            <v>82.477530425963494</v>
          </cell>
          <cell r="AJ424">
            <v>94.718791528674274</v>
          </cell>
          <cell r="AL424">
            <v>55.201961121554014</v>
          </cell>
          <cell r="AM424">
            <v>28.86780920663622</v>
          </cell>
        </row>
        <row r="425">
          <cell r="D425" t="str">
            <v>INE00E101023</v>
          </cell>
          <cell r="E425" t="str">
            <v>BIKAJI FOODS INTERNATIONAL L</v>
          </cell>
          <cell r="G425">
            <v>776.4</v>
          </cell>
          <cell r="H425">
            <v>897.71429443359375</v>
          </cell>
          <cell r="I425">
            <v>7</v>
          </cell>
          <cell r="J425">
            <v>0</v>
          </cell>
          <cell r="K425">
            <v>0</v>
          </cell>
          <cell r="L425">
            <v>44.674029212682591</v>
          </cell>
          <cell r="M425">
            <v>25.116966264466882</v>
          </cell>
          <cell r="O425">
            <v>8.02</v>
          </cell>
          <cell r="P425">
            <v>11.603</v>
          </cell>
          <cell r="Q425">
            <v>14.516999999999999</v>
          </cell>
          <cell r="R425">
            <v>12.942770114942528</v>
          </cell>
          <cell r="S425">
            <v>15.527574712643677</v>
          </cell>
          <cell r="V425">
            <v>0.61381173503024056</v>
          </cell>
          <cell r="Y425">
            <v>800</v>
          </cell>
          <cell r="Z425">
            <v>970</v>
          </cell>
          <cell r="AA425">
            <v>13.5714111328125</v>
          </cell>
          <cell r="AB425">
            <v>101.71429443359375</v>
          </cell>
          <cell r="AC425">
            <v>890</v>
          </cell>
          <cell r="AD425">
            <v>96.971698405295527</v>
          </cell>
          <cell r="AE425">
            <v>-3.9494603603382799</v>
          </cell>
          <cell r="AF425" t="str">
            <v>-</v>
          </cell>
          <cell r="AG425">
            <v>3282.36</v>
          </cell>
          <cell r="AH425">
            <v>4866.593137931035</v>
          </cell>
          <cell r="AI425">
            <v>-24.553151458137357</v>
          </cell>
          <cell r="AJ425" t="str">
            <v>-</v>
          </cell>
          <cell r="AL425">
            <v>-16.120114475053075</v>
          </cell>
          <cell r="AM425">
            <v>35.464391474426932</v>
          </cell>
        </row>
        <row r="426">
          <cell r="D426" t="str">
            <v>INE00M201021</v>
          </cell>
          <cell r="E426" t="str">
            <v>STERLING AND WILSON RENEWABL</v>
          </cell>
          <cell r="G426">
            <v>264</v>
          </cell>
          <cell r="H426">
            <v>402.33334350585938</v>
          </cell>
          <cell r="I426">
            <v>3</v>
          </cell>
          <cell r="J426">
            <v>1</v>
          </cell>
          <cell r="K426">
            <v>0</v>
          </cell>
          <cell r="L426">
            <v>249.57020057306593</v>
          </cell>
          <cell r="M426">
            <v>43.442622950819661</v>
          </cell>
          <cell r="O426">
            <v>3.49</v>
          </cell>
          <cell r="P426">
            <v>12.200000000000001</v>
          </cell>
          <cell r="Q426">
            <v>17.5</v>
          </cell>
          <cell r="R426">
            <v>14.636781609195403</v>
          </cell>
          <cell r="S426">
            <v>24.210344827586205</v>
          </cell>
          <cell r="V426">
            <v>3.1939202318611466</v>
          </cell>
          <cell r="Y426">
            <v>367</v>
          </cell>
          <cell r="Z426">
            <v>440</v>
          </cell>
          <cell r="AA426">
            <v>0</v>
          </cell>
          <cell r="AB426">
            <v>-58.33331298828125</v>
          </cell>
          <cell r="AC426">
            <v>400</v>
          </cell>
          <cell r="AD426">
            <v>75.347174951859145</v>
          </cell>
          <cell r="AE426" t="e">
            <v>#VALUE!</v>
          </cell>
          <cell r="AF426" t="str">
            <v>-</v>
          </cell>
          <cell r="AG426">
            <v>2566.7000000000003</v>
          </cell>
          <cell r="AH426">
            <v>4834.5249310344825</v>
          </cell>
          <cell r="AI426" t="str">
            <v>-</v>
          </cell>
          <cell r="AJ426" t="str">
            <v>-</v>
          </cell>
          <cell r="AL426" t="str">
            <v>-</v>
          </cell>
          <cell r="AM426">
            <v>70.942609330036888</v>
          </cell>
        </row>
        <row r="427">
          <cell r="D427" t="str">
            <v>INE999A01023</v>
          </cell>
          <cell r="E427" t="str">
            <v>KSB LTD</v>
          </cell>
          <cell r="G427">
            <v>830.05</v>
          </cell>
          <cell r="H427">
            <v>910.33331298828125</v>
          </cell>
          <cell r="I427">
            <v>4</v>
          </cell>
          <cell r="J427">
            <v>0</v>
          </cell>
          <cell r="K427">
            <v>0</v>
          </cell>
          <cell r="L427">
            <v>18.495077355836852</v>
          </cell>
          <cell r="M427">
            <v>11.572700296735901</v>
          </cell>
          <cell r="O427">
            <v>14.22</v>
          </cell>
          <cell r="P427">
            <v>16.850000000000001</v>
          </cell>
          <cell r="Q427">
            <v>18.8</v>
          </cell>
          <cell r="R427">
            <v>18.22471264367816</v>
          </cell>
          <cell r="S427">
            <v>21.478927203065133</v>
          </cell>
          <cell r="V427">
            <v>0.28162536172138952</v>
          </cell>
          <cell r="Y427">
            <v>865</v>
          </cell>
          <cell r="Z427">
            <v>935</v>
          </cell>
          <cell r="AA427">
            <v>50.83331298828125</v>
          </cell>
          <cell r="AB427">
            <v>60</v>
          </cell>
          <cell r="AC427">
            <v>931</v>
          </cell>
          <cell r="AD427">
            <v>58.478620784682896</v>
          </cell>
          <cell r="AE427">
            <v>3.1509100525224008</v>
          </cell>
          <cell r="AF427" t="str">
            <v>-</v>
          </cell>
          <cell r="AG427">
            <v>3375.34</v>
          </cell>
          <cell r="AH427">
            <v>4316.6360153256701</v>
          </cell>
          <cell r="AI427">
            <v>18.559279639819916</v>
          </cell>
          <cell r="AJ427">
            <v>40.204503119741844</v>
          </cell>
          <cell r="AL427">
            <v>14.975644650338943</v>
          </cell>
          <cell r="AM427">
            <v>-1.2467532467532467</v>
          </cell>
        </row>
        <row r="428">
          <cell r="D428" t="str">
            <v>INE301A01014</v>
          </cell>
          <cell r="E428" t="str">
            <v>RAYMOND LTD</v>
          </cell>
          <cell r="G428">
            <v>614.85</v>
          </cell>
          <cell r="H428">
            <v>903</v>
          </cell>
          <cell r="I428">
            <v>2</v>
          </cell>
          <cell r="J428">
            <v>0</v>
          </cell>
          <cell r="K428">
            <v>0</v>
          </cell>
          <cell r="L428">
            <v>84.100418410041826</v>
          </cell>
          <cell r="M428">
            <v>69.696969696969688</v>
          </cell>
          <cell r="O428">
            <v>7</v>
          </cell>
          <cell r="P428">
            <v>13.200000000000001</v>
          </cell>
          <cell r="Q428">
            <v>22.400000000000002</v>
          </cell>
          <cell r="R428">
            <v>17.429885057471267</v>
          </cell>
          <cell r="S428">
            <v>25.388505747126437</v>
          </cell>
          <cell r="V428">
            <v>1.4899835796387526</v>
          </cell>
          <cell r="Y428">
            <v>903</v>
          </cell>
          <cell r="Z428">
            <v>903</v>
          </cell>
          <cell r="AA428">
            <v>0</v>
          </cell>
          <cell r="AB428">
            <v>72.2386474609375</v>
          </cell>
          <cell r="AC428">
            <v>903</v>
          </cell>
          <cell r="AD428" t="str">
            <v>-</v>
          </cell>
          <cell r="AE428" t="e">
            <v>#VALUE!</v>
          </cell>
          <cell r="AF428" t="str">
            <v>-</v>
          </cell>
          <cell r="AG428">
            <v>1936.6</v>
          </cell>
          <cell r="AH428">
            <v>3297.7586206896549</v>
          </cell>
          <cell r="AI428">
            <v>0</v>
          </cell>
          <cell r="AJ428" t="str">
            <v>-</v>
          </cell>
          <cell r="AL428">
            <v>-34.910765300978063</v>
          </cell>
          <cell r="AM428">
            <v>57.330763125070874</v>
          </cell>
        </row>
        <row r="429">
          <cell r="D429" t="str">
            <v>INE232I01014</v>
          </cell>
          <cell r="E429" t="str">
            <v>SUN PHARMA ADVANCED RESEARCH</v>
          </cell>
          <cell r="G429">
            <v>143.30000000000001</v>
          </cell>
          <cell r="H429" t="str">
            <v>-</v>
          </cell>
          <cell r="I429">
            <v>0</v>
          </cell>
          <cell r="J429">
            <v>0</v>
          </cell>
          <cell r="K429">
            <v>0</v>
          </cell>
          <cell r="L429" t="str">
            <v>-</v>
          </cell>
          <cell r="M429" t="str">
            <v>-</v>
          </cell>
          <cell r="O429">
            <v>-10.55</v>
          </cell>
          <cell r="P429" t="str">
            <v>-</v>
          </cell>
          <cell r="Q429" t="str">
            <v>-</v>
          </cell>
          <cell r="R429" t="str">
            <v>-</v>
          </cell>
          <cell r="S429" t="str">
            <v>-</v>
          </cell>
          <cell r="V429" t="e">
            <v>#VALUE!</v>
          </cell>
          <cell r="Y429" t="str">
            <v>-</v>
          </cell>
          <cell r="Z429" t="str">
            <v>-</v>
          </cell>
          <cell r="AA429" t="str">
            <v>-</v>
          </cell>
          <cell r="AB429" t="str">
            <v>-</v>
          </cell>
          <cell r="AC429" t="str">
            <v>-</v>
          </cell>
          <cell r="AD429" t="str">
            <v>-</v>
          </cell>
          <cell r="AE429" t="e">
            <v>#VALUE!</v>
          </cell>
          <cell r="AF429" t="str">
            <v>-</v>
          </cell>
          <cell r="AG429">
            <v>-3231.4</v>
          </cell>
          <cell r="AH429" t="str">
            <v>-</v>
          </cell>
          <cell r="AI429">
            <v>11.567476948868389</v>
          </cell>
          <cell r="AJ429" t="str">
            <v>-</v>
          </cell>
          <cell r="AL429">
            <v>19.636126786606482</v>
          </cell>
          <cell r="AM429" t="str">
            <v>-</v>
          </cell>
        </row>
        <row r="430">
          <cell r="D430" t="str">
            <v>INE022Q01020</v>
          </cell>
          <cell r="E430" t="str">
            <v>INDIAN ENERGY EXCHANGE LTD</v>
          </cell>
          <cell r="G430">
            <v>144.85</v>
          </cell>
          <cell r="H430">
            <v>151.72727966308594</v>
          </cell>
          <cell r="I430">
            <v>3</v>
          </cell>
          <cell r="J430">
            <v>4</v>
          </cell>
          <cell r="K430">
            <v>6</v>
          </cell>
          <cell r="L430">
            <v>11.989459815546791</v>
          </cell>
          <cell r="M430">
            <v>0.84033613445375599</v>
          </cell>
          <cell r="O430">
            <v>4.83</v>
          </cell>
          <cell r="P430">
            <v>5.4089999999999998</v>
          </cell>
          <cell r="Q430">
            <v>5.4550000000000001</v>
          </cell>
          <cell r="R430">
            <v>5.4301494252873566</v>
          </cell>
          <cell r="S430">
            <v>5.5584482758620686</v>
          </cell>
          <cell r="V430">
            <v>0.12425453939696829</v>
          </cell>
          <cell r="Y430">
            <v>99</v>
          </cell>
          <cell r="Z430">
            <v>285</v>
          </cell>
          <cell r="AA430">
            <v>6.8181915283203125</v>
          </cell>
          <cell r="AB430">
            <v>-49.072723388671875</v>
          </cell>
          <cell r="AC430">
            <v>135</v>
          </cell>
          <cell r="AD430">
            <v>33.216216140790806</v>
          </cell>
          <cell r="AE430">
            <v>1.470470692075458</v>
          </cell>
          <cell r="AF430" t="str">
            <v>-</v>
          </cell>
          <cell r="AG430">
            <v>4536.683</v>
          </cell>
          <cell r="AH430">
            <v>5205.5643678160923</v>
          </cell>
          <cell r="AI430">
            <v>22.588832487309649</v>
          </cell>
          <cell r="AJ430">
            <v>44.239017708017386</v>
          </cell>
          <cell r="AL430">
            <v>20.381538226396263</v>
          </cell>
          <cell r="AM430">
            <v>15.729928672556584</v>
          </cell>
        </row>
        <row r="431">
          <cell r="D431" t="str">
            <v>INE166A01011</v>
          </cell>
          <cell r="E431" t="str">
            <v>ING VYSYA BANK LTD</v>
          </cell>
          <cell r="G431" t="str">
            <v>-</v>
          </cell>
          <cell r="H431" t="str">
            <v>-</v>
          </cell>
          <cell r="I431">
            <v>0</v>
          </cell>
          <cell r="J431">
            <v>0</v>
          </cell>
          <cell r="K431">
            <v>0</v>
          </cell>
          <cell r="L431" t="str">
            <v>-</v>
          </cell>
          <cell r="M431" t="str">
            <v>-</v>
          </cell>
          <cell r="O431">
            <v>36.619999999999997</v>
          </cell>
          <cell r="P431" t="str">
            <v>-</v>
          </cell>
          <cell r="Q431" t="str">
            <v>-</v>
          </cell>
          <cell r="R431" t="str">
            <v>-</v>
          </cell>
          <cell r="S431" t="str">
            <v>-</v>
          </cell>
          <cell r="V431" t="e">
            <v>#VALUE!</v>
          </cell>
          <cell r="Y431" t="str">
            <v>-</v>
          </cell>
          <cell r="Z431" t="str">
            <v>-</v>
          </cell>
          <cell r="AA431" t="str">
            <v>-</v>
          </cell>
          <cell r="AB431" t="str">
            <v>-</v>
          </cell>
          <cell r="AC431" t="str">
            <v>-</v>
          </cell>
          <cell r="AD431" t="str">
            <v>-</v>
          </cell>
          <cell r="AE431" t="e">
            <v>#VALUE!</v>
          </cell>
          <cell r="AF431" t="str">
            <v>-</v>
          </cell>
          <cell r="AG431" t="str">
            <v>-</v>
          </cell>
          <cell r="AH431" t="str">
            <v>-</v>
          </cell>
          <cell r="AI431">
            <v>-9.2890760465692352</v>
          </cell>
          <cell r="AJ431">
            <v>13.434208066939036</v>
          </cell>
          <cell r="AL431" t="str">
            <v>-</v>
          </cell>
          <cell r="AM431" t="str">
            <v>-</v>
          </cell>
        </row>
        <row r="432">
          <cell r="D432" t="str">
            <v>INE371A01025</v>
          </cell>
          <cell r="E432" t="str">
            <v>GRAPHITE INDIA LTD</v>
          </cell>
          <cell r="G432">
            <v>533.45000000000005</v>
          </cell>
          <cell r="H432">
            <v>703</v>
          </cell>
          <cell r="I432">
            <v>2</v>
          </cell>
          <cell r="J432">
            <v>1</v>
          </cell>
          <cell r="K432">
            <v>0</v>
          </cell>
          <cell r="L432">
            <v>49.541930937279787</v>
          </cell>
          <cell r="M432">
            <v>23.939679547596612</v>
          </cell>
          <cell r="O432">
            <v>23.65</v>
          </cell>
          <cell r="P432">
            <v>35.366999999999997</v>
          </cell>
          <cell r="Q432">
            <v>43.832999999999998</v>
          </cell>
          <cell r="R432">
            <v>39.259413793103448</v>
          </cell>
          <cell r="S432">
            <v>51.132770114942531</v>
          </cell>
          <cell r="V432">
            <v>0.6600174965371437</v>
          </cell>
          <cell r="Y432">
            <v>640</v>
          </cell>
          <cell r="Z432">
            <v>766</v>
          </cell>
          <cell r="AA432">
            <v>2.5</v>
          </cell>
          <cell r="AB432">
            <v>49</v>
          </cell>
          <cell r="AC432">
            <v>703</v>
          </cell>
          <cell r="AD432">
            <v>50.140822176655028</v>
          </cell>
          <cell r="AE432">
            <v>-1.1709906297156703</v>
          </cell>
          <cell r="AF432" t="str">
            <v>-</v>
          </cell>
          <cell r="AG432">
            <v>2534.3000000000002</v>
          </cell>
          <cell r="AH432">
            <v>5828.7356321839079</v>
          </cell>
          <cell r="AI432">
            <v>-42.819148936170215</v>
          </cell>
          <cell r="AJ432" t="str">
            <v>-</v>
          </cell>
          <cell r="AL432" t="str">
            <v>-</v>
          </cell>
          <cell r="AM432">
            <v>97.637795275590548</v>
          </cell>
        </row>
        <row r="433">
          <cell r="D433" t="str">
            <v>INE663A01033</v>
          </cell>
          <cell r="E433" t="str">
            <v>SUPREME PETROCHEM LTD</v>
          </cell>
          <cell r="G433">
            <v>787.25</v>
          </cell>
          <cell r="H433">
            <v>779.5</v>
          </cell>
          <cell r="I433">
            <v>2</v>
          </cell>
          <cell r="J433">
            <v>0</v>
          </cell>
          <cell r="K433">
            <v>0</v>
          </cell>
          <cell r="L433">
            <v>9.2922484352431383</v>
          </cell>
          <cell r="M433">
            <v>55.066079295154204</v>
          </cell>
          <cell r="O433">
            <v>20.77</v>
          </cell>
          <cell r="P433" t="str">
            <v>-</v>
          </cell>
          <cell r="Q433" t="str">
            <v>-</v>
          </cell>
          <cell r="R433" t="str">
            <v>-</v>
          </cell>
          <cell r="S433" t="str">
            <v>-</v>
          </cell>
          <cell r="V433" t="e">
            <v>#VALUE!</v>
          </cell>
          <cell r="Y433">
            <v>684</v>
          </cell>
          <cell r="Z433">
            <v>875</v>
          </cell>
          <cell r="AA433">
            <v>0</v>
          </cell>
          <cell r="AB433">
            <v>29</v>
          </cell>
          <cell r="AC433">
            <v>779.5</v>
          </cell>
          <cell r="AD433">
            <v>40.139285487576963</v>
          </cell>
          <cell r="AE433">
            <v>3.1613975706668525</v>
          </cell>
          <cell r="AF433" t="str">
            <v>-</v>
          </cell>
          <cell r="AG433">
            <v>5375.8580000000002</v>
          </cell>
          <cell r="AH433" t="str">
            <v>-</v>
          </cell>
          <cell r="AI433">
            <v>12.696690179055887</v>
          </cell>
          <cell r="AJ433">
            <v>19.902292575351833</v>
          </cell>
          <cell r="AL433">
            <v>15.168222671300656</v>
          </cell>
          <cell r="AM433" t="str">
            <v>-</v>
          </cell>
        </row>
        <row r="434">
          <cell r="D434" t="str">
            <v>INE0DD101019</v>
          </cell>
          <cell r="E434" t="str">
            <v>RAILTEL CORP OF INDIA LTD</v>
          </cell>
          <cell r="G434">
            <v>374.65</v>
          </cell>
          <cell r="H434">
            <v>247.5</v>
          </cell>
          <cell r="I434">
            <v>0</v>
          </cell>
          <cell r="J434">
            <v>0</v>
          </cell>
          <cell r="K434">
            <v>2</v>
          </cell>
          <cell r="L434" t="str">
            <v>-</v>
          </cell>
          <cell r="M434" t="str">
            <v>-</v>
          </cell>
          <cell r="O434">
            <v>7.67</v>
          </cell>
          <cell r="P434">
            <v>10.78</v>
          </cell>
          <cell r="Q434">
            <v>12.58</v>
          </cell>
          <cell r="R434">
            <v>11.607586206896553</v>
          </cell>
          <cell r="S434">
            <v>13.508735632183907</v>
          </cell>
          <cell r="V434">
            <v>0.51337499438025458</v>
          </cell>
          <cell r="Y434">
            <v>240</v>
          </cell>
          <cell r="Z434">
            <v>255</v>
          </cell>
          <cell r="AA434">
            <v>0</v>
          </cell>
          <cell r="AB434">
            <v>-32.5</v>
          </cell>
          <cell r="AC434">
            <v>247.5</v>
          </cell>
          <cell r="AD434">
            <v>48.826036977788078</v>
          </cell>
          <cell r="AE434">
            <v>1.6156480775234365</v>
          </cell>
          <cell r="AF434" t="str">
            <v>-</v>
          </cell>
          <cell r="AG434">
            <v>4639</v>
          </cell>
          <cell r="AH434" t="str">
            <v>-</v>
          </cell>
          <cell r="AI434">
            <v>30.220713073005101</v>
          </cell>
          <cell r="AJ434" t="str">
            <v>-</v>
          </cell>
          <cell r="AL434">
            <v>22.546559239202217</v>
          </cell>
          <cell r="AM434" t="str">
            <v>-</v>
          </cell>
        </row>
        <row r="435">
          <cell r="D435" t="str">
            <v>INE177A01018</v>
          </cell>
          <cell r="E435" t="str">
            <v>INGERSOLL-RAND INDIA LTD</v>
          </cell>
          <cell r="G435">
            <v>3860.75</v>
          </cell>
          <cell r="H435">
            <v>4335</v>
          </cell>
          <cell r="I435">
            <v>1</v>
          </cell>
          <cell r="J435">
            <v>0</v>
          </cell>
          <cell r="K435">
            <v>0</v>
          </cell>
          <cell r="L435">
            <v>6.7846607669616521</v>
          </cell>
          <cell r="M435">
            <v>14.03314917127072</v>
          </cell>
          <cell r="O435">
            <v>84.749713999999997</v>
          </cell>
          <cell r="P435" t="str">
            <v>-</v>
          </cell>
          <cell r="Q435" t="str">
            <v>-</v>
          </cell>
          <cell r="R435" t="str">
            <v>-</v>
          </cell>
          <cell r="S435" t="str">
            <v>-</v>
          </cell>
          <cell r="V435" t="e">
            <v>#VALUE!</v>
          </cell>
          <cell r="Y435">
            <v>4335</v>
          </cell>
          <cell r="Z435">
            <v>4335</v>
          </cell>
          <cell r="AA435">
            <v>0</v>
          </cell>
          <cell r="AB435">
            <v>-205</v>
          </cell>
          <cell r="AC435">
            <v>4335</v>
          </cell>
          <cell r="AD435">
            <v>45.522565744837316</v>
          </cell>
          <cell r="AE435">
            <v>2.2427474820292139</v>
          </cell>
          <cell r="AF435" t="str">
            <v>-</v>
          </cell>
          <cell r="AG435">
            <v>3405.1</v>
          </cell>
          <cell r="AH435" t="str">
            <v>-</v>
          </cell>
          <cell r="AI435">
            <v>20.297677785663584</v>
          </cell>
          <cell r="AJ435">
            <v>43.059676712413044</v>
          </cell>
          <cell r="AL435">
            <v>17.119233508943967</v>
          </cell>
          <cell r="AM435" t="str">
            <v>-</v>
          </cell>
        </row>
        <row r="436">
          <cell r="D436" t="str">
            <v>INE428A01015</v>
          </cell>
          <cell r="E436" t="str">
            <v>ALLAHABAD BANK</v>
          </cell>
          <cell r="G436" t="str">
            <v>-</v>
          </cell>
          <cell r="H436" t="str">
            <v>-</v>
          </cell>
          <cell r="I436">
            <v>0</v>
          </cell>
          <cell r="J436">
            <v>0</v>
          </cell>
          <cell r="K436">
            <v>0</v>
          </cell>
          <cell r="L436" t="str">
            <v>-</v>
          </cell>
          <cell r="M436" t="str">
            <v>-</v>
          </cell>
          <cell r="O436">
            <v>-66.3</v>
          </cell>
          <cell r="P436" t="str">
            <v>-</v>
          </cell>
          <cell r="Q436" t="str">
            <v>-</v>
          </cell>
          <cell r="R436" t="str">
            <v>-</v>
          </cell>
          <cell r="S436" t="str">
            <v>-</v>
          </cell>
          <cell r="V436" t="e">
            <v>#VALUE!</v>
          </cell>
          <cell r="Y436" t="str">
            <v>-</v>
          </cell>
          <cell r="Z436" t="str">
            <v>-</v>
          </cell>
          <cell r="AA436" t="str">
            <v>-</v>
          </cell>
          <cell r="AB436" t="str">
            <v>-</v>
          </cell>
          <cell r="AC436" t="str">
            <v>-</v>
          </cell>
          <cell r="AD436" t="str">
            <v>-</v>
          </cell>
          <cell r="AE436" t="e">
            <v>#VALUE!</v>
          </cell>
          <cell r="AF436" t="str">
            <v>-</v>
          </cell>
          <cell r="AG436" t="str">
            <v>-</v>
          </cell>
          <cell r="AH436" t="str">
            <v>-</v>
          </cell>
          <cell r="AI436">
            <v>-13.624678663239067</v>
          </cell>
          <cell r="AJ436" t="str">
            <v>-</v>
          </cell>
          <cell r="AL436" t="str">
            <v>-</v>
          </cell>
          <cell r="AM436" t="str">
            <v>-</v>
          </cell>
        </row>
        <row r="437">
          <cell r="D437" t="str">
            <v>INE406M01024</v>
          </cell>
          <cell r="E437" t="str">
            <v>ERIS LIFESCIENCES LTD</v>
          </cell>
          <cell r="G437">
            <v>1676.6</v>
          </cell>
          <cell r="H437">
            <v>1864.1817626953125</v>
          </cell>
          <cell r="I437">
            <v>9</v>
          </cell>
          <cell r="J437">
            <v>3</v>
          </cell>
          <cell r="K437">
            <v>0</v>
          </cell>
          <cell r="L437">
            <v>55.584516219928858</v>
          </cell>
          <cell r="M437">
            <v>36.953273566965493</v>
          </cell>
          <cell r="O437">
            <v>25.85</v>
          </cell>
          <cell r="P437">
            <v>40.155999999999999</v>
          </cell>
          <cell r="Q437">
            <v>54.995000000000005</v>
          </cell>
          <cell r="R437">
            <v>46.978528735632182</v>
          </cell>
          <cell r="S437">
            <v>61.456609195402308</v>
          </cell>
          <cell r="V437">
            <v>0.8173512083416703</v>
          </cell>
          <cell r="Y437">
            <v>1680</v>
          </cell>
          <cell r="Z437">
            <v>2000</v>
          </cell>
          <cell r="AA437">
            <v>0</v>
          </cell>
          <cell r="AB437">
            <v>364.081787109375</v>
          </cell>
          <cell r="AC437">
            <v>1880</v>
          </cell>
          <cell r="AD437">
            <v>65.359904227659925</v>
          </cell>
          <cell r="AE437">
            <v>-6.3423314472766323</v>
          </cell>
          <cell r="AF437" t="str">
            <v>-</v>
          </cell>
          <cell r="AG437">
            <v>10173.200000000001</v>
          </cell>
          <cell r="AH437">
            <v>13135.409195402299</v>
          </cell>
          <cell r="AI437">
            <v>-10.305343511450378</v>
          </cell>
          <cell r="AJ437">
            <v>30.123988971338708</v>
          </cell>
          <cell r="AL437">
            <v>50.752041254834573</v>
          </cell>
          <cell r="AM437">
            <v>18.303165429635936</v>
          </cell>
        </row>
        <row r="438">
          <cell r="D438" t="str">
            <v>INE696F01016</v>
          </cell>
          <cell r="E438" t="str">
            <v>JUNIPER HOTELS LTD</v>
          </cell>
          <cell r="G438">
            <v>295.55</v>
          </cell>
          <cell r="H438">
            <v>407.33334350585938</v>
          </cell>
          <cell r="I438">
            <v>4</v>
          </cell>
          <cell r="J438">
            <v>0</v>
          </cell>
          <cell r="K438">
            <v>0</v>
          </cell>
          <cell r="L438">
            <v>125.52083333333336</v>
          </cell>
          <cell r="M438">
            <v>47.852193995381072</v>
          </cell>
          <cell r="O438">
            <v>3.2</v>
          </cell>
          <cell r="P438">
            <v>7.2170000000000005</v>
          </cell>
          <cell r="Q438">
            <v>10.67</v>
          </cell>
          <cell r="R438">
            <v>8.8045862068965519</v>
          </cell>
          <cell r="S438">
            <v>12.017126436781609</v>
          </cell>
          <cell r="V438">
            <v>1.7514331896551725</v>
          </cell>
          <cell r="Y438">
            <v>402</v>
          </cell>
          <cell r="Z438">
            <v>410</v>
          </cell>
          <cell r="AA438">
            <v>0</v>
          </cell>
          <cell r="AB438">
            <v>-27.166656494140625</v>
          </cell>
          <cell r="AC438">
            <v>410</v>
          </cell>
          <cell r="AD438">
            <v>92.882240145924186</v>
          </cell>
          <cell r="AE438">
            <v>0.77935672766120279</v>
          </cell>
          <cell r="AF438" t="str">
            <v>-</v>
          </cell>
          <cell r="AG438">
            <v>3370.1459999999997</v>
          </cell>
          <cell r="AH438">
            <v>4496.5635517241381</v>
          </cell>
          <cell r="AI438">
            <v>119.17808219178085</v>
          </cell>
          <cell r="AJ438" t="str">
            <v>-</v>
          </cell>
          <cell r="AL438">
            <v>8.2464481767687463</v>
          </cell>
          <cell r="AM438">
            <v>20.264943182763098</v>
          </cell>
        </row>
        <row r="439">
          <cell r="D439" t="str">
            <v>INE743M01012</v>
          </cell>
          <cell r="E439" t="str">
            <v>RHI MAGNESITA INDIA LTD</v>
          </cell>
          <cell r="G439">
            <v>478.65</v>
          </cell>
          <cell r="H439">
            <v>583.5</v>
          </cell>
          <cell r="I439">
            <v>3</v>
          </cell>
          <cell r="J439">
            <v>1</v>
          </cell>
          <cell r="K439">
            <v>0</v>
          </cell>
          <cell r="L439">
            <v>32.492354740061145</v>
          </cell>
          <cell r="M439">
            <v>38.103481438738228</v>
          </cell>
          <cell r="O439">
            <v>9.81</v>
          </cell>
          <cell r="P439">
            <v>12.998000000000001</v>
          </cell>
          <cell r="Q439">
            <v>17.95</v>
          </cell>
          <cell r="R439">
            <v>15.274781609195403</v>
          </cell>
          <cell r="S439">
            <v>18.98448275862069</v>
          </cell>
          <cell r="V439">
            <v>0.55706234548373113</v>
          </cell>
          <cell r="Y439">
            <v>532</v>
          </cell>
          <cell r="Z439">
            <v>697</v>
          </cell>
          <cell r="AA439">
            <v>0</v>
          </cell>
          <cell r="AB439">
            <v>9.75</v>
          </cell>
          <cell r="AC439">
            <v>552.5</v>
          </cell>
          <cell r="AD439">
            <v>48.434345116492807</v>
          </cell>
          <cell r="AE439" t="e">
            <v>#VALUE!</v>
          </cell>
          <cell r="AF439" t="str">
            <v>-</v>
          </cell>
          <cell r="AG439">
            <v>4856.6849999999995</v>
          </cell>
          <cell r="AH439">
            <v>6186.6982758620688</v>
          </cell>
          <cell r="AI439" t="str">
            <v>-</v>
          </cell>
          <cell r="AJ439" t="str">
            <v>-</v>
          </cell>
          <cell r="AL439">
            <v>-12.827626585834203</v>
          </cell>
          <cell r="AM439">
            <v>17.584205800173748</v>
          </cell>
        </row>
        <row r="440">
          <cell r="D440" t="str">
            <v>INE738I01010</v>
          </cell>
          <cell r="E440" t="str">
            <v>ECLERX SERVICES LTD</v>
          </cell>
          <cell r="G440">
            <v>4432.7</v>
          </cell>
          <cell r="H440">
            <v>4003.5556640625</v>
          </cell>
          <cell r="I440">
            <v>7</v>
          </cell>
          <cell r="J440">
            <v>2</v>
          </cell>
          <cell r="K440">
            <v>1</v>
          </cell>
          <cell r="L440">
            <v>19.389667172303042</v>
          </cell>
          <cell r="M440">
            <v>19.07623318385648</v>
          </cell>
          <cell r="O440">
            <v>114.19</v>
          </cell>
          <cell r="P440">
            <v>133.80000000000001</v>
          </cell>
          <cell r="Q440">
            <v>159.32400000000001</v>
          </cell>
          <cell r="R440">
            <v>145.53517241379313</v>
          </cell>
          <cell r="S440">
            <v>171.17503448275863</v>
          </cell>
          <cell r="V440">
            <v>0.27450015249840742</v>
          </cell>
          <cell r="Y440">
            <v>3834</v>
          </cell>
          <cell r="Z440">
            <v>4200</v>
          </cell>
          <cell r="AA440">
            <v>-0.4443359375</v>
          </cell>
          <cell r="AB440">
            <v>644.8056640625</v>
          </cell>
          <cell r="AC440">
            <v>4000</v>
          </cell>
          <cell r="AD440">
            <v>40.524013357176621</v>
          </cell>
          <cell r="AE440">
            <v>5.350278629184456</v>
          </cell>
          <cell r="AF440" t="str">
            <v>-</v>
          </cell>
          <cell r="AG440">
            <v>8103.0999999999995</v>
          </cell>
          <cell r="AH440">
            <v>10597.166666666668</v>
          </cell>
          <cell r="AI440">
            <v>7.5741874705605197</v>
          </cell>
          <cell r="AJ440">
            <v>20.385997229816819</v>
          </cell>
          <cell r="AL440">
            <v>1.6327769499756599</v>
          </cell>
          <cell r="AM440">
            <v>21.849503828176921</v>
          </cell>
        </row>
        <row r="441">
          <cell r="D441" t="str">
            <v>INE510A01028</v>
          </cell>
          <cell r="E441" t="str">
            <v>ENGINEERS INDIA LTD</v>
          </cell>
          <cell r="G441">
            <v>208.8</v>
          </cell>
          <cell r="H441">
            <v>236.83332824707031</v>
          </cell>
          <cell r="I441">
            <v>5</v>
          </cell>
          <cell r="J441">
            <v>1</v>
          </cell>
          <cell r="K441">
            <v>0</v>
          </cell>
          <cell r="L441">
            <v>-2.9554263565891445</v>
          </cell>
          <cell r="M441">
            <v>8.3175237144283578</v>
          </cell>
          <cell r="O441">
            <v>10.32</v>
          </cell>
          <cell r="P441">
            <v>10.015000000000001</v>
          </cell>
          <cell r="Q441">
            <v>10.848000000000001</v>
          </cell>
          <cell r="R441">
            <v>10.397988505747126</v>
          </cell>
          <cell r="S441">
            <v>10.738574712643679</v>
          </cell>
          <cell r="V441">
            <v>7.5570257506905048E-3</v>
          </cell>
          <cell r="Y441">
            <v>205</v>
          </cell>
          <cell r="Z441">
            <v>269</v>
          </cell>
          <cell r="AA441">
            <v>-11.666671752929688</v>
          </cell>
          <cell r="AB441">
            <v>26</v>
          </cell>
          <cell r="AC441">
            <v>241</v>
          </cell>
          <cell r="AD441">
            <v>20.256786101027402</v>
          </cell>
          <cell r="AE441">
            <v>0.66847394133390414</v>
          </cell>
          <cell r="AF441" t="str">
            <v>-</v>
          </cell>
          <cell r="AG441">
            <v>5122.5199999999995</v>
          </cell>
          <cell r="AH441">
            <v>5112.2471264367814</v>
          </cell>
          <cell r="AI441">
            <v>30.303030303030308</v>
          </cell>
          <cell r="AJ441">
            <v>19.653942474283411</v>
          </cell>
          <cell r="AL441">
            <v>72.437507847601154</v>
          </cell>
          <cell r="AM441">
            <v>-11.244856047414171</v>
          </cell>
        </row>
        <row r="442">
          <cell r="D442" t="str">
            <v>INE614G01033</v>
          </cell>
          <cell r="E442" t="str">
            <v>RELIANCE POWER LTD</v>
          </cell>
          <cell r="G442">
            <v>45.81</v>
          </cell>
          <cell r="H442" t="str">
            <v>-</v>
          </cell>
          <cell r="I442">
            <v>0</v>
          </cell>
          <cell r="J442">
            <v>0</v>
          </cell>
          <cell r="K442">
            <v>0</v>
          </cell>
          <cell r="L442" t="str">
            <v>-</v>
          </cell>
          <cell r="M442" t="str">
            <v>-</v>
          </cell>
          <cell r="O442">
            <v>7.3369999999999997</v>
          </cell>
          <cell r="P442" t="str">
            <v>-</v>
          </cell>
          <cell r="Q442" t="str">
            <v>-</v>
          </cell>
          <cell r="R442" t="str">
            <v>-</v>
          </cell>
          <cell r="S442" t="str">
            <v>-</v>
          </cell>
          <cell r="V442" t="e">
            <v>#VALUE!</v>
          </cell>
          <cell r="Y442" t="str">
            <v>-</v>
          </cell>
          <cell r="Z442" t="str">
            <v>-</v>
          </cell>
          <cell r="AA442" t="str">
            <v>-</v>
          </cell>
          <cell r="AB442" t="str">
            <v>-</v>
          </cell>
          <cell r="AC442" t="str">
            <v>-</v>
          </cell>
          <cell r="AD442">
            <v>5.7976892992061959</v>
          </cell>
          <cell r="AE442" t="e">
            <v>#VALUE!</v>
          </cell>
          <cell r="AF442" t="str">
            <v>-</v>
          </cell>
          <cell r="AG442">
            <v>22946</v>
          </cell>
          <cell r="AH442" t="str">
            <v>-</v>
          </cell>
          <cell r="AI442" t="str">
            <v>-</v>
          </cell>
          <cell r="AJ442" t="str">
            <v>-</v>
          </cell>
          <cell r="AL442">
            <v>69.680028987436316</v>
          </cell>
          <cell r="AM442" t="str">
            <v>-</v>
          </cell>
        </row>
        <row r="443">
          <cell r="D443" t="str">
            <v>INE271B01025</v>
          </cell>
          <cell r="E443" t="str">
            <v>MAHARASHTRA SEAMLESS LTD</v>
          </cell>
          <cell r="G443">
            <v>626.9</v>
          </cell>
          <cell r="H443" t="str">
            <v>-</v>
          </cell>
          <cell r="I443">
            <v>1</v>
          </cell>
          <cell r="J443">
            <v>1</v>
          </cell>
          <cell r="K443">
            <v>0</v>
          </cell>
          <cell r="L443">
            <v>0.2757669769045098</v>
          </cell>
          <cell r="M443">
            <v>12.719147473358541</v>
          </cell>
          <cell r="O443">
            <v>58.02</v>
          </cell>
          <cell r="P443">
            <v>58.18</v>
          </cell>
          <cell r="Q443">
            <v>65.58</v>
          </cell>
          <cell r="R443">
            <v>61.582298850574716</v>
          </cell>
          <cell r="S443" t="str">
            <v>-</v>
          </cell>
          <cell r="V443">
            <v>6.1397774053338683E-2</v>
          </cell>
          <cell r="Y443" t="str">
            <v>-</v>
          </cell>
          <cell r="Z443" t="str">
            <v>-</v>
          </cell>
          <cell r="AA443" t="str">
            <v>-</v>
          </cell>
          <cell r="AB443" t="str">
            <v>-</v>
          </cell>
          <cell r="AC443" t="str">
            <v>-</v>
          </cell>
          <cell r="AD443">
            <v>12.817309660793001</v>
          </cell>
          <cell r="AE443">
            <v>-0.70154264673839295</v>
          </cell>
          <cell r="AF443" t="str">
            <v>-</v>
          </cell>
          <cell r="AG443">
            <v>9202.5</v>
          </cell>
          <cell r="AH443">
            <v>9919.0344827586196</v>
          </cell>
          <cell r="AI443">
            <v>-18.270178898436388</v>
          </cell>
          <cell r="AJ443">
            <v>10.822329391709207</v>
          </cell>
          <cell r="AL443">
            <v>-24.656749166946401</v>
          </cell>
          <cell r="AM443">
            <v>1.1464276011953274</v>
          </cell>
        </row>
        <row r="444">
          <cell r="D444" t="str">
            <v>INE573A01042</v>
          </cell>
          <cell r="E444" t="str">
            <v>JK TYRE &amp; INDUSTRIES LTD</v>
          </cell>
          <cell r="G444">
            <v>368.95</v>
          </cell>
          <cell r="H444">
            <v>409</v>
          </cell>
          <cell r="I444">
            <v>4</v>
          </cell>
          <cell r="J444">
            <v>1</v>
          </cell>
          <cell r="K444">
            <v>0</v>
          </cell>
          <cell r="L444">
            <v>36.90520894997362</v>
          </cell>
          <cell r="M444">
            <v>28.136650688579447</v>
          </cell>
          <cell r="O444">
            <v>18.07</v>
          </cell>
          <cell r="P444">
            <v>26.286000000000001</v>
          </cell>
          <cell r="Q444">
            <v>33.682000000000002</v>
          </cell>
          <cell r="R444">
            <v>29.686459770114944</v>
          </cell>
          <cell r="S444">
            <v>37.391425287356327</v>
          </cell>
          <cell r="V444">
            <v>0.64285886940315118</v>
          </cell>
          <cell r="Y444">
            <v>365</v>
          </cell>
          <cell r="Z444">
            <v>460</v>
          </cell>
          <cell r="AA444">
            <v>0</v>
          </cell>
          <cell r="AB444">
            <v>27.600006103515625</v>
          </cell>
          <cell r="AC444">
            <v>400</v>
          </cell>
          <cell r="AD444">
            <v>20.507940578002696</v>
          </cell>
          <cell r="AE444">
            <v>-0.51992943657400204</v>
          </cell>
          <cell r="AF444" t="str">
            <v>-</v>
          </cell>
          <cell r="AG444">
            <v>15985.5</v>
          </cell>
          <cell r="AH444">
            <v>19579.42068965517</v>
          </cell>
          <cell r="AI444">
            <v>-39.443699731903486</v>
          </cell>
          <cell r="AJ444">
            <v>13.31241422026244</v>
          </cell>
          <cell r="AL444">
            <v>-23.057855217558721</v>
          </cell>
          <cell r="AM444">
            <v>15.184385849676266</v>
          </cell>
        </row>
        <row r="445">
          <cell r="D445" t="str">
            <v>INE010J01012</v>
          </cell>
          <cell r="E445" t="str">
            <v>TEJAS NETWORKS LTD</v>
          </cell>
          <cell r="G445">
            <v>592.95000000000005</v>
          </cell>
          <cell r="H445" t="str">
            <v>-</v>
          </cell>
          <cell r="I445">
            <v>0</v>
          </cell>
          <cell r="J445">
            <v>0</v>
          </cell>
          <cell r="K445">
            <v>0</v>
          </cell>
          <cell r="L445" t="str">
            <v>-</v>
          </cell>
          <cell r="M445" t="str">
            <v>-</v>
          </cell>
          <cell r="O445">
            <v>10.246340999999999</v>
          </cell>
          <cell r="P445" t="str">
            <v>-</v>
          </cell>
          <cell r="Q445" t="str">
            <v>-</v>
          </cell>
          <cell r="R445" t="str">
            <v>-</v>
          </cell>
          <cell r="S445" t="str">
            <v>-</v>
          </cell>
          <cell r="V445" t="e">
            <v>#VALUE!</v>
          </cell>
          <cell r="Y445" t="str">
            <v>-</v>
          </cell>
          <cell r="Z445" t="str">
            <v>-</v>
          </cell>
          <cell r="AA445" t="str">
            <v>-</v>
          </cell>
          <cell r="AB445" t="str">
            <v>-</v>
          </cell>
          <cell r="AC445" t="str">
            <v>-</v>
          </cell>
          <cell r="AD445">
            <v>59.674885574783637</v>
          </cell>
          <cell r="AE445">
            <v>0.10045091900292527</v>
          </cell>
          <cell r="AF445" t="str">
            <v>-</v>
          </cell>
          <cell r="AG445">
            <v>8921.2999999999993</v>
          </cell>
          <cell r="AH445" t="str">
            <v>-</v>
          </cell>
          <cell r="AI445">
            <v>594.0700808625337</v>
          </cell>
          <cell r="AJ445" t="str">
            <v>-</v>
          </cell>
          <cell r="AL445">
            <v>64.60266794590305</v>
          </cell>
          <cell r="AM445" t="str">
            <v>-</v>
          </cell>
        </row>
        <row r="446">
          <cell r="D446" t="str">
            <v>INE195J01029</v>
          </cell>
          <cell r="E446" t="str">
            <v>PNC INFRATECH LTD</v>
          </cell>
          <cell r="G446">
            <v>302.95</v>
          </cell>
          <cell r="H446">
            <v>377</v>
          </cell>
          <cell r="I446">
            <v>14</v>
          </cell>
          <cell r="J446">
            <v>4</v>
          </cell>
          <cell r="K446">
            <v>0</v>
          </cell>
          <cell r="L446" t="str">
            <v>-</v>
          </cell>
          <cell r="M446" t="str">
            <v>-</v>
          </cell>
          <cell r="O446">
            <v>31.79</v>
          </cell>
          <cell r="P446" t="str">
            <v>-</v>
          </cell>
          <cell r="Q446" t="str">
            <v>-</v>
          </cell>
          <cell r="R446" t="str">
            <v>-</v>
          </cell>
          <cell r="S446" t="str">
            <v>-</v>
          </cell>
          <cell r="V446" t="e">
            <v>#VALUE!</v>
          </cell>
          <cell r="Y446">
            <v>310</v>
          </cell>
          <cell r="Z446">
            <v>430</v>
          </cell>
          <cell r="AA446">
            <v>-3.142852783203125</v>
          </cell>
          <cell r="AB446">
            <v>-9</v>
          </cell>
          <cell r="AC446">
            <v>379</v>
          </cell>
          <cell r="AD446">
            <v>10.24440148999923</v>
          </cell>
          <cell r="AE446">
            <v>-0.99225145579364049</v>
          </cell>
          <cell r="AF446" t="str">
            <v>-</v>
          </cell>
          <cell r="AG446">
            <v>20660.608</v>
          </cell>
          <cell r="AH446" t="str">
            <v>-</v>
          </cell>
          <cell r="AI446">
            <v>-10.324400564174903</v>
          </cell>
          <cell r="AJ446">
            <v>11.25881074356754</v>
          </cell>
          <cell r="AL446">
            <v>3.0696645121284147</v>
          </cell>
          <cell r="AM446" t="str">
            <v>-</v>
          </cell>
        </row>
        <row r="447">
          <cell r="D447" t="str">
            <v>INE0FDU25010</v>
          </cell>
          <cell r="E447" t="str">
            <v>BROOKFIELD INDIA REAL ESTATE</v>
          </cell>
          <cell r="G447">
            <v>320.12</v>
          </cell>
          <cell r="H447">
            <v>336.09091186523438</v>
          </cell>
          <cell r="I447">
            <v>13</v>
          </cell>
          <cell r="J447">
            <v>1</v>
          </cell>
          <cell r="K447">
            <v>0</v>
          </cell>
          <cell r="L447">
            <v>156.84113865932039</v>
          </cell>
          <cell r="M447">
            <v>20.255468521467833</v>
          </cell>
          <cell r="O447">
            <v>4.2238779999999991</v>
          </cell>
          <cell r="P447">
            <v>9.3230000000000004</v>
          </cell>
          <cell r="Q447">
            <v>11.212</v>
          </cell>
          <cell r="R447">
            <v>10.191505747126438</v>
          </cell>
          <cell r="S447">
            <v>12.222114942528735</v>
          </cell>
          <cell r="V447">
            <v>1.4128314660429209</v>
          </cell>
          <cell r="Y447">
            <v>290</v>
          </cell>
          <cell r="Z447">
            <v>372</v>
          </cell>
          <cell r="AA447">
            <v>0.507568359375</v>
          </cell>
          <cell r="AB447">
            <v>15.507568359375</v>
          </cell>
          <cell r="AC447">
            <v>336</v>
          </cell>
          <cell r="AD447">
            <v>75.788172650154095</v>
          </cell>
          <cell r="AE447" t="e">
            <v>#VALUE!</v>
          </cell>
          <cell r="AF447">
            <v>0.42840250164083554</v>
          </cell>
          <cell r="AG447">
            <v>16759.460000000003</v>
          </cell>
          <cell r="AH447">
            <v>20362.571781609196</v>
          </cell>
          <cell r="AI447" t="str">
            <v>-</v>
          </cell>
          <cell r="AJ447" t="str">
            <v>-</v>
          </cell>
          <cell r="AL447">
            <v>14.77950119988167</v>
          </cell>
          <cell r="AM447">
            <v>12.638763020202806</v>
          </cell>
        </row>
        <row r="448">
          <cell r="D448" t="str">
            <v>INE419U01012</v>
          </cell>
          <cell r="E448" t="str">
            <v>HAPPIEST MINDS TECHNOLOGIES</v>
          </cell>
          <cell r="G448">
            <v>571.15</v>
          </cell>
          <cell r="H448">
            <v>658.4000244140625</v>
          </cell>
          <cell r="I448">
            <v>5</v>
          </cell>
          <cell r="J448">
            <v>0</v>
          </cell>
          <cell r="K448">
            <v>1</v>
          </cell>
          <cell r="L448">
            <v>45.051658510059831</v>
          </cell>
          <cell r="M448">
            <v>23.898781630740373</v>
          </cell>
          <cell r="O448">
            <v>12.26</v>
          </cell>
          <cell r="P448">
            <v>17.783000000000001</v>
          </cell>
          <cell r="Q448">
            <v>22.033000000000001</v>
          </cell>
          <cell r="R448">
            <v>19.73702298850575</v>
          </cell>
          <cell r="S448">
            <v>23.617827586206896</v>
          </cell>
          <cell r="V448">
            <v>0.60987136937241027</v>
          </cell>
          <cell r="Y448">
            <v>430</v>
          </cell>
          <cell r="Z448">
            <v>796</v>
          </cell>
          <cell r="AA448">
            <v>-1.5999755859375</v>
          </cell>
          <cell r="AB448">
            <v>-75.0999755859375</v>
          </cell>
          <cell r="AC448">
            <v>696</v>
          </cell>
          <cell r="AD448">
            <v>46.568882840479347</v>
          </cell>
          <cell r="AE448">
            <v>-1.7429472257745402</v>
          </cell>
          <cell r="AF448" t="str">
            <v>-</v>
          </cell>
          <cell r="AG448">
            <v>3544.2</v>
          </cell>
          <cell r="AH448">
            <v>4703.3534482758623</v>
          </cell>
          <cell r="AI448">
            <v>-26.718469814704125</v>
          </cell>
          <cell r="AJ448">
            <v>53.804910398806136</v>
          </cell>
          <cell r="AL448">
            <v>5.5292541313086145</v>
          </cell>
          <cell r="AM448">
            <v>21.557756334292652</v>
          </cell>
        </row>
        <row r="449">
          <cell r="D449" t="str">
            <v>INE619B01017</v>
          </cell>
          <cell r="E449" t="str">
            <v>NEWGEN SOFTWARE TECHNOLOGIES</v>
          </cell>
          <cell r="G449">
            <v>887.15</v>
          </cell>
          <cell r="H449">
            <v>1042.875</v>
          </cell>
          <cell r="I449">
            <v>2</v>
          </cell>
          <cell r="J449">
            <v>3</v>
          </cell>
          <cell r="K449">
            <v>3</v>
          </cell>
          <cell r="L449">
            <v>11.843307446322527</v>
          </cell>
          <cell r="M449">
            <v>21.290717859695693</v>
          </cell>
          <cell r="O449">
            <v>22.53</v>
          </cell>
          <cell r="P449">
            <v>24.483000000000001</v>
          </cell>
          <cell r="Q449">
            <v>29.695</v>
          </cell>
          <cell r="R449">
            <v>26.879321839080461</v>
          </cell>
          <cell r="S449">
            <v>32.072011494252877</v>
          </cell>
          <cell r="V449">
            <v>0.19304579845008707</v>
          </cell>
          <cell r="Y449">
            <v>835</v>
          </cell>
          <cell r="Z449">
            <v>1300</v>
          </cell>
          <cell r="AA449">
            <v>0</v>
          </cell>
          <cell r="AB449">
            <v>-470.6964111328125</v>
          </cell>
          <cell r="AC449">
            <v>1030</v>
          </cell>
          <cell r="AD449">
            <v>43.328071730853367</v>
          </cell>
          <cell r="AE449">
            <v>1.7312014469844288</v>
          </cell>
          <cell r="AF449" t="str">
            <v>-</v>
          </cell>
          <cell r="AG449">
            <v>3762.0529999999999</v>
          </cell>
          <cell r="AH449">
            <v>4595.7097701149423</v>
          </cell>
          <cell r="AI449">
            <v>25.027746947835748</v>
          </cell>
          <cell r="AJ449">
            <v>28.264659171480389</v>
          </cell>
          <cell r="AL449">
            <v>30.48634092249976</v>
          </cell>
          <cell r="AM449">
            <v>11.647815700629421</v>
          </cell>
        </row>
        <row r="450">
          <cell r="D450" t="str">
            <v>INE616N01034</v>
          </cell>
          <cell r="E450" t="str">
            <v>INOX INDIA LTD</v>
          </cell>
          <cell r="G450">
            <v>1171.5999999999999</v>
          </cell>
          <cell r="H450">
            <v>1392.75</v>
          </cell>
          <cell r="I450">
            <v>4</v>
          </cell>
          <cell r="J450">
            <v>0</v>
          </cell>
          <cell r="K450">
            <v>0</v>
          </cell>
          <cell r="L450">
            <v>13.684410208316867</v>
          </cell>
          <cell r="M450">
            <v>22.364928504152758</v>
          </cell>
          <cell r="O450">
            <v>24.9</v>
          </cell>
          <cell r="P450">
            <v>29.198</v>
          </cell>
          <cell r="Q450">
            <v>35.728000000000002</v>
          </cell>
          <cell r="R450">
            <v>32.200298850574711</v>
          </cell>
          <cell r="S450">
            <v>37.839264367816099</v>
          </cell>
          <cell r="V450">
            <v>0.29318469279416526</v>
          </cell>
          <cell r="Y450">
            <v>1316</v>
          </cell>
          <cell r="Z450">
            <v>1500</v>
          </cell>
          <cell r="AA450">
            <v>0</v>
          </cell>
          <cell r="AB450">
            <v>145.75</v>
          </cell>
          <cell r="AC450">
            <v>1377.5</v>
          </cell>
          <cell r="AD450">
            <v>51.578977805803888</v>
          </cell>
          <cell r="AE450">
            <v>3.3643206369405028</v>
          </cell>
          <cell r="AF450" t="str">
            <v>-</v>
          </cell>
          <cell r="AG450">
            <v>2887.2560000000003</v>
          </cell>
          <cell r="AH450">
            <v>3695.4712643678158</v>
          </cell>
          <cell r="AI450">
            <v>15.33117183881426</v>
          </cell>
          <cell r="AJ450" t="str">
            <v>-</v>
          </cell>
          <cell r="AL450">
            <v>14.242619204194858</v>
          </cell>
          <cell r="AM450">
            <v>19.357856139008707</v>
          </cell>
        </row>
        <row r="451">
          <cell r="D451" t="str">
            <v>INE086A01029</v>
          </cell>
          <cell r="E451" t="str">
            <v>ELECTROSTEEL CASTINGS LTD</v>
          </cell>
          <cell r="G451">
            <v>98.1</v>
          </cell>
          <cell r="H451">
            <v>111</v>
          </cell>
          <cell r="I451">
            <v>0</v>
          </cell>
          <cell r="J451">
            <v>1</v>
          </cell>
          <cell r="K451">
            <v>0</v>
          </cell>
          <cell r="L451">
            <v>-45.993031358885013</v>
          </cell>
          <cell r="M451">
            <v>46.774193548387089</v>
          </cell>
          <cell r="O451">
            <v>11.48</v>
          </cell>
          <cell r="P451">
            <v>6.2</v>
          </cell>
          <cell r="Q451">
            <v>9.1</v>
          </cell>
          <cell r="R451">
            <v>7.5333333333333332</v>
          </cell>
          <cell r="S451" t="str">
            <v>-</v>
          </cell>
          <cell r="V451">
            <v>-0.34378629500580726</v>
          </cell>
          <cell r="Y451">
            <v>111</v>
          </cell>
          <cell r="Z451">
            <v>111</v>
          </cell>
          <cell r="AA451">
            <v>0</v>
          </cell>
          <cell r="AB451">
            <v>-47</v>
          </cell>
          <cell r="AC451">
            <v>111</v>
          </cell>
          <cell r="AD451">
            <v>8.4249592878754598</v>
          </cell>
          <cell r="AE451">
            <v>-1.1959568644282992</v>
          </cell>
          <cell r="AF451" t="str">
            <v>-</v>
          </cell>
          <cell r="AG451">
            <v>10357.678</v>
          </cell>
          <cell r="AH451">
            <v>8816.5517241379312</v>
          </cell>
          <cell r="AI451">
            <v>-7.0445344129554588</v>
          </cell>
          <cell r="AJ451" t="str">
            <v>-</v>
          </cell>
          <cell r="AL451">
            <v>-12.104878653355321</v>
          </cell>
          <cell r="AM451">
            <v>-25.852107006995194</v>
          </cell>
        </row>
        <row r="452">
          <cell r="D452" t="str">
            <v>INE483C01032</v>
          </cell>
          <cell r="E452" t="str">
            <v>TANLA PLATFORMS LTD</v>
          </cell>
          <cell r="G452">
            <v>695.75</v>
          </cell>
          <cell r="H452">
            <v>726.5</v>
          </cell>
          <cell r="I452">
            <v>2</v>
          </cell>
          <cell r="J452">
            <v>0</v>
          </cell>
          <cell r="K452">
            <v>0</v>
          </cell>
          <cell r="L452">
            <v>3.5031847133757972</v>
          </cell>
          <cell r="M452">
            <v>14.871794871794865</v>
          </cell>
          <cell r="O452">
            <v>37.76</v>
          </cell>
          <cell r="P452">
            <v>39</v>
          </cell>
          <cell r="Q452">
            <v>44.800000000000004</v>
          </cell>
          <cell r="R452">
            <v>41.666666666666671</v>
          </cell>
          <cell r="S452">
            <v>47.742528735632185</v>
          </cell>
          <cell r="V452">
            <v>0.10346045197740139</v>
          </cell>
          <cell r="Y452">
            <v>723</v>
          </cell>
          <cell r="Z452">
            <v>730</v>
          </cell>
          <cell r="AA452">
            <v>0</v>
          </cell>
          <cell r="AB452">
            <v>-110.5</v>
          </cell>
          <cell r="AC452">
            <v>726.5</v>
          </cell>
          <cell r="AD452">
            <v>18.682216715432421</v>
          </cell>
          <cell r="AE452">
            <v>-2.5150086462788388</v>
          </cell>
          <cell r="AF452">
            <v>-9.8223529411764687</v>
          </cell>
          <cell r="AG452">
            <v>6925.5230000000001</v>
          </cell>
          <cell r="AH452">
            <v>7681.3965517241377</v>
          </cell>
          <cell r="AI452">
            <v>-7.4282912478548697</v>
          </cell>
          <cell r="AJ452">
            <v>23.749840424359633</v>
          </cell>
          <cell r="AL452">
            <v>-6.2008920874339379</v>
          </cell>
          <cell r="AM452">
            <v>4.4317145850625277</v>
          </cell>
        </row>
        <row r="453">
          <cell r="D453" t="str">
            <v>INE340A01012</v>
          </cell>
          <cell r="E453" t="str">
            <v>BIRLA CORP LTD</v>
          </cell>
          <cell r="G453">
            <v>1271.1500000000001</v>
          </cell>
          <cell r="H453">
            <v>1581.22216796875</v>
          </cell>
          <cell r="I453">
            <v>19</v>
          </cell>
          <cell r="J453">
            <v>2</v>
          </cell>
          <cell r="K453">
            <v>0</v>
          </cell>
          <cell r="L453">
            <v>76.189358372456951</v>
          </cell>
          <cell r="M453">
            <v>27.228316383177134</v>
          </cell>
          <cell r="O453">
            <v>38.340000000000003</v>
          </cell>
          <cell r="P453">
            <v>67.551000000000002</v>
          </cell>
          <cell r="Q453">
            <v>85.944000000000003</v>
          </cell>
          <cell r="R453">
            <v>76.007551724137926</v>
          </cell>
          <cell r="S453">
            <v>93.947678160919537</v>
          </cell>
          <cell r="V453">
            <v>0.98246092133901719</v>
          </cell>
          <cell r="Y453">
            <v>1415</v>
          </cell>
          <cell r="Z453">
            <v>1712</v>
          </cell>
          <cell r="AA453">
            <v>1.6431884765625</v>
          </cell>
          <cell r="AB453">
            <v>148.5</v>
          </cell>
          <cell r="AC453">
            <v>1600</v>
          </cell>
          <cell r="AD453">
            <v>31.714608607308495</v>
          </cell>
          <cell r="AE453">
            <v>-1.06449586726805</v>
          </cell>
          <cell r="AF453" t="str">
            <v>-</v>
          </cell>
          <cell r="AG453">
            <v>12172.2</v>
          </cell>
          <cell r="AH453">
            <v>16053.652873563218</v>
          </cell>
          <cell r="AI453">
            <v>-29.793078190807538</v>
          </cell>
          <cell r="AJ453">
            <v>51.459323236977639</v>
          </cell>
          <cell r="AL453">
            <v>-15.32971619365609</v>
          </cell>
          <cell r="AM453">
            <v>22.705837892903492</v>
          </cell>
        </row>
        <row r="454">
          <cell r="D454" t="str">
            <v>INE118D01016</v>
          </cell>
          <cell r="E454" t="str">
            <v>NUVOCO VISTAS CORP LTD</v>
          </cell>
          <cell r="G454">
            <v>428.15</v>
          </cell>
          <cell r="H454">
            <v>443.23529052734375</v>
          </cell>
          <cell r="I454">
            <v>12</v>
          </cell>
          <cell r="J454">
            <v>5</v>
          </cell>
          <cell r="K454">
            <v>2</v>
          </cell>
          <cell r="L454">
            <v>1523.0371009490941</v>
          </cell>
          <cell r="M454">
            <v>33.790867045877398</v>
          </cell>
          <cell r="O454">
            <v>0.61</v>
          </cell>
          <cell r="P454">
            <v>9.9009999999999998</v>
          </cell>
          <cell r="Q454">
            <v>13.246</v>
          </cell>
          <cell r="R454">
            <v>11.43893103448276</v>
          </cell>
          <cell r="S454">
            <v>15.749908045977012</v>
          </cell>
          <cell r="V454">
            <v>17.752345958168458</v>
          </cell>
          <cell r="Y454">
            <v>330</v>
          </cell>
          <cell r="Z454">
            <v>563</v>
          </cell>
          <cell r="AA454">
            <v>14.4705810546875</v>
          </cell>
          <cell r="AB454">
            <v>70.568634033203125</v>
          </cell>
          <cell r="AC454">
            <v>435</v>
          </cell>
          <cell r="AD454">
            <v>752.14584039801343</v>
          </cell>
          <cell r="AE454">
            <v>-8.8248929569426</v>
          </cell>
          <cell r="AF454" t="str">
            <v>-</v>
          </cell>
          <cell r="AG454">
            <v>13725.1</v>
          </cell>
          <cell r="AH454">
            <v>19845.381609195403</v>
          </cell>
          <cell r="AI454">
            <v>-85.230024213075069</v>
          </cell>
          <cell r="AJ454" t="str">
            <v>-</v>
          </cell>
          <cell r="AL454">
            <v>-15.47074292823225</v>
          </cell>
          <cell r="AM454">
            <v>35.801749271137027</v>
          </cell>
        </row>
        <row r="455">
          <cell r="D455" t="str">
            <v>INE131A01031</v>
          </cell>
          <cell r="E455" t="str">
            <v>GUJARAT MINERAL DEV CORP LTD</v>
          </cell>
          <cell r="G455">
            <v>568.9</v>
          </cell>
          <cell r="H455">
            <v>231</v>
          </cell>
          <cell r="I455">
            <v>0</v>
          </cell>
          <cell r="J455">
            <v>0</v>
          </cell>
          <cell r="K455">
            <v>1</v>
          </cell>
          <cell r="L455" t="str">
            <v>-</v>
          </cell>
          <cell r="M455" t="str">
            <v>-</v>
          </cell>
          <cell r="O455">
            <v>21.57</v>
          </cell>
          <cell r="P455" t="str">
            <v>-</v>
          </cell>
          <cell r="Q455" t="str">
            <v>-</v>
          </cell>
          <cell r="R455" t="str">
            <v>-</v>
          </cell>
          <cell r="S455" t="str">
            <v>-</v>
          </cell>
          <cell r="V455" t="e">
            <v>#VALUE!</v>
          </cell>
          <cell r="Y455">
            <v>231</v>
          </cell>
          <cell r="Z455">
            <v>231</v>
          </cell>
          <cell r="AA455">
            <v>0</v>
          </cell>
          <cell r="AB455">
            <v>25</v>
          </cell>
          <cell r="AC455">
            <v>231</v>
          </cell>
          <cell r="AD455">
            <v>26.814462049504449</v>
          </cell>
          <cell r="AE455">
            <v>1.8049304562354616</v>
          </cell>
          <cell r="AF455" t="str">
            <v>-</v>
          </cell>
          <cell r="AG455">
            <v>6386.0999999999995</v>
          </cell>
          <cell r="AH455" t="str">
            <v>-</v>
          </cell>
          <cell r="AI455">
            <v>14.856230031948876</v>
          </cell>
          <cell r="AJ455" t="str">
            <v>-</v>
          </cell>
          <cell r="AL455">
            <v>4.791519666562726</v>
          </cell>
          <cell r="AM455" t="str">
            <v>-</v>
          </cell>
        </row>
        <row r="456">
          <cell r="D456" t="str">
            <v>INE050A01025</v>
          </cell>
          <cell r="E456" t="str">
            <v>BOMBAY BURMAH TRADING CORP</v>
          </cell>
          <cell r="G456">
            <v>1877.4</v>
          </cell>
          <cell r="H456" t="str">
            <v>-</v>
          </cell>
          <cell r="I456">
            <v>0</v>
          </cell>
          <cell r="J456">
            <v>0</v>
          </cell>
          <cell r="K456">
            <v>0</v>
          </cell>
          <cell r="L456" t="str">
            <v>-</v>
          </cell>
          <cell r="M456" t="str">
            <v>-</v>
          </cell>
          <cell r="O456">
            <v>160.89997500000001</v>
          </cell>
          <cell r="P456" t="str">
            <v>-</v>
          </cell>
          <cell r="Q456" t="str">
            <v>-</v>
          </cell>
          <cell r="R456" t="str">
            <v>-</v>
          </cell>
          <cell r="S456" t="str">
            <v>-</v>
          </cell>
          <cell r="V456" t="e">
            <v>#VALUE!</v>
          </cell>
          <cell r="Y456" t="str">
            <v>-</v>
          </cell>
          <cell r="Z456" t="str">
            <v>-</v>
          </cell>
          <cell r="AA456" t="str">
            <v>-</v>
          </cell>
          <cell r="AB456" t="str">
            <v>-</v>
          </cell>
          <cell r="AC456" t="str">
            <v>-</v>
          </cell>
          <cell r="AD456">
            <v>12.370976279981473</v>
          </cell>
          <cell r="AE456">
            <v>0.16335734598582544</v>
          </cell>
          <cell r="AF456" t="str">
            <v>-</v>
          </cell>
          <cell r="AG456">
            <v>31356.058000000001</v>
          </cell>
          <cell r="AH456" t="str">
            <v>-</v>
          </cell>
          <cell r="AI456">
            <v>75.729537630067199</v>
          </cell>
          <cell r="AJ456" t="str">
            <v>-</v>
          </cell>
          <cell r="AL456">
            <v>1.1504601601926596</v>
          </cell>
          <cell r="AM456" t="str">
            <v>-</v>
          </cell>
        </row>
        <row r="457">
          <cell r="D457" t="str">
            <v>INE133A01011</v>
          </cell>
          <cell r="E457" t="str">
            <v>AKZO NOBEL INDIA LTD</v>
          </cell>
          <cell r="G457">
            <v>3364.65</v>
          </cell>
          <cell r="H457">
            <v>3853.5</v>
          </cell>
          <cell r="I457">
            <v>1</v>
          </cell>
          <cell r="J457">
            <v>1</v>
          </cell>
          <cell r="K457">
            <v>0</v>
          </cell>
          <cell r="L457" t="str">
            <v>-</v>
          </cell>
          <cell r="M457" t="str">
            <v>-</v>
          </cell>
          <cell r="O457">
            <v>94.31</v>
          </cell>
          <cell r="P457" t="str">
            <v>-</v>
          </cell>
          <cell r="Q457" t="str">
            <v>-</v>
          </cell>
          <cell r="R457" t="str">
            <v>-</v>
          </cell>
          <cell r="S457" t="str">
            <v>-</v>
          </cell>
          <cell r="V457" t="e">
            <v>#VALUE!</v>
          </cell>
          <cell r="Y457">
            <v>3507</v>
          </cell>
          <cell r="Z457">
            <v>4200</v>
          </cell>
          <cell r="AA457">
            <v>0</v>
          </cell>
          <cell r="AB457">
            <v>210</v>
          </cell>
          <cell r="AC457">
            <v>3853.5</v>
          </cell>
          <cell r="AD457">
            <v>35.698991854708702</v>
          </cell>
          <cell r="AE457">
            <v>53.083834237287867</v>
          </cell>
          <cell r="AF457" t="str">
            <v>-</v>
          </cell>
          <cell r="AG457">
            <v>6415</v>
          </cell>
          <cell r="AH457" t="str">
            <v>-</v>
          </cell>
          <cell r="AI457">
            <v>0.67250213492740751</v>
          </cell>
          <cell r="AJ457">
            <v>35.037213501268795</v>
          </cell>
          <cell r="AL457">
            <v>1.5031645569620253</v>
          </cell>
          <cell r="AM457" t="str">
            <v>-</v>
          </cell>
        </row>
        <row r="458">
          <cell r="D458" t="str">
            <v>INE482A01020</v>
          </cell>
          <cell r="E458" t="str">
            <v>CEAT LTD</v>
          </cell>
          <cell r="G458">
            <v>3281.45</v>
          </cell>
          <cell r="H458">
            <v>3949.947265625</v>
          </cell>
          <cell r="I458">
            <v>14</v>
          </cell>
          <cell r="J458">
            <v>4</v>
          </cell>
          <cell r="K458">
            <v>3</v>
          </cell>
          <cell r="L458">
            <v>63.38136572264105</v>
          </cell>
          <cell r="M458">
            <v>27.380562968064048</v>
          </cell>
          <cell r="O458">
            <v>116.85</v>
          </cell>
          <cell r="P458">
            <v>178.72300000000001</v>
          </cell>
          <cell r="Q458">
            <v>227.65800000000002</v>
          </cell>
          <cell r="R458">
            <v>201.22185057471265</v>
          </cell>
          <cell r="S458">
            <v>245.98581609195406</v>
          </cell>
          <cell r="V458">
            <v>0.72205263649732698</v>
          </cell>
          <cell r="Y458">
            <v>3100</v>
          </cell>
          <cell r="Z458">
            <v>4600</v>
          </cell>
          <cell r="AA458">
            <v>-27.31591796875</v>
          </cell>
          <cell r="AB458">
            <v>654.22509765625</v>
          </cell>
          <cell r="AC458">
            <v>4000</v>
          </cell>
          <cell r="AD458">
            <v>26.3732959130772</v>
          </cell>
          <cell r="AE458">
            <v>-0.99712649255368258</v>
          </cell>
          <cell r="AF458" t="str">
            <v>-</v>
          </cell>
          <cell r="AG458">
            <v>14741.4</v>
          </cell>
          <cell r="AH458">
            <v>20602.907471264371</v>
          </cell>
          <cell r="AI458">
            <v>-26.449298168313721</v>
          </cell>
          <cell r="AJ458">
            <v>28.115246953601776</v>
          </cell>
          <cell r="AL458">
            <v>-10.778765668218105</v>
          </cell>
          <cell r="AM458">
            <v>28.901257682445376</v>
          </cell>
        </row>
        <row r="459">
          <cell r="D459" t="str">
            <v>INE722A01011</v>
          </cell>
          <cell r="E459" t="str">
            <v>SHRIRAM CITY UNION FINANCE</v>
          </cell>
          <cell r="G459" t="str">
            <v>-</v>
          </cell>
          <cell r="H459" t="str">
            <v>-</v>
          </cell>
          <cell r="I459">
            <v>0</v>
          </cell>
          <cell r="J459">
            <v>0</v>
          </cell>
          <cell r="K459">
            <v>0</v>
          </cell>
          <cell r="L459" t="str">
            <v>-</v>
          </cell>
          <cell r="M459" t="str">
            <v>-</v>
          </cell>
          <cell r="O459">
            <v>11.516004000000001</v>
          </cell>
          <cell r="P459" t="str">
            <v>-</v>
          </cell>
          <cell r="Q459" t="str">
            <v>-</v>
          </cell>
          <cell r="R459" t="str">
            <v>-</v>
          </cell>
          <cell r="S459" t="str">
            <v>-</v>
          </cell>
          <cell r="V459" t="e">
            <v>#VALUE!</v>
          </cell>
          <cell r="Y459" t="str">
            <v>-</v>
          </cell>
          <cell r="Z459" t="str">
            <v>-</v>
          </cell>
          <cell r="AA459" t="str">
            <v>-</v>
          </cell>
          <cell r="AB459" t="str">
            <v>-</v>
          </cell>
          <cell r="AC459" t="str">
            <v>-</v>
          </cell>
          <cell r="AD459" t="str">
            <v>-</v>
          </cell>
          <cell r="AE459" t="e">
            <v>#VALUE!</v>
          </cell>
          <cell r="AF459" t="str">
            <v>-</v>
          </cell>
          <cell r="AG459">
            <v>293.8</v>
          </cell>
          <cell r="AH459" t="str">
            <v>-</v>
          </cell>
          <cell r="AI459" t="str">
            <v>-</v>
          </cell>
          <cell r="AJ459">
            <v>10.758587649178086</v>
          </cell>
          <cell r="AL459">
            <v>14.585558995328446</v>
          </cell>
          <cell r="AM459" t="str">
            <v>-</v>
          </cell>
        </row>
        <row r="460">
          <cell r="D460" t="str">
            <v>INE069A01017</v>
          </cell>
          <cell r="E460" t="str">
            <v>ADITYA BIRLA NUVO LTD</v>
          </cell>
          <cell r="G460" t="str">
            <v>-</v>
          </cell>
          <cell r="H460" t="str">
            <v>-</v>
          </cell>
          <cell r="I460">
            <v>0</v>
          </cell>
          <cell r="J460">
            <v>0</v>
          </cell>
          <cell r="K460">
            <v>0</v>
          </cell>
          <cell r="L460" t="str">
            <v>-</v>
          </cell>
          <cell r="M460" t="str">
            <v>-</v>
          </cell>
          <cell r="O460">
            <v>30.902294000000001</v>
          </cell>
          <cell r="P460" t="str">
            <v>-</v>
          </cell>
          <cell r="Q460" t="str">
            <v>-</v>
          </cell>
          <cell r="R460" t="str">
            <v>-</v>
          </cell>
          <cell r="S460" t="str">
            <v>-</v>
          </cell>
          <cell r="V460" t="e">
            <v>#VALUE!</v>
          </cell>
          <cell r="Y460" t="str">
            <v>-</v>
          </cell>
          <cell r="Z460" t="str">
            <v>-</v>
          </cell>
          <cell r="AA460" t="str">
            <v>-</v>
          </cell>
          <cell r="AB460" t="str">
            <v>-</v>
          </cell>
          <cell r="AC460" t="str">
            <v>-</v>
          </cell>
          <cell r="AD460" t="str">
            <v>-</v>
          </cell>
          <cell r="AE460" t="e">
            <v>#VALUE!</v>
          </cell>
          <cell r="AF460" t="str">
            <v>-</v>
          </cell>
          <cell r="AG460">
            <v>196808.2</v>
          </cell>
          <cell r="AH460" t="str">
            <v>-</v>
          </cell>
          <cell r="AI460" t="str">
            <v>-</v>
          </cell>
          <cell r="AJ460">
            <v>13.012772618943455</v>
          </cell>
          <cell r="AL460">
            <v>-35.760959612547119</v>
          </cell>
          <cell r="AM460" t="str">
            <v>-</v>
          </cell>
        </row>
        <row r="461">
          <cell r="D461" t="str">
            <v>INE036A01016</v>
          </cell>
          <cell r="E461" t="str">
            <v>RELIANCE INFRASTRUCTURE LTD</v>
          </cell>
          <cell r="G461">
            <v>248.85</v>
          </cell>
          <cell r="H461" t="str">
            <v>-</v>
          </cell>
          <cell r="I461">
            <v>0</v>
          </cell>
          <cell r="J461">
            <v>0</v>
          </cell>
          <cell r="K461">
            <v>0</v>
          </cell>
          <cell r="L461" t="str">
            <v>-</v>
          </cell>
          <cell r="M461" t="str">
            <v>-</v>
          </cell>
          <cell r="O461">
            <v>124.64</v>
          </cell>
          <cell r="P461" t="str">
            <v>-</v>
          </cell>
          <cell r="Q461" t="str">
            <v>-</v>
          </cell>
          <cell r="R461" t="str">
            <v>-</v>
          </cell>
          <cell r="S461" t="str">
            <v>-</v>
          </cell>
          <cell r="V461" t="e">
            <v>#VALUE!</v>
          </cell>
          <cell r="Y461" t="str">
            <v>-</v>
          </cell>
          <cell r="Z461" t="str">
            <v>-</v>
          </cell>
          <cell r="AA461" t="str">
            <v>-</v>
          </cell>
          <cell r="AB461" t="str">
            <v>-</v>
          </cell>
          <cell r="AC461" t="str">
            <v>-</v>
          </cell>
          <cell r="AD461">
            <v>2.0082566834878892</v>
          </cell>
          <cell r="AE461" t="e">
            <v>#VALUE!</v>
          </cell>
          <cell r="AF461" t="str">
            <v>-</v>
          </cell>
          <cell r="AG461">
            <v>37564.5</v>
          </cell>
          <cell r="AH461" t="str">
            <v>-</v>
          </cell>
          <cell r="AI461" t="str">
            <v>-</v>
          </cell>
          <cell r="AJ461" t="str">
            <v>-</v>
          </cell>
          <cell r="AL461">
            <v>83.142298560291763</v>
          </cell>
          <cell r="AM461" t="str">
            <v>-</v>
          </cell>
        </row>
        <row r="462">
          <cell r="D462" t="str">
            <v>INE667A01018</v>
          </cell>
          <cell r="E462" t="str">
            <v>SYNDICATE BANK</v>
          </cell>
          <cell r="G462" t="str">
            <v>-</v>
          </cell>
          <cell r="H462" t="str">
            <v>-</v>
          </cell>
          <cell r="I462">
            <v>0</v>
          </cell>
          <cell r="J462">
            <v>0</v>
          </cell>
          <cell r="K462">
            <v>0</v>
          </cell>
          <cell r="L462" t="str">
            <v>-</v>
          </cell>
          <cell r="M462" t="str">
            <v>-</v>
          </cell>
          <cell r="O462">
            <v>-16.7</v>
          </cell>
          <cell r="P462" t="str">
            <v>-</v>
          </cell>
          <cell r="Q462" t="str">
            <v>-</v>
          </cell>
          <cell r="R462" t="str">
            <v>-</v>
          </cell>
          <cell r="S462" t="str">
            <v>-</v>
          </cell>
          <cell r="V462" t="e">
            <v>#VALUE!</v>
          </cell>
          <cell r="Y462" t="str">
            <v>-</v>
          </cell>
          <cell r="Z462" t="str">
            <v>-</v>
          </cell>
          <cell r="AA462" t="str">
            <v>-</v>
          </cell>
          <cell r="AB462" t="str">
            <v>-</v>
          </cell>
          <cell r="AC462" t="str">
            <v>-</v>
          </cell>
          <cell r="AD462" t="str">
            <v>-</v>
          </cell>
          <cell r="AE462" t="e">
            <v>#VALUE!</v>
          </cell>
          <cell r="AF462" t="str">
            <v>-</v>
          </cell>
          <cell r="AG462" t="str">
            <v>-</v>
          </cell>
          <cell r="AH462" t="str">
            <v>-</v>
          </cell>
          <cell r="AI462">
            <v>49.131891562595193</v>
          </cell>
          <cell r="AJ462" t="str">
            <v>-</v>
          </cell>
          <cell r="AL462" t="str">
            <v>-</v>
          </cell>
          <cell r="AM462" t="str">
            <v>-</v>
          </cell>
        </row>
        <row r="463">
          <cell r="D463" t="str">
            <v>INE596F01018</v>
          </cell>
          <cell r="E463" t="str">
            <v>PTC INDUSTRIES LTD</v>
          </cell>
          <cell r="G463">
            <v>14129.3</v>
          </cell>
          <cell r="H463">
            <v>19083</v>
          </cell>
          <cell r="I463">
            <v>2</v>
          </cell>
          <cell r="J463">
            <v>0</v>
          </cell>
          <cell r="K463">
            <v>0</v>
          </cell>
          <cell r="L463">
            <v>33.970191015960438</v>
          </cell>
          <cell r="M463">
            <v>210.4944955784155</v>
          </cell>
          <cell r="O463">
            <v>41.37</v>
          </cell>
          <cell r="P463">
            <v>55.410000000000004</v>
          </cell>
          <cell r="Q463">
            <v>172.04500000000002</v>
          </cell>
          <cell r="R463">
            <v>109.03528735632185</v>
          </cell>
          <cell r="S463">
            <v>286.33235632183909</v>
          </cell>
          <cell r="V463">
            <v>1.6356124572473254</v>
          </cell>
          <cell r="Y463">
            <v>19016</v>
          </cell>
          <cell r="Z463">
            <v>19150</v>
          </cell>
          <cell r="AA463">
            <v>0</v>
          </cell>
          <cell r="AB463">
            <v>-778.5</v>
          </cell>
          <cell r="AC463">
            <v>19083</v>
          </cell>
          <cell r="AD463">
            <v>341.86546829633437</v>
          </cell>
          <cell r="AE463">
            <v>9.9997271229373705</v>
          </cell>
          <cell r="AF463" t="str">
            <v>-</v>
          </cell>
          <cell r="AG463">
            <v>725.04200000000003</v>
          </cell>
          <cell r="AH463">
            <v>2680.4137931034484</v>
          </cell>
          <cell r="AI463">
            <v>34.187479727538111</v>
          </cell>
          <cell r="AJ463">
            <v>220.33320264200893</v>
          </cell>
          <cell r="AL463">
            <v>-0.19505574299444703</v>
          </cell>
          <cell r="AM463">
            <v>113.65363662937472</v>
          </cell>
        </row>
        <row r="464">
          <cell r="D464" t="str">
            <v>INE205B01031</v>
          </cell>
          <cell r="E464" t="str">
            <v>ELECON ENGINEERING CO LTD</v>
          </cell>
          <cell r="G464">
            <v>600.6</v>
          </cell>
          <cell r="H464">
            <v>740.75</v>
          </cell>
          <cell r="I464">
            <v>5</v>
          </cell>
          <cell r="J464">
            <v>0</v>
          </cell>
          <cell r="K464">
            <v>0</v>
          </cell>
          <cell r="L464">
            <v>14.194594594594584</v>
          </cell>
          <cell r="M464">
            <v>15.516425257975968</v>
          </cell>
          <cell r="O464">
            <v>18.5</v>
          </cell>
          <cell r="P464">
            <v>21.126000000000001</v>
          </cell>
          <cell r="Q464">
            <v>24.404</v>
          </cell>
          <cell r="R464">
            <v>22.633126436781609</v>
          </cell>
          <cell r="S464">
            <v>25.818252873563218</v>
          </cell>
          <cell r="V464">
            <v>0.22341223982603298</v>
          </cell>
          <cell r="Y464">
            <v>694</v>
          </cell>
          <cell r="Z464">
            <v>774</v>
          </cell>
          <cell r="AA464">
            <v>0</v>
          </cell>
          <cell r="AB464">
            <v>106.25</v>
          </cell>
          <cell r="AC464">
            <v>747.5</v>
          </cell>
          <cell r="AD464">
            <v>33.17794363726383</v>
          </cell>
          <cell r="AE464">
            <v>1.9807654259631331</v>
          </cell>
          <cell r="AF464" t="str">
            <v>-</v>
          </cell>
          <cell r="AG464">
            <v>5425.9000000000005</v>
          </cell>
          <cell r="AH464">
            <v>6820.1226321839085</v>
          </cell>
          <cell r="AI464">
            <v>16.750061972195063</v>
          </cell>
          <cell r="AJ464">
            <v>19.22129992279319</v>
          </cell>
          <cell r="AL464">
            <v>14.357072101502744</v>
          </cell>
          <cell r="AM464">
            <v>15.716600011058087</v>
          </cell>
        </row>
        <row r="465">
          <cell r="D465" t="str">
            <v>INE242C01024</v>
          </cell>
          <cell r="E465" t="str">
            <v>ANANT RAJ LTD</v>
          </cell>
          <cell r="G465">
            <v>533.35</v>
          </cell>
          <cell r="H465">
            <v>769</v>
          </cell>
          <cell r="I465">
            <v>5</v>
          </cell>
          <cell r="J465">
            <v>0</v>
          </cell>
          <cell r="K465">
            <v>0</v>
          </cell>
          <cell r="L465">
            <v>31.777956556717616</v>
          </cell>
          <cell r="M465">
            <v>26.678876678876687</v>
          </cell>
          <cell r="O465">
            <v>12.43</v>
          </cell>
          <cell r="P465">
            <v>16.38</v>
          </cell>
          <cell r="Q465">
            <v>20.75</v>
          </cell>
          <cell r="R465">
            <v>18.389195402298849</v>
          </cell>
          <cell r="S465">
            <v>27.025862068965516</v>
          </cell>
          <cell r="V465">
            <v>0.47942038634745376</v>
          </cell>
          <cell r="Y465">
            <v>700</v>
          </cell>
          <cell r="Z465">
            <v>807</v>
          </cell>
          <cell r="AA465">
            <v>0</v>
          </cell>
          <cell r="AB465">
            <v>-215.25</v>
          </cell>
          <cell r="AC465">
            <v>800</v>
          </cell>
          <cell r="AD465">
            <v>42.908284439737528</v>
          </cell>
          <cell r="AE465">
            <v>0.76409383476579584</v>
          </cell>
          <cell r="AF465" t="str">
            <v>-</v>
          </cell>
          <cell r="AG465">
            <v>4916.7130000000006</v>
          </cell>
          <cell r="AH465">
            <v>9671.2221954022989</v>
          </cell>
          <cell r="AI465">
            <v>56.155778894472363</v>
          </cell>
          <cell r="AJ465">
            <v>53.041317699282715</v>
          </cell>
          <cell r="AL465">
            <v>47.289264001984357</v>
          </cell>
          <cell r="AM465">
            <v>62.351434905526084</v>
          </cell>
        </row>
        <row r="466">
          <cell r="D466" t="str">
            <v>INE879I01012</v>
          </cell>
          <cell r="E466" t="str">
            <v>VALOR ESTATE LTD</v>
          </cell>
          <cell r="G466">
            <v>168.35</v>
          </cell>
          <cell r="H466" t="str">
            <v>-</v>
          </cell>
          <cell r="I466">
            <v>0</v>
          </cell>
          <cell r="J466">
            <v>0</v>
          </cell>
          <cell r="K466">
            <v>0</v>
          </cell>
          <cell r="L466" t="str">
            <v>-</v>
          </cell>
          <cell r="M466" t="str">
            <v>-</v>
          </cell>
          <cell r="O466">
            <v>-2.33</v>
          </cell>
          <cell r="P466" t="str">
            <v>-</v>
          </cell>
          <cell r="Q466" t="str">
            <v>-</v>
          </cell>
          <cell r="R466" t="str">
            <v>-</v>
          </cell>
          <cell r="S466" t="str">
            <v>-</v>
          </cell>
          <cell r="V466" t="e">
            <v>#VALUE!</v>
          </cell>
          <cell r="Y466" t="str">
            <v>-</v>
          </cell>
          <cell r="Z466" t="str">
            <v>-</v>
          </cell>
          <cell r="AA466" t="str">
            <v>-</v>
          </cell>
          <cell r="AB466" t="str">
            <v>-</v>
          </cell>
          <cell r="AC466" t="str">
            <v>-</v>
          </cell>
          <cell r="AD466" t="str">
            <v>-</v>
          </cell>
          <cell r="AE466" t="e">
            <v>#VALUE!</v>
          </cell>
          <cell r="AF466" t="str">
            <v>-</v>
          </cell>
          <cell r="AG466">
            <v>-966.86500000000001</v>
          </cell>
          <cell r="AH466" t="str">
            <v>-</v>
          </cell>
          <cell r="AI466" t="str">
            <v>-</v>
          </cell>
          <cell r="AJ466" t="str">
            <v>-</v>
          </cell>
          <cell r="AL466" t="str">
            <v>-</v>
          </cell>
          <cell r="AM466" t="str">
            <v>-</v>
          </cell>
        </row>
        <row r="467">
          <cell r="D467" t="str">
            <v>INE063P01018</v>
          </cell>
          <cell r="E467" t="str">
            <v>EQUITAS SMALL FINANCE BANK L</v>
          </cell>
          <cell r="G467">
            <v>54.95</v>
          </cell>
          <cell r="H467">
            <v>65.1875</v>
          </cell>
          <cell r="I467">
            <v>10</v>
          </cell>
          <cell r="J467">
            <v>7</v>
          </cell>
          <cell r="K467">
            <v>3</v>
          </cell>
          <cell r="L467">
            <v>46.683893195521101</v>
          </cell>
          <cell r="M467">
            <v>218.1444509688784</v>
          </cell>
          <cell r="O467">
            <v>1.289844</v>
          </cell>
          <cell r="P467">
            <v>4</v>
          </cell>
          <cell r="Q467">
            <v>8.93</v>
          </cell>
          <cell r="R467">
            <v>6.2666666666666657</v>
          </cell>
          <cell r="S467" t="str">
            <v>-</v>
          </cell>
          <cell r="V467">
            <v>3.8584686726973692</v>
          </cell>
          <cell r="Y467">
            <v>47</v>
          </cell>
          <cell r="Z467">
            <v>85</v>
          </cell>
          <cell r="AA467">
            <v>0</v>
          </cell>
          <cell r="AB467">
            <v>-13.545829772949219</v>
          </cell>
          <cell r="AC467">
            <v>66.5</v>
          </cell>
          <cell r="AD467">
            <v>42.602051692250733</v>
          </cell>
          <cell r="AE467">
            <v>-0.52160343806895426</v>
          </cell>
          <cell r="AF467" t="str">
            <v>-</v>
          </cell>
          <cell r="AG467" t="str">
            <v>-</v>
          </cell>
          <cell r="AH467" t="str">
            <v>-</v>
          </cell>
          <cell r="AI467">
            <v>-81.675174247258084</v>
          </cell>
          <cell r="AJ467">
            <v>21.882157551146065</v>
          </cell>
          <cell r="AL467" t="str">
            <v>-</v>
          </cell>
          <cell r="AM467" t="str">
            <v>-</v>
          </cell>
        </row>
        <row r="468">
          <cell r="D468" t="str">
            <v>INE351F01018</v>
          </cell>
          <cell r="E468" t="str">
            <v>JAIPRAKASH POWER VENTURES LT</v>
          </cell>
          <cell r="G468">
            <v>18.91</v>
          </cell>
          <cell r="H468" t="str">
            <v>-</v>
          </cell>
          <cell r="I468">
            <v>0</v>
          </cell>
          <cell r="J468">
            <v>0</v>
          </cell>
          <cell r="K468">
            <v>0</v>
          </cell>
          <cell r="L468" t="str">
            <v>-</v>
          </cell>
          <cell r="M468" t="str">
            <v>-</v>
          </cell>
          <cell r="O468">
            <v>1.187065</v>
          </cell>
          <cell r="P468" t="str">
            <v>-</v>
          </cell>
          <cell r="Q468" t="str">
            <v>-</v>
          </cell>
          <cell r="R468" t="str">
            <v>-</v>
          </cell>
          <cell r="S468" t="str">
            <v>-</v>
          </cell>
          <cell r="V468" t="e">
            <v>#VALUE!</v>
          </cell>
          <cell r="Y468" t="str">
            <v>-</v>
          </cell>
          <cell r="Z468" t="str">
            <v>-</v>
          </cell>
          <cell r="AA468" t="str">
            <v>-</v>
          </cell>
          <cell r="AB468" t="str">
            <v>-</v>
          </cell>
          <cell r="AC468" t="str">
            <v>-</v>
          </cell>
          <cell r="AD468">
            <v>15.535323635390725</v>
          </cell>
          <cell r="AE468">
            <v>-0.76181992114886565</v>
          </cell>
          <cell r="AF468" t="str">
            <v>-</v>
          </cell>
          <cell r="AG468">
            <v>18961.599999999999</v>
          </cell>
          <cell r="AH468" t="str">
            <v>-</v>
          </cell>
          <cell r="AI468">
            <v>-20.392383034513742</v>
          </cell>
          <cell r="AJ468">
            <v>35.450936162331985</v>
          </cell>
          <cell r="AL468">
            <v>-16.749646567090789</v>
          </cell>
          <cell r="AM468" t="str">
            <v>-</v>
          </cell>
        </row>
        <row r="469">
          <cell r="D469" t="str">
            <v>INE138Y01010</v>
          </cell>
          <cell r="E469" t="str">
            <v>KFIN TECHNOLOGIES LTD</v>
          </cell>
          <cell r="G469">
            <v>1107.45</v>
          </cell>
          <cell r="H469">
            <v>1328.941162109375</v>
          </cell>
          <cell r="I469">
            <v>13</v>
          </cell>
          <cell r="J469">
            <v>2</v>
          </cell>
          <cell r="K469">
            <v>3</v>
          </cell>
          <cell r="L469">
            <v>11.906460819927343</v>
          </cell>
          <cell r="M469">
            <v>22.757441381908816</v>
          </cell>
          <cell r="O469">
            <v>19.39</v>
          </cell>
          <cell r="P469">
            <v>21.564</v>
          </cell>
          <cell r="Q469">
            <v>26.472000000000001</v>
          </cell>
          <cell r="R469">
            <v>23.820551724137932</v>
          </cell>
          <cell r="S469">
            <v>29.180045977011495</v>
          </cell>
          <cell r="V469">
            <v>0.2284967366754993</v>
          </cell>
          <cell r="Y469">
            <v>1085</v>
          </cell>
          <cell r="Z469">
            <v>1600</v>
          </cell>
          <cell r="AA469">
            <v>0</v>
          </cell>
          <cell r="AB469">
            <v>127.941162109375</v>
          </cell>
          <cell r="AC469">
            <v>1275</v>
          </cell>
          <cell r="AD469">
            <v>59.920496174512117</v>
          </cell>
          <cell r="AE469">
            <v>1.7575058310009031</v>
          </cell>
          <cell r="AF469" t="str">
            <v>-</v>
          </cell>
          <cell r="AG469">
            <v>4790.0200000000004</v>
          </cell>
          <cell r="AH469">
            <v>5986.6407931034482</v>
          </cell>
          <cell r="AI469">
            <v>34.094052558782849</v>
          </cell>
          <cell r="AJ469" t="str">
            <v>-</v>
          </cell>
          <cell r="AL469">
            <v>30.66280408299102</v>
          </cell>
          <cell r="AM469">
            <v>12.648110028768142</v>
          </cell>
        </row>
        <row r="470">
          <cell r="D470" t="str">
            <v>INE0I7C01011</v>
          </cell>
          <cell r="E470" t="str">
            <v>LATENT VIEW ANALYTICS LTD</v>
          </cell>
          <cell r="G470">
            <v>416.75</v>
          </cell>
          <cell r="H470">
            <v>493.66665649414063</v>
          </cell>
          <cell r="I470">
            <v>2</v>
          </cell>
          <cell r="J470">
            <v>1</v>
          </cell>
          <cell r="K470">
            <v>0</v>
          </cell>
          <cell r="L470">
            <v>12.168053904082422</v>
          </cell>
          <cell r="M470">
            <v>26.855123674911681</v>
          </cell>
          <cell r="O470">
            <v>8.4162479999999995</v>
          </cell>
          <cell r="P470">
            <v>9.4329999999999998</v>
          </cell>
          <cell r="Q470">
            <v>11.967000000000001</v>
          </cell>
          <cell r="R470">
            <v>10.598057471264369</v>
          </cell>
          <cell r="S470">
            <v>12.993666666666666</v>
          </cell>
          <cell r="V470">
            <v>0.25923778282963728</v>
          </cell>
          <cell r="Y470">
            <v>471</v>
          </cell>
          <cell r="Z470">
            <v>520</v>
          </cell>
          <cell r="AA470">
            <v>3</v>
          </cell>
          <cell r="AB470">
            <v>-106.33334350585938</v>
          </cell>
          <cell r="AC470">
            <v>490</v>
          </cell>
          <cell r="AD470">
            <v>55.680909043782094</v>
          </cell>
          <cell r="AE470">
            <v>6.271980784037785</v>
          </cell>
          <cell r="AF470" t="str">
            <v>-</v>
          </cell>
          <cell r="AG470">
            <v>1956.6799999999998</v>
          </cell>
          <cell r="AH470">
            <v>2560.2681724137929</v>
          </cell>
          <cell r="AI470">
            <v>8.8777231565329764</v>
          </cell>
          <cell r="AJ470" t="str">
            <v>-</v>
          </cell>
          <cell r="AL470">
            <v>43.840742183766928</v>
          </cell>
          <cell r="AM470">
            <v>13.485735586481118</v>
          </cell>
        </row>
        <row r="471">
          <cell r="D471" t="str">
            <v>INE193E01025</v>
          </cell>
          <cell r="E471" t="str">
            <v>BAJAJ ELECTRICALS LTD</v>
          </cell>
          <cell r="G471">
            <v>588.20000000000005</v>
          </cell>
          <cell r="H471">
            <v>672.066650390625</v>
          </cell>
          <cell r="I471">
            <v>12</v>
          </cell>
          <cell r="J471">
            <v>6</v>
          </cell>
          <cell r="K471">
            <v>1</v>
          </cell>
          <cell r="L471">
            <v>30.911188004613603</v>
          </cell>
          <cell r="M471">
            <v>64.702643171806173</v>
          </cell>
          <cell r="O471">
            <v>11.57</v>
          </cell>
          <cell r="P471">
            <v>15.133000000000001</v>
          </cell>
          <cell r="Q471">
            <v>24.925000000000001</v>
          </cell>
          <cell r="R471">
            <v>19.635068965517242</v>
          </cell>
          <cell r="S471">
            <v>27.649137931034481</v>
          </cell>
          <cell r="V471">
            <v>0.69706732631955415</v>
          </cell>
          <cell r="Y471">
            <v>484</v>
          </cell>
          <cell r="Z471">
            <v>850</v>
          </cell>
          <cell r="AA471">
            <v>-2.14764404296875</v>
          </cell>
          <cell r="AB471">
            <v>-120.245849609375</v>
          </cell>
          <cell r="AC471">
            <v>664</v>
          </cell>
          <cell r="AD471">
            <v>55.836876982119499</v>
          </cell>
          <cell r="AE471">
            <v>-27.476396548284615</v>
          </cell>
          <cell r="AF471" t="str">
            <v>-</v>
          </cell>
          <cell r="AG471">
            <v>3074.511</v>
          </cell>
          <cell r="AH471">
            <v>4361.6264367816093</v>
          </cell>
          <cell r="AI471">
            <v>-2.032176121930569</v>
          </cell>
          <cell r="AJ471">
            <v>66.899809530827397</v>
          </cell>
          <cell r="AL471">
            <v>18.392448479541425</v>
          </cell>
          <cell r="AM471">
            <v>25.369978858350951</v>
          </cell>
        </row>
        <row r="472">
          <cell r="D472" t="str">
            <v>INE101D01020</v>
          </cell>
          <cell r="E472" t="str">
            <v>GRANULES INDIA LTD</v>
          </cell>
          <cell r="G472">
            <v>534.45000000000005</v>
          </cell>
          <cell r="H472">
            <v>545.75</v>
          </cell>
          <cell r="I472">
            <v>7</v>
          </cell>
          <cell r="J472">
            <v>0</v>
          </cell>
          <cell r="K472">
            <v>0</v>
          </cell>
          <cell r="L472">
            <v>4.4081675039290529</v>
          </cell>
          <cell r="M472">
            <v>26.327272727272717</v>
          </cell>
          <cell r="O472">
            <v>20.69</v>
          </cell>
          <cell r="P472">
            <v>22.917000000000002</v>
          </cell>
          <cell r="Q472">
            <v>28.95</v>
          </cell>
          <cell r="R472">
            <v>25.690793103448279</v>
          </cell>
          <cell r="S472">
            <v>31.928390804597701</v>
          </cell>
          <cell r="V472">
            <v>0.24170097165047255</v>
          </cell>
          <cell r="Y472">
            <v>480</v>
          </cell>
          <cell r="Z472">
            <v>640</v>
          </cell>
          <cell r="AA472">
            <v>-38.25</v>
          </cell>
          <cell r="AB472">
            <v>-103.41668701171875</v>
          </cell>
          <cell r="AC472">
            <v>531.5</v>
          </cell>
          <cell r="AD472">
            <v>25.748757281366402</v>
          </cell>
          <cell r="AE472">
            <v>1.0878199730233833</v>
          </cell>
          <cell r="AF472" t="str">
            <v>-</v>
          </cell>
          <cell r="AG472">
            <v>9452.36</v>
          </cell>
          <cell r="AH472">
            <v>11891.028402298853</v>
          </cell>
          <cell r="AI472">
            <v>23.670053795576813</v>
          </cell>
          <cell r="AJ472">
            <v>19.037412382978918</v>
          </cell>
          <cell r="AL472">
            <v>10.427346433327898</v>
          </cell>
          <cell r="AM472">
            <v>14.699746941504554</v>
          </cell>
        </row>
        <row r="473">
          <cell r="D473" t="str">
            <v>INE216P01012</v>
          </cell>
          <cell r="E473" t="str">
            <v>AAVAS FINANCIERS LTD</v>
          </cell>
          <cell r="G473">
            <v>1633.15</v>
          </cell>
          <cell r="H473">
            <v>1965.7083740234375</v>
          </cell>
          <cell r="I473">
            <v>20</v>
          </cell>
          <cell r="J473">
            <v>5</v>
          </cell>
          <cell r="K473">
            <v>1</v>
          </cell>
          <cell r="L473">
            <v>16.907589517616902</v>
          </cell>
          <cell r="M473">
            <v>14.758066987405382</v>
          </cell>
          <cell r="O473">
            <v>62.03</v>
          </cell>
          <cell r="P473">
            <v>83.22</v>
          </cell>
          <cell r="Q473">
            <v>100.93900000000001</v>
          </cell>
          <cell r="R473">
            <v>91.366666666666674</v>
          </cell>
          <cell r="S473">
            <v>106.02451724137931</v>
          </cell>
          <cell r="V473">
            <v>0.47294319952711072</v>
          </cell>
          <cell r="Y473">
            <v>1507</v>
          </cell>
          <cell r="Z473">
            <v>2448</v>
          </cell>
          <cell r="AA473">
            <v>-15.375</v>
          </cell>
          <cell r="AB473">
            <v>-5.863037109375</v>
          </cell>
          <cell r="AC473">
            <v>1930</v>
          </cell>
          <cell r="AD473">
            <v>25.511050454864332</v>
          </cell>
          <cell r="AE473">
            <v>1.8134521878895722</v>
          </cell>
          <cell r="AF473" t="str">
            <v>-</v>
          </cell>
          <cell r="AG473">
            <v>14863.943000000001</v>
          </cell>
          <cell r="AH473" t="str">
            <v>-</v>
          </cell>
          <cell r="AI473">
            <v>14.067671938212575</v>
          </cell>
          <cell r="AJ473">
            <v>42.161172635644014</v>
          </cell>
          <cell r="AL473">
            <v>27.23888087222657</v>
          </cell>
          <cell r="AM473" t="str">
            <v>-</v>
          </cell>
        </row>
        <row r="474">
          <cell r="D474" t="str">
            <v>INE219X23014</v>
          </cell>
          <cell r="E474" t="str">
            <v>INDIGRID INFRASTRUCTURE TRUS</v>
          </cell>
          <cell r="G474">
            <v>167.98</v>
          </cell>
          <cell r="H474" t="str">
            <v>-</v>
          </cell>
          <cell r="I474">
            <v>0</v>
          </cell>
          <cell r="J474">
            <v>0</v>
          </cell>
          <cell r="K474">
            <v>0</v>
          </cell>
          <cell r="L474" t="str">
            <v>-</v>
          </cell>
          <cell r="M474" t="str">
            <v>-</v>
          </cell>
          <cell r="O474">
            <v>4.93</v>
          </cell>
          <cell r="P474" t="str">
            <v>-</v>
          </cell>
          <cell r="Q474" t="str">
            <v>-</v>
          </cell>
          <cell r="R474" t="str">
            <v>-</v>
          </cell>
          <cell r="S474" t="str">
            <v>-</v>
          </cell>
          <cell r="V474" t="e">
            <v>#VALUE!</v>
          </cell>
          <cell r="Y474" t="str">
            <v>-</v>
          </cell>
          <cell r="Z474" t="str">
            <v>-</v>
          </cell>
          <cell r="AA474" t="str">
            <v>-</v>
          </cell>
          <cell r="AB474" t="str">
            <v>-</v>
          </cell>
          <cell r="AC474" t="str">
            <v>-</v>
          </cell>
          <cell r="AD474">
            <v>31.117675449109143</v>
          </cell>
          <cell r="AE474">
            <v>1.1639207451637945</v>
          </cell>
          <cell r="AF474" t="str">
            <v>-</v>
          </cell>
          <cell r="AG474">
            <v>29209.25</v>
          </cell>
          <cell r="AH474" t="str">
            <v>-</v>
          </cell>
          <cell r="AI474">
            <v>26.735218508997416</v>
          </cell>
          <cell r="AJ474">
            <v>27.449040273995273</v>
          </cell>
          <cell r="AL474">
            <v>18.551251090772571</v>
          </cell>
          <cell r="AM474" t="str">
            <v>-</v>
          </cell>
        </row>
        <row r="475">
          <cell r="D475" t="str">
            <v>INE094J01016</v>
          </cell>
          <cell r="E475" t="str">
            <v>UTI ASSET MANAGEMENT CO LTD</v>
          </cell>
          <cell r="G475">
            <v>1351.6</v>
          </cell>
          <cell r="H475">
            <v>1436.5</v>
          </cell>
          <cell r="I475">
            <v>12</v>
          </cell>
          <cell r="J475">
            <v>4</v>
          </cell>
          <cell r="K475">
            <v>3</v>
          </cell>
          <cell r="L475">
            <v>18.068055798750933</v>
          </cell>
          <cell r="M475">
            <v>10.928091909474752</v>
          </cell>
          <cell r="O475">
            <v>57.326802999999998</v>
          </cell>
          <cell r="P475">
            <v>67.429000000000002</v>
          </cell>
          <cell r="Q475">
            <v>74.796999999999997</v>
          </cell>
          <cell r="R475">
            <v>70.816586206896545</v>
          </cell>
          <cell r="S475">
            <v>77.547804597701145</v>
          </cell>
          <cell r="V475">
            <v>0.2353137189055623</v>
          </cell>
          <cell r="Y475">
            <v>965</v>
          </cell>
          <cell r="Z475">
            <v>1650</v>
          </cell>
          <cell r="AA475">
            <v>9.4444580078125</v>
          </cell>
          <cell r="AB475">
            <v>208.3125</v>
          </cell>
          <cell r="AC475">
            <v>1507.5</v>
          </cell>
          <cell r="AD475">
            <v>23.660042635095415</v>
          </cell>
          <cell r="AE475">
            <v>-4.8607514912597054</v>
          </cell>
          <cell r="AF475">
            <v>1.4910878320440224</v>
          </cell>
          <cell r="AG475">
            <v>11015.7</v>
          </cell>
          <cell r="AH475">
            <v>10583.3908045977</v>
          </cell>
          <cell r="AI475">
            <v>-4.8675688682376377</v>
          </cell>
          <cell r="AJ475">
            <v>17.821424042866077</v>
          </cell>
          <cell r="AL475">
            <v>6.596671182504342</v>
          </cell>
          <cell r="AM475">
            <v>-9.538204562578855</v>
          </cell>
        </row>
        <row r="476">
          <cell r="D476" t="str">
            <v>INE970X01018</v>
          </cell>
          <cell r="E476" t="str">
            <v>LEMON TREE HOTELS LTD</v>
          </cell>
          <cell r="G476">
            <v>175.1</v>
          </cell>
          <cell r="H476">
            <v>177.38888549804688</v>
          </cell>
          <cell r="I476">
            <v>21</v>
          </cell>
          <cell r="J476">
            <v>1</v>
          </cell>
          <cell r="K476">
            <v>1</v>
          </cell>
          <cell r="L476">
            <v>42.678268251273387</v>
          </cell>
          <cell r="M476">
            <v>33.604789528484268</v>
          </cell>
          <cell r="O476">
            <v>2.48</v>
          </cell>
          <cell r="P476">
            <v>3.5380000000000003</v>
          </cell>
          <cell r="Q476">
            <v>4.7279999999999998</v>
          </cell>
          <cell r="R476">
            <v>4.0851264367816089</v>
          </cell>
          <cell r="S476">
            <v>5.1132873563218393</v>
          </cell>
          <cell r="V476">
            <v>0.64722840192806808</v>
          </cell>
          <cell r="Y476">
            <v>135</v>
          </cell>
          <cell r="Z476">
            <v>205</v>
          </cell>
          <cell r="AA476">
            <v>0.9388885498046875</v>
          </cell>
          <cell r="AB476">
            <v>4.4388885498046875</v>
          </cell>
          <cell r="AC476">
            <v>175.5</v>
          </cell>
          <cell r="AD476">
            <v>69.851236459996755</v>
          </cell>
          <cell r="AE476">
            <v>2.1886720757465645</v>
          </cell>
          <cell r="AF476" t="str">
            <v>-</v>
          </cell>
          <cell r="AG476">
            <v>6341.2300000000005</v>
          </cell>
          <cell r="AH476">
            <v>8112.9195402298856</v>
          </cell>
          <cell r="AI476">
            <v>31.914893617021281</v>
          </cell>
          <cell r="AJ476" t="str">
            <v>-</v>
          </cell>
          <cell r="AL476">
            <v>21.191173719077174</v>
          </cell>
          <cell r="AM476">
            <v>18.99899546302532</v>
          </cell>
        </row>
        <row r="477">
          <cell r="D477" t="str">
            <v>INE0BWX01014</v>
          </cell>
          <cell r="E477" t="str">
            <v>AETHER INDUSTRIES LTD</v>
          </cell>
          <cell r="G477">
            <v>733</v>
          </cell>
          <cell r="H477">
            <v>1015.5999755859375</v>
          </cell>
          <cell r="I477">
            <v>6</v>
          </cell>
          <cell r="J477">
            <v>0</v>
          </cell>
          <cell r="K477">
            <v>0</v>
          </cell>
          <cell r="L477">
            <v>22.556312876301082</v>
          </cell>
          <cell r="M477">
            <v>34.998725465205169</v>
          </cell>
          <cell r="O477">
            <v>13.243492</v>
          </cell>
          <cell r="P477">
            <v>15.692</v>
          </cell>
          <cell r="Q477">
            <v>21.184000000000001</v>
          </cell>
          <cell r="R477">
            <v>18.217057471264368</v>
          </cell>
          <cell r="S477">
            <v>24.210666666666668</v>
          </cell>
          <cell r="V477">
            <v>0.37554788957960406</v>
          </cell>
          <cell r="Y477">
            <v>920</v>
          </cell>
          <cell r="Z477">
            <v>1140</v>
          </cell>
          <cell r="AA477">
            <v>0</v>
          </cell>
          <cell r="AB477">
            <v>-14.7333984375</v>
          </cell>
          <cell r="AC477">
            <v>1030</v>
          </cell>
          <cell r="AD477">
            <v>55.34793995420543</v>
          </cell>
          <cell r="AE477">
            <v>0.6191143756390497</v>
          </cell>
          <cell r="AF477" t="str">
            <v>-</v>
          </cell>
          <cell r="AG477">
            <v>2812.6099999999997</v>
          </cell>
          <cell r="AH477">
            <v>3813.3195402298852</v>
          </cell>
          <cell r="AI477">
            <v>89.398570170617177</v>
          </cell>
          <cell r="AJ477" t="str">
            <v>-</v>
          </cell>
          <cell r="AL477">
            <v>97.164447996186539</v>
          </cell>
          <cell r="AM477">
            <v>37.848674962577178</v>
          </cell>
        </row>
        <row r="478">
          <cell r="D478" t="str">
            <v>INE517F01014</v>
          </cell>
          <cell r="E478" t="str">
            <v>GUJARAT PIPAVAV PORT LTD</v>
          </cell>
          <cell r="G478">
            <v>161.35</v>
          </cell>
          <cell r="H478">
            <v>150.625</v>
          </cell>
          <cell r="I478">
            <v>3</v>
          </cell>
          <cell r="J478">
            <v>2</v>
          </cell>
          <cell r="K478">
            <v>4</v>
          </cell>
          <cell r="L478">
            <v>4.0194884287454116</v>
          </cell>
          <cell r="M478">
            <v>8.5480093676815052</v>
          </cell>
          <cell r="O478">
            <v>8.2100000000000009</v>
          </cell>
          <cell r="P478">
            <v>8.5400000000000009</v>
          </cell>
          <cell r="Q478">
            <v>9.27</v>
          </cell>
          <cell r="R478">
            <v>8.8756321839080456</v>
          </cell>
          <cell r="S478" t="str">
            <v>-</v>
          </cell>
          <cell r="V478">
            <v>8.1075783667240442E-2</v>
          </cell>
          <cell r="Y478">
            <v>115</v>
          </cell>
          <cell r="Z478">
            <v>186</v>
          </cell>
          <cell r="AA478">
            <v>0</v>
          </cell>
          <cell r="AB478">
            <v>2.4993896484375E-2</v>
          </cell>
          <cell r="AC478">
            <v>159</v>
          </cell>
          <cell r="AD478">
            <v>19.645957109780365</v>
          </cell>
          <cell r="AE478">
            <v>1.2183940067205887</v>
          </cell>
          <cell r="AF478">
            <v>1.9867745098080842</v>
          </cell>
          <cell r="AG478">
            <v>5810.0599999999995</v>
          </cell>
          <cell r="AH478">
            <v>6368.0689655172409</v>
          </cell>
          <cell r="AI478">
            <v>16.124469589816133</v>
          </cell>
          <cell r="AJ478">
            <v>20.944668262853423</v>
          </cell>
          <cell r="AL478">
            <v>0.7085929022841928</v>
          </cell>
          <cell r="AM478">
            <v>2.075329776009772</v>
          </cell>
        </row>
        <row r="479">
          <cell r="D479" t="str">
            <v>INE786A01032</v>
          </cell>
          <cell r="E479" t="str">
            <v>JK LAKSHMI CEMENT LTD</v>
          </cell>
          <cell r="G479">
            <v>900.75</v>
          </cell>
          <cell r="H479">
            <v>1003.1578979492188</v>
          </cell>
          <cell r="I479">
            <v>11</v>
          </cell>
          <cell r="J479">
            <v>6</v>
          </cell>
          <cell r="K479">
            <v>4</v>
          </cell>
          <cell r="L479">
            <v>59.811246559182045</v>
          </cell>
          <cell r="M479">
            <v>23.365048118985147</v>
          </cell>
          <cell r="O479">
            <v>23.525949000000001</v>
          </cell>
          <cell r="P479">
            <v>40.64</v>
          </cell>
          <cell r="Q479">
            <v>50.136000000000003</v>
          </cell>
          <cell r="R479">
            <v>45.005977011494252</v>
          </cell>
          <cell r="S479">
            <v>54.58289655172414</v>
          </cell>
          <cell r="V479">
            <v>0.91303555964923033</v>
          </cell>
          <cell r="Y479">
            <v>685</v>
          </cell>
          <cell r="Z479">
            <v>1300</v>
          </cell>
          <cell r="AA479">
            <v>2.9674072265625</v>
          </cell>
          <cell r="AB479">
            <v>113.804931640625</v>
          </cell>
          <cell r="AC479">
            <v>1008</v>
          </cell>
          <cell r="AD479">
            <v>39.349168466775545</v>
          </cell>
          <cell r="AE479">
            <v>-0.90952892354003256</v>
          </cell>
          <cell r="AF479" t="str">
            <v>-</v>
          </cell>
          <cell r="AG479">
            <v>8645.7999999999993</v>
          </cell>
          <cell r="AH479">
            <v>12866.222827586207</v>
          </cell>
          <cell r="AI479">
            <v>-43.263240396602527</v>
          </cell>
          <cell r="AJ479">
            <v>20.922041654135448</v>
          </cell>
          <cell r="AL479">
            <v>-17.827305992491571</v>
          </cell>
          <cell r="AM479">
            <v>36.543500890605856</v>
          </cell>
        </row>
        <row r="480">
          <cell r="D480" t="str">
            <v>INE916U01025</v>
          </cell>
          <cell r="E480" t="str">
            <v>SHEELA FOAM LTD</v>
          </cell>
          <cell r="G480">
            <v>738.65</v>
          </cell>
          <cell r="H480">
            <v>1024.5</v>
          </cell>
          <cell r="I480">
            <v>1</v>
          </cell>
          <cell r="J480">
            <v>1</v>
          </cell>
          <cell r="K480">
            <v>0</v>
          </cell>
          <cell r="L480">
            <v>152.2503804085095</v>
          </cell>
          <cell r="M480">
            <v>54.605263157894747</v>
          </cell>
          <cell r="O480">
            <v>8.8400999999999996</v>
          </cell>
          <cell r="P480">
            <v>15.200000000000001</v>
          </cell>
          <cell r="Q480">
            <v>23.5</v>
          </cell>
          <cell r="R480">
            <v>19.01609195402299</v>
          </cell>
          <cell r="S480">
            <v>33.385057471264368</v>
          </cell>
          <cell r="V480">
            <v>1.1511172898522632</v>
          </cell>
          <cell r="Y480">
            <v>700</v>
          </cell>
          <cell r="Z480">
            <v>1349</v>
          </cell>
          <cell r="AA480">
            <v>0</v>
          </cell>
          <cell r="AB480">
            <v>-181.5</v>
          </cell>
          <cell r="AC480">
            <v>1024.5</v>
          </cell>
          <cell r="AD480">
            <v>154.91291392808142</v>
          </cell>
          <cell r="AE480">
            <v>-3.2730664718488027</v>
          </cell>
          <cell r="AF480" t="str">
            <v>-</v>
          </cell>
          <cell r="AG480">
            <v>2499.1999999999998</v>
          </cell>
          <cell r="AH480">
            <v>4395.9137931034484</v>
          </cell>
          <cell r="AI480">
            <v>-47.329596041041704</v>
          </cell>
          <cell r="AJ480">
            <v>76.370571676928108</v>
          </cell>
          <cell r="AL480">
            <v>-16.843015904704874</v>
          </cell>
          <cell r="AM480">
            <v>56.189980793854048</v>
          </cell>
        </row>
        <row r="481">
          <cell r="D481" t="str">
            <v>INE602A01031</v>
          </cell>
          <cell r="E481" t="str">
            <v>PCBL CHEMICAL LTD</v>
          </cell>
          <cell r="G481">
            <v>384.7</v>
          </cell>
          <cell r="H481">
            <v>470.25</v>
          </cell>
          <cell r="I481">
            <v>8</v>
          </cell>
          <cell r="J481">
            <v>5</v>
          </cell>
          <cell r="K481">
            <v>0</v>
          </cell>
          <cell r="L481">
            <v>22.241579558652706</v>
          </cell>
          <cell r="M481">
            <v>42.066508313539195</v>
          </cell>
          <cell r="O481">
            <v>11.51</v>
          </cell>
          <cell r="P481">
            <v>14.032999999999999</v>
          </cell>
          <cell r="Q481">
            <v>19.937000000000001</v>
          </cell>
          <cell r="R481">
            <v>16.747482758620691</v>
          </cell>
          <cell r="S481">
            <v>22.800448275862067</v>
          </cell>
          <cell r="V481">
            <v>0.45503759849006875</v>
          </cell>
          <cell r="Y481">
            <v>387</v>
          </cell>
          <cell r="Z481">
            <v>600</v>
          </cell>
          <cell r="AA481">
            <v>2.666656494140625</v>
          </cell>
          <cell r="AB481">
            <v>-4.95001220703125</v>
          </cell>
          <cell r="AC481">
            <v>464.5</v>
          </cell>
          <cell r="AD481">
            <v>34.308910230345155</v>
          </cell>
          <cell r="AE481">
            <v>-2.9933948523119929</v>
          </cell>
          <cell r="AF481" t="str">
            <v>-</v>
          </cell>
          <cell r="AG481">
            <v>12832.900000000001</v>
          </cell>
          <cell r="AH481">
            <v>16015.730528735634</v>
          </cell>
          <cell r="AI481">
            <v>-11.461538461538463</v>
          </cell>
          <cell r="AJ481">
            <v>21.52568449843714</v>
          </cell>
          <cell r="AL481">
            <v>29.722216606352234</v>
          </cell>
          <cell r="AM481">
            <v>10.06529122219065</v>
          </cell>
        </row>
        <row r="482">
          <cell r="D482" t="str">
            <v>INE450U01017</v>
          </cell>
          <cell r="E482" t="str">
            <v>ROUTE MOBILE LTD</v>
          </cell>
          <cell r="G482">
            <v>873.25</v>
          </cell>
          <cell r="H482">
            <v>994.20001220703125</v>
          </cell>
          <cell r="I482">
            <v>3</v>
          </cell>
          <cell r="J482">
            <v>1</v>
          </cell>
          <cell r="K482">
            <v>1</v>
          </cell>
          <cell r="L482">
            <v>-3.5707240086802039</v>
          </cell>
          <cell r="M482">
            <v>20.17184942716856</v>
          </cell>
          <cell r="O482">
            <v>50.69</v>
          </cell>
          <cell r="P482">
            <v>48.88</v>
          </cell>
          <cell r="Q482">
            <v>58.74</v>
          </cell>
          <cell r="R482">
            <v>53.413333333333341</v>
          </cell>
          <cell r="S482">
            <v>62.004367816091957</v>
          </cell>
          <cell r="V482">
            <v>5.3725258104820428E-2</v>
          </cell>
          <cell r="Y482">
            <v>800</v>
          </cell>
          <cell r="Z482">
            <v>1100</v>
          </cell>
          <cell r="AA482">
            <v>0</v>
          </cell>
          <cell r="AB482">
            <v>-667.20001220703125</v>
          </cell>
          <cell r="AC482">
            <v>1035</v>
          </cell>
          <cell r="AD482">
            <v>17.227263760110475</v>
          </cell>
          <cell r="AE482">
            <v>-1.1153071948365254</v>
          </cell>
          <cell r="AF482" t="str">
            <v>-</v>
          </cell>
          <cell r="AG482">
            <v>5277.6</v>
          </cell>
          <cell r="AH482">
            <v>5323.4551724137928</v>
          </cell>
          <cell r="AI482">
            <v>-15.446205170975819</v>
          </cell>
          <cell r="AJ482">
            <v>36.723085439530848</v>
          </cell>
          <cell r="AL482">
            <v>3.2677180761554414</v>
          </cell>
          <cell r="AM482">
            <v>-4.6195240260724599</v>
          </cell>
        </row>
        <row r="483">
          <cell r="D483" t="str">
            <v>INE0BV301023</v>
          </cell>
          <cell r="E483" t="str">
            <v>CE INFO SYSTEMS LTD</v>
          </cell>
          <cell r="G483">
            <v>1633.55</v>
          </cell>
          <cell r="H483">
            <v>2136.5</v>
          </cell>
          <cell r="I483">
            <v>5</v>
          </cell>
          <cell r="J483">
            <v>0</v>
          </cell>
          <cell r="K483">
            <v>1</v>
          </cell>
          <cell r="L483">
            <v>35.668036359108463</v>
          </cell>
          <cell r="M483">
            <v>26.322793813959876</v>
          </cell>
          <cell r="O483">
            <v>27.05</v>
          </cell>
          <cell r="P483">
            <v>36.317999999999998</v>
          </cell>
          <cell r="Q483">
            <v>45.878</v>
          </cell>
          <cell r="R483">
            <v>40.713402298850575</v>
          </cell>
          <cell r="S483">
            <v>52.995241379310343</v>
          </cell>
          <cell r="V483">
            <v>0.50511653600186968</v>
          </cell>
          <cell r="Y483">
            <v>1445</v>
          </cell>
          <cell r="Z483">
            <v>2550</v>
          </cell>
          <cell r="AA483">
            <v>0</v>
          </cell>
          <cell r="AB483">
            <v>165.25</v>
          </cell>
          <cell r="AC483">
            <v>2140</v>
          </cell>
          <cell r="AD483">
            <v>70.738482314714162</v>
          </cell>
          <cell r="AE483">
            <v>7.7220246332978748</v>
          </cell>
          <cell r="AF483" t="str">
            <v>-</v>
          </cell>
          <cell r="AG483">
            <v>1805</v>
          </cell>
          <cell r="AH483">
            <v>2621.0528735632188</v>
          </cell>
          <cell r="AI483">
            <v>9.1606133979015301</v>
          </cell>
          <cell r="AJ483" t="str">
            <v>-</v>
          </cell>
          <cell r="AL483">
            <v>15.542184099347088</v>
          </cell>
          <cell r="AM483">
            <v>31.750000000000011</v>
          </cell>
        </row>
        <row r="484">
          <cell r="D484" t="str">
            <v>INE477A01020</v>
          </cell>
          <cell r="E484" t="str">
            <v>CAN FIN HOMES LTD</v>
          </cell>
          <cell r="G484">
            <v>745.65</v>
          </cell>
          <cell r="H484">
            <v>901.5555419921875</v>
          </cell>
          <cell r="I484">
            <v>17</v>
          </cell>
          <cell r="J484">
            <v>4</v>
          </cell>
          <cell r="K484">
            <v>0</v>
          </cell>
          <cell r="L484">
            <v>9.5737635217451533</v>
          </cell>
          <cell r="M484">
            <v>12.885338626391672</v>
          </cell>
          <cell r="O484">
            <v>64.37</v>
          </cell>
          <cell r="P484" t="str">
            <v>-</v>
          </cell>
          <cell r="Q484" t="str">
            <v>-</v>
          </cell>
          <cell r="R484" t="str">
            <v>-</v>
          </cell>
          <cell r="S484" t="str">
            <v>-</v>
          </cell>
          <cell r="V484" t="e">
            <v>#VALUE!</v>
          </cell>
          <cell r="Y484">
            <v>800</v>
          </cell>
          <cell r="Z484">
            <v>970</v>
          </cell>
          <cell r="AA484">
            <v>-5.60235595703125</v>
          </cell>
          <cell r="AB484">
            <v>48.31744384765625</v>
          </cell>
          <cell r="AC484">
            <v>905</v>
          </cell>
          <cell r="AD484">
            <v>11.583297341160126</v>
          </cell>
          <cell r="AE484">
            <v>0.81735457333492834</v>
          </cell>
          <cell r="AF484" t="str">
            <v>-</v>
          </cell>
          <cell r="AG484">
            <v>35771.361999999994</v>
          </cell>
          <cell r="AH484" t="str">
            <v>-</v>
          </cell>
          <cell r="AI484">
            <v>14.171692089393405</v>
          </cell>
          <cell r="AJ484">
            <v>14.173271535619302</v>
          </cell>
          <cell r="AL484">
            <v>11.785586595890338</v>
          </cell>
          <cell r="AM484" t="str">
            <v>-</v>
          </cell>
        </row>
        <row r="485">
          <cell r="D485" t="str">
            <v>INE475E01026</v>
          </cell>
          <cell r="E485" t="str">
            <v>CAPLIN POINT LABORATORIES</v>
          </cell>
          <cell r="G485">
            <v>2244.0500000000002</v>
          </cell>
          <cell r="H485">
            <v>2500</v>
          </cell>
          <cell r="I485">
            <v>2</v>
          </cell>
          <cell r="J485">
            <v>0</v>
          </cell>
          <cell r="K485">
            <v>0</v>
          </cell>
          <cell r="L485">
            <v>15.231316725978632</v>
          </cell>
          <cell r="M485">
            <v>18.900555898702919</v>
          </cell>
          <cell r="O485">
            <v>70.67</v>
          </cell>
          <cell r="P485">
            <v>80.95</v>
          </cell>
          <cell r="Q485">
            <v>96.25</v>
          </cell>
          <cell r="R485">
            <v>87.984482758620686</v>
          </cell>
          <cell r="S485" t="str">
            <v>-</v>
          </cell>
          <cell r="V485">
            <v>0.24500470862630097</v>
          </cell>
          <cell r="Y485">
            <v>2500</v>
          </cell>
          <cell r="Z485">
            <v>2500</v>
          </cell>
          <cell r="AA485">
            <v>0</v>
          </cell>
          <cell r="AB485">
            <v>-15</v>
          </cell>
          <cell r="AC485">
            <v>2500</v>
          </cell>
          <cell r="AD485">
            <v>31.990120132027364</v>
          </cell>
          <cell r="AE485">
            <v>1.8372951629262653</v>
          </cell>
          <cell r="AF485" t="str">
            <v>-</v>
          </cell>
          <cell r="AG485">
            <v>6469.3</v>
          </cell>
          <cell r="AH485">
            <v>8124.4252873563219</v>
          </cell>
          <cell r="AI485">
            <v>17.411530154510725</v>
          </cell>
          <cell r="AJ485">
            <v>18.375848092011754</v>
          </cell>
          <cell r="AL485">
            <v>17.316480487451049</v>
          </cell>
          <cell r="AM485">
            <v>15.236578918893851</v>
          </cell>
        </row>
        <row r="486">
          <cell r="D486" t="str">
            <v>INE491A01021</v>
          </cell>
          <cell r="E486" t="str">
            <v>CITY UNION BANK LTD</v>
          </cell>
          <cell r="G486">
            <v>204.45</v>
          </cell>
          <cell r="H486">
            <v>258.51852416992188</v>
          </cell>
          <cell r="I486">
            <v>24</v>
          </cell>
          <cell r="J486">
            <v>0</v>
          </cell>
          <cell r="K486">
            <v>5</v>
          </cell>
          <cell r="L486">
            <v>9.8549769281476536</v>
          </cell>
          <cell r="M486">
            <v>16.501650165016503</v>
          </cell>
          <cell r="O486">
            <v>15.17</v>
          </cell>
          <cell r="P486">
            <v>16.86</v>
          </cell>
          <cell r="Q486">
            <v>19.23</v>
          </cell>
          <cell r="R486">
            <v>17.949655172413792</v>
          </cell>
          <cell r="S486">
            <v>20.73344827586207</v>
          </cell>
          <cell r="V486">
            <v>0.18323369626986108</v>
          </cell>
          <cell r="Y486">
            <v>190</v>
          </cell>
          <cell r="Z486">
            <v>680</v>
          </cell>
          <cell r="AA486">
            <v>15.370376586914063</v>
          </cell>
          <cell r="AB486">
            <v>53.643524169921875</v>
          </cell>
          <cell r="AC486">
            <v>250</v>
          </cell>
          <cell r="AD486">
            <v>13.48305961512259</v>
          </cell>
          <cell r="AE486">
            <v>1.2757763994447036</v>
          </cell>
          <cell r="AF486" t="str">
            <v>-</v>
          </cell>
          <cell r="AG486" t="str">
            <v>-</v>
          </cell>
          <cell r="AH486" t="str">
            <v>-</v>
          </cell>
          <cell r="AI486">
            <v>10.568513119533524</v>
          </cell>
          <cell r="AJ486">
            <v>12.418476257967455</v>
          </cell>
          <cell r="AL486" t="str">
            <v>-</v>
          </cell>
          <cell r="AM486" t="str">
            <v>-</v>
          </cell>
        </row>
        <row r="487">
          <cell r="D487" t="str">
            <v>INE806T01020</v>
          </cell>
          <cell r="E487" t="str">
            <v>SAPPHIRE FOODS INDIA LTD</v>
          </cell>
          <cell r="G487">
            <v>328.7</v>
          </cell>
          <cell r="H487">
            <v>356.82608032226563</v>
          </cell>
          <cell r="I487">
            <v>15</v>
          </cell>
          <cell r="J487">
            <v>4</v>
          </cell>
          <cell r="K487">
            <v>5</v>
          </cell>
          <cell r="L487">
            <v>45.235648689716299</v>
          </cell>
          <cell r="M487">
            <v>112.79064360119055</v>
          </cell>
          <cell r="O487">
            <v>0.6</v>
          </cell>
          <cell r="P487">
            <v>1.5580000000000001</v>
          </cell>
          <cell r="Q487">
            <v>3.3160000000000003</v>
          </cell>
          <cell r="R487">
            <v>2.3662758620689655</v>
          </cell>
          <cell r="S487">
            <v>3.9964597701149431</v>
          </cell>
          <cell r="V487">
            <v>2.943793103448276</v>
          </cell>
          <cell r="Y487">
            <v>309</v>
          </cell>
          <cell r="Z487">
            <v>400</v>
          </cell>
          <cell r="AA487">
            <v>-0.992095947265625</v>
          </cell>
          <cell r="AB487">
            <v>-14.173919677734375</v>
          </cell>
          <cell r="AC487">
            <v>360</v>
          </cell>
          <cell r="AD487">
            <v>606.21040536429109</v>
          </cell>
          <cell r="AE487">
            <v>-9.493483706648334</v>
          </cell>
          <cell r="AF487">
            <v>2.3822716860760966</v>
          </cell>
          <cell r="AG487">
            <v>4767.58</v>
          </cell>
          <cell r="AH487">
            <v>6042.3380919540232</v>
          </cell>
          <cell r="AI487">
            <v>-63.855421686746979</v>
          </cell>
          <cell r="AJ487" t="str">
            <v>-</v>
          </cell>
          <cell r="AL487">
            <v>3.3574623160788319</v>
          </cell>
          <cell r="AM487">
            <v>14.223190801203122</v>
          </cell>
        </row>
        <row r="488">
          <cell r="D488" t="str">
            <v>INE842C01021</v>
          </cell>
          <cell r="E488" t="str">
            <v>MINDA CORP LTD</v>
          </cell>
          <cell r="G488">
            <v>511.95</v>
          </cell>
          <cell r="H488">
            <v>582.125</v>
          </cell>
          <cell r="I488">
            <v>7</v>
          </cell>
          <cell r="J488">
            <v>1</v>
          </cell>
          <cell r="K488">
            <v>0</v>
          </cell>
          <cell r="L488">
            <v>15.496254681647951</v>
          </cell>
          <cell r="M488">
            <v>39.714227807053064</v>
          </cell>
          <cell r="O488">
            <v>10.85</v>
          </cell>
          <cell r="P488">
            <v>12.335000000000001</v>
          </cell>
          <cell r="Q488">
            <v>17.234000000000002</v>
          </cell>
          <cell r="R488">
            <v>14.587413793103449</v>
          </cell>
          <cell r="S488">
            <v>18.535609195402301</v>
          </cell>
          <cell r="V488">
            <v>0.34446210074686179</v>
          </cell>
          <cell r="Y488">
            <v>480</v>
          </cell>
          <cell r="Z488">
            <v>638</v>
          </cell>
          <cell r="AA488">
            <v>-3.5</v>
          </cell>
          <cell r="AB488">
            <v>-43.01788330078125</v>
          </cell>
          <cell r="AC488">
            <v>590</v>
          </cell>
          <cell r="AD488">
            <v>51.432320232720947</v>
          </cell>
          <cell r="AE488">
            <v>4.136015752047979</v>
          </cell>
          <cell r="AF488" t="str">
            <v>-</v>
          </cell>
          <cell r="AG488">
            <v>5747</v>
          </cell>
          <cell r="AH488">
            <v>7293.7571839080465</v>
          </cell>
          <cell r="AI488">
            <v>12.435233160621754</v>
          </cell>
          <cell r="AJ488">
            <v>32.089662528792545</v>
          </cell>
          <cell r="AL488">
            <v>11.722395023328149</v>
          </cell>
          <cell r="AM488">
            <v>16.616649269311065</v>
          </cell>
        </row>
        <row r="489">
          <cell r="D489" t="str">
            <v>INE177H01039</v>
          </cell>
          <cell r="E489" t="str">
            <v>GODAWARI POWER AND ISPAT LTD</v>
          </cell>
          <cell r="G489">
            <v>244</v>
          </cell>
          <cell r="H489">
            <v>231.66667175292969</v>
          </cell>
          <cell r="I489">
            <v>3</v>
          </cell>
          <cell r="J489">
            <v>0</v>
          </cell>
          <cell r="K489">
            <v>0</v>
          </cell>
          <cell r="L489">
            <v>12.12582445459158</v>
          </cell>
          <cell r="M489">
            <v>72.398190045248867</v>
          </cell>
          <cell r="O489">
            <v>13.24</v>
          </cell>
          <cell r="P489">
            <v>14.733000000000001</v>
          </cell>
          <cell r="Q489">
            <v>25.400000000000002</v>
          </cell>
          <cell r="R489">
            <v>19.637367816091956</v>
          </cell>
          <cell r="S489">
            <v>24.802298850574715</v>
          </cell>
          <cell r="V489">
            <v>0.48318488036948315</v>
          </cell>
          <cell r="Y489">
            <v>210</v>
          </cell>
          <cell r="Z489">
            <v>255</v>
          </cell>
          <cell r="AA489">
            <v>0</v>
          </cell>
          <cell r="AB489">
            <v>-30.999984741210938</v>
          </cell>
          <cell r="AC489">
            <v>230</v>
          </cell>
          <cell r="AD489">
            <v>18.64463441425092</v>
          </cell>
          <cell r="AE489">
            <v>-1.5906270019620901</v>
          </cell>
          <cell r="AF489" t="str">
            <v>-</v>
          </cell>
          <cell r="AG489">
            <v>11937.072</v>
          </cell>
          <cell r="AH489">
            <v>17563.291367816091</v>
          </cell>
          <cell r="AI489">
            <v>-11.721562875050001</v>
          </cell>
          <cell r="AJ489">
            <v>9.698621912499549</v>
          </cell>
          <cell r="AL489">
            <v>-10.11697147298397</v>
          </cell>
          <cell r="AM489">
            <v>13.112788944723613</v>
          </cell>
        </row>
        <row r="490">
          <cell r="D490" t="str">
            <v>INE123F01029</v>
          </cell>
          <cell r="E490" t="str">
            <v>MMTC LTD</v>
          </cell>
          <cell r="G490">
            <v>64.86</v>
          </cell>
          <cell r="H490" t="str">
            <v>-</v>
          </cell>
          <cell r="I490">
            <v>0</v>
          </cell>
          <cell r="J490">
            <v>0</v>
          </cell>
          <cell r="K490">
            <v>0</v>
          </cell>
          <cell r="L490" t="str">
            <v>-</v>
          </cell>
          <cell r="M490" t="str">
            <v>-</v>
          </cell>
          <cell r="O490">
            <v>0.57999999999999996</v>
          </cell>
          <cell r="P490" t="str">
            <v>-</v>
          </cell>
          <cell r="Q490" t="str">
            <v>-</v>
          </cell>
          <cell r="R490" t="str">
            <v>-</v>
          </cell>
          <cell r="S490" t="str">
            <v>-</v>
          </cell>
          <cell r="V490" t="e">
            <v>#VALUE!</v>
          </cell>
          <cell r="Y490" t="str">
            <v>-</v>
          </cell>
          <cell r="Z490" t="str">
            <v>-</v>
          </cell>
          <cell r="AA490" t="str">
            <v>-</v>
          </cell>
          <cell r="AB490" t="str">
            <v>-</v>
          </cell>
          <cell r="AC490" t="str">
            <v>-</v>
          </cell>
          <cell r="AD490">
            <v>126.0903640025264</v>
          </cell>
          <cell r="AE490">
            <v>-2.3056523703319112</v>
          </cell>
          <cell r="AF490" t="str">
            <v>-</v>
          </cell>
          <cell r="AG490">
            <v>-1386.6000000000001</v>
          </cell>
          <cell r="AH490" t="str">
            <v>-</v>
          </cell>
          <cell r="AI490">
            <v>-54.6875</v>
          </cell>
          <cell r="AJ490" t="str">
            <v>-</v>
          </cell>
          <cell r="AL490">
            <v>14.691768180140256</v>
          </cell>
          <cell r="AM490" t="str">
            <v>-</v>
          </cell>
        </row>
        <row r="491">
          <cell r="D491" t="str">
            <v>INE039A01010</v>
          </cell>
          <cell r="E491" t="str">
            <v>IFCI LTD</v>
          </cell>
          <cell r="G491">
            <v>53.42</v>
          </cell>
          <cell r="H491" t="str">
            <v>-</v>
          </cell>
          <cell r="I491">
            <v>0</v>
          </cell>
          <cell r="J491">
            <v>0</v>
          </cell>
          <cell r="K491">
            <v>0</v>
          </cell>
          <cell r="L491" t="str">
            <v>-</v>
          </cell>
          <cell r="M491" t="str">
            <v>-</v>
          </cell>
          <cell r="O491">
            <v>1.2161170000000001</v>
          </cell>
          <cell r="P491" t="str">
            <v>-</v>
          </cell>
          <cell r="Q491" t="str">
            <v>-</v>
          </cell>
          <cell r="R491" t="str">
            <v>-</v>
          </cell>
          <cell r="S491" t="str">
            <v>-</v>
          </cell>
          <cell r="V491" t="e">
            <v>#VALUE!</v>
          </cell>
          <cell r="Y491" t="str">
            <v>-</v>
          </cell>
          <cell r="Z491" t="str">
            <v>-</v>
          </cell>
          <cell r="AA491" t="str">
            <v>-</v>
          </cell>
          <cell r="AB491" t="str">
            <v>-</v>
          </cell>
          <cell r="AC491" t="str">
            <v>-</v>
          </cell>
          <cell r="AD491">
            <v>62.003589022445617</v>
          </cell>
          <cell r="AE491">
            <v>1.132239451714224</v>
          </cell>
          <cell r="AF491" t="str">
            <v>-</v>
          </cell>
          <cell r="AG491" t="str">
            <v>-</v>
          </cell>
          <cell r="AH491" t="str">
            <v>-</v>
          </cell>
          <cell r="AI491">
            <v>54.761904761904773</v>
          </cell>
          <cell r="AJ491" t="str">
            <v>-</v>
          </cell>
          <cell r="AL491" t="str">
            <v>-</v>
          </cell>
          <cell r="AM491" t="str">
            <v>-</v>
          </cell>
        </row>
        <row r="492">
          <cell r="D492" t="str">
            <v>INE540H01012</v>
          </cell>
          <cell r="E492" t="str">
            <v>VOLTAMP TRANSFORMERS LTD</v>
          </cell>
          <cell r="G492">
            <v>7297</v>
          </cell>
          <cell r="H492">
            <v>10077.8330078125</v>
          </cell>
          <cell r="I492">
            <v>4</v>
          </cell>
          <cell r="J492">
            <v>2</v>
          </cell>
          <cell r="K492">
            <v>1</v>
          </cell>
          <cell r="L492">
            <v>12.830553603678428</v>
          </cell>
          <cell r="M492">
            <v>16.513130898645869</v>
          </cell>
          <cell r="O492">
            <v>321.64999999999998</v>
          </cell>
          <cell r="P492" t="str">
            <v>-</v>
          </cell>
          <cell r="Q492" t="str">
            <v>-</v>
          </cell>
          <cell r="R492" t="str">
            <v>-</v>
          </cell>
          <cell r="S492" t="str">
            <v>-</v>
          </cell>
          <cell r="V492" t="e">
            <v>#VALUE!</v>
          </cell>
          <cell r="Y492">
            <v>8002</v>
          </cell>
          <cell r="Z492">
            <v>11583</v>
          </cell>
          <cell r="AA492">
            <v>0</v>
          </cell>
          <cell r="AB492">
            <v>-786.595703125</v>
          </cell>
          <cell r="AC492">
            <v>10015.5</v>
          </cell>
          <cell r="AD492">
            <v>25.338260657961882</v>
          </cell>
          <cell r="AE492">
            <v>4.3124725982570506</v>
          </cell>
          <cell r="AF492" t="str">
            <v>-</v>
          </cell>
          <cell r="AG492">
            <v>3662.2110000000002</v>
          </cell>
          <cell r="AH492" t="str">
            <v>-</v>
          </cell>
          <cell r="AI492">
            <v>5.8755760368663479</v>
          </cell>
          <cell r="AJ492">
            <v>18.488900324999229</v>
          </cell>
          <cell r="AL492">
            <v>13.611886680068505</v>
          </cell>
          <cell r="AM492" t="str">
            <v>-</v>
          </cell>
        </row>
        <row r="493">
          <cell r="D493" t="str">
            <v>INE074A01025</v>
          </cell>
          <cell r="E493" t="str">
            <v>PRAJ INDUSTRIES LTD</v>
          </cell>
          <cell r="G493">
            <v>392.95</v>
          </cell>
          <cell r="H493">
            <v>453.39999389648438</v>
          </cell>
          <cell r="I493">
            <v>3</v>
          </cell>
          <cell r="J493">
            <v>6</v>
          </cell>
          <cell r="K493">
            <v>1</v>
          </cell>
          <cell r="L493">
            <v>-29.143576826196476</v>
          </cell>
          <cell r="M493">
            <v>62.779950231070025</v>
          </cell>
          <cell r="O493">
            <v>11.91</v>
          </cell>
          <cell r="P493">
            <v>8.4390000000000001</v>
          </cell>
          <cell r="Q493">
            <v>13.737</v>
          </cell>
          <cell r="R493">
            <v>10.874862068965516</v>
          </cell>
          <cell r="S493">
            <v>15.642747126436783</v>
          </cell>
          <cell r="V493">
            <v>-8.6913344335389109E-2</v>
          </cell>
          <cell r="Y493">
            <v>346</v>
          </cell>
          <cell r="Z493">
            <v>580</v>
          </cell>
          <cell r="AA493">
            <v>-5.600006103515625</v>
          </cell>
          <cell r="AB493">
            <v>-294.10000610351563</v>
          </cell>
          <cell r="AC493">
            <v>451.5</v>
          </cell>
          <cell r="AD493">
            <v>45.13924208889074</v>
          </cell>
          <cell r="AE493">
            <v>-1.9830402080076786</v>
          </cell>
          <cell r="AF493" t="str">
            <v>-</v>
          </cell>
          <cell r="AG493">
            <v>3148.8119999999999</v>
          </cell>
          <cell r="AH493">
            <v>3385.86091954023</v>
          </cell>
          <cell r="AI493">
            <v>-22.762645914396888</v>
          </cell>
          <cell r="AJ493">
            <v>39.994778873209974</v>
          </cell>
          <cell r="AL493">
            <v>-15.319414660593187</v>
          </cell>
          <cell r="AM493">
            <v>-14.549595990785374</v>
          </cell>
        </row>
        <row r="494">
          <cell r="D494" t="str">
            <v>INE109A01011</v>
          </cell>
          <cell r="E494" t="str">
            <v>SHIPPING CORP OF INDIA LTD</v>
          </cell>
          <cell r="G494">
            <v>214.25</v>
          </cell>
          <cell r="H494" t="str">
            <v>-</v>
          </cell>
          <cell r="I494">
            <v>0</v>
          </cell>
          <cell r="J494">
            <v>0</v>
          </cell>
          <cell r="K494">
            <v>0</v>
          </cell>
          <cell r="L494" t="str">
            <v>-</v>
          </cell>
          <cell r="M494" t="str">
            <v>-</v>
          </cell>
          <cell r="O494">
            <v>18.11</v>
          </cell>
          <cell r="P494" t="str">
            <v>-</v>
          </cell>
          <cell r="Q494" t="str">
            <v>-</v>
          </cell>
          <cell r="R494" t="str">
            <v>-</v>
          </cell>
          <cell r="S494" t="str">
            <v>-</v>
          </cell>
          <cell r="V494" t="e">
            <v>#VALUE!</v>
          </cell>
          <cell r="Y494" t="str">
            <v>-</v>
          </cell>
          <cell r="Z494" t="str">
            <v>-</v>
          </cell>
          <cell r="AA494" t="str">
            <v>-</v>
          </cell>
          <cell r="AB494" t="str">
            <v>-</v>
          </cell>
          <cell r="AC494" t="str">
            <v>-</v>
          </cell>
          <cell r="AD494">
            <v>11.931985953616014</v>
          </cell>
          <cell r="AE494">
            <v>0.49282820171025921</v>
          </cell>
          <cell r="AF494" t="str">
            <v>-</v>
          </cell>
          <cell r="AG494">
            <v>17642.800000000003</v>
          </cell>
          <cell r="AH494" t="str">
            <v>-</v>
          </cell>
          <cell r="AI494">
            <v>24.211248285322355</v>
          </cell>
          <cell r="AJ494">
            <v>8.4226089820123882</v>
          </cell>
          <cell r="AL494">
            <v>24.011893130522218</v>
          </cell>
          <cell r="AM494" t="str">
            <v>-</v>
          </cell>
        </row>
        <row r="495">
          <cell r="D495" t="str">
            <v>INE228A01035</v>
          </cell>
          <cell r="E495" t="str">
            <v>USHA MARTIN LTD</v>
          </cell>
          <cell r="G495">
            <v>387.55</v>
          </cell>
          <cell r="H495">
            <v>541</v>
          </cell>
          <cell r="I495">
            <v>2</v>
          </cell>
          <cell r="J495">
            <v>0</v>
          </cell>
          <cell r="K495">
            <v>0</v>
          </cell>
          <cell r="L495">
            <v>26.925953627524304</v>
          </cell>
          <cell r="M495">
            <v>27.695934001178568</v>
          </cell>
          <cell r="O495">
            <v>13.37</v>
          </cell>
          <cell r="P495">
            <v>16.97</v>
          </cell>
          <cell r="Q495">
            <v>21.67</v>
          </cell>
          <cell r="R495">
            <v>19.130919540229886</v>
          </cell>
          <cell r="S495" t="str">
            <v>-</v>
          </cell>
          <cell r="V495">
            <v>0.4308840344225795</v>
          </cell>
          <cell r="Y495">
            <v>541</v>
          </cell>
          <cell r="Z495">
            <v>541</v>
          </cell>
          <cell r="AA495">
            <v>0</v>
          </cell>
          <cell r="AB495">
            <v>-29.5</v>
          </cell>
          <cell r="AC495">
            <v>541</v>
          </cell>
          <cell r="AD495">
            <v>28.916097189499173</v>
          </cell>
          <cell r="AE495">
            <v>-7.3184013250514175</v>
          </cell>
          <cell r="AF495" t="str">
            <v>-</v>
          </cell>
          <cell r="AG495">
            <v>5970.6</v>
          </cell>
          <cell r="AH495">
            <v>8446.8275862068967</v>
          </cell>
          <cell r="AI495">
            <v>-3.9511494252873613</v>
          </cell>
          <cell r="AJ495">
            <v>17.482332488015071</v>
          </cell>
          <cell r="AL495">
            <v>-0.25060144346431434</v>
          </cell>
          <cell r="AM495">
            <v>18.51037083595223</v>
          </cell>
        </row>
        <row r="496">
          <cell r="D496" t="str">
            <v>INE166R01015</v>
          </cell>
          <cell r="E496" t="str">
            <v>NATIONAL STANDARD INDIA LTD</v>
          </cell>
          <cell r="G496">
            <v>1741.9</v>
          </cell>
          <cell r="H496" t="str">
            <v>-</v>
          </cell>
          <cell r="I496">
            <v>0</v>
          </cell>
          <cell r="J496">
            <v>0</v>
          </cell>
          <cell r="K496">
            <v>0</v>
          </cell>
          <cell r="L496" t="str">
            <v>-</v>
          </cell>
          <cell r="M496" t="str">
            <v>-</v>
          </cell>
          <cell r="O496">
            <v>6.6</v>
          </cell>
          <cell r="P496" t="str">
            <v>-</v>
          </cell>
          <cell r="Q496" t="str">
            <v>-</v>
          </cell>
          <cell r="R496" t="str">
            <v>-</v>
          </cell>
          <cell r="S496" t="str">
            <v>-</v>
          </cell>
          <cell r="V496" t="e">
            <v>#VALUE!</v>
          </cell>
          <cell r="Y496" t="str">
            <v>-</v>
          </cell>
          <cell r="Z496" t="str">
            <v>-</v>
          </cell>
          <cell r="AA496" t="str">
            <v>-</v>
          </cell>
          <cell r="AB496" t="str">
            <v>-</v>
          </cell>
          <cell r="AC496" t="str">
            <v>-</v>
          </cell>
          <cell r="AD496">
            <v>263.92424612334281</v>
          </cell>
          <cell r="AE496">
            <v>-25.261320700377084</v>
          </cell>
          <cell r="AF496" t="str">
            <v>-</v>
          </cell>
          <cell r="AG496">
            <v>1.54</v>
          </cell>
          <cell r="AH496" t="str">
            <v>-</v>
          </cell>
          <cell r="AI496">
            <v>-10.447761194029857</v>
          </cell>
          <cell r="AJ496">
            <v>581.48046879219555</v>
          </cell>
          <cell r="AL496">
            <v>-95.513735543449769</v>
          </cell>
          <cell r="AM496" t="str">
            <v>-</v>
          </cell>
        </row>
        <row r="497">
          <cell r="D497" t="str">
            <v>INE126A01031</v>
          </cell>
          <cell r="E497" t="str">
            <v>EID PARRY INDIA LTD</v>
          </cell>
          <cell r="G497">
            <v>1072.3499999999999</v>
          </cell>
          <cell r="H497">
            <v>1409</v>
          </cell>
          <cell r="I497">
            <v>1</v>
          </cell>
          <cell r="J497">
            <v>0</v>
          </cell>
          <cell r="K497">
            <v>0</v>
          </cell>
          <cell r="L497">
            <v>-10.991249859999678</v>
          </cell>
          <cell r="M497">
            <v>13.680781758957654</v>
          </cell>
          <cell r="O497">
            <v>49.47</v>
          </cell>
          <cell r="P497">
            <v>61.4</v>
          </cell>
          <cell r="Q497">
            <v>69.8</v>
          </cell>
          <cell r="R497">
            <v>65.262068965517244</v>
          </cell>
          <cell r="S497" t="str">
            <v>-</v>
          </cell>
          <cell r="V497">
            <v>0.31922516607069418</v>
          </cell>
          <cell r="Y497">
            <v>1409</v>
          </cell>
          <cell r="Z497">
            <v>1409</v>
          </cell>
          <cell r="AA497">
            <v>0</v>
          </cell>
          <cell r="AB497">
            <v>464</v>
          </cell>
          <cell r="AC497">
            <v>1409</v>
          </cell>
          <cell r="AD497">
            <v>36.800353593150007</v>
          </cell>
          <cell r="AE497">
            <v>-15.413569587610256</v>
          </cell>
          <cell r="AF497" t="str">
            <v>-</v>
          </cell>
          <cell r="AG497">
            <v>26871.9</v>
          </cell>
          <cell r="AH497">
            <v>35975.908045977012</v>
          </cell>
          <cell r="AI497">
            <v>-2.3875295974743507</v>
          </cell>
          <cell r="AJ497">
            <v>11.373345482259275</v>
          </cell>
          <cell r="AL497">
            <v>2.7390032689109423</v>
          </cell>
          <cell r="AM497">
            <v>2.9848335804789241</v>
          </cell>
        </row>
        <row r="498">
          <cell r="D498" t="str">
            <v>INE148I01020</v>
          </cell>
          <cell r="E498" t="str">
            <v>SAMMAAN CAPITAL LTD</v>
          </cell>
          <cell r="G498">
            <v>136.1</v>
          </cell>
          <cell r="H498" t="str">
            <v>-</v>
          </cell>
          <cell r="I498">
            <v>0</v>
          </cell>
          <cell r="J498">
            <v>0</v>
          </cell>
          <cell r="K498">
            <v>0</v>
          </cell>
          <cell r="L498" t="str">
            <v>-</v>
          </cell>
          <cell r="M498" t="str">
            <v>-</v>
          </cell>
          <cell r="O498">
            <v>-26.7</v>
          </cell>
          <cell r="P498" t="str">
            <v>-</v>
          </cell>
          <cell r="Q498" t="str">
            <v>-</v>
          </cell>
          <cell r="R498" t="str">
            <v>-</v>
          </cell>
          <cell r="S498" t="str">
            <v>-</v>
          </cell>
          <cell r="V498" t="e">
            <v>#VALUE!</v>
          </cell>
          <cell r="Y498" t="str">
            <v>-</v>
          </cell>
          <cell r="Z498" t="str">
            <v>-</v>
          </cell>
          <cell r="AA498" t="str">
            <v>-</v>
          </cell>
          <cell r="AB498" t="str">
            <v>-</v>
          </cell>
          <cell r="AC498" t="str">
            <v>-</v>
          </cell>
          <cell r="AD498" t="str">
            <v>-</v>
          </cell>
          <cell r="AE498" t="e">
            <v>#VALUE!</v>
          </cell>
          <cell r="AF498" t="str">
            <v>-</v>
          </cell>
          <cell r="AG498">
            <v>24988.199999999997</v>
          </cell>
          <cell r="AH498" t="str">
            <v>-</v>
          </cell>
          <cell r="AI498" t="str">
            <v>-</v>
          </cell>
          <cell r="AJ498" t="str">
            <v>-</v>
          </cell>
          <cell r="AL498">
            <v>-64.505851487694059</v>
          </cell>
          <cell r="AM498" t="str">
            <v>-</v>
          </cell>
        </row>
        <row r="499">
          <cell r="D499" t="str">
            <v>INE083K01017</v>
          </cell>
          <cell r="E499" t="str">
            <v>BENGAL &amp; ASSAM CO LTD</v>
          </cell>
          <cell r="G499">
            <v>8900</v>
          </cell>
          <cell r="H499" t="str">
            <v>-</v>
          </cell>
          <cell r="I499">
            <v>0</v>
          </cell>
          <cell r="J499">
            <v>0</v>
          </cell>
          <cell r="K499">
            <v>0</v>
          </cell>
          <cell r="L499" t="str">
            <v>-</v>
          </cell>
          <cell r="M499" t="str">
            <v>-</v>
          </cell>
          <cell r="O499">
            <v>642.14</v>
          </cell>
          <cell r="P499" t="str">
            <v>-</v>
          </cell>
          <cell r="Q499" t="str">
            <v>-</v>
          </cell>
          <cell r="R499" t="str">
            <v>-</v>
          </cell>
          <cell r="S499" t="str">
            <v>-</v>
          </cell>
          <cell r="V499" t="e">
            <v>#VALUE!</v>
          </cell>
          <cell r="Y499" t="str">
            <v>-</v>
          </cell>
          <cell r="Z499" t="str">
            <v>-</v>
          </cell>
          <cell r="AA499" t="str">
            <v>-</v>
          </cell>
          <cell r="AB499" t="str">
            <v>-</v>
          </cell>
          <cell r="AC499" t="str">
            <v>-</v>
          </cell>
          <cell r="AD499">
            <v>14.543032921017868</v>
          </cell>
          <cell r="AE499">
            <v>-0.178742556689822</v>
          </cell>
          <cell r="AF499" t="str">
            <v>-</v>
          </cell>
          <cell r="AG499">
            <v>4011.7200000000003</v>
          </cell>
          <cell r="AH499" t="str">
            <v>-</v>
          </cell>
          <cell r="AI499">
            <v>-81.363012761727944</v>
          </cell>
          <cell r="AJ499">
            <v>5.0725709917235964</v>
          </cell>
          <cell r="AL499">
            <v>-78.585693444122555</v>
          </cell>
          <cell r="AM499" t="str">
            <v>-</v>
          </cell>
        </row>
        <row r="500">
          <cell r="D500" t="str">
            <v>INE834M01019</v>
          </cell>
          <cell r="E500" t="str">
            <v>RATTANINDIA ENTERPRISES LTD</v>
          </cell>
          <cell r="G500">
            <v>56.5</v>
          </cell>
          <cell r="H500" t="str">
            <v>-</v>
          </cell>
          <cell r="I500">
            <v>0</v>
          </cell>
          <cell r="J500">
            <v>0</v>
          </cell>
          <cell r="K500">
            <v>0</v>
          </cell>
          <cell r="L500" t="str">
            <v>-</v>
          </cell>
          <cell r="M500" t="str">
            <v>-</v>
          </cell>
          <cell r="O500">
            <v>0.61</v>
          </cell>
          <cell r="P500" t="str">
            <v>-</v>
          </cell>
          <cell r="Q500" t="str">
            <v>-</v>
          </cell>
          <cell r="R500" t="str">
            <v>-</v>
          </cell>
          <cell r="S500" t="str">
            <v>-</v>
          </cell>
          <cell r="V500" t="e">
            <v>#VALUE!</v>
          </cell>
          <cell r="Y500" t="str">
            <v>-</v>
          </cell>
          <cell r="Z500" t="str">
            <v>-</v>
          </cell>
          <cell r="AA500" t="str">
            <v>-</v>
          </cell>
          <cell r="AB500" t="str">
            <v>-</v>
          </cell>
          <cell r="AC500" t="str">
            <v>-</v>
          </cell>
          <cell r="AD500">
            <v>39.577272698616618</v>
          </cell>
          <cell r="AE500">
            <v>-0.4931200509626022</v>
          </cell>
          <cell r="AF500" t="str">
            <v>-</v>
          </cell>
          <cell r="AG500">
            <v>776.4799999999999</v>
          </cell>
          <cell r="AH500" t="str">
            <v>-</v>
          </cell>
          <cell r="AI500">
            <v>-80.258899676375407</v>
          </cell>
          <cell r="AJ500" t="str">
            <v>-</v>
          </cell>
          <cell r="AL500">
            <v>51.446236664001063</v>
          </cell>
          <cell r="AM500" t="str">
            <v>-</v>
          </cell>
        </row>
        <row r="501">
          <cell r="D501" t="str">
            <v>INE451A01017</v>
          </cell>
          <cell r="E501" t="str">
            <v>FORCE MOTORS LTD</v>
          </cell>
          <cell r="G501">
            <v>18404.599999999999</v>
          </cell>
          <cell r="H501" t="str">
            <v>-</v>
          </cell>
          <cell r="I501">
            <v>0</v>
          </cell>
          <cell r="J501">
            <v>0</v>
          </cell>
          <cell r="K501">
            <v>0</v>
          </cell>
          <cell r="L501" t="str">
            <v>-</v>
          </cell>
          <cell r="M501" t="str">
            <v>-</v>
          </cell>
          <cell r="O501">
            <v>607.71</v>
          </cell>
          <cell r="P501" t="str">
            <v>-</v>
          </cell>
          <cell r="Q501" t="str">
            <v>-</v>
          </cell>
          <cell r="R501" t="str">
            <v>-</v>
          </cell>
          <cell r="S501" t="str">
            <v>-</v>
          </cell>
          <cell r="V501" t="e">
            <v>#VALUE!</v>
          </cell>
          <cell r="Y501" t="str">
            <v>-</v>
          </cell>
          <cell r="Z501" t="str">
            <v>-</v>
          </cell>
          <cell r="AA501" t="str">
            <v>-</v>
          </cell>
          <cell r="AB501" t="str">
            <v>-</v>
          </cell>
          <cell r="AC501" t="str">
            <v>-</v>
          </cell>
          <cell r="AD501">
            <v>30.140312009136103</v>
          </cell>
          <cell r="AE501">
            <v>0.28330507792536946</v>
          </cell>
          <cell r="AF501" t="str">
            <v>-</v>
          </cell>
          <cell r="AG501">
            <v>10922.2</v>
          </cell>
          <cell r="AH501" t="str">
            <v>-</v>
          </cell>
          <cell r="AI501">
            <v>106.3881813550688</v>
          </cell>
          <cell r="AJ501" t="str">
            <v>-</v>
          </cell>
          <cell r="AL501">
            <v>20.258084405932436</v>
          </cell>
          <cell r="AM501" t="str">
            <v>-</v>
          </cell>
        </row>
        <row r="502">
          <cell r="D502" t="str">
            <v>INE930P01018</v>
          </cell>
          <cell r="E502" t="str">
            <v>ANUPAM RASAYAN INDIA LTD</v>
          </cell>
          <cell r="G502">
            <v>1110.75</v>
          </cell>
          <cell r="H502">
            <v>838.28570556640625</v>
          </cell>
          <cell r="I502">
            <v>3</v>
          </cell>
          <cell r="J502">
            <v>1</v>
          </cell>
          <cell r="K502">
            <v>6</v>
          </cell>
          <cell r="L502">
            <v>47.411764705882369</v>
          </cell>
          <cell r="M502">
            <v>79.209896249002369</v>
          </cell>
          <cell r="O502">
            <v>8.5</v>
          </cell>
          <cell r="P502">
            <v>12.530000000000001</v>
          </cell>
          <cell r="Q502">
            <v>22.455000000000002</v>
          </cell>
          <cell r="R502">
            <v>17.093218390804601</v>
          </cell>
          <cell r="S502">
            <v>26.118908045977012</v>
          </cell>
          <cell r="V502">
            <v>1.0109668695064236</v>
          </cell>
          <cell r="Y502">
            <v>520</v>
          </cell>
          <cell r="Z502">
            <v>1305</v>
          </cell>
          <cell r="AA502">
            <v>36.28570556640625</v>
          </cell>
          <cell r="AB502">
            <v>214.71429443359375</v>
          </cell>
          <cell r="AC502">
            <v>728</v>
          </cell>
          <cell r="AD502">
            <v>133.01536583446889</v>
          </cell>
          <cell r="AE502">
            <v>-4.6653471969670655</v>
          </cell>
          <cell r="AF502" t="str">
            <v>-</v>
          </cell>
          <cell r="AG502">
            <v>4008.7</v>
          </cell>
          <cell r="AH502">
            <v>5446.8042643678164</v>
          </cell>
          <cell r="AI502">
            <v>-28.511354079058034</v>
          </cell>
          <cell r="AJ502">
            <v>63.049361697163171</v>
          </cell>
          <cell r="AL502">
            <v>5.3097531117170762</v>
          </cell>
          <cell r="AM502">
            <v>19.972385062489106</v>
          </cell>
        </row>
        <row r="503">
          <cell r="D503" t="str">
            <v>INE03Q201024</v>
          </cell>
          <cell r="E503" t="str">
            <v>ALIVUS LIFE SCIENCES LTD</v>
          </cell>
          <cell r="G503">
            <v>936.65</v>
          </cell>
          <cell r="H503">
            <v>1204.2857666015625</v>
          </cell>
          <cell r="I503">
            <v>7</v>
          </cell>
          <cell r="J503">
            <v>0</v>
          </cell>
          <cell r="K503">
            <v>0</v>
          </cell>
          <cell r="L503">
            <v>4.9046896086369749</v>
          </cell>
          <cell r="M503">
            <v>15.433165829145709</v>
          </cell>
          <cell r="O503">
            <v>39.630000000000003</v>
          </cell>
          <cell r="P503" t="str">
            <v>-</v>
          </cell>
          <cell r="Q503" t="str">
            <v>-</v>
          </cell>
          <cell r="R503" t="str">
            <v>-</v>
          </cell>
          <cell r="S503" t="str">
            <v>-</v>
          </cell>
          <cell r="V503" t="e">
            <v>#VALUE!</v>
          </cell>
          <cell r="Y503">
            <v>1147</v>
          </cell>
          <cell r="Z503">
            <v>1325</v>
          </cell>
          <cell r="AA503">
            <v>0</v>
          </cell>
          <cell r="AB503">
            <v>-101.314208984375</v>
          </cell>
          <cell r="AC503">
            <v>1207</v>
          </cell>
          <cell r="AD503">
            <v>23.634342413558276</v>
          </cell>
          <cell r="AE503">
            <v>7.5688981579420194</v>
          </cell>
          <cell r="AF503" t="str">
            <v>-</v>
          </cell>
          <cell r="AG503">
            <v>6825.84</v>
          </cell>
          <cell r="AH503" t="str">
            <v>-</v>
          </cell>
          <cell r="AI503">
            <v>3.1225604996096874</v>
          </cell>
          <cell r="AJ503" t="str">
            <v>-</v>
          </cell>
          <cell r="AL503">
            <v>1.2366406326474466</v>
          </cell>
          <cell r="AM503" t="str">
            <v>-</v>
          </cell>
        </row>
        <row r="504">
          <cell r="D504" t="str">
            <v>INE483S01020</v>
          </cell>
          <cell r="E504" t="str">
            <v>INFIBEAM AVENUES LTD</v>
          </cell>
          <cell r="G504">
            <v>15.95</v>
          </cell>
          <cell r="H504">
            <v>19.5</v>
          </cell>
          <cell r="I504">
            <v>2</v>
          </cell>
          <cell r="J504">
            <v>0</v>
          </cell>
          <cell r="K504">
            <v>0</v>
          </cell>
          <cell r="L504">
            <v>-6.7883786733301719</v>
          </cell>
          <cell r="M504">
            <v>7.1428571428571495</v>
          </cell>
          <cell r="O504">
            <v>0.75991955</v>
          </cell>
          <cell r="P504">
            <v>0.70000000000000007</v>
          </cell>
          <cell r="Q504">
            <v>0.75</v>
          </cell>
          <cell r="R504">
            <v>0.72298850574712648</v>
          </cell>
          <cell r="S504">
            <v>0.86494252873563215</v>
          </cell>
          <cell r="V504">
            <v>-4.859862370019763E-2</v>
          </cell>
          <cell r="Y504">
            <v>19</v>
          </cell>
          <cell r="Z504">
            <v>20</v>
          </cell>
          <cell r="AA504">
            <v>-0.5</v>
          </cell>
          <cell r="AB504">
            <v>-4.9962291717529297</v>
          </cell>
          <cell r="AC504">
            <v>19.5</v>
          </cell>
          <cell r="AD504">
            <v>22.846980077016045</v>
          </cell>
          <cell r="AE504">
            <v>0.46509923728211228</v>
          </cell>
          <cell r="AF504" t="str">
            <v>-</v>
          </cell>
          <cell r="AG504">
            <v>3033.9900000000002</v>
          </cell>
          <cell r="AH504">
            <v>3637.4712643678158</v>
          </cell>
          <cell r="AI504">
            <v>49.12280701754387</v>
          </cell>
          <cell r="AJ504">
            <v>51.075873609677799</v>
          </cell>
          <cell r="AL504">
            <v>19.604758976299749</v>
          </cell>
          <cell r="AM504" t="str">
            <v>-</v>
          </cell>
        </row>
        <row r="505">
          <cell r="D505" t="str">
            <v>INE321T01012</v>
          </cell>
          <cell r="E505" t="str">
            <v>DOMS INDUSTRIES LTD</v>
          </cell>
          <cell r="G505">
            <v>2597.6</v>
          </cell>
          <cell r="H505">
            <v>2808.60009765625</v>
          </cell>
          <cell r="I505">
            <v>8</v>
          </cell>
          <cell r="J505">
            <v>1</v>
          </cell>
          <cell r="K505">
            <v>1</v>
          </cell>
          <cell r="L505">
            <v>15.947810437912418</v>
          </cell>
          <cell r="M505">
            <v>23.32824585456709</v>
          </cell>
          <cell r="O505">
            <v>33.340000000000003</v>
          </cell>
          <cell r="P505">
            <v>38.657000000000004</v>
          </cell>
          <cell r="Q505">
            <v>47.675000000000004</v>
          </cell>
          <cell r="R505">
            <v>42.803206896551728</v>
          </cell>
          <cell r="S505">
            <v>52.055229885057472</v>
          </cell>
          <cell r="V505">
            <v>0.28383943900874997</v>
          </cell>
          <cell r="Y505">
            <v>2300</v>
          </cell>
          <cell r="Z505">
            <v>3220</v>
          </cell>
          <cell r="AA505">
            <v>0</v>
          </cell>
          <cell r="AB505">
            <v>-225.828369140625</v>
          </cell>
          <cell r="AC505">
            <v>2822.5</v>
          </cell>
          <cell r="AD505">
            <v>77.991089922325671</v>
          </cell>
          <cell r="AE505">
            <v>3.0894684728159354</v>
          </cell>
          <cell r="AF505" t="str">
            <v>-</v>
          </cell>
          <cell r="AG505">
            <v>3484.4870000000001</v>
          </cell>
          <cell r="AH505">
            <v>4442.411494252874</v>
          </cell>
          <cell r="AI505">
            <v>25.244177310293022</v>
          </cell>
          <cell r="AJ505" t="str">
            <v>-</v>
          </cell>
          <cell r="AL505">
            <v>27.764838486601601</v>
          </cell>
          <cell r="AM505">
            <v>15.638256076145485</v>
          </cell>
        </row>
        <row r="506">
          <cell r="D506" t="str">
            <v>INE275A01028</v>
          </cell>
          <cell r="E506" t="str">
            <v>SATYAM COMPUTER SERVICES LTD</v>
          </cell>
          <cell r="G506" t="str">
            <v>-</v>
          </cell>
          <cell r="H506" t="str">
            <v>-</v>
          </cell>
          <cell r="I506">
            <v>0</v>
          </cell>
          <cell r="J506">
            <v>0</v>
          </cell>
          <cell r="K506">
            <v>0</v>
          </cell>
          <cell r="L506">
            <v>17.043028873160324</v>
          </cell>
          <cell r="M506">
            <v>10.496256479170649</v>
          </cell>
          <cell r="O506">
            <v>9.89</v>
          </cell>
          <cell r="P506" t="str">
            <v>-</v>
          </cell>
          <cell r="Q506" t="str">
            <v>-</v>
          </cell>
          <cell r="R506" t="str">
            <v>-</v>
          </cell>
          <cell r="S506" t="str">
            <v>-</v>
          </cell>
          <cell r="V506" t="e">
            <v>#VALUE!</v>
          </cell>
          <cell r="Y506" t="str">
            <v>-</v>
          </cell>
          <cell r="Z506" t="str">
            <v>-</v>
          </cell>
          <cell r="AA506" t="str">
            <v>-</v>
          </cell>
          <cell r="AB506" t="str">
            <v>-</v>
          </cell>
          <cell r="AC506" t="str">
            <v>-</v>
          </cell>
          <cell r="AD506" t="str">
            <v>-</v>
          </cell>
          <cell r="AE506" t="e">
            <v>#VALUE!</v>
          </cell>
          <cell r="AF506" t="str">
            <v>-</v>
          </cell>
          <cell r="AG506">
            <v>16324.7</v>
          </cell>
          <cell r="AH506" t="str">
            <v>-</v>
          </cell>
          <cell r="AI506">
            <v>-10.900900900900893</v>
          </cell>
          <cell r="AJ506" t="str">
            <v>-</v>
          </cell>
          <cell r="AL506">
            <v>59.420898437500014</v>
          </cell>
          <cell r="AM506" t="str">
            <v>-</v>
          </cell>
        </row>
        <row r="507">
          <cell r="D507" t="str">
            <v>INE768C01010</v>
          </cell>
          <cell r="E507" t="str">
            <v>ZYDUS WELLNESS LTD</v>
          </cell>
          <cell r="G507">
            <v>2538.15</v>
          </cell>
          <cell r="H507">
            <v>2484</v>
          </cell>
          <cell r="I507">
            <v>5</v>
          </cell>
          <cell r="J507">
            <v>1</v>
          </cell>
          <cell r="K507">
            <v>0</v>
          </cell>
          <cell r="L507">
            <v>18.078231533492982</v>
          </cell>
          <cell r="M507">
            <v>23.944020356234102</v>
          </cell>
          <cell r="O507">
            <v>54.52</v>
          </cell>
          <cell r="P507">
            <v>65.5</v>
          </cell>
          <cell r="Q507">
            <v>81.183000000000007</v>
          </cell>
          <cell r="R507">
            <v>72.710574712643677</v>
          </cell>
          <cell r="S507">
            <v>85.085068965517252</v>
          </cell>
          <cell r="V507">
            <v>0.33364957286580466</v>
          </cell>
          <cell r="Y507">
            <v>2149</v>
          </cell>
          <cell r="Z507">
            <v>2995</v>
          </cell>
          <cell r="AA507">
            <v>136.833251953125</v>
          </cell>
          <cell r="AB507">
            <v>329.75</v>
          </cell>
          <cell r="AC507">
            <v>2426</v>
          </cell>
          <cell r="AD507">
            <v>48.016399495092358</v>
          </cell>
          <cell r="AE507">
            <v>1.6008011087632534</v>
          </cell>
          <cell r="AF507" t="str">
            <v>-</v>
          </cell>
          <cell r="AG507">
            <v>3798</v>
          </cell>
          <cell r="AH507">
            <v>5362.1588505747131</v>
          </cell>
          <cell r="AI507">
            <v>29.995231282784943</v>
          </cell>
          <cell r="AJ507">
            <v>45.912240422313467</v>
          </cell>
          <cell r="AL507">
            <v>23.271665043816942</v>
          </cell>
          <cell r="AM507">
            <v>26.244403476428758</v>
          </cell>
        </row>
        <row r="508">
          <cell r="D508" t="str">
            <v>INE850D01014</v>
          </cell>
          <cell r="E508" t="str">
            <v>GODREJ AGROVET LTD</v>
          </cell>
          <cell r="G508">
            <v>735.1</v>
          </cell>
          <cell r="H508">
            <v>903.75</v>
          </cell>
          <cell r="I508">
            <v>5</v>
          </cell>
          <cell r="J508">
            <v>1</v>
          </cell>
          <cell r="K508">
            <v>0</v>
          </cell>
          <cell r="L508">
            <v>118.63857374392221</v>
          </cell>
          <cell r="M508">
            <v>22.621695082777372</v>
          </cell>
          <cell r="O508">
            <v>22.35</v>
          </cell>
          <cell r="P508">
            <v>26.98</v>
          </cell>
          <cell r="Q508">
            <v>33.082999999999998</v>
          </cell>
          <cell r="R508">
            <v>29.785977011494253</v>
          </cell>
          <cell r="S508">
            <v>37.611735632183908</v>
          </cell>
          <cell r="V508">
            <v>0.33270590655455257</v>
          </cell>
          <cell r="Y508">
            <v>840</v>
          </cell>
          <cell r="Z508">
            <v>940</v>
          </cell>
          <cell r="AA508">
            <v>0</v>
          </cell>
          <cell r="AB508">
            <v>63.75</v>
          </cell>
          <cell r="AC508">
            <v>917.5</v>
          </cell>
          <cell r="AD508">
            <v>32.644444592834034</v>
          </cell>
          <cell r="AE508">
            <v>1.6779603250877053</v>
          </cell>
          <cell r="AF508" t="str">
            <v>-</v>
          </cell>
          <cell r="AG508">
            <v>8161.9</v>
          </cell>
          <cell r="AH508">
            <v>10457.946206896551</v>
          </cell>
          <cell r="AI508">
            <v>19.454836985569216</v>
          </cell>
          <cell r="AJ508">
            <v>27.834518947196965</v>
          </cell>
          <cell r="AL508">
            <v>16.357545085180693</v>
          </cell>
          <cell r="AM508">
            <v>16.443475171222392</v>
          </cell>
        </row>
        <row r="509">
          <cell r="D509" t="str">
            <v>INE690A01028</v>
          </cell>
          <cell r="E509" t="str">
            <v>TTK PRESTIGE LTD</v>
          </cell>
          <cell r="G509">
            <v>674.65</v>
          </cell>
          <cell r="H509">
            <v>647.66668701171875</v>
          </cell>
          <cell r="I509">
            <v>1</v>
          </cell>
          <cell r="J509">
            <v>5</v>
          </cell>
          <cell r="K509">
            <v>3</v>
          </cell>
          <cell r="L509">
            <v>367.8361792421976</v>
          </cell>
          <cell r="M509">
            <v>22.913397060921671</v>
          </cell>
          <cell r="O509">
            <v>8.17</v>
          </cell>
          <cell r="P509">
            <v>14.018000000000001</v>
          </cell>
          <cell r="Q509">
            <v>17.23</v>
          </cell>
          <cell r="R509">
            <v>15.494781609195403</v>
          </cell>
          <cell r="S509">
            <v>19.055287356321838</v>
          </cell>
          <cell r="V509">
            <v>0.89654609659674467</v>
          </cell>
          <cell r="Y509">
            <v>560</v>
          </cell>
          <cell r="Z509">
            <v>732</v>
          </cell>
          <cell r="AA509">
            <v>5</v>
          </cell>
          <cell r="AB509">
            <v>-146.44439697265625</v>
          </cell>
          <cell r="AC509">
            <v>630</v>
          </cell>
          <cell r="AD509">
            <v>86.820572506669023</v>
          </cell>
          <cell r="AE509">
            <v>-1.7217846388807527</v>
          </cell>
          <cell r="AF509" t="str">
            <v>-</v>
          </cell>
          <cell r="AG509">
            <v>2576.6999999999998</v>
          </cell>
          <cell r="AH509">
            <v>2902.8239080459771</v>
          </cell>
          <cell r="AI509">
            <v>-50.424757281553397</v>
          </cell>
          <cell r="AJ509">
            <v>46.116124340789455</v>
          </cell>
          <cell r="AL509">
            <v>-15.142433723036396</v>
          </cell>
          <cell r="AM509">
            <v>1.1642798928869559E-2</v>
          </cell>
        </row>
        <row r="510">
          <cell r="D510" t="str">
            <v>INE150B01039</v>
          </cell>
          <cell r="E510" t="str">
            <v>ALKYL AMINES CHEMICALS LTD</v>
          </cell>
          <cell r="G510">
            <v>2032.75</v>
          </cell>
          <cell r="H510">
            <v>2208</v>
          </cell>
          <cell r="I510">
            <v>1</v>
          </cell>
          <cell r="J510">
            <v>1</v>
          </cell>
          <cell r="K510">
            <v>2</v>
          </cell>
          <cell r="L510">
            <v>23.961485557083908</v>
          </cell>
          <cell r="M510">
            <v>28.70247077970113</v>
          </cell>
          <cell r="O510">
            <v>36.4</v>
          </cell>
          <cell r="P510">
            <v>45.06</v>
          </cell>
          <cell r="Q510">
            <v>57.993000000000002</v>
          </cell>
          <cell r="R510">
            <v>51.006206896551731</v>
          </cell>
          <cell r="S510">
            <v>67.444494252873568</v>
          </cell>
          <cell r="V510">
            <v>0.40126942023493783</v>
          </cell>
          <cell r="Y510">
            <v>2031</v>
          </cell>
          <cell r="Z510">
            <v>2344</v>
          </cell>
          <cell r="AA510">
            <v>0</v>
          </cell>
          <cell r="AB510">
            <v>270.25</v>
          </cell>
          <cell r="AC510">
            <v>2228.5</v>
          </cell>
          <cell r="AD510">
            <v>55.72206309160233</v>
          </cell>
          <cell r="AE510">
            <v>2.2327148526250009</v>
          </cell>
          <cell r="AF510" t="str">
            <v>-</v>
          </cell>
          <cell r="AG510">
            <v>2910.8739999999998</v>
          </cell>
          <cell r="AH510">
            <v>4004.0111609195405</v>
          </cell>
          <cell r="AI510">
            <v>24.957088911774804</v>
          </cell>
          <cell r="AJ510">
            <v>63.638450673800506</v>
          </cell>
          <cell r="AL510">
            <v>16.093829890250479</v>
          </cell>
          <cell r="AM510">
            <v>22.314587055105122</v>
          </cell>
        </row>
        <row r="511">
          <cell r="D511" t="str">
            <v>INE113A01013</v>
          </cell>
          <cell r="E511" t="str">
            <v>GUJARAT NARMADA VALLEY FERT</v>
          </cell>
          <cell r="G511">
            <v>505.85</v>
          </cell>
          <cell r="H511">
            <v>546</v>
          </cell>
          <cell r="I511">
            <v>0</v>
          </cell>
          <cell r="J511">
            <v>1</v>
          </cell>
          <cell r="K511">
            <v>0</v>
          </cell>
          <cell r="L511" t="str">
            <v>-</v>
          </cell>
          <cell r="M511" t="str">
            <v>-</v>
          </cell>
          <cell r="O511">
            <v>40.61</v>
          </cell>
          <cell r="P511" t="str">
            <v>-</v>
          </cell>
          <cell r="Q511" t="str">
            <v>-</v>
          </cell>
          <cell r="R511" t="str">
            <v>-</v>
          </cell>
          <cell r="S511" t="str">
            <v>-</v>
          </cell>
          <cell r="V511" t="e">
            <v>#VALUE!</v>
          </cell>
          <cell r="Y511">
            <v>546</v>
          </cell>
          <cell r="Z511">
            <v>546</v>
          </cell>
          <cell r="AA511" t="str">
            <v>-</v>
          </cell>
          <cell r="AB511">
            <v>-29</v>
          </cell>
          <cell r="AC511">
            <v>546</v>
          </cell>
          <cell r="AD511">
            <v>12.45629170410036</v>
          </cell>
          <cell r="AE511">
            <v>0.61972873478840873</v>
          </cell>
          <cell r="AF511" t="str">
            <v>-</v>
          </cell>
          <cell r="AG511">
            <v>6150</v>
          </cell>
          <cell r="AH511" t="str">
            <v>-</v>
          </cell>
          <cell r="AI511">
            <v>20.099587133640426</v>
          </cell>
          <cell r="AJ511">
            <v>10.091881753383936</v>
          </cell>
          <cell r="AL511">
            <v>22.51728190927745</v>
          </cell>
          <cell r="AM511" t="str">
            <v>-</v>
          </cell>
        </row>
        <row r="512">
          <cell r="D512" t="str">
            <v>INE542W01025</v>
          </cell>
          <cell r="E512" t="str">
            <v>KPI GREEN ENERGY LTD</v>
          </cell>
          <cell r="G512">
            <v>482.5</v>
          </cell>
          <cell r="H512" t="str">
            <v>-</v>
          </cell>
          <cell r="I512">
            <v>0</v>
          </cell>
          <cell r="J512">
            <v>0</v>
          </cell>
          <cell r="K512">
            <v>0</v>
          </cell>
          <cell r="L512" t="str">
            <v>-</v>
          </cell>
          <cell r="M512" t="str">
            <v>-</v>
          </cell>
          <cell r="O512">
            <v>16.23</v>
          </cell>
          <cell r="P512" t="str">
            <v>-</v>
          </cell>
          <cell r="Q512" t="str">
            <v>-</v>
          </cell>
          <cell r="R512" t="str">
            <v>-</v>
          </cell>
          <cell r="S512" t="str">
            <v>-</v>
          </cell>
          <cell r="V512" t="e">
            <v>#VALUE!</v>
          </cell>
          <cell r="Y512" t="str">
            <v>-</v>
          </cell>
          <cell r="Z512" t="str">
            <v>-</v>
          </cell>
          <cell r="AA512" t="str">
            <v>-</v>
          </cell>
          <cell r="AB512" t="str">
            <v>-</v>
          </cell>
          <cell r="AC512" t="str">
            <v>-</v>
          </cell>
          <cell r="AD512">
            <v>29.987569919204475</v>
          </cell>
          <cell r="AE512">
            <v>0.41167146424171058</v>
          </cell>
          <cell r="AF512" t="str">
            <v>-</v>
          </cell>
          <cell r="AG512">
            <v>6358.7190000000001</v>
          </cell>
          <cell r="AH512" t="str">
            <v>-</v>
          </cell>
          <cell r="AI512">
            <v>72.843450479233226</v>
          </cell>
          <cell r="AJ512">
            <v>24.055319623732469</v>
          </cell>
          <cell r="AL512">
            <v>52.29552721393928</v>
          </cell>
          <cell r="AM512" t="str">
            <v>-</v>
          </cell>
        </row>
        <row r="513">
          <cell r="D513" t="str">
            <v>INE460H01021</v>
          </cell>
          <cell r="E513" t="str">
            <v>STAR CEMENT LTD</v>
          </cell>
          <cell r="G513">
            <v>270.8</v>
          </cell>
          <cell r="H513">
            <v>308.33334350585938</v>
          </cell>
          <cell r="I513">
            <v>12</v>
          </cell>
          <cell r="J513">
            <v>2</v>
          </cell>
          <cell r="K513">
            <v>1</v>
          </cell>
          <cell r="L513">
            <v>95.249487354750514</v>
          </cell>
          <cell r="M513">
            <v>28.629441624365501</v>
          </cell>
          <cell r="O513">
            <v>4.18</v>
          </cell>
          <cell r="P513">
            <v>8.1609999999999996</v>
          </cell>
          <cell r="Q513">
            <v>10.497999999999999</v>
          </cell>
          <cell r="R513">
            <v>9.2354827586206891</v>
          </cell>
          <cell r="S513">
            <v>11.869034482758622</v>
          </cell>
          <cell r="V513">
            <v>1.2094456360336578</v>
          </cell>
          <cell r="Y513">
            <v>251</v>
          </cell>
          <cell r="Z513">
            <v>360</v>
          </cell>
          <cell r="AA513">
            <v>22.619049072265625</v>
          </cell>
          <cell r="AB513">
            <v>77.794876098632813</v>
          </cell>
          <cell r="AC513">
            <v>317</v>
          </cell>
          <cell r="AD513">
            <v>64.803910201344124</v>
          </cell>
          <cell r="AE513">
            <v>-1.5162453348391414</v>
          </cell>
          <cell r="AF513" t="str">
            <v>-</v>
          </cell>
          <cell r="AG513">
            <v>5786.4130000000005</v>
          </cell>
          <cell r="AH513">
            <v>9152.7963103448274</v>
          </cell>
          <cell r="AI513">
            <v>-42.739726027397261</v>
          </cell>
          <cell r="AJ513">
            <v>27.400552712901266</v>
          </cell>
          <cell r="AL513">
            <v>4.0136592219341489</v>
          </cell>
          <cell r="AM513">
            <v>46.340349366697481</v>
          </cell>
        </row>
        <row r="514">
          <cell r="D514" t="str">
            <v>INE00LO01017</v>
          </cell>
          <cell r="E514" t="str">
            <v>CRAFTSMAN AUTOMATION LTD</v>
          </cell>
          <cell r="G514">
            <v>6696.75</v>
          </cell>
          <cell r="H514">
            <v>7429.77783203125</v>
          </cell>
          <cell r="I514">
            <v>9</v>
          </cell>
          <cell r="J514">
            <v>2</v>
          </cell>
          <cell r="K514">
            <v>0</v>
          </cell>
          <cell r="L514">
            <v>99.487631453154862</v>
          </cell>
          <cell r="M514">
            <v>45.728406155228562</v>
          </cell>
          <cell r="O514">
            <v>83.68</v>
          </cell>
          <cell r="P514">
            <v>166.93100000000001</v>
          </cell>
          <cell r="Q514">
            <v>243.26599999999999</v>
          </cell>
          <cell r="R514">
            <v>202.02755172413794</v>
          </cell>
          <cell r="S514">
            <v>270.52622988505749</v>
          </cell>
          <cell r="V514">
            <v>1.4142871859959119</v>
          </cell>
          <cell r="Y514">
            <v>6212</v>
          </cell>
          <cell r="Z514">
            <v>8400</v>
          </cell>
          <cell r="AA514">
            <v>0</v>
          </cell>
          <cell r="AB514">
            <v>2294.77783203125</v>
          </cell>
          <cell r="AC514">
            <v>7450</v>
          </cell>
          <cell r="AD514">
            <v>77.478749904680924</v>
          </cell>
          <cell r="AE514">
            <v>-1.8476688149534282</v>
          </cell>
          <cell r="AF514" t="str">
            <v>-</v>
          </cell>
          <cell r="AG514">
            <v>8331.4</v>
          </cell>
          <cell r="AH514">
            <v>12656.371827586207</v>
          </cell>
          <cell r="AI514">
            <v>-41.933245437513015</v>
          </cell>
          <cell r="AJ514">
            <v>35.169320253678777</v>
          </cell>
          <cell r="AL514">
            <v>-5.198957705130681</v>
          </cell>
          <cell r="AM514">
            <v>38.341143268884345</v>
          </cell>
        </row>
        <row r="515">
          <cell r="D515" t="str">
            <v>INE455T01018</v>
          </cell>
          <cell r="E515" t="str">
            <v>JINDAL STAINLESS HISAR LTD</v>
          </cell>
          <cell r="G515" t="str">
            <v>-</v>
          </cell>
          <cell r="H515" t="str">
            <v>-</v>
          </cell>
          <cell r="I515">
            <v>0</v>
          </cell>
          <cell r="J515">
            <v>0</v>
          </cell>
          <cell r="K515">
            <v>0</v>
          </cell>
          <cell r="L515">
            <v>-35.624924085995389</v>
          </cell>
          <cell r="M515">
            <v>15.09433962264151</v>
          </cell>
          <cell r="O515">
            <v>82.33</v>
          </cell>
          <cell r="P515">
            <v>53</v>
          </cell>
          <cell r="Q515">
            <v>61</v>
          </cell>
          <cell r="R515" t="str">
            <v>-</v>
          </cell>
          <cell r="S515" t="str">
            <v>-</v>
          </cell>
          <cell r="V515" t="e">
            <v>#VALUE!</v>
          </cell>
          <cell r="Y515" t="str">
            <v>-</v>
          </cell>
          <cell r="Z515" t="str">
            <v>-</v>
          </cell>
          <cell r="AA515" t="str">
            <v>-</v>
          </cell>
          <cell r="AB515" t="str">
            <v>-</v>
          </cell>
          <cell r="AC515" t="str">
            <v>-</v>
          </cell>
          <cell r="AD515" t="str">
            <v>-</v>
          </cell>
          <cell r="AE515" t="e">
            <v>#VALUE!</v>
          </cell>
          <cell r="AF515" t="str">
            <v>-</v>
          </cell>
          <cell r="AG515">
            <v>21532.7</v>
          </cell>
          <cell r="AH515" t="str">
            <v>-</v>
          </cell>
          <cell r="AI515">
            <v>180.0340136054422</v>
          </cell>
          <cell r="AJ515">
            <v>4.7228525102865175</v>
          </cell>
          <cell r="AL515">
            <v>91.057025988660484</v>
          </cell>
          <cell r="AM515" t="str">
            <v>-</v>
          </cell>
        </row>
        <row r="516">
          <cell r="D516" t="str">
            <v>INE813A01018</v>
          </cell>
          <cell r="E516" t="str">
            <v>MAHINDRA LIFESPACE DEVELOPER</v>
          </cell>
          <cell r="G516">
            <v>364.9</v>
          </cell>
          <cell r="H516">
            <v>480.0252685546875</v>
          </cell>
          <cell r="I516">
            <v>7</v>
          </cell>
          <cell r="J516">
            <v>1</v>
          </cell>
          <cell r="K516">
            <v>0</v>
          </cell>
          <cell r="L516">
            <v>109.64051121653742</v>
          </cell>
          <cell r="M516">
            <v>19.295478443743416</v>
          </cell>
          <cell r="O516">
            <v>3.6290704000000003</v>
          </cell>
          <cell r="P516">
            <v>7.6080000000000005</v>
          </cell>
          <cell r="Q516">
            <v>9.0760000000000005</v>
          </cell>
          <cell r="R516">
            <v>8.2829425287356315</v>
          </cell>
          <cell r="S516">
            <v>7.7468045977011499</v>
          </cell>
          <cell r="V516">
            <v>1.2823868417475812</v>
          </cell>
          <cell r="Y516">
            <v>345</v>
          </cell>
          <cell r="Z516">
            <v>643.12628173828125</v>
          </cell>
          <cell r="AA516">
            <v>3.502899169921875</v>
          </cell>
          <cell r="AB516">
            <v>-81.98834228515625</v>
          </cell>
          <cell r="AC516">
            <v>472</v>
          </cell>
          <cell r="AD516" t="str">
            <v>-</v>
          </cell>
          <cell r="AE516" t="e">
            <v>#VALUE!</v>
          </cell>
          <cell r="AF516" t="str">
            <v>-</v>
          </cell>
          <cell r="AG516">
            <v>-1698.7429999999999</v>
          </cell>
          <cell r="AH516">
            <v>-681.70287356321842</v>
          </cell>
          <cell r="AI516">
            <v>-37.697160883280752</v>
          </cell>
          <cell r="AJ516" t="str">
            <v>-</v>
          </cell>
          <cell r="AL516">
            <v>0.7160165377552582</v>
          </cell>
          <cell r="AM516">
            <v>33.228351092011536</v>
          </cell>
        </row>
        <row r="517">
          <cell r="D517" t="str">
            <v>INE0LXT01019</v>
          </cell>
          <cell r="E517" t="str">
            <v>REDTAPE LTD/INDIA</v>
          </cell>
          <cell r="G517">
            <v>138.4</v>
          </cell>
          <cell r="H517" t="str">
            <v>-</v>
          </cell>
          <cell r="I517">
            <v>0</v>
          </cell>
          <cell r="J517">
            <v>0</v>
          </cell>
          <cell r="K517">
            <v>0</v>
          </cell>
          <cell r="L517" t="str">
            <v>-</v>
          </cell>
          <cell r="M517" t="str">
            <v>-</v>
          </cell>
          <cell r="O517">
            <v>3.08</v>
          </cell>
          <cell r="P517" t="str">
            <v>-</v>
          </cell>
          <cell r="Q517" t="str">
            <v>-</v>
          </cell>
          <cell r="R517" t="str">
            <v>-</v>
          </cell>
          <cell r="S517" t="str">
            <v>-</v>
          </cell>
          <cell r="V517" t="e">
            <v>#VALUE!</v>
          </cell>
          <cell r="Y517" t="str">
            <v>-</v>
          </cell>
          <cell r="Z517" t="str">
            <v>-</v>
          </cell>
          <cell r="AA517" t="str">
            <v>-</v>
          </cell>
          <cell r="AB517" t="str">
            <v>-</v>
          </cell>
          <cell r="AC517" t="str">
            <v>-</v>
          </cell>
          <cell r="AD517">
            <v>45.124321389674087</v>
          </cell>
          <cell r="AE517">
            <v>-13.379885993449884</v>
          </cell>
          <cell r="AF517" t="str">
            <v>-</v>
          </cell>
          <cell r="AG517">
            <v>3353.1000000000004</v>
          </cell>
          <cell r="AH517" t="str">
            <v>-</v>
          </cell>
          <cell r="AI517">
            <v>-3.3725490196078409</v>
          </cell>
          <cell r="AJ517" t="str">
            <v>-</v>
          </cell>
          <cell r="AL517">
            <v>6.4678986473614115</v>
          </cell>
          <cell r="AM517" t="str">
            <v>-</v>
          </cell>
        </row>
        <row r="518">
          <cell r="D518" t="str">
            <v>INE0NT901020</v>
          </cell>
          <cell r="E518" t="str">
            <v>NETWEB TECHNOLOGIES INDIA LT</v>
          </cell>
          <cell r="G518">
            <v>2903.35</v>
          </cell>
          <cell r="H518">
            <v>2759</v>
          </cell>
          <cell r="I518">
            <v>3</v>
          </cell>
          <cell r="J518">
            <v>0</v>
          </cell>
          <cell r="K518">
            <v>0</v>
          </cell>
          <cell r="L518">
            <v>82.312252964426889</v>
          </cell>
          <cell r="M518">
            <v>58.536585365853661</v>
          </cell>
          <cell r="O518">
            <v>20.25</v>
          </cell>
          <cell r="P518" t="str">
            <v>-</v>
          </cell>
          <cell r="Q518" t="str">
            <v>-</v>
          </cell>
          <cell r="R518" t="str">
            <v>-</v>
          </cell>
          <cell r="S518" t="str">
            <v>-</v>
          </cell>
          <cell r="V518" t="e">
            <v>#VALUE!</v>
          </cell>
          <cell r="Y518">
            <v>2450</v>
          </cell>
          <cell r="Z518">
            <v>3317</v>
          </cell>
          <cell r="AA518">
            <v>319.333251953125</v>
          </cell>
          <cell r="AB518">
            <v>366.5</v>
          </cell>
          <cell r="AC518">
            <v>2510</v>
          </cell>
          <cell r="AD518">
            <v>143.97715218058667</v>
          </cell>
          <cell r="AE518">
            <v>3.1588678025740706</v>
          </cell>
          <cell r="AF518" t="str">
            <v>-</v>
          </cell>
          <cell r="AG518">
            <v>1600.1100000000001</v>
          </cell>
          <cell r="AH518" t="str">
            <v>-</v>
          </cell>
          <cell r="AI518">
            <v>45.578720345075482</v>
          </cell>
          <cell r="AJ518" t="str">
            <v>-</v>
          </cell>
          <cell r="AL518">
            <v>56.064137951213816</v>
          </cell>
          <cell r="AM518" t="str">
            <v>-</v>
          </cell>
        </row>
        <row r="519">
          <cell r="D519" t="str">
            <v>INE700A01033</v>
          </cell>
          <cell r="E519" t="str">
            <v>JUBILANT PHARMOVA LTD</v>
          </cell>
          <cell r="G519">
            <v>1122.7</v>
          </cell>
          <cell r="H519">
            <v>1338.6666259765625</v>
          </cell>
          <cell r="I519">
            <v>3</v>
          </cell>
          <cell r="J519">
            <v>1</v>
          </cell>
          <cell r="K519">
            <v>0</v>
          </cell>
          <cell r="L519">
            <v>-54.817249408103756</v>
          </cell>
          <cell r="M519">
            <v>38.671875000000007</v>
          </cell>
          <cell r="O519">
            <v>52.99</v>
          </cell>
          <cell r="P519">
            <v>34.133000000000003</v>
          </cell>
          <cell r="Q519">
            <v>47.332999999999998</v>
          </cell>
          <cell r="R519">
            <v>40.201965517241376</v>
          </cell>
          <cell r="S519" t="str">
            <v>-</v>
          </cell>
          <cell r="V519">
            <v>-0.24132920329795482</v>
          </cell>
          <cell r="Y519">
            <v>1206</v>
          </cell>
          <cell r="Z519">
            <v>1500</v>
          </cell>
          <cell r="AA519">
            <v>-14.3333740234375</v>
          </cell>
          <cell r="AB519">
            <v>679.6844482421875</v>
          </cell>
          <cell r="AC519">
            <v>1310</v>
          </cell>
          <cell r="AD519">
            <v>21.215195393750886</v>
          </cell>
          <cell r="AE519">
            <v>2.1470906393924939E-2</v>
          </cell>
          <cell r="AF519" t="str">
            <v>-</v>
          </cell>
          <cell r="AG519">
            <v>11737</v>
          </cell>
          <cell r="AH519">
            <v>14831.191390804597</v>
          </cell>
          <cell r="AI519">
            <v>988.09034907597538</v>
          </cell>
          <cell r="AJ519" t="str">
            <v>-</v>
          </cell>
          <cell r="AL519">
            <v>30.295293072824155</v>
          </cell>
          <cell r="AM519">
            <v>14.631788361591552</v>
          </cell>
        </row>
        <row r="520">
          <cell r="D520" t="str">
            <v>INE870H01013</v>
          </cell>
          <cell r="E520" t="str">
            <v>NETWORK 18 MEDIA &amp; INVTS LTD</v>
          </cell>
          <cell r="G520">
            <v>54.23</v>
          </cell>
          <cell r="H520" t="str">
            <v>-</v>
          </cell>
          <cell r="I520">
            <v>0</v>
          </cell>
          <cell r="J520">
            <v>0</v>
          </cell>
          <cell r="K520">
            <v>0</v>
          </cell>
          <cell r="L520" t="str">
            <v>-</v>
          </cell>
          <cell r="M520" t="str">
            <v>-</v>
          </cell>
          <cell r="O520">
            <v>-11.02</v>
          </cell>
          <cell r="P520" t="str">
            <v>-</v>
          </cell>
          <cell r="Q520" t="str">
            <v>-</v>
          </cell>
          <cell r="R520" t="str">
            <v>-</v>
          </cell>
          <cell r="S520" t="str">
            <v>-</v>
          </cell>
          <cell r="V520" t="e">
            <v>#VALUE!</v>
          </cell>
          <cell r="Y520" t="str">
            <v>-</v>
          </cell>
          <cell r="Z520" t="str">
            <v>-</v>
          </cell>
          <cell r="AA520" t="str">
            <v>-</v>
          </cell>
          <cell r="AB520" t="str">
            <v>-</v>
          </cell>
          <cell r="AC520" t="str">
            <v>-</v>
          </cell>
          <cell r="AD520" t="str">
            <v>-</v>
          </cell>
          <cell r="AE520" t="e">
            <v>#VALUE!</v>
          </cell>
          <cell r="AF520" t="str">
            <v>-</v>
          </cell>
          <cell r="AG520">
            <v>-3302.9</v>
          </cell>
          <cell r="AH520" t="str">
            <v>-</v>
          </cell>
          <cell r="AI520">
            <v>-716.2962962962963</v>
          </cell>
          <cell r="AJ520" t="str">
            <v>-</v>
          </cell>
          <cell r="AL520">
            <v>50.270262131683147</v>
          </cell>
          <cell r="AM520" t="str">
            <v>-</v>
          </cell>
        </row>
        <row r="521">
          <cell r="D521" t="str">
            <v>INE010A01011</v>
          </cell>
          <cell r="E521" t="str">
            <v>PRISM JOHNSON LTD</v>
          </cell>
          <cell r="G521">
            <v>148.19999999999999</v>
          </cell>
          <cell r="H521">
            <v>152.19999694824219</v>
          </cell>
          <cell r="I521">
            <v>1</v>
          </cell>
          <cell r="J521">
            <v>2</v>
          </cell>
          <cell r="K521">
            <v>2</v>
          </cell>
          <cell r="L521">
            <v>-36.477987421383652</v>
          </cell>
          <cell r="M521">
            <v>131.35313531353134</v>
          </cell>
          <cell r="O521">
            <v>1.59</v>
          </cell>
          <cell r="P521">
            <v>1.01</v>
          </cell>
          <cell r="Q521">
            <v>2.3370000000000002</v>
          </cell>
          <cell r="R521">
            <v>1.6201149425287358</v>
          </cell>
          <cell r="S521">
            <v>2.871712643678161</v>
          </cell>
          <cell r="V521">
            <v>1.8940215426877849E-2</v>
          </cell>
          <cell r="Y521">
            <v>120</v>
          </cell>
          <cell r="Z521">
            <v>175</v>
          </cell>
          <cell r="AA521">
            <v>0</v>
          </cell>
          <cell r="AB521">
            <v>14.449996948242188</v>
          </cell>
          <cell r="AC521">
            <v>155</v>
          </cell>
          <cell r="AD521" t="str">
            <v>-</v>
          </cell>
          <cell r="AE521" t="e">
            <v>#VALUE!</v>
          </cell>
          <cell r="AF521" t="str">
            <v>-</v>
          </cell>
          <cell r="AG521">
            <v>4183.5999999999995</v>
          </cell>
          <cell r="AH521">
            <v>6839.1287356321845</v>
          </cell>
          <cell r="AI521">
            <v>-55.833333333333321</v>
          </cell>
          <cell r="AJ521" t="str">
            <v>-</v>
          </cell>
          <cell r="AL521">
            <v>-14.440558725484188</v>
          </cell>
          <cell r="AM521">
            <v>52.418969308729324</v>
          </cell>
        </row>
        <row r="522">
          <cell r="D522" t="str">
            <v>INE049B01025</v>
          </cell>
          <cell r="E522" t="str">
            <v>WOCKHARDT LTD</v>
          </cell>
          <cell r="G522">
            <v>1517.6</v>
          </cell>
          <cell r="H522" t="str">
            <v>-</v>
          </cell>
          <cell r="I522">
            <v>0</v>
          </cell>
          <cell r="J522">
            <v>0</v>
          </cell>
          <cell r="K522">
            <v>0</v>
          </cell>
          <cell r="L522" t="str">
            <v>-</v>
          </cell>
          <cell r="M522" t="str">
            <v>-</v>
          </cell>
          <cell r="O522">
            <v>-3.02</v>
          </cell>
          <cell r="P522" t="str">
            <v>-</v>
          </cell>
          <cell r="Q522" t="str">
            <v>-</v>
          </cell>
          <cell r="R522" t="str">
            <v>-</v>
          </cell>
          <cell r="S522" t="str">
            <v>-</v>
          </cell>
          <cell r="V522" t="e">
            <v>#VALUE!</v>
          </cell>
          <cell r="Y522" t="str">
            <v>-</v>
          </cell>
          <cell r="Z522" t="str">
            <v>-</v>
          </cell>
          <cell r="AA522" t="str">
            <v>-</v>
          </cell>
          <cell r="AB522" t="str">
            <v>-</v>
          </cell>
          <cell r="AC522" t="str">
            <v>-</v>
          </cell>
          <cell r="AD522" t="str">
            <v>-</v>
          </cell>
          <cell r="AE522" t="e">
            <v>#VALUE!</v>
          </cell>
          <cell r="AF522" t="str">
            <v>-</v>
          </cell>
          <cell r="AG522">
            <v>3930</v>
          </cell>
          <cell r="AH522" t="str">
            <v>-</v>
          </cell>
          <cell r="AI522">
            <v>90.590902243680375</v>
          </cell>
          <cell r="AJ522" t="str">
            <v>-</v>
          </cell>
          <cell r="AL522">
            <v>907.69230769230774</v>
          </cell>
          <cell r="AM522" t="str">
            <v>-</v>
          </cell>
        </row>
        <row r="523">
          <cell r="D523" t="str">
            <v>INE884B01025</v>
          </cell>
          <cell r="E523" t="str">
            <v>KIRLOSKAR FERROUS INDUS LTD</v>
          </cell>
          <cell r="G523">
            <v>551.20000000000005</v>
          </cell>
          <cell r="H523">
            <v>669.66668701171875</v>
          </cell>
          <cell r="I523">
            <v>3</v>
          </cell>
          <cell r="J523">
            <v>0</v>
          </cell>
          <cell r="K523">
            <v>0</v>
          </cell>
          <cell r="L523">
            <v>52.335396736072056</v>
          </cell>
          <cell r="M523">
            <v>39.268562984854043</v>
          </cell>
          <cell r="O523">
            <v>17.87</v>
          </cell>
          <cell r="P523">
            <v>27.07</v>
          </cell>
          <cell r="Q523">
            <v>37.700000000000003</v>
          </cell>
          <cell r="R523">
            <v>31.957356321839082</v>
          </cell>
          <cell r="S523">
            <v>42.389655172413796</v>
          </cell>
          <cell r="V523">
            <v>0.78832436048344046</v>
          </cell>
          <cell r="Y523">
            <v>659</v>
          </cell>
          <cell r="Z523">
            <v>690</v>
          </cell>
          <cell r="AA523">
            <v>0</v>
          </cell>
          <cell r="AB523">
            <v>-2.33331298828125</v>
          </cell>
          <cell r="AC523">
            <v>660</v>
          </cell>
          <cell r="AD523">
            <v>30.627710365164383</v>
          </cell>
          <cell r="AE523">
            <v>-19.853319397419227</v>
          </cell>
          <cell r="AF523" t="str">
            <v>-</v>
          </cell>
          <cell r="AG523">
            <v>7592.2</v>
          </cell>
          <cell r="AH523">
            <v>11258.590011494252</v>
          </cell>
          <cell r="AI523">
            <v>-1.5426997245178931</v>
          </cell>
          <cell r="AJ523">
            <v>17.654751631555477</v>
          </cell>
          <cell r="AL523">
            <v>-12.037723607377893</v>
          </cell>
          <cell r="AM523">
            <v>33.636607686000694</v>
          </cell>
        </row>
        <row r="524">
          <cell r="D524" t="str">
            <v>INE112L01020</v>
          </cell>
          <cell r="E524" t="str">
            <v>METROPOLIS HEALTHCARE LTD</v>
          </cell>
          <cell r="G524">
            <v>2061.35</v>
          </cell>
          <cell r="H524">
            <v>2147.78955078125</v>
          </cell>
          <cell r="I524">
            <v>17</v>
          </cell>
          <cell r="J524">
            <v>2</v>
          </cell>
          <cell r="K524">
            <v>5</v>
          </cell>
          <cell r="L524">
            <v>35.583723558856768</v>
          </cell>
          <cell r="M524">
            <v>25.912560887015122</v>
          </cell>
          <cell r="O524">
            <v>29.558866999999999</v>
          </cell>
          <cell r="P524">
            <v>38.167000000000002</v>
          </cell>
          <cell r="Q524">
            <v>48.057000000000002</v>
          </cell>
          <cell r="R524">
            <v>42.714126436781612</v>
          </cell>
          <cell r="S524">
            <v>52.487804597701157</v>
          </cell>
          <cell r="V524">
            <v>0.445052898569543</v>
          </cell>
          <cell r="Y524">
            <v>1655</v>
          </cell>
          <cell r="Z524">
            <v>2537</v>
          </cell>
          <cell r="AA524">
            <v>12.53955078125</v>
          </cell>
          <cell r="AB524">
            <v>-13.48828125</v>
          </cell>
          <cell r="AC524">
            <v>2240</v>
          </cell>
          <cell r="AD524">
            <v>69.902655047962682</v>
          </cell>
          <cell r="AE524">
            <v>5.2217701899600861</v>
          </cell>
          <cell r="AF524" t="str">
            <v>-</v>
          </cell>
          <cell r="AG524">
            <v>3139.3981000000003</v>
          </cell>
          <cell r="AH524">
            <v>4235.4876206896552</v>
          </cell>
          <cell r="AI524">
            <v>13.386773547094188</v>
          </cell>
          <cell r="AJ524">
            <v>56.008054530881317</v>
          </cell>
          <cell r="AL524">
            <v>5.1900149505679645</v>
          </cell>
          <cell r="AM524">
            <v>29.058319347977125</v>
          </cell>
        </row>
        <row r="525">
          <cell r="D525" t="str">
            <v>INE0KCE01017</v>
          </cell>
          <cell r="E525" t="str">
            <v>EUREKA FORBES LTD</v>
          </cell>
          <cell r="G525">
            <v>564.35</v>
          </cell>
          <cell r="H525">
            <v>686.33331298828125</v>
          </cell>
          <cell r="I525">
            <v>8</v>
          </cell>
          <cell r="J525">
            <v>1</v>
          </cell>
          <cell r="K525">
            <v>0</v>
          </cell>
          <cell r="L525">
            <v>15.788501039657337</v>
          </cell>
          <cell r="M525">
            <v>28.835192069392829</v>
          </cell>
          <cell r="O525">
            <v>8.4600000000000009</v>
          </cell>
          <cell r="P525">
            <v>10.088000000000001</v>
          </cell>
          <cell r="Q525">
            <v>12.996</v>
          </cell>
          <cell r="R525">
            <v>11.425011494252875</v>
          </cell>
          <cell r="S525">
            <v>15.31048275862069</v>
          </cell>
          <cell r="V525">
            <v>0.35047417189750285</v>
          </cell>
          <cell r="Y525">
            <v>624</v>
          </cell>
          <cell r="Z525">
            <v>780</v>
          </cell>
          <cell r="AA525">
            <v>-6.91668701171875</v>
          </cell>
          <cell r="AB525">
            <v>40.07904052734375</v>
          </cell>
          <cell r="AC525">
            <v>674</v>
          </cell>
          <cell r="AD525">
            <v>68.778629398028528</v>
          </cell>
          <cell r="AE525">
            <v>0.96524553757460474</v>
          </cell>
          <cell r="AF525" t="str">
            <v>-</v>
          </cell>
          <cell r="AG525">
            <v>2655.8720000000003</v>
          </cell>
          <cell r="AH525">
            <v>3404.1774942528737</v>
          </cell>
          <cell r="AI525">
            <v>71.255060728744951</v>
          </cell>
          <cell r="AJ525" t="str">
            <v>-</v>
          </cell>
          <cell r="AL525">
            <v>33.699548138184348</v>
          </cell>
          <cell r="AM525">
            <v>16.356737071666114</v>
          </cell>
        </row>
        <row r="526">
          <cell r="D526" t="str">
            <v>INE739E01017</v>
          </cell>
          <cell r="E526" t="str">
            <v>CERA SANITARYWARE LTD</v>
          </cell>
          <cell r="G526">
            <v>6326.05</v>
          </cell>
          <cell r="H526">
            <v>7315.125</v>
          </cell>
          <cell r="I526">
            <v>13</v>
          </cell>
          <cell r="J526">
            <v>5</v>
          </cell>
          <cell r="K526">
            <v>0</v>
          </cell>
          <cell r="L526">
            <v>1.8969931722689064</v>
          </cell>
          <cell r="M526">
            <v>16.368843401982478</v>
          </cell>
          <cell r="O526">
            <v>190.4</v>
          </cell>
          <cell r="P526">
            <v>194.012</v>
          </cell>
          <cell r="Q526">
            <v>225.76900000000001</v>
          </cell>
          <cell r="R526">
            <v>208.61291954022988</v>
          </cell>
          <cell r="S526">
            <v>241.21727586206899</v>
          </cell>
          <cell r="V526">
            <v>9.5656090022215645E-2</v>
          </cell>
          <cell r="Y526">
            <v>6490</v>
          </cell>
          <cell r="Z526">
            <v>8956</v>
          </cell>
          <cell r="AA526">
            <v>63.4375</v>
          </cell>
          <cell r="AB526">
            <v>-180.375</v>
          </cell>
          <cell r="AC526">
            <v>7144</v>
          </cell>
          <cell r="AD526">
            <v>48.200222029286977</v>
          </cell>
          <cell r="AE526">
            <v>13.339266265213485</v>
          </cell>
          <cell r="AF526" t="str">
            <v>-</v>
          </cell>
          <cell r="AG526">
            <v>3000.4969999999998</v>
          </cell>
          <cell r="AH526">
            <v>3449.2327701149425</v>
          </cell>
          <cell r="AI526">
            <v>3.6134087940792421</v>
          </cell>
          <cell r="AJ526">
            <v>39.904490505623897</v>
          </cell>
          <cell r="AL526">
            <v>-1.1276826618873184</v>
          </cell>
          <cell r="AM526">
            <v>6.8285737726897171</v>
          </cell>
        </row>
        <row r="527">
          <cell r="D527" t="str">
            <v>INE732A01036</v>
          </cell>
          <cell r="E527" t="str">
            <v>KIRLOSKAR BROTHERS LTD</v>
          </cell>
          <cell r="G527">
            <v>1976.95</v>
          </cell>
          <cell r="H527" t="str">
            <v>-</v>
          </cell>
          <cell r="I527">
            <v>0</v>
          </cell>
          <cell r="J527">
            <v>1</v>
          </cell>
          <cell r="K527">
            <v>0</v>
          </cell>
          <cell r="L527">
            <v>14.362210747752913</v>
          </cell>
          <cell r="M527">
            <v>9.8662207357859639</v>
          </cell>
          <cell r="O527">
            <v>52.29</v>
          </cell>
          <cell r="P527">
            <v>59.800000000000004</v>
          </cell>
          <cell r="Q527">
            <v>65.7</v>
          </cell>
          <cell r="R527">
            <v>62.512643678160927</v>
          </cell>
          <cell r="S527" t="str">
            <v>-</v>
          </cell>
          <cell r="V527">
            <v>0.19549901851522145</v>
          </cell>
          <cell r="Y527" t="str">
            <v>-</v>
          </cell>
          <cell r="Z527" t="str">
            <v>-</v>
          </cell>
          <cell r="AA527" t="str">
            <v>-</v>
          </cell>
          <cell r="AB527" t="str">
            <v>-</v>
          </cell>
          <cell r="AC527" t="str">
            <v>-</v>
          </cell>
          <cell r="AD527">
            <v>38.129455985195968</v>
          </cell>
          <cell r="AE527">
            <v>1.9782193495751388</v>
          </cell>
          <cell r="AF527" t="str">
            <v>-</v>
          </cell>
          <cell r="AG527">
            <v>6091.7649999999994</v>
          </cell>
          <cell r="AH527">
            <v>7302.4022988505749</v>
          </cell>
          <cell r="AI527">
            <v>19.274635036496338</v>
          </cell>
          <cell r="AJ527">
            <v>21.443285786117663</v>
          </cell>
          <cell r="AL527">
            <v>17.229200588016006</v>
          </cell>
          <cell r="AM527">
            <v>14.691398555482598</v>
          </cell>
        </row>
        <row r="528">
          <cell r="D528" t="str">
            <v>INE423Y01016</v>
          </cell>
          <cell r="E528" t="str">
            <v>SBFC FINANCE LTD</v>
          </cell>
          <cell r="G528">
            <v>106.75</v>
          </cell>
          <cell r="H528">
            <v>121.5</v>
          </cell>
          <cell r="I528">
            <v>6</v>
          </cell>
          <cell r="J528">
            <v>1</v>
          </cell>
          <cell r="K528">
            <v>1</v>
          </cell>
          <cell r="L528">
            <v>24.172335600907008</v>
          </cell>
          <cell r="M528">
            <v>27.282688093498912</v>
          </cell>
          <cell r="O528">
            <v>3.18194</v>
          </cell>
          <cell r="P528">
            <v>3.911</v>
          </cell>
          <cell r="Q528">
            <v>4.9790000000000001</v>
          </cell>
          <cell r="R528">
            <v>4.4020344827586211</v>
          </cell>
          <cell r="S528">
            <v>5.5569310344827585</v>
          </cell>
          <cell r="V528">
            <v>0.38344358559828939</v>
          </cell>
          <cell r="Y528">
            <v>105</v>
          </cell>
          <cell r="Z528">
            <v>130</v>
          </cell>
          <cell r="AA528">
            <v>0</v>
          </cell>
          <cell r="AB528">
            <v>17.699996948242188</v>
          </cell>
          <cell r="AC528">
            <v>125</v>
          </cell>
          <cell r="AD528">
            <v>29.186826310632043</v>
          </cell>
          <cell r="AE528">
            <v>0.6618610810761768</v>
          </cell>
          <cell r="AF528" t="str">
            <v>-</v>
          </cell>
          <cell r="AG528">
            <v>9792.0499999999993</v>
          </cell>
          <cell r="AH528" t="str">
            <v>-</v>
          </cell>
          <cell r="AI528">
            <v>44.098115367615627</v>
          </cell>
          <cell r="AJ528" t="str">
            <v>-</v>
          </cell>
          <cell r="AL528">
            <v>29.785071081881323</v>
          </cell>
          <cell r="AM528" t="str">
            <v>-</v>
          </cell>
        </row>
        <row r="529">
          <cell r="D529" t="str">
            <v>INE382Z01011</v>
          </cell>
          <cell r="E529" t="str">
            <v>GARDEN REACH SHIPBUILDERS &amp;</v>
          </cell>
          <cell r="G529">
            <v>2589.4</v>
          </cell>
          <cell r="H529">
            <v>2933.800048828125</v>
          </cell>
          <cell r="I529">
            <v>3</v>
          </cell>
          <cell r="J529">
            <v>1</v>
          </cell>
          <cell r="K529">
            <v>2</v>
          </cell>
          <cell r="L529">
            <v>30.495221546481336</v>
          </cell>
          <cell r="M529">
            <v>36.69551708832666</v>
          </cell>
          <cell r="O529">
            <v>46.04</v>
          </cell>
          <cell r="P529" t="str">
            <v>-</v>
          </cell>
          <cell r="Q529" t="str">
            <v>-</v>
          </cell>
          <cell r="R529" t="str">
            <v>-</v>
          </cell>
          <cell r="S529" t="str">
            <v>-</v>
          </cell>
          <cell r="V529" t="e">
            <v>#VALUE!</v>
          </cell>
          <cell r="Y529">
            <v>2140</v>
          </cell>
          <cell r="Z529">
            <v>3500</v>
          </cell>
          <cell r="AA529">
            <v>410.199951171875</v>
          </cell>
          <cell r="AB529">
            <v>1627.800048828125</v>
          </cell>
          <cell r="AC529">
            <v>3047</v>
          </cell>
          <cell r="AD529">
            <v>56.557246693872344</v>
          </cell>
          <cell r="AE529">
            <v>1.1878926090113662</v>
          </cell>
          <cell r="AF529" t="str">
            <v>-</v>
          </cell>
          <cell r="AG529">
            <v>4212.6729999999998</v>
          </cell>
          <cell r="AH529" t="str">
            <v>-</v>
          </cell>
          <cell r="AI529">
            <v>47.611413914716245</v>
          </cell>
          <cell r="AJ529">
            <v>22.299375423301061</v>
          </cell>
          <cell r="AL529">
            <v>79.94048219078843</v>
          </cell>
          <cell r="AM529" t="str">
            <v>-</v>
          </cell>
        </row>
        <row r="530">
          <cell r="D530" t="str">
            <v>INE526E01018</v>
          </cell>
          <cell r="E530" t="str">
            <v>SHRIRAM PISTONS &amp; RINGS LTD</v>
          </cell>
          <cell r="G530">
            <v>2589</v>
          </cell>
          <cell r="H530">
            <v>3050</v>
          </cell>
          <cell r="I530">
            <v>1</v>
          </cell>
          <cell r="J530">
            <v>0</v>
          </cell>
          <cell r="K530">
            <v>0</v>
          </cell>
          <cell r="L530">
            <v>17.113948234334597</v>
          </cell>
          <cell r="M530">
            <v>13.728432108026992</v>
          </cell>
          <cell r="O530">
            <v>115.02</v>
          </cell>
          <cell r="P530">
            <v>133.30000000000001</v>
          </cell>
          <cell r="Q530">
            <v>151.6</v>
          </cell>
          <cell r="R530">
            <v>141.71379310344827</v>
          </cell>
          <cell r="S530">
            <v>161.43908045977011</v>
          </cell>
          <cell r="V530">
            <v>0.23207957836418247</v>
          </cell>
          <cell r="Y530">
            <v>3050</v>
          </cell>
          <cell r="Z530">
            <v>3050</v>
          </cell>
          <cell r="AA530">
            <v>0</v>
          </cell>
          <cell r="AB530">
            <v>100</v>
          </cell>
          <cell r="AC530">
            <v>3050</v>
          </cell>
          <cell r="AD530">
            <v>22.746287470269486</v>
          </cell>
          <cell r="AE530">
            <v>1.570666324493454</v>
          </cell>
          <cell r="AF530" t="str">
            <v>-</v>
          </cell>
          <cell r="AG530">
            <v>7242.97</v>
          </cell>
          <cell r="AH530">
            <v>8870.045977011494</v>
          </cell>
          <cell r="AI530">
            <v>14.481934905942071</v>
          </cell>
          <cell r="AJ530">
            <v>14.611315786144553</v>
          </cell>
          <cell r="AL530">
            <v>12.814454265799624</v>
          </cell>
          <cell r="AM530" t="str">
            <v>-</v>
          </cell>
        </row>
        <row r="531">
          <cell r="D531" t="str">
            <v>INE0GGX23010</v>
          </cell>
          <cell r="E531" t="str">
            <v>POWERGRID INFRASTRUCTURE INV</v>
          </cell>
          <cell r="G531">
            <v>96.5</v>
          </cell>
          <cell r="H531" t="str">
            <v>-</v>
          </cell>
          <cell r="I531">
            <v>0</v>
          </cell>
          <cell r="J531">
            <v>0</v>
          </cell>
          <cell r="K531">
            <v>0</v>
          </cell>
          <cell r="L531" t="str">
            <v>-</v>
          </cell>
          <cell r="M531" t="str">
            <v>-</v>
          </cell>
          <cell r="O531">
            <v>12.92</v>
          </cell>
          <cell r="P531" t="str">
            <v>-</v>
          </cell>
          <cell r="Q531" t="str">
            <v>-</v>
          </cell>
          <cell r="R531" t="str">
            <v>-</v>
          </cell>
          <cell r="S531" t="str">
            <v>-</v>
          </cell>
          <cell r="V531" t="e">
            <v>#VALUE!</v>
          </cell>
          <cell r="Y531" t="str">
            <v>-</v>
          </cell>
          <cell r="Z531" t="str">
            <v>-</v>
          </cell>
          <cell r="AA531" t="str">
            <v>-</v>
          </cell>
          <cell r="AB531" t="str">
            <v>-</v>
          </cell>
          <cell r="AC531" t="str">
            <v>-</v>
          </cell>
          <cell r="AD531">
            <v>10.708304995163509</v>
          </cell>
          <cell r="AE531">
            <v>0.397848703834907</v>
          </cell>
          <cell r="AF531" t="str">
            <v>-</v>
          </cell>
          <cell r="AG531">
            <v>16859.07</v>
          </cell>
          <cell r="AH531" t="str">
            <v>-</v>
          </cell>
          <cell r="AI531">
            <v>26.915520628683694</v>
          </cell>
          <cell r="AJ531" t="str">
            <v>-</v>
          </cell>
          <cell r="AL531">
            <v>18.712719790840026</v>
          </cell>
          <cell r="AM531" t="str">
            <v>-</v>
          </cell>
        </row>
        <row r="532">
          <cell r="D532" t="str">
            <v>INE614B01018</v>
          </cell>
          <cell r="E532" t="str">
            <v>KARNATAKA BANK LTD</v>
          </cell>
          <cell r="G532">
            <v>179.1</v>
          </cell>
          <cell r="H532">
            <v>220</v>
          </cell>
          <cell r="I532">
            <v>3</v>
          </cell>
          <cell r="J532">
            <v>0</v>
          </cell>
          <cell r="K532">
            <v>0</v>
          </cell>
          <cell r="L532">
            <v>-9.6994941981553051</v>
          </cell>
          <cell r="M532">
            <v>17.133443163097184</v>
          </cell>
          <cell r="O532">
            <v>33.69</v>
          </cell>
          <cell r="P532" t="str">
            <v>-</v>
          </cell>
          <cell r="Q532" t="str">
            <v>-</v>
          </cell>
          <cell r="R532" t="str">
            <v>-</v>
          </cell>
          <cell r="S532" t="str">
            <v>-</v>
          </cell>
          <cell r="V532" t="e">
            <v>#VALUE!</v>
          </cell>
          <cell r="Y532">
            <v>220</v>
          </cell>
          <cell r="Z532">
            <v>220</v>
          </cell>
          <cell r="AA532">
            <v>0</v>
          </cell>
          <cell r="AB532">
            <v>-73.75</v>
          </cell>
          <cell r="AC532">
            <v>220</v>
          </cell>
          <cell r="AD532">
            <v>5.3287713806461063</v>
          </cell>
          <cell r="AE532">
            <v>-0.34520040943892799</v>
          </cell>
          <cell r="AF532" t="str">
            <v>-</v>
          </cell>
          <cell r="AG532" t="str">
            <v>-</v>
          </cell>
          <cell r="AH532" t="str">
            <v>-</v>
          </cell>
          <cell r="AI532">
            <v>-15.436746987951819</v>
          </cell>
          <cell r="AJ532">
            <v>4.3556670973791913</v>
          </cell>
          <cell r="AL532" t="str">
            <v>-</v>
          </cell>
          <cell r="AM532" t="str">
            <v>-</v>
          </cell>
        </row>
        <row r="533">
          <cell r="D533" t="str">
            <v>INE087H01022</v>
          </cell>
          <cell r="E533" t="str">
            <v>SHREE RENUKA SUGARS LTD</v>
          </cell>
          <cell r="G533">
            <v>31.26</v>
          </cell>
          <cell r="H533" t="str">
            <v>-</v>
          </cell>
          <cell r="I533">
            <v>0</v>
          </cell>
          <cell r="J533">
            <v>0</v>
          </cell>
          <cell r="K533">
            <v>0</v>
          </cell>
          <cell r="L533" t="str">
            <v>-</v>
          </cell>
          <cell r="M533" t="str">
            <v>-</v>
          </cell>
          <cell r="O533">
            <v>-1.408299</v>
          </cell>
          <cell r="P533" t="str">
            <v>-</v>
          </cell>
          <cell r="Q533" t="str">
            <v>-</v>
          </cell>
          <cell r="R533" t="str">
            <v>-</v>
          </cell>
          <cell r="S533" t="str">
            <v>-</v>
          </cell>
          <cell r="V533" t="e">
            <v>#VALUE!</v>
          </cell>
          <cell r="Y533" t="str">
            <v>-</v>
          </cell>
          <cell r="Z533" t="str">
            <v>-</v>
          </cell>
          <cell r="AA533" t="str">
            <v>-</v>
          </cell>
          <cell r="AB533" t="str">
            <v>-</v>
          </cell>
          <cell r="AC533" t="str">
            <v>-</v>
          </cell>
          <cell r="AD533" t="str">
            <v>-</v>
          </cell>
          <cell r="AE533" t="e">
            <v>#VALUE!</v>
          </cell>
          <cell r="AF533" t="str">
            <v>-</v>
          </cell>
          <cell r="AG533">
            <v>6408.74</v>
          </cell>
          <cell r="AH533" t="str">
            <v>-</v>
          </cell>
          <cell r="AI533">
            <v>52.261050847457632</v>
          </cell>
          <cell r="AJ533" t="str">
            <v>-</v>
          </cell>
          <cell r="AL533">
            <v>-9.4301598921427665</v>
          </cell>
          <cell r="AM533" t="str">
            <v>-</v>
          </cell>
        </row>
        <row r="534">
          <cell r="D534" t="str">
            <v>INE0CLI01024</v>
          </cell>
          <cell r="E534" t="str">
            <v>RATEGAIN TRAVEL TECHNOLOGIES</v>
          </cell>
          <cell r="G534">
            <v>627.20000000000005</v>
          </cell>
          <cell r="H534">
            <v>560.33331298828125</v>
          </cell>
          <cell r="I534">
            <v>7</v>
          </cell>
          <cell r="J534">
            <v>0</v>
          </cell>
          <cell r="K534">
            <v>2</v>
          </cell>
          <cell r="L534">
            <v>-9.4243792325056344</v>
          </cell>
          <cell r="M534">
            <v>21.923676012461062</v>
          </cell>
          <cell r="O534">
            <v>17.73</v>
          </cell>
          <cell r="P534">
            <v>16.05</v>
          </cell>
          <cell r="Q534">
            <v>19.568999999999999</v>
          </cell>
          <cell r="R534">
            <v>17.667931034482756</v>
          </cell>
          <cell r="S534">
            <v>22.177275862068967</v>
          </cell>
          <cell r="V534">
            <v>-3.5007876772276125E-3</v>
          </cell>
          <cell r="Y534">
            <v>450</v>
          </cell>
          <cell r="Z534">
            <v>650</v>
          </cell>
          <cell r="AA534">
            <v>0</v>
          </cell>
          <cell r="AB534">
            <v>-195.29168701171875</v>
          </cell>
          <cell r="AC534">
            <v>580</v>
          </cell>
          <cell r="AD534">
            <v>35.39503454892953</v>
          </cell>
          <cell r="AE534">
            <v>0.97561313449485831</v>
          </cell>
          <cell r="AF534" t="str">
            <v>-</v>
          </cell>
          <cell r="AG534">
            <v>2320.59</v>
          </cell>
          <cell r="AH534">
            <v>2291.0718390804595</v>
          </cell>
          <cell r="AI534">
            <v>36.279784780937746</v>
          </cell>
          <cell r="AJ534" t="str">
            <v>-</v>
          </cell>
          <cell r="AL534">
            <v>21.106275050100205</v>
          </cell>
          <cell r="AM534">
            <v>-10.809320043609604</v>
          </cell>
        </row>
        <row r="535">
          <cell r="D535" t="str">
            <v>INE429E01023</v>
          </cell>
          <cell r="E535" t="str">
            <v>SAFARI INDUSTRIES INDIA LTD</v>
          </cell>
          <cell r="G535">
            <v>2253.8000000000002</v>
          </cell>
          <cell r="H535">
            <v>2487.800048828125</v>
          </cell>
          <cell r="I535">
            <v>8</v>
          </cell>
          <cell r="J535">
            <v>2</v>
          </cell>
          <cell r="K535">
            <v>1</v>
          </cell>
          <cell r="L535">
            <v>37.033607681755818</v>
          </cell>
          <cell r="M535">
            <v>27.876072974799179</v>
          </cell>
          <cell r="O535">
            <v>29.24</v>
          </cell>
          <cell r="P535">
            <v>39.959000000000003</v>
          </cell>
          <cell r="Q535">
            <v>51.097999999999999</v>
          </cell>
          <cell r="R535">
            <v>45.080379310344824</v>
          </cell>
          <cell r="S535">
            <v>54.986735632183908</v>
          </cell>
          <cell r="V535">
            <v>0.54173663852068499</v>
          </cell>
          <cell r="Y535">
            <v>1960</v>
          </cell>
          <cell r="Z535">
            <v>2740</v>
          </cell>
          <cell r="AA535">
            <v>23.577880859375</v>
          </cell>
          <cell r="AB535">
            <v>-226.199951171875</v>
          </cell>
          <cell r="AC535">
            <v>2562</v>
          </cell>
          <cell r="AD535">
            <v>78.898867876820063</v>
          </cell>
          <cell r="AE535">
            <v>-3.8007418076431594</v>
          </cell>
          <cell r="AF535" t="str">
            <v>-</v>
          </cell>
          <cell r="AG535">
            <v>2250</v>
          </cell>
          <cell r="AH535">
            <v>3334.6931034482759</v>
          </cell>
          <cell r="AI535">
            <v>-20.758807588075882</v>
          </cell>
          <cell r="AJ535" t="str">
            <v>-</v>
          </cell>
          <cell r="AL535">
            <v>-18.927683493676362</v>
          </cell>
          <cell r="AM535">
            <v>32.840000000000003</v>
          </cell>
        </row>
        <row r="536">
          <cell r="D536" t="str">
            <v>INE411F01010</v>
          </cell>
          <cell r="E536" t="str">
            <v>KAMA HOLDINGS LTD</v>
          </cell>
          <cell r="G536">
            <v>2985.15</v>
          </cell>
          <cell r="H536" t="str">
            <v>-</v>
          </cell>
          <cell r="I536">
            <v>0</v>
          </cell>
          <cell r="J536">
            <v>0</v>
          </cell>
          <cell r="K536">
            <v>0</v>
          </cell>
          <cell r="L536" t="str">
            <v>-</v>
          </cell>
          <cell r="M536" t="str">
            <v>-</v>
          </cell>
          <cell r="O536">
            <v>196.86</v>
          </cell>
          <cell r="P536" t="str">
            <v>-</v>
          </cell>
          <cell r="Q536" t="str">
            <v>-</v>
          </cell>
          <cell r="R536" t="str">
            <v>-</v>
          </cell>
          <cell r="S536" t="str">
            <v>-</v>
          </cell>
          <cell r="V536" t="e">
            <v>#VALUE!</v>
          </cell>
          <cell r="Y536" t="str">
            <v>-</v>
          </cell>
          <cell r="Z536" t="str">
            <v>-</v>
          </cell>
          <cell r="AA536" t="str">
            <v>-</v>
          </cell>
          <cell r="AB536" t="str">
            <v>-</v>
          </cell>
          <cell r="AC536" t="str">
            <v>-</v>
          </cell>
          <cell r="AD536">
            <v>14.73057724409334</v>
          </cell>
          <cell r="AE536">
            <v>-0.53185177910745196</v>
          </cell>
          <cell r="AF536" t="str">
            <v>-</v>
          </cell>
          <cell r="AG536">
            <v>27915.263999999999</v>
          </cell>
          <cell r="AH536" t="str">
            <v>-</v>
          </cell>
          <cell r="AI536">
            <v>-27.69677158702757</v>
          </cell>
          <cell r="AJ536">
            <v>8.711916471350639</v>
          </cell>
          <cell r="AL536">
            <v>-1.6391522576640154</v>
          </cell>
          <cell r="AM536" t="str">
            <v>-</v>
          </cell>
        </row>
        <row r="537">
          <cell r="D537" t="str">
            <v>INE199A01012</v>
          </cell>
          <cell r="E537" t="str">
            <v>PROCTER &amp; GAMBLE HEALTH LTD</v>
          </cell>
          <cell r="G537">
            <v>6256.25</v>
          </cell>
          <cell r="H537">
            <v>7900</v>
          </cell>
          <cell r="I537">
            <v>1</v>
          </cell>
          <cell r="J537">
            <v>0</v>
          </cell>
          <cell r="K537">
            <v>0</v>
          </cell>
          <cell r="L537" t="str">
            <v>-</v>
          </cell>
          <cell r="M537" t="str">
            <v>-</v>
          </cell>
          <cell r="O537">
            <v>121.076797</v>
          </cell>
          <cell r="P537" t="str">
            <v>-</v>
          </cell>
          <cell r="Q537" t="str">
            <v>-</v>
          </cell>
          <cell r="R537" t="str">
            <v>-</v>
          </cell>
          <cell r="S537" t="str">
            <v>-</v>
          </cell>
          <cell r="V537" t="e">
            <v>#VALUE!</v>
          </cell>
          <cell r="Y537">
            <v>7900</v>
          </cell>
          <cell r="Z537">
            <v>7900</v>
          </cell>
          <cell r="AA537">
            <v>0</v>
          </cell>
          <cell r="AB537" t="str">
            <v>-</v>
          </cell>
          <cell r="AC537">
            <v>7900</v>
          </cell>
          <cell r="AD537">
            <v>51.580128642592804</v>
          </cell>
          <cell r="AE537">
            <v>-4.1544726185308045</v>
          </cell>
          <cell r="AF537" t="str">
            <v>-</v>
          </cell>
          <cell r="AG537">
            <v>3060</v>
          </cell>
          <cell r="AH537" t="str">
            <v>-</v>
          </cell>
          <cell r="AI537">
            <v>-12.415565916242263</v>
          </cell>
          <cell r="AJ537" t="str">
            <v>-</v>
          </cell>
          <cell r="AL537">
            <v>-5.7533571516570214</v>
          </cell>
          <cell r="AM537" t="str">
            <v>-</v>
          </cell>
        </row>
        <row r="538">
          <cell r="D538" t="str">
            <v>INE330T01021</v>
          </cell>
          <cell r="E538" t="str">
            <v>HAPPY FORGINGS LTD</v>
          </cell>
          <cell r="G538">
            <v>943.05</v>
          </cell>
          <cell r="H538">
            <v>1072.875</v>
          </cell>
          <cell r="I538">
            <v>8</v>
          </cell>
          <cell r="J538">
            <v>0</v>
          </cell>
          <cell r="K538">
            <v>1</v>
          </cell>
          <cell r="L538">
            <v>6.1880703403438586</v>
          </cell>
          <cell r="M538">
            <v>16.538192011212359</v>
          </cell>
          <cell r="O538">
            <v>28.39</v>
          </cell>
          <cell r="P538">
            <v>30.126000000000001</v>
          </cell>
          <cell r="Q538">
            <v>35.108000000000004</v>
          </cell>
          <cell r="R538">
            <v>32.41657471264368</v>
          </cell>
          <cell r="S538">
            <v>38.74386206896552</v>
          </cell>
          <cell r="V538">
            <v>0.14183074014243324</v>
          </cell>
          <cell r="Y538">
            <v>820</v>
          </cell>
          <cell r="Z538">
            <v>1162</v>
          </cell>
          <cell r="AA538">
            <v>0</v>
          </cell>
          <cell r="AB538">
            <v>-102.324951171875</v>
          </cell>
          <cell r="AC538">
            <v>1104</v>
          </cell>
          <cell r="AD538">
            <v>33.261211980419205</v>
          </cell>
          <cell r="AE538">
            <v>5.5325171232026502</v>
          </cell>
          <cell r="AF538" t="str">
            <v>-</v>
          </cell>
          <cell r="AG538">
            <v>4066.9769999999999</v>
          </cell>
          <cell r="AH538">
            <v>4869.3743218390809</v>
          </cell>
          <cell r="AI538">
            <v>6.0119492158327086</v>
          </cell>
          <cell r="AJ538" t="str">
            <v>-</v>
          </cell>
          <cell r="AL538">
            <v>4.9442517602839935</v>
          </cell>
          <cell r="AM538">
            <v>10.592658871687751</v>
          </cell>
        </row>
        <row r="539">
          <cell r="D539" t="str">
            <v>INE285K01026</v>
          </cell>
          <cell r="E539" t="str">
            <v>TECHNO ELECTRIC &amp; ENGINEERIN</v>
          </cell>
          <cell r="G539">
            <v>1441.25</v>
          </cell>
          <cell r="H539">
            <v>1702.75</v>
          </cell>
          <cell r="I539">
            <v>5</v>
          </cell>
          <cell r="J539">
            <v>0</v>
          </cell>
          <cell r="K539">
            <v>1</v>
          </cell>
          <cell r="L539">
            <v>30.411400914224263</v>
          </cell>
          <cell r="M539">
            <v>29.948453608247419</v>
          </cell>
          <cell r="O539">
            <v>33.25</v>
          </cell>
          <cell r="P539">
            <v>48.5</v>
          </cell>
          <cell r="Q539">
            <v>63.024999999999999</v>
          </cell>
          <cell r="R539">
            <v>55.178160919540232</v>
          </cell>
          <cell r="S539" t="str">
            <v>-</v>
          </cell>
          <cell r="V539">
            <v>0.65949356148993177</v>
          </cell>
          <cell r="Y539">
            <v>1355</v>
          </cell>
          <cell r="Z539">
            <v>2016</v>
          </cell>
          <cell r="AA539">
            <v>14.75</v>
          </cell>
          <cell r="AB539">
            <v>422.75</v>
          </cell>
          <cell r="AC539">
            <v>1720</v>
          </cell>
          <cell r="AD539">
            <v>51.334581581397892</v>
          </cell>
          <cell r="AE539">
            <v>1.6017407239400234</v>
          </cell>
          <cell r="AF539" t="str">
            <v>-</v>
          </cell>
          <cell r="AG539">
            <v>3392.5460000000003</v>
          </cell>
          <cell r="AH539">
            <v>6799.5919540229879</v>
          </cell>
          <cell r="AI539">
            <v>32.049245432883239</v>
          </cell>
          <cell r="AJ539">
            <v>25.75688486238435</v>
          </cell>
          <cell r="AL539">
            <v>62.002181329197356</v>
          </cell>
          <cell r="AM539">
            <v>71.066213987960666</v>
          </cell>
        </row>
        <row r="540">
          <cell r="D540" t="str">
            <v>INE128X01021</v>
          </cell>
          <cell r="E540" t="str">
            <v>ARCHEAN CHEMICAL INDUSTRIES</v>
          </cell>
          <cell r="G540">
            <v>705.5</v>
          </cell>
          <cell r="H540">
            <v>711.71429443359375</v>
          </cell>
          <cell r="I540">
            <v>6</v>
          </cell>
          <cell r="J540">
            <v>2</v>
          </cell>
          <cell r="K540">
            <v>0</v>
          </cell>
          <cell r="L540">
            <v>55.192356357116736</v>
          </cell>
          <cell r="M540">
            <v>40.741157285047557</v>
          </cell>
          <cell r="O540">
            <v>13.13</v>
          </cell>
          <cell r="P540">
            <v>25.404</v>
          </cell>
          <cell r="Q540">
            <v>35.753999999999998</v>
          </cell>
          <cell r="R540">
            <v>30.162620689655171</v>
          </cell>
          <cell r="S540">
            <v>40.060206896551719</v>
          </cell>
          <cell r="V540">
            <v>1.2972292985266693</v>
          </cell>
          <cell r="Y540">
            <v>635</v>
          </cell>
          <cell r="Z540">
            <v>800</v>
          </cell>
          <cell r="AA540">
            <v>0</v>
          </cell>
          <cell r="AB540">
            <v>38.3809814453125</v>
          </cell>
          <cell r="AC540">
            <v>710</v>
          </cell>
          <cell r="AD540">
            <v>59.539718731161756</v>
          </cell>
          <cell r="AE540">
            <v>-1.2075792600916913</v>
          </cell>
          <cell r="AF540" t="str">
            <v>-</v>
          </cell>
          <cell r="AG540">
            <v>3141.5439999999999</v>
          </cell>
          <cell r="AH540">
            <v>5632.8542873563219</v>
          </cell>
          <cell r="AI540">
            <v>-49.3050193050193</v>
          </cell>
          <cell r="AJ540" t="str">
            <v>-</v>
          </cell>
          <cell r="AL540">
            <v>-32.098067907465335</v>
          </cell>
          <cell r="AM540">
            <v>55.446780309300145</v>
          </cell>
        </row>
        <row r="541">
          <cell r="D541" t="str">
            <v>INE011K01018</v>
          </cell>
          <cell r="E541" t="str">
            <v>TEGA INDUSTRIES LTD</v>
          </cell>
          <cell r="G541">
            <v>2016.85</v>
          </cell>
          <cell r="H541">
            <v>1988.6666259765625</v>
          </cell>
          <cell r="I541">
            <v>3</v>
          </cell>
          <cell r="J541">
            <v>1</v>
          </cell>
          <cell r="K541">
            <v>0</v>
          </cell>
          <cell r="L541">
            <v>30.069813829787243</v>
          </cell>
          <cell r="M541">
            <v>28.498402555910555</v>
          </cell>
          <cell r="O541">
            <v>30.08</v>
          </cell>
          <cell r="P541">
            <v>39.125</v>
          </cell>
          <cell r="Q541">
            <v>50.274999999999999</v>
          </cell>
          <cell r="R541">
            <v>44.2514367816092</v>
          </cell>
          <cell r="S541">
            <v>54.608333333333334</v>
          </cell>
          <cell r="V541">
            <v>0.4711248930056251</v>
          </cell>
          <cell r="Y541">
            <v>1725</v>
          </cell>
          <cell r="Z541">
            <v>2255</v>
          </cell>
          <cell r="AA541">
            <v>74.2666015625</v>
          </cell>
          <cell r="AB541">
            <v>65.2666015625</v>
          </cell>
          <cell r="AC541">
            <v>1986</v>
          </cell>
          <cell r="AD541">
            <v>71.016181787692915</v>
          </cell>
          <cell r="AE541">
            <v>22.764198052164947</v>
          </cell>
          <cell r="AF541" t="str">
            <v>-</v>
          </cell>
          <cell r="AG541">
            <v>3398.09</v>
          </cell>
          <cell r="AH541">
            <v>4467.0632183908046</v>
          </cell>
          <cell r="AI541">
            <v>3.1196434693177806</v>
          </cell>
          <cell r="AJ541" t="str">
            <v>-</v>
          </cell>
          <cell r="AL541">
            <v>7.5440228881040055</v>
          </cell>
          <cell r="AM541">
            <v>19.287599798710449</v>
          </cell>
        </row>
        <row r="542">
          <cell r="D542" t="str">
            <v>INE498B01024</v>
          </cell>
          <cell r="E542" t="str">
            <v>SHOPPERS STOP LTD</v>
          </cell>
          <cell r="G542">
            <v>533.75</v>
          </cell>
          <cell r="H542">
            <v>592.375</v>
          </cell>
          <cell r="I542">
            <v>4</v>
          </cell>
          <cell r="J542">
            <v>2</v>
          </cell>
          <cell r="K542">
            <v>2</v>
          </cell>
          <cell r="L542">
            <v>76.430976430976457</v>
          </cell>
          <cell r="M542">
            <v>112.02290076335875</v>
          </cell>
          <cell r="O542">
            <v>1.63</v>
          </cell>
          <cell r="P542">
            <v>1.7470000000000001</v>
          </cell>
          <cell r="Q542">
            <v>3.7030000000000003</v>
          </cell>
          <cell r="R542">
            <v>2.6463103448275866</v>
          </cell>
          <cell r="S542">
            <v>5.0809310344827594</v>
          </cell>
          <cell r="V542">
            <v>0.62350327903532943</v>
          </cell>
          <cell r="Y542">
            <v>327</v>
          </cell>
          <cell r="Z542">
            <v>807</v>
          </cell>
          <cell r="AA542">
            <v>0.5</v>
          </cell>
          <cell r="AB542">
            <v>-173.84722900390625</v>
          </cell>
          <cell r="AC542">
            <v>595.5</v>
          </cell>
          <cell r="AD542">
            <v>333.59375000000006</v>
          </cell>
          <cell r="AE542">
            <v>-3.8827219577814578</v>
          </cell>
          <cell r="AF542" t="str">
            <v>-</v>
          </cell>
          <cell r="AG542">
            <v>7370.2</v>
          </cell>
          <cell r="AH542">
            <v>8462.7719885057468</v>
          </cell>
          <cell r="AI542">
            <v>-85.917496443812226</v>
          </cell>
          <cell r="AJ542" t="str">
            <v>-</v>
          </cell>
          <cell r="AL542">
            <v>7.1218859916862884</v>
          </cell>
          <cell r="AM542">
            <v>12.695035360878581</v>
          </cell>
        </row>
        <row r="543">
          <cell r="D543" t="str">
            <v>INE0DYJ01015</v>
          </cell>
          <cell r="E543" t="str">
            <v>SYRMA SGS TECHNOLOGY LTD</v>
          </cell>
          <cell r="G543">
            <v>825.6</v>
          </cell>
          <cell r="H543">
            <v>779.04168701171875</v>
          </cell>
          <cell r="I543">
            <v>21</v>
          </cell>
          <cell r="J543">
            <v>7</v>
          </cell>
          <cell r="K543">
            <v>1</v>
          </cell>
          <cell r="L543">
            <v>37.094610665825883</v>
          </cell>
          <cell r="M543">
            <v>39.916151809355675</v>
          </cell>
          <cell r="O543">
            <v>9.5500000000000007</v>
          </cell>
          <cell r="P543">
            <v>13.218</v>
          </cell>
          <cell r="Q543">
            <v>18.495000000000001</v>
          </cell>
          <cell r="R543">
            <v>15.644206896551726</v>
          </cell>
          <cell r="S543">
            <v>21.890402298850574</v>
          </cell>
          <cell r="V543">
            <v>0.63813684780646329</v>
          </cell>
          <cell r="Y543">
            <v>600</v>
          </cell>
          <cell r="Z543">
            <v>950</v>
          </cell>
          <cell r="AA543">
            <v>13.9547119140625</v>
          </cell>
          <cell r="AB543">
            <v>168.56341552734375</v>
          </cell>
          <cell r="AC543">
            <v>794.5</v>
          </cell>
          <cell r="AD543">
            <v>97.06956835855749</v>
          </cell>
          <cell r="AE543">
            <v>1.6855059720712269</v>
          </cell>
          <cell r="AF543" t="str">
            <v>-</v>
          </cell>
          <cell r="AG543">
            <v>3233.18</v>
          </cell>
          <cell r="AH543">
            <v>4842.6847701149427</v>
          </cell>
          <cell r="AI543">
            <v>57.590759075907613</v>
          </cell>
          <cell r="AJ543" t="str">
            <v>-</v>
          </cell>
          <cell r="AL543">
            <v>59.856616647301657</v>
          </cell>
          <cell r="AM543">
            <v>30.053270335371518</v>
          </cell>
        </row>
        <row r="544">
          <cell r="D544" t="str">
            <v>INE804L01022</v>
          </cell>
          <cell r="E544" t="str">
            <v>MEDPLUS HEALTH SERVICES LTD</v>
          </cell>
          <cell r="G544">
            <v>839.2</v>
          </cell>
          <cell r="H544">
            <v>1087.857177734375</v>
          </cell>
          <cell r="I544">
            <v>7</v>
          </cell>
          <cell r="J544">
            <v>0</v>
          </cell>
          <cell r="K544">
            <v>0</v>
          </cell>
          <cell r="L544">
            <v>35.862619808306725</v>
          </cell>
          <cell r="M544">
            <v>26.768567509308234</v>
          </cell>
          <cell r="O544">
            <v>12.57</v>
          </cell>
          <cell r="P544">
            <v>17.010000000000002</v>
          </cell>
          <cell r="Q544">
            <v>21.562999999999999</v>
          </cell>
          <cell r="R544">
            <v>19.103333333333332</v>
          </cell>
          <cell r="S544">
            <v>23.915643678160919</v>
          </cell>
          <cell r="V544">
            <v>0.51975603288252437</v>
          </cell>
          <cell r="Y544">
            <v>940</v>
          </cell>
          <cell r="Z544">
            <v>1180</v>
          </cell>
          <cell r="AA544">
            <v>0</v>
          </cell>
          <cell r="AB544">
            <v>85.14288330078125</v>
          </cell>
          <cell r="AC544">
            <v>1120</v>
          </cell>
          <cell r="AD544">
            <v>68.896640854265073</v>
          </cell>
          <cell r="AE544">
            <v>0.53251564440250021</v>
          </cell>
          <cell r="AF544" t="str">
            <v>-</v>
          </cell>
          <cell r="AG544">
            <v>4871.6099999999997</v>
          </cell>
          <cell r="AH544">
            <v>6353.1226321839076</v>
          </cell>
          <cell r="AI544">
            <v>129.3795620437956</v>
          </cell>
          <cell r="AJ544" t="str">
            <v>-</v>
          </cell>
          <cell r="AL544">
            <v>37.558979745698821</v>
          </cell>
          <cell r="AM544">
            <v>20.132272090855711</v>
          </cell>
        </row>
        <row r="545">
          <cell r="D545" t="str">
            <v>INE695A01019</v>
          </cell>
          <cell r="E545" t="str">
            <v>UNITED BANK OF INDIA</v>
          </cell>
          <cell r="G545" t="str">
            <v>-</v>
          </cell>
          <cell r="H545" t="str">
            <v>-</v>
          </cell>
          <cell r="I545">
            <v>0</v>
          </cell>
          <cell r="J545">
            <v>0</v>
          </cell>
          <cell r="K545">
            <v>0</v>
          </cell>
          <cell r="L545" t="str">
            <v>-</v>
          </cell>
          <cell r="M545" t="str">
            <v>-</v>
          </cell>
          <cell r="O545" t="str">
            <v>-</v>
          </cell>
          <cell r="P545" t="str">
            <v>-</v>
          </cell>
          <cell r="Q545" t="str">
            <v>-</v>
          </cell>
          <cell r="R545" t="str">
            <v>-</v>
          </cell>
          <cell r="S545" t="str">
            <v>-</v>
          </cell>
          <cell r="V545" t="e">
            <v>#VALUE!</v>
          </cell>
          <cell r="Y545" t="str">
            <v>-</v>
          </cell>
          <cell r="Z545" t="str">
            <v>-</v>
          </cell>
          <cell r="AA545" t="str">
            <v>-</v>
          </cell>
          <cell r="AB545" t="str">
            <v>-</v>
          </cell>
          <cell r="AC545" t="str">
            <v>-</v>
          </cell>
          <cell r="AD545" t="str">
            <v>-</v>
          </cell>
          <cell r="AE545" t="e">
            <v>#VALUE!</v>
          </cell>
          <cell r="AF545" t="str">
            <v>-</v>
          </cell>
          <cell r="AG545" t="str">
            <v>-</v>
          </cell>
          <cell r="AH545" t="str">
            <v>-</v>
          </cell>
          <cell r="AI545">
            <v>27.046632124352335</v>
          </cell>
          <cell r="AJ545" t="str">
            <v>-</v>
          </cell>
          <cell r="AL545" t="str">
            <v>-</v>
          </cell>
          <cell r="AM545" t="str">
            <v>-</v>
          </cell>
        </row>
        <row r="546">
          <cell r="D546" t="str">
            <v>INE288A01013</v>
          </cell>
          <cell r="E546" t="str">
            <v>MAHARASHTRA SCOOTERS LTD</v>
          </cell>
          <cell r="G546">
            <v>18019.3</v>
          </cell>
          <cell r="H546" t="str">
            <v>-</v>
          </cell>
          <cell r="I546">
            <v>0</v>
          </cell>
          <cell r="J546">
            <v>0</v>
          </cell>
          <cell r="K546">
            <v>0</v>
          </cell>
          <cell r="L546" t="str">
            <v>-</v>
          </cell>
          <cell r="M546" t="str">
            <v>-</v>
          </cell>
          <cell r="O546">
            <v>187.6</v>
          </cell>
          <cell r="P546" t="str">
            <v>-</v>
          </cell>
          <cell r="Q546" t="str">
            <v>-</v>
          </cell>
          <cell r="R546" t="str">
            <v>-</v>
          </cell>
          <cell r="S546" t="str">
            <v>-</v>
          </cell>
          <cell r="V546" t="e">
            <v>#VALUE!</v>
          </cell>
          <cell r="Y546" t="str">
            <v>-</v>
          </cell>
          <cell r="Z546" t="str">
            <v>-</v>
          </cell>
          <cell r="AA546" t="str">
            <v>-</v>
          </cell>
          <cell r="AB546" t="str">
            <v>-</v>
          </cell>
          <cell r="AC546" t="str">
            <v>-</v>
          </cell>
          <cell r="AD546">
            <v>98.512805022609484</v>
          </cell>
          <cell r="AE546">
            <v>13.015631209047809</v>
          </cell>
          <cell r="AF546" t="str">
            <v>-</v>
          </cell>
          <cell r="AG546">
            <v>-48.699999999999996</v>
          </cell>
          <cell r="AH546" t="str">
            <v>-</v>
          </cell>
          <cell r="AI546">
            <v>7.5688073394495348</v>
          </cell>
          <cell r="AJ546">
            <v>123.57881771190846</v>
          </cell>
          <cell r="AL546">
            <v>29.827089337175789</v>
          </cell>
          <cell r="AM546" t="str">
            <v>-</v>
          </cell>
        </row>
        <row r="547">
          <cell r="D547" t="str">
            <v>INE434A01013</v>
          </cell>
          <cell r="E547" t="str">
            <v>ANDHRA BANK</v>
          </cell>
          <cell r="G547" t="str">
            <v>-</v>
          </cell>
          <cell r="H547" t="str">
            <v>-</v>
          </cell>
          <cell r="I547">
            <v>0</v>
          </cell>
          <cell r="J547">
            <v>0</v>
          </cell>
          <cell r="K547">
            <v>0</v>
          </cell>
          <cell r="L547" t="str">
            <v>-</v>
          </cell>
          <cell r="M547" t="str">
            <v>-</v>
          </cell>
          <cell r="O547">
            <v>-18.877721999999999</v>
          </cell>
          <cell r="P547" t="str">
            <v>-</v>
          </cell>
          <cell r="Q547" t="str">
            <v>-</v>
          </cell>
          <cell r="R547" t="str">
            <v>-</v>
          </cell>
          <cell r="S547" t="str">
            <v>-</v>
          </cell>
          <cell r="V547" t="e">
            <v>#VALUE!</v>
          </cell>
          <cell r="Y547" t="str">
            <v>-</v>
          </cell>
          <cell r="Z547" t="str">
            <v>-</v>
          </cell>
          <cell r="AA547" t="str">
            <v>-</v>
          </cell>
          <cell r="AB547" t="str">
            <v>-</v>
          </cell>
          <cell r="AC547" t="str">
            <v>-</v>
          </cell>
          <cell r="AD547" t="str">
            <v>-</v>
          </cell>
          <cell r="AE547" t="e">
            <v>#VALUE!</v>
          </cell>
          <cell r="AF547" t="str">
            <v>-</v>
          </cell>
          <cell r="AG547" t="str">
            <v>-</v>
          </cell>
          <cell r="AH547" t="str">
            <v>-</v>
          </cell>
          <cell r="AI547">
            <v>51.25941580717241</v>
          </cell>
          <cell r="AJ547" t="str">
            <v>-</v>
          </cell>
          <cell r="AL547" t="str">
            <v>-</v>
          </cell>
          <cell r="AM547" t="str">
            <v>-</v>
          </cell>
        </row>
        <row r="548">
          <cell r="D548" t="str">
            <v>INE284A01012</v>
          </cell>
          <cell r="E548" t="str">
            <v>ESAB INDIA LTD</v>
          </cell>
          <cell r="G548">
            <v>5102.6000000000004</v>
          </cell>
          <cell r="H548">
            <v>6554</v>
          </cell>
          <cell r="I548">
            <v>1</v>
          </cell>
          <cell r="J548">
            <v>0</v>
          </cell>
          <cell r="K548">
            <v>0</v>
          </cell>
          <cell r="L548">
            <v>6.4221793297069603</v>
          </cell>
          <cell r="M548">
            <v>18.301731244847488</v>
          </cell>
          <cell r="O548">
            <v>113.98</v>
          </cell>
          <cell r="P548" t="str">
            <v>-</v>
          </cell>
          <cell r="Q548" t="str">
            <v>-</v>
          </cell>
          <cell r="R548" t="str">
            <v>-</v>
          </cell>
          <cell r="S548" t="str">
            <v>-</v>
          </cell>
          <cell r="V548" t="e">
            <v>#VALUE!</v>
          </cell>
          <cell r="Y548">
            <v>6554</v>
          </cell>
          <cell r="Z548">
            <v>6554</v>
          </cell>
          <cell r="AA548">
            <v>0</v>
          </cell>
          <cell r="AB548">
            <v>-396</v>
          </cell>
          <cell r="AC548">
            <v>6554</v>
          </cell>
          <cell r="AD548">
            <v>44.942035007438783</v>
          </cell>
          <cell r="AE548">
            <v>5.8902988951581294</v>
          </cell>
          <cell r="AF548" t="str">
            <v>-</v>
          </cell>
          <cell r="AG548">
            <v>2445.3999999999996</v>
          </cell>
          <cell r="AH548" t="str">
            <v>-</v>
          </cell>
          <cell r="AI548">
            <v>7.6298394711992419</v>
          </cell>
          <cell r="AJ548">
            <v>46.203527920247517</v>
          </cell>
          <cell r="AL548">
            <v>7.405130007027382</v>
          </cell>
          <cell r="AM548" t="str">
            <v>-</v>
          </cell>
        </row>
        <row r="549">
          <cell r="D549" t="str">
            <v>INE02IJ01035</v>
          </cell>
          <cell r="E549" t="str">
            <v>AZAD ENGINEERING LTD</v>
          </cell>
          <cell r="G549">
            <v>1600.35</v>
          </cell>
          <cell r="H549">
            <v>1933</v>
          </cell>
          <cell r="I549">
            <v>4</v>
          </cell>
          <cell r="J549">
            <v>0</v>
          </cell>
          <cell r="K549">
            <v>0</v>
          </cell>
          <cell r="L549">
            <v>33.469758981355156</v>
          </cell>
          <cell r="M549">
            <v>39.522998296422493</v>
          </cell>
          <cell r="O549">
            <v>14.66</v>
          </cell>
          <cell r="P549">
            <v>19.567</v>
          </cell>
          <cell r="Q549">
            <v>27.3</v>
          </cell>
          <cell r="R549">
            <v>23.122402298850574</v>
          </cell>
          <cell r="S549">
            <v>32.196551724137933</v>
          </cell>
          <cell r="V549">
            <v>0.57724435872104873</v>
          </cell>
          <cell r="Y549">
            <v>1882</v>
          </cell>
          <cell r="Z549">
            <v>2050</v>
          </cell>
          <cell r="AA549">
            <v>0</v>
          </cell>
          <cell r="AB549">
            <v>-217</v>
          </cell>
          <cell r="AC549">
            <v>1900</v>
          </cell>
          <cell r="AD549">
            <v>109.16439124051415</v>
          </cell>
          <cell r="AE549">
            <v>3.5336450343750228</v>
          </cell>
          <cell r="AF549" t="str">
            <v>-</v>
          </cell>
          <cell r="AG549">
            <v>1613.0900000000001</v>
          </cell>
          <cell r="AH549">
            <v>2487.0660919540232</v>
          </cell>
          <cell r="AI549">
            <v>30.892857142857157</v>
          </cell>
          <cell r="AJ549" t="str">
            <v>-</v>
          </cell>
          <cell r="AL549">
            <v>38.358150066902247</v>
          </cell>
          <cell r="AM549">
            <v>33.238897016886952</v>
          </cell>
        </row>
        <row r="550">
          <cell r="D550" t="str">
            <v>INE794A01010</v>
          </cell>
          <cell r="E550" t="str">
            <v>NEULAND LABORATORIES LTD</v>
          </cell>
          <cell r="G550">
            <v>16054.9</v>
          </cell>
          <cell r="H550">
            <v>16375</v>
          </cell>
          <cell r="I550">
            <v>3</v>
          </cell>
          <cell r="J550">
            <v>0</v>
          </cell>
          <cell r="K550">
            <v>0</v>
          </cell>
          <cell r="L550">
            <v>-14.218435843854209</v>
          </cell>
          <cell r="M550">
            <v>67.642422877730226</v>
          </cell>
          <cell r="O550">
            <v>201.62637100000001</v>
          </cell>
          <cell r="P550">
            <v>222.05</v>
          </cell>
          <cell r="Q550">
            <v>372.25</v>
          </cell>
          <cell r="R550">
            <v>291.1074712643678</v>
          </cell>
          <cell r="S550">
            <v>408.87758620689658</v>
          </cell>
          <cell r="V550">
            <v>0.44379661162660011</v>
          </cell>
          <cell r="Y550">
            <v>15425</v>
          </cell>
          <cell r="Z550">
            <v>17700</v>
          </cell>
          <cell r="AA550">
            <v>662.5</v>
          </cell>
          <cell r="AB550">
            <v>-975</v>
          </cell>
          <cell r="AC550">
            <v>16000</v>
          </cell>
          <cell r="AD550">
            <v>77.986790265469608</v>
          </cell>
          <cell r="AE550">
            <v>-5.6535271885226228</v>
          </cell>
          <cell r="AF550" t="str">
            <v>-</v>
          </cell>
          <cell r="AG550">
            <v>3232.598</v>
          </cell>
          <cell r="AH550">
            <v>3817.454022988506</v>
          </cell>
          <cell r="AI550">
            <v>-13.794360169310353</v>
          </cell>
          <cell r="AJ550">
            <v>30.99758683981355</v>
          </cell>
          <cell r="AL550">
            <v>-30.119512007946575</v>
          </cell>
          <cell r="AM550">
            <v>-1.1056290586208439</v>
          </cell>
        </row>
        <row r="551">
          <cell r="D551" t="str">
            <v>INE600K01018</v>
          </cell>
          <cell r="E551" t="str">
            <v>GALAXY SURFACTANTS LTD</v>
          </cell>
          <cell r="G551">
            <v>2384.15</v>
          </cell>
          <cell r="H551">
            <v>2687</v>
          </cell>
          <cell r="I551">
            <v>10</v>
          </cell>
          <cell r="J551">
            <v>4</v>
          </cell>
          <cell r="K551">
            <v>1</v>
          </cell>
          <cell r="L551">
            <v>8.9767441860465098</v>
          </cell>
          <cell r="M551">
            <v>14.319248826291082</v>
          </cell>
          <cell r="O551">
            <v>86</v>
          </cell>
          <cell r="P551">
            <v>93.72</v>
          </cell>
          <cell r="Q551">
            <v>107.14</v>
          </cell>
          <cell r="R551">
            <v>99.890114942528726</v>
          </cell>
          <cell r="S551">
            <v>112.12068965517241</v>
          </cell>
          <cell r="V551">
            <v>0.16151296444800844</v>
          </cell>
          <cell r="Y551">
            <v>2333</v>
          </cell>
          <cell r="Z551">
            <v>3240</v>
          </cell>
          <cell r="AA551">
            <v>-12.357177734375</v>
          </cell>
          <cell r="AB551">
            <v>-138.928466796875</v>
          </cell>
          <cell r="AC551">
            <v>2595</v>
          </cell>
          <cell r="AD551">
            <v>27.602903642235212</v>
          </cell>
          <cell r="AE551">
            <v>24.196648419580029</v>
          </cell>
          <cell r="AF551" t="str">
            <v>-</v>
          </cell>
          <cell r="AG551">
            <v>4842.3</v>
          </cell>
          <cell r="AH551">
            <v>5574.3787816091954</v>
          </cell>
          <cell r="AI551">
            <v>1.1407738445254603</v>
          </cell>
          <cell r="AJ551">
            <v>28.147188737432678</v>
          </cell>
          <cell r="AL551">
            <v>4.7618017394314478</v>
          </cell>
          <cell r="AM551">
            <v>8.6356070462383627</v>
          </cell>
        </row>
        <row r="552">
          <cell r="D552" t="str">
            <v>INE251B01027</v>
          </cell>
          <cell r="E552" t="str">
            <v>ZEN TECHNOLOGIES LTD</v>
          </cell>
          <cell r="G552">
            <v>1482.5</v>
          </cell>
          <cell r="H552">
            <v>1898.5</v>
          </cell>
          <cell r="I552">
            <v>4</v>
          </cell>
          <cell r="J552">
            <v>3</v>
          </cell>
          <cell r="K552">
            <v>0</v>
          </cell>
          <cell r="L552">
            <v>-3.1649516682257688</v>
          </cell>
          <cell r="M552">
            <v>59.388182257285493</v>
          </cell>
          <cell r="O552">
            <v>32.07</v>
          </cell>
          <cell r="P552">
            <v>31.055</v>
          </cell>
          <cell r="Q552">
            <v>49.497999999999998</v>
          </cell>
          <cell r="R552">
            <v>39.534540229885053</v>
          </cell>
          <cell r="S552">
            <v>58.035931034482758</v>
          </cell>
          <cell r="V552">
            <v>0.23275772466121158</v>
          </cell>
          <cell r="Y552">
            <v>1650</v>
          </cell>
          <cell r="Z552">
            <v>2225</v>
          </cell>
          <cell r="AA552">
            <v>-39.5</v>
          </cell>
          <cell r="AB552">
            <v>123.300048828125</v>
          </cell>
          <cell r="AC552">
            <v>1833</v>
          </cell>
          <cell r="AD552">
            <v>46.231976935467024</v>
          </cell>
          <cell r="AE552">
            <v>0.4297737928116519</v>
          </cell>
          <cell r="AF552" t="str">
            <v>-</v>
          </cell>
          <cell r="AG552">
            <v>3735.2379999999998</v>
          </cell>
          <cell r="AH552">
            <v>4701.9080459770121</v>
          </cell>
          <cell r="AI552">
            <v>107.57281553398059</v>
          </cell>
          <cell r="AJ552">
            <v>237.47120410610083</v>
          </cell>
          <cell r="AL552">
            <v>106.58930892397886</v>
          </cell>
          <cell r="AM552">
            <v>-5.1616736420942955</v>
          </cell>
        </row>
        <row r="553">
          <cell r="D553" t="str">
            <v>INE824G01012</v>
          </cell>
          <cell r="E553" t="str">
            <v>JSW HOLDINGS LTD</v>
          </cell>
          <cell r="G553">
            <v>18840.2</v>
          </cell>
          <cell r="H553" t="str">
            <v>-</v>
          </cell>
          <cell r="I553">
            <v>0</v>
          </cell>
          <cell r="J553">
            <v>0</v>
          </cell>
          <cell r="K553">
            <v>0</v>
          </cell>
          <cell r="L553" t="str">
            <v>-</v>
          </cell>
          <cell r="M553" t="str">
            <v>-</v>
          </cell>
          <cell r="O553">
            <v>176.45</v>
          </cell>
          <cell r="P553" t="str">
            <v>-</v>
          </cell>
          <cell r="Q553" t="str">
            <v>-</v>
          </cell>
          <cell r="R553" t="str">
            <v>-</v>
          </cell>
          <cell r="S553" t="str">
            <v>-</v>
          </cell>
          <cell r="V553" t="e">
            <v>#VALUE!</v>
          </cell>
          <cell r="Y553" t="str">
            <v>-</v>
          </cell>
          <cell r="Z553" t="str">
            <v>-</v>
          </cell>
          <cell r="AA553" t="str">
            <v>-</v>
          </cell>
          <cell r="AB553" t="str">
            <v>-</v>
          </cell>
          <cell r="AC553" t="str">
            <v>-</v>
          </cell>
          <cell r="AD553">
            <v>106.78568961486141</v>
          </cell>
          <cell r="AE553">
            <v>4.1271623849493464</v>
          </cell>
          <cell r="AF553" t="str">
            <v>-</v>
          </cell>
          <cell r="AG553">
            <v>2340.377</v>
          </cell>
          <cell r="AH553" t="str">
            <v>-</v>
          </cell>
          <cell r="AI553">
            <v>25.873876444571252</v>
          </cell>
          <cell r="AJ553">
            <v>56.246723452892113</v>
          </cell>
          <cell r="AL553">
            <v>48.602441386097752</v>
          </cell>
          <cell r="AM553" t="str">
            <v>-</v>
          </cell>
        </row>
        <row r="554">
          <cell r="D554" t="str">
            <v>INE481N01025</v>
          </cell>
          <cell r="E554" t="str">
            <v>HOME FIRST FINANCE CO INDIA</v>
          </cell>
          <cell r="G554">
            <v>1298.3</v>
          </cell>
          <cell r="H554">
            <v>1448.5416259765625</v>
          </cell>
          <cell r="I554">
            <v>21</v>
          </cell>
          <cell r="J554">
            <v>2</v>
          </cell>
          <cell r="K554">
            <v>4</v>
          </cell>
          <cell r="L554">
            <v>19.174047395128188</v>
          </cell>
          <cell r="M554">
            <v>25.360320516155912</v>
          </cell>
          <cell r="O554">
            <v>42.83</v>
          </cell>
          <cell r="P554">
            <v>50.96</v>
          </cell>
          <cell r="Q554">
            <v>65.894999999999996</v>
          </cell>
          <cell r="R554">
            <v>57.826666666666668</v>
          </cell>
          <cell r="S554" t="str">
            <v>-</v>
          </cell>
          <cell r="V554">
            <v>0.35014398007627068</v>
          </cell>
          <cell r="Y554">
            <v>902</v>
          </cell>
          <cell r="Z554">
            <v>1775</v>
          </cell>
          <cell r="AA554">
            <v>-4.154052734375</v>
          </cell>
          <cell r="AB554">
            <v>220.958251953125</v>
          </cell>
          <cell r="AC554">
            <v>1456</v>
          </cell>
          <cell r="AD554">
            <v>30.860471804804494</v>
          </cell>
          <cell r="AE554">
            <v>1.3072314768172073</v>
          </cell>
          <cell r="AF554" t="str">
            <v>-</v>
          </cell>
          <cell r="AG554">
            <v>12231.32</v>
          </cell>
          <cell r="AH554" t="str">
            <v>-</v>
          </cell>
          <cell r="AI554">
            <v>23.60750360750361</v>
          </cell>
          <cell r="AJ554">
            <v>30.11580699581064</v>
          </cell>
          <cell r="AL554">
            <v>34.85974115898501</v>
          </cell>
          <cell r="AM554" t="str">
            <v>-</v>
          </cell>
        </row>
        <row r="555">
          <cell r="D555" t="str">
            <v>INE211R01019</v>
          </cell>
          <cell r="E555" t="str">
            <v>POWER MECH PROJECTS LTD</v>
          </cell>
          <cell r="G555">
            <v>3076.1</v>
          </cell>
          <cell r="H555">
            <v>2986</v>
          </cell>
          <cell r="I555">
            <v>1</v>
          </cell>
          <cell r="J555">
            <v>2</v>
          </cell>
          <cell r="K555">
            <v>0</v>
          </cell>
          <cell r="L555">
            <v>115.30602362967265</v>
          </cell>
          <cell r="M555">
            <v>28.053525244574384</v>
          </cell>
          <cell r="O555">
            <v>103.26</v>
          </cell>
          <cell r="P555">
            <v>222.32500000000002</v>
          </cell>
          <cell r="Q555">
            <v>284.69499999999999</v>
          </cell>
          <cell r="R555">
            <v>251.00086206896552</v>
          </cell>
          <cell r="S555">
            <v>254.09500000000003</v>
          </cell>
          <cell r="V555">
            <v>1.4307656601681726</v>
          </cell>
          <cell r="Y555">
            <v>2986</v>
          </cell>
          <cell r="Z555">
            <v>2986</v>
          </cell>
          <cell r="AA555">
            <v>-244.5</v>
          </cell>
          <cell r="AB555">
            <v>429</v>
          </cell>
          <cell r="AC555">
            <v>2986</v>
          </cell>
          <cell r="AD555">
            <v>29.787646725592481</v>
          </cell>
          <cell r="AE555">
            <v>1.0898475582458158</v>
          </cell>
          <cell r="AF555" t="str">
            <v>-</v>
          </cell>
          <cell r="AG555">
            <v>6050.5</v>
          </cell>
          <cell r="AH555">
            <v>9022.7298850574716</v>
          </cell>
          <cell r="AI555">
            <v>27.331938765397368</v>
          </cell>
          <cell r="AJ555" t="str">
            <v>-</v>
          </cell>
          <cell r="AL555">
            <v>21.352213241340589</v>
          </cell>
          <cell r="AM555">
            <v>378.90854715890521</v>
          </cell>
        </row>
        <row r="556">
          <cell r="D556" t="str">
            <v>INE998I01010</v>
          </cell>
          <cell r="E556" t="str">
            <v>MAHINDRA HOLIDAYS &amp; RESORTS</v>
          </cell>
          <cell r="G556">
            <v>357.65</v>
          </cell>
          <cell r="H556">
            <v>549.5</v>
          </cell>
          <cell r="I556">
            <v>2</v>
          </cell>
          <cell r="J556">
            <v>0</v>
          </cell>
          <cell r="K556">
            <v>0</v>
          </cell>
          <cell r="L556" t="str">
            <v>-</v>
          </cell>
          <cell r="M556" t="str">
            <v>-</v>
          </cell>
          <cell r="O556">
            <v>6.33</v>
          </cell>
          <cell r="P556" t="str">
            <v>-</v>
          </cell>
          <cell r="Q556" t="str">
            <v>-</v>
          </cell>
          <cell r="R556" t="str">
            <v>-</v>
          </cell>
          <cell r="S556" t="str">
            <v>-</v>
          </cell>
          <cell r="V556" t="e">
            <v>#VALUE!</v>
          </cell>
          <cell r="Y556">
            <v>510</v>
          </cell>
          <cell r="Z556">
            <v>589</v>
          </cell>
          <cell r="AA556">
            <v>0</v>
          </cell>
          <cell r="AB556">
            <v>36.5</v>
          </cell>
          <cell r="AC556">
            <v>549.5</v>
          </cell>
          <cell r="AD556">
            <v>85.921321844600811</v>
          </cell>
          <cell r="AE556">
            <v>8.3591252099662494</v>
          </cell>
          <cell r="AF556" t="str">
            <v>-</v>
          </cell>
          <cell r="AG556">
            <v>5240.3739999999998</v>
          </cell>
          <cell r="AH556" t="str">
            <v>-</v>
          </cell>
          <cell r="AI556">
            <v>10.278745644599301</v>
          </cell>
          <cell r="AJ556" t="str">
            <v>-</v>
          </cell>
          <cell r="AL556">
            <v>13.343785883779429</v>
          </cell>
          <cell r="AM556" t="str">
            <v>-</v>
          </cell>
        </row>
        <row r="557">
          <cell r="D557" t="str">
            <v>INE682M01012</v>
          </cell>
          <cell r="E557" t="str">
            <v>JUPITER LIFE LINE HOSPITALS</v>
          </cell>
          <cell r="G557">
            <v>1460.3</v>
          </cell>
          <cell r="H557">
            <v>1716.3333740234375</v>
          </cell>
          <cell r="I557">
            <v>6</v>
          </cell>
          <cell r="J557">
            <v>0</v>
          </cell>
          <cell r="K557">
            <v>0</v>
          </cell>
          <cell r="L557">
            <v>9.9423142178486597</v>
          </cell>
          <cell r="M557">
            <v>17.026748971193413</v>
          </cell>
          <cell r="O557">
            <v>29.47</v>
          </cell>
          <cell r="P557">
            <v>32.4</v>
          </cell>
          <cell r="Q557">
            <v>37.917000000000002</v>
          </cell>
          <cell r="R557">
            <v>34.936551724137928</v>
          </cell>
          <cell r="S557">
            <v>42.418609195402297</v>
          </cell>
          <cell r="V557">
            <v>0.18549547757509099</v>
          </cell>
          <cell r="Y557">
            <v>1524</v>
          </cell>
          <cell r="Z557">
            <v>1850</v>
          </cell>
          <cell r="AA557">
            <v>0</v>
          </cell>
          <cell r="AB557">
            <v>-43.6666259765625</v>
          </cell>
          <cell r="AC557">
            <v>1735</v>
          </cell>
          <cell r="AD557">
            <v>50.186847411304036</v>
          </cell>
          <cell r="AE557">
            <v>18.329285851700558</v>
          </cell>
          <cell r="AF557" t="str">
            <v>-</v>
          </cell>
          <cell r="AG557">
            <v>2965.6400000000003</v>
          </cell>
          <cell r="AH557">
            <v>3816.593103448276</v>
          </cell>
          <cell r="AI557">
            <v>2.738068892446663</v>
          </cell>
          <cell r="AJ557" t="str">
            <v>-</v>
          </cell>
          <cell r="AL557">
            <v>22.500536985939242</v>
          </cell>
          <cell r="AM557">
            <v>19.865796705612603</v>
          </cell>
        </row>
        <row r="558">
          <cell r="D558" t="str">
            <v>INE332A01027</v>
          </cell>
          <cell r="E558" t="str">
            <v>THOMAS COOK (INDIA) LTD</v>
          </cell>
          <cell r="G558">
            <v>172.85</v>
          </cell>
          <cell r="H558">
            <v>222.5</v>
          </cell>
          <cell r="I558">
            <v>3</v>
          </cell>
          <cell r="J558">
            <v>0</v>
          </cell>
          <cell r="K558">
            <v>0</v>
          </cell>
          <cell r="L558">
            <v>19.96336996336996</v>
          </cell>
          <cell r="M558">
            <v>22.90076335877864</v>
          </cell>
          <cell r="O558">
            <v>5.46</v>
          </cell>
          <cell r="P558">
            <v>6.55</v>
          </cell>
          <cell r="Q558">
            <v>8.0500000000000007</v>
          </cell>
          <cell r="R558">
            <v>7.2396551724137925</v>
          </cell>
          <cell r="S558">
            <v>8.8545977011494266</v>
          </cell>
          <cell r="V558">
            <v>0.32594417077175697</v>
          </cell>
          <cell r="Y558">
            <v>215</v>
          </cell>
          <cell r="Z558">
            <v>230</v>
          </cell>
          <cell r="AA558">
            <v>0</v>
          </cell>
          <cell r="AB558">
            <v>-0.8333282470703125</v>
          </cell>
          <cell r="AC558">
            <v>222.5</v>
          </cell>
          <cell r="AD558">
            <v>32.801377203018149</v>
          </cell>
          <cell r="AE558">
            <v>-16.609424638255508</v>
          </cell>
          <cell r="AF558" t="str">
            <v>-</v>
          </cell>
          <cell r="AG558">
            <v>4845.7</v>
          </cell>
          <cell r="AH558">
            <v>6364.3908045977005</v>
          </cell>
          <cell r="AI558">
            <v>-1.9748653500897722</v>
          </cell>
          <cell r="AJ558" t="str">
            <v>-</v>
          </cell>
          <cell r="AL558">
            <v>7.553158432103702</v>
          </cell>
          <cell r="AM558">
            <v>23.893434025592615</v>
          </cell>
        </row>
        <row r="559">
          <cell r="D559" t="str">
            <v>INE759A01021</v>
          </cell>
          <cell r="E559" t="str">
            <v>MASTEK LTD</v>
          </cell>
          <cell r="G559">
            <v>2454.8000000000002</v>
          </cell>
          <cell r="H559">
            <v>3106.666748046875</v>
          </cell>
          <cell r="I559">
            <v>5</v>
          </cell>
          <cell r="J559">
            <v>1</v>
          </cell>
          <cell r="K559">
            <v>0</v>
          </cell>
          <cell r="L559">
            <v>6.7754975895827458</v>
          </cell>
          <cell r="M559">
            <v>17.404033478085786</v>
          </cell>
          <cell r="O559">
            <v>121.78</v>
          </cell>
          <cell r="P559">
            <v>131.25900000000001</v>
          </cell>
          <cell r="Q559">
            <v>154.10300000000001</v>
          </cell>
          <cell r="R559">
            <v>141.76198850574713</v>
          </cell>
          <cell r="S559">
            <v>162.69932183908048</v>
          </cell>
          <cell r="V559">
            <v>0.1640826778267952</v>
          </cell>
          <cell r="Y559">
            <v>2570</v>
          </cell>
          <cell r="Z559">
            <v>3320</v>
          </cell>
          <cell r="AA559">
            <v>21.33349609375</v>
          </cell>
          <cell r="AB559">
            <v>-193.333251953125</v>
          </cell>
          <cell r="AC559">
            <v>3175</v>
          </cell>
          <cell r="AD559">
            <v>20.676550122802812</v>
          </cell>
          <cell r="AE559">
            <v>0.85254887569873961</v>
          </cell>
          <cell r="AF559" t="str">
            <v>-</v>
          </cell>
          <cell r="AG559">
            <v>5464.5</v>
          </cell>
          <cell r="AH559">
            <v>6583.7747126436789</v>
          </cell>
          <cell r="AI559">
            <v>24.252627282930309</v>
          </cell>
          <cell r="AJ559">
            <v>21.050604262556924</v>
          </cell>
          <cell r="AL559">
            <v>7.4272121414669474</v>
          </cell>
          <cell r="AM559">
            <v>11.787740164684351</v>
          </cell>
        </row>
        <row r="560">
          <cell r="D560" t="str">
            <v>INE421D01022</v>
          </cell>
          <cell r="E560" t="str">
            <v>CCL PRODUCTS INDIA LTD</v>
          </cell>
          <cell r="G560">
            <v>882.15</v>
          </cell>
          <cell r="H560">
            <v>977.58331298828125</v>
          </cell>
          <cell r="I560">
            <v>8</v>
          </cell>
          <cell r="J560">
            <v>4</v>
          </cell>
          <cell r="K560">
            <v>0</v>
          </cell>
          <cell r="L560">
            <v>15.444143131159482</v>
          </cell>
          <cell r="M560">
            <v>32.61430044688894</v>
          </cell>
          <cell r="O560">
            <v>23.241319000000001</v>
          </cell>
          <cell r="P560">
            <v>26.852</v>
          </cell>
          <cell r="Q560">
            <v>35.61</v>
          </cell>
          <cell r="R560">
            <v>30.878666666666668</v>
          </cell>
          <cell r="S560">
            <v>39.557586206896552</v>
          </cell>
          <cell r="V560">
            <v>0.32861076717146154</v>
          </cell>
          <cell r="Y560">
            <v>788</v>
          </cell>
          <cell r="Z560">
            <v>1203</v>
          </cell>
          <cell r="AA560">
            <v>4.4014892578125</v>
          </cell>
          <cell r="AB560">
            <v>168.85601806640625</v>
          </cell>
          <cell r="AC560">
            <v>977</v>
          </cell>
          <cell r="AD560">
            <v>37.956108446945827</v>
          </cell>
          <cell r="AE560">
            <v>1.6066732400950745</v>
          </cell>
          <cell r="AF560" t="str">
            <v>-</v>
          </cell>
          <cell r="AG560">
            <v>5550.9220000000005</v>
          </cell>
          <cell r="AH560">
            <v>7010.2599655172417</v>
          </cell>
          <cell r="AI560">
            <v>23.62403723404255</v>
          </cell>
          <cell r="AJ560">
            <v>25.002614114322014</v>
          </cell>
          <cell r="AL560">
            <v>24.653767107291333</v>
          </cell>
          <cell r="AM560">
            <v>15.53451840973446</v>
          </cell>
        </row>
        <row r="561">
          <cell r="D561" t="str">
            <v>INE026A01025</v>
          </cell>
          <cell r="E561" t="str">
            <v>GUJARAT STATE FERT &amp; CHEMICA</v>
          </cell>
          <cell r="G561">
            <v>203.25</v>
          </cell>
          <cell r="H561">
            <v>175</v>
          </cell>
          <cell r="I561">
            <v>0</v>
          </cell>
          <cell r="J561">
            <v>0</v>
          </cell>
          <cell r="K561">
            <v>1</v>
          </cell>
          <cell r="L561">
            <v>0.13486176668914074</v>
          </cell>
          <cell r="M561">
            <v>10.707070707070718</v>
          </cell>
          <cell r="O561">
            <v>14.83</v>
          </cell>
          <cell r="P561">
            <v>14.85</v>
          </cell>
          <cell r="Q561">
            <v>16.440000000000001</v>
          </cell>
          <cell r="R561">
            <v>15.581034482758621</v>
          </cell>
          <cell r="S561">
            <v>17.207816091954022</v>
          </cell>
          <cell r="V561">
            <v>5.0642918594647313E-2</v>
          </cell>
          <cell r="Y561">
            <v>175</v>
          </cell>
          <cell r="Z561">
            <v>175</v>
          </cell>
          <cell r="AA561">
            <v>-5</v>
          </cell>
          <cell r="AB561">
            <v>-5</v>
          </cell>
          <cell r="AC561">
            <v>175</v>
          </cell>
          <cell r="AD561">
            <v>13.363368092116705</v>
          </cell>
          <cell r="AE561">
            <v>2.8242580923040679</v>
          </cell>
          <cell r="AF561" t="str">
            <v>-</v>
          </cell>
          <cell r="AG561">
            <v>6455.7910000000002</v>
          </cell>
          <cell r="AH561">
            <v>7540.0804597701153</v>
          </cell>
          <cell r="AI561">
            <v>4.731638418079096</v>
          </cell>
          <cell r="AJ561">
            <v>8.7795704899075915</v>
          </cell>
          <cell r="AL561">
            <v>25.328639181221838</v>
          </cell>
          <cell r="AM561">
            <v>12.373597505973946</v>
          </cell>
        </row>
        <row r="562">
          <cell r="D562" t="str">
            <v>INE343B01030</v>
          </cell>
          <cell r="E562" t="str">
            <v>RAJESH EXPORTS LTD</v>
          </cell>
          <cell r="G562">
            <v>197.65</v>
          </cell>
          <cell r="H562" t="str">
            <v>-</v>
          </cell>
          <cell r="I562">
            <v>0</v>
          </cell>
          <cell r="J562">
            <v>0</v>
          </cell>
          <cell r="K562">
            <v>0</v>
          </cell>
          <cell r="L562" t="str">
            <v>-</v>
          </cell>
          <cell r="M562" t="str">
            <v>-</v>
          </cell>
          <cell r="O562">
            <v>0.81</v>
          </cell>
          <cell r="P562" t="str">
            <v>-</v>
          </cell>
          <cell r="Q562" t="str">
            <v>-</v>
          </cell>
          <cell r="R562" t="str">
            <v>-</v>
          </cell>
          <cell r="S562" t="str">
            <v>-</v>
          </cell>
          <cell r="V562" t="e">
            <v>#VALUE!</v>
          </cell>
          <cell r="Y562" t="str">
            <v>-</v>
          </cell>
          <cell r="Z562" t="str">
            <v>-</v>
          </cell>
          <cell r="AA562" t="str">
            <v>-</v>
          </cell>
          <cell r="AB562" t="str">
            <v>-</v>
          </cell>
          <cell r="AC562" t="str">
            <v>-</v>
          </cell>
          <cell r="AD562">
            <v>244.01233814380785</v>
          </cell>
          <cell r="AE562">
            <v>-2.6274024060601633</v>
          </cell>
          <cell r="AF562" t="str">
            <v>-</v>
          </cell>
          <cell r="AG562">
            <v>1038.2800000000002</v>
          </cell>
          <cell r="AH562" t="str">
            <v>-</v>
          </cell>
          <cell r="AI562">
            <v>-92.872084451543415</v>
          </cell>
          <cell r="AJ562">
            <v>60.357994056994542</v>
          </cell>
          <cell r="AL562">
            <v>-68.376494782310473</v>
          </cell>
          <cell r="AM562" t="str">
            <v>-</v>
          </cell>
        </row>
        <row r="563">
          <cell r="D563" t="str">
            <v>INE615P01015</v>
          </cell>
          <cell r="E563" t="str">
            <v>QUESS CORP LTD</v>
          </cell>
          <cell r="G563">
            <v>264.45</v>
          </cell>
          <cell r="H563">
            <v>379</v>
          </cell>
          <cell r="I563">
            <v>8</v>
          </cell>
          <cell r="J563">
            <v>1</v>
          </cell>
          <cell r="K563">
            <v>0</v>
          </cell>
          <cell r="L563">
            <v>399.06351791530949</v>
          </cell>
          <cell r="M563">
            <v>18.020541549953322</v>
          </cell>
          <cell r="O563">
            <v>3.08</v>
          </cell>
          <cell r="P563">
            <v>15.321</v>
          </cell>
          <cell r="Q563">
            <v>18.082000000000001</v>
          </cell>
          <cell r="R563">
            <v>16.590425287356322</v>
          </cell>
          <cell r="S563">
            <v>19.579931034482762</v>
          </cell>
          <cell r="V563">
            <v>4.3865017166741307</v>
          </cell>
          <cell r="Y563">
            <v>334</v>
          </cell>
          <cell r="Z563">
            <v>453</v>
          </cell>
          <cell r="AA563">
            <v>-3.4444580078125</v>
          </cell>
          <cell r="AB563">
            <v>-28.50537109375</v>
          </cell>
          <cell r="AC563">
            <v>372.5</v>
          </cell>
          <cell r="AD563">
            <v>61.620492397001222</v>
          </cell>
          <cell r="AE563">
            <v>-0.73755474275694555</v>
          </cell>
          <cell r="AF563" t="str">
            <v>-</v>
          </cell>
          <cell r="AG563">
            <v>2623.21</v>
          </cell>
          <cell r="AH563">
            <v>3170.6713908045976</v>
          </cell>
          <cell r="AI563">
            <v>-83.547008547008545</v>
          </cell>
          <cell r="AJ563">
            <v>96.451846783805195</v>
          </cell>
          <cell r="AL563">
            <v>-62.174878516531841</v>
          </cell>
          <cell r="AM563">
            <v>13.804575310402143</v>
          </cell>
        </row>
        <row r="564">
          <cell r="D564" t="str">
            <v>INE668A01016</v>
          </cell>
          <cell r="E564" t="str">
            <v>TAMILNAD MERCANTILE BANK</v>
          </cell>
          <cell r="G564">
            <v>432.55</v>
          </cell>
          <cell r="H564" t="str">
            <v>-</v>
          </cell>
          <cell r="I564">
            <v>0</v>
          </cell>
          <cell r="J564">
            <v>0</v>
          </cell>
          <cell r="K564">
            <v>0</v>
          </cell>
          <cell r="L564" t="str">
            <v>-</v>
          </cell>
          <cell r="M564" t="str">
            <v>-</v>
          </cell>
          <cell r="O564">
            <v>75.8</v>
          </cell>
          <cell r="P564" t="str">
            <v>-</v>
          </cell>
          <cell r="Q564" t="str">
            <v>-</v>
          </cell>
          <cell r="R564" t="str">
            <v>-</v>
          </cell>
          <cell r="S564" t="str">
            <v>-</v>
          </cell>
          <cell r="V564" t="e">
            <v>#VALUE!</v>
          </cell>
          <cell r="Y564" t="str">
            <v>-</v>
          </cell>
          <cell r="Z564" t="str">
            <v>-</v>
          </cell>
          <cell r="AA564" t="str">
            <v>-</v>
          </cell>
          <cell r="AB564" t="str">
            <v>-</v>
          </cell>
          <cell r="AC564" t="str">
            <v>-</v>
          </cell>
          <cell r="AD564">
            <v>5.7064642189046015</v>
          </cell>
          <cell r="AE564">
            <v>0.5534779765327239</v>
          </cell>
          <cell r="AF564" t="str">
            <v>-</v>
          </cell>
          <cell r="AG564" t="str">
            <v>-</v>
          </cell>
          <cell r="AH564" t="str">
            <v>-</v>
          </cell>
          <cell r="AI564">
            <v>10.310192023633684</v>
          </cell>
          <cell r="AJ564" t="str">
            <v>-</v>
          </cell>
          <cell r="AL564" t="str">
            <v>-</v>
          </cell>
          <cell r="AM564" t="str">
            <v>-</v>
          </cell>
        </row>
        <row r="565">
          <cell r="D565" t="str">
            <v>INE665L01035</v>
          </cell>
          <cell r="E565" t="str">
            <v>VARROC ENGINEERING LTD</v>
          </cell>
          <cell r="G565">
            <v>600.5</v>
          </cell>
          <cell r="H565">
            <v>594.4000244140625</v>
          </cell>
          <cell r="I565">
            <v>3</v>
          </cell>
          <cell r="J565">
            <v>0</v>
          </cell>
          <cell r="K565">
            <v>2</v>
          </cell>
          <cell r="L565">
            <v>62.443368931646695</v>
          </cell>
          <cell r="M565">
            <v>32.487221692800851</v>
          </cell>
          <cell r="O565">
            <v>4.01</v>
          </cell>
          <cell r="P565">
            <v>23.086000000000002</v>
          </cell>
          <cell r="Q565">
            <v>30.586000000000002</v>
          </cell>
          <cell r="R565">
            <v>26.534275862068966</v>
          </cell>
          <cell r="S565">
            <v>33.508298850574718</v>
          </cell>
          <cell r="V565">
            <v>5.617026399518446</v>
          </cell>
          <cell r="Y565">
            <v>480</v>
          </cell>
          <cell r="Z565">
            <v>725</v>
          </cell>
          <cell r="AA565">
            <v>0</v>
          </cell>
          <cell r="AB565">
            <v>34</v>
          </cell>
          <cell r="AC565">
            <v>587</v>
          </cell>
          <cell r="AD565">
            <v>184.13100438020217</v>
          </cell>
          <cell r="AE565">
            <v>-2.0735734371850385</v>
          </cell>
          <cell r="AF565" t="str">
            <v>-</v>
          </cell>
          <cell r="AG565">
            <v>7646.77</v>
          </cell>
          <cell r="AH565">
            <v>9654.6436781609191</v>
          </cell>
          <cell r="AI565">
            <v>-88.798882681564251</v>
          </cell>
          <cell r="AJ565" t="str">
            <v>-</v>
          </cell>
          <cell r="AL565">
            <v>-1.1484550022557916</v>
          </cell>
          <cell r="AM565">
            <v>14.179941807024992</v>
          </cell>
        </row>
        <row r="566">
          <cell r="D566" t="str">
            <v>INE07O001026</v>
          </cell>
          <cell r="E566" t="str">
            <v>EASY TRIP PLANNERS LTD</v>
          </cell>
          <cell r="G566">
            <v>8.51</v>
          </cell>
          <cell r="H566" t="str">
            <v>-</v>
          </cell>
          <cell r="I566">
            <v>0</v>
          </cell>
          <cell r="J566">
            <v>0</v>
          </cell>
          <cell r="K566">
            <v>0</v>
          </cell>
          <cell r="L566" t="str">
            <v>-</v>
          </cell>
          <cell r="M566" t="str">
            <v>-</v>
          </cell>
          <cell r="O566">
            <v>0.3</v>
          </cell>
          <cell r="P566" t="str">
            <v>-</v>
          </cell>
          <cell r="Q566" t="str">
            <v>-</v>
          </cell>
          <cell r="R566" t="str">
            <v>-</v>
          </cell>
          <cell r="S566" t="str">
            <v>-</v>
          </cell>
          <cell r="V566" t="e">
            <v>#VALUE!</v>
          </cell>
          <cell r="Y566" t="str">
            <v>-</v>
          </cell>
          <cell r="Z566" t="str">
            <v>-</v>
          </cell>
          <cell r="AA566" t="str">
            <v>-</v>
          </cell>
          <cell r="AB566" t="str">
            <v>-</v>
          </cell>
          <cell r="AC566" t="str">
            <v>-</v>
          </cell>
          <cell r="AD566">
            <v>28.366667429606121</v>
          </cell>
          <cell r="AE566">
            <v>8.2263335545857679</v>
          </cell>
          <cell r="AF566" t="str">
            <v>-</v>
          </cell>
          <cell r="AG566">
            <v>1452.93</v>
          </cell>
          <cell r="AH566" t="str">
            <v>-</v>
          </cell>
          <cell r="AI566">
            <v>3.4482758620689689</v>
          </cell>
          <cell r="AJ566">
            <v>62.626069427948138</v>
          </cell>
          <cell r="AL566">
            <v>-30.709911869062609</v>
          </cell>
          <cell r="AM566" t="str">
            <v>-</v>
          </cell>
        </row>
        <row r="567">
          <cell r="D567" t="str">
            <v>INE949H01023</v>
          </cell>
          <cell r="E567" t="str">
            <v>MAN INFRACONSTRUCTION LTD</v>
          </cell>
          <cell r="G567">
            <v>153.6</v>
          </cell>
          <cell r="H567" t="str">
            <v>-</v>
          </cell>
          <cell r="I567">
            <v>0</v>
          </cell>
          <cell r="J567">
            <v>0</v>
          </cell>
          <cell r="K567">
            <v>0</v>
          </cell>
          <cell r="L567" t="str">
            <v>-</v>
          </cell>
          <cell r="M567" t="str">
            <v>-</v>
          </cell>
          <cell r="O567">
            <v>7.59</v>
          </cell>
          <cell r="P567" t="str">
            <v>-</v>
          </cell>
          <cell r="Q567" t="str">
            <v>-</v>
          </cell>
          <cell r="R567" t="str">
            <v>-</v>
          </cell>
          <cell r="S567" t="str">
            <v>-</v>
          </cell>
          <cell r="V567" t="e">
            <v>#VALUE!</v>
          </cell>
          <cell r="Y567" t="str">
            <v>-</v>
          </cell>
          <cell r="Z567" t="str">
            <v>-</v>
          </cell>
          <cell r="AA567" t="str">
            <v>-</v>
          </cell>
          <cell r="AB567" t="str">
            <v>-</v>
          </cell>
          <cell r="AC567" t="str">
            <v>-</v>
          </cell>
          <cell r="AD567">
            <v>20.954085603645524</v>
          </cell>
          <cell r="AE567">
            <v>-3.3903710506698457</v>
          </cell>
          <cell r="AF567" t="str">
            <v>-</v>
          </cell>
          <cell r="AG567">
            <v>3241.9070000000002</v>
          </cell>
          <cell r="AH567" t="str">
            <v>-</v>
          </cell>
          <cell r="AI567">
            <v>-6.1804697156983934</v>
          </cell>
          <cell r="AJ567">
            <v>20.979096818456789</v>
          </cell>
          <cell r="AL567">
            <v>-0.66786081090685834</v>
          </cell>
          <cell r="AM567" t="str">
            <v>-</v>
          </cell>
        </row>
        <row r="568">
          <cell r="D568" t="str">
            <v>INE054A01027</v>
          </cell>
          <cell r="E568" t="str">
            <v>V.I.P. INDUSTRIES LTD</v>
          </cell>
          <cell r="G568">
            <v>440.9</v>
          </cell>
          <cell r="H568">
            <v>424.5</v>
          </cell>
          <cell r="I568">
            <v>4</v>
          </cell>
          <cell r="J568">
            <v>4</v>
          </cell>
          <cell r="K568">
            <v>5</v>
          </cell>
          <cell r="L568" t="str">
            <v>-</v>
          </cell>
          <cell r="M568">
            <v>193.39354838709684</v>
          </cell>
          <cell r="O568">
            <v>-4.84</v>
          </cell>
          <cell r="P568">
            <v>3.2290000000000001</v>
          </cell>
          <cell r="Q568">
            <v>9.4740000000000002</v>
          </cell>
          <cell r="R568">
            <v>6.1002643678160915</v>
          </cell>
          <cell r="S568">
            <v>11.283655172413795</v>
          </cell>
          <cell r="V568">
            <v>-2.2603851999620024</v>
          </cell>
          <cell r="Y568">
            <v>300</v>
          </cell>
          <cell r="Z568">
            <v>677</v>
          </cell>
          <cell r="AA568">
            <v>17.600006103515625</v>
          </cell>
          <cell r="AB568">
            <v>-7.954559326171875</v>
          </cell>
          <cell r="AC568">
            <v>408.5</v>
          </cell>
          <cell r="AD568" t="str">
            <v>-</v>
          </cell>
          <cell r="AE568" t="e">
            <v>#VALUE!</v>
          </cell>
          <cell r="AF568" t="str">
            <v>-</v>
          </cell>
          <cell r="AG568">
            <v>946.3</v>
          </cell>
          <cell r="AH568">
            <v>2807.4013103448278</v>
          </cell>
          <cell r="AI568" t="str">
            <v>-</v>
          </cell>
          <cell r="AJ568" t="str">
            <v>-</v>
          </cell>
          <cell r="AL568">
            <v>-52.471120040180814</v>
          </cell>
          <cell r="AM568">
            <v>174.29602624863293</v>
          </cell>
        </row>
        <row r="569">
          <cell r="D569" t="str">
            <v>INE570A01022</v>
          </cell>
          <cell r="E569" t="str">
            <v>ION EXCHANGE (INDIA) LTD</v>
          </cell>
          <cell r="G569">
            <v>413.85</v>
          </cell>
          <cell r="H569" t="str">
            <v>-</v>
          </cell>
          <cell r="I569">
            <v>0</v>
          </cell>
          <cell r="J569">
            <v>0</v>
          </cell>
          <cell r="K569">
            <v>0</v>
          </cell>
          <cell r="L569" t="str">
            <v>-</v>
          </cell>
          <cell r="M569" t="str">
            <v>-</v>
          </cell>
          <cell r="O569">
            <v>17.53</v>
          </cell>
          <cell r="P569" t="str">
            <v>-</v>
          </cell>
          <cell r="Q569" t="str">
            <v>-</v>
          </cell>
          <cell r="R569" t="str">
            <v>-</v>
          </cell>
          <cell r="S569" t="str">
            <v>-</v>
          </cell>
          <cell r="V569" t="e">
            <v>#VALUE!</v>
          </cell>
          <cell r="Y569" t="str">
            <v>-</v>
          </cell>
          <cell r="Z569" t="str">
            <v>-</v>
          </cell>
          <cell r="AA569" t="str">
            <v>-</v>
          </cell>
          <cell r="AB569" t="str">
            <v>-</v>
          </cell>
          <cell r="AC569" t="str">
            <v>-</v>
          </cell>
          <cell r="AD569">
            <v>23.630298130223963</v>
          </cell>
          <cell r="AE569">
            <v>3.9227243904128728</v>
          </cell>
          <cell r="AF569" t="str">
            <v>-</v>
          </cell>
          <cell r="AG569">
            <v>2938.0919999999996</v>
          </cell>
          <cell r="AH569" t="str">
            <v>-</v>
          </cell>
          <cell r="AI569">
            <v>6.023950647151338</v>
          </cell>
          <cell r="AJ569">
            <v>20.147589173175884</v>
          </cell>
          <cell r="AL569">
            <v>8.0432718508652261</v>
          </cell>
          <cell r="AM569" t="str">
            <v>-</v>
          </cell>
        </row>
        <row r="570">
          <cell r="D570" t="str">
            <v>INE688D01026</v>
          </cell>
          <cell r="E570" t="str">
            <v>RESPONSIVE INDUSTRIES LTD</v>
          </cell>
          <cell r="G570">
            <v>200.1</v>
          </cell>
          <cell r="H570" t="str">
            <v>-</v>
          </cell>
          <cell r="I570">
            <v>0</v>
          </cell>
          <cell r="J570">
            <v>0</v>
          </cell>
          <cell r="K570">
            <v>0</v>
          </cell>
          <cell r="L570" t="str">
            <v>-</v>
          </cell>
          <cell r="M570" t="str">
            <v>-</v>
          </cell>
          <cell r="O570">
            <v>7.46</v>
          </cell>
          <cell r="P570" t="str">
            <v>-</v>
          </cell>
          <cell r="Q570" t="str">
            <v>-</v>
          </cell>
          <cell r="R570" t="str">
            <v>-</v>
          </cell>
          <cell r="S570" t="str">
            <v>-</v>
          </cell>
          <cell r="V570" t="e">
            <v>#VALUE!</v>
          </cell>
          <cell r="Y570" t="str">
            <v>-</v>
          </cell>
          <cell r="Z570" t="str">
            <v>-</v>
          </cell>
          <cell r="AA570" t="str">
            <v>-</v>
          </cell>
          <cell r="AB570" t="str">
            <v>-</v>
          </cell>
          <cell r="AC570" t="str">
            <v>-</v>
          </cell>
          <cell r="AD570">
            <v>26.901916516608686</v>
          </cell>
          <cell r="AE570">
            <v>1.154302091670089</v>
          </cell>
          <cell r="AF570" t="str">
            <v>-</v>
          </cell>
          <cell r="AG570">
            <v>2950.0859999999998</v>
          </cell>
          <cell r="AH570" t="str">
            <v>-</v>
          </cell>
          <cell r="AI570">
            <v>23.305785123966942</v>
          </cell>
          <cell r="AJ570" t="str">
            <v>-</v>
          </cell>
          <cell r="AL570">
            <v>21.492710649864097</v>
          </cell>
          <cell r="AM570" t="str">
            <v>-</v>
          </cell>
        </row>
        <row r="571">
          <cell r="D571" t="str">
            <v>INE099Z01011</v>
          </cell>
          <cell r="E571" t="str">
            <v>MISHRA DHATU NIGAM LTD</v>
          </cell>
          <cell r="G571">
            <v>400.1</v>
          </cell>
          <cell r="H571">
            <v>490</v>
          </cell>
          <cell r="I571">
            <v>2</v>
          </cell>
          <cell r="J571">
            <v>0</v>
          </cell>
          <cell r="K571">
            <v>0</v>
          </cell>
          <cell r="L571">
            <v>47.043918918918919</v>
          </cell>
          <cell r="M571">
            <v>32.452613440551417</v>
          </cell>
          <cell r="O571">
            <v>5.92</v>
          </cell>
          <cell r="P571">
            <v>8.7050000000000001</v>
          </cell>
          <cell r="Q571">
            <v>11.53</v>
          </cell>
          <cell r="R571">
            <v>10.003850574712644</v>
          </cell>
          <cell r="S571">
            <v>12.743793103448276</v>
          </cell>
          <cell r="V571">
            <v>0.68983962410686539</v>
          </cell>
          <cell r="Y571">
            <v>450</v>
          </cell>
          <cell r="Z571">
            <v>530</v>
          </cell>
          <cell r="AA571">
            <v>37.5</v>
          </cell>
          <cell r="AB571">
            <v>115</v>
          </cell>
          <cell r="AC571">
            <v>490</v>
          </cell>
          <cell r="AD571">
            <v>67.584460490458724</v>
          </cell>
          <cell r="AE571">
            <v>3.2467044745416462</v>
          </cell>
          <cell r="AF571" t="str">
            <v>-</v>
          </cell>
          <cell r="AG571">
            <v>2180.4639999999999</v>
          </cell>
          <cell r="AH571">
            <v>3162.655172413793</v>
          </cell>
          <cell r="AI571">
            <v>20.816326530612233</v>
          </cell>
          <cell r="AJ571">
            <v>37.201730937070074</v>
          </cell>
          <cell r="AL571">
            <v>12.307405457802522</v>
          </cell>
          <cell r="AM571">
            <v>29.926474365089266</v>
          </cell>
        </row>
        <row r="572">
          <cell r="D572" t="str">
            <v>INE02YR01019</v>
          </cell>
          <cell r="E572" t="str">
            <v>ELECTRONICS MART INDIA LTD</v>
          </cell>
          <cell r="G572">
            <v>149</v>
          </cell>
          <cell r="H572">
            <v>152.75</v>
          </cell>
          <cell r="I572">
            <v>6</v>
          </cell>
          <cell r="J572">
            <v>0</v>
          </cell>
          <cell r="K572">
            <v>0</v>
          </cell>
          <cell r="L572">
            <v>-4.7275641025641049</v>
          </cell>
          <cell r="M572">
            <v>41.084945332211923</v>
          </cell>
          <cell r="O572">
            <v>4.16</v>
          </cell>
          <cell r="P572">
            <v>3.9630000000000001</v>
          </cell>
          <cell r="Q572">
            <v>5.5920000000000005</v>
          </cell>
          <cell r="R572">
            <v>4.7119655172413797</v>
          </cell>
          <cell r="S572">
            <v>6.0338390804597708</v>
          </cell>
          <cell r="V572">
            <v>0.13268401856763923</v>
          </cell>
          <cell r="Y572">
            <v>145</v>
          </cell>
          <cell r="Z572">
            <v>172</v>
          </cell>
          <cell r="AA572">
            <v>1.5833282470703125</v>
          </cell>
          <cell r="AB572">
            <v>-40.850006103515625</v>
          </cell>
          <cell r="AC572">
            <v>147</v>
          </cell>
          <cell r="AD572">
            <v>35.693487327973557</v>
          </cell>
          <cell r="AE572">
            <v>-2.7518527327050575</v>
          </cell>
          <cell r="AF572" t="str">
            <v>-</v>
          </cell>
          <cell r="AG572">
            <v>4505.3</v>
          </cell>
          <cell r="AH572">
            <v>5226.2467931034489</v>
          </cell>
          <cell r="AI572">
            <v>-12.970711297071132</v>
          </cell>
          <cell r="AJ572" t="str">
            <v>-</v>
          </cell>
          <cell r="AL572">
            <v>0.24029369229058142</v>
          </cell>
          <cell r="AM572">
            <v>4.1916315205327539</v>
          </cell>
        </row>
        <row r="573">
          <cell r="D573" t="str">
            <v>INE036B01030</v>
          </cell>
          <cell r="E573" t="str">
            <v>GUJARAT AMBUJA EXPORTS LTD</v>
          </cell>
          <cell r="G573">
            <v>110.8</v>
          </cell>
          <cell r="H573">
            <v>138</v>
          </cell>
          <cell r="I573">
            <v>1</v>
          </cell>
          <cell r="J573">
            <v>0</v>
          </cell>
          <cell r="K573">
            <v>0</v>
          </cell>
          <cell r="L573">
            <v>8.0882352941176379</v>
          </cell>
          <cell r="M573">
            <v>48.129251700680292</v>
          </cell>
          <cell r="O573">
            <v>5.44</v>
          </cell>
          <cell r="P573">
            <v>5.88</v>
          </cell>
          <cell r="Q573">
            <v>8.7100000000000009</v>
          </cell>
          <cell r="R573">
            <v>7.1811494252873569</v>
          </cell>
          <cell r="S573">
            <v>9.9008045977011498</v>
          </cell>
          <cell r="V573">
            <v>0.32006423258958749</v>
          </cell>
          <cell r="Y573">
            <v>138</v>
          </cell>
          <cell r="Z573">
            <v>138</v>
          </cell>
          <cell r="AA573">
            <v>0</v>
          </cell>
          <cell r="AB573">
            <v>-42</v>
          </cell>
          <cell r="AC573">
            <v>138</v>
          </cell>
          <cell r="AD573">
            <v>20.506845372052616</v>
          </cell>
          <cell r="AE573">
            <v>-0.73629340050131786</v>
          </cell>
          <cell r="AF573" t="str">
            <v>-</v>
          </cell>
          <cell r="AG573">
            <v>4009.7</v>
          </cell>
          <cell r="AH573">
            <v>5297.5977011494251</v>
          </cell>
          <cell r="AI573">
            <v>-27.851458885941639</v>
          </cell>
          <cell r="AJ573">
            <v>15.466655004631059</v>
          </cell>
          <cell r="AL573">
            <v>-9.3586816465854561</v>
          </cell>
          <cell r="AM573">
            <v>9.0605282190687628</v>
          </cell>
        </row>
        <row r="574">
          <cell r="D574" t="str">
            <v>INE119A01028</v>
          </cell>
          <cell r="E574" t="str">
            <v>BALRAMPUR CHINI MILLS LTD</v>
          </cell>
          <cell r="G574">
            <v>516.04999999999995</v>
          </cell>
          <cell r="H574">
            <v>668.5714111328125</v>
          </cell>
          <cell r="I574">
            <v>7</v>
          </cell>
          <cell r="J574">
            <v>1</v>
          </cell>
          <cell r="K574">
            <v>1</v>
          </cell>
          <cell r="L574">
            <v>8.2058414464534213</v>
          </cell>
          <cell r="M574">
            <v>26.147631289019461</v>
          </cell>
          <cell r="O574">
            <v>21.65</v>
          </cell>
          <cell r="P574">
            <v>23.34</v>
          </cell>
          <cell r="Q574">
            <v>29.443000000000001</v>
          </cell>
          <cell r="R574">
            <v>26.145977011494253</v>
          </cell>
          <cell r="S574">
            <v>36.216793103448275</v>
          </cell>
          <cell r="V574">
            <v>0.20766637466486171</v>
          </cell>
          <cell r="Y574">
            <v>602</v>
          </cell>
          <cell r="Z574">
            <v>720</v>
          </cell>
          <cell r="AA574">
            <v>18.4464111328125</v>
          </cell>
          <cell r="AB574">
            <v>42.5714111328125</v>
          </cell>
          <cell r="AC574">
            <v>670</v>
          </cell>
          <cell r="AD574">
            <v>26.217612016875837</v>
          </cell>
          <cell r="AE574">
            <v>-1.4349267403451256</v>
          </cell>
          <cell r="AF574" t="str">
            <v>-</v>
          </cell>
          <cell r="AG574">
            <v>7042.4350000000004</v>
          </cell>
          <cell r="AH574">
            <v>9267.9205862068975</v>
          </cell>
          <cell r="AI574">
            <v>-18.271045677614197</v>
          </cell>
          <cell r="AJ574">
            <v>19.73858818260836</v>
          </cell>
          <cell r="AL574">
            <v>-10.421021903009583</v>
          </cell>
          <cell r="AM574">
            <v>18.813066787268891</v>
          </cell>
        </row>
        <row r="575">
          <cell r="D575" t="str">
            <v>INE386A01015</v>
          </cell>
          <cell r="E575" t="str">
            <v>VESUVIUS INDIA LTD</v>
          </cell>
          <cell r="G575">
            <v>522.5</v>
          </cell>
          <cell r="H575">
            <v>585</v>
          </cell>
          <cell r="I575">
            <v>2</v>
          </cell>
          <cell r="J575">
            <v>0</v>
          </cell>
          <cell r="K575">
            <v>0</v>
          </cell>
          <cell r="L575">
            <v>3.1995703214915827</v>
          </cell>
          <cell r="M575">
            <v>17.843866171003722</v>
          </cell>
          <cell r="O575">
            <v>13.033000000000001</v>
          </cell>
          <cell r="P575" t="str">
            <v>-</v>
          </cell>
          <cell r="Q575" t="str">
            <v>-</v>
          </cell>
          <cell r="R575" t="str">
            <v>-</v>
          </cell>
          <cell r="S575" t="str">
            <v>-</v>
          </cell>
          <cell r="V575" t="e">
            <v>#VALUE!</v>
          </cell>
          <cell r="Y575">
            <v>585</v>
          </cell>
          <cell r="Z575">
            <v>585</v>
          </cell>
          <cell r="AA575">
            <v>0</v>
          </cell>
          <cell r="AB575">
            <v>39.20001220703125</v>
          </cell>
          <cell r="AC575">
            <v>585</v>
          </cell>
          <cell r="AD575">
            <v>41.761316993205</v>
          </cell>
          <cell r="AE575">
            <v>1.7243594564844813</v>
          </cell>
          <cell r="AF575" t="str">
            <v>-</v>
          </cell>
          <cell r="AG575">
            <v>3492.2</v>
          </cell>
          <cell r="AH575" t="str">
            <v>-</v>
          </cell>
          <cell r="AI575">
            <v>24.21845215402212</v>
          </cell>
          <cell r="AJ575">
            <v>34.251762880708476</v>
          </cell>
          <cell r="AL575">
            <v>21.362293657688962</v>
          </cell>
          <cell r="AM575" t="str">
            <v>-</v>
          </cell>
        </row>
        <row r="576">
          <cell r="D576" t="str">
            <v>INE717A01029</v>
          </cell>
          <cell r="E576" t="str">
            <v>KENNAMETAL INDIA LTD</v>
          </cell>
          <cell r="G576">
            <v>2166.5500000000002</v>
          </cell>
          <cell r="H576" t="str">
            <v>-</v>
          </cell>
          <cell r="I576">
            <v>0</v>
          </cell>
          <cell r="J576">
            <v>1</v>
          </cell>
          <cell r="K576">
            <v>0</v>
          </cell>
          <cell r="L576">
            <v>36.833418723740401</v>
          </cell>
          <cell r="M576">
            <v>24.875621890547265</v>
          </cell>
          <cell r="O576">
            <v>46.77</v>
          </cell>
          <cell r="P576">
            <v>60.300000000000004</v>
          </cell>
          <cell r="Q576">
            <v>75.3</v>
          </cell>
          <cell r="R576">
            <v>63.460919540229881</v>
          </cell>
          <cell r="S576" t="str">
            <v>-</v>
          </cell>
          <cell r="V576">
            <v>0.35687234424267422</v>
          </cell>
          <cell r="Y576" t="str">
            <v>-</v>
          </cell>
          <cell r="Z576" t="str">
            <v>-</v>
          </cell>
          <cell r="AA576" t="str">
            <v>-</v>
          </cell>
          <cell r="AB576" t="str">
            <v>-</v>
          </cell>
          <cell r="AC576" t="str">
            <v>-</v>
          </cell>
          <cell r="AD576">
            <v>49.163590384285087</v>
          </cell>
          <cell r="AE576">
            <v>-7.0481812891250808</v>
          </cell>
          <cell r="AF576" t="str">
            <v>-</v>
          </cell>
          <cell r="AG576">
            <v>1722</v>
          </cell>
          <cell r="AH576">
            <v>2189.6666666666665</v>
          </cell>
          <cell r="AI576">
            <v>-6.9753583750947987</v>
          </cell>
          <cell r="AJ576">
            <v>50.864365430647311</v>
          </cell>
          <cell r="AL576">
            <v>0.52539404553415059</v>
          </cell>
          <cell r="AM576" t="str">
            <v>-</v>
          </cell>
        </row>
        <row r="577">
          <cell r="D577" t="str">
            <v>INE0BY001018</v>
          </cell>
          <cell r="E577" t="str">
            <v>JUBILANT INGREVIA LTD</v>
          </cell>
          <cell r="G577">
            <v>708.5</v>
          </cell>
          <cell r="H577">
            <v>847.4000244140625</v>
          </cell>
          <cell r="I577">
            <v>3</v>
          </cell>
          <cell r="J577">
            <v>2</v>
          </cell>
          <cell r="K577">
            <v>1</v>
          </cell>
          <cell r="L577">
            <v>18.79208754208754</v>
          </cell>
          <cell r="M577">
            <v>26.634189548272808</v>
          </cell>
          <cell r="O577">
            <v>15.89</v>
          </cell>
          <cell r="P577">
            <v>18.817</v>
          </cell>
          <cell r="Q577">
            <v>23.827999999999999</v>
          </cell>
          <cell r="R577">
            <v>21.120908045977011</v>
          </cell>
          <cell r="S577">
            <v>29.257885057471263</v>
          </cell>
          <cell r="V577">
            <v>0.32919496828049155</v>
          </cell>
          <cell r="Y577">
            <v>458</v>
          </cell>
          <cell r="Z577">
            <v>1250</v>
          </cell>
          <cell r="AA577">
            <v>0</v>
          </cell>
          <cell r="AB577">
            <v>97.6500244140625</v>
          </cell>
          <cell r="AC577">
            <v>876</v>
          </cell>
          <cell r="AD577">
            <v>44.695902265801514</v>
          </cell>
          <cell r="AE577">
            <v>1.1932670443248627</v>
          </cell>
          <cell r="AF577" t="str">
            <v>-</v>
          </cell>
          <cell r="AG577">
            <v>5254.3</v>
          </cell>
          <cell r="AH577">
            <v>6746.4885057471265</v>
          </cell>
          <cell r="AI577">
            <v>37.456747404844286</v>
          </cell>
          <cell r="AJ577">
            <v>25.235023904550307</v>
          </cell>
          <cell r="AL577">
            <v>23.976263228059427</v>
          </cell>
          <cell r="AM577">
            <v>17.20225022155434</v>
          </cell>
        </row>
        <row r="578">
          <cell r="D578" t="str">
            <v>INE939A01011</v>
          </cell>
          <cell r="E578" t="str">
            <v>STRIDES PHARMA SCIENCE LTD</v>
          </cell>
          <cell r="G578">
            <v>908.6</v>
          </cell>
          <cell r="H578">
            <v>1220</v>
          </cell>
          <cell r="I578">
            <v>2</v>
          </cell>
          <cell r="J578">
            <v>0</v>
          </cell>
          <cell r="K578">
            <v>0</v>
          </cell>
          <cell r="L578">
            <v>-86.947379459325958</v>
          </cell>
          <cell r="M578">
            <v>30.635838150289015</v>
          </cell>
          <cell r="O578">
            <v>44.05</v>
          </cell>
          <cell r="P578">
            <v>51.9</v>
          </cell>
          <cell r="Q578">
            <v>67.8</v>
          </cell>
          <cell r="R578">
            <v>59.210344827586198</v>
          </cell>
          <cell r="S578" t="str">
            <v>-</v>
          </cell>
          <cell r="V578">
            <v>0.34416219812908522</v>
          </cell>
          <cell r="Y578">
            <v>1220</v>
          </cell>
          <cell r="Z578">
            <v>1220</v>
          </cell>
          <cell r="AA578">
            <v>0</v>
          </cell>
          <cell r="AB578">
            <v>150</v>
          </cell>
          <cell r="AC578">
            <v>1220</v>
          </cell>
          <cell r="AD578" t="str">
            <v>-</v>
          </cell>
          <cell r="AE578" t="e">
            <v>#VALUE!</v>
          </cell>
          <cell r="AF578" t="str">
            <v>-</v>
          </cell>
          <cell r="AG578">
            <v>8028.1200000000008</v>
          </cell>
          <cell r="AH578">
            <v>10212.402298850575</v>
          </cell>
          <cell r="AI578" t="str">
            <v>-</v>
          </cell>
          <cell r="AJ578" t="str">
            <v>-</v>
          </cell>
          <cell r="AL578">
            <v>37.849017402577338</v>
          </cell>
          <cell r="AM578">
            <v>18.794935800660678</v>
          </cell>
        </row>
        <row r="579">
          <cell r="D579" t="str">
            <v>INE385C01021</v>
          </cell>
          <cell r="E579" t="str">
            <v>SARDA ENERGY &amp; MINERALS LTD</v>
          </cell>
          <cell r="G579">
            <v>589.65</v>
          </cell>
          <cell r="H579" t="str">
            <v>-</v>
          </cell>
          <cell r="I579">
            <v>1</v>
          </cell>
          <cell r="J579">
            <v>0</v>
          </cell>
          <cell r="K579">
            <v>0</v>
          </cell>
          <cell r="L579">
            <v>37.311178247734141</v>
          </cell>
          <cell r="M579">
            <v>30.729739640630726</v>
          </cell>
          <cell r="O579">
            <v>19.86</v>
          </cell>
          <cell r="P579">
            <v>27.27</v>
          </cell>
          <cell r="Q579">
            <v>35.65</v>
          </cell>
          <cell r="R579">
            <v>31.122873563218391</v>
          </cell>
          <cell r="S579" t="str">
            <v>-</v>
          </cell>
          <cell r="V579">
            <v>0.56711347246819699</v>
          </cell>
          <cell r="Y579" t="str">
            <v>-</v>
          </cell>
          <cell r="Z579" t="str">
            <v>-</v>
          </cell>
          <cell r="AA579" t="str">
            <v>-</v>
          </cell>
          <cell r="AB579" t="str">
            <v>-</v>
          </cell>
          <cell r="AC579" t="str">
            <v>-</v>
          </cell>
          <cell r="AD579">
            <v>30.472233262626581</v>
          </cell>
          <cell r="AE579">
            <v>0.9008126327039413</v>
          </cell>
          <cell r="AF579" t="str">
            <v>-</v>
          </cell>
          <cell r="AG579">
            <v>12373.5</v>
          </cell>
          <cell r="AH579">
            <v>17960.747126436781</v>
          </cell>
          <cell r="AI579">
            <v>33.827493261455523</v>
          </cell>
          <cell r="AJ579">
            <v>10.985949511893875</v>
          </cell>
          <cell r="AL579">
            <v>55.091373994134017</v>
          </cell>
          <cell r="AM579">
            <v>33.309087970259021</v>
          </cell>
        </row>
        <row r="580">
          <cell r="D580" t="str">
            <v>INE683A01023</v>
          </cell>
          <cell r="E580" t="str">
            <v>SOUTH INDIAN BANK LTD</v>
          </cell>
          <cell r="G580">
            <v>28.95</v>
          </cell>
          <cell r="H580">
            <v>36.799999237060547</v>
          </cell>
          <cell r="I580">
            <v>3</v>
          </cell>
          <cell r="J580">
            <v>2</v>
          </cell>
          <cell r="K580">
            <v>0</v>
          </cell>
          <cell r="L580">
            <v>-7.0281124497992078</v>
          </cell>
          <cell r="M580">
            <v>17.170626349892029</v>
          </cell>
          <cell r="O580">
            <v>4.9800000000000004</v>
          </cell>
          <cell r="P580">
            <v>4.63</v>
          </cell>
          <cell r="Q580">
            <v>5.4249999999999998</v>
          </cell>
          <cell r="R580">
            <v>4.9955172413793099</v>
          </cell>
          <cell r="S580">
            <v>5.7077586206896553</v>
          </cell>
          <cell r="V580">
            <v>3.1159119235562027E-3</v>
          </cell>
          <cell r="Y580">
            <v>25</v>
          </cell>
          <cell r="Z580">
            <v>43</v>
          </cell>
          <cell r="AA580">
            <v>0</v>
          </cell>
          <cell r="AB580">
            <v>1.5499992370605469</v>
          </cell>
          <cell r="AC580">
            <v>40</v>
          </cell>
          <cell r="AD580">
            <v>5.7252000483605263</v>
          </cell>
          <cell r="AE580">
            <v>-2.4332100205532394</v>
          </cell>
          <cell r="AF580" t="str">
            <v>-</v>
          </cell>
          <cell r="AG580" t="str">
            <v>-</v>
          </cell>
          <cell r="AH580" t="str">
            <v>-</v>
          </cell>
          <cell r="AI580">
            <v>-2.3529411764705732</v>
          </cell>
          <cell r="AJ580">
            <v>14.782823686296402</v>
          </cell>
          <cell r="AL580" t="str">
            <v>-</v>
          </cell>
          <cell r="AM580" t="str">
            <v>-</v>
          </cell>
        </row>
        <row r="581">
          <cell r="D581" t="str">
            <v>INE780C01023</v>
          </cell>
          <cell r="E581" t="str">
            <v>JM FINANCIAL LTD</v>
          </cell>
          <cell r="G581">
            <v>180.15</v>
          </cell>
          <cell r="H581" t="str">
            <v>-</v>
          </cell>
          <cell r="I581">
            <v>0</v>
          </cell>
          <cell r="J581">
            <v>0</v>
          </cell>
          <cell r="K581">
            <v>0</v>
          </cell>
          <cell r="L581" t="str">
            <v>-</v>
          </cell>
          <cell r="M581" t="str">
            <v>-</v>
          </cell>
          <cell r="O581">
            <v>8.59</v>
          </cell>
          <cell r="P581" t="str">
            <v>-</v>
          </cell>
          <cell r="Q581" t="str">
            <v>-</v>
          </cell>
          <cell r="R581" t="str">
            <v>-</v>
          </cell>
          <cell r="S581" t="str">
            <v>-</v>
          </cell>
          <cell r="V581" t="e">
            <v>#VALUE!</v>
          </cell>
          <cell r="Y581" t="str">
            <v>-</v>
          </cell>
          <cell r="Z581" t="str">
            <v>-</v>
          </cell>
          <cell r="AA581" t="str">
            <v>-</v>
          </cell>
          <cell r="AB581" t="str">
            <v>-</v>
          </cell>
          <cell r="AC581" t="str">
            <v>-</v>
          </cell>
          <cell r="AD581">
            <v>20.996502785138038</v>
          </cell>
          <cell r="AE581">
            <v>0.2094767370889353</v>
          </cell>
          <cell r="AF581" t="str">
            <v>-</v>
          </cell>
          <cell r="AG581">
            <v>23655.7</v>
          </cell>
          <cell r="AH581" t="str">
            <v>-</v>
          </cell>
          <cell r="AI581">
            <v>100.23310023310023</v>
          </cell>
          <cell r="AJ581">
            <v>11.958193567371179</v>
          </cell>
          <cell r="AL581">
            <v>-15.958973703095797</v>
          </cell>
          <cell r="AM581" t="str">
            <v>-</v>
          </cell>
        </row>
        <row r="582">
          <cell r="D582" t="str">
            <v>INE545A01024</v>
          </cell>
          <cell r="E582" t="str">
            <v>HEG LTD</v>
          </cell>
          <cell r="G582">
            <v>518.45000000000005</v>
          </cell>
          <cell r="H582">
            <v>602.5</v>
          </cell>
          <cell r="I582">
            <v>2</v>
          </cell>
          <cell r="J582">
            <v>1</v>
          </cell>
          <cell r="K582">
            <v>0</v>
          </cell>
          <cell r="L582">
            <v>59.395973154362416</v>
          </cell>
          <cell r="M582">
            <v>96.842105263157876</v>
          </cell>
          <cell r="O582">
            <v>5.96</v>
          </cell>
          <cell r="P582">
            <v>9.5</v>
          </cell>
          <cell r="Q582">
            <v>18.7</v>
          </cell>
          <cell r="R582">
            <v>13.729885057471265</v>
          </cell>
          <cell r="S582">
            <v>21.45862068965517</v>
          </cell>
          <cell r="V582">
            <v>1.3036719895086013</v>
          </cell>
          <cell r="Y582">
            <v>590</v>
          </cell>
          <cell r="Z582">
            <v>615</v>
          </cell>
          <cell r="AA582">
            <v>15</v>
          </cell>
          <cell r="AB582">
            <v>152.5</v>
          </cell>
          <cell r="AC582">
            <v>602.5</v>
          </cell>
          <cell r="AD582">
            <v>66.730294446954758</v>
          </cell>
          <cell r="AE582">
            <v>-1.0575998580160151</v>
          </cell>
          <cell r="AF582" t="str">
            <v>-</v>
          </cell>
          <cell r="AG582">
            <v>2551.1379999999999</v>
          </cell>
          <cell r="AH582">
            <v>5333.1724137931033</v>
          </cell>
          <cell r="AI582">
            <v>-63.095975232198136</v>
          </cell>
          <cell r="AJ582" t="str">
            <v>-</v>
          </cell>
          <cell r="AL582">
            <v>-33.292123640583497</v>
          </cell>
          <cell r="AM582">
            <v>58.284661518560632</v>
          </cell>
        </row>
        <row r="583">
          <cell r="D583" t="str">
            <v>INE725A01030</v>
          </cell>
          <cell r="E583" t="str">
            <v>NAVA LTD</v>
          </cell>
          <cell r="G583">
            <v>703.65</v>
          </cell>
          <cell r="H583" t="str">
            <v>-</v>
          </cell>
          <cell r="I583">
            <v>0</v>
          </cell>
          <cell r="J583">
            <v>0</v>
          </cell>
          <cell r="K583">
            <v>0</v>
          </cell>
          <cell r="L583" t="str">
            <v>-</v>
          </cell>
          <cell r="M583" t="str">
            <v>-</v>
          </cell>
          <cell r="O583">
            <v>37.69</v>
          </cell>
          <cell r="P583" t="str">
            <v>-</v>
          </cell>
          <cell r="Q583" t="str">
            <v>-</v>
          </cell>
          <cell r="R583" t="str">
            <v>-</v>
          </cell>
          <cell r="S583" t="str">
            <v>-</v>
          </cell>
          <cell r="V583" t="e">
            <v>#VALUE!</v>
          </cell>
          <cell r="Y583" t="str">
            <v>-</v>
          </cell>
          <cell r="Z583" t="str">
            <v>-</v>
          </cell>
          <cell r="AA583" t="str">
            <v>-</v>
          </cell>
          <cell r="AB583" t="str">
            <v>-</v>
          </cell>
          <cell r="AC583" t="str">
            <v>-</v>
          </cell>
          <cell r="AD583">
            <v>18.668530284991693</v>
          </cell>
          <cell r="AE583">
            <v>1.1677264516088643</v>
          </cell>
          <cell r="AF583" t="str">
            <v>-</v>
          </cell>
          <cell r="AG583">
            <v>18351.561000000002</v>
          </cell>
          <cell r="AH583" t="str">
            <v>-</v>
          </cell>
          <cell r="AI583">
            <v>15.987074934605324</v>
          </cell>
          <cell r="AJ583">
            <v>6.2623409118950564</v>
          </cell>
          <cell r="AL583">
            <v>6.7604942747501013</v>
          </cell>
          <cell r="AM583" t="str">
            <v>-</v>
          </cell>
        </row>
        <row r="584">
          <cell r="D584" t="str">
            <v>INE027A01015</v>
          </cell>
          <cell r="E584" t="str">
            <v>RASHTRIYA CHEMICALS &amp; FERT</v>
          </cell>
          <cell r="G584">
            <v>152.25</v>
          </cell>
          <cell r="H584" t="str">
            <v>-</v>
          </cell>
          <cell r="I584">
            <v>0</v>
          </cell>
          <cell r="J584">
            <v>0</v>
          </cell>
          <cell r="K584">
            <v>0</v>
          </cell>
          <cell r="L584" t="str">
            <v>-</v>
          </cell>
          <cell r="M584" t="str">
            <v>-</v>
          </cell>
          <cell r="O584">
            <v>4.3899999999999997</v>
          </cell>
          <cell r="P584" t="str">
            <v>-</v>
          </cell>
          <cell r="Q584" t="str">
            <v>-</v>
          </cell>
          <cell r="R584" t="str">
            <v>-</v>
          </cell>
          <cell r="S584" t="str">
            <v>-</v>
          </cell>
          <cell r="V584" t="e">
            <v>#VALUE!</v>
          </cell>
          <cell r="Y584" t="str">
            <v>-</v>
          </cell>
          <cell r="Z584" t="str">
            <v>-</v>
          </cell>
          <cell r="AA584" t="str">
            <v>-</v>
          </cell>
          <cell r="AB584" t="str">
            <v>-</v>
          </cell>
          <cell r="AC584" t="str">
            <v>-</v>
          </cell>
          <cell r="AD584">
            <v>35.277704467605574</v>
          </cell>
          <cell r="AE584">
            <v>4.6430011041235781</v>
          </cell>
          <cell r="AF584" t="str">
            <v>-</v>
          </cell>
          <cell r="AG584">
            <v>6755.2</v>
          </cell>
          <cell r="AH584" t="str">
            <v>-</v>
          </cell>
          <cell r="AI584">
            <v>7.5980392156862644</v>
          </cell>
          <cell r="AJ584">
            <v>16.776045742686271</v>
          </cell>
          <cell r="AL584">
            <v>28.272221483774182</v>
          </cell>
          <cell r="AM584" t="str">
            <v>-</v>
          </cell>
        </row>
        <row r="585">
          <cell r="D585" t="str">
            <v>INE034A01011</v>
          </cell>
          <cell r="E585" t="str">
            <v>ARVIND LTD</v>
          </cell>
          <cell r="G585">
            <v>325.8</v>
          </cell>
          <cell r="H585">
            <v>417.5</v>
          </cell>
          <cell r="I585">
            <v>6</v>
          </cell>
          <cell r="J585">
            <v>1</v>
          </cell>
          <cell r="K585">
            <v>0</v>
          </cell>
          <cell r="L585">
            <v>9.488510007412895</v>
          </cell>
          <cell r="M585">
            <v>45.720088983460677</v>
          </cell>
          <cell r="O585">
            <v>13.51</v>
          </cell>
          <cell r="P585">
            <v>14.77</v>
          </cell>
          <cell r="Q585">
            <v>21.523</v>
          </cell>
          <cell r="R585">
            <v>17.874827586206894</v>
          </cell>
          <cell r="S585">
            <v>23.745988505747128</v>
          </cell>
          <cell r="V585">
            <v>0.32308124250236081</v>
          </cell>
          <cell r="Y585">
            <v>330</v>
          </cell>
          <cell r="Z585">
            <v>471</v>
          </cell>
          <cell r="AA585">
            <v>-16.166656494140625</v>
          </cell>
          <cell r="AB585">
            <v>-37.21429443359375</v>
          </cell>
          <cell r="AC585">
            <v>428</v>
          </cell>
          <cell r="AD585">
            <v>25.032611377296845</v>
          </cell>
          <cell r="AE585">
            <v>5.0339016941532826</v>
          </cell>
          <cell r="AF585" t="str">
            <v>-</v>
          </cell>
          <cell r="AG585">
            <v>8472</v>
          </cell>
          <cell r="AH585">
            <v>10232.464344827586</v>
          </cell>
          <cell r="AI585">
            <v>4.9728049728049779</v>
          </cell>
          <cell r="AJ585" t="str">
            <v>-</v>
          </cell>
          <cell r="AL585">
            <v>4.4365823892703569</v>
          </cell>
          <cell r="AM585">
            <v>-6.2319421008762061</v>
          </cell>
        </row>
        <row r="586">
          <cell r="D586" t="str">
            <v>INE488A01050</v>
          </cell>
          <cell r="E586" t="str">
            <v>CHEMPLAST SANMAR LTD</v>
          </cell>
          <cell r="G586">
            <v>428.95</v>
          </cell>
          <cell r="H586">
            <v>500.75</v>
          </cell>
          <cell r="I586">
            <v>5</v>
          </cell>
          <cell r="J586">
            <v>0</v>
          </cell>
          <cell r="K586">
            <v>0</v>
          </cell>
          <cell r="L586" t="str">
            <v>-</v>
          </cell>
          <cell r="M586">
            <v>1578.7234042553193</v>
          </cell>
          <cell r="O586">
            <v>-6.9795090000000002</v>
          </cell>
          <cell r="P586">
            <v>1.0580000000000001</v>
          </cell>
          <cell r="Q586">
            <v>17.753</v>
          </cell>
          <cell r="R586">
            <v>8.733862068965518</v>
          </cell>
          <cell r="S586">
            <v>19.911620689655173</v>
          </cell>
          <cell r="V586">
            <v>-2.2513576626902436</v>
          </cell>
          <cell r="Y586">
            <v>470</v>
          </cell>
          <cell r="Z586">
            <v>548</v>
          </cell>
          <cell r="AA586">
            <v>-23.6500244140625</v>
          </cell>
          <cell r="AB586">
            <v>-47.6500244140625</v>
          </cell>
          <cell r="AC586">
            <v>492.5</v>
          </cell>
          <cell r="AD586" t="str">
            <v>-</v>
          </cell>
          <cell r="AE586" t="e">
            <v>#VALUE!</v>
          </cell>
          <cell r="AF586" t="str">
            <v>-</v>
          </cell>
          <cell r="AG586">
            <v>2186.6999999999998</v>
          </cell>
          <cell r="AH586">
            <v>5332.5028735632186</v>
          </cell>
          <cell r="AI586">
            <v>30.344221556886225</v>
          </cell>
          <cell r="AJ586" t="str">
            <v>-</v>
          </cell>
          <cell r="AL586">
            <v>746.2461300309601</v>
          </cell>
          <cell r="AM586">
            <v>76.971818098636632</v>
          </cell>
        </row>
        <row r="587">
          <cell r="D587" t="str">
            <v>INE418H01029</v>
          </cell>
          <cell r="E587" t="str">
            <v>ALLCARGO LOGISTICS LTD</v>
          </cell>
          <cell r="G587">
            <v>31.42</v>
          </cell>
          <cell r="H587">
            <v>40.666667938232422</v>
          </cell>
          <cell r="I587">
            <v>2</v>
          </cell>
          <cell r="J587">
            <v>1</v>
          </cell>
          <cell r="K587">
            <v>0</v>
          </cell>
          <cell r="L587">
            <v>123.14814814814812</v>
          </cell>
          <cell r="M587">
            <v>31.1203319502075</v>
          </cell>
          <cell r="O587">
            <v>-0.7</v>
          </cell>
          <cell r="P587">
            <v>0.80300000000000005</v>
          </cell>
          <cell r="Q587">
            <v>1.0529999999999999</v>
          </cell>
          <cell r="R587">
            <v>0.9179425287356322</v>
          </cell>
          <cell r="S587">
            <v>1.7090919540229885</v>
          </cell>
          <cell r="V587">
            <v>-2.3113464696223316</v>
          </cell>
          <cell r="Y587">
            <v>39</v>
          </cell>
          <cell r="Z587">
            <v>43</v>
          </cell>
          <cell r="AA587">
            <v>-1.6666641235351563</v>
          </cell>
          <cell r="AB587">
            <v>-7.8333320617675781</v>
          </cell>
          <cell r="AC587">
            <v>40</v>
          </cell>
          <cell r="AD587" t="str">
            <v>-</v>
          </cell>
          <cell r="AE587" t="e">
            <v>#VALUE!</v>
          </cell>
          <cell r="AF587" t="str">
            <v>-</v>
          </cell>
          <cell r="AG587">
            <v>4075.7</v>
          </cell>
          <cell r="AH587">
            <v>6724.2109080459777</v>
          </cell>
          <cell r="AI587">
            <v>-77.226710526315784</v>
          </cell>
          <cell r="AJ587">
            <v>34.470321658606871</v>
          </cell>
          <cell r="AL587">
            <v>-11.543970830801278</v>
          </cell>
          <cell r="AM587">
            <v>20.154147527695233</v>
          </cell>
        </row>
        <row r="588">
          <cell r="D588" t="str">
            <v>INE483B01026</v>
          </cell>
          <cell r="E588" t="str">
            <v>INDO COUNT INDUSTRIES LTD</v>
          </cell>
          <cell r="G588">
            <v>284.39999999999998</v>
          </cell>
          <cell r="H588">
            <v>336.20001220703125</v>
          </cell>
          <cell r="I588">
            <v>4</v>
          </cell>
          <cell r="J588">
            <v>2</v>
          </cell>
          <cell r="K588">
            <v>0</v>
          </cell>
          <cell r="L588">
            <v>12.050456253354801</v>
          </cell>
          <cell r="M588">
            <v>47.053892215568894</v>
          </cell>
          <cell r="O588">
            <v>12.42</v>
          </cell>
          <cell r="P588">
            <v>13.917</v>
          </cell>
          <cell r="Q588">
            <v>20.465</v>
          </cell>
          <cell r="R588">
            <v>16.927574712643679</v>
          </cell>
          <cell r="S588">
            <v>22.619022988505748</v>
          </cell>
          <cell r="V588">
            <v>0.3629287208247729</v>
          </cell>
          <cell r="Y588">
            <v>265</v>
          </cell>
          <cell r="Z588">
            <v>523</v>
          </cell>
          <cell r="AA588">
            <v>16.20001220703125</v>
          </cell>
          <cell r="AB588">
            <v>-123.79998779296875</v>
          </cell>
          <cell r="AC588">
            <v>293</v>
          </cell>
          <cell r="AD588">
            <v>22.936447079468774</v>
          </cell>
          <cell r="AE588">
            <v>-0.84330988615460634</v>
          </cell>
          <cell r="AF588" t="str">
            <v>-</v>
          </cell>
          <cell r="AG588">
            <v>5338.0319999999992</v>
          </cell>
          <cell r="AH588">
            <v>6102.8850574712651</v>
          </cell>
          <cell r="AI588">
            <v>-27.198124267291906</v>
          </cell>
          <cell r="AJ588">
            <v>13.673366796355968</v>
          </cell>
          <cell r="AL588">
            <v>-4.5105353513724848</v>
          </cell>
          <cell r="AM588">
            <v>1.0297427965961958</v>
          </cell>
        </row>
        <row r="589">
          <cell r="D589" t="str">
            <v>INE955D01029</v>
          </cell>
          <cell r="E589" t="str">
            <v>GENUS POWER INFRASTRUCTURES</v>
          </cell>
          <cell r="G589">
            <v>323.55</v>
          </cell>
          <cell r="H589">
            <v>433.33334350585938</v>
          </cell>
          <cell r="I589">
            <v>3</v>
          </cell>
          <cell r="J589">
            <v>1</v>
          </cell>
          <cell r="K589">
            <v>0</v>
          </cell>
          <cell r="L589">
            <v>32.162368586243431</v>
          </cell>
          <cell r="M589">
            <v>22.937062937062919</v>
          </cell>
          <cell r="O589">
            <v>11.08</v>
          </cell>
          <cell r="P589">
            <v>14.3</v>
          </cell>
          <cell r="Q589">
            <v>17.580000000000002</v>
          </cell>
          <cell r="R589">
            <v>15.808045977011496</v>
          </cell>
          <cell r="S589">
            <v>16.78</v>
          </cell>
          <cell r="V589">
            <v>0.42671895099381718</v>
          </cell>
          <cell r="Y589">
            <v>390</v>
          </cell>
          <cell r="Z589">
            <v>510</v>
          </cell>
          <cell r="AA589">
            <v>0</v>
          </cell>
          <cell r="AB589">
            <v>-66.166656494140625</v>
          </cell>
          <cell r="AC589">
            <v>400</v>
          </cell>
          <cell r="AD589">
            <v>29.90289002990832</v>
          </cell>
          <cell r="AE589">
            <v>0.1445106198232517</v>
          </cell>
          <cell r="AF589" t="str">
            <v>-</v>
          </cell>
          <cell r="AG589">
            <v>4696.808</v>
          </cell>
          <cell r="AH589">
            <v>7860.0804597701153</v>
          </cell>
          <cell r="AI589">
            <v>206.92520775623274</v>
          </cell>
          <cell r="AJ589">
            <v>39.921528962886043</v>
          </cell>
          <cell r="AL589">
            <v>248.10483742461551</v>
          </cell>
          <cell r="AM589" t="str">
            <v>-</v>
          </cell>
        </row>
        <row r="590">
          <cell r="D590" t="str">
            <v>INE0FLR01028</v>
          </cell>
          <cell r="E590" t="str">
            <v>INOX WIND ENERGY LTD</v>
          </cell>
          <cell r="G590" t="str">
            <v>-</v>
          </cell>
          <cell r="H590" t="str">
            <v>-</v>
          </cell>
          <cell r="I590">
            <v>0</v>
          </cell>
          <cell r="J590">
            <v>0</v>
          </cell>
          <cell r="K590">
            <v>0</v>
          </cell>
          <cell r="L590" t="str">
            <v>-</v>
          </cell>
          <cell r="M590" t="str">
            <v>-</v>
          </cell>
          <cell r="O590">
            <v>113.684647</v>
          </cell>
          <cell r="P590" t="str">
            <v>-</v>
          </cell>
          <cell r="Q590" t="str">
            <v>-</v>
          </cell>
          <cell r="R590" t="str">
            <v>-</v>
          </cell>
          <cell r="S590" t="str">
            <v>-</v>
          </cell>
          <cell r="V590" t="e">
            <v>#VALUE!</v>
          </cell>
          <cell r="Y590" t="str">
            <v>-</v>
          </cell>
          <cell r="Z590" t="str">
            <v>-</v>
          </cell>
          <cell r="AA590" t="str">
            <v>-</v>
          </cell>
          <cell r="AB590" t="str">
            <v>-</v>
          </cell>
          <cell r="AC590" t="str">
            <v>-</v>
          </cell>
          <cell r="AD590" t="str">
            <v>-</v>
          </cell>
          <cell r="AE590" t="e">
            <v>#VALUE!</v>
          </cell>
          <cell r="AF590" t="str">
            <v>-</v>
          </cell>
          <cell r="AG590">
            <v>7571.6</v>
          </cell>
          <cell r="AH590" t="str">
            <v>-</v>
          </cell>
          <cell r="AI590" t="str">
            <v>-</v>
          </cell>
          <cell r="AJ590" t="str">
            <v>-</v>
          </cell>
          <cell r="AL590">
            <v>193.09048737190162</v>
          </cell>
          <cell r="AM590" t="str">
            <v>-</v>
          </cell>
        </row>
        <row r="591">
          <cell r="D591" t="str">
            <v>INE634I01029</v>
          </cell>
          <cell r="E591" t="str">
            <v>KNR CONSTRUCTIONS LTD</v>
          </cell>
          <cell r="G591">
            <v>196</v>
          </cell>
          <cell r="H591">
            <v>202.22222900390625</v>
          </cell>
          <cell r="I591">
            <v>3</v>
          </cell>
          <cell r="J591">
            <v>8</v>
          </cell>
          <cell r="K591">
            <v>9</v>
          </cell>
          <cell r="L591" t="str">
            <v>-</v>
          </cell>
          <cell r="M591" t="str">
            <v>-</v>
          </cell>
          <cell r="O591">
            <v>35.619999999999997</v>
          </cell>
          <cell r="P591" t="str">
            <v>-</v>
          </cell>
          <cell r="Q591" t="str">
            <v>-</v>
          </cell>
          <cell r="R591" t="str">
            <v>-</v>
          </cell>
          <cell r="S591" t="str">
            <v>-</v>
          </cell>
          <cell r="V591" t="e">
            <v>#VALUE!</v>
          </cell>
          <cell r="Y591">
            <v>129</v>
          </cell>
          <cell r="Z591">
            <v>288</v>
          </cell>
          <cell r="AA591">
            <v>-0.9356689453125</v>
          </cell>
          <cell r="AB591">
            <v>-82.0634765625</v>
          </cell>
          <cell r="AC591">
            <v>201.5</v>
          </cell>
          <cell r="AD591">
            <v>5.0599652349408979</v>
          </cell>
          <cell r="AE591">
            <v>0.17525994873905573</v>
          </cell>
          <cell r="AF591" t="str">
            <v>-</v>
          </cell>
          <cell r="AG591">
            <v>16253.77</v>
          </cell>
          <cell r="AH591" t="str">
            <v>-</v>
          </cell>
          <cell r="AI591">
            <v>28.871201157742391</v>
          </cell>
          <cell r="AJ591">
            <v>13.308213938691427</v>
          </cell>
          <cell r="AL591">
            <v>55.129387508939338</v>
          </cell>
          <cell r="AM591" t="str">
            <v>-</v>
          </cell>
        </row>
        <row r="592">
          <cell r="D592" t="str">
            <v>INE258B01022</v>
          </cell>
          <cell r="E592" t="str">
            <v>FDC LTD</v>
          </cell>
          <cell r="G592">
            <v>463.5</v>
          </cell>
          <cell r="H592" t="str">
            <v>-</v>
          </cell>
          <cell r="I592">
            <v>0</v>
          </cell>
          <cell r="J592">
            <v>0</v>
          </cell>
          <cell r="K592">
            <v>0</v>
          </cell>
          <cell r="L592" t="str">
            <v>-</v>
          </cell>
          <cell r="M592" t="str">
            <v>-</v>
          </cell>
          <cell r="O592">
            <v>16.39</v>
          </cell>
          <cell r="P592" t="str">
            <v>-</v>
          </cell>
          <cell r="Q592" t="str">
            <v>-</v>
          </cell>
          <cell r="R592" t="str">
            <v>-</v>
          </cell>
          <cell r="S592" t="str">
            <v>-</v>
          </cell>
          <cell r="V592" t="e">
            <v>#VALUE!</v>
          </cell>
          <cell r="Y592" t="str">
            <v>-</v>
          </cell>
          <cell r="Z592" t="str">
            <v>-</v>
          </cell>
          <cell r="AA592" t="str">
            <v>-</v>
          </cell>
          <cell r="AB592" t="str">
            <v>-</v>
          </cell>
          <cell r="AC592" t="str">
            <v>-</v>
          </cell>
          <cell r="AD592">
            <v>31.330199141775605</v>
          </cell>
          <cell r="AE592">
            <v>-2.6580598175990469</v>
          </cell>
          <cell r="AF592" t="str">
            <v>-</v>
          </cell>
          <cell r="AG592">
            <v>3247.9860000000003</v>
          </cell>
          <cell r="AH592" t="str">
            <v>-</v>
          </cell>
          <cell r="AI592">
            <v>-11.786867599569419</v>
          </cell>
          <cell r="AJ592">
            <v>21.018074950862012</v>
          </cell>
          <cell r="AL592">
            <v>-4.0582246205143635</v>
          </cell>
          <cell r="AM592" t="str">
            <v>-</v>
          </cell>
        </row>
        <row r="593">
          <cell r="D593" t="str">
            <v>INE621H01010</v>
          </cell>
          <cell r="E593" t="str">
            <v>RELIGARE ENTERPRISES LTD</v>
          </cell>
          <cell r="G593">
            <v>253.25</v>
          </cell>
          <cell r="H593" t="str">
            <v>-</v>
          </cell>
          <cell r="I593">
            <v>0</v>
          </cell>
          <cell r="J593">
            <v>0</v>
          </cell>
          <cell r="K593">
            <v>0</v>
          </cell>
          <cell r="L593" t="str">
            <v>-</v>
          </cell>
          <cell r="M593" t="str">
            <v>-</v>
          </cell>
          <cell r="O593">
            <v>3.79</v>
          </cell>
          <cell r="P593" t="str">
            <v>-</v>
          </cell>
          <cell r="Q593" t="str">
            <v>-</v>
          </cell>
          <cell r="R593" t="str">
            <v>-</v>
          </cell>
          <cell r="S593" t="str">
            <v>-</v>
          </cell>
          <cell r="V593" t="e">
            <v>#VALUE!</v>
          </cell>
          <cell r="Y593" t="str">
            <v>-</v>
          </cell>
          <cell r="Z593" t="str">
            <v>-</v>
          </cell>
          <cell r="AA593" t="str">
            <v>-</v>
          </cell>
          <cell r="AB593" t="str">
            <v>-</v>
          </cell>
          <cell r="AC593" t="str">
            <v>-</v>
          </cell>
          <cell r="AD593">
            <v>103.073482337092</v>
          </cell>
          <cell r="AE593">
            <v>-2.2003411049804367</v>
          </cell>
          <cell r="AF593" t="str">
            <v>-</v>
          </cell>
          <cell r="AG593">
            <v>2978</v>
          </cell>
          <cell r="AH593" t="str">
            <v>-</v>
          </cell>
          <cell r="AI593">
            <v>-46.844319775596077</v>
          </cell>
          <cell r="AJ593" t="str">
            <v>-</v>
          </cell>
          <cell r="AL593">
            <v>-6.3842013751903037</v>
          </cell>
          <cell r="AM593" t="str">
            <v>-</v>
          </cell>
        </row>
        <row r="594">
          <cell r="D594" t="str">
            <v>INE005A01011</v>
          </cell>
          <cell r="E594" t="str">
            <v>UTI FTI-SR XXXII-II-1111-DG</v>
          </cell>
          <cell r="G594" t="str">
            <v>-</v>
          </cell>
          <cell r="H594" t="str">
            <v>-</v>
          </cell>
          <cell r="I594">
            <v>0</v>
          </cell>
          <cell r="J594">
            <v>0</v>
          </cell>
          <cell r="K594">
            <v>0</v>
          </cell>
          <cell r="L594" t="str">
            <v>-</v>
          </cell>
          <cell r="M594" t="str">
            <v>-</v>
          </cell>
          <cell r="O594" t="str">
            <v>-</v>
          </cell>
          <cell r="P594" t="str">
            <v>-</v>
          </cell>
          <cell r="Q594" t="str">
            <v>-</v>
          </cell>
          <cell r="R594" t="str">
            <v>-</v>
          </cell>
          <cell r="S594" t="str">
            <v>-</v>
          </cell>
          <cell r="V594" t="e">
            <v>#VALUE!</v>
          </cell>
          <cell r="Y594" t="str">
            <v>-</v>
          </cell>
          <cell r="Z594" t="str">
            <v>-</v>
          </cell>
          <cell r="AA594" t="str">
            <v>-</v>
          </cell>
          <cell r="AB594" t="str">
            <v>-</v>
          </cell>
          <cell r="AC594" t="str">
            <v>-</v>
          </cell>
          <cell r="AD594" t="str">
            <v>-</v>
          </cell>
          <cell r="AE594" t="e">
            <v>#VALUE!</v>
          </cell>
          <cell r="AF594" t="str">
            <v>-</v>
          </cell>
          <cell r="AG594" t="str">
            <v>-</v>
          </cell>
          <cell r="AH594" t="str">
            <v>-</v>
          </cell>
          <cell r="AI594" t="str">
            <v>-</v>
          </cell>
          <cell r="AJ594" t="str">
            <v>-</v>
          </cell>
          <cell r="AL594" t="str">
            <v>-</v>
          </cell>
          <cell r="AM594" t="str">
            <v>-</v>
          </cell>
        </row>
        <row r="595">
          <cell r="D595" t="str">
            <v>INE024L01027</v>
          </cell>
          <cell r="E595" t="str">
            <v>GRAVITA INDIA LTD</v>
          </cell>
          <cell r="G595">
            <v>1656.35</v>
          </cell>
          <cell r="H595">
            <v>2412.71435546875</v>
          </cell>
          <cell r="I595">
            <v>7</v>
          </cell>
          <cell r="J595">
            <v>0</v>
          </cell>
          <cell r="K595">
            <v>0</v>
          </cell>
          <cell r="L595">
            <v>22.649396712797294</v>
          </cell>
          <cell r="M595">
            <v>22.049045934570994</v>
          </cell>
          <cell r="O595">
            <v>45.11</v>
          </cell>
          <cell r="P595">
            <v>55.326999999999998</v>
          </cell>
          <cell r="Q595">
            <v>67.525999999999996</v>
          </cell>
          <cell r="R595">
            <v>60.935735632183906</v>
          </cell>
          <cell r="S595">
            <v>72.332896551724133</v>
          </cell>
          <cell r="V595">
            <v>0.35082544074892286</v>
          </cell>
          <cell r="Y595">
            <v>2050</v>
          </cell>
          <cell r="Z595">
            <v>3067</v>
          </cell>
          <cell r="AA595">
            <v>0</v>
          </cell>
          <cell r="AB595">
            <v>-550.78564453125</v>
          </cell>
          <cell r="AC595">
            <v>2300</v>
          </cell>
          <cell r="AD595">
            <v>36.250165112100355</v>
          </cell>
          <cell r="AE595">
            <v>1.2359782591496196</v>
          </cell>
          <cell r="AF595" t="str">
            <v>-</v>
          </cell>
          <cell r="AG595">
            <v>3240.8</v>
          </cell>
          <cell r="AH595">
            <v>5341.9770344827584</v>
          </cell>
          <cell r="AI595">
            <v>29.329128440366961</v>
          </cell>
          <cell r="AJ595">
            <v>22.539874538072006</v>
          </cell>
          <cell r="AL595">
            <v>14.293775348263098</v>
          </cell>
          <cell r="AM595">
            <v>47.194705011108361</v>
          </cell>
        </row>
        <row r="596">
          <cell r="D596" t="str">
            <v>INE263M01029</v>
          </cell>
          <cell r="E596" t="str">
            <v>KEYSTONE REALTORS LTD</v>
          </cell>
          <cell r="G596">
            <v>608.25</v>
          </cell>
          <cell r="H596">
            <v>866.66668701171875</v>
          </cell>
          <cell r="I596">
            <v>3</v>
          </cell>
          <cell r="J596">
            <v>0</v>
          </cell>
          <cell r="K596">
            <v>0</v>
          </cell>
          <cell r="L596">
            <v>35.083880379285183</v>
          </cell>
          <cell r="M596">
            <v>93.952483801295912</v>
          </cell>
          <cell r="O596">
            <v>13.85</v>
          </cell>
          <cell r="P596">
            <v>18.52</v>
          </cell>
          <cell r="Q596">
            <v>35.92</v>
          </cell>
          <cell r="R596">
            <v>26.520000000000003</v>
          </cell>
          <cell r="S596">
            <v>46.3016091954023</v>
          </cell>
          <cell r="V596">
            <v>0.91480144404332164</v>
          </cell>
          <cell r="Y596">
            <v>855</v>
          </cell>
          <cell r="Z596">
            <v>875</v>
          </cell>
          <cell r="AA596">
            <v>0</v>
          </cell>
          <cell r="AB596">
            <v>0</v>
          </cell>
          <cell r="AC596">
            <v>870</v>
          </cell>
          <cell r="AD596">
            <v>44.365426695842451</v>
          </cell>
          <cell r="AE596">
            <v>1.0924986323851202</v>
          </cell>
          <cell r="AF596" t="str">
            <v>-</v>
          </cell>
          <cell r="AG596">
            <v>2157.8000000000002</v>
          </cell>
          <cell r="AH596">
            <v>4116.5247241379311</v>
          </cell>
          <cell r="AI596">
            <v>40.609137055837564</v>
          </cell>
          <cell r="AJ596" t="str">
            <v>-</v>
          </cell>
          <cell r="AL596">
            <v>22.644083210185308</v>
          </cell>
          <cell r="AM596">
            <v>61.007617632031206</v>
          </cell>
        </row>
        <row r="597">
          <cell r="D597" t="str">
            <v>INE750C01026</v>
          </cell>
          <cell r="E597" t="str">
            <v>MARKSANS PHARMA LTD</v>
          </cell>
          <cell r="G597">
            <v>173</v>
          </cell>
          <cell r="H597">
            <v>227.80000305175781</v>
          </cell>
          <cell r="I597">
            <v>4</v>
          </cell>
          <cell r="J597">
            <v>1</v>
          </cell>
          <cell r="K597">
            <v>0</v>
          </cell>
          <cell r="L597">
            <v>9.136904761904761</v>
          </cell>
          <cell r="M597">
            <v>22.388873738751045</v>
          </cell>
          <cell r="O597">
            <v>8.4</v>
          </cell>
          <cell r="P597">
            <v>9.168000000000001</v>
          </cell>
          <cell r="Q597">
            <v>11.22</v>
          </cell>
          <cell r="R597">
            <v>10.11144827586207</v>
          </cell>
          <cell r="S597">
            <v>11.716551724137933</v>
          </cell>
          <cell r="V597">
            <v>0.20374384236453214</v>
          </cell>
          <cell r="Y597">
            <v>194</v>
          </cell>
          <cell r="Z597">
            <v>265</v>
          </cell>
          <cell r="AA597">
            <v>0</v>
          </cell>
          <cell r="AB597">
            <v>-86.449996948242188</v>
          </cell>
          <cell r="AC597">
            <v>220</v>
          </cell>
          <cell r="AD597">
            <v>20.557524826479042</v>
          </cell>
          <cell r="AE597">
            <v>0.96120318783266834</v>
          </cell>
          <cell r="AF597" t="str">
            <v>-</v>
          </cell>
          <cell r="AG597">
            <v>5286.37</v>
          </cell>
          <cell r="AH597">
            <v>6272.9597701149423</v>
          </cell>
          <cell r="AI597">
            <v>21.387283236994229</v>
          </cell>
          <cell r="AJ597">
            <v>15.591687257511873</v>
          </cell>
          <cell r="AL597">
            <v>15.277696003070353</v>
          </cell>
          <cell r="AM597">
            <v>8.81758181890409</v>
          </cell>
        </row>
        <row r="598">
          <cell r="D598" t="str">
            <v>INE342G01023</v>
          </cell>
          <cell r="E598" t="str">
            <v>NIIT LEARNING SYSTEMS LTD</v>
          </cell>
          <cell r="G598">
            <v>332.3</v>
          </cell>
          <cell r="H598">
            <v>428.66665649414063</v>
          </cell>
          <cell r="I598">
            <v>2</v>
          </cell>
          <cell r="J598">
            <v>1</v>
          </cell>
          <cell r="K598">
            <v>0</v>
          </cell>
          <cell r="L598">
            <v>7.0587058450746767</v>
          </cell>
          <cell r="M598">
            <v>24.186431329288457</v>
          </cell>
          <cell r="O598">
            <v>16.75</v>
          </cell>
          <cell r="P598">
            <v>18.13</v>
          </cell>
          <cell r="Q598">
            <v>22.515000000000001</v>
          </cell>
          <cell r="R598">
            <v>20.146091954022989</v>
          </cell>
          <cell r="S598" t="str">
            <v>-</v>
          </cell>
          <cell r="V598">
            <v>0.20275175844913362</v>
          </cell>
          <cell r="Y598">
            <v>401</v>
          </cell>
          <cell r="Z598">
            <v>450</v>
          </cell>
          <cell r="AA598">
            <v>0</v>
          </cell>
          <cell r="AB598">
            <v>-147.00003051757813</v>
          </cell>
          <cell r="AC598">
            <v>435</v>
          </cell>
          <cell r="AD598">
            <v>21.744925134305426</v>
          </cell>
          <cell r="AE598">
            <v>3.6989754368248597</v>
          </cell>
          <cell r="AF598" t="str">
            <v>-</v>
          </cell>
          <cell r="AG598">
            <v>3552.9</v>
          </cell>
          <cell r="AH598">
            <v>4425.7816091954028</v>
          </cell>
          <cell r="AI598">
            <v>5.8786346396965845</v>
          </cell>
          <cell r="AJ598" t="str">
            <v>-</v>
          </cell>
          <cell r="AL598">
            <v>-3.0157941573082785</v>
          </cell>
          <cell r="AM598">
            <v>13.40032086464578</v>
          </cell>
        </row>
        <row r="599">
          <cell r="D599" t="str">
            <v>INE758C01029</v>
          </cell>
          <cell r="E599" t="str">
            <v>AHLUWALIA CONTRACTS LTD</v>
          </cell>
          <cell r="G599">
            <v>933.1</v>
          </cell>
          <cell r="H599">
            <v>1011.0999755859375</v>
          </cell>
          <cell r="I599">
            <v>8</v>
          </cell>
          <cell r="J599">
            <v>3</v>
          </cell>
          <cell r="K599">
            <v>2</v>
          </cell>
          <cell r="L599">
            <v>40.75792730085071</v>
          </cell>
          <cell r="M599">
            <v>28.806907378335989</v>
          </cell>
          <cell r="O599">
            <v>30.17</v>
          </cell>
          <cell r="P599">
            <v>42.466999999999999</v>
          </cell>
          <cell r="Q599">
            <v>54.7</v>
          </cell>
          <cell r="R599">
            <v>48.091367816091953</v>
          </cell>
          <cell r="S599">
            <v>58.883908045977016</v>
          </cell>
          <cell r="V599">
            <v>0.59401285436168205</v>
          </cell>
          <cell r="Y599">
            <v>872</v>
          </cell>
          <cell r="Z599">
            <v>1175</v>
          </cell>
          <cell r="AA599">
            <v>13.28179931640625</v>
          </cell>
          <cell r="AB599">
            <v>135.55450439453125</v>
          </cell>
          <cell r="AC599">
            <v>996.5</v>
          </cell>
          <cell r="AD599">
            <v>30.986179970299542</v>
          </cell>
          <cell r="AE599">
            <v>-0.67248904939420462</v>
          </cell>
          <cell r="AF599" t="str">
            <v>-</v>
          </cell>
          <cell r="AG599">
            <v>3419.9749999999999</v>
          </cell>
          <cell r="AH599" t="str">
            <v>-</v>
          </cell>
          <cell r="AI599">
            <v>-46.076854334226987</v>
          </cell>
          <cell r="AJ599">
            <v>22.324544839337733</v>
          </cell>
          <cell r="AL599">
            <v>-11.969143672298367</v>
          </cell>
          <cell r="AM599" t="str">
            <v>-</v>
          </cell>
        </row>
        <row r="600">
          <cell r="D600" t="str">
            <v>INE599M01018</v>
          </cell>
          <cell r="E600" t="str">
            <v>JUST DIAL LTD</v>
          </cell>
          <cell r="G600">
            <v>859.4</v>
          </cell>
          <cell r="H600">
            <v>1162.125</v>
          </cell>
          <cell r="I600">
            <v>6</v>
          </cell>
          <cell r="J600">
            <v>1</v>
          </cell>
          <cell r="K600">
            <v>1</v>
          </cell>
          <cell r="L600">
            <v>-4.8566021254913361</v>
          </cell>
          <cell r="M600">
            <v>-0.98540257673591714</v>
          </cell>
          <cell r="O600">
            <v>68.7</v>
          </cell>
          <cell r="P600">
            <v>65.353999999999999</v>
          </cell>
          <cell r="Q600">
            <v>64.710000000000008</v>
          </cell>
          <cell r="R600">
            <v>65.057908045977015</v>
          </cell>
          <cell r="S600">
            <v>64.633218390804615</v>
          </cell>
          <cell r="V600">
            <v>-5.3014438923187579E-2</v>
          </cell>
          <cell r="Y600">
            <v>968</v>
          </cell>
          <cell r="Z600">
            <v>1325</v>
          </cell>
          <cell r="AA600">
            <v>0</v>
          </cell>
          <cell r="AB600">
            <v>-39.125</v>
          </cell>
          <cell r="AC600">
            <v>1200</v>
          </cell>
          <cell r="AD600">
            <v>22.884368898414376</v>
          </cell>
          <cell r="AE600">
            <v>0.37629724377993146</v>
          </cell>
          <cell r="AF600" t="str">
            <v>-</v>
          </cell>
          <cell r="AG600">
            <v>3353.7999999999997</v>
          </cell>
          <cell r="AH600">
            <v>3756.2220689655173</v>
          </cell>
          <cell r="AI600">
            <v>60.814606741573044</v>
          </cell>
          <cell r="AJ600">
            <v>32.376709994016089</v>
          </cell>
          <cell r="AL600">
            <v>54.867011451791647</v>
          </cell>
          <cell r="AM600">
            <v>6.5656866837616974</v>
          </cell>
        </row>
        <row r="601">
          <cell r="D601" t="str">
            <v>INE256C01024</v>
          </cell>
          <cell r="E601" t="str">
            <v>TRIVENI ENGINEERING &amp; INDUS</v>
          </cell>
          <cell r="G601">
            <v>355.6</v>
          </cell>
          <cell r="H601">
            <v>466</v>
          </cell>
          <cell r="I601">
            <v>3</v>
          </cell>
          <cell r="J601">
            <v>1</v>
          </cell>
          <cell r="K601">
            <v>1</v>
          </cell>
          <cell r="L601">
            <v>42.486213235294123</v>
          </cell>
          <cell r="M601">
            <v>37.703596194162245</v>
          </cell>
          <cell r="O601">
            <v>11.109742000000001</v>
          </cell>
          <cell r="P601">
            <v>15.503</v>
          </cell>
          <cell r="Q601">
            <v>21.347999999999999</v>
          </cell>
          <cell r="R601">
            <v>18.190356321839083</v>
          </cell>
          <cell r="S601">
            <v>23.417885057471263</v>
          </cell>
          <cell r="V601">
            <v>0.63733382123897053</v>
          </cell>
          <cell r="Y601">
            <v>342</v>
          </cell>
          <cell r="Z601">
            <v>518</v>
          </cell>
          <cell r="AA601">
            <v>0</v>
          </cell>
          <cell r="AB601">
            <v>21.79998779296875</v>
          </cell>
          <cell r="AC601">
            <v>502</v>
          </cell>
          <cell r="AD601">
            <v>31.871253590984598</v>
          </cell>
          <cell r="AE601">
            <v>-0.82889732242990388</v>
          </cell>
          <cell r="AF601" t="str">
            <v>-</v>
          </cell>
          <cell r="AG601">
            <v>4761.1000000000004</v>
          </cell>
          <cell r="AH601">
            <v>7130.6724137931033</v>
          </cell>
          <cell r="AI601">
            <v>-38.450182825484767</v>
          </cell>
          <cell r="AJ601">
            <v>16.050234090949274</v>
          </cell>
          <cell r="AL601">
            <v>-23.994379437758589</v>
          </cell>
          <cell r="AM601">
            <v>75.292222657392045</v>
          </cell>
        </row>
        <row r="602">
          <cell r="D602" t="str">
            <v>INE395N01027</v>
          </cell>
          <cell r="E602" t="str">
            <v>TVS SUPPLY CHAIN SOLUTIONS L</v>
          </cell>
          <cell r="G602">
            <v>132.15</v>
          </cell>
          <cell r="H602">
            <v>159.5</v>
          </cell>
          <cell r="I602">
            <v>3</v>
          </cell>
          <cell r="J602">
            <v>0</v>
          </cell>
          <cell r="K602">
            <v>0</v>
          </cell>
          <cell r="L602" t="str">
            <v>-</v>
          </cell>
          <cell r="M602">
            <v>106.24999999999994</v>
          </cell>
          <cell r="O602">
            <v>-0.31</v>
          </cell>
          <cell r="P602">
            <v>2.4</v>
          </cell>
          <cell r="Q602">
            <v>4.95</v>
          </cell>
          <cell r="R602">
            <v>3.5724137931034483</v>
          </cell>
          <cell r="S602">
            <v>5.6166666666666671</v>
          </cell>
          <cell r="V602">
            <v>-12.523915461624027</v>
          </cell>
          <cell r="Y602">
            <v>144</v>
          </cell>
          <cell r="Z602">
            <v>175</v>
          </cell>
          <cell r="AA602">
            <v>-5.5</v>
          </cell>
          <cell r="AB602">
            <v>-11.5</v>
          </cell>
          <cell r="AC602">
            <v>159.5</v>
          </cell>
          <cell r="AD602" t="str">
            <v>-</v>
          </cell>
          <cell r="AE602" t="e">
            <v>#VALUE!</v>
          </cell>
          <cell r="AF602" t="str">
            <v>-</v>
          </cell>
          <cell r="AG602">
            <v>6661</v>
          </cell>
          <cell r="AH602">
            <v>8840.3563218390809</v>
          </cell>
          <cell r="AI602">
            <v>80.864197530864189</v>
          </cell>
          <cell r="AJ602" t="str">
            <v>-</v>
          </cell>
          <cell r="AL602">
            <v>-5.7570141060286604</v>
          </cell>
          <cell r="AM602">
            <v>7.8066914498141378</v>
          </cell>
        </row>
        <row r="603">
          <cell r="D603" t="str">
            <v>INE276A01018</v>
          </cell>
          <cell r="E603" t="str">
            <v>GARWARE TECHNICAL FIBRES LTD</v>
          </cell>
          <cell r="G603">
            <v>777.35</v>
          </cell>
          <cell r="H603">
            <v>985</v>
          </cell>
          <cell r="I603">
            <v>2</v>
          </cell>
          <cell r="J603">
            <v>0</v>
          </cell>
          <cell r="K603">
            <v>0</v>
          </cell>
          <cell r="L603">
            <v>14.065180102915956</v>
          </cell>
          <cell r="M603">
            <v>15.789473684210524</v>
          </cell>
          <cell r="O603">
            <v>23.32</v>
          </cell>
          <cell r="P603">
            <v>26.6</v>
          </cell>
          <cell r="Q603">
            <v>30.8</v>
          </cell>
          <cell r="R603">
            <v>28.531034482758621</v>
          </cell>
          <cell r="S603">
            <v>34.110344827586204</v>
          </cell>
          <cell r="V603">
            <v>0.22345773939788249</v>
          </cell>
          <cell r="Y603">
            <v>950</v>
          </cell>
          <cell r="Z603">
            <v>1020</v>
          </cell>
          <cell r="AA603">
            <v>0</v>
          </cell>
          <cell r="AB603">
            <v>-15</v>
          </cell>
          <cell r="AC603">
            <v>985</v>
          </cell>
          <cell r="AD603">
            <v>37.613283829985996</v>
          </cell>
          <cell r="AE603">
            <v>2.6610616870300325</v>
          </cell>
          <cell r="AF603" t="str">
            <v>-</v>
          </cell>
          <cell r="AG603">
            <v>3568.3240000000001</v>
          </cell>
          <cell r="AH603">
            <v>3687.522988505747</v>
          </cell>
          <cell r="AI603">
            <v>14.134690681284269</v>
          </cell>
          <cell r="AJ603">
            <v>34.832912067579549</v>
          </cell>
          <cell r="AL603">
            <v>31.374093157422919</v>
          </cell>
          <cell r="AM603">
            <v>8.9671134835940691</v>
          </cell>
        </row>
        <row r="604">
          <cell r="D604" t="str">
            <v>INE705A01016</v>
          </cell>
          <cell r="E604" t="str">
            <v>VIJAYA BANK</v>
          </cell>
          <cell r="G604" t="str">
            <v>-</v>
          </cell>
          <cell r="H604" t="str">
            <v>-</v>
          </cell>
          <cell r="I604">
            <v>0</v>
          </cell>
          <cell r="J604">
            <v>0</v>
          </cell>
          <cell r="K604">
            <v>0</v>
          </cell>
          <cell r="L604">
            <v>9.8096632503660324</v>
          </cell>
          <cell r="M604" t="str">
            <v>-</v>
          </cell>
          <cell r="O604">
            <v>6.83</v>
          </cell>
          <cell r="P604" t="str">
            <v>-</v>
          </cell>
          <cell r="Q604" t="str">
            <v>-</v>
          </cell>
          <cell r="R604" t="str">
            <v>-</v>
          </cell>
          <cell r="S604" t="str">
            <v>-</v>
          </cell>
          <cell r="V604" t="e">
            <v>#VALUE!</v>
          </cell>
          <cell r="Y604" t="str">
            <v>-</v>
          </cell>
          <cell r="Z604" t="str">
            <v>-</v>
          </cell>
          <cell r="AA604" t="str">
            <v>-</v>
          </cell>
          <cell r="AB604" t="str">
            <v>-</v>
          </cell>
          <cell r="AC604" t="str">
            <v>-</v>
          </cell>
          <cell r="AD604" t="str">
            <v>-</v>
          </cell>
          <cell r="AE604" t="e">
            <v>#VALUE!</v>
          </cell>
          <cell r="AF604" t="str">
            <v>-</v>
          </cell>
          <cell r="AG604" t="str">
            <v>-</v>
          </cell>
          <cell r="AH604" t="str">
            <v>-</v>
          </cell>
          <cell r="AI604">
            <v>-9.7754293262879823</v>
          </cell>
          <cell r="AJ604">
            <v>7.6171642160763877</v>
          </cell>
          <cell r="AL604" t="str">
            <v>-</v>
          </cell>
          <cell r="AM604" t="str">
            <v>-</v>
          </cell>
        </row>
        <row r="605">
          <cell r="D605" t="str">
            <v>INE280B01018</v>
          </cell>
          <cell r="E605" t="str">
            <v>ELANTAS BECK INDIA LTD</v>
          </cell>
          <cell r="G605">
            <v>10462.799999999999</v>
          </cell>
          <cell r="H605" t="str">
            <v>-</v>
          </cell>
          <cell r="I605">
            <v>0</v>
          </cell>
          <cell r="J605">
            <v>0</v>
          </cell>
          <cell r="K605">
            <v>0</v>
          </cell>
          <cell r="L605" t="str">
            <v>-</v>
          </cell>
          <cell r="M605" t="str">
            <v>-</v>
          </cell>
          <cell r="O605">
            <v>167.72393199999999</v>
          </cell>
          <cell r="P605" t="str">
            <v>-</v>
          </cell>
          <cell r="Q605" t="str">
            <v>-</v>
          </cell>
          <cell r="R605" t="str">
            <v>-</v>
          </cell>
          <cell r="S605" t="str">
            <v>-</v>
          </cell>
          <cell r="V605" t="e">
            <v>#VALUE!</v>
          </cell>
          <cell r="Y605" t="str">
            <v>-</v>
          </cell>
          <cell r="Z605" t="str">
            <v>-</v>
          </cell>
          <cell r="AA605" t="str">
            <v>-</v>
          </cell>
          <cell r="AB605" t="str">
            <v>-</v>
          </cell>
          <cell r="AC605" t="str">
            <v>-</v>
          </cell>
          <cell r="AD605">
            <v>76.453213035247487</v>
          </cell>
          <cell r="AE605">
            <v>46.132987572976091</v>
          </cell>
          <cell r="AF605" t="str">
            <v>-</v>
          </cell>
          <cell r="AG605">
            <v>1481.4</v>
          </cell>
          <cell r="AH605" t="str">
            <v>-</v>
          </cell>
          <cell r="AI605">
            <v>1.657235246564271</v>
          </cell>
          <cell r="AJ605">
            <v>47.162480002104118</v>
          </cell>
          <cell r="AL605">
            <v>0.98489930140864135</v>
          </cell>
          <cell r="AM605" t="str">
            <v>-</v>
          </cell>
        </row>
        <row r="606">
          <cell r="D606" t="str">
            <v>INE922K01024</v>
          </cell>
          <cell r="E606" t="str">
            <v>INDIA SHELTER FINANCE CORP L</v>
          </cell>
          <cell r="G606">
            <v>873.35</v>
          </cell>
          <cell r="H606">
            <v>1052.3333740234375</v>
          </cell>
          <cell r="I606">
            <v>7</v>
          </cell>
          <cell r="J606">
            <v>0</v>
          </cell>
          <cell r="K606">
            <v>0</v>
          </cell>
          <cell r="L606">
            <v>29.582964927792517</v>
          </cell>
          <cell r="M606">
            <v>21.800193324614774</v>
          </cell>
          <cell r="O606">
            <v>35.18</v>
          </cell>
          <cell r="P606">
            <v>43.968000000000004</v>
          </cell>
          <cell r="Q606">
            <v>53.553000000000004</v>
          </cell>
          <cell r="R606">
            <v>48.374896551724142</v>
          </cell>
          <cell r="S606" t="str">
            <v>-</v>
          </cell>
          <cell r="V606">
            <v>0.37506812256180044</v>
          </cell>
          <cell r="Y606">
            <v>1000</v>
          </cell>
          <cell r="Z606">
            <v>1125</v>
          </cell>
          <cell r="AA606">
            <v>-19.8665771484375</v>
          </cell>
          <cell r="AB606">
            <v>157.3333740234375</v>
          </cell>
          <cell r="AC606">
            <v>1031</v>
          </cell>
          <cell r="AD606">
            <v>25.732878062158434</v>
          </cell>
          <cell r="AE606">
            <v>0.49387424202798491</v>
          </cell>
          <cell r="AF606" t="str">
            <v>-</v>
          </cell>
          <cell r="AG606">
            <v>8453.7430000000004</v>
          </cell>
          <cell r="AH606" t="str">
            <v>-</v>
          </cell>
          <cell r="AI606">
            <v>52.104110464421233</v>
          </cell>
          <cell r="AJ606" t="str">
            <v>-</v>
          </cell>
          <cell r="AL606">
            <v>44.295462047979136</v>
          </cell>
          <cell r="AM606" t="str">
            <v>-</v>
          </cell>
        </row>
        <row r="607">
          <cell r="D607" t="str">
            <v>INE917M01012</v>
          </cell>
          <cell r="E607" t="str">
            <v>DILIP BUILDCON LTD</v>
          </cell>
          <cell r="G607">
            <v>547.5</v>
          </cell>
          <cell r="H607">
            <v>506.5</v>
          </cell>
          <cell r="I607">
            <v>1</v>
          </cell>
          <cell r="J607">
            <v>4</v>
          </cell>
          <cell r="K607">
            <v>1</v>
          </cell>
          <cell r="L607">
            <v>-92.121950391275305</v>
          </cell>
          <cell r="M607">
            <v>129.04656319290467</v>
          </cell>
          <cell r="O607">
            <v>43.83</v>
          </cell>
          <cell r="P607">
            <v>4.51</v>
          </cell>
          <cell r="Q607">
            <v>10.33</v>
          </cell>
          <cell r="R607">
            <v>7.1858620689655162</v>
          </cell>
          <cell r="S607" t="str">
            <v>-</v>
          </cell>
          <cell r="V607">
            <v>-0.83605151565216707</v>
          </cell>
          <cell r="Y607">
            <v>435</v>
          </cell>
          <cell r="Z607">
            <v>648</v>
          </cell>
          <cell r="AA607">
            <v>46.25</v>
          </cell>
          <cell r="AB607">
            <v>56.70001220703125</v>
          </cell>
          <cell r="AC607">
            <v>471.5</v>
          </cell>
          <cell r="AD607">
            <v>13.643929815625029</v>
          </cell>
          <cell r="AE607">
            <v>5.9249116678824904E-2</v>
          </cell>
          <cell r="AF607" t="str">
            <v>-</v>
          </cell>
          <cell r="AG607">
            <v>21513.357</v>
          </cell>
          <cell r="AH607">
            <v>17389.597701149425</v>
          </cell>
          <cell r="AI607">
            <v>230.28072957754736</v>
          </cell>
          <cell r="AJ607" t="str">
            <v>-</v>
          </cell>
          <cell r="AL607">
            <v>51.386895008706389</v>
          </cell>
          <cell r="AM607">
            <v>-35.839351106735663</v>
          </cell>
        </row>
        <row r="608">
          <cell r="D608" t="str">
            <v>INE979A01025</v>
          </cell>
          <cell r="E608" t="str">
            <v>SAREGAMA INDIA LTD</v>
          </cell>
          <cell r="G608">
            <v>491.95</v>
          </cell>
          <cell r="H608">
            <v>584.5999755859375</v>
          </cell>
          <cell r="I608">
            <v>5</v>
          </cell>
          <cell r="J608">
            <v>2</v>
          </cell>
          <cell r="K608">
            <v>0</v>
          </cell>
          <cell r="L608">
            <v>15.300031416902309</v>
          </cell>
          <cell r="M608">
            <v>22.343324250681192</v>
          </cell>
          <cell r="O608">
            <v>10.62</v>
          </cell>
          <cell r="P608">
            <v>12.233000000000001</v>
          </cell>
          <cell r="Q608">
            <v>14.967000000000001</v>
          </cell>
          <cell r="R608">
            <v>13.490011494252874</v>
          </cell>
          <cell r="S608">
            <v>16.008839080459772</v>
          </cell>
          <cell r="V608">
            <v>0.27024590341364174</v>
          </cell>
          <cell r="Y608">
            <v>527</v>
          </cell>
          <cell r="Z608">
            <v>687</v>
          </cell>
          <cell r="AA608">
            <v>0</v>
          </cell>
          <cell r="AB608">
            <v>-26.56671142578125</v>
          </cell>
          <cell r="AC608">
            <v>549</v>
          </cell>
          <cell r="AD608">
            <v>48.871540045756284</v>
          </cell>
          <cell r="AE608">
            <v>14.340306179140502</v>
          </cell>
          <cell r="AF608" t="str">
            <v>-</v>
          </cell>
          <cell r="AG608">
            <v>2769.8859999999995</v>
          </cell>
          <cell r="AH608">
            <v>3662.3816091954022</v>
          </cell>
          <cell r="AI608">
            <v>3.4079844206426451</v>
          </cell>
          <cell r="AJ608">
            <v>38.767362885726911</v>
          </cell>
          <cell r="AL608">
            <v>12.345356538809385</v>
          </cell>
          <cell r="AM608">
            <v>19.628867468139639</v>
          </cell>
        </row>
        <row r="609">
          <cell r="D609" t="str">
            <v>INE0KBH01020</v>
          </cell>
          <cell r="E609" t="str">
            <v>BLUE JET HEALTHCARE LTD</v>
          </cell>
          <cell r="G609">
            <v>716.85</v>
          </cell>
          <cell r="H609">
            <v>1034.4000244140625</v>
          </cell>
          <cell r="I609">
            <v>5</v>
          </cell>
          <cell r="J609">
            <v>2</v>
          </cell>
          <cell r="K609">
            <v>0</v>
          </cell>
          <cell r="L609">
            <v>26.826321773735078</v>
          </cell>
          <cell r="M609">
            <v>22.12136493528325</v>
          </cell>
          <cell r="O609">
            <v>17.59</v>
          </cell>
          <cell r="P609">
            <v>23.13</v>
          </cell>
          <cell r="Q609">
            <v>29.525000000000002</v>
          </cell>
          <cell r="R609">
            <v>26.070229885057472</v>
          </cell>
          <cell r="S609">
            <v>32.697413793103451</v>
          </cell>
          <cell r="V609">
            <v>0.48210516685943561</v>
          </cell>
          <cell r="Y609">
            <v>900</v>
          </cell>
          <cell r="Z609">
            <v>1122</v>
          </cell>
          <cell r="AA609">
            <v>0</v>
          </cell>
          <cell r="AB609">
            <v>246.20001220703125</v>
          </cell>
          <cell r="AC609">
            <v>1050</v>
          </cell>
          <cell r="AD609">
            <v>40.753267514834427</v>
          </cell>
          <cell r="AE609">
            <v>0.47203558067079721</v>
          </cell>
          <cell r="AF609" t="str">
            <v>-</v>
          </cell>
          <cell r="AG609">
            <v>3777.2999999999997</v>
          </cell>
          <cell r="AH609">
            <v>5970.2816091954028</v>
          </cell>
          <cell r="AI609">
            <v>86.335160279487923</v>
          </cell>
          <cell r="AJ609" t="str">
            <v>-</v>
          </cell>
          <cell r="AL609">
            <v>64.782096584216688</v>
          </cell>
          <cell r="AM609">
            <v>40.139782384242707</v>
          </cell>
        </row>
        <row r="610">
          <cell r="D610" t="str">
            <v>INE050E01027</v>
          </cell>
          <cell r="E610" t="str">
            <v>BALAJI AMINES LTD</v>
          </cell>
          <cell r="G610">
            <v>1510</v>
          </cell>
          <cell r="H610">
            <v>1691.5</v>
          </cell>
          <cell r="I610">
            <v>2</v>
          </cell>
          <cell r="J610">
            <v>0</v>
          </cell>
          <cell r="K610">
            <v>0</v>
          </cell>
          <cell r="L610">
            <v>26.696832579185532</v>
          </cell>
          <cell r="M610">
            <v>28.246753246753244</v>
          </cell>
          <cell r="O610">
            <v>48.62</v>
          </cell>
          <cell r="P610">
            <v>61.6</v>
          </cell>
          <cell r="Q610">
            <v>79</v>
          </cell>
          <cell r="R610">
            <v>69.599999999999994</v>
          </cell>
          <cell r="S610">
            <v>89.482758620689651</v>
          </cell>
          <cell r="V610">
            <v>0.43150966680378433</v>
          </cell>
          <cell r="Y610">
            <v>1612</v>
          </cell>
          <cell r="Z610">
            <v>1771</v>
          </cell>
          <cell r="AA610">
            <v>0</v>
          </cell>
          <cell r="AB610">
            <v>12</v>
          </cell>
          <cell r="AC610">
            <v>1691.5</v>
          </cell>
          <cell r="AD610">
            <v>31.076909588626101</v>
          </cell>
          <cell r="AE610">
            <v>-1.3456727562965356</v>
          </cell>
          <cell r="AF610" t="str">
            <v>-</v>
          </cell>
          <cell r="AG610">
            <v>2321.5059999999999</v>
          </cell>
          <cell r="AH610">
            <v>3286.7586206896549</v>
          </cell>
          <cell r="AI610">
            <v>-23.09395760835179</v>
          </cell>
          <cell r="AJ610">
            <v>25.201261136533631</v>
          </cell>
          <cell r="AL610">
            <v>-28.289640528619667</v>
          </cell>
          <cell r="AM610">
            <v>25.952722069208527</v>
          </cell>
        </row>
        <row r="611">
          <cell r="D611" t="str">
            <v>INE871C01038</v>
          </cell>
          <cell r="E611" t="str">
            <v>AVANTI FEEDS LTD</v>
          </cell>
          <cell r="G611">
            <v>714.7</v>
          </cell>
          <cell r="H611">
            <v>681</v>
          </cell>
          <cell r="I611">
            <v>1</v>
          </cell>
          <cell r="J611">
            <v>0</v>
          </cell>
          <cell r="K611">
            <v>1</v>
          </cell>
          <cell r="L611">
            <v>-3.8392166967276524</v>
          </cell>
          <cell r="M611">
            <v>4.55519828510183</v>
          </cell>
          <cell r="O611">
            <v>38.81</v>
          </cell>
          <cell r="P611">
            <v>37.32</v>
          </cell>
          <cell r="Q611">
            <v>39.020000000000003</v>
          </cell>
          <cell r="R611">
            <v>38.101609195402304</v>
          </cell>
          <cell r="S611">
            <v>39.985517241379313</v>
          </cell>
          <cell r="V611">
            <v>-1.8252790636374638E-2</v>
          </cell>
          <cell r="Y611">
            <v>681</v>
          </cell>
          <cell r="Z611">
            <v>681</v>
          </cell>
          <cell r="AA611">
            <v>-134</v>
          </cell>
          <cell r="AB611">
            <v>-272</v>
          </cell>
          <cell r="AC611">
            <v>681</v>
          </cell>
          <cell r="AD611">
            <v>21.765369449462582</v>
          </cell>
          <cell r="AE611">
            <v>0.45275423275429699</v>
          </cell>
          <cell r="AF611" t="str">
            <v>-</v>
          </cell>
          <cell r="AG611">
            <v>6330.3769999999995</v>
          </cell>
          <cell r="AH611">
            <v>5865.1839080459777</v>
          </cell>
          <cell r="AI611">
            <v>48.073254483021756</v>
          </cell>
          <cell r="AJ611">
            <v>19.931446092554541</v>
          </cell>
          <cell r="AL611">
            <v>38.19385063073112</v>
          </cell>
          <cell r="AM611">
            <v>-9.752610310570752</v>
          </cell>
        </row>
        <row r="612">
          <cell r="D612" t="str">
            <v>INE858B01029</v>
          </cell>
          <cell r="E612" t="str">
            <v>ISGEC HEAVY ENGINEERING LTD</v>
          </cell>
          <cell r="G612">
            <v>991</v>
          </cell>
          <cell r="H612" t="str">
            <v>-</v>
          </cell>
          <cell r="I612">
            <v>0</v>
          </cell>
          <cell r="J612">
            <v>0</v>
          </cell>
          <cell r="K612">
            <v>0</v>
          </cell>
          <cell r="L612" t="str">
            <v>-</v>
          </cell>
          <cell r="M612" t="str">
            <v>-</v>
          </cell>
          <cell r="O612">
            <v>46.37</v>
          </cell>
          <cell r="P612" t="str">
            <v>-</v>
          </cell>
          <cell r="Q612" t="str">
            <v>-</v>
          </cell>
          <cell r="R612" t="str">
            <v>-</v>
          </cell>
          <cell r="S612" t="str">
            <v>-</v>
          </cell>
          <cell r="V612" t="e">
            <v>#VALUE!</v>
          </cell>
          <cell r="Y612" t="str">
            <v>-</v>
          </cell>
          <cell r="Z612" t="str">
            <v>-</v>
          </cell>
          <cell r="AA612" t="str">
            <v>-</v>
          </cell>
          <cell r="AB612" t="str">
            <v>-</v>
          </cell>
          <cell r="AC612" t="str">
            <v>-</v>
          </cell>
          <cell r="AD612">
            <v>21.012188277772989</v>
          </cell>
          <cell r="AE612">
            <v>0.84664077496666656</v>
          </cell>
          <cell r="AF612" t="str">
            <v>-</v>
          </cell>
          <cell r="AG612">
            <v>5924.585</v>
          </cell>
          <cell r="AH612" t="str">
            <v>-</v>
          </cell>
          <cell r="AI612">
            <v>24.818304172274562</v>
          </cell>
          <cell r="AJ612">
            <v>22.530527932903482</v>
          </cell>
          <cell r="AL612">
            <v>11.613390852637222</v>
          </cell>
          <cell r="AM612" t="str">
            <v>-</v>
          </cell>
        </row>
        <row r="613">
          <cell r="D613" t="str">
            <v>INE621L01012</v>
          </cell>
          <cell r="E613" t="str">
            <v>TEXMACO RAIL &amp; ENGINEERING L</v>
          </cell>
          <cell r="G613">
            <v>146.75</v>
          </cell>
          <cell r="H613">
            <v>211.5</v>
          </cell>
          <cell r="I613">
            <v>4</v>
          </cell>
          <cell r="J613">
            <v>0</v>
          </cell>
          <cell r="K613">
            <v>0</v>
          </cell>
          <cell r="L613">
            <v>19.524959742351037</v>
          </cell>
          <cell r="M613">
            <v>28.123947457056254</v>
          </cell>
          <cell r="O613">
            <v>6.24</v>
          </cell>
          <cell r="P613">
            <v>7.423</v>
          </cell>
          <cell r="Q613">
            <v>9.51</v>
          </cell>
          <cell r="R613">
            <v>8.3825402298850573</v>
          </cell>
          <cell r="S613">
            <v>8.9536781609195408</v>
          </cell>
          <cell r="V613">
            <v>0.34335580607132332</v>
          </cell>
          <cell r="Y613">
            <v>178</v>
          </cell>
          <cell r="Z613">
            <v>236</v>
          </cell>
          <cell r="AA613">
            <v>-11.166671752929688</v>
          </cell>
          <cell r="AB613">
            <v>-16.166671752929688</v>
          </cell>
          <cell r="AC613">
            <v>216</v>
          </cell>
          <cell r="AD613">
            <v>23.631239935587761</v>
          </cell>
          <cell r="AE613">
            <v>0.26354840470536861</v>
          </cell>
          <cell r="AF613" t="str">
            <v>-</v>
          </cell>
          <cell r="AG613">
            <v>4672.6329999999998</v>
          </cell>
          <cell r="AH613">
            <v>5861.2241379310344</v>
          </cell>
          <cell r="AI613">
            <v>89.665653495440722</v>
          </cell>
          <cell r="AJ613">
            <v>44.549929481662495</v>
          </cell>
          <cell r="AL613">
            <v>77.316941833729416</v>
          </cell>
          <cell r="AM613">
            <v>15.341821195886778</v>
          </cell>
        </row>
        <row r="614">
          <cell r="D614" t="str">
            <v>INE383A01012</v>
          </cell>
          <cell r="E614" t="str">
            <v>INDIA CEMENTS LTD</v>
          </cell>
          <cell r="G614">
            <v>391.8</v>
          </cell>
          <cell r="H614">
            <v>346.66665649414063</v>
          </cell>
          <cell r="I614">
            <v>1</v>
          </cell>
          <cell r="J614">
            <v>0</v>
          </cell>
          <cell r="K614">
            <v>2</v>
          </cell>
          <cell r="L614">
            <v>-26.680616935346873</v>
          </cell>
          <cell r="M614">
            <v>64.692218350754942</v>
          </cell>
          <cell r="O614">
            <v>-4.0130119999999998</v>
          </cell>
          <cell r="P614">
            <v>8.61</v>
          </cell>
          <cell r="Q614">
            <v>14.18</v>
          </cell>
          <cell r="R614">
            <v>11.170919540229885</v>
          </cell>
          <cell r="S614" t="str">
            <v>-</v>
          </cell>
          <cell r="V614">
            <v>-3.7836745916109611</v>
          </cell>
          <cell r="Y614">
            <v>280</v>
          </cell>
          <cell r="Z614">
            <v>450</v>
          </cell>
          <cell r="AA614">
            <v>0</v>
          </cell>
          <cell r="AB614">
            <v>24.666656494140625</v>
          </cell>
          <cell r="AC614">
            <v>310</v>
          </cell>
          <cell r="AD614" t="str">
            <v>-</v>
          </cell>
          <cell r="AE614" t="e">
            <v>#VALUE!</v>
          </cell>
          <cell r="AF614" t="str">
            <v>-</v>
          </cell>
          <cell r="AG614">
            <v>-3822.2269999999994</v>
          </cell>
          <cell r="AH614">
            <v>6333.4559655172416</v>
          </cell>
          <cell r="AI614">
            <v>46.203684600907742</v>
          </cell>
          <cell r="AJ614" t="str">
            <v>-</v>
          </cell>
          <cell r="AL614" t="str">
            <v>-</v>
          </cell>
          <cell r="AM614">
            <v>230.96046657272589</v>
          </cell>
        </row>
        <row r="615">
          <cell r="D615" t="str">
            <v>INE278Y01022</v>
          </cell>
          <cell r="E615" t="str">
            <v>CAMPUS ACTIVEWEAR LTD</v>
          </cell>
          <cell r="G615">
            <v>269.64999999999998</v>
          </cell>
          <cell r="H615">
            <v>306.6363525390625</v>
          </cell>
          <cell r="I615">
            <v>8</v>
          </cell>
          <cell r="J615">
            <v>1</v>
          </cell>
          <cell r="K615">
            <v>3</v>
          </cell>
          <cell r="L615">
            <v>17.036867414701184</v>
          </cell>
          <cell r="M615">
            <v>23.811387204069632</v>
          </cell>
          <cell r="O615">
            <v>3.97</v>
          </cell>
          <cell r="P615">
            <v>4.6459999999999999</v>
          </cell>
          <cell r="Q615">
            <v>5.7530000000000001</v>
          </cell>
          <cell r="R615">
            <v>5.1549655172413793</v>
          </cell>
          <cell r="S615">
            <v>6.4403563218390811</v>
          </cell>
          <cell r="V615">
            <v>0.29847997915399982</v>
          </cell>
          <cell r="Y615">
            <v>233</v>
          </cell>
          <cell r="Z615">
            <v>419</v>
          </cell>
          <cell r="AA615">
            <v>0</v>
          </cell>
          <cell r="AB615">
            <v>-22.446990966796875</v>
          </cell>
          <cell r="AC615">
            <v>310</v>
          </cell>
          <cell r="AD615">
            <v>68.375221594166959</v>
          </cell>
          <cell r="AE615">
            <v>1.9263403776048964</v>
          </cell>
          <cell r="AF615" t="str">
            <v>-</v>
          </cell>
          <cell r="AG615">
            <v>2435.3000000000002</v>
          </cell>
          <cell r="AH615">
            <v>3073.6592413793105</v>
          </cell>
          <cell r="AI615">
            <v>35.49488054607508</v>
          </cell>
          <cell r="AJ615" t="str">
            <v>-</v>
          </cell>
          <cell r="AL615">
            <v>15.526565464895643</v>
          </cell>
          <cell r="AM615">
            <v>15.557918942224781</v>
          </cell>
        </row>
        <row r="616">
          <cell r="D616" t="str">
            <v>INE495P01012</v>
          </cell>
          <cell r="E616" t="str">
            <v>MRS BECTORS FOOD SPECIALITIE</v>
          </cell>
          <cell r="G616">
            <v>1391.6</v>
          </cell>
          <cell r="H616">
            <v>1591.3636474609375</v>
          </cell>
          <cell r="I616">
            <v>10</v>
          </cell>
          <cell r="J616">
            <v>2</v>
          </cell>
          <cell r="K616">
            <v>2</v>
          </cell>
          <cell r="L616">
            <v>13.256129908779187</v>
          </cell>
          <cell r="M616">
            <v>27.564834913743855</v>
          </cell>
          <cell r="O616">
            <v>23.348004</v>
          </cell>
          <cell r="P616">
            <v>26.932000000000002</v>
          </cell>
          <cell r="Q616">
            <v>34.356000000000002</v>
          </cell>
          <cell r="R616">
            <v>30.345333333333336</v>
          </cell>
          <cell r="S616">
            <v>38.392781609195403</v>
          </cell>
          <cell r="V616">
            <v>0.29969711043964775</v>
          </cell>
          <cell r="Y616">
            <v>1500</v>
          </cell>
          <cell r="Z616">
            <v>1810</v>
          </cell>
          <cell r="AA616">
            <v>-13.2197265625</v>
          </cell>
          <cell r="AB616">
            <v>-82.6363525390625</v>
          </cell>
          <cell r="AC616">
            <v>1545</v>
          </cell>
          <cell r="AD616">
            <v>59.683903285567091</v>
          </cell>
          <cell r="AE616">
            <v>-27.292446138025628</v>
          </cell>
          <cell r="AF616" t="str">
            <v>-</v>
          </cell>
          <cell r="AG616">
            <v>2514.5299999999997</v>
          </cell>
          <cell r="AH616">
            <v>3175.763563218391</v>
          </cell>
          <cell r="AI616">
            <v>-2.1868286552157579</v>
          </cell>
          <cell r="AJ616">
            <v>39.936259864592579</v>
          </cell>
          <cell r="AL616">
            <v>3.7180486637875676</v>
          </cell>
          <cell r="AM616">
            <v>14.902188480551029</v>
          </cell>
        </row>
        <row r="617">
          <cell r="D617" t="str">
            <v>INE818H01020</v>
          </cell>
          <cell r="E617" t="str">
            <v>LT FOODS LTD</v>
          </cell>
          <cell r="G617">
            <v>462.35</v>
          </cell>
          <cell r="H617">
            <v>558</v>
          </cell>
          <cell r="I617">
            <v>2</v>
          </cell>
          <cell r="J617">
            <v>0</v>
          </cell>
          <cell r="K617">
            <v>0</v>
          </cell>
          <cell r="L617">
            <v>31.306177089309625</v>
          </cell>
          <cell r="M617">
            <v>20.769006699679569</v>
          </cell>
          <cell r="O617">
            <v>17.43</v>
          </cell>
          <cell r="P617">
            <v>22.887</v>
          </cell>
          <cell r="Q617">
            <v>27.64</v>
          </cell>
          <cell r="R617">
            <v>25.072287356321837</v>
          </cell>
          <cell r="S617">
            <v>30.095172413793108</v>
          </cell>
          <cell r="V617">
            <v>0.43845595848088559</v>
          </cell>
          <cell r="Y617">
            <v>516</v>
          </cell>
          <cell r="Z617">
            <v>600</v>
          </cell>
          <cell r="AA617">
            <v>0</v>
          </cell>
          <cell r="AB617">
            <v>98.5</v>
          </cell>
          <cell r="AC617">
            <v>558</v>
          </cell>
          <cell r="AD617">
            <v>26.614624734862023</v>
          </cell>
          <cell r="AE617">
            <v>13.377762844670357</v>
          </cell>
          <cell r="AF617" t="str">
            <v>-</v>
          </cell>
          <cell r="AG617">
            <v>9782.6440000000002</v>
          </cell>
          <cell r="AH617">
            <v>13380.601379310345</v>
          </cell>
          <cell r="AI617">
            <v>1.9894675248683433</v>
          </cell>
          <cell r="AJ617">
            <v>11.178046021938565</v>
          </cell>
          <cell r="AL617">
            <v>4.3054568996897444</v>
          </cell>
          <cell r="AM617" t="str">
            <v>-</v>
          </cell>
        </row>
        <row r="618">
          <cell r="D618" t="str">
            <v>INE666D01022</v>
          </cell>
          <cell r="E618" t="str">
            <v>BOROSIL RENEWABLES LTD</v>
          </cell>
          <cell r="G618">
            <v>568.5</v>
          </cell>
          <cell r="H618" t="str">
            <v>-</v>
          </cell>
          <cell r="I618">
            <v>0</v>
          </cell>
          <cell r="J618">
            <v>0</v>
          </cell>
          <cell r="K618">
            <v>0</v>
          </cell>
          <cell r="L618" t="str">
            <v>-</v>
          </cell>
          <cell r="M618" t="str">
            <v>-</v>
          </cell>
          <cell r="O618">
            <v>-5.3189640000000002</v>
          </cell>
          <cell r="P618" t="str">
            <v>-</v>
          </cell>
          <cell r="Q618" t="str">
            <v>-</v>
          </cell>
          <cell r="R618" t="str">
            <v>-</v>
          </cell>
          <cell r="S618" t="str">
            <v>-</v>
          </cell>
          <cell r="V618" t="e">
            <v>#VALUE!</v>
          </cell>
          <cell r="Y618" t="str">
            <v>-</v>
          </cell>
          <cell r="Z618" t="str">
            <v>-</v>
          </cell>
          <cell r="AA618" t="str">
            <v>-</v>
          </cell>
          <cell r="AB618" t="str">
            <v>-</v>
          </cell>
          <cell r="AC618" t="str">
            <v>-</v>
          </cell>
          <cell r="AD618" t="str">
            <v>-</v>
          </cell>
          <cell r="AE618" t="e">
            <v>#VALUE!</v>
          </cell>
          <cell r="AF618" t="str">
            <v>-</v>
          </cell>
          <cell r="AG618">
            <v>575.9380000000001</v>
          </cell>
          <cell r="AH618" t="str">
            <v>-</v>
          </cell>
          <cell r="AI618">
            <v>-48.160557103064079</v>
          </cell>
          <cell r="AJ618" t="str">
            <v>-</v>
          </cell>
          <cell r="AL618">
            <v>-0.82772989866464897</v>
          </cell>
          <cell r="AM618" t="str">
            <v>-</v>
          </cell>
        </row>
        <row r="619">
          <cell r="D619" t="str">
            <v>INE043W01024</v>
          </cell>
          <cell r="E619" t="str">
            <v>VIJAYA DIAGNOSTIC CENTRE PVT</v>
          </cell>
          <cell r="G619">
            <v>1040.8499999999999</v>
          </cell>
          <cell r="H619">
            <v>1155.272705078125</v>
          </cell>
          <cell r="I619">
            <v>8</v>
          </cell>
          <cell r="J619">
            <v>2</v>
          </cell>
          <cell r="K619">
            <v>2</v>
          </cell>
          <cell r="L619">
            <v>18.893678160919546</v>
          </cell>
          <cell r="M619">
            <v>27.990936555891238</v>
          </cell>
          <cell r="O619">
            <v>14.649999999999999</v>
          </cell>
          <cell r="P619">
            <v>16.55</v>
          </cell>
          <cell r="Q619">
            <v>21.183</v>
          </cell>
          <cell r="R619">
            <v>18.680114942528739</v>
          </cell>
          <cell r="S619">
            <v>24.287367816091955</v>
          </cell>
          <cell r="V619">
            <v>0.27509317013848067</v>
          </cell>
          <cell r="Y619">
            <v>1000</v>
          </cell>
          <cell r="Z619">
            <v>1329</v>
          </cell>
          <cell r="AA619">
            <v>0</v>
          </cell>
          <cell r="AB619">
            <v>-17.505126953125</v>
          </cell>
          <cell r="AC619">
            <v>1140</v>
          </cell>
          <cell r="AD619">
            <v>71.193568781527873</v>
          </cell>
          <cell r="AE619">
            <v>3.5505118851560251</v>
          </cell>
          <cell r="AF619" t="str">
            <v>-</v>
          </cell>
          <cell r="AG619">
            <v>2855.1260000000002</v>
          </cell>
          <cell r="AH619">
            <v>3452.5431034482758</v>
          </cell>
          <cell r="AI619">
            <v>20.051635111876077</v>
          </cell>
          <cell r="AJ619" t="str">
            <v>-</v>
          </cell>
          <cell r="AL619">
            <v>22.004807332784964</v>
          </cell>
          <cell r="AM619">
            <v>15.247685072501266</v>
          </cell>
        </row>
        <row r="620">
          <cell r="D620" t="str">
            <v>INE0BJS01011</v>
          </cell>
          <cell r="E620" t="str">
            <v>GO FASHION INDIA LTD</v>
          </cell>
          <cell r="G620">
            <v>711.7</v>
          </cell>
          <cell r="H620">
            <v>978.111083984375</v>
          </cell>
          <cell r="I620">
            <v>8</v>
          </cell>
          <cell r="J620">
            <v>1</v>
          </cell>
          <cell r="K620">
            <v>0</v>
          </cell>
          <cell r="L620">
            <v>2.188843956608248</v>
          </cell>
          <cell r="M620">
            <v>21.777638190954786</v>
          </cell>
          <cell r="O620">
            <v>17.309999999999999</v>
          </cell>
          <cell r="P620">
            <v>17.5</v>
          </cell>
          <cell r="Q620">
            <v>21.09</v>
          </cell>
          <cell r="R620">
            <v>19.150574712643678</v>
          </cell>
          <cell r="S620">
            <v>23.106091954022986</v>
          </cell>
          <cell r="V620">
            <v>0.10633013937860647</v>
          </cell>
          <cell r="Y620">
            <v>790</v>
          </cell>
          <cell r="Z620">
            <v>1263</v>
          </cell>
          <cell r="AA620">
            <v>0</v>
          </cell>
          <cell r="AB620">
            <v>-110.763916015625</v>
          </cell>
          <cell r="AC620">
            <v>942</v>
          </cell>
          <cell r="AD620">
            <v>41.037092249446204</v>
          </cell>
          <cell r="AE620">
            <v>3.159237453575459</v>
          </cell>
          <cell r="AF620" t="str">
            <v>-</v>
          </cell>
          <cell r="AG620">
            <v>2679.5839999999998</v>
          </cell>
          <cell r="AH620">
            <v>2465.5632183908046</v>
          </cell>
          <cell r="AI620">
            <v>12.989556135770224</v>
          </cell>
          <cell r="AJ620" t="str">
            <v>-</v>
          </cell>
          <cell r="AL620">
            <v>10.52743382689294</v>
          </cell>
          <cell r="AM620">
            <v>13.151892234018423</v>
          </cell>
        </row>
        <row r="621">
          <cell r="D621" t="str">
            <v>INE411H01032</v>
          </cell>
          <cell r="E621" t="str">
            <v>R SYSTEMS INTERNATIONAL LTD</v>
          </cell>
          <cell r="G621">
            <v>451.05</v>
          </cell>
          <cell r="H621">
            <v>489.5</v>
          </cell>
          <cell r="I621">
            <v>2</v>
          </cell>
          <cell r="J621">
            <v>0</v>
          </cell>
          <cell r="K621">
            <v>0</v>
          </cell>
          <cell r="L621">
            <v>33.474976392823422</v>
          </cell>
          <cell r="M621">
            <v>13.901662539794847</v>
          </cell>
          <cell r="O621">
            <v>16.34</v>
          </cell>
          <cell r="P621">
            <v>14.135</v>
          </cell>
          <cell r="Q621">
            <v>16.100000000000001</v>
          </cell>
          <cell r="R621">
            <v>15.520287356321838</v>
          </cell>
          <cell r="S621">
            <v>17.499386973180076</v>
          </cell>
          <cell r="V621">
            <v>-5.0166012465003851E-2</v>
          </cell>
          <cell r="Y621">
            <v>484</v>
          </cell>
          <cell r="Z621">
            <v>495</v>
          </cell>
          <cell r="AA621">
            <v>0</v>
          </cell>
          <cell r="AB621">
            <v>-45.5</v>
          </cell>
          <cell r="AC621">
            <v>489.5</v>
          </cell>
          <cell r="AD621">
            <v>28.638094463045636</v>
          </cell>
          <cell r="AE621">
            <v>-4.5210005125661379</v>
          </cell>
          <cell r="AF621" t="str">
            <v>-</v>
          </cell>
          <cell r="AG621">
            <v>2795.5</v>
          </cell>
          <cell r="AH621">
            <v>3126.7988505747126</v>
          </cell>
          <cell r="AI621">
            <v>-6.3344594594594597</v>
          </cell>
          <cell r="AJ621">
            <v>30.995184253160382</v>
          </cell>
          <cell r="AL621">
            <v>7.6173281029245841</v>
          </cell>
          <cell r="AM621">
            <v>14.448394644738455</v>
          </cell>
        </row>
        <row r="622">
          <cell r="D622" t="str">
            <v>INE576O01020</v>
          </cell>
          <cell r="E622" t="str">
            <v>LAXMI ORGANIC INDUSTRIES LTD</v>
          </cell>
          <cell r="G622">
            <v>220.65</v>
          </cell>
          <cell r="H622">
            <v>201.5</v>
          </cell>
          <cell r="I622">
            <v>2</v>
          </cell>
          <cell r="J622">
            <v>0</v>
          </cell>
          <cell r="K622">
            <v>3</v>
          </cell>
          <cell r="L622">
            <v>16.523341523341507</v>
          </cell>
          <cell r="M622">
            <v>20.137058513442277</v>
          </cell>
          <cell r="O622">
            <v>4.0999999999999996</v>
          </cell>
          <cell r="P622">
            <v>4.7430000000000003</v>
          </cell>
          <cell r="Q622">
            <v>5.6980000000000004</v>
          </cell>
          <cell r="R622">
            <v>5.1820804597701153</v>
          </cell>
          <cell r="S622">
            <v>6.3025977011494252</v>
          </cell>
          <cell r="V622">
            <v>0.26392206335856483</v>
          </cell>
          <cell r="Y622">
            <v>179</v>
          </cell>
          <cell r="Z622">
            <v>236</v>
          </cell>
          <cell r="AA622">
            <v>0</v>
          </cell>
          <cell r="AB622">
            <v>-61.70001220703125</v>
          </cell>
          <cell r="AC622">
            <v>195.5</v>
          </cell>
          <cell r="AD622">
            <v>54.213757714123922</v>
          </cell>
          <cell r="AE622">
            <v>-6.716482205694235</v>
          </cell>
          <cell r="AF622" t="str">
            <v>-</v>
          </cell>
          <cell r="AG622">
            <v>2965.21</v>
          </cell>
          <cell r="AH622">
            <v>3274.7873563218391</v>
          </cell>
          <cell r="AI622">
            <v>-8.0717488789237741</v>
          </cell>
          <cell r="AJ622">
            <v>43.01349561010047</v>
          </cell>
          <cell r="AL622">
            <v>9.9541303114466597</v>
          </cell>
          <cell r="AM622">
            <v>5.1165418642407046</v>
          </cell>
        </row>
        <row r="623">
          <cell r="D623" t="str">
            <v>INE312H01016</v>
          </cell>
          <cell r="E623" t="str">
            <v>INOX LEISURE LTD</v>
          </cell>
          <cell r="G623" t="str">
            <v>-</v>
          </cell>
          <cell r="H623" t="str">
            <v>-</v>
          </cell>
          <cell r="I623">
            <v>1</v>
          </cell>
          <cell r="J623">
            <v>0</v>
          </cell>
          <cell r="K623">
            <v>0</v>
          </cell>
          <cell r="L623" t="str">
            <v>-</v>
          </cell>
          <cell r="M623">
            <v>171.84993315508027</v>
          </cell>
          <cell r="O623">
            <v>-19.91</v>
          </cell>
          <cell r="P623">
            <v>7.2530000000000001</v>
          </cell>
          <cell r="Q623">
            <v>19.718</v>
          </cell>
          <cell r="R623">
            <v>33.516172932330839</v>
          </cell>
          <cell r="S623">
            <v>17.361729323308275</v>
          </cell>
          <cell r="V623">
            <v>-2.683383874049766</v>
          </cell>
          <cell r="Y623" t="str">
            <v>-</v>
          </cell>
          <cell r="Z623" t="str">
            <v>-</v>
          </cell>
          <cell r="AA623" t="str">
            <v>-</v>
          </cell>
          <cell r="AB623" t="str">
            <v>-</v>
          </cell>
          <cell r="AC623" t="str">
            <v>-</v>
          </cell>
          <cell r="AD623" t="str">
            <v>-</v>
          </cell>
          <cell r="AE623" t="e">
            <v>#VALUE!</v>
          </cell>
          <cell r="AF623" t="str">
            <v>-</v>
          </cell>
          <cell r="AG623">
            <v>2166.88</v>
          </cell>
          <cell r="AH623">
            <v>10284.883639097747</v>
          </cell>
          <cell r="AI623">
            <v>38.206083178150209</v>
          </cell>
          <cell r="AJ623" t="str">
            <v>-</v>
          </cell>
          <cell r="AL623">
            <v>335.38311616552295</v>
          </cell>
          <cell r="AM623">
            <v>173.83012598643222</v>
          </cell>
        </row>
        <row r="624">
          <cell r="D624" t="str">
            <v>INE894F01025</v>
          </cell>
          <cell r="E624" t="str">
            <v>INDIABULLS FINANCIAL SERVICE</v>
          </cell>
          <cell r="G624" t="str">
            <v>-</v>
          </cell>
          <cell r="H624" t="str">
            <v>-</v>
          </cell>
          <cell r="I624">
            <v>0</v>
          </cell>
          <cell r="J624">
            <v>0</v>
          </cell>
          <cell r="K624">
            <v>0</v>
          </cell>
          <cell r="L624">
            <v>21.552083333333339</v>
          </cell>
          <cell r="M624" t="str">
            <v>-</v>
          </cell>
          <cell r="O624">
            <v>32.333399</v>
          </cell>
          <cell r="P624">
            <v>38.896999999999998</v>
          </cell>
          <cell r="Q624">
            <v>46.1</v>
          </cell>
          <cell r="R624">
            <v>172.65233716475086</v>
          </cell>
          <cell r="S624" t="str">
            <v>-</v>
          </cell>
          <cell r="V624">
            <v>4.3397521604440925</v>
          </cell>
          <cell r="Y624" t="str">
            <v>-</v>
          </cell>
          <cell r="Z624" t="str">
            <v>-</v>
          </cell>
          <cell r="AA624" t="str">
            <v>-</v>
          </cell>
          <cell r="AB624" t="str">
            <v>-</v>
          </cell>
          <cell r="AC624" t="str">
            <v>-</v>
          </cell>
          <cell r="AD624" t="str">
            <v>-</v>
          </cell>
          <cell r="AE624" t="e">
            <v>#VALUE!</v>
          </cell>
          <cell r="AF624" t="str">
            <v>-</v>
          </cell>
          <cell r="AG624">
            <v>31866.535260000001</v>
          </cell>
          <cell r="AH624" t="str">
            <v>-</v>
          </cell>
          <cell r="AI624">
            <v>33.683933207067042</v>
          </cell>
          <cell r="AJ624">
            <v>13.69508081223071</v>
          </cell>
          <cell r="AL624">
            <v>70.143159286783941</v>
          </cell>
          <cell r="AM624" t="str">
            <v>-</v>
          </cell>
        </row>
        <row r="625">
          <cell r="D625" t="str">
            <v>INE544R01021</v>
          </cell>
          <cell r="E625" t="str">
            <v>GREENLAM INDUSTRIES LTD</v>
          </cell>
          <cell r="G625">
            <v>254.3</v>
          </cell>
          <cell r="H625">
            <v>250.92308044433594</v>
          </cell>
          <cell r="I625">
            <v>8</v>
          </cell>
          <cell r="J625">
            <v>4</v>
          </cell>
          <cell r="K625">
            <v>1</v>
          </cell>
          <cell r="L625">
            <v>40.183696900114811</v>
          </cell>
          <cell r="M625">
            <v>104.38165438165439</v>
          </cell>
          <cell r="O625">
            <v>2.73</v>
          </cell>
          <cell r="P625">
            <v>3.7570000000000001</v>
          </cell>
          <cell r="Q625">
            <v>7.6779999999999999</v>
          </cell>
          <cell r="R625">
            <v>5.5597586206896548</v>
          </cell>
          <cell r="S625">
            <v>9.1543218390804597</v>
          </cell>
          <cell r="V625">
            <v>1.0365416193002397</v>
          </cell>
          <cell r="Y625">
            <v>199</v>
          </cell>
          <cell r="Z625">
            <v>313</v>
          </cell>
          <cell r="AA625">
            <v>2.00640869140625</v>
          </cell>
          <cell r="AB625">
            <v>-51.285263061523438</v>
          </cell>
          <cell r="AC625">
            <v>250</v>
          </cell>
          <cell r="AD625">
            <v>97.720684487372907</v>
          </cell>
          <cell r="AE625">
            <v>-1.9726451607339084</v>
          </cell>
          <cell r="AF625" t="str">
            <v>-</v>
          </cell>
          <cell r="AG625">
            <v>2746</v>
          </cell>
          <cell r="AH625">
            <v>3833.0182183908046</v>
          </cell>
          <cell r="AI625">
            <v>-49.53789279112754</v>
          </cell>
          <cell r="AJ625">
            <v>48.253437936916484</v>
          </cell>
          <cell r="AL625">
            <v>-6.8087318792871097</v>
          </cell>
          <cell r="AM625">
            <v>19.76019664967226</v>
          </cell>
        </row>
        <row r="626">
          <cell r="D626" t="str">
            <v>INE501A01019</v>
          </cell>
          <cell r="E626" t="str">
            <v>DEEPAK FERTILISERS &amp; PETRO</v>
          </cell>
          <cell r="G626">
            <v>1399.9</v>
          </cell>
          <cell r="H626">
            <v>1797.3333740234375</v>
          </cell>
          <cell r="I626">
            <v>4</v>
          </cell>
          <cell r="J626">
            <v>0</v>
          </cell>
          <cell r="K626">
            <v>0</v>
          </cell>
          <cell r="L626">
            <v>10.351588911426621</v>
          </cell>
          <cell r="M626">
            <v>27.753609868676357</v>
          </cell>
          <cell r="O626">
            <v>73.95</v>
          </cell>
          <cell r="P626">
            <v>81.605000000000004</v>
          </cell>
          <cell r="Q626">
            <v>104.253</v>
          </cell>
          <cell r="R626">
            <v>92.017873563218387</v>
          </cell>
          <cell r="S626">
            <v>110.80012643678161</v>
          </cell>
          <cell r="V626">
            <v>0.24432553838023496</v>
          </cell>
          <cell r="Y626">
            <v>1700</v>
          </cell>
          <cell r="Z626">
            <v>1887</v>
          </cell>
          <cell r="AA626">
            <v>-8.333251953125</v>
          </cell>
          <cell r="AB626">
            <v>122.8333740234375</v>
          </cell>
          <cell r="AC626">
            <v>1805</v>
          </cell>
          <cell r="AD626">
            <v>19.333731163582925</v>
          </cell>
          <cell r="AE626">
            <v>0.18211684265696412</v>
          </cell>
          <cell r="AF626" t="str">
            <v>-</v>
          </cell>
          <cell r="AG626">
            <v>19247.2</v>
          </cell>
          <cell r="AH626">
            <v>24471.566091954024</v>
          </cell>
          <cell r="AI626">
            <v>106.16113744075831</v>
          </cell>
          <cell r="AJ626">
            <v>9.9032079605246857</v>
          </cell>
          <cell r="AL626">
            <v>49.586924589450433</v>
          </cell>
          <cell r="AM626">
            <v>14.722665518761938</v>
          </cell>
        </row>
        <row r="627">
          <cell r="D627" t="str">
            <v>INE925R01014</v>
          </cell>
          <cell r="E627" t="str">
            <v>CMS INFO SYSTEMS LTD</v>
          </cell>
          <cell r="G627">
            <v>420.8</v>
          </cell>
          <cell r="H627">
            <v>563.83331298828125</v>
          </cell>
          <cell r="I627">
            <v>5</v>
          </cell>
          <cell r="J627">
            <v>2</v>
          </cell>
          <cell r="K627">
            <v>0</v>
          </cell>
          <cell r="L627">
            <v>10.588103756708424</v>
          </cell>
          <cell r="M627">
            <v>14.902436558487508</v>
          </cell>
          <cell r="O627">
            <v>22.79</v>
          </cell>
          <cell r="P627">
            <v>24.728000000000002</v>
          </cell>
          <cell r="Q627">
            <v>28.413</v>
          </cell>
          <cell r="R627">
            <v>26.422252873563217</v>
          </cell>
          <cell r="S627">
            <v>30.284264367816093</v>
          </cell>
          <cell r="V627">
            <v>0.15937923973511259</v>
          </cell>
          <cell r="Y627">
            <v>510</v>
          </cell>
          <cell r="Z627">
            <v>620</v>
          </cell>
          <cell r="AA627">
            <v>0</v>
          </cell>
          <cell r="AB627">
            <v>-17.29168701171875</v>
          </cell>
          <cell r="AC627">
            <v>565</v>
          </cell>
          <cell r="AD627">
            <v>19.906561577220799</v>
          </cell>
          <cell r="AE627">
            <v>7.7600666358920343</v>
          </cell>
          <cell r="AF627" t="str">
            <v>-</v>
          </cell>
          <cell r="AG627">
            <v>6267.86</v>
          </cell>
          <cell r="AH627">
            <v>7338.1120689655172</v>
          </cell>
          <cell r="AI627">
            <v>2.5652565256525666</v>
          </cell>
          <cell r="AJ627" t="str">
            <v>-</v>
          </cell>
          <cell r="AL627">
            <v>4.556691744374195</v>
          </cell>
          <cell r="AM627">
            <v>10.116925197547593</v>
          </cell>
        </row>
        <row r="628">
          <cell r="D628" t="str">
            <v>INE001B01026</v>
          </cell>
          <cell r="E628" t="str">
            <v>KRBL LTD</v>
          </cell>
          <cell r="G628">
            <v>444.1</v>
          </cell>
          <cell r="H628">
            <v>527</v>
          </cell>
          <cell r="I628">
            <v>3</v>
          </cell>
          <cell r="J628">
            <v>0</v>
          </cell>
          <cell r="K628">
            <v>0</v>
          </cell>
          <cell r="L628">
            <v>23.317307692307679</v>
          </cell>
          <cell r="M628">
            <v>22.417153996101366</v>
          </cell>
          <cell r="O628">
            <v>20.8</v>
          </cell>
          <cell r="P628">
            <v>25.650000000000002</v>
          </cell>
          <cell r="Q628">
            <v>31.400000000000002</v>
          </cell>
          <cell r="R628">
            <v>28.293678160919541</v>
          </cell>
          <cell r="S628">
            <v>34.296551724137935</v>
          </cell>
          <cell r="V628">
            <v>0.36027298850574718</v>
          </cell>
          <cell r="Y628">
            <v>456</v>
          </cell>
          <cell r="Z628">
            <v>589</v>
          </cell>
          <cell r="AA628">
            <v>0</v>
          </cell>
          <cell r="AB628">
            <v>4.5</v>
          </cell>
          <cell r="AC628">
            <v>536</v>
          </cell>
          <cell r="AD628">
            <v>22.010788116232209</v>
          </cell>
          <cell r="AE628">
            <v>-1.156354083243365</v>
          </cell>
          <cell r="AF628" t="str">
            <v>-</v>
          </cell>
          <cell r="AG628">
            <v>6743.7</v>
          </cell>
          <cell r="AH628">
            <v>9086.022988505747</v>
          </cell>
          <cell r="AI628">
            <v>-19.034643830284157</v>
          </cell>
          <cell r="AJ628">
            <v>10.697629774638363</v>
          </cell>
          <cell r="AL628">
            <v>-15.944359271585087</v>
          </cell>
          <cell r="AM628">
            <v>22.959206370390145</v>
          </cell>
        </row>
        <row r="629">
          <cell r="D629" t="str">
            <v>INE04TZ01018</v>
          </cell>
          <cell r="E629" t="str">
            <v>ETHOS LTD</v>
          </cell>
          <cell r="G629">
            <v>2369.5500000000002</v>
          </cell>
          <cell r="H629">
            <v>3394.1845703125</v>
          </cell>
          <cell r="I629">
            <v>4</v>
          </cell>
          <cell r="J629">
            <v>0</v>
          </cell>
          <cell r="K629">
            <v>0</v>
          </cell>
          <cell r="L629">
            <v>28.179306160080117</v>
          </cell>
          <cell r="M629">
            <v>32.498203100934376</v>
          </cell>
          <cell r="O629">
            <v>37.989751589999997</v>
          </cell>
          <cell r="P629">
            <v>48.695</v>
          </cell>
          <cell r="Q629">
            <v>64.52</v>
          </cell>
          <cell r="R629">
            <v>55.970862068965516</v>
          </cell>
          <cell r="S629">
            <v>72.446436781609194</v>
          </cell>
          <cell r="V629">
            <v>0.47331476849400267</v>
          </cell>
          <cell r="Y629">
            <v>2960.553955078125</v>
          </cell>
          <cell r="Z629">
            <v>3722</v>
          </cell>
          <cell r="AA629">
            <v>288.90771484375</v>
          </cell>
          <cell r="AB629">
            <v>-54.482421875</v>
          </cell>
          <cell r="AC629">
            <v>3500</v>
          </cell>
          <cell r="AD629">
            <v>62.005772278326468</v>
          </cell>
          <cell r="AE629">
            <v>4.9861193432088715</v>
          </cell>
          <cell r="AF629" t="str">
            <v>-</v>
          </cell>
          <cell r="AG629">
            <v>1698.548</v>
          </cell>
          <cell r="AH629">
            <v>2750.5287356321842</v>
          </cell>
          <cell r="AI629">
            <v>12.435677530017157</v>
          </cell>
          <cell r="AJ629" t="str">
            <v>-</v>
          </cell>
          <cell r="AL629">
            <v>26.370092834940099</v>
          </cell>
          <cell r="AM629">
            <v>27.531961908770452</v>
          </cell>
        </row>
        <row r="630">
          <cell r="D630" t="str">
            <v>INE688A01022</v>
          </cell>
          <cell r="E630" t="str">
            <v>TRANSPORT CORP OF INDIA LTD</v>
          </cell>
          <cell r="G630">
            <v>1156.3</v>
          </cell>
          <cell r="H630">
            <v>1344.125</v>
          </cell>
          <cell r="I630">
            <v>7</v>
          </cell>
          <cell r="J630">
            <v>1</v>
          </cell>
          <cell r="K630">
            <v>0</v>
          </cell>
          <cell r="L630">
            <v>12.023839293156609</v>
          </cell>
          <cell r="M630">
            <v>12.626957848134255</v>
          </cell>
          <cell r="O630">
            <v>55.640707000000006</v>
          </cell>
          <cell r="P630">
            <v>59.731000000000002</v>
          </cell>
          <cell r="Q630">
            <v>67.272999999999996</v>
          </cell>
          <cell r="R630">
            <v>63.19858620689655</v>
          </cell>
          <cell r="S630">
            <v>71.460126436781607</v>
          </cell>
          <cell r="V630">
            <v>0.13583362998778115</v>
          </cell>
          <cell r="Y630">
            <v>1164</v>
          </cell>
          <cell r="Z630">
            <v>1500</v>
          </cell>
          <cell r="AA630">
            <v>0</v>
          </cell>
          <cell r="AB630">
            <v>82.25</v>
          </cell>
          <cell r="AC630">
            <v>1342.5</v>
          </cell>
          <cell r="AD630">
            <v>20.815217506198884</v>
          </cell>
          <cell r="AE630">
            <v>1.1399170023394734</v>
          </cell>
          <cell r="AF630">
            <v>2.4724723468529937</v>
          </cell>
          <cell r="AG630">
            <v>5149</v>
          </cell>
          <cell r="AH630">
            <v>8334.3908045977005</v>
          </cell>
          <cell r="AI630">
            <v>18.260292164674635</v>
          </cell>
          <cell r="AJ630">
            <v>16.655019474380815</v>
          </cell>
          <cell r="AL630">
            <v>5.7506674881905937</v>
          </cell>
          <cell r="AM630">
            <v>9.5423986120147486</v>
          </cell>
        </row>
        <row r="631">
          <cell r="D631" t="str">
            <v>INE069I01010</v>
          </cell>
          <cell r="E631" t="str">
            <v>EMBASSY DEVELOPMENTS LTD</v>
          </cell>
          <cell r="G631">
            <v>93.13</v>
          </cell>
          <cell r="H631" t="str">
            <v>-</v>
          </cell>
          <cell r="I631">
            <v>0</v>
          </cell>
          <cell r="J631">
            <v>0</v>
          </cell>
          <cell r="K631">
            <v>0</v>
          </cell>
          <cell r="L631" t="str">
            <v>-</v>
          </cell>
          <cell r="M631" t="str">
            <v>-</v>
          </cell>
          <cell r="O631">
            <v>1.6327020000000001</v>
          </cell>
          <cell r="P631" t="str">
            <v>-</v>
          </cell>
          <cell r="Q631" t="str">
            <v>-</v>
          </cell>
          <cell r="R631" t="str">
            <v>-</v>
          </cell>
          <cell r="S631" t="str">
            <v>-</v>
          </cell>
          <cell r="V631" t="e">
            <v>#VALUE!</v>
          </cell>
          <cell r="Y631" t="str">
            <v>-</v>
          </cell>
          <cell r="Z631" t="str">
            <v>-</v>
          </cell>
          <cell r="AA631" t="str">
            <v>-</v>
          </cell>
          <cell r="AB631" t="str">
            <v>-</v>
          </cell>
          <cell r="AC631" t="str">
            <v>-</v>
          </cell>
          <cell r="AD631">
            <v>258.90299756308684</v>
          </cell>
          <cell r="AE631" t="e">
            <v>#VALUE!</v>
          </cell>
          <cell r="AF631" t="str">
            <v>-</v>
          </cell>
          <cell r="AG631">
            <v>1638.1</v>
          </cell>
          <cell r="AH631" t="str">
            <v>-</v>
          </cell>
          <cell r="AI631" t="str">
            <v>-</v>
          </cell>
          <cell r="AJ631" t="str">
            <v>-</v>
          </cell>
          <cell r="AL631">
            <v>2719.4492254733213</v>
          </cell>
          <cell r="AM631" t="str">
            <v>-</v>
          </cell>
        </row>
        <row r="632">
          <cell r="D632" t="str">
            <v>INE01QM01018</v>
          </cell>
          <cell r="E632" t="str">
            <v>EMUDHRA LTD</v>
          </cell>
          <cell r="G632">
            <v>694.2</v>
          </cell>
          <cell r="H632">
            <v>1045</v>
          </cell>
          <cell r="I632">
            <v>1</v>
          </cell>
          <cell r="J632">
            <v>0</v>
          </cell>
          <cell r="K632">
            <v>0</v>
          </cell>
          <cell r="L632">
            <v>41.193737769080222</v>
          </cell>
          <cell r="M632">
            <v>41.441441441441441</v>
          </cell>
          <cell r="O632">
            <v>10.220535999999999</v>
          </cell>
          <cell r="P632">
            <v>14.43</v>
          </cell>
          <cell r="Q632">
            <v>20.41</v>
          </cell>
          <cell r="R632">
            <v>17.17942528735632</v>
          </cell>
          <cell r="S632">
            <v>22.993908045977015</v>
          </cell>
          <cell r="V632">
            <v>0.68087322302434261</v>
          </cell>
          <cell r="Y632">
            <v>1045</v>
          </cell>
          <cell r="Z632">
            <v>1045</v>
          </cell>
          <cell r="AA632">
            <v>0</v>
          </cell>
          <cell r="AB632">
            <v>54</v>
          </cell>
          <cell r="AC632">
            <v>1045</v>
          </cell>
          <cell r="AD632">
            <v>70.023901350732118</v>
          </cell>
          <cell r="AE632">
            <v>5.4901535212932755</v>
          </cell>
          <cell r="AF632" t="str">
            <v>-</v>
          </cell>
          <cell r="AG632">
            <v>1239.31</v>
          </cell>
          <cell r="AH632">
            <v>2056.8850574712642</v>
          </cell>
          <cell r="AI632">
            <v>12.754452326177775</v>
          </cell>
          <cell r="AJ632" t="str">
            <v>-</v>
          </cell>
          <cell r="AL632">
            <v>13.122176075943591</v>
          </cell>
          <cell r="AM632">
            <v>21.207387473106451</v>
          </cell>
        </row>
        <row r="633">
          <cell r="D633" t="str">
            <v>INE247D01039</v>
          </cell>
          <cell r="E633" t="str">
            <v>JINDAL WORLDWIDE LTD</v>
          </cell>
          <cell r="G633">
            <v>36.17</v>
          </cell>
          <cell r="H633" t="str">
            <v>-</v>
          </cell>
          <cell r="I633">
            <v>0</v>
          </cell>
          <cell r="J633">
            <v>0</v>
          </cell>
          <cell r="K633">
            <v>0</v>
          </cell>
          <cell r="L633" t="str">
            <v>-</v>
          </cell>
          <cell r="M633" t="str">
            <v>-</v>
          </cell>
          <cell r="O633">
            <v>0.76</v>
          </cell>
          <cell r="P633" t="str">
            <v>-</v>
          </cell>
          <cell r="Q633" t="str">
            <v>-</v>
          </cell>
          <cell r="R633" t="str">
            <v>-</v>
          </cell>
          <cell r="S633" t="str">
            <v>-</v>
          </cell>
          <cell r="V633" t="e">
            <v>#VALUE!</v>
          </cell>
          <cell r="Y633" t="str">
            <v>-</v>
          </cell>
          <cell r="Z633" t="str">
            <v>-</v>
          </cell>
          <cell r="AA633" t="str">
            <v>-</v>
          </cell>
          <cell r="AB633" t="str">
            <v>-</v>
          </cell>
          <cell r="AC633" t="str">
            <v>-</v>
          </cell>
          <cell r="AD633">
            <v>47.59210285387541</v>
          </cell>
          <cell r="AE633">
            <v>59.80740925303671</v>
          </cell>
          <cell r="AF633" t="str">
            <v>-</v>
          </cell>
          <cell r="AG633">
            <v>1947.431</v>
          </cell>
          <cell r="AH633" t="str">
            <v>-</v>
          </cell>
          <cell r="AI633">
            <v>0.79575596816976202</v>
          </cell>
          <cell r="AJ633">
            <v>61.139481303684207</v>
          </cell>
          <cell r="AL633">
            <v>6.5889347187375495</v>
          </cell>
          <cell r="AM633" t="str">
            <v>-</v>
          </cell>
        </row>
        <row r="634">
          <cell r="D634" t="str">
            <v>INE111Q01021</v>
          </cell>
          <cell r="E634" t="str">
            <v>PDS LTD</v>
          </cell>
          <cell r="G634">
            <v>321.25</v>
          </cell>
          <cell r="H634">
            <v>620</v>
          </cell>
          <cell r="I634">
            <v>2</v>
          </cell>
          <cell r="J634">
            <v>0</v>
          </cell>
          <cell r="K634">
            <v>0</v>
          </cell>
          <cell r="L634">
            <v>10.815602836879439</v>
          </cell>
          <cell r="M634">
            <v>44.800000000000011</v>
          </cell>
          <cell r="O634">
            <v>11.44</v>
          </cell>
          <cell r="P634">
            <v>12.5</v>
          </cell>
          <cell r="Q634">
            <v>18.100000000000001</v>
          </cell>
          <cell r="R634">
            <v>15.074712643678161</v>
          </cell>
          <cell r="S634">
            <v>19.203448275862069</v>
          </cell>
          <cell r="V634">
            <v>0.31771963668515402</v>
          </cell>
          <cell r="Y634">
            <v>620</v>
          </cell>
          <cell r="Z634">
            <v>620</v>
          </cell>
          <cell r="AA634">
            <v>0</v>
          </cell>
          <cell r="AB634">
            <v>-126</v>
          </cell>
          <cell r="AC634">
            <v>620</v>
          </cell>
          <cell r="AD634">
            <v>31.352309784438596</v>
          </cell>
          <cell r="AE634">
            <v>7.4836600311551402</v>
          </cell>
          <cell r="AF634" t="str">
            <v>-</v>
          </cell>
          <cell r="AG634">
            <v>4732.6109999999999</v>
          </cell>
          <cell r="AH634" t="str">
            <v>-</v>
          </cell>
          <cell r="AI634">
            <v>4.1894353369763122</v>
          </cell>
          <cell r="AJ634">
            <v>27.273442166304694</v>
          </cell>
          <cell r="AL634">
            <v>18.204340226697244</v>
          </cell>
          <cell r="AM634" t="str">
            <v>-</v>
          </cell>
        </row>
        <row r="635">
          <cell r="D635" t="str">
            <v>INE460C01014</v>
          </cell>
          <cell r="E635" t="str">
            <v>GANESH HOUSING LTD</v>
          </cell>
          <cell r="G635" t="str">
            <v>-</v>
          </cell>
          <cell r="H635" t="str">
            <v>-</v>
          </cell>
          <cell r="I635">
            <v>0</v>
          </cell>
          <cell r="J635">
            <v>0</v>
          </cell>
          <cell r="K635">
            <v>0</v>
          </cell>
          <cell r="L635" t="str">
            <v>-</v>
          </cell>
          <cell r="M635" t="str">
            <v>-</v>
          </cell>
          <cell r="O635" t="str">
            <v>-</v>
          </cell>
          <cell r="P635" t="str">
            <v>-</v>
          </cell>
          <cell r="Q635" t="str">
            <v>-</v>
          </cell>
          <cell r="R635" t="str">
            <v>-</v>
          </cell>
          <cell r="S635" t="str">
            <v>-</v>
          </cell>
          <cell r="V635" t="e">
            <v>#VALUE!</v>
          </cell>
          <cell r="Y635" t="str">
            <v>-</v>
          </cell>
          <cell r="Z635" t="str">
            <v>-</v>
          </cell>
          <cell r="AA635" t="str">
            <v>-</v>
          </cell>
          <cell r="AB635" t="str">
            <v>-</v>
          </cell>
          <cell r="AC635" t="str">
            <v>-</v>
          </cell>
          <cell r="AD635" t="str">
            <v>-</v>
          </cell>
          <cell r="AE635" t="e">
            <v>#VALUE!</v>
          </cell>
          <cell r="AF635" t="str">
            <v>-</v>
          </cell>
          <cell r="AG635">
            <v>7792.7060000000001</v>
          </cell>
          <cell r="AH635" t="str">
            <v>-</v>
          </cell>
          <cell r="AI635">
            <v>29.809954751131222</v>
          </cell>
          <cell r="AJ635" t="str">
            <v>-</v>
          </cell>
          <cell r="AL635">
            <v>25.057528151843822</v>
          </cell>
          <cell r="AM635" t="str">
            <v>-</v>
          </cell>
        </row>
        <row r="636">
          <cell r="D636" t="str">
            <v>INE932X01026</v>
          </cell>
          <cell r="E636" t="str">
            <v>SHARE INDIA SECURITIES LTD</v>
          </cell>
          <cell r="G636">
            <v>145.94999999999999</v>
          </cell>
          <cell r="H636" t="str">
            <v>-</v>
          </cell>
          <cell r="I636">
            <v>0</v>
          </cell>
          <cell r="J636">
            <v>0</v>
          </cell>
          <cell r="K636">
            <v>0</v>
          </cell>
          <cell r="L636" t="str">
            <v>-</v>
          </cell>
          <cell r="M636" t="str">
            <v>-</v>
          </cell>
          <cell r="O636">
            <v>150.13234399999999</v>
          </cell>
          <cell r="P636" t="str">
            <v>-</v>
          </cell>
          <cell r="Q636" t="str">
            <v>-</v>
          </cell>
          <cell r="R636" t="str">
            <v>-</v>
          </cell>
          <cell r="S636" t="str">
            <v>-</v>
          </cell>
          <cell r="V636" t="e">
            <v>#VALUE!</v>
          </cell>
          <cell r="Y636" t="str">
            <v>-</v>
          </cell>
          <cell r="Z636" t="str">
            <v>-</v>
          </cell>
          <cell r="AA636" t="str">
            <v>-</v>
          </cell>
          <cell r="AB636" t="str">
            <v>-</v>
          </cell>
          <cell r="AC636" t="str">
            <v>-</v>
          </cell>
          <cell r="AD636">
            <v>0.97214226501547329</v>
          </cell>
          <cell r="AE636">
            <v>1.6886637817358902E-3</v>
          </cell>
          <cell r="AF636" t="str">
            <v>-</v>
          </cell>
          <cell r="AG636">
            <v>5169.0599999999995</v>
          </cell>
          <cell r="AH636" t="str">
            <v>-</v>
          </cell>
          <cell r="AI636">
            <v>575.68728335971264</v>
          </cell>
          <cell r="AJ636">
            <v>29.971569124020476</v>
          </cell>
          <cell r="AL636">
            <v>-21.299318102819459</v>
          </cell>
          <cell r="AM636" t="str">
            <v>-</v>
          </cell>
        </row>
        <row r="637">
          <cell r="D637" t="str">
            <v>INE679A01013</v>
          </cell>
          <cell r="E637" t="str">
            <v>CSB BANK LTD</v>
          </cell>
          <cell r="G637">
            <v>368.15</v>
          </cell>
          <cell r="H637">
            <v>425.83334350585938</v>
          </cell>
          <cell r="I637">
            <v>6</v>
          </cell>
          <cell r="J637">
            <v>0</v>
          </cell>
          <cell r="K637">
            <v>1</v>
          </cell>
          <cell r="L637">
            <v>11.744084136722185</v>
          </cell>
          <cell r="M637">
            <v>32.496732026143775</v>
          </cell>
          <cell r="O637">
            <v>34.229999999999997</v>
          </cell>
          <cell r="P637" t="str">
            <v>-</v>
          </cell>
          <cell r="Q637" t="str">
            <v>-</v>
          </cell>
          <cell r="R637" t="str">
            <v>-</v>
          </cell>
          <cell r="S637" t="str">
            <v>-</v>
          </cell>
          <cell r="V637" t="e">
            <v>#VALUE!</v>
          </cell>
          <cell r="Y637">
            <v>390</v>
          </cell>
          <cell r="Z637">
            <v>460</v>
          </cell>
          <cell r="AA637">
            <v>-0.166656494140625</v>
          </cell>
          <cell r="AB637">
            <v>32.5</v>
          </cell>
          <cell r="AC637">
            <v>430</v>
          </cell>
          <cell r="AD637">
            <v>10.755185331477779</v>
          </cell>
          <cell r="AE637">
            <v>2.2523840049960269</v>
          </cell>
          <cell r="AF637" t="str">
            <v>-</v>
          </cell>
          <cell r="AG637" t="str">
            <v>-</v>
          </cell>
          <cell r="AH637" t="str">
            <v>-</v>
          </cell>
          <cell r="AI637">
            <v>4.7750229568411235</v>
          </cell>
          <cell r="AJ637">
            <v>10.787472943995819</v>
          </cell>
          <cell r="AL637" t="str">
            <v>-</v>
          </cell>
          <cell r="AM637" t="str">
            <v>-</v>
          </cell>
        </row>
        <row r="638">
          <cell r="D638" t="str">
            <v>INE688I01017</v>
          </cell>
          <cell r="E638" t="str">
            <v>CAPITAL FIRST LTD</v>
          </cell>
          <cell r="G638" t="str">
            <v>-</v>
          </cell>
          <cell r="H638" t="str">
            <v>-</v>
          </cell>
          <cell r="I638">
            <v>0</v>
          </cell>
          <cell r="J638">
            <v>0</v>
          </cell>
          <cell r="K638">
            <v>0</v>
          </cell>
          <cell r="L638" t="str">
            <v>-</v>
          </cell>
          <cell r="M638" t="str">
            <v>-</v>
          </cell>
          <cell r="O638">
            <v>33.431643000000001</v>
          </cell>
          <cell r="P638" t="str">
            <v>-</v>
          </cell>
          <cell r="Q638" t="str">
            <v>-</v>
          </cell>
          <cell r="R638" t="str">
            <v>-</v>
          </cell>
          <cell r="S638" t="str">
            <v>-</v>
          </cell>
          <cell r="V638" t="e">
            <v>#VALUE!</v>
          </cell>
          <cell r="Y638" t="str">
            <v>-</v>
          </cell>
          <cell r="Z638" t="str">
            <v>-</v>
          </cell>
          <cell r="AA638" t="str">
            <v>-</v>
          </cell>
          <cell r="AB638" t="str">
            <v>-</v>
          </cell>
          <cell r="AC638" t="str">
            <v>-</v>
          </cell>
          <cell r="AD638" t="str">
            <v>-</v>
          </cell>
          <cell r="AE638" t="e">
            <v>#VALUE!</v>
          </cell>
          <cell r="AF638" t="str">
            <v>-</v>
          </cell>
          <cell r="AG638">
            <v>19042.992000000002</v>
          </cell>
          <cell r="AH638" t="str">
            <v>-</v>
          </cell>
          <cell r="AI638">
            <v>30.198084137632748</v>
          </cell>
          <cell r="AJ638">
            <v>24.738442314243255</v>
          </cell>
          <cell r="AL638">
            <v>24.081350955416401</v>
          </cell>
          <cell r="AM638" t="str">
            <v>-</v>
          </cell>
        </row>
        <row r="639">
          <cell r="D639" t="str">
            <v>INE559A01017</v>
          </cell>
          <cell r="E639" t="str">
            <v>IFB INDUSTRIES LTD</v>
          </cell>
          <cell r="G639">
            <v>1502.3</v>
          </cell>
          <cell r="H639">
            <v>1510.5999755859375</v>
          </cell>
          <cell r="I639">
            <v>3</v>
          </cell>
          <cell r="J639">
            <v>3</v>
          </cell>
          <cell r="K639">
            <v>0</v>
          </cell>
          <cell r="L639">
            <v>38.603066439522991</v>
          </cell>
          <cell r="M639">
            <v>35.34087184529664</v>
          </cell>
          <cell r="O639">
            <v>29.35</v>
          </cell>
          <cell r="P639">
            <v>40.68</v>
          </cell>
          <cell r="Q639">
            <v>55.057000000000002</v>
          </cell>
          <cell r="R639">
            <v>47.290114942528731</v>
          </cell>
          <cell r="S639">
            <v>61.32964367816092</v>
          </cell>
          <cell r="V639">
            <v>0.61124752785447112</v>
          </cell>
          <cell r="Y639">
            <v>1416</v>
          </cell>
          <cell r="Z639">
            <v>1743</v>
          </cell>
          <cell r="AA639">
            <v>-34.566650390625</v>
          </cell>
          <cell r="AB639">
            <v>-150.800048828125</v>
          </cell>
          <cell r="AC639">
            <v>1480</v>
          </cell>
          <cell r="AD639">
            <v>54.061768486165271</v>
          </cell>
          <cell r="AE639">
            <v>0.39715589969446463</v>
          </cell>
          <cell r="AF639" t="str">
            <v>-</v>
          </cell>
          <cell r="AG639">
            <v>3024</v>
          </cell>
          <cell r="AH639">
            <v>4079.3333333333335</v>
          </cell>
          <cell r="AI639">
            <v>136.1222847948512</v>
          </cell>
          <cell r="AJ639" t="str">
            <v>-</v>
          </cell>
          <cell r="AL639">
            <v>46.270678146464149</v>
          </cell>
          <cell r="AM639">
            <v>41.076337890257214</v>
          </cell>
        </row>
        <row r="640">
          <cell r="D640" t="str">
            <v>INE689W01016</v>
          </cell>
          <cell r="E640" t="str">
            <v>PRINCE PIPES &amp; FITTINGS LTD</v>
          </cell>
          <cell r="G640">
            <v>335.15</v>
          </cell>
          <cell r="H640">
            <v>366.08334350585938</v>
          </cell>
          <cell r="I640">
            <v>10</v>
          </cell>
          <cell r="J640">
            <v>3</v>
          </cell>
          <cell r="K640">
            <v>3</v>
          </cell>
          <cell r="L640">
            <v>109.91452991452988</v>
          </cell>
          <cell r="M640">
            <v>66.266286644951165</v>
          </cell>
          <cell r="O640">
            <v>3.9</v>
          </cell>
          <cell r="P640">
            <v>9</v>
          </cell>
          <cell r="Q640">
            <v>15</v>
          </cell>
          <cell r="R640">
            <v>11.758620689655171</v>
          </cell>
          <cell r="S640">
            <v>17.298850574712645</v>
          </cell>
          <cell r="V640">
            <v>2.0150309460654285</v>
          </cell>
          <cell r="Y640">
            <v>251</v>
          </cell>
          <cell r="Z640">
            <v>664</v>
          </cell>
          <cell r="AA640">
            <v>-0.685882568359375</v>
          </cell>
          <cell r="AB640">
            <v>-41.455108642578125</v>
          </cell>
          <cell r="AC640">
            <v>342</v>
          </cell>
          <cell r="AD640">
            <v>85.935895870893432</v>
          </cell>
          <cell r="AE640">
            <v>-1.12521509313329</v>
          </cell>
          <cell r="AF640" t="str">
            <v>-</v>
          </cell>
          <cell r="AG640">
            <v>1617.95</v>
          </cell>
          <cell r="AH640">
            <v>2967.8160919540232</v>
          </cell>
          <cell r="AI640">
            <v>-76.372860971492216</v>
          </cell>
          <cell r="AJ640">
            <v>38.862057508507363</v>
          </cell>
          <cell r="AL640">
            <v>-47.369191483824792</v>
          </cell>
          <cell r="AM640">
            <v>60.493827160493829</v>
          </cell>
        </row>
        <row r="641">
          <cell r="D641" t="str">
            <v>INE884A01027</v>
          </cell>
          <cell r="E641" t="str">
            <v>VAIBHAV GLOBAL LTD</v>
          </cell>
          <cell r="G641">
            <v>232.85</v>
          </cell>
          <cell r="H641">
            <v>491</v>
          </cell>
          <cell r="I641">
            <v>1</v>
          </cell>
          <cell r="J641">
            <v>0</v>
          </cell>
          <cell r="K641">
            <v>0</v>
          </cell>
          <cell r="L641">
            <v>10.329670329670323</v>
          </cell>
          <cell r="M641">
            <v>39.442231075697222</v>
          </cell>
          <cell r="O641">
            <v>9.25</v>
          </cell>
          <cell r="P641">
            <v>10.040000000000001</v>
          </cell>
          <cell r="Q641">
            <v>14</v>
          </cell>
          <cell r="R641">
            <v>11.860689655172415</v>
          </cell>
          <cell r="S641">
            <v>16.413793103448274</v>
          </cell>
          <cell r="V641">
            <v>0.28223671947809881</v>
          </cell>
          <cell r="Y641">
            <v>491</v>
          </cell>
          <cell r="Z641">
            <v>491</v>
          </cell>
          <cell r="AA641">
            <v>0</v>
          </cell>
          <cell r="AB641">
            <v>-166</v>
          </cell>
          <cell r="AC641">
            <v>491</v>
          </cell>
          <cell r="AD641">
            <v>25.622835839168001</v>
          </cell>
          <cell r="AE641">
            <v>1.3133824463255654</v>
          </cell>
          <cell r="AF641" t="str">
            <v>-</v>
          </cell>
          <cell r="AG641">
            <v>2892.3379999999997</v>
          </cell>
          <cell r="AH641">
            <v>3879.2298850574712</v>
          </cell>
          <cell r="AI641">
            <v>19.509043927648573</v>
          </cell>
          <cell r="AJ641">
            <v>36.987589578000396</v>
          </cell>
          <cell r="AL641">
            <v>7.7273416319380788</v>
          </cell>
          <cell r="AM641">
            <v>19.5918319366547</v>
          </cell>
        </row>
        <row r="642">
          <cell r="D642" t="str">
            <v>INE955V01021</v>
          </cell>
          <cell r="E642" t="str">
            <v>ARVIND FASHIONS LTD</v>
          </cell>
          <cell r="G642">
            <v>553.29999999999995</v>
          </cell>
          <cell r="H642">
            <v>711.83331298828125</v>
          </cell>
          <cell r="I642">
            <v>8</v>
          </cell>
          <cell r="J642">
            <v>0</v>
          </cell>
          <cell r="K642">
            <v>0</v>
          </cell>
          <cell r="L642" t="str">
            <v>-</v>
          </cell>
          <cell r="M642">
            <v>43.233532934131709</v>
          </cell>
          <cell r="O642">
            <v>-2.56</v>
          </cell>
          <cell r="P642">
            <v>11.929</v>
          </cell>
          <cell r="Q642">
            <v>17.086000000000002</v>
          </cell>
          <cell r="R642">
            <v>14.300034482758623</v>
          </cell>
          <cell r="S642">
            <v>20.18209195402299</v>
          </cell>
          <cell r="V642">
            <v>-6.5859509698275867</v>
          </cell>
          <cell r="Y642">
            <v>641</v>
          </cell>
          <cell r="Z642">
            <v>749</v>
          </cell>
          <cell r="AA642">
            <v>4</v>
          </cell>
          <cell r="AB642">
            <v>48.83331298828125</v>
          </cell>
          <cell r="AC642">
            <v>720</v>
          </cell>
          <cell r="AD642" t="str">
            <v>-</v>
          </cell>
          <cell r="AE642" t="e">
            <v>#VALUE!</v>
          </cell>
          <cell r="AF642" t="str">
            <v>-</v>
          </cell>
          <cell r="AG642">
            <v>6020</v>
          </cell>
          <cell r="AH642">
            <v>7689.4418505747126</v>
          </cell>
          <cell r="AI642" t="str">
            <v>-</v>
          </cell>
          <cell r="AJ642" t="str">
            <v>-</v>
          </cell>
          <cell r="AL642">
            <v>13.657818223010981</v>
          </cell>
          <cell r="AM642">
            <v>17.726627906976745</v>
          </cell>
        </row>
        <row r="643">
          <cell r="D643" t="str">
            <v>INE572J01011</v>
          </cell>
          <cell r="E643" t="str">
            <v>SPANDANA SPHOORTY FINANCIAL</v>
          </cell>
          <cell r="G643">
            <v>260.35000000000002</v>
          </cell>
          <cell r="H643">
            <v>289.26730346679688</v>
          </cell>
          <cell r="I643">
            <v>4</v>
          </cell>
          <cell r="J643">
            <v>3</v>
          </cell>
          <cell r="K643">
            <v>1</v>
          </cell>
          <cell r="L643">
            <v>47.651271078900209</v>
          </cell>
          <cell r="M643" t="str">
            <v>-</v>
          </cell>
          <cell r="O643">
            <v>-138.05492795999999</v>
          </cell>
          <cell r="P643">
            <v>-72.27</v>
          </cell>
          <cell r="Q643">
            <v>17.5</v>
          </cell>
          <cell r="R643">
            <v>-30.996436781609198</v>
          </cell>
          <cell r="S643">
            <v>29.035632183908049</v>
          </cell>
          <cell r="V643">
            <v>-0.77547750565926843</v>
          </cell>
          <cell r="Y643">
            <v>220</v>
          </cell>
          <cell r="Z643">
            <v>423.18966674804688</v>
          </cell>
          <cell r="AA643">
            <v>0</v>
          </cell>
          <cell r="AB643">
            <v>-82.569000244140625</v>
          </cell>
          <cell r="AC643">
            <v>270</v>
          </cell>
          <cell r="AD643" t="str">
            <v>-</v>
          </cell>
          <cell r="AE643" t="e">
            <v>#VALUE!</v>
          </cell>
          <cell r="AF643" t="str">
            <v>-</v>
          </cell>
          <cell r="AG643">
            <v>-4238.2999999999993</v>
          </cell>
          <cell r="AH643" t="str">
            <v>-</v>
          </cell>
          <cell r="AI643" t="str">
            <v>-</v>
          </cell>
          <cell r="AJ643" t="str">
            <v>-</v>
          </cell>
          <cell r="AL643" t="str">
            <v>-</v>
          </cell>
          <cell r="AM643">
            <v>-92.320264030592</v>
          </cell>
        </row>
        <row r="644">
          <cell r="D644" t="str">
            <v>INE602W01027</v>
          </cell>
          <cell r="E644" t="str">
            <v>SENCO GOLD LTD</v>
          </cell>
          <cell r="G644">
            <v>374.65</v>
          </cell>
          <cell r="H644">
            <v>495.16665649414063</v>
          </cell>
          <cell r="I644">
            <v>4</v>
          </cell>
          <cell r="J644">
            <v>2</v>
          </cell>
          <cell r="K644">
            <v>0</v>
          </cell>
          <cell r="L644">
            <v>56.547619047619058</v>
          </cell>
          <cell r="M644">
            <v>38.582594000844956</v>
          </cell>
          <cell r="O644">
            <v>10.098186999999999</v>
          </cell>
          <cell r="P644">
            <v>15.780000000000001</v>
          </cell>
          <cell r="Q644">
            <v>21.868000000000002</v>
          </cell>
          <cell r="R644">
            <v>18.579080459770118</v>
          </cell>
          <cell r="S644">
            <v>24.735126436781609</v>
          </cell>
          <cell r="V644">
            <v>0.83984317776746642</v>
          </cell>
          <cell r="Y644">
            <v>385</v>
          </cell>
          <cell r="Z644">
            <v>583</v>
          </cell>
          <cell r="AA644">
            <v>5.5</v>
          </cell>
          <cell r="AB644">
            <v>-59.233367919921875</v>
          </cell>
          <cell r="AC644">
            <v>486</v>
          </cell>
          <cell r="AD644">
            <v>37.495802191148464</v>
          </cell>
          <cell r="AE644">
            <v>-2.8196767278390915</v>
          </cell>
          <cell r="AF644" t="str">
            <v>-</v>
          </cell>
          <cell r="AG644">
            <v>3676.31</v>
          </cell>
          <cell r="AH644">
            <v>5757.634126436782</v>
          </cell>
          <cell r="AI644">
            <v>-13.297908168318298</v>
          </cell>
          <cell r="AJ644" t="str">
            <v>-</v>
          </cell>
          <cell r="AL644">
            <v>-2.0982130968549551</v>
          </cell>
          <cell r="AM644">
            <v>44.143638594133805</v>
          </cell>
        </row>
        <row r="645">
          <cell r="D645" t="str">
            <v>INE0GTI23014</v>
          </cell>
          <cell r="E645" t="str">
            <v>UTI FTI-SR XXXII-II-1111-DG</v>
          </cell>
          <cell r="G645" t="str">
            <v>-</v>
          </cell>
          <cell r="H645" t="str">
            <v>-</v>
          </cell>
          <cell r="I645">
            <v>0</v>
          </cell>
          <cell r="J645">
            <v>0</v>
          </cell>
          <cell r="K645">
            <v>0</v>
          </cell>
          <cell r="L645" t="str">
            <v>-</v>
          </cell>
          <cell r="M645" t="str">
            <v>-</v>
          </cell>
          <cell r="O645" t="str">
            <v>-</v>
          </cell>
          <cell r="P645" t="str">
            <v>-</v>
          </cell>
          <cell r="Q645" t="str">
            <v>-</v>
          </cell>
          <cell r="R645" t="str">
            <v>-</v>
          </cell>
          <cell r="S645" t="str">
            <v>-</v>
          </cell>
          <cell r="V645" t="e">
            <v>#VALUE!</v>
          </cell>
          <cell r="Y645" t="str">
            <v>-</v>
          </cell>
          <cell r="Z645" t="str">
            <v>-</v>
          </cell>
          <cell r="AA645" t="str">
            <v>-</v>
          </cell>
          <cell r="AB645" t="str">
            <v>-</v>
          </cell>
          <cell r="AC645" t="str">
            <v>-</v>
          </cell>
          <cell r="AD645" t="str">
            <v>-</v>
          </cell>
          <cell r="AE645" t="e">
            <v>#VALUE!</v>
          </cell>
          <cell r="AF645" t="str">
            <v>-</v>
          </cell>
          <cell r="AG645" t="str">
            <v>-</v>
          </cell>
          <cell r="AH645" t="str">
            <v>-</v>
          </cell>
          <cell r="AI645" t="str">
            <v>-</v>
          </cell>
          <cell r="AJ645" t="str">
            <v>-</v>
          </cell>
          <cell r="AL645" t="str">
            <v>-</v>
          </cell>
          <cell r="AM645" t="str">
            <v>-</v>
          </cell>
        </row>
        <row r="646">
          <cell r="D646" t="str">
            <v>INE09VQ01012</v>
          </cell>
          <cell r="E646" t="str">
            <v>INDIGO PAINTS LTD</v>
          </cell>
          <cell r="G646">
            <v>1145.4000000000001</v>
          </cell>
          <cell r="H646">
            <v>1263.625</v>
          </cell>
          <cell r="I646">
            <v>4</v>
          </cell>
          <cell r="J646">
            <v>2</v>
          </cell>
          <cell r="K646">
            <v>3</v>
          </cell>
          <cell r="L646">
            <v>7.1302223719676459</v>
          </cell>
          <cell r="M646">
            <v>15.754391022700981</v>
          </cell>
          <cell r="O646">
            <v>29.76</v>
          </cell>
          <cell r="P646">
            <v>31.795999999999999</v>
          </cell>
          <cell r="Q646">
            <v>36.805999999999997</v>
          </cell>
          <cell r="R646">
            <v>34.099448275862073</v>
          </cell>
          <cell r="S646">
            <v>39.109908045977008</v>
          </cell>
          <cell r="V646">
            <v>0.14581479421579546</v>
          </cell>
          <cell r="Y646">
            <v>1050</v>
          </cell>
          <cell r="Z646">
            <v>1560</v>
          </cell>
          <cell r="AA646">
            <v>9.2916259765625</v>
          </cell>
          <cell r="AB646">
            <v>-42.375</v>
          </cell>
          <cell r="AC646">
            <v>1242</v>
          </cell>
          <cell r="AD646">
            <v>42.48826089935941</v>
          </cell>
          <cell r="AE646">
            <v>-11.050518275925851</v>
          </cell>
          <cell r="AF646" t="str">
            <v>-</v>
          </cell>
          <cell r="AG646">
            <v>2334.8490000000002</v>
          </cell>
          <cell r="AH646">
            <v>2669.3282068965518</v>
          </cell>
          <cell r="AI646">
            <v>-3.8449111470113011</v>
          </cell>
          <cell r="AJ646">
            <v>70.718967769409431</v>
          </cell>
          <cell r="AL646">
            <v>-1.9253694103296271</v>
          </cell>
          <cell r="AM646">
            <v>6.6545202709040296</v>
          </cell>
        </row>
        <row r="647">
          <cell r="D647" t="str">
            <v>INE926X01010</v>
          </cell>
          <cell r="E647" t="str">
            <v>HG INFRA ENGINEERING LTD</v>
          </cell>
          <cell r="G647">
            <v>973.25</v>
          </cell>
          <cell r="H647">
            <v>1491.4000244140625</v>
          </cell>
          <cell r="I647">
            <v>15</v>
          </cell>
          <cell r="J647">
            <v>2</v>
          </cell>
          <cell r="K647">
            <v>0</v>
          </cell>
          <cell r="L647">
            <v>33.165066347394529</v>
          </cell>
          <cell r="M647">
            <v>-3.6727417728050944</v>
          </cell>
          <cell r="O647">
            <v>77.55</v>
          </cell>
          <cell r="P647">
            <v>106.583</v>
          </cell>
          <cell r="Q647">
            <v>102.66800000000001</v>
          </cell>
          <cell r="R647">
            <v>104.783</v>
          </cell>
          <cell r="S647">
            <v>112.80225287356322</v>
          </cell>
          <cell r="V647">
            <v>0.35116698903932964</v>
          </cell>
          <cell r="Y647">
            <v>1000</v>
          </cell>
          <cell r="Z647">
            <v>1987</v>
          </cell>
          <cell r="AA647">
            <v>-58.5999755859375</v>
          </cell>
          <cell r="AB647">
            <v>-227</v>
          </cell>
          <cell r="AC647">
            <v>1438</v>
          </cell>
          <cell r="AD647">
            <v>12.443244517483452</v>
          </cell>
          <cell r="AE647">
            <v>-2.0202548662570368</v>
          </cell>
          <cell r="AF647" t="str">
            <v>-</v>
          </cell>
          <cell r="AG647">
            <v>10581.88</v>
          </cell>
          <cell r="AH647">
            <v>151.70114942528738</v>
          </cell>
          <cell r="AI647">
            <v>-6.1592449177153963</v>
          </cell>
          <cell r="AJ647">
            <v>10.54928354208802</v>
          </cell>
          <cell r="AL647">
            <v>-0.339144594641687</v>
          </cell>
          <cell r="AM647">
            <v>-98.54468204137639</v>
          </cell>
        </row>
        <row r="648">
          <cell r="D648" t="str">
            <v>INE716B01029</v>
          </cell>
          <cell r="E648" t="str">
            <v>TIPS MUSIC LTD</v>
          </cell>
          <cell r="G648">
            <v>596.25</v>
          </cell>
          <cell r="H648">
            <v>762</v>
          </cell>
          <cell r="I648">
            <v>6</v>
          </cell>
          <cell r="J648">
            <v>1</v>
          </cell>
          <cell r="K648">
            <v>0</v>
          </cell>
          <cell r="L648">
            <v>17.480798771121364</v>
          </cell>
          <cell r="M648">
            <v>25.509937238493716</v>
          </cell>
          <cell r="O648">
            <v>13.02</v>
          </cell>
          <cell r="P648">
            <v>15.950000000000001</v>
          </cell>
          <cell r="Q648">
            <v>19.850000000000001</v>
          </cell>
          <cell r="R648">
            <v>17.743103448275861</v>
          </cell>
          <cell r="S648" t="str">
            <v>-</v>
          </cell>
          <cell r="V648">
            <v>0.36275756131151016</v>
          </cell>
          <cell r="Y648">
            <v>599</v>
          </cell>
          <cell r="Z648">
            <v>840</v>
          </cell>
          <cell r="AA648">
            <v>0</v>
          </cell>
          <cell r="AB648">
            <v>-77</v>
          </cell>
          <cell r="AC648">
            <v>773</v>
          </cell>
          <cell r="AD648">
            <v>45.794930875576036</v>
          </cell>
          <cell r="AE648">
            <v>1.4531083835519323</v>
          </cell>
          <cell r="AF648" t="str">
            <v>-</v>
          </cell>
          <cell r="AG648">
            <v>2066.8960000000002</v>
          </cell>
          <cell r="AH648" t="str">
            <v>-</v>
          </cell>
          <cell r="AI648">
            <v>31.515151515151508</v>
          </cell>
          <cell r="AJ648">
            <v>35.572341562344342</v>
          </cell>
          <cell r="AL648">
            <v>30.428713682262966</v>
          </cell>
          <cell r="AM648" t="str">
            <v>-</v>
          </cell>
        </row>
        <row r="649">
          <cell r="D649" t="str">
            <v>INE285J01028</v>
          </cell>
          <cell r="E649" t="str">
            <v>SIS LTD</v>
          </cell>
          <cell r="G649">
            <v>349.4</v>
          </cell>
          <cell r="H649">
            <v>453.25</v>
          </cell>
          <cell r="I649">
            <v>5</v>
          </cell>
          <cell r="J649">
            <v>0</v>
          </cell>
          <cell r="K649">
            <v>0</v>
          </cell>
          <cell r="L649">
            <v>3113.5802469135806</v>
          </cell>
          <cell r="M649">
            <v>18.248175182481752</v>
          </cell>
          <cell r="O649">
            <v>0.82</v>
          </cell>
          <cell r="P649">
            <v>26.03</v>
          </cell>
          <cell r="Q649">
            <v>30.78</v>
          </cell>
          <cell r="R649">
            <v>28.213908045977014</v>
          </cell>
          <cell r="S649">
            <v>32.289425287356323</v>
          </cell>
          <cell r="V649">
            <v>33.407204934118312</v>
          </cell>
          <cell r="Y649">
            <v>420</v>
          </cell>
          <cell r="Z649">
            <v>473</v>
          </cell>
          <cell r="AA649">
            <v>0</v>
          </cell>
          <cell r="AB649">
            <v>31.45001220703125</v>
          </cell>
          <cell r="AC649">
            <v>460</v>
          </cell>
          <cell r="AD649">
            <v>16.275621359190687</v>
          </cell>
          <cell r="AE649">
            <v>-0.17364202885661845</v>
          </cell>
          <cell r="AF649" t="str">
            <v>-</v>
          </cell>
          <cell r="AG649">
            <v>2978.71</v>
          </cell>
          <cell r="AH649">
            <v>7003.1954022988502</v>
          </cell>
          <cell r="AI649">
            <v>-93.730886850152899</v>
          </cell>
          <cell r="AJ649">
            <v>95.745942798518172</v>
          </cell>
          <cell r="AL649">
            <v>-42.589929998766493</v>
          </cell>
          <cell r="AM649">
            <v>98.856216508308179</v>
          </cell>
        </row>
        <row r="650">
          <cell r="D650" t="str">
            <v>INE484A01026</v>
          </cell>
          <cell r="E650" t="str">
            <v>CENTURION BANK OF PUNJAB LTD</v>
          </cell>
          <cell r="G650" t="str">
            <v>-</v>
          </cell>
          <cell r="H650" t="str">
            <v>-</v>
          </cell>
          <cell r="I650">
            <v>0</v>
          </cell>
          <cell r="J650">
            <v>0</v>
          </cell>
          <cell r="K650">
            <v>0</v>
          </cell>
          <cell r="L650">
            <v>17.073170731707322</v>
          </cell>
          <cell r="M650">
            <v>30.208333333333339</v>
          </cell>
          <cell r="O650">
            <v>0.82030397653579712</v>
          </cell>
          <cell r="P650" t="str">
            <v>-</v>
          </cell>
          <cell r="Q650" t="str">
            <v>-</v>
          </cell>
          <cell r="R650" t="str">
            <v>-</v>
          </cell>
          <cell r="S650" t="str">
            <v>-</v>
          </cell>
          <cell r="V650" t="e">
            <v>#VALUE!</v>
          </cell>
          <cell r="Y650" t="str">
            <v>-</v>
          </cell>
          <cell r="Z650" t="str">
            <v>-</v>
          </cell>
          <cell r="AA650" t="str">
            <v>-</v>
          </cell>
          <cell r="AB650" t="str">
            <v>-</v>
          </cell>
          <cell r="AC650" t="str">
            <v>-</v>
          </cell>
          <cell r="AD650" t="str">
            <v>-</v>
          </cell>
          <cell r="AE650" t="e">
            <v>#VALUE!</v>
          </cell>
          <cell r="AF650" t="str">
            <v>-</v>
          </cell>
          <cell r="AG650" t="str">
            <v>-</v>
          </cell>
          <cell r="AH650" t="str">
            <v>-</v>
          </cell>
          <cell r="AI650">
            <v>19.970279445046614</v>
          </cell>
          <cell r="AJ650" t="str">
            <v>-</v>
          </cell>
          <cell r="AL650" t="str">
            <v>-</v>
          </cell>
          <cell r="AM650" t="str">
            <v>-</v>
          </cell>
        </row>
        <row r="651">
          <cell r="D651" t="str">
            <v>INE149K01016</v>
          </cell>
          <cell r="E651" t="str">
            <v>SANDUR MANGANESE &amp; IRON ORE</v>
          </cell>
          <cell r="G651">
            <v>464.2</v>
          </cell>
          <cell r="H651" t="str">
            <v>-</v>
          </cell>
          <cell r="I651">
            <v>0</v>
          </cell>
          <cell r="J651">
            <v>0</v>
          </cell>
          <cell r="K651">
            <v>0</v>
          </cell>
          <cell r="L651" t="str">
            <v>-</v>
          </cell>
          <cell r="M651" t="str">
            <v>-</v>
          </cell>
          <cell r="O651">
            <v>29.02</v>
          </cell>
          <cell r="P651" t="str">
            <v>-</v>
          </cell>
          <cell r="Q651" t="str">
            <v>-</v>
          </cell>
          <cell r="R651" t="str">
            <v>-</v>
          </cell>
          <cell r="S651" t="str">
            <v>-</v>
          </cell>
          <cell r="V651" t="e">
            <v>#VALUE!</v>
          </cell>
          <cell r="Y651" t="str">
            <v>-</v>
          </cell>
          <cell r="Z651" t="str">
            <v>-</v>
          </cell>
          <cell r="AA651" t="str">
            <v>-</v>
          </cell>
          <cell r="AB651" t="str">
            <v>-</v>
          </cell>
          <cell r="AC651" t="str">
            <v>-</v>
          </cell>
          <cell r="AD651">
            <v>16.915518111047248</v>
          </cell>
          <cell r="AE651">
            <v>0.17552847938820035</v>
          </cell>
          <cell r="AF651" t="str">
            <v>-</v>
          </cell>
          <cell r="AG651">
            <v>7847.4</v>
          </cell>
          <cell r="AH651" t="str">
            <v>-</v>
          </cell>
          <cell r="AI651">
            <v>96.369080219949595</v>
          </cell>
          <cell r="AJ651" t="str">
            <v>-</v>
          </cell>
          <cell r="AL651">
            <v>145.10869565217391</v>
          </cell>
          <cell r="AM651" t="str">
            <v>-</v>
          </cell>
        </row>
        <row r="652">
          <cell r="D652" t="str">
            <v>INE989A01032</v>
          </cell>
          <cell r="E652" t="str">
            <v>SANGHVI MOVERS LTD</v>
          </cell>
          <cell r="G652">
            <v>363.3</v>
          </cell>
          <cell r="H652" t="str">
            <v>-</v>
          </cell>
          <cell r="I652">
            <v>0</v>
          </cell>
          <cell r="J652">
            <v>0</v>
          </cell>
          <cell r="K652">
            <v>0</v>
          </cell>
          <cell r="L652" t="str">
            <v>-</v>
          </cell>
          <cell r="M652" t="str">
            <v>-</v>
          </cell>
          <cell r="O652">
            <v>18.079999999999998</v>
          </cell>
          <cell r="P652" t="str">
            <v>-</v>
          </cell>
          <cell r="Q652" t="str">
            <v>-</v>
          </cell>
          <cell r="R652" t="str">
            <v>-</v>
          </cell>
          <cell r="S652" t="str">
            <v>-</v>
          </cell>
          <cell r="V652" t="e">
            <v>#VALUE!</v>
          </cell>
          <cell r="Y652" t="str">
            <v>-</v>
          </cell>
          <cell r="Z652" t="str">
            <v>-</v>
          </cell>
          <cell r="AA652" t="str">
            <v>-</v>
          </cell>
          <cell r="AB652" t="str">
            <v>-</v>
          </cell>
          <cell r="AC652" t="str">
            <v>-</v>
          </cell>
          <cell r="AD652">
            <v>23.736876214765143</v>
          </cell>
          <cell r="AE652">
            <v>-1.4196352138362285</v>
          </cell>
          <cell r="AF652" t="str">
            <v>-</v>
          </cell>
          <cell r="AG652">
            <v>3317.4750000000004</v>
          </cell>
          <cell r="AH652" t="str">
            <v>-</v>
          </cell>
          <cell r="AI652">
            <v>-16.720405343159843</v>
          </cell>
          <cell r="AJ652" t="str">
            <v>-</v>
          </cell>
          <cell r="AL652">
            <v>-12.932581359112298</v>
          </cell>
          <cell r="AM652" t="str">
            <v>-</v>
          </cell>
        </row>
        <row r="653">
          <cell r="D653" t="str">
            <v>INE255X01014</v>
          </cell>
          <cell r="E653" t="str">
            <v>MSTC LTD</v>
          </cell>
          <cell r="G653">
            <v>527.25</v>
          </cell>
          <cell r="H653" t="str">
            <v>-</v>
          </cell>
          <cell r="I653">
            <v>0</v>
          </cell>
          <cell r="J653">
            <v>0</v>
          </cell>
          <cell r="K653">
            <v>0</v>
          </cell>
          <cell r="L653" t="str">
            <v>-</v>
          </cell>
          <cell r="M653" t="str">
            <v>-</v>
          </cell>
          <cell r="O653">
            <v>57.82</v>
          </cell>
          <cell r="P653" t="str">
            <v>-</v>
          </cell>
          <cell r="Q653" t="str">
            <v>-</v>
          </cell>
          <cell r="R653" t="str">
            <v>-</v>
          </cell>
          <cell r="S653" t="str">
            <v>-</v>
          </cell>
          <cell r="V653" t="e">
            <v>#VALUE!</v>
          </cell>
          <cell r="Y653" t="str">
            <v>-</v>
          </cell>
          <cell r="Z653" t="str">
            <v>-</v>
          </cell>
          <cell r="AA653" t="str">
            <v>-</v>
          </cell>
          <cell r="AB653" t="str">
            <v>-</v>
          </cell>
          <cell r="AC653" t="str">
            <v>-</v>
          </cell>
          <cell r="AD653">
            <v>9.1188170183327575</v>
          </cell>
          <cell r="AE653">
            <v>9.1948335547829094E-2</v>
          </cell>
          <cell r="AF653" t="str">
            <v>-</v>
          </cell>
          <cell r="AG653">
            <v>1835.74</v>
          </cell>
          <cell r="AH653" t="str">
            <v>-</v>
          </cell>
          <cell r="AI653">
            <v>99.173269032035819</v>
          </cell>
          <cell r="AJ653">
            <v>14.848335023968854</v>
          </cell>
          <cell r="AL653">
            <v>13.927357919724463</v>
          </cell>
          <cell r="AM653" t="str">
            <v>-</v>
          </cell>
        </row>
        <row r="654">
          <cell r="D654" t="str">
            <v>INE225D01027</v>
          </cell>
          <cell r="E654" t="str">
            <v>SYMPHONY LTD</v>
          </cell>
          <cell r="G654">
            <v>941.15</v>
          </cell>
          <cell r="H654">
            <v>1288.25</v>
          </cell>
          <cell r="I654">
            <v>7</v>
          </cell>
          <cell r="J654">
            <v>1</v>
          </cell>
          <cell r="K654">
            <v>1</v>
          </cell>
          <cell r="L654">
            <v>-5.619016787679791</v>
          </cell>
          <cell r="M654">
            <v>29.341434731477843</v>
          </cell>
          <cell r="O654">
            <v>30.89</v>
          </cell>
          <cell r="P654">
            <v>29.154</v>
          </cell>
          <cell r="Q654">
            <v>37.709000000000003</v>
          </cell>
          <cell r="R654">
            <v>33.087333333333333</v>
          </cell>
          <cell r="S654">
            <v>40.569229885057474</v>
          </cell>
          <cell r="V654">
            <v>7.113413186576012E-2</v>
          </cell>
          <cell r="Y654">
            <v>920</v>
          </cell>
          <cell r="Z654">
            <v>1480</v>
          </cell>
          <cell r="AA654">
            <v>-52.607177734375</v>
          </cell>
          <cell r="AB654">
            <v>-182.5</v>
          </cell>
          <cell r="AC654">
            <v>1320</v>
          </cell>
          <cell r="AD654">
            <v>32.988503303216319</v>
          </cell>
          <cell r="AE654">
            <v>0.74729770167856835</v>
          </cell>
          <cell r="AF654" t="str">
            <v>-</v>
          </cell>
          <cell r="AG654">
            <v>3106.2000000000003</v>
          </cell>
          <cell r="AH654">
            <v>2762.795977011494</v>
          </cell>
          <cell r="AI654">
            <v>44.143723751749889</v>
          </cell>
          <cell r="AJ654">
            <v>56.60626173568081</v>
          </cell>
          <cell r="AL654">
            <v>83.874977801456239</v>
          </cell>
          <cell r="AM654">
            <v>-22.033762057877816</v>
          </cell>
        </row>
        <row r="655">
          <cell r="D655" t="str">
            <v>INE317F01035</v>
          </cell>
          <cell r="E655" t="str">
            <v>NESCO LTD</v>
          </cell>
          <cell r="G655">
            <v>1537.1</v>
          </cell>
          <cell r="H655">
            <v>1282</v>
          </cell>
          <cell r="I655">
            <v>0</v>
          </cell>
          <cell r="J655">
            <v>0</v>
          </cell>
          <cell r="K655">
            <v>1</v>
          </cell>
          <cell r="L655" t="str">
            <v>-</v>
          </cell>
          <cell r="M655" t="str">
            <v>-</v>
          </cell>
          <cell r="O655">
            <v>53.25</v>
          </cell>
          <cell r="P655" t="str">
            <v>-</v>
          </cell>
          <cell r="Q655" t="str">
            <v>-</v>
          </cell>
          <cell r="R655" t="str">
            <v>-</v>
          </cell>
          <cell r="S655" t="str">
            <v>-</v>
          </cell>
          <cell r="V655" t="e">
            <v>#VALUE!</v>
          </cell>
          <cell r="Y655">
            <v>1282</v>
          </cell>
          <cell r="Z655">
            <v>1282</v>
          </cell>
          <cell r="AA655">
            <v>0</v>
          </cell>
          <cell r="AB655">
            <v>233</v>
          </cell>
          <cell r="AC655">
            <v>1282</v>
          </cell>
          <cell r="AD655">
            <v>30.736046554222128</v>
          </cell>
          <cell r="AE655">
            <v>8.9920399833914733</v>
          </cell>
          <cell r="AF655" t="str">
            <v>-</v>
          </cell>
          <cell r="AG655">
            <v>4377.5389999999998</v>
          </cell>
          <cell r="AH655" t="str">
            <v>-</v>
          </cell>
          <cell r="AI655">
            <v>3.4181394445523363</v>
          </cell>
          <cell r="AJ655">
            <v>17.573506399506115</v>
          </cell>
          <cell r="AL655">
            <v>2.6961396683208041</v>
          </cell>
          <cell r="AM655" t="str">
            <v>-</v>
          </cell>
        </row>
        <row r="656">
          <cell r="D656" t="str">
            <v>INE314A01017</v>
          </cell>
          <cell r="E656" t="str">
            <v>CMC LTD</v>
          </cell>
          <cell r="G656" t="str">
            <v>-</v>
          </cell>
          <cell r="H656" t="str">
            <v>-</v>
          </cell>
          <cell r="I656">
            <v>0</v>
          </cell>
          <cell r="J656">
            <v>0</v>
          </cell>
          <cell r="K656">
            <v>0</v>
          </cell>
          <cell r="L656" t="str">
            <v>-</v>
          </cell>
          <cell r="M656" t="str">
            <v>-</v>
          </cell>
          <cell r="O656">
            <v>91.46</v>
          </cell>
          <cell r="P656" t="str">
            <v>-</v>
          </cell>
          <cell r="Q656">
            <v>73.674999999999997</v>
          </cell>
          <cell r="R656">
            <v>-410.40419172932332</v>
          </cell>
          <cell r="S656" t="str">
            <v>-</v>
          </cell>
          <cell r="V656">
            <v>-5.4872533536991401</v>
          </cell>
          <cell r="Y656" t="str">
            <v>-</v>
          </cell>
          <cell r="Z656" t="str">
            <v>-</v>
          </cell>
          <cell r="AA656" t="str">
            <v>-</v>
          </cell>
          <cell r="AB656" t="str">
            <v>-</v>
          </cell>
          <cell r="AC656" t="str">
            <v>-</v>
          </cell>
          <cell r="AD656" t="str">
            <v>-</v>
          </cell>
          <cell r="AE656" t="e">
            <v>#VALUE!</v>
          </cell>
          <cell r="AF656" t="str">
            <v>-</v>
          </cell>
          <cell r="AG656">
            <v>3987.9879999999998</v>
          </cell>
          <cell r="AH656" t="str">
            <v>-</v>
          </cell>
          <cell r="AI656">
            <v>-1.1777417612101604</v>
          </cell>
          <cell r="AJ656">
            <v>21.748775328930535</v>
          </cell>
          <cell r="AL656">
            <v>5.9361618479912401</v>
          </cell>
          <cell r="AM656" t="str">
            <v>-</v>
          </cell>
        </row>
        <row r="657">
          <cell r="D657" t="str">
            <v>INE686A01026</v>
          </cell>
          <cell r="E657" t="str">
            <v>ITD CEMENTATION INDIA LTD</v>
          </cell>
          <cell r="G657">
            <v>783.3</v>
          </cell>
          <cell r="H657">
            <v>877</v>
          </cell>
          <cell r="I657">
            <v>2</v>
          </cell>
          <cell r="J657">
            <v>1</v>
          </cell>
          <cell r="K657">
            <v>1</v>
          </cell>
          <cell r="L657">
            <v>51.920122887864807</v>
          </cell>
          <cell r="M657">
            <v>33.367037411526802</v>
          </cell>
          <cell r="O657">
            <v>21.7</v>
          </cell>
          <cell r="P657">
            <v>32.966999999999999</v>
          </cell>
          <cell r="Q657">
            <v>43.966999999999999</v>
          </cell>
          <cell r="R657">
            <v>38.024471264367811</v>
          </cell>
          <cell r="S657">
            <v>46.855735632183908</v>
          </cell>
          <cell r="V657">
            <v>0.75227978176810195</v>
          </cell>
          <cell r="Y657">
            <v>781</v>
          </cell>
          <cell r="Z657">
            <v>975</v>
          </cell>
          <cell r="AA657">
            <v>0</v>
          </cell>
          <cell r="AB657">
            <v>283.5</v>
          </cell>
          <cell r="AC657">
            <v>875</v>
          </cell>
          <cell r="AD657">
            <v>38.208301722810972</v>
          </cell>
          <cell r="AE657">
            <v>1.0548669782398246</v>
          </cell>
          <cell r="AF657" t="str">
            <v>-</v>
          </cell>
          <cell r="AG657">
            <v>8685.7569999999996</v>
          </cell>
          <cell r="AH657">
            <v>12654.413459770116</v>
          </cell>
          <cell r="AI657">
            <v>36.220966729441308</v>
          </cell>
          <cell r="AJ657">
            <v>32.287380310384172</v>
          </cell>
          <cell r="AL657">
            <v>16.57767181192218</v>
          </cell>
          <cell r="AM657">
            <v>30.61882697253122</v>
          </cell>
        </row>
        <row r="658">
          <cell r="D658" t="str">
            <v>INE532F01054</v>
          </cell>
          <cell r="E658" t="str">
            <v>EDELWEISS FINANCIAL SERVICES</v>
          </cell>
          <cell r="G658">
            <v>115.35</v>
          </cell>
          <cell r="H658">
            <v>184</v>
          </cell>
          <cell r="I658">
            <v>1</v>
          </cell>
          <cell r="J658">
            <v>1</v>
          </cell>
          <cell r="K658">
            <v>0</v>
          </cell>
          <cell r="L658" t="str">
            <v>-</v>
          </cell>
          <cell r="M658" t="str">
            <v>-</v>
          </cell>
          <cell r="O658">
            <v>4.3804689999999997</v>
          </cell>
          <cell r="P658" t="str">
            <v>-</v>
          </cell>
          <cell r="Q658" t="str">
            <v>-</v>
          </cell>
          <cell r="R658" t="str">
            <v>-</v>
          </cell>
          <cell r="S658" t="str">
            <v>-</v>
          </cell>
          <cell r="V658" t="e">
            <v>#VALUE!</v>
          </cell>
          <cell r="Y658">
            <v>184</v>
          </cell>
          <cell r="Z658">
            <v>184</v>
          </cell>
          <cell r="AA658">
            <v>0</v>
          </cell>
          <cell r="AB658">
            <v>0</v>
          </cell>
          <cell r="AC658">
            <v>184</v>
          </cell>
          <cell r="AD658">
            <v>26.530487975633143</v>
          </cell>
          <cell r="AE658">
            <v>-4.1452365106103581</v>
          </cell>
          <cell r="AF658" t="str">
            <v>-</v>
          </cell>
          <cell r="AG658">
            <v>30482.500000000004</v>
          </cell>
          <cell r="AH658" t="str">
            <v>-</v>
          </cell>
          <cell r="AI658">
            <v>-6.4002350427350425</v>
          </cell>
          <cell r="AJ658">
            <v>19.383543919602523</v>
          </cell>
          <cell r="AL658">
            <v>-0.46543612677729479</v>
          </cell>
          <cell r="AM658" t="str">
            <v>-</v>
          </cell>
        </row>
        <row r="659">
          <cell r="D659" t="str">
            <v>INE055S01018</v>
          </cell>
          <cell r="E659" t="str">
            <v>CYIENT DLM LTD</v>
          </cell>
          <cell r="G659">
            <v>455.25</v>
          </cell>
          <cell r="H659">
            <v>520.4000244140625</v>
          </cell>
          <cell r="I659">
            <v>8</v>
          </cell>
          <cell r="J659">
            <v>3</v>
          </cell>
          <cell r="K659">
            <v>1</v>
          </cell>
          <cell r="L659">
            <v>36.892523364485974</v>
          </cell>
          <cell r="M659">
            <v>45.494111623143873</v>
          </cell>
          <cell r="O659">
            <v>8.58</v>
          </cell>
          <cell r="P659">
            <v>11.718</v>
          </cell>
          <cell r="Q659">
            <v>17.048999999999999</v>
          </cell>
          <cell r="R659">
            <v>14.169034482758621</v>
          </cell>
          <cell r="S659">
            <v>19.417735632183906</v>
          </cell>
          <cell r="V659">
            <v>0.65140262036813756</v>
          </cell>
          <cell r="Y659">
            <v>450</v>
          </cell>
          <cell r="Z659">
            <v>621</v>
          </cell>
          <cell r="AA659">
            <v>-7.82220458984375</v>
          </cell>
          <cell r="AB659">
            <v>-181.45709228515625</v>
          </cell>
          <cell r="AC659">
            <v>514</v>
          </cell>
          <cell r="AD659">
            <v>53.181224323485765</v>
          </cell>
          <cell r="AE659">
            <v>27.986619300234359</v>
          </cell>
          <cell r="AF659" t="str">
            <v>-</v>
          </cell>
          <cell r="AG659">
            <v>1371.7399999999998</v>
          </cell>
          <cell r="AH659">
            <v>2001.8747126436783</v>
          </cell>
          <cell r="AI659">
            <v>1.9002375296912131</v>
          </cell>
          <cell r="AJ659" t="str">
            <v>-</v>
          </cell>
          <cell r="AL659">
            <v>23.566821604871539</v>
          </cell>
          <cell r="AM659">
            <v>28.253167509877962</v>
          </cell>
        </row>
        <row r="660">
          <cell r="D660" t="str">
            <v>INE805D01034</v>
          </cell>
          <cell r="E660" t="str">
            <v>SUNTECK REALTY LTD</v>
          </cell>
          <cell r="G660">
            <v>441.65</v>
          </cell>
          <cell r="H660">
            <v>598.9000244140625</v>
          </cell>
          <cell r="I660">
            <v>13</v>
          </cell>
          <cell r="J660">
            <v>0</v>
          </cell>
          <cell r="K660">
            <v>0</v>
          </cell>
          <cell r="L660">
            <v>72.701429499675115</v>
          </cell>
          <cell r="M660">
            <v>37.106711188449417</v>
          </cell>
          <cell r="O660">
            <v>10.26</v>
          </cell>
          <cell r="P660">
            <v>17.719000000000001</v>
          </cell>
          <cell r="Q660">
            <v>24.294</v>
          </cell>
          <cell r="R660">
            <v>20.74198850574713</v>
          </cell>
          <cell r="S660">
            <v>25.479747126436781</v>
          </cell>
          <cell r="V660">
            <v>1.0216363066030341</v>
          </cell>
          <cell r="Y660">
            <v>547</v>
          </cell>
          <cell r="Z660">
            <v>699</v>
          </cell>
          <cell r="AA660">
            <v>2.10003662109375</v>
          </cell>
          <cell r="AB660">
            <v>-125.29998779296875</v>
          </cell>
          <cell r="AC660">
            <v>568.5</v>
          </cell>
          <cell r="AD660">
            <v>43.032948818265844</v>
          </cell>
          <cell r="AE660">
            <v>0.4074656823589119</v>
          </cell>
          <cell r="AF660" t="str">
            <v>-</v>
          </cell>
          <cell r="AG660">
            <v>1856.2190000000001</v>
          </cell>
          <cell r="AH660">
            <v>4387.8148160919536</v>
          </cell>
          <cell r="AI660">
            <v>105.61122244488978</v>
          </cell>
          <cell r="AJ660">
            <v>660.17860467510195</v>
          </cell>
          <cell r="AL660">
            <v>58.2672969327392</v>
          </cell>
          <cell r="AM660">
            <v>104.48219504805407</v>
          </cell>
        </row>
        <row r="661">
          <cell r="D661" t="str">
            <v>INE399C01030</v>
          </cell>
          <cell r="E661" t="str">
            <v>SUPRAJIT ENGINEERING LTD</v>
          </cell>
          <cell r="G661">
            <v>444.15</v>
          </cell>
          <cell r="H661">
            <v>493.5555419921875</v>
          </cell>
          <cell r="I661">
            <v>7</v>
          </cell>
          <cell r="J661">
            <v>1</v>
          </cell>
          <cell r="K661">
            <v>2</v>
          </cell>
          <cell r="L661">
            <v>114.01947148817803</v>
          </cell>
          <cell r="M661">
            <v>36.931375097478565</v>
          </cell>
          <cell r="O661">
            <v>7.2</v>
          </cell>
          <cell r="P661">
            <v>15.388</v>
          </cell>
          <cell r="Q661">
            <v>21.071000000000002</v>
          </cell>
          <cell r="R661">
            <v>18.000873563218391</v>
          </cell>
          <cell r="S661">
            <v>22.918356321839084</v>
          </cell>
          <cell r="V661">
            <v>1.5001213282247767</v>
          </cell>
          <cell r="Y661">
            <v>420</v>
          </cell>
          <cell r="Z661">
            <v>550</v>
          </cell>
          <cell r="AA661">
            <v>5.655548095703125</v>
          </cell>
          <cell r="AB661">
            <v>21.111083984375</v>
          </cell>
          <cell r="AC661">
            <v>510</v>
          </cell>
          <cell r="AD661">
            <v>81.550806418687415</v>
          </cell>
          <cell r="AE661">
            <v>-2.0187166834789836</v>
          </cell>
          <cell r="AF661" t="str">
            <v>-</v>
          </cell>
          <cell r="AG661">
            <v>3334.13</v>
          </cell>
          <cell r="AH661">
            <v>4712.2505747126434</v>
          </cell>
          <cell r="AI661">
            <v>-40.397350993377486</v>
          </cell>
          <cell r="AJ661">
            <v>34.428626327472962</v>
          </cell>
          <cell r="AL661">
            <v>3.2302309740541184</v>
          </cell>
          <cell r="AM661">
            <v>26.491768467336289</v>
          </cell>
        </row>
        <row r="662">
          <cell r="D662" t="str">
            <v>INE0AJG01018</v>
          </cell>
          <cell r="E662" t="str">
            <v>HEMISPHERE PROPERTIES INDIA</v>
          </cell>
          <cell r="G662">
            <v>173.05</v>
          </cell>
          <cell r="H662" t="str">
            <v>-</v>
          </cell>
          <cell r="I662">
            <v>0</v>
          </cell>
          <cell r="J662">
            <v>0</v>
          </cell>
          <cell r="K662">
            <v>0</v>
          </cell>
          <cell r="L662" t="str">
            <v>-</v>
          </cell>
          <cell r="M662" t="str">
            <v>-</v>
          </cell>
          <cell r="O662">
            <v>-0.26</v>
          </cell>
          <cell r="P662" t="str">
            <v>-</v>
          </cell>
          <cell r="Q662" t="str">
            <v>-</v>
          </cell>
          <cell r="R662" t="str">
            <v>-</v>
          </cell>
          <cell r="S662" t="str">
            <v>-</v>
          </cell>
          <cell r="V662" t="e">
            <v>#VALUE!</v>
          </cell>
          <cell r="Y662" t="str">
            <v>-</v>
          </cell>
          <cell r="Z662" t="str">
            <v>-</v>
          </cell>
          <cell r="AA662" t="str">
            <v>-</v>
          </cell>
          <cell r="AB662" t="str">
            <v>-</v>
          </cell>
          <cell r="AC662" t="str">
            <v>-</v>
          </cell>
          <cell r="AD662" t="str">
            <v>-</v>
          </cell>
          <cell r="AE662" t="e">
            <v>#VALUE!</v>
          </cell>
          <cell r="AF662" t="str">
            <v>-</v>
          </cell>
          <cell r="AG662">
            <v>-169.09</v>
          </cell>
          <cell r="AH662" t="str">
            <v>-</v>
          </cell>
          <cell r="AI662">
            <v>23.529411764705888</v>
          </cell>
          <cell r="AJ662" t="str">
            <v>-</v>
          </cell>
          <cell r="AL662">
            <v>18.323084874627455</v>
          </cell>
          <cell r="AM662" t="str">
            <v>-</v>
          </cell>
        </row>
        <row r="663">
          <cell r="D663" t="str">
            <v>INE255A01020</v>
          </cell>
          <cell r="E663" t="str">
            <v>EPL LTD</v>
          </cell>
          <cell r="G663">
            <v>225.15</v>
          </cell>
          <cell r="H663">
            <v>307.28570556640625</v>
          </cell>
          <cell r="I663">
            <v>10</v>
          </cell>
          <cell r="J663">
            <v>0</v>
          </cell>
          <cell r="K663">
            <v>0</v>
          </cell>
          <cell r="L663">
            <v>18.36662566986147</v>
          </cell>
          <cell r="M663">
            <v>17.493670886075929</v>
          </cell>
          <cell r="O663">
            <v>11.27</v>
          </cell>
          <cell r="P663">
            <v>13.167</v>
          </cell>
          <cell r="Q663">
            <v>15.47</v>
          </cell>
          <cell r="R663">
            <v>14.225850574712645</v>
          </cell>
          <cell r="S663">
            <v>16.355057471264367</v>
          </cell>
          <cell r="V663">
            <v>0.26227600485471569</v>
          </cell>
          <cell r="Y663">
            <v>280</v>
          </cell>
          <cell r="Z663">
            <v>350</v>
          </cell>
          <cell r="AA663">
            <v>0</v>
          </cell>
          <cell r="AB663">
            <v>-5.380950927734375</v>
          </cell>
          <cell r="AC663">
            <v>301</v>
          </cell>
          <cell r="AD663">
            <v>20.056796314117889</v>
          </cell>
          <cell r="AE663">
            <v>0.29404931138859924</v>
          </cell>
          <cell r="AF663" t="str">
            <v>-</v>
          </cell>
          <cell r="AG663">
            <v>8357</v>
          </cell>
          <cell r="AH663">
            <v>10020.734114942528</v>
          </cell>
          <cell r="AI663">
            <v>68.208955223880594</v>
          </cell>
          <cell r="AJ663">
            <v>25.403587235267679</v>
          </cell>
          <cell r="AL663">
            <v>16.995660086798264</v>
          </cell>
          <cell r="AM663">
            <v>14.02948426468828</v>
          </cell>
        </row>
        <row r="664">
          <cell r="D664" t="str">
            <v>INE490G01020</v>
          </cell>
          <cell r="E664" t="str">
            <v>MOIL LTD</v>
          </cell>
          <cell r="G664">
            <v>354.45</v>
          </cell>
          <cell r="H664">
            <v>415.25</v>
          </cell>
          <cell r="I664">
            <v>4</v>
          </cell>
          <cell r="J664">
            <v>0</v>
          </cell>
          <cell r="K664">
            <v>0</v>
          </cell>
          <cell r="L664">
            <v>31.556503198294227</v>
          </cell>
          <cell r="M664">
            <v>49.331442463533243</v>
          </cell>
          <cell r="O664">
            <v>18.760000000000002</v>
          </cell>
          <cell r="P664">
            <v>22.965</v>
          </cell>
          <cell r="Q664">
            <v>33.052999999999997</v>
          </cell>
          <cell r="R664">
            <v>27.60316091954023</v>
          </cell>
          <cell r="S664">
            <v>37.442425287356322</v>
          </cell>
          <cell r="V664">
            <v>0.47138384432517211</v>
          </cell>
          <cell r="Y664">
            <v>380</v>
          </cell>
          <cell r="Z664">
            <v>452</v>
          </cell>
          <cell r="AA664">
            <v>0</v>
          </cell>
          <cell r="AB664">
            <v>39.5</v>
          </cell>
          <cell r="AC664">
            <v>414.5</v>
          </cell>
          <cell r="AD664">
            <v>18.893923891632795</v>
          </cell>
          <cell r="AE664">
            <v>0.62776585833489584</v>
          </cell>
          <cell r="AF664" t="str">
            <v>-</v>
          </cell>
          <cell r="AG664">
            <v>5275.3670000000002</v>
          </cell>
          <cell r="AH664">
            <v>8256.1522988505749</v>
          </cell>
          <cell r="AI664">
            <v>30.09708737864079</v>
          </cell>
          <cell r="AJ664">
            <v>15.947212952905337</v>
          </cell>
          <cell r="AL664">
            <v>20.520562347517835</v>
          </cell>
          <cell r="AM664">
            <v>32.327286423863967</v>
          </cell>
        </row>
        <row r="665">
          <cell r="D665" t="str">
            <v>INE508G01029</v>
          </cell>
          <cell r="E665" t="str">
            <v>TIME TECHNOPLAST LTD</v>
          </cell>
          <cell r="G665">
            <v>471.5</v>
          </cell>
          <cell r="H665">
            <v>578</v>
          </cell>
          <cell r="I665">
            <v>2</v>
          </cell>
          <cell r="J665">
            <v>0</v>
          </cell>
          <cell r="K665">
            <v>0</v>
          </cell>
          <cell r="L665">
            <v>22.690058479532155</v>
          </cell>
          <cell r="M665">
            <v>23.49857006673022</v>
          </cell>
          <cell r="O665">
            <v>17.100000000000001</v>
          </cell>
          <cell r="P665">
            <v>20.98</v>
          </cell>
          <cell r="Q665">
            <v>25.91</v>
          </cell>
          <cell r="R665">
            <v>23.246666666666666</v>
          </cell>
          <cell r="S665">
            <v>28.714597701149426</v>
          </cell>
          <cell r="V665">
            <v>0.35945419103313836</v>
          </cell>
          <cell r="Y665">
            <v>578</v>
          </cell>
          <cell r="Z665">
            <v>578</v>
          </cell>
          <cell r="AA665">
            <v>0</v>
          </cell>
          <cell r="AB665">
            <v>-37</v>
          </cell>
          <cell r="AC665">
            <v>578</v>
          </cell>
          <cell r="AD665">
            <v>27.630993618148807</v>
          </cell>
          <cell r="AE665">
            <v>1.1174658480968145</v>
          </cell>
          <cell r="AF665" t="str">
            <v>-</v>
          </cell>
          <cell r="AG665">
            <v>7849.5320000000002</v>
          </cell>
          <cell r="AH665">
            <v>9823.4425287356316</v>
          </cell>
          <cell r="AI665">
            <v>24.726477024070025</v>
          </cell>
          <cell r="AJ665">
            <v>14.30431138099687</v>
          </cell>
          <cell r="AL665">
            <v>13.627845316791612</v>
          </cell>
          <cell r="AM665">
            <v>16.29403146697242</v>
          </cell>
        </row>
        <row r="666">
          <cell r="D666" t="str">
            <v>INE386C01029</v>
          </cell>
          <cell r="E666" t="str">
            <v>ASTRA MICROWAVE PRODUCTS LTD</v>
          </cell>
          <cell r="G666">
            <v>1086.2</v>
          </cell>
          <cell r="H666">
            <v>1210.199951171875</v>
          </cell>
          <cell r="I666">
            <v>5</v>
          </cell>
          <cell r="J666">
            <v>0</v>
          </cell>
          <cell r="K666">
            <v>0</v>
          </cell>
          <cell r="L666">
            <v>17.377860235003084</v>
          </cell>
          <cell r="M666">
            <v>24.657534246575359</v>
          </cell>
          <cell r="O666">
            <v>16.170000000000002</v>
          </cell>
          <cell r="P666">
            <v>18.98</v>
          </cell>
          <cell r="Q666">
            <v>23.66</v>
          </cell>
          <cell r="R666">
            <v>21.131724137931037</v>
          </cell>
          <cell r="S666">
            <v>27.092183908045975</v>
          </cell>
          <cell r="V666">
            <v>0.30684750389183901</v>
          </cell>
          <cell r="Y666">
            <v>1160</v>
          </cell>
          <cell r="Z666">
            <v>1270</v>
          </cell>
          <cell r="AA666">
            <v>28.39990234375</v>
          </cell>
          <cell r="AB666">
            <v>321.449951171875</v>
          </cell>
          <cell r="AC666">
            <v>1190</v>
          </cell>
          <cell r="AD666">
            <v>67.173775582676242</v>
          </cell>
          <cell r="AE666">
            <v>2.6098330936350931</v>
          </cell>
          <cell r="AF666" t="str">
            <v>-</v>
          </cell>
          <cell r="AG666">
            <v>2690.192</v>
          </cell>
          <cell r="AH666">
            <v>3536.8160919540232</v>
          </cell>
          <cell r="AI666">
            <v>25.738724727838278</v>
          </cell>
          <cell r="AJ666">
            <v>41.249730759665752</v>
          </cell>
          <cell r="AL666">
            <v>40.419286073697641</v>
          </cell>
          <cell r="AM666">
            <v>18.913445583066192</v>
          </cell>
        </row>
        <row r="667">
          <cell r="D667" t="str">
            <v>INE763I01026</v>
          </cell>
          <cell r="E667" t="str">
            <v>TRANSFORMERS &amp; RECTIFIERS IN</v>
          </cell>
          <cell r="G667">
            <v>498.25</v>
          </cell>
          <cell r="H667">
            <v>673.33331298828125</v>
          </cell>
          <cell r="I667">
            <v>4</v>
          </cell>
          <cell r="J667">
            <v>0</v>
          </cell>
          <cell r="K667">
            <v>0</v>
          </cell>
          <cell r="L667">
            <v>68.862690707350893</v>
          </cell>
          <cell r="M667">
            <v>45.585215605749511</v>
          </cell>
          <cell r="O667">
            <v>7.21</v>
          </cell>
          <cell r="P667">
            <v>12.175000000000001</v>
          </cell>
          <cell r="Q667">
            <v>17.725000000000001</v>
          </cell>
          <cell r="R667">
            <v>14.726724137931036</v>
          </cell>
          <cell r="S667">
            <v>20.548908045977011</v>
          </cell>
          <cell r="V667">
            <v>1.0425414893108234</v>
          </cell>
          <cell r="Y667">
            <v>615</v>
          </cell>
          <cell r="Z667">
            <v>705</v>
          </cell>
          <cell r="AA667">
            <v>0</v>
          </cell>
          <cell r="AB667">
            <v>-45.16668701171875</v>
          </cell>
          <cell r="AC667">
            <v>700</v>
          </cell>
          <cell r="AD667">
            <v>72.42873274357278</v>
          </cell>
          <cell r="AE667">
            <v>0.20990079972198195</v>
          </cell>
          <cell r="AF667" t="str">
            <v>-</v>
          </cell>
          <cell r="AG667">
            <v>3279.0679999999998</v>
          </cell>
          <cell r="AH667">
            <v>6648.3017241379312</v>
          </cell>
          <cell r="AI667">
            <v>345.06172839506172</v>
          </cell>
          <cell r="AJ667">
            <v>55.389264094170869</v>
          </cell>
          <cell r="AL667">
            <v>144.5033009870898</v>
          </cell>
          <cell r="AM667">
            <v>64.959078971477439</v>
          </cell>
        </row>
        <row r="668">
          <cell r="D668" t="str">
            <v>INE491J01022</v>
          </cell>
          <cell r="E668" t="str">
            <v>ASK AUTOMOTIVE LTD</v>
          </cell>
          <cell r="G668">
            <v>515.70000000000005</v>
          </cell>
          <cell r="H668">
            <v>561.25</v>
          </cell>
          <cell r="I668">
            <v>5</v>
          </cell>
          <cell r="J668">
            <v>0</v>
          </cell>
          <cell r="K668">
            <v>0</v>
          </cell>
          <cell r="L668">
            <v>22.55766894319045</v>
          </cell>
          <cell r="M668">
            <v>22.561272520694679</v>
          </cell>
          <cell r="O668">
            <v>12.56</v>
          </cell>
          <cell r="P668">
            <v>15.403</v>
          </cell>
          <cell r="Q668">
            <v>18.878</v>
          </cell>
          <cell r="R668">
            <v>17.000701149425289</v>
          </cell>
          <cell r="S668">
            <v>20.221448275862066</v>
          </cell>
          <cell r="V668">
            <v>0.35355900871220447</v>
          </cell>
          <cell r="Y668">
            <v>540</v>
          </cell>
          <cell r="Z668">
            <v>590</v>
          </cell>
          <cell r="AA668">
            <v>7.8499755859375</v>
          </cell>
          <cell r="AB668">
            <v>32.91668701171875</v>
          </cell>
          <cell r="AC668">
            <v>557.5</v>
          </cell>
          <cell r="AD668">
            <v>41.034242084121807</v>
          </cell>
          <cell r="AE668">
            <v>0.96403112736296837</v>
          </cell>
          <cell r="AF668">
            <v>0.67559115852636109</v>
          </cell>
          <cell r="AG668">
            <v>4319</v>
          </cell>
          <cell r="AH668">
            <v>5771.2126436781609</v>
          </cell>
          <cell r="AI668">
            <v>42.565266742338252</v>
          </cell>
          <cell r="AJ668" t="str">
            <v>-</v>
          </cell>
          <cell r="AL668">
            <v>43.670179306637543</v>
          </cell>
          <cell r="AM668" t="str">
            <v>-</v>
          </cell>
        </row>
        <row r="669">
          <cell r="D669" t="str">
            <v>INE093R01011</v>
          </cell>
          <cell r="E669" t="str">
            <v>LLOYDS ENGINEERING WORKS LTD</v>
          </cell>
          <cell r="G669">
            <v>63.33</v>
          </cell>
          <cell r="H669" t="str">
            <v>-</v>
          </cell>
          <cell r="I669">
            <v>0</v>
          </cell>
          <cell r="J669">
            <v>0</v>
          </cell>
          <cell r="K669">
            <v>0</v>
          </cell>
          <cell r="L669" t="str">
            <v>-</v>
          </cell>
          <cell r="M669" t="str">
            <v>-</v>
          </cell>
          <cell r="O669">
            <v>0.78705548000000003</v>
          </cell>
          <cell r="P669" t="str">
            <v>-</v>
          </cell>
          <cell r="Q669" t="str">
            <v>-</v>
          </cell>
          <cell r="R669" t="str">
            <v>-</v>
          </cell>
          <cell r="S669" t="str">
            <v>-</v>
          </cell>
          <cell r="V669" t="e">
            <v>#VALUE!</v>
          </cell>
          <cell r="Y669" t="str">
            <v>-</v>
          </cell>
          <cell r="Z669" t="str">
            <v>-</v>
          </cell>
          <cell r="AA669" t="str">
            <v>-</v>
          </cell>
          <cell r="AB669" t="str">
            <v>-</v>
          </cell>
          <cell r="AC669" t="str">
            <v>-</v>
          </cell>
          <cell r="AD669">
            <v>80.485088362492021</v>
          </cell>
          <cell r="AE669">
            <v>3.9705976925496058</v>
          </cell>
          <cell r="AF669" t="str">
            <v>-</v>
          </cell>
          <cell r="AG669">
            <v>1351.721</v>
          </cell>
          <cell r="AH669" t="str">
            <v>-</v>
          </cell>
          <cell r="AI669">
            <v>20.270270270270274</v>
          </cell>
          <cell r="AJ669">
            <v>98.795296927408089</v>
          </cell>
          <cell r="AL669">
            <v>33.83787027126575</v>
          </cell>
          <cell r="AM669" t="str">
            <v>-</v>
          </cell>
        </row>
        <row r="670">
          <cell r="D670" t="str">
            <v>INE066O01014</v>
          </cell>
          <cell r="E670" t="str">
            <v>WONDERLA HOLIDAYS LTD</v>
          </cell>
          <cell r="G670">
            <v>647.04999999999995</v>
          </cell>
          <cell r="H670">
            <v>708.5</v>
          </cell>
          <cell r="I670">
            <v>4</v>
          </cell>
          <cell r="J670">
            <v>1</v>
          </cell>
          <cell r="K670">
            <v>0</v>
          </cell>
          <cell r="L670">
            <v>-18.724168912848164</v>
          </cell>
          <cell r="M670">
            <v>49.347778023435794</v>
          </cell>
          <cell r="O670">
            <v>18.61</v>
          </cell>
          <cell r="P670">
            <v>15.200000000000001</v>
          </cell>
          <cell r="Q670">
            <v>23.55</v>
          </cell>
          <cell r="R670">
            <v>19.039080459770116</v>
          </cell>
          <cell r="S670">
            <v>27.894827586206898</v>
          </cell>
          <cell r="V670">
            <v>2.3056445984423135E-2</v>
          </cell>
          <cell r="Y670">
            <v>662</v>
          </cell>
          <cell r="Z670">
            <v>755</v>
          </cell>
          <cell r="AA670">
            <v>0</v>
          </cell>
          <cell r="AB670">
            <v>-199.75</v>
          </cell>
          <cell r="AC670">
            <v>708.5</v>
          </cell>
          <cell r="AD670" t="str">
            <v>-</v>
          </cell>
          <cell r="AE670" t="e">
            <v>#VALUE!</v>
          </cell>
          <cell r="AF670" t="str">
            <v>-</v>
          </cell>
          <cell r="AG670">
            <v>1471.9090000000001</v>
          </cell>
          <cell r="AH670">
            <v>2124.4557586206897</v>
          </cell>
          <cell r="AI670">
            <v>-33.369137128535627</v>
          </cell>
          <cell r="AJ670" t="str">
            <v>-</v>
          </cell>
          <cell r="AL670">
            <v>-35.21088137136055</v>
          </cell>
          <cell r="AM670">
            <v>22.041036504294759</v>
          </cell>
        </row>
        <row r="671">
          <cell r="D671" t="str">
            <v>INE613C01026</v>
          </cell>
          <cell r="E671" t="str">
            <v>MAGELLANIC CLOUD LTD</v>
          </cell>
          <cell r="G671">
            <v>77.73</v>
          </cell>
          <cell r="H671" t="str">
            <v>-</v>
          </cell>
          <cell r="I671">
            <v>0</v>
          </cell>
          <cell r="J671">
            <v>0</v>
          </cell>
          <cell r="K671">
            <v>0</v>
          </cell>
          <cell r="L671" t="str">
            <v>-</v>
          </cell>
          <cell r="M671" t="str">
            <v>-</v>
          </cell>
          <cell r="O671">
            <v>1.76</v>
          </cell>
          <cell r="P671" t="str">
            <v>-</v>
          </cell>
          <cell r="Q671" t="str">
            <v>-</v>
          </cell>
          <cell r="R671" t="str">
            <v>-</v>
          </cell>
          <cell r="S671" t="str">
            <v>-</v>
          </cell>
          <cell r="V671" t="e">
            <v>#VALUE!</v>
          </cell>
          <cell r="Y671" t="str">
            <v>-</v>
          </cell>
          <cell r="Z671" t="str">
            <v>-</v>
          </cell>
          <cell r="AA671" t="str">
            <v>-</v>
          </cell>
          <cell r="AB671" t="str">
            <v>-</v>
          </cell>
          <cell r="AC671" t="str">
            <v>-</v>
          </cell>
          <cell r="AD671">
            <v>44.166305398615293</v>
          </cell>
          <cell r="AE671">
            <v>-389.10515056180043</v>
          </cell>
          <cell r="AF671" t="str">
            <v>-</v>
          </cell>
          <cell r="AG671">
            <v>2054.9160000000002</v>
          </cell>
          <cell r="AH671" t="str">
            <v>-</v>
          </cell>
          <cell r="AI671">
            <v>-0.11350737797956877</v>
          </cell>
          <cell r="AJ671">
            <v>48.806909349166112</v>
          </cell>
          <cell r="AL671">
            <v>11.827294593976861</v>
          </cell>
          <cell r="AM671" t="str">
            <v>-</v>
          </cell>
        </row>
        <row r="672">
          <cell r="D672" t="str">
            <v>INE541A01023</v>
          </cell>
          <cell r="E672" t="str">
            <v>GMM PFAUDLER LTD</v>
          </cell>
          <cell r="G672">
            <v>1144.75</v>
          </cell>
          <cell r="H672">
            <v>1926.3333740234375</v>
          </cell>
          <cell r="I672">
            <v>3</v>
          </cell>
          <cell r="J672">
            <v>0</v>
          </cell>
          <cell r="K672">
            <v>0</v>
          </cell>
          <cell r="L672">
            <v>36.120002725188456</v>
          </cell>
          <cell r="M672">
            <v>39.285307841128954</v>
          </cell>
          <cell r="O672">
            <v>11.78</v>
          </cell>
          <cell r="P672">
            <v>29.29</v>
          </cell>
          <cell r="Q672">
            <v>40.797000000000004</v>
          </cell>
          <cell r="R672">
            <v>34.580574712643681</v>
          </cell>
          <cell r="S672">
            <v>48.242057471264374</v>
          </cell>
          <cell r="V672">
            <v>1.9355326581191581</v>
          </cell>
          <cell r="Y672">
            <v>1450</v>
          </cell>
          <cell r="Z672">
            <v>2400</v>
          </cell>
          <cell r="AA672">
            <v>0</v>
          </cell>
          <cell r="AB672">
            <v>196.3333740234375</v>
          </cell>
          <cell r="AC672">
            <v>1929</v>
          </cell>
          <cell r="AD672">
            <v>103.87062932399208</v>
          </cell>
          <cell r="AE672">
            <v>-1.4877323532166646</v>
          </cell>
          <cell r="AF672" t="str">
            <v>-</v>
          </cell>
          <cell r="AG672">
            <v>3611.2000000000003</v>
          </cell>
          <cell r="AH672">
            <v>4766.0496551724136</v>
          </cell>
          <cell r="AI672">
            <v>-69.818088649756589</v>
          </cell>
          <cell r="AJ672">
            <v>64.312771003691836</v>
          </cell>
          <cell r="AL672">
            <v>-24.108944182918616</v>
          </cell>
          <cell r="AM672">
            <v>-87.004812815438484</v>
          </cell>
        </row>
        <row r="673">
          <cell r="D673" t="str">
            <v>INE335A01020</v>
          </cell>
          <cell r="E673" t="str">
            <v>SURYA ROSHNI LTD</v>
          </cell>
          <cell r="G673">
            <v>292.8</v>
          </cell>
          <cell r="H673">
            <v>312</v>
          </cell>
          <cell r="I673">
            <v>0</v>
          </cell>
          <cell r="J673">
            <v>1</v>
          </cell>
          <cell r="K673">
            <v>0</v>
          </cell>
          <cell r="L673" t="str">
            <v>-</v>
          </cell>
          <cell r="M673" t="str">
            <v>-</v>
          </cell>
          <cell r="O673">
            <v>15.95</v>
          </cell>
          <cell r="P673" t="str">
            <v>-</v>
          </cell>
          <cell r="Q673" t="str">
            <v>-</v>
          </cell>
          <cell r="R673" t="str">
            <v>-</v>
          </cell>
          <cell r="S673" t="str">
            <v>-</v>
          </cell>
          <cell r="V673" t="e">
            <v>#VALUE!</v>
          </cell>
          <cell r="Y673">
            <v>312</v>
          </cell>
          <cell r="Z673">
            <v>312</v>
          </cell>
          <cell r="AA673">
            <v>0</v>
          </cell>
          <cell r="AB673">
            <v>5</v>
          </cell>
          <cell r="AC673">
            <v>312</v>
          </cell>
          <cell r="AD673">
            <v>18.508216674650363</v>
          </cell>
          <cell r="AE673">
            <v>0.16973280436007485</v>
          </cell>
          <cell r="AF673" t="str">
            <v>-</v>
          </cell>
          <cell r="AG673">
            <v>5792.1</v>
          </cell>
          <cell r="AH673" t="str">
            <v>-</v>
          </cell>
          <cell r="AI673">
            <v>109.04325032765399</v>
          </cell>
          <cell r="AJ673">
            <v>16.324282449927331</v>
          </cell>
          <cell r="AL673">
            <v>1.1861919569546933</v>
          </cell>
          <cell r="AM673" t="str">
            <v>-</v>
          </cell>
        </row>
        <row r="674">
          <cell r="D674" t="str">
            <v>INE710A01016</v>
          </cell>
          <cell r="E674" t="str">
            <v>VST INDUSTRIES LTD</v>
          </cell>
          <cell r="G674">
            <v>267.2</v>
          </cell>
          <cell r="H674" t="str">
            <v>-</v>
          </cell>
          <cell r="I674">
            <v>0</v>
          </cell>
          <cell r="J674">
            <v>0</v>
          </cell>
          <cell r="K674">
            <v>1</v>
          </cell>
          <cell r="L674" t="str">
            <v>-</v>
          </cell>
          <cell r="M674" t="str">
            <v>-</v>
          </cell>
          <cell r="O674">
            <v>17.100000000000001</v>
          </cell>
          <cell r="P674" t="str">
            <v>-</v>
          </cell>
          <cell r="Q674" t="str">
            <v>-</v>
          </cell>
          <cell r="R674" t="str">
            <v>-</v>
          </cell>
          <cell r="S674" t="str">
            <v>-</v>
          </cell>
          <cell r="V674" t="e">
            <v>#VALUE!</v>
          </cell>
          <cell r="Y674" t="str">
            <v>-</v>
          </cell>
          <cell r="Z674" t="str">
            <v>-</v>
          </cell>
          <cell r="AA674" t="str">
            <v>-</v>
          </cell>
          <cell r="AB674" t="str">
            <v>-</v>
          </cell>
          <cell r="AC674" t="str">
            <v>-</v>
          </cell>
          <cell r="AD674">
            <v>15.625731708013522</v>
          </cell>
          <cell r="AE674">
            <v>-4.2441573647537778</v>
          </cell>
          <cell r="AF674" t="str">
            <v>-</v>
          </cell>
          <cell r="AG674">
            <v>2658.7660000000001</v>
          </cell>
          <cell r="AH674" t="str">
            <v>-</v>
          </cell>
          <cell r="AI674">
            <v>-3.6817041323160362</v>
          </cell>
          <cell r="AJ674">
            <v>16.029549170730604</v>
          </cell>
          <cell r="AL674">
            <v>-21.865897266505694</v>
          </cell>
          <cell r="AM674" t="str">
            <v>-</v>
          </cell>
        </row>
        <row r="675">
          <cell r="D675" t="str">
            <v>INE385F01024</v>
          </cell>
          <cell r="E675" t="str">
            <v>SG MART LTD</v>
          </cell>
          <cell r="G675">
            <v>357.95</v>
          </cell>
          <cell r="H675">
            <v>646</v>
          </cell>
          <cell r="I675">
            <v>1</v>
          </cell>
          <cell r="J675">
            <v>0</v>
          </cell>
          <cell r="K675">
            <v>0</v>
          </cell>
          <cell r="L675" t="str">
            <v>-</v>
          </cell>
          <cell r="M675" t="str">
            <v>-</v>
          </cell>
          <cell r="O675">
            <v>9.23</v>
          </cell>
          <cell r="P675" t="str">
            <v>-</v>
          </cell>
          <cell r="Q675" t="str">
            <v>-</v>
          </cell>
          <cell r="R675" t="str">
            <v>-</v>
          </cell>
          <cell r="S675" t="str">
            <v>-</v>
          </cell>
          <cell r="V675" t="e">
            <v>#VALUE!</v>
          </cell>
          <cell r="Y675">
            <v>646</v>
          </cell>
          <cell r="Z675">
            <v>646</v>
          </cell>
          <cell r="AA675">
            <v>0</v>
          </cell>
          <cell r="AB675">
            <v>-82</v>
          </cell>
          <cell r="AC675">
            <v>646</v>
          </cell>
          <cell r="AD675">
            <v>40.583901610774518</v>
          </cell>
          <cell r="AE675">
            <v>3.1959822518484904</v>
          </cell>
          <cell r="AF675" t="str">
            <v>-</v>
          </cell>
          <cell r="AG675">
            <v>1030.9000000000001</v>
          </cell>
          <cell r="AH675" t="str">
            <v>-</v>
          </cell>
          <cell r="AI675">
            <v>12.69841269841271</v>
          </cell>
          <cell r="AJ675">
            <v>107.75417248404699</v>
          </cell>
          <cell r="AL675">
            <v>66.758330637334197</v>
          </cell>
          <cell r="AM675" t="str">
            <v>-</v>
          </cell>
        </row>
        <row r="676">
          <cell r="D676" t="str">
            <v>INE877F01012</v>
          </cell>
          <cell r="E676" t="str">
            <v>PTC INDIA LTD</v>
          </cell>
          <cell r="G676">
            <v>175.1</v>
          </cell>
          <cell r="H676">
            <v>210</v>
          </cell>
          <cell r="I676">
            <v>1</v>
          </cell>
          <cell r="J676">
            <v>0</v>
          </cell>
          <cell r="K676">
            <v>0</v>
          </cell>
          <cell r="L676" t="str">
            <v>-</v>
          </cell>
          <cell r="M676" t="str">
            <v>-</v>
          </cell>
          <cell r="O676">
            <v>26.27</v>
          </cell>
          <cell r="P676" t="str">
            <v>-</v>
          </cell>
          <cell r="Q676" t="str">
            <v>-</v>
          </cell>
          <cell r="R676" t="str">
            <v>-</v>
          </cell>
          <cell r="S676" t="str">
            <v>-</v>
          </cell>
          <cell r="V676" t="e">
            <v>#VALUE!</v>
          </cell>
          <cell r="Y676">
            <v>210</v>
          </cell>
          <cell r="Z676">
            <v>210</v>
          </cell>
          <cell r="AA676">
            <v>0</v>
          </cell>
          <cell r="AB676">
            <v>19</v>
          </cell>
          <cell r="AC676">
            <v>210</v>
          </cell>
          <cell r="AD676">
            <v>6.7975694789807051</v>
          </cell>
          <cell r="AE676">
            <v>8.284537802507734E-2</v>
          </cell>
          <cell r="AF676" t="str">
            <v>-</v>
          </cell>
          <cell r="AG676">
            <v>11295.5</v>
          </cell>
          <cell r="AH676" t="str">
            <v>-</v>
          </cell>
          <cell r="AI676">
            <v>82.051282051282058</v>
          </cell>
          <cell r="AJ676">
            <v>7.1390044662456704</v>
          </cell>
          <cell r="AL676">
            <v>6.3296024700887656</v>
          </cell>
          <cell r="AM676" t="str">
            <v>-</v>
          </cell>
        </row>
        <row r="677">
          <cell r="D677" t="str">
            <v>INE953O01021</v>
          </cell>
          <cell r="E677" t="str">
            <v>SANSERA ENGINEERING LTD</v>
          </cell>
          <cell r="G677">
            <v>1413.7</v>
          </cell>
          <cell r="H677">
            <v>1515.751708984375</v>
          </cell>
          <cell r="I677">
            <v>11</v>
          </cell>
          <cell r="J677">
            <v>2</v>
          </cell>
          <cell r="K677">
            <v>0</v>
          </cell>
          <cell r="L677">
            <v>25.746369015599779</v>
          </cell>
          <cell r="M677">
            <v>22.228757820437391</v>
          </cell>
          <cell r="O677">
            <v>34.747681</v>
          </cell>
          <cell r="P677">
            <v>46.753</v>
          </cell>
          <cell r="Q677">
            <v>57.145000000000003</v>
          </cell>
          <cell r="R677">
            <v>51.530931034482762</v>
          </cell>
          <cell r="S677">
            <v>63.397413793103453</v>
          </cell>
          <cell r="V677">
            <v>0.48300345667622424</v>
          </cell>
          <cell r="Y677">
            <v>1425</v>
          </cell>
          <cell r="Z677">
            <v>1620</v>
          </cell>
          <cell r="AA677">
            <v>23.3656005859375</v>
          </cell>
          <cell r="AB677">
            <v>35.767578125</v>
          </cell>
          <cell r="AC677">
            <v>1502.5</v>
          </cell>
          <cell r="AD677">
            <v>40.674142683064005</v>
          </cell>
          <cell r="AE677">
            <v>-172.09640418993786</v>
          </cell>
          <cell r="AF677" t="str">
            <v>-</v>
          </cell>
          <cell r="AG677">
            <v>5800.28</v>
          </cell>
          <cell r="AH677">
            <v>6434.7175862068962</v>
          </cell>
          <cell r="AI677">
            <v>-0.23634510479471219</v>
          </cell>
          <cell r="AJ677" t="str">
            <v>-</v>
          </cell>
          <cell r="AL677">
            <v>5.2029411871397366</v>
          </cell>
          <cell r="AM677">
            <v>15.321628111182765</v>
          </cell>
        </row>
        <row r="678">
          <cell r="D678" t="str">
            <v>INE789E01012</v>
          </cell>
          <cell r="E678" t="str">
            <v>JK PAPER LTD</v>
          </cell>
          <cell r="G678">
            <v>390.2</v>
          </cell>
          <cell r="H678">
            <v>484.33334350585938</v>
          </cell>
          <cell r="I678">
            <v>2</v>
          </cell>
          <cell r="J678">
            <v>1</v>
          </cell>
          <cell r="K678">
            <v>0</v>
          </cell>
          <cell r="L678">
            <v>66.128328240942835</v>
          </cell>
          <cell r="M678">
            <v>39.928183569802059</v>
          </cell>
          <cell r="O678">
            <v>24.19</v>
          </cell>
          <cell r="P678">
            <v>38.06</v>
          </cell>
          <cell r="Q678">
            <v>53.256999999999998</v>
          </cell>
          <cell r="R678">
            <v>45.04712643678161</v>
          </cell>
          <cell r="S678">
            <v>56.679068965517239</v>
          </cell>
          <cell r="V678">
            <v>0.86222101846968191</v>
          </cell>
          <cell r="Y678">
            <v>379</v>
          </cell>
          <cell r="Z678">
            <v>574</v>
          </cell>
          <cell r="AA678">
            <v>0</v>
          </cell>
          <cell r="AB678">
            <v>-19.666656494140625</v>
          </cell>
          <cell r="AC678">
            <v>500</v>
          </cell>
          <cell r="AD678">
            <v>17.765056372275041</v>
          </cell>
          <cell r="AE678">
            <v>-0.27989579656722657</v>
          </cell>
          <cell r="AF678" t="str">
            <v>-</v>
          </cell>
          <cell r="AG678">
            <v>9281.1</v>
          </cell>
          <cell r="AH678">
            <v>13820.382988505748</v>
          </cell>
          <cell r="AI678">
            <v>-63.470250679553004</v>
          </cell>
          <cell r="AJ678">
            <v>8.7185229281135683</v>
          </cell>
          <cell r="AL678">
            <v>-42.555364371216719</v>
          </cell>
          <cell r="AM678">
            <v>19.272783417609148</v>
          </cell>
        </row>
        <row r="679">
          <cell r="D679" t="str">
            <v>INE102B01014</v>
          </cell>
          <cell r="E679" t="str">
            <v>CHOICE INTERNATIONAL LTD</v>
          </cell>
          <cell r="G679">
            <v>818.6</v>
          </cell>
          <cell r="H679" t="str">
            <v>-</v>
          </cell>
          <cell r="I679">
            <v>0</v>
          </cell>
          <cell r="J679">
            <v>0</v>
          </cell>
          <cell r="K679">
            <v>0</v>
          </cell>
          <cell r="L679" t="str">
            <v>-</v>
          </cell>
          <cell r="M679" t="str">
            <v>-</v>
          </cell>
          <cell r="O679">
            <v>8.16</v>
          </cell>
          <cell r="P679" t="str">
            <v>-</v>
          </cell>
          <cell r="Q679" t="str">
            <v>-</v>
          </cell>
          <cell r="R679" t="str">
            <v>-</v>
          </cell>
          <cell r="S679" t="str">
            <v>-</v>
          </cell>
          <cell r="V679" t="e">
            <v>#VALUE!</v>
          </cell>
          <cell r="Y679" t="str">
            <v>-</v>
          </cell>
          <cell r="Z679" t="str">
            <v>-</v>
          </cell>
          <cell r="AA679" t="str">
            <v>-</v>
          </cell>
          <cell r="AB679" t="str">
            <v>-</v>
          </cell>
          <cell r="AC679" t="str">
            <v>-</v>
          </cell>
          <cell r="AD679">
            <v>102.46275812654332</v>
          </cell>
          <cell r="AE679">
            <v>4.2338384961722619</v>
          </cell>
          <cell r="AF679" t="str">
            <v>-</v>
          </cell>
          <cell r="AG679">
            <v>2845.9490000000001</v>
          </cell>
          <cell r="AH679" t="str">
            <v>-</v>
          </cell>
          <cell r="AI679">
            <v>24.200913242009133</v>
          </cell>
          <cell r="AJ679">
            <v>36.427221824327134</v>
          </cell>
          <cell r="AL679">
            <v>29.806673076537127</v>
          </cell>
          <cell r="AM679" t="str">
            <v>-</v>
          </cell>
        </row>
        <row r="680">
          <cell r="D680" t="str">
            <v>INE420C01059</v>
          </cell>
          <cell r="E680" t="str">
            <v>PAISALO DIGITAL LTD</v>
          </cell>
          <cell r="G680">
            <v>37.99</v>
          </cell>
          <cell r="H680">
            <v>75</v>
          </cell>
          <cell r="I680">
            <v>1</v>
          </cell>
          <cell r="J680">
            <v>0</v>
          </cell>
          <cell r="K680">
            <v>0</v>
          </cell>
          <cell r="L680">
            <v>18.990155248476128</v>
          </cell>
          <cell r="M680">
            <v>17.358490566037737</v>
          </cell>
          <cell r="O680">
            <v>2.23</v>
          </cell>
          <cell r="P680">
            <v>2.65</v>
          </cell>
          <cell r="Q680">
            <v>3.11</v>
          </cell>
          <cell r="R680">
            <v>2.8614942528735634</v>
          </cell>
          <cell r="S680">
            <v>3.3904597701149424</v>
          </cell>
          <cell r="V680">
            <v>0.2831812793154993</v>
          </cell>
          <cell r="Y680">
            <v>75</v>
          </cell>
          <cell r="Z680">
            <v>75</v>
          </cell>
          <cell r="AA680">
            <v>0</v>
          </cell>
          <cell r="AB680">
            <v>0</v>
          </cell>
          <cell r="AC680">
            <v>75</v>
          </cell>
          <cell r="AD680">
            <v>17.035875192137578</v>
          </cell>
          <cell r="AE680">
            <v>-0.40200510361934405</v>
          </cell>
          <cell r="AF680" t="str">
            <v>-</v>
          </cell>
          <cell r="AG680">
            <v>6001.4780000000001</v>
          </cell>
          <cell r="AH680" t="str">
            <v>-</v>
          </cell>
          <cell r="AI680">
            <v>-42.377260981912144</v>
          </cell>
          <cell r="AJ680">
            <v>31.191568644439577</v>
          </cell>
          <cell r="AL680">
            <v>16.719125475610547</v>
          </cell>
          <cell r="AM680" t="str">
            <v>-</v>
          </cell>
        </row>
        <row r="681">
          <cell r="D681" t="str">
            <v>INE132H01018</v>
          </cell>
          <cell r="E681" t="str">
            <v>AURIONPRO SOLUTIONS LTD</v>
          </cell>
          <cell r="G681">
            <v>1199</v>
          </cell>
          <cell r="H681">
            <v>1875</v>
          </cell>
          <cell r="I681">
            <v>2</v>
          </cell>
          <cell r="J681">
            <v>0</v>
          </cell>
          <cell r="K681">
            <v>0</v>
          </cell>
          <cell r="L681">
            <v>24.81730488161357</v>
          </cell>
          <cell r="M681">
            <v>35.128805620608894</v>
          </cell>
          <cell r="O681">
            <v>34.72</v>
          </cell>
          <cell r="P681">
            <v>42.7</v>
          </cell>
          <cell r="Q681">
            <v>57.7</v>
          </cell>
          <cell r="R681">
            <v>49.596551724137939</v>
          </cell>
          <cell r="S681" t="str">
            <v>-</v>
          </cell>
          <cell r="V681">
            <v>0.4284721118703323</v>
          </cell>
          <cell r="Y681">
            <v>1730</v>
          </cell>
          <cell r="Z681">
            <v>2020</v>
          </cell>
          <cell r="AA681">
            <v>0</v>
          </cell>
          <cell r="AB681">
            <v>-325</v>
          </cell>
          <cell r="AC681">
            <v>1875</v>
          </cell>
          <cell r="AD681">
            <v>35.048231511254016</v>
          </cell>
          <cell r="AE681">
            <v>2.3657556270096456</v>
          </cell>
          <cell r="AF681" t="str">
            <v>-</v>
          </cell>
          <cell r="AG681">
            <v>2417.3440000000001</v>
          </cell>
          <cell r="AH681">
            <v>3582.9195402298847</v>
          </cell>
          <cell r="AI681">
            <v>14.814814814814817</v>
          </cell>
          <cell r="AJ681" t="str">
            <v>-</v>
          </cell>
          <cell r="AL681">
            <v>24.973775785421033</v>
          </cell>
          <cell r="AM681">
            <v>28.322654946916941</v>
          </cell>
        </row>
        <row r="682">
          <cell r="D682" t="str">
            <v>INE353K01014</v>
          </cell>
          <cell r="E682" t="str">
            <v>INDIA TOURISM DEVELOPMENT</v>
          </cell>
          <cell r="G682">
            <v>649.20000000000005</v>
          </cell>
          <cell r="H682" t="str">
            <v>-</v>
          </cell>
          <cell r="I682">
            <v>0</v>
          </cell>
          <cell r="J682">
            <v>0</v>
          </cell>
          <cell r="K682">
            <v>0</v>
          </cell>
          <cell r="L682" t="str">
            <v>-</v>
          </cell>
          <cell r="M682" t="str">
            <v>-</v>
          </cell>
          <cell r="O682">
            <v>18.987504999999999</v>
          </cell>
          <cell r="P682" t="str">
            <v>-</v>
          </cell>
          <cell r="Q682" t="str">
            <v>-</v>
          </cell>
          <cell r="R682" t="str">
            <v>-</v>
          </cell>
          <cell r="S682" t="str">
            <v>-</v>
          </cell>
          <cell r="V682" t="e">
            <v>#VALUE!</v>
          </cell>
          <cell r="Y682" t="str">
            <v>-</v>
          </cell>
          <cell r="Z682" t="str">
            <v>-</v>
          </cell>
          <cell r="AA682" t="str">
            <v>-</v>
          </cell>
          <cell r="AB682" t="str">
            <v>-</v>
          </cell>
          <cell r="AC682" t="str">
            <v>-</v>
          </cell>
          <cell r="AD682">
            <v>34.18945180685779</v>
          </cell>
          <cell r="AE682">
            <v>1.3095082854925479</v>
          </cell>
          <cell r="AF682" t="str">
            <v>-</v>
          </cell>
          <cell r="AG682">
            <v>854.25400000000002</v>
          </cell>
          <cell r="AH682" t="str">
            <v>-</v>
          </cell>
          <cell r="AI682">
            <v>26.108618162731243</v>
          </cell>
          <cell r="AJ682" t="str">
            <v>-</v>
          </cell>
          <cell r="AL682">
            <v>-8.6385740732620473</v>
          </cell>
          <cell r="AM682" t="str">
            <v>-</v>
          </cell>
        </row>
        <row r="683">
          <cell r="D683" t="str">
            <v>INE088F01024</v>
          </cell>
          <cell r="E683" t="str">
            <v>PARADEEP PHOSPHATES LTD</v>
          </cell>
          <cell r="G683">
            <v>170.35</v>
          </cell>
          <cell r="H683">
            <v>221</v>
          </cell>
          <cell r="I683">
            <v>3</v>
          </cell>
          <cell r="J683">
            <v>0</v>
          </cell>
          <cell r="K683">
            <v>1</v>
          </cell>
          <cell r="L683">
            <v>47.67011834319527</v>
          </cell>
          <cell r="M683">
            <v>8.1893313298272066</v>
          </cell>
          <cell r="O683">
            <v>6.77</v>
          </cell>
          <cell r="P683">
            <v>9.9830000000000005</v>
          </cell>
          <cell r="Q683">
            <v>10.8</v>
          </cell>
          <cell r="R683">
            <v>10.358632183908046</v>
          </cell>
          <cell r="S683">
            <v>11.452873563218391</v>
          </cell>
          <cell r="V683">
            <v>0.5300786091444678</v>
          </cell>
          <cell r="Y683">
            <v>175</v>
          </cell>
          <cell r="Z683">
            <v>250</v>
          </cell>
          <cell r="AA683">
            <v>0</v>
          </cell>
          <cell r="AB683">
            <v>83.75</v>
          </cell>
          <cell r="AC683">
            <v>238</v>
          </cell>
          <cell r="AD683">
            <v>25.199705044898764</v>
          </cell>
          <cell r="AE683">
            <v>5.5393946224822507E-2</v>
          </cell>
          <cell r="AF683" t="str">
            <v>-</v>
          </cell>
          <cell r="AG683">
            <v>12558.367</v>
          </cell>
          <cell r="AH683">
            <v>18617.991379310344</v>
          </cell>
          <cell r="AI683">
            <v>454.91803278688525</v>
          </cell>
          <cell r="AJ683" t="str">
            <v>-</v>
          </cell>
          <cell r="AL683">
            <v>93.793167408762642</v>
          </cell>
          <cell r="AM683">
            <v>46.282567843037334</v>
          </cell>
        </row>
        <row r="684">
          <cell r="D684" t="str">
            <v>INE254N01026</v>
          </cell>
          <cell r="E684" t="str">
            <v>HINDUSTAN FOODS LTD</v>
          </cell>
          <cell r="G684">
            <v>532.5</v>
          </cell>
          <cell r="H684">
            <v>750.5</v>
          </cell>
          <cell r="I684">
            <v>2</v>
          </cell>
          <cell r="J684">
            <v>0</v>
          </cell>
          <cell r="K684">
            <v>0</v>
          </cell>
          <cell r="L684">
            <v>35.646687697160871</v>
          </cell>
          <cell r="M684">
            <v>34.883720930232563</v>
          </cell>
          <cell r="O684">
            <v>9.51</v>
          </cell>
          <cell r="P684">
            <v>12.9</v>
          </cell>
          <cell r="Q684">
            <v>17.400000000000002</v>
          </cell>
          <cell r="R684">
            <v>14.968965517241379</v>
          </cell>
          <cell r="S684">
            <v>21.073563218390809</v>
          </cell>
          <cell r="V684">
            <v>0.57402371369520289</v>
          </cell>
          <cell r="Y684">
            <v>660</v>
          </cell>
          <cell r="Z684">
            <v>841</v>
          </cell>
          <cell r="AA684">
            <v>0</v>
          </cell>
          <cell r="AB684">
            <v>51.5</v>
          </cell>
          <cell r="AC684">
            <v>750.5</v>
          </cell>
          <cell r="AD684">
            <v>55.904461217999163</v>
          </cell>
          <cell r="AE684">
            <v>3.5944821548760415</v>
          </cell>
          <cell r="AF684" t="str">
            <v>-</v>
          </cell>
          <cell r="AG684">
            <v>2931.5</v>
          </cell>
          <cell r="AH684">
            <v>4134.7241379310344</v>
          </cell>
          <cell r="AI684">
            <v>15.55285540704738</v>
          </cell>
          <cell r="AJ684">
            <v>83.20616217039121</v>
          </cell>
          <cell r="AL684">
            <v>32.212552141987672</v>
          </cell>
          <cell r="AM684">
            <v>26.99982943885383</v>
          </cell>
        </row>
        <row r="685">
          <cell r="D685" t="str">
            <v>INE087A01019</v>
          </cell>
          <cell r="E685" t="str">
            <v>KESORAM INDUSTRIES LTD</v>
          </cell>
          <cell r="G685">
            <v>5</v>
          </cell>
          <cell r="H685" t="str">
            <v>-</v>
          </cell>
          <cell r="I685">
            <v>0</v>
          </cell>
          <cell r="J685">
            <v>0</v>
          </cell>
          <cell r="K685">
            <v>0</v>
          </cell>
          <cell r="L685" t="str">
            <v>-</v>
          </cell>
          <cell r="M685" t="str">
            <v>-</v>
          </cell>
          <cell r="O685">
            <v>-3.56</v>
          </cell>
          <cell r="P685" t="str">
            <v>-</v>
          </cell>
          <cell r="Q685" t="str">
            <v>-</v>
          </cell>
          <cell r="R685" t="str">
            <v>-</v>
          </cell>
          <cell r="S685" t="str">
            <v>-</v>
          </cell>
          <cell r="V685" t="e">
            <v>#VALUE!</v>
          </cell>
          <cell r="Y685" t="str">
            <v>-</v>
          </cell>
          <cell r="Z685" t="str">
            <v>-</v>
          </cell>
          <cell r="AA685" t="str">
            <v>-</v>
          </cell>
          <cell r="AB685" t="str">
            <v>-</v>
          </cell>
          <cell r="AC685" t="str">
            <v>-</v>
          </cell>
          <cell r="AD685" t="str">
            <v>-</v>
          </cell>
          <cell r="AE685" t="e">
            <v>#VALUE!</v>
          </cell>
          <cell r="AF685" t="str">
            <v>-</v>
          </cell>
          <cell r="AG685">
            <v>-516.70000000000005</v>
          </cell>
          <cell r="AH685" t="str">
            <v>-</v>
          </cell>
          <cell r="AI685">
            <v>71.19741100323624</v>
          </cell>
          <cell r="AJ685" t="str">
            <v>-</v>
          </cell>
          <cell r="AL685" t="str">
            <v>-</v>
          </cell>
          <cell r="AM685" t="str">
            <v>-</v>
          </cell>
        </row>
        <row r="686">
          <cell r="D686" t="str">
            <v>INE191A01027</v>
          </cell>
          <cell r="E686" t="str">
            <v>ORCHID PHARMA LTD</v>
          </cell>
          <cell r="G686">
            <v>711.65</v>
          </cell>
          <cell r="H686">
            <v>960</v>
          </cell>
          <cell r="I686">
            <v>3</v>
          </cell>
          <cell r="J686">
            <v>0</v>
          </cell>
          <cell r="K686">
            <v>0</v>
          </cell>
          <cell r="L686">
            <v>-22.900763358778619</v>
          </cell>
          <cell r="M686">
            <v>87.788778877887793</v>
          </cell>
          <cell r="O686">
            <v>19.649999999999999</v>
          </cell>
          <cell r="P686">
            <v>15.15</v>
          </cell>
          <cell r="Q686">
            <v>28.45</v>
          </cell>
          <cell r="R686">
            <v>21.264942528735631</v>
          </cell>
          <cell r="S686">
            <v>43.755747126436781</v>
          </cell>
          <cell r="V686">
            <v>8.2185370419116222E-2</v>
          </cell>
          <cell r="Y686">
            <v>900</v>
          </cell>
          <cell r="Z686">
            <v>1055</v>
          </cell>
          <cell r="AA686">
            <v>0</v>
          </cell>
          <cell r="AB686">
            <v>-542.6666259765625</v>
          </cell>
          <cell r="AC686">
            <v>925</v>
          </cell>
          <cell r="AD686">
            <v>36.137378011995004</v>
          </cell>
          <cell r="AE686">
            <v>11.674210591671608</v>
          </cell>
          <cell r="AF686" t="str">
            <v>-</v>
          </cell>
          <cell r="AG686">
            <v>1170.664</v>
          </cell>
          <cell r="AH686">
            <v>1639.6206896551726</v>
          </cell>
          <cell r="AI686">
            <v>3.0954879328436511</v>
          </cell>
          <cell r="AJ686" t="str">
            <v>-</v>
          </cell>
          <cell r="AL686">
            <v>5.7758823210510126</v>
          </cell>
          <cell r="AM686">
            <v>0.78855738376459417</v>
          </cell>
        </row>
        <row r="687">
          <cell r="D687" t="str">
            <v>INE039C01032</v>
          </cell>
          <cell r="E687" t="str">
            <v>JAMNA AUTO INDUSTRIES LTD</v>
          </cell>
          <cell r="G687">
            <v>107.85</v>
          </cell>
          <cell r="H687">
            <v>111.5</v>
          </cell>
          <cell r="I687">
            <v>2</v>
          </cell>
          <cell r="J687">
            <v>0</v>
          </cell>
          <cell r="K687">
            <v>0</v>
          </cell>
          <cell r="L687">
            <v>3.104212860310434</v>
          </cell>
          <cell r="M687">
            <v>20.430107526881702</v>
          </cell>
          <cell r="O687">
            <v>4.5199999999999996</v>
          </cell>
          <cell r="P687">
            <v>4.6500000000000004</v>
          </cell>
          <cell r="Q687">
            <v>5.6000000000000005</v>
          </cell>
          <cell r="R687">
            <v>5.0867816091954028</v>
          </cell>
          <cell r="S687" t="str">
            <v>-</v>
          </cell>
          <cell r="V687">
            <v>0.12539416132641668</v>
          </cell>
          <cell r="Y687">
            <v>106</v>
          </cell>
          <cell r="Z687">
            <v>117</v>
          </cell>
          <cell r="AA687">
            <v>0</v>
          </cell>
          <cell r="AB687">
            <v>-8</v>
          </cell>
          <cell r="AC687">
            <v>111.5</v>
          </cell>
          <cell r="AD687">
            <v>23.603807615750817</v>
          </cell>
          <cell r="AE687">
            <v>-1.92951760668439</v>
          </cell>
          <cell r="AF687" t="str">
            <v>-</v>
          </cell>
          <cell r="AG687">
            <v>3015.2470000000003</v>
          </cell>
          <cell r="AH687">
            <v>3401.3850574712642</v>
          </cell>
          <cell r="AI687">
            <v>-12.233009708737878</v>
          </cell>
          <cell r="AJ687">
            <v>26.235156320812827</v>
          </cell>
          <cell r="AL687">
            <v>-7.8707387214300395</v>
          </cell>
          <cell r="AM687">
            <v>2.8621897977941178</v>
          </cell>
        </row>
        <row r="688">
          <cell r="D688" t="str">
            <v>INE725G01011</v>
          </cell>
          <cell r="E688" t="str">
            <v>ICRA LTD</v>
          </cell>
          <cell r="G688">
            <v>6452.35</v>
          </cell>
          <cell r="H688">
            <v>6900</v>
          </cell>
          <cell r="I688">
            <v>2</v>
          </cell>
          <cell r="J688">
            <v>0</v>
          </cell>
          <cell r="K688">
            <v>1</v>
          </cell>
          <cell r="L688">
            <v>17.463644948064221</v>
          </cell>
          <cell r="M688">
            <v>14.085888386899683</v>
          </cell>
          <cell r="O688">
            <v>176.73</v>
          </cell>
          <cell r="P688">
            <v>207.32300000000001</v>
          </cell>
          <cell r="Q688">
            <v>236.52700000000002</v>
          </cell>
          <cell r="R688">
            <v>220.75012643678161</v>
          </cell>
          <cell r="S688">
            <v>251.33159770114946</v>
          </cell>
          <cell r="V688">
            <v>0.24908123372818203</v>
          </cell>
          <cell r="Y688">
            <v>6900</v>
          </cell>
          <cell r="Z688">
            <v>6900</v>
          </cell>
          <cell r="AA688">
            <v>-661.66650390625</v>
          </cell>
          <cell r="AB688">
            <v>423</v>
          </cell>
          <cell r="AC688">
            <v>6900</v>
          </cell>
          <cell r="AD688">
            <v>76.245896615869711</v>
          </cell>
          <cell r="AE688">
            <v>6.0915274575049123</v>
          </cell>
          <cell r="AF688" t="str">
            <v>-</v>
          </cell>
          <cell r="AG688">
            <v>1777.5700000000002</v>
          </cell>
          <cell r="AH688">
            <v>2178.5287356321837</v>
          </cell>
          <cell r="AI688">
            <v>12.516712293881707</v>
          </cell>
          <cell r="AJ688">
            <v>34.411253970729476</v>
          </cell>
          <cell r="AL688">
            <v>19.489097511363628</v>
          </cell>
          <cell r="AM688">
            <v>14.538386673942522</v>
          </cell>
        </row>
        <row r="689">
          <cell r="D689" t="str">
            <v>INE290B01025</v>
          </cell>
          <cell r="E689" t="str">
            <v>OCL INDIA LTD</v>
          </cell>
          <cell r="G689" t="str">
            <v>-</v>
          </cell>
          <cell r="H689" t="str">
            <v>-</v>
          </cell>
          <cell r="I689">
            <v>0</v>
          </cell>
          <cell r="J689">
            <v>0</v>
          </cell>
          <cell r="K689">
            <v>0</v>
          </cell>
          <cell r="L689" t="str">
            <v>-</v>
          </cell>
          <cell r="M689" t="str">
            <v>-</v>
          </cell>
          <cell r="O689">
            <v>75.769772000000003</v>
          </cell>
          <cell r="P689" t="str">
            <v>-</v>
          </cell>
          <cell r="Q689" t="str">
            <v>-</v>
          </cell>
          <cell r="R689" t="str">
            <v>-</v>
          </cell>
          <cell r="S689" t="str">
            <v>-</v>
          </cell>
          <cell r="V689" t="e">
            <v>#VALUE!</v>
          </cell>
          <cell r="Y689" t="str">
            <v>-</v>
          </cell>
          <cell r="Z689" t="str">
            <v>-</v>
          </cell>
          <cell r="AA689" t="str">
            <v>-</v>
          </cell>
          <cell r="AB689" t="str">
            <v>-</v>
          </cell>
          <cell r="AC689" t="str">
            <v>-</v>
          </cell>
          <cell r="AD689" t="str">
            <v>-</v>
          </cell>
          <cell r="AE689" t="e">
            <v>#VALUE!</v>
          </cell>
          <cell r="AF689" t="str">
            <v>-</v>
          </cell>
          <cell r="AG689">
            <v>7134.5</v>
          </cell>
          <cell r="AH689" t="str">
            <v>-</v>
          </cell>
          <cell r="AI689">
            <v>13.224405260011956</v>
          </cell>
          <cell r="AJ689">
            <v>14.832240277379309</v>
          </cell>
          <cell r="AL689">
            <v>0.77404409791374307</v>
          </cell>
          <cell r="AM689" t="str">
            <v>-</v>
          </cell>
        </row>
        <row r="690">
          <cell r="D690" t="str">
            <v>INE00F201020</v>
          </cell>
          <cell r="E690" t="str">
            <v>PRUDENT CORPORATE ADVISORY S</v>
          </cell>
          <cell r="G690">
            <v>2800.4</v>
          </cell>
          <cell r="H690">
            <v>2969.166748046875</v>
          </cell>
          <cell r="I690">
            <v>3</v>
          </cell>
          <cell r="J690">
            <v>3</v>
          </cell>
          <cell r="K690">
            <v>0</v>
          </cell>
          <cell r="L690">
            <v>18.920634920634932</v>
          </cell>
          <cell r="M690">
            <v>25.108263629352781</v>
          </cell>
          <cell r="O690">
            <v>47.25</v>
          </cell>
          <cell r="P690">
            <v>56.19</v>
          </cell>
          <cell r="Q690">
            <v>70.298000000000002</v>
          </cell>
          <cell r="R690">
            <v>62.676436781609198</v>
          </cell>
          <cell r="S690">
            <v>78.932482758620694</v>
          </cell>
          <cell r="V690">
            <v>0.32648543453141166</v>
          </cell>
          <cell r="Y690">
            <v>2535</v>
          </cell>
          <cell r="Z690">
            <v>3600</v>
          </cell>
          <cell r="AA690">
            <v>0</v>
          </cell>
          <cell r="AB690">
            <v>352.166748046875</v>
          </cell>
          <cell r="AC690">
            <v>2930</v>
          </cell>
          <cell r="AD690">
            <v>59.268326146214314</v>
          </cell>
          <cell r="AE690">
            <v>1.4454742424742657</v>
          </cell>
          <cell r="AF690" t="str">
            <v>-</v>
          </cell>
          <cell r="AG690">
            <v>2623.9209999999998</v>
          </cell>
          <cell r="AH690">
            <v>3328.1471264367819</v>
          </cell>
          <cell r="AI690">
            <v>41.002685765443161</v>
          </cell>
          <cell r="AJ690" t="str">
            <v>-</v>
          </cell>
          <cell r="AL690">
            <v>35.849436601342369</v>
          </cell>
          <cell r="AM690">
            <v>15.185999626514437</v>
          </cell>
        </row>
        <row r="691">
          <cell r="D691" t="str">
            <v>INE919P01029</v>
          </cell>
          <cell r="E691" t="str">
            <v>APOLLO TRICOAT TUBES LTD</v>
          </cell>
          <cell r="G691" t="str">
            <v>-</v>
          </cell>
          <cell r="H691" t="str">
            <v>-</v>
          </cell>
          <cell r="I691">
            <v>0</v>
          </cell>
          <cell r="J691">
            <v>0</v>
          </cell>
          <cell r="K691">
            <v>0</v>
          </cell>
          <cell r="L691" t="str">
            <v>-</v>
          </cell>
          <cell r="M691" t="str">
            <v>-</v>
          </cell>
          <cell r="O691">
            <v>22.97</v>
          </cell>
          <cell r="P691" t="str">
            <v>-</v>
          </cell>
          <cell r="Q691" t="str">
            <v>-</v>
          </cell>
          <cell r="R691" t="str">
            <v>-</v>
          </cell>
          <cell r="S691" t="str">
            <v>-</v>
          </cell>
          <cell r="V691" t="e">
            <v>#VALUE!</v>
          </cell>
          <cell r="Y691" t="str">
            <v>-</v>
          </cell>
          <cell r="Z691" t="str">
            <v>-</v>
          </cell>
          <cell r="AA691" t="str">
            <v>-</v>
          </cell>
          <cell r="AB691" t="str">
            <v>-</v>
          </cell>
          <cell r="AC691" t="str">
            <v>-</v>
          </cell>
          <cell r="AD691" t="str">
            <v>-</v>
          </cell>
          <cell r="AE691" t="e">
            <v>#VALUE!</v>
          </cell>
          <cell r="AF691" t="str">
            <v>-</v>
          </cell>
          <cell r="AG691">
            <v>2086.5</v>
          </cell>
          <cell r="AH691" t="str">
            <v>-</v>
          </cell>
          <cell r="AI691">
            <v>166.01042269832078</v>
          </cell>
          <cell r="AJ691">
            <v>69.977356629573336</v>
          </cell>
          <cell r="AL691">
            <v>27.474340175953085</v>
          </cell>
          <cell r="AM691" t="str">
            <v>-</v>
          </cell>
        </row>
        <row r="692">
          <cell r="D692" t="str">
            <v>INE855B01025</v>
          </cell>
          <cell r="E692" t="str">
            <v>RAIN INDUSTRIES LTD</v>
          </cell>
          <cell r="G692">
            <v>138.80000000000001</v>
          </cell>
          <cell r="H692" t="str">
            <v>-</v>
          </cell>
          <cell r="I692">
            <v>0</v>
          </cell>
          <cell r="J692">
            <v>0</v>
          </cell>
          <cell r="K692">
            <v>0</v>
          </cell>
          <cell r="L692" t="str">
            <v>-</v>
          </cell>
          <cell r="M692" t="str">
            <v>-</v>
          </cell>
          <cell r="O692">
            <v>-16.78</v>
          </cell>
          <cell r="P692" t="str">
            <v>-</v>
          </cell>
          <cell r="Q692" t="str">
            <v>-</v>
          </cell>
          <cell r="R692" t="str">
            <v>-</v>
          </cell>
          <cell r="S692" t="str">
            <v>-</v>
          </cell>
          <cell r="V692" t="e">
            <v>#VALUE!</v>
          </cell>
          <cell r="Y692" t="str">
            <v>-</v>
          </cell>
          <cell r="Z692" t="str">
            <v>-</v>
          </cell>
          <cell r="AA692" t="str">
            <v>-</v>
          </cell>
          <cell r="AB692" t="str">
            <v>-</v>
          </cell>
          <cell r="AC692" t="str">
            <v>-</v>
          </cell>
          <cell r="AD692" t="str">
            <v>-</v>
          </cell>
          <cell r="AE692" t="e">
            <v>#VALUE!</v>
          </cell>
          <cell r="AF692" t="str">
            <v>-</v>
          </cell>
          <cell r="AG692">
            <v>11637.71</v>
          </cell>
          <cell r="AH692" t="str">
            <v>-</v>
          </cell>
          <cell r="AI692">
            <v>39.835066332018641</v>
          </cell>
          <cell r="AJ692" t="str">
            <v>-</v>
          </cell>
          <cell r="AL692">
            <v>24.239470661331712</v>
          </cell>
          <cell r="AM692" t="str">
            <v>-</v>
          </cell>
        </row>
        <row r="693">
          <cell r="D693" t="str">
            <v>INE864I01014</v>
          </cell>
          <cell r="E693" t="str">
            <v>MTAR TECHNOLOGIES LTD</v>
          </cell>
          <cell r="G693">
            <v>1681.6</v>
          </cell>
          <cell r="H693">
            <v>1961.4000244140625</v>
          </cell>
          <cell r="I693">
            <v>6</v>
          </cell>
          <cell r="J693">
            <v>0</v>
          </cell>
          <cell r="K693">
            <v>0</v>
          </cell>
          <cell r="L693">
            <v>78.324607329842891</v>
          </cell>
          <cell r="M693">
            <v>57.995693873556498</v>
          </cell>
          <cell r="O693">
            <v>17.190000000000001</v>
          </cell>
          <cell r="P693">
            <v>30.654</v>
          </cell>
          <cell r="Q693">
            <v>48.432000000000002</v>
          </cell>
          <cell r="R693">
            <v>38.827793103448272</v>
          </cell>
          <cell r="S693">
            <v>53.456367816091955</v>
          </cell>
          <cell r="V693">
            <v>1.258743054301819</v>
          </cell>
          <cell r="Y693">
            <v>1775</v>
          </cell>
          <cell r="Z693">
            <v>2190</v>
          </cell>
          <cell r="AA693">
            <v>-46.5999755859375</v>
          </cell>
          <cell r="AB693">
            <v>-91.2667236328125</v>
          </cell>
          <cell r="AC693">
            <v>1900</v>
          </cell>
          <cell r="AD693">
            <v>99.560048048021955</v>
          </cell>
          <cell r="AE693">
            <v>-17.295002632342143</v>
          </cell>
          <cell r="AF693" t="str">
            <v>-</v>
          </cell>
          <cell r="AG693">
            <v>1208.3400000000001</v>
          </cell>
          <cell r="AH693">
            <v>2082.2068965517242</v>
          </cell>
          <cell r="AI693">
            <v>-5.7565789473684061</v>
          </cell>
          <cell r="AJ693" t="str">
            <v>-</v>
          </cell>
          <cell r="AL693">
            <v>7.2154886337420958</v>
          </cell>
          <cell r="AM693">
            <v>41.681976927023861</v>
          </cell>
        </row>
        <row r="694">
          <cell r="D694" t="str">
            <v>INE735W01017</v>
          </cell>
          <cell r="E694" t="str">
            <v>UTKARSH SMALL FINANCE BANK L</v>
          </cell>
          <cell r="G694">
            <v>21.5</v>
          </cell>
          <cell r="H694">
            <v>32</v>
          </cell>
          <cell r="I694">
            <v>1</v>
          </cell>
          <cell r="J694">
            <v>1</v>
          </cell>
          <cell r="K694">
            <v>0</v>
          </cell>
          <cell r="L694">
            <v>96.681878944567231</v>
          </cell>
          <cell r="M694" t="str">
            <v>-</v>
          </cell>
          <cell r="O694">
            <v>-8.2878229999999995</v>
          </cell>
          <cell r="P694">
            <v>-2</v>
          </cell>
          <cell r="Q694">
            <v>4</v>
          </cell>
          <cell r="R694">
            <v>0.75862068965517238</v>
          </cell>
          <cell r="S694" t="str">
            <v>-</v>
          </cell>
          <cell r="V694">
            <v>-1.091534373942973</v>
          </cell>
          <cell r="Y694">
            <v>32</v>
          </cell>
          <cell r="Z694">
            <v>32</v>
          </cell>
          <cell r="AA694">
            <v>0</v>
          </cell>
          <cell r="AB694">
            <v>4</v>
          </cell>
          <cell r="AC694">
            <v>32</v>
          </cell>
          <cell r="AD694" t="str">
            <v>-</v>
          </cell>
          <cell r="AE694" t="e">
            <v>#VALUE!</v>
          </cell>
          <cell r="AF694" t="str">
            <v>-</v>
          </cell>
          <cell r="AG694" t="str">
            <v>-</v>
          </cell>
          <cell r="AH694" t="str">
            <v>-</v>
          </cell>
          <cell r="AI694" t="str">
            <v>-</v>
          </cell>
          <cell r="AJ694" t="str">
            <v>-</v>
          </cell>
          <cell r="AL694" t="str">
            <v>-</v>
          </cell>
          <cell r="AM694" t="str">
            <v>-</v>
          </cell>
        </row>
        <row r="695">
          <cell r="D695" t="str">
            <v>INE418L01021</v>
          </cell>
          <cell r="E695" t="str">
            <v>NAZARA TECHNOLOGIES LTD</v>
          </cell>
          <cell r="G695">
            <v>1098.2</v>
          </cell>
          <cell r="H695">
            <v>1319.4444580078125</v>
          </cell>
          <cell r="I695">
            <v>4</v>
          </cell>
          <cell r="J695">
            <v>2</v>
          </cell>
          <cell r="K695">
            <v>4</v>
          </cell>
          <cell r="L695">
            <v>60.804174340085929</v>
          </cell>
          <cell r="M695">
            <v>22.911497105045498</v>
          </cell>
          <cell r="O695">
            <v>10.860467999999999</v>
          </cell>
          <cell r="P695">
            <v>17.463000000000001</v>
          </cell>
          <cell r="Q695">
            <v>21.464000000000002</v>
          </cell>
          <cell r="R695">
            <v>19.302540229885061</v>
          </cell>
          <cell r="S695">
            <v>23.690666666666669</v>
          </cell>
          <cell r="V695">
            <v>0.77732121948014243</v>
          </cell>
          <cell r="Y695">
            <v>665</v>
          </cell>
          <cell r="Z695">
            <v>1723</v>
          </cell>
          <cell r="AA695">
            <v>-39.9305419921875</v>
          </cell>
          <cell r="AB695">
            <v>307.3194580078125</v>
          </cell>
          <cell r="AC695">
            <v>1370</v>
          </cell>
          <cell r="AD695">
            <v>102.30881922853213</v>
          </cell>
          <cell r="AE695">
            <v>18.278980557061253</v>
          </cell>
          <cell r="AF695" t="str">
            <v>-</v>
          </cell>
          <cell r="AG695">
            <v>1216.7</v>
          </cell>
          <cell r="AH695">
            <v>3017.2945747126432</v>
          </cell>
          <cell r="AI695">
            <v>5.597074678708478</v>
          </cell>
          <cell r="AJ695">
            <v>174.62433668086686</v>
          </cell>
          <cell r="AL695">
            <v>22.146370846300588</v>
          </cell>
          <cell r="AM695">
            <v>116.85246979534807</v>
          </cell>
        </row>
        <row r="696">
          <cell r="D696" t="str">
            <v>INE221B01012</v>
          </cell>
          <cell r="E696" t="str">
            <v>DYNAMATIC TECHNOLOGIES LTD</v>
          </cell>
          <cell r="G696">
            <v>6746.1</v>
          </cell>
          <cell r="H696">
            <v>7180</v>
          </cell>
          <cell r="I696">
            <v>1</v>
          </cell>
          <cell r="J696">
            <v>0</v>
          </cell>
          <cell r="K696">
            <v>1</v>
          </cell>
          <cell r="L696">
            <v>49.479413156649308</v>
          </cell>
          <cell r="M696">
            <v>67.315708933565546</v>
          </cell>
          <cell r="O696">
            <v>63.39</v>
          </cell>
          <cell r="P696">
            <v>94.754999999999995</v>
          </cell>
          <cell r="Q696">
            <v>158.54</v>
          </cell>
          <cell r="R696">
            <v>124.08143678160918</v>
          </cell>
          <cell r="S696">
            <v>215.40436781609196</v>
          </cell>
          <cell r="V696">
            <v>0.95742919674411087</v>
          </cell>
          <cell r="Y696">
            <v>5960</v>
          </cell>
          <cell r="Z696">
            <v>8400</v>
          </cell>
          <cell r="AA696">
            <v>0</v>
          </cell>
          <cell r="AB696">
            <v>-2150</v>
          </cell>
          <cell r="AC696">
            <v>7180</v>
          </cell>
          <cell r="AD696">
            <v>106.42215014444312</v>
          </cell>
          <cell r="AE696">
            <v>-1.6459420585261468</v>
          </cell>
          <cell r="AF696" t="str">
            <v>-</v>
          </cell>
          <cell r="AG696">
            <v>1583.1999999999998</v>
          </cell>
          <cell r="AH696">
            <v>2121.4252873563219</v>
          </cell>
          <cell r="AI696">
            <v>-64.657288264289491</v>
          </cell>
          <cell r="AJ696">
            <v>105.3118476340818</v>
          </cell>
          <cell r="AL696">
            <v>-0.68377140706355255</v>
          </cell>
          <cell r="AM696">
            <v>18.241536129358256</v>
          </cell>
        </row>
        <row r="697">
          <cell r="D697" t="str">
            <v>INE070D01027</v>
          </cell>
          <cell r="E697" t="str">
            <v>JAI CORP LTD</v>
          </cell>
          <cell r="G697">
            <v>159</v>
          </cell>
          <cell r="H697" t="str">
            <v>-</v>
          </cell>
          <cell r="I697">
            <v>0</v>
          </cell>
          <cell r="J697">
            <v>0</v>
          </cell>
          <cell r="K697">
            <v>0</v>
          </cell>
          <cell r="L697" t="str">
            <v>-</v>
          </cell>
          <cell r="M697" t="str">
            <v>-</v>
          </cell>
          <cell r="O697">
            <v>3.7803399999999998</v>
          </cell>
          <cell r="P697" t="str">
            <v>-</v>
          </cell>
          <cell r="Q697" t="str">
            <v>-</v>
          </cell>
          <cell r="R697" t="str">
            <v>-</v>
          </cell>
          <cell r="S697" t="str">
            <v>-</v>
          </cell>
          <cell r="V697" t="e">
            <v>#VALUE!</v>
          </cell>
          <cell r="Y697" t="str">
            <v>-</v>
          </cell>
          <cell r="Z697" t="str">
            <v>-</v>
          </cell>
          <cell r="AA697" t="str">
            <v>-</v>
          </cell>
          <cell r="AB697" t="str">
            <v>-</v>
          </cell>
          <cell r="AC697" t="str">
            <v>-</v>
          </cell>
          <cell r="AD697">
            <v>42.059708915071134</v>
          </cell>
          <cell r="AE697">
            <v>1.5176236485921759</v>
          </cell>
          <cell r="AF697" t="str">
            <v>-</v>
          </cell>
          <cell r="AG697">
            <v>527.1</v>
          </cell>
          <cell r="AH697" t="str">
            <v>-</v>
          </cell>
          <cell r="AI697">
            <v>27.714189189189188</v>
          </cell>
          <cell r="AJ697" t="str">
            <v>-</v>
          </cell>
          <cell r="AL697">
            <v>6.6554972804972801</v>
          </cell>
          <cell r="AM697" t="str">
            <v>-</v>
          </cell>
        </row>
        <row r="698">
          <cell r="D698" t="str">
            <v>INE07T201019</v>
          </cell>
          <cell r="E698" t="str">
            <v>RESTAURANT BRANDS ASIA LTD</v>
          </cell>
          <cell r="G698">
            <v>81.17</v>
          </cell>
          <cell r="H698">
            <v>94</v>
          </cell>
          <cell r="I698">
            <v>7</v>
          </cell>
          <cell r="J698">
            <v>3</v>
          </cell>
          <cell r="K698">
            <v>2</v>
          </cell>
          <cell r="L698">
            <v>32.303695150115487</v>
          </cell>
          <cell r="M698">
            <v>15.991471215351801</v>
          </cell>
          <cell r="O698" t="str">
            <v>-</v>
          </cell>
          <cell r="P698">
            <v>-2.931</v>
          </cell>
          <cell r="Q698">
            <v>-2.4620000000000002</v>
          </cell>
          <cell r="R698">
            <v>-2.7153678160919545</v>
          </cell>
          <cell r="S698">
            <v>-1.8863678160919539</v>
          </cell>
          <cell r="V698" t="e">
            <v>#VALUE!</v>
          </cell>
          <cell r="Y698">
            <v>76</v>
          </cell>
          <cell r="Z698">
            <v>135</v>
          </cell>
          <cell r="AA698">
            <v>0</v>
          </cell>
          <cell r="AB698">
            <v>3.4166641235351563</v>
          </cell>
          <cell r="AC698">
            <v>90</v>
          </cell>
          <cell r="AD698" t="str">
            <v>-</v>
          </cell>
          <cell r="AE698" t="e">
            <v>#VALUE!</v>
          </cell>
          <cell r="AF698" t="str">
            <v>-</v>
          </cell>
          <cell r="AG698" t="str">
            <v>-</v>
          </cell>
          <cell r="AH698">
            <v>3888.4400229885059</v>
          </cell>
          <cell r="AI698">
            <v>1.5909090909090973</v>
          </cell>
          <cell r="AJ698" t="str">
            <v>-</v>
          </cell>
          <cell r="AL698" t="str">
            <v>-</v>
          </cell>
          <cell r="AM698">
            <v>30.184157877285205</v>
          </cell>
        </row>
        <row r="699">
          <cell r="D699" t="str">
            <v>INE079J01017</v>
          </cell>
          <cell r="E699" t="str">
            <v>GATEWAY DISTRIPARKS LTD</v>
          </cell>
          <cell r="G699">
            <v>64</v>
          </cell>
          <cell r="H699">
            <v>93.142860412597656</v>
          </cell>
          <cell r="I699">
            <v>9</v>
          </cell>
          <cell r="J699">
            <v>0</v>
          </cell>
          <cell r="K699">
            <v>0</v>
          </cell>
          <cell r="L699">
            <v>-47.071842288226897</v>
          </cell>
          <cell r="M699">
            <v>14.078841512469811</v>
          </cell>
          <cell r="O699">
            <v>7.42</v>
          </cell>
          <cell r="P699">
            <v>5.327</v>
          </cell>
          <cell r="Q699">
            <v>6.077</v>
          </cell>
          <cell r="R699">
            <v>5.6718275862068968</v>
          </cell>
          <cell r="S699">
            <v>6.3142413793103449</v>
          </cell>
          <cell r="V699">
            <v>-0.23560275118505436</v>
          </cell>
          <cell r="Y699">
            <v>80</v>
          </cell>
          <cell r="Z699">
            <v>109</v>
          </cell>
          <cell r="AA699">
            <v>3.5178604125976563</v>
          </cell>
          <cell r="AB699">
            <v>-7.4821395874023438</v>
          </cell>
          <cell r="AC699">
            <v>94</v>
          </cell>
          <cell r="AD699">
            <v>8.6881751492669217</v>
          </cell>
          <cell r="AE699">
            <v>0.19340633375759411</v>
          </cell>
          <cell r="AF699" t="str">
            <v>-</v>
          </cell>
          <cell r="AG699">
            <v>3857.9009999999998</v>
          </cell>
          <cell r="AH699">
            <v>5089.1347241379317</v>
          </cell>
          <cell r="AI699">
            <v>44.921874999999993</v>
          </cell>
          <cell r="AJ699" t="str">
            <v>-</v>
          </cell>
          <cell r="AL699">
            <v>1.6231407466568524</v>
          </cell>
          <cell r="AM699">
            <v>24.527379007392884</v>
          </cell>
        </row>
        <row r="700">
          <cell r="D700" t="str">
            <v>INE323I01011</v>
          </cell>
          <cell r="E700" t="str">
            <v>PURAVANKARA LTD</v>
          </cell>
          <cell r="G700">
            <v>277.85000000000002</v>
          </cell>
          <cell r="H700">
            <v>400</v>
          </cell>
          <cell r="I700">
            <v>1</v>
          </cell>
          <cell r="J700">
            <v>0</v>
          </cell>
          <cell r="K700">
            <v>0</v>
          </cell>
          <cell r="L700" t="str">
            <v>-</v>
          </cell>
          <cell r="M700">
            <v>51.562499999999979</v>
          </cell>
          <cell r="O700">
            <v>-7.59</v>
          </cell>
          <cell r="P700">
            <v>6.4</v>
          </cell>
          <cell r="Q700">
            <v>9.7000000000000011</v>
          </cell>
          <cell r="R700">
            <v>7.9172413793103456</v>
          </cell>
          <cell r="S700" t="str">
            <v>-</v>
          </cell>
          <cell r="V700">
            <v>-2.0431148062332474</v>
          </cell>
          <cell r="Y700">
            <v>400</v>
          </cell>
          <cell r="Z700">
            <v>400</v>
          </cell>
          <cell r="AA700">
            <v>0</v>
          </cell>
          <cell r="AB700">
            <v>-30</v>
          </cell>
          <cell r="AC700">
            <v>400</v>
          </cell>
          <cell r="AD700" t="str">
            <v>-</v>
          </cell>
          <cell r="AE700" t="e">
            <v>#VALUE!</v>
          </cell>
          <cell r="AF700" t="str">
            <v>-</v>
          </cell>
          <cell r="AG700">
            <v>2909.2</v>
          </cell>
          <cell r="AH700">
            <v>7944.9655172413795</v>
          </cell>
          <cell r="AI700" t="str">
            <v>-</v>
          </cell>
          <cell r="AJ700" t="str">
            <v>-</v>
          </cell>
          <cell r="AL700">
            <v>-37.140511224908721</v>
          </cell>
          <cell r="AM700">
            <v>156.97786333012513</v>
          </cell>
        </row>
        <row r="701">
          <cell r="D701" t="str">
            <v>INE186A01019</v>
          </cell>
          <cell r="E701" t="str">
            <v>GUJARAT ALKALIES &amp; CHEMICALS</v>
          </cell>
          <cell r="G701">
            <v>609.20000000000005</v>
          </cell>
          <cell r="H701" t="str">
            <v>-</v>
          </cell>
          <cell r="I701">
            <v>0</v>
          </cell>
          <cell r="J701">
            <v>0</v>
          </cell>
          <cell r="K701">
            <v>0</v>
          </cell>
          <cell r="L701" t="str">
            <v>-</v>
          </cell>
          <cell r="M701" t="str">
            <v>-</v>
          </cell>
          <cell r="O701">
            <v>-8.8699999999999992</v>
          </cell>
          <cell r="P701" t="str">
            <v>-</v>
          </cell>
          <cell r="Q701" t="str">
            <v>-</v>
          </cell>
          <cell r="R701" t="str">
            <v>-</v>
          </cell>
          <cell r="S701" t="str">
            <v>-</v>
          </cell>
          <cell r="V701" t="e">
            <v>#VALUE!</v>
          </cell>
          <cell r="Y701" t="str">
            <v>-</v>
          </cell>
          <cell r="Z701" t="str">
            <v>-</v>
          </cell>
          <cell r="AA701" t="str">
            <v>-</v>
          </cell>
          <cell r="AB701" t="str">
            <v>-</v>
          </cell>
          <cell r="AC701" t="str">
            <v>-</v>
          </cell>
          <cell r="AD701" t="str">
            <v>-</v>
          </cell>
          <cell r="AE701" t="e">
            <v>#VALUE!</v>
          </cell>
          <cell r="AF701" t="str">
            <v>-</v>
          </cell>
          <cell r="AG701">
            <v>3604.2270000000003</v>
          </cell>
          <cell r="AH701" t="str">
            <v>-</v>
          </cell>
          <cell r="AI701">
            <v>72.496124031007767</v>
          </cell>
          <cell r="AJ701" t="str">
            <v>-</v>
          </cell>
          <cell r="AL701">
            <v>164.95649150303356</v>
          </cell>
          <cell r="AM701" t="str">
            <v>-</v>
          </cell>
        </row>
        <row r="702">
          <cell r="D702" t="str">
            <v>INE886H01027</v>
          </cell>
          <cell r="E702" t="str">
            <v>TV18 BROADCAST LTD</v>
          </cell>
          <cell r="G702" t="str">
            <v>-</v>
          </cell>
          <cell r="H702" t="str">
            <v>-</v>
          </cell>
          <cell r="I702">
            <v>0</v>
          </cell>
          <cell r="J702">
            <v>0</v>
          </cell>
          <cell r="K702">
            <v>0</v>
          </cell>
          <cell r="L702" t="str">
            <v>-</v>
          </cell>
          <cell r="M702" t="str">
            <v>-</v>
          </cell>
          <cell r="O702">
            <v>-0.28000000000000003</v>
          </cell>
          <cell r="P702" t="str">
            <v>-</v>
          </cell>
          <cell r="Q702" t="str">
            <v>-</v>
          </cell>
          <cell r="R702" t="str">
            <v>-</v>
          </cell>
          <cell r="S702" t="str">
            <v>-</v>
          </cell>
          <cell r="V702" t="e">
            <v>#VALUE!</v>
          </cell>
          <cell r="Y702" t="str">
            <v>-</v>
          </cell>
          <cell r="Z702" t="str">
            <v>-</v>
          </cell>
          <cell r="AA702" t="str">
            <v>-</v>
          </cell>
          <cell r="AB702" t="str">
            <v>-</v>
          </cell>
          <cell r="AC702" t="str">
            <v>-</v>
          </cell>
          <cell r="AD702" t="str">
            <v>-</v>
          </cell>
          <cell r="AE702" t="e">
            <v>#VALUE!</v>
          </cell>
          <cell r="AF702" t="str">
            <v>-</v>
          </cell>
          <cell r="AG702">
            <v>-5594.5</v>
          </cell>
          <cell r="AH702" t="str">
            <v>-</v>
          </cell>
          <cell r="AI702" t="str">
            <v>-</v>
          </cell>
          <cell r="AJ702">
            <v>24.492998578991138</v>
          </cell>
          <cell r="AL702">
            <v>-81.41273623585478</v>
          </cell>
          <cell r="AM702" t="str">
            <v>-</v>
          </cell>
        </row>
        <row r="703">
          <cell r="D703" t="str">
            <v>INE613A01020</v>
          </cell>
          <cell r="E703" t="str">
            <v>RALLIS INDIA LTD</v>
          </cell>
          <cell r="G703">
            <v>332.45</v>
          </cell>
          <cell r="H703">
            <v>312.1875</v>
          </cell>
          <cell r="I703">
            <v>3</v>
          </cell>
          <cell r="J703">
            <v>5</v>
          </cell>
          <cell r="K703">
            <v>9</v>
          </cell>
          <cell r="L703">
            <v>59.546365821084976</v>
          </cell>
          <cell r="M703">
            <v>25.720288115246095</v>
          </cell>
          <cell r="O703">
            <v>6.43</v>
          </cell>
          <cell r="P703">
            <v>10.413</v>
          </cell>
          <cell r="Q703">
            <v>13.091000000000001</v>
          </cell>
          <cell r="R703">
            <v>11.644264367816092</v>
          </cell>
          <cell r="S703">
            <v>12.231689655172413</v>
          </cell>
          <cell r="V703">
            <v>0.81092758441929891</v>
          </cell>
          <cell r="Y703">
            <v>202</v>
          </cell>
          <cell r="Z703">
            <v>410</v>
          </cell>
          <cell r="AA703">
            <v>0</v>
          </cell>
          <cell r="AB703">
            <v>43.520843505859375</v>
          </cell>
          <cell r="AC703">
            <v>322</v>
          </cell>
          <cell r="AD703">
            <v>55.153498627430501</v>
          </cell>
          <cell r="AE703">
            <v>-3.1733641029474127</v>
          </cell>
          <cell r="AF703" t="str">
            <v>-</v>
          </cell>
          <cell r="AG703">
            <v>2887.9</v>
          </cell>
          <cell r="AH703">
            <v>4075.2428160919544</v>
          </cell>
          <cell r="AI703">
            <v>-17.380135666185947</v>
          </cell>
          <cell r="AJ703">
            <v>31.20284085440564</v>
          </cell>
          <cell r="AL703">
            <v>-7.8849159516442944</v>
          </cell>
          <cell r="AM703">
            <v>31.149475524475523</v>
          </cell>
        </row>
        <row r="704">
          <cell r="D704" t="str">
            <v>INE524A01029</v>
          </cell>
          <cell r="E704" t="str">
            <v>GABRIEL INDIA LTD</v>
          </cell>
          <cell r="G704">
            <v>1228.95</v>
          </cell>
          <cell r="H704">
            <v>1131.7142333984375</v>
          </cell>
          <cell r="I704">
            <v>5</v>
          </cell>
          <cell r="J704">
            <v>4</v>
          </cell>
          <cell r="K704">
            <v>1</v>
          </cell>
          <cell r="L704">
            <v>22.815249266862171</v>
          </cell>
          <cell r="M704">
            <v>46.609360076408777</v>
          </cell>
          <cell r="O704">
            <v>17.054739999999999</v>
          </cell>
          <cell r="P704">
            <v>20.94</v>
          </cell>
          <cell r="Q704">
            <v>30.7</v>
          </cell>
          <cell r="R704">
            <v>25.427356321839081</v>
          </cell>
          <cell r="S704">
            <v>34.133103448275861</v>
          </cell>
          <cell r="V704">
            <v>0.49092606054616383</v>
          </cell>
          <cell r="Y704">
            <v>1000</v>
          </cell>
          <cell r="Z704">
            <v>1440</v>
          </cell>
          <cell r="AA704">
            <v>38.8392333984375</v>
          </cell>
          <cell r="AB704">
            <v>554.04754638671875</v>
          </cell>
          <cell r="AC704">
            <v>1036</v>
          </cell>
          <cell r="AD704">
            <v>72.736685798863633</v>
          </cell>
          <cell r="AE704">
            <v>1.9607699921076023</v>
          </cell>
          <cell r="AF704" t="str">
            <v>-</v>
          </cell>
          <cell r="AG704">
            <v>3896.66</v>
          </cell>
          <cell r="AH704">
            <v>5702.3371379310347</v>
          </cell>
          <cell r="AI704">
            <v>37.095980707395498</v>
          </cell>
          <cell r="AJ704" t="str">
            <v>-</v>
          </cell>
          <cell r="AL704">
            <v>33.172705586427973</v>
          </cell>
          <cell r="AM704">
            <v>23.509280050613761</v>
          </cell>
        </row>
        <row r="705">
          <cell r="D705" t="str">
            <v>INE366I01010</v>
          </cell>
          <cell r="E705" t="str">
            <v>VRL LOGISTICS LTD</v>
          </cell>
          <cell r="G705">
            <v>279.14999999999998</v>
          </cell>
          <cell r="H705">
            <v>338.5555419921875</v>
          </cell>
          <cell r="I705">
            <v>9</v>
          </cell>
          <cell r="J705">
            <v>0</v>
          </cell>
          <cell r="K705">
            <v>0</v>
          </cell>
          <cell r="L705">
            <v>34.768053562888547</v>
          </cell>
          <cell r="M705">
            <v>1.7807600490354412</v>
          </cell>
          <cell r="O705">
            <v>12.545</v>
          </cell>
          <cell r="P705" t="str">
            <v>-</v>
          </cell>
          <cell r="Q705" t="str">
            <v>-</v>
          </cell>
          <cell r="R705" t="str">
            <v>-</v>
          </cell>
          <cell r="S705" t="str">
            <v>-</v>
          </cell>
          <cell r="V705" t="e">
            <v>#VALUE!</v>
          </cell>
          <cell r="Y705">
            <v>300</v>
          </cell>
          <cell r="Z705">
            <v>385</v>
          </cell>
          <cell r="AA705">
            <v>-0.555572509765625</v>
          </cell>
          <cell r="AB705">
            <v>10.10552978515625</v>
          </cell>
          <cell r="AC705">
            <v>347.5</v>
          </cell>
          <cell r="AD705">
            <v>22.251892698005928</v>
          </cell>
          <cell r="AE705">
            <v>0.21100542416681262</v>
          </cell>
          <cell r="AF705" t="str">
            <v>-</v>
          </cell>
          <cell r="AG705">
            <v>6376.6710000000003</v>
          </cell>
          <cell r="AH705" t="str">
            <v>-</v>
          </cell>
          <cell r="AI705">
            <v>105.45649613449963</v>
          </cell>
          <cell r="AJ705">
            <v>36.962592763344922</v>
          </cell>
          <cell r="AL705">
            <v>68.509416745526025</v>
          </cell>
          <cell r="AM705" t="str">
            <v>-</v>
          </cell>
        </row>
        <row r="706">
          <cell r="D706" t="str">
            <v>INE576I01022</v>
          </cell>
          <cell r="E706" t="str">
            <v>J.KUMAR INFRAPROJECTS LTD</v>
          </cell>
          <cell r="G706">
            <v>627.04999999999995</v>
          </cell>
          <cell r="H706">
            <v>960.83331298828125</v>
          </cell>
          <cell r="I706">
            <v>6</v>
          </cell>
          <cell r="J706">
            <v>0</v>
          </cell>
          <cell r="K706">
            <v>0</v>
          </cell>
          <cell r="L706" t="str">
            <v>-</v>
          </cell>
          <cell r="M706" t="str">
            <v>-</v>
          </cell>
          <cell r="O706">
            <v>51.7</v>
          </cell>
          <cell r="P706" t="str">
            <v>-</v>
          </cell>
          <cell r="Q706" t="str">
            <v>-</v>
          </cell>
          <cell r="R706" t="str">
            <v>-</v>
          </cell>
          <cell r="S706" t="str">
            <v>-</v>
          </cell>
          <cell r="V706" t="e">
            <v>#VALUE!</v>
          </cell>
          <cell r="Y706">
            <v>875</v>
          </cell>
          <cell r="Z706">
            <v>1060</v>
          </cell>
          <cell r="AA706">
            <v>-6.76666259765625</v>
          </cell>
          <cell r="AB706">
            <v>-60.16668701171875</v>
          </cell>
          <cell r="AC706">
            <v>942.5</v>
          </cell>
          <cell r="AD706">
            <v>12.109552154994715</v>
          </cell>
          <cell r="AE706">
            <v>0.66246373553794602</v>
          </cell>
          <cell r="AF706" t="str">
            <v>-</v>
          </cell>
          <cell r="AG706">
            <v>8263.9969999999994</v>
          </cell>
          <cell r="AH706" t="str">
            <v>-</v>
          </cell>
          <cell r="AI706">
            <v>18.279569892473123</v>
          </cell>
          <cell r="AJ706">
            <v>12.554984492123566</v>
          </cell>
          <cell r="AL706">
            <v>17.376033947024816</v>
          </cell>
          <cell r="AM706" t="str">
            <v>-</v>
          </cell>
        </row>
        <row r="707">
          <cell r="D707" t="str">
            <v>INE549A01026</v>
          </cell>
          <cell r="E707" t="str">
            <v>HINDUSTAN CONSTRUCTION CO</v>
          </cell>
          <cell r="G707">
            <v>28.47</v>
          </cell>
          <cell r="H707">
            <v>35</v>
          </cell>
          <cell r="I707">
            <v>1</v>
          </cell>
          <cell r="J707">
            <v>0</v>
          </cell>
          <cell r="K707">
            <v>0</v>
          </cell>
          <cell r="L707" t="str">
            <v>-</v>
          </cell>
          <cell r="M707" t="str">
            <v>-</v>
          </cell>
          <cell r="O707">
            <v>0.61904999999999999</v>
          </cell>
          <cell r="P707" t="str">
            <v>-</v>
          </cell>
          <cell r="Q707" t="str">
            <v>-</v>
          </cell>
          <cell r="R707" t="str">
            <v>-</v>
          </cell>
          <cell r="S707" t="str">
            <v>-</v>
          </cell>
          <cell r="V707" t="e">
            <v>#VALUE!</v>
          </cell>
          <cell r="Y707">
            <v>35</v>
          </cell>
          <cell r="Z707">
            <v>35</v>
          </cell>
          <cell r="AA707">
            <v>0</v>
          </cell>
          <cell r="AB707">
            <v>-28</v>
          </cell>
          <cell r="AC707">
            <v>35</v>
          </cell>
          <cell r="AD707" t="str">
            <v>-</v>
          </cell>
          <cell r="AE707" t="e">
            <v>#VALUE!</v>
          </cell>
          <cell r="AF707" t="str">
            <v>-</v>
          </cell>
          <cell r="AG707">
            <v>7937.5</v>
          </cell>
          <cell r="AH707" t="str">
            <v>-</v>
          </cell>
          <cell r="AI707">
            <v>-82.312857142857141</v>
          </cell>
          <cell r="AJ707" t="str">
            <v>-</v>
          </cell>
          <cell r="AL707">
            <v>18.258343265792611</v>
          </cell>
          <cell r="AM707" t="str">
            <v>-</v>
          </cell>
        </row>
        <row r="708">
          <cell r="D708" t="str">
            <v>INE021O01019</v>
          </cell>
          <cell r="E708" t="str">
            <v>DODLA DAIRY LTD</v>
          </cell>
          <cell r="G708">
            <v>1425.15</v>
          </cell>
          <cell r="H708">
            <v>1606.5</v>
          </cell>
          <cell r="I708">
            <v>4</v>
          </cell>
          <cell r="J708">
            <v>0</v>
          </cell>
          <cell r="K708">
            <v>0</v>
          </cell>
          <cell r="L708">
            <v>13.415761497573376</v>
          </cell>
          <cell r="M708">
            <v>19.908303616912878</v>
          </cell>
          <cell r="O708">
            <v>43.27</v>
          </cell>
          <cell r="P708">
            <v>49.075000000000003</v>
          </cell>
          <cell r="Q708">
            <v>58.844999999999999</v>
          </cell>
          <cell r="R708">
            <v>53.566954022988504</v>
          </cell>
          <cell r="S708">
            <v>64.134655172413801</v>
          </cell>
          <cell r="V708">
            <v>0.23796981795674843</v>
          </cell>
          <cell r="Y708">
            <v>1520</v>
          </cell>
          <cell r="Z708">
            <v>1650</v>
          </cell>
          <cell r="AA708">
            <v>0</v>
          </cell>
          <cell r="AB708">
            <v>45.75</v>
          </cell>
          <cell r="AC708">
            <v>1628</v>
          </cell>
          <cell r="AD708">
            <v>35.600284622767198</v>
          </cell>
          <cell r="AE708">
            <v>0.65477426376388737</v>
          </cell>
          <cell r="AF708" t="str">
            <v>-</v>
          </cell>
          <cell r="AG708">
            <v>3823.73</v>
          </cell>
          <cell r="AH708">
            <v>4701.9195402298847</v>
          </cell>
          <cell r="AI708">
            <v>54.370317516946137</v>
          </cell>
          <cell r="AJ708" t="str">
            <v>-</v>
          </cell>
          <cell r="AL708">
            <v>32.379079581923982</v>
          </cell>
          <cell r="AM708">
            <v>13.464487532298392</v>
          </cell>
        </row>
        <row r="709">
          <cell r="D709" t="str">
            <v>INE645S01016</v>
          </cell>
          <cell r="E709" t="str">
            <v>ROLEX RINGS LTD</v>
          </cell>
          <cell r="G709">
            <v>1396.05</v>
          </cell>
          <cell r="H709">
            <v>1814</v>
          </cell>
          <cell r="I709">
            <v>2</v>
          </cell>
          <cell r="J709">
            <v>1</v>
          </cell>
          <cell r="K709">
            <v>0</v>
          </cell>
          <cell r="L709">
            <v>6.245777886200039</v>
          </cell>
          <cell r="M709">
            <v>17.451154529307296</v>
          </cell>
          <cell r="O709">
            <v>70.721108000000001</v>
          </cell>
          <cell r="P709">
            <v>74.53</v>
          </cell>
          <cell r="Q709">
            <v>86.070000000000007</v>
          </cell>
          <cell r="R709">
            <v>79.835747126436786</v>
          </cell>
          <cell r="S709">
            <v>92.879195402298848</v>
          </cell>
          <cell r="V709">
            <v>0.12888145257052219</v>
          </cell>
          <cell r="Y709">
            <v>1501</v>
          </cell>
          <cell r="Z709">
            <v>2056</v>
          </cell>
          <cell r="AA709">
            <v>0</v>
          </cell>
          <cell r="AB709">
            <v>-140</v>
          </cell>
          <cell r="AC709">
            <v>1885</v>
          </cell>
          <cell r="AD709">
            <v>19.759026208589479</v>
          </cell>
          <cell r="AE709">
            <v>8.14969758646183</v>
          </cell>
          <cell r="AF709" t="str">
            <v>-</v>
          </cell>
          <cell r="AG709">
            <v>2406.25</v>
          </cell>
          <cell r="AH709" t="str">
            <v>-</v>
          </cell>
          <cell r="AI709">
            <v>2.4245103574656452</v>
          </cell>
          <cell r="AJ709" t="str">
            <v>-</v>
          </cell>
          <cell r="AL709">
            <v>-8.1471782813168119</v>
          </cell>
          <cell r="AM709" t="str">
            <v>-</v>
          </cell>
        </row>
        <row r="710">
          <cell r="D710" t="str">
            <v>INE726V01018</v>
          </cell>
          <cell r="E710" t="str">
            <v>PRICOL LTD</v>
          </cell>
          <cell r="G710">
            <v>517.5</v>
          </cell>
          <cell r="H710">
            <v>572.75</v>
          </cell>
          <cell r="I710">
            <v>5</v>
          </cell>
          <cell r="J710">
            <v>0</v>
          </cell>
          <cell r="K710">
            <v>0</v>
          </cell>
          <cell r="L710">
            <v>36.240875912408761</v>
          </cell>
          <cell r="M710">
            <v>21.256362175194219</v>
          </cell>
          <cell r="O710">
            <v>13.7</v>
          </cell>
          <cell r="P710">
            <v>18.664999999999999</v>
          </cell>
          <cell r="Q710">
            <v>22.632999999999999</v>
          </cell>
          <cell r="R710">
            <v>20.489367816091953</v>
          </cell>
          <cell r="S710">
            <v>24.579666666666668</v>
          </cell>
          <cell r="V710">
            <v>0.49557429314539814</v>
          </cell>
          <cell r="Y710">
            <v>560</v>
          </cell>
          <cell r="Z710">
            <v>590</v>
          </cell>
          <cell r="AA710">
            <v>0</v>
          </cell>
          <cell r="AB710">
            <v>-14.75</v>
          </cell>
          <cell r="AC710">
            <v>570.5</v>
          </cell>
          <cell r="AD710">
            <v>38.611810289543811</v>
          </cell>
          <cell r="AE710">
            <v>2.0628717163950721</v>
          </cell>
          <cell r="AF710" t="str">
            <v>-</v>
          </cell>
          <cell r="AG710">
            <v>3128.942</v>
          </cell>
          <cell r="AH710">
            <v>4643.1293103448279</v>
          </cell>
          <cell r="AI710">
            <v>18.717504332755635</v>
          </cell>
          <cell r="AJ710">
            <v>33.258602443848872</v>
          </cell>
          <cell r="AL710">
            <v>14.589376792895548</v>
          </cell>
          <cell r="AM710">
            <v>36.523783438619191</v>
          </cell>
        </row>
        <row r="711">
          <cell r="D711" t="str">
            <v>INE956G01038</v>
          </cell>
          <cell r="E711" t="str">
            <v>VA TECH WABAG LTD</v>
          </cell>
          <cell r="G711">
            <v>1529.4</v>
          </cell>
          <cell r="H711">
            <v>1936.7142333984375</v>
          </cell>
          <cell r="I711">
            <v>8</v>
          </cell>
          <cell r="J711">
            <v>0</v>
          </cell>
          <cell r="K711">
            <v>0</v>
          </cell>
          <cell r="L711">
            <v>17.992418762116955</v>
          </cell>
          <cell r="M711">
            <v>23.258209284645748</v>
          </cell>
          <cell r="O711">
            <v>47.48</v>
          </cell>
          <cell r="P711">
            <v>58.253</v>
          </cell>
          <cell r="Q711">
            <v>71.801000000000002</v>
          </cell>
          <cell r="R711">
            <v>64.481965517241377</v>
          </cell>
          <cell r="S711">
            <v>80.029045977011492</v>
          </cell>
          <cell r="V711">
            <v>0.35808688957964163</v>
          </cell>
          <cell r="Y711">
            <v>1835</v>
          </cell>
          <cell r="Z711">
            <v>2065</v>
          </cell>
          <cell r="AA711">
            <v>0</v>
          </cell>
          <cell r="AB711">
            <v>86.5142822265625</v>
          </cell>
          <cell r="AC711">
            <v>1920</v>
          </cell>
          <cell r="AD711">
            <v>33.327299185136489</v>
          </cell>
          <cell r="AE711">
            <v>1.6471777782491124</v>
          </cell>
          <cell r="AF711" t="str">
            <v>-</v>
          </cell>
          <cell r="AG711">
            <v>4223</v>
          </cell>
          <cell r="AH711">
            <v>5684.4795632183905</v>
          </cell>
          <cell r="AI711">
            <v>20.232970372246125</v>
          </cell>
          <cell r="AJ711">
            <v>49.302371772298194</v>
          </cell>
          <cell r="AL711">
            <v>12.403513441575726</v>
          </cell>
          <cell r="AM711">
            <v>22.810466493014449</v>
          </cell>
        </row>
        <row r="712">
          <cell r="D712" t="str">
            <v>INE075I01017</v>
          </cell>
          <cell r="E712" t="str">
            <v>HEALTHCARE GLOBAL ENTERPRISE</v>
          </cell>
          <cell r="G712">
            <v>678.25</v>
          </cell>
          <cell r="H712">
            <v>701.4285888671875</v>
          </cell>
          <cell r="I712">
            <v>7</v>
          </cell>
          <cell r="J712">
            <v>1</v>
          </cell>
          <cell r="K712">
            <v>0</v>
          </cell>
          <cell r="L712">
            <v>76.291578202406228</v>
          </cell>
          <cell r="M712">
            <v>95.483741469289413</v>
          </cell>
          <cell r="O712">
            <v>2.8536070000000002</v>
          </cell>
          <cell r="P712">
            <v>5.5360000000000005</v>
          </cell>
          <cell r="Q712">
            <v>10.821</v>
          </cell>
          <cell r="R712">
            <v>7.9658850574712652</v>
          </cell>
          <cell r="S712">
            <v>16.084908045977009</v>
          </cell>
          <cell r="V712">
            <v>1.7915144087715178</v>
          </cell>
          <cell r="Y712">
            <v>590</v>
          </cell>
          <cell r="Z712">
            <v>860</v>
          </cell>
          <cell r="AA712">
            <v>16.6785888671875</v>
          </cell>
          <cell r="AB712">
            <v>126.26190185546875</v>
          </cell>
          <cell r="AC712">
            <v>700</v>
          </cell>
          <cell r="AD712">
            <v>257.88973384030419</v>
          </cell>
          <cell r="AE712">
            <v>-33.048091818053791</v>
          </cell>
          <cell r="AF712" t="str">
            <v>-</v>
          </cell>
          <cell r="AG712">
            <v>4031.4</v>
          </cell>
          <cell r="AH712">
            <v>5144.189655172413</v>
          </cell>
          <cell r="AI712">
            <v>-7.803468208092486</v>
          </cell>
          <cell r="AJ712" t="str">
            <v>-</v>
          </cell>
          <cell r="AL712">
            <v>16.760795898861769</v>
          </cell>
          <cell r="AM712">
            <v>21.105527638190953</v>
          </cell>
        </row>
        <row r="713">
          <cell r="D713" t="str">
            <v>INE285B01017</v>
          </cell>
          <cell r="E713" t="str">
            <v>SPICEJET LTD</v>
          </cell>
          <cell r="G713">
            <v>33.380000000000003</v>
          </cell>
          <cell r="H713">
            <v>37.325000762939453</v>
          </cell>
          <cell r="I713">
            <v>1</v>
          </cell>
          <cell r="J713">
            <v>2</v>
          </cell>
          <cell r="K713">
            <v>1</v>
          </cell>
          <cell r="L713" t="str">
            <v>-</v>
          </cell>
          <cell r="M713" t="str">
            <v>-</v>
          </cell>
          <cell r="O713">
            <v>0.59</v>
          </cell>
          <cell r="P713" t="str">
            <v>-</v>
          </cell>
          <cell r="Q713" t="str">
            <v>-</v>
          </cell>
          <cell r="R713" t="str">
            <v>-</v>
          </cell>
          <cell r="S713" t="str">
            <v>-</v>
          </cell>
          <cell r="V713" t="e">
            <v>#VALUE!</v>
          </cell>
          <cell r="Y713">
            <v>23.299999237060547</v>
          </cell>
          <cell r="Z713">
            <v>47</v>
          </cell>
          <cell r="AA713">
            <v>-2.1083335876464844</v>
          </cell>
          <cell r="AB713">
            <v>-19.674999237060547</v>
          </cell>
          <cell r="AC713">
            <v>39.5</v>
          </cell>
          <cell r="AD713">
            <v>61.656564942786169</v>
          </cell>
          <cell r="AE713" t="e">
            <v>#VALUE!</v>
          </cell>
          <cell r="AF713" t="str">
            <v>-</v>
          </cell>
          <cell r="AG713">
            <v>-3249.6900000000005</v>
          </cell>
          <cell r="AH713" t="str">
            <v>-</v>
          </cell>
          <cell r="AI713" t="str">
            <v>-</v>
          </cell>
          <cell r="AJ713" t="str">
            <v>-</v>
          </cell>
          <cell r="AL713">
            <v>43.022081487949322</v>
          </cell>
          <cell r="AM713" t="str">
            <v>-</v>
          </cell>
        </row>
        <row r="714">
          <cell r="D714" t="str">
            <v>INE415A01038</v>
          </cell>
          <cell r="E714" t="str">
            <v>AGI GREENPAC LTD</v>
          </cell>
          <cell r="G714">
            <v>839.05</v>
          </cell>
          <cell r="H714">
            <v>1431</v>
          </cell>
          <cell r="I714">
            <v>1</v>
          </cell>
          <cell r="J714">
            <v>0</v>
          </cell>
          <cell r="K714">
            <v>0</v>
          </cell>
          <cell r="L714">
            <v>18.001204093919323</v>
          </cell>
          <cell r="M714">
            <v>7.3129251700680351</v>
          </cell>
          <cell r="O714">
            <v>49.83</v>
          </cell>
          <cell r="P714" t="str">
            <v>-</v>
          </cell>
          <cell r="Q714" t="str">
            <v>-</v>
          </cell>
          <cell r="R714" t="str">
            <v>-</v>
          </cell>
          <cell r="S714" t="str">
            <v>-</v>
          </cell>
          <cell r="V714" t="e">
            <v>#VALUE!</v>
          </cell>
          <cell r="Y714">
            <v>1431</v>
          </cell>
          <cell r="Z714">
            <v>1431</v>
          </cell>
          <cell r="AA714">
            <v>0</v>
          </cell>
          <cell r="AB714">
            <v>-353</v>
          </cell>
          <cell r="AC714">
            <v>1431</v>
          </cell>
          <cell r="AD714">
            <v>16.838249805197044</v>
          </cell>
          <cell r="AE714">
            <v>0.59577960376311967</v>
          </cell>
          <cell r="AF714" t="str">
            <v>-</v>
          </cell>
          <cell r="AG714">
            <v>6138.9089999999997</v>
          </cell>
          <cell r="AH714" t="str">
            <v>-</v>
          </cell>
          <cell r="AI714">
            <v>28.262548262548254</v>
          </cell>
          <cell r="AJ714">
            <v>17.261326546477235</v>
          </cell>
          <cell r="AL714">
            <v>8.8244480875401781</v>
          </cell>
          <cell r="AM714" t="str">
            <v>-</v>
          </cell>
        </row>
        <row r="715">
          <cell r="D715" t="str">
            <v>INE950I01011</v>
          </cell>
          <cell r="E715" t="str">
            <v>D.B. CORP LTD</v>
          </cell>
          <cell r="G715">
            <v>283.60000000000002</v>
          </cell>
          <cell r="H715">
            <v>300</v>
          </cell>
          <cell r="I715">
            <v>2</v>
          </cell>
          <cell r="J715">
            <v>1</v>
          </cell>
          <cell r="K715">
            <v>0</v>
          </cell>
          <cell r="L715">
            <v>7.2721448021784507</v>
          </cell>
          <cell r="M715">
            <v>6.4954457219650719</v>
          </cell>
          <cell r="O715">
            <v>20.82</v>
          </cell>
          <cell r="P715">
            <v>22.323</v>
          </cell>
          <cell r="Q715">
            <v>23.773</v>
          </cell>
          <cell r="R715">
            <v>22.989666666666665</v>
          </cell>
          <cell r="S715">
            <v>25.192310344827586</v>
          </cell>
          <cell r="V715">
            <v>0.10421069484470058</v>
          </cell>
          <cell r="Y715">
            <v>290</v>
          </cell>
          <cell r="Z715">
            <v>310</v>
          </cell>
          <cell r="AA715">
            <v>0</v>
          </cell>
          <cell r="AB715">
            <v>-69.333343505859375</v>
          </cell>
          <cell r="AC715">
            <v>300</v>
          </cell>
          <cell r="AD715">
            <v>13.687984339301167</v>
          </cell>
          <cell r="AE715">
            <v>-1.062152031523695</v>
          </cell>
          <cell r="AF715" t="str">
            <v>-</v>
          </cell>
          <cell r="AG715">
            <v>5461.42</v>
          </cell>
          <cell r="AH715">
            <v>5961.0726436781606</v>
          </cell>
          <cell r="AI715">
            <v>-12.887029288702923</v>
          </cell>
          <cell r="AJ715">
            <v>10.79349823416001</v>
          </cell>
          <cell r="AL715">
            <v>-12.447498188487101</v>
          </cell>
          <cell r="AM715">
            <v>-13.884462664821045</v>
          </cell>
        </row>
        <row r="716">
          <cell r="D716" t="str">
            <v>INE348L01012</v>
          </cell>
          <cell r="E716" t="str">
            <v>MAS FINANCIAL SERVICES LTD</v>
          </cell>
          <cell r="G716">
            <v>321.60000000000002</v>
          </cell>
          <cell r="H716">
            <v>384.20001220703125</v>
          </cell>
          <cell r="I716">
            <v>5</v>
          </cell>
          <cell r="J716">
            <v>1</v>
          </cell>
          <cell r="K716">
            <v>0</v>
          </cell>
          <cell r="L716">
            <v>19.922768878718525</v>
          </cell>
          <cell r="M716">
            <v>23.816338700059632</v>
          </cell>
          <cell r="O716">
            <v>17.48</v>
          </cell>
          <cell r="P716">
            <v>20.963000000000001</v>
          </cell>
          <cell r="Q716">
            <v>25.955000000000002</v>
          </cell>
          <cell r="R716">
            <v>23.258172413793105</v>
          </cell>
          <cell r="S716">
            <v>28.223965517241382</v>
          </cell>
          <cell r="V716">
            <v>0.33055906257397627</v>
          </cell>
          <cell r="Y716">
            <v>345</v>
          </cell>
          <cell r="Z716">
            <v>425</v>
          </cell>
          <cell r="AA716">
            <v>2.366668701171875</v>
          </cell>
          <cell r="AB716">
            <v>31</v>
          </cell>
          <cell r="AC716">
            <v>396</v>
          </cell>
          <cell r="AD716">
            <v>14.358575141088428</v>
          </cell>
          <cell r="AE716">
            <v>1.013040485760663</v>
          </cell>
          <cell r="AF716" t="str">
            <v>-</v>
          </cell>
          <cell r="AG716">
            <v>11894.1</v>
          </cell>
          <cell r="AH716" t="str">
            <v>-</v>
          </cell>
          <cell r="AI716">
            <v>14.173742651861527</v>
          </cell>
          <cell r="AJ716">
            <v>29.608003764304023</v>
          </cell>
          <cell r="AL716">
            <v>20.061170722844153</v>
          </cell>
          <cell r="AM716" t="str">
            <v>-</v>
          </cell>
        </row>
        <row r="717">
          <cell r="D717" t="str">
            <v>INE435G01025</v>
          </cell>
          <cell r="E717" t="str">
            <v>DHANUKA AGRITECH LTD</v>
          </cell>
          <cell r="G717">
            <v>1564.55</v>
          </cell>
          <cell r="H717">
            <v>1920.699951171875</v>
          </cell>
          <cell r="I717">
            <v>9</v>
          </cell>
          <cell r="J717">
            <v>2</v>
          </cell>
          <cell r="K717">
            <v>0</v>
          </cell>
          <cell r="L717">
            <v>15.484363081617095</v>
          </cell>
          <cell r="M717">
            <v>15.293923381770126</v>
          </cell>
          <cell r="O717">
            <v>65.55</v>
          </cell>
          <cell r="P717">
            <v>75.7</v>
          </cell>
          <cell r="Q717">
            <v>87.278000000000006</v>
          </cell>
          <cell r="R717">
            <v>81.023218390804601</v>
          </cell>
          <cell r="S717">
            <v>94.123517241379318</v>
          </cell>
          <cell r="V717">
            <v>0.23605214936391472</v>
          </cell>
          <cell r="Y717">
            <v>1650</v>
          </cell>
          <cell r="Z717">
            <v>2106</v>
          </cell>
          <cell r="AA717">
            <v>0</v>
          </cell>
          <cell r="AB717">
            <v>154.0999755859375</v>
          </cell>
          <cell r="AC717">
            <v>1925</v>
          </cell>
          <cell r="AD717">
            <v>24.81890628455718</v>
          </cell>
          <cell r="AE717">
            <v>0.99465227172488169</v>
          </cell>
          <cell r="AF717" t="str">
            <v>-</v>
          </cell>
          <cell r="AG717">
            <v>4166.0820000000003</v>
          </cell>
          <cell r="AH717">
            <v>4937.4482758620688</v>
          </cell>
          <cell r="AI717">
            <v>24.952344643537923</v>
          </cell>
          <cell r="AJ717">
            <v>16.579830867066498</v>
          </cell>
          <cell r="AL717">
            <v>27.230482675342369</v>
          </cell>
          <cell r="AM717">
            <v>13.151877471446785</v>
          </cell>
        </row>
        <row r="718">
          <cell r="D718" t="str">
            <v>INE139R01012</v>
          </cell>
          <cell r="E718" t="str">
            <v>FUSION FINANCE LTD</v>
          </cell>
          <cell r="G718">
            <v>186.5</v>
          </cell>
          <cell r="H718">
            <v>182.14285278320313</v>
          </cell>
          <cell r="I718">
            <v>2</v>
          </cell>
          <cell r="J718">
            <v>6</v>
          </cell>
          <cell r="K718">
            <v>2</v>
          </cell>
          <cell r="L718" t="str">
            <v>-</v>
          </cell>
          <cell r="M718">
            <v>372.06667434804302</v>
          </cell>
          <cell r="O718">
            <v>-117.80537093999901</v>
          </cell>
          <cell r="P718" t="str">
            <v>-</v>
          </cell>
          <cell r="Q718" t="str">
            <v>-</v>
          </cell>
          <cell r="R718" t="str">
            <v>-</v>
          </cell>
          <cell r="S718" t="str">
            <v>-</v>
          </cell>
          <cell r="V718" t="e">
            <v>#VALUE!</v>
          </cell>
          <cell r="Y718">
            <v>155</v>
          </cell>
          <cell r="Z718">
            <v>225</v>
          </cell>
          <cell r="AA718">
            <v>2.6984100341796875</v>
          </cell>
          <cell r="AB718">
            <v>5.1876678466796875</v>
          </cell>
          <cell r="AC718">
            <v>170</v>
          </cell>
          <cell r="AD718" t="str">
            <v>-</v>
          </cell>
          <cell r="AE718" t="e">
            <v>#VALUE!</v>
          </cell>
          <cell r="AF718" t="str">
            <v>-</v>
          </cell>
          <cell r="AG718">
            <v>-2774.9</v>
          </cell>
          <cell r="AH718" t="str">
            <v>-</v>
          </cell>
          <cell r="AI718" t="str">
            <v>-</v>
          </cell>
          <cell r="AJ718" t="str">
            <v>-</v>
          </cell>
          <cell r="AL718" t="str">
            <v>-</v>
          </cell>
          <cell r="AM718" t="str">
            <v>-</v>
          </cell>
        </row>
        <row r="719">
          <cell r="D719" t="str">
            <v>INE854B01010</v>
          </cell>
          <cell r="E719" t="str">
            <v>JAYASWAL NECO INDUSTRIES LTD</v>
          </cell>
          <cell r="G719">
            <v>66.06</v>
          </cell>
          <cell r="H719" t="str">
            <v>-</v>
          </cell>
          <cell r="I719">
            <v>0</v>
          </cell>
          <cell r="J719">
            <v>0</v>
          </cell>
          <cell r="K719">
            <v>0</v>
          </cell>
          <cell r="L719" t="str">
            <v>-</v>
          </cell>
          <cell r="M719" t="str">
            <v>-</v>
          </cell>
          <cell r="O719">
            <v>1.1599999999999999</v>
          </cell>
          <cell r="P719" t="str">
            <v>-</v>
          </cell>
          <cell r="Q719" t="str">
            <v>-</v>
          </cell>
          <cell r="R719" t="str">
            <v>-</v>
          </cell>
          <cell r="S719" t="str">
            <v>-</v>
          </cell>
          <cell r="V719" t="e">
            <v>#VALUE!</v>
          </cell>
          <cell r="Y719" t="str">
            <v>-</v>
          </cell>
          <cell r="Z719" t="str">
            <v>-</v>
          </cell>
          <cell r="AA719" t="str">
            <v>-</v>
          </cell>
          <cell r="AB719" t="str">
            <v>-</v>
          </cell>
          <cell r="AC719" t="str">
            <v>-</v>
          </cell>
          <cell r="AD719">
            <v>56.948273757408408</v>
          </cell>
          <cell r="AE719">
            <v>-1.2300827131600214</v>
          </cell>
          <cell r="AF719" t="str">
            <v>-</v>
          </cell>
          <cell r="AG719">
            <v>9396.8889999999992</v>
          </cell>
          <cell r="AH719" t="str">
            <v>-</v>
          </cell>
          <cell r="AI719">
            <v>-46.296296296296305</v>
          </cell>
          <cell r="AJ719" t="str">
            <v>-</v>
          </cell>
          <cell r="AL719">
            <v>-8.4824532485119857</v>
          </cell>
          <cell r="AM719" t="str">
            <v>-</v>
          </cell>
        </row>
        <row r="720">
          <cell r="D720" t="str">
            <v>INE08U801020</v>
          </cell>
          <cell r="E720" t="str">
            <v>SAMHI HOTELS LTD</v>
          </cell>
          <cell r="G720">
            <v>213.05</v>
          </cell>
          <cell r="H720">
            <v>304.83334350585938</v>
          </cell>
          <cell r="I720">
            <v>8</v>
          </cell>
          <cell r="J720">
            <v>0</v>
          </cell>
          <cell r="K720">
            <v>0</v>
          </cell>
          <cell r="L720">
            <v>71.030879744661775</v>
          </cell>
          <cell r="M720">
            <v>47.054263565891489</v>
          </cell>
          <cell r="O720">
            <v>3.88</v>
          </cell>
          <cell r="P720">
            <v>8.0630000000000006</v>
          </cell>
          <cell r="Q720">
            <v>11.856</v>
          </cell>
          <cell r="R720">
            <v>9.8069080459770106</v>
          </cell>
          <cell r="S720">
            <v>14.255540229885057</v>
          </cell>
          <cell r="V720">
            <v>1.5275536200971676</v>
          </cell>
          <cell r="Y720">
            <v>255</v>
          </cell>
          <cell r="Z720">
            <v>365</v>
          </cell>
          <cell r="AA720">
            <v>-14.33331298828125</v>
          </cell>
          <cell r="AB720">
            <v>15.333343505859375</v>
          </cell>
          <cell r="AC720">
            <v>302.5</v>
          </cell>
          <cell r="AD720">
            <v>47.865552069599907</v>
          </cell>
          <cell r="AE720" t="e">
            <v>#VALUE!</v>
          </cell>
          <cell r="AF720" t="str">
            <v>-</v>
          </cell>
          <cell r="AG720">
            <v>4060.1499999999996</v>
          </cell>
          <cell r="AH720">
            <v>5182.5172528735629</v>
          </cell>
          <cell r="AI720" t="str">
            <v>-</v>
          </cell>
          <cell r="AJ720" t="str">
            <v>-</v>
          </cell>
          <cell r="AL720">
            <v>51.457444268703902</v>
          </cell>
          <cell r="AM720">
            <v>19.063162691033579</v>
          </cell>
        </row>
        <row r="721">
          <cell r="D721" t="str">
            <v>INE142Q01026</v>
          </cell>
          <cell r="E721" t="str">
            <v>SULA VINEYARDS LTD</v>
          </cell>
          <cell r="G721">
            <v>285.8</v>
          </cell>
          <cell r="H721">
            <v>289.5</v>
          </cell>
          <cell r="I721">
            <v>2</v>
          </cell>
          <cell r="J721">
            <v>3</v>
          </cell>
          <cell r="K721">
            <v>0</v>
          </cell>
          <cell r="L721">
            <v>-6.1538461538461808</v>
          </cell>
          <cell r="M721">
            <v>34.605532786885277</v>
          </cell>
          <cell r="O721">
            <v>8.32</v>
          </cell>
          <cell r="P721">
            <v>7.8079999999999998</v>
          </cell>
          <cell r="Q721">
            <v>10.51</v>
          </cell>
          <cell r="R721">
            <v>9.0502988505747126</v>
          </cell>
          <cell r="S721">
            <v>10.955977011494253</v>
          </cell>
          <cell r="V721">
            <v>8.7776304155614548E-2</v>
          </cell>
          <cell r="Y721">
            <v>268</v>
          </cell>
          <cell r="Z721">
            <v>330</v>
          </cell>
          <cell r="AA721">
            <v>0</v>
          </cell>
          <cell r="AB721">
            <v>-116</v>
          </cell>
          <cell r="AC721">
            <v>280</v>
          </cell>
          <cell r="AD721">
            <v>34.478023189905961</v>
          </cell>
          <cell r="AE721">
            <v>-1.3917041477385399</v>
          </cell>
          <cell r="AF721" t="str">
            <v>-</v>
          </cell>
          <cell r="AG721">
            <v>1466.9</v>
          </cell>
          <cell r="AH721">
            <v>1648.3632183908046</v>
          </cell>
          <cell r="AI721">
            <v>-24.773960216998191</v>
          </cell>
          <cell r="AJ721" t="str">
            <v>-</v>
          </cell>
          <cell r="AL721">
            <v>-13.848593410465728</v>
          </cell>
          <cell r="AM721">
            <v>2.421681089421071</v>
          </cell>
        </row>
        <row r="722">
          <cell r="D722" t="str">
            <v>INE297H01019</v>
          </cell>
          <cell r="E722" t="str">
            <v>GALLANTT ISPAT LTD</v>
          </cell>
          <cell r="G722">
            <v>687.9</v>
          </cell>
          <cell r="H722" t="str">
            <v>-</v>
          </cell>
          <cell r="I722">
            <v>0</v>
          </cell>
          <cell r="J722">
            <v>0</v>
          </cell>
          <cell r="K722">
            <v>0</v>
          </cell>
          <cell r="L722" t="str">
            <v>-</v>
          </cell>
          <cell r="M722" t="str">
            <v>-</v>
          </cell>
          <cell r="O722">
            <v>16.61</v>
          </cell>
          <cell r="P722" t="str">
            <v>-</v>
          </cell>
          <cell r="Q722" t="str">
            <v>-</v>
          </cell>
          <cell r="R722" t="str">
            <v>-</v>
          </cell>
          <cell r="S722" t="str">
            <v>-</v>
          </cell>
          <cell r="V722" t="e">
            <v>#VALUE!</v>
          </cell>
          <cell r="Y722" t="str">
            <v>-</v>
          </cell>
          <cell r="Z722" t="str">
            <v>-</v>
          </cell>
          <cell r="AA722" t="str">
            <v>-</v>
          </cell>
          <cell r="AB722" t="str">
            <v>-</v>
          </cell>
          <cell r="AC722" t="str">
            <v>-</v>
          </cell>
          <cell r="AD722">
            <v>41.509225946437013</v>
          </cell>
          <cell r="AE722">
            <v>0.5332822150477603</v>
          </cell>
          <cell r="AF722" t="str">
            <v>-</v>
          </cell>
          <cell r="AG722">
            <v>6944.3239999999996</v>
          </cell>
          <cell r="AH722" t="str">
            <v>-</v>
          </cell>
          <cell r="AI722">
            <v>77.837259100642399</v>
          </cell>
          <cell r="AJ722">
            <v>12.036864241301201</v>
          </cell>
          <cell r="AL722">
            <v>54.938996732019575</v>
          </cell>
          <cell r="AM722" t="str">
            <v>-</v>
          </cell>
        </row>
        <row r="723">
          <cell r="D723" t="str">
            <v>INE419M01027</v>
          </cell>
          <cell r="E723" t="str">
            <v>TD POWER SYSTEMS LTD</v>
          </cell>
          <cell r="G723">
            <v>548.25</v>
          </cell>
          <cell r="H723" t="str">
            <v>-</v>
          </cell>
          <cell r="I723">
            <v>0</v>
          </cell>
          <cell r="J723">
            <v>0</v>
          </cell>
          <cell r="K723">
            <v>0</v>
          </cell>
          <cell r="L723" t="str">
            <v>-</v>
          </cell>
          <cell r="M723" t="str">
            <v>-</v>
          </cell>
          <cell r="O723">
            <v>11.18</v>
          </cell>
          <cell r="P723" t="str">
            <v>-</v>
          </cell>
          <cell r="Q723" t="str">
            <v>-</v>
          </cell>
          <cell r="R723" t="str">
            <v>-</v>
          </cell>
          <cell r="S723" t="str">
            <v>-</v>
          </cell>
          <cell r="V723" t="e">
            <v>#VALUE!</v>
          </cell>
          <cell r="Y723" t="str">
            <v>-</v>
          </cell>
          <cell r="Z723" t="str">
            <v>-</v>
          </cell>
          <cell r="AA723" t="str">
            <v>-</v>
          </cell>
          <cell r="AB723" t="str">
            <v>-</v>
          </cell>
          <cell r="AC723" t="str">
            <v>-</v>
          </cell>
          <cell r="AD723">
            <v>49.032781980978051</v>
          </cell>
          <cell r="AE723">
            <v>1.0324124650439268</v>
          </cell>
          <cell r="AF723" t="str">
            <v>-</v>
          </cell>
          <cell r="AG723">
            <v>2307.6089999999999</v>
          </cell>
          <cell r="AH723" t="str">
            <v>-</v>
          </cell>
          <cell r="AI723">
            <v>47.493403693931391</v>
          </cell>
          <cell r="AJ723">
            <v>25.278574898309529</v>
          </cell>
          <cell r="AL723">
            <v>37.854776330362697</v>
          </cell>
          <cell r="AM723" t="str">
            <v>-</v>
          </cell>
        </row>
        <row r="724">
          <cell r="D724" t="str">
            <v>INE635Q01029</v>
          </cell>
          <cell r="E724" t="str">
            <v>GULF OIL LUBRICANTS INDIA LT</v>
          </cell>
          <cell r="G724">
            <v>1304.2</v>
          </cell>
          <cell r="H724">
            <v>1634.75</v>
          </cell>
          <cell r="I724">
            <v>6</v>
          </cell>
          <cell r="J724">
            <v>0</v>
          </cell>
          <cell r="K724">
            <v>0</v>
          </cell>
          <cell r="L724">
            <v>14.595415631041138</v>
          </cell>
          <cell r="M724">
            <v>16.881551994216178</v>
          </cell>
          <cell r="O724">
            <v>73.084033000000005</v>
          </cell>
          <cell r="P724">
            <v>82.99</v>
          </cell>
          <cell r="Q724">
            <v>97</v>
          </cell>
          <cell r="R724">
            <v>89.431379310344823</v>
          </cell>
          <cell r="S724" t="str">
            <v>-</v>
          </cell>
          <cell r="V724">
            <v>0.22367876592613345</v>
          </cell>
          <cell r="Y724">
            <v>1552</v>
          </cell>
          <cell r="Z724">
            <v>1715</v>
          </cell>
          <cell r="AA724">
            <v>11.3499755859375</v>
          </cell>
          <cell r="AB724">
            <v>22.550048828125</v>
          </cell>
          <cell r="AC724">
            <v>1636</v>
          </cell>
          <cell r="AD724">
            <v>18.927318096912444</v>
          </cell>
          <cell r="AE724">
            <v>1.1499307684048639</v>
          </cell>
          <cell r="AF724" t="str">
            <v>-</v>
          </cell>
          <cell r="AG724">
            <v>4722.8230000000003</v>
          </cell>
          <cell r="AH724">
            <v>5537.7356321839079</v>
          </cell>
          <cell r="AI724">
            <v>16.45952836201403</v>
          </cell>
          <cell r="AJ724">
            <v>13.476374225719335</v>
          </cell>
          <cell r="AL724">
            <v>12.180162915548895</v>
          </cell>
          <cell r="AM724">
            <v>9.4472522048783247</v>
          </cell>
        </row>
        <row r="725">
          <cell r="D725" t="str">
            <v>INE985S01024</v>
          </cell>
          <cell r="E725" t="str">
            <v>TEAMLEASE SERVICES LTD</v>
          </cell>
          <cell r="G725">
            <v>1873.95</v>
          </cell>
          <cell r="H725">
            <v>2336</v>
          </cell>
          <cell r="I725">
            <v>11</v>
          </cell>
          <cell r="J725">
            <v>1</v>
          </cell>
          <cell r="K725">
            <v>1</v>
          </cell>
          <cell r="L725">
            <v>23.227543347802371</v>
          </cell>
          <cell r="M725">
            <v>29.238809274034399</v>
          </cell>
          <cell r="O725">
            <v>64.86</v>
          </cell>
          <cell r="P725">
            <v>79.924999999999997</v>
          </cell>
          <cell r="Q725">
            <v>103.295</v>
          </cell>
          <cell r="R725">
            <v>90.669827586206907</v>
          </cell>
          <cell r="S725">
            <v>113.66143678160918</v>
          </cell>
          <cell r="V725">
            <v>0.39793135347220021</v>
          </cell>
          <cell r="Y725">
            <v>1900</v>
          </cell>
          <cell r="Z725">
            <v>3827</v>
          </cell>
          <cell r="AA725">
            <v>-32.615478515625</v>
          </cell>
          <cell r="AB725">
            <v>-833.181884765625</v>
          </cell>
          <cell r="AC725">
            <v>2175</v>
          </cell>
          <cell r="AD725">
            <v>29.925593170111771</v>
          </cell>
          <cell r="AE725">
            <v>-11.203604094698017</v>
          </cell>
          <cell r="AF725" t="str">
            <v>-</v>
          </cell>
          <cell r="AG725">
            <v>1380.9</v>
          </cell>
          <cell r="AH725">
            <v>1875.5121609195403</v>
          </cell>
          <cell r="AI725">
            <v>-2.6710684273709502</v>
          </cell>
          <cell r="AJ725">
            <v>75.928199657360011</v>
          </cell>
          <cell r="AL725">
            <v>5.5733944954128507</v>
          </cell>
          <cell r="AM725">
            <v>22.3951046419002</v>
          </cell>
        </row>
        <row r="726">
          <cell r="D726" t="str">
            <v>INE811A01020</v>
          </cell>
          <cell r="E726" t="str">
            <v>KIRLOSKAR PNEUMATIC CO LTD</v>
          </cell>
          <cell r="G726">
            <v>1260.7</v>
          </cell>
          <cell r="H726">
            <v>1629</v>
          </cell>
          <cell r="I726">
            <v>4</v>
          </cell>
          <cell r="J726">
            <v>0</v>
          </cell>
          <cell r="K726">
            <v>0</v>
          </cell>
          <cell r="L726">
            <v>15.440152022457129</v>
          </cell>
          <cell r="M726">
            <v>21.952069716775625</v>
          </cell>
          <cell r="O726">
            <v>32.58</v>
          </cell>
          <cell r="P726">
            <v>38.25</v>
          </cell>
          <cell r="Q726">
            <v>46.646999999999998</v>
          </cell>
          <cell r="R726">
            <v>42.110689655172415</v>
          </cell>
          <cell r="S726">
            <v>50.620793103448278</v>
          </cell>
          <cell r="V726">
            <v>0.29253191084016006</v>
          </cell>
          <cell r="Y726">
            <v>1496</v>
          </cell>
          <cell r="Z726">
            <v>1784</v>
          </cell>
          <cell r="AA726">
            <v>0</v>
          </cell>
          <cell r="AB726">
            <v>-15</v>
          </cell>
          <cell r="AC726">
            <v>1618</v>
          </cell>
          <cell r="AD726">
            <v>38.881763017445593</v>
          </cell>
          <cell r="AE726">
            <v>0.66858457275407301</v>
          </cell>
          <cell r="AF726" t="str">
            <v>-</v>
          </cell>
          <cell r="AG726">
            <v>2919.27</v>
          </cell>
          <cell r="AH726">
            <v>3815.155172413793</v>
          </cell>
          <cell r="AI726">
            <v>58.155339805825228</v>
          </cell>
          <cell r="AJ726">
            <v>32.15400088597066</v>
          </cell>
          <cell r="AL726">
            <v>44.262643433914143</v>
          </cell>
          <cell r="AM726">
            <v>18.371471636064683</v>
          </cell>
        </row>
        <row r="727">
          <cell r="D727" t="str">
            <v>INE071N01016</v>
          </cell>
          <cell r="E727" t="str">
            <v>EPIGRAL LTD</v>
          </cell>
          <cell r="G727">
            <v>1784.9</v>
          </cell>
          <cell r="H727">
            <v>2440</v>
          </cell>
          <cell r="I727">
            <v>2</v>
          </cell>
          <cell r="J727">
            <v>0</v>
          </cell>
          <cell r="K727">
            <v>1</v>
          </cell>
          <cell r="L727">
            <v>13.954495355062189</v>
          </cell>
          <cell r="M727">
            <v>393.00148537082458</v>
          </cell>
          <cell r="O727">
            <v>84.68</v>
          </cell>
          <cell r="P727">
            <v>96.497</v>
          </cell>
          <cell r="Q727">
            <v>475.73</v>
          </cell>
          <cell r="R727">
            <v>270.85700000000003</v>
          </cell>
          <cell r="S727">
            <v>323.08862068965516</v>
          </cell>
          <cell r="V727">
            <v>2.1985947094945679</v>
          </cell>
          <cell r="Y727">
            <v>2280</v>
          </cell>
          <cell r="Z727">
            <v>2600</v>
          </cell>
          <cell r="AA727">
            <v>0</v>
          </cell>
          <cell r="AB727">
            <v>511.3333740234375</v>
          </cell>
          <cell r="AC727">
            <v>2440</v>
          </cell>
          <cell r="AD727">
            <v>21.287515332360588</v>
          </cell>
          <cell r="AE727">
            <v>0.26731312540422963</v>
          </cell>
          <cell r="AF727" t="str">
            <v>-</v>
          </cell>
          <cell r="AG727">
            <v>7107.2000000000007</v>
          </cell>
          <cell r="AH727">
            <v>8251.639666666666</v>
          </cell>
          <cell r="AI727">
            <v>79.635129401781938</v>
          </cell>
          <cell r="AJ727" t="str">
            <v>-</v>
          </cell>
          <cell r="AL727">
            <v>47.694476585670806</v>
          </cell>
          <cell r="AM727">
            <v>8.2188907023863216</v>
          </cell>
        </row>
        <row r="728">
          <cell r="D728" t="str">
            <v>INE545H01011</v>
          </cell>
          <cell r="E728" t="str">
            <v>TECHNOCRAFT INDUSTRIES INDIA</v>
          </cell>
          <cell r="G728">
            <v>2488.5500000000002</v>
          </cell>
          <cell r="H728">
            <v>3737.5</v>
          </cell>
          <cell r="I728">
            <v>2</v>
          </cell>
          <cell r="J728">
            <v>0</v>
          </cell>
          <cell r="K728">
            <v>0</v>
          </cell>
          <cell r="L728">
            <v>25.222578347578363</v>
          </cell>
          <cell r="M728">
            <v>25.986491290437243</v>
          </cell>
          <cell r="O728">
            <v>112.32</v>
          </cell>
          <cell r="P728">
            <v>140.65</v>
          </cell>
          <cell r="Q728">
            <v>177.20000000000002</v>
          </cell>
          <cell r="R728">
            <v>157.45459770114945</v>
          </cell>
          <cell r="S728">
            <v>194.11954022988505</v>
          </cell>
          <cell r="V728">
            <v>0.40183936699741341</v>
          </cell>
          <cell r="Y728">
            <v>3415</v>
          </cell>
          <cell r="Z728">
            <v>4060</v>
          </cell>
          <cell r="AA728">
            <v>0</v>
          </cell>
          <cell r="AB728">
            <v>187.5</v>
          </cell>
          <cell r="AC728">
            <v>3737.5</v>
          </cell>
          <cell r="AD728">
            <v>22.155894309367213</v>
          </cell>
          <cell r="AE728">
            <v>-8.6091118721836768</v>
          </cell>
          <cell r="AF728" t="str">
            <v>-</v>
          </cell>
          <cell r="AG728">
            <v>4153.9669999999996</v>
          </cell>
          <cell r="AH728">
            <v>5624.2413793103451</v>
          </cell>
          <cell r="AI728">
            <v>-2.5735400629365306</v>
          </cell>
          <cell r="AJ728">
            <v>13.477087522190846</v>
          </cell>
          <cell r="AL728">
            <v>4.2779921733146944</v>
          </cell>
          <cell r="AM728">
            <v>23.424187048187921</v>
          </cell>
        </row>
        <row r="729">
          <cell r="D729" t="str">
            <v>INE274B01011</v>
          </cell>
          <cell r="E729" t="str">
            <v>MONSANTO INDIA LTD</v>
          </cell>
          <cell r="G729" t="str">
            <v>-</v>
          </cell>
          <cell r="H729" t="str">
            <v>-</v>
          </cell>
          <cell r="I729">
            <v>0</v>
          </cell>
          <cell r="J729">
            <v>0</v>
          </cell>
          <cell r="K729">
            <v>0</v>
          </cell>
          <cell r="L729" t="str">
            <v>-</v>
          </cell>
          <cell r="M729" t="str">
            <v>-</v>
          </cell>
          <cell r="O729">
            <v>87.87</v>
          </cell>
          <cell r="P729" t="str">
            <v>-</v>
          </cell>
          <cell r="Q729" t="str">
            <v>-</v>
          </cell>
          <cell r="R729" t="str">
            <v>-</v>
          </cell>
          <cell r="S729" t="str">
            <v>-</v>
          </cell>
          <cell r="V729" t="e">
            <v>#VALUE!</v>
          </cell>
          <cell r="Y729" t="str">
            <v>-</v>
          </cell>
          <cell r="Z729" t="str">
            <v>-</v>
          </cell>
          <cell r="AA729" t="str">
            <v>-</v>
          </cell>
          <cell r="AB729" t="str">
            <v>-</v>
          </cell>
          <cell r="AC729" t="str">
            <v>-</v>
          </cell>
          <cell r="AD729" t="str">
            <v>-</v>
          </cell>
          <cell r="AE729" t="e">
            <v>#VALUE!</v>
          </cell>
          <cell r="AF729" t="str">
            <v>-</v>
          </cell>
          <cell r="AG729">
            <v>1596.2</v>
          </cell>
          <cell r="AH729" t="str">
            <v>-</v>
          </cell>
          <cell r="AI729">
            <v>-7.8351164254247943</v>
          </cell>
          <cell r="AJ729">
            <v>32.448635385791441</v>
          </cell>
          <cell r="AL729">
            <v>-5.5838163965456102</v>
          </cell>
          <cell r="AM729" t="str">
            <v>-</v>
          </cell>
        </row>
        <row r="730">
          <cell r="D730" t="str">
            <v>INE887G01027</v>
          </cell>
          <cell r="E730" t="str">
            <v>GOKALDAS EXPORTS LTD</v>
          </cell>
          <cell r="G730">
            <v>766.25</v>
          </cell>
          <cell r="H730">
            <v>909.71429443359375</v>
          </cell>
          <cell r="I730">
            <v>5</v>
          </cell>
          <cell r="J730">
            <v>3</v>
          </cell>
          <cell r="K730">
            <v>0</v>
          </cell>
          <cell r="L730">
            <v>23.018648018648019</v>
          </cell>
          <cell r="M730">
            <v>40.677404073898622</v>
          </cell>
          <cell r="O730">
            <v>22.183914999999999</v>
          </cell>
          <cell r="P730">
            <v>26.388000000000002</v>
          </cell>
          <cell r="Q730">
            <v>37.121000000000002</v>
          </cell>
          <cell r="R730">
            <v>31.322712643678162</v>
          </cell>
          <cell r="S730">
            <v>45.295252873563214</v>
          </cell>
          <cell r="V730">
            <v>0.41195603407595827</v>
          </cell>
          <cell r="Y730">
            <v>809</v>
          </cell>
          <cell r="Z730">
            <v>1210</v>
          </cell>
          <cell r="AA730">
            <v>-85.28570556640625</v>
          </cell>
          <cell r="AB730">
            <v>-293.57147216796875</v>
          </cell>
          <cell r="AC730">
            <v>825</v>
          </cell>
          <cell r="AD730">
            <v>30.661191334837216</v>
          </cell>
          <cell r="AE730">
            <v>10.42330080950512</v>
          </cell>
          <cell r="AF730" t="str">
            <v>-</v>
          </cell>
          <cell r="AG730">
            <v>3709.6769999999997</v>
          </cell>
          <cell r="AH730">
            <v>4652.0247241379311</v>
          </cell>
          <cell r="AI730">
            <v>2.9416009280742377</v>
          </cell>
          <cell r="AJ730">
            <v>22.339824422728064</v>
          </cell>
          <cell r="AL730">
            <v>31.221984673635589</v>
          </cell>
          <cell r="AM730">
            <v>8.9537714469480747</v>
          </cell>
        </row>
        <row r="731">
          <cell r="D731" t="str">
            <v>INE643A01035</v>
          </cell>
          <cell r="E731" t="str">
            <v>JTEKT INDIA LTD</v>
          </cell>
          <cell r="G731">
            <v>166.5</v>
          </cell>
          <cell r="H731">
            <v>151</v>
          </cell>
          <cell r="I731">
            <v>1</v>
          </cell>
          <cell r="J731">
            <v>0</v>
          </cell>
          <cell r="K731">
            <v>0</v>
          </cell>
          <cell r="L731">
            <v>-5.0129570764844722</v>
          </cell>
          <cell r="M731">
            <v>22.222222222222207</v>
          </cell>
          <cell r="O731">
            <v>2.8957443199999999</v>
          </cell>
          <cell r="P731">
            <v>2.7</v>
          </cell>
          <cell r="Q731">
            <v>3.3000000000000003</v>
          </cell>
          <cell r="R731">
            <v>2.9758620689655175</v>
          </cell>
          <cell r="S731" t="str">
            <v>-</v>
          </cell>
          <cell r="V731">
            <v>2.7667411246279361E-2</v>
          </cell>
          <cell r="Y731">
            <v>151</v>
          </cell>
          <cell r="Z731">
            <v>151</v>
          </cell>
          <cell r="AA731">
            <v>0</v>
          </cell>
          <cell r="AB731">
            <v>-25.092559814453125</v>
          </cell>
          <cell r="AC731">
            <v>151</v>
          </cell>
          <cell r="AD731">
            <v>58.575343136167902</v>
          </cell>
          <cell r="AE731" t="e">
            <v>#VALUE!</v>
          </cell>
          <cell r="AF731" t="str">
            <v>-</v>
          </cell>
          <cell r="AG731">
            <v>1848.309</v>
          </cell>
          <cell r="AH731">
            <v>2159.4252873563219</v>
          </cell>
          <cell r="AI731" t="str">
            <v>-</v>
          </cell>
          <cell r="AJ731" t="str">
            <v>-</v>
          </cell>
          <cell r="AL731" t="str">
            <v>-</v>
          </cell>
          <cell r="AM731" t="str">
            <v>-</v>
          </cell>
        </row>
        <row r="732">
          <cell r="D732" t="str">
            <v>INE0L9R01028</v>
          </cell>
          <cell r="E732" t="str">
            <v>GOPAL SNACKS LTD</v>
          </cell>
          <cell r="G732">
            <v>372.75</v>
          </cell>
          <cell r="H732">
            <v>550</v>
          </cell>
          <cell r="I732">
            <v>3</v>
          </cell>
          <cell r="J732">
            <v>0</v>
          </cell>
          <cell r="K732">
            <v>0</v>
          </cell>
          <cell r="L732">
            <v>342.66161891893603</v>
          </cell>
          <cell r="M732">
            <v>79.365079365079382</v>
          </cell>
          <cell r="O732">
            <v>1.52</v>
          </cell>
          <cell r="P732" t="str">
            <v>-</v>
          </cell>
          <cell r="Q732" t="str">
            <v>-</v>
          </cell>
          <cell r="R732" t="str">
            <v>-</v>
          </cell>
          <cell r="S732" t="str">
            <v>-</v>
          </cell>
          <cell r="V732" t="e">
            <v>#VALUE!</v>
          </cell>
          <cell r="Y732">
            <v>550</v>
          </cell>
          <cell r="Z732">
            <v>550</v>
          </cell>
          <cell r="AA732">
            <v>50</v>
          </cell>
          <cell r="AB732">
            <v>50</v>
          </cell>
          <cell r="AC732">
            <v>550</v>
          </cell>
          <cell r="AD732">
            <v>261.90812452703716</v>
          </cell>
          <cell r="AE732">
            <v>-3.234383176153055</v>
          </cell>
          <cell r="AF732" t="str">
            <v>-</v>
          </cell>
          <cell r="AG732">
            <v>1049.54</v>
          </cell>
          <cell r="AH732" t="str">
            <v>-</v>
          </cell>
          <cell r="AI732">
            <v>-80.97622027534419</v>
          </cell>
          <cell r="AJ732" t="str">
            <v>-</v>
          </cell>
          <cell r="AL732">
            <v>-37.595357438028813</v>
          </cell>
          <cell r="AM732" t="str">
            <v>-</v>
          </cell>
        </row>
        <row r="733">
          <cell r="D733" t="str">
            <v>INE399K01017</v>
          </cell>
          <cell r="E733" t="str">
            <v>RATTANINDIA POWER LTD</v>
          </cell>
          <cell r="G733">
            <v>12.15</v>
          </cell>
          <cell r="H733" t="str">
            <v>-</v>
          </cell>
          <cell r="I733">
            <v>0</v>
          </cell>
          <cell r="J733">
            <v>0</v>
          </cell>
          <cell r="K733">
            <v>0</v>
          </cell>
          <cell r="L733" t="str">
            <v>-</v>
          </cell>
          <cell r="M733" t="str">
            <v>-</v>
          </cell>
          <cell r="O733">
            <v>0.41</v>
          </cell>
          <cell r="P733" t="str">
            <v>-</v>
          </cell>
          <cell r="Q733" t="str">
            <v>-</v>
          </cell>
          <cell r="R733" t="str">
            <v>-</v>
          </cell>
          <cell r="S733" t="str">
            <v>-</v>
          </cell>
          <cell r="V733" t="e">
            <v>#VALUE!</v>
          </cell>
          <cell r="Y733" t="str">
            <v>-</v>
          </cell>
          <cell r="Z733" t="str">
            <v>-</v>
          </cell>
          <cell r="AA733" t="str">
            <v>-</v>
          </cell>
          <cell r="AB733" t="str">
            <v>-</v>
          </cell>
          <cell r="AC733" t="str">
            <v>-</v>
          </cell>
          <cell r="AD733">
            <v>29.401941783016746</v>
          </cell>
          <cell r="AE733">
            <v>-0.30148037595410421</v>
          </cell>
          <cell r="AF733" t="str">
            <v>-</v>
          </cell>
          <cell r="AG733">
            <v>5855.8</v>
          </cell>
          <cell r="AH733" t="str">
            <v>-</v>
          </cell>
          <cell r="AI733">
            <v>-97.52522594536218</v>
          </cell>
          <cell r="AJ733" t="str">
            <v>-</v>
          </cell>
          <cell r="AL733">
            <v>-9.5782118048317368</v>
          </cell>
          <cell r="AM733" t="str">
            <v>-</v>
          </cell>
        </row>
        <row r="734">
          <cell r="D734" t="str">
            <v>INE578A01017</v>
          </cell>
          <cell r="E734" t="str">
            <v>HEIDELBERGCEMENT INDIA LTD</v>
          </cell>
          <cell r="G734">
            <v>212.2</v>
          </cell>
          <cell r="H734">
            <v>203.61538696289063</v>
          </cell>
          <cell r="I734">
            <v>3</v>
          </cell>
          <cell r="J734">
            <v>5</v>
          </cell>
          <cell r="K734">
            <v>8</v>
          </cell>
          <cell r="L734">
            <v>65.32745386248574</v>
          </cell>
          <cell r="M734">
            <v>23.846685765089372</v>
          </cell>
          <cell r="O734">
            <v>4.71</v>
          </cell>
          <cell r="P734" t="str">
            <v>-</v>
          </cell>
          <cell r="Q734" t="str">
            <v>-</v>
          </cell>
          <cell r="R734" t="str">
            <v>-</v>
          </cell>
          <cell r="S734" t="str">
            <v>-</v>
          </cell>
          <cell r="V734" t="e">
            <v>#VALUE!</v>
          </cell>
          <cell r="Y734">
            <v>150</v>
          </cell>
          <cell r="Z734">
            <v>260</v>
          </cell>
          <cell r="AA734">
            <v>1.25823974609375</v>
          </cell>
          <cell r="AB734">
            <v>12.797210693359375</v>
          </cell>
          <cell r="AC734">
            <v>200</v>
          </cell>
          <cell r="AD734">
            <v>44.468230979194274</v>
          </cell>
          <cell r="AE734">
            <v>-1.2232896254499539</v>
          </cell>
          <cell r="AF734" t="str">
            <v>-</v>
          </cell>
          <cell r="AG734">
            <v>2394.1999999999998</v>
          </cell>
          <cell r="AH734" t="str">
            <v>-</v>
          </cell>
          <cell r="AI734">
            <v>-36.351351351351354</v>
          </cell>
          <cell r="AJ734">
            <v>27.825659807992356</v>
          </cell>
          <cell r="AL734">
            <v>-24.406415761555952</v>
          </cell>
          <cell r="AM734" t="str">
            <v>-</v>
          </cell>
        </row>
        <row r="735">
          <cell r="D735" t="str">
            <v>INE202Z01029</v>
          </cell>
          <cell r="E735" t="str">
            <v>SUNDARAM FINANCE HOLDINGS LT</v>
          </cell>
          <cell r="G735" t="str">
            <v>-</v>
          </cell>
          <cell r="H735" t="str">
            <v>-</v>
          </cell>
          <cell r="I735">
            <v>0</v>
          </cell>
          <cell r="J735">
            <v>0</v>
          </cell>
          <cell r="K735">
            <v>0</v>
          </cell>
          <cell r="L735" t="str">
            <v>-</v>
          </cell>
          <cell r="M735" t="str">
            <v>-</v>
          </cell>
          <cell r="O735">
            <v>24</v>
          </cell>
          <cell r="P735" t="str">
            <v>-</v>
          </cell>
          <cell r="Q735" t="str">
            <v>-</v>
          </cell>
          <cell r="R735" t="str">
            <v>-</v>
          </cell>
          <cell r="S735" t="str">
            <v>-</v>
          </cell>
          <cell r="V735" t="e">
            <v>#VALUE!</v>
          </cell>
          <cell r="Y735" t="str">
            <v>-</v>
          </cell>
          <cell r="Z735" t="str">
            <v>-</v>
          </cell>
          <cell r="AA735" t="str">
            <v>-</v>
          </cell>
          <cell r="AB735" t="str">
            <v>-</v>
          </cell>
          <cell r="AC735" t="str">
            <v>-</v>
          </cell>
          <cell r="AD735" t="str">
            <v>-</v>
          </cell>
          <cell r="AE735" t="e">
            <v>#VALUE!</v>
          </cell>
          <cell r="AF735" t="str">
            <v>-</v>
          </cell>
          <cell r="AG735">
            <v>2429.1800000000003</v>
          </cell>
          <cell r="AH735" t="str">
            <v>-</v>
          </cell>
          <cell r="AI735">
            <v>124.29906542056075</v>
          </cell>
          <cell r="AJ735">
            <v>9.6486531180552113</v>
          </cell>
          <cell r="AL735">
            <v>418.67098540184952</v>
          </cell>
          <cell r="AM735" t="str">
            <v>-</v>
          </cell>
        </row>
        <row r="736">
          <cell r="D736" t="str">
            <v>INE089C01029</v>
          </cell>
          <cell r="E736" t="str">
            <v>STERLITE TECHNOLOGIES LTD</v>
          </cell>
          <cell r="G736">
            <v>119.7</v>
          </cell>
          <cell r="H736">
            <v>134.66667175292969</v>
          </cell>
          <cell r="I736">
            <v>2</v>
          </cell>
          <cell r="J736">
            <v>1</v>
          </cell>
          <cell r="K736">
            <v>0</v>
          </cell>
          <cell r="L736" t="str">
            <v>-</v>
          </cell>
          <cell r="M736">
            <v>126.64756446991404</v>
          </cell>
          <cell r="O736">
            <v>-1.486829</v>
          </cell>
          <cell r="P736">
            <v>2.327</v>
          </cell>
          <cell r="Q736">
            <v>5.2729999999999997</v>
          </cell>
          <cell r="R736">
            <v>3.6814827586206893</v>
          </cell>
          <cell r="S736">
            <v>7.2095517241379312</v>
          </cell>
          <cell r="V736">
            <v>-3.4760633257897777</v>
          </cell>
          <cell r="Y736">
            <v>106</v>
          </cell>
          <cell r="Z736">
            <v>150</v>
          </cell>
          <cell r="AA736">
            <v>0</v>
          </cell>
          <cell r="AB736">
            <v>30.09613037109375</v>
          </cell>
          <cell r="AC736">
            <v>148</v>
          </cell>
          <cell r="AD736" t="str">
            <v>-</v>
          </cell>
          <cell r="AE736" t="e">
            <v>#VALUE!</v>
          </cell>
          <cell r="AF736" t="str">
            <v>-</v>
          </cell>
          <cell r="AG736">
            <v>4310</v>
          </cell>
          <cell r="AH736">
            <v>7275.1382643678153</v>
          </cell>
          <cell r="AI736">
            <v>-1.8376027397260268</v>
          </cell>
          <cell r="AJ736" t="str">
            <v>-</v>
          </cell>
          <cell r="AL736">
            <v>-12.929292929292929</v>
          </cell>
          <cell r="AM736">
            <v>41.983783185840714</v>
          </cell>
        </row>
        <row r="737">
          <cell r="D737" t="str">
            <v>INE244B01030</v>
          </cell>
          <cell r="E737" t="str">
            <v>PATEL ENGINEERING LTD</v>
          </cell>
          <cell r="G737">
            <v>37.82</v>
          </cell>
          <cell r="H737">
            <v>67.5</v>
          </cell>
          <cell r="I737">
            <v>3</v>
          </cell>
          <cell r="J737">
            <v>0</v>
          </cell>
          <cell r="K737">
            <v>0</v>
          </cell>
          <cell r="L737">
            <v>-3.8054968287526552</v>
          </cell>
          <cell r="M737">
            <v>23.076923076923073</v>
          </cell>
          <cell r="O737">
            <v>2.9353129999999998</v>
          </cell>
          <cell r="P737">
            <v>4.55</v>
          </cell>
          <cell r="Q737">
            <v>5.6000000000000005</v>
          </cell>
          <cell r="R737">
            <v>5.0327586206896555</v>
          </cell>
          <cell r="S737" t="str">
            <v>-</v>
          </cell>
          <cell r="V737">
            <v>0.71455603565604608</v>
          </cell>
          <cell r="Y737">
            <v>55</v>
          </cell>
          <cell r="Z737">
            <v>80</v>
          </cell>
          <cell r="AA737">
            <v>0</v>
          </cell>
          <cell r="AB737">
            <v>6.5</v>
          </cell>
          <cell r="AC737">
            <v>67.5</v>
          </cell>
          <cell r="AD737">
            <v>12.883204550620476</v>
          </cell>
          <cell r="AE737">
            <v>-0.51822690769176372</v>
          </cell>
          <cell r="AF737" t="str">
            <v>-</v>
          </cell>
          <cell r="AG737">
            <v>7331.9</v>
          </cell>
          <cell r="AH737">
            <v>7495.954022988506</v>
          </cell>
          <cell r="AI737">
            <v>-24.860161368315673</v>
          </cell>
          <cell r="AJ737" t="str">
            <v>-</v>
          </cell>
          <cell r="AL737">
            <v>6.2141638200534715</v>
          </cell>
          <cell r="AM737">
            <v>-4.7450183444946008</v>
          </cell>
        </row>
        <row r="738">
          <cell r="D738" t="str">
            <v>INE325D01025</v>
          </cell>
          <cell r="E738" t="str">
            <v>SINDHU TRADE LINKS LIMITED</v>
          </cell>
          <cell r="G738">
            <v>24.5</v>
          </cell>
          <cell r="H738" t="str">
            <v>-</v>
          </cell>
          <cell r="I738">
            <v>0</v>
          </cell>
          <cell r="J738">
            <v>0</v>
          </cell>
          <cell r="K738">
            <v>0</v>
          </cell>
          <cell r="L738" t="str">
            <v>-</v>
          </cell>
          <cell r="M738" t="str">
            <v>-</v>
          </cell>
          <cell r="O738">
            <v>0.46520100000000009</v>
          </cell>
          <cell r="P738" t="str">
            <v>-</v>
          </cell>
          <cell r="Q738" t="str">
            <v>-</v>
          </cell>
          <cell r="R738" t="str">
            <v>-</v>
          </cell>
          <cell r="S738" t="str">
            <v>-</v>
          </cell>
          <cell r="V738" t="e">
            <v>#VALUE!</v>
          </cell>
          <cell r="Y738" t="str">
            <v>-</v>
          </cell>
          <cell r="Z738" t="str">
            <v>-</v>
          </cell>
          <cell r="AA738" t="str">
            <v>-</v>
          </cell>
          <cell r="AB738" t="str">
            <v>-</v>
          </cell>
          <cell r="AC738" t="str">
            <v>-</v>
          </cell>
          <cell r="AD738">
            <v>52.665406996115649</v>
          </cell>
          <cell r="AE738">
            <v>-0.95960939653390165</v>
          </cell>
          <cell r="AF738" t="str">
            <v>-</v>
          </cell>
          <cell r="AG738">
            <v>-3515.672</v>
          </cell>
          <cell r="AH738" t="str">
            <v>-</v>
          </cell>
          <cell r="AI738">
            <v>-54.882129318806705</v>
          </cell>
          <cell r="AJ738" t="str">
            <v>-</v>
          </cell>
          <cell r="AL738" t="str">
            <v>-</v>
          </cell>
          <cell r="AM738" t="str">
            <v>-</v>
          </cell>
        </row>
        <row r="739">
          <cell r="D739" t="str">
            <v>INE679V01027</v>
          </cell>
          <cell r="E739" t="str">
            <v>ADITYA VISION LTD</v>
          </cell>
          <cell r="G739">
            <v>494.55</v>
          </cell>
          <cell r="H739">
            <v>529.66668701171875</v>
          </cell>
          <cell r="I739">
            <v>7</v>
          </cell>
          <cell r="J739">
            <v>0</v>
          </cell>
          <cell r="K739">
            <v>0</v>
          </cell>
          <cell r="L739">
            <v>15.216503267973842</v>
          </cell>
          <cell r="M739">
            <v>34.997340897004115</v>
          </cell>
          <cell r="O739">
            <v>82.056702000000001</v>
          </cell>
          <cell r="P739">
            <v>11.700000000000001</v>
          </cell>
          <cell r="Q739">
            <v>14.5</v>
          </cell>
          <cell r="R739">
            <v>12.987356321839082</v>
          </cell>
          <cell r="S739" t="str">
            <v>-</v>
          </cell>
          <cell r="V739">
            <v>-0.84172704964624234</v>
          </cell>
          <cell r="Y739">
            <v>450</v>
          </cell>
          <cell r="Z739">
            <v>628</v>
          </cell>
          <cell r="AA739">
            <v>10.06671142578125</v>
          </cell>
          <cell r="AB739">
            <v>-13</v>
          </cell>
          <cell r="AC739">
            <v>520</v>
          </cell>
          <cell r="AD739">
            <v>5.8911941945042674</v>
          </cell>
          <cell r="AE739">
            <v>4.959878075146704E-3</v>
          </cell>
          <cell r="AF739" t="str">
            <v>-</v>
          </cell>
          <cell r="AG739">
            <v>2040.623</v>
          </cell>
          <cell r="AH739">
            <v>2717.9020689655172</v>
          </cell>
          <cell r="AI739">
            <v>1187.7699623352166</v>
          </cell>
          <cell r="AJ739">
            <v>24.735834549638355</v>
          </cell>
          <cell r="AL739">
            <v>21.837403888292492</v>
          </cell>
          <cell r="AM739">
            <v>19.39625600313634</v>
          </cell>
        </row>
        <row r="740">
          <cell r="D740" t="str">
            <v>INE455F01025</v>
          </cell>
          <cell r="E740" t="str">
            <v>JAIPRAKASH ASSOCIATES LTD</v>
          </cell>
          <cell r="G740">
            <v>3.43</v>
          </cell>
          <cell r="H740" t="str">
            <v>-</v>
          </cell>
          <cell r="I740">
            <v>0</v>
          </cell>
          <cell r="J740">
            <v>0</v>
          </cell>
          <cell r="K740">
            <v>0</v>
          </cell>
          <cell r="L740" t="str">
            <v>-</v>
          </cell>
          <cell r="M740" t="str">
            <v>-</v>
          </cell>
          <cell r="O740">
            <v>-11.01</v>
          </cell>
          <cell r="P740" t="str">
            <v>-</v>
          </cell>
          <cell r="Q740" t="str">
            <v>-</v>
          </cell>
          <cell r="R740" t="str">
            <v>-</v>
          </cell>
          <cell r="S740" t="str">
            <v>-</v>
          </cell>
          <cell r="V740" t="e">
            <v>#VALUE!</v>
          </cell>
          <cell r="Y740" t="str">
            <v>-</v>
          </cell>
          <cell r="Z740" t="str">
            <v>-</v>
          </cell>
          <cell r="AA740" t="str">
            <v>-</v>
          </cell>
          <cell r="AB740" t="str">
            <v>-</v>
          </cell>
          <cell r="AC740" t="str">
            <v>-</v>
          </cell>
          <cell r="AD740" t="str">
            <v>-</v>
          </cell>
          <cell r="AE740" t="e">
            <v>#VALUE!</v>
          </cell>
          <cell r="AF740" t="str">
            <v>-</v>
          </cell>
          <cell r="AG740">
            <v>-1739.4000000000005</v>
          </cell>
          <cell r="AH740" t="str">
            <v>-</v>
          </cell>
          <cell r="AI740">
            <v>-117.43582532694862</v>
          </cell>
          <cell r="AJ740" t="str">
            <v>-</v>
          </cell>
          <cell r="AL740" t="str">
            <v>-</v>
          </cell>
          <cell r="AM740" t="str">
            <v>-</v>
          </cell>
        </row>
        <row r="741">
          <cell r="D741" t="str">
            <v>INE442H01029</v>
          </cell>
          <cell r="E741" t="str">
            <v>ASHOKA BUILDCON LTD</v>
          </cell>
          <cell r="G741">
            <v>186.35</v>
          </cell>
          <cell r="H741">
            <v>218.42857360839844</v>
          </cell>
          <cell r="I741">
            <v>5</v>
          </cell>
          <cell r="J741">
            <v>4</v>
          </cell>
          <cell r="K741">
            <v>1</v>
          </cell>
          <cell r="L741" t="str">
            <v>-</v>
          </cell>
          <cell r="M741" t="str">
            <v>-</v>
          </cell>
          <cell r="O741">
            <v>60.35</v>
          </cell>
          <cell r="P741" t="str">
            <v>-</v>
          </cell>
          <cell r="Q741" t="str">
            <v>-</v>
          </cell>
          <cell r="R741" t="str">
            <v>-</v>
          </cell>
          <cell r="S741" t="str">
            <v>-</v>
          </cell>
          <cell r="V741" t="e">
            <v>#VALUE!</v>
          </cell>
          <cell r="Y741">
            <v>170</v>
          </cell>
          <cell r="Z741">
            <v>273</v>
          </cell>
          <cell r="AA741">
            <v>0</v>
          </cell>
          <cell r="AB741">
            <v>-54.571426391601563</v>
          </cell>
          <cell r="AC741">
            <v>219</v>
          </cell>
          <cell r="AD741">
            <v>3.1198088266849844</v>
          </cell>
          <cell r="AE741">
            <v>1.3176284273908772E-2</v>
          </cell>
          <cell r="AF741" t="str">
            <v>-</v>
          </cell>
          <cell r="AG741">
            <v>29200.962</v>
          </cell>
          <cell r="AH741" t="str">
            <v>-</v>
          </cell>
          <cell r="AI741">
            <v>236.77455357142856</v>
          </cell>
          <cell r="AJ741">
            <v>6.4960543948876195</v>
          </cell>
          <cell r="AL741">
            <v>29.69549168006402</v>
          </cell>
          <cell r="AM741" t="str">
            <v>-</v>
          </cell>
        </row>
        <row r="742">
          <cell r="D742" t="str">
            <v>INE457L01029</v>
          </cell>
          <cell r="E742" t="str">
            <v>PG ELECTROPLAST LTD</v>
          </cell>
          <cell r="G742">
            <v>570.04999999999995</v>
          </cell>
          <cell r="H742">
            <v>738.14288330078125</v>
          </cell>
          <cell r="I742">
            <v>7</v>
          </cell>
          <cell r="J742">
            <v>3</v>
          </cell>
          <cell r="K742">
            <v>1</v>
          </cell>
          <cell r="L742">
            <v>-5.4660347551343103</v>
          </cell>
          <cell r="M742">
            <v>56.901737967914478</v>
          </cell>
          <cell r="O742">
            <v>10.74</v>
          </cell>
          <cell r="P742">
            <v>9.9730000000000008</v>
          </cell>
          <cell r="Q742">
            <v>15.648</v>
          </cell>
          <cell r="R742">
            <v>12.582195402298851</v>
          </cell>
          <cell r="S742">
            <v>18.79144827586207</v>
          </cell>
          <cell r="V742">
            <v>0.17152657377084268</v>
          </cell>
          <cell r="Y742">
            <v>670</v>
          </cell>
          <cell r="Z742">
            <v>872</v>
          </cell>
          <cell r="AA742">
            <v>2.857177734375</v>
          </cell>
          <cell r="AB742">
            <v>-197.96820068359375</v>
          </cell>
          <cell r="AC742">
            <v>730</v>
          </cell>
          <cell r="AD742">
            <v>53.953185404744374</v>
          </cell>
          <cell r="AE742">
            <v>0.56063372644800824</v>
          </cell>
          <cell r="AF742" t="str">
            <v>-</v>
          </cell>
          <cell r="AG742">
            <v>4840.54</v>
          </cell>
          <cell r="AH742">
            <v>5862.308988505747</v>
          </cell>
          <cell r="AI742">
            <v>96.236067970034725</v>
          </cell>
          <cell r="AJ742">
            <v>52.356190449545593</v>
          </cell>
          <cell r="AL742">
            <v>84.901991867511882</v>
          </cell>
          <cell r="AM742">
            <v>2.2259086796101277</v>
          </cell>
        </row>
        <row r="743">
          <cell r="D743" t="str">
            <v>INE870D01012</v>
          </cell>
          <cell r="E743" t="str">
            <v>NATIONAL FERTILIZERS LTD</v>
          </cell>
          <cell r="G743">
            <v>97.58</v>
          </cell>
          <cell r="H743" t="str">
            <v>-</v>
          </cell>
          <cell r="I743">
            <v>0</v>
          </cell>
          <cell r="J743">
            <v>0</v>
          </cell>
          <cell r="K743">
            <v>0</v>
          </cell>
          <cell r="L743" t="str">
            <v>-</v>
          </cell>
          <cell r="M743" t="str">
            <v>-</v>
          </cell>
          <cell r="O743">
            <v>3.75</v>
          </cell>
          <cell r="P743" t="str">
            <v>-</v>
          </cell>
          <cell r="Q743" t="str">
            <v>-</v>
          </cell>
          <cell r="R743" t="str">
            <v>-</v>
          </cell>
          <cell r="S743" t="str">
            <v>-</v>
          </cell>
          <cell r="V743" t="e">
            <v>#VALUE!</v>
          </cell>
          <cell r="Y743" t="str">
            <v>-</v>
          </cell>
          <cell r="Z743" t="str">
            <v>-</v>
          </cell>
          <cell r="AA743" t="str">
            <v>-</v>
          </cell>
          <cell r="AB743" t="str">
            <v>-</v>
          </cell>
          <cell r="AC743" t="str">
            <v>-</v>
          </cell>
          <cell r="AD743">
            <v>27.615499271139505</v>
          </cell>
          <cell r="AE743">
            <v>1.2246873589809695</v>
          </cell>
          <cell r="AF743" t="str">
            <v>-</v>
          </cell>
          <cell r="AG743">
            <v>6077.4</v>
          </cell>
          <cell r="AH743" t="str">
            <v>-</v>
          </cell>
          <cell r="AI743">
            <v>22.549019607843135</v>
          </cell>
          <cell r="AJ743" t="str">
            <v>-</v>
          </cell>
          <cell r="AL743">
            <v>9.0581201930203067E-2</v>
          </cell>
          <cell r="AM743" t="str">
            <v>-</v>
          </cell>
        </row>
        <row r="744">
          <cell r="D744" t="str">
            <v>INE953L01027</v>
          </cell>
          <cell r="E744" t="str">
            <v>JANA SMALL FINANCE BANK LTD</v>
          </cell>
          <cell r="G744">
            <v>456</v>
          </cell>
          <cell r="H744">
            <v>563.33331298828125</v>
          </cell>
          <cell r="I744">
            <v>3</v>
          </cell>
          <cell r="J744">
            <v>1</v>
          </cell>
          <cell r="K744">
            <v>0</v>
          </cell>
          <cell r="L744">
            <v>24.746521222292149</v>
          </cell>
          <cell r="M744">
            <v>23.105381165919272</v>
          </cell>
          <cell r="O744">
            <v>-279.281431</v>
          </cell>
          <cell r="P744" t="str">
            <v>-</v>
          </cell>
          <cell r="Q744" t="str">
            <v>-</v>
          </cell>
          <cell r="R744" t="str">
            <v>-</v>
          </cell>
          <cell r="S744" t="str">
            <v>-</v>
          </cell>
          <cell r="V744" t="e">
            <v>#VALUE!</v>
          </cell>
          <cell r="Y744">
            <v>510</v>
          </cell>
          <cell r="Z744">
            <v>600</v>
          </cell>
          <cell r="AA744">
            <v>0</v>
          </cell>
          <cell r="AB744">
            <v>70.83331298828125</v>
          </cell>
          <cell r="AC744">
            <v>580</v>
          </cell>
          <cell r="AD744" t="str">
            <v>-</v>
          </cell>
          <cell r="AE744" t="e">
            <v>#VALUE!</v>
          </cell>
          <cell r="AF744" t="str">
            <v>-</v>
          </cell>
          <cell r="AG744" t="str">
            <v>-</v>
          </cell>
          <cell r="AH744" t="str">
            <v>-</v>
          </cell>
          <cell r="AI744">
            <v>36.441969546583373</v>
          </cell>
          <cell r="AJ744" t="str">
            <v>-</v>
          </cell>
          <cell r="AL744" t="str">
            <v>-</v>
          </cell>
          <cell r="AM744" t="str">
            <v>-</v>
          </cell>
        </row>
        <row r="745">
          <cell r="D745" t="str">
            <v>INE010601016</v>
          </cell>
          <cell r="E745" t="str">
            <v>ENTERO HEALTHCARE SOLUTIONS</v>
          </cell>
          <cell r="G745">
            <v>1152.8499999999999</v>
          </cell>
          <cell r="H745">
            <v>1499.1666259765625</v>
          </cell>
          <cell r="I745">
            <v>5</v>
          </cell>
          <cell r="J745">
            <v>2</v>
          </cell>
          <cell r="K745">
            <v>0</v>
          </cell>
          <cell r="L745">
            <v>69.569546568627445</v>
          </cell>
          <cell r="M745">
            <v>42.06603730972494</v>
          </cell>
          <cell r="O745">
            <v>21.8</v>
          </cell>
          <cell r="P745">
            <v>36.898000000000003</v>
          </cell>
          <cell r="Q745">
            <v>52.42</v>
          </cell>
          <cell r="R745">
            <v>44.034551724137934</v>
          </cell>
          <cell r="S745">
            <v>57.036091954022993</v>
          </cell>
          <cell r="V745">
            <v>1.019933565327428</v>
          </cell>
          <cell r="Y745">
            <v>1267</v>
          </cell>
          <cell r="Z745">
            <v>1740</v>
          </cell>
          <cell r="AA745">
            <v>22.738037109375</v>
          </cell>
          <cell r="AB745">
            <v>-251.8333740234375</v>
          </cell>
          <cell r="AC745">
            <v>1524</v>
          </cell>
          <cell r="AD745">
            <v>53.101810734978521</v>
          </cell>
          <cell r="AE745">
            <v>0.52232081350784154</v>
          </cell>
          <cell r="AF745" t="str">
            <v>-</v>
          </cell>
          <cell r="AG745">
            <v>1715.48</v>
          </cell>
          <cell r="AH745">
            <v>3068.565517241379</v>
          </cell>
          <cell r="AI745">
            <v>101.66512488436632</v>
          </cell>
          <cell r="AJ745" t="str">
            <v>-</v>
          </cell>
          <cell r="AL745">
            <v>53.382867054710609</v>
          </cell>
          <cell r="AM745">
            <v>51.071420243896746</v>
          </cell>
        </row>
        <row r="746">
          <cell r="D746" t="str">
            <v>INE077A01010</v>
          </cell>
          <cell r="E746" t="str">
            <v>DENA BANK</v>
          </cell>
          <cell r="G746" t="str">
            <v>-</v>
          </cell>
          <cell r="H746" t="str">
            <v>-</v>
          </cell>
          <cell r="I746">
            <v>0</v>
          </cell>
          <cell r="J746">
            <v>0</v>
          </cell>
          <cell r="K746">
            <v>0</v>
          </cell>
          <cell r="L746" t="str">
            <v>-</v>
          </cell>
          <cell r="M746" t="str">
            <v>-</v>
          </cell>
          <cell r="O746">
            <v>-18.059999999999999</v>
          </cell>
          <cell r="P746" t="str">
            <v>-</v>
          </cell>
          <cell r="Q746" t="str">
            <v>-</v>
          </cell>
          <cell r="R746" t="str">
            <v>-</v>
          </cell>
          <cell r="S746" t="str">
            <v>-</v>
          </cell>
          <cell r="V746" t="e">
            <v>#VALUE!</v>
          </cell>
          <cell r="Y746" t="str">
            <v>-</v>
          </cell>
          <cell r="Z746" t="str">
            <v>-</v>
          </cell>
          <cell r="AA746" t="str">
            <v>-</v>
          </cell>
          <cell r="AB746" t="str">
            <v>-</v>
          </cell>
          <cell r="AC746" t="str">
            <v>-</v>
          </cell>
          <cell r="AD746" t="str">
            <v>-</v>
          </cell>
          <cell r="AE746" t="e">
            <v>#VALUE!</v>
          </cell>
          <cell r="AF746" t="str">
            <v>-</v>
          </cell>
          <cell r="AG746" t="str">
            <v>-</v>
          </cell>
          <cell r="AH746" t="str">
            <v>-</v>
          </cell>
          <cell r="AI746">
            <v>-51.892346509671974</v>
          </cell>
          <cell r="AJ746" t="str">
            <v>-</v>
          </cell>
          <cell r="AL746" t="str">
            <v>-</v>
          </cell>
          <cell r="AM746" t="str">
            <v>-</v>
          </cell>
        </row>
        <row r="747">
          <cell r="D747" t="str">
            <v>INE665J01013</v>
          </cell>
          <cell r="E747" t="str">
            <v>VMART RETAIL LTD</v>
          </cell>
          <cell r="G747">
            <v>737.6</v>
          </cell>
          <cell r="H747">
            <v>1044</v>
          </cell>
          <cell r="I747">
            <v>13</v>
          </cell>
          <cell r="J747">
            <v>1</v>
          </cell>
          <cell r="K747">
            <v>1</v>
          </cell>
          <cell r="L747">
            <v>133.51816379339314</v>
          </cell>
          <cell r="M747">
            <v>42.695963948554322</v>
          </cell>
          <cell r="O747">
            <v>8.4700000000000006</v>
          </cell>
          <cell r="P747" t="str">
            <v>-</v>
          </cell>
          <cell r="Q747" t="str">
            <v>-</v>
          </cell>
          <cell r="R747" t="str">
            <v>-</v>
          </cell>
          <cell r="S747" t="str">
            <v>-</v>
          </cell>
          <cell r="V747" t="e">
            <v>#VALUE!</v>
          </cell>
          <cell r="Y747">
            <v>773</v>
          </cell>
          <cell r="Z747">
            <v>1494</v>
          </cell>
          <cell r="AA747">
            <v>0</v>
          </cell>
          <cell r="AB747">
            <v>-70.892822265625</v>
          </cell>
          <cell r="AC747">
            <v>1044.5</v>
          </cell>
          <cell r="AD747">
            <v>88.494298210670379</v>
          </cell>
          <cell r="AE747" t="e">
            <v>#VALUE!</v>
          </cell>
          <cell r="AF747" t="str">
            <v>-</v>
          </cell>
          <cell r="AG747">
            <v>4043</v>
          </cell>
          <cell r="AH747">
            <v>5451.7241379310344</v>
          </cell>
          <cell r="AI747" t="str">
            <v>-</v>
          </cell>
          <cell r="AJ747" t="str">
            <v>-</v>
          </cell>
          <cell r="AL747">
            <v>55.757599106214137</v>
          </cell>
          <cell r="AM747">
            <v>29.935562567950996</v>
          </cell>
        </row>
        <row r="748">
          <cell r="D748" t="str">
            <v>INE213C01025</v>
          </cell>
          <cell r="E748" t="str">
            <v>BANCO PRODUCTS (INDIA) LTD</v>
          </cell>
          <cell r="G748">
            <v>617.85</v>
          </cell>
          <cell r="H748" t="str">
            <v>-</v>
          </cell>
          <cell r="I748">
            <v>0</v>
          </cell>
          <cell r="J748">
            <v>0</v>
          </cell>
          <cell r="K748">
            <v>0</v>
          </cell>
          <cell r="L748" t="str">
            <v>-</v>
          </cell>
          <cell r="M748" t="str">
            <v>-</v>
          </cell>
          <cell r="O748">
            <v>27.39</v>
          </cell>
          <cell r="P748" t="str">
            <v>-</v>
          </cell>
          <cell r="Q748" t="str">
            <v>-</v>
          </cell>
          <cell r="R748" t="str">
            <v>-</v>
          </cell>
          <cell r="S748" t="str">
            <v>-</v>
          </cell>
          <cell r="V748" t="e">
            <v>#VALUE!</v>
          </cell>
          <cell r="Y748" t="str">
            <v>-</v>
          </cell>
          <cell r="Z748" t="str">
            <v>-</v>
          </cell>
          <cell r="AA748" t="str">
            <v>-</v>
          </cell>
          <cell r="AB748" t="str">
            <v>-</v>
          </cell>
          <cell r="AC748" t="str">
            <v>-</v>
          </cell>
          <cell r="AD748">
            <v>22.557501846876139</v>
          </cell>
          <cell r="AE748">
            <v>0.50864955144916801</v>
          </cell>
          <cell r="AF748" t="str">
            <v>-</v>
          </cell>
          <cell r="AG748">
            <v>6111.5999999999995</v>
          </cell>
          <cell r="AH748" t="str">
            <v>-</v>
          </cell>
          <cell r="AI748">
            <v>44.347826086956509</v>
          </cell>
          <cell r="AJ748">
            <v>10.071840820450479</v>
          </cell>
          <cell r="AL748">
            <v>44.713126282779243</v>
          </cell>
          <cell r="AM748" t="str">
            <v>-</v>
          </cell>
        </row>
        <row r="749">
          <cell r="D749" t="str">
            <v>INE631A01022</v>
          </cell>
          <cell r="E749" t="str">
            <v>SHANTHI GEARS LTD</v>
          </cell>
          <cell r="G749">
            <v>558.9</v>
          </cell>
          <cell r="H749" t="str">
            <v>-</v>
          </cell>
          <cell r="I749">
            <v>0</v>
          </cell>
          <cell r="J749">
            <v>0</v>
          </cell>
          <cell r="K749">
            <v>0</v>
          </cell>
          <cell r="L749" t="str">
            <v>-</v>
          </cell>
          <cell r="M749" t="str">
            <v>-</v>
          </cell>
          <cell r="O749">
            <v>12.52</v>
          </cell>
          <cell r="P749" t="str">
            <v>-</v>
          </cell>
          <cell r="Q749" t="str">
            <v>-</v>
          </cell>
          <cell r="R749" t="str">
            <v>-</v>
          </cell>
          <cell r="S749" t="str">
            <v>-</v>
          </cell>
          <cell r="V749" t="e">
            <v>#VALUE!</v>
          </cell>
          <cell r="Y749" t="str">
            <v>-</v>
          </cell>
          <cell r="Z749" t="str">
            <v>-</v>
          </cell>
          <cell r="AA749" t="str">
            <v>-</v>
          </cell>
          <cell r="AB749" t="str">
            <v>-</v>
          </cell>
          <cell r="AC749" t="str">
            <v>-</v>
          </cell>
          <cell r="AD749">
            <v>46.037419253431288</v>
          </cell>
          <cell r="AE749">
            <v>2.741784079982132</v>
          </cell>
          <cell r="AF749" t="str">
            <v>-</v>
          </cell>
          <cell r="AG749">
            <v>1287.3</v>
          </cell>
          <cell r="AH749" t="str">
            <v>-</v>
          </cell>
          <cell r="AI749">
            <v>16.791044776119392</v>
          </cell>
          <cell r="AJ749">
            <v>42.430844140038651</v>
          </cell>
          <cell r="AL749">
            <v>26.466254052460947</v>
          </cell>
          <cell r="AM749" t="str">
            <v>-</v>
          </cell>
        </row>
        <row r="750">
          <cell r="D750" t="str">
            <v>INE539A01019</v>
          </cell>
          <cell r="E750" t="str">
            <v>GHCL LTD</v>
          </cell>
          <cell r="G750">
            <v>555.45000000000005</v>
          </cell>
          <cell r="H750">
            <v>800</v>
          </cell>
          <cell r="I750">
            <v>2</v>
          </cell>
          <cell r="J750">
            <v>1</v>
          </cell>
          <cell r="K750">
            <v>0</v>
          </cell>
          <cell r="L750">
            <v>3.3057851239669369</v>
          </cell>
          <cell r="M750">
            <v>7.5061728395061671</v>
          </cell>
          <cell r="O750">
            <v>65.5</v>
          </cell>
          <cell r="P750">
            <v>67.5</v>
          </cell>
          <cell r="Q750">
            <v>72.567000000000007</v>
          </cell>
          <cell r="R750">
            <v>69.829655172413794</v>
          </cell>
          <cell r="S750">
            <v>71.6166551724138</v>
          </cell>
          <cell r="V750">
            <v>6.6101605685706888E-2</v>
          </cell>
          <cell r="Y750">
            <v>700</v>
          </cell>
          <cell r="Z750">
            <v>900</v>
          </cell>
          <cell r="AA750">
            <v>0</v>
          </cell>
          <cell r="AB750">
            <v>-10</v>
          </cell>
          <cell r="AC750">
            <v>800</v>
          </cell>
          <cell r="AD750">
            <v>9.3835925410067169</v>
          </cell>
          <cell r="AE750">
            <v>-0.43662751014846074</v>
          </cell>
          <cell r="AF750" t="str">
            <v>-</v>
          </cell>
          <cell r="AG750">
            <v>8759.9</v>
          </cell>
          <cell r="AH750">
            <v>9807.1350574712633</v>
          </cell>
          <cell r="AI750">
            <v>-21.491070358384281</v>
          </cell>
          <cell r="AJ750">
            <v>7.562140672739071</v>
          </cell>
          <cell r="AL750">
            <v>3.3665305737143849</v>
          </cell>
          <cell r="AM750">
            <v>6.0200458909348322</v>
          </cell>
        </row>
        <row r="751">
          <cell r="D751" t="str">
            <v>INE659A01023</v>
          </cell>
          <cell r="E751" t="str">
            <v>SUDARSHAN CHEMICAL INDS LTD</v>
          </cell>
          <cell r="G751">
            <v>1368.05</v>
          </cell>
          <cell r="H751">
            <v>1387</v>
          </cell>
          <cell r="I751">
            <v>6</v>
          </cell>
          <cell r="J751">
            <v>1</v>
          </cell>
          <cell r="K751">
            <v>1</v>
          </cell>
          <cell r="L751">
            <v>68.308099694142641</v>
          </cell>
          <cell r="M751">
            <v>22.025902484763254</v>
          </cell>
          <cell r="O751">
            <v>7.0955139999999997</v>
          </cell>
          <cell r="P751">
            <v>34.128</v>
          </cell>
          <cell r="Q751">
            <v>41.645000000000003</v>
          </cell>
          <cell r="R751">
            <v>37.584091954022995</v>
          </cell>
          <cell r="S751">
            <v>51.41971264367816</v>
          </cell>
          <cell r="V751">
            <v>4.2968808114567878</v>
          </cell>
          <cell r="Y751">
            <v>835</v>
          </cell>
          <cell r="Z751">
            <v>1743</v>
          </cell>
          <cell r="AA751">
            <v>0</v>
          </cell>
          <cell r="AB751">
            <v>321.800048828125</v>
          </cell>
          <cell r="AC751">
            <v>1465</v>
          </cell>
          <cell r="AD751">
            <v>194.3323300528819</v>
          </cell>
          <cell r="AE751">
            <v>-2.2529189533314566</v>
          </cell>
          <cell r="AF751" t="str">
            <v>-</v>
          </cell>
          <cell r="AG751">
            <v>3810.2200000000003</v>
          </cell>
          <cell r="AH751">
            <v>7460.4925172413796</v>
          </cell>
          <cell r="AI751">
            <v>-86.258020851356875</v>
          </cell>
          <cell r="AJ751">
            <v>52.996744541178472</v>
          </cell>
          <cell r="AL751">
            <v>20.41957953554228</v>
          </cell>
          <cell r="AM751">
            <v>81.752418495519962</v>
          </cell>
        </row>
        <row r="752">
          <cell r="D752" t="str">
            <v>INE007N01010</v>
          </cell>
          <cell r="E752" t="str">
            <v>FEDBANK FINANCIAL SERVICES L</v>
          </cell>
          <cell r="G752">
            <v>149.9</v>
          </cell>
          <cell r="H752">
            <v>151.39999389648438</v>
          </cell>
          <cell r="I752">
            <v>5</v>
          </cell>
          <cell r="J752">
            <v>0</v>
          </cell>
          <cell r="K752">
            <v>0</v>
          </cell>
          <cell r="L752">
            <v>63.774834437086078</v>
          </cell>
          <cell r="M752">
            <v>35.09906995551961</v>
          </cell>
          <cell r="O752">
            <v>6.06</v>
          </cell>
          <cell r="P752" t="str">
            <v>-</v>
          </cell>
          <cell r="Q752" t="str">
            <v>-</v>
          </cell>
          <cell r="R752" t="str">
            <v>-</v>
          </cell>
          <cell r="S752" t="str">
            <v>-</v>
          </cell>
          <cell r="V752" t="e">
            <v>#VALUE!</v>
          </cell>
          <cell r="Y752">
            <v>140</v>
          </cell>
          <cell r="Z752">
            <v>176</v>
          </cell>
          <cell r="AA752">
            <v>0</v>
          </cell>
          <cell r="AB752">
            <v>16.399993896484375</v>
          </cell>
          <cell r="AC752">
            <v>146</v>
          </cell>
          <cell r="AD752">
            <v>24.817879784186154</v>
          </cell>
          <cell r="AE752">
            <v>-1.5446990693260692</v>
          </cell>
          <cell r="AF752" t="str">
            <v>-</v>
          </cell>
          <cell r="AG752">
            <v>11623.5</v>
          </cell>
          <cell r="AH752" t="str">
            <v>-</v>
          </cell>
          <cell r="AI752">
            <v>-16.066481994459835</v>
          </cell>
          <cell r="AJ752" t="str">
            <v>-</v>
          </cell>
          <cell r="AL752">
            <v>16.328062449959969</v>
          </cell>
          <cell r="AM752" t="str">
            <v>-</v>
          </cell>
        </row>
        <row r="753">
          <cell r="D753" t="str">
            <v>INE625G01013</v>
          </cell>
          <cell r="E753" t="str">
            <v>WELSPUN ENTERPRISES LTD/NEW</v>
          </cell>
          <cell r="G753">
            <v>480.5</v>
          </cell>
          <cell r="H753">
            <v>509</v>
          </cell>
          <cell r="I753">
            <v>0</v>
          </cell>
          <cell r="J753">
            <v>1</v>
          </cell>
          <cell r="K753">
            <v>0</v>
          </cell>
          <cell r="L753" t="str">
            <v>-</v>
          </cell>
          <cell r="M753" t="str">
            <v>-</v>
          </cell>
          <cell r="O753">
            <v>25.79</v>
          </cell>
          <cell r="P753" t="str">
            <v>-</v>
          </cell>
          <cell r="Q753" t="str">
            <v>-</v>
          </cell>
          <cell r="R753" t="str">
            <v>-</v>
          </cell>
          <cell r="S753" t="str">
            <v>-</v>
          </cell>
          <cell r="V753" t="e">
            <v>#VALUE!</v>
          </cell>
          <cell r="Y753">
            <v>509</v>
          </cell>
          <cell r="Z753">
            <v>509</v>
          </cell>
          <cell r="AA753">
            <v>0</v>
          </cell>
          <cell r="AB753">
            <v>-30</v>
          </cell>
          <cell r="AC753">
            <v>509</v>
          </cell>
          <cell r="AD753">
            <v>23.066956630233037</v>
          </cell>
          <cell r="AE753">
            <v>2.5492220761916409</v>
          </cell>
          <cell r="AF753" t="str">
            <v>-</v>
          </cell>
          <cell r="AG753">
            <v>5216.8999999999996</v>
          </cell>
          <cell r="AH753" t="str">
            <v>-</v>
          </cell>
          <cell r="AI753">
            <v>9.0486257928118423</v>
          </cell>
          <cell r="AJ753">
            <v>12.156780755295618</v>
          </cell>
          <cell r="AL753">
            <v>22.069869199990638</v>
          </cell>
          <cell r="AM753" t="str">
            <v>-</v>
          </cell>
        </row>
        <row r="754">
          <cell r="D754" t="str">
            <v>INE163A01018</v>
          </cell>
          <cell r="E754" t="str">
            <v>NOCIL LTD</v>
          </cell>
          <cell r="G754">
            <v>183.1</v>
          </cell>
          <cell r="H754">
            <v>190.66667175292969</v>
          </cell>
          <cell r="I754">
            <v>2</v>
          </cell>
          <cell r="J754">
            <v>4</v>
          </cell>
          <cell r="K754">
            <v>3</v>
          </cell>
          <cell r="L754">
            <v>-0.61788617886179276</v>
          </cell>
          <cell r="M754">
            <v>33.780541012216389</v>
          </cell>
          <cell r="O754">
            <v>6.17</v>
          </cell>
          <cell r="P754">
            <v>6.1120000000000001</v>
          </cell>
          <cell r="Q754">
            <v>8.1769999999999996</v>
          </cell>
          <cell r="R754">
            <v>7.0614252873563217</v>
          </cell>
          <cell r="S754">
            <v>9.2450459770114932</v>
          </cell>
          <cell r="V754">
            <v>0.14447735613554658</v>
          </cell>
          <cell r="Y754">
            <v>126</v>
          </cell>
          <cell r="Z754">
            <v>241</v>
          </cell>
          <cell r="AA754">
            <v>2.8095245361328125</v>
          </cell>
          <cell r="AB754">
            <v>-39.833328247070313</v>
          </cell>
          <cell r="AC754">
            <v>196</v>
          </cell>
          <cell r="AD754">
            <v>30.648368832855521</v>
          </cell>
          <cell r="AE754">
            <v>-1.3512374767192652</v>
          </cell>
          <cell r="AF754" t="str">
            <v>-</v>
          </cell>
          <cell r="AG754">
            <v>1374.1</v>
          </cell>
          <cell r="AH754">
            <v>1789.1315057471265</v>
          </cell>
          <cell r="AI754">
            <v>-22.681704260651635</v>
          </cell>
          <cell r="AJ754">
            <v>27.821308304764557</v>
          </cell>
          <cell r="AL754">
            <v>-29.551397077672394</v>
          </cell>
          <cell r="AM754">
            <v>18.273551351629987</v>
          </cell>
        </row>
        <row r="755">
          <cell r="D755" t="str">
            <v>INE401H01017</v>
          </cell>
          <cell r="E755" t="str">
            <v>KEWAL KIRAN CLOTHING LTD</v>
          </cell>
          <cell r="G755">
            <v>526.65</v>
          </cell>
          <cell r="H755">
            <v>703</v>
          </cell>
          <cell r="I755">
            <v>2</v>
          </cell>
          <cell r="J755">
            <v>1</v>
          </cell>
          <cell r="K755">
            <v>0</v>
          </cell>
          <cell r="L755">
            <v>-2.0125102775045591</v>
          </cell>
          <cell r="M755">
            <v>16.29213483146069</v>
          </cell>
          <cell r="O755">
            <v>24.776797000000002</v>
          </cell>
          <cell r="P755">
            <v>23.733000000000001</v>
          </cell>
          <cell r="Q755">
            <v>27.6</v>
          </cell>
          <cell r="R755">
            <v>25.510931034482759</v>
          </cell>
          <cell r="S755">
            <v>29.822068965517243</v>
          </cell>
          <cell r="V755">
            <v>2.9629900688243005E-2</v>
          </cell>
          <cell r="Y755">
            <v>639</v>
          </cell>
          <cell r="Z755">
            <v>755</v>
          </cell>
          <cell r="AA755">
            <v>0</v>
          </cell>
          <cell r="AB755">
            <v>-114</v>
          </cell>
          <cell r="AC755">
            <v>715</v>
          </cell>
          <cell r="AD755">
            <v>21.548691669969823</v>
          </cell>
          <cell r="AE755">
            <v>-3.4533159727515765</v>
          </cell>
          <cell r="AF755" t="str">
            <v>-</v>
          </cell>
          <cell r="AG755">
            <v>2045.4</v>
          </cell>
          <cell r="AH755">
            <v>2275.4063103448275</v>
          </cell>
          <cell r="AI755">
            <v>-6.2399999999999958</v>
          </cell>
          <cell r="AJ755">
            <v>27.408106894835079</v>
          </cell>
          <cell r="AL755">
            <v>19.908547309180452</v>
          </cell>
          <cell r="AM755">
            <v>11.629958027282262</v>
          </cell>
        </row>
        <row r="756">
          <cell r="D756" t="str">
            <v>INE0EK901012</v>
          </cell>
          <cell r="E756" t="str">
            <v>TARC LTD</v>
          </cell>
          <cell r="G756">
            <v>157.25</v>
          </cell>
          <cell r="H756">
            <v>273</v>
          </cell>
          <cell r="I756">
            <v>2</v>
          </cell>
          <cell r="J756">
            <v>0</v>
          </cell>
          <cell r="K756">
            <v>0</v>
          </cell>
          <cell r="L756" t="str">
            <v>-</v>
          </cell>
          <cell r="M756">
            <v>-14.375000000000004</v>
          </cell>
          <cell r="O756">
            <v>-7.84</v>
          </cell>
          <cell r="P756">
            <v>8</v>
          </cell>
          <cell r="Q756">
            <v>6.8500000000000005</v>
          </cell>
          <cell r="R756">
            <v>7.4712643678160919</v>
          </cell>
          <cell r="S756">
            <v>38.18333333333333</v>
          </cell>
          <cell r="V756">
            <v>-1.9529673938540935</v>
          </cell>
          <cell r="Y756">
            <v>246</v>
          </cell>
          <cell r="Z756">
            <v>300</v>
          </cell>
          <cell r="AA756">
            <v>0</v>
          </cell>
          <cell r="AB756">
            <v>-52</v>
          </cell>
          <cell r="AC756">
            <v>273</v>
          </cell>
          <cell r="AD756" t="str">
            <v>-</v>
          </cell>
          <cell r="AE756" t="e">
            <v>#VALUE!</v>
          </cell>
          <cell r="AF756" t="str">
            <v>-</v>
          </cell>
          <cell r="AG756">
            <v>-1329.7059999999999</v>
          </cell>
          <cell r="AH756">
            <v>3745.2643678160921</v>
          </cell>
          <cell r="AI756">
            <v>-200.38314176245211</v>
          </cell>
          <cell r="AJ756" t="str">
            <v>-</v>
          </cell>
          <cell r="AL756">
            <v>-373.17803968457315</v>
          </cell>
          <cell r="AM756">
            <v>398.86283218784286</v>
          </cell>
        </row>
        <row r="757">
          <cell r="D757" t="str">
            <v>INE142Z01019</v>
          </cell>
          <cell r="E757" t="str">
            <v>ORIENT ELECTRIC LTD</v>
          </cell>
          <cell r="G757">
            <v>202.7</v>
          </cell>
          <cell r="H757">
            <v>268.85714721679688</v>
          </cell>
          <cell r="I757">
            <v>13</v>
          </cell>
          <cell r="J757">
            <v>4</v>
          </cell>
          <cell r="K757">
            <v>1</v>
          </cell>
          <cell r="L757">
            <v>37.134238310708888</v>
          </cell>
          <cell r="M757">
            <v>37.868455785305784</v>
          </cell>
          <cell r="O757">
            <v>3.9</v>
          </cell>
          <cell r="P757">
            <v>5.9</v>
          </cell>
          <cell r="Q757">
            <v>7.8</v>
          </cell>
          <cell r="R757">
            <v>6.7735632183908052</v>
          </cell>
          <cell r="S757">
            <v>8.3517241379310345</v>
          </cell>
          <cell r="V757">
            <v>0.73681108163866815</v>
          </cell>
          <cell r="Y757">
            <v>225</v>
          </cell>
          <cell r="Z757">
            <v>315</v>
          </cell>
          <cell r="AA757">
            <v>-1.0714111328125</v>
          </cell>
          <cell r="AB757">
            <v>-4.27618408203125</v>
          </cell>
          <cell r="AC757">
            <v>274.5</v>
          </cell>
          <cell r="AD757">
            <v>61.321481562182825</v>
          </cell>
          <cell r="AE757">
            <v>5.8504008085001429</v>
          </cell>
          <cell r="AF757" t="str">
            <v>-</v>
          </cell>
          <cell r="AG757">
            <v>2037</v>
          </cell>
          <cell r="AH757">
            <v>2941.7471264367814</v>
          </cell>
          <cell r="AI757">
            <v>10.481586402266293</v>
          </cell>
          <cell r="AJ757">
            <v>58.560093762863815</v>
          </cell>
          <cell r="AL757">
            <v>41.144678492239464</v>
          </cell>
          <cell r="AM757">
            <v>31.369661266568482</v>
          </cell>
        </row>
        <row r="758">
          <cell r="D758" t="str">
            <v>INE177F01017</v>
          </cell>
          <cell r="E758" t="str">
            <v>KOVAI MEDICAL CENTER AND HOS</v>
          </cell>
          <cell r="G758">
            <v>6318.8</v>
          </cell>
          <cell r="H758">
            <v>7315</v>
          </cell>
          <cell r="I758">
            <v>1</v>
          </cell>
          <cell r="J758">
            <v>0</v>
          </cell>
          <cell r="K758">
            <v>0</v>
          </cell>
          <cell r="L758" t="str">
            <v>-</v>
          </cell>
          <cell r="M758" t="str">
            <v>-</v>
          </cell>
          <cell r="O758">
            <v>190.95</v>
          </cell>
          <cell r="P758" t="str">
            <v>-</v>
          </cell>
          <cell r="Q758" t="str">
            <v>-</v>
          </cell>
          <cell r="R758" t="str">
            <v>-</v>
          </cell>
          <cell r="S758" t="str">
            <v>-</v>
          </cell>
          <cell r="V758" t="e">
            <v>#VALUE!</v>
          </cell>
          <cell r="Y758">
            <v>7315</v>
          </cell>
          <cell r="Z758">
            <v>7315</v>
          </cell>
          <cell r="AA758">
            <v>0</v>
          </cell>
          <cell r="AB758">
            <v>0</v>
          </cell>
          <cell r="AC758">
            <v>7315</v>
          </cell>
          <cell r="AD758">
            <v>33.091384156520036</v>
          </cell>
          <cell r="AE758">
            <v>2.035677845583677</v>
          </cell>
          <cell r="AF758" t="str">
            <v>-</v>
          </cell>
          <cell r="AG758">
            <v>3857.127</v>
          </cell>
          <cell r="AH758" t="str">
            <v>-</v>
          </cell>
          <cell r="AI758">
            <v>16.255707762557073</v>
          </cell>
          <cell r="AJ758">
            <v>20.009952878522988</v>
          </cell>
          <cell r="AL758">
            <v>12.884605704157826</v>
          </cell>
          <cell r="AM758" t="str">
            <v>-</v>
          </cell>
        </row>
        <row r="759">
          <cell r="D759" t="str">
            <v>INE02PY01013</v>
          </cell>
          <cell r="E759" t="str">
            <v>BOROSIL LTD</v>
          </cell>
          <cell r="G759">
            <v>350.35</v>
          </cell>
          <cell r="H759">
            <v>385.75</v>
          </cell>
          <cell r="I759">
            <v>4</v>
          </cell>
          <cell r="J759">
            <v>0</v>
          </cell>
          <cell r="K759">
            <v>0</v>
          </cell>
          <cell r="L759">
            <v>17.834394904458602</v>
          </cell>
          <cell r="M759">
            <v>41.891891891891881</v>
          </cell>
          <cell r="O759">
            <v>6.28</v>
          </cell>
          <cell r="P759">
            <v>7.4</v>
          </cell>
          <cell r="Q759">
            <v>10.5</v>
          </cell>
          <cell r="R759">
            <v>8.825287356321839</v>
          </cell>
          <cell r="S759" t="str">
            <v>-</v>
          </cell>
          <cell r="V759">
            <v>0.40530053444615266</v>
          </cell>
          <cell r="Y759">
            <v>365</v>
          </cell>
          <cell r="Z759">
            <v>410</v>
          </cell>
          <cell r="AA759">
            <v>-19.25</v>
          </cell>
          <cell r="AB759">
            <v>-54.25</v>
          </cell>
          <cell r="AC759">
            <v>384</v>
          </cell>
          <cell r="AD759">
            <v>82.861084547990401</v>
          </cell>
          <cell r="AE759">
            <v>8.9896459651121603</v>
          </cell>
          <cell r="AF759" t="str">
            <v>-</v>
          </cell>
          <cell r="AG759">
            <v>1700.4650000000001</v>
          </cell>
          <cell r="AH759">
            <v>2234.4367816091954</v>
          </cell>
          <cell r="AI759">
            <v>9.2173913043478315</v>
          </cell>
          <cell r="AJ759">
            <v>55.642131716181169</v>
          </cell>
          <cell r="AL759">
            <v>22.349078711541644</v>
          </cell>
          <cell r="AM759">
            <v>16.909198366329214</v>
          </cell>
        </row>
        <row r="760">
          <cell r="D760" t="str">
            <v>INE250A01039</v>
          </cell>
          <cell r="E760" t="str">
            <v>KIRLOSKAR INDUSTRIES LTD</v>
          </cell>
          <cell r="G760">
            <v>3911.05</v>
          </cell>
          <cell r="H760" t="str">
            <v>-</v>
          </cell>
          <cell r="I760">
            <v>0</v>
          </cell>
          <cell r="J760">
            <v>0</v>
          </cell>
          <cell r="K760">
            <v>0</v>
          </cell>
          <cell r="L760" t="str">
            <v>-</v>
          </cell>
          <cell r="M760" t="str">
            <v>-</v>
          </cell>
          <cell r="O760">
            <v>145.77101999999999</v>
          </cell>
          <cell r="P760" t="str">
            <v>-</v>
          </cell>
          <cell r="Q760" t="str">
            <v>-</v>
          </cell>
          <cell r="R760" t="str">
            <v>-</v>
          </cell>
          <cell r="S760" t="str">
            <v>-</v>
          </cell>
          <cell r="V760" t="e">
            <v>#VALUE!</v>
          </cell>
          <cell r="Y760" t="str">
            <v>-</v>
          </cell>
          <cell r="Z760" t="str">
            <v>-</v>
          </cell>
          <cell r="AA760" t="str">
            <v>-</v>
          </cell>
          <cell r="AB760" t="str">
            <v>-</v>
          </cell>
          <cell r="AC760" t="str">
            <v>-</v>
          </cell>
          <cell r="AD760">
            <v>26.618484189000533</v>
          </cell>
          <cell r="AE760">
            <v>-1.0760473795467898</v>
          </cell>
          <cell r="AF760" t="str">
            <v>-</v>
          </cell>
          <cell r="AG760">
            <v>7277.2000000000007</v>
          </cell>
          <cell r="AH760" t="str">
            <v>-</v>
          </cell>
          <cell r="AI760">
            <v>-24.737278947895138</v>
          </cell>
          <cell r="AJ760">
            <v>13.686070103546811</v>
          </cell>
          <cell r="AL760">
            <v>-19.376924951806959</v>
          </cell>
          <cell r="AM760" t="str">
            <v>-</v>
          </cell>
        </row>
        <row r="761">
          <cell r="D761" t="str">
            <v>INE164A01016</v>
          </cell>
          <cell r="E761" t="str">
            <v>BALMER LAWRIE &amp; CO LTD</v>
          </cell>
          <cell r="G761">
            <v>231.05</v>
          </cell>
          <cell r="H761" t="str">
            <v>-</v>
          </cell>
          <cell r="I761">
            <v>0</v>
          </cell>
          <cell r="J761">
            <v>0</v>
          </cell>
          <cell r="K761">
            <v>0</v>
          </cell>
          <cell r="L761" t="str">
            <v>-</v>
          </cell>
          <cell r="M761" t="str">
            <v>-</v>
          </cell>
          <cell r="O761">
            <v>15.55</v>
          </cell>
          <cell r="P761" t="str">
            <v>-</v>
          </cell>
          <cell r="Q761" t="str">
            <v>-</v>
          </cell>
          <cell r="R761" t="str">
            <v>-</v>
          </cell>
          <cell r="S761" t="str">
            <v>-</v>
          </cell>
          <cell r="V761" t="e">
            <v>#VALUE!</v>
          </cell>
          <cell r="Y761" t="str">
            <v>-</v>
          </cell>
          <cell r="Z761" t="str">
            <v>-</v>
          </cell>
          <cell r="AA761" t="str">
            <v>-</v>
          </cell>
          <cell r="AB761" t="str">
            <v>-</v>
          </cell>
          <cell r="AC761" t="str">
            <v>-</v>
          </cell>
          <cell r="AD761">
            <v>14.906755715262182</v>
          </cell>
          <cell r="AE761">
            <v>1.365965458352782</v>
          </cell>
          <cell r="AF761" t="str">
            <v>-</v>
          </cell>
          <cell r="AG761">
            <v>3125.7809999999999</v>
          </cell>
          <cell r="AH761" t="str">
            <v>-</v>
          </cell>
          <cell r="AI761">
            <v>10.912981455064202</v>
          </cell>
          <cell r="AJ761">
            <v>14.439768076120123</v>
          </cell>
          <cell r="AL761">
            <v>2.5962005236514583</v>
          </cell>
          <cell r="AM761" t="str">
            <v>-</v>
          </cell>
        </row>
        <row r="762">
          <cell r="D762" t="str">
            <v>INE045J01026</v>
          </cell>
          <cell r="E762" t="str">
            <v>FINEOTEX CHEMICAL LTD</v>
          </cell>
          <cell r="G762">
            <v>237</v>
          </cell>
          <cell r="H762">
            <v>294</v>
          </cell>
          <cell r="I762">
            <v>1</v>
          </cell>
          <cell r="J762">
            <v>0</v>
          </cell>
          <cell r="K762">
            <v>0</v>
          </cell>
          <cell r="L762" t="str">
            <v>-</v>
          </cell>
          <cell r="M762" t="str">
            <v>-</v>
          </cell>
          <cell r="O762">
            <v>9.5299999999999994</v>
          </cell>
          <cell r="P762" t="str">
            <v>-</v>
          </cell>
          <cell r="Q762" t="str">
            <v>-</v>
          </cell>
          <cell r="R762" t="str">
            <v>-</v>
          </cell>
          <cell r="S762" t="str">
            <v>-</v>
          </cell>
          <cell r="V762" t="e">
            <v>#VALUE!</v>
          </cell>
          <cell r="Y762">
            <v>294</v>
          </cell>
          <cell r="Z762">
            <v>294</v>
          </cell>
          <cell r="AA762">
            <v>0</v>
          </cell>
          <cell r="AB762">
            <v>-72</v>
          </cell>
          <cell r="AC762">
            <v>294</v>
          </cell>
          <cell r="AD762">
            <v>28.645433591545128</v>
          </cell>
          <cell r="AE762">
            <v>-2.4026634996939387</v>
          </cell>
          <cell r="AF762" t="str">
            <v>-</v>
          </cell>
          <cell r="AG762">
            <v>1278.797</v>
          </cell>
          <cell r="AH762" t="str">
            <v>-</v>
          </cell>
          <cell r="AI762">
            <v>-11.922365988909435</v>
          </cell>
          <cell r="AJ762">
            <v>28.181685251476711</v>
          </cell>
          <cell r="AL762">
            <v>-13.891580437963471</v>
          </cell>
          <cell r="AM762" t="str">
            <v>-</v>
          </cell>
        </row>
        <row r="763">
          <cell r="D763" t="str">
            <v>INE004A01022</v>
          </cell>
          <cell r="E763" t="str">
            <v>PROTEAN EGOV TECHNOLOGIES LT</v>
          </cell>
          <cell r="G763">
            <v>894.05</v>
          </cell>
          <cell r="H763">
            <v>1088.75</v>
          </cell>
          <cell r="I763">
            <v>5</v>
          </cell>
          <cell r="J763">
            <v>1</v>
          </cell>
          <cell r="K763">
            <v>0</v>
          </cell>
          <cell r="L763">
            <v>21.743929359823404</v>
          </cell>
          <cell r="M763">
            <v>14.324569356300996</v>
          </cell>
          <cell r="O763">
            <v>22.83</v>
          </cell>
          <cell r="P763">
            <v>27.574999999999999</v>
          </cell>
          <cell r="Q763">
            <v>31.525000000000002</v>
          </cell>
          <cell r="R763">
            <v>29.39109195402299</v>
          </cell>
          <cell r="S763">
            <v>29.582471264367818</v>
          </cell>
          <cell r="V763">
            <v>0.28738904748239125</v>
          </cell>
          <cell r="Y763">
            <v>825</v>
          </cell>
          <cell r="Z763">
            <v>1500</v>
          </cell>
          <cell r="AA763">
            <v>15.75</v>
          </cell>
          <cell r="AB763">
            <v>-836.8499755859375</v>
          </cell>
          <cell r="AC763">
            <v>1015</v>
          </cell>
          <cell r="AD763">
            <v>37.427837712632602</v>
          </cell>
          <cell r="AE763">
            <v>-7.3259298545387699</v>
          </cell>
          <cell r="AF763" t="str">
            <v>-</v>
          </cell>
          <cell r="AG763">
            <v>825.09999999999991</v>
          </cell>
          <cell r="AH763">
            <v>1229.4655172413793</v>
          </cell>
          <cell r="AI763">
            <v>-5.1089538742231113</v>
          </cell>
          <cell r="AJ763" t="str">
            <v>-</v>
          </cell>
          <cell r="AL763">
            <v>-9.7758337889557243</v>
          </cell>
          <cell r="AM763">
            <v>42.362422868656338</v>
          </cell>
        </row>
        <row r="764">
          <cell r="D764" t="str">
            <v>INE988S01028</v>
          </cell>
          <cell r="E764" t="str">
            <v>APEEJAY SURRENDRA PARK HOTEL</v>
          </cell>
          <cell r="G764">
            <v>156.9</v>
          </cell>
          <cell r="H764">
            <v>218.33332824707031</v>
          </cell>
          <cell r="I764">
            <v>4</v>
          </cell>
          <cell r="J764">
            <v>0</v>
          </cell>
          <cell r="K764">
            <v>0</v>
          </cell>
          <cell r="L764">
            <v>58.163265306122454</v>
          </cell>
          <cell r="M764">
            <v>11.8279569892473</v>
          </cell>
          <cell r="O764">
            <v>3.92</v>
          </cell>
          <cell r="P764">
            <v>6.2</v>
          </cell>
          <cell r="Q764">
            <v>6.9329999999999998</v>
          </cell>
          <cell r="R764">
            <v>6.537011494252873</v>
          </cell>
          <cell r="S764">
            <v>8.3431149425287359</v>
          </cell>
          <cell r="V764">
            <v>0.66760497302369215</v>
          </cell>
          <cell r="Y764">
            <v>200</v>
          </cell>
          <cell r="Z764">
            <v>235</v>
          </cell>
          <cell r="AA764">
            <v>0</v>
          </cell>
          <cell r="AB764">
            <v>-14.166671752929688</v>
          </cell>
          <cell r="AC764">
            <v>220</v>
          </cell>
          <cell r="AD764">
            <v>39.992565791210346</v>
          </cell>
          <cell r="AE764">
            <v>15.277160132242336</v>
          </cell>
          <cell r="AF764" t="str">
            <v>-</v>
          </cell>
          <cell r="AG764">
            <v>2045.4</v>
          </cell>
          <cell r="AH764">
            <v>2709.9289655172415</v>
          </cell>
          <cell r="AI764">
            <v>2.6178010471204214</v>
          </cell>
          <cell r="AJ764" t="str">
            <v>-</v>
          </cell>
          <cell r="AL764">
            <v>6.2545454545454593</v>
          </cell>
          <cell r="AM764">
            <v>17.421279092509288</v>
          </cell>
        </row>
        <row r="765">
          <cell r="D765" t="str">
            <v>INE597I01028</v>
          </cell>
          <cell r="E765" t="str">
            <v>SHARDA MOTOR INDUSTRIES LTD</v>
          </cell>
          <cell r="G765">
            <v>1039.1500000000001</v>
          </cell>
          <cell r="H765">
            <v>1263</v>
          </cell>
          <cell r="I765">
            <v>0</v>
          </cell>
          <cell r="J765">
            <v>1</v>
          </cell>
          <cell r="K765">
            <v>0</v>
          </cell>
          <cell r="L765" t="str">
            <v>-</v>
          </cell>
          <cell r="M765" t="str">
            <v>-</v>
          </cell>
          <cell r="O765">
            <v>54.854999999999997</v>
          </cell>
          <cell r="P765" t="str">
            <v>-</v>
          </cell>
          <cell r="Q765" t="str">
            <v>-</v>
          </cell>
          <cell r="R765" t="str">
            <v>-</v>
          </cell>
          <cell r="S765" t="str">
            <v>-</v>
          </cell>
          <cell r="V765" t="e">
            <v>#VALUE!</v>
          </cell>
          <cell r="Y765">
            <v>1263</v>
          </cell>
          <cell r="Z765">
            <v>1263</v>
          </cell>
          <cell r="AA765">
            <v>0</v>
          </cell>
          <cell r="AB765">
            <v>0</v>
          </cell>
          <cell r="AC765">
            <v>1263</v>
          </cell>
          <cell r="AD765">
            <v>20.157865763128399</v>
          </cell>
          <cell r="AE765">
            <v>2.2721567482667213</v>
          </cell>
          <cell r="AF765" t="str">
            <v>-</v>
          </cell>
          <cell r="AG765">
            <v>3941.4560000000001</v>
          </cell>
          <cell r="AH765" t="str">
            <v>-</v>
          </cell>
          <cell r="AI765">
            <v>8.87168800238166</v>
          </cell>
          <cell r="AJ765">
            <v>13.151325053473537</v>
          </cell>
          <cell r="AL765">
            <v>9.0747375770609331</v>
          </cell>
          <cell r="AM765" t="str">
            <v>-</v>
          </cell>
        </row>
        <row r="766">
          <cell r="D766" t="str">
            <v>INE291A01017</v>
          </cell>
          <cell r="E766" t="str">
            <v>GARWARE HI-TECH FILMS LTD</v>
          </cell>
          <cell r="G766">
            <v>3313.55</v>
          </cell>
          <cell r="H766" t="str">
            <v>-</v>
          </cell>
          <cell r="I766">
            <v>1</v>
          </cell>
          <cell r="J766">
            <v>0</v>
          </cell>
          <cell r="K766">
            <v>0</v>
          </cell>
          <cell r="L766">
            <v>22.466156975520796</v>
          </cell>
          <cell r="M766">
            <v>31.987399770904922</v>
          </cell>
          <cell r="O766">
            <v>142.57</v>
          </cell>
          <cell r="P766">
            <v>174.6</v>
          </cell>
          <cell r="Q766">
            <v>230.45000000000002</v>
          </cell>
          <cell r="R766">
            <v>200.27816091954026</v>
          </cell>
          <cell r="S766" t="str">
            <v>-</v>
          </cell>
          <cell r="V766">
            <v>0.4047707155750877</v>
          </cell>
          <cell r="Y766" t="str">
            <v>-</v>
          </cell>
          <cell r="Z766" t="str">
            <v>-</v>
          </cell>
          <cell r="AA766" t="str">
            <v>-</v>
          </cell>
          <cell r="AB766" t="str">
            <v>-</v>
          </cell>
          <cell r="AC766" t="str">
            <v>-</v>
          </cell>
          <cell r="AD766">
            <v>25.02327105517583</v>
          </cell>
          <cell r="AE766">
            <v>0.39759146855418293</v>
          </cell>
          <cell r="AF766" t="str">
            <v>-</v>
          </cell>
          <cell r="AG766">
            <v>4410.8999999999996</v>
          </cell>
          <cell r="AH766">
            <v>6134.6091954022986</v>
          </cell>
          <cell r="AI766">
            <v>62.937142857142845</v>
          </cell>
          <cell r="AJ766">
            <v>15.523671546574382</v>
          </cell>
          <cell r="AL766">
            <v>56.41899822903153</v>
          </cell>
          <cell r="AM766">
            <v>20.451608515269001</v>
          </cell>
        </row>
        <row r="767">
          <cell r="D767" t="str">
            <v>INE133E01013</v>
          </cell>
          <cell r="E767" t="str">
            <v>TILAKNAGAR INDUSTRIES LTD</v>
          </cell>
          <cell r="G767">
            <v>469.35</v>
          </cell>
          <cell r="H767">
            <v>609</v>
          </cell>
          <cell r="I767">
            <v>2</v>
          </cell>
          <cell r="J767">
            <v>0</v>
          </cell>
          <cell r="K767">
            <v>0</v>
          </cell>
          <cell r="L767">
            <v>-29.720575783234544</v>
          </cell>
          <cell r="M767">
            <v>35.542168674698786</v>
          </cell>
          <cell r="O767">
            <v>11.89</v>
          </cell>
          <cell r="P767">
            <v>8.3000000000000007</v>
          </cell>
          <cell r="Q767">
            <v>11.25</v>
          </cell>
          <cell r="R767">
            <v>9.6563218390804604</v>
          </cell>
          <cell r="S767">
            <v>12.905172413793103</v>
          </cell>
          <cell r="V767">
            <v>-0.18786191429096211</v>
          </cell>
          <cell r="Y767">
            <v>568</v>
          </cell>
          <cell r="Z767">
            <v>650</v>
          </cell>
          <cell r="AA767">
            <v>0</v>
          </cell>
          <cell r="AB767">
            <v>147</v>
          </cell>
          <cell r="AC767">
            <v>609</v>
          </cell>
          <cell r="AD767">
            <v>40.223810653324804</v>
          </cell>
          <cell r="AE767">
            <v>0.62407328545823681</v>
          </cell>
          <cell r="AF767" t="str">
            <v>-</v>
          </cell>
          <cell r="AG767">
            <v>2548.2419999999997</v>
          </cell>
          <cell r="AH767">
            <v>4417.4137931034484</v>
          </cell>
          <cell r="AI767">
            <v>64.453665283540801</v>
          </cell>
          <cell r="AJ767" t="str">
            <v>-</v>
          </cell>
          <cell r="AL767">
            <v>37.410055649022887</v>
          </cell>
          <cell r="AM767">
            <v>32.019960319468687</v>
          </cell>
        </row>
        <row r="768">
          <cell r="D768" t="str">
            <v>INE03EI01018</v>
          </cell>
          <cell r="E768" t="str">
            <v>MAX ESTATES LTD</v>
          </cell>
          <cell r="G768">
            <v>442.35</v>
          </cell>
          <cell r="H768">
            <v>695</v>
          </cell>
          <cell r="I768">
            <v>5</v>
          </cell>
          <cell r="J768">
            <v>0</v>
          </cell>
          <cell r="K768">
            <v>0</v>
          </cell>
          <cell r="L768" t="str">
            <v>-</v>
          </cell>
          <cell r="M768" t="str">
            <v>-</v>
          </cell>
          <cell r="O768">
            <v>2.534767</v>
          </cell>
          <cell r="P768" t="str">
            <v>-</v>
          </cell>
          <cell r="Q768" t="str">
            <v>-</v>
          </cell>
          <cell r="R768" t="str">
            <v>-</v>
          </cell>
          <cell r="S768" t="str">
            <v>-</v>
          </cell>
          <cell r="V768" t="e">
            <v>#VALUE!</v>
          </cell>
          <cell r="Y768">
            <v>615</v>
          </cell>
          <cell r="Z768">
            <v>810</v>
          </cell>
          <cell r="AA768">
            <v>0</v>
          </cell>
          <cell r="AB768">
            <v>-33</v>
          </cell>
          <cell r="AC768">
            <v>700</v>
          </cell>
          <cell r="AD768">
            <v>174.51308388641465</v>
          </cell>
          <cell r="AE768" t="e">
            <v>#VALUE!</v>
          </cell>
          <cell r="AF768" t="str">
            <v>-</v>
          </cell>
          <cell r="AG768">
            <v>443.98400000000004</v>
          </cell>
          <cell r="AH768" t="str">
            <v>-</v>
          </cell>
          <cell r="AI768" t="str">
            <v>-</v>
          </cell>
          <cell r="AJ768" t="str">
            <v>-</v>
          </cell>
          <cell r="AL768">
            <v>149.81797516359728</v>
          </cell>
          <cell r="AM768" t="str">
            <v>-</v>
          </cell>
        </row>
        <row r="769">
          <cell r="D769" t="str">
            <v>INE00FF01017</v>
          </cell>
          <cell r="E769" t="str">
            <v>-</v>
          </cell>
          <cell r="G769" t="str">
            <v>-</v>
          </cell>
          <cell r="H769" t="str">
            <v>-</v>
          </cell>
          <cell r="I769" t="str">
            <v>-</v>
          </cell>
          <cell r="J769" t="str">
            <v>-</v>
          </cell>
          <cell r="K769" t="str">
            <v>-</v>
          </cell>
          <cell r="L769" t="str">
            <v>-</v>
          </cell>
          <cell r="M769" t="str">
            <v>-</v>
          </cell>
          <cell r="O769" t="str">
            <v>-</v>
          </cell>
          <cell r="P769" t="str">
            <v>-</v>
          </cell>
          <cell r="Q769" t="str">
            <v>-</v>
          </cell>
          <cell r="R769" t="str">
            <v>-</v>
          </cell>
          <cell r="S769" t="str">
            <v>-</v>
          </cell>
          <cell r="V769" t="str">
            <v>-</v>
          </cell>
          <cell r="Y769" t="str">
            <v>-</v>
          </cell>
          <cell r="Z769" t="str">
            <v>-</v>
          </cell>
          <cell r="AA769" t="str">
            <v>-</v>
          </cell>
          <cell r="AB769" t="str">
            <v>-</v>
          </cell>
          <cell r="AC769" t="str">
            <v>-</v>
          </cell>
          <cell r="AD769" t="str">
            <v>-</v>
          </cell>
          <cell r="AE769" t="str">
            <v>-</v>
          </cell>
          <cell r="AF769" t="str">
            <v>-</v>
          </cell>
          <cell r="AG769" t="str">
            <v>-</v>
          </cell>
          <cell r="AH769" t="str">
            <v>-</v>
          </cell>
          <cell r="AI769" t="str">
            <v>-</v>
          </cell>
          <cell r="AJ769" t="str">
            <v>-</v>
          </cell>
          <cell r="AL769" t="str">
            <v>-</v>
          </cell>
          <cell r="AM769" t="str">
            <v>-</v>
          </cell>
        </row>
        <row r="770">
          <cell r="D770" t="str">
            <v>INE876N01018</v>
          </cell>
          <cell r="E770" t="str">
            <v>ORIENT CEMENT LTD</v>
          </cell>
          <cell r="G770">
            <v>220.65</v>
          </cell>
          <cell r="H770">
            <v>262</v>
          </cell>
          <cell r="I770">
            <v>0</v>
          </cell>
          <cell r="J770">
            <v>1</v>
          </cell>
          <cell r="K770">
            <v>2</v>
          </cell>
          <cell r="L770">
            <v>177.97752808988761</v>
          </cell>
          <cell r="M770">
            <v>10.563190514686084</v>
          </cell>
          <cell r="O770">
            <v>4.45</v>
          </cell>
          <cell r="P770" t="str">
            <v>-</v>
          </cell>
          <cell r="Q770" t="str">
            <v>-</v>
          </cell>
          <cell r="R770" t="str">
            <v>-</v>
          </cell>
          <cell r="S770" t="str">
            <v>-</v>
          </cell>
          <cell r="V770" t="e">
            <v>#VALUE!</v>
          </cell>
          <cell r="Y770">
            <v>225</v>
          </cell>
          <cell r="Z770">
            <v>295</v>
          </cell>
          <cell r="AA770">
            <v>0</v>
          </cell>
          <cell r="AB770">
            <v>40.333328247070313</v>
          </cell>
          <cell r="AC770">
            <v>266</v>
          </cell>
          <cell r="AD770">
            <v>49.877582099425673</v>
          </cell>
          <cell r="AE770">
            <v>-1.0427837630100516</v>
          </cell>
          <cell r="AF770" t="str">
            <v>-</v>
          </cell>
          <cell r="AG770">
            <v>3013.2420000000002</v>
          </cell>
          <cell r="AH770" t="str">
            <v>-</v>
          </cell>
          <cell r="AI770">
            <v>-47.831184056271979</v>
          </cell>
          <cell r="AJ770">
            <v>27.62718234647226</v>
          </cell>
          <cell r="AL770">
            <v>-32.924008983409536</v>
          </cell>
          <cell r="AM770" t="str">
            <v>-</v>
          </cell>
        </row>
        <row r="771">
          <cell r="D771" t="str">
            <v>INE790G01031</v>
          </cell>
          <cell r="E771" t="str">
            <v>SHILPA MEDICARE LTD</v>
          </cell>
          <cell r="G771">
            <v>827.3</v>
          </cell>
          <cell r="H771">
            <v>1028.5</v>
          </cell>
          <cell r="I771">
            <v>1</v>
          </cell>
          <cell r="J771">
            <v>1</v>
          </cell>
          <cell r="K771">
            <v>0</v>
          </cell>
          <cell r="L771">
            <v>249.50248756218912</v>
          </cell>
          <cell r="M771">
            <v>32.206405693950167</v>
          </cell>
          <cell r="O771">
            <v>8.0061660000000003</v>
          </cell>
          <cell r="P771">
            <v>28.1</v>
          </cell>
          <cell r="Q771">
            <v>37.15</v>
          </cell>
          <cell r="R771">
            <v>32.260919540229885</v>
          </cell>
          <cell r="S771">
            <v>47.655747126436779</v>
          </cell>
          <cell r="V771">
            <v>3.0295091983141349</v>
          </cell>
          <cell r="Y771">
            <v>857</v>
          </cell>
          <cell r="Z771">
            <v>1200</v>
          </cell>
          <cell r="AA771">
            <v>0</v>
          </cell>
          <cell r="AB771">
            <v>171.5</v>
          </cell>
          <cell r="AC771">
            <v>1028.5</v>
          </cell>
          <cell r="AD771">
            <v>100.83434083896522</v>
          </cell>
          <cell r="AE771">
            <v>0.85343142047376019</v>
          </cell>
          <cell r="AF771" t="str">
            <v>-</v>
          </cell>
          <cell r="AG771">
            <v>3170.5169999999998</v>
          </cell>
          <cell r="AH771">
            <v>5514.5862068965525</v>
          </cell>
          <cell r="AI771">
            <v>118.15166212534062</v>
          </cell>
          <cell r="AJ771" t="str">
            <v>-</v>
          </cell>
          <cell r="AL771">
            <v>29.678005165823755</v>
          </cell>
          <cell r="AM771">
            <v>59.18544489288179</v>
          </cell>
        </row>
        <row r="772">
          <cell r="D772" t="str">
            <v>INE266D01021</v>
          </cell>
          <cell r="E772" t="str">
            <v>GRAUER &amp; WEIL (INDIA) LTD</v>
          </cell>
          <cell r="G772">
            <v>93</v>
          </cell>
          <cell r="H772" t="str">
            <v>-</v>
          </cell>
          <cell r="I772">
            <v>0</v>
          </cell>
          <cell r="J772">
            <v>0</v>
          </cell>
          <cell r="K772">
            <v>0</v>
          </cell>
          <cell r="L772" t="str">
            <v>-</v>
          </cell>
          <cell r="M772" t="str">
            <v>-</v>
          </cell>
          <cell r="O772">
            <v>3.47</v>
          </cell>
          <cell r="P772" t="str">
            <v>-</v>
          </cell>
          <cell r="Q772" t="str">
            <v>-</v>
          </cell>
          <cell r="R772" t="str">
            <v>-</v>
          </cell>
          <cell r="S772" t="str">
            <v>-</v>
          </cell>
          <cell r="V772" t="e">
            <v>#VALUE!</v>
          </cell>
          <cell r="Y772" t="str">
            <v>-</v>
          </cell>
          <cell r="Z772" t="str">
            <v>-</v>
          </cell>
          <cell r="AA772" t="str">
            <v>-</v>
          </cell>
          <cell r="AB772" t="str">
            <v>-</v>
          </cell>
          <cell r="AC772" t="str">
            <v>-</v>
          </cell>
          <cell r="AD772">
            <v>28.67582442995236</v>
          </cell>
          <cell r="AE772">
            <v>3.8592880378644185</v>
          </cell>
          <cell r="AF772" t="str">
            <v>-</v>
          </cell>
          <cell r="AG772">
            <v>1883.893</v>
          </cell>
          <cell r="AH772" t="str">
            <v>-</v>
          </cell>
          <cell r="AI772">
            <v>7.4303405572755485</v>
          </cell>
          <cell r="AJ772">
            <v>20.103308593981929</v>
          </cell>
          <cell r="AL772">
            <v>-1.0938569706540795</v>
          </cell>
          <cell r="AM772" t="str">
            <v>-</v>
          </cell>
        </row>
        <row r="773">
          <cell r="D773" t="str">
            <v>INE767A01016</v>
          </cell>
          <cell r="E773" t="str">
            <v>AARTI DRUGS LTD</v>
          </cell>
          <cell r="G773">
            <v>509.65</v>
          </cell>
          <cell r="H773">
            <v>628</v>
          </cell>
          <cell r="I773">
            <v>1</v>
          </cell>
          <cell r="J773">
            <v>0</v>
          </cell>
          <cell r="K773">
            <v>0</v>
          </cell>
          <cell r="L773">
            <v>33.514986376021788</v>
          </cell>
          <cell r="M773">
            <v>32.653061224489797</v>
          </cell>
          <cell r="O773">
            <v>18.350000000000001</v>
          </cell>
          <cell r="P773">
            <v>24.5</v>
          </cell>
          <cell r="Q773">
            <v>32.5</v>
          </cell>
          <cell r="R773">
            <v>28.178160919540232</v>
          </cell>
          <cell r="S773" t="str">
            <v>-</v>
          </cell>
          <cell r="V773">
            <v>0.53559460051990349</v>
          </cell>
          <cell r="Y773">
            <v>628</v>
          </cell>
          <cell r="Z773">
            <v>628</v>
          </cell>
          <cell r="AA773">
            <v>0</v>
          </cell>
          <cell r="AB773">
            <v>163</v>
          </cell>
          <cell r="AC773">
            <v>628</v>
          </cell>
          <cell r="AD773">
            <v>27.777311144066843</v>
          </cell>
          <cell r="AE773">
            <v>-17.26822842789505</v>
          </cell>
          <cell r="AF773" t="str">
            <v>-</v>
          </cell>
          <cell r="AG773">
            <v>2870.6000000000004</v>
          </cell>
          <cell r="AH773">
            <v>4251.022988505747</v>
          </cell>
          <cell r="AI773">
            <v>-1.6085790884718347</v>
          </cell>
          <cell r="AJ773">
            <v>20.619976364471178</v>
          </cell>
          <cell r="AL773">
            <v>-9.2902449883855667</v>
          </cell>
          <cell r="AM773">
            <v>29.729917378323968</v>
          </cell>
        </row>
        <row r="774">
          <cell r="D774" t="str">
            <v>INE337A01034</v>
          </cell>
          <cell r="E774" t="str">
            <v>L.G. BALAKRISHNAN &amp; BROS LTD</v>
          </cell>
          <cell r="G774">
            <v>1335.3</v>
          </cell>
          <cell r="H774">
            <v>1804</v>
          </cell>
          <cell r="I774">
            <v>1</v>
          </cell>
          <cell r="J774">
            <v>0</v>
          </cell>
          <cell r="K774">
            <v>0</v>
          </cell>
          <cell r="L774">
            <v>-7.6906957250628709</v>
          </cell>
          <cell r="M774">
            <v>13.904653802497164</v>
          </cell>
          <cell r="O774">
            <v>95.44</v>
          </cell>
          <cell r="P774">
            <v>88.100000000000009</v>
          </cell>
          <cell r="Q774">
            <v>100.35000000000001</v>
          </cell>
          <cell r="R774">
            <v>93.732183908045982</v>
          </cell>
          <cell r="S774" t="str">
            <v>-</v>
          </cell>
          <cell r="V774">
            <v>-1.7894133402703405E-2</v>
          </cell>
          <cell r="Y774">
            <v>1804</v>
          </cell>
          <cell r="Z774">
            <v>1804</v>
          </cell>
          <cell r="AA774">
            <v>0</v>
          </cell>
          <cell r="AB774">
            <v>-121</v>
          </cell>
          <cell r="AC774">
            <v>1804</v>
          </cell>
          <cell r="AD774">
            <v>13.970428610057018</v>
          </cell>
          <cell r="AE774">
            <v>1.3417820545036985</v>
          </cell>
          <cell r="AF774" t="str">
            <v>-</v>
          </cell>
          <cell r="AG774">
            <v>4148.4470000000001</v>
          </cell>
          <cell r="AH774">
            <v>17917.913793103449</v>
          </cell>
          <cell r="AI774">
            <v>10.411846367422489</v>
          </cell>
          <cell r="AJ774">
            <v>10.097981227528276</v>
          </cell>
          <cell r="AL774">
            <v>5.1538596661547267</v>
          </cell>
          <cell r="AM774">
            <v>308.47816062251729</v>
          </cell>
        </row>
        <row r="775">
          <cell r="D775" t="str">
            <v>INE684H01018</v>
          </cell>
          <cell r="E775" t="str">
            <v>SPICE COMMUNICATIONS LTD</v>
          </cell>
          <cell r="G775" t="str">
            <v>-</v>
          </cell>
          <cell r="H775" t="str">
            <v>-</v>
          </cell>
          <cell r="I775">
            <v>0</v>
          </cell>
          <cell r="J775">
            <v>0</v>
          </cell>
          <cell r="K775">
            <v>0</v>
          </cell>
          <cell r="L775" t="str">
            <v>-</v>
          </cell>
          <cell r="M775" t="str">
            <v>-</v>
          </cell>
          <cell r="O775">
            <v>-1.2454609870910645</v>
          </cell>
          <cell r="P775" t="str">
            <v>-</v>
          </cell>
          <cell r="Q775" t="str">
            <v>-</v>
          </cell>
          <cell r="R775" t="str">
            <v>-</v>
          </cell>
          <cell r="S775" t="str">
            <v>-</v>
          </cell>
          <cell r="V775" t="e">
            <v>#VALUE!</v>
          </cell>
          <cell r="Y775" t="str">
            <v>-</v>
          </cell>
          <cell r="Z775" t="str">
            <v>-</v>
          </cell>
          <cell r="AA775" t="str">
            <v>-</v>
          </cell>
          <cell r="AB775" t="str">
            <v>-</v>
          </cell>
          <cell r="AC775" t="str">
            <v>-</v>
          </cell>
          <cell r="AD775" t="str">
            <v>-</v>
          </cell>
          <cell r="AE775" t="e">
            <v>#VALUE!</v>
          </cell>
          <cell r="AF775" t="str">
            <v>-</v>
          </cell>
          <cell r="AG775">
            <v>1633.5999450683594</v>
          </cell>
          <cell r="AH775" t="str">
            <v>-</v>
          </cell>
          <cell r="AI775" t="str">
            <v>-</v>
          </cell>
          <cell r="AJ775" t="str">
            <v>-</v>
          </cell>
          <cell r="AL775">
            <v>-5.9814825518957164</v>
          </cell>
          <cell r="AM775" t="str">
            <v>-</v>
          </cell>
        </row>
        <row r="776">
          <cell r="D776" t="str">
            <v>INE0LRU01027</v>
          </cell>
          <cell r="E776" t="str">
            <v>AARTI PHARMALABS LTD</v>
          </cell>
          <cell r="G776">
            <v>926.55</v>
          </cell>
          <cell r="H776">
            <v>871</v>
          </cell>
          <cell r="I776">
            <v>2</v>
          </cell>
          <cell r="J776">
            <v>0</v>
          </cell>
          <cell r="K776">
            <v>0</v>
          </cell>
          <cell r="L776">
            <v>12.483355525965379</v>
          </cell>
          <cell r="M776">
            <v>13.169576797869201</v>
          </cell>
          <cell r="O776">
            <v>30.06</v>
          </cell>
          <cell r="P776">
            <v>33.79</v>
          </cell>
          <cell r="Q776">
            <v>38.24</v>
          </cell>
          <cell r="R776">
            <v>35.835977011494251</v>
          </cell>
          <cell r="S776" t="str">
            <v>-</v>
          </cell>
          <cell r="V776">
            <v>0.19214827050879091</v>
          </cell>
          <cell r="Y776">
            <v>871</v>
          </cell>
          <cell r="Z776">
            <v>871</v>
          </cell>
          <cell r="AA776">
            <v>0</v>
          </cell>
          <cell r="AB776">
            <v>8</v>
          </cell>
          <cell r="AC776">
            <v>871</v>
          </cell>
          <cell r="AD776">
            <v>30.694926377328414</v>
          </cell>
          <cell r="AE776">
            <v>1.198253814371075</v>
          </cell>
          <cell r="AF776" t="str">
            <v>-</v>
          </cell>
          <cell r="AG776">
            <v>4643.7070000000003</v>
          </cell>
          <cell r="AH776">
            <v>5600.7988505747126</v>
          </cell>
          <cell r="AI776">
            <v>25.616381111575425</v>
          </cell>
          <cell r="AJ776" t="str">
            <v>-</v>
          </cell>
          <cell r="AL776">
            <v>20.288674769827196</v>
          </cell>
          <cell r="AM776">
            <v>12.808581592249482</v>
          </cell>
        </row>
        <row r="777">
          <cell r="D777" t="str">
            <v>INE586V01016</v>
          </cell>
          <cell r="E777" t="str">
            <v>TCI EXPRESS LTD</v>
          </cell>
          <cell r="G777">
            <v>709</v>
          </cell>
          <cell r="H777">
            <v>751.08331298828125</v>
          </cell>
          <cell r="I777">
            <v>5</v>
          </cell>
          <cell r="J777">
            <v>5</v>
          </cell>
          <cell r="K777">
            <v>3</v>
          </cell>
          <cell r="L777">
            <v>18.656690687170293</v>
          </cell>
          <cell r="M777">
            <v>19.848511264795327</v>
          </cell>
          <cell r="O777">
            <v>21.611342999999998</v>
          </cell>
          <cell r="P777">
            <v>26.472000000000001</v>
          </cell>
          <cell r="Q777">
            <v>31.727</v>
          </cell>
          <cell r="R777">
            <v>28.88809195402299</v>
          </cell>
          <cell r="S777">
            <v>31.516885057471264</v>
          </cell>
          <cell r="V777">
            <v>0.33670970628817432</v>
          </cell>
          <cell r="Y777">
            <v>648</v>
          </cell>
          <cell r="Z777">
            <v>900</v>
          </cell>
          <cell r="AA777">
            <v>-13.1474609375</v>
          </cell>
          <cell r="AB777">
            <v>-154.30133056640625</v>
          </cell>
          <cell r="AC777">
            <v>730.5</v>
          </cell>
          <cell r="AD777">
            <v>32.91345391046417</v>
          </cell>
          <cell r="AE777">
            <v>-0.94242189696962408</v>
          </cell>
          <cell r="AF777" t="str">
            <v>-</v>
          </cell>
          <cell r="AG777">
            <v>1199.9000000000001</v>
          </cell>
          <cell r="AH777">
            <v>1587.7882873563219</v>
          </cell>
          <cell r="AI777">
            <v>-34.924330616996507</v>
          </cell>
          <cell r="AJ777">
            <v>37.103028576821465</v>
          </cell>
          <cell r="AL777">
            <v>-33.059972105997211</v>
          </cell>
          <cell r="AM777">
            <v>17.196037539103234</v>
          </cell>
        </row>
        <row r="778">
          <cell r="D778" t="str">
            <v>INE976A01021</v>
          </cell>
          <cell r="E778" t="str">
            <v>WEST COAST PAPER MILLS LTD</v>
          </cell>
          <cell r="G778">
            <v>491.05</v>
          </cell>
          <cell r="H778">
            <v>637</v>
          </cell>
          <cell r="I778">
            <v>1</v>
          </cell>
          <cell r="J778">
            <v>0</v>
          </cell>
          <cell r="K778">
            <v>0</v>
          </cell>
          <cell r="L778">
            <v>3.7996179155168734</v>
          </cell>
          <cell r="M778">
            <v>45.807770961145195</v>
          </cell>
          <cell r="O778">
            <v>47.11</v>
          </cell>
          <cell r="P778">
            <v>48.9</v>
          </cell>
          <cell r="Q778">
            <v>71.3</v>
          </cell>
          <cell r="R778">
            <v>59.198850574712637</v>
          </cell>
          <cell r="S778" t="str">
            <v>-</v>
          </cell>
          <cell r="V778">
            <v>0.2566090124116458</v>
          </cell>
          <cell r="Y778">
            <v>637</v>
          </cell>
          <cell r="Z778">
            <v>637</v>
          </cell>
          <cell r="AA778">
            <v>0</v>
          </cell>
          <cell r="AB778">
            <v>-25</v>
          </cell>
          <cell r="AC778">
            <v>637</v>
          </cell>
          <cell r="AD778">
            <v>16.808145506925321</v>
          </cell>
          <cell r="AE778">
            <v>-0.30540919263970961</v>
          </cell>
          <cell r="AF778" t="str">
            <v>-</v>
          </cell>
          <cell r="AG778">
            <v>4810.7569999999996</v>
          </cell>
          <cell r="AH778">
            <v>7197.2528735632186</v>
          </cell>
          <cell r="AI778">
            <v>-55.034838217046868</v>
          </cell>
          <cell r="AJ778" t="str">
            <v>-</v>
          </cell>
          <cell r="AL778">
            <v>-55.94341130244576</v>
          </cell>
          <cell r="AM778">
            <v>24.3671214322403</v>
          </cell>
        </row>
        <row r="779">
          <cell r="D779" t="str">
            <v>INE837H01020</v>
          </cell>
          <cell r="E779" t="str">
            <v>ADVANCED ENZYME TECHNOLOGIES</v>
          </cell>
          <cell r="G779">
            <v>338.85</v>
          </cell>
          <cell r="H779">
            <v>440</v>
          </cell>
          <cell r="I779">
            <v>1</v>
          </cell>
          <cell r="J779">
            <v>0</v>
          </cell>
          <cell r="K779">
            <v>0</v>
          </cell>
          <cell r="L779">
            <v>19.555935098206653</v>
          </cell>
          <cell r="M779">
            <v>15.71428571428571</v>
          </cell>
          <cell r="O779">
            <v>11.72</v>
          </cell>
          <cell r="P779">
            <v>14</v>
          </cell>
          <cell r="Q779">
            <v>16.2</v>
          </cell>
          <cell r="R779">
            <v>15.011494252873563</v>
          </cell>
          <cell r="S779">
            <v>17.48735632183908</v>
          </cell>
          <cell r="V779">
            <v>0.28084421952846084</v>
          </cell>
          <cell r="Y779">
            <v>440</v>
          </cell>
          <cell r="Z779">
            <v>440</v>
          </cell>
          <cell r="AA779">
            <v>0</v>
          </cell>
          <cell r="AB779" t="str">
            <v>-</v>
          </cell>
          <cell r="AC779">
            <v>440</v>
          </cell>
          <cell r="AD779">
            <v>30.275197934971146</v>
          </cell>
          <cell r="AE779">
            <v>-18.044017969242866</v>
          </cell>
          <cell r="AF779" t="str">
            <v>-</v>
          </cell>
          <cell r="AG779">
            <v>1944.54</v>
          </cell>
          <cell r="AH779">
            <v>2485.5402298850577</v>
          </cell>
          <cell r="AI779">
            <v>-1.6778523489932826</v>
          </cell>
          <cell r="AJ779">
            <v>26.080740060762849</v>
          </cell>
          <cell r="AL779">
            <v>-4.9017737936296024</v>
          </cell>
          <cell r="AM779" t="str">
            <v>-</v>
          </cell>
        </row>
        <row r="780">
          <cell r="D780" t="str">
            <v>INE183W23014</v>
          </cell>
          <cell r="E780" t="str">
            <v>IRB INVIT FUND</v>
          </cell>
          <cell r="G780">
            <v>63</v>
          </cell>
          <cell r="H780" t="str">
            <v>-</v>
          </cell>
          <cell r="I780">
            <v>1</v>
          </cell>
          <cell r="J780">
            <v>0</v>
          </cell>
          <cell r="K780">
            <v>0</v>
          </cell>
          <cell r="L780">
            <v>-19.086460032626427</v>
          </cell>
          <cell r="M780">
            <v>45.161290322580648</v>
          </cell>
          <cell r="O780">
            <v>6.13</v>
          </cell>
          <cell r="P780">
            <v>4.96</v>
          </cell>
          <cell r="Q780">
            <v>7.2</v>
          </cell>
          <cell r="R780">
            <v>5.9898850574712643</v>
          </cell>
          <cell r="S780" t="str">
            <v>-</v>
          </cell>
          <cell r="V780">
            <v>-2.2857250004687746E-2</v>
          </cell>
          <cell r="Y780" t="str">
            <v>-</v>
          </cell>
          <cell r="Z780" t="str">
            <v>-</v>
          </cell>
          <cell r="AA780" t="str">
            <v>-</v>
          </cell>
          <cell r="AB780" t="str">
            <v>-</v>
          </cell>
          <cell r="AC780" t="str">
            <v>-</v>
          </cell>
          <cell r="AD780">
            <v>10.277324632952691</v>
          </cell>
          <cell r="AE780">
            <v>-2.202773246329528</v>
          </cell>
          <cell r="AF780" t="str">
            <v>-</v>
          </cell>
          <cell r="AG780">
            <v>8900.5299999999988</v>
          </cell>
          <cell r="AH780">
            <v>1068703.3448275861</v>
          </cell>
          <cell r="AI780">
            <v>-4.6656298600311015</v>
          </cell>
          <cell r="AJ780">
            <v>11.282378824815464</v>
          </cell>
          <cell r="AL780">
            <v>3.2273441069974531</v>
          </cell>
          <cell r="AM780" t="str">
            <v>-</v>
          </cell>
        </row>
        <row r="781">
          <cell r="D781" t="str">
            <v>INE959A01019</v>
          </cell>
          <cell r="E781" t="str">
            <v>PRIVI SPECIALITY CHEMICALS L</v>
          </cell>
          <cell r="G781">
            <v>2335.8000000000002</v>
          </cell>
          <cell r="H781" t="str">
            <v>-</v>
          </cell>
          <cell r="I781">
            <v>0</v>
          </cell>
          <cell r="J781">
            <v>1</v>
          </cell>
          <cell r="K781">
            <v>0</v>
          </cell>
          <cell r="L781">
            <v>-5.7758064183493998</v>
          </cell>
          <cell r="M781" t="str">
            <v>-</v>
          </cell>
          <cell r="O781">
            <v>47.870724000000003</v>
          </cell>
          <cell r="P781">
            <v>44.82</v>
          </cell>
          <cell r="Q781" t="str">
            <v>-</v>
          </cell>
          <cell r="R781" t="str">
            <v>-</v>
          </cell>
          <cell r="S781" t="str">
            <v>-</v>
          </cell>
          <cell r="V781" t="e">
            <v>#VALUE!</v>
          </cell>
          <cell r="Y781" t="str">
            <v>-</v>
          </cell>
          <cell r="Z781" t="str">
            <v>-</v>
          </cell>
          <cell r="AA781" t="str">
            <v>-</v>
          </cell>
          <cell r="AB781" t="str">
            <v>-</v>
          </cell>
          <cell r="AC781" t="str">
            <v>-</v>
          </cell>
          <cell r="AD781">
            <v>49.105059341546223</v>
          </cell>
          <cell r="AE781">
            <v>0.50607930288219471</v>
          </cell>
          <cell r="AF781" t="str">
            <v>-</v>
          </cell>
          <cell r="AG781">
            <v>5894.3620000000001</v>
          </cell>
          <cell r="AH781" t="str">
            <v>-</v>
          </cell>
          <cell r="AI781">
            <v>97.030364731151465</v>
          </cell>
          <cell r="AJ781">
            <v>73.015634375795628</v>
          </cell>
          <cell r="AL781">
            <v>78.650594960265266</v>
          </cell>
          <cell r="AM781" t="str">
            <v>-</v>
          </cell>
        </row>
        <row r="782">
          <cell r="D782" t="str">
            <v>INE08ZM01014</v>
          </cell>
          <cell r="E782" t="str">
            <v>GREENPANEL INDUSTRIES LTD</v>
          </cell>
          <cell r="G782">
            <v>313.75</v>
          </cell>
          <cell r="H782">
            <v>313.0625</v>
          </cell>
          <cell r="I782">
            <v>10</v>
          </cell>
          <cell r="J782">
            <v>7</v>
          </cell>
          <cell r="K782">
            <v>3</v>
          </cell>
          <cell r="L782">
            <v>-36.541046994065262</v>
          </cell>
          <cell r="M782">
            <v>251.12030741945017</v>
          </cell>
          <cell r="O782">
            <v>5.88</v>
          </cell>
          <cell r="P782">
            <v>3.7309999999999999</v>
          </cell>
          <cell r="Q782">
            <v>13.101000000000001</v>
          </cell>
          <cell r="R782">
            <v>8.0390459770114937</v>
          </cell>
          <cell r="S782">
            <v>15.710195402298851</v>
          </cell>
          <cell r="V782">
            <v>0.36718468996794118</v>
          </cell>
          <cell r="Y782">
            <v>230</v>
          </cell>
          <cell r="Z782">
            <v>377</v>
          </cell>
          <cell r="AA782">
            <v>9.78472900390625</v>
          </cell>
          <cell r="AB782">
            <v>-71.358551025390625</v>
          </cell>
          <cell r="AC782">
            <v>319.5</v>
          </cell>
          <cell r="AD782">
            <v>53.360794654906599</v>
          </cell>
          <cell r="AE782">
            <v>-1.078332725317904</v>
          </cell>
          <cell r="AF782" t="str">
            <v>-</v>
          </cell>
          <cell r="AG782">
            <v>1537.8050000000001</v>
          </cell>
          <cell r="AH782">
            <v>2264.0191034482759</v>
          </cell>
          <cell r="AI782">
            <v>-49.484536082474236</v>
          </cell>
          <cell r="AJ782">
            <v>27.40700370953266</v>
          </cell>
          <cell r="AL782">
            <v>-42.689806324374338</v>
          </cell>
          <cell r="AM782" t="str">
            <v>-</v>
          </cell>
        </row>
        <row r="783">
          <cell r="D783" t="str">
            <v>INE493A01027</v>
          </cell>
          <cell r="E783" t="str">
            <v>TATA COFFEE LTD</v>
          </cell>
          <cell r="G783" t="str">
            <v>-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 t="str">
            <v>-</v>
          </cell>
          <cell r="M783" t="str">
            <v>-</v>
          </cell>
          <cell r="O783">
            <v>14.07</v>
          </cell>
          <cell r="P783" t="str">
            <v>-</v>
          </cell>
          <cell r="Q783" t="str">
            <v>-</v>
          </cell>
          <cell r="R783" t="str">
            <v>-</v>
          </cell>
          <cell r="S783" t="str">
            <v>-</v>
          </cell>
          <cell r="V783" t="e">
            <v>#VALUE!</v>
          </cell>
          <cell r="Y783">
            <v>0</v>
          </cell>
          <cell r="Z783">
            <v>0</v>
          </cell>
          <cell r="AA783" t="str">
            <v>-</v>
          </cell>
          <cell r="AB783" t="str">
            <v>-</v>
          </cell>
          <cell r="AC783">
            <v>0</v>
          </cell>
          <cell r="AD783" t="str">
            <v>-</v>
          </cell>
          <cell r="AE783" t="e">
            <v>#VALUE!</v>
          </cell>
          <cell r="AF783" t="str">
            <v>-</v>
          </cell>
          <cell r="AG783">
            <v>3905.44</v>
          </cell>
          <cell r="AH783" t="str">
            <v>-</v>
          </cell>
          <cell r="AI783">
            <v>77.876106194690266</v>
          </cell>
          <cell r="AJ783">
            <v>19.206970473118876</v>
          </cell>
          <cell r="AL783">
            <v>-5.6922843246843078</v>
          </cell>
          <cell r="AM783" t="str">
            <v>-</v>
          </cell>
        </row>
        <row r="784">
          <cell r="D784" t="str">
            <v>INE910A01012</v>
          </cell>
          <cell r="E784" t="str">
            <v>NIRLON LTD</v>
          </cell>
          <cell r="G784">
            <v>537</v>
          </cell>
          <cell r="H784" t="str">
            <v>-</v>
          </cell>
          <cell r="I784">
            <v>0</v>
          </cell>
          <cell r="J784">
            <v>0</v>
          </cell>
          <cell r="K784">
            <v>0</v>
          </cell>
          <cell r="L784" t="str">
            <v>-</v>
          </cell>
          <cell r="M784" t="str">
            <v>-</v>
          </cell>
          <cell r="O784">
            <v>24.21</v>
          </cell>
          <cell r="P784" t="str">
            <v>-</v>
          </cell>
          <cell r="Q784" t="str">
            <v>-</v>
          </cell>
          <cell r="R784" t="str">
            <v>-</v>
          </cell>
          <cell r="S784" t="str">
            <v>-</v>
          </cell>
          <cell r="V784" t="e">
            <v>#VALUE!</v>
          </cell>
          <cell r="Y784" t="str">
            <v>-</v>
          </cell>
          <cell r="Z784" t="str">
            <v>-</v>
          </cell>
          <cell r="AA784" t="str">
            <v>-</v>
          </cell>
          <cell r="AB784" t="str">
            <v>-</v>
          </cell>
          <cell r="AC784" t="str">
            <v>-</v>
          </cell>
          <cell r="AD784">
            <v>22.107262626869751</v>
          </cell>
          <cell r="AE784">
            <v>3.60190471799213</v>
          </cell>
          <cell r="AF784" t="str">
            <v>-</v>
          </cell>
          <cell r="AG784">
            <v>5212.3969999999999</v>
          </cell>
          <cell r="AH784" t="str">
            <v>-</v>
          </cell>
          <cell r="AI784">
            <v>6.1376589215256567</v>
          </cell>
          <cell r="AJ784">
            <v>22.826035651964773</v>
          </cell>
          <cell r="AL784">
            <v>5.049954381722694</v>
          </cell>
          <cell r="AM784" t="str">
            <v>-</v>
          </cell>
        </row>
        <row r="785">
          <cell r="D785" t="str">
            <v>INE0JA001018</v>
          </cell>
          <cell r="E785" t="str">
            <v>VENUS PIPES &amp; TUBES LTD</v>
          </cell>
          <cell r="G785">
            <v>1341.35</v>
          </cell>
          <cell r="H785">
            <v>1946</v>
          </cell>
          <cell r="I785">
            <v>8</v>
          </cell>
          <cell r="J785">
            <v>0</v>
          </cell>
          <cell r="K785">
            <v>0</v>
          </cell>
          <cell r="L785">
            <v>24.534501642935368</v>
          </cell>
          <cell r="M785">
            <v>36.103781882146009</v>
          </cell>
          <cell r="O785">
            <v>45.65</v>
          </cell>
          <cell r="P785">
            <v>59.204999999999998</v>
          </cell>
          <cell r="Q785">
            <v>80.61</v>
          </cell>
          <cell r="R785">
            <v>69.046379310344832</v>
          </cell>
          <cell r="S785">
            <v>88.495057471264374</v>
          </cell>
          <cell r="V785">
            <v>0.5125165237753524</v>
          </cell>
          <cell r="Y785">
            <v>1650</v>
          </cell>
          <cell r="Z785">
            <v>2432</v>
          </cell>
          <cell r="AA785">
            <v>-5</v>
          </cell>
          <cell r="AB785">
            <v>56.1666259765625</v>
          </cell>
          <cell r="AC785">
            <v>1834.5</v>
          </cell>
          <cell r="AD785">
            <v>29.569345149180915</v>
          </cell>
          <cell r="AE785">
            <v>3.807165533493325</v>
          </cell>
          <cell r="AF785" t="str">
            <v>-</v>
          </cell>
          <cell r="AG785">
            <v>1676</v>
          </cell>
          <cell r="AH785">
            <v>2360.8120804597702</v>
          </cell>
          <cell r="AI785">
            <v>7.7667610953729911</v>
          </cell>
          <cell r="AJ785" t="str">
            <v>-</v>
          </cell>
          <cell r="AL785">
            <v>14.546597774679455</v>
          </cell>
          <cell r="AM785">
            <v>25.616527446300719</v>
          </cell>
        </row>
        <row r="786">
          <cell r="D786" t="str">
            <v>INE676A01027</v>
          </cell>
          <cell r="E786" t="str">
            <v>BLACK BOX LTD</v>
          </cell>
          <cell r="G786">
            <v>449.65</v>
          </cell>
          <cell r="H786">
            <v>647</v>
          </cell>
          <cell r="I786">
            <v>3</v>
          </cell>
          <cell r="J786">
            <v>0</v>
          </cell>
          <cell r="K786">
            <v>0</v>
          </cell>
          <cell r="L786">
            <v>23.451692815854667</v>
          </cell>
          <cell r="M786">
            <v>42.474916387959873</v>
          </cell>
          <cell r="O786">
            <v>12.16</v>
          </cell>
          <cell r="P786">
            <v>14.950000000000001</v>
          </cell>
          <cell r="Q786">
            <v>21.3</v>
          </cell>
          <cell r="R786">
            <v>17.869540229885061</v>
          </cell>
          <cell r="S786">
            <v>24.334482758620691</v>
          </cell>
          <cell r="V786">
            <v>0.46953455837870561</v>
          </cell>
          <cell r="Y786">
            <v>584</v>
          </cell>
          <cell r="Z786">
            <v>710</v>
          </cell>
          <cell r="AA786">
            <v>0</v>
          </cell>
          <cell r="AB786">
            <v>-10</v>
          </cell>
          <cell r="AC786">
            <v>647</v>
          </cell>
          <cell r="AD786">
            <v>37.107415169673637</v>
          </cell>
          <cell r="AE786">
            <v>0.76838586967505984</v>
          </cell>
          <cell r="AF786" t="str">
            <v>-</v>
          </cell>
          <cell r="AG786">
            <v>5374.4000000000005</v>
          </cell>
          <cell r="AH786">
            <v>6526.9597701149423</v>
          </cell>
          <cell r="AI786">
            <v>48.292682926829286</v>
          </cell>
          <cell r="AJ786">
            <v>41.251764288994842</v>
          </cell>
          <cell r="AL786">
            <v>26.100422336931032</v>
          </cell>
          <cell r="AM786">
            <v>10.272774635308135</v>
          </cell>
        </row>
        <row r="787">
          <cell r="D787" t="str">
            <v>INE417C01014</v>
          </cell>
          <cell r="E787" t="str">
            <v>PILANI INVESTMENTS&amp;INDUSTRIE</v>
          </cell>
          <cell r="G787">
            <v>5209.8999999999996</v>
          </cell>
          <cell r="H787" t="str">
            <v>-</v>
          </cell>
          <cell r="I787">
            <v>0</v>
          </cell>
          <cell r="J787">
            <v>0</v>
          </cell>
          <cell r="K787">
            <v>0</v>
          </cell>
          <cell r="L787" t="str">
            <v>-</v>
          </cell>
          <cell r="M787" t="str">
            <v>-</v>
          </cell>
          <cell r="O787">
            <v>88.95</v>
          </cell>
          <cell r="P787" t="str">
            <v>-</v>
          </cell>
          <cell r="Q787" t="str">
            <v>-</v>
          </cell>
          <cell r="R787" t="str">
            <v>-</v>
          </cell>
          <cell r="S787" t="str">
            <v>-</v>
          </cell>
          <cell r="V787" t="e">
            <v>#VALUE!</v>
          </cell>
          <cell r="Y787" t="str">
            <v>-</v>
          </cell>
          <cell r="Z787" t="str">
            <v>-</v>
          </cell>
          <cell r="AA787" t="str">
            <v>-</v>
          </cell>
          <cell r="AB787" t="str">
            <v>-</v>
          </cell>
          <cell r="AC787" t="str">
            <v>-</v>
          </cell>
          <cell r="AD787">
            <v>58.571106265809441</v>
          </cell>
          <cell r="AE787">
            <v>-1.434367179671248</v>
          </cell>
          <cell r="AF787" t="str">
            <v>-</v>
          </cell>
          <cell r="AG787">
            <v>2881.7570000000001</v>
          </cell>
          <cell r="AH787" t="str">
            <v>-</v>
          </cell>
          <cell r="AI787">
            <v>-40.834109352135158</v>
          </cell>
          <cell r="AJ787">
            <v>20.055486018511608</v>
          </cell>
          <cell r="AL787">
            <v>4.3637655535765854</v>
          </cell>
          <cell r="AM787" t="str">
            <v>-</v>
          </cell>
        </row>
        <row r="788">
          <cell r="D788" t="str">
            <v>INE489L01022</v>
          </cell>
          <cell r="E788" t="str">
            <v>IIFL CAPITAL SERVICES LTD</v>
          </cell>
          <cell r="G788">
            <v>293</v>
          </cell>
          <cell r="H788" t="str">
            <v>-</v>
          </cell>
          <cell r="I788">
            <v>0</v>
          </cell>
          <cell r="J788">
            <v>0</v>
          </cell>
          <cell r="K788">
            <v>0</v>
          </cell>
          <cell r="L788" t="str">
            <v>-</v>
          </cell>
          <cell r="M788" t="str">
            <v>-</v>
          </cell>
          <cell r="O788">
            <v>23.06</v>
          </cell>
          <cell r="P788" t="str">
            <v>-</v>
          </cell>
          <cell r="Q788" t="str">
            <v>-</v>
          </cell>
          <cell r="R788" t="str">
            <v>-</v>
          </cell>
          <cell r="S788" t="str">
            <v>-</v>
          </cell>
          <cell r="V788" t="e">
            <v>#VALUE!</v>
          </cell>
          <cell r="Y788" t="str">
            <v>-</v>
          </cell>
          <cell r="Z788" t="str">
            <v>-</v>
          </cell>
          <cell r="AA788" t="str">
            <v>-</v>
          </cell>
          <cell r="AB788" t="str">
            <v>-</v>
          </cell>
          <cell r="AC788" t="str">
            <v>-</v>
          </cell>
          <cell r="AD788">
            <v>13.998183675948832</v>
          </cell>
          <cell r="AE788">
            <v>0.36996779288882153</v>
          </cell>
          <cell r="AF788" t="str">
            <v>-</v>
          </cell>
          <cell r="AG788">
            <v>9970.619999999999</v>
          </cell>
          <cell r="AH788" t="str">
            <v>-</v>
          </cell>
          <cell r="AI788">
            <v>37.836222355050793</v>
          </cell>
          <cell r="AJ788">
            <v>7.6708184222207745</v>
          </cell>
          <cell r="AL788">
            <v>14.028524800519671</v>
          </cell>
          <cell r="AM788" t="str">
            <v>-</v>
          </cell>
        </row>
        <row r="789">
          <cell r="D789" t="str">
            <v>INE907A01026</v>
          </cell>
          <cell r="E789" t="str">
            <v>KALYANI STEELS LTD</v>
          </cell>
          <cell r="G789">
            <v>810.65</v>
          </cell>
          <cell r="H789" t="str">
            <v>-</v>
          </cell>
          <cell r="I789">
            <v>0</v>
          </cell>
          <cell r="J789">
            <v>0</v>
          </cell>
          <cell r="K789">
            <v>0</v>
          </cell>
          <cell r="L789" t="str">
            <v>-</v>
          </cell>
          <cell r="M789" t="str">
            <v>-</v>
          </cell>
          <cell r="O789">
            <v>58.7</v>
          </cell>
          <cell r="P789" t="str">
            <v>-</v>
          </cell>
          <cell r="Q789" t="str">
            <v>-</v>
          </cell>
          <cell r="R789" t="str">
            <v>-</v>
          </cell>
          <cell r="S789" t="str">
            <v>-</v>
          </cell>
          <cell r="V789" t="e">
            <v>#VALUE!</v>
          </cell>
          <cell r="Y789" t="str">
            <v>-</v>
          </cell>
          <cell r="Z789" t="str">
            <v>-</v>
          </cell>
          <cell r="AA789" t="str">
            <v>-</v>
          </cell>
          <cell r="AB789" t="str">
            <v>-</v>
          </cell>
          <cell r="AC789" t="str">
            <v>-</v>
          </cell>
          <cell r="AD789">
            <v>13.888041274062681</v>
          </cell>
          <cell r="AE789">
            <v>4.6285349251978474</v>
          </cell>
          <cell r="AF789" t="str">
            <v>-</v>
          </cell>
          <cell r="AG789">
            <v>3729.8900000000003</v>
          </cell>
          <cell r="AH789" t="str">
            <v>-</v>
          </cell>
          <cell r="AI789">
            <v>3.0005264081417806</v>
          </cell>
          <cell r="AJ789">
            <v>9.6731581316935511</v>
          </cell>
          <cell r="AL789">
            <v>0.53476368243015981</v>
          </cell>
          <cell r="AM789" t="str">
            <v>-</v>
          </cell>
        </row>
        <row r="790">
          <cell r="D790" t="str">
            <v>INE02A801020</v>
          </cell>
          <cell r="E790" t="str">
            <v>ROSSARI BIOTECH LTD</v>
          </cell>
          <cell r="G790">
            <v>627.20000000000005</v>
          </cell>
          <cell r="H790">
            <v>835</v>
          </cell>
          <cell r="I790">
            <v>6</v>
          </cell>
          <cell r="J790">
            <v>0</v>
          </cell>
          <cell r="K790">
            <v>0</v>
          </cell>
          <cell r="L790">
            <v>15.874949248883491</v>
          </cell>
          <cell r="M790">
            <v>26.839523475823402</v>
          </cell>
          <cell r="O790">
            <v>24.66</v>
          </cell>
          <cell r="P790">
            <v>28.54</v>
          </cell>
          <cell r="Q790">
            <v>36.200000000000003</v>
          </cell>
          <cell r="R790">
            <v>32.061839080459769</v>
          </cell>
          <cell r="S790">
            <v>38.993103448275861</v>
          </cell>
          <cell r="V790">
            <v>0.30015568047282115</v>
          </cell>
          <cell r="Y790">
            <v>760</v>
          </cell>
          <cell r="Z790">
            <v>860</v>
          </cell>
          <cell r="AA790">
            <v>-1.5999755859375</v>
          </cell>
          <cell r="AB790">
            <v>-66</v>
          </cell>
          <cell r="AC790">
            <v>860</v>
          </cell>
          <cell r="AD790">
            <v>25.723024801557294</v>
          </cell>
          <cell r="AE790">
            <v>6.150141384372346</v>
          </cell>
          <cell r="AF790" t="str">
            <v>-</v>
          </cell>
          <cell r="AG790">
            <v>2650.8199999999997</v>
          </cell>
          <cell r="AH790">
            <v>3342.9908045977008</v>
          </cell>
          <cell r="AI790">
            <v>4.1825095057034147</v>
          </cell>
          <cell r="AJ790">
            <v>40.297561552328816</v>
          </cell>
          <cell r="AL790">
            <v>6.1363891157769892</v>
          </cell>
          <cell r="AM790">
            <v>14.251439177311163</v>
          </cell>
        </row>
        <row r="791">
          <cell r="D791" t="str">
            <v>INE503A01015</v>
          </cell>
          <cell r="E791" t="str">
            <v>DCB BANK LTD</v>
          </cell>
          <cell r="G791">
            <v>127.15</v>
          </cell>
          <cell r="H791">
            <v>163.28572082519531</v>
          </cell>
          <cell r="I791">
            <v>21</v>
          </cell>
          <cell r="J791">
            <v>0</v>
          </cell>
          <cell r="K791">
            <v>1</v>
          </cell>
          <cell r="L791">
            <v>10.033635482583644</v>
          </cell>
          <cell r="M791">
            <v>31.306668048287676</v>
          </cell>
          <cell r="O791">
            <v>20.39</v>
          </cell>
          <cell r="P791" t="str">
            <v>-</v>
          </cell>
          <cell r="Q791" t="str">
            <v>-</v>
          </cell>
          <cell r="R791" t="str">
            <v>-</v>
          </cell>
          <cell r="S791" t="str">
            <v>-</v>
          </cell>
          <cell r="V791" t="e">
            <v>#VALUE!</v>
          </cell>
          <cell r="Y791">
            <v>140</v>
          </cell>
          <cell r="Z791">
            <v>184</v>
          </cell>
          <cell r="AA791">
            <v>9.5245361328125E-2</v>
          </cell>
          <cell r="AB791">
            <v>10.67071533203125</v>
          </cell>
          <cell r="AC791">
            <v>160</v>
          </cell>
          <cell r="AD791">
            <v>6.269723941118289</v>
          </cell>
          <cell r="AE791">
            <v>0.43964839717719278</v>
          </cell>
          <cell r="AF791" t="str">
            <v>-</v>
          </cell>
          <cell r="AG791" t="str">
            <v>-</v>
          </cell>
          <cell r="AH791" t="str">
            <v>-</v>
          </cell>
          <cell r="AI791">
            <v>14.260768335273571</v>
          </cell>
          <cell r="AJ791">
            <v>7.3504056515601208</v>
          </cell>
          <cell r="AL791" t="str">
            <v>-</v>
          </cell>
          <cell r="AM791" t="str">
            <v>-</v>
          </cell>
        </row>
        <row r="792">
          <cell r="D792" t="str">
            <v>INE172N01012</v>
          </cell>
          <cell r="E792" t="str">
            <v>IMAGICAAWORLD ENTERTAINMENT</v>
          </cell>
          <cell r="G792">
            <v>55.84</v>
          </cell>
          <cell r="H792">
            <v>77</v>
          </cell>
          <cell r="I792">
            <v>1</v>
          </cell>
          <cell r="J792">
            <v>0</v>
          </cell>
          <cell r="K792">
            <v>0</v>
          </cell>
          <cell r="L792">
            <v>-49.772180963656588</v>
          </cell>
          <cell r="M792">
            <v>128.57142857142861</v>
          </cell>
          <cell r="O792">
            <v>1.43</v>
          </cell>
          <cell r="P792">
            <v>0.70000000000000007</v>
          </cell>
          <cell r="Q792">
            <v>1.6</v>
          </cell>
          <cell r="R792">
            <v>1.113793103448276</v>
          </cell>
          <cell r="S792" t="str">
            <v>-</v>
          </cell>
          <cell r="V792">
            <v>-0.2211237038823245</v>
          </cell>
          <cell r="Y792">
            <v>77</v>
          </cell>
          <cell r="Z792">
            <v>77</v>
          </cell>
          <cell r="AA792">
            <v>0</v>
          </cell>
          <cell r="AB792">
            <v>-31</v>
          </cell>
          <cell r="AC792">
            <v>77</v>
          </cell>
          <cell r="AD792">
            <v>39.048951155655871</v>
          </cell>
          <cell r="AE792">
            <v>-0.44752730537942681</v>
          </cell>
          <cell r="AF792" t="str">
            <v>-</v>
          </cell>
          <cell r="AG792">
            <v>1754.769</v>
          </cell>
          <cell r="AH792">
            <v>1805.632183908046</v>
          </cell>
          <cell r="AI792">
            <v>-87.254901960784323</v>
          </cell>
          <cell r="AJ792" t="str">
            <v>-</v>
          </cell>
          <cell r="AL792">
            <v>82.152043796984287</v>
          </cell>
          <cell r="AM792">
            <v>-16.228289877471052</v>
          </cell>
        </row>
        <row r="793">
          <cell r="D793" t="str">
            <v>INE385W01011</v>
          </cell>
          <cell r="E793" t="str">
            <v>DISHMAN CARBOGEN AMCIS LTD</v>
          </cell>
          <cell r="G793">
            <v>264.60000000000002</v>
          </cell>
          <cell r="H793" t="str">
            <v>-</v>
          </cell>
          <cell r="I793">
            <v>0</v>
          </cell>
          <cell r="J793">
            <v>0</v>
          </cell>
          <cell r="K793">
            <v>0</v>
          </cell>
          <cell r="L793" t="str">
            <v>-</v>
          </cell>
          <cell r="M793" t="str">
            <v>-</v>
          </cell>
          <cell r="O793">
            <v>0.21</v>
          </cell>
          <cell r="P793" t="str">
            <v>-</v>
          </cell>
          <cell r="Q793" t="str">
            <v>-</v>
          </cell>
          <cell r="R793" t="str">
            <v>-</v>
          </cell>
          <cell r="S793" t="str">
            <v>-</v>
          </cell>
          <cell r="V793" t="e">
            <v>#VALUE!</v>
          </cell>
          <cell r="Y793" t="str">
            <v>-</v>
          </cell>
          <cell r="Z793" t="str">
            <v>-</v>
          </cell>
          <cell r="AA793" t="str">
            <v>-</v>
          </cell>
          <cell r="AB793" t="str">
            <v>-</v>
          </cell>
          <cell r="AC793" t="str">
            <v>-</v>
          </cell>
          <cell r="AD793">
            <v>1045.4820482261798</v>
          </cell>
          <cell r="AE793" t="e">
            <v>#VALUE!</v>
          </cell>
          <cell r="AF793" t="str">
            <v>-</v>
          </cell>
          <cell r="AG793">
            <v>4804.6000000000004</v>
          </cell>
          <cell r="AH793" t="str">
            <v>-</v>
          </cell>
          <cell r="AI793" t="str">
            <v>-</v>
          </cell>
          <cell r="AJ793" t="str">
            <v>-</v>
          </cell>
          <cell r="AL793">
            <v>61.022856759836472</v>
          </cell>
          <cell r="AM793" t="str">
            <v>-</v>
          </cell>
        </row>
        <row r="794">
          <cell r="D794" t="str">
            <v>INE0JUS01029</v>
          </cell>
          <cell r="E794" t="str">
            <v>HARSHA ENGINEERS INTERNATION</v>
          </cell>
          <cell r="G794">
            <v>406.95</v>
          </cell>
          <cell r="H794">
            <v>406</v>
          </cell>
          <cell r="I794">
            <v>1</v>
          </cell>
          <cell r="J794">
            <v>2</v>
          </cell>
          <cell r="K794">
            <v>0</v>
          </cell>
          <cell r="L794">
            <v>58.409785932721697</v>
          </cell>
          <cell r="M794">
            <v>16.902616902616916</v>
          </cell>
          <cell r="O794">
            <v>9.81</v>
          </cell>
          <cell r="P794">
            <v>15.540000000000001</v>
          </cell>
          <cell r="Q794">
            <v>18.167000000000002</v>
          </cell>
          <cell r="R794">
            <v>16.747816091954022</v>
          </cell>
          <cell r="S794">
            <v>19.805160919540231</v>
          </cell>
          <cell r="V794">
            <v>0.70721876574454856</v>
          </cell>
          <cell r="Y794">
            <v>402</v>
          </cell>
          <cell r="Z794">
            <v>411</v>
          </cell>
          <cell r="AA794">
            <v>0</v>
          </cell>
          <cell r="AB794">
            <v>-34</v>
          </cell>
          <cell r="AC794">
            <v>405</v>
          </cell>
          <cell r="AD794">
            <v>46.78789925581215</v>
          </cell>
          <cell r="AE794">
            <v>-2.3567238143668345</v>
          </cell>
          <cell r="AF794" t="str">
            <v>-</v>
          </cell>
          <cell r="AG794">
            <v>1749.4</v>
          </cell>
          <cell r="AH794">
            <v>2282.9536896551726</v>
          </cell>
          <cell r="AI794">
            <v>-19.852941176470587</v>
          </cell>
          <cell r="AJ794" t="str">
            <v>-</v>
          </cell>
          <cell r="AL794">
            <v>2.0951269331777116</v>
          </cell>
          <cell r="AM794">
            <v>44.257300013581435</v>
          </cell>
        </row>
        <row r="795">
          <cell r="D795" t="str">
            <v>INE988K01017</v>
          </cell>
          <cell r="E795" t="str">
            <v>EQUITAS HOLDINGS LTD/INDIA</v>
          </cell>
          <cell r="G795" t="str">
            <v>-</v>
          </cell>
          <cell r="H795" t="str">
            <v>-</v>
          </cell>
          <cell r="I795">
            <v>0</v>
          </cell>
          <cell r="J795">
            <v>0</v>
          </cell>
          <cell r="K795">
            <v>0</v>
          </cell>
          <cell r="L795">
            <v>6.3867473527523915</v>
          </cell>
          <cell r="M795">
            <v>43.560209424083766</v>
          </cell>
          <cell r="O795">
            <v>4.481992</v>
          </cell>
          <cell r="P795">
            <v>4.7750000000000004</v>
          </cell>
          <cell r="Q795">
            <v>6.8550000000000004</v>
          </cell>
          <cell r="R795">
            <v>11.549323308270679</v>
          </cell>
          <cell r="S795">
            <v>15.557894736842107</v>
          </cell>
          <cell r="V795">
            <v>1.5768281844926717</v>
          </cell>
          <cell r="Y795" t="str">
            <v>-</v>
          </cell>
          <cell r="Z795" t="str">
            <v>-</v>
          </cell>
          <cell r="AA795" t="str">
            <v>-</v>
          </cell>
          <cell r="AB795" t="str">
            <v>-</v>
          </cell>
          <cell r="AC795" t="str">
            <v>-</v>
          </cell>
          <cell r="AD795" t="str">
            <v>-</v>
          </cell>
          <cell r="AE795" t="e">
            <v>#VALUE!</v>
          </cell>
          <cell r="AF795" t="str">
            <v>-</v>
          </cell>
          <cell r="AG795">
            <v>19585.5</v>
          </cell>
          <cell r="AH795" t="str">
            <v>-</v>
          </cell>
          <cell r="AI795">
            <v>-67.629522765723493</v>
          </cell>
          <cell r="AJ795">
            <v>84.772834817444931</v>
          </cell>
          <cell r="AL795">
            <v>-12.093016992971224</v>
          </cell>
          <cell r="AM795" t="str">
            <v>-</v>
          </cell>
        </row>
        <row r="796">
          <cell r="D796" t="str">
            <v>INE464A01036</v>
          </cell>
          <cell r="E796" t="str">
            <v>BHARAT BIJLEE LTD</v>
          </cell>
          <cell r="G796">
            <v>3120.75</v>
          </cell>
          <cell r="H796" t="str">
            <v>-</v>
          </cell>
          <cell r="I796">
            <v>1</v>
          </cell>
          <cell r="J796">
            <v>0</v>
          </cell>
          <cell r="K796">
            <v>0</v>
          </cell>
          <cell r="L796" t="str">
            <v>-</v>
          </cell>
          <cell r="M796" t="str">
            <v>-</v>
          </cell>
          <cell r="O796">
            <v>118.24</v>
          </cell>
          <cell r="P796" t="str">
            <v>-</v>
          </cell>
          <cell r="Q796" t="str">
            <v>-</v>
          </cell>
          <cell r="R796" t="str">
            <v>-</v>
          </cell>
          <cell r="S796" t="str">
            <v>-</v>
          </cell>
          <cell r="V796" t="e">
            <v>#VALUE!</v>
          </cell>
          <cell r="Y796" t="str">
            <v>-</v>
          </cell>
          <cell r="Z796" t="str">
            <v>-</v>
          </cell>
          <cell r="AA796" t="str">
            <v>-</v>
          </cell>
          <cell r="AB796" t="str">
            <v>-</v>
          </cell>
          <cell r="AC796" t="str">
            <v>-</v>
          </cell>
          <cell r="AD796">
            <v>26.838293226793947</v>
          </cell>
          <cell r="AE796">
            <v>16.005257022276339</v>
          </cell>
          <cell r="AF796" t="str">
            <v>-</v>
          </cell>
          <cell r="AG796">
            <v>1673.3000000000002</v>
          </cell>
          <cell r="AH796" t="str">
            <v>-</v>
          </cell>
          <cell r="AI796">
            <v>1.6768423768165694</v>
          </cell>
          <cell r="AJ796">
            <v>22.225761956931716</v>
          </cell>
          <cell r="AL796">
            <v>-2.6447601377041465</v>
          </cell>
          <cell r="AM796" t="str">
            <v>-</v>
          </cell>
        </row>
        <row r="797">
          <cell r="D797" t="str">
            <v>INE306A01021</v>
          </cell>
          <cell r="E797" t="str">
            <v>BAJAJ HINDUSTHAN SUGAR LTD</v>
          </cell>
          <cell r="G797">
            <v>20.91</v>
          </cell>
          <cell r="H797" t="str">
            <v>-</v>
          </cell>
          <cell r="I797">
            <v>0</v>
          </cell>
          <cell r="J797">
            <v>0</v>
          </cell>
          <cell r="K797">
            <v>0</v>
          </cell>
          <cell r="L797" t="str">
            <v>-</v>
          </cell>
          <cell r="M797" t="str">
            <v>-</v>
          </cell>
          <cell r="O797">
            <v>-0.12</v>
          </cell>
          <cell r="P797" t="str">
            <v>-</v>
          </cell>
          <cell r="Q797" t="str">
            <v>-</v>
          </cell>
          <cell r="R797" t="str">
            <v>-</v>
          </cell>
          <cell r="S797" t="str">
            <v>-</v>
          </cell>
          <cell r="V797" t="e">
            <v>#VALUE!</v>
          </cell>
          <cell r="Y797" t="str">
            <v>-</v>
          </cell>
          <cell r="Z797" t="str">
            <v>-</v>
          </cell>
          <cell r="AA797" t="str">
            <v>-</v>
          </cell>
          <cell r="AB797" t="str">
            <v>-</v>
          </cell>
          <cell r="AC797" t="str">
            <v>-</v>
          </cell>
          <cell r="AD797" t="str">
            <v>-</v>
          </cell>
          <cell r="AE797" t="e">
            <v>#VALUE!</v>
          </cell>
          <cell r="AF797" t="str">
            <v>-</v>
          </cell>
          <cell r="AG797">
            <v>2897.4</v>
          </cell>
          <cell r="AH797" t="str">
            <v>-</v>
          </cell>
          <cell r="AI797">
            <v>82.608695652173907</v>
          </cell>
          <cell r="AJ797" t="str">
            <v>-</v>
          </cell>
          <cell r="AL797">
            <v>17.194515228734392</v>
          </cell>
          <cell r="AM797" t="str">
            <v>-</v>
          </cell>
        </row>
        <row r="798">
          <cell r="D798" t="str">
            <v>INE0JO301016</v>
          </cell>
          <cell r="E798" t="str">
            <v>YATHARTH HOSPITAL &amp; TRAUMA C</v>
          </cell>
          <cell r="G798">
            <v>771.2</v>
          </cell>
          <cell r="H798">
            <v>817.625</v>
          </cell>
          <cell r="I798">
            <v>7</v>
          </cell>
          <cell r="J798">
            <v>0</v>
          </cell>
          <cell r="K798">
            <v>1</v>
          </cell>
          <cell r="L798">
            <v>30.366847826086936</v>
          </cell>
          <cell r="M798">
            <v>37.780093798853571</v>
          </cell>
          <cell r="O798">
            <v>14.72</v>
          </cell>
          <cell r="P798">
            <v>19.190000000000001</v>
          </cell>
          <cell r="Q798">
            <v>26.44</v>
          </cell>
          <cell r="R798">
            <v>22.523333333333333</v>
          </cell>
          <cell r="S798">
            <v>26.315862068965519</v>
          </cell>
          <cell r="V798">
            <v>0.53011775362318825</v>
          </cell>
          <cell r="Y798">
            <v>730</v>
          </cell>
          <cell r="Z798">
            <v>983</v>
          </cell>
          <cell r="AA798">
            <v>32.1964111328125</v>
          </cell>
          <cell r="AB798">
            <v>222.2249755859375</v>
          </cell>
          <cell r="AC798">
            <v>800</v>
          </cell>
          <cell r="AD798">
            <v>52.391305177108102</v>
          </cell>
          <cell r="AE798">
            <v>29.137625879268608</v>
          </cell>
          <cell r="AF798" t="str">
            <v>-</v>
          </cell>
          <cell r="AG798">
            <v>2202.4700000000003</v>
          </cell>
          <cell r="AH798">
            <v>3423.4178045977014</v>
          </cell>
          <cell r="AI798">
            <v>1.7980636237897634</v>
          </cell>
          <cell r="AJ798" t="str">
            <v>-</v>
          </cell>
          <cell r="AL798">
            <v>22.400244525953102</v>
          </cell>
          <cell r="AM798">
            <v>32.517900357326099</v>
          </cell>
        </row>
        <row r="799">
          <cell r="D799" t="str">
            <v>INE456Z01021</v>
          </cell>
          <cell r="E799" t="str">
            <v>MEDI ASSIST HEALTHCARE SERVI</v>
          </cell>
          <cell r="G799">
            <v>507.25</v>
          </cell>
          <cell r="H799">
            <v>632.5</v>
          </cell>
          <cell r="I799">
            <v>4</v>
          </cell>
          <cell r="J799">
            <v>0</v>
          </cell>
          <cell r="K799">
            <v>0</v>
          </cell>
          <cell r="L799">
            <v>14.24763413237209</v>
          </cell>
          <cell r="M799">
            <v>42.12454212454211</v>
          </cell>
          <cell r="O799">
            <v>12.92</v>
          </cell>
          <cell r="P799">
            <v>13.65</v>
          </cell>
          <cell r="Q799">
            <v>19.400000000000002</v>
          </cell>
          <cell r="R799">
            <v>16.293678160919541</v>
          </cell>
          <cell r="S799">
            <v>21.365517241379312</v>
          </cell>
          <cell r="V799">
            <v>0.26112060069036702</v>
          </cell>
          <cell r="Y799">
            <v>600</v>
          </cell>
          <cell r="Z799">
            <v>650</v>
          </cell>
          <cell r="AA799">
            <v>0</v>
          </cell>
          <cell r="AB799">
            <v>-60.83331298828125</v>
          </cell>
          <cell r="AC799">
            <v>640</v>
          </cell>
          <cell r="AD799">
            <v>42.455760009996879</v>
          </cell>
          <cell r="AE799">
            <v>1.4669197079316161</v>
          </cell>
          <cell r="AF799" t="str">
            <v>-</v>
          </cell>
          <cell r="AG799">
            <v>1549.0900000000001</v>
          </cell>
          <cell r="AH799">
            <v>2176.2241379310344</v>
          </cell>
          <cell r="AI799">
            <v>28.942115768463079</v>
          </cell>
          <cell r="AJ799" t="str">
            <v>-</v>
          </cell>
          <cell r="AL799">
            <v>15.976761074800296</v>
          </cell>
          <cell r="AM799" t="str">
            <v>-</v>
          </cell>
        </row>
        <row r="800">
          <cell r="D800" t="str">
            <v>INE725E01024</v>
          </cell>
          <cell r="E800" t="str">
            <v>ORISSA MINERALS DEVELOPMENT</v>
          </cell>
          <cell r="G800">
            <v>4965.5</v>
          </cell>
          <cell r="H800" t="str">
            <v>-</v>
          </cell>
          <cell r="I800">
            <v>0</v>
          </cell>
          <cell r="J800">
            <v>0</v>
          </cell>
          <cell r="K800">
            <v>0</v>
          </cell>
          <cell r="L800" t="str">
            <v>-</v>
          </cell>
          <cell r="M800" t="str">
            <v>-</v>
          </cell>
          <cell r="O800">
            <v>-67.040000000000006</v>
          </cell>
          <cell r="P800" t="str">
            <v>-</v>
          </cell>
          <cell r="Q800" t="str">
            <v>-</v>
          </cell>
          <cell r="R800" t="str">
            <v>-</v>
          </cell>
          <cell r="S800" t="str">
            <v>-</v>
          </cell>
          <cell r="V800" t="e">
            <v>#VALUE!</v>
          </cell>
          <cell r="Y800" t="str">
            <v>-</v>
          </cell>
          <cell r="Z800" t="str">
            <v>-</v>
          </cell>
          <cell r="AA800" t="str">
            <v>-</v>
          </cell>
          <cell r="AB800" t="str">
            <v>-</v>
          </cell>
          <cell r="AC800" t="str">
            <v>-</v>
          </cell>
          <cell r="AD800" t="str">
            <v>-</v>
          </cell>
          <cell r="AE800" t="e">
            <v>#VALUE!</v>
          </cell>
          <cell r="AF800" t="str">
            <v>-</v>
          </cell>
          <cell r="AG800">
            <v>-284.61</v>
          </cell>
          <cell r="AH800" t="str">
            <v>-</v>
          </cell>
          <cell r="AI800" t="str">
            <v>-</v>
          </cell>
          <cell r="AJ800" t="str">
            <v>-</v>
          </cell>
          <cell r="AL800" t="str">
            <v>-</v>
          </cell>
          <cell r="AM800" t="str">
            <v>-</v>
          </cell>
        </row>
        <row r="801">
          <cell r="D801" t="str">
            <v>INE085J01014</v>
          </cell>
          <cell r="E801" t="str">
            <v>THANGA MAYIL JEWELLERY LTD</v>
          </cell>
          <cell r="G801">
            <v>2188.0500000000002</v>
          </cell>
          <cell r="H801">
            <v>2594</v>
          </cell>
          <cell r="I801">
            <v>3</v>
          </cell>
          <cell r="J801">
            <v>0</v>
          </cell>
          <cell r="K801">
            <v>0</v>
          </cell>
          <cell r="L801">
            <v>35.833333333333329</v>
          </cell>
          <cell r="M801">
            <v>45.170902716914981</v>
          </cell>
          <cell r="O801">
            <v>42</v>
          </cell>
          <cell r="P801">
            <v>55.74</v>
          </cell>
          <cell r="Q801">
            <v>88.564999999999998</v>
          </cell>
          <cell r="R801">
            <v>70.831954022988498</v>
          </cell>
          <cell r="S801">
            <v>103.45925287356323</v>
          </cell>
          <cell r="V801">
            <v>0.68647509578544041</v>
          </cell>
          <cell r="Y801">
            <v>2425</v>
          </cell>
          <cell r="Z801">
            <v>2763</v>
          </cell>
          <cell r="AA801">
            <v>0</v>
          </cell>
          <cell r="AB801">
            <v>95.697509765625</v>
          </cell>
          <cell r="AC801">
            <v>2594</v>
          </cell>
          <cell r="AD801">
            <v>51.682387362446029</v>
          </cell>
          <cell r="AE801">
            <v>-14.888442173635109</v>
          </cell>
          <cell r="AF801" t="str">
            <v>-</v>
          </cell>
          <cell r="AG801">
            <v>2189.6</v>
          </cell>
          <cell r="AH801">
            <v>3637.7643678160921</v>
          </cell>
          <cell r="AI801">
            <v>-3.4713092719644449</v>
          </cell>
          <cell r="AJ801">
            <v>28.37376083493886</v>
          </cell>
          <cell r="AL801">
            <v>3.107929930307026</v>
          </cell>
          <cell r="AM801">
            <v>33.654548776032158</v>
          </cell>
        </row>
        <row r="802">
          <cell r="D802" t="str">
            <v>INE838B01013</v>
          </cell>
          <cell r="E802" t="str">
            <v>BHARAT RASAYAN LTD</v>
          </cell>
          <cell r="G802">
            <v>10066.1</v>
          </cell>
          <cell r="H802" t="str">
            <v>-</v>
          </cell>
          <cell r="I802">
            <v>0</v>
          </cell>
          <cell r="J802">
            <v>0</v>
          </cell>
          <cell r="K802">
            <v>0</v>
          </cell>
          <cell r="L802" t="str">
            <v>-</v>
          </cell>
          <cell r="M802" t="str">
            <v>-</v>
          </cell>
          <cell r="O802">
            <v>339.14</v>
          </cell>
          <cell r="P802" t="str">
            <v>-</v>
          </cell>
          <cell r="Q802" t="str">
            <v>-</v>
          </cell>
          <cell r="R802" t="str">
            <v>-</v>
          </cell>
          <cell r="S802" t="str">
            <v>-</v>
          </cell>
          <cell r="V802" t="e">
            <v>#VALUE!</v>
          </cell>
          <cell r="Y802" t="str">
            <v>-</v>
          </cell>
          <cell r="Z802" t="str">
            <v>-</v>
          </cell>
          <cell r="AA802" t="str">
            <v>-</v>
          </cell>
          <cell r="AB802" t="str">
            <v>-</v>
          </cell>
          <cell r="AC802" t="str">
            <v>-</v>
          </cell>
          <cell r="AD802">
            <v>29.681251428244973</v>
          </cell>
          <cell r="AE802">
            <v>0.62431665934264213</v>
          </cell>
          <cell r="AF802" t="str">
            <v>-</v>
          </cell>
          <cell r="AG802">
            <v>1748.8020000000001</v>
          </cell>
          <cell r="AH802" t="str">
            <v>-</v>
          </cell>
          <cell r="AI802">
            <v>47.541982076046267</v>
          </cell>
          <cell r="AJ802">
            <v>30.311835428616547</v>
          </cell>
          <cell r="AL802">
            <v>49.137819288287318</v>
          </cell>
          <cell r="AM802" t="str">
            <v>-</v>
          </cell>
        </row>
        <row r="803">
          <cell r="D803" t="str">
            <v>INE07K301024</v>
          </cell>
          <cell r="E803" t="str">
            <v>ZAGGLE PREPAID OCEAN SERVICE</v>
          </cell>
          <cell r="G803">
            <v>360.65</v>
          </cell>
          <cell r="H803">
            <v>550</v>
          </cell>
          <cell r="I803">
            <v>1</v>
          </cell>
          <cell r="J803">
            <v>0</v>
          </cell>
          <cell r="K803">
            <v>0</v>
          </cell>
          <cell r="L803">
            <v>44.109195402298845</v>
          </cell>
          <cell r="M803">
            <v>32.901296111665012</v>
          </cell>
          <cell r="O803">
            <v>6.99</v>
          </cell>
          <cell r="P803">
            <v>10.029999999999999</v>
          </cell>
          <cell r="Q803">
            <v>13.33</v>
          </cell>
          <cell r="R803">
            <v>11.547241379310345</v>
          </cell>
          <cell r="S803">
            <v>15.48632183908046</v>
          </cell>
          <cell r="V803">
            <v>0.65196586256228106</v>
          </cell>
          <cell r="Y803">
            <v>550</v>
          </cell>
          <cell r="Z803">
            <v>550</v>
          </cell>
          <cell r="AA803">
            <v>0</v>
          </cell>
          <cell r="AB803" t="str">
            <v>-</v>
          </cell>
          <cell r="AC803">
            <v>550</v>
          </cell>
          <cell r="AD803">
            <v>51.817527858690283</v>
          </cell>
          <cell r="AE803">
            <v>0.71801762152314841</v>
          </cell>
          <cell r="AF803" t="str">
            <v>-</v>
          </cell>
          <cell r="AG803">
            <v>1140.0999999999999</v>
          </cell>
          <cell r="AH803">
            <v>1815.8620689655172</v>
          </cell>
          <cell r="AI803">
            <v>72.167487684729082</v>
          </cell>
          <cell r="AJ803" t="str">
            <v>-</v>
          </cell>
          <cell r="AL803">
            <v>61.510128913443822</v>
          </cell>
          <cell r="AM803">
            <v>38.584334707481808</v>
          </cell>
        </row>
        <row r="804">
          <cell r="D804" t="str">
            <v>INE080I01025</v>
          </cell>
          <cell r="E804" t="str">
            <v>LLOYDS ENTERPRISES LTD</v>
          </cell>
          <cell r="G804">
            <v>70.7</v>
          </cell>
          <cell r="H804" t="str">
            <v>-</v>
          </cell>
          <cell r="I804">
            <v>0</v>
          </cell>
          <cell r="J804">
            <v>0</v>
          </cell>
          <cell r="K804">
            <v>0</v>
          </cell>
          <cell r="L804" t="str">
            <v>-</v>
          </cell>
          <cell r="M804" t="str">
            <v>-</v>
          </cell>
          <cell r="O804">
            <v>0.41151690000000002</v>
          </cell>
          <cell r="P804" t="str">
            <v>-</v>
          </cell>
          <cell r="Q804" t="str">
            <v>-</v>
          </cell>
          <cell r="R804" t="str">
            <v>-</v>
          </cell>
          <cell r="S804" t="str">
            <v>-</v>
          </cell>
          <cell r="V804" t="e">
            <v>#VALUE!</v>
          </cell>
          <cell r="Y804" t="str">
            <v>-</v>
          </cell>
          <cell r="Z804" t="str">
            <v>-</v>
          </cell>
          <cell r="AA804" t="str">
            <v>-</v>
          </cell>
          <cell r="AB804" t="str">
            <v>-</v>
          </cell>
          <cell r="AC804" t="str">
            <v>-</v>
          </cell>
          <cell r="AD804">
            <v>203.8574841048208</v>
          </cell>
          <cell r="AE804">
            <v>-3.9732449969248038</v>
          </cell>
          <cell r="AF804" t="str">
            <v>-</v>
          </cell>
          <cell r="AG804">
            <v>1180.413</v>
          </cell>
          <cell r="AH804" t="str">
            <v>-</v>
          </cell>
          <cell r="AI804">
            <v>-51.307554470615727</v>
          </cell>
          <cell r="AJ804">
            <v>77.069993153477768</v>
          </cell>
          <cell r="AL804">
            <v>32.463680618366503</v>
          </cell>
          <cell r="AM804" t="str">
            <v>-</v>
          </cell>
        </row>
        <row r="805">
          <cell r="D805" t="str">
            <v>INE648A01026</v>
          </cell>
          <cell r="E805" t="str">
            <v>STATE BANK OF BIKANER &amp; JAI</v>
          </cell>
          <cell r="G805" t="str">
            <v>-</v>
          </cell>
          <cell r="H805" t="str">
            <v>-</v>
          </cell>
          <cell r="I805">
            <v>0</v>
          </cell>
          <cell r="J805">
            <v>0</v>
          </cell>
          <cell r="K805">
            <v>0</v>
          </cell>
          <cell r="L805" t="str">
            <v>-</v>
          </cell>
          <cell r="M805" t="str">
            <v>-</v>
          </cell>
          <cell r="O805">
            <v>121.51</v>
          </cell>
          <cell r="P805" t="str">
            <v>-</v>
          </cell>
          <cell r="Q805" t="str">
            <v>-</v>
          </cell>
          <cell r="R805" t="str">
            <v>-</v>
          </cell>
          <cell r="S805" t="str">
            <v>-</v>
          </cell>
          <cell r="V805" t="e">
            <v>#VALUE!</v>
          </cell>
          <cell r="Y805" t="str">
            <v>-</v>
          </cell>
          <cell r="Z805" t="str">
            <v>-</v>
          </cell>
          <cell r="AA805" t="str">
            <v>-</v>
          </cell>
          <cell r="AB805" t="str">
            <v>-</v>
          </cell>
          <cell r="AC805" t="str">
            <v>-</v>
          </cell>
          <cell r="AD805" t="str">
            <v>-</v>
          </cell>
          <cell r="AE805" t="e">
            <v>#VALUE!</v>
          </cell>
          <cell r="AF805" t="str">
            <v>-</v>
          </cell>
          <cell r="AG805" t="str">
            <v>-</v>
          </cell>
          <cell r="AH805" t="str">
            <v>-</v>
          </cell>
          <cell r="AI805">
            <v>9.4881960713642091</v>
          </cell>
          <cell r="AJ805">
            <v>4.16369054622609</v>
          </cell>
          <cell r="AL805" t="str">
            <v>-</v>
          </cell>
          <cell r="AM805" t="str">
            <v>-</v>
          </cell>
        </row>
        <row r="806">
          <cell r="D806" t="str">
            <v>INE094I01018</v>
          </cell>
          <cell r="E806" t="str">
            <v>KOLTE-PATIL DEVELOPERS LTD</v>
          </cell>
          <cell r="G806">
            <v>464.45</v>
          </cell>
          <cell r="H806">
            <v>524.20001220703125</v>
          </cell>
          <cell r="I806">
            <v>6</v>
          </cell>
          <cell r="J806">
            <v>0</v>
          </cell>
          <cell r="K806">
            <v>0</v>
          </cell>
          <cell r="L806">
            <v>56.683345246604702</v>
          </cell>
          <cell r="M806">
            <v>18.777372262773738</v>
          </cell>
          <cell r="O806">
            <v>14.02</v>
          </cell>
          <cell r="P806">
            <v>21.92</v>
          </cell>
          <cell r="Q806">
            <v>26.036000000000001</v>
          </cell>
          <cell r="R806">
            <v>23.812413793103449</v>
          </cell>
          <cell r="S806">
            <v>24.456229885057475</v>
          </cell>
          <cell r="V806">
            <v>0.69846032761080235</v>
          </cell>
          <cell r="Y806">
            <v>480</v>
          </cell>
          <cell r="Z806">
            <v>570</v>
          </cell>
          <cell r="AA806">
            <v>-3.13330078125</v>
          </cell>
          <cell r="AB806">
            <v>37.95001220703125</v>
          </cell>
          <cell r="AC806">
            <v>513</v>
          </cell>
          <cell r="AD806">
            <v>33.945423785493233</v>
          </cell>
          <cell r="AE806" t="e">
            <v>#VALUE!</v>
          </cell>
          <cell r="AF806" t="str">
            <v>-</v>
          </cell>
          <cell r="AG806">
            <v>1758.8999999999999</v>
          </cell>
          <cell r="AH806">
            <v>3319.5448275862072</v>
          </cell>
          <cell r="AI806" t="str">
            <v>-</v>
          </cell>
          <cell r="AJ806" t="str">
            <v>-</v>
          </cell>
          <cell r="AL806">
            <v>536.36034732272071</v>
          </cell>
          <cell r="AM806">
            <v>78.371617011598843</v>
          </cell>
        </row>
        <row r="807">
          <cell r="D807" t="str">
            <v>INE982F01036</v>
          </cell>
          <cell r="E807" t="str">
            <v>HATHWAY CABLE AND DATACOM</v>
          </cell>
          <cell r="G807">
            <v>14.83</v>
          </cell>
          <cell r="H807" t="str">
            <v>-</v>
          </cell>
          <cell r="I807">
            <v>0</v>
          </cell>
          <cell r="J807">
            <v>0</v>
          </cell>
          <cell r="K807">
            <v>0</v>
          </cell>
          <cell r="L807" t="str">
            <v>-</v>
          </cell>
          <cell r="M807" t="str">
            <v>-</v>
          </cell>
          <cell r="O807">
            <v>0.52</v>
          </cell>
          <cell r="P807" t="str">
            <v>-</v>
          </cell>
          <cell r="Q807" t="str">
            <v>-</v>
          </cell>
          <cell r="R807" t="str">
            <v>-</v>
          </cell>
          <cell r="S807" t="str">
            <v>-</v>
          </cell>
          <cell r="V807" t="e">
            <v>#VALUE!</v>
          </cell>
          <cell r="Y807" t="str">
            <v>-</v>
          </cell>
          <cell r="Z807" t="str">
            <v>-</v>
          </cell>
          <cell r="AA807" t="str">
            <v>-</v>
          </cell>
          <cell r="AB807" t="str">
            <v>-</v>
          </cell>
          <cell r="AC807" t="str">
            <v>-</v>
          </cell>
          <cell r="AD807">
            <v>19.751132958163097</v>
          </cell>
          <cell r="AE807">
            <v>-2.7651586141428313</v>
          </cell>
          <cell r="AF807" t="str">
            <v>-</v>
          </cell>
          <cell r="AG807">
            <v>3407.6</v>
          </cell>
          <cell r="AH807" t="str">
            <v>-</v>
          </cell>
          <cell r="AI807">
            <v>-7.1428571428571486</v>
          </cell>
          <cell r="AJ807">
            <v>27.320432991665871</v>
          </cell>
          <cell r="AL807">
            <v>5.6783997518995166</v>
          </cell>
          <cell r="AM807" t="str">
            <v>-</v>
          </cell>
        </row>
        <row r="808">
          <cell r="D808" t="str">
            <v>INE510W01014</v>
          </cell>
          <cell r="E808" t="str">
            <v>INOX GREEN ENERGY SERVICES L</v>
          </cell>
          <cell r="G808">
            <v>170.65</v>
          </cell>
          <cell r="H808" t="str">
            <v>-</v>
          </cell>
          <cell r="I808">
            <v>1</v>
          </cell>
          <cell r="J808">
            <v>0</v>
          </cell>
          <cell r="K808">
            <v>0</v>
          </cell>
          <cell r="L808" t="str">
            <v>-</v>
          </cell>
          <cell r="M808" t="str">
            <v>-</v>
          </cell>
          <cell r="O808">
            <v>0.524478</v>
          </cell>
          <cell r="P808" t="str">
            <v>-</v>
          </cell>
          <cell r="Q808" t="str">
            <v>-</v>
          </cell>
          <cell r="R808" t="str">
            <v>-</v>
          </cell>
          <cell r="S808" t="str">
            <v>-</v>
          </cell>
          <cell r="V808" t="e">
            <v>#VALUE!</v>
          </cell>
          <cell r="Y808" t="str">
            <v>-</v>
          </cell>
          <cell r="Z808" t="str">
            <v>-</v>
          </cell>
          <cell r="AA808" t="str">
            <v>-</v>
          </cell>
          <cell r="AB808" t="str">
            <v>-</v>
          </cell>
          <cell r="AC808" t="str">
            <v>-</v>
          </cell>
          <cell r="AD808">
            <v>325.3711192776139</v>
          </cell>
          <cell r="AE808">
            <v>-7.4932203362656882</v>
          </cell>
          <cell r="AF808" t="str">
            <v>-</v>
          </cell>
          <cell r="AG808">
            <v>519.50200000000007</v>
          </cell>
          <cell r="AH808" t="str">
            <v>-</v>
          </cell>
          <cell r="AI808">
            <v>-43.422067505860298</v>
          </cell>
          <cell r="AJ808" t="str">
            <v>-</v>
          </cell>
          <cell r="AL808">
            <v>-30.600096451467667</v>
          </cell>
          <cell r="AM808" t="str">
            <v>-</v>
          </cell>
        </row>
        <row r="809">
          <cell r="D809" t="str">
            <v>INE802C01033</v>
          </cell>
          <cell r="E809" t="str">
            <v>STEEL STRIPS WHEELS LTD</v>
          </cell>
          <cell r="G809">
            <v>243.35</v>
          </cell>
          <cell r="H809">
            <v>286</v>
          </cell>
          <cell r="I809">
            <v>4</v>
          </cell>
          <cell r="J809">
            <v>0</v>
          </cell>
          <cell r="K809">
            <v>0</v>
          </cell>
          <cell r="L809">
            <v>19.182136131288662</v>
          </cell>
          <cell r="M809">
            <v>37.697516930022573</v>
          </cell>
          <cell r="O809">
            <v>12.44</v>
          </cell>
          <cell r="P809">
            <v>14.766999999999999</v>
          </cell>
          <cell r="Q809">
            <v>20.333000000000002</v>
          </cell>
          <cell r="R809">
            <v>17.326080459770118</v>
          </cell>
          <cell r="S809">
            <v>18.29483908045977</v>
          </cell>
          <cell r="V809">
            <v>0.39277174113907698</v>
          </cell>
          <cell r="Y809">
            <v>254</v>
          </cell>
          <cell r="Z809">
            <v>310</v>
          </cell>
          <cell r="AA809">
            <v>0</v>
          </cell>
          <cell r="AB809">
            <v>22.333343505859375</v>
          </cell>
          <cell r="AC809">
            <v>290</v>
          </cell>
          <cell r="AD809">
            <v>19.631116218182779</v>
          </cell>
          <cell r="AE809">
            <v>-0.27604054048877968</v>
          </cell>
          <cell r="AF809" t="str">
            <v>-</v>
          </cell>
          <cell r="AG809">
            <v>4843.3989999999994</v>
          </cell>
          <cell r="AH809">
            <v>5684.6548390804601</v>
          </cell>
          <cell r="AI809">
            <v>-71.116786626422112</v>
          </cell>
          <cell r="AJ809">
            <v>13.166177294954593</v>
          </cell>
          <cell r="AL809">
            <v>4.0992556108594638</v>
          </cell>
          <cell r="AM809">
            <v>10.838132476799871</v>
          </cell>
        </row>
        <row r="810">
          <cell r="D810" t="str">
            <v>INE675C01017</v>
          </cell>
          <cell r="E810" t="str">
            <v>CIGNITI TECHNOLOGIES LTD</v>
          </cell>
          <cell r="G810">
            <v>1667.95</v>
          </cell>
          <cell r="H810" t="str">
            <v>-</v>
          </cell>
          <cell r="I810">
            <v>0</v>
          </cell>
          <cell r="J810">
            <v>0</v>
          </cell>
          <cell r="K810">
            <v>0</v>
          </cell>
          <cell r="L810" t="str">
            <v>-</v>
          </cell>
          <cell r="M810" t="str">
            <v>-</v>
          </cell>
          <cell r="O810">
            <v>72.77</v>
          </cell>
          <cell r="P810" t="str">
            <v>-</v>
          </cell>
          <cell r="Q810" t="str">
            <v>-</v>
          </cell>
          <cell r="R810" t="str">
            <v>-</v>
          </cell>
          <cell r="S810" t="str">
            <v>-</v>
          </cell>
          <cell r="V810" t="e">
            <v>#VALUE!</v>
          </cell>
          <cell r="Y810" t="str">
            <v>-</v>
          </cell>
          <cell r="Z810" t="str">
            <v>-</v>
          </cell>
          <cell r="AA810" t="str">
            <v>-</v>
          </cell>
          <cell r="AB810" t="str">
            <v>-</v>
          </cell>
          <cell r="AC810" t="str">
            <v>-</v>
          </cell>
          <cell r="AD810">
            <v>25.452358692968048</v>
          </cell>
          <cell r="AE810">
            <v>1.2774599879977682</v>
          </cell>
          <cell r="AF810" t="str">
            <v>-</v>
          </cell>
          <cell r="AG810">
            <v>2890.2739999999999</v>
          </cell>
          <cell r="AH810" t="str">
            <v>-</v>
          </cell>
          <cell r="AI810">
            <v>19.924192485168088</v>
          </cell>
          <cell r="AJ810">
            <v>14.907158014131983</v>
          </cell>
          <cell r="AL810">
            <v>30.336185876955369</v>
          </cell>
          <cell r="AM810" t="str">
            <v>-</v>
          </cell>
        </row>
        <row r="811">
          <cell r="D811" t="str">
            <v>INE919H01018</v>
          </cell>
          <cell r="E811" t="str">
            <v>INDIAN METALS &amp; FERRO ALLOY</v>
          </cell>
          <cell r="G811">
            <v>1032.1500000000001</v>
          </cell>
          <cell r="H811" t="str">
            <v>-</v>
          </cell>
          <cell r="I811">
            <v>0</v>
          </cell>
          <cell r="J811">
            <v>0</v>
          </cell>
          <cell r="K811">
            <v>0</v>
          </cell>
          <cell r="L811" t="str">
            <v>-</v>
          </cell>
          <cell r="M811" t="str">
            <v>-</v>
          </cell>
          <cell r="O811">
            <v>70.19</v>
          </cell>
          <cell r="P811" t="str">
            <v>-</v>
          </cell>
          <cell r="Q811" t="str">
            <v>-</v>
          </cell>
          <cell r="R811" t="str">
            <v>-</v>
          </cell>
          <cell r="S811" t="str">
            <v>-</v>
          </cell>
          <cell r="V811" t="e">
            <v>#VALUE!</v>
          </cell>
          <cell r="Y811" t="str">
            <v>-</v>
          </cell>
          <cell r="Z811" t="str">
            <v>-</v>
          </cell>
          <cell r="AA811" t="str">
            <v>-</v>
          </cell>
          <cell r="AB811" t="str">
            <v>-</v>
          </cell>
          <cell r="AC811" t="str">
            <v>-</v>
          </cell>
          <cell r="AD811">
            <v>16.13159480670129</v>
          </cell>
          <cell r="AE811">
            <v>1.5779722846247903</v>
          </cell>
          <cell r="AF811" t="str">
            <v>-</v>
          </cell>
          <cell r="AG811">
            <v>5305</v>
          </cell>
          <cell r="AH811" t="str">
            <v>-</v>
          </cell>
          <cell r="AI811">
            <v>10.22298994974874</v>
          </cell>
          <cell r="AJ811">
            <v>7.4623996653390545</v>
          </cell>
          <cell r="AL811">
            <v>-9.6051936544720267</v>
          </cell>
          <cell r="AM811" t="str">
            <v>-</v>
          </cell>
        </row>
        <row r="812">
          <cell r="D812" t="str">
            <v>INE170I01016</v>
          </cell>
          <cell r="E812" t="str">
            <v>HINDUJA GLOBAL SOLUTIONS LTD</v>
          </cell>
          <cell r="G812">
            <v>533.70000000000005</v>
          </cell>
          <cell r="H812" t="str">
            <v>-</v>
          </cell>
          <cell r="I812">
            <v>0</v>
          </cell>
          <cell r="J812">
            <v>0</v>
          </cell>
          <cell r="K812">
            <v>0</v>
          </cell>
          <cell r="L812" t="str">
            <v>-</v>
          </cell>
          <cell r="M812" t="str">
            <v>-</v>
          </cell>
          <cell r="O812">
            <v>-20.877041999999999</v>
          </cell>
          <cell r="P812" t="str">
            <v>-</v>
          </cell>
          <cell r="Q812" t="str">
            <v>-</v>
          </cell>
          <cell r="R812" t="str">
            <v>-</v>
          </cell>
          <cell r="S812" t="str">
            <v>-</v>
          </cell>
          <cell r="V812" t="e">
            <v>#VALUE!</v>
          </cell>
          <cell r="Y812" t="str">
            <v>-</v>
          </cell>
          <cell r="Z812" t="str">
            <v>-</v>
          </cell>
          <cell r="AA812" t="str">
            <v>-</v>
          </cell>
          <cell r="AB812" t="str">
            <v>-</v>
          </cell>
          <cell r="AC812" t="str">
            <v>-</v>
          </cell>
          <cell r="AD812" t="str">
            <v>-</v>
          </cell>
          <cell r="AE812" t="e">
            <v>#VALUE!</v>
          </cell>
          <cell r="AF812" t="str">
            <v>-</v>
          </cell>
          <cell r="AG812">
            <v>2572.1000000000004</v>
          </cell>
          <cell r="AH812" t="str">
            <v>-</v>
          </cell>
          <cell r="AI812" t="str">
            <v>-</v>
          </cell>
          <cell r="AJ812" t="str">
            <v>-</v>
          </cell>
          <cell r="AL812">
            <v>-27.736521643362682</v>
          </cell>
          <cell r="AM812" t="str">
            <v>-</v>
          </cell>
        </row>
        <row r="813">
          <cell r="D813" t="str">
            <v>INE351A01035</v>
          </cell>
          <cell r="E813" t="str">
            <v>UNICHEM LABORATORIES LTD</v>
          </cell>
          <cell r="G813">
            <v>504.5</v>
          </cell>
          <cell r="H813" t="str">
            <v>-</v>
          </cell>
          <cell r="I813">
            <v>0</v>
          </cell>
          <cell r="J813">
            <v>0</v>
          </cell>
          <cell r="K813">
            <v>0</v>
          </cell>
          <cell r="L813" t="str">
            <v>-</v>
          </cell>
          <cell r="M813" t="str">
            <v>-</v>
          </cell>
          <cell r="O813">
            <v>19.53</v>
          </cell>
          <cell r="P813" t="str">
            <v>-</v>
          </cell>
          <cell r="Q813" t="str">
            <v>-</v>
          </cell>
          <cell r="R813" t="str">
            <v>-</v>
          </cell>
          <cell r="S813" t="str">
            <v>-</v>
          </cell>
          <cell r="V813" t="e">
            <v>#VALUE!</v>
          </cell>
          <cell r="Y813" t="str">
            <v>-</v>
          </cell>
          <cell r="Z813" t="str">
            <v>-</v>
          </cell>
          <cell r="AA813" t="str">
            <v>-</v>
          </cell>
          <cell r="AB813" t="str">
            <v>-</v>
          </cell>
          <cell r="AC813" t="str">
            <v>-</v>
          </cell>
          <cell r="AD813">
            <v>27.436186529958139</v>
          </cell>
          <cell r="AE813" t="e">
            <v>#VALUE!</v>
          </cell>
          <cell r="AF813" t="str">
            <v>-</v>
          </cell>
          <cell r="AG813">
            <v>2648.6</v>
          </cell>
          <cell r="AH813" t="str">
            <v>-</v>
          </cell>
          <cell r="AI813" t="str">
            <v>-</v>
          </cell>
          <cell r="AJ813" t="str">
            <v>-</v>
          </cell>
          <cell r="AL813">
            <v>204.85727440147332</v>
          </cell>
          <cell r="AM813" t="str">
            <v>-</v>
          </cell>
        </row>
        <row r="814">
          <cell r="D814" t="str">
            <v>INE348A01023</v>
          </cell>
          <cell r="E814" t="str">
            <v>ASHAPURA MINECHEM LTD</v>
          </cell>
          <cell r="G814">
            <v>607.54999999999995</v>
          </cell>
          <cell r="H814" t="str">
            <v>-</v>
          </cell>
          <cell r="I814">
            <v>0</v>
          </cell>
          <cell r="J814">
            <v>0</v>
          </cell>
          <cell r="K814">
            <v>0</v>
          </cell>
          <cell r="L814" t="str">
            <v>-</v>
          </cell>
          <cell r="M814" t="str">
            <v>-</v>
          </cell>
          <cell r="O814">
            <v>30.966711</v>
          </cell>
          <cell r="P814" t="str">
            <v>-</v>
          </cell>
          <cell r="Q814" t="str">
            <v>-</v>
          </cell>
          <cell r="R814" t="str">
            <v>-</v>
          </cell>
          <cell r="S814" t="str">
            <v>-</v>
          </cell>
          <cell r="V814" t="e">
            <v>#VALUE!</v>
          </cell>
          <cell r="Y814" t="str">
            <v>-</v>
          </cell>
          <cell r="Z814" t="str">
            <v>-</v>
          </cell>
          <cell r="AA814" t="str">
            <v>-</v>
          </cell>
          <cell r="AB814" t="str">
            <v>-</v>
          </cell>
          <cell r="AC814" t="str">
            <v>-</v>
          </cell>
          <cell r="AD814">
            <v>19.67458828742862</v>
          </cell>
          <cell r="AE814">
            <v>-15.303959061036489</v>
          </cell>
          <cell r="AF814" t="str">
            <v>-</v>
          </cell>
          <cell r="AG814">
            <v>3699.9059999999999</v>
          </cell>
          <cell r="AH814" t="str">
            <v>-</v>
          </cell>
          <cell r="AI814">
            <v>-1.2855881415365027</v>
          </cell>
          <cell r="AJ814">
            <v>11.193885454493374</v>
          </cell>
          <cell r="AL814">
            <v>50.305045746706007</v>
          </cell>
          <cell r="AM814" t="str">
            <v>-</v>
          </cell>
        </row>
        <row r="815">
          <cell r="D815" t="str">
            <v>INE0LGX01024</v>
          </cell>
          <cell r="E815" t="str">
            <v>INSOLATION ENERGY LTD</v>
          </cell>
          <cell r="G815">
            <v>195.2</v>
          </cell>
          <cell r="H815" t="str">
            <v>-</v>
          </cell>
          <cell r="I815">
            <v>0</v>
          </cell>
          <cell r="J815">
            <v>0</v>
          </cell>
          <cell r="K815">
            <v>0</v>
          </cell>
          <cell r="L815" t="str">
            <v>-</v>
          </cell>
          <cell r="M815" t="str">
            <v>-</v>
          </cell>
          <cell r="O815">
            <v>5.7274019999999997</v>
          </cell>
          <cell r="P815" t="str">
            <v>-</v>
          </cell>
          <cell r="Q815" t="str">
            <v>-</v>
          </cell>
          <cell r="R815" t="str">
            <v>-</v>
          </cell>
          <cell r="S815" t="str">
            <v>-</v>
          </cell>
          <cell r="V815" t="e">
            <v>#VALUE!</v>
          </cell>
          <cell r="Y815" t="str">
            <v>-</v>
          </cell>
          <cell r="Z815" t="str">
            <v>-</v>
          </cell>
          <cell r="AA815" t="str">
            <v>-</v>
          </cell>
          <cell r="AB815" t="str">
            <v>-</v>
          </cell>
          <cell r="AC815" t="str">
            <v>-</v>
          </cell>
          <cell r="AD815">
            <v>34.081769875458754</v>
          </cell>
          <cell r="AE815">
            <v>0.40868255868739817</v>
          </cell>
          <cell r="AF815" t="str">
            <v>-</v>
          </cell>
          <cell r="AG815">
            <v>1703.2529999999999</v>
          </cell>
          <cell r="AH815" t="str">
            <v>-</v>
          </cell>
          <cell r="AI815">
            <v>83.394236311239169</v>
          </cell>
          <cell r="AJ815" t="str">
            <v>-</v>
          </cell>
          <cell r="AL815">
            <v>102.35242822486177</v>
          </cell>
          <cell r="AM815" t="str">
            <v>-</v>
          </cell>
        </row>
        <row r="816">
          <cell r="D816" t="str">
            <v>INE046W01019</v>
          </cell>
          <cell r="E816" t="str">
            <v>MUTHOOT MICROFIN LTD</v>
          </cell>
          <cell r="G816">
            <v>165.5</v>
          </cell>
          <cell r="H816">
            <v>177.5</v>
          </cell>
          <cell r="I816">
            <v>1</v>
          </cell>
          <cell r="J816">
            <v>1</v>
          </cell>
          <cell r="K816">
            <v>0</v>
          </cell>
          <cell r="L816" t="str">
            <v>-</v>
          </cell>
          <cell r="M816">
            <v>96.995708154506488</v>
          </cell>
          <cell r="O816">
            <v>-13.051815</v>
          </cell>
          <cell r="P816" t="str">
            <v>-</v>
          </cell>
          <cell r="Q816" t="str">
            <v>-</v>
          </cell>
          <cell r="R816" t="str">
            <v>-</v>
          </cell>
          <cell r="S816" t="str">
            <v>-</v>
          </cell>
          <cell r="V816" t="e">
            <v>#VALUE!</v>
          </cell>
          <cell r="Y816">
            <v>155</v>
          </cell>
          <cell r="Z816">
            <v>200</v>
          </cell>
          <cell r="AA816">
            <v>0</v>
          </cell>
          <cell r="AB816">
            <v>-12.5</v>
          </cell>
          <cell r="AC816">
            <v>177.5</v>
          </cell>
          <cell r="AD816" t="str">
            <v>-</v>
          </cell>
          <cell r="AE816" t="e">
            <v>#VALUE!</v>
          </cell>
          <cell r="AF816" t="str">
            <v>-</v>
          </cell>
          <cell r="AG816">
            <v>7955.079999999999</v>
          </cell>
          <cell r="AH816" t="str">
            <v>-</v>
          </cell>
          <cell r="AI816" t="str">
            <v>-</v>
          </cell>
          <cell r="AJ816" t="str">
            <v>-</v>
          </cell>
          <cell r="AL816">
            <v>-45.368752064532224</v>
          </cell>
          <cell r="AM816" t="str">
            <v>-</v>
          </cell>
        </row>
        <row r="817">
          <cell r="D817" t="str">
            <v>INE874I01013</v>
          </cell>
          <cell r="E817" t="str">
            <v>RAMKY INFRASTRUCTURE LTD</v>
          </cell>
          <cell r="G817">
            <v>566.20000000000005</v>
          </cell>
          <cell r="H817" t="str">
            <v>-</v>
          </cell>
          <cell r="I817">
            <v>0</v>
          </cell>
          <cell r="J817">
            <v>0</v>
          </cell>
          <cell r="K817">
            <v>0</v>
          </cell>
          <cell r="L817" t="str">
            <v>-</v>
          </cell>
          <cell r="M817" t="str">
            <v>-</v>
          </cell>
          <cell r="O817">
            <v>28.54</v>
          </cell>
          <cell r="P817" t="str">
            <v>-</v>
          </cell>
          <cell r="Q817" t="str">
            <v>-</v>
          </cell>
          <cell r="R817" t="str">
            <v>-</v>
          </cell>
          <cell r="S817" t="str">
            <v>-</v>
          </cell>
          <cell r="V817" t="e">
            <v>#VALUE!</v>
          </cell>
          <cell r="Y817" t="str">
            <v>-</v>
          </cell>
          <cell r="Z817" t="str">
            <v>-</v>
          </cell>
          <cell r="AA817" t="str">
            <v>-</v>
          </cell>
          <cell r="AB817" t="str">
            <v>-</v>
          </cell>
          <cell r="AC817" t="str">
            <v>-</v>
          </cell>
          <cell r="AD817">
            <v>19.950306479865439</v>
          </cell>
          <cell r="AE817">
            <v>-0.55670616827127661</v>
          </cell>
          <cell r="AF817" t="str">
            <v>-</v>
          </cell>
          <cell r="AG817">
            <v>3362.45</v>
          </cell>
          <cell r="AH817" t="str">
            <v>-</v>
          </cell>
          <cell r="AI817">
            <v>-35.836330935251794</v>
          </cell>
          <cell r="AJ817">
            <v>21.493712802622717</v>
          </cell>
          <cell r="AL817">
            <v>-34.076329472289096</v>
          </cell>
          <cell r="AM817" t="str">
            <v>-</v>
          </cell>
        </row>
        <row r="818">
          <cell r="D818" t="str">
            <v>INE175A01038</v>
          </cell>
          <cell r="E818" t="str">
            <v>JAIN IRRIGATION SYSTEMS LTD</v>
          </cell>
          <cell r="G818">
            <v>57.27</v>
          </cell>
          <cell r="H818" t="str">
            <v>-</v>
          </cell>
          <cell r="I818">
            <v>0</v>
          </cell>
          <cell r="J818">
            <v>0</v>
          </cell>
          <cell r="K818">
            <v>0</v>
          </cell>
          <cell r="L818" t="str">
            <v>-</v>
          </cell>
          <cell r="M818" t="str">
            <v>-</v>
          </cell>
          <cell r="O818">
            <v>0.49923800000000002</v>
          </cell>
          <cell r="P818" t="str">
            <v>-</v>
          </cell>
          <cell r="Q818" t="str">
            <v>-</v>
          </cell>
          <cell r="R818" t="str">
            <v>-</v>
          </cell>
          <cell r="S818" t="str">
            <v>-</v>
          </cell>
          <cell r="V818" t="e">
            <v>#VALUE!</v>
          </cell>
          <cell r="Y818" t="str">
            <v>-</v>
          </cell>
          <cell r="Z818" t="str">
            <v>-</v>
          </cell>
          <cell r="AA818" t="str">
            <v>-</v>
          </cell>
          <cell r="AB818" t="str">
            <v>-</v>
          </cell>
          <cell r="AC818" t="str">
            <v>-</v>
          </cell>
          <cell r="AD818">
            <v>114.57139347734014</v>
          </cell>
          <cell r="AE818">
            <v>-1.787842733900894</v>
          </cell>
          <cell r="AF818" t="str">
            <v>-</v>
          </cell>
          <cell r="AG818">
            <v>7167.8</v>
          </cell>
          <cell r="AH818" t="str">
            <v>-</v>
          </cell>
          <cell r="AI818">
            <v>-64.083597122302152</v>
          </cell>
          <cell r="AJ818" t="str">
            <v>-</v>
          </cell>
          <cell r="AL818">
            <v>-8.5459834643258148</v>
          </cell>
          <cell r="AM818" t="str">
            <v>-</v>
          </cell>
        </row>
        <row r="819">
          <cell r="D819" t="str">
            <v>INE287B01021</v>
          </cell>
          <cell r="E819" t="str">
            <v>SUBROS LTD</v>
          </cell>
          <cell r="G819">
            <v>920.65</v>
          </cell>
          <cell r="H819">
            <v>905</v>
          </cell>
          <cell r="I819">
            <v>2</v>
          </cell>
          <cell r="J819">
            <v>0</v>
          </cell>
          <cell r="K819">
            <v>0</v>
          </cell>
          <cell r="L819">
            <v>27.373211963589068</v>
          </cell>
          <cell r="M819">
            <v>24.876637740343721</v>
          </cell>
          <cell r="O819">
            <v>23.07</v>
          </cell>
          <cell r="P819">
            <v>29.385000000000002</v>
          </cell>
          <cell r="Q819">
            <v>36.695</v>
          </cell>
          <cell r="R819">
            <v>32.745919540229885</v>
          </cell>
          <cell r="S819">
            <v>39.414540229885056</v>
          </cell>
          <cell r="V819">
            <v>0.41941567144472836</v>
          </cell>
          <cell r="Y819">
            <v>874</v>
          </cell>
          <cell r="Z819">
            <v>936</v>
          </cell>
          <cell r="AA819">
            <v>0</v>
          </cell>
          <cell r="AB819">
            <v>84.5</v>
          </cell>
          <cell r="AC819">
            <v>905</v>
          </cell>
          <cell r="AD819">
            <v>40.533019624429208</v>
          </cell>
          <cell r="AE819">
            <v>0.74768677383657334</v>
          </cell>
          <cell r="AF819" t="str">
            <v>-</v>
          </cell>
          <cell r="AG819">
            <v>3223.3620000000001</v>
          </cell>
          <cell r="AH819">
            <v>4135.1666666666661</v>
          </cell>
          <cell r="AI819">
            <v>54.211229946524064</v>
          </cell>
          <cell r="AJ819">
            <v>41.591490555532673</v>
          </cell>
          <cell r="AL819">
            <v>26.79948105774216</v>
          </cell>
          <cell r="AM819">
            <v>18.702136235388949</v>
          </cell>
        </row>
        <row r="820">
          <cell r="D820" t="str">
            <v>INE771F01025</v>
          </cell>
          <cell r="E820" t="str">
            <v>FISCHER CHEMIC LTD</v>
          </cell>
          <cell r="G820" t="str">
            <v>-</v>
          </cell>
          <cell r="H820" t="str">
            <v>-</v>
          </cell>
          <cell r="I820">
            <v>0</v>
          </cell>
          <cell r="J820">
            <v>0</v>
          </cell>
          <cell r="K820">
            <v>0</v>
          </cell>
          <cell r="L820" t="str">
            <v>-</v>
          </cell>
          <cell r="M820" t="str">
            <v>-</v>
          </cell>
          <cell r="O820" t="str">
            <v>-</v>
          </cell>
          <cell r="P820" t="str">
            <v>-</v>
          </cell>
          <cell r="Q820" t="str">
            <v>-</v>
          </cell>
          <cell r="R820" t="str">
            <v>-</v>
          </cell>
          <cell r="S820" t="str">
            <v>-</v>
          </cell>
          <cell r="V820" t="e">
            <v>#VALUE!</v>
          </cell>
          <cell r="Y820" t="str">
            <v>-</v>
          </cell>
          <cell r="Z820" t="str">
            <v>-</v>
          </cell>
          <cell r="AA820" t="str">
            <v>-</v>
          </cell>
          <cell r="AB820" t="str">
            <v>-</v>
          </cell>
          <cell r="AC820" t="str">
            <v>-</v>
          </cell>
          <cell r="AD820" t="str">
            <v>-</v>
          </cell>
          <cell r="AE820" t="e">
            <v>#VALUE!</v>
          </cell>
          <cell r="AF820" t="str">
            <v>-</v>
          </cell>
          <cell r="AG820">
            <v>33.167999999999999</v>
          </cell>
          <cell r="AH820" t="str">
            <v>-</v>
          </cell>
          <cell r="AI820">
            <v>-88.541229747372114</v>
          </cell>
          <cell r="AJ820" t="str">
            <v>-</v>
          </cell>
          <cell r="AL820">
            <v>78.351346991450228</v>
          </cell>
          <cell r="AM820" t="str">
            <v>-</v>
          </cell>
        </row>
        <row r="821">
          <cell r="D821" t="str">
            <v>INE947A01014</v>
          </cell>
          <cell r="E821" t="str">
            <v>SUNFLAG IRON &amp; STEEL CO LTD</v>
          </cell>
          <cell r="G821">
            <v>263.2</v>
          </cell>
          <cell r="H821" t="str">
            <v>-</v>
          </cell>
          <cell r="I821">
            <v>0</v>
          </cell>
          <cell r="J821">
            <v>0</v>
          </cell>
          <cell r="K821">
            <v>0</v>
          </cell>
          <cell r="L821" t="str">
            <v>-</v>
          </cell>
          <cell r="M821" t="str">
            <v>-</v>
          </cell>
          <cell r="O821">
            <v>8.99</v>
          </cell>
          <cell r="P821" t="str">
            <v>-</v>
          </cell>
          <cell r="Q821" t="str">
            <v>-</v>
          </cell>
          <cell r="R821" t="str">
            <v>-</v>
          </cell>
          <cell r="S821" t="str">
            <v>-</v>
          </cell>
          <cell r="V821" t="e">
            <v>#VALUE!</v>
          </cell>
          <cell r="Y821" t="str">
            <v>-</v>
          </cell>
          <cell r="Z821" t="str">
            <v>-</v>
          </cell>
          <cell r="AA821" t="str">
            <v>-</v>
          </cell>
          <cell r="AB821" t="str">
            <v>-</v>
          </cell>
          <cell r="AC821" t="str">
            <v>-</v>
          </cell>
          <cell r="AD821">
            <v>29.278112376891077</v>
          </cell>
          <cell r="AE821">
            <v>2.28771132984139</v>
          </cell>
          <cell r="AF821" t="str">
            <v>-</v>
          </cell>
          <cell r="AG821">
            <v>3893.1</v>
          </cell>
          <cell r="AH821" t="str">
            <v>-</v>
          </cell>
          <cell r="AI821">
            <v>12.79799247176914</v>
          </cell>
          <cell r="AJ821">
            <v>13.022540999341434</v>
          </cell>
          <cell r="AL821">
            <v>3.7993920972644379</v>
          </cell>
          <cell r="AM821" t="str">
            <v>-</v>
          </cell>
        </row>
        <row r="822">
          <cell r="D822" t="str">
            <v>INE223G01017</v>
          </cell>
          <cell r="E822" t="str">
            <v>EXCEL CROP CARE LTD</v>
          </cell>
          <cell r="G822" t="str">
            <v>-</v>
          </cell>
          <cell r="H822" t="str">
            <v>-</v>
          </cell>
          <cell r="I822">
            <v>0</v>
          </cell>
          <cell r="J822">
            <v>0</v>
          </cell>
          <cell r="K822">
            <v>0</v>
          </cell>
          <cell r="L822" t="str">
            <v>-</v>
          </cell>
          <cell r="M822" t="str">
            <v>-</v>
          </cell>
          <cell r="O822">
            <v>73.739999999999995</v>
          </cell>
          <cell r="P822" t="str">
            <v>-</v>
          </cell>
          <cell r="Q822" t="str">
            <v>-</v>
          </cell>
          <cell r="R822" t="str">
            <v>-</v>
          </cell>
          <cell r="S822" t="str">
            <v>-</v>
          </cell>
          <cell r="V822" t="e">
            <v>#VALUE!</v>
          </cell>
          <cell r="Y822" t="str">
            <v>-</v>
          </cell>
          <cell r="Z822" t="str">
            <v>-</v>
          </cell>
          <cell r="AA822" t="str">
            <v>-</v>
          </cell>
          <cell r="AB822" t="str">
            <v>-</v>
          </cell>
          <cell r="AC822" t="str">
            <v>-</v>
          </cell>
          <cell r="AD822" t="str">
            <v>-</v>
          </cell>
          <cell r="AE822" t="e">
            <v>#VALUE!</v>
          </cell>
          <cell r="AF822" t="str">
            <v>-</v>
          </cell>
          <cell r="AG822">
            <v>1374.357</v>
          </cell>
          <cell r="AH822" t="str">
            <v>-</v>
          </cell>
          <cell r="AI822">
            <v>0</v>
          </cell>
          <cell r="AJ822">
            <v>30.214206761279712</v>
          </cell>
          <cell r="AL822">
            <v>0</v>
          </cell>
          <cell r="AM822" t="str">
            <v>-</v>
          </cell>
        </row>
        <row r="823">
          <cell r="D823" t="str">
            <v>INE752H01013</v>
          </cell>
          <cell r="E823" t="str">
            <v>CARE RATINGS LTD</v>
          </cell>
          <cell r="G823">
            <v>1610.2</v>
          </cell>
          <cell r="H823">
            <v>1830</v>
          </cell>
          <cell r="I823">
            <v>2</v>
          </cell>
          <cell r="J823">
            <v>0</v>
          </cell>
          <cell r="K823">
            <v>0</v>
          </cell>
          <cell r="L823">
            <v>23.8454804114686</v>
          </cell>
          <cell r="M823">
            <v>15.710877441017926</v>
          </cell>
          <cell r="O823">
            <v>45.89</v>
          </cell>
          <cell r="P823">
            <v>56.585000000000001</v>
          </cell>
          <cell r="Q823">
            <v>65.474999999999994</v>
          </cell>
          <cell r="R823">
            <v>60.672356321839075</v>
          </cell>
          <cell r="S823">
            <v>68.760057471264361</v>
          </cell>
          <cell r="V823">
            <v>0.32212587321505937</v>
          </cell>
          <cell r="Y823">
            <v>1830</v>
          </cell>
          <cell r="Z823">
            <v>1830</v>
          </cell>
          <cell r="AA823">
            <v>0</v>
          </cell>
          <cell r="AB823">
            <v>431</v>
          </cell>
          <cell r="AC823">
            <v>1830</v>
          </cell>
          <cell r="AD823">
            <v>36.051904605517322</v>
          </cell>
          <cell r="AE823">
            <v>1.0045155268385482</v>
          </cell>
          <cell r="AF823">
            <v>2.5518528117753845</v>
          </cell>
          <cell r="AG823">
            <v>1553.4190000000001</v>
          </cell>
          <cell r="AH823">
            <v>2081.8390804597702</v>
          </cell>
          <cell r="AI823">
            <v>35.889843055966821</v>
          </cell>
          <cell r="AJ823">
            <v>22.730617742219863</v>
          </cell>
          <cell r="AL823">
            <v>38.532010276962538</v>
          </cell>
          <cell r="AM823">
            <v>23.598333739963259</v>
          </cell>
        </row>
        <row r="824">
          <cell r="D824" t="str">
            <v>INE06H201014</v>
          </cell>
          <cell r="E824" t="str">
            <v>GENSOL ENGINEERING LTD</v>
          </cell>
          <cell r="G824">
            <v>43.32</v>
          </cell>
          <cell r="H824" t="str">
            <v>-</v>
          </cell>
          <cell r="I824">
            <v>0</v>
          </cell>
          <cell r="J824">
            <v>0</v>
          </cell>
          <cell r="K824">
            <v>0</v>
          </cell>
          <cell r="L824" t="str">
            <v>-</v>
          </cell>
          <cell r="M824" t="str">
            <v>-</v>
          </cell>
          <cell r="O824">
            <v>15.8</v>
          </cell>
          <cell r="P824" t="str">
            <v>-</v>
          </cell>
          <cell r="Q824" t="str">
            <v>-</v>
          </cell>
          <cell r="R824" t="str">
            <v>-</v>
          </cell>
          <cell r="S824" t="str">
            <v>-</v>
          </cell>
          <cell r="V824" t="e">
            <v>#VALUE!</v>
          </cell>
          <cell r="Y824" t="str">
            <v>-</v>
          </cell>
          <cell r="Z824" t="str">
            <v>-</v>
          </cell>
          <cell r="AA824" t="str">
            <v>-</v>
          </cell>
          <cell r="AB824" t="str">
            <v>-</v>
          </cell>
          <cell r="AC824" t="str">
            <v>-</v>
          </cell>
          <cell r="AD824">
            <v>2.7417721325838111</v>
          </cell>
          <cell r="AE824">
            <v>4.3495725105032841E-3</v>
          </cell>
          <cell r="AF824" t="str">
            <v>-</v>
          </cell>
          <cell r="AG824">
            <v>2276</v>
          </cell>
          <cell r="AH824" t="str">
            <v>-</v>
          </cell>
          <cell r="AI824">
            <v>630.35439137134051</v>
          </cell>
          <cell r="AJ824">
            <v>60.525530164256338</v>
          </cell>
          <cell r="AL824">
            <v>196.27701119500128</v>
          </cell>
          <cell r="AM824" t="str">
            <v>-</v>
          </cell>
        </row>
        <row r="825">
          <cell r="D825" t="str">
            <v>INE439E01022</v>
          </cell>
          <cell r="E825" t="str">
            <v>SKIPPER LTD</v>
          </cell>
          <cell r="G825">
            <v>533.20000000000005</v>
          </cell>
          <cell r="H825">
            <v>653.66668701171875</v>
          </cell>
          <cell r="I825">
            <v>5</v>
          </cell>
          <cell r="J825">
            <v>0</v>
          </cell>
          <cell r="K825">
            <v>0</v>
          </cell>
          <cell r="L825" t="str">
            <v>-</v>
          </cell>
          <cell r="M825" t="str">
            <v>-</v>
          </cell>
          <cell r="O825">
            <v>13.53</v>
          </cell>
          <cell r="P825">
            <v>19.943000000000001</v>
          </cell>
          <cell r="Q825">
            <v>26.663</v>
          </cell>
          <cell r="R825">
            <v>23.032655172413797</v>
          </cell>
          <cell r="S825" t="str">
            <v>-</v>
          </cell>
          <cell r="V825">
            <v>0.70233962841195852</v>
          </cell>
          <cell r="Y825">
            <v>615</v>
          </cell>
          <cell r="Z825">
            <v>696</v>
          </cell>
          <cell r="AA825">
            <v>21.16668701171875</v>
          </cell>
          <cell r="AB825">
            <v>22</v>
          </cell>
          <cell r="AC825">
            <v>650</v>
          </cell>
          <cell r="AD825">
            <v>38.680202237316763</v>
          </cell>
          <cell r="AE825">
            <v>0.41514077219223805</v>
          </cell>
          <cell r="AF825" t="str">
            <v>-</v>
          </cell>
          <cell r="AG825">
            <v>4516.58</v>
          </cell>
          <cell r="AH825">
            <v>6314.977011494253</v>
          </cell>
          <cell r="AI825">
            <v>93.173701135298828</v>
          </cell>
          <cell r="AJ825">
            <v>31.585146959569858</v>
          </cell>
          <cell r="AL825">
            <v>41.393214247700612</v>
          </cell>
          <cell r="AM825">
            <v>25.515601440916459</v>
          </cell>
        </row>
        <row r="826">
          <cell r="D826" t="str">
            <v>INE765D01022</v>
          </cell>
          <cell r="E826" t="str">
            <v>WPIL LTD</v>
          </cell>
          <cell r="G826">
            <v>430.15</v>
          </cell>
          <cell r="H826" t="str">
            <v>-</v>
          </cell>
          <cell r="I826">
            <v>0</v>
          </cell>
          <cell r="J826">
            <v>0</v>
          </cell>
          <cell r="K826">
            <v>0</v>
          </cell>
          <cell r="L826" t="str">
            <v>-</v>
          </cell>
          <cell r="M826" t="str">
            <v>-</v>
          </cell>
          <cell r="O826">
            <v>13.49</v>
          </cell>
          <cell r="P826" t="str">
            <v>-</v>
          </cell>
          <cell r="Q826" t="str">
            <v>-</v>
          </cell>
          <cell r="R826" t="str">
            <v>-</v>
          </cell>
          <cell r="S826" t="str">
            <v>-</v>
          </cell>
          <cell r="V826" t="e">
            <v>#VALUE!</v>
          </cell>
          <cell r="Y826" t="str">
            <v>-</v>
          </cell>
          <cell r="Z826" t="str">
            <v>-</v>
          </cell>
          <cell r="AA826" t="str">
            <v>-</v>
          </cell>
          <cell r="AB826" t="str">
            <v>-</v>
          </cell>
          <cell r="AC826" t="str">
            <v>-</v>
          </cell>
          <cell r="AD826">
            <v>32.040745929766324</v>
          </cell>
          <cell r="AE826">
            <v>-1.3424686146359173</v>
          </cell>
          <cell r="AF826" t="str">
            <v>-</v>
          </cell>
          <cell r="AG826">
            <v>3235.6169999999997</v>
          </cell>
          <cell r="AH826" t="str">
            <v>-</v>
          </cell>
          <cell r="AI826">
            <v>-23.867035385744121</v>
          </cell>
          <cell r="AJ826">
            <v>16.372750524062873</v>
          </cell>
          <cell r="AL826">
            <v>2.9265651636315599</v>
          </cell>
          <cell r="AM826" t="str">
            <v>-</v>
          </cell>
        </row>
        <row r="827">
          <cell r="D827" t="str">
            <v>INE374A01029</v>
          </cell>
          <cell r="E827" t="str">
            <v>GUJARAT GAS CO LTD</v>
          </cell>
          <cell r="G827" t="str">
            <v>-</v>
          </cell>
          <cell r="H827" t="str">
            <v>-</v>
          </cell>
          <cell r="I827">
            <v>1</v>
          </cell>
          <cell r="J827">
            <v>0</v>
          </cell>
          <cell r="K827">
            <v>0</v>
          </cell>
          <cell r="L827" t="str">
            <v>-</v>
          </cell>
          <cell r="M827" t="str">
            <v>-</v>
          </cell>
          <cell r="O827">
            <v>24.47</v>
          </cell>
          <cell r="P827" t="str">
            <v>-</v>
          </cell>
          <cell r="Q827" t="str">
            <v>-</v>
          </cell>
          <cell r="R827" t="str">
            <v>-</v>
          </cell>
          <cell r="S827" t="str">
            <v>-</v>
          </cell>
          <cell r="V827" t="e">
            <v>#VALUE!</v>
          </cell>
          <cell r="Y827" t="str">
            <v>-</v>
          </cell>
          <cell r="Z827" t="str">
            <v>-</v>
          </cell>
          <cell r="AA827" t="str">
            <v>-</v>
          </cell>
          <cell r="AB827" t="str">
            <v>-</v>
          </cell>
          <cell r="AC827" t="str">
            <v>-</v>
          </cell>
          <cell r="AD827" t="str">
            <v>-</v>
          </cell>
          <cell r="AE827" t="e">
            <v>#VALUE!</v>
          </cell>
          <cell r="AF827" t="str">
            <v>-</v>
          </cell>
          <cell r="AG827">
            <v>4326.3</v>
          </cell>
          <cell r="AH827" t="str">
            <v>-</v>
          </cell>
          <cell r="AI827" t="str">
            <v>-</v>
          </cell>
          <cell r="AJ827">
            <v>15.466980872227827</v>
          </cell>
          <cell r="AL827">
            <v>2.8520898782426438</v>
          </cell>
          <cell r="AM827" t="str">
            <v>-</v>
          </cell>
        </row>
        <row r="828">
          <cell r="D828" t="str">
            <v>INE059D01020</v>
          </cell>
          <cell r="E828" t="str">
            <v>LA OPALA RG LTD</v>
          </cell>
          <cell r="G828">
            <v>248.25</v>
          </cell>
          <cell r="H828">
            <v>342.5</v>
          </cell>
          <cell r="I828">
            <v>4</v>
          </cell>
          <cell r="J828">
            <v>1</v>
          </cell>
          <cell r="K828">
            <v>0</v>
          </cell>
          <cell r="L828">
            <v>20.000000000000025</v>
          </cell>
          <cell r="M828">
            <v>19.157088122605362</v>
          </cell>
          <cell r="O828">
            <v>8.6999999999999993</v>
          </cell>
          <cell r="P828" t="str">
            <v>-</v>
          </cell>
          <cell r="Q828" t="str">
            <v>-</v>
          </cell>
          <cell r="R828" t="str">
            <v>-</v>
          </cell>
          <cell r="S828" t="str">
            <v>-</v>
          </cell>
          <cell r="V828" t="e">
            <v>#VALUE!</v>
          </cell>
          <cell r="Y828">
            <v>281</v>
          </cell>
          <cell r="Z828">
            <v>394</v>
          </cell>
          <cell r="AA828">
            <v>0</v>
          </cell>
          <cell r="AB828">
            <v>-10</v>
          </cell>
          <cell r="AC828">
            <v>347.5</v>
          </cell>
          <cell r="AD828">
            <v>70.189932685521953</v>
          </cell>
          <cell r="AE828">
            <v>-2.8750395914959341</v>
          </cell>
          <cell r="AF828" t="str">
            <v>-</v>
          </cell>
          <cell r="AG828">
            <v>1082.8980000000001</v>
          </cell>
          <cell r="AH828" t="str">
            <v>-</v>
          </cell>
          <cell r="AI828">
            <v>-24.413553431798441</v>
          </cell>
          <cell r="AJ828">
            <v>34.934181524676362</v>
          </cell>
          <cell r="AL828">
            <v>-20.383284355496002</v>
          </cell>
          <cell r="AM828" t="str">
            <v>-</v>
          </cell>
        </row>
        <row r="829">
          <cell r="D829" t="str">
            <v>INE872H01027</v>
          </cell>
          <cell r="E829" t="str">
            <v>LUMAX AUTO TECHNOLOGIES LTD</v>
          </cell>
          <cell r="G829">
            <v>1094.5</v>
          </cell>
          <cell r="H829">
            <v>1256</v>
          </cell>
          <cell r="I829">
            <v>4</v>
          </cell>
          <cell r="J829">
            <v>0</v>
          </cell>
          <cell r="K829">
            <v>0</v>
          </cell>
          <cell r="L829">
            <v>30.368098159509213</v>
          </cell>
          <cell r="M829">
            <v>34.044117647058833</v>
          </cell>
          <cell r="O829">
            <v>26.08</v>
          </cell>
          <cell r="P829">
            <v>34</v>
          </cell>
          <cell r="Q829">
            <v>45.575000000000003</v>
          </cell>
          <cell r="R829">
            <v>39.321839080459768</v>
          </cell>
          <cell r="S829">
            <v>51.287643678160919</v>
          </cell>
          <cell r="V829">
            <v>0.50773922854523668</v>
          </cell>
          <cell r="Y829">
            <v>1183</v>
          </cell>
          <cell r="Z829">
            <v>1300</v>
          </cell>
          <cell r="AA829">
            <v>89.75</v>
          </cell>
          <cell r="AB829">
            <v>448.5</v>
          </cell>
          <cell r="AC829">
            <v>1285</v>
          </cell>
          <cell r="AD829">
            <v>46.72177887164748</v>
          </cell>
          <cell r="AE829">
            <v>1.2784899376052541</v>
          </cell>
          <cell r="AF829" t="str">
            <v>-</v>
          </cell>
          <cell r="AG829">
            <v>4647.6710000000003</v>
          </cell>
          <cell r="AH829">
            <v>6225.204022988506</v>
          </cell>
          <cell r="AI829">
            <v>36.544502617801029</v>
          </cell>
          <cell r="AJ829">
            <v>21.132508687747229</v>
          </cell>
          <cell r="AL829">
            <v>26.270359412399191</v>
          </cell>
          <cell r="AM829">
            <v>22.066514604841856</v>
          </cell>
        </row>
        <row r="830">
          <cell r="D830" t="str">
            <v>INE032A01023</v>
          </cell>
          <cell r="E830" t="str">
            <v>BOMBAY DYEING &amp; MFG CO LTD</v>
          </cell>
          <cell r="G830">
            <v>183.55</v>
          </cell>
          <cell r="H830" t="str">
            <v>-</v>
          </cell>
          <cell r="I830">
            <v>0</v>
          </cell>
          <cell r="J830">
            <v>0</v>
          </cell>
          <cell r="K830">
            <v>0</v>
          </cell>
          <cell r="L830" t="str">
            <v>-</v>
          </cell>
          <cell r="M830" t="str">
            <v>-</v>
          </cell>
          <cell r="O830">
            <v>23.73</v>
          </cell>
          <cell r="P830" t="str">
            <v>-</v>
          </cell>
          <cell r="Q830" t="str">
            <v>-</v>
          </cell>
          <cell r="R830" t="str">
            <v>-</v>
          </cell>
          <cell r="S830" t="str">
            <v>-</v>
          </cell>
          <cell r="V830" t="e">
            <v>#VALUE!</v>
          </cell>
          <cell r="Y830" t="str">
            <v>-</v>
          </cell>
          <cell r="Z830" t="str">
            <v>-</v>
          </cell>
          <cell r="AA830" t="str">
            <v>-</v>
          </cell>
          <cell r="AB830" t="str">
            <v>-</v>
          </cell>
          <cell r="AC830" t="str">
            <v>-</v>
          </cell>
          <cell r="AD830">
            <v>7.7313564923473397</v>
          </cell>
          <cell r="AE830">
            <v>-9.2725618818248465E-2</v>
          </cell>
          <cell r="AF830" t="str">
            <v>-</v>
          </cell>
          <cell r="AG830">
            <v>-332.99999999999994</v>
          </cell>
          <cell r="AH830" t="str">
            <v>-</v>
          </cell>
          <cell r="AI830">
            <v>-83.378861105274211</v>
          </cell>
          <cell r="AJ830" t="str">
            <v>-</v>
          </cell>
          <cell r="AL830">
            <v>32.358318098720304</v>
          </cell>
          <cell r="AM830" t="str">
            <v>-</v>
          </cell>
        </row>
        <row r="831">
          <cell r="D831" t="str">
            <v>INE0KL801015</v>
          </cell>
          <cell r="E831" t="str">
            <v>DCX SYSTEMS LTD</v>
          </cell>
          <cell r="G831">
            <v>275</v>
          </cell>
          <cell r="H831">
            <v>280.5</v>
          </cell>
          <cell r="I831">
            <v>1</v>
          </cell>
          <cell r="J831">
            <v>0</v>
          </cell>
          <cell r="K831">
            <v>1</v>
          </cell>
          <cell r="L831">
            <v>77.650429799426931</v>
          </cell>
          <cell r="M831">
            <v>37.096774193548384</v>
          </cell>
          <cell r="O831">
            <v>3.49</v>
          </cell>
          <cell r="P831">
            <v>6.2</v>
          </cell>
          <cell r="Q831">
            <v>8.5</v>
          </cell>
          <cell r="R831">
            <v>7.2574712643678163</v>
          </cell>
          <cell r="S831">
            <v>9.1436781609195403</v>
          </cell>
          <cell r="V831">
            <v>1.0795046602773111</v>
          </cell>
          <cell r="Y831">
            <v>275</v>
          </cell>
          <cell r="Z831">
            <v>286</v>
          </cell>
          <cell r="AA831">
            <v>7.5</v>
          </cell>
          <cell r="AB831">
            <v>-58</v>
          </cell>
          <cell r="AC831">
            <v>280.5</v>
          </cell>
          <cell r="AD831">
            <v>78.796561604584525</v>
          </cell>
          <cell r="AE831">
            <v>-1.4554413442011851</v>
          </cell>
          <cell r="AF831" t="str">
            <v>-</v>
          </cell>
          <cell r="AG831">
            <v>46.120000000000005</v>
          </cell>
          <cell r="AH831">
            <v>491.44827586206895</v>
          </cell>
          <cell r="AI831">
            <v>-54.139290407358736</v>
          </cell>
          <cell r="AJ831" t="str">
            <v>-</v>
          </cell>
          <cell r="AL831">
            <v>-94.227206729084273</v>
          </cell>
          <cell r="AM831">
            <v>697.91847354726804</v>
          </cell>
        </row>
        <row r="832">
          <cell r="D832" t="str">
            <v>INE475B01022</v>
          </cell>
          <cell r="E832" t="str">
            <v>HIKAL LTD</v>
          </cell>
          <cell r="G832">
            <v>257.5</v>
          </cell>
          <cell r="H832">
            <v>337.5</v>
          </cell>
          <cell r="I832">
            <v>1</v>
          </cell>
          <cell r="J832">
            <v>1</v>
          </cell>
          <cell r="K832">
            <v>0</v>
          </cell>
          <cell r="L832">
            <v>-0.81521739130435456</v>
          </cell>
          <cell r="M832">
            <v>69.863013698630141</v>
          </cell>
          <cell r="O832">
            <v>7.36</v>
          </cell>
          <cell r="P832">
            <v>7.3</v>
          </cell>
          <cell r="Q832">
            <v>12.4</v>
          </cell>
          <cell r="R832">
            <v>9.6448275862068975</v>
          </cell>
          <cell r="S832" t="str">
            <v>-</v>
          </cell>
          <cell r="V832">
            <v>0.31043853073463268</v>
          </cell>
          <cell r="Y832">
            <v>285</v>
          </cell>
          <cell r="Z832">
            <v>390</v>
          </cell>
          <cell r="AA832">
            <v>0</v>
          </cell>
          <cell r="AB832">
            <v>-100</v>
          </cell>
          <cell r="AC832">
            <v>337.5</v>
          </cell>
          <cell r="AD832">
            <v>35.16544145261269</v>
          </cell>
          <cell r="AE832">
            <v>1.1530993592600902</v>
          </cell>
          <cell r="AF832" t="str">
            <v>-</v>
          </cell>
          <cell r="AG832">
            <v>3284</v>
          </cell>
          <cell r="AH832">
            <v>3803.8850574712642</v>
          </cell>
          <cell r="AI832">
            <v>30.496453900709231</v>
          </cell>
          <cell r="AJ832">
            <v>37.948530810061342</v>
          </cell>
          <cell r="AL832">
            <v>22.981515324006125</v>
          </cell>
          <cell r="AM832">
            <v>1.5225334957369063</v>
          </cell>
        </row>
        <row r="833">
          <cell r="D833" t="str">
            <v>INE391J01032</v>
          </cell>
          <cell r="E833" t="str">
            <v>JTL INDUSTRIES LTD</v>
          </cell>
          <cell r="G833">
            <v>77.36</v>
          </cell>
          <cell r="H833">
            <v>94.333335876464844</v>
          </cell>
          <cell r="I833">
            <v>5</v>
          </cell>
          <cell r="J833">
            <v>0</v>
          </cell>
          <cell r="K833">
            <v>0</v>
          </cell>
          <cell r="L833">
            <v>23.913043478260864</v>
          </cell>
          <cell r="M833">
            <v>47.368421052631604</v>
          </cell>
          <cell r="O833">
            <v>2.6</v>
          </cell>
          <cell r="P833">
            <v>2.85</v>
          </cell>
          <cell r="Q833">
            <v>4.2</v>
          </cell>
          <cell r="R833">
            <v>3.4706896551724142</v>
          </cell>
          <cell r="S833">
            <v>5.3710344827586205</v>
          </cell>
          <cell r="V833">
            <v>0.33488063660477474</v>
          </cell>
          <cell r="Y833">
            <v>86</v>
          </cell>
          <cell r="Z833">
            <v>110</v>
          </cell>
          <cell r="AA833">
            <v>-2.6666641235351563</v>
          </cell>
          <cell r="AB833">
            <v>-45.866661071777344</v>
          </cell>
          <cell r="AC833">
            <v>87</v>
          </cell>
          <cell r="AD833">
            <v>33.994981877700489</v>
          </cell>
          <cell r="AE833">
            <v>0.60033691401045541</v>
          </cell>
          <cell r="AF833" t="str">
            <v>-</v>
          </cell>
          <cell r="AG833">
            <v>1229.559</v>
          </cell>
          <cell r="AH833">
            <v>2081.1494252873563</v>
          </cell>
          <cell r="AI833">
            <v>56.626506024096393</v>
          </cell>
          <cell r="AJ833" t="str">
            <v>-</v>
          </cell>
          <cell r="AL833">
            <v>-19.483843844787756</v>
          </cell>
          <cell r="AM833">
            <v>36.63435426848163</v>
          </cell>
        </row>
        <row r="834">
          <cell r="D834" t="str">
            <v>INE422C01014</v>
          </cell>
          <cell r="E834" t="str">
            <v>TINPLATE CO OF INDIA LTD</v>
          </cell>
          <cell r="G834" t="str">
            <v>-</v>
          </cell>
          <cell r="H834" t="str">
            <v>-</v>
          </cell>
          <cell r="I834">
            <v>0</v>
          </cell>
          <cell r="J834">
            <v>0</v>
          </cell>
          <cell r="K834">
            <v>0</v>
          </cell>
          <cell r="L834" t="str">
            <v>-</v>
          </cell>
          <cell r="M834" t="str">
            <v>-</v>
          </cell>
          <cell r="O834">
            <v>13.65</v>
          </cell>
          <cell r="P834" t="str">
            <v>-</v>
          </cell>
          <cell r="Q834" t="str">
            <v>-</v>
          </cell>
          <cell r="R834" t="str">
            <v>-</v>
          </cell>
          <cell r="S834" t="str">
            <v>-</v>
          </cell>
          <cell r="V834" t="e">
            <v>#VALUE!</v>
          </cell>
          <cell r="Y834" t="str">
            <v>-</v>
          </cell>
          <cell r="Z834" t="str">
            <v>-</v>
          </cell>
          <cell r="AA834" t="str">
            <v>-</v>
          </cell>
          <cell r="AB834" t="str">
            <v>-</v>
          </cell>
          <cell r="AC834" t="str">
            <v>-</v>
          </cell>
          <cell r="AD834" t="str">
            <v>-</v>
          </cell>
          <cell r="AE834" t="e">
            <v>#VALUE!</v>
          </cell>
          <cell r="AF834" t="str">
            <v>-</v>
          </cell>
          <cell r="AG834">
            <v>2140.5059999999999</v>
          </cell>
          <cell r="AH834" t="str">
            <v>-</v>
          </cell>
          <cell r="AI834">
            <v>-59.519572953736656</v>
          </cell>
          <cell r="AJ834">
            <v>17.621323532757604</v>
          </cell>
          <cell r="AL834">
            <v>-57.203301044792354</v>
          </cell>
          <cell r="AM834" t="str">
            <v>-</v>
          </cell>
        </row>
        <row r="835">
          <cell r="D835" t="str">
            <v>INE0LCL01028</v>
          </cell>
          <cell r="E835" t="str">
            <v>AVALON TECHNOLOGIES LTD</v>
          </cell>
          <cell r="G835">
            <v>968.6</v>
          </cell>
          <cell r="H835">
            <v>945.13336181640625</v>
          </cell>
          <cell r="I835">
            <v>10</v>
          </cell>
          <cell r="J835">
            <v>4</v>
          </cell>
          <cell r="K835">
            <v>4</v>
          </cell>
          <cell r="L835">
            <v>54.535864978902929</v>
          </cell>
          <cell r="M835">
            <v>47.815699658703089</v>
          </cell>
          <cell r="O835">
            <v>9.6199999999999992</v>
          </cell>
          <cell r="P835">
            <v>14.65</v>
          </cell>
          <cell r="Q835">
            <v>21.655000000000001</v>
          </cell>
          <cell r="R835">
            <v>17.870689655172413</v>
          </cell>
          <cell r="S835">
            <v>24.398908045977013</v>
          </cell>
          <cell r="V835">
            <v>0.85766004731521983</v>
          </cell>
          <cell r="Y835">
            <v>515</v>
          </cell>
          <cell r="Z835">
            <v>1138</v>
          </cell>
          <cell r="AA835">
            <v>13.20477294921875</v>
          </cell>
          <cell r="AB835">
            <v>165.63336181640625</v>
          </cell>
          <cell r="AC835">
            <v>997</v>
          </cell>
          <cell r="AD835">
            <v>107.75635222220922</v>
          </cell>
          <cell r="AE835">
            <v>0.86730722520314751</v>
          </cell>
          <cell r="AF835" t="str">
            <v>-</v>
          </cell>
          <cell r="AG835">
            <v>1148.8</v>
          </cell>
          <cell r="AH835">
            <v>1934.9480574712645</v>
          </cell>
          <cell r="AI835">
            <v>124.24242424242422</v>
          </cell>
          <cell r="AJ835" t="str">
            <v>-</v>
          </cell>
          <cell r="AL835">
            <v>83.666943787171434</v>
          </cell>
          <cell r="AM835">
            <v>42.327907381615617</v>
          </cell>
        </row>
        <row r="836">
          <cell r="D836" t="str">
            <v>INE150G01020</v>
          </cell>
          <cell r="E836" t="str">
            <v>LUX INDUSTRIES LTD</v>
          </cell>
          <cell r="G836">
            <v>1315.1</v>
          </cell>
          <cell r="H836">
            <v>1502</v>
          </cell>
          <cell r="I836">
            <v>1</v>
          </cell>
          <cell r="J836">
            <v>0</v>
          </cell>
          <cell r="K836">
            <v>0</v>
          </cell>
          <cell r="L836">
            <v>6.7855193742041191</v>
          </cell>
          <cell r="M836">
            <v>27.938671209540018</v>
          </cell>
          <cell r="O836">
            <v>54.97</v>
          </cell>
          <cell r="P836">
            <v>58.7</v>
          </cell>
          <cell r="Q836">
            <v>75.100000000000009</v>
          </cell>
          <cell r="R836">
            <v>66.240229885057474</v>
          </cell>
          <cell r="S836" t="str">
            <v>-</v>
          </cell>
          <cell r="V836">
            <v>0.20502510251150574</v>
          </cell>
          <cell r="Y836">
            <v>1502</v>
          </cell>
          <cell r="Z836">
            <v>1502</v>
          </cell>
          <cell r="AA836">
            <v>0</v>
          </cell>
          <cell r="AB836">
            <v>-154</v>
          </cell>
          <cell r="AC836">
            <v>1502</v>
          </cell>
          <cell r="AD836">
            <v>24.628819018346636</v>
          </cell>
          <cell r="AE836">
            <v>0.89139767657158808</v>
          </cell>
          <cell r="AF836" t="str">
            <v>-</v>
          </cell>
          <cell r="AG836">
            <v>2403.1</v>
          </cell>
          <cell r="AH836">
            <v>2930.2068965517242</v>
          </cell>
          <cell r="AI836">
            <v>27.629440445785924</v>
          </cell>
          <cell r="AJ836">
            <v>22.663823479526002</v>
          </cell>
          <cell r="AL836">
            <v>20.064951286535095</v>
          </cell>
          <cell r="AM836">
            <v>13.001060445387063</v>
          </cell>
        </row>
        <row r="837">
          <cell r="D837" t="str">
            <v>INE979B01015</v>
          </cell>
          <cell r="E837" t="str">
            <v>HAWKINS COOKERS LTD</v>
          </cell>
          <cell r="G837">
            <v>8989.2999999999993</v>
          </cell>
          <cell r="H837" t="str">
            <v>-</v>
          </cell>
          <cell r="I837">
            <v>0</v>
          </cell>
          <cell r="J837">
            <v>0</v>
          </cell>
          <cell r="K837">
            <v>0</v>
          </cell>
          <cell r="L837" t="str">
            <v>-</v>
          </cell>
          <cell r="M837" t="str">
            <v>-</v>
          </cell>
          <cell r="O837">
            <v>216.9</v>
          </cell>
          <cell r="P837" t="str">
            <v>-</v>
          </cell>
          <cell r="Q837" t="str">
            <v>-</v>
          </cell>
          <cell r="R837" t="str">
            <v>-</v>
          </cell>
          <cell r="S837" t="str">
            <v>-</v>
          </cell>
          <cell r="V837" t="e">
            <v>#VALUE!</v>
          </cell>
          <cell r="Y837" t="str">
            <v>-</v>
          </cell>
          <cell r="Z837" t="str">
            <v>-</v>
          </cell>
          <cell r="AA837" t="str">
            <v>-</v>
          </cell>
          <cell r="AB837" t="str">
            <v>-</v>
          </cell>
          <cell r="AC837" t="str">
            <v>-</v>
          </cell>
          <cell r="AD837">
            <v>41.444443543971879</v>
          </cell>
          <cell r="AE837">
            <v>9.3778211470085306</v>
          </cell>
          <cell r="AF837" t="str">
            <v>-</v>
          </cell>
          <cell r="AG837">
            <v>1545.3000000000002</v>
          </cell>
          <cell r="AH837" t="str">
            <v>-</v>
          </cell>
          <cell r="AI837">
            <v>4.4194107452339724</v>
          </cell>
          <cell r="AJ837">
            <v>32.765453796642539</v>
          </cell>
          <cell r="AL837">
            <v>2.8830283948636612</v>
          </cell>
          <cell r="AM837" t="str">
            <v>-</v>
          </cell>
        </row>
        <row r="838">
          <cell r="D838" t="str">
            <v>INE474C01023</v>
          </cell>
          <cell r="E838" t="str">
            <v>REMSONS INDUSTRIES LTD</v>
          </cell>
          <cell r="G838">
            <v>124.75</v>
          </cell>
          <cell r="H838" t="str">
            <v>-</v>
          </cell>
          <cell r="I838">
            <v>0</v>
          </cell>
          <cell r="J838">
            <v>0</v>
          </cell>
          <cell r="K838">
            <v>0</v>
          </cell>
          <cell r="L838" t="str">
            <v>-</v>
          </cell>
          <cell r="M838" t="str">
            <v>-</v>
          </cell>
          <cell r="O838">
            <v>4.8632429999999998</v>
          </cell>
          <cell r="P838" t="str">
            <v>-</v>
          </cell>
          <cell r="Q838" t="str">
            <v>-</v>
          </cell>
          <cell r="R838" t="str">
            <v>-</v>
          </cell>
          <cell r="S838" t="str">
            <v>-</v>
          </cell>
          <cell r="V838" t="e">
            <v>#VALUE!</v>
          </cell>
          <cell r="Y838" t="str">
            <v>-</v>
          </cell>
          <cell r="Z838" t="str">
            <v>-</v>
          </cell>
          <cell r="AA838" t="str">
            <v>-</v>
          </cell>
          <cell r="AB838" t="str">
            <v>-</v>
          </cell>
          <cell r="AC838" t="str">
            <v>-</v>
          </cell>
          <cell r="AD838">
            <v>26.638684836918934</v>
          </cell>
          <cell r="AE838">
            <v>3.11398533226691</v>
          </cell>
          <cell r="AF838" t="str">
            <v>-</v>
          </cell>
          <cell r="AG838">
            <v>373.55200000000002</v>
          </cell>
          <cell r="AH838" t="str">
            <v>-</v>
          </cell>
          <cell r="AI838">
            <v>8.5545312500000055</v>
          </cell>
          <cell r="AJ838">
            <v>23.238476364459171</v>
          </cell>
          <cell r="AL838">
            <v>20.403157443489317</v>
          </cell>
          <cell r="AM838" t="str">
            <v>-</v>
          </cell>
        </row>
        <row r="839">
          <cell r="D839" t="str">
            <v>INE455I01029</v>
          </cell>
          <cell r="E839" t="str">
            <v>KAVERI SEED CO LTD</v>
          </cell>
          <cell r="G839">
            <v>1144.4000000000001</v>
          </cell>
          <cell r="H839">
            <v>1264</v>
          </cell>
          <cell r="I839">
            <v>2</v>
          </cell>
          <cell r="J839">
            <v>0</v>
          </cell>
          <cell r="K839">
            <v>0</v>
          </cell>
          <cell r="L839">
            <v>17.386569872958269</v>
          </cell>
          <cell r="M839">
            <v>12.167594310451438</v>
          </cell>
          <cell r="O839">
            <v>55.1</v>
          </cell>
          <cell r="P839">
            <v>64.680000000000007</v>
          </cell>
          <cell r="Q839">
            <v>72.55</v>
          </cell>
          <cell r="R839">
            <v>68.298390804597702</v>
          </cell>
          <cell r="S839">
            <v>75.855747126436768</v>
          </cell>
          <cell r="V839">
            <v>0.23953522331393295</v>
          </cell>
          <cell r="Y839">
            <v>1140</v>
          </cell>
          <cell r="Z839">
            <v>1388</v>
          </cell>
          <cell r="AA839">
            <v>0</v>
          </cell>
          <cell r="AB839">
            <v>285.5</v>
          </cell>
          <cell r="AC839">
            <v>1264</v>
          </cell>
          <cell r="AD839">
            <v>23.475733794909161</v>
          </cell>
          <cell r="AE839">
            <v>24.640491356271813</v>
          </cell>
          <cell r="AF839" t="str">
            <v>-</v>
          </cell>
          <cell r="AG839">
            <v>2909.3960000000002</v>
          </cell>
          <cell r="AH839">
            <v>5642.9367816091954</v>
          </cell>
          <cell r="AI839">
            <v>0.95272993770612524</v>
          </cell>
          <cell r="AJ839">
            <v>13.787852390930784</v>
          </cell>
          <cell r="AL839">
            <v>1.791695851844509</v>
          </cell>
          <cell r="AM839">
            <v>82.048095206015262</v>
          </cell>
        </row>
        <row r="840">
          <cell r="D840" t="str">
            <v>INE035D01020</v>
          </cell>
          <cell r="E840" t="str">
            <v>SAVITA OIL TECHNOLOGIES LTD</v>
          </cell>
          <cell r="G840">
            <v>407.3</v>
          </cell>
          <cell r="H840" t="str">
            <v>-</v>
          </cell>
          <cell r="I840">
            <v>0</v>
          </cell>
          <cell r="J840">
            <v>0</v>
          </cell>
          <cell r="K840">
            <v>0</v>
          </cell>
          <cell r="L840" t="str">
            <v>-</v>
          </cell>
          <cell r="M840" t="str">
            <v>-</v>
          </cell>
          <cell r="O840">
            <v>16.510255999999998</v>
          </cell>
          <cell r="P840" t="str">
            <v>-</v>
          </cell>
          <cell r="Q840" t="str">
            <v>-</v>
          </cell>
          <cell r="R840" t="str">
            <v>-</v>
          </cell>
          <cell r="S840" t="str">
            <v>-</v>
          </cell>
          <cell r="V840" t="e">
            <v>#VALUE!</v>
          </cell>
          <cell r="Y840" t="str">
            <v>-</v>
          </cell>
          <cell r="Z840" t="str">
            <v>-</v>
          </cell>
          <cell r="AA840" t="str">
            <v>-</v>
          </cell>
          <cell r="AB840" t="str">
            <v>-</v>
          </cell>
          <cell r="AC840" t="str">
            <v>-</v>
          </cell>
          <cell r="AD840">
            <v>28.769306376662119</v>
          </cell>
          <cell r="AE840">
            <v>-0.66647959499175924</v>
          </cell>
          <cell r="AF840" t="str">
            <v>-</v>
          </cell>
          <cell r="AG840">
            <v>1618.3710000000001</v>
          </cell>
          <cell r="AH840" t="str">
            <v>-</v>
          </cell>
          <cell r="AI840">
            <v>-43.166072289156638</v>
          </cell>
          <cell r="AJ840">
            <v>11.35332125714211</v>
          </cell>
          <cell r="AL840">
            <v>-36.145660261521819</v>
          </cell>
          <cell r="AM840" t="str">
            <v>-</v>
          </cell>
        </row>
        <row r="841">
          <cell r="D841" t="str">
            <v>INE096B01018</v>
          </cell>
          <cell r="E841" t="str">
            <v>NUCLEUS SOFTWARE EXPORTS LTD</v>
          </cell>
          <cell r="G841">
            <v>1028.2</v>
          </cell>
          <cell r="H841">
            <v>1350</v>
          </cell>
          <cell r="I841">
            <v>1</v>
          </cell>
          <cell r="J841">
            <v>0</v>
          </cell>
          <cell r="K841">
            <v>0</v>
          </cell>
          <cell r="L841">
            <v>7.4918566775244324</v>
          </cell>
          <cell r="M841">
            <v>10.454545454545464</v>
          </cell>
          <cell r="O841">
            <v>61.4</v>
          </cell>
          <cell r="P841">
            <v>66</v>
          </cell>
          <cell r="Q841">
            <v>72.900000000000006</v>
          </cell>
          <cell r="R841">
            <v>69.172413793103459</v>
          </cell>
          <cell r="S841" t="str">
            <v>-</v>
          </cell>
          <cell r="V841">
            <v>0.12658654386161983</v>
          </cell>
          <cell r="Y841">
            <v>1350</v>
          </cell>
          <cell r="Z841">
            <v>1350</v>
          </cell>
          <cell r="AA841">
            <v>0</v>
          </cell>
          <cell r="AB841">
            <v>50</v>
          </cell>
          <cell r="AC841">
            <v>1350</v>
          </cell>
          <cell r="AD841">
            <v>20.137535558642917</v>
          </cell>
          <cell r="AE841">
            <v>-1.418348469071345</v>
          </cell>
          <cell r="AF841" t="str">
            <v>-</v>
          </cell>
          <cell r="AG841">
            <v>1683.5</v>
          </cell>
          <cell r="AH841">
            <v>1965.1034482758619</v>
          </cell>
          <cell r="AI841">
            <v>-14.19787590832868</v>
          </cell>
          <cell r="AJ841">
            <v>16.775253423381081</v>
          </cell>
          <cell r="AL841">
            <v>-23.616152450090745</v>
          </cell>
          <cell r="AM841">
            <v>10.008910008910009</v>
          </cell>
        </row>
        <row r="842">
          <cell r="D842" t="str">
            <v>INE034S01021</v>
          </cell>
          <cell r="E842" t="str">
            <v>ARVIND SMARTSPACES LTD</v>
          </cell>
          <cell r="G842">
            <v>623.20000000000005</v>
          </cell>
          <cell r="H842">
            <v>904.20001220703125</v>
          </cell>
          <cell r="I842">
            <v>5</v>
          </cell>
          <cell r="J842">
            <v>0</v>
          </cell>
          <cell r="K842">
            <v>0</v>
          </cell>
          <cell r="L842">
            <v>6.3666666666666609</v>
          </cell>
          <cell r="M842">
            <v>32.145095581322487</v>
          </cell>
          <cell r="O842">
            <v>24.28</v>
          </cell>
          <cell r="P842">
            <v>25.528000000000002</v>
          </cell>
          <cell r="Q842">
            <v>33.734000000000002</v>
          </cell>
          <cell r="R842">
            <v>29.300873563218396</v>
          </cell>
          <cell r="S842">
            <v>32.564344827586211</v>
          </cell>
          <cell r="V842">
            <v>0.20679050919350872</v>
          </cell>
          <cell r="Y842">
            <v>819</v>
          </cell>
          <cell r="Z842">
            <v>975</v>
          </cell>
          <cell r="AA842">
            <v>0</v>
          </cell>
          <cell r="AB842">
            <v>-96.4666748046875</v>
          </cell>
          <cell r="AC842">
            <v>932</v>
          </cell>
          <cell r="AD842">
            <v>28.529470718679931</v>
          </cell>
          <cell r="AE842">
            <v>0.17314046756472198</v>
          </cell>
          <cell r="AF842" t="str">
            <v>-</v>
          </cell>
          <cell r="AG842">
            <v>1681.761</v>
          </cell>
          <cell r="AH842">
            <v>2124.4597701149428</v>
          </cell>
          <cell r="AI842">
            <v>164.77644492911671</v>
          </cell>
          <cell r="AJ842">
            <v>45.546462734482859</v>
          </cell>
          <cell r="AL842">
            <v>50.891616250160375</v>
          </cell>
          <cell r="AM842">
            <v>12.025430486258157</v>
          </cell>
        </row>
        <row r="843">
          <cell r="D843" t="str">
            <v>INE170V01027</v>
          </cell>
          <cell r="E843" t="str">
            <v>SALASAR TECHNO ENGINEERING L</v>
          </cell>
          <cell r="G843">
            <v>9.01</v>
          </cell>
          <cell r="H843" t="str">
            <v>-</v>
          </cell>
          <cell r="I843">
            <v>0</v>
          </cell>
          <cell r="J843">
            <v>0</v>
          </cell>
          <cell r="K843">
            <v>0</v>
          </cell>
          <cell r="L843" t="str">
            <v>-</v>
          </cell>
          <cell r="M843" t="str">
            <v>-</v>
          </cell>
          <cell r="O843">
            <v>0.11</v>
          </cell>
          <cell r="P843" t="str">
            <v>-</v>
          </cell>
          <cell r="Q843" t="str">
            <v>-</v>
          </cell>
          <cell r="R843" t="str">
            <v>-</v>
          </cell>
          <cell r="S843" t="str">
            <v>-</v>
          </cell>
          <cell r="V843" t="e">
            <v>#VALUE!</v>
          </cell>
          <cell r="Y843" t="str">
            <v>-</v>
          </cell>
          <cell r="Z843" t="str">
            <v>-</v>
          </cell>
          <cell r="AA843" t="str">
            <v>-</v>
          </cell>
          <cell r="AB843" t="str">
            <v>-</v>
          </cell>
          <cell r="AC843" t="str">
            <v>-</v>
          </cell>
          <cell r="AD843">
            <v>59.10793744715275</v>
          </cell>
          <cell r="AE843">
            <v>-0.87376951008834491</v>
          </cell>
          <cell r="AF843" t="str">
            <v>-</v>
          </cell>
          <cell r="AG843">
            <v>1125.5219999999999</v>
          </cell>
          <cell r="AH843" t="str">
            <v>-</v>
          </cell>
          <cell r="AI843">
            <v>-67.64705882352942</v>
          </cell>
          <cell r="AJ843">
            <v>39.73890162092755</v>
          </cell>
          <cell r="AL843">
            <v>-8.0606861128197149</v>
          </cell>
          <cell r="AM843" t="str">
            <v>-</v>
          </cell>
        </row>
        <row r="844">
          <cell r="D844" t="str">
            <v>INE488B01017</v>
          </cell>
          <cell r="E844" t="str">
            <v>TASTY BITE EATABLES LTD</v>
          </cell>
          <cell r="G844">
            <v>9319.9500000000007</v>
          </cell>
          <cell r="H844" t="str">
            <v>-</v>
          </cell>
          <cell r="I844">
            <v>0</v>
          </cell>
          <cell r="J844">
            <v>0</v>
          </cell>
          <cell r="K844">
            <v>0</v>
          </cell>
          <cell r="L844" t="str">
            <v>-</v>
          </cell>
          <cell r="M844" t="str">
            <v>-</v>
          </cell>
          <cell r="O844">
            <v>99.8</v>
          </cell>
          <cell r="P844" t="str">
            <v>-</v>
          </cell>
          <cell r="Q844" t="str">
            <v>-</v>
          </cell>
          <cell r="R844" t="str">
            <v>-</v>
          </cell>
          <cell r="S844" t="str">
            <v>-</v>
          </cell>
          <cell r="V844" t="e">
            <v>#VALUE!</v>
          </cell>
          <cell r="Y844" t="str">
            <v>-</v>
          </cell>
          <cell r="Z844" t="str">
            <v>-</v>
          </cell>
          <cell r="AA844" t="str">
            <v>-</v>
          </cell>
          <cell r="AB844" t="str">
            <v>-</v>
          </cell>
          <cell r="AC844" t="str">
            <v>-</v>
          </cell>
          <cell r="AD844">
            <v>93.189965823922236</v>
          </cell>
          <cell r="AE844">
            <v>-2.4319574952113894</v>
          </cell>
          <cell r="AF844" t="str">
            <v>-</v>
          </cell>
          <cell r="AG844">
            <v>530.93999999999994</v>
          </cell>
          <cell r="AH844" t="str">
            <v>-</v>
          </cell>
          <cell r="AI844">
            <v>-38.318912237330046</v>
          </cell>
          <cell r="AJ844">
            <v>117.77777821034144</v>
          </cell>
          <cell r="AL844">
            <v>-28.475590042030404</v>
          </cell>
          <cell r="AM844" t="str">
            <v>-</v>
          </cell>
        </row>
        <row r="845">
          <cell r="D845" t="str">
            <v>INE365B01017</v>
          </cell>
          <cell r="E845" t="str">
            <v>DATAMATICS GLOBAL SERVICES</v>
          </cell>
          <cell r="G845">
            <v>917.35</v>
          </cell>
          <cell r="H845">
            <v>940</v>
          </cell>
          <cell r="I845">
            <v>0</v>
          </cell>
          <cell r="J845">
            <v>0</v>
          </cell>
          <cell r="K845">
            <v>1</v>
          </cell>
          <cell r="L845">
            <v>1.4116969173149005</v>
          </cell>
          <cell r="M845">
            <v>22.159090909090899</v>
          </cell>
          <cell r="O845">
            <v>34.71</v>
          </cell>
          <cell r="P845">
            <v>35.200000000000003</v>
          </cell>
          <cell r="Q845">
            <v>43</v>
          </cell>
          <cell r="R845">
            <v>38.786206896551725</v>
          </cell>
          <cell r="S845">
            <v>46.678160919540232</v>
          </cell>
          <cell r="V845">
            <v>0.11743609612652617</v>
          </cell>
          <cell r="Y845">
            <v>940</v>
          </cell>
          <cell r="Z845">
            <v>940</v>
          </cell>
          <cell r="AA845">
            <v>0</v>
          </cell>
          <cell r="AB845" t="str">
            <v>-</v>
          </cell>
          <cell r="AC845">
            <v>940</v>
          </cell>
          <cell r="AD845">
            <v>27.787714264257502</v>
          </cell>
          <cell r="AE845">
            <v>8.4114162097211942</v>
          </cell>
          <cell r="AF845" t="str">
            <v>-</v>
          </cell>
          <cell r="AG845">
            <v>2292.6</v>
          </cell>
          <cell r="AH845">
            <v>3080.9885057471265</v>
          </cell>
          <cell r="AI845">
            <v>3.3035714285714266</v>
          </cell>
          <cell r="AJ845">
            <v>12.590279152609595</v>
          </cell>
          <cell r="AL845">
            <v>-6.033281416509543</v>
          </cell>
          <cell r="AM845">
            <v>26.406699816801886</v>
          </cell>
        </row>
        <row r="846">
          <cell r="D846" t="str">
            <v>INE136S01016</v>
          </cell>
          <cell r="E846" t="str">
            <v>NEOGEN CHEMICALS LTD</v>
          </cell>
          <cell r="G846">
            <v>1564.75</v>
          </cell>
          <cell r="H846">
            <v>2010.22216796875</v>
          </cell>
          <cell r="I846">
            <v>10</v>
          </cell>
          <cell r="J846">
            <v>1</v>
          </cell>
          <cell r="K846">
            <v>0</v>
          </cell>
          <cell r="L846">
            <v>46.619318181818201</v>
          </cell>
          <cell r="M846">
            <v>109.73325582897371</v>
          </cell>
          <cell r="O846">
            <v>13.2</v>
          </cell>
          <cell r="P846">
            <v>19.353999999999999</v>
          </cell>
          <cell r="Q846">
            <v>40.591000000000001</v>
          </cell>
          <cell r="R846">
            <v>29.118137931034482</v>
          </cell>
          <cell r="S846">
            <v>49.294448275862067</v>
          </cell>
          <cell r="V846">
            <v>1.205919540229885</v>
          </cell>
          <cell r="Y846">
            <v>1670</v>
          </cell>
          <cell r="Z846">
            <v>2630</v>
          </cell>
          <cell r="AA846">
            <v>-5.65283203125</v>
          </cell>
          <cell r="AB846">
            <v>-487.920654296875</v>
          </cell>
          <cell r="AC846">
            <v>1940</v>
          </cell>
          <cell r="AD846">
            <v>118.54166666666667</v>
          </cell>
          <cell r="AE846">
            <v>-21.819491670655669</v>
          </cell>
          <cell r="AF846" t="str">
            <v>-</v>
          </cell>
          <cell r="AG846">
            <v>1363.1999999999998</v>
          </cell>
          <cell r="AH846">
            <v>2246.6853793103446</v>
          </cell>
          <cell r="AI846">
            <v>-5.4328335625751327</v>
          </cell>
          <cell r="AJ846">
            <v>85.66187963036819</v>
          </cell>
          <cell r="AL846">
            <v>23.870967741935466</v>
          </cell>
          <cell r="AM846">
            <v>20.820685613829468</v>
          </cell>
        </row>
        <row r="847">
          <cell r="D847" t="str">
            <v>INE278H01035</v>
          </cell>
          <cell r="E847" t="str">
            <v>SANDHAR TECHNOLOGIES LTD</v>
          </cell>
          <cell r="G847">
            <v>462.2</v>
          </cell>
          <cell r="H847">
            <v>558.5</v>
          </cell>
          <cell r="I847">
            <v>4</v>
          </cell>
          <cell r="J847">
            <v>0</v>
          </cell>
          <cell r="K847">
            <v>0</v>
          </cell>
          <cell r="L847">
            <v>5.6842328941776392</v>
          </cell>
          <cell r="M847">
            <v>34.965316175731374</v>
          </cell>
          <cell r="O847">
            <v>23.53</v>
          </cell>
          <cell r="P847">
            <v>24.868000000000002</v>
          </cell>
          <cell r="Q847">
            <v>33.563000000000002</v>
          </cell>
          <cell r="R847">
            <v>28.865701149425291</v>
          </cell>
          <cell r="S847">
            <v>41.074264367816092</v>
          </cell>
          <cell r="V847">
            <v>0.22676162980982961</v>
          </cell>
          <cell r="Y847">
            <v>517</v>
          </cell>
          <cell r="Z847">
            <v>600</v>
          </cell>
          <cell r="AA847">
            <v>-34.25</v>
          </cell>
          <cell r="AB847">
            <v>4.5</v>
          </cell>
          <cell r="AC847">
            <v>558.5</v>
          </cell>
          <cell r="AD847">
            <v>20.015787970149336</v>
          </cell>
          <cell r="AE847">
            <v>0.68986087406759333</v>
          </cell>
          <cell r="AF847" t="str">
            <v>-</v>
          </cell>
          <cell r="AG847">
            <v>3832.5389999999998</v>
          </cell>
          <cell r="AH847">
            <v>4821.3936781609191</v>
          </cell>
          <cell r="AI847">
            <v>29.014238555277405</v>
          </cell>
          <cell r="AJ847">
            <v>21.323379708560669</v>
          </cell>
          <cell r="AL847">
            <v>12.520158739152871</v>
          </cell>
          <cell r="AM847">
            <v>15.295630390193022</v>
          </cell>
        </row>
        <row r="848">
          <cell r="D848" t="str">
            <v>INE294Z01018</v>
          </cell>
          <cell r="E848" t="str">
            <v>ANUP ENGINEERING LIMITED/THE</v>
          </cell>
          <cell r="G848">
            <v>2276.35</v>
          </cell>
          <cell r="H848">
            <v>2953.333251953125</v>
          </cell>
          <cell r="I848">
            <v>2</v>
          </cell>
          <cell r="J848">
            <v>2</v>
          </cell>
          <cell r="K848">
            <v>0</v>
          </cell>
          <cell r="L848">
            <v>11.732158988256554</v>
          </cell>
          <cell r="M848">
            <v>21.020717534108126</v>
          </cell>
          <cell r="O848">
            <v>59.25</v>
          </cell>
          <cell r="P848">
            <v>65.966999999999999</v>
          </cell>
          <cell r="Q848">
            <v>79.832999999999998</v>
          </cell>
          <cell r="R848">
            <v>72.342172413793094</v>
          </cell>
          <cell r="S848">
            <v>85.266103448275857</v>
          </cell>
          <cell r="V848">
            <v>0.22096493525389183</v>
          </cell>
          <cell r="Y848">
            <v>2375</v>
          </cell>
          <cell r="Z848">
            <v>4000</v>
          </cell>
          <cell r="AA848">
            <v>0</v>
          </cell>
          <cell r="AB848">
            <v>-846.666748046875</v>
          </cell>
          <cell r="AC848">
            <v>2485</v>
          </cell>
          <cell r="AD848">
            <v>38.63910341695285</v>
          </cell>
          <cell r="AE848" t="e">
            <v>#VALUE!</v>
          </cell>
          <cell r="AF848" t="str">
            <v>-</v>
          </cell>
          <cell r="AG848">
            <v>1652.24</v>
          </cell>
          <cell r="AH848">
            <v>2043.3870000000002</v>
          </cell>
          <cell r="AI848" t="str">
            <v>-</v>
          </cell>
          <cell r="AJ848" t="str">
            <v>-</v>
          </cell>
          <cell r="AL848">
            <v>18.186663846740831</v>
          </cell>
          <cell r="AM848">
            <v>13.220052776836303</v>
          </cell>
        </row>
        <row r="849">
          <cell r="D849" t="str">
            <v>INE594H01019</v>
          </cell>
          <cell r="E849" t="str">
            <v>THYROCARE TECHNOLOGIES LTD</v>
          </cell>
          <cell r="G849">
            <v>1223.45</v>
          </cell>
          <cell r="H849">
            <v>1450.25</v>
          </cell>
          <cell r="I849">
            <v>4</v>
          </cell>
          <cell r="J849">
            <v>0</v>
          </cell>
          <cell r="K849">
            <v>0</v>
          </cell>
          <cell r="L849">
            <v>70.623536299765817</v>
          </cell>
          <cell r="M849">
            <v>22.441451488376082</v>
          </cell>
          <cell r="O849">
            <v>20.136827</v>
          </cell>
          <cell r="P849">
            <v>29.143000000000001</v>
          </cell>
          <cell r="Q849">
            <v>35.683</v>
          </cell>
          <cell r="R849">
            <v>32.14989655172414</v>
          </cell>
          <cell r="S849">
            <v>37.234264367816095</v>
          </cell>
          <cell r="V849">
            <v>0.59657211892043072</v>
          </cell>
          <cell r="Y849">
            <v>1250</v>
          </cell>
          <cell r="Z849">
            <v>1691</v>
          </cell>
          <cell r="AA849">
            <v>80.25</v>
          </cell>
          <cell r="AB849">
            <v>460.25</v>
          </cell>
          <cell r="AC849">
            <v>1430</v>
          </cell>
          <cell r="AD849">
            <v>60.908074290273674</v>
          </cell>
          <cell r="AE849">
            <v>1.9263822154362842</v>
          </cell>
          <cell r="AF849" t="str">
            <v>-</v>
          </cell>
          <cell r="AG849">
            <v>2054.9</v>
          </cell>
          <cell r="AH849">
            <v>2632.6350574712642</v>
          </cell>
          <cell r="AI849">
            <v>31.617855377926286</v>
          </cell>
          <cell r="AJ849">
            <v>37.014028879096038</v>
          </cell>
          <cell r="AL849">
            <v>41.172025281670777</v>
          </cell>
          <cell r="AM849">
            <v>26.746690481193536</v>
          </cell>
        </row>
        <row r="850">
          <cell r="D850" t="str">
            <v>INE978A01027</v>
          </cell>
          <cell r="E850" t="str">
            <v>HERITAGE FOODS LTD</v>
          </cell>
          <cell r="G850">
            <v>487.2</v>
          </cell>
          <cell r="H850">
            <v>571.5</v>
          </cell>
          <cell r="I850">
            <v>4</v>
          </cell>
          <cell r="J850">
            <v>1</v>
          </cell>
          <cell r="K850">
            <v>0</v>
          </cell>
          <cell r="L850">
            <v>6.8683741078068943</v>
          </cell>
          <cell r="M850">
            <v>19.726691646462427</v>
          </cell>
          <cell r="O850">
            <v>20.29</v>
          </cell>
          <cell r="P850">
            <v>22.684999999999999</v>
          </cell>
          <cell r="Q850">
            <v>27.16</v>
          </cell>
          <cell r="R850">
            <v>24.742471264367815</v>
          </cell>
          <cell r="S850">
            <v>29.730114942528736</v>
          </cell>
          <cell r="V850">
            <v>0.21944165916056257</v>
          </cell>
          <cell r="Y850">
            <v>490</v>
          </cell>
          <cell r="Z850">
            <v>675</v>
          </cell>
          <cell r="AA850">
            <v>-0.9000244140625</v>
          </cell>
          <cell r="AB850">
            <v>-58.25</v>
          </cell>
          <cell r="AC850">
            <v>560.5</v>
          </cell>
          <cell r="AD850">
            <v>25.277352380397126</v>
          </cell>
          <cell r="AE850">
            <v>0.32938025576272312</v>
          </cell>
          <cell r="AF850" t="str">
            <v>-</v>
          </cell>
          <cell r="AG850">
            <v>3309.69</v>
          </cell>
          <cell r="AH850">
            <v>3697.1408045977014</v>
          </cell>
          <cell r="AI850">
            <v>76.742160278745629</v>
          </cell>
          <cell r="AJ850">
            <v>19.11166986552389</v>
          </cell>
          <cell r="AL850">
            <v>57.445340893954686</v>
          </cell>
          <cell r="AM850">
            <v>3.5973157606905768</v>
          </cell>
        </row>
        <row r="851">
          <cell r="D851" t="str">
            <v>INE694D01016</v>
          </cell>
          <cell r="E851" t="str">
            <v>VADILAL INDUSTRIES LTD</v>
          </cell>
          <cell r="G851">
            <v>5599.05</v>
          </cell>
          <cell r="H851" t="str">
            <v>-</v>
          </cell>
          <cell r="I851">
            <v>0</v>
          </cell>
          <cell r="J851">
            <v>0</v>
          </cell>
          <cell r="K851">
            <v>0</v>
          </cell>
          <cell r="L851" t="str">
            <v>-</v>
          </cell>
          <cell r="M851" t="str">
            <v>-</v>
          </cell>
          <cell r="O851">
            <v>209.15</v>
          </cell>
          <cell r="P851" t="str">
            <v>-</v>
          </cell>
          <cell r="Q851" t="str">
            <v>-</v>
          </cell>
          <cell r="R851" t="str">
            <v>-</v>
          </cell>
          <cell r="S851" t="str">
            <v>-</v>
          </cell>
          <cell r="V851" t="e">
            <v>#VALUE!</v>
          </cell>
          <cell r="Y851" t="str">
            <v>-</v>
          </cell>
          <cell r="Z851" t="str">
            <v>-</v>
          </cell>
          <cell r="AA851" t="str">
            <v>-</v>
          </cell>
          <cell r="AB851" t="str">
            <v>-</v>
          </cell>
          <cell r="AC851" t="str">
            <v>-</v>
          </cell>
          <cell r="AD851">
            <v>27.105737780938682</v>
          </cell>
          <cell r="AE851">
            <v>8.5297158644015649</v>
          </cell>
          <cell r="AF851" t="str">
            <v>-</v>
          </cell>
          <cell r="AG851">
            <v>2385.1</v>
          </cell>
          <cell r="AH851" t="str">
            <v>-</v>
          </cell>
          <cell r="AI851">
            <v>3.1778007863149833</v>
          </cell>
          <cell r="AJ851">
            <v>44.304641432494201</v>
          </cell>
          <cell r="AL851">
            <v>8.0306187154633442</v>
          </cell>
          <cell r="AM851" t="str">
            <v>-</v>
          </cell>
        </row>
        <row r="852">
          <cell r="D852" t="str">
            <v>INE334L01012</v>
          </cell>
          <cell r="E852" t="str">
            <v>UJJIVAN FINANCIAL SERVICES L</v>
          </cell>
          <cell r="G852" t="str">
            <v>-</v>
          </cell>
          <cell r="H852" t="str">
            <v>-</v>
          </cell>
          <cell r="I852">
            <v>0</v>
          </cell>
          <cell r="J852">
            <v>0</v>
          </cell>
          <cell r="K852">
            <v>0</v>
          </cell>
          <cell r="L852" t="str">
            <v>-</v>
          </cell>
          <cell r="M852" t="str">
            <v>-</v>
          </cell>
          <cell r="O852">
            <v>73.2</v>
          </cell>
          <cell r="P852" t="str">
            <v>-</v>
          </cell>
          <cell r="Q852" t="str">
            <v>-</v>
          </cell>
          <cell r="R852" t="str">
            <v>-</v>
          </cell>
          <cell r="S852" t="str">
            <v>-</v>
          </cell>
          <cell r="V852" t="e">
            <v>#VALUE!</v>
          </cell>
          <cell r="Y852" t="str">
            <v>-</v>
          </cell>
          <cell r="Z852" t="str">
            <v>-</v>
          </cell>
          <cell r="AA852" t="str">
            <v>-</v>
          </cell>
          <cell r="AB852" t="str">
            <v>-</v>
          </cell>
          <cell r="AC852" t="str">
            <v>-</v>
          </cell>
          <cell r="AD852" t="str">
            <v>-</v>
          </cell>
          <cell r="AE852" t="e">
            <v>#VALUE!</v>
          </cell>
          <cell r="AF852" t="str">
            <v>-</v>
          </cell>
          <cell r="AG852">
            <v>30875.1</v>
          </cell>
          <cell r="AH852" t="str">
            <v>-</v>
          </cell>
          <cell r="AI852" t="str">
            <v>-</v>
          </cell>
          <cell r="AJ852" t="str">
            <v>-</v>
          </cell>
          <cell r="AL852">
            <v>274.17034433012873</v>
          </cell>
          <cell r="AM852" t="str">
            <v>-</v>
          </cell>
        </row>
        <row r="853">
          <cell r="D853" t="str">
            <v>INE060A01024</v>
          </cell>
          <cell r="E853" t="str">
            <v>NAVNEET EDUCATION LTD</v>
          </cell>
          <cell r="G853">
            <v>152.94999999999999</v>
          </cell>
          <cell r="H853">
            <v>136</v>
          </cell>
          <cell r="I853">
            <v>0</v>
          </cell>
          <cell r="J853">
            <v>1</v>
          </cell>
          <cell r="K853">
            <v>0</v>
          </cell>
          <cell r="L853">
            <v>-74.683544303797461</v>
          </cell>
          <cell r="M853">
            <v>13.953488372093037</v>
          </cell>
          <cell r="O853">
            <v>33.97</v>
          </cell>
          <cell r="P853">
            <v>8.6</v>
          </cell>
          <cell r="Q853">
            <v>9.8000000000000007</v>
          </cell>
          <cell r="R853">
            <v>9.1517241379310335</v>
          </cell>
          <cell r="S853" t="str">
            <v>-</v>
          </cell>
          <cell r="V853">
            <v>-0.73059393176535081</v>
          </cell>
          <cell r="Y853">
            <v>136</v>
          </cell>
          <cell r="Z853">
            <v>136</v>
          </cell>
          <cell r="AA853">
            <v>0</v>
          </cell>
          <cell r="AB853">
            <v>-14</v>
          </cell>
          <cell r="AC853">
            <v>136</v>
          </cell>
          <cell r="AD853">
            <v>4.5650868107682738</v>
          </cell>
          <cell r="AE853">
            <v>2.2216089862469673E-2</v>
          </cell>
          <cell r="AF853" t="str">
            <v>-</v>
          </cell>
          <cell r="AG853">
            <v>3187.7</v>
          </cell>
          <cell r="AH853">
            <v>3465.3793103448279</v>
          </cell>
          <cell r="AI853">
            <v>205.48561151079139</v>
          </cell>
          <cell r="AJ853">
            <v>17.344052704195189</v>
          </cell>
          <cell r="AL853">
            <v>8.0100294785348698</v>
          </cell>
          <cell r="AM853">
            <v>2.3935753050789028</v>
          </cell>
        </row>
        <row r="854">
          <cell r="D854" t="str">
            <v>INE836F01026</v>
          </cell>
          <cell r="E854" t="str">
            <v>DISH TV INDIA LTD</v>
          </cell>
          <cell r="G854">
            <v>5.61</v>
          </cell>
          <cell r="H854" t="str">
            <v>-</v>
          </cell>
          <cell r="I854">
            <v>0</v>
          </cell>
          <cell r="J854">
            <v>1</v>
          </cell>
          <cell r="K854">
            <v>0</v>
          </cell>
          <cell r="L854">
            <v>67.352821683530337</v>
          </cell>
          <cell r="M854" t="str">
            <v>-</v>
          </cell>
          <cell r="O854">
            <v>-2.5299999999999998</v>
          </cell>
          <cell r="P854">
            <v>-0.27</v>
          </cell>
          <cell r="Q854">
            <v>0.31</v>
          </cell>
          <cell r="R854">
            <v>-3.3333333333333548E-3</v>
          </cell>
          <cell r="S854">
            <v>0.6088505747126437</v>
          </cell>
          <cell r="V854">
            <v>-0.99868247694334655</v>
          </cell>
          <cell r="Y854" t="str">
            <v>-</v>
          </cell>
          <cell r="Z854" t="str">
            <v>-</v>
          </cell>
          <cell r="AA854" t="str">
            <v>-</v>
          </cell>
          <cell r="AB854" t="str">
            <v>-</v>
          </cell>
          <cell r="AC854" t="str">
            <v>-</v>
          </cell>
          <cell r="AD854" t="str">
            <v>-</v>
          </cell>
          <cell r="AE854" t="e">
            <v>#VALUE!</v>
          </cell>
          <cell r="AF854" t="str">
            <v>-</v>
          </cell>
          <cell r="AG854">
            <v>5290.8</v>
          </cell>
          <cell r="AH854">
            <v>6559.7931034482763</v>
          </cell>
          <cell r="AI854">
            <v>75.244618395303334</v>
          </cell>
          <cell r="AJ854" t="str">
            <v>-</v>
          </cell>
          <cell r="AL854">
            <v>-29.804171310300912</v>
          </cell>
          <cell r="AM854">
            <v>13.13978982384516</v>
          </cell>
        </row>
        <row r="855">
          <cell r="D855" t="str">
            <v>INE291D01011</v>
          </cell>
          <cell r="E855" t="str">
            <v>KDDL LTD</v>
          </cell>
          <cell r="G855">
            <v>2413.75</v>
          </cell>
          <cell r="H855">
            <v>3070</v>
          </cell>
          <cell r="I855">
            <v>1</v>
          </cell>
          <cell r="J855">
            <v>0</v>
          </cell>
          <cell r="K855">
            <v>0</v>
          </cell>
          <cell r="L855">
            <v>15.394702334120108</v>
          </cell>
          <cell r="M855">
            <v>27.500000000000004</v>
          </cell>
          <cell r="O855">
            <v>76.260000000000005</v>
          </cell>
          <cell r="P855">
            <v>88</v>
          </cell>
          <cell r="Q855">
            <v>112.2</v>
          </cell>
          <cell r="R855">
            <v>99.126436781609186</v>
          </cell>
          <cell r="S855" t="str">
            <v>-</v>
          </cell>
          <cell r="V855">
            <v>0.29984837111997353</v>
          </cell>
          <cell r="Y855">
            <v>3070</v>
          </cell>
          <cell r="Z855">
            <v>3070</v>
          </cell>
          <cell r="AA855">
            <v>-165</v>
          </cell>
          <cell r="AB855">
            <v>-45</v>
          </cell>
          <cell r="AC855">
            <v>3070</v>
          </cell>
          <cell r="AD855">
            <v>31.412472514330563</v>
          </cell>
          <cell r="AE855">
            <v>-4.5614920193682149</v>
          </cell>
          <cell r="AF855" t="str">
            <v>-</v>
          </cell>
          <cell r="AG855">
            <v>2602.694</v>
          </cell>
          <cell r="AH855">
            <v>3519.4942528735633</v>
          </cell>
          <cell r="AI855">
            <v>-6.886446886446886</v>
          </cell>
          <cell r="AJ855">
            <v>37.861418890959484</v>
          </cell>
          <cell r="AL855">
            <v>4.990096773282656</v>
          </cell>
          <cell r="AM855">
            <v>22.483479329952349</v>
          </cell>
        </row>
        <row r="856">
          <cell r="D856" t="str">
            <v>INE559R01029</v>
          </cell>
          <cell r="E856" t="str">
            <v>LANDMARK CARS LTD</v>
          </cell>
          <cell r="G856">
            <v>633.25</v>
          </cell>
          <cell r="H856">
            <v>687</v>
          </cell>
          <cell r="I856">
            <v>5</v>
          </cell>
          <cell r="J856">
            <v>1</v>
          </cell>
          <cell r="K856">
            <v>0</v>
          </cell>
          <cell r="L856">
            <v>256.77343854645244</v>
          </cell>
          <cell r="M856">
            <v>66.493913462697378</v>
          </cell>
          <cell r="O856">
            <v>3.85</v>
          </cell>
          <cell r="P856">
            <v>16.594000000000001</v>
          </cell>
          <cell r="Q856">
            <v>27.628</v>
          </cell>
          <cell r="R856">
            <v>21.66710344827586</v>
          </cell>
          <cell r="S856">
            <v>31.569149425287357</v>
          </cell>
          <cell r="V856">
            <v>4.6278190774742489</v>
          </cell>
          <cell r="Y856">
            <v>510</v>
          </cell>
          <cell r="Z856">
            <v>825</v>
          </cell>
          <cell r="AA856">
            <v>0</v>
          </cell>
          <cell r="AB856">
            <v>63.66668701171875</v>
          </cell>
          <cell r="AC856">
            <v>650</v>
          </cell>
          <cell r="AD856">
            <v>108.51508860965995</v>
          </cell>
          <cell r="AE856">
            <v>-1.5041910978791377</v>
          </cell>
          <cell r="AF856" t="str">
            <v>-</v>
          </cell>
          <cell r="AG856">
            <v>2170.11</v>
          </cell>
          <cell r="AH856">
            <v>3377.9563218390804</v>
          </cell>
          <cell r="AI856">
            <v>-72.141823444283659</v>
          </cell>
          <cell r="AJ856" t="str">
            <v>-</v>
          </cell>
          <cell r="AL856">
            <v>-0.25692880452266814</v>
          </cell>
          <cell r="AM856">
            <v>36.556621863677996</v>
          </cell>
        </row>
        <row r="857">
          <cell r="D857" t="str">
            <v>INE188Y01023</v>
          </cell>
          <cell r="E857" t="str">
            <v>VERTOZ LTD</v>
          </cell>
          <cell r="G857" t="str">
            <v>-</v>
          </cell>
          <cell r="H857" t="str">
            <v>-</v>
          </cell>
          <cell r="I857">
            <v>0</v>
          </cell>
          <cell r="J857">
            <v>0</v>
          </cell>
          <cell r="K857">
            <v>0</v>
          </cell>
          <cell r="L857" t="str">
            <v>-</v>
          </cell>
          <cell r="M857" t="str">
            <v>-</v>
          </cell>
          <cell r="O857">
            <v>2.9999999999999996</v>
          </cell>
          <cell r="P857" t="str">
            <v>-</v>
          </cell>
          <cell r="Q857" t="str">
            <v>-</v>
          </cell>
          <cell r="R857" t="str">
            <v>-</v>
          </cell>
          <cell r="S857" t="str">
            <v>-</v>
          </cell>
          <cell r="V857" t="e">
            <v>#VALUE!</v>
          </cell>
          <cell r="Y857" t="str">
            <v>-</v>
          </cell>
          <cell r="Z857" t="str">
            <v>-</v>
          </cell>
          <cell r="AA857" t="str">
            <v>-</v>
          </cell>
          <cell r="AB857" t="str">
            <v>-</v>
          </cell>
          <cell r="AC857" t="str">
            <v>-</v>
          </cell>
          <cell r="AD857" t="str">
            <v>-</v>
          </cell>
          <cell r="AE857" t="e">
            <v>#VALUE!</v>
          </cell>
          <cell r="AF857" t="str">
            <v>-</v>
          </cell>
          <cell r="AG857">
            <v>364.36199999999997</v>
          </cell>
          <cell r="AH857" t="str">
            <v>-</v>
          </cell>
          <cell r="AI857">
            <v>-40.239043824701199</v>
          </cell>
          <cell r="AJ857">
            <v>35.327914684556099</v>
          </cell>
          <cell r="AL857">
            <v>69.634019730624345</v>
          </cell>
          <cell r="AM857" t="str">
            <v>-</v>
          </cell>
        </row>
        <row r="858">
          <cell r="D858" t="str">
            <v>INE933K01021</v>
          </cell>
          <cell r="E858" t="str">
            <v>BAJAJ CONSUMER CARE LTD</v>
          </cell>
          <cell r="G858">
            <v>223.85</v>
          </cell>
          <cell r="H858">
            <v>267.66665649414063</v>
          </cell>
          <cell r="I858">
            <v>8</v>
          </cell>
          <cell r="J858">
            <v>2</v>
          </cell>
          <cell r="K858">
            <v>1</v>
          </cell>
          <cell r="L858">
            <v>31.738648947951273</v>
          </cell>
          <cell r="M858">
            <v>10.569379062990377</v>
          </cell>
          <cell r="O858">
            <v>9.0299999999999994</v>
          </cell>
          <cell r="P858">
            <v>11.896000000000001</v>
          </cell>
          <cell r="Q858">
            <v>13.153</v>
          </cell>
          <cell r="R858">
            <v>12.47393103448276</v>
          </cell>
          <cell r="S858">
            <v>14.000356321839082</v>
          </cell>
          <cell r="V858">
            <v>0.38138771145988493</v>
          </cell>
          <cell r="Y858">
            <v>190</v>
          </cell>
          <cell r="Z858">
            <v>325</v>
          </cell>
          <cell r="AA858">
            <v>4.066650390625</v>
          </cell>
          <cell r="AB858">
            <v>48.5555419921875</v>
          </cell>
          <cell r="AC858">
            <v>280</v>
          </cell>
          <cell r="AD858">
            <v>25.368386254892563</v>
          </cell>
          <cell r="AE858">
            <v>-1.4852780984719347</v>
          </cell>
          <cell r="AF858" t="str">
            <v>-</v>
          </cell>
          <cell r="AG858">
            <v>1274.3109999999999</v>
          </cell>
          <cell r="AH858">
            <v>1848.9789540229885</v>
          </cell>
          <cell r="AI858">
            <v>-17.079889807162544</v>
          </cell>
          <cell r="AJ858">
            <v>16.8607604155874</v>
          </cell>
          <cell r="AL858">
            <v>-17.945572685763821</v>
          </cell>
          <cell r="AM858">
            <v>38.126956449406798</v>
          </cell>
        </row>
        <row r="859">
          <cell r="D859" t="str">
            <v>INE873D01024</v>
          </cell>
          <cell r="E859" t="str">
            <v>INDOCO REMEDIES LTD</v>
          </cell>
          <cell r="G859">
            <v>298.8</v>
          </cell>
          <cell r="H859">
            <v>270</v>
          </cell>
          <cell r="I859">
            <v>0</v>
          </cell>
          <cell r="J859">
            <v>3</v>
          </cell>
          <cell r="K859">
            <v>3</v>
          </cell>
          <cell r="L859">
            <v>96.652578191039737</v>
          </cell>
          <cell r="M859" t="str">
            <v>-</v>
          </cell>
          <cell r="O859">
            <v>-8.4600000000000009</v>
          </cell>
          <cell r="P859">
            <v>-0.28300000000000003</v>
          </cell>
          <cell r="Q859">
            <v>9.5630000000000006</v>
          </cell>
          <cell r="R859">
            <v>4.2438965517241378</v>
          </cell>
          <cell r="S859" t="str">
            <v>-</v>
          </cell>
          <cell r="V859">
            <v>-1.5016426184071086</v>
          </cell>
          <cell r="Y859">
            <v>207</v>
          </cell>
          <cell r="Z859">
            <v>325</v>
          </cell>
          <cell r="AA859">
            <v>18</v>
          </cell>
          <cell r="AB859">
            <v>-30.166656494140625</v>
          </cell>
          <cell r="AC859">
            <v>300</v>
          </cell>
          <cell r="AD859" t="str">
            <v>-</v>
          </cell>
          <cell r="AE859" t="e">
            <v>#VALUE!</v>
          </cell>
          <cell r="AF859" t="str">
            <v>-</v>
          </cell>
          <cell r="AG859">
            <v>992.52600000000007</v>
          </cell>
          <cell r="AH859">
            <v>2380.6698850574712</v>
          </cell>
          <cell r="AI859" t="str">
            <v>-</v>
          </cell>
          <cell r="AJ859" t="str">
            <v>-</v>
          </cell>
          <cell r="AL859">
            <v>-59.374834996567934</v>
          </cell>
          <cell r="AM859">
            <v>86.58069715897642</v>
          </cell>
        </row>
        <row r="860">
          <cell r="D860" t="str">
            <v>INE517H01028</v>
          </cell>
          <cell r="E860" t="str">
            <v>ADVANTA LTD</v>
          </cell>
          <cell r="G860" t="str">
            <v>-</v>
          </cell>
          <cell r="H860" t="str">
            <v>-</v>
          </cell>
          <cell r="I860">
            <v>0</v>
          </cell>
          <cell r="J860">
            <v>0</v>
          </cell>
          <cell r="K860">
            <v>0</v>
          </cell>
          <cell r="L860" t="str">
            <v>-</v>
          </cell>
          <cell r="M860" t="str">
            <v>-</v>
          </cell>
          <cell r="O860">
            <v>6.7483810000000002</v>
          </cell>
          <cell r="P860" t="str">
            <v>-</v>
          </cell>
          <cell r="Q860" t="str">
            <v>-</v>
          </cell>
          <cell r="R860" t="str">
            <v>-</v>
          </cell>
          <cell r="S860" t="str">
            <v>-</v>
          </cell>
          <cell r="V860" t="e">
            <v>#VALUE!</v>
          </cell>
          <cell r="Y860" t="str">
            <v>-</v>
          </cell>
          <cell r="Z860" t="str">
            <v>-</v>
          </cell>
          <cell r="AA860" t="str">
            <v>-</v>
          </cell>
          <cell r="AB860" t="str">
            <v>-</v>
          </cell>
          <cell r="AC860" t="str">
            <v>-</v>
          </cell>
          <cell r="AD860" t="str">
            <v>-</v>
          </cell>
          <cell r="AE860" t="e">
            <v>#VALUE!</v>
          </cell>
          <cell r="AF860" t="str">
            <v>-</v>
          </cell>
          <cell r="AG860">
            <v>2282.681</v>
          </cell>
          <cell r="AH860" t="str">
            <v>-</v>
          </cell>
          <cell r="AI860">
            <v>-50.877673532582463</v>
          </cell>
          <cell r="AJ860">
            <v>37.778798314127371</v>
          </cell>
          <cell r="AL860">
            <v>-0.40997732188869379</v>
          </cell>
          <cell r="AM860" t="str">
            <v>-</v>
          </cell>
        </row>
        <row r="861">
          <cell r="D861" t="str">
            <v>INE737H01014</v>
          </cell>
          <cell r="E861" t="str">
            <v>FIEM INDUSTRIES LTD</v>
          </cell>
          <cell r="G861">
            <v>2149.0500000000002</v>
          </cell>
          <cell r="H861">
            <v>2045.4285888671875</v>
          </cell>
          <cell r="I861">
            <v>4</v>
          </cell>
          <cell r="J861">
            <v>2</v>
          </cell>
          <cell r="K861">
            <v>1</v>
          </cell>
          <cell r="L861" t="str">
            <v>-</v>
          </cell>
          <cell r="M861" t="str">
            <v>-</v>
          </cell>
          <cell r="O861">
            <v>77.86</v>
          </cell>
          <cell r="P861" t="str">
            <v>-</v>
          </cell>
          <cell r="Q861" t="str">
            <v>-</v>
          </cell>
          <cell r="R861" t="str">
            <v>-</v>
          </cell>
          <cell r="S861" t="str">
            <v>-</v>
          </cell>
          <cell r="V861" t="e">
            <v>#VALUE!</v>
          </cell>
          <cell r="Y861">
            <v>1670</v>
          </cell>
          <cell r="Z861">
            <v>2184</v>
          </cell>
          <cell r="AA861">
            <v>0</v>
          </cell>
          <cell r="AB861">
            <v>279.4285888671875</v>
          </cell>
          <cell r="AC861">
            <v>2100</v>
          </cell>
          <cell r="AD861">
            <v>27.587786410500051</v>
          </cell>
          <cell r="AE861">
            <v>1.1657228405403246</v>
          </cell>
          <cell r="AF861" t="str">
            <v>-</v>
          </cell>
          <cell r="AG861">
            <v>3244.3720000000003</v>
          </cell>
          <cell r="AH861">
            <v>4017.5143678160921</v>
          </cell>
          <cell r="AI861">
            <v>23.665819567979664</v>
          </cell>
          <cell r="AJ861">
            <v>15.812117579265234</v>
          </cell>
          <cell r="AL861">
            <v>19.336602820567261</v>
          </cell>
          <cell r="AM861">
            <v>16.582510000878344</v>
          </cell>
        </row>
        <row r="862">
          <cell r="D862" t="str">
            <v>INE421C01016</v>
          </cell>
          <cell r="E862" t="str">
            <v>TVS SRICHAKRA LTD</v>
          </cell>
          <cell r="G862">
            <v>2907.2</v>
          </cell>
          <cell r="H862">
            <v>1900</v>
          </cell>
          <cell r="I862">
            <v>0</v>
          </cell>
          <cell r="J862">
            <v>0</v>
          </cell>
          <cell r="K862">
            <v>1</v>
          </cell>
          <cell r="L862" t="str">
            <v>-</v>
          </cell>
          <cell r="M862" t="str">
            <v>-</v>
          </cell>
          <cell r="O862">
            <v>26.92</v>
          </cell>
          <cell r="P862" t="str">
            <v>-</v>
          </cell>
          <cell r="Q862" t="str">
            <v>-</v>
          </cell>
          <cell r="R862" t="str">
            <v>-</v>
          </cell>
          <cell r="S862" t="str">
            <v>-</v>
          </cell>
          <cell r="V862" t="e">
            <v>#VALUE!</v>
          </cell>
          <cell r="Y862">
            <v>1900</v>
          </cell>
          <cell r="Z862">
            <v>1900</v>
          </cell>
          <cell r="AA862">
            <v>0</v>
          </cell>
          <cell r="AB862">
            <v>0</v>
          </cell>
          <cell r="AC862">
            <v>1900</v>
          </cell>
          <cell r="AD862">
            <v>112.95696931425789</v>
          </cell>
          <cell r="AE862">
            <v>-1.3961663627848571</v>
          </cell>
          <cell r="AF862" t="str">
            <v>-</v>
          </cell>
          <cell r="AG862">
            <v>2245.8999999999996</v>
          </cell>
          <cell r="AH862" t="str">
            <v>-</v>
          </cell>
          <cell r="AI862">
            <v>-80.905092920981687</v>
          </cell>
          <cell r="AJ862">
            <v>38.570357612373755</v>
          </cell>
          <cell r="AL862">
            <v>-23.945140535049113</v>
          </cell>
          <cell r="AM862" t="str">
            <v>-</v>
          </cell>
        </row>
        <row r="863">
          <cell r="D863" t="str">
            <v>INE386D01027</v>
          </cell>
          <cell r="E863" t="str">
            <v>SHIVALIK BIMETAL CONTROLS</v>
          </cell>
          <cell r="G863">
            <v>516.9</v>
          </cell>
          <cell r="H863">
            <v>631.5</v>
          </cell>
          <cell r="I863">
            <v>2</v>
          </cell>
          <cell r="J863">
            <v>1</v>
          </cell>
          <cell r="K863">
            <v>0</v>
          </cell>
          <cell r="L863">
            <v>37.629276054097062</v>
          </cell>
          <cell r="M863">
            <v>27.167630057803464</v>
          </cell>
          <cell r="O863">
            <v>12.602987000000001</v>
          </cell>
          <cell r="P863">
            <v>16.705000000000002</v>
          </cell>
          <cell r="Q863">
            <v>20.93</v>
          </cell>
          <cell r="R863">
            <v>18.647528735632186</v>
          </cell>
          <cell r="S863">
            <v>23.716206896551725</v>
          </cell>
          <cell r="V863">
            <v>0.47961183611727787</v>
          </cell>
          <cell r="Y863">
            <v>529</v>
          </cell>
          <cell r="Z863">
            <v>734</v>
          </cell>
          <cell r="AA863">
            <v>0</v>
          </cell>
          <cell r="AB863">
            <v>-60.5</v>
          </cell>
          <cell r="AC863">
            <v>631.5</v>
          </cell>
          <cell r="AD863">
            <v>41.071281387691386</v>
          </cell>
          <cell r="AE863">
            <v>-3.9633291968633149</v>
          </cell>
          <cell r="AF863" t="str">
            <v>-</v>
          </cell>
          <cell r="AG863">
            <v>977.06399999999996</v>
          </cell>
          <cell r="AH863">
            <v>1439.3563218390805</v>
          </cell>
          <cell r="AI863">
            <v>-10.362823613086771</v>
          </cell>
          <cell r="AJ863">
            <v>33.118808717050683</v>
          </cell>
          <cell r="AL863">
            <v>-4.5596404566380411</v>
          </cell>
          <cell r="AM863">
            <v>32.232893648727213</v>
          </cell>
        </row>
        <row r="864">
          <cell r="D864" t="str">
            <v>INE290S01011</v>
          </cell>
          <cell r="E864" t="str">
            <v>CARTRADE TECH LTD</v>
          </cell>
          <cell r="G864">
            <v>2337.6</v>
          </cell>
          <cell r="H864">
            <v>2117.75244140625</v>
          </cell>
          <cell r="I864">
            <v>4</v>
          </cell>
          <cell r="J864">
            <v>1</v>
          </cell>
          <cell r="K864">
            <v>3</v>
          </cell>
          <cell r="L864">
            <v>44.128501135503392</v>
          </cell>
          <cell r="M864">
            <v>28.802153432032302</v>
          </cell>
          <cell r="O864">
            <v>28.41</v>
          </cell>
          <cell r="P864">
            <v>38.079000000000001</v>
          </cell>
          <cell r="Q864">
            <v>49.045999999999999</v>
          </cell>
          <cell r="R864">
            <v>43.121298850574718</v>
          </cell>
          <cell r="S864">
            <v>53.713586206896551</v>
          </cell>
          <cell r="V864">
            <v>0.51782114926345368</v>
          </cell>
          <cell r="Y864">
            <v>1060</v>
          </cell>
          <cell r="Z864">
            <v>2560</v>
          </cell>
          <cell r="AA864">
            <v>65.006103515625</v>
          </cell>
          <cell r="AB864">
            <v>428.7110595703125</v>
          </cell>
          <cell r="AC864">
            <v>2325</v>
          </cell>
          <cell r="AD864">
            <v>88.713476191888034</v>
          </cell>
          <cell r="AE864">
            <v>1.1975218622428558</v>
          </cell>
          <cell r="AF864" t="str">
            <v>-</v>
          </cell>
          <cell r="AG864">
            <v>1505.2809999999999</v>
          </cell>
          <cell r="AH864">
            <v>2490.3117816091954</v>
          </cell>
          <cell r="AI864">
            <v>74.080882352941174</v>
          </cell>
          <cell r="AJ864" t="str">
            <v>-</v>
          </cell>
          <cell r="AL864">
            <v>85.812844245074103</v>
          </cell>
          <cell r="AM864">
            <v>46.077376915007903</v>
          </cell>
        </row>
        <row r="865">
          <cell r="D865" t="str">
            <v>INE603A01013</v>
          </cell>
          <cell r="E865" t="str">
            <v>PRAKASH INDUSTRIES LTD</v>
          </cell>
          <cell r="G865">
            <v>165</v>
          </cell>
          <cell r="H865" t="str">
            <v>-</v>
          </cell>
          <cell r="I865">
            <v>0</v>
          </cell>
          <cell r="J865">
            <v>0</v>
          </cell>
          <cell r="K865">
            <v>0</v>
          </cell>
          <cell r="L865" t="str">
            <v>-</v>
          </cell>
          <cell r="M865" t="str">
            <v>-</v>
          </cell>
          <cell r="O865">
            <v>19.850000000000001</v>
          </cell>
          <cell r="P865" t="str">
            <v>-</v>
          </cell>
          <cell r="Q865" t="str">
            <v>-</v>
          </cell>
          <cell r="R865" t="str">
            <v>-</v>
          </cell>
          <cell r="S865" t="str">
            <v>-</v>
          </cell>
          <cell r="V865" t="e">
            <v>#VALUE!</v>
          </cell>
          <cell r="Y865" t="str">
            <v>-</v>
          </cell>
          <cell r="Z865" t="str">
            <v>-</v>
          </cell>
          <cell r="AA865" t="str">
            <v>-</v>
          </cell>
          <cell r="AB865" t="str">
            <v>-</v>
          </cell>
          <cell r="AC865" t="str">
            <v>-</v>
          </cell>
          <cell r="AD865">
            <v>8.3413174064387299</v>
          </cell>
          <cell r="AE865">
            <v>3.9550051312480208</v>
          </cell>
          <cell r="AF865" t="str">
            <v>-</v>
          </cell>
          <cell r="AG865">
            <v>5195.2</v>
          </cell>
          <cell r="AH865" t="str">
            <v>-</v>
          </cell>
          <cell r="AI865">
            <v>2.1090534979423876</v>
          </cell>
          <cell r="AJ865">
            <v>8.5576425180977509</v>
          </cell>
          <cell r="AL865">
            <v>5.4563169860344312</v>
          </cell>
          <cell r="AM865" t="str">
            <v>-</v>
          </cell>
        </row>
        <row r="866">
          <cell r="D866" t="str">
            <v>INE124G01033</v>
          </cell>
          <cell r="E866" t="str">
            <v>DELTA CORP LTD</v>
          </cell>
          <cell r="G866">
            <v>81.93</v>
          </cell>
          <cell r="H866" t="str">
            <v>-</v>
          </cell>
          <cell r="I866">
            <v>0</v>
          </cell>
          <cell r="J866">
            <v>0</v>
          </cell>
          <cell r="K866">
            <v>0</v>
          </cell>
          <cell r="L866" t="str">
            <v>-</v>
          </cell>
          <cell r="M866" t="str">
            <v>-</v>
          </cell>
          <cell r="O866">
            <v>11.86</v>
          </cell>
          <cell r="P866" t="str">
            <v>-</v>
          </cell>
          <cell r="Q866" t="str">
            <v>-</v>
          </cell>
          <cell r="R866" t="str">
            <v>-</v>
          </cell>
          <cell r="S866" t="str">
            <v>-</v>
          </cell>
          <cell r="V866" t="e">
            <v>#VALUE!</v>
          </cell>
          <cell r="Y866" t="str">
            <v>-</v>
          </cell>
          <cell r="Z866" t="str">
            <v>-</v>
          </cell>
          <cell r="AA866" t="str">
            <v>-</v>
          </cell>
          <cell r="AB866" t="str">
            <v>-</v>
          </cell>
          <cell r="AC866" t="str">
            <v>-</v>
          </cell>
          <cell r="AD866">
            <v>7.4137443295376118</v>
          </cell>
          <cell r="AE866">
            <v>0.2467640448371643</v>
          </cell>
          <cell r="AF866" t="str">
            <v>-</v>
          </cell>
          <cell r="AG866">
            <v>1927.1</v>
          </cell>
          <cell r="AH866" t="str">
            <v>-</v>
          </cell>
          <cell r="AI866">
            <v>30.043859649122808</v>
          </cell>
          <cell r="AJ866" t="str">
            <v>-</v>
          </cell>
          <cell r="AL866">
            <v>-34.316098026517601</v>
          </cell>
          <cell r="AM866" t="str">
            <v>-</v>
          </cell>
        </row>
        <row r="867">
          <cell r="D867" t="str">
            <v>INE438K01021</v>
          </cell>
          <cell r="E867" t="str">
            <v>SAI SILKS KALAMANDIR LTD</v>
          </cell>
          <cell r="G867">
            <v>171.3</v>
          </cell>
          <cell r="H867" t="str">
            <v>-</v>
          </cell>
          <cell r="I867">
            <v>1</v>
          </cell>
          <cell r="J867">
            <v>0</v>
          </cell>
          <cell r="K867">
            <v>0</v>
          </cell>
          <cell r="L867" t="str">
            <v>-</v>
          </cell>
          <cell r="M867" t="str">
            <v>-</v>
          </cell>
          <cell r="O867">
            <v>5.5677269999999996</v>
          </cell>
          <cell r="P867" t="str">
            <v>-</v>
          </cell>
          <cell r="Q867" t="str">
            <v>-</v>
          </cell>
          <cell r="R867" t="str">
            <v>-</v>
          </cell>
          <cell r="S867" t="str">
            <v>-</v>
          </cell>
          <cell r="V867" t="e">
            <v>#VALUE!</v>
          </cell>
          <cell r="Y867" t="str">
            <v>-</v>
          </cell>
          <cell r="Z867" t="str">
            <v>-</v>
          </cell>
          <cell r="AA867" t="str">
            <v>-</v>
          </cell>
          <cell r="AB867" t="str">
            <v>-</v>
          </cell>
          <cell r="AC867" t="str">
            <v>-</v>
          </cell>
          <cell r="AD867">
            <v>30.766595246454759</v>
          </cell>
          <cell r="AE867">
            <v>-1.1896223151991261</v>
          </cell>
          <cell r="AF867" t="str">
            <v>-</v>
          </cell>
          <cell r="AG867">
            <v>2116.1999999999998</v>
          </cell>
          <cell r="AH867" t="str">
            <v>-</v>
          </cell>
          <cell r="AI867">
            <v>-25.862490013315583</v>
          </cell>
          <cell r="AJ867" t="str">
            <v>-</v>
          </cell>
          <cell r="AL867">
            <v>-0.1745365347422177</v>
          </cell>
          <cell r="AM867" t="str">
            <v>-</v>
          </cell>
        </row>
        <row r="868">
          <cell r="D868" t="str">
            <v>INE349Y01013</v>
          </cell>
          <cell r="E868" t="str">
            <v>IDEAFORGE TECHNOLOGY LTD</v>
          </cell>
          <cell r="G868">
            <v>518.04999999999995</v>
          </cell>
          <cell r="H868">
            <v>500</v>
          </cell>
          <cell r="I868">
            <v>0</v>
          </cell>
          <cell r="J868">
            <v>1</v>
          </cell>
          <cell r="K868">
            <v>1</v>
          </cell>
          <cell r="L868" t="str">
            <v>-</v>
          </cell>
          <cell r="M868">
            <v>121.87499999999997</v>
          </cell>
          <cell r="O868">
            <v>-14.41</v>
          </cell>
          <cell r="P868">
            <v>6.4</v>
          </cell>
          <cell r="Q868">
            <v>14.200000000000001</v>
          </cell>
          <cell r="R868">
            <v>9.9862068965517246</v>
          </cell>
          <cell r="S868">
            <v>15.579310344827586</v>
          </cell>
          <cell r="V868">
            <v>-1.6930053363325277</v>
          </cell>
          <cell r="Y868">
            <v>500</v>
          </cell>
          <cell r="Z868">
            <v>500</v>
          </cell>
          <cell r="AA868">
            <v>114.5</v>
          </cell>
          <cell r="AB868">
            <v>24</v>
          </cell>
          <cell r="AC868">
            <v>500</v>
          </cell>
          <cell r="AD868" t="str">
            <v>-</v>
          </cell>
          <cell r="AE868" t="e">
            <v>#VALUE!</v>
          </cell>
          <cell r="AF868" t="str">
            <v>-</v>
          </cell>
          <cell r="AG868">
            <v>-526.9</v>
          </cell>
          <cell r="AH868">
            <v>678.81609195402302</v>
          </cell>
          <cell r="AI868" t="str">
            <v>-</v>
          </cell>
          <cell r="AJ868" t="str">
            <v>-</v>
          </cell>
          <cell r="AL868" t="str">
            <v>-</v>
          </cell>
          <cell r="AM868">
            <v>189.39077623837542</v>
          </cell>
        </row>
        <row r="869">
          <cell r="D869" t="str">
            <v>INE451D01029</v>
          </cell>
          <cell r="E869" t="str">
            <v>RAJRATAN GLOBAL WIRE LTD</v>
          </cell>
          <cell r="G869">
            <v>344.4</v>
          </cell>
          <cell r="H869">
            <v>551.5</v>
          </cell>
          <cell r="I869">
            <v>2</v>
          </cell>
          <cell r="J869">
            <v>2</v>
          </cell>
          <cell r="K869">
            <v>0</v>
          </cell>
          <cell r="L869">
            <v>32.124352331606225</v>
          </cell>
          <cell r="M869">
            <v>38.398692810457511</v>
          </cell>
          <cell r="O869">
            <v>11.58</v>
          </cell>
          <cell r="P869">
            <v>15.3</v>
          </cell>
          <cell r="Q869">
            <v>21.175000000000001</v>
          </cell>
          <cell r="R869">
            <v>18.001149425287359</v>
          </cell>
          <cell r="S869" t="str">
            <v>-</v>
          </cell>
          <cell r="V869">
            <v>0.55450340460167169</v>
          </cell>
          <cell r="Y869">
            <v>427</v>
          </cell>
          <cell r="Z869">
            <v>714</v>
          </cell>
          <cell r="AA869">
            <v>0</v>
          </cell>
          <cell r="AB869">
            <v>-56.75</v>
          </cell>
          <cell r="AC869">
            <v>532.5</v>
          </cell>
          <cell r="AD869">
            <v>29.843885789811381</v>
          </cell>
          <cell r="AE869">
            <v>-1.6431555794779418</v>
          </cell>
          <cell r="AF869" t="str">
            <v>-</v>
          </cell>
          <cell r="AG869">
            <v>1269.5999999999999</v>
          </cell>
          <cell r="AH869">
            <v>1633.1695402298851</v>
          </cell>
          <cell r="AI869">
            <v>-18.162544169611309</v>
          </cell>
          <cell r="AJ869">
            <v>28.013489148326794</v>
          </cell>
          <cell r="AL869">
            <v>-0.55612125009791935</v>
          </cell>
          <cell r="AM869">
            <v>8.8728733459357354</v>
          </cell>
        </row>
        <row r="870">
          <cell r="D870" t="str">
            <v>INE766P01016</v>
          </cell>
          <cell r="E870" t="str">
            <v>MAHINDRA LOGISTICS LTD</v>
          </cell>
          <cell r="G870">
            <v>334.6</v>
          </cell>
          <cell r="H870">
            <v>338.29766845703125</v>
          </cell>
          <cell r="I870">
            <v>3</v>
          </cell>
          <cell r="J870">
            <v>4</v>
          </cell>
          <cell r="K870">
            <v>4</v>
          </cell>
          <cell r="L870" t="str">
            <v>-</v>
          </cell>
          <cell r="M870">
            <v>121.07183743560385</v>
          </cell>
          <cell r="O870">
            <v>-4.7391012071040004</v>
          </cell>
          <cell r="P870">
            <v>5.8230000000000004</v>
          </cell>
          <cell r="Q870">
            <v>12.874000000000001</v>
          </cell>
          <cell r="R870">
            <v>9.0648390804597714</v>
          </cell>
          <cell r="S870">
            <v>13.144344827586206</v>
          </cell>
          <cell r="V870">
            <v>-2.912776006317698</v>
          </cell>
          <cell r="Y870">
            <v>254.61317443847656</v>
          </cell>
          <cell r="Z870">
            <v>438.04415893554688</v>
          </cell>
          <cell r="AA870">
            <v>2.361328125</v>
          </cell>
          <cell r="AB870">
            <v>-18.434539794921875</v>
          </cell>
          <cell r="AC870">
            <v>360</v>
          </cell>
          <cell r="AD870" t="str">
            <v>-</v>
          </cell>
          <cell r="AE870" t="e">
            <v>#VALUE!</v>
          </cell>
          <cell r="AF870" t="str">
            <v>-</v>
          </cell>
          <cell r="AG870">
            <v>2940.4000000000005</v>
          </cell>
          <cell r="AH870">
            <v>4032.8850574712646</v>
          </cell>
          <cell r="AI870">
            <v>34.60526315789474</v>
          </cell>
          <cell r="AJ870" t="str">
            <v>-</v>
          </cell>
          <cell r="AL870">
            <v>28.575801303074048</v>
          </cell>
          <cell r="AM870">
            <v>28.252068297834889</v>
          </cell>
        </row>
        <row r="871">
          <cell r="D871" t="str">
            <v>INE367G01038</v>
          </cell>
          <cell r="E871" t="str">
            <v>PRIME FOCUS LTD</v>
          </cell>
          <cell r="G871">
            <v>188.65</v>
          </cell>
          <cell r="H871" t="str">
            <v>-</v>
          </cell>
          <cell r="I871">
            <v>0</v>
          </cell>
          <cell r="J871">
            <v>0</v>
          </cell>
          <cell r="K871">
            <v>0</v>
          </cell>
          <cell r="L871" t="str">
            <v>-</v>
          </cell>
          <cell r="M871" t="str">
            <v>-</v>
          </cell>
          <cell r="O871">
            <v>-12.57</v>
          </cell>
          <cell r="P871" t="str">
            <v>-</v>
          </cell>
          <cell r="Q871" t="str">
            <v>-</v>
          </cell>
          <cell r="R871" t="str">
            <v>-</v>
          </cell>
          <cell r="S871" t="str">
            <v>-</v>
          </cell>
          <cell r="V871" t="e">
            <v>#VALUE!</v>
          </cell>
          <cell r="Y871" t="str">
            <v>-</v>
          </cell>
          <cell r="Z871" t="str">
            <v>-</v>
          </cell>
          <cell r="AA871" t="str">
            <v>-</v>
          </cell>
          <cell r="AB871" t="str">
            <v>-</v>
          </cell>
          <cell r="AC871" t="str">
            <v>-</v>
          </cell>
          <cell r="AD871" t="str">
            <v>-</v>
          </cell>
          <cell r="AE871" t="e">
            <v>#VALUE!</v>
          </cell>
          <cell r="AF871" t="str">
            <v>-</v>
          </cell>
          <cell r="AG871">
            <v>7860.4</v>
          </cell>
          <cell r="AH871" t="str">
            <v>-</v>
          </cell>
          <cell r="AI871">
            <v>6.9130363367961802</v>
          </cell>
          <cell r="AJ871" t="str">
            <v>-</v>
          </cell>
          <cell r="AL871">
            <v>211.13046231792273</v>
          </cell>
          <cell r="AM871" t="str">
            <v>-</v>
          </cell>
        </row>
        <row r="872">
          <cell r="D872" t="str">
            <v>INE024F01011</v>
          </cell>
          <cell r="E872" t="str">
            <v>SHILCHAR TECHNOLOGIES LTD</v>
          </cell>
          <cell r="G872">
            <v>4516.3500000000004</v>
          </cell>
          <cell r="H872" t="str">
            <v>-</v>
          </cell>
          <cell r="I872">
            <v>1</v>
          </cell>
          <cell r="J872">
            <v>0</v>
          </cell>
          <cell r="K872">
            <v>0</v>
          </cell>
          <cell r="L872">
            <v>17.639574136587886</v>
          </cell>
          <cell r="M872">
            <v>26.951857492881281</v>
          </cell>
          <cell r="O872">
            <v>128.36666666666667</v>
          </cell>
          <cell r="P872" t="str">
            <v>-</v>
          </cell>
          <cell r="Q872" t="str">
            <v>-</v>
          </cell>
          <cell r="R872" t="str">
            <v>-</v>
          </cell>
          <cell r="S872" t="str">
            <v>-</v>
          </cell>
          <cell r="V872" t="e">
            <v>#VALUE!</v>
          </cell>
          <cell r="Y872" t="str">
            <v>-</v>
          </cell>
          <cell r="Z872" t="str">
            <v>-</v>
          </cell>
          <cell r="AA872" t="str">
            <v>-</v>
          </cell>
          <cell r="AB872" t="str">
            <v>-</v>
          </cell>
          <cell r="AC872" t="str">
            <v>-</v>
          </cell>
          <cell r="AD872">
            <v>35.092619781821405</v>
          </cell>
          <cell r="AE872">
            <v>0.58664615392172093</v>
          </cell>
          <cell r="AF872" t="str">
            <v>-</v>
          </cell>
          <cell r="AG872">
            <v>1847.463</v>
          </cell>
          <cell r="AH872" t="str">
            <v>-</v>
          </cell>
          <cell r="AI872">
            <v>59.819057104913682</v>
          </cell>
          <cell r="AJ872">
            <v>19.271736468400995</v>
          </cell>
          <cell r="AL872">
            <v>63.06040725759118</v>
          </cell>
          <cell r="AM872" t="str">
            <v>-</v>
          </cell>
        </row>
        <row r="873">
          <cell r="D873" t="str">
            <v>INE224A01026</v>
          </cell>
          <cell r="E873" t="str">
            <v>GREAVES COTTON LTD</v>
          </cell>
          <cell r="G873">
            <v>215.65</v>
          </cell>
          <cell r="H873">
            <v>321</v>
          </cell>
          <cell r="I873">
            <v>2</v>
          </cell>
          <cell r="J873">
            <v>1</v>
          </cell>
          <cell r="K873">
            <v>0</v>
          </cell>
          <cell r="L873">
            <v>177.12630486761697</v>
          </cell>
          <cell r="M873">
            <v>93.006993006993</v>
          </cell>
          <cell r="O873">
            <v>2.5099999999999998</v>
          </cell>
          <cell r="P873">
            <v>7.15</v>
          </cell>
          <cell r="Q873">
            <v>13.8</v>
          </cell>
          <cell r="R873">
            <v>10.207471264367816</v>
          </cell>
          <cell r="S873">
            <v>11.777011494252875</v>
          </cell>
          <cell r="V873">
            <v>3.0667216192700471</v>
          </cell>
          <cell r="Y873">
            <v>281</v>
          </cell>
          <cell r="Z873">
            <v>361</v>
          </cell>
          <cell r="AA873">
            <v>0</v>
          </cell>
          <cell r="AB873">
            <v>1</v>
          </cell>
          <cell r="AC873">
            <v>321</v>
          </cell>
          <cell r="AD873">
            <v>104.66683228431151</v>
          </cell>
          <cell r="AE873" t="e">
            <v>#VALUE!</v>
          </cell>
          <cell r="AF873" t="str">
            <v>-</v>
          </cell>
          <cell r="AG873">
            <v>1357.3</v>
          </cell>
          <cell r="AH873">
            <v>2652.2758620689656</v>
          </cell>
          <cell r="AI873" t="str">
            <v>-</v>
          </cell>
          <cell r="AJ873" t="str">
            <v>-</v>
          </cell>
          <cell r="AL873">
            <v>48.355011476664117</v>
          </cell>
          <cell r="AM873">
            <v>464.34574393163996</v>
          </cell>
        </row>
        <row r="874">
          <cell r="D874" t="str">
            <v>INE694A01020</v>
          </cell>
          <cell r="E874" t="str">
            <v>UNITECH LTD</v>
          </cell>
          <cell r="G874">
            <v>6.89</v>
          </cell>
          <cell r="H874" t="str">
            <v>-</v>
          </cell>
          <cell r="I874">
            <v>0</v>
          </cell>
          <cell r="J874">
            <v>0</v>
          </cell>
          <cell r="K874">
            <v>0</v>
          </cell>
          <cell r="L874" t="str">
            <v>-</v>
          </cell>
          <cell r="M874" t="str">
            <v>-</v>
          </cell>
          <cell r="O874">
            <v>-9.91</v>
          </cell>
          <cell r="P874" t="str">
            <v>-</v>
          </cell>
          <cell r="Q874" t="str">
            <v>-</v>
          </cell>
          <cell r="R874" t="str">
            <v>-</v>
          </cell>
          <cell r="S874" t="str">
            <v>-</v>
          </cell>
          <cell r="V874" t="e">
            <v>#VALUE!</v>
          </cell>
          <cell r="Y874" t="str">
            <v>-</v>
          </cell>
          <cell r="Z874" t="str">
            <v>-</v>
          </cell>
          <cell r="AA874" t="str">
            <v>-</v>
          </cell>
          <cell r="AB874" t="str">
            <v>-</v>
          </cell>
          <cell r="AC874" t="str">
            <v>-</v>
          </cell>
          <cell r="AD874" t="str">
            <v>-</v>
          </cell>
          <cell r="AE874" t="e">
            <v>#VALUE!</v>
          </cell>
          <cell r="AF874" t="str">
            <v>-</v>
          </cell>
          <cell r="AG874">
            <v>-4283.5879999999997</v>
          </cell>
          <cell r="AH874" t="str">
            <v>-</v>
          </cell>
          <cell r="AI874">
            <v>22.091194968553463</v>
          </cell>
          <cell r="AJ874" t="str">
            <v>-</v>
          </cell>
          <cell r="AL874">
            <v>44.025931396684719</v>
          </cell>
          <cell r="AM874" t="str">
            <v>-</v>
          </cell>
        </row>
        <row r="875">
          <cell r="D875" t="str">
            <v>INE516A01017</v>
          </cell>
          <cell r="E875" t="str">
            <v>UFLEX LTD</v>
          </cell>
          <cell r="G875">
            <v>556.20000000000005</v>
          </cell>
          <cell r="H875" t="str">
            <v>-</v>
          </cell>
          <cell r="I875">
            <v>0</v>
          </cell>
          <cell r="J875">
            <v>0</v>
          </cell>
          <cell r="K875">
            <v>0</v>
          </cell>
          <cell r="L875" t="str">
            <v>-</v>
          </cell>
          <cell r="M875" t="str">
            <v>-</v>
          </cell>
          <cell r="O875">
            <v>19.71</v>
          </cell>
          <cell r="P875" t="str">
            <v>-</v>
          </cell>
          <cell r="Q875" t="str">
            <v>-</v>
          </cell>
          <cell r="R875" t="str">
            <v>-</v>
          </cell>
          <cell r="S875" t="str">
            <v>-</v>
          </cell>
          <cell r="V875" t="e">
            <v>#VALUE!</v>
          </cell>
          <cell r="Y875" t="str">
            <v>-</v>
          </cell>
          <cell r="Z875" t="str">
            <v>-</v>
          </cell>
          <cell r="AA875" t="str">
            <v>-</v>
          </cell>
          <cell r="AB875" t="str">
            <v>-</v>
          </cell>
          <cell r="AC875" t="str">
            <v>-</v>
          </cell>
          <cell r="AD875">
            <v>23.850848077606734</v>
          </cell>
          <cell r="AE875" t="e">
            <v>#VALUE!</v>
          </cell>
          <cell r="AF875" t="str">
            <v>-</v>
          </cell>
          <cell r="AG875">
            <v>17203.276000000002</v>
          </cell>
          <cell r="AH875" t="str">
            <v>-</v>
          </cell>
          <cell r="AI875" t="str">
            <v>-</v>
          </cell>
          <cell r="AJ875" t="str">
            <v>-</v>
          </cell>
          <cell r="AL875">
            <v>20.189138885149227</v>
          </cell>
          <cell r="AM875" t="str">
            <v>-</v>
          </cell>
        </row>
        <row r="876">
          <cell r="D876" t="str">
            <v>INE325C01035</v>
          </cell>
          <cell r="E876" t="str">
            <v>DOLLAR INDUSTRIES LTD</v>
          </cell>
          <cell r="G876">
            <v>364.7</v>
          </cell>
          <cell r="H876">
            <v>517.75</v>
          </cell>
          <cell r="I876">
            <v>3</v>
          </cell>
          <cell r="J876">
            <v>1</v>
          </cell>
          <cell r="K876">
            <v>0</v>
          </cell>
          <cell r="L876">
            <v>37.538940809968835</v>
          </cell>
          <cell r="M876">
            <v>25.254813137032837</v>
          </cell>
          <cell r="O876">
            <v>16.05</v>
          </cell>
          <cell r="P876">
            <v>22.074999999999999</v>
          </cell>
          <cell r="Q876">
            <v>27.650000000000002</v>
          </cell>
          <cell r="R876">
            <v>24.6382183908046</v>
          </cell>
          <cell r="S876">
            <v>30.868390804597702</v>
          </cell>
          <cell r="V876">
            <v>0.53509148852365107</v>
          </cell>
          <cell r="Y876">
            <v>442</v>
          </cell>
          <cell r="Z876">
            <v>565</v>
          </cell>
          <cell r="AA876">
            <v>0</v>
          </cell>
          <cell r="AB876">
            <v>-39.25</v>
          </cell>
          <cell r="AC876">
            <v>532</v>
          </cell>
          <cell r="AD876">
            <v>23.009139316077253</v>
          </cell>
          <cell r="AE876">
            <v>-599.34866054167287</v>
          </cell>
          <cell r="AF876" t="str">
            <v>-</v>
          </cell>
          <cell r="AG876">
            <v>1826.67</v>
          </cell>
          <cell r="AH876">
            <v>2386.916666666667</v>
          </cell>
          <cell r="AI876">
            <v>-3.8390240657720502E-2</v>
          </cell>
          <cell r="AJ876">
            <v>26.033282056131021</v>
          </cell>
          <cell r="AL876">
            <v>15.147790238090732</v>
          </cell>
          <cell r="AM876">
            <v>21.546311046877648</v>
          </cell>
        </row>
        <row r="877">
          <cell r="D877" t="str">
            <v>INE243D01012</v>
          </cell>
          <cell r="E877" t="str">
            <v>BF UTILITIES LTD</v>
          </cell>
          <cell r="G877">
            <v>807.05</v>
          </cell>
          <cell r="H877" t="str">
            <v>-</v>
          </cell>
          <cell r="I877">
            <v>0</v>
          </cell>
          <cell r="J877">
            <v>0</v>
          </cell>
          <cell r="K877">
            <v>0</v>
          </cell>
          <cell r="L877" t="str">
            <v>-</v>
          </cell>
          <cell r="M877" t="str">
            <v>-</v>
          </cell>
          <cell r="O877">
            <v>39.119999999999997</v>
          </cell>
          <cell r="P877" t="str">
            <v>-</v>
          </cell>
          <cell r="Q877" t="str">
            <v>-</v>
          </cell>
          <cell r="R877" t="str">
            <v>-</v>
          </cell>
          <cell r="S877" t="str">
            <v>-</v>
          </cell>
          <cell r="V877" t="e">
            <v>#VALUE!</v>
          </cell>
          <cell r="Y877" t="str">
            <v>-</v>
          </cell>
          <cell r="Z877" t="str">
            <v>-</v>
          </cell>
          <cell r="AA877" t="str">
            <v>-</v>
          </cell>
          <cell r="AB877" t="str">
            <v>-</v>
          </cell>
          <cell r="AC877" t="str">
            <v>-</v>
          </cell>
          <cell r="AD877">
            <v>21.015574435118218</v>
          </cell>
          <cell r="AE877">
            <v>1.1504763236197837</v>
          </cell>
          <cell r="AF877" t="str">
            <v>-</v>
          </cell>
          <cell r="AG877">
            <v>5806.36</v>
          </cell>
          <cell r="AH877" t="str">
            <v>-</v>
          </cell>
          <cell r="AI877">
            <v>18.266846525790452</v>
          </cell>
          <cell r="AJ877" t="str">
            <v>-</v>
          </cell>
          <cell r="AL877">
            <v>16.557530402245082</v>
          </cell>
          <cell r="AM877" t="str">
            <v>-</v>
          </cell>
        </row>
        <row r="878">
          <cell r="D878" t="str">
            <v>INE221J01015</v>
          </cell>
          <cell r="E878" t="str">
            <v>SHARDA CROPCHEM LTD</v>
          </cell>
          <cell r="G878">
            <v>883.5</v>
          </cell>
          <cell r="H878">
            <v>1128.4000244140625</v>
          </cell>
          <cell r="I878">
            <v>3</v>
          </cell>
          <cell r="J878">
            <v>2</v>
          </cell>
          <cell r="K878">
            <v>0</v>
          </cell>
          <cell r="L878">
            <v>54.007113218731476</v>
          </cell>
          <cell r="M878">
            <v>14.345098341095429</v>
          </cell>
          <cell r="O878">
            <v>33.74</v>
          </cell>
          <cell r="P878">
            <v>51.962000000000003</v>
          </cell>
          <cell r="Q878">
            <v>59.416000000000004</v>
          </cell>
          <cell r="R878">
            <v>55.389126436781609</v>
          </cell>
          <cell r="S878">
            <v>64.787954022988515</v>
          </cell>
          <cell r="V878">
            <v>0.64164571537586257</v>
          </cell>
          <cell r="Y878">
            <v>935</v>
          </cell>
          <cell r="Z878">
            <v>1260</v>
          </cell>
          <cell r="AA878">
            <v>0</v>
          </cell>
          <cell r="AB878">
            <v>352.60003662109375</v>
          </cell>
          <cell r="AC878">
            <v>1229</v>
          </cell>
          <cell r="AD878">
            <v>23.719650961644586</v>
          </cell>
          <cell r="AE878">
            <v>2.7716109862497642E-2</v>
          </cell>
          <cell r="AF878" t="str">
            <v>-</v>
          </cell>
          <cell r="AG878">
            <v>6313.7450000000008</v>
          </cell>
          <cell r="AH878">
            <v>9246.2298850574716</v>
          </cell>
          <cell r="AI878">
            <v>855.80736543909359</v>
          </cell>
          <cell r="AJ878">
            <v>29.603344330100349</v>
          </cell>
          <cell r="AL878">
            <v>122.90653046482868</v>
          </cell>
          <cell r="AM878">
            <v>43.223152249233138</v>
          </cell>
        </row>
        <row r="879">
          <cell r="D879" t="str">
            <v>INE459A01010</v>
          </cell>
          <cell r="E879" t="str">
            <v>BANNARI AMMAN SUGARS LTD</v>
          </cell>
          <cell r="G879">
            <v>3745</v>
          </cell>
          <cell r="H879" t="str">
            <v>-</v>
          </cell>
          <cell r="I879">
            <v>0</v>
          </cell>
          <cell r="J879">
            <v>0</v>
          </cell>
          <cell r="K879">
            <v>0</v>
          </cell>
          <cell r="L879" t="str">
            <v>-</v>
          </cell>
          <cell r="M879" t="str">
            <v>-</v>
          </cell>
          <cell r="O879">
            <v>83.47</v>
          </cell>
          <cell r="P879" t="str">
            <v>-</v>
          </cell>
          <cell r="Q879" t="str">
            <v>-</v>
          </cell>
          <cell r="R879" t="str">
            <v>-</v>
          </cell>
          <cell r="S879" t="str">
            <v>-</v>
          </cell>
          <cell r="V879" t="e">
            <v>#VALUE!</v>
          </cell>
          <cell r="Y879" t="str">
            <v>-</v>
          </cell>
          <cell r="Z879" t="str">
            <v>-</v>
          </cell>
          <cell r="AA879" t="str">
            <v>-</v>
          </cell>
          <cell r="AB879" t="str">
            <v>-</v>
          </cell>
          <cell r="AC879" t="str">
            <v>-</v>
          </cell>
          <cell r="AD879">
            <v>44.866419072720738</v>
          </cell>
          <cell r="AE879">
            <v>-1.4344499238148622</v>
          </cell>
          <cell r="AF879" t="str">
            <v>-</v>
          </cell>
          <cell r="AG879">
            <v>2102.8139999999999</v>
          </cell>
          <cell r="AH879" t="str">
            <v>-</v>
          </cell>
          <cell r="AI879">
            <v>-31.277786925736866</v>
          </cell>
          <cell r="AJ879">
            <v>29.887851451026496</v>
          </cell>
          <cell r="AL879">
            <v>-31.370658638858281</v>
          </cell>
          <cell r="AM879" t="str">
            <v>-</v>
          </cell>
        </row>
        <row r="880">
          <cell r="D880" t="str">
            <v>INE942C01045</v>
          </cell>
          <cell r="E880" t="str">
            <v>GUJARAT THEMIS BIOSYN LTD</v>
          </cell>
          <cell r="G880">
            <v>378.2</v>
          </cell>
          <cell r="H880" t="str">
            <v>-</v>
          </cell>
          <cell r="I880">
            <v>0</v>
          </cell>
          <cell r="J880">
            <v>0</v>
          </cell>
          <cell r="K880">
            <v>0</v>
          </cell>
          <cell r="L880" t="str">
            <v>-</v>
          </cell>
          <cell r="M880" t="str">
            <v>-</v>
          </cell>
          <cell r="O880">
            <v>4.4800000000000004</v>
          </cell>
          <cell r="P880" t="str">
            <v>-</v>
          </cell>
          <cell r="Q880" t="str">
            <v>-</v>
          </cell>
          <cell r="R880" t="str">
            <v>-</v>
          </cell>
          <cell r="S880" t="str">
            <v>-</v>
          </cell>
          <cell r="V880" t="e">
            <v>#VALUE!</v>
          </cell>
          <cell r="Y880" t="str">
            <v>-</v>
          </cell>
          <cell r="Z880" t="str">
            <v>-</v>
          </cell>
          <cell r="AA880" t="str">
            <v>-</v>
          </cell>
          <cell r="AB880" t="str">
            <v>-</v>
          </cell>
          <cell r="AC880" t="str">
            <v>-</v>
          </cell>
          <cell r="AD880">
            <v>84.720858491312697</v>
          </cell>
          <cell r="AE880">
            <v>-4.8565337191498994</v>
          </cell>
          <cell r="AF880" t="str">
            <v>-</v>
          </cell>
          <cell r="AG880">
            <v>691.21900000000005</v>
          </cell>
          <cell r="AH880" t="str">
            <v>-</v>
          </cell>
          <cell r="AI880">
            <v>-17.444717444717437</v>
          </cell>
          <cell r="AJ880">
            <v>30.432677251099655</v>
          </cell>
          <cell r="AL880">
            <v>-12.792371560900451</v>
          </cell>
          <cell r="AM880" t="str">
            <v>-</v>
          </cell>
        </row>
        <row r="881">
          <cell r="D881" t="str">
            <v>INE807F01027</v>
          </cell>
          <cell r="E881" t="str">
            <v>SEQUENT SCIENTIFIC LTD</v>
          </cell>
          <cell r="G881">
            <v>182.35</v>
          </cell>
          <cell r="H881">
            <v>295</v>
          </cell>
          <cell r="I881">
            <v>1</v>
          </cell>
          <cell r="J881">
            <v>0</v>
          </cell>
          <cell r="K881">
            <v>0</v>
          </cell>
          <cell r="L881">
            <v>181.99527739479242</v>
          </cell>
          <cell r="M881">
            <v>84.628099173553721</v>
          </cell>
          <cell r="O881">
            <v>0.88</v>
          </cell>
          <cell r="P881">
            <v>3.0249999999999999</v>
          </cell>
          <cell r="Q881">
            <v>5.585</v>
          </cell>
          <cell r="R881">
            <v>4.202011494252873</v>
          </cell>
          <cell r="S881">
            <v>8.0424712643678156</v>
          </cell>
          <cell r="V881">
            <v>3.7750130616509923</v>
          </cell>
          <cell r="Y881">
            <v>295</v>
          </cell>
          <cell r="Z881">
            <v>295</v>
          </cell>
          <cell r="AA881">
            <v>0</v>
          </cell>
          <cell r="AB881">
            <v>20</v>
          </cell>
          <cell r="AC881">
            <v>295</v>
          </cell>
          <cell r="AD881">
            <v>265.81711040486363</v>
          </cell>
          <cell r="AE881" t="e">
            <v>#VALUE!</v>
          </cell>
          <cell r="AF881" t="str">
            <v>-</v>
          </cell>
          <cell r="AG881">
            <v>1588.6599999999999</v>
          </cell>
          <cell r="AH881">
            <v>2514.4597701149423</v>
          </cell>
          <cell r="AI881" t="str">
            <v>-</v>
          </cell>
          <cell r="AJ881" t="str">
            <v>-</v>
          </cell>
          <cell r="AL881">
            <v>158.68043117204545</v>
          </cell>
          <cell r="AM881">
            <v>28.19086470115581</v>
          </cell>
        </row>
        <row r="882">
          <cell r="D882" t="str">
            <v>INE379J01029</v>
          </cell>
          <cell r="E882" t="str">
            <v>VERITAS INDIA LTD</v>
          </cell>
          <cell r="G882">
            <v>366.9</v>
          </cell>
          <cell r="H882" t="str">
            <v>-</v>
          </cell>
          <cell r="I882">
            <v>0</v>
          </cell>
          <cell r="J882">
            <v>0</v>
          </cell>
          <cell r="K882">
            <v>0</v>
          </cell>
          <cell r="L882" t="str">
            <v>-</v>
          </cell>
          <cell r="M882" t="str">
            <v>-</v>
          </cell>
          <cell r="O882">
            <v>42.36</v>
          </cell>
          <cell r="P882" t="str">
            <v>-</v>
          </cell>
          <cell r="Q882" t="str">
            <v>-</v>
          </cell>
          <cell r="R882" t="str">
            <v>-</v>
          </cell>
          <cell r="S882" t="str">
            <v>-</v>
          </cell>
          <cell r="V882" t="e">
            <v>#VALUE!</v>
          </cell>
          <cell r="Y882" t="str">
            <v>-</v>
          </cell>
          <cell r="Z882" t="str">
            <v>-</v>
          </cell>
          <cell r="AA882" t="str">
            <v>-</v>
          </cell>
          <cell r="AB882" t="str">
            <v>-</v>
          </cell>
          <cell r="AC882" t="str">
            <v>-</v>
          </cell>
          <cell r="AD882">
            <v>8.6314137803495559</v>
          </cell>
          <cell r="AE882">
            <v>-0.22009631406972577</v>
          </cell>
          <cell r="AF882" t="str">
            <v>-</v>
          </cell>
          <cell r="AG882">
            <v>1905.182</v>
          </cell>
          <cell r="AH882" t="str">
            <v>-</v>
          </cell>
          <cell r="AI882">
            <v>-39.216530348687044</v>
          </cell>
          <cell r="AJ882">
            <v>6.6152467642240662</v>
          </cell>
          <cell r="AL882">
            <v>-7.2982177169513314</v>
          </cell>
          <cell r="AM882" t="str">
            <v>-</v>
          </cell>
        </row>
        <row r="883">
          <cell r="D883" t="str">
            <v>INE674A01014</v>
          </cell>
          <cell r="E883" t="str">
            <v>TATA STEEL LONG PRODUCTS LTD</v>
          </cell>
          <cell r="G883" t="str">
            <v>-</v>
          </cell>
          <cell r="H883" t="str">
            <v>-</v>
          </cell>
          <cell r="I883">
            <v>0</v>
          </cell>
          <cell r="J883">
            <v>0</v>
          </cell>
          <cell r="K883">
            <v>0</v>
          </cell>
          <cell r="L883" t="str">
            <v>-</v>
          </cell>
          <cell r="M883" t="str">
            <v>-</v>
          </cell>
          <cell r="O883">
            <v>-498.55</v>
          </cell>
          <cell r="P883" t="str">
            <v>-</v>
          </cell>
          <cell r="Q883" t="str">
            <v>-</v>
          </cell>
          <cell r="R883" t="str">
            <v>-</v>
          </cell>
          <cell r="S883" t="str">
            <v>-</v>
          </cell>
          <cell r="V883" t="e">
            <v>#VALUE!</v>
          </cell>
          <cell r="Y883" t="str">
            <v>-</v>
          </cell>
          <cell r="Z883" t="str">
            <v>-</v>
          </cell>
          <cell r="AA883" t="str">
            <v>-</v>
          </cell>
          <cell r="AB883" t="str">
            <v>-</v>
          </cell>
          <cell r="AC883" t="str">
            <v>-</v>
          </cell>
          <cell r="AD883" t="str">
            <v>-</v>
          </cell>
          <cell r="AE883" t="e">
            <v>#VALUE!</v>
          </cell>
          <cell r="AF883" t="str">
            <v>-</v>
          </cell>
          <cell r="AG883">
            <v>-7372.5000000000009</v>
          </cell>
          <cell r="AH883" t="str">
            <v>-</v>
          </cell>
          <cell r="AI883" t="str">
            <v>-</v>
          </cell>
          <cell r="AJ883" t="str">
            <v>-</v>
          </cell>
          <cell r="AL883" t="str">
            <v>-</v>
          </cell>
          <cell r="AM883" t="str">
            <v>-</v>
          </cell>
        </row>
        <row r="884">
          <cell r="D884" t="str">
            <v>INE461C01038</v>
          </cell>
          <cell r="E884" t="str">
            <v>GREENPLY INDUSTRIES LTD</v>
          </cell>
          <cell r="G884">
            <v>318.60000000000002</v>
          </cell>
          <cell r="H884">
            <v>401.35293579101563</v>
          </cell>
          <cell r="I884">
            <v>14</v>
          </cell>
          <cell r="J884">
            <v>3</v>
          </cell>
          <cell r="K884">
            <v>0</v>
          </cell>
          <cell r="L884">
            <v>48.559750875827135</v>
          </cell>
          <cell r="M884">
            <v>44.077907332197952</v>
          </cell>
          <cell r="O884">
            <v>7.39</v>
          </cell>
          <cell r="P884">
            <v>10.904</v>
          </cell>
          <cell r="Q884">
            <v>15.711</v>
          </cell>
          <cell r="R884">
            <v>13.114114942528735</v>
          </cell>
          <cell r="S884">
            <v>17.322494252873565</v>
          </cell>
          <cell r="V884">
            <v>0.77457577030158808</v>
          </cell>
          <cell r="Y884">
            <v>336</v>
          </cell>
          <cell r="Z884">
            <v>464</v>
          </cell>
          <cell r="AA884">
            <v>-0.834564208984375</v>
          </cell>
          <cell r="AB884">
            <v>8.352935791015625</v>
          </cell>
          <cell r="AC884">
            <v>420</v>
          </cell>
          <cell r="AD884">
            <v>44.905869786724701</v>
          </cell>
          <cell r="AE884">
            <v>6.4645741713805824</v>
          </cell>
          <cell r="AF884" t="str">
            <v>-</v>
          </cell>
          <cell r="AG884">
            <v>2404.0059999999999</v>
          </cell>
          <cell r="AH884">
            <v>3205.1670229885058</v>
          </cell>
          <cell r="AI884">
            <v>6.9464544138929023</v>
          </cell>
          <cell r="AJ884">
            <v>30.732638570391423</v>
          </cell>
          <cell r="AL884">
            <v>22.330564449320455</v>
          </cell>
          <cell r="AM884">
            <v>43.618030120227644</v>
          </cell>
        </row>
        <row r="885">
          <cell r="D885" t="str">
            <v>INE546C01010</v>
          </cell>
          <cell r="E885" t="str">
            <v>PICCADILY AGRO INDUS LTD</v>
          </cell>
          <cell r="G885">
            <v>712.65</v>
          </cell>
          <cell r="H885" t="str">
            <v>-</v>
          </cell>
          <cell r="I885">
            <v>0</v>
          </cell>
          <cell r="J885">
            <v>0</v>
          </cell>
          <cell r="K885">
            <v>0</v>
          </cell>
          <cell r="L885" t="str">
            <v>-</v>
          </cell>
          <cell r="M885" t="str">
            <v>-</v>
          </cell>
          <cell r="O885">
            <v>10.85</v>
          </cell>
          <cell r="P885" t="str">
            <v>-</v>
          </cell>
          <cell r="Q885" t="str">
            <v>-</v>
          </cell>
          <cell r="R885" t="str">
            <v>-</v>
          </cell>
          <cell r="S885" t="str">
            <v>-</v>
          </cell>
          <cell r="V885" t="e">
            <v>#VALUE!</v>
          </cell>
          <cell r="Y885" t="str">
            <v>-</v>
          </cell>
          <cell r="Z885" t="str">
            <v>-</v>
          </cell>
          <cell r="AA885" t="str">
            <v>-</v>
          </cell>
          <cell r="AB885" t="str">
            <v>-</v>
          </cell>
          <cell r="AC885" t="str">
            <v>-</v>
          </cell>
          <cell r="AD885">
            <v>65.742622178419055</v>
          </cell>
          <cell r="AE885">
            <v>-9.8023935376283653</v>
          </cell>
          <cell r="AF885" t="str">
            <v>-</v>
          </cell>
          <cell r="AG885">
            <v>1829.681</v>
          </cell>
          <cell r="AH885" t="str">
            <v>-</v>
          </cell>
          <cell r="AI885">
            <v>-6.7067927773000955</v>
          </cell>
          <cell r="AJ885">
            <v>22.591726940699512</v>
          </cell>
          <cell r="AL885">
            <v>21.902747287524114</v>
          </cell>
          <cell r="AM885" t="str">
            <v>-</v>
          </cell>
        </row>
        <row r="886">
          <cell r="D886" t="str">
            <v>INE683C01011</v>
          </cell>
          <cell r="E886" t="str">
            <v>MAITHAN ALLOYS LTD</v>
          </cell>
          <cell r="G886">
            <v>1113.4000000000001</v>
          </cell>
          <cell r="H886" t="str">
            <v>-</v>
          </cell>
          <cell r="I886">
            <v>0</v>
          </cell>
          <cell r="J886">
            <v>0</v>
          </cell>
          <cell r="K886">
            <v>0</v>
          </cell>
          <cell r="L886" t="str">
            <v>-</v>
          </cell>
          <cell r="M886" t="str">
            <v>-</v>
          </cell>
          <cell r="O886">
            <v>216.47</v>
          </cell>
          <cell r="P886" t="str">
            <v>-</v>
          </cell>
          <cell r="Q886" t="str">
            <v>-</v>
          </cell>
          <cell r="R886" t="str">
            <v>-</v>
          </cell>
          <cell r="S886" t="str">
            <v>-</v>
          </cell>
          <cell r="V886" t="e">
            <v>#VALUE!</v>
          </cell>
          <cell r="Y886" t="str">
            <v>-</v>
          </cell>
          <cell r="Z886" t="str">
            <v>-</v>
          </cell>
          <cell r="AA886" t="str">
            <v>-</v>
          </cell>
          <cell r="AB886" t="str">
            <v>-</v>
          </cell>
          <cell r="AC886" t="str">
            <v>-</v>
          </cell>
          <cell r="AD886">
            <v>18.236335805165286</v>
          </cell>
          <cell r="AE886">
            <v>0.22629291645602101</v>
          </cell>
          <cell r="AF886" t="str">
            <v>-</v>
          </cell>
          <cell r="AG886">
            <v>1765.2</v>
          </cell>
          <cell r="AH886" t="str">
            <v>-</v>
          </cell>
          <cell r="AI886">
            <v>80.587302911487441</v>
          </cell>
          <cell r="AJ886">
            <v>5.6819260230203943</v>
          </cell>
          <cell r="AL886">
            <v>54.273728369166228</v>
          </cell>
          <cell r="AM886" t="str">
            <v>-</v>
          </cell>
        </row>
        <row r="887">
          <cell r="D887" t="str">
            <v>INE0Q3R01026</v>
          </cell>
          <cell r="E887" t="str">
            <v>SUNDARAM-CLAYTON LTD</v>
          </cell>
          <cell r="G887">
            <v>1731.15</v>
          </cell>
          <cell r="H887" t="str">
            <v>-</v>
          </cell>
          <cell r="I887">
            <v>0</v>
          </cell>
          <cell r="J887">
            <v>0</v>
          </cell>
          <cell r="K887">
            <v>0</v>
          </cell>
          <cell r="L887" t="str">
            <v>-</v>
          </cell>
          <cell r="M887" t="str">
            <v>-</v>
          </cell>
          <cell r="O887">
            <v>-5.05</v>
          </cell>
          <cell r="P887" t="str">
            <v>-</v>
          </cell>
          <cell r="Q887" t="str">
            <v>-</v>
          </cell>
          <cell r="R887" t="str">
            <v>-</v>
          </cell>
          <cell r="S887" t="str">
            <v>-</v>
          </cell>
          <cell r="V887" t="e">
            <v>#VALUE!</v>
          </cell>
          <cell r="Y887" t="str">
            <v>-</v>
          </cell>
          <cell r="Z887" t="str">
            <v>-</v>
          </cell>
          <cell r="AA887" t="str">
            <v>-</v>
          </cell>
          <cell r="AB887" t="str">
            <v>-</v>
          </cell>
          <cell r="AC887" t="str">
            <v>-</v>
          </cell>
          <cell r="AD887" t="str">
            <v>-</v>
          </cell>
          <cell r="AE887" t="e">
            <v>#VALUE!</v>
          </cell>
          <cell r="AF887" t="str">
            <v>-</v>
          </cell>
          <cell r="AG887">
            <v>946.39999999999986</v>
          </cell>
          <cell r="AH887" t="str">
            <v>-</v>
          </cell>
          <cell r="AI887">
            <v>91.494870059298435</v>
          </cell>
          <cell r="AJ887" t="str">
            <v>-</v>
          </cell>
          <cell r="AL887">
            <v>206.87418936446161</v>
          </cell>
          <cell r="AM887" t="str">
            <v>-</v>
          </cell>
        </row>
        <row r="888">
          <cell r="D888" t="str">
            <v>INE500L01026</v>
          </cell>
          <cell r="E888" t="str">
            <v>SH KELKAR &amp; CO LTD</v>
          </cell>
          <cell r="G888">
            <v>248.1</v>
          </cell>
          <cell r="H888">
            <v>352.5</v>
          </cell>
          <cell r="I888">
            <v>2</v>
          </cell>
          <cell r="J888">
            <v>0</v>
          </cell>
          <cell r="K888">
            <v>0</v>
          </cell>
          <cell r="L888">
            <v>9.6524348840394509</v>
          </cell>
          <cell r="M888">
            <v>40.990566037735853</v>
          </cell>
          <cell r="O888">
            <v>5.37</v>
          </cell>
          <cell r="P888">
            <v>10.6</v>
          </cell>
          <cell r="Q888">
            <v>14.945</v>
          </cell>
          <cell r="R888">
            <v>12.597701149425287</v>
          </cell>
          <cell r="S888">
            <v>16.908218390804599</v>
          </cell>
          <cell r="V888">
            <v>1.3459406237291036</v>
          </cell>
          <cell r="Y888">
            <v>275</v>
          </cell>
          <cell r="Z888">
            <v>430</v>
          </cell>
          <cell r="AA888">
            <v>15</v>
          </cell>
          <cell r="AB888">
            <v>-7.5</v>
          </cell>
          <cell r="AC888">
            <v>352.5</v>
          </cell>
          <cell r="AD888">
            <v>56.989102494821509</v>
          </cell>
          <cell r="AE888">
            <v>-1.4332051625118929</v>
          </cell>
          <cell r="AF888" t="str">
            <v>-</v>
          </cell>
          <cell r="AG888">
            <v>2970.1</v>
          </cell>
          <cell r="AH888">
            <v>4004.8908045977014</v>
          </cell>
          <cell r="AI888">
            <v>-39.763394652402816</v>
          </cell>
          <cell r="AJ888">
            <v>20.383088918623727</v>
          </cell>
          <cell r="AL888">
            <v>-3.0962479608482902</v>
          </cell>
          <cell r="AM888">
            <v>21.426887983569582</v>
          </cell>
        </row>
        <row r="889">
          <cell r="D889" t="str">
            <v>INE742B01025</v>
          </cell>
          <cell r="E889" t="str">
            <v>GUFIC BIOSCIENCES LTD</v>
          </cell>
          <cell r="G889">
            <v>368.4</v>
          </cell>
          <cell r="H889" t="str">
            <v>-</v>
          </cell>
          <cell r="I889">
            <v>0</v>
          </cell>
          <cell r="J889">
            <v>0</v>
          </cell>
          <cell r="K889">
            <v>0</v>
          </cell>
          <cell r="L889" t="str">
            <v>-</v>
          </cell>
          <cell r="M889" t="str">
            <v>-</v>
          </cell>
          <cell r="O889">
            <v>6.95</v>
          </cell>
          <cell r="P889" t="str">
            <v>-</v>
          </cell>
          <cell r="Q889" t="str">
            <v>-</v>
          </cell>
          <cell r="R889" t="str">
            <v>-</v>
          </cell>
          <cell r="S889" t="str">
            <v>-</v>
          </cell>
          <cell r="V889" t="e">
            <v>#VALUE!</v>
          </cell>
          <cell r="Y889" t="str">
            <v>-</v>
          </cell>
          <cell r="Z889" t="str">
            <v>-</v>
          </cell>
          <cell r="AA889" t="str">
            <v>-</v>
          </cell>
          <cell r="AB889" t="str">
            <v>-</v>
          </cell>
          <cell r="AC889" t="str">
            <v>-</v>
          </cell>
          <cell r="AD889">
            <v>53.007193366400628</v>
          </cell>
          <cell r="AE889">
            <v>-2.7768503856707336</v>
          </cell>
          <cell r="AF889" t="str">
            <v>-</v>
          </cell>
          <cell r="AG889">
            <v>1346.932</v>
          </cell>
          <cell r="AH889" t="str">
            <v>-</v>
          </cell>
          <cell r="AI889">
            <v>-19.088962675098184</v>
          </cell>
          <cell r="AJ889" t="str">
            <v>-</v>
          </cell>
          <cell r="AL889">
            <v>-7.6630511532761005</v>
          </cell>
          <cell r="AM889" t="str">
            <v>-</v>
          </cell>
        </row>
        <row r="890">
          <cell r="D890" t="str">
            <v>INE0NLT01010</v>
          </cell>
          <cell r="E890" t="str">
            <v>BLS E-SERVICES LTD</v>
          </cell>
          <cell r="G890">
            <v>190.25</v>
          </cell>
          <cell r="H890" t="str">
            <v>-</v>
          </cell>
          <cell r="I890">
            <v>0</v>
          </cell>
          <cell r="J890">
            <v>0</v>
          </cell>
          <cell r="K890">
            <v>0</v>
          </cell>
          <cell r="L890" t="str">
            <v>-</v>
          </cell>
          <cell r="M890" t="str">
            <v>-</v>
          </cell>
          <cell r="O890" t="str">
            <v>-</v>
          </cell>
          <cell r="P890" t="str">
            <v>-</v>
          </cell>
          <cell r="Q890" t="str">
            <v>-</v>
          </cell>
          <cell r="R890" t="str">
            <v>-</v>
          </cell>
          <cell r="S890" t="str">
            <v>-</v>
          </cell>
          <cell r="V890" t="e">
            <v>#VALUE!</v>
          </cell>
          <cell r="Y890" t="str">
            <v>-</v>
          </cell>
          <cell r="Z890" t="str">
            <v>-</v>
          </cell>
          <cell r="AA890" t="str">
            <v>-</v>
          </cell>
          <cell r="AB890" t="str">
            <v>-</v>
          </cell>
          <cell r="AC890" t="str">
            <v>-</v>
          </cell>
          <cell r="AD890" t="str">
            <v>-</v>
          </cell>
          <cell r="AE890" t="e">
            <v>#VALUE!</v>
          </cell>
          <cell r="AF890" t="str">
            <v>-</v>
          </cell>
          <cell r="AG890">
            <v>330.577</v>
          </cell>
          <cell r="AH890" t="str">
            <v>-</v>
          </cell>
          <cell r="AI890" t="str">
            <v>-</v>
          </cell>
          <cell r="AJ890" t="str">
            <v>-</v>
          </cell>
          <cell r="AL890">
            <v>377.48472549217854</v>
          </cell>
          <cell r="AM890" t="str">
            <v>-</v>
          </cell>
        </row>
        <row r="891">
          <cell r="D891" t="str">
            <v>INE764D01017</v>
          </cell>
          <cell r="E891" t="str">
            <v>VST TILLERS TRACTORS LTD</v>
          </cell>
          <cell r="G891">
            <v>5202.8999999999996</v>
          </cell>
          <cell r="H891">
            <v>5253.75</v>
          </cell>
          <cell r="I891">
            <v>3</v>
          </cell>
          <cell r="J891">
            <v>0</v>
          </cell>
          <cell r="K891">
            <v>1</v>
          </cell>
          <cell r="L891">
            <v>27.124639300009292</v>
          </cell>
          <cell r="M891">
            <v>17.577066705718675</v>
          </cell>
          <cell r="O891">
            <v>107.6</v>
          </cell>
          <cell r="P891">
            <v>136.57</v>
          </cell>
          <cell r="Q891">
            <v>160.57500000000002</v>
          </cell>
          <cell r="R891">
            <v>147.60678160919542</v>
          </cell>
          <cell r="S891" t="str">
            <v>-</v>
          </cell>
          <cell r="V891">
            <v>0.37181023800367496</v>
          </cell>
          <cell r="Y891">
            <v>3422</v>
          </cell>
          <cell r="Z891">
            <v>6048</v>
          </cell>
          <cell r="AA891">
            <v>264.75</v>
          </cell>
          <cell r="AB891">
            <v>794.75</v>
          </cell>
          <cell r="AC891">
            <v>5772.5</v>
          </cell>
          <cell r="AD891">
            <v>61.350828584571303</v>
          </cell>
          <cell r="AE891">
            <v>-2.6428194311576934</v>
          </cell>
          <cell r="AF891" t="str">
            <v>-</v>
          </cell>
          <cell r="AG891">
            <v>1110.875</v>
          </cell>
          <cell r="AH891">
            <v>1478.1609195402298</v>
          </cell>
          <cell r="AI891">
            <v>-23.214158281595662</v>
          </cell>
          <cell r="AJ891">
            <v>23.683752654584698</v>
          </cell>
          <cell r="AL891">
            <v>-10.549141907893096</v>
          </cell>
          <cell r="AM891">
            <v>3.107968773015175</v>
          </cell>
        </row>
        <row r="892">
          <cell r="D892" t="str">
            <v>INE818W01011</v>
          </cell>
          <cell r="E892" t="str">
            <v>ESAF SMALL FINANCE BANK LTD</v>
          </cell>
          <cell r="G892">
            <v>29.29</v>
          </cell>
          <cell r="H892" t="str">
            <v>-</v>
          </cell>
          <cell r="I892">
            <v>0</v>
          </cell>
          <cell r="J892">
            <v>0</v>
          </cell>
          <cell r="K892">
            <v>0</v>
          </cell>
          <cell r="L892" t="str">
            <v>-</v>
          </cell>
          <cell r="M892" t="str">
            <v>-</v>
          </cell>
          <cell r="O892">
            <v>-10.130000000000001</v>
          </cell>
          <cell r="P892" t="str">
            <v>-</v>
          </cell>
          <cell r="Q892" t="str">
            <v>-</v>
          </cell>
          <cell r="R892" t="str">
            <v>-</v>
          </cell>
          <cell r="S892" t="str">
            <v>-</v>
          </cell>
          <cell r="V892" t="e">
            <v>#VALUE!</v>
          </cell>
          <cell r="Y892" t="str">
            <v>-</v>
          </cell>
          <cell r="Z892" t="str">
            <v>-</v>
          </cell>
          <cell r="AA892" t="str">
            <v>-</v>
          </cell>
          <cell r="AB892" t="str">
            <v>-</v>
          </cell>
          <cell r="AC892" t="str">
            <v>-</v>
          </cell>
          <cell r="AD892" t="str">
            <v>-</v>
          </cell>
          <cell r="AE892" t="e">
            <v>#VALUE!</v>
          </cell>
          <cell r="AF892" t="str">
            <v>-</v>
          </cell>
          <cell r="AG892" t="str">
            <v>-</v>
          </cell>
          <cell r="AH892" t="str">
            <v>-</v>
          </cell>
          <cell r="AI892" t="str">
            <v>-</v>
          </cell>
          <cell r="AJ892" t="str">
            <v>-</v>
          </cell>
          <cell r="AL892" t="str">
            <v>-</v>
          </cell>
          <cell r="AM892" t="str">
            <v>-</v>
          </cell>
        </row>
        <row r="893">
          <cell r="D893" t="str">
            <v>INE461D01028</v>
          </cell>
          <cell r="E893" t="str">
            <v>HLE GLASCOAT LTD</v>
          </cell>
          <cell r="G893">
            <v>521.45000000000005</v>
          </cell>
          <cell r="H893" t="str">
            <v>-</v>
          </cell>
          <cell r="I893">
            <v>0</v>
          </cell>
          <cell r="J893">
            <v>0</v>
          </cell>
          <cell r="K893">
            <v>0</v>
          </cell>
          <cell r="L893" t="str">
            <v>-</v>
          </cell>
          <cell r="M893" t="str">
            <v>-</v>
          </cell>
          <cell r="O893">
            <v>6.8429609999999998</v>
          </cell>
          <cell r="P893" t="str">
            <v>-</v>
          </cell>
          <cell r="Q893" t="str">
            <v>-</v>
          </cell>
          <cell r="R893" t="str">
            <v>-</v>
          </cell>
          <cell r="S893" t="str">
            <v>-</v>
          </cell>
          <cell r="V893" t="e">
            <v>#VALUE!</v>
          </cell>
          <cell r="Y893" t="str">
            <v>-</v>
          </cell>
          <cell r="Z893" t="str">
            <v>-</v>
          </cell>
          <cell r="AA893" t="str">
            <v>-</v>
          </cell>
          <cell r="AB893" t="str">
            <v>-</v>
          </cell>
          <cell r="AC893" t="str">
            <v>-</v>
          </cell>
          <cell r="AD893">
            <v>75.770302896233304</v>
          </cell>
          <cell r="AE893">
            <v>1.8821726364992499</v>
          </cell>
          <cell r="AF893" t="str">
            <v>-</v>
          </cell>
          <cell r="AG893">
            <v>1335.7530000000002</v>
          </cell>
          <cell r="AH893" t="str">
            <v>-</v>
          </cell>
          <cell r="AI893">
            <v>40.256829488905119</v>
          </cell>
          <cell r="AJ893">
            <v>168.4573524121796</v>
          </cell>
          <cell r="AL893">
            <v>19.198846341587497</v>
          </cell>
          <cell r="AM893" t="str">
            <v>-</v>
          </cell>
        </row>
        <row r="894">
          <cell r="D894" t="str">
            <v>INE277A01016</v>
          </cell>
          <cell r="E894" t="str">
            <v>SWARAJ ENGINES LTD</v>
          </cell>
          <cell r="G894">
            <v>4312.25</v>
          </cell>
          <cell r="H894">
            <v>4414.5</v>
          </cell>
          <cell r="I894">
            <v>0</v>
          </cell>
          <cell r="J894">
            <v>1</v>
          </cell>
          <cell r="K894">
            <v>1</v>
          </cell>
          <cell r="L894">
            <v>12.082845433255264</v>
          </cell>
          <cell r="M894">
            <v>10.708455762324542</v>
          </cell>
          <cell r="O894">
            <v>136.63999999999999</v>
          </cell>
          <cell r="P894" t="str">
            <v>-</v>
          </cell>
          <cell r="Q894" t="str">
            <v>-</v>
          </cell>
          <cell r="R894" t="str">
            <v>-</v>
          </cell>
          <cell r="S894" t="str">
            <v>-</v>
          </cell>
          <cell r="V894" t="e">
            <v>#VALUE!</v>
          </cell>
          <cell r="Y894">
            <v>4300</v>
          </cell>
          <cell r="Z894">
            <v>4529</v>
          </cell>
          <cell r="AA894">
            <v>0</v>
          </cell>
          <cell r="AB894">
            <v>857.5</v>
          </cell>
          <cell r="AC894">
            <v>4414.5</v>
          </cell>
          <cell r="AD894">
            <v>31.724116358018914</v>
          </cell>
          <cell r="AE894">
            <v>1.5560446009659243</v>
          </cell>
          <cell r="AF894" t="str">
            <v>-</v>
          </cell>
          <cell r="AG894">
            <v>2273.1309999999999</v>
          </cell>
          <cell r="AH894" t="str">
            <v>-</v>
          </cell>
          <cell r="AI894">
            <v>20.387665198237872</v>
          </cell>
          <cell r="AJ894">
            <v>18.869485874512954</v>
          </cell>
          <cell r="AL894">
            <v>20.806610020684214</v>
          </cell>
          <cell r="AM894" t="str">
            <v>-</v>
          </cell>
        </row>
        <row r="895">
          <cell r="D895" t="str">
            <v>INE425B01027</v>
          </cell>
          <cell r="E895" t="str">
            <v>BRIGHTCOM GROUP LTD</v>
          </cell>
          <cell r="G895">
            <v>15.65</v>
          </cell>
          <cell r="H895" t="str">
            <v>-</v>
          </cell>
          <cell r="I895">
            <v>0</v>
          </cell>
          <cell r="J895">
            <v>0</v>
          </cell>
          <cell r="K895">
            <v>0</v>
          </cell>
          <cell r="L895" t="str">
            <v>-</v>
          </cell>
          <cell r="M895" t="str">
            <v>-</v>
          </cell>
          <cell r="O895">
            <v>3.52</v>
          </cell>
          <cell r="P895" t="str">
            <v>-</v>
          </cell>
          <cell r="Q895" t="str">
            <v>-</v>
          </cell>
          <cell r="R895" t="str">
            <v>-</v>
          </cell>
          <cell r="S895" t="str">
            <v>-</v>
          </cell>
          <cell r="V895" t="e">
            <v>#VALUE!</v>
          </cell>
          <cell r="Y895" t="str">
            <v>-</v>
          </cell>
          <cell r="Z895" t="str">
            <v>-</v>
          </cell>
          <cell r="AA895" t="str">
            <v>-</v>
          </cell>
          <cell r="AB895" t="str">
            <v>-</v>
          </cell>
          <cell r="AC895" t="str">
            <v>-</v>
          </cell>
          <cell r="AD895">
            <v>4.4460226189006455</v>
          </cell>
          <cell r="AE895">
            <v>1.3782670118592018</v>
          </cell>
          <cell r="AF895" t="str">
            <v>-</v>
          </cell>
          <cell r="AG895">
            <v>13216.060000000001</v>
          </cell>
          <cell r="AH895" t="str">
            <v>-</v>
          </cell>
          <cell r="AI895">
            <v>3.2258064516128995</v>
          </cell>
          <cell r="AJ895" t="str">
            <v>-</v>
          </cell>
          <cell r="AL895">
            <v>6.6433605933268973</v>
          </cell>
          <cell r="AM895" t="str">
            <v>-</v>
          </cell>
        </row>
        <row r="896">
          <cell r="D896" t="str">
            <v>INE127I01024</v>
          </cell>
          <cell r="E896" t="str">
            <v>GOODLUCK INDIA LTD</v>
          </cell>
          <cell r="G896">
            <v>1066.3499999999999</v>
          </cell>
          <cell r="H896" t="str">
            <v>-</v>
          </cell>
          <cell r="I896">
            <v>0</v>
          </cell>
          <cell r="J896">
            <v>0</v>
          </cell>
          <cell r="K896">
            <v>0</v>
          </cell>
          <cell r="L896" t="str">
            <v>-</v>
          </cell>
          <cell r="M896" t="str">
            <v>-</v>
          </cell>
          <cell r="O896">
            <v>50.66</v>
          </cell>
          <cell r="P896" t="str">
            <v>-</v>
          </cell>
          <cell r="Q896" t="str">
            <v>-</v>
          </cell>
          <cell r="R896" t="str">
            <v>-</v>
          </cell>
          <cell r="S896" t="str">
            <v>-</v>
          </cell>
          <cell r="V896" t="e">
            <v>#VALUE!</v>
          </cell>
          <cell r="Y896" t="str">
            <v>-</v>
          </cell>
          <cell r="Z896" t="str">
            <v>-</v>
          </cell>
          <cell r="AA896" t="str">
            <v>-</v>
          </cell>
          <cell r="AB896" t="str">
            <v>-</v>
          </cell>
          <cell r="AC896" t="str">
            <v>-</v>
          </cell>
          <cell r="AD896">
            <v>21.036310102026306</v>
          </cell>
          <cell r="AE896">
            <v>2.2971650631412723</v>
          </cell>
          <cell r="AF896" t="str">
            <v>-</v>
          </cell>
          <cell r="AG896">
            <v>2929.34</v>
          </cell>
          <cell r="AH896" t="str">
            <v>-</v>
          </cell>
          <cell r="AI896">
            <v>9.1575091575091587</v>
          </cell>
          <cell r="AJ896">
            <v>11.987511189870055</v>
          </cell>
          <cell r="AL896">
            <v>10.319535514135202</v>
          </cell>
          <cell r="AM896" t="str">
            <v>-</v>
          </cell>
        </row>
        <row r="897">
          <cell r="D897" t="str">
            <v>INE294B01019</v>
          </cell>
          <cell r="E897" t="str">
            <v>SML ISUZU LTD</v>
          </cell>
          <cell r="G897">
            <v>3727.3</v>
          </cell>
          <cell r="H897" t="str">
            <v>-</v>
          </cell>
          <cell r="I897">
            <v>0</v>
          </cell>
          <cell r="J897">
            <v>0</v>
          </cell>
          <cell r="K897">
            <v>0</v>
          </cell>
          <cell r="L897" t="str">
            <v>-</v>
          </cell>
          <cell r="M897" t="str">
            <v>-</v>
          </cell>
          <cell r="O897">
            <v>84.08</v>
          </cell>
          <cell r="P897" t="str">
            <v>-</v>
          </cell>
          <cell r="Q897" t="str">
            <v>-</v>
          </cell>
          <cell r="R897" t="str">
            <v>-</v>
          </cell>
          <cell r="S897" t="str">
            <v>-</v>
          </cell>
          <cell r="V897" t="e">
            <v>#VALUE!</v>
          </cell>
          <cell r="Y897" t="str">
            <v>-</v>
          </cell>
          <cell r="Z897" t="str">
            <v>-</v>
          </cell>
          <cell r="AA897" t="str">
            <v>-</v>
          </cell>
          <cell r="AB897" t="str">
            <v>-</v>
          </cell>
          <cell r="AC897" t="str">
            <v>-</v>
          </cell>
          <cell r="AD897">
            <v>44.13131537553366</v>
          </cell>
          <cell r="AE897">
            <v>3.4481637820673816</v>
          </cell>
          <cell r="AF897" t="str">
            <v>-</v>
          </cell>
          <cell r="AG897">
            <v>2345.5549999999998</v>
          </cell>
          <cell r="AH897" t="str">
            <v>-</v>
          </cell>
          <cell r="AI897">
            <v>12.79849745103299</v>
          </cell>
          <cell r="AJ897" t="str">
            <v>-</v>
          </cell>
          <cell r="AL897">
            <v>31.101776861120889</v>
          </cell>
          <cell r="AM897" t="str">
            <v>-</v>
          </cell>
        </row>
        <row r="898">
          <cell r="D898" t="str">
            <v>INE365D01021</v>
          </cell>
          <cell r="E898" t="str">
            <v>ASHIANA HOUSING LTD</v>
          </cell>
          <cell r="G898">
            <v>312.35000000000002</v>
          </cell>
          <cell r="H898" t="str">
            <v>-</v>
          </cell>
          <cell r="I898">
            <v>0</v>
          </cell>
          <cell r="J898">
            <v>0</v>
          </cell>
          <cell r="K898">
            <v>0</v>
          </cell>
          <cell r="L898" t="str">
            <v>-</v>
          </cell>
          <cell r="M898" t="str">
            <v>-</v>
          </cell>
          <cell r="O898">
            <v>3.6213899999999999</v>
          </cell>
          <cell r="P898" t="str">
            <v>-</v>
          </cell>
          <cell r="Q898" t="str">
            <v>-</v>
          </cell>
          <cell r="R898" t="str">
            <v>-</v>
          </cell>
          <cell r="S898" t="str">
            <v>-</v>
          </cell>
          <cell r="V898" t="e">
            <v>#VALUE!</v>
          </cell>
          <cell r="Y898" t="str">
            <v>-</v>
          </cell>
          <cell r="Z898" t="str">
            <v>-</v>
          </cell>
          <cell r="AA898" t="str">
            <v>-</v>
          </cell>
          <cell r="AB898" t="str">
            <v>-</v>
          </cell>
          <cell r="AC898" t="str">
            <v>-</v>
          </cell>
          <cell r="AD898">
            <v>86.25141343614348</v>
          </cell>
          <cell r="AE898">
            <v>-1.1059588732044963</v>
          </cell>
          <cell r="AF898" t="str">
            <v>-</v>
          </cell>
          <cell r="AG898">
            <v>354.40000000000003</v>
          </cell>
          <cell r="AH898" t="str">
            <v>-</v>
          </cell>
          <cell r="AI898">
            <v>-77.987903100077801</v>
          </cell>
          <cell r="AJ898" t="str">
            <v>-</v>
          </cell>
          <cell r="AL898">
            <v>-55.410166079516856</v>
          </cell>
          <cell r="AM898" t="str">
            <v>-</v>
          </cell>
        </row>
        <row r="899">
          <cell r="D899" t="str">
            <v>INE495A01022</v>
          </cell>
          <cell r="E899" t="str">
            <v>DALMIA BHARAT SUGAR &amp; INDUST</v>
          </cell>
          <cell r="G899">
            <v>370.75</v>
          </cell>
          <cell r="H899">
            <v>550</v>
          </cell>
          <cell r="I899">
            <v>1</v>
          </cell>
          <cell r="J899">
            <v>0</v>
          </cell>
          <cell r="K899">
            <v>0</v>
          </cell>
          <cell r="L899">
            <v>-12.389657842937527</v>
          </cell>
          <cell r="M899">
            <v>10.316698656429935</v>
          </cell>
          <cell r="O899">
            <v>47.78</v>
          </cell>
          <cell r="P899">
            <v>41.68</v>
          </cell>
          <cell r="Q899">
            <v>45.980000000000004</v>
          </cell>
          <cell r="R899">
            <v>43.65701149425287</v>
          </cell>
          <cell r="S899" t="str">
            <v>-</v>
          </cell>
          <cell r="V899">
            <v>-8.6291094720534312E-2</v>
          </cell>
          <cell r="Y899">
            <v>550</v>
          </cell>
          <cell r="Z899">
            <v>550</v>
          </cell>
          <cell r="AA899">
            <v>0</v>
          </cell>
          <cell r="AB899">
            <v>20</v>
          </cell>
          <cell r="AC899">
            <v>550</v>
          </cell>
          <cell r="AD899">
            <v>7.7930744613078007</v>
          </cell>
          <cell r="AE899">
            <v>0.18577541527451874</v>
          </cell>
          <cell r="AF899" t="str">
            <v>-</v>
          </cell>
          <cell r="AG899">
            <v>4692</v>
          </cell>
          <cell r="AH899">
            <v>5685.977011494253</v>
          </cell>
          <cell r="AI899">
            <v>41.9489007724302</v>
          </cell>
          <cell r="AJ899">
            <v>9.4716770084427075</v>
          </cell>
          <cell r="AL899">
            <v>13.861386138613881</v>
          </cell>
          <cell r="AM899" t="str">
            <v>-</v>
          </cell>
        </row>
        <row r="900">
          <cell r="D900" t="str">
            <v>INE654A01024</v>
          </cell>
          <cell r="E900" t="str">
            <v>STATE BANK OF TRAVANCORE</v>
          </cell>
          <cell r="G900" t="str">
            <v>-</v>
          </cell>
          <cell r="H900" t="str">
            <v>-</v>
          </cell>
          <cell r="I900">
            <v>0</v>
          </cell>
          <cell r="J900">
            <v>0</v>
          </cell>
          <cell r="K900">
            <v>0</v>
          </cell>
          <cell r="L900" t="str">
            <v>-</v>
          </cell>
          <cell r="M900" t="str">
            <v>-</v>
          </cell>
          <cell r="O900">
            <v>47.5</v>
          </cell>
          <cell r="P900" t="str">
            <v>-</v>
          </cell>
          <cell r="Q900" t="str">
            <v>-</v>
          </cell>
          <cell r="R900" t="str">
            <v>-</v>
          </cell>
          <cell r="S900" t="str">
            <v>-</v>
          </cell>
          <cell r="V900" t="e">
            <v>#VALUE!</v>
          </cell>
          <cell r="Y900" t="str">
            <v>-</v>
          </cell>
          <cell r="Z900" t="str">
            <v>-</v>
          </cell>
          <cell r="AA900" t="str">
            <v>-</v>
          </cell>
          <cell r="AB900" t="str">
            <v>-</v>
          </cell>
          <cell r="AC900" t="str">
            <v>-</v>
          </cell>
          <cell r="AD900" t="str">
            <v>-</v>
          </cell>
          <cell r="AE900" t="e">
            <v>#VALUE!</v>
          </cell>
          <cell r="AF900" t="str">
            <v>-</v>
          </cell>
          <cell r="AG900" t="str">
            <v>-</v>
          </cell>
          <cell r="AH900" t="str">
            <v>-</v>
          </cell>
          <cell r="AI900">
            <v>-16.122196715521813</v>
          </cell>
          <cell r="AJ900">
            <v>6.5278845159534429</v>
          </cell>
          <cell r="AL900" t="str">
            <v>-</v>
          </cell>
          <cell r="AM900" t="str">
            <v>-</v>
          </cell>
        </row>
        <row r="901">
          <cell r="D901" t="str">
            <v>INE229C01021</v>
          </cell>
          <cell r="E901" t="str">
            <v>SAGAR CEMENTS LTD</v>
          </cell>
          <cell r="G901">
            <v>275.60000000000002</v>
          </cell>
          <cell r="H901">
            <v>280.33334350585938</v>
          </cell>
          <cell r="I901">
            <v>4</v>
          </cell>
          <cell r="J901">
            <v>1</v>
          </cell>
          <cell r="K901">
            <v>2</v>
          </cell>
          <cell r="L901" t="str">
            <v>-</v>
          </cell>
          <cell r="M901">
            <v>884.08239700374554</v>
          </cell>
          <cell r="O901">
            <v>-16.050336000000001</v>
          </cell>
          <cell r="P901">
            <v>0.71199999999999997</v>
          </cell>
          <cell r="Q901">
            <v>7.0070000000000006</v>
          </cell>
          <cell r="R901">
            <v>3.6062528735632187</v>
          </cell>
          <cell r="S901" t="str">
            <v>-</v>
          </cell>
          <cell r="V901">
            <v>-1.2246839488944792</v>
          </cell>
          <cell r="Y901">
            <v>226</v>
          </cell>
          <cell r="Z901">
            <v>326</v>
          </cell>
          <cell r="AA901">
            <v>11.76190185546875</v>
          </cell>
          <cell r="AB901">
            <v>55.761917114257813</v>
          </cell>
          <cell r="AC901">
            <v>283</v>
          </cell>
          <cell r="AD901" t="str">
            <v>-</v>
          </cell>
          <cell r="AE901" t="e">
            <v>#VALUE!</v>
          </cell>
          <cell r="AF901" t="str">
            <v>-</v>
          </cell>
          <cell r="AG901">
            <v>1410.9</v>
          </cell>
          <cell r="AH901">
            <v>4426.2221034482754</v>
          </cell>
          <cell r="AI901">
            <v>-383.83310790096493</v>
          </cell>
          <cell r="AJ901" t="str">
            <v>-</v>
          </cell>
          <cell r="AL901">
            <v>-42.6253507380749</v>
          </cell>
          <cell r="AM901">
            <v>178.71776880005669</v>
          </cell>
        </row>
        <row r="902">
          <cell r="D902" t="str">
            <v>INE497B01018</v>
          </cell>
          <cell r="E902" t="str">
            <v>SEAMEC LTD</v>
          </cell>
          <cell r="G902">
            <v>928.55</v>
          </cell>
          <cell r="H902">
            <v>2571</v>
          </cell>
          <cell r="I902">
            <v>1</v>
          </cell>
          <cell r="J902">
            <v>0</v>
          </cell>
          <cell r="K902">
            <v>0</v>
          </cell>
          <cell r="L902">
            <v>101.41843971631205</v>
          </cell>
          <cell r="M902">
            <v>44.788732394366193</v>
          </cell>
          <cell r="O902">
            <v>35.25</v>
          </cell>
          <cell r="P902">
            <v>71</v>
          </cell>
          <cell r="Q902">
            <v>102.8</v>
          </cell>
          <cell r="R902">
            <v>85.620689655172413</v>
          </cell>
          <cell r="S902" t="str">
            <v>-</v>
          </cell>
          <cell r="V902">
            <v>1.428955734898508</v>
          </cell>
          <cell r="Y902">
            <v>2571</v>
          </cell>
          <cell r="Z902">
            <v>2571</v>
          </cell>
          <cell r="AA902">
            <v>0</v>
          </cell>
          <cell r="AB902">
            <v>-156</v>
          </cell>
          <cell r="AC902">
            <v>2571</v>
          </cell>
          <cell r="AD902">
            <v>29.690558785659448</v>
          </cell>
          <cell r="AE902">
            <v>-1.1815989075476305</v>
          </cell>
          <cell r="AF902" t="str">
            <v>-</v>
          </cell>
          <cell r="AG902">
            <v>2136.6999999999998</v>
          </cell>
          <cell r="AH902">
            <v>3891.1609195402298</v>
          </cell>
          <cell r="AI902">
            <v>-25.127442650807133</v>
          </cell>
          <cell r="AJ902">
            <v>29.76803687688216</v>
          </cell>
          <cell r="AL902">
            <v>-11.787934346476449</v>
          </cell>
          <cell r="AM902">
            <v>98.178613396004693</v>
          </cell>
        </row>
        <row r="903">
          <cell r="D903" t="str">
            <v>INE05AN01011</v>
          </cell>
          <cell r="E903" t="str">
            <v>HINDWARE HOME INNOVATION LTD</v>
          </cell>
          <cell r="G903">
            <v>335.4</v>
          </cell>
          <cell r="H903">
            <v>347.5</v>
          </cell>
          <cell r="I903">
            <v>2</v>
          </cell>
          <cell r="J903">
            <v>0</v>
          </cell>
          <cell r="K903">
            <v>1</v>
          </cell>
          <cell r="L903" t="str">
            <v>-</v>
          </cell>
          <cell r="M903">
            <v>93.043478260869563</v>
          </cell>
          <cell r="O903">
            <v>-8.8790049999999994</v>
          </cell>
          <cell r="P903">
            <v>5.75</v>
          </cell>
          <cell r="Q903">
            <v>11.1</v>
          </cell>
          <cell r="R903">
            <v>8.2097701149425291</v>
          </cell>
          <cell r="S903">
            <v>14.732183908045975</v>
          </cell>
          <cell r="V903">
            <v>-1.9246272656612458</v>
          </cell>
          <cell r="Y903">
            <v>320</v>
          </cell>
          <cell r="Z903">
            <v>375</v>
          </cell>
          <cell r="AA903">
            <v>0</v>
          </cell>
          <cell r="AB903">
            <v>119.16667175292969</v>
          </cell>
          <cell r="AC903">
            <v>347.5</v>
          </cell>
          <cell r="AD903" t="str">
            <v>-</v>
          </cell>
          <cell r="AE903" t="e">
            <v>#VALUE!</v>
          </cell>
          <cell r="AF903" t="str">
            <v>-</v>
          </cell>
          <cell r="AG903">
            <v>1432.537</v>
          </cell>
          <cell r="AH903">
            <v>2532.6206896551721</v>
          </cell>
          <cell r="AI903" t="str">
            <v>-</v>
          </cell>
          <cell r="AJ903" t="str">
            <v>-</v>
          </cell>
          <cell r="AL903">
            <v>-46.317916387021143</v>
          </cell>
          <cell r="AM903">
            <v>54.803523982659762</v>
          </cell>
        </row>
        <row r="904">
          <cell r="D904" t="str">
            <v>INE136A01022</v>
          </cell>
          <cell r="E904" t="str">
            <v>JSW ISPAT STEEL LTD</v>
          </cell>
          <cell r="G904" t="str">
            <v>-</v>
          </cell>
          <cell r="H904" t="str">
            <v>-</v>
          </cell>
          <cell r="I904">
            <v>0</v>
          </cell>
          <cell r="J904">
            <v>0</v>
          </cell>
          <cell r="K904">
            <v>0</v>
          </cell>
          <cell r="L904" t="str">
            <v>-</v>
          </cell>
          <cell r="M904" t="str">
            <v>-</v>
          </cell>
          <cell r="O904">
            <v>-1.06</v>
          </cell>
          <cell r="P904" t="str">
            <v>-</v>
          </cell>
          <cell r="Q904" t="str">
            <v>-</v>
          </cell>
          <cell r="R904" t="str">
            <v>-</v>
          </cell>
          <cell r="S904" t="str">
            <v>-</v>
          </cell>
          <cell r="V904" t="e">
            <v>#VALUE!</v>
          </cell>
          <cell r="Y904" t="str">
            <v>-</v>
          </cell>
          <cell r="Z904" t="str">
            <v>-</v>
          </cell>
          <cell r="AA904" t="str">
            <v>-</v>
          </cell>
          <cell r="AB904" t="str">
            <v>-</v>
          </cell>
          <cell r="AC904" t="str">
            <v>-</v>
          </cell>
          <cell r="AD904" t="str">
            <v>-</v>
          </cell>
          <cell r="AE904" t="e">
            <v>#VALUE!</v>
          </cell>
          <cell r="AF904" t="str">
            <v>-</v>
          </cell>
          <cell r="AG904">
            <v>11759.2</v>
          </cell>
          <cell r="AH904" t="str">
            <v>-</v>
          </cell>
          <cell r="AI904">
            <v>90.337283500455783</v>
          </cell>
          <cell r="AJ904" t="str">
            <v>-</v>
          </cell>
          <cell r="AL904">
            <v>104.84626774671197</v>
          </cell>
          <cell r="AM904" t="str">
            <v>-</v>
          </cell>
        </row>
        <row r="905">
          <cell r="D905" t="str">
            <v>INE667G01023</v>
          </cell>
          <cell r="E905" t="str">
            <v>SAKSOFT LTD</v>
          </cell>
          <cell r="G905">
            <v>209</v>
          </cell>
          <cell r="H905">
            <v>335</v>
          </cell>
          <cell r="I905">
            <v>1</v>
          </cell>
          <cell r="J905">
            <v>0</v>
          </cell>
          <cell r="K905">
            <v>0</v>
          </cell>
          <cell r="L905">
            <v>29.407024661246023</v>
          </cell>
          <cell r="M905">
            <v>23.07692307692308</v>
          </cell>
          <cell r="O905">
            <v>8.2100000000000009</v>
          </cell>
          <cell r="P905">
            <v>10.4</v>
          </cell>
          <cell r="Q905">
            <v>12.8</v>
          </cell>
          <cell r="R905">
            <v>11.50344827586207</v>
          </cell>
          <cell r="S905">
            <v>14.087356321839081</v>
          </cell>
          <cell r="V905">
            <v>0.40115082531815704</v>
          </cell>
          <cell r="Y905">
            <v>335</v>
          </cell>
          <cell r="Z905">
            <v>335</v>
          </cell>
          <cell r="AA905">
            <v>0</v>
          </cell>
          <cell r="AB905">
            <v>0</v>
          </cell>
          <cell r="AC905">
            <v>335</v>
          </cell>
          <cell r="AD905">
            <v>26.005834763654249</v>
          </cell>
          <cell r="AE905">
            <v>0.76543590505126413</v>
          </cell>
          <cell r="AF905" t="str">
            <v>-</v>
          </cell>
          <cell r="AG905">
            <v>1462.57</v>
          </cell>
          <cell r="AH905">
            <v>1905.977011494253</v>
          </cell>
          <cell r="AI905">
            <v>33.975195822454317</v>
          </cell>
          <cell r="AJ905">
            <v>18.204463122236277</v>
          </cell>
          <cell r="AL905">
            <v>7.0021801793892431</v>
          </cell>
          <cell r="AM905">
            <v>18.968664747670203</v>
          </cell>
        </row>
        <row r="906">
          <cell r="D906" t="str">
            <v>INE713T01028</v>
          </cell>
          <cell r="E906" t="str">
            <v>APOLLO MICRO SYSTEMS LTD</v>
          </cell>
          <cell r="G906">
            <v>322.14999999999998</v>
          </cell>
          <cell r="H906">
            <v>240</v>
          </cell>
          <cell r="I906">
            <v>1</v>
          </cell>
          <cell r="J906">
            <v>0</v>
          </cell>
          <cell r="K906">
            <v>0</v>
          </cell>
          <cell r="L906">
            <v>45.161290322580648</v>
          </cell>
          <cell r="M906">
            <v>55.55555555555555</v>
          </cell>
          <cell r="O906">
            <v>1.86</v>
          </cell>
          <cell r="P906">
            <v>2.7</v>
          </cell>
          <cell r="Q906">
            <v>4.2</v>
          </cell>
          <cell r="R906">
            <v>3.3896551724137933</v>
          </cell>
          <cell r="S906">
            <v>5.1655172413793107</v>
          </cell>
          <cell r="V906">
            <v>0.82239525398591029</v>
          </cell>
          <cell r="Y906">
            <v>240</v>
          </cell>
          <cell r="Z906">
            <v>240</v>
          </cell>
          <cell r="AA906">
            <v>0</v>
          </cell>
          <cell r="AB906">
            <v>84</v>
          </cell>
          <cell r="AC906">
            <v>240</v>
          </cell>
          <cell r="AD906">
            <v>173.19892144972277</v>
          </cell>
          <cell r="AE906">
            <v>3.4639784289944546</v>
          </cell>
          <cell r="AF906" t="str">
            <v>-</v>
          </cell>
          <cell r="AG906">
            <v>1292.097</v>
          </cell>
          <cell r="AH906">
            <v>12769.850574712644</v>
          </cell>
          <cell r="AI906">
            <v>50.000000000000014</v>
          </cell>
          <cell r="AJ906">
            <v>41.780127868494354</v>
          </cell>
          <cell r="AL906">
            <v>54.067579555860789</v>
          </cell>
          <cell r="AM906">
            <v>1533.8556625392675</v>
          </cell>
        </row>
        <row r="907">
          <cell r="D907" t="str">
            <v>INE908D01010</v>
          </cell>
          <cell r="E907" t="str">
            <v>SHAKTI PUMPS (INDIA) LTD</v>
          </cell>
          <cell r="G907">
            <v>858.35</v>
          </cell>
          <cell r="H907" t="str">
            <v>-</v>
          </cell>
          <cell r="I907">
            <v>2</v>
          </cell>
          <cell r="J907">
            <v>0</v>
          </cell>
          <cell r="K907">
            <v>0</v>
          </cell>
          <cell r="L907" t="str">
            <v>-</v>
          </cell>
          <cell r="M907" t="str">
            <v>-</v>
          </cell>
          <cell r="O907">
            <v>33.97</v>
          </cell>
          <cell r="P907" t="str">
            <v>-</v>
          </cell>
          <cell r="Q907" t="str">
            <v>-</v>
          </cell>
          <cell r="R907" t="str">
            <v>-</v>
          </cell>
          <cell r="S907" t="str">
            <v>-</v>
          </cell>
          <cell r="V907" t="e">
            <v>#VALUE!</v>
          </cell>
          <cell r="Y907" t="str">
            <v>-</v>
          </cell>
          <cell r="Z907" t="str">
            <v>-</v>
          </cell>
          <cell r="AA907" t="str">
            <v>-</v>
          </cell>
          <cell r="AB907" t="str">
            <v>-</v>
          </cell>
          <cell r="AC907" t="str">
            <v>-</v>
          </cell>
          <cell r="AD907">
            <v>25.246036005637794</v>
          </cell>
          <cell r="AE907">
            <v>1.6945504641894607E-2</v>
          </cell>
          <cell r="AF907" t="str">
            <v>-</v>
          </cell>
          <cell r="AG907">
            <v>6029.5</v>
          </cell>
          <cell r="AH907" t="str">
            <v>-</v>
          </cell>
          <cell r="AI907">
            <v>1489.8367761336342</v>
          </cell>
          <cell r="AJ907">
            <v>37.854732356951885</v>
          </cell>
          <cell r="AL907">
            <v>168.16847536025617</v>
          </cell>
          <cell r="AM907" t="str">
            <v>-</v>
          </cell>
        </row>
        <row r="908">
          <cell r="D908" t="str">
            <v>INE07RO01027</v>
          </cell>
          <cell r="E908" t="str">
            <v>SUPRIYA LIFESCIENCE LTD</v>
          </cell>
          <cell r="G908">
            <v>647.5</v>
          </cell>
          <cell r="H908">
            <v>749.5</v>
          </cell>
          <cell r="I908">
            <v>2</v>
          </cell>
          <cell r="J908">
            <v>1</v>
          </cell>
          <cell r="K908">
            <v>0</v>
          </cell>
          <cell r="L908">
            <v>5.3533190578158454</v>
          </cell>
          <cell r="M908">
            <v>22.35772357723577</v>
          </cell>
          <cell r="O908">
            <v>23.35</v>
          </cell>
          <cell r="P908">
            <v>23.7</v>
          </cell>
          <cell r="Q908">
            <v>30.2</v>
          </cell>
          <cell r="R908">
            <v>26.688505747126435</v>
          </cell>
          <cell r="S908">
            <v>33.740229885057474</v>
          </cell>
          <cell r="V908">
            <v>0.14297669152575732</v>
          </cell>
          <cell r="Y908">
            <v>699</v>
          </cell>
          <cell r="Z908">
            <v>800</v>
          </cell>
          <cell r="AA908">
            <v>-21.5</v>
          </cell>
          <cell r="AB908">
            <v>-44.5</v>
          </cell>
          <cell r="AC908">
            <v>749.5</v>
          </cell>
          <cell r="AD908">
            <v>27.725006302889462</v>
          </cell>
          <cell r="AE908">
            <v>0.47991823775761872</v>
          </cell>
          <cell r="AF908" t="str">
            <v>-</v>
          </cell>
          <cell r="AG908">
            <v>2607.96</v>
          </cell>
          <cell r="AH908">
            <v>3047.0574712643675</v>
          </cell>
          <cell r="AI908">
            <v>57.770270270270274</v>
          </cell>
          <cell r="AJ908" t="str">
            <v>-</v>
          </cell>
          <cell r="AL908">
            <v>50.770049024142061</v>
          </cell>
          <cell r="AM908">
            <v>4.3731666634713156</v>
          </cell>
        </row>
        <row r="909">
          <cell r="D909" t="str">
            <v>INE552D01024</v>
          </cell>
          <cell r="E909" t="str">
            <v>CONFIDENCE PETROLEUM INDIA</v>
          </cell>
          <cell r="G909">
            <v>49.1</v>
          </cell>
          <cell r="H909" t="str">
            <v>-</v>
          </cell>
          <cell r="I909">
            <v>0</v>
          </cell>
          <cell r="J909">
            <v>0</v>
          </cell>
          <cell r="K909">
            <v>0</v>
          </cell>
          <cell r="L909" t="str">
            <v>-</v>
          </cell>
          <cell r="M909" t="str">
            <v>-</v>
          </cell>
          <cell r="O909">
            <v>2.62</v>
          </cell>
          <cell r="P909" t="str">
            <v>-</v>
          </cell>
          <cell r="Q909" t="str">
            <v>-</v>
          </cell>
          <cell r="R909" t="str">
            <v>-</v>
          </cell>
          <cell r="S909" t="str">
            <v>-</v>
          </cell>
          <cell r="V909" t="e">
            <v>#VALUE!</v>
          </cell>
          <cell r="Y909" t="str">
            <v>-</v>
          </cell>
          <cell r="Z909" t="str">
            <v>-</v>
          </cell>
          <cell r="AA909" t="str">
            <v>-</v>
          </cell>
          <cell r="AB909" t="str">
            <v>-</v>
          </cell>
          <cell r="AC909" t="str">
            <v>-</v>
          </cell>
          <cell r="AD909">
            <v>18.88461479773888</v>
          </cell>
          <cell r="AE909">
            <v>-0.75109263400097837</v>
          </cell>
          <cell r="AF909" t="str">
            <v>-</v>
          </cell>
          <cell r="AG909">
            <v>3243.3999999999996</v>
          </cell>
          <cell r="AH909" t="str">
            <v>-</v>
          </cell>
          <cell r="AI909">
            <v>-25.142857142857139</v>
          </cell>
          <cell r="AJ909">
            <v>21.852665341433244</v>
          </cell>
          <cell r="AL909">
            <v>-9.7400790337841716</v>
          </cell>
          <cell r="AM909" t="str">
            <v>-</v>
          </cell>
        </row>
        <row r="910">
          <cell r="D910" t="str">
            <v>INE449A01011</v>
          </cell>
          <cell r="E910" t="str">
            <v>AUTOMOTIVE AXLES LTD</v>
          </cell>
          <cell r="G910">
            <v>1724.6</v>
          </cell>
          <cell r="H910">
            <v>2059</v>
          </cell>
          <cell r="I910">
            <v>1</v>
          </cell>
          <cell r="J910">
            <v>0</v>
          </cell>
          <cell r="K910">
            <v>0</v>
          </cell>
          <cell r="L910">
            <v>-1.6129032258064482</v>
          </cell>
          <cell r="M910">
            <v>12.956745012838228</v>
          </cell>
          <cell r="O910">
            <v>102.92</v>
          </cell>
          <cell r="P910">
            <v>98.3</v>
          </cell>
          <cell r="Q910">
            <v>114.4</v>
          </cell>
          <cell r="R910">
            <v>105.70229885057472</v>
          </cell>
          <cell r="S910" t="str">
            <v>-</v>
          </cell>
          <cell r="V910">
            <v>2.7033607176202068E-2</v>
          </cell>
          <cell r="Y910">
            <v>2059</v>
          </cell>
          <cell r="Z910">
            <v>2059</v>
          </cell>
          <cell r="AA910">
            <v>0</v>
          </cell>
          <cell r="AB910">
            <v>56</v>
          </cell>
          <cell r="AC910">
            <v>2059</v>
          </cell>
          <cell r="AD910">
            <v>17.07945407093921</v>
          </cell>
          <cell r="AE910">
            <v>-2.6712460527734936</v>
          </cell>
          <cell r="AF910" t="str">
            <v>-</v>
          </cell>
          <cell r="AG910">
            <v>2200.16</v>
          </cell>
          <cell r="AH910">
            <v>2290.1379310344828</v>
          </cell>
          <cell r="AI910">
            <v>-6.3938153706230114</v>
          </cell>
          <cell r="AJ910">
            <v>31.765313384010618</v>
          </cell>
          <cell r="AL910">
            <v>-10.666098219542404</v>
          </cell>
          <cell r="AM910">
            <v>-3.3706639517125963</v>
          </cell>
        </row>
        <row r="911">
          <cell r="D911" t="str">
            <v>INE989C01038</v>
          </cell>
          <cell r="E911" t="str">
            <v>DIAMOND POWER INFRA LTD</v>
          </cell>
          <cell r="G911">
            <v>150.25</v>
          </cell>
          <cell r="H911" t="str">
            <v>-</v>
          </cell>
          <cell r="I911">
            <v>0</v>
          </cell>
          <cell r="J911">
            <v>0</v>
          </cell>
          <cell r="K911">
            <v>0</v>
          </cell>
          <cell r="L911" t="str">
            <v>-</v>
          </cell>
          <cell r="M911" t="str">
            <v>-</v>
          </cell>
          <cell r="O911">
            <v>0.65464100000000003</v>
          </cell>
          <cell r="P911" t="str">
            <v>-</v>
          </cell>
          <cell r="Q911" t="str">
            <v>-</v>
          </cell>
          <cell r="R911" t="str">
            <v>-</v>
          </cell>
          <cell r="S911" t="str">
            <v>-</v>
          </cell>
          <cell r="V911" t="e">
            <v>#VALUE!</v>
          </cell>
          <cell r="Y911" t="str">
            <v>-</v>
          </cell>
          <cell r="Z911" t="str">
            <v>-</v>
          </cell>
          <cell r="AA911" t="str">
            <v>-</v>
          </cell>
          <cell r="AB911" t="str">
            <v>-</v>
          </cell>
          <cell r="AC911" t="str">
            <v>-</v>
          </cell>
          <cell r="AD911">
            <v>229.51510828072179</v>
          </cell>
          <cell r="AE911">
            <v>2.2353502725740526</v>
          </cell>
          <cell r="AF911" t="str">
            <v>-</v>
          </cell>
          <cell r="AG911">
            <v>667.779</v>
          </cell>
          <cell r="AH911" t="str">
            <v>-</v>
          </cell>
          <cell r="AI911">
            <v>102.67523219814242</v>
          </cell>
          <cell r="AJ911" t="str">
            <v>-</v>
          </cell>
          <cell r="AL911">
            <v>56.271046824284305</v>
          </cell>
          <cell r="AM911" t="str">
            <v>-</v>
          </cell>
        </row>
        <row r="912">
          <cell r="D912" t="str">
            <v>INE00Y201027</v>
          </cell>
          <cell r="E912" t="str">
            <v>FLAIR WRITING INDUSTRIES LTD</v>
          </cell>
          <cell r="G912">
            <v>323.39999999999998</v>
          </cell>
          <cell r="H912">
            <v>424.33334350585938</v>
          </cell>
          <cell r="I912">
            <v>3</v>
          </cell>
          <cell r="J912">
            <v>0</v>
          </cell>
          <cell r="K912">
            <v>0</v>
          </cell>
          <cell r="L912">
            <v>12.334801762114541</v>
          </cell>
          <cell r="M912">
            <v>24.83660130718954</v>
          </cell>
          <cell r="O912">
            <v>11.35</v>
          </cell>
          <cell r="P912">
            <v>12.75</v>
          </cell>
          <cell r="Q912">
            <v>15.917</v>
          </cell>
          <cell r="R912">
            <v>14.206091954022988</v>
          </cell>
          <cell r="S912">
            <v>17.642517241379309</v>
          </cell>
          <cell r="V912">
            <v>0.25163805762317071</v>
          </cell>
          <cell r="Y912">
            <v>393</v>
          </cell>
          <cell r="Z912">
            <v>440</v>
          </cell>
          <cell r="AA912">
            <v>0</v>
          </cell>
          <cell r="AB912">
            <v>84.333343505859375</v>
          </cell>
          <cell r="AC912">
            <v>440</v>
          </cell>
          <cell r="AD912">
            <v>28.581005534983532</v>
          </cell>
          <cell r="AE912">
            <v>-4.1476483032315397</v>
          </cell>
          <cell r="AF912" t="str">
            <v>-</v>
          </cell>
          <cell r="AG912">
            <v>1847.424</v>
          </cell>
          <cell r="AH912">
            <v>2323.9733333333334</v>
          </cell>
          <cell r="AI912">
            <v>-6.8908941755537318</v>
          </cell>
          <cell r="AJ912" t="str">
            <v>-</v>
          </cell>
          <cell r="AL912">
            <v>-3.3986258248711105</v>
          </cell>
          <cell r="AM912">
            <v>15.701136978884678</v>
          </cell>
        </row>
        <row r="913">
          <cell r="D913" t="str">
            <v>INE239C01020</v>
          </cell>
          <cell r="E913" t="str">
            <v>STYLAM INDUSTRIES LTD</v>
          </cell>
          <cell r="G913">
            <v>1727.3</v>
          </cell>
          <cell r="H913">
            <v>2094.833251953125</v>
          </cell>
          <cell r="I913">
            <v>6</v>
          </cell>
          <cell r="J913">
            <v>1</v>
          </cell>
          <cell r="K913">
            <v>1</v>
          </cell>
          <cell r="L913">
            <v>15.511175082963495</v>
          </cell>
          <cell r="M913">
            <v>23.111403402502543</v>
          </cell>
          <cell r="O913">
            <v>71.909901000000005</v>
          </cell>
          <cell r="P913">
            <v>82.543999999999997</v>
          </cell>
          <cell r="Q913">
            <v>101.621</v>
          </cell>
          <cell r="R913">
            <v>91.31503448275862</v>
          </cell>
          <cell r="S913">
            <v>106.04352873563218</v>
          </cell>
          <cell r="V913">
            <v>0.26985343065287504</v>
          </cell>
          <cell r="Y913">
            <v>1700</v>
          </cell>
          <cell r="Z913">
            <v>2384</v>
          </cell>
          <cell r="AA913">
            <v>34.97607421875</v>
          </cell>
          <cell r="AB913">
            <v>-461.416748046875</v>
          </cell>
          <cell r="AC913">
            <v>2084.5</v>
          </cell>
          <cell r="AD913">
            <v>24.172783982211211</v>
          </cell>
          <cell r="AE913">
            <v>-4.7332473153063201</v>
          </cell>
          <cell r="AF913" t="str">
            <v>-</v>
          </cell>
          <cell r="AG913">
            <v>1851.809</v>
          </cell>
          <cell r="AH913">
            <v>2421.8059540229888</v>
          </cell>
          <cell r="AI913">
            <v>-5.1070190023752922</v>
          </cell>
          <cell r="AJ913">
            <v>22.111693994031008</v>
          </cell>
          <cell r="AL913">
            <v>-2.066027632709726</v>
          </cell>
          <cell r="AM913">
            <v>17.440654430525317</v>
          </cell>
        </row>
        <row r="914">
          <cell r="D914" t="str">
            <v>INE707A01012</v>
          </cell>
          <cell r="E914" t="str">
            <v>VINDHYA TELELINKS LTD</v>
          </cell>
          <cell r="G914">
            <v>1487.7</v>
          </cell>
          <cell r="H914" t="str">
            <v>-</v>
          </cell>
          <cell r="I914">
            <v>0</v>
          </cell>
          <cell r="J914">
            <v>0</v>
          </cell>
          <cell r="K914">
            <v>0</v>
          </cell>
          <cell r="L914" t="str">
            <v>-</v>
          </cell>
          <cell r="M914" t="str">
            <v>-</v>
          </cell>
          <cell r="O914">
            <v>171.16</v>
          </cell>
          <cell r="P914" t="str">
            <v>-</v>
          </cell>
          <cell r="Q914" t="str">
            <v>-</v>
          </cell>
          <cell r="R914" t="str">
            <v>-</v>
          </cell>
          <cell r="S914" t="str">
            <v>-</v>
          </cell>
          <cell r="V914" t="e">
            <v>#VALUE!</v>
          </cell>
          <cell r="Y914" t="str">
            <v>-</v>
          </cell>
          <cell r="Z914" t="str">
            <v>-</v>
          </cell>
          <cell r="AA914" t="str">
            <v>-</v>
          </cell>
          <cell r="AB914" t="str">
            <v>-</v>
          </cell>
          <cell r="AC914" t="str">
            <v>-</v>
          </cell>
          <cell r="AD914">
            <v>8.696820136670004</v>
          </cell>
          <cell r="AE914">
            <v>-0.30788653538160621</v>
          </cell>
          <cell r="AF914" t="str">
            <v>-</v>
          </cell>
          <cell r="AG914">
            <v>2586.5699999999997</v>
          </cell>
          <cell r="AH914" t="str">
            <v>-</v>
          </cell>
          <cell r="AI914">
            <v>-28.246834912383669</v>
          </cell>
          <cell r="AJ914">
            <v>7.575777772713165</v>
          </cell>
          <cell r="AL914">
            <v>-12.248031613601896</v>
          </cell>
          <cell r="AM914" t="str">
            <v>-</v>
          </cell>
        </row>
        <row r="915">
          <cell r="D915" t="str">
            <v>INE121N01019</v>
          </cell>
          <cell r="E915" t="str">
            <v>THEJO ENGINEERING LTD</v>
          </cell>
          <cell r="G915" t="str">
            <v>-</v>
          </cell>
          <cell r="H915" t="str">
            <v>-</v>
          </cell>
          <cell r="I915">
            <v>1</v>
          </cell>
          <cell r="J915">
            <v>0</v>
          </cell>
          <cell r="K915">
            <v>0</v>
          </cell>
          <cell r="L915" t="str">
            <v>-</v>
          </cell>
          <cell r="M915" t="str">
            <v>-</v>
          </cell>
          <cell r="O915">
            <v>30.349549</v>
          </cell>
          <cell r="P915" t="str">
            <v>-</v>
          </cell>
          <cell r="Q915">
            <v>45.800000000000004</v>
          </cell>
          <cell r="R915">
            <v>66.090804597701151</v>
          </cell>
          <cell r="S915">
            <v>83.494252873563227</v>
          </cell>
          <cell r="V915">
            <v>1.1776535986647167</v>
          </cell>
          <cell r="Y915" t="str">
            <v>-</v>
          </cell>
          <cell r="Z915" t="str">
            <v>-</v>
          </cell>
          <cell r="AA915" t="str">
            <v>-</v>
          </cell>
          <cell r="AB915" t="str">
            <v>-</v>
          </cell>
          <cell r="AC915" t="str">
            <v>-</v>
          </cell>
          <cell r="AD915" t="str">
            <v>-</v>
          </cell>
          <cell r="AE915" t="e">
            <v>#VALUE!</v>
          </cell>
          <cell r="AF915" t="str">
            <v>-</v>
          </cell>
          <cell r="AG915">
            <v>594.38200000000006</v>
          </cell>
          <cell r="AH915">
            <v>1176.4712643678163</v>
          </cell>
          <cell r="AI915">
            <v>-14.298162113012337</v>
          </cell>
          <cell r="AJ915">
            <v>28.887787679864346</v>
          </cell>
          <cell r="AL915">
            <v>-13.504805838311356</v>
          </cell>
          <cell r="AM915" t="str">
            <v>-</v>
          </cell>
        </row>
        <row r="916">
          <cell r="D916" t="str">
            <v>INE482D01024</v>
          </cell>
          <cell r="E916" t="str">
            <v>CARYSIL LTD</v>
          </cell>
          <cell r="G916">
            <v>946.9</v>
          </cell>
          <cell r="H916">
            <v>1038</v>
          </cell>
          <cell r="I916">
            <v>6</v>
          </cell>
          <cell r="J916">
            <v>0</v>
          </cell>
          <cell r="K916">
            <v>0</v>
          </cell>
          <cell r="L916">
            <v>36.390004462293611</v>
          </cell>
          <cell r="M916">
            <v>22.54212334369377</v>
          </cell>
          <cell r="O916">
            <v>22.431332999999999</v>
          </cell>
          <cell r="P916">
            <v>30.565000000000001</v>
          </cell>
          <cell r="Q916">
            <v>37.454999999999998</v>
          </cell>
          <cell r="R916">
            <v>33.732816091954021</v>
          </cell>
          <cell r="S916">
            <v>41.015919540229888</v>
          </cell>
          <cell r="V916">
            <v>0.50382574642149103</v>
          </cell>
          <cell r="Y916">
            <v>985</v>
          </cell>
          <cell r="Z916">
            <v>1110</v>
          </cell>
          <cell r="AA916">
            <v>0</v>
          </cell>
          <cell r="AB916">
            <v>80.25</v>
          </cell>
          <cell r="AC916">
            <v>1037</v>
          </cell>
          <cell r="AD916">
            <v>42.051639643706515</v>
          </cell>
          <cell r="AE916">
            <v>10.791148093651682</v>
          </cell>
          <cell r="AF916" t="str">
            <v>-</v>
          </cell>
          <cell r="AG916">
            <v>1373.2</v>
          </cell>
          <cell r="AH916">
            <v>1870.5</v>
          </cell>
          <cell r="AI916">
            <v>3.8968642890226901</v>
          </cell>
          <cell r="AJ916">
            <v>31.267125443072747</v>
          </cell>
          <cell r="AL916">
            <v>6.6688209646335315</v>
          </cell>
          <cell r="AM916">
            <v>26.01951645790853</v>
          </cell>
        </row>
        <row r="917">
          <cell r="D917" t="str">
            <v>INE943D01017</v>
          </cell>
          <cell r="E917" t="str">
            <v>MPS LTD</v>
          </cell>
          <cell r="G917">
            <v>2177.5</v>
          </cell>
          <cell r="H917">
            <v>3091.333251953125</v>
          </cell>
          <cell r="I917">
            <v>3</v>
          </cell>
          <cell r="J917">
            <v>0</v>
          </cell>
          <cell r="K917">
            <v>0</v>
          </cell>
          <cell r="L917">
            <v>6.4562068508123769</v>
          </cell>
          <cell r="M917">
            <v>16.787134705170335</v>
          </cell>
          <cell r="O917">
            <v>87.8</v>
          </cell>
          <cell r="P917">
            <v>96.382999999999996</v>
          </cell>
          <cell r="Q917">
            <v>112.563</v>
          </cell>
          <cell r="R917">
            <v>103.82208045977012</v>
          </cell>
          <cell r="S917">
            <v>122.55932183908047</v>
          </cell>
          <cell r="V917">
            <v>0.18248383211583286</v>
          </cell>
          <cell r="Y917">
            <v>2790</v>
          </cell>
          <cell r="Z917">
            <v>3603</v>
          </cell>
          <cell r="AA917">
            <v>0</v>
          </cell>
          <cell r="AB917">
            <v>232.833251953125</v>
          </cell>
          <cell r="AC917">
            <v>2881</v>
          </cell>
          <cell r="AD917">
            <v>25.106610856006295</v>
          </cell>
          <cell r="AE917">
            <v>0.98803475324845513</v>
          </cell>
          <cell r="AF917" t="str">
            <v>-</v>
          </cell>
          <cell r="AG917">
            <v>2108.9389999999999</v>
          </cell>
          <cell r="AH917">
            <v>2544.6170114942529</v>
          </cell>
          <cell r="AI917">
            <v>25.410655620625612</v>
          </cell>
          <cell r="AJ917">
            <v>19.522143528215928</v>
          </cell>
          <cell r="AL917">
            <v>24.13300096825364</v>
          </cell>
          <cell r="AM917">
            <v>12.138454243717401</v>
          </cell>
        </row>
        <row r="918">
          <cell r="D918" t="str">
            <v>INE182D01020</v>
          </cell>
          <cell r="E918" t="str">
            <v>MARATHON NEXTGEN REALTY LTD</v>
          </cell>
          <cell r="G918">
            <v>599.85</v>
          </cell>
          <cell r="H918" t="str">
            <v>-</v>
          </cell>
          <cell r="I918">
            <v>0</v>
          </cell>
          <cell r="J918">
            <v>0</v>
          </cell>
          <cell r="K918">
            <v>0</v>
          </cell>
          <cell r="L918" t="str">
            <v>-</v>
          </cell>
          <cell r="M918" t="str">
            <v>-</v>
          </cell>
          <cell r="O918">
            <v>36.432523000000003</v>
          </cell>
          <cell r="P918" t="str">
            <v>-</v>
          </cell>
          <cell r="Q918" t="str">
            <v>-</v>
          </cell>
          <cell r="R918" t="str">
            <v>-</v>
          </cell>
          <cell r="S918" t="str">
            <v>-</v>
          </cell>
          <cell r="V918" t="e">
            <v>#VALUE!</v>
          </cell>
          <cell r="Y918" t="str">
            <v>-</v>
          </cell>
          <cell r="Z918" t="str">
            <v>-</v>
          </cell>
          <cell r="AA918" t="str">
            <v>-</v>
          </cell>
          <cell r="AB918" t="str">
            <v>-</v>
          </cell>
          <cell r="AC918" t="str">
            <v>-</v>
          </cell>
          <cell r="AD918">
            <v>21.362022662795287</v>
          </cell>
          <cell r="AE918">
            <v>3.6728389151087923</v>
          </cell>
          <cell r="AF918" t="str">
            <v>-</v>
          </cell>
          <cell r="AG918">
            <v>1740.325</v>
          </cell>
          <cell r="AH918" t="str">
            <v>-</v>
          </cell>
          <cell r="AI918">
            <v>5.8162155097298971</v>
          </cell>
          <cell r="AJ918">
            <v>14.533464394787336</v>
          </cell>
          <cell r="AL918">
            <v>-25.25812268864183</v>
          </cell>
          <cell r="AM918" t="str">
            <v>-</v>
          </cell>
        </row>
        <row r="919">
          <cell r="D919" t="str">
            <v>INE935O01010</v>
          </cell>
          <cell r="E919" t="str">
            <v>STAR FERRO AND CEMENT LTD</v>
          </cell>
          <cell r="G919" t="str">
            <v>-</v>
          </cell>
          <cell r="H919" t="str">
            <v>-</v>
          </cell>
          <cell r="I919">
            <v>0</v>
          </cell>
          <cell r="J919">
            <v>0</v>
          </cell>
          <cell r="K919">
            <v>0</v>
          </cell>
          <cell r="L919">
            <v>9.5008051529790727</v>
          </cell>
          <cell r="M919">
            <v>62.500000000000007</v>
          </cell>
          <cell r="O919">
            <v>4.13</v>
          </cell>
          <cell r="P919">
            <v>4.5330000000000004</v>
          </cell>
          <cell r="Q919">
            <v>7.367</v>
          </cell>
          <cell r="R919">
            <v>20.086289473684218</v>
          </cell>
          <cell r="S919" t="str">
            <v>-</v>
          </cell>
          <cell r="V919">
            <v>3.8635083471390361</v>
          </cell>
          <cell r="Y919" t="str">
            <v>-</v>
          </cell>
          <cell r="Z919" t="str">
            <v>-</v>
          </cell>
          <cell r="AA919" t="str">
            <v>-</v>
          </cell>
          <cell r="AB919" t="str">
            <v>-</v>
          </cell>
          <cell r="AC919" t="str">
            <v>-</v>
          </cell>
          <cell r="AD919" t="str">
            <v>-</v>
          </cell>
          <cell r="AE919" t="e">
            <v>#VALUE!</v>
          </cell>
          <cell r="AF919" t="str">
            <v>-</v>
          </cell>
          <cell r="AG919">
            <v>3964.7169999999996</v>
          </cell>
          <cell r="AH919">
            <v>8331.9422819548854</v>
          </cell>
          <cell r="AI919">
            <v>9.8404255319148977</v>
          </cell>
          <cell r="AJ919" t="str">
            <v>-</v>
          </cell>
          <cell r="AL919">
            <v>-8.870760320347328</v>
          </cell>
          <cell r="AM919" t="str">
            <v>-</v>
          </cell>
        </row>
        <row r="920">
          <cell r="D920" t="str">
            <v>INE893J01029</v>
          </cell>
          <cell r="E920" t="str">
            <v>MOLD-TEK PACKAGING LTD</v>
          </cell>
          <cell r="G920">
            <v>825.85</v>
          </cell>
          <cell r="H920">
            <v>957.45452880859375</v>
          </cell>
          <cell r="I920">
            <v>10</v>
          </cell>
          <cell r="J920">
            <v>1</v>
          </cell>
          <cell r="K920">
            <v>1</v>
          </cell>
          <cell r="L920">
            <v>33.111964873765103</v>
          </cell>
          <cell r="M920">
            <v>33.030965241413412</v>
          </cell>
          <cell r="O920">
            <v>18.22</v>
          </cell>
          <cell r="P920">
            <v>24.253</v>
          </cell>
          <cell r="Q920">
            <v>32.264000000000003</v>
          </cell>
          <cell r="R920">
            <v>27.936218390804598</v>
          </cell>
          <cell r="S920">
            <v>35.822160919540231</v>
          </cell>
          <cell r="V920">
            <v>0.53327214000025247</v>
          </cell>
          <cell r="Y920">
            <v>805</v>
          </cell>
          <cell r="Z920">
            <v>1230</v>
          </cell>
          <cell r="AA920">
            <v>3.72723388671875</v>
          </cell>
          <cell r="AB920">
            <v>178.154541015625</v>
          </cell>
          <cell r="AC920">
            <v>929</v>
          </cell>
          <cell r="AD920">
            <v>45.404168617179678</v>
          </cell>
          <cell r="AE920" t="e">
            <v>#VALUE!</v>
          </cell>
          <cell r="AF920" t="str">
            <v>-</v>
          </cell>
          <cell r="AG920">
            <v>1424.9190000000001</v>
          </cell>
          <cell r="AH920">
            <v>1953.8597701149424</v>
          </cell>
          <cell r="AI920" t="str">
            <v>-</v>
          </cell>
          <cell r="AJ920">
            <v>25.710913353369051</v>
          </cell>
          <cell r="AL920">
            <v>12.331162342425756</v>
          </cell>
          <cell r="AM920">
            <v>25.510898701533474</v>
          </cell>
        </row>
        <row r="921">
          <cell r="D921" t="str">
            <v>INE778U01029</v>
          </cell>
          <cell r="E921" t="str">
            <v>TCNS CLOTHING CO LTD</v>
          </cell>
          <cell r="G921" t="str">
            <v>-</v>
          </cell>
          <cell r="H921" t="str">
            <v>-</v>
          </cell>
          <cell r="I921">
            <v>0</v>
          </cell>
          <cell r="J921">
            <v>0</v>
          </cell>
          <cell r="K921">
            <v>0</v>
          </cell>
          <cell r="L921" t="str">
            <v>-</v>
          </cell>
          <cell r="M921" t="str">
            <v>-</v>
          </cell>
          <cell r="O921">
            <v>-45.602404</v>
          </cell>
          <cell r="P921" t="str">
            <v>-</v>
          </cell>
          <cell r="Q921" t="str">
            <v>-</v>
          </cell>
          <cell r="R921" t="str">
            <v>-</v>
          </cell>
          <cell r="S921" t="str">
            <v>-</v>
          </cell>
          <cell r="V921" t="e">
            <v>#VALUE!</v>
          </cell>
          <cell r="Y921" t="str">
            <v>-</v>
          </cell>
          <cell r="Z921" t="str">
            <v>-</v>
          </cell>
          <cell r="AA921" t="str">
            <v>-</v>
          </cell>
          <cell r="AB921" t="str">
            <v>-</v>
          </cell>
          <cell r="AC921" t="str">
            <v>-</v>
          </cell>
          <cell r="AD921" t="str">
            <v>-</v>
          </cell>
          <cell r="AE921" t="e">
            <v>#VALUE!</v>
          </cell>
          <cell r="AF921" t="str">
            <v>-</v>
          </cell>
          <cell r="AG921">
            <v>-1848.81</v>
          </cell>
          <cell r="AH921" t="str">
            <v>-</v>
          </cell>
          <cell r="AI921">
            <v>-1558.2692363636363</v>
          </cell>
          <cell r="AJ921" t="str">
            <v>-</v>
          </cell>
          <cell r="AL921">
            <v>40.126500379278028</v>
          </cell>
          <cell r="AM921" t="str">
            <v>-</v>
          </cell>
        </row>
        <row r="922">
          <cell r="D922" t="str">
            <v>INE349A01021</v>
          </cell>
          <cell r="E922" t="str">
            <v>NRB BEARINGS LTD</v>
          </cell>
          <cell r="G922">
            <v>281.14999999999998</v>
          </cell>
          <cell r="H922">
            <v>346</v>
          </cell>
          <cell r="I922">
            <v>1</v>
          </cell>
          <cell r="J922">
            <v>0</v>
          </cell>
          <cell r="K922">
            <v>1</v>
          </cell>
          <cell r="L922" t="str">
            <v>-</v>
          </cell>
          <cell r="M922" t="str">
            <v>-</v>
          </cell>
          <cell r="O922">
            <v>8.1999999999999993</v>
          </cell>
          <cell r="P922" t="str">
            <v>-</v>
          </cell>
          <cell r="Q922" t="str">
            <v>-</v>
          </cell>
          <cell r="R922" t="str">
            <v>-</v>
          </cell>
          <cell r="S922" t="str">
            <v>-</v>
          </cell>
          <cell r="V922" t="e">
            <v>#VALUE!</v>
          </cell>
          <cell r="Y922">
            <v>346</v>
          </cell>
          <cell r="Z922">
            <v>346</v>
          </cell>
          <cell r="AA922">
            <v>0</v>
          </cell>
          <cell r="AB922">
            <v>18</v>
          </cell>
          <cell r="AC922">
            <v>346</v>
          </cell>
          <cell r="AD922">
            <v>35.699034328908851</v>
          </cell>
          <cell r="AE922">
            <v>-0.53429626787846007</v>
          </cell>
          <cell r="AF922" t="str">
            <v>-</v>
          </cell>
          <cell r="AG922">
            <v>1871.5</v>
          </cell>
          <cell r="AH922" t="str">
            <v>-</v>
          </cell>
          <cell r="AI922">
            <v>-66.815054633751529</v>
          </cell>
          <cell r="AJ922">
            <v>16.819675203347636</v>
          </cell>
          <cell r="AL922">
            <v>9.1571886847477391</v>
          </cell>
          <cell r="AM922" t="str">
            <v>-</v>
          </cell>
        </row>
        <row r="923">
          <cell r="D923" t="str">
            <v>INE816B01035</v>
          </cell>
          <cell r="E923" t="str">
            <v>FILATEX INDIA LTD</v>
          </cell>
          <cell r="G923">
            <v>55.84</v>
          </cell>
          <cell r="H923" t="str">
            <v>-</v>
          </cell>
          <cell r="I923">
            <v>0</v>
          </cell>
          <cell r="J923">
            <v>0</v>
          </cell>
          <cell r="K923">
            <v>0</v>
          </cell>
          <cell r="L923" t="str">
            <v>-</v>
          </cell>
          <cell r="M923" t="str">
            <v>-</v>
          </cell>
          <cell r="O923">
            <v>3.02</v>
          </cell>
          <cell r="P923" t="str">
            <v>-</v>
          </cell>
          <cell r="Q923" t="str">
            <v>-</v>
          </cell>
          <cell r="R923" t="str">
            <v>-</v>
          </cell>
          <cell r="S923" t="str">
            <v>-</v>
          </cell>
          <cell r="V923" t="e">
            <v>#VALUE!</v>
          </cell>
          <cell r="Y923" t="str">
            <v>-</v>
          </cell>
          <cell r="Z923" t="str">
            <v>-</v>
          </cell>
          <cell r="AA923" t="str">
            <v>-</v>
          </cell>
          <cell r="AB923" t="str">
            <v>-</v>
          </cell>
          <cell r="AC923" t="str">
            <v>-</v>
          </cell>
          <cell r="AD923">
            <v>19.183795516883009</v>
          </cell>
          <cell r="AE923">
            <v>0.90127643088752285</v>
          </cell>
          <cell r="AF923" t="str">
            <v>-</v>
          </cell>
          <cell r="AG923">
            <v>2576.4349999999999</v>
          </cell>
          <cell r="AH923" t="str">
            <v>-</v>
          </cell>
          <cell r="AI923">
            <v>21.285140562248987</v>
          </cell>
          <cell r="AJ923">
            <v>15.89631900351743</v>
          </cell>
          <cell r="AL923">
            <v>7.7283729782911248</v>
          </cell>
          <cell r="AM923" t="str">
            <v>-</v>
          </cell>
        </row>
        <row r="924">
          <cell r="D924" t="str">
            <v>INE0JS101016</v>
          </cell>
          <cell r="E924" t="str">
            <v>DREAMFOLKS SERVICES LTD</v>
          </cell>
          <cell r="G924">
            <v>136.80000000000001</v>
          </cell>
          <cell r="H924">
            <v>160</v>
          </cell>
          <cell r="I924">
            <v>2</v>
          </cell>
          <cell r="J924">
            <v>0</v>
          </cell>
          <cell r="K924">
            <v>0</v>
          </cell>
          <cell r="L924">
            <v>19.967132292522596</v>
          </cell>
          <cell r="M924">
            <v>21.232876712328764</v>
          </cell>
          <cell r="O924">
            <v>12.32</v>
          </cell>
          <cell r="P924">
            <v>14.6</v>
          </cell>
          <cell r="Q924">
            <v>17.7</v>
          </cell>
          <cell r="R924">
            <v>16.02528735632184</v>
          </cell>
          <cell r="S924" t="str">
            <v>-</v>
          </cell>
          <cell r="V924">
            <v>0.30075384385729209</v>
          </cell>
          <cell r="Y924">
            <v>160</v>
          </cell>
          <cell r="Z924">
            <v>160</v>
          </cell>
          <cell r="AA924">
            <v>0</v>
          </cell>
          <cell r="AB924">
            <v>-270</v>
          </cell>
          <cell r="AC924">
            <v>160</v>
          </cell>
          <cell r="AD924">
            <v>11.240756208032687</v>
          </cell>
          <cell r="AE924">
            <v>-2.0907806546940821</v>
          </cell>
          <cell r="AF924" t="str">
            <v>-</v>
          </cell>
          <cell r="AG924">
            <v>887.45</v>
          </cell>
          <cell r="AH924">
            <v>1093.528735632184</v>
          </cell>
          <cell r="AI924">
            <v>-5.3763440860214997</v>
          </cell>
          <cell r="AJ924" t="str">
            <v>-</v>
          </cell>
          <cell r="AL924">
            <v>-5.5914298784055427</v>
          </cell>
          <cell r="AM924">
            <v>16.180795799010607</v>
          </cell>
        </row>
        <row r="925">
          <cell r="D925" t="str">
            <v>INE782A01015</v>
          </cell>
          <cell r="E925" t="str">
            <v>JOHNSON CONTROLS HITACHI AIR</v>
          </cell>
          <cell r="G925">
            <v>1733.15</v>
          </cell>
          <cell r="H925">
            <v>1974</v>
          </cell>
          <cell r="I925">
            <v>1</v>
          </cell>
          <cell r="J925">
            <v>1</v>
          </cell>
          <cell r="K925">
            <v>0</v>
          </cell>
          <cell r="L925">
            <v>50.439814814814788</v>
          </cell>
          <cell r="M925">
            <v>51.515617787351914</v>
          </cell>
          <cell r="O925">
            <v>21.636631000000001</v>
          </cell>
          <cell r="P925">
            <v>32.99</v>
          </cell>
          <cell r="Q925">
            <v>53.69</v>
          </cell>
          <cell r="R925">
            <v>42.507241379310344</v>
          </cell>
          <cell r="S925" t="str">
            <v>-</v>
          </cell>
          <cell r="V925">
            <v>0.96459612308914178</v>
          </cell>
          <cell r="Y925">
            <v>1800</v>
          </cell>
          <cell r="Z925">
            <v>2148</v>
          </cell>
          <cell r="AA925">
            <v>0</v>
          </cell>
          <cell r="AB925">
            <v>92</v>
          </cell>
          <cell r="AC925">
            <v>1974</v>
          </cell>
          <cell r="AD925">
            <v>79.207244080333723</v>
          </cell>
          <cell r="AE925" t="e">
            <v>#VALUE!</v>
          </cell>
          <cell r="AF925" t="str">
            <v>-</v>
          </cell>
          <cell r="AG925">
            <v>1316.9</v>
          </cell>
          <cell r="AH925" t="str">
            <v>-</v>
          </cell>
          <cell r="AI925" t="str">
            <v>-</v>
          </cell>
          <cell r="AJ925" t="str">
            <v>-</v>
          </cell>
          <cell r="AL925" t="str">
            <v>-</v>
          </cell>
          <cell r="AM925" t="str">
            <v>-</v>
          </cell>
        </row>
        <row r="926">
          <cell r="D926" t="str">
            <v>INE0CU601026</v>
          </cell>
          <cell r="E926" t="str">
            <v>GMR POWER AND URBAN INFRA LT</v>
          </cell>
          <cell r="G926">
            <v>116.75</v>
          </cell>
          <cell r="H926">
            <v>169.5</v>
          </cell>
          <cell r="I926">
            <v>2</v>
          </cell>
          <cell r="J926">
            <v>0</v>
          </cell>
          <cell r="K926">
            <v>0</v>
          </cell>
          <cell r="L926">
            <v>-71.664680238391185</v>
          </cell>
          <cell r="M926">
            <v>21.397379912663752</v>
          </cell>
          <cell r="O926">
            <v>23.436444999999999</v>
          </cell>
          <cell r="P926">
            <v>13.74</v>
          </cell>
          <cell r="Q926">
            <v>16.68</v>
          </cell>
          <cell r="R926">
            <v>15.091724137931035</v>
          </cell>
          <cell r="S926">
            <v>19.250114942528736</v>
          </cell>
          <cell r="V926">
            <v>-0.3560574507809936</v>
          </cell>
          <cell r="Y926">
            <v>169</v>
          </cell>
          <cell r="Z926">
            <v>170</v>
          </cell>
          <cell r="AA926">
            <v>0</v>
          </cell>
          <cell r="AB926">
            <v>-14.5</v>
          </cell>
          <cell r="AC926">
            <v>169.5</v>
          </cell>
          <cell r="AD926">
            <v>5.0502463828123956</v>
          </cell>
          <cell r="AE926" t="e">
            <v>#VALUE!</v>
          </cell>
          <cell r="AF926" t="str">
            <v>-</v>
          </cell>
          <cell r="AG926">
            <v>16842.3</v>
          </cell>
          <cell r="AH926">
            <v>5062.8850574712651</v>
          </cell>
          <cell r="AI926" t="str">
            <v>-</v>
          </cell>
          <cell r="AJ926" t="str">
            <v>-</v>
          </cell>
          <cell r="AL926">
            <v>92.123334550100381</v>
          </cell>
          <cell r="AM926">
            <v>-76.92290057085215</v>
          </cell>
        </row>
        <row r="927">
          <cell r="D927" t="str">
            <v>INE793A01012</v>
          </cell>
          <cell r="E927" t="str">
            <v>ACCELYA SOLUTIONS INDIA LTD</v>
          </cell>
          <cell r="G927">
            <v>1416</v>
          </cell>
          <cell r="H927" t="str">
            <v>-</v>
          </cell>
          <cell r="I927">
            <v>0</v>
          </cell>
          <cell r="J927">
            <v>0</v>
          </cell>
          <cell r="K927">
            <v>0</v>
          </cell>
          <cell r="L927" t="str">
            <v>-</v>
          </cell>
          <cell r="M927" t="str">
            <v>-</v>
          </cell>
          <cell r="O927">
            <v>86.44</v>
          </cell>
          <cell r="P927" t="str">
            <v>-</v>
          </cell>
          <cell r="Q927" t="str">
            <v>-</v>
          </cell>
          <cell r="R927" t="str">
            <v>-</v>
          </cell>
          <cell r="S927" t="str">
            <v>-</v>
          </cell>
          <cell r="V927" t="e">
            <v>#VALUE!</v>
          </cell>
          <cell r="Y927" t="str">
            <v>-</v>
          </cell>
          <cell r="Z927" t="str">
            <v>-</v>
          </cell>
          <cell r="AA927" t="str">
            <v>-</v>
          </cell>
          <cell r="AB927" t="str">
            <v>-</v>
          </cell>
          <cell r="AC927" t="str">
            <v>-</v>
          </cell>
          <cell r="AD927">
            <v>16.272075164300556</v>
          </cell>
          <cell r="AE927">
            <v>0.43403706643172502</v>
          </cell>
          <cell r="AF927" t="str">
            <v>-</v>
          </cell>
          <cell r="AG927">
            <v>1943.885</v>
          </cell>
          <cell r="AH927" t="str">
            <v>-</v>
          </cell>
          <cell r="AI927">
            <v>37.49005885159854</v>
          </cell>
          <cell r="AJ927">
            <v>23.572369552960517</v>
          </cell>
          <cell r="AL927">
            <v>0.9653565498138218</v>
          </cell>
          <cell r="AM927" t="str">
            <v>-</v>
          </cell>
        </row>
        <row r="928">
          <cell r="D928" t="str">
            <v>INE298G01027</v>
          </cell>
          <cell r="E928" t="str">
            <v>AJMERA REALTY &amp; INFRA INDIA</v>
          </cell>
          <cell r="G928">
            <v>977.45</v>
          </cell>
          <cell r="H928" t="str">
            <v>-</v>
          </cell>
          <cell r="I928">
            <v>0</v>
          </cell>
          <cell r="J928">
            <v>0</v>
          </cell>
          <cell r="K928">
            <v>0</v>
          </cell>
          <cell r="L928" t="str">
            <v>-</v>
          </cell>
          <cell r="M928" t="str">
            <v>-</v>
          </cell>
          <cell r="O928">
            <v>31.997458999999999</v>
          </cell>
          <cell r="P928" t="str">
            <v>-</v>
          </cell>
          <cell r="Q928" t="str">
            <v>-</v>
          </cell>
          <cell r="R928" t="str">
            <v>-</v>
          </cell>
          <cell r="S928" t="str">
            <v>-</v>
          </cell>
          <cell r="V928" t="e">
            <v>#VALUE!</v>
          </cell>
          <cell r="Y928" t="str">
            <v>-</v>
          </cell>
          <cell r="Z928" t="str">
            <v>-</v>
          </cell>
          <cell r="AA928" t="str">
            <v>-</v>
          </cell>
          <cell r="AB928" t="str">
            <v>-</v>
          </cell>
          <cell r="AC928" t="str">
            <v>-</v>
          </cell>
          <cell r="AD928">
            <v>30.618397081653814</v>
          </cell>
          <cell r="AE928">
            <v>2.4285856976286069</v>
          </cell>
          <cell r="AF928" t="str">
            <v>-</v>
          </cell>
          <cell r="AG928">
            <v>2307.0279999999998</v>
          </cell>
          <cell r="AH928" t="str">
            <v>-</v>
          </cell>
          <cell r="AI928">
            <v>12.60750119361699</v>
          </cell>
          <cell r="AJ928">
            <v>21.248263161782994</v>
          </cell>
          <cell r="AL928">
            <v>14.676015606087935</v>
          </cell>
          <cell r="AM928" t="str">
            <v>-</v>
          </cell>
        </row>
        <row r="929">
          <cell r="D929" t="str">
            <v>INE597J01018</v>
          </cell>
          <cell r="E929" t="str">
            <v>SHALBY LTD</v>
          </cell>
          <cell r="G929">
            <v>226.4</v>
          </cell>
          <cell r="H929">
            <v>219</v>
          </cell>
          <cell r="I929">
            <v>2</v>
          </cell>
          <cell r="J929">
            <v>0</v>
          </cell>
          <cell r="K929">
            <v>0</v>
          </cell>
          <cell r="L929">
            <v>677.48271828691179</v>
          </cell>
          <cell r="M929">
            <v>79.999999999999986</v>
          </cell>
          <cell r="O929">
            <v>0.57895399999999997</v>
          </cell>
          <cell r="P929">
            <v>4.5</v>
          </cell>
          <cell r="Q929">
            <v>8.1</v>
          </cell>
          <cell r="R929">
            <v>6.1551724137931032</v>
          </cell>
          <cell r="S929">
            <v>9.2494252873563205</v>
          </cell>
          <cell r="V929">
            <v>9.6315396625519529</v>
          </cell>
          <cell r="Y929">
            <v>219</v>
          </cell>
          <cell r="Z929">
            <v>219</v>
          </cell>
          <cell r="AA929">
            <v>0</v>
          </cell>
          <cell r="AB929">
            <v>-52</v>
          </cell>
          <cell r="AC929">
            <v>219</v>
          </cell>
          <cell r="AD929" t="str">
            <v>-</v>
          </cell>
          <cell r="AE929" t="e">
            <v>#VALUE!</v>
          </cell>
          <cell r="AF929" t="str">
            <v>-</v>
          </cell>
          <cell r="AG929">
            <v>1337.9</v>
          </cell>
          <cell r="AH929">
            <v>1753.3218390804598</v>
          </cell>
          <cell r="AI929">
            <v>-92.603577623316397</v>
          </cell>
          <cell r="AJ929">
            <v>88.263610806423586</v>
          </cell>
          <cell r="AL929">
            <v>-24.499446965079787</v>
          </cell>
          <cell r="AM929">
            <v>20.431956321735072</v>
          </cell>
        </row>
        <row r="930">
          <cell r="D930" t="str">
            <v>INE0DUT01020</v>
          </cell>
          <cell r="E930" t="str">
            <v>INNOVA CAPTAB LTD</v>
          </cell>
          <cell r="G930">
            <v>858.75</v>
          </cell>
          <cell r="H930">
            <v>1076</v>
          </cell>
          <cell r="I930">
            <v>2</v>
          </cell>
          <cell r="J930">
            <v>0</v>
          </cell>
          <cell r="K930">
            <v>0</v>
          </cell>
          <cell r="L930">
            <v>34.984381972333779</v>
          </cell>
          <cell r="M930">
            <v>37.520661157024776</v>
          </cell>
          <cell r="O930">
            <v>22.41</v>
          </cell>
          <cell r="P930">
            <v>30.25</v>
          </cell>
          <cell r="Q930">
            <v>41.6</v>
          </cell>
          <cell r="R930">
            <v>35.468390804597703</v>
          </cell>
          <cell r="S930">
            <v>47.485057471264369</v>
          </cell>
          <cell r="V930">
            <v>0.58270373960721566</v>
          </cell>
          <cell r="Y930">
            <v>1000</v>
          </cell>
          <cell r="Z930">
            <v>1152</v>
          </cell>
          <cell r="AA930">
            <v>0</v>
          </cell>
          <cell r="AB930">
            <v>10</v>
          </cell>
          <cell r="AC930">
            <v>1076</v>
          </cell>
          <cell r="AD930">
            <v>38.319946452476572</v>
          </cell>
          <cell r="AE930">
            <v>1.0665826165570085</v>
          </cell>
          <cell r="AF930" t="str">
            <v>-</v>
          </cell>
          <cell r="AG930">
            <v>1861.55</v>
          </cell>
          <cell r="AH930">
            <v>2983.5862068965516</v>
          </cell>
          <cell r="AI930">
            <v>35.927780799743033</v>
          </cell>
          <cell r="AJ930" t="str">
            <v>-</v>
          </cell>
          <cell r="AL930">
            <v>20.525337805028066</v>
          </cell>
          <cell r="AM930">
            <v>41.240478781284004</v>
          </cell>
        </row>
        <row r="931">
          <cell r="D931" t="str">
            <v>INE560K01014</v>
          </cell>
          <cell r="E931" t="str">
            <v>PTC INDIA FINANCIAL SERVICES</v>
          </cell>
          <cell r="G931">
            <v>37.270000000000003</v>
          </cell>
          <cell r="H931" t="str">
            <v>-</v>
          </cell>
          <cell r="I931">
            <v>0</v>
          </cell>
          <cell r="J931">
            <v>0</v>
          </cell>
          <cell r="K931">
            <v>0</v>
          </cell>
          <cell r="L931" t="str">
            <v>-</v>
          </cell>
          <cell r="M931" t="str">
            <v>-</v>
          </cell>
          <cell r="O931">
            <v>3.38</v>
          </cell>
          <cell r="P931" t="str">
            <v>-</v>
          </cell>
          <cell r="Q931" t="str">
            <v>-</v>
          </cell>
          <cell r="R931" t="str">
            <v>-</v>
          </cell>
          <cell r="S931" t="str">
            <v>-</v>
          </cell>
          <cell r="V931" t="e">
            <v>#VALUE!</v>
          </cell>
          <cell r="Y931" t="str">
            <v>-</v>
          </cell>
          <cell r="Z931" t="str">
            <v>-</v>
          </cell>
          <cell r="AA931" t="str">
            <v>-</v>
          </cell>
          <cell r="AB931" t="str">
            <v>-</v>
          </cell>
          <cell r="AC931" t="str">
            <v>-</v>
          </cell>
          <cell r="AD931">
            <v>11.43662705051131</v>
          </cell>
          <cell r="AE931">
            <v>0.3249041775713441</v>
          </cell>
          <cell r="AF931" t="str">
            <v>-</v>
          </cell>
          <cell r="AG931">
            <v>6015.1</v>
          </cell>
          <cell r="AH931" t="str">
            <v>-</v>
          </cell>
          <cell r="AI931">
            <v>35.199999999999996</v>
          </cell>
          <cell r="AJ931">
            <v>16.543207977667286</v>
          </cell>
          <cell r="AL931">
            <v>-2.5037559337594066</v>
          </cell>
          <cell r="AM931" t="str">
            <v>-</v>
          </cell>
        </row>
        <row r="932">
          <cell r="D932" t="str">
            <v>INE0ECP01024</v>
          </cell>
          <cell r="E932" t="str">
            <v>HMA AGRO INDUSTRIES LTD</v>
          </cell>
          <cell r="G932">
            <v>30.68</v>
          </cell>
          <cell r="H932" t="str">
            <v>-</v>
          </cell>
          <cell r="I932">
            <v>0</v>
          </cell>
          <cell r="J932">
            <v>0</v>
          </cell>
          <cell r="K932">
            <v>0</v>
          </cell>
          <cell r="L932" t="str">
            <v>-</v>
          </cell>
          <cell r="M932" t="str">
            <v>-</v>
          </cell>
          <cell r="O932">
            <v>1.75</v>
          </cell>
          <cell r="P932" t="str">
            <v>-</v>
          </cell>
          <cell r="Q932" t="str">
            <v>-</v>
          </cell>
          <cell r="R932" t="str">
            <v>-</v>
          </cell>
          <cell r="S932" t="str">
            <v>-</v>
          </cell>
          <cell r="V932" t="e">
            <v>#VALUE!</v>
          </cell>
          <cell r="Y932" t="str">
            <v>-</v>
          </cell>
          <cell r="Z932" t="str">
            <v>-</v>
          </cell>
          <cell r="AA932" t="str">
            <v>-</v>
          </cell>
          <cell r="AB932" t="str">
            <v>-</v>
          </cell>
          <cell r="AC932" t="str">
            <v>-</v>
          </cell>
          <cell r="AD932">
            <v>18.304255324775706</v>
          </cell>
          <cell r="AE932">
            <v>-1.3089791856910076</v>
          </cell>
          <cell r="AF932" t="str">
            <v>-</v>
          </cell>
          <cell r="AG932">
            <v>1021.3899999999999</v>
          </cell>
          <cell r="AH932" t="str">
            <v>-</v>
          </cell>
          <cell r="AI932">
            <v>-13.983610682940634</v>
          </cell>
          <cell r="AJ932" t="str">
            <v>-</v>
          </cell>
          <cell r="AL932">
            <v>-23.116470579379609</v>
          </cell>
          <cell r="AM932" t="str">
            <v>-</v>
          </cell>
        </row>
        <row r="933">
          <cell r="D933" t="str">
            <v>INE310A01015</v>
          </cell>
          <cell r="E933" t="str">
            <v>NILKAMAL LTD</v>
          </cell>
          <cell r="G933">
            <v>1550</v>
          </cell>
          <cell r="H933">
            <v>1996</v>
          </cell>
          <cell r="I933">
            <v>2</v>
          </cell>
          <cell r="J933">
            <v>1</v>
          </cell>
          <cell r="K933">
            <v>0</v>
          </cell>
          <cell r="L933">
            <v>-1.9209197980930881</v>
          </cell>
          <cell r="M933">
            <v>40.457469621157962</v>
          </cell>
          <cell r="O933">
            <v>71.319999999999993</v>
          </cell>
          <cell r="P933">
            <v>69.95</v>
          </cell>
          <cell r="Q933">
            <v>98.25</v>
          </cell>
          <cell r="R933">
            <v>82.961494252873564</v>
          </cell>
          <cell r="S933">
            <v>117.21551724137932</v>
          </cell>
          <cell r="V933">
            <v>0.16322902766227676</v>
          </cell>
          <cell r="Y933">
            <v>1760</v>
          </cell>
          <cell r="Z933">
            <v>2232</v>
          </cell>
          <cell r="AA933">
            <v>0</v>
          </cell>
          <cell r="AB933">
            <v>-698</v>
          </cell>
          <cell r="AC933">
            <v>1996</v>
          </cell>
          <cell r="AD933">
            <v>21.844341422772128</v>
          </cell>
          <cell r="AE933">
            <v>-1.6878452415002629</v>
          </cell>
          <cell r="AF933" t="str">
            <v>-</v>
          </cell>
          <cell r="AG933">
            <v>2823.5259999999998</v>
          </cell>
          <cell r="AH933">
            <v>3298.8563218390805</v>
          </cell>
          <cell r="AI933">
            <v>-12.942147114954393</v>
          </cell>
          <cell r="AJ933">
            <v>24.806524407080634</v>
          </cell>
          <cell r="AL933">
            <v>-2.782123782162365</v>
          </cell>
          <cell r="AM933">
            <v>4.5324179766717281</v>
          </cell>
        </row>
        <row r="934">
          <cell r="D934" t="str">
            <v>INE533A01012</v>
          </cell>
          <cell r="E934" t="str">
            <v>GOODYEAR INDIA LTD</v>
          </cell>
          <cell r="G934">
            <v>980.1</v>
          </cell>
          <cell r="H934" t="str">
            <v>-</v>
          </cell>
          <cell r="I934">
            <v>0</v>
          </cell>
          <cell r="J934">
            <v>0</v>
          </cell>
          <cell r="K934">
            <v>0</v>
          </cell>
          <cell r="L934" t="str">
            <v>-</v>
          </cell>
          <cell r="M934" t="str">
            <v>-</v>
          </cell>
          <cell r="O934">
            <v>23.9</v>
          </cell>
          <cell r="P934" t="str">
            <v>-</v>
          </cell>
          <cell r="Q934" t="str">
            <v>-</v>
          </cell>
          <cell r="R934" t="str">
            <v>-</v>
          </cell>
          <cell r="S934" t="str">
            <v>-</v>
          </cell>
          <cell r="V934" t="e">
            <v>#VALUE!</v>
          </cell>
          <cell r="Y934" t="str">
            <v>-</v>
          </cell>
          <cell r="Z934" t="str">
            <v>-</v>
          </cell>
          <cell r="AA934" t="str">
            <v>-</v>
          </cell>
          <cell r="AB934" t="str">
            <v>-</v>
          </cell>
          <cell r="AC934" t="str">
            <v>-</v>
          </cell>
          <cell r="AD934">
            <v>40.952616788539984</v>
          </cell>
          <cell r="AE934">
            <v>-0.97791614538023464</v>
          </cell>
          <cell r="AF934" t="str">
            <v>-</v>
          </cell>
          <cell r="AG934">
            <v>1169.4000000000001</v>
          </cell>
          <cell r="AH934" t="str">
            <v>-</v>
          </cell>
          <cell r="AI934">
            <v>-41.877431906614788</v>
          </cell>
          <cell r="AJ934">
            <v>23.165163192575417</v>
          </cell>
          <cell r="AL934">
            <v>-31.717855891626758</v>
          </cell>
          <cell r="AM934" t="str">
            <v>-</v>
          </cell>
        </row>
        <row r="935">
          <cell r="D935" t="str">
            <v>INE234A01025</v>
          </cell>
          <cell r="E935" t="str">
            <v>NOVARTIS INDIA LTD</v>
          </cell>
          <cell r="G935">
            <v>918.1</v>
          </cell>
          <cell r="H935" t="str">
            <v>-</v>
          </cell>
          <cell r="I935">
            <v>0</v>
          </cell>
          <cell r="J935">
            <v>0</v>
          </cell>
          <cell r="K935">
            <v>0</v>
          </cell>
          <cell r="L935" t="str">
            <v>-</v>
          </cell>
          <cell r="M935" t="str">
            <v>-</v>
          </cell>
          <cell r="O935">
            <v>40.869999999999997</v>
          </cell>
          <cell r="P935" t="str">
            <v>-</v>
          </cell>
          <cell r="Q935" t="str">
            <v>-</v>
          </cell>
          <cell r="R935" t="str">
            <v>-</v>
          </cell>
          <cell r="S935" t="str">
            <v>-</v>
          </cell>
          <cell r="V935" t="e">
            <v>#VALUE!</v>
          </cell>
          <cell r="Y935" t="str">
            <v>-</v>
          </cell>
          <cell r="Z935" t="str">
            <v>-</v>
          </cell>
          <cell r="AA935" t="str">
            <v>-</v>
          </cell>
          <cell r="AB935" t="str">
            <v>-</v>
          </cell>
          <cell r="AC935" t="str">
            <v>-</v>
          </cell>
          <cell r="AD935">
            <v>22.463909361045694</v>
          </cell>
          <cell r="AE935">
            <v>1.2166481522073418</v>
          </cell>
          <cell r="AF935" t="str">
            <v>-</v>
          </cell>
          <cell r="AG935">
            <v>917.69999999999993</v>
          </cell>
          <cell r="AH935" t="str">
            <v>-</v>
          </cell>
          <cell r="AI935">
            <v>18.463768115942024</v>
          </cell>
          <cell r="AJ935" t="str">
            <v>-</v>
          </cell>
          <cell r="AL935">
            <v>40.622126877106943</v>
          </cell>
          <cell r="AM935" t="str">
            <v>-</v>
          </cell>
        </row>
        <row r="936">
          <cell r="D936" t="str">
            <v>INE896L01010</v>
          </cell>
          <cell r="E936" t="str">
            <v>INDOSTAR CAPITAL FINANCE LTD</v>
          </cell>
          <cell r="G936">
            <v>264.3</v>
          </cell>
          <cell r="H936">
            <v>330</v>
          </cell>
          <cell r="I936">
            <v>1</v>
          </cell>
          <cell r="J936">
            <v>0</v>
          </cell>
          <cell r="K936">
            <v>0</v>
          </cell>
          <cell r="L936">
            <v>-78.666666666666671</v>
          </cell>
          <cell r="M936">
            <v>283.74999999999989</v>
          </cell>
          <cell r="O936">
            <v>3.8567230000000001</v>
          </cell>
          <cell r="P936">
            <v>0.8</v>
          </cell>
          <cell r="Q936">
            <v>3.0700000000000003</v>
          </cell>
          <cell r="R936">
            <v>1.8436781609195403</v>
          </cell>
          <cell r="S936" t="str">
            <v>-</v>
          </cell>
          <cell r="V936">
            <v>-0.52195732985761745</v>
          </cell>
          <cell r="Y936">
            <v>330</v>
          </cell>
          <cell r="Z936">
            <v>330</v>
          </cell>
          <cell r="AA936">
            <v>0</v>
          </cell>
          <cell r="AB936">
            <v>5</v>
          </cell>
          <cell r="AC936">
            <v>330</v>
          </cell>
          <cell r="AD936">
            <v>68.529678639863107</v>
          </cell>
          <cell r="AE936">
            <v>-1.2532835789170409</v>
          </cell>
          <cell r="AF936" t="str">
            <v>-</v>
          </cell>
          <cell r="AG936">
            <v>8240.1</v>
          </cell>
          <cell r="AH936" t="str">
            <v>-</v>
          </cell>
          <cell r="AI936">
            <v>-54.680105757931841</v>
          </cell>
          <cell r="AJ936" t="str">
            <v>-</v>
          </cell>
          <cell r="AL936">
            <v>-3.0801780668399932</v>
          </cell>
          <cell r="AM936" t="str">
            <v>-</v>
          </cell>
        </row>
        <row r="937">
          <cell r="D937" t="str">
            <v>INE105J01010</v>
          </cell>
          <cell r="E937" t="str">
            <v>RPG LIFE SCIENCES LTD</v>
          </cell>
          <cell r="G937">
            <v>2378.4499999999998</v>
          </cell>
          <cell r="H937" t="str">
            <v>-</v>
          </cell>
          <cell r="I937">
            <v>0</v>
          </cell>
          <cell r="J937">
            <v>0</v>
          </cell>
          <cell r="K937">
            <v>0</v>
          </cell>
          <cell r="L937" t="str">
            <v>-</v>
          </cell>
          <cell r="M937" t="str">
            <v>-</v>
          </cell>
          <cell r="O937">
            <v>110.8</v>
          </cell>
          <cell r="P937" t="str">
            <v>-</v>
          </cell>
          <cell r="Q937" t="str">
            <v>-</v>
          </cell>
          <cell r="R937" t="str">
            <v>-</v>
          </cell>
          <cell r="S937" t="str">
            <v>-</v>
          </cell>
          <cell r="V937" t="e">
            <v>#VALUE!</v>
          </cell>
          <cell r="Y937" t="str">
            <v>-</v>
          </cell>
          <cell r="Z937" t="str">
            <v>-</v>
          </cell>
          <cell r="AA937" t="str">
            <v>-</v>
          </cell>
          <cell r="AB937" t="str">
            <v>-</v>
          </cell>
          <cell r="AC937" t="str">
            <v>-</v>
          </cell>
          <cell r="AD937">
            <v>21.466154793969991</v>
          </cell>
          <cell r="AE937">
            <v>0.19690618889571712</v>
          </cell>
          <cell r="AF937" t="str">
            <v>-</v>
          </cell>
          <cell r="AG937">
            <v>1596.5</v>
          </cell>
          <cell r="AH937" t="str">
            <v>-</v>
          </cell>
          <cell r="AI937">
            <v>109.01716657234485</v>
          </cell>
          <cell r="AJ937">
            <v>20.113922147175355</v>
          </cell>
          <cell r="AL937">
            <v>24.580569644947328</v>
          </cell>
          <cell r="AM937" t="str">
            <v>-</v>
          </cell>
        </row>
        <row r="938">
          <cell r="D938" t="str">
            <v>INE0GK401011</v>
          </cell>
          <cell r="E938" t="str">
            <v>TATVA CHINTAN PHARMA CHEM LT</v>
          </cell>
          <cell r="G938">
            <v>1017.95</v>
          </cell>
          <cell r="H938">
            <v>964.25</v>
          </cell>
          <cell r="I938">
            <v>3</v>
          </cell>
          <cell r="J938">
            <v>0</v>
          </cell>
          <cell r="K938">
            <v>2</v>
          </cell>
          <cell r="L938">
            <v>658.81147540983613</v>
          </cell>
          <cell r="M938">
            <v>59.276262489873083</v>
          </cell>
          <cell r="O938">
            <v>2.44</v>
          </cell>
          <cell r="P938">
            <v>18.515000000000001</v>
          </cell>
          <cell r="Q938">
            <v>29.490000000000002</v>
          </cell>
          <cell r="R938">
            <v>23.560977011494252</v>
          </cell>
          <cell r="S938">
            <v>32.541494252873562</v>
          </cell>
          <cell r="V938">
            <v>8.6561381194648579</v>
          </cell>
          <cell r="Y938">
            <v>535</v>
          </cell>
          <cell r="Z938">
            <v>1262</v>
          </cell>
          <cell r="AA938">
            <v>130.58331298828125</v>
          </cell>
          <cell r="AB938">
            <v>108.91668701171875</v>
          </cell>
          <cell r="AC938">
            <v>1030</v>
          </cell>
          <cell r="AD938">
            <v>410.86148816133328</v>
          </cell>
          <cell r="AE938">
            <v>-5.0351417125871345</v>
          </cell>
          <cell r="AF938" t="str">
            <v>-</v>
          </cell>
          <cell r="AG938">
            <v>342.13</v>
          </cell>
          <cell r="AH938">
            <v>1097.155172413793</v>
          </cell>
          <cell r="AI938">
            <v>-81.59879336349924</v>
          </cell>
          <cell r="AJ938" t="str">
            <v>-</v>
          </cell>
          <cell r="AL938">
            <v>-49.831368408704328</v>
          </cell>
          <cell r="AM938">
            <v>165.25005115014761</v>
          </cell>
        </row>
        <row r="939">
          <cell r="D939" t="str">
            <v>INE189B01011</v>
          </cell>
          <cell r="E939" t="str">
            <v>STYRENIX PERFORMANCE MATERIA</v>
          </cell>
          <cell r="G939">
            <v>2594.8000000000002</v>
          </cell>
          <cell r="H939" t="str">
            <v>-</v>
          </cell>
          <cell r="I939">
            <v>0</v>
          </cell>
          <cell r="J939">
            <v>0</v>
          </cell>
          <cell r="K939">
            <v>1</v>
          </cell>
          <cell r="L939" t="str">
            <v>-</v>
          </cell>
          <cell r="M939" t="str">
            <v>-</v>
          </cell>
          <cell r="O939">
            <v>133.72285600000001</v>
          </cell>
          <cell r="P939" t="str">
            <v>-</v>
          </cell>
          <cell r="Q939" t="str">
            <v>-</v>
          </cell>
          <cell r="R939" t="str">
            <v>-</v>
          </cell>
          <cell r="S939" t="str">
            <v>-</v>
          </cell>
          <cell r="V939" t="e">
            <v>#VALUE!</v>
          </cell>
          <cell r="Y939" t="str">
            <v>-</v>
          </cell>
          <cell r="Z939" t="str">
            <v>-</v>
          </cell>
          <cell r="AA939" t="str">
            <v>-</v>
          </cell>
          <cell r="AB939" t="str">
            <v>-</v>
          </cell>
          <cell r="AC939" t="str">
            <v>-</v>
          </cell>
          <cell r="AD939">
            <v>19.605654561626853</v>
          </cell>
          <cell r="AE939">
            <v>0.54763472346280129</v>
          </cell>
          <cell r="AF939" t="str">
            <v>-</v>
          </cell>
          <cell r="AG939">
            <v>3544.2000000000003</v>
          </cell>
          <cell r="AH939" t="str">
            <v>-</v>
          </cell>
          <cell r="AI939">
            <v>35.80060526048544</v>
          </cell>
          <cell r="AJ939">
            <v>10.596123811778316</v>
          </cell>
          <cell r="AL939">
            <v>33.190529875986485</v>
          </cell>
          <cell r="AM939" t="str">
            <v>-</v>
          </cell>
        </row>
        <row r="940">
          <cell r="D940" t="str">
            <v>INE306L01010</v>
          </cell>
          <cell r="E940" t="str">
            <v>QUICK HEAL TECHNOLOGIES LTD</v>
          </cell>
          <cell r="G940">
            <v>328.35</v>
          </cell>
          <cell r="H940" t="str">
            <v>-</v>
          </cell>
          <cell r="I940">
            <v>0</v>
          </cell>
          <cell r="J940">
            <v>0</v>
          </cell>
          <cell r="K940">
            <v>0</v>
          </cell>
          <cell r="L940" t="str">
            <v>-</v>
          </cell>
          <cell r="M940" t="str">
            <v>-</v>
          </cell>
          <cell r="O940">
            <v>0.94</v>
          </cell>
          <cell r="P940" t="str">
            <v>-</v>
          </cell>
          <cell r="Q940" t="str">
            <v>-</v>
          </cell>
          <cell r="R940" t="str">
            <v>-</v>
          </cell>
          <cell r="S940" t="str">
            <v>-</v>
          </cell>
          <cell r="V940" t="e">
            <v>#VALUE!</v>
          </cell>
          <cell r="Y940" t="str">
            <v>-</v>
          </cell>
          <cell r="Z940" t="str">
            <v>-</v>
          </cell>
          <cell r="AA940" t="str">
            <v>-</v>
          </cell>
          <cell r="AB940" t="str">
            <v>-</v>
          </cell>
          <cell r="AC940" t="str">
            <v>-</v>
          </cell>
          <cell r="AD940" t="str">
            <v>-</v>
          </cell>
          <cell r="AE940" t="e">
            <v>#VALUE!</v>
          </cell>
          <cell r="AF940" t="str">
            <v>-</v>
          </cell>
          <cell r="AG940">
            <v>-65.900000000000006</v>
          </cell>
          <cell r="AH940" t="str">
            <v>-</v>
          </cell>
          <cell r="AI940">
            <v>-79.385964912280699</v>
          </cell>
          <cell r="AJ940">
            <v>109.78521125977386</v>
          </cell>
          <cell r="AL940" t="str">
            <v>-</v>
          </cell>
          <cell r="AM940" t="str">
            <v>-</v>
          </cell>
        </row>
        <row r="941">
          <cell r="D941" t="str">
            <v>INE612J01015</v>
          </cell>
          <cell r="E941" t="str">
            <v>REPCO HOME FINANCE LTD</v>
          </cell>
          <cell r="G941">
            <v>374.6</v>
          </cell>
          <cell r="H941">
            <v>444</v>
          </cell>
          <cell r="I941">
            <v>6</v>
          </cell>
          <cell r="J941">
            <v>4</v>
          </cell>
          <cell r="K941">
            <v>0</v>
          </cell>
          <cell r="L941">
            <v>-5.5721258134490226</v>
          </cell>
          <cell r="M941">
            <v>7.9655419956927513</v>
          </cell>
          <cell r="O941">
            <v>73.760000000000005</v>
          </cell>
          <cell r="P941">
            <v>69.650000000000006</v>
          </cell>
          <cell r="Q941">
            <v>75.198000000000008</v>
          </cell>
          <cell r="R941">
            <v>72.200804597701165</v>
          </cell>
          <cell r="S941" t="str">
            <v>-</v>
          </cell>
          <cell r="V941">
            <v>-2.1138766300146994E-2</v>
          </cell>
          <cell r="Y941">
            <v>410</v>
          </cell>
          <cell r="Z941">
            <v>490</v>
          </cell>
          <cell r="AA941">
            <v>-46.5555419921875</v>
          </cell>
          <cell r="AB941">
            <v>-23.600006103515625</v>
          </cell>
          <cell r="AC941">
            <v>440</v>
          </cell>
          <cell r="AD941">
            <v>5.0789148393377053</v>
          </cell>
          <cell r="AE941">
            <v>0.46879581492083755</v>
          </cell>
          <cell r="AF941" t="str">
            <v>-</v>
          </cell>
          <cell r="AG941">
            <v>15426</v>
          </cell>
          <cell r="AH941" t="str">
            <v>-</v>
          </cell>
          <cell r="AI941">
            <v>10.833959429000764</v>
          </cell>
          <cell r="AJ941">
            <v>5.3654981822008079</v>
          </cell>
          <cell r="AL941">
            <v>12.415557158785326</v>
          </cell>
          <cell r="AM941" t="str">
            <v>-</v>
          </cell>
        </row>
        <row r="942">
          <cell r="D942" t="str">
            <v>INE126J01016</v>
          </cell>
          <cell r="E942" t="str">
            <v>APOLLO PIPES LTD</v>
          </cell>
          <cell r="G942">
            <v>390</v>
          </cell>
          <cell r="H942">
            <v>454.77777099609375</v>
          </cell>
          <cell r="I942">
            <v>7</v>
          </cell>
          <cell r="J942">
            <v>3</v>
          </cell>
          <cell r="K942">
            <v>0</v>
          </cell>
          <cell r="L942">
            <v>23.546511627906952</v>
          </cell>
          <cell r="M942">
            <v>61.699346405228795</v>
          </cell>
          <cell r="O942">
            <v>7.4119599999999997</v>
          </cell>
          <cell r="P942">
            <v>9.5630000000000006</v>
          </cell>
          <cell r="Q942">
            <v>15.463000000000001</v>
          </cell>
          <cell r="R942">
            <v>12.275643678160922</v>
          </cell>
          <cell r="S942">
            <v>18.733344827586208</v>
          </cell>
          <cell r="V942">
            <v>0.65619399971949699</v>
          </cell>
          <cell r="Y942">
            <v>420</v>
          </cell>
          <cell r="Z942">
            <v>570</v>
          </cell>
          <cell r="AA942">
            <v>0</v>
          </cell>
          <cell r="AB942">
            <v>-50.888885498046875</v>
          </cell>
          <cell r="AC942">
            <v>431</v>
          </cell>
          <cell r="AD942">
            <v>54.546423411996265</v>
          </cell>
          <cell r="AE942">
            <v>-1.71068252950847</v>
          </cell>
          <cell r="AF942" t="str">
            <v>-</v>
          </cell>
          <cell r="AG942">
            <v>956.70100000000002</v>
          </cell>
          <cell r="AH942">
            <v>1292.8534482758621</v>
          </cell>
          <cell r="AI942">
            <v>-31.885766336591441</v>
          </cell>
          <cell r="AJ942">
            <v>65.079569358197091</v>
          </cell>
          <cell r="AL942">
            <v>-0.18706429043894826</v>
          </cell>
          <cell r="AM942">
            <v>15.997700428556492</v>
          </cell>
        </row>
        <row r="943">
          <cell r="D943" t="str">
            <v>INE785M01021</v>
          </cell>
          <cell r="E943" t="str">
            <v>PC JEWELLER LTD</v>
          </cell>
          <cell r="G943">
            <v>13.13</v>
          </cell>
          <cell r="H943" t="str">
            <v>-</v>
          </cell>
          <cell r="I943">
            <v>0</v>
          </cell>
          <cell r="J943">
            <v>0</v>
          </cell>
          <cell r="K943">
            <v>0</v>
          </cell>
          <cell r="L943" t="str">
            <v>-</v>
          </cell>
          <cell r="M943" t="str">
            <v>-</v>
          </cell>
          <cell r="O943">
            <v>1.1299999999999999</v>
          </cell>
          <cell r="P943" t="str">
            <v>-</v>
          </cell>
          <cell r="Q943" t="str">
            <v>-</v>
          </cell>
          <cell r="R943" t="str">
            <v>-</v>
          </cell>
          <cell r="S943" t="str">
            <v>-</v>
          </cell>
          <cell r="V943" t="e">
            <v>#VALUE!</v>
          </cell>
          <cell r="Y943" t="str">
            <v>-</v>
          </cell>
          <cell r="Z943" t="str">
            <v>-</v>
          </cell>
          <cell r="AA943" t="str">
            <v>-</v>
          </cell>
          <cell r="AB943" t="str">
            <v>-</v>
          </cell>
          <cell r="AC943" t="str">
            <v>-</v>
          </cell>
          <cell r="AD943">
            <v>19.873012682767264</v>
          </cell>
          <cell r="AE943" t="e">
            <v>#VALUE!</v>
          </cell>
          <cell r="AF943" t="str">
            <v>-</v>
          </cell>
          <cell r="AG943">
            <v>3945.3</v>
          </cell>
          <cell r="AH943" t="str">
            <v>-</v>
          </cell>
          <cell r="AI943" t="str">
            <v>-</v>
          </cell>
          <cell r="AJ943" t="str">
            <v>-</v>
          </cell>
          <cell r="AL943" t="str">
            <v>-</v>
          </cell>
          <cell r="AM943" t="str">
            <v>-</v>
          </cell>
        </row>
        <row r="944">
          <cell r="D944" t="str">
            <v>INE845D01014</v>
          </cell>
          <cell r="E944" t="str">
            <v>GANESHA ECOSPHERE LTD</v>
          </cell>
          <cell r="G944">
            <v>1321.15</v>
          </cell>
          <cell r="H944">
            <v>2186.25</v>
          </cell>
          <cell r="I944">
            <v>4</v>
          </cell>
          <cell r="J944">
            <v>0</v>
          </cell>
          <cell r="K944">
            <v>0</v>
          </cell>
          <cell r="L944">
            <v>-10.229504172803132</v>
          </cell>
          <cell r="M944">
            <v>62.32825210198915</v>
          </cell>
          <cell r="O944">
            <v>40.683197</v>
          </cell>
          <cell r="P944">
            <v>36.573</v>
          </cell>
          <cell r="Q944">
            <v>59.368000000000002</v>
          </cell>
          <cell r="R944">
            <v>47.053459770114941</v>
          </cell>
          <cell r="S944">
            <v>70.026390804597696</v>
          </cell>
          <cell r="V944">
            <v>0.156582157742297</v>
          </cell>
          <cell r="Y944">
            <v>1941</v>
          </cell>
          <cell r="Z944">
            <v>2389</v>
          </cell>
          <cell r="AA944">
            <v>0</v>
          </cell>
          <cell r="AB944">
            <v>-341.75</v>
          </cell>
          <cell r="AC944">
            <v>2207.5</v>
          </cell>
          <cell r="AD944">
            <v>32.502623333364149</v>
          </cell>
          <cell r="AE944">
            <v>0.26180156038246999</v>
          </cell>
          <cell r="AF944" t="str">
            <v>-</v>
          </cell>
          <cell r="AG944">
            <v>2105.7559999999999</v>
          </cell>
          <cell r="AH944">
            <v>2659.583333333333</v>
          </cell>
          <cell r="AI944">
            <v>124.14984573002756</v>
          </cell>
          <cell r="AJ944">
            <v>34.848898040369512</v>
          </cell>
          <cell r="AL944">
            <v>52.744533817684854</v>
          </cell>
          <cell r="AM944">
            <v>5.7221254504320616</v>
          </cell>
        </row>
        <row r="945">
          <cell r="D945" t="str">
            <v>INE883N01014</v>
          </cell>
          <cell r="E945" t="str">
            <v>PARAG MILK FOODS LTD</v>
          </cell>
          <cell r="G945">
            <v>278.35000000000002</v>
          </cell>
          <cell r="H945">
            <v>323.5</v>
          </cell>
          <cell r="I945">
            <v>2</v>
          </cell>
          <cell r="J945">
            <v>0</v>
          </cell>
          <cell r="K945">
            <v>0</v>
          </cell>
          <cell r="L945">
            <v>40.431125131440595</v>
          </cell>
          <cell r="M945">
            <v>23.624110819917615</v>
          </cell>
          <cell r="O945">
            <v>9.9700000000000006</v>
          </cell>
          <cell r="P945">
            <v>13.355</v>
          </cell>
          <cell r="Q945">
            <v>16.510000000000002</v>
          </cell>
          <cell r="R945">
            <v>14.805574712643679</v>
          </cell>
          <cell r="S945">
            <v>17.847931034482762</v>
          </cell>
          <cell r="V945">
            <v>0.48501250879073998</v>
          </cell>
          <cell r="Y945">
            <v>300</v>
          </cell>
          <cell r="Z945">
            <v>347</v>
          </cell>
          <cell r="AA945">
            <v>0</v>
          </cell>
          <cell r="AB945">
            <v>-31.5</v>
          </cell>
          <cell r="AC945">
            <v>323.5</v>
          </cell>
          <cell r="AD945">
            <v>29.258133792919441</v>
          </cell>
          <cell r="AE945">
            <v>0.99814252895313649</v>
          </cell>
          <cell r="AF945" t="str">
            <v>-</v>
          </cell>
          <cell r="AG945">
            <v>2526.8000000000002</v>
          </cell>
          <cell r="AH945">
            <v>3393.7931034482758</v>
          </cell>
          <cell r="AI945">
            <v>29.312581063553832</v>
          </cell>
          <cell r="AJ945" t="str">
            <v>-</v>
          </cell>
          <cell r="AL945">
            <v>26.607775445066327</v>
          </cell>
          <cell r="AM945">
            <v>7.1672354948805461</v>
          </cell>
        </row>
        <row r="946">
          <cell r="D946" t="str">
            <v>INE0KQN01018</v>
          </cell>
          <cell r="E946" t="str">
            <v>BAJEL PROJECTS LTD</v>
          </cell>
          <cell r="G946">
            <v>202.95</v>
          </cell>
          <cell r="H946" t="str">
            <v>-</v>
          </cell>
          <cell r="I946">
            <v>0</v>
          </cell>
          <cell r="J946">
            <v>0</v>
          </cell>
          <cell r="K946">
            <v>0</v>
          </cell>
          <cell r="L946" t="str">
            <v>-</v>
          </cell>
          <cell r="M946" t="str">
            <v>-</v>
          </cell>
          <cell r="O946">
            <v>0.37</v>
          </cell>
          <cell r="P946" t="str">
            <v>-</v>
          </cell>
          <cell r="Q946" t="str">
            <v>-</v>
          </cell>
          <cell r="R946" t="str">
            <v>-</v>
          </cell>
          <cell r="S946" t="str">
            <v>-</v>
          </cell>
          <cell r="V946" t="e">
            <v>#VALUE!</v>
          </cell>
          <cell r="Y946" t="str">
            <v>-</v>
          </cell>
          <cell r="Z946" t="str">
            <v>-</v>
          </cell>
          <cell r="AA946" t="str">
            <v>-</v>
          </cell>
          <cell r="AB946" t="str">
            <v>-</v>
          </cell>
          <cell r="AC946" t="str">
            <v>-</v>
          </cell>
          <cell r="AD946">
            <v>565.55347872728089</v>
          </cell>
          <cell r="AE946" t="e">
            <v>#VALUE!</v>
          </cell>
          <cell r="AF946" t="str">
            <v>-</v>
          </cell>
          <cell r="AG946">
            <v>104.154</v>
          </cell>
          <cell r="AH946" t="str">
            <v>-</v>
          </cell>
          <cell r="AI946" t="str">
            <v>-</v>
          </cell>
          <cell r="AJ946" t="str">
            <v>-</v>
          </cell>
          <cell r="AL946" t="str">
            <v>-</v>
          </cell>
          <cell r="AM946" t="str">
            <v>-</v>
          </cell>
        </row>
        <row r="947">
          <cell r="D947" t="str">
            <v>INE488V01015</v>
          </cell>
          <cell r="E947" t="str">
            <v>PSP PROJECTS LTD</v>
          </cell>
          <cell r="G947">
            <v>781.55</v>
          </cell>
          <cell r="H947">
            <v>731.20001220703125</v>
          </cell>
          <cell r="I947">
            <v>5</v>
          </cell>
          <cell r="J947">
            <v>1</v>
          </cell>
          <cell r="K947">
            <v>6</v>
          </cell>
          <cell r="L947">
            <v>92.504655493482304</v>
          </cell>
          <cell r="M947">
            <v>53.990326481257547</v>
          </cell>
          <cell r="O947">
            <v>14.32</v>
          </cell>
          <cell r="P947">
            <v>27.567</v>
          </cell>
          <cell r="Q947">
            <v>42.45</v>
          </cell>
          <cell r="R947">
            <v>34.409758620689658</v>
          </cell>
          <cell r="S947">
            <v>48.931839080459774</v>
          </cell>
          <cell r="V947">
            <v>1.402916104796764</v>
          </cell>
          <cell r="Y947">
            <v>510</v>
          </cell>
          <cell r="Z947">
            <v>929</v>
          </cell>
          <cell r="AA947">
            <v>11.92730712890625</v>
          </cell>
          <cell r="AB947">
            <v>25.20001220703125</v>
          </cell>
          <cell r="AC947">
            <v>760</v>
          </cell>
          <cell r="AD947">
            <v>52.287391107883145</v>
          </cell>
          <cell r="AE947">
            <v>-0.90027080657524616</v>
          </cell>
          <cell r="AF947" t="str">
            <v>-</v>
          </cell>
          <cell r="AG947">
            <v>1794.2919999999999</v>
          </cell>
          <cell r="AH947">
            <v>2741.6298850574713</v>
          </cell>
          <cell r="AI947">
            <v>-58.07962529274004</v>
          </cell>
          <cell r="AJ947">
            <v>22.95120905753279</v>
          </cell>
          <cell r="AL947">
            <v>-31.236107661978913</v>
          </cell>
          <cell r="AM947">
            <v>28.485218682354947</v>
          </cell>
        </row>
        <row r="948">
          <cell r="D948" t="str">
            <v>INE162A01010</v>
          </cell>
          <cell r="E948" t="str">
            <v>GUJARAT INDS POWER CO LTD</v>
          </cell>
          <cell r="G948">
            <v>186.95</v>
          </cell>
          <cell r="H948">
            <v>385</v>
          </cell>
          <cell r="I948">
            <v>1</v>
          </cell>
          <cell r="J948">
            <v>0</v>
          </cell>
          <cell r="K948">
            <v>0</v>
          </cell>
          <cell r="L948" t="str">
            <v>-</v>
          </cell>
          <cell r="M948" t="str">
            <v>-</v>
          </cell>
          <cell r="O948">
            <v>13.97</v>
          </cell>
          <cell r="P948" t="str">
            <v>-</v>
          </cell>
          <cell r="Q948" t="str">
            <v>-</v>
          </cell>
          <cell r="R948" t="str">
            <v>-</v>
          </cell>
          <cell r="S948" t="str">
            <v>-</v>
          </cell>
          <cell r="V948" t="e">
            <v>#VALUE!</v>
          </cell>
          <cell r="Y948">
            <v>385</v>
          </cell>
          <cell r="Z948">
            <v>385</v>
          </cell>
          <cell r="AA948">
            <v>0</v>
          </cell>
          <cell r="AB948">
            <v>0</v>
          </cell>
          <cell r="AC948">
            <v>385</v>
          </cell>
          <cell r="AD948">
            <v>13.382247455135445</v>
          </cell>
          <cell r="AE948">
            <v>2.0655892542514911</v>
          </cell>
          <cell r="AF948" t="str">
            <v>-</v>
          </cell>
          <cell r="AG948">
            <v>4061.3389999999999</v>
          </cell>
          <cell r="AH948" t="str">
            <v>-</v>
          </cell>
          <cell r="AI948">
            <v>6.4786585365853773</v>
          </cell>
          <cell r="AJ948">
            <v>8.855422570106164</v>
          </cell>
          <cell r="AL948">
            <v>6.5391084724705584</v>
          </cell>
          <cell r="AM948" t="str">
            <v>-</v>
          </cell>
        </row>
        <row r="949">
          <cell r="D949" t="str">
            <v>INE450D01021</v>
          </cell>
          <cell r="E949" t="str">
            <v>PITTI ENGINEERING LTD</v>
          </cell>
          <cell r="G949">
            <v>917.5</v>
          </cell>
          <cell r="H949">
            <v>1243</v>
          </cell>
          <cell r="I949">
            <v>3</v>
          </cell>
          <cell r="J949">
            <v>0</v>
          </cell>
          <cell r="K949">
            <v>0</v>
          </cell>
          <cell r="L949">
            <v>22.649059623849542</v>
          </cell>
          <cell r="M949">
            <v>28.058727569331165</v>
          </cell>
          <cell r="O949">
            <v>33.32</v>
          </cell>
          <cell r="P949">
            <v>40.866999999999997</v>
          </cell>
          <cell r="Q949">
            <v>52.332999999999998</v>
          </cell>
          <cell r="R949">
            <v>46.138724137931035</v>
          </cell>
          <cell r="S949">
            <v>59.536218390804599</v>
          </cell>
          <cell r="V949">
            <v>0.38471561038208391</v>
          </cell>
          <cell r="Y949">
            <v>1126</v>
          </cell>
          <cell r="Z949">
            <v>1451</v>
          </cell>
          <cell r="AA949">
            <v>0</v>
          </cell>
          <cell r="AB949">
            <v>-6</v>
          </cell>
          <cell r="AC949">
            <v>1152</v>
          </cell>
          <cell r="AD949">
            <v>27.55194028721284</v>
          </cell>
          <cell r="AE949">
            <v>1.4967405399269678</v>
          </cell>
          <cell r="AF949" t="str">
            <v>-</v>
          </cell>
          <cell r="AG949">
            <v>2711.1559999999999</v>
          </cell>
          <cell r="AH949">
            <v>3296.3486321839082</v>
          </cell>
          <cell r="AI949">
            <v>18.407960199004975</v>
          </cell>
          <cell r="AJ949">
            <v>20.146455990248203</v>
          </cell>
          <cell r="AL949">
            <v>52.56077461075607</v>
          </cell>
          <cell r="AM949">
            <v>12.877434346414882</v>
          </cell>
        </row>
        <row r="950">
          <cell r="D950" t="str">
            <v>INE519A01011</v>
          </cell>
          <cell r="E950" t="str">
            <v>FOSECO INDIA LTD</v>
          </cell>
          <cell r="G950">
            <v>6100.55</v>
          </cell>
          <cell r="H950" t="str">
            <v>-</v>
          </cell>
          <cell r="I950">
            <v>0</v>
          </cell>
          <cell r="J950">
            <v>0</v>
          </cell>
          <cell r="K950">
            <v>0</v>
          </cell>
          <cell r="L950" t="str">
            <v>-</v>
          </cell>
          <cell r="M950" t="str">
            <v>-</v>
          </cell>
          <cell r="O950">
            <v>114.35</v>
          </cell>
          <cell r="P950" t="str">
            <v>-</v>
          </cell>
          <cell r="Q950" t="str">
            <v>-</v>
          </cell>
          <cell r="R950" t="str">
            <v>-</v>
          </cell>
          <cell r="S950" t="str">
            <v>-</v>
          </cell>
          <cell r="V950" t="e">
            <v>#VALUE!</v>
          </cell>
          <cell r="Y950" t="str">
            <v>-</v>
          </cell>
          <cell r="Z950" t="str">
            <v>-</v>
          </cell>
          <cell r="AA950" t="str">
            <v>-</v>
          </cell>
          <cell r="AB950" t="str">
            <v>-</v>
          </cell>
          <cell r="AC950" t="str">
            <v>-</v>
          </cell>
          <cell r="AD950">
            <v>53.10328248366686</v>
          </cell>
          <cell r="AE950">
            <v>866.94901746200571</v>
          </cell>
          <cell r="AF950" t="str">
            <v>-</v>
          </cell>
          <cell r="AG950">
            <v>903.726</v>
          </cell>
          <cell r="AH950" t="str">
            <v>-</v>
          </cell>
          <cell r="AI950">
            <v>6.1253062653126689E-2</v>
          </cell>
          <cell r="AJ950">
            <v>35.549346563331135</v>
          </cell>
          <cell r="AL950">
            <v>28.516759883787902</v>
          </cell>
          <cell r="AM950" t="str">
            <v>-</v>
          </cell>
        </row>
        <row r="951">
          <cell r="D951" t="str">
            <v>INE445C01015</v>
          </cell>
          <cell r="E951" t="str">
            <v>XPRO INDIA LTD</v>
          </cell>
          <cell r="G951">
            <v>1233.95</v>
          </cell>
          <cell r="H951" t="str">
            <v>-</v>
          </cell>
          <cell r="I951">
            <v>0</v>
          </cell>
          <cell r="J951">
            <v>0</v>
          </cell>
          <cell r="K951">
            <v>0</v>
          </cell>
          <cell r="L951" t="str">
            <v>-</v>
          </cell>
          <cell r="M951" t="str">
            <v>-</v>
          </cell>
          <cell r="O951">
            <v>17.038886999999999</v>
          </cell>
          <cell r="P951" t="str">
            <v>-</v>
          </cell>
          <cell r="Q951" t="str">
            <v>-</v>
          </cell>
          <cell r="R951" t="str">
            <v>-</v>
          </cell>
          <cell r="S951" t="str">
            <v>-</v>
          </cell>
          <cell r="V951" t="e">
            <v>#VALUE!</v>
          </cell>
          <cell r="Y951" t="str">
            <v>-</v>
          </cell>
          <cell r="Z951" t="str">
            <v>-</v>
          </cell>
          <cell r="AA951" t="str">
            <v>-</v>
          </cell>
          <cell r="AB951" t="str">
            <v>-</v>
          </cell>
          <cell r="AC951" t="str">
            <v>-</v>
          </cell>
          <cell r="AD951">
            <v>72.517824074488985</v>
          </cell>
          <cell r="AE951">
            <v>-3.3149785868928374</v>
          </cell>
          <cell r="AF951" t="str">
            <v>-</v>
          </cell>
          <cell r="AG951">
            <v>502.12700000000001</v>
          </cell>
          <cell r="AH951" t="str">
            <v>-</v>
          </cell>
          <cell r="AI951">
            <v>-21.875804676753784</v>
          </cell>
          <cell r="AJ951">
            <v>39.195317570176364</v>
          </cell>
          <cell r="AL951">
            <v>-24.079240016752777</v>
          </cell>
          <cell r="AM951" t="str">
            <v>-</v>
          </cell>
        </row>
        <row r="952">
          <cell r="D952" t="str">
            <v>INE128A01029</v>
          </cell>
          <cell r="E952" t="str">
            <v>EVEREADY INDUSTRIES INDIA</v>
          </cell>
          <cell r="G952">
            <v>440.3</v>
          </cell>
          <cell r="H952" t="str">
            <v>-</v>
          </cell>
          <cell r="I952">
            <v>1</v>
          </cell>
          <cell r="J952">
            <v>1</v>
          </cell>
          <cell r="K952">
            <v>0</v>
          </cell>
          <cell r="L952">
            <v>-10.758377425044097</v>
          </cell>
          <cell r="M952">
            <v>9.6837944664031674</v>
          </cell>
          <cell r="O952">
            <v>11.34</v>
          </cell>
          <cell r="P952">
            <v>10.120000000000001</v>
          </cell>
          <cell r="Q952">
            <v>11.1</v>
          </cell>
          <cell r="R952">
            <v>10.570574712643678</v>
          </cell>
          <cell r="S952" t="str">
            <v>-</v>
          </cell>
          <cell r="V952">
            <v>-6.7850554440592736E-2</v>
          </cell>
          <cell r="Y952" t="str">
            <v>-</v>
          </cell>
          <cell r="Z952" t="str">
            <v>-</v>
          </cell>
          <cell r="AA952" t="str">
            <v>-</v>
          </cell>
          <cell r="AB952" t="str">
            <v>-</v>
          </cell>
          <cell r="AC952" t="str">
            <v>-</v>
          </cell>
          <cell r="AD952">
            <v>38.77208869139475</v>
          </cell>
          <cell r="AE952">
            <v>1.6478137693842767</v>
          </cell>
          <cell r="AF952" t="str">
            <v>-</v>
          </cell>
          <cell r="AG952">
            <v>1528.096</v>
          </cell>
          <cell r="AH952">
            <v>1627.6436781609195</v>
          </cell>
          <cell r="AI952">
            <v>23.529411764705884</v>
          </cell>
          <cell r="AJ952" t="str">
            <v>-</v>
          </cell>
          <cell r="AL952">
            <v>8.4870906342759387</v>
          </cell>
          <cell r="AM952">
            <v>2.0542101463542664</v>
          </cell>
        </row>
        <row r="953">
          <cell r="D953" t="str">
            <v>INE151G01028</v>
          </cell>
          <cell r="E953" t="str">
            <v>SHAILY ENGINEERING PLASTICS</v>
          </cell>
          <cell r="G953">
            <v>2245.6999999999998</v>
          </cell>
          <cell r="H953">
            <v>2352</v>
          </cell>
          <cell r="I953">
            <v>2</v>
          </cell>
          <cell r="J953">
            <v>2</v>
          </cell>
          <cell r="K953">
            <v>0</v>
          </cell>
          <cell r="L953">
            <v>89.075630252100837</v>
          </cell>
          <cell r="M953">
            <v>40.522875816993462</v>
          </cell>
          <cell r="O953">
            <v>20.29</v>
          </cell>
          <cell r="P953">
            <v>38.25</v>
          </cell>
          <cell r="Q953">
            <v>53.75</v>
          </cell>
          <cell r="R953">
            <v>45.3764367816092</v>
          </cell>
          <cell r="S953">
            <v>58.508620689655174</v>
          </cell>
          <cell r="V953">
            <v>1.2363941242784229</v>
          </cell>
          <cell r="Y953">
            <v>2142</v>
          </cell>
          <cell r="Z953">
            <v>2562</v>
          </cell>
          <cell r="AA953">
            <v>0</v>
          </cell>
          <cell r="AB953">
            <v>832.3333740234375</v>
          </cell>
          <cell r="AC953">
            <v>2352</v>
          </cell>
          <cell r="AD953">
            <v>111.05255847514826</v>
          </cell>
          <cell r="AE953">
            <v>1.7782646863520537</v>
          </cell>
          <cell r="AF953" t="str">
            <v>-</v>
          </cell>
          <cell r="AG953">
            <v>1760.5720000000001</v>
          </cell>
          <cell r="AH953">
            <v>3369.9942528735633</v>
          </cell>
          <cell r="AI953">
            <v>62.449959967974372</v>
          </cell>
          <cell r="AJ953">
            <v>50.285240498501729</v>
          </cell>
          <cell r="AL953">
            <v>50.553832445268817</v>
          </cell>
          <cell r="AM953">
            <v>65.769988390136859</v>
          </cell>
        </row>
        <row r="954">
          <cell r="D954" t="str">
            <v>INE722B01019</v>
          </cell>
          <cell r="E954" t="str">
            <v>PRAVEG LTD</v>
          </cell>
          <cell r="G954">
            <v>399.4</v>
          </cell>
          <cell r="H954" t="str">
            <v>-</v>
          </cell>
          <cell r="I954">
            <v>0</v>
          </cell>
          <cell r="J954">
            <v>0</v>
          </cell>
          <cell r="K954">
            <v>0</v>
          </cell>
          <cell r="L954" t="str">
            <v>-</v>
          </cell>
          <cell r="M954" t="str">
            <v>-</v>
          </cell>
          <cell r="O954">
            <v>5.96</v>
          </cell>
          <cell r="P954" t="str">
            <v>-</v>
          </cell>
          <cell r="Q954" t="str">
            <v>-</v>
          </cell>
          <cell r="R954" t="str">
            <v>-</v>
          </cell>
          <cell r="S954" t="str">
            <v>-</v>
          </cell>
          <cell r="V954" t="e">
            <v>#VALUE!</v>
          </cell>
          <cell r="Y954" t="str">
            <v>-</v>
          </cell>
          <cell r="Z954" t="str">
            <v>-</v>
          </cell>
          <cell r="AA954" t="str">
            <v>-</v>
          </cell>
          <cell r="AB954" t="str">
            <v>-</v>
          </cell>
          <cell r="AC954" t="str">
            <v>-</v>
          </cell>
          <cell r="AD954">
            <v>64.329603681393607</v>
          </cell>
          <cell r="AE954">
            <v>20.656950515469759</v>
          </cell>
          <cell r="AF954" t="str">
            <v>-</v>
          </cell>
          <cell r="AG954">
            <v>496.23199999999997</v>
          </cell>
          <cell r="AH954" t="str">
            <v>-</v>
          </cell>
          <cell r="AI954">
            <v>3.1141868512110675</v>
          </cell>
          <cell r="AJ954">
            <v>64.163396082942171</v>
          </cell>
          <cell r="AL954">
            <v>70.013498790590589</v>
          </cell>
          <cell r="AM954" t="str">
            <v>-</v>
          </cell>
        </row>
        <row r="955">
          <cell r="D955" t="str">
            <v>INE127T01021</v>
          </cell>
          <cell r="E955" t="str">
            <v>KP ENERGY LTD</v>
          </cell>
          <cell r="G955">
            <v>412.2</v>
          </cell>
          <cell r="H955">
            <v>910</v>
          </cell>
          <cell r="I955">
            <v>1</v>
          </cell>
          <cell r="J955">
            <v>0</v>
          </cell>
          <cell r="K955">
            <v>0</v>
          </cell>
          <cell r="L955">
            <v>74.21602787456446</v>
          </cell>
          <cell r="M955">
            <v>14.666666666666663</v>
          </cell>
          <cell r="O955">
            <v>18.375999999999998</v>
          </cell>
          <cell r="P955">
            <v>30</v>
          </cell>
          <cell r="Q955">
            <v>34.4</v>
          </cell>
          <cell r="R955">
            <v>32.022988505747122</v>
          </cell>
          <cell r="S955" t="str">
            <v>-</v>
          </cell>
          <cell r="V955">
            <v>0.74265283553260364</v>
          </cell>
          <cell r="Y955">
            <v>910</v>
          </cell>
          <cell r="Z955">
            <v>910</v>
          </cell>
          <cell r="AA955">
            <v>0</v>
          </cell>
          <cell r="AB955">
            <v>0</v>
          </cell>
          <cell r="AC955">
            <v>910</v>
          </cell>
          <cell r="AD955">
            <v>22.545534770389505</v>
          </cell>
          <cell r="AE955">
            <v>0.23099933166382694</v>
          </cell>
          <cell r="AF955" t="str">
            <v>-</v>
          </cell>
          <cell r="AG955">
            <v>2024.9563000000001</v>
          </cell>
          <cell r="AH955">
            <v>2692.7241379310344</v>
          </cell>
          <cell r="AI955">
            <v>97.59999999999998</v>
          </cell>
          <cell r="AJ955">
            <v>19.258722745100464</v>
          </cell>
          <cell r="AL955">
            <v>134.79673410986058</v>
          </cell>
          <cell r="AM955">
            <v>44.04974222976076</v>
          </cell>
        </row>
        <row r="956">
          <cell r="D956" t="str">
            <v>INE005B01027</v>
          </cell>
          <cell r="E956" t="str">
            <v>AVANTEL LTD</v>
          </cell>
          <cell r="G956">
            <v>174</v>
          </cell>
          <cell r="H956" t="str">
            <v>-</v>
          </cell>
          <cell r="I956">
            <v>0</v>
          </cell>
          <cell r="J956">
            <v>0</v>
          </cell>
          <cell r="K956">
            <v>0</v>
          </cell>
          <cell r="L956" t="str">
            <v>-</v>
          </cell>
          <cell r="M956" t="str">
            <v>-</v>
          </cell>
          <cell r="O956">
            <v>2.2048514399999997</v>
          </cell>
          <cell r="P956" t="str">
            <v>-</v>
          </cell>
          <cell r="Q956" t="str">
            <v>-</v>
          </cell>
          <cell r="R956" t="str">
            <v>-</v>
          </cell>
          <cell r="S956" t="str">
            <v>-</v>
          </cell>
          <cell r="V956" t="e">
            <v>#VALUE!</v>
          </cell>
          <cell r="Y956" t="str">
            <v>-</v>
          </cell>
          <cell r="Z956" t="str">
            <v>-</v>
          </cell>
          <cell r="AA956" t="str">
            <v>-</v>
          </cell>
          <cell r="AB956" t="str">
            <v>-</v>
          </cell>
          <cell r="AC956" t="str">
            <v>-</v>
          </cell>
          <cell r="AD956">
            <v>79.603115336542075</v>
          </cell>
          <cell r="AE956">
            <v>10.7464205704332</v>
          </cell>
          <cell r="AF956" t="str">
            <v>-</v>
          </cell>
          <cell r="AG956">
            <v>925.01299999999992</v>
          </cell>
          <cell r="AH956" t="str">
            <v>-</v>
          </cell>
          <cell r="AI956">
            <v>7.4074074074073932</v>
          </cell>
          <cell r="AJ956" t="str">
            <v>-</v>
          </cell>
          <cell r="AL956">
            <v>13.086974275214363</v>
          </cell>
          <cell r="AM956" t="str">
            <v>-</v>
          </cell>
        </row>
        <row r="957">
          <cell r="D957" t="str">
            <v>INE586B01026</v>
          </cell>
          <cell r="E957" t="str">
            <v>TAJ GVK HOTELS &amp; RESORTS LTD</v>
          </cell>
          <cell r="G957">
            <v>432.7</v>
          </cell>
          <cell r="H957">
            <v>437</v>
          </cell>
          <cell r="I957">
            <v>0</v>
          </cell>
          <cell r="J957">
            <v>1</v>
          </cell>
          <cell r="K957">
            <v>0</v>
          </cell>
          <cell r="L957" t="str">
            <v>-</v>
          </cell>
          <cell r="M957" t="str">
            <v>-</v>
          </cell>
          <cell r="O957">
            <v>18.691435999999999</v>
          </cell>
          <cell r="P957" t="str">
            <v>-</v>
          </cell>
          <cell r="Q957" t="str">
            <v>-</v>
          </cell>
          <cell r="R957" t="str">
            <v>-</v>
          </cell>
          <cell r="S957" t="str">
            <v>-</v>
          </cell>
          <cell r="V957" t="e">
            <v>#VALUE!</v>
          </cell>
          <cell r="Y957">
            <v>437</v>
          </cell>
          <cell r="Z957">
            <v>437</v>
          </cell>
          <cell r="AA957" t="str">
            <v>-</v>
          </cell>
          <cell r="AB957" t="str">
            <v>-</v>
          </cell>
          <cell r="AC957">
            <v>437</v>
          </cell>
          <cell r="AD957">
            <v>23.145506450467455</v>
          </cell>
          <cell r="AE957">
            <v>0.8745907777550469</v>
          </cell>
          <cell r="AF957" t="str">
            <v>-</v>
          </cell>
          <cell r="AG957">
            <v>1390.058</v>
          </cell>
          <cell r="AH957" t="str">
            <v>-</v>
          </cell>
          <cell r="AI957">
            <v>26.464384303112315</v>
          </cell>
          <cell r="AJ957" t="str">
            <v>-</v>
          </cell>
          <cell r="AL957">
            <v>7.7144338292898063</v>
          </cell>
          <cell r="AM957" t="str">
            <v>-</v>
          </cell>
        </row>
        <row r="958">
          <cell r="D958" t="str">
            <v>INE633B01018</v>
          </cell>
          <cell r="E958" t="str">
            <v>POLYPLEX CORPORATION LTD</v>
          </cell>
          <cell r="G958">
            <v>1015.4</v>
          </cell>
          <cell r="H958" t="str">
            <v>-</v>
          </cell>
          <cell r="I958">
            <v>1</v>
          </cell>
          <cell r="J958">
            <v>0</v>
          </cell>
          <cell r="K958">
            <v>0</v>
          </cell>
          <cell r="L958" t="str">
            <v>-</v>
          </cell>
          <cell r="M958" t="str">
            <v>-</v>
          </cell>
          <cell r="O958">
            <v>66.64</v>
          </cell>
          <cell r="P958" t="str">
            <v>-</v>
          </cell>
          <cell r="Q958" t="str">
            <v>-</v>
          </cell>
          <cell r="R958" t="str">
            <v>-</v>
          </cell>
          <cell r="S958" t="str">
            <v>-</v>
          </cell>
          <cell r="V958" t="e">
            <v>#VALUE!</v>
          </cell>
          <cell r="Y958" t="str">
            <v>-</v>
          </cell>
          <cell r="Z958" t="str">
            <v>-</v>
          </cell>
          <cell r="AA958" t="str">
            <v>-</v>
          </cell>
          <cell r="AB958" t="str">
            <v>-</v>
          </cell>
          <cell r="AC958" t="str">
            <v>-</v>
          </cell>
          <cell r="AD958">
            <v>15.393673628022006</v>
          </cell>
          <cell r="AE958">
            <v>3.3979440779935005E-2</v>
          </cell>
          <cell r="AF958" t="str">
            <v>-</v>
          </cell>
          <cell r="AG958">
            <v>6960.2000000000007</v>
          </cell>
          <cell r="AH958">
            <v>9283.8505747126437</v>
          </cell>
          <cell r="AI958">
            <v>453.02904564315349</v>
          </cell>
          <cell r="AJ958">
            <v>22.091933261125071</v>
          </cell>
          <cell r="AL958">
            <v>90.611033213565875</v>
          </cell>
          <cell r="AM958">
            <v>19.19944349439147</v>
          </cell>
        </row>
        <row r="959">
          <cell r="D959" t="str">
            <v>INE338A01024</v>
          </cell>
          <cell r="E959" t="str">
            <v>THIRUMALAI CHEMICALS LTD</v>
          </cell>
          <cell r="G959">
            <v>314.95</v>
          </cell>
          <cell r="H959" t="str">
            <v>-</v>
          </cell>
          <cell r="I959">
            <v>0</v>
          </cell>
          <cell r="J959">
            <v>0</v>
          </cell>
          <cell r="K959">
            <v>0</v>
          </cell>
          <cell r="L959" t="str">
            <v>-</v>
          </cell>
          <cell r="M959" t="str">
            <v>-</v>
          </cell>
          <cell r="O959">
            <v>-4.5</v>
          </cell>
          <cell r="P959" t="str">
            <v>-</v>
          </cell>
          <cell r="Q959" t="str">
            <v>-</v>
          </cell>
          <cell r="R959" t="str">
            <v>-</v>
          </cell>
          <cell r="S959" t="str">
            <v>-</v>
          </cell>
          <cell r="V959" t="e">
            <v>#VALUE!</v>
          </cell>
          <cell r="Y959" t="str">
            <v>-</v>
          </cell>
          <cell r="Z959" t="str">
            <v>-</v>
          </cell>
          <cell r="AA959" t="str">
            <v>-</v>
          </cell>
          <cell r="AB959" t="str">
            <v>-</v>
          </cell>
          <cell r="AC959" t="str">
            <v>-</v>
          </cell>
          <cell r="AD959" t="str">
            <v>-</v>
          </cell>
          <cell r="AE959" t="e">
            <v>#VALUE!</v>
          </cell>
          <cell r="AF959" t="str">
            <v>-</v>
          </cell>
          <cell r="AG959">
            <v>488</v>
          </cell>
          <cell r="AH959" t="str">
            <v>-</v>
          </cell>
          <cell r="AI959">
            <v>-18.733509234828496</v>
          </cell>
          <cell r="AJ959" t="str">
            <v>-</v>
          </cell>
          <cell r="AL959">
            <v>-4.351234809878477</v>
          </cell>
          <cell r="AM959" t="str">
            <v>-</v>
          </cell>
        </row>
        <row r="960">
          <cell r="D960" t="str">
            <v>INE01EO01010</v>
          </cell>
          <cell r="E960" t="str">
            <v>SPECTRUM ELECTRICAL INDUSTRI</v>
          </cell>
          <cell r="G960">
            <v>1391</v>
          </cell>
          <cell r="H960" t="str">
            <v>-</v>
          </cell>
          <cell r="I960">
            <v>0</v>
          </cell>
          <cell r="J960">
            <v>0</v>
          </cell>
          <cell r="K960">
            <v>0</v>
          </cell>
          <cell r="L960" t="str">
            <v>-</v>
          </cell>
          <cell r="M960" t="str">
            <v>-</v>
          </cell>
          <cell r="O960">
            <v>5.57</v>
          </cell>
          <cell r="P960" t="str">
            <v>-</v>
          </cell>
          <cell r="Q960" t="str">
            <v>-</v>
          </cell>
          <cell r="R960" t="str">
            <v>-</v>
          </cell>
          <cell r="S960" t="str">
            <v>-</v>
          </cell>
          <cell r="V960" t="e">
            <v>#VALUE!</v>
          </cell>
          <cell r="Y960" t="str">
            <v>-</v>
          </cell>
          <cell r="Z960" t="str">
            <v>-</v>
          </cell>
          <cell r="AA960" t="str">
            <v>-</v>
          </cell>
          <cell r="AB960" t="str">
            <v>-</v>
          </cell>
          <cell r="AC960" t="str">
            <v>-</v>
          </cell>
          <cell r="AD960">
            <v>249.73070017953319</v>
          </cell>
          <cell r="AE960" t="e">
            <v>#VALUE!</v>
          </cell>
          <cell r="AF960" t="str">
            <v>-</v>
          </cell>
          <cell r="AG960">
            <v>162.12700000000001</v>
          </cell>
          <cell r="AH960" t="str">
            <v>-</v>
          </cell>
          <cell r="AI960" t="str">
            <v>-</v>
          </cell>
          <cell r="AJ960" t="str">
            <v>-</v>
          </cell>
          <cell r="AL960">
            <v>1222.514071294559</v>
          </cell>
          <cell r="AM960" t="str">
            <v>-</v>
          </cell>
        </row>
        <row r="961">
          <cell r="D961" t="str">
            <v>INE045601015</v>
          </cell>
          <cell r="E961" t="str">
            <v>PARAS DEFENCE &amp; SPACE TECHNO</v>
          </cell>
          <cell r="G961">
            <v>691.9</v>
          </cell>
          <cell r="H961" t="str">
            <v>-</v>
          </cell>
          <cell r="I961">
            <v>1</v>
          </cell>
          <cell r="J961">
            <v>0</v>
          </cell>
          <cell r="K961">
            <v>0</v>
          </cell>
          <cell r="L961">
            <v>42.322097378277164</v>
          </cell>
          <cell r="M961">
            <v>33.333333333333321</v>
          </cell>
          <cell r="O961">
            <v>7.8760890000000003</v>
          </cell>
          <cell r="P961">
            <v>11.4</v>
          </cell>
          <cell r="Q961">
            <v>15.200000000000001</v>
          </cell>
          <cell r="R961">
            <v>13.14712643678161</v>
          </cell>
          <cell r="S961" t="str">
            <v>-</v>
          </cell>
          <cell r="V961">
            <v>0.66924554011281612</v>
          </cell>
          <cell r="Y961" t="str">
            <v>-</v>
          </cell>
          <cell r="Z961" t="str">
            <v>-</v>
          </cell>
          <cell r="AA961" t="str">
            <v>-</v>
          </cell>
          <cell r="AB961" t="str">
            <v>-</v>
          </cell>
          <cell r="AC961" t="str">
            <v>-</v>
          </cell>
          <cell r="AD961">
            <v>87.84817241324501</v>
          </cell>
          <cell r="AE961">
            <v>0.95870275136471017</v>
          </cell>
          <cell r="AF961" t="str">
            <v>-</v>
          </cell>
          <cell r="AG961">
            <v>972.03399999999999</v>
          </cell>
          <cell r="AH961">
            <v>1555.9310344827586</v>
          </cell>
          <cell r="AI961">
            <v>91.632335766423353</v>
          </cell>
          <cell r="AJ961" t="str">
            <v>-</v>
          </cell>
          <cell r="AL961">
            <v>90.390698603654499</v>
          </cell>
          <cell r="AM961">
            <v>37.597696421225834</v>
          </cell>
        </row>
        <row r="962">
          <cell r="D962" t="str">
            <v>INE777F01014</v>
          </cell>
          <cell r="E962" t="str">
            <v>EXICOM TELE-SYSTEMS LTD</v>
          </cell>
          <cell r="G962">
            <v>144.80000000000001</v>
          </cell>
          <cell r="H962" t="str">
            <v>-</v>
          </cell>
          <cell r="I962">
            <v>0</v>
          </cell>
          <cell r="J962">
            <v>0</v>
          </cell>
          <cell r="K962">
            <v>0</v>
          </cell>
          <cell r="L962" t="str">
            <v>-</v>
          </cell>
          <cell r="M962" t="str">
            <v>-</v>
          </cell>
          <cell r="O962">
            <v>-8.7678375099999997</v>
          </cell>
          <cell r="P962" t="str">
            <v>-</v>
          </cell>
          <cell r="Q962" t="str">
            <v>-</v>
          </cell>
          <cell r="R962" t="str">
            <v>-</v>
          </cell>
          <cell r="S962" t="str">
            <v>-</v>
          </cell>
          <cell r="V962" t="e">
            <v>#VALUE!</v>
          </cell>
          <cell r="Y962" t="str">
            <v>-</v>
          </cell>
          <cell r="Z962" t="str">
            <v>-</v>
          </cell>
          <cell r="AA962" t="str">
            <v>-</v>
          </cell>
          <cell r="AB962" t="str">
            <v>-</v>
          </cell>
          <cell r="AC962" t="str">
            <v>-</v>
          </cell>
          <cell r="AD962" t="str">
            <v>-</v>
          </cell>
          <cell r="AE962" t="e">
            <v>#VALUE!</v>
          </cell>
          <cell r="AF962" t="str">
            <v>-</v>
          </cell>
          <cell r="AG962">
            <v>-373.64499999999998</v>
          </cell>
          <cell r="AH962" t="str">
            <v>-</v>
          </cell>
          <cell r="AI962" t="str">
            <v>-</v>
          </cell>
          <cell r="AJ962" t="str">
            <v>-</v>
          </cell>
          <cell r="AL962">
            <v>91.338997690775429</v>
          </cell>
          <cell r="AM962" t="str">
            <v>-</v>
          </cell>
        </row>
        <row r="963">
          <cell r="D963" t="str">
            <v>INE00VM01036</v>
          </cell>
          <cell r="E963" t="str">
            <v>MANORAMA INDUSTRIES LTD</v>
          </cell>
          <cell r="G963">
            <v>1353.5</v>
          </cell>
          <cell r="H963" t="str">
            <v>-</v>
          </cell>
          <cell r="I963">
            <v>0</v>
          </cell>
          <cell r="J963">
            <v>0</v>
          </cell>
          <cell r="K963">
            <v>0</v>
          </cell>
          <cell r="L963" t="str">
            <v>-</v>
          </cell>
          <cell r="M963" t="str">
            <v>-</v>
          </cell>
          <cell r="O963">
            <v>18.8</v>
          </cell>
          <cell r="P963" t="str">
            <v>-</v>
          </cell>
          <cell r="Q963" t="str">
            <v>-</v>
          </cell>
          <cell r="R963" t="str">
            <v>-</v>
          </cell>
          <cell r="S963" t="str">
            <v>-</v>
          </cell>
          <cell r="V963" t="e">
            <v>#VALUE!</v>
          </cell>
          <cell r="Y963" t="str">
            <v>-</v>
          </cell>
          <cell r="Z963" t="str">
            <v>-</v>
          </cell>
          <cell r="AA963" t="str">
            <v>-</v>
          </cell>
          <cell r="AB963" t="str">
            <v>-</v>
          </cell>
          <cell r="AC963" t="str">
            <v>-</v>
          </cell>
          <cell r="AD963">
            <v>72.034483734948864</v>
          </cell>
          <cell r="AE963">
            <v>0.40165043540696427</v>
          </cell>
          <cell r="AF963" t="str">
            <v>-</v>
          </cell>
          <cell r="AG963">
            <v>1910.5350000000001</v>
          </cell>
          <cell r="AH963" t="str">
            <v>-</v>
          </cell>
          <cell r="AI963">
            <v>179.34621099554235</v>
          </cell>
          <cell r="AJ963">
            <v>54.90666232180763</v>
          </cell>
          <cell r="AL963">
            <v>159.8639020900265</v>
          </cell>
          <cell r="AM963" t="str">
            <v>-</v>
          </cell>
        </row>
        <row r="964">
          <cell r="D964" t="str">
            <v>INE484C01030</v>
          </cell>
          <cell r="E964" t="str">
            <v>VEEDOL CORPORATION LTD</v>
          </cell>
          <cell r="G964">
            <v>1781.45</v>
          </cell>
          <cell r="H964" t="str">
            <v>-</v>
          </cell>
          <cell r="I964">
            <v>0</v>
          </cell>
          <cell r="J964">
            <v>0</v>
          </cell>
          <cell r="K964">
            <v>0</v>
          </cell>
          <cell r="L964" t="str">
            <v>-</v>
          </cell>
          <cell r="M964" t="str">
            <v>-</v>
          </cell>
          <cell r="O964">
            <v>99.29</v>
          </cell>
          <cell r="P964" t="str">
            <v>-</v>
          </cell>
          <cell r="Q964" t="str">
            <v>-</v>
          </cell>
          <cell r="R964" t="str">
            <v>-</v>
          </cell>
          <cell r="S964" t="str">
            <v>-</v>
          </cell>
          <cell r="V964" t="e">
            <v>#VALUE!</v>
          </cell>
          <cell r="Y964" t="str">
            <v>-</v>
          </cell>
          <cell r="Z964" t="str">
            <v>-</v>
          </cell>
          <cell r="AA964" t="str">
            <v>-</v>
          </cell>
          <cell r="AB964" t="str">
            <v>-</v>
          </cell>
          <cell r="AC964" t="str">
            <v>-</v>
          </cell>
          <cell r="AD964">
            <v>17.964343333041448</v>
          </cell>
          <cell r="AE964">
            <v>0.99460255056536184</v>
          </cell>
          <cell r="AF964" t="str">
            <v>-</v>
          </cell>
          <cell r="AG964">
            <v>1944.1000000000001</v>
          </cell>
          <cell r="AH964" t="str">
            <v>-</v>
          </cell>
          <cell r="AI964">
            <v>18.061831153388837</v>
          </cell>
          <cell r="AJ964">
            <v>13.687908748494163</v>
          </cell>
          <cell r="AL964">
            <v>14.358823529411774</v>
          </cell>
          <cell r="AM964" t="str">
            <v>-</v>
          </cell>
        </row>
        <row r="965">
          <cell r="D965" t="str">
            <v>INE473D01015</v>
          </cell>
          <cell r="E965" t="str">
            <v>KINGFA SCIENCE &amp; TECHNOLOGY</v>
          </cell>
          <cell r="G965">
            <v>4641.45</v>
          </cell>
          <cell r="H965" t="str">
            <v>-</v>
          </cell>
          <cell r="I965">
            <v>0</v>
          </cell>
          <cell r="J965">
            <v>0</v>
          </cell>
          <cell r="K965">
            <v>0</v>
          </cell>
          <cell r="L965" t="str">
            <v>-</v>
          </cell>
          <cell r="M965" t="str">
            <v>-</v>
          </cell>
          <cell r="O965">
            <v>126.22</v>
          </cell>
          <cell r="P965" t="str">
            <v>-</v>
          </cell>
          <cell r="Q965" t="str">
            <v>-</v>
          </cell>
          <cell r="R965" t="str">
            <v>-</v>
          </cell>
          <cell r="S965" t="str">
            <v>-</v>
          </cell>
          <cell r="V965" t="e">
            <v>#VALUE!</v>
          </cell>
          <cell r="Y965" t="str">
            <v>-</v>
          </cell>
          <cell r="Z965" t="str">
            <v>-</v>
          </cell>
          <cell r="AA965" t="str">
            <v>-</v>
          </cell>
          <cell r="AB965" t="str">
            <v>-</v>
          </cell>
          <cell r="AC965" t="str">
            <v>-</v>
          </cell>
          <cell r="AD965">
            <v>36.773791104105406</v>
          </cell>
          <cell r="AE965">
            <v>1.4851913956097185</v>
          </cell>
          <cell r="AF965" t="str">
            <v>-</v>
          </cell>
          <cell r="AG965">
            <v>2250.7429999999999</v>
          </cell>
          <cell r="AH965" t="str">
            <v>-</v>
          </cell>
          <cell r="AI965">
            <v>24.760304438074524</v>
          </cell>
          <cell r="AJ965">
            <v>49.087149979192219</v>
          </cell>
          <cell r="AL965">
            <v>21.570244675225624</v>
          </cell>
          <cell r="AM965" t="str">
            <v>-</v>
          </cell>
        </row>
        <row r="966">
          <cell r="D966" t="str">
            <v>INE056C01010</v>
          </cell>
          <cell r="E966" t="str">
            <v>TATA METALIKS LTD</v>
          </cell>
          <cell r="G966" t="str">
            <v>-</v>
          </cell>
          <cell r="H966" t="str">
            <v>-</v>
          </cell>
          <cell r="I966">
            <v>0</v>
          </cell>
          <cell r="J966">
            <v>0</v>
          </cell>
          <cell r="K966">
            <v>0</v>
          </cell>
          <cell r="L966" t="str">
            <v>-</v>
          </cell>
          <cell r="M966" t="str">
            <v>-</v>
          </cell>
          <cell r="O966">
            <v>25.51</v>
          </cell>
          <cell r="P966" t="str">
            <v>-</v>
          </cell>
          <cell r="Q966" t="str">
            <v>-</v>
          </cell>
          <cell r="R966" t="str">
            <v>-</v>
          </cell>
          <cell r="S966" t="str">
            <v>-</v>
          </cell>
          <cell r="V966" t="e">
            <v>#VALUE!</v>
          </cell>
          <cell r="Y966" t="str">
            <v>-</v>
          </cell>
          <cell r="Z966" t="str">
            <v>-</v>
          </cell>
          <cell r="AA966" t="str">
            <v>-</v>
          </cell>
          <cell r="AB966" t="str">
            <v>-</v>
          </cell>
          <cell r="AC966" t="str">
            <v>-</v>
          </cell>
          <cell r="AD966" t="str">
            <v>-</v>
          </cell>
          <cell r="AE966" t="e">
            <v>#VALUE!</v>
          </cell>
          <cell r="AF966" t="str">
            <v>-</v>
          </cell>
          <cell r="AG966">
            <v>1986.2470000000001</v>
          </cell>
          <cell r="AH966" t="str">
            <v>-</v>
          </cell>
          <cell r="AI966">
            <v>-66.162621037272842</v>
          </cell>
          <cell r="AJ966">
            <v>13.319621985331107</v>
          </cell>
          <cell r="AL966">
            <v>-47.019624307553109</v>
          </cell>
          <cell r="AM966" t="str">
            <v>-</v>
          </cell>
        </row>
        <row r="967">
          <cell r="D967" t="str">
            <v>INE355A01028</v>
          </cell>
          <cell r="E967" t="str">
            <v>SOMANY CERAMICS LTD</v>
          </cell>
          <cell r="G967">
            <v>483.4</v>
          </cell>
          <cell r="H967">
            <v>592.4375</v>
          </cell>
          <cell r="I967">
            <v>19</v>
          </cell>
          <cell r="J967">
            <v>3</v>
          </cell>
          <cell r="K967">
            <v>0</v>
          </cell>
          <cell r="L967">
            <v>41.67774384767376</v>
          </cell>
          <cell r="M967">
            <v>35.55127294857494</v>
          </cell>
          <cell r="O967">
            <v>14.65</v>
          </cell>
          <cell r="P967">
            <v>20.756</v>
          </cell>
          <cell r="Q967">
            <v>28.135000000000002</v>
          </cell>
          <cell r="R967">
            <v>24.148643678160919</v>
          </cell>
          <cell r="S967">
            <v>32.717528735632186</v>
          </cell>
          <cell r="V967">
            <v>0.64837158212702506</v>
          </cell>
          <cell r="Y967">
            <v>500</v>
          </cell>
          <cell r="Z967">
            <v>680</v>
          </cell>
          <cell r="AA967">
            <v>-1.82916259765625</v>
          </cell>
          <cell r="AB967">
            <v>-107.14141845703125</v>
          </cell>
          <cell r="AC967">
            <v>588</v>
          </cell>
          <cell r="AD967">
            <v>33.961537041048317</v>
          </cell>
          <cell r="AE967">
            <v>-0.93546748735821716</v>
          </cell>
          <cell r="AF967" t="str">
            <v>-</v>
          </cell>
          <cell r="AG967">
            <v>2208.8490000000002</v>
          </cell>
          <cell r="AH967">
            <v>2791.9955057471261</v>
          </cell>
          <cell r="AI967">
            <v>-36.304347826086953</v>
          </cell>
          <cell r="AJ967">
            <v>29.130393301141702</v>
          </cell>
          <cell r="AL967">
            <v>-12.766743098070462</v>
          </cell>
          <cell r="AM967">
            <v>17.446894241216938</v>
          </cell>
        </row>
        <row r="968">
          <cell r="D968" t="str">
            <v>INE940H01022</v>
          </cell>
          <cell r="E968" t="str">
            <v>PEARL GLOBAL INDUSTRIES LTD</v>
          </cell>
          <cell r="G968">
            <v>1334.9</v>
          </cell>
          <cell r="H968">
            <v>1803</v>
          </cell>
          <cell r="I968">
            <v>2</v>
          </cell>
          <cell r="J968">
            <v>0</v>
          </cell>
          <cell r="K968">
            <v>0</v>
          </cell>
          <cell r="L968">
            <v>13.675052014374891</v>
          </cell>
          <cell r="M968">
            <v>43.427620632279535</v>
          </cell>
          <cell r="O968">
            <v>54.96</v>
          </cell>
          <cell r="P968">
            <v>60.1</v>
          </cell>
          <cell r="Q968">
            <v>86.2</v>
          </cell>
          <cell r="R968">
            <v>72.100000000000009</v>
          </cell>
          <cell r="S968" t="str">
            <v>-</v>
          </cell>
          <cell r="V968">
            <v>0.31186317321688506</v>
          </cell>
          <cell r="Y968">
            <v>1725</v>
          </cell>
          <cell r="Z968">
            <v>1881</v>
          </cell>
          <cell r="AA968">
            <v>-102</v>
          </cell>
          <cell r="AB968">
            <v>-38.5</v>
          </cell>
          <cell r="AC968">
            <v>1803</v>
          </cell>
          <cell r="AD968">
            <v>26.168816769082209</v>
          </cell>
          <cell r="AE968">
            <v>0.71670514498180249</v>
          </cell>
          <cell r="AF968" t="str">
            <v>-</v>
          </cell>
          <cell r="AG968">
            <v>4076.3119999999999</v>
          </cell>
          <cell r="AH968">
            <v>5549.0517241379312</v>
          </cell>
          <cell r="AI968">
            <v>36.512667660208649</v>
          </cell>
          <cell r="AJ968">
            <v>15.710706616791645</v>
          </cell>
          <cell r="AL968">
            <v>18.381675593983076</v>
          </cell>
          <cell r="AM968">
            <v>-52.560275177130578</v>
          </cell>
        </row>
        <row r="969">
          <cell r="D969" t="str">
            <v>INE244O01017</v>
          </cell>
          <cell r="E969" t="str">
            <v>UNIPARTS INDIA LTD</v>
          </cell>
          <cell r="G969">
            <v>411.95</v>
          </cell>
          <cell r="H969" t="str">
            <v>-</v>
          </cell>
          <cell r="I969">
            <v>0</v>
          </cell>
          <cell r="J969">
            <v>1</v>
          </cell>
          <cell r="K969">
            <v>0</v>
          </cell>
          <cell r="L969" t="str">
            <v>-</v>
          </cell>
          <cell r="M969" t="str">
            <v>-</v>
          </cell>
          <cell r="O969">
            <v>19.5</v>
          </cell>
          <cell r="P969" t="str">
            <v>-</v>
          </cell>
          <cell r="Q969" t="str">
            <v>-</v>
          </cell>
          <cell r="R969" t="str">
            <v>-</v>
          </cell>
          <cell r="S969" t="str">
            <v>-</v>
          </cell>
          <cell r="V969" t="e">
            <v>#VALUE!</v>
          </cell>
          <cell r="Y969" t="str">
            <v>-</v>
          </cell>
          <cell r="Z969" t="str">
            <v>-</v>
          </cell>
          <cell r="AA969" t="str">
            <v>-</v>
          </cell>
          <cell r="AB969" t="str">
            <v>-</v>
          </cell>
          <cell r="AC969" t="str">
            <v>-</v>
          </cell>
          <cell r="AD969">
            <v>21.10198037979626</v>
          </cell>
          <cell r="AE969">
            <v>-0.71739379182927254</v>
          </cell>
          <cell r="AF969" t="str">
            <v>-</v>
          </cell>
          <cell r="AG969">
            <v>1455.92</v>
          </cell>
          <cell r="AH969" t="str">
            <v>-</v>
          </cell>
          <cell r="AI969">
            <v>-29.414779748774535</v>
          </cell>
          <cell r="AJ969" t="str">
            <v>-</v>
          </cell>
          <cell r="AL969">
            <v>-27.704286338537322</v>
          </cell>
          <cell r="AM969" t="str">
            <v>-</v>
          </cell>
        </row>
        <row r="970">
          <cell r="D970" t="str">
            <v>INE753U01022</v>
          </cell>
          <cell r="E970" t="str">
            <v>DIVGI TORQTRANSFER SYSTEMS L</v>
          </cell>
          <cell r="G970">
            <v>650.04999999999995</v>
          </cell>
          <cell r="H970">
            <v>745</v>
          </cell>
          <cell r="I970">
            <v>2</v>
          </cell>
          <cell r="J970">
            <v>0</v>
          </cell>
          <cell r="K970">
            <v>1</v>
          </cell>
          <cell r="L970">
            <v>73.057644110275689</v>
          </cell>
          <cell r="M970">
            <v>40.115858073859528</v>
          </cell>
          <cell r="O970">
            <v>7.98</v>
          </cell>
          <cell r="P970" t="str">
            <v>-</v>
          </cell>
          <cell r="Q970" t="str">
            <v>-</v>
          </cell>
          <cell r="R970" t="str">
            <v>-</v>
          </cell>
          <cell r="S970" t="str">
            <v>-</v>
          </cell>
          <cell r="V970" t="e">
            <v>#VALUE!</v>
          </cell>
          <cell r="Y970">
            <v>745</v>
          </cell>
          <cell r="Z970">
            <v>745</v>
          </cell>
          <cell r="AA970">
            <v>0</v>
          </cell>
          <cell r="AB970">
            <v>269</v>
          </cell>
          <cell r="AC970">
            <v>745</v>
          </cell>
          <cell r="AD970">
            <v>81.566159095604846</v>
          </cell>
          <cell r="AE970">
            <v>-2.1148590951135868</v>
          </cell>
          <cell r="AF970" t="str">
            <v>-</v>
          </cell>
          <cell r="AG970">
            <v>373.58000000000004</v>
          </cell>
          <cell r="AH970" t="str">
            <v>-</v>
          </cell>
          <cell r="AI970">
            <v>-38.568129330254038</v>
          </cell>
          <cell r="AJ970" t="str">
            <v>-</v>
          </cell>
          <cell r="AL970">
            <v>-29.603527549559058</v>
          </cell>
          <cell r="AM970" t="str">
            <v>-</v>
          </cell>
        </row>
        <row r="971">
          <cell r="D971" t="str">
            <v>INE964H01014</v>
          </cell>
          <cell r="E971" t="str">
            <v>SEPC LTD</v>
          </cell>
          <cell r="G971">
            <v>11.85</v>
          </cell>
          <cell r="H971" t="str">
            <v>-</v>
          </cell>
          <cell r="I971">
            <v>0</v>
          </cell>
          <cell r="J971">
            <v>0</v>
          </cell>
          <cell r="K971">
            <v>0</v>
          </cell>
          <cell r="L971" t="str">
            <v>-</v>
          </cell>
          <cell r="M971" t="str">
            <v>-</v>
          </cell>
          <cell r="O971">
            <v>0.15084208000000002</v>
          </cell>
          <cell r="P971" t="str">
            <v>-</v>
          </cell>
          <cell r="Q971" t="str">
            <v>-</v>
          </cell>
          <cell r="R971" t="str">
            <v>-</v>
          </cell>
          <cell r="S971" t="str">
            <v>-</v>
          </cell>
          <cell r="V971" t="e">
            <v>#VALUE!</v>
          </cell>
          <cell r="Y971" t="str">
            <v>-</v>
          </cell>
          <cell r="Z971" t="str">
            <v>-</v>
          </cell>
          <cell r="AA971" t="str">
            <v>-</v>
          </cell>
          <cell r="AB971" t="str">
            <v>-</v>
          </cell>
          <cell r="AC971" t="str">
            <v>-</v>
          </cell>
          <cell r="AD971">
            <v>78.558982887730835</v>
          </cell>
          <cell r="AE971">
            <v>-32.989153291022724</v>
          </cell>
          <cell r="AF971" t="str">
            <v>-</v>
          </cell>
          <cell r="AG971">
            <v>505.74700000000001</v>
          </cell>
          <cell r="AH971" t="str">
            <v>-</v>
          </cell>
          <cell r="AI971">
            <v>-2.3813579631675159</v>
          </cell>
          <cell r="AJ971" t="str">
            <v>-</v>
          </cell>
          <cell r="AL971">
            <v>92.619295178680929</v>
          </cell>
          <cell r="AM971" t="str">
            <v>-</v>
          </cell>
        </row>
        <row r="972">
          <cell r="D972" t="str">
            <v>INE345A01011</v>
          </cell>
          <cell r="E972" t="str">
            <v>HINDUSTAN OIL EXPLORATION CO</v>
          </cell>
          <cell r="G972">
            <v>168.85</v>
          </cell>
          <cell r="H972" t="str">
            <v>-</v>
          </cell>
          <cell r="I972">
            <v>0</v>
          </cell>
          <cell r="J972">
            <v>0</v>
          </cell>
          <cell r="K972">
            <v>0</v>
          </cell>
          <cell r="L972" t="str">
            <v>-</v>
          </cell>
          <cell r="M972" t="str">
            <v>-</v>
          </cell>
          <cell r="O972">
            <v>11.13</v>
          </cell>
          <cell r="P972" t="str">
            <v>-</v>
          </cell>
          <cell r="Q972" t="str">
            <v>-</v>
          </cell>
          <cell r="R972" t="str">
            <v>-</v>
          </cell>
          <cell r="S972" t="str">
            <v>-</v>
          </cell>
          <cell r="V972" t="e">
            <v>#VALUE!</v>
          </cell>
          <cell r="Y972" t="str">
            <v>-</v>
          </cell>
          <cell r="Z972" t="str">
            <v>-</v>
          </cell>
          <cell r="AA972" t="str">
            <v>-</v>
          </cell>
          <cell r="AB972" t="str">
            <v>-</v>
          </cell>
          <cell r="AC972" t="str">
            <v>-</v>
          </cell>
          <cell r="AD972">
            <v>15.271768836486222</v>
          </cell>
          <cell r="AE972">
            <v>-0.436481940702244</v>
          </cell>
          <cell r="AF972" t="str">
            <v>-</v>
          </cell>
          <cell r="AG972">
            <v>1788.5830000000001</v>
          </cell>
          <cell r="AH972" t="str">
            <v>-</v>
          </cell>
          <cell r="AI972">
            <v>-34.988317757009341</v>
          </cell>
          <cell r="AJ972">
            <v>40.723741255116508</v>
          </cell>
          <cell r="AL972">
            <v>-41.95612885303688</v>
          </cell>
          <cell r="AM972" t="str">
            <v>-</v>
          </cell>
        </row>
        <row r="973">
          <cell r="D973" t="str">
            <v>INE560A01015</v>
          </cell>
          <cell r="E973" t="str">
            <v>INDIA GLYCOLS LTD</v>
          </cell>
          <cell r="G973">
            <v>836.8</v>
          </cell>
          <cell r="H973">
            <v>1384</v>
          </cell>
          <cell r="I973">
            <v>3</v>
          </cell>
          <cell r="J973">
            <v>0</v>
          </cell>
          <cell r="K973">
            <v>0</v>
          </cell>
          <cell r="L973">
            <v>27.927436437215245</v>
          </cell>
          <cell r="M973">
            <v>20.189274447949529</v>
          </cell>
          <cell r="O973">
            <v>37.29</v>
          </cell>
          <cell r="P973">
            <v>47.550000000000004</v>
          </cell>
          <cell r="Q973">
            <v>57.15</v>
          </cell>
          <cell r="R973">
            <v>51.963793103448282</v>
          </cell>
          <cell r="S973">
            <v>60.437356321839076</v>
          </cell>
          <cell r="V973">
            <v>0.39350477617184998</v>
          </cell>
          <cell r="Y973">
            <v>1384</v>
          </cell>
          <cell r="Z973">
            <v>1384</v>
          </cell>
          <cell r="AA973">
            <v>126</v>
          </cell>
          <cell r="AB973">
            <v>403.5</v>
          </cell>
          <cell r="AC973">
            <v>1384</v>
          </cell>
          <cell r="AD973">
            <v>22.513076182764987</v>
          </cell>
          <cell r="AE973">
            <v>0.67226379814595394</v>
          </cell>
          <cell r="AF973" t="str">
            <v>-</v>
          </cell>
          <cell r="AG973">
            <v>5528.692</v>
          </cell>
          <cell r="AH973">
            <v>6306.2528735632186</v>
          </cell>
          <cell r="AI973">
            <v>33.488455342759977</v>
          </cell>
          <cell r="AJ973">
            <v>12.990766884789807</v>
          </cell>
          <cell r="AL973">
            <v>32.012419266529747</v>
          </cell>
          <cell r="AM973" t="str">
            <v>-</v>
          </cell>
        </row>
        <row r="974">
          <cell r="D974" t="str">
            <v>INE02NC01014</v>
          </cell>
          <cell r="E974" t="str">
            <v>FINO PAYMENTS BANK LTD</v>
          </cell>
          <cell r="G974">
            <v>279.64999999999998</v>
          </cell>
          <cell r="H974">
            <v>345</v>
          </cell>
          <cell r="I974">
            <v>3</v>
          </cell>
          <cell r="J974">
            <v>0</v>
          </cell>
          <cell r="K974">
            <v>0</v>
          </cell>
          <cell r="L974">
            <v>9.4765342960288876</v>
          </cell>
          <cell r="M974">
            <v>26.628194558944752</v>
          </cell>
          <cell r="O974">
            <v>13.019707</v>
          </cell>
          <cell r="P974" t="str">
            <v>-</v>
          </cell>
          <cell r="Q974" t="str">
            <v>-</v>
          </cell>
          <cell r="R974" t="str">
            <v>-</v>
          </cell>
          <cell r="S974" t="str">
            <v>-</v>
          </cell>
          <cell r="V974" t="e">
            <v>#VALUE!</v>
          </cell>
          <cell r="Y974">
            <v>300</v>
          </cell>
          <cell r="Z974">
            <v>390</v>
          </cell>
          <cell r="AA974">
            <v>45</v>
          </cell>
          <cell r="AB974">
            <v>-115</v>
          </cell>
          <cell r="AC974">
            <v>345</v>
          </cell>
          <cell r="AD974">
            <v>21.554040902694226</v>
          </cell>
          <cell r="AE974">
            <v>0.83956565047169518</v>
          </cell>
          <cell r="AF974" t="str">
            <v>-</v>
          </cell>
          <cell r="AG974" t="str">
            <v>-</v>
          </cell>
          <cell r="AH974" t="str">
            <v>-</v>
          </cell>
          <cell r="AI974">
            <v>25.6728474903475</v>
          </cell>
          <cell r="AJ974" t="str">
            <v>-</v>
          </cell>
          <cell r="AL974" t="str">
            <v>-</v>
          </cell>
          <cell r="AM974" t="str">
            <v>-</v>
          </cell>
        </row>
        <row r="975">
          <cell r="D975" t="str">
            <v>INE0D6701023</v>
          </cell>
          <cell r="E975" t="str">
            <v>INDIA PESTICIDES LTD</v>
          </cell>
          <cell r="G975">
            <v>213.8</v>
          </cell>
          <cell r="H975" t="str">
            <v>-</v>
          </cell>
          <cell r="I975">
            <v>0</v>
          </cell>
          <cell r="J975">
            <v>0</v>
          </cell>
          <cell r="K975">
            <v>0</v>
          </cell>
          <cell r="L975" t="str">
            <v>-</v>
          </cell>
          <cell r="M975" t="str">
            <v>-</v>
          </cell>
          <cell r="O975">
            <v>7.14</v>
          </cell>
          <cell r="P975" t="str">
            <v>-</v>
          </cell>
          <cell r="Q975" t="str">
            <v>-</v>
          </cell>
          <cell r="R975" t="str">
            <v>-</v>
          </cell>
          <cell r="S975" t="str">
            <v>-</v>
          </cell>
          <cell r="V975" t="e">
            <v>#VALUE!</v>
          </cell>
          <cell r="Y975" t="str">
            <v>-</v>
          </cell>
          <cell r="Z975" t="str">
            <v>-</v>
          </cell>
          <cell r="AA975" t="str">
            <v>-</v>
          </cell>
          <cell r="AB975" t="str">
            <v>-</v>
          </cell>
          <cell r="AC975" t="str">
            <v>-</v>
          </cell>
          <cell r="AD975">
            <v>30.151061760423982</v>
          </cell>
          <cell r="AE975">
            <v>0.83153454539274585</v>
          </cell>
          <cell r="AF975" t="str">
            <v>-</v>
          </cell>
          <cell r="AG975">
            <v>1195.7</v>
          </cell>
          <cell r="AH975" t="str">
            <v>-</v>
          </cell>
          <cell r="AI975">
            <v>36.259541984732813</v>
          </cell>
          <cell r="AJ975" t="str">
            <v>-</v>
          </cell>
          <cell r="AL975">
            <v>38.055651772312686</v>
          </cell>
          <cell r="AM975" t="str">
            <v>-</v>
          </cell>
        </row>
        <row r="976">
          <cell r="D976" t="str">
            <v>INE999B01013</v>
          </cell>
          <cell r="E976" t="str">
            <v>SANGHI INDUSTRIES LTD</v>
          </cell>
          <cell r="G976">
            <v>63.5</v>
          </cell>
          <cell r="H976" t="str">
            <v>-</v>
          </cell>
          <cell r="I976">
            <v>0</v>
          </cell>
          <cell r="J976">
            <v>0</v>
          </cell>
          <cell r="K976">
            <v>0</v>
          </cell>
          <cell r="L976" t="str">
            <v>-</v>
          </cell>
          <cell r="M976" t="str">
            <v>-</v>
          </cell>
          <cell r="O976">
            <v>-19.29</v>
          </cell>
          <cell r="P976" t="str">
            <v>-</v>
          </cell>
          <cell r="Q976" t="str">
            <v>-</v>
          </cell>
          <cell r="R976" t="str">
            <v>-</v>
          </cell>
          <cell r="S976" t="str">
            <v>-</v>
          </cell>
          <cell r="V976" t="e">
            <v>#VALUE!</v>
          </cell>
          <cell r="Y976" t="str">
            <v>-</v>
          </cell>
          <cell r="Z976" t="str">
            <v>-</v>
          </cell>
          <cell r="AA976" t="str">
            <v>-</v>
          </cell>
          <cell r="AB976" t="str">
            <v>-</v>
          </cell>
          <cell r="AC976" t="str">
            <v>-</v>
          </cell>
          <cell r="AD976" t="str">
            <v>-</v>
          </cell>
          <cell r="AE976" t="e">
            <v>#VALUE!</v>
          </cell>
          <cell r="AF976" t="str">
            <v>-</v>
          </cell>
          <cell r="AG976">
            <v>665.09999999999991</v>
          </cell>
          <cell r="AH976" t="str">
            <v>-</v>
          </cell>
          <cell r="AI976">
            <v>-11.053540587219333</v>
          </cell>
          <cell r="AJ976" t="str">
            <v>-</v>
          </cell>
          <cell r="AL976" t="str">
            <v>-</v>
          </cell>
          <cell r="AM976" t="str">
            <v>-</v>
          </cell>
        </row>
        <row r="977">
          <cell r="D977" t="str">
            <v>INE727B01026</v>
          </cell>
          <cell r="E977" t="str">
            <v>GENESYS INTL CORP LTD</v>
          </cell>
          <cell r="G977">
            <v>577.6</v>
          </cell>
          <cell r="H977">
            <v>1310</v>
          </cell>
          <cell r="I977">
            <v>1</v>
          </cell>
          <cell r="J977">
            <v>0</v>
          </cell>
          <cell r="K977">
            <v>0</v>
          </cell>
          <cell r="L977">
            <v>100.28510334996439</v>
          </cell>
          <cell r="M977">
            <v>30.249110320284696</v>
          </cell>
          <cell r="O977">
            <v>14.17</v>
          </cell>
          <cell r="P977">
            <v>28.1</v>
          </cell>
          <cell r="Q977">
            <v>36.6</v>
          </cell>
          <cell r="R977">
            <v>32.008045977011491</v>
          </cell>
          <cell r="S977">
            <v>41.887356321839079</v>
          </cell>
          <cell r="V977">
            <v>1.2588599842633372</v>
          </cell>
          <cell r="Y977">
            <v>1310</v>
          </cell>
          <cell r="Z977">
            <v>1310</v>
          </cell>
          <cell r="AA977">
            <v>0</v>
          </cell>
          <cell r="AB977">
            <v>0</v>
          </cell>
          <cell r="AC977">
            <v>1310</v>
          </cell>
          <cell r="AD977">
            <v>41.091106626797583</v>
          </cell>
          <cell r="AE977">
            <v>0.28308295149331347</v>
          </cell>
          <cell r="AF977" t="str">
            <v>-</v>
          </cell>
          <cell r="AG977">
            <v>1421.288</v>
          </cell>
          <cell r="AH977">
            <v>2821.3218390804595</v>
          </cell>
          <cell r="AI977">
            <v>145.15570934256056</v>
          </cell>
          <cell r="AJ977" t="str">
            <v>-</v>
          </cell>
          <cell r="AL977">
            <v>76.472677110507135</v>
          </cell>
          <cell r="AM977">
            <v>73.434237114504583</v>
          </cell>
        </row>
        <row r="978">
          <cell r="D978" t="str">
            <v>INE032Z01020</v>
          </cell>
          <cell r="E978" t="str">
            <v>BOMBAY SUPER HYBRID SEEDS LT</v>
          </cell>
          <cell r="G978" t="str">
            <v>-</v>
          </cell>
          <cell r="H978" t="str">
            <v>-</v>
          </cell>
          <cell r="I978">
            <v>0</v>
          </cell>
          <cell r="J978">
            <v>0</v>
          </cell>
          <cell r="K978">
            <v>0</v>
          </cell>
          <cell r="L978" t="str">
            <v>-</v>
          </cell>
          <cell r="M978" t="str">
            <v>-</v>
          </cell>
          <cell r="O978">
            <v>2.1</v>
          </cell>
          <cell r="P978" t="str">
            <v>-</v>
          </cell>
          <cell r="Q978" t="str">
            <v>-</v>
          </cell>
          <cell r="R978" t="str">
            <v>-</v>
          </cell>
          <cell r="S978" t="str">
            <v>-</v>
          </cell>
          <cell r="V978" t="e">
            <v>#VALUE!</v>
          </cell>
          <cell r="Y978" t="str">
            <v>-</v>
          </cell>
          <cell r="Z978" t="str">
            <v>-</v>
          </cell>
          <cell r="AA978" t="str">
            <v>-</v>
          </cell>
          <cell r="AB978" t="str">
            <v>-</v>
          </cell>
          <cell r="AC978" t="str">
            <v>-</v>
          </cell>
          <cell r="AD978" t="str">
            <v>-</v>
          </cell>
          <cell r="AE978" t="e">
            <v>#VALUE!</v>
          </cell>
          <cell r="AF978" t="str">
            <v>-</v>
          </cell>
          <cell r="AG978">
            <v>13.388</v>
          </cell>
          <cell r="AH978" t="str">
            <v>-</v>
          </cell>
          <cell r="AI978" t="str">
            <v>-</v>
          </cell>
          <cell r="AJ978" t="str">
            <v>-</v>
          </cell>
          <cell r="AL978">
            <v>12.788542544229156</v>
          </cell>
          <cell r="AM978" t="str">
            <v>-</v>
          </cell>
        </row>
        <row r="979">
          <cell r="D979" t="str">
            <v>INE993A01026</v>
          </cell>
          <cell r="E979" t="str">
            <v>MAN INDUSTRIES (INDIA) LTD</v>
          </cell>
          <cell r="G979">
            <v>409.4</v>
          </cell>
          <cell r="H979">
            <v>465</v>
          </cell>
          <cell r="I979">
            <v>3</v>
          </cell>
          <cell r="J979">
            <v>0</v>
          </cell>
          <cell r="K979">
            <v>0</v>
          </cell>
          <cell r="L979">
            <v>30.158033362598758</v>
          </cell>
          <cell r="M979">
            <v>15.177065767284992</v>
          </cell>
          <cell r="O979">
            <v>23.66</v>
          </cell>
          <cell r="P979">
            <v>29.650000000000002</v>
          </cell>
          <cell r="Q979">
            <v>34.15</v>
          </cell>
          <cell r="R979">
            <v>31.718965517241379</v>
          </cell>
          <cell r="S979">
            <v>40.471839080459773</v>
          </cell>
          <cell r="V979">
            <v>0.34061561780394678</v>
          </cell>
          <cell r="Y979">
            <v>450</v>
          </cell>
          <cell r="Z979">
            <v>480</v>
          </cell>
          <cell r="AA979">
            <v>2</v>
          </cell>
          <cell r="AB979">
            <v>56</v>
          </cell>
          <cell r="AC979">
            <v>465</v>
          </cell>
          <cell r="AD979">
            <v>18.163539019509805</v>
          </cell>
          <cell r="AE979">
            <v>0.50706546429464883</v>
          </cell>
          <cell r="AF979" t="str">
            <v>-</v>
          </cell>
          <cell r="AG979">
            <v>2662.4519999999998</v>
          </cell>
          <cell r="AH979">
            <v>4276.8505747126437</v>
          </cell>
          <cell r="AI979">
            <v>35.820895522388049</v>
          </cell>
          <cell r="AJ979">
            <v>10.040383729848948</v>
          </cell>
          <cell r="AL979">
            <v>25.674975289376267</v>
          </cell>
          <cell r="AM979">
            <v>21.362927573736773</v>
          </cell>
        </row>
        <row r="980">
          <cell r="D980" t="str">
            <v>INE555B01013</v>
          </cell>
          <cell r="E980" t="str">
            <v>AXISCADES TECHNOLOGIES LTD</v>
          </cell>
          <cell r="G980">
            <v>1579.3</v>
          </cell>
          <cell r="H980">
            <v>1596</v>
          </cell>
          <cell r="I980">
            <v>1</v>
          </cell>
          <cell r="J980">
            <v>0</v>
          </cell>
          <cell r="K980">
            <v>0</v>
          </cell>
          <cell r="L980">
            <v>2.7874564459930342</v>
          </cell>
          <cell r="M980">
            <v>40.677966101694913</v>
          </cell>
          <cell r="O980">
            <v>17.760000000000002</v>
          </cell>
          <cell r="P980">
            <v>17.7</v>
          </cell>
          <cell r="Q980">
            <v>24.900000000000002</v>
          </cell>
          <cell r="R980">
            <v>21.010344827586209</v>
          </cell>
          <cell r="S980">
            <v>31.796551724137935</v>
          </cell>
          <cell r="V980">
            <v>0.18301491146318738</v>
          </cell>
          <cell r="Y980">
            <v>1596</v>
          </cell>
          <cell r="Z980">
            <v>1596</v>
          </cell>
          <cell r="AA980">
            <v>418</v>
          </cell>
          <cell r="AB980">
            <v>616</v>
          </cell>
          <cell r="AC980">
            <v>1596</v>
          </cell>
          <cell r="AD980">
            <v>97.192103348202622</v>
          </cell>
          <cell r="AE980">
            <v>0.87465473438675401</v>
          </cell>
          <cell r="AF980" t="str">
            <v>-</v>
          </cell>
          <cell r="AG980">
            <v>1424.4490000000001</v>
          </cell>
          <cell r="AH980">
            <v>1866.6206896551726</v>
          </cell>
          <cell r="AI980">
            <v>111.12053651244094</v>
          </cell>
          <cell r="AJ980" t="str">
            <v>-</v>
          </cell>
          <cell r="AL980">
            <v>6.9037771518673363</v>
          </cell>
          <cell r="AM980">
            <v>-11.551974895538422</v>
          </cell>
        </row>
        <row r="981">
          <cell r="D981" t="str">
            <v>INE752P01024</v>
          </cell>
          <cell r="E981" t="str">
            <v>FUTURE RETAIL LTD</v>
          </cell>
          <cell r="G981" t="str">
            <v>-</v>
          </cell>
          <cell r="H981" t="str">
            <v>-</v>
          </cell>
          <cell r="I981">
            <v>0</v>
          </cell>
          <cell r="J981">
            <v>0</v>
          </cell>
          <cell r="K981">
            <v>0</v>
          </cell>
          <cell r="L981" t="str">
            <v>-</v>
          </cell>
          <cell r="M981" t="str">
            <v>-</v>
          </cell>
          <cell r="O981">
            <v>-59.03</v>
          </cell>
          <cell r="P981" t="str">
            <v>-</v>
          </cell>
          <cell r="Q981" t="str">
            <v>-</v>
          </cell>
          <cell r="R981" t="str">
            <v>-</v>
          </cell>
          <cell r="S981" t="str">
            <v>-</v>
          </cell>
          <cell r="V981" t="e">
            <v>#VALUE!</v>
          </cell>
          <cell r="Y981" t="str">
            <v>-</v>
          </cell>
          <cell r="Z981" t="str">
            <v>-</v>
          </cell>
          <cell r="AA981" t="str">
            <v>-</v>
          </cell>
          <cell r="AB981" t="str">
            <v>-</v>
          </cell>
          <cell r="AC981" t="str">
            <v>-</v>
          </cell>
          <cell r="AD981" t="str">
            <v>-</v>
          </cell>
          <cell r="AE981" t="e">
            <v>#VALUE!</v>
          </cell>
          <cell r="AF981" t="str">
            <v>-</v>
          </cell>
          <cell r="AG981">
            <v>-5831.9</v>
          </cell>
          <cell r="AH981" t="str">
            <v>-</v>
          </cell>
          <cell r="AI981" t="str">
            <v>-</v>
          </cell>
          <cell r="AJ981" t="str">
            <v>-</v>
          </cell>
          <cell r="AL981" t="str">
            <v>-</v>
          </cell>
          <cell r="AM981" t="str">
            <v>-</v>
          </cell>
        </row>
        <row r="982">
          <cell r="D982" t="str">
            <v>INE274G01010</v>
          </cell>
          <cell r="E982" t="str">
            <v>DHANI SERVICES LTD</v>
          </cell>
          <cell r="G982">
            <v>65.209999999999994</v>
          </cell>
          <cell r="H982" t="str">
            <v>-</v>
          </cell>
          <cell r="I982">
            <v>0</v>
          </cell>
          <cell r="J982">
            <v>0</v>
          </cell>
          <cell r="K982">
            <v>0</v>
          </cell>
          <cell r="L982" t="str">
            <v>-</v>
          </cell>
          <cell r="M982" t="str">
            <v>-</v>
          </cell>
          <cell r="O982">
            <v>-0.95</v>
          </cell>
          <cell r="P982" t="str">
            <v>-</v>
          </cell>
          <cell r="Q982" t="str">
            <v>-</v>
          </cell>
          <cell r="R982" t="str">
            <v>-</v>
          </cell>
          <cell r="S982" t="str">
            <v>-</v>
          </cell>
          <cell r="V982" t="e">
            <v>#VALUE!</v>
          </cell>
          <cell r="Y982" t="str">
            <v>-</v>
          </cell>
          <cell r="Z982" t="str">
            <v>-</v>
          </cell>
          <cell r="AA982" t="str">
            <v>-</v>
          </cell>
          <cell r="AB982" t="str">
            <v>-</v>
          </cell>
          <cell r="AC982" t="str">
            <v>-</v>
          </cell>
          <cell r="AD982" t="str">
            <v>-</v>
          </cell>
          <cell r="AE982" t="e">
            <v>#VALUE!</v>
          </cell>
          <cell r="AF982" t="str">
            <v>-</v>
          </cell>
          <cell r="AG982">
            <v>803.44500000000005</v>
          </cell>
          <cell r="AH982" t="str">
            <v>-</v>
          </cell>
          <cell r="AI982">
            <v>85.362095531587059</v>
          </cell>
          <cell r="AJ982" t="str">
            <v>-</v>
          </cell>
          <cell r="AL982" t="str">
            <v>-</v>
          </cell>
          <cell r="AM982" t="str">
            <v>-</v>
          </cell>
        </row>
        <row r="983">
          <cell r="D983" t="str">
            <v>INE836B01017</v>
          </cell>
          <cell r="E983" t="str">
            <v>SATIN CREDITCARE NETWORK LTD</v>
          </cell>
          <cell r="G983">
            <v>147.69999999999999</v>
          </cell>
          <cell r="H983">
            <v>160</v>
          </cell>
          <cell r="I983">
            <v>0</v>
          </cell>
          <cell r="J983">
            <v>1</v>
          </cell>
          <cell r="K983">
            <v>0</v>
          </cell>
          <cell r="L983">
            <v>40.070921985815588</v>
          </cell>
          <cell r="M983">
            <v>37.974683544303815</v>
          </cell>
          <cell r="O983">
            <v>16.848403999999999</v>
          </cell>
          <cell r="P983">
            <v>23.7</v>
          </cell>
          <cell r="Q983">
            <v>32.700000000000003</v>
          </cell>
          <cell r="R983">
            <v>27.837931034482757</v>
          </cell>
          <cell r="S983">
            <v>35.872413793103448</v>
          </cell>
          <cell r="V983">
            <v>0.65225923087330773</v>
          </cell>
          <cell r="Y983">
            <v>160</v>
          </cell>
          <cell r="Z983">
            <v>160</v>
          </cell>
          <cell r="AA983">
            <v>0</v>
          </cell>
          <cell r="AB983">
            <v>10</v>
          </cell>
          <cell r="AC983">
            <v>160</v>
          </cell>
          <cell r="AD983">
            <v>2.8344821292277502</v>
          </cell>
          <cell r="AE983">
            <v>-4.571612998021593E-2</v>
          </cell>
          <cell r="AF983" t="str">
            <v>-</v>
          </cell>
          <cell r="AG983">
            <v>18248.631999999998</v>
          </cell>
          <cell r="AH983" t="str">
            <v>-</v>
          </cell>
          <cell r="AI983">
            <v>-62.001795218764101</v>
          </cell>
          <cell r="AJ983" t="str">
            <v>-</v>
          </cell>
          <cell r="AL983">
            <v>10.622810678659675</v>
          </cell>
          <cell r="AM983" t="str">
            <v>-</v>
          </cell>
        </row>
        <row r="984">
          <cell r="D984" t="str">
            <v>INE025R01021</v>
          </cell>
          <cell r="E984" t="str">
            <v>ARTEMIS MEDICARE SERVICES LT</v>
          </cell>
          <cell r="G984">
            <v>239.05</v>
          </cell>
          <cell r="H984">
            <v>285</v>
          </cell>
          <cell r="I984">
            <v>1</v>
          </cell>
          <cell r="J984">
            <v>1</v>
          </cell>
          <cell r="K984">
            <v>0</v>
          </cell>
          <cell r="L984">
            <v>39.54802259887007</v>
          </cell>
          <cell r="M984">
            <v>28.070175438596468</v>
          </cell>
          <cell r="O984">
            <v>5.37</v>
          </cell>
          <cell r="P984">
            <v>7.41</v>
          </cell>
          <cell r="Q984">
            <v>9.49</v>
          </cell>
          <cell r="R984">
            <v>8.3663218390804595</v>
          </cell>
          <cell r="S984">
            <v>10.515287356321839</v>
          </cell>
          <cell r="V984">
            <v>0.5579742717095828</v>
          </cell>
          <cell r="Y984">
            <v>270</v>
          </cell>
          <cell r="Z984">
            <v>300</v>
          </cell>
          <cell r="AA984">
            <v>0</v>
          </cell>
          <cell r="AB984">
            <v>-110</v>
          </cell>
          <cell r="AC984">
            <v>285</v>
          </cell>
          <cell r="AD984">
            <v>44.996986971628047</v>
          </cell>
          <cell r="AE984">
            <v>0.93031999649912778</v>
          </cell>
          <cell r="AF984" t="str">
            <v>-</v>
          </cell>
          <cell r="AG984">
            <v>1517.8960000000002</v>
          </cell>
          <cell r="AH984">
            <v>2110.8160919540232</v>
          </cell>
          <cell r="AI984">
            <v>48.367214658349262</v>
          </cell>
          <cell r="AJ984">
            <v>37.080985668330229</v>
          </cell>
          <cell r="AL984">
            <v>14.38380732769666</v>
          </cell>
          <cell r="AM984">
            <v>25.370908151810141</v>
          </cell>
        </row>
        <row r="985">
          <cell r="D985" t="str">
            <v>INE276C01014</v>
          </cell>
          <cell r="E985" t="str">
            <v>EIH ASSOCIATED HOTELS</v>
          </cell>
          <cell r="G985">
            <v>408.8</v>
          </cell>
          <cell r="H985" t="str">
            <v>-</v>
          </cell>
          <cell r="I985">
            <v>0</v>
          </cell>
          <cell r="J985">
            <v>0</v>
          </cell>
          <cell r="K985">
            <v>0</v>
          </cell>
          <cell r="L985" t="str">
            <v>-</v>
          </cell>
          <cell r="M985" t="str">
            <v>-</v>
          </cell>
          <cell r="O985">
            <v>15.07</v>
          </cell>
          <cell r="P985" t="str">
            <v>-</v>
          </cell>
          <cell r="Q985" t="str">
            <v>-</v>
          </cell>
          <cell r="R985" t="str">
            <v>-</v>
          </cell>
          <cell r="S985" t="str">
            <v>-</v>
          </cell>
          <cell r="V985" t="e">
            <v>#VALUE!</v>
          </cell>
          <cell r="Y985" t="str">
            <v>-</v>
          </cell>
          <cell r="Z985" t="str">
            <v>-</v>
          </cell>
          <cell r="AA985" t="str">
            <v>-</v>
          </cell>
          <cell r="AB985" t="str">
            <v>-</v>
          </cell>
          <cell r="AC985" t="str">
            <v>-</v>
          </cell>
          <cell r="AD985">
            <v>28.417423870982162</v>
          </cell>
          <cell r="AE985">
            <v>2.128505072477227</v>
          </cell>
          <cell r="AF985" t="str">
            <v>-</v>
          </cell>
          <cell r="AG985">
            <v>1263.8800000000001</v>
          </cell>
          <cell r="AH985" t="str">
            <v>-</v>
          </cell>
          <cell r="AI985">
            <v>13.350883790898836</v>
          </cell>
          <cell r="AJ985" t="str">
            <v>-</v>
          </cell>
          <cell r="AL985">
            <v>11.559509938918902</v>
          </cell>
          <cell r="AM985" t="str">
            <v>-</v>
          </cell>
        </row>
        <row r="986">
          <cell r="D986" t="str">
            <v>INE231F01020</v>
          </cell>
          <cell r="E986" t="str">
            <v>SASKEN TECHNOLOGIES LTD</v>
          </cell>
          <cell r="G986">
            <v>1494.4</v>
          </cell>
          <cell r="H986" t="str">
            <v>-</v>
          </cell>
          <cell r="I986">
            <v>0</v>
          </cell>
          <cell r="J986">
            <v>0</v>
          </cell>
          <cell r="K986">
            <v>0</v>
          </cell>
          <cell r="L986" t="str">
            <v>-</v>
          </cell>
          <cell r="M986" t="str">
            <v>-</v>
          </cell>
          <cell r="O986">
            <v>33.253489000000002</v>
          </cell>
          <cell r="P986" t="str">
            <v>-</v>
          </cell>
          <cell r="Q986" t="str">
            <v>-</v>
          </cell>
          <cell r="R986" t="str">
            <v>-</v>
          </cell>
          <cell r="S986" t="str">
            <v>-</v>
          </cell>
          <cell r="V986" t="e">
            <v>#VALUE!</v>
          </cell>
          <cell r="Y986" t="str">
            <v>-</v>
          </cell>
          <cell r="Z986" t="str">
            <v>-</v>
          </cell>
          <cell r="AA986" t="str">
            <v>-</v>
          </cell>
          <cell r="AB986" t="str">
            <v>-</v>
          </cell>
          <cell r="AC986" t="str">
            <v>-</v>
          </cell>
          <cell r="AD986">
            <v>44.939646014710291</v>
          </cell>
          <cell r="AE986">
            <v>-1.234414273765398</v>
          </cell>
          <cell r="AF986" t="str">
            <v>-</v>
          </cell>
          <cell r="AG986">
            <v>229.107</v>
          </cell>
          <cell r="AH986" t="str">
            <v>-</v>
          </cell>
          <cell r="AI986">
            <v>-36.405643526486898</v>
          </cell>
          <cell r="AJ986">
            <v>22.051960730018649</v>
          </cell>
          <cell r="AL986">
            <v>-24.428530903861251</v>
          </cell>
          <cell r="AM986" t="str">
            <v>-</v>
          </cell>
        </row>
        <row r="987">
          <cell r="D987" t="str">
            <v>INE551W01018</v>
          </cell>
          <cell r="E987" t="str">
            <v>UJJIVAN SMALL FINANCE BANK L</v>
          </cell>
          <cell r="G987">
            <v>46.6</v>
          </cell>
          <cell r="H987">
            <v>55.466667175292969</v>
          </cell>
          <cell r="I987">
            <v>14</v>
          </cell>
          <cell r="J987">
            <v>1</v>
          </cell>
          <cell r="K987">
            <v>1</v>
          </cell>
          <cell r="L987">
            <v>-3.3782569631626345</v>
          </cell>
          <cell r="M987">
            <v>50.251069369536914</v>
          </cell>
          <cell r="O987">
            <v>2.73</v>
          </cell>
          <cell r="P987" t="str">
            <v>-</v>
          </cell>
          <cell r="Q987" t="str">
            <v>-</v>
          </cell>
          <cell r="R987" t="str">
            <v>-</v>
          </cell>
          <cell r="S987" t="str">
            <v>-</v>
          </cell>
          <cell r="V987" t="e">
            <v>#VALUE!</v>
          </cell>
          <cell r="Y987">
            <v>42</v>
          </cell>
          <cell r="Z987">
            <v>73</v>
          </cell>
          <cell r="AA987">
            <v>0.33333206176757813</v>
          </cell>
          <cell r="AB987">
            <v>9.1809539794921875</v>
          </cell>
          <cell r="AC987">
            <v>55</v>
          </cell>
          <cell r="AD987">
            <v>17.259258694118923</v>
          </cell>
          <cell r="AE987">
            <v>-0.39693832577644067</v>
          </cell>
          <cell r="AF987" t="str">
            <v>-</v>
          </cell>
          <cell r="AG987" t="str">
            <v>-</v>
          </cell>
          <cell r="AH987" t="str">
            <v>-</v>
          </cell>
          <cell r="AI987">
            <v>-43.480958056540743</v>
          </cell>
          <cell r="AJ987" t="str">
            <v>-</v>
          </cell>
          <cell r="AL987" t="str">
            <v>-</v>
          </cell>
          <cell r="AM987" t="str">
            <v>-</v>
          </cell>
        </row>
        <row r="988">
          <cell r="D988" t="str">
            <v>INE372C01037</v>
          </cell>
          <cell r="E988" t="str">
            <v>PRECISION WIRES INDIA LTD</v>
          </cell>
          <cell r="G988">
            <v>182.1</v>
          </cell>
          <cell r="H988" t="str">
            <v>-</v>
          </cell>
          <cell r="I988">
            <v>0</v>
          </cell>
          <cell r="J988">
            <v>0</v>
          </cell>
          <cell r="K988">
            <v>0</v>
          </cell>
          <cell r="L988" t="str">
            <v>-</v>
          </cell>
          <cell r="M988" t="str">
            <v>-</v>
          </cell>
          <cell r="O988">
            <v>5.04</v>
          </cell>
          <cell r="P988" t="str">
            <v>-</v>
          </cell>
          <cell r="Q988" t="str">
            <v>-</v>
          </cell>
          <cell r="R988" t="str">
            <v>-</v>
          </cell>
          <cell r="S988" t="str">
            <v>-</v>
          </cell>
          <cell r="V988" t="e">
            <v>#VALUE!</v>
          </cell>
          <cell r="Y988" t="str">
            <v>-</v>
          </cell>
          <cell r="Z988" t="str">
            <v>-</v>
          </cell>
          <cell r="AA988" t="str">
            <v>-</v>
          </cell>
          <cell r="AB988" t="str">
            <v>-</v>
          </cell>
          <cell r="AC988" t="str">
            <v>-</v>
          </cell>
          <cell r="AD988">
            <v>36.315774946606361</v>
          </cell>
          <cell r="AE988">
            <v>1.5434204352307705</v>
          </cell>
          <cell r="AF988" t="str">
            <v>-</v>
          </cell>
          <cell r="AG988">
            <v>1658.6890000000001</v>
          </cell>
          <cell r="AH988" t="str">
            <v>-</v>
          </cell>
          <cell r="AI988">
            <v>23.52941176470588</v>
          </cell>
          <cell r="AJ988">
            <v>20.443872348178878</v>
          </cell>
          <cell r="AL988">
            <v>23.761703232584328</v>
          </cell>
          <cell r="AM988" t="str">
            <v>-</v>
          </cell>
        </row>
        <row r="989">
          <cell r="D989" t="str">
            <v>INE116A01032</v>
          </cell>
          <cell r="E989" t="str">
            <v>APCOTEX INDUSTRIES LTD</v>
          </cell>
          <cell r="G989">
            <v>419.6</v>
          </cell>
          <cell r="H989">
            <v>490</v>
          </cell>
          <cell r="I989">
            <v>2</v>
          </cell>
          <cell r="J989">
            <v>0</v>
          </cell>
          <cell r="K989">
            <v>0</v>
          </cell>
          <cell r="L989">
            <v>51.486097794822641</v>
          </cell>
          <cell r="M989">
            <v>24.050632911392409</v>
          </cell>
          <cell r="O989">
            <v>10.43</v>
          </cell>
          <cell r="P989" t="str">
            <v>-</v>
          </cell>
          <cell r="Q989" t="str">
            <v>-</v>
          </cell>
          <cell r="R989" t="str">
            <v>-</v>
          </cell>
          <cell r="S989" t="str">
            <v>-</v>
          </cell>
          <cell r="V989" t="e">
            <v>#VALUE!</v>
          </cell>
          <cell r="Y989">
            <v>490</v>
          </cell>
          <cell r="Z989">
            <v>490</v>
          </cell>
          <cell r="AA989">
            <v>0</v>
          </cell>
          <cell r="AB989">
            <v>96.5</v>
          </cell>
          <cell r="AC989">
            <v>490</v>
          </cell>
          <cell r="AD989">
            <v>41.288135299870888</v>
          </cell>
          <cell r="AE989">
            <v>107.24593144141693</v>
          </cell>
          <cell r="AF989" t="str">
            <v>-</v>
          </cell>
          <cell r="AG989">
            <v>1247.6420000000001</v>
          </cell>
          <cell r="AH989" t="str">
            <v>-</v>
          </cell>
          <cell r="AI989">
            <v>0.38498556304137771</v>
          </cell>
          <cell r="AJ989">
            <v>27.500495142197973</v>
          </cell>
          <cell r="AL989">
            <v>9.4924167030868496</v>
          </cell>
          <cell r="AM989" t="str">
            <v>-</v>
          </cell>
        </row>
        <row r="990">
          <cell r="D990" t="str">
            <v>INE274C01019</v>
          </cell>
          <cell r="E990" t="str">
            <v>WENDT INDIA LTD</v>
          </cell>
          <cell r="G990">
            <v>9640.75</v>
          </cell>
          <cell r="H990" t="str">
            <v>-</v>
          </cell>
          <cell r="I990">
            <v>0</v>
          </cell>
          <cell r="J990">
            <v>0</v>
          </cell>
          <cell r="K990">
            <v>0</v>
          </cell>
          <cell r="L990" t="str">
            <v>-</v>
          </cell>
          <cell r="M990" t="str">
            <v>-</v>
          </cell>
          <cell r="O990">
            <v>197.4</v>
          </cell>
          <cell r="P990" t="str">
            <v>-</v>
          </cell>
          <cell r="Q990" t="str">
            <v>-</v>
          </cell>
          <cell r="R990" t="str">
            <v>-</v>
          </cell>
          <cell r="S990" t="str">
            <v>-</v>
          </cell>
          <cell r="V990" t="e">
            <v>#VALUE!</v>
          </cell>
          <cell r="Y990" t="str">
            <v>-</v>
          </cell>
          <cell r="Z990" t="str">
            <v>-</v>
          </cell>
          <cell r="AA990" t="str">
            <v>-</v>
          </cell>
          <cell r="AB990" t="str">
            <v>-</v>
          </cell>
          <cell r="AC990" t="str">
            <v>-</v>
          </cell>
          <cell r="AD990">
            <v>55.255767301905721</v>
          </cell>
          <cell r="AE990">
            <v>-15.352406337057298</v>
          </cell>
          <cell r="AF990" t="str">
            <v>-</v>
          </cell>
          <cell r="AG990">
            <v>525.9</v>
          </cell>
          <cell r="AH990" t="str">
            <v>-</v>
          </cell>
          <cell r="AI990">
            <v>-3.5991600332079914</v>
          </cell>
          <cell r="AJ990">
            <v>45.77877309239777</v>
          </cell>
          <cell r="AL990">
            <v>-5.4816678648454351</v>
          </cell>
          <cell r="AM990" t="str">
            <v>-</v>
          </cell>
        </row>
        <row r="991">
          <cell r="D991" t="str">
            <v>INE632C01026</v>
          </cell>
          <cell r="E991" t="str">
            <v>VIDHI SPECIALTY FOOD INGREDI</v>
          </cell>
          <cell r="G991">
            <v>377.5</v>
          </cell>
          <cell r="H991" t="str">
            <v>-</v>
          </cell>
          <cell r="I991">
            <v>0</v>
          </cell>
          <cell r="J991">
            <v>0</v>
          </cell>
          <cell r="K991">
            <v>0</v>
          </cell>
          <cell r="L991" t="str">
            <v>-</v>
          </cell>
          <cell r="M991" t="str">
            <v>-</v>
          </cell>
          <cell r="O991">
            <v>8.68</v>
          </cell>
          <cell r="P991" t="str">
            <v>-</v>
          </cell>
          <cell r="Q991" t="str">
            <v>-</v>
          </cell>
          <cell r="R991" t="str">
            <v>-</v>
          </cell>
          <cell r="S991" t="str">
            <v>-</v>
          </cell>
          <cell r="V991" t="e">
            <v>#VALUE!</v>
          </cell>
          <cell r="Y991" t="str">
            <v>-</v>
          </cell>
          <cell r="Z991" t="str">
            <v>-</v>
          </cell>
          <cell r="AA991" t="str">
            <v>-</v>
          </cell>
          <cell r="AB991" t="str">
            <v>-</v>
          </cell>
          <cell r="AC991" t="str">
            <v>-</v>
          </cell>
          <cell r="AD991">
            <v>43.490783410138249</v>
          </cell>
          <cell r="AE991">
            <v>2.3205666184533618</v>
          </cell>
          <cell r="AF991" t="str">
            <v>-</v>
          </cell>
          <cell r="AG991">
            <v>639.54300000000001</v>
          </cell>
          <cell r="AH991" t="str">
            <v>-</v>
          </cell>
          <cell r="AI991">
            <v>18.741450068399455</v>
          </cell>
          <cell r="AJ991">
            <v>44.52747088406953</v>
          </cell>
          <cell r="AL991">
            <v>20.341298469632559</v>
          </cell>
          <cell r="AM991" t="str">
            <v>-</v>
          </cell>
        </row>
        <row r="992">
          <cell r="D992" t="str">
            <v>INE618R01015</v>
          </cell>
          <cell r="E992" t="str">
            <v>SG FINSERVE LTD</v>
          </cell>
          <cell r="G992">
            <v>375.95</v>
          </cell>
          <cell r="H992" t="str">
            <v>-</v>
          </cell>
          <cell r="I992">
            <v>1</v>
          </cell>
          <cell r="J992">
            <v>0</v>
          </cell>
          <cell r="K992">
            <v>0</v>
          </cell>
          <cell r="L992" t="str">
            <v>-</v>
          </cell>
          <cell r="M992" t="str">
            <v>-</v>
          </cell>
          <cell r="O992">
            <v>14.54</v>
          </cell>
          <cell r="P992" t="str">
            <v>-</v>
          </cell>
          <cell r="Q992" t="str">
            <v>-</v>
          </cell>
          <cell r="R992" t="str">
            <v>-</v>
          </cell>
          <cell r="S992" t="str">
            <v>-</v>
          </cell>
          <cell r="V992" t="e">
            <v>#VALUE!</v>
          </cell>
          <cell r="Y992" t="str">
            <v>-</v>
          </cell>
          <cell r="Z992" t="str">
            <v>-</v>
          </cell>
          <cell r="AA992" t="str">
            <v>-</v>
          </cell>
          <cell r="AB992" t="str">
            <v>-</v>
          </cell>
          <cell r="AC992" t="str">
            <v>-</v>
          </cell>
          <cell r="AD992">
            <v>27.951673770039498</v>
          </cell>
          <cell r="AE992">
            <v>-3.7237314547883082</v>
          </cell>
          <cell r="AF992" t="str">
            <v>-</v>
          </cell>
          <cell r="AG992">
            <v>1426.402</v>
          </cell>
          <cell r="AH992" t="str">
            <v>-</v>
          </cell>
          <cell r="AI992">
            <v>-7.5063613231552253</v>
          </cell>
          <cell r="AJ992">
            <v>27.012309486455433</v>
          </cell>
          <cell r="AL992">
            <v>-15.676748711861276</v>
          </cell>
          <cell r="AM992" t="str">
            <v>-</v>
          </cell>
        </row>
        <row r="993">
          <cell r="D993" t="str">
            <v>INE634A01018</v>
          </cell>
          <cell r="E993" t="str">
            <v>HONDA INDIA POWER PRODUCTS L</v>
          </cell>
          <cell r="G993">
            <v>2873.15</v>
          </cell>
          <cell r="H993" t="str">
            <v>-</v>
          </cell>
          <cell r="I993">
            <v>0</v>
          </cell>
          <cell r="J993">
            <v>0</v>
          </cell>
          <cell r="K993">
            <v>0</v>
          </cell>
          <cell r="L993" t="str">
            <v>-</v>
          </cell>
          <cell r="M993" t="str">
            <v>-</v>
          </cell>
          <cell r="O993">
            <v>78.81</v>
          </cell>
          <cell r="P993" t="str">
            <v>-</v>
          </cell>
          <cell r="Q993" t="str">
            <v>-</v>
          </cell>
          <cell r="R993" t="str">
            <v>-</v>
          </cell>
          <cell r="S993" t="str">
            <v>-</v>
          </cell>
          <cell r="V993" t="e">
            <v>#VALUE!</v>
          </cell>
          <cell r="Y993" t="str">
            <v>-</v>
          </cell>
          <cell r="Z993" t="str">
            <v>-</v>
          </cell>
          <cell r="AA993" t="str">
            <v>-</v>
          </cell>
          <cell r="AB993" t="str">
            <v>-</v>
          </cell>
          <cell r="AC993" t="str">
            <v>-</v>
          </cell>
          <cell r="AD993">
            <v>36.719204113652005</v>
          </cell>
          <cell r="AE993">
            <v>-2.7587957404728138</v>
          </cell>
          <cell r="AF993" t="str">
            <v>-</v>
          </cell>
          <cell r="AG993">
            <v>876.8</v>
          </cell>
          <cell r="AH993" t="str">
            <v>-</v>
          </cell>
          <cell r="AI993">
            <v>-13.309866901330983</v>
          </cell>
          <cell r="AJ993">
            <v>22.154516638179054</v>
          </cell>
          <cell r="AL993">
            <v>-9.580282561617004</v>
          </cell>
          <cell r="AM993" t="str">
            <v>-</v>
          </cell>
        </row>
        <row r="994">
          <cell r="D994" t="str">
            <v>INE077F01035</v>
          </cell>
          <cell r="E994" t="str">
            <v>GOCL CORP LTD</v>
          </cell>
          <cell r="G994">
            <v>352</v>
          </cell>
          <cell r="H994" t="str">
            <v>-</v>
          </cell>
          <cell r="I994">
            <v>0</v>
          </cell>
          <cell r="J994">
            <v>0</v>
          </cell>
          <cell r="K994">
            <v>0</v>
          </cell>
          <cell r="L994" t="str">
            <v>-</v>
          </cell>
          <cell r="M994" t="str">
            <v>-</v>
          </cell>
          <cell r="O994">
            <v>18.71</v>
          </cell>
          <cell r="P994" t="str">
            <v>-</v>
          </cell>
          <cell r="Q994" t="str">
            <v>-</v>
          </cell>
          <cell r="R994" t="str">
            <v>-</v>
          </cell>
          <cell r="S994" t="str">
            <v>-</v>
          </cell>
          <cell r="V994" t="e">
            <v>#VALUE!</v>
          </cell>
          <cell r="Y994" t="str">
            <v>-</v>
          </cell>
          <cell r="Z994" t="str">
            <v>-</v>
          </cell>
          <cell r="AA994" t="str">
            <v>-</v>
          </cell>
          <cell r="AB994" t="str">
            <v>-</v>
          </cell>
          <cell r="AC994" t="str">
            <v>-</v>
          </cell>
          <cell r="AD994" t="str">
            <v>-</v>
          </cell>
          <cell r="AE994" t="e">
            <v>#VALUE!</v>
          </cell>
          <cell r="AF994" t="str">
            <v>-</v>
          </cell>
          <cell r="AG994">
            <v>-171.191</v>
          </cell>
          <cell r="AH994" t="str">
            <v>-</v>
          </cell>
          <cell r="AI994">
            <v>106.74033149171269</v>
          </cell>
          <cell r="AJ994">
            <v>18.66222434380515</v>
          </cell>
          <cell r="AL994">
            <v>8.3064183525353403</v>
          </cell>
          <cell r="AM994" t="str">
            <v>-</v>
          </cell>
        </row>
        <row r="995">
          <cell r="D995" t="str">
            <v>INE0JR601024</v>
          </cell>
          <cell r="E995" t="str">
            <v>YATRA ONLINE LTD</v>
          </cell>
          <cell r="G995">
            <v>165.5</v>
          </cell>
          <cell r="H995">
            <v>172.39999389648438</v>
          </cell>
          <cell r="I995">
            <v>5</v>
          </cell>
          <cell r="J995">
            <v>0</v>
          </cell>
          <cell r="K995">
            <v>0</v>
          </cell>
          <cell r="L995">
            <v>82.575107296137318</v>
          </cell>
          <cell r="M995">
            <v>33.145275035260937</v>
          </cell>
          <cell r="O995">
            <v>2.33</v>
          </cell>
          <cell r="P995">
            <v>4.2540000000000004</v>
          </cell>
          <cell r="Q995">
            <v>5.6639999999999997</v>
          </cell>
          <cell r="R995">
            <v>4.902275862068965</v>
          </cell>
          <cell r="S995">
            <v>6.2782528735632184</v>
          </cell>
          <cell r="V995">
            <v>1.1039810566819592</v>
          </cell>
          <cell r="Y995">
            <v>145</v>
          </cell>
          <cell r="Z995">
            <v>197</v>
          </cell>
          <cell r="AA995">
            <v>13.399993896484375</v>
          </cell>
          <cell r="AB995">
            <v>41.79998779296875</v>
          </cell>
          <cell r="AC995">
            <v>175</v>
          </cell>
          <cell r="AD995">
            <v>71.112234011241327</v>
          </cell>
          <cell r="AE995" t="e">
            <v>#VALUE!</v>
          </cell>
          <cell r="AF995" t="str">
            <v>-</v>
          </cell>
          <cell r="AG995">
            <v>444.16999999999996</v>
          </cell>
          <cell r="AH995">
            <v>977.06436781609204</v>
          </cell>
          <cell r="AI995" t="str">
            <v>-</v>
          </cell>
          <cell r="AJ995" t="str">
            <v>-</v>
          </cell>
          <cell r="AL995">
            <v>160.81620669406925</v>
          </cell>
          <cell r="AM995">
            <v>98.527590787311169</v>
          </cell>
        </row>
        <row r="996">
          <cell r="D996" t="str">
            <v>INE947J01015</v>
          </cell>
          <cell r="E996" t="str">
            <v>DEN NETWORKS LTD</v>
          </cell>
          <cell r="G996">
            <v>35.68</v>
          </cell>
          <cell r="H996" t="str">
            <v>-</v>
          </cell>
          <cell r="I996">
            <v>0</v>
          </cell>
          <cell r="J996">
            <v>0</v>
          </cell>
          <cell r="K996">
            <v>0</v>
          </cell>
          <cell r="L996" t="str">
            <v>-</v>
          </cell>
          <cell r="M996" t="str">
            <v>-</v>
          </cell>
          <cell r="O996">
            <v>4.2</v>
          </cell>
          <cell r="P996" t="str">
            <v>-</v>
          </cell>
          <cell r="Q996" t="str">
            <v>-</v>
          </cell>
          <cell r="R996" t="str">
            <v>-</v>
          </cell>
          <cell r="S996" t="str">
            <v>-</v>
          </cell>
          <cell r="V996" t="e">
            <v>#VALUE!</v>
          </cell>
          <cell r="Y996" t="str">
            <v>-</v>
          </cell>
          <cell r="Z996" t="str">
            <v>-</v>
          </cell>
          <cell r="AA996" t="str">
            <v>-</v>
          </cell>
          <cell r="AB996" t="str">
            <v>-</v>
          </cell>
          <cell r="AC996" t="str">
            <v>-</v>
          </cell>
          <cell r="AD996">
            <v>19.257683402810919</v>
          </cell>
          <cell r="AE996">
            <v>-2.8886525104216396</v>
          </cell>
          <cell r="AF996" t="str">
            <v>-</v>
          </cell>
          <cell r="AG996">
            <v>1120.72</v>
          </cell>
          <cell r="AH996" t="str">
            <v>-</v>
          </cell>
          <cell r="AI996">
            <v>-6.6666666666666625</v>
          </cell>
          <cell r="AJ996">
            <v>9.0024121784171012</v>
          </cell>
          <cell r="AL996">
            <v>-27.574463135174252</v>
          </cell>
          <cell r="AM996" t="str">
            <v>-</v>
          </cell>
        </row>
        <row r="997">
          <cell r="D997" t="str">
            <v>INE805C01028</v>
          </cell>
          <cell r="E997" t="str">
            <v>KCP LTD</v>
          </cell>
          <cell r="G997">
            <v>203.8</v>
          </cell>
          <cell r="H997" t="str">
            <v>-</v>
          </cell>
          <cell r="I997">
            <v>0</v>
          </cell>
          <cell r="J997">
            <v>0</v>
          </cell>
          <cell r="K997">
            <v>0</v>
          </cell>
          <cell r="L997" t="str">
            <v>-</v>
          </cell>
          <cell r="M997" t="str">
            <v>-</v>
          </cell>
          <cell r="O997">
            <v>11.41</v>
          </cell>
          <cell r="P997" t="str">
            <v>-</v>
          </cell>
          <cell r="Q997" t="str">
            <v>-</v>
          </cell>
          <cell r="R997" t="str">
            <v>-</v>
          </cell>
          <cell r="S997" t="str">
            <v>-</v>
          </cell>
          <cell r="V997" t="e">
            <v>#VALUE!</v>
          </cell>
          <cell r="Y997" t="str">
            <v>-</v>
          </cell>
          <cell r="Z997" t="str">
            <v>-</v>
          </cell>
          <cell r="AA997" t="str">
            <v>-</v>
          </cell>
          <cell r="AB997" t="str">
            <v>-</v>
          </cell>
          <cell r="AC997" t="str">
            <v>-</v>
          </cell>
          <cell r="AD997">
            <v>17.883049164411279</v>
          </cell>
          <cell r="AE997">
            <v>-0.81251245116564275</v>
          </cell>
          <cell r="AF997" t="str">
            <v>-</v>
          </cell>
          <cell r="AG997">
            <v>3313.1</v>
          </cell>
          <cell r="AH997" t="str">
            <v>-</v>
          </cell>
          <cell r="AI997">
            <v>-22.009569377990434</v>
          </cell>
          <cell r="AJ997">
            <v>15.206018921303595</v>
          </cell>
          <cell r="AL997">
            <v>-6.4148918140218045</v>
          </cell>
          <cell r="AM997" t="str">
            <v>-</v>
          </cell>
        </row>
        <row r="998">
          <cell r="D998" t="str">
            <v>INE162B01018</v>
          </cell>
          <cell r="E998" t="str">
            <v>LUMAX INDUSTRIES LTD</v>
          </cell>
          <cell r="G998">
            <v>4195.8500000000004</v>
          </cell>
          <cell r="H998">
            <v>4030.5</v>
          </cell>
          <cell r="I998">
            <v>2</v>
          </cell>
          <cell r="J998">
            <v>2</v>
          </cell>
          <cell r="K998">
            <v>0</v>
          </cell>
          <cell r="L998">
            <v>16.969967674228794</v>
          </cell>
          <cell r="M998">
            <v>26.844613918017146</v>
          </cell>
          <cell r="O998">
            <v>149.66999999999999</v>
          </cell>
          <cell r="P998">
            <v>174.833</v>
          </cell>
          <cell r="Q998">
            <v>221.767</v>
          </cell>
          <cell r="R998">
            <v>196.41185057471264</v>
          </cell>
          <cell r="S998">
            <v>243.759183908046</v>
          </cell>
          <cell r="V998">
            <v>0.3122993958355893</v>
          </cell>
          <cell r="Y998">
            <v>3750</v>
          </cell>
          <cell r="Z998">
            <v>4269</v>
          </cell>
          <cell r="AA998">
            <v>0</v>
          </cell>
          <cell r="AB998">
            <v>696</v>
          </cell>
          <cell r="AC998">
            <v>4051.5</v>
          </cell>
          <cell r="AD998">
            <v>28.071789339681292</v>
          </cell>
          <cell r="AE998">
            <v>1.0789923688912453</v>
          </cell>
          <cell r="AF998" t="str">
            <v>-</v>
          </cell>
          <cell r="AG998">
            <v>2793.8040000000001</v>
          </cell>
          <cell r="AH998">
            <v>3629.2836781609194</v>
          </cell>
          <cell r="AI998">
            <v>26.016670876483953</v>
          </cell>
          <cell r="AJ998">
            <v>31.277276322021283</v>
          </cell>
          <cell r="AL998">
            <v>21.260906760140465</v>
          </cell>
          <cell r="AM998" t="str">
            <v>-</v>
          </cell>
        </row>
        <row r="999">
          <cell r="D999" t="str">
            <v>INE199G01027</v>
          </cell>
          <cell r="E999" t="str">
            <v>JAGRAN PRAKASHAN LTD</v>
          </cell>
          <cell r="G999">
            <v>71.959999999999994</v>
          </cell>
          <cell r="H999" t="str">
            <v>-</v>
          </cell>
          <cell r="I999">
            <v>0</v>
          </cell>
          <cell r="J999">
            <v>1</v>
          </cell>
          <cell r="K999">
            <v>0</v>
          </cell>
          <cell r="L999">
            <v>58.637873754152849</v>
          </cell>
          <cell r="M999">
            <v>10.261780104712026</v>
          </cell>
          <cell r="O999">
            <v>6.02</v>
          </cell>
          <cell r="P999">
            <v>9.5500000000000007</v>
          </cell>
          <cell r="Q999">
            <v>10.53</v>
          </cell>
          <cell r="R999">
            <v>10.000574712643678</v>
          </cell>
          <cell r="S999">
            <v>11.210459770114943</v>
          </cell>
          <cell r="V999">
            <v>0.66122503532287014</v>
          </cell>
          <cell r="Y999" t="str">
            <v>-</v>
          </cell>
          <cell r="Z999" t="str">
            <v>-</v>
          </cell>
          <cell r="AA999" t="str">
            <v>-</v>
          </cell>
          <cell r="AB999" t="str">
            <v>-</v>
          </cell>
          <cell r="AC999" t="str">
            <v>-</v>
          </cell>
          <cell r="AD999">
            <v>12.586494824594993</v>
          </cell>
          <cell r="AE999">
            <v>-0.43896700958504853</v>
          </cell>
          <cell r="AF999" t="str">
            <v>-</v>
          </cell>
          <cell r="AG999">
            <v>1602.828</v>
          </cell>
          <cell r="AH999">
            <v>3537.3103448275861</v>
          </cell>
          <cell r="AI999">
            <v>-28.672985781990523</v>
          </cell>
          <cell r="AJ999">
            <v>11.892808042131715</v>
          </cell>
          <cell r="AL999">
            <v>-40.92864387390469</v>
          </cell>
          <cell r="AM999">
            <v>89.305640665422288</v>
          </cell>
        </row>
        <row r="1000">
          <cell r="D1000" t="str">
            <v>INE317A01028</v>
          </cell>
          <cell r="E1000" t="str">
            <v>SHASUN PHARMACEUTICALS LTD</v>
          </cell>
          <cell r="G1000" t="str">
            <v>-</v>
          </cell>
          <cell r="H1000" t="str">
            <v>-</v>
          </cell>
          <cell r="I1000">
            <v>0</v>
          </cell>
          <cell r="J1000">
            <v>0</v>
          </cell>
          <cell r="K1000">
            <v>0</v>
          </cell>
          <cell r="L1000" t="str">
            <v>-</v>
          </cell>
          <cell r="M1000" t="str">
            <v>-</v>
          </cell>
          <cell r="O1000">
            <v>4.0027869999999997</v>
          </cell>
          <cell r="P1000" t="str">
            <v>-</v>
          </cell>
          <cell r="Q1000" t="str">
            <v>-</v>
          </cell>
          <cell r="R1000" t="str">
            <v>-</v>
          </cell>
          <cell r="S1000" t="str">
            <v>-</v>
          </cell>
          <cell r="V1000" t="e">
            <v>#VALUE!</v>
          </cell>
          <cell r="Y1000" t="str">
            <v>-</v>
          </cell>
          <cell r="Z1000" t="str">
            <v>-</v>
          </cell>
          <cell r="AA1000" t="str">
            <v>-</v>
          </cell>
          <cell r="AB1000" t="str">
            <v>-</v>
          </cell>
          <cell r="AC1000" t="str">
            <v>-</v>
          </cell>
          <cell r="AD1000" t="str">
            <v>-</v>
          </cell>
          <cell r="AE1000" t="e">
            <v>#VALUE!</v>
          </cell>
          <cell r="AF1000" t="str">
            <v>-</v>
          </cell>
          <cell r="AG1000">
            <v>1095.81</v>
          </cell>
          <cell r="AH1000" t="str">
            <v>-</v>
          </cell>
          <cell r="AI1000">
            <v>-25.04605989630976</v>
          </cell>
          <cell r="AJ1000" t="str">
            <v>-</v>
          </cell>
          <cell r="AL1000">
            <v>8.6035678889990042</v>
          </cell>
          <cell r="AM1000" t="str">
            <v>-</v>
          </cell>
        </row>
        <row r="1001">
          <cell r="D1001" t="str">
            <v>INE0OV601013</v>
          </cell>
          <cell r="E1001" t="str">
            <v>EMS LTD</v>
          </cell>
          <cell r="G1001">
            <v>555.95000000000005</v>
          </cell>
          <cell r="H1001" t="str">
            <v>-</v>
          </cell>
          <cell r="I1001">
            <v>0</v>
          </cell>
          <cell r="J1001">
            <v>0</v>
          </cell>
          <cell r="K1001">
            <v>0</v>
          </cell>
          <cell r="L1001" t="str">
            <v>-</v>
          </cell>
          <cell r="M1001" t="str">
            <v>-</v>
          </cell>
          <cell r="O1001">
            <v>33.052086000000003</v>
          </cell>
          <cell r="P1001" t="str">
            <v>-</v>
          </cell>
          <cell r="Q1001" t="str">
            <v>-</v>
          </cell>
          <cell r="R1001" t="str">
            <v>-</v>
          </cell>
          <cell r="S1001" t="str">
            <v>-</v>
          </cell>
          <cell r="V1001" t="e">
            <v>#VALUE!</v>
          </cell>
          <cell r="Y1001" t="str">
            <v>-</v>
          </cell>
          <cell r="Z1001" t="str">
            <v>-</v>
          </cell>
          <cell r="AA1001" t="str">
            <v>-</v>
          </cell>
          <cell r="AB1001" t="str">
            <v>-</v>
          </cell>
          <cell r="AC1001" t="str">
            <v>-</v>
          </cell>
          <cell r="AD1001">
            <v>16.82042132551123</v>
          </cell>
          <cell r="AE1001">
            <v>1.3457854160918872</v>
          </cell>
          <cell r="AF1001" t="str">
            <v>-</v>
          </cell>
          <cell r="AG1001">
            <v>2511.672</v>
          </cell>
          <cell r="AH1001" t="str">
            <v>-</v>
          </cell>
          <cell r="AI1001">
            <v>12.498590878148415</v>
          </cell>
          <cell r="AJ1001" t="str">
            <v>-</v>
          </cell>
          <cell r="AL1001">
            <v>23.213526216463226</v>
          </cell>
          <cell r="AM1001" t="str">
            <v>-</v>
          </cell>
        </row>
        <row r="1002">
          <cell r="D1002" t="str">
            <v>INE922A01025</v>
          </cell>
          <cell r="E1002" t="str">
            <v>BHANSALI ENGINEERNG POLYMER</v>
          </cell>
          <cell r="G1002">
            <v>105.05</v>
          </cell>
          <cell r="H1002" t="str">
            <v>-</v>
          </cell>
          <cell r="I1002">
            <v>1</v>
          </cell>
          <cell r="J1002">
            <v>0</v>
          </cell>
          <cell r="K1002">
            <v>0</v>
          </cell>
          <cell r="L1002" t="str">
            <v>-</v>
          </cell>
          <cell r="M1002" t="str">
            <v>-</v>
          </cell>
          <cell r="O1002">
            <v>7.23</v>
          </cell>
          <cell r="P1002" t="str">
            <v>-</v>
          </cell>
          <cell r="Q1002" t="str">
            <v>-</v>
          </cell>
          <cell r="R1002" t="str">
            <v>-</v>
          </cell>
          <cell r="S1002" t="str">
            <v>-</v>
          </cell>
          <cell r="V1002" t="e">
            <v>#VALUE!</v>
          </cell>
          <cell r="Y1002" t="str">
            <v>-</v>
          </cell>
          <cell r="Z1002" t="str">
            <v>-</v>
          </cell>
          <cell r="AA1002" t="str">
            <v>-</v>
          </cell>
          <cell r="AB1002" t="str">
            <v>-</v>
          </cell>
          <cell r="AC1002" t="str">
            <v>-</v>
          </cell>
          <cell r="AD1002">
            <v>14.528889607239773</v>
          </cell>
          <cell r="AE1002">
            <v>52.37664703409817</v>
          </cell>
          <cell r="AF1002" t="str">
            <v>-</v>
          </cell>
          <cell r="AG1002">
            <v>2142.7220000000002</v>
          </cell>
          <cell r="AH1002" t="str">
            <v>-</v>
          </cell>
          <cell r="AI1002">
            <v>0.27739251040222557</v>
          </cell>
          <cell r="AJ1002">
            <v>10.467238580175644</v>
          </cell>
          <cell r="AL1002">
            <v>2.7258728277586735</v>
          </cell>
          <cell r="AM1002" t="str">
            <v>-</v>
          </cell>
        </row>
        <row r="1003">
          <cell r="D1003" t="str">
            <v>INE230R01035</v>
          </cell>
          <cell r="E1003" t="str">
            <v>RAMA STEEL TUBES LTD</v>
          </cell>
          <cell r="G1003">
            <v>10.3</v>
          </cell>
          <cell r="H1003" t="str">
            <v>-</v>
          </cell>
          <cell r="I1003">
            <v>0</v>
          </cell>
          <cell r="J1003">
            <v>0</v>
          </cell>
          <cell r="K1003">
            <v>0</v>
          </cell>
          <cell r="L1003" t="str">
            <v>-</v>
          </cell>
          <cell r="M1003" t="str">
            <v>-</v>
          </cell>
          <cell r="O1003">
            <v>0.15</v>
          </cell>
          <cell r="P1003" t="str">
            <v>-</v>
          </cell>
          <cell r="Q1003" t="str">
            <v>-</v>
          </cell>
          <cell r="R1003" t="str">
            <v>-</v>
          </cell>
          <cell r="S1003" t="str">
            <v>-</v>
          </cell>
          <cell r="V1003" t="e">
            <v>#VALUE!</v>
          </cell>
          <cell r="Y1003" t="str">
            <v>-</v>
          </cell>
          <cell r="Z1003" t="str">
            <v>-</v>
          </cell>
          <cell r="AA1003" t="str">
            <v>-</v>
          </cell>
          <cell r="AB1003" t="str">
            <v>-</v>
          </cell>
          <cell r="AC1003" t="str">
            <v>-</v>
          </cell>
          <cell r="AD1003">
            <v>68.666667938232422</v>
          </cell>
          <cell r="AE1003">
            <v>-0.98095239911760601</v>
          </cell>
          <cell r="AF1003" t="str">
            <v>-</v>
          </cell>
          <cell r="AG1003">
            <v>290.20600000000002</v>
          </cell>
          <cell r="AH1003" t="str">
            <v>-</v>
          </cell>
          <cell r="AI1003">
            <v>-70</v>
          </cell>
          <cell r="AJ1003">
            <v>28.57051669274486</v>
          </cell>
          <cell r="AL1003">
            <v>-51.113896202561492</v>
          </cell>
          <cell r="AM1003" t="str">
            <v>-</v>
          </cell>
        </row>
        <row r="1004">
          <cell r="D1004" t="str">
            <v>INE264T01014</v>
          </cell>
          <cell r="E1004" t="str">
            <v>CAPACIT'E INFRAPROJECTS LTD</v>
          </cell>
          <cell r="G1004">
            <v>300.2</v>
          </cell>
          <cell r="H1004">
            <v>411.33334350585938</v>
          </cell>
          <cell r="I1004">
            <v>4</v>
          </cell>
          <cell r="J1004">
            <v>0</v>
          </cell>
          <cell r="K1004">
            <v>0</v>
          </cell>
          <cell r="L1004">
            <v>20.182724252491706</v>
          </cell>
          <cell r="M1004">
            <v>20.582815019580742</v>
          </cell>
          <cell r="O1004">
            <v>23.942247999999999</v>
          </cell>
          <cell r="P1004">
            <v>28.94</v>
          </cell>
          <cell r="Q1004">
            <v>34.896999999999998</v>
          </cell>
          <cell r="R1004">
            <v>31.678850574712644</v>
          </cell>
          <cell r="S1004">
            <v>35.702977011494255</v>
          </cell>
          <cell r="V1004">
            <v>0.32313601357368982</v>
          </cell>
          <cell r="Y1004">
            <v>374</v>
          </cell>
          <cell r="Z1004">
            <v>466</v>
          </cell>
          <cell r="AA1004">
            <v>-18.666656494140625</v>
          </cell>
          <cell r="AB1004">
            <v>-48.666656494140625</v>
          </cell>
          <cell r="AC1004">
            <v>394</v>
          </cell>
          <cell r="AD1004">
            <v>12.544752303292118</v>
          </cell>
          <cell r="AE1004">
            <v>0.25705385841095463</v>
          </cell>
          <cell r="AF1004" t="str">
            <v>-</v>
          </cell>
          <cell r="AG1004">
            <v>3793.5079999999998</v>
          </cell>
          <cell r="AH1004">
            <v>5127.4939195402312</v>
          </cell>
          <cell r="AI1004">
            <v>48.802038533250467</v>
          </cell>
          <cell r="AJ1004">
            <v>186.4271429787411</v>
          </cell>
          <cell r="AL1004">
            <v>14.484084829404422</v>
          </cell>
          <cell r="AM1004">
            <v>20.452819457391506</v>
          </cell>
        </row>
        <row r="1005">
          <cell r="D1005" t="str">
            <v>INE852F01015</v>
          </cell>
          <cell r="E1005" t="str">
            <v>GATEWAY DISTRIPARKS LTD</v>
          </cell>
          <cell r="G1005" t="str">
            <v>-</v>
          </cell>
          <cell r="H1005" t="str">
            <v>-</v>
          </cell>
          <cell r="I1005">
            <v>0</v>
          </cell>
          <cell r="J1005">
            <v>0</v>
          </cell>
          <cell r="K1005">
            <v>0</v>
          </cell>
          <cell r="L1005" t="str">
            <v>-</v>
          </cell>
          <cell r="M1005" t="str">
            <v>-</v>
          </cell>
          <cell r="O1005">
            <v>7.42</v>
          </cell>
          <cell r="P1005" t="str">
            <v>-</v>
          </cell>
          <cell r="Q1005" t="str">
            <v>-</v>
          </cell>
          <cell r="R1005" t="str">
            <v>-</v>
          </cell>
          <cell r="S1005" t="str">
            <v>-</v>
          </cell>
          <cell r="V1005" t="e">
            <v>#VALUE!</v>
          </cell>
          <cell r="Y1005" t="str">
            <v>-</v>
          </cell>
          <cell r="Z1005" t="str">
            <v>-</v>
          </cell>
          <cell r="AA1005" t="str">
            <v>-</v>
          </cell>
          <cell r="AB1005" t="str">
            <v>-</v>
          </cell>
          <cell r="AC1005" t="str">
            <v>-</v>
          </cell>
          <cell r="AD1005" t="str">
            <v>-</v>
          </cell>
          <cell r="AE1005" t="e">
            <v>#VALUE!</v>
          </cell>
          <cell r="AF1005" t="str">
            <v>-</v>
          </cell>
          <cell r="AG1005">
            <v>3857.9009999999998</v>
          </cell>
          <cell r="AH1005" t="str">
            <v>-</v>
          </cell>
          <cell r="AI1005">
            <v>44.921874999999993</v>
          </cell>
          <cell r="AJ1005" t="str">
            <v>-</v>
          </cell>
          <cell r="AL1005">
            <v>1.6231407466568524</v>
          </cell>
          <cell r="AM1005" t="str">
            <v>-</v>
          </cell>
        </row>
        <row r="1006">
          <cell r="D1006" t="str">
            <v>INE0FFK01017</v>
          </cell>
          <cell r="E1006" t="str">
            <v>NETWORK PEOPLE SERVICES TECH</v>
          </cell>
          <cell r="G1006">
            <v>2071.9</v>
          </cell>
          <cell r="H1006" t="str">
            <v>-</v>
          </cell>
          <cell r="I1006">
            <v>0</v>
          </cell>
          <cell r="J1006">
            <v>0</v>
          </cell>
          <cell r="K1006">
            <v>0</v>
          </cell>
          <cell r="L1006" t="str">
            <v>-</v>
          </cell>
          <cell r="M1006" t="str">
            <v>-</v>
          </cell>
          <cell r="O1006">
            <v>23.31</v>
          </cell>
          <cell r="P1006" t="str">
            <v>-</v>
          </cell>
          <cell r="Q1006" t="str">
            <v>-</v>
          </cell>
          <cell r="R1006" t="str">
            <v>-</v>
          </cell>
          <cell r="S1006" t="str">
            <v>-</v>
          </cell>
          <cell r="V1006" t="e">
            <v>#VALUE!</v>
          </cell>
          <cell r="Y1006" t="str">
            <v>-</v>
          </cell>
          <cell r="Z1006" t="str">
            <v>-</v>
          </cell>
          <cell r="AA1006" t="str">
            <v>-</v>
          </cell>
          <cell r="AB1006" t="str">
            <v>-</v>
          </cell>
          <cell r="AC1006" t="str">
            <v>-</v>
          </cell>
          <cell r="AD1006">
            <v>89.037382997152989</v>
          </cell>
          <cell r="AE1006">
            <v>1.2874450552998618</v>
          </cell>
          <cell r="AF1006" t="str">
            <v>-</v>
          </cell>
          <cell r="AG1006">
            <v>601.64599999999996</v>
          </cell>
          <cell r="AH1006" t="str">
            <v>-</v>
          </cell>
          <cell r="AI1006">
            <v>69.158200290275758</v>
          </cell>
          <cell r="AJ1006" t="str">
            <v>-</v>
          </cell>
          <cell r="AL1006">
            <v>46.47819428788457</v>
          </cell>
          <cell r="AM1006" t="str">
            <v>-</v>
          </cell>
        </row>
        <row r="1007">
          <cell r="D1007" t="str">
            <v>INE732F01019</v>
          </cell>
          <cell r="E1007" t="str">
            <v>ISMT LTD</v>
          </cell>
          <cell r="G1007" t="str">
            <v>-</v>
          </cell>
          <cell r="H1007" t="str">
            <v>-</v>
          </cell>
          <cell r="I1007">
            <v>0</v>
          </cell>
          <cell r="J1007">
            <v>0</v>
          </cell>
          <cell r="K1007">
            <v>0</v>
          </cell>
          <cell r="L1007" t="str">
            <v>-</v>
          </cell>
          <cell r="M1007" t="str">
            <v>-</v>
          </cell>
          <cell r="O1007">
            <v>5.78</v>
          </cell>
          <cell r="P1007" t="str">
            <v>-</v>
          </cell>
          <cell r="Q1007" t="str">
            <v>-</v>
          </cell>
          <cell r="R1007" t="str">
            <v>-</v>
          </cell>
          <cell r="S1007" t="str">
            <v>-</v>
          </cell>
          <cell r="V1007" t="e">
            <v>#VALUE!</v>
          </cell>
          <cell r="Y1007" t="str">
            <v>-</v>
          </cell>
          <cell r="Z1007" t="str">
            <v>-</v>
          </cell>
          <cell r="AA1007" t="str">
            <v>-</v>
          </cell>
          <cell r="AB1007" t="str">
            <v>-</v>
          </cell>
          <cell r="AC1007" t="str">
            <v>-</v>
          </cell>
          <cell r="AD1007" t="str">
            <v>-</v>
          </cell>
          <cell r="AE1007" t="e">
            <v>#VALUE!</v>
          </cell>
          <cell r="AF1007" t="str">
            <v>-</v>
          </cell>
          <cell r="AG1007">
            <v>3734.6</v>
          </cell>
          <cell r="AH1007" t="str">
            <v>-</v>
          </cell>
          <cell r="AI1007">
            <v>97.945205479452071</v>
          </cell>
          <cell r="AJ1007" t="str">
            <v>-</v>
          </cell>
          <cell r="AL1007">
            <v>71.855874096912245</v>
          </cell>
          <cell r="AM1007" t="str">
            <v>-</v>
          </cell>
        </row>
        <row r="1008">
          <cell r="D1008" t="str">
            <v>INE495C01010</v>
          </cell>
          <cell r="E1008" t="str">
            <v>SANGAM (INDIA) LTD</v>
          </cell>
          <cell r="G1008">
            <v>401.1</v>
          </cell>
          <cell r="H1008" t="str">
            <v>-</v>
          </cell>
          <cell r="I1008">
            <v>0</v>
          </cell>
          <cell r="J1008">
            <v>0</v>
          </cell>
          <cell r="K1008">
            <v>0</v>
          </cell>
          <cell r="L1008" t="str">
            <v>-</v>
          </cell>
          <cell r="M1008" t="str">
            <v>-</v>
          </cell>
          <cell r="O1008">
            <v>7.6499870000000003</v>
          </cell>
          <cell r="P1008" t="str">
            <v>-</v>
          </cell>
          <cell r="Q1008" t="str">
            <v>-</v>
          </cell>
          <cell r="R1008" t="str">
            <v>-</v>
          </cell>
          <cell r="S1008" t="str">
            <v>-</v>
          </cell>
          <cell r="V1008" t="e">
            <v>#VALUE!</v>
          </cell>
          <cell r="Y1008" t="str">
            <v>-</v>
          </cell>
          <cell r="Z1008" t="str">
            <v>-</v>
          </cell>
          <cell r="AA1008" t="str">
            <v>-</v>
          </cell>
          <cell r="AB1008" t="str">
            <v>-</v>
          </cell>
          <cell r="AC1008" t="str">
            <v>-</v>
          </cell>
          <cell r="AD1008">
            <v>52.431462446082016</v>
          </cell>
          <cell r="AE1008">
            <v>-2.2896931206507083</v>
          </cell>
          <cell r="AF1008" t="str">
            <v>-</v>
          </cell>
          <cell r="AG1008" t="str">
            <v>-</v>
          </cell>
          <cell r="AH1008" t="str">
            <v>-</v>
          </cell>
          <cell r="AI1008">
            <v>-22.898903775883078</v>
          </cell>
          <cell r="AJ1008">
            <v>41.926199483958285</v>
          </cell>
          <cell r="AL1008" t="str">
            <v>-</v>
          </cell>
          <cell r="AM1008" t="str">
            <v>-</v>
          </cell>
        </row>
        <row r="1009">
          <cell r="D1009" t="str">
            <v>INE393P01035</v>
          </cell>
          <cell r="E1009" t="str">
            <v>PRATAAP SNACKS LTD</v>
          </cell>
          <cell r="G1009">
            <v>1052.05</v>
          </cell>
          <cell r="H1009">
            <v>960</v>
          </cell>
          <cell r="I1009">
            <v>1</v>
          </cell>
          <cell r="J1009">
            <v>1</v>
          </cell>
          <cell r="K1009">
            <v>0</v>
          </cell>
          <cell r="L1009" t="str">
            <v>-</v>
          </cell>
          <cell r="M1009">
            <v>57.668711656441708</v>
          </cell>
          <cell r="O1009">
            <v>-14.36</v>
          </cell>
          <cell r="P1009">
            <v>16.3</v>
          </cell>
          <cell r="Q1009">
            <v>25.7</v>
          </cell>
          <cell r="R1009">
            <v>20.621839080459772</v>
          </cell>
          <cell r="S1009">
            <v>28.642528735632183</v>
          </cell>
          <cell r="V1009">
            <v>-2.4360612173022123</v>
          </cell>
          <cell r="Y1009">
            <v>960</v>
          </cell>
          <cell r="Z1009">
            <v>960</v>
          </cell>
          <cell r="AA1009">
            <v>0</v>
          </cell>
          <cell r="AB1009">
            <v>-82.5</v>
          </cell>
          <cell r="AC1009">
            <v>960</v>
          </cell>
          <cell r="AD1009" t="str">
            <v>-</v>
          </cell>
          <cell r="AE1009" t="e">
            <v>#VALUE!</v>
          </cell>
          <cell r="AF1009" t="str">
            <v>-</v>
          </cell>
          <cell r="AG1009">
            <v>486.89399999999995</v>
          </cell>
          <cell r="AH1009">
            <v>1363.5862068965516</v>
          </cell>
          <cell r="AI1009" t="str">
            <v>-</v>
          </cell>
          <cell r="AJ1009">
            <v>161.28203517091714</v>
          </cell>
          <cell r="AL1009">
            <v>-65.466257372821488</v>
          </cell>
          <cell r="AM1009" t="str">
            <v>-</v>
          </cell>
        </row>
        <row r="1010">
          <cell r="D1010" t="str">
            <v>INE495B01038</v>
          </cell>
          <cell r="E1010" t="str">
            <v>SUVEN LIFE SCIENCES LTD</v>
          </cell>
          <cell r="G1010">
            <v>224.75</v>
          </cell>
          <cell r="H1010" t="str">
            <v>-</v>
          </cell>
          <cell r="I1010">
            <v>0</v>
          </cell>
          <cell r="J1010">
            <v>0</v>
          </cell>
          <cell r="K1010">
            <v>0</v>
          </cell>
          <cell r="L1010" t="str">
            <v>-</v>
          </cell>
          <cell r="M1010" t="str">
            <v>-</v>
          </cell>
          <cell r="O1010">
            <v>-7.37</v>
          </cell>
          <cell r="P1010" t="str">
            <v>-</v>
          </cell>
          <cell r="Q1010" t="str">
            <v>-</v>
          </cell>
          <cell r="R1010" t="str">
            <v>-</v>
          </cell>
          <cell r="S1010" t="str">
            <v>-</v>
          </cell>
          <cell r="V1010" t="e">
            <v>#VALUE!</v>
          </cell>
          <cell r="Y1010" t="str">
            <v>-</v>
          </cell>
          <cell r="Z1010" t="str">
            <v>-</v>
          </cell>
          <cell r="AA1010" t="str">
            <v>-</v>
          </cell>
          <cell r="AB1010" t="str">
            <v>-</v>
          </cell>
          <cell r="AC1010" t="str">
            <v>-</v>
          </cell>
          <cell r="AD1010" t="str">
            <v>-</v>
          </cell>
          <cell r="AE1010" t="e">
            <v>#VALUE!</v>
          </cell>
          <cell r="AF1010" t="str">
            <v>-</v>
          </cell>
          <cell r="AG1010">
            <v>-1662.8820000000001</v>
          </cell>
          <cell r="AH1010" t="str">
            <v>-</v>
          </cell>
          <cell r="AI1010">
            <v>-52.904564315352687</v>
          </cell>
          <cell r="AJ1010" t="str">
            <v>-</v>
          </cell>
          <cell r="AL1010">
            <v>-29.215197034133745</v>
          </cell>
          <cell r="AM1010" t="str">
            <v>-</v>
          </cell>
        </row>
        <row r="1011">
          <cell r="D1011" t="str">
            <v>INE398A01010</v>
          </cell>
          <cell r="E1011" t="str">
            <v>VENKY'S (INDIA) LTD</v>
          </cell>
          <cell r="G1011">
            <v>1489.25</v>
          </cell>
          <cell r="H1011" t="str">
            <v>-</v>
          </cell>
          <cell r="I1011">
            <v>0</v>
          </cell>
          <cell r="J1011">
            <v>0</v>
          </cell>
          <cell r="K1011">
            <v>0</v>
          </cell>
          <cell r="L1011" t="str">
            <v>-</v>
          </cell>
          <cell r="M1011" t="str">
            <v>-</v>
          </cell>
          <cell r="O1011">
            <v>82.784282000000005</v>
          </cell>
          <cell r="P1011" t="str">
            <v>-</v>
          </cell>
          <cell r="Q1011" t="str">
            <v>-</v>
          </cell>
          <cell r="R1011" t="str">
            <v>-</v>
          </cell>
          <cell r="S1011" t="str">
            <v>-</v>
          </cell>
          <cell r="V1011" t="e">
            <v>#VALUE!</v>
          </cell>
          <cell r="Y1011" t="str">
            <v>-</v>
          </cell>
          <cell r="Z1011" t="str">
            <v>-</v>
          </cell>
          <cell r="AA1011" t="str">
            <v>-</v>
          </cell>
          <cell r="AB1011" t="str">
            <v>-</v>
          </cell>
          <cell r="AC1011" t="str">
            <v>-</v>
          </cell>
          <cell r="AD1011">
            <v>18.969077963719254</v>
          </cell>
          <cell r="AE1011">
            <v>0.39946089941704738</v>
          </cell>
          <cell r="AF1011" t="str">
            <v>-</v>
          </cell>
          <cell r="AG1011">
            <v>1715.913</v>
          </cell>
          <cell r="AH1011" t="str">
            <v>-</v>
          </cell>
          <cell r="AI1011">
            <v>47.486695171922328</v>
          </cell>
          <cell r="AJ1011">
            <v>20.439807890796942</v>
          </cell>
          <cell r="AL1011">
            <v>39.097780321367821</v>
          </cell>
          <cell r="AM1011" t="str">
            <v>-</v>
          </cell>
        </row>
        <row r="1012">
          <cell r="D1012" t="str">
            <v>INE0LOJ01019</v>
          </cell>
          <cell r="E1012" t="str">
            <v>IKIO TECHNOLOGIES LTD</v>
          </cell>
          <cell r="G1012">
            <v>224.55</v>
          </cell>
          <cell r="H1012" t="str">
            <v>-</v>
          </cell>
          <cell r="I1012">
            <v>0</v>
          </cell>
          <cell r="J1012">
            <v>0</v>
          </cell>
          <cell r="K1012">
            <v>1</v>
          </cell>
          <cell r="L1012">
            <v>50.59665871121716</v>
          </cell>
          <cell r="M1012">
            <v>1.7432646592710035</v>
          </cell>
          <cell r="O1012">
            <v>3.98</v>
          </cell>
          <cell r="P1012">
            <v>6.3100000000000005</v>
          </cell>
          <cell r="Q1012">
            <v>6.42</v>
          </cell>
          <cell r="R1012">
            <v>6.3605747126436789</v>
          </cell>
          <cell r="S1012" t="str">
            <v>-</v>
          </cell>
          <cell r="V1012">
            <v>0.5981343499104721</v>
          </cell>
          <cell r="Y1012" t="str">
            <v>-</v>
          </cell>
          <cell r="Z1012" t="str">
            <v>-</v>
          </cell>
          <cell r="AA1012" t="str">
            <v>-</v>
          </cell>
          <cell r="AB1012" t="str">
            <v>-</v>
          </cell>
          <cell r="AC1012" t="str">
            <v>-</v>
          </cell>
          <cell r="AD1012">
            <v>56.427864446414588</v>
          </cell>
          <cell r="AE1012">
            <v>-1.1107090592980391</v>
          </cell>
          <cell r="AF1012" t="str">
            <v>-</v>
          </cell>
          <cell r="AG1012">
            <v>599.67999999999995</v>
          </cell>
          <cell r="AH1012">
            <v>884.25287356321837</v>
          </cell>
          <cell r="AI1012">
            <v>-50.803461063040785</v>
          </cell>
          <cell r="AJ1012" t="str">
            <v>-</v>
          </cell>
          <cell r="AL1012">
            <v>-35.324252326873101</v>
          </cell>
          <cell r="AM1012">
            <v>101.18397928036261</v>
          </cell>
        </row>
        <row r="1013">
          <cell r="D1013" t="str">
            <v>INE275B01026</v>
          </cell>
          <cell r="E1013" t="str">
            <v>HUHTAMAKI INDIA LTD</v>
          </cell>
          <cell r="G1013">
            <v>226.85</v>
          </cell>
          <cell r="H1013">
            <v>348</v>
          </cell>
          <cell r="I1013">
            <v>1</v>
          </cell>
          <cell r="J1013">
            <v>1</v>
          </cell>
          <cell r="K1013">
            <v>0</v>
          </cell>
          <cell r="L1013">
            <v>-15.392125373348142</v>
          </cell>
          <cell r="M1013">
            <v>46.616541353383447</v>
          </cell>
          <cell r="O1013">
            <v>11.65</v>
          </cell>
          <cell r="P1013" t="str">
            <v>-</v>
          </cell>
          <cell r="Q1013" t="str">
            <v>-</v>
          </cell>
          <cell r="R1013" t="str">
            <v>-</v>
          </cell>
          <cell r="S1013" t="str">
            <v>-</v>
          </cell>
          <cell r="V1013" t="e">
            <v>#VALUE!</v>
          </cell>
          <cell r="Y1013">
            <v>348</v>
          </cell>
          <cell r="Z1013">
            <v>348</v>
          </cell>
          <cell r="AA1013">
            <v>0</v>
          </cell>
          <cell r="AB1013">
            <v>14</v>
          </cell>
          <cell r="AC1013">
            <v>348</v>
          </cell>
          <cell r="AD1013">
            <v>20.525166115273855</v>
          </cell>
          <cell r="AE1013">
            <v>-0.26139718822379926</v>
          </cell>
          <cell r="AF1013" t="str">
            <v>-</v>
          </cell>
          <cell r="AG1013">
            <v>1173.4000000000001</v>
          </cell>
          <cell r="AH1013" t="str">
            <v>-</v>
          </cell>
          <cell r="AI1013">
            <v>-78.520990431239511</v>
          </cell>
          <cell r="AJ1013" t="str">
            <v>-</v>
          </cell>
          <cell r="AL1013">
            <v>-41.008496304861488</v>
          </cell>
          <cell r="AM1013" t="str">
            <v>-</v>
          </cell>
        </row>
        <row r="1014">
          <cell r="D1014" t="str">
            <v>INE320B01020</v>
          </cell>
          <cell r="E1014" t="str">
            <v>CENTUM ELECTRONICS LTD</v>
          </cell>
          <cell r="G1014">
            <v>2706.05</v>
          </cell>
          <cell r="H1014">
            <v>2621</v>
          </cell>
          <cell r="I1014">
            <v>2</v>
          </cell>
          <cell r="J1014">
            <v>0</v>
          </cell>
          <cell r="K1014">
            <v>0</v>
          </cell>
          <cell r="L1014" t="str">
            <v>-</v>
          </cell>
          <cell r="M1014">
            <v>72.496984318455958</v>
          </cell>
          <cell r="O1014">
            <v>1.89</v>
          </cell>
          <cell r="P1014">
            <v>41.45</v>
          </cell>
          <cell r="Q1014">
            <v>71.5</v>
          </cell>
          <cell r="R1014">
            <v>55.266091954022997</v>
          </cell>
          <cell r="S1014">
            <v>85.270114942528735</v>
          </cell>
          <cell r="V1014">
            <v>28.241318494192065</v>
          </cell>
          <cell r="Y1014">
            <v>2570</v>
          </cell>
          <cell r="Z1014">
            <v>2672</v>
          </cell>
          <cell r="AA1014">
            <v>0</v>
          </cell>
          <cell r="AB1014">
            <v>1471</v>
          </cell>
          <cell r="AC1014">
            <v>2621</v>
          </cell>
          <cell r="AD1014">
            <v>1439.3883238447474</v>
          </cell>
          <cell r="AE1014">
            <v>38.948154645210813</v>
          </cell>
          <cell r="AF1014" t="str">
            <v>-</v>
          </cell>
          <cell r="AG1014">
            <v>987.47</v>
          </cell>
          <cell r="AH1014">
            <v>1726.5459770114944</v>
          </cell>
          <cell r="AI1014">
            <v>36.956521739130437</v>
          </cell>
          <cell r="AJ1014" t="str">
            <v>-</v>
          </cell>
          <cell r="AL1014">
            <v>15.025393719131488</v>
          </cell>
          <cell r="AM1014">
            <v>1388.2630053148655</v>
          </cell>
        </row>
        <row r="1015">
          <cell r="D1015" t="str">
            <v>INE350C01017</v>
          </cell>
          <cell r="E1015" t="str">
            <v>OPTIEMUS INFRACOM LTD</v>
          </cell>
          <cell r="G1015">
            <v>637.04999999999995</v>
          </cell>
          <cell r="H1015" t="str">
            <v>-</v>
          </cell>
          <cell r="I1015">
            <v>0</v>
          </cell>
          <cell r="J1015">
            <v>0</v>
          </cell>
          <cell r="K1015">
            <v>0</v>
          </cell>
          <cell r="L1015" t="str">
            <v>-</v>
          </cell>
          <cell r="M1015" t="str">
            <v>-</v>
          </cell>
          <cell r="O1015">
            <v>7.37</v>
          </cell>
          <cell r="P1015" t="str">
            <v>-</v>
          </cell>
          <cell r="Q1015" t="str">
            <v>-</v>
          </cell>
          <cell r="R1015" t="str">
            <v>-</v>
          </cell>
          <cell r="S1015" t="str">
            <v>-</v>
          </cell>
          <cell r="V1015" t="e">
            <v>#VALUE!</v>
          </cell>
          <cell r="Y1015" t="str">
            <v>-</v>
          </cell>
          <cell r="Z1015" t="str">
            <v>-</v>
          </cell>
          <cell r="AA1015" t="str">
            <v>-</v>
          </cell>
          <cell r="AB1015" t="str">
            <v>-</v>
          </cell>
          <cell r="AC1015" t="str">
            <v>-</v>
          </cell>
          <cell r="AD1015">
            <v>90.098344851151921</v>
          </cell>
          <cell r="AE1015">
            <v>7.9526805721950096</v>
          </cell>
          <cell r="AF1015" t="str">
            <v>-</v>
          </cell>
          <cell r="AG1015">
            <v>1084.7049999999999</v>
          </cell>
          <cell r="AH1015" t="str">
            <v>-</v>
          </cell>
          <cell r="AI1015">
            <v>11.329305135951662</v>
          </cell>
          <cell r="AJ1015" t="str">
            <v>-</v>
          </cell>
          <cell r="AL1015">
            <v>35.995090307745926</v>
          </cell>
          <cell r="AM1015" t="str">
            <v>-</v>
          </cell>
        </row>
        <row r="1016">
          <cell r="D1016" t="str">
            <v>INE08KJ01020</v>
          </cell>
          <cell r="E1016" t="str">
            <v>MUFIN GREEN FINANCE LTD</v>
          </cell>
          <cell r="G1016">
            <v>89.26</v>
          </cell>
          <cell r="H1016" t="str">
            <v>-</v>
          </cell>
          <cell r="I1016">
            <v>0</v>
          </cell>
          <cell r="J1016">
            <v>0</v>
          </cell>
          <cell r="K1016">
            <v>0</v>
          </cell>
          <cell r="L1016" t="str">
            <v>-</v>
          </cell>
          <cell r="M1016" t="str">
            <v>-</v>
          </cell>
          <cell r="O1016">
            <v>1.18</v>
          </cell>
          <cell r="P1016" t="str">
            <v>-</v>
          </cell>
          <cell r="Q1016" t="str">
            <v>-</v>
          </cell>
          <cell r="R1016" t="str">
            <v>-</v>
          </cell>
          <cell r="S1016" t="str">
            <v>-</v>
          </cell>
          <cell r="V1016" t="e">
            <v>#VALUE!</v>
          </cell>
          <cell r="Y1016" t="str">
            <v>-</v>
          </cell>
          <cell r="Z1016" t="str">
            <v>-</v>
          </cell>
          <cell r="AA1016" t="str">
            <v>-</v>
          </cell>
          <cell r="AB1016" t="str">
            <v>-</v>
          </cell>
          <cell r="AC1016" t="str">
            <v>-</v>
          </cell>
          <cell r="AD1016">
            <v>90.469672122176092</v>
          </cell>
          <cell r="AE1016">
            <v>7.3071658252526905</v>
          </cell>
          <cell r="AF1016" t="str">
            <v>-</v>
          </cell>
          <cell r="AG1016">
            <v>1221.287</v>
          </cell>
          <cell r="AH1016" t="str">
            <v>-</v>
          </cell>
          <cell r="AI1016">
            <v>12.380952380952371</v>
          </cell>
          <cell r="AJ1016" t="str">
            <v>-</v>
          </cell>
          <cell r="AL1016">
            <v>73.367449783519049</v>
          </cell>
          <cell r="AM1016" t="str">
            <v>-</v>
          </cell>
        </row>
        <row r="1017">
          <cell r="D1017" t="str">
            <v>INE083A01026</v>
          </cell>
          <cell r="E1017" t="str">
            <v>MOREPEN LABORATORIES LTD</v>
          </cell>
          <cell r="G1017">
            <v>53.91</v>
          </cell>
          <cell r="H1017" t="str">
            <v>-</v>
          </cell>
          <cell r="I1017">
            <v>0</v>
          </cell>
          <cell r="J1017">
            <v>0</v>
          </cell>
          <cell r="K1017">
            <v>0</v>
          </cell>
          <cell r="L1017" t="str">
            <v>-</v>
          </cell>
          <cell r="M1017" t="str">
            <v>-</v>
          </cell>
          <cell r="O1017">
            <v>2.2000000000000002</v>
          </cell>
          <cell r="P1017" t="str">
            <v>-</v>
          </cell>
          <cell r="Q1017" t="str">
            <v>-</v>
          </cell>
          <cell r="R1017" t="str">
            <v>-</v>
          </cell>
          <cell r="S1017" t="str">
            <v>-</v>
          </cell>
          <cell r="V1017" t="e">
            <v>#VALUE!</v>
          </cell>
          <cell r="Y1017" t="str">
            <v>-</v>
          </cell>
          <cell r="Z1017" t="str">
            <v>-</v>
          </cell>
          <cell r="AA1017" t="str">
            <v>-</v>
          </cell>
          <cell r="AB1017" t="str">
            <v>-</v>
          </cell>
          <cell r="AC1017" t="str">
            <v>-</v>
          </cell>
          <cell r="AD1017">
            <v>24.482522243587294</v>
          </cell>
          <cell r="AE1017">
            <v>1.438348181810752</v>
          </cell>
          <cell r="AF1017" t="str">
            <v>-</v>
          </cell>
          <cell r="AG1017">
            <v>1740.703</v>
          </cell>
          <cell r="AH1017" t="str">
            <v>-</v>
          </cell>
          <cell r="AI1017">
            <v>17.021276595744698</v>
          </cell>
          <cell r="AJ1017">
            <v>21.930883991181418</v>
          </cell>
          <cell r="AL1017">
            <v>9.7372664769525112</v>
          </cell>
          <cell r="AM1017" t="str">
            <v>-</v>
          </cell>
        </row>
        <row r="1018">
          <cell r="D1018" t="str">
            <v>INE426A01027</v>
          </cell>
          <cell r="E1018" t="str">
            <v>ALEMBIC LTD</v>
          </cell>
          <cell r="G1018">
            <v>103.2</v>
          </cell>
          <cell r="H1018" t="str">
            <v>-</v>
          </cell>
          <cell r="I1018">
            <v>0</v>
          </cell>
          <cell r="J1018">
            <v>0</v>
          </cell>
          <cell r="K1018">
            <v>0</v>
          </cell>
          <cell r="L1018" t="str">
            <v>-</v>
          </cell>
          <cell r="M1018" t="str">
            <v>-</v>
          </cell>
          <cell r="O1018">
            <v>5.6304610000000004</v>
          </cell>
          <cell r="P1018" t="str">
            <v>-</v>
          </cell>
          <cell r="Q1018" t="str">
            <v>-</v>
          </cell>
          <cell r="R1018" t="str">
            <v>-</v>
          </cell>
          <cell r="S1018" t="str">
            <v>-</v>
          </cell>
          <cell r="V1018" t="e">
            <v>#VALUE!</v>
          </cell>
          <cell r="Y1018" t="str">
            <v>-</v>
          </cell>
          <cell r="Z1018" t="str">
            <v>-</v>
          </cell>
          <cell r="AA1018" t="str">
            <v>-</v>
          </cell>
          <cell r="AB1018" t="str">
            <v>-</v>
          </cell>
          <cell r="AC1018" t="str">
            <v>-</v>
          </cell>
          <cell r="AD1018">
            <v>18.236166303281976</v>
          </cell>
          <cell r="AE1018">
            <v>-0.39492245748092497</v>
          </cell>
          <cell r="AF1018" t="str">
            <v>-</v>
          </cell>
          <cell r="AG1018">
            <v>937.09999999999991</v>
          </cell>
          <cell r="AH1018" t="str">
            <v>-</v>
          </cell>
          <cell r="AI1018">
            <v>-46.176574559988893</v>
          </cell>
          <cell r="AJ1018">
            <v>9.904808961715883</v>
          </cell>
          <cell r="AL1018">
            <v>64.804822972431069</v>
          </cell>
          <cell r="AM1018" t="str">
            <v>-</v>
          </cell>
        </row>
        <row r="1019">
          <cell r="D1019" t="str">
            <v>INE304A01026</v>
          </cell>
          <cell r="E1019" t="str">
            <v>MUKAND LTD</v>
          </cell>
          <cell r="G1019">
            <v>136.75</v>
          </cell>
          <cell r="H1019" t="str">
            <v>-</v>
          </cell>
          <cell r="I1019">
            <v>0</v>
          </cell>
          <cell r="J1019">
            <v>0</v>
          </cell>
          <cell r="K1019">
            <v>0</v>
          </cell>
          <cell r="L1019" t="str">
            <v>-</v>
          </cell>
          <cell r="M1019" t="str">
            <v>-</v>
          </cell>
          <cell r="O1019">
            <v>5.24</v>
          </cell>
          <cell r="P1019" t="str">
            <v>-</v>
          </cell>
          <cell r="Q1019" t="str">
            <v>-</v>
          </cell>
          <cell r="R1019" t="str">
            <v>-</v>
          </cell>
          <cell r="S1019" t="str">
            <v>-</v>
          </cell>
          <cell r="V1019" t="e">
            <v>#VALUE!</v>
          </cell>
          <cell r="Y1019" t="str">
            <v>-</v>
          </cell>
          <cell r="Z1019" t="str">
            <v>-</v>
          </cell>
          <cell r="AA1019" t="str">
            <v>-</v>
          </cell>
          <cell r="AB1019" t="str">
            <v>-</v>
          </cell>
          <cell r="AC1019" t="str">
            <v>-</v>
          </cell>
          <cell r="AD1019">
            <v>26.29929579428585</v>
          </cell>
          <cell r="AE1019">
            <v>-0.96970223979956527</v>
          </cell>
          <cell r="AF1019" t="str">
            <v>-</v>
          </cell>
          <cell r="AG1019">
            <v>2842.3</v>
          </cell>
          <cell r="AH1019" t="str">
            <v>-</v>
          </cell>
          <cell r="AI1019">
            <v>-27.121001390820588</v>
          </cell>
          <cell r="AJ1019" t="str">
            <v>-</v>
          </cell>
          <cell r="AL1019">
            <v>-2.6576252611390618</v>
          </cell>
          <cell r="AM1019" t="str">
            <v>-</v>
          </cell>
        </row>
        <row r="1020">
          <cell r="D1020" t="str">
            <v>INE851I01011</v>
          </cell>
          <cell r="E1020" t="str">
            <v>UPDATER SERVICES LTD</v>
          </cell>
          <cell r="G1020">
            <v>251.55</v>
          </cell>
          <cell r="H1020">
            <v>395</v>
          </cell>
          <cell r="I1020">
            <v>4</v>
          </cell>
          <cell r="J1020">
            <v>0</v>
          </cell>
          <cell r="K1020">
            <v>0</v>
          </cell>
          <cell r="L1020">
            <v>14.500941619585705</v>
          </cell>
          <cell r="M1020">
            <v>15.953947368421039</v>
          </cell>
          <cell r="O1020">
            <v>17.739999999999998</v>
          </cell>
          <cell r="P1020">
            <v>20.266999999999999</v>
          </cell>
          <cell r="Q1020">
            <v>23.5</v>
          </cell>
          <cell r="R1020">
            <v>21.753436781609196</v>
          </cell>
          <cell r="S1020">
            <v>24.672413793103448</v>
          </cell>
          <cell r="V1020">
            <v>0.22623657168033806</v>
          </cell>
          <cell r="Y1020">
            <v>330</v>
          </cell>
          <cell r="Z1020">
            <v>497</v>
          </cell>
          <cell r="AA1020">
            <v>0</v>
          </cell>
          <cell r="AB1020">
            <v>-82.333343505859375</v>
          </cell>
          <cell r="AC1020">
            <v>376.5</v>
          </cell>
          <cell r="AD1020">
            <v>13.67098109446856</v>
          </cell>
          <cell r="AE1020">
            <v>0.2434206038137349</v>
          </cell>
          <cell r="AF1020" t="str">
            <v>-</v>
          </cell>
          <cell r="AG1020">
            <v>1665.4399999999998</v>
          </cell>
          <cell r="AH1020">
            <v>2066.3444942528736</v>
          </cell>
          <cell r="AI1020">
            <v>56.161971830985905</v>
          </cell>
          <cell r="AJ1020" t="str">
            <v>-</v>
          </cell>
          <cell r="AL1020">
            <v>24.08654705847291</v>
          </cell>
          <cell r="AM1020">
            <v>15.845242098184265</v>
          </cell>
        </row>
        <row r="1021">
          <cell r="D1021" t="str">
            <v>INE485C01029</v>
          </cell>
          <cell r="E1021" t="str">
            <v>IOL CHEMICALS AND PHARMA LTD</v>
          </cell>
          <cell r="G1021">
            <v>115.67</v>
          </cell>
          <cell r="H1021">
            <v>110</v>
          </cell>
          <cell r="I1021">
            <v>2</v>
          </cell>
          <cell r="J1021">
            <v>0</v>
          </cell>
          <cell r="K1021">
            <v>0</v>
          </cell>
          <cell r="L1021">
            <v>33.720930232558132</v>
          </cell>
          <cell r="M1021">
            <v>23.913043478260885</v>
          </cell>
          <cell r="O1021">
            <v>3.443025</v>
          </cell>
          <cell r="P1021">
            <v>4.6000000000000005</v>
          </cell>
          <cell r="Q1021">
            <v>5.7</v>
          </cell>
          <cell r="R1021">
            <v>5.105747126436782</v>
          </cell>
          <cell r="S1021" t="str">
            <v>-</v>
          </cell>
          <cell r="V1021">
            <v>0.48292479039123504</v>
          </cell>
          <cell r="Y1021">
            <v>110</v>
          </cell>
          <cell r="Z1021">
            <v>110</v>
          </cell>
          <cell r="AA1021">
            <v>0</v>
          </cell>
          <cell r="AB1021">
            <v>25</v>
          </cell>
          <cell r="AC1021">
            <v>110</v>
          </cell>
          <cell r="AD1021">
            <v>33.695809644437489</v>
          </cell>
          <cell r="AE1021">
            <v>-1.3573456599443583</v>
          </cell>
          <cell r="AF1021" t="str">
            <v>-</v>
          </cell>
          <cell r="AG1021">
            <v>2023</v>
          </cell>
          <cell r="AH1021">
            <v>2682.8965517241377</v>
          </cell>
          <cell r="AI1021">
            <v>-24.824781659388648</v>
          </cell>
          <cell r="AJ1021">
            <v>13.018298932647548</v>
          </cell>
          <cell r="AL1021">
            <v>-12.268528557179412</v>
          </cell>
          <cell r="AM1021">
            <v>22.392486406327237</v>
          </cell>
        </row>
        <row r="1022">
          <cell r="D1022" t="str">
            <v>INE920K01010</v>
          </cell>
          <cell r="E1022" t="str">
            <v>KIRLOSKAR BROTHERS INVESTMEN</v>
          </cell>
          <cell r="G1022" t="str">
            <v>-</v>
          </cell>
          <cell r="H1022" t="str">
            <v>-</v>
          </cell>
          <cell r="I1022">
            <v>0</v>
          </cell>
          <cell r="J1022">
            <v>0</v>
          </cell>
          <cell r="K1022">
            <v>0</v>
          </cell>
          <cell r="L1022" t="str">
            <v>-</v>
          </cell>
          <cell r="M1022" t="str">
            <v>-</v>
          </cell>
          <cell r="O1022">
            <v>171.54</v>
          </cell>
          <cell r="P1022" t="str">
            <v>-</v>
          </cell>
          <cell r="Q1022" t="str">
            <v>-</v>
          </cell>
          <cell r="R1022" t="str">
            <v>-</v>
          </cell>
          <cell r="S1022" t="str">
            <v>-</v>
          </cell>
          <cell r="V1022" t="e">
            <v>#VALUE!</v>
          </cell>
          <cell r="Y1022" t="str">
            <v>-</v>
          </cell>
          <cell r="Z1022" t="str">
            <v>-</v>
          </cell>
          <cell r="AA1022" t="str">
            <v>-</v>
          </cell>
          <cell r="AB1022" t="str">
            <v>-</v>
          </cell>
          <cell r="AC1022" t="str">
            <v>-</v>
          </cell>
          <cell r="AD1022" t="str">
            <v>-</v>
          </cell>
          <cell r="AE1022" t="e">
            <v>#VALUE!</v>
          </cell>
          <cell r="AF1022" t="str">
            <v>-</v>
          </cell>
          <cell r="AG1022">
            <v>2809.004645</v>
          </cell>
          <cell r="AH1022" t="str">
            <v>-</v>
          </cell>
          <cell r="AI1022">
            <v>-23.959395363269653</v>
          </cell>
          <cell r="AJ1022">
            <v>7.879017802811032</v>
          </cell>
          <cell r="AL1022">
            <v>-23.486293640999662</v>
          </cell>
          <cell r="AM1022" t="str">
            <v>-</v>
          </cell>
        </row>
        <row r="1023">
          <cell r="D1023" t="str">
            <v>INE900L01010</v>
          </cell>
          <cell r="E1023" t="str">
            <v>MADHYA BHARAT AGRO PRODUCTS</v>
          </cell>
          <cell r="G1023" t="str">
            <v>-</v>
          </cell>
          <cell r="H1023" t="str">
            <v>-</v>
          </cell>
          <cell r="I1023">
            <v>0</v>
          </cell>
          <cell r="J1023">
            <v>0</v>
          </cell>
          <cell r="K1023">
            <v>0</v>
          </cell>
          <cell r="L1023" t="str">
            <v>-</v>
          </cell>
          <cell r="M1023" t="str">
            <v>-</v>
          </cell>
          <cell r="O1023">
            <v>6.56</v>
          </cell>
          <cell r="P1023" t="str">
            <v>-</v>
          </cell>
          <cell r="Q1023" t="str">
            <v>-</v>
          </cell>
          <cell r="R1023" t="str">
            <v>-</v>
          </cell>
          <cell r="S1023" t="str">
            <v>-</v>
          </cell>
          <cell r="V1023" t="e">
            <v>#VALUE!</v>
          </cell>
          <cell r="Y1023" t="str">
            <v>-</v>
          </cell>
          <cell r="Z1023" t="str">
            <v>-</v>
          </cell>
          <cell r="AA1023" t="str">
            <v>-</v>
          </cell>
          <cell r="AB1023" t="str">
            <v>-</v>
          </cell>
          <cell r="AC1023" t="str">
            <v>-</v>
          </cell>
          <cell r="AD1023" t="str">
            <v>-</v>
          </cell>
          <cell r="AE1023" t="e">
            <v>#VALUE!</v>
          </cell>
          <cell r="AF1023" t="str">
            <v>-</v>
          </cell>
          <cell r="AG1023">
            <v>1454.4970000000001</v>
          </cell>
          <cell r="AH1023" t="str">
            <v>-</v>
          </cell>
          <cell r="AI1023">
            <v>130.98591549295776</v>
          </cell>
          <cell r="AJ1023">
            <v>34.811770353327255</v>
          </cell>
          <cell r="AL1023">
            <v>50.665592134090076</v>
          </cell>
          <cell r="AM1023" t="str">
            <v>-</v>
          </cell>
        </row>
        <row r="1024">
          <cell r="D1024" t="str">
            <v>INE227C01017</v>
          </cell>
          <cell r="E1024" t="str">
            <v>M.M. FORGINGS LTD</v>
          </cell>
          <cell r="G1024">
            <v>327.05</v>
          </cell>
          <cell r="H1024">
            <v>438</v>
          </cell>
          <cell r="I1024">
            <v>2</v>
          </cell>
          <cell r="J1024">
            <v>0</v>
          </cell>
          <cell r="K1024">
            <v>0</v>
          </cell>
          <cell r="L1024" t="str">
            <v>-</v>
          </cell>
          <cell r="M1024" t="str">
            <v>-</v>
          </cell>
          <cell r="O1024">
            <v>25.24</v>
          </cell>
          <cell r="P1024" t="str">
            <v>-</v>
          </cell>
          <cell r="Q1024" t="str">
            <v>-</v>
          </cell>
          <cell r="R1024" t="str">
            <v>-</v>
          </cell>
          <cell r="S1024" t="str">
            <v>-</v>
          </cell>
          <cell r="V1024" t="e">
            <v>#VALUE!</v>
          </cell>
          <cell r="Y1024">
            <v>430</v>
          </cell>
          <cell r="Z1024">
            <v>446</v>
          </cell>
          <cell r="AA1024">
            <v>0</v>
          </cell>
          <cell r="AB1024">
            <v>-179</v>
          </cell>
          <cell r="AC1024">
            <v>438</v>
          </cell>
          <cell r="AD1024">
            <v>12.96190127469608</v>
          </cell>
          <cell r="AE1024">
            <v>-1.328001387008239</v>
          </cell>
          <cell r="AF1024" t="str">
            <v>-</v>
          </cell>
          <cell r="AG1024">
            <v>2960.7559999999999</v>
          </cell>
          <cell r="AH1024" t="str">
            <v>-</v>
          </cell>
          <cell r="AI1024">
            <v>-9.7604576331784081</v>
          </cell>
          <cell r="AJ1024">
            <v>18.572506432865321</v>
          </cell>
          <cell r="AL1024">
            <v>1.1084944964580097</v>
          </cell>
          <cell r="AM1024" t="str">
            <v>-</v>
          </cell>
        </row>
        <row r="1025">
          <cell r="D1025" t="str">
            <v>INE051B01021</v>
          </cell>
          <cell r="E1025" t="str">
            <v>VAKRANGEE LTD</v>
          </cell>
          <cell r="G1025">
            <v>9.23</v>
          </cell>
          <cell r="H1025" t="str">
            <v>-</v>
          </cell>
          <cell r="I1025">
            <v>0</v>
          </cell>
          <cell r="J1025">
            <v>0</v>
          </cell>
          <cell r="K1025">
            <v>0</v>
          </cell>
          <cell r="L1025" t="str">
            <v>-</v>
          </cell>
          <cell r="M1025" t="str">
            <v>-</v>
          </cell>
          <cell r="O1025">
            <v>0.06</v>
          </cell>
          <cell r="P1025" t="str">
            <v>-</v>
          </cell>
          <cell r="Q1025" t="str">
            <v>-</v>
          </cell>
          <cell r="R1025" t="str">
            <v>-</v>
          </cell>
          <cell r="S1025" t="str">
            <v>-</v>
          </cell>
          <cell r="V1025" t="e">
            <v>#VALUE!</v>
          </cell>
          <cell r="Y1025" t="str">
            <v>-</v>
          </cell>
          <cell r="Z1025" t="str">
            <v>-</v>
          </cell>
          <cell r="AA1025" t="str">
            <v>-</v>
          </cell>
          <cell r="AB1025" t="str">
            <v>-</v>
          </cell>
          <cell r="AC1025" t="str">
            <v>-</v>
          </cell>
          <cell r="AD1025">
            <v>153.83332570393881</v>
          </cell>
          <cell r="AE1025">
            <v>3.0766665140787768</v>
          </cell>
          <cell r="AF1025" t="str">
            <v>-</v>
          </cell>
          <cell r="AG1025">
            <v>241.04599999999999</v>
          </cell>
          <cell r="AH1025" t="str">
            <v>-</v>
          </cell>
          <cell r="AI1025">
            <v>49.999999999999993</v>
          </cell>
          <cell r="AJ1025" t="str">
            <v>-</v>
          </cell>
          <cell r="AL1025">
            <v>-8.6320545525530648</v>
          </cell>
          <cell r="AM1025" t="str">
            <v>-</v>
          </cell>
        </row>
        <row r="1026">
          <cell r="D1026" t="str">
            <v>INE011E01029</v>
          </cell>
          <cell r="E1026" t="str">
            <v>BALU FORGE INDUSTRIES LTD</v>
          </cell>
          <cell r="G1026">
            <v>684.2</v>
          </cell>
          <cell r="H1026">
            <v>790</v>
          </cell>
          <cell r="I1026">
            <v>1</v>
          </cell>
          <cell r="J1026">
            <v>0</v>
          </cell>
          <cell r="K1026">
            <v>0</v>
          </cell>
          <cell r="L1026">
            <v>23.449401523395007</v>
          </cell>
          <cell r="M1026">
            <v>38.827677390921103</v>
          </cell>
          <cell r="O1026">
            <v>19.239999999999998</v>
          </cell>
          <cell r="P1026">
            <v>22.69</v>
          </cell>
          <cell r="Q1026">
            <v>31.5</v>
          </cell>
          <cell r="R1026">
            <v>26.740574712643678</v>
          </cell>
          <cell r="S1026">
            <v>35.858620689655176</v>
          </cell>
          <cell r="V1026">
            <v>0.38984276053241573</v>
          </cell>
          <cell r="Y1026">
            <v>790</v>
          </cell>
          <cell r="Z1026">
            <v>790</v>
          </cell>
          <cell r="AA1026">
            <v>0</v>
          </cell>
          <cell r="AB1026">
            <v>0</v>
          </cell>
          <cell r="AC1026">
            <v>790</v>
          </cell>
          <cell r="AD1026">
            <v>37.225245495485922</v>
          </cell>
          <cell r="AE1026">
            <v>0.38644852315229039</v>
          </cell>
          <cell r="AF1026" t="str">
            <v>-</v>
          </cell>
          <cell r="AG1026">
            <v>2511.0729999999999</v>
          </cell>
          <cell r="AH1026">
            <v>4149.8850574712642</v>
          </cell>
          <cell r="AI1026">
            <v>96.326530612244866</v>
          </cell>
          <cell r="AJ1026">
            <v>58.906307495038774</v>
          </cell>
          <cell r="AL1026">
            <v>110.80054868671127</v>
          </cell>
          <cell r="AM1026">
            <v>40.179118647685677</v>
          </cell>
        </row>
        <row r="1027">
          <cell r="D1027" t="str">
            <v>INE039O01029</v>
          </cell>
          <cell r="E1027" t="str">
            <v>JASH ENGINEERING LTD</v>
          </cell>
          <cell r="G1027">
            <v>516.95000000000005</v>
          </cell>
          <cell r="H1027">
            <v>689</v>
          </cell>
          <cell r="I1027">
            <v>3</v>
          </cell>
          <cell r="J1027">
            <v>0</v>
          </cell>
          <cell r="K1027">
            <v>0</v>
          </cell>
          <cell r="L1027">
            <v>26.269956458635701</v>
          </cell>
          <cell r="M1027">
            <v>27.777777777777796</v>
          </cell>
          <cell r="O1027">
            <v>14.017163999999999</v>
          </cell>
          <cell r="P1027">
            <v>17.400000000000002</v>
          </cell>
          <cell r="Q1027">
            <v>22.233000000000001</v>
          </cell>
          <cell r="R1027">
            <v>19.622068965517244</v>
          </cell>
          <cell r="S1027" t="str">
            <v>-</v>
          </cell>
          <cell r="V1027">
            <v>0.39986012616512467</v>
          </cell>
          <cell r="Y1027">
            <v>685</v>
          </cell>
          <cell r="Z1027">
            <v>693</v>
          </cell>
          <cell r="AA1027">
            <v>0</v>
          </cell>
          <cell r="AB1027">
            <v>-111</v>
          </cell>
          <cell r="AC1027">
            <v>689</v>
          </cell>
          <cell r="AD1027">
            <v>36.879815195498772</v>
          </cell>
          <cell r="AE1027">
            <v>1.3864535687811013</v>
          </cell>
          <cell r="AF1027" t="str">
            <v>-</v>
          </cell>
          <cell r="AG1027">
            <v>1276.222</v>
          </cell>
          <cell r="AH1027">
            <v>1783.1724137931035</v>
          </cell>
          <cell r="AI1027">
            <v>26.600108381502896</v>
          </cell>
          <cell r="AJ1027">
            <v>24.391490361971265</v>
          </cell>
          <cell r="AL1027">
            <v>29.106929691451693</v>
          </cell>
          <cell r="AM1027">
            <v>25.996887688819033</v>
          </cell>
        </row>
        <row r="1028">
          <cell r="D1028" t="str">
            <v>INE144Z01023</v>
          </cell>
          <cell r="E1028" t="str">
            <v>TARSONS PRODUCTS LTD</v>
          </cell>
          <cell r="G1028">
            <v>313.25</v>
          </cell>
          <cell r="H1028">
            <v>570</v>
          </cell>
          <cell r="I1028">
            <v>4</v>
          </cell>
          <cell r="J1028">
            <v>1</v>
          </cell>
          <cell r="K1028">
            <v>0</v>
          </cell>
          <cell r="L1028">
            <v>47.321428571428584</v>
          </cell>
          <cell r="M1028">
            <v>41.212121212121218</v>
          </cell>
          <cell r="O1028">
            <v>5.6</v>
          </cell>
          <cell r="P1028">
            <v>8.25</v>
          </cell>
          <cell r="Q1028">
            <v>11.65</v>
          </cell>
          <cell r="R1028">
            <v>9.8132183908045967</v>
          </cell>
          <cell r="S1028">
            <v>14.937356321839081</v>
          </cell>
          <cell r="V1028">
            <v>0.75236042692939242</v>
          </cell>
          <cell r="Y1028">
            <v>570</v>
          </cell>
          <cell r="Z1028">
            <v>570</v>
          </cell>
          <cell r="AA1028">
            <v>58.5</v>
          </cell>
          <cell r="AB1028">
            <v>57.66668701171875</v>
          </cell>
          <cell r="AC1028">
            <v>570</v>
          </cell>
          <cell r="AD1028">
            <v>56.471417080129378</v>
          </cell>
          <cell r="AE1028">
            <v>-1.8769130739080344</v>
          </cell>
          <cell r="AF1028" t="str">
            <v>-</v>
          </cell>
          <cell r="AG1028">
            <v>1107.26</v>
          </cell>
          <cell r="AH1028">
            <v>1564.0689655172414</v>
          </cell>
          <cell r="AI1028">
            <v>-30.087390761548065</v>
          </cell>
          <cell r="AJ1028" t="str">
            <v>-</v>
          </cell>
          <cell r="AL1028">
            <v>-20.246910023336895</v>
          </cell>
          <cell r="AM1028">
            <v>30.231381969907702</v>
          </cell>
        </row>
        <row r="1029">
          <cell r="D1029" t="str">
            <v>INE910C01018</v>
          </cell>
          <cell r="E1029" t="str">
            <v>TTK HEALTHCARE LTD</v>
          </cell>
          <cell r="G1029">
            <v>1189</v>
          </cell>
          <cell r="H1029" t="str">
            <v>-</v>
          </cell>
          <cell r="I1029">
            <v>0</v>
          </cell>
          <cell r="J1029">
            <v>0</v>
          </cell>
          <cell r="K1029">
            <v>0</v>
          </cell>
          <cell r="L1029" t="str">
            <v>-</v>
          </cell>
          <cell r="M1029" t="str">
            <v>-</v>
          </cell>
          <cell r="O1029">
            <v>57.79</v>
          </cell>
          <cell r="P1029" t="str">
            <v>-</v>
          </cell>
          <cell r="Q1029" t="str">
            <v>-</v>
          </cell>
          <cell r="R1029" t="str">
            <v>-</v>
          </cell>
          <cell r="S1029" t="str">
            <v>-</v>
          </cell>
          <cell r="V1029" t="e">
            <v>#VALUE!</v>
          </cell>
          <cell r="Y1029" t="str">
            <v>-</v>
          </cell>
          <cell r="Z1029" t="str">
            <v>-</v>
          </cell>
          <cell r="AA1029" t="str">
            <v>-</v>
          </cell>
          <cell r="AB1029" t="str">
            <v>-</v>
          </cell>
          <cell r="AC1029" t="str">
            <v>-</v>
          </cell>
          <cell r="AD1029">
            <v>25.113207445548536</v>
          </cell>
          <cell r="AE1029">
            <v>0.83842667800566317</v>
          </cell>
          <cell r="AF1029" t="str">
            <v>-</v>
          </cell>
          <cell r="AG1029">
            <v>348.28199999999998</v>
          </cell>
          <cell r="AH1029" t="str">
            <v>-</v>
          </cell>
          <cell r="AI1029">
            <v>29.952777153136946</v>
          </cell>
          <cell r="AJ1029">
            <v>33.802291746221883</v>
          </cell>
          <cell r="AL1029">
            <v>-13.109580394632131</v>
          </cell>
          <cell r="AM1029" t="str">
            <v>-</v>
          </cell>
        </row>
        <row r="1030">
          <cell r="D1030" t="str">
            <v>INE106T01025</v>
          </cell>
          <cell r="E1030" t="str">
            <v>HI-TECH PIPES LTD</v>
          </cell>
          <cell r="G1030">
            <v>101.06</v>
          </cell>
          <cell r="H1030">
            <v>122</v>
          </cell>
          <cell r="I1030">
            <v>2</v>
          </cell>
          <cell r="J1030">
            <v>0</v>
          </cell>
          <cell r="K1030">
            <v>0</v>
          </cell>
          <cell r="L1030">
            <v>35.678391959799001</v>
          </cell>
          <cell r="M1030">
            <v>42.592592592592567</v>
          </cell>
          <cell r="O1030">
            <v>3.98</v>
          </cell>
          <cell r="P1030">
            <v>5.4</v>
          </cell>
          <cell r="Q1030">
            <v>7.7</v>
          </cell>
          <cell r="R1030">
            <v>6.4574712643678165</v>
          </cell>
          <cell r="S1030">
            <v>9.3000000000000007</v>
          </cell>
          <cell r="V1030">
            <v>0.62248021717784341</v>
          </cell>
          <cell r="Y1030">
            <v>122</v>
          </cell>
          <cell r="Z1030">
            <v>122</v>
          </cell>
          <cell r="AA1030">
            <v>-29</v>
          </cell>
          <cell r="AB1030">
            <v>-74</v>
          </cell>
          <cell r="AC1030">
            <v>122</v>
          </cell>
          <cell r="AD1030">
            <v>25.400747333585954</v>
          </cell>
          <cell r="AE1030">
            <v>1.1308551895089638</v>
          </cell>
          <cell r="AF1030" t="str">
            <v>-</v>
          </cell>
          <cell r="AG1030">
            <v>1600.3239999999998</v>
          </cell>
          <cell r="AH1030">
            <v>2377.4655172413795</v>
          </cell>
          <cell r="AI1030">
            <v>22.46153846153846</v>
          </cell>
          <cell r="AJ1030">
            <v>25.579813883837847</v>
          </cell>
          <cell r="AL1030">
            <v>39.329681313055673</v>
          </cell>
          <cell r="AM1030">
            <v>29.255075847140947</v>
          </cell>
        </row>
        <row r="1031">
          <cell r="D1031" t="str">
            <v>INE0J5801011</v>
          </cell>
          <cell r="E1031" t="str">
            <v>JEENA SIKHO LIFECARE LTD</v>
          </cell>
          <cell r="G1031">
            <v>788.5</v>
          </cell>
          <cell r="H1031">
            <v>822.5</v>
          </cell>
          <cell r="I1031">
            <v>2</v>
          </cell>
          <cell r="J1031">
            <v>0</v>
          </cell>
          <cell r="K1031">
            <v>0</v>
          </cell>
          <cell r="L1031">
            <v>79.452054794520549</v>
          </cell>
          <cell r="M1031">
            <v>52.671755725190842</v>
          </cell>
          <cell r="O1031">
            <v>7.3</v>
          </cell>
          <cell r="P1031" t="str">
            <v>-</v>
          </cell>
          <cell r="Q1031" t="str">
            <v>-</v>
          </cell>
          <cell r="R1031" t="str">
            <v>-</v>
          </cell>
          <cell r="S1031" t="str">
            <v>-</v>
          </cell>
          <cell r="V1031" t="e">
            <v>#VALUE!</v>
          </cell>
          <cell r="Y1031">
            <v>745</v>
          </cell>
          <cell r="Z1031">
            <v>900</v>
          </cell>
          <cell r="AA1031">
            <v>122.5</v>
          </cell>
          <cell r="AB1031">
            <v>322.5</v>
          </cell>
          <cell r="AC1031">
            <v>822.5</v>
          </cell>
          <cell r="AD1031">
            <v>108.01369863013699</v>
          </cell>
          <cell r="AE1031">
            <v>3.4724034294030179</v>
          </cell>
          <cell r="AF1031" t="str">
            <v>-</v>
          </cell>
          <cell r="AG1031">
            <v>3373.2129999999997</v>
          </cell>
          <cell r="AH1031" t="str">
            <v>-</v>
          </cell>
          <cell r="AI1031">
            <v>31.106321839080461</v>
          </cell>
          <cell r="AJ1031" t="str">
            <v>-</v>
          </cell>
          <cell r="AL1031">
            <v>42.36991048102206</v>
          </cell>
          <cell r="AM1031" t="str">
            <v>-</v>
          </cell>
        </row>
        <row r="1032">
          <cell r="D1032" t="str">
            <v>INE270I01022</v>
          </cell>
          <cell r="E1032" t="str">
            <v>VISHNU CHEMICALS LTD</v>
          </cell>
          <cell r="G1032">
            <v>495.15</v>
          </cell>
          <cell r="H1032">
            <v>622.66668701171875</v>
          </cell>
          <cell r="I1032">
            <v>3</v>
          </cell>
          <cell r="J1032">
            <v>0</v>
          </cell>
          <cell r="K1032">
            <v>0</v>
          </cell>
          <cell r="L1032">
            <v>19.154099497313243</v>
          </cell>
          <cell r="M1032">
            <v>29.036950829211499</v>
          </cell>
          <cell r="O1032">
            <v>19.23</v>
          </cell>
          <cell r="P1032">
            <v>22.913</v>
          </cell>
          <cell r="Q1032">
            <v>29.567</v>
          </cell>
          <cell r="R1032">
            <v>25.972310344827587</v>
          </cell>
          <cell r="S1032">
            <v>32.435045977011491</v>
          </cell>
          <cell r="V1032">
            <v>0.3506141624975343</v>
          </cell>
          <cell r="Y1032">
            <v>594</v>
          </cell>
          <cell r="Z1032">
            <v>650</v>
          </cell>
          <cell r="AA1032">
            <v>0</v>
          </cell>
          <cell r="AB1032">
            <v>17.66668701171875</v>
          </cell>
          <cell r="AC1032">
            <v>624</v>
          </cell>
          <cell r="AD1032">
            <v>25.793710423674497</v>
          </cell>
          <cell r="AE1032">
            <v>1.2315915787880616</v>
          </cell>
          <cell r="AF1032" t="str">
            <v>-</v>
          </cell>
          <cell r="AG1032">
            <v>2283.7199999999998</v>
          </cell>
          <cell r="AH1032">
            <v>3055.1609195402298</v>
          </cell>
          <cell r="AI1032">
            <v>20.943396226415093</v>
          </cell>
          <cell r="AJ1032">
            <v>17.784061542304055</v>
          </cell>
          <cell r="AL1032">
            <v>13.245608467287623</v>
          </cell>
          <cell r="AM1032">
            <v>19.848317657155878</v>
          </cell>
        </row>
        <row r="1033">
          <cell r="D1033" t="str">
            <v>INE601D01011</v>
          </cell>
          <cell r="E1033" t="str">
            <v>KAPPAC PHARMA LTD</v>
          </cell>
          <cell r="G1033" t="str">
            <v>-</v>
          </cell>
          <cell r="H1033" t="str">
            <v>-</v>
          </cell>
          <cell r="I1033">
            <v>0</v>
          </cell>
          <cell r="J1033">
            <v>0</v>
          </cell>
          <cell r="K1033">
            <v>0</v>
          </cell>
          <cell r="L1033" t="str">
            <v>-</v>
          </cell>
          <cell r="M1033" t="str">
            <v>-</v>
          </cell>
          <cell r="O1033">
            <v>-0.73</v>
          </cell>
          <cell r="P1033" t="str">
            <v>-</v>
          </cell>
          <cell r="Q1033" t="str">
            <v>-</v>
          </cell>
          <cell r="R1033" t="str">
            <v>-</v>
          </cell>
          <cell r="S1033" t="str">
            <v>-</v>
          </cell>
          <cell r="V1033" t="e">
            <v>#VALUE!</v>
          </cell>
          <cell r="Y1033" t="str">
            <v>-</v>
          </cell>
          <cell r="Z1033" t="str">
            <v>-</v>
          </cell>
          <cell r="AA1033" t="str">
            <v>-</v>
          </cell>
          <cell r="AB1033" t="str">
            <v>-</v>
          </cell>
          <cell r="AC1033" t="str">
            <v>-</v>
          </cell>
          <cell r="AD1033" t="str">
            <v>-</v>
          </cell>
          <cell r="AE1033" t="e">
            <v>#VALUE!</v>
          </cell>
          <cell r="AF1033" t="str">
            <v>-</v>
          </cell>
          <cell r="AG1033">
            <v>-0.251</v>
          </cell>
          <cell r="AH1033" t="str">
            <v>-</v>
          </cell>
          <cell r="AI1033">
            <v>-7200</v>
          </cell>
          <cell r="AJ1033" t="str">
            <v>-</v>
          </cell>
          <cell r="AL1033" t="str">
            <v>-</v>
          </cell>
          <cell r="AM1033" t="str">
            <v>-</v>
          </cell>
        </row>
        <row r="1034">
          <cell r="D1034" t="str">
            <v>INE563J01010</v>
          </cell>
          <cell r="E1034" t="str">
            <v>ASTEC LIFESCIENCES LTD</v>
          </cell>
          <cell r="G1034">
            <v>852.45</v>
          </cell>
          <cell r="H1034">
            <v>845</v>
          </cell>
          <cell r="I1034">
            <v>1</v>
          </cell>
          <cell r="J1034">
            <v>0</v>
          </cell>
          <cell r="K1034">
            <v>2</v>
          </cell>
          <cell r="L1034">
            <v>87.287148886624934</v>
          </cell>
          <cell r="M1034" t="str">
            <v>-</v>
          </cell>
          <cell r="O1034">
            <v>-68.709999999999994</v>
          </cell>
          <cell r="P1034">
            <v>-8.7349999999999994</v>
          </cell>
          <cell r="Q1034">
            <v>18.27</v>
          </cell>
          <cell r="R1034">
            <v>3.6810919540229889</v>
          </cell>
          <cell r="S1034">
            <v>29.384942528735628</v>
          </cell>
          <cell r="V1034">
            <v>-1.0535743262119486</v>
          </cell>
          <cell r="Y1034">
            <v>800</v>
          </cell>
          <cell r="Z1034">
            <v>890</v>
          </cell>
          <cell r="AA1034">
            <v>40</v>
          </cell>
          <cell r="AB1034">
            <v>-54</v>
          </cell>
          <cell r="AC1034">
            <v>845</v>
          </cell>
          <cell r="AD1034" t="str">
            <v>-</v>
          </cell>
          <cell r="AE1034" t="e">
            <v>#VALUE!</v>
          </cell>
          <cell r="AF1034" t="str">
            <v>-</v>
          </cell>
          <cell r="AG1034">
            <v>-662.06700000000001</v>
          </cell>
          <cell r="AH1034">
            <v>781.40229885057477</v>
          </cell>
          <cell r="AI1034">
            <v>-187.12912661930628</v>
          </cell>
          <cell r="AJ1034" t="str">
            <v>-</v>
          </cell>
          <cell r="AL1034">
            <v>-1019.7561140614953</v>
          </cell>
          <cell r="AM1034">
            <v>170.38562562399272</v>
          </cell>
        </row>
        <row r="1035">
          <cell r="D1035" t="str">
            <v>INE153A01019</v>
          </cell>
          <cell r="E1035" t="str">
            <v>MAHANAGAR TELEPHONE NIGAM</v>
          </cell>
          <cell r="G1035">
            <v>43.96</v>
          </cell>
          <cell r="H1035" t="str">
            <v>-</v>
          </cell>
          <cell r="I1035">
            <v>0</v>
          </cell>
          <cell r="J1035">
            <v>0</v>
          </cell>
          <cell r="K1035">
            <v>0</v>
          </cell>
          <cell r="L1035" t="str">
            <v>-</v>
          </cell>
          <cell r="M1035" t="str">
            <v>-</v>
          </cell>
          <cell r="O1035">
            <v>-52.82</v>
          </cell>
          <cell r="P1035" t="str">
            <v>-</v>
          </cell>
          <cell r="Q1035" t="str">
            <v>-</v>
          </cell>
          <cell r="R1035" t="str">
            <v>-</v>
          </cell>
          <cell r="S1035" t="str">
            <v>-</v>
          </cell>
          <cell r="V1035" t="e">
            <v>#VALUE!</v>
          </cell>
          <cell r="Y1035" t="str">
            <v>-</v>
          </cell>
          <cell r="Z1035" t="str">
            <v>-</v>
          </cell>
          <cell r="AA1035" t="str">
            <v>-</v>
          </cell>
          <cell r="AB1035" t="str">
            <v>-</v>
          </cell>
          <cell r="AC1035" t="str">
            <v>-</v>
          </cell>
          <cell r="AD1035" t="str">
            <v>-</v>
          </cell>
          <cell r="AE1035" t="e">
            <v>#VALUE!</v>
          </cell>
          <cell r="AF1035" t="str">
            <v>-</v>
          </cell>
          <cell r="AG1035">
            <v>-4308.3000000000011</v>
          </cell>
          <cell r="AH1035" t="str">
            <v>-</v>
          </cell>
          <cell r="AI1035">
            <v>-1.831501831501837</v>
          </cell>
          <cell r="AJ1035" t="str">
            <v>-</v>
          </cell>
          <cell r="AL1035">
            <v>20.512536669065121</v>
          </cell>
          <cell r="AM1035" t="str">
            <v>-</v>
          </cell>
        </row>
        <row r="1036">
          <cell r="D1036" t="str">
            <v>INE750A01020</v>
          </cell>
          <cell r="E1036" t="str">
            <v>ORIENTAL HOTELS LTD</v>
          </cell>
          <cell r="G1036">
            <v>142.25</v>
          </cell>
          <cell r="H1036" t="str">
            <v>-</v>
          </cell>
          <cell r="I1036">
            <v>0</v>
          </cell>
          <cell r="J1036">
            <v>0</v>
          </cell>
          <cell r="K1036">
            <v>0</v>
          </cell>
          <cell r="L1036" t="str">
            <v>-</v>
          </cell>
          <cell r="M1036" t="str">
            <v>-</v>
          </cell>
          <cell r="O1036">
            <v>2.2000000000000002</v>
          </cell>
          <cell r="P1036" t="str">
            <v>-</v>
          </cell>
          <cell r="Q1036" t="str">
            <v>-</v>
          </cell>
          <cell r="R1036" t="str">
            <v>-</v>
          </cell>
          <cell r="S1036" t="str">
            <v>-</v>
          </cell>
          <cell r="V1036" t="e">
            <v>#VALUE!</v>
          </cell>
          <cell r="Y1036" t="str">
            <v>-</v>
          </cell>
          <cell r="Z1036" t="str">
            <v>-</v>
          </cell>
          <cell r="AA1036" t="str">
            <v>-</v>
          </cell>
          <cell r="AB1036" t="str">
            <v>-</v>
          </cell>
          <cell r="AC1036" t="str">
            <v>-</v>
          </cell>
          <cell r="AD1036">
            <v>65.036093317307092</v>
          </cell>
          <cell r="AE1036">
            <v>-3.1172472314157558</v>
          </cell>
          <cell r="AF1036" t="str">
            <v>-</v>
          </cell>
          <cell r="AG1036">
            <v>1101.0840000000001</v>
          </cell>
          <cell r="AH1036" t="str">
            <v>-</v>
          </cell>
          <cell r="AI1036">
            <v>-20.863309352517973</v>
          </cell>
          <cell r="AJ1036" t="str">
            <v>-</v>
          </cell>
          <cell r="AL1036">
            <v>12.563868221381226</v>
          </cell>
          <cell r="AM1036" t="str">
            <v>-</v>
          </cell>
        </row>
        <row r="1037">
          <cell r="D1037" t="str">
            <v>INE0J1F01024</v>
          </cell>
          <cell r="E1037" t="str">
            <v>RASHI PERIPHERALS LTD</v>
          </cell>
          <cell r="G1037">
            <v>300.35000000000002</v>
          </cell>
          <cell r="H1037">
            <v>510</v>
          </cell>
          <cell r="I1037">
            <v>1</v>
          </cell>
          <cell r="J1037">
            <v>0</v>
          </cell>
          <cell r="K1037">
            <v>0</v>
          </cell>
          <cell r="L1037">
            <v>13.243140906750982</v>
          </cell>
          <cell r="M1037">
            <v>17.403314917127066</v>
          </cell>
          <cell r="O1037">
            <v>31.57</v>
          </cell>
          <cell r="P1037">
            <v>36.200000000000003</v>
          </cell>
          <cell r="Q1037">
            <v>42.5</v>
          </cell>
          <cell r="R1037">
            <v>39.096551724137932</v>
          </cell>
          <cell r="S1037">
            <v>45.6264367816092</v>
          </cell>
          <cell r="V1037">
            <v>0.23840835363123003</v>
          </cell>
          <cell r="Y1037">
            <v>510</v>
          </cell>
          <cell r="Z1037">
            <v>510</v>
          </cell>
          <cell r="AA1037">
            <v>0</v>
          </cell>
          <cell r="AB1037">
            <v>0</v>
          </cell>
          <cell r="AC1037">
            <v>510</v>
          </cell>
          <cell r="AD1037">
            <v>9.5143462813816022</v>
          </cell>
          <cell r="AE1037">
            <v>1.009439472510494</v>
          </cell>
          <cell r="AF1037" t="str">
            <v>-</v>
          </cell>
          <cell r="AG1037">
            <v>3002.8</v>
          </cell>
          <cell r="AH1037">
            <v>4399.8275862068967</v>
          </cell>
          <cell r="AI1037">
            <v>9.4253757064990253</v>
          </cell>
          <cell r="AJ1037" t="str">
            <v>-</v>
          </cell>
          <cell r="AL1037">
            <v>0.65903712195875186</v>
          </cell>
          <cell r="AM1037">
            <v>37.70480884507792</v>
          </cell>
        </row>
        <row r="1038">
          <cell r="D1038" t="str">
            <v>INE855C01015</v>
          </cell>
          <cell r="E1038" t="str">
            <v>WEBSOL ENERGY SYSTEM LTD</v>
          </cell>
          <cell r="G1038">
            <v>1296.6500000000001</v>
          </cell>
          <cell r="H1038">
            <v>1838</v>
          </cell>
          <cell r="I1038">
            <v>1</v>
          </cell>
          <cell r="J1038">
            <v>0</v>
          </cell>
          <cell r="K1038">
            <v>0</v>
          </cell>
          <cell r="L1038">
            <v>69.477467514514771</v>
          </cell>
          <cell r="M1038">
            <v>55.301794453507348</v>
          </cell>
          <cell r="O1038">
            <v>36.659999999999997</v>
          </cell>
          <cell r="P1038" t="str">
            <v>-</v>
          </cell>
          <cell r="Q1038" t="str">
            <v>-</v>
          </cell>
          <cell r="R1038" t="str">
            <v>-</v>
          </cell>
          <cell r="S1038" t="str">
            <v>-</v>
          </cell>
          <cell r="V1038" t="e">
            <v>#VALUE!</v>
          </cell>
          <cell r="Y1038">
            <v>1838</v>
          </cell>
          <cell r="Z1038">
            <v>1838</v>
          </cell>
          <cell r="AA1038">
            <v>0</v>
          </cell>
          <cell r="AB1038" t="str">
            <v>-</v>
          </cell>
          <cell r="AC1038">
            <v>1838</v>
          </cell>
          <cell r="AD1038">
            <v>35.84877037362628</v>
          </cell>
          <cell r="AE1038" t="e">
            <v>#VALUE!</v>
          </cell>
          <cell r="AF1038" t="str">
            <v>-</v>
          </cell>
          <cell r="AG1038">
            <v>2526.7310000000002</v>
          </cell>
          <cell r="AH1038" t="str">
            <v>-</v>
          </cell>
          <cell r="AI1038" t="str">
            <v>-</v>
          </cell>
          <cell r="AJ1038" t="str">
            <v>-</v>
          </cell>
          <cell r="AL1038" t="str">
            <v>-</v>
          </cell>
          <cell r="AM1038" t="str">
            <v>-</v>
          </cell>
        </row>
        <row r="1039">
          <cell r="D1039" t="str">
            <v>INE425Y01011</v>
          </cell>
          <cell r="E1039" t="str">
            <v>RPSG VENTURES LTD</v>
          </cell>
          <cell r="G1039">
            <v>862.7</v>
          </cell>
          <cell r="H1039" t="str">
            <v>-</v>
          </cell>
          <cell r="I1039">
            <v>0</v>
          </cell>
          <cell r="J1039">
            <v>0</v>
          </cell>
          <cell r="K1039">
            <v>0</v>
          </cell>
          <cell r="L1039" t="str">
            <v>-</v>
          </cell>
          <cell r="M1039" t="str">
            <v>-</v>
          </cell>
          <cell r="O1039">
            <v>-14.82</v>
          </cell>
          <cell r="P1039" t="str">
            <v>-</v>
          </cell>
          <cell r="Q1039" t="str">
            <v>-</v>
          </cell>
          <cell r="R1039" t="str">
            <v>-</v>
          </cell>
          <cell r="S1039" t="str">
            <v>-</v>
          </cell>
          <cell r="V1039" t="e">
            <v>#VALUE!</v>
          </cell>
          <cell r="Y1039" t="str">
            <v>-</v>
          </cell>
          <cell r="Z1039" t="str">
            <v>-</v>
          </cell>
          <cell r="AA1039" t="str">
            <v>-</v>
          </cell>
          <cell r="AB1039" t="str">
            <v>-</v>
          </cell>
          <cell r="AC1039" t="str">
            <v>-</v>
          </cell>
          <cell r="AD1039" t="str">
            <v>-</v>
          </cell>
          <cell r="AE1039" t="e">
            <v>#VALUE!</v>
          </cell>
          <cell r="AF1039" t="str">
            <v>-</v>
          </cell>
          <cell r="AG1039">
            <v>13728.9</v>
          </cell>
          <cell r="AH1039" t="str">
            <v>-</v>
          </cell>
          <cell r="AI1039">
            <v>-3.9270687237026682</v>
          </cell>
          <cell r="AJ1039" t="str">
            <v>-</v>
          </cell>
          <cell r="AL1039">
            <v>9.7451597947209265</v>
          </cell>
          <cell r="AM1039" t="str">
            <v>-</v>
          </cell>
        </row>
        <row r="1040">
          <cell r="D1040" t="str">
            <v>INE480C01038</v>
          </cell>
          <cell r="E1040" t="str">
            <v>SOM DISTILLERIES &amp; BREWERIES</v>
          </cell>
          <cell r="G1040">
            <v>131.35</v>
          </cell>
          <cell r="H1040" t="str">
            <v>-</v>
          </cell>
          <cell r="I1040">
            <v>0</v>
          </cell>
          <cell r="J1040">
            <v>0</v>
          </cell>
          <cell r="K1040">
            <v>0</v>
          </cell>
          <cell r="L1040" t="str">
            <v>-</v>
          </cell>
          <cell r="M1040" t="str">
            <v>-</v>
          </cell>
          <cell r="O1040">
            <v>5.28</v>
          </cell>
          <cell r="P1040" t="str">
            <v>-</v>
          </cell>
          <cell r="Q1040" t="str">
            <v>-</v>
          </cell>
          <cell r="R1040" t="str">
            <v>-</v>
          </cell>
          <cell r="S1040" t="str">
            <v>-</v>
          </cell>
          <cell r="V1040" t="e">
            <v>#VALUE!</v>
          </cell>
          <cell r="Y1040" t="str">
            <v>-</v>
          </cell>
          <cell r="Z1040" t="str">
            <v>-</v>
          </cell>
          <cell r="AA1040" t="str">
            <v>-</v>
          </cell>
          <cell r="AB1040" t="str">
            <v>-</v>
          </cell>
          <cell r="AC1040" t="str">
            <v>-</v>
          </cell>
          <cell r="AD1040">
            <v>24.453447527021314</v>
          </cell>
          <cell r="AE1040">
            <v>1.3856953835529118</v>
          </cell>
          <cell r="AF1040" t="str">
            <v>-</v>
          </cell>
          <cell r="AG1040">
            <v>1762.0220000000002</v>
          </cell>
          <cell r="AH1040" t="str">
            <v>-</v>
          </cell>
          <cell r="AI1040">
            <v>17.647058521854113</v>
          </cell>
          <cell r="AJ1040" t="str">
            <v>-</v>
          </cell>
          <cell r="AL1040">
            <v>17.900277149177466</v>
          </cell>
          <cell r="AM1040" t="str">
            <v>-</v>
          </cell>
        </row>
        <row r="1041">
          <cell r="D1041" t="str">
            <v>INE221H01019</v>
          </cell>
          <cell r="E1041" t="str">
            <v>GTL INFRASTRUCTURE LTD</v>
          </cell>
          <cell r="G1041">
            <v>1.5</v>
          </cell>
          <cell r="H1041" t="str">
            <v>-</v>
          </cell>
          <cell r="I1041">
            <v>0</v>
          </cell>
          <cell r="J1041">
            <v>0</v>
          </cell>
          <cell r="K1041">
            <v>0</v>
          </cell>
          <cell r="L1041" t="str">
            <v>-</v>
          </cell>
          <cell r="M1041" t="str">
            <v>-</v>
          </cell>
          <cell r="O1041">
            <v>-0.67</v>
          </cell>
          <cell r="P1041" t="str">
            <v>-</v>
          </cell>
          <cell r="Q1041" t="str">
            <v>-</v>
          </cell>
          <cell r="R1041" t="str">
            <v>-</v>
          </cell>
          <cell r="S1041" t="str">
            <v>-</v>
          </cell>
          <cell r="V1041" t="e">
            <v>#VALUE!</v>
          </cell>
          <cell r="Y1041" t="str">
            <v>-</v>
          </cell>
          <cell r="Z1041" t="str">
            <v>-</v>
          </cell>
          <cell r="AA1041" t="str">
            <v>-</v>
          </cell>
          <cell r="AB1041" t="str">
            <v>-</v>
          </cell>
          <cell r="AC1041" t="str">
            <v>-</v>
          </cell>
          <cell r="AD1041" t="str">
            <v>-</v>
          </cell>
          <cell r="AE1041" t="e">
            <v>#VALUE!</v>
          </cell>
          <cell r="AF1041" t="str">
            <v>-</v>
          </cell>
          <cell r="AG1041">
            <v>2757.9</v>
          </cell>
          <cell r="AH1041" t="str">
            <v>-</v>
          </cell>
          <cell r="AI1041">
            <v>-28.84615384615385</v>
          </cell>
          <cell r="AJ1041" t="str">
            <v>-</v>
          </cell>
          <cell r="AL1041">
            <v>-25.516514975558369</v>
          </cell>
          <cell r="AM1041" t="str">
            <v>-</v>
          </cell>
        </row>
        <row r="1042">
          <cell r="D1042" t="str">
            <v>INE495S01016</v>
          </cell>
          <cell r="E1042" t="str">
            <v>HPL ELECTRIC &amp; POWER LTD</v>
          </cell>
          <cell r="G1042">
            <v>491</v>
          </cell>
          <cell r="H1042">
            <v>630</v>
          </cell>
          <cell r="I1042">
            <v>1</v>
          </cell>
          <cell r="J1042">
            <v>0</v>
          </cell>
          <cell r="K1042">
            <v>0</v>
          </cell>
          <cell r="L1042">
            <v>34.977375951190005</v>
          </cell>
          <cell r="M1042">
            <v>27.777777777777775</v>
          </cell>
          <cell r="O1042">
            <v>14.58</v>
          </cell>
          <cell r="P1042">
            <v>19.8</v>
          </cell>
          <cell r="Q1042">
            <v>25.3</v>
          </cell>
          <cell r="R1042">
            <v>22.328735632183907</v>
          </cell>
          <cell r="S1042" t="str">
            <v>-</v>
          </cell>
          <cell r="V1042">
            <v>0.53146334925815553</v>
          </cell>
          <cell r="Y1042">
            <v>630</v>
          </cell>
          <cell r="Z1042">
            <v>630</v>
          </cell>
          <cell r="AA1042">
            <v>0</v>
          </cell>
          <cell r="AB1042">
            <v>0</v>
          </cell>
          <cell r="AC1042">
            <v>630</v>
          </cell>
          <cell r="AD1042">
            <v>33.471662420219339</v>
          </cell>
          <cell r="AE1042">
            <v>0.29094598872959887</v>
          </cell>
          <cell r="AF1042" t="str">
            <v>-</v>
          </cell>
          <cell r="AG1042">
            <v>2546.5160000000001</v>
          </cell>
          <cell r="AH1042">
            <v>358.56321839080459</v>
          </cell>
          <cell r="AI1042">
            <v>115.04424778761062</v>
          </cell>
          <cell r="AJ1042">
            <v>35.412831969412053</v>
          </cell>
          <cell r="AL1042">
            <v>32.525159586039067</v>
          </cell>
          <cell r="AM1042" t="str">
            <v>-</v>
          </cell>
        </row>
        <row r="1043">
          <cell r="D1043" t="str">
            <v>INE074B01023</v>
          </cell>
          <cell r="E1043" t="str">
            <v>PARAMOUNT COMMUNICATION LTD</v>
          </cell>
          <cell r="G1043">
            <v>47.2</v>
          </cell>
          <cell r="H1043" t="str">
            <v>-</v>
          </cell>
          <cell r="I1043">
            <v>0</v>
          </cell>
          <cell r="J1043">
            <v>0</v>
          </cell>
          <cell r="K1043">
            <v>0</v>
          </cell>
          <cell r="L1043" t="str">
            <v>-</v>
          </cell>
          <cell r="M1043" t="str">
            <v>-</v>
          </cell>
          <cell r="O1043">
            <v>2.85</v>
          </cell>
          <cell r="P1043" t="str">
            <v>-</v>
          </cell>
          <cell r="Q1043" t="str">
            <v>-</v>
          </cell>
          <cell r="R1043" t="str">
            <v>-</v>
          </cell>
          <cell r="S1043" t="str">
            <v>-</v>
          </cell>
          <cell r="V1043" t="e">
            <v>#VALUE!</v>
          </cell>
          <cell r="Y1043" t="str">
            <v>-</v>
          </cell>
          <cell r="Z1043" t="str">
            <v>-</v>
          </cell>
          <cell r="AA1043" t="str">
            <v>-</v>
          </cell>
          <cell r="AB1043" t="str">
            <v>-</v>
          </cell>
          <cell r="AC1043" t="str">
            <v>-</v>
          </cell>
          <cell r="AD1043">
            <v>16.767997269850166</v>
          </cell>
          <cell r="AE1043">
            <v>-1.2537888867683422</v>
          </cell>
          <cell r="AF1043" t="str">
            <v>-</v>
          </cell>
          <cell r="AG1043">
            <v>1233.885</v>
          </cell>
          <cell r="AH1043" t="str">
            <v>-</v>
          </cell>
          <cell r="AI1043">
            <v>-13.373860182370818</v>
          </cell>
          <cell r="AJ1043">
            <v>24.400427617855648</v>
          </cell>
          <cell r="AL1043">
            <v>38.171000870088129</v>
          </cell>
          <cell r="AM1043" t="str">
            <v>-</v>
          </cell>
        </row>
        <row r="1044">
          <cell r="D1044" t="str">
            <v>INE982B01027</v>
          </cell>
          <cell r="E1044" t="str">
            <v>ADF FOODS LTD</v>
          </cell>
          <cell r="G1044">
            <v>229.65</v>
          </cell>
          <cell r="H1044">
            <v>228</v>
          </cell>
          <cell r="I1044">
            <v>0</v>
          </cell>
          <cell r="J1044">
            <v>1</v>
          </cell>
          <cell r="K1044">
            <v>0</v>
          </cell>
          <cell r="L1044">
            <v>31.746031746031761</v>
          </cell>
          <cell r="M1044">
            <v>9.6385542168674547</v>
          </cell>
          <cell r="O1044">
            <v>6.3</v>
          </cell>
          <cell r="P1044">
            <v>8.3000000000000007</v>
          </cell>
          <cell r="Q1044">
            <v>9.1</v>
          </cell>
          <cell r="R1044">
            <v>8.6678160919540232</v>
          </cell>
          <cell r="S1044" t="str">
            <v>-</v>
          </cell>
          <cell r="V1044">
            <v>0.3758438241196862</v>
          </cell>
          <cell r="Y1044">
            <v>228</v>
          </cell>
          <cell r="Z1044">
            <v>228</v>
          </cell>
          <cell r="AA1044">
            <v>0</v>
          </cell>
          <cell r="AB1044">
            <v>-12</v>
          </cell>
          <cell r="AC1044">
            <v>228</v>
          </cell>
          <cell r="AD1044">
            <v>38.533565630388239</v>
          </cell>
          <cell r="AE1044">
            <v>-4.7991804466938088</v>
          </cell>
          <cell r="AF1044" t="str">
            <v>-</v>
          </cell>
          <cell r="AG1044">
            <v>983.61699999999996</v>
          </cell>
          <cell r="AH1044">
            <v>1326.0804597701149</v>
          </cell>
          <cell r="AI1044">
            <v>-8.0291970802919685</v>
          </cell>
          <cell r="AJ1044">
            <v>32.317857568338056</v>
          </cell>
          <cell r="AL1044">
            <v>-6.266575310874928</v>
          </cell>
          <cell r="AM1044">
            <v>30.843610876997861</v>
          </cell>
        </row>
        <row r="1045">
          <cell r="D1045" t="str">
            <v>INE822C01015</v>
          </cell>
          <cell r="E1045" t="str">
            <v>TCPL PACKAGING LTD</v>
          </cell>
          <cell r="G1045">
            <v>3406.55</v>
          </cell>
          <cell r="H1045">
            <v>4900</v>
          </cell>
          <cell r="I1045">
            <v>2</v>
          </cell>
          <cell r="J1045">
            <v>0</v>
          </cell>
          <cell r="K1045">
            <v>0</v>
          </cell>
          <cell r="L1045">
            <v>10.298421990328329</v>
          </cell>
          <cell r="M1045">
            <v>27.067408924399313</v>
          </cell>
          <cell r="O1045">
            <v>157.16</v>
          </cell>
          <cell r="P1045">
            <v>173.345</v>
          </cell>
          <cell r="Q1045">
            <v>220.26500000000001</v>
          </cell>
          <cell r="R1045">
            <v>194.91741379310346</v>
          </cell>
          <cell r="S1045">
            <v>226.40063218390804</v>
          </cell>
          <cell r="V1045">
            <v>0.24024824251147536</v>
          </cell>
          <cell r="Y1045">
            <v>4900</v>
          </cell>
          <cell r="Z1045">
            <v>4900</v>
          </cell>
          <cell r="AA1045">
            <v>185</v>
          </cell>
          <cell r="AB1045">
            <v>523</v>
          </cell>
          <cell r="AC1045">
            <v>4900</v>
          </cell>
          <cell r="AD1045">
            <v>21.785950269799184</v>
          </cell>
          <cell r="AE1045">
            <v>0.49634157039371435</v>
          </cell>
          <cell r="AF1045" t="str">
            <v>-</v>
          </cell>
          <cell r="AG1045">
            <v>2918.7280000000001</v>
          </cell>
          <cell r="AH1045">
            <v>3722.9597701149423</v>
          </cell>
          <cell r="AI1045">
            <v>43.893059879143017</v>
          </cell>
          <cell r="AJ1045">
            <v>17.407590650549206</v>
          </cell>
          <cell r="AL1045">
            <v>16.601176427348982</v>
          </cell>
          <cell r="AM1045">
            <v>16.729195088676672</v>
          </cell>
        </row>
        <row r="1046">
          <cell r="D1046" t="str">
            <v>INE378A01012</v>
          </cell>
          <cell r="E1046" t="str">
            <v>WYETH LTD</v>
          </cell>
          <cell r="G1046" t="str">
            <v>-</v>
          </cell>
          <cell r="H1046" t="str">
            <v>-</v>
          </cell>
          <cell r="I1046">
            <v>0</v>
          </cell>
          <cell r="J1046">
            <v>0</v>
          </cell>
          <cell r="K1046">
            <v>0</v>
          </cell>
          <cell r="L1046">
            <v>0.38382385806103364</v>
          </cell>
          <cell r="M1046">
            <v>45.254010695187162</v>
          </cell>
          <cell r="O1046">
            <v>29.805599212646484</v>
          </cell>
          <cell r="P1046" t="str">
            <v>-</v>
          </cell>
          <cell r="Q1046" t="str">
            <v>-</v>
          </cell>
          <cell r="R1046" t="str">
            <v>-</v>
          </cell>
          <cell r="S1046" t="str">
            <v>-</v>
          </cell>
          <cell r="V1046" t="e">
            <v>#VALUE!</v>
          </cell>
          <cell r="Y1046" t="str">
            <v>-</v>
          </cell>
          <cell r="Z1046" t="str">
            <v>-</v>
          </cell>
          <cell r="AA1046" t="str">
            <v>-</v>
          </cell>
          <cell r="AB1046" t="str">
            <v>-</v>
          </cell>
          <cell r="AC1046" t="str">
            <v>-</v>
          </cell>
          <cell r="AD1046" t="str">
            <v>-</v>
          </cell>
          <cell r="AE1046" t="e">
            <v>#VALUE!</v>
          </cell>
          <cell r="AF1046" t="str">
            <v>-</v>
          </cell>
          <cell r="AG1046">
            <v>709.36299896240234</v>
          </cell>
          <cell r="AH1046" t="str">
            <v>-</v>
          </cell>
          <cell r="AI1046">
            <v>73.597100819443767</v>
          </cell>
          <cell r="AJ1046">
            <v>17.16584286926869</v>
          </cell>
          <cell r="AL1046">
            <v>46.56684260969223</v>
          </cell>
          <cell r="AM1046" t="str">
            <v>-</v>
          </cell>
        </row>
        <row r="1047">
          <cell r="D1047" t="str">
            <v>INE0CT101020</v>
          </cell>
          <cell r="E1047" t="str">
            <v>MEGHMANI ORGANICS LTD</v>
          </cell>
          <cell r="G1047">
            <v>80.400000000000006</v>
          </cell>
          <cell r="H1047">
            <v>165.5</v>
          </cell>
          <cell r="I1047">
            <v>2</v>
          </cell>
          <cell r="J1047">
            <v>0</v>
          </cell>
          <cell r="K1047">
            <v>0</v>
          </cell>
          <cell r="L1047" t="str">
            <v>-</v>
          </cell>
          <cell r="M1047">
            <v>56.989247311827938</v>
          </cell>
          <cell r="O1047">
            <v>-0.42</v>
          </cell>
          <cell r="P1047">
            <v>4.6500000000000004</v>
          </cell>
          <cell r="Q1047">
            <v>7.3</v>
          </cell>
          <cell r="R1047">
            <v>5.8683908045977011</v>
          </cell>
          <cell r="S1047">
            <v>8.2195402298850588</v>
          </cell>
          <cell r="V1047">
            <v>-14.972359058565955</v>
          </cell>
          <cell r="Y1047">
            <v>165</v>
          </cell>
          <cell r="Z1047">
            <v>166</v>
          </cell>
          <cell r="AA1047">
            <v>0</v>
          </cell>
          <cell r="AB1047">
            <v>-8.5</v>
          </cell>
          <cell r="AC1047">
            <v>165.5</v>
          </cell>
          <cell r="AD1047" t="str">
            <v>-</v>
          </cell>
          <cell r="AE1047" t="e">
            <v>#VALUE!</v>
          </cell>
          <cell r="AF1047" t="str">
            <v>-</v>
          </cell>
          <cell r="AG1047">
            <v>1427.4029999999998</v>
          </cell>
          <cell r="AH1047">
            <v>3316.4252873563219</v>
          </cell>
          <cell r="AI1047">
            <v>89.928057553956833</v>
          </cell>
          <cell r="AJ1047" t="str">
            <v>-</v>
          </cell>
          <cell r="AL1047" t="str">
            <v>-</v>
          </cell>
          <cell r="AM1047">
            <v>106.45886270380545</v>
          </cell>
        </row>
        <row r="1048">
          <cell r="D1048" t="str">
            <v>INE083B01024</v>
          </cell>
          <cell r="E1048" t="str">
            <v>THEMIS MEDICARE LTD</v>
          </cell>
          <cell r="G1048">
            <v>122.72</v>
          </cell>
          <cell r="H1048" t="str">
            <v>-</v>
          </cell>
          <cell r="I1048">
            <v>0</v>
          </cell>
          <cell r="J1048">
            <v>0</v>
          </cell>
          <cell r="K1048">
            <v>0</v>
          </cell>
          <cell r="L1048" t="str">
            <v>-</v>
          </cell>
          <cell r="M1048" t="str">
            <v>-</v>
          </cell>
          <cell r="O1048">
            <v>3.24</v>
          </cell>
          <cell r="P1048" t="str">
            <v>-</v>
          </cell>
          <cell r="Q1048" t="str">
            <v>-</v>
          </cell>
          <cell r="R1048" t="str">
            <v>-</v>
          </cell>
          <cell r="S1048" t="str">
            <v>-</v>
          </cell>
          <cell r="V1048" t="e">
            <v>#VALUE!</v>
          </cell>
          <cell r="Y1048" t="str">
            <v>-</v>
          </cell>
          <cell r="Z1048" t="str">
            <v>-</v>
          </cell>
          <cell r="AA1048" t="str">
            <v>-</v>
          </cell>
          <cell r="AB1048" t="str">
            <v>-</v>
          </cell>
          <cell r="AC1048" t="str">
            <v>-</v>
          </cell>
          <cell r="AD1048">
            <v>37.846745115405469</v>
          </cell>
          <cell r="AE1048">
            <v>-1.2014436536635427</v>
          </cell>
          <cell r="AF1048" t="str">
            <v>-</v>
          </cell>
          <cell r="AG1048">
            <v>490.48199999999997</v>
          </cell>
          <cell r="AH1048" t="str">
            <v>-</v>
          </cell>
          <cell r="AI1048">
            <v>-31.501057082452434</v>
          </cell>
          <cell r="AJ1048">
            <v>25.946235863909408</v>
          </cell>
          <cell r="AL1048">
            <v>-4.770392115747546</v>
          </cell>
          <cell r="AM1048" t="str">
            <v>-</v>
          </cell>
        </row>
        <row r="1049">
          <cell r="D1049" t="str">
            <v>INE583D01011</v>
          </cell>
          <cell r="E1049" t="str">
            <v>UGRO CAPITAL LTD</v>
          </cell>
          <cell r="G1049">
            <v>176.3</v>
          </cell>
          <cell r="H1049">
            <v>256</v>
          </cell>
          <cell r="I1049">
            <v>6</v>
          </cell>
          <cell r="J1049">
            <v>0</v>
          </cell>
          <cell r="K1049">
            <v>0</v>
          </cell>
          <cell r="L1049">
            <v>-8.0203476632929949</v>
          </cell>
          <cell r="M1049">
            <v>41.664571284888119</v>
          </cell>
          <cell r="O1049">
            <v>15.362997439999999</v>
          </cell>
          <cell r="P1049">
            <v>15.993</v>
          </cell>
          <cell r="Q1049">
            <v>22.097000000000001</v>
          </cell>
          <cell r="R1049">
            <v>18.799436781609195</v>
          </cell>
          <cell r="S1049">
            <v>27.015620689655172</v>
          </cell>
          <cell r="V1049">
            <v>0.22368286885617006</v>
          </cell>
          <cell r="Y1049">
            <v>216</v>
          </cell>
          <cell r="Z1049">
            <v>302</v>
          </cell>
          <cell r="AA1049">
            <v>-20</v>
          </cell>
          <cell r="AB1049">
            <v>-26.340789794921875</v>
          </cell>
          <cell r="AC1049">
            <v>250</v>
          </cell>
          <cell r="AD1049">
            <v>12.232345728685747</v>
          </cell>
          <cell r="AE1049">
            <v>0.7152450188083066</v>
          </cell>
          <cell r="AF1049" t="str">
            <v>-</v>
          </cell>
          <cell r="AG1049">
            <v>8313.2549999999992</v>
          </cell>
          <cell r="AH1049">
            <v>5751.4137931034484</v>
          </cell>
          <cell r="AI1049">
            <v>17.102315160567581</v>
          </cell>
          <cell r="AJ1049">
            <v>32.506039345232793</v>
          </cell>
          <cell r="AL1049">
            <v>33.375266184831915</v>
          </cell>
          <cell r="AM1049">
            <v>-42.513492007643208</v>
          </cell>
        </row>
        <row r="1050">
          <cell r="D1050" t="str">
            <v>INE347A01017</v>
          </cell>
          <cell r="E1050" t="str">
            <v>MANGALAM CEMENT LTD</v>
          </cell>
          <cell r="G1050">
            <v>725.95</v>
          </cell>
          <cell r="H1050">
            <v>850</v>
          </cell>
          <cell r="I1050">
            <v>0</v>
          </cell>
          <cell r="J1050">
            <v>1</v>
          </cell>
          <cell r="K1050">
            <v>0</v>
          </cell>
          <cell r="L1050">
            <v>249.32810303352866</v>
          </cell>
          <cell r="M1050">
            <v>19.07672849915684</v>
          </cell>
          <cell r="O1050">
            <v>16.39</v>
          </cell>
          <cell r="P1050" t="str">
            <v>-</v>
          </cell>
          <cell r="Q1050" t="str">
            <v>-</v>
          </cell>
          <cell r="R1050" t="str">
            <v>-</v>
          </cell>
          <cell r="S1050" t="str">
            <v>-</v>
          </cell>
          <cell r="V1050" t="e">
            <v>#VALUE!</v>
          </cell>
          <cell r="Y1050">
            <v>850</v>
          </cell>
          <cell r="Z1050">
            <v>850</v>
          </cell>
          <cell r="AA1050">
            <v>0</v>
          </cell>
          <cell r="AB1050">
            <v>-80</v>
          </cell>
          <cell r="AC1050">
            <v>850</v>
          </cell>
          <cell r="AD1050">
            <v>53.45588968411662</v>
          </cell>
          <cell r="AE1050">
            <v>-2.1783525777467418</v>
          </cell>
          <cell r="AF1050" t="str">
            <v>-</v>
          </cell>
          <cell r="AG1050">
            <v>1574.2829999999999</v>
          </cell>
          <cell r="AH1050" t="str">
            <v>-</v>
          </cell>
          <cell r="AI1050">
            <v>-24.539594843462236</v>
          </cell>
          <cell r="AJ1050">
            <v>29.040680813666292</v>
          </cell>
          <cell r="AL1050">
            <v>-22.228940749995196</v>
          </cell>
          <cell r="AM1050" t="str">
            <v>-</v>
          </cell>
        </row>
        <row r="1051">
          <cell r="D1051" t="str">
            <v>INE131C01011</v>
          </cell>
          <cell r="E1051" t="str">
            <v>DISA INDIA LTD</v>
          </cell>
          <cell r="G1051">
            <v>14018.7</v>
          </cell>
          <cell r="H1051" t="str">
            <v>-</v>
          </cell>
          <cell r="I1051">
            <v>0</v>
          </cell>
          <cell r="J1051">
            <v>0</v>
          </cell>
          <cell r="K1051">
            <v>0</v>
          </cell>
          <cell r="L1051" t="str">
            <v>-</v>
          </cell>
          <cell r="M1051" t="str">
            <v>-</v>
          </cell>
          <cell r="O1051">
            <v>346.71865400000002</v>
          </cell>
          <cell r="P1051" t="str">
            <v>-</v>
          </cell>
          <cell r="Q1051" t="str">
            <v>-</v>
          </cell>
          <cell r="R1051" t="str">
            <v>-</v>
          </cell>
          <cell r="S1051" t="str">
            <v>-</v>
          </cell>
          <cell r="V1051" t="e">
            <v>#VALUE!</v>
          </cell>
          <cell r="Y1051" t="str">
            <v>-</v>
          </cell>
          <cell r="Z1051" t="str">
            <v>-</v>
          </cell>
          <cell r="AA1051" t="str">
            <v>-</v>
          </cell>
          <cell r="AB1051" t="str">
            <v>-</v>
          </cell>
          <cell r="AC1051" t="str">
            <v>-</v>
          </cell>
          <cell r="AD1051">
            <v>40.505601023347545</v>
          </cell>
          <cell r="AE1051">
            <v>2.3035546088027075</v>
          </cell>
          <cell r="AF1051" t="str">
            <v>-</v>
          </cell>
          <cell r="AG1051">
            <v>599.70000000000005</v>
          </cell>
          <cell r="AH1051" t="str">
            <v>-</v>
          </cell>
          <cell r="AI1051">
            <v>17.583955191928652</v>
          </cell>
          <cell r="AJ1051">
            <v>35.503026106665082</v>
          </cell>
          <cell r="AL1051">
            <v>19.676711235282394</v>
          </cell>
          <cell r="AM1051" t="str">
            <v>-</v>
          </cell>
        </row>
        <row r="1052">
          <cell r="D1052" t="str">
            <v>INE040D01038</v>
          </cell>
          <cell r="E1052" t="str">
            <v>MAYUR UNIQUOTERS LTD</v>
          </cell>
          <cell r="G1052">
            <v>517.65</v>
          </cell>
          <cell r="H1052">
            <v>756.66668701171875</v>
          </cell>
          <cell r="I1052">
            <v>4</v>
          </cell>
          <cell r="J1052">
            <v>0</v>
          </cell>
          <cell r="K1052">
            <v>0</v>
          </cell>
          <cell r="L1052">
            <v>12.492685781158583</v>
          </cell>
          <cell r="M1052">
            <v>16.124837451235376</v>
          </cell>
          <cell r="O1052">
            <v>34.356839000000001</v>
          </cell>
          <cell r="P1052">
            <v>38.450000000000003</v>
          </cell>
          <cell r="Q1052">
            <v>44.65</v>
          </cell>
          <cell r="R1052">
            <v>41.30057471264368</v>
          </cell>
          <cell r="S1052">
            <v>48.029310344827586</v>
          </cell>
          <cell r="V1052">
            <v>0.20210636120056558</v>
          </cell>
          <cell r="Y1052">
            <v>693</v>
          </cell>
          <cell r="Z1052">
            <v>792</v>
          </cell>
          <cell r="AA1052">
            <v>0</v>
          </cell>
          <cell r="AB1052">
            <v>-48.08331298828125</v>
          </cell>
          <cell r="AC1052">
            <v>785</v>
          </cell>
          <cell r="AD1052">
            <v>16.01495386118965</v>
          </cell>
          <cell r="AE1052">
            <v>0.68675953732691175</v>
          </cell>
          <cell r="AF1052" t="str">
            <v>-</v>
          </cell>
          <cell r="AG1052">
            <v>1910.8009999999999</v>
          </cell>
          <cell r="AH1052">
            <v>2307.2528735632186</v>
          </cell>
          <cell r="AI1052">
            <v>23.319594400574303</v>
          </cell>
          <cell r="AJ1052">
            <v>17.150960561630672</v>
          </cell>
          <cell r="AL1052">
            <v>20.30183732817742</v>
          </cell>
          <cell r="AM1052">
            <v>12.675260270431096</v>
          </cell>
        </row>
        <row r="1053">
          <cell r="D1053" t="str">
            <v>INE305C01029</v>
          </cell>
          <cell r="E1053" t="str">
            <v>PANAMA PETROCHEM LTD</v>
          </cell>
          <cell r="G1053">
            <v>303.8</v>
          </cell>
          <cell r="H1053" t="str">
            <v>-</v>
          </cell>
          <cell r="I1053">
            <v>0</v>
          </cell>
          <cell r="J1053">
            <v>0</v>
          </cell>
          <cell r="K1053">
            <v>0</v>
          </cell>
          <cell r="L1053" t="str">
            <v>-</v>
          </cell>
          <cell r="M1053" t="str">
            <v>-</v>
          </cell>
          <cell r="O1053">
            <v>30.92</v>
          </cell>
          <cell r="P1053" t="str">
            <v>-</v>
          </cell>
          <cell r="Q1053" t="str">
            <v>-</v>
          </cell>
          <cell r="R1053" t="str">
            <v>-</v>
          </cell>
          <cell r="S1053" t="str">
            <v>-</v>
          </cell>
          <cell r="V1053" t="e">
            <v>#VALUE!</v>
          </cell>
          <cell r="Y1053" t="str">
            <v>-</v>
          </cell>
          <cell r="Z1053" t="str">
            <v>-</v>
          </cell>
          <cell r="AA1053" t="str">
            <v>-</v>
          </cell>
          <cell r="AB1053" t="str">
            <v>-</v>
          </cell>
          <cell r="AC1053" t="str">
            <v>-</v>
          </cell>
          <cell r="AD1053">
            <v>9.82763968432665</v>
          </cell>
          <cell r="AE1053">
            <v>-2.3659675837043181</v>
          </cell>
          <cell r="AF1053" t="str">
            <v>-</v>
          </cell>
          <cell r="AG1053">
            <v>2518.5</v>
          </cell>
          <cell r="AH1053" t="str">
            <v>-</v>
          </cell>
          <cell r="AI1053">
            <v>-4.1537507749534912</v>
          </cell>
          <cell r="AJ1053">
            <v>8.7307478954694453</v>
          </cell>
          <cell r="AL1053">
            <v>-0.87767632241814308</v>
          </cell>
          <cell r="AM1053" t="str">
            <v>-</v>
          </cell>
        </row>
        <row r="1054">
          <cell r="D1054" t="str">
            <v>INE0KGZ01021</v>
          </cell>
          <cell r="E1054" t="str">
            <v>SIGNPOST INDIA LTD</v>
          </cell>
          <cell r="G1054">
            <v>292.2</v>
          </cell>
          <cell r="H1054" t="str">
            <v>-</v>
          </cell>
          <cell r="I1054">
            <v>1</v>
          </cell>
          <cell r="J1054">
            <v>0</v>
          </cell>
          <cell r="K1054">
            <v>0</v>
          </cell>
          <cell r="L1054" t="str">
            <v>-</v>
          </cell>
          <cell r="M1054" t="str">
            <v>-</v>
          </cell>
          <cell r="O1054">
            <v>6.34</v>
          </cell>
          <cell r="P1054" t="str">
            <v>-</v>
          </cell>
          <cell r="Q1054" t="str">
            <v>-</v>
          </cell>
          <cell r="R1054" t="str">
            <v>-</v>
          </cell>
          <cell r="S1054" t="str">
            <v>-</v>
          </cell>
          <cell r="V1054" t="e">
            <v>#VALUE!</v>
          </cell>
          <cell r="Y1054" t="str">
            <v>-</v>
          </cell>
          <cell r="Z1054" t="str">
            <v>-</v>
          </cell>
          <cell r="AA1054" t="str">
            <v>-</v>
          </cell>
          <cell r="AB1054" t="str">
            <v>-</v>
          </cell>
          <cell r="AC1054" t="str">
            <v>-</v>
          </cell>
          <cell r="AD1054">
            <v>46.088330001109028</v>
          </cell>
          <cell r="AE1054">
            <v>-1.998778101100728</v>
          </cell>
          <cell r="AF1054" t="str">
            <v>-</v>
          </cell>
          <cell r="AG1054">
            <v>889.0920000000001</v>
          </cell>
          <cell r="AH1054" t="str">
            <v>-</v>
          </cell>
          <cell r="AI1054">
            <v>-23.05825242718447</v>
          </cell>
          <cell r="AJ1054" t="str">
            <v>-</v>
          </cell>
          <cell r="AL1054">
            <v>7.4345731941621649</v>
          </cell>
          <cell r="AM1054" t="str">
            <v>-</v>
          </cell>
        </row>
        <row r="1055">
          <cell r="D1055" t="str">
            <v>INE08LI01020</v>
          </cell>
          <cell r="E1055" t="str">
            <v>KRSNAA DIAGNOSTICS LTD</v>
          </cell>
          <cell r="G1055">
            <v>825.45</v>
          </cell>
          <cell r="H1055">
            <v>1091</v>
          </cell>
          <cell r="I1055">
            <v>6</v>
          </cell>
          <cell r="J1055">
            <v>0</v>
          </cell>
          <cell r="K1055">
            <v>0</v>
          </cell>
          <cell r="L1055">
            <v>24.040747028862484</v>
          </cell>
          <cell r="M1055">
            <v>55.899260881467292</v>
          </cell>
          <cell r="O1055">
            <v>24.04</v>
          </cell>
          <cell r="P1055">
            <v>29.224</v>
          </cell>
          <cell r="Q1055">
            <v>45.56</v>
          </cell>
          <cell r="R1055">
            <v>36.734804597701149</v>
          </cell>
          <cell r="S1055">
            <v>48.808275862068967</v>
          </cell>
          <cell r="V1055">
            <v>0.5280700747795819</v>
          </cell>
          <cell r="Y1055">
            <v>949</v>
          </cell>
          <cell r="Z1055">
            <v>1320</v>
          </cell>
          <cell r="AA1055">
            <v>0</v>
          </cell>
          <cell r="AB1055">
            <v>-14.3333740234375</v>
          </cell>
          <cell r="AC1055">
            <v>1084</v>
          </cell>
          <cell r="AD1055">
            <v>36.555156378613688</v>
          </cell>
          <cell r="AE1055">
            <v>1.0656959269986725</v>
          </cell>
          <cell r="AF1055" t="str">
            <v>-</v>
          </cell>
          <cell r="AG1055">
            <v>1901.27</v>
          </cell>
          <cell r="AH1055">
            <v>2666.666666666667</v>
          </cell>
          <cell r="AI1055">
            <v>34.301675977653638</v>
          </cell>
          <cell r="AJ1055" t="str">
            <v>-</v>
          </cell>
          <cell r="AL1055">
            <v>31.807467798067186</v>
          </cell>
          <cell r="AM1055">
            <v>20.76138581053717</v>
          </cell>
        </row>
        <row r="1056">
          <cell r="D1056" t="str">
            <v>INE197D01010</v>
          </cell>
          <cell r="E1056" t="str">
            <v>JINDAL POLY FILMS LTD</v>
          </cell>
          <cell r="G1056">
            <v>607.29999999999995</v>
          </cell>
          <cell r="H1056" t="str">
            <v>-</v>
          </cell>
          <cell r="I1056">
            <v>0</v>
          </cell>
          <cell r="J1056">
            <v>0</v>
          </cell>
          <cell r="K1056">
            <v>0</v>
          </cell>
          <cell r="L1056" t="str">
            <v>-</v>
          </cell>
          <cell r="M1056" t="str">
            <v>-</v>
          </cell>
          <cell r="O1056">
            <v>26.27</v>
          </cell>
          <cell r="P1056" t="str">
            <v>-</v>
          </cell>
          <cell r="Q1056" t="str">
            <v>-</v>
          </cell>
          <cell r="R1056" t="str">
            <v>-</v>
          </cell>
          <cell r="S1056" t="str">
            <v>-</v>
          </cell>
          <cell r="V1056" t="e">
            <v>#VALUE!</v>
          </cell>
          <cell r="Y1056" t="str">
            <v>-</v>
          </cell>
          <cell r="Z1056" t="str">
            <v>-</v>
          </cell>
          <cell r="AA1056" t="str">
            <v>-</v>
          </cell>
          <cell r="AB1056" t="str">
            <v>-</v>
          </cell>
          <cell r="AC1056" t="str">
            <v>-</v>
          </cell>
          <cell r="AD1056" t="str">
            <v>-</v>
          </cell>
          <cell r="AE1056" t="e">
            <v>#VALUE!</v>
          </cell>
          <cell r="AF1056" t="str">
            <v>-</v>
          </cell>
          <cell r="AG1056">
            <v>2683.067</v>
          </cell>
          <cell r="AH1056" t="str">
            <v>-</v>
          </cell>
          <cell r="AI1056">
            <v>60.869565217391319</v>
          </cell>
          <cell r="AJ1056">
            <v>13.804266506390812</v>
          </cell>
          <cell r="AL1056" t="str">
            <v>-</v>
          </cell>
          <cell r="AM1056" t="str">
            <v>-</v>
          </cell>
        </row>
        <row r="1057">
          <cell r="D1057" t="str">
            <v>INE076B01028</v>
          </cell>
          <cell r="E1057" t="str">
            <v>SIYARAM SILK MILLS LTD</v>
          </cell>
          <cell r="G1057">
            <v>671.6</v>
          </cell>
          <cell r="H1057" t="str">
            <v>-</v>
          </cell>
          <cell r="I1057">
            <v>0</v>
          </cell>
          <cell r="J1057">
            <v>0</v>
          </cell>
          <cell r="K1057">
            <v>0</v>
          </cell>
          <cell r="L1057" t="str">
            <v>-</v>
          </cell>
          <cell r="M1057" t="str">
            <v>-</v>
          </cell>
          <cell r="O1057">
            <v>43.45</v>
          </cell>
          <cell r="P1057" t="str">
            <v>-</v>
          </cell>
          <cell r="Q1057" t="str">
            <v>-</v>
          </cell>
          <cell r="R1057" t="str">
            <v>-</v>
          </cell>
          <cell r="S1057" t="str">
            <v>-</v>
          </cell>
          <cell r="V1057" t="e">
            <v>#VALUE!</v>
          </cell>
          <cell r="Y1057" t="str">
            <v>-</v>
          </cell>
          <cell r="Z1057" t="str">
            <v>-</v>
          </cell>
          <cell r="AA1057" t="str">
            <v>-</v>
          </cell>
          <cell r="AB1057" t="str">
            <v>-</v>
          </cell>
          <cell r="AC1057" t="str">
            <v>-</v>
          </cell>
          <cell r="AD1057">
            <v>16.175093894567464</v>
          </cell>
          <cell r="AE1057">
            <v>1.8694855631322331</v>
          </cell>
          <cell r="AF1057" t="str">
            <v>-</v>
          </cell>
          <cell r="AG1057">
            <v>2731.201</v>
          </cell>
          <cell r="AH1057" t="str">
            <v>-</v>
          </cell>
          <cell r="AI1057">
            <v>8.6521630407601933</v>
          </cell>
          <cell r="AJ1057">
            <v>57.641437908850307</v>
          </cell>
          <cell r="AL1057">
            <v>-4.2500254169252267</v>
          </cell>
          <cell r="AM1057" t="str">
            <v>-</v>
          </cell>
        </row>
        <row r="1058">
          <cell r="D1058" t="str">
            <v>INE859A01011</v>
          </cell>
          <cell r="E1058" t="str">
            <v>PNB GILTS LTD</v>
          </cell>
          <cell r="G1058">
            <v>98.75</v>
          </cell>
          <cell r="H1058" t="str">
            <v>-</v>
          </cell>
          <cell r="I1058">
            <v>0</v>
          </cell>
          <cell r="J1058">
            <v>0</v>
          </cell>
          <cell r="K1058">
            <v>0</v>
          </cell>
          <cell r="L1058" t="str">
            <v>-</v>
          </cell>
          <cell r="M1058" t="str">
            <v>-</v>
          </cell>
          <cell r="O1058">
            <v>12.95</v>
          </cell>
          <cell r="P1058" t="str">
            <v>-</v>
          </cell>
          <cell r="Q1058" t="str">
            <v>-</v>
          </cell>
          <cell r="R1058" t="str">
            <v>-</v>
          </cell>
          <cell r="S1058" t="str">
            <v>-</v>
          </cell>
          <cell r="V1058" t="e">
            <v>#VALUE!</v>
          </cell>
          <cell r="Y1058" t="str">
            <v>-</v>
          </cell>
          <cell r="Z1058" t="str">
            <v>-</v>
          </cell>
          <cell r="AA1058" t="str">
            <v>-</v>
          </cell>
          <cell r="AB1058" t="str">
            <v>-</v>
          </cell>
          <cell r="AC1058" t="str">
            <v>-</v>
          </cell>
          <cell r="AD1058">
            <v>7.6254826254826256</v>
          </cell>
          <cell r="AE1058">
            <v>3.2381037331532379E-2</v>
          </cell>
          <cell r="AF1058" t="str">
            <v>-</v>
          </cell>
          <cell r="AG1058">
            <v>16242.878000000001</v>
          </cell>
          <cell r="AH1058" t="str">
            <v>-</v>
          </cell>
          <cell r="AI1058">
            <v>235.49222797927462</v>
          </cell>
          <cell r="AJ1058" t="str">
            <v>-</v>
          </cell>
          <cell r="AL1058">
            <v>6.7528188036220449</v>
          </cell>
          <cell r="AM1058" t="str">
            <v>-</v>
          </cell>
        </row>
        <row r="1059">
          <cell r="D1059" t="str">
            <v>INE0FHS01024</v>
          </cell>
          <cell r="E1059" t="str">
            <v>DEEP INDUSTRIES LTD</v>
          </cell>
          <cell r="G1059">
            <v>532.70000000000005</v>
          </cell>
          <cell r="H1059">
            <v>675.5</v>
          </cell>
          <cell r="I1059">
            <v>2</v>
          </cell>
          <cell r="J1059">
            <v>0</v>
          </cell>
          <cell r="K1059">
            <v>0</v>
          </cell>
          <cell r="L1059" t="str">
            <v>-</v>
          </cell>
          <cell r="M1059">
            <v>35.789324247586613</v>
          </cell>
          <cell r="O1059">
            <v>-14.08</v>
          </cell>
          <cell r="P1059">
            <v>35.22</v>
          </cell>
          <cell r="Q1059">
            <v>47.825000000000003</v>
          </cell>
          <cell r="R1059">
            <v>41.015402298850574</v>
          </cell>
          <cell r="S1059">
            <v>50.20431034482759</v>
          </cell>
          <cell r="V1059">
            <v>-3.9130257314524557</v>
          </cell>
          <cell r="Y1059">
            <v>658</v>
          </cell>
          <cell r="Z1059">
            <v>693</v>
          </cell>
          <cell r="AA1059">
            <v>0</v>
          </cell>
          <cell r="AB1059" t="str">
            <v>-</v>
          </cell>
          <cell r="AC1059">
            <v>675.5</v>
          </cell>
          <cell r="AD1059" t="str">
            <v>-</v>
          </cell>
          <cell r="AE1059" t="e">
            <v>#VALUE!</v>
          </cell>
          <cell r="AF1059" t="str">
            <v>-</v>
          </cell>
          <cell r="AG1059">
            <v>2314.6610000000001</v>
          </cell>
          <cell r="AH1059">
            <v>3928.1264367816093</v>
          </cell>
          <cell r="AI1059" t="str">
            <v>-</v>
          </cell>
          <cell r="AJ1059" t="str">
            <v>-</v>
          </cell>
          <cell r="AL1059">
            <v>45.210762101152994</v>
          </cell>
          <cell r="AM1059">
            <v>44.340791156890788</v>
          </cell>
        </row>
        <row r="1060">
          <cell r="D1060" t="str">
            <v>INE209B01025</v>
          </cell>
          <cell r="E1060" t="str">
            <v>RICO AUTO INDUSTRIES LTD</v>
          </cell>
          <cell r="G1060">
            <v>102.58</v>
          </cell>
          <cell r="H1060" t="str">
            <v>-</v>
          </cell>
          <cell r="I1060">
            <v>0</v>
          </cell>
          <cell r="J1060">
            <v>0</v>
          </cell>
          <cell r="K1060">
            <v>0</v>
          </cell>
          <cell r="L1060" t="str">
            <v>-</v>
          </cell>
          <cell r="M1060" t="str">
            <v>-</v>
          </cell>
          <cell r="O1060">
            <v>1.58</v>
          </cell>
          <cell r="P1060" t="str">
            <v>-</v>
          </cell>
          <cell r="Q1060" t="str">
            <v>-</v>
          </cell>
          <cell r="R1060" t="str">
            <v>-</v>
          </cell>
          <cell r="S1060" t="str">
            <v>-</v>
          </cell>
          <cell r="V1060" t="e">
            <v>#VALUE!</v>
          </cell>
          <cell r="Y1060" t="str">
            <v>-</v>
          </cell>
          <cell r="Z1060" t="str">
            <v>-</v>
          </cell>
          <cell r="AA1060" t="str">
            <v>-</v>
          </cell>
          <cell r="AB1060" t="str">
            <v>-</v>
          </cell>
          <cell r="AC1060" t="str">
            <v>-</v>
          </cell>
          <cell r="AD1060">
            <v>70.749610546819497</v>
          </cell>
          <cell r="AE1060">
            <v>-1.5989065461876975</v>
          </cell>
          <cell r="AF1060" t="str">
            <v>-</v>
          </cell>
          <cell r="AG1060">
            <v>1884.7</v>
          </cell>
          <cell r="AH1060" t="str">
            <v>-</v>
          </cell>
          <cell r="AI1060">
            <v>-44.248746567151848</v>
          </cell>
          <cell r="AJ1060" t="str">
            <v>-</v>
          </cell>
          <cell r="AL1060">
            <v>-15.111251238627142</v>
          </cell>
          <cell r="AM1060" t="str">
            <v>-</v>
          </cell>
        </row>
        <row r="1061">
          <cell r="D1061" t="str">
            <v>INE557A01011</v>
          </cell>
          <cell r="E1061" t="str">
            <v>HIL LTD</v>
          </cell>
          <cell r="G1061" t="str">
            <v>-</v>
          </cell>
          <cell r="H1061">
            <v>2333</v>
          </cell>
          <cell r="I1061">
            <v>1</v>
          </cell>
          <cell r="J1061">
            <v>0</v>
          </cell>
          <cell r="K1061">
            <v>0</v>
          </cell>
          <cell r="L1061">
            <v>-79.692871877148761</v>
          </cell>
          <cell r="M1061" t="str">
            <v>-</v>
          </cell>
          <cell r="O1061" t="str">
            <v>-</v>
          </cell>
          <cell r="P1061">
            <v>-78.400000000000006</v>
          </cell>
          <cell r="Q1061">
            <v>155.5</v>
          </cell>
          <cell r="R1061">
            <v>29.140229885057458</v>
          </cell>
          <cell r="S1061" t="str">
            <v>-</v>
          </cell>
          <cell r="V1061" t="e">
            <v>#VALUE!</v>
          </cell>
          <cell r="Y1061">
            <v>2333</v>
          </cell>
          <cell r="Z1061">
            <v>2333</v>
          </cell>
          <cell r="AA1061">
            <v>0</v>
          </cell>
          <cell r="AB1061">
            <v>-345</v>
          </cell>
          <cell r="AC1061">
            <v>2333</v>
          </cell>
          <cell r="AD1061" t="str">
            <v>-</v>
          </cell>
          <cell r="AE1061" t="e">
            <v>#VALUE!</v>
          </cell>
          <cell r="AF1061" t="str">
            <v>-</v>
          </cell>
          <cell r="AG1061">
            <v>585.73099999999999</v>
          </cell>
          <cell r="AH1061">
            <v>1985.1379310344828</v>
          </cell>
          <cell r="AI1061" t="str">
            <v>-</v>
          </cell>
          <cell r="AJ1061" t="str">
            <v>-</v>
          </cell>
          <cell r="AL1061">
            <v>-52.933902028628694</v>
          </cell>
          <cell r="AM1061">
            <v>74.291567087743275</v>
          </cell>
        </row>
        <row r="1062">
          <cell r="D1062" t="str">
            <v>INE639B01015</v>
          </cell>
          <cell r="E1062" t="str">
            <v>TANFAC INDUSTRIES LTD</v>
          </cell>
          <cell r="G1062">
            <v>4462.05</v>
          </cell>
          <cell r="H1062" t="str">
            <v>-</v>
          </cell>
          <cell r="I1062">
            <v>0</v>
          </cell>
          <cell r="J1062">
            <v>0</v>
          </cell>
          <cell r="K1062">
            <v>0</v>
          </cell>
          <cell r="L1062" t="str">
            <v>-</v>
          </cell>
          <cell r="M1062" t="str">
            <v>-</v>
          </cell>
          <cell r="O1062">
            <v>88.37</v>
          </cell>
          <cell r="P1062" t="str">
            <v>-</v>
          </cell>
          <cell r="Q1062" t="str">
            <v>-</v>
          </cell>
          <cell r="R1062" t="str">
            <v>-</v>
          </cell>
          <cell r="S1062" t="str">
            <v>-</v>
          </cell>
          <cell r="V1062" t="e">
            <v>#VALUE!</v>
          </cell>
          <cell r="Y1062" t="str">
            <v>-</v>
          </cell>
          <cell r="Z1062" t="str">
            <v>-</v>
          </cell>
          <cell r="AA1062" t="str">
            <v>-</v>
          </cell>
          <cell r="AB1062" t="str">
            <v>-</v>
          </cell>
          <cell r="AC1062" t="str">
            <v>-</v>
          </cell>
          <cell r="AD1062">
            <v>51.278817074187927</v>
          </cell>
          <cell r="AE1062">
            <v>0.75441235074749058</v>
          </cell>
          <cell r="AF1062" t="str">
            <v>-</v>
          </cell>
          <cell r="AG1062">
            <v>1288.6399999999999</v>
          </cell>
          <cell r="AH1062" t="str">
            <v>-</v>
          </cell>
          <cell r="AI1062">
            <v>67.971868466071101</v>
          </cell>
          <cell r="AJ1062">
            <v>22.508107513576384</v>
          </cell>
          <cell r="AL1062">
            <v>82.23007848405571</v>
          </cell>
          <cell r="AM1062" t="str">
            <v>-</v>
          </cell>
        </row>
        <row r="1063">
          <cell r="D1063" t="str">
            <v>INE878K01010</v>
          </cell>
          <cell r="E1063" t="str">
            <v>BF INVESTMENT LTD</v>
          </cell>
          <cell r="G1063">
            <v>466.15</v>
          </cell>
          <cell r="H1063" t="str">
            <v>-</v>
          </cell>
          <cell r="I1063">
            <v>0</v>
          </cell>
          <cell r="J1063">
            <v>0</v>
          </cell>
          <cell r="K1063">
            <v>0</v>
          </cell>
          <cell r="L1063" t="str">
            <v>-</v>
          </cell>
          <cell r="M1063" t="str">
            <v>-</v>
          </cell>
          <cell r="O1063">
            <v>59.01</v>
          </cell>
          <cell r="P1063" t="str">
            <v>-</v>
          </cell>
          <cell r="Q1063" t="str">
            <v>-</v>
          </cell>
          <cell r="R1063" t="str">
            <v>-</v>
          </cell>
          <cell r="S1063" t="str">
            <v>-</v>
          </cell>
          <cell r="V1063" t="e">
            <v>#VALUE!</v>
          </cell>
          <cell r="Y1063" t="str">
            <v>-</v>
          </cell>
          <cell r="Z1063" t="str">
            <v>-</v>
          </cell>
          <cell r="AA1063" t="str">
            <v>-</v>
          </cell>
          <cell r="AB1063" t="str">
            <v>-</v>
          </cell>
          <cell r="AC1063" t="str">
            <v>-</v>
          </cell>
          <cell r="AD1063">
            <v>7.899508454439661</v>
          </cell>
          <cell r="AE1063">
            <v>-0.16202857116649927</v>
          </cell>
          <cell r="AF1063" t="str">
            <v>-</v>
          </cell>
          <cell r="AG1063">
            <v>548.24</v>
          </cell>
          <cell r="AH1063" t="str">
            <v>-</v>
          </cell>
          <cell r="AI1063">
            <v>-48.753799392097271</v>
          </cell>
          <cell r="AJ1063">
            <v>5.5243687885513619</v>
          </cell>
          <cell r="AL1063">
            <v>51.728336977278374</v>
          </cell>
          <cell r="AM1063" t="str">
            <v>-</v>
          </cell>
        </row>
        <row r="1064">
          <cell r="D1064" t="str">
            <v>INE717W01049</v>
          </cell>
          <cell r="E1064" t="str">
            <v>GANDHAR OIL REFINERY INDIA L</v>
          </cell>
          <cell r="G1064">
            <v>145.05000000000001</v>
          </cell>
          <cell r="H1064" t="str">
            <v>-</v>
          </cell>
          <cell r="I1064">
            <v>0</v>
          </cell>
          <cell r="J1064">
            <v>0</v>
          </cell>
          <cell r="K1064">
            <v>0</v>
          </cell>
          <cell r="L1064" t="str">
            <v>-</v>
          </cell>
          <cell r="M1064" t="str">
            <v>-</v>
          </cell>
          <cell r="O1064">
            <v>8.18</v>
          </cell>
          <cell r="P1064" t="str">
            <v>-</v>
          </cell>
          <cell r="Q1064" t="str">
            <v>-</v>
          </cell>
          <cell r="R1064" t="str">
            <v>-</v>
          </cell>
          <cell r="S1064" t="str">
            <v>-</v>
          </cell>
          <cell r="V1064" t="e">
            <v>#VALUE!</v>
          </cell>
          <cell r="Y1064" t="str">
            <v>-</v>
          </cell>
          <cell r="Z1064" t="str">
            <v>-</v>
          </cell>
          <cell r="AA1064" t="str">
            <v>-</v>
          </cell>
          <cell r="AB1064" t="str">
            <v>-</v>
          </cell>
          <cell r="AC1064" t="str">
            <v>-</v>
          </cell>
          <cell r="AD1064">
            <v>17.734652563034164</v>
          </cell>
          <cell r="AE1064">
            <v>-0.41216562985632343</v>
          </cell>
          <cell r="AF1064" t="str">
            <v>-</v>
          </cell>
          <cell r="AG1064">
            <v>1793.7</v>
          </cell>
          <cell r="AH1064" t="str">
            <v>-</v>
          </cell>
          <cell r="AI1064">
            <v>-43.027975353539972</v>
          </cell>
          <cell r="AJ1064" t="str">
            <v>-</v>
          </cell>
          <cell r="AL1064">
            <v>-36.563455995473113</v>
          </cell>
          <cell r="AM1064" t="str">
            <v>-</v>
          </cell>
        </row>
        <row r="1065">
          <cell r="D1065" t="str">
            <v>INE133Y01011</v>
          </cell>
          <cell r="E1065" t="str">
            <v>IFGL REFRACTORIES LTD</v>
          </cell>
          <cell r="G1065">
            <v>246.9</v>
          </cell>
          <cell r="H1065">
            <v>316.33334350585938</v>
          </cell>
          <cell r="I1065">
            <v>2</v>
          </cell>
          <cell r="J1065">
            <v>1</v>
          </cell>
          <cell r="K1065">
            <v>0</v>
          </cell>
          <cell r="L1065">
            <v>83.291422184967843</v>
          </cell>
          <cell r="M1065">
            <v>69.512195121951223</v>
          </cell>
          <cell r="O1065">
            <v>5.9649999999999999</v>
          </cell>
          <cell r="P1065">
            <v>10.933</v>
          </cell>
          <cell r="Q1065">
            <v>18.533000000000001</v>
          </cell>
          <cell r="R1065">
            <v>14.427252873563219</v>
          </cell>
          <cell r="S1065">
            <v>20.356908045977015</v>
          </cell>
          <cell r="V1065">
            <v>1.4186509427599696</v>
          </cell>
          <cell r="Y1065">
            <v>290</v>
          </cell>
          <cell r="Z1065">
            <v>338</v>
          </cell>
          <cell r="AA1065">
            <v>5</v>
          </cell>
          <cell r="AB1065">
            <v>69.000015258789063</v>
          </cell>
          <cell r="AC1065">
            <v>321</v>
          </cell>
          <cell r="AD1065">
            <v>54.242896112984369</v>
          </cell>
          <cell r="AE1065">
            <v>-1.145520993401888</v>
          </cell>
          <cell r="AF1065" t="str">
            <v>-</v>
          </cell>
          <cell r="AG1065">
            <v>1286.1999999999998</v>
          </cell>
          <cell r="AH1065">
            <v>2131.8049310344827</v>
          </cell>
          <cell r="AI1065">
            <v>-47.352162400706092</v>
          </cell>
          <cell r="AJ1065">
            <v>18.410500872105814</v>
          </cell>
          <cell r="AL1065">
            <v>-13.86053738380348</v>
          </cell>
          <cell r="AM1065">
            <v>93.10900919732444</v>
          </cell>
        </row>
        <row r="1066">
          <cell r="D1066" t="str">
            <v>INE382M01027</v>
          </cell>
          <cell r="E1066" t="str">
            <v>BARBEQUE NATION HOSPITALITY</v>
          </cell>
          <cell r="G1066">
            <v>255.9</v>
          </cell>
          <cell r="H1066">
            <v>421.5</v>
          </cell>
          <cell r="I1066">
            <v>2</v>
          </cell>
          <cell r="J1066">
            <v>2</v>
          </cell>
          <cell r="K1066">
            <v>0</v>
          </cell>
          <cell r="L1066">
            <v>75.808720112517577</v>
          </cell>
          <cell r="M1066" t="str">
            <v>-</v>
          </cell>
          <cell r="O1066">
            <v>-7.11</v>
          </cell>
          <cell r="P1066">
            <v>-1.72</v>
          </cell>
          <cell r="Q1066">
            <v>0.88700000000000001</v>
          </cell>
          <cell r="R1066">
            <v>-0.52137931034482765</v>
          </cell>
          <cell r="S1066">
            <v>2.2690689655172416</v>
          </cell>
          <cell r="V1066">
            <v>-0.92666957660410298</v>
          </cell>
          <cell r="Y1066">
            <v>325</v>
          </cell>
          <cell r="Z1066">
            <v>518</v>
          </cell>
          <cell r="AA1066">
            <v>30.5</v>
          </cell>
          <cell r="AB1066">
            <v>-34.5</v>
          </cell>
          <cell r="AC1066">
            <v>421.5</v>
          </cell>
          <cell r="AD1066" t="str">
            <v>-</v>
          </cell>
          <cell r="AE1066" t="e">
            <v>#VALUE!</v>
          </cell>
          <cell r="AF1066" t="str">
            <v>-</v>
          </cell>
          <cell r="AG1066">
            <v>2112.81</v>
          </cell>
          <cell r="AH1066">
            <v>2522.2356321839079</v>
          </cell>
          <cell r="AI1066">
            <v>-106.68604651162792</v>
          </cell>
          <cell r="AJ1066" t="str">
            <v>-</v>
          </cell>
          <cell r="AL1066">
            <v>-0.41853428163398559</v>
          </cell>
          <cell r="AM1066">
            <v>3.5930753080061848</v>
          </cell>
        </row>
        <row r="1067">
          <cell r="D1067" t="str">
            <v>INE435A01051</v>
          </cell>
          <cell r="E1067" t="str">
            <v>ANDHRA PAPER LTD</v>
          </cell>
          <cell r="G1067">
            <v>79.77</v>
          </cell>
          <cell r="H1067" t="str">
            <v>-</v>
          </cell>
          <cell r="I1067">
            <v>0</v>
          </cell>
          <cell r="J1067">
            <v>0</v>
          </cell>
          <cell r="K1067">
            <v>0</v>
          </cell>
          <cell r="L1067" t="str">
            <v>-</v>
          </cell>
          <cell r="M1067" t="str">
            <v>-</v>
          </cell>
          <cell r="O1067">
            <v>4.47</v>
          </cell>
          <cell r="P1067" t="str">
            <v>-</v>
          </cell>
          <cell r="Q1067" t="str">
            <v>-</v>
          </cell>
          <cell r="R1067" t="str">
            <v>-</v>
          </cell>
          <cell r="S1067" t="str">
            <v>-</v>
          </cell>
          <cell r="V1067" t="e">
            <v>#VALUE!</v>
          </cell>
          <cell r="Y1067" t="str">
            <v>-</v>
          </cell>
          <cell r="Z1067" t="str">
            <v>-</v>
          </cell>
          <cell r="AA1067" t="str">
            <v>-</v>
          </cell>
          <cell r="AB1067" t="str">
            <v>-</v>
          </cell>
          <cell r="AC1067" t="str">
            <v>-</v>
          </cell>
          <cell r="AD1067">
            <v>52.878519695089338</v>
          </cell>
          <cell r="AE1067">
            <v>-0.716140129605498</v>
          </cell>
          <cell r="AF1067" t="str">
            <v>-</v>
          </cell>
          <cell r="AG1067">
            <v>2900.51</v>
          </cell>
          <cell r="AH1067" t="str">
            <v>-</v>
          </cell>
          <cell r="AI1067">
            <v>-73.838230129930949</v>
          </cell>
          <cell r="AJ1067" t="str">
            <v>-</v>
          </cell>
          <cell r="AL1067">
            <v>-50.038489436462619</v>
          </cell>
          <cell r="AM1067" t="str">
            <v>-</v>
          </cell>
        </row>
        <row r="1068">
          <cell r="D1068" t="str">
            <v>INE109C01017</v>
          </cell>
          <cell r="E1068" t="str">
            <v>ARMAN FINANCIAL SERVICES LTD</v>
          </cell>
          <cell r="G1068">
            <v>1430.35</v>
          </cell>
          <cell r="H1068" t="str">
            <v>-</v>
          </cell>
          <cell r="I1068">
            <v>0</v>
          </cell>
          <cell r="J1068">
            <v>0</v>
          </cell>
          <cell r="K1068">
            <v>0</v>
          </cell>
          <cell r="L1068" t="str">
            <v>-</v>
          </cell>
          <cell r="M1068" t="str">
            <v>-</v>
          </cell>
          <cell r="O1068">
            <v>49.67</v>
          </cell>
          <cell r="P1068" t="str">
            <v>-</v>
          </cell>
          <cell r="Q1068" t="str">
            <v>-</v>
          </cell>
          <cell r="R1068" t="str">
            <v>-</v>
          </cell>
          <cell r="S1068" t="str">
            <v>-</v>
          </cell>
          <cell r="V1068" t="e">
            <v>#VALUE!</v>
          </cell>
          <cell r="Y1068" t="str">
            <v>-</v>
          </cell>
          <cell r="Z1068" t="str">
            <v>-</v>
          </cell>
          <cell r="AA1068" t="str">
            <v>-</v>
          </cell>
          <cell r="AB1068" t="str">
            <v>-</v>
          </cell>
          <cell r="AC1068" t="str">
            <v>-</v>
          </cell>
          <cell r="AD1068">
            <v>29.036743312747411</v>
          </cell>
          <cell r="AE1068">
            <v>-0.41469602575946146</v>
          </cell>
          <cell r="AF1068" t="str">
            <v>-</v>
          </cell>
          <cell r="AG1068">
            <v>3102.4290000000001</v>
          </cell>
          <cell r="AH1068" t="str">
            <v>-</v>
          </cell>
          <cell r="AI1068">
            <v>-70.019343106967128</v>
          </cell>
          <cell r="AJ1068">
            <v>24.849251844599348</v>
          </cell>
          <cell r="AL1068">
            <v>-37.31414304098324</v>
          </cell>
          <cell r="AM1068" t="str">
            <v>-</v>
          </cell>
        </row>
        <row r="1069">
          <cell r="D1069" t="str">
            <v>INE07U701015</v>
          </cell>
          <cell r="E1069" t="str">
            <v>IRM ENERGY LTD</v>
          </cell>
          <cell r="G1069">
            <v>274.5</v>
          </cell>
          <cell r="H1069" t="str">
            <v>-</v>
          </cell>
          <cell r="I1069">
            <v>1</v>
          </cell>
          <cell r="J1069">
            <v>0</v>
          </cell>
          <cell r="K1069">
            <v>0</v>
          </cell>
          <cell r="L1069" t="str">
            <v>-</v>
          </cell>
          <cell r="M1069" t="str">
            <v>-</v>
          </cell>
          <cell r="O1069">
            <v>11.01</v>
          </cell>
          <cell r="P1069" t="str">
            <v>-</v>
          </cell>
          <cell r="Q1069" t="str">
            <v>-</v>
          </cell>
          <cell r="R1069" t="str">
            <v>-</v>
          </cell>
          <cell r="S1069" t="str">
            <v>-</v>
          </cell>
          <cell r="V1069" t="e">
            <v>#VALUE!</v>
          </cell>
          <cell r="Y1069" t="str">
            <v>-</v>
          </cell>
          <cell r="Z1069" t="str">
            <v>-</v>
          </cell>
          <cell r="AA1069" t="str">
            <v>-</v>
          </cell>
          <cell r="AB1069" t="str">
            <v>-</v>
          </cell>
          <cell r="AC1069" t="str">
            <v>-</v>
          </cell>
          <cell r="AD1069">
            <v>28.261634578815162</v>
          </cell>
          <cell r="AE1069">
            <v>-0.51379063755097099</v>
          </cell>
          <cell r="AF1069" t="str">
            <v>-</v>
          </cell>
          <cell r="AG1069">
            <v>963.24</v>
          </cell>
          <cell r="AH1069" t="str">
            <v>-</v>
          </cell>
          <cell r="AI1069">
            <v>-55.006129955047001</v>
          </cell>
          <cell r="AJ1069" t="str">
            <v>-</v>
          </cell>
          <cell r="AL1069">
            <v>-35.287873698354048</v>
          </cell>
          <cell r="AM1069" t="str">
            <v>-</v>
          </cell>
        </row>
        <row r="1070">
          <cell r="D1070" t="str">
            <v>INE046A01015</v>
          </cell>
          <cell r="E1070" t="str">
            <v>RELIANCE INDUS INFRASTRUCT</v>
          </cell>
          <cell r="G1070">
            <v>919.25</v>
          </cell>
          <cell r="H1070" t="str">
            <v>-</v>
          </cell>
          <cell r="I1070">
            <v>0</v>
          </cell>
          <cell r="J1070">
            <v>0</v>
          </cell>
          <cell r="K1070">
            <v>0</v>
          </cell>
          <cell r="L1070" t="str">
            <v>-</v>
          </cell>
          <cell r="M1070" t="str">
            <v>-</v>
          </cell>
          <cell r="O1070">
            <v>7.93</v>
          </cell>
          <cell r="P1070" t="str">
            <v>-</v>
          </cell>
          <cell r="Q1070" t="str">
            <v>-</v>
          </cell>
          <cell r="R1070" t="str">
            <v>-</v>
          </cell>
          <cell r="S1070" t="str">
            <v>-</v>
          </cell>
          <cell r="V1070" t="e">
            <v>#VALUE!</v>
          </cell>
          <cell r="Y1070" t="str">
            <v>-</v>
          </cell>
          <cell r="Z1070" t="str">
            <v>-</v>
          </cell>
          <cell r="AA1070" t="str">
            <v>-</v>
          </cell>
          <cell r="AB1070" t="str">
            <v>-</v>
          </cell>
          <cell r="AC1070" t="str">
            <v>-</v>
          </cell>
          <cell r="AD1070">
            <v>148.87039878318996</v>
          </cell>
          <cell r="AE1070">
            <v>-14.753223789525109</v>
          </cell>
          <cell r="AF1070" t="str">
            <v>-</v>
          </cell>
          <cell r="AG1070">
            <v>-119</v>
          </cell>
          <cell r="AH1070" t="str">
            <v>-</v>
          </cell>
          <cell r="AI1070">
            <v>-10.090702947845811</v>
          </cell>
          <cell r="AJ1070">
            <v>102.28911239348969</v>
          </cell>
          <cell r="AL1070">
            <v>-93.398449562009375</v>
          </cell>
          <cell r="AM1070" t="str">
            <v>-</v>
          </cell>
        </row>
        <row r="1071">
          <cell r="D1071" t="str">
            <v>INE217L01019</v>
          </cell>
          <cell r="E1071" t="str">
            <v>SHRIRAM PROPERTIES LTD</v>
          </cell>
          <cell r="G1071">
            <v>92.95</v>
          </cell>
          <cell r="H1071" t="str">
            <v>-</v>
          </cell>
          <cell r="I1071">
            <v>1</v>
          </cell>
          <cell r="J1071">
            <v>0</v>
          </cell>
          <cell r="K1071">
            <v>0</v>
          </cell>
          <cell r="L1071" t="str">
            <v>-</v>
          </cell>
          <cell r="M1071" t="str">
            <v>-</v>
          </cell>
          <cell r="O1071">
            <v>4.53</v>
          </cell>
          <cell r="P1071" t="str">
            <v>-</v>
          </cell>
          <cell r="Q1071" t="str">
            <v>-</v>
          </cell>
          <cell r="R1071" t="str">
            <v>-</v>
          </cell>
          <cell r="S1071" t="str">
            <v>-</v>
          </cell>
          <cell r="V1071" t="e">
            <v>#VALUE!</v>
          </cell>
          <cell r="Y1071" t="str">
            <v>-</v>
          </cell>
          <cell r="Z1071" t="str">
            <v>-</v>
          </cell>
          <cell r="AA1071" t="str">
            <v>-</v>
          </cell>
          <cell r="AB1071" t="str">
            <v>-</v>
          </cell>
          <cell r="AC1071" t="str">
            <v>-</v>
          </cell>
          <cell r="AD1071">
            <v>25.599888993215735</v>
          </cell>
          <cell r="AE1071">
            <v>12.62927856998645</v>
          </cell>
          <cell r="AF1071" t="str">
            <v>-</v>
          </cell>
          <cell r="AG1071">
            <v>293.8</v>
          </cell>
          <cell r="AH1071" t="str">
            <v>-</v>
          </cell>
          <cell r="AI1071">
            <v>2.0270270270270236</v>
          </cell>
          <cell r="AJ1071" t="str">
            <v>-</v>
          </cell>
          <cell r="AL1071">
            <v>-72.575375711752073</v>
          </cell>
          <cell r="AM1071" t="str">
            <v>-</v>
          </cell>
        </row>
        <row r="1072">
          <cell r="D1072" t="str">
            <v>INE615I01010</v>
          </cell>
          <cell r="E1072" t="str">
            <v>GLOBUS SPIRITS LTD</v>
          </cell>
          <cell r="G1072">
            <v>1033.05</v>
          </cell>
          <cell r="H1072">
            <v>1725</v>
          </cell>
          <cell r="I1072">
            <v>2</v>
          </cell>
          <cell r="J1072">
            <v>0</v>
          </cell>
          <cell r="K1072">
            <v>0</v>
          </cell>
          <cell r="L1072">
            <v>581.01851851851859</v>
          </cell>
          <cell r="M1072">
            <v>55.890065067495371</v>
          </cell>
          <cell r="O1072">
            <v>8.0774849999999994</v>
          </cell>
          <cell r="P1072">
            <v>51.484999999999999</v>
          </cell>
          <cell r="Q1072">
            <v>80.260000000000005</v>
          </cell>
          <cell r="R1072">
            <v>64.714885057471264</v>
          </cell>
          <cell r="S1072">
            <v>87.919770114942537</v>
          </cell>
          <cell r="V1072">
            <v>7.0117617126458622</v>
          </cell>
          <cell r="Y1072">
            <v>1600</v>
          </cell>
          <cell r="Z1072">
            <v>1850</v>
          </cell>
          <cell r="AA1072">
            <v>0</v>
          </cell>
          <cell r="AB1072">
            <v>141</v>
          </cell>
          <cell r="AC1072">
            <v>1725</v>
          </cell>
          <cell r="AD1072">
            <v>127.89253695031623</v>
          </cell>
          <cell r="AE1072">
            <v>-1.6854933833946486</v>
          </cell>
          <cell r="AF1072" t="str">
            <v>-</v>
          </cell>
          <cell r="AG1072">
            <v>1511.355</v>
          </cell>
          <cell r="AH1072">
            <v>3769.8045977011498</v>
          </cell>
          <cell r="AI1072">
            <v>-75.878397512742367</v>
          </cell>
          <cell r="AJ1072">
            <v>39.696459424310824</v>
          </cell>
          <cell r="AL1072">
            <v>-10.52051683429522</v>
          </cell>
          <cell r="AM1072">
            <v>123.98596655170222</v>
          </cell>
        </row>
        <row r="1073">
          <cell r="D1073" t="str">
            <v>INE895B01021</v>
          </cell>
          <cell r="E1073" t="str">
            <v>RUPA &amp; COMPANY LTD</v>
          </cell>
          <cell r="G1073">
            <v>204.35</v>
          </cell>
          <cell r="H1073">
            <v>223</v>
          </cell>
          <cell r="I1073">
            <v>1</v>
          </cell>
          <cell r="J1073">
            <v>1</v>
          </cell>
          <cell r="K1073">
            <v>0</v>
          </cell>
          <cell r="L1073">
            <v>-14.040114613180521</v>
          </cell>
          <cell r="M1073">
            <v>23.333333333333329</v>
          </cell>
          <cell r="O1073">
            <v>10.47</v>
          </cell>
          <cell r="P1073">
            <v>9</v>
          </cell>
          <cell r="Q1073">
            <v>11.1</v>
          </cell>
          <cell r="R1073">
            <v>9.9655172413793096</v>
          </cell>
          <cell r="S1073" t="str">
            <v>-</v>
          </cell>
          <cell r="V1073">
            <v>-4.8183644567401207E-2</v>
          </cell>
          <cell r="Y1073">
            <v>223</v>
          </cell>
          <cell r="Z1073">
            <v>223</v>
          </cell>
          <cell r="AA1073">
            <v>0</v>
          </cell>
          <cell r="AB1073">
            <v>-40</v>
          </cell>
          <cell r="AC1073">
            <v>223</v>
          </cell>
          <cell r="AD1073">
            <v>19.541917397557526</v>
          </cell>
          <cell r="AE1073">
            <v>1.0081330328034082</v>
          </cell>
          <cell r="AF1073" t="str">
            <v>-</v>
          </cell>
          <cell r="AG1073">
            <v>1304.0319999999999</v>
          </cell>
          <cell r="AH1073">
            <v>1202.2413793103447</v>
          </cell>
          <cell r="AI1073">
            <v>19.384264538198419</v>
          </cell>
          <cell r="AJ1073">
            <v>21.320518358200069</v>
          </cell>
          <cell r="AL1073">
            <v>7.8362087571768422</v>
          </cell>
          <cell r="AM1073">
            <v>-16.796520330789424</v>
          </cell>
        </row>
        <row r="1074">
          <cell r="D1074" t="str">
            <v>INE284S01014</v>
          </cell>
          <cell r="E1074" t="str">
            <v>SJS ENTERPRISES LTD</v>
          </cell>
          <cell r="G1074">
            <v>1399.65</v>
          </cell>
          <cell r="H1074">
            <v>1536.875</v>
          </cell>
          <cell r="I1074">
            <v>8</v>
          </cell>
          <cell r="J1074">
            <v>0</v>
          </cell>
          <cell r="K1074">
            <v>0</v>
          </cell>
          <cell r="L1074">
            <v>30.035636814378666</v>
          </cell>
          <cell r="M1074">
            <v>17.158176943699715</v>
          </cell>
          <cell r="O1074">
            <v>37.82</v>
          </cell>
          <cell r="P1074">
            <v>47.957000000000001</v>
          </cell>
          <cell r="Q1074">
            <v>56.186</v>
          </cell>
          <cell r="R1074">
            <v>51.740448275862072</v>
          </cell>
          <cell r="S1074">
            <v>61.767149425287357</v>
          </cell>
          <cell r="V1074">
            <v>0.3680710808001606</v>
          </cell>
          <cell r="Y1074">
            <v>1425</v>
          </cell>
          <cell r="Z1074">
            <v>1710</v>
          </cell>
          <cell r="AA1074">
            <v>0</v>
          </cell>
          <cell r="AB1074">
            <v>212.1607666015625</v>
          </cell>
          <cell r="AC1074">
            <v>1511.5</v>
          </cell>
          <cell r="AD1074">
            <v>39.830959091972602</v>
          </cell>
          <cell r="AE1074">
            <v>1.0543489171404512</v>
          </cell>
          <cell r="AF1074" t="str">
            <v>-</v>
          </cell>
          <cell r="AG1074">
            <v>1953.84</v>
          </cell>
          <cell r="AH1074">
            <v>2575.9604252873564</v>
          </cell>
          <cell r="AI1074">
            <v>37.777777777777779</v>
          </cell>
          <cell r="AJ1074" t="str">
            <v>-</v>
          </cell>
          <cell r="AL1074">
            <v>28.366445916114774</v>
          </cell>
          <cell r="AM1074">
            <v>22.250081890021704</v>
          </cell>
        </row>
        <row r="1075">
          <cell r="D1075" t="str">
            <v>INE506A01018</v>
          </cell>
          <cell r="E1075" t="str">
            <v>DREDGING CORP OF INDIA LTD</v>
          </cell>
          <cell r="G1075">
            <v>637.15</v>
          </cell>
          <cell r="H1075" t="str">
            <v>-</v>
          </cell>
          <cell r="I1075">
            <v>0</v>
          </cell>
          <cell r="J1075">
            <v>0</v>
          </cell>
          <cell r="K1075">
            <v>0</v>
          </cell>
          <cell r="L1075" t="str">
            <v>-</v>
          </cell>
          <cell r="M1075" t="str">
            <v>-</v>
          </cell>
          <cell r="O1075">
            <v>-9.81</v>
          </cell>
          <cell r="P1075" t="str">
            <v>-</v>
          </cell>
          <cell r="Q1075" t="str">
            <v>-</v>
          </cell>
          <cell r="R1075" t="str">
            <v>-</v>
          </cell>
          <cell r="S1075" t="str">
            <v>-</v>
          </cell>
          <cell r="V1075" t="e">
            <v>#VALUE!</v>
          </cell>
          <cell r="Y1075" t="str">
            <v>-</v>
          </cell>
          <cell r="Z1075" t="str">
            <v>-</v>
          </cell>
          <cell r="AA1075" t="str">
            <v>-</v>
          </cell>
          <cell r="AB1075" t="str">
            <v>-</v>
          </cell>
          <cell r="AC1075" t="str">
            <v>-</v>
          </cell>
          <cell r="AD1075" t="str">
            <v>-</v>
          </cell>
          <cell r="AE1075" t="e">
            <v>#VALUE!</v>
          </cell>
          <cell r="AF1075" t="str">
            <v>-</v>
          </cell>
          <cell r="AG1075">
            <v>1397.105</v>
          </cell>
          <cell r="AH1075" t="str">
            <v>-</v>
          </cell>
          <cell r="AI1075" t="str">
            <v>-</v>
          </cell>
          <cell r="AJ1075" t="str">
            <v>-</v>
          </cell>
          <cell r="AL1075">
            <v>-30.768765730091818</v>
          </cell>
          <cell r="AM1075" t="str">
            <v>-</v>
          </cell>
        </row>
        <row r="1076">
          <cell r="D1076" t="str">
            <v>INE201K01015</v>
          </cell>
          <cell r="E1076" t="str">
            <v>EXPLEO SOLUTIONS LTD</v>
          </cell>
          <cell r="G1076">
            <v>991.8</v>
          </cell>
          <cell r="H1076" t="str">
            <v>-</v>
          </cell>
          <cell r="I1076">
            <v>0</v>
          </cell>
          <cell r="J1076">
            <v>0</v>
          </cell>
          <cell r="K1076">
            <v>0</v>
          </cell>
          <cell r="L1076" t="str">
            <v>-</v>
          </cell>
          <cell r="M1076" t="str">
            <v>-</v>
          </cell>
          <cell r="O1076">
            <v>66.52</v>
          </cell>
          <cell r="P1076" t="str">
            <v>-</v>
          </cell>
          <cell r="Q1076" t="str">
            <v>-</v>
          </cell>
          <cell r="R1076" t="str">
            <v>-</v>
          </cell>
          <cell r="S1076" t="str">
            <v>-</v>
          </cell>
          <cell r="V1076" t="e">
            <v>#VALUE!</v>
          </cell>
          <cell r="Y1076" t="str">
            <v>-</v>
          </cell>
          <cell r="Z1076" t="str">
            <v>-</v>
          </cell>
          <cell r="AA1076" t="str">
            <v>-</v>
          </cell>
          <cell r="AB1076" t="str">
            <v>-</v>
          </cell>
          <cell r="AC1076" t="str">
            <v>-</v>
          </cell>
          <cell r="AD1076">
            <v>14.642377894340239</v>
          </cell>
          <cell r="AE1076">
            <v>1.0341955877614624</v>
          </cell>
          <cell r="AF1076" t="str">
            <v>-</v>
          </cell>
          <cell r="AG1076">
            <v>1656.6499999999999</v>
          </cell>
          <cell r="AH1076" t="str">
            <v>-</v>
          </cell>
          <cell r="AI1076">
            <v>14.158228934271483</v>
          </cell>
          <cell r="AJ1076">
            <v>19.247765387584174</v>
          </cell>
          <cell r="AL1076">
            <v>11.682261891921026</v>
          </cell>
          <cell r="AM1076" t="str">
            <v>-</v>
          </cell>
        </row>
        <row r="1077">
          <cell r="D1077" t="str">
            <v>INE484I01029</v>
          </cell>
          <cell r="E1077" t="str">
            <v>PRECISION CAMSHAFTS LTD</v>
          </cell>
          <cell r="G1077">
            <v>228.95</v>
          </cell>
          <cell r="H1077" t="str">
            <v>-</v>
          </cell>
          <cell r="I1077">
            <v>0</v>
          </cell>
          <cell r="J1077">
            <v>0</v>
          </cell>
          <cell r="K1077">
            <v>0</v>
          </cell>
          <cell r="L1077" t="str">
            <v>-</v>
          </cell>
          <cell r="M1077" t="str">
            <v>-</v>
          </cell>
          <cell r="O1077">
            <v>5.7</v>
          </cell>
          <cell r="P1077" t="str">
            <v>-</v>
          </cell>
          <cell r="Q1077" t="str">
            <v>-</v>
          </cell>
          <cell r="R1077" t="str">
            <v>-</v>
          </cell>
          <cell r="S1077" t="str">
            <v>-</v>
          </cell>
          <cell r="V1077" t="e">
            <v>#VALUE!</v>
          </cell>
          <cell r="Y1077" t="str">
            <v>-</v>
          </cell>
          <cell r="Z1077" t="str">
            <v>-</v>
          </cell>
          <cell r="AA1077" t="str">
            <v>-</v>
          </cell>
          <cell r="AB1077" t="str">
            <v>-</v>
          </cell>
          <cell r="AC1077" t="str">
            <v>-</v>
          </cell>
          <cell r="AD1077">
            <v>53.184495017508759</v>
          </cell>
          <cell r="AE1077">
            <v>1.5588558884442218</v>
          </cell>
          <cell r="AF1077" t="str">
            <v>-</v>
          </cell>
          <cell r="AG1077">
            <v>808.803</v>
          </cell>
          <cell r="AH1077" t="str">
            <v>-</v>
          </cell>
          <cell r="AI1077">
            <v>34.117647058823536</v>
          </cell>
          <cell r="AJ1077">
            <v>57.812276332299732</v>
          </cell>
          <cell r="AL1077">
            <v>-30.07341917924758</v>
          </cell>
          <cell r="AM1077" t="str">
            <v>-</v>
          </cell>
        </row>
        <row r="1078">
          <cell r="D1078" t="str">
            <v>INE225C01029</v>
          </cell>
          <cell r="E1078" t="str">
            <v>UDAIPUR CEMENT WORKS LTD</v>
          </cell>
          <cell r="G1078" t="str">
            <v>-</v>
          </cell>
          <cell r="H1078" t="str">
            <v>-</v>
          </cell>
          <cell r="I1078">
            <v>0</v>
          </cell>
          <cell r="J1078">
            <v>0</v>
          </cell>
          <cell r="K1078">
            <v>0</v>
          </cell>
          <cell r="L1078" t="str">
            <v>-</v>
          </cell>
          <cell r="M1078" t="str">
            <v>-</v>
          </cell>
          <cell r="O1078" t="str">
            <v>-</v>
          </cell>
          <cell r="P1078" t="str">
            <v>-</v>
          </cell>
          <cell r="Q1078" t="str">
            <v>-</v>
          </cell>
          <cell r="R1078" t="str">
            <v>-</v>
          </cell>
          <cell r="S1078" t="str">
            <v>-</v>
          </cell>
          <cell r="V1078" t="e">
            <v>#VALUE!</v>
          </cell>
          <cell r="Y1078" t="str">
            <v>-</v>
          </cell>
          <cell r="Z1078" t="str">
            <v>-</v>
          </cell>
          <cell r="AA1078" t="str">
            <v>-</v>
          </cell>
          <cell r="AB1078" t="str">
            <v>-</v>
          </cell>
          <cell r="AC1078" t="str">
            <v>-</v>
          </cell>
          <cell r="AD1078" t="str">
            <v>-</v>
          </cell>
          <cell r="AE1078" t="e">
            <v>#VALUE!</v>
          </cell>
          <cell r="AF1078" t="str">
            <v>-</v>
          </cell>
          <cell r="AG1078">
            <v>2350</v>
          </cell>
          <cell r="AH1078" t="str">
            <v>-</v>
          </cell>
          <cell r="AI1078">
            <v>-85.6</v>
          </cell>
          <cell r="AJ1078" t="str">
            <v>-</v>
          </cell>
          <cell r="AL1078">
            <v>26.262626262626259</v>
          </cell>
          <cell r="AM1078" t="str">
            <v>-</v>
          </cell>
        </row>
        <row r="1079">
          <cell r="D1079" t="str">
            <v>INE185E01021</v>
          </cell>
          <cell r="E1079" t="str">
            <v>FILATEX FASHIONS LTD</v>
          </cell>
          <cell r="G1079" t="str">
            <v>-</v>
          </cell>
          <cell r="H1079" t="str">
            <v>-</v>
          </cell>
          <cell r="I1079">
            <v>0</v>
          </cell>
          <cell r="J1079">
            <v>0</v>
          </cell>
          <cell r="K1079">
            <v>0</v>
          </cell>
          <cell r="L1079" t="str">
            <v>-</v>
          </cell>
          <cell r="M1079" t="str">
            <v>-</v>
          </cell>
          <cell r="O1079" t="str">
            <v>-</v>
          </cell>
          <cell r="P1079" t="str">
            <v>-</v>
          </cell>
          <cell r="Q1079" t="str">
            <v>-</v>
          </cell>
          <cell r="R1079" t="str">
            <v>-</v>
          </cell>
          <cell r="S1079" t="str">
            <v>-</v>
          </cell>
          <cell r="V1079" t="e">
            <v>#VALUE!</v>
          </cell>
          <cell r="Y1079" t="str">
            <v>-</v>
          </cell>
          <cell r="Z1079" t="str">
            <v>-</v>
          </cell>
          <cell r="AA1079" t="str">
            <v>-</v>
          </cell>
          <cell r="AB1079" t="str">
            <v>-</v>
          </cell>
          <cell r="AC1079" t="str">
            <v>-</v>
          </cell>
          <cell r="AD1079" t="str">
            <v>-</v>
          </cell>
          <cell r="AE1079" t="e">
            <v>#VALUE!</v>
          </cell>
          <cell r="AF1079" t="str">
            <v>-</v>
          </cell>
          <cell r="AG1079">
            <v>98.781000000000006</v>
          </cell>
          <cell r="AH1079" t="str">
            <v>-</v>
          </cell>
          <cell r="AI1079">
            <v>-79.225292262365656</v>
          </cell>
          <cell r="AJ1079" t="str">
            <v>-</v>
          </cell>
          <cell r="AL1079">
            <v>-14.498273190745341</v>
          </cell>
          <cell r="AM1079" t="str">
            <v>-</v>
          </cell>
        </row>
        <row r="1080">
          <cell r="D1080" t="str">
            <v>INE869I01013</v>
          </cell>
          <cell r="E1080" t="str">
            <v>GTPL HATHWAY LTD</v>
          </cell>
          <cell r="G1080">
            <v>115.1</v>
          </cell>
          <cell r="H1080" t="str">
            <v>-</v>
          </cell>
          <cell r="I1080">
            <v>0</v>
          </cell>
          <cell r="J1080">
            <v>0</v>
          </cell>
          <cell r="K1080">
            <v>0</v>
          </cell>
          <cell r="L1080" t="str">
            <v>-</v>
          </cell>
          <cell r="M1080" t="str">
            <v>-</v>
          </cell>
          <cell r="O1080">
            <v>4.26</v>
          </cell>
          <cell r="P1080" t="str">
            <v>-</v>
          </cell>
          <cell r="Q1080" t="str">
            <v>-</v>
          </cell>
          <cell r="R1080" t="str">
            <v>-</v>
          </cell>
          <cell r="S1080" t="str">
            <v>-</v>
          </cell>
          <cell r="V1080" t="e">
            <v>#VALUE!</v>
          </cell>
          <cell r="Y1080" t="str">
            <v>-</v>
          </cell>
          <cell r="Z1080" t="str">
            <v>-</v>
          </cell>
          <cell r="AA1080" t="str">
            <v>-</v>
          </cell>
          <cell r="AB1080" t="str">
            <v>-</v>
          </cell>
          <cell r="AC1080" t="str">
            <v>-</v>
          </cell>
          <cell r="AD1080">
            <v>27.03245385262289</v>
          </cell>
          <cell r="AE1080">
            <v>-0.4896735926446546</v>
          </cell>
          <cell r="AF1080" t="str">
            <v>-</v>
          </cell>
          <cell r="AG1080">
            <v>4325.88</v>
          </cell>
          <cell r="AH1080" t="str">
            <v>-</v>
          </cell>
          <cell r="AI1080">
            <v>-55.205047318611989</v>
          </cell>
          <cell r="AJ1080">
            <v>13.896379344435735</v>
          </cell>
          <cell r="AL1080">
            <v>-9.5946064560353328</v>
          </cell>
          <cell r="AM1080" t="str">
            <v>-</v>
          </cell>
        </row>
        <row r="1081">
          <cell r="D1081" t="str">
            <v>INE316L01019</v>
          </cell>
          <cell r="E1081" t="str">
            <v>BHARAT WIRE ROPES LTD</v>
          </cell>
          <cell r="G1081">
            <v>167.35</v>
          </cell>
          <cell r="H1081" t="str">
            <v>-</v>
          </cell>
          <cell r="I1081">
            <v>0</v>
          </cell>
          <cell r="J1081">
            <v>0</v>
          </cell>
          <cell r="K1081">
            <v>0</v>
          </cell>
          <cell r="L1081" t="str">
            <v>-</v>
          </cell>
          <cell r="M1081" t="str">
            <v>-</v>
          </cell>
          <cell r="O1081">
            <v>14.15</v>
          </cell>
          <cell r="P1081" t="str">
            <v>-</v>
          </cell>
          <cell r="Q1081" t="str">
            <v>-</v>
          </cell>
          <cell r="R1081" t="str">
            <v>-</v>
          </cell>
          <cell r="S1081" t="str">
            <v>-</v>
          </cell>
          <cell r="V1081" t="e">
            <v>#VALUE!</v>
          </cell>
          <cell r="Y1081" t="str">
            <v>-</v>
          </cell>
          <cell r="Z1081" t="str">
            <v>-</v>
          </cell>
          <cell r="AA1081" t="str">
            <v>-</v>
          </cell>
          <cell r="AB1081" t="str">
            <v>-</v>
          </cell>
          <cell r="AC1081" t="str">
            <v>-</v>
          </cell>
          <cell r="AD1081">
            <v>11.826855555018772</v>
          </cell>
          <cell r="AE1081">
            <v>0.21750148863364857</v>
          </cell>
          <cell r="AF1081" t="str">
            <v>-</v>
          </cell>
          <cell r="AG1081">
            <v>1640.4970000000001</v>
          </cell>
          <cell r="AH1081" t="str">
            <v>-</v>
          </cell>
          <cell r="AI1081">
            <v>54.375975214309861</v>
          </cell>
          <cell r="AJ1081" t="str">
            <v>-</v>
          </cell>
          <cell r="AL1081">
            <v>18.147419152952416</v>
          </cell>
          <cell r="AM1081" t="str">
            <v>-</v>
          </cell>
        </row>
        <row r="1082">
          <cell r="D1082" t="str">
            <v>INE200D01020</v>
          </cell>
          <cell r="E1082" t="str">
            <v>MEDIA MATRIX WORLDWIDE LTD</v>
          </cell>
          <cell r="G1082">
            <v>11.16</v>
          </cell>
          <cell r="H1082" t="str">
            <v>-</v>
          </cell>
          <cell r="I1082">
            <v>0</v>
          </cell>
          <cell r="J1082">
            <v>0</v>
          </cell>
          <cell r="K1082">
            <v>0</v>
          </cell>
          <cell r="L1082" t="str">
            <v>-</v>
          </cell>
          <cell r="M1082" t="str">
            <v>-</v>
          </cell>
          <cell r="O1082">
            <v>3.0870000000000002E-2</v>
          </cell>
          <cell r="P1082" t="str">
            <v>-</v>
          </cell>
          <cell r="Q1082" t="str">
            <v>-</v>
          </cell>
          <cell r="R1082" t="str">
            <v>-</v>
          </cell>
          <cell r="S1082" t="str">
            <v>-</v>
          </cell>
          <cell r="V1082" t="e">
            <v>#VALUE!</v>
          </cell>
          <cell r="Y1082" t="str">
            <v>-</v>
          </cell>
          <cell r="Z1082" t="str">
            <v>-</v>
          </cell>
          <cell r="AA1082" t="str">
            <v>-</v>
          </cell>
          <cell r="AB1082" t="str">
            <v>-</v>
          </cell>
          <cell r="AC1082" t="str">
            <v>-</v>
          </cell>
          <cell r="AD1082">
            <v>361.51603004250433</v>
          </cell>
          <cell r="AE1082">
            <v>-11.987253209211319</v>
          </cell>
          <cell r="AF1082" t="str">
            <v>-</v>
          </cell>
          <cell r="AG1082">
            <v>189.42500000000001</v>
          </cell>
          <cell r="AH1082" t="str">
            <v>-</v>
          </cell>
          <cell r="AI1082">
            <v>-30.158371040723985</v>
          </cell>
          <cell r="AJ1082">
            <v>470.28362527411662</v>
          </cell>
          <cell r="AL1082">
            <v>33.490954961557698</v>
          </cell>
          <cell r="AM1082" t="str">
            <v>-</v>
          </cell>
        </row>
        <row r="1083">
          <cell r="D1083" t="str">
            <v>INE0AE001013</v>
          </cell>
          <cell r="E1083" t="str">
            <v>VISHNU PRAKASH R PUNGLIA LTD</v>
          </cell>
          <cell r="G1083">
            <v>119.45</v>
          </cell>
          <cell r="H1083">
            <v>131</v>
          </cell>
          <cell r="I1083">
            <v>0</v>
          </cell>
          <cell r="J1083">
            <v>0</v>
          </cell>
          <cell r="K1083">
            <v>1</v>
          </cell>
          <cell r="L1083">
            <v>51.063829787234027</v>
          </cell>
          <cell r="M1083">
            <v>42.253521126760567</v>
          </cell>
          <cell r="O1083">
            <v>4.7</v>
          </cell>
          <cell r="P1083" t="str">
            <v>-</v>
          </cell>
          <cell r="Q1083" t="str">
            <v>-</v>
          </cell>
          <cell r="R1083" t="str">
            <v>-</v>
          </cell>
          <cell r="S1083" t="str">
            <v>-</v>
          </cell>
          <cell r="V1083" t="e">
            <v>#VALUE!</v>
          </cell>
          <cell r="Y1083">
            <v>131</v>
          </cell>
          <cell r="Z1083">
            <v>131</v>
          </cell>
          <cell r="AA1083">
            <v>0</v>
          </cell>
          <cell r="AB1083">
            <v>0</v>
          </cell>
          <cell r="AC1083">
            <v>131</v>
          </cell>
          <cell r="AD1083">
            <v>25.414892967711104</v>
          </cell>
          <cell r="AE1083">
            <v>-0.44526892479429858</v>
          </cell>
          <cell r="AF1083" t="str">
            <v>-</v>
          </cell>
          <cell r="AG1083">
            <v>1554.55</v>
          </cell>
          <cell r="AH1083" t="str">
            <v>-</v>
          </cell>
          <cell r="AI1083">
            <v>-57.077625570776249</v>
          </cell>
          <cell r="AJ1083" t="str">
            <v>-</v>
          </cell>
          <cell r="AL1083">
            <v>-25.935013578541145</v>
          </cell>
          <cell r="AM1083" t="str">
            <v>-</v>
          </cell>
        </row>
        <row r="1084">
          <cell r="D1084" t="str">
            <v>INE045A01017</v>
          </cell>
          <cell r="E1084" t="str">
            <v>AWL AGRI BUSINESS LTD</v>
          </cell>
          <cell r="G1084">
            <v>260.35000000000002</v>
          </cell>
          <cell r="H1084">
            <v>318</v>
          </cell>
          <cell r="I1084">
            <v>3</v>
          </cell>
          <cell r="J1084">
            <v>2</v>
          </cell>
          <cell r="K1084">
            <v>1</v>
          </cell>
          <cell r="L1084">
            <v>-12.588276836158185</v>
          </cell>
          <cell r="M1084">
            <v>17.451019995960383</v>
          </cell>
          <cell r="O1084">
            <v>9.44</v>
          </cell>
          <cell r="P1084">
            <v>8.2520000000000007</v>
          </cell>
          <cell r="Q1084">
            <v>9.6920000000000002</v>
          </cell>
          <cell r="R1084">
            <v>8.9140689655172416</v>
          </cell>
          <cell r="S1084">
            <v>10.170620689655173</v>
          </cell>
          <cell r="V1084">
            <v>-5.5713033313851468E-2</v>
          </cell>
          <cell r="Y1084">
            <v>260</v>
          </cell>
          <cell r="Z1084">
            <v>397</v>
          </cell>
          <cell r="AA1084">
            <v>0</v>
          </cell>
          <cell r="AB1084">
            <v>-16.166656494140625</v>
          </cell>
          <cell r="AC1084">
            <v>313</v>
          </cell>
          <cell r="AD1084">
            <v>26.717784274602746</v>
          </cell>
          <cell r="AE1084">
            <v>3.6696715750659192E-2</v>
          </cell>
          <cell r="AF1084" t="str">
            <v>-</v>
          </cell>
          <cell r="AG1084">
            <v>24817.4</v>
          </cell>
          <cell r="AH1084">
            <v>23583.896885057475</v>
          </cell>
          <cell r="AI1084">
            <v>728.07017543859649</v>
          </cell>
          <cell r="AJ1084" t="str">
            <v>-</v>
          </cell>
          <cell r="AL1084">
            <v>118.61313225630273</v>
          </cell>
          <cell r="AM1084">
            <v>-10.057747784045119</v>
          </cell>
        </row>
        <row r="1085">
          <cell r="D1085" t="str">
            <v>INE266Y01019</v>
          </cell>
          <cell r="E1085" t="str">
            <v>D P ABHUSHAN LTD</v>
          </cell>
          <cell r="G1085">
            <v>1549</v>
          </cell>
          <cell r="H1085" t="str">
            <v>-</v>
          </cell>
          <cell r="I1085">
            <v>0</v>
          </cell>
          <cell r="J1085">
            <v>0</v>
          </cell>
          <cell r="K1085">
            <v>0</v>
          </cell>
          <cell r="L1085" t="str">
            <v>-</v>
          </cell>
          <cell r="M1085" t="str">
            <v>-</v>
          </cell>
          <cell r="O1085">
            <v>27.8</v>
          </cell>
          <cell r="P1085" t="str">
            <v>-</v>
          </cell>
          <cell r="Q1085" t="str">
            <v>-</v>
          </cell>
          <cell r="R1085" t="str">
            <v>-</v>
          </cell>
          <cell r="S1085" t="str">
            <v>-</v>
          </cell>
          <cell r="V1085" t="e">
            <v>#VALUE!</v>
          </cell>
          <cell r="Y1085" t="str">
            <v>-</v>
          </cell>
          <cell r="Z1085" t="str">
            <v>-</v>
          </cell>
          <cell r="AA1085" t="str">
            <v>-</v>
          </cell>
          <cell r="AB1085" t="str">
            <v>-</v>
          </cell>
          <cell r="AC1085" t="str">
            <v>-</v>
          </cell>
          <cell r="AD1085">
            <v>55.715780888861296</v>
          </cell>
          <cell r="AE1085" t="e">
            <v>#VALUE!</v>
          </cell>
          <cell r="AF1085" t="str">
            <v>-</v>
          </cell>
          <cell r="AG1085">
            <v>1001.8389999999999</v>
          </cell>
          <cell r="AH1085" t="str">
            <v>-</v>
          </cell>
          <cell r="AI1085" t="str">
            <v>-</v>
          </cell>
          <cell r="AJ1085" t="str">
            <v>-</v>
          </cell>
          <cell r="AL1085" t="str">
            <v>-</v>
          </cell>
          <cell r="AM1085" t="str">
            <v>-</v>
          </cell>
        </row>
        <row r="1086">
          <cell r="D1086" t="str">
            <v>INE0PB301013</v>
          </cell>
          <cell r="E1086" t="str">
            <v>SHIPPING CORP OF INDIA LAND</v>
          </cell>
          <cell r="G1086">
            <v>51.33</v>
          </cell>
          <cell r="H1086" t="str">
            <v>-</v>
          </cell>
          <cell r="I1086">
            <v>0</v>
          </cell>
          <cell r="J1086">
            <v>0</v>
          </cell>
          <cell r="K1086">
            <v>0</v>
          </cell>
          <cell r="L1086" t="str">
            <v>-</v>
          </cell>
          <cell r="M1086" t="str">
            <v>-</v>
          </cell>
          <cell r="O1086">
            <v>1.02</v>
          </cell>
          <cell r="P1086" t="str">
            <v>-</v>
          </cell>
          <cell r="Q1086" t="str">
            <v>-</v>
          </cell>
          <cell r="R1086" t="str">
            <v>-</v>
          </cell>
          <cell r="S1086" t="str">
            <v>-</v>
          </cell>
          <cell r="V1086" t="e">
            <v>#VALUE!</v>
          </cell>
          <cell r="Y1086" t="str">
            <v>-</v>
          </cell>
          <cell r="Z1086" t="str">
            <v>-</v>
          </cell>
          <cell r="AA1086" t="str">
            <v>-</v>
          </cell>
          <cell r="AB1086" t="str">
            <v>-</v>
          </cell>
          <cell r="AC1086" t="str">
            <v>-</v>
          </cell>
          <cell r="AD1086">
            <v>50.323531206916357</v>
          </cell>
          <cell r="AE1086">
            <v>1.4709955275867859</v>
          </cell>
          <cell r="AF1086" t="str">
            <v>-</v>
          </cell>
          <cell r="AG1086">
            <v>-259.20000000000005</v>
          </cell>
          <cell r="AH1086" t="str">
            <v>-</v>
          </cell>
          <cell r="AI1086">
            <v>34.210526315789473</v>
          </cell>
          <cell r="AJ1086" t="str">
            <v>-</v>
          </cell>
          <cell r="AL1086">
            <v>20.123266563944515</v>
          </cell>
          <cell r="AM1086" t="str">
            <v>-</v>
          </cell>
        </row>
        <row r="1087">
          <cell r="D1087" t="str">
            <v>INE999K01014</v>
          </cell>
          <cell r="E1087" t="str">
            <v>ORIENT GREEN POWER CO LTD</v>
          </cell>
          <cell r="G1087">
            <v>13.87</v>
          </cell>
          <cell r="H1087" t="str">
            <v>-</v>
          </cell>
          <cell r="I1087">
            <v>0</v>
          </cell>
          <cell r="J1087">
            <v>0</v>
          </cell>
          <cell r="K1087">
            <v>0</v>
          </cell>
          <cell r="L1087" t="str">
            <v>-</v>
          </cell>
          <cell r="M1087" t="str">
            <v>-</v>
          </cell>
          <cell r="O1087">
            <v>0.28000000000000003</v>
          </cell>
          <cell r="P1087" t="str">
            <v>-</v>
          </cell>
          <cell r="Q1087" t="str">
            <v>-</v>
          </cell>
          <cell r="R1087" t="str">
            <v>-</v>
          </cell>
          <cell r="S1087" t="str">
            <v>-</v>
          </cell>
          <cell r="V1087" t="e">
            <v>#VALUE!</v>
          </cell>
          <cell r="Y1087" t="str">
            <v>-</v>
          </cell>
          <cell r="Z1087" t="str">
            <v>-</v>
          </cell>
          <cell r="AA1087" t="str">
            <v>-</v>
          </cell>
          <cell r="AB1087" t="str">
            <v>-</v>
          </cell>
          <cell r="AC1087" t="str">
            <v>-</v>
          </cell>
          <cell r="AD1087">
            <v>59.715500566410704</v>
          </cell>
          <cell r="AE1087">
            <v>-7.1731777721606749</v>
          </cell>
          <cell r="AF1087" t="str">
            <v>-</v>
          </cell>
          <cell r="AG1087">
            <v>1694</v>
          </cell>
          <cell r="AH1087" t="str">
            <v>-</v>
          </cell>
          <cell r="AI1087">
            <v>-8.3248320985670272</v>
          </cell>
          <cell r="AJ1087" t="str">
            <v>-</v>
          </cell>
          <cell r="AL1087">
            <v>-3.2773780975219875</v>
          </cell>
          <cell r="AM1087" t="str">
            <v>-</v>
          </cell>
        </row>
        <row r="1088">
          <cell r="D1088" t="str">
            <v>INE742C01031</v>
          </cell>
          <cell r="E1088" t="str">
            <v>JINDAL DRILLING &amp; INDUS LTD</v>
          </cell>
          <cell r="G1088">
            <v>600</v>
          </cell>
          <cell r="H1088" t="str">
            <v>-</v>
          </cell>
          <cell r="I1088">
            <v>0</v>
          </cell>
          <cell r="J1088">
            <v>0</v>
          </cell>
          <cell r="K1088">
            <v>0</v>
          </cell>
          <cell r="L1088" t="str">
            <v>-</v>
          </cell>
          <cell r="M1088" t="str">
            <v>-</v>
          </cell>
          <cell r="O1088">
            <v>74.5</v>
          </cell>
          <cell r="P1088" t="str">
            <v>-</v>
          </cell>
          <cell r="Q1088" t="str">
            <v>-</v>
          </cell>
          <cell r="R1088" t="str">
            <v>-</v>
          </cell>
          <cell r="S1088" t="str">
            <v>-</v>
          </cell>
          <cell r="V1088" t="e">
            <v>#VALUE!</v>
          </cell>
          <cell r="Y1088" t="str">
            <v>-</v>
          </cell>
          <cell r="Z1088" t="str">
            <v>-</v>
          </cell>
          <cell r="AA1088" t="str">
            <v>-</v>
          </cell>
          <cell r="AB1088" t="str">
            <v>-</v>
          </cell>
          <cell r="AC1088" t="str">
            <v>-</v>
          </cell>
          <cell r="AD1088">
            <v>8.1178019703610129</v>
          </cell>
          <cell r="AE1088">
            <v>2.5203026345975703E-2</v>
          </cell>
          <cell r="AF1088" t="str">
            <v>-</v>
          </cell>
          <cell r="AG1088">
            <v>2374.1999999999998</v>
          </cell>
          <cell r="AH1088" t="str">
            <v>-</v>
          </cell>
          <cell r="AI1088">
            <v>322.09631728045326</v>
          </cell>
          <cell r="AJ1088" t="str">
            <v>-</v>
          </cell>
          <cell r="AL1088">
            <v>19.243495398412481</v>
          </cell>
          <cell r="AM1088" t="str">
            <v>-</v>
          </cell>
        </row>
        <row r="1089">
          <cell r="D1089" t="str">
            <v>INE0Q8P01029</v>
          </cell>
          <cell r="E1089" t="str">
            <v>BONDADA ENGINEERING PVT LTD</v>
          </cell>
          <cell r="G1089">
            <v>389.85</v>
          </cell>
          <cell r="H1089" t="str">
            <v>-</v>
          </cell>
          <cell r="I1089">
            <v>0</v>
          </cell>
          <cell r="J1089">
            <v>0</v>
          </cell>
          <cell r="K1089">
            <v>0</v>
          </cell>
          <cell r="L1089" t="str">
            <v>-</v>
          </cell>
          <cell r="M1089" t="str">
            <v>-</v>
          </cell>
          <cell r="O1089">
            <v>10.33</v>
          </cell>
          <cell r="P1089" t="str">
            <v>-</v>
          </cell>
          <cell r="Q1089" t="str">
            <v>-</v>
          </cell>
          <cell r="R1089" t="str">
            <v>-</v>
          </cell>
          <cell r="S1089" t="str">
            <v>-</v>
          </cell>
          <cell r="V1089" t="e">
            <v>#VALUE!</v>
          </cell>
          <cell r="Y1089" t="str">
            <v>-</v>
          </cell>
          <cell r="Z1089" t="str">
            <v>-</v>
          </cell>
          <cell r="AA1089" t="str">
            <v>-</v>
          </cell>
          <cell r="AB1089" t="str">
            <v>-</v>
          </cell>
          <cell r="AC1089" t="str">
            <v>-</v>
          </cell>
          <cell r="AD1089">
            <v>39.438595731437545</v>
          </cell>
          <cell r="AE1089">
            <v>0.32010140484933874</v>
          </cell>
          <cell r="AF1089" t="str">
            <v>-</v>
          </cell>
          <cell r="AG1089">
            <v>1749.4150000000002</v>
          </cell>
          <cell r="AH1089" t="str">
            <v>-</v>
          </cell>
          <cell r="AI1089">
            <v>123.20656871218669</v>
          </cell>
          <cell r="AJ1089" t="str">
            <v>-</v>
          </cell>
          <cell r="AL1089">
            <v>155.47333864895572</v>
          </cell>
          <cell r="AM1089" t="str">
            <v>-</v>
          </cell>
        </row>
        <row r="1090">
          <cell r="D1090" t="str">
            <v>INE616Z01012</v>
          </cell>
          <cell r="E1090" t="str">
            <v>YASHO INDUSTRIES LTD</v>
          </cell>
          <cell r="G1090">
            <v>1768.2</v>
          </cell>
          <cell r="H1090" t="str">
            <v>-</v>
          </cell>
          <cell r="I1090">
            <v>0</v>
          </cell>
          <cell r="J1090">
            <v>0</v>
          </cell>
          <cell r="K1090">
            <v>0</v>
          </cell>
          <cell r="L1090" t="str">
            <v>-</v>
          </cell>
          <cell r="M1090" t="str">
            <v>-</v>
          </cell>
          <cell r="O1090">
            <v>5.32</v>
          </cell>
          <cell r="P1090" t="str">
            <v>-</v>
          </cell>
          <cell r="Q1090" t="str">
            <v>-</v>
          </cell>
          <cell r="R1090" t="str">
            <v>-</v>
          </cell>
          <cell r="S1090" t="str">
            <v>-</v>
          </cell>
          <cell r="V1090" t="e">
            <v>#VALUE!</v>
          </cell>
          <cell r="Y1090" t="str">
            <v>-</v>
          </cell>
          <cell r="Z1090" t="str">
            <v>-</v>
          </cell>
          <cell r="AA1090" t="str">
            <v>-</v>
          </cell>
          <cell r="AB1090" t="str">
            <v>-</v>
          </cell>
          <cell r="AC1090" t="str">
            <v>-</v>
          </cell>
          <cell r="AD1090">
            <v>336.36623842623413</v>
          </cell>
          <cell r="AE1090">
            <v>-3.7568657216447989</v>
          </cell>
          <cell r="AF1090" t="str">
            <v>-</v>
          </cell>
          <cell r="AG1090">
            <v>1095.2469999999998</v>
          </cell>
          <cell r="AH1090" t="str">
            <v>-</v>
          </cell>
          <cell r="AI1090">
            <v>-89.533739917371634</v>
          </cell>
          <cell r="AJ1090" t="str">
            <v>-</v>
          </cell>
          <cell r="AL1090">
            <v>9.7386904463704127</v>
          </cell>
          <cell r="AM1090" t="str">
            <v>-</v>
          </cell>
        </row>
        <row r="1091">
          <cell r="D1091" t="str">
            <v>INE0D0K01022</v>
          </cell>
          <cell r="E1091" t="str">
            <v>SIGACHI INDUSTRIES LTD</v>
          </cell>
          <cell r="G1091">
            <v>42.89</v>
          </cell>
          <cell r="H1091" t="str">
            <v>-</v>
          </cell>
          <cell r="I1091">
            <v>0</v>
          </cell>
          <cell r="J1091">
            <v>0</v>
          </cell>
          <cell r="K1091">
            <v>0</v>
          </cell>
          <cell r="L1091" t="str">
            <v>-</v>
          </cell>
          <cell r="M1091" t="str">
            <v>-</v>
          </cell>
          <cell r="O1091">
            <v>2.06</v>
          </cell>
          <cell r="P1091" t="str">
            <v>-</v>
          </cell>
          <cell r="Q1091" t="str">
            <v>-</v>
          </cell>
          <cell r="R1091" t="str">
            <v>-</v>
          </cell>
          <cell r="S1091" t="str">
            <v>-</v>
          </cell>
          <cell r="V1091" t="e">
            <v>#VALUE!</v>
          </cell>
          <cell r="Y1091" t="str">
            <v>-</v>
          </cell>
          <cell r="Z1091" t="str">
            <v>-</v>
          </cell>
          <cell r="AA1091" t="str">
            <v>-</v>
          </cell>
          <cell r="AB1091" t="str">
            <v>-</v>
          </cell>
          <cell r="AC1091" t="str">
            <v>-</v>
          </cell>
          <cell r="AD1091">
            <v>20.820388053227397</v>
          </cell>
          <cell r="AE1091">
            <v>1.5073960950536636</v>
          </cell>
          <cell r="AF1091" t="str">
            <v>-</v>
          </cell>
          <cell r="AG1091">
            <v>999.85500000000002</v>
          </cell>
          <cell r="AH1091" t="str">
            <v>-</v>
          </cell>
          <cell r="AI1091">
            <v>13.812154696132596</v>
          </cell>
          <cell r="AJ1091" t="str">
            <v>-</v>
          </cell>
          <cell r="AL1091">
            <v>30.442525211673694</v>
          </cell>
          <cell r="AM1091" t="str">
            <v>-</v>
          </cell>
        </row>
        <row r="1092">
          <cell r="D1092" t="str">
            <v>INE025B01025</v>
          </cell>
          <cell r="E1092" t="str">
            <v>GOLDIAM INTERNATIONAL LTD</v>
          </cell>
          <cell r="G1092">
            <v>399.55</v>
          </cell>
          <cell r="H1092" t="str">
            <v>-</v>
          </cell>
          <cell r="I1092">
            <v>1</v>
          </cell>
          <cell r="J1092">
            <v>0</v>
          </cell>
          <cell r="K1092">
            <v>0</v>
          </cell>
          <cell r="L1092" t="str">
            <v>-</v>
          </cell>
          <cell r="M1092" t="str">
            <v>-</v>
          </cell>
          <cell r="O1092">
            <v>10.97</v>
          </cell>
          <cell r="P1092" t="str">
            <v>-</v>
          </cell>
          <cell r="Q1092" t="str">
            <v>-</v>
          </cell>
          <cell r="R1092" t="str">
            <v>-</v>
          </cell>
          <cell r="S1092" t="str">
            <v>-</v>
          </cell>
          <cell r="V1092" t="e">
            <v>#VALUE!</v>
          </cell>
          <cell r="Y1092" t="str">
            <v>-</v>
          </cell>
          <cell r="Z1092" t="str">
            <v>-</v>
          </cell>
          <cell r="AA1092" t="str">
            <v>-</v>
          </cell>
          <cell r="AB1092" t="str">
            <v>-</v>
          </cell>
          <cell r="AC1092" t="str">
            <v>-</v>
          </cell>
          <cell r="AD1092">
            <v>35.18104062738648</v>
          </cell>
          <cell r="AE1092">
            <v>1.2170351859311335</v>
          </cell>
          <cell r="AF1092" t="str">
            <v>-</v>
          </cell>
          <cell r="AG1092">
            <v>1595.347</v>
          </cell>
          <cell r="AH1092" t="str">
            <v>-</v>
          </cell>
          <cell r="AI1092">
            <v>28.90716803760283</v>
          </cell>
          <cell r="AJ1092">
            <v>17.291102793796789</v>
          </cell>
          <cell r="AL1092">
            <v>39.520242213927652</v>
          </cell>
          <cell r="AM1092" t="str">
            <v>-</v>
          </cell>
        </row>
        <row r="1093">
          <cell r="D1093" t="str">
            <v>INE751B01018</v>
          </cell>
          <cell r="E1093" t="str">
            <v>PIX TRANSMISSIONS LTD</v>
          </cell>
          <cell r="G1093">
            <v>1425.35</v>
          </cell>
          <cell r="H1093" t="str">
            <v>-</v>
          </cell>
          <cell r="I1093">
            <v>0</v>
          </cell>
          <cell r="J1093">
            <v>0</v>
          </cell>
          <cell r="K1093">
            <v>0</v>
          </cell>
          <cell r="L1093" t="str">
            <v>-</v>
          </cell>
          <cell r="M1093" t="str">
            <v>-</v>
          </cell>
          <cell r="O1093">
            <v>82.84</v>
          </cell>
          <cell r="P1093" t="str">
            <v>-</v>
          </cell>
          <cell r="Q1093" t="str">
            <v>-</v>
          </cell>
          <cell r="R1093" t="str">
            <v>-</v>
          </cell>
          <cell r="S1093" t="str">
            <v>-</v>
          </cell>
          <cell r="V1093" t="e">
            <v>#VALUE!</v>
          </cell>
          <cell r="Y1093" t="str">
            <v>-</v>
          </cell>
          <cell r="Z1093" t="str">
            <v>-</v>
          </cell>
          <cell r="AA1093" t="str">
            <v>-</v>
          </cell>
          <cell r="AB1093" t="str">
            <v>-</v>
          </cell>
          <cell r="AC1093" t="str">
            <v>-</v>
          </cell>
          <cell r="AD1093">
            <v>17.192994439799104</v>
          </cell>
          <cell r="AE1093">
            <v>0.47753091259834152</v>
          </cell>
          <cell r="AF1093" t="str">
            <v>-</v>
          </cell>
          <cell r="AG1093">
            <v>1620.953</v>
          </cell>
          <cell r="AH1093" t="str">
            <v>-</v>
          </cell>
          <cell r="AI1093">
            <v>36.003940239697933</v>
          </cell>
          <cell r="AJ1093">
            <v>16.29427674010735</v>
          </cell>
          <cell r="AL1093">
            <v>35.377246609206935</v>
          </cell>
          <cell r="AM1093" t="str">
            <v>-</v>
          </cell>
        </row>
        <row r="1094">
          <cell r="D1094" t="str">
            <v>INE229H01012</v>
          </cell>
          <cell r="E1094" t="str">
            <v>NITIN SPINNERS LTD</v>
          </cell>
          <cell r="G1094">
            <v>330.9</v>
          </cell>
          <cell r="H1094">
            <v>538</v>
          </cell>
          <cell r="I1094">
            <v>2</v>
          </cell>
          <cell r="J1094">
            <v>0</v>
          </cell>
          <cell r="K1094">
            <v>0</v>
          </cell>
          <cell r="L1094">
            <v>5.1282051282051206</v>
          </cell>
          <cell r="M1094">
            <v>22.865853658536587</v>
          </cell>
          <cell r="O1094">
            <v>31.2</v>
          </cell>
          <cell r="P1094" t="str">
            <v>-</v>
          </cell>
          <cell r="Q1094" t="str">
            <v>-</v>
          </cell>
          <cell r="R1094" t="str">
            <v>-</v>
          </cell>
          <cell r="S1094" t="str">
            <v>-</v>
          </cell>
          <cell r="V1094" t="e">
            <v>#VALUE!</v>
          </cell>
          <cell r="Y1094">
            <v>525</v>
          </cell>
          <cell r="Z1094">
            <v>551</v>
          </cell>
          <cell r="AA1094">
            <v>0</v>
          </cell>
          <cell r="AB1094">
            <v>11</v>
          </cell>
          <cell r="AC1094">
            <v>538</v>
          </cell>
          <cell r="AD1094">
            <v>10.604993375051363</v>
          </cell>
          <cell r="AE1094">
            <v>0.31760665178290837</v>
          </cell>
          <cell r="AF1094" t="str">
            <v>-</v>
          </cell>
          <cell r="AG1094">
            <v>4714.1880000000001</v>
          </cell>
          <cell r="AH1094" t="str">
            <v>-</v>
          </cell>
          <cell r="AI1094">
            <v>33.390337751175707</v>
          </cell>
          <cell r="AJ1094">
            <v>8.4579708497820292</v>
          </cell>
          <cell r="AL1094">
            <v>25.025407204825573</v>
          </cell>
          <cell r="AM1094" t="str">
            <v>-</v>
          </cell>
        </row>
        <row r="1095">
          <cell r="D1095" t="str">
            <v>INE094S01041</v>
          </cell>
          <cell r="E1095" t="str">
            <v>MISHTANN FOODS LTD</v>
          </cell>
          <cell r="G1095">
            <v>5.79</v>
          </cell>
          <cell r="H1095" t="str">
            <v>-</v>
          </cell>
          <cell r="I1095">
            <v>0</v>
          </cell>
          <cell r="J1095">
            <v>0</v>
          </cell>
          <cell r="K1095">
            <v>0</v>
          </cell>
          <cell r="L1095" t="str">
            <v>-</v>
          </cell>
          <cell r="M1095" t="str">
            <v>-</v>
          </cell>
          <cell r="O1095">
            <v>3.09</v>
          </cell>
          <cell r="P1095" t="str">
            <v>-</v>
          </cell>
          <cell r="Q1095" t="str">
            <v>-</v>
          </cell>
          <cell r="R1095" t="str">
            <v>-</v>
          </cell>
          <cell r="S1095" t="str">
            <v>-</v>
          </cell>
          <cell r="V1095" t="e">
            <v>#VALUE!</v>
          </cell>
          <cell r="Y1095" t="str">
            <v>-</v>
          </cell>
          <cell r="Z1095" t="str">
            <v>-</v>
          </cell>
          <cell r="AA1095" t="str">
            <v>-</v>
          </cell>
          <cell r="AB1095" t="str">
            <v>-</v>
          </cell>
          <cell r="AC1095" t="str">
            <v>-</v>
          </cell>
          <cell r="AD1095">
            <v>1.8737863954216918</v>
          </cell>
          <cell r="AE1095">
            <v>-0.18467229726528306</v>
          </cell>
          <cell r="AF1095" t="str">
            <v>-</v>
          </cell>
          <cell r="AG1095">
            <v>3389.2370000000001</v>
          </cell>
          <cell r="AH1095" t="str">
            <v>-</v>
          </cell>
          <cell r="AI1095">
            <v>-10.146548362529895</v>
          </cell>
          <cell r="AJ1095">
            <v>108.15216635153402</v>
          </cell>
          <cell r="AL1095">
            <v>-5.60881727721915</v>
          </cell>
          <cell r="AM1095" t="str">
            <v>-</v>
          </cell>
        </row>
        <row r="1096">
          <cell r="D1096" t="str">
            <v>INE932A01024</v>
          </cell>
          <cell r="E1096" t="str">
            <v>PENNAR INDUSTRIES LTD</v>
          </cell>
          <cell r="G1096">
            <v>242.9</v>
          </cell>
          <cell r="H1096">
            <v>325</v>
          </cell>
          <cell r="I1096">
            <v>1</v>
          </cell>
          <cell r="J1096">
            <v>0</v>
          </cell>
          <cell r="K1096">
            <v>0</v>
          </cell>
          <cell r="L1096">
            <v>37.104072398190041</v>
          </cell>
          <cell r="M1096">
            <v>33.168316831683178</v>
          </cell>
          <cell r="O1096">
            <v>8.84</v>
          </cell>
          <cell r="P1096">
            <v>12.120000000000001</v>
          </cell>
          <cell r="Q1096">
            <v>16.14</v>
          </cell>
          <cell r="R1096">
            <v>13.968275862068966</v>
          </cell>
          <cell r="S1096" t="str">
            <v>-</v>
          </cell>
          <cell r="V1096">
            <v>0.58012170385395545</v>
          </cell>
          <cell r="Y1096">
            <v>325</v>
          </cell>
          <cell r="Z1096">
            <v>325</v>
          </cell>
          <cell r="AA1096">
            <v>0</v>
          </cell>
          <cell r="AB1096">
            <v>97</v>
          </cell>
          <cell r="AC1096">
            <v>325</v>
          </cell>
          <cell r="AD1096">
            <v>28.246803092854581</v>
          </cell>
          <cell r="AE1096">
            <v>1.3285109325607092</v>
          </cell>
          <cell r="AF1096" t="str">
            <v>-</v>
          </cell>
          <cell r="AG1096">
            <v>3107.5</v>
          </cell>
          <cell r="AH1096">
            <v>4174.3793103448279</v>
          </cell>
          <cell r="AI1096">
            <v>21.262002743484221</v>
          </cell>
          <cell r="AJ1096">
            <v>30.928337071028398</v>
          </cell>
          <cell r="AL1096">
            <v>13.84034875627359</v>
          </cell>
          <cell r="AM1096">
            <v>22.703137570394208</v>
          </cell>
        </row>
        <row r="1097">
          <cell r="D1097" t="str">
            <v>INE903D01011</v>
          </cell>
          <cell r="E1097" t="str">
            <v>MONARCH NETWORTH CAPITAL LTD</v>
          </cell>
          <cell r="G1097">
            <v>323.75</v>
          </cell>
          <cell r="H1097" t="str">
            <v>-</v>
          </cell>
          <cell r="I1097">
            <v>0</v>
          </cell>
          <cell r="J1097">
            <v>0</v>
          </cell>
          <cell r="K1097">
            <v>0</v>
          </cell>
          <cell r="L1097" t="str">
            <v>-</v>
          </cell>
          <cell r="M1097" t="str">
            <v>-</v>
          </cell>
          <cell r="O1097">
            <v>19.024243999999999</v>
          </cell>
          <cell r="P1097" t="str">
            <v>-</v>
          </cell>
          <cell r="Q1097" t="str">
            <v>-</v>
          </cell>
          <cell r="R1097" t="str">
            <v>-</v>
          </cell>
          <cell r="S1097" t="str">
            <v>-</v>
          </cell>
          <cell r="V1097" t="e">
            <v>#VALUE!</v>
          </cell>
          <cell r="Y1097" t="str">
            <v>-</v>
          </cell>
          <cell r="Z1097" t="str">
            <v>-</v>
          </cell>
          <cell r="AA1097" t="str">
            <v>-</v>
          </cell>
          <cell r="AB1097" t="str">
            <v>-</v>
          </cell>
          <cell r="AC1097" t="str">
            <v>-</v>
          </cell>
          <cell r="AD1097">
            <v>17.017759023696289</v>
          </cell>
          <cell r="AE1097">
            <v>3.6646142471939225</v>
          </cell>
          <cell r="AF1097" t="str">
            <v>-</v>
          </cell>
          <cell r="AG1097">
            <v>2167.6409999999996</v>
          </cell>
          <cell r="AH1097" t="str">
            <v>-</v>
          </cell>
          <cell r="AI1097">
            <v>4.6438063806380629</v>
          </cell>
          <cell r="AJ1097">
            <v>13.207147452166192</v>
          </cell>
          <cell r="AL1097">
            <v>35.858220250865386</v>
          </cell>
          <cell r="AM1097" t="str">
            <v>-</v>
          </cell>
        </row>
        <row r="1098">
          <cell r="D1098" t="str">
            <v>INE529A01010</v>
          </cell>
          <cell r="E1098" t="str">
            <v>FEDERAL-MOGUL GOETZE INDIA</v>
          </cell>
          <cell r="G1098">
            <v>560.35</v>
          </cell>
          <cell r="H1098" t="str">
            <v>-</v>
          </cell>
          <cell r="I1098">
            <v>0</v>
          </cell>
          <cell r="J1098">
            <v>0</v>
          </cell>
          <cell r="K1098">
            <v>0</v>
          </cell>
          <cell r="L1098" t="str">
            <v>-</v>
          </cell>
          <cell r="M1098" t="str">
            <v>-</v>
          </cell>
          <cell r="O1098">
            <v>29.13</v>
          </cell>
          <cell r="P1098" t="str">
            <v>-</v>
          </cell>
          <cell r="Q1098" t="str">
            <v>-</v>
          </cell>
          <cell r="R1098" t="str">
            <v>-</v>
          </cell>
          <cell r="S1098" t="str">
            <v>-</v>
          </cell>
          <cell r="V1098" t="e">
            <v>#VALUE!</v>
          </cell>
          <cell r="Y1098" t="str">
            <v>-</v>
          </cell>
          <cell r="Z1098" t="str">
            <v>-</v>
          </cell>
          <cell r="AA1098" t="str">
            <v>-</v>
          </cell>
          <cell r="AB1098" t="str">
            <v>-</v>
          </cell>
          <cell r="AC1098" t="str">
            <v>-</v>
          </cell>
          <cell r="AD1098">
            <v>18.595883948867158</v>
          </cell>
          <cell r="AE1098">
            <v>0.67115840644566427</v>
          </cell>
          <cell r="AF1098" t="str">
            <v>-</v>
          </cell>
          <cell r="AG1098">
            <v>2843.1950000000002</v>
          </cell>
          <cell r="AH1098" t="str">
            <v>-</v>
          </cell>
          <cell r="AI1098">
            <v>27.707145988601493</v>
          </cell>
          <cell r="AJ1098">
            <v>576.08929629921954</v>
          </cell>
          <cell r="AL1098">
            <v>19.223377752841699</v>
          </cell>
          <cell r="AM1098" t="str">
            <v>-</v>
          </cell>
        </row>
        <row r="1099">
          <cell r="D1099" t="str">
            <v>INE098F01031</v>
          </cell>
          <cell r="E1099" t="str">
            <v>AMRUTANJAN HEALTH CARE LTD</v>
          </cell>
          <cell r="G1099">
            <v>755.35</v>
          </cell>
          <cell r="H1099" t="str">
            <v>-</v>
          </cell>
          <cell r="I1099">
            <v>0</v>
          </cell>
          <cell r="J1099">
            <v>0</v>
          </cell>
          <cell r="K1099">
            <v>0</v>
          </cell>
          <cell r="L1099" t="str">
            <v>-</v>
          </cell>
          <cell r="M1099" t="str">
            <v>-</v>
          </cell>
          <cell r="O1099">
            <v>17.579999999999998</v>
          </cell>
          <cell r="P1099" t="str">
            <v>-</v>
          </cell>
          <cell r="Q1099" t="str">
            <v>-</v>
          </cell>
          <cell r="R1099" t="str">
            <v>-</v>
          </cell>
          <cell r="S1099" t="str">
            <v>-</v>
          </cell>
          <cell r="V1099" t="e">
            <v>#VALUE!</v>
          </cell>
          <cell r="Y1099" t="str">
            <v>-</v>
          </cell>
          <cell r="Z1099" t="str">
            <v>-</v>
          </cell>
          <cell r="AA1099" t="str">
            <v>-</v>
          </cell>
          <cell r="AB1099" t="str">
            <v>-</v>
          </cell>
          <cell r="AC1099" t="str">
            <v>-</v>
          </cell>
          <cell r="AD1099">
            <v>42.966437746640359</v>
          </cell>
          <cell r="AE1099">
            <v>3.2018258897736831</v>
          </cell>
          <cell r="AF1099" t="str">
            <v>-</v>
          </cell>
          <cell r="AG1099">
            <v>582.00599999999997</v>
          </cell>
          <cell r="AH1099" t="str">
            <v>-</v>
          </cell>
          <cell r="AI1099">
            <v>13.419354838709667</v>
          </cell>
          <cell r="AJ1099">
            <v>36.195270667294125</v>
          </cell>
          <cell r="AL1099">
            <v>12.331865828496879</v>
          </cell>
          <cell r="AM1099" t="str">
            <v>-</v>
          </cell>
        </row>
        <row r="1100">
          <cell r="D1100" t="str">
            <v>INE153U01017</v>
          </cell>
          <cell r="E1100" t="str">
            <v>MAX INDIA LTD/OLD</v>
          </cell>
          <cell r="G1100" t="str">
            <v>-</v>
          </cell>
          <cell r="H1100" t="str">
            <v>-</v>
          </cell>
          <cell r="I1100">
            <v>0</v>
          </cell>
          <cell r="J1100">
            <v>0</v>
          </cell>
          <cell r="K1100">
            <v>0</v>
          </cell>
          <cell r="L1100" t="str">
            <v>-</v>
          </cell>
          <cell r="M1100" t="str">
            <v>-</v>
          </cell>
          <cell r="O1100">
            <v>-29.583167</v>
          </cell>
          <cell r="P1100" t="str">
            <v>-</v>
          </cell>
          <cell r="Q1100" t="str">
            <v>-</v>
          </cell>
          <cell r="R1100" t="str">
            <v>-</v>
          </cell>
          <cell r="S1100" t="str">
            <v>-</v>
          </cell>
          <cell r="V1100" t="e">
            <v>#VALUE!</v>
          </cell>
          <cell r="Y1100" t="str">
            <v>-</v>
          </cell>
          <cell r="Z1100" t="str">
            <v>-</v>
          </cell>
          <cell r="AA1100" t="str">
            <v>-</v>
          </cell>
          <cell r="AB1100" t="str">
            <v>-</v>
          </cell>
          <cell r="AC1100" t="str">
            <v>-</v>
          </cell>
          <cell r="AD1100" t="str">
            <v>-</v>
          </cell>
          <cell r="AE1100" t="e">
            <v>#VALUE!</v>
          </cell>
          <cell r="AF1100" t="str">
            <v>-</v>
          </cell>
          <cell r="AG1100">
            <v>-998.51700000000005</v>
          </cell>
          <cell r="AH1100" t="str">
            <v>-</v>
          </cell>
          <cell r="AI1100" t="str">
            <v>-</v>
          </cell>
          <cell r="AJ1100" t="str">
            <v>-</v>
          </cell>
          <cell r="AL1100" t="str">
            <v>-</v>
          </cell>
          <cell r="AM1100" t="str">
            <v>-</v>
          </cell>
        </row>
        <row r="1101">
          <cell r="D1101" t="str">
            <v>INE878A01011</v>
          </cell>
          <cell r="E1101" t="str">
            <v>GE POWER INDIA LTD</v>
          </cell>
          <cell r="G1101" t="str">
            <v>-</v>
          </cell>
          <cell r="H1101" t="str">
            <v>-</v>
          </cell>
          <cell r="I1101">
            <v>0</v>
          </cell>
          <cell r="J1101">
            <v>0</v>
          </cell>
          <cell r="K1101">
            <v>0</v>
          </cell>
          <cell r="L1101" t="str">
            <v>-</v>
          </cell>
          <cell r="M1101" t="str">
            <v>-</v>
          </cell>
          <cell r="O1101" t="str">
            <v>-</v>
          </cell>
          <cell r="P1101" t="str">
            <v>-</v>
          </cell>
          <cell r="Q1101" t="str">
            <v>-</v>
          </cell>
          <cell r="R1101" t="str">
            <v>-</v>
          </cell>
          <cell r="S1101" t="str">
            <v>-</v>
          </cell>
          <cell r="V1101" t="e">
            <v>#VALUE!</v>
          </cell>
          <cell r="Y1101" t="str">
            <v>-</v>
          </cell>
          <cell r="Z1101" t="str">
            <v>-</v>
          </cell>
          <cell r="AA1101" t="str">
            <v>-</v>
          </cell>
          <cell r="AB1101" t="str">
            <v>-</v>
          </cell>
          <cell r="AC1101" t="str">
            <v>-</v>
          </cell>
          <cell r="AD1101" t="str">
            <v>-</v>
          </cell>
          <cell r="AE1101" t="e">
            <v>#VALUE!</v>
          </cell>
          <cell r="AF1101" t="str">
            <v>-</v>
          </cell>
          <cell r="AG1101">
            <v>-701.3</v>
          </cell>
          <cell r="AH1101" t="str">
            <v>-</v>
          </cell>
          <cell r="AI1101">
            <v>84.346802667712836</v>
          </cell>
          <cell r="AJ1101" t="str">
            <v>-</v>
          </cell>
          <cell r="AL1101">
            <v>69.652516335626814</v>
          </cell>
          <cell r="AM1101" t="str">
            <v>-</v>
          </cell>
        </row>
        <row r="1102">
          <cell r="D1102" t="str">
            <v>INE772T01024</v>
          </cell>
          <cell r="E1102" t="str">
            <v>POPULAR VEHICLES AND SERVICE</v>
          </cell>
          <cell r="G1102">
            <v>140.19999999999999</v>
          </cell>
          <cell r="H1102" t="str">
            <v>-</v>
          </cell>
          <cell r="I1102">
            <v>0</v>
          </cell>
          <cell r="J1102">
            <v>0</v>
          </cell>
          <cell r="K1102">
            <v>0</v>
          </cell>
          <cell r="L1102" t="str">
            <v>-</v>
          </cell>
          <cell r="M1102" t="str">
            <v>-</v>
          </cell>
          <cell r="O1102">
            <v>-1.47</v>
          </cell>
          <cell r="P1102" t="str">
            <v>-</v>
          </cell>
          <cell r="Q1102" t="str">
            <v>-</v>
          </cell>
          <cell r="R1102" t="str">
            <v>-</v>
          </cell>
          <cell r="S1102" t="str">
            <v>-</v>
          </cell>
          <cell r="V1102" t="e">
            <v>#VALUE!</v>
          </cell>
          <cell r="Y1102" t="str">
            <v>-</v>
          </cell>
          <cell r="Z1102" t="str">
            <v>-</v>
          </cell>
          <cell r="AA1102" t="str">
            <v>-</v>
          </cell>
          <cell r="AB1102" t="str">
            <v>-</v>
          </cell>
          <cell r="AC1102" t="str">
            <v>-</v>
          </cell>
          <cell r="AD1102" t="str">
            <v>-</v>
          </cell>
          <cell r="AE1102" t="e">
            <v>#VALUE!</v>
          </cell>
          <cell r="AF1102" t="str">
            <v>-</v>
          </cell>
          <cell r="AG1102">
            <v>1550.44</v>
          </cell>
          <cell r="AH1102" t="str">
            <v>-</v>
          </cell>
          <cell r="AI1102" t="str">
            <v>-</v>
          </cell>
          <cell r="AJ1102" t="str">
            <v>-</v>
          </cell>
          <cell r="AL1102">
            <v>-39.177680228156269</v>
          </cell>
          <cell r="AM1102" t="str">
            <v>-</v>
          </cell>
        </row>
        <row r="1103">
          <cell r="D1103" t="str">
            <v>INE630A01024</v>
          </cell>
          <cell r="E1103" t="str">
            <v>SESHASAYEE PAPER &amp; BOARDS</v>
          </cell>
          <cell r="G1103">
            <v>268</v>
          </cell>
          <cell r="H1103" t="str">
            <v>-</v>
          </cell>
          <cell r="I1103">
            <v>0</v>
          </cell>
          <cell r="J1103">
            <v>0</v>
          </cell>
          <cell r="K1103">
            <v>0</v>
          </cell>
          <cell r="L1103" t="str">
            <v>-</v>
          </cell>
          <cell r="M1103" t="str">
            <v>-</v>
          </cell>
          <cell r="O1103">
            <v>17.659773999999999</v>
          </cell>
          <cell r="P1103" t="str">
            <v>-</v>
          </cell>
          <cell r="Q1103" t="str">
            <v>-</v>
          </cell>
          <cell r="R1103" t="str">
            <v>-</v>
          </cell>
          <cell r="S1103" t="str">
            <v>-</v>
          </cell>
          <cell r="V1103" t="e">
            <v>#VALUE!</v>
          </cell>
          <cell r="Y1103" t="str">
            <v>-</v>
          </cell>
          <cell r="Z1103" t="str">
            <v>-</v>
          </cell>
          <cell r="AA1103" t="str">
            <v>-</v>
          </cell>
          <cell r="AB1103" t="str">
            <v>-</v>
          </cell>
          <cell r="AC1103" t="str">
            <v>-</v>
          </cell>
          <cell r="AD1103">
            <v>15.133203530350517</v>
          </cell>
          <cell r="AE1103">
            <v>-0.2492246147429546</v>
          </cell>
          <cell r="AF1103" t="str">
            <v>-</v>
          </cell>
          <cell r="AG1103">
            <v>1126.7</v>
          </cell>
          <cell r="AH1103" t="str">
            <v>-</v>
          </cell>
          <cell r="AI1103">
            <v>-60.721143238434166</v>
          </cell>
          <cell r="AJ1103">
            <v>8.7145103215415922</v>
          </cell>
          <cell r="AL1103">
            <v>-66.853965638973875</v>
          </cell>
          <cell r="AM1103" t="str">
            <v>-</v>
          </cell>
        </row>
        <row r="1104">
          <cell r="D1104" t="str">
            <v>INE0HR601026</v>
          </cell>
          <cell r="E1104" t="str">
            <v>DDEV PLASTIKS INDUSTRIES LTD</v>
          </cell>
          <cell r="G1104">
            <v>349.55</v>
          </cell>
          <cell r="H1104">
            <v>410</v>
          </cell>
          <cell r="I1104">
            <v>1</v>
          </cell>
          <cell r="J1104">
            <v>0</v>
          </cell>
          <cell r="K1104">
            <v>0</v>
          </cell>
          <cell r="L1104">
            <v>19.910764082543224</v>
          </cell>
          <cell r="M1104">
            <v>26.976744186046517</v>
          </cell>
          <cell r="O1104">
            <v>17.93</v>
          </cell>
          <cell r="P1104">
            <v>22.400000000000002</v>
          </cell>
          <cell r="Q1104">
            <v>25.8</v>
          </cell>
          <cell r="R1104">
            <v>23.963218390804599</v>
          </cell>
          <cell r="S1104" t="str">
            <v>-</v>
          </cell>
          <cell r="V1104">
            <v>0.33648736145034008</v>
          </cell>
          <cell r="Y1104">
            <v>410</v>
          </cell>
          <cell r="Z1104">
            <v>410</v>
          </cell>
          <cell r="AA1104">
            <v>0</v>
          </cell>
          <cell r="AB1104">
            <v>23</v>
          </cell>
          <cell r="AC1104">
            <v>410</v>
          </cell>
          <cell r="AD1104">
            <v>19.445911812910282</v>
          </cell>
          <cell r="AE1104">
            <v>9.2289246333703687</v>
          </cell>
          <cell r="AF1104" t="str">
            <v>-</v>
          </cell>
          <cell r="AG1104">
            <v>2869.6620000000003</v>
          </cell>
          <cell r="AH1104">
            <v>3474.367816091954</v>
          </cell>
          <cell r="AI1104">
            <v>2.1070615034168623</v>
          </cell>
          <cell r="AJ1104" t="str">
            <v>-</v>
          </cell>
          <cell r="AL1104">
            <v>11.131068006282948</v>
          </cell>
          <cell r="AM1104">
            <v>20.815777871456483</v>
          </cell>
        </row>
        <row r="1105">
          <cell r="D1105" t="str">
            <v>INE111B01023</v>
          </cell>
          <cell r="E1105" t="str">
            <v>63 MOONS TECHNOLOGIES LTD</v>
          </cell>
          <cell r="G1105">
            <v>939.4</v>
          </cell>
          <cell r="H1105" t="str">
            <v>-</v>
          </cell>
          <cell r="I1105">
            <v>0</v>
          </cell>
          <cell r="J1105">
            <v>0</v>
          </cell>
          <cell r="K1105">
            <v>0</v>
          </cell>
          <cell r="L1105" t="str">
            <v>-</v>
          </cell>
          <cell r="M1105" t="str">
            <v>-</v>
          </cell>
          <cell r="O1105">
            <v>-8.8822120000000009</v>
          </cell>
          <cell r="P1105" t="str">
            <v>-</v>
          </cell>
          <cell r="Q1105" t="str">
            <v>-</v>
          </cell>
          <cell r="R1105" t="str">
            <v>-</v>
          </cell>
          <cell r="S1105" t="str">
            <v>-</v>
          </cell>
          <cell r="V1105" t="e">
            <v>#VALUE!</v>
          </cell>
          <cell r="Y1105" t="str">
            <v>-</v>
          </cell>
          <cell r="Z1105" t="str">
            <v>-</v>
          </cell>
          <cell r="AA1105" t="str">
            <v>-</v>
          </cell>
          <cell r="AB1105" t="str">
            <v>-</v>
          </cell>
          <cell r="AC1105" t="str">
            <v>-</v>
          </cell>
          <cell r="AD1105" t="str">
            <v>-</v>
          </cell>
          <cell r="AE1105" t="e">
            <v>#VALUE!</v>
          </cell>
          <cell r="AF1105" t="str">
            <v>-</v>
          </cell>
          <cell r="AG1105">
            <v>-2351.5889999999999</v>
          </cell>
          <cell r="AH1105" t="str">
            <v>-</v>
          </cell>
          <cell r="AI1105" t="str">
            <v>-</v>
          </cell>
          <cell r="AJ1105" t="str">
            <v>-</v>
          </cell>
          <cell r="AL1105" t="str">
            <v>-</v>
          </cell>
          <cell r="AM1105" t="str">
            <v>-</v>
          </cell>
        </row>
        <row r="1106">
          <cell r="D1106" t="str">
            <v>INE645L01011</v>
          </cell>
          <cell r="E1106" t="str">
            <v>JUBILANT INDUSTRIES LTD</v>
          </cell>
          <cell r="G1106" t="str">
            <v>-</v>
          </cell>
          <cell r="H1106" t="str">
            <v>-</v>
          </cell>
          <cell r="I1106">
            <v>0</v>
          </cell>
          <cell r="J1106">
            <v>0</v>
          </cell>
          <cell r="K1106">
            <v>0</v>
          </cell>
          <cell r="L1106" t="str">
            <v>-</v>
          </cell>
          <cell r="M1106" t="str">
            <v>-</v>
          </cell>
          <cell r="O1106">
            <v>19.38</v>
          </cell>
          <cell r="P1106" t="str">
            <v>-</v>
          </cell>
          <cell r="Q1106" t="str">
            <v>-</v>
          </cell>
          <cell r="R1106" t="str">
            <v>-</v>
          </cell>
          <cell r="S1106" t="str">
            <v>-</v>
          </cell>
          <cell r="V1106" t="e">
            <v>#VALUE!</v>
          </cell>
          <cell r="Y1106" t="str">
            <v>-</v>
          </cell>
          <cell r="Z1106" t="str">
            <v>-</v>
          </cell>
          <cell r="AA1106" t="str">
            <v>-</v>
          </cell>
          <cell r="AB1106" t="str">
            <v>-</v>
          </cell>
          <cell r="AC1106" t="str">
            <v>-</v>
          </cell>
          <cell r="AD1106" t="str">
            <v>-</v>
          </cell>
          <cell r="AE1106" t="e">
            <v>#VALUE!</v>
          </cell>
          <cell r="AF1106" t="str">
            <v>-</v>
          </cell>
          <cell r="AG1106">
            <v>1078.3899999999999</v>
          </cell>
          <cell r="AH1106" t="str">
            <v>-</v>
          </cell>
          <cell r="AI1106">
            <v>-44.723331431831149</v>
          </cell>
          <cell r="AJ1106" t="str">
            <v>-</v>
          </cell>
          <cell r="AL1106">
            <v>-1.247241325628897</v>
          </cell>
          <cell r="AM1106" t="str">
            <v>-</v>
          </cell>
        </row>
        <row r="1107">
          <cell r="D1107" t="str">
            <v>INE614A01028</v>
          </cell>
          <cell r="E1107" t="str">
            <v>RAMCO INDUSTRIES LTD</v>
          </cell>
          <cell r="G1107">
            <v>362.7</v>
          </cell>
          <cell r="H1107" t="str">
            <v>-</v>
          </cell>
          <cell r="I1107">
            <v>0</v>
          </cell>
          <cell r="J1107">
            <v>0</v>
          </cell>
          <cell r="K1107">
            <v>0</v>
          </cell>
          <cell r="L1107" t="str">
            <v>-</v>
          </cell>
          <cell r="M1107" t="str">
            <v>-</v>
          </cell>
          <cell r="O1107">
            <v>20.89</v>
          </cell>
          <cell r="P1107" t="str">
            <v>-</v>
          </cell>
          <cell r="Q1107" t="str">
            <v>-</v>
          </cell>
          <cell r="R1107" t="str">
            <v>-</v>
          </cell>
          <cell r="S1107" t="str">
            <v>-</v>
          </cell>
          <cell r="V1107" t="e">
            <v>#VALUE!</v>
          </cell>
          <cell r="Y1107" t="str">
            <v>-</v>
          </cell>
          <cell r="Z1107" t="str">
            <v>-</v>
          </cell>
          <cell r="AA1107" t="str">
            <v>-</v>
          </cell>
          <cell r="AB1107" t="str">
            <v>-</v>
          </cell>
          <cell r="AC1107" t="str">
            <v>-</v>
          </cell>
          <cell r="AD1107">
            <v>17.353429893438904</v>
          </cell>
          <cell r="AE1107">
            <v>0.24394496458513024</v>
          </cell>
          <cell r="AF1107" t="str">
            <v>-</v>
          </cell>
          <cell r="AG1107">
            <v>1716.96</v>
          </cell>
          <cell r="AH1107" t="str">
            <v>-</v>
          </cell>
          <cell r="AI1107">
            <v>71.136659545120565</v>
          </cell>
          <cell r="AJ1107">
            <v>9.8569844031806433</v>
          </cell>
          <cell r="AL1107">
            <v>16.400595507659446</v>
          </cell>
          <cell r="AM1107" t="str">
            <v>-</v>
          </cell>
        </row>
        <row r="1108">
          <cell r="D1108" t="str">
            <v>INE068L01024</v>
          </cell>
          <cell r="E1108" t="str">
            <v>CANTABIL RETAIL INDIA LTD</v>
          </cell>
          <cell r="G1108">
            <v>253.25</v>
          </cell>
          <cell r="H1108" t="str">
            <v>-</v>
          </cell>
          <cell r="I1108">
            <v>1</v>
          </cell>
          <cell r="J1108">
            <v>0</v>
          </cell>
          <cell r="K1108">
            <v>0</v>
          </cell>
          <cell r="L1108" t="str">
            <v>-</v>
          </cell>
          <cell r="M1108" t="str">
            <v>-</v>
          </cell>
          <cell r="O1108">
            <v>8.9499999999999993</v>
          </cell>
          <cell r="P1108" t="str">
            <v>-</v>
          </cell>
          <cell r="Q1108" t="str">
            <v>-</v>
          </cell>
          <cell r="R1108" t="str">
            <v>-</v>
          </cell>
          <cell r="S1108" t="str">
            <v>-</v>
          </cell>
          <cell r="V1108" t="e">
            <v>#VALUE!</v>
          </cell>
          <cell r="Y1108" t="str">
            <v>-</v>
          </cell>
          <cell r="Z1108" t="str">
            <v>-</v>
          </cell>
          <cell r="AA1108" t="str">
            <v>-</v>
          </cell>
          <cell r="AB1108" t="str">
            <v>-</v>
          </cell>
          <cell r="AC1108" t="str">
            <v>-</v>
          </cell>
          <cell r="AD1108">
            <v>28.219395689302061</v>
          </cell>
          <cell r="AE1108">
            <v>1.591384273078861</v>
          </cell>
          <cell r="AF1108" t="str">
            <v>-</v>
          </cell>
          <cell r="AG1108">
            <v>2050.366</v>
          </cell>
          <cell r="AH1108" t="str">
            <v>-</v>
          </cell>
          <cell r="AI1108">
            <v>17.732609380829071</v>
          </cell>
          <cell r="AJ1108">
            <v>36.217189247067033</v>
          </cell>
          <cell r="AL1108">
            <v>25.987891345316633</v>
          </cell>
          <cell r="AM1108" t="str">
            <v>-</v>
          </cell>
        </row>
        <row r="1109">
          <cell r="D1109" t="str">
            <v>INE651A01020</v>
          </cell>
          <cell r="E1109" t="str">
            <v>STATE BANK OF MYSORE</v>
          </cell>
          <cell r="G1109" t="str">
            <v>-</v>
          </cell>
          <cell r="H1109" t="str">
            <v>-</v>
          </cell>
          <cell r="I1109">
            <v>0</v>
          </cell>
          <cell r="J1109">
            <v>0</v>
          </cell>
          <cell r="K1109">
            <v>0</v>
          </cell>
          <cell r="L1109" t="str">
            <v>-</v>
          </cell>
          <cell r="M1109" t="str">
            <v>-</v>
          </cell>
          <cell r="O1109">
            <v>74.53</v>
          </cell>
          <cell r="P1109" t="str">
            <v>-</v>
          </cell>
          <cell r="Q1109" t="str">
            <v>-</v>
          </cell>
          <cell r="R1109" t="str">
            <v>-</v>
          </cell>
          <cell r="S1109" t="str">
            <v>-</v>
          </cell>
          <cell r="V1109" t="e">
            <v>#VALUE!</v>
          </cell>
          <cell r="Y1109" t="str">
            <v>-</v>
          </cell>
          <cell r="Z1109" t="str">
            <v>-</v>
          </cell>
          <cell r="AA1109" t="str">
            <v>-</v>
          </cell>
          <cell r="AB1109" t="str">
            <v>-</v>
          </cell>
          <cell r="AC1109" t="str">
            <v>-</v>
          </cell>
          <cell r="AD1109" t="str">
            <v>-</v>
          </cell>
          <cell r="AE1109" t="e">
            <v>#VALUE!</v>
          </cell>
          <cell r="AF1109" t="str">
            <v>-</v>
          </cell>
          <cell r="AG1109" t="str">
            <v>-</v>
          </cell>
          <cell r="AH1109" t="str">
            <v>-</v>
          </cell>
          <cell r="AI1109">
            <v>-12.461827578106648</v>
          </cell>
          <cell r="AJ1109">
            <v>6.0923628398271221</v>
          </cell>
          <cell r="AL1109" t="str">
            <v>-</v>
          </cell>
          <cell r="AM1109" t="str">
            <v>-</v>
          </cell>
        </row>
        <row r="1110">
          <cell r="D1110" t="str">
            <v>INE023A01030</v>
          </cell>
          <cell r="E1110" t="str">
            <v>NALWA SONS INVESTMENTS LTD</v>
          </cell>
          <cell r="G1110">
            <v>7130.3</v>
          </cell>
          <cell r="H1110" t="str">
            <v>-</v>
          </cell>
          <cell r="I1110">
            <v>0</v>
          </cell>
          <cell r="J1110">
            <v>0</v>
          </cell>
          <cell r="K1110">
            <v>0</v>
          </cell>
          <cell r="L1110" t="str">
            <v>-</v>
          </cell>
          <cell r="M1110" t="str">
            <v>-</v>
          </cell>
          <cell r="O1110">
            <v>90.951870999999997</v>
          </cell>
          <cell r="P1110" t="str">
            <v>-</v>
          </cell>
          <cell r="Q1110" t="str">
            <v>-</v>
          </cell>
          <cell r="R1110" t="str">
            <v>-</v>
          </cell>
          <cell r="S1110" t="str">
            <v>-</v>
          </cell>
          <cell r="V1110" t="e">
            <v>#VALUE!</v>
          </cell>
          <cell r="Y1110" t="str">
            <v>-</v>
          </cell>
          <cell r="Z1110" t="str">
            <v>-</v>
          </cell>
          <cell r="AA1110" t="str">
            <v>-</v>
          </cell>
          <cell r="AB1110" t="str">
            <v>-</v>
          </cell>
          <cell r="AC1110" t="str">
            <v>-</v>
          </cell>
          <cell r="AD1110">
            <v>78.396405992434183</v>
          </cell>
          <cell r="AE1110">
            <v>-4.6096161973719898</v>
          </cell>
          <cell r="AF1110" t="str">
            <v>-</v>
          </cell>
          <cell r="AG1110">
            <v>638.47700000000009</v>
          </cell>
          <cell r="AH1110" t="str">
            <v>-</v>
          </cell>
          <cell r="AI1110">
            <v>-17.007143899990879</v>
          </cell>
          <cell r="AJ1110">
            <v>27.233137748387282</v>
          </cell>
          <cell r="AL1110">
            <v>-14.424741991690114</v>
          </cell>
          <cell r="AM1110" t="str">
            <v>-</v>
          </cell>
        </row>
        <row r="1111">
          <cell r="D1111" t="str">
            <v>INE050M01012</v>
          </cell>
          <cell r="E1111" t="str">
            <v>VARDHMAN SPECIAL STEELS LTD</v>
          </cell>
          <cell r="G1111">
            <v>274.45</v>
          </cell>
          <cell r="H1111" t="str">
            <v>-</v>
          </cell>
          <cell r="I1111">
            <v>0</v>
          </cell>
          <cell r="J1111">
            <v>0</v>
          </cell>
          <cell r="K1111">
            <v>0</v>
          </cell>
          <cell r="L1111" t="str">
            <v>-</v>
          </cell>
          <cell r="M1111" t="str">
            <v>-</v>
          </cell>
          <cell r="O1111">
            <v>11.401897999999999</v>
          </cell>
          <cell r="P1111" t="str">
            <v>-</v>
          </cell>
          <cell r="Q1111" t="str">
            <v>-</v>
          </cell>
          <cell r="R1111" t="str">
            <v>-</v>
          </cell>
          <cell r="S1111" t="str">
            <v>-</v>
          </cell>
          <cell r="V1111" t="e">
            <v>#VALUE!</v>
          </cell>
          <cell r="Y1111" t="str">
            <v>-</v>
          </cell>
          <cell r="Z1111" t="str">
            <v>-</v>
          </cell>
          <cell r="AA1111" t="str">
            <v>-</v>
          </cell>
          <cell r="AB1111" t="str">
            <v>-</v>
          </cell>
          <cell r="AC1111" t="str">
            <v>-</v>
          </cell>
          <cell r="AD1111">
            <v>24.337848896685529</v>
          </cell>
          <cell r="AE1111">
            <v>19.312758359996632</v>
          </cell>
          <cell r="AF1111" t="str">
            <v>-</v>
          </cell>
          <cell r="AG1111">
            <v>1480.4280000000001</v>
          </cell>
          <cell r="AH1111" t="str">
            <v>-</v>
          </cell>
          <cell r="AI1111">
            <v>1.2601953818827656</v>
          </cell>
          <cell r="AJ1111" t="str">
            <v>-</v>
          </cell>
          <cell r="AL1111">
            <v>3.9342482987442486</v>
          </cell>
          <cell r="AM1111" t="str">
            <v>-</v>
          </cell>
        </row>
        <row r="1112">
          <cell r="D1112" t="str">
            <v>INE688E01024</v>
          </cell>
          <cell r="E1112" t="str">
            <v>HERCULES HOISTS LTD</v>
          </cell>
          <cell r="G1112">
            <v>170.45</v>
          </cell>
          <cell r="H1112" t="str">
            <v>-</v>
          </cell>
          <cell r="I1112">
            <v>0</v>
          </cell>
          <cell r="J1112">
            <v>0</v>
          </cell>
          <cell r="K1112">
            <v>0</v>
          </cell>
          <cell r="L1112" t="str">
            <v>-</v>
          </cell>
          <cell r="M1112" t="str">
            <v>-</v>
          </cell>
          <cell r="O1112">
            <v>10.68</v>
          </cell>
          <cell r="P1112" t="str">
            <v>-</v>
          </cell>
          <cell r="Q1112" t="str">
            <v>-</v>
          </cell>
          <cell r="R1112" t="str">
            <v>-</v>
          </cell>
          <cell r="S1112" t="str">
            <v>-</v>
          </cell>
          <cell r="V1112" t="e">
            <v>#VALUE!</v>
          </cell>
          <cell r="Y1112" t="str">
            <v>-</v>
          </cell>
          <cell r="Z1112" t="str">
            <v>-</v>
          </cell>
          <cell r="AA1112" t="str">
            <v>-</v>
          </cell>
          <cell r="AB1112" t="str">
            <v>-</v>
          </cell>
          <cell r="AC1112" t="str">
            <v>-</v>
          </cell>
          <cell r="AD1112">
            <v>22.671046625378033</v>
          </cell>
          <cell r="AE1112">
            <v>-4.5504029298080155</v>
          </cell>
          <cell r="AF1112" t="str">
            <v>-</v>
          </cell>
          <cell r="AG1112">
            <v>305.79200000000003</v>
          </cell>
          <cell r="AH1112" t="str">
            <v>-</v>
          </cell>
          <cell r="AI1112">
            <v>-4.9822064056939546</v>
          </cell>
          <cell r="AJ1112">
            <v>28.533500247554933</v>
          </cell>
          <cell r="AL1112">
            <v>5.0506716135902971</v>
          </cell>
          <cell r="AM1112" t="str">
            <v>-</v>
          </cell>
        </row>
        <row r="1113">
          <cell r="D1113" t="str">
            <v>INE102A01024</v>
          </cell>
          <cell r="E1113" t="str">
            <v>HLV LTD</v>
          </cell>
          <cell r="G1113">
            <v>11.83</v>
          </cell>
          <cell r="H1113" t="str">
            <v>-</v>
          </cell>
          <cell r="I1113">
            <v>0</v>
          </cell>
          <cell r="J1113">
            <v>0</v>
          </cell>
          <cell r="K1113">
            <v>0</v>
          </cell>
          <cell r="L1113" t="str">
            <v>-</v>
          </cell>
          <cell r="M1113" t="str">
            <v>-</v>
          </cell>
          <cell r="O1113">
            <v>0.4</v>
          </cell>
          <cell r="P1113" t="str">
            <v>-</v>
          </cell>
          <cell r="Q1113" t="str">
            <v>-</v>
          </cell>
          <cell r="R1113" t="str">
            <v>-</v>
          </cell>
          <cell r="S1113" t="str">
            <v>-</v>
          </cell>
          <cell r="V1113" t="e">
            <v>#VALUE!</v>
          </cell>
          <cell r="Y1113" t="str">
            <v>-</v>
          </cell>
          <cell r="Z1113" t="str">
            <v>-</v>
          </cell>
          <cell r="AA1113" t="str">
            <v>-</v>
          </cell>
          <cell r="AB1113" t="str">
            <v>-</v>
          </cell>
          <cell r="AC1113" t="str">
            <v>-</v>
          </cell>
          <cell r="AD1113">
            <v>29.574999809265137</v>
          </cell>
          <cell r="AE1113">
            <v>2.66174998283386</v>
          </cell>
          <cell r="AF1113" t="str">
            <v>-</v>
          </cell>
          <cell r="AG1113">
            <v>280.334</v>
          </cell>
          <cell r="AH1113" t="str">
            <v>-</v>
          </cell>
          <cell r="AI1113">
            <v>11.111111111111121</v>
          </cell>
          <cell r="AJ1113" t="str">
            <v>-</v>
          </cell>
          <cell r="AL1113">
            <v>-8.8780322902547368</v>
          </cell>
          <cell r="AM1113" t="str">
            <v>-</v>
          </cell>
        </row>
        <row r="1114">
          <cell r="D1114" t="str">
            <v>INE428Q01011</v>
          </cell>
          <cell r="E1114" t="str">
            <v>SURYODAY SMALL FINANCE BANK</v>
          </cell>
          <cell r="G1114">
            <v>127</v>
          </cell>
          <cell r="H1114">
            <v>178</v>
          </cell>
          <cell r="I1114">
            <v>1</v>
          </cell>
          <cell r="J1114">
            <v>0</v>
          </cell>
          <cell r="K1114">
            <v>0</v>
          </cell>
          <cell r="L1114">
            <v>50.697674418604642</v>
          </cell>
          <cell r="M1114">
            <v>66.049382716049379</v>
          </cell>
          <cell r="O1114">
            <v>7.5399999999999991</v>
          </cell>
          <cell r="P1114">
            <v>3.24</v>
          </cell>
          <cell r="Q1114">
            <v>5.39</v>
          </cell>
          <cell r="R1114">
            <v>4.2285057471264365</v>
          </cell>
          <cell r="S1114">
            <v>5.9003448275862063</v>
          </cell>
          <cell r="V1114">
            <v>-0.43919021921400037</v>
          </cell>
          <cell r="Y1114">
            <v>178</v>
          </cell>
          <cell r="Z1114">
            <v>178</v>
          </cell>
          <cell r="AA1114">
            <v>0</v>
          </cell>
          <cell r="AB1114">
            <v>-5</v>
          </cell>
          <cell r="AC1114">
            <v>178</v>
          </cell>
          <cell r="AD1114">
            <v>16.933333333333334</v>
          </cell>
          <cell r="AE1114">
            <v>-0.36178991596638654</v>
          </cell>
          <cell r="AF1114" t="str">
            <v>-</v>
          </cell>
          <cell r="AG1114" t="str">
            <v>-</v>
          </cell>
          <cell r="AH1114" t="str">
            <v>-</v>
          </cell>
          <cell r="AI1114">
            <v>-46.804326450344149</v>
          </cell>
          <cell r="AJ1114" t="str">
            <v>-</v>
          </cell>
          <cell r="AL1114" t="str">
            <v>-</v>
          </cell>
          <cell r="AM1114" t="str">
            <v>-</v>
          </cell>
        </row>
        <row r="1115">
          <cell r="D1115" t="str">
            <v>INE107A01015</v>
          </cell>
          <cell r="E1115" t="str">
            <v>TAMIL NADU NEWSPRINT &amp; PAPER</v>
          </cell>
          <cell r="G1115">
            <v>161.1</v>
          </cell>
          <cell r="H1115" t="str">
            <v>-</v>
          </cell>
          <cell r="I1115">
            <v>0</v>
          </cell>
          <cell r="J1115">
            <v>0</v>
          </cell>
          <cell r="K1115">
            <v>0</v>
          </cell>
          <cell r="L1115" t="str">
            <v>-</v>
          </cell>
          <cell r="M1115" t="str">
            <v>-</v>
          </cell>
          <cell r="O1115">
            <v>0.54</v>
          </cell>
          <cell r="P1115" t="str">
            <v>-</v>
          </cell>
          <cell r="Q1115" t="str">
            <v>-</v>
          </cell>
          <cell r="R1115" t="str">
            <v>-</v>
          </cell>
          <cell r="S1115" t="str">
            <v>-</v>
          </cell>
          <cell r="V1115" t="e">
            <v>#VALUE!</v>
          </cell>
          <cell r="Y1115" t="str">
            <v>-</v>
          </cell>
          <cell r="Z1115" t="str">
            <v>-</v>
          </cell>
          <cell r="AA1115" t="str">
            <v>-</v>
          </cell>
          <cell r="AB1115" t="str">
            <v>-</v>
          </cell>
          <cell r="AC1115" t="str">
            <v>-</v>
          </cell>
          <cell r="AD1115">
            <v>298.33334463614005</v>
          </cell>
          <cell r="AE1115">
            <v>-3.0378696704993544</v>
          </cell>
          <cell r="AF1115" t="str">
            <v>-</v>
          </cell>
          <cell r="AG1115">
            <v>4358.0690000000004</v>
          </cell>
          <cell r="AH1115" t="str">
            <v>-</v>
          </cell>
          <cell r="AI1115">
            <v>-98.204787234042556</v>
          </cell>
          <cell r="AJ1115" t="str">
            <v>-</v>
          </cell>
          <cell r="AL1115">
            <v>-43.604395888802244</v>
          </cell>
          <cell r="AM1115" t="str">
            <v>-</v>
          </cell>
        </row>
        <row r="1116">
          <cell r="D1116" t="str">
            <v>INE577D01013</v>
          </cell>
          <cell r="E1116" t="str">
            <v>JYOTI RESINS &amp; ADHESIVES LTD</v>
          </cell>
          <cell r="G1116">
            <v>1270.9000000000001</v>
          </cell>
          <cell r="H1116" t="str">
            <v>-</v>
          </cell>
          <cell r="I1116">
            <v>0</v>
          </cell>
          <cell r="J1116">
            <v>0</v>
          </cell>
          <cell r="K1116">
            <v>0</v>
          </cell>
          <cell r="L1116">
            <v>-1.6129032258064515</v>
          </cell>
          <cell r="M1116">
            <v>24.590163934426229</v>
          </cell>
          <cell r="O1116">
            <v>61.56</v>
          </cell>
          <cell r="P1116" t="str">
            <v>-</v>
          </cell>
          <cell r="Q1116" t="str">
            <v>-</v>
          </cell>
          <cell r="R1116" t="str">
            <v>-</v>
          </cell>
          <cell r="S1116" t="str">
            <v>-</v>
          </cell>
          <cell r="V1116" t="e">
            <v>#VALUE!</v>
          </cell>
          <cell r="Y1116" t="str">
            <v>-</v>
          </cell>
          <cell r="Z1116" t="str">
            <v>-</v>
          </cell>
          <cell r="AA1116" t="str">
            <v>-</v>
          </cell>
          <cell r="AB1116" t="str">
            <v>-</v>
          </cell>
          <cell r="AC1116" t="str">
            <v>-</v>
          </cell>
          <cell r="AD1116">
            <v>20.656501347435839</v>
          </cell>
          <cell r="AE1116">
            <v>2.0520748141422485</v>
          </cell>
          <cell r="AF1116" t="str">
            <v>-</v>
          </cell>
          <cell r="AG1116">
            <v>894.69600000000003</v>
          </cell>
          <cell r="AH1116" t="str">
            <v>-</v>
          </cell>
          <cell r="AI1116">
            <v>10.066154121222961</v>
          </cell>
          <cell r="AJ1116">
            <v>27.985663412745453</v>
          </cell>
          <cell r="AL1116">
            <v>6.6191901100040349</v>
          </cell>
          <cell r="AM1116" t="str">
            <v>-</v>
          </cell>
        </row>
        <row r="1117">
          <cell r="D1117" t="str">
            <v>INE449C01025</v>
          </cell>
          <cell r="E1117" t="str">
            <v>ANDREW YULE &amp; COMPANY LTD</v>
          </cell>
          <cell r="G1117">
            <v>26.5</v>
          </cell>
          <cell r="H1117" t="str">
            <v>-</v>
          </cell>
          <cell r="I1117">
            <v>0</v>
          </cell>
          <cell r="J1117">
            <v>0</v>
          </cell>
          <cell r="K1117">
            <v>0</v>
          </cell>
          <cell r="L1117" t="str">
            <v>-</v>
          </cell>
          <cell r="M1117" t="str">
            <v>-</v>
          </cell>
          <cell r="O1117">
            <v>-0.06</v>
          </cell>
          <cell r="P1117" t="str">
            <v>-</v>
          </cell>
          <cell r="Q1117" t="str">
            <v>-</v>
          </cell>
          <cell r="R1117" t="str">
            <v>-</v>
          </cell>
          <cell r="S1117" t="str">
            <v>-</v>
          </cell>
          <cell r="V1117" t="e">
            <v>#VALUE!</v>
          </cell>
          <cell r="Y1117" t="str">
            <v>-</v>
          </cell>
          <cell r="Z1117" t="str">
            <v>-</v>
          </cell>
          <cell r="AA1117" t="str">
            <v>-</v>
          </cell>
          <cell r="AB1117" t="str">
            <v>-</v>
          </cell>
          <cell r="AC1117" t="str">
            <v>-</v>
          </cell>
          <cell r="AD1117" t="str">
            <v>-</v>
          </cell>
          <cell r="AE1117" t="e">
            <v>#VALUE!</v>
          </cell>
          <cell r="AF1117" t="str">
            <v>-</v>
          </cell>
          <cell r="AG1117">
            <v>-635.9</v>
          </cell>
          <cell r="AH1117" t="str">
            <v>-</v>
          </cell>
          <cell r="AI1117">
            <v>93.739814155949574</v>
          </cell>
          <cell r="AJ1117" t="str">
            <v>-</v>
          </cell>
          <cell r="AL1117">
            <v>28.883212568625634</v>
          </cell>
          <cell r="AM1117" t="str">
            <v>-</v>
          </cell>
        </row>
        <row r="1118">
          <cell r="D1118" t="str">
            <v>INE149O01018</v>
          </cell>
          <cell r="E1118" t="str">
            <v>NIBE LTD</v>
          </cell>
          <cell r="G1118">
            <v>1210.7</v>
          </cell>
          <cell r="H1118" t="str">
            <v>-</v>
          </cell>
          <cell r="I1118">
            <v>0</v>
          </cell>
          <cell r="J1118">
            <v>0</v>
          </cell>
          <cell r="K1118">
            <v>0</v>
          </cell>
          <cell r="L1118" t="str">
            <v>-</v>
          </cell>
          <cell r="M1118" t="str">
            <v>-</v>
          </cell>
          <cell r="O1118">
            <v>18.696054</v>
          </cell>
          <cell r="P1118" t="str">
            <v>-</v>
          </cell>
          <cell r="Q1118" t="str">
            <v>-</v>
          </cell>
          <cell r="R1118" t="str">
            <v>-</v>
          </cell>
          <cell r="S1118" t="str">
            <v>-</v>
          </cell>
          <cell r="V1118" t="e">
            <v>#VALUE!</v>
          </cell>
          <cell r="Y1118" t="str">
            <v>-</v>
          </cell>
          <cell r="Z1118" t="str">
            <v>-</v>
          </cell>
          <cell r="AA1118" t="str">
            <v>-</v>
          </cell>
          <cell r="AB1118" t="str">
            <v>-</v>
          </cell>
          <cell r="AC1118" t="str">
            <v>-</v>
          </cell>
          <cell r="AD1118">
            <v>67.119248138649354</v>
          </cell>
          <cell r="AE1118">
            <v>3.0810275845328619</v>
          </cell>
          <cell r="AF1118" t="str">
            <v>-</v>
          </cell>
          <cell r="AG1118">
            <v>597.29300000000001</v>
          </cell>
          <cell r="AH1118" t="str">
            <v>-</v>
          </cell>
          <cell r="AI1118">
            <v>21.784695624147037</v>
          </cell>
          <cell r="AJ1118">
            <v>129.41865910571678</v>
          </cell>
          <cell r="AL1118">
            <v>67.709681676386438</v>
          </cell>
          <cell r="AM1118" t="str">
            <v>-</v>
          </cell>
        </row>
        <row r="1119">
          <cell r="D1119" t="str">
            <v>INE0N2P01017</v>
          </cell>
          <cell r="E1119" t="str">
            <v>RISHABH INSTRUMENTS LTD</v>
          </cell>
          <cell r="G1119">
            <v>422.9</v>
          </cell>
          <cell r="H1119" t="str">
            <v>-</v>
          </cell>
          <cell r="I1119">
            <v>0</v>
          </cell>
          <cell r="J1119">
            <v>0</v>
          </cell>
          <cell r="K1119">
            <v>0</v>
          </cell>
          <cell r="L1119" t="str">
            <v>-</v>
          </cell>
          <cell r="M1119" t="str">
            <v>-</v>
          </cell>
          <cell r="O1119">
            <v>5.92</v>
          </cell>
          <cell r="P1119" t="str">
            <v>-</v>
          </cell>
          <cell r="Q1119" t="str">
            <v>-</v>
          </cell>
          <cell r="R1119" t="str">
            <v>-</v>
          </cell>
          <cell r="S1119" t="str">
            <v>-</v>
          </cell>
          <cell r="V1119" t="e">
            <v>#VALUE!</v>
          </cell>
          <cell r="Y1119" t="str">
            <v>-</v>
          </cell>
          <cell r="Z1119" t="str">
            <v>-</v>
          </cell>
          <cell r="AA1119" t="str">
            <v>-</v>
          </cell>
          <cell r="AB1119" t="str">
            <v>-</v>
          </cell>
          <cell r="AC1119" t="str">
            <v>-</v>
          </cell>
          <cell r="AD1119">
            <v>71.677965067200731</v>
          </cell>
          <cell r="AE1119">
            <v>-1.6157914159216433</v>
          </cell>
          <cell r="AF1119" t="str">
            <v>-</v>
          </cell>
          <cell r="AG1119">
            <v>484.28</v>
          </cell>
          <cell r="AH1119" t="str">
            <v>-</v>
          </cell>
          <cell r="AI1119">
            <v>-44.360902255639104</v>
          </cell>
          <cell r="AJ1119" t="str">
            <v>-</v>
          </cell>
          <cell r="AL1119">
            <v>-31.940130700583236</v>
          </cell>
          <cell r="AM1119" t="str">
            <v>-</v>
          </cell>
        </row>
        <row r="1120">
          <cell r="D1120" t="str">
            <v>INE754A01055</v>
          </cell>
          <cell r="E1120" t="str">
            <v>SUBEX LTD</v>
          </cell>
          <cell r="G1120">
            <v>12.86</v>
          </cell>
          <cell r="H1120" t="str">
            <v>-</v>
          </cell>
          <cell r="I1120">
            <v>0</v>
          </cell>
          <cell r="J1120">
            <v>0</v>
          </cell>
          <cell r="K1120">
            <v>0</v>
          </cell>
          <cell r="L1120" t="str">
            <v>-</v>
          </cell>
          <cell r="M1120" t="str">
            <v>-</v>
          </cell>
          <cell r="O1120">
            <v>-0.56999999999999995</v>
          </cell>
          <cell r="P1120" t="str">
            <v>-</v>
          </cell>
          <cell r="Q1120" t="str">
            <v>-</v>
          </cell>
          <cell r="R1120" t="str">
            <v>-</v>
          </cell>
          <cell r="S1120" t="str">
            <v>-</v>
          </cell>
          <cell r="V1120" t="e">
            <v>#VALUE!</v>
          </cell>
          <cell r="Y1120" t="str">
            <v>-</v>
          </cell>
          <cell r="Z1120" t="str">
            <v>-</v>
          </cell>
          <cell r="AA1120" t="str">
            <v>-</v>
          </cell>
          <cell r="AB1120" t="str">
            <v>-</v>
          </cell>
          <cell r="AC1120" t="str">
            <v>-</v>
          </cell>
          <cell r="AD1120" t="str">
            <v>-</v>
          </cell>
          <cell r="AE1120" t="e">
            <v>#VALUE!</v>
          </cell>
          <cell r="AF1120" t="str">
            <v>-</v>
          </cell>
          <cell r="AG1120">
            <v>-146.5</v>
          </cell>
          <cell r="AH1120" t="str">
            <v>-</v>
          </cell>
          <cell r="AI1120">
            <v>83.573487031700296</v>
          </cell>
          <cell r="AJ1120" t="str">
            <v>-</v>
          </cell>
          <cell r="AL1120">
            <v>6.4495530012771356</v>
          </cell>
          <cell r="AM1120" t="str">
            <v>-</v>
          </cell>
        </row>
        <row r="1121">
          <cell r="D1121" t="str">
            <v>INE782X01033</v>
          </cell>
          <cell r="E1121" t="str">
            <v>SERVOTECH RENEWABLE POWER SY</v>
          </cell>
          <cell r="G1121" t="str">
            <v>-</v>
          </cell>
          <cell r="H1121" t="str">
            <v>-</v>
          </cell>
          <cell r="I1121">
            <v>0</v>
          </cell>
          <cell r="J1121">
            <v>0</v>
          </cell>
          <cell r="K1121">
            <v>0</v>
          </cell>
          <cell r="L1121" t="str">
            <v>-</v>
          </cell>
          <cell r="M1121" t="str">
            <v>-</v>
          </cell>
          <cell r="O1121">
            <v>1.49</v>
          </cell>
          <cell r="P1121" t="str">
            <v>-</v>
          </cell>
          <cell r="Q1121" t="str">
            <v>-</v>
          </cell>
          <cell r="R1121" t="str">
            <v>-</v>
          </cell>
          <cell r="S1121" t="str">
            <v>-</v>
          </cell>
          <cell r="V1121" t="e">
            <v>#VALUE!</v>
          </cell>
          <cell r="Y1121" t="str">
            <v>-</v>
          </cell>
          <cell r="Z1121" t="str">
            <v>-</v>
          </cell>
          <cell r="AA1121" t="str">
            <v>-</v>
          </cell>
          <cell r="AB1121" t="str">
            <v>-</v>
          </cell>
          <cell r="AC1121" t="str">
            <v>-</v>
          </cell>
          <cell r="AD1121" t="str">
            <v>-</v>
          </cell>
          <cell r="AE1121" t="e">
            <v>#VALUE!</v>
          </cell>
          <cell r="AF1121" t="str">
            <v>-</v>
          </cell>
          <cell r="AG1121">
            <v>568.24299999999994</v>
          </cell>
          <cell r="AH1121" t="str">
            <v>-</v>
          </cell>
          <cell r="AI1121" t="str">
            <v>-</v>
          </cell>
          <cell r="AJ1121" t="str">
            <v>-</v>
          </cell>
          <cell r="AL1121" t="str">
            <v>-</v>
          </cell>
          <cell r="AM1121" t="str">
            <v>-</v>
          </cell>
        </row>
        <row r="1122">
          <cell r="D1122" t="str">
            <v>INE414D01027</v>
          </cell>
          <cell r="E1122" t="str">
            <v>BHAGIRADHA CHEMICALS &amp; INDUS</v>
          </cell>
          <cell r="G1122">
            <v>268.25</v>
          </cell>
          <cell r="H1122" t="str">
            <v>-</v>
          </cell>
          <cell r="I1122">
            <v>0</v>
          </cell>
          <cell r="J1122">
            <v>0</v>
          </cell>
          <cell r="K1122">
            <v>0</v>
          </cell>
          <cell r="L1122" t="str">
            <v>-</v>
          </cell>
          <cell r="M1122" t="str">
            <v>-</v>
          </cell>
          <cell r="O1122">
            <v>1.1399999999999999</v>
          </cell>
          <cell r="P1122" t="str">
            <v>-</v>
          </cell>
          <cell r="Q1122" t="str">
            <v>-</v>
          </cell>
          <cell r="R1122" t="str">
            <v>-</v>
          </cell>
          <cell r="S1122" t="str">
            <v>-</v>
          </cell>
          <cell r="V1122" t="e">
            <v>#VALUE!</v>
          </cell>
          <cell r="Y1122" t="str">
            <v>-</v>
          </cell>
          <cell r="Z1122" t="str">
            <v>-</v>
          </cell>
          <cell r="AA1122" t="str">
            <v>-</v>
          </cell>
          <cell r="AB1122" t="str">
            <v>-</v>
          </cell>
          <cell r="AC1122" t="str">
            <v>-</v>
          </cell>
          <cell r="AD1122">
            <v>235.38010926199891</v>
          </cell>
          <cell r="AE1122">
            <v>-6.7455085322055632</v>
          </cell>
          <cell r="AF1122" t="str">
            <v>-</v>
          </cell>
          <cell r="AG1122">
            <v>369.48500000000001</v>
          </cell>
          <cell r="AH1122" t="str">
            <v>-</v>
          </cell>
          <cell r="AI1122">
            <v>-34.894346087949756</v>
          </cell>
          <cell r="AJ1122">
            <v>80.874996758970184</v>
          </cell>
          <cell r="AL1122">
            <v>-13.89945284900684</v>
          </cell>
          <cell r="AM1122" t="str">
            <v>-</v>
          </cell>
        </row>
        <row r="1123">
          <cell r="D1123" t="str">
            <v>INE209A01019</v>
          </cell>
          <cell r="E1123" t="str">
            <v>AGRO TECH FOODS LTD</v>
          </cell>
          <cell r="G1123" t="str">
            <v>-</v>
          </cell>
          <cell r="H1123">
            <v>1050</v>
          </cell>
          <cell r="I1123">
            <v>1</v>
          </cell>
          <cell r="J1123">
            <v>0</v>
          </cell>
          <cell r="K1123">
            <v>0</v>
          </cell>
          <cell r="L1123">
            <v>-62.183938890957684</v>
          </cell>
          <cell r="M1123">
            <v>103.7735849056604</v>
          </cell>
          <cell r="O1123" t="str">
            <v>-</v>
          </cell>
          <cell r="P1123">
            <v>5.3</v>
          </cell>
          <cell r="Q1123">
            <v>10.8</v>
          </cell>
          <cell r="R1123">
            <v>7.8287356321839088</v>
          </cell>
          <cell r="S1123">
            <v>14.344827586206897</v>
          </cell>
          <cell r="V1123" t="e">
            <v>#VALUE!</v>
          </cell>
          <cell r="Y1123">
            <v>1050</v>
          </cell>
          <cell r="Z1123">
            <v>1050</v>
          </cell>
          <cell r="AA1123">
            <v>0</v>
          </cell>
          <cell r="AB1123">
            <v>0</v>
          </cell>
          <cell r="AC1123">
            <v>1050</v>
          </cell>
          <cell r="AD1123" t="str">
            <v>-</v>
          </cell>
          <cell r="AE1123" t="e">
            <v>#VALUE!</v>
          </cell>
          <cell r="AF1123" t="str">
            <v>-</v>
          </cell>
          <cell r="AG1123">
            <v>264.57</v>
          </cell>
          <cell r="AH1123">
            <v>778.87356321839081</v>
          </cell>
          <cell r="AI1123" t="str">
            <v>-</v>
          </cell>
          <cell r="AJ1123" t="str">
            <v>-</v>
          </cell>
          <cell r="AL1123">
            <v>-22.769069095367382</v>
          </cell>
          <cell r="AM1123">
            <v>145.72080639026248</v>
          </cell>
        </row>
        <row r="1124">
          <cell r="D1124" t="str">
            <v>INE359U01028</v>
          </cell>
          <cell r="E1124" t="str">
            <v>LANCER CONTAINER LINES LTD</v>
          </cell>
          <cell r="G1124">
            <v>12.59</v>
          </cell>
          <cell r="H1124" t="str">
            <v>-</v>
          </cell>
          <cell r="I1124">
            <v>0</v>
          </cell>
          <cell r="J1124">
            <v>0</v>
          </cell>
          <cell r="K1124">
            <v>0</v>
          </cell>
          <cell r="L1124" t="str">
            <v>-</v>
          </cell>
          <cell r="M1124" t="str">
            <v>-</v>
          </cell>
          <cell r="O1124">
            <v>-1.3886000000000001E-2</v>
          </cell>
          <cell r="P1124" t="str">
            <v>-</v>
          </cell>
          <cell r="Q1124" t="str">
            <v>-</v>
          </cell>
          <cell r="R1124" t="str">
            <v>-</v>
          </cell>
          <cell r="S1124" t="str">
            <v>-</v>
          </cell>
          <cell r="V1124" t="e">
            <v>#VALUE!</v>
          </cell>
          <cell r="Y1124" t="str">
            <v>-</v>
          </cell>
          <cell r="Z1124" t="str">
            <v>-</v>
          </cell>
          <cell r="AA1124" t="str">
            <v>-</v>
          </cell>
          <cell r="AB1124" t="str">
            <v>-</v>
          </cell>
          <cell r="AC1124" t="str">
            <v>-</v>
          </cell>
          <cell r="AD1124" t="str">
            <v>-</v>
          </cell>
          <cell r="AE1124" t="e">
            <v>#VALUE!</v>
          </cell>
          <cell r="AF1124" t="str">
            <v>-</v>
          </cell>
          <cell r="AG1124">
            <v>150.43799999999999</v>
          </cell>
          <cell r="AH1124" t="str">
            <v>-</v>
          </cell>
          <cell r="AI1124" t="str">
            <v>-</v>
          </cell>
          <cell r="AJ1124" t="str">
            <v>-</v>
          </cell>
          <cell r="AL1124">
            <v>-82.924370892498374</v>
          </cell>
          <cell r="AM1124" t="str">
            <v>-</v>
          </cell>
        </row>
        <row r="1125">
          <cell r="D1125" t="str">
            <v>INE731F01037</v>
          </cell>
          <cell r="E1125" t="str">
            <v>WELSPUN SPECIALITY SOLUTIONS</v>
          </cell>
          <cell r="G1125">
            <v>35.18</v>
          </cell>
          <cell r="H1125" t="str">
            <v>-</v>
          </cell>
          <cell r="I1125">
            <v>0</v>
          </cell>
          <cell r="J1125">
            <v>0</v>
          </cell>
          <cell r="K1125">
            <v>0</v>
          </cell>
          <cell r="L1125" t="str">
            <v>-</v>
          </cell>
          <cell r="M1125" t="str">
            <v>-</v>
          </cell>
          <cell r="O1125">
            <v>-0.08</v>
          </cell>
          <cell r="P1125" t="str">
            <v>-</v>
          </cell>
          <cell r="Q1125" t="str">
            <v>-</v>
          </cell>
          <cell r="R1125" t="str">
            <v>-</v>
          </cell>
          <cell r="S1125" t="str">
            <v>-</v>
          </cell>
          <cell r="V1125" t="e">
            <v>#VALUE!</v>
          </cell>
          <cell r="Y1125" t="str">
            <v>-</v>
          </cell>
          <cell r="Z1125" t="str">
            <v>-</v>
          </cell>
          <cell r="AA1125" t="str">
            <v>-</v>
          </cell>
          <cell r="AB1125" t="str">
            <v>-</v>
          </cell>
          <cell r="AC1125" t="str">
            <v>-</v>
          </cell>
          <cell r="AD1125" t="str">
            <v>-</v>
          </cell>
          <cell r="AE1125" t="e">
            <v>#VALUE!</v>
          </cell>
          <cell r="AF1125" t="str">
            <v>-</v>
          </cell>
          <cell r="AG1125">
            <v>307.89999999999998</v>
          </cell>
          <cell r="AH1125" t="str">
            <v>-</v>
          </cell>
          <cell r="AI1125" t="str">
            <v>-</v>
          </cell>
          <cell r="AJ1125" t="str">
            <v>-</v>
          </cell>
          <cell r="AL1125">
            <v>-44.850438832169083</v>
          </cell>
          <cell r="AM1125" t="str">
            <v>-</v>
          </cell>
        </row>
        <row r="1126">
          <cell r="D1126" t="str">
            <v>INE935B01025</v>
          </cell>
          <cell r="E1126" t="str">
            <v>MOSCHIP TECHNOLOGIES LTD</v>
          </cell>
          <cell r="G1126">
            <v>255.9</v>
          </cell>
          <cell r="H1126" t="str">
            <v>-</v>
          </cell>
          <cell r="I1126">
            <v>0</v>
          </cell>
          <cell r="J1126">
            <v>0</v>
          </cell>
          <cell r="K1126">
            <v>0</v>
          </cell>
          <cell r="L1126" t="str">
            <v>-</v>
          </cell>
          <cell r="M1126" t="str">
            <v>-</v>
          </cell>
          <cell r="O1126">
            <v>1.76</v>
          </cell>
          <cell r="P1126" t="str">
            <v>-</v>
          </cell>
          <cell r="Q1126" t="str">
            <v>-</v>
          </cell>
          <cell r="R1126" t="str">
            <v>-</v>
          </cell>
          <cell r="S1126" t="str">
            <v>-</v>
          </cell>
          <cell r="V1126" t="e">
            <v>#VALUE!</v>
          </cell>
          <cell r="Y1126" t="str">
            <v>-</v>
          </cell>
          <cell r="Z1126" t="str">
            <v>-</v>
          </cell>
          <cell r="AA1126" t="str">
            <v>-</v>
          </cell>
          <cell r="AB1126" t="str">
            <v>-</v>
          </cell>
          <cell r="AC1126" t="str">
            <v>-</v>
          </cell>
          <cell r="AD1126">
            <v>150.80947023176827</v>
          </cell>
          <cell r="AE1126">
            <v>0.6854975919625832</v>
          </cell>
          <cell r="AF1126" t="str">
            <v>-</v>
          </cell>
          <cell r="AG1126">
            <v>560.92200000000003</v>
          </cell>
          <cell r="AH1126" t="str">
            <v>-</v>
          </cell>
          <cell r="AI1126">
            <v>219.99999999999997</v>
          </cell>
          <cell r="AJ1126" t="str">
            <v>-</v>
          </cell>
          <cell r="AL1126">
            <v>63.186328844357952</v>
          </cell>
          <cell r="AM1126" t="str">
            <v>-</v>
          </cell>
        </row>
        <row r="1127">
          <cell r="D1127" t="str">
            <v>INE800H01010</v>
          </cell>
          <cell r="E1127" t="str">
            <v>OMAXE LTD</v>
          </cell>
          <cell r="G1127">
            <v>88.66</v>
          </cell>
          <cell r="H1127" t="str">
            <v>-</v>
          </cell>
          <cell r="I1127">
            <v>0</v>
          </cell>
          <cell r="J1127">
            <v>0</v>
          </cell>
          <cell r="K1127">
            <v>0</v>
          </cell>
          <cell r="L1127" t="str">
            <v>-</v>
          </cell>
          <cell r="M1127" t="str">
            <v>-</v>
          </cell>
          <cell r="O1127">
            <v>-37.51</v>
          </cell>
          <cell r="P1127" t="str">
            <v>-</v>
          </cell>
          <cell r="Q1127" t="str">
            <v>-</v>
          </cell>
          <cell r="R1127" t="str">
            <v>-</v>
          </cell>
          <cell r="S1127" t="str">
            <v>-</v>
          </cell>
          <cell r="V1127" t="e">
            <v>#VALUE!</v>
          </cell>
          <cell r="Y1127" t="str">
            <v>-</v>
          </cell>
          <cell r="Z1127" t="str">
            <v>-</v>
          </cell>
          <cell r="AA1127" t="str">
            <v>-</v>
          </cell>
          <cell r="AB1127" t="str">
            <v>-</v>
          </cell>
          <cell r="AC1127" t="str">
            <v>-</v>
          </cell>
          <cell r="AD1127" t="str">
            <v>-</v>
          </cell>
          <cell r="AE1127" t="e">
            <v>#VALUE!</v>
          </cell>
          <cell r="AF1127" t="str">
            <v>-</v>
          </cell>
          <cell r="AG1127">
            <v>-6077.4000000000005</v>
          </cell>
          <cell r="AH1127" t="str">
            <v>-</v>
          </cell>
          <cell r="AI1127">
            <v>-70.422535211267586</v>
          </cell>
          <cell r="AJ1127" t="str">
            <v>-</v>
          </cell>
          <cell r="AL1127">
            <v>-77.049466876420226</v>
          </cell>
          <cell r="AM1127" t="str">
            <v>-</v>
          </cell>
        </row>
        <row r="1128">
          <cell r="D1128" t="str">
            <v>INE503B01021</v>
          </cell>
          <cell r="E1128" t="str">
            <v>STEEL EXCHANGE INDIA LTD</v>
          </cell>
          <cell r="G1128">
            <v>10.57</v>
          </cell>
          <cell r="H1128" t="str">
            <v>-</v>
          </cell>
          <cell r="I1128">
            <v>0</v>
          </cell>
          <cell r="J1128">
            <v>0</v>
          </cell>
          <cell r="K1128">
            <v>0</v>
          </cell>
          <cell r="L1128" t="str">
            <v>-</v>
          </cell>
          <cell r="M1128" t="str">
            <v>-</v>
          </cell>
          <cell r="O1128">
            <v>0.22</v>
          </cell>
          <cell r="P1128" t="str">
            <v>-</v>
          </cell>
          <cell r="Q1128" t="str">
            <v>-</v>
          </cell>
          <cell r="R1128" t="str">
            <v>-</v>
          </cell>
          <cell r="S1128" t="str">
            <v>-</v>
          </cell>
          <cell r="V1128" t="e">
            <v>#VALUE!</v>
          </cell>
          <cell r="Y1128" t="str">
            <v>-</v>
          </cell>
          <cell r="Z1128" t="str">
            <v>-</v>
          </cell>
          <cell r="AA1128" t="str">
            <v>-</v>
          </cell>
          <cell r="AB1128" t="str">
            <v>-</v>
          </cell>
          <cell r="AC1128" t="str">
            <v>-</v>
          </cell>
          <cell r="AD1128">
            <v>87.283234474188433</v>
          </cell>
          <cell r="AE1128">
            <v>0.60426854635976601</v>
          </cell>
          <cell r="AF1128" t="str">
            <v>-</v>
          </cell>
          <cell r="AG1128">
            <v>1242.538</v>
          </cell>
          <cell r="AH1128" t="str">
            <v>-</v>
          </cell>
          <cell r="AI1128">
            <v>144.44444444444446</v>
          </cell>
          <cell r="AJ1128" t="str">
            <v>-</v>
          </cell>
          <cell r="AL1128">
            <v>28.945213710426437</v>
          </cell>
          <cell r="AM1128" t="str">
            <v>-</v>
          </cell>
        </row>
        <row r="1129">
          <cell r="D1129" t="str">
            <v>INE886D01026</v>
          </cell>
          <cell r="E1129" t="str">
            <v>EFCI LTD</v>
          </cell>
          <cell r="G1129">
            <v>314.14999999999998</v>
          </cell>
          <cell r="H1129">
            <v>465</v>
          </cell>
          <cell r="I1129">
            <v>1</v>
          </cell>
          <cell r="J1129">
            <v>0</v>
          </cell>
          <cell r="K1129">
            <v>0</v>
          </cell>
          <cell r="L1129">
            <v>662.16216216216208</v>
          </cell>
          <cell r="M1129">
            <v>106.38297872340428</v>
          </cell>
          <cell r="O1129">
            <v>1.8487070000000001</v>
          </cell>
          <cell r="P1129">
            <v>29.1</v>
          </cell>
          <cell r="Q1129">
            <v>45.800000000000004</v>
          </cell>
          <cell r="R1129">
            <v>36.778160919540227</v>
          </cell>
          <cell r="S1129">
            <v>53.708045977011494</v>
          </cell>
          <cell r="V1129">
            <v>18.893991270406953</v>
          </cell>
          <cell r="Y1129">
            <v>465</v>
          </cell>
          <cell r="Z1129">
            <v>465</v>
          </cell>
          <cell r="AA1129">
            <v>0</v>
          </cell>
          <cell r="AB1129">
            <v>100</v>
          </cell>
          <cell r="AC1129">
            <v>465</v>
          </cell>
          <cell r="AD1129">
            <v>169.92957450611934</v>
          </cell>
          <cell r="AE1129">
            <v>0.30786264441050104</v>
          </cell>
          <cell r="AF1129" t="str">
            <v>-</v>
          </cell>
          <cell r="AG1129">
            <v>74.436999999999998</v>
          </cell>
          <cell r="AH1129">
            <v>6598.2758620689656</v>
          </cell>
          <cell r="AI1129">
            <v>551.96555214258763</v>
          </cell>
          <cell r="AJ1129">
            <v>459.07415795758499</v>
          </cell>
          <cell r="AL1129" t="str">
            <v>-</v>
          </cell>
          <cell r="AM1129">
            <v>7355.9694775447697</v>
          </cell>
        </row>
        <row r="1130">
          <cell r="D1130" t="str">
            <v>INE295A01018</v>
          </cell>
          <cell r="E1130" t="str">
            <v>EVEREST INDUSTRIES LTD</v>
          </cell>
          <cell r="G1130">
            <v>678.3</v>
          </cell>
          <cell r="H1130" t="str">
            <v>-</v>
          </cell>
          <cell r="I1130">
            <v>0</v>
          </cell>
          <cell r="J1130">
            <v>0</v>
          </cell>
          <cell r="K1130">
            <v>0</v>
          </cell>
          <cell r="L1130" t="str">
            <v>-</v>
          </cell>
          <cell r="M1130" t="str">
            <v>-</v>
          </cell>
          <cell r="O1130">
            <v>-2.2799999999999998</v>
          </cell>
          <cell r="P1130" t="str">
            <v>-</v>
          </cell>
          <cell r="Q1130" t="str">
            <v>-</v>
          </cell>
          <cell r="R1130" t="str">
            <v>-</v>
          </cell>
          <cell r="S1130" t="str">
            <v>-</v>
          </cell>
          <cell r="V1130" t="e">
            <v>#VALUE!</v>
          </cell>
          <cell r="Y1130" t="str">
            <v>-</v>
          </cell>
          <cell r="Z1130" t="str">
            <v>-</v>
          </cell>
          <cell r="AA1130" t="str">
            <v>-</v>
          </cell>
          <cell r="AB1130" t="str">
            <v>-</v>
          </cell>
          <cell r="AC1130" t="str">
            <v>-</v>
          </cell>
          <cell r="AD1130" t="str">
            <v>-</v>
          </cell>
          <cell r="AE1130" t="e">
            <v>#VALUE!</v>
          </cell>
          <cell r="AF1130" t="str">
            <v>-</v>
          </cell>
          <cell r="AG1130">
            <v>415.33</v>
          </cell>
          <cell r="AH1130" t="str">
            <v>-</v>
          </cell>
          <cell r="AI1130" t="str">
            <v>-</v>
          </cell>
          <cell r="AJ1130" t="str">
            <v>-</v>
          </cell>
          <cell r="AL1130">
            <v>-14.473223589105761</v>
          </cell>
          <cell r="AM1130" t="str">
            <v>-</v>
          </cell>
        </row>
        <row r="1131">
          <cell r="D1131" t="str">
            <v>INE934S01014</v>
          </cell>
          <cell r="E1131" t="str">
            <v>GNA AXLES LTD</v>
          </cell>
          <cell r="G1131">
            <v>310.35000000000002</v>
          </cell>
          <cell r="H1131">
            <v>438</v>
          </cell>
          <cell r="I1131">
            <v>1</v>
          </cell>
          <cell r="J1131">
            <v>0</v>
          </cell>
          <cell r="K1131">
            <v>0</v>
          </cell>
          <cell r="L1131">
            <v>1.0020040080160322</v>
          </cell>
          <cell r="M1131">
            <v>8.7301587301587276</v>
          </cell>
          <cell r="O1131">
            <v>24.95</v>
          </cell>
          <cell r="P1131">
            <v>25.2</v>
          </cell>
          <cell r="Q1131">
            <v>27.400000000000002</v>
          </cell>
          <cell r="R1131">
            <v>26.211494252873564</v>
          </cell>
          <cell r="S1131" t="str">
            <v>-</v>
          </cell>
          <cell r="V1131">
            <v>5.0560891898740135E-2</v>
          </cell>
          <cell r="Y1131">
            <v>438</v>
          </cell>
          <cell r="Z1131">
            <v>438</v>
          </cell>
          <cell r="AA1131">
            <v>0</v>
          </cell>
          <cell r="AB1131">
            <v>-96</v>
          </cell>
          <cell r="AC1131">
            <v>438</v>
          </cell>
          <cell r="AD1131">
            <v>12.482965131260602</v>
          </cell>
          <cell r="AE1131">
            <v>1.7401402889565696</v>
          </cell>
          <cell r="AF1131" t="str">
            <v>-</v>
          </cell>
          <cell r="AG1131">
            <v>2105.9209999999998</v>
          </cell>
          <cell r="AH1131">
            <v>2263.333333333333</v>
          </cell>
          <cell r="AI1131">
            <v>7.1735395189003359</v>
          </cell>
          <cell r="AJ1131">
            <v>13.028434433260191</v>
          </cell>
          <cell r="AL1131">
            <v>6.7538268830008166</v>
          </cell>
          <cell r="AM1131">
            <v>1.1433952175793956</v>
          </cell>
        </row>
        <row r="1132">
          <cell r="D1132" t="str">
            <v>INE863B01029</v>
          </cell>
          <cell r="E1132" t="str">
            <v>PREMIER EXPLOSIVES LTD</v>
          </cell>
          <cell r="G1132">
            <v>556.79999999999995</v>
          </cell>
          <cell r="H1132">
            <v>680</v>
          </cell>
          <cell r="I1132">
            <v>1</v>
          </cell>
          <cell r="J1132">
            <v>0</v>
          </cell>
          <cell r="K1132">
            <v>0</v>
          </cell>
          <cell r="L1132" t="str">
            <v>-</v>
          </cell>
          <cell r="M1132" t="str">
            <v>-</v>
          </cell>
          <cell r="O1132">
            <v>5.34</v>
          </cell>
          <cell r="P1132" t="str">
            <v>-</v>
          </cell>
          <cell r="Q1132" t="str">
            <v>-</v>
          </cell>
          <cell r="R1132" t="str">
            <v>-</v>
          </cell>
          <cell r="S1132" t="str">
            <v>-</v>
          </cell>
          <cell r="V1132" t="e">
            <v>#VALUE!</v>
          </cell>
          <cell r="Y1132">
            <v>680</v>
          </cell>
          <cell r="Z1132">
            <v>680</v>
          </cell>
          <cell r="AA1132">
            <v>0</v>
          </cell>
          <cell r="AB1132" t="str">
            <v>-</v>
          </cell>
          <cell r="AC1132">
            <v>680</v>
          </cell>
          <cell r="AD1132">
            <v>104.31423836796338</v>
          </cell>
          <cell r="AE1132">
            <v>83.356559568581858</v>
          </cell>
          <cell r="AF1132" t="str">
            <v>-</v>
          </cell>
          <cell r="AG1132">
            <v>579.75900000000001</v>
          </cell>
          <cell r="AH1132" t="str">
            <v>-</v>
          </cell>
          <cell r="AI1132">
            <v>1.2514220705346955</v>
          </cell>
          <cell r="AJ1132" t="str">
            <v>-</v>
          </cell>
          <cell r="AL1132">
            <v>-0.87827579603894435</v>
          </cell>
          <cell r="AM1132" t="str">
            <v>-</v>
          </cell>
        </row>
        <row r="1133">
          <cell r="D1133" t="str">
            <v>INE187D01029</v>
          </cell>
          <cell r="E1133" t="str">
            <v>TALBROS AUTOMOTIVE COMPON</v>
          </cell>
          <cell r="G1133">
            <v>298.7</v>
          </cell>
          <cell r="H1133" t="str">
            <v>-</v>
          </cell>
          <cell r="I1133">
            <v>0</v>
          </cell>
          <cell r="J1133">
            <v>0</v>
          </cell>
          <cell r="K1133">
            <v>0</v>
          </cell>
          <cell r="L1133" t="str">
            <v>-</v>
          </cell>
          <cell r="M1133" t="str">
            <v>-</v>
          </cell>
          <cell r="O1133">
            <v>15.3</v>
          </cell>
          <cell r="P1133" t="str">
            <v>-</v>
          </cell>
          <cell r="Q1133" t="str">
            <v>-</v>
          </cell>
          <cell r="R1133" t="str">
            <v>-</v>
          </cell>
          <cell r="S1133" t="str">
            <v>-</v>
          </cell>
          <cell r="V1133" t="e">
            <v>#VALUE!</v>
          </cell>
          <cell r="Y1133" t="str">
            <v>-</v>
          </cell>
          <cell r="Z1133" t="str">
            <v>-</v>
          </cell>
          <cell r="AA1133" t="str">
            <v>-</v>
          </cell>
          <cell r="AB1133" t="str">
            <v>-</v>
          </cell>
          <cell r="AC1133" t="str">
            <v>-</v>
          </cell>
          <cell r="AD1133">
            <v>19.757696188360967</v>
          </cell>
          <cell r="AE1133">
            <v>-1.3971513733198115</v>
          </cell>
          <cell r="AF1133" t="str">
            <v>-</v>
          </cell>
          <cell r="AG1133">
            <v>1295.912</v>
          </cell>
          <cell r="AH1133" t="str">
            <v>-</v>
          </cell>
          <cell r="AI1133">
            <v>-14.141414141414138</v>
          </cell>
          <cell r="AJ1133">
            <v>11.616669940019705</v>
          </cell>
          <cell r="AL1133">
            <v>34.952596764250139</v>
          </cell>
          <cell r="AM1133" t="str">
            <v>-</v>
          </cell>
        </row>
        <row r="1134">
          <cell r="D1134" t="str">
            <v>INE314T01025</v>
          </cell>
          <cell r="E1134" t="str">
            <v>GOKUL AGRO RESOURCES LTD</v>
          </cell>
          <cell r="G1134">
            <v>361.45</v>
          </cell>
          <cell r="H1134" t="str">
            <v>-</v>
          </cell>
          <cell r="I1134">
            <v>0</v>
          </cell>
          <cell r="J1134">
            <v>0</v>
          </cell>
          <cell r="K1134">
            <v>0</v>
          </cell>
          <cell r="L1134" t="str">
            <v>-</v>
          </cell>
          <cell r="M1134" t="str">
            <v>-</v>
          </cell>
          <cell r="O1134">
            <v>16.64</v>
          </cell>
          <cell r="P1134" t="str">
            <v>-</v>
          </cell>
          <cell r="Q1134" t="str">
            <v>-</v>
          </cell>
          <cell r="R1134" t="str">
            <v>-</v>
          </cell>
          <cell r="S1134" t="str">
            <v>-</v>
          </cell>
          <cell r="V1134" t="e">
            <v>#VALUE!</v>
          </cell>
          <cell r="Y1134" t="str">
            <v>-</v>
          </cell>
          <cell r="Z1134" t="str">
            <v>-</v>
          </cell>
          <cell r="AA1134" t="str">
            <v>-</v>
          </cell>
          <cell r="AB1134" t="str">
            <v>-</v>
          </cell>
          <cell r="AC1134" t="str">
            <v>-</v>
          </cell>
          <cell r="AD1134">
            <v>21.963371102210051</v>
          </cell>
          <cell r="AE1134">
            <v>0.271590072769264</v>
          </cell>
          <cell r="AF1134" t="str">
            <v>-</v>
          </cell>
          <cell r="AG1134">
            <v>5282.82</v>
          </cell>
          <cell r="AH1134" t="str">
            <v>-</v>
          </cell>
          <cell r="AI1134">
            <v>80.869565217391326</v>
          </cell>
          <cell r="AJ1134">
            <v>10.346700653538516</v>
          </cell>
          <cell r="AL1134">
            <v>78.925859579565767</v>
          </cell>
          <cell r="AM1134" t="str">
            <v>-</v>
          </cell>
        </row>
        <row r="1135">
          <cell r="D1135" t="str">
            <v>INE843D01027</v>
          </cell>
          <cell r="E1135" t="str">
            <v>DCM SHRIRAM INDUSTRIES LTD</v>
          </cell>
          <cell r="G1135">
            <v>167.05</v>
          </cell>
          <cell r="H1135" t="str">
            <v>-</v>
          </cell>
          <cell r="I1135">
            <v>0</v>
          </cell>
          <cell r="J1135">
            <v>0</v>
          </cell>
          <cell r="K1135">
            <v>0</v>
          </cell>
          <cell r="L1135" t="str">
            <v>-</v>
          </cell>
          <cell r="M1135" t="str">
            <v>-</v>
          </cell>
          <cell r="O1135">
            <v>11.66</v>
          </cell>
          <cell r="P1135" t="str">
            <v>-</v>
          </cell>
          <cell r="Q1135" t="str">
            <v>-</v>
          </cell>
          <cell r="R1135" t="str">
            <v>-</v>
          </cell>
          <cell r="S1135" t="str">
            <v>-</v>
          </cell>
          <cell r="V1135" t="e">
            <v>#VALUE!</v>
          </cell>
          <cell r="Y1135" t="str">
            <v>-</v>
          </cell>
          <cell r="Z1135" t="str">
            <v>-</v>
          </cell>
          <cell r="AA1135" t="str">
            <v>-</v>
          </cell>
          <cell r="AB1135" t="str">
            <v>-</v>
          </cell>
          <cell r="AC1135" t="str">
            <v>-</v>
          </cell>
          <cell r="AD1135">
            <v>14.566742366500261</v>
          </cell>
          <cell r="AE1135">
            <v>-1.2006252869780032</v>
          </cell>
          <cell r="AF1135" t="str">
            <v>-</v>
          </cell>
          <cell r="AG1135">
            <v>1987.779</v>
          </cell>
          <cell r="AH1135" t="str">
            <v>-</v>
          </cell>
          <cell r="AI1135">
            <v>-12.132629992464201</v>
          </cell>
          <cell r="AJ1135">
            <v>10.72968918962982</v>
          </cell>
          <cell r="AL1135">
            <v>-11.444093983053106</v>
          </cell>
          <cell r="AM1135" t="str">
            <v>-</v>
          </cell>
        </row>
        <row r="1136">
          <cell r="D1136" t="str">
            <v>INE045B01015</v>
          </cell>
          <cell r="E1136" t="str">
            <v>NELCO LTD</v>
          </cell>
          <cell r="G1136">
            <v>853</v>
          </cell>
          <cell r="H1136" t="str">
            <v>-</v>
          </cell>
          <cell r="I1136">
            <v>0</v>
          </cell>
          <cell r="J1136">
            <v>0</v>
          </cell>
          <cell r="K1136">
            <v>0</v>
          </cell>
          <cell r="L1136" t="str">
            <v>-</v>
          </cell>
          <cell r="M1136" t="str">
            <v>-</v>
          </cell>
          <cell r="O1136">
            <v>4.18</v>
          </cell>
          <cell r="P1136" t="str">
            <v>-</v>
          </cell>
          <cell r="Q1136" t="str">
            <v>-</v>
          </cell>
          <cell r="R1136" t="str">
            <v>-</v>
          </cell>
          <cell r="S1136" t="str">
            <v>-</v>
          </cell>
          <cell r="V1136" t="e">
            <v>#VALUE!</v>
          </cell>
          <cell r="Y1136" t="str">
            <v>-</v>
          </cell>
          <cell r="Z1136" t="str">
            <v>-</v>
          </cell>
          <cell r="AA1136" t="str">
            <v>-</v>
          </cell>
          <cell r="AB1136" t="str">
            <v>-</v>
          </cell>
          <cell r="AC1136" t="str">
            <v>-</v>
          </cell>
          <cell r="AD1136">
            <v>201.54154472970043</v>
          </cell>
          <cell r="AE1136">
            <v>-3.3763906604959506</v>
          </cell>
          <cell r="AF1136" t="str">
            <v>-</v>
          </cell>
          <cell r="AG1136">
            <v>419.7</v>
          </cell>
          <cell r="AH1136" t="str">
            <v>-</v>
          </cell>
          <cell r="AI1136">
            <v>-59.691417550626809</v>
          </cell>
          <cell r="AJ1136">
            <v>95.645521662558167</v>
          </cell>
          <cell r="AL1136">
            <v>-29.331537295841052</v>
          </cell>
          <cell r="AM1136" t="str">
            <v>-</v>
          </cell>
        </row>
        <row r="1137">
          <cell r="D1137" t="str">
            <v>INE0FRK01020</v>
          </cell>
          <cell r="E1137" t="str">
            <v>MOTISONS JEWELLERS LTD</v>
          </cell>
          <cell r="G1137">
            <v>18.510000000000002</v>
          </cell>
          <cell r="H1137" t="str">
            <v>-</v>
          </cell>
          <cell r="I1137">
            <v>0</v>
          </cell>
          <cell r="J1137">
            <v>0</v>
          </cell>
          <cell r="K1137">
            <v>0</v>
          </cell>
          <cell r="L1137" t="str">
            <v>-</v>
          </cell>
          <cell r="M1137" t="str">
            <v>-</v>
          </cell>
          <cell r="O1137">
            <v>0.44</v>
          </cell>
          <cell r="P1137" t="str">
            <v>-</v>
          </cell>
          <cell r="Q1137" t="str">
            <v>-</v>
          </cell>
          <cell r="R1137" t="str">
            <v>-</v>
          </cell>
          <cell r="S1137" t="str">
            <v>-</v>
          </cell>
          <cell r="V1137" t="e">
            <v>#VALUE!</v>
          </cell>
          <cell r="Y1137" t="str">
            <v>-</v>
          </cell>
          <cell r="Z1137" t="str">
            <v>-</v>
          </cell>
          <cell r="AA1137" t="str">
            <v>-</v>
          </cell>
          <cell r="AB1137" t="str">
            <v>-</v>
          </cell>
          <cell r="AC1137" t="str">
            <v>-</v>
          </cell>
          <cell r="AD1137">
            <v>44.086439499357724</v>
          </cell>
          <cell r="AE1137">
            <v>1.2818555564560874</v>
          </cell>
          <cell r="AF1137" t="str">
            <v>-</v>
          </cell>
          <cell r="AG1137">
            <v>684.15099999999995</v>
          </cell>
          <cell r="AH1137" t="str">
            <v>-</v>
          </cell>
          <cell r="AI1137">
            <v>34.392673400146855</v>
          </cell>
          <cell r="AJ1137" t="str">
            <v>-</v>
          </cell>
          <cell r="AL1137">
            <v>8.011449212669266</v>
          </cell>
          <cell r="AM1137" t="str">
            <v>-</v>
          </cell>
        </row>
        <row r="1138">
          <cell r="D1138" t="str">
            <v>INE279A01012</v>
          </cell>
          <cell r="E1138" t="str">
            <v>UNIVERSAL CABLES LTD</v>
          </cell>
          <cell r="G1138">
            <v>717.45</v>
          </cell>
          <cell r="H1138" t="str">
            <v>-</v>
          </cell>
          <cell r="I1138">
            <v>0</v>
          </cell>
          <cell r="J1138">
            <v>0</v>
          </cell>
          <cell r="K1138">
            <v>0</v>
          </cell>
          <cell r="L1138" t="str">
            <v>-</v>
          </cell>
          <cell r="M1138" t="str">
            <v>-</v>
          </cell>
          <cell r="O1138">
            <v>25.76</v>
          </cell>
          <cell r="P1138" t="str">
            <v>-</v>
          </cell>
          <cell r="Q1138" t="str">
            <v>-</v>
          </cell>
          <cell r="R1138" t="str">
            <v>-</v>
          </cell>
          <cell r="S1138" t="str">
            <v>-</v>
          </cell>
          <cell r="V1138" t="e">
            <v>#VALUE!</v>
          </cell>
          <cell r="Y1138" t="str">
            <v>-</v>
          </cell>
          <cell r="Z1138" t="str">
            <v>-</v>
          </cell>
          <cell r="AA1138" t="str">
            <v>-</v>
          </cell>
          <cell r="AB1138" t="str">
            <v>-</v>
          </cell>
          <cell r="AC1138" t="str">
            <v>-</v>
          </cell>
          <cell r="AD1138">
            <v>29.087072662665786</v>
          </cell>
          <cell r="AE1138">
            <v>-1.6707657391317605</v>
          </cell>
          <cell r="AF1138" t="str">
            <v>-</v>
          </cell>
          <cell r="AG1138">
            <v>1796.03</v>
          </cell>
          <cell r="AH1138" t="str">
            <v>-</v>
          </cell>
          <cell r="AI1138">
            <v>-17.409426098108366</v>
          </cell>
          <cell r="AJ1138">
            <v>11.561648183559214</v>
          </cell>
          <cell r="AL1138">
            <v>11.077095864859279</v>
          </cell>
          <cell r="AM1138" t="str">
            <v>-</v>
          </cell>
        </row>
        <row r="1139">
          <cell r="D1139" t="str">
            <v>INE305A01015</v>
          </cell>
          <cell r="E1139" t="str">
            <v>TOURISM FINANCE CORP INDIA</v>
          </cell>
          <cell r="G1139">
            <v>364.3</v>
          </cell>
          <cell r="H1139" t="str">
            <v>-</v>
          </cell>
          <cell r="I1139">
            <v>0</v>
          </cell>
          <cell r="J1139">
            <v>0</v>
          </cell>
          <cell r="K1139">
            <v>0</v>
          </cell>
          <cell r="L1139" t="str">
            <v>-</v>
          </cell>
          <cell r="M1139" t="str">
            <v>-</v>
          </cell>
          <cell r="O1139">
            <v>11.21</v>
          </cell>
          <cell r="P1139" t="str">
            <v>-</v>
          </cell>
          <cell r="Q1139" t="str">
            <v>-</v>
          </cell>
          <cell r="R1139" t="str">
            <v>-</v>
          </cell>
          <cell r="S1139" t="str">
            <v>-</v>
          </cell>
          <cell r="V1139" t="e">
            <v>#VALUE!</v>
          </cell>
          <cell r="Y1139" t="str">
            <v>-</v>
          </cell>
          <cell r="Z1139" t="str">
            <v>-</v>
          </cell>
          <cell r="AA1139" t="str">
            <v>-</v>
          </cell>
          <cell r="AB1139" t="str">
            <v>-</v>
          </cell>
          <cell r="AC1139" t="str">
            <v>-</v>
          </cell>
          <cell r="AD1139">
            <v>32.497768759408451</v>
          </cell>
          <cell r="AE1139">
            <v>2.8989160096888225</v>
          </cell>
          <cell r="AF1139" t="str">
            <v>-</v>
          </cell>
          <cell r="AG1139">
            <v>2255.9250000000002</v>
          </cell>
          <cell r="AH1139" t="str">
            <v>-</v>
          </cell>
          <cell r="AI1139">
            <v>11.210317460317469</v>
          </cell>
          <cell r="AJ1139">
            <v>10.314184150186449</v>
          </cell>
          <cell r="AL1139">
            <v>2.9560692475605488</v>
          </cell>
          <cell r="AM1139" t="str">
            <v>-</v>
          </cell>
        </row>
        <row r="1140">
          <cell r="D1140" t="str">
            <v>INE681B01017</v>
          </cell>
          <cell r="E1140" t="str">
            <v>INDRAPRASTHA MEDICAL CORP LT</v>
          </cell>
          <cell r="G1140">
            <v>489.35</v>
          </cell>
          <cell r="H1140">
            <v>590</v>
          </cell>
          <cell r="I1140">
            <v>1</v>
          </cell>
          <cell r="J1140">
            <v>0</v>
          </cell>
          <cell r="K1140">
            <v>0</v>
          </cell>
          <cell r="L1140">
            <v>15.034168564920277</v>
          </cell>
          <cell r="M1140">
            <v>0.99009900990098665</v>
          </cell>
          <cell r="O1140">
            <v>17.559999999999999</v>
          </cell>
          <cell r="P1140" t="str">
            <v>-</v>
          </cell>
          <cell r="Q1140" t="str">
            <v>-</v>
          </cell>
          <cell r="R1140" t="str">
            <v>-</v>
          </cell>
          <cell r="S1140" t="str">
            <v>-</v>
          </cell>
          <cell r="V1140" t="e">
            <v>#VALUE!</v>
          </cell>
          <cell r="Y1140">
            <v>590</v>
          </cell>
          <cell r="Z1140">
            <v>590</v>
          </cell>
          <cell r="AA1140">
            <v>0</v>
          </cell>
          <cell r="AB1140">
            <v>-80</v>
          </cell>
          <cell r="AC1140">
            <v>590</v>
          </cell>
          <cell r="AD1140">
            <v>27.804446819558009</v>
          </cell>
          <cell r="AE1140">
            <v>0.93048544802085242</v>
          </cell>
          <cell r="AF1140" t="str">
            <v>-</v>
          </cell>
          <cell r="AG1140">
            <v>2442.7000000000003</v>
          </cell>
          <cell r="AH1140" t="str">
            <v>-</v>
          </cell>
          <cell r="AI1140">
            <v>29.881656804733719</v>
          </cell>
          <cell r="AJ1140">
            <v>53.359475346015437</v>
          </cell>
          <cell r="AL1140">
            <v>26.329127016963199</v>
          </cell>
          <cell r="AM1140" t="str">
            <v>-</v>
          </cell>
        </row>
        <row r="1141">
          <cell r="D1141" t="str">
            <v>INE646H01017</v>
          </cell>
          <cell r="E1141" t="str">
            <v>CAPITAL SMALL FINANCE BANK L</v>
          </cell>
          <cell r="G1141">
            <v>291.8</v>
          </cell>
          <cell r="H1141">
            <v>382.5</v>
          </cell>
          <cell r="I1141">
            <v>2</v>
          </cell>
          <cell r="J1141">
            <v>0</v>
          </cell>
          <cell r="K1141">
            <v>0</v>
          </cell>
          <cell r="L1141">
            <v>25.197662426950849</v>
          </cell>
          <cell r="M1141">
            <v>25.274574409665011</v>
          </cell>
          <cell r="O1141">
            <v>29.18</v>
          </cell>
          <cell r="P1141" t="str">
            <v>-</v>
          </cell>
          <cell r="Q1141" t="str">
            <v>-</v>
          </cell>
          <cell r="R1141" t="str">
            <v>-</v>
          </cell>
          <cell r="S1141" t="str">
            <v>-</v>
          </cell>
          <cell r="V1141" t="e">
            <v>#VALUE!</v>
          </cell>
          <cell r="Y1141">
            <v>340</v>
          </cell>
          <cell r="Z1141">
            <v>425</v>
          </cell>
          <cell r="AA1141">
            <v>0</v>
          </cell>
          <cell r="AB1141">
            <v>-5</v>
          </cell>
          <cell r="AC1141">
            <v>382.5</v>
          </cell>
          <cell r="AD1141">
            <v>10.031791559885853</v>
          </cell>
          <cell r="AE1141">
            <v>-2.0916626619762013</v>
          </cell>
          <cell r="AF1141" t="str">
            <v>-</v>
          </cell>
          <cell r="AG1141" t="str">
            <v>-</v>
          </cell>
          <cell r="AH1141" t="str">
            <v>-</v>
          </cell>
          <cell r="AI1141">
            <v>-4.796084828711253</v>
          </cell>
          <cell r="AJ1141" t="str">
            <v>-</v>
          </cell>
          <cell r="AL1141" t="str">
            <v>-</v>
          </cell>
          <cell r="AM1141" t="str">
            <v>-</v>
          </cell>
        </row>
        <row r="1142">
          <cell r="D1142" t="str">
            <v>INE618L01018</v>
          </cell>
          <cell r="E1142" t="str">
            <v>5PAISA CAPITAL LTD</v>
          </cell>
          <cell r="G1142">
            <v>370.75</v>
          </cell>
          <cell r="H1142" t="str">
            <v>-</v>
          </cell>
          <cell r="I1142">
            <v>0</v>
          </cell>
          <cell r="J1142">
            <v>0</v>
          </cell>
          <cell r="K1142">
            <v>0</v>
          </cell>
          <cell r="L1142" t="str">
            <v>-</v>
          </cell>
          <cell r="M1142" t="str">
            <v>-</v>
          </cell>
          <cell r="O1142">
            <v>21.86</v>
          </cell>
          <cell r="P1142" t="str">
            <v>-</v>
          </cell>
          <cell r="Q1142" t="str">
            <v>-</v>
          </cell>
          <cell r="R1142" t="str">
            <v>-</v>
          </cell>
          <cell r="S1142" t="str">
            <v>-</v>
          </cell>
          <cell r="V1142" t="e">
            <v>#VALUE!</v>
          </cell>
          <cell r="Y1142" t="str">
            <v>-</v>
          </cell>
          <cell r="Z1142" t="str">
            <v>-</v>
          </cell>
          <cell r="AA1142" t="str">
            <v>-</v>
          </cell>
          <cell r="AB1142" t="str">
            <v>-</v>
          </cell>
          <cell r="AC1142" t="str">
            <v>-</v>
          </cell>
          <cell r="AD1142">
            <v>17.014685635612668</v>
          </cell>
          <cell r="AE1142">
            <v>0.71332351892770418</v>
          </cell>
          <cell r="AF1142" t="str">
            <v>-</v>
          </cell>
          <cell r="AG1142">
            <v>1269.6779999999999</v>
          </cell>
          <cell r="AH1142" t="str">
            <v>-</v>
          </cell>
          <cell r="AI1142">
            <v>23.852691218130321</v>
          </cell>
          <cell r="AJ1142">
            <v>36.175264931461584</v>
          </cell>
          <cell r="AL1142">
            <v>15.360251494612129</v>
          </cell>
          <cell r="AM1142" t="str">
            <v>-</v>
          </cell>
        </row>
        <row r="1143">
          <cell r="D1143" t="str">
            <v>INE415I01015</v>
          </cell>
          <cell r="E1143" t="str">
            <v>KIRI INDUSTRIES LTD</v>
          </cell>
          <cell r="G1143">
            <v>585.35</v>
          </cell>
          <cell r="H1143" t="str">
            <v>-</v>
          </cell>
          <cell r="I1143">
            <v>0</v>
          </cell>
          <cell r="J1143">
            <v>0</v>
          </cell>
          <cell r="K1143">
            <v>0</v>
          </cell>
          <cell r="L1143" t="str">
            <v>-</v>
          </cell>
          <cell r="M1143" t="str">
            <v>-</v>
          </cell>
          <cell r="O1143">
            <v>49.688307999999999</v>
          </cell>
          <cell r="P1143" t="str">
            <v>-</v>
          </cell>
          <cell r="Q1143" t="str">
            <v>-</v>
          </cell>
          <cell r="R1143" t="str">
            <v>-</v>
          </cell>
          <cell r="S1143" t="str">
            <v>-</v>
          </cell>
          <cell r="V1143" t="e">
            <v>#VALUE!</v>
          </cell>
          <cell r="Y1143" t="str">
            <v>-</v>
          </cell>
          <cell r="Z1143" t="str">
            <v>-</v>
          </cell>
          <cell r="AA1143" t="str">
            <v>-</v>
          </cell>
          <cell r="AB1143" t="str">
            <v>-</v>
          </cell>
          <cell r="AC1143" t="str">
            <v>-</v>
          </cell>
          <cell r="AD1143">
            <v>12.544438906221266</v>
          </cell>
          <cell r="AE1143">
            <v>0.22833120280782782</v>
          </cell>
          <cell r="AF1143" t="str">
            <v>-</v>
          </cell>
          <cell r="AG1143">
            <v>-539.28599999999994</v>
          </cell>
          <cell r="AH1143" t="str">
            <v>-</v>
          </cell>
          <cell r="AI1143">
            <v>54.939661123666667</v>
          </cell>
          <cell r="AJ1143">
            <v>9.283928157606173</v>
          </cell>
          <cell r="AL1143">
            <v>9.2607580027762761</v>
          </cell>
          <cell r="AM1143" t="str">
            <v>-</v>
          </cell>
        </row>
        <row r="1144">
          <cell r="D1144" t="str">
            <v>INE111F01016</v>
          </cell>
          <cell r="E1144" t="str">
            <v>PAUSHAK LTD</v>
          </cell>
          <cell r="G1144">
            <v>6046.8</v>
          </cell>
          <cell r="H1144" t="str">
            <v>-</v>
          </cell>
          <cell r="I1144">
            <v>0</v>
          </cell>
          <cell r="J1144">
            <v>0</v>
          </cell>
          <cell r="K1144">
            <v>0</v>
          </cell>
          <cell r="L1144" t="str">
            <v>-</v>
          </cell>
          <cell r="M1144" t="str">
            <v>-</v>
          </cell>
          <cell r="O1144">
            <v>160.20595</v>
          </cell>
          <cell r="P1144" t="str">
            <v>-</v>
          </cell>
          <cell r="Q1144" t="str">
            <v>-</v>
          </cell>
          <cell r="R1144" t="str">
            <v>-</v>
          </cell>
          <cell r="S1144" t="str">
            <v>-</v>
          </cell>
          <cell r="V1144" t="e">
            <v>#VALUE!</v>
          </cell>
          <cell r="Y1144" t="str">
            <v>-</v>
          </cell>
          <cell r="Z1144" t="str">
            <v>-</v>
          </cell>
          <cell r="AA1144" t="str">
            <v>-</v>
          </cell>
          <cell r="AB1144" t="str">
            <v>-</v>
          </cell>
          <cell r="AC1144" t="str">
            <v>-</v>
          </cell>
          <cell r="AD1144">
            <v>33.737495189234892</v>
          </cell>
          <cell r="AE1144">
            <v>-3.6853251052998326</v>
          </cell>
          <cell r="AF1144" t="str">
            <v>-</v>
          </cell>
          <cell r="AG1144">
            <v>596.476</v>
          </cell>
          <cell r="AH1144" t="str">
            <v>-</v>
          </cell>
          <cell r="AI1144">
            <v>-9.154550609583211</v>
          </cell>
          <cell r="AJ1144">
            <v>49.359344196072243</v>
          </cell>
          <cell r="AL1144">
            <v>-7.5106254642099026</v>
          </cell>
          <cell r="AM1144" t="str">
            <v>-</v>
          </cell>
        </row>
        <row r="1145">
          <cell r="D1145" t="str">
            <v>INE024001021</v>
          </cell>
          <cell r="E1145" t="str">
            <v>AEROFLEX INDUSTRIES LTD</v>
          </cell>
          <cell r="G1145">
            <v>175.85</v>
          </cell>
          <cell r="H1145">
            <v>205</v>
          </cell>
          <cell r="I1145">
            <v>1</v>
          </cell>
          <cell r="J1145">
            <v>1</v>
          </cell>
          <cell r="K1145">
            <v>0</v>
          </cell>
          <cell r="L1145">
            <v>28.078817733990164</v>
          </cell>
          <cell r="M1145">
            <v>32.692307692307693</v>
          </cell>
          <cell r="O1145">
            <v>4.0599999999999996</v>
          </cell>
          <cell r="P1145">
            <v>5.2</v>
          </cell>
          <cell r="Q1145">
            <v>6.9</v>
          </cell>
          <cell r="R1145">
            <v>5.9816091954022994</v>
          </cell>
          <cell r="S1145" t="str">
            <v>-</v>
          </cell>
          <cell r="V1145">
            <v>0.47330275748825112</v>
          </cell>
          <cell r="Y1145">
            <v>205</v>
          </cell>
          <cell r="Z1145">
            <v>205</v>
          </cell>
          <cell r="AA1145">
            <v>0</v>
          </cell>
          <cell r="AB1145">
            <v>-75</v>
          </cell>
          <cell r="AC1145">
            <v>205</v>
          </cell>
          <cell r="AD1145">
            <v>43.209351723008929</v>
          </cell>
          <cell r="AE1145">
            <v>2.1862642140447819</v>
          </cell>
          <cell r="AF1145" t="str">
            <v>-</v>
          </cell>
          <cell r="AG1145">
            <v>790.45099999999991</v>
          </cell>
          <cell r="AH1145">
            <v>1109.2011494252874</v>
          </cell>
          <cell r="AI1145">
            <v>19.764011799410014</v>
          </cell>
          <cell r="AJ1145" t="str">
            <v>-</v>
          </cell>
          <cell r="AL1145">
            <v>27.889172026048598</v>
          </cell>
          <cell r="AM1145">
            <v>22.904519065697933</v>
          </cell>
        </row>
        <row r="1146">
          <cell r="D1146" t="str">
            <v>INE029L01018</v>
          </cell>
          <cell r="E1146" t="str">
            <v>KALYANI INVESTMENT CO LTD</v>
          </cell>
          <cell r="G1146">
            <v>4844.8500000000004</v>
          </cell>
          <cell r="H1146" t="str">
            <v>-</v>
          </cell>
          <cell r="I1146">
            <v>0</v>
          </cell>
          <cell r="J1146">
            <v>0</v>
          </cell>
          <cell r="K1146">
            <v>0</v>
          </cell>
          <cell r="L1146" t="str">
            <v>-</v>
          </cell>
          <cell r="M1146" t="str">
            <v>-</v>
          </cell>
          <cell r="O1146">
            <v>163.89</v>
          </cell>
          <cell r="P1146" t="str">
            <v>-</v>
          </cell>
          <cell r="Q1146" t="str">
            <v>-</v>
          </cell>
          <cell r="R1146" t="str">
            <v>-</v>
          </cell>
          <cell r="S1146" t="str">
            <v>-</v>
          </cell>
          <cell r="V1146" t="e">
            <v>#VALUE!</v>
          </cell>
          <cell r="Y1146" t="str">
            <v>-</v>
          </cell>
          <cell r="Z1146" t="str">
            <v>-</v>
          </cell>
          <cell r="AA1146" t="str">
            <v>-</v>
          </cell>
          <cell r="AB1146" t="str">
            <v>-</v>
          </cell>
          <cell r="AC1146" t="str">
            <v>-</v>
          </cell>
          <cell r="AD1146">
            <v>29.561596788432794</v>
          </cell>
          <cell r="AE1146">
            <v>13.912155579494721</v>
          </cell>
          <cell r="AF1146" t="str">
            <v>-</v>
          </cell>
          <cell r="AG1146">
            <v>691.08</v>
          </cell>
          <cell r="AH1146" t="str">
            <v>-</v>
          </cell>
          <cell r="AI1146">
            <v>2.1248753738783628</v>
          </cell>
          <cell r="AJ1146">
            <v>19.598361364758013</v>
          </cell>
          <cell r="AL1146">
            <v>10.959827879644196</v>
          </cell>
          <cell r="AM1146" t="str">
            <v>-</v>
          </cell>
        </row>
        <row r="1147">
          <cell r="D1147" t="str">
            <v>INE677D01037</v>
          </cell>
          <cell r="E1147" t="str">
            <v>MASTER TRUST LTD</v>
          </cell>
          <cell r="G1147">
            <v>146.30000000000001</v>
          </cell>
          <cell r="H1147" t="str">
            <v>-</v>
          </cell>
          <cell r="I1147">
            <v>0</v>
          </cell>
          <cell r="J1147">
            <v>0</v>
          </cell>
          <cell r="K1147">
            <v>0</v>
          </cell>
          <cell r="L1147" t="str">
            <v>-</v>
          </cell>
          <cell r="M1147" t="str">
            <v>-</v>
          </cell>
          <cell r="O1147">
            <v>11.81</v>
          </cell>
          <cell r="P1147" t="str">
            <v>-</v>
          </cell>
          <cell r="Q1147" t="str">
            <v>-</v>
          </cell>
          <cell r="R1147" t="str">
            <v>-</v>
          </cell>
          <cell r="S1147" t="str">
            <v>-</v>
          </cell>
          <cell r="V1147" t="e">
            <v>#VALUE!</v>
          </cell>
          <cell r="Y1147" t="str">
            <v>-</v>
          </cell>
          <cell r="Z1147" t="str">
            <v>-</v>
          </cell>
          <cell r="AA1147" t="str">
            <v>-</v>
          </cell>
          <cell r="AB1147" t="str">
            <v>-</v>
          </cell>
          <cell r="AC1147" t="str">
            <v>-</v>
          </cell>
          <cell r="AD1147">
            <v>13.050847729862426</v>
          </cell>
          <cell r="AE1147">
            <v>0.69195956800380487</v>
          </cell>
          <cell r="AF1147" t="str">
            <v>-</v>
          </cell>
          <cell r="AG1147">
            <v>2430.92</v>
          </cell>
          <cell r="AH1147" t="str">
            <v>-</v>
          </cell>
          <cell r="AI1147">
            <v>18.860708534621583</v>
          </cell>
          <cell r="AJ1147">
            <v>7.4459977770653722</v>
          </cell>
          <cell r="AL1147">
            <v>19.207155606990842</v>
          </cell>
          <cell r="AM1147" t="str">
            <v>-</v>
          </cell>
        </row>
        <row r="1148">
          <cell r="D1148" t="str">
            <v>INE0MIZ23019</v>
          </cell>
          <cell r="E1148" t="str">
            <v>ANZEN INDIA ENERGY YIELD PLU</v>
          </cell>
          <cell r="G1148">
            <v>118.04</v>
          </cell>
          <cell r="H1148" t="str">
            <v>-</v>
          </cell>
          <cell r="I1148">
            <v>0</v>
          </cell>
          <cell r="J1148">
            <v>0</v>
          </cell>
          <cell r="K1148">
            <v>0</v>
          </cell>
          <cell r="L1148" t="str">
            <v>-</v>
          </cell>
          <cell r="M1148" t="str">
            <v>-</v>
          </cell>
          <cell r="O1148">
            <v>-1.88</v>
          </cell>
          <cell r="P1148" t="str">
            <v>-</v>
          </cell>
          <cell r="Q1148" t="str">
            <v>-</v>
          </cell>
          <cell r="R1148" t="str">
            <v>-</v>
          </cell>
          <cell r="S1148" t="str">
            <v>-</v>
          </cell>
          <cell r="V1148" t="e">
            <v>#VALUE!</v>
          </cell>
          <cell r="Y1148" t="str">
            <v>-</v>
          </cell>
          <cell r="Z1148" t="str">
            <v>-</v>
          </cell>
          <cell r="AA1148" t="str">
            <v>-</v>
          </cell>
          <cell r="AB1148" t="str">
            <v>-</v>
          </cell>
          <cell r="AC1148" t="str">
            <v>-</v>
          </cell>
          <cell r="AD1148" t="str">
            <v>-</v>
          </cell>
          <cell r="AE1148" t="e">
            <v>#VALUE!</v>
          </cell>
          <cell r="AF1148" t="str">
            <v>-</v>
          </cell>
          <cell r="AG1148">
            <v>2133.4899999999998</v>
          </cell>
          <cell r="AH1148" t="str">
            <v>-</v>
          </cell>
          <cell r="AI1148">
            <v>64.053537284894844</v>
          </cell>
          <cell r="AJ1148" t="str">
            <v>-</v>
          </cell>
          <cell r="AL1148">
            <v>170.15093575100661</v>
          </cell>
          <cell r="AM1148" t="str">
            <v>-</v>
          </cell>
        </row>
        <row r="1149">
          <cell r="D1149" t="str">
            <v>INE056I01025</v>
          </cell>
          <cell r="E1149" t="str">
            <v>REFEX INDUSTRIES LTD</v>
          </cell>
          <cell r="G1149">
            <v>351.95</v>
          </cell>
          <cell r="H1149" t="str">
            <v>-</v>
          </cell>
          <cell r="I1149">
            <v>0</v>
          </cell>
          <cell r="J1149">
            <v>0</v>
          </cell>
          <cell r="K1149">
            <v>0</v>
          </cell>
          <cell r="L1149" t="str">
            <v>-</v>
          </cell>
          <cell r="M1149" t="str">
            <v>-</v>
          </cell>
          <cell r="O1149">
            <v>12.963813</v>
          </cell>
          <cell r="P1149" t="str">
            <v>-</v>
          </cell>
          <cell r="Q1149" t="str">
            <v>-</v>
          </cell>
          <cell r="R1149" t="str">
            <v>-</v>
          </cell>
          <cell r="S1149" t="str">
            <v>-</v>
          </cell>
          <cell r="V1149" t="e">
            <v>#VALUE!</v>
          </cell>
          <cell r="Y1149" t="str">
            <v>-</v>
          </cell>
          <cell r="Z1149" t="str">
            <v>-</v>
          </cell>
          <cell r="AA1149" t="str">
            <v>-</v>
          </cell>
          <cell r="AB1149" t="str">
            <v>-</v>
          </cell>
          <cell r="AC1149" t="str">
            <v>-</v>
          </cell>
          <cell r="AD1149">
            <v>32.784290387764813</v>
          </cell>
          <cell r="AE1149">
            <v>0.62098325654382802</v>
          </cell>
          <cell r="AF1149" t="str">
            <v>-</v>
          </cell>
          <cell r="AG1149">
            <v>2098.12</v>
          </cell>
          <cell r="AH1149" t="str">
            <v>-</v>
          </cell>
          <cell r="AI1149">
            <v>52.794161585338891</v>
          </cell>
          <cell r="AJ1149">
            <v>11.852057808975506</v>
          </cell>
          <cell r="AL1149">
            <v>43.59895338913158</v>
          </cell>
          <cell r="AM1149" t="str">
            <v>-</v>
          </cell>
        </row>
        <row r="1150">
          <cell r="D1150" t="str">
            <v>INE792Z01011</v>
          </cell>
          <cell r="E1150" t="str">
            <v>SIRCA PAINTS INDIA LTD</v>
          </cell>
          <cell r="G1150">
            <v>463.05</v>
          </cell>
          <cell r="H1150" t="str">
            <v>-</v>
          </cell>
          <cell r="I1150">
            <v>1</v>
          </cell>
          <cell r="J1150">
            <v>0</v>
          </cell>
          <cell r="K1150">
            <v>0</v>
          </cell>
          <cell r="L1150" t="str">
            <v>-</v>
          </cell>
          <cell r="M1150" t="str">
            <v>-</v>
          </cell>
          <cell r="O1150">
            <v>8.9499999999999993</v>
          </cell>
          <cell r="P1150" t="str">
            <v>-</v>
          </cell>
          <cell r="Q1150" t="str">
            <v>-</v>
          </cell>
          <cell r="R1150" t="str">
            <v>-</v>
          </cell>
          <cell r="S1150" t="str">
            <v>-</v>
          </cell>
          <cell r="V1150" t="e">
            <v>#VALUE!</v>
          </cell>
          <cell r="Y1150" t="str">
            <v>-</v>
          </cell>
          <cell r="Z1150" t="str">
            <v>-</v>
          </cell>
          <cell r="AA1150" t="str">
            <v>-</v>
          </cell>
          <cell r="AB1150" t="str">
            <v>-</v>
          </cell>
          <cell r="AC1150" t="str">
            <v>-</v>
          </cell>
          <cell r="AD1150">
            <v>51.768206303766597</v>
          </cell>
          <cell r="AE1150">
            <v>-11.292692444868116</v>
          </cell>
          <cell r="AF1150" t="str">
            <v>-</v>
          </cell>
          <cell r="AG1150">
            <v>674.41200000000003</v>
          </cell>
          <cell r="AH1150" t="str">
            <v>-</v>
          </cell>
          <cell r="AI1150">
            <v>-4.5842217484008687</v>
          </cell>
          <cell r="AJ1150">
            <v>46.428328530812088</v>
          </cell>
          <cell r="AL1150">
            <v>-1.7968640790270605</v>
          </cell>
          <cell r="AM1150" t="str">
            <v>-</v>
          </cell>
        </row>
        <row r="1151">
          <cell r="D1151" t="str">
            <v>INE274V01019</v>
          </cell>
          <cell r="E1151" t="str">
            <v>SHANKARA BUILDING PRODUCTS L</v>
          </cell>
          <cell r="G1151">
            <v>1018.95</v>
          </cell>
          <cell r="H1151" t="str">
            <v>-</v>
          </cell>
          <cell r="I1151">
            <v>0</v>
          </cell>
          <cell r="J1151">
            <v>0</v>
          </cell>
          <cell r="K1151">
            <v>0</v>
          </cell>
          <cell r="L1151" t="str">
            <v>-</v>
          </cell>
          <cell r="M1151" t="str">
            <v>-</v>
          </cell>
          <cell r="O1151">
            <v>31.864965000000002</v>
          </cell>
          <cell r="P1151" t="str">
            <v>-</v>
          </cell>
          <cell r="Q1151" t="str">
            <v>-</v>
          </cell>
          <cell r="R1151" t="str">
            <v>-</v>
          </cell>
          <cell r="S1151" t="str">
            <v>-</v>
          </cell>
          <cell r="V1151" t="e">
            <v>#VALUE!</v>
          </cell>
          <cell r="Y1151" t="str">
            <v>-</v>
          </cell>
          <cell r="Z1151" t="str">
            <v>-</v>
          </cell>
          <cell r="AA1151" t="str">
            <v>-</v>
          </cell>
          <cell r="AB1151" t="str">
            <v>-</v>
          </cell>
          <cell r="AC1151" t="str">
            <v>-</v>
          </cell>
          <cell r="AD1151">
            <v>31.977126358275655</v>
          </cell>
          <cell r="AE1151">
            <v>-3.9523463017089515</v>
          </cell>
          <cell r="AF1151" t="str">
            <v>-</v>
          </cell>
          <cell r="AG1151">
            <v>1689.2</v>
          </cell>
          <cell r="AH1151" t="str">
            <v>-</v>
          </cell>
          <cell r="AI1151">
            <v>-8.0906691664263057</v>
          </cell>
          <cell r="AJ1151">
            <v>35.694624772528961</v>
          </cell>
          <cell r="AL1151">
            <v>11.78611607438291</v>
          </cell>
          <cell r="AM1151" t="str">
            <v>-</v>
          </cell>
        </row>
        <row r="1152">
          <cell r="D1152" t="str">
            <v>INE384A01010</v>
          </cell>
          <cell r="E1152" t="str">
            <v>RANE HOLDINGS LTD</v>
          </cell>
          <cell r="G1152">
            <v>1502.6</v>
          </cell>
          <cell r="H1152" t="str">
            <v>-</v>
          </cell>
          <cell r="I1152">
            <v>0</v>
          </cell>
          <cell r="J1152">
            <v>0</v>
          </cell>
          <cell r="K1152">
            <v>0</v>
          </cell>
          <cell r="L1152" t="str">
            <v>-</v>
          </cell>
          <cell r="M1152" t="str">
            <v>-</v>
          </cell>
          <cell r="O1152">
            <v>145.13</v>
          </cell>
          <cell r="P1152" t="str">
            <v>-</v>
          </cell>
          <cell r="Q1152" t="str">
            <v>-</v>
          </cell>
          <cell r="R1152" t="str">
            <v>-</v>
          </cell>
          <cell r="S1152" t="str">
            <v>-</v>
          </cell>
          <cell r="V1152" t="e">
            <v>#VALUE!</v>
          </cell>
          <cell r="Y1152" t="str">
            <v>-</v>
          </cell>
          <cell r="Z1152" t="str">
            <v>-</v>
          </cell>
          <cell r="AA1152" t="str">
            <v>-</v>
          </cell>
          <cell r="AB1152" t="str">
            <v>-</v>
          </cell>
          <cell r="AC1152" t="str">
            <v>-</v>
          </cell>
          <cell r="AD1152">
            <v>9.7364748179736491</v>
          </cell>
          <cell r="AE1152">
            <v>0.14434831893153888</v>
          </cell>
          <cell r="AF1152" t="str">
            <v>-</v>
          </cell>
          <cell r="AG1152">
            <v>3278.8</v>
          </cell>
          <cell r="AH1152" t="str">
            <v>-</v>
          </cell>
          <cell r="AI1152">
            <v>67.451251874927877</v>
          </cell>
          <cell r="AJ1152" t="str">
            <v>-</v>
          </cell>
          <cell r="AL1152">
            <v>1.9907925842976233</v>
          </cell>
          <cell r="AM1152" t="str">
            <v>-</v>
          </cell>
        </row>
        <row r="1153">
          <cell r="D1153" t="str">
            <v>INE350H01032</v>
          </cell>
          <cell r="E1153" t="str">
            <v>B. L. KASHYAP AND SONS LTD</v>
          </cell>
          <cell r="G1153">
            <v>67.88</v>
          </cell>
          <cell r="H1153" t="str">
            <v>-</v>
          </cell>
          <cell r="I1153">
            <v>0</v>
          </cell>
          <cell r="J1153">
            <v>0</v>
          </cell>
          <cell r="K1153">
            <v>0</v>
          </cell>
          <cell r="L1153" t="str">
            <v>-</v>
          </cell>
          <cell r="M1153" t="str">
            <v>-</v>
          </cell>
          <cell r="O1153">
            <v>1.22</v>
          </cell>
          <cell r="P1153" t="str">
            <v>-</v>
          </cell>
          <cell r="Q1153" t="str">
            <v>-</v>
          </cell>
          <cell r="R1153" t="str">
            <v>-</v>
          </cell>
          <cell r="S1153" t="str">
            <v>-</v>
          </cell>
          <cell r="V1153" t="e">
            <v>#VALUE!</v>
          </cell>
          <cell r="Y1153" t="str">
            <v>-</v>
          </cell>
          <cell r="Z1153" t="str">
            <v>-</v>
          </cell>
          <cell r="AA1153" t="str">
            <v>-</v>
          </cell>
          <cell r="AB1153" t="str">
            <v>-</v>
          </cell>
          <cell r="AC1153" t="str">
            <v>-</v>
          </cell>
          <cell r="AD1153">
            <v>81.94059337331133</v>
          </cell>
          <cell r="AE1153">
            <v>-1.7200142572956341</v>
          </cell>
          <cell r="AF1153" t="str">
            <v>-</v>
          </cell>
          <cell r="AG1153">
            <v>653.28599999999994</v>
          </cell>
          <cell r="AH1153" t="str">
            <v>-</v>
          </cell>
          <cell r="AI1153">
            <v>-47.639484978540779</v>
          </cell>
          <cell r="AJ1153" t="str">
            <v>-</v>
          </cell>
          <cell r="AL1153">
            <v>-40.741325307434209</v>
          </cell>
          <cell r="AM1153" t="str">
            <v>-</v>
          </cell>
        </row>
        <row r="1154">
          <cell r="D1154" t="str">
            <v>INE251H01024</v>
          </cell>
          <cell r="E1154" t="str">
            <v>GVK POWER &amp; INFRASTRUCTURE</v>
          </cell>
          <cell r="G1154">
            <v>3.73</v>
          </cell>
          <cell r="H1154" t="str">
            <v>-</v>
          </cell>
          <cell r="I1154">
            <v>0</v>
          </cell>
          <cell r="J1154">
            <v>0</v>
          </cell>
          <cell r="K1154">
            <v>0</v>
          </cell>
          <cell r="L1154" t="str">
            <v>-</v>
          </cell>
          <cell r="M1154" t="str">
            <v>-</v>
          </cell>
          <cell r="O1154">
            <v>3.58</v>
          </cell>
          <cell r="P1154" t="str">
            <v>-</v>
          </cell>
          <cell r="Q1154" t="str">
            <v>-</v>
          </cell>
          <cell r="R1154" t="str">
            <v>-</v>
          </cell>
          <cell r="S1154" t="str">
            <v>-</v>
          </cell>
          <cell r="V1154" t="e">
            <v>#VALUE!</v>
          </cell>
          <cell r="Y1154" t="str">
            <v>-</v>
          </cell>
          <cell r="Z1154" t="str">
            <v>-</v>
          </cell>
          <cell r="AA1154" t="str">
            <v>-</v>
          </cell>
          <cell r="AB1154" t="str">
            <v>-</v>
          </cell>
          <cell r="AC1154" t="str">
            <v>-</v>
          </cell>
          <cell r="AD1154">
            <v>3.5203458235518554</v>
          </cell>
          <cell r="AE1154">
            <v>1.3265071219180904E-3</v>
          </cell>
          <cell r="AF1154" t="str">
            <v>-</v>
          </cell>
          <cell r="AG1154">
            <v>6593</v>
          </cell>
          <cell r="AH1154" t="str">
            <v>-</v>
          </cell>
          <cell r="AI1154">
            <v>2653.8461538461538</v>
          </cell>
          <cell r="AJ1154" t="str">
            <v>-</v>
          </cell>
          <cell r="AL1154">
            <v>-28.885005770745014</v>
          </cell>
          <cell r="AM1154" t="str">
            <v>-</v>
          </cell>
        </row>
        <row r="1155">
          <cell r="D1155" t="str">
            <v>INE0DNW01011</v>
          </cell>
          <cell r="E1155" t="str">
            <v>FAIRCHEM ORGANICS LTD</v>
          </cell>
          <cell r="G1155">
            <v>786.6</v>
          </cell>
          <cell r="H1155" t="str">
            <v>-</v>
          </cell>
          <cell r="I1155">
            <v>0</v>
          </cell>
          <cell r="J1155">
            <v>0</v>
          </cell>
          <cell r="K1155">
            <v>0</v>
          </cell>
          <cell r="L1155" t="str">
            <v>-</v>
          </cell>
          <cell r="M1155" t="str">
            <v>-</v>
          </cell>
          <cell r="O1155">
            <v>16.88</v>
          </cell>
          <cell r="P1155" t="str">
            <v>-</v>
          </cell>
          <cell r="Q1155" t="str">
            <v>-</v>
          </cell>
          <cell r="R1155" t="str">
            <v>-</v>
          </cell>
          <cell r="S1155" t="str">
            <v>-</v>
          </cell>
          <cell r="V1155" t="e">
            <v>#VALUE!</v>
          </cell>
          <cell r="Y1155" t="str">
            <v>-</v>
          </cell>
          <cell r="Z1155" t="str">
            <v>-</v>
          </cell>
          <cell r="AA1155" t="str">
            <v>-</v>
          </cell>
          <cell r="AB1155" t="str">
            <v>-</v>
          </cell>
          <cell r="AC1155" t="str">
            <v>-</v>
          </cell>
          <cell r="AD1155">
            <v>46.543837455254213</v>
          </cell>
          <cell r="AE1155">
            <v>-1.0179418740213824</v>
          </cell>
          <cell r="AF1155" t="str">
            <v>-</v>
          </cell>
          <cell r="AG1155">
            <v>427.822</v>
          </cell>
          <cell r="AH1155" t="str">
            <v>-</v>
          </cell>
          <cell r="AI1155">
            <v>-45.723472668810295</v>
          </cell>
          <cell r="AJ1155">
            <v>33.829371355098942</v>
          </cell>
          <cell r="AL1155">
            <v>-36.126712829838247</v>
          </cell>
          <cell r="AM1155" t="str">
            <v>-</v>
          </cell>
        </row>
        <row r="1156">
          <cell r="D1156" t="str">
            <v>INE888C01040</v>
          </cell>
          <cell r="E1156" t="str">
            <v>SADHANA NITRO CHEM LTD</v>
          </cell>
          <cell r="G1156">
            <v>11.07</v>
          </cell>
          <cell r="H1156" t="str">
            <v>-</v>
          </cell>
          <cell r="I1156">
            <v>0</v>
          </cell>
          <cell r="J1156">
            <v>0</v>
          </cell>
          <cell r="K1156">
            <v>0</v>
          </cell>
          <cell r="L1156" t="str">
            <v>-</v>
          </cell>
          <cell r="M1156" t="str">
            <v>-</v>
          </cell>
          <cell r="O1156">
            <v>0.27</v>
          </cell>
          <cell r="P1156" t="str">
            <v>-</v>
          </cell>
          <cell r="Q1156" t="str">
            <v>-</v>
          </cell>
          <cell r="R1156" t="str">
            <v>-</v>
          </cell>
          <cell r="S1156" t="str">
            <v>-</v>
          </cell>
          <cell r="V1156" t="e">
            <v>#VALUE!</v>
          </cell>
          <cell r="Y1156" t="str">
            <v>-</v>
          </cell>
          <cell r="Z1156" t="str">
            <v>-</v>
          </cell>
          <cell r="AA1156" t="str">
            <v>-</v>
          </cell>
          <cell r="AB1156" t="str">
            <v>-</v>
          </cell>
          <cell r="AC1156" t="str">
            <v>-</v>
          </cell>
          <cell r="AD1156">
            <v>40.999998869719327</v>
          </cell>
          <cell r="AE1156">
            <v>0.38452236410420276</v>
          </cell>
          <cell r="AF1156" t="str">
            <v>-</v>
          </cell>
          <cell r="AG1156">
            <v>402.41</v>
          </cell>
          <cell r="AH1156" t="str">
            <v>-</v>
          </cell>
          <cell r="AI1156">
            <v>106.6257848623042</v>
          </cell>
          <cell r="AJ1156">
            <v>317.7450234609621</v>
          </cell>
          <cell r="AL1156">
            <v>-2.2633819818375716</v>
          </cell>
          <cell r="AM1156" t="str">
            <v>-</v>
          </cell>
        </row>
        <row r="1157">
          <cell r="D1157" t="str">
            <v>INE007B01023</v>
          </cell>
          <cell r="E1157" t="str">
            <v>GEOJIT FINANCIAL SERVICES LT</v>
          </cell>
          <cell r="G1157">
            <v>74.91</v>
          </cell>
          <cell r="H1157" t="str">
            <v>-</v>
          </cell>
          <cell r="I1157">
            <v>0</v>
          </cell>
          <cell r="J1157">
            <v>0</v>
          </cell>
          <cell r="K1157">
            <v>0</v>
          </cell>
          <cell r="L1157" t="str">
            <v>-</v>
          </cell>
          <cell r="M1157" t="str">
            <v>-</v>
          </cell>
          <cell r="O1157">
            <v>6.18</v>
          </cell>
          <cell r="P1157" t="str">
            <v>-</v>
          </cell>
          <cell r="Q1157" t="str">
            <v>-</v>
          </cell>
          <cell r="R1157" t="str">
            <v>-</v>
          </cell>
          <cell r="S1157" t="str">
            <v>-</v>
          </cell>
          <cell r="V1157" t="e">
            <v>#VALUE!</v>
          </cell>
          <cell r="Y1157" t="str">
            <v>-</v>
          </cell>
          <cell r="Z1157" t="str">
            <v>-</v>
          </cell>
          <cell r="AA1157" t="str">
            <v>-</v>
          </cell>
          <cell r="AB1157" t="str">
            <v>-</v>
          </cell>
          <cell r="AC1157" t="str">
            <v>-</v>
          </cell>
          <cell r="AD1157">
            <v>12.079458948322683</v>
          </cell>
          <cell r="AE1157">
            <v>0.91078059289964441</v>
          </cell>
          <cell r="AF1157" t="str">
            <v>-</v>
          </cell>
          <cell r="AG1157">
            <v>2871.0709999999999</v>
          </cell>
          <cell r="AH1157" t="str">
            <v>-</v>
          </cell>
          <cell r="AI1157">
            <v>13.262753996399301</v>
          </cell>
          <cell r="AJ1157">
            <v>10.327989073131169</v>
          </cell>
          <cell r="AL1157">
            <v>20.632272263372695</v>
          </cell>
          <cell r="AM1157" t="str">
            <v>-</v>
          </cell>
        </row>
        <row r="1158">
          <cell r="D1158" t="str">
            <v>INE092B01025</v>
          </cell>
          <cell r="E1158" t="str">
            <v>INDIA NIPPON ELECTRICALS LTD</v>
          </cell>
          <cell r="G1158">
            <v>944</v>
          </cell>
          <cell r="H1158" t="str">
            <v>-</v>
          </cell>
          <cell r="I1158">
            <v>0</v>
          </cell>
          <cell r="J1158">
            <v>0</v>
          </cell>
          <cell r="K1158">
            <v>0</v>
          </cell>
          <cell r="L1158" t="str">
            <v>-</v>
          </cell>
          <cell r="M1158" t="str">
            <v>-</v>
          </cell>
          <cell r="O1158">
            <v>36.369999999999997</v>
          </cell>
          <cell r="P1158" t="str">
            <v>-</v>
          </cell>
          <cell r="Q1158" t="str">
            <v>-</v>
          </cell>
          <cell r="R1158" t="str">
            <v>-</v>
          </cell>
          <cell r="S1158" t="str">
            <v>-</v>
          </cell>
          <cell r="V1158" t="e">
            <v>#VALUE!</v>
          </cell>
          <cell r="Y1158" t="str">
            <v>-</v>
          </cell>
          <cell r="Z1158" t="str">
            <v>-</v>
          </cell>
          <cell r="AA1158" t="str">
            <v>-</v>
          </cell>
          <cell r="AB1158" t="str">
            <v>-</v>
          </cell>
          <cell r="AC1158" t="str">
            <v>-</v>
          </cell>
          <cell r="AD1158">
            <v>31.692239349460387</v>
          </cell>
          <cell r="AE1158">
            <v>0.81757243439897354</v>
          </cell>
          <cell r="AF1158" t="str">
            <v>-</v>
          </cell>
          <cell r="AG1158">
            <v>937.7</v>
          </cell>
          <cell r="AH1158" t="str">
            <v>-</v>
          </cell>
          <cell r="AI1158">
            <v>38.763830599007996</v>
          </cell>
          <cell r="AJ1158">
            <v>19.633249423277739</v>
          </cell>
          <cell r="AL1158">
            <v>44.106347010911321</v>
          </cell>
          <cell r="AM1158" t="str">
            <v>-</v>
          </cell>
        </row>
        <row r="1159">
          <cell r="D1159" t="str">
            <v>INE262A01018</v>
          </cell>
          <cell r="E1159" t="str">
            <v>HMT LTD</v>
          </cell>
          <cell r="G1159">
            <v>63.7</v>
          </cell>
          <cell r="H1159" t="str">
            <v>-</v>
          </cell>
          <cell r="I1159">
            <v>0</v>
          </cell>
          <cell r="J1159">
            <v>0</v>
          </cell>
          <cell r="K1159">
            <v>0</v>
          </cell>
          <cell r="L1159" t="str">
            <v>-</v>
          </cell>
          <cell r="M1159" t="str">
            <v>-</v>
          </cell>
          <cell r="O1159">
            <v>-4.0199999999999996</v>
          </cell>
          <cell r="P1159" t="str">
            <v>-</v>
          </cell>
          <cell r="Q1159" t="str">
            <v>-</v>
          </cell>
          <cell r="R1159" t="str">
            <v>-</v>
          </cell>
          <cell r="S1159" t="str">
            <v>-</v>
          </cell>
          <cell r="V1159" t="e">
            <v>#VALUE!</v>
          </cell>
          <cell r="Y1159" t="str">
            <v>-</v>
          </cell>
          <cell r="Z1159" t="str">
            <v>-</v>
          </cell>
          <cell r="AA1159" t="str">
            <v>-</v>
          </cell>
          <cell r="AB1159" t="str">
            <v>-</v>
          </cell>
          <cell r="AC1159" t="str">
            <v>-</v>
          </cell>
          <cell r="AD1159" t="str">
            <v>-</v>
          </cell>
          <cell r="AE1159" t="e">
            <v>#VALUE!</v>
          </cell>
          <cell r="AF1159" t="str">
            <v>-</v>
          </cell>
          <cell r="AG1159">
            <v>-1253.3000000000002</v>
          </cell>
          <cell r="AH1159" t="str">
            <v>-</v>
          </cell>
          <cell r="AI1159">
            <v>-9.8971996443923267</v>
          </cell>
          <cell r="AJ1159" t="str">
            <v>-</v>
          </cell>
          <cell r="AL1159">
            <v>-13.272279156111136</v>
          </cell>
          <cell r="AM1159" t="str">
            <v>-</v>
          </cell>
        </row>
        <row r="1160">
          <cell r="D1160" t="str">
            <v>INE412G01024</v>
          </cell>
          <cell r="E1160" t="str">
            <v>BCL INDUSTRIES LTD</v>
          </cell>
          <cell r="G1160">
            <v>40.51</v>
          </cell>
          <cell r="H1160" t="str">
            <v>-</v>
          </cell>
          <cell r="I1160">
            <v>1</v>
          </cell>
          <cell r="J1160">
            <v>0</v>
          </cell>
          <cell r="K1160">
            <v>0</v>
          </cell>
          <cell r="L1160" t="str">
            <v>-</v>
          </cell>
          <cell r="M1160" t="str">
            <v>-</v>
          </cell>
          <cell r="O1160">
            <v>3.2173880000000001</v>
          </cell>
          <cell r="P1160" t="str">
            <v>-</v>
          </cell>
          <cell r="Q1160" t="str">
            <v>-</v>
          </cell>
          <cell r="R1160" t="str">
            <v>-</v>
          </cell>
          <cell r="S1160" t="str">
            <v>-</v>
          </cell>
          <cell r="V1160" t="e">
            <v>#VALUE!</v>
          </cell>
          <cell r="Y1160" t="str">
            <v>-</v>
          </cell>
          <cell r="Z1160" t="str">
            <v>-</v>
          </cell>
          <cell r="AA1160" t="str">
            <v>-</v>
          </cell>
          <cell r="AB1160" t="str">
            <v>-</v>
          </cell>
          <cell r="AC1160" t="str">
            <v>-</v>
          </cell>
          <cell r="AD1160">
            <v>12.648330901560701</v>
          </cell>
          <cell r="AE1160">
            <v>-1.3878929299444813</v>
          </cell>
          <cell r="AF1160" t="str">
            <v>-</v>
          </cell>
          <cell r="AG1160">
            <v>2045.903</v>
          </cell>
          <cell r="AH1160" t="str">
            <v>-</v>
          </cell>
          <cell r="AI1160">
            <v>-9.1133333333333297</v>
          </cell>
          <cell r="AJ1160">
            <v>11.941526676230533</v>
          </cell>
          <cell r="AL1160">
            <v>6.9190794280237391</v>
          </cell>
          <cell r="AM1160" t="str">
            <v>-</v>
          </cell>
        </row>
        <row r="1161">
          <cell r="D1161" t="str">
            <v>INE197A01024</v>
          </cell>
          <cell r="E1161" t="str">
            <v>JYOTI STRUCTURES LTD</v>
          </cell>
          <cell r="G1161">
            <v>16.649999999999999</v>
          </cell>
          <cell r="H1161" t="str">
            <v>-</v>
          </cell>
          <cell r="I1161">
            <v>0</v>
          </cell>
          <cell r="J1161">
            <v>0</v>
          </cell>
          <cell r="K1161">
            <v>0</v>
          </cell>
          <cell r="L1161" t="str">
            <v>-</v>
          </cell>
          <cell r="M1161" t="str">
            <v>-</v>
          </cell>
          <cell r="O1161">
            <v>0.40300000000000002</v>
          </cell>
          <cell r="P1161" t="str">
            <v>-</v>
          </cell>
          <cell r="Q1161" t="str">
            <v>-</v>
          </cell>
          <cell r="R1161" t="str">
            <v>-</v>
          </cell>
          <cell r="S1161" t="str">
            <v>-</v>
          </cell>
          <cell r="V1161" t="e">
            <v>#VALUE!</v>
          </cell>
          <cell r="Y1161" t="str">
            <v>-</v>
          </cell>
          <cell r="Z1161" t="str">
            <v>-</v>
          </cell>
          <cell r="AA1161" t="str">
            <v>-</v>
          </cell>
          <cell r="AB1161" t="str">
            <v>-</v>
          </cell>
          <cell r="AC1161" t="str">
            <v>-</v>
          </cell>
          <cell r="AD1161">
            <v>42.483484050271542</v>
          </cell>
          <cell r="AE1161">
            <v>4.6213430957769264</v>
          </cell>
          <cell r="AF1161" t="str">
            <v>-</v>
          </cell>
          <cell r="AG1161">
            <v>373.7</v>
          </cell>
          <cell r="AH1161" t="str">
            <v>-</v>
          </cell>
          <cell r="AI1161">
            <v>9.1928868231172398</v>
          </cell>
          <cell r="AJ1161" t="str">
            <v>-</v>
          </cell>
          <cell r="AL1161">
            <v>128.53613341568868</v>
          </cell>
          <cell r="AM1161" t="str">
            <v>-</v>
          </cell>
        </row>
        <row r="1162">
          <cell r="D1162" t="str">
            <v>INE154U01015</v>
          </cell>
          <cell r="E1162" t="str">
            <v>MAX VENTURES &amp;INDUSTRIES LTD</v>
          </cell>
          <cell r="G1162" t="str">
            <v>-</v>
          </cell>
          <cell r="H1162" t="str">
            <v>-</v>
          </cell>
          <cell r="I1162">
            <v>0</v>
          </cell>
          <cell r="J1162">
            <v>0</v>
          </cell>
          <cell r="K1162">
            <v>0</v>
          </cell>
          <cell r="L1162" t="str">
            <v>-</v>
          </cell>
          <cell r="M1162" t="str">
            <v>-</v>
          </cell>
          <cell r="O1162">
            <v>1.1912700000000001</v>
          </cell>
          <cell r="P1162" t="str">
            <v>-</v>
          </cell>
          <cell r="Q1162" t="str">
            <v>-</v>
          </cell>
          <cell r="R1162" t="str">
            <v>-</v>
          </cell>
          <cell r="S1162" t="str">
            <v>-</v>
          </cell>
          <cell r="V1162" t="e">
            <v>#VALUE!</v>
          </cell>
          <cell r="Y1162" t="str">
            <v>-</v>
          </cell>
          <cell r="Z1162" t="str">
            <v>-</v>
          </cell>
          <cell r="AA1162" t="str">
            <v>-</v>
          </cell>
          <cell r="AB1162" t="str">
            <v>-</v>
          </cell>
          <cell r="AC1162" t="str">
            <v>-</v>
          </cell>
          <cell r="AD1162" t="str">
            <v>-</v>
          </cell>
          <cell r="AE1162" t="e">
            <v>#VALUE!</v>
          </cell>
          <cell r="AF1162" t="str">
            <v>-</v>
          </cell>
          <cell r="AG1162">
            <v>316.726</v>
          </cell>
          <cell r="AH1162" t="str">
            <v>-</v>
          </cell>
          <cell r="AI1162" t="str">
            <v>-</v>
          </cell>
          <cell r="AJ1162" t="str">
            <v>-</v>
          </cell>
          <cell r="AL1162">
            <v>23.12279392327908</v>
          </cell>
          <cell r="AM1162" t="str">
            <v>-</v>
          </cell>
        </row>
        <row r="1163">
          <cell r="D1163" t="str">
            <v>INE0CJD01011</v>
          </cell>
          <cell r="E1163" t="str">
            <v>KNOWLEDGE MARINE &amp; ENG LTD</v>
          </cell>
          <cell r="G1163">
            <v>2189.25</v>
          </cell>
          <cell r="H1163" t="str">
            <v>-</v>
          </cell>
          <cell r="I1163">
            <v>0</v>
          </cell>
          <cell r="J1163">
            <v>0</v>
          </cell>
          <cell r="K1163">
            <v>0</v>
          </cell>
          <cell r="L1163" t="str">
            <v>-</v>
          </cell>
          <cell r="M1163" t="str">
            <v>-</v>
          </cell>
          <cell r="O1163">
            <v>29.399238000000004</v>
          </cell>
          <cell r="P1163" t="str">
            <v>-</v>
          </cell>
          <cell r="Q1163" t="str">
            <v>-</v>
          </cell>
          <cell r="R1163" t="str">
            <v>-</v>
          </cell>
          <cell r="S1163" t="str">
            <v>-</v>
          </cell>
          <cell r="V1163" t="e">
            <v>#VALUE!</v>
          </cell>
          <cell r="Y1163" t="str">
            <v>-</v>
          </cell>
          <cell r="Z1163" t="str">
            <v>-</v>
          </cell>
          <cell r="AA1163" t="str">
            <v>-</v>
          </cell>
          <cell r="AB1163" t="str">
            <v>-</v>
          </cell>
          <cell r="AC1163" t="str">
            <v>-</v>
          </cell>
          <cell r="AD1163">
            <v>74.466215757020635</v>
          </cell>
          <cell r="AE1163">
            <v>1.49147870573318</v>
          </cell>
          <cell r="AF1163" t="str">
            <v>-</v>
          </cell>
          <cell r="AG1163">
            <v>506.23599999999999</v>
          </cell>
          <cell r="AH1163" t="str">
            <v>-</v>
          </cell>
          <cell r="AI1163">
            <v>49.927776689520073</v>
          </cell>
          <cell r="AJ1163">
            <v>22.294139350998229</v>
          </cell>
          <cell r="AL1163">
            <v>-27.690075018711813</v>
          </cell>
          <cell r="AM1163" t="str">
            <v>-</v>
          </cell>
        </row>
        <row r="1164">
          <cell r="D1164" t="str">
            <v>INE500A01029</v>
          </cell>
          <cell r="E1164" t="str">
            <v>DCW LTD</v>
          </cell>
          <cell r="G1164">
            <v>73.56</v>
          </cell>
          <cell r="H1164" t="str">
            <v>-</v>
          </cell>
          <cell r="I1164">
            <v>0</v>
          </cell>
          <cell r="J1164">
            <v>0</v>
          </cell>
          <cell r="K1164">
            <v>0</v>
          </cell>
          <cell r="L1164" t="str">
            <v>-</v>
          </cell>
          <cell r="M1164" t="str">
            <v>-</v>
          </cell>
          <cell r="O1164">
            <v>1.03</v>
          </cell>
          <cell r="P1164" t="str">
            <v>-</v>
          </cell>
          <cell r="Q1164" t="str">
            <v>-</v>
          </cell>
          <cell r="R1164" t="str">
            <v>-</v>
          </cell>
          <cell r="S1164" t="str">
            <v>-</v>
          </cell>
          <cell r="V1164" t="e">
            <v>#VALUE!</v>
          </cell>
          <cell r="Y1164" t="str">
            <v>-</v>
          </cell>
          <cell r="Z1164" t="str">
            <v>-</v>
          </cell>
          <cell r="AA1164" t="str">
            <v>-</v>
          </cell>
          <cell r="AB1164" t="str">
            <v>-</v>
          </cell>
          <cell r="AC1164" t="str">
            <v>-</v>
          </cell>
          <cell r="AD1164">
            <v>72.362969320100646</v>
          </cell>
          <cell r="AE1164">
            <v>0.76704747479306679</v>
          </cell>
          <cell r="AF1164" t="str">
            <v>-</v>
          </cell>
          <cell r="AG1164">
            <v>1983.183</v>
          </cell>
          <cell r="AH1164" t="str">
            <v>-</v>
          </cell>
          <cell r="AI1164">
            <v>94.339622641509436</v>
          </cell>
          <cell r="AJ1164">
            <v>72.751269979943729</v>
          </cell>
          <cell r="AL1164">
            <v>11.768730524700986</v>
          </cell>
          <cell r="AM1164" t="str">
            <v>-</v>
          </cell>
        </row>
        <row r="1165">
          <cell r="D1165" t="str">
            <v>INE743C01021</v>
          </cell>
          <cell r="E1165" t="str">
            <v>JSW ISPAT SPECIAL PRODUCTS L</v>
          </cell>
          <cell r="G1165" t="str">
            <v>-</v>
          </cell>
          <cell r="H1165" t="str">
            <v>-</v>
          </cell>
          <cell r="I1165">
            <v>0</v>
          </cell>
          <cell r="J1165">
            <v>0</v>
          </cell>
          <cell r="K1165">
            <v>0</v>
          </cell>
          <cell r="L1165" t="str">
            <v>-</v>
          </cell>
          <cell r="M1165" t="str">
            <v>-</v>
          </cell>
          <cell r="O1165">
            <v>-8.4700000000000006</v>
          </cell>
          <cell r="P1165" t="str">
            <v>-</v>
          </cell>
          <cell r="Q1165" t="str">
            <v>-</v>
          </cell>
          <cell r="R1165" t="str">
            <v>-</v>
          </cell>
          <cell r="S1165" t="str">
            <v>-</v>
          </cell>
          <cell r="V1165" t="e">
            <v>#VALUE!</v>
          </cell>
          <cell r="Y1165" t="str">
            <v>-</v>
          </cell>
          <cell r="Z1165" t="str">
            <v>-</v>
          </cell>
          <cell r="AA1165" t="str">
            <v>-</v>
          </cell>
          <cell r="AB1165" t="str">
            <v>-</v>
          </cell>
          <cell r="AC1165" t="str">
            <v>-</v>
          </cell>
          <cell r="AD1165" t="str">
            <v>-</v>
          </cell>
          <cell r="AE1165" t="e">
            <v>#VALUE!</v>
          </cell>
          <cell r="AF1165" t="str">
            <v>-</v>
          </cell>
          <cell r="AG1165">
            <v>923.10000000000014</v>
          </cell>
          <cell r="AH1165" t="str">
            <v>-</v>
          </cell>
          <cell r="AI1165" t="str">
            <v>-</v>
          </cell>
          <cell r="AJ1165" t="str">
            <v>-</v>
          </cell>
          <cell r="AL1165">
            <v>-80.427453724317786</v>
          </cell>
          <cell r="AM1165" t="str">
            <v>-</v>
          </cell>
        </row>
        <row r="1166">
          <cell r="D1166" t="str">
            <v>INE515A01019</v>
          </cell>
          <cell r="E1166" t="str">
            <v>JOHN COCKERILL INDIA LTD</v>
          </cell>
          <cell r="G1166">
            <v>4432.3</v>
          </cell>
          <cell r="H1166" t="str">
            <v>-</v>
          </cell>
          <cell r="I1166">
            <v>0</v>
          </cell>
          <cell r="J1166">
            <v>0</v>
          </cell>
          <cell r="K1166">
            <v>0</v>
          </cell>
          <cell r="L1166" t="str">
            <v>-</v>
          </cell>
          <cell r="M1166" t="str">
            <v>-</v>
          </cell>
          <cell r="O1166">
            <v>117.08088600000001</v>
          </cell>
          <cell r="P1166" t="str">
            <v>-</v>
          </cell>
          <cell r="Q1166" t="str">
            <v>-</v>
          </cell>
          <cell r="R1166" t="str">
            <v>-</v>
          </cell>
          <cell r="S1166" t="str">
            <v>-</v>
          </cell>
          <cell r="V1166" t="e">
            <v>#VALUE!</v>
          </cell>
          <cell r="Y1166" t="str">
            <v>-</v>
          </cell>
          <cell r="Z1166" t="str">
            <v>-</v>
          </cell>
          <cell r="AA1166" t="str">
            <v>-</v>
          </cell>
          <cell r="AB1166" t="str">
            <v>-</v>
          </cell>
          <cell r="AC1166" t="str">
            <v>-</v>
          </cell>
          <cell r="AD1166">
            <v>37.856732692367054</v>
          </cell>
          <cell r="AE1166">
            <v>0.10860091242360294</v>
          </cell>
          <cell r="AF1166" t="str">
            <v>-</v>
          </cell>
          <cell r="AG1166">
            <v>66.451999999999998</v>
          </cell>
          <cell r="AH1166" t="str">
            <v>-</v>
          </cell>
          <cell r="AI1166">
            <v>348.58577011494248</v>
          </cell>
          <cell r="AJ1166" t="str">
            <v>-</v>
          </cell>
          <cell r="AL1166">
            <v>-29.957628011889454</v>
          </cell>
          <cell r="AM1166" t="str">
            <v>-</v>
          </cell>
        </row>
        <row r="1167">
          <cell r="D1167" t="str">
            <v>INE893C01032</v>
          </cell>
          <cell r="E1167" t="str">
            <v>BHARAT GLOBAL DEVELOPERS LTD</v>
          </cell>
          <cell r="G1167">
            <v>209.05</v>
          </cell>
          <cell r="H1167" t="str">
            <v>-</v>
          </cell>
          <cell r="I1167">
            <v>0</v>
          </cell>
          <cell r="J1167">
            <v>0</v>
          </cell>
          <cell r="K1167">
            <v>0</v>
          </cell>
          <cell r="L1167" t="str">
            <v>-</v>
          </cell>
          <cell r="M1167" t="str">
            <v>-</v>
          </cell>
          <cell r="O1167">
            <v>1.6</v>
          </cell>
          <cell r="P1167" t="str">
            <v>-</v>
          </cell>
          <cell r="Q1167" t="str">
            <v>-</v>
          </cell>
          <cell r="R1167" t="str">
            <v>-</v>
          </cell>
          <cell r="S1167" t="str">
            <v>-</v>
          </cell>
          <cell r="V1167" t="e">
            <v>#VALUE!</v>
          </cell>
          <cell r="Y1167" t="str">
            <v>-</v>
          </cell>
          <cell r="Z1167" t="str">
            <v>-</v>
          </cell>
          <cell r="AA1167" t="str">
            <v>-</v>
          </cell>
          <cell r="AB1167" t="str">
            <v>-</v>
          </cell>
          <cell r="AC1167" t="str">
            <v>-</v>
          </cell>
          <cell r="AD1167">
            <v>130.65625190734863</v>
          </cell>
          <cell r="AE1167">
            <v>0.35371878008178204</v>
          </cell>
          <cell r="AF1167" t="str">
            <v>-</v>
          </cell>
          <cell r="AG1167">
            <v>71.150000000000006</v>
          </cell>
          <cell r="AH1167" t="str">
            <v>-</v>
          </cell>
          <cell r="AI1167">
            <v>369.37889437801431</v>
          </cell>
          <cell r="AJ1167">
            <v>896.84501400509964</v>
          </cell>
          <cell r="AL1167">
            <v>52.268960529895146</v>
          </cell>
          <cell r="AM1167" t="str">
            <v>-</v>
          </cell>
        </row>
        <row r="1168">
          <cell r="D1168" t="str">
            <v>INE506W01012</v>
          </cell>
          <cell r="E1168" t="str">
            <v>KRISHANA PHOSCHEM LTD</v>
          </cell>
          <cell r="G1168" t="str">
            <v>-</v>
          </cell>
          <cell r="H1168" t="str">
            <v>-</v>
          </cell>
          <cell r="I1168">
            <v>0</v>
          </cell>
          <cell r="J1168">
            <v>0</v>
          </cell>
          <cell r="K1168">
            <v>0</v>
          </cell>
          <cell r="L1168" t="str">
            <v>-</v>
          </cell>
          <cell r="M1168" t="str">
            <v>-</v>
          </cell>
          <cell r="O1168">
            <v>14.291624000000001</v>
          </cell>
          <cell r="P1168" t="str">
            <v>-</v>
          </cell>
          <cell r="Q1168" t="str">
            <v>-</v>
          </cell>
          <cell r="R1168" t="str">
            <v>-</v>
          </cell>
          <cell r="S1168" t="str">
            <v>-</v>
          </cell>
          <cell r="V1168" t="e">
            <v>#VALUE!</v>
          </cell>
          <cell r="Y1168" t="str">
            <v>-</v>
          </cell>
          <cell r="Z1168" t="str">
            <v>-</v>
          </cell>
          <cell r="AA1168" t="str">
            <v>-</v>
          </cell>
          <cell r="AB1168" t="str">
            <v>-</v>
          </cell>
          <cell r="AC1168" t="str">
            <v>-</v>
          </cell>
          <cell r="AD1168" t="str">
            <v>-</v>
          </cell>
          <cell r="AE1168" t="e">
            <v>#VALUE!</v>
          </cell>
          <cell r="AF1168" t="str">
            <v>-</v>
          </cell>
          <cell r="AG1168">
            <v>1839.692</v>
          </cell>
          <cell r="AH1168" t="str">
            <v>-</v>
          </cell>
          <cell r="AI1168">
            <v>118.52636085626912</v>
          </cell>
          <cell r="AJ1168" t="str">
            <v>-</v>
          </cell>
          <cell r="AL1168">
            <v>42.561831048345852</v>
          </cell>
          <cell r="AM1168" t="str">
            <v>-</v>
          </cell>
        </row>
        <row r="1169">
          <cell r="D1169" t="str">
            <v>INE812G01025</v>
          </cell>
          <cell r="E1169" t="str">
            <v>SMS PHARMACEUTICALS LTD</v>
          </cell>
          <cell r="G1169">
            <v>291.75</v>
          </cell>
          <cell r="H1169" t="str">
            <v>-</v>
          </cell>
          <cell r="I1169">
            <v>0</v>
          </cell>
          <cell r="J1169">
            <v>0</v>
          </cell>
          <cell r="K1169">
            <v>0</v>
          </cell>
          <cell r="L1169" t="str">
            <v>-</v>
          </cell>
          <cell r="M1169" t="str">
            <v>-</v>
          </cell>
          <cell r="O1169">
            <v>7.7985350000000002</v>
          </cell>
          <cell r="P1169" t="str">
            <v>-</v>
          </cell>
          <cell r="Q1169" t="str">
            <v>-</v>
          </cell>
          <cell r="R1169" t="str">
            <v>-</v>
          </cell>
          <cell r="S1169" t="str">
            <v>-</v>
          </cell>
          <cell r="V1169" t="e">
            <v>#VALUE!</v>
          </cell>
          <cell r="Y1169" t="str">
            <v>-</v>
          </cell>
          <cell r="Z1169" t="str">
            <v>-</v>
          </cell>
          <cell r="AA1169" t="str">
            <v>-</v>
          </cell>
          <cell r="AB1169" t="str">
            <v>-</v>
          </cell>
          <cell r="AC1169" t="str">
            <v>-</v>
          </cell>
          <cell r="AD1169">
            <v>37.418636109631542</v>
          </cell>
          <cell r="AE1169">
            <v>1.1547902799043754</v>
          </cell>
          <cell r="AF1169" t="str">
            <v>-</v>
          </cell>
          <cell r="AG1169">
            <v>1389.913</v>
          </cell>
          <cell r="AH1169" t="str">
            <v>-</v>
          </cell>
          <cell r="AI1169">
            <v>32.402971137521234</v>
          </cell>
          <cell r="AJ1169" t="str">
            <v>-</v>
          </cell>
          <cell r="AL1169">
            <v>19.183482021889986</v>
          </cell>
          <cell r="AM1169" t="str">
            <v>-</v>
          </cell>
        </row>
        <row r="1170">
          <cell r="D1170" t="str">
            <v>INE360C01024</v>
          </cell>
          <cell r="E1170" t="str">
            <v>DPSC LTD</v>
          </cell>
          <cell r="G1170" t="str">
            <v>-</v>
          </cell>
          <cell r="H1170" t="str">
            <v>-</v>
          </cell>
          <cell r="I1170">
            <v>0</v>
          </cell>
          <cell r="J1170">
            <v>0</v>
          </cell>
          <cell r="K1170">
            <v>0</v>
          </cell>
          <cell r="L1170" t="str">
            <v>-</v>
          </cell>
          <cell r="M1170" t="str">
            <v>-</v>
          </cell>
          <cell r="O1170">
            <v>7.2190000000000004E-2</v>
          </cell>
          <cell r="P1170" t="str">
            <v>-</v>
          </cell>
          <cell r="Q1170" t="str">
            <v>-</v>
          </cell>
          <cell r="R1170" t="str">
            <v>-</v>
          </cell>
          <cell r="S1170" t="str">
            <v>-</v>
          </cell>
          <cell r="V1170" t="e">
            <v>#VALUE!</v>
          </cell>
          <cell r="Y1170" t="str">
            <v>-</v>
          </cell>
          <cell r="Z1170" t="str">
            <v>-</v>
          </cell>
          <cell r="AA1170" t="str">
            <v>-</v>
          </cell>
          <cell r="AB1170" t="str">
            <v>-</v>
          </cell>
          <cell r="AC1170" t="str">
            <v>-</v>
          </cell>
          <cell r="AD1170" t="str">
            <v>-</v>
          </cell>
          <cell r="AE1170" t="e">
            <v>#VALUE!</v>
          </cell>
          <cell r="AF1170" t="str">
            <v>-</v>
          </cell>
          <cell r="AG1170">
            <v>-710.07500000000005</v>
          </cell>
          <cell r="AH1170" t="str">
            <v>-</v>
          </cell>
          <cell r="AI1170">
            <v>-59.087328349834792</v>
          </cell>
          <cell r="AJ1170">
            <v>105.07519399311551</v>
          </cell>
          <cell r="AL1170" t="str">
            <v>-</v>
          </cell>
          <cell r="AM1170" t="str">
            <v>-</v>
          </cell>
        </row>
        <row r="1171">
          <cell r="D1171" t="str">
            <v>INE457G01029</v>
          </cell>
          <cell r="E1171" t="str">
            <v>ORIENTAL RAIL INFRASTRUCTURE</v>
          </cell>
          <cell r="G1171">
            <v>155.5</v>
          </cell>
          <cell r="H1171" t="str">
            <v>-</v>
          </cell>
          <cell r="I1171">
            <v>0</v>
          </cell>
          <cell r="J1171">
            <v>0</v>
          </cell>
          <cell r="K1171">
            <v>0</v>
          </cell>
          <cell r="L1171" t="str">
            <v>-</v>
          </cell>
          <cell r="M1171" t="str">
            <v>-</v>
          </cell>
          <cell r="O1171">
            <v>4.5254570000000003</v>
          </cell>
          <cell r="P1171" t="str">
            <v>-</v>
          </cell>
          <cell r="Q1171" t="str">
            <v>-</v>
          </cell>
          <cell r="R1171" t="str">
            <v>-</v>
          </cell>
          <cell r="S1171" t="str">
            <v>-</v>
          </cell>
          <cell r="V1171" t="e">
            <v>#VALUE!</v>
          </cell>
          <cell r="Y1171" t="str">
            <v>-</v>
          </cell>
          <cell r="Z1171" t="str">
            <v>-</v>
          </cell>
          <cell r="AA1171" t="str">
            <v>-</v>
          </cell>
          <cell r="AB1171" t="str">
            <v>-</v>
          </cell>
          <cell r="AC1171" t="str">
            <v>-</v>
          </cell>
          <cell r="AD1171">
            <v>34.359439510261979</v>
          </cell>
          <cell r="AE1171">
            <v>-1.9229278122087465</v>
          </cell>
          <cell r="AF1171" t="str">
            <v>-</v>
          </cell>
          <cell r="AG1171">
            <v>700.5</v>
          </cell>
          <cell r="AH1171" t="str">
            <v>-</v>
          </cell>
          <cell r="AI1171">
            <v>-17.868294010889283</v>
          </cell>
          <cell r="AJ1171">
            <v>41.282136091341627</v>
          </cell>
          <cell r="AL1171">
            <v>5.0388666298793101</v>
          </cell>
          <cell r="AM1171" t="str">
            <v>-</v>
          </cell>
        </row>
        <row r="1172">
          <cell r="D1172" t="str">
            <v>INE663B01015</v>
          </cell>
          <cell r="E1172" t="str">
            <v>CONTROL PRINT LTD</v>
          </cell>
          <cell r="G1172">
            <v>779.55</v>
          </cell>
          <cell r="H1172" t="str">
            <v>-</v>
          </cell>
          <cell r="I1172">
            <v>1</v>
          </cell>
          <cell r="J1172">
            <v>0</v>
          </cell>
          <cell r="K1172">
            <v>0</v>
          </cell>
          <cell r="L1172" t="str">
            <v>-</v>
          </cell>
          <cell r="M1172" t="str">
            <v>-</v>
          </cell>
          <cell r="O1172">
            <v>62.56</v>
          </cell>
          <cell r="P1172" t="str">
            <v>-</v>
          </cell>
          <cell r="Q1172" t="str">
            <v>-</v>
          </cell>
          <cell r="R1172" t="str">
            <v>-</v>
          </cell>
          <cell r="S1172" t="str">
            <v>-</v>
          </cell>
          <cell r="V1172" t="e">
            <v>#VALUE!</v>
          </cell>
          <cell r="Y1172" t="str">
            <v>-</v>
          </cell>
          <cell r="Z1172" t="str">
            <v>-</v>
          </cell>
          <cell r="AA1172" t="str">
            <v>-</v>
          </cell>
          <cell r="AB1172" t="str">
            <v>-</v>
          </cell>
          <cell r="AC1172" t="str">
            <v>-</v>
          </cell>
          <cell r="AD1172">
            <v>12.438001262275954</v>
          </cell>
          <cell r="AE1172">
            <v>0.1445869279123195</v>
          </cell>
          <cell r="AF1172" t="str">
            <v>-</v>
          </cell>
          <cell r="AG1172">
            <v>800.91799999999989</v>
          </cell>
          <cell r="AH1172" t="str">
            <v>-</v>
          </cell>
          <cell r="AI1172">
            <v>86.02438299137674</v>
          </cell>
          <cell r="AJ1172">
            <v>16.396621125058179</v>
          </cell>
          <cell r="AL1172">
            <v>-7.0133724048734312</v>
          </cell>
          <cell r="AM1172" t="str">
            <v>-</v>
          </cell>
        </row>
        <row r="1173">
          <cell r="D1173" t="str">
            <v>INE052I01032</v>
          </cell>
          <cell r="E1173" t="str">
            <v>CAMLIN FINE SCIENCES LTD</v>
          </cell>
          <cell r="G1173">
            <v>224.85</v>
          </cell>
          <cell r="H1173">
            <v>295</v>
          </cell>
          <cell r="I1173">
            <v>2</v>
          </cell>
          <cell r="J1173">
            <v>0</v>
          </cell>
          <cell r="K1173">
            <v>1</v>
          </cell>
          <cell r="L1173" t="str">
            <v>-</v>
          </cell>
          <cell r="M1173">
            <v>99.122807017543877</v>
          </cell>
          <cell r="O1173">
            <v>2.89</v>
          </cell>
          <cell r="P1173">
            <v>5.7</v>
          </cell>
          <cell r="Q1173">
            <v>11.35</v>
          </cell>
          <cell r="R1173">
            <v>8.2977011494252864</v>
          </cell>
          <cell r="S1173">
            <v>11.097126436781609</v>
          </cell>
          <cell r="V1173">
            <v>1.8711768683132477</v>
          </cell>
          <cell r="Y1173">
            <v>240</v>
          </cell>
          <cell r="Z1173">
            <v>350</v>
          </cell>
          <cell r="AA1173">
            <v>0</v>
          </cell>
          <cell r="AB1173">
            <v>105</v>
          </cell>
          <cell r="AC1173">
            <v>295</v>
          </cell>
          <cell r="AD1173">
            <v>77.802958728106134</v>
          </cell>
          <cell r="AE1173">
            <v>6.6962852047346688</v>
          </cell>
          <cell r="AF1173" t="str">
            <v>-</v>
          </cell>
          <cell r="AG1173">
            <v>2179.4260000000004</v>
          </cell>
          <cell r="AH1173">
            <v>3964.2950459770118</v>
          </cell>
          <cell r="AI1173">
            <v>11.618823922418187</v>
          </cell>
          <cell r="AJ1173">
            <v>39.80462389498625</v>
          </cell>
          <cell r="AL1173">
            <v>19.776585314380952</v>
          </cell>
          <cell r="AM1173">
            <v>63.74158207700161</v>
          </cell>
        </row>
        <row r="1174">
          <cell r="D1174" t="str">
            <v>INE945P01024</v>
          </cell>
          <cell r="E1174" t="str">
            <v>WARDWIZARD INNOVATIONS &amp; MOB</v>
          </cell>
          <cell r="G1174">
            <v>13.69</v>
          </cell>
          <cell r="H1174" t="str">
            <v>-</v>
          </cell>
          <cell r="I1174">
            <v>0</v>
          </cell>
          <cell r="J1174">
            <v>0</v>
          </cell>
          <cell r="K1174">
            <v>0</v>
          </cell>
          <cell r="L1174" t="str">
            <v>-</v>
          </cell>
          <cell r="M1174" t="str">
            <v>-</v>
          </cell>
          <cell r="O1174">
            <v>0.24</v>
          </cell>
          <cell r="P1174" t="str">
            <v>-</v>
          </cell>
          <cell r="Q1174" t="str">
            <v>-</v>
          </cell>
          <cell r="R1174" t="str">
            <v>-</v>
          </cell>
          <cell r="S1174" t="str">
            <v>-</v>
          </cell>
          <cell r="V1174" t="e">
            <v>#VALUE!</v>
          </cell>
          <cell r="Y1174" t="str">
            <v>-</v>
          </cell>
          <cell r="Z1174" t="str">
            <v>-</v>
          </cell>
          <cell r="AA1174" t="str">
            <v>-</v>
          </cell>
          <cell r="AB1174" t="str">
            <v>-</v>
          </cell>
          <cell r="AC1174" t="str">
            <v>-</v>
          </cell>
          <cell r="AD1174">
            <v>57.041664918263756</v>
          </cell>
          <cell r="AE1174">
            <v>-1.0593452056248982</v>
          </cell>
          <cell r="AF1174" t="str">
            <v>-</v>
          </cell>
          <cell r="AG1174">
            <v>365.25200000000001</v>
          </cell>
          <cell r="AH1174" t="str">
            <v>-</v>
          </cell>
          <cell r="AI1174">
            <v>-53.846153846153854</v>
          </cell>
          <cell r="AJ1174" t="str">
            <v>-</v>
          </cell>
          <cell r="AL1174">
            <v>15.595952818753499</v>
          </cell>
          <cell r="AM1174" t="str">
            <v>-</v>
          </cell>
        </row>
        <row r="1175">
          <cell r="D1175" t="str">
            <v>INE404B01014</v>
          </cell>
          <cell r="E1175" t="str">
            <v>-</v>
          </cell>
          <cell r="G1175" t="str">
            <v>-</v>
          </cell>
          <cell r="H1175" t="str">
            <v>-</v>
          </cell>
          <cell r="I1175" t="str">
            <v>-</v>
          </cell>
          <cell r="J1175" t="str">
            <v>-</v>
          </cell>
          <cell r="K1175" t="str">
            <v>-</v>
          </cell>
          <cell r="L1175" t="str">
            <v>-</v>
          </cell>
          <cell r="M1175" t="str">
            <v>-</v>
          </cell>
          <cell r="O1175" t="str">
            <v>-</v>
          </cell>
          <cell r="P1175" t="str">
            <v>-</v>
          </cell>
          <cell r="Q1175" t="str">
            <v>-</v>
          </cell>
          <cell r="R1175" t="str">
            <v>-</v>
          </cell>
          <cell r="S1175" t="str">
            <v>-</v>
          </cell>
          <cell r="V1175" t="str">
            <v>-</v>
          </cell>
          <cell r="Y1175" t="str">
            <v>-</v>
          </cell>
          <cell r="Z1175" t="str">
            <v>-</v>
          </cell>
          <cell r="AA1175" t="str">
            <v>-</v>
          </cell>
          <cell r="AB1175" t="str">
            <v>-</v>
          </cell>
          <cell r="AC1175" t="str">
            <v>-</v>
          </cell>
          <cell r="AD1175" t="str">
            <v>-</v>
          </cell>
          <cell r="AE1175" t="str">
            <v>-</v>
          </cell>
          <cell r="AF1175" t="str">
            <v>-</v>
          </cell>
          <cell r="AG1175" t="str">
            <v>-</v>
          </cell>
          <cell r="AH1175" t="str">
            <v>-</v>
          </cell>
          <cell r="AI1175" t="str">
            <v>-</v>
          </cell>
          <cell r="AJ1175" t="str">
            <v>-</v>
          </cell>
          <cell r="AL1175" t="str">
            <v>-</v>
          </cell>
          <cell r="AM1175" t="str">
            <v>-</v>
          </cell>
        </row>
        <row r="1176">
          <cell r="D1176" t="str">
            <v>INE184H01027</v>
          </cell>
          <cell r="E1176" t="str">
            <v>EVEREST KANTO CYLINDER LTD</v>
          </cell>
          <cell r="G1176">
            <v>138.65</v>
          </cell>
          <cell r="H1176" t="str">
            <v>-</v>
          </cell>
          <cell r="I1176">
            <v>0</v>
          </cell>
          <cell r="J1176">
            <v>0</v>
          </cell>
          <cell r="K1176">
            <v>0</v>
          </cell>
          <cell r="L1176" t="str">
            <v>-</v>
          </cell>
          <cell r="M1176" t="str">
            <v>-</v>
          </cell>
          <cell r="O1176">
            <v>8.73</v>
          </cell>
          <cell r="P1176" t="str">
            <v>-</v>
          </cell>
          <cell r="Q1176" t="str">
            <v>-</v>
          </cell>
          <cell r="R1176" t="str">
            <v>-</v>
          </cell>
          <cell r="S1176" t="str">
            <v>-</v>
          </cell>
          <cell r="V1176" t="e">
            <v>#VALUE!</v>
          </cell>
          <cell r="Y1176" t="str">
            <v>-</v>
          </cell>
          <cell r="Z1176" t="str">
            <v>-</v>
          </cell>
          <cell r="AA1176" t="str">
            <v>-</v>
          </cell>
          <cell r="AB1176" t="str">
            <v>-</v>
          </cell>
          <cell r="AC1176" t="str">
            <v>-</v>
          </cell>
          <cell r="AD1176">
            <v>16.43916168885324</v>
          </cell>
          <cell r="AE1176">
            <v>-13.211108120860308</v>
          </cell>
          <cell r="AF1176" t="str">
            <v>-</v>
          </cell>
          <cell r="AG1176">
            <v>1757</v>
          </cell>
          <cell r="AH1176" t="str">
            <v>-</v>
          </cell>
          <cell r="AI1176">
            <v>-1.2443438914027085</v>
          </cell>
          <cell r="AJ1176">
            <v>12.17655669149471</v>
          </cell>
          <cell r="AL1176">
            <v>7.9927545896920691</v>
          </cell>
          <cell r="AM1176" t="str">
            <v>-</v>
          </cell>
        </row>
        <row r="1177">
          <cell r="D1177" t="str">
            <v>INE715A01015</v>
          </cell>
          <cell r="E1177" t="str">
            <v>WHEELS INDIA LTD</v>
          </cell>
          <cell r="G1177">
            <v>742.7</v>
          </cell>
          <cell r="H1177" t="str">
            <v>-</v>
          </cell>
          <cell r="I1177">
            <v>0</v>
          </cell>
          <cell r="J1177">
            <v>0</v>
          </cell>
          <cell r="K1177">
            <v>0</v>
          </cell>
          <cell r="L1177" t="str">
            <v>-</v>
          </cell>
          <cell r="M1177" t="str">
            <v>-</v>
          </cell>
          <cell r="O1177">
            <v>45.39</v>
          </cell>
          <cell r="P1177" t="str">
            <v>-</v>
          </cell>
          <cell r="Q1177" t="str">
            <v>-</v>
          </cell>
          <cell r="R1177" t="str">
            <v>-</v>
          </cell>
          <cell r="S1177" t="str">
            <v>-</v>
          </cell>
          <cell r="V1177" t="e">
            <v>#VALUE!</v>
          </cell>
          <cell r="Y1177" t="str">
            <v>-</v>
          </cell>
          <cell r="Z1177" t="str">
            <v>-</v>
          </cell>
          <cell r="AA1177" t="str">
            <v>-</v>
          </cell>
          <cell r="AB1177" t="str">
            <v>-</v>
          </cell>
          <cell r="AC1177" t="str">
            <v>-</v>
          </cell>
          <cell r="AD1177">
            <v>16.362635210553673</v>
          </cell>
          <cell r="AE1177">
            <v>0.21337873023305784</v>
          </cell>
          <cell r="AF1177" t="str">
            <v>-</v>
          </cell>
          <cell r="AG1177">
            <v>4737.8</v>
          </cell>
          <cell r="AH1177" t="str">
            <v>-</v>
          </cell>
          <cell r="AI1177">
            <v>76.683534449202014</v>
          </cell>
          <cell r="AJ1177">
            <v>133.47042937310454</v>
          </cell>
          <cell r="AL1177">
            <v>22.164921870971078</v>
          </cell>
          <cell r="AM1177" t="str">
            <v>-</v>
          </cell>
        </row>
        <row r="1178">
          <cell r="D1178" t="str">
            <v>INE934C01018</v>
          </cell>
          <cell r="E1178" t="str">
            <v>DR. AGARWAL'S EYE HOSPITAL</v>
          </cell>
          <cell r="G1178">
            <v>4647</v>
          </cell>
          <cell r="H1178" t="str">
            <v>-</v>
          </cell>
          <cell r="I1178">
            <v>0</v>
          </cell>
          <cell r="J1178">
            <v>0</v>
          </cell>
          <cell r="K1178">
            <v>0</v>
          </cell>
          <cell r="L1178" t="str">
            <v>-</v>
          </cell>
          <cell r="M1178" t="str">
            <v>-</v>
          </cell>
          <cell r="O1178">
            <v>122.976</v>
          </cell>
          <cell r="P1178" t="str">
            <v>-</v>
          </cell>
          <cell r="Q1178" t="str">
            <v>-</v>
          </cell>
          <cell r="R1178" t="str">
            <v>-</v>
          </cell>
          <cell r="S1178" t="str">
            <v>-</v>
          </cell>
          <cell r="V1178" t="e">
            <v>#VALUE!</v>
          </cell>
          <cell r="Y1178" t="str">
            <v>-</v>
          </cell>
          <cell r="Z1178" t="str">
            <v>-</v>
          </cell>
          <cell r="AA1178" t="str">
            <v>-</v>
          </cell>
          <cell r="AB1178" t="str">
            <v>-</v>
          </cell>
          <cell r="AC1178" t="str">
            <v>-</v>
          </cell>
          <cell r="AD1178">
            <v>37.78786104605777</v>
          </cell>
          <cell r="AE1178">
            <v>2.1130354952285368</v>
          </cell>
          <cell r="AF1178" t="str">
            <v>-</v>
          </cell>
          <cell r="AG1178">
            <v>1242.2</v>
          </cell>
          <cell r="AH1178" t="str">
            <v>-</v>
          </cell>
          <cell r="AI1178">
            <v>17.883211678832115</v>
          </cell>
          <cell r="AJ1178" t="str">
            <v>-</v>
          </cell>
          <cell r="AL1178">
            <v>18.779881430483847</v>
          </cell>
          <cell r="AM1178" t="str">
            <v>-</v>
          </cell>
        </row>
        <row r="1179">
          <cell r="D1179" t="str">
            <v>INE457F01013</v>
          </cell>
          <cell r="E1179" t="str">
            <v>SALZER ELECTRONICS LTD</v>
          </cell>
          <cell r="G1179">
            <v>828</v>
          </cell>
          <cell r="H1179" t="str">
            <v>-</v>
          </cell>
          <cell r="I1179">
            <v>1</v>
          </cell>
          <cell r="J1179">
            <v>0</v>
          </cell>
          <cell r="K1179">
            <v>0</v>
          </cell>
          <cell r="L1179" t="str">
            <v>-</v>
          </cell>
          <cell r="M1179" t="str">
            <v>-</v>
          </cell>
          <cell r="O1179">
            <v>26.032461999999999</v>
          </cell>
          <cell r="P1179" t="str">
            <v>-</v>
          </cell>
          <cell r="Q1179" t="str">
            <v>-</v>
          </cell>
          <cell r="R1179" t="str">
            <v>-</v>
          </cell>
          <cell r="S1179" t="str">
            <v>-</v>
          </cell>
          <cell r="V1179" t="e">
            <v>#VALUE!</v>
          </cell>
          <cell r="Y1179" t="str">
            <v>-</v>
          </cell>
          <cell r="Z1179" t="str">
            <v>-</v>
          </cell>
          <cell r="AA1179" t="str">
            <v>-</v>
          </cell>
          <cell r="AB1179" t="str">
            <v>-</v>
          </cell>
          <cell r="AC1179" t="str">
            <v>-</v>
          </cell>
          <cell r="AD1179">
            <v>30.089392751356268</v>
          </cell>
          <cell r="AE1179">
            <v>87.252028233170336</v>
          </cell>
          <cell r="AF1179" t="str">
            <v>-</v>
          </cell>
          <cell r="AG1179">
            <v>1338.96</v>
          </cell>
          <cell r="AH1179" t="str">
            <v>-</v>
          </cell>
          <cell r="AI1179">
            <v>0.3448560836998088</v>
          </cell>
          <cell r="AJ1179">
            <v>21.355078151121628</v>
          </cell>
          <cell r="AL1179">
            <v>14.461080787659371</v>
          </cell>
          <cell r="AM1179" t="str">
            <v>-</v>
          </cell>
        </row>
        <row r="1180">
          <cell r="D1180" t="str">
            <v>INE212I01016</v>
          </cell>
          <cell r="E1180" t="str">
            <v>SP APPARELS LTD</v>
          </cell>
          <cell r="G1180">
            <v>742.7</v>
          </cell>
          <cell r="H1180">
            <v>876</v>
          </cell>
          <cell r="I1180">
            <v>2</v>
          </cell>
          <cell r="J1180">
            <v>0</v>
          </cell>
          <cell r="K1180">
            <v>0</v>
          </cell>
          <cell r="L1180">
            <v>11.87335092348285</v>
          </cell>
          <cell r="M1180">
            <v>27.358490566037741</v>
          </cell>
          <cell r="O1180">
            <v>37.9</v>
          </cell>
          <cell r="P1180">
            <v>42.4</v>
          </cell>
          <cell r="Q1180">
            <v>54</v>
          </cell>
          <cell r="R1180">
            <v>47.733333333333334</v>
          </cell>
          <cell r="S1180" t="str">
            <v>-</v>
          </cell>
          <cell r="V1180">
            <v>0.2594547053649956</v>
          </cell>
          <cell r="Y1180">
            <v>875</v>
          </cell>
          <cell r="Z1180">
            <v>877</v>
          </cell>
          <cell r="AA1180">
            <v>-105.5</v>
          </cell>
          <cell r="AB1180">
            <v>1</v>
          </cell>
          <cell r="AC1180">
            <v>876</v>
          </cell>
          <cell r="AD1180">
            <v>19.690739331892757</v>
          </cell>
          <cell r="AE1180">
            <v>3.2263908666752723</v>
          </cell>
          <cell r="AF1180" t="str">
            <v>-</v>
          </cell>
          <cell r="AG1180">
            <v>1887.71</v>
          </cell>
          <cell r="AH1180">
            <v>2312.1379310344828</v>
          </cell>
          <cell r="AI1180">
            <v>6.1030235162374016</v>
          </cell>
          <cell r="AJ1180">
            <v>12.730439523919099</v>
          </cell>
          <cell r="AL1180">
            <v>19.644939661291961</v>
          </cell>
          <cell r="AM1180">
            <v>14.370906767477775</v>
          </cell>
        </row>
        <row r="1181">
          <cell r="D1181" t="str">
            <v>INE945H01013</v>
          </cell>
          <cell r="E1181" t="str">
            <v>V2 RETAIL LTD</v>
          </cell>
          <cell r="G1181">
            <v>1614.55</v>
          </cell>
          <cell r="H1181">
            <v>2920</v>
          </cell>
          <cell r="I1181">
            <v>1</v>
          </cell>
          <cell r="J1181">
            <v>0</v>
          </cell>
          <cell r="K1181">
            <v>0</v>
          </cell>
          <cell r="L1181">
            <v>11.65416584476794</v>
          </cell>
          <cell r="M1181">
            <v>82.939632545931758</v>
          </cell>
          <cell r="O1181">
            <v>20.815685999999999</v>
          </cell>
          <cell r="P1181">
            <v>38.1</v>
          </cell>
          <cell r="Q1181">
            <v>69.7</v>
          </cell>
          <cell r="R1181">
            <v>52.628735632183904</v>
          </cell>
          <cell r="S1181" t="str">
            <v>-</v>
          </cell>
          <cell r="V1181">
            <v>1.5283209802542133</v>
          </cell>
          <cell r="Y1181">
            <v>2920</v>
          </cell>
          <cell r="Z1181">
            <v>2920</v>
          </cell>
          <cell r="AA1181">
            <v>0</v>
          </cell>
          <cell r="AB1181">
            <v>690</v>
          </cell>
          <cell r="AC1181">
            <v>2920</v>
          </cell>
          <cell r="AD1181">
            <v>77.564104725067679</v>
          </cell>
          <cell r="AE1181">
            <v>0.48812674481005874</v>
          </cell>
          <cell r="AF1181" t="str">
            <v>-</v>
          </cell>
          <cell r="AG1181">
            <v>2579</v>
          </cell>
          <cell r="AH1181">
            <v>5428.2758620689656</v>
          </cell>
          <cell r="AI1181">
            <v>158.90156716417914</v>
          </cell>
          <cell r="AJ1181" t="str">
            <v>-</v>
          </cell>
          <cell r="AL1181">
            <v>74.472961764781473</v>
          </cell>
          <cell r="AM1181">
            <v>69.899146625290925</v>
          </cell>
        </row>
        <row r="1182">
          <cell r="D1182" t="str">
            <v>INE0G5901015</v>
          </cell>
          <cell r="E1182" t="str">
            <v>EPACK DURABLE LTD</v>
          </cell>
          <cell r="G1182">
            <v>374.15</v>
          </cell>
          <cell r="H1182">
            <v>444.60000610351563</v>
          </cell>
          <cell r="I1182">
            <v>6</v>
          </cell>
          <cell r="J1182">
            <v>0</v>
          </cell>
          <cell r="K1182">
            <v>0</v>
          </cell>
          <cell r="L1182">
            <v>31.478260869565212</v>
          </cell>
          <cell r="M1182">
            <v>54.232804232804241</v>
          </cell>
          <cell r="O1182">
            <v>5.75</v>
          </cell>
          <cell r="P1182">
            <v>7.5600000000000005</v>
          </cell>
          <cell r="Q1182">
            <v>11.66</v>
          </cell>
          <cell r="R1182">
            <v>9.4450574712643682</v>
          </cell>
          <cell r="S1182">
            <v>13.227816091954024</v>
          </cell>
          <cell r="V1182">
            <v>0.6426186906546727</v>
          </cell>
          <cell r="Y1182">
            <v>415</v>
          </cell>
          <cell r="Z1182">
            <v>468</v>
          </cell>
          <cell r="AA1182">
            <v>0</v>
          </cell>
          <cell r="AB1182">
            <v>-96.649993896484375</v>
          </cell>
          <cell r="AC1182">
            <v>450</v>
          </cell>
          <cell r="AD1182">
            <v>65.082739166064982</v>
          </cell>
          <cell r="AE1182">
            <v>1.1658024637028146</v>
          </cell>
          <cell r="AF1182" t="str">
            <v>-</v>
          </cell>
          <cell r="AG1182">
            <v>1576.8519999999999</v>
          </cell>
          <cell r="AH1182">
            <v>2364.4</v>
          </cell>
          <cell r="AI1182">
            <v>55.826558265582655</v>
          </cell>
          <cell r="AJ1182" t="str">
            <v>-</v>
          </cell>
          <cell r="AL1182">
            <v>35.756576030387521</v>
          </cell>
          <cell r="AM1182">
            <v>29.650721817900472</v>
          </cell>
        </row>
        <row r="1183">
          <cell r="D1183" t="str">
            <v>INE486R01017</v>
          </cell>
          <cell r="E1183" t="str">
            <v>GPT HEALTHCARE LTD</v>
          </cell>
          <cell r="G1183">
            <v>152.69999999999999</v>
          </cell>
          <cell r="H1183">
            <v>174</v>
          </cell>
          <cell r="I1183">
            <v>1</v>
          </cell>
          <cell r="J1183">
            <v>1</v>
          </cell>
          <cell r="K1183">
            <v>0</v>
          </cell>
          <cell r="L1183" t="str">
            <v>-</v>
          </cell>
          <cell r="M1183" t="str">
            <v>-</v>
          </cell>
          <cell r="O1183">
            <v>6.08</v>
          </cell>
          <cell r="P1183" t="str">
            <v>-</v>
          </cell>
          <cell r="Q1183" t="str">
            <v>-</v>
          </cell>
          <cell r="R1183" t="str">
            <v>-</v>
          </cell>
          <cell r="S1183" t="str">
            <v>-</v>
          </cell>
          <cell r="V1183" t="e">
            <v>#VALUE!</v>
          </cell>
          <cell r="Y1183">
            <v>165</v>
          </cell>
          <cell r="Z1183">
            <v>183</v>
          </cell>
          <cell r="AA1183">
            <v>9</v>
          </cell>
          <cell r="AB1183">
            <v>-68</v>
          </cell>
          <cell r="AC1183">
            <v>174</v>
          </cell>
          <cell r="AD1183">
            <v>25.306389946160891</v>
          </cell>
          <cell r="AE1183">
            <v>12.568840339926563</v>
          </cell>
          <cell r="AF1183" t="str">
            <v>-</v>
          </cell>
          <cell r="AG1183">
            <v>833.52800000000002</v>
          </cell>
          <cell r="AH1183" t="str">
            <v>-</v>
          </cell>
          <cell r="AI1183">
            <v>2.0134228187919483</v>
          </cell>
          <cell r="AJ1183" t="str">
            <v>-</v>
          </cell>
          <cell r="AL1183">
            <v>-5.1071905499727324</v>
          </cell>
          <cell r="AM1183" t="str">
            <v>-</v>
          </cell>
        </row>
        <row r="1184">
          <cell r="D1184" t="str">
            <v>INE863T01013</v>
          </cell>
          <cell r="E1184" t="str">
            <v>JITF INFRALOGISTICS LTD</v>
          </cell>
          <cell r="G1184">
            <v>408.65</v>
          </cell>
          <cell r="H1184" t="str">
            <v>-</v>
          </cell>
          <cell r="I1184">
            <v>0</v>
          </cell>
          <cell r="J1184">
            <v>0</v>
          </cell>
          <cell r="K1184">
            <v>0</v>
          </cell>
          <cell r="L1184" t="str">
            <v>-</v>
          </cell>
          <cell r="M1184" t="str">
            <v>-</v>
          </cell>
          <cell r="O1184">
            <v>-22.725173999999999</v>
          </cell>
          <cell r="P1184" t="str">
            <v>-</v>
          </cell>
          <cell r="Q1184" t="str">
            <v>-</v>
          </cell>
          <cell r="R1184" t="str">
            <v>-</v>
          </cell>
          <cell r="S1184" t="str">
            <v>-</v>
          </cell>
          <cell r="V1184" t="e">
            <v>#VALUE!</v>
          </cell>
          <cell r="Y1184" t="str">
            <v>-</v>
          </cell>
          <cell r="Z1184" t="str">
            <v>-</v>
          </cell>
          <cell r="AA1184" t="str">
            <v>-</v>
          </cell>
          <cell r="AB1184" t="str">
            <v>-</v>
          </cell>
          <cell r="AC1184" t="str">
            <v>-</v>
          </cell>
          <cell r="AD1184" t="str">
            <v>-</v>
          </cell>
          <cell r="AE1184" t="e">
            <v>#VALUE!</v>
          </cell>
          <cell r="AF1184" t="str">
            <v>-</v>
          </cell>
          <cell r="AG1184">
            <v>4045.3329999999996</v>
          </cell>
          <cell r="AH1184" t="str">
            <v>-</v>
          </cell>
          <cell r="AI1184" t="str">
            <v>-</v>
          </cell>
          <cell r="AJ1184" t="str">
            <v>-</v>
          </cell>
          <cell r="AL1184">
            <v>-15.426486160459033</v>
          </cell>
          <cell r="AM1184" t="str">
            <v>-</v>
          </cell>
        </row>
        <row r="1185">
          <cell r="D1185" t="str">
            <v>INE070I01018</v>
          </cell>
          <cell r="E1185" t="str">
            <v>INSECTICIDES INDIA LTD</v>
          </cell>
          <cell r="G1185">
            <v>772.8</v>
          </cell>
          <cell r="H1185" t="str">
            <v>-</v>
          </cell>
          <cell r="I1185">
            <v>2</v>
          </cell>
          <cell r="J1185">
            <v>0</v>
          </cell>
          <cell r="K1185">
            <v>0</v>
          </cell>
          <cell r="L1185" t="str">
            <v>-</v>
          </cell>
          <cell r="M1185" t="str">
            <v>-</v>
          </cell>
          <cell r="O1185">
            <v>48.38</v>
          </cell>
          <cell r="P1185" t="str">
            <v>-</v>
          </cell>
          <cell r="Q1185" t="str">
            <v>-</v>
          </cell>
          <cell r="R1185" t="str">
            <v>-</v>
          </cell>
          <cell r="S1185" t="str">
            <v>-</v>
          </cell>
          <cell r="V1185" t="e">
            <v>#VALUE!</v>
          </cell>
          <cell r="Y1185" t="str">
            <v>-</v>
          </cell>
          <cell r="Z1185" t="str">
            <v>-</v>
          </cell>
          <cell r="AA1185" t="str">
            <v>-</v>
          </cell>
          <cell r="AB1185" t="str">
            <v>-</v>
          </cell>
          <cell r="AC1185" t="str">
            <v>-</v>
          </cell>
          <cell r="AD1185">
            <v>15.993535114015277</v>
          </cell>
          <cell r="AE1185">
            <v>0.39713248818026414</v>
          </cell>
          <cell r="AF1185" t="str">
            <v>-</v>
          </cell>
          <cell r="AG1185">
            <v>2212.174</v>
          </cell>
          <cell r="AH1185" t="str">
            <v>-</v>
          </cell>
          <cell r="AI1185">
            <v>40.272542766019136</v>
          </cell>
          <cell r="AJ1185">
            <v>12.532346749145551</v>
          </cell>
          <cell r="AL1185">
            <v>36.283990539727164</v>
          </cell>
          <cell r="AM1185" t="str">
            <v>-</v>
          </cell>
        </row>
        <row r="1186">
          <cell r="D1186" t="str">
            <v>INE409B01013</v>
          </cell>
          <cell r="E1186" t="str">
            <v>SWELECT ENERGY SYSTEMS LTD</v>
          </cell>
          <cell r="G1186">
            <v>907.45</v>
          </cell>
          <cell r="H1186" t="str">
            <v>-</v>
          </cell>
          <cell r="I1186">
            <v>0</v>
          </cell>
          <cell r="J1186">
            <v>0</v>
          </cell>
          <cell r="K1186">
            <v>0</v>
          </cell>
          <cell r="L1186" t="str">
            <v>-</v>
          </cell>
          <cell r="M1186" t="str">
            <v>-</v>
          </cell>
          <cell r="O1186">
            <v>8.3103099999999994</v>
          </cell>
          <cell r="P1186" t="str">
            <v>-</v>
          </cell>
          <cell r="Q1186" t="str">
            <v>-</v>
          </cell>
          <cell r="R1186" t="str">
            <v>-</v>
          </cell>
          <cell r="S1186" t="str">
            <v>-</v>
          </cell>
          <cell r="V1186" t="e">
            <v>#VALUE!</v>
          </cell>
          <cell r="Y1186" t="str">
            <v>-</v>
          </cell>
          <cell r="Z1186" t="str">
            <v>-</v>
          </cell>
          <cell r="AA1186" t="str">
            <v>-</v>
          </cell>
          <cell r="AB1186" t="str">
            <v>-</v>
          </cell>
          <cell r="AC1186" t="str">
            <v>-</v>
          </cell>
          <cell r="AD1186" t="str">
            <v>-</v>
          </cell>
          <cell r="AE1186" t="e">
            <v>#VALUE!</v>
          </cell>
          <cell r="AF1186" t="str">
            <v>-</v>
          </cell>
          <cell r="AG1186">
            <v>995.56600000000003</v>
          </cell>
          <cell r="AH1186" t="str">
            <v>-</v>
          </cell>
          <cell r="AI1186">
            <v>-75.970029990944127</v>
          </cell>
          <cell r="AJ1186">
            <v>26.438005026480148</v>
          </cell>
          <cell r="AL1186">
            <v>15.440657231811047</v>
          </cell>
          <cell r="AM1186" t="str">
            <v>-</v>
          </cell>
        </row>
        <row r="1187">
          <cell r="D1187" t="str">
            <v>INE127B01011</v>
          </cell>
          <cell r="E1187" t="str">
            <v>HI-TECH GEARS LTD/THE</v>
          </cell>
          <cell r="G1187">
            <v>699</v>
          </cell>
          <cell r="H1187" t="str">
            <v>-</v>
          </cell>
          <cell r="I1187">
            <v>0</v>
          </cell>
          <cell r="J1187">
            <v>0</v>
          </cell>
          <cell r="K1187">
            <v>0</v>
          </cell>
          <cell r="L1187" t="str">
            <v>-</v>
          </cell>
          <cell r="M1187" t="str">
            <v>-</v>
          </cell>
          <cell r="O1187">
            <v>21.49</v>
          </cell>
          <cell r="P1187" t="str">
            <v>-</v>
          </cell>
          <cell r="Q1187" t="str">
            <v>-</v>
          </cell>
          <cell r="R1187" t="str">
            <v>-</v>
          </cell>
          <cell r="S1187" t="str">
            <v>-</v>
          </cell>
          <cell r="V1187" t="e">
            <v>#VALUE!</v>
          </cell>
          <cell r="Y1187" t="str">
            <v>-</v>
          </cell>
          <cell r="Z1187" t="str">
            <v>-</v>
          </cell>
          <cell r="AA1187" t="str">
            <v>-</v>
          </cell>
          <cell r="AB1187" t="str">
            <v>-</v>
          </cell>
          <cell r="AC1187" t="str">
            <v>-</v>
          </cell>
          <cell r="AD1187">
            <v>32.918819929533946</v>
          </cell>
          <cell r="AE1187">
            <v>-0.50887462050074572</v>
          </cell>
          <cell r="AF1187" t="str">
            <v>-</v>
          </cell>
          <cell r="AG1187">
            <v>1358.8600000000001</v>
          </cell>
          <cell r="AH1187" t="str">
            <v>-</v>
          </cell>
          <cell r="AI1187">
            <v>-64.689451199474206</v>
          </cell>
          <cell r="AJ1187" t="str">
            <v>-</v>
          </cell>
          <cell r="AL1187">
            <v>-9.3718737077992209</v>
          </cell>
          <cell r="AM1187" t="str">
            <v>-</v>
          </cell>
        </row>
        <row r="1188">
          <cell r="D1188" t="str">
            <v>INE138A01028</v>
          </cell>
          <cell r="E1188" t="str">
            <v>PENINSULA LAND LTD</v>
          </cell>
          <cell r="G1188">
            <v>35.6</v>
          </cell>
          <cell r="H1188" t="str">
            <v>-</v>
          </cell>
          <cell r="I1188">
            <v>0</v>
          </cell>
          <cell r="J1188">
            <v>0</v>
          </cell>
          <cell r="K1188">
            <v>0</v>
          </cell>
          <cell r="L1188" t="str">
            <v>-</v>
          </cell>
          <cell r="M1188" t="str">
            <v>-</v>
          </cell>
          <cell r="O1188">
            <v>-1.1100000000000001</v>
          </cell>
          <cell r="P1188" t="str">
            <v>-</v>
          </cell>
          <cell r="Q1188" t="str">
            <v>-</v>
          </cell>
          <cell r="R1188" t="str">
            <v>-</v>
          </cell>
          <cell r="S1188" t="str">
            <v>-</v>
          </cell>
          <cell r="V1188" t="e">
            <v>#VALUE!</v>
          </cell>
          <cell r="Y1188" t="str">
            <v>-</v>
          </cell>
          <cell r="Z1188" t="str">
            <v>-</v>
          </cell>
          <cell r="AA1188" t="str">
            <v>-</v>
          </cell>
          <cell r="AB1188" t="str">
            <v>-</v>
          </cell>
          <cell r="AC1188" t="str">
            <v>-</v>
          </cell>
          <cell r="AD1188" t="str">
            <v>-</v>
          </cell>
          <cell r="AE1188" t="e">
            <v>#VALUE!</v>
          </cell>
          <cell r="AF1188" t="str">
            <v>-</v>
          </cell>
          <cell r="AG1188">
            <v>127.5</v>
          </cell>
          <cell r="AH1188" t="str">
            <v>-</v>
          </cell>
          <cell r="AI1188" t="str">
            <v>-</v>
          </cell>
          <cell r="AJ1188" t="str">
            <v>-</v>
          </cell>
          <cell r="AL1188">
            <v>-90.042951971885984</v>
          </cell>
          <cell r="AM1188" t="str">
            <v>-</v>
          </cell>
        </row>
        <row r="1189">
          <cell r="D1189" t="str">
            <v>INE147A01011</v>
          </cell>
          <cell r="E1189" t="str">
            <v>SOUTHERN PETROCHEMICAL INDS</v>
          </cell>
          <cell r="G1189">
            <v>107.3</v>
          </cell>
          <cell r="H1189" t="str">
            <v>-</v>
          </cell>
          <cell r="I1189">
            <v>0</v>
          </cell>
          <cell r="J1189">
            <v>0</v>
          </cell>
          <cell r="K1189">
            <v>0</v>
          </cell>
          <cell r="L1189" t="str">
            <v>-</v>
          </cell>
          <cell r="M1189" t="str">
            <v>-</v>
          </cell>
          <cell r="O1189">
            <v>7.64</v>
          </cell>
          <cell r="P1189" t="str">
            <v>-</v>
          </cell>
          <cell r="Q1189" t="str">
            <v>-</v>
          </cell>
          <cell r="R1189" t="str">
            <v>-</v>
          </cell>
          <cell r="S1189" t="str">
            <v>-</v>
          </cell>
          <cell r="V1189" t="e">
            <v>#VALUE!</v>
          </cell>
          <cell r="Y1189" t="str">
            <v>-</v>
          </cell>
          <cell r="Z1189" t="str">
            <v>-</v>
          </cell>
          <cell r="AA1189" t="str">
            <v>-</v>
          </cell>
          <cell r="AB1189" t="str">
            <v>-</v>
          </cell>
          <cell r="AC1189" t="str">
            <v>-</v>
          </cell>
          <cell r="AD1189">
            <v>13.878541815638881</v>
          </cell>
          <cell r="AE1189">
            <v>0.36854500993682193</v>
          </cell>
          <cell r="AF1189" t="str">
            <v>-</v>
          </cell>
          <cell r="AG1189">
            <v>2814.1000000000004</v>
          </cell>
          <cell r="AH1189" t="str">
            <v>-</v>
          </cell>
          <cell r="AI1189">
            <v>37.657657657657658</v>
          </cell>
          <cell r="AJ1189">
            <v>8.8177725067028998</v>
          </cell>
          <cell r="AL1189">
            <v>12.807664555439748</v>
          </cell>
          <cell r="AM1189" t="str">
            <v>-</v>
          </cell>
        </row>
        <row r="1190">
          <cell r="D1190" t="str">
            <v>INE232A01011</v>
          </cell>
          <cell r="E1190" t="str">
            <v>SHREE DIGVIJAY CEMENT CO</v>
          </cell>
          <cell r="G1190">
            <v>90.02</v>
          </cell>
          <cell r="H1190" t="str">
            <v>-</v>
          </cell>
          <cell r="I1190">
            <v>0</v>
          </cell>
          <cell r="J1190">
            <v>0</v>
          </cell>
          <cell r="K1190">
            <v>0</v>
          </cell>
          <cell r="L1190" t="str">
            <v>-</v>
          </cell>
          <cell r="M1190" t="str">
            <v>-</v>
          </cell>
          <cell r="O1190">
            <v>1.71</v>
          </cell>
          <cell r="P1190" t="str">
            <v>-</v>
          </cell>
          <cell r="Q1190" t="str">
            <v>-</v>
          </cell>
          <cell r="R1190" t="str">
            <v>-</v>
          </cell>
          <cell r="S1190" t="str">
            <v>-</v>
          </cell>
          <cell r="V1190" t="e">
            <v>#VALUE!</v>
          </cell>
          <cell r="Y1190" t="str">
            <v>-</v>
          </cell>
          <cell r="Z1190" t="str">
            <v>-</v>
          </cell>
          <cell r="AA1190" t="str">
            <v>-</v>
          </cell>
          <cell r="AB1190" t="str">
            <v>-</v>
          </cell>
          <cell r="AC1190" t="str">
            <v>-</v>
          </cell>
          <cell r="AD1190">
            <v>52.812303145134344</v>
          </cell>
          <cell r="AE1190">
            <v>-0.7381440509354823</v>
          </cell>
          <cell r="AF1190" t="str">
            <v>-</v>
          </cell>
          <cell r="AG1190">
            <v>572.07500000000005</v>
          </cell>
          <cell r="AH1190" t="str">
            <v>-</v>
          </cell>
          <cell r="AI1190">
            <v>-71.547420965058237</v>
          </cell>
          <cell r="AJ1190">
            <v>21.133126053160261</v>
          </cell>
          <cell r="AL1190">
            <v>-60.720950703016534</v>
          </cell>
          <cell r="AM1190" t="str">
            <v>-</v>
          </cell>
        </row>
        <row r="1191">
          <cell r="D1191" t="str">
            <v>INE161A01038</v>
          </cell>
          <cell r="E1191" t="str">
            <v>NIIT LTD</v>
          </cell>
          <cell r="G1191">
            <v>110</v>
          </cell>
          <cell r="H1191">
            <v>130</v>
          </cell>
          <cell r="I1191">
            <v>1</v>
          </cell>
          <cell r="J1191">
            <v>0</v>
          </cell>
          <cell r="K1191">
            <v>0</v>
          </cell>
          <cell r="L1191">
            <v>22.498157423548761</v>
          </cell>
          <cell r="M1191">
            <v>19.047619047619044</v>
          </cell>
          <cell r="O1191">
            <v>3.52</v>
          </cell>
          <cell r="P1191">
            <v>4.2</v>
          </cell>
          <cell r="Q1191">
            <v>5</v>
          </cell>
          <cell r="R1191">
            <v>4.5678160919540236</v>
          </cell>
          <cell r="S1191" t="str">
            <v>-</v>
          </cell>
          <cell r="V1191">
            <v>0.2976750261233021</v>
          </cell>
          <cell r="Y1191">
            <v>130</v>
          </cell>
          <cell r="Z1191">
            <v>130</v>
          </cell>
          <cell r="AA1191">
            <v>0</v>
          </cell>
          <cell r="AB1191">
            <v>-20</v>
          </cell>
          <cell r="AC1191">
            <v>130</v>
          </cell>
          <cell r="AD1191">
            <v>147.99845543430146</v>
          </cell>
          <cell r="AE1191">
            <v>6.6599304945435636</v>
          </cell>
          <cell r="AF1191" t="str">
            <v>-</v>
          </cell>
          <cell r="AG1191">
            <v>34.03</v>
          </cell>
          <cell r="AH1191">
            <v>220.18390804597698</v>
          </cell>
          <cell r="AI1191">
            <v>22.222222222222229</v>
          </cell>
          <cell r="AJ1191">
            <v>221.51953712555647</v>
          </cell>
          <cell r="AL1191">
            <v>103.04295942720775</v>
          </cell>
          <cell r="AM1191">
            <v>357.63760049474331</v>
          </cell>
        </row>
        <row r="1192">
          <cell r="D1192" t="str">
            <v>INE725P01012</v>
          </cell>
          <cell r="E1192" t="str">
            <v>WAAREE TECHNOLOGIES LTD</v>
          </cell>
          <cell r="G1192">
            <v>314.89999999999998</v>
          </cell>
          <cell r="H1192" t="str">
            <v>-</v>
          </cell>
          <cell r="I1192">
            <v>0</v>
          </cell>
          <cell r="J1192">
            <v>0</v>
          </cell>
          <cell r="K1192">
            <v>0</v>
          </cell>
          <cell r="L1192" t="str">
            <v>-</v>
          </cell>
          <cell r="M1192" t="str">
            <v>-</v>
          </cell>
          <cell r="O1192">
            <v>-5.2469799999999998</v>
          </cell>
          <cell r="P1192" t="str">
            <v>-</v>
          </cell>
          <cell r="Q1192" t="str">
            <v>-</v>
          </cell>
          <cell r="R1192" t="str">
            <v>-</v>
          </cell>
          <cell r="S1192" t="str">
            <v>-</v>
          </cell>
          <cell r="V1192" t="e">
            <v>#VALUE!</v>
          </cell>
          <cell r="Y1192" t="str">
            <v>-</v>
          </cell>
          <cell r="Z1192" t="str">
            <v>-</v>
          </cell>
          <cell r="AA1192" t="str">
            <v>-</v>
          </cell>
          <cell r="AB1192" t="str">
            <v>-</v>
          </cell>
          <cell r="AC1192" t="str">
            <v>-</v>
          </cell>
          <cell r="AD1192" t="str">
            <v>-</v>
          </cell>
          <cell r="AE1192" t="e">
            <v>#VALUE!</v>
          </cell>
          <cell r="AF1192" t="str">
            <v>-</v>
          </cell>
          <cell r="AG1192">
            <v>-54.692999999999998</v>
          </cell>
          <cell r="AH1192" t="str">
            <v>-</v>
          </cell>
          <cell r="AI1192">
            <v>24.720516499282638</v>
          </cell>
          <cell r="AJ1192" t="str">
            <v>-</v>
          </cell>
          <cell r="AL1192">
            <v>30.326500974534707</v>
          </cell>
          <cell r="AM1192" t="str">
            <v>-</v>
          </cell>
        </row>
        <row r="1193">
          <cell r="D1193" t="str">
            <v>INE0OUT01019</v>
          </cell>
          <cell r="E1193" t="str">
            <v>ORIANA POWER LTD</v>
          </cell>
          <cell r="G1193" t="str">
            <v>-</v>
          </cell>
          <cell r="H1193" t="str">
            <v>-</v>
          </cell>
          <cell r="I1193">
            <v>0</v>
          </cell>
          <cell r="J1193">
            <v>0</v>
          </cell>
          <cell r="K1193">
            <v>0</v>
          </cell>
          <cell r="L1193" t="str">
            <v>-</v>
          </cell>
          <cell r="M1193" t="str">
            <v>-</v>
          </cell>
          <cell r="O1193">
            <v>33.372503000000002</v>
          </cell>
          <cell r="P1193" t="str">
            <v>-</v>
          </cell>
          <cell r="Q1193" t="str">
            <v>-</v>
          </cell>
          <cell r="R1193" t="str">
            <v>-</v>
          </cell>
          <cell r="S1193" t="str">
            <v>-</v>
          </cell>
          <cell r="V1193" t="e">
            <v>#VALUE!</v>
          </cell>
          <cell r="Y1193" t="str">
            <v>-</v>
          </cell>
          <cell r="Z1193" t="str">
            <v>-</v>
          </cell>
          <cell r="AA1193" t="str">
            <v>-</v>
          </cell>
          <cell r="AB1193" t="str">
            <v>-</v>
          </cell>
          <cell r="AC1193" t="str">
            <v>-</v>
          </cell>
          <cell r="AD1193" t="str">
            <v>-</v>
          </cell>
          <cell r="AE1193" t="e">
            <v>#VALUE!</v>
          </cell>
          <cell r="AF1193" t="str">
            <v>-</v>
          </cell>
          <cell r="AG1193">
            <v>807.149</v>
          </cell>
          <cell r="AH1193" t="str">
            <v>-</v>
          </cell>
          <cell r="AI1193">
            <v>97.353654642223546</v>
          </cell>
          <cell r="AJ1193" t="str">
            <v>-</v>
          </cell>
          <cell r="AL1193">
            <v>315.65338743897667</v>
          </cell>
          <cell r="AM1193" t="str">
            <v>-</v>
          </cell>
        </row>
        <row r="1194">
          <cell r="D1194" t="str">
            <v>INE970N01027</v>
          </cell>
          <cell r="E1194" t="str">
            <v>SPACENET ENTERPRISES INDIA L</v>
          </cell>
          <cell r="G1194" t="str">
            <v>-</v>
          </cell>
          <cell r="H1194" t="str">
            <v>-</v>
          </cell>
          <cell r="I1194">
            <v>0</v>
          </cell>
          <cell r="J1194">
            <v>0</v>
          </cell>
          <cell r="K1194">
            <v>0</v>
          </cell>
          <cell r="L1194" t="str">
            <v>-</v>
          </cell>
          <cell r="M1194" t="str">
            <v>-</v>
          </cell>
          <cell r="O1194">
            <v>0.22</v>
          </cell>
          <cell r="P1194" t="str">
            <v>-</v>
          </cell>
          <cell r="Q1194" t="str">
            <v>-</v>
          </cell>
          <cell r="R1194" t="str">
            <v>-</v>
          </cell>
          <cell r="S1194" t="str">
            <v>-</v>
          </cell>
          <cell r="V1194" t="e">
            <v>#VALUE!</v>
          </cell>
          <cell r="Y1194" t="str">
            <v>-</v>
          </cell>
          <cell r="Z1194" t="str">
            <v>-</v>
          </cell>
          <cell r="AA1194" t="str">
            <v>-</v>
          </cell>
          <cell r="AB1194" t="str">
            <v>-</v>
          </cell>
          <cell r="AC1194" t="str">
            <v>-</v>
          </cell>
          <cell r="AD1194" t="str">
            <v>-</v>
          </cell>
          <cell r="AE1194" t="e">
            <v>#VALUE!</v>
          </cell>
          <cell r="AF1194" t="str">
            <v>-</v>
          </cell>
          <cell r="AG1194">
            <v>26.556000000000001</v>
          </cell>
          <cell r="AH1194" t="str">
            <v>-</v>
          </cell>
          <cell r="AI1194">
            <v>9.9999999999999947</v>
          </cell>
          <cell r="AJ1194" t="str">
            <v>-</v>
          </cell>
          <cell r="AL1194" t="str">
            <v>-</v>
          </cell>
          <cell r="AM1194" t="str">
            <v>-</v>
          </cell>
        </row>
        <row r="1195">
          <cell r="D1195" t="str">
            <v>INE412U01025</v>
          </cell>
          <cell r="E1195" t="str">
            <v>BIGBLOC CONSTRUCTION LTD</v>
          </cell>
          <cell r="G1195">
            <v>57.85</v>
          </cell>
          <cell r="H1195" t="str">
            <v>-</v>
          </cell>
          <cell r="I1195">
            <v>0</v>
          </cell>
          <cell r="J1195">
            <v>0</v>
          </cell>
          <cell r="K1195">
            <v>0</v>
          </cell>
          <cell r="L1195" t="str">
            <v>-</v>
          </cell>
          <cell r="M1195" t="str">
            <v>-</v>
          </cell>
          <cell r="O1195">
            <v>0.68</v>
          </cell>
          <cell r="P1195" t="str">
            <v>-</v>
          </cell>
          <cell r="Q1195" t="str">
            <v>-</v>
          </cell>
          <cell r="R1195" t="str">
            <v>-</v>
          </cell>
          <cell r="S1195" t="str">
            <v>-</v>
          </cell>
          <cell r="V1195" t="e">
            <v>#VALUE!</v>
          </cell>
          <cell r="Y1195" t="str">
            <v>-</v>
          </cell>
          <cell r="Z1195" t="str">
            <v>-</v>
          </cell>
          <cell r="AA1195" t="str">
            <v>-</v>
          </cell>
          <cell r="AB1195" t="str">
            <v>-</v>
          </cell>
          <cell r="AC1195" t="str">
            <v>-</v>
          </cell>
          <cell r="AD1195">
            <v>85.969889694195501</v>
          </cell>
          <cell r="AE1195">
            <v>-1.2494290635556415</v>
          </cell>
          <cell r="AF1195" t="str">
            <v>-</v>
          </cell>
          <cell r="AG1195">
            <v>291.75400000000002</v>
          </cell>
          <cell r="AH1195" t="str">
            <v>-</v>
          </cell>
          <cell r="AI1195">
            <v>-68.807339449541274</v>
          </cell>
          <cell r="AJ1195">
            <v>104.61629176315463</v>
          </cell>
          <cell r="AL1195">
            <v>-48.042285075206316</v>
          </cell>
          <cell r="AM1195" t="str">
            <v>-</v>
          </cell>
        </row>
        <row r="1196">
          <cell r="D1196" t="str">
            <v>INE945F01025</v>
          </cell>
          <cell r="E1196" t="str">
            <v>DECCAN GOLD MINES LTD</v>
          </cell>
          <cell r="G1196">
            <v>128.1</v>
          </cell>
          <cell r="H1196" t="str">
            <v>-</v>
          </cell>
          <cell r="I1196">
            <v>0</v>
          </cell>
          <cell r="J1196">
            <v>0</v>
          </cell>
          <cell r="K1196">
            <v>0</v>
          </cell>
          <cell r="L1196" t="str">
            <v>-</v>
          </cell>
          <cell r="M1196" t="str">
            <v>-</v>
          </cell>
          <cell r="O1196">
            <v>-2.0904280000000002</v>
          </cell>
          <cell r="P1196" t="str">
            <v>-</v>
          </cell>
          <cell r="Q1196" t="str">
            <v>-</v>
          </cell>
          <cell r="R1196" t="str">
            <v>-</v>
          </cell>
          <cell r="S1196" t="str">
            <v>-</v>
          </cell>
          <cell r="V1196" t="e">
            <v>#VALUE!</v>
          </cell>
          <cell r="Y1196" t="str">
            <v>-</v>
          </cell>
          <cell r="Z1196" t="str">
            <v>-</v>
          </cell>
          <cell r="AA1196" t="str">
            <v>-</v>
          </cell>
          <cell r="AB1196" t="str">
            <v>-</v>
          </cell>
          <cell r="AC1196" t="str">
            <v>-</v>
          </cell>
          <cell r="AD1196" t="str">
            <v>-</v>
          </cell>
          <cell r="AE1196" t="e">
            <v>#VALUE!</v>
          </cell>
          <cell r="AF1196" t="str">
            <v>-</v>
          </cell>
          <cell r="AG1196">
            <v>-625.68000000000006</v>
          </cell>
          <cell r="AH1196" t="str">
            <v>-</v>
          </cell>
          <cell r="AI1196">
            <v>54.752640692640689</v>
          </cell>
          <cell r="AJ1196" t="str">
            <v>-</v>
          </cell>
          <cell r="AL1196">
            <v>-426.64893437931391</v>
          </cell>
          <cell r="AM1196" t="str">
            <v>-</v>
          </cell>
        </row>
        <row r="1197">
          <cell r="D1197" t="str">
            <v>INE400E01016</v>
          </cell>
          <cell r="E1197" t="str">
            <v>MAHARASHTRA ELEKTROSMELT LTD</v>
          </cell>
          <cell r="G1197" t="str">
            <v>-</v>
          </cell>
          <cell r="H1197" t="str">
            <v>-</v>
          </cell>
          <cell r="I1197">
            <v>0</v>
          </cell>
          <cell r="J1197">
            <v>0</v>
          </cell>
          <cell r="K1197">
            <v>0</v>
          </cell>
          <cell r="L1197" t="str">
            <v>-</v>
          </cell>
          <cell r="M1197" t="str">
            <v>-</v>
          </cell>
          <cell r="O1197">
            <v>11.56575</v>
          </cell>
          <cell r="P1197" t="str">
            <v>-</v>
          </cell>
          <cell r="Q1197" t="str">
            <v>-</v>
          </cell>
          <cell r="R1197" t="str">
            <v>-</v>
          </cell>
          <cell r="S1197" t="str">
            <v>-</v>
          </cell>
          <cell r="V1197" t="e">
            <v>#VALUE!</v>
          </cell>
          <cell r="Y1197" t="str">
            <v>-</v>
          </cell>
          <cell r="Z1197" t="str">
            <v>-</v>
          </cell>
          <cell r="AA1197" t="str">
            <v>-</v>
          </cell>
          <cell r="AB1197" t="str">
            <v>-</v>
          </cell>
          <cell r="AC1197" t="str">
            <v>-</v>
          </cell>
          <cell r="AD1197" t="str">
            <v>-</v>
          </cell>
          <cell r="AE1197" t="e">
            <v>#VALUE!</v>
          </cell>
          <cell r="AF1197" t="str">
            <v>-</v>
          </cell>
          <cell r="AG1197">
            <v>-97.158999999999992</v>
          </cell>
          <cell r="AH1197" t="str">
            <v>-</v>
          </cell>
          <cell r="AI1197">
            <v>-42.053305297602748</v>
          </cell>
          <cell r="AJ1197">
            <v>23.324396470730591</v>
          </cell>
          <cell r="AL1197">
            <v>27.191083925035603</v>
          </cell>
          <cell r="AM1197" t="str">
            <v>-</v>
          </cell>
        </row>
        <row r="1198">
          <cell r="D1198" t="str">
            <v>INE763M01028</v>
          </cell>
          <cell r="E1198" t="str">
            <v>MERCURY METALS LTD</v>
          </cell>
          <cell r="G1198" t="str">
            <v>-</v>
          </cell>
          <cell r="H1198" t="str">
            <v>-</v>
          </cell>
          <cell r="I1198">
            <v>0</v>
          </cell>
          <cell r="J1198">
            <v>0</v>
          </cell>
          <cell r="K1198">
            <v>0</v>
          </cell>
          <cell r="L1198" t="str">
            <v>-</v>
          </cell>
          <cell r="M1198" t="str">
            <v>-</v>
          </cell>
          <cell r="O1198" t="str">
            <v>-</v>
          </cell>
          <cell r="P1198" t="str">
            <v>-</v>
          </cell>
          <cell r="Q1198" t="str">
            <v>-</v>
          </cell>
          <cell r="R1198" t="str">
            <v>-</v>
          </cell>
          <cell r="S1198" t="str">
            <v>-</v>
          </cell>
          <cell r="V1198" t="e">
            <v>#VALUE!</v>
          </cell>
          <cell r="Y1198" t="str">
            <v>-</v>
          </cell>
          <cell r="Z1198" t="str">
            <v>-</v>
          </cell>
          <cell r="AA1198" t="str">
            <v>-</v>
          </cell>
          <cell r="AB1198" t="str">
            <v>-</v>
          </cell>
          <cell r="AC1198" t="str">
            <v>-</v>
          </cell>
          <cell r="AD1198" t="str">
            <v>-</v>
          </cell>
          <cell r="AE1198" t="e">
            <v>#VALUE!</v>
          </cell>
          <cell r="AF1198" t="str">
            <v>-</v>
          </cell>
          <cell r="AG1198">
            <v>81.14200000000001</v>
          </cell>
          <cell r="AH1198" t="str">
            <v>-</v>
          </cell>
          <cell r="AI1198">
            <v>258.18181818181819</v>
          </cell>
          <cell r="AJ1198" t="str">
            <v>-</v>
          </cell>
          <cell r="AL1198">
            <v>178.50351810537163</v>
          </cell>
          <cell r="AM1198" t="str">
            <v>-</v>
          </cell>
        </row>
        <row r="1199">
          <cell r="D1199" t="str">
            <v>INE338F01015</v>
          </cell>
          <cell r="E1199" t="str">
            <v>KILBURN ENGINEERING LTD</v>
          </cell>
          <cell r="G1199">
            <v>540</v>
          </cell>
          <cell r="H1199">
            <v>699</v>
          </cell>
          <cell r="I1199">
            <v>2</v>
          </cell>
          <cell r="J1199">
            <v>0</v>
          </cell>
          <cell r="K1199">
            <v>0</v>
          </cell>
          <cell r="L1199">
            <v>60.539215686274503</v>
          </cell>
          <cell r="M1199">
            <v>18.066157760814253</v>
          </cell>
          <cell r="O1199">
            <v>11.437955000000001</v>
          </cell>
          <cell r="P1199" t="str">
            <v>-</v>
          </cell>
          <cell r="Q1199" t="str">
            <v>-</v>
          </cell>
          <cell r="R1199" t="str">
            <v>-</v>
          </cell>
          <cell r="S1199" t="str">
            <v>-</v>
          </cell>
          <cell r="V1199" t="e">
            <v>#VALUE!</v>
          </cell>
          <cell r="Y1199">
            <v>668</v>
          </cell>
          <cell r="Z1199">
            <v>730</v>
          </cell>
          <cell r="AA1199">
            <v>31</v>
          </cell>
          <cell r="AB1199">
            <v>23</v>
          </cell>
          <cell r="AC1199">
            <v>699</v>
          </cell>
          <cell r="AD1199">
            <v>47.211236624029382</v>
          </cell>
          <cell r="AE1199">
            <v>5.1066593741815236</v>
          </cell>
          <cell r="AF1199" t="str">
            <v>-</v>
          </cell>
          <cell r="AG1199">
            <v>882.83699999999999</v>
          </cell>
          <cell r="AH1199" t="str">
            <v>-</v>
          </cell>
          <cell r="AI1199">
            <v>9.2450334288443159</v>
          </cell>
          <cell r="AJ1199" t="str">
            <v>-</v>
          </cell>
          <cell r="AL1199">
            <v>36.101865541062409</v>
          </cell>
          <cell r="AM1199" t="str">
            <v>-</v>
          </cell>
        </row>
        <row r="1200">
          <cell r="D1200" t="str">
            <v>INE849C01026</v>
          </cell>
          <cell r="E1200" t="str">
            <v>SHALIMAR PAINTS LTD</v>
          </cell>
          <cell r="G1200">
            <v>73</v>
          </cell>
          <cell r="H1200" t="str">
            <v>-</v>
          </cell>
          <cell r="I1200">
            <v>0</v>
          </cell>
          <cell r="J1200">
            <v>0</v>
          </cell>
          <cell r="K1200">
            <v>0</v>
          </cell>
          <cell r="L1200" t="str">
            <v>-</v>
          </cell>
          <cell r="M1200" t="str">
            <v>-</v>
          </cell>
          <cell r="O1200">
            <v>-9.58</v>
          </cell>
          <cell r="P1200" t="str">
            <v>-</v>
          </cell>
          <cell r="Q1200" t="str">
            <v>-</v>
          </cell>
          <cell r="R1200" t="str">
            <v>-</v>
          </cell>
          <cell r="S1200" t="str">
            <v>-</v>
          </cell>
          <cell r="V1200" t="e">
            <v>#VALUE!</v>
          </cell>
          <cell r="Y1200" t="str">
            <v>-</v>
          </cell>
          <cell r="Z1200" t="str">
            <v>-</v>
          </cell>
          <cell r="AA1200" t="str">
            <v>-</v>
          </cell>
          <cell r="AB1200" t="str">
            <v>-</v>
          </cell>
          <cell r="AC1200" t="str">
            <v>-</v>
          </cell>
          <cell r="AD1200" t="str">
            <v>-</v>
          </cell>
          <cell r="AE1200" t="e">
            <v>#VALUE!</v>
          </cell>
          <cell r="AF1200" t="str">
            <v>-</v>
          </cell>
          <cell r="AG1200">
            <v>-566.79999999999995</v>
          </cell>
          <cell r="AH1200" t="str">
            <v>-</v>
          </cell>
          <cell r="AI1200">
            <v>-0.63025210084034133</v>
          </cell>
          <cell r="AJ1200" t="str">
            <v>-</v>
          </cell>
          <cell r="AL1200">
            <v>-4.6335610116300368</v>
          </cell>
          <cell r="AM1200" t="str">
            <v>-</v>
          </cell>
        </row>
        <row r="1201">
          <cell r="D1201" t="str">
            <v>INE390H01020</v>
          </cell>
          <cell r="E1201" t="str">
            <v>KAMDHENU LTD</v>
          </cell>
          <cell r="G1201">
            <v>28.97</v>
          </cell>
          <cell r="H1201" t="str">
            <v>-</v>
          </cell>
          <cell r="I1201">
            <v>0</v>
          </cell>
          <cell r="J1201">
            <v>0</v>
          </cell>
          <cell r="K1201">
            <v>0</v>
          </cell>
          <cell r="L1201" t="str">
            <v>-</v>
          </cell>
          <cell r="M1201" t="str">
            <v>-</v>
          </cell>
          <cell r="O1201">
            <v>2.21</v>
          </cell>
          <cell r="P1201" t="str">
            <v>-</v>
          </cell>
          <cell r="Q1201" t="str">
            <v>-</v>
          </cell>
          <cell r="R1201" t="str">
            <v>-</v>
          </cell>
          <cell r="S1201" t="str">
            <v>-</v>
          </cell>
          <cell r="V1201" t="e">
            <v>#VALUE!</v>
          </cell>
          <cell r="Y1201" t="str">
            <v>-</v>
          </cell>
          <cell r="Z1201" t="str">
            <v>-</v>
          </cell>
          <cell r="AA1201" t="str">
            <v>-</v>
          </cell>
          <cell r="AB1201" t="str">
            <v>-</v>
          </cell>
          <cell r="AC1201" t="str">
            <v>-</v>
          </cell>
          <cell r="AD1201">
            <v>14.23722915764672</v>
          </cell>
          <cell r="AE1201">
            <v>0.75918290723153425</v>
          </cell>
          <cell r="AF1201" t="str">
            <v>-</v>
          </cell>
          <cell r="AG1201">
            <v>754.16000000000008</v>
          </cell>
          <cell r="AH1201" t="str">
            <v>-</v>
          </cell>
          <cell r="AI1201">
            <v>18.753358409457281</v>
          </cell>
          <cell r="AJ1201">
            <v>20.440478990334128</v>
          </cell>
          <cell r="AL1201">
            <v>27.899384551200647</v>
          </cell>
          <cell r="AM1201" t="str">
            <v>-</v>
          </cell>
        </row>
        <row r="1202">
          <cell r="D1202" t="str">
            <v>INE00IN01015</v>
          </cell>
          <cell r="E1202" t="str">
            <v>STOVE KRAFT LTD</v>
          </cell>
          <cell r="G1202">
            <v>671.75</v>
          </cell>
          <cell r="H1202">
            <v>776.5999755859375</v>
          </cell>
          <cell r="I1202">
            <v>6</v>
          </cell>
          <cell r="J1202">
            <v>0</v>
          </cell>
          <cell r="K1202">
            <v>0</v>
          </cell>
          <cell r="L1202">
            <v>45.876288659793815</v>
          </cell>
          <cell r="M1202">
            <v>31.684334511189629</v>
          </cell>
          <cell r="O1202">
            <v>11.65</v>
          </cell>
          <cell r="P1202">
            <v>16.632999999999999</v>
          </cell>
          <cell r="Q1202">
            <v>21.983000000000001</v>
          </cell>
          <cell r="R1202">
            <v>19.092770114942528</v>
          </cell>
          <cell r="S1202">
            <v>22.77242528735632</v>
          </cell>
          <cell r="V1202">
            <v>0.63886438754871477</v>
          </cell>
          <cell r="Y1202">
            <v>670</v>
          </cell>
          <cell r="Z1202">
            <v>850</v>
          </cell>
          <cell r="AA1202">
            <v>0</v>
          </cell>
          <cell r="AB1202">
            <v>-273.1500244140625</v>
          </cell>
          <cell r="AC1202">
            <v>824</v>
          </cell>
          <cell r="AD1202">
            <v>56.224911699477154</v>
          </cell>
          <cell r="AE1202">
            <v>4.2897525222564061</v>
          </cell>
          <cell r="AF1202" t="str">
            <v>-</v>
          </cell>
          <cell r="AG1202">
            <v>1506.71</v>
          </cell>
          <cell r="AH1202">
            <v>1971.9885057471265</v>
          </cell>
          <cell r="AI1202">
            <v>13.106796116504851</v>
          </cell>
          <cell r="AJ1202">
            <v>37.720604180536569</v>
          </cell>
          <cell r="AL1202">
            <v>26.815698883100065</v>
          </cell>
          <cell r="AM1202">
            <v>24.089795644441466</v>
          </cell>
        </row>
        <row r="1203">
          <cell r="D1203" t="str">
            <v>INE064A01026</v>
          </cell>
          <cell r="E1203" t="str">
            <v>TIMEX GROUP INDIA LTD</v>
          </cell>
          <cell r="G1203">
            <v>320.60000000000002</v>
          </cell>
          <cell r="H1203" t="str">
            <v>-</v>
          </cell>
          <cell r="I1203">
            <v>0</v>
          </cell>
          <cell r="J1203">
            <v>0</v>
          </cell>
          <cell r="K1203">
            <v>0</v>
          </cell>
          <cell r="L1203" t="str">
            <v>-</v>
          </cell>
          <cell r="M1203" t="str">
            <v>-</v>
          </cell>
          <cell r="O1203">
            <v>3.1124320000000001</v>
          </cell>
          <cell r="P1203" t="str">
            <v>-</v>
          </cell>
          <cell r="Q1203" t="str">
            <v>-</v>
          </cell>
          <cell r="R1203" t="str">
            <v>-</v>
          </cell>
          <cell r="S1203" t="str">
            <v>-</v>
          </cell>
          <cell r="V1203" t="e">
            <v>#VALUE!</v>
          </cell>
          <cell r="Y1203" t="str">
            <v>-</v>
          </cell>
          <cell r="Z1203" t="str">
            <v>-</v>
          </cell>
          <cell r="AA1203" t="str">
            <v>-</v>
          </cell>
          <cell r="AB1203" t="str">
            <v>-</v>
          </cell>
          <cell r="AC1203" t="str">
            <v>-</v>
          </cell>
          <cell r="AD1203">
            <v>103.94703892097257</v>
          </cell>
          <cell r="AE1203">
            <v>2.0475001028963358</v>
          </cell>
          <cell r="AF1203" t="str">
            <v>-</v>
          </cell>
          <cell r="AG1203">
            <v>479.6</v>
          </cell>
          <cell r="AH1203" t="str">
            <v>-</v>
          </cell>
          <cell r="AI1203">
            <v>50.767782025471952</v>
          </cell>
          <cell r="AJ1203" t="str">
            <v>-</v>
          </cell>
          <cell r="AL1203">
            <v>48.024691358024697</v>
          </cell>
          <cell r="AM1203" t="str">
            <v>-</v>
          </cell>
        </row>
        <row r="1204">
          <cell r="D1204" t="str">
            <v>INE0NQ801033</v>
          </cell>
          <cell r="E1204" t="str">
            <v>R K SWAMY LTD</v>
          </cell>
          <cell r="G1204">
            <v>155.15</v>
          </cell>
          <cell r="H1204" t="str">
            <v>-</v>
          </cell>
          <cell r="I1204">
            <v>0</v>
          </cell>
          <cell r="J1204">
            <v>0</v>
          </cell>
          <cell r="K1204">
            <v>0</v>
          </cell>
          <cell r="L1204" t="str">
            <v>-</v>
          </cell>
          <cell r="M1204" t="str">
            <v>-</v>
          </cell>
          <cell r="O1204">
            <v>3.7</v>
          </cell>
          <cell r="P1204" t="str">
            <v>-</v>
          </cell>
          <cell r="Q1204" t="str">
            <v>-</v>
          </cell>
          <cell r="R1204" t="str">
            <v>-</v>
          </cell>
          <cell r="S1204" t="str">
            <v>-</v>
          </cell>
          <cell r="V1204" t="e">
            <v>#VALUE!</v>
          </cell>
          <cell r="Y1204" t="str">
            <v>-</v>
          </cell>
          <cell r="Z1204" t="str">
            <v>-</v>
          </cell>
          <cell r="AA1204" t="str">
            <v>-</v>
          </cell>
          <cell r="AB1204" t="str">
            <v>-</v>
          </cell>
          <cell r="AC1204" t="str">
            <v>-</v>
          </cell>
          <cell r="AD1204">
            <v>41.932430782833613</v>
          </cell>
          <cell r="AE1204">
            <v>-0.72000259057346105</v>
          </cell>
          <cell r="AF1204" t="str">
            <v>-</v>
          </cell>
          <cell r="AG1204">
            <v>295.39800000000002</v>
          </cell>
          <cell r="AH1204" t="str">
            <v>-</v>
          </cell>
          <cell r="AI1204">
            <v>-58.239277652370191</v>
          </cell>
          <cell r="AJ1204" t="str">
            <v>-</v>
          </cell>
          <cell r="AL1204">
            <v>-58.045479916658493</v>
          </cell>
          <cell r="AM1204" t="str">
            <v>-</v>
          </cell>
        </row>
        <row r="1205">
          <cell r="D1205" t="str">
            <v>INE579B01039</v>
          </cell>
          <cell r="E1205" t="str">
            <v>ELPRO INTERNATIONAL LTD</v>
          </cell>
          <cell r="G1205">
            <v>91.97</v>
          </cell>
          <cell r="H1205" t="str">
            <v>-</v>
          </cell>
          <cell r="I1205">
            <v>0</v>
          </cell>
          <cell r="J1205">
            <v>0</v>
          </cell>
          <cell r="K1205">
            <v>0</v>
          </cell>
          <cell r="L1205" t="str">
            <v>-</v>
          </cell>
          <cell r="M1205" t="str">
            <v>-</v>
          </cell>
          <cell r="O1205">
            <v>3.9450639999999999</v>
          </cell>
          <cell r="P1205" t="str">
            <v>-</v>
          </cell>
          <cell r="Q1205" t="str">
            <v>-</v>
          </cell>
          <cell r="R1205" t="str">
            <v>-</v>
          </cell>
          <cell r="S1205" t="str">
            <v>-</v>
          </cell>
          <cell r="V1205" t="e">
            <v>#VALUE!</v>
          </cell>
          <cell r="Y1205" t="str">
            <v>-</v>
          </cell>
          <cell r="Z1205" t="str">
            <v>-</v>
          </cell>
          <cell r="AA1205" t="str">
            <v>-</v>
          </cell>
          <cell r="AB1205" t="str">
            <v>-</v>
          </cell>
          <cell r="AC1205" t="str">
            <v>-</v>
          </cell>
          <cell r="AD1205">
            <v>23.312676605678167</v>
          </cell>
          <cell r="AE1205">
            <v>-1.0730845464266219</v>
          </cell>
          <cell r="AF1205" t="str">
            <v>-</v>
          </cell>
          <cell r="AG1205">
            <v>808.96100000000001</v>
          </cell>
          <cell r="AH1205" t="str">
            <v>-</v>
          </cell>
          <cell r="AI1205">
            <v>-21.724920634920636</v>
          </cell>
          <cell r="AJ1205">
            <v>18.375421590096472</v>
          </cell>
          <cell r="AL1205">
            <v>-24.294850678665277</v>
          </cell>
          <cell r="AM1205" t="str">
            <v>-</v>
          </cell>
        </row>
        <row r="1206">
          <cell r="D1206" t="str">
            <v>INE278M01019</v>
          </cell>
          <cell r="E1206" t="str">
            <v>NAVKAR CORP LTD</v>
          </cell>
          <cell r="G1206">
            <v>124.2</v>
          </cell>
          <cell r="H1206" t="str">
            <v>-</v>
          </cell>
          <cell r="I1206">
            <v>0</v>
          </cell>
          <cell r="J1206">
            <v>0</v>
          </cell>
          <cell r="K1206">
            <v>0</v>
          </cell>
          <cell r="L1206" t="str">
            <v>-</v>
          </cell>
          <cell r="M1206" t="str">
            <v>-</v>
          </cell>
          <cell r="O1206">
            <v>-3.01</v>
          </cell>
          <cell r="P1206" t="str">
            <v>-</v>
          </cell>
          <cell r="Q1206" t="str">
            <v>-</v>
          </cell>
          <cell r="R1206" t="str">
            <v>-</v>
          </cell>
          <cell r="S1206" t="str">
            <v>-</v>
          </cell>
          <cell r="V1206" t="e">
            <v>#VALUE!</v>
          </cell>
          <cell r="Y1206" t="str">
            <v>-</v>
          </cell>
          <cell r="Z1206" t="str">
            <v>-</v>
          </cell>
          <cell r="AA1206" t="str">
            <v>-</v>
          </cell>
          <cell r="AB1206" t="str">
            <v>-</v>
          </cell>
          <cell r="AC1206" t="str">
            <v>-</v>
          </cell>
          <cell r="AD1206" t="str">
            <v>-</v>
          </cell>
          <cell r="AE1206" t="e">
            <v>#VALUE!</v>
          </cell>
          <cell r="AF1206" t="str">
            <v>-</v>
          </cell>
          <cell r="AG1206">
            <v>55.098000000000013</v>
          </cell>
          <cell r="AH1206" t="str">
            <v>-</v>
          </cell>
          <cell r="AI1206" t="str">
            <v>-</v>
          </cell>
          <cell r="AJ1206" t="str">
            <v>-</v>
          </cell>
          <cell r="AL1206">
            <v>-91.079226147397264</v>
          </cell>
          <cell r="AM1206" t="str">
            <v>-</v>
          </cell>
        </row>
        <row r="1207">
          <cell r="D1207" t="str">
            <v>INE689M01025</v>
          </cell>
          <cell r="E1207" t="str">
            <v>POLO QUEEN INDUSTRIAL&amp;FINT L</v>
          </cell>
          <cell r="G1207">
            <v>50.34</v>
          </cell>
          <cell r="H1207" t="str">
            <v>-</v>
          </cell>
          <cell r="I1207">
            <v>0</v>
          </cell>
          <cell r="J1207">
            <v>0</v>
          </cell>
          <cell r="K1207">
            <v>0</v>
          </cell>
          <cell r="L1207" t="str">
            <v>-</v>
          </cell>
          <cell r="M1207" t="str">
            <v>-</v>
          </cell>
          <cell r="O1207">
            <v>0.08</v>
          </cell>
          <cell r="P1207" t="str">
            <v>-</v>
          </cell>
          <cell r="Q1207" t="str">
            <v>-</v>
          </cell>
          <cell r="R1207" t="str">
            <v>-</v>
          </cell>
          <cell r="S1207" t="str">
            <v>-</v>
          </cell>
          <cell r="V1207" t="e">
            <v>#VALUE!</v>
          </cell>
          <cell r="Y1207" t="str">
            <v>-</v>
          </cell>
          <cell r="Z1207" t="str">
            <v>-</v>
          </cell>
          <cell r="AA1207" t="str">
            <v>-</v>
          </cell>
          <cell r="AB1207" t="str">
            <v>-</v>
          </cell>
          <cell r="AC1207" t="str">
            <v>-</v>
          </cell>
          <cell r="AD1207">
            <v>629.25000190734863</v>
          </cell>
          <cell r="AE1207">
            <v>-56.632500171661398</v>
          </cell>
          <cell r="AF1207" t="str">
            <v>-</v>
          </cell>
          <cell r="AG1207">
            <v>44.432049999999997</v>
          </cell>
          <cell r="AH1207" t="str">
            <v>-</v>
          </cell>
          <cell r="AI1207">
            <v>-11.111111111111107</v>
          </cell>
          <cell r="AJ1207">
            <v>711.02196110660771</v>
          </cell>
          <cell r="AL1207">
            <v>26.295406191685576</v>
          </cell>
          <cell r="AM1207" t="str">
            <v>-</v>
          </cell>
        </row>
        <row r="1208">
          <cell r="D1208" t="str">
            <v>INE295F01017</v>
          </cell>
          <cell r="E1208" t="str">
            <v>BUTTERFLY GANDHIMATHI APPLIA</v>
          </cell>
          <cell r="G1208">
            <v>698</v>
          </cell>
          <cell r="H1208" t="str">
            <v>-</v>
          </cell>
          <cell r="I1208">
            <v>0</v>
          </cell>
          <cell r="J1208">
            <v>0</v>
          </cell>
          <cell r="K1208">
            <v>0</v>
          </cell>
          <cell r="L1208" t="str">
            <v>-</v>
          </cell>
          <cell r="M1208" t="str">
            <v>-</v>
          </cell>
          <cell r="O1208">
            <v>18.2</v>
          </cell>
          <cell r="P1208" t="str">
            <v>-</v>
          </cell>
          <cell r="Q1208" t="str">
            <v>-</v>
          </cell>
          <cell r="R1208" t="str">
            <v>-</v>
          </cell>
          <cell r="S1208" t="str">
            <v>-</v>
          </cell>
          <cell r="V1208" t="e">
            <v>#VALUE!</v>
          </cell>
          <cell r="Y1208" t="str">
            <v>-</v>
          </cell>
          <cell r="Z1208" t="str">
            <v>-</v>
          </cell>
          <cell r="AA1208" t="str">
            <v>-</v>
          </cell>
          <cell r="AB1208" t="str">
            <v>-</v>
          </cell>
          <cell r="AC1208" t="str">
            <v>-</v>
          </cell>
          <cell r="AD1208">
            <v>38.373856694096645</v>
          </cell>
          <cell r="AE1208">
            <v>0.11263967885331849</v>
          </cell>
          <cell r="AF1208" t="str">
            <v>-</v>
          </cell>
          <cell r="AG1208">
            <v>652.52099999999996</v>
          </cell>
          <cell r="AH1208" t="str">
            <v>-</v>
          </cell>
          <cell r="AI1208">
            <v>340.67796610169495</v>
          </cell>
          <cell r="AJ1208">
            <v>88.201647704502051</v>
          </cell>
          <cell r="AL1208">
            <v>138.37776819832388</v>
          </cell>
          <cell r="AM1208" t="str">
            <v>-</v>
          </cell>
        </row>
        <row r="1209">
          <cell r="D1209" t="str">
            <v>INE041A01016</v>
          </cell>
          <cell r="E1209" t="str">
            <v>DHAMPUR SUGAR MILLS LTD</v>
          </cell>
          <cell r="G1209">
            <v>134.85</v>
          </cell>
          <cell r="H1209" t="str">
            <v>-</v>
          </cell>
          <cell r="I1209">
            <v>1</v>
          </cell>
          <cell r="J1209">
            <v>0</v>
          </cell>
          <cell r="K1209">
            <v>0</v>
          </cell>
          <cell r="L1209" t="str">
            <v>-</v>
          </cell>
          <cell r="M1209" t="str">
            <v>-</v>
          </cell>
          <cell r="O1209">
            <v>7.98</v>
          </cell>
          <cell r="P1209" t="str">
            <v>-</v>
          </cell>
          <cell r="Q1209" t="str">
            <v>-</v>
          </cell>
          <cell r="R1209" t="str">
            <v>-</v>
          </cell>
          <cell r="S1209" t="str">
            <v>-</v>
          </cell>
          <cell r="V1209" t="e">
            <v>#VALUE!</v>
          </cell>
          <cell r="Y1209" t="str">
            <v>-</v>
          </cell>
          <cell r="Z1209" t="str">
            <v>-</v>
          </cell>
          <cell r="AA1209" t="str">
            <v>-</v>
          </cell>
          <cell r="AB1209" t="str">
            <v>-</v>
          </cell>
          <cell r="AC1209" t="str">
            <v>-</v>
          </cell>
          <cell r="AD1209">
            <v>17.186147456439539</v>
          </cell>
          <cell r="AE1209">
            <v>-0.28345257033525589</v>
          </cell>
          <cell r="AF1209" t="str">
            <v>-</v>
          </cell>
          <cell r="AG1209">
            <v>1695.4</v>
          </cell>
          <cell r="AH1209" t="str">
            <v>-</v>
          </cell>
          <cell r="AI1209">
            <v>-60.631475086334483</v>
          </cell>
          <cell r="AJ1209">
            <v>13.554162669033389</v>
          </cell>
          <cell r="AL1209">
            <v>-45.337890121227744</v>
          </cell>
          <cell r="AM1209" t="str">
            <v>-</v>
          </cell>
        </row>
        <row r="1210">
          <cell r="D1210" t="str">
            <v>INE525F01025</v>
          </cell>
          <cell r="E1210" t="str">
            <v>BALMER LAWRIE INVESTMENTS-A</v>
          </cell>
          <cell r="G1210">
            <v>93.31</v>
          </cell>
          <cell r="H1210" t="str">
            <v>-</v>
          </cell>
          <cell r="I1210">
            <v>0</v>
          </cell>
          <cell r="J1210">
            <v>0</v>
          </cell>
          <cell r="K1210">
            <v>0</v>
          </cell>
          <cell r="L1210" t="str">
            <v>-</v>
          </cell>
          <cell r="M1210" t="str">
            <v>-</v>
          </cell>
          <cell r="O1210">
            <v>77.318836000000005</v>
          </cell>
          <cell r="P1210" t="str">
            <v>-</v>
          </cell>
          <cell r="Q1210" t="str">
            <v>-</v>
          </cell>
          <cell r="R1210" t="str">
            <v>-</v>
          </cell>
          <cell r="S1210" t="str">
            <v>-</v>
          </cell>
          <cell r="V1210" t="e">
            <v>#VALUE!</v>
          </cell>
          <cell r="Y1210" t="str">
            <v>-</v>
          </cell>
          <cell r="Z1210" t="str">
            <v>-</v>
          </cell>
          <cell r="AA1210" t="str">
            <v>-</v>
          </cell>
          <cell r="AB1210" t="str">
            <v>-</v>
          </cell>
          <cell r="AC1210" t="str">
            <v>-</v>
          </cell>
          <cell r="AD1210">
            <v>1.2139737417979359</v>
          </cell>
          <cell r="AE1210">
            <v>1.3171674785269639E-3</v>
          </cell>
          <cell r="AF1210" t="str">
            <v>-</v>
          </cell>
          <cell r="AG1210">
            <v>3222.799</v>
          </cell>
          <cell r="AH1210" t="str">
            <v>-</v>
          </cell>
          <cell r="AI1210">
            <v>921.65480972515866</v>
          </cell>
          <cell r="AJ1210">
            <v>7.6718163587893411</v>
          </cell>
          <cell r="AL1210">
            <v>6.1667524816337966</v>
          </cell>
          <cell r="AM1210" t="str">
            <v>-</v>
          </cell>
        </row>
        <row r="1211">
          <cell r="D1211" t="str">
            <v>INE155G01029</v>
          </cell>
          <cell r="E1211" t="str">
            <v>NEW DELHI TELEVISION LTD</v>
          </cell>
          <cell r="G1211">
            <v>131.6</v>
          </cell>
          <cell r="H1211" t="str">
            <v>-</v>
          </cell>
          <cell r="I1211">
            <v>0</v>
          </cell>
          <cell r="J1211">
            <v>0</v>
          </cell>
          <cell r="K1211">
            <v>0</v>
          </cell>
          <cell r="L1211" t="str">
            <v>-</v>
          </cell>
          <cell r="M1211" t="str">
            <v>-</v>
          </cell>
          <cell r="O1211">
            <v>-26.607069840000001</v>
          </cell>
          <cell r="P1211" t="str">
            <v>-</v>
          </cell>
          <cell r="Q1211" t="str">
            <v>-</v>
          </cell>
          <cell r="R1211" t="str">
            <v>-</v>
          </cell>
          <cell r="S1211" t="str">
            <v>-</v>
          </cell>
          <cell r="V1211" t="e">
            <v>#VALUE!</v>
          </cell>
          <cell r="Y1211" t="str">
            <v>-</v>
          </cell>
          <cell r="Z1211" t="str">
            <v>-</v>
          </cell>
          <cell r="AA1211" t="str">
            <v>-</v>
          </cell>
          <cell r="AB1211" t="str">
            <v>-</v>
          </cell>
          <cell r="AC1211" t="str">
            <v>-</v>
          </cell>
          <cell r="AD1211" t="str">
            <v>-</v>
          </cell>
          <cell r="AE1211" t="e">
            <v>#VALUE!</v>
          </cell>
          <cell r="AF1211" t="str">
            <v>-</v>
          </cell>
          <cell r="AG1211">
            <v>-1787.41</v>
          </cell>
          <cell r="AH1211" t="str">
            <v>-</v>
          </cell>
          <cell r="AI1211">
            <v>-967.51592356687911</v>
          </cell>
          <cell r="AJ1211" t="str">
            <v>-</v>
          </cell>
          <cell r="AL1211">
            <v>-523.8342873097863</v>
          </cell>
          <cell r="AM1211" t="str">
            <v>-</v>
          </cell>
        </row>
        <row r="1212">
          <cell r="D1212" t="str">
            <v>INE893I01013</v>
          </cell>
          <cell r="E1212" t="str">
            <v>VASCON ENGINEERS LTD</v>
          </cell>
          <cell r="G1212">
            <v>57.54</v>
          </cell>
          <cell r="H1212" t="str">
            <v>-</v>
          </cell>
          <cell r="I1212">
            <v>0</v>
          </cell>
          <cell r="J1212">
            <v>0</v>
          </cell>
          <cell r="K1212">
            <v>0</v>
          </cell>
          <cell r="L1212" t="str">
            <v>-</v>
          </cell>
          <cell r="M1212" t="str">
            <v>-</v>
          </cell>
          <cell r="O1212">
            <v>5.64</v>
          </cell>
          <cell r="P1212" t="str">
            <v>-</v>
          </cell>
          <cell r="Q1212" t="str">
            <v>-</v>
          </cell>
          <cell r="R1212" t="str">
            <v>-</v>
          </cell>
          <cell r="S1212" t="str">
            <v>-</v>
          </cell>
          <cell r="V1212" t="e">
            <v>#VALUE!</v>
          </cell>
          <cell r="Y1212" t="str">
            <v>-</v>
          </cell>
          <cell r="Z1212" t="str">
            <v>-</v>
          </cell>
          <cell r="AA1212" t="str">
            <v>-</v>
          </cell>
          <cell r="AB1212" t="str">
            <v>-</v>
          </cell>
          <cell r="AC1212" t="str">
            <v>-</v>
          </cell>
          <cell r="AD1212">
            <v>10.202127821902012</v>
          </cell>
          <cell r="AE1212">
            <v>0.12014088747799666</v>
          </cell>
          <cell r="AF1212" t="str">
            <v>-</v>
          </cell>
          <cell r="AG1212">
            <v>878.9</v>
          </cell>
          <cell r="AH1212" t="str">
            <v>-</v>
          </cell>
          <cell r="AI1212">
            <v>84.918032786885249</v>
          </cell>
          <cell r="AJ1212" t="str">
            <v>-</v>
          </cell>
          <cell r="AL1212">
            <v>3.1076594596496867</v>
          </cell>
          <cell r="AM1212" t="str">
            <v>-</v>
          </cell>
        </row>
        <row r="1213">
          <cell r="D1213" t="str">
            <v>INE643K01018</v>
          </cell>
          <cell r="E1213" t="str">
            <v>ARIHANT SUPERSTRUCTURES LTD</v>
          </cell>
          <cell r="G1213">
            <v>404.1</v>
          </cell>
          <cell r="H1213">
            <v>628</v>
          </cell>
          <cell r="I1213">
            <v>1</v>
          </cell>
          <cell r="J1213">
            <v>0</v>
          </cell>
          <cell r="K1213">
            <v>0</v>
          </cell>
          <cell r="L1213" t="str">
            <v>-</v>
          </cell>
          <cell r="M1213" t="str">
            <v>-</v>
          </cell>
          <cell r="O1213">
            <v>9.779738</v>
          </cell>
          <cell r="P1213" t="str">
            <v>-</v>
          </cell>
          <cell r="Q1213" t="str">
            <v>-</v>
          </cell>
          <cell r="R1213" t="str">
            <v>-</v>
          </cell>
          <cell r="S1213" t="str">
            <v>-</v>
          </cell>
          <cell r="V1213" t="e">
            <v>#VALUE!</v>
          </cell>
          <cell r="Y1213">
            <v>628</v>
          </cell>
          <cell r="Z1213">
            <v>628</v>
          </cell>
          <cell r="AA1213">
            <v>0</v>
          </cell>
          <cell r="AB1213">
            <v>0</v>
          </cell>
          <cell r="AC1213">
            <v>628</v>
          </cell>
          <cell r="AD1213">
            <v>41.500547856879869</v>
          </cell>
          <cell r="AE1213">
            <v>-1.9877487389805482</v>
          </cell>
          <cell r="AF1213" t="str">
            <v>-</v>
          </cell>
          <cell r="AG1213">
            <v>1042.624</v>
          </cell>
          <cell r="AH1213" t="str">
            <v>-</v>
          </cell>
          <cell r="AI1213">
            <v>-20.878165858208092</v>
          </cell>
          <cell r="AJ1213">
            <v>23.422251550309959</v>
          </cell>
          <cell r="AL1213">
            <v>-3.0409439387570467</v>
          </cell>
          <cell r="AM1213" t="str">
            <v>-</v>
          </cell>
        </row>
        <row r="1214">
          <cell r="D1214" t="str">
            <v>INE529I01021</v>
          </cell>
          <cell r="E1214" t="str">
            <v>KUANTUM PAPERS LTD</v>
          </cell>
          <cell r="G1214">
            <v>111.45</v>
          </cell>
          <cell r="H1214" t="str">
            <v>-</v>
          </cell>
          <cell r="I1214">
            <v>0</v>
          </cell>
          <cell r="J1214">
            <v>0</v>
          </cell>
          <cell r="K1214">
            <v>0</v>
          </cell>
          <cell r="L1214" t="str">
            <v>-</v>
          </cell>
          <cell r="M1214" t="str">
            <v>-</v>
          </cell>
          <cell r="O1214">
            <v>13.199176</v>
          </cell>
          <cell r="P1214" t="str">
            <v>-</v>
          </cell>
          <cell r="Q1214" t="str">
            <v>-</v>
          </cell>
          <cell r="R1214" t="str">
            <v>-</v>
          </cell>
          <cell r="S1214" t="str">
            <v>-</v>
          </cell>
          <cell r="V1214" t="e">
            <v>#VALUE!</v>
          </cell>
          <cell r="Y1214" t="str">
            <v>-</v>
          </cell>
          <cell r="Z1214" t="str">
            <v>-</v>
          </cell>
          <cell r="AA1214" t="str">
            <v>-</v>
          </cell>
          <cell r="AB1214" t="str">
            <v>-</v>
          </cell>
          <cell r="AC1214" t="str">
            <v>-</v>
          </cell>
          <cell r="AD1214">
            <v>8.2746544578629031</v>
          </cell>
          <cell r="AE1214">
            <v>-0.22151044087273625</v>
          </cell>
          <cell r="AF1214" t="str">
            <v>-</v>
          </cell>
          <cell r="AG1214">
            <v>2425.9070000000002</v>
          </cell>
          <cell r="AH1214" t="str">
            <v>-</v>
          </cell>
          <cell r="AI1214">
            <v>-37.355595633602285</v>
          </cell>
          <cell r="AJ1214" t="str">
            <v>-</v>
          </cell>
          <cell r="AL1214">
            <v>-27.164113409762905</v>
          </cell>
          <cell r="AM1214" t="str">
            <v>-</v>
          </cell>
        </row>
        <row r="1215">
          <cell r="D1215" t="str">
            <v>INE912T01018</v>
          </cell>
          <cell r="E1215" t="str">
            <v>RAGHAV PRODUCTIVITY ENHANCER</v>
          </cell>
          <cell r="G1215">
            <v>676.95</v>
          </cell>
          <cell r="H1215" t="str">
            <v>-</v>
          </cell>
          <cell r="I1215">
            <v>0</v>
          </cell>
          <cell r="J1215">
            <v>0</v>
          </cell>
          <cell r="K1215">
            <v>0</v>
          </cell>
          <cell r="L1215" t="str">
            <v>-</v>
          </cell>
          <cell r="M1215" t="str">
            <v>-</v>
          </cell>
          <cell r="O1215">
            <v>8.0500000000000007</v>
          </cell>
          <cell r="P1215" t="str">
            <v>-</v>
          </cell>
          <cell r="Q1215" t="str">
            <v>-</v>
          </cell>
          <cell r="R1215" t="str">
            <v>-</v>
          </cell>
          <cell r="S1215" t="str">
            <v>-</v>
          </cell>
          <cell r="V1215" t="e">
            <v>#VALUE!</v>
          </cell>
          <cell r="Y1215" t="str">
            <v>-</v>
          </cell>
          <cell r="Z1215" t="str">
            <v>-</v>
          </cell>
          <cell r="AA1215" t="str">
            <v>-</v>
          </cell>
          <cell r="AB1215" t="str">
            <v>-</v>
          </cell>
          <cell r="AC1215" t="str">
            <v>-</v>
          </cell>
          <cell r="AD1215">
            <v>85.917763674311743</v>
          </cell>
          <cell r="AE1215">
            <v>2.0286636892619323</v>
          </cell>
          <cell r="AF1215" t="str">
            <v>-</v>
          </cell>
          <cell r="AG1215">
            <v>537.17899999999997</v>
          </cell>
          <cell r="AH1215" t="str">
            <v>-</v>
          </cell>
          <cell r="AI1215">
            <v>42.351900972590634</v>
          </cell>
          <cell r="AJ1215">
            <v>42.89853731539862</v>
          </cell>
          <cell r="AL1215">
            <v>34.107000199720389</v>
          </cell>
          <cell r="AM1215" t="str">
            <v>-</v>
          </cell>
        </row>
        <row r="1216">
          <cell r="D1216" t="str">
            <v>INE0ALI01010</v>
          </cell>
          <cell r="E1216" t="str">
            <v>ADVAIT ENERGY TRANSITIONS LT</v>
          </cell>
          <cell r="G1216">
            <v>1879.95</v>
          </cell>
          <cell r="H1216" t="str">
            <v>-</v>
          </cell>
          <cell r="I1216">
            <v>0</v>
          </cell>
          <cell r="J1216">
            <v>0</v>
          </cell>
          <cell r="K1216">
            <v>0</v>
          </cell>
          <cell r="L1216" t="str">
            <v>-</v>
          </cell>
          <cell r="M1216" t="str">
            <v>-</v>
          </cell>
          <cell r="O1216">
            <v>28.765521</v>
          </cell>
          <cell r="P1216" t="str">
            <v>-</v>
          </cell>
          <cell r="Q1216" t="str">
            <v>-</v>
          </cell>
          <cell r="R1216" t="str">
            <v>-</v>
          </cell>
          <cell r="S1216" t="str">
            <v>-</v>
          </cell>
          <cell r="V1216" t="e">
            <v>#VALUE!</v>
          </cell>
          <cell r="Y1216" t="str">
            <v>-</v>
          </cell>
          <cell r="Z1216" t="str">
            <v>-</v>
          </cell>
          <cell r="AA1216" t="str">
            <v>-</v>
          </cell>
          <cell r="AB1216" t="str">
            <v>-</v>
          </cell>
          <cell r="AC1216" t="str">
            <v>-</v>
          </cell>
          <cell r="AD1216">
            <v>66.076320574706202</v>
          </cell>
          <cell r="AE1216">
            <v>1.8624665917574876</v>
          </cell>
          <cell r="AF1216" t="str">
            <v>-</v>
          </cell>
          <cell r="AG1216">
            <v>239.447</v>
          </cell>
          <cell r="AH1216" t="str">
            <v>-</v>
          </cell>
          <cell r="AI1216">
            <v>35.477855477855478</v>
          </cell>
          <cell r="AJ1216">
            <v>27.426765798557106</v>
          </cell>
          <cell r="AL1216">
            <v>95.200828258618856</v>
          </cell>
          <cell r="AM1216" t="str">
            <v>-</v>
          </cell>
        </row>
        <row r="1217">
          <cell r="D1217" t="str">
            <v>INE847C01020</v>
          </cell>
          <cell r="E1217" t="str">
            <v>ROSSELL INDIA LTD</v>
          </cell>
          <cell r="G1217">
            <v>63.12</v>
          </cell>
          <cell r="H1217" t="str">
            <v>-</v>
          </cell>
          <cell r="I1217">
            <v>0</v>
          </cell>
          <cell r="J1217">
            <v>0</v>
          </cell>
          <cell r="K1217">
            <v>0</v>
          </cell>
          <cell r="L1217" t="str">
            <v>-</v>
          </cell>
          <cell r="M1217" t="str">
            <v>-</v>
          </cell>
          <cell r="O1217">
            <v>5.22</v>
          </cell>
          <cell r="P1217" t="str">
            <v>-</v>
          </cell>
          <cell r="Q1217" t="str">
            <v>-</v>
          </cell>
          <cell r="R1217" t="str">
            <v>-</v>
          </cell>
          <cell r="S1217" t="str">
            <v>-</v>
          </cell>
          <cell r="V1217" t="e">
            <v>#VALUE!</v>
          </cell>
          <cell r="Y1217" t="str">
            <v>-</v>
          </cell>
          <cell r="Z1217" t="str">
            <v>-</v>
          </cell>
          <cell r="AA1217" t="str">
            <v>-</v>
          </cell>
          <cell r="AB1217" t="str">
            <v>-</v>
          </cell>
          <cell r="AC1217" t="str">
            <v>-</v>
          </cell>
          <cell r="AD1217">
            <v>12.091953818368729</v>
          </cell>
          <cell r="AE1217">
            <v>0.22212393427220817</v>
          </cell>
          <cell r="AF1217" t="str">
            <v>-</v>
          </cell>
          <cell r="AG1217">
            <v>260.60000000000002</v>
          </cell>
          <cell r="AH1217" t="str">
            <v>-</v>
          </cell>
          <cell r="AI1217">
            <v>54.437869822485212</v>
          </cell>
          <cell r="AJ1217">
            <v>37.996084775981025</v>
          </cell>
          <cell r="AL1217">
            <v>-50.084660705940031</v>
          </cell>
          <cell r="AM1217" t="str">
            <v>-</v>
          </cell>
        </row>
        <row r="1218">
          <cell r="D1218" t="str">
            <v>INE890A01024</v>
          </cell>
          <cell r="E1218" t="str">
            <v>JMC PROJECTS (INDIA) LIMITED</v>
          </cell>
          <cell r="G1218" t="str">
            <v>-</v>
          </cell>
          <cell r="H1218" t="str">
            <v>-</v>
          </cell>
          <cell r="I1218">
            <v>0</v>
          </cell>
          <cell r="J1218">
            <v>0</v>
          </cell>
          <cell r="K1218">
            <v>0</v>
          </cell>
          <cell r="L1218" t="str">
            <v>-</v>
          </cell>
          <cell r="M1218" t="str">
            <v>-</v>
          </cell>
          <cell r="O1218">
            <v>1.08</v>
          </cell>
          <cell r="P1218" t="str">
            <v>-</v>
          </cell>
          <cell r="Q1218" t="str">
            <v>-</v>
          </cell>
          <cell r="R1218" t="str">
            <v>-</v>
          </cell>
          <cell r="S1218" t="str">
            <v>-</v>
          </cell>
          <cell r="V1218" t="e">
            <v>#VALUE!</v>
          </cell>
          <cell r="Y1218" t="str">
            <v>-</v>
          </cell>
          <cell r="Z1218" t="str">
            <v>-</v>
          </cell>
          <cell r="AA1218" t="str">
            <v>-</v>
          </cell>
          <cell r="AB1218" t="str">
            <v>-</v>
          </cell>
          <cell r="AC1218" t="str">
            <v>-</v>
          </cell>
          <cell r="AD1218" t="str">
            <v>-</v>
          </cell>
          <cell r="AE1218" t="e">
            <v>#VALUE!</v>
          </cell>
          <cell r="AF1218" t="str">
            <v>-</v>
          </cell>
          <cell r="AG1218">
            <v>4461.5969999999998</v>
          </cell>
          <cell r="AH1218" t="str">
            <v>-</v>
          </cell>
          <cell r="AI1218" t="str">
            <v>-</v>
          </cell>
          <cell r="AJ1218" t="str">
            <v>-</v>
          </cell>
          <cell r="AL1218">
            <v>1.4023055539709184</v>
          </cell>
          <cell r="AM1218" t="str">
            <v>-</v>
          </cell>
        </row>
        <row r="1219">
          <cell r="D1219" t="str">
            <v>INE266F01018</v>
          </cell>
          <cell r="E1219" t="str">
            <v>APTECH LTD</v>
          </cell>
          <cell r="G1219">
            <v>131.35</v>
          </cell>
          <cell r="H1219" t="str">
            <v>-</v>
          </cell>
          <cell r="I1219">
            <v>0</v>
          </cell>
          <cell r="J1219">
            <v>0</v>
          </cell>
          <cell r="K1219">
            <v>0</v>
          </cell>
          <cell r="L1219" t="str">
            <v>-</v>
          </cell>
          <cell r="M1219" t="str">
            <v>-</v>
          </cell>
          <cell r="O1219">
            <v>3.29</v>
          </cell>
          <cell r="P1219" t="str">
            <v>-</v>
          </cell>
          <cell r="Q1219" t="str">
            <v>-</v>
          </cell>
          <cell r="R1219" t="str">
            <v>-</v>
          </cell>
          <cell r="S1219" t="str">
            <v>-</v>
          </cell>
          <cell r="V1219" t="e">
            <v>#VALUE!</v>
          </cell>
          <cell r="Y1219" t="str">
            <v>-</v>
          </cell>
          <cell r="Z1219" t="str">
            <v>-</v>
          </cell>
          <cell r="AA1219" t="str">
            <v>-</v>
          </cell>
          <cell r="AB1219" t="str">
            <v>-</v>
          </cell>
          <cell r="AC1219" t="str">
            <v>-</v>
          </cell>
          <cell r="AD1219">
            <v>39.924014013226632</v>
          </cell>
          <cell r="AE1219">
            <v>-1.1629029663154968</v>
          </cell>
          <cell r="AF1219" t="str">
            <v>-</v>
          </cell>
          <cell r="AG1219">
            <v>289.90100000000001</v>
          </cell>
          <cell r="AH1219" t="str">
            <v>-</v>
          </cell>
          <cell r="AI1219">
            <v>-34.331337325349295</v>
          </cell>
          <cell r="AJ1219">
            <v>38.466450822645058</v>
          </cell>
          <cell r="AL1219">
            <v>-29.892796080394479</v>
          </cell>
          <cell r="AM1219" t="str">
            <v>-</v>
          </cell>
        </row>
        <row r="1220">
          <cell r="D1220" t="str">
            <v>INE323C01030</v>
          </cell>
          <cell r="E1220" t="str">
            <v>INDIAN HUME PIPE CO LTD</v>
          </cell>
          <cell r="G1220">
            <v>384.35</v>
          </cell>
          <cell r="H1220">
            <v>487</v>
          </cell>
          <cell r="I1220">
            <v>1</v>
          </cell>
          <cell r="J1220">
            <v>0</v>
          </cell>
          <cell r="K1220">
            <v>0</v>
          </cell>
          <cell r="L1220">
            <v>-90.780975387707258</v>
          </cell>
          <cell r="M1220">
            <v>18.134715025906736</v>
          </cell>
          <cell r="O1220">
            <v>105.928939</v>
          </cell>
          <cell r="P1220" t="str">
            <v>-</v>
          </cell>
          <cell r="Q1220" t="str">
            <v>-</v>
          </cell>
          <cell r="R1220" t="str">
            <v>-</v>
          </cell>
          <cell r="S1220" t="str">
            <v>-</v>
          </cell>
          <cell r="V1220" t="e">
            <v>#VALUE!</v>
          </cell>
          <cell r="Y1220">
            <v>487</v>
          </cell>
          <cell r="Z1220">
            <v>487</v>
          </cell>
          <cell r="AA1220">
            <v>0</v>
          </cell>
          <cell r="AB1220">
            <v>48</v>
          </cell>
          <cell r="AC1220">
            <v>487</v>
          </cell>
          <cell r="AD1220">
            <v>11.521927983904723</v>
          </cell>
          <cell r="AE1220">
            <v>1.9000239885955932E-2</v>
          </cell>
          <cell r="AF1220" t="str">
            <v>-</v>
          </cell>
          <cell r="AG1220">
            <v>1861.749</v>
          </cell>
          <cell r="AH1220" t="str">
            <v>-</v>
          </cell>
          <cell r="AI1220">
            <v>606.40960603982592</v>
          </cell>
          <cell r="AJ1220">
            <v>13.151055088701309</v>
          </cell>
          <cell r="AL1220">
            <v>7.817223430648319</v>
          </cell>
          <cell r="AM1220" t="str">
            <v>-</v>
          </cell>
        </row>
        <row r="1221">
          <cell r="D1221" t="str">
            <v>INE624Z01016</v>
          </cell>
          <cell r="E1221" t="str">
            <v>SOLARA ACTIVE PHARMA SCIENCE</v>
          </cell>
          <cell r="G1221">
            <v>676.15</v>
          </cell>
          <cell r="H1221" t="str">
            <v>-</v>
          </cell>
          <cell r="I1221">
            <v>0</v>
          </cell>
          <cell r="J1221">
            <v>0</v>
          </cell>
          <cell r="K1221">
            <v>1</v>
          </cell>
          <cell r="L1221" t="str">
            <v>-</v>
          </cell>
          <cell r="M1221" t="str">
            <v>-</v>
          </cell>
          <cell r="O1221">
            <v>0.14000000000000001</v>
          </cell>
          <cell r="P1221" t="str">
            <v>-</v>
          </cell>
          <cell r="Q1221" t="str">
            <v>-</v>
          </cell>
          <cell r="R1221" t="str">
            <v>-</v>
          </cell>
          <cell r="S1221" t="str">
            <v>-</v>
          </cell>
          <cell r="V1221" t="e">
            <v>#VALUE!</v>
          </cell>
          <cell r="Y1221" t="str">
            <v>-</v>
          </cell>
          <cell r="Z1221" t="str">
            <v>-</v>
          </cell>
          <cell r="AA1221" t="str">
            <v>-</v>
          </cell>
          <cell r="AB1221" t="str">
            <v>-</v>
          </cell>
          <cell r="AC1221" t="str">
            <v>-</v>
          </cell>
          <cell r="AD1221">
            <v>9845.7935232265845</v>
          </cell>
          <cell r="AE1221" t="e">
            <v>#VALUE!</v>
          </cell>
          <cell r="AF1221" t="str">
            <v>-</v>
          </cell>
          <cell r="AG1221">
            <v>2062.8000000000002</v>
          </cell>
          <cell r="AH1221" t="str">
            <v>-</v>
          </cell>
          <cell r="AI1221" t="str">
            <v>-</v>
          </cell>
          <cell r="AJ1221" t="str">
            <v>-</v>
          </cell>
          <cell r="AL1221" t="str">
            <v>-</v>
          </cell>
          <cell r="AM1221" t="str">
            <v>-</v>
          </cell>
        </row>
        <row r="1222">
          <cell r="D1222" t="str">
            <v>INE00ZE01026</v>
          </cell>
          <cell r="E1222" t="str">
            <v>ABANS HOLDINGS LTD</v>
          </cell>
          <cell r="G1222" t="str">
            <v>-</v>
          </cell>
          <cell r="H1222" t="str">
            <v>-</v>
          </cell>
          <cell r="I1222">
            <v>0</v>
          </cell>
          <cell r="J1222">
            <v>0</v>
          </cell>
          <cell r="K1222">
            <v>0</v>
          </cell>
          <cell r="L1222" t="str">
            <v>-</v>
          </cell>
          <cell r="M1222" t="str">
            <v>-</v>
          </cell>
          <cell r="O1222" t="str">
            <v>-</v>
          </cell>
          <cell r="P1222" t="str">
            <v>-</v>
          </cell>
          <cell r="Q1222" t="str">
            <v>-</v>
          </cell>
          <cell r="R1222" t="str">
            <v>-</v>
          </cell>
          <cell r="S1222" t="str">
            <v>-</v>
          </cell>
          <cell r="V1222" t="e">
            <v>#VALUE!</v>
          </cell>
          <cell r="Y1222" t="str">
            <v>-</v>
          </cell>
          <cell r="Z1222" t="str">
            <v>-</v>
          </cell>
          <cell r="AA1222" t="str">
            <v>-</v>
          </cell>
          <cell r="AB1222" t="str">
            <v>-</v>
          </cell>
          <cell r="AC1222" t="str">
            <v>-</v>
          </cell>
          <cell r="AD1222" t="str">
            <v>-</v>
          </cell>
          <cell r="AE1222" t="e">
            <v>#VALUE!</v>
          </cell>
          <cell r="AF1222" t="str">
            <v>-</v>
          </cell>
          <cell r="AG1222">
            <v>652.923</v>
          </cell>
          <cell r="AH1222" t="str">
            <v>-</v>
          </cell>
          <cell r="AI1222">
            <v>23.620797546012255</v>
          </cell>
          <cell r="AJ1222" t="str">
            <v>-</v>
          </cell>
          <cell r="AL1222">
            <v>-56.460915228807202</v>
          </cell>
          <cell r="AM1222" t="str">
            <v>-</v>
          </cell>
        </row>
        <row r="1223">
          <cell r="D1223" t="str">
            <v>INE797A01021</v>
          </cell>
          <cell r="E1223" t="str">
            <v>GEOMETRIC LTD</v>
          </cell>
          <cell r="G1223" t="str">
            <v>-</v>
          </cell>
          <cell r="H1223" t="str">
            <v>-</v>
          </cell>
          <cell r="I1223">
            <v>0</v>
          </cell>
          <cell r="J1223">
            <v>0</v>
          </cell>
          <cell r="K1223">
            <v>0</v>
          </cell>
          <cell r="L1223" t="str">
            <v>-</v>
          </cell>
          <cell r="M1223" t="str">
            <v>-</v>
          </cell>
          <cell r="O1223">
            <v>16.28</v>
          </cell>
          <cell r="P1223" t="str">
            <v>-</v>
          </cell>
          <cell r="Q1223" t="str">
            <v>-</v>
          </cell>
          <cell r="R1223" t="str">
            <v>-</v>
          </cell>
          <cell r="S1223" t="str">
            <v>-</v>
          </cell>
          <cell r="V1223" t="e">
            <v>#VALUE!</v>
          </cell>
          <cell r="Y1223" t="str">
            <v>-</v>
          </cell>
          <cell r="Z1223" t="str">
            <v>-</v>
          </cell>
          <cell r="AA1223" t="str">
            <v>-</v>
          </cell>
          <cell r="AB1223" t="str">
            <v>-</v>
          </cell>
          <cell r="AC1223" t="str">
            <v>-</v>
          </cell>
          <cell r="AD1223" t="str">
            <v>-</v>
          </cell>
          <cell r="AE1223" t="e">
            <v>#VALUE!</v>
          </cell>
          <cell r="AF1223" t="str">
            <v>-</v>
          </cell>
          <cell r="AG1223">
            <v>1767</v>
          </cell>
          <cell r="AH1223" t="str">
            <v>-</v>
          </cell>
          <cell r="AI1223">
            <v>88.863109048723928</v>
          </cell>
          <cell r="AJ1223">
            <v>12.791945702201231</v>
          </cell>
          <cell r="AL1223">
            <v>32.26047904191617</v>
          </cell>
          <cell r="AM1223" t="str">
            <v>-</v>
          </cell>
        </row>
        <row r="1224">
          <cell r="D1224" t="str">
            <v>INE519C01017</v>
          </cell>
          <cell r="E1224" t="str">
            <v>SUMMIT SECURITIES LTD/OLD</v>
          </cell>
          <cell r="G1224" t="str">
            <v>-</v>
          </cell>
          <cell r="H1224" t="str">
            <v>-</v>
          </cell>
          <cell r="I1224">
            <v>0</v>
          </cell>
          <cell r="J1224">
            <v>0</v>
          </cell>
          <cell r="K1224">
            <v>0</v>
          </cell>
          <cell r="L1224" t="str">
            <v>-</v>
          </cell>
          <cell r="M1224" t="str">
            <v>-</v>
          </cell>
          <cell r="O1224">
            <v>0.74000000953674316</v>
          </cell>
          <cell r="P1224" t="str">
            <v>-</v>
          </cell>
          <cell r="Q1224" t="str">
            <v>-</v>
          </cell>
          <cell r="R1224" t="str">
            <v>-</v>
          </cell>
          <cell r="S1224" t="str">
            <v>-</v>
          </cell>
          <cell r="V1224" t="e">
            <v>#VALUE!</v>
          </cell>
          <cell r="Y1224" t="str">
            <v>-</v>
          </cell>
          <cell r="Z1224" t="str">
            <v>-</v>
          </cell>
          <cell r="AA1224" t="str">
            <v>-</v>
          </cell>
          <cell r="AB1224" t="str">
            <v>-</v>
          </cell>
          <cell r="AC1224" t="str">
            <v>-</v>
          </cell>
          <cell r="AD1224" t="str">
            <v>-</v>
          </cell>
          <cell r="AE1224" t="e">
            <v>#VALUE!</v>
          </cell>
          <cell r="AF1224" t="str">
            <v>-</v>
          </cell>
          <cell r="AG1224" t="str">
            <v>-</v>
          </cell>
          <cell r="AH1224" t="str">
            <v>-</v>
          </cell>
          <cell r="AI1224" t="str">
            <v>-</v>
          </cell>
          <cell r="AJ1224" t="str">
            <v>-</v>
          </cell>
          <cell r="AL1224" t="str">
            <v>-</v>
          </cell>
          <cell r="AM1224" t="str">
            <v>-</v>
          </cell>
        </row>
        <row r="1225">
          <cell r="D1225" t="str">
            <v>INE204A01010</v>
          </cell>
          <cell r="E1225" t="str">
            <v>I.G. PETROCHEMICALS LTD</v>
          </cell>
          <cell r="G1225">
            <v>429.75</v>
          </cell>
          <cell r="H1225">
            <v>601</v>
          </cell>
          <cell r="I1225">
            <v>3</v>
          </cell>
          <cell r="J1225">
            <v>0</v>
          </cell>
          <cell r="K1225">
            <v>0</v>
          </cell>
          <cell r="L1225">
            <v>-35.298006989704355</v>
          </cell>
          <cell r="M1225">
            <v>148.02919708029196</v>
          </cell>
          <cell r="O1225">
            <v>35.29</v>
          </cell>
          <cell r="P1225">
            <v>22.833000000000002</v>
          </cell>
          <cell r="Q1225">
            <v>56.633000000000003</v>
          </cell>
          <cell r="R1225">
            <v>38.373229885057476</v>
          </cell>
          <cell r="S1225">
            <v>59.192540229885054</v>
          </cell>
          <cell r="V1225">
            <v>8.736837305348466E-2</v>
          </cell>
          <cell r="Y1225">
            <v>524</v>
          </cell>
          <cell r="Z1225">
            <v>670</v>
          </cell>
          <cell r="AA1225">
            <v>0</v>
          </cell>
          <cell r="AB1225">
            <v>-206.66668701171875</v>
          </cell>
          <cell r="AC1225">
            <v>609</v>
          </cell>
          <cell r="AD1225">
            <v>12.530869019484211</v>
          </cell>
          <cell r="AE1225">
            <v>7.1581054995539808E-2</v>
          </cell>
          <cell r="AF1225" t="str">
            <v>-</v>
          </cell>
          <cell r="AG1225">
            <v>2190.0320000000002</v>
          </cell>
          <cell r="AH1225">
            <v>2222.6358620689657</v>
          </cell>
          <cell r="AI1225">
            <v>175.05845674201092</v>
          </cell>
          <cell r="AJ1225">
            <v>13.381671774260667</v>
          </cell>
          <cell r="AL1225">
            <v>107.83872709655438</v>
          </cell>
          <cell r="AM1225">
            <v>-31.142558647544881</v>
          </cell>
        </row>
        <row r="1226">
          <cell r="D1226" t="str">
            <v>INE0D6I01023</v>
          </cell>
          <cell r="E1226" t="str">
            <v>KSOLVES INDIA LTD</v>
          </cell>
          <cell r="G1226">
            <v>326.75</v>
          </cell>
          <cell r="H1226" t="str">
            <v>-</v>
          </cell>
          <cell r="I1226">
            <v>0</v>
          </cell>
          <cell r="J1226">
            <v>0</v>
          </cell>
          <cell r="K1226">
            <v>0</v>
          </cell>
          <cell r="L1226" t="str">
            <v>-</v>
          </cell>
          <cell r="M1226" t="str">
            <v>-</v>
          </cell>
          <cell r="O1226">
            <v>57.894905999999999</v>
          </cell>
          <cell r="P1226" t="str">
            <v>-</v>
          </cell>
          <cell r="Q1226" t="str">
            <v>-</v>
          </cell>
          <cell r="R1226" t="str">
            <v>-</v>
          </cell>
          <cell r="S1226" t="str">
            <v>-</v>
          </cell>
          <cell r="V1226" t="e">
            <v>#VALUE!</v>
          </cell>
          <cell r="Y1226" t="str">
            <v>-</v>
          </cell>
          <cell r="Z1226" t="str">
            <v>-</v>
          </cell>
          <cell r="AA1226" t="str">
            <v>-</v>
          </cell>
          <cell r="AB1226" t="str">
            <v>-</v>
          </cell>
          <cell r="AC1226" t="str">
            <v>-</v>
          </cell>
          <cell r="AD1226">
            <v>5.6438471460684294</v>
          </cell>
          <cell r="AE1226">
            <v>1.8693905233806603E-2</v>
          </cell>
          <cell r="AF1226" t="str">
            <v>-</v>
          </cell>
          <cell r="AG1226">
            <v>478.60199999999998</v>
          </cell>
          <cell r="AH1226" t="str">
            <v>-</v>
          </cell>
          <cell r="AI1226">
            <v>301.90840680319337</v>
          </cell>
          <cell r="AJ1226">
            <v>37.373902211733991</v>
          </cell>
          <cell r="AL1226">
            <v>2.4244927483505379</v>
          </cell>
          <cell r="AM1226" t="str">
            <v>-</v>
          </cell>
        </row>
        <row r="1227">
          <cell r="D1227" t="str">
            <v>INE879K01018</v>
          </cell>
          <cell r="E1227" t="str">
            <v>KMC SPECIALITY HOSPITALS</v>
          </cell>
          <cell r="G1227">
            <v>67.16</v>
          </cell>
          <cell r="H1227" t="str">
            <v>-</v>
          </cell>
          <cell r="I1227">
            <v>0</v>
          </cell>
          <cell r="J1227">
            <v>0</v>
          </cell>
          <cell r="K1227">
            <v>0</v>
          </cell>
          <cell r="L1227" t="str">
            <v>-</v>
          </cell>
          <cell r="M1227" t="str">
            <v>-</v>
          </cell>
          <cell r="O1227">
            <v>1.31</v>
          </cell>
          <cell r="P1227" t="str">
            <v>-</v>
          </cell>
          <cell r="Q1227" t="str">
            <v>-</v>
          </cell>
          <cell r="R1227" t="str">
            <v>-</v>
          </cell>
          <cell r="S1227" t="str">
            <v>-</v>
          </cell>
          <cell r="V1227" t="e">
            <v>#VALUE!</v>
          </cell>
          <cell r="Y1227" t="str">
            <v>-</v>
          </cell>
          <cell r="Z1227" t="str">
            <v>-</v>
          </cell>
          <cell r="AA1227" t="str">
            <v>-</v>
          </cell>
          <cell r="AB1227" t="str">
            <v>-</v>
          </cell>
          <cell r="AC1227" t="str">
            <v>-</v>
          </cell>
          <cell r="AD1227">
            <v>51.135241637690065</v>
          </cell>
          <cell r="AE1227">
            <v>-1.7293008990200638</v>
          </cell>
          <cell r="AF1227" t="str">
            <v>-</v>
          </cell>
          <cell r="AG1227">
            <v>568.85400000000004</v>
          </cell>
          <cell r="AH1227" t="str">
            <v>-</v>
          </cell>
          <cell r="AI1227">
            <v>-29.569892473118284</v>
          </cell>
          <cell r="AJ1227">
            <v>38.384681620214842</v>
          </cell>
          <cell r="AL1227">
            <v>20.047355958958178</v>
          </cell>
          <cell r="AM1227" t="str">
            <v>-</v>
          </cell>
        </row>
        <row r="1228">
          <cell r="D1228" t="str">
            <v>INE124E01020</v>
          </cell>
          <cell r="E1228" t="str">
            <v>STEELCAST LTD</v>
          </cell>
          <cell r="G1228">
            <v>211.7</v>
          </cell>
          <cell r="H1228">
            <v>208</v>
          </cell>
          <cell r="I1228">
            <v>0</v>
          </cell>
          <cell r="J1228">
            <v>1</v>
          </cell>
          <cell r="K1228">
            <v>0</v>
          </cell>
          <cell r="L1228">
            <v>12.712325044357002</v>
          </cell>
          <cell r="M1228">
            <v>24.242424242424242</v>
          </cell>
          <cell r="O1228">
            <v>7.1340000000000003</v>
          </cell>
          <cell r="P1228" t="str">
            <v>-</v>
          </cell>
          <cell r="Q1228" t="str">
            <v>-</v>
          </cell>
          <cell r="R1228" t="str">
            <v>-</v>
          </cell>
          <cell r="S1228" t="str">
            <v>-</v>
          </cell>
          <cell r="V1228" t="e">
            <v>#VALUE!</v>
          </cell>
          <cell r="Y1228">
            <v>208</v>
          </cell>
          <cell r="Z1228">
            <v>208</v>
          </cell>
          <cell r="AA1228">
            <v>0</v>
          </cell>
          <cell r="AB1228">
            <v>8</v>
          </cell>
          <cell r="AC1228">
            <v>208</v>
          </cell>
          <cell r="AD1228">
            <v>30.127776348383406</v>
          </cell>
          <cell r="AE1228">
            <v>-8.0326287156193423</v>
          </cell>
          <cell r="AF1228" t="str">
            <v>-</v>
          </cell>
          <cell r="AG1228">
            <v>1032.981</v>
          </cell>
          <cell r="AH1228" t="str">
            <v>-</v>
          </cell>
          <cell r="AI1228">
            <v>-3.7506745817593106</v>
          </cell>
          <cell r="AJ1228">
            <v>20.70832397866797</v>
          </cell>
          <cell r="AL1228">
            <v>-9.3370511969835821</v>
          </cell>
          <cell r="AM1228" t="str">
            <v>-</v>
          </cell>
        </row>
        <row r="1229">
          <cell r="D1229" t="str">
            <v>INE388A01029</v>
          </cell>
          <cell r="E1229" t="str">
            <v>GANESH BENZOPLAST LTD</v>
          </cell>
          <cell r="G1229">
            <v>95</v>
          </cell>
          <cell r="H1229" t="str">
            <v>-</v>
          </cell>
          <cell r="I1229">
            <v>0</v>
          </cell>
          <cell r="J1229">
            <v>0</v>
          </cell>
          <cell r="K1229">
            <v>0</v>
          </cell>
          <cell r="L1229" t="str">
            <v>-</v>
          </cell>
          <cell r="M1229" t="str">
            <v>-</v>
          </cell>
          <cell r="O1229">
            <v>5.29</v>
          </cell>
          <cell r="P1229" t="str">
            <v>-</v>
          </cell>
          <cell r="Q1229" t="str">
            <v>-</v>
          </cell>
          <cell r="R1229" t="str">
            <v>-</v>
          </cell>
          <cell r="S1229" t="str">
            <v>-</v>
          </cell>
          <cell r="V1229" t="e">
            <v>#VALUE!</v>
          </cell>
          <cell r="Y1229" t="str">
            <v>-</v>
          </cell>
          <cell r="Z1229" t="str">
            <v>-</v>
          </cell>
          <cell r="AA1229" t="str">
            <v>-</v>
          </cell>
          <cell r="AB1229" t="str">
            <v>-</v>
          </cell>
          <cell r="AC1229" t="str">
            <v>-</v>
          </cell>
          <cell r="AD1229">
            <v>17.896009491289917</v>
          </cell>
          <cell r="AE1229">
            <v>-0.42940953991005171</v>
          </cell>
          <cell r="AF1229" t="str">
            <v>-</v>
          </cell>
          <cell r="AG1229">
            <v>1114.03</v>
          </cell>
          <cell r="AH1229" t="str">
            <v>-</v>
          </cell>
          <cell r="AI1229">
            <v>-41.67585446527012</v>
          </cell>
          <cell r="AJ1229">
            <v>18.80151604931816</v>
          </cell>
          <cell r="AL1229">
            <v>16.558377015390732</v>
          </cell>
          <cell r="AM1229" t="str">
            <v>-</v>
          </cell>
        </row>
        <row r="1230">
          <cell r="D1230" t="str">
            <v>INE062D01024</v>
          </cell>
          <cell r="E1230" t="str">
            <v>ALICON CASTALLOY LTD</v>
          </cell>
          <cell r="G1230">
            <v>871.05</v>
          </cell>
          <cell r="H1230">
            <v>1121</v>
          </cell>
          <cell r="I1230">
            <v>3</v>
          </cell>
          <cell r="J1230">
            <v>0</v>
          </cell>
          <cell r="K1230">
            <v>0</v>
          </cell>
          <cell r="L1230">
            <v>36.557610241820761</v>
          </cell>
          <cell r="M1230">
            <v>45.746527777777786</v>
          </cell>
          <cell r="O1230">
            <v>28.588169000000001</v>
          </cell>
          <cell r="P1230">
            <v>38.4</v>
          </cell>
          <cell r="Q1230">
            <v>55.966999999999999</v>
          </cell>
          <cell r="R1230">
            <v>46.476781609195399</v>
          </cell>
          <cell r="S1230">
            <v>55.200563218390812</v>
          </cell>
          <cell r="V1230">
            <v>0.62573481390834784</v>
          </cell>
          <cell r="Y1230">
            <v>1042</v>
          </cell>
          <cell r="Z1230">
            <v>1200</v>
          </cell>
          <cell r="AA1230">
            <v>0</v>
          </cell>
          <cell r="AB1230">
            <v>-229</v>
          </cell>
          <cell r="AC1230">
            <v>1121</v>
          </cell>
          <cell r="AD1230">
            <v>30.46889738874038</v>
          </cell>
          <cell r="AE1230">
            <v>-1.2214070125401313</v>
          </cell>
          <cell r="AF1230" t="str">
            <v>-</v>
          </cell>
          <cell r="AG1230">
            <v>1944.7280000000001</v>
          </cell>
          <cell r="AH1230">
            <v>2512.4597701149423</v>
          </cell>
          <cell r="AI1230">
            <v>-24.945736413756897</v>
          </cell>
          <cell r="AJ1230" t="str">
            <v>-</v>
          </cell>
          <cell r="AL1230">
            <v>-0.42967149995903098</v>
          </cell>
          <cell r="AM1230">
            <v>20.942363147956932</v>
          </cell>
        </row>
        <row r="1231">
          <cell r="D1231" t="str">
            <v>INE951D01028</v>
          </cell>
          <cell r="E1231" t="str">
            <v>ATUL AUTO LTD</v>
          </cell>
          <cell r="G1231">
            <v>525.25</v>
          </cell>
          <cell r="H1231" t="str">
            <v>-</v>
          </cell>
          <cell r="I1231">
            <v>0</v>
          </cell>
          <cell r="J1231">
            <v>0</v>
          </cell>
          <cell r="K1231">
            <v>0</v>
          </cell>
          <cell r="L1231" t="str">
            <v>-</v>
          </cell>
          <cell r="M1231" t="str">
            <v>-</v>
          </cell>
          <cell r="O1231">
            <v>7.7917870000000002</v>
          </cell>
          <cell r="P1231" t="str">
            <v>-</v>
          </cell>
          <cell r="Q1231" t="str">
            <v>-</v>
          </cell>
          <cell r="R1231" t="str">
            <v>-</v>
          </cell>
          <cell r="S1231" t="str">
            <v>-</v>
          </cell>
          <cell r="V1231" t="e">
            <v>#VALUE!</v>
          </cell>
          <cell r="Y1231" t="str">
            <v>-</v>
          </cell>
          <cell r="Z1231" t="str">
            <v>-</v>
          </cell>
          <cell r="AA1231" t="str">
            <v>-</v>
          </cell>
          <cell r="AB1231" t="str">
            <v>-</v>
          </cell>
          <cell r="AC1231" t="str">
            <v>-</v>
          </cell>
          <cell r="AD1231">
            <v>68.228604860448641</v>
          </cell>
          <cell r="AE1231">
            <v>0.52545698026033727</v>
          </cell>
          <cell r="AF1231" t="str">
            <v>-</v>
          </cell>
          <cell r="AG1231">
            <v>540.70000000000005</v>
          </cell>
          <cell r="AH1231" t="str">
            <v>-</v>
          </cell>
          <cell r="AI1231">
            <v>129.84622418879056</v>
          </cell>
          <cell r="AJ1231" t="str">
            <v>-</v>
          </cell>
          <cell r="AL1231">
            <v>24.815327793167143</v>
          </cell>
          <cell r="AM1231" t="str">
            <v>-</v>
          </cell>
        </row>
        <row r="1232">
          <cell r="D1232" t="str">
            <v>INE637C01025</v>
          </cell>
          <cell r="E1232" t="str">
            <v>POKARNA LTD</v>
          </cell>
          <cell r="G1232">
            <v>853.7</v>
          </cell>
          <cell r="H1232" t="str">
            <v>-</v>
          </cell>
          <cell r="I1232">
            <v>0</v>
          </cell>
          <cell r="J1232">
            <v>0</v>
          </cell>
          <cell r="K1232">
            <v>0</v>
          </cell>
          <cell r="L1232" t="str">
            <v>-</v>
          </cell>
          <cell r="M1232" t="str">
            <v>-</v>
          </cell>
          <cell r="O1232">
            <v>60.44</v>
          </cell>
          <cell r="P1232" t="str">
            <v>-</v>
          </cell>
          <cell r="Q1232" t="str">
            <v>-</v>
          </cell>
          <cell r="R1232" t="str">
            <v>-</v>
          </cell>
          <cell r="S1232" t="str">
            <v>-</v>
          </cell>
          <cell r="V1232" t="e">
            <v>#VALUE!</v>
          </cell>
          <cell r="Y1232" t="str">
            <v>-</v>
          </cell>
          <cell r="Z1232" t="str">
            <v>-</v>
          </cell>
          <cell r="AA1232" t="str">
            <v>-</v>
          </cell>
          <cell r="AB1232" t="str">
            <v>-</v>
          </cell>
          <cell r="AC1232" t="str">
            <v>-</v>
          </cell>
          <cell r="AD1232">
            <v>14.146927635309863</v>
          </cell>
          <cell r="AE1232">
            <v>0.13458461828126655</v>
          </cell>
          <cell r="AF1232" t="str">
            <v>-</v>
          </cell>
          <cell r="AG1232">
            <v>3258.2669999999998</v>
          </cell>
          <cell r="AH1232" t="str">
            <v>-</v>
          </cell>
          <cell r="AI1232">
            <v>105.11548656878747</v>
          </cell>
          <cell r="AJ1232">
            <v>21.035999122104403</v>
          </cell>
          <cell r="AL1232">
            <v>55.402142828526003</v>
          </cell>
          <cell r="AM1232" t="str">
            <v>-</v>
          </cell>
        </row>
        <row r="1233">
          <cell r="D1233" t="str">
            <v>INE451C01013</v>
          </cell>
          <cell r="E1233" t="str">
            <v>AUTOMOBILE CORP OF GOA LTD</v>
          </cell>
          <cell r="G1233">
            <v>2126.4499999999998</v>
          </cell>
          <cell r="H1233" t="str">
            <v>-</v>
          </cell>
          <cell r="I1233">
            <v>0</v>
          </cell>
          <cell r="J1233">
            <v>0</v>
          </cell>
          <cell r="K1233">
            <v>0</v>
          </cell>
          <cell r="L1233" t="str">
            <v>-</v>
          </cell>
          <cell r="M1233" t="str">
            <v>-</v>
          </cell>
          <cell r="O1233">
            <v>76.540000000000006</v>
          </cell>
          <cell r="P1233" t="str">
            <v>-</v>
          </cell>
          <cell r="Q1233" t="str">
            <v>-</v>
          </cell>
          <cell r="R1233" t="str">
            <v>-</v>
          </cell>
          <cell r="S1233" t="str">
            <v>-</v>
          </cell>
          <cell r="V1233" t="e">
            <v>#VALUE!</v>
          </cell>
          <cell r="Y1233" t="str">
            <v>-</v>
          </cell>
          <cell r="Z1233" t="str">
            <v>-</v>
          </cell>
          <cell r="AA1233" t="str">
            <v>-</v>
          </cell>
          <cell r="AB1233" t="str">
            <v>-</v>
          </cell>
          <cell r="AC1233" t="str">
            <v>-</v>
          </cell>
          <cell r="AD1233">
            <v>27.767164620604049</v>
          </cell>
          <cell r="AE1233">
            <v>1.2942949070935408</v>
          </cell>
          <cell r="AF1233" t="str">
            <v>-</v>
          </cell>
          <cell r="AG1233">
            <v>523.42499999999995</v>
          </cell>
          <cell r="AH1233" t="str">
            <v>-</v>
          </cell>
          <cell r="AI1233">
            <v>21.453506823230722</v>
          </cell>
          <cell r="AJ1233" t="str">
            <v>-</v>
          </cell>
          <cell r="AL1233">
            <v>22.312707388886285</v>
          </cell>
          <cell r="AM1233" t="str">
            <v>-</v>
          </cell>
        </row>
        <row r="1234">
          <cell r="D1234" t="str">
            <v>INE757A01017</v>
          </cell>
          <cell r="E1234" t="str">
            <v>COSMO FIRST LTD</v>
          </cell>
          <cell r="G1234">
            <v>923.95</v>
          </cell>
          <cell r="H1234" t="str">
            <v>-</v>
          </cell>
          <cell r="I1234">
            <v>1</v>
          </cell>
          <cell r="J1234">
            <v>0</v>
          </cell>
          <cell r="K1234">
            <v>0</v>
          </cell>
          <cell r="L1234">
            <v>218.96042528056705</v>
          </cell>
          <cell r="M1234">
            <v>-6.7901234567901234</v>
          </cell>
          <cell r="O1234">
            <v>51.458835000000001</v>
          </cell>
          <cell r="P1234">
            <v>162</v>
          </cell>
          <cell r="Q1234">
            <v>151</v>
          </cell>
          <cell r="R1234">
            <v>156.94252873563218</v>
          </cell>
          <cell r="S1234" t="str">
            <v>-</v>
          </cell>
          <cell r="V1234">
            <v>2.0498655621650235</v>
          </cell>
          <cell r="Y1234" t="str">
            <v>-</v>
          </cell>
          <cell r="Z1234" t="str">
            <v>-</v>
          </cell>
          <cell r="AA1234" t="str">
            <v>-</v>
          </cell>
          <cell r="AB1234" t="str">
            <v>-</v>
          </cell>
          <cell r="AC1234" t="str">
            <v>-</v>
          </cell>
          <cell r="AD1234">
            <v>17.187348649572041</v>
          </cell>
          <cell r="AE1234">
            <v>0.15010629103973036</v>
          </cell>
          <cell r="AF1234" t="str">
            <v>-</v>
          </cell>
          <cell r="AG1234">
            <v>3052.6</v>
          </cell>
          <cell r="AH1234" t="str">
            <v>-</v>
          </cell>
          <cell r="AI1234">
            <v>114.50118799499793</v>
          </cell>
          <cell r="AJ1234">
            <v>10.441901360031725</v>
          </cell>
          <cell r="AL1234">
            <v>55.380230072279346</v>
          </cell>
          <cell r="AM1234" t="str">
            <v>-</v>
          </cell>
        </row>
        <row r="1235">
          <cell r="D1235" t="str">
            <v>INE0NN701020</v>
          </cell>
          <cell r="E1235" t="str">
            <v>TRANSINDIA REAL ESTATE LTD</v>
          </cell>
          <cell r="G1235">
            <v>32.07</v>
          </cell>
          <cell r="H1235" t="str">
            <v>-</v>
          </cell>
          <cell r="I1235">
            <v>0</v>
          </cell>
          <cell r="J1235">
            <v>0</v>
          </cell>
          <cell r="K1235">
            <v>0</v>
          </cell>
          <cell r="L1235" t="str">
            <v>-</v>
          </cell>
          <cell r="M1235" t="str">
            <v>-</v>
          </cell>
          <cell r="O1235">
            <v>2.14</v>
          </cell>
          <cell r="P1235" t="str">
            <v>-</v>
          </cell>
          <cell r="Q1235" t="str">
            <v>-</v>
          </cell>
          <cell r="R1235" t="str">
            <v>-</v>
          </cell>
          <cell r="S1235" t="str">
            <v>-</v>
          </cell>
          <cell r="V1235" t="e">
            <v>#VALUE!</v>
          </cell>
          <cell r="Y1235" t="str">
            <v>-</v>
          </cell>
          <cell r="Z1235" t="str">
            <v>-</v>
          </cell>
          <cell r="AA1235" t="str">
            <v>-</v>
          </cell>
          <cell r="AB1235" t="str">
            <v>-</v>
          </cell>
          <cell r="AC1235" t="str">
            <v>-</v>
          </cell>
          <cell r="AD1235">
            <v>14.985981165805709</v>
          </cell>
          <cell r="AE1235">
            <v>-0.19102797557952597</v>
          </cell>
          <cell r="AF1235" t="str">
            <v>-</v>
          </cell>
          <cell r="AG1235">
            <v>363.6</v>
          </cell>
          <cell r="AH1235" t="str">
            <v>-</v>
          </cell>
          <cell r="AI1235">
            <v>-78.449144008056379</v>
          </cell>
          <cell r="AJ1235" t="str">
            <v>-</v>
          </cell>
          <cell r="AL1235">
            <v>-32.753837617902725</v>
          </cell>
          <cell r="AM1235" t="str">
            <v>-</v>
          </cell>
        </row>
        <row r="1236">
          <cell r="D1236" t="str">
            <v>INE366A01041</v>
          </cell>
          <cell r="E1236" t="str">
            <v>DWARIKESH SUGAR INDUS LTD</v>
          </cell>
          <cell r="G1236">
            <v>42.51</v>
          </cell>
          <cell r="H1236">
            <v>52</v>
          </cell>
          <cell r="I1236">
            <v>2</v>
          </cell>
          <cell r="J1236">
            <v>0</v>
          </cell>
          <cell r="K1236">
            <v>0</v>
          </cell>
          <cell r="L1236">
            <v>221.42857142857153</v>
          </cell>
          <cell r="M1236">
            <v>43.209876543209866</v>
          </cell>
          <cell r="O1236">
            <v>1.26</v>
          </cell>
          <cell r="P1236" t="str">
            <v>-</v>
          </cell>
          <cell r="Q1236" t="str">
            <v>-</v>
          </cell>
          <cell r="R1236" t="str">
            <v>-</v>
          </cell>
          <cell r="S1236" t="str">
            <v>-</v>
          </cell>
          <cell r="V1236" t="e">
            <v>#VALUE!</v>
          </cell>
          <cell r="Y1236">
            <v>52</v>
          </cell>
          <cell r="Z1236">
            <v>52</v>
          </cell>
          <cell r="AA1236">
            <v>0</v>
          </cell>
          <cell r="AB1236">
            <v>-8</v>
          </cell>
          <cell r="AC1236">
            <v>52</v>
          </cell>
          <cell r="AD1236">
            <v>33.738093905978729</v>
          </cell>
          <cell r="AE1236">
            <v>-0.47106017906460862</v>
          </cell>
          <cell r="AF1236" t="str">
            <v>-</v>
          </cell>
          <cell r="AG1236">
            <v>1134.713</v>
          </cell>
          <cell r="AH1236" t="str">
            <v>-</v>
          </cell>
          <cell r="AI1236">
            <v>-71.621621621621628</v>
          </cell>
          <cell r="AJ1236">
            <v>16.358451467401391</v>
          </cell>
          <cell r="AL1236">
            <v>-44.633616041673378</v>
          </cell>
          <cell r="AM1236" t="str">
            <v>-</v>
          </cell>
        </row>
        <row r="1237">
          <cell r="D1237" t="str">
            <v>INE01BK01022</v>
          </cell>
          <cell r="E1237" t="str">
            <v>ANTONY WASTE HANDLING CELL L</v>
          </cell>
          <cell r="G1237">
            <v>582.20000000000005</v>
          </cell>
          <cell r="H1237">
            <v>716.5</v>
          </cell>
          <cell r="I1237">
            <v>2</v>
          </cell>
          <cell r="J1237">
            <v>0</v>
          </cell>
          <cell r="K1237">
            <v>0</v>
          </cell>
          <cell r="L1237">
            <v>-20.328204176213774</v>
          </cell>
          <cell r="M1237">
            <v>3.8022813688212929</v>
          </cell>
          <cell r="O1237">
            <v>30.1</v>
          </cell>
          <cell r="P1237">
            <v>26.3</v>
          </cell>
          <cell r="Q1237">
            <v>27.3</v>
          </cell>
          <cell r="R1237">
            <v>26.759770114942526</v>
          </cell>
          <cell r="S1237">
            <v>27.713793103448275</v>
          </cell>
          <cell r="V1237">
            <v>-0.11097109252682646</v>
          </cell>
          <cell r="Y1237">
            <v>670</v>
          </cell>
          <cell r="Z1237">
            <v>763</v>
          </cell>
          <cell r="AA1237">
            <v>0</v>
          </cell>
          <cell r="AB1237">
            <v>-3.5</v>
          </cell>
          <cell r="AC1237">
            <v>716.5</v>
          </cell>
          <cell r="AD1237">
            <v>17.636851901583437</v>
          </cell>
          <cell r="AE1237">
            <v>-17.872009926938052</v>
          </cell>
          <cell r="AF1237" t="str">
            <v>-</v>
          </cell>
          <cell r="AG1237">
            <v>1950.605</v>
          </cell>
          <cell r="AH1237">
            <v>2214.3218390804595</v>
          </cell>
          <cell r="AI1237">
            <v>-0.98684210526314864</v>
          </cell>
          <cell r="AJ1237">
            <v>13.636548131198614</v>
          </cell>
          <cell r="AL1237">
            <v>9.3985116321850395</v>
          </cell>
          <cell r="AM1237" t="str">
            <v>-</v>
          </cell>
        </row>
        <row r="1238">
          <cell r="D1238" t="str">
            <v>INE00EV01017</v>
          </cell>
          <cell r="E1238" t="str">
            <v>HARIOM PIPE INDUSTRIES LTD</v>
          </cell>
          <cell r="G1238">
            <v>485.25</v>
          </cell>
          <cell r="H1238" t="str">
            <v>-</v>
          </cell>
          <cell r="I1238">
            <v>1</v>
          </cell>
          <cell r="J1238">
            <v>0</v>
          </cell>
          <cell r="K1238">
            <v>0</v>
          </cell>
          <cell r="L1238" t="str">
            <v>-</v>
          </cell>
          <cell r="M1238" t="str">
            <v>-</v>
          </cell>
          <cell r="O1238">
            <v>20.25</v>
          </cell>
          <cell r="P1238" t="str">
            <v>-</v>
          </cell>
          <cell r="Q1238" t="str">
            <v>-</v>
          </cell>
          <cell r="R1238" t="str">
            <v>-</v>
          </cell>
          <cell r="S1238" t="str">
            <v>-</v>
          </cell>
          <cell r="V1238" t="e">
            <v>#VALUE!</v>
          </cell>
          <cell r="Y1238" t="str">
            <v>-</v>
          </cell>
          <cell r="Z1238" t="str">
            <v>-</v>
          </cell>
          <cell r="AA1238" t="str">
            <v>-</v>
          </cell>
          <cell r="AB1238" t="str">
            <v>-</v>
          </cell>
          <cell r="AC1238" t="str">
            <v>-</v>
          </cell>
          <cell r="AD1238">
            <v>24.416645948368949</v>
          </cell>
          <cell r="AE1238">
            <v>-10.998409552716506</v>
          </cell>
          <cell r="AF1238" t="str">
            <v>-</v>
          </cell>
          <cell r="AG1238">
            <v>1754.26</v>
          </cell>
          <cell r="AH1238" t="str">
            <v>-</v>
          </cell>
          <cell r="AI1238">
            <v>-2.2200160697178495</v>
          </cell>
          <cell r="AJ1238" t="str">
            <v>-</v>
          </cell>
          <cell r="AL1238">
            <v>26.575099715428621</v>
          </cell>
          <cell r="AM1238" t="str">
            <v>-</v>
          </cell>
        </row>
        <row r="1239">
          <cell r="D1239" t="str">
            <v>INE103C01036</v>
          </cell>
          <cell r="E1239" t="str">
            <v>SMC GLOBAL SECURITIES LTD</v>
          </cell>
          <cell r="G1239">
            <v>136.9</v>
          </cell>
          <cell r="H1239" t="str">
            <v>-</v>
          </cell>
          <cell r="I1239">
            <v>0</v>
          </cell>
          <cell r="J1239">
            <v>0</v>
          </cell>
          <cell r="K1239">
            <v>0</v>
          </cell>
          <cell r="L1239" t="str">
            <v>-</v>
          </cell>
          <cell r="M1239" t="str">
            <v>-</v>
          </cell>
          <cell r="O1239">
            <v>13.92</v>
          </cell>
          <cell r="P1239" t="str">
            <v>-</v>
          </cell>
          <cell r="Q1239" t="str">
            <v>-</v>
          </cell>
          <cell r="R1239" t="str">
            <v>-</v>
          </cell>
          <cell r="S1239" t="str">
            <v>-</v>
          </cell>
          <cell r="V1239" t="e">
            <v>#VALUE!</v>
          </cell>
          <cell r="Y1239" t="str">
            <v>-</v>
          </cell>
          <cell r="Z1239" t="str">
            <v>-</v>
          </cell>
          <cell r="AA1239" t="str">
            <v>-</v>
          </cell>
          <cell r="AB1239" t="str">
            <v>-</v>
          </cell>
          <cell r="AC1239" t="str">
            <v>-</v>
          </cell>
          <cell r="AD1239">
            <v>8.958065318006712</v>
          </cell>
          <cell r="AE1239">
            <v>-0.4036770492169775</v>
          </cell>
          <cell r="AF1239" t="str">
            <v>-</v>
          </cell>
          <cell r="AG1239">
            <v>4293.6859999999997</v>
          </cell>
          <cell r="AH1239" t="str">
            <v>-</v>
          </cell>
          <cell r="AI1239">
            <v>-22.191168250419231</v>
          </cell>
          <cell r="AJ1239">
            <v>6.740528747465004</v>
          </cell>
          <cell r="AL1239">
            <v>-0.63334099350320838</v>
          </cell>
          <cell r="AM1239" t="str">
            <v>-</v>
          </cell>
        </row>
        <row r="1240">
          <cell r="D1240" t="str">
            <v>INE414A01015</v>
          </cell>
          <cell r="E1240" t="str">
            <v>MADRAS FERTILIZERS LTD</v>
          </cell>
          <cell r="G1240">
            <v>90.24</v>
          </cell>
          <cell r="H1240" t="str">
            <v>-</v>
          </cell>
          <cell r="I1240">
            <v>0</v>
          </cell>
          <cell r="J1240">
            <v>0</v>
          </cell>
          <cell r="K1240">
            <v>0</v>
          </cell>
          <cell r="L1240" t="str">
            <v>-</v>
          </cell>
          <cell r="M1240" t="str">
            <v>-</v>
          </cell>
          <cell r="O1240">
            <v>3.99</v>
          </cell>
          <cell r="P1240" t="str">
            <v>-</v>
          </cell>
          <cell r="Q1240" t="str">
            <v>-</v>
          </cell>
          <cell r="R1240" t="str">
            <v>-</v>
          </cell>
          <cell r="S1240" t="str">
            <v>-</v>
          </cell>
          <cell r="V1240" t="e">
            <v>#VALUE!</v>
          </cell>
          <cell r="Y1240" t="str">
            <v>-</v>
          </cell>
          <cell r="Z1240" t="str">
            <v>-</v>
          </cell>
          <cell r="AA1240" t="str">
            <v>-</v>
          </cell>
          <cell r="AB1240" t="str">
            <v>-</v>
          </cell>
          <cell r="AC1240" t="str">
            <v>-</v>
          </cell>
          <cell r="AD1240">
            <v>22.621966688193016</v>
          </cell>
          <cell r="AE1240">
            <v>2.1751891046339438E-2</v>
          </cell>
          <cell r="AF1240" t="str">
            <v>-</v>
          </cell>
          <cell r="AG1240">
            <v>1224.0999999999999</v>
          </cell>
          <cell r="AH1240" t="str">
            <v>-</v>
          </cell>
          <cell r="AI1240">
            <v>1040</v>
          </cell>
          <cell r="AJ1240">
            <v>80.028597741219684</v>
          </cell>
          <cell r="AL1240">
            <v>22.287712287712282</v>
          </cell>
          <cell r="AM1240" t="str">
            <v>-</v>
          </cell>
        </row>
        <row r="1241">
          <cell r="D1241" t="str">
            <v>INE417B01040</v>
          </cell>
          <cell r="E1241" t="str">
            <v>DYNACONS SYSTEMS &amp; SOLUTIONS</v>
          </cell>
          <cell r="G1241">
            <v>965.05</v>
          </cell>
          <cell r="H1241" t="str">
            <v>-</v>
          </cell>
          <cell r="I1241">
            <v>0</v>
          </cell>
          <cell r="J1241">
            <v>0</v>
          </cell>
          <cell r="K1241">
            <v>0</v>
          </cell>
          <cell r="L1241" t="str">
            <v>-</v>
          </cell>
          <cell r="M1241" t="str">
            <v>-</v>
          </cell>
          <cell r="O1241">
            <v>56.890524999999997</v>
          </cell>
          <cell r="P1241" t="str">
            <v>-</v>
          </cell>
          <cell r="Q1241" t="str">
            <v>-</v>
          </cell>
          <cell r="R1241" t="str">
            <v>-</v>
          </cell>
          <cell r="S1241" t="str">
            <v>-</v>
          </cell>
          <cell r="V1241" t="e">
            <v>#VALUE!</v>
          </cell>
          <cell r="Y1241" t="str">
            <v>-</v>
          </cell>
          <cell r="Z1241" t="str">
            <v>-</v>
          </cell>
          <cell r="AA1241" t="str">
            <v>-</v>
          </cell>
          <cell r="AB1241" t="str">
            <v>-</v>
          </cell>
          <cell r="AC1241" t="str">
            <v>-</v>
          </cell>
          <cell r="AD1241">
            <v>16.963281456674355</v>
          </cell>
          <cell r="AE1241">
            <v>0.4968140081782666</v>
          </cell>
          <cell r="AF1241" t="str">
            <v>-</v>
          </cell>
          <cell r="AG1241">
            <v>1052.902</v>
          </cell>
          <cell r="AH1241" t="str">
            <v>-</v>
          </cell>
          <cell r="AI1241">
            <v>34.144128743220939</v>
          </cell>
          <cell r="AJ1241">
            <v>15.070991031046423</v>
          </cell>
          <cell r="AL1241">
            <v>35.002666967555335</v>
          </cell>
          <cell r="AM1241" t="str">
            <v>-</v>
          </cell>
        </row>
        <row r="1242">
          <cell r="D1242" t="str">
            <v>INE255Z01019</v>
          </cell>
          <cell r="E1242" t="str">
            <v>E2E NETWORKS LTD</v>
          </cell>
          <cell r="G1242" t="str">
            <v>-</v>
          </cell>
          <cell r="H1242">
            <v>3497.5</v>
          </cell>
          <cell r="I1242">
            <v>2</v>
          </cell>
          <cell r="J1242">
            <v>0</v>
          </cell>
          <cell r="K1242">
            <v>0</v>
          </cell>
          <cell r="L1242">
            <v>-15.123116501286285</v>
          </cell>
          <cell r="M1242">
            <v>130.35289023598179</v>
          </cell>
          <cell r="O1242">
            <v>28.28</v>
          </cell>
          <cell r="P1242" t="str">
            <v>-</v>
          </cell>
          <cell r="Q1242" t="str">
            <v>-</v>
          </cell>
          <cell r="R1242" t="str">
            <v>-</v>
          </cell>
          <cell r="S1242" t="str">
            <v>-</v>
          </cell>
          <cell r="V1242" t="e">
            <v>#VALUE!</v>
          </cell>
          <cell r="Y1242">
            <v>3245</v>
          </cell>
          <cell r="Z1242">
            <v>3750</v>
          </cell>
          <cell r="AA1242">
            <v>0</v>
          </cell>
          <cell r="AB1242">
            <v>-252.5</v>
          </cell>
          <cell r="AC1242">
            <v>3497.5</v>
          </cell>
          <cell r="AD1242" t="str">
            <v>-</v>
          </cell>
          <cell r="AE1242" t="e">
            <v>#VALUE!</v>
          </cell>
          <cell r="AF1242" t="str">
            <v>-</v>
          </cell>
          <cell r="AG1242">
            <v>966.60699999999997</v>
          </cell>
          <cell r="AH1242" t="str">
            <v>-</v>
          </cell>
          <cell r="AI1242">
            <v>87.160820648577115</v>
          </cell>
          <cell r="AJ1242" t="str">
            <v>-</v>
          </cell>
          <cell r="AL1242">
            <v>101.62681162443366</v>
          </cell>
          <cell r="AM1242" t="str">
            <v>-</v>
          </cell>
        </row>
        <row r="1243">
          <cell r="D1243" t="str">
            <v>INE614Z01017</v>
          </cell>
          <cell r="E1243" t="str">
            <v>GIRIRAJ CIVIL DEVELOPERS LTD</v>
          </cell>
          <cell r="G1243" t="str">
            <v>-</v>
          </cell>
          <cell r="H1243" t="str">
            <v>-</v>
          </cell>
          <cell r="I1243">
            <v>0</v>
          </cell>
          <cell r="J1243">
            <v>0</v>
          </cell>
          <cell r="K1243">
            <v>0</v>
          </cell>
          <cell r="L1243" t="str">
            <v>-</v>
          </cell>
          <cell r="M1243" t="str">
            <v>-</v>
          </cell>
          <cell r="O1243" t="str">
            <v>-</v>
          </cell>
          <cell r="P1243" t="str">
            <v>-</v>
          </cell>
          <cell r="Q1243" t="str">
            <v>-</v>
          </cell>
          <cell r="R1243" t="str">
            <v>-</v>
          </cell>
          <cell r="S1243" t="str">
            <v>-</v>
          </cell>
          <cell r="V1243" t="e">
            <v>#VALUE!</v>
          </cell>
          <cell r="Y1243" t="str">
            <v>-</v>
          </cell>
          <cell r="Z1243" t="str">
            <v>-</v>
          </cell>
          <cell r="AA1243" t="str">
            <v>-</v>
          </cell>
          <cell r="AB1243" t="str">
            <v>-</v>
          </cell>
          <cell r="AC1243" t="str">
            <v>-</v>
          </cell>
          <cell r="AD1243" t="str">
            <v>-</v>
          </cell>
          <cell r="AE1243" t="e">
            <v>#VALUE!</v>
          </cell>
          <cell r="AF1243" t="str">
            <v>-</v>
          </cell>
          <cell r="AG1243">
            <v>46.576999999999998</v>
          </cell>
          <cell r="AH1243" t="str">
            <v>-</v>
          </cell>
          <cell r="AI1243" t="str">
            <v>-</v>
          </cell>
          <cell r="AJ1243" t="str">
            <v>-</v>
          </cell>
          <cell r="AL1243">
            <v>15.808448743131349</v>
          </cell>
          <cell r="AM1243" t="str">
            <v>-</v>
          </cell>
        </row>
        <row r="1244">
          <cell r="D1244" t="str">
            <v>INE188B01013</v>
          </cell>
          <cell r="E1244" t="str">
            <v>IGARASHI MOTORS INDIA LTD</v>
          </cell>
          <cell r="G1244">
            <v>494.85</v>
          </cell>
          <cell r="H1244" t="str">
            <v>-</v>
          </cell>
          <cell r="I1244">
            <v>0</v>
          </cell>
          <cell r="J1244">
            <v>0</v>
          </cell>
          <cell r="K1244">
            <v>0</v>
          </cell>
          <cell r="L1244" t="str">
            <v>-</v>
          </cell>
          <cell r="M1244" t="str">
            <v>-</v>
          </cell>
          <cell r="O1244">
            <v>7.68</v>
          </cell>
          <cell r="P1244" t="str">
            <v>-</v>
          </cell>
          <cell r="Q1244" t="str">
            <v>-</v>
          </cell>
          <cell r="R1244" t="str">
            <v>-</v>
          </cell>
          <cell r="S1244" t="str">
            <v>-</v>
          </cell>
          <cell r="V1244" t="e">
            <v>#VALUE!</v>
          </cell>
          <cell r="Y1244" t="str">
            <v>-</v>
          </cell>
          <cell r="Z1244" t="str">
            <v>-</v>
          </cell>
          <cell r="AA1244" t="str">
            <v>-</v>
          </cell>
          <cell r="AB1244" t="str">
            <v>-</v>
          </cell>
          <cell r="AC1244" t="str">
            <v>-</v>
          </cell>
          <cell r="AD1244">
            <v>66.772140979623686</v>
          </cell>
          <cell r="AE1244">
            <v>0.43747264779753453</v>
          </cell>
          <cell r="AF1244" t="str">
            <v>-</v>
          </cell>
          <cell r="AG1244">
            <v>950.46599999999989</v>
          </cell>
          <cell r="AH1244" t="str">
            <v>-</v>
          </cell>
          <cell r="AI1244">
            <v>152.63157894736841</v>
          </cell>
          <cell r="AJ1244">
            <v>277.1442053148096</v>
          </cell>
          <cell r="AL1244">
            <v>28.294506153092328</v>
          </cell>
          <cell r="AM1244" t="str">
            <v>-</v>
          </cell>
        </row>
        <row r="1245">
          <cell r="D1245" t="str">
            <v>INE887E01022</v>
          </cell>
          <cell r="E1245" t="str">
            <v>NGL FINE-CHEM LTD</v>
          </cell>
          <cell r="G1245">
            <v>1441.85</v>
          </cell>
          <cell r="H1245" t="str">
            <v>-</v>
          </cell>
          <cell r="I1245">
            <v>0</v>
          </cell>
          <cell r="J1245">
            <v>0</v>
          </cell>
          <cell r="K1245">
            <v>0</v>
          </cell>
          <cell r="L1245" t="str">
            <v>-</v>
          </cell>
          <cell r="M1245" t="str">
            <v>-</v>
          </cell>
          <cell r="O1245">
            <v>34.19</v>
          </cell>
          <cell r="P1245" t="str">
            <v>-</v>
          </cell>
          <cell r="Q1245" t="str">
            <v>-</v>
          </cell>
          <cell r="R1245" t="str">
            <v>-</v>
          </cell>
          <cell r="S1245" t="str">
            <v>-</v>
          </cell>
          <cell r="V1245" t="e">
            <v>#VALUE!</v>
          </cell>
          <cell r="Y1245" t="str">
            <v>-</v>
          </cell>
          <cell r="Z1245" t="str">
            <v>-</v>
          </cell>
          <cell r="AA1245" t="str">
            <v>-</v>
          </cell>
          <cell r="AB1245" t="str">
            <v>-</v>
          </cell>
          <cell r="AC1245" t="str">
            <v>-</v>
          </cell>
          <cell r="AD1245">
            <v>42.171686913891129</v>
          </cell>
          <cell r="AE1245">
            <v>-0.86278446644265483</v>
          </cell>
          <cell r="AF1245" t="str">
            <v>-</v>
          </cell>
          <cell r="AG1245">
            <v>338.69100000000003</v>
          </cell>
          <cell r="AH1245" t="str">
            <v>-</v>
          </cell>
          <cell r="AI1245">
            <v>-48.878588516746412</v>
          </cell>
          <cell r="AJ1245">
            <v>28.320604789885369</v>
          </cell>
          <cell r="AL1245">
            <v>-36.418623249212956</v>
          </cell>
          <cell r="AM1245" t="str">
            <v>-</v>
          </cell>
        </row>
        <row r="1246">
          <cell r="D1246" t="str">
            <v>INE179O01031</v>
          </cell>
          <cell r="E1246" t="str">
            <v>TINE AGRO LTD</v>
          </cell>
          <cell r="G1246" t="str">
            <v>-</v>
          </cell>
          <cell r="H1246" t="str">
            <v>-</v>
          </cell>
          <cell r="I1246">
            <v>0</v>
          </cell>
          <cell r="J1246">
            <v>0</v>
          </cell>
          <cell r="K1246">
            <v>0</v>
          </cell>
          <cell r="L1246" t="str">
            <v>-</v>
          </cell>
          <cell r="M1246" t="str">
            <v>-</v>
          </cell>
          <cell r="O1246" t="str">
            <v>-</v>
          </cell>
          <cell r="P1246" t="str">
            <v>-</v>
          </cell>
          <cell r="Q1246" t="str">
            <v>-</v>
          </cell>
          <cell r="R1246" t="str">
            <v>-</v>
          </cell>
          <cell r="S1246" t="str">
            <v>-</v>
          </cell>
          <cell r="V1246" t="e">
            <v>#VALUE!</v>
          </cell>
          <cell r="Y1246" t="str">
            <v>-</v>
          </cell>
          <cell r="Z1246" t="str">
            <v>-</v>
          </cell>
          <cell r="AA1246" t="str">
            <v>-</v>
          </cell>
          <cell r="AB1246" t="str">
            <v>-</v>
          </cell>
          <cell r="AC1246" t="str">
            <v>-</v>
          </cell>
          <cell r="AD1246" t="str">
            <v>-</v>
          </cell>
          <cell r="AE1246" t="e">
            <v>#VALUE!</v>
          </cell>
          <cell r="AF1246" t="str">
            <v>-</v>
          </cell>
          <cell r="AG1246">
            <v>201.59800000000001</v>
          </cell>
          <cell r="AH1246" t="str">
            <v>-</v>
          </cell>
          <cell r="AI1246">
            <v>140.16096548550698</v>
          </cell>
          <cell r="AJ1246" t="str">
            <v>-</v>
          </cell>
          <cell r="AL1246">
            <v>60.438166071702575</v>
          </cell>
          <cell r="AM1246" t="str">
            <v>-</v>
          </cell>
        </row>
        <row r="1247">
          <cell r="D1247" t="str">
            <v>INE950M01013</v>
          </cell>
          <cell r="E1247" t="str">
            <v>MONTE CARLO FASHIONS LTD</v>
          </cell>
          <cell r="G1247">
            <v>625</v>
          </cell>
          <cell r="H1247" t="str">
            <v>-</v>
          </cell>
          <cell r="I1247">
            <v>0</v>
          </cell>
          <cell r="J1247">
            <v>0</v>
          </cell>
          <cell r="K1247">
            <v>0</v>
          </cell>
          <cell r="L1247" t="str">
            <v>-</v>
          </cell>
          <cell r="M1247" t="str">
            <v>-</v>
          </cell>
          <cell r="O1247">
            <v>39.15</v>
          </cell>
          <cell r="P1247" t="str">
            <v>-</v>
          </cell>
          <cell r="Q1247" t="str">
            <v>-</v>
          </cell>
          <cell r="R1247" t="str">
            <v>-</v>
          </cell>
          <cell r="S1247" t="str">
            <v>-</v>
          </cell>
          <cell r="V1247" t="e">
            <v>#VALUE!</v>
          </cell>
          <cell r="Y1247" t="str">
            <v>-</v>
          </cell>
          <cell r="Z1247" t="str">
            <v>-</v>
          </cell>
          <cell r="AA1247" t="str">
            <v>-</v>
          </cell>
          <cell r="AB1247" t="str">
            <v>-</v>
          </cell>
          <cell r="AC1247" t="str">
            <v>-</v>
          </cell>
          <cell r="AD1247">
            <v>17.591251591937905</v>
          </cell>
          <cell r="AE1247">
            <v>0.49664363625285629</v>
          </cell>
          <cell r="AF1247" t="str">
            <v>-</v>
          </cell>
          <cell r="AG1247">
            <v>1865</v>
          </cell>
          <cell r="AH1247" t="str">
            <v>-</v>
          </cell>
          <cell r="AI1247">
            <v>35.420269802836387</v>
          </cell>
          <cell r="AJ1247">
            <v>12.139376776649796</v>
          </cell>
          <cell r="AL1247">
            <v>31.458377387749341</v>
          </cell>
          <cell r="AM1247" t="str">
            <v>-</v>
          </cell>
        </row>
        <row r="1248">
          <cell r="D1248" t="str">
            <v>INE571B01036</v>
          </cell>
          <cell r="E1248" t="str">
            <v>JAY BHARAT MARUTI LTD</v>
          </cell>
          <cell r="G1248">
            <v>95.06</v>
          </cell>
          <cell r="H1248" t="str">
            <v>-</v>
          </cell>
          <cell r="I1248">
            <v>0</v>
          </cell>
          <cell r="J1248">
            <v>0</v>
          </cell>
          <cell r="K1248">
            <v>0</v>
          </cell>
          <cell r="L1248" t="str">
            <v>-</v>
          </cell>
          <cell r="M1248" t="str">
            <v>-</v>
          </cell>
          <cell r="O1248">
            <v>3.04</v>
          </cell>
          <cell r="P1248" t="str">
            <v>-</v>
          </cell>
          <cell r="Q1248" t="str">
            <v>-</v>
          </cell>
          <cell r="R1248" t="str">
            <v>-</v>
          </cell>
          <cell r="S1248" t="str">
            <v>-</v>
          </cell>
          <cell r="V1248" t="e">
            <v>#VALUE!</v>
          </cell>
          <cell r="Y1248" t="str">
            <v>-</v>
          </cell>
          <cell r="Z1248" t="str">
            <v>-</v>
          </cell>
          <cell r="AA1248" t="str">
            <v>-</v>
          </cell>
          <cell r="AB1248" t="str">
            <v>-</v>
          </cell>
          <cell r="AC1248" t="str">
            <v>-</v>
          </cell>
          <cell r="AD1248">
            <v>32.390798627290373</v>
          </cell>
          <cell r="AE1248">
            <v>16.087429984887535</v>
          </cell>
          <cell r="AF1248" t="str">
            <v>-</v>
          </cell>
          <cell r="AG1248">
            <v>1646.5059999999999</v>
          </cell>
          <cell r="AH1248" t="str">
            <v>-</v>
          </cell>
          <cell r="AI1248">
            <v>2.0134228187919483</v>
          </cell>
          <cell r="AJ1248">
            <v>22.816587819811748</v>
          </cell>
          <cell r="AL1248">
            <v>-1.1174616977946961</v>
          </cell>
          <cell r="AM1248" t="str">
            <v>-</v>
          </cell>
        </row>
        <row r="1249">
          <cell r="D1249" t="str">
            <v>INE488D01021</v>
          </cell>
          <cell r="E1249" t="str">
            <v>AVT NATURAL PRODUCTS LTD</v>
          </cell>
          <cell r="G1249">
            <v>76.19</v>
          </cell>
          <cell r="H1249" t="str">
            <v>-</v>
          </cell>
          <cell r="I1249">
            <v>0</v>
          </cell>
          <cell r="J1249">
            <v>0</v>
          </cell>
          <cell r="K1249">
            <v>0</v>
          </cell>
          <cell r="L1249" t="str">
            <v>-</v>
          </cell>
          <cell r="M1249" t="str">
            <v>-</v>
          </cell>
          <cell r="O1249">
            <v>3.17</v>
          </cell>
          <cell r="P1249" t="str">
            <v>-</v>
          </cell>
          <cell r="Q1249" t="str">
            <v>-</v>
          </cell>
          <cell r="R1249" t="str">
            <v>-</v>
          </cell>
          <cell r="S1249" t="str">
            <v>-</v>
          </cell>
          <cell r="V1249" t="e">
            <v>#VALUE!</v>
          </cell>
          <cell r="Y1249" t="str">
            <v>-</v>
          </cell>
          <cell r="Z1249" t="str">
            <v>-</v>
          </cell>
          <cell r="AA1249" t="str">
            <v>-</v>
          </cell>
          <cell r="AB1249" t="str">
            <v>-</v>
          </cell>
          <cell r="AC1249" t="str">
            <v>-</v>
          </cell>
          <cell r="AD1249">
            <v>28.03009489594255</v>
          </cell>
          <cell r="AE1249">
            <v>-2.9728888525999668</v>
          </cell>
          <cell r="AF1249" t="str">
            <v>-</v>
          </cell>
          <cell r="AG1249">
            <v>703.19299999999998</v>
          </cell>
          <cell r="AH1249" t="str">
            <v>-</v>
          </cell>
          <cell r="AI1249">
            <v>-9.4285714285714306</v>
          </cell>
          <cell r="AJ1249">
            <v>19.820124511525918</v>
          </cell>
          <cell r="AL1249">
            <v>-11.387991390738502</v>
          </cell>
          <cell r="AM1249" t="str">
            <v>-</v>
          </cell>
        </row>
        <row r="1250">
          <cell r="D1250" t="str">
            <v>INE704B01017</v>
          </cell>
          <cell r="E1250" t="str">
            <v>RACL GEARTECH LTD</v>
          </cell>
          <cell r="G1250">
            <v>926</v>
          </cell>
          <cell r="H1250" t="str">
            <v>-</v>
          </cell>
          <cell r="I1250">
            <v>0</v>
          </cell>
          <cell r="J1250">
            <v>0</v>
          </cell>
          <cell r="K1250">
            <v>0</v>
          </cell>
          <cell r="L1250" t="str">
            <v>-</v>
          </cell>
          <cell r="M1250" t="str">
            <v>-</v>
          </cell>
          <cell r="O1250">
            <v>22.02</v>
          </cell>
          <cell r="P1250" t="str">
            <v>-</v>
          </cell>
          <cell r="Q1250" t="str">
            <v>-</v>
          </cell>
          <cell r="R1250" t="str">
            <v>-</v>
          </cell>
          <cell r="S1250" t="str">
            <v>-</v>
          </cell>
          <cell r="V1250" t="e">
            <v>#VALUE!</v>
          </cell>
          <cell r="Y1250" t="str">
            <v>-</v>
          </cell>
          <cell r="Z1250" t="str">
            <v>-</v>
          </cell>
          <cell r="AA1250" t="str">
            <v>-</v>
          </cell>
          <cell r="AB1250" t="str">
            <v>-</v>
          </cell>
          <cell r="AC1250" t="str">
            <v>-</v>
          </cell>
          <cell r="AD1250">
            <v>43.101401866113825</v>
          </cell>
          <cell r="AE1250">
            <v>-1.0846592453084016</v>
          </cell>
          <cell r="AF1250" t="str">
            <v>-</v>
          </cell>
          <cell r="AG1250">
            <v>825.27800000000002</v>
          </cell>
          <cell r="AH1250" t="str">
            <v>-</v>
          </cell>
          <cell r="AI1250">
            <v>-39.737274220032845</v>
          </cell>
          <cell r="AJ1250">
            <v>26.333598027531355</v>
          </cell>
          <cell r="AL1250">
            <v>-13.925051366826931</v>
          </cell>
          <cell r="AM1250" t="str">
            <v>-</v>
          </cell>
        </row>
        <row r="1251">
          <cell r="D1251" t="str">
            <v>INE038F01029</v>
          </cell>
          <cell r="E1251" t="str">
            <v>TV TODAY NETWORK LTD</v>
          </cell>
          <cell r="G1251">
            <v>151.25</v>
          </cell>
          <cell r="H1251">
            <v>175</v>
          </cell>
          <cell r="I1251">
            <v>1</v>
          </cell>
          <cell r="J1251">
            <v>0</v>
          </cell>
          <cell r="K1251">
            <v>0</v>
          </cell>
          <cell r="L1251" t="str">
            <v>-</v>
          </cell>
          <cell r="M1251" t="str">
            <v>-</v>
          </cell>
          <cell r="O1251">
            <v>13.81</v>
          </cell>
          <cell r="P1251" t="str">
            <v>-</v>
          </cell>
          <cell r="Q1251" t="str">
            <v>-</v>
          </cell>
          <cell r="R1251" t="str">
            <v>-</v>
          </cell>
          <cell r="S1251" t="str">
            <v>-</v>
          </cell>
          <cell r="V1251" t="e">
            <v>#VALUE!</v>
          </cell>
          <cell r="Y1251">
            <v>175</v>
          </cell>
          <cell r="Z1251">
            <v>175</v>
          </cell>
          <cell r="AA1251">
            <v>0</v>
          </cell>
          <cell r="AB1251">
            <v>-25</v>
          </cell>
          <cell r="AC1251">
            <v>175</v>
          </cell>
          <cell r="AD1251">
            <v>10.988092104694397</v>
          </cell>
          <cell r="AE1251">
            <v>0.23815933575541748</v>
          </cell>
          <cell r="AF1251" t="str">
            <v>-</v>
          </cell>
          <cell r="AG1251">
            <v>997.8</v>
          </cell>
          <cell r="AH1251">
            <v>871.0114942528736</v>
          </cell>
          <cell r="AI1251">
            <v>46.137566137566154</v>
          </cell>
          <cell r="AJ1251">
            <v>14.043429044355284</v>
          </cell>
          <cell r="AL1251">
            <v>12.09976407145265</v>
          </cell>
          <cell r="AM1251" t="str">
            <v>-</v>
          </cell>
        </row>
        <row r="1252">
          <cell r="D1252" t="str">
            <v>INE692G01013</v>
          </cell>
          <cell r="E1252" t="str">
            <v>XCHANGING SOLUTIONS LTD</v>
          </cell>
          <cell r="G1252">
            <v>88.9</v>
          </cell>
          <cell r="H1252" t="str">
            <v>-</v>
          </cell>
          <cell r="I1252">
            <v>0</v>
          </cell>
          <cell r="J1252">
            <v>0</v>
          </cell>
          <cell r="K1252">
            <v>0</v>
          </cell>
          <cell r="L1252" t="str">
            <v>-</v>
          </cell>
          <cell r="M1252" t="str">
            <v>-</v>
          </cell>
          <cell r="O1252">
            <v>4.45</v>
          </cell>
          <cell r="P1252" t="str">
            <v>-</v>
          </cell>
          <cell r="Q1252" t="str">
            <v>-</v>
          </cell>
          <cell r="R1252" t="str">
            <v>-</v>
          </cell>
          <cell r="S1252" t="str">
            <v>-</v>
          </cell>
          <cell r="V1252" t="e">
            <v>#VALUE!</v>
          </cell>
          <cell r="Y1252" t="str">
            <v>-</v>
          </cell>
          <cell r="Z1252" t="str">
            <v>-</v>
          </cell>
          <cell r="AA1252" t="str">
            <v>-</v>
          </cell>
          <cell r="AB1252" t="str">
            <v>-</v>
          </cell>
          <cell r="AC1252" t="str">
            <v>-</v>
          </cell>
          <cell r="AD1252">
            <v>19.983173117862485</v>
          </cell>
          <cell r="AE1252">
            <v>7.6333238928480915E-2</v>
          </cell>
          <cell r="AF1252" t="str">
            <v>-</v>
          </cell>
          <cell r="AG1252">
            <v>530.5</v>
          </cell>
          <cell r="AH1252" t="str">
            <v>-</v>
          </cell>
          <cell r="AI1252">
            <v>261.78861788617888</v>
          </cell>
          <cell r="AJ1252">
            <v>30.603616916509544</v>
          </cell>
          <cell r="AL1252">
            <v>13.451668092386663</v>
          </cell>
          <cell r="AM1252" t="str">
            <v>-</v>
          </cell>
        </row>
        <row r="1253">
          <cell r="D1253" t="str">
            <v>INE01IU01018</v>
          </cell>
          <cell r="E1253" t="str">
            <v>SKY GOLD AND DIAMONDS LTD</v>
          </cell>
          <cell r="G1253">
            <v>282.25</v>
          </cell>
          <cell r="H1253">
            <v>554</v>
          </cell>
          <cell r="I1253">
            <v>1</v>
          </cell>
          <cell r="J1253">
            <v>0</v>
          </cell>
          <cell r="K1253">
            <v>0</v>
          </cell>
          <cell r="L1253">
            <v>71.010792903924852</v>
          </cell>
          <cell r="M1253">
            <v>53.103448275862064</v>
          </cell>
          <cell r="O1253">
            <v>9.52</v>
          </cell>
          <cell r="P1253">
            <v>14.5</v>
          </cell>
          <cell r="Q1253">
            <v>22.2</v>
          </cell>
          <cell r="R1253">
            <v>18.040229885057471</v>
          </cell>
          <cell r="S1253" t="str">
            <v>-</v>
          </cell>
          <cell r="V1253">
            <v>0.89498213078334787</v>
          </cell>
          <cell r="Y1253">
            <v>554</v>
          </cell>
          <cell r="Z1253">
            <v>554</v>
          </cell>
          <cell r="AA1253">
            <v>0</v>
          </cell>
          <cell r="AB1253">
            <v>104</v>
          </cell>
          <cell r="AC1253">
            <v>554</v>
          </cell>
          <cell r="AD1253">
            <v>33.288135377332956</v>
          </cell>
          <cell r="AE1253">
            <v>0.19511439563055205</v>
          </cell>
          <cell r="AF1253" t="str">
            <v>-</v>
          </cell>
          <cell r="AG1253">
            <v>1963.703</v>
          </cell>
          <cell r="AH1253">
            <v>4099.0804597701153</v>
          </cell>
          <cell r="AI1253">
            <v>170.60830017055144</v>
          </cell>
          <cell r="AJ1253">
            <v>20.584582775141275</v>
          </cell>
          <cell r="AL1253">
            <v>154.20300999101607</v>
          </cell>
          <cell r="AM1253" t="str">
            <v>-</v>
          </cell>
        </row>
        <row r="1254">
          <cell r="D1254" t="str">
            <v>INE715B01021</v>
          </cell>
          <cell r="E1254" t="str">
            <v>ANDHRA SUGARS LTD</v>
          </cell>
          <cell r="G1254">
            <v>75.510000000000005</v>
          </cell>
          <cell r="H1254" t="str">
            <v>-</v>
          </cell>
          <cell r="I1254">
            <v>0</v>
          </cell>
          <cell r="J1254">
            <v>0</v>
          </cell>
          <cell r="K1254">
            <v>0</v>
          </cell>
          <cell r="L1254" t="str">
            <v>-</v>
          </cell>
          <cell r="M1254" t="str">
            <v>-</v>
          </cell>
          <cell r="O1254">
            <v>1.9095819999999999</v>
          </cell>
          <cell r="P1254" t="str">
            <v>-</v>
          </cell>
          <cell r="Q1254" t="str">
            <v>-</v>
          </cell>
          <cell r="R1254" t="str">
            <v>-</v>
          </cell>
          <cell r="S1254" t="str">
            <v>-</v>
          </cell>
          <cell r="V1254" t="e">
            <v>#VALUE!</v>
          </cell>
          <cell r="Y1254" t="str">
            <v>-</v>
          </cell>
          <cell r="Z1254" t="str">
            <v>-</v>
          </cell>
          <cell r="AA1254" t="str">
            <v>-</v>
          </cell>
          <cell r="AB1254" t="str">
            <v>-</v>
          </cell>
          <cell r="AC1254" t="str">
            <v>-</v>
          </cell>
          <cell r="AD1254">
            <v>45.674613684013742</v>
          </cell>
          <cell r="AE1254">
            <v>-0.69699235682898253</v>
          </cell>
          <cell r="AF1254" t="str">
            <v>-</v>
          </cell>
          <cell r="AG1254">
            <v>1058.905</v>
          </cell>
          <cell r="AH1254" t="str">
            <v>-</v>
          </cell>
          <cell r="AI1254">
            <v>-65.531010830324917</v>
          </cell>
          <cell r="AJ1254">
            <v>14.799574321353651</v>
          </cell>
          <cell r="AL1254">
            <v>-6.3868629271095889</v>
          </cell>
          <cell r="AM1254" t="str">
            <v>-</v>
          </cell>
        </row>
        <row r="1255">
          <cell r="D1255" t="str">
            <v>INE533D01032</v>
          </cell>
          <cell r="E1255" t="str">
            <v>RAJ RAYON INDUSTRIES LTD</v>
          </cell>
          <cell r="G1255">
            <v>26.36</v>
          </cell>
          <cell r="H1255" t="str">
            <v>-</v>
          </cell>
          <cell r="I1255">
            <v>0</v>
          </cell>
          <cell r="J1255">
            <v>0</v>
          </cell>
          <cell r="K1255">
            <v>0</v>
          </cell>
          <cell r="L1255" t="str">
            <v>-</v>
          </cell>
          <cell r="M1255" t="str">
            <v>-</v>
          </cell>
          <cell r="O1255">
            <v>0.25</v>
          </cell>
          <cell r="P1255" t="str">
            <v>-</v>
          </cell>
          <cell r="Q1255" t="str">
            <v>-</v>
          </cell>
          <cell r="R1255" t="str">
            <v>-</v>
          </cell>
          <cell r="S1255" t="str">
            <v>-</v>
          </cell>
          <cell r="V1255" t="e">
            <v>#VALUE!</v>
          </cell>
          <cell r="Y1255" t="str">
            <v>-</v>
          </cell>
          <cell r="Z1255" t="str">
            <v>-</v>
          </cell>
          <cell r="AA1255" t="str">
            <v>-</v>
          </cell>
          <cell r="AB1255" t="str">
            <v>-</v>
          </cell>
          <cell r="AC1255" t="str">
            <v>-</v>
          </cell>
          <cell r="AD1255">
            <v>151.68517047520479</v>
          </cell>
          <cell r="AE1255">
            <v>0.58988677407024093</v>
          </cell>
          <cell r="AF1255" t="str">
            <v>-</v>
          </cell>
          <cell r="AG1255">
            <v>295.31900000000002</v>
          </cell>
          <cell r="AH1255" t="str">
            <v>-</v>
          </cell>
          <cell r="AI1255">
            <v>257.14285714285711</v>
          </cell>
          <cell r="AJ1255" t="str">
            <v>-</v>
          </cell>
          <cell r="AL1255">
            <v>8.2793743446091188</v>
          </cell>
          <cell r="AM1255" t="str">
            <v>-</v>
          </cell>
        </row>
        <row r="1256">
          <cell r="D1256" t="str">
            <v>INE152B01027</v>
          </cell>
          <cell r="E1256" t="str">
            <v>ALLCARGO GATI LTD</v>
          </cell>
          <cell r="G1256">
            <v>61.74</v>
          </cell>
          <cell r="H1256">
            <v>110</v>
          </cell>
          <cell r="I1256">
            <v>3</v>
          </cell>
          <cell r="J1256">
            <v>0</v>
          </cell>
          <cell r="K1256">
            <v>0</v>
          </cell>
          <cell r="L1256">
            <v>-69.892473118279568</v>
          </cell>
          <cell r="M1256">
            <v>267.85714285714283</v>
          </cell>
          <cell r="O1256">
            <v>1.0715750000000002</v>
          </cell>
          <cell r="P1256">
            <v>0.28000000000000003</v>
          </cell>
          <cell r="Q1256">
            <v>1.03</v>
          </cell>
          <cell r="R1256">
            <v>0.6248275862068966</v>
          </cell>
          <cell r="S1256" t="str">
            <v>-</v>
          </cell>
          <cell r="V1256">
            <v>-0.41690727554590534</v>
          </cell>
          <cell r="Y1256">
            <v>110</v>
          </cell>
          <cell r="Z1256">
            <v>110</v>
          </cell>
          <cell r="AA1256">
            <v>3</v>
          </cell>
          <cell r="AB1256">
            <v>-9</v>
          </cell>
          <cell r="AC1256">
            <v>110</v>
          </cell>
          <cell r="AD1256">
            <v>57.61612736249613</v>
          </cell>
          <cell r="AE1256">
            <v>-2.1510020881998546</v>
          </cell>
          <cell r="AF1256" t="str">
            <v>-</v>
          </cell>
          <cell r="AG1256">
            <v>618.9</v>
          </cell>
          <cell r="AH1256">
            <v>883.45977011494256</v>
          </cell>
          <cell r="AI1256">
            <v>-26.785714285714295</v>
          </cell>
          <cell r="AJ1256" t="str">
            <v>-</v>
          </cell>
          <cell r="AL1256">
            <v>13.330891778062641</v>
          </cell>
          <cell r="AM1256">
            <v>21.079613992762354</v>
          </cell>
        </row>
        <row r="1257">
          <cell r="D1257" t="str">
            <v>INE374E01021</v>
          </cell>
          <cell r="E1257" t="str">
            <v>BMW INDUSTRIES LTD</v>
          </cell>
          <cell r="G1257">
            <v>47.6</v>
          </cell>
          <cell r="H1257" t="str">
            <v>-</v>
          </cell>
          <cell r="I1257">
            <v>0</v>
          </cell>
          <cell r="J1257">
            <v>0</v>
          </cell>
          <cell r="K1257">
            <v>0</v>
          </cell>
          <cell r="L1257" t="str">
            <v>-</v>
          </cell>
          <cell r="M1257" t="str">
            <v>-</v>
          </cell>
          <cell r="O1257">
            <v>3.33</v>
          </cell>
          <cell r="P1257" t="str">
            <v>-</v>
          </cell>
          <cell r="Q1257" t="str">
            <v>-</v>
          </cell>
          <cell r="R1257" t="str">
            <v>-</v>
          </cell>
          <cell r="S1257" t="str">
            <v>-</v>
          </cell>
          <cell r="V1257" t="e">
            <v>#VALUE!</v>
          </cell>
          <cell r="Y1257" t="str">
            <v>-</v>
          </cell>
          <cell r="Z1257" t="str">
            <v>-</v>
          </cell>
          <cell r="AA1257" t="str">
            <v>-</v>
          </cell>
          <cell r="AB1257" t="str">
            <v>-</v>
          </cell>
          <cell r="AC1257" t="str">
            <v>-</v>
          </cell>
          <cell r="AD1257">
            <v>14.762568722433334</v>
          </cell>
          <cell r="AE1257">
            <v>0.83556138968972671</v>
          </cell>
          <cell r="AF1257" t="str">
            <v>-</v>
          </cell>
          <cell r="AG1257">
            <v>1470.8700000000001</v>
          </cell>
          <cell r="AH1257" t="str">
            <v>-</v>
          </cell>
          <cell r="AI1257">
            <v>17.667844522968199</v>
          </cell>
          <cell r="AJ1257" t="str">
            <v>-</v>
          </cell>
          <cell r="AL1257">
            <v>0.51526313271785529</v>
          </cell>
          <cell r="AM1257" t="str">
            <v>-</v>
          </cell>
        </row>
        <row r="1258">
          <cell r="D1258" t="str">
            <v>INE082A01010</v>
          </cell>
          <cell r="E1258" t="str">
            <v>KOPRAN LTD</v>
          </cell>
          <cell r="G1258">
            <v>178.05</v>
          </cell>
          <cell r="H1258" t="str">
            <v>-</v>
          </cell>
          <cell r="I1258">
            <v>0</v>
          </cell>
          <cell r="J1258">
            <v>0</v>
          </cell>
          <cell r="K1258">
            <v>0</v>
          </cell>
          <cell r="L1258" t="str">
            <v>-</v>
          </cell>
          <cell r="M1258" t="str">
            <v>-</v>
          </cell>
          <cell r="O1258">
            <v>7.9965609999999998</v>
          </cell>
          <cell r="P1258" t="str">
            <v>-</v>
          </cell>
          <cell r="Q1258" t="str">
            <v>-</v>
          </cell>
          <cell r="R1258" t="str">
            <v>-</v>
          </cell>
          <cell r="S1258" t="str">
            <v>-</v>
          </cell>
          <cell r="V1258" t="e">
            <v>#VALUE!</v>
          </cell>
          <cell r="Y1258" t="str">
            <v>-</v>
          </cell>
          <cell r="Z1258" t="str">
            <v>-</v>
          </cell>
          <cell r="AA1258" t="str">
            <v>-</v>
          </cell>
          <cell r="AB1258" t="str">
            <v>-</v>
          </cell>
          <cell r="AC1258" t="str">
            <v>-</v>
          </cell>
          <cell r="AD1258">
            <v>22.265821901659702</v>
          </cell>
          <cell r="AE1258">
            <v>-0.91453396602967074</v>
          </cell>
          <cell r="AF1258" t="str">
            <v>-</v>
          </cell>
          <cell r="AG1258">
            <v>728.99899999999991</v>
          </cell>
          <cell r="AH1258" t="str">
            <v>-</v>
          </cell>
          <cell r="AI1258">
            <v>-24.346631977294237</v>
          </cell>
          <cell r="AJ1258">
            <v>18.74301333345468</v>
          </cell>
          <cell r="AL1258">
            <v>-2.0341711730113929</v>
          </cell>
          <cell r="AM1258" t="str">
            <v>-</v>
          </cell>
        </row>
        <row r="1259">
          <cell r="D1259" t="str">
            <v>INE0J0B01017</v>
          </cell>
          <cell r="E1259" t="str">
            <v>KOTYARK INDUSTRIES LTD</v>
          </cell>
          <cell r="G1259" t="str">
            <v>-</v>
          </cell>
          <cell r="H1259" t="str">
            <v>-</v>
          </cell>
          <cell r="I1259">
            <v>0</v>
          </cell>
          <cell r="J1259">
            <v>0</v>
          </cell>
          <cell r="K1259">
            <v>0</v>
          </cell>
          <cell r="L1259" t="str">
            <v>-</v>
          </cell>
          <cell r="M1259" t="str">
            <v>-</v>
          </cell>
          <cell r="O1259">
            <v>13.96</v>
          </cell>
          <cell r="P1259" t="str">
            <v>-</v>
          </cell>
          <cell r="Q1259" t="str">
            <v>-</v>
          </cell>
          <cell r="R1259" t="str">
            <v>-</v>
          </cell>
          <cell r="S1259" t="str">
            <v>-</v>
          </cell>
          <cell r="V1259" t="e">
            <v>#VALUE!</v>
          </cell>
          <cell r="Y1259" t="str">
            <v>-</v>
          </cell>
          <cell r="Z1259" t="str">
            <v>-</v>
          </cell>
          <cell r="AA1259" t="str">
            <v>-</v>
          </cell>
          <cell r="AB1259" t="str">
            <v>-</v>
          </cell>
          <cell r="AC1259" t="str">
            <v>-</v>
          </cell>
          <cell r="AD1259" t="str">
            <v>-</v>
          </cell>
          <cell r="AE1259" t="e">
            <v>#VALUE!</v>
          </cell>
          <cell r="AF1259" t="str">
            <v>-</v>
          </cell>
          <cell r="AG1259">
            <v>424.88299999999998</v>
          </cell>
          <cell r="AH1259" t="str">
            <v>-</v>
          </cell>
          <cell r="AI1259" t="str">
            <v>-</v>
          </cell>
          <cell r="AJ1259" t="str">
            <v>-</v>
          </cell>
          <cell r="AL1259" t="str">
            <v>-</v>
          </cell>
          <cell r="AM1259" t="str">
            <v>-</v>
          </cell>
        </row>
        <row r="1260">
          <cell r="D1260" t="str">
            <v>INE265F01028</v>
          </cell>
          <cell r="E1260" t="str">
            <v>ENTERTAINMENT NETWORK INDIA</v>
          </cell>
          <cell r="G1260">
            <v>161.80000000000001</v>
          </cell>
          <cell r="H1260">
            <v>220</v>
          </cell>
          <cell r="I1260">
            <v>1</v>
          </cell>
          <cell r="J1260">
            <v>0</v>
          </cell>
          <cell r="K1260">
            <v>0</v>
          </cell>
          <cell r="L1260" t="str">
            <v>-</v>
          </cell>
          <cell r="M1260" t="str">
            <v>-</v>
          </cell>
          <cell r="O1260">
            <v>2.4194249999999999</v>
          </cell>
          <cell r="P1260" t="str">
            <v>-</v>
          </cell>
          <cell r="Q1260" t="str">
            <v>-</v>
          </cell>
          <cell r="R1260" t="str">
            <v>-</v>
          </cell>
          <cell r="S1260" t="str">
            <v>-</v>
          </cell>
          <cell r="V1260" t="e">
            <v>#VALUE!</v>
          </cell>
          <cell r="Y1260">
            <v>220</v>
          </cell>
          <cell r="Z1260">
            <v>220</v>
          </cell>
          <cell r="AA1260">
            <v>0</v>
          </cell>
          <cell r="AB1260">
            <v>-50</v>
          </cell>
          <cell r="AC1260">
            <v>220</v>
          </cell>
          <cell r="AD1260" t="str">
            <v>-</v>
          </cell>
          <cell r="AE1260" t="e">
            <v>#VALUE!</v>
          </cell>
          <cell r="AF1260" t="str">
            <v>-</v>
          </cell>
          <cell r="AG1260">
            <v>785.53300000000002</v>
          </cell>
          <cell r="AH1260" t="str">
            <v>-</v>
          </cell>
          <cell r="AI1260">
            <v>-64.492535716597189</v>
          </cell>
          <cell r="AJ1260" t="str">
            <v>-</v>
          </cell>
          <cell r="AL1260">
            <v>-25.802816635339234</v>
          </cell>
          <cell r="AM1260" t="str">
            <v>-</v>
          </cell>
        </row>
        <row r="1261">
          <cell r="D1261" t="str">
            <v>INE0L1C01019</v>
          </cell>
          <cell r="E1261" t="str">
            <v>KESAR INDIA LTD</v>
          </cell>
          <cell r="G1261">
            <v>700.15</v>
          </cell>
          <cell r="H1261" t="str">
            <v>-</v>
          </cell>
          <cell r="I1261">
            <v>0</v>
          </cell>
          <cell r="J1261">
            <v>0</v>
          </cell>
          <cell r="K1261">
            <v>0</v>
          </cell>
          <cell r="L1261" t="str">
            <v>-</v>
          </cell>
          <cell r="M1261" t="str">
            <v>-</v>
          </cell>
          <cell r="O1261">
            <v>6.76</v>
          </cell>
          <cell r="P1261" t="str">
            <v>-</v>
          </cell>
          <cell r="Q1261" t="str">
            <v>-</v>
          </cell>
          <cell r="R1261" t="str">
            <v>-</v>
          </cell>
          <cell r="S1261" t="str">
            <v>-</v>
          </cell>
          <cell r="V1261" t="e">
            <v>#VALUE!</v>
          </cell>
          <cell r="Y1261" t="str">
            <v>-</v>
          </cell>
          <cell r="Z1261" t="str">
            <v>-</v>
          </cell>
          <cell r="AA1261" t="str">
            <v>-</v>
          </cell>
          <cell r="AB1261" t="str">
            <v>-</v>
          </cell>
          <cell r="AC1261" t="str">
            <v>-</v>
          </cell>
          <cell r="AD1261">
            <v>103.5724888186483</v>
          </cell>
          <cell r="AE1261">
            <v>1.3163374560434815</v>
          </cell>
          <cell r="AF1261" t="str">
            <v>-</v>
          </cell>
          <cell r="AG1261">
            <v>166.56399999999999</v>
          </cell>
          <cell r="AH1261" t="str">
            <v>-</v>
          </cell>
          <cell r="AI1261">
            <v>78.682322943203602</v>
          </cell>
          <cell r="AJ1261" t="str">
            <v>-</v>
          </cell>
          <cell r="AL1261" t="str">
            <v>-</v>
          </cell>
          <cell r="AM1261" t="str">
            <v>-</v>
          </cell>
        </row>
        <row r="1262">
          <cell r="D1262" t="str">
            <v>INE0IQ001011</v>
          </cell>
          <cell r="E1262" t="str">
            <v>VERANDA LEARNING SOLUTIONS L</v>
          </cell>
          <cell r="G1262">
            <v>226.8</v>
          </cell>
          <cell r="H1262" t="str">
            <v>-</v>
          </cell>
          <cell r="I1262">
            <v>0</v>
          </cell>
          <cell r="J1262">
            <v>0</v>
          </cell>
          <cell r="K1262">
            <v>0</v>
          </cell>
          <cell r="L1262" t="str">
            <v>-</v>
          </cell>
          <cell r="M1262" t="str">
            <v>-</v>
          </cell>
          <cell r="O1262">
            <v>-34.729999999999997</v>
          </cell>
          <cell r="P1262" t="str">
            <v>-</v>
          </cell>
          <cell r="Q1262" t="str">
            <v>-</v>
          </cell>
          <cell r="R1262" t="str">
            <v>-</v>
          </cell>
          <cell r="S1262" t="str">
            <v>-</v>
          </cell>
          <cell r="V1262" t="e">
            <v>#VALUE!</v>
          </cell>
          <cell r="Y1262" t="str">
            <v>-</v>
          </cell>
          <cell r="Z1262" t="str">
            <v>-</v>
          </cell>
          <cell r="AA1262" t="str">
            <v>-</v>
          </cell>
          <cell r="AB1262" t="str">
            <v>-</v>
          </cell>
          <cell r="AC1262" t="str">
            <v>-</v>
          </cell>
          <cell r="AD1262" t="str">
            <v>-</v>
          </cell>
          <cell r="AE1262" t="e">
            <v>#VALUE!</v>
          </cell>
          <cell r="AF1262" t="str">
            <v>-</v>
          </cell>
          <cell r="AG1262">
            <v>363.3420000000001</v>
          </cell>
          <cell r="AH1262" t="str">
            <v>-</v>
          </cell>
          <cell r="AI1262">
            <v>-184.67213114754097</v>
          </cell>
          <cell r="AJ1262" t="str">
            <v>-</v>
          </cell>
          <cell r="AL1262">
            <v>-33.563600059974156</v>
          </cell>
          <cell r="AM1262" t="str">
            <v>-</v>
          </cell>
        </row>
        <row r="1263">
          <cell r="D1263" t="str">
            <v>INE489G01022</v>
          </cell>
          <cell r="E1263" t="str">
            <v>ANUH PHARMA LTD</v>
          </cell>
          <cell r="G1263">
            <v>88.15</v>
          </cell>
          <cell r="H1263" t="str">
            <v>-</v>
          </cell>
          <cell r="I1263">
            <v>0</v>
          </cell>
          <cell r="J1263">
            <v>0</v>
          </cell>
          <cell r="K1263">
            <v>0</v>
          </cell>
          <cell r="L1263" t="str">
            <v>-</v>
          </cell>
          <cell r="M1263" t="str">
            <v>-</v>
          </cell>
          <cell r="O1263">
            <v>4.7249999999999996</v>
          </cell>
          <cell r="P1263" t="str">
            <v>-</v>
          </cell>
          <cell r="Q1263" t="str">
            <v>-</v>
          </cell>
          <cell r="R1263" t="str">
            <v>-</v>
          </cell>
          <cell r="S1263" t="str">
            <v>-</v>
          </cell>
          <cell r="V1263" t="e">
            <v>#VALUE!</v>
          </cell>
          <cell r="Y1263" t="str">
            <v>-</v>
          </cell>
          <cell r="Z1263" t="str">
            <v>-</v>
          </cell>
          <cell r="AA1263" t="str">
            <v>-</v>
          </cell>
          <cell r="AB1263" t="str">
            <v>-</v>
          </cell>
          <cell r="AC1263" t="str">
            <v>-</v>
          </cell>
          <cell r="AD1263">
            <v>21.105752634568663</v>
          </cell>
          <cell r="AE1263">
            <v>-0.99939492712305333</v>
          </cell>
          <cell r="AF1263" t="str">
            <v>-</v>
          </cell>
          <cell r="AG1263">
            <v>609.08699999999999</v>
          </cell>
          <cell r="AH1263" t="str">
            <v>-</v>
          </cell>
          <cell r="AI1263">
            <v>-21.11853088480802</v>
          </cell>
          <cell r="AJ1263">
            <v>15.466385400643915</v>
          </cell>
          <cell r="AL1263">
            <v>-18.949528337664724</v>
          </cell>
          <cell r="AM1263" t="str">
            <v>-</v>
          </cell>
        </row>
        <row r="1264">
          <cell r="D1264" t="str">
            <v>INE0KNT01012</v>
          </cell>
          <cell r="E1264" t="str">
            <v>MANOJ VAIBHAV GEMS 'N' JEWEL</v>
          </cell>
          <cell r="G1264">
            <v>195.15</v>
          </cell>
          <cell r="H1264" t="str">
            <v>-</v>
          </cell>
          <cell r="I1264">
            <v>0</v>
          </cell>
          <cell r="J1264">
            <v>0</v>
          </cell>
          <cell r="K1264">
            <v>0</v>
          </cell>
          <cell r="L1264" t="str">
            <v>-</v>
          </cell>
          <cell r="M1264" t="str">
            <v>-</v>
          </cell>
          <cell r="O1264">
            <v>20.56</v>
          </cell>
          <cell r="P1264" t="str">
            <v>-</v>
          </cell>
          <cell r="Q1264" t="str">
            <v>-</v>
          </cell>
          <cell r="R1264" t="str">
            <v>-</v>
          </cell>
          <cell r="S1264" t="str">
            <v>-</v>
          </cell>
          <cell r="V1264" t="e">
            <v>#VALUE!</v>
          </cell>
          <cell r="Y1264" t="str">
            <v>-</v>
          </cell>
          <cell r="Z1264" t="str">
            <v>-</v>
          </cell>
          <cell r="AA1264" t="str">
            <v>-</v>
          </cell>
          <cell r="AB1264" t="str">
            <v>-</v>
          </cell>
          <cell r="AC1264" t="str">
            <v>-</v>
          </cell>
          <cell r="AD1264">
            <v>9.4917972384965701</v>
          </cell>
          <cell r="AE1264">
            <v>0.79618408799626572</v>
          </cell>
          <cell r="AF1264" t="str">
            <v>-</v>
          </cell>
          <cell r="AG1264">
            <v>1645.41</v>
          </cell>
          <cell r="AH1264" t="str">
            <v>-</v>
          </cell>
          <cell r="AI1264">
            <v>11.921611322808914</v>
          </cell>
          <cell r="AJ1264" t="str">
            <v>-</v>
          </cell>
          <cell r="AL1264">
            <v>9.5311636700105886</v>
          </cell>
          <cell r="AM1264" t="str">
            <v>-</v>
          </cell>
        </row>
        <row r="1265">
          <cell r="D1265" t="str">
            <v>INE442P01014</v>
          </cell>
          <cell r="E1265" t="str">
            <v>SUYOG TELEMATICS LTD</v>
          </cell>
          <cell r="G1265" t="str">
            <v>-</v>
          </cell>
          <cell r="H1265" t="str">
            <v>-</v>
          </cell>
          <cell r="I1265">
            <v>2</v>
          </cell>
          <cell r="J1265">
            <v>0</v>
          </cell>
          <cell r="K1265">
            <v>0</v>
          </cell>
          <cell r="L1265" t="str">
            <v>-</v>
          </cell>
          <cell r="M1265" t="str">
            <v>-</v>
          </cell>
          <cell r="O1265" t="str">
            <v>-</v>
          </cell>
          <cell r="P1265" t="str">
            <v>-</v>
          </cell>
          <cell r="Q1265" t="str">
            <v>-</v>
          </cell>
          <cell r="R1265" t="str">
            <v>-</v>
          </cell>
          <cell r="S1265" t="str">
            <v>-</v>
          </cell>
          <cell r="V1265" t="e">
            <v>#VALUE!</v>
          </cell>
          <cell r="Y1265" t="str">
            <v>-</v>
          </cell>
          <cell r="Z1265" t="str">
            <v>-</v>
          </cell>
          <cell r="AA1265" t="str">
            <v>-</v>
          </cell>
          <cell r="AB1265" t="str">
            <v>-</v>
          </cell>
          <cell r="AC1265" t="str">
            <v>-</v>
          </cell>
          <cell r="AD1265" t="str">
            <v>-</v>
          </cell>
          <cell r="AE1265" t="e">
            <v>#VALUE!</v>
          </cell>
          <cell r="AF1265" t="str">
            <v>-</v>
          </cell>
          <cell r="AG1265">
            <v>1101.277</v>
          </cell>
          <cell r="AH1265" t="str">
            <v>-</v>
          </cell>
          <cell r="AI1265">
            <v>-41.815426069383633</v>
          </cell>
          <cell r="AJ1265" t="str">
            <v>-</v>
          </cell>
          <cell r="AL1265">
            <v>-2.2749739554216153</v>
          </cell>
          <cell r="AM1265" t="str">
            <v>-</v>
          </cell>
        </row>
        <row r="1266">
          <cell r="D1266" t="str">
            <v>INE358U01012</v>
          </cell>
          <cell r="E1266" t="str">
            <v>ZOTA HEALTH CARE LTD</v>
          </cell>
          <cell r="G1266" t="str">
            <v>-</v>
          </cell>
          <cell r="H1266" t="str">
            <v>-</v>
          </cell>
          <cell r="I1266">
            <v>0</v>
          </cell>
          <cell r="J1266">
            <v>0</v>
          </cell>
          <cell r="K1266">
            <v>0</v>
          </cell>
          <cell r="L1266" t="str">
            <v>-</v>
          </cell>
          <cell r="M1266" t="str">
            <v>-</v>
          </cell>
          <cell r="O1266">
            <v>-20.68</v>
          </cell>
          <cell r="P1266" t="str">
            <v>-</v>
          </cell>
          <cell r="Q1266" t="str">
            <v>-</v>
          </cell>
          <cell r="R1266" t="str">
            <v>-</v>
          </cell>
          <cell r="S1266" t="str">
            <v>-</v>
          </cell>
          <cell r="V1266" t="e">
            <v>#VALUE!</v>
          </cell>
          <cell r="Y1266" t="str">
            <v>-</v>
          </cell>
          <cell r="Z1266" t="str">
            <v>-</v>
          </cell>
          <cell r="AA1266" t="str">
            <v>-</v>
          </cell>
          <cell r="AB1266" t="str">
            <v>-</v>
          </cell>
          <cell r="AC1266" t="str">
            <v>-</v>
          </cell>
          <cell r="AD1266" t="str">
            <v>-</v>
          </cell>
          <cell r="AE1266" t="e">
            <v>#VALUE!</v>
          </cell>
          <cell r="AF1266" t="str">
            <v>-</v>
          </cell>
          <cell r="AG1266">
            <v>-57.327999999999975</v>
          </cell>
          <cell r="AH1266" t="str">
            <v>-</v>
          </cell>
          <cell r="AI1266">
            <v>-269.62233462617741</v>
          </cell>
          <cell r="AJ1266" t="str">
            <v>-</v>
          </cell>
          <cell r="AL1266">
            <v>2.9799473806180634</v>
          </cell>
          <cell r="AM1266" t="str">
            <v>-</v>
          </cell>
        </row>
        <row r="1267">
          <cell r="D1267" t="str">
            <v>INE734N01019</v>
          </cell>
          <cell r="E1267" t="str">
            <v>SNOWMAN LOGISTICS LTD</v>
          </cell>
          <cell r="G1267">
            <v>58.71</v>
          </cell>
          <cell r="H1267" t="str">
            <v>-</v>
          </cell>
          <cell r="I1267">
            <v>0</v>
          </cell>
          <cell r="J1267">
            <v>0</v>
          </cell>
          <cell r="K1267">
            <v>0</v>
          </cell>
          <cell r="L1267" t="str">
            <v>-</v>
          </cell>
          <cell r="M1267" t="str">
            <v>-</v>
          </cell>
          <cell r="O1267">
            <v>0.34</v>
          </cell>
          <cell r="P1267" t="str">
            <v>-</v>
          </cell>
          <cell r="Q1267" t="str">
            <v>-</v>
          </cell>
          <cell r="R1267" t="str">
            <v>-</v>
          </cell>
          <cell r="S1267" t="str">
            <v>-</v>
          </cell>
          <cell r="V1267" t="e">
            <v>#VALUE!</v>
          </cell>
          <cell r="Y1267" t="str">
            <v>-</v>
          </cell>
          <cell r="Z1267" t="str">
            <v>-</v>
          </cell>
          <cell r="AA1267" t="str">
            <v>-</v>
          </cell>
          <cell r="AB1267" t="str">
            <v>-</v>
          </cell>
          <cell r="AC1267" t="str">
            <v>-</v>
          </cell>
          <cell r="AD1267">
            <v>135.63057263425637</v>
          </cell>
          <cell r="AE1267">
            <v>-2.4542675048103533</v>
          </cell>
          <cell r="AF1267" t="str">
            <v>-</v>
          </cell>
          <cell r="AG1267">
            <v>892.88700000000006</v>
          </cell>
          <cell r="AH1267" t="str">
            <v>-</v>
          </cell>
          <cell r="AI1267">
            <v>-55.263157894736842</v>
          </cell>
          <cell r="AJ1267" t="str">
            <v>-</v>
          </cell>
          <cell r="AL1267">
            <v>-12.074237248412352</v>
          </cell>
          <cell r="AM1267" t="str">
            <v>-</v>
          </cell>
        </row>
        <row r="1268">
          <cell r="D1268" t="str">
            <v>INE0QVH01025</v>
          </cell>
          <cell r="E1268" t="str">
            <v>KP GREEN ENGINEERING LTD</v>
          </cell>
          <cell r="G1268">
            <v>555.54999999999995</v>
          </cell>
          <cell r="H1268" t="str">
            <v>-</v>
          </cell>
          <cell r="I1268">
            <v>0</v>
          </cell>
          <cell r="J1268">
            <v>0</v>
          </cell>
          <cell r="K1268">
            <v>0</v>
          </cell>
          <cell r="L1268" t="str">
            <v>-</v>
          </cell>
          <cell r="M1268" t="str">
            <v>-</v>
          </cell>
          <cell r="O1268">
            <v>14.7</v>
          </cell>
          <cell r="P1268" t="str">
            <v>-</v>
          </cell>
          <cell r="Q1268" t="str">
            <v>-</v>
          </cell>
          <cell r="R1268" t="str">
            <v>-</v>
          </cell>
          <cell r="S1268" t="str">
            <v>-</v>
          </cell>
          <cell r="V1268" t="e">
            <v>#VALUE!</v>
          </cell>
          <cell r="Y1268" t="str">
            <v>-</v>
          </cell>
          <cell r="Z1268" t="str">
            <v>-</v>
          </cell>
          <cell r="AA1268" t="str">
            <v>-</v>
          </cell>
          <cell r="AB1268" t="str">
            <v>-</v>
          </cell>
          <cell r="AC1268" t="str">
            <v>-</v>
          </cell>
          <cell r="AD1268">
            <v>37.787030630585242</v>
          </cell>
          <cell r="AE1268">
            <v>0.71557329658706692</v>
          </cell>
          <cell r="AF1268" t="str">
            <v>-</v>
          </cell>
          <cell r="AG1268">
            <v>1080.21</v>
          </cell>
          <cell r="AH1268" t="str">
            <v>-</v>
          </cell>
          <cell r="AI1268">
            <v>52.806652806652814</v>
          </cell>
          <cell r="AJ1268" t="str">
            <v>-</v>
          </cell>
          <cell r="AL1268">
            <v>100.86205133259078</v>
          </cell>
          <cell r="AM1268" t="str">
            <v>-</v>
          </cell>
        </row>
        <row r="1269">
          <cell r="D1269" t="str">
            <v>INE435C01024</v>
          </cell>
          <cell r="E1269" t="str">
            <v>TEXMACO INFRASTRUCTURE &amp; HOL</v>
          </cell>
          <cell r="G1269">
            <v>95.01</v>
          </cell>
          <cell r="H1269" t="str">
            <v>-</v>
          </cell>
          <cell r="I1269">
            <v>0</v>
          </cell>
          <cell r="J1269">
            <v>0</v>
          </cell>
          <cell r="K1269">
            <v>0</v>
          </cell>
          <cell r="L1269" t="str">
            <v>-</v>
          </cell>
          <cell r="M1269" t="str">
            <v>-</v>
          </cell>
          <cell r="O1269">
            <v>-0.56999999999999995</v>
          </cell>
          <cell r="P1269" t="str">
            <v>-</v>
          </cell>
          <cell r="Q1269" t="str">
            <v>-</v>
          </cell>
          <cell r="R1269" t="str">
            <v>-</v>
          </cell>
          <cell r="S1269" t="str">
            <v>-</v>
          </cell>
          <cell r="V1269" t="e">
            <v>#VALUE!</v>
          </cell>
          <cell r="Y1269" t="str">
            <v>-</v>
          </cell>
          <cell r="Z1269" t="str">
            <v>-</v>
          </cell>
          <cell r="AA1269" t="str">
            <v>-</v>
          </cell>
          <cell r="AB1269" t="str">
            <v>-</v>
          </cell>
          <cell r="AC1269" t="str">
            <v>-</v>
          </cell>
          <cell r="AD1269" t="str">
            <v>-</v>
          </cell>
          <cell r="AE1269" t="e">
            <v>#VALUE!</v>
          </cell>
          <cell r="AF1269" t="str">
            <v>-</v>
          </cell>
          <cell r="AG1269">
            <v>-71.25</v>
          </cell>
          <cell r="AH1269" t="str">
            <v>-</v>
          </cell>
          <cell r="AI1269" t="str">
            <v>-</v>
          </cell>
          <cell r="AJ1269" t="str">
            <v>-</v>
          </cell>
          <cell r="AL1269">
            <v>-224.86777311690679</v>
          </cell>
          <cell r="AM1269" t="str">
            <v>-</v>
          </cell>
        </row>
        <row r="1270">
          <cell r="D1270" t="str">
            <v>INE602G01020</v>
          </cell>
          <cell r="E1270" t="str">
            <v>KITEX GARMENTS LTD</v>
          </cell>
          <cell r="G1270">
            <v>198</v>
          </cell>
          <cell r="H1270" t="str">
            <v>-</v>
          </cell>
          <cell r="I1270">
            <v>0</v>
          </cell>
          <cell r="J1270">
            <v>0</v>
          </cell>
          <cell r="K1270">
            <v>0</v>
          </cell>
          <cell r="L1270" t="str">
            <v>-</v>
          </cell>
          <cell r="M1270" t="str">
            <v>-</v>
          </cell>
          <cell r="O1270">
            <v>6.95</v>
          </cell>
          <cell r="P1270" t="str">
            <v>-</v>
          </cell>
          <cell r="Q1270" t="str">
            <v>-</v>
          </cell>
          <cell r="R1270" t="str">
            <v>-</v>
          </cell>
          <cell r="S1270" t="str">
            <v>-</v>
          </cell>
          <cell r="V1270" t="e">
            <v>#VALUE!</v>
          </cell>
          <cell r="Y1270" t="str">
            <v>-</v>
          </cell>
          <cell r="Z1270" t="str">
            <v>-</v>
          </cell>
          <cell r="AA1270" t="str">
            <v>-</v>
          </cell>
          <cell r="AB1270" t="str">
            <v>-</v>
          </cell>
          <cell r="AC1270" t="str">
            <v>-</v>
          </cell>
          <cell r="AD1270">
            <v>28.486163277796344</v>
          </cell>
          <cell r="AE1270">
            <v>0.1948932172560057</v>
          </cell>
          <cell r="AF1270" t="str">
            <v>-</v>
          </cell>
          <cell r="AG1270">
            <v>2007.5730000000001</v>
          </cell>
          <cell r="AH1270" t="str">
            <v>-</v>
          </cell>
          <cell r="AI1270">
            <v>146.16292798110979</v>
          </cell>
          <cell r="AJ1270">
            <v>17.717114527582261</v>
          </cell>
          <cell r="AL1270">
            <v>99.737440628152669</v>
          </cell>
          <cell r="AM1270" t="str">
            <v>-</v>
          </cell>
        </row>
        <row r="1271">
          <cell r="D1271" t="str">
            <v>INE239D01028</v>
          </cell>
          <cell r="E1271" t="str">
            <v>OM INFRA LTD</v>
          </cell>
          <cell r="G1271">
            <v>107.5</v>
          </cell>
          <cell r="H1271" t="str">
            <v>-</v>
          </cell>
          <cell r="I1271">
            <v>0</v>
          </cell>
          <cell r="J1271">
            <v>0</v>
          </cell>
          <cell r="K1271">
            <v>0</v>
          </cell>
          <cell r="L1271" t="str">
            <v>-</v>
          </cell>
          <cell r="M1271" t="str">
            <v>-</v>
          </cell>
          <cell r="O1271">
            <v>3.7286169999999998</v>
          </cell>
          <cell r="P1271" t="str">
            <v>-</v>
          </cell>
          <cell r="Q1271" t="str">
            <v>-</v>
          </cell>
          <cell r="R1271" t="str">
            <v>-</v>
          </cell>
          <cell r="S1271" t="str">
            <v>-</v>
          </cell>
          <cell r="V1271" t="e">
            <v>#VALUE!</v>
          </cell>
          <cell r="Y1271" t="str">
            <v>-</v>
          </cell>
          <cell r="Z1271" t="str">
            <v>-</v>
          </cell>
          <cell r="AA1271" t="str">
            <v>-</v>
          </cell>
          <cell r="AB1271" t="str">
            <v>-</v>
          </cell>
          <cell r="AC1271" t="str">
            <v>-</v>
          </cell>
          <cell r="AD1271">
            <v>28.831065244834747</v>
          </cell>
          <cell r="AE1271">
            <v>-1.1998212077405777</v>
          </cell>
          <cell r="AF1271" t="str">
            <v>-</v>
          </cell>
          <cell r="AG1271">
            <v>208.85</v>
          </cell>
          <cell r="AH1271" t="str">
            <v>-</v>
          </cell>
          <cell r="AI1271">
            <v>-24.029467939750344</v>
          </cell>
          <cell r="AJ1271">
            <v>25.955624317801465</v>
          </cell>
          <cell r="AL1271">
            <v>-73.74128533799373</v>
          </cell>
          <cell r="AM1271" t="str">
            <v>-</v>
          </cell>
        </row>
        <row r="1272">
          <cell r="D1272" t="str">
            <v>INE277B01014</v>
          </cell>
          <cell r="E1272" t="str">
            <v>PUNJAB CHEMICALS &amp; CROP PROT</v>
          </cell>
          <cell r="G1272">
            <v>1258.4000000000001</v>
          </cell>
          <cell r="H1272" t="str">
            <v>-</v>
          </cell>
          <cell r="I1272">
            <v>0</v>
          </cell>
          <cell r="J1272">
            <v>0</v>
          </cell>
          <cell r="K1272">
            <v>0</v>
          </cell>
          <cell r="L1272" t="str">
            <v>-</v>
          </cell>
          <cell r="M1272" t="str">
            <v>-</v>
          </cell>
          <cell r="O1272">
            <v>31.75</v>
          </cell>
          <cell r="P1272" t="str">
            <v>-</v>
          </cell>
          <cell r="Q1272" t="str">
            <v>-</v>
          </cell>
          <cell r="R1272" t="str">
            <v>-</v>
          </cell>
          <cell r="S1272" t="str">
            <v>-</v>
          </cell>
          <cell r="V1272" t="e">
            <v>#VALUE!</v>
          </cell>
          <cell r="Y1272" t="str">
            <v>-</v>
          </cell>
          <cell r="Z1272" t="str">
            <v>-</v>
          </cell>
          <cell r="AA1272" t="str">
            <v>-</v>
          </cell>
          <cell r="AB1272" t="str">
            <v>-</v>
          </cell>
          <cell r="AC1272" t="str">
            <v>-</v>
          </cell>
          <cell r="AD1272">
            <v>36.798544913920459</v>
          </cell>
          <cell r="AE1272">
            <v>-1.3456873746764215</v>
          </cell>
          <cell r="AF1272" t="str">
            <v>-</v>
          </cell>
          <cell r="AG1272">
            <v>991.9</v>
          </cell>
          <cell r="AH1272" t="str">
            <v>-</v>
          </cell>
          <cell r="AI1272">
            <v>-27.345537757437075</v>
          </cell>
          <cell r="AJ1272">
            <v>22.366258636665076</v>
          </cell>
          <cell r="AL1272">
            <v>-12.515434820956076</v>
          </cell>
          <cell r="AM1272" t="str">
            <v>-</v>
          </cell>
        </row>
        <row r="1273">
          <cell r="D1273" t="str">
            <v>INE194D01017</v>
          </cell>
          <cell r="E1273" t="str">
            <v>ASIAN STAR CO LTD</v>
          </cell>
          <cell r="G1273">
            <v>743</v>
          </cell>
          <cell r="H1273" t="str">
            <v>-</v>
          </cell>
          <cell r="I1273">
            <v>0</v>
          </cell>
          <cell r="J1273">
            <v>0</v>
          </cell>
          <cell r="K1273">
            <v>0</v>
          </cell>
          <cell r="L1273" t="str">
            <v>-</v>
          </cell>
          <cell r="M1273" t="str">
            <v>-</v>
          </cell>
          <cell r="O1273">
            <v>26.98</v>
          </cell>
          <cell r="P1273" t="str">
            <v>-</v>
          </cell>
          <cell r="Q1273" t="str">
            <v>-</v>
          </cell>
          <cell r="R1273" t="str">
            <v>-</v>
          </cell>
          <cell r="S1273" t="str">
            <v>-</v>
          </cell>
          <cell r="V1273" t="e">
            <v>#VALUE!</v>
          </cell>
          <cell r="Y1273" t="str">
            <v>-</v>
          </cell>
          <cell r="Z1273" t="str">
            <v>-</v>
          </cell>
          <cell r="AA1273" t="str">
            <v>-</v>
          </cell>
          <cell r="AB1273" t="str">
            <v>-</v>
          </cell>
          <cell r="AC1273" t="str">
            <v>-</v>
          </cell>
          <cell r="AD1273">
            <v>29.025561127968462</v>
          </cell>
          <cell r="AE1273">
            <v>-0.6584312761751191</v>
          </cell>
          <cell r="AF1273" t="str">
            <v>-</v>
          </cell>
          <cell r="AG1273">
            <v>809.10400000000004</v>
          </cell>
          <cell r="AH1273" t="str">
            <v>-</v>
          </cell>
          <cell r="AI1273">
            <v>-44.082901554404145</v>
          </cell>
          <cell r="AJ1273">
            <v>17.688877181059748</v>
          </cell>
          <cell r="AL1273">
            <v>-31.34150284230007</v>
          </cell>
          <cell r="AM1273" t="str">
            <v>-</v>
          </cell>
        </row>
        <row r="1274">
          <cell r="D1274" t="str">
            <v>INE966A01022</v>
          </cell>
          <cell r="E1274" t="str">
            <v>DOLAT ALGOTECH LTD</v>
          </cell>
          <cell r="G1274">
            <v>85.34</v>
          </cell>
          <cell r="H1274" t="str">
            <v>-</v>
          </cell>
          <cell r="I1274">
            <v>0</v>
          </cell>
          <cell r="J1274">
            <v>0</v>
          </cell>
          <cell r="K1274">
            <v>0</v>
          </cell>
          <cell r="L1274" t="str">
            <v>-</v>
          </cell>
          <cell r="M1274" t="str">
            <v>-</v>
          </cell>
          <cell r="O1274">
            <v>12.24</v>
          </cell>
          <cell r="P1274" t="str">
            <v>-</v>
          </cell>
          <cell r="Q1274" t="str">
            <v>-</v>
          </cell>
          <cell r="R1274" t="str">
            <v>-</v>
          </cell>
          <cell r="S1274" t="str">
            <v>-</v>
          </cell>
          <cell r="V1274" t="e">
            <v>#VALUE!</v>
          </cell>
          <cell r="Y1274" t="str">
            <v>-</v>
          </cell>
          <cell r="Z1274" t="str">
            <v>-</v>
          </cell>
          <cell r="AA1274" t="str">
            <v>-</v>
          </cell>
          <cell r="AB1274" t="str">
            <v>-</v>
          </cell>
          <cell r="AC1274" t="str">
            <v>-</v>
          </cell>
          <cell r="AD1274">
            <v>6.4571521958472822</v>
          </cell>
          <cell r="AE1274">
            <v>0.17493012312386269</v>
          </cell>
          <cell r="AF1274" t="str">
            <v>-</v>
          </cell>
          <cell r="AG1274">
            <v>3477.05</v>
          </cell>
          <cell r="AH1274" t="str">
            <v>-</v>
          </cell>
          <cell r="AI1274">
            <v>36.912751677852356</v>
          </cell>
          <cell r="AJ1274">
            <v>7.6339385872132439</v>
          </cell>
          <cell r="AL1274">
            <v>39.555931944884847</v>
          </cell>
          <cell r="AM1274" t="str">
            <v>-</v>
          </cell>
        </row>
        <row r="1275">
          <cell r="D1275" t="str">
            <v>INE049A01027</v>
          </cell>
          <cell r="E1275" t="str">
            <v>HIMATSINGKA SEIDE LTD</v>
          </cell>
          <cell r="G1275">
            <v>128.19999999999999</v>
          </cell>
          <cell r="H1275" t="str">
            <v>-</v>
          </cell>
          <cell r="I1275">
            <v>0</v>
          </cell>
          <cell r="J1275">
            <v>0</v>
          </cell>
          <cell r="K1275">
            <v>0</v>
          </cell>
          <cell r="L1275" t="str">
            <v>-</v>
          </cell>
          <cell r="M1275" t="str">
            <v>-</v>
          </cell>
          <cell r="O1275">
            <v>6.92</v>
          </cell>
          <cell r="P1275" t="str">
            <v>-</v>
          </cell>
          <cell r="Q1275" t="str">
            <v>-</v>
          </cell>
          <cell r="R1275" t="str">
            <v>-</v>
          </cell>
          <cell r="S1275" t="str">
            <v>-</v>
          </cell>
          <cell r="V1275" t="e">
            <v>#VALUE!</v>
          </cell>
          <cell r="Y1275" t="str">
            <v>-</v>
          </cell>
          <cell r="Z1275" t="str">
            <v>-</v>
          </cell>
          <cell r="AA1275" t="str">
            <v>-</v>
          </cell>
          <cell r="AB1275" t="str">
            <v>-</v>
          </cell>
          <cell r="AC1275" t="str">
            <v>-</v>
          </cell>
          <cell r="AD1275">
            <v>8.3705511824116954</v>
          </cell>
          <cell r="AE1275">
            <v>-0.21129188667497359</v>
          </cell>
          <cell r="AF1275" t="str">
            <v>-</v>
          </cell>
          <cell r="AG1275">
            <v>5141.4519999999993</v>
          </cell>
          <cell r="AH1275" t="str">
            <v>-</v>
          </cell>
          <cell r="AI1275">
            <v>-39.616055846422348</v>
          </cell>
          <cell r="AJ1275" t="str">
            <v>-</v>
          </cell>
          <cell r="AL1275">
            <v>-13.762820803121114</v>
          </cell>
          <cell r="AM1275" t="str">
            <v>-</v>
          </cell>
        </row>
        <row r="1276">
          <cell r="D1276" t="str">
            <v>INE558B01017</v>
          </cell>
          <cell r="E1276" t="str">
            <v>MANGALORE CHEMICALS &amp; FERT</v>
          </cell>
          <cell r="G1276">
            <v>306.10000000000002</v>
          </cell>
          <cell r="H1276" t="str">
            <v>-</v>
          </cell>
          <cell r="I1276">
            <v>0</v>
          </cell>
          <cell r="J1276">
            <v>1</v>
          </cell>
          <cell r="K1276">
            <v>0</v>
          </cell>
          <cell r="L1276">
            <v>87.866979714884508</v>
          </cell>
          <cell r="M1276">
            <v>-21.518987341772142</v>
          </cell>
          <cell r="O1276">
            <v>12.13</v>
          </cell>
          <cell r="P1276" t="str">
            <v>-</v>
          </cell>
          <cell r="Q1276" t="str">
            <v>-</v>
          </cell>
          <cell r="R1276" t="str">
            <v>-</v>
          </cell>
          <cell r="S1276" t="str">
            <v>-</v>
          </cell>
          <cell r="V1276" t="e">
            <v>#VALUE!</v>
          </cell>
          <cell r="Y1276" t="str">
            <v>-</v>
          </cell>
          <cell r="Z1276" t="str">
            <v>-</v>
          </cell>
          <cell r="AA1276" t="str">
            <v>-</v>
          </cell>
          <cell r="AB1276" t="str">
            <v>-</v>
          </cell>
          <cell r="AC1276" t="str">
            <v>-</v>
          </cell>
          <cell r="AD1276">
            <v>24.264170311128776</v>
          </cell>
          <cell r="AE1276">
            <v>-3.4074200458423864</v>
          </cell>
          <cell r="AF1276" t="str">
            <v>-</v>
          </cell>
          <cell r="AG1276">
            <v>3219.1210000000001</v>
          </cell>
          <cell r="AH1276" t="str">
            <v>-</v>
          </cell>
          <cell r="AI1276">
            <v>-7.1209800918836113</v>
          </cell>
          <cell r="AJ1276">
            <v>10.728107807009977</v>
          </cell>
          <cell r="AL1276">
            <v>-14.365903215560502</v>
          </cell>
          <cell r="AM1276" t="str">
            <v>-</v>
          </cell>
        </row>
        <row r="1277">
          <cell r="D1277" t="str">
            <v>INE547E01014</v>
          </cell>
          <cell r="E1277" t="str">
            <v>INDIA MOTOR PARTS &amp; ACCESSOR</v>
          </cell>
          <cell r="G1277">
            <v>1026.8499999999999</v>
          </cell>
          <cell r="H1277" t="str">
            <v>-</v>
          </cell>
          <cell r="I1277">
            <v>0</v>
          </cell>
          <cell r="J1277">
            <v>0</v>
          </cell>
          <cell r="K1277">
            <v>0</v>
          </cell>
          <cell r="L1277" t="str">
            <v>-</v>
          </cell>
          <cell r="M1277" t="str">
            <v>-</v>
          </cell>
          <cell r="O1277">
            <v>67.05</v>
          </cell>
          <cell r="P1277" t="str">
            <v>-</v>
          </cell>
          <cell r="Q1277" t="str">
            <v>-</v>
          </cell>
          <cell r="R1277" t="str">
            <v>-</v>
          </cell>
          <cell r="S1277" t="str">
            <v>-</v>
          </cell>
          <cell r="V1277" t="e">
            <v>#VALUE!</v>
          </cell>
          <cell r="Y1277" t="str">
            <v>-</v>
          </cell>
          <cell r="Z1277" t="str">
            <v>-</v>
          </cell>
          <cell r="AA1277" t="str">
            <v>-</v>
          </cell>
          <cell r="AB1277" t="str">
            <v>-</v>
          </cell>
          <cell r="AC1277" t="str">
            <v>-</v>
          </cell>
          <cell r="AD1277">
            <v>17.16919582159996</v>
          </cell>
          <cell r="AE1277">
            <v>1.3004238727792399</v>
          </cell>
          <cell r="AF1277" t="str">
            <v>-</v>
          </cell>
          <cell r="AG1277">
            <v>615.80000000000007</v>
          </cell>
          <cell r="AH1277" t="str">
            <v>-</v>
          </cell>
          <cell r="AI1277">
            <v>13.202768867128146</v>
          </cell>
          <cell r="AJ1277">
            <v>14.453737566670236</v>
          </cell>
          <cell r="AL1277">
            <v>8.2059392022491959</v>
          </cell>
          <cell r="AM1277" t="str">
            <v>-</v>
          </cell>
        </row>
        <row r="1278">
          <cell r="D1278" t="str">
            <v>INE535F01024</v>
          </cell>
          <cell r="E1278" t="str">
            <v>RAJOO ENGINEERS LTD</v>
          </cell>
          <cell r="G1278">
            <v>96.8</v>
          </cell>
          <cell r="H1278" t="str">
            <v>-</v>
          </cell>
          <cell r="I1278">
            <v>0</v>
          </cell>
          <cell r="J1278">
            <v>0</v>
          </cell>
          <cell r="K1278">
            <v>0</v>
          </cell>
          <cell r="L1278" t="str">
            <v>-</v>
          </cell>
          <cell r="M1278" t="str">
            <v>-</v>
          </cell>
          <cell r="O1278">
            <v>2.3199999999999998</v>
          </cell>
          <cell r="P1278" t="str">
            <v>-</v>
          </cell>
          <cell r="Q1278" t="str">
            <v>-</v>
          </cell>
          <cell r="R1278" t="str">
            <v>-</v>
          </cell>
          <cell r="S1278" t="str">
            <v>-</v>
          </cell>
          <cell r="V1278" t="e">
            <v>#VALUE!</v>
          </cell>
          <cell r="Y1278" t="str">
            <v>-</v>
          </cell>
          <cell r="Z1278" t="str">
            <v>-</v>
          </cell>
          <cell r="AA1278" t="str">
            <v>-</v>
          </cell>
          <cell r="AB1278" t="str">
            <v>-</v>
          </cell>
          <cell r="AC1278" t="str">
            <v>-</v>
          </cell>
          <cell r="AD1278">
            <v>41.934171605956472</v>
          </cell>
          <cell r="AE1278">
            <v>0.51498988658938616</v>
          </cell>
          <cell r="AF1278" t="str">
            <v>-</v>
          </cell>
          <cell r="AG1278">
            <v>463.40499999999997</v>
          </cell>
          <cell r="AH1278" t="str">
            <v>-</v>
          </cell>
          <cell r="AI1278">
            <v>81.42717497555752</v>
          </cell>
          <cell r="AJ1278">
            <v>27.036960246733948</v>
          </cell>
          <cell r="AL1278">
            <v>75.492976948333492</v>
          </cell>
          <cell r="AM1278" t="str">
            <v>-</v>
          </cell>
        </row>
        <row r="1279">
          <cell r="D1279" t="str">
            <v>INE015C01016</v>
          </cell>
          <cell r="E1279" t="str">
            <v>TINNA RUBBER AND INFRASTRUCT</v>
          </cell>
          <cell r="G1279">
            <v>818.7</v>
          </cell>
          <cell r="H1279" t="str">
            <v>-</v>
          </cell>
          <cell r="I1279">
            <v>0</v>
          </cell>
          <cell r="J1279">
            <v>0</v>
          </cell>
          <cell r="K1279">
            <v>0</v>
          </cell>
          <cell r="L1279" t="str">
            <v>-</v>
          </cell>
          <cell r="M1279" t="str">
            <v>-</v>
          </cell>
          <cell r="O1279">
            <v>28.23</v>
          </cell>
          <cell r="P1279" t="str">
            <v>-</v>
          </cell>
          <cell r="Q1279" t="str">
            <v>-</v>
          </cell>
          <cell r="R1279" t="str">
            <v>-</v>
          </cell>
          <cell r="S1279" t="str">
            <v>-</v>
          </cell>
          <cell r="V1279" t="e">
            <v>#VALUE!</v>
          </cell>
          <cell r="Y1279" t="str">
            <v>-</v>
          </cell>
          <cell r="Z1279" t="str">
            <v>-</v>
          </cell>
          <cell r="AA1279" t="str">
            <v>-</v>
          </cell>
          <cell r="AB1279" t="str">
            <v>-</v>
          </cell>
          <cell r="AC1279" t="str">
            <v>-</v>
          </cell>
          <cell r="AD1279">
            <v>31.02510563512207</v>
          </cell>
          <cell r="AE1279">
            <v>1.5492791603780698</v>
          </cell>
          <cell r="AF1279" t="str">
            <v>-</v>
          </cell>
          <cell r="AG1279">
            <v>761.745</v>
          </cell>
          <cell r="AH1279" t="str">
            <v>-</v>
          </cell>
          <cell r="AI1279">
            <v>20.025510204081638</v>
          </cell>
          <cell r="AJ1279" t="str">
            <v>-</v>
          </cell>
          <cell r="AL1279">
            <v>21.652634134188492</v>
          </cell>
          <cell r="AM1279" t="str">
            <v>-</v>
          </cell>
        </row>
        <row r="1280">
          <cell r="D1280" t="str">
            <v>INE204E01012</v>
          </cell>
          <cell r="E1280" t="str">
            <v>AGARWAL INDUSTRIAL CORPORATI</v>
          </cell>
          <cell r="G1280">
            <v>945.95</v>
          </cell>
          <cell r="H1280" t="str">
            <v>-</v>
          </cell>
          <cell r="I1280">
            <v>0</v>
          </cell>
          <cell r="J1280">
            <v>0</v>
          </cell>
          <cell r="K1280">
            <v>0</v>
          </cell>
          <cell r="L1280" t="str">
            <v>-</v>
          </cell>
          <cell r="M1280" t="str">
            <v>-</v>
          </cell>
          <cell r="O1280">
            <v>77.34</v>
          </cell>
          <cell r="P1280" t="str">
            <v>-</v>
          </cell>
          <cell r="Q1280" t="str">
            <v>-</v>
          </cell>
          <cell r="R1280" t="str">
            <v>-</v>
          </cell>
          <cell r="S1280" t="str">
            <v>-</v>
          </cell>
          <cell r="V1280" t="e">
            <v>#VALUE!</v>
          </cell>
          <cell r="Y1280" t="str">
            <v>-</v>
          </cell>
          <cell r="Z1280" t="str">
            <v>-</v>
          </cell>
          <cell r="AA1280" t="str">
            <v>-</v>
          </cell>
          <cell r="AB1280" t="str">
            <v>-</v>
          </cell>
          <cell r="AC1280" t="str">
            <v>-</v>
          </cell>
          <cell r="AD1280">
            <v>12.439692899657349</v>
          </cell>
          <cell r="AE1280">
            <v>2.1026536470670787</v>
          </cell>
          <cell r="AF1280" t="str">
            <v>-</v>
          </cell>
          <cell r="AG1280">
            <v>2021.444</v>
          </cell>
          <cell r="AH1280" t="str">
            <v>-</v>
          </cell>
          <cell r="AI1280">
            <v>5.9161873459326317</v>
          </cell>
          <cell r="AJ1280">
            <v>9.9375439087593485</v>
          </cell>
          <cell r="AL1280">
            <v>16.970814640534062</v>
          </cell>
          <cell r="AM1280" t="str">
            <v>-</v>
          </cell>
        </row>
        <row r="1281">
          <cell r="D1281" t="str">
            <v>INE01JE01028</v>
          </cell>
          <cell r="E1281" t="str">
            <v>MARINE ELECTRICALS INDIA LTD</v>
          </cell>
          <cell r="G1281" t="str">
            <v>-</v>
          </cell>
          <cell r="H1281" t="str">
            <v>-</v>
          </cell>
          <cell r="I1281">
            <v>0</v>
          </cell>
          <cell r="J1281">
            <v>0</v>
          </cell>
          <cell r="K1281">
            <v>0</v>
          </cell>
          <cell r="L1281" t="str">
            <v>-</v>
          </cell>
          <cell r="M1281" t="str">
            <v>-</v>
          </cell>
          <cell r="O1281">
            <v>1.38</v>
          </cell>
          <cell r="P1281" t="str">
            <v>-</v>
          </cell>
          <cell r="Q1281" t="str">
            <v>-</v>
          </cell>
          <cell r="R1281" t="str">
            <v>-</v>
          </cell>
          <cell r="S1281" t="str">
            <v>-</v>
          </cell>
          <cell r="V1281" t="e">
            <v>#VALUE!</v>
          </cell>
          <cell r="Y1281" t="str">
            <v>-</v>
          </cell>
          <cell r="Z1281" t="str">
            <v>-</v>
          </cell>
          <cell r="AA1281" t="str">
            <v>-</v>
          </cell>
          <cell r="AB1281" t="str">
            <v>-</v>
          </cell>
          <cell r="AC1281" t="str">
            <v>-</v>
          </cell>
          <cell r="AD1281" t="str">
            <v>-</v>
          </cell>
          <cell r="AE1281" t="e">
            <v>#VALUE!</v>
          </cell>
          <cell r="AF1281" t="str">
            <v>-</v>
          </cell>
          <cell r="AG1281">
            <v>448.40700000000004</v>
          </cell>
          <cell r="AH1281" t="str">
            <v>-</v>
          </cell>
          <cell r="AI1281" t="str">
            <v>-</v>
          </cell>
          <cell r="AJ1281" t="str">
            <v>-</v>
          </cell>
          <cell r="AL1281" t="str">
            <v>-</v>
          </cell>
          <cell r="AM1281" t="str">
            <v>-</v>
          </cell>
        </row>
        <row r="1282">
          <cell r="D1282" t="str">
            <v>INE786F01031</v>
          </cell>
          <cell r="E1282" t="str">
            <v>UTTAM SUGAR MILLS LTD</v>
          </cell>
          <cell r="G1282">
            <v>263.75</v>
          </cell>
          <cell r="H1282" t="str">
            <v>-</v>
          </cell>
          <cell r="I1282">
            <v>0</v>
          </cell>
          <cell r="J1282">
            <v>0</v>
          </cell>
          <cell r="K1282">
            <v>0</v>
          </cell>
          <cell r="L1282" t="str">
            <v>-</v>
          </cell>
          <cell r="M1282" t="str">
            <v>-</v>
          </cell>
          <cell r="O1282">
            <v>23.16</v>
          </cell>
          <cell r="P1282" t="str">
            <v>-</v>
          </cell>
          <cell r="Q1282" t="str">
            <v>-</v>
          </cell>
          <cell r="R1282" t="str">
            <v>-</v>
          </cell>
          <cell r="S1282" t="str">
            <v>-</v>
          </cell>
          <cell r="V1282" t="e">
            <v>#VALUE!</v>
          </cell>
          <cell r="Y1282" t="str">
            <v>-</v>
          </cell>
          <cell r="Z1282" t="str">
            <v>-</v>
          </cell>
          <cell r="AA1282" t="str">
            <v>-</v>
          </cell>
          <cell r="AB1282" t="str">
            <v>-</v>
          </cell>
          <cell r="AC1282" t="str">
            <v>-</v>
          </cell>
          <cell r="AD1282">
            <v>11.394289998353605</v>
          </cell>
          <cell r="AE1282">
            <v>-0.34321462575405681</v>
          </cell>
          <cell r="AF1282" t="str">
            <v>-</v>
          </cell>
          <cell r="AG1282">
            <v>2130.9679999999998</v>
          </cell>
          <cell r="AH1282" t="str">
            <v>-</v>
          </cell>
          <cell r="AI1282">
            <v>-33.19873089126046</v>
          </cell>
          <cell r="AJ1282" t="str">
            <v>-</v>
          </cell>
          <cell r="AL1282">
            <v>-19.82949874814009</v>
          </cell>
          <cell r="AM1282" t="str">
            <v>-</v>
          </cell>
        </row>
        <row r="1283">
          <cell r="D1283" t="str">
            <v>INE461B01014</v>
          </cell>
          <cell r="E1283" t="str">
            <v>REPRO INDIA LTD</v>
          </cell>
          <cell r="G1283">
            <v>441</v>
          </cell>
          <cell r="H1283" t="str">
            <v>-</v>
          </cell>
          <cell r="I1283">
            <v>0</v>
          </cell>
          <cell r="J1283">
            <v>0</v>
          </cell>
          <cell r="K1283">
            <v>0</v>
          </cell>
          <cell r="L1283" t="str">
            <v>-</v>
          </cell>
          <cell r="M1283" t="str">
            <v>-</v>
          </cell>
          <cell r="O1283">
            <v>-1.44</v>
          </cell>
          <cell r="P1283" t="str">
            <v>-</v>
          </cell>
          <cell r="Q1283" t="str">
            <v>-</v>
          </cell>
          <cell r="R1283" t="str">
            <v>-</v>
          </cell>
          <cell r="S1283" t="str">
            <v>-</v>
          </cell>
          <cell r="V1283" t="e">
            <v>#VALUE!</v>
          </cell>
          <cell r="Y1283" t="str">
            <v>-</v>
          </cell>
          <cell r="Z1283" t="str">
            <v>-</v>
          </cell>
          <cell r="AA1283" t="str">
            <v>-</v>
          </cell>
          <cell r="AB1283" t="str">
            <v>-</v>
          </cell>
          <cell r="AC1283" t="str">
            <v>-</v>
          </cell>
          <cell r="AD1283" t="str">
            <v>-</v>
          </cell>
          <cell r="AE1283" t="e">
            <v>#VALUE!</v>
          </cell>
          <cell r="AF1283" t="str">
            <v>-</v>
          </cell>
          <cell r="AG1283">
            <v>318.10000000000002</v>
          </cell>
          <cell r="AH1283" t="str">
            <v>-</v>
          </cell>
          <cell r="AI1283" t="str">
            <v>-</v>
          </cell>
          <cell r="AJ1283" t="str">
            <v>-</v>
          </cell>
          <cell r="AL1283">
            <v>-38.495746326372782</v>
          </cell>
          <cell r="AM1283" t="str">
            <v>-</v>
          </cell>
        </row>
        <row r="1284">
          <cell r="D1284" t="str">
            <v>INE920A01037</v>
          </cell>
          <cell r="E1284" t="str">
            <v>DOLPHIN OFFSHORE ENTERPRISES</v>
          </cell>
          <cell r="G1284" t="str">
            <v>-</v>
          </cell>
          <cell r="H1284" t="str">
            <v>-</v>
          </cell>
          <cell r="I1284">
            <v>0</v>
          </cell>
          <cell r="J1284">
            <v>0</v>
          </cell>
          <cell r="K1284">
            <v>0</v>
          </cell>
          <cell r="L1284" t="str">
            <v>-</v>
          </cell>
          <cell r="M1284" t="str">
            <v>-</v>
          </cell>
          <cell r="O1284" t="str">
            <v>-</v>
          </cell>
          <cell r="P1284" t="str">
            <v>-</v>
          </cell>
          <cell r="Q1284" t="str">
            <v>-</v>
          </cell>
          <cell r="R1284" t="str">
            <v>-</v>
          </cell>
          <cell r="S1284" t="str">
            <v>-</v>
          </cell>
          <cell r="V1284" t="e">
            <v>#VALUE!</v>
          </cell>
          <cell r="Y1284" t="str">
            <v>-</v>
          </cell>
          <cell r="Z1284" t="str">
            <v>-</v>
          </cell>
          <cell r="AA1284" t="str">
            <v>-</v>
          </cell>
          <cell r="AB1284" t="str">
            <v>-</v>
          </cell>
          <cell r="AC1284" t="str">
            <v>-</v>
          </cell>
          <cell r="AD1284" t="str">
            <v>-</v>
          </cell>
          <cell r="AE1284" t="e">
            <v>#VALUE!</v>
          </cell>
          <cell r="AF1284" t="str">
            <v>-</v>
          </cell>
          <cell r="AG1284">
            <v>458.81900000000002</v>
          </cell>
          <cell r="AH1284" t="str">
            <v>-</v>
          </cell>
          <cell r="AI1284">
            <v>630.81761006289298</v>
          </cell>
          <cell r="AJ1284" t="str">
            <v>-</v>
          </cell>
          <cell r="AL1284" t="str">
            <v>-</v>
          </cell>
          <cell r="AM1284" t="str">
            <v>-</v>
          </cell>
        </row>
        <row r="1285">
          <cell r="D1285" t="str">
            <v>INE660C01027</v>
          </cell>
          <cell r="E1285" t="str">
            <v>CENTRUM CAPITAL LTD</v>
          </cell>
          <cell r="G1285">
            <v>36.18</v>
          </cell>
          <cell r="H1285" t="str">
            <v>-</v>
          </cell>
          <cell r="I1285">
            <v>0</v>
          </cell>
          <cell r="J1285">
            <v>0</v>
          </cell>
          <cell r="K1285">
            <v>0</v>
          </cell>
          <cell r="L1285" t="str">
            <v>-</v>
          </cell>
          <cell r="M1285" t="str">
            <v>-</v>
          </cell>
          <cell r="O1285">
            <v>-4.51</v>
          </cell>
          <cell r="P1285" t="str">
            <v>-</v>
          </cell>
          <cell r="Q1285" t="str">
            <v>-</v>
          </cell>
          <cell r="R1285" t="str">
            <v>-</v>
          </cell>
          <cell r="S1285" t="str">
            <v>-</v>
          </cell>
          <cell r="V1285" t="e">
            <v>#VALUE!</v>
          </cell>
          <cell r="Y1285" t="str">
            <v>-</v>
          </cell>
          <cell r="Z1285" t="str">
            <v>-</v>
          </cell>
          <cell r="AA1285" t="str">
            <v>-</v>
          </cell>
          <cell r="AB1285" t="str">
            <v>-</v>
          </cell>
          <cell r="AC1285" t="str">
            <v>-</v>
          </cell>
          <cell r="AD1285">
            <v>6.5439593459107908</v>
          </cell>
          <cell r="AE1285">
            <v>-7.3773881305315064E-2</v>
          </cell>
          <cell r="AF1285" t="str">
            <v>-</v>
          </cell>
          <cell r="AG1285">
            <v>13184.232</v>
          </cell>
          <cell r="AH1285" t="str">
            <v>-</v>
          </cell>
          <cell r="AI1285">
            <v>-88.702928870292865</v>
          </cell>
          <cell r="AJ1285" t="str">
            <v>-</v>
          </cell>
          <cell r="AL1285">
            <v>38.402893980461862</v>
          </cell>
          <cell r="AM1285" t="str">
            <v>-</v>
          </cell>
        </row>
        <row r="1286">
          <cell r="D1286" t="str">
            <v>INE351Y01019</v>
          </cell>
          <cell r="E1286" t="str">
            <v>BETA DRUGS LTD</v>
          </cell>
          <cell r="G1286" t="str">
            <v>-</v>
          </cell>
          <cell r="H1286" t="str">
            <v>-</v>
          </cell>
          <cell r="I1286">
            <v>1</v>
          </cell>
          <cell r="J1286">
            <v>0</v>
          </cell>
          <cell r="K1286">
            <v>0</v>
          </cell>
          <cell r="L1286">
            <v>2909.2441113152831</v>
          </cell>
          <cell r="M1286">
            <v>36.507936507936506</v>
          </cell>
          <cell r="O1286">
            <v>42.02</v>
          </cell>
          <cell r="P1286">
            <v>63</v>
          </cell>
          <cell r="Q1286">
            <v>86</v>
          </cell>
          <cell r="R1286">
            <v>73.574712643678168</v>
          </cell>
          <cell r="S1286" t="str">
            <v>-</v>
          </cell>
          <cell r="V1286">
            <v>0.75094508909276914</v>
          </cell>
          <cell r="Y1286" t="str">
            <v>-</v>
          </cell>
          <cell r="Z1286" t="str">
            <v>-</v>
          </cell>
          <cell r="AA1286" t="str">
            <v>-</v>
          </cell>
          <cell r="AB1286" t="str">
            <v>-</v>
          </cell>
          <cell r="AC1286" t="str">
            <v>-</v>
          </cell>
          <cell r="AD1286" t="str">
            <v>-</v>
          </cell>
          <cell r="AE1286" t="e">
            <v>#VALUE!</v>
          </cell>
          <cell r="AF1286" t="str">
            <v>-</v>
          </cell>
          <cell r="AG1286">
            <v>746.05053900000007</v>
          </cell>
          <cell r="AH1286">
            <v>1207.1264367816093</v>
          </cell>
          <cell r="AI1286">
            <v>16.41424802110819</v>
          </cell>
          <cell r="AJ1286" t="str">
            <v>-</v>
          </cell>
          <cell r="AL1286">
            <v>24.346730369214782</v>
          </cell>
          <cell r="AM1286">
            <v>42.08152723530992</v>
          </cell>
        </row>
        <row r="1287">
          <cell r="D1287" t="str">
            <v>INE782E01017</v>
          </cell>
          <cell r="E1287" t="str">
            <v>HESTER BIOSCIENCES LTD</v>
          </cell>
          <cell r="G1287">
            <v>2077</v>
          </cell>
          <cell r="H1287" t="str">
            <v>-</v>
          </cell>
          <cell r="I1287">
            <v>0</v>
          </cell>
          <cell r="J1287">
            <v>0</v>
          </cell>
          <cell r="K1287">
            <v>0</v>
          </cell>
          <cell r="L1287" t="str">
            <v>-</v>
          </cell>
          <cell r="M1287" t="str">
            <v>-</v>
          </cell>
          <cell r="O1287">
            <v>32.312725999999998</v>
          </cell>
          <cell r="P1287" t="str">
            <v>-</v>
          </cell>
          <cell r="Q1287" t="str">
            <v>-</v>
          </cell>
          <cell r="R1287" t="str">
            <v>-</v>
          </cell>
          <cell r="S1287" t="str">
            <v>-</v>
          </cell>
          <cell r="V1287" t="e">
            <v>#VALUE!</v>
          </cell>
          <cell r="Y1287" t="str">
            <v>-</v>
          </cell>
          <cell r="Z1287" t="str">
            <v>-</v>
          </cell>
          <cell r="AA1287" t="str">
            <v>-</v>
          </cell>
          <cell r="AB1287" t="str">
            <v>-</v>
          </cell>
          <cell r="AC1287" t="str">
            <v>-</v>
          </cell>
          <cell r="AD1287">
            <v>63.438766608655463</v>
          </cell>
          <cell r="AE1287">
            <v>1.393444014387754</v>
          </cell>
          <cell r="AF1287" t="str">
            <v>-</v>
          </cell>
          <cell r="AG1287">
            <v>693.92</v>
          </cell>
          <cell r="AH1287" t="str">
            <v>-</v>
          </cell>
          <cell r="AI1287">
            <v>45.526598811025025</v>
          </cell>
          <cell r="AJ1287">
            <v>51.265156563412447</v>
          </cell>
          <cell r="AL1287">
            <v>10.542581323477863</v>
          </cell>
          <cell r="AM1287" t="str">
            <v>-</v>
          </cell>
        </row>
        <row r="1288">
          <cell r="D1288" t="str">
            <v>INE416D01022</v>
          </cell>
          <cell r="E1288" t="str">
            <v>BLISS GVS PHARMA LTD</v>
          </cell>
          <cell r="G1288">
            <v>152.5</v>
          </cell>
          <cell r="H1288" t="str">
            <v>-</v>
          </cell>
          <cell r="I1288">
            <v>0</v>
          </cell>
          <cell r="J1288">
            <v>0</v>
          </cell>
          <cell r="K1288">
            <v>0</v>
          </cell>
          <cell r="L1288" t="str">
            <v>-</v>
          </cell>
          <cell r="M1288" t="str">
            <v>-</v>
          </cell>
          <cell r="O1288">
            <v>8.02</v>
          </cell>
          <cell r="P1288" t="str">
            <v>-</v>
          </cell>
          <cell r="Q1288" t="str">
            <v>-</v>
          </cell>
          <cell r="R1288" t="str">
            <v>-</v>
          </cell>
          <cell r="S1288" t="str">
            <v>-</v>
          </cell>
          <cell r="V1288" t="e">
            <v>#VALUE!</v>
          </cell>
          <cell r="Y1288" t="str">
            <v>-</v>
          </cell>
          <cell r="Z1288" t="str">
            <v>-</v>
          </cell>
          <cell r="AA1288" t="str">
            <v>-</v>
          </cell>
          <cell r="AB1288" t="str">
            <v>-</v>
          </cell>
          <cell r="AC1288" t="str">
            <v>-</v>
          </cell>
          <cell r="AD1288">
            <v>19.181641973709201</v>
          </cell>
          <cell r="AE1288">
            <v>1.7554844489862997</v>
          </cell>
          <cell r="AF1288" t="str">
            <v>-</v>
          </cell>
          <cell r="AG1288">
            <v>1266.8330000000001</v>
          </cell>
          <cell r="AH1288" t="str">
            <v>-</v>
          </cell>
          <cell r="AI1288">
            <v>10.926694329183944</v>
          </cell>
          <cell r="AJ1288">
            <v>21.672344856966461</v>
          </cell>
          <cell r="AL1288">
            <v>-15.893564445176223</v>
          </cell>
          <cell r="AM1288" t="str">
            <v>-</v>
          </cell>
        </row>
        <row r="1289">
          <cell r="D1289" t="str">
            <v>INE752G01015</v>
          </cell>
          <cell r="E1289" t="str">
            <v>MSP STEEL &amp; POWER LTD</v>
          </cell>
          <cell r="G1289">
            <v>37.5</v>
          </cell>
          <cell r="H1289" t="str">
            <v>-</v>
          </cell>
          <cell r="I1289">
            <v>0</v>
          </cell>
          <cell r="J1289">
            <v>0</v>
          </cell>
          <cell r="K1289">
            <v>0</v>
          </cell>
          <cell r="L1289" t="str">
            <v>-</v>
          </cell>
          <cell r="M1289" t="str">
            <v>-</v>
          </cell>
          <cell r="O1289">
            <v>-0.62</v>
          </cell>
          <cell r="P1289" t="str">
            <v>-</v>
          </cell>
          <cell r="Q1289" t="str">
            <v>-</v>
          </cell>
          <cell r="R1289" t="str">
            <v>-</v>
          </cell>
          <cell r="S1289" t="str">
            <v>-</v>
          </cell>
          <cell r="V1289" t="e">
            <v>#VALUE!</v>
          </cell>
          <cell r="Y1289" t="str">
            <v>-</v>
          </cell>
          <cell r="Z1289" t="str">
            <v>-</v>
          </cell>
          <cell r="AA1289" t="str">
            <v>-</v>
          </cell>
          <cell r="AB1289" t="str">
            <v>-</v>
          </cell>
          <cell r="AC1289" t="str">
            <v>-</v>
          </cell>
          <cell r="AD1289" t="str">
            <v>-</v>
          </cell>
          <cell r="AE1289" t="e">
            <v>#VALUE!</v>
          </cell>
          <cell r="AF1289" t="str">
            <v>-</v>
          </cell>
          <cell r="AG1289">
            <v>1338.5520000000001</v>
          </cell>
          <cell r="AH1289" t="str">
            <v>-</v>
          </cell>
          <cell r="AI1289" t="str">
            <v>-</v>
          </cell>
          <cell r="AJ1289" t="str">
            <v>-</v>
          </cell>
          <cell r="AL1289">
            <v>6.7717032874994807</v>
          </cell>
          <cell r="AM1289" t="str">
            <v>-</v>
          </cell>
        </row>
        <row r="1290">
          <cell r="D1290" t="str">
            <v>INE191I01012</v>
          </cell>
          <cell r="E1290" t="str">
            <v>HOUSING DEVELOPMENT &amp; INFRAS</v>
          </cell>
          <cell r="G1290">
            <v>3.02</v>
          </cell>
          <cell r="H1290" t="str">
            <v>-</v>
          </cell>
          <cell r="I1290">
            <v>0</v>
          </cell>
          <cell r="J1290">
            <v>0</v>
          </cell>
          <cell r="K1290">
            <v>0</v>
          </cell>
          <cell r="L1290" t="str">
            <v>-</v>
          </cell>
          <cell r="M1290" t="str">
            <v>-</v>
          </cell>
          <cell r="O1290">
            <v>-0.22</v>
          </cell>
          <cell r="P1290" t="str">
            <v>-</v>
          </cell>
          <cell r="Q1290" t="str">
            <v>-</v>
          </cell>
          <cell r="R1290" t="str">
            <v>-</v>
          </cell>
          <cell r="S1290" t="str">
            <v>-</v>
          </cell>
          <cell r="V1290" t="e">
            <v>#VALUE!</v>
          </cell>
          <cell r="Y1290" t="str">
            <v>-</v>
          </cell>
          <cell r="Z1290" t="str">
            <v>-</v>
          </cell>
          <cell r="AA1290" t="str">
            <v>-</v>
          </cell>
          <cell r="AB1290" t="str">
            <v>-</v>
          </cell>
          <cell r="AC1290" t="str">
            <v>-</v>
          </cell>
          <cell r="AD1290" t="str">
            <v>-</v>
          </cell>
          <cell r="AE1290" t="e">
            <v>#VALUE!</v>
          </cell>
          <cell r="AF1290" t="str">
            <v>-</v>
          </cell>
          <cell r="AG1290">
            <v>-89.618000000000009</v>
          </cell>
          <cell r="AH1290" t="str">
            <v>-</v>
          </cell>
          <cell r="AI1290">
            <v>47.61904761904762</v>
          </cell>
          <cell r="AJ1290" t="str">
            <v>-</v>
          </cell>
          <cell r="AL1290">
            <v>51.420238947071702</v>
          </cell>
          <cell r="AM1290" t="str">
            <v>-</v>
          </cell>
        </row>
        <row r="1291">
          <cell r="D1291" t="str">
            <v>INE626A01014</v>
          </cell>
          <cell r="E1291" t="str">
            <v>SAURASHTRA CEMENT LTD</v>
          </cell>
          <cell r="G1291" t="str">
            <v>-</v>
          </cell>
          <cell r="H1291" t="str">
            <v>-</v>
          </cell>
          <cell r="I1291">
            <v>0</v>
          </cell>
          <cell r="J1291">
            <v>0</v>
          </cell>
          <cell r="K1291">
            <v>0</v>
          </cell>
          <cell r="L1291" t="str">
            <v>-</v>
          </cell>
          <cell r="M1291" t="str">
            <v>-</v>
          </cell>
          <cell r="O1291" t="str">
            <v>-</v>
          </cell>
          <cell r="P1291" t="str">
            <v>-</v>
          </cell>
          <cell r="Q1291" t="str">
            <v>-</v>
          </cell>
          <cell r="R1291" t="str">
            <v>-</v>
          </cell>
          <cell r="S1291" t="str">
            <v>-</v>
          </cell>
          <cell r="V1291" t="e">
            <v>#VALUE!</v>
          </cell>
          <cell r="Y1291" t="str">
            <v>-</v>
          </cell>
          <cell r="Z1291" t="str">
            <v>-</v>
          </cell>
          <cell r="AA1291" t="str">
            <v>-</v>
          </cell>
          <cell r="AB1291" t="str">
            <v>-</v>
          </cell>
          <cell r="AC1291" t="str">
            <v>-</v>
          </cell>
          <cell r="AD1291" t="str">
            <v>-</v>
          </cell>
          <cell r="AE1291" t="e">
            <v>#VALUE!</v>
          </cell>
          <cell r="AF1291" t="str">
            <v>-</v>
          </cell>
          <cell r="AG1291">
            <v>437.99</v>
          </cell>
          <cell r="AH1291" t="str">
            <v>-</v>
          </cell>
          <cell r="AI1291">
            <v>-87.671232876712338</v>
          </cell>
          <cell r="AJ1291" t="str">
            <v>-</v>
          </cell>
          <cell r="AL1291">
            <v>-66.271541849270392</v>
          </cell>
          <cell r="AM1291" t="str">
            <v>-</v>
          </cell>
        </row>
        <row r="1292">
          <cell r="D1292" t="str">
            <v>INE405C01035</v>
          </cell>
          <cell r="E1292" t="str">
            <v>LINCOLN PHARMACEUTICALS LTD</v>
          </cell>
          <cell r="G1292">
            <v>553.70000000000005</v>
          </cell>
          <cell r="H1292" t="str">
            <v>-</v>
          </cell>
          <cell r="I1292">
            <v>1</v>
          </cell>
          <cell r="J1292">
            <v>0</v>
          </cell>
          <cell r="K1292">
            <v>0</v>
          </cell>
          <cell r="L1292" t="str">
            <v>-</v>
          </cell>
          <cell r="M1292" t="str">
            <v>-</v>
          </cell>
          <cell r="O1292">
            <v>41.11</v>
          </cell>
          <cell r="P1292" t="str">
            <v>-</v>
          </cell>
          <cell r="Q1292" t="str">
            <v>-</v>
          </cell>
          <cell r="R1292" t="str">
            <v>-</v>
          </cell>
          <cell r="S1292" t="str">
            <v>-</v>
          </cell>
          <cell r="V1292" t="e">
            <v>#VALUE!</v>
          </cell>
          <cell r="Y1292" t="str">
            <v>-</v>
          </cell>
          <cell r="Z1292" t="str">
            <v>-</v>
          </cell>
          <cell r="AA1292" t="str">
            <v>-</v>
          </cell>
          <cell r="AB1292" t="str">
            <v>-</v>
          </cell>
          <cell r="AC1292" t="str">
            <v>-</v>
          </cell>
          <cell r="AD1292">
            <v>14.189378462621017</v>
          </cell>
          <cell r="AE1292">
            <v>-1.2076641966288792</v>
          </cell>
          <cell r="AF1292" t="str">
            <v>-</v>
          </cell>
          <cell r="AG1292">
            <v>1014.933</v>
          </cell>
          <cell r="AH1292" t="str">
            <v>-</v>
          </cell>
          <cell r="AI1292">
            <v>-11.749440367802407</v>
          </cell>
          <cell r="AJ1292">
            <v>10.303927222466095</v>
          </cell>
          <cell r="AL1292">
            <v>1.585031283248775</v>
          </cell>
          <cell r="AM1292" t="str">
            <v>-</v>
          </cell>
        </row>
        <row r="1293">
          <cell r="D1293" t="str">
            <v>INE866R01028</v>
          </cell>
          <cell r="E1293" t="str">
            <v>MATRIMONY.COM LTD</v>
          </cell>
          <cell r="G1293">
            <v>511.5</v>
          </cell>
          <cell r="H1293">
            <v>600</v>
          </cell>
          <cell r="I1293">
            <v>1</v>
          </cell>
          <cell r="J1293">
            <v>0</v>
          </cell>
          <cell r="K1293">
            <v>0</v>
          </cell>
          <cell r="L1293">
            <v>2.6264591439688849</v>
          </cell>
          <cell r="M1293">
            <v>26.54028436018956</v>
          </cell>
          <cell r="O1293">
            <v>20.57</v>
          </cell>
          <cell r="P1293">
            <v>21.1</v>
          </cell>
          <cell r="Q1293">
            <v>26.7</v>
          </cell>
          <cell r="R1293">
            <v>23.674712643678163</v>
          </cell>
          <cell r="S1293">
            <v>28.842528735632186</v>
          </cell>
          <cell r="V1293">
            <v>0.15093401281857854</v>
          </cell>
          <cell r="Y1293">
            <v>600</v>
          </cell>
          <cell r="Z1293">
            <v>600</v>
          </cell>
          <cell r="AA1293">
            <v>0</v>
          </cell>
          <cell r="AB1293">
            <v>40</v>
          </cell>
          <cell r="AC1293">
            <v>600</v>
          </cell>
          <cell r="AD1293">
            <v>24.890745927236491</v>
          </cell>
          <cell r="AE1293">
            <v>-3.2785089014217985</v>
          </cell>
          <cell r="AF1293" t="str">
            <v>-</v>
          </cell>
          <cell r="AG1293">
            <v>582.70000000000005</v>
          </cell>
          <cell r="AH1293">
            <v>743.9885057471264</v>
          </cell>
          <cell r="AI1293">
            <v>-7.5920934411500491</v>
          </cell>
          <cell r="AJ1293">
            <v>31.06834942032857</v>
          </cell>
          <cell r="AL1293">
            <v>-20.667120490129335</v>
          </cell>
          <cell r="AM1293">
            <v>-21.280776788810542</v>
          </cell>
        </row>
        <row r="1294">
          <cell r="D1294" t="str">
            <v>INE075B01020</v>
          </cell>
          <cell r="E1294" t="str">
            <v>SICAL LOGISTICS LTD</v>
          </cell>
          <cell r="G1294" t="str">
            <v>-</v>
          </cell>
          <cell r="H1294" t="str">
            <v>-</v>
          </cell>
          <cell r="I1294">
            <v>0</v>
          </cell>
          <cell r="J1294">
            <v>0</v>
          </cell>
          <cell r="K1294">
            <v>0</v>
          </cell>
          <cell r="L1294" t="str">
            <v>-</v>
          </cell>
          <cell r="M1294" t="str">
            <v>-</v>
          </cell>
          <cell r="O1294" t="str">
            <v>-</v>
          </cell>
          <cell r="P1294" t="str">
            <v>-</v>
          </cell>
          <cell r="Q1294" t="str">
            <v>-</v>
          </cell>
          <cell r="R1294" t="str">
            <v>-</v>
          </cell>
          <cell r="S1294" t="str">
            <v>-</v>
          </cell>
          <cell r="V1294" t="e">
            <v>#VALUE!</v>
          </cell>
          <cell r="Y1294" t="str">
            <v>-</v>
          </cell>
          <cell r="Z1294" t="str">
            <v>-</v>
          </cell>
          <cell r="AA1294" t="str">
            <v>-</v>
          </cell>
          <cell r="AB1294" t="str">
            <v>-</v>
          </cell>
          <cell r="AC1294" t="str">
            <v>-</v>
          </cell>
          <cell r="AD1294" t="str">
            <v>-</v>
          </cell>
          <cell r="AE1294" t="e">
            <v>#VALUE!</v>
          </cell>
          <cell r="AF1294" t="str">
            <v>-</v>
          </cell>
          <cell r="AG1294">
            <v>214.8</v>
          </cell>
          <cell r="AH1294" t="str">
            <v>-</v>
          </cell>
          <cell r="AI1294">
            <v>-106.49463878734113</v>
          </cell>
          <cell r="AJ1294" t="str">
            <v>-</v>
          </cell>
          <cell r="AL1294">
            <v>29.39759036144579</v>
          </cell>
          <cell r="AM1294" t="str">
            <v>-</v>
          </cell>
        </row>
        <row r="1295">
          <cell r="D1295" t="str">
            <v>INE626Z01029</v>
          </cell>
          <cell r="E1295" t="str">
            <v>HARDWYN INDIA LTD</v>
          </cell>
          <cell r="G1295">
            <v>13.42</v>
          </cell>
          <cell r="H1295" t="str">
            <v>-</v>
          </cell>
          <cell r="I1295">
            <v>0</v>
          </cell>
          <cell r="J1295">
            <v>0</v>
          </cell>
          <cell r="K1295">
            <v>0</v>
          </cell>
          <cell r="L1295" t="str">
            <v>-</v>
          </cell>
          <cell r="M1295" t="str">
            <v>-</v>
          </cell>
          <cell r="O1295">
            <v>0.23</v>
          </cell>
          <cell r="P1295" t="str">
            <v>-</v>
          </cell>
          <cell r="Q1295" t="str">
            <v>-</v>
          </cell>
          <cell r="R1295" t="str">
            <v>-</v>
          </cell>
          <cell r="S1295" t="str">
            <v>-</v>
          </cell>
          <cell r="V1295" t="e">
            <v>#VALUE!</v>
          </cell>
          <cell r="Y1295" t="str">
            <v>-</v>
          </cell>
          <cell r="Z1295" t="str">
            <v>-</v>
          </cell>
          <cell r="AA1295" t="str">
            <v>-</v>
          </cell>
          <cell r="AB1295" t="str">
            <v>-</v>
          </cell>
          <cell r="AC1295" t="str">
            <v>-</v>
          </cell>
          <cell r="AD1295">
            <v>58.347826418669328</v>
          </cell>
          <cell r="AE1295">
            <v>5.2877717691918944</v>
          </cell>
          <cell r="AF1295" t="str">
            <v>-</v>
          </cell>
          <cell r="AG1295">
            <v>180.35400000000001</v>
          </cell>
          <cell r="AH1295" t="str">
            <v>-</v>
          </cell>
          <cell r="AI1295">
            <v>11.034482758620717</v>
          </cell>
          <cell r="AJ1295">
            <v>54.706762280293958</v>
          </cell>
          <cell r="AL1295">
            <v>9.4281467099475265</v>
          </cell>
          <cell r="AM1295" t="str">
            <v>-</v>
          </cell>
        </row>
        <row r="1296">
          <cell r="D1296" t="str">
            <v>INE843S01025</v>
          </cell>
          <cell r="E1296" t="str">
            <v>SURAJ ESTATE DEVELOPERS LTD</v>
          </cell>
          <cell r="G1296">
            <v>289.64999999999998</v>
          </cell>
          <cell r="H1296">
            <v>466.5</v>
          </cell>
          <cell r="I1296">
            <v>3</v>
          </cell>
          <cell r="J1296">
            <v>0</v>
          </cell>
          <cell r="K1296">
            <v>0</v>
          </cell>
          <cell r="L1296" t="str">
            <v>-</v>
          </cell>
          <cell r="M1296" t="str">
            <v>-</v>
          </cell>
          <cell r="O1296">
            <v>21.645848999999998</v>
          </cell>
          <cell r="P1296" t="str">
            <v>-</v>
          </cell>
          <cell r="Q1296" t="str">
            <v>-</v>
          </cell>
          <cell r="R1296" t="str">
            <v>-</v>
          </cell>
          <cell r="S1296" t="str">
            <v>-</v>
          </cell>
          <cell r="V1296" t="e">
            <v>#VALUE!</v>
          </cell>
          <cell r="Y1296">
            <v>395</v>
          </cell>
          <cell r="Z1296">
            <v>538</v>
          </cell>
          <cell r="AA1296">
            <v>-122.5</v>
          </cell>
          <cell r="AB1296">
            <v>-431</v>
          </cell>
          <cell r="AC1296">
            <v>466.5</v>
          </cell>
          <cell r="AD1296">
            <v>13.381318233185697</v>
          </cell>
          <cell r="AE1296">
            <v>1.1501823062690406</v>
          </cell>
          <cell r="AF1296" t="str">
            <v>-</v>
          </cell>
          <cell r="AG1296">
            <v>2026.47</v>
          </cell>
          <cell r="AH1296" t="str">
            <v>-</v>
          </cell>
          <cell r="AI1296">
            <v>11.634084579680236</v>
          </cell>
          <cell r="AJ1296" t="str">
            <v>-</v>
          </cell>
          <cell r="AL1296">
            <v>-13.00090155840811</v>
          </cell>
          <cell r="AM1296" t="str">
            <v>-</v>
          </cell>
        </row>
        <row r="1297">
          <cell r="D1297" t="str">
            <v>INE078T01026</v>
          </cell>
          <cell r="E1297" t="str">
            <v>K&amp;R RAIL ENGINEERING LTD</v>
          </cell>
          <cell r="G1297">
            <v>46.05</v>
          </cell>
          <cell r="H1297" t="str">
            <v>-</v>
          </cell>
          <cell r="I1297">
            <v>0</v>
          </cell>
          <cell r="J1297">
            <v>0</v>
          </cell>
          <cell r="K1297">
            <v>0</v>
          </cell>
          <cell r="L1297" t="str">
            <v>-</v>
          </cell>
          <cell r="M1297" t="str">
            <v>-</v>
          </cell>
          <cell r="O1297">
            <v>2.46</v>
          </cell>
          <cell r="P1297" t="str">
            <v>-</v>
          </cell>
          <cell r="Q1297" t="str">
            <v>-</v>
          </cell>
          <cell r="R1297" t="str">
            <v>-</v>
          </cell>
          <cell r="S1297" t="str">
            <v>-</v>
          </cell>
          <cell r="V1297" t="e">
            <v>#VALUE!</v>
          </cell>
          <cell r="Y1297" t="str">
            <v>-</v>
          </cell>
          <cell r="Z1297" t="str">
            <v>-</v>
          </cell>
          <cell r="AA1297" t="str">
            <v>-</v>
          </cell>
          <cell r="AB1297" t="str">
            <v>-</v>
          </cell>
          <cell r="AC1297" t="str">
            <v>-</v>
          </cell>
          <cell r="AD1297">
            <v>28.60248399817425</v>
          </cell>
          <cell r="AE1297">
            <v>-0.61177535218317147</v>
          </cell>
          <cell r="AF1297" t="str">
            <v>-</v>
          </cell>
          <cell r="AG1297">
            <v>113.63200000000001</v>
          </cell>
          <cell r="AH1297" t="str">
            <v>-</v>
          </cell>
          <cell r="AI1297">
            <v>-46.753246753246749</v>
          </cell>
          <cell r="AJ1297">
            <v>59.247889765705871</v>
          </cell>
          <cell r="AL1297">
            <v>-8.8003724006196009</v>
          </cell>
          <cell r="AM1297" t="str">
            <v>-</v>
          </cell>
        </row>
        <row r="1298">
          <cell r="D1298" t="str">
            <v>INE075D01018</v>
          </cell>
          <cell r="E1298" t="str">
            <v>GM BREWERIES LTD</v>
          </cell>
          <cell r="G1298">
            <v>702.1</v>
          </cell>
          <cell r="H1298" t="str">
            <v>-</v>
          </cell>
          <cell r="I1298">
            <v>0</v>
          </cell>
          <cell r="J1298">
            <v>0</v>
          </cell>
          <cell r="K1298">
            <v>0</v>
          </cell>
          <cell r="L1298" t="str">
            <v>-</v>
          </cell>
          <cell r="M1298" t="str">
            <v>-</v>
          </cell>
          <cell r="O1298">
            <v>56.48</v>
          </cell>
          <cell r="P1298" t="str">
            <v>-</v>
          </cell>
          <cell r="Q1298" t="str">
            <v>-</v>
          </cell>
          <cell r="R1298" t="str">
            <v>-</v>
          </cell>
          <cell r="S1298" t="str">
            <v>-</v>
          </cell>
          <cell r="V1298" t="e">
            <v>#VALUE!</v>
          </cell>
          <cell r="Y1298" t="str">
            <v>-</v>
          </cell>
          <cell r="Z1298" t="str">
            <v>-</v>
          </cell>
          <cell r="AA1298" t="str">
            <v>-</v>
          </cell>
          <cell r="AB1298" t="str">
            <v>-</v>
          </cell>
          <cell r="AC1298" t="str">
            <v>-</v>
          </cell>
          <cell r="AD1298">
            <v>12.492290411189732</v>
          </cell>
          <cell r="AE1298">
            <v>-0.84196006104685184</v>
          </cell>
          <cell r="AF1298" t="str">
            <v>-</v>
          </cell>
          <cell r="AG1298">
            <v>1176.2090000000001</v>
          </cell>
          <cell r="AH1298" t="str">
            <v>-</v>
          </cell>
          <cell r="AI1298">
            <v>-14.837153196622451</v>
          </cell>
          <cell r="AJ1298">
            <v>10.390932583042408</v>
          </cell>
          <cell r="AL1298">
            <v>9.5322704258614195</v>
          </cell>
          <cell r="AM1298" t="str">
            <v>-</v>
          </cell>
        </row>
        <row r="1299">
          <cell r="D1299" t="str">
            <v>INE068B01017</v>
          </cell>
          <cell r="E1299" t="str">
            <v>SAINT GOBAIN SEKURIT INDIA</v>
          </cell>
          <cell r="G1299">
            <v>116.7</v>
          </cell>
          <cell r="H1299" t="str">
            <v>-</v>
          </cell>
          <cell r="I1299">
            <v>0</v>
          </cell>
          <cell r="J1299">
            <v>0</v>
          </cell>
          <cell r="K1299">
            <v>0</v>
          </cell>
          <cell r="L1299" t="str">
            <v>-</v>
          </cell>
          <cell r="M1299" t="str">
            <v>-</v>
          </cell>
          <cell r="O1299">
            <v>3.43</v>
          </cell>
          <cell r="P1299" t="str">
            <v>-</v>
          </cell>
          <cell r="Q1299" t="str">
            <v>-</v>
          </cell>
          <cell r="R1299" t="str">
            <v>-</v>
          </cell>
          <cell r="S1299" t="str">
            <v>-</v>
          </cell>
          <cell r="V1299" t="e">
            <v>#VALUE!</v>
          </cell>
          <cell r="Y1299" t="str">
            <v>-</v>
          </cell>
          <cell r="Z1299" t="str">
            <v>-</v>
          </cell>
          <cell r="AA1299" t="str">
            <v>-</v>
          </cell>
          <cell r="AB1299" t="str">
            <v>-</v>
          </cell>
          <cell r="AC1299" t="str">
            <v>-</v>
          </cell>
          <cell r="AD1299">
            <v>44.354442151940077</v>
          </cell>
          <cell r="AE1299">
            <v>5.4078300623711506</v>
          </cell>
          <cell r="AF1299" t="str">
            <v>-</v>
          </cell>
          <cell r="AG1299">
            <v>370.452</v>
          </cell>
          <cell r="AH1299" t="str">
            <v>-</v>
          </cell>
          <cell r="AI1299">
            <v>8.2018927444795029</v>
          </cell>
          <cell r="AJ1299">
            <v>30.377202893905455</v>
          </cell>
          <cell r="AL1299">
            <v>3.7459812476895604</v>
          </cell>
          <cell r="AM1299" t="str">
            <v>-</v>
          </cell>
        </row>
        <row r="1300">
          <cell r="D1300" t="str">
            <v>INE293E01031</v>
          </cell>
          <cell r="E1300" t="str">
            <v>PLANTER'S POLYSACKS LTD</v>
          </cell>
          <cell r="G1300" t="str">
            <v>-</v>
          </cell>
          <cell r="H1300" t="str">
            <v>-</v>
          </cell>
          <cell r="I1300">
            <v>0</v>
          </cell>
          <cell r="J1300">
            <v>0</v>
          </cell>
          <cell r="K1300">
            <v>0</v>
          </cell>
          <cell r="L1300" t="str">
            <v>-</v>
          </cell>
          <cell r="M1300" t="str">
            <v>-</v>
          </cell>
          <cell r="O1300" t="str">
            <v>-</v>
          </cell>
          <cell r="P1300" t="str">
            <v>-</v>
          </cell>
          <cell r="Q1300" t="str">
            <v>-</v>
          </cell>
          <cell r="R1300" t="str">
            <v>-</v>
          </cell>
          <cell r="S1300" t="str">
            <v>-</v>
          </cell>
          <cell r="V1300" t="e">
            <v>#VALUE!</v>
          </cell>
          <cell r="Y1300" t="str">
            <v>-</v>
          </cell>
          <cell r="Z1300" t="str">
            <v>-</v>
          </cell>
          <cell r="AA1300" t="str">
            <v>-</v>
          </cell>
          <cell r="AB1300" t="str">
            <v>-</v>
          </cell>
          <cell r="AC1300" t="str">
            <v>-</v>
          </cell>
          <cell r="AD1300" t="str">
            <v>-</v>
          </cell>
          <cell r="AE1300" t="e">
            <v>#VALUE!</v>
          </cell>
          <cell r="AF1300" t="str">
            <v>-</v>
          </cell>
          <cell r="AG1300">
            <v>128.71100000000001</v>
          </cell>
          <cell r="AH1300" t="str">
            <v>-</v>
          </cell>
          <cell r="AI1300">
            <v>990.26071673605952</v>
          </cell>
          <cell r="AJ1300" t="str">
            <v>-</v>
          </cell>
          <cell r="AL1300">
            <v>16.898415149175793</v>
          </cell>
          <cell r="AM1300" t="str">
            <v>-</v>
          </cell>
        </row>
        <row r="1301">
          <cell r="D1301" t="str">
            <v>INE373T01047</v>
          </cell>
          <cell r="E1301" t="str">
            <v>BLUE CLOUD SOFTECH SOLN LTD</v>
          </cell>
          <cell r="G1301">
            <v>30.37</v>
          </cell>
          <cell r="H1301" t="str">
            <v>-</v>
          </cell>
          <cell r="I1301">
            <v>0</v>
          </cell>
          <cell r="J1301">
            <v>0</v>
          </cell>
          <cell r="K1301">
            <v>0</v>
          </cell>
          <cell r="L1301" t="str">
            <v>-</v>
          </cell>
          <cell r="M1301" t="str">
            <v>-</v>
          </cell>
          <cell r="O1301">
            <v>1.01</v>
          </cell>
          <cell r="P1301" t="str">
            <v>-</v>
          </cell>
          <cell r="Q1301" t="str">
            <v>-</v>
          </cell>
          <cell r="R1301" t="str">
            <v>-</v>
          </cell>
          <cell r="S1301" t="str">
            <v>-</v>
          </cell>
          <cell r="V1301" t="e">
            <v>#VALUE!</v>
          </cell>
          <cell r="Y1301" t="str">
            <v>-</v>
          </cell>
          <cell r="Z1301" t="str">
            <v>-</v>
          </cell>
          <cell r="AA1301" t="str">
            <v>-</v>
          </cell>
          <cell r="AB1301" t="str">
            <v>-</v>
          </cell>
          <cell r="AC1301" t="str">
            <v>-</v>
          </cell>
          <cell r="AD1301">
            <v>30.069307761617225</v>
          </cell>
          <cell r="AE1301">
            <v>0.29479713491781595</v>
          </cell>
          <cell r="AF1301" t="str">
            <v>-</v>
          </cell>
          <cell r="AG1301">
            <v>702.03399999999999</v>
          </cell>
          <cell r="AH1301" t="str">
            <v>-</v>
          </cell>
          <cell r="AI1301">
            <v>102</v>
          </cell>
          <cell r="AJ1301" t="str">
            <v>-</v>
          </cell>
          <cell r="AL1301">
            <v>226.04671252153798</v>
          </cell>
          <cell r="AM1301" t="str">
            <v>-</v>
          </cell>
        </row>
        <row r="1302">
          <cell r="D1302" t="str">
            <v>INE0O3901029</v>
          </cell>
          <cell r="E1302" t="str">
            <v>TRANSINDIA REAL ESTATE LTD</v>
          </cell>
          <cell r="G1302">
            <v>32.07</v>
          </cell>
          <cell r="H1302" t="str">
            <v>-</v>
          </cell>
          <cell r="I1302">
            <v>0</v>
          </cell>
          <cell r="J1302">
            <v>0</v>
          </cell>
          <cell r="K1302">
            <v>0</v>
          </cell>
          <cell r="L1302" t="str">
            <v>-</v>
          </cell>
          <cell r="M1302" t="str">
            <v>-</v>
          </cell>
          <cell r="O1302">
            <v>2.14</v>
          </cell>
          <cell r="P1302" t="str">
            <v>-</v>
          </cell>
          <cell r="Q1302" t="str">
            <v>-</v>
          </cell>
          <cell r="R1302" t="str">
            <v>-</v>
          </cell>
          <cell r="S1302" t="str">
            <v>-</v>
          </cell>
          <cell r="V1302" t="e">
            <v>#VALUE!</v>
          </cell>
          <cell r="Y1302" t="str">
            <v>-</v>
          </cell>
          <cell r="Z1302" t="str">
            <v>-</v>
          </cell>
          <cell r="AA1302" t="str">
            <v>-</v>
          </cell>
          <cell r="AB1302" t="str">
            <v>-</v>
          </cell>
          <cell r="AC1302" t="str">
            <v>-</v>
          </cell>
          <cell r="AD1302">
            <v>14.985981165805709</v>
          </cell>
          <cell r="AE1302">
            <v>-0.19102797557952597</v>
          </cell>
          <cell r="AF1302" t="str">
            <v>-</v>
          </cell>
          <cell r="AG1302">
            <v>363.6</v>
          </cell>
          <cell r="AH1302" t="str">
            <v>-</v>
          </cell>
          <cell r="AI1302">
            <v>-78.449144008056379</v>
          </cell>
          <cell r="AJ1302" t="str">
            <v>-</v>
          </cell>
          <cell r="AL1302">
            <v>-32.753837617902725</v>
          </cell>
          <cell r="AM1302" t="str">
            <v>-</v>
          </cell>
        </row>
        <row r="1303">
          <cell r="D1303" t="str">
            <v>INE206N01018</v>
          </cell>
          <cell r="E1303" t="str">
            <v>RAVINDRA ENERGY LTD</v>
          </cell>
          <cell r="G1303">
            <v>158.6</v>
          </cell>
          <cell r="H1303" t="str">
            <v>-</v>
          </cell>
          <cell r="I1303">
            <v>0</v>
          </cell>
          <cell r="J1303">
            <v>0</v>
          </cell>
          <cell r="K1303">
            <v>0</v>
          </cell>
          <cell r="L1303" t="str">
            <v>-</v>
          </cell>
          <cell r="M1303" t="str">
            <v>-</v>
          </cell>
          <cell r="O1303">
            <v>1.219827</v>
          </cell>
          <cell r="P1303" t="str">
            <v>-</v>
          </cell>
          <cell r="Q1303" t="str">
            <v>-</v>
          </cell>
          <cell r="R1303" t="str">
            <v>-</v>
          </cell>
          <cell r="S1303" t="str">
            <v>-</v>
          </cell>
          <cell r="V1303" t="e">
            <v>#VALUE!</v>
          </cell>
          <cell r="Y1303" t="str">
            <v>-</v>
          </cell>
          <cell r="Z1303" t="str">
            <v>-</v>
          </cell>
          <cell r="AA1303" t="str">
            <v>-</v>
          </cell>
          <cell r="AB1303" t="str">
            <v>-</v>
          </cell>
          <cell r="AC1303" t="str">
            <v>-</v>
          </cell>
          <cell r="AD1303">
            <v>110.73787738225418</v>
          </cell>
          <cell r="AE1303" t="e">
            <v>#VALUE!</v>
          </cell>
          <cell r="AF1303" t="str">
            <v>-</v>
          </cell>
          <cell r="AG1303">
            <v>424.34</v>
          </cell>
          <cell r="AH1303" t="str">
            <v>-</v>
          </cell>
          <cell r="AI1303" t="str">
            <v>-</v>
          </cell>
          <cell r="AJ1303" t="str">
            <v>-</v>
          </cell>
          <cell r="AL1303">
            <v>-12.537873322752857</v>
          </cell>
          <cell r="AM1303" t="str">
            <v>-</v>
          </cell>
        </row>
        <row r="1304">
          <cell r="D1304" t="str">
            <v>INE840Y01029</v>
          </cell>
          <cell r="E1304" t="str">
            <v>ONE POINT ONE SOLUTIONS LTD</v>
          </cell>
          <cell r="G1304" t="str">
            <v>-</v>
          </cell>
          <cell r="H1304" t="str">
            <v>-</v>
          </cell>
          <cell r="I1304">
            <v>0</v>
          </cell>
          <cell r="J1304">
            <v>0</v>
          </cell>
          <cell r="K1304">
            <v>0</v>
          </cell>
          <cell r="L1304" t="str">
            <v>-</v>
          </cell>
          <cell r="M1304" t="str">
            <v>-</v>
          </cell>
          <cell r="O1304">
            <v>1.39</v>
          </cell>
          <cell r="P1304" t="str">
            <v>-</v>
          </cell>
          <cell r="Q1304" t="str">
            <v>-</v>
          </cell>
          <cell r="R1304" t="str">
            <v>-</v>
          </cell>
          <cell r="S1304" t="str">
            <v>-</v>
          </cell>
          <cell r="V1304" t="e">
            <v>#VALUE!</v>
          </cell>
          <cell r="Y1304" t="str">
            <v>-</v>
          </cell>
          <cell r="Z1304" t="str">
            <v>-</v>
          </cell>
          <cell r="AA1304" t="str">
            <v>-</v>
          </cell>
          <cell r="AB1304" t="str">
            <v>-</v>
          </cell>
          <cell r="AC1304" t="str">
            <v>-</v>
          </cell>
          <cell r="AD1304" t="str">
            <v>-</v>
          </cell>
          <cell r="AE1304" t="e">
            <v>#VALUE!</v>
          </cell>
          <cell r="AF1304" t="str">
            <v>-</v>
          </cell>
          <cell r="AG1304">
            <v>619.39100000000008</v>
          </cell>
          <cell r="AH1304" t="str">
            <v>-</v>
          </cell>
          <cell r="AI1304">
            <v>31.132075471698098</v>
          </cell>
          <cell r="AJ1304" t="str">
            <v>-</v>
          </cell>
          <cell r="AL1304">
            <v>20.59065749536148</v>
          </cell>
          <cell r="AM1304" t="str">
            <v>-</v>
          </cell>
        </row>
        <row r="1305">
          <cell r="D1305" t="str">
            <v>INE428O01016</v>
          </cell>
          <cell r="E1305" t="str">
            <v>ASHAPURA INTIMATES FASHION L</v>
          </cell>
          <cell r="G1305" t="str">
            <v>-</v>
          </cell>
          <cell r="H1305" t="str">
            <v>-</v>
          </cell>
          <cell r="I1305">
            <v>0</v>
          </cell>
          <cell r="J1305">
            <v>0</v>
          </cell>
          <cell r="K1305">
            <v>0</v>
          </cell>
          <cell r="L1305" t="str">
            <v>-</v>
          </cell>
          <cell r="M1305" t="str">
            <v>-</v>
          </cell>
          <cell r="O1305">
            <v>8.1300000000000008</v>
          </cell>
          <cell r="P1305" t="str">
            <v>-</v>
          </cell>
          <cell r="Q1305" t="str">
            <v>-</v>
          </cell>
          <cell r="R1305" t="str">
            <v>-</v>
          </cell>
          <cell r="S1305" t="str">
            <v>-</v>
          </cell>
          <cell r="V1305" t="e">
            <v>#VALUE!</v>
          </cell>
          <cell r="Y1305" t="str">
            <v>-</v>
          </cell>
          <cell r="Z1305" t="str">
            <v>-</v>
          </cell>
          <cell r="AA1305" t="str">
            <v>-</v>
          </cell>
          <cell r="AB1305" t="str">
            <v>-</v>
          </cell>
          <cell r="AC1305" t="str">
            <v>-</v>
          </cell>
          <cell r="AD1305" t="str">
            <v>-</v>
          </cell>
          <cell r="AE1305" t="e">
            <v>#VALUE!</v>
          </cell>
          <cell r="AF1305" t="str">
            <v>-</v>
          </cell>
          <cell r="AG1305">
            <v>469.61199999999997</v>
          </cell>
          <cell r="AH1305" t="str">
            <v>-</v>
          </cell>
          <cell r="AI1305">
            <v>21.524663677130047</v>
          </cell>
          <cell r="AJ1305" t="str">
            <v>-</v>
          </cell>
          <cell r="AL1305">
            <v>27.253364838756003</v>
          </cell>
          <cell r="AM1305" t="str">
            <v>-</v>
          </cell>
        </row>
        <row r="1306">
          <cell r="D1306" t="str">
            <v>INE694N01015</v>
          </cell>
          <cell r="E1306" t="str">
            <v>HERANBA INDUSTRIES LTD</v>
          </cell>
          <cell r="G1306">
            <v>329.95</v>
          </cell>
          <cell r="H1306" t="str">
            <v>-</v>
          </cell>
          <cell r="I1306">
            <v>0</v>
          </cell>
          <cell r="J1306">
            <v>0</v>
          </cell>
          <cell r="K1306">
            <v>0</v>
          </cell>
          <cell r="L1306" t="str">
            <v>-</v>
          </cell>
          <cell r="M1306" t="str">
            <v>-</v>
          </cell>
          <cell r="O1306">
            <v>0.77</v>
          </cell>
          <cell r="P1306" t="str">
            <v>-</v>
          </cell>
          <cell r="Q1306" t="str">
            <v>-</v>
          </cell>
          <cell r="R1306" t="str">
            <v>-</v>
          </cell>
          <cell r="S1306" t="str">
            <v>-</v>
          </cell>
          <cell r="V1306" t="e">
            <v>#VALUE!</v>
          </cell>
          <cell r="Y1306" t="str">
            <v>-</v>
          </cell>
          <cell r="Z1306" t="str">
            <v>-</v>
          </cell>
          <cell r="AA1306" t="str">
            <v>-</v>
          </cell>
          <cell r="AB1306" t="str">
            <v>-</v>
          </cell>
          <cell r="AC1306" t="str">
            <v>-</v>
          </cell>
          <cell r="AD1306">
            <v>384.96901370817642</v>
          </cell>
          <cell r="AE1306">
            <v>-4.2225736569267465</v>
          </cell>
          <cell r="AF1306" t="str">
            <v>-</v>
          </cell>
          <cell r="AG1306">
            <v>979.2</v>
          </cell>
          <cell r="AH1306" t="str">
            <v>-</v>
          </cell>
          <cell r="AI1306">
            <v>-91.169283234803942</v>
          </cell>
          <cell r="AJ1306">
            <v>69.807987339385036</v>
          </cell>
          <cell r="AL1306">
            <v>27.383894887472355</v>
          </cell>
          <cell r="AM1306" t="str">
            <v>-</v>
          </cell>
        </row>
        <row r="1307">
          <cell r="D1307" t="str">
            <v>INE551D01018</v>
          </cell>
          <cell r="E1307" t="str">
            <v>YASH PAKKA LTD</v>
          </cell>
          <cell r="G1307" t="str">
            <v>-</v>
          </cell>
          <cell r="H1307" t="str">
            <v>-</v>
          </cell>
          <cell r="I1307">
            <v>0</v>
          </cell>
          <cell r="J1307">
            <v>0</v>
          </cell>
          <cell r="K1307">
            <v>0</v>
          </cell>
          <cell r="L1307" t="str">
            <v>-</v>
          </cell>
          <cell r="M1307" t="str">
            <v>-</v>
          </cell>
          <cell r="O1307" t="str">
            <v>-</v>
          </cell>
          <cell r="P1307" t="str">
            <v>-</v>
          </cell>
          <cell r="Q1307" t="str">
            <v>-</v>
          </cell>
          <cell r="R1307" t="str">
            <v>-</v>
          </cell>
          <cell r="S1307" t="str">
            <v>-</v>
          </cell>
          <cell r="V1307" t="e">
            <v>#VALUE!</v>
          </cell>
          <cell r="Y1307" t="str">
            <v>-</v>
          </cell>
          <cell r="Z1307" t="str">
            <v>-</v>
          </cell>
          <cell r="AA1307" t="str">
            <v>-</v>
          </cell>
          <cell r="AB1307" t="str">
            <v>-</v>
          </cell>
          <cell r="AC1307" t="str">
            <v>-</v>
          </cell>
          <cell r="AD1307" t="str">
            <v>-</v>
          </cell>
          <cell r="AE1307" t="e">
            <v>#VALUE!</v>
          </cell>
          <cell r="AF1307" t="str">
            <v>-</v>
          </cell>
          <cell r="AG1307">
            <v>761.8889999999999</v>
          </cell>
          <cell r="AH1307" t="str">
            <v>-</v>
          </cell>
          <cell r="AI1307">
            <v>12.525263157894727</v>
          </cell>
          <cell r="AJ1307" t="str">
            <v>-</v>
          </cell>
          <cell r="AL1307">
            <v>-6.8943646997577961</v>
          </cell>
          <cell r="AM1307" t="str">
            <v>-</v>
          </cell>
        </row>
        <row r="1308">
          <cell r="D1308" t="str">
            <v>INE258R01028</v>
          </cell>
          <cell r="E1308" t="str">
            <v>PANORAMA STUDIOS INTERNATION</v>
          </cell>
          <cell r="G1308">
            <v>168</v>
          </cell>
          <cell r="H1308" t="str">
            <v>-</v>
          </cell>
          <cell r="I1308">
            <v>0</v>
          </cell>
          <cell r="J1308">
            <v>0</v>
          </cell>
          <cell r="K1308">
            <v>0</v>
          </cell>
          <cell r="L1308" t="str">
            <v>-</v>
          </cell>
          <cell r="M1308" t="str">
            <v>-</v>
          </cell>
          <cell r="O1308">
            <v>6.04</v>
          </cell>
          <cell r="P1308" t="str">
            <v>-</v>
          </cell>
          <cell r="Q1308" t="str">
            <v>-</v>
          </cell>
          <cell r="R1308" t="str">
            <v>-</v>
          </cell>
          <cell r="S1308" t="str">
            <v>-</v>
          </cell>
          <cell r="V1308" t="e">
            <v>#VALUE!</v>
          </cell>
          <cell r="Y1308" t="str">
            <v>-</v>
          </cell>
          <cell r="Z1308" t="str">
            <v>-</v>
          </cell>
          <cell r="AA1308" t="str">
            <v>-</v>
          </cell>
          <cell r="AB1308" t="str">
            <v>-</v>
          </cell>
          <cell r="AC1308" t="str">
            <v>-</v>
          </cell>
          <cell r="AD1308">
            <v>28.310962897977568</v>
          </cell>
          <cell r="AE1308">
            <v>-39.950322805077413</v>
          </cell>
          <cell r="AF1308" t="str">
            <v>-</v>
          </cell>
          <cell r="AG1308">
            <v>677.04299999999989</v>
          </cell>
          <cell r="AH1308" t="str">
            <v>-</v>
          </cell>
          <cell r="AI1308">
            <v>-0.70865417123436703</v>
          </cell>
          <cell r="AJ1308">
            <v>40.962990888485812</v>
          </cell>
          <cell r="AL1308">
            <v>9.2813873496669235</v>
          </cell>
          <cell r="AM1308" t="str">
            <v>-</v>
          </cell>
        </row>
        <row r="1309">
          <cell r="D1309" t="str">
            <v>INE477B01010</v>
          </cell>
          <cell r="E1309" t="str">
            <v>DHUNSERI VENTURES LTD</v>
          </cell>
          <cell r="G1309">
            <v>350.3</v>
          </cell>
          <cell r="H1309" t="str">
            <v>-</v>
          </cell>
          <cell r="I1309">
            <v>0</v>
          </cell>
          <cell r="J1309">
            <v>0</v>
          </cell>
          <cell r="K1309">
            <v>0</v>
          </cell>
          <cell r="L1309" t="str">
            <v>-</v>
          </cell>
          <cell r="M1309" t="str">
            <v>-</v>
          </cell>
          <cell r="O1309">
            <v>41.16</v>
          </cell>
          <cell r="P1309" t="str">
            <v>-</v>
          </cell>
          <cell r="Q1309" t="str">
            <v>-</v>
          </cell>
          <cell r="R1309" t="str">
            <v>-</v>
          </cell>
          <cell r="S1309" t="str">
            <v>-</v>
          </cell>
          <cell r="V1309" t="e">
            <v>#VALUE!</v>
          </cell>
          <cell r="Y1309" t="str">
            <v>-</v>
          </cell>
          <cell r="Z1309" t="str">
            <v>-</v>
          </cell>
          <cell r="AA1309" t="str">
            <v>-</v>
          </cell>
          <cell r="AB1309" t="str">
            <v>-</v>
          </cell>
          <cell r="AC1309" t="str">
            <v>-</v>
          </cell>
          <cell r="AD1309">
            <v>8.298077662310126</v>
          </cell>
          <cell r="AE1309">
            <v>-1.4223881357630392</v>
          </cell>
          <cell r="AF1309" t="str">
            <v>-</v>
          </cell>
          <cell r="AG1309">
            <v>118.661</v>
          </cell>
          <cell r="AH1309" t="str">
            <v>-</v>
          </cell>
          <cell r="AI1309">
            <v>-5.8339052848318556</v>
          </cell>
          <cell r="AJ1309">
            <v>4.0536243625050279</v>
          </cell>
          <cell r="AL1309">
            <v>-76.02730593312107</v>
          </cell>
          <cell r="AM1309" t="str">
            <v>-</v>
          </cell>
        </row>
        <row r="1310">
          <cell r="D1310" t="str">
            <v>INE664D01019</v>
          </cell>
          <cell r="E1310" t="str">
            <v>BENARES HOTELS LTD</v>
          </cell>
          <cell r="G1310">
            <v>9407.6</v>
          </cell>
          <cell r="H1310" t="str">
            <v>-</v>
          </cell>
          <cell r="I1310">
            <v>0</v>
          </cell>
          <cell r="J1310">
            <v>0</v>
          </cell>
          <cell r="K1310">
            <v>0</v>
          </cell>
          <cell r="L1310" t="str">
            <v>-</v>
          </cell>
          <cell r="M1310" t="str">
            <v>-</v>
          </cell>
          <cell r="O1310">
            <v>332.69</v>
          </cell>
          <cell r="P1310" t="str">
            <v>-</v>
          </cell>
          <cell r="Q1310" t="str">
            <v>-</v>
          </cell>
          <cell r="R1310" t="str">
            <v>-</v>
          </cell>
          <cell r="S1310" t="str">
            <v>-</v>
          </cell>
          <cell r="V1310" t="e">
            <v>#VALUE!</v>
          </cell>
          <cell r="Y1310" t="str">
            <v>-</v>
          </cell>
          <cell r="Z1310" t="str">
            <v>-</v>
          </cell>
          <cell r="AA1310" t="str">
            <v>-</v>
          </cell>
          <cell r="AB1310" t="str">
            <v>-</v>
          </cell>
          <cell r="AC1310" t="str">
            <v>-</v>
          </cell>
          <cell r="AD1310">
            <v>28.277687969578238</v>
          </cell>
          <cell r="AE1310">
            <v>1.4141394281323172</v>
          </cell>
          <cell r="AF1310" t="str">
            <v>-</v>
          </cell>
          <cell r="AG1310">
            <v>593.19299999999998</v>
          </cell>
          <cell r="AH1310" t="str">
            <v>-</v>
          </cell>
          <cell r="AI1310">
            <v>19.996393146979262</v>
          </cell>
          <cell r="AJ1310" t="str">
            <v>-</v>
          </cell>
          <cell r="AL1310">
            <v>16.023204914810339</v>
          </cell>
          <cell r="AM1310" t="str">
            <v>-</v>
          </cell>
        </row>
        <row r="1311">
          <cell r="D1311" t="str">
            <v>INE295D01020</v>
          </cell>
          <cell r="E1311" t="str">
            <v>NACL INDUSTRIES LTD</v>
          </cell>
          <cell r="G1311">
            <v>252</v>
          </cell>
          <cell r="H1311" t="str">
            <v>-</v>
          </cell>
          <cell r="I1311">
            <v>0</v>
          </cell>
          <cell r="J1311">
            <v>0</v>
          </cell>
          <cell r="K1311">
            <v>0</v>
          </cell>
          <cell r="L1311" t="str">
            <v>-</v>
          </cell>
          <cell r="M1311" t="str">
            <v>-</v>
          </cell>
          <cell r="O1311">
            <v>-4.62</v>
          </cell>
          <cell r="P1311" t="str">
            <v>-</v>
          </cell>
          <cell r="Q1311" t="str">
            <v>-</v>
          </cell>
          <cell r="R1311" t="str">
            <v>-</v>
          </cell>
          <cell r="S1311" t="str">
            <v>-</v>
          </cell>
          <cell r="V1311" t="e">
            <v>#VALUE!</v>
          </cell>
          <cell r="Y1311" t="str">
            <v>-</v>
          </cell>
          <cell r="Z1311" t="str">
            <v>-</v>
          </cell>
          <cell r="AA1311" t="str">
            <v>-</v>
          </cell>
          <cell r="AB1311" t="str">
            <v>-</v>
          </cell>
          <cell r="AC1311" t="str">
            <v>-</v>
          </cell>
          <cell r="AD1311" t="str">
            <v>-</v>
          </cell>
          <cell r="AE1311" t="e">
            <v>#VALUE!</v>
          </cell>
          <cell r="AF1311" t="str">
            <v>-</v>
          </cell>
          <cell r="AG1311">
            <v>-628.70000000000005</v>
          </cell>
          <cell r="AH1311" t="str">
            <v>-</v>
          </cell>
          <cell r="AI1311">
            <v>-56.081081081081081</v>
          </cell>
          <cell r="AJ1311" t="str">
            <v>-</v>
          </cell>
          <cell r="AL1311" t="str">
            <v>-</v>
          </cell>
          <cell r="AM1311" t="str">
            <v>-</v>
          </cell>
        </row>
        <row r="1312">
          <cell r="D1312" t="str">
            <v>INE207E01023</v>
          </cell>
          <cell r="E1312" t="str">
            <v>RAM RATNA WIRES LTD</v>
          </cell>
          <cell r="G1312">
            <v>713.35</v>
          </cell>
          <cell r="H1312" t="str">
            <v>-</v>
          </cell>
          <cell r="I1312">
            <v>0</v>
          </cell>
          <cell r="J1312">
            <v>0</v>
          </cell>
          <cell r="K1312">
            <v>0</v>
          </cell>
          <cell r="L1312" t="str">
            <v>-</v>
          </cell>
          <cell r="M1312" t="str">
            <v>-</v>
          </cell>
          <cell r="O1312">
            <v>14.29</v>
          </cell>
          <cell r="P1312" t="str">
            <v>-</v>
          </cell>
          <cell r="Q1312" t="str">
            <v>-</v>
          </cell>
          <cell r="R1312" t="str">
            <v>-</v>
          </cell>
          <cell r="S1312" t="str">
            <v>-</v>
          </cell>
          <cell r="V1312" t="e">
            <v>#VALUE!</v>
          </cell>
          <cell r="Y1312" t="str">
            <v>-</v>
          </cell>
          <cell r="Z1312" t="str">
            <v>-</v>
          </cell>
          <cell r="AA1312" t="str">
            <v>-</v>
          </cell>
          <cell r="AB1312" t="str">
            <v>-</v>
          </cell>
          <cell r="AC1312" t="str">
            <v>-</v>
          </cell>
          <cell r="AD1312">
            <v>51.82539122311978</v>
          </cell>
          <cell r="AE1312">
            <v>2.5547122312475663</v>
          </cell>
          <cell r="AF1312" t="str">
            <v>-</v>
          </cell>
          <cell r="AG1312">
            <v>1562.9199999999998</v>
          </cell>
          <cell r="AH1312" t="str">
            <v>-</v>
          </cell>
          <cell r="AI1312">
            <v>20.286195286195269</v>
          </cell>
          <cell r="AJ1312">
            <v>18.998545418957036</v>
          </cell>
          <cell r="AL1312">
            <v>31.359782013967038</v>
          </cell>
          <cell r="AM1312" t="str">
            <v>-</v>
          </cell>
        </row>
        <row r="1313">
          <cell r="D1313" t="str">
            <v>INE711A01022</v>
          </cell>
          <cell r="E1313" t="str">
            <v>WALCHANDNAGAR INDUSTRIES</v>
          </cell>
          <cell r="G1313">
            <v>214.5</v>
          </cell>
          <cell r="H1313" t="str">
            <v>-</v>
          </cell>
          <cell r="I1313">
            <v>0</v>
          </cell>
          <cell r="J1313">
            <v>0</v>
          </cell>
          <cell r="K1313">
            <v>0</v>
          </cell>
          <cell r="L1313" t="str">
            <v>-</v>
          </cell>
          <cell r="M1313" t="str">
            <v>-</v>
          </cell>
          <cell r="O1313">
            <v>-14.73</v>
          </cell>
          <cell r="P1313" t="str">
            <v>-</v>
          </cell>
          <cell r="Q1313" t="str">
            <v>-</v>
          </cell>
          <cell r="R1313" t="str">
            <v>-</v>
          </cell>
          <cell r="S1313" t="str">
            <v>-</v>
          </cell>
          <cell r="V1313" t="e">
            <v>#VALUE!</v>
          </cell>
          <cell r="Y1313" t="str">
            <v>-</v>
          </cell>
          <cell r="Z1313" t="str">
            <v>-</v>
          </cell>
          <cell r="AA1313" t="str">
            <v>-</v>
          </cell>
          <cell r="AB1313" t="str">
            <v>-</v>
          </cell>
          <cell r="AC1313" t="str">
            <v>-</v>
          </cell>
          <cell r="AD1313" t="str">
            <v>-</v>
          </cell>
          <cell r="AE1313" t="e">
            <v>#VALUE!</v>
          </cell>
          <cell r="AF1313" t="str">
            <v>-</v>
          </cell>
          <cell r="AG1313">
            <v>-712.80000000000007</v>
          </cell>
          <cell r="AH1313" t="str">
            <v>-</v>
          </cell>
          <cell r="AI1313">
            <v>-62.94247787610621</v>
          </cell>
          <cell r="AJ1313" t="str">
            <v>-</v>
          </cell>
          <cell r="AL1313" t="str">
            <v>-</v>
          </cell>
          <cell r="AM1313" t="str">
            <v>-</v>
          </cell>
        </row>
        <row r="1314">
          <cell r="D1314" t="str">
            <v>INE050H01012</v>
          </cell>
          <cell r="E1314" t="str">
            <v>RANE MADRAS LTD</v>
          </cell>
          <cell r="G1314">
            <v>848.35</v>
          </cell>
          <cell r="H1314" t="str">
            <v>-</v>
          </cell>
          <cell r="I1314">
            <v>0</v>
          </cell>
          <cell r="J1314">
            <v>0</v>
          </cell>
          <cell r="K1314">
            <v>0</v>
          </cell>
          <cell r="L1314" t="str">
            <v>-</v>
          </cell>
          <cell r="M1314" t="str">
            <v>-</v>
          </cell>
          <cell r="O1314">
            <v>23.140750000000001</v>
          </cell>
          <cell r="P1314" t="str">
            <v>-</v>
          </cell>
          <cell r="Q1314" t="str">
            <v>-</v>
          </cell>
          <cell r="R1314" t="str">
            <v>-</v>
          </cell>
          <cell r="S1314" t="str">
            <v>-</v>
          </cell>
          <cell r="V1314" t="e">
            <v>#VALUE!</v>
          </cell>
          <cell r="Y1314" t="str">
            <v>-</v>
          </cell>
          <cell r="Z1314" t="str">
            <v>-</v>
          </cell>
          <cell r="AA1314" t="str">
            <v>-</v>
          </cell>
          <cell r="AB1314" t="str">
            <v>-</v>
          </cell>
          <cell r="AC1314" t="str">
            <v>-</v>
          </cell>
          <cell r="AD1314">
            <v>26.497195457103963</v>
          </cell>
          <cell r="AE1314">
            <v>2.3023994737452806E-2</v>
          </cell>
          <cell r="AF1314" t="str">
            <v>-</v>
          </cell>
          <cell r="AG1314">
            <v>2820.8</v>
          </cell>
          <cell r="AH1314" t="str">
            <v>-</v>
          </cell>
          <cell r="AI1314">
            <v>1150.8513513513512</v>
          </cell>
          <cell r="AJ1314" t="str">
            <v>-</v>
          </cell>
          <cell r="AL1314">
            <v>77.27501256913024</v>
          </cell>
          <cell r="AM1314" t="str">
            <v>-</v>
          </cell>
        </row>
        <row r="1315">
          <cell r="D1315" t="str">
            <v>INE835G01018</v>
          </cell>
          <cell r="E1315" t="str">
            <v>ALLDIGI TECH LTD</v>
          </cell>
          <cell r="G1315">
            <v>940.5</v>
          </cell>
          <cell r="H1315">
            <v>1249</v>
          </cell>
          <cell r="I1315">
            <v>1</v>
          </cell>
          <cell r="J1315">
            <v>0</v>
          </cell>
          <cell r="K1315">
            <v>0</v>
          </cell>
          <cell r="L1315">
            <v>-8.5254299304793211</v>
          </cell>
          <cell r="M1315">
            <v>24</v>
          </cell>
          <cell r="O1315">
            <v>54.66</v>
          </cell>
          <cell r="P1315">
            <v>50</v>
          </cell>
          <cell r="Q1315">
            <v>62</v>
          </cell>
          <cell r="R1315">
            <v>55.517241379310349</v>
          </cell>
          <cell r="S1315">
            <v>68.436781609195407</v>
          </cell>
          <cell r="V1315">
            <v>1.568315732364356E-2</v>
          </cell>
          <cell r="Y1315">
            <v>1249</v>
          </cell>
          <cell r="Z1315">
            <v>1249</v>
          </cell>
          <cell r="AA1315">
            <v>0</v>
          </cell>
          <cell r="AB1315">
            <v>38</v>
          </cell>
          <cell r="AC1315">
            <v>1249</v>
          </cell>
          <cell r="AD1315">
            <v>17.773920829608386</v>
          </cell>
          <cell r="AE1315">
            <v>0.58965614126662913</v>
          </cell>
          <cell r="AF1315" t="str">
            <v>-</v>
          </cell>
          <cell r="AG1315">
            <v>1296.0999999999999</v>
          </cell>
          <cell r="AH1315">
            <v>1641.022988505747</v>
          </cell>
          <cell r="AI1315">
            <v>30.142857142857132</v>
          </cell>
          <cell r="AJ1315">
            <v>17.164658349121318</v>
          </cell>
          <cell r="AL1315">
            <v>12.138778335352134</v>
          </cell>
          <cell r="AM1315">
            <v>17.814983411773792</v>
          </cell>
        </row>
        <row r="1316">
          <cell r="D1316" t="str">
            <v>INE189I01024</v>
          </cell>
          <cell r="E1316" t="str">
            <v>NELCAST LTD</v>
          </cell>
          <cell r="G1316">
            <v>147.44999999999999</v>
          </cell>
          <cell r="H1316" t="str">
            <v>-</v>
          </cell>
          <cell r="I1316">
            <v>0</v>
          </cell>
          <cell r="J1316">
            <v>0</v>
          </cell>
          <cell r="K1316">
            <v>0</v>
          </cell>
          <cell r="L1316" t="str">
            <v>-</v>
          </cell>
          <cell r="M1316" t="str">
            <v>-</v>
          </cell>
          <cell r="O1316">
            <v>4.29</v>
          </cell>
          <cell r="P1316" t="str">
            <v>-</v>
          </cell>
          <cell r="Q1316" t="str">
            <v>-</v>
          </cell>
          <cell r="R1316" t="str">
            <v>-</v>
          </cell>
          <cell r="S1316" t="str">
            <v>-</v>
          </cell>
          <cell r="V1316" t="e">
            <v>#VALUE!</v>
          </cell>
          <cell r="Y1316" t="str">
            <v>-</v>
          </cell>
          <cell r="Z1316" t="str">
            <v>-</v>
          </cell>
          <cell r="AA1316" t="str">
            <v>-</v>
          </cell>
          <cell r="AB1316" t="str">
            <v>-</v>
          </cell>
          <cell r="AC1316" t="str">
            <v>-</v>
          </cell>
          <cell r="AD1316">
            <v>34.14052628698839</v>
          </cell>
          <cell r="AE1316">
            <v>-1.0886647412942727</v>
          </cell>
          <cell r="AF1316" t="str">
            <v>-</v>
          </cell>
          <cell r="AG1316">
            <v>885.16399999999999</v>
          </cell>
          <cell r="AH1316" t="str">
            <v>-</v>
          </cell>
          <cell r="AI1316">
            <v>-31.36</v>
          </cell>
          <cell r="AJ1316">
            <v>32.724871307126762</v>
          </cell>
          <cell r="AL1316">
            <v>-4.0633823043282682</v>
          </cell>
          <cell r="AM1316" t="str">
            <v>-</v>
          </cell>
        </row>
        <row r="1317">
          <cell r="D1317" t="str">
            <v>INE760A01029</v>
          </cell>
          <cell r="E1317" t="str">
            <v>KOKUYO CAMLIN LTD</v>
          </cell>
          <cell r="G1317">
            <v>113.95</v>
          </cell>
          <cell r="H1317" t="str">
            <v>-</v>
          </cell>
          <cell r="I1317">
            <v>0</v>
          </cell>
          <cell r="J1317">
            <v>0</v>
          </cell>
          <cell r="K1317">
            <v>0</v>
          </cell>
          <cell r="L1317" t="str">
            <v>-</v>
          </cell>
          <cell r="M1317" t="str">
            <v>-</v>
          </cell>
          <cell r="O1317">
            <v>0.57999999999999996</v>
          </cell>
          <cell r="P1317" t="str">
            <v>-</v>
          </cell>
          <cell r="Q1317" t="str">
            <v>-</v>
          </cell>
          <cell r="R1317" t="str">
            <v>-</v>
          </cell>
          <cell r="S1317" t="str">
            <v>-</v>
          </cell>
          <cell r="V1317" t="e">
            <v>#VALUE!</v>
          </cell>
          <cell r="Y1317" t="str">
            <v>-</v>
          </cell>
          <cell r="Z1317" t="str">
            <v>-</v>
          </cell>
          <cell r="AA1317" t="str">
            <v>-</v>
          </cell>
          <cell r="AB1317" t="str">
            <v>-</v>
          </cell>
          <cell r="AC1317" t="str">
            <v>-</v>
          </cell>
          <cell r="AD1317">
            <v>195.78700872535211</v>
          </cell>
          <cell r="AE1317">
            <v>-2.2574913670970678</v>
          </cell>
          <cell r="AF1317" t="str">
            <v>-</v>
          </cell>
          <cell r="AG1317">
            <v>338.185</v>
          </cell>
          <cell r="AH1317" t="str">
            <v>-</v>
          </cell>
          <cell r="AI1317">
            <v>-86.727688787185357</v>
          </cell>
          <cell r="AJ1317" t="str">
            <v>-</v>
          </cell>
          <cell r="AL1317">
            <v>-55.844123626269607</v>
          </cell>
          <cell r="AM1317" t="str">
            <v>-</v>
          </cell>
        </row>
        <row r="1318">
          <cell r="D1318" t="str">
            <v>INE155Z01011</v>
          </cell>
          <cell r="E1318" t="str">
            <v>MACPOWER CNC MACHINES LTD</v>
          </cell>
          <cell r="G1318" t="str">
            <v>-</v>
          </cell>
          <cell r="H1318" t="str">
            <v>-</v>
          </cell>
          <cell r="I1318">
            <v>1</v>
          </cell>
          <cell r="J1318">
            <v>0</v>
          </cell>
          <cell r="K1318">
            <v>0</v>
          </cell>
          <cell r="L1318">
            <v>36.138613861386148</v>
          </cell>
          <cell r="M1318">
            <v>33.333333333333336</v>
          </cell>
          <cell r="O1318">
            <v>24.24</v>
          </cell>
          <cell r="P1318" t="str">
            <v>-</v>
          </cell>
          <cell r="Q1318" t="str">
            <v>-</v>
          </cell>
          <cell r="R1318" t="str">
            <v>-</v>
          </cell>
          <cell r="S1318" t="str">
            <v>-</v>
          </cell>
          <cell r="V1318" t="e">
            <v>#VALUE!</v>
          </cell>
          <cell r="Y1318" t="str">
            <v>-</v>
          </cell>
          <cell r="Z1318" t="str">
            <v>-</v>
          </cell>
          <cell r="AA1318" t="str">
            <v>-</v>
          </cell>
          <cell r="AB1318" t="str">
            <v>-</v>
          </cell>
          <cell r="AC1318" t="str">
            <v>-</v>
          </cell>
          <cell r="AD1318" t="str">
            <v>-</v>
          </cell>
          <cell r="AE1318" t="e">
            <v>#VALUE!</v>
          </cell>
          <cell r="AF1318" t="str">
            <v>-</v>
          </cell>
          <cell r="AG1318">
            <v>368.197</v>
          </cell>
          <cell r="AH1318" t="str">
            <v>-</v>
          </cell>
          <cell r="AI1318">
            <v>88.052754072924728</v>
          </cell>
          <cell r="AJ1318">
            <v>21.655224913638527</v>
          </cell>
          <cell r="AL1318">
            <v>78.044970986460342</v>
          </cell>
          <cell r="AM1318" t="str">
            <v>-</v>
          </cell>
        </row>
        <row r="1319">
          <cell r="D1319" t="str">
            <v>INE403Y01018</v>
          </cell>
          <cell r="E1319" t="str">
            <v>INNOVANA THINKLABS LTD</v>
          </cell>
          <cell r="G1319">
            <v>543.79999999999995</v>
          </cell>
          <cell r="H1319" t="str">
            <v>-</v>
          </cell>
          <cell r="I1319">
            <v>0</v>
          </cell>
          <cell r="J1319">
            <v>0</v>
          </cell>
          <cell r="K1319">
            <v>0</v>
          </cell>
          <cell r="L1319" t="str">
            <v>-</v>
          </cell>
          <cell r="M1319" t="str">
            <v>-</v>
          </cell>
          <cell r="O1319" t="str">
            <v>-</v>
          </cell>
          <cell r="P1319" t="str">
            <v>-</v>
          </cell>
          <cell r="Q1319" t="str">
            <v>-</v>
          </cell>
          <cell r="R1319" t="str">
            <v>-</v>
          </cell>
          <cell r="S1319" t="str">
            <v>-</v>
          </cell>
          <cell r="V1319" t="e">
            <v>#VALUE!</v>
          </cell>
          <cell r="Y1319" t="str">
            <v>-</v>
          </cell>
          <cell r="Z1319" t="str">
            <v>-</v>
          </cell>
          <cell r="AA1319" t="str">
            <v>-</v>
          </cell>
          <cell r="AB1319" t="str">
            <v>-</v>
          </cell>
          <cell r="AC1319" t="str">
            <v>-</v>
          </cell>
          <cell r="AD1319" t="str">
            <v>-</v>
          </cell>
          <cell r="AE1319" t="e">
            <v>#VALUE!</v>
          </cell>
          <cell r="AF1319" t="str">
            <v>-</v>
          </cell>
          <cell r="AG1319">
            <v>15.178000000000001</v>
          </cell>
          <cell r="AH1319" t="str">
            <v>-</v>
          </cell>
          <cell r="AI1319" t="str">
            <v>-</v>
          </cell>
          <cell r="AJ1319" t="str">
            <v>-</v>
          </cell>
          <cell r="AL1319">
            <v>58.318556378429136</v>
          </cell>
          <cell r="AM1319" t="str">
            <v>-</v>
          </cell>
        </row>
        <row r="1320">
          <cell r="D1320" t="str">
            <v>INE535D01037</v>
          </cell>
          <cell r="E1320" t="str">
            <v>ROTO PUMPS LTD</v>
          </cell>
          <cell r="G1320">
            <v>84.02</v>
          </cell>
          <cell r="H1320" t="str">
            <v>-</v>
          </cell>
          <cell r="I1320">
            <v>0</v>
          </cell>
          <cell r="J1320">
            <v>0</v>
          </cell>
          <cell r="K1320">
            <v>0</v>
          </cell>
          <cell r="L1320" t="str">
            <v>-</v>
          </cell>
          <cell r="M1320" t="str">
            <v>-</v>
          </cell>
          <cell r="O1320">
            <v>1.7705156666666666</v>
          </cell>
          <cell r="P1320" t="str">
            <v>-</v>
          </cell>
          <cell r="Q1320" t="str">
            <v>-</v>
          </cell>
          <cell r="R1320" t="str">
            <v>-</v>
          </cell>
          <cell r="S1320" t="str">
            <v>-</v>
          </cell>
          <cell r="V1320" t="e">
            <v>#VALUE!</v>
          </cell>
          <cell r="Y1320" t="str">
            <v>-</v>
          </cell>
          <cell r="Z1320" t="str">
            <v>-</v>
          </cell>
          <cell r="AA1320" t="str">
            <v>-</v>
          </cell>
          <cell r="AB1320" t="str">
            <v>-</v>
          </cell>
          <cell r="AC1320" t="str">
            <v>-</v>
          </cell>
          <cell r="AD1320">
            <v>47.796143717848231</v>
          </cell>
          <cell r="AE1320">
            <v>-3.2259743569549317</v>
          </cell>
          <cell r="AF1320" t="str">
            <v>-</v>
          </cell>
          <cell r="AG1320">
            <v>634.20899999999995</v>
          </cell>
          <cell r="AH1320" t="str">
            <v>-</v>
          </cell>
          <cell r="AI1320">
            <v>-14.816033368276388</v>
          </cell>
          <cell r="AJ1320">
            <v>25.479690579776612</v>
          </cell>
          <cell r="AL1320">
            <v>-3.2476121172179298</v>
          </cell>
          <cell r="AM1320" t="str">
            <v>-</v>
          </cell>
        </row>
        <row r="1321">
          <cell r="D1321" t="str">
            <v>INE976R01025</v>
          </cell>
          <cell r="E1321" t="str">
            <v>AGI INFRA LTD</v>
          </cell>
          <cell r="G1321" t="str">
            <v>-</v>
          </cell>
          <cell r="H1321">
            <v>1448</v>
          </cell>
          <cell r="I1321">
            <v>3</v>
          </cell>
          <cell r="J1321">
            <v>0</v>
          </cell>
          <cell r="K1321">
            <v>0</v>
          </cell>
          <cell r="L1321" t="str">
            <v>-</v>
          </cell>
          <cell r="M1321" t="str">
            <v>-</v>
          </cell>
          <cell r="O1321" t="str">
            <v>-</v>
          </cell>
          <cell r="P1321" t="str">
            <v>-</v>
          </cell>
          <cell r="Q1321" t="str">
            <v>-</v>
          </cell>
          <cell r="R1321" t="str">
            <v>-</v>
          </cell>
          <cell r="S1321" t="str">
            <v>-</v>
          </cell>
          <cell r="V1321" t="e">
            <v>#VALUE!</v>
          </cell>
          <cell r="Y1321">
            <v>1448</v>
          </cell>
          <cell r="Z1321">
            <v>1448</v>
          </cell>
          <cell r="AA1321">
            <v>0</v>
          </cell>
          <cell r="AB1321">
            <v>263</v>
          </cell>
          <cell r="AC1321">
            <v>1448</v>
          </cell>
          <cell r="AD1321" t="str">
            <v>-</v>
          </cell>
          <cell r="AE1321" t="e">
            <v>#VALUE!</v>
          </cell>
          <cell r="AF1321" t="str">
            <v>-</v>
          </cell>
          <cell r="AG1321">
            <v>925.34899999999993</v>
          </cell>
          <cell r="AH1321" t="str">
            <v>-</v>
          </cell>
          <cell r="AI1321">
            <v>27.954971857410886</v>
          </cell>
          <cell r="AJ1321" t="str">
            <v>-</v>
          </cell>
          <cell r="AL1321">
            <v>22.504693138882491</v>
          </cell>
          <cell r="AM1321" t="str">
            <v>-</v>
          </cell>
        </row>
        <row r="1322">
          <cell r="D1322" t="str">
            <v>INE334A01023</v>
          </cell>
          <cell r="E1322" t="str">
            <v>STERLING TOOLS LTD</v>
          </cell>
          <cell r="G1322">
            <v>331.6</v>
          </cell>
          <cell r="H1322" t="str">
            <v>-</v>
          </cell>
          <cell r="I1322">
            <v>0</v>
          </cell>
          <cell r="J1322">
            <v>0</v>
          </cell>
          <cell r="K1322">
            <v>0</v>
          </cell>
          <cell r="L1322" t="str">
            <v>-</v>
          </cell>
          <cell r="M1322" t="str">
            <v>-</v>
          </cell>
          <cell r="O1322">
            <v>16.170000000000002</v>
          </cell>
          <cell r="P1322" t="str">
            <v>-</v>
          </cell>
          <cell r="Q1322" t="str">
            <v>-</v>
          </cell>
          <cell r="R1322" t="str">
            <v>-</v>
          </cell>
          <cell r="S1322" t="str">
            <v>-</v>
          </cell>
          <cell r="V1322" t="e">
            <v>#VALUE!</v>
          </cell>
          <cell r="Y1322" t="str">
            <v>-</v>
          </cell>
          <cell r="Z1322" t="str">
            <v>-</v>
          </cell>
          <cell r="AA1322" t="str">
            <v>-</v>
          </cell>
          <cell r="AB1322" t="str">
            <v>-</v>
          </cell>
          <cell r="AC1322" t="str">
            <v>-</v>
          </cell>
          <cell r="AD1322">
            <v>20.660436517352998</v>
          </cell>
          <cell r="AE1322">
            <v>3.9693863658964319</v>
          </cell>
          <cell r="AF1322" t="str">
            <v>-</v>
          </cell>
          <cell r="AG1322">
            <v>1095.69</v>
          </cell>
          <cell r="AH1322" t="str">
            <v>-</v>
          </cell>
          <cell r="AI1322">
            <v>5.2049446974626061</v>
          </cell>
          <cell r="AJ1322">
            <v>23.649286827728439</v>
          </cell>
          <cell r="AL1322">
            <v>1.6654279646037471</v>
          </cell>
          <cell r="AM1322" t="str">
            <v>-</v>
          </cell>
        </row>
        <row r="1323">
          <cell r="D1323" t="str">
            <v>INE276G01015</v>
          </cell>
          <cell r="E1323" t="str">
            <v>ASIAN ENERGY SERVICES LTD</v>
          </cell>
          <cell r="G1323">
            <v>355.95</v>
          </cell>
          <cell r="H1323" t="str">
            <v>-</v>
          </cell>
          <cell r="I1323">
            <v>0</v>
          </cell>
          <cell r="J1323">
            <v>0</v>
          </cell>
          <cell r="K1323">
            <v>0</v>
          </cell>
          <cell r="L1323" t="str">
            <v>-</v>
          </cell>
          <cell r="M1323" t="str">
            <v>-</v>
          </cell>
          <cell r="O1323">
            <v>9.7899999999999991</v>
          </cell>
          <cell r="P1323" t="str">
            <v>-</v>
          </cell>
          <cell r="Q1323" t="str">
            <v>-</v>
          </cell>
          <cell r="R1323" t="str">
            <v>-</v>
          </cell>
          <cell r="S1323" t="str">
            <v>-</v>
          </cell>
          <cell r="V1323" t="e">
            <v>#VALUE!</v>
          </cell>
          <cell r="Y1323" t="str">
            <v>-</v>
          </cell>
          <cell r="Z1323" t="str">
            <v>-</v>
          </cell>
          <cell r="AA1323" t="str">
            <v>-</v>
          </cell>
          <cell r="AB1323" t="str">
            <v>-</v>
          </cell>
          <cell r="AC1323" t="str">
            <v>-</v>
          </cell>
          <cell r="AD1323">
            <v>37.215272303184719</v>
          </cell>
          <cell r="AE1323">
            <v>0.78447431140681445</v>
          </cell>
          <cell r="AF1323" t="str">
            <v>-</v>
          </cell>
          <cell r="AG1323">
            <v>650.97400000000005</v>
          </cell>
          <cell r="AH1323" t="str">
            <v>-</v>
          </cell>
          <cell r="AI1323">
            <v>47.439759036144572</v>
          </cell>
          <cell r="AJ1323" t="str">
            <v>-</v>
          </cell>
          <cell r="AL1323">
            <v>55.672467351716669</v>
          </cell>
          <cell r="AM1323" t="str">
            <v>-</v>
          </cell>
        </row>
        <row r="1324">
          <cell r="D1324" t="str">
            <v>INE0CG401037</v>
          </cell>
          <cell r="E1324" t="str">
            <v>MUKKA PROTEINS LTD</v>
          </cell>
          <cell r="G1324">
            <v>27.56</v>
          </cell>
          <cell r="H1324" t="str">
            <v>-</v>
          </cell>
          <cell r="I1324">
            <v>0</v>
          </cell>
          <cell r="J1324">
            <v>0</v>
          </cell>
          <cell r="K1324">
            <v>0</v>
          </cell>
          <cell r="L1324" t="str">
            <v>-</v>
          </cell>
          <cell r="M1324" t="str">
            <v>-</v>
          </cell>
          <cell r="O1324">
            <v>1.55</v>
          </cell>
          <cell r="P1324" t="str">
            <v>-</v>
          </cell>
          <cell r="Q1324" t="str">
            <v>-</v>
          </cell>
          <cell r="R1324" t="str">
            <v>-</v>
          </cell>
          <cell r="S1324" t="str">
            <v>-</v>
          </cell>
          <cell r="V1324" t="e">
            <v>#VALUE!</v>
          </cell>
          <cell r="Y1324" t="str">
            <v>-</v>
          </cell>
          <cell r="Z1324" t="str">
            <v>-</v>
          </cell>
          <cell r="AA1324" t="str">
            <v>-</v>
          </cell>
          <cell r="AB1324" t="str">
            <v>-</v>
          </cell>
          <cell r="AC1324" t="str">
            <v>-</v>
          </cell>
          <cell r="AD1324">
            <v>17.790171166458414</v>
          </cell>
          <cell r="AE1324">
            <v>-0.35580342332916826</v>
          </cell>
          <cell r="AF1324" t="str">
            <v>-</v>
          </cell>
          <cell r="AG1324">
            <v>987.51</v>
          </cell>
          <cell r="AH1324" t="str">
            <v>-</v>
          </cell>
          <cell r="AI1324">
            <v>-50</v>
          </cell>
          <cell r="AJ1324" t="str">
            <v>-</v>
          </cell>
          <cell r="AL1324">
            <v>8.5557558701961174</v>
          </cell>
          <cell r="AM1324" t="str">
            <v>-</v>
          </cell>
        </row>
        <row r="1325">
          <cell r="D1325" t="str">
            <v>INE549S01036</v>
          </cell>
          <cell r="E1325" t="str">
            <v>REMEDIUM LIFECARE LTD</v>
          </cell>
          <cell r="G1325">
            <v>1.52</v>
          </cell>
          <cell r="H1325" t="str">
            <v>-</v>
          </cell>
          <cell r="I1325">
            <v>0</v>
          </cell>
          <cell r="J1325">
            <v>0</v>
          </cell>
          <cell r="K1325">
            <v>0</v>
          </cell>
          <cell r="L1325" t="str">
            <v>-</v>
          </cell>
          <cell r="M1325" t="str">
            <v>-</v>
          </cell>
          <cell r="O1325">
            <v>3.489975E-2</v>
          </cell>
          <cell r="P1325" t="str">
            <v>-</v>
          </cell>
          <cell r="Q1325" t="str">
            <v>-</v>
          </cell>
          <cell r="R1325" t="str">
            <v>-</v>
          </cell>
          <cell r="S1325" t="str">
            <v>-</v>
          </cell>
          <cell r="V1325" t="e">
            <v>#VALUE!</v>
          </cell>
          <cell r="Y1325" t="str">
            <v>-</v>
          </cell>
          <cell r="Z1325" t="str">
            <v>-</v>
          </cell>
          <cell r="AA1325" t="str">
            <v>-</v>
          </cell>
          <cell r="AB1325" t="str">
            <v>-</v>
          </cell>
          <cell r="AC1325" t="str">
            <v>-</v>
          </cell>
          <cell r="AD1325">
            <v>43.553320036003512</v>
          </cell>
          <cell r="AE1325">
            <v>-0.46409275448200465</v>
          </cell>
          <cell r="AF1325" t="str">
            <v>-</v>
          </cell>
          <cell r="AG1325">
            <v>-10.908999999999999</v>
          </cell>
          <cell r="AH1325" t="str">
            <v>-</v>
          </cell>
          <cell r="AI1325">
            <v>-93.84615384615384</v>
          </cell>
          <cell r="AJ1325" t="str">
            <v>-</v>
          </cell>
          <cell r="AL1325" t="str">
            <v>-</v>
          </cell>
          <cell r="AM1325" t="str">
            <v>-</v>
          </cell>
        </row>
        <row r="1326">
          <cell r="D1326" t="str">
            <v>INE289B01019</v>
          </cell>
          <cell r="E1326" t="str">
            <v>GIC HOUSING FINANCE LTD</v>
          </cell>
          <cell r="G1326">
            <v>173.4</v>
          </cell>
          <cell r="H1326" t="str">
            <v>-</v>
          </cell>
          <cell r="I1326">
            <v>0</v>
          </cell>
          <cell r="J1326">
            <v>0</v>
          </cell>
          <cell r="K1326">
            <v>0</v>
          </cell>
          <cell r="L1326" t="str">
            <v>-</v>
          </cell>
          <cell r="M1326" t="str">
            <v>-</v>
          </cell>
          <cell r="O1326">
            <v>29.79</v>
          </cell>
          <cell r="P1326" t="str">
            <v>-</v>
          </cell>
          <cell r="Q1326" t="str">
            <v>-</v>
          </cell>
          <cell r="R1326" t="str">
            <v>-</v>
          </cell>
          <cell r="S1326" t="str">
            <v>-</v>
          </cell>
          <cell r="V1326" t="e">
            <v>#VALUE!</v>
          </cell>
          <cell r="Y1326" t="str">
            <v>-</v>
          </cell>
          <cell r="Z1326" t="str">
            <v>-</v>
          </cell>
          <cell r="AA1326" t="str">
            <v>-</v>
          </cell>
          <cell r="AB1326" t="str">
            <v>-</v>
          </cell>
          <cell r="AC1326" t="str">
            <v>-</v>
          </cell>
          <cell r="AD1326">
            <v>5.5027990460064284</v>
          </cell>
          <cell r="AE1326">
            <v>0.92073619751928992</v>
          </cell>
          <cell r="AF1326" t="str">
            <v>-</v>
          </cell>
          <cell r="AG1326">
            <v>9277.0000000000018</v>
          </cell>
          <cell r="AH1326" t="str">
            <v>-</v>
          </cell>
          <cell r="AI1326">
            <v>5.9765208110992525</v>
          </cell>
          <cell r="AJ1326">
            <v>5.3433644481782947</v>
          </cell>
          <cell r="AL1326">
            <v>1.1624356625665222</v>
          </cell>
          <cell r="AM1326" t="str">
            <v>-</v>
          </cell>
        </row>
        <row r="1327">
          <cell r="D1327" t="str">
            <v>INE052T01013</v>
          </cell>
          <cell r="E1327" t="str">
            <v>BEST AGROLIFE LTD</v>
          </cell>
          <cell r="G1327">
            <v>381.55</v>
          </cell>
          <cell r="H1327" t="str">
            <v>-</v>
          </cell>
          <cell r="I1327">
            <v>0</v>
          </cell>
          <cell r="J1327">
            <v>0</v>
          </cell>
          <cell r="K1327">
            <v>0</v>
          </cell>
          <cell r="L1327" t="str">
            <v>-</v>
          </cell>
          <cell r="M1327" t="str">
            <v>-</v>
          </cell>
          <cell r="O1327">
            <v>29.56</v>
          </cell>
          <cell r="P1327" t="str">
            <v>-</v>
          </cell>
          <cell r="Q1327" t="str">
            <v>-</v>
          </cell>
          <cell r="R1327" t="str">
            <v>-</v>
          </cell>
          <cell r="S1327" t="str">
            <v>-</v>
          </cell>
          <cell r="V1327" t="e">
            <v>#VALUE!</v>
          </cell>
          <cell r="Y1327" t="str">
            <v>-</v>
          </cell>
          <cell r="Z1327" t="str">
            <v>-</v>
          </cell>
          <cell r="AA1327" t="str">
            <v>-</v>
          </cell>
          <cell r="AB1327" t="str">
            <v>-</v>
          </cell>
          <cell r="AC1327" t="str">
            <v>-</v>
          </cell>
          <cell r="AD1327">
            <v>12.907645053889336</v>
          </cell>
          <cell r="AE1327">
            <v>-0.37715836717931517</v>
          </cell>
          <cell r="AF1327" t="str">
            <v>-</v>
          </cell>
          <cell r="AG1327">
            <v>2002.4</v>
          </cell>
          <cell r="AH1327" t="str">
            <v>-</v>
          </cell>
          <cell r="AI1327">
            <v>-34.223408989764131</v>
          </cell>
          <cell r="AJ1327">
            <v>15.290071784660928</v>
          </cell>
          <cell r="AL1327">
            <v>-11.236413284394542</v>
          </cell>
          <cell r="AM1327" t="str">
            <v>-</v>
          </cell>
        </row>
        <row r="1328">
          <cell r="D1328" t="str">
            <v>INE170E01023</v>
          </cell>
          <cell r="E1328" t="str">
            <v>SATIA INDUSTRIES LTD</v>
          </cell>
          <cell r="G1328">
            <v>83.41</v>
          </cell>
          <cell r="H1328" t="str">
            <v>-</v>
          </cell>
          <cell r="I1328">
            <v>0</v>
          </cell>
          <cell r="J1328">
            <v>0</v>
          </cell>
          <cell r="K1328">
            <v>0</v>
          </cell>
          <cell r="L1328" t="str">
            <v>-</v>
          </cell>
          <cell r="M1328" t="str">
            <v>-</v>
          </cell>
          <cell r="O1328">
            <v>11.86</v>
          </cell>
          <cell r="P1328" t="str">
            <v>-</v>
          </cell>
          <cell r="Q1328" t="str">
            <v>-</v>
          </cell>
          <cell r="R1328" t="str">
            <v>-</v>
          </cell>
          <cell r="S1328" t="str">
            <v>-</v>
          </cell>
          <cell r="V1328" t="e">
            <v>#VALUE!</v>
          </cell>
          <cell r="Y1328" t="str">
            <v>-</v>
          </cell>
          <cell r="Z1328" t="str">
            <v>-</v>
          </cell>
          <cell r="AA1328" t="str">
            <v>-</v>
          </cell>
          <cell r="AB1328" t="str">
            <v>-</v>
          </cell>
          <cell r="AC1328" t="str">
            <v>-</v>
          </cell>
          <cell r="AD1328">
            <v>7.0642076965144494</v>
          </cell>
          <cell r="AE1328">
            <v>-0.16111886236542672</v>
          </cell>
          <cell r="AF1328" t="str">
            <v>-</v>
          </cell>
          <cell r="AG1328">
            <v>2743.413</v>
          </cell>
          <cell r="AH1328" t="str">
            <v>-</v>
          </cell>
          <cell r="AI1328">
            <v>-43.844696969696976</v>
          </cell>
          <cell r="AJ1328">
            <v>8.5630641351242556</v>
          </cell>
          <cell r="AL1328">
            <v>-37.51420978991036</v>
          </cell>
          <cell r="AM1328" t="str">
            <v>-</v>
          </cell>
        </row>
        <row r="1329">
          <cell r="D1329" t="str">
            <v>INE684B01029</v>
          </cell>
          <cell r="E1329" t="str">
            <v>IST LTD</v>
          </cell>
          <cell r="G1329">
            <v>907.6</v>
          </cell>
          <cell r="H1329" t="str">
            <v>-</v>
          </cell>
          <cell r="I1329">
            <v>0</v>
          </cell>
          <cell r="J1329">
            <v>0</v>
          </cell>
          <cell r="K1329">
            <v>0</v>
          </cell>
          <cell r="L1329" t="str">
            <v>-</v>
          </cell>
          <cell r="M1329" t="str">
            <v>-</v>
          </cell>
          <cell r="O1329">
            <v>119.96</v>
          </cell>
          <cell r="P1329" t="str">
            <v>-</v>
          </cell>
          <cell r="Q1329" t="str">
            <v>-</v>
          </cell>
          <cell r="R1329" t="str">
            <v>-</v>
          </cell>
          <cell r="S1329" t="str">
            <v>-</v>
          </cell>
          <cell r="V1329" t="e">
            <v>#VALUE!</v>
          </cell>
          <cell r="Y1329" t="str">
            <v>-</v>
          </cell>
          <cell r="Z1329" t="str">
            <v>-</v>
          </cell>
          <cell r="AA1329" t="str">
            <v>-</v>
          </cell>
          <cell r="AB1329" t="str">
            <v>-</v>
          </cell>
          <cell r="AC1329" t="str">
            <v>-</v>
          </cell>
          <cell r="AD1329">
            <v>10.977434170631271</v>
          </cell>
          <cell r="AE1329">
            <v>0.99496811056627854</v>
          </cell>
          <cell r="AF1329" t="str">
            <v>-</v>
          </cell>
          <cell r="AG1329">
            <v>815.25900000000001</v>
          </cell>
          <cell r="AH1329" t="str">
            <v>-</v>
          </cell>
          <cell r="AI1329">
            <v>11.032950758978142</v>
          </cell>
          <cell r="AJ1329">
            <v>6.3013979865104606</v>
          </cell>
          <cell r="AL1329">
            <v>-0.86300823487637712</v>
          </cell>
          <cell r="AM1329" t="str">
            <v>-</v>
          </cell>
        </row>
        <row r="1330">
          <cell r="D1330" t="str">
            <v>INE220Q01020</v>
          </cell>
          <cell r="E1330" t="str">
            <v>CREDO BRANDS MARKETING LTD</v>
          </cell>
          <cell r="G1330">
            <v>116.9</v>
          </cell>
          <cell r="H1330" t="str">
            <v>-</v>
          </cell>
          <cell r="I1330">
            <v>0</v>
          </cell>
          <cell r="J1330">
            <v>0</v>
          </cell>
          <cell r="K1330">
            <v>0</v>
          </cell>
          <cell r="L1330" t="str">
            <v>-</v>
          </cell>
          <cell r="M1330" t="str">
            <v>-</v>
          </cell>
          <cell r="O1330">
            <v>10.531036</v>
          </cell>
          <cell r="P1330" t="str">
            <v>-</v>
          </cell>
          <cell r="Q1330" t="str">
            <v>-</v>
          </cell>
          <cell r="R1330" t="str">
            <v>-</v>
          </cell>
          <cell r="S1330" t="str">
            <v>-</v>
          </cell>
          <cell r="V1330" t="e">
            <v>#VALUE!</v>
          </cell>
          <cell r="Y1330" t="str">
            <v>-</v>
          </cell>
          <cell r="Z1330" t="str">
            <v>-</v>
          </cell>
          <cell r="AA1330" t="str">
            <v>-</v>
          </cell>
          <cell r="AB1330" t="str">
            <v>-</v>
          </cell>
          <cell r="AC1330" t="str">
            <v>-</v>
          </cell>
          <cell r="AD1330">
            <v>10.958825147014082</v>
          </cell>
          <cell r="AE1330">
            <v>0.75746404569470305</v>
          </cell>
          <cell r="AF1330" t="str">
            <v>-</v>
          </cell>
          <cell r="AG1330">
            <v>1797.5900000000001</v>
          </cell>
          <cell r="AH1330" t="str">
            <v>-</v>
          </cell>
          <cell r="AI1330">
            <v>14.467782608695662</v>
          </cell>
          <cell r="AJ1330" t="str">
            <v>-</v>
          </cell>
          <cell r="AL1330">
            <v>11.977748846017294</v>
          </cell>
          <cell r="AM1330" t="str">
            <v>-</v>
          </cell>
        </row>
        <row r="1331">
          <cell r="D1331" t="str">
            <v>INE213D01015</v>
          </cell>
          <cell r="E1331" t="str">
            <v>BEEKAY STEEL INDUSTRIES LTD</v>
          </cell>
          <cell r="G1331">
            <v>496.1</v>
          </cell>
          <cell r="H1331" t="str">
            <v>-</v>
          </cell>
          <cell r="I1331">
            <v>0</v>
          </cell>
          <cell r="J1331">
            <v>0</v>
          </cell>
          <cell r="K1331">
            <v>0</v>
          </cell>
          <cell r="L1331" t="str">
            <v>-</v>
          </cell>
          <cell r="M1331" t="str">
            <v>-</v>
          </cell>
          <cell r="O1331">
            <v>46.73021</v>
          </cell>
          <cell r="P1331" t="str">
            <v>-</v>
          </cell>
          <cell r="Q1331" t="str">
            <v>-</v>
          </cell>
          <cell r="R1331" t="str">
            <v>-</v>
          </cell>
          <cell r="S1331" t="str">
            <v>-</v>
          </cell>
          <cell r="V1331" t="e">
            <v>#VALUE!</v>
          </cell>
          <cell r="Y1331" t="str">
            <v>-</v>
          </cell>
          <cell r="Z1331" t="str">
            <v>-</v>
          </cell>
          <cell r="AA1331" t="str">
            <v>-</v>
          </cell>
          <cell r="AB1331" t="str">
            <v>-</v>
          </cell>
          <cell r="AC1331" t="str">
            <v>-</v>
          </cell>
          <cell r="AD1331">
            <v>14.892792492024824</v>
          </cell>
          <cell r="AE1331">
            <v>-0.47235912939888208</v>
          </cell>
          <cell r="AF1331" t="str">
            <v>-</v>
          </cell>
          <cell r="AG1331">
            <v>1229.894</v>
          </cell>
          <cell r="AH1331" t="str">
            <v>-</v>
          </cell>
          <cell r="AI1331">
            <v>-31.528537430783214</v>
          </cell>
          <cell r="AJ1331">
            <v>7.4344556117307636</v>
          </cell>
          <cell r="AL1331">
            <v>-9.9902590820703487</v>
          </cell>
          <cell r="AM1331" t="str">
            <v>-</v>
          </cell>
        </row>
        <row r="1332">
          <cell r="D1332" t="str">
            <v>INE598D01027</v>
          </cell>
          <cell r="E1332" t="str">
            <v>ALGOQUANT FINTECH LTD</v>
          </cell>
          <cell r="G1332" t="str">
            <v>-</v>
          </cell>
          <cell r="H1332" t="str">
            <v>-</v>
          </cell>
          <cell r="I1332">
            <v>0</v>
          </cell>
          <cell r="J1332">
            <v>0</v>
          </cell>
          <cell r="K1332">
            <v>0</v>
          </cell>
          <cell r="L1332" t="str">
            <v>-</v>
          </cell>
          <cell r="M1332" t="str">
            <v>-</v>
          </cell>
          <cell r="O1332" t="str">
            <v>-</v>
          </cell>
          <cell r="P1332" t="str">
            <v>-</v>
          </cell>
          <cell r="Q1332" t="str">
            <v>-</v>
          </cell>
          <cell r="R1332" t="str">
            <v>-</v>
          </cell>
          <cell r="S1332" t="str">
            <v>-</v>
          </cell>
          <cell r="V1332" t="e">
            <v>#VALUE!</v>
          </cell>
          <cell r="Y1332" t="str">
            <v>-</v>
          </cell>
          <cell r="Z1332" t="str">
            <v>-</v>
          </cell>
          <cell r="AA1332" t="str">
            <v>-</v>
          </cell>
          <cell r="AB1332" t="str">
            <v>-</v>
          </cell>
          <cell r="AC1332" t="str">
            <v>-</v>
          </cell>
          <cell r="AD1332" t="str">
            <v>-</v>
          </cell>
          <cell r="AE1332" t="e">
            <v>#VALUE!</v>
          </cell>
          <cell r="AF1332" t="str">
            <v>-</v>
          </cell>
          <cell r="AG1332">
            <v>622.94599999999991</v>
          </cell>
          <cell r="AH1332" t="str">
            <v>-</v>
          </cell>
          <cell r="AI1332" t="str">
            <v>-</v>
          </cell>
          <cell r="AJ1332" t="str">
            <v>-</v>
          </cell>
          <cell r="AL1332">
            <v>371.85950972433113</v>
          </cell>
          <cell r="AM1332" t="str">
            <v>-</v>
          </cell>
        </row>
        <row r="1333">
          <cell r="D1333" t="str">
            <v>INE718F01018</v>
          </cell>
          <cell r="E1333" t="str">
            <v>CSL FINANCE LTD</v>
          </cell>
          <cell r="G1333">
            <v>293.5</v>
          </cell>
          <cell r="H1333" t="str">
            <v>-</v>
          </cell>
          <cell r="I1333">
            <v>0</v>
          </cell>
          <cell r="J1333">
            <v>0</v>
          </cell>
          <cell r="K1333">
            <v>0</v>
          </cell>
          <cell r="L1333" t="str">
            <v>-</v>
          </cell>
          <cell r="M1333" t="str">
            <v>-</v>
          </cell>
          <cell r="O1333">
            <v>31.64</v>
          </cell>
          <cell r="P1333" t="str">
            <v>-</v>
          </cell>
          <cell r="Q1333" t="str">
            <v>-</v>
          </cell>
          <cell r="R1333" t="str">
            <v>-</v>
          </cell>
          <cell r="S1333" t="str">
            <v>-</v>
          </cell>
          <cell r="V1333" t="e">
            <v>#VALUE!</v>
          </cell>
          <cell r="Y1333" t="str">
            <v>-</v>
          </cell>
          <cell r="Z1333" t="str">
            <v>-</v>
          </cell>
          <cell r="AA1333" t="str">
            <v>-</v>
          </cell>
          <cell r="AB1333" t="str">
            <v>-</v>
          </cell>
          <cell r="AC1333" t="str">
            <v>-</v>
          </cell>
          <cell r="AD1333">
            <v>9.3802121500369893</v>
          </cell>
          <cell r="AE1333">
            <v>0.89266478246431313</v>
          </cell>
          <cell r="AF1333" t="str">
            <v>-</v>
          </cell>
          <cell r="AG1333">
            <v>1635.1610000000001</v>
          </cell>
          <cell r="AH1333" t="str">
            <v>-</v>
          </cell>
          <cell r="AI1333">
            <v>10.508101511680271</v>
          </cell>
          <cell r="AJ1333">
            <v>9.8203354355408727</v>
          </cell>
          <cell r="AL1333">
            <v>25.866623765897273</v>
          </cell>
          <cell r="AM1333" t="str">
            <v>-</v>
          </cell>
        </row>
        <row r="1334">
          <cell r="D1334" t="str">
            <v>INE349W01017</v>
          </cell>
          <cell r="E1334" t="str">
            <v>AVADH SUGAR &amp; ENERGY LTD</v>
          </cell>
          <cell r="G1334">
            <v>447.05</v>
          </cell>
          <cell r="H1334" t="str">
            <v>-</v>
          </cell>
          <cell r="I1334">
            <v>0</v>
          </cell>
          <cell r="J1334">
            <v>0</v>
          </cell>
          <cell r="K1334">
            <v>0</v>
          </cell>
          <cell r="L1334" t="str">
            <v>-</v>
          </cell>
          <cell r="M1334" t="str">
            <v>-</v>
          </cell>
          <cell r="O1334">
            <v>43.93</v>
          </cell>
          <cell r="P1334" t="str">
            <v>-</v>
          </cell>
          <cell r="Q1334" t="str">
            <v>-</v>
          </cell>
          <cell r="R1334" t="str">
            <v>-</v>
          </cell>
          <cell r="S1334" t="str">
            <v>-</v>
          </cell>
          <cell r="V1334" t="e">
            <v>#VALUE!</v>
          </cell>
          <cell r="Y1334" t="str">
            <v>-</v>
          </cell>
          <cell r="Z1334" t="str">
            <v>-</v>
          </cell>
          <cell r="AA1334" t="str">
            <v>-</v>
          </cell>
          <cell r="AB1334" t="str">
            <v>-</v>
          </cell>
          <cell r="AC1334" t="str">
            <v>-</v>
          </cell>
          <cell r="AD1334">
            <v>10.225152764723536</v>
          </cell>
          <cell r="AE1334">
            <v>-0.32606366564140821</v>
          </cell>
          <cell r="AF1334" t="str">
            <v>-</v>
          </cell>
          <cell r="AG1334">
            <v>2760.1570000000002</v>
          </cell>
          <cell r="AH1334" t="str">
            <v>-</v>
          </cell>
          <cell r="AI1334">
            <v>-31.359375</v>
          </cell>
          <cell r="AJ1334">
            <v>8.7400956974257813</v>
          </cell>
          <cell r="AL1334">
            <v>-16.372791314414659</v>
          </cell>
          <cell r="AM1334" t="str">
            <v>-</v>
          </cell>
        </row>
        <row r="1335">
          <cell r="D1335" t="str">
            <v>INE0H5O01029</v>
          </cell>
          <cell r="E1335" t="str">
            <v>WINDLAS BIOTECH LTD</v>
          </cell>
          <cell r="G1335">
            <v>994.9</v>
          </cell>
          <cell r="H1335" t="str">
            <v>-</v>
          </cell>
          <cell r="I1335">
            <v>0</v>
          </cell>
          <cell r="J1335">
            <v>0</v>
          </cell>
          <cell r="K1335">
            <v>0</v>
          </cell>
          <cell r="L1335" t="str">
            <v>-</v>
          </cell>
          <cell r="M1335" t="str">
            <v>-</v>
          </cell>
          <cell r="O1335">
            <v>29.19</v>
          </cell>
          <cell r="P1335" t="str">
            <v>-</v>
          </cell>
          <cell r="Q1335" t="str">
            <v>-</v>
          </cell>
          <cell r="R1335" t="str">
            <v>-</v>
          </cell>
          <cell r="S1335" t="str">
            <v>-</v>
          </cell>
          <cell r="V1335" t="e">
            <v>#VALUE!</v>
          </cell>
          <cell r="Y1335" t="str">
            <v>-</v>
          </cell>
          <cell r="Z1335" t="str">
            <v>-</v>
          </cell>
          <cell r="AA1335" t="str">
            <v>-</v>
          </cell>
          <cell r="AB1335" t="str">
            <v>-</v>
          </cell>
          <cell r="AC1335" t="str">
            <v>-</v>
          </cell>
          <cell r="AD1335">
            <v>42.28932008364616</v>
          </cell>
          <cell r="AE1335">
            <v>9.6953465798326288</v>
          </cell>
          <cell r="AF1335" t="str">
            <v>-</v>
          </cell>
          <cell r="AG1335">
            <v>941.07</v>
          </cell>
          <cell r="AH1335" t="str">
            <v>-</v>
          </cell>
          <cell r="AI1335">
            <v>4.361816231676805</v>
          </cell>
          <cell r="AJ1335" t="str">
            <v>-</v>
          </cell>
          <cell r="AL1335">
            <v>20.384536662743695</v>
          </cell>
          <cell r="AM1335" t="str">
            <v>-</v>
          </cell>
        </row>
        <row r="1336">
          <cell r="D1336" t="str">
            <v>INE384C01016</v>
          </cell>
          <cell r="E1336" t="str">
            <v>YUKEN INDIA LTD</v>
          </cell>
          <cell r="G1336">
            <v>995.3</v>
          </cell>
          <cell r="H1336" t="str">
            <v>-</v>
          </cell>
          <cell r="I1336">
            <v>0</v>
          </cell>
          <cell r="J1336">
            <v>0</v>
          </cell>
          <cell r="K1336">
            <v>0</v>
          </cell>
          <cell r="L1336" t="str">
            <v>-</v>
          </cell>
          <cell r="M1336" t="str">
            <v>-</v>
          </cell>
          <cell r="O1336">
            <v>18.940000000000001</v>
          </cell>
          <cell r="P1336" t="str">
            <v>-</v>
          </cell>
          <cell r="Q1336" t="str">
            <v>-</v>
          </cell>
          <cell r="R1336" t="str">
            <v>-</v>
          </cell>
          <cell r="S1336" t="str">
            <v>-</v>
          </cell>
          <cell r="V1336" t="e">
            <v>#VALUE!</v>
          </cell>
          <cell r="Y1336" t="str">
            <v>-</v>
          </cell>
          <cell r="Z1336" t="str">
            <v>-</v>
          </cell>
          <cell r="AA1336" t="str">
            <v>-</v>
          </cell>
          <cell r="AB1336" t="str">
            <v>-</v>
          </cell>
          <cell r="AC1336" t="str">
            <v>-</v>
          </cell>
          <cell r="AD1336">
            <v>52.514412459743284</v>
          </cell>
          <cell r="AE1336">
            <v>1.7019177285402032</v>
          </cell>
          <cell r="AF1336" t="str">
            <v>-</v>
          </cell>
          <cell r="AG1336">
            <v>548.67399999999998</v>
          </cell>
          <cell r="AH1336" t="str">
            <v>-</v>
          </cell>
          <cell r="AI1336">
            <v>30.856022931723501</v>
          </cell>
          <cell r="AJ1336">
            <v>63.027265392025278</v>
          </cell>
          <cell r="AL1336">
            <v>22.50742402929421</v>
          </cell>
          <cell r="AM1336" t="str">
            <v>-</v>
          </cell>
        </row>
        <row r="1337">
          <cell r="D1337" t="str">
            <v>INE0QN801017</v>
          </cell>
          <cell r="E1337" t="str">
            <v>KRYSTAL INTEGRATED SERVICES</v>
          </cell>
          <cell r="G1337">
            <v>640.75</v>
          </cell>
          <cell r="H1337" t="str">
            <v>-</v>
          </cell>
          <cell r="I1337">
            <v>2</v>
          </cell>
          <cell r="J1337">
            <v>0</v>
          </cell>
          <cell r="K1337">
            <v>0</v>
          </cell>
          <cell r="L1337">
            <v>57.044637443766327</v>
          </cell>
          <cell r="M1337">
            <v>38.712972420837595</v>
          </cell>
          <cell r="O1337">
            <v>31.169481999999999</v>
          </cell>
          <cell r="P1337">
            <v>48.95</v>
          </cell>
          <cell r="Q1337">
            <v>67.900000000000006</v>
          </cell>
          <cell r="R1337">
            <v>57.662643678160919</v>
          </cell>
          <cell r="S1337" t="str">
            <v>-</v>
          </cell>
          <cell r="V1337">
            <v>0.8499711890675925</v>
          </cell>
          <cell r="Y1337" t="str">
            <v>-</v>
          </cell>
          <cell r="Z1337" t="str">
            <v>-</v>
          </cell>
          <cell r="AA1337" t="str">
            <v>-</v>
          </cell>
          <cell r="AB1337" t="str">
            <v>-</v>
          </cell>
          <cell r="AC1337" t="str">
            <v>-</v>
          </cell>
          <cell r="AD1337">
            <v>20.556966586740199</v>
          </cell>
          <cell r="AE1337">
            <v>3.8212780806375863</v>
          </cell>
          <cell r="AF1337" t="str">
            <v>-</v>
          </cell>
          <cell r="AG1337">
            <v>777.12</v>
          </cell>
          <cell r="AH1337">
            <v>1161.2126436781609</v>
          </cell>
          <cell r="AI1337">
            <v>5.3796049784762685</v>
          </cell>
          <cell r="AJ1337" t="str">
            <v>-</v>
          </cell>
          <cell r="AL1337">
            <v>13.150844496214315</v>
          </cell>
          <cell r="AM1337" t="str">
            <v>-</v>
          </cell>
        </row>
        <row r="1338">
          <cell r="D1338" t="str">
            <v>INE419D01026</v>
          </cell>
          <cell r="E1338" t="str">
            <v>CHAMAN LAL SETIA EXPORTS</v>
          </cell>
          <cell r="G1338">
            <v>279.7</v>
          </cell>
          <cell r="H1338" t="str">
            <v>-</v>
          </cell>
          <cell r="I1338">
            <v>0</v>
          </cell>
          <cell r="J1338">
            <v>0</v>
          </cell>
          <cell r="K1338">
            <v>0</v>
          </cell>
          <cell r="L1338" t="str">
            <v>-</v>
          </cell>
          <cell r="M1338" t="str">
            <v>-</v>
          </cell>
          <cell r="O1338">
            <v>20.68</v>
          </cell>
          <cell r="P1338" t="str">
            <v>-</v>
          </cell>
          <cell r="Q1338" t="str">
            <v>-</v>
          </cell>
          <cell r="R1338" t="str">
            <v>-</v>
          </cell>
          <cell r="S1338" t="str">
            <v>-</v>
          </cell>
          <cell r="V1338" t="e">
            <v>#VALUE!</v>
          </cell>
          <cell r="Y1338" t="str">
            <v>-</v>
          </cell>
          <cell r="Z1338" t="str">
            <v>-</v>
          </cell>
          <cell r="AA1338" t="str">
            <v>-</v>
          </cell>
          <cell r="AB1338" t="str">
            <v>-</v>
          </cell>
          <cell r="AC1338" t="str">
            <v>-</v>
          </cell>
          <cell r="AD1338">
            <v>13.525145657980234</v>
          </cell>
          <cell r="AE1338">
            <v>-1.8001324816216553</v>
          </cell>
          <cell r="AF1338" t="str">
            <v>-</v>
          </cell>
          <cell r="AG1338">
            <v>1410.7389999999998</v>
          </cell>
          <cell r="AH1338" t="str">
            <v>-</v>
          </cell>
          <cell r="AI1338">
            <v>-7.5134168157423957</v>
          </cell>
          <cell r="AJ1338">
            <v>8.9781291475274507</v>
          </cell>
          <cell r="AL1338">
            <v>-12.860382188109389</v>
          </cell>
          <cell r="AM1338" t="str">
            <v>-</v>
          </cell>
        </row>
        <row r="1339">
          <cell r="D1339" t="str">
            <v>INE559D01011</v>
          </cell>
          <cell r="E1339" t="str">
            <v>CREST VENTURES LTD</v>
          </cell>
          <cell r="G1339">
            <v>374.95</v>
          </cell>
          <cell r="H1339" t="str">
            <v>-</v>
          </cell>
          <cell r="I1339">
            <v>0</v>
          </cell>
          <cell r="J1339">
            <v>0</v>
          </cell>
          <cell r="K1339">
            <v>0</v>
          </cell>
          <cell r="L1339" t="str">
            <v>-</v>
          </cell>
          <cell r="M1339" t="str">
            <v>-</v>
          </cell>
          <cell r="O1339">
            <v>31.39</v>
          </cell>
          <cell r="P1339" t="str">
            <v>-</v>
          </cell>
          <cell r="Q1339" t="str">
            <v>-</v>
          </cell>
          <cell r="R1339" t="str">
            <v>-</v>
          </cell>
          <cell r="S1339" t="str">
            <v>-</v>
          </cell>
          <cell r="V1339" t="e">
            <v>#VALUE!</v>
          </cell>
          <cell r="Y1339" t="str">
            <v>-</v>
          </cell>
          <cell r="Z1339" t="str">
            <v>-</v>
          </cell>
          <cell r="AA1339" t="str">
            <v>-</v>
          </cell>
          <cell r="AB1339" t="str">
            <v>-</v>
          </cell>
          <cell r="AC1339" t="str">
            <v>-</v>
          </cell>
          <cell r="AD1339">
            <v>12.501417840015508</v>
          </cell>
          <cell r="AE1339">
            <v>0.26506485340708819</v>
          </cell>
          <cell r="AF1339" t="str">
            <v>-</v>
          </cell>
          <cell r="AG1339">
            <v>1325.7070000000001</v>
          </cell>
          <cell r="AH1339" t="str">
            <v>-</v>
          </cell>
          <cell r="AI1339">
            <v>47.163619315518062</v>
          </cell>
          <cell r="AJ1339">
            <v>30.845110505173476</v>
          </cell>
          <cell r="AL1339">
            <v>24.41948205279332</v>
          </cell>
          <cell r="AM1339" t="str">
            <v>-</v>
          </cell>
        </row>
        <row r="1340">
          <cell r="D1340" t="str">
            <v>INE703H01016</v>
          </cell>
          <cell r="E1340" t="str">
            <v>HUBTOWN LTD</v>
          </cell>
          <cell r="G1340">
            <v>333.35</v>
          </cell>
          <cell r="H1340" t="str">
            <v>-</v>
          </cell>
          <cell r="I1340">
            <v>0</v>
          </cell>
          <cell r="J1340">
            <v>0</v>
          </cell>
          <cell r="K1340">
            <v>0</v>
          </cell>
          <cell r="L1340" t="str">
            <v>-</v>
          </cell>
          <cell r="M1340" t="str">
            <v>-</v>
          </cell>
          <cell r="O1340">
            <v>4.3259840000000001</v>
          </cell>
          <cell r="P1340" t="str">
            <v>-</v>
          </cell>
          <cell r="Q1340" t="str">
            <v>-</v>
          </cell>
          <cell r="R1340" t="str">
            <v>-</v>
          </cell>
          <cell r="S1340" t="str">
            <v>-</v>
          </cell>
          <cell r="V1340" t="e">
            <v>#VALUE!</v>
          </cell>
          <cell r="Y1340" t="str">
            <v>-</v>
          </cell>
          <cell r="Z1340" t="str">
            <v>-</v>
          </cell>
          <cell r="AA1340" t="str">
            <v>-</v>
          </cell>
          <cell r="AB1340" t="str">
            <v>-</v>
          </cell>
          <cell r="AC1340" t="str">
            <v>-</v>
          </cell>
          <cell r="AD1340">
            <v>83.843750088915783</v>
          </cell>
          <cell r="AE1340" t="e">
            <v>#VALUE!</v>
          </cell>
          <cell r="AF1340" t="str">
            <v>-</v>
          </cell>
          <cell r="AG1340">
            <v>1162.3530000000001</v>
          </cell>
          <cell r="AH1340" t="str">
            <v>-</v>
          </cell>
          <cell r="AI1340" t="str">
            <v>-</v>
          </cell>
          <cell r="AJ1340" t="str">
            <v>-</v>
          </cell>
          <cell r="AL1340" t="str">
            <v>-</v>
          </cell>
          <cell r="AM1340" t="str">
            <v>-</v>
          </cell>
        </row>
        <row r="1341">
          <cell r="D1341" t="str">
            <v>INE312C01025</v>
          </cell>
          <cell r="E1341" t="str">
            <v>SYNCOM FORMULATIONS INDIA</v>
          </cell>
          <cell r="G1341">
            <v>17.98</v>
          </cell>
          <cell r="H1341" t="str">
            <v>-</v>
          </cell>
          <cell r="I1341">
            <v>0</v>
          </cell>
          <cell r="J1341">
            <v>0</v>
          </cell>
          <cell r="K1341">
            <v>0</v>
          </cell>
          <cell r="L1341" t="str">
            <v>-</v>
          </cell>
          <cell r="M1341" t="str">
            <v>-</v>
          </cell>
          <cell r="O1341">
            <v>0.52590000000000003</v>
          </cell>
          <cell r="P1341" t="str">
            <v>-</v>
          </cell>
          <cell r="Q1341" t="str">
            <v>-</v>
          </cell>
          <cell r="R1341" t="str">
            <v>-</v>
          </cell>
          <cell r="S1341" t="str">
            <v>-</v>
          </cell>
          <cell r="V1341" t="e">
            <v>#VALUE!</v>
          </cell>
          <cell r="Y1341" t="str">
            <v>-</v>
          </cell>
          <cell r="Z1341" t="str">
            <v>-</v>
          </cell>
          <cell r="AA1341" t="str">
            <v>-</v>
          </cell>
          <cell r="AB1341" t="str">
            <v>-</v>
          </cell>
          <cell r="AC1341" t="str">
            <v>-</v>
          </cell>
          <cell r="AD1341">
            <v>34.189008446922088</v>
          </cell>
          <cell r="AE1341">
            <v>0.35881137859532802</v>
          </cell>
          <cell r="AF1341" t="str">
            <v>-</v>
          </cell>
          <cell r="AG1341">
            <v>537.40300000000002</v>
          </cell>
          <cell r="AH1341" t="str">
            <v>-</v>
          </cell>
          <cell r="AI1341">
            <v>95.284069810620139</v>
          </cell>
          <cell r="AJ1341" t="str">
            <v>-</v>
          </cell>
          <cell r="AL1341">
            <v>81.264798936837636</v>
          </cell>
          <cell r="AM1341" t="str">
            <v>-</v>
          </cell>
        </row>
        <row r="1342">
          <cell r="D1342" t="str">
            <v>INE335K01011</v>
          </cell>
          <cell r="E1342" t="str">
            <v>COFFEE DAY ENTERPRISES LTD</v>
          </cell>
          <cell r="G1342">
            <v>44.82</v>
          </cell>
          <cell r="H1342" t="str">
            <v>-</v>
          </cell>
          <cell r="I1342">
            <v>0</v>
          </cell>
          <cell r="J1342">
            <v>0</v>
          </cell>
          <cell r="K1342">
            <v>0</v>
          </cell>
          <cell r="L1342" t="str">
            <v>-</v>
          </cell>
          <cell r="M1342" t="str">
            <v>-</v>
          </cell>
          <cell r="O1342">
            <v>-2.75</v>
          </cell>
          <cell r="P1342" t="str">
            <v>-</v>
          </cell>
          <cell r="Q1342" t="str">
            <v>-</v>
          </cell>
          <cell r="R1342" t="str">
            <v>-</v>
          </cell>
          <cell r="S1342" t="str">
            <v>-</v>
          </cell>
          <cell r="V1342" t="e">
            <v>#VALUE!</v>
          </cell>
          <cell r="Y1342" t="str">
            <v>-</v>
          </cell>
          <cell r="Z1342" t="str">
            <v>-</v>
          </cell>
          <cell r="AA1342" t="str">
            <v>-</v>
          </cell>
          <cell r="AB1342" t="str">
            <v>-</v>
          </cell>
          <cell r="AC1342" t="str">
            <v>-</v>
          </cell>
          <cell r="AD1342" t="str">
            <v>-</v>
          </cell>
          <cell r="AE1342" t="e">
            <v>#VALUE!</v>
          </cell>
          <cell r="AF1342" t="str">
            <v>-</v>
          </cell>
          <cell r="AG1342">
            <v>1333.5</v>
          </cell>
          <cell r="AH1342" t="str">
            <v>-</v>
          </cell>
          <cell r="AI1342">
            <v>81.990831696136212</v>
          </cell>
          <cell r="AJ1342" t="str">
            <v>-</v>
          </cell>
          <cell r="AL1342">
            <v>-20.192710515291154</v>
          </cell>
          <cell r="AM1342" t="str">
            <v>-</v>
          </cell>
        </row>
        <row r="1343">
          <cell r="D1343" t="str">
            <v>INE418E01018</v>
          </cell>
          <cell r="E1343" t="str">
            <v>PERMANENT MAGNETS LTD</v>
          </cell>
          <cell r="G1343">
            <v>1033.95</v>
          </cell>
          <cell r="H1343" t="str">
            <v>-</v>
          </cell>
          <cell r="I1343">
            <v>0</v>
          </cell>
          <cell r="J1343">
            <v>0</v>
          </cell>
          <cell r="K1343">
            <v>0</v>
          </cell>
          <cell r="L1343" t="str">
            <v>-</v>
          </cell>
          <cell r="M1343" t="str">
            <v>-</v>
          </cell>
          <cell r="O1343">
            <v>18.3</v>
          </cell>
          <cell r="P1343" t="str">
            <v>-</v>
          </cell>
          <cell r="Q1343" t="str">
            <v>-</v>
          </cell>
          <cell r="R1343" t="str">
            <v>-</v>
          </cell>
          <cell r="S1343" t="str">
            <v>-</v>
          </cell>
          <cell r="V1343" t="e">
            <v>#VALUE!</v>
          </cell>
          <cell r="Y1343" t="str">
            <v>-</v>
          </cell>
          <cell r="Z1343" t="str">
            <v>-</v>
          </cell>
          <cell r="AA1343" t="str">
            <v>-</v>
          </cell>
          <cell r="AB1343" t="str">
            <v>-</v>
          </cell>
          <cell r="AC1343" t="str">
            <v>-</v>
          </cell>
          <cell r="AD1343">
            <v>56.471894078278908</v>
          </cell>
          <cell r="AE1343">
            <v>-2.5597684806138781</v>
          </cell>
          <cell r="AF1343" t="str">
            <v>-</v>
          </cell>
          <cell r="AG1343">
            <v>304.60000000000002</v>
          </cell>
          <cell r="AH1343" t="str">
            <v>-</v>
          </cell>
          <cell r="AI1343">
            <v>-22.061328790459964</v>
          </cell>
          <cell r="AJ1343" t="str">
            <v>-</v>
          </cell>
          <cell r="AL1343">
            <v>-11.453488372093016</v>
          </cell>
          <cell r="AM1343" t="str">
            <v>-</v>
          </cell>
        </row>
        <row r="1344">
          <cell r="D1344" t="str">
            <v>INE867C01010</v>
          </cell>
          <cell r="E1344" t="str">
            <v>ASM TECHNOLOGIES LTD</v>
          </cell>
          <cell r="G1344">
            <v>4375</v>
          </cell>
          <cell r="H1344" t="str">
            <v>-</v>
          </cell>
          <cell r="I1344">
            <v>0</v>
          </cell>
          <cell r="J1344">
            <v>0</v>
          </cell>
          <cell r="K1344">
            <v>0</v>
          </cell>
          <cell r="L1344" t="str">
            <v>-</v>
          </cell>
          <cell r="M1344" t="str">
            <v>-</v>
          </cell>
          <cell r="O1344">
            <v>22.27</v>
          </cell>
          <cell r="P1344" t="str">
            <v>-</v>
          </cell>
          <cell r="Q1344" t="str">
            <v>-</v>
          </cell>
          <cell r="R1344" t="str">
            <v>-</v>
          </cell>
          <cell r="S1344" t="str">
            <v>-</v>
          </cell>
          <cell r="V1344" t="e">
            <v>#VALUE!</v>
          </cell>
          <cell r="Y1344" t="str">
            <v>-</v>
          </cell>
          <cell r="Z1344" t="str">
            <v>-</v>
          </cell>
          <cell r="AA1344" t="str">
            <v>-</v>
          </cell>
          <cell r="AB1344" t="str">
            <v>-</v>
          </cell>
          <cell r="AC1344" t="str">
            <v>-</v>
          </cell>
          <cell r="AD1344">
            <v>240.77424632432658</v>
          </cell>
          <cell r="AE1344" t="e">
            <v>#VALUE!</v>
          </cell>
          <cell r="AF1344" t="str">
            <v>-</v>
          </cell>
          <cell r="AG1344">
            <v>472.99</v>
          </cell>
          <cell r="AH1344" t="str">
            <v>-</v>
          </cell>
          <cell r="AI1344" t="str">
            <v>-</v>
          </cell>
          <cell r="AJ1344" t="str">
            <v>-</v>
          </cell>
          <cell r="AL1344">
            <v>693.34116068433411</v>
          </cell>
          <cell r="AM1344" t="str">
            <v>-</v>
          </cell>
        </row>
        <row r="1345">
          <cell r="D1345" t="str">
            <v>INE565V01010</v>
          </cell>
          <cell r="E1345" t="str">
            <v>VALIANT ORGANICS LTD</v>
          </cell>
          <cell r="G1345">
            <v>361</v>
          </cell>
          <cell r="H1345" t="str">
            <v>-</v>
          </cell>
          <cell r="I1345">
            <v>0</v>
          </cell>
          <cell r="J1345">
            <v>0</v>
          </cell>
          <cell r="K1345">
            <v>0</v>
          </cell>
          <cell r="L1345" t="str">
            <v>-</v>
          </cell>
          <cell r="M1345" t="str">
            <v>-</v>
          </cell>
          <cell r="O1345">
            <v>-1.334138</v>
          </cell>
          <cell r="P1345" t="str">
            <v>-</v>
          </cell>
          <cell r="Q1345" t="str">
            <v>-</v>
          </cell>
          <cell r="R1345" t="str">
            <v>-</v>
          </cell>
          <cell r="S1345" t="str">
            <v>-</v>
          </cell>
          <cell r="V1345" t="e">
            <v>#VALUE!</v>
          </cell>
          <cell r="Y1345" t="str">
            <v>-</v>
          </cell>
          <cell r="Z1345" t="str">
            <v>-</v>
          </cell>
          <cell r="AA1345" t="str">
            <v>-</v>
          </cell>
          <cell r="AB1345" t="str">
            <v>-</v>
          </cell>
          <cell r="AC1345" t="str">
            <v>-</v>
          </cell>
          <cell r="AD1345" t="str">
            <v>-</v>
          </cell>
          <cell r="AE1345" t="e">
            <v>#VALUE!</v>
          </cell>
          <cell r="AF1345" t="str">
            <v>-</v>
          </cell>
          <cell r="AG1345">
            <v>536.77</v>
          </cell>
          <cell r="AH1345" t="str">
            <v>-</v>
          </cell>
          <cell r="AI1345">
            <v>56.542736156351793</v>
          </cell>
          <cell r="AJ1345" t="str">
            <v>-</v>
          </cell>
          <cell r="AL1345">
            <v>40.332026143790841</v>
          </cell>
          <cell r="AM1345" t="str">
            <v>-</v>
          </cell>
        </row>
        <row r="1346">
          <cell r="D1346" t="str">
            <v>INE130L01014</v>
          </cell>
          <cell r="E1346" t="str">
            <v>ENKEI WHEELS INDIA LTD</v>
          </cell>
          <cell r="G1346">
            <v>487.4</v>
          </cell>
          <cell r="H1346" t="str">
            <v>-</v>
          </cell>
          <cell r="I1346">
            <v>0</v>
          </cell>
          <cell r="J1346">
            <v>0</v>
          </cell>
          <cell r="K1346">
            <v>0</v>
          </cell>
          <cell r="L1346" t="str">
            <v>-</v>
          </cell>
          <cell r="M1346" t="str">
            <v>-</v>
          </cell>
          <cell r="O1346">
            <v>1.48</v>
          </cell>
          <cell r="P1346" t="str">
            <v>-</v>
          </cell>
          <cell r="Q1346" t="str">
            <v>-</v>
          </cell>
          <cell r="R1346" t="str">
            <v>-</v>
          </cell>
          <cell r="S1346" t="str">
            <v>-</v>
          </cell>
          <cell r="V1346" t="e">
            <v>#VALUE!</v>
          </cell>
          <cell r="Y1346" t="str">
            <v>-</v>
          </cell>
          <cell r="Z1346" t="str">
            <v>-</v>
          </cell>
          <cell r="AA1346" t="str">
            <v>-</v>
          </cell>
          <cell r="AB1346" t="str">
            <v>-</v>
          </cell>
          <cell r="AC1346" t="str">
            <v>-</v>
          </cell>
          <cell r="AD1346">
            <v>352.18085787651296</v>
          </cell>
          <cell r="AE1346">
            <v>-4.5580464906085485</v>
          </cell>
          <cell r="AF1346" t="str">
            <v>-</v>
          </cell>
          <cell r="AG1346">
            <v>612.62</v>
          </cell>
          <cell r="AH1346" t="str">
            <v>-</v>
          </cell>
          <cell r="AI1346">
            <v>-77.265745007680479</v>
          </cell>
          <cell r="AJ1346" t="str">
            <v>-</v>
          </cell>
          <cell r="AL1346">
            <v>1.7151206229557259</v>
          </cell>
          <cell r="AM1346" t="str">
            <v>-</v>
          </cell>
        </row>
        <row r="1347">
          <cell r="D1347" t="str">
            <v>INE0BTI01037</v>
          </cell>
          <cell r="E1347" t="str">
            <v>KAMDHENU VENTURES LTD</v>
          </cell>
          <cell r="G1347">
            <v>9.27</v>
          </cell>
          <cell r="H1347" t="str">
            <v>-</v>
          </cell>
          <cell r="I1347">
            <v>0</v>
          </cell>
          <cell r="J1347">
            <v>0</v>
          </cell>
          <cell r="K1347">
            <v>0</v>
          </cell>
          <cell r="L1347" t="str">
            <v>-</v>
          </cell>
          <cell r="M1347" t="str">
            <v>-</v>
          </cell>
          <cell r="O1347">
            <v>0.442</v>
          </cell>
          <cell r="P1347" t="str">
            <v>-</v>
          </cell>
          <cell r="Q1347" t="str">
            <v>-</v>
          </cell>
          <cell r="R1347" t="str">
            <v>-</v>
          </cell>
          <cell r="S1347" t="str">
            <v>-</v>
          </cell>
          <cell r="V1347" t="e">
            <v>#VALUE!</v>
          </cell>
          <cell r="Y1347" t="str">
            <v>-</v>
          </cell>
          <cell r="Z1347" t="str">
            <v>-</v>
          </cell>
          <cell r="AA1347" t="str">
            <v>-</v>
          </cell>
          <cell r="AB1347" t="str">
            <v>-</v>
          </cell>
          <cell r="AC1347" t="str">
            <v>-</v>
          </cell>
          <cell r="AD1347">
            <v>20.294901005470365</v>
          </cell>
          <cell r="AE1347" t="e">
            <v>#VALUE!</v>
          </cell>
          <cell r="AF1347" t="str">
            <v>-</v>
          </cell>
          <cell r="AG1347">
            <v>223.744</v>
          </cell>
          <cell r="AH1347" t="str">
            <v>-</v>
          </cell>
          <cell r="AI1347" t="str">
            <v>-</v>
          </cell>
          <cell r="AJ1347" t="str">
            <v>-</v>
          </cell>
          <cell r="AL1347" t="str">
            <v>-</v>
          </cell>
          <cell r="AM1347" t="str">
            <v>-</v>
          </cell>
        </row>
        <row r="1348">
          <cell r="D1348" t="str">
            <v>INE332H01014</v>
          </cell>
          <cell r="E1348" t="str">
            <v>INDO TECH TRANSFORMERS LTD</v>
          </cell>
          <cell r="G1348">
            <v>1781.35</v>
          </cell>
          <cell r="H1348" t="str">
            <v>-</v>
          </cell>
          <cell r="I1348">
            <v>0</v>
          </cell>
          <cell r="J1348">
            <v>0</v>
          </cell>
          <cell r="K1348">
            <v>0</v>
          </cell>
          <cell r="L1348" t="str">
            <v>-</v>
          </cell>
          <cell r="M1348" t="str">
            <v>-</v>
          </cell>
          <cell r="O1348">
            <v>60.15</v>
          </cell>
          <cell r="P1348" t="str">
            <v>-</v>
          </cell>
          <cell r="Q1348" t="str">
            <v>-</v>
          </cell>
          <cell r="R1348" t="str">
            <v>-</v>
          </cell>
          <cell r="S1348" t="str">
            <v>-</v>
          </cell>
          <cell r="V1348" t="e">
            <v>#VALUE!</v>
          </cell>
          <cell r="Y1348" t="str">
            <v>-</v>
          </cell>
          <cell r="Z1348" t="str">
            <v>-</v>
          </cell>
          <cell r="AA1348" t="str">
            <v>-</v>
          </cell>
          <cell r="AB1348" t="str">
            <v>-</v>
          </cell>
          <cell r="AC1348" t="str">
            <v>-</v>
          </cell>
          <cell r="AD1348">
            <v>29.615128438668954</v>
          </cell>
          <cell r="AE1348">
            <v>0.81510883762574815</v>
          </cell>
          <cell r="AF1348" t="str">
            <v>-</v>
          </cell>
          <cell r="AG1348">
            <v>761.25100000000009</v>
          </cell>
          <cell r="AH1348" t="str">
            <v>-</v>
          </cell>
          <cell r="AI1348">
            <v>36.332728921124207</v>
          </cell>
          <cell r="AJ1348">
            <v>20.057082283999641</v>
          </cell>
          <cell r="AL1348">
            <v>27.522128934125835</v>
          </cell>
          <cell r="AM1348" t="str">
            <v>-</v>
          </cell>
        </row>
        <row r="1349">
          <cell r="D1349" t="str">
            <v>INE07OG01012</v>
          </cell>
          <cell r="E1349" t="str">
            <v>NDR AUTO COMPONENTS LTD</v>
          </cell>
          <cell r="G1349">
            <v>1074.95</v>
          </cell>
          <cell r="H1349" t="str">
            <v>-</v>
          </cell>
          <cell r="I1349">
            <v>0</v>
          </cell>
          <cell r="J1349">
            <v>0</v>
          </cell>
          <cell r="K1349">
            <v>0</v>
          </cell>
          <cell r="L1349" t="str">
            <v>-</v>
          </cell>
          <cell r="M1349" t="str">
            <v>-</v>
          </cell>
          <cell r="O1349">
            <v>22.39</v>
          </cell>
          <cell r="P1349" t="str">
            <v>-</v>
          </cell>
          <cell r="Q1349" t="str">
            <v>-</v>
          </cell>
          <cell r="R1349" t="str">
            <v>-</v>
          </cell>
          <cell r="S1349" t="str">
            <v>-</v>
          </cell>
          <cell r="V1349" t="e">
            <v>#VALUE!</v>
          </cell>
          <cell r="Y1349" t="str">
            <v>-</v>
          </cell>
          <cell r="Z1349" t="str">
            <v>-</v>
          </cell>
          <cell r="AA1349" t="str">
            <v>-</v>
          </cell>
          <cell r="AB1349" t="str">
            <v>-</v>
          </cell>
          <cell r="AC1349" t="str">
            <v>-</v>
          </cell>
          <cell r="AD1349">
            <v>48.136674719159799</v>
          </cell>
          <cell r="AE1349">
            <v>1.2811518905222001</v>
          </cell>
          <cell r="AF1349" t="str">
            <v>-</v>
          </cell>
          <cell r="AG1349">
            <v>733.23800000000006</v>
          </cell>
          <cell r="AH1349" t="str">
            <v>-</v>
          </cell>
          <cell r="AI1349">
            <v>37.57296466973888</v>
          </cell>
          <cell r="AJ1349">
            <v>19.596648159323152</v>
          </cell>
          <cell r="AL1349">
            <v>30.398627079609817</v>
          </cell>
          <cell r="AM1349" t="str">
            <v>-</v>
          </cell>
        </row>
        <row r="1350">
          <cell r="D1350" t="str">
            <v>INE680A01011</v>
          </cell>
          <cell r="E1350" t="str">
            <v>DHANLAXMI BANK LTD</v>
          </cell>
          <cell r="G1350">
            <v>25.87</v>
          </cell>
          <cell r="H1350" t="str">
            <v>-</v>
          </cell>
          <cell r="I1350">
            <v>0</v>
          </cell>
          <cell r="J1350">
            <v>0</v>
          </cell>
          <cell r="K1350">
            <v>0</v>
          </cell>
          <cell r="L1350" t="str">
            <v>-</v>
          </cell>
          <cell r="M1350" t="str">
            <v>-</v>
          </cell>
          <cell r="O1350">
            <v>2.6520017999999999</v>
          </cell>
          <cell r="P1350" t="str">
            <v>-</v>
          </cell>
          <cell r="Q1350" t="str">
            <v>-</v>
          </cell>
          <cell r="R1350" t="str">
            <v>-</v>
          </cell>
          <cell r="S1350" t="str">
            <v>-</v>
          </cell>
          <cell r="V1350" t="e">
            <v>#VALUE!</v>
          </cell>
          <cell r="Y1350" t="str">
            <v>-</v>
          </cell>
          <cell r="Z1350" t="str">
            <v>-</v>
          </cell>
          <cell r="AA1350" t="str">
            <v>-</v>
          </cell>
          <cell r="AB1350" t="str">
            <v>-</v>
          </cell>
          <cell r="AC1350" t="str">
            <v>-</v>
          </cell>
          <cell r="AD1350">
            <v>9.7548956562674274</v>
          </cell>
          <cell r="AE1350">
            <v>0.35437256057159816</v>
          </cell>
          <cell r="AF1350" t="str">
            <v>-</v>
          </cell>
          <cell r="AG1350" t="str">
            <v>-</v>
          </cell>
          <cell r="AH1350" t="str">
            <v>-</v>
          </cell>
          <cell r="AI1350">
            <v>27.527231906818383</v>
          </cell>
          <cell r="AJ1350">
            <v>11.355304208010585</v>
          </cell>
          <cell r="AL1350" t="str">
            <v>-</v>
          </cell>
          <cell r="AM1350" t="str">
            <v>-</v>
          </cell>
        </row>
        <row r="1351">
          <cell r="D1351" t="str">
            <v>INE900B01029</v>
          </cell>
          <cell r="E1351" t="str">
            <v>KABRA EXTRUSIONS TECHNIK LTD</v>
          </cell>
          <cell r="G1351">
            <v>282.3</v>
          </cell>
          <cell r="H1351" t="str">
            <v>-</v>
          </cell>
          <cell r="I1351">
            <v>0</v>
          </cell>
          <cell r="J1351">
            <v>0</v>
          </cell>
          <cell r="K1351">
            <v>0</v>
          </cell>
          <cell r="L1351" t="str">
            <v>-</v>
          </cell>
          <cell r="M1351" t="str">
            <v>-</v>
          </cell>
          <cell r="O1351">
            <v>9.2100000000000009</v>
          </cell>
          <cell r="P1351" t="str">
            <v>-</v>
          </cell>
          <cell r="Q1351" t="str">
            <v>-</v>
          </cell>
          <cell r="R1351" t="str">
            <v>-</v>
          </cell>
          <cell r="S1351" t="str">
            <v>-</v>
          </cell>
          <cell r="V1351" t="e">
            <v>#VALUE!</v>
          </cell>
          <cell r="Y1351" t="str">
            <v>-</v>
          </cell>
          <cell r="Z1351" t="str">
            <v>-</v>
          </cell>
          <cell r="AA1351" t="str">
            <v>-</v>
          </cell>
          <cell r="AB1351" t="str">
            <v>-</v>
          </cell>
          <cell r="AC1351" t="str">
            <v>-</v>
          </cell>
          <cell r="AD1351">
            <v>43.508319258445709</v>
          </cell>
          <cell r="AE1351">
            <v>-7.2268055717418322</v>
          </cell>
          <cell r="AF1351" t="str">
            <v>-</v>
          </cell>
          <cell r="AG1351">
            <v>496.62299999999999</v>
          </cell>
          <cell r="AH1351" t="str">
            <v>-</v>
          </cell>
          <cell r="AI1351">
            <v>-6.0204081632653041</v>
          </cell>
          <cell r="AJ1351">
            <v>36.409929804918661</v>
          </cell>
          <cell r="AL1351">
            <v>-18.100501170056447</v>
          </cell>
          <cell r="AM1351" t="str">
            <v>-</v>
          </cell>
        </row>
        <row r="1352">
          <cell r="D1352" t="str">
            <v>INE528K01029</v>
          </cell>
          <cell r="E1352" t="str">
            <v>GALLANTT ISPAT LTD</v>
          </cell>
          <cell r="G1352" t="str">
            <v>-</v>
          </cell>
          <cell r="H1352" t="str">
            <v>-</v>
          </cell>
          <cell r="I1352">
            <v>0</v>
          </cell>
          <cell r="J1352">
            <v>0</v>
          </cell>
          <cell r="K1352">
            <v>0</v>
          </cell>
          <cell r="L1352" t="str">
            <v>-</v>
          </cell>
          <cell r="M1352" t="str">
            <v>-</v>
          </cell>
          <cell r="O1352">
            <v>21.62</v>
          </cell>
          <cell r="P1352" t="str">
            <v>-</v>
          </cell>
          <cell r="Q1352" t="str">
            <v>-</v>
          </cell>
          <cell r="R1352" t="str">
            <v>-</v>
          </cell>
          <cell r="S1352" t="str">
            <v>-</v>
          </cell>
          <cell r="V1352" t="e">
            <v>#VALUE!</v>
          </cell>
          <cell r="Y1352" t="str">
            <v>-</v>
          </cell>
          <cell r="Z1352" t="str">
            <v>-</v>
          </cell>
          <cell r="AA1352" t="str">
            <v>-</v>
          </cell>
          <cell r="AB1352" t="str">
            <v>-</v>
          </cell>
          <cell r="AC1352" t="str">
            <v>-</v>
          </cell>
          <cell r="AD1352" t="str">
            <v>-</v>
          </cell>
          <cell r="AE1352" t="e">
            <v>#VALUE!</v>
          </cell>
          <cell r="AF1352" t="str">
            <v>-</v>
          </cell>
          <cell r="AG1352">
            <v>2962.5190000000002</v>
          </cell>
          <cell r="AH1352" t="str">
            <v>-</v>
          </cell>
          <cell r="AI1352">
            <v>394.73684210526312</v>
          </cell>
          <cell r="AJ1352">
            <v>7.7299198682536856</v>
          </cell>
          <cell r="AL1352">
            <v>88.249434461022304</v>
          </cell>
          <cell r="AM1352" t="str">
            <v>-</v>
          </cell>
        </row>
        <row r="1353">
          <cell r="D1353" t="str">
            <v>INE835D01023</v>
          </cell>
          <cell r="E1353" t="str">
            <v>HIND RECTIFIERS LTD</v>
          </cell>
          <cell r="G1353">
            <v>1671.2</v>
          </cell>
          <cell r="H1353" t="str">
            <v>-</v>
          </cell>
          <cell r="I1353">
            <v>0</v>
          </cell>
          <cell r="J1353">
            <v>0</v>
          </cell>
          <cell r="K1353">
            <v>0</v>
          </cell>
          <cell r="L1353" t="str">
            <v>-</v>
          </cell>
          <cell r="M1353" t="str">
            <v>-</v>
          </cell>
          <cell r="O1353">
            <v>21.64</v>
          </cell>
          <cell r="P1353" t="str">
            <v>-</v>
          </cell>
          <cell r="Q1353" t="str">
            <v>-</v>
          </cell>
          <cell r="R1353" t="str">
            <v>-</v>
          </cell>
          <cell r="S1353" t="str">
            <v>-</v>
          </cell>
          <cell r="V1353" t="e">
            <v>#VALUE!</v>
          </cell>
          <cell r="Y1353" t="str">
            <v>-</v>
          </cell>
          <cell r="Z1353" t="str">
            <v>-</v>
          </cell>
          <cell r="AA1353" t="str">
            <v>-</v>
          </cell>
          <cell r="AB1353" t="str">
            <v>-</v>
          </cell>
          <cell r="AC1353" t="str">
            <v>-</v>
          </cell>
          <cell r="AD1353">
            <v>78.745108229616775</v>
          </cell>
          <cell r="AE1353">
            <v>0.40086421902106167</v>
          </cell>
          <cell r="AF1353" t="str">
            <v>-</v>
          </cell>
          <cell r="AG1353">
            <v>703.10199999999998</v>
          </cell>
          <cell r="AH1353" t="str">
            <v>-</v>
          </cell>
          <cell r="AI1353">
            <v>196.43835616438358</v>
          </cell>
          <cell r="AJ1353" t="str">
            <v>-</v>
          </cell>
          <cell r="AL1353">
            <v>58.916451004102292</v>
          </cell>
          <cell r="AM1353" t="str">
            <v>-</v>
          </cell>
        </row>
        <row r="1354">
          <cell r="D1354" t="str">
            <v>INE767C01012</v>
          </cell>
          <cell r="E1354" t="str">
            <v>AXTEL INDUSTRIES LTD</v>
          </cell>
          <cell r="G1354">
            <v>467.9</v>
          </cell>
          <cell r="H1354" t="str">
            <v>-</v>
          </cell>
          <cell r="I1354">
            <v>0</v>
          </cell>
          <cell r="J1354">
            <v>0</v>
          </cell>
          <cell r="K1354">
            <v>0</v>
          </cell>
          <cell r="L1354" t="str">
            <v>-</v>
          </cell>
          <cell r="M1354" t="str">
            <v>-</v>
          </cell>
          <cell r="O1354">
            <v>11.16</v>
          </cell>
          <cell r="P1354" t="str">
            <v>-</v>
          </cell>
          <cell r="Q1354" t="str">
            <v>-</v>
          </cell>
          <cell r="R1354" t="str">
            <v>-</v>
          </cell>
          <cell r="S1354" t="str">
            <v>-</v>
          </cell>
          <cell r="V1354" t="e">
            <v>#VALUE!</v>
          </cell>
          <cell r="Y1354" t="str">
            <v>-</v>
          </cell>
          <cell r="Z1354" t="str">
            <v>-</v>
          </cell>
          <cell r="AA1354" t="str">
            <v>-</v>
          </cell>
          <cell r="AB1354" t="str">
            <v>-</v>
          </cell>
          <cell r="AC1354" t="str">
            <v>-</v>
          </cell>
          <cell r="AD1354">
            <v>44.206195867980441</v>
          </cell>
          <cell r="AE1354">
            <v>-1.0071720914251214</v>
          </cell>
          <cell r="AF1354" t="str">
            <v>-</v>
          </cell>
          <cell r="AG1354">
            <v>238.26300000000001</v>
          </cell>
          <cell r="AH1354" t="str">
            <v>-</v>
          </cell>
          <cell r="AI1354">
            <v>-43.891402714932127</v>
          </cell>
          <cell r="AJ1354">
            <v>30.236443751586336</v>
          </cell>
          <cell r="AL1354">
            <v>-45.898009972842623</v>
          </cell>
          <cell r="AM1354" t="str">
            <v>-</v>
          </cell>
        </row>
        <row r="1355">
          <cell r="D1355" t="str">
            <v>INE345H01024</v>
          </cell>
          <cell r="E1355" t="str">
            <v>CAPITAL INDIA FINANCE LTD</v>
          </cell>
          <cell r="G1355">
            <v>34.31</v>
          </cell>
          <cell r="H1355" t="str">
            <v>-</v>
          </cell>
          <cell r="I1355">
            <v>0</v>
          </cell>
          <cell r="J1355">
            <v>0</v>
          </cell>
          <cell r="K1355">
            <v>0</v>
          </cell>
          <cell r="L1355" t="str">
            <v>-</v>
          </cell>
          <cell r="M1355" t="str">
            <v>-</v>
          </cell>
          <cell r="O1355">
            <v>0.04</v>
          </cell>
          <cell r="P1355" t="str">
            <v>-</v>
          </cell>
          <cell r="Q1355" t="str">
            <v>-</v>
          </cell>
          <cell r="R1355" t="str">
            <v>-</v>
          </cell>
          <cell r="S1355" t="str">
            <v>-</v>
          </cell>
          <cell r="V1355" t="e">
            <v>#VALUE!</v>
          </cell>
          <cell r="Y1355" t="str">
            <v>-</v>
          </cell>
          <cell r="Z1355" t="str">
            <v>-</v>
          </cell>
          <cell r="AA1355" t="str">
            <v>-</v>
          </cell>
          <cell r="AB1355" t="str">
            <v>-</v>
          </cell>
          <cell r="AC1355" t="str">
            <v>-</v>
          </cell>
          <cell r="AD1355">
            <v>695.25221125637836</v>
          </cell>
          <cell r="AE1355">
            <v>-8.0234482527924751</v>
          </cell>
          <cell r="AF1355" t="str">
            <v>-</v>
          </cell>
          <cell r="AG1355">
            <v>1255.83</v>
          </cell>
          <cell r="AH1355" t="str">
            <v>-</v>
          </cell>
          <cell r="AI1355">
            <v>-86.652545059339459</v>
          </cell>
          <cell r="AJ1355" t="str">
            <v>-</v>
          </cell>
          <cell r="AL1355">
            <v>8.9126170145230734</v>
          </cell>
          <cell r="AM1355" t="str">
            <v>-</v>
          </cell>
        </row>
        <row r="1356">
          <cell r="D1356" t="str">
            <v>INE156A01020</v>
          </cell>
          <cell r="E1356" t="str">
            <v>INDO RAMA SYNTHETICS (I)</v>
          </cell>
          <cell r="G1356">
            <v>53.6</v>
          </cell>
          <cell r="H1356" t="str">
            <v>-</v>
          </cell>
          <cell r="I1356">
            <v>0</v>
          </cell>
          <cell r="J1356">
            <v>0</v>
          </cell>
          <cell r="K1356">
            <v>0</v>
          </cell>
          <cell r="L1356" t="str">
            <v>-</v>
          </cell>
          <cell r="M1356" t="str">
            <v>-</v>
          </cell>
          <cell r="O1356">
            <v>0.05</v>
          </cell>
          <cell r="P1356" t="str">
            <v>-</v>
          </cell>
          <cell r="Q1356" t="str">
            <v>-</v>
          </cell>
          <cell r="R1356" t="str">
            <v>-</v>
          </cell>
          <cell r="S1356" t="str">
            <v>-</v>
          </cell>
          <cell r="V1356" t="e">
            <v>#VALUE!</v>
          </cell>
          <cell r="Y1356" t="str">
            <v>-</v>
          </cell>
          <cell r="Z1356" t="str">
            <v>-</v>
          </cell>
          <cell r="AA1356" t="str">
            <v>-</v>
          </cell>
          <cell r="AB1356" t="str">
            <v>-</v>
          </cell>
          <cell r="AC1356" t="str">
            <v>-</v>
          </cell>
          <cell r="AD1356">
            <v>1071.9999694824219</v>
          </cell>
          <cell r="AE1356" t="e">
            <v>#VALUE!</v>
          </cell>
          <cell r="AF1356" t="str">
            <v>-</v>
          </cell>
          <cell r="AG1356">
            <v>1789.6</v>
          </cell>
          <cell r="AH1356" t="str">
            <v>-</v>
          </cell>
          <cell r="AI1356" t="str">
            <v>-</v>
          </cell>
          <cell r="AJ1356" t="str">
            <v>-</v>
          </cell>
          <cell r="AL1356" t="str">
            <v>-</v>
          </cell>
          <cell r="AM1356" t="str">
            <v>-</v>
          </cell>
        </row>
        <row r="1357">
          <cell r="D1357" t="str">
            <v>INE0O5T01011</v>
          </cell>
          <cell r="E1357" t="str">
            <v>UTI FTI-SR XXXII-II-1111-DG</v>
          </cell>
          <cell r="G1357" t="str">
            <v>-</v>
          </cell>
          <cell r="H1357" t="str">
            <v>-</v>
          </cell>
          <cell r="I1357">
            <v>0</v>
          </cell>
          <cell r="J1357">
            <v>0</v>
          </cell>
          <cell r="K1357">
            <v>0</v>
          </cell>
          <cell r="L1357" t="str">
            <v>-</v>
          </cell>
          <cell r="M1357" t="str">
            <v>-</v>
          </cell>
          <cell r="O1357" t="str">
            <v>-</v>
          </cell>
          <cell r="P1357" t="str">
            <v>-</v>
          </cell>
          <cell r="Q1357" t="str">
            <v>-</v>
          </cell>
          <cell r="R1357" t="str">
            <v>-</v>
          </cell>
          <cell r="S1357" t="str">
            <v>-</v>
          </cell>
          <cell r="V1357" t="e">
            <v>#VALUE!</v>
          </cell>
          <cell r="Y1357" t="str">
            <v>-</v>
          </cell>
          <cell r="Z1357" t="str">
            <v>-</v>
          </cell>
          <cell r="AA1357" t="str">
            <v>-</v>
          </cell>
          <cell r="AB1357" t="str">
            <v>-</v>
          </cell>
          <cell r="AC1357" t="str">
            <v>-</v>
          </cell>
          <cell r="AD1357" t="str">
            <v>-</v>
          </cell>
          <cell r="AE1357" t="e">
            <v>#VALUE!</v>
          </cell>
          <cell r="AF1357" t="str">
            <v>-</v>
          </cell>
          <cell r="AG1357" t="str">
            <v>-</v>
          </cell>
          <cell r="AH1357" t="str">
            <v>-</v>
          </cell>
          <cell r="AI1357" t="str">
            <v>-</v>
          </cell>
          <cell r="AJ1357" t="str">
            <v>-</v>
          </cell>
          <cell r="AL1357" t="str">
            <v>-</v>
          </cell>
          <cell r="AM1357" t="str">
            <v>-</v>
          </cell>
        </row>
        <row r="1358">
          <cell r="D1358" t="str">
            <v>INE356B01024</v>
          </cell>
          <cell r="E1358" t="str">
            <v>SYSTEMATIX CORPORATE SERV</v>
          </cell>
          <cell r="G1358">
            <v>124.25</v>
          </cell>
          <cell r="H1358" t="str">
            <v>-</v>
          </cell>
          <cell r="I1358">
            <v>0</v>
          </cell>
          <cell r="J1358">
            <v>0</v>
          </cell>
          <cell r="K1358">
            <v>0</v>
          </cell>
          <cell r="L1358" t="str">
            <v>-</v>
          </cell>
          <cell r="M1358" t="str">
            <v>-</v>
          </cell>
          <cell r="O1358">
            <v>3.3515429999999999</v>
          </cell>
          <cell r="P1358" t="str">
            <v>-</v>
          </cell>
          <cell r="Q1358" t="str">
            <v>-</v>
          </cell>
          <cell r="R1358" t="str">
            <v>-</v>
          </cell>
          <cell r="S1358" t="str">
            <v>-</v>
          </cell>
          <cell r="V1358" t="e">
            <v>#VALUE!</v>
          </cell>
          <cell r="Y1358" t="str">
            <v>-</v>
          </cell>
          <cell r="Z1358" t="str">
            <v>-</v>
          </cell>
          <cell r="AA1358" t="str">
            <v>-</v>
          </cell>
          <cell r="AB1358" t="str">
            <v>-</v>
          </cell>
          <cell r="AC1358" t="str">
            <v>-</v>
          </cell>
          <cell r="AD1358">
            <v>37.07247676667135</v>
          </cell>
          <cell r="AE1358">
            <v>-2.0089191544282561</v>
          </cell>
          <cell r="AF1358" t="str">
            <v>-</v>
          </cell>
          <cell r="AG1358">
            <v>810.23</v>
          </cell>
          <cell r="AH1358" t="str">
            <v>-</v>
          </cell>
          <cell r="AI1358">
            <v>-18.453941605839425</v>
          </cell>
          <cell r="AJ1358">
            <v>58.80623274649755</v>
          </cell>
          <cell r="AL1358">
            <v>26.878362888121927</v>
          </cell>
          <cell r="AM1358" t="str">
            <v>-</v>
          </cell>
        </row>
        <row r="1359">
          <cell r="D1359" t="str">
            <v>INE255D01024</v>
          </cell>
          <cell r="E1359" t="str">
            <v>GULSHAN POLYOLS LTD</v>
          </cell>
          <cell r="G1359">
            <v>161.6</v>
          </cell>
          <cell r="H1359" t="str">
            <v>-</v>
          </cell>
          <cell r="I1359">
            <v>1</v>
          </cell>
          <cell r="J1359">
            <v>0</v>
          </cell>
          <cell r="K1359">
            <v>0</v>
          </cell>
          <cell r="L1359" t="str">
            <v>-</v>
          </cell>
          <cell r="M1359" t="str">
            <v>-</v>
          </cell>
          <cell r="O1359">
            <v>3.95</v>
          </cell>
          <cell r="P1359" t="str">
            <v>-</v>
          </cell>
          <cell r="Q1359" t="str">
            <v>-</v>
          </cell>
          <cell r="R1359" t="str">
            <v>-</v>
          </cell>
          <cell r="S1359" t="str">
            <v>-</v>
          </cell>
          <cell r="V1359" t="e">
            <v>#VALUE!</v>
          </cell>
          <cell r="Y1359" t="str">
            <v>-</v>
          </cell>
          <cell r="Z1359" t="str">
            <v>-</v>
          </cell>
          <cell r="AA1359" t="str">
            <v>-</v>
          </cell>
          <cell r="AB1359" t="str">
            <v>-</v>
          </cell>
          <cell r="AC1359" t="str">
            <v>-</v>
          </cell>
          <cell r="AD1359">
            <v>40.911393950257121</v>
          </cell>
          <cell r="AE1359">
            <v>1.0599770250748435</v>
          </cell>
          <cell r="AF1359" t="str">
            <v>-</v>
          </cell>
          <cell r="AG1359">
            <v>953.56200000000001</v>
          </cell>
          <cell r="AH1359">
            <v>4071.5977011494251</v>
          </cell>
          <cell r="AI1359">
            <v>38.596491228070178</v>
          </cell>
          <cell r="AJ1359" t="str">
            <v>-</v>
          </cell>
          <cell r="AL1359">
            <v>64.188983265349009</v>
          </cell>
          <cell r="AM1359">
            <v>297.14250358130886</v>
          </cell>
        </row>
        <row r="1360">
          <cell r="D1360" t="str">
            <v>INE550C01020</v>
          </cell>
          <cell r="E1360" t="str">
            <v>URJA GLOBAL LTD</v>
          </cell>
          <cell r="G1360">
            <v>13.92</v>
          </cell>
          <cell r="H1360" t="str">
            <v>-</v>
          </cell>
          <cell r="I1360">
            <v>0</v>
          </cell>
          <cell r="J1360">
            <v>0</v>
          </cell>
          <cell r="K1360">
            <v>0</v>
          </cell>
          <cell r="L1360" t="str">
            <v>-</v>
          </cell>
          <cell r="M1360" t="str">
            <v>-</v>
          </cell>
          <cell r="O1360">
            <v>0.02</v>
          </cell>
          <cell r="P1360" t="str">
            <v>-</v>
          </cell>
          <cell r="Q1360" t="str">
            <v>-</v>
          </cell>
          <cell r="R1360" t="str">
            <v>-</v>
          </cell>
          <cell r="S1360" t="str">
            <v>-</v>
          </cell>
          <cell r="V1360" t="e">
            <v>#VALUE!</v>
          </cell>
          <cell r="Y1360" t="str">
            <v>-</v>
          </cell>
          <cell r="Z1360" t="str">
            <v>-</v>
          </cell>
          <cell r="AA1360" t="str">
            <v>-</v>
          </cell>
          <cell r="AB1360" t="str">
            <v>-</v>
          </cell>
          <cell r="AC1360" t="str">
            <v>-</v>
          </cell>
          <cell r="AD1360">
            <v>696.00000381469727</v>
          </cell>
          <cell r="AE1360">
            <v>-13.920000076293945</v>
          </cell>
          <cell r="AF1360" t="str">
            <v>-</v>
          </cell>
          <cell r="AG1360">
            <v>20.259</v>
          </cell>
          <cell r="AH1360" t="str">
            <v>-</v>
          </cell>
          <cell r="AI1360">
            <v>-50</v>
          </cell>
          <cell r="AJ1360">
            <v>471.93333333333328</v>
          </cell>
          <cell r="AL1360">
            <v>-19.096681442434406</v>
          </cell>
          <cell r="AM1360" t="str">
            <v>-</v>
          </cell>
        </row>
        <row r="1361">
          <cell r="D1361" t="str">
            <v>INE593D01010</v>
          </cell>
          <cell r="E1361" t="str">
            <v>SOLVAY PHARMA INDIA LTD</v>
          </cell>
          <cell r="G1361" t="str">
            <v>-</v>
          </cell>
          <cell r="H1361" t="str">
            <v>-</v>
          </cell>
          <cell r="I1361">
            <v>0</v>
          </cell>
          <cell r="J1361">
            <v>0</v>
          </cell>
          <cell r="K1361">
            <v>0</v>
          </cell>
          <cell r="L1361" t="str">
            <v>-</v>
          </cell>
          <cell r="M1361" t="str">
            <v>-</v>
          </cell>
          <cell r="O1361">
            <v>100.696951</v>
          </cell>
          <cell r="P1361" t="str">
            <v>-</v>
          </cell>
          <cell r="Q1361" t="str">
            <v>-</v>
          </cell>
          <cell r="R1361" t="str">
            <v>-</v>
          </cell>
          <cell r="S1361" t="str">
            <v>-</v>
          </cell>
          <cell r="V1361" t="e">
            <v>#VALUE!</v>
          </cell>
          <cell r="Y1361" t="str">
            <v>-</v>
          </cell>
          <cell r="Z1361" t="str">
            <v>-</v>
          </cell>
          <cell r="AA1361" t="str">
            <v>-</v>
          </cell>
          <cell r="AB1361" t="str">
            <v>-</v>
          </cell>
          <cell r="AC1361" t="str">
            <v>-</v>
          </cell>
          <cell r="AD1361" t="str">
            <v>-</v>
          </cell>
          <cell r="AE1361" t="e">
            <v>#VALUE!</v>
          </cell>
          <cell r="AF1361" t="str">
            <v>-</v>
          </cell>
          <cell r="AG1361">
            <v>732.36900000000003</v>
          </cell>
          <cell r="AH1361" t="str">
            <v>-</v>
          </cell>
          <cell r="AI1361">
            <v>27.033573765687599</v>
          </cell>
          <cell r="AJ1361">
            <v>15.321250840780888</v>
          </cell>
          <cell r="AL1361">
            <v>21.652139572705302</v>
          </cell>
          <cell r="AM1361" t="str">
            <v>-</v>
          </cell>
        </row>
        <row r="1362">
          <cell r="D1362" t="str">
            <v>INE959C01023</v>
          </cell>
          <cell r="E1362" t="str">
            <v>ORIENTAL AROMATICS LTD</v>
          </cell>
          <cell r="G1362">
            <v>336.95</v>
          </cell>
          <cell r="H1362" t="str">
            <v>-</v>
          </cell>
          <cell r="I1362">
            <v>0</v>
          </cell>
          <cell r="J1362">
            <v>0</v>
          </cell>
          <cell r="K1362">
            <v>0</v>
          </cell>
          <cell r="L1362" t="str">
            <v>-</v>
          </cell>
          <cell r="M1362" t="str">
            <v>-</v>
          </cell>
          <cell r="O1362">
            <v>10.199999999999999</v>
          </cell>
          <cell r="P1362" t="str">
            <v>-</v>
          </cell>
          <cell r="Q1362" t="str">
            <v>-</v>
          </cell>
          <cell r="R1362" t="str">
            <v>-</v>
          </cell>
          <cell r="S1362" t="str">
            <v>-</v>
          </cell>
          <cell r="V1362" t="e">
            <v>#VALUE!</v>
          </cell>
          <cell r="Y1362" t="str">
            <v>-</v>
          </cell>
          <cell r="Z1362" t="str">
            <v>-</v>
          </cell>
          <cell r="AA1362" t="str">
            <v>-</v>
          </cell>
          <cell r="AB1362" t="str">
            <v>-</v>
          </cell>
          <cell r="AC1362" t="str">
            <v>-</v>
          </cell>
          <cell r="AD1362">
            <v>32.952025315509275</v>
          </cell>
          <cell r="AE1362">
            <v>0.1192256189653273</v>
          </cell>
          <cell r="AF1362" t="str">
            <v>-</v>
          </cell>
          <cell r="AG1362">
            <v>933.9</v>
          </cell>
          <cell r="AH1362" t="str">
            <v>-</v>
          </cell>
          <cell r="AI1362">
            <v>276.38376383763836</v>
          </cell>
          <cell r="AJ1362">
            <v>52.144771745924196</v>
          </cell>
          <cell r="AL1362">
            <v>98.96925446716763</v>
          </cell>
          <cell r="AM1362" t="str">
            <v>-</v>
          </cell>
        </row>
        <row r="1363">
          <cell r="D1363" t="str">
            <v>INE885H01029</v>
          </cell>
          <cell r="E1363" t="str">
            <v>SPORTKING INDIA LTD</v>
          </cell>
          <cell r="G1363">
            <v>109.25</v>
          </cell>
          <cell r="H1363" t="str">
            <v>-</v>
          </cell>
          <cell r="I1363">
            <v>0</v>
          </cell>
          <cell r="J1363">
            <v>0</v>
          </cell>
          <cell r="K1363">
            <v>0</v>
          </cell>
          <cell r="L1363" t="str">
            <v>-</v>
          </cell>
          <cell r="M1363" t="str">
            <v>-</v>
          </cell>
          <cell r="O1363">
            <v>8.5977479999999993</v>
          </cell>
          <cell r="P1363" t="str">
            <v>-</v>
          </cell>
          <cell r="Q1363" t="str">
            <v>-</v>
          </cell>
          <cell r="R1363" t="str">
            <v>-</v>
          </cell>
          <cell r="S1363" t="str">
            <v>-</v>
          </cell>
          <cell r="V1363" t="e">
            <v>#VALUE!</v>
          </cell>
          <cell r="Y1363" t="str">
            <v>-</v>
          </cell>
          <cell r="Z1363" t="str">
            <v>-</v>
          </cell>
          <cell r="AA1363" t="str">
            <v>-</v>
          </cell>
          <cell r="AB1363" t="str">
            <v>-</v>
          </cell>
          <cell r="AC1363" t="str">
            <v>-</v>
          </cell>
          <cell r="AD1363">
            <v>12.674438852996346</v>
          </cell>
          <cell r="AE1363">
            <v>0.22779927014793169</v>
          </cell>
          <cell r="AF1363" t="str">
            <v>-</v>
          </cell>
          <cell r="AG1363">
            <v>2629.1379999999999</v>
          </cell>
          <cell r="AH1363" t="str">
            <v>-</v>
          </cell>
          <cell r="AI1363">
            <v>55.638628011255825</v>
          </cell>
          <cell r="AJ1363">
            <v>7.3868328654800024</v>
          </cell>
          <cell r="AL1363">
            <v>28.152425628944844</v>
          </cell>
          <cell r="AM1363" t="str">
            <v>-</v>
          </cell>
        </row>
        <row r="1364">
          <cell r="D1364" t="str">
            <v>INE985W01018</v>
          </cell>
          <cell r="E1364" t="str">
            <v>CREATIVE NEWTECH LTD</v>
          </cell>
          <cell r="G1364" t="str">
            <v>-</v>
          </cell>
          <cell r="H1364" t="str">
            <v>-</v>
          </cell>
          <cell r="I1364">
            <v>1</v>
          </cell>
          <cell r="J1364">
            <v>0</v>
          </cell>
          <cell r="K1364">
            <v>0</v>
          </cell>
          <cell r="L1364">
            <v>34.114583899258605</v>
          </cell>
          <cell r="M1364">
            <v>31.944444444444436</v>
          </cell>
          <cell r="O1364">
            <v>32.211261999999998</v>
          </cell>
          <cell r="P1364">
            <v>43.2</v>
          </cell>
          <cell r="Q1364">
            <v>57</v>
          </cell>
          <cell r="R1364">
            <v>49.5448275862069</v>
          </cell>
          <cell r="S1364" t="str">
            <v>-</v>
          </cell>
          <cell r="V1364">
            <v>0.53812128150107563</v>
          </cell>
          <cell r="Y1364" t="str">
            <v>-</v>
          </cell>
          <cell r="Z1364" t="str">
            <v>-</v>
          </cell>
          <cell r="AA1364" t="str">
            <v>-</v>
          </cell>
          <cell r="AB1364" t="str">
            <v>-</v>
          </cell>
          <cell r="AC1364" t="str">
            <v>-</v>
          </cell>
          <cell r="AD1364" t="str">
            <v>-</v>
          </cell>
          <cell r="AE1364" t="e">
            <v>#VALUE!</v>
          </cell>
          <cell r="AF1364" t="str">
            <v>-</v>
          </cell>
          <cell r="AG1364">
            <v>546.64599999999996</v>
          </cell>
          <cell r="AH1364">
            <v>820.06896551724139</v>
          </cell>
          <cell r="AI1364">
            <v>8.2688443010820656</v>
          </cell>
          <cell r="AJ1364" t="str">
            <v>-</v>
          </cell>
          <cell r="AL1364">
            <v>11.72069315773445</v>
          </cell>
          <cell r="AM1364" t="str">
            <v>-</v>
          </cell>
        </row>
        <row r="1365">
          <cell r="D1365" t="str">
            <v>INE492A01029</v>
          </cell>
          <cell r="E1365" t="str">
            <v>HEUBACH COLORANTS INDIA LTD</v>
          </cell>
          <cell r="G1365">
            <v>595.25</v>
          </cell>
          <cell r="H1365" t="str">
            <v>-</v>
          </cell>
          <cell r="I1365">
            <v>0</v>
          </cell>
          <cell r="J1365">
            <v>0</v>
          </cell>
          <cell r="K1365">
            <v>0</v>
          </cell>
          <cell r="L1365" t="str">
            <v>-</v>
          </cell>
          <cell r="M1365" t="str">
            <v>-</v>
          </cell>
          <cell r="O1365">
            <v>22.29</v>
          </cell>
          <cell r="P1365" t="str">
            <v>-</v>
          </cell>
          <cell r="Q1365" t="str">
            <v>-</v>
          </cell>
          <cell r="R1365" t="str">
            <v>-</v>
          </cell>
          <cell r="S1365" t="str">
            <v>-</v>
          </cell>
          <cell r="V1365" t="e">
            <v>#VALUE!</v>
          </cell>
          <cell r="Y1365" t="str">
            <v>-</v>
          </cell>
          <cell r="Z1365" t="str">
            <v>-</v>
          </cell>
          <cell r="AA1365" t="str">
            <v>-</v>
          </cell>
          <cell r="AB1365" t="str">
            <v>-</v>
          </cell>
          <cell r="AC1365" t="str">
            <v>-</v>
          </cell>
          <cell r="AD1365">
            <v>26.704800358905338</v>
          </cell>
          <cell r="AE1365">
            <v>1.0646074773952869</v>
          </cell>
          <cell r="AF1365" t="str">
            <v>-</v>
          </cell>
          <cell r="AG1365">
            <v>817.96299999999997</v>
          </cell>
          <cell r="AH1365" t="str">
            <v>-</v>
          </cell>
          <cell r="AI1365">
            <v>25.084175084175076</v>
          </cell>
          <cell r="AJ1365">
            <v>22.194131881567849</v>
          </cell>
          <cell r="AL1365">
            <v>13.48366205312051</v>
          </cell>
          <cell r="AM1365" t="str">
            <v>-</v>
          </cell>
        </row>
        <row r="1366">
          <cell r="D1366" t="str">
            <v>INE229A01017</v>
          </cell>
          <cell r="E1366" t="str">
            <v>ONWARD TECHNOLOGIES LTD</v>
          </cell>
          <cell r="G1366">
            <v>319</v>
          </cell>
          <cell r="H1366" t="str">
            <v>-</v>
          </cell>
          <cell r="I1366">
            <v>0</v>
          </cell>
          <cell r="J1366">
            <v>0</v>
          </cell>
          <cell r="K1366">
            <v>0</v>
          </cell>
          <cell r="L1366" t="str">
            <v>-</v>
          </cell>
          <cell r="M1366" t="str">
            <v>-</v>
          </cell>
          <cell r="O1366">
            <v>11.936074</v>
          </cell>
          <cell r="P1366" t="str">
            <v>-</v>
          </cell>
          <cell r="Q1366" t="str">
            <v>-</v>
          </cell>
          <cell r="R1366" t="str">
            <v>-</v>
          </cell>
          <cell r="S1366" t="str">
            <v>-</v>
          </cell>
          <cell r="V1366" t="e">
            <v>#VALUE!</v>
          </cell>
          <cell r="Y1366" t="str">
            <v>-</v>
          </cell>
          <cell r="Z1366" t="str">
            <v>-</v>
          </cell>
          <cell r="AA1366" t="str">
            <v>-</v>
          </cell>
          <cell r="AB1366" t="str">
            <v>-</v>
          </cell>
          <cell r="AC1366" t="str">
            <v>-</v>
          </cell>
          <cell r="AD1366">
            <v>26.998182912266063</v>
          </cell>
          <cell r="AE1366">
            <v>-1.2789354151053762</v>
          </cell>
          <cell r="AF1366" t="str">
            <v>-</v>
          </cell>
          <cell r="AG1366">
            <v>446.96100000000001</v>
          </cell>
          <cell r="AH1366" t="str">
            <v>-</v>
          </cell>
          <cell r="AI1366">
            <v>-21.109887640449447</v>
          </cell>
          <cell r="AJ1366">
            <v>31.945442761128874</v>
          </cell>
          <cell r="AL1366">
            <v>-14.375451388024155</v>
          </cell>
          <cell r="AM1366" t="str">
            <v>-</v>
          </cell>
        </row>
        <row r="1367">
          <cell r="D1367" t="str">
            <v>INE687A01016</v>
          </cell>
          <cell r="E1367" t="str">
            <v>TRANSPEK INDUSTRY LTD</v>
          </cell>
          <cell r="G1367">
            <v>1325.55</v>
          </cell>
          <cell r="H1367" t="str">
            <v>-</v>
          </cell>
          <cell r="I1367">
            <v>0</v>
          </cell>
          <cell r="J1367">
            <v>0</v>
          </cell>
          <cell r="K1367">
            <v>0</v>
          </cell>
          <cell r="L1367" t="str">
            <v>-</v>
          </cell>
          <cell r="M1367" t="str">
            <v>-</v>
          </cell>
          <cell r="O1367">
            <v>87.25</v>
          </cell>
          <cell r="P1367" t="str">
            <v>-</v>
          </cell>
          <cell r="Q1367" t="str">
            <v>-</v>
          </cell>
          <cell r="R1367" t="str">
            <v>-</v>
          </cell>
          <cell r="S1367" t="str">
            <v>-</v>
          </cell>
          <cell r="V1367" t="e">
            <v>#VALUE!</v>
          </cell>
          <cell r="Y1367" t="str">
            <v>-</v>
          </cell>
          <cell r="Z1367" t="str">
            <v>-</v>
          </cell>
          <cell r="AA1367" t="str">
            <v>-</v>
          </cell>
          <cell r="AB1367" t="str">
            <v>-</v>
          </cell>
          <cell r="AC1367" t="str">
            <v>-</v>
          </cell>
          <cell r="AD1367">
            <v>13.642671033763413</v>
          </cell>
          <cell r="AE1367">
            <v>0.51687902385328677</v>
          </cell>
          <cell r="AF1367" t="str">
            <v>-</v>
          </cell>
          <cell r="AG1367">
            <v>946.80099999999993</v>
          </cell>
          <cell r="AH1367" t="str">
            <v>-</v>
          </cell>
          <cell r="AI1367">
            <v>26.394321309575545</v>
          </cell>
          <cell r="AJ1367">
            <v>19.847660793689933</v>
          </cell>
          <cell r="AL1367">
            <v>15.030628634188885</v>
          </cell>
          <cell r="AM1367" t="str">
            <v>-</v>
          </cell>
        </row>
        <row r="1368">
          <cell r="D1368" t="str">
            <v>INE283H01019</v>
          </cell>
          <cell r="E1368" t="str">
            <v>ROYAL ORCHID HOTELS LTD</v>
          </cell>
          <cell r="G1368">
            <v>505.1</v>
          </cell>
          <cell r="H1368">
            <v>716</v>
          </cell>
          <cell r="I1368">
            <v>2</v>
          </cell>
          <cell r="J1368">
            <v>0</v>
          </cell>
          <cell r="K1368">
            <v>0</v>
          </cell>
          <cell r="L1368">
            <v>52.06035983749274</v>
          </cell>
          <cell r="M1368">
            <v>27.480916030534349</v>
          </cell>
          <cell r="O1368">
            <v>17.23</v>
          </cell>
          <cell r="P1368">
            <v>26.2</v>
          </cell>
          <cell r="Q1368">
            <v>33.4</v>
          </cell>
          <cell r="R1368">
            <v>29.510344827586206</v>
          </cell>
          <cell r="S1368">
            <v>33.078160919540231</v>
          </cell>
          <cell r="V1368">
            <v>0.71273040206536309</v>
          </cell>
          <cell r="Y1368">
            <v>700</v>
          </cell>
          <cell r="Z1368">
            <v>732</v>
          </cell>
          <cell r="AA1368">
            <v>117.5</v>
          </cell>
          <cell r="AB1368">
            <v>214</v>
          </cell>
          <cell r="AC1368">
            <v>716</v>
          </cell>
          <cell r="AD1368">
            <v>29.437001821499152</v>
          </cell>
          <cell r="AE1368">
            <v>-11.565470937869019</v>
          </cell>
          <cell r="AF1368" t="str">
            <v>-</v>
          </cell>
          <cell r="AG1368">
            <v>730.71399999999994</v>
          </cell>
          <cell r="AH1368">
            <v>1278.9022988505747</v>
          </cell>
          <cell r="AI1368">
            <v>-2.5452488687782764</v>
          </cell>
          <cell r="AJ1368" t="str">
            <v>-</v>
          </cell>
          <cell r="AL1368">
            <v>-3.9435371815651927</v>
          </cell>
          <cell r="AM1368">
            <v>56.490774776451516</v>
          </cell>
        </row>
        <row r="1369">
          <cell r="D1369" t="str">
            <v>INE314H01012</v>
          </cell>
          <cell r="E1369" t="str">
            <v>TECHNVISION VENTURES LTD</v>
          </cell>
          <cell r="G1369">
            <v>5754.65</v>
          </cell>
          <cell r="H1369" t="str">
            <v>-</v>
          </cell>
          <cell r="I1369">
            <v>0</v>
          </cell>
          <cell r="J1369">
            <v>0</v>
          </cell>
          <cell r="K1369">
            <v>0</v>
          </cell>
          <cell r="L1369" t="str">
            <v>-</v>
          </cell>
          <cell r="M1369" t="str">
            <v>-</v>
          </cell>
          <cell r="O1369">
            <v>0.18</v>
          </cell>
          <cell r="P1369" t="str">
            <v>-</v>
          </cell>
          <cell r="Q1369" t="str">
            <v>-</v>
          </cell>
          <cell r="R1369" t="str">
            <v>-</v>
          </cell>
          <cell r="S1369" t="str">
            <v>-</v>
          </cell>
          <cell r="V1369" t="e">
            <v>#VALUE!</v>
          </cell>
          <cell r="Y1369" t="str">
            <v>-</v>
          </cell>
          <cell r="Z1369" t="str">
            <v>-</v>
          </cell>
          <cell r="AA1369" t="str">
            <v>-</v>
          </cell>
          <cell r="AB1369" t="str">
            <v>-</v>
          </cell>
          <cell r="AC1369" t="str">
            <v>-</v>
          </cell>
          <cell r="AD1369">
            <v>31970.277235243058</v>
          </cell>
          <cell r="AE1369">
            <v>-322.39359440876154</v>
          </cell>
          <cell r="AF1369" t="str">
            <v>-</v>
          </cell>
          <cell r="AG1369">
            <v>36.386754000000003</v>
          </cell>
          <cell r="AH1369" t="str">
            <v>-</v>
          </cell>
          <cell r="AI1369">
            <v>-99.165361191103784</v>
          </cell>
          <cell r="AJ1369">
            <v>7619.5960452337486</v>
          </cell>
          <cell r="AL1369">
            <v>-78.682301040494934</v>
          </cell>
          <cell r="AM1369" t="str">
            <v>-</v>
          </cell>
        </row>
        <row r="1370">
          <cell r="D1370" t="str">
            <v>INE316A01038</v>
          </cell>
          <cell r="E1370" t="str">
            <v>ECO RECYCLING LTD</v>
          </cell>
          <cell r="G1370">
            <v>593.79999999999995</v>
          </cell>
          <cell r="H1370" t="str">
            <v>-</v>
          </cell>
          <cell r="I1370">
            <v>0</v>
          </cell>
          <cell r="J1370">
            <v>0</v>
          </cell>
          <cell r="K1370">
            <v>0</v>
          </cell>
          <cell r="L1370" t="str">
            <v>-</v>
          </cell>
          <cell r="M1370" t="str">
            <v>-</v>
          </cell>
          <cell r="O1370">
            <v>12.12</v>
          </cell>
          <cell r="P1370" t="str">
            <v>-</v>
          </cell>
          <cell r="Q1370" t="str">
            <v>-</v>
          </cell>
          <cell r="R1370" t="str">
            <v>-</v>
          </cell>
          <cell r="S1370" t="str">
            <v>-</v>
          </cell>
          <cell r="V1370" t="e">
            <v>#VALUE!</v>
          </cell>
          <cell r="Y1370" t="str">
            <v>-</v>
          </cell>
          <cell r="Z1370" t="str">
            <v>-</v>
          </cell>
          <cell r="AA1370" t="str">
            <v>-</v>
          </cell>
          <cell r="AB1370" t="str">
            <v>-</v>
          </cell>
          <cell r="AC1370" t="str">
            <v>-</v>
          </cell>
          <cell r="AD1370">
            <v>50.302154986802144</v>
          </cell>
          <cell r="AE1370">
            <v>1.6132031596060905</v>
          </cell>
          <cell r="AF1370" t="str">
            <v>-</v>
          </cell>
          <cell r="AG1370">
            <v>309.8</v>
          </cell>
          <cell r="AH1370" t="str">
            <v>-</v>
          </cell>
          <cell r="AI1370">
            <v>31.181537605644689</v>
          </cell>
          <cell r="AJ1370">
            <v>37.376250240095871</v>
          </cell>
          <cell r="AL1370">
            <v>88.236723781747472</v>
          </cell>
          <cell r="AM1370" t="str">
            <v>-</v>
          </cell>
        </row>
        <row r="1371">
          <cell r="D1371" t="str">
            <v>INE362A01016</v>
          </cell>
          <cell r="E1371" t="str">
            <v>PVP VENTURES LTD</v>
          </cell>
          <cell r="G1371">
            <v>30.4</v>
          </cell>
          <cell r="H1371" t="str">
            <v>-</v>
          </cell>
          <cell r="I1371">
            <v>0</v>
          </cell>
          <cell r="J1371">
            <v>0</v>
          </cell>
          <cell r="K1371">
            <v>0</v>
          </cell>
          <cell r="L1371" t="str">
            <v>-</v>
          </cell>
          <cell r="M1371" t="str">
            <v>-</v>
          </cell>
          <cell r="O1371">
            <v>-0.26</v>
          </cell>
          <cell r="P1371" t="str">
            <v>-</v>
          </cell>
          <cell r="Q1371" t="str">
            <v>-</v>
          </cell>
          <cell r="R1371" t="str">
            <v>-</v>
          </cell>
          <cell r="S1371" t="str">
            <v>-</v>
          </cell>
          <cell r="V1371" t="e">
            <v>#VALUE!</v>
          </cell>
          <cell r="Y1371" t="str">
            <v>-</v>
          </cell>
          <cell r="Z1371" t="str">
            <v>-</v>
          </cell>
          <cell r="AA1371" t="str">
            <v>-</v>
          </cell>
          <cell r="AB1371" t="str">
            <v>-</v>
          </cell>
          <cell r="AC1371" t="str">
            <v>-</v>
          </cell>
          <cell r="AD1371" t="str">
            <v>-</v>
          </cell>
          <cell r="AE1371" t="e">
            <v>#VALUE!</v>
          </cell>
          <cell r="AF1371" t="str">
            <v>-</v>
          </cell>
          <cell r="AG1371">
            <v>-75.655000000000001</v>
          </cell>
          <cell r="AH1371" t="str">
            <v>-</v>
          </cell>
          <cell r="AI1371" t="str">
            <v>-</v>
          </cell>
          <cell r="AJ1371" t="str">
            <v>-</v>
          </cell>
          <cell r="AL1371">
            <v>36.782953833298507</v>
          </cell>
          <cell r="AM1371" t="str">
            <v>-</v>
          </cell>
        </row>
        <row r="1372">
          <cell r="D1372" t="str">
            <v>INE0N7W01012</v>
          </cell>
          <cell r="E1372" t="str">
            <v>BEML LAND ASSETS LTD</v>
          </cell>
          <cell r="G1372">
            <v>227.7</v>
          </cell>
          <cell r="H1372" t="str">
            <v>-</v>
          </cell>
          <cell r="I1372">
            <v>0</v>
          </cell>
          <cell r="J1372">
            <v>0</v>
          </cell>
          <cell r="K1372">
            <v>0</v>
          </cell>
          <cell r="L1372" t="str">
            <v>-</v>
          </cell>
          <cell r="M1372" t="str">
            <v>-</v>
          </cell>
          <cell r="O1372">
            <v>-0.89</v>
          </cell>
          <cell r="P1372" t="str">
            <v>-</v>
          </cell>
          <cell r="Q1372" t="str">
            <v>-</v>
          </cell>
          <cell r="R1372" t="str">
            <v>-</v>
          </cell>
          <cell r="S1372" t="str">
            <v>-</v>
          </cell>
          <cell r="V1372" t="e">
            <v>#VALUE!</v>
          </cell>
          <cell r="Y1372" t="str">
            <v>-</v>
          </cell>
          <cell r="Z1372" t="str">
            <v>-</v>
          </cell>
          <cell r="AA1372" t="str">
            <v>-</v>
          </cell>
          <cell r="AB1372" t="str">
            <v>-</v>
          </cell>
          <cell r="AC1372" t="str">
            <v>-</v>
          </cell>
          <cell r="AD1372" t="str">
            <v>-</v>
          </cell>
          <cell r="AE1372" t="e">
            <v>#VALUE!</v>
          </cell>
          <cell r="AF1372" t="str">
            <v>-</v>
          </cell>
          <cell r="AG1372">
            <v>-30.983000000000001</v>
          </cell>
          <cell r="AH1372" t="str">
            <v>-</v>
          </cell>
          <cell r="AI1372">
            <v>-493.33333333333337</v>
          </cell>
          <cell r="AJ1372" t="str">
            <v>-</v>
          </cell>
          <cell r="AL1372">
            <v>-467.55816083531778</v>
          </cell>
          <cell r="AM1372" t="str">
            <v>-</v>
          </cell>
        </row>
        <row r="1373">
          <cell r="D1373" t="str">
            <v>INE579C01029</v>
          </cell>
          <cell r="E1373" t="str">
            <v>VIMTA LABS LTD</v>
          </cell>
          <cell r="G1373">
            <v>776.85</v>
          </cell>
          <cell r="H1373" t="str">
            <v>-</v>
          </cell>
          <cell r="I1373">
            <v>0</v>
          </cell>
          <cell r="J1373">
            <v>0</v>
          </cell>
          <cell r="K1373">
            <v>0</v>
          </cell>
          <cell r="L1373" t="str">
            <v>-</v>
          </cell>
          <cell r="M1373" t="str">
            <v>-</v>
          </cell>
          <cell r="O1373">
            <v>15.01</v>
          </cell>
          <cell r="P1373" t="str">
            <v>-</v>
          </cell>
          <cell r="Q1373" t="str">
            <v>-</v>
          </cell>
          <cell r="R1373" t="str">
            <v>-</v>
          </cell>
          <cell r="S1373" t="str">
            <v>-</v>
          </cell>
          <cell r="V1373" t="e">
            <v>#VALUE!</v>
          </cell>
          <cell r="Y1373" t="str">
            <v>-</v>
          </cell>
          <cell r="Z1373" t="str">
            <v>-</v>
          </cell>
          <cell r="AA1373" t="str">
            <v>-</v>
          </cell>
          <cell r="AB1373" t="str">
            <v>-</v>
          </cell>
          <cell r="AC1373" t="str">
            <v>-</v>
          </cell>
          <cell r="AD1373">
            <v>55.427812546745031</v>
          </cell>
          <cell r="AE1373">
            <v>0.89137168569960978</v>
          </cell>
          <cell r="AF1373" t="str">
            <v>-</v>
          </cell>
          <cell r="AG1373">
            <v>1223.93</v>
          </cell>
          <cell r="AH1373" t="str">
            <v>-</v>
          </cell>
          <cell r="AI1373">
            <v>62.182603997838989</v>
          </cell>
          <cell r="AJ1373">
            <v>21.087311101923415</v>
          </cell>
          <cell r="AL1373">
            <v>41.020382297703676</v>
          </cell>
          <cell r="AM1373" t="str">
            <v>-</v>
          </cell>
        </row>
        <row r="1374">
          <cell r="D1374" t="str">
            <v>INE692C01020</v>
          </cell>
          <cell r="E1374" t="str">
            <v>TANEJA AEROSPACE AVIATION</v>
          </cell>
          <cell r="G1374">
            <v>391.9</v>
          </cell>
          <cell r="H1374" t="str">
            <v>-</v>
          </cell>
          <cell r="I1374">
            <v>0</v>
          </cell>
          <cell r="J1374">
            <v>0</v>
          </cell>
          <cell r="K1374">
            <v>0</v>
          </cell>
          <cell r="L1374" t="str">
            <v>-</v>
          </cell>
          <cell r="M1374" t="str">
            <v>-</v>
          </cell>
          <cell r="O1374">
            <v>7.09</v>
          </cell>
          <cell r="P1374" t="str">
            <v>-</v>
          </cell>
          <cell r="Q1374" t="str">
            <v>-</v>
          </cell>
          <cell r="R1374" t="str">
            <v>-</v>
          </cell>
          <cell r="S1374" t="str">
            <v>-</v>
          </cell>
          <cell r="V1374" t="e">
            <v>#VALUE!</v>
          </cell>
          <cell r="Y1374" t="str">
            <v>-</v>
          </cell>
          <cell r="Z1374" t="str">
            <v>-</v>
          </cell>
          <cell r="AA1374" t="str">
            <v>-</v>
          </cell>
          <cell r="AB1374" t="str">
            <v>-</v>
          </cell>
          <cell r="AC1374" t="str">
            <v>-</v>
          </cell>
          <cell r="AD1374">
            <v>55.630725805174123</v>
          </cell>
          <cell r="AE1374">
            <v>0.93771488573115502</v>
          </cell>
          <cell r="AF1374" t="str">
            <v>-</v>
          </cell>
          <cell r="AG1374">
            <v>258.40699999999998</v>
          </cell>
          <cell r="AH1374" t="str">
            <v>-</v>
          </cell>
          <cell r="AI1374">
            <v>59.325842696629195</v>
          </cell>
          <cell r="AJ1374">
            <v>45.023791528178123</v>
          </cell>
          <cell r="AL1374">
            <v>34.671850489110319</v>
          </cell>
          <cell r="AM1374" t="str">
            <v>-</v>
          </cell>
        </row>
        <row r="1375">
          <cell r="D1375" t="str">
            <v>INE065D01027</v>
          </cell>
          <cell r="E1375" t="str">
            <v>SAT INDUSTRIES LTD</v>
          </cell>
          <cell r="G1375" t="str">
            <v>-</v>
          </cell>
          <cell r="H1375" t="str">
            <v>-</v>
          </cell>
          <cell r="I1375">
            <v>0</v>
          </cell>
          <cell r="J1375">
            <v>0</v>
          </cell>
          <cell r="K1375">
            <v>0</v>
          </cell>
          <cell r="L1375" t="str">
            <v>-</v>
          </cell>
          <cell r="M1375" t="str">
            <v>-</v>
          </cell>
          <cell r="O1375" t="str">
            <v>-</v>
          </cell>
          <cell r="P1375" t="str">
            <v>-</v>
          </cell>
          <cell r="Q1375" t="str">
            <v>-</v>
          </cell>
          <cell r="R1375" t="str">
            <v>-</v>
          </cell>
          <cell r="S1375" t="str">
            <v>-</v>
          </cell>
          <cell r="V1375" t="e">
            <v>#VALUE!</v>
          </cell>
          <cell r="Y1375" t="str">
            <v>-</v>
          </cell>
          <cell r="Z1375" t="str">
            <v>-</v>
          </cell>
          <cell r="AA1375" t="str">
            <v>-</v>
          </cell>
          <cell r="AB1375" t="str">
            <v>-</v>
          </cell>
          <cell r="AC1375" t="str">
            <v>-</v>
          </cell>
          <cell r="AD1375" t="str">
            <v>-</v>
          </cell>
          <cell r="AE1375" t="e">
            <v>#VALUE!</v>
          </cell>
          <cell r="AF1375" t="str">
            <v>-</v>
          </cell>
          <cell r="AG1375">
            <v>1024.037</v>
          </cell>
          <cell r="AH1375" t="str">
            <v>-</v>
          </cell>
          <cell r="AI1375">
            <v>-79.404153358414803</v>
          </cell>
          <cell r="AJ1375" t="str">
            <v>-</v>
          </cell>
          <cell r="AL1375">
            <v>40.414261953634799</v>
          </cell>
          <cell r="AM1375" t="str">
            <v>-</v>
          </cell>
        </row>
        <row r="1376">
          <cell r="D1376" t="str">
            <v>INE217A01012</v>
          </cell>
          <cell r="E1376" t="str">
            <v>ZUARI INDUSTRIES LTD</v>
          </cell>
          <cell r="G1376">
            <v>292.89999999999998</v>
          </cell>
          <cell r="H1376" t="str">
            <v>-</v>
          </cell>
          <cell r="I1376">
            <v>0</v>
          </cell>
          <cell r="J1376">
            <v>0</v>
          </cell>
          <cell r="K1376">
            <v>0</v>
          </cell>
          <cell r="L1376" t="str">
            <v>-</v>
          </cell>
          <cell r="M1376" t="str">
            <v>-</v>
          </cell>
          <cell r="O1376">
            <v>-31.3</v>
          </cell>
          <cell r="P1376" t="str">
            <v>-</v>
          </cell>
          <cell r="Q1376" t="str">
            <v>-</v>
          </cell>
          <cell r="R1376" t="str">
            <v>-</v>
          </cell>
          <cell r="S1376" t="str">
            <v>-</v>
          </cell>
          <cell r="V1376" t="e">
            <v>#VALUE!</v>
          </cell>
          <cell r="Y1376" t="str">
            <v>-</v>
          </cell>
          <cell r="Z1376" t="str">
            <v>-</v>
          </cell>
          <cell r="AA1376" t="str">
            <v>-</v>
          </cell>
          <cell r="AB1376" t="str">
            <v>-</v>
          </cell>
          <cell r="AC1376" t="str">
            <v>-</v>
          </cell>
          <cell r="AD1376" t="str">
            <v>-</v>
          </cell>
          <cell r="AE1376" t="e">
            <v>#VALUE!</v>
          </cell>
          <cell r="AF1376" t="str">
            <v>-</v>
          </cell>
          <cell r="AG1376">
            <v>491.31700000000001</v>
          </cell>
          <cell r="AH1376" t="str">
            <v>-</v>
          </cell>
          <cell r="AI1376" t="str">
            <v>-</v>
          </cell>
          <cell r="AJ1376" t="str">
            <v>-</v>
          </cell>
          <cell r="AL1376">
            <v>-5.2267207805359828</v>
          </cell>
          <cell r="AM1376" t="str">
            <v>-</v>
          </cell>
        </row>
        <row r="1377">
          <cell r="D1377" t="str">
            <v>INE400A01014</v>
          </cell>
          <cell r="E1377" t="str">
            <v>TUTICORIN ALKALI CHEMICALS</v>
          </cell>
          <cell r="G1377">
            <v>75.09</v>
          </cell>
          <cell r="H1377" t="str">
            <v>-</v>
          </cell>
          <cell r="I1377">
            <v>0</v>
          </cell>
          <cell r="J1377">
            <v>0</v>
          </cell>
          <cell r="K1377">
            <v>0</v>
          </cell>
          <cell r="L1377" t="str">
            <v>-</v>
          </cell>
          <cell r="M1377" t="str">
            <v>-</v>
          </cell>
          <cell r="O1377">
            <v>5.0999999999999996</v>
          </cell>
          <cell r="P1377" t="str">
            <v>-</v>
          </cell>
          <cell r="Q1377" t="str">
            <v>-</v>
          </cell>
          <cell r="R1377" t="str">
            <v>-</v>
          </cell>
          <cell r="S1377" t="str">
            <v>-</v>
          </cell>
          <cell r="V1377" t="e">
            <v>#VALUE!</v>
          </cell>
          <cell r="Y1377" t="str">
            <v>-</v>
          </cell>
          <cell r="Z1377" t="str">
            <v>-</v>
          </cell>
          <cell r="AA1377" t="str">
            <v>-</v>
          </cell>
          <cell r="AB1377" t="str">
            <v>-</v>
          </cell>
          <cell r="AC1377" t="str">
            <v>-</v>
          </cell>
          <cell r="AD1377">
            <v>14.723528693704045</v>
          </cell>
          <cell r="AE1377">
            <v>-1.398735225901883</v>
          </cell>
          <cell r="AF1377" t="str">
            <v>-</v>
          </cell>
          <cell r="AG1377">
            <v>754.69499999999994</v>
          </cell>
          <cell r="AH1377" t="str">
            <v>-</v>
          </cell>
          <cell r="AI1377">
            <v>-10.526315789473694</v>
          </cell>
          <cell r="AJ1377" t="str">
            <v>-</v>
          </cell>
          <cell r="AL1377">
            <v>-9.6139013710705115</v>
          </cell>
          <cell r="AM1377" t="str">
            <v>-</v>
          </cell>
        </row>
        <row r="1378">
          <cell r="D1378" t="str">
            <v>INE0JSX01015</v>
          </cell>
          <cell r="E1378" t="str">
            <v>GLOBAL SURFACES LTD</v>
          </cell>
          <cell r="G1378">
            <v>102.45</v>
          </cell>
          <cell r="H1378" t="str">
            <v>-</v>
          </cell>
          <cell r="I1378">
            <v>0</v>
          </cell>
          <cell r="J1378">
            <v>0</v>
          </cell>
          <cell r="K1378">
            <v>0</v>
          </cell>
          <cell r="L1378" t="str">
            <v>-</v>
          </cell>
          <cell r="M1378" t="str">
            <v>-</v>
          </cell>
          <cell r="O1378">
            <v>-6.73</v>
          </cell>
          <cell r="P1378" t="str">
            <v>-</v>
          </cell>
          <cell r="Q1378" t="str">
            <v>-</v>
          </cell>
          <cell r="R1378" t="str">
            <v>-</v>
          </cell>
          <cell r="S1378" t="str">
            <v>-</v>
          </cell>
          <cell r="V1378" t="e">
            <v>#VALUE!</v>
          </cell>
          <cell r="Y1378" t="str">
            <v>-</v>
          </cell>
          <cell r="Z1378" t="str">
            <v>-</v>
          </cell>
          <cell r="AA1378" t="str">
            <v>-</v>
          </cell>
          <cell r="AB1378" t="str">
            <v>-</v>
          </cell>
          <cell r="AC1378" t="str">
            <v>-</v>
          </cell>
          <cell r="AD1378" t="str">
            <v>-</v>
          </cell>
          <cell r="AE1378" t="e">
            <v>#VALUE!</v>
          </cell>
          <cell r="AF1378" t="str">
            <v>-</v>
          </cell>
          <cell r="AG1378">
            <v>19.289999999999992</v>
          </cell>
          <cell r="AH1378" t="str">
            <v>-</v>
          </cell>
          <cell r="AI1378" t="str">
            <v>-</v>
          </cell>
          <cell r="AJ1378" t="str">
            <v>-</v>
          </cell>
          <cell r="AL1378">
            <v>-94.483212263341542</v>
          </cell>
          <cell r="AM1378" t="str">
            <v>-</v>
          </cell>
        </row>
        <row r="1379">
          <cell r="D1379" t="str">
            <v>INE250K01012</v>
          </cell>
          <cell r="E1379" t="str">
            <v>D-LINK INDIA LTD</v>
          </cell>
          <cell r="G1379">
            <v>484.4</v>
          </cell>
          <cell r="H1379" t="str">
            <v>-</v>
          </cell>
          <cell r="I1379">
            <v>0</v>
          </cell>
          <cell r="J1379">
            <v>0</v>
          </cell>
          <cell r="K1379">
            <v>0</v>
          </cell>
          <cell r="L1379" t="str">
            <v>-</v>
          </cell>
          <cell r="M1379" t="str">
            <v>-</v>
          </cell>
          <cell r="O1379">
            <v>29.37</v>
          </cell>
          <cell r="P1379" t="str">
            <v>-</v>
          </cell>
          <cell r="Q1379" t="str">
            <v>-</v>
          </cell>
          <cell r="R1379" t="str">
            <v>-</v>
          </cell>
          <cell r="S1379" t="str">
            <v>-</v>
          </cell>
          <cell r="V1379" t="e">
            <v>#VALUE!</v>
          </cell>
          <cell r="Y1379" t="str">
            <v>-</v>
          </cell>
          <cell r="Z1379" t="str">
            <v>-</v>
          </cell>
          <cell r="AA1379" t="str">
            <v>-</v>
          </cell>
          <cell r="AB1379" t="str">
            <v>-</v>
          </cell>
          <cell r="AC1379" t="str">
            <v>-</v>
          </cell>
          <cell r="AD1379">
            <v>17.953197373929168</v>
          </cell>
          <cell r="AE1379">
            <v>1.4280454862372312</v>
          </cell>
          <cell r="AF1379" t="str">
            <v>-</v>
          </cell>
          <cell r="AG1379">
            <v>1269.9759999999999</v>
          </cell>
          <cell r="AH1379" t="str">
            <v>-</v>
          </cell>
          <cell r="AI1379">
            <v>12.571866615561522</v>
          </cell>
          <cell r="AJ1379">
            <v>11.532382115470622</v>
          </cell>
          <cell r="AL1379">
            <v>8.200749410848557</v>
          </cell>
          <cell r="AM1379" t="str">
            <v>-</v>
          </cell>
        </row>
        <row r="1380">
          <cell r="D1380" t="str">
            <v>INE405A01021</v>
          </cell>
          <cell r="E1380" t="str">
            <v>ULTRAMARINE &amp; PIGMENTS LTD</v>
          </cell>
          <cell r="G1380">
            <v>467.6</v>
          </cell>
          <cell r="H1380" t="str">
            <v>-</v>
          </cell>
          <cell r="I1380">
            <v>0</v>
          </cell>
          <cell r="J1380">
            <v>0</v>
          </cell>
          <cell r="K1380">
            <v>0</v>
          </cell>
          <cell r="L1380" t="str">
            <v>-</v>
          </cell>
          <cell r="M1380" t="str">
            <v>-</v>
          </cell>
          <cell r="O1380">
            <v>25.7</v>
          </cell>
          <cell r="P1380" t="str">
            <v>-</v>
          </cell>
          <cell r="Q1380" t="str">
            <v>-</v>
          </cell>
          <cell r="R1380" t="str">
            <v>-</v>
          </cell>
          <cell r="S1380" t="str">
            <v>-</v>
          </cell>
          <cell r="V1380" t="e">
            <v>#VALUE!</v>
          </cell>
          <cell r="Y1380" t="str">
            <v>-</v>
          </cell>
          <cell r="Z1380" t="str">
            <v>-</v>
          </cell>
          <cell r="AA1380" t="str">
            <v>-</v>
          </cell>
          <cell r="AB1380" t="str">
            <v>-</v>
          </cell>
          <cell r="AC1380" t="str">
            <v>-</v>
          </cell>
          <cell r="AD1380">
            <v>18.252508386981262</v>
          </cell>
          <cell r="AE1380">
            <v>0.60190546052051919</v>
          </cell>
          <cell r="AF1380" t="str">
            <v>-</v>
          </cell>
          <cell r="AG1380">
            <v>1180.758</v>
          </cell>
          <cell r="AH1380" t="str">
            <v>-</v>
          </cell>
          <cell r="AI1380">
            <v>30.324543610547668</v>
          </cell>
          <cell r="AJ1380">
            <v>16.12339060433796</v>
          </cell>
          <cell r="AL1380">
            <v>13.243040023938416</v>
          </cell>
          <cell r="AM1380" t="str">
            <v>-</v>
          </cell>
        </row>
        <row r="1381">
          <cell r="D1381" t="str">
            <v>INE201A01024</v>
          </cell>
          <cell r="E1381" t="str">
            <v>MANALI PETROCHEMICALS LTD</v>
          </cell>
          <cell r="G1381">
            <v>70.38</v>
          </cell>
          <cell r="H1381" t="str">
            <v>-</v>
          </cell>
          <cell r="I1381">
            <v>0</v>
          </cell>
          <cell r="J1381">
            <v>0</v>
          </cell>
          <cell r="K1381">
            <v>0</v>
          </cell>
          <cell r="L1381" t="str">
            <v>-</v>
          </cell>
          <cell r="M1381" t="str">
            <v>-</v>
          </cell>
          <cell r="O1381">
            <v>1.7</v>
          </cell>
          <cell r="P1381" t="str">
            <v>-</v>
          </cell>
          <cell r="Q1381" t="str">
            <v>-</v>
          </cell>
          <cell r="R1381" t="str">
            <v>-</v>
          </cell>
          <cell r="S1381" t="str">
            <v>-</v>
          </cell>
          <cell r="V1381" t="e">
            <v>#VALUE!</v>
          </cell>
          <cell r="Y1381" t="str">
            <v>-</v>
          </cell>
          <cell r="Z1381" t="str">
            <v>-</v>
          </cell>
          <cell r="AA1381" t="str">
            <v>-</v>
          </cell>
          <cell r="AB1381" t="str">
            <v>-</v>
          </cell>
          <cell r="AC1381" t="str">
            <v>-</v>
          </cell>
          <cell r="AD1381">
            <v>41.399998384363514</v>
          </cell>
          <cell r="AE1381">
            <v>0.79944824466357156</v>
          </cell>
          <cell r="AF1381" t="str">
            <v>-</v>
          </cell>
          <cell r="AG1381">
            <v>582.9</v>
          </cell>
          <cell r="AH1381" t="str">
            <v>-</v>
          </cell>
          <cell r="AI1381">
            <v>51.78571428571427</v>
          </cell>
          <cell r="AJ1381">
            <v>22.718087890162444</v>
          </cell>
          <cell r="AL1381">
            <v>30.548712206047028</v>
          </cell>
          <cell r="AM1381" t="str">
            <v>-</v>
          </cell>
        </row>
        <row r="1382">
          <cell r="D1382" t="str">
            <v>INE019J01013</v>
          </cell>
          <cell r="E1382" t="str">
            <v>SASTASUNDAR VENTURES LTD</v>
          </cell>
          <cell r="G1382">
            <v>304.60000000000002</v>
          </cell>
          <cell r="H1382" t="str">
            <v>-</v>
          </cell>
          <cell r="I1382">
            <v>0</v>
          </cell>
          <cell r="J1382">
            <v>0</v>
          </cell>
          <cell r="K1382">
            <v>0</v>
          </cell>
          <cell r="L1382" t="str">
            <v>-</v>
          </cell>
          <cell r="M1382" t="str">
            <v>-</v>
          </cell>
          <cell r="O1382">
            <v>-28.659435999999999</v>
          </cell>
          <cell r="P1382" t="str">
            <v>-</v>
          </cell>
          <cell r="Q1382" t="str">
            <v>-</v>
          </cell>
          <cell r="R1382" t="str">
            <v>-</v>
          </cell>
          <cell r="S1382" t="str">
            <v>-</v>
          </cell>
          <cell r="V1382" t="e">
            <v>#VALUE!</v>
          </cell>
          <cell r="Y1382" t="str">
            <v>-</v>
          </cell>
          <cell r="Z1382" t="str">
            <v>-</v>
          </cell>
          <cell r="AA1382" t="str">
            <v>-</v>
          </cell>
          <cell r="AB1382" t="str">
            <v>-</v>
          </cell>
          <cell r="AC1382" t="str">
            <v>-</v>
          </cell>
          <cell r="AD1382">
            <v>22.799036460307871</v>
          </cell>
          <cell r="AE1382" t="e">
            <v>#VALUE!</v>
          </cell>
          <cell r="AF1382" t="str">
            <v>-</v>
          </cell>
          <cell r="AG1382">
            <v>-560.274</v>
          </cell>
          <cell r="AH1382" t="str">
            <v>-</v>
          </cell>
          <cell r="AI1382" t="str">
            <v>-</v>
          </cell>
          <cell r="AJ1382" t="str">
            <v>-</v>
          </cell>
          <cell r="AL1382" t="str">
            <v>-</v>
          </cell>
          <cell r="AM1382" t="str">
            <v>-</v>
          </cell>
        </row>
        <row r="1383">
          <cell r="D1383" t="str">
            <v>INE290A01027</v>
          </cell>
          <cell r="E1383" t="str">
            <v>NAHAR SPINNING MILLS LTD</v>
          </cell>
          <cell r="G1383">
            <v>216.2</v>
          </cell>
          <cell r="H1383" t="str">
            <v>-</v>
          </cell>
          <cell r="I1383">
            <v>0</v>
          </cell>
          <cell r="J1383">
            <v>0</v>
          </cell>
          <cell r="K1383">
            <v>0</v>
          </cell>
          <cell r="L1383" t="str">
            <v>-</v>
          </cell>
          <cell r="M1383" t="str">
            <v>-</v>
          </cell>
          <cell r="O1383">
            <v>3.09</v>
          </cell>
          <cell r="P1383" t="str">
            <v>-</v>
          </cell>
          <cell r="Q1383" t="str">
            <v>-</v>
          </cell>
          <cell r="R1383" t="str">
            <v>-</v>
          </cell>
          <cell r="S1383" t="str">
            <v>-</v>
          </cell>
          <cell r="V1383" t="e">
            <v>#VALUE!</v>
          </cell>
          <cell r="Y1383" t="str">
            <v>-</v>
          </cell>
          <cell r="Z1383" t="str">
            <v>-</v>
          </cell>
          <cell r="AA1383" t="str">
            <v>-</v>
          </cell>
          <cell r="AB1383" t="str">
            <v>-</v>
          </cell>
          <cell r="AC1383" t="str">
            <v>-</v>
          </cell>
          <cell r="AD1383">
            <v>104.83405087033219</v>
          </cell>
          <cell r="AE1383" t="e">
            <v>#VALUE!</v>
          </cell>
          <cell r="AF1383" t="str">
            <v>-</v>
          </cell>
          <cell r="AG1383">
            <v>1614.4090000000001</v>
          </cell>
          <cell r="AH1383" t="str">
            <v>-</v>
          </cell>
          <cell r="AI1383" t="str">
            <v>-</v>
          </cell>
          <cell r="AJ1383" t="str">
            <v>-</v>
          </cell>
          <cell r="AL1383">
            <v>93.207265816482831</v>
          </cell>
          <cell r="AM1383" t="str">
            <v>-</v>
          </cell>
        </row>
        <row r="1384">
          <cell r="D1384" t="str">
            <v>INE016Q01014</v>
          </cell>
          <cell r="E1384" t="str">
            <v>CEINSYS TECH LTD</v>
          </cell>
          <cell r="G1384">
            <v>1680.4</v>
          </cell>
          <cell r="H1384" t="str">
            <v>-</v>
          </cell>
          <cell r="I1384">
            <v>0</v>
          </cell>
          <cell r="J1384">
            <v>0</v>
          </cell>
          <cell r="K1384">
            <v>0</v>
          </cell>
          <cell r="L1384" t="str">
            <v>-</v>
          </cell>
          <cell r="M1384" t="str">
            <v>-</v>
          </cell>
          <cell r="O1384">
            <v>32.473030999999999</v>
          </cell>
          <cell r="P1384" t="str">
            <v>-</v>
          </cell>
          <cell r="Q1384" t="str">
            <v>-</v>
          </cell>
          <cell r="R1384" t="str">
            <v>-</v>
          </cell>
          <cell r="S1384" t="str">
            <v>-</v>
          </cell>
          <cell r="V1384" t="e">
            <v>#VALUE!</v>
          </cell>
          <cell r="Y1384" t="str">
            <v>-</v>
          </cell>
          <cell r="Z1384" t="str">
            <v>-</v>
          </cell>
          <cell r="AA1384" t="str">
            <v>-</v>
          </cell>
          <cell r="AB1384" t="str">
            <v>-</v>
          </cell>
          <cell r="AC1384" t="str">
            <v>-</v>
          </cell>
          <cell r="AD1384">
            <v>52.093528790108365</v>
          </cell>
          <cell r="AE1384">
            <v>1.1789092264504615</v>
          </cell>
          <cell r="AF1384" t="str">
            <v>-</v>
          </cell>
          <cell r="AG1384">
            <v>779.90000000000009</v>
          </cell>
          <cell r="AH1384" t="str">
            <v>-</v>
          </cell>
          <cell r="AI1384">
            <v>44.187904905074866</v>
          </cell>
          <cell r="AJ1384">
            <v>32.682754244376945</v>
          </cell>
          <cell r="AL1384">
            <v>76.958822301485768</v>
          </cell>
          <cell r="AM1384" t="str">
            <v>-</v>
          </cell>
        </row>
        <row r="1385">
          <cell r="D1385" t="str">
            <v>INE245C01019</v>
          </cell>
          <cell r="E1385" t="str">
            <v>LEEL ELECTRICALS LTD</v>
          </cell>
          <cell r="G1385" t="str">
            <v>-</v>
          </cell>
          <cell r="H1385" t="str">
            <v>-</v>
          </cell>
          <cell r="I1385">
            <v>0</v>
          </cell>
          <cell r="J1385">
            <v>0</v>
          </cell>
          <cell r="K1385">
            <v>0</v>
          </cell>
          <cell r="L1385" t="str">
            <v>-</v>
          </cell>
          <cell r="M1385" t="str">
            <v>-</v>
          </cell>
          <cell r="O1385">
            <v>5437.6111111111113</v>
          </cell>
          <cell r="P1385" t="str">
            <v>-</v>
          </cell>
          <cell r="Q1385" t="str">
            <v>-</v>
          </cell>
          <cell r="R1385" t="str">
            <v>-</v>
          </cell>
          <cell r="S1385" t="str">
            <v>-</v>
          </cell>
          <cell r="V1385" t="e">
            <v>#VALUE!</v>
          </cell>
          <cell r="Y1385" t="str">
            <v>-</v>
          </cell>
          <cell r="Z1385" t="str">
            <v>-</v>
          </cell>
          <cell r="AA1385" t="str">
            <v>-</v>
          </cell>
          <cell r="AB1385" t="str">
            <v>-</v>
          </cell>
          <cell r="AC1385" t="str">
            <v>-</v>
          </cell>
          <cell r="AD1385" t="str">
            <v>-</v>
          </cell>
          <cell r="AE1385" t="e">
            <v>#VALUE!</v>
          </cell>
          <cell r="AF1385" t="str">
            <v>-</v>
          </cell>
          <cell r="AG1385">
            <v>939.7</v>
          </cell>
          <cell r="AH1385" t="str">
            <v>-</v>
          </cell>
          <cell r="AI1385">
            <v>592.91552876712331</v>
          </cell>
          <cell r="AJ1385">
            <v>9.257451714713806</v>
          </cell>
          <cell r="AL1385">
            <v>-65.591358476748439</v>
          </cell>
          <cell r="AM1385" t="str">
            <v>-</v>
          </cell>
        </row>
        <row r="1386">
          <cell r="D1386" t="str">
            <v>INE722H01024</v>
          </cell>
          <cell r="E1386" t="str">
            <v>RENAISSANCE GLOBAL LTD</v>
          </cell>
          <cell r="G1386">
            <v>118.25</v>
          </cell>
          <cell r="H1386" t="str">
            <v>-</v>
          </cell>
          <cell r="I1386">
            <v>0</v>
          </cell>
          <cell r="J1386">
            <v>0</v>
          </cell>
          <cell r="K1386">
            <v>0</v>
          </cell>
          <cell r="L1386">
            <v>62.006220771098732</v>
          </cell>
          <cell r="M1386">
            <v>47.107438016528938</v>
          </cell>
          <cell r="O1386">
            <v>7.68</v>
          </cell>
          <cell r="P1386">
            <v>12.1</v>
          </cell>
          <cell r="Q1386">
            <v>17.8</v>
          </cell>
          <cell r="R1386">
            <v>14.720689655172414</v>
          </cell>
          <cell r="S1386">
            <v>20.466666666666669</v>
          </cell>
          <cell r="V1386">
            <v>0.91675646551724155</v>
          </cell>
          <cell r="Y1386" t="str">
            <v>-</v>
          </cell>
          <cell r="Z1386" t="str">
            <v>-</v>
          </cell>
          <cell r="AA1386" t="str">
            <v>-</v>
          </cell>
          <cell r="AB1386" t="str">
            <v>-</v>
          </cell>
          <cell r="AC1386" t="str">
            <v>-</v>
          </cell>
          <cell r="AD1386">
            <v>15.832426120811922</v>
          </cell>
          <cell r="AE1386">
            <v>13.903062831622689</v>
          </cell>
          <cell r="AF1386" t="str">
            <v>-</v>
          </cell>
          <cell r="AG1386">
            <v>1744.527</v>
          </cell>
          <cell r="AH1386">
            <v>2576.2068965517242</v>
          </cell>
          <cell r="AI1386">
            <v>1.1387725361350503</v>
          </cell>
          <cell r="AJ1386">
            <v>13.060730339893345</v>
          </cell>
          <cell r="AL1386">
            <v>6.4841722837800484</v>
          </cell>
          <cell r="AM1386" t="str">
            <v>-</v>
          </cell>
        </row>
        <row r="1387">
          <cell r="D1387" t="str">
            <v>INE164B01022</v>
          </cell>
          <cell r="E1387" t="str">
            <v>KELLTON TECH SOLUTIONS LTD</v>
          </cell>
          <cell r="G1387">
            <v>27.11</v>
          </cell>
          <cell r="H1387" t="str">
            <v>-</v>
          </cell>
          <cell r="I1387">
            <v>0</v>
          </cell>
          <cell r="J1387">
            <v>0</v>
          </cell>
          <cell r="K1387">
            <v>0</v>
          </cell>
          <cell r="L1387">
            <v>26.375251063453874</v>
          </cell>
          <cell r="M1387">
            <v>30.582524271844651</v>
          </cell>
          <cell r="O1387">
            <v>1.6359999999999999</v>
          </cell>
          <cell r="P1387">
            <v>2.06</v>
          </cell>
          <cell r="Q1387">
            <v>2.69</v>
          </cell>
          <cell r="R1387">
            <v>2.3496551724137928</v>
          </cell>
          <cell r="S1387" t="str">
            <v>-</v>
          </cell>
          <cell r="V1387">
            <v>0.43621954304021582</v>
          </cell>
          <cell r="Y1387" t="str">
            <v>-</v>
          </cell>
          <cell r="Z1387" t="str">
            <v>-</v>
          </cell>
          <cell r="AA1387" t="str">
            <v>-</v>
          </cell>
          <cell r="AB1387" t="str">
            <v>-</v>
          </cell>
          <cell r="AC1387" t="str">
            <v>-</v>
          </cell>
          <cell r="AD1387">
            <v>16.631228803221195</v>
          </cell>
          <cell r="AE1387">
            <v>0.68395928453247179</v>
          </cell>
          <cell r="AF1387" t="str">
            <v>-</v>
          </cell>
          <cell r="AG1387">
            <v>1280.8050479999999</v>
          </cell>
          <cell r="AH1387">
            <v>1712.4597701149426</v>
          </cell>
          <cell r="AI1387">
            <v>24.316109422492396</v>
          </cell>
          <cell r="AJ1387" t="str">
            <v>-</v>
          </cell>
          <cell r="AL1387">
            <v>22.121817405757238</v>
          </cell>
          <cell r="AM1387" t="str">
            <v>-</v>
          </cell>
        </row>
        <row r="1388">
          <cell r="D1388" t="str">
            <v>INE593W01028</v>
          </cell>
          <cell r="E1388" t="str">
            <v>FOCUS LIGHTING &amp; FIXTURES LT</v>
          </cell>
          <cell r="G1388" t="str">
            <v>-</v>
          </cell>
          <cell r="H1388" t="str">
            <v>-</v>
          </cell>
          <cell r="I1388">
            <v>0</v>
          </cell>
          <cell r="J1388">
            <v>0</v>
          </cell>
          <cell r="K1388">
            <v>0</v>
          </cell>
          <cell r="L1388" t="str">
            <v>-</v>
          </cell>
          <cell r="M1388" t="str">
            <v>-</v>
          </cell>
          <cell r="O1388">
            <v>5.9404380000000003</v>
          </cell>
          <cell r="P1388" t="str">
            <v>-</v>
          </cell>
          <cell r="Q1388" t="str">
            <v>-</v>
          </cell>
          <cell r="R1388" t="str">
            <v>-</v>
          </cell>
          <cell r="S1388" t="str">
            <v>-</v>
          </cell>
          <cell r="V1388" t="e">
            <v>#VALUE!</v>
          </cell>
          <cell r="Y1388" t="str">
            <v>-</v>
          </cell>
          <cell r="Z1388" t="str">
            <v>-</v>
          </cell>
          <cell r="AA1388" t="str">
            <v>-</v>
          </cell>
          <cell r="AB1388" t="str">
            <v>-</v>
          </cell>
          <cell r="AC1388" t="str">
            <v>-</v>
          </cell>
          <cell r="AD1388" t="str">
            <v>-</v>
          </cell>
          <cell r="AE1388" t="e">
            <v>#VALUE!</v>
          </cell>
          <cell r="AF1388" t="str">
            <v>-</v>
          </cell>
          <cell r="AG1388">
            <v>466.41899999999998</v>
          </cell>
          <cell r="AH1388" t="str">
            <v>-</v>
          </cell>
          <cell r="AI1388">
            <v>67.353290441462335</v>
          </cell>
          <cell r="AJ1388" t="str">
            <v>-</v>
          </cell>
          <cell r="AL1388">
            <v>37.991337431879892</v>
          </cell>
          <cell r="AM1388" t="str">
            <v>-</v>
          </cell>
        </row>
        <row r="1389">
          <cell r="D1389" t="str">
            <v>INE974H01013</v>
          </cell>
          <cell r="E1389" t="str">
            <v>MEGHMANI ORGANICS LTD</v>
          </cell>
          <cell r="G1389" t="str">
            <v>-</v>
          </cell>
          <cell r="H1389" t="str">
            <v>-</v>
          </cell>
          <cell r="I1389">
            <v>0</v>
          </cell>
          <cell r="J1389">
            <v>0</v>
          </cell>
          <cell r="K1389">
            <v>0</v>
          </cell>
          <cell r="L1389" t="str">
            <v>-</v>
          </cell>
          <cell r="M1389" t="str">
            <v>-</v>
          </cell>
          <cell r="O1389">
            <v>-0.42</v>
          </cell>
          <cell r="P1389" t="str">
            <v>-</v>
          </cell>
          <cell r="Q1389" t="str">
            <v>-</v>
          </cell>
          <cell r="R1389" t="str">
            <v>-</v>
          </cell>
          <cell r="S1389" t="str">
            <v>-</v>
          </cell>
          <cell r="V1389" t="e">
            <v>#VALUE!</v>
          </cell>
          <cell r="Y1389" t="str">
            <v>-</v>
          </cell>
          <cell r="Z1389" t="str">
            <v>-</v>
          </cell>
          <cell r="AA1389" t="str">
            <v>-</v>
          </cell>
          <cell r="AB1389" t="str">
            <v>-</v>
          </cell>
          <cell r="AC1389" t="str">
            <v>-</v>
          </cell>
          <cell r="AD1389" t="str">
            <v>-</v>
          </cell>
          <cell r="AE1389" t="e">
            <v>#VALUE!</v>
          </cell>
          <cell r="AF1389" t="str">
            <v>-</v>
          </cell>
          <cell r="AG1389">
            <v>1427.4029999999998</v>
          </cell>
          <cell r="AH1389" t="str">
            <v>-</v>
          </cell>
          <cell r="AI1389">
            <v>89.928057553956833</v>
          </cell>
          <cell r="AJ1389" t="str">
            <v>-</v>
          </cell>
          <cell r="AL1389" t="str">
            <v>-</v>
          </cell>
          <cell r="AM1389" t="str">
            <v>-</v>
          </cell>
        </row>
        <row r="1390">
          <cell r="D1390" t="str">
            <v>INE887D01016</v>
          </cell>
          <cell r="E1390" t="str">
            <v>AASAWA TRADING &amp; EXPORTS</v>
          </cell>
          <cell r="G1390" t="str">
            <v>-</v>
          </cell>
          <cell r="H1390" t="str">
            <v>-</v>
          </cell>
          <cell r="I1390">
            <v>0</v>
          </cell>
          <cell r="J1390">
            <v>0</v>
          </cell>
          <cell r="K1390">
            <v>0</v>
          </cell>
          <cell r="L1390" t="str">
            <v>-</v>
          </cell>
          <cell r="M1390" t="str">
            <v>-</v>
          </cell>
          <cell r="O1390" t="str">
            <v>-</v>
          </cell>
          <cell r="P1390" t="str">
            <v>-</v>
          </cell>
          <cell r="Q1390" t="str">
            <v>-</v>
          </cell>
          <cell r="R1390" t="str">
            <v>-</v>
          </cell>
          <cell r="S1390" t="str">
            <v>-</v>
          </cell>
          <cell r="V1390" t="e">
            <v>#VALUE!</v>
          </cell>
          <cell r="Y1390" t="str">
            <v>-</v>
          </cell>
          <cell r="Z1390" t="str">
            <v>-</v>
          </cell>
          <cell r="AA1390" t="str">
            <v>-</v>
          </cell>
          <cell r="AB1390" t="str">
            <v>-</v>
          </cell>
          <cell r="AC1390" t="str">
            <v>-</v>
          </cell>
          <cell r="AD1390" t="str">
            <v>-</v>
          </cell>
          <cell r="AE1390" t="e">
            <v>#VALUE!</v>
          </cell>
          <cell r="AF1390" t="str">
            <v>-</v>
          </cell>
          <cell r="AG1390">
            <v>602.94399999999996</v>
          </cell>
          <cell r="AH1390" t="str">
            <v>-</v>
          </cell>
          <cell r="AI1390">
            <v>-15.632465386504649</v>
          </cell>
          <cell r="AJ1390" t="str">
            <v>-</v>
          </cell>
          <cell r="AL1390">
            <v>79.201749979938228</v>
          </cell>
          <cell r="AM1390" t="str">
            <v>-</v>
          </cell>
        </row>
        <row r="1391">
          <cell r="D1391" t="str">
            <v>INE0PT501018</v>
          </cell>
          <cell r="E1391" t="str">
            <v>PLATINUM INDUSTRIES LTD</v>
          </cell>
          <cell r="G1391">
            <v>276</v>
          </cell>
          <cell r="H1391" t="str">
            <v>-</v>
          </cell>
          <cell r="I1391">
            <v>0</v>
          </cell>
          <cell r="J1391">
            <v>0</v>
          </cell>
          <cell r="K1391">
            <v>0</v>
          </cell>
          <cell r="L1391" t="str">
            <v>-</v>
          </cell>
          <cell r="M1391" t="str">
            <v>-</v>
          </cell>
          <cell r="O1391">
            <v>9.07</v>
          </cell>
          <cell r="P1391" t="str">
            <v>-</v>
          </cell>
          <cell r="Q1391" t="str">
            <v>-</v>
          </cell>
          <cell r="R1391" t="str">
            <v>-</v>
          </cell>
          <cell r="S1391" t="str">
            <v>-</v>
          </cell>
          <cell r="V1391" t="e">
            <v>#VALUE!</v>
          </cell>
          <cell r="Y1391" t="str">
            <v>-</v>
          </cell>
          <cell r="Z1391" t="str">
            <v>-</v>
          </cell>
          <cell r="AA1391" t="str">
            <v>-</v>
          </cell>
          <cell r="AB1391" t="str">
            <v>-</v>
          </cell>
          <cell r="AC1391" t="str">
            <v>-</v>
          </cell>
          <cell r="AD1391">
            <v>30.326970895997171</v>
          </cell>
          <cell r="AE1391">
            <v>-2.161821236167365</v>
          </cell>
          <cell r="AF1391" t="str">
            <v>-</v>
          </cell>
          <cell r="AG1391">
            <v>577.55999999999995</v>
          </cell>
          <cell r="AH1391" t="str">
            <v>-</v>
          </cell>
          <cell r="AI1391">
            <v>-14.02843601895735</v>
          </cell>
          <cell r="AJ1391" t="str">
            <v>-</v>
          </cell>
          <cell r="AL1391">
            <v>-5.4745421515196222</v>
          </cell>
          <cell r="AM1391" t="str">
            <v>-</v>
          </cell>
        </row>
        <row r="1392">
          <cell r="D1392" t="str">
            <v>INE246B01019</v>
          </cell>
          <cell r="E1392" t="str">
            <v>RAMCO SYSTEMS LTD</v>
          </cell>
          <cell r="G1392">
            <v>462.6</v>
          </cell>
          <cell r="H1392">
            <v>500</v>
          </cell>
          <cell r="I1392">
            <v>1</v>
          </cell>
          <cell r="J1392">
            <v>0</v>
          </cell>
          <cell r="K1392">
            <v>0</v>
          </cell>
          <cell r="L1392">
            <v>83.957219251336895</v>
          </cell>
          <cell r="M1392" t="str">
            <v>-</v>
          </cell>
          <cell r="O1392">
            <v>-9.35</v>
          </cell>
          <cell r="P1392">
            <v>-1.5</v>
          </cell>
          <cell r="Q1392">
            <v>2.7</v>
          </cell>
          <cell r="R1392">
            <v>0.43103448275862077</v>
          </cell>
          <cell r="S1392" t="str">
            <v>-</v>
          </cell>
          <cell r="V1392">
            <v>-1.0460999446800665</v>
          </cell>
          <cell r="Y1392">
            <v>500</v>
          </cell>
          <cell r="Z1392">
            <v>500</v>
          </cell>
          <cell r="AA1392">
            <v>0</v>
          </cell>
          <cell r="AB1392">
            <v>0</v>
          </cell>
          <cell r="AC1392">
            <v>500</v>
          </cell>
          <cell r="AD1392" t="str">
            <v>-</v>
          </cell>
          <cell r="AE1392" t="e">
            <v>#VALUE!</v>
          </cell>
          <cell r="AF1392" t="str">
            <v>-</v>
          </cell>
          <cell r="AG1392">
            <v>604.52</v>
          </cell>
          <cell r="AH1392">
            <v>1012.0804597701149</v>
          </cell>
          <cell r="AI1392">
            <v>86.352357320099244</v>
          </cell>
          <cell r="AJ1392" t="str">
            <v>-</v>
          </cell>
          <cell r="AL1392" t="str">
            <v>-</v>
          </cell>
          <cell r="AM1392">
            <v>23.355589343557874</v>
          </cell>
        </row>
        <row r="1393">
          <cell r="D1393" t="str">
            <v>INE202H01019</v>
          </cell>
          <cell r="E1393" t="str">
            <v>KERNEX MICROSYSTEMS (I) LTD</v>
          </cell>
          <cell r="G1393">
            <v>1122.5</v>
          </cell>
          <cell r="H1393" t="str">
            <v>-</v>
          </cell>
          <cell r="I1393">
            <v>0</v>
          </cell>
          <cell r="J1393">
            <v>0</v>
          </cell>
          <cell r="K1393">
            <v>0</v>
          </cell>
          <cell r="L1393" t="str">
            <v>-</v>
          </cell>
          <cell r="M1393" t="str">
            <v>-</v>
          </cell>
          <cell r="O1393">
            <v>29.975300000000001</v>
          </cell>
          <cell r="P1393" t="str">
            <v>-</v>
          </cell>
          <cell r="Q1393" t="str">
            <v>-</v>
          </cell>
          <cell r="R1393" t="str">
            <v>-</v>
          </cell>
          <cell r="S1393" t="str">
            <v>-</v>
          </cell>
          <cell r="V1393" t="e">
            <v>#VALUE!</v>
          </cell>
          <cell r="Y1393" t="str">
            <v>-</v>
          </cell>
          <cell r="Z1393" t="str">
            <v>-</v>
          </cell>
          <cell r="AA1393" t="str">
            <v>-</v>
          </cell>
          <cell r="AB1393" t="str">
            <v>-</v>
          </cell>
          <cell r="AC1393" t="str">
            <v>-</v>
          </cell>
          <cell r="AD1393">
            <v>37.446592735361008</v>
          </cell>
          <cell r="AE1393" t="e">
            <v>#VALUE!</v>
          </cell>
          <cell r="AF1393" t="str">
            <v>-</v>
          </cell>
          <cell r="AG1393">
            <v>408.06100000000004</v>
          </cell>
          <cell r="AH1393" t="str">
            <v>-</v>
          </cell>
          <cell r="AI1393" t="str">
            <v>-</v>
          </cell>
          <cell r="AJ1393" t="str">
            <v>-</v>
          </cell>
          <cell r="AL1393" t="str">
            <v>-</v>
          </cell>
          <cell r="AM1393" t="str">
            <v>-</v>
          </cell>
        </row>
        <row r="1394">
          <cell r="D1394" t="str">
            <v>INE037A01022</v>
          </cell>
          <cell r="E1394" t="str">
            <v>UNIPHOS ENTERPRISES LTD</v>
          </cell>
          <cell r="G1394">
            <v>155.85</v>
          </cell>
          <cell r="H1394" t="str">
            <v>-</v>
          </cell>
          <cell r="I1394">
            <v>0</v>
          </cell>
          <cell r="J1394">
            <v>0</v>
          </cell>
          <cell r="K1394">
            <v>0</v>
          </cell>
          <cell r="L1394" t="str">
            <v>-</v>
          </cell>
          <cell r="M1394" t="str">
            <v>-</v>
          </cell>
          <cell r="O1394">
            <v>0.04</v>
          </cell>
          <cell r="P1394" t="str">
            <v>-</v>
          </cell>
          <cell r="Q1394" t="str">
            <v>-</v>
          </cell>
          <cell r="R1394" t="str">
            <v>-</v>
          </cell>
          <cell r="S1394" t="str">
            <v>-</v>
          </cell>
          <cell r="V1394" t="e">
            <v>#VALUE!</v>
          </cell>
          <cell r="Y1394" t="str">
            <v>-</v>
          </cell>
          <cell r="Z1394" t="str">
            <v>-</v>
          </cell>
          <cell r="AA1394" t="str">
            <v>-</v>
          </cell>
          <cell r="AB1394" t="str">
            <v>-</v>
          </cell>
          <cell r="AC1394" t="str">
            <v>-</v>
          </cell>
          <cell r="AD1394">
            <v>3896.2501525878906</v>
          </cell>
          <cell r="AE1394">
            <v>-39.245350901747358</v>
          </cell>
          <cell r="AF1394" t="str">
            <v>-</v>
          </cell>
          <cell r="AG1394">
            <v>-38.196000000000005</v>
          </cell>
          <cell r="AH1394" t="str">
            <v>-</v>
          </cell>
          <cell r="AI1394">
            <v>-99.27927927927928</v>
          </cell>
          <cell r="AJ1394">
            <v>785.61585082422846</v>
          </cell>
          <cell r="AL1394">
            <v>-23.603650249174837</v>
          </cell>
          <cell r="AM1394" t="str">
            <v>-</v>
          </cell>
        </row>
        <row r="1395">
          <cell r="D1395" t="str">
            <v>INE617A01013</v>
          </cell>
          <cell r="E1395" t="str">
            <v>REVATHI EQUIPMENT LTD</v>
          </cell>
          <cell r="G1395" t="str">
            <v>-</v>
          </cell>
          <cell r="H1395" t="str">
            <v>-</v>
          </cell>
          <cell r="I1395">
            <v>0</v>
          </cell>
          <cell r="J1395">
            <v>0</v>
          </cell>
          <cell r="K1395">
            <v>0</v>
          </cell>
          <cell r="L1395" t="str">
            <v>-</v>
          </cell>
          <cell r="M1395" t="str">
            <v>-</v>
          </cell>
          <cell r="O1395" t="str">
            <v>-</v>
          </cell>
          <cell r="P1395" t="str">
            <v>-</v>
          </cell>
          <cell r="Q1395" t="str">
            <v>-</v>
          </cell>
          <cell r="R1395" t="str">
            <v>-</v>
          </cell>
          <cell r="S1395" t="str">
            <v>-</v>
          </cell>
          <cell r="V1395" t="e">
            <v>#VALUE!</v>
          </cell>
          <cell r="Y1395" t="str">
            <v>-</v>
          </cell>
          <cell r="Z1395" t="str">
            <v>-</v>
          </cell>
          <cell r="AA1395" t="str">
            <v>-</v>
          </cell>
          <cell r="AB1395" t="str">
            <v>-</v>
          </cell>
          <cell r="AC1395" t="str">
            <v>-</v>
          </cell>
          <cell r="AD1395" t="str">
            <v>-</v>
          </cell>
          <cell r="AE1395" t="e">
            <v>#VALUE!</v>
          </cell>
          <cell r="AF1395" t="str">
            <v>-</v>
          </cell>
          <cell r="AG1395">
            <v>-43.251000000000005</v>
          </cell>
          <cell r="AH1395" t="str">
            <v>-</v>
          </cell>
          <cell r="AI1395">
            <v>81.609771478160255</v>
          </cell>
          <cell r="AJ1395" t="str">
            <v>-</v>
          </cell>
          <cell r="AL1395">
            <v>87.432697476427776</v>
          </cell>
          <cell r="AM1395" t="str">
            <v>-</v>
          </cell>
        </row>
        <row r="1396">
          <cell r="D1396" t="str">
            <v>INE324X01026</v>
          </cell>
          <cell r="E1396" t="str">
            <v>SARVESHWAR FOODS LTD</v>
          </cell>
          <cell r="G1396">
            <v>7.19</v>
          </cell>
          <cell r="H1396" t="str">
            <v>-</v>
          </cell>
          <cell r="I1396">
            <v>0</v>
          </cell>
          <cell r="J1396">
            <v>0</v>
          </cell>
          <cell r="K1396">
            <v>0</v>
          </cell>
          <cell r="L1396" t="str">
            <v>-</v>
          </cell>
          <cell r="M1396" t="str">
            <v>-</v>
          </cell>
          <cell r="O1396">
            <v>0.26586980000000004</v>
          </cell>
          <cell r="P1396" t="str">
            <v>-</v>
          </cell>
          <cell r="Q1396" t="str">
            <v>-</v>
          </cell>
          <cell r="R1396" t="str">
            <v>-</v>
          </cell>
          <cell r="S1396" t="str">
            <v>-</v>
          </cell>
          <cell r="V1396" t="e">
            <v>#VALUE!</v>
          </cell>
          <cell r="Y1396" t="str">
            <v>-</v>
          </cell>
          <cell r="Z1396" t="str">
            <v>-</v>
          </cell>
          <cell r="AA1396" t="str">
            <v>-</v>
          </cell>
          <cell r="AB1396" t="str">
            <v>-</v>
          </cell>
          <cell r="AC1396" t="str">
            <v>-</v>
          </cell>
          <cell r="AD1396">
            <v>28.044916555532183</v>
          </cell>
          <cell r="AE1396">
            <v>0.44177959414089074</v>
          </cell>
          <cell r="AF1396" t="str">
            <v>-</v>
          </cell>
          <cell r="AG1396">
            <v>718.25400000000002</v>
          </cell>
          <cell r="AH1396" t="str">
            <v>-</v>
          </cell>
          <cell r="AI1396">
            <v>63.481692969703346</v>
          </cell>
          <cell r="AJ1396">
            <v>28.62106868144765</v>
          </cell>
          <cell r="AL1396">
            <v>13.897205272305179</v>
          </cell>
          <cell r="AM1396" t="str">
            <v>-</v>
          </cell>
        </row>
        <row r="1397">
          <cell r="D1397" t="str">
            <v>INE783X01023</v>
          </cell>
          <cell r="E1397" t="str">
            <v>CHEMFAB ALKALIS LTD</v>
          </cell>
          <cell r="G1397">
            <v>655</v>
          </cell>
          <cell r="H1397" t="str">
            <v>-</v>
          </cell>
          <cell r="I1397">
            <v>0</v>
          </cell>
          <cell r="J1397">
            <v>0</v>
          </cell>
          <cell r="K1397">
            <v>0</v>
          </cell>
          <cell r="L1397" t="str">
            <v>-</v>
          </cell>
          <cell r="M1397" t="str">
            <v>-</v>
          </cell>
          <cell r="O1397">
            <v>-4.8600000000000003</v>
          </cell>
          <cell r="P1397" t="str">
            <v>-</v>
          </cell>
          <cell r="Q1397" t="str">
            <v>-</v>
          </cell>
          <cell r="R1397" t="str">
            <v>-</v>
          </cell>
          <cell r="S1397" t="str">
            <v>-</v>
          </cell>
          <cell r="V1397" t="e">
            <v>#VALUE!</v>
          </cell>
          <cell r="Y1397" t="str">
            <v>-</v>
          </cell>
          <cell r="Z1397" t="str">
            <v>-</v>
          </cell>
          <cell r="AA1397" t="str">
            <v>-</v>
          </cell>
          <cell r="AB1397" t="str">
            <v>-</v>
          </cell>
          <cell r="AC1397" t="str">
            <v>-</v>
          </cell>
          <cell r="AD1397" t="str">
            <v>-</v>
          </cell>
          <cell r="AE1397" t="e">
            <v>#VALUE!</v>
          </cell>
          <cell r="AF1397" t="str">
            <v>-</v>
          </cell>
          <cell r="AG1397">
            <v>484.80899999999997</v>
          </cell>
          <cell r="AH1397" t="str">
            <v>-</v>
          </cell>
          <cell r="AI1397" t="str">
            <v>-</v>
          </cell>
          <cell r="AJ1397" t="str">
            <v>-</v>
          </cell>
          <cell r="AL1397">
            <v>-11.31710315231847</v>
          </cell>
          <cell r="AM1397" t="str">
            <v>-</v>
          </cell>
        </row>
        <row r="1398">
          <cell r="D1398" t="str">
            <v>INE338D01028</v>
          </cell>
          <cell r="E1398" t="str">
            <v>BODAL CHEMICALS LTD</v>
          </cell>
          <cell r="G1398">
            <v>65.55</v>
          </cell>
          <cell r="H1398">
            <v>107</v>
          </cell>
          <cell r="I1398">
            <v>2</v>
          </cell>
          <cell r="J1398">
            <v>0</v>
          </cell>
          <cell r="K1398">
            <v>0</v>
          </cell>
          <cell r="L1398">
            <v>212.92517006802723</v>
          </cell>
          <cell r="M1398">
            <v>54.347826086956523</v>
          </cell>
          <cell r="O1398">
            <v>1.47</v>
          </cell>
          <cell r="P1398">
            <v>4.6000000000000005</v>
          </cell>
          <cell r="Q1398">
            <v>7.1000000000000005</v>
          </cell>
          <cell r="R1398">
            <v>5.7494252873563223</v>
          </cell>
          <cell r="S1398" t="str">
            <v>-</v>
          </cell>
          <cell r="V1398">
            <v>2.9111736648682465</v>
          </cell>
          <cell r="Y1398">
            <v>107</v>
          </cell>
          <cell r="Z1398">
            <v>107</v>
          </cell>
          <cell r="AA1398">
            <v>0</v>
          </cell>
          <cell r="AB1398">
            <v>18</v>
          </cell>
          <cell r="AC1398">
            <v>107</v>
          </cell>
          <cell r="AD1398">
            <v>45.529751695649992</v>
          </cell>
          <cell r="AE1398">
            <v>0.24187680588314059</v>
          </cell>
          <cell r="AF1398" t="str">
            <v>-</v>
          </cell>
          <cell r="AG1398">
            <v>1612.9099999999999</v>
          </cell>
          <cell r="AH1398">
            <v>2179.2643678160921</v>
          </cell>
          <cell r="AI1398">
            <v>188.23529411764704</v>
          </cell>
          <cell r="AJ1398">
            <v>48.237326089765915</v>
          </cell>
          <cell r="AL1398">
            <v>70.370018273811397</v>
          </cell>
          <cell r="AM1398">
            <v>27.655556604664334</v>
          </cell>
        </row>
        <row r="1399">
          <cell r="D1399" t="str">
            <v>INE392A01021</v>
          </cell>
          <cell r="E1399" t="str">
            <v>VISAKA INDUSTRIES LTD</v>
          </cell>
          <cell r="G1399">
            <v>82.47</v>
          </cell>
          <cell r="H1399" t="str">
            <v>-</v>
          </cell>
          <cell r="I1399">
            <v>0</v>
          </cell>
          <cell r="J1399">
            <v>0</v>
          </cell>
          <cell r="K1399">
            <v>0</v>
          </cell>
          <cell r="L1399" t="str">
            <v>-</v>
          </cell>
          <cell r="M1399" t="str">
            <v>-</v>
          </cell>
          <cell r="O1399">
            <v>-0.35</v>
          </cell>
          <cell r="P1399" t="str">
            <v>-</v>
          </cell>
          <cell r="Q1399" t="str">
            <v>-</v>
          </cell>
          <cell r="R1399" t="str">
            <v>-</v>
          </cell>
          <cell r="S1399" t="str">
            <v>-</v>
          </cell>
          <cell r="V1399" t="e">
            <v>#VALUE!</v>
          </cell>
          <cell r="Y1399" t="str">
            <v>-</v>
          </cell>
          <cell r="Z1399" t="str">
            <v>-</v>
          </cell>
          <cell r="AA1399" t="str">
            <v>-</v>
          </cell>
          <cell r="AB1399" t="str">
            <v>-</v>
          </cell>
          <cell r="AC1399" t="str">
            <v>-</v>
          </cell>
          <cell r="AD1399" t="str">
            <v>-</v>
          </cell>
          <cell r="AE1399" t="e">
            <v>#VALUE!</v>
          </cell>
          <cell r="AF1399" t="str">
            <v>-</v>
          </cell>
          <cell r="AG1399">
            <v>971.375</v>
          </cell>
          <cell r="AH1399" t="str">
            <v>-</v>
          </cell>
          <cell r="AI1399" t="str">
            <v>-</v>
          </cell>
          <cell r="AJ1399" t="str">
            <v>-</v>
          </cell>
          <cell r="AL1399">
            <v>10.763517111545177</v>
          </cell>
          <cell r="AM1399" t="str">
            <v>-</v>
          </cell>
        </row>
        <row r="1400">
          <cell r="D1400" t="str">
            <v>INE060901027</v>
          </cell>
          <cell r="E1400" t="str">
            <v>LIKHITHA INFRASTRUCTURE LTD</v>
          </cell>
          <cell r="G1400">
            <v>247.15</v>
          </cell>
          <cell r="H1400" t="str">
            <v>-</v>
          </cell>
          <cell r="I1400">
            <v>0</v>
          </cell>
          <cell r="J1400">
            <v>0</v>
          </cell>
          <cell r="K1400">
            <v>0</v>
          </cell>
          <cell r="L1400" t="str">
            <v>-</v>
          </cell>
          <cell r="M1400" t="str">
            <v>-</v>
          </cell>
          <cell r="O1400">
            <v>17.57</v>
          </cell>
          <cell r="P1400" t="str">
            <v>-</v>
          </cell>
          <cell r="Q1400" t="str">
            <v>-</v>
          </cell>
          <cell r="R1400" t="str">
            <v>-</v>
          </cell>
          <cell r="S1400" t="str">
            <v>-</v>
          </cell>
          <cell r="V1400" t="e">
            <v>#VALUE!</v>
          </cell>
          <cell r="Y1400" t="str">
            <v>-</v>
          </cell>
          <cell r="Z1400" t="str">
            <v>-</v>
          </cell>
          <cell r="AA1400" t="str">
            <v>-</v>
          </cell>
          <cell r="AB1400" t="str">
            <v>-</v>
          </cell>
          <cell r="AC1400" t="str">
            <v>-</v>
          </cell>
          <cell r="AD1400">
            <v>14.066590432355399</v>
          </cell>
          <cell r="AE1400">
            <v>2.3557986804894142</v>
          </cell>
          <cell r="AF1400" t="str">
            <v>-</v>
          </cell>
          <cell r="AG1400">
            <v>955.28200000000004</v>
          </cell>
          <cell r="AH1400" t="str">
            <v>-</v>
          </cell>
          <cell r="AI1400">
            <v>5.9710494571773349</v>
          </cell>
          <cell r="AJ1400">
            <v>15.815053829354985</v>
          </cell>
          <cell r="AL1400">
            <v>2.1392661401899375</v>
          </cell>
          <cell r="AM1400" t="str">
            <v>-</v>
          </cell>
        </row>
        <row r="1401">
          <cell r="D1401" t="str">
            <v>INE395U01014</v>
          </cell>
          <cell r="E1401" t="str">
            <v>NINTEC SYSTEMS LTD</v>
          </cell>
          <cell r="G1401">
            <v>449.25</v>
          </cell>
          <cell r="H1401" t="str">
            <v>-</v>
          </cell>
          <cell r="I1401">
            <v>0</v>
          </cell>
          <cell r="J1401">
            <v>0</v>
          </cell>
          <cell r="K1401">
            <v>0</v>
          </cell>
          <cell r="L1401" t="str">
            <v>-</v>
          </cell>
          <cell r="M1401" t="str">
            <v>-</v>
          </cell>
          <cell r="O1401">
            <v>14.17</v>
          </cell>
          <cell r="P1401" t="str">
            <v>-</v>
          </cell>
          <cell r="Q1401" t="str">
            <v>-</v>
          </cell>
          <cell r="R1401" t="str">
            <v>-</v>
          </cell>
          <cell r="S1401" t="str">
            <v>-</v>
          </cell>
          <cell r="V1401" t="e">
            <v>#VALUE!</v>
          </cell>
          <cell r="Y1401" t="str">
            <v>-</v>
          </cell>
          <cell r="Z1401" t="str">
            <v>-</v>
          </cell>
          <cell r="AA1401" t="str">
            <v>-</v>
          </cell>
          <cell r="AB1401" t="str">
            <v>-</v>
          </cell>
          <cell r="AC1401" t="str">
            <v>-</v>
          </cell>
          <cell r="AD1401">
            <v>32.987894819391549</v>
          </cell>
          <cell r="AE1401">
            <v>0.47355602875826447</v>
          </cell>
          <cell r="AF1401" t="str">
            <v>-</v>
          </cell>
          <cell r="AG1401">
            <v>329.01</v>
          </cell>
          <cell r="AH1401" t="str">
            <v>-</v>
          </cell>
          <cell r="AI1401">
            <v>69.659961685823745</v>
          </cell>
          <cell r="AJ1401">
            <v>31.443012967112764</v>
          </cell>
          <cell r="AL1401">
            <v>65.107642896572472</v>
          </cell>
          <cell r="AM1401" t="str">
            <v>-</v>
          </cell>
        </row>
        <row r="1402">
          <cell r="D1402" t="str">
            <v>INE310B01013</v>
          </cell>
          <cell r="E1402" t="str">
            <v>DANLAW TECHNOLOGIES INDIA</v>
          </cell>
          <cell r="G1402">
            <v>916.35</v>
          </cell>
          <cell r="H1402" t="str">
            <v>-</v>
          </cell>
          <cell r="I1402">
            <v>0</v>
          </cell>
          <cell r="J1402">
            <v>0</v>
          </cell>
          <cell r="K1402">
            <v>0</v>
          </cell>
          <cell r="L1402" t="str">
            <v>-</v>
          </cell>
          <cell r="M1402" t="str">
            <v>-</v>
          </cell>
          <cell r="O1402">
            <v>38.85</v>
          </cell>
          <cell r="P1402" t="str">
            <v>-</v>
          </cell>
          <cell r="Q1402" t="str">
            <v>-</v>
          </cell>
          <cell r="R1402" t="str">
            <v>-</v>
          </cell>
          <cell r="S1402" t="str">
            <v>-</v>
          </cell>
          <cell r="V1402" t="e">
            <v>#VALUE!</v>
          </cell>
          <cell r="Y1402" t="str">
            <v>-</v>
          </cell>
          <cell r="Z1402" t="str">
            <v>-</v>
          </cell>
          <cell r="AA1402" t="str">
            <v>-</v>
          </cell>
          <cell r="AB1402" t="str">
            <v>-</v>
          </cell>
          <cell r="AC1402" t="str">
            <v>-</v>
          </cell>
          <cell r="AD1402">
            <v>23.58687195845399</v>
          </cell>
          <cell r="AE1402">
            <v>-1.5874173561419698</v>
          </cell>
          <cell r="AF1402" t="str">
            <v>-</v>
          </cell>
          <cell r="AG1402">
            <v>296.97500000000002</v>
          </cell>
          <cell r="AH1402" t="str">
            <v>-</v>
          </cell>
          <cell r="AI1402">
            <v>-14.858645627876399</v>
          </cell>
          <cell r="AJ1402" t="str">
            <v>-</v>
          </cell>
          <cell r="AL1402">
            <v>-16.09595814050731</v>
          </cell>
          <cell r="AM1402" t="str">
            <v>-</v>
          </cell>
        </row>
        <row r="1403">
          <cell r="D1403" t="str">
            <v>INE02WG01024</v>
          </cell>
          <cell r="E1403" t="str">
            <v>WONDER ELECTRICALS LTD</v>
          </cell>
          <cell r="G1403">
            <v>152.35</v>
          </cell>
          <cell r="H1403" t="str">
            <v>-</v>
          </cell>
          <cell r="I1403">
            <v>0</v>
          </cell>
          <cell r="J1403">
            <v>0</v>
          </cell>
          <cell r="K1403">
            <v>0</v>
          </cell>
          <cell r="L1403" t="str">
            <v>-</v>
          </cell>
          <cell r="M1403" t="str">
            <v>-</v>
          </cell>
          <cell r="O1403">
            <v>14.191940000000001</v>
          </cell>
          <cell r="P1403" t="str">
            <v>-</v>
          </cell>
          <cell r="Q1403" t="str">
            <v>-</v>
          </cell>
          <cell r="R1403" t="str">
            <v>-</v>
          </cell>
          <cell r="S1403" t="str">
            <v>-</v>
          </cell>
          <cell r="V1403" t="e">
            <v>#VALUE!</v>
          </cell>
          <cell r="Y1403" t="str">
            <v>-</v>
          </cell>
          <cell r="Z1403" t="str">
            <v>-</v>
          </cell>
          <cell r="AA1403" t="str">
            <v>-</v>
          </cell>
          <cell r="AB1403" t="str">
            <v>-</v>
          </cell>
          <cell r="AC1403" t="str">
            <v>-</v>
          </cell>
          <cell r="AD1403">
            <v>10.734966896951059</v>
          </cell>
          <cell r="AE1403">
            <v>6.0571246468935419E-3</v>
          </cell>
          <cell r="AF1403" t="str">
            <v>-</v>
          </cell>
          <cell r="AG1403">
            <v>387.64200000000005</v>
          </cell>
          <cell r="AH1403" t="str">
            <v>-</v>
          </cell>
          <cell r="AI1403">
            <v>1772.2875989445911</v>
          </cell>
          <cell r="AJ1403">
            <v>36.912519107327995</v>
          </cell>
          <cell r="AL1403">
            <v>57.382919550963273</v>
          </cell>
          <cell r="AM1403" t="str">
            <v>-</v>
          </cell>
        </row>
        <row r="1404">
          <cell r="D1404" t="str">
            <v>INE900C01027</v>
          </cell>
          <cell r="E1404" t="str">
            <v>AUTOMOTIVE STAMPINGS &amp; ASSEM</v>
          </cell>
          <cell r="G1404">
            <v>485.3</v>
          </cell>
          <cell r="H1404" t="str">
            <v>-</v>
          </cell>
          <cell r="I1404">
            <v>0</v>
          </cell>
          <cell r="J1404">
            <v>0</v>
          </cell>
          <cell r="K1404">
            <v>0</v>
          </cell>
          <cell r="L1404" t="str">
            <v>-</v>
          </cell>
          <cell r="M1404" t="str">
            <v>-</v>
          </cell>
          <cell r="O1404">
            <v>10.58</v>
          </cell>
          <cell r="P1404" t="str">
            <v>-</v>
          </cell>
          <cell r="Q1404" t="str">
            <v>-</v>
          </cell>
          <cell r="R1404" t="str">
            <v>-</v>
          </cell>
          <cell r="S1404" t="str">
            <v>-</v>
          </cell>
          <cell r="V1404" t="e">
            <v>#VALUE!</v>
          </cell>
          <cell r="Y1404" t="str">
            <v>-</v>
          </cell>
          <cell r="Z1404" t="str">
            <v>-</v>
          </cell>
          <cell r="AA1404" t="str">
            <v>-</v>
          </cell>
          <cell r="AB1404" t="str">
            <v>-</v>
          </cell>
          <cell r="AC1404" t="str">
            <v>-</v>
          </cell>
          <cell r="AD1404">
            <v>47.720736218286312</v>
          </cell>
          <cell r="AE1404">
            <v>-2.843118276847667</v>
          </cell>
          <cell r="AF1404" t="str">
            <v>-</v>
          </cell>
          <cell r="AG1404">
            <v>483.63900000000001</v>
          </cell>
          <cell r="AH1404" t="str">
            <v>-</v>
          </cell>
          <cell r="AI1404">
            <v>-16.784646845996541</v>
          </cell>
          <cell r="AJ1404" t="str">
            <v>-</v>
          </cell>
          <cell r="AL1404">
            <v>-4.8166451163422286</v>
          </cell>
          <cell r="AM1404" t="str">
            <v>-</v>
          </cell>
        </row>
        <row r="1405">
          <cell r="D1405" t="str">
            <v>INE555C01029</v>
          </cell>
          <cell r="E1405" t="str">
            <v>SHIVA CEMENT LTD</v>
          </cell>
          <cell r="G1405">
            <v>29.88</v>
          </cell>
          <cell r="H1405" t="str">
            <v>-</v>
          </cell>
          <cell r="I1405">
            <v>0</v>
          </cell>
          <cell r="J1405">
            <v>0</v>
          </cell>
          <cell r="K1405">
            <v>0</v>
          </cell>
          <cell r="L1405" t="str">
            <v>-</v>
          </cell>
          <cell r="M1405" t="str">
            <v>-</v>
          </cell>
          <cell r="O1405">
            <v>-4.8297220000000003</v>
          </cell>
          <cell r="P1405" t="str">
            <v>-</v>
          </cell>
          <cell r="Q1405" t="str">
            <v>-</v>
          </cell>
          <cell r="R1405" t="str">
            <v>-</v>
          </cell>
          <cell r="S1405" t="str">
            <v>-</v>
          </cell>
          <cell r="V1405" t="e">
            <v>#VALUE!</v>
          </cell>
          <cell r="Y1405" t="str">
            <v>-</v>
          </cell>
          <cell r="Z1405" t="str">
            <v>-</v>
          </cell>
          <cell r="AA1405" t="str">
            <v>-</v>
          </cell>
          <cell r="AB1405" t="str">
            <v>-</v>
          </cell>
          <cell r="AC1405" t="str">
            <v>-</v>
          </cell>
          <cell r="AD1405" t="str">
            <v>-</v>
          </cell>
          <cell r="AE1405" t="e">
            <v>#VALUE!</v>
          </cell>
          <cell r="AF1405" t="str">
            <v>-</v>
          </cell>
          <cell r="AG1405">
            <v>-113.55700000000007</v>
          </cell>
          <cell r="AH1405" t="str">
            <v>-</v>
          </cell>
          <cell r="AI1405">
            <v>-47.416565830068272</v>
          </cell>
          <cell r="AJ1405" t="str">
            <v>-</v>
          </cell>
          <cell r="AL1405" t="str">
            <v>-</v>
          </cell>
          <cell r="AM1405" t="str">
            <v>-</v>
          </cell>
        </row>
        <row r="1406">
          <cell r="D1406" t="str">
            <v>INE275D01022</v>
          </cell>
          <cell r="E1406" t="str">
            <v>AMINES &amp; PLASTICIZERS LTD</v>
          </cell>
          <cell r="G1406" t="str">
            <v>-</v>
          </cell>
          <cell r="H1406" t="str">
            <v>-</v>
          </cell>
          <cell r="I1406">
            <v>0</v>
          </cell>
          <cell r="J1406">
            <v>0</v>
          </cell>
          <cell r="K1406">
            <v>0</v>
          </cell>
          <cell r="L1406" t="str">
            <v>-</v>
          </cell>
          <cell r="M1406" t="str">
            <v>-</v>
          </cell>
          <cell r="O1406" t="str">
            <v>-</v>
          </cell>
          <cell r="P1406" t="str">
            <v>-</v>
          </cell>
          <cell r="Q1406" t="str">
            <v>-</v>
          </cell>
          <cell r="R1406" t="str">
            <v>-</v>
          </cell>
          <cell r="S1406" t="str">
            <v>-</v>
          </cell>
          <cell r="V1406" t="e">
            <v>#VALUE!</v>
          </cell>
          <cell r="Y1406" t="str">
            <v>-</v>
          </cell>
          <cell r="Z1406" t="str">
            <v>-</v>
          </cell>
          <cell r="AA1406" t="str">
            <v>-</v>
          </cell>
          <cell r="AB1406" t="str">
            <v>-</v>
          </cell>
          <cell r="AC1406" t="str">
            <v>-</v>
          </cell>
          <cell r="AD1406" t="str">
            <v>-</v>
          </cell>
          <cell r="AE1406" t="e">
            <v>#VALUE!</v>
          </cell>
          <cell r="AF1406" t="str">
            <v>-</v>
          </cell>
          <cell r="AG1406">
            <v>690.21800000000007</v>
          </cell>
          <cell r="AH1406" t="str">
            <v>-</v>
          </cell>
          <cell r="AI1406">
            <v>2.9005524861878449</v>
          </cell>
          <cell r="AJ1406" t="str">
            <v>-</v>
          </cell>
          <cell r="AL1406">
            <v>-0.1505947842993639</v>
          </cell>
          <cell r="AM1406" t="str">
            <v>-</v>
          </cell>
        </row>
        <row r="1407">
          <cell r="D1407" t="str">
            <v>INE390G01014</v>
          </cell>
          <cell r="E1407" t="str">
            <v>GPT INFRAPROJETCS LTD</v>
          </cell>
          <cell r="G1407">
            <v>116</v>
          </cell>
          <cell r="H1407" t="str">
            <v>-</v>
          </cell>
          <cell r="I1407">
            <v>0</v>
          </cell>
          <cell r="J1407">
            <v>0</v>
          </cell>
          <cell r="K1407">
            <v>0</v>
          </cell>
          <cell r="L1407" t="str">
            <v>-</v>
          </cell>
          <cell r="M1407" t="str">
            <v>-</v>
          </cell>
          <cell r="O1407">
            <v>6.55</v>
          </cell>
          <cell r="P1407" t="str">
            <v>-</v>
          </cell>
          <cell r="Q1407" t="str">
            <v>-</v>
          </cell>
          <cell r="R1407" t="str">
            <v>-</v>
          </cell>
          <cell r="S1407" t="str">
            <v>-</v>
          </cell>
          <cell r="V1407" t="e">
            <v>#VALUE!</v>
          </cell>
          <cell r="Y1407" t="str">
            <v>-</v>
          </cell>
          <cell r="Z1407" t="str">
            <v>-</v>
          </cell>
          <cell r="AA1407" t="str">
            <v>-</v>
          </cell>
          <cell r="AB1407" t="str">
            <v>-</v>
          </cell>
          <cell r="AC1407" t="str">
            <v>-</v>
          </cell>
          <cell r="AD1407">
            <v>17.532062893555139</v>
          </cell>
          <cell r="AE1407">
            <v>0.55148324418334838</v>
          </cell>
          <cell r="AF1407" t="str">
            <v>-</v>
          </cell>
          <cell r="AG1407">
            <v>1355.2370000000001</v>
          </cell>
          <cell r="AH1407" t="str">
            <v>-</v>
          </cell>
          <cell r="AI1407">
            <v>31.790744466800806</v>
          </cell>
          <cell r="AJ1407">
            <v>11.271969982023027</v>
          </cell>
          <cell r="AL1407">
            <v>11.960771840718028</v>
          </cell>
          <cell r="AM1407" t="str">
            <v>-</v>
          </cell>
        </row>
        <row r="1408">
          <cell r="D1408" t="str">
            <v>INE788J01021</v>
          </cell>
          <cell r="E1408" t="str">
            <v>SHIVALIK RASAYAN LTD</v>
          </cell>
          <cell r="G1408">
            <v>481.8</v>
          </cell>
          <cell r="H1408" t="str">
            <v>-</v>
          </cell>
          <cell r="I1408">
            <v>0</v>
          </cell>
          <cell r="J1408">
            <v>0</v>
          </cell>
          <cell r="K1408">
            <v>0</v>
          </cell>
          <cell r="L1408" t="str">
            <v>-</v>
          </cell>
          <cell r="M1408" t="str">
            <v>-</v>
          </cell>
          <cell r="O1408">
            <v>10.6</v>
          </cell>
          <cell r="P1408" t="str">
            <v>-</v>
          </cell>
          <cell r="Q1408" t="str">
            <v>-</v>
          </cell>
          <cell r="R1408" t="str">
            <v>-</v>
          </cell>
          <cell r="S1408" t="str">
            <v>-</v>
          </cell>
          <cell r="V1408" t="e">
            <v>#VALUE!</v>
          </cell>
          <cell r="Y1408" t="str">
            <v>-</v>
          </cell>
          <cell r="Z1408" t="str">
            <v>-</v>
          </cell>
          <cell r="AA1408" t="str">
            <v>-</v>
          </cell>
          <cell r="AB1408" t="str">
            <v>-</v>
          </cell>
          <cell r="AC1408" t="str">
            <v>-</v>
          </cell>
          <cell r="AD1408">
            <v>45.452829037072526</v>
          </cell>
          <cell r="AE1408">
            <v>1.6868049887091359</v>
          </cell>
          <cell r="AF1408" t="str">
            <v>-</v>
          </cell>
          <cell r="AG1408">
            <v>402.04300000000001</v>
          </cell>
          <cell r="AH1408" t="str">
            <v>-</v>
          </cell>
          <cell r="AI1408">
            <v>26.946107784431138</v>
          </cell>
          <cell r="AJ1408">
            <v>56.348524778400964</v>
          </cell>
          <cell r="AL1408">
            <v>2.2765547171923286</v>
          </cell>
          <cell r="AM1408" t="str">
            <v>-</v>
          </cell>
        </row>
        <row r="1409">
          <cell r="D1409" t="str">
            <v>INE232E01013</v>
          </cell>
          <cell r="E1409" t="str">
            <v>VELJAN DENISON LTD</v>
          </cell>
          <cell r="G1409">
            <v>1240.2</v>
          </cell>
          <cell r="H1409" t="str">
            <v>-</v>
          </cell>
          <cell r="I1409">
            <v>0</v>
          </cell>
          <cell r="J1409">
            <v>0</v>
          </cell>
          <cell r="K1409">
            <v>0</v>
          </cell>
          <cell r="L1409" t="str">
            <v>-</v>
          </cell>
          <cell r="M1409" t="str">
            <v>-</v>
          </cell>
          <cell r="O1409">
            <v>52.71</v>
          </cell>
          <cell r="P1409" t="str">
            <v>-</v>
          </cell>
          <cell r="Q1409" t="str">
            <v>-</v>
          </cell>
          <cell r="R1409" t="str">
            <v>-</v>
          </cell>
          <cell r="S1409" t="str">
            <v>-</v>
          </cell>
          <cell r="V1409" t="e">
            <v>#VALUE!</v>
          </cell>
          <cell r="Y1409" t="str">
            <v>-</v>
          </cell>
          <cell r="Z1409" t="str">
            <v>-</v>
          </cell>
          <cell r="AA1409" t="str">
            <v>-</v>
          </cell>
          <cell r="AB1409" t="str">
            <v>-</v>
          </cell>
          <cell r="AC1409" t="str">
            <v>-</v>
          </cell>
          <cell r="AD1409">
            <v>23.480848068964757</v>
          </cell>
          <cell r="AE1409">
            <v>3.1514446019782922</v>
          </cell>
          <cell r="AF1409" t="str">
            <v>-</v>
          </cell>
          <cell r="AG1409">
            <v>368.37</v>
          </cell>
          <cell r="AH1409" t="str">
            <v>-</v>
          </cell>
          <cell r="AI1409">
            <v>7.4508205075935194</v>
          </cell>
          <cell r="AJ1409">
            <v>22.639281946024656</v>
          </cell>
          <cell r="AL1409">
            <v>10.381301970185026</v>
          </cell>
          <cell r="AM1409" t="str">
            <v>-</v>
          </cell>
        </row>
        <row r="1410">
          <cell r="D1410" t="str">
            <v>INE350Z01018</v>
          </cell>
          <cell r="E1410" t="str">
            <v>GLOSTER LTD</v>
          </cell>
          <cell r="G1410" t="str">
            <v>-</v>
          </cell>
          <cell r="H1410" t="str">
            <v>-</v>
          </cell>
          <cell r="I1410">
            <v>0</v>
          </cell>
          <cell r="J1410">
            <v>0</v>
          </cell>
          <cell r="K1410">
            <v>0</v>
          </cell>
          <cell r="L1410" t="str">
            <v>-</v>
          </cell>
          <cell r="M1410" t="str">
            <v>-</v>
          </cell>
          <cell r="O1410" t="str">
            <v>-</v>
          </cell>
          <cell r="P1410" t="str">
            <v>-</v>
          </cell>
          <cell r="Q1410" t="str">
            <v>-</v>
          </cell>
          <cell r="R1410" t="str">
            <v>-</v>
          </cell>
          <cell r="S1410" t="str">
            <v>-</v>
          </cell>
          <cell r="V1410" t="e">
            <v>#VALUE!</v>
          </cell>
          <cell r="Y1410" t="str">
            <v>-</v>
          </cell>
          <cell r="Z1410" t="str">
            <v>-</v>
          </cell>
          <cell r="AA1410" t="str">
            <v>-</v>
          </cell>
          <cell r="AB1410" t="str">
            <v>-</v>
          </cell>
          <cell r="AC1410" t="str">
            <v>-</v>
          </cell>
          <cell r="AD1410" t="str">
            <v>-</v>
          </cell>
          <cell r="AE1410" t="e">
            <v>#VALUE!</v>
          </cell>
          <cell r="AF1410" t="str">
            <v>-</v>
          </cell>
          <cell r="AG1410">
            <v>465.05799999999999</v>
          </cell>
          <cell r="AH1410" t="str">
            <v>-</v>
          </cell>
          <cell r="AI1410" t="str">
            <v>-</v>
          </cell>
          <cell r="AJ1410" t="str">
            <v>-</v>
          </cell>
          <cell r="AL1410">
            <v>-30.583903146022806</v>
          </cell>
          <cell r="AM1410" t="str">
            <v>-</v>
          </cell>
        </row>
        <row r="1411">
          <cell r="D1411" t="str">
            <v>INE002E01010</v>
          </cell>
          <cell r="E1411" t="str">
            <v>SAR AUTO PRODUCTS LTD</v>
          </cell>
          <cell r="G1411">
            <v>2076.9499999999998</v>
          </cell>
          <cell r="H1411" t="str">
            <v>-</v>
          </cell>
          <cell r="I1411">
            <v>0</v>
          </cell>
          <cell r="J1411">
            <v>0</v>
          </cell>
          <cell r="K1411">
            <v>0</v>
          </cell>
          <cell r="L1411" t="str">
            <v>-</v>
          </cell>
          <cell r="M1411" t="str">
            <v>-</v>
          </cell>
          <cell r="O1411">
            <v>0.88</v>
          </cell>
          <cell r="P1411" t="str">
            <v>-</v>
          </cell>
          <cell r="Q1411" t="str">
            <v>-</v>
          </cell>
          <cell r="R1411" t="str">
            <v>-</v>
          </cell>
          <cell r="S1411" t="str">
            <v>-</v>
          </cell>
          <cell r="V1411" t="e">
            <v>#VALUE!</v>
          </cell>
          <cell r="Y1411" t="str">
            <v>-</v>
          </cell>
          <cell r="Z1411" t="str">
            <v>-</v>
          </cell>
          <cell r="AA1411" t="str">
            <v>-</v>
          </cell>
          <cell r="AB1411" t="str">
            <v>-</v>
          </cell>
          <cell r="AC1411" t="str">
            <v>-</v>
          </cell>
          <cell r="AD1411">
            <v>2360.170399058949</v>
          </cell>
          <cell r="AE1411">
            <v>-36.830684571302065</v>
          </cell>
          <cell r="AF1411" t="str">
            <v>-</v>
          </cell>
          <cell r="AG1411">
            <v>18.588000000000001</v>
          </cell>
          <cell r="AH1411" t="str">
            <v>-</v>
          </cell>
          <cell r="AI1411">
            <v>-64.081632653061234</v>
          </cell>
          <cell r="AJ1411">
            <v>835.03404698550071</v>
          </cell>
          <cell r="AL1411">
            <v>-3.8385928608380619</v>
          </cell>
          <cell r="AM1411" t="str">
            <v>-</v>
          </cell>
        </row>
        <row r="1412">
          <cell r="D1412" t="str">
            <v>INE0R8M01017</v>
          </cell>
          <cell r="E1412" t="str">
            <v>UTI FTI-SR XXXII-II-1111-DG</v>
          </cell>
          <cell r="G1412" t="str">
            <v>-</v>
          </cell>
          <cell r="H1412" t="str">
            <v>-</v>
          </cell>
          <cell r="I1412">
            <v>0</v>
          </cell>
          <cell r="J1412">
            <v>0</v>
          </cell>
          <cell r="K1412">
            <v>0</v>
          </cell>
          <cell r="L1412" t="str">
            <v>-</v>
          </cell>
          <cell r="M1412" t="str">
            <v>-</v>
          </cell>
          <cell r="O1412" t="str">
            <v>-</v>
          </cell>
          <cell r="P1412" t="str">
            <v>-</v>
          </cell>
          <cell r="Q1412" t="str">
            <v>-</v>
          </cell>
          <cell r="R1412" t="str">
            <v>-</v>
          </cell>
          <cell r="S1412" t="str">
            <v>-</v>
          </cell>
          <cell r="V1412" t="e">
            <v>#VALUE!</v>
          </cell>
          <cell r="Y1412" t="str">
            <v>-</v>
          </cell>
          <cell r="Z1412" t="str">
            <v>-</v>
          </cell>
          <cell r="AA1412" t="str">
            <v>-</v>
          </cell>
          <cell r="AB1412" t="str">
            <v>-</v>
          </cell>
          <cell r="AC1412" t="str">
            <v>-</v>
          </cell>
          <cell r="AD1412" t="str">
            <v>-</v>
          </cell>
          <cell r="AE1412" t="e">
            <v>#VALUE!</v>
          </cell>
          <cell r="AF1412" t="str">
            <v>-</v>
          </cell>
          <cell r="AG1412" t="str">
            <v>-</v>
          </cell>
          <cell r="AH1412" t="str">
            <v>-</v>
          </cell>
          <cell r="AI1412" t="str">
            <v>-</v>
          </cell>
          <cell r="AJ1412" t="str">
            <v>-</v>
          </cell>
          <cell r="AL1412" t="str">
            <v>-</v>
          </cell>
          <cell r="AM1412" t="str">
            <v>-</v>
          </cell>
        </row>
        <row r="1413">
          <cell r="D1413" t="str">
            <v>INE524B01027</v>
          </cell>
          <cell r="E1413" t="str">
            <v>GANDHI SPECIAL TUBES LTD</v>
          </cell>
          <cell r="G1413">
            <v>950.3</v>
          </cell>
          <cell r="H1413" t="str">
            <v>-</v>
          </cell>
          <cell r="I1413">
            <v>0</v>
          </cell>
          <cell r="J1413">
            <v>0</v>
          </cell>
          <cell r="K1413">
            <v>0</v>
          </cell>
          <cell r="L1413" t="str">
            <v>-</v>
          </cell>
          <cell r="M1413" t="str">
            <v>-</v>
          </cell>
          <cell r="O1413">
            <v>48.28</v>
          </cell>
          <cell r="P1413" t="str">
            <v>-</v>
          </cell>
          <cell r="Q1413" t="str">
            <v>-</v>
          </cell>
          <cell r="R1413" t="str">
            <v>-</v>
          </cell>
          <cell r="S1413" t="str">
            <v>-</v>
          </cell>
          <cell r="V1413" t="e">
            <v>#VALUE!</v>
          </cell>
          <cell r="Y1413" t="str">
            <v>-</v>
          </cell>
          <cell r="Z1413" t="str">
            <v>-</v>
          </cell>
          <cell r="AA1413" t="str">
            <v>-</v>
          </cell>
          <cell r="AB1413" t="str">
            <v>-</v>
          </cell>
          <cell r="AC1413" t="str">
            <v>-</v>
          </cell>
          <cell r="AD1413">
            <v>22.186794456027531</v>
          </cell>
          <cell r="AE1413">
            <v>3.9953699937744083</v>
          </cell>
          <cell r="AF1413" t="str">
            <v>-</v>
          </cell>
          <cell r="AG1413">
            <v>683.89300000000003</v>
          </cell>
          <cell r="AH1413" t="str">
            <v>-</v>
          </cell>
          <cell r="AI1413">
            <v>5.553126366418887</v>
          </cell>
          <cell r="AJ1413">
            <v>12.6125457288409</v>
          </cell>
          <cell r="AL1413">
            <v>6.6484836859989507</v>
          </cell>
          <cell r="AM1413" t="str">
            <v>-</v>
          </cell>
        </row>
        <row r="1414">
          <cell r="D1414" t="str">
            <v>INE701A01023</v>
          </cell>
          <cell r="E1414" t="str">
            <v>VARDHMAN HOLDINGS LTD</v>
          </cell>
          <cell r="G1414">
            <v>3980.05</v>
          </cell>
          <cell r="H1414" t="str">
            <v>-</v>
          </cell>
          <cell r="I1414">
            <v>0</v>
          </cell>
          <cell r="J1414">
            <v>0</v>
          </cell>
          <cell r="K1414">
            <v>0</v>
          </cell>
          <cell r="L1414" t="str">
            <v>-</v>
          </cell>
          <cell r="M1414" t="str">
            <v>-</v>
          </cell>
          <cell r="O1414">
            <v>808.77742899999998</v>
          </cell>
          <cell r="P1414" t="str">
            <v>-</v>
          </cell>
          <cell r="Q1414" t="str">
            <v>-</v>
          </cell>
          <cell r="R1414" t="str">
            <v>-</v>
          </cell>
          <cell r="S1414" t="str">
            <v>-</v>
          </cell>
          <cell r="V1414" t="e">
            <v>#VALUE!</v>
          </cell>
          <cell r="Y1414" t="str">
            <v>-</v>
          </cell>
          <cell r="Z1414" t="str">
            <v>-</v>
          </cell>
          <cell r="AA1414" t="str">
            <v>-</v>
          </cell>
          <cell r="AB1414" t="str">
            <v>-</v>
          </cell>
          <cell r="AC1414" t="str">
            <v>-</v>
          </cell>
          <cell r="AD1414">
            <v>4.9210696368581832</v>
          </cell>
          <cell r="AE1414">
            <v>0.12421699046912667</v>
          </cell>
          <cell r="AF1414" t="str">
            <v>-</v>
          </cell>
          <cell r="AG1414">
            <v>165.9</v>
          </cell>
          <cell r="AH1414" t="str">
            <v>-</v>
          </cell>
          <cell r="AI1414">
            <v>39.616719244870801</v>
          </cell>
          <cell r="AJ1414">
            <v>3.9191550017441572</v>
          </cell>
          <cell r="AL1414">
            <v>129.05189910118875</v>
          </cell>
          <cell r="AM1414" t="str">
            <v>-</v>
          </cell>
        </row>
        <row r="1415">
          <cell r="D1415" t="str">
            <v>INE369A01029</v>
          </cell>
          <cell r="E1415" t="str">
            <v>EXCEL INDUSTRIES LTD</v>
          </cell>
          <cell r="G1415">
            <v>1139.95</v>
          </cell>
          <cell r="H1415" t="str">
            <v>-</v>
          </cell>
          <cell r="I1415">
            <v>0</v>
          </cell>
          <cell r="J1415">
            <v>0</v>
          </cell>
          <cell r="K1415">
            <v>0</v>
          </cell>
          <cell r="L1415" t="str">
            <v>-</v>
          </cell>
          <cell r="M1415" t="str">
            <v>-</v>
          </cell>
          <cell r="O1415">
            <v>67.87</v>
          </cell>
          <cell r="P1415" t="str">
            <v>-</v>
          </cell>
          <cell r="Q1415" t="str">
            <v>-</v>
          </cell>
          <cell r="R1415" t="str">
            <v>-</v>
          </cell>
          <cell r="S1415" t="str">
            <v>-</v>
          </cell>
          <cell r="V1415" t="e">
            <v>#VALUE!</v>
          </cell>
          <cell r="Y1415" t="str">
            <v>-</v>
          </cell>
          <cell r="Z1415" t="str">
            <v>-</v>
          </cell>
          <cell r="AA1415" t="str">
            <v>-</v>
          </cell>
          <cell r="AB1415" t="str">
            <v>-</v>
          </cell>
          <cell r="AC1415" t="str">
            <v>-</v>
          </cell>
          <cell r="AD1415">
            <v>17.264886952839404</v>
          </cell>
          <cell r="AE1415">
            <v>4.2987471562737786E-2</v>
          </cell>
          <cell r="AF1415" t="str">
            <v>-</v>
          </cell>
          <cell r="AG1415">
            <v>1210.8499999999999</v>
          </cell>
          <cell r="AH1415" t="str">
            <v>-</v>
          </cell>
          <cell r="AI1415">
            <v>401.6260162601626</v>
          </cell>
          <cell r="AJ1415">
            <v>20.941418617976264</v>
          </cell>
          <cell r="AL1415">
            <v>400.15489787067048</v>
          </cell>
          <cell r="AM1415" t="str">
            <v>-</v>
          </cell>
        </row>
        <row r="1416">
          <cell r="D1416" t="str">
            <v>INE344S01016</v>
          </cell>
          <cell r="E1416" t="str">
            <v>INFOBEANS TECHNOLOGIES LTD</v>
          </cell>
          <cell r="G1416">
            <v>560.35</v>
          </cell>
          <cell r="H1416" t="str">
            <v>-</v>
          </cell>
          <cell r="I1416">
            <v>0</v>
          </cell>
          <cell r="J1416">
            <v>0</v>
          </cell>
          <cell r="K1416">
            <v>0</v>
          </cell>
          <cell r="L1416" t="str">
            <v>-</v>
          </cell>
          <cell r="M1416" t="str">
            <v>-</v>
          </cell>
          <cell r="O1416">
            <v>15.59</v>
          </cell>
          <cell r="P1416" t="str">
            <v>-</v>
          </cell>
          <cell r="Q1416" t="str">
            <v>-</v>
          </cell>
          <cell r="R1416" t="str">
            <v>-</v>
          </cell>
          <cell r="S1416" t="str">
            <v>-</v>
          </cell>
          <cell r="V1416" t="e">
            <v>#VALUE!</v>
          </cell>
          <cell r="Y1416" t="str">
            <v>-</v>
          </cell>
          <cell r="Z1416" t="str">
            <v>-</v>
          </cell>
          <cell r="AA1416" t="str">
            <v>-</v>
          </cell>
          <cell r="AB1416" t="str">
            <v>-</v>
          </cell>
          <cell r="AC1416" t="str">
            <v>-</v>
          </cell>
          <cell r="AD1416">
            <v>34.96879521408551</v>
          </cell>
          <cell r="AE1416">
            <v>0.51019141282380276</v>
          </cell>
          <cell r="AF1416" t="str">
            <v>-</v>
          </cell>
          <cell r="AG1416">
            <v>671.2</v>
          </cell>
          <cell r="AH1416" t="str">
            <v>-</v>
          </cell>
          <cell r="AI1416">
            <v>68.540540540540547</v>
          </cell>
          <cell r="AJ1416">
            <v>25.98300647825285</v>
          </cell>
          <cell r="AL1416">
            <v>32.048003147747416</v>
          </cell>
          <cell r="AM1416" t="str">
            <v>-</v>
          </cell>
        </row>
        <row r="1417">
          <cell r="D1417" t="str">
            <v>INE0HMF01019</v>
          </cell>
          <cell r="E1417" t="str">
            <v>TRACXN TECHNOLOGIES LTD</v>
          </cell>
          <cell r="G1417">
            <v>51.16</v>
          </cell>
          <cell r="H1417" t="str">
            <v>-</v>
          </cell>
          <cell r="I1417">
            <v>0</v>
          </cell>
          <cell r="J1417">
            <v>0</v>
          </cell>
          <cell r="K1417">
            <v>0</v>
          </cell>
          <cell r="L1417" t="str">
            <v>-</v>
          </cell>
          <cell r="M1417" t="str">
            <v>-</v>
          </cell>
          <cell r="O1417">
            <v>-0.89</v>
          </cell>
          <cell r="P1417" t="str">
            <v>-</v>
          </cell>
          <cell r="Q1417" t="str">
            <v>-</v>
          </cell>
          <cell r="R1417" t="str">
            <v>-</v>
          </cell>
          <cell r="S1417" t="str">
            <v>-</v>
          </cell>
          <cell r="V1417" t="e">
            <v>#VALUE!</v>
          </cell>
          <cell r="Y1417" t="str">
            <v>-</v>
          </cell>
          <cell r="Z1417" t="str">
            <v>-</v>
          </cell>
          <cell r="AA1417" t="str">
            <v>-</v>
          </cell>
          <cell r="AB1417" t="str">
            <v>-</v>
          </cell>
          <cell r="AC1417" t="str">
            <v>-</v>
          </cell>
          <cell r="AD1417" t="str">
            <v>-</v>
          </cell>
          <cell r="AE1417" t="e">
            <v>#VALUE!</v>
          </cell>
          <cell r="AF1417" t="str">
            <v>-</v>
          </cell>
          <cell r="AG1417">
            <v>66.214999999999989</v>
          </cell>
          <cell r="AH1417" t="str">
            <v>-</v>
          </cell>
          <cell r="AI1417" t="str">
            <v>-</v>
          </cell>
          <cell r="AJ1417" t="str">
            <v>-</v>
          </cell>
          <cell r="AL1417">
            <v>-23.330322819693393</v>
          </cell>
          <cell r="AM1417" t="str">
            <v>-</v>
          </cell>
        </row>
        <row r="1418">
          <cell r="D1418" t="str">
            <v>INE757T01025</v>
          </cell>
          <cell r="E1418" t="str">
            <v>ARTEMIS ELECTRICALS AND PROJ</v>
          </cell>
          <cell r="G1418">
            <v>26.38</v>
          </cell>
          <cell r="H1418" t="str">
            <v>-</v>
          </cell>
          <cell r="I1418">
            <v>0</v>
          </cell>
          <cell r="J1418">
            <v>0</v>
          </cell>
          <cell r="K1418">
            <v>0</v>
          </cell>
          <cell r="L1418" t="str">
            <v>-</v>
          </cell>
          <cell r="M1418" t="str">
            <v>-</v>
          </cell>
          <cell r="O1418">
            <v>0.3</v>
          </cell>
          <cell r="P1418" t="str">
            <v>-</v>
          </cell>
          <cell r="Q1418" t="str">
            <v>-</v>
          </cell>
          <cell r="R1418" t="str">
            <v>-</v>
          </cell>
          <cell r="S1418" t="str">
            <v>-</v>
          </cell>
          <cell r="V1418" t="e">
            <v>#VALUE!</v>
          </cell>
          <cell r="Y1418" t="str">
            <v>-</v>
          </cell>
          <cell r="Z1418" t="str">
            <v>-</v>
          </cell>
          <cell r="AA1418" t="str">
            <v>-</v>
          </cell>
          <cell r="AB1418" t="str">
            <v>-</v>
          </cell>
          <cell r="AC1418" t="str">
            <v>-</v>
          </cell>
          <cell r="AD1418">
            <v>87.933330535888672</v>
          </cell>
          <cell r="AE1418">
            <v>0.87933330535888676</v>
          </cell>
          <cell r="AF1418" t="str">
            <v>-</v>
          </cell>
          <cell r="AG1418">
            <v>111.50699999999999</v>
          </cell>
          <cell r="AH1418" t="str">
            <v>-</v>
          </cell>
          <cell r="AI1418">
            <v>100</v>
          </cell>
          <cell r="AJ1418" t="str">
            <v>-</v>
          </cell>
          <cell r="AL1418">
            <v>44.289596273291913</v>
          </cell>
          <cell r="AM1418" t="str">
            <v>-</v>
          </cell>
        </row>
        <row r="1419">
          <cell r="D1419" t="str">
            <v>INE583B01015</v>
          </cell>
          <cell r="E1419" t="str">
            <v>SANDESH LTD</v>
          </cell>
          <cell r="G1419">
            <v>1200.8499999999999</v>
          </cell>
          <cell r="H1419" t="str">
            <v>-</v>
          </cell>
          <cell r="I1419">
            <v>0</v>
          </cell>
          <cell r="J1419">
            <v>0</v>
          </cell>
          <cell r="K1419">
            <v>0</v>
          </cell>
          <cell r="L1419" t="str">
            <v>-</v>
          </cell>
          <cell r="M1419" t="str">
            <v>-</v>
          </cell>
          <cell r="O1419">
            <v>101.89</v>
          </cell>
          <cell r="P1419" t="str">
            <v>-</v>
          </cell>
          <cell r="Q1419" t="str">
            <v>-</v>
          </cell>
          <cell r="R1419" t="str">
            <v>-</v>
          </cell>
          <cell r="S1419" t="str">
            <v>-</v>
          </cell>
          <cell r="V1419" t="e">
            <v>#VALUE!</v>
          </cell>
          <cell r="Y1419" t="str">
            <v>-</v>
          </cell>
          <cell r="Z1419" t="str">
            <v>-</v>
          </cell>
          <cell r="AA1419" t="str">
            <v>-</v>
          </cell>
          <cell r="AB1419" t="str">
            <v>-</v>
          </cell>
          <cell r="AC1419" t="str">
            <v>-</v>
          </cell>
          <cell r="AD1419">
            <v>16.176706180964</v>
          </cell>
          <cell r="AE1419">
            <v>-0.27370217846691819</v>
          </cell>
          <cell r="AF1419" t="str">
            <v>-</v>
          </cell>
          <cell r="AG1419">
            <v>684.36800000000005</v>
          </cell>
          <cell r="AH1419" t="str">
            <v>-</v>
          </cell>
          <cell r="AI1419">
            <v>-59.103315404993182</v>
          </cell>
          <cell r="AJ1419">
            <v>6.698834558869267</v>
          </cell>
          <cell r="AL1419">
            <v>-7.2886905608592034</v>
          </cell>
          <cell r="AM1419" t="str">
            <v>-</v>
          </cell>
        </row>
        <row r="1420">
          <cell r="D1420" t="str">
            <v>INE299D01022</v>
          </cell>
          <cell r="E1420" t="str">
            <v>RITESH PROPERTIES AND INDS</v>
          </cell>
          <cell r="G1420" t="str">
            <v>-</v>
          </cell>
          <cell r="H1420" t="str">
            <v>-</v>
          </cell>
          <cell r="I1420">
            <v>0</v>
          </cell>
          <cell r="J1420">
            <v>0</v>
          </cell>
          <cell r="K1420">
            <v>0</v>
          </cell>
          <cell r="L1420" t="str">
            <v>-</v>
          </cell>
          <cell r="M1420" t="str">
            <v>-</v>
          </cell>
          <cell r="O1420" t="str">
            <v>-</v>
          </cell>
          <cell r="P1420" t="str">
            <v>-</v>
          </cell>
          <cell r="Q1420" t="str">
            <v>-</v>
          </cell>
          <cell r="R1420" t="str">
            <v>-</v>
          </cell>
          <cell r="S1420" t="str">
            <v>-</v>
          </cell>
          <cell r="V1420" t="e">
            <v>#VALUE!</v>
          </cell>
          <cell r="Y1420" t="str">
            <v>-</v>
          </cell>
          <cell r="Z1420" t="str">
            <v>-</v>
          </cell>
          <cell r="AA1420" t="str">
            <v>-</v>
          </cell>
          <cell r="AB1420" t="str">
            <v>-</v>
          </cell>
          <cell r="AC1420" t="str">
            <v>-</v>
          </cell>
          <cell r="AD1420" t="str">
            <v>-</v>
          </cell>
          <cell r="AE1420" t="e">
            <v>#VALUE!</v>
          </cell>
          <cell r="AF1420" t="str">
            <v>-</v>
          </cell>
          <cell r="AG1420">
            <v>170.12700000000001</v>
          </cell>
          <cell r="AH1420" t="str">
            <v>-</v>
          </cell>
          <cell r="AI1420">
            <v>-59.839357429718874</v>
          </cell>
          <cell r="AJ1420" t="str">
            <v>-</v>
          </cell>
          <cell r="AL1420">
            <v>-53.136801743111427</v>
          </cell>
          <cell r="AM1420" t="str">
            <v>-</v>
          </cell>
        </row>
        <row r="1421">
          <cell r="D1421" t="str">
            <v>INE158B01016</v>
          </cell>
          <cell r="E1421" t="str">
            <v>EIMCO ELECON INDIA LTD</v>
          </cell>
          <cell r="G1421">
            <v>2196.75</v>
          </cell>
          <cell r="H1421" t="str">
            <v>-</v>
          </cell>
          <cell r="I1421">
            <v>0</v>
          </cell>
          <cell r="J1421">
            <v>0</v>
          </cell>
          <cell r="K1421">
            <v>0</v>
          </cell>
          <cell r="L1421" t="str">
            <v>-</v>
          </cell>
          <cell r="M1421" t="str">
            <v>-</v>
          </cell>
          <cell r="O1421">
            <v>84.78</v>
          </cell>
          <cell r="P1421" t="str">
            <v>-</v>
          </cell>
          <cell r="Q1421" t="str">
            <v>-</v>
          </cell>
          <cell r="R1421" t="str">
            <v>-</v>
          </cell>
          <cell r="S1421" t="str">
            <v>-</v>
          </cell>
          <cell r="V1421" t="e">
            <v>#VALUE!</v>
          </cell>
          <cell r="Y1421" t="str">
            <v>-</v>
          </cell>
          <cell r="Z1421" t="str">
            <v>-</v>
          </cell>
          <cell r="AA1421" t="str">
            <v>-</v>
          </cell>
          <cell r="AB1421" t="str">
            <v>-</v>
          </cell>
          <cell r="AC1421" t="str">
            <v>-</v>
          </cell>
          <cell r="AD1421">
            <v>32.06393900473271</v>
          </cell>
          <cell r="AE1421">
            <v>1.1937788544213295</v>
          </cell>
          <cell r="AF1421" t="str">
            <v>-</v>
          </cell>
          <cell r="AG1421">
            <v>561.58299999999997</v>
          </cell>
          <cell r="AH1421" t="str">
            <v>-</v>
          </cell>
          <cell r="AI1421">
            <v>26.859194972317827</v>
          </cell>
          <cell r="AJ1421">
            <v>17.59856171883585</v>
          </cell>
          <cell r="AL1421">
            <v>40.622503787357104</v>
          </cell>
          <cell r="AM1421" t="str">
            <v>-</v>
          </cell>
        </row>
        <row r="1422">
          <cell r="D1422" t="str">
            <v>INE0GSL01024</v>
          </cell>
          <cell r="E1422" t="str">
            <v>HP ADHESIVES LTD</v>
          </cell>
          <cell r="G1422">
            <v>48.67</v>
          </cell>
          <cell r="H1422" t="str">
            <v>-</v>
          </cell>
          <cell r="I1422">
            <v>0</v>
          </cell>
          <cell r="J1422">
            <v>0</v>
          </cell>
          <cell r="K1422">
            <v>0</v>
          </cell>
          <cell r="L1422" t="str">
            <v>-</v>
          </cell>
          <cell r="M1422" t="str">
            <v>-</v>
          </cell>
          <cell r="O1422">
            <v>1.99</v>
          </cell>
          <cell r="P1422" t="str">
            <v>-</v>
          </cell>
          <cell r="Q1422" t="str">
            <v>-</v>
          </cell>
          <cell r="R1422" t="str">
            <v>-</v>
          </cell>
          <cell r="S1422" t="str">
            <v>-</v>
          </cell>
          <cell r="V1422" t="e">
            <v>#VALUE!</v>
          </cell>
          <cell r="Y1422" t="str">
            <v>-</v>
          </cell>
          <cell r="Z1422" t="str">
            <v>-</v>
          </cell>
          <cell r="AA1422" t="str">
            <v>-</v>
          </cell>
          <cell r="AB1422" t="str">
            <v>-</v>
          </cell>
          <cell r="AC1422" t="str">
            <v>-</v>
          </cell>
          <cell r="AD1422">
            <v>24.457285512032822</v>
          </cell>
          <cell r="AE1422">
            <v>-2.1913727818781394</v>
          </cell>
          <cell r="AF1422" t="str">
            <v>-</v>
          </cell>
          <cell r="AG1422">
            <v>260.214</v>
          </cell>
          <cell r="AH1422" t="str">
            <v>-</v>
          </cell>
          <cell r="AI1422">
            <v>-11.160714285714294</v>
          </cell>
          <cell r="AJ1422" t="str">
            <v>-</v>
          </cell>
          <cell r="AL1422">
            <v>-15.532760943307419</v>
          </cell>
          <cell r="AM1422" t="str">
            <v>-</v>
          </cell>
        </row>
        <row r="1423">
          <cell r="D1423" t="str">
            <v>INE485A01015</v>
          </cell>
          <cell r="E1423" t="str">
            <v>CENTURY ENKA LTD</v>
          </cell>
          <cell r="G1423">
            <v>506.8</v>
          </cell>
          <cell r="H1423" t="str">
            <v>-</v>
          </cell>
          <cell r="I1423">
            <v>0</v>
          </cell>
          <cell r="J1423">
            <v>0</v>
          </cell>
          <cell r="K1423">
            <v>0</v>
          </cell>
          <cell r="L1423" t="str">
            <v>-</v>
          </cell>
          <cell r="M1423" t="str">
            <v>-</v>
          </cell>
          <cell r="O1423">
            <v>30.42</v>
          </cell>
          <cell r="P1423" t="str">
            <v>-</v>
          </cell>
          <cell r="Q1423" t="str">
            <v>-</v>
          </cell>
          <cell r="R1423" t="str">
            <v>-</v>
          </cell>
          <cell r="S1423" t="str">
            <v>-</v>
          </cell>
          <cell r="V1423" t="e">
            <v>#VALUE!</v>
          </cell>
          <cell r="Y1423" t="str">
            <v>-</v>
          </cell>
          <cell r="Z1423" t="str">
            <v>-</v>
          </cell>
          <cell r="AA1423" t="str">
            <v>-</v>
          </cell>
          <cell r="AB1423" t="str">
            <v>-</v>
          </cell>
          <cell r="AC1423" t="str">
            <v>-</v>
          </cell>
          <cell r="AD1423">
            <v>20.67219079963359</v>
          </cell>
          <cell r="AE1423">
            <v>0.37232785639119054</v>
          </cell>
          <cell r="AF1423" t="str">
            <v>-</v>
          </cell>
          <cell r="AG1423">
            <v>1147.5999999999999</v>
          </cell>
          <cell r="AH1423" t="str">
            <v>-</v>
          </cell>
          <cell r="AI1423">
            <v>55.521472392638053</v>
          </cell>
          <cell r="AJ1423" t="str">
            <v>-</v>
          </cell>
          <cell r="AL1423">
            <v>13.51137487636003</v>
          </cell>
          <cell r="AM1423" t="str">
            <v>-</v>
          </cell>
        </row>
        <row r="1424">
          <cell r="D1424" t="str">
            <v>INE287C01037</v>
          </cell>
          <cell r="E1424" t="str">
            <v>MIC ELECTRONICS LTD</v>
          </cell>
          <cell r="G1424">
            <v>69.739999999999995</v>
          </cell>
          <cell r="H1424" t="str">
            <v>-</v>
          </cell>
          <cell r="I1424">
            <v>0</v>
          </cell>
          <cell r="J1424">
            <v>0</v>
          </cell>
          <cell r="K1424">
            <v>0</v>
          </cell>
          <cell r="L1424" t="str">
            <v>-</v>
          </cell>
          <cell r="M1424" t="str">
            <v>-</v>
          </cell>
          <cell r="O1424">
            <v>0.4</v>
          </cell>
          <cell r="P1424" t="str">
            <v>-</v>
          </cell>
          <cell r="Q1424" t="str">
            <v>-</v>
          </cell>
          <cell r="R1424" t="str">
            <v>-</v>
          </cell>
          <cell r="S1424" t="str">
            <v>-</v>
          </cell>
          <cell r="V1424" t="e">
            <v>#VALUE!</v>
          </cell>
          <cell r="Y1424" t="str">
            <v>-</v>
          </cell>
          <cell r="Z1424" t="str">
            <v>-</v>
          </cell>
          <cell r="AA1424" t="str">
            <v>-</v>
          </cell>
          <cell r="AB1424" t="str">
            <v>-</v>
          </cell>
          <cell r="AC1424" t="str">
            <v>-</v>
          </cell>
          <cell r="AD1424">
            <v>174.34999465942383</v>
          </cell>
          <cell r="AE1424" t="e">
            <v>#VALUE!</v>
          </cell>
          <cell r="AF1424" t="str">
            <v>-</v>
          </cell>
          <cell r="AG1424">
            <v>180.44900000000001</v>
          </cell>
          <cell r="AH1424" t="str">
            <v>-</v>
          </cell>
          <cell r="AI1424" t="str">
            <v>-</v>
          </cell>
          <cell r="AJ1424" t="str">
            <v>-</v>
          </cell>
          <cell r="AL1424">
            <v>-76.724881921887999</v>
          </cell>
          <cell r="AM1424" t="str">
            <v>-</v>
          </cell>
        </row>
        <row r="1425">
          <cell r="D1425" t="str">
            <v>INE592A01026</v>
          </cell>
          <cell r="E1425" t="str">
            <v>ORIENT PAPER &amp; INDUSTRIES</v>
          </cell>
          <cell r="G1425">
            <v>28.59</v>
          </cell>
          <cell r="H1425" t="str">
            <v>-</v>
          </cell>
          <cell r="I1425">
            <v>0</v>
          </cell>
          <cell r="J1425">
            <v>0</v>
          </cell>
          <cell r="K1425">
            <v>0</v>
          </cell>
          <cell r="L1425" t="str">
            <v>-</v>
          </cell>
          <cell r="M1425" t="str">
            <v>-</v>
          </cell>
          <cell r="O1425">
            <v>-2.58</v>
          </cell>
          <cell r="P1425" t="str">
            <v>-</v>
          </cell>
          <cell r="Q1425" t="str">
            <v>-</v>
          </cell>
          <cell r="R1425" t="str">
            <v>-</v>
          </cell>
          <cell r="S1425" t="str">
            <v>-</v>
          </cell>
          <cell r="V1425" t="e">
            <v>#VALUE!</v>
          </cell>
          <cell r="Y1425" t="str">
            <v>-</v>
          </cell>
          <cell r="Z1425" t="str">
            <v>-</v>
          </cell>
          <cell r="AA1425" t="str">
            <v>-</v>
          </cell>
          <cell r="AB1425" t="str">
            <v>-</v>
          </cell>
          <cell r="AC1425" t="str">
            <v>-</v>
          </cell>
          <cell r="AD1425" t="str">
            <v>-</v>
          </cell>
          <cell r="AE1425" t="e">
            <v>#VALUE!</v>
          </cell>
          <cell r="AF1425" t="str">
            <v>-</v>
          </cell>
          <cell r="AG1425">
            <v>-208.39999999999998</v>
          </cell>
          <cell r="AH1425" t="str">
            <v>-</v>
          </cell>
          <cell r="AI1425" t="str">
            <v>-</v>
          </cell>
          <cell r="AJ1425" t="str">
            <v>-</v>
          </cell>
          <cell r="AL1425">
            <v>-62.283485132228975</v>
          </cell>
          <cell r="AM1425" t="str">
            <v>-</v>
          </cell>
        </row>
        <row r="1426">
          <cell r="D1426" t="str">
            <v>INE284B01028</v>
          </cell>
          <cell r="E1426" t="str">
            <v>TGV SRAAC LTD</v>
          </cell>
          <cell r="G1426">
            <v>127.3</v>
          </cell>
          <cell r="H1426" t="str">
            <v>-</v>
          </cell>
          <cell r="I1426">
            <v>0</v>
          </cell>
          <cell r="J1426">
            <v>0</v>
          </cell>
          <cell r="K1426">
            <v>0</v>
          </cell>
          <cell r="L1426" t="str">
            <v>-</v>
          </cell>
          <cell r="M1426" t="str">
            <v>-</v>
          </cell>
          <cell r="O1426">
            <v>8.6199999999999992</v>
          </cell>
          <cell r="P1426" t="str">
            <v>-</v>
          </cell>
          <cell r="Q1426" t="str">
            <v>-</v>
          </cell>
          <cell r="R1426" t="str">
            <v>-</v>
          </cell>
          <cell r="S1426" t="str">
            <v>-</v>
          </cell>
          <cell r="V1426" t="e">
            <v>#VALUE!</v>
          </cell>
          <cell r="Y1426" t="str">
            <v>-</v>
          </cell>
          <cell r="Z1426" t="str">
            <v>-</v>
          </cell>
          <cell r="AA1426" t="str">
            <v>-</v>
          </cell>
          <cell r="AB1426" t="str">
            <v>-</v>
          </cell>
          <cell r="AC1426" t="str">
            <v>-</v>
          </cell>
          <cell r="AD1426">
            <v>14.767981792547312</v>
          </cell>
          <cell r="AE1426">
            <v>0.28827909663534151</v>
          </cell>
          <cell r="AF1426" t="str">
            <v>-</v>
          </cell>
          <cell r="AG1426">
            <v>2249.8519999999999</v>
          </cell>
          <cell r="AH1426" t="str">
            <v>-</v>
          </cell>
          <cell r="AI1426">
            <v>51.228070175438575</v>
          </cell>
          <cell r="AJ1426">
            <v>8.6137176428476785</v>
          </cell>
          <cell r="AL1426">
            <v>69.480121310551695</v>
          </cell>
          <cell r="AM1426" t="str">
            <v>-</v>
          </cell>
        </row>
        <row r="1427">
          <cell r="D1427" t="str">
            <v>INE963C01033</v>
          </cell>
          <cell r="E1427" t="str">
            <v>FAZE THREE LTD</v>
          </cell>
          <cell r="G1427">
            <v>517.9</v>
          </cell>
          <cell r="H1427" t="str">
            <v>-</v>
          </cell>
          <cell r="I1427">
            <v>0</v>
          </cell>
          <cell r="J1427">
            <v>0</v>
          </cell>
          <cell r="K1427">
            <v>0</v>
          </cell>
          <cell r="L1427" t="str">
            <v>-</v>
          </cell>
          <cell r="M1427" t="str">
            <v>-</v>
          </cell>
          <cell r="O1427">
            <v>16.72</v>
          </cell>
          <cell r="P1427" t="str">
            <v>-</v>
          </cell>
          <cell r="Q1427" t="str">
            <v>-</v>
          </cell>
          <cell r="R1427" t="str">
            <v>-</v>
          </cell>
          <cell r="S1427" t="str">
            <v>-</v>
          </cell>
          <cell r="V1427" t="e">
            <v>#VALUE!</v>
          </cell>
          <cell r="Y1427" t="str">
            <v>-</v>
          </cell>
          <cell r="Z1427" t="str">
            <v>-</v>
          </cell>
          <cell r="AA1427" t="str">
            <v>-</v>
          </cell>
          <cell r="AB1427" t="str">
            <v>-</v>
          </cell>
          <cell r="AC1427" t="str">
            <v>-</v>
          </cell>
          <cell r="AD1427">
            <v>37.28745374178483</v>
          </cell>
          <cell r="AE1427">
            <v>-2.9279820233303155</v>
          </cell>
          <cell r="AF1427" t="str">
            <v>-</v>
          </cell>
          <cell r="AG1427">
            <v>804.3</v>
          </cell>
          <cell r="AH1427" t="str">
            <v>-</v>
          </cell>
          <cell r="AI1427">
            <v>-12.734864300626311</v>
          </cell>
          <cell r="AJ1427">
            <v>14.998793788225607</v>
          </cell>
          <cell r="AL1427">
            <v>-7.0173410404624326</v>
          </cell>
          <cell r="AM1427" t="str">
            <v>-</v>
          </cell>
        </row>
        <row r="1428">
          <cell r="D1428" t="str">
            <v>INE244A01016</v>
          </cell>
          <cell r="E1428" t="str">
            <v>DE NORA INDIA LTD</v>
          </cell>
          <cell r="G1428">
            <v>831.2</v>
          </cell>
          <cell r="H1428" t="str">
            <v>-</v>
          </cell>
          <cell r="I1428">
            <v>0</v>
          </cell>
          <cell r="J1428">
            <v>0</v>
          </cell>
          <cell r="K1428">
            <v>0</v>
          </cell>
          <cell r="L1428" t="str">
            <v>-</v>
          </cell>
          <cell r="M1428" t="str">
            <v>-</v>
          </cell>
          <cell r="O1428">
            <v>3.19</v>
          </cell>
          <cell r="P1428" t="str">
            <v>-</v>
          </cell>
          <cell r="Q1428" t="str">
            <v>-</v>
          </cell>
          <cell r="R1428" t="str">
            <v>-</v>
          </cell>
          <cell r="S1428" t="str">
            <v>-</v>
          </cell>
          <cell r="V1428" t="e">
            <v>#VALUE!</v>
          </cell>
          <cell r="Y1428" t="str">
            <v>-</v>
          </cell>
          <cell r="Z1428" t="str">
            <v>-</v>
          </cell>
          <cell r="AA1428" t="str">
            <v>-</v>
          </cell>
          <cell r="AB1428" t="str">
            <v>-</v>
          </cell>
          <cell r="AC1428" t="str">
            <v>-</v>
          </cell>
          <cell r="AD1428">
            <v>260.5642671495396</v>
          </cell>
          <cell r="AE1428">
            <v>-2.8605338129265618</v>
          </cell>
          <cell r="AF1428" t="str">
            <v>-</v>
          </cell>
          <cell r="AG1428">
            <v>-14.076000000000001</v>
          </cell>
          <cell r="AH1428" t="str">
            <v>-</v>
          </cell>
          <cell r="AI1428">
            <v>-91.089385474860336</v>
          </cell>
          <cell r="AJ1428">
            <v>64.043928238738346</v>
          </cell>
          <cell r="AL1428">
            <v>-14.392543709359476</v>
          </cell>
          <cell r="AM1428" t="str">
            <v>-</v>
          </cell>
        </row>
        <row r="1429">
          <cell r="D1429" t="str">
            <v>INE137I01015</v>
          </cell>
          <cell r="E1429" t="str">
            <v>GRP LTD</v>
          </cell>
          <cell r="G1429">
            <v>2158.35</v>
          </cell>
          <cell r="H1429">
            <v>3481</v>
          </cell>
          <cell r="I1429">
            <v>1</v>
          </cell>
          <cell r="J1429">
            <v>0</v>
          </cell>
          <cell r="K1429">
            <v>0</v>
          </cell>
          <cell r="L1429">
            <v>-51.551724137931032</v>
          </cell>
          <cell r="M1429">
            <v>156.5836298932384</v>
          </cell>
          <cell r="O1429">
            <v>57.57</v>
          </cell>
          <cell r="P1429">
            <v>28.1</v>
          </cell>
          <cell r="Q1429">
            <v>72.100000000000009</v>
          </cell>
          <cell r="R1429">
            <v>48.329885057471266</v>
          </cell>
          <cell r="S1429">
            <v>92.283908045977029</v>
          </cell>
          <cell r="V1429">
            <v>-0.16050225712226396</v>
          </cell>
          <cell r="Y1429">
            <v>3481</v>
          </cell>
          <cell r="Z1429">
            <v>3481</v>
          </cell>
          <cell r="AA1429">
            <v>0</v>
          </cell>
          <cell r="AB1429">
            <v>-1393</v>
          </cell>
          <cell r="AC1429">
            <v>3481</v>
          </cell>
          <cell r="AD1429">
            <v>37.261344841715292</v>
          </cell>
          <cell r="AE1429">
            <v>1.0456580375580864</v>
          </cell>
          <cell r="AF1429" t="str">
            <v>-</v>
          </cell>
          <cell r="AG1429">
            <v>642.37599999999998</v>
          </cell>
          <cell r="AH1429">
            <v>1000</v>
          </cell>
          <cell r="AI1429">
            <v>35.634350335728591</v>
          </cell>
          <cell r="AJ1429">
            <v>41.731919909631642</v>
          </cell>
          <cell r="AL1429">
            <v>37.921143259560793</v>
          </cell>
          <cell r="AM1429">
            <v>47.058823529411761</v>
          </cell>
        </row>
        <row r="1430">
          <cell r="D1430" t="str">
            <v>INE414Y01015</v>
          </cell>
          <cell r="E1430" t="str">
            <v>SHREE GANESH REMEDIES LTD</v>
          </cell>
          <cell r="G1430">
            <v>562.1</v>
          </cell>
          <cell r="H1430" t="str">
            <v>-</v>
          </cell>
          <cell r="I1430">
            <v>0</v>
          </cell>
          <cell r="J1430">
            <v>0</v>
          </cell>
          <cell r="K1430">
            <v>0</v>
          </cell>
          <cell r="L1430" t="str">
            <v>-</v>
          </cell>
          <cell r="M1430" t="str">
            <v>-</v>
          </cell>
          <cell r="O1430">
            <v>17.96</v>
          </cell>
          <cell r="P1430" t="str">
            <v>-</v>
          </cell>
          <cell r="Q1430" t="str">
            <v>-</v>
          </cell>
          <cell r="R1430" t="str">
            <v>-</v>
          </cell>
          <cell r="S1430" t="str">
            <v>-</v>
          </cell>
          <cell r="V1430" t="e">
            <v>#VALUE!</v>
          </cell>
          <cell r="Y1430" t="str">
            <v>-</v>
          </cell>
          <cell r="Z1430" t="str">
            <v>-</v>
          </cell>
          <cell r="AA1430" t="str">
            <v>-</v>
          </cell>
          <cell r="AB1430" t="str">
            <v>-</v>
          </cell>
          <cell r="AC1430" t="str">
            <v>-</v>
          </cell>
          <cell r="AD1430">
            <v>31.759440034091678</v>
          </cell>
          <cell r="AE1430">
            <v>-1.6198764620128043</v>
          </cell>
          <cell r="AF1430" t="str">
            <v>-</v>
          </cell>
          <cell r="AG1430">
            <v>392.11899999999997</v>
          </cell>
          <cell r="AH1430" t="str">
            <v>-</v>
          </cell>
          <cell r="AI1430">
            <v>-19.606087735004472</v>
          </cell>
          <cell r="AJ1430" t="str">
            <v>-</v>
          </cell>
          <cell r="AL1430">
            <v>-6.214960870979473</v>
          </cell>
          <cell r="AM1430" t="str">
            <v>-</v>
          </cell>
        </row>
        <row r="1431">
          <cell r="D1431" t="str">
            <v>INE0CG601016</v>
          </cell>
          <cell r="E1431" t="str">
            <v>MAX INDIA LTD</v>
          </cell>
          <cell r="G1431">
            <v>217</v>
          </cell>
          <cell r="H1431" t="str">
            <v>-</v>
          </cell>
          <cell r="I1431">
            <v>0</v>
          </cell>
          <cell r="J1431">
            <v>0</v>
          </cell>
          <cell r="K1431">
            <v>0</v>
          </cell>
          <cell r="L1431" t="str">
            <v>-</v>
          </cell>
          <cell r="M1431" t="str">
            <v>-</v>
          </cell>
          <cell r="O1431">
            <v>-30.701157500000001</v>
          </cell>
          <cell r="P1431" t="str">
            <v>-</v>
          </cell>
          <cell r="Q1431" t="str">
            <v>-</v>
          </cell>
          <cell r="R1431" t="str">
            <v>-</v>
          </cell>
          <cell r="S1431" t="str">
            <v>-</v>
          </cell>
          <cell r="V1431" t="e">
            <v>#VALUE!</v>
          </cell>
          <cell r="Y1431" t="str">
            <v>-</v>
          </cell>
          <cell r="Z1431" t="str">
            <v>-</v>
          </cell>
          <cell r="AA1431" t="str">
            <v>-</v>
          </cell>
          <cell r="AB1431" t="str">
            <v>-</v>
          </cell>
          <cell r="AC1431" t="str">
            <v>-</v>
          </cell>
          <cell r="AD1431" t="str">
            <v>-</v>
          </cell>
          <cell r="AE1431" t="e">
            <v>#VALUE!</v>
          </cell>
          <cell r="AF1431" t="str">
            <v>-</v>
          </cell>
          <cell r="AG1431">
            <v>-1185.3</v>
          </cell>
          <cell r="AH1431" t="str">
            <v>-</v>
          </cell>
          <cell r="AI1431">
            <v>-148.47094801223244</v>
          </cell>
          <cell r="AJ1431" t="str">
            <v>-</v>
          </cell>
          <cell r="AL1431">
            <v>-117.46868142755447</v>
          </cell>
          <cell r="AM1431" t="str">
            <v>-</v>
          </cell>
        </row>
        <row r="1432">
          <cell r="D1432" t="str">
            <v>INE247M01014</v>
          </cell>
          <cell r="E1432" t="str">
            <v>SPECIALITY RESTAURANTS LTD</v>
          </cell>
          <cell r="G1432">
            <v>124</v>
          </cell>
          <cell r="H1432" t="str">
            <v>-</v>
          </cell>
          <cell r="I1432">
            <v>0</v>
          </cell>
          <cell r="J1432">
            <v>0</v>
          </cell>
          <cell r="K1432">
            <v>0</v>
          </cell>
          <cell r="L1432" t="str">
            <v>-</v>
          </cell>
          <cell r="M1432" t="str">
            <v>-</v>
          </cell>
          <cell r="O1432">
            <v>4.51</v>
          </cell>
          <cell r="P1432" t="str">
            <v>-</v>
          </cell>
          <cell r="Q1432" t="str">
            <v>-</v>
          </cell>
          <cell r="R1432" t="str">
            <v>-</v>
          </cell>
          <cell r="S1432" t="str">
            <v>-</v>
          </cell>
          <cell r="V1432" t="e">
            <v>#VALUE!</v>
          </cell>
          <cell r="Y1432" t="str">
            <v>-</v>
          </cell>
          <cell r="Z1432" t="str">
            <v>-</v>
          </cell>
          <cell r="AA1432" t="str">
            <v>-</v>
          </cell>
          <cell r="AB1432" t="str">
            <v>-</v>
          </cell>
          <cell r="AC1432" t="str">
            <v>-</v>
          </cell>
          <cell r="AD1432">
            <v>49.392964450210492</v>
          </cell>
          <cell r="AE1432">
            <v>-1.8522361668828928</v>
          </cell>
          <cell r="AF1432" t="str">
            <v>-</v>
          </cell>
          <cell r="AG1432">
            <v>726</v>
          </cell>
          <cell r="AH1432" t="str">
            <v>-</v>
          </cell>
          <cell r="AI1432">
            <v>-26.666666666666675</v>
          </cell>
          <cell r="AJ1432" t="str">
            <v>-</v>
          </cell>
          <cell r="AL1432">
            <v>3.561901773105292</v>
          </cell>
          <cell r="AM1432" t="str">
            <v>-</v>
          </cell>
        </row>
        <row r="1433">
          <cell r="D1433" t="str">
            <v>INE073G01016</v>
          </cell>
          <cell r="E1433" t="str">
            <v>ASSOCIATED ALCOHOLS &amp; BREWER</v>
          </cell>
          <cell r="G1433">
            <v>1022.05</v>
          </cell>
          <cell r="H1433">
            <v>1300</v>
          </cell>
          <cell r="I1433">
            <v>2</v>
          </cell>
          <cell r="J1433">
            <v>0</v>
          </cell>
          <cell r="K1433">
            <v>0</v>
          </cell>
          <cell r="L1433" t="str">
            <v>-</v>
          </cell>
          <cell r="M1433" t="str">
            <v>-</v>
          </cell>
          <cell r="O1433">
            <v>45.03</v>
          </cell>
          <cell r="P1433" t="str">
            <v>-</v>
          </cell>
          <cell r="Q1433" t="str">
            <v>-</v>
          </cell>
          <cell r="R1433" t="str">
            <v>-</v>
          </cell>
          <cell r="S1433" t="str">
            <v>-</v>
          </cell>
          <cell r="V1433" t="e">
            <v>#VALUE!</v>
          </cell>
          <cell r="Y1433">
            <v>1300</v>
          </cell>
          <cell r="Z1433">
            <v>1300</v>
          </cell>
          <cell r="AA1433">
            <v>0</v>
          </cell>
          <cell r="AB1433">
            <v>-455</v>
          </cell>
          <cell r="AC1433">
            <v>1300</v>
          </cell>
          <cell r="AD1433">
            <v>24.206841650826064</v>
          </cell>
          <cell r="AE1433">
            <v>0.39799857088850843</v>
          </cell>
          <cell r="AF1433" t="str">
            <v>-</v>
          </cell>
          <cell r="AG1433">
            <v>1280.614</v>
          </cell>
          <cell r="AH1433" t="str">
            <v>-</v>
          </cell>
          <cell r="AI1433">
            <v>60.821428571428569</v>
          </cell>
          <cell r="AJ1433">
            <v>17.799632425776228</v>
          </cell>
          <cell r="AL1433">
            <v>66.90678424477656</v>
          </cell>
          <cell r="AM1433" t="str">
            <v>-</v>
          </cell>
        </row>
        <row r="1434">
          <cell r="D1434" t="str">
            <v>INE291F01016</v>
          </cell>
          <cell r="E1434" t="str">
            <v>HINDUJA FOUNDRIES LTD</v>
          </cell>
          <cell r="G1434" t="str">
            <v>-</v>
          </cell>
          <cell r="H1434" t="str">
            <v>-</v>
          </cell>
          <cell r="I1434">
            <v>0</v>
          </cell>
          <cell r="J1434">
            <v>0</v>
          </cell>
          <cell r="K1434">
            <v>0</v>
          </cell>
          <cell r="L1434" t="str">
            <v>-</v>
          </cell>
          <cell r="M1434" t="str">
            <v>-</v>
          </cell>
          <cell r="O1434">
            <v>-14.216213</v>
          </cell>
          <cell r="P1434" t="str">
            <v>-</v>
          </cell>
          <cell r="Q1434" t="str">
            <v>-</v>
          </cell>
          <cell r="R1434" t="str">
            <v>-</v>
          </cell>
          <cell r="S1434" t="str">
            <v>-</v>
          </cell>
          <cell r="V1434" t="e">
            <v>#VALUE!</v>
          </cell>
          <cell r="Y1434" t="str">
            <v>-</v>
          </cell>
          <cell r="Z1434" t="str">
            <v>-</v>
          </cell>
          <cell r="AA1434" t="str">
            <v>-</v>
          </cell>
          <cell r="AB1434" t="str">
            <v>-</v>
          </cell>
          <cell r="AC1434" t="str">
            <v>-</v>
          </cell>
          <cell r="AD1434" t="str">
            <v>-</v>
          </cell>
          <cell r="AE1434" t="e">
            <v>#VALUE!</v>
          </cell>
          <cell r="AF1434" t="str">
            <v>-</v>
          </cell>
          <cell r="AG1434">
            <v>167.71799999999996</v>
          </cell>
          <cell r="AH1434" t="str">
            <v>-</v>
          </cell>
          <cell r="AI1434" t="str">
            <v>-</v>
          </cell>
          <cell r="AJ1434" t="str">
            <v>-</v>
          </cell>
          <cell r="AL1434" t="str">
            <v>-</v>
          </cell>
          <cell r="AM1434" t="str">
            <v>-</v>
          </cell>
        </row>
        <row r="1435">
          <cell r="D1435" t="str">
            <v>INE528A01020</v>
          </cell>
          <cell r="E1435" t="str">
            <v>GKW LTD</v>
          </cell>
          <cell r="G1435" t="str">
            <v>-</v>
          </cell>
          <cell r="H1435" t="str">
            <v>-</v>
          </cell>
          <cell r="I1435">
            <v>0</v>
          </cell>
          <cell r="J1435">
            <v>0</v>
          </cell>
          <cell r="K1435">
            <v>0</v>
          </cell>
          <cell r="L1435" t="str">
            <v>-</v>
          </cell>
          <cell r="M1435" t="str">
            <v>-</v>
          </cell>
          <cell r="O1435">
            <v>-30.95</v>
          </cell>
          <cell r="P1435" t="str">
            <v>-</v>
          </cell>
          <cell r="Q1435" t="str">
            <v>-</v>
          </cell>
          <cell r="R1435" t="str">
            <v>-</v>
          </cell>
          <cell r="S1435" t="str">
            <v>-</v>
          </cell>
          <cell r="V1435" t="e">
            <v>#VALUE!</v>
          </cell>
          <cell r="Y1435" t="str">
            <v>-</v>
          </cell>
          <cell r="Z1435" t="str">
            <v>-</v>
          </cell>
          <cell r="AA1435" t="str">
            <v>-</v>
          </cell>
          <cell r="AB1435" t="str">
            <v>-</v>
          </cell>
          <cell r="AC1435" t="str">
            <v>-</v>
          </cell>
          <cell r="AD1435" t="str">
            <v>-</v>
          </cell>
          <cell r="AE1435" t="e">
            <v>#VALUE!</v>
          </cell>
          <cell r="AF1435" t="str">
            <v>-</v>
          </cell>
          <cell r="AG1435">
            <v>-270.85999999999996</v>
          </cell>
          <cell r="AH1435" t="str">
            <v>-</v>
          </cell>
          <cell r="AI1435" t="str">
            <v>-</v>
          </cell>
          <cell r="AJ1435" t="str">
            <v>-</v>
          </cell>
          <cell r="AL1435" t="str">
            <v>-</v>
          </cell>
          <cell r="AM1435" t="str">
            <v>-</v>
          </cell>
        </row>
        <row r="1436">
          <cell r="D1436" t="str">
            <v>INE03YM01018</v>
          </cell>
          <cell r="E1436" t="str">
            <v>CHEMCON SPECIALITY CHEMI LTD</v>
          </cell>
          <cell r="G1436">
            <v>239.8</v>
          </cell>
          <cell r="H1436" t="str">
            <v>-</v>
          </cell>
          <cell r="I1436">
            <v>0</v>
          </cell>
          <cell r="J1436">
            <v>0</v>
          </cell>
          <cell r="K1436">
            <v>0</v>
          </cell>
          <cell r="L1436" t="str">
            <v>-</v>
          </cell>
          <cell r="M1436" t="str">
            <v>-</v>
          </cell>
          <cell r="O1436">
            <v>6.6753020000000003</v>
          </cell>
          <cell r="P1436" t="str">
            <v>-</v>
          </cell>
          <cell r="Q1436" t="str">
            <v>-</v>
          </cell>
          <cell r="R1436" t="str">
            <v>-</v>
          </cell>
          <cell r="S1436" t="str">
            <v>-</v>
          </cell>
          <cell r="V1436" t="e">
            <v>#VALUE!</v>
          </cell>
          <cell r="Y1436" t="str">
            <v>-</v>
          </cell>
          <cell r="Z1436" t="str">
            <v>-</v>
          </cell>
          <cell r="AA1436" t="str">
            <v>-</v>
          </cell>
          <cell r="AB1436" t="str">
            <v>-</v>
          </cell>
          <cell r="AC1436" t="str">
            <v>-</v>
          </cell>
          <cell r="AD1436">
            <v>35.881761823176205</v>
          </cell>
          <cell r="AE1436">
            <v>1.309971225243491</v>
          </cell>
          <cell r="AF1436" t="str">
            <v>-</v>
          </cell>
          <cell r="AG1436">
            <v>328.57900000000001</v>
          </cell>
          <cell r="AH1436" t="str">
            <v>-</v>
          </cell>
          <cell r="AI1436">
            <v>27.391259541984734</v>
          </cell>
          <cell r="AJ1436">
            <v>24.881665169322353</v>
          </cell>
          <cell r="AL1436">
            <v>22.240575601662211</v>
          </cell>
          <cell r="AM1436" t="str">
            <v>-</v>
          </cell>
        </row>
        <row r="1437">
          <cell r="D1437" t="str">
            <v>INE917H01012</v>
          </cell>
          <cell r="E1437" t="str">
            <v>SREE RAYALASEEMA HI-STRENGTH</v>
          </cell>
          <cell r="G1437">
            <v>602.85</v>
          </cell>
          <cell r="H1437" t="str">
            <v>-</v>
          </cell>
          <cell r="I1437">
            <v>0</v>
          </cell>
          <cell r="J1437">
            <v>0</v>
          </cell>
          <cell r="K1437">
            <v>0</v>
          </cell>
          <cell r="L1437" t="str">
            <v>-</v>
          </cell>
          <cell r="M1437" t="str">
            <v>-</v>
          </cell>
          <cell r="O1437">
            <v>50.96</v>
          </cell>
          <cell r="P1437" t="str">
            <v>-</v>
          </cell>
          <cell r="Q1437" t="str">
            <v>-</v>
          </cell>
          <cell r="R1437" t="str">
            <v>-</v>
          </cell>
          <cell r="S1437" t="str">
            <v>-</v>
          </cell>
          <cell r="V1437" t="e">
            <v>#VALUE!</v>
          </cell>
          <cell r="Y1437" t="str">
            <v>-</v>
          </cell>
          <cell r="Z1437" t="str">
            <v>-</v>
          </cell>
          <cell r="AA1437" t="str">
            <v>-</v>
          </cell>
          <cell r="AB1437" t="str">
            <v>-</v>
          </cell>
          <cell r="AC1437" t="str">
            <v>-</v>
          </cell>
          <cell r="AD1437">
            <v>12.277509475096023</v>
          </cell>
          <cell r="AE1437">
            <v>1.1411883049478135</v>
          </cell>
          <cell r="AF1437" t="str">
            <v>-</v>
          </cell>
          <cell r="AG1437">
            <v>912.322</v>
          </cell>
          <cell r="AH1437" t="str">
            <v>-</v>
          </cell>
          <cell r="AI1437">
            <v>10.75853075418388</v>
          </cell>
          <cell r="AJ1437">
            <v>7.9039675451885119</v>
          </cell>
          <cell r="AL1437">
            <v>-17.497325487493768</v>
          </cell>
          <cell r="AM1437" t="str">
            <v>-</v>
          </cell>
        </row>
        <row r="1438">
          <cell r="D1438" t="str">
            <v>INE050001010</v>
          </cell>
          <cell r="E1438" t="str">
            <v>PRAKASH PIPES LTD</v>
          </cell>
          <cell r="G1438">
            <v>322.75</v>
          </cell>
          <cell r="H1438" t="str">
            <v>-</v>
          </cell>
          <cell r="I1438">
            <v>0</v>
          </cell>
          <cell r="J1438">
            <v>0</v>
          </cell>
          <cell r="K1438">
            <v>0</v>
          </cell>
          <cell r="L1438" t="str">
            <v>-</v>
          </cell>
          <cell r="M1438" t="str">
            <v>-</v>
          </cell>
          <cell r="O1438">
            <v>34.74</v>
          </cell>
          <cell r="P1438" t="str">
            <v>-</v>
          </cell>
          <cell r="Q1438" t="str">
            <v>-</v>
          </cell>
          <cell r="R1438" t="str">
            <v>-</v>
          </cell>
          <cell r="S1438" t="str">
            <v>-</v>
          </cell>
          <cell r="V1438" t="e">
            <v>#VALUE!</v>
          </cell>
          <cell r="Y1438" t="str">
            <v>-</v>
          </cell>
          <cell r="Z1438" t="str">
            <v>-</v>
          </cell>
          <cell r="AA1438" t="str">
            <v>-</v>
          </cell>
          <cell r="AB1438" t="str">
            <v>-</v>
          </cell>
          <cell r="AC1438" t="str">
            <v>-</v>
          </cell>
          <cell r="AD1438">
            <v>9.8936197540594808</v>
          </cell>
          <cell r="AE1438">
            <v>-1.3533316364312042</v>
          </cell>
          <cell r="AF1438" t="str">
            <v>-</v>
          </cell>
          <cell r="AG1438">
            <v>1177.0999999999999</v>
          </cell>
          <cell r="AH1438" t="str">
            <v>-</v>
          </cell>
          <cell r="AI1438">
            <v>-7.3105656350053234</v>
          </cell>
          <cell r="AJ1438">
            <v>8.2376425818546331</v>
          </cell>
          <cell r="AL1438">
            <v>9.6404619970193757</v>
          </cell>
          <cell r="AM1438" t="str">
            <v>-</v>
          </cell>
        </row>
        <row r="1439">
          <cell r="D1439" t="str">
            <v>INE657A01019</v>
          </cell>
          <cell r="E1439" t="str">
            <v>STERLING HOLIDAY RESORTS</v>
          </cell>
          <cell r="G1439" t="str">
            <v>-</v>
          </cell>
          <cell r="H1439" t="str">
            <v>-</v>
          </cell>
          <cell r="I1439">
            <v>0</v>
          </cell>
          <cell r="J1439">
            <v>0</v>
          </cell>
          <cell r="K1439">
            <v>0</v>
          </cell>
          <cell r="L1439" t="str">
            <v>-</v>
          </cell>
          <cell r="M1439" t="str">
            <v>-</v>
          </cell>
          <cell r="O1439">
            <v>0.06</v>
          </cell>
          <cell r="P1439" t="str">
            <v>-</v>
          </cell>
          <cell r="Q1439" t="str">
            <v>-</v>
          </cell>
          <cell r="R1439" t="str">
            <v>-</v>
          </cell>
          <cell r="S1439" t="str">
            <v>-</v>
          </cell>
          <cell r="V1439" t="e">
            <v>#VALUE!</v>
          </cell>
          <cell r="Y1439" t="str">
            <v>-</v>
          </cell>
          <cell r="Z1439" t="str">
            <v>-</v>
          </cell>
          <cell r="AA1439" t="str">
            <v>-</v>
          </cell>
          <cell r="AB1439" t="str">
            <v>-</v>
          </cell>
          <cell r="AC1439" t="str">
            <v>-</v>
          </cell>
          <cell r="AD1439" t="str">
            <v>-</v>
          </cell>
          <cell r="AE1439" t="e">
            <v>#VALUE!</v>
          </cell>
          <cell r="AF1439" t="str">
            <v>-</v>
          </cell>
          <cell r="AG1439">
            <v>-5.0879999999999939</v>
          </cell>
          <cell r="AH1439" t="str">
            <v>-</v>
          </cell>
          <cell r="AI1439" t="str">
            <v>-</v>
          </cell>
          <cell r="AJ1439" t="str">
            <v>-</v>
          </cell>
          <cell r="AL1439">
            <v>93.557699612550337</v>
          </cell>
          <cell r="AM1439" t="str">
            <v>-</v>
          </cell>
        </row>
        <row r="1440">
          <cell r="D1440" t="str">
            <v>INE709A01018</v>
          </cell>
          <cell r="E1440" t="str">
            <v>VLS FINANCE LTD</v>
          </cell>
          <cell r="G1440">
            <v>220.8</v>
          </cell>
          <cell r="H1440" t="str">
            <v>-</v>
          </cell>
          <cell r="I1440">
            <v>0</v>
          </cell>
          <cell r="J1440">
            <v>0</v>
          </cell>
          <cell r="K1440">
            <v>0</v>
          </cell>
          <cell r="L1440" t="str">
            <v>-</v>
          </cell>
          <cell r="M1440" t="str">
            <v>-</v>
          </cell>
          <cell r="O1440">
            <v>13.44</v>
          </cell>
          <cell r="P1440" t="str">
            <v>-</v>
          </cell>
          <cell r="Q1440" t="str">
            <v>-</v>
          </cell>
          <cell r="R1440" t="str">
            <v>-</v>
          </cell>
          <cell r="S1440" t="str">
            <v>-</v>
          </cell>
          <cell r="V1440" t="e">
            <v>#VALUE!</v>
          </cell>
          <cell r="Y1440" t="str">
            <v>-</v>
          </cell>
          <cell r="Z1440" t="str">
            <v>-</v>
          </cell>
          <cell r="AA1440" t="str">
            <v>-</v>
          </cell>
          <cell r="AB1440" t="str">
            <v>-</v>
          </cell>
          <cell r="AC1440" t="str">
            <v>-</v>
          </cell>
          <cell r="AD1440">
            <v>16.416914913150418</v>
          </cell>
          <cell r="AE1440">
            <v>-0.19187771831808478</v>
          </cell>
          <cell r="AF1440" t="str">
            <v>-</v>
          </cell>
          <cell r="AG1440">
            <v>579.25699999999995</v>
          </cell>
          <cell r="AH1440" t="str">
            <v>-</v>
          </cell>
          <cell r="AI1440">
            <v>-85.559256473622014</v>
          </cell>
          <cell r="AJ1440">
            <v>7.3335052120247299</v>
          </cell>
          <cell r="AL1440">
            <v>-84.795103203056229</v>
          </cell>
          <cell r="AM1440" t="str">
            <v>-</v>
          </cell>
        </row>
        <row r="1441">
          <cell r="D1441" t="str">
            <v>INE296E01026</v>
          </cell>
          <cell r="E1441" t="str">
            <v>RAJAPALAYAM MILLS LTD</v>
          </cell>
          <cell r="G1441">
            <v>876.6</v>
          </cell>
          <cell r="H1441" t="str">
            <v>-</v>
          </cell>
          <cell r="I1441">
            <v>0</v>
          </cell>
          <cell r="J1441">
            <v>0</v>
          </cell>
          <cell r="K1441">
            <v>0</v>
          </cell>
          <cell r="L1441" t="str">
            <v>-</v>
          </cell>
          <cell r="M1441" t="str">
            <v>-</v>
          </cell>
          <cell r="O1441">
            <v>18.532609000000001</v>
          </cell>
          <cell r="P1441" t="str">
            <v>-</v>
          </cell>
          <cell r="Q1441" t="str">
            <v>-</v>
          </cell>
          <cell r="R1441" t="str">
            <v>-</v>
          </cell>
          <cell r="S1441" t="str">
            <v>-</v>
          </cell>
          <cell r="V1441" t="e">
            <v>#VALUE!</v>
          </cell>
          <cell r="Y1441" t="str">
            <v>-</v>
          </cell>
          <cell r="Z1441" t="str">
            <v>-</v>
          </cell>
          <cell r="AA1441" t="str">
            <v>-</v>
          </cell>
          <cell r="AB1441" t="str">
            <v>-</v>
          </cell>
          <cell r="AC1441" t="str">
            <v>-</v>
          </cell>
          <cell r="AD1441">
            <v>47.40323572711231</v>
          </cell>
          <cell r="AE1441">
            <v>-0.77014064068474097</v>
          </cell>
          <cell r="AF1441" t="str">
            <v>-</v>
          </cell>
          <cell r="AG1441">
            <v>732.4</v>
          </cell>
          <cell r="AH1441" t="str">
            <v>-</v>
          </cell>
          <cell r="AI1441">
            <v>-61.55140142320699</v>
          </cell>
          <cell r="AJ1441">
            <v>15.581810160508118</v>
          </cell>
          <cell r="AL1441">
            <v>-18.57200829400352</v>
          </cell>
          <cell r="AM1441" t="str">
            <v>-</v>
          </cell>
        </row>
        <row r="1442">
          <cell r="D1442" t="str">
            <v>INE732C01016</v>
          </cell>
          <cell r="E1442" t="str">
            <v>NCL INDUSTRIES LTD</v>
          </cell>
          <cell r="G1442">
            <v>213.25</v>
          </cell>
          <cell r="H1442" t="str">
            <v>-</v>
          </cell>
          <cell r="I1442">
            <v>0</v>
          </cell>
          <cell r="J1442">
            <v>0</v>
          </cell>
          <cell r="K1442">
            <v>0</v>
          </cell>
          <cell r="L1442" t="str">
            <v>-</v>
          </cell>
          <cell r="M1442" t="str">
            <v>-</v>
          </cell>
          <cell r="O1442">
            <v>5.5705830000000001</v>
          </cell>
          <cell r="P1442" t="str">
            <v>-</v>
          </cell>
          <cell r="Q1442" t="str">
            <v>-</v>
          </cell>
          <cell r="R1442" t="str">
            <v>-</v>
          </cell>
          <cell r="S1442" t="str">
            <v>-</v>
          </cell>
          <cell r="V1442" t="e">
            <v>#VALUE!</v>
          </cell>
          <cell r="Y1442" t="str">
            <v>-</v>
          </cell>
          <cell r="Z1442" t="str">
            <v>-</v>
          </cell>
          <cell r="AA1442" t="str">
            <v>-</v>
          </cell>
          <cell r="AB1442" t="str">
            <v>-</v>
          </cell>
          <cell r="AC1442" t="str">
            <v>-</v>
          </cell>
          <cell r="AD1442">
            <v>42.321340930601139</v>
          </cell>
          <cell r="AE1442">
            <v>-0.57998518606571381</v>
          </cell>
          <cell r="AF1442" t="str">
            <v>-</v>
          </cell>
          <cell r="AG1442">
            <v>1092.1420000000001</v>
          </cell>
          <cell r="AH1442" t="str">
            <v>-</v>
          </cell>
          <cell r="AI1442">
            <v>-72.969692929029435</v>
          </cell>
          <cell r="AJ1442">
            <v>14.754666118324153</v>
          </cell>
          <cell r="AL1442">
            <v>-47.187214391063605</v>
          </cell>
          <cell r="AM1442" t="str">
            <v>-</v>
          </cell>
        </row>
        <row r="1443">
          <cell r="D1443" t="str">
            <v>INE750M01017</v>
          </cell>
          <cell r="E1443" t="str">
            <v>HEXA TRADEX LTD</v>
          </cell>
          <cell r="G1443">
            <v>177.05</v>
          </cell>
          <cell r="H1443" t="str">
            <v>-</v>
          </cell>
          <cell r="I1443">
            <v>0</v>
          </cell>
          <cell r="J1443">
            <v>0</v>
          </cell>
          <cell r="K1443">
            <v>0</v>
          </cell>
          <cell r="L1443" t="str">
            <v>-</v>
          </cell>
          <cell r="M1443" t="str">
            <v>-</v>
          </cell>
          <cell r="O1443">
            <v>-4.5199999999999996</v>
          </cell>
          <cell r="P1443" t="str">
            <v>-</v>
          </cell>
          <cell r="Q1443" t="str">
            <v>-</v>
          </cell>
          <cell r="R1443" t="str">
            <v>-</v>
          </cell>
          <cell r="S1443" t="str">
            <v>-</v>
          </cell>
          <cell r="V1443" t="e">
            <v>#VALUE!</v>
          </cell>
          <cell r="Y1443" t="str">
            <v>-</v>
          </cell>
          <cell r="Z1443" t="str">
            <v>-</v>
          </cell>
          <cell r="AA1443" t="str">
            <v>-</v>
          </cell>
          <cell r="AB1443" t="str">
            <v>-</v>
          </cell>
          <cell r="AC1443" t="str">
            <v>-</v>
          </cell>
          <cell r="AD1443" t="str">
            <v>-</v>
          </cell>
          <cell r="AE1443" t="e">
            <v>#VALUE!</v>
          </cell>
          <cell r="AF1443" t="str">
            <v>-</v>
          </cell>
          <cell r="AG1443">
            <v>15.705</v>
          </cell>
          <cell r="AH1443" t="str">
            <v>-</v>
          </cell>
          <cell r="AI1443" t="str">
            <v>-</v>
          </cell>
          <cell r="AJ1443" t="str">
            <v>-</v>
          </cell>
          <cell r="AL1443">
            <v>-98.67791901675227</v>
          </cell>
          <cell r="AM1443" t="str">
            <v>-</v>
          </cell>
        </row>
        <row r="1444">
          <cell r="D1444" t="str">
            <v>INE583C01021</v>
          </cell>
          <cell r="E1444" t="str">
            <v>DECCAN CEMENTS LTD</v>
          </cell>
          <cell r="G1444">
            <v>1070.5</v>
          </cell>
          <cell r="H1444">
            <v>507</v>
          </cell>
          <cell r="I1444">
            <v>0</v>
          </cell>
          <cell r="J1444">
            <v>0</v>
          </cell>
          <cell r="K1444">
            <v>1</v>
          </cell>
          <cell r="L1444" t="str">
            <v>-</v>
          </cell>
          <cell r="M1444" t="str">
            <v>-</v>
          </cell>
          <cell r="O1444">
            <v>5.37</v>
          </cell>
          <cell r="P1444" t="str">
            <v>-</v>
          </cell>
          <cell r="Q1444" t="str">
            <v>-</v>
          </cell>
          <cell r="R1444" t="str">
            <v>-</v>
          </cell>
          <cell r="S1444" t="str">
            <v>-</v>
          </cell>
          <cell r="V1444" t="e">
            <v>#VALUE!</v>
          </cell>
          <cell r="Y1444">
            <v>507</v>
          </cell>
          <cell r="Z1444">
            <v>507</v>
          </cell>
          <cell r="AA1444">
            <v>0</v>
          </cell>
          <cell r="AB1444">
            <v>57</v>
          </cell>
          <cell r="AC1444">
            <v>507</v>
          </cell>
          <cell r="AD1444">
            <v>280.78946298523397</v>
          </cell>
          <cell r="AE1444">
            <v>-3.5181345809737277</v>
          </cell>
          <cell r="AF1444" t="str">
            <v>-</v>
          </cell>
          <cell r="AG1444">
            <v>353.70600000000002</v>
          </cell>
          <cell r="AH1444" t="str">
            <v>-</v>
          </cell>
          <cell r="AI1444">
            <v>-79.812030075187963</v>
          </cell>
          <cell r="AJ1444">
            <v>38.606540650765545</v>
          </cell>
          <cell r="AL1444">
            <v>-62.295973188702405</v>
          </cell>
          <cell r="AM1444" t="str">
            <v>-</v>
          </cell>
        </row>
        <row r="1445">
          <cell r="D1445" t="str">
            <v>INE607A01022</v>
          </cell>
          <cell r="E1445" t="str">
            <v>PRIMO CHEMICALS LTD</v>
          </cell>
          <cell r="G1445">
            <v>26.14</v>
          </cell>
          <cell r="H1445" t="str">
            <v>-</v>
          </cell>
          <cell r="I1445">
            <v>0</v>
          </cell>
          <cell r="J1445">
            <v>0</v>
          </cell>
          <cell r="K1445">
            <v>0</v>
          </cell>
          <cell r="L1445" t="str">
            <v>-</v>
          </cell>
          <cell r="M1445" t="str">
            <v>-</v>
          </cell>
          <cell r="O1445">
            <v>0.15</v>
          </cell>
          <cell r="P1445" t="str">
            <v>-</v>
          </cell>
          <cell r="Q1445" t="str">
            <v>-</v>
          </cell>
          <cell r="R1445" t="str">
            <v>-</v>
          </cell>
          <cell r="S1445" t="str">
            <v>-</v>
          </cell>
          <cell r="V1445" t="e">
            <v>#VALUE!</v>
          </cell>
          <cell r="Y1445" t="str">
            <v>-</v>
          </cell>
          <cell r="Z1445" t="str">
            <v>-</v>
          </cell>
          <cell r="AA1445" t="str">
            <v>-</v>
          </cell>
          <cell r="AB1445" t="str">
            <v>-</v>
          </cell>
          <cell r="AC1445" t="str">
            <v>-</v>
          </cell>
          <cell r="AD1445">
            <v>249.35847322447449</v>
          </cell>
          <cell r="AE1445" t="e">
            <v>#VALUE!</v>
          </cell>
          <cell r="AF1445" t="str">
            <v>-</v>
          </cell>
          <cell r="AG1445">
            <v>652.99700000000007</v>
          </cell>
          <cell r="AH1445" t="str">
            <v>-</v>
          </cell>
          <cell r="AI1445" t="str">
            <v>-</v>
          </cell>
          <cell r="AJ1445" t="str">
            <v>-</v>
          </cell>
          <cell r="AL1445">
            <v>1516.5692924691784</v>
          </cell>
          <cell r="AM1445" t="str">
            <v>-</v>
          </cell>
        </row>
        <row r="1446">
          <cell r="D1446" t="str">
            <v>INE645H01027</v>
          </cell>
          <cell r="E1446" t="str">
            <v>SUTLEJ TEXTILES AND INDUSTRI</v>
          </cell>
          <cell r="G1446">
            <v>38.270000000000003</v>
          </cell>
          <cell r="H1446" t="str">
            <v>-</v>
          </cell>
          <cell r="I1446">
            <v>0</v>
          </cell>
          <cell r="J1446">
            <v>0</v>
          </cell>
          <cell r="K1446">
            <v>0</v>
          </cell>
          <cell r="L1446" t="str">
            <v>-</v>
          </cell>
          <cell r="M1446" t="str">
            <v>-</v>
          </cell>
          <cell r="O1446">
            <v>-4.18</v>
          </cell>
          <cell r="P1446" t="str">
            <v>-</v>
          </cell>
          <cell r="Q1446" t="str">
            <v>-</v>
          </cell>
          <cell r="R1446" t="str">
            <v>-</v>
          </cell>
          <cell r="S1446" t="str">
            <v>-</v>
          </cell>
          <cell r="V1446" t="e">
            <v>#VALUE!</v>
          </cell>
          <cell r="Y1446" t="str">
            <v>-</v>
          </cell>
          <cell r="Z1446" t="str">
            <v>-</v>
          </cell>
          <cell r="AA1446" t="str">
            <v>-</v>
          </cell>
          <cell r="AB1446" t="str">
            <v>-</v>
          </cell>
          <cell r="AC1446" t="str">
            <v>-</v>
          </cell>
          <cell r="AD1446" t="str">
            <v>-</v>
          </cell>
          <cell r="AE1446" t="e">
            <v>#VALUE!</v>
          </cell>
          <cell r="AF1446" t="str">
            <v>-</v>
          </cell>
          <cell r="AG1446">
            <v>428.59999999999991</v>
          </cell>
          <cell r="AH1446" t="str">
            <v>-</v>
          </cell>
          <cell r="AI1446">
            <v>49.45586457073761</v>
          </cell>
          <cell r="AJ1446" t="str">
            <v>-</v>
          </cell>
          <cell r="AL1446" t="str">
            <v>-</v>
          </cell>
          <cell r="AM1446" t="str">
            <v>-</v>
          </cell>
        </row>
        <row r="1447">
          <cell r="D1447" t="str">
            <v>INE020801028</v>
          </cell>
          <cell r="E1447" t="str">
            <v>SPENCER'S RETAIL LTD</v>
          </cell>
          <cell r="G1447">
            <v>57.33</v>
          </cell>
          <cell r="H1447">
            <v>151</v>
          </cell>
          <cell r="I1447">
            <v>1</v>
          </cell>
          <cell r="J1447">
            <v>0</v>
          </cell>
          <cell r="K1447">
            <v>0</v>
          </cell>
          <cell r="L1447" t="str">
            <v>-</v>
          </cell>
          <cell r="M1447" t="str">
            <v>-</v>
          </cell>
          <cell r="O1447">
            <v>-27.333497000000001</v>
          </cell>
          <cell r="P1447" t="str">
            <v>-</v>
          </cell>
          <cell r="Q1447" t="str">
            <v>-</v>
          </cell>
          <cell r="R1447" t="str">
            <v>-</v>
          </cell>
          <cell r="S1447" t="str">
            <v>-</v>
          </cell>
          <cell r="V1447" t="e">
            <v>#VALUE!</v>
          </cell>
          <cell r="Y1447">
            <v>151</v>
          </cell>
          <cell r="Z1447">
            <v>151</v>
          </cell>
          <cell r="AA1447">
            <v>0</v>
          </cell>
          <cell r="AB1447">
            <v>0</v>
          </cell>
          <cell r="AC1447">
            <v>151</v>
          </cell>
          <cell r="AD1447" t="str">
            <v>-</v>
          </cell>
          <cell r="AE1447" t="e">
            <v>#VALUE!</v>
          </cell>
          <cell r="AF1447" t="str">
            <v>-</v>
          </cell>
          <cell r="AG1447">
            <v>-432.63600000000019</v>
          </cell>
          <cell r="AH1447" t="str">
            <v>-</v>
          </cell>
          <cell r="AI1447">
            <v>7.558379577540709</v>
          </cell>
          <cell r="AJ1447" t="str">
            <v>-</v>
          </cell>
          <cell r="AL1447">
            <v>-271.47616430828447</v>
          </cell>
          <cell r="AM1447" t="str">
            <v>-</v>
          </cell>
        </row>
        <row r="1448">
          <cell r="D1448" t="str">
            <v>INE0OCC01013</v>
          </cell>
          <cell r="E1448" t="str">
            <v>UTI FTI-SR XXXII-II-1111-DG</v>
          </cell>
          <cell r="G1448" t="str">
            <v>-</v>
          </cell>
          <cell r="H1448" t="str">
            <v>-</v>
          </cell>
          <cell r="I1448">
            <v>0</v>
          </cell>
          <cell r="J1448">
            <v>0</v>
          </cell>
          <cell r="K1448">
            <v>0</v>
          </cell>
          <cell r="L1448" t="str">
            <v>-</v>
          </cell>
          <cell r="M1448" t="str">
            <v>-</v>
          </cell>
          <cell r="O1448" t="str">
            <v>-</v>
          </cell>
          <cell r="P1448" t="str">
            <v>-</v>
          </cell>
          <cell r="Q1448" t="str">
            <v>-</v>
          </cell>
          <cell r="R1448" t="str">
            <v>-</v>
          </cell>
          <cell r="S1448" t="str">
            <v>-</v>
          </cell>
          <cell r="V1448" t="e">
            <v>#VALUE!</v>
          </cell>
          <cell r="Y1448" t="str">
            <v>-</v>
          </cell>
          <cell r="Z1448" t="str">
            <v>-</v>
          </cell>
          <cell r="AA1448" t="str">
            <v>-</v>
          </cell>
          <cell r="AB1448" t="str">
            <v>-</v>
          </cell>
          <cell r="AC1448" t="str">
            <v>-</v>
          </cell>
          <cell r="AD1448" t="str">
            <v>-</v>
          </cell>
          <cell r="AE1448" t="e">
            <v>#VALUE!</v>
          </cell>
          <cell r="AF1448" t="str">
            <v>-</v>
          </cell>
          <cell r="AG1448" t="str">
            <v>-</v>
          </cell>
          <cell r="AH1448" t="str">
            <v>-</v>
          </cell>
          <cell r="AI1448" t="str">
            <v>-</v>
          </cell>
          <cell r="AJ1448" t="str">
            <v>-</v>
          </cell>
          <cell r="AL1448" t="str">
            <v>-</v>
          </cell>
          <cell r="AM1448" t="str">
            <v>-</v>
          </cell>
        </row>
        <row r="1449">
          <cell r="D1449" t="str">
            <v>INE285C01015</v>
          </cell>
          <cell r="E1449" t="str">
            <v>VOITH PAPER FABRICS INDIA LT</v>
          </cell>
          <cell r="G1449">
            <v>1902.75</v>
          </cell>
          <cell r="H1449" t="str">
            <v>-</v>
          </cell>
          <cell r="I1449">
            <v>0</v>
          </cell>
          <cell r="J1449">
            <v>0</v>
          </cell>
          <cell r="K1449">
            <v>0</v>
          </cell>
          <cell r="L1449" t="str">
            <v>-</v>
          </cell>
          <cell r="M1449" t="str">
            <v>-</v>
          </cell>
          <cell r="O1449">
            <v>90.810379999999995</v>
          </cell>
          <cell r="P1449" t="str">
            <v>-</v>
          </cell>
          <cell r="Q1449" t="str">
            <v>-</v>
          </cell>
          <cell r="R1449" t="str">
            <v>-</v>
          </cell>
          <cell r="S1449" t="str">
            <v>-</v>
          </cell>
          <cell r="V1449" t="e">
            <v>#VALUE!</v>
          </cell>
          <cell r="Y1449" t="str">
            <v>-</v>
          </cell>
          <cell r="Z1449" t="str">
            <v>-</v>
          </cell>
          <cell r="AA1449" t="str">
            <v>-</v>
          </cell>
          <cell r="AB1449" t="str">
            <v>-</v>
          </cell>
          <cell r="AC1449" t="str">
            <v>-</v>
          </cell>
          <cell r="AD1449">
            <v>20.945283225691842</v>
          </cell>
          <cell r="AE1449">
            <v>2.1271077815383879</v>
          </cell>
          <cell r="AF1449" t="str">
            <v>-</v>
          </cell>
          <cell r="AG1449">
            <v>505.89</v>
          </cell>
          <cell r="AH1449" t="str">
            <v>-</v>
          </cell>
          <cell r="AI1449">
            <v>9.8468368210959145</v>
          </cell>
          <cell r="AJ1449">
            <v>17.317808523476391</v>
          </cell>
          <cell r="AL1449">
            <v>12.130951325472122</v>
          </cell>
          <cell r="AM1449" t="str">
            <v>-</v>
          </cell>
        </row>
        <row r="1450">
          <cell r="D1450" t="str">
            <v>INE807K01035</v>
          </cell>
          <cell r="E1450" t="str">
            <v>S CHAND AND CO LTD</v>
          </cell>
          <cell r="G1450">
            <v>193.45</v>
          </cell>
          <cell r="H1450">
            <v>286</v>
          </cell>
          <cell r="I1450">
            <v>1</v>
          </cell>
          <cell r="J1450">
            <v>0</v>
          </cell>
          <cell r="K1450">
            <v>0</v>
          </cell>
          <cell r="L1450" t="str">
            <v>-</v>
          </cell>
          <cell r="M1450" t="str">
            <v>-</v>
          </cell>
          <cell r="O1450">
            <v>18.04</v>
          </cell>
          <cell r="P1450" t="str">
            <v>-</v>
          </cell>
          <cell r="Q1450" t="str">
            <v>-</v>
          </cell>
          <cell r="R1450" t="str">
            <v>-</v>
          </cell>
          <cell r="S1450" t="str">
            <v>-</v>
          </cell>
          <cell r="V1450" t="e">
            <v>#VALUE!</v>
          </cell>
          <cell r="Y1450">
            <v>286</v>
          </cell>
          <cell r="Z1450">
            <v>286</v>
          </cell>
          <cell r="AA1450">
            <v>0</v>
          </cell>
          <cell r="AB1450">
            <v>-19</v>
          </cell>
          <cell r="AC1450">
            <v>286</v>
          </cell>
          <cell r="AD1450">
            <v>11.830172471517976</v>
          </cell>
          <cell r="AE1450">
            <v>0.97313803914570673</v>
          </cell>
          <cell r="AF1450" t="str">
            <v>-</v>
          </cell>
          <cell r="AG1450">
            <v>1315.38</v>
          </cell>
          <cell r="AH1450">
            <v>1635.1034482758621</v>
          </cell>
          <cell r="AI1450">
            <v>12.156725968602959</v>
          </cell>
          <cell r="AJ1450" t="str">
            <v>-</v>
          </cell>
          <cell r="AL1450">
            <v>24.467028131830713</v>
          </cell>
          <cell r="AM1450">
            <v>15.707989184784617</v>
          </cell>
        </row>
        <row r="1451">
          <cell r="D1451" t="str">
            <v>INE583L01014</v>
          </cell>
          <cell r="E1451" t="str">
            <v>AGS TRANSACT TECHNOLOGIES LT</v>
          </cell>
          <cell r="G1451">
            <v>4.8099999999999996</v>
          </cell>
          <cell r="H1451" t="str">
            <v>-</v>
          </cell>
          <cell r="I1451">
            <v>0</v>
          </cell>
          <cell r="J1451">
            <v>0</v>
          </cell>
          <cell r="K1451">
            <v>0</v>
          </cell>
          <cell r="L1451" t="str">
            <v>-</v>
          </cell>
          <cell r="M1451" t="str">
            <v>-</v>
          </cell>
          <cell r="O1451">
            <v>-6.64</v>
          </cell>
          <cell r="P1451" t="str">
            <v>-</v>
          </cell>
          <cell r="Q1451" t="str">
            <v>-</v>
          </cell>
          <cell r="R1451" t="str">
            <v>-</v>
          </cell>
          <cell r="S1451" t="str">
            <v>-</v>
          </cell>
          <cell r="V1451" t="e">
            <v>#VALUE!</v>
          </cell>
          <cell r="Y1451" t="str">
            <v>-</v>
          </cell>
          <cell r="Z1451" t="str">
            <v>-</v>
          </cell>
          <cell r="AA1451" t="str">
            <v>-</v>
          </cell>
          <cell r="AB1451" t="str">
            <v>-</v>
          </cell>
          <cell r="AC1451" t="str">
            <v>-</v>
          </cell>
          <cell r="AD1451" t="str">
            <v>-</v>
          </cell>
          <cell r="AE1451" t="e">
            <v>#VALUE!</v>
          </cell>
          <cell r="AF1451" t="str">
            <v>-</v>
          </cell>
          <cell r="AG1451">
            <v>1974.51</v>
          </cell>
          <cell r="AH1451" t="str">
            <v>-</v>
          </cell>
          <cell r="AI1451" t="str">
            <v>-</v>
          </cell>
          <cell r="AJ1451" t="str">
            <v>-</v>
          </cell>
          <cell r="AL1451">
            <v>-50.195860816486103</v>
          </cell>
          <cell r="AM1451" t="str">
            <v>-</v>
          </cell>
        </row>
        <row r="1452">
          <cell r="D1452" t="str">
            <v>INE600Y01019</v>
          </cell>
          <cell r="E1452" t="str">
            <v>DYNAMIC CABLES LTD</v>
          </cell>
          <cell r="G1452">
            <v>430.85</v>
          </cell>
          <cell r="H1452" t="str">
            <v>-</v>
          </cell>
          <cell r="I1452">
            <v>0</v>
          </cell>
          <cell r="J1452">
            <v>0</v>
          </cell>
          <cell r="K1452">
            <v>0</v>
          </cell>
          <cell r="L1452" t="str">
            <v>-</v>
          </cell>
          <cell r="M1452" t="str">
            <v>-</v>
          </cell>
          <cell r="O1452">
            <v>13.654999999999999</v>
          </cell>
          <cell r="P1452" t="str">
            <v>-</v>
          </cell>
          <cell r="Q1452" t="str">
            <v>-</v>
          </cell>
          <cell r="R1452" t="str">
            <v>-</v>
          </cell>
          <cell r="S1452" t="str">
            <v>-</v>
          </cell>
          <cell r="V1452" t="e">
            <v>#VALUE!</v>
          </cell>
          <cell r="Y1452" t="str">
            <v>-</v>
          </cell>
          <cell r="Z1452" t="str">
            <v>-</v>
          </cell>
          <cell r="AA1452" t="str">
            <v>-</v>
          </cell>
          <cell r="AB1452" t="str">
            <v>-</v>
          </cell>
          <cell r="AC1452" t="str">
            <v>-</v>
          </cell>
          <cell r="AD1452">
            <v>31.571483568321039</v>
          </cell>
          <cell r="AE1452">
            <v>0.53376025421910256</v>
          </cell>
          <cell r="AF1452" t="str">
            <v>-</v>
          </cell>
          <cell r="AG1452">
            <v>1053.6499999999999</v>
          </cell>
          <cell r="AH1452" t="str">
            <v>-</v>
          </cell>
          <cell r="AI1452">
            <v>59.149184149184144</v>
          </cell>
          <cell r="AJ1452">
            <v>13.634839251517302</v>
          </cell>
          <cell r="AL1452">
            <v>36.341873706004108</v>
          </cell>
          <cell r="AM1452" t="str">
            <v>-</v>
          </cell>
        </row>
        <row r="1453">
          <cell r="D1453" t="str">
            <v>INE625X01018</v>
          </cell>
          <cell r="E1453" t="str">
            <v>SILVER TOUCH TECHNOLOGIES LT</v>
          </cell>
          <cell r="G1453">
            <v>728.8</v>
          </cell>
          <cell r="H1453" t="str">
            <v>-</v>
          </cell>
          <cell r="I1453">
            <v>0</v>
          </cell>
          <cell r="J1453">
            <v>0</v>
          </cell>
          <cell r="K1453">
            <v>0</v>
          </cell>
          <cell r="L1453" t="str">
            <v>-</v>
          </cell>
          <cell r="M1453" t="str">
            <v>-</v>
          </cell>
          <cell r="O1453">
            <v>17.5</v>
          </cell>
          <cell r="P1453" t="str">
            <v>-</v>
          </cell>
          <cell r="Q1453" t="str">
            <v>-</v>
          </cell>
          <cell r="R1453" t="str">
            <v>-</v>
          </cell>
          <cell r="S1453" t="str">
            <v>-</v>
          </cell>
          <cell r="V1453" t="e">
            <v>#VALUE!</v>
          </cell>
          <cell r="Y1453" t="str">
            <v>-</v>
          </cell>
          <cell r="Z1453" t="str">
            <v>-</v>
          </cell>
          <cell r="AA1453" t="str">
            <v>-</v>
          </cell>
          <cell r="AB1453" t="str">
            <v>-</v>
          </cell>
          <cell r="AC1453" t="str">
            <v>-</v>
          </cell>
          <cell r="AD1453">
            <v>42.528684413112529</v>
          </cell>
          <cell r="AE1453">
            <v>1.1156075186628069</v>
          </cell>
          <cell r="AF1453" t="str">
            <v>-</v>
          </cell>
          <cell r="AG1453">
            <v>375.166</v>
          </cell>
          <cell r="AH1453" t="str">
            <v>-</v>
          </cell>
          <cell r="AI1453">
            <v>38.121546961325969</v>
          </cell>
          <cell r="AJ1453">
            <v>56.947761717591177</v>
          </cell>
          <cell r="AL1453">
            <v>50.09041446631462</v>
          </cell>
          <cell r="AM1453" t="str">
            <v>-</v>
          </cell>
        </row>
        <row r="1454">
          <cell r="D1454" t="str">
            <v>INE784R01023</v>
          </cell>
          <cell r="E1454" t="str">
            <v>ARFIN INDIA LTD</v>
          </cell>
          <cell r="G1454">
            <v>43.23</v>
          </cell>
          <cell r="H1454" t="str">
            <v>-</v>
          </cell>
          <cell r="I1454">
            <v>0</v>
          </cell>
          <cell r="J1454">
            <v>0</v>
          </cell>
          <cell r="K1454">
            <v>0</v>
          </cell>
          <cell r="L1454" t="str">
            <v>-</v>
          </cell>
          <cell r="M1454" t="str">
            <v>-</v>
          </cell>
          <cell r="O1454">
            <v>0.03</v>
          </cell>
          <cell r="P1454" t="str">
            <v>-</v>
          </cell>
          <cell r="Q1454" t="str">
            <v>-</v>
          </cell>
          <cell r="R1454" t="str">
            <v>-</v>
          </cell>
          <cell r="S1454" t="str">
            <v>-</v>
          </cell>
          <cell r="V1454" t="e">
            <v>#VALUE!</v>
          </cell>
          <cell r="Y1454" t="str">
            <v>-</v>
          </cell>
          <cell r="Z1454" t="str">
            <v>-</v>
          </cell>
          <cell r="AA1454" t="str">
            <v>-</v>
          </cell>
          <cell r="AB1454" t="str">
            <v>-</v>
          </cell>
          <cell r="AC1454" t="str">
            <v>-</v>
          </cell>
          <cell r="AD1454">
            <v>1440.9999847412109</v>
          </cell>
          <cell r="AE1454">
            <v>-15.292244736029177</v>
          </cell>
          <cell r="AF1454" t="str">
            <v>-</v>
          </cell>
          <cell r="AG1454">
            <v>96.215000000000003</v>
          </cell>
          <cell r="AH1454" t="str">
            <v>-</v>
          </cell>
          <cell r="AI1454">
            <v>-94.230769230769226</v>
          </cell>
          <cell r="AJ1454" t="str">
            <v>-</v>
          </cell>
          <cell r="AL1454">
            <v>-68.146951423397411</v>
          </cell>
          <cell r="AM1454" t="str">
            <v>-</v>
          </cell>
        </row>
        <row r="1455">
          <cell r="D1455" t="str">
            <v>INE0R4701017</v>
          </cell>
          <cell r="E1455" t="str">
            <v>UTI FTI-SR XXXII-II-1111-DG</v>
          </cell>
          <cell r="G1455" t="str">
            <v>-</v>
          </cell>
          <cell r="H1455" t="str">
            <v>-</v>
          </cell>
          <cell r="I1455">
            <v>0</v>
          </cell>
          <cell r="J1455">
            <v>0</v>
          </cell>
          <cell r="K1455">
            <v>0</v>
          </cell>
          <cell r="L1455" t="str">
            <v>-</v>
          </cell>
          <cell r="M1455" t="str">
            <v>-</v>
          </cell>
          <cell r="O1455" t="str">
            <v>-</v>
          </cell>
          <cell r="P1455" t="str">
            <v>-</v>
          </cell>
          <cell r="Q1455" t="str">
            <v>-</v>
          </cell>
          <cell r="R1455" t="str">
            <v>-</v>
          </cell>
          <cell r="S1455" t="str">
            <v>-</v>
          </cell>
          <cell r="V1455" t="e">
            <v>#VALUE!</v>
          </cell>
          <cell r="Y1455" t="str">
            <v>-</v>
          </cell>
          <cell r="Z1455" t="str">
            <v>-</v>
          </cell>
          <cell r="AA1455" t="str">
            <v>-</v>
          </cell>
          <cell r="AB1455" t="str">
            <v>-</v>
          </cell>
          <cell r="AC1455" t="str">
            <v>-</v>
          </cell>
          <cell r="AD1455" t="str">
            <v>-</v>
          </cell>
          <cell r="AE1455" t="e">
            <v>#VALUE!</v>
          </cell>
          <cell r="AF1455" t="str">
            <v>-</v>
          </cell>
          <cell r="AG1455" t="str">
            <v>-</v>
          </cell>
          <cell r="AH1455" t="str">
            <v>-</v>
          </cell>
          <cell r="AI1455" t="str">
            <v>-</v>
          </cell>
          <cell r="AJ1455" t="str">
            <v>-</v>
          </cell>
          <cell r="AL1455" t="str">
            <v>-</v>
          </cell>
          <cell r="AM1455" t="str">
            <v>-</v>
          </cell>
        </row>
        <row r="1456">
          <cell r="D1456" t="str">
            <v>INE620D01011</v>
          </cell>
          <cell r="E1456" t="str">
            <v>INDUSTRIAL &amp; PRUDENTIAL INV</v>
          </cell>
          <cell r="G1456">
            <v>6573.75</v>
          </cell>
          <cell r="H1456" t="str">
            <v>-</v>
          </cell>
          <cell r="I1456">
            <v>0</v>
          </cell>
          <cell r="J1456">
            <v>0</v>
          </cell>
          <cell r="K1456">
            <v>0</v>
          </cell>
          <cell r="L1456" t="str">
            <v>-</v>
          </cell>
          <cell r="M1456" t="str">
            <v>-</v>
          </cell>
          <cell r="O1456">
            <v>356.22</v>
          </cell>
          <cell r="P1456" t="str">
            <v>-</v>
          </cell>
          <cell r="Q1456" t="str">
            <v>-</v>
          </cell>
          <cell r="R1456" t="str">
            <v>-</v>
          </cell>
          <cell r="S1456" t="str">
            <v>-</v>
          </cell>
          <cell r="V1456" t="e">
            <v>#VALUE!</v>
          </cell>
          <cell r="Y1456" t="str">
            <v>-</v>
          </cell>
          <cell r="Z1456" t="str">
            <v>-</v>
          </cell>
          <cell r="AA1456" t="str">
            <v>-</v>
          </cell>
          <cell r="AB1456" t="str">
            <v>-</v>
          </cell>
          <cell r="AC1456" t="str">
            <v>-</v>
          </cell>
          <cell r="AD1456">
            <v>18.454185615630788</v>
          </cell>
          <cell r="AE1456">
            <v>0.89153442474072853</v>
          </cell>
          <cell r="AF1456" t="str">
            <v>-</v>
          </cell>
          <cell r="AG1456" t="str">
            <v>-</v>
          </cell>
          <cell r="AH1456" t="str">
            <v>-</v>
          </cell>
          <cell r="AI1456">
            <v>20.699352827567527</v>
          </cell>
          <cell r="AJ1456">
            <v>10.599431731489364</v>
          </cell>
          <cell r="AL1456" t="str">
            <v>-</v>
          </cell>
          <cell r="AM1456" t="str">
            <v>-</v>
          </cell>
        </row>
        <row r="1457">
          <cell r="D1457" t="str">
            <v>INE524T01011</v>
          </cell>
          <cell r="E1457" t="str">
            <v>TAAL ENTERPRISES LTD</v>
          </cell>
          <cell r="G1457">
            <v>3018.1</v>
          </cell>
          <cell r="H1457" t="str">
            <v>-</v>
          </cell>
          <cell r="I1457">
            <v>0</v>
          </cell>
          <cell r="J1457">
            <v>0</v>
          </cell>
          <cell r="K1457">
            <v>0</v>
          </cell>
          <cell r="L1457" t="str">
            <v>-</v>
          </cell>
          <cell r="M1457" t="str">
            <v>-</v>
          </cell>
          <cell r="O1457">
            <v>156.55071699999999</v>
          </cell>
          <cell r="P1457" t="str">
            <v>-</v>
          </cell>
          <cell r="Q1457" t="str">
            <v>-</v>
          </cell>
          <cell r="R1457" t="str">
            <v>-</v>
          </cell>
          <cell r="S1457" t="str">
            <v>-</v>
          </cell>
          <cell r="V1457" t="e">
            <v>#VALUE!</v>
          </cell>
          <cell r="Y1457" t="str">
            <v>-</v>
          </cell>
          <cell r="Z1457" t="str">
            <v>-</v>
          </cell>
          <cell r="AA1457" t="str">
            <v>-</v>
          </cell>
          <cell r="AB1457" t="str">
            <v>-</v>
          </cell>
          <cell r="AC1457" t="str">
            <v>-</v>
          </cell>
          <cell r="AD1457">
            <v>19.278736983722983</v>
          </cell>
          <cell r="AE1457">
            <v>0.61568895748759778</v>
          </cell>
          <cell r="AF1457" t="str">
            <v>-</v>
          </cell>
          <cell r="AG1457">
            <v>586.56600000000003</v>
          </cell>
          <cell r="AH1457" t="str">
            <v>-</v>
          </cell>
          <cell r="AI1457">
            <v>31.312461835262535</v>
          </cell>
          <cell r="AJ1457">
            <v>15.070449388574392</v>
          </cell>
          <cell r="AL1457">
            <v>24.820929252690842</v>
          </cell>
          <cell r="AM1457" t="str">
            <v>-</v>
          </cell>
        </row>
        <row r="1458">
          <cell r="D1458" t="str">
            <v>INE855R01021</v>
          </cell>
          <cell r="E1458" t="str">
            <v>RADIANT CASH MANAGEMENT SERV</v>
          </cell>
          <cell r="G1458">
            <v>55.65</v>
          </cell>
          <cell r="H1458" t="str">
            <v>-</v>
          </cell>
          <cell r="I1458">
            <v>0</v>
          </cell>
          <cell r="J1458">
            <v>0</v>
          </cell>
          <cell r="K1458">
            <v>0</v>
          </cell>
          <cell r="L1458" t="str">
            <v>-</v>
          </cell>
          <cell r="M1458" t="str">
            <v>-</v>
          </cell>
          <cell r="O1458">
            <v>4.3575030000000003</v>
          </cell>
          <cell r="P1458" t="str">
            <v>-</v>
          </cell>
          <cell r="Q1458" t="str">
            <v>-</v>
          </cell>
          <cell r="R1458" t="str">
            <v>-</v>
          </cell>
          <cell r="S1458" t="str">
            <v>-</v>
          </cell>
          <cell r="V1458" t="e">
            <v>#VALUE!</v>
          </cell>
          <cell r="Y1458" t="str">
            <v>-</v>
          </cell>
          <cell r="Z1458" t="str">
            <v>-</v>
          </cell>
          <cell r="AA1458" t="str">
            <v>-</v>
          </cell>
          <cell r="AB1458" t="str">
            <v>-</v>
          </cell>
          <cell r="AC1458" t="str">
            <v>-</v>
          </cell>
          <cell r="AD1458">
            <v>12.74881412570374</v>
          </cell>
          <cell r="AE1458">
            <v>2.8352908969021549</v>
          </cell>
          <cell r="AF1458" t="str">
            <v>-</v>
          </cell>
          <cell r="AG1458">
            <v>709.37</v>
          </cell>
          <cell r="AH1458" t="str">
            <v>-</v>
          </cell>
          <cell r="AI1458">
            <v>4.4964748201438951</v>
          </cell>
          <cell r="AJ1458" t="str">
            <v>-</v>
          </cell>
          <cell r="AL1458">
            <v>12.784596794708719</v>
          </cell>
          <cell r="AM1458" t="str">
            <v>-</v>
          </cell>
        </row>
        <row r="1459">
          <cell r="D1459" t="str">
            <v>INE270B01035</v>
          </cell>
          <cell r="E1459" t="str">
            <v>MAFATLAL INDUSTRIES LTD</v>
          </cell>
          <cell r="G1459">
            <v>142.55000000000001</v>
          </cell>
          <cell r="H1459" t="str">
            <v>-</v>
          </cell>
          <cell r="I1459">
            <v>0</v>
          </cell>
          <cell r="J1459">
            <v>0</v>
          </cell>
          <cell r="K1459">
            <v>0</v>
          </cell>
          <cell r="L1459" t="str">
            <v>-</v>
          </cell>
          <cell r="M1459" t="str">
            <v>-</v>
          </cell>
          <cell r="O1459">
            <v>13.65</v>
          </cell>
          <cell r="P1459" t="str">
            <v>-</v>
          </cell>
          <cell r="Q1459" t="str">
            <v>-</v>
          </cell>
          <cell r="R1459" t="str">
            <v>-</v>
          </cell>
          <cell r="S1459" t="str">
            <v>-</v>
          </cell>
          <cell r="V1459" t="e">
            <v>#VALUE!</v>
          </cell>
          <cell r="Y1459" t="str">
            <v>-</v>
          </cell>
          <cell r="Z1459" t="str">
            <v>-</v>
          </cell>
          <cell r="AA1459" t="str">
            <v>-</v>
          </cell>
          <cell r="AB1459" t="str">
            <v>-</v>
          </cell>
          <cell r="AC1459" t="str">
            <v>-</v>
          </cell>
          <cell r="AD1459">
            <v>10.381356108163155</v>
          </cell>
          <cell r="AE1459">
            <v>-5.3521658157641241</v>
          </cell>
          <cell r="AF1459" t="str">
            <v>-</v>
          </cell>
          <cell r="AG1459">
            <v>683</v>
          </cell>
          <cell r="AH1459" t="str">
            <v>-</v>
          </cell>
          <cell r="AI1459">
            <v>-1.93965517241379</v>
          </cell>
          <cell r="AJ1459" t="str">
            <v>-</v>
          </cell>
          <cell r="AL1459">
            <v>49.616648411829132</v>
          </cell>
          <cell r="AM1459" t="str">
            <v>-</v>
          </cell>
        </row>
        <row r="1460">
          <cell r="D1460" t="str">
            <v>INE540G01014</v>
          </cell>
          <cell r="E1460" t="str">
            <v>AMBIKA COTTON MILLS LTD</v>
          </cell>
          <cell r="G1460">
            <v>1509.5</v>
          </cell>
          <cell r="H1460" t="str">
            <v>-</v>
          </cell>
          <cell r="I1460">
            <v>0</v>
          </cell>
          <cell r="J1460">
            <v>0</v>
          </cell>
          <cell r="K1460">
            <v>0</v>
          </cell>
          <cell r="L1460" t="str">
            <v>-</v>
          </cell>
          <cell r="M1460" t="str">
            <v>-</v>
          </cell>
          <cell r="O1460">
            <v>114.83</v>
          </cell>
          <cell r="P1460" t="str">
            <v>-</v>
          </cell>
          <cell r="Q1460" t="str">
            <v>-</v>
          </cell>
          <cell r="R1460" t="str">
            <v>-</v>
          </cell>
          <cell r="S1460" t="str">
            <v>-</v>
          </cell>
          <cell r="V1460" t="e">
            <v>#VALUE!</v>
          </cell>
          <cell r="Y1460" t="str">
            <v>-</v>
          </cell>
          <cell r="Z1460" t="str">
            <v>-</v>
          </cell>
          <cell r="AA1460" t="str">
            <v>-</v>
          </cell>
          <cell r="AB1460" t="str">
            <v>-</v>
          </cell>
          <cell r="AC1460" t="str">
            <v>-</v>
          </cell>
          <cell r="AD1460">
            <v>13.14551946355482</v>
          </cell>
          <cell r="AE1460">
            <v>2.993803604536295</v>
          </cell>
          <cell r="AF1460" t="str">
            <v>-</v>
          </cell>
          <cell r="AG1460">
            <v>1033.2</v>
          </cell>
          <cell r="AH1460" t="str">
            <v>-</v>
          </cell>
          <cell r="AI1460">
            <v>4.3909090909090898</v>
          </cell>
          <cell r="AJ1460">
            <v>9.2144874231745071</v>
          </cell>
          <cell r="AL1460">
            <v>-5.4427178903805444</v>
          </cell>
          <cell r="AM1460" t="str">
            <v>-</v>
          </cell>
        </row>
        <row r="1461">
          <cell r="D1461" t="str">
            <v>INE611A01016</v>
          </cell>
          <cell r="E1461" t="str">
            <v>RSWM LTD</v>
          </cell>
          <cell r="G1461">
            <v>161.4</v>
          </cell>
          <cell r="H1461" t="str">
            <v>-</v>
          </cell>
          <cell r="I1461">
            <v>0</v>
          </cell>
          <cell r="J1461">
            <v>0</v>
          </cell>
          <cell r="K1461">
            <v>0</v>
          </cell>
          <cell r="L1461" t="str">
            <v>-</v>
          </cell>
          <cell r="M1461" t="str">
            <v>-</v>
          </cell>
          <cell r="O1461">
            <v>-8.5</v>
          </cell>
          <cell r="P1461" t="str">
            <v>-</v>
          </cell>
          <cell r="Q1461" t="str">
            <v>-</v>
          </cell>
          <cell r="R1461" t="str">
            <v>-</v>
          </cell>
          <cell r="S1461" t="str">
            <v>-</v>
          </cell>
          <cell r="V1461" t="e">
            <v>#VALUE!</v>
          </cell>
          <cell r="Y1461" t="str">
            <v>-</v>
          </cell>
          <cell r="Z1461" t="str">
            <v>-</v>
          </cell>
          <cell r="AA1461" t="str">
            <v>-</v>
          </cell>
          <cell r="AB1461" t="str">
            <v>-</v>
          </cell>
          <cell r="AC1461" t="str">
            <v>-</v>
          </cell>
          <cell r="AD1461" t="str">
            <v>-</v>
          </cell>
          <cell r="AE1461" t="e">
            <v>#VALUE!</v>
          </cell>
          <cell r="AF1461" t="str">
            <v>-</v>
          </cell>
          <cell r="AG1461">
            <v>2087.1999999999998</v>
          </cell>
          <cell r="AH1461" t="str">
            <v>-</v>
          </cell>
          <cell r="AI1461">
            <v>-90.156599552572715</v>
          </cell>
          <cell r="AJ1461" t="str">
            <v>-</v>
          </cell>
          <cell r="AL1461">
            <v>119.95299969439264</v>
          </cell>
          <cell r="AM1461" t="str">
            <v>-</v>
          </cell>
        </row>
        <row r="1462">
          <cell r="D1462" t="str">
            <v>INE411U01027</v>
          </cell>
          <cell r="E1462" t="str">
            <v>BAJAJ HEALTHCARE LTD</v>
          </cell>
          <cell r="G1462">
            <v>425.6</v>
          </cell>
          <cell r="H1462" t="str">
            <v>-</v>
          </cell>
          <cell r="I1462">
            <v>0</v>
          </cell>
          <cell r="J1462">
            <v>0</v>
          </cell>
          <cell r="K1462">
            <v>0</v>
          </cell>
          <cell r="L1462" t="str">
            <v>-</v>
          </cell>
          <cell r="M1462" t="str">
            <v>-</v>
          </cell>
          <cell r="O1462">
            <v>13.592267</v>
          </cell>
          <cell r="P1462" t="str">
            <v>-</v>
          </cell>
          <cell r="Q1462" t="str">
            <v>-</v>
          </cell>
          <cell r="R1462" t="str">
            <v>-</v>
          </cell>
          <cell r="S1462" t="str">
            <v>-</v>
          </cell>
          <cell r="V1462" t="e">
            <v>#VALUE!</v>
          </cell>
          <cell r="Y1462" t="str">
            <v>-</v>
          </cell>
          <cell r="Z1462" t="str">
            <v>-</v>
          </cell>
          <cell r="AA1462" t="str">
            <v>-</v>
          </cell>
          <cell r="AB1462" t="str">
            <v>-</v>
          </cell>
          <cell r="AC1462" t="str">
            <v>-</v>
          </cell>
          <cell r="AD1462">
            <v>31.141859590716919</v>
          </cell>
          <cell r="AE1462" t="e">
            <v>#VALUE!</v>
          </cell>
          <cell r="AF1462" t="str">
            <v>-</v>
          </cell>
          <cell r="AG1462">
            <v>824.255</v>
          </cell>
          <cell r="AH1462" t="str">
            <v>-</v>
          </cell>
          <cell r="AI1462" t="str">
            <v>-</v>
          </cell>
          <cell r="AJ1462" t="str">
            <v>-</v>
          </cell>
          <cell r="AL1462">
            <v>2.9117255604082266</v>
          </cell>
          <cell r="AM1462" t="str">
            <v>-</v>
          </cell>
        </row>
        <row r="1463">
          <cell r="D1463" t="str">
            <v>INE778B01029</v>
          </cell>
          <cell r="E1463" t="str">
            <v>ESTER INDUSTRIES LTD</v>
          </cell>
          <cell r="G1463">
            <v>116.8</v>
          </cell>
          <cell r="H1463" t="str">
            <v>-</v>
          </cell>
          <cell r="I1463">
            <v>0</v>
          </cell>
          <cell r="J1463">
            <v>0</v>
          </cell>
          <cell r="K1463">
            <v>0</v>
          </cell>
          <cell r="L1463" t="str">
            <v>-</v>
          </cell>
          <cell r="M1463" t="str">
            <v>-</v>
          </cell>
          <cell r="O1463">
            <v>1.46</v>
          </cell>
          <cell r="P1463" t="str">
            <v>-</v>
          </cell>
          <cell r="Q1463" t="str">
            <v>-</v>
          </cell>
          <cell r="R1463" t="str">
            <v>-</v>
          </cell>
          <cell r="S1463" t="str">
            <v>-</v>
          </cell>
          <cell r="V1463" t="e">
            <v>#VALUE!</v>
          </cell>
          <cell r="Y1463" t="str">
            <v>-</v>
          </cell>
          <cell r="Z1463" t="str">
            <v>-</v>
          </cell>
          <cell r="AA1463" t="str">
            <v>-</v>
          </cell>
          <cell r="AB1463" t="str">
            <v>-</v>
          </cell>
          <cell r="AC1463" t="str">
            <v>-</v>
          </cell>
          <cell r="AD1463">
            <v>79.523027329747407</v>
          </cell>
          <cell r="AE1463" t="e">
            <v>#VALUE!</v>
          </cell>
          <cell r="AF1463" t="str">
            <v>-</v>
          </cell>
          <cell r="AG1463">
            <v>1471.9119999999998</v>
          </cell>
          <cell r="AH1463" t="str">
            <v>-</v>
          </cell>
          <cell r="AI1463" t="str">
            <v>-</v>
          </cell>
          <cell r="AJ1463" t="str">
            <v>-</v>
          </cell>
          <cell r="AL1463" t="str">
            <v>-</v>
          </cell>
          <cell r="AM1463" t="str">
            <v>-</v>
          </cell>
        </row>
        <row r="1464">
          <cell r="D1464" t="str">
            <v>INE161L01027</v>
          </cell>
          <cell r="E1464" t="str">
            <v>VIKAS LIFECARE LTD</v>
          </cell>
          <cell r="G1464">
            <v>2.2400000000000002</v>
          </cell>
          <cell r="H1464" t="str">
            <v>-</v>
          </cell>
          <cell r="I1464">
            <v>0</v>
          </cell>
          <cell r="J1464">
            <v>0</v>
          </cell>
          <cell r="K1464">
            <v>0</v>
          </cell>
          <cell r="L1464" t="str">
            <v>-</v>
          </cell>
          <cell r="M1464" t="str">
            <v>-</v>
          </cell>
          <cell r="O1464">
            <v>-0.06</v>
          </cell>
          <cell r="P1464" t="str">
            <v>-</v>
          </cell>
          <cell r="Q1464" t="str">
            <v>-</v>
          </cell>
          <cell r="R1464" t="str">
            <v>-</v>
          </cell>
          <cell r="S1464" t="str">
            <v>-</v>
          </cell>
          <cell r="V1464" t="e">
            <v>#VALUE!</v>
          </cell>
          <cell r="Y1464" t="str">
            <v>-</v>
          </cell>
          <cell r="Z1464" t="str">
            <v>-</v>
          </cell>
          <cell r="AA1464" t="str">
            <v>-</v>
          </cell>
          <cell r="AB1464" t="str">
            <v>-</v>
          </cell>
          <cell r="AC1464" t="str">
            <v>-</v>
          </cell>
          <cell r="AD1464" t="str">
            <v>-</v>
          </cell>
          <cell r="AE1464" t="e">
            <v>#VALUE!</v>
          </cell>
          <cell r="AF1464" t="str">
            <v>-</v>
          </cell>
          <cell r="AG1464">
            <v>-216.06800000000004</v>
          </cell>
          <cell r="AH1464" t="str">
            <v>-</v>
          </cell>
          <cell r="AI1464" t="str">
            <v>-</v>
          </cell>
          <cell r="AJ1464" t="str">
            <v>-</v>
          </cell>
          <cell r="AL1464" t="str">
            <v>-</v>
          </cell>
          <cell r="AM1464" t="str">
            <v>-</v>
          </cell>
        </row>
        <row r="1465">
          <cell r="D1465" t="str">
            <v>INE732S01012</v>
          </cell>
          <cell r="E1465" t="str">
            <v>SAKAR HEALTHCARE LTD</v>
          </cell>
          <cell r="G1465" t="str">
            <v>-</v>
          </cell>
          <cell r="H1465" t="str">
            <v>-</v>
          </cell>
          <cell r="I1465">
            <v>0</v>
          </cell>
          <cell r="J1465">
            <v>0</v>
          </cell>
          <cell r="K1465">
            <v>0</v>
          </cell>
          <cell r="L1465" t="str">
            <v>-</v>
          </cell>
          <cell r="M1465" t="str">
            <v>-</v>
          </cell>
          <cell r="O1465">
            <v>7.97</v>
          </cell>
          <cell r="P1465" t="str">
            <v>-</v>
          </cell>
          <cell r="Q1465" t="str">
            <v>-</v>
          </cell>
          <cell r="R1465" t="str">
            <v>-</v>
          </cell>
          <cell r="S1465" t="str">
            <v>-</v>
          </cell>
          <cell r="V1465" t="e">
            <v>#VALUE!</v>
          </cell>
          <cell r="Y1465" t="str">
            <v>-</v>
          </cell>
          <cell r="Z1465" t="str">
            <v>-</v>
          </cell>
          <cell r="AA1465" t="str">
            <v>-</v>
          </cell>
          <cell r="AB1465" t="str">
            <v>-</v>
          </cell>
          <cell r="AC1465" t="str">
            <v>-</v>
          </cell>
          <cell r="AD1465" t="str">
            <v>-</v>
          </cell>
          <cell r="AE1465" t="e">
            <v>#VALUE!</v>
          </cell>
          <cell r="AF1465" t="str">
            <v>-</v>
          </cell>
          <cell r="AG1465">
            <v>509.959</v>
          </cell>
          <cell r="AH1465" t="str">
            <v>-</v>
          </cell>
          <cell r="AI1465" t="str">
            <v>-</v>
          </cell>
          <cell r="AJ1465">
            <v>14.484079930783576</v>
          </cell>
          <cell r="AL1465">
            <v>15.636209259266696</v>
          </cell>
          <cell r="AM1465" t="str">
            <v>-</v>
          </cell>
        </row>
        <row r="1466">
          <cell r="D1466" t="str">
            <v>INE871K01015</v>
          </cell>
          <cell r="E1466" t="str">
            <v>HINDUSTAN MEDIA VENTURES LTD</v>
          </cell>
          <cell r="G1466">
            <v>84.62</v>
          </cell>
          <cell r="H1466" t="str">
            <v>-</v>
          </cell>
          <cell r="I1466">
            <v>0</v>
          </cell>
          <cell r="J1466">
            <v>0</v>
          </cell>
          <cell r="K1466">
            <v>0</v>
          </cell>
          <cell r="L1466" t="str">
            <v>-</v>
          </cell>
          <cell r="M1466" t="str">
            <v>-</v>
          </cell>
          <cell r="O1466">
            <v>10.56</v>
          </cell>
          <cell r="P1466" t="str">
            <v>-</v>
          </cell>
          <cell r="Q1466" t="str">
            <v>-</v>
          </cell>
          <cell r="R1466" t="str">
            <v>-</v>
          </cell>
          <cell r="S1466" t="str">
            <v>-</v>
          </cell>
          <cell r="V1466" t="e">
            <v>#VALUE!</v>
          </cell>
          <cell r="Y1466" t="str">
            <v>-</v>
          </cell>
          <cell r="Z1466" t="str">
            <v>-</v>
          </cell>
          <cell r="AA1466" t="str">
            <v>-</v>
          </cell>
          <cell r="AB1466" t="str">
            <v>-</v>
          </cell>
          <cell r="AC1466" t="str">
            <v>-</v>
          </cell>
          <cell r="AD1466">
            <v>8.0132578358505704</v>
          </cell>
          <cell r="AE1466">
            <v>1.1745817674699533E-2</v>
          </cell>
          <cell r="AF1466" t="str">
            <v>-</v>
          </cell>
          <cell r="AG1466">
            <v>-320.50000000000006</v>
          </cell>
          <cell r="AH1466" t="str">
            <v>-</v>
          </cell>
          <cell r="AI1466">
            <v>682.22222222222229</v>
          </cell>
          <cell r="AJ1466" t="str">
            <v>-</v>
          </cell>
          <cell r="AL1466">
            <v>57.169584391286911</v>
          </cell>
          <cell r="AM1466" t="str">
            <v>-</v>
          </cell>
        </row>
        <row r="1467">
          <cell r="D1467" t="str">
            <v>INE0NJ001013</v>
          </cell>
          <cell r="E1467" t="str">
            <v>CFF FLUID CONTROL LTD</v>
          </cell>
          <cell r="G1467">
            <v>624.85</v>
          </cell>
          <cell r="H1467" t="str">
            <v>-</v>
          </cell>
          <cell r="I1467">
            <v>0</v>
          </cell>
          <cell r="J1467">
            <v>0</v>
          </cell>
          <cell r="K1467">
            <v>0</v>
          </cell>
          <cell r="L1467" t="str">
            <v>-</v>
          </cell>
          <cell r="M1467" t="str">
            <v>-</v>
          </cell>
          <cell r="O1467">
            <v>12.24</v>
          </cell>
          <cell r="P1467" t="str">
            <v>-</v>
          </cell>
          <cell r="Q1467" t="str">
            <v>-</v>
          </cell>
          <cell r="R1467" t="str">
            <v>-</v>
          </cell>
          <cell r="S1467" t="str">
            <v>-</v>
          </cell>
          <cell r="V1467" t="e">
            <v>#VALUE!</v>
          </cell>
          <cell r="Y1467" t="str">
            <v>-</v>
          </cell>
          <cell r="Z1467" t="str">
            <v>-</v>
          </cell>
          <cell r="AA1467" t="str">
            <v>-</v>
          </cell>
          <cell r="AB1467" t="str">
            <v>-</v>
          </cell>
          <cell r="AC1467" t="str">
            <v>-</v>
          </cell>
          <cell r="AD1467">
            <v>51.04983460669424</v>
          </cell>
          <cell r="AE1467">
            <v>1.288894051385103</v>
          </cell>
          <cell r="AF1467" t="str">
            <v>-</v>
          </cell>
          <cell r="AG1467" t="str">
            <v>-</v>
          </cell>
          <cell r="AH1467" t="str">
            <v>-</v>
          </cell>
          <cell r="AI1467">
            <v>39.607471655124648</v>
          </cell>
          <cell r="AJ1467" t="str">
            <v>-</v>
          </cell>
          <cell r="AL1467" t="str">
            <v>-</v>
          </cell>
          <cell r="AM1467" t="str">
            <v>-</v>
          </cell>
        </row>
        <row r="1468">
          <cell r="D1468" t="str">
            <v>INE506D01020</v>
          </cell>
          <cell r="E1468" t="str">
            <v>HALDYN GLASS LTD</v>
          </cell>
          <cell r="G1468">
            <v>108.15</v>
          </cell>
          <cell r="H1468" t="str">
            <v>-</v>
          </cell>
          <cell r="I1468">
            <v>0</v>
          </cell>
          <cell r="J1468">
            <v>0</v>
          </cell>
          <cell r="K1468">
            <v>0</v>
          </cell>
          <cell r="L1468" t="str">
            <v>-</v>
          </cell>
          <cell r="M1468" t="str">
            <v>-</v>
          </cell>
          <cell r="O1468">
            <v>3.5</v>
          </cell>
          <cell r="P1468" t="str">
            <v>-</v>
          </cell>
          <cell r="Q1468" t="str">
            <v>-</v>
          </cell>
          <cell r="R1468" t="str">
            <v>-</v>
          </cell>
          <cell r="S1468" t="str">
            <v>-</v>
          </cell>
          <cell r="V1468" t="e">
            <v>#VALUE!</v>
          </cell>
          <cell r="Y1468" t="str">
            <v>-</v>
          </cell>
          <cell r="Z1468" t="str">
            <v>-</v>
          </cell>
          <cell r="AA1468" t="str">
            <v>-</v>
          </cell>
          <cell r="AB1468" t="str">
            <v>-</v>
          </cell>
          <cell r="AC1468" t="str">
            <v>-</v>
          </cell>
          <cell r="AD1468">
            <v>37.446803734735674</v>
          </cell>
          <cell r="AE1468">
            <v>-1.5993634866144111</v>
          </cell>
          <cell r="AF1468" t="str">
            <v>-</v>
          </cell>
          <cell r="AG1468">
            <v>536.82100000000003</v>
          </cell>
          <cell r="AH1468" t="str">
            <v>-</v>
          </cell>
          <cell r="AI1468">
            <v>-23.413566739606132</v>
          </cell>
          <cell r="AJ1468">
            <v>22.461793486208766</v>
          </cell>
          <cell r="AL1468">
            <v>34.917954092493609</v>
          </cell>
          <cell r="AM1468" t="str">
            <v>-</v>
          </cell>
        </row>
        <row r="1469">
          <cell r="D1469" t="str">
            <v>INE672B01032</v>
          </cell>
          <cell r="E1469" t="str">
            <v>MUNJAL AUTO INDUSTRIES LTD</v>
          </cell>
          <cell r="G1469">
            <v>91.33</v>
          </cell>
          <cell r="H1469" t="str">
            <v>-</v>
          </cell>
          <cell r="I1469">
            <v>0</v>
          </cell>
          <cell r="J1469">
            <v>0</v>
          </cell>
          <cell r="K1469">
            <v>0</v>
          </cell>
          <cell r="L1469" t="str">
            <v>-</v>
          </cell>
          <cell r="M1469" t="str">
            <v>-</v>
          </cell>
          <cell r="O1469">
            <v>3.64</v>
          </cell>
          <cell r="P1469" t="str">
            <v>-</v>
          </cell>
          <cell r="Q1469" t="str">
            <v>-</v>
          </cell>
          <cell r="R1469" t="str">
            <v>-</v>
          </cell>
          <cell r="S1469" t="str">
            <v>-</v>
          </cell>
          <cell r="V1469" t="e">
            <v>#VALUE!</v>
          </cell>
          <cell r="Y1469" t="str">
            <v>-</v>
          </cell>
          <cell r="Z1469" t="str">
            <v>-</v>
          </cell>
          <cell r="AA1469" t="str">
            <v>-</v>
          </cell>
          <cell r="AB1469" t="str">
            <v>-</v>
          </cell>
          <cell r="AC1469" t="str">
            <v>-</v>
          </cell>
          <cell r="AD1469">
            <v>30.45870543702878</v>
          </cell>
          <cell r="AE1469">
            <v>-5.5840959967886112</v>
          </cell>
          <cell r="AF1469" t="str">
            <v>-</v>
          </cell>
          <cell r="AG1469">
            <v>834.66099999999994</v>
          </cell>
          <cell r="AH1469" t="str">
            <v>-</v>
          </cell>
          <cell r="AI1469">
            <v>-5.4545454545454533</v>
          </cell>
          <cell r="AJ1469">
            <v>17.365594733664967</v>
          </cell>
          <cell r="AL1469">
            <v>-30.974400535889284</v>
          </cell>
          <cell r="AM1469" t="str">
            <v>-</v>
          </cell>
        </row>
        <row r="1470">
          <cell r="D1470" t="str">
            <v>INE984B01023</v>
          </cell>
          <cell r="E1470" t="str">
            <v>INTEGRA ENGINEERING INDIA LT</v>
          </cell>
          <cell r="G1470">
            <v>238.3</v>
          </cell>
          <cell r="H1470" t="str">
            <v>-</v>
          </cell>
          <cell r="I1470">
            <v>0</v>
          </cell>
          <cell r="J1470">
            <v>0</v>
          </cell>
          <cell r="K1470">
            <v>0</v>
          </cell>
          <cell r="L1470" t="str">
            <v>-</v>
          </cell>
          <cell r="M1470" t="str">
            <v>-</v>
          </cell>
          <cell r="O1470">
            <v>5.38</v>
          </cell>
          <cell r="P1470" t="str">
            <v>-</v>
          </cell>
          <cell r="Q1470" t="str">
            <v>-</v>
          </cell>
          <cell r="R1470" t="str">
            <v>-</v>
          </cell>
          <cell r="S1470" t="str">
            <v>-</v>
          </cell>
          <cell r="V1470" t="e">
            <v>#VALUE!</v>
          </cell>
          <cell r="Y1470" t="str">
            <v>-</v>
          </cell>
          <cell r="Z1470" t="str">
            <v>-</v>
          </cell>
          <cell r="AA1470" t="str">
            <v>-</v>
          </cell>
          <cell r="AB1470" t="str">
            <v>-</v>
          </cell>
          <cell r="AC1470" t="str">
            <v>-</v>
          </cell>
          <cell r="AD1470">
            <v>44.293680864639001</v>
          </cell>
          <cell r="AE1470">
            <v>1.6292371309341136</v>
          </cell>
          <cell r="AF1470" t="str">
            <v>-</v>
          </cell>
          <cell r="AG1470">
            <v>309.44800000000004</v>
          </cell>
          <cell r="AH1470" t="str">
            <v>-</v>
          </cell>
          <cell r="AI1470">
            <v>27.186761229314406</v>
          </cell>
          <cell r="AJ1470">
            <v>32.076887598816633</v>
          </cell>
          <cell r="AL1470">
            <v>27.866319021193434</v>
          </cell>
          <cell r="AM1470" t="str">
            <v>-</v>
          </cell>
        </row>
        <row r="1471">
          <cell r="D1471" t="str">
            <v>INE760F01028</v>
          </cell>
          <cell r="E1471" t="str">
            <v>INDO AMINES LTD</v>
          </cell>
          <cell r="G1471">
            <v>142.80000000000001</v>
          </cell>
          <cell r="H1471" t="str">
            <v>-</v>
          </cell>
          <cell r="I1471">
            <v>0</v>
          </cell>
          <cell r="J1471">
            <v>0</v>
          </cell>
          <cell r="K1471">
            <v>0</v>
          </cell>
          <cell r="L1471" t="str">
            <v>-</v>
          </cell>
          <cell r="M1471" t="str">
            <v>-</v>
          </cell>
          <cell r="O1471">
            <v>7.7015739999999999</v>
          </cell>
          <cell r="P1471" t="str">
            <v>-</v>
          </cell>
          <cell r="Q1471" t="str">
            <v>-</v>
          </cell>
          <cell r="R1471" t="str">
            <v>-</v>
          </cell>
          <cell r="S1471" t="str">
            <v>-</v>
          </cell>
          <cell r="V1471" t="e">
            <v>#VALUE!</v>
          </cell>
          <cell r="Y1471" t="str">
            <v>-</v>
          </cell>
          <cell r="Z1471" t="str">
            <v>-</v>
          </cell>
          <cell r="AA1471" t="str">
            <v>-</v>
          </cell>
          <cell r="AB1471" t="str">
            <v>-</v>
          </cell>
          <cell r="AC1471" t="str">
            <v>-</v>
          </cell>
          <cell r="AD1471">
            <v>18.525123017809648</v>
          </cell>
          <cell r="AE1471">
            <v>0.66500267793134527</v>
          </cell>
          <cell r="AF1471" t="str">
            <v>-</v>
          </cell>
          <cell r="AG1471">
            <v>1010.316</v>
          </cell>
          <cell r="AH1471" t="str">
            <v>-</v>
          </cell>
          <cell r="AI1471">
            <v>27.857215666313717</v>
          </cell>
          <cell r="AJ1471">
            <v>16.711131714441073</v>
          </cell>
          <cell r="AL1471">
            <v>27.217872424014246</v>
          </cell>
          <cell r="AM1471" t="str">
            <v>-</v>
          </cell>
        </row>
        <row r="1472">
          <cell r="D1472" t="str">
            <v>INE0N5801013</v>
          </cell>
          <cell r="E1472" t="str">
            <v>UTI FTI-SR XXXII-II-1111-DG</v>
          </cell>
          <cell r="G1472" t="str">
            <v>-</v>
          </cell>
          <cell r="H1472" t="str">
            <v>-</v>
          </cell>
          <cell r="I1472">
            <v>0</v>
          </cell>
          <cell r="J1472">
            <v>0</v>
          </cell>
          <cell r="K1472">
            <v>0</v>
          </cell>
          <cell r="L1472" t="str">
            <v>-</v>
          </cell>
          <cell r="M1472" t="str">
            <v>-</v>
          </cell>
          <cell r="O1472" t="str">
            <v>-</v>
          </cell>
          <cell r="P1472" t="str">
            <v>-</v>
          </cell>
          <cell r="Q1472" t="str">
            <v>-</v>
          </cell>
          <cell r="R1472" t="str">
            <v>-</v>
          </cell>
          <cell r="S1472" t="str">
            <v>-</v>
          </cell>
          <cell r="V1472" t="e">
            <v>#VALUE!</v>
          </cell>
          <cell r="Y1472" t="str">
            <v>-</v>
          </cell>
          <cell r="Z1472" t="str">
            <v>-</v>
          </cell>
          <cell r="AA1472" t="str">
            <v>-</v>
          </cell>
          <cell r="AB1472" t="str">
            <v>-</v>
          </cell>
          <cell r="AC1472" t="str">
            <v>-</v>
          </cell>
          <cell r="AD1472" t="str">
            <v>-</v>
          </cell>
          <cell r="AE1472" t="e">
            <v>#VALUE!</v>
          </cell>
          <cell r="AF1472" t="str">
            <v>-</v>
          </cell>
          <cell r="AG1472" t="str">
            <v>-</v>
          </cell>
          <cell r="AH1472" t="str">
            <v>-</v>
          </cell>
          <cell r="AI1472" t="str">
            <v>-</v>
          </cell>
          <cell r="AJ1472" t="str">
            <v>-</v>
          </cell>
          <cell r="AL1472" t="str">
            <v>-</v>
          </cell>
          <cell r="AM1472" t="str">
            <v>-</v>
          </cell>
        </row>
        <row r="1473">
          <cell r="D1473" t="str">
            <v>INE668G01021</v>
          </cell>
          <cell r="E1473" t="str">
            <v>EDELCO HOUSING &amp; INDUSTRIES</v>
          </cell>
          <cell r="G1473">
            <v>795.6</v>
          </cell>
          <cell r="H1473" t="str">
            <v>-</v>
          </cell>
          <cell r="I1473">
            <v>0</v>
          </cell>
          <cell r="J1473">
            <v>0</v>
          </cell>
          <cell r="K1473">
            <v>0</v>
          </cell>
          <cell r="L1473" t="str">
            <v>-</v>
          </cell>
          <cell r="M1473" t="str">
            <v>-</v>
          </cell>
          <cell r="O1473">
            <v>21.87</v>
          </cell>
          <cell r="P1473" t="str">
            <v>-</v>
          </cell>
          <cell r="Q1473" t="str">
            <v>-</v>
          </cell>
          <cell r="R1473" t="str">
            <v>-</v>
          </cell>
          <cell r="S1473" t="str">
            <v>-</v>
          </cell>
          <cell r="V1473" t="e">
            <v>#VALUE!</v>
          </cell>
          <cell r="Y1473" t="str">
            <v>-</v>
          </cell>
          <cell r="Z1473" t="str">
            <v>-</v>
          </cell>
          <cell r="AA1473" t="str">
            <v>-</v>
          </cell>
          <cell r="AB1473" t="str">
            <v>-</v>
          </cell>
          <cell r="AC1473" t="str">
            <v>-</v>
          </cell>
          <cell r="AD1473">
            <v>36.378599706718674</v>
          </cell>
          <cell r="AE1473">
            <v>-0.99722546807509882</v>
          </cell>
          <cell r="AF1473" t="str">
            <v>-</v>
          </cell>
          <cell r="AG1473">
            <v>259.01</v>
          </cell>
          <cell r="AH1473" t="str">
            <v>-</v>
          </cell>
          <cell r="AI1473">
            <v>-36.479814115596859</v>
          </cell>
          <cell r="AJ1473">
            <v>17.905040308437638</v>
          </cell>
          <cell r="AL1473">
            <v>-34.336750732662026</v>
          </cell>
          <cell r="AM1473" t="str">
            <v>-</v>
          </cell>
        </row>
        <row r="1474">
          <cell r="D1474" t="str">
            <v>INE346H01014</v>
          </cell>
          <cell r="E1474" t="str">
            <v>GITANJALI GEMS LTD</v>
          </cell>
          <cell r="G1474" t="str">
            <v>-</v>
          </cell>
          <cell r="H1474" t="str">
            <v>-</v>
          </cell>
          <cell r="I1474">
            <v>0</v>
          </cell>
          <cell r="J1474">
            <v>0</v>
          </cell>
          <cell r="K1474">
            <v>0</v>
          </cell>
          <cell r="L1474" t="str">
            <v>-</v>
          </cell>
          <cell r="M1474" t="str">
            <v>-</v>
          </cell>
          <cell r="O1474">
            <v>14.62</v>
          </cell>
          <cell r="P1474" t="str">
            <v>-</v>
          </cell>
          <cell r="Q1474" t="str">
            <v>-</v>
          </cell>
          <cell r="R1474" t="str">
            <v>-</v>
          </cell>
          <cell r="S1474" t="str">
            <v>-</v>
          </cell>
          <cell r="V1474" t="e">
            <v>#VALUE!</v>
          </cell>
          <cell r="Y1474" t="str">
            <v>-</v>
          </cell>
          <cell r="Z1474" t="str">
            <v>-</v>
          </cell>
          <cell r="AA1474" t="str">
            <v>-</v>
          </cell>
          <cell r="AB1474" t="str">
            <v>-</v>
          </cell>
          <cell r="AC1474" t="str">
            <v>-</v>
          </cell>
          <cell r="AD1474" t="str">
            <v>-</v>
          </cell>
          <cell r="AE1474" t="e">
            <v>#VALUE!</v>
          </cell>
          <cell r="AF1474" t="str">
            <v>-</v>
          </cell>
          <cell r="AG1474">
            <v>6717.3490000000002</v>
          </cell>
          <cell r="AH1474" t="str">
            <v>-</v>
          </cell>
          <cell r="AI1474">
            <v>41.666666666666657</v>
          </cell>
          <cell r="AJ1474">
            <v>7.4442788034538392</v>
          </cell>
          <cell r="AL1474">
            <v>-8.4818490256486889</v>
          </cell>
          <cell r="AM1474" t="str">
            <v>-</v>
          </cell>
        </row>
        <row r="1475">
          <cell r="D1475" t="str">
            <v>INE063E01053</v>
          </cell>
          <cell r="E1475" t="str">
            <v>PONDY OXIDES &amp; CHEMICAL LTD</v>
          </cell>
          <cell r="G1475">
            <v>1262.55</v>
          </cell>
          <cell r="H1475">
            <v>1254</v>
          </cell>
          <cell r="I1475">
            <v>1</v>
          </cell>
          <cell r="J1475">
            <v>0</v>
          </cell>
          <cell r="K1475">
            <v>0</v>
          </cell>
          <cell r="L1475">
            <v>44.63946869070211</v>
          </cell>
          <cell r="M1475">
            <v>39.422761561167604</v>
          </cell>
          <cell r="O1475">
            <v>22.03</v>
          </cell>
          <cell r="P1475">
            <v>30.490000000000002</v>
          </cell>
          <cell r="Q1475">
            <v>42.51</v>
          </cell>
          <cell r="R1475">
            <v>36.016436781609201</v>
          </cell>
          <cell r="S1475" t="str">
            <v>-</v>
          </cell>
          <cell r="V1475">
            <v>0.63488137910164322</v>
          </cell>
          <cell r="Y1475">
            <v>1254</v>
          </cell>
          <cell r="Z1475">
            <v>1254</v>
          </cell>
          <cell r="AA1475">
            <v>0</v>
          </cell>
          <cell r="AB1475" t="str">
            <v>-</v>
          </cell>
          <cell r="AC1475">
            <v>1254</v>
          </cell>
          <cell r="AD1475">
            <v>59.893266073440472</v>
          </cell>
          <cell r="AE1475">
            <v>0.98670156097267714</v>
          </cell>
          <cell r="AF1475" t="str">
            <v>-</v>
          </cell>
          <cell r="AG1475">
            <v>1048.588</v>
          </cell>
          <cell r="AH1475">
            <v>1852.2528735632184</v>
          </cell>
          <cell r="AI1475">
            <v>60.700487809503912</v>
          </cell>
          <cell r="AJ1475">
            <v>15.100201465611207</v>
          </cell>
          <cell r="AL1475">
            <v>49.222075329121978</v>
          </cell>
          <cell r="AM1475">
            <v>52.395411734637442</v>
          </cell>
        </row>
        <row r="1476">
          <cell r="D1476" t="str">
            <v>INE680Z01018</v>
          </cell>
          <cell r="E1476" t="str">
            <v>AVG LOGISTICS LTD</v>
          </cell>
          <cell r="G1476">
            <v>228.4</v>
          </cell>
          <cell r="H1476" t="str">
            <v>-</v>
          </cell>
          <cell r="I1476">
            <v>0</v>
          </cell>
          <cell r="J1476">
            <v>0</v>
          </cell>
          <cell r="K1476">
            <v>0</v>
          </cell>
          <cell r="L1476" t="str">
            <v>-</v>
          </cell>
          <cell r="M1476" t="str">
            <v>-</v>
          </cell>
          <cell r="O1476">
            <v>15.01</v>
          </cell>
          <cell r="P1476" t="str">
            <v>-</v>
          </cell>
          <cell r="Q1476" t="str">
            <v>-</v>
          </cell>
          <cell r="R1476" t="str">
            <v>-</v>
          </cell>
          <cell r="S1476" t="str">
            <v>-</v>
          </cell>
          <cell r="V1476" t="e">
            <v>#VALUE!</v>
          </cell>
          <cell r="Y1476" t="str">
            <v>-</v>
          </cell>
          <cell r="Z1476" t="str">
            <v>-</v>
          </cell>
          <cell r="AA1476" t="str">
            <v>-</v>
          </cell>
          <cell r="AB1476" t="str">
            <v>-</v>
          </cell>
          <cell r="AC1476" t="str">
            <v>-</v>
          </cell>
          <cell r="AD1476">
            <v>15.476346152239708</v>
          </cell>
          <cell r="AE1476">
            <v>-0.3541625651662752</v>
          </cell>
          <cell r="AF1476" t="str">
            <v>-</v>
          </cell>
          <cell r="AG1476">
            <v>955.7059999999999</v>
          </cell>
          <cell r="AH1476" t="str">
            <v>-</v>
          </cell>
          <cell r="AI1476">
            <v>-43.698424606151541</v>
          </cell>
          <cell r="AJ1476" t="str">
            <v>-</v>
          </cell>
          <cell r="AL1476">
            <v>70.522322814555196</v>
          </cell>
          <cell r="AM1476" t="str">
            <v>-</v>
          </cell>
        </row>
        <row r="1477">
          <cell r="D1477" t="str">
            <v>INE296Q01012</v>
          </cell>
          <cell r="E1477" t="str">
            <v>MONEYBOXX FINANCIAL LTD</v>
          </cell>
          <cell r="G1477">
            <v>142</v>
          </cell>
          <cell r="H1477" t="str">
            <v>-</v>
          </cell>
          <cell r="I1477">
            <v>0</v>
          </cell>
          <cell r="J1477">
            <v>0</v>
          </cell>
          <cell r="K1477">
            <v>0</v>
          </cell>
          <cell r="L1477" t="str">
            <v>-</v>
          </cell>
          <cell r="M1477" t="str">
            <v>-</v>
          </cell>
          <cell r="O1477">
            <v>0.39</v>
          </cell>
          <cell r="P1477" t="str">
            <v>-</v>
          </cell>
          <cell r="Q1477" t="str">
            <v>-</v>
          </cell>
          <cell r="R1477" t="str">
            <v>-</v>
          </cell>
          <cell r="S1477" t="str">
            <v>-</v>
          </cell>
          <cell r="V1477" t="e">
            <v>#VALUE!</v>
          </cell>
          <cell r="Y1477" t="str">
            <v>-</v>
          </cell>
          <cell r="Z1477" t="str">
            <v>-</v>
          </cell>
          <cell r="AA1477" t="str">
            <v>-</v>
          </cell>
          <cell r="AB1477" t="str">
            <v>-</v>
          </cell>
          <cell r="AC1477" t="str">
            <v>-</v>
          </cell>
          <cell r="AD1477">
            <v>21.670400232453193</v>
          </cell>
          <cell r="AE1477">
            <v>-0.24432313987569779</v>
          </cell>
          <cell r="AF1477" t="str">
            <v>-</v>
          </cell>
          <cell r="AG1477">
            <v>1018.1809999999999</v>
          </cell>
          <cell r="AH1477" t="str">
            <v>-</v>
          </cell>
          <cell r="AI1477">
            <v>-88.695652173913032</v>
          </cell>
          <cell r="AJ1477" t="str">
            <v>-</v>
          </cell>
          <cell r="AL1477">
            <v>60.210754556068522</v>
          </cell>
          <cell r="AM1477" t="str">
            <v>-</v>
          </cell>
        </row>
        <row r="1478">
          <cell r="D1478" t="str">
            <v>INE573K01025</v>
          </cell>
          <cell r="E1478" t="str">
            <v>RUSHIL DECOR LTD</v>
          </cell>
          <cell r="G1478">
            <v>30.05</v>
          </cell>
          <cell r="H1478" t="str">
            <v>-</v>
          </cell>
          <cell r="I1478">
            <v>0</v>
          </cell>
          <cell r="J1478">
            <v>0</v>
          </cell>
          <cell r="K1478">
            <v>0</v>
          </cell>
          <cell r="L1478" t="str">
            <v>-</v>
          </cell>
          <cell r="M1478" t="str">
            <v>-</v>
          </cell>
          <cell r="O1478">
            <v>1.75</v>
          </cell>
          <cell r="P1478" t="str">
            <v>-</v>
          </cell>
          <cell r="Q1478" t="str">
            <v>-</v>
          </cell>
          <cell r="R1478" t="str">
            <v>-</v>
          </cell>
          <cell r="S1478" t="str">
            <v>-</v>
          </cell>
          <cell r="V1478" t="e">
            <v>#VALUE!</v>
          </cell>
          <cell r="Y1478" t="str">
            <v>-</v>
          </cell>
          <cell r="Z1478" t="str">
            <v>-</v>
          </cell>
          <cell r="AA1478" t="str">
            <v>-</v>
          </cell>
          <cell r="AB1478" t="str">
            <v>-</v>
          </cell>
          <cell r="AC1478" t="str">
            <v>-</v>
          </cell>
          <cell r="AD1478">
            <v>18.992997706341416</v>
          </cell>
          <cell r="AE1478">
            <v>4.5583194495219503</v>
          </cell>
          <cell r="AF1478" t="str">
            <v>-</v>
          </cell>
          <cell r="AG1478">
            <v>1057.1600000000001</v>
          </cell>
          <cell r="AH1478" t="str">
            <v>-</v>
          </cell>
          <cell r="AI1478">
            <v>4.1666666666666572</v>
          </cell>
          <cell r="AJ1478">
            <v>21.812940273139425</v>
          </cell>
          <cell r="AL1478">
            <v>-11.84176950236915</v>
          </cell>
          <cell r="AM1478" t="str">
            <v>-</v>
          </cell>
        </row>
        <row r="1479">
          <cell r="D1479" t="str">
            <v>INE102I01027</v>
          </cell>
          <cell r="E1479" t="str">
            <v>ALLIED DIGITAL SERVICES LTD</v>
          </cell>
          <cell r="G1479">
            <v>166</v>
          </cell>
          <cell r="H1479">
            <v>225</v>
          </cell>
          <cell r="I1479">
            <v>2</v>
          </cell>
          <cell r="J1479">
            <v>0</v>
          </cell>
          <cell r="K1479">
            <v>0</v>
          </cell>
          <cell r="L1479">
            <v>58.025537629216615</v>
          </cell>
          <cell r="M1479">
            <v>44.444444444444443</v>
          </cell>
          <cell r="O1479">
            <v>5.6952819999999997</v>
          </cell>
          <cell r="P1479">
            <v>9</v>
          </cell>
          <cell r="Q1479">
            <v>13</v>
          </cell>
          <cell r="R1479">
            <v>10.839080459770114</v>
          </cell>
          <cell r="S1479">
            <v>14.793103448275861</v>
          </cell>
          <cell r="V1479">
            <v>0.90316835229056514</v>
          </cell>
          <cell r="Y1479">
            <v>225</v>
          </cell>
          <cell r="Z1479">
            <v>225</v>
          </cell>
          <cell r="AA1479">
            <v>0</v>
          </cell>
          <cell r="AB1479">
            <v>-110</v>
          </cell>
          <cell r="AC1479">
            <v>225</v>
          </cell>
          <cell r="AD1479">
            <v>29.146932496055509</v>
          </cell>
          <cell r="AE1479">
            <v>-0.93123056298333862</v>
          </cell>
          <cell r="AF1479" t="str">
            <v>-</v>
          </cell>
          <cell r="AG1479">
            <v>540.9</v>
          </cell>
          <cell r="AH1479">
            <v>1129.8850574712644</v>
          </cell>
          <cell r="AI1479">
            <v>-31.299372738238834</v>
          </cell>
          <cell r="AJ1479">
            <v>16.219445003297803</v>
          </cell>
          <cell r="AL1479">
            <v>-35.128328136243709</v>
          </cell>
          <cell r="AM1479" t="str">
            <v>-</v>
          </cell>
        </row>
        <row r="1480">
          <cell r="D1480" t="str">
            <v>INE977Y01011</v>
          </cell>
          <cell r="E1480" t="str">
            <v>BRAND CONCEPTS LTD</v>
          </cell>
          <cell r="G1480">
            <v>263.14999999999998</v>
          </cell>
          <cell r="H1480" t="str">
            <v>-</v>
          </cell>
          <cell r="I1480">
            <v>0</v>
          </cell>
          <cell r="J1480">
            <v>0</v>
          </cell>
          <cell r="K1480">
            <v>0</v>
          </cell>
          <cell r="L1480" t="str">
            <v>-</v>
          </cell>
          <cell r="M1480" t="str">
            <v>-</v>
          </cell>
          <cell r="O1480">
            <v>5.89</v>
          </cell>
          <cell r="P1480" t="str">
            <v>-</v>
          </cell>
          <cell r="Q1480" t="str">
            <v>-</v>
          </cell>
          <cell r="R1480" t="str">
            <v>-</v>
          </cell>
          <cell r="S1480" t="str">
            <v>-</v>
          </cell>
          <cell r="V1480" t="e">
            <v>#VALUE!</v>
          </cell>
          <cell r="Y1480" t="str">
            <v>-</v>
          </cell>
          <cell r="Z1480" t="str">
            <v>-</v>
          </cell>
          <cell r="AA1480" t="str">
            <v>-</v>
          </cell>
          <cell r="AB1480" t="str">
            <v>-</v>
          </cell>
          <cell r="AC1480" t="str">
            <v>-</v>
          </cell>
          <cell r="AD1480">
            <v>45.765216329823367</v>
          </cell>
          <cell r="AE1480">
            <v>-1.1135089131343883</v>
          </cell>
          <cell r="AF1480" t="str">
            <v>-</v>
          </cell>
          <cell r="AG1480">
            <v>291.33299999999997</v>
          </cell>
          <cell r="AH1480" t="str">
            <v>-</v>
          </cell>
          <cell r="AI1480">
            <v>-41.100000000000009</v>
          </cell>
          <cell r="AJ1480" t="str">
            <v>-</v>
          </cell>
          <cell r="AL1480">
            <v>5.2127309957782328</v>
          </cell>
          <cell r="AM1480" t="str">
            <v>-</v>
          </cell>
        </row>
        <row r="1481">
          <cell r="D1481" t="str">
            <v>INE802B01027</v>
          </cell>
          <cell r="E1481" t="str">
            <v>LINC LTD</v>
          </cell>
          <cell r="G1481">
            <v>129.6</v>
          </cell>
          <cell r="H1481" t="str">
            <v>-</v>
          </cell>
          <cell r="I1481">
            <v>1</v>
          </cell>
          <cell r="J1481">
            <v>0</v>
          </cell>
          <cell r="K1481">
            <v>0</v>
          </cell>
          <cell r="L1481">
            <v>12.96875</v>
          </cell>
          <cell r="M1481">
            <v>27.662517289073303</v>
          </cell>
          <cell r="O1481">
            <v>6.4</v>
          </cell>
          <cell r="P1481">
            <v>7.23</v>
          </cell>
          <cell r="Q1481">
            <v>9.23</v>
          </cell>
          <cell r="R1481">
            <v>8.1495402298850586</v>
          </cell>
          <cell r="S1481" t="str">
            <v>-</v>
          </cell>
          <cell r="V1481">
            <v>0.27336566091954029</v>
          </cell>
          <cell r="Y1481" t="str">
            <v>-</v>
          </cell>
          <cell r="Z1481" t="str">
            <v>-</v>
          </cell>
          <cell r="AA1481" t="str">
            <v>-</v>
          </cell>
          <cell r="AB1481" t="str">
            <v>-</v>
          </cell>
          <cell r="AC1481" t="str">
            <v>-</v>
          </cell>
          <cell r="AD1481">
            <v>20.367908868623321</v>
          </cell>
          <cell r="AE1481">
            <v>1.8017765537628312</v>
          </cell>
          <cell r="AF1481" t="str">
            <v>-</v>
          </cell>
          <cell r="AG1481">
            <v>643.97900000000004</v>
          </cell>
          <cell r="AH1481">
            <v>817.58620689655163</v>
          </cell>
          <cell r="AI1481">
            <v>11.304347826086962</v>
          </cell>
          <cell r="AJ1481" t="str">
            <v>-</v>
          </cell>
          <cell r="AL1481">
            <v>14.131702354663439</v>
          </cell>
          <cell r="AM1481">
            <v>16.463425049574589</v>
          </cell>
        </row>
        <row r="1482">
          <cell r="D1482" t="str">
            <v>INE0I3401014</v>
          </cell>
          <cell r="E1482" t="str">
            <v>DHAMPUR BIO ORGANICS LTD</v>
          </cell>
          <cell r="G1482">
            <v>84.53</v>
          </cell>
          <cell r="H1482" t="str">
            <v>-</v>
          </cell>
          <cell r="I1482">
            <v>0</v>
          </cell>
          <cell r="J1482">
            <v>0</v>
          </cell>
          <cell r="K1482">
            <v>0</v>
          </cell>
          <cell r="L1482" t="str">
            <v>-</v>
          </cell>
          <cell r="M1482" t="str">
            <v>-</v>
          </cell>
          <cell r="O1482">
            <v>2.21</v>
          </cell>
          <cell r="P1482" t="str">
            <v>-</v>
          </cell>
          <cell r="Q1482" t="str">
            <v>-</v>
          </cell>
          <cell r="R1482" t="str">
            <v>-</v>
          </cell>
          <cell r="S1482" t="str">
            <v>-</v>
          </cell>
          <cell r="V1482" t="e">
            <v>#VALUE!</v>
          </cell>
          <cell r="Y1482" t="str">
            <v>-</v>
          </cell>
          <cell r="Z1482" t="str">
            <v>-</v>
          </cell>
          <cell r="AA1482" t="str">
            <v>-</v>
          </cell>
          <cell r="AB1482" t="str">
            <v>-</v>
          </cell>
          <cell r="AC1482" t="str">
            <v>-</v>
          </cell>
          <cell r="AD1482">
            <v>38.750289964438885</v>
          </cell>
          <cell r="AE1482">
            <v>-0.56628816231956614</v>
          </cell>
          <cell r="AF1482" t="str">
            <v>-</v>
          </cell>
          <cell r="AG1482">
            <v>1369.3</v>
          </cell>
          <cell r="AH1482" t="str">
            <v>-</v>
          </cell>
          <cell r="AI1482">
            <v>-68.428571428571431</v>
          </cell>
          <cell r="AJ1482" t="str">
            <v>-</v>
          </cell>
          <cell r="AL1482">
            <v>-12.549495465576703</v>
          </cell>
          <cell r="AM1482" t="str">
            <v>-</v>
          </cell>
        </row>
        <row r="1483">
          <cell r="D1483" t="str">
            <v>INE583V01021</v>
          </cell>
          <cell r="E1483" t="str">
            <v>RADHIKA JEWELTECH LTD</v>
          </cell>
          <cell r="G1483">
            <v>92.27</v>
          </cell>
          <cell r="H1483" t="str">
            <v>-</v>
          </cell>
          <cell r="I1483">
            <v>0</v>
          </cell>
          <cell r="J1483">
            <v>0</v>
          </cell>
          <cell r="K1483">
            <v>0</v>
          </cell>
          <cell r="L1483" t="str">
            <v>-</v>
          </cell>
          <cell r="M1483" t="str">
            <v>-</v>
          </cell>
          <cell r="O1483">
            <v>4.8094479999999997</v>
          </cell>
          <cell r="P1483" t="str">
            <v>-</v>
          </cell>
          <cell r="Q1483" t="str">
            <v>-</v>
          </cell>
          <cell r="R1483" t="str">
            <v>-</v>
          </cell>
          <cell r="S1483" t="str">
            <v>-</v>
          </cell>
          <cell r="V1483" t="e">
            <v>#VALUE!</v>
          </cell>
          <cell r="Y1483" t="str">
            <v>-</v>
          </cell>
          <cell r="Z1483" t="str">
            <v>-</v>
          </cell>
          <cell r="AA1483" t="str">
            <v>-</v>
          </cell>
          <cell r="AB1483" t="str">
            <v>-</v>
          </cell>
          <cell r="AC1483" t="str">
            <v>-</v>
          </cell>
          <cell r="AD1483">
            <v>19.257153581610808</v>
          </cell>
          <cell r="AE1483">
            <v>1.3271032974554917</v>
          </cell>
          <cell r="AF1483" t="str">
            <v>-</v>
          </cell>
          <cell r="AG1483">
            <v>892.24400000000003</v>
          </cell>
          <cell r="AH1483" t="str">
            <v>-</v>
          </cell>
          <cell r="AI1483">
            <v>14.510666666666657</v>
          </cell>
          <cell r="AJ1483">
            <v>12.203856166870848</v>
          </cell>
          <cell r="AL1483">
            <v>27.295035424566947</v>
          </cell>
          <cell r="AM1483" t="str">
            <v>-</v>
          </cell>
        </row>
        <row r="1484">
          <cell r="D1484" t="str">
            <v>INE0CPR01018</v>
          </cell>
          <cell r="E1484" t="str">
            <v>EKI ENERGY SERVICES LTD</v>
          </cell>
          <cell r="G1484">
            <v>113.5</v>
          </cell>
          <cell r="H1484" t="str">
            <v>-</v>
          </cell>
          <cell r="I1484">
            <v>0</v>
          </cell>
          <cell r="J1484">
            <v>0</v>
          </cell>
          <cell r="K1484">
            <v>0</v>
          </cell>
          <cell r="L1484" t="str">
            <v>-</v>
          </cell>
          <cell r="M1484" t="str">
            <v>-</v>
          </cell>
          <cell r="O1484">
            <v>-0.31</v>
          </cell>
          <cell r="P1484" t="str">
            <v>-</v>
          </cell>
          <cell r="Q1484" t="str">
            <v>-</v>
          </cell>
          <cell r="R1484" t="str">
            <v>-</v>
          </cell>
          <cell r="S1484" t="str">
            <v>-</v>
          </cell>
          <cell r="V1484" t="e">
            <v>#VALUE!</v>
          </cell>
          <cell r="Y1484" t="str">
            <v>-</v>
          </cell>
          <cell r="Z1484" t="str">
            <v>-</v>
          </cell>
          <cell r="AA1484" t="str">
            <v>-</v>
          </cell>
          <cell r="AB1484" t="str">
            <v>-</v>
          </cell>
          <cell r="AC1484" t="str">
            <v>-</v>
          </cell>
          <cell r="AD1484" t="str">
            <v>-</v>
          </cell>
          <cell r="AE1484" t="e">
            <v>#VALUE!</v>
          </cell>
          <cell r="AF1484" t="str">
            <v>-</v>
          </cell>
          <cell r="AG1484">
            <v>0.40699999999998226</v>
          </cell>
          <cell r="AH1484" t="str">
            <v>-</v>
          </cell>
          <cell r="AI1484">
            <v>99.339441721713186</v>
          </cell>
          <cell r="AJ1484" t="str">
            <v>-</v>
          </cell>
          <cell r="AL1484" t="str">
            <v>-</v>
          </cell>
          <cell r="AM1484" t="str">
            <v>-</v>
          </cell>
        </row>
        <row r="1485">
          <cell r="D1485" t="str">
            <v>INE574A01016</v>
          </cell>
          <cell r="E1485" t="str">
            <v>JAGATJIT INDUSTRIES LTD</v>
          </cell>
          <cell r="G1485">
            <v>207.2</v>
          </cell>
          <cell r="H1485" t="str">
            <v>-</v>
          </cell>
          <cell r="I1485">
            <v>0</v>
          </cell>
          <cell r="J1485">
            <v>0</v>
          </cell>
          <cell r="K1485">
            <v>0</v>
          </cell>
          <cell r="L1485" t="str">
            <v>-</v>
          </cell>
          <cell r="M1485" t="str">
            <v>-</v>
          </cell>
          <cell r="O1485">
            <v>-4.96</v>
          </cell>
          <cell r="P1485" t="str">
            <v>-</v>
          </cell>
          <cell r="Q1485" t="str">
            <v>-</v>
          </cell>
          <cell r="R1485" t="str">
            <v>-</v>
          </cell>
          <cell r="S1485" t="str">
            <v>-</v>
          </cell>
          <cell r="V1485" t="e">
            <v>#VALUE!</v>
          </cell>
          <cell r="Y1485" t="str">
            <v>-</v>
          </cell>
          <cell r="Z1485" t="str">
            <v>-</v>
          </cell>
          <cell r="AA1485" t="str">
            <v>-</v>
          </cell>
          <cell r="AB1485" t="str">
            <v>-</v>
          </cell>
          <cell r="AC1485" t="str">
            <v>-</v>
          </cell>
          <cell r="AD1485" t="str">
            <v>-</v>
          </cell>
          <cell r="AE1485" t="e">
            <v>#VALUE!</v>
          </cell>
          <cell r="AF1485" t="str">
            <v>-</v>
          </cell>
          <cell r="AG1485">
            <v>-138.80000000000001</v>
          </cell>
          <cell r="AH1485" t="str">
            <v>-</v>
          </cell>
          <cell r="AI1485" t="str">
            <v>-</v>
          </cell>
          <cell r="AJ1485" t="str">
            <v>-</v>
          </cell>
          <cell r="AL1485" t="str">
            <v>-</v>
          </cell>
          <cell r="AM1485" t="str">
            <v>-</v>
          </cell>
        </row>
        <row r="1486">
          <cell r="D1486" t="str">
            <v>INE265B01019</v>
          </cell>
          <cell r="E1486" t="str">
            <v>NITTA GELATIN INDIA LTD</v>
          </cell>
          <cell r="G1486">
            <v>899.45</v>
          </cell>
          <cell r="H1486" t="str">
            <v>-</v>
          </cell>
          <cell r="I1486">
            <v>0</v>
          </cell>
          <cell r="J1486">
            <v>0</v>
          </cell>
          <cell r="K1486">
            <v>0</v>
          </cell>
          <cell r="L1486" t="str">
            <v>-</v>
          </cell>
          <cell r="M1486" t="str">
            <v>-</v>
          </cell>
          <cell r="O1486">
            <v>92.46</v>
          </cell>
          <cell r="P1486" t="str">
            <v>-</v>
          </cell>
          <cell r="Q1486" t="str">
            <v>-</v>
          </cell>
          <cell r="R1486" t="str">
            <v>-</v>
          </cell>
          <cell r="S1486" t="str">
            <v>-</v>
          </cell>
          <cell r="V1486" t="e">
            <v>#VALUE!</v>
          </cell>
          <cell r="Y1486" t="str">
            <v>-</v>
          </cell>
          <cell r="Z1486" t="str">
            <v>-</v>
          </cell>
          <cell r="AA1486" t="str">
            <v>-</v>
          </cell>
          <cell r="AB1486" t="str">
            <v>-</v>
          </cell>
          <cell r="AC1486" t="str">
            <v>-</v>
          </cell>
          <cell r="AD1486">
            <v>9.6858143715884886</v>
          </cell>
          <cell r="AE1486">
            <v>6.1222418340415663</v>
          </cell>
          <cell r="AF1486" t="str">
            <v>-</v>
          </cell>
          <cell r="AG1486">
            <v>1033.24</v>
          </cell>
          <cell r="AH1486" t="str">
            <v>-</v>
          </cell>
          <cell r="AI1486">
            <v>1.5820698747527993</v>
          </cell>
          <cell r="AJ1486">
            <v>8.8510949519197002</v>
          </cell>
          <cell r="AL1486">
            <v>-15.814139939315531</v>
          </cell>
          <cell r="AM1486" t="str">
            <v>-</v>
          </cell>
        </row>
        <row r="1487">
          <cell r="D1487" t="str">
            <v>INE0OLS01010</v>
          </cell>
          <cell r="E1487" t="str">
            <v>UTI FTI-SR XXXII-II-1111-DG</v>
          </cell>
          <cell r="G1487" t="str">
            <v>-</v>
          </cell>
          <cell r="H1487" t="str">
            <v>-</v>
          </cell>
          <cell r="I1487">
            <v>0</v>
          </cell>
          <cell r="J1487">
            <v>0</v>
          </cell>
          <cell r="K1487">
            <v>0</v>
          </cell>
          <cell r="L1487" t="str">
            <v>-</v>
          </cell>
          <cell r="M1487" t="str">
            <v>-</v>
          </cell>
          <cell r="O1487" t="str">
            <v>-</v>
          </cell>
          <cell r="P1487" t="str">
            <v>-</v>
          </cell>
          <cell r="Q1487" t="str">
            <v>-</v>
          </cell>
          <cell r="R1487" t="str">
            <v>-</v>
          </cell>
          <cell r="S1487" t="str">
            <v>-</v>
          </cell>
          <cell r="V1487" t="e">
            <v>#VALUE!</v>
          </cell>
          <cell r="Y1487" t="str">
            <v>-</v>
          </cell>
          <cell r="Z1487" t="str">
            <v>-</v>
          </cell>
          <cell r="AA1487" t="str">
            <v>-</v>
          </cell>
          <cell r="AB1487" t="str">
            <v>-</v>
          </cell>
          <cell r="AC1487" t="str">
            <v>-</v>
          </cell>
          <cell r="AD1487" t="str">
            <v>-</v>
          </cell>
          <cell r="AE1487" t="e">
            <v>#VALUE!</v>
          </cell>
          <cell r="AF1487" t="str">
            <v>-</v>
          </cell>
          <cell r="AG1487" t="str">
            <v>-</v>
          </cell>
          <cell r="AH1487" t="str">
            <v>-</v>
          </cell>
          <cell r="AI1487" t="str">
            <v>-</v>
          </cell>
          <cell r="AJ1487" t="str">
            <v>-</v>
          </cell>
          <cell r="AL1487" t="str">
            <v>-</v>
          </cell>
          <cell r="AM1487" t="str">
            <v>-</v>
          </cell>
        </row>
        <row r="1488">
          <cell r="D1488" t="str">
            <v>INE0OWC01011</v>
          </cell>
          <cell r="E1488" t="str">
            <v>KHAZANCHI JEWELLERS LTD</v>
          </cell>
          <cell r="G1488">
            <v>592.4</v>
          </cell>
          <cell r="H1488" t="str">
            <v>-</v>
          </cell>
          <cell r="I1488">
            <v>0</v>
          </cell>
          <cell r="J1488">
            <v>0</v>
          </cell>
          <cell r="K1488">
            <v>0</v>
          </cell>
          <cell r="L1488" t="str">
            <v>-</v>
          </cell>
          <cell r="M1488" t="str">
            <v>-</v>
          </cell>
          <cell r="O1488">
            <v>18.149999999999999</v>
          </cell>
          <cell r="P1488" t="str">
            <v>-</v>
          </cell>
          <cell r="Q1488" t="str">
            <v>-</v>
          </cell>
          <cell r="R1488" t="str">
            <v>-</v>
          </cell>
          <cell r="S1488" t="str">
            <v>-</v>
          </cell>
          <cell r="V1488" t="e">
            <v>#VALUE!</v>
          </cell>
          <cell r="Y1488" t="str">
            <v>-</v>
          </cell>
          <cell r="Z1488" t="str">
            <v>-</v>
          </cell>
          <cell r="AA1488" t="str">
            <v>-</v>
          </cell>
          <cell r="AB1488" t="str">
            <v>-</v>
          </cell>
          <cell r="AC1488" t="str">
            <v>-</v>
          </cell>
          <cell r="AD1488">
            <v>32.639119802427686</v>
          </cell>
          <cell r="AE1488">
            <v>0.50680152267060707</v>
          </cell>
          <cell r="AF1488" t="str">
            <v>-</v>
          </cell>
          <cell r="AG1488">
            <v>643.19100000000003</v>
          </cell>
          <cell r="AH1488" t="str">
            <v>-</v>
          </cell>
          <cell r="AI1488">
            <v>64.402173913043484</v>
          </cell>
          <cell r="AJ1488" t="str">
            <v>-</v>
          </cell>
          <cell r="AL1488">
            <v>56.761150377772367</v>
          </cell>
          <cell r="AM1488" t="str">
            <v>-</v>
          </cell>
        </row>
        <row r="1489">
          <cell r="D1489" t="str">
            <v>INE974B01016</v>
          </cell>
          <cell r="E1489" t="str">
            <v>CHEVIOT CO LTD</v>
          </cell>
          <cell r="G1489">
            <v>1202.95</v>
          </cell>
          <cell r="H1489" t="str">
            <v>-</v>
          </cell>
          <cell r="I1489">
            <v>0</v>
          </cell>
          <cell r="J1489">
            <v>0</v>
          </cell>
          <cell r="K1489">
            <v>0</v>
          </cell>
          <cell r="L1489" t="str">
            <v>-</v>
          </cell>
          <cell r="M1489" t="str">
            <v>-</v>
          </cell>
          <cell r="O1489">
            <v>98.08</v>
          </cell>
          <cell r="P1489" t="str">
            <v>-</v>
          </cell>
          <cell r="Q1489" t="str">
            <v>-</v>
          </cell>
          <cell r="R1489" t="str">
            <v>-</v>
          </cell>
          <cell r="S1489" t="str">
            <v>-</v>
          </cell>
          <cell r="V1489" t="e">
            <v>#VALUE!</v>
          </cell>
          <cell r="Y1489" t="str">
            <v>-</v>
          </cell>
          <cell r="Z1489" t="str">
            <v>-</v>
          </cell>
          <cell r="AA1489" t="str">
            <v>-</v>
          </cell>
          <cell r="AB1489" t="str">
            <v>-</v>
          </cell>
          <cell r="AC1489" t="str">
            <v>-</v>
          </cell>
          <cell r="AD1489">
            <v>17.99571150444401</v>
          </cell>
          <cell r="AE1489">
            <v>-1.2031567581492915</v>
          </cell>
          <cell r="AF1489" t="str">
            <v>-</v>
          </cell>
          <cell r="AG1489">
            <v>532.47199999999998</v>
          </cell>
          <cell r="AH1489" t="str">
            <v>-</v>
          </cell>
          <cell r="AI1489">
            <v>-14.957079684383942</v>
          </cell>
          <cell r="AJ1489">
            <v>9.4308130239252534</v>
          </cell>
          <cell r="AL1489">
            <v>12.946586712540586</v>
          </cell>
          <cell r="AM1489" t="str">
            <v>-</v>
          </cell>
        </row>
        <row r="1490">
          <cell r="D1490" t="str">
            <v>INE00OQ01016</v>
          </cell>
          <cell r="E1490" t="str">
            <v>DHARMAJ CROP GUARD LTD</v>
          </cell>
          <cell r="G1490">
            <v>345.45</v>
          </cell>
          <cell r="H1490" t="str">
            <v>-</v>
          </cell>
          <cell r="I1490">
            <v>0</v>
          </cell>
          <cell r="J1490">
            <v>0</v>
          </cell>
          <cell r="K1490">
            <v>0</v>
          </cell>
          <cell r="L1490" t="str">
            <v>-</v>
          </cell>
          <cell r="M1490" t="str">
            <v>-</v>
          </cell>
          <cell r="O1490">
            <v>10.31</v>
          </cell>
          <cell r="P1490" t="str">
            <v>-</v>
          </cell>
          <cell r="Q1490" t="str">
            <v>-</v>
          </cell>
          <cell r="R1490" t="str">
            <v>-</v>
          </cell>
          <cell r="S1490" t="str">
            <v>-</v>
          </cell>
          <cell r="V1490" t="e">
            <v>#VALUE!</v>
          </cell>
          <cell r="Y1490" t="str">
            <v>-</v>
          </cell>
          <cell r="Z1490" t="str">
            <v>-</v>
          </cell>
          <cell r="AA1490" t="str">
            <v>-</v>
          </cell>
          <cell r="AB1490" t="str">
            <v>-</v>
          </cell>
          <cell r="AC1490" t="str">
            <v>-</v>
          </cell>
          <cell r="AD1490">
            <v>33.506305742680041</v>
          </cell>
          <cell r="AE1490">
            <v>-1.5600631007141454</v>
          </cell>
          <cell r="AF1490" t="str">
            <v>-</v>
          </cell>
          <cell r="AG1490">
            <v>747.88</v>
          </cell>
          <cell r="AH1490" t="str">
            <v>-</v>
          </cell>
          <cell r="AI1490">
            <v>-21.477532368621475</v>
          </cell>
          <cell r="AJ1490" t="str">
            <v>-</v>
          </cell>
          <cell r="AL1490">
            <v>18.820501414000198</v>
          </cell>
          <cell r="AM1490" t="str">
            <v>-</v>
          </cell>
        </row>
        <row r="1491">
          <cell r="D1491" t="str">
            <v>INE157A01010</v>
          </cell>
          <cell r="E1491" t="str">
            <v>UTI FTI-SR XXXII-II-1111-DG</v>
          </cell>
          <cell r="G1491" t="str">
            <v>-</v>
          </cell>
          <cell r="H1491" t="str">
            <v>-</v>
          </cell>
          <cell r="I1491">
            <v>0</v>
          </cell>
          <cell r="J1491">
            <v>0</v>
          </cell>
          <cell r="K1491">
            <v>0</v>
          </cell>
          <cell r="L1491" t="str">
            <v>-</v>
          </cell>
          <cell r="M1491" t="str">
            <v>-</v>
          </cell>
          <cell r="O1491" t="str">
            <v>-</v>
          </cell>
          <cell r="P1491" t="str">
            <v>-</v>
          </cell>
          <cell r="Q1491" t="str">
            <v>-</v>
          </cell>
          <cell r="R1491" t="str">
            <v>-</v>
          </cell>
          <cell r="S1491" t="str">
            <v>-</v>
          </cell>
          <cell r="V1491" t="e">
            <v>#VALUE!</v>
          </cell>
          <cell r="Y1491" t="str">
            <v>-</v>
          </cell>
          <cell r="Z1491" t="str">
            <v>-</v>
          </cell>
          <cell r="AA1491" t="str">
            <v>-</v>
          </cell>
          <cell r="AB1491" t="str">
            <v>-</v>
          </cell>
          <cell r="AC1491" t="str">
            <v>-</v>
          </cell>
          <cell r="AD1491" t="str">
            <v>-</v>
          </cell>
          <cell r="AE1491" t="e">
            <v>#VALUE!</v>
          </cell>
          <cell r="AF1491" t="str">
            <v>-</v>
          </cell>
          <cell r="AG1491" t="str">
            <v>-</v>
          </cell>
          <cell r="AH1491" t="str">
            <v>-</v>
          </cell>
          <cell r="AI1491" t="str">
            <v>-</v>
          </cell>
          <cell r="AJ1491" t="str">
            <v>-</v>
          </cell>
          <cell r="AL1491" t="str">
            <v>-</v>
          </cell>
          <cell r="AM1491" t="str">
            <v>-</v>
          </cell>
        </row>
        <row r="1492">
          <cell r="D1492" t="str">
            <v>INE347W01011</v>
          </cell>
          <cell r="E1492" t="str">
            <v>MAGADH SUGAR &amp; ENERGY LTD</v>
          </cell>
          <cell r="G1492">
            <v>569</v>
          </cell>
          <cell r="H1492" t="str">
            <v>-</v>
          </cell>
          <cell r="I1492">
            <v>0</v>
          </cell>
          <cell r="J1492">
            <v>0</v>
          </cell>
          <cell r="K1492">
            <v>0</v>
          </cell>
          <cell r="L1492" t="str">
            <v>-</v>
          </cell>
          <cell r="M1492" t="str">
            <v>-</v>
          </cell>
          <cell r="O1492">
            <v>77.67</v>
          </cell>
          <cell r="P1492" t="str">
            <v>-</v>
          </cell>
          <cell r="Q1492" t="str">
            <v>-</v>
          </cell>
          <cell r="R1492" t="str">
            <v>-</v>
          </cell>
          <cell r="S1492" t="str">
            <v>-</v>
          </cell>
          <cell r="V1492" t="e">
            <v>#VALUE!</v>
          </cell>
          <cell r="Y1492" t="str">
            <v>-</v>
          </cell>
          <cell r="Z1492" t="str">
            <v>-</v>
          </cell>
          <cell r="AA1492" t="str">
            <v>-</v>
          </cell>
          <cell r="AB1492" t="str">
            <v>-</v>
          </cell>
          <cell r="AC1492" t="str">
            <v>-</v>
          </cell>
          <cell r="AD1492">
            <v>7.3539916652520896</v>
          </cell>
          <cell r="AE1492">
            <v>-1.2297839098511647</v>
          </cell>
          <cell r="AF1492" t="str">
            <v>-</v>
          </cell>
          <cell r="AG1492">
            <v>2110.1750000000002</v>
          </cell>
          <cell r="AH1492" t="str">
            <v>-</v>
          </cell>
          <cell r="AI1492">
            <v>-5.9799055804382011</v>
          </cell>
          <cell r="AJ1492">
            <v>7.6105638437644201</v>
          </cell>
          <cell r="AL1492">
            <v>-1.0252186528069556</v>
          </cell>
          <cell r="AM1492" t="str">
            <v>-</v>
          </cell>
        </row>
        <row r="1493">
          <cell r="D1493" t="str">
            <v>INE100D01014</v>
          </cell>
          <cell r="E1493" t="str">
            <v>W S  INDUSTRIES INDIA LTD</v>
          </cell>
          <cell r="G1493">
            <v>74.86</v>
          </cell>
          <cell r="H1493" t="str">
            <v>-</v>
          </cell>
          <cell r="I1493">
            <v>0</v>
          </cell>
          <cell r="J1493">
            <v>0</v>
          </cell>
          <cell r="K1493">
            <v>0</v>
          </cell>
          <cell r="L1493" t="str">
            <v>-</v>
          </cell>
          <cell r="M1493" t="str">
            <v>-</v>
          </cell>
          <cell r="O1493">
            <v>-3.08</v>
          </cell>
          <cell r="P1493" t="str">
            <v>-</v>
          </cell>
          <cell r="Q1493" t="str">
            <v>-</v>
          </cell>
          <cell r="R1493" t="str">
            <v>-</v>
          </cell>
          <cell r="S1493" t="str">
            <v>-</v>
          </cell>
          <cell r="V1493" t="e">
            <v>#VALUE!</v>
          </cell>
          <cell r="Y1493" t="str">
            <v>-</v>
          </cell>
          <cell r="Z1493" t="str">
            <v>-</v>
          </cell>
          <cell r="AA1493" t="str">
            <v>-</v>
          </cell>
          <cell r="AB1493" t="str">
            <v>-</v>
          </cell>
          <cell r="AC1493" t="str">
            <v>-</v>
          </cell>
          <cell r="AD1493" t="str">
            <v>-</v>
          </cell>
          <cell r="AE1493" t="e">
            <v>#VALUE!</v>
          </cell>
          <cell r="AF1493" t="str">
            <v>-</v>
          </cell>
          <cell r="AG1493">
            <v>148.19999999999999</v>
          </cell>
          <cell r="AH1493" t="str">
            <v>-</v>
          </cell>
          <cell r="AI1493" t="str">
            <v>-</v>
          </cell>
          <cell r="AJ1493" t="str">
            <v>-</v>
          </cell>
          <cell r="AL1493">
            <v>-64.029999271862337</v>
          </cell>
          <cell r="AM1493" t="str">
            <v>-</v>
          </cell>
        </row>
        <row r="1494">
          <cell r="D1494" t="str">
            <v>INE794B01026</v>
          </cell>
          <cell r="E1494" t="str">
            <v>BALAJI TELEFILMS LTD</v>
          </cell>
          <cell r="G1494">
            <v>118.14</v>
          </cell>
          <cell r="H1494" t="str">
            <v>-</v>
          </cell>
          <cell r="I1494">
            <v>0</v>
          </cell>
          <cell r="J1494">
            <v>0</v>
          </cell>
          <cell r="K1494">
            <v>0</v>
          </cell>
          <cell r="L1494" t="str">
            <v>-</v>
          </cell>
          <cell r="M1494" t="str">
            <v>-</v>
          </cell>
          <cell r="O1494">
            <v>7.2816470000000004</v>
          </cell>
          <cell r="P1494" t="str">
            <v>-</v>
          </cell>
          <cell r="Q1494" t="str">
            <v>-</v>
          </cell>
          <cell r="R1494" t="str">
            <v>-</v>
          </cell>
          <cell r="S1494" t="str">
            <v>-</v>
          </cell>
          <cell r="V1494" t="e">
            <v>#VALUE!</v>
          </cell>
          <cell r="Y1494" t="str">
            <v>-</v>
          </cell>
          <cell r="Z1494" t="str">
            <v>-</v>
          </cell>
          <cell r="AA1494" t="str">
            <v>-</v>
          </cell>
          <cell r="AB1494" t="str">
            <v>-</v>
          </cell>
          <cell r="AC1494" t="str">
            <v>-</v>
          </cell>
          <cell r="AD1494">
            <v>16.546039964225656</v>
          </cell>
          <cell r="AE1494">
            <v>6.0769927920173536E-2</v>
          </cell>
          <cell r="AF1494" t="str">
            <v>-</v>
          </cell>
          <cell r="AG1494">
            <v>-137.255</v>
          </cell>
          <cell r="AH1494" t="str">
            <v>-</v>
          </cell>
          <cell r="AI1494">
            <v>272.27348345649324</v>
          </cell>
          <cell r="AJ1494" t="str">
            <v>-</v>
          </cell>
          <cell r="AL1494" t="str">
            <v>-</v>
          </cell>
          <cell r="AM1494" t="str">
            <v>-</v>
          </cell>
        </row>
        <row r="1495">
          <cell r="D1495" t="str">
            <v>INE615R01029</v>
          </cell>
          <cell r="E1495" t="str">
            <v>TRUCAP FINANCE LTD</v>
          </cell>
          <cell r="G1495">
            <v>11.91</v>
          </cell>
          <cell r="H1495" t="str">
            <v>-</v>
          </cell>
          <cell r="I1495">
            <v>0</v>
          </cell>
          <cell r="J1495">
            <v>0</v>
          </cell>
          <cell r="K1495">
            <v>0</v>
          </cell>
          <cell r="L1495" t="str">
            <v>-</v>
          </cell>
          <cell r="M1495" t="str">
            <v>-</v>
          </cell>
          <cell r="O1495">
            <v>-5.07</v>
          </cell>
          <cell r="P1495" t="str">
            <v>-</v>
          </cell>
          <cell r="Q1495" t="str">
            <v>-</v>
          </cell>
          <cell r="R1495" t="str">
            <v>-</v>
          </cell>
          <cell r="S1495" t="str">
            <v>-</v>
          </cell>
          <cell r="V1495" t="e">
            <v>#VALUE!</v>
          </cell>
          <cell r="Y1495" t="str">
            <v>-</v>
          </cell>
          <cell r="Z1495" t="str">
            <v>-</v>
          </cell>
          <cell r="AA1495" t="str">
            <v>-</v>
          </cell>
          <cell r="AB1495" t="str">
            <v>-</v>
          </cell>
          <cell r="AC1495" t="str">
            <v>-</v>
          </cell>
          <cell r="AD1495" t="str">
            <v>-</v>
          </cell>
          <cell r="AE1495" t="e">
            <v>#VALUE!</v>
          </cell>
          <cell r="AF1495" t="str">
            <v>-</v>
          </cell>
          <cell r="AG1495">
            <v>523.75199999999995</v>
          </cell>
          <cell r="AH1495" t="str">
            <v>-</v>
          </cell>
          <cell r="AI1495" t="str">
            <v>-</v>
          </cell>
          <cell r="AJ1495" t="str">
            <v>-</v>
          </cell>
          <cell r="AL1495">
            <v>-33.216449283585781</v>
          </cell>
          <cell r="AM1495" t="str">
            <v>-</v>
          </cell>
        </row>
        <row r="1496">
          <cell r="D1496" t="str">
            <v>INE599F01020</v>
          </cell>
          <cell r="E1496" t="str">
            <v>MORGANITE CRUCIBLE INDIA LTD</v>
          </cell>
          <cell r="G1496">
            <v>1693.25</v>
          </cell>
          <cell r="H1496" t="str">
            <v>-</v>
          </cell>
          <cell r="I1496">
            <v>0</v>
          </cell>
          <cell r="J1496">
            <v>0</v>
          </cell>
          <cell r="K1496">
            <v>0</v>
          </cell>
          <cell r="L1496" t="str">
            <v>-</v>
          </cell>
          <cell r="M1496" t="str">
            <v>-</v>
          </cell>
          <cell r="O1496">
            <v>49.18</v>
          </cell>
          <cell r="P1496" t="str">
            <v>-</v>
          </cell>
          <cell r="Q1496" t="str">
            <v>-</v>
          </cell>
          <cell r="R1496" t="str">
            <v>-</v>
          </cell>
          <cell r="S1496" t="str">
            <v>-</v>
          </cell>
          <cell r="V1496" t="e">
            <v>#VALUE!</v>
          </cell>
          <cell r="Y1496" t="str">
            <v>-</v>
          </cell>
          <cell r="Z1496" t="str">
            <v>-</v>
          </cell>
          <cell r="AA1496" t="str">
            <v>-</v>
          </cell>
          <cell r="AB1496" t="str">
            <v>-</v>
          </cell>
          <cell r="AC1496" t="str">
            <v>-</v>
          </cell>
          <cell r="AD1496">
            <v>34.151260647927415</v>
          </cell>
          <cell r="AE1496">
            <v>1.9783202646050764</v>
          </cell>
          <cell r="AF1496" t="str">
            <v>-</v>
          </cell>
          <cell r="AG1496">
            <v>403.00700000000001</v>
          </cell>
          <cell r="AH1496" t="str">
            <v>-</v>
          </cell>
          <cell r="AI1496">
            <v>17.262756318550316</v>
          </cell>
          <cell r="AJ1496" t="str">
            <v>-</v>
          </cell>
          <cell r="AL1496">
            <v>4.7154932066029289</v>
          </cell>
          <cell r="AM1496" t="str">
            <v>-</v>
          </cell>
        </row>
        <row r="1497">
          <cell r="D1497" t="str">
            <v>INE143A01010</v>
          </cell>
          <cell r="E1497" t="str">
            <v>OSWAL GREENTECH LTD</v>
          </cell>
          <cell r="G1497">
            <v>39.79</v>
          </cell>
          <cell r="H1497" t="str">
            <v>-</v>
          </cell>
          <cell r="I1497">
            <v>0</v>
          </cell>
          <cell r="J1497">
            <v>0</v>
          </cell>
          <cell r="K1497">
            <v>0</v>
          </cell>
          <cell r="L1497" t="str">
            <v>-</v>
          </cell>
          <cell r="M1497" t="str">
            <v>-</v>
          </cell>
          <cell r="O1497">
            <v>0.33</v>
          </cell>
          <cell r="P1497" t="str">
            <v>-</v>
          </cell>
          <cell r="Q1497" t="str">
            <v>-</v>
          </cell>
          <cell r="R1497" t="str">
            <v>-</v>
          </cell>
          <cell r="S1497" t="str">
            <v>-</v>
          </cell>
          <cell r="V1497" t="e">
            <v>#VALUE!</v>
          </cell>
          <cell r="Y1497" t="str">
            <v>-</v>
          </cell>
          <cell r="Z1497" t="str">
            <v>-</v>
          </cell>
          <cell r="AA1497" t="str">
            <v>-</v>
          </cell>
          <cell r="AB1497" t="str">
            <v>-</v>
          </cell>
          <cell r="AC1497" t="str">
            <v>-</v>
          </cell>
          <cell r="AD1497">
            <v>120.57576035008286</v>
          </cell>
          <cell r="AE1497">
            <v>3.7679925109400885</v>
          </cell>
          <cell r="AF1497" t="str">
            <v>-</v>
          </cell>
          <cell r="AG1497">
            <v>-124.4</v>
          </cell>
          <cell r="AH1497" t="str">
            <v>-</v>
          </cell>
          <cell r="AI1497">
            <v>32.000000000000007</v>
          </cell>
          <cell r="AJ1497">
            <v>52.031534711630478</v>
          </cell>
          <cell r="AL1497">
            <v>37.115502241903108</v>
          </cell>
          <cell r="AM1497" t="str">
            <v>-</v>
          </cell>
        </row>
        <row r="1498">
          <cell r="D1498" t="str">
            <v>INE726E01014</v>
          </cell>
          <cell r="E1498" t="str">
            <v>U.P. HOTELS LTD</v>
          </cell>
          <cell r="G1498">
            <v>1729.95</v>
          </cell>
          <cell r="H1498" t="str">
            <v>-</v>
          </cell>
          <cell r="I1498">
            <v>0</v>
          </cell>
          <cell r="J1498">
            <v>0</v>
          </cell>
          <cell r="K1498">
            <v>0</v>
          </cell>
          <cell r="L1498" t="str">
            <v>-</v>
          </cell>
          <cell r="M1498" t="str">
            <v>-</v>
          </cell>
          <cell r="O1498">
            <v>55.06</v>
          </cell>
          <cell r="P1498" t="str">
            <v>-</v>
          </cell>
          <cell r="Q1498" t="str">
            <v>-</v>
          </cell>
          <cell r="R1498" t="str">
            <v>-</v>
          </cell>
          <cell r="S1498" t="str">
            <v>-</v>
          </cell>
          <cell r="V1498" t="e">
            <v>#VALUE!</v>
          </cell>
          <cell r="Y1498" t="str">
            <v>-</v>
          </cell>
          <cell r="Z1498" t="str">
            <v>-</v>
          </cell>
          <cell r="AA1498" t="str">
            <v>-</v>
          </cell>
          <cell r="AB1498" t="str">
            <v>-</v>
          </cell>
          <cell r="AC1498" t="str">
            <v>-</v>
          </cell>
          <cell r="AD1498">
            <v>31.708865321548835</v>
          </cell>
          <cell r="AE1498">
            <v>-4.8401200641079214</v>
          </cell>
          <cell r="AF1498" t="str">
            <v>-</v>
          </cell>
          <cell r="AG1498">
            <v>421.87800000000004</v>
          </cell>
          <cell r="AH1498" t="str">
            <v>-</v>
          </cell>
          <cell r="AI1498">
            <v>-6.5512559402579758</v>
          </cell>
          <cell r="AJ1498" t="str">
            <v>-</v>
          </cell>
          <cell r="AL1498">
            <v>-6.3966026784525525</v>
          </cell>
          <cell r="AM1498" t="str">
            <v>-</v>
          </cell>
        </row>
        <row r="1499">
          <cell r="D1499" t="str">
            <v>INE520Y01019</v>
          </cell>
          <cell r="E1499" t="str">
            <v>ICE MAKE REFRIGERATION LTD</v>
          </cell>
          <cell r="G1499" t="str">
            <v>-</v>
          </cell>
          <cell r="H1499" t="str">
            <v>-</v>
          </cell>
          <cell r="I1499">
            <v>0</v>
          </cell>
          <cell r="J1499">
            <v>0</v>
          </cell>
          <cell r="K1499">
            <v>0</v>
          </cell>
          <cell r="L1499" t="str">
            <v>-</v>
          </cell>
          <cell r="M1499" t="str">
            <v>-</v>
          </cell>
          <cell r="O1499" t="str">
            <v>-</v>
          </cell>
          <cell r="P1499" t="str">
            <v>-</v>
          </cell>
          <cell r="Q1499" t="str">
            <v>-</v>
          </cell>
          <cell r="R1499" t="str">
            <v>-</v>
          </cell>
          <cell r="S1499" t="str">
            <v>-</v>
          </cell>
          <cell r="V1499" t="e">
            <v>#VALUE!</v>
          </cell>
          <cell r="Y1499" t="str">
            <v>-</v>
          </cell>
          <cell r="Z1499" t="str">
            <v>-</v>
          </cell>
          <cell r="AA1499" t="str">
            <v>-</v>
          </cell>
          <cell r="AB1499" t="str">
            <v>-</v>
          </cell>
          <cell r="AC1499" t="str">
            <v>-</v>
          </cell>
          <cell r="AD1499" t="str">
            <v>-</v>
          </cell>
          <cell r="AE1499" t="e">
            <v>#VALUE!</v>
          </cell>
          <cell r="AF1499" t="str">
            <v>-</v>
          </cell>
          <cell r="AG1499" t="str">
            <v>-</v>
          </cell>
          <cell r="AH1499" t="str">
            <v>-</v>
          </cell>
          <cell r="AI1499" t="str">
            <v>-</v>
          </cell>
          <cell r="AJ1499" t="str">
            <v>-</v>
          </cell>
          <cell r="AL1499" t="str">
            <v>-</v>
          </cell>
          <cell r="AM1499" t="str">
            <v>-</v>
          </cell>
        </row>
        <row r="1500">
          <cell r="D1500" t="str">
            <v>INE194A01013</v>
          </cell>
          <cell r="E1500" t="str">
            <v>UTI FTI-SR XXXII-II-1111-DG</v>
          </cell>
          <cell r="G1500" t="str">
            <v>-</v>
          </cell>
          <cell r="H1500" t="str">
            <v>-</v>
          </cell>
          <cell r="I1500">
            <v>0</v>
          </cell>
          <cell r="J1500">
            <v>0</v>
          </cell>
          <cell r="K1500">
            <v>0</v>
          </cell>
          <cell r="L1500" t="str">
            <v>-</v>
          </cell>
          <cell r="M1500" t="str">
            <v>-</v>
          </cell>
          <cell r="O1500" t="str">
            <v>-</v>
          </cell>
          <cell r="P1500" t="str">
            <v>-</v>
          </cell>
          <cell r="Q1500" t="str">
            <v>-</v>
          </cell>
          <cell r="R1500" t="str">
            <v>-</v>
          </cell>
          <cell r="S1500" t="str">
            <v>-</v>
          </cell>
          <cell r="V1500" t="e">
            <v>#VALUE!</v>
          </cell>
          <cell r="Y1500" t="str">
            <v>-</v>
          </cell>
          <cell r="Z1500" t="str">
            <v>-</v>
          </cell>
          <cell r="AA1500" t="str">
            <v>-</v>
          </cell>
          <cell r="AB1500" t="str">
            <v>-</v>
          </cell>
          <cell r="AC1500" t="str">
            <v>-</v>
          </cell>
          <cell r="AD1500" t="str">
            <v>-</v>
          </cell>
          <cell r="AE1500" t="e">
            <v>#VALUE!</v>
          </cell>
          <cell r="AF1500" t="str">
            <v>-</v>
          </cell>
          <cell r="AG1500" t="str">
            <v>-</v>
          </cell>
          <cell r="AH1500" t="str">
            <v>-</v>
          </cell>
          <cell r="AI1500" t="str">
            <v>-</v>
          </cell>
          <cell r="AJ1500" t="str">
            <v>-</v>
          </cell>
          <cell r="AL1500" t="str">
            <v>-</v>
          </cell>
          <cell r="AM1500" t="str">
            <v>-</v>
          </cell>
        </row>
        <row r="1501">
          <cell r="D1501" t="str">
            <v>INE538A01037</v>
          </cell>
          <cell r="E1501" t="str">
            <v>GFL LTD</v>
          </cell>
          <cell r="G1501">
            <v>60.63</v>
          </cell>
          <cell r="H1501" t="str">
            <v>-</v>
          </cell>
          <cell r="I1501">
            <v>1</v>
          </cell>
          <cell r="J1501">
            <v>0</v>
          </cell>
          <cell r="K1501">
            <v>0</v>
          </cell>
          <cell r="L1501" t="str">
            <v>-</v>
          </cell>
          <cell r="M1501" t="str">
            <v>-</v>
          </cell>
          <cell r="O1501">
            <v>-6.88</v>
          </cell>
          <cell r="P1501" t="str">
            <v>-</v>
          </cell>
          <cell r="Q1501" t="str">
            <v>-</v>
          </cell>
          <cell r="R1501" t="str">
            <v>-</v>
          </cell>
          <cell r="S1501" t="str">
            <v>-</v>
          </cell>
          <cell r="V1501" t="e">
            <v>#VALUE!</v>
          </cell>
          <cell r="Y1501" t="str">
            <v>-</v>
          </cell>
          <cell r="Z1501" t="str">
            <v>-</v>
          </cell>
          <cell r="AA1501" t="str">
            <v>-</v>
          </cell>
          <cell r="AB1501" t="str">
            <v>-</v>
          </cell>
          <cell r="AC1501" t="str">
            <v>-</v>
          </cell>
          <cell r="AD1501" t="str">
            <v>-</v>
          </cell>
          <cell r="AE1501" t="e">
            <v>#VALUE!</v>
          </cell>
          <cell r="AF1501" t="str">
            <v>-</v>
          </cell>
          <cell r="AG1501">
            <v>17.908999999999999</v>
          </cell>
          <cell r="AH1501" t="str">
            <v>-</v>
          </cell>
          <cell r="AI1501">
            <v>-897.10144927536237</v>
          </cell>
          <cell r="AJ1501" t="str">
            <v>-</v>
          </cell>
          <cell r="AL1501">
            <v>6.7600596125186314</v>
          </cell>
          <cell r="AM1501" t="str">
            <v>-</v>
          </cell>
        </row>
        <row r="1502">
          <cell r="D1502" t="str">
            <v>INE655A01013</v>
          </cell>
          <cell r="E1502" t="str">
            <v>STATE TRADING CORP OF INDIA</v>
          </cell>
          <cell r="G1502">
            <v>120</v>
          </cell>
          <cell r="H1502" t="str">
            <v>-</v>
          </cell>
          <cell r="I1502">
            <v>0</v>
          </cell>
          <cell r="J1502">
            <v>0</v>
          </cell>
          <cell r="K1502">
            <v>0</v>
          </cell>
          <cell r="L1502" t="str">
            <v>-</v>
          </cell>
          <cell r="M1502" t="str">
            <v>-</v>
          </cell>
          <cell r="O1502">
            <v>4.2869669999999998</v>
          </cell>
          <cell r="P1502" t="str">
            <v>-</v>
          </cell>
          <cell r="Q1502" t="str">
            <v>-</v>
          </cell>
          <cell r="R1502" t="str">
            <v>-</v>
          </cell>
          <cell r="S1502" t="str">
            <v>-</v>
          </cell>
          <cell r="V1502" t="e">
            <v>#VALUE!</v>
          </cell>
          <cell r="Y1502" t="str">
            <v>-</v>
          </cell>
          <cell r="Z1502" t="str">
            <v>-</v>
          </cell>
          <cell r="AA1502" t="str">
            <v>-</v>
          </cell>
          <cell r="AB1502" t="str">
            <v>-</v>
          </cell>
          <cell r="AC1502" t="str">
            <v>-</v>
          </cell>
          <cell r="AD1502">
            <v>27.991817991601057</v>
          </cell>
          <cell r="AE1502">
            <v>-0.56393626902810601</v>
          </cell>
          <cell r="AF1502" t="str">
            <v>-</v>
          </cell>
          <cell r="AG1502">
            <v>-470.30200000000002</v>
          </cell>
          <cell r="AH1502" t="str">
            <v>-</v>
          </cell>
          <cell r="AI1502">
            <v>-49.636491796923195</v>
          </cell>
          <cell r="AJ1502" t="str">
            <v>-</v>
          </cell>
          <cell r="AL1502">
            <v>0.14628729636022017</v>
          </cell>
          <cell r="AM1502" t="str">
            <v>-</v>
          </cell>
        </row>
        <row r="1503">
          <cell r="D1503" t="str">
            <v>INE116C01012</v>
          </cell>
          <cell r="E1503" t="str">
            <v>ZF STEERING GEAR (INDIA)</v>
          </cell>
          <cell r="G1503">
            <v>1077.5999999999999</v>
          </cell>
          <cell r="H1503" t="str">
            <v>-</v>
          </cell>
          <cell r="I1503">
            <v>0</v>
          </cell>
          <cell r="J1503">
            <v>0</v>
          </cell>
          <cell r="K1503">
            <v>0</v>
          </cell>
          <cell r="L1503" t="str">
            <v>-</v>
          </cell>
          <cell r="M1503" t="str">
            <v>-</v>
          </cell>
          <cell r="O1503">
            <v>16.443852</v>
          </cell>
          <cell r="P1503" t="str">
            <v>-</v>
          </cell>
          <cell r="Q1503" t="str">
            <v>-</v>
          </cell>
          <cell r="R1503" t="str">
            <v>-</v>
          </cell>
          <cell r="S1503" t="str">
            <v>-</v>
          </cell>
          <cell r="V1503" t="e">
            <v>#VALUE!</v>
          </cell>
          <cell r="Y1503" t="str">
            <v>-</v>
          </cell>
          <cell r="Z1503" t="str">
            <v>-</v>
          </cell>
          <cell r="AA1503" t="str">
            <v>-</v>
          </cell>
          <cell r="AB1503" t="str">
            <v>-</v>
          </cell>
          <cell r="AC1503" t="str">
            <v>-</v>
          </cell>
          <cell r="AD1503">
            <v>275.26429321521459</v>
          </cell>
          <cell r="AE1503">
            <v>-4.1807045687004081</v>
          </cell>
          <cell r="AF1503" t="str">
            <v>-</v>
          </cell>
          <cell r="AG1503">
            <v>531.20000000000005</v>
          </cell>
          <cell r="AH1503" t="str">
            <v>-</v>
          </cell>
          <cell r="AI1503">
            <v>-65.841603656003329</v>
          </cell>
          <cell r="AJ1503">
            <v>30.505974205836299</v>
          </cell>
          <cell r="AL1503">
            <v>1.5678776290631062</v>
          </cell>
          <cell r="AM1503" t="str">
            <v>-</v>
          </cell>
        </row>
        <row r="1504">
          <cell r="D1504" t="str">
            <v>INE922B01023</v>
          </cell>
          <cell r="E1504" t="str">
            <v>PANACEA BIOTEC LTD</v>
          </cell>
          <cell r="G1504">
            <v>425.45</v>
          </cell>
          <cell r="H1504" t="str">
            <v>-</v>
          </cell>
          <cell r="I1504">
            <v>0</v>
          </cell>
          <cell r="J1504">
            <v>0</v>
          </cell>
          <cell r="K1504">
            <v>0</v>
          </cell>
          <cell r="L1504" t="str">
            <v>-</v>
          </cell>
          <cell r="M1504" t="str">
            <v>-</v>
          </cell>
          <cell r="O1504">
            <v>-1.37</v>
          </cell>
          <cell r="P1504" t="str">
            <v>-</v>
          </cell>
          <cell r="Q1504" t="str">
            <v>-</v>
          </cell>
          <cell r="R1504" t="str">
            <v>-</v>
          </cell>
          <cell r="S1504" t="str">
            <v>-</v>
          </cell>
          <cell r="V1504" t="e">
            <v>#VALUE!</v>
          </cell>
          <cell r="Y1504" t="str">
            <v>-</v>
          </cell>
          <cell r="Z1504" t="str">
            <v>-</v>
          </cell>
          <cell r="AA1504" t="str">
            <v>-</v>
          </cell>
          <cell r="AB1504" t="str">
            <v>-</v>
          </cell>
          <cell r="AC1504" t="str">
            <v>-</v>
          </cell>
          <cell r="AD1504" t="str">
            <v>-</v>
          </cell>
          <cell r="AE1504" t="e">
            <v>#VALUE!</v>
          </cell>
          <cell r="AF1504" t="str">
            <v>-</v>
          </cell>
          <cell r="AG1504">
            <v>-259.12</v>
          </cell>
          <cell r="AH1504" t="str">
            <v>-</v>
          </cell>
          <cell r="AI1504">
            <v>-621.0526315789474</v>
          </cell>
          <cell r="AJ1504" t="str">
            <v>-</v>
          </cell>
          <cell r="AL1504">
            <v>-29.166043567120276</v>
          </cell>
          <cell r="AM1504" t="str">
            <v>-</v>
          </cell>
        </row>
        <row r="1505">
          <cell r="D1505" t="str">
            <v>INE215I01027</v>
          </cell>
          <cell r="E1505" t="str">
            <v>MAAN ALUMINIUM LTD</v>
          </cell>
          <cell r="G1505">
            <v>111</v>
          </cell>
          <cell r="H1505" t="str">
            <v>-</v>
          </cell>
          <cell r="I1505">
            <v>0</v>
          </cell>
          <cell r="J1505">
            <v>0</v>
          </cell>
          <cell r="K1505">
            <v>0</v>
          </cell>
          <cell r="L1505" t="str">
            <v>-</v>
          </cell>
          <cell r="M1505" t="str">
            <v>-</v>
          </cell>
          <cell r="O1505">
            <v>2.8671609999999998</v>
          </cell>
          <cell r="P1505" t="str">
            <v>-</v>
          </cell>
          <cell r="Q1505" t="str">
            <v>-</v>
          </cell>
          <cell r="R1505" t="str">
            <v>-</v>
          </cell>
          <cell r="S1505" t="str">
            <v>-</v>
          </cell>
          <cell r="V1505" t="e">
            <v>#VALUE!</v>
          </cell>
          <cell r="Y1505" t="str">
            <v>-</v>
          </cell>
          <cell r="Z1505" t="str">
            <v>-</v>
          </cell>
          <cell r="AA1505" t="str">
            <v>-</v>
          </cell>
          <cell r="AB1505" t="str">
            <v>-</v>
          </cell>
          <cell r="AC1505" t="str">
            <v>-</v>
          </cell>
          <cell r="AD1505">
            <v>38.486489335255115</v>
          </cell>
          <cell r="AE1505">
            <v>-0.73047255239505027</v>
          </cell>
          <cell r="AF1505" t="str">
            <v>-</v>
          </cell>
          <cell r="AG1505">
            <v>250.91900000000001</v>
          </cell>
          <cell r="AH1505" t="str">
            <v>-</v>
          </cell>
          <cell r="AI1505">
            <v>-52.68711221122112</v>
          </cell>
          <cell r="AJ1505">
            <v>13.83906573971097</v>
          </cell>
          <cell r="AL1505">
            <v>-43.743792443989065</v>
          </cell>
          <cell r="AM1505" t="str">
            <v>-</v>
          </cell>
        </row>
        <row r="1506">
          <cell r="D1506" t="str">
            <v>INE071E01023</v>
          </cell>
          <cell r="E1506" t="str">
            <v>UGAR SUGAR WORKS LTD</v>
          </cell>
          <cell r="G1506">
            <v>44.39</v>
          </cell>
          <cell r="H1506" t="str">
            <v>-</v>
          </cell>
          <cell r="I1506">
            <v>0</v>
          </cell>
          <cell r="J1506">
            <v>0</v>
          </cell>
          <cell r="K1506">
            <v>0</v>
          </cell>
          <cell r="L1506" t="str">
            <v>-</v>
          </cell>
          <cell r="M1506" t="str">
            <v>-</v>
          </cell>
          <cell r="O1506">
            <v>-1.44</v>
          </cell>
          <cell r="P1506" t="str">
            <v>-</v>
          </cell>
          <cell r="Q1506" t="str">
            <v>-</v>
          </cell>
          <cell r="R1506" t="str">
            <v>-</v>
          </cell>
          <cell r="S1506" t="str">
            <v>-</v>
          </cell>
          <cell r="V1506" t="e">
            <v>#VALUE!</v>
          </cell>
          <cell r="Y1506" t="str">
            <v>-</v>
          </cell>
          <cell r="Z1506" t="str">
            <v>-</v>
          </cell>
          <cell r="AA1506" t="str">
            <v>-</v>
          </cell>
          <cell r="AB1506" t="str">
            <v>-</v>
          </cell>
          <cell r="AC1506" t="str">
            <v>-</v>
          </cell>
          <cell r="AD1506" t="str">
            <v>-</v>
          </cell>
          <cell r="AE1506" t="e">
            <v>#VALUE!</v>
          </cell>
          <cell r="AF1506" t="str">
            <v>-</v>
          </cell>
          <cell r="AG1506">
            <v>404.31899999999996</v>
          </cell>
          <cell r="AH1506" t="str">
            <v>-</v>
          </cell>
          <cell r="AI1506" t="str">
            <v>-</v>
          </cell>
          <cell r="AJ1506">
            <v>16.644042287122737</v>
          </cell>
          <cell r="AL1506">
            <v>-42.410197317350054</v>
          </cell>
          <cell r="AM1506" t="str">
            <v>-</v>
          </cell>
        </row>
        <row r="1507">
          <cell r="D1507" t="str">
            <v>INE048B01035</v>
          </cell>
          <cell r="E1507" t="str">
            <v>JAGSONPAL PHARMACEUTICALS</v>
          </cell>
          <cell r="G1507">
            <v>240.9</v>
          </cell>
          <cell r="H1507" t="str">
            <v>-</v>
          </cell>
          <cell r="I1507">
            <v>0</v>
          </cell>
          <cell r="J1507">
            <v>0</v>
          </cell>
          <cell r="K1507">
            <v>0</v>
          </cell>
          <cell r="L1507" t="str">
            <v>-</v>
          </cell>
          <cell r="M1507" t="str">
            <v>-</v>
          </cell>
          <cell r="O1507">
            <v>8.26</v>
          </cell>
          <cell r="P1507" t="str">
            <v>-</v>
          </cell>
          <cell r="Q1507" t="str">
            <v>-</v>
          </cell>
          <cell r="R1507" t="str">
            <v>-</v>
          </cell>
          <cell r="S1507" t="str">
            <v>-</v>
          </cell>
          <cell r="V1507" t="e">
            <v>#VALUE!</v>
          </cell>
          <cell r="Y1507" t="str">
            <v>-</v>
          </cell>
          <cell r="Z1507" t="str">
            <v>-</v>
          </cell>
          <cell r="AA1507" t="str">
            <v>-</v>
          </cell>
          <cell r="AB1507" t="str">
            <v>-</v>
          </cell>
          <cell r="AC1507" t="str">
            <v>-</v>
          </cell>
          <cell r="AD1507">
            <v>39.023153397522734</v>
          </cell>
          <cell r="AE1507">
            <v>0.27245606278369083</v>
          </cell>
          <cell r="AF1507" t="str">
            <v>-</v>
          </cell>
          <cell r="AG1507">
            <v>510.71</v>
          </cell>
          <cell r="AH1507" t="str">
            <v>-</v>
          </cell>
          <cell r="AI1507">
            <v>143.22732626619552</v>
          </cell>
          <cell r="AJ1507">
            <v>28.286492253951671</v>
          </cell>
          <cell r="AL1507">
            <v>121.40286990072397</v>
          </cell>
          <cell r="AM1507" t="str">
            <v>-</v>
          </cell>
        </row>
        <row r="1508">
          <cell r="D1508" t="str">
            <v>INE976E01023</v>
          </cell>
          <cell r="E1508" t="str">
            <v>FOODS &amp; INNS LTD</v>
          </cell>
          <cell r="G1508">
            <v>93.87</v>
          </cell>
          <cell r="H1508">
            <v>120</v>
          </cell>
          <cell r="I1508">
            <v>1</v>
          </cell>
          <cell r="J1508">
            <v>1</v>
          </cell>
          <cell r="K1508">
            <v>0</v>
          </cell>
          <cell r="L1508">
            <v>74.280879864636219</v>
          </cell>
          <cell r="M1508">
            <v>-4.8543689320388346</v>
          </cell>
          <cell r="O1508">
            <v>5.9837819999999997</v>
          </cell>
          <cell r="P1508">
            <v>10.3</v>
          </cell>
          <cell r="Q1508">
            <v>9.8000000000000007</v>
          </cell>
          <cell r="R1508">
            <v>10.070114942528736</v>
          </cell>
          <cell r="S1508">
            <v>13.570114942528736</v>
          </cell>
          <cell r="V1508">
            <v>0.68290137283222152</v>
          </cell>
          <cell r="Y1508">
            <v>92</v>
          </cell>
          <cell r="Z1508">
            <v>148</v>
          </cell>
          <cell r="AA1508">
            <v>0</v>
          </cell>
          <cell r="AB1508">
            <v>-75.5</v>
          </cell>
          <cell r="AC1508">
            <v>120</v>
          </cell>
          <cell r="AD1508">
            <v>16.711830816277224</v>
          </cell>
          <cell r="AE1508">
            <v>-1.3629781488440884</v>
          </cell>
          <cell r="AF1508" t="str">
            <v>-</v>
          </cell>
          <cell r="AG1508">
            <v>1163.068</v>
          </cell>
          <cell r="AH1508">
            <v>1500.2068965517242</v>
          </cell>
          <cell r="AI1508">
            <v>-12.261260997067458</v>
          </cell>
          <cell r="AJ1508">
            <v>28.541540837171631</v>
          </cell>
          <cell r="AL1508">
            <v>-3.3588119894540136</v>
          </cell>
          <cell r="AM1508">
            <v>21.575006792380155</v>
          </cell>
        </row>
        <row r="1509">
          <cell r="D1509" t="str">
            <v>INE868X01014</v>
          </cell>
          <cell r="E1509" t="str">
            <v>YAMUNA SYNDICATE LTD</v>
          </cell>
          <cell r="G1509">
            <v>36502</v>
          </cell>
          <cell r="H1509" t="str">
            <v>-</v>
          </cell>
          <cell r="I1509">
            <v>0</v>
          </cell>
          <cell r="J1509">
            <v>0</v>
          </cell>
          <cell r="K1509">
            <v>0</v>
          </cell>
          <cell r="L1509" t="str">
            <v>-</v>
          </cell>
          <cell r="M1509" t="str">
            <v>-</v>
          </cell>
          <cell r="O1509">
            <v>3743.89498</v>
          </cell>
          <cell r="P1509" t="str">
            <v>-</v>
          </cell>
          <cell r="Q1509" t="str">
            <v>-</v>
          </cell>
          <cell r="R1509" t="str">
            <v>-</v>
          </cell>
          <cell r="S1509" t="str">
            <v>-</v>
          </cell>
          <cell r="V1509" t="e">
            <v>#VALUE!</v>
          </cell>
          <cell r="Y1509" t="str">
            <v>-</v>
          </cell>
          <cell r="Z1509" t="str">
            <v>-</v>
          </cell>
          <cell r="AA1509" t="str">
            <v>-</v>
          </cell>
          <cell r="AB1509" t="str">
            <v>-</v>
          </cell>
          <cell r="AC1509" t="str">
            <v>-</v>
          </cell>
          <cell r="AD1509">
            <v>9.7500773558802241</v>
          </cell>
          <cell r="AE1509">
            <v>-1.3199606527427372</v>
          </cell>
          <cell r="AF1509" t="str">
            <v>-</v>
          </cell>
          <cell r="AG1509">
            <v>12.511999999999999</v>
          </cell>
          <cell r="AH1509" t="str">
            <v>-</v>
          </cell>
          <cell r="AI1509">
            <v>-7.3866424242424236</v>
          </cell>
          <cell r="AJ1509">
            <v>5.9851349460987313</v>
          </cell>
          <cell r="AL1509">
            <v>13.179556761646305</v>
          </cell>
          <cell r="AM1509" t="str">
            <v>-</v>
          </cell>
        </row>
        <row r="1510">
          <cell r="D1510" t="str">
            <v>INE740D01017</v>
          </cell>
          <cell r="E1510" t="str">
            <v>N.R. AGARWAL INDUSTRIES LTD</v>
          </cell>
          <cell r="G1510">
            <v>388.9</v>
          </cell>
          <cell r="H1510" t="str">
            <v>-</v>
          </cell>
          <cell r="I1510">
            <v>0</v>
          </cell>
          <cell r="J1510">
            <v>0</v>
          </cell>
          <cell r="K1510">
            <v>0</v>
          </cell>
          <cell r="L1510" t="str">
            <v>-</v>
          </cell>
          <cell r="M1510" t="str">
            <v>-</v>
          </cell>
          <cell r="O1510">
            <v>10.37</v>
          </cell>
          <cell r="P1510" t="str">
            <v>-</v>
          </cell>
          <cell r="Q1510" t="str">
            <v>-</v>
          </cell>
          <cell r="R1510" t="str">
            <v>-</v>
          </cell>
          <cell r="S1510" t="str">
            <v>-</v>
          </cell>
          <cell r="V1510" t="e">
            <v>#VALUE!</v>
          </cell>
          <cell r="Y1510" t="str">
            <v>-</v>
          </cell>
          <cell r="Z1510" t="str">
            <v>-</v>
          </cell>
          <cell r="AA1510" t="str">
            <v>-</v>
          </cell>
          <cell r="AB1510" t="str">
            <v>-</v>
          </cell>
          <cell r="AC1510" t="str">
            <v>-</v>
          </cell>
          <cell r="AD1510">
            <v>37.502410211811416</v>
          </cell>
          <cell r="AE1510">
            <v>-0.43641320928409438</v>
          </cell>
          <cell r="AF1510" t="str">
            <v>-</v>
          </cell>
          <cell r="AG1510">
            <v>1110.451</v>
          </cell>
          <cell r="AH1510" t="str">
            <v>-</v>
          </cell>
          <cell r="AI1510">
            <v>-85.933260987520342</v>
          </cell>
          <cell r="AJ1510">
            <v>9.060630559576806</v>
          </cell>
          <cell r="AL1510">
            <v>-36.946318252021435</v>
          </cell>
          <cell r="AM1510" t="str">
            <v>-</v>
          </cell>
        </row>
        <row r="1511">
          <cell r="D1511" t="str">
            <v>INE0ORA01015</v>
          </cell>
          <cell r="E1511" t="str">
            <v>COSMIC CRF LTD</v>
          </cell>
          <cell r="G1511">
            <v>1289</v>
          </cell>
          <cell r="H1511" t="str">
            <v>-</v>
          </cell>
          <cell r="I1511">
            <v>0</v>
          </cell>
          <cell r="J1511">
            <v>0</v>
          </cell>
          <cell r="K1511">
            <v>0</v>
          </cell>
          <cell r="L1511" t="str">
            <v>-</v>
          </cell>
          <cell r="M1511" t="str">
            <v>-</v>
          </cell>
          <cell r="O1511">
            <v>33.551259999999999</v>
          </cell>
          <cell r="P1511" t="str">
            <v>-</v>
          </cell>
          <cell r="Q1511" t="str">
            <v>-</v>
          </cell>
          <cell r="R1511" t="str">
            <v>-</v>
          </cell>
          <cell r="S1511" t="str">
            <v>-</v>
          </cell>
          <cell r="V1511" t="e">
            <v>#VALUE!</v>
          </cell>
          <cell r="Y1511" t="str">
            <v>-</v>
          </cell>
          <cell r="Z1511" t="str">
            <v>-</v>
          </cell>
          <cell r="AA1511" t="str">
            <v>-</v>
          </cell>
          <cell r="AB1511" t="str">
            <v>-</v>
          </cell>
          <cell r="AC1511" t="str">
            <v>-</v>
          </cell>
          <cell r="AD1511">
            <v>38.418825403278447</v>
          </cell>
          <cell r="AE1511" t="e">
            <v>#VALUE!</v>
          </cell>
          <cell r="AF1511" t="str">
            <v>-</v>
          </cell>
          <cell r="AG1511">
            <v>440.56399999999996</v>
          </cell>
          <cell r="AH1511" t="str">
            <v>-</v>
          </cell>
          <cell r="AI1511" t="str">
            <v>-</v>
          </cell>
          <cell r="AJ1511" t="str">
            <v>-</v>
          </cell>
          <cell r="AL1511">
            <v>96.264171956788047</v>
          </cell>
          <cell r="AM1511" t="str">
            <v>-</v>
          </cell>
        </row>
        <row r="1512">
          <cell r="D1512" t="str">
            <v>INE022I01019</v>
          </cell>
          <cell r="E1512" t="str">
            <v>ASIAN GRANITO INDIA LTD</v>
          </cell>
          <cell r="G1512">
            <v>59.06</v>
          </cell>
          <cell r="H1512" t="str">
            <v>-</v>
          </cell>
          <cell r="I1512">
            <v>0</v>
          </cell>
          <cell r="J1512">
            <v>0</v>
          </cell>
          <cell r="K1512">
            <v>0</v>
          </cell>
          <cell r="L1512" t="str">
            <v>-</v>
          </cell>
          <cell r="M1512" t="str">
            <v>-</v>
          </cell>
          <cell r="O1512">
            <v>2.0299999999999998</v>
          </cell>
          <cell r="P1512" t="str">
            <v>-</v>
          </cell>
          <cell r="Q1512" t="str">
            <v>-</v>
          </cell>
          <cell r="R1512" t="str">
            <v>-</v>
          </cell>
          <cell r="S1512" t="str">
            <v>-</v>
          </cell>
          <cell r="V1512" t="e">
            <v>#VALUE!</v>
          </cell>
          <cell r="Y1512" t="str">
            <v>-</v>
          </cell>
          <cell r="Z1512" t="str">
            <v>-</v>
          </cell>
          <cell r="AA1512" t="str">
            <v>-</v>
          </cell>
          <cell r="AB1512" t="str">
            <v>-</v>
          </cell>
          <cell r="AC1512" t="str">
            <v>-</v>
          </cell>
          <cell r="AD1512">
            <v>29.162350928490032</v>
          </cell>
          <cell r="AE1512" t="e">
            <v>#VALUE!</v>
          </cell>
          <cell r="AF1512" t="str">
            <v>-</v>
          </cell>
          <cell r="AG1512">
            <v>713.15899999999999</v>
          </cell>
          <cell r="AH1512" t="str">
            <v>-</v>
          </cell>
          <cell r="AI1512" t="str">
            <v>-</v>
          </cell>
          <cell r="AJ1512" t="str">
            <v>-</v>
          </cell>
          <cell r="AL1512">
            <v>49.142777076031223</v>
          </cell>
          <cell r="AM1512" t="str">
            <v>-</v>
          </cell>
        </row>
        <row r="1513">
          <cell r="D1513" t="str">
            <v>INE017C01012</v>
          </cell>
          <cell r="E1513" t="str">
            <v>KISAN MOULDINGS LTD</v>
          </cell>
          <cell r="G1513">
            <v>36.69</v>
          </cell>
          <cell r="H1513" t="str">
            <v>-</v>
          </cell>
          <cell r="I1513">
            <v>0</v>
          </cell>
          <cell r="J1513">
            <v>0</v>
          </cell>
          <cell r="K1513">
            <v>0</v>
          </cell>
          <cell r="L1513" t="str">
            <v>-</v>
          </cell>
          <cell r="M1513" t="str">
            <v>-</v>
          </cell>
          <cell r="O1513">
            <v>0.28000000000000003</v>
          </cell>
          <cell r="P1513" t="str">
            <v>-</v>
          </cell>
          <cell r="Q1513" t="str">
            <v>-</v>
          </cell>
          <cell r="R1513" t="str">
            <v>-</v>
          </cell>
          <cell r="S1513" t="str">
            <v>-</v>
          </cell>
          <cell r="V1513" t="e">
            <v>#VALUE!</v>
          </cell>
          <cell r="Y1513" t="str">
            <v>-</v>
          </cell>
          <cell r="Z1513" t="str">
            <v>-</v>
          </cell>
          <cell r="AA1513" t="str">
            <v>-</v>
          </cell>
          <cell r="AB1513" t="str">
            <v>-</v>
          </cell>
          <cell r="AC1513" t="str">
            <v>-</v>
          </cell>
          <cell r="AD1513">
            <v>131.6577924504318</v>
          </cell>
          <cell r="AE1513">
            <v>-1.3393195542921781</v>
          </cell>
          <cell r="AF1513" t="str">
            <v>-</v>
          </cell>
          <cell r="AG1513">
            <v>106.386</v>
          </cell>
          <cell r="AH1513" t="str">
            <v>-</v>
          </cell>
          <cell r="AI1513">
            <v>-98.302001212856268</v>
          </cell>
          <cell r="AJ1513" t="str">
            <v>-</v>
          </cell>
          <cell r="AL1513">
            <v>-10.619859466940373</v>
          </cell>
          <cell r="AM1513" t="str">
            <v>-</v>
          </cell>
        </row>
        <row r="1514">
          <cell r="D1514" t="str">
            <v>INE0PA801013</v>
          </cell>
          <cell r="E1514" t="str">
            <v>GHCL TEXTILES LTD</v>
          </cell>
          <cell r="G1514">
            <v>81.09</v>
          </cell>
          <cell r="H1514" t="str">
            <v>-</v>
          </cell>
          <cell r="I1514">
            <v>0</v>
          </cell>
          <cell r="J1514">
            <v>0</v>
          </cell>
          <cell r="K1514">
            <v>0</v>
          </cell>
          <cell r="L1514" t="str">
            <v>-</v>
          </cell>
          <cell r="M1514" t="str">
            <v>-</v>
          </cell>
          <cell r="O1514">
            <v>5.86</v>
          </cell>
          <cell r="P1514" t="str">
            <v>-</v>
          </cell>
          <cell r="Q1514" t="str">
            <v>-</v>
          </cell>
          <cell r="R1514" t="str">
            <v>-</v>
          </cell>
          <cell r="S1514" t="str">
            <v>-</v>
          </cell>
          <cell r="V1514" t="e">
            <v>#VALUE!</v>
          </cell>
          <cell r="Y1514" t="str">
            <v>-</v>
          </cell>
          <cell r="Z1514" t="str">
            <v>-</v>
          </cell>
          <cell r="AA1514" t="str">
            <v>-</v>
          </cell>
          <cell r="AB1514" t="str">
            <v>-</v>
          </cell>
          <cell r="AC1514" t="str">
            <v>-</v>
          </cell>
          <cell r="AD1514">
            <v>14.36230857124524</v>
          </cell>
          <cell r="AE1514">
            <v>0.11613965573043991</v>
          </cell>
          <cell r="AF1514" t="str">
            <v>-</v>
          </cell>
          <cell r="AG1514">
            <v>1097.2</v>
          </cell>
          <cell r="AH1514" t="str">
            <v>-</v>
          </cell>
          <cell r="AI1514">
            <v>123.66412213740458</v>
          </cell>
          <cell r="AJ1514" t="str">
            <v>-</v>
          </cell>
          <cell r="AL1514">
            <v>31.196938897524824</v>
          </cell>
          <cell r="AM1514" t="str">
            <v>-</v>
          </cell>
        </row>
        <row r="1515">
          <cell r="D1515" t="str">
            <v>INE714B01016</v>
          </cell>
          <cell r="E1515" t="str">
            <v>ANDHRA PETROCHEMICALS LTD</v>
          </cell>
          <cell r="G1515">
            <v>56.84</v>
          </cell>
          <cell r="H1515" t="str">
            <v>-</v>
          </cell>
          <cell r="I1515">
            <v>0</v>
          </cell>
          <cell r="J1515">
            <v>0</v>
          </cell>
          <cell r="K1515">
            <v>0</v>
          </cell>
          <cell r="L1515" t="str">
            <v>-</v>
          </cell>
          <cell r="M1515" t="str">
            <v>-</v>
          </cell>
          <cell r="O1515">
            <v>-2.13</v>
          </cell>
          <cell r="P1515" t="str">
            <v>-</v>
          </cell>
          <cell r="Q1515" t="str">
            <v>-</v>
          </cell>
          <cell r="R1515" t="str">
            <v>-</v>
          </cell>
          <cell r="S1515" t="str">
            <v>-</v>
          </cell>
          <cell r="V1515" t="e">
            <v>#VALUE!</v>
          </cell>
          <cell r="Y1515" t="str">
            <v>-</v>
          </cell>
          <cell r="Z1515" t="str">
            <v>-</v>
          </cell>
          <cell r="AA1515" t="str">
            <v>-</v>
          </cell>
          <cell r="AB1515" t="str">
            <v>-</v>
          </cell>
          <cell r="AC1515" t="str">
            <v>-</v>
          </cell>
          <cell r="AD1515" t="str">
            <v>-</v>
          </cell>
          <cell r="AE1515" t="e">
            <v>#VALUE!</v>
          </cell>
          <cell r="AF1515" t="str">
            <v>-</v>
          </cell>
          <cell r="AG1515">
            <v>-229.33599999999998</v>
          </cell>
          <cell r="AH1515" t="str">
            <v>-</v>
          </cell>
          <cell r="AI1515" t="str">
            <v>-</v>
          </cell>
          <cell r="AJ1515">
            <v>10.443215490843096</v>
          </cell>
          <cell r="AL1515">
            <v>143.09450836412168</v>
          </cell>
          <cell r="AM1515" t="str">
            <v>-</v>
          </cell>
        </row>
        <row r="1516">
          <cell r="D1516" t="str">
            <v>INE720A01015</v>
          </cell>
          <cell r="E1516" t="str">
            <v>KOTHARI PETROCHEMICALS LTD</v>
          </cell>
          <cell r="G1516" t="str">
            <v>-</v>
          </cell>
          <cell r="H1516" t="str">
            <v>-</v>
          </cell>
          <cell r="I1516">
            <v>0</v>
          </cell>
          <cell r="J1516">
            <v>0</v>
          </cell>
          <cell r="K1516">
            <v>0</v>
          </cell>
          <cell r="L1516" t="str">
            <v>-</v>
          </cell>
          <cell r="M1516" t="str">
            <v>-</v>
          </cell>
          <cell r="O1516">
            <v>11.18</v>
          </cell>
          <cell r="P1516" t="str">
            <v>-</v>
          </cell>
          <cell r="Q1516" t="str">
            <v>-</v>
          </cell>
          <cell r="R1516" t="str">
            <v>-</v>
          </cell>
          <cell r="S1516" t="str">
            <v>-</v>
          </cell>
          <cell r="V1516" t="e">
            <v>#VALUE!</v>
          </cell>
          <cell r="Y1516" t="str">
            <v>-</v>
          </cell>
          <cell r="Z1516" t="str">
            <v>-</v>
          </cell>
          <cell r="AA1516" t="str">
            <v>-</v>
          </cell>
          <cell r="AB1516" t="str">
            <v>-</v>
          </cell>
          <cell r="AC1516" t="str">
            <v>-</v>
          </cell>
          <cell r="AD1516" t="str">
            <v>-</v>
          </cell>
          <cell r="AE1516" t="e">
            <v>#VALUE!</v>
          </cell>
          <cell r="AF1516" t="str">
            <v>-</v>
          </cell>
          <cell r="AG1516">
            <v>802.30099999999993</v>
          </cell>
          <cell r="AH1516" t="str">
            <v>-</v>
          </cell>
          <cell r="AI1516">
            <v>3.136531365313652</v>
          </cell>
          <cell r="AJ1516">
            <v>11.20470721665713</v>
          </cell>
          <cell r="AL1516">
            <v>-16.955006914369477</v>
          </cell>
          <cell r="AM1516" t="str">
            <v>-</v>
          </cell>
        </row>
        <row r="1517">
          <cell r="D1517" t="str">
            <v>INE666E01020</v>
          </cell>
          <cell r="E1517" t="str">
            <v>ANDHRA CEMENTS LTD</v>
          </cell>
          <cell r="G1517" t="str">
            <v>-</v>
          </cell>
          <cell r="H1517" t="str">
            <v>-</v>
          </cell>
          <cell r="I1517">
            <v>0</v>
          </cell>
          <cell r="J1517">
            <v>0</v>
          </cell>
          <cell r="K1517">
            <v>0</v>
          </cell>
          <cell r="L1517" t="str">
            <v>-</v>
          </cell>
          <cell r="M1517" t="str">
            <v>-</v>
          </cell>
          <cell r="O1517" t="str">
            <v>-</v>
          </cell>
          <cell r="P1517" t="str">
            <v>-</v>
          </cell>
          <cell r="Q1517" t="str">
            <v>-</v>
          </cell>
          <cell r="R1517" t="str">
            <v>-</v>
          </cell>
          <cell r="S1517" t="str">
            <v>-</v>
          </cell>
          <cell r="V1517" t="e">
            <v>#VALUE!</v>
          </cell>
          <cell r="Y1517" t="str">
            <v>-</v>
          </cell>
          <cell r="Z1517" t="str">
            <v>-</v>
          </cell>
          <cell r="AA1517" t="str">
            <v>-</v>
          </cell>
          <cell r="AB1517" t="str">
            <v>-</v>
          </cell>
          <cell r="AC1517" t="str">
            <v>-</v>
          </cell>
          <cell r="AD1517" t="str">
            <v>-</v>
          </cell>
          <cell r="AE1517" t="e">
            <v>#VALUE!</v>
          </cell>
          <cell r="AF1517" t="str">
            <v>-</v>
          </cell>
          <cell r="AG1517">
            <v>-292.5</v>
          </cell>
          <cell r="AH1517" t="str">
            <v>-</v>
          </cell>
          <cell r="AI1517">
            <v>-131.74157303370785</v>
          </cell>
          <cell r="AJ1517" t="str">
            <v>-</v>
          </cell>
          <cell r="AL1517">
            <v>-802.7777777777784</v>
          </cell>
          <cell r="AM1517" t="str">
            <v>-</v>
          </cell>
        </row>
        <row r="1518">
          <cell r="D1518" t="str">
            <v>INE025A01027</v>
          </cell>
          <cell r="E1518" t="str">
            <v>CONSOLIDATED FINVEST &amp; HLDG</v>
          </cell>
          <cell r="G1518" t="str">
            <v>-</v>
          </cell>
          <cell r="H1518" t="str">
            <v>-</v>
          </cell>
          <cell r="I1518">
            <v>0</v>
          </cell>
          <cell r="J1518">
            <v>0</v>
          </cell>
          <cell r="K1518">
            <v>0</v>
          </cell>
          <cell r="L1518" t="str">
            <v>-</v>
          </cell>
          <cell r="M1518" t="str">
            <v>-</v>
          </cell>
          <cell r="O1518">
            <v>14.37</v>
          </cell>
          <cell r="P1518" t="str">
            <v>-</v>
          </cell>
          <cell r="Q1518" t="str">
            <v>-</v>
          </cell>
          <cell r="R1518" t="str">
            <v>-</v>
          </cell>
          <cell r="S1518" t="str">
            <v>-</v>
          </cell>
          <cell r="V1518" t="e">
            <v>#VALUE!</v>
          </cell>
          <cell r="Y1518" t="str">
            <v>-</v>
          </cell>
          <cell r="Z1518" t="str">
            <v>-</v>
          </cell>
          <cell r="AA1518" t="str">
            <v>-</v>
          </cell>
          <cell r="AB1518" t="str">
            <v>-</v>
          </cell>
          <cell r="AC1518" t="str">
            <v>-</v>
          </cell>
          <cell r="AD1518" t="str">
            <v>-</v>
          </cell>
          <cell r="AE1518" t="e">
            <v>#VALUE!</v>
          </cell>
          <cell r="AF1518" t="str">
            <v>-</v>
          </cell>
          <cell r="AG1518">
            <v>509.5</v>
          </cell>
          <cell r="AH1518" t="str">
            <v>-</v>
          </cell>
          <cell r="AI1518">
            <v>-85.156394888486304</v>
          </cell>
          <cell r="AJ1518">
            <v>153.02282875971108</v>
          </cell>
          <cell r="AL1518">
            <v>-87.579393152796143</v>
          </cell>
          <cell r="AM1518" t="str">
            <v>-</v>
          </cell>
        </row>
        <row r="1519">
          <cell r="D1519" t="str">
            <v>INE450E01029</v>
          </cell>
          <cell r="E1519" t="str">
            <v>SUKHJIT STARCH &amp; CHEMICALS</v>
          </cell>
          <cell r="G1519">
            <v>172.75</v>
          </cell>
          <cell r="H1519" t="str">
            <v>-</v>
          </cell>
          <cell r="I1519">
            <v>0</v>
          </cell>
          <cell r="J1519">
            <v>0</v>
          </cell>
          <cell r="K1519">
            <v>0</v>
          </cell>
          <cell r="L1519" t="str">
            <v>-</v>
          </cell>
          <cell r="M1519" t="str">
            <v>-</v>
          </cell>
          <cell r="O1519">
            <v>12.79</v>
          </cell>
          <cell r="P1519" t="str">
            <v>-</v>
          </cell>
          <cell r="Q1519" t="str">
            <v>-</v>
          </cell>
          <cell r="R1519" t="str">
            <v>-</v>
          </cell>
          <cell r="S1519" t="str">
            <v>-</v>
          </cell>
          <cell r="V1519" t="e">
            <v>#VALUE!</v>
          </cell>
          <cell r="Y1519" t="str">
            <v>-</v>
          </cell>
          <cell r="Z1519" t="str">
            <v>-</v>
          </cell>
          <cell r="AA1519" t="str">
            <v>-</v>
          </cell>
          <cell r="AB1519" t="str">
            <v>-</v>
          </cell>
          <cell r="AC1519" t="str">
            <v>-</v>
          </cell>
          <cell r="AD1519">
            <v>14.714159459070872</v>
          </cell>
          <cell r="AE1519">
            <v>-0.73524815547044742</v>
          </cell>
          <cell r="AF1519" t="str">
            <v>-</v>
          </cell>
          <cell r="AG1519">
            <v>1116.9259999999999</v>
          </cell>
          <cell r="AH1519" t="str">
            <v>-</v>
          </cell>
          <cell r="AI1519">
            <v>-20.012507817385874</v>
          </cell>
          <cell r="AJ1519">
            <v>12.854591871903551</v>
          </cell>
          <cell r="AL1519">
            <v>-12.755015161480305</v>
          </cell>
          <cell r="AM1519" t="str">
            <v>-</v>
          </cell>
        </row>
        <row r="1520">
          <cell r="D1520" t="str">
            <v>INE840M01016</v>
          </cell>
          <cell r="E1520" t="str">
            <v>ZUARI AGRO CHEMICALS LTD</v>
          </cell>
          <cell r="G1520">
            <v>266.64999999999998</v>
          </cell>
          <cell r="H1520" t="str">
            <v>-</v>
          </cell>
          <cell r="I1520">
            <v>0</v>
          </cell>
          <cell r="J1520">
            <v>0</v>
          </cell>
          <cell r="K1520">
            <v>0</v>
          </cell>
          <cell r="L1520" t="str">
            <v>-</v>
          </cell>
          <cell r="M1520" t="str">
            <v>-</v>
          </cell>
          <cell r="O1520">
            <v>39.17</v>
          </cell>
          <cell r="P1520" t="str">
            <v>-</v>
          </cell>
          <cell r="Q1520" t="str">
            <v>-</v>
          </cell>
          <cell r="R1520" t="str">
            <v>-</v>
          </cell>
          <cell r="S1520" t="str">
            <v>-</v>
          </cell>
          <cell r="V1520" t="e">
            <v>#VALUE!</v>
          </cell>
          <cell r="Y1520" t="str">
            <v>-</v>
          </cell>
          <cell r="Z1520" t="str">
            <v>-</v>
          </cell>
          <cell r="AA1520" t="str">
            <v>-</v>
          </cell>
          <cell r="AB1520" t="str">
            <v>-</v>
          </cell>
          <cell r="AC1520" t="str">
            <v>-</v>
          </cell>
          <cell r="AD1520">
            <v>6.972953644553213</v>
          </cell>
          <cell r="AE1520">
            <v>0.1072831623601382</v>
          </cell>
          <cell r="AF1520" t="str">
            <v>-</v>
          </cell>
          <cell r="AG1520">
            <v>3683.3</v>
          </cell>
          <cell r="AH1520" t="str">
            <v>-</v>
          </cell>
          <cell r="AI1520">
            <v>64.995787700084264</v>
          </cell>
          <cell r="AJ1520">
            <v>7.8937856805307263</v>
          </cell>
          <cell r="AL1520">
            <v>1.4367707674389927</v>
          </cell>
          <cell r="AM1520" t="str">
            <v>-</v>
          </cell>
        </row>
        <row r="1521">
          <cell r="D1521" t="str">
            <v>INE192H01020</v>
          </cell>
          <cell r="E1521" t="str">
            <v>GRM OVERSEAS LTD</v>
          </cell>
          <cell r="G1521">
            <v>360.05</v>
          </cell>
          <cell r="H1521" t="str">
            <v>-</v>
          </cell>
          <cell r="I1521">
            <v>0</v>
          </cell>
          <cell r="J1521">
            <v>0</v>
          </cell>
          <cell r="K1521">
            <v>0</v>
          </cell>
          <cell r="L1521" t="str">
            <v>-</v>
          </cell>
          <cell r="M1521" t="str">
            <v>-</v>
          </cell>
          <cell r="O1521">
            <v>10.099266999999999</v>
          </cell>
          <cell r="P1521" t="str">
            <v>-</v>
          </cell>
          <cell r="Q1521" t="str">
            <v>-</v>
          </cell>
          <cell r="R1521" t="str">
            <v>-</v>
          </cell>
          <cell r="S1521" t="str">
            <v>-</v>
          </cell>
          <cell r="V1521" t="e">
            <v>#VALUE!</v>
          </cell>
          <cell r="Y1521" t="str">
            <v>-</v>
          </cell>
          <cell r="Z1521" t="str">
            <v>-</v>
          </cell>
          <cell r="AA1521" t="str">
            <v>-</v>
          </cell>
          <cell r="AB1521" t="str">
            <v>-</v>
          </cell>
          <cell r="AC1521" t="str">
            <v>-</v>
          </cell>
          <cell r="AD1521">
            <v>40.521874924647513</v>
          </cell>
          <cell r="AE1521">
            <v>28.980151381841619</v>
          </cell>
          <cell r="AF1521" t="str">
            <v>-</v>
          </cell>
          <cell r="AG1521">
            <v>795.15600000000006</v>
          </cell>
          <cell r="AH1521" t="str">
            <v>-</v>
          </cell>
          <cell r="AI1521">
            <v>1.39826305220882</v>
          </cell>
          <cell r="AJ1521">
            <v>22.949048026870848</v>
          </cell>
          <cell r="AL1521">
            <v>10.140800199461196</v>
          </cell>
          <cell r="AM1521" t="str">
            <v>-</v>
          </cell>
        </row>
        <row r="1522">
          <cell r="D1522" t="str">
            <v>INE179G01029</v>
          </cell>
          <cell r="E1522" t="str">
            <v>DAVANGERE SUGAR CO LTD</v>
          </cell>
          <cell r="G1522">
            <v>4</v>
          </cell>
          <cell r="H1522" t="str">
            <v>-</v>
          </cell>
          <cell r="I1522">
            <v>0</v>
          </cell>
          <cell r="J1522">
            <v>0</v>
          </cell>
          <cell r="K1522">
            <v>0</v>
          </cell>
          <cell r="L1522" t="str">
            <v>-</v>
          </cell>
          <cell r="M1522" t="str">
            <v>-</v>
          </cell>
          <cell r="O1522">
            <v>0.112686626272</v>
          </cell>
          <cell r="P1522" t="str">
            <v>-</v>
          </cell>
          <cell r="Q1522" t="str">
            <v>-</v>
          </cell>
          <cell r="R1522" t="str">
            <v>-</v>
          </cell>
          <cell r="S1522" t="str">
            <v>-</v>
          </cell>
          <cell r="V1522" t="e">
            <v>#VALUE!</v>
          </cell>
          <cell r="Y1522" t="str">
            <v>-</v>
          </cell>
          <cell r="Z1522" t="str">
            <v>-</v>
          </cell>
          <cell r="AA1522" t="str">
            <v>-</v>
          </cell>
          <cell r="AB1522" t="str">
            <v>-</v>
          </cell>
          <cell r="AC1522" t="str">
            <v>-</v>
          </cell>
          <cell r="AD1522">
            <v>35.496670122547691</v>
          </cell>
          <cell r="AE1522">
            <v>-3.3555607300255965</v>
          </cell>
          <cell r="AF1522" t="str">
            <v>-</v>
          </cell>
          <cell r="AG1522">
            <v>505.08300000000003</v>
          </cell>
          <cell r="AH1522" t="str">
            <v>-</v>
          </cell>
          <cell r="AI1522">
            <v>-10.578461538461537</v>
          </cell>
          <cell r="AJ1522" t="str">
            <v>-</v>
          </cell>
          <cell r="AL1522">
            <v>15.132015345373482</v>
          </cell>
          <cell r="AM1522" t="str">
            <v>-</v>
          </cell>
        </row>
        <row r="1523">
          <cell r="D1523" t="str">
            <v>INE545R01010</v>
          </cell>
          <cell r="E1523" t="str">
            <v>GRANDEUR PRODUCTS LTD</v>
          </cell>
          <cell r="G1523" t="str">
            <v>-</v>
          </cell>
          <cell r="H1523" t="str">
            <v>-</v>
          </cell>
          <cell r="I1523">
            <v>0</v>
          </cell>
          <cell r="J1523">
            <v>0</v>
          </cell>
          <cell r="K1523">
            <v>0</v>
          </cell>
          <cell r="L1523" t="str">
            <v>-</v>
          </cell>
          <cell r="M1523" t="str">
            <v>-</v>
          </cell>
          <cell r="O1523">
            <v>-2.65</v>
          </cell>
          <cell r="P1523" t="str">
            <v>-</v>
          </cell>
          <cell r="Q1523" t="str">
            <v>-</v>
          </cell>
          <cell r="R1523" t="str">
            <v>-</v>
          </cell>
          <cell r="S1523" t="str">
            <v>-</v>
          </cell>
          <cell r="V1523" t="e">
            <v>#VALUE!</v>
          </cell>
          <cell r="Y1523" t="str">
            <v>-</v>
          </cell>
          <cell r="Z1523" t="str">
            <v>-</v>
          </cell>
          <cell r="AA1523" t="str">
            <v>-</v>
          </cell>
          <cell r="AB1523" t="str">
            <v>-</v>
          </cell>
          <cell r="AC1523" t="str">
            <v>-</v>
          </cell>
          <cell r="AD1523" t="str">
            <v>-</v>
          </cell>
          <cell r="AE1523" t="e">
            <v>#VALUE!</v>
          </cell>
          <cell r="AF1523" t="str">
            <v>-</v>
          </cell>
          <cell r="AG1523">
            <v>-17.421835000000002</v>
          </cell>
          <cell r="AH1523" t="str">
            <v>-</v>
          </cell>
          <cell r="AI1523" t="str">
            <v>-</v>
          </cell>
          <cell r="AJ1523" t="str">
            <v>-</v>
          </cell>
          <cell r="AL1523" t="str">
            <v>-</v>
          </cell>
          <cell r="AM1523" t="str">
            <v>-</v>
          </cell>
        </row>
        <row r="1524">
          <cell r="D1524" t="str">
            <v>INE924D01017</v>
          </cell>
          <cell r="E1524" t="str">
            <v>INVESTMENT TRUST OF INDIA LT</v>
          </cell>
          <cell r="G1524">
            <v>151.69999999999999</v>
          </cell>
          <cell r="H1524" t="str">
            <v>-</v>
          </cell>
          <cell r="I1524">
            <v>0</v>
          </cell>
          <cell r="J1524">
            <v>0</v>
          </cell>
          <cell r="K1524">
            <v>0</v>
          </cell>
          <cell r="L1524" t="str">
            <v>-</v>
          </cell>
          <cell r="M1524" t="str">
            <v>-</v>
          </cell>
          <cell r="O1524">
            <v>8.14</v>
          </cell>
          <cell r="P1524" t="str">
            <v>-</v>
          </cell>
          <cell r="Q1524" t="str">
            <v>-</v>
          </cell>
          <cell r="R1524" t="str">
            <v>-</v>
          </cell>
          <cell r="S1524" t="str">
            <v>-</v>
          </cell>
          <cell r="V1524" t="e">
            <v>#VALUE!</v>
          </cell>
          <cell r="Y1524" t="str">
            <v>-</v>
          </cell>
          <cell r="Z1524" t="str">
            <v>-</v>
          </cell>
          <cell r="AA1524" t="str">
            <v>-</v>
          </cell>
          <cell r="AB1524" t="str">
            <v>-</v>
          </cell>
          <cell r="AC1524" t="str">
            <v>-</v>
          </cell>
          <cell r="AD1524">
            <v>18.636363261454814</v>
          </cell>
          <cell r="AE1524">
            <v>0.14485906814580599</v>
          </cell>
          <cell r="AF1524" t="str">
            <v>-</v>
          </cell>
          <cell r="AG1524">
            <v>922.68399999999997</v>
          </cell>
          <cell r="AH1524" t="str">
            <v>-</v>
          </cell>
          <cell r="AI1524">
            <v>128.65168539325842</v>
          </cell>
          <cell r="AJ1524">
            <v>94.962190211889023</v>
          </cell>
          <cell r="AL1524">
            <v>33.19629001407484</v>
          </cell>
          <cell r="AM1524" t="str">
            <v>-</v>
          </cell>
        </row>
        <row r="1525">
          <cell r="D1525" t="str">
            <v>INE148A01019</v>
          </cell>
          <cell r="E1525" t="str">
            <v>TAMILNADU PETROPRODUCTS LTD</v>
          </cell>
          <cell r="G1525">
            <v>100.65</v>
          </cell>
          <cell r="H1525" t="str">
            <v>-</v>
          </cell>
          <cell r="I1525">
            <v>0</v>
          </cell>
          <cell r="J1525">
            <v>0</v>
          </cell>
          <cell r="K1525">
            <v>0</v>
          </cell>
          <cell r="L1525" t="str">
            <v>-</v>
          </cell>
          <cell r="M1525" t="str">
            <v>-</v>
          </cell>
          <cell r="O1525">
            <v>6.49</v>
          </cell>
          <cell r="P1525" t="str">
            <v>-</v>
          </cell>
          <cell r="Q1525" t="str">
            <v>-</v>
          </cell>
          <cell r="R1525" t="str">
            <v>-</v>
          </cell>
          <cell r="S1525" t="str">
            <v>-</v>
          </cell>
          <cell r="V1525" t="e">
            <v>#VALUE!</v>
          </cell>
          <cell r="Y1525" t="str">
            <v>-</v>
          </cell>
          <cell r="Z1525" t="str">
            <v>-</v>
          </cell>
          <cell r="AA1525" t="str">
            <v>-</v>
          </cell>
          <cell r="AB1525" t="str">
            <v>-</v>
          </cell>
          <cell r="AC1525" t="str">
            <v>-</v>
          </cell>
          <cell r="AD1525">
            <v>15.508474811383499</v>
          </cell>
          <cell r="AE1525">
            <v>0.92717333280959358</v>
          </cell>
          <cell r="AF1525" t="str">
            <v>-</v>
          </cell>
          <cell r="AG1525">
            <v>634.31999999999994</v>
          </cell>
          <cell r="AH1525" t="str">
            <v>-</v>
          </cell>
          <cell r="AI1525">
            <v>16.726618705035982</v>
          </cell>
          <cell r="AJ1525">
            <v>8.1704797941290703</v>
          </cell>
          <cell r="AL1525">
            <v>-11.927522649172145</v>
          </cell>
          <cell r="AM1525" t="str">
            <v>-</v>
          </cell>
        </row>
        <row r="1526">
          <cell r="D1526" t="str">
            <v>INE760L01018</v>
          </cell>
          <cell r="E1526" t="str">
            <v>TRIBHOVANDAS BHIMJI ZAVERI L</v>
          </cell>
          <cell r="G1526">
            <v>187</v>
          </cell>
          <cell r="H1526" t="str">
            <v>-</v>
          </cell>
          <cell r="I1526">
            <v>0</v>
          </cell>
          <cell r="J1526">
            <v>0</v>
          </cell>
          <cell r="K1526">
            <v>0</v>
          </cell>
          <cell r="L1526" t="str">
            <v>-</v>
          </cell>
          <cell r="M1526" t="str">
            <v>-</v>
          </cell>
          <cell r="O1526">
            <v>10.25</v>
          </cell>
          <cell r="P1526" t="str">
            <v>-</v>
          </cell>
          <cell r="Q1526" t="str">
            <v>-</v>
          </cell>
          <cell r="R1526" t="str">
            <v>-</v>
          </cell>
          <cell r="S1526" t="str">
            <v>-</v>
          </cell>
          <cell r="V1526" t="e">
            <v>#VALUE!</v>
          </cell>
          <cell r="Y1526" t="str">
            <v>-</v>
          </cell>
          <cell r="Z1526" t="str">
            <v>-</v>
          </cell>
          <cell r="AA1526" t="str">
            <v>-</v>
          </cell>
          <cell r="AB1526" t="str">
            <v>-</v>
          </cell>
          <cell r="AC1526" t="str">
            <v>-</v>
          </cell>
          <cell r="AD1526">
            <v>18.100311344713749</v>
          </cell>
          <cell r="AE1526">
            <v>0.70669158168834534</v>
          </cell>
          <cell r="AF1526" t="str">
            <v>-</v>
          </cell>
          <cell r="AG1526">
            <v>1729.4459999999999</v>
          </cell>
          <cell r="AH1526" t="str">
            <v>-</v>
          </cell>
          <cell r="AI1526">
            <v>25.612745098039216</v>
          </cell>
          <cell r="AJ1526">
            <v>14.598119480609018</v>
          </cell>
          <cell r="AL1526">
            <v>24.117247274107807</v>
          </cell>
          <cell r="AM1526" t="str">
            <v>-</v>
          </cell>
        </row>
        <row r="1527">
          <cell r="D1527" t="str">
            <v>INE320L01011</v>
          </cell>
          <cell r="E1527" t="str">
            <v>DHUNSERI INVESTMENTS LTD</v>
          </cell>
          <cell r="G1527">
            <v>1432.7</v>
          </cell>
          <cell r="H1527" t="str">
            <v>-</v>
          </cell>
          <cell r="I1527">
            <v>0</v>
          </cell>
          <cell r="J1527">
            <v>0</v>
          </cell>
          <cell r="K1527">
            <v>0</v>
          </cell>
          <cell r="L1527" t="str">
            <v>-</v>
          </cell>
          <cell r="M1527" t="str">
            <v>-</v>
          </cell>
          <cell r="O1527">
            <v>148.88</v>
          </cell>
          <cell r="P1527" t="str">
            <v>-</v>
          </cell>
          <cell r="Q1527" t="str">
            <v>-</v>
          </cell>
          <cell r="R1527" t="str">
            <v>-</v>
          </cell>
          <cell r="S1527" t="str">
            <v>-</v>
          </cell>
          <cell r="V1527" t="e">
            <v>#VALUE!</v>
          </cell>
          <cell r="Y1527" t="str">
            <v>-</v>
          </cell>
          <cell r="Z1527" t="str">
            <v>-</v>
          </cell>
          <cell r="AA1527" t="str">
            <v>-</v>
          </cell>
          <cell r="AB1527" t="str">
            <v>-</v>
          </cell>
          <cell r="AC1527" t="str">
            <v>-</v>
          </cell>
          <cell r="AD1527">
            <v>11.718149749091767</v>
          </cell>
          <cell r="AE1527">
            <v>0.13661514706025812</v>
          </cell>
          <cell r="AF1527" t="str">
            <v>-</v>
          </cell>
          <cell r="AG1527">
            <v>473.28400000000005</v>
          </cell>
          <cell r="AH1527" t="str">
            <v>-</v>
          </cell>
          <cell r="AI1527">
            <v>85.774893935612667</v>
          </cell>
          <cell r="AJ1527">
            <v>5.7595214295977666</v>
          </cell>
          <cell r="AL1527">
            <v>-55.988320190447851</v>
          </cell>
          <cell r="AM1527" t="str">
            <v>-</v>
          </cell>
        </row>
        <row r="1528">
          <cell r="D1528" t="str">
            <v>INE123D01024</v>
          </cell>
          <cell r="E1528" t="str">
            <v>ALLIANCE INTEGRATED METALIKS</v>
          </cell>
          <cell r="G1528">
            <v>1.88</v>
          </cell>
          <cell r="H1528" t="str">
            <v>-</v>
          </cell>
          <cell r="I1528">
            <v>0</v>
          </cell>
          <cell r="J1528">
            <v>0</v>
          </cell>
          <cell r="K1528">
            <v>0</v>
          </cell>
          <cell r="L1528" t="str">
            <v>-</v>
          </cell>
          <cell r="M1528" t="str">
            <v>-</v>
          </cell>
          <cell r="O1528">
            <v>-1.84</v>
          </cell>
          <cell r="P1528" t="str">
            <v>-</v>
          </cell>
          <cell r="Q1528" t="str">
            <v>-</v>
          </cell>
          <cell r="R1528" t="str">
            <v>-</v>
          </cell>
          <cell r="S1528" t="str">
            <v>-</v>
          </cell>
          <cell r="V1528" t="e">
            <v>#VALUE!</v>
          </cell>
          <cell r="Y1528" t="str">
            <v>-</v>
          </cell>
          <cell r="Z1528" t="str">
            <v>-</v>
          </cell>
          <cell r="AA1528" t="str">
            <v>-</v>
          </cell>
          <cell r="AB1528" t="str">
            <v>-</v>
          </cell>
          <cell r="AC1528" t="str">
            <v>-</v>
          </cell>
          <cell r="AD1528" t="str">
            <v>-</v>
          </cell>
          <cell r="AE1528" t="e">
            <v>#VALUE!</v>
          </cell>
          <cell r="AF1528" t="str">
            <v>-</v>
          </cell>
          <cell r="AG1528">
            <v>216.28699999999998</v>
          </cell>
          <cell r="AH1528" t="str">
            <v>-</v>
          </cell>
          <cell r="AI1528" t="str">
            <v>-</v>
          </cell>
          <cell r="AJ1528" t="str">
            <v>-</v>
          </cell>
          <cell r="AL1528">
            <v>70.765926873366624</v>
          </cell>
          <cell r="AM1528" t="str">
            <v>-</v>
          </cell>
        </row>
        <row r="1529">
          <cell r="D1529" t="str">
            <v>INE0P9J01013</v>
          </cell>
          <cell r="E1529" t="str">
            <v>AMIC FORGING LTD</v>
          </cell>
          <cell r="G1529">
            <v>1453.25</v>
          </cell>
          <cell r="H1529" t="str">
            <v>-</v>
          </cell>
          <cell r="I1529">
            <v>0</v>
          </cell>
          <cell r="J1529">
            <v>0</v>
          </cell>
          <cell r="K1529">
            <v>0</v>
          </cell>
          <cell r="L1529" t="str">
            <v>-</v>
          </cell>
          <cell r="M1529" t="str">
            <v>-</v>
          </cell>
          <cell r="O1529">
            <v>33.9</v>
          </cell>
          <cell r="P1529" t="str">
            <v>-</v>
          </cell>
          <cell r="Q1529" t="str">
            <v>-</v>
          </cell>
          <cell r="R1529" t="str">
            <v>-</v>
          </cell>
          <cell r="S1529" t="str">
            <v>-</v>
          </cell>
          <cell r="V1529" t="e">
            <v>#VALUE!</v>
          </cell>
          <cell r="Y1529" t="str">
            <v>-</v>
          </cell>
          <cell r="Z1529" t="str">
            <v>-</v>
          </cell>
          <cell r="AA1529" t="str">
            <v>-</v>
          </cell>
          <cell r="AB1529" t="str">
            <v>-</v>
          </cell>
          <cell r="AC1529" t="str">
            <v>-</v>
          </cell>
          <cell r="AD1529">
            <v>68.370565122651598</v>
          </cell>
          <cell r="AE1529">
            <v>0.61548838333508105</v>
          </cell>
          <cell r="AF1529" t="str">
            <v>-</v>
          </cell>
          <cell r="AG1529">
            <v>279.97800000000001</v>
          </cell>
          <cell r="AH1529" t="str">
            <v>-</v>
          </cell>
          <cell r="AI1529">
            <v>111.08343711083438</v>
          </cell>
          <cell r="AJ1529" t="str">
            <v>-</v>
          </cell>
          <cell r="AL1529">
            <v>69.815371924887174</v>
          </cell>
          <cell r="AM1529" t="str">
            <v>-</v>
          </cell>
        </row>
        <row r="1530">
          <cell r="D1530" t="str">
            <v>INE332S01011</v>
          </cell>
          <cell r="E1530" t="str">
            <v>EMKAY TAPS &amp; CUTTING TOOLS L</v>
          </cell>
          <cell r="G1530" t="str">
            <v>-</v>
          </cell>
          <cell r="H1530" t="str">
            <v>-</v>
          </cell>
          <cell r="I1530">
            <v>0</v>
          </cell>
          <cell r="J1530">
            <v>0</v>
          </cell>
          <cell r="K1530">
            <v>0</v>
          </cell>
          <cell r="L1530" t="str">
            <v>-</v>
          </cell>
          <cell r="M1530" t="str">
            <v>-</v>
          </cell>
          <cell r="O1530">
            <v>67.38</v>
          </cell>
          <cell r="P1530" t="str">
            <v>-</v>
          </cell>
          <cell r="Q1530" t="str">
            <v>-</v>
          </cell>
          <cell r="R1530" t="str">
            <v>-</v>
          </cell>
          <cell r="S1530" t="str">
            <v>-</v>
          </cell>
          <cell r="V1530" t="e">
            <v>#VALUE!</v>
          </cell>
          <cell r="Y1530" t="str">
            <v>-</v>
          </cell>
          <cell r="Z1530" t="str">
            <v>-</v>
          </cell>
          <cell r="AA1530" t="str">
            <v>-</v>
          </cell>
          <cell r="AB1530" t="str">
            <v>-</v>
          </cell>
          <cell r="AC1530" t="str">
            <v>-</v>
          </cell>
          <cell r="AD1530" t="str">
            <v>-</v>
          </cell>
          <cell r="AE1530" t="e">
            <v>#VALUE!</v>
          </cell>
          <cell r="AF1530" t="str">
            <v>-</v>
          </cell>
          <cell r="AG1530">
            <v>481.01799999999997</v>
          </cell>
          <cell r="AH1530" t="str">
            <v>-</v>
          </cell>
          <cell r="AI1530">
            <v>62.950423216444968</v>
          </cell>
          <cell r="AJ1530" t="str">
            <v>-</v>
          </cell>
          <cell r="AL1530">
            <v>10.680116520402574</v>
          </cell>
          <cell r="AM1530" t="str">
            <v>-</v>
          </cell>
        </row>
        <row r="1531">
          <cell r="D1531" t="str">
            <v>INE134B01017</v>
          </cell>
          <cell r="E1531" t="str">
            <v>KIRLOSKAR ELECTRIC CO LTD</v>
          </cell>
          <cell r="G1531">
            <v>122.2</v>
          </cell>
          <cell r="H1531" t="str">
            <v>-</v>
          </cell>
          <cell r="I1531">
            <v>0</v>
          </cell>
          <cell r="J1531">
            <v>0</v>
          </cell>
          <cell r="K1531">
            <v>0</v>
          </cell>
          <cell r="L1531" t="str">
            <v>-</v>
          </cell>
          <cell r="M1531" t="str">
            <v>-</v>
          </cell>
          <cell r="O1531">
            <v>0.56000000000000005</v>
          </cell>
          <cell r="P1531" t="str">
            <v>-</v>
          </cell>
          <cell r="Q1531" t="str">
            <v>-</v>
          </cell>
          <cell r="R1531" t="str">
            <v>-</v>
          </cell>
          <cell r="S1531" t="str">
            <v>-</v>
          </cell>
          <cell r="V1531" t="e">
            <v>#VALUE!</v>
          </cell>
          <cell r="Y1531" t="str">
            <v>-</v>
          </cell>
          <cell r="Z1531" t="str">
            <v>-</v>
          </cell>
          <cell r="AA1531" t="str">
            <v>-</v>
          </cell>
          <cell r="AB1531" t="str">
            <v>-</v>
          </cell>
          <cell r="AC1531" t="str">
            <v>-</v>
          </cell>
          <cell r="AD1531">
            <v>218.21428026471818</v>
          </cell>
          <cell r="AE1531">
            <v>-2.9654761164179648</v>
          </cell>
          <cell r="AF1531" t="str">
            <v>-</v>
          </cell>
          <cell r="AG1531">
            <v>155.04300000000001</v>
          </cell>
          <cell r="AH1531" t="str">
            <v>-</v>
          </cell>
          <cell r="AI1531">
            <v>-73.584905660377359</v>
          </cell>
          <cell r="AJ1531" t="str">
            <v>-</v>
          </cell>
          <cell r="AL1531">
            <v>-57.822102161901881</v>
          </cell>
          <cell r="AM1531" t="str">
            <v>-</v>
          </cell>
        </row>
        <row r="1532">
          <cell r="D1532" t="str">
            <v>INE0Q0M01015</v>
          </cell>
          <cell r="E1532" t="str">
            <v>VEEFIN SOLUTIONS LTD</v>
          </cell>
          <cell r="G1532">
            <v>372.95</v>
          </cell>
          <cell r="H1532" t="str">
            <v>-</v>
          </cell>
          <cell r="I1532">
            <v>0</v>
          </cell>
          <cell r="J1532">
            <v>0</v>
          </cell>
          <cell r="K1532">
            <v>0</v>
          </cell>
          <cell r="L1532" t="str">
            <v>-</v>
          </cell>
          <cell r="M1532" t="str">
            <v>-</v>
          </cell>
          <cell r="O1532">
            <v>5.92</v>
          </cell>
          <cell r="P1532" t="str">
            <v>-</v>
          </cell>
          <cell r="Q1532" t="str">
            <v>-</v>
          </cell>
          <cell r="R1532" t="str">
            <v>-</v>
          </cell>
          <cell r="S1532" t="str">
            <v>-</v>
          </cell>
          <cell r="V1532" t="e">
            <v>#VALUE!</v>
          </cell>
          <cell r="Y1532" t="str">
            <v>-</v>
          </cell>
          <cell r="Z1532" t="str">
            <v>-</v>
          </cell>
          <cell r="AA1532" t="str">
            <v>-</v>
          </cell>
          <cell r="AB1532" t="str">
            <v>-</v>
          </cell>
          <cell r="AC1532" t="str">
            <v>-</v>
          </cell>
          <cell r="AD1532">
            <v>68.9371556759762</v>
          </cell>
          <cell r="AE1532">
            <v>1.0697144846272171</v>
          </cell>
          <cell r="AF1532" t="str">
            <v>-</v>
          </cell>
          <cell r="AG1532">
            <v>244.56899999999999</v>
          </cell>
          <cell r="AH1532" t="str">
            <v>-</v>
          </cell>
          <cell r="AI1532">
            <v>64.444444444444429</v>
          </cell>
          <cell r="AJ1532" t="str">
            <v>-</v>
          </cell>
          <cell r="AL1532">
            <v>123.74300142715997</v>
          </cell>
          <cell r="AM1532" t="str">
            <v>-</v>
          </cell>
        </row>
        <row r="1533">
          <cell r="D1533" t="str">
            <v>INE653C01022</v>
          </cell>
          <cell r="E1533" t="str">
            <v>NICCO PARKS &amp; RESORTS LTD</v>
          </cell>
          <cell r="G1533">
            <v>105.25</v>
          </cell>
          <cell r="H1533" t="str">
            <v>-</v>
          </cell>
          <cell r="I1533">
            <v>0</v>
          </cell>
          <cell r="J1533">
            <v>0</v>
          </cell>
          <cell r="K1533">
            <v>0</v>
          </cell>
          <cell r="L1533" t="str">
            <v>-</v>
          </cell>
          <cell r="M1533" t="str">
            <v>-</v>
          </cell>
          <cell r="O1533">
            <v>4.01</v>
          </cell>
          <cell r="P1533" t="str">
            <v>-</v>
          </cell>
          <cell r="Q1533" t="str">
            <v>-</v>
          </cell>
          <cell r="R1533" t="str">
            <v>-</v>
          </cell>
          <cell r="S1533" t="str">
            <v>-</v>
          </cell>
          <cell r="V1533" t="e">
            <v>#VALUE!</v>
          </cell>
          <cell r="Y1533" t="str">
            <v>-</v>
          </cell>
          <cell r="Z1533" t="str">
            <v>-</v>
          </cell>
          <cell r="AA1533" t="str">
            <v>-</v>
          </cell>
          <cell r="AB1533" t="str">
            <v>-</v>
          </cell>
          <cell r="AC1533" t="str">
            <v>-</v>
          </cell>
          <cell r="AD1533">
            <v>27.877766918030094</v>
          </cell>
          <cell r="AE1533">
            <v>-2.7601676699416702</v>
          </cell>
          <cell r="AF1533" t="str">
            <v>-</v>
          </cell>
          <cell r="AG1533">
            <v>217.01400000000001</v>
          </cell>
          <cell r="AH1533" t="str">
            <v>-</v>
          </cell>
          <cell r="AI1533">
            <v>-10.100026611288881</v>
          </cell>
          <cell r="AJ1533" t="str">
            <v>-</v>
          </cell>
          <cell r="AL1533">
            <v>-20.245935377649712</v>
          </cell>
          <cell r="AM1533" t="str">
            <v>-</v>
          </cell>
        </row>
        <row r="1534">
          <cell r="D1534" t="str">
            <v>INE830C01026</v>
          </cell>
          <cell r="E1534" t="str">
            <v>EMAMI PAPER MILLS LTD</v>
          </cell>
          <cell r="G1534">
            <v>103.8</v>
          </cell>
          <cell r="H1534" t="str">
            <v>-</v>
          </cell>
          <cell r="I1534">
            <v>0</v>
          </cell>
          <cell r="J1534">
            <v>0</v>
          </cell>
          <cell r="K1534">
            <v>0</v>
          </cell>
          <cell r="L1534" t="str">
            <v>-</v>
          </cell>
          <cell r="M1534" t="str">
            <v>-</v>
          </cell>
          <cell r="O1534">
            <v>4.2992410000000003</v>
          </cell>
          <cell r="P1534" t="str">
            <v>-</v>
          </cell>
          <cell r="Q1534" t="str">
            <v>-</v>
          </cell>
          <cell r="R1534" t="str">
            <v>-</v>
          </cell>
          <cell r="S1534" t="str">
            <v>-</v>
          </cell>
          <cell r="V1534" t="e">
            <v>#VALUE!</v>
          </cell>
          <cell r="Y1534" t="str">
            <v>-</v>
          </cell>
          <cell r="Z1534" t="str">
            <v>-</v>
          </cell>
          <cell r="AA1534" t="str">
            <v>-</v>
          </cell>
          <cell r="AB1534" t="str">
            <v>-</v>
          </cell>
          <cell r="AC1534" t="str">
            <v>-</v>
          </cell>
          <cell r="AD1534">
            <v>24.143797254389277</v>
          </cell>
          <cell r="AE1534">
            <v>-0.35911492421183633</v>
          </cell>
          <cell r="AF1534" t="str">
            <v>-</v>
          </cell>
          <cell r="AG1534">
            <v>1418.1</v>
          </cell>
          <cell r="AH1534" t="str">
            <v>-</v>
          </cell>
          <cell r="AI1534">
            <v>-67.231394817073166</v>
          </cell>
          <cell r="AJ1534">
            <v>12.490535610441002</v>
          </cell>
          <cell r="AL1534">
            <v>-39.997461284590003</v>
          </cell>
          <cell r="AM1534" t="str">
            <v>-</v>
          </cell>
        </row>
        <row r="1535">
          <cell r="D1535" t="str">
            <v>INE0JOO01021</v>
          </cell>
          <cell r="E1535" t="str">
            <v>VARANIUM CLOUD LTD</v>
          </cell>
          <cell r="G1535" t="str">
            <v>-</v>
          </cell>
          <cell r="H1535" t="str">
            <v>-</v>
          </cell>
          <cell r="I1535">
            <v>0</v>
          </cell>
          <cell r="J1535">
            <v>0</v>
          </cell>
          <cell r="K1535">
            <v>0</v>
          </cell>
          <cell r="L1535" t="str">
            <v>-</v>
          </cell>
          <cell r="M1535" t="str">
            <v>-</v>
          </cell>
          <cell r="O1535">
            <v>20.025307152500002</v>
          </cell>
          <cell r="P1535" t="str">
            <v>-</v>
          </cell>
          <cell r="Q1535" t="str">
            <v>-</v>
          </cell>
          <cell r="R1535" t="str">
            <v>-</v>
          </cell>
          <cell r="S1535" t="str">
            <v>-</v>
          </cell>
          <cell r="V1535" t="e">
            <v>#VALUE!</v>
          </cell>
          <cell r="Y1535" t="str">
            <v>-</v>
          </cell>
          <cell r="Z1535" t="str">
            <v>-</v>
          </cell>
          <cell r="AA1535" t="str">
            <v>-</v>
          </cell>
          <cell r="AB1535" t="str">
            <v>-</v>
          </cell>
          <cell r="AC1535" t="str">
            <v>-</v>
          </cell>
          <cell r="AD1535" t="str">
            <v>-</v>
          </cell>
          <cell r="AE1535" t="e">
            <v>#VALUE!</v>
          </cell>
          <cell r="AF1535" t="str">
            <v>-</v>
          </cell>
          <cell r="AG1535">
            <v>1192.808</v>
          </cell>
          <cell r="AH1535" t="str">
            <v>-</v>
          </cell>
          <cell r="AI1535" t="str">
            <v>-</v>
          </cell>
          <cell r="AJ1535" t="str">
            <v>-</v>
          </cell>
          <cell r="AL1535">
            <v>890.21085837622445</v>
          </cell>
          <cell r="AM1535" t="str">
            <v>-</v>
          </cell>
        </row>
        <row r="1536">
          <cell r="D1536" t="str">
            <v>INE822G01016</v>
          </cell>
          <cell r="E1536" t="str">
            <v>ELECTROTHERM INDIA LTD</v>
          </cell>
          <cell r="G1536">
            <v>1040.7</v>
          </cell>
          <cell r="H1536" t="str">
            <v>-</v>
          </cell>
          <cell r="I1536">
            <v>0</v>
          </cell>
          <cell r="J1536">
            <v>0</v>
          </cell>
          <cell r="K1536">
            <v>0</v>
          </cell>
          <cell r="L1536" t="str">
            <v>-</v>
          </cell>
          <cell r="M1536" t="str">
            <v>-</v>
          </cell>
          <cell r="O1536">
            <v>346.86028299999998</v>
          </cell>
          <cell r="P1536" t="str">
            <v>-</v>
          </cell>
          <cell r="Q1536" t="str">
            <v>-</v>
          </cell>
          <cell r="R1536" t="str">
            <v>-</v>
          </cell>
          <cell r="S1536" t="str">
            <v>-</v>
          </cell>
          <cell r="V1536" t="e">
            <v>#VALUE!</v>
          </cell>
          <cell r="Y1536" t="str">
            <v>-</v>
          </cell>
          <cell r="Z1536" t="str">
            <v>-</v>
          </cell>
          <cell r="AA1536" t="str">
            <v>-</v>
          </cell>
          <cell r="AB1536" t="str">
            <v>-</v>
          </cell>
          <cell r="AC1536" t="str">
            <v>-</v>
          </cell>
          <cell r="AD1536">
            <v>3.0003433721809971</v>
          </cell>
          <cell r="AE1536">
            <v>7.63709985910659E-2</v>
          </cell>
          <cell r="AF1536" t="str">
            <v>-</v>
          </cell>
          <cell r="AG1536">
            <v>3715.1</v>
          </cell>
          <cell r="AH1536" t="str">
            <v>-</v>
          </cell>
          <cell r="AI1536">
            <v>39.286423217359712</v>
          </cell>
          <cell r="AJ1536" t="str">
            <v>-</v>
          </cell>
          <cell r="AL1536">
            <v>-11.437698157286222</v>
          </cell>
          <cell r="AM1536" t="str">
            <v>-</v>
          </cell>
        </row>
        <row r="1537">
          <cell r="D1537" t="str">
            <v>INE452O01016</v>
          </cell>
          <cell r="E1537" t="str">
            <v>FUTURE LIFESTYLE FASHIONS LT</v>
          </cell>
          <cell r="G1537">
            <v>1.58</v>
          </cell>
          <cell r="H1537" t="str">
            <v>-</v>
          </cell>
          <cell r="I1537">
            <v>0</v>
          </cell>
          <cell r="J1537">
            <v>0</v>
          </cell>
          <cell r="K1537">
            <v>0</v>
          </cell>
          <cell r="L1537" t="str">
            <v>-</v>
          </cell>
          <cell r="M1537" t="str">
            <v>-</v>
          </cell>
          <cell r="O1537">
            <v>-126.32299999999999</v>
          </cell>
          <cell r="P1537" t="str">
            <v>-</v>
          </cell>
          <cell r="Q1537" t="str">
            <v>-</v>
          </cell>
          <cell r="R1537" t="str">
            <v>-</v>
          </cell>
          <cell r="S1537" t="str">
            <v>-</v>
          </cell>
          <cell r="V1537" t="e">
            <v>#VALUE!</v>
          </cell>
          <cell r="Y1537" t="str">
            <v>-</v>
          </cell>
          <cell r="Z1537" t="str">
            <v>-</v>
          </cell>
          <cell r="AA1537" t="str">
            <v>-</v>
          </cell>
          <cell r="AB1537" t="str">
            <v>-</v>
          </cell>
          <cell r="AC1537" t="str">
            <v>-</v>
          </cell>
          <cell r="AD1537" t="str">
            <v>-</v>
          </cell>
          <cell r="AE1537" t="e">
            <v>#VALUE!</v>
          </cell>
          <cell r="AF1537" t="str">
            <v>-</v>
          </cell>
          <cell r="AG1537">
            <v>-5747.2</v>
          </cell>
          <cell r="AH1537" t="str">
            <v>-</v>
          </cell>
          <cell r="AI1537">
            <v>-172.95375972342262</v>
          </cell>
          <cell r="AJ1537" t="str">
            <v>-</v>
          </cell>
          <cell r="AL1537">
            <v>-2688.5492479379013</v>
          </cell>
          <cell r="AM1537" t="str">
            <v>-</v>
          </cell>
        </row>
        <row r="1538">
          <cell r="D1538" t="str">
            <v>INE844K01012</v>
          </cell>
          <cell r="E1538" t="str">
            <v>BEDMUTHA INDUSTRIES LTD</v>
          </cell>
          <cell r="G1538">
            <v>142.15</v>
          </cell>
          <cell r="H1538" t="str">
            <v>-</v>
          </cell>
          <cell r="I1538">
            <v>0</v>
          </cell>
          <cell r="J1538">
            <v>0</v>
          </cell>
          <cell r="K1538">
            <v>0</v>
          </cell>
          <cell r="L1538" t="str">
            <v>-</v>
          </cell>
          <cell r="M1538" t="str">
            <v>-</v>
          </cell>
          <cell r="O1538">
            <v>7.69</v>
          </cell>
          <cell r="P1538" t="str">
            <v>-</v>
          </cell>
          <cell r="Q1538" t="str">
            <v>-</v>
          </cell>
          <cell r="R1538" t="str">
            <v>-</v>
          </cell>
          <cell r="S1538" t="str">
            <v>-</v>
          </cell>
          <cell r="V1538" t="e">
            <v>#VALUE!</v>
          </cell>
          <cell r="Y1538" t="str">
            <v>-</v>
          </cell>
          <cell r="Z1538" t="str">
            <v>-</v>
          </cell>
          <cell r="AA1538" t="str">
            <v>-</v>
          </cell>
          <cell r="AB1538" t="str">
            <v>-</v>
          </cell>
          <cell r="AC1538" t="str">
            <v>-</v>
          </cell>
          <cell r="AD1538">
            <v>18.485044719958957</v>
          </cell>
          <cell r="AE1538">
            <v>0.99973283527111345</v>
          </cell>
          <cell r="AF1538" t="str">
            <v>-</v>
          </cell>
          <cell r="AG1538">
            <v>335.39800000000002</v>
          </cell>
          <cell r="AH1538" t="str">
            <v>-</v>
          </cell>
          <cell r="AI1538">
            <v>18.489984591679509</v>
          </cell>
          <cell r="AJ1538">
            <v>18.79375780172084</v>
          </cell>
          <cell r="AL1538">
            <v>27.746334031613028</v>
          </cell>
          <cell r="AM1538" t="str">
            <v>-</v>
          </cell>
        </row>
        <row r="1539">
          <cell r="D1539" t="str">
            <v>INE903A01025</v>
          </cell>
          <cell r="E1539" t="str">
            <v>JAYKAY ENTERPRISES LTD</v>
          </cell>
          <cell r="G1539">
            <v>153.6</v>
          </cell>
          <cell r="H1539" t="str">
            <v>-</v>
          </cell>
          <cell r="I1539">
            <v>0</v>
          </cell>
          <cell r="J1539">
            <v>0</v>
          </cell>
          <cell r="K1539">
            <v>0</v>
          </cell>
          <cell r="L1539" t="str">
            <v>-</v>
          </cell>
          <cell r="M1539" t="str">
            <v>-</v>
          </cell>
          <cell r="O1539">
            <v>0.68446499999999999</v>
          </cell>
          <cell r="P1539" t="str">
            <v>-</v>
          </cell>
          <cell r="Q1539" t="str">
            <v>-</v>
          </cell>
          <cell r="R1539" t="str">
            <v>-</v>
          </cell>
          <cell r="S1539" t="str">
            <v>-</v>
          </cell>
          <cell r="V1539" t="e">
            <v>#VALUE!</v>
          </cell>
          <cell r="Y1539" t="str">
            <v>-</v>
          </cell>
          <cell r="Z1539" t="str">
            <v>-</v>
          </cell>
          <cell r="AA1539" t="str">
            <v>-</v>
          </cell>
          <cell r="AB1539" t="str">
            <v>-</v>
          </cell>
          <cell r="AC1539" t="str">
            <v>-</v>
          </cell>
          <cell r="AD1539">
            <v>1101.6439029715382</v>
          </cell>
          <cell r="AE1539">
            <v>-55.205064531313283</v>
          </cell>
          <cell r="AF1539" t="str">
            <v>-</v>
          </cell>
          <cell r="AG1539">
            <v>-4.6289999999999978</v>
          </cell>
          <cell r="AH1539" t="str">
            <v>-</v>
          </cell>
          <cell r="AI1539">
            <v>-19.955486191790726</v>
          </cell>
          <cell r="AJ1539">
            <v>62.800116387804792</v>
          </cell>
          <cell r="AL1539">
            <v>73.833236568264056</v>
          </cell>
          <cell r="AM1539" t="str">
            <v>-</v>
          </cell>
        </row>
        <row r="1540">
          <cell r="D1540" t="str">
            <v>INE397H01017</v>
          </cell>
          <cell r="E1540" t="str">
            <v>LOKESH MACHINES LTD</v>
          </cell>
          <cell r="G1540">
            <v>195.05</v>
          </cell>
          <cell r="H1540" t="str">
            <v>-</v>
          </cell>
          <cell r="I1540">
            <v>0</v>
          </cell>
          <cell r="J1540">
            <v>0</v>
          </cell>
          <cell r="K1540">
            <v>0</v>
          </cell>
          <cell r="L1540" t="str">
            <v>-</v>
          </cell>
          <cell r="M1540" t="str">
            <v>-</v>
          </cell>
          <cell r="O1540">
            <v>0.28000000000000003</v>
          </cell>
          <cell r="P1540" t="str">
            <v>-</v>
          </cell>
          <cell r="Q1540" t="str">
            <v>-</v>
          </cell>
          <cell r="R1540" t="str">
            <v>-</v>
          </cell>
          <cell r="S1540" t="str">
            <v>-</v>
          </cell>
          <cell r="V1540" t="e">
            <v>#VALUE!</v>
          </cell>
          <cell r="Y1540" t="str">
            <v>-</v>
          </cell>
          <cell r="Z1540" t="str">
            <v>-</v>
          </cell>
          <cell r="AA1540" t="str">
            <v>-</v>
          </cell>
          <cell r="AB1540" t="str">
            <v>-</v>
          </cell>
          <cell r="AC1540" t="str">
            <v>-</v>
          </cell>
          <cell r="AD1540">
            <v>696.60715375627785</v>
          </cell>
          <cell r="AE1540">
            <v>-7.2296526227678566</v>
          </cell>
          <cell r="AF1540" t="str">
            <v>-</v>
          </cell>
          <cell r="AG1540">
            <v>284.66899999999998</v>
          </cell>
          <cell r="AH1540" t="str">
            <v>-</v>
          </cell>
          <cell r="AI1540">
            <v>-96.354166666666671</v>
          </cell>
          <cell r="AJ1540">
            <v>137.48556872526456</v>
          </cell>
          <cell r="AL1540">
            <v>-29.401946803893615</v>
          </cell>
          <cell r="AM1540" t="str">
            <v>-</v>
          </cell>
        </row>
        <row r="1541">
          <cell r="D1541" t="str">
            <v>INE505A01010</v>
          </cell>
          <cell r="E1541" t="str">
            <v>DMCC SPECIALITY CHEMICALS LT</v>
          </cell>
          <cell r="G1541">
            <v>302.8</v>
          </cell>
          <cell r="H1541" t="str">
            <v>-</v>
          </cell>
          <cell r="I1541">
            <v>0</v>
          </cell>
          <cell r="J1541">
            <v>0</v>
          </cell>
          <cell r="K1541">
            <v>0</v>
          </cell>
          <cell r="L1541" t="str">
            <v>-</v>
          </cell>
          <cell r="M1541" t="str">
            <v>-</v>
          </cell>
          <cell r="O1541">
            <v>8.6300000000000008</v>
          </cell>
          <cell r="P1541" t="str">
            <v>-</v>
          </cell>
          <cell r="Q1541" t="str">
            <v>-</v>
          </cell>
          <cell r="R1541" t="str">
            <v>-</v>
          </cell>
          <cell r="S1541" t="str">
            <v>-</v>
          </cell>
          <cell r="V1541" t="e">
            <v>#VALUE!</v>
          </cell>
          <cell r="Y1541" t="str">
            <v>-</v>
          </cell>
          <cell r="Z1541" t="str">
            <v>-</v>
          </cell>
          <cell r="AA1541" t="str">
            <v>-</v>
          </cell>
          <cell r="AB1541" t="str">
            <v>-</v>
          </cell>
          <cell r="AC1541" t="str">
            <v>-</v>
          </cell>
          <cell r="AD1541">
            <v>34.738417616023078</v>
          </cell>
          <cell r="AE1541">
            <v>0.40586342189574703</v>
          </cell>
          <cell r="AF1541" t="str">
            <v>-</v>
          </cell>
          <cell r="AG1541">
            <v>570.15599999999995</v>
          </cell>
          <cell r="AH1541" t="str">
            <v>-</v>
          </cell>
          <cell r="AI1541">
            <v>85.591397849462368</v>
          </cell>
          <cell r="AJ1541">
            <v>49.033064727466488</v>
          </cell>
          <cell r="AL1541">
            <v>57.168217703876834</v>
          </cell>
          <cell r="AM1541" t="str">
            <v>-</v>
          </cell>
        </row>
        <row r="1542">
          <cell r="D1542" t="str">
            <v>INE818A01017</v>
          </cell>
          <cell r="E1542" t="str">
            <v>SELAN EXPLORATION TECHNOLOGY</v>
          </cell>
          <cell r="G1542">
            <v>550.70000000000005</v>
          </cell>
          <cell r="H1542" t="str">
            <v>-</v>
          </cell>
          <cell r="I1542">
            <v>0</v>
          </cell>
          <cell r="J1542">
            <v>0</v>
          </cell>
          <cell r="K1542">
            <v>0</v>
          </cell>
          <cell r="L1542" t="str">
            <v>-</v>
          </cell>
          <cell r="M1542" t="str">
            <v>-</v>
          </cell>
          <cell r="O1542">
            <v>48.67</v>
          </cell>
          <cell r="P1542" t="str">
            <v>-</v>
          </cell>
          <cell r="Q1542" t="str">
            <v>-</v>
          </cell>
          <cell r="R1542" t="str">
            <v>-</v>
          </cell>
          <cell r="S1542" t="str">
            <v>-</v>
          </cell>
          <cell r="V1542" t="e">
            <v>#VALUE!</v>
          </cell>
          <cell r="Y1542" t="str">
            <v>-</v>
          </cell>
          <cell r="Z1542" t="str">
            <v>-</v>
          </cell>
          <cell r="AA1542" t="str">
            <v>-</v>
          </cell>
          <cell r="AB1542" t="str">
            <v>-</v>
          </cell>
          <cell r="AC1542" t="str">
            <v>-</v>
          </cell>
          <cell r="AD1542">
            <v>11.415312637402339</v>
          </cell>
          <cell r="AE1542">
            <v>9.0104826566692886E-2</v>
          </cell>
          <cell r="AF1542" t="str">
            <v>-</v>
          </cell>
          <cell r="AG1542">
            <v>864.94399999999996</v>
          </cell>
          <cell r="AH1542" t="str">
            <v>-</v>
          </cell>
          <cell r="AI1542">
            <v>126.68924709547127</v>
          </cell>
          <cell r="AJ1542">
            <v>21.263162611986644</v>
          </cell>
          <cell r="AL1542">
            <v>125.80564315699337</v>
          </cell>
          <cell r="AM1542" t="str">
            <v>-</v>
          </cell>
        </row>
        <row r="1543">
          <cell r="D1543" t="str">
            <v>INE0OYE01013</v>
          </cell>
          <cell r="E1543" t="str">
            <v>MESON VALVES INDIA LTD</v>
          </cell>
          <cell r="G1543" t="str">
            <v>-</v>
          </cell>
          <cell r="H1543" t="str">
            <v>-</v>
          </cell>
          <cell r="I1543">
            <v>0</v>
          </cell>
          <cell r="J1543">
            <v>0</v>
          </cell>
          <cell r="K1543">
            <v>0</v>
          </cell>
          <cell r="L1543" t="str">
            <v>-</v>
          </cell>
          <cell r="M1543" t="str">
            <v>-</v>
          </cell>
          <cell r="O1543" t="str">
            <v>-</v>
          </cell>
          <cell r="P1543" t="str">
            <v>-</v>
          </cell>
          <cell r="Q1543" t="str">
            <v>-</v>
          </cell>
          <cell r="R1543" t="str">
            <v>-</v>
          </cell>
          <cell r="S1543" t="str">
            <v>-</v>
          </cell>
          <cell r="V1543" t="e">
            <v>#VALUE!</v>
          </cell>
          <cell r="Y1543" t="str">
            <v>-</v>
          </cell>
          <cell r="Z1543" t="str">
            <v>-</v>
          </cell>
          <cell r="AA1543" t="str">
            <v>-</v>
          </cell>
          <cell r="AB1543" t="str">
            <v>-</v>
          </cell>
          <cell r="AC1543" t="str">
            <v>-</v>
          </cell>
          <cell r="AD1543" t="str">
            <v>-</v>
          </cell>
          <cell r="AE1543" t="e">
            <v>#VALUE!</v>
          </cell>
          <cell r="AF1543" t="str">
            <v>-</v>
          </cell>
          <cell r="AG1543">
            <v>124.685</v>
          </cell>
          <cell r="AH1543" t="str">
            <v>-</v>
          </cell>
          <cell r="AI1543">
            <v>-35.549132947976879</v>
          </cell>
          <cell r="AJ1543" t="str">
            <v>-</v>
          </cell>
          <cell r="AL1543">
            <v>-15.594262156362333</v>
          </cell>
          <cell r="AM1543" t="str">
            <v>-</v>
          </cell>
        </row>
        <row r="1544">
          <cell r="D1544" t="str">
            <v>INE0LEX01011</v>
          </cell>
          <cell r="E1544" t="str">
            <v>SAHANA SYSTEM LTD</v>
          </cell>
          <cell r="G1544" t="str">
            <v>-</v>
          </cell>
          <cell r="H1544" t="str">
            <v>-</v>
          </cell>
          <cell r="I1544">
            <v>0</v>
          </cell>
          <cell r="J1544">
            <v>0</v>
          </cell>
          <cell r="K1544">
            <v>0</v>
          </cell>
          <cell r="L1544" t="str">
            <v>-</v>
          </cell>
          <cell r="M1544" t="str">
            <v>-</v>
          </cell>
          <cell r="O1544">
            <v>23.65836242</v>
          </cell>
          <cell r="P1544" t="str">
            <v>-</v>
          </cell>
          <cell r="Q1544" t="str">
            <v>-</v>
          </cell>
          <cell r="R1544" t="str">
            <v>-</v>
          </cell>
          <cell r="S1544" t="str">
            <v>-</v>
          </cell>
          <cell r="V1544" t="e">
            <v>#VALUE!</v>
          </cell>
          <cell r="Y1544" t="str">
            <v>-</v>
          </cell>
          <cell r="Z1544" t="str">
            <v>-</v>
          </cell>
          <cell r="AA1544" t="str">
            <v>-</v>
          </cell>
          <cell r="AB1544" t="str">
            <v>-</v>
          </cell>
          <cell r="AC1544" t="str">
            <v>-</v>
          </cell>
          <cell r="AD1544" t="str">
            <v>-</v>
          </cell>
          <cell r="AE1544" t="e">
            <v>#VALUE!</v>
          </cell>
          <cell r="AF1544" t="str">
            <v>-</v>
          </cell>
          <cell r="AG1544">
            <v>234.86199999999999</v>
          </cell>
          <cell r="AH1544" t="str">
            <v>-</v>
          </cell>
          <cell r="AI1544">
            <v>117.41472172351882</v>
          </cell>
          <cell r="AJ1544" t="str">
            <v>-</v>
          </cell>
          <cell r="AL1544">
            <v>142.76145783805012</v>
          </cell>
          <cell r="AM1544" t="str">
            <v>-</v>
          </cell>
        </row>
        <row r="1545">
          <cell r="D1545" t="str">
            <v>INE800A01015</v>
          </cell>
          <cell r="E1545" t="str">
            <v>BIRLA CABLE LTD</v>
          </cell>
          <cell r="G1545">
            <v>164.8</v>
          </cell>
          <cell r="H1545" t="str">
            <v>-</v>
          </cell>
          <cell r="I1545">
            <v>0</v>
          </cell>
          <cell r="J1545">
            <v>0</v>
          </cell>
          <cell r="K1545">
            <v>0</v>
          </cell>
          <cell r="L1545" t="str">
            <v>-</v>
          </cell>
          <cell r="M1545" t="str">
            <v>-</v>
          </cell>
          <cell r="O1545">
            <v>1.63</v>
          </cell>
          <cell r="P1545" t="str">
            <v>-</v>
          </cell>
          <cell r="Q1545" t="str">
            <v>-</v>
          </cell>
          <cell r="R1545" t="str">
            <v>-</v>
          </cell>
          <cell r="S1545" t="str">
            <v>-</v>
          </cell>
          <cell r="V1545" t="e">
            <v>#VALUE!</v>
          </cell>
          <cell r="Y1545" t="str">
            <v>-</v>
          </cell>
          <cell r="Z1545" t="str">
            <v>-</v>
          </cell>
          <cell r="AA1545" t="str">
            <v>-</v>
          </cell>
          <cell r="AB1545" t="str">
            <v>-</v>
          </cell>
          <cell r="AC1545" t="str">
            <v>-</v>
          </cell>
          <cell r="AD1545">
            <v>94.858039910459198</v>
          </cell>
          <cell r="AE1545">
            <v>-1.2174823209377197</v>
          </cell>
          <cell r="AF1545" t="str">
            <v>-</v>
          </cell>
          <cell r="AG1545">
            <v>326.86900000000003</v>
          </cell>
          <cell r="AH1545" t="str">
            <v>-</v>
          </cell>
          <cell r="AI1545">
            <v>-77.913279132791331</v>
          </cell>
          <cell r="AJ1545">
            <v>33.543962030229757</v>
          </cell>
          <cell r="AL1545">
            <v>-19.196835795068289</v>
          </cell>
          <cell r="AM1545" t="str">
            <v>-</v>
          </cell>
        </row>
        <row r="1546">
          <cell r="D1546" t="str">
            <v>INE023H01027</v>
          </cell>
          <cell r="E1546" t="str">
            <v>NECTAR LIFESCIENCES LTD</v>
          </cell>
          <cell r="G1546">
            <v>15.76</v>
          </cell>
          <cell r="H1546" t="str">
            <v>-</v>
          </cell>
          <cell r="I1546">
            <v>0</v>
          </cell>
          <cell r="J1546">
            <v>0</v>
          </cell>
          <cell r="K1546">
            <v>0</v>
          </cell>
          <cell r="L1546" t="str">
            <v>-</v>
          </cell>
          <cell r="M1546" t="str">
            <v>-</v>
          </cell>
          <cell r="O1546">
            <v>-8.02</v>
          </cell>
          <cell r="P1546" t="str">
            <v>-</v>
          </cell>
          <cell r="Q1546" t="str">
            <v>-</v>
          </cell>
          <cell r="R1546" t="str">
            <v>-</v>
          </cell>
          <cell r="S1546" t="str">
            <v>-</v>
          </cell>
          <cell r="V1546" t="e">
            <v>#VALUE!</v>
          </cell>
          <cell r="Y1546" t="str">
            <v>-</v>
          </cell>
          <cell r="Z1546" t="str">
            <v>-</v>
          </cell>
          <cell r="AA1546" t="str">
            <v>-</v>
          </cell>
          <cell r="AB1546" t="str">
            <v>-</v>
          </cell>
          <cell r="AC1546" t="str">
            <v>-</v>
          </cell>
          <cell r="AD1546" t="str">
            <v>-</v>
          </cell>
          <cell r="AE1546" t="e">
            <v>#VALUE!</v>
          </cell>
          <cell r="AF1546" t="str">
            <v>-</v>
          </cell>
          <cell r="AG1546">
            <v>-1281.5390000000002</v>
          </cell>
          <cell r="AH1546" t="str">
            <v>-</v>
          </cell>
          <cell r="AI1546" t="str">
            <v>-</v>
          </cell>
          <cell r="AJ1546" t="str">
            <v>-</v>
          </cell>
          <cell r="AL1546" t="str">
            <v>-</v>
          </cell>
          <cell r="AM1546" t="str">
            <v>-</v>
          </cell>
        </row>
        <row r="1547">
          <cell r="D1547" t="str">
            <v>INE426D01013</v>
          </cell>
          <cell r="E1547" t="str">
            <v>GOA CARBON LTD</v>
          </cell>
          <cell r="G1547">
            <v>457.45</v>
          </cell>
          <cell r="H1547" t="str">
            <v>-</v>
          </cell>
          <cell r="I1547">
            <v>0</v>
          </cell>
          <cell r="J1547">
            <v>0</v>
          </cell>
          <cell r="K1547">
            <v>0</v>
          </cell>
          <cell r="L1547" t="str">
            <v>-</v>
          </cell>
          <cell r="M1547" t="str">
            <v>-</v>
          </cell>
          <cell r="O1547">
            <v>-24.07</v>
          </cell>
          <cell r="P1547" t="str">
            <v>-</v>
          </cell>
          <cell r="Q1547" t="str">
            <v>-</v>
          </cell>
          <cell r="R1547" t="str">
            <v>-</v>
          </cell>
          <cell r="S1547" t="str">
            <v>-</v>
          </cell>
          <cell r="V1547" t="e">
            <v>#VALUE!</v>
          </cell>
          <cell r="Y1547" t="str">
            <v>-</v>
          </cell>
          <cell r="Z1547" t="str">
            <v>-</v>
          </cell>
          <cell r="AA1547" t="str">
            <v>-</v>
          </cell>
          <cell r="AB1547" t="str">
            <v>-</v>
          </cell>
          <cell r="AC1547" t="str">
            <v>-</v>
          </cell>
          <cell r="AD1547" t="str">
            <v>-</v>
          </cell>
          <cell r="AE1547" t="e">
            <v>#VALUE!</v>
          </cell>
          <cell r="AF1547" t="str">
            <v>-</v>
          </cell>
          <cell r="AG1547">
            <v>-187.892</v>
          </cell>
          <cell r="AH1547" t="str">
            <v>-</v>
          </cell>
          <cell r="AI1547" t="str">
            <v>-</v>
          </cell>
          <cell r="AJ1547" t="str">
            <v>-</v>
          </cell>
          <cell r="AL1547">
            <v>-11.250894616750003</v>
          </cell>
          <cell r="AM1547" t="str">
            <v>-</v>
          </cell>
        </row>
        <row r="1548">
          <cell r="D1548" t="str">
            <v>INE0MB501011</v>
          </cell>
          <cell r="E1548" t="str">
            <v>JG CHEMICALS LTD</v>
          </cell>
          <cell r="G1548">
            <v>471.6</v>
          </cell>
          <cell r="H1548">
            <v>533</v>
          </cell>
          <cell r="I1548">
            <v>1</v>
          </cell>
          <cell r="J1548">
            <v>0</v>
          </cell>
          <cell r="K1548">
            <v>0</v>
          </cell>
          <cell r="L1548">
            <v>9.9590387392983768</v>
          </cell>
          <cell r="M1548">
            <v>33.701657458563524</v>
          </cell>
          <cell r="O1548">
            <v>16.34</v>
          </cell>
          <cell r="P1548">
            <v>18.100000000000001</v>
          </cell>
          <cell r="Q1548">
            <v>24.2</v>
          </cell>
          <cell r="R1548">
            <v>20.904597701149427</v>
          </cell>
          <cell r="S1548" t="str">
            <v>-</v>
          </cell>
          <cell r="V1548">
            <v>0.27935114450118892</v>
          </cell>
          <cell r="Y1548">
            <v>533</v>
          </cell>
          <cell r="Z1548">
            <v>533</v>
          </cell>
          <cell r="AA1548">
            <v>0</v>
          </cell>
          <cell r="AB1548">
            <v>57</v>
          </cell>
          <cell r="AC1548">
            <v>533</v>
          </cell>
          <cell r="AD1548">
            <v>28.65010129314355</v>
          </cell>
          <cell r="AE1548">
            <v>0.40807265936821668</v>
          </cell>
          <cell r="AF1548" t="str">
            <v>-</v>
          </cell>
          <cell r="AG1548">
            <v>861.16000000000008</v>
          </cell>
          <cell r="AH1548">
            <v>1083.1609195402298</v>
          </cell>
          <cell r="AI1548">
            <v>70.208333333333343</v>
          </cell>
          <cell r="AJ1548" t="str">
            <v>-</v>
          </cell>
          <cell r="AL1548">
            <v>90.059589494592842</v>
          </cell>
          <cell r="AM1548" t="str">
            <v>-</v>
          </cell>
        </row>
        <row r="1549">
          <cell r="D1549" t="str">
            <v>INE0MGM01017</v>
          </cell>
          <cell r="E1549" t="str">
            <v>ANNAPURNA SWADISHT LTD</v>
          </cell>
          <cell r="G1549" t="str">
            <v>-</v>
          </cell>
          <cell r="H1549" t="str">
            <v>-</v>
          </cell>
          <cell r="I1549">
            <v>0</v>
          </cell>
          <cell r="J1549">
            <v>0</v>
          </cell>
          <cell r="K1549">
            <v>0</v>
          </cell>
          <cell r="L1549" t="str">
            <v>-</v>
          </cell>
          <cell r="M1549" t="str">
            <v>-</v>
          </cell>
          <cell r="O1549">
            <v>9.9110049999999994</v>
          </cell>
          <cell r="P1549" t="str">
            <v>-</v>
          </cell>
          <cell r="Q1549" t="str">
            <v>-</v>
          </cell>
          <cell r="R1549" t="str">
            <v>-</v>
          </cell>
          <cell r="S1549" t="str">
            <v>-</v>
          </cell>
          <cell r="V1549" t="e">
            <v>#VALUE!</v>
          </cell>
          <cell r="Y1549" t="str">
            <v>-</v>
          </cell>
          <cell r="Z1549" t="str">
            <v>-</v>
          </cell>
          <cell r="AA1549" t="str">
            <v>-</v>
          </cell>
          <cell r="AB1549" t="str">
            <v>-</v>
          </cell>
          <cell r="AC1549" t="str">
            <v>-</v>
          </cell>
          <cell r="AD1549" t="str">
            <v>-</v>
          </cell>
          <cell r="AE1549" t="e">
            <v>#VALUE!</v>
          </cell>
          <cell r="AF1549" t="str">
            <v>-</v>
          </cell>
          <cell r="AG1549">
            <v>477.97999999999996</v>
          </cell>
          <cell r="AH1549" t="str">
            <v>-</v>
          </cell>
          <cell r="AI1549">
            <v>32.752509585071927</v>
          </cell>
          <cell r="AJ1549" t="str">
            <v>-</v>
          </cell>
          <cell r="AL1549">
            <v>70.099644128113866</v>
          </cell>
          <cell r="AM1549" t="str">
            <v>-</v>
          </cell>
        </row>
        <row r="1550">
          <cell r="D1550" t="str">
            <v>INE748C01038</v>
          </cell>
          <cell r="E1550" t="str">
            <v>3I INFOTECH LTD</v>
          </cell>
          <cell r="G1550">
            <v>24.52</v>
          </cell>
          <cell r="H1550" t="str">
            <v>-</v>
          </cell>
          <cell r="I1550">
            <v>0</v>
          </cell>
          <cell r="J1550">
            <v>0</v>
          </cell>
          <cell r="K1550">
            <v>0</v>
          </cell>
          <cell r="L1550" t="str">
            <v>-</v>
          </cell>
          <cell r="M1550" t="str">
            <v>-</v>
          </cell>
          <cell r="O1550">
            <v>1.5</v>
          </cell>
          <cell r="P1550" t="str">
            <v>-</v>
          </cell>
          <cell r="Q1550" t="str">
            <v>-</v>
          </cell>
          <cell r="R1550" t="str">
            <v>-</v>
          </cell>
          <cell r="S1550" t="str">
            <v>-</v>
          </cell>
          <cell r="V1550" t="e">
            <v>#VALUE!</v>
          </cell>
          <cell r="Y1550" t="str">
            <v>-</v>
          </cell>
          <cell r="Z1550" t="str">
            <v>-</v>
          </cell>
          <cell r="AA1550" t="str">
            <v>-</v>
          </cell>
          <cell r="AB1550" t="str">
            <v>-</v>
          </cell>
          <cell r="AC1550" t="str">
            <v>-</v>
          </cell>
          <cell r="AD1550">
            <v>18.173813741955325</v>
          </cell>
          <cell r="AE1550" t="e">
            <v>#VALUE!</v>
          </cell>
          <cell r="AF1550" t="str">
            <v>-</v>
          </cell>
          <cell r="AG1550">
            <v>366.9</v>
          </cell>
          <cell r="AH1550" t="str">
            <v>-</v>
          </cell>
          <cell r="AI1550" t="str">
            <v>-</v>
          </cell>
          <cell r="AJ1550" t="str">
            <v>-</v>
          </cell>
          <cell r="AL1550">
            <v>-63.546541861674456</v>
          </cell>
          <cell r="AM1550" t="str">
            <v>-</v>
          </cell>
        </row>
        <row r="1551">
          <cell r="D1551" t="str">
            <v>INE658T01017</v>
          </cell>
          <cell r="E1551" t="str">
            <v>WEALTH FIRST PORTFOLIO MANAG</v>
          </cell>
          <cell r="G1551" t="str">
            <v>-</v>
          </cell>
          <cell r="H1551" t="str">
            <v>-</v>
          </cell>
          <cell r="I1551">
            <v>0</v>
          </cell>
          <cell r="J1551">
            <v>0</v>
          </cell>
          <cell r="K1551">
            <v>0</v>
          </cell>
          <cell r="L1551">
            <v>-20.119820269595611</v>
          </cell>
          <cell r="M1551" t="str">
            <v>-</v>
          </cell>
          <cell r="O1551">
            <v>40.06</v>
          </cell>
          <cell r="P1551">
            <v>32</v>
          </cell>
          <cell r="Q1551" t="str">
            <v>-</v>
          </cell>
          <cell r="R1551" t="str">
            <v>-</v>
          </cell>
          <cell r="S1551" t="str">
            <v>-</v>
          </cell>
          <cell r="V1551" t="e">
            <v>#VALUE!</v>
          </cell>
          <cell r="Y1551" t="str">
            <v>-</v>
          </cell>
          <cell r="Z1551" t="str">
            <v>-</v>
          </cell>
          <cell r="AA1551" t="str">
            <v>-</v>
          </cell>
          <cell r="AB1551" t="str">
            <v>-</v>
          </cell>
          <cell r="AC1551" t="str">
            <v>-</v>
          </cell>
          <cell r="AD1551" t="str">
            <v>-</v>
          </cell>
          <cell r="AE1551" t="e">
            <v>#VALUE!</v>
          </cell>
          <cell r="AF1551" t="str">
            <v>-</v>
          </cell>
          <cell r="AG1551">
            <v>432.01696999999996</v>
          </cell>
          <cell r="AH1551" t="str">
            <v>-</v>
          </cell>
          <cell r="AI1551">
            <v>208.62865947611709</v>
          </cell>
          <cell r="AJ1551">
            <v>24.660769064163269</v>
          </cell>
          <cell r="AL1551">
            <v>123.97618003203253</v>
          </cell>
          <cell r="AM1551" t="str">
            <v>-</v>
          </cell>
        </row>
        <row r="1552">
          <cell r="D1552" t="str">
            <v>INE01NE01012</v>
          </cell>
          <cell r="E1552" t="str">
            <v>SHANKAR LAL RAMPAL DYE-CHEM</v>
          </cell>
          <cell r="G1552">
            <v>75</v>
          </cell>
          <cell r="H1552" t="str">
            <v>-</v>
          </cell>
          <cell r="I1552">
            <v>0</v>
          </cell>
          <cell r="J1552">
            <v>0</v>
          </cell>
          <cell r="K1552">
            <v>0</v>
          </cell>
          <cell r="L1552" t="str">
            <v>-</v>
          </cell>
          <cell r="M1552" t="str">
            <v>-</v>
          </cell>
          <cell r="O1552">
            <v>1.78</v>
          </cell>
          <cell r="P1552" t="str">
            <v>-</v>
          </cell>
          <cell r="Q1552" t="str">
            <v>-</v>
          </cell>
          <cell r="R1552" t="str">
            <v>-</v>
          </cell>
          <cell r="S1552" t="str">
            <v>-</v>
          </cell>
          <cell r="V1552" t="e">
            <v>#VALUE!</v>
          </cell>
          <cell r="Y1552" t="str">
            <v>-</v>
          </cell>
          <cell r="Z1552" t="str">
            <v>-</v>
          </cell>
          <cell r="AA1552" t="str">
            <v>-</v>
          </cell>
          <cell r="AB1552" t="str">
            <v>-</v>
          </cell>
          <cell r="AC1552" t="str">
            <v>-</v>
          </cell>
          <cell r="AD1552">
            <v>42.134831460674157</v>
          </cell>
          <cell r="AE1552">
            <v>0.55904384225600345</v>
          </cell>
          <cell r="AF1552" t="str">
            <v>-</v>
          </cell>
          <cell r="AG1552">
            <v>164.55200000000002</v>
          </cell>
          <cell r="AH1552" t="str">
            <v>-</v>
          </cell>
          <cell r="AI1552">
            <v>75.369458128078833</v>
          </cell>
          <cell r="AJ1552">
            <v>41.734009679754976</v>
          </cell>
          <cell r="AL1552">
            <v>74.722602703362767</v>
          </cell>
          <cell r="AM1552" t="str">
            <v>-</v>
          </cell>
        </row>
        <row r="1553">
          <cell r="D1553" t="str">
            <v>INE734I01027</v>
          </cell>
          <cell r="E1553" t="str">
            <v>FINKURVE FINANCIAL SERVICES</v>
          </cell>
          <cell r="G1553">
            <v>103.6</v>
          </cell>
          <cell r="H1553" t="str">
            <v>-</v>
          </cell>
          <cell r="I1553">
            <v>0</v>
          </cell>
          <cell r="J1553">
            <v>0</v>
          </cell>
          <cell r="K1553">
            <v>0</v>
          </cell>
          <cell r="L1553" t="str">
            <v>-</v>
          </cell>
          <cell r="M1553" t="str">
            <v>-</v>
          </cell>
          <cell r="O1553">
            <v>1.37</v>
          </cell>
          <cell r="P1553" t="str">
            <v>-</v>
          </cell>
          <cell r="Q1553" t="str">
            <v>-</v>
          </cell>
          <cell r="R1553" t="str">
            <v>-</v>
          </cell>
          <cell r="S1553" t="str">
            <v>-</v>
          </cell>
          <cell r="V1553" t="e">
            <v>#VALUE!</v>
          </cell>
          <cell r="Y1553" t="str">
            <v>-</v>
          </cell>
          <cell r="Z1553" t="str">
            <v>-</v>
          </cell>
          <cell r="AA1553" t="str">
            <v>-</v>
          </cell>
          <cell r="AB1553" t="str">
            <v>-</v>
          </cell>
          <cell r="AC1553" t="str">
            <v>-</v>
          </cell>
          <cell r="AD1553">
            <v>75.620436842424155</v>
          </cell>
          <cell r="AE1553">
            <v>9.603795478987859</v>
          </cell>
          <cell r="AF1553" t="str">
            <v>-</v>
          </cell>
          <cell r="AG1553">
            <v>584.06100000000004</v>
          </cell>
          <cell r="AH1553" t="str">
            <v>-</v>
          </cell>
          <cell r="AI1553">
            <v>7.8740157480315025</v>
          </cell>
          <cell r="AJ1553">
            <v>67.736182484507708</v>
          </cell>
          <cell r="AL1553">
            <v>111.30699989869902</v>
          </cell>
          <cell r="AM1553" t="str">
            <v>-</v>
          </cell>
        </row>
        <row r="1554">
          <cell r="D1554" t="str">
            <v>INE0KKN01029</v>
          </cell>
          <cell r="E1554" t="str">
            <v>RHETAN TMT LTD</v>
          </cell>
          <cell r="G1554">
            <v>19.22</v>
          </cell>
          <cell r="H1554" t="str">
            <v>-</v>
          </cell>
          <cell r="I1554">
            <v>0</v>
          </cell>
          <cell r="J1554">
            <v>0</v>
          </cell>
          <cell r="K1554">
            <v>0</v>
          </cell>
          <cell r="L1554" t="str">
            <v>-</v>
          </cell>
          <cell r="M1554" t="str">
            <v>-</v>
          </cell>
          <cell r="O1554">
            <v>0.06</v>
          </cell>
          <cell r="P1554" t="str">
            <v>-</v>
          </cell>
          <cell r="Q1554" t="str">
            <v>-</v>
          </cell>
          <cell r="R1554" t="str">
            <v>-</v>
          </cell>
          <cell r="S1554" t="str">
            <v>-</v>
          </cell>
          <cell r="V1554" t="e">
            <v>#VALUE!</v>
          </cell>
          <cell r="Y1554" t="str">
            <v>-</v>
          </cell>
          <cell r="Z1554" t="str">
            <v>-</v>
          </cell>
          <cell r="AA1554" t="str">
            <v>-</v>
          </cell>
          <cell r="AB1554" t="str">
            <v>-</v>
          </cell>
          <cell r="AC1554" t="str">
            <v>-</v>
          </cell>
          <cell r="AD1554">
            <v>320.33332188924157</v>
          </cell>
          <cell r="AE1554">
            <v>16.016666094462089</v>
          </cell>
          <cell r="AF1554" t="str">
            <v>-</v>
          </cell>
          <cell r="AG1554">
            <v>39.811999999999998</v>
          </cell>
          <cell r="AH1554" t="str">
            <v>-</v>
          </cell>
          <cell r="AI1554">
            <v>19.999999999999989</v>
          </cell>
          <cell r="AJ1554" t="str">
            <v>-</v>
          </cell>
          <cell r="AL1554">
            <v>-41.71863563167912</v>
          </cell>
          <cell r="AM1554" t="str">
            <v>-</v>
          </cell>
        </row>
        <row r="1555">
          <cell r="D1555" t="str">
            <v>INE199C01026</v>
          </cell>
          <cell r="E1555" t="str">
            <v>ADVANI HOTELS &amp; RES (INDIA)</v>
          </cell>
          <cell r="G1555">
            <v>60.39</v>
          </cell>
          <cell r="H1555" t="str">
            <v>-</v>
          </cell>
          <cell r="I1555">
            <v>0</v>
          </cell>
          <cell r="J1555">
            <v>0</v>
          </cell>
          <cell r="K1555">
            <v>0</v>
          </cell>
          <cell r="L1555" t="str">
            <v>-</v>
          </cell>
          <cell r="M1555" t="str">
            <v>-</v>
          </cell>
          <cell r="O1555">
            <v>2.86</v>
          </cell>
          <cell r="P1555" t="str">
            <v>-</v>
          </cell>
          <cell r="Q1555" t="str">
            <v>-</v>
          </cell>
          <cell r="R1555" t="str">
            <v>-</v>
          </cell>
          <cell r="S1555" t="str">
            <v>-</v>
          </cell>
          <cell r="V1555" t="e">
            <v>#VALUE!</v>
          </cell>
          <cell r="Y1555" t="str">
            <v>-</v>
          </cell>
          <cell r="Z1555" t="str">
            <v>-</v>
          </cell>
          <cell r="AA1555" t="str">
            <v>-</v>
          </cell>
          <cell r="AB1555" t="str">
            <v>-</v>
          </cell>
          <cell r="AC1555" t="str">
            <v>-</v>
          </cell>
          <cell r="AD1555">
            <v>21.200609369078578</v>
          </cell>
          <cell r="AE1555">
            <v>3.5776028310320171</v>
          </cell>
          <cell r="AF1555" t="str">
            <v>-</v>
          </cell>
          <cell r="AG1555">
            <v>346.166</v>
          </cell>
          <cell r="AH1555" t="str">
            <v>-</v>
          </cell>
          <cell r="AI1555">
            <v>5.9259259259259141</v>
          </cell>
          <cell r="AJ1555" t="str">
            <v>-</v>
          </cell>
          <cell r="AL1555">
            <v>2.1039249866532113</v>
          </cell>
          <cell r="AM1555" t="str">
            <v>-</v>
          </cell>
        </row>
        <row r="1556">
          <cell r="D1556" t="str">
            <v>INE479D01038</v>
          </cell>
          <cell r="E1556" t="str">
            <v>KRITI INDUSTRIES INDIA LTD</v>
          </cell>
          <cell r="G1556">
            <v>132.6</v>
          </cell>
          <cell r="H1556" t="str">
            <v>-</v>
          </cell>
          <cell r="I1556">
            <v>0</v>
          </cell>
          <cell r="J1556">
            <v>0</v>
          </cell>
          <cell r="K1556">
            <v>0</v>
          </cell>
          <cell r="L1556" t="str">
            <v>-</v>
          </cell>
          <cell r="M1556" t="str">
            <v>-</v>
          </cell>
          <cell r="O1556">
            <v>-0.84</v>
          </cell>
          <cell r="P1556" t="str">
            <v>-</v>
          </cell>
          <cell r="Q1556" t="str">
            <v>-</v>
          </cell>
          <cell r="R1556" t="str">
            <v>-</v>
          </cell>
          <cell r="S1556" t="str">
            <v>-</v>
          </cell>
          <cell r="V1556" t="e">
            <v>#VALUE!</v>
          </cell>
          <cell r="Y1556" t="str">
            <v>-</v>
          </cell>
          <cell r="Z1556" t="str">
            <v>-</v>
          </cell>
          <cell r="AA1556" t="str">
            <v>-</v>
          </cell>
          <cell r="AB1556" t="str">
            <v>-</v>
          </cell>
          <cell r="AC1556" t="str">
            <v>-</v>
          </cell>
          <cell r="AD1556" t="str">
            <v>-</v>
          </cell>
          <cell r="AE1556" t="e">
            <v>#VALUE!</v>
          </cell>
          <cell r="AF1556" t="str">
            <v>-</v>
          </cell>
          <cell r="AG1556">
            <v>283.18799999999999</v>
          </cell>
          <cell r="AH1556" t="str">
            <v>-</v>
          </cell>
          <cell r="AI1556" t="str">
            <v>-</v>
          </cell>
          <cell r="AJ1556" t="str">
            <v>-</v>
          </cell>
          <cell r="AL1556">
            <v>-52.380007499794011</v>
          </cell>
          <cell r="AM1556" t="str">
            <v>-</v>
          </cell>
        </row>
        <row r="1557">
          <cell r="D1557" t="str">
            <v>INE050401020</v>
          </cell>
          <cell r="E1557" t="str">
            <v>ELIN ELECTRONICS LTD</v>
          </cell>
          <cell r="G1557">
            <v>221.35</v>
          </cell>
          <cell r="H1557">
            <v>315</v>
          </cell>
          <cell r="I1557">
            <v>3</v>
          </cell>
          <cell r="J1557">
            <v>0</v>
          </cell>
          <cell r="K1557">
            <v>0</v>
          </cell>
          <cell r="L1557">
            <v>48.936170212765944</v>
          </cell>
          <cell r="M1557">
            <v>38.46153846153846</v>
          </cell>
          <cell r="O1557">
            <v>6.11</v>
          </cell>
          <cell r="P1557">
            <v>9.1</v>
          </cell>
          <cell r="Q1557">
            <v>12.6</v>
          </cell>
          <cell r="R1557">
            <v>10.70919540229885</v>
          </cell>
          <cell r="S1557" t="str">
            <v>-</v>
          </cell>
          <cell r="V1557">
            <v>0.75273247173467261</v>
          </cell>
          <cell r="Y1557">
            <v>315</v>
          </cell>
          <cell r="Z1557">
            <v>315</v>
          </cell>
          <cell r="AA1557">
            <v>0</v>
          </cell>
          <cell r="AB1557">
            <v>74</v>
          </cell>
          <cell r="AC1557">
            <v>315</v>
          </cell>
          <cell r="AD1557">
            <v>54.18944396601492</v>
          </cell>
          <cell r="AE1557">
            <v>0.48956195483315645</v>
          </cell>
          <cell r="AF1557" t="str">
            <v>-</v>
          </cell>
          <cell r="AG1557">
            <v>523.66000000000008</v>
          </cell>
          <cell r="AH1557">
            <v>1009.7241379310345</v>
          </cell>
          <cell r="AI1557">
            <v>110.68965517241382</v>
          </cell>
          <cell r="AJ1557" t="str">
            <v>-</v>
          </cell>
          <cell r="AL1557">
            <v>29.168002762635385</v>
          </cell>
          <cell r="AM1557">
            <v>63.846770805484489</v>
          </cell>
        </row>
        <row r="1558">
          <cell r="D1558" t="str">
            <v>INE994E01018</v>
          </cell>
          <cell r="E1558" t="str">
            <v>KILPEST INDIA LTD</v>
          </cell>
          <cell r="G1558" t="str">
            <v>-</v>
          </cell>
          <cell r="H1558">
            <v>1780</v>
          </cell>
          <cell r="I1558">
            <v>1</v>
          </cell>
          <cell r="J1558">
            <v>0</v>
          </cell>
          <cell r="K1558">
            <v>0</v>
          </cell>
          <cell r="L1558" t="str">
            <v>-</v>
          </cell>
          <cell r="M1558" t="str">
            <v>-</v>
          </cell>
          <cell r="O1558" t="str">
            <v>-</v>
          </cell>
          <cell r="P1558" t="str">
            <v>-</v>
          </cell>
          <cell r="Q1558" t="str">
            <v>-</v>
          </cell>
          <cell r="R1558" t="str">
            <v>-</v>
          </cell>
          <cell r="S1558" t="str">
            <v>-</v>
          </cell>
          <cell r="V1558" t="e">
            <v>#VALUE!</v>
          </cell>
          <cell r="Y1558">
            <v>1780</v>
          </cell>
          <cell r="Z1558">
            <v>1780</v>
          </cell>
          <cell r="AA1558">
            <v>0</v>
          </cell>
          <cell r="AB1558">
            <v>-140</v>
          </cell>
          <cell r="AC1558">
            <v>1780</v>
          </cell>
          <cell r="AD1558" t="str">
            <v>-</v>
          </cell>
          <cell r="AE1558" t="e">
            <v>#VALUE!</v>
          </cell>
          <cell r="AF1558" t="str">
            <v>-</v>
          </cell>
          <cell r="AG1558">
            <v>501.08799999999997</v>
          </cell>
          <cell r="AH1558" t="str">
            <v>-</v>
          </cell>
          <cell r="AI1558">
            <v>48.564537941963906</v>
          </cell>
          <cell r="AJ1558" t="str">
            <v>-</v>
          </cell>
          <cell r="AL1558">
            <v>51.93186400696154</v>
          </cell>
          <cell r="AM1558" t="str">
            <v>-</v>
          </cell>
        </row>
        <row r="1559">
          <cell r="D1559" t="str">
            <v>INE321D01016</v>
          </cell>
          <cell r="E1559" t="str">
            <v>ORIENTAL CARBON &amp; CHEMICALS</v>
          </cell>
          <cell r="G1559" t="str">
            <v>-</v>
          </cell>
          <cell r="H1559" t="str">
            <v>-</v>
          </cell>
          <cell r="I1559">
            <v>0</v>
          </cell>
          <cell r="J1559">
            <v>0</v>
          </cell>
          <cell r="K1559">
            <v>0</v>
          </cell>
          <cell r="L1559" t="str">
            <v>-</v>
          </cell>
          <cell r="M1559" t="str">
            <v>-</v>
          </cell>
          <cell r="O1559" t="str">
            <v>-</v>
          </cell>
          <cell r="P1559" t="str">
            <v>-</v>
          </cell>
          <cell r="Q1559" t="str">
            <v>-</v>
          </cell>
          <cell r="R1559" t="str">
            <v>-</v>
          </cell>
          <cell r="S1559" t="str">
            <v>-</v>
          </cell>
          <cell r="V1559" t="e">
            <v>#VALUE!</v>
          </cell>
          <cell r="Y1559" t="str">
            <v>-</v>
          </cell>
          <cell r="Z1559" t="str">
            <v>-</v>
          </cell>
          <cell r="AA1559" t="str">
            <v>-</v>
          </cell>
          <cell r="AB1559" t="str">
            <v>-</v>
          </cell>
          <cell r="AC1559" t="str">
            <v>-</v>
          </cell>
          <cell r="AD1559" t="str">
            <v>-</v>
          </cell>
          <cell r="AE1559" t="e">
            <v>#VALUE!</v>
          </cell>
          <cell r="AF1559" t="str">
            <v>-</v>
          </cell>
          <cell r="AG1559">
            <v>197.90700000000001</v>
          </cell>
          <cell r="AH1559" t="str">
            <v>-</v>
          </cell>
          <cell r="AI1559">
            <v>-72.615681410001358</v>
          </cell>
          <cell r="AJ1559" t="str">
            <v>-</v>
          </cell>
          <cell r="AL1559">
            <v>-55.968415853479463</v>
          </cell>
          <cell r="AM1559" t="str">
            <v>-</v>
          </cell>
        </row>
        <row r="1560">
          <cell r="D1560" t="str">
            <v>INE850A01010</v>
          </cell>
          <cell r="E1560" t="str">
            <v>MAHINDRA UGINE STEEL CO LTD</v>
          </cell>
          <cell r="G1560" t="str">
            <v>-</v>
          </cell>
          <cell r="H1560" t="str">
            <v>-</v>
          </cell>
          <cell r="I1560">
            <v>0</v>
          </cell>
          <cell r="J1560">
            <v>0</v>
          </cell>
          <cell r="K1560">
            <v>0</v>
          </cell>
          <cell r="L1560" t="str">
            <v>-</v>
          </cell>
          <cell r="M1560" t="str">
            <v>-</v>
          </cell>
          <cell r="O1560">
            <v>37.364773</v>
          </cell>
          <cell r="P1560" t="str">
            <v>-</v>
          </cell>
          <cell r="Q1560" t="str">
            <v>-</v>
          </cell>
          <cell r="R1560" t="str">
            <v>-</v>
          </cell>
          <cell r="S1560" t="str">
            <v>-</v>
          </cell>
          <cell r="V1560" t="e">
            <v>#VALUE!</v>
          </cell>
          <cell r="Y1560" t="str">
            <v>-</v>
          </cell>
          <cell r="Z1560" t="str">
            <v>-</v>
          </cell>
          <cell r="AA1560" t="str">
            <v>-</v>
          </cell>
          <cell r="AB1560" t="str">
            <v>-</v>
          </cell>
          <cell r="AC1560" t="str">
            <v>-</v>
          </cell>
          <cell r="AD1560" t="str">
            <v>-</v>
          </cell>
          <cell r="AE1560" t="e">
            <v>#VALUE!</v>
          </cell>
          <cell r="AF1560" t="str">
            <v>-</v>
          </cell>
          <cell r="AG1560">
            <v>614.29999999999995</v>
          </cell>
          <cell r="AH1560" t="str">
            <v>-</v>
          </cell>
          <cell r="AI1560">
            <v>226.52738009669605</v>
          </cell>
          <cell r="AJ1560" t="str">
            <v>-</v>
          </cell>
          <cell r="AL1560">
            <v>-30.587570621468931</v>
          </cell>
          <cell r="AM1560" t="str">
            <v>-</v>
          </cell>
        </row>
        <row r="1561">
          <cell r="D1561" t="str">
            <v>INE933B01012</v>
          </cell>
          <cell r="E1561" t="str">
            <v>MEGASOFT LTD</v>
          </cell>
          <cell r="G1561">
            <v>158.85</v>
          </cell>
          <cell r="H1561" t="str">
            <v>-</v>
          </cell>
          <cell r="I1561">
            <v>0</v>
          </cell>
          <cell r="J1561">
            <v>0</v>
          </cell>
          <cell r="K1561">
            <v>0</v>
          </cell>
          <cell r="L1561" t="str">
            <v>-</v>
          </cell>
          <cell r="M1561" t="str">
            <v>-</v>
          </cell>
          <cell r="O1561">
            <v>-4.0599999999999996</v>
          </cell>
          <cell r="P1561" t="str">
            <v>-</v>
          </cell>
          <cell r="Q1561" t="str">
            <v>-</v>
          </cell>
          <cell r="R1561" t="str">
            <v>-</v>
          </cell>
          <cell r="S1561" t="str">
            <v>-</v>
          </cell>
          <cell r="V1561" t="e">
            <v>#VALUE!</v>
          </cell>
          <cell r="Y1561" t="str">
            <v>-</v>
          </cell>
          <cell r="Z1561" t="str">
            <v>-</v>
          </cell>
          <cell r="AA1561" t="str">
            <v>-</v>
          </cell>
          <cell r="AB1561" t="str">
            <v>-</v>
          </cell>
          <cell r="AC1561" t="str">
            <v>-</v>
          </cell>
          <cell r="AD1561" t="str">
            <v>-</v>
          </cell>
          <cell r="AE1561" t="e">
            <v>#VALUE!</v>
          </cell>
          <cell r="AF1561" t="str">
            <v>-</v>
          </cell>
          <cell r="AG1561">
            <v>-104.34200000000001</v>
          </cell>
          <cell r="AH1561" t="str">
            <v>-</v>
          </cell>
          <cell r="AI1561">
            <v>-134.68208092485548</v>
          </cell>
          <cell r="AJ1561" t="str">
            <v>-</v>
          </cell>
          <cell r="AL1561">
            <v>-16.971402307097325</v>
          </cell>
          <cell r="AM1561" t="str">
            <v>-</v>
          </cell>
        </row>
        <row r="1562">
          <cell r="D1562" t="str">
            <v>INE864X01013</v>
          </cell>
          <cell r="E1562" t="str">
            <v>DP WIRES LTD</v>
          </cell>
          <cell r="G1562">
            <v>278.85000000000002</v>
          </cell>
          <cell r="H1562" t="str">
            <v>-</v>
          </cell>
          <cell r="I1562">
            <v>0</v>
          </cell>
          <cell r="J1562">
            <v>0</v>
          </cell>
          <cell r="K1562">
            <v>0</v>
          </cell>
          <cell r="L1562" t="str">
            <v>-</v>
          </cell>
          <cell r="M1562" t="str">
            <v>-</v>
          </cell>
          <cell r="O1562">
            <v>14.33</v>
          </cell>
          <cell r="P1562" t="str">
            <v>-</v>
          </cell>
          <cell r="Q1562" t="str">
            <v>-</v>
          </cell>
          <cell r="R1562" t="str">
            <v>-</v>
          </cell>
          <cell r="S1562" t="str">
            <v>-</v>
          </cell>
          <cell r="V1562" t="e">
            <v>#VALUE!</v>
          </cell>
          <cell r="Y1562" t="str">
            <v>-</v>
          </cell>
          <cell r="Z1562" t="str">
            <v>-</v>
          </cell>
          <cell r="AA1562" t="str">
            <v>-</v>
          </cell>
          <cell r="AB1562" t="str">
            <v>-</v>
          </cell>
          <cell r="AC1562" t="str">
            <v>-</v>
          </cell>
          <cell r="AD1562">
            <v>20.032883534235623</v>
          </cell>
          <cell r="AE1562">
            <v>-0.51579171561224246</v>
          </cell>
          <cell r="AF1562" t="str">
            <v>-</v>
          </cell>
          <cell r="AG1562">
            <v>256.166</v>
          </cell>
          <cell r="AH1562" t="str">
            <v>-</v>
          </cell>
          <cell r="AI1562">
            <v>-38.839095177123347</v>
          </cell>
          <cell r="AJ1562" t="str">
            <v>-</v>
          </cell>
          <cell r="AL1562">
            <v>-49.256273981177564</v>
          </cell>
          <cell r="AM1562" t="str">
            <v>-</v>
          </cell>
        </row>
        <row r="1563">
          <cell r="D1563" t="str">
            <v>INE417D01020</v>
          </cell>
          <cell r="E1563" t="str">
            <v>IM+ CAPITALS LIMITED</v>
          </cell>
          <cell r="G1563" t="str">
            <v>-</v>
          </cell>
          <cell r="H1563" t="str">
            <v>-</v>
          </cell>
          <cell r="I1563">
            <v>0</v>
          </cell>
          <cell r="J1563">
            <v>0</v>
          </cell>
          <cell r="K1563">
            <v>0</v>
          </cell>
          <cell r="L1563" t="str">
            <v>-</v>
          </cell>
          <cell r="M1563" t="str">
            <v>-</v>
          </cell>
          <cell r="O1563" t="str">
            <v>-</v>
          </cell>
          <cell r="P1563" t="str">
            <v>-</v>
          </cell>
          <cell r="Q1563" t="str">
            <v>-</v>
          </cell>
          <cell r="R1563" t="str">
            <v>-</v>
          </cell>
          <cell r="S1563" t="str">
            <v>-</v>
          </cell>
          <cell r="V1563" t="e">
            <v>#VALUE!</v>
          </cell>
          <cell r="Y1563" t="str">
            <v>-</v>
          </cell>
          <cell r="Z1563" t="str">
            <v>-</v>
          </cell>
          <cell r="AA1563" t="str">
            <v>-</v>
          </cell>
          <cell r="AB1563" t="str">
            <v>-</v>
          </cell>
          <cell r="AC1563" t="str">
            <v>-</v>
          </cell>
          <cell r="AD1563" t="str">
            <v>-</v>
          </cell>
          <cell r="AE1563" t="e">
            <v>#VALUE!</v>
          </cell>
          <cell r="AF1563" t="str">
            <v>-</v>
          </cell>
          <cell r="AG1563">
            <v>538.28899999999999</v>
          </cell>
          <cell r="AH1563" t="str">
            <v>-</v>
          </cell>
          <cell r="AI1563">
            <v>-77.304381459637824</v>
          </cell>
          <cell r="AJ1563" t="str">
            <v>-</v>
          </cell>
          <cell r="AL1563">
            <v>184.01705297925889</v>
          </cell>
          <cell r="AM1563" t="str">
            <v>-</v>
          </cell>
        </row>
        <row r="1564">
          <cell r="D1564" t="str">
            <v>INE785A01026</v>
          </cell>
          <cell r="E1564" t="str">
            <v>JAYANT AGRO-ORGANICS LTD</v>
          </cell>
          <cell r="G1564">
            <v>238.5</v>
          </cell>
          <cell r="H1564" t="str">
            <v>-</v>
          </cell>
          <cell r="I1564">
            <v>0</v>
          </cell>
          <cell r="J1564">
            <v>0</v>
          </cell>
          <cell r="K1564">
            <v>0</v>
          </cell>
          <cell r="L1564" t="str">
            <v>-</v>
          </cell>
          <cell r="M1564" t="str">
            <v>-</v>
          </cell>
          <cell r="O1564">
            <v>18.3</v>
          </cell>
          <cell r="P1564" t="str">
            <v>-</v>
          </cell>
          <cell r="Q1564" t="str">
            <v>-</v>
          </cell>
          <cell r="R1564" t="str">
            <v>-</v>
          </cell>
          <cell r="S1564" t="str">
            <v>-</v>
          </cell>
          <cell r="V1564" t="e">
            <v>#VALUE!</v>
          </cell>
          <cell r="Y1564" t="str">
            <v>-</v>
          </cell>
          <cell r="Z1564" t="str">
            <v>-</v>
          </cell>
          <cell r="AA1564" t="str">
            <v>-</v>
          </cell>
          <cell r="AB1564" t="str">
            <v>-</v>
          </cell>
          <cell r="AC1564" t="str">
            <v>-</v>
          </cell>
          <cell r="AD1564">
            <v>13.02602474125454</v>
          </cell>
          <cell r="AE1564">
            <v>1.8729015405282767</v>
          </cell>
          <cell r="AF1564" t="str">
            <v>-</v>
          </cell>
          <cell r="AG1564">
            <v>1098.1030000000001</v>
          </cell>
          <cell r="AH1564" t="str">
            <v>-</v>
          </cell>
          <cell r="AI1564">
            <v>6.9549970777323278</v>
          </cell>
          <cell r="AJ1564">
            <v>10.015174455049758</v>
          </cell>
          <cell r="AL1564">
            <v>19.075182743742371</v>
          </cell>
          <cell r="AM1564" t="str">
            <v>-</v>
          </cell>
        </row>
        <row r="1565">
          <cell r="D1565" t="str">
            <v>INE147P01019</v>
          </cell>
          <cell r="E1565" t="str">
            <v>JINDAL POLY INVESTMENTS AND</v>
          </cell>
          <cell r="G1565">
            <v>940.95</v>
          </cell>
          <cell r="H1565" t="str">
            <v>-</v>
          </cell>
          <cell r="I1565">
            <v>0</v>
          </cell>
          <cell r="J1565">
            <v>0</v>
          </cell>
          <cell r="K1565">
            <v>0</v>
          </cell>
          <cell r="L1565" t="str">
            <v>-</v>
          </cell>
          <cell r="M1565" t="str">
            <v>-</v>
          </cell>
          <cell r="O1565">
            <v>281.43</v>
          </cell>
          <cell r="P1565" t="str">
            <v>-</v>
          </cell>
          <cell r="Q1565" t="str">
            <v>-</v>
          </cell>
          <cell r="R1565" t="str">
            <v>-</v>
          </cell>
          <cell r="S1565" t="str">
            <v>-</v>
          </cell>
          <cell r="V1565" t="e">
            <v>#VALUE!</v>
          </cell>
          <cell r="Y1565" t="str">
            <v>-</v>
          </cell>
          <cell r="Z1565" t="str">
            <v>-</v>
          </cell>
          <cell r="AA1565" t="str">
            <v>-</v>
          </cell>
          <cell r="AB1565" t="str">
            <v>-</v>
          </cell>
          <cell r="AC1565" t="str">
            <v>-</v>
          </cell>
          <cell r="AD1565">
            <v>3.6082360326756486</v>
          </cell>
          <cell r="AE1565">
            <v>40.582552306709552</v>
          </cell>
          <cell r="AF1565" t="str">
            <v>-</v>
          </cell>
          <cell r="AG1565">
            <v>313.012</v>
          </cell>
          <cell r="AH1565" t="str">
            <v>-</v>
          </cell>
          <cell r="AI1565">
            <v>8.8911017853332386E-2</v>
          </cell>
          <cell r="AJ1565" t="str">
            <v>-</v>
          </cell>
          <cell r="AL1565">
            <v>-12.68257847108314</v>
          </cell>
          <cell r="AM1565" t="str">
            <v>-</v>
          </cell>
        </row>
        <row r="1566">
          <cell r="D1566" t="str">
            <v>INE365Y01019</v>
          </cell>
          <cell r="E1566" t="str">
            <v>BHARAT PARENTERALS LIMITED</v>
          </cell>
          <cell r="G1566">
            <v>1352</v>
          </cell>
          <cell r="H1566" t="str">
            <v>-</v>
          </cell>
          <cell r="I1566">
            <v>0</v>
          </cell>
          <cell r="J1566">
            <v>0</v>
          </cell>
          <cell r="K1566">
            <v>0</v>
          </cell>
          <cell r="L1566" t="str">
            <v>-</v>
          </cell>
          <cell r="M1566" t="str">
            <v>-</v>
          </cell>
          <cell r="O1566">
            <v>-18.330914</v>
          </cell>
          <cell r="P1566" t="str">
            <v>-</v>
          </cell>
          <cell r="Q1566" t="str">
            <v>-</v>
          </cell>
          <cell r="R1566" t="str">
            <v>-</v>
          </cell>
          <cell r="S1566" t="str">
            <v>-</v>
          </cell>
          <cell r="V1566" t="e">
            <v>#VALUE!</v>
          </cell>
          <cell r="Y1566" t="str">
            <v>-</v>
          </cell>
          <cell r="Z1566" t="str">
            <v>-</v>
          </cell>
          <cell r="AA1566" t="str">
            <v>-</v>
          </cell>
          <cell r="AB1566" t="str">
            <v>-</v>
          </cell>
          <cell r="AC1566" t="str">
            <v>-</v>
          </cell>
          <cell r="AD1566" t="str">
            <v>-</v>
          </cell>
          <cell r="AE1566" t="e">
            <v>#VALUE!</v>
          </cell>
          <cell r="AF1566" t="str">
            <v>-</v>
          </cell>
          <cell r="AG1566">
            <v>27</v>
          </cell>
          <cell r="AH1566" t="str">
            <v>-</v>
          </cell>
          <cell r="AI1566" t="str">
            <v>-</v>
          </cell>
          <cell r="AJ1566">
            <v>7.9649187876972674</v>
          </cell>
          <cell r="AL1566">
            <v>-28.240131341038303</v>
          </cell>
          <cell r="AM1566" t="str">
            <v>-</v>
          </cell>
        </row>
        <row r="1567">
          <cell r="D1567" t="str">
            <v>INE561H01026</v>
          </cell>
          <cell r="E1567" t="str">
            <v>PARSVNATH DEVELOPERS LTD</v>
          </cell>
          <cell r="G1567">
            <v>13.38</v>
          </cell>
          <cell r="H1567" t="str">
            <v>-</v>
          </cell>
          <cell r="I1567">
            <v>0</v>
          </cell>
          <cell r="J1567">
            <v>0</v>
          </cell>
          <cell r="K1567">
            <v>0</v>
          </cell>
          <cell r="L1567" t="str">
            <v>-</v>
          </cell>
          <cell r="M1567" t="str">
            <v>-</v>
          </cell>
          <cell r="O1567">
            <v>-7.94</v>
          </cell>
          <cell r="P1567" t="str">
            <v>-</v>
          </cell>
          <cell r="Q1567" t="str">
            <v>-</v>
          </cell>
          <cell r="R1567" t="str">
            <v>-</v>
          </cell>
          <cell r="S1567" t="str">
            <v>-</v>
          </cell>
          <cell r="V1567" t="e">
            <v>#VALUE!</v>
          </cell>
          <cell r="Y1567" t="str">
            <v>-</v>
          </cell>
          <cell r="Z1567" t="str">
            <v>-</v>
          </cell>
          <cell r="AA1567" t="str">
            <v>-</v>
          </cell>
          <cell r="AB1567" t="str">
            <v>-</v>
          </cell>
          <cell r="AC1567" t="str">
            <v>-</v>
          </cell>
          <cell r="AD1567" t="str">
            <v>-</v>
          </cell>
          <cell r="AE1567" t="e">
            <v>#VALUE!</v>
          </cell>
          <cell r="AF1567" t="str">
            <v>-</v>
          </cell>
          <cell r="AG1567">
            <v>-121.76300000000003</v>
          </cell>
          <cell r="AH1567" t="str">
            <v>-</v>
          </cell>
          <cell r="AI1567">
            <v>41.746148202494496</v>
          </cell>
          <cell r="AJ1567" t="str">
            <v>-</v>
          </cell>
          <cell r="AL1567">
            <v>84.616871500475028</v>
          </cell>
          <cell r="AM1567" t="str">
            <v>-</v>
          </cell>
        </row>
        <row r="1568">
          <cell r="D1568" t="str">
            <v>INE577A01027</v>
          </cell>
          <cell r="E1568" t="str">
            <v>MUNJAL SHOWA LTD</v>
          </cell>
          <cell r="G1568">
            <v>141.6</v>
          </cell>
          <cell r="H1568" t="str">
            <v>-</v>
          </cell>
          <cell r="I1568">
            <v>0</v>
          </cell>
          <cell r="J1568">
            <v>0</v>
          </cell>
          <cell r="K1568">
            <v>0</v>
          </cell>
          <cell r="L1568" t="str">
            <v>-</v>
          </cell>
          <cell r="M1568" t="str">
            <v>-</v>
          </cell>
          <cell r="O1568">
            <v>7.22</v>
          </cell>
          <cell r="P1568" t="str">
            <v>-</v>
          </cell>
          <cell r="Q1568" t="str">
            <v>-</v>
          </cell>
          <cell r="R1568" t="str">
            <v>-</v>
          </cell>
          <cell r="S1568" t="str">
            <v>-</v>
          </cell>
          <cell r="V1568" t="e">
            <v>#VALUE!</v>
          </cell>
          <cell r="Y1568" t="str">
            <v>-</v>
          </cell>
          <cell r="Z1568" t="str">
            <v>-</v>
          </cell>
          <cell r="AA1568" t="str">
            <v>-</v>
          </cell>
          <cell r="AB1568" t="str">
            <v>-</v>
          </cell>
          <cell r="AC1568" t="str">
            <v>-</v>
          </cell>
          <cell r="AD1568">
            <v>34.124586571618039</v>
          </cell>
          <cell r="AE1568">
            <v>-5.5833632071434556</v>
          </cell>
          <cell r="AF1568" t="str">
            <v>-</v>
          </cell>
          <cell r="AG1568">
            <v>169.167</v>
          </cell>
          <cell r="AH1568" t="str">
            <v>-</v>
          </cell>
          <cell r="AI1568">
            <v>-6.1118335500650272</v>
          </cell>
          <cell r="AJ1568">
            <v>20.075853351635381</v>
          </cell>
          <cell r="AL1568">
            <v>9.3085467268885616</v>
          </cell>
          <cell r="AM1568" t="str">
            <v>-</v>
          </cell>
        </row>
        <row r="1569">
          <cell r="D1569" t="str">
            <v>INE966H01019</v>
          </cell>
          <cell r="E1569" t="str">
            <v>ZEE MEDIA CORPORATION LTD</v>
          </cell>
          <cell r="G1569">
            <v>12.51</v>
          </cell>
          <cell r="H1569" t="str">
            <v>-</v>
          </cell>
          <cell r="I1569">
            <v>0</v>
          </cell>
          <cell r="J1569">
            <v>0</v>
          </cell>
          <cell r="K1569">
            <v>0</v>
          </cell>
          <cell r="L1569" t="str">
            <v>-</v>
          </cell>
          <cell r="M1569" t="str">
            <v>-</v>
          </cell>
          <cell r="O1569">
            <v>-1.91</v>
          </cell>
          <cell r="P1569" t="str">
            <v>-</v>
          </cell>
          <cell r="Q1569" t="str">
            <v>-</v>
          </cell>
          <cell r="R1569" t="str">
            <v>-</v>
          </cell>
          <cell r="S1569" t="str">
            <v>-</v>
          </cell>
          <cell r="V1569" t="e">
            <v>#VALUE!</v>
          </cell>
          <cell r="Y1569" t="str">
            <v>-</v>
          </cell>
          <cell r="Z1569" t="str">
            <v>-</v>
          </cell>
          <cell r="AA1569" t="str">
            <v>-</v>
          </cell>
          <cell r="AB1569" t="str">
            <v>-</v>
          </cell>
          <cell r="AC1569" t="str">
            <v>-</v>
          </cell>
          <cell r="AD1569" t="str">
            <v>-</v>
          </cell>
          <cell r="AE1569" t="e">
            <v>#VALUE!</v>
          </cell>
          <cell r="AF1569" t="str">
            <v>-</v>
          </cell>
          <cell r="AG1569">
            <v>-184.71000000000004</v>
          </cell>
          <cell r="AH1569" t="str">
            <v>-</v>
          </cell>
          <cell r="AI1569">
            <v>-21.656050955414003</v>
          </cell>
          <cell r="AJ1569" t="str">
            <v>-</v>
          </cell>
          <cell r="AL1569">
            <v>52.854845708159985</v>
          </cell>
          <cell r="AM1569" t="str">
            <v>-</v>
          </cell>
        </row>
        <row r="1570">
          <cell r="D1570" t="str">
            <v>INE453A01013</v>
          </cell>
          <cell r="E1570" t="str">
            <v>BALAJI DISTILLERIES LTD</v>
          </cell>
          <cell r="G1570" t="str">
            <v>-</v>
          </cell>
          <cell r="H1570" t="str">
            <v>-</v>
          </cell>
          <cell r="I1570">
            <v>0</v>
          </cell>
          <cell r="J1570">
            <v>0</v>
          </cell>
          <cell r="K1570">
            <v>0</v>
          </cell>
          <cell r="L1570" t="str">
            <v>-</v>
          </cell>
          <cell r="M1570" t="str">
            <v>-</v>
          </cell>
          <cell r="O1570" t="str">
            <v>-</v>
          </cell>
          <cell r="P1570" t="str">
            <v>-</v>
          </cell>
          <cell r="Q1570" t="str">
            <v>-</v>
          </cell>
          <cell r="R1570" t="str">
            <v>-</v>
          </cell>
          <cell r="S1570" t="str">
            <v>-</v>
          </cell>
          <cell r="V1570" t="e">
            <v>#VALUE!</v>
          </cell>
          <cell r="Y1570" t="str">
            <v>-</v>
          </cell>
          <cell r="Z1570" t="str">
            <v>-</v>
          </cell>
          <cell r="AA1570" t="str">
            <v>-</v>
          </cell>
          <cell r="AB1570" t="str">
            <v>-</v>
          </cell>
          <cell r="AC1570" t="str">
            <v>-</v>
          </cell>
          <cell r="AD1570" t="str">
            <v>-</v>
          </cell>
          <cell r="AE1570" t="e">
            <v>#VALUE!</v>
          </cell>
          <cell r="AF1570" t="str">
            <v>-</v>
          </cell>
          <cell r="AG1570" t="str">
            <v>-</v>
          </cell>
          <cell r="AH1570" t="str">
            <v>-</v>
          </cell>
          <cell r="AI1570" t="str">
            <v>-</v>
          </cell>
          <cell r="AJ1570" t="str">
            <v>-</v>
          </cell>
          <cell r="AL1570" t="str">
            <v>-</v>
          </cell>
          <cell r="AM1570" t="str">
            <v>-</v>
          </cell>
        </row>
        <row r="1571">
          <cell r="D1571" t="str">
            <v>INE099F01013</v>
          </cell>
          <cell r="E1571" t="str">
            <v>SREELEATHERS LTD</v>
          </cell>
          <cell r="G1571">
            <v>235</v>
          </cell>
          <cell r="H1571" t="str">
            <v>-</v>
          </cell>
          <cell r="I1571">
            <v>0</v>
          </cell>
          <cell r="J1571">
            <v>0</v>
          </cell>
          <cell r="K1571">
            <v>0</v>
          </cell>
          <cell r="L1571" t="str">
            <v>-</v>
          </cell>
          <cell r="M1571" t="str">
            <v>-</v>
          </cell>
          <cell r="O1571">
            <v>9.75</v>
          </cell>
          <cell r="P1571" t="str">
            <v>-</v>
          </cell>
          <cell r="Q1571" t="str">
            <v>-</v>
          </cell>
          <cell r="R1571" t="str">
            <v>-</v>
          </cell>
          <cell r="S1571" t="str">
            <v>-</v>
          </cell>
          <cell r="V1571" t="e">
            <v>#VALUE!</v>
          </cell>
          <cell r="Y1571" t="str">
            <v>-</v>
          </cell>
          <cell r="Z1571" t="str">
            <v>-</v>
          </cell>
          <cell r="AA1571" t="str">
            <v>-</v>
          </cell>
          <cell r="AB1571" t="str">
            <v>-</v>
          </cell>
          <cell r="AC1571" t="str">
            <v>-</v>
          </cell>
          <cell r="AD1571">
            <v>24.083366571795285</v>
          </cell>
          <cell r="AE1571">
            <v>-1.5169903182994964</v>
          </cell>
          <cell r="AF1571" t="str">
            <v>-</v>
          </cell>
          <cell r="AG1571">
            <v>320.20699999999999</v>
          </cell>
          <cell r="AH1571" t="str">
            <v>-</v>
          </cell>
          <cell r="AI1571">
            <v>-15.875754961173426</v>
          </cell>
          <cell r="AJ1571">
            <v>24.038889632853842</v>
          </cell>
          <cell r="AL1571">
            <v>-14.764889864909835</v>
          </cell>
          <cell r="AM1571" t="str">
            <v>-</v>
          </cell>
        </row>
        <row r="1572">
          <cell r="D1572" t="str">
            <v>INE967C01018</v>
          </cell>
          <cell r="E1572" t="str">
            <v>KAMAT HOTELS (INDIA)</v>
          </cell>
          <cell r="G1572">
            <v>307.05</v>
          </cell>
          <cell r="H1572" t="str">
            <v>-</v>
          </cell>
          <cell r="I1572">
            <v>0</v>
          </cell>
          <cell r="J1572">
            <v>0</v>
          </cell>
          <cell r="K1572">
            <v>0</v>
          </cell>
          <cell r="L1572" t="str">
            <v>-</v>
          </cell>
          <cell r="M1572" t="str">
            <v>-</v>
          </cell>
          <cell r="O1572">
            <v>15.96</v>
          </cell>
          <cell r="P1572" t="str">
            <v>-</v>
          </cell>
          <cell r="Q1572" t="str">
            <v>-</v>
          </cell>
          <cell r="R1572" t="str">
            <v>-</v>
          </cell>
          <cell r="S1572" t="str">
            <v>-</v>
          </cell>
          <cell r="V1572" t="e">
            <v>#VALUE!</v>
          </cell>
          <cell r="Y1572" t="str">
            <v>-</v>
          </cell>
          <cell r="Z1572" t="str">
            <v>-</v>
          </cell>
          <cell r="AA1572" t="str">
            <v>-</v>
          </cell>
          <cell r="AB1572" t="str">
            <v>-</v>
          </cell>
          <cell r="AC1572" t="str">
            <v>-</v>
          </cell>
          <cell r="AD1572">
            <v>19.597518949085877</v>
          </cell>
          <cell r="AE1572">
            <v>-2.2009521281281077</v>
          </cell>
          <cell r="AF1572" t="str">
            <v>-</v>
          </cell>
          <cell r="AG1572">
            <v>1046.865</v>
          </cell>
          <cell r="AH1572" t="str">
            <v>-</v>
          </cell>
          <cell r="AI1572">
            <v>-8.9041095890410897</v>
          </cell>
          <cell r="AJ1572" t="str">
            <v>-</v>
          </cell>
          <cell r="AL1572">
            <v>15.296168743990785</v>
          </cell>
          <cell r="AM1572" t="str">
            <v>-</v>
          </cell>
        </row>
        <row r="1573">
          <cell r="D1573" t="str">
            <v>INE880Y01017</v>
          </cell>
          <cell r="E1573" t="str">
            <v>SOLEX ENERGY LTD</v>
          </cell>
          <cell r="G1573" t="str">
            <v>-</v>
          </cell>
          <cell r="H1573" t="str">
            <v>-</v>
          </cell>
          <cell r="I1573">
            <v>0</v>
          </cell>
          <cell r="J1573">
            <v>0</v>
          </cell>
          <cell r="K1573">
            <v>0</v>
          </cell>
          <cell r="L1573" t="str">
            <v>-</v>
          </cell>
          <cell r="M1573" t="str">
            <v>-</v>
          </cell>
          <cell r="O1573">
            <v>41.29</v>
          </cell>
          <cell r="P1573" t="str">
            <v>-</v>
          </cell>
          <cell r="Q1573" t="str">
            <v>-</v>
          </cell>
          <cell r="R1573" t="str">
            <v>-</v>
          </cell>
          <cell r="S1573" t="str">
            <v>-</v>
          </cell>
          <cell r="V1573" t="e">
            <v>#VALUE!</v>
          </cell>
          <cell r="Y1573" t="str">
            <v>-</v>
          </cell>
          <cell r="Z1573" t="str">
            <v>-</v>
          </cell>
          <cell r="AA1573" t="str">
            <v>-</v>
          </cell>
          <cell r="AB1573" t="str">
            <v>-</v>
          </cell>
          <cell r="AC1573" t="str">
            <v>-</v>
          </cell>
          <cell r="AD1573" t="str">
            <v>-</v>
          </cell>
          <cell r="AE1573" t="e">
            <v>#VALUE!</v>
          </cell>
          <cell r="AF1573" t="str">
            <v>-</v>
          </cell>
          <cell r="AG1573">
            <v>796.13400000000001</v>
          </cell>
          <cell r="AH1573" t="str">
            <v>-</v>
          </cell>
          <cell r="AI1573" t="str">
            <v>-</v>
          </cell>
          <cell r="AJ1573" t="str">
            <v>-</v>
          </cell>
          <cell r="AL1573" t="str">
            <v>-</v>
          </cell>
          <cell r="AM1573" t="str">
            <v>-</v>
          </cell>
        </row>
        <row r="1574">
          <cell r="D1574" t="str">
            <v>INE0OMI01019</v>
          </cell>
          <cell r="E1574" t="str">
            <v>BRIGHT OUTDOOR MEDIA LTD</v>
          </cell>
          <cell r="G1574">
            <v>339.8</v>
          </cell>
          <cell r="H1574" t="str">
            <v>-</v>
          </cell>
          <cell r="I1574">
            <v>0</v>
          </cell>
          <cell r="J1574">
            <v>0</v>
          </cell>
          <cell r="K1574">
            <v>0</v>
          </cell>
          <cell r="L1574" t="str">
            <v>-</v>
          </cell>
          <cell r="M1574" t="str">
            <v>-</v>
          </cell>
          <cell r="O1574">
            <v>8.74</v>
          </cell>
          <cell r="P1574" t="str">
            <v>-</v>
          </cell>
          <cell r="Q1574" t="str">
            <v>-</v>
          </cell>
          <cell r="R1574" t="str">
            <v>-</v>
          </cell>
          <cell r="S1574" t="str">
            <v>-</v>
          </cell>
          <cell r="V1574" t="e">
            <v>#VALUE!</v>
          </cell>
          <cell r="Y1574" t="str">
            <v>-</v>
          </cell>
          <cell r="Z1574" t="str">
            <v>-</v>
          </cell>
          <cell r="AA1574" t="str">
            <v>-</v>
          </cell>
          <cell r="AB1574" t="str">
            <v>-</v>
          </cell>
          <cell r="AC1574" t="str">
            <v>-</v>
          </cell>
          <cell r="AD1574">
            <v>38.878717138783607</v>
          </cell>
          <cell r="AE1574">
            <v>2.6816946460185078</v>
          </cell>
          <cell r="AF1574" t="str">
            <v>-</v>
          </cell>
          <cell r="AG1574">
            <v>260.69900000000001</v>
          </cell>
          <cell r="AH1574" t="str">
            <v>-</v>
          </cell>
          <cell r="AI1574">
            <v>14.497816593886464</v>
          </cell>
          <cell r="AJ1574" t="str">
            <v>-</v>
          </cell>
          <cell r="AL1574">
            <v>15.075760684705086</v>
          </cell>
          <cell r="AM1574" t="str">
            <v>-</v>
          </cell>
        </row>
        <row r="1575">
          <cell r="D1575" t="str">
            <v>INE511Y01018</v>
          </cell>
          <cell r="E1575" t="str">
            <v>MMP INDUSTRIES LTD</v>
          </cell>
          <cell r="G1575" t="str">
            <v>-</v>
          </cell>
          <cell r="H1575" t="str">
            <v>-</v>
          </cell>
          <cell r="I1575">
            <v>0</v>
          </cell>
          <cell r="J1575">
            <v>0</v>
          </cell>
          <cell r="K1575">
            <v>0</v>
          </cell>
          <cell r="L1575" t="str">
            <v>-</v>
          </cell>
          <cell r="M1575" t="str">
            <v>-</v>
          </cell>
          <cell r="O1575">
            <v>12.46</v>
          </cell>
          <cell r="P1575" t="str">
            <v>-</v>
          </cell>
          <cell r="Q1575" t="str">
            <v>-</v>
          </cell>
          <cell r="R1575" t="str">
            <v>-</v>
          </cell>
          <cell r="S1575" t="str">
            <v>-</v>
          </cell>
          <cell r="V1575" t="e">
            <v>#VALUE!</v>
          </cell>
          <cell r="Y1575" t="str">
            <v>-</v>
          </cell>
          <cell r="Z1575" t="str">
            <v>-</v>
          </cell>
          <cell r="AA1575" t="str">
            <v>-</v>
          </cell>
          <cell r="AB1575" t="str">
            <v>-</v>
          </cell>
          <cell r="AC1575" t="str">
            <v>-</v>
          </cell>
          <cell r="AD1575" t="str">
            <v>-</v>
          </cell>
          <cell r="AE1575" t="e">
            <v>#VALUE!</v>
          </cell>
          <cell r="AF1575" t="str">
            <v>-</v>
          </cell>
          <cell r="AG1575">
            <v>462.19599999999997</v>
          </cell>
          <cell r="AH1575" t="str">
            <v>-</v>
          </cell>
          <cell r="AI1575">
            <v>48.510131108462453</v>
          </cell>
          <cell r="AJ1575" t="str">
            <v>-</v>
          </cell>
          <cell r="AL1575">
            <v>31.076298296163529</v>
          </cell>
          <cell r="AM1575" t="str">
            <v>-</v>
          </cell>
        </row>
        <row r="1576">
          <cell r="D1576" t="str">
            <v>INE438E01016</v>
          </cell>
          <cell r="E1576" t="str">
            <v>-</v>
          </cell>
          <cell r="G1576" t="str">
            <v>-</v>
          </cell>
          <cell r="H1576" t="str">
            <v>-</v>
          </cell>
          <cell r="I1576" t="str">
            <v>-</v>
          </cell>
          <cell r="J1576" t="str">
            <v>-</v>
          </cell>
          <cell r="K1576" t="str">
            <v>-</v>
          </cell>
          <cell r="L1576" t="str">
            <v>-</v>
          </cell>
          <cell r="M1576" t="str">
            <v>-</v>
          </cell>
          <cell r="O1576" t="str">
            <v>-</v>
          </cell>
          <cell r="P1576" t="str">
            <v>-</v>
          </cell>
          <cell r="Q1576" t="str">
            <v>-</v>
          </cell>
          <cell r="R1576" t="str">
            <v>-</v>
          </cell>
          <cell r="S1576" t="str">
            <v>-</v>
          </cell>
          <cell r="V1576" t="str">
            <v>-</v>
          </cell>
          <cell r="Y1576" t="str">
            <v>-</v>
          </cell>
          <cell r="Z1576" t="str">
            <v>-</v>
          </cell>
          <cell r="AA1576" t="str">
            <v>-</v>
          </cell>
          <cell r="AB1576" t="str">
            <v>-</v>
          </cell>
          <cell r="AC1576" t="str">
            <v>-</v>
          </cell>
          <cell r="AD1576" t="str">
            <v>-</v>
          </cell>
          <cell r="AE1576" t="str">
            <v>-</v>
          </cell>
          <cell r="AF1576" t="str">
            <v>-</v>
          </cell>
          <cell r="AG1576" t="str">
            <v>-</v>
          </cell>
          <cell r="AH1576" t="str">
            <v>-</v>
          </cell>
          <cell r="AI1576" t="str">
            <v>-</v>
          </cell>
          <cell r="AJ1576" t="str">
            <v>-</v>
          </cell>
          <cell r="AL1576" t="str">
            <v>-</v>
          </cell>
          <cell r="AM1576" t="str">
            <v>-</v>
          </cell>
        </row>
        <row r="1577">
          <cell r="D1577" t="str">
            <v>INE985A01022</v>
          </cell>
          <cell r="E1577" t="str">
            <v>SINCLAIRS HOTELS LTD</v>
          </cell>
          <cell r="G1577" t="str">
            <v>-</v>
          </cell>
          <cell r="H1577" t="str">
            <v>-</v>
          </cell>
          <cell r="I1577">
            <v>0</v>
          </cell>
          <cell r="J1577">
            <v>0</v>
          </cell>
          <cell r="K1577">
            <v>0</v>
          </cell>
          <cell r="L1577" t="str">
            <v>-</v>
          </cell>
          <cell r="M1577" t="str">
            <v>-</v>
          </cell>
          <cell r="O1577" t="str">
            <v>-</v>
          </cell>
          <cell r="P1577" t="str">
            <v>-</v>
          </cell>
          <cell r="Q1577" t="str">
            <v>-</v>
          </cell>
          <cell r="R1577" t="str">
            <v>-</v>
          </cell>
          <cell r="S1577" t="str">
            <v>-</v>
          </cell>
          <cell r="V1577" t="e">
            <v>#VALUE!</v>
          </cell>
          <cell r="Y1577" t="str">
            <v>-</v>
          </cell>
          <cell r="Z1577" t="str">
            <v>-</v>
          </cell>
          <cell r="AA1577" t="str">
            <v>-</v>
          </cell>
          <cell r="AB1577" t="str">
            <v>-</v>
          </cell>
          <cell r="AC1577" t="str">
            <v>-</v>
          </cell>
          <cell r="AD1577" t="str">
            <v>-</v>
          </cell>
          <cell r="AE1577" t="e">
            <v>#VALUE!</v>
          </cell>
          <cell r="AF1577" t="str">
            <v>-</v>
          </cell>
          <cell r="AG1577">
            <v>183.21100000000001</v>
          </cell>
          <cell r="AH1577" t="str">
            <v>-</v>
          </cell>
          <cell r="AI1577">
            <v>-29.579426668193733</v>
          </cell>
          <cell r="AJ1577" t="str">
            <v>-</v>
          </cell>
          <cell r="AL1577">
            <v>-17.065696140074504</v>
          </cell>
          <cell r="AM1577" t="str">
            <v>-</v>
          </cell>
        </row>
        <row r="1578">
          <cell r="D1578" t="str">
            <v>INE995D01025</v>
          </cell>
          <cell r="E1578" t="str">
            <v>CHEMBOND MATERIAL TECHNOLOGI</v>
          </cell>
          <cell r="G1578">
            <v>184.45</v>
          </cell>
          <cell r="H1578" t="str">
            <v>-</v>
          </cell>
          <cell r="I1578">
            <v>0</v>
          </cell>
          <cell r="J1578">
            <v>0</v>
          </cell>
          <cell r="K1578">
            <v>0</v>
          </cell>
          <cell r="L1578" t="str">
            <v>-</v>
          </cell>
          <cell r="M1578" t="str">
            <v>-</v>
          </cell>
          <cell r="O1578">
            <v>13.06</v>
          </cell>
          <cell r="P1578" t="str">
            <v>-</v>
          </cell>
          <cell r="Q1578" t="str">
            <v>-</v>
          </cell>
          <cell r="R1578" t="str">
            <v>-</v>
          </cell>
          <cell r="S1578" t="str">
            <v>-</v>
          </cell>
          <cell r="V1578" t="e">
            <v>#VALUE!</v>
          </cell>
          <cell r="Y1578" t="str">
            <v>-</v>
          </cell>
          <cell r="Z1578" t="str">
            <v>-</v>
          </cell>
          <cell r="AA1578" t="str">
            <v>-</v>
          </cell>
          <cell r="AB1578" t="str">
            <v>-</v>
          </cell>
          <cell r="AC1578" t="str">
            <v>-</v>
          </cell>
          <cell r="AD1578">
            <v>19.948295245183122</v>
          </cell>
          <cell r="AE1578">
            <v>0.34899017576309838</v>
          </cell>
          <cell r="AF1578" t="str">
            <v>-</v>
          </cell>
          <cell r="AG1578">
            <v>135.833</v>
          </cell>
          <cell r="AH1578" t="str">
            <v>-</v>
          </cell>
          <cell r="AI1578">
            <v>57.160048134777377</v>
          </cell>
          <cell r="AJ1578">
            <v>27.969748802965437</v>
          </cell>
          <cell r="AL1578">
            <v>114.48444654981841</v>
          </cell>
          <cell r="AM1578" t="str">
            <v>-</v>
          </cell>
        </row>
        <row r="1579">
          <cell r="D1579" t="str">
            <v>INE015D01022</v>
          </cell>
          <cell r="E1579" t="str">
            <v>MANAKSIA LTD</v>
          </cell>
          <cell r="G1579">
            <v>69.930000000000007</v>
          </cell>
          <cell r="H1579" t="str">
            <v>-</v>
          </cell>
          <cell r="I1579">
            <v>0</v>
          </cell>
          <cell r="J1579">
            <v>0</v>
          </cell>
          <cell r="K1579">
            <v>0</v>
          </cell>
          <cell r="L1579" t="str">
            <v>-</v>
          </cell>
          <cell r="M1579" t="str">
            <v>-</v>
          </cell>
          <cell r="O1579">
            <v>8.5416430000000005</v>
          </cell>
          <cell r="P1579" t="str">
            <v>-</v>
          </cell>
          <cell r="Q1579" t="str">
            <v>-</v>
          </cell>
          <cell r="R1579" t="str">
            <v>-</v>
          </cell>
          <cell r="S1579" t="str">
            <v>-</v>
          </cell>
          <cell r="V1579" t="e">
            <v>#VALUE!</v>
          </cell>
          <cell r="Y1579" t="str">
            <v>-</v>
          </cell>
          <cell r="Z1579" t="str">
            <v>-</v>
          </cell>
          <cell r="AA1579" t="str">
            <v>-</v>
          </cell>
          <cell r="AB1579" t="str">
            <v>-</v>
          </cell>
          <cell r="AC1579" t="str">
            <v>-</v>
          </cell>
          <cell r="AD1579">
            <v>12.505926196826035</v>
          </cell>
          <cell r="AE1579">
            <v>-0.48251707894807833</v>
          </cell>
          <cell r="AF1579" t="str">
            <v>-</v>
          </cell>
          <cell r="AG1579">
            <v>541.58799999999997</v>
          </cell>
          <cell r="AH1579" t="str">
            <v>-</v>
          </cell>
          <cell r="AI1579">
            <v>-25.918100607111871</v>
          </cell>
          <cell r="AJ1579">
            <v>6.01741409527299</v>
          </cell>
          <cell r="AL1579">
            <v>-43.481083066699235</v>
          </cell>
          <cell r="AM1579" t="str">
            <v>-</v>
          </cell>
        </row>
        <row r="1580">
          <cell r="D1580" t="str">
            <v>INE997D01021</v>
          </cell>
          <cell r="E1580" t="str">
            <v>NEWTIME INFRASTRUCTURE LTD</v>
          </cell>
          <cell r="G1580">
            <v>2.74</v>
          </cell>
          <cell r="H1580" t="str">
            <v>-</v>
          </cell>
          <cell r="I1580">
            <v>0</v>
          </cell>
          <cell r="J1580">
            <v>0</v>
          </cell>
          <cell r="K1580">
            <v>0</v>
          </cell>
          <cell r="L1580" t="str">
            <v>-</v>
          </cell>
          <cell r="M1580" t="str">
            <v>-</v>
          </cell>
          <cell r="O1580">
            <v>-0.06</v>
          </cell>
          <cell r="P1580" t="str">
            <v>-</v>
          </cell>
          <cell r="Q1580" t="str">
            <v>-</v>
          </cell>
          <cell r="R1580" t="str">
            <v>-</v>
          </cell>
          <cell r="S1580" t="str">
            <v>-</v>
          </cell>
          <cell r="V1580" t="e">
            <v>#VALUE!</v>
          </cell>
          <cell r="Y1580" t="str">
            <v>-</v>
          </cell>
          <cell r="Z1580" t="str">
            <v>-</v>
          </cell>
          <cell r="AA1580" t="str">
            <v>-</v>
          </cell>
          <cell r="AB1580" t="str">
            <v>-</v>
          </cell>
          <cell r="AC1580" t="str">
            <v>-</v>
          </cell>
          <cell r="AD1580" t="str">
            <v>-</v>
          </cell>
          <cell r="AE1580" t="e">
            <v>#VALUE!</v>
          </cell>
          <cell r="AF1580" t="str">
            <v>-</v>
          </cell>
          <cell r="AG1580">
            <v>-3.7999999999999923E-2</v>
          </cell>
          <cell r="AH1580" t="str">
            <v>-</v>
          </cell>
          <cell r="AI1580" t="str">
            <v>-</v>
          </cell>
          <cell r="AJ1580" t="str">
            <v>-</v>
          </cell>
          <cell r="AL1580" t="str">
            <v>-</v>
          </cell>
          <cell r="AM1580" t="str">
            <v>-</v>
          </cell>
        </row>
        <row r="1581">
          <cell r="D1581" t="str">
            <v>INE059C01022</v>
          </cell>
          <cell r="E1581" t="str">
            <v>GUJARAT BOROSIL LTD</v>
          </cell>
          <cell r="G1581" t="str">
            <v>-</v>
          </cell>
          <cell r="H1581" t="str">
            <v>-</v>
          </cell>
          <cell r="I1581">
            <v>0</v>
          </cell>
          <cell r="J1581">
            <v>0</v>
          </cell>
          <cell r="K1581">
            <v>0</v>
          </cell>
          <cell r="L1581" t="str">
            <v>-</v>
          </cell>
          <cell r="M1581" t="str">
            <v>-</v>
          </cell>
          <cell r="O1581">
            <v>1.48</v>
          </cell>
          <cell r="P1581" t="str">
            <v>-</v>
          </cell>
          <cell r="Q1581" t="str">
            <v>-</v>
          </cell>
          <cell r="R1581" t="str">
            <v>-</v>
          </cell>
          <cell r="S1581" t="str">
            <v>-</v>
          </cell>
          <cell r="V1581" t="e">
            <v>#VALUE!</v>
          </cell>
          <cell r="Y1581" t="str">
            <v>-</v>
          </cell>
          <cell r="Z1581" t="str">
            <v>-</v>
          </cell>
          <cell r="AA1581" t="str">
            <v>-</v>
          </cell>
          <cell r="AB1581" t="str">
            <v>-</v>
          </cell>
          <cell r="AC1581" t="str">
            <v>-</v>
          </cell>
          <cell r="AD1581" t="str">
            <v>-</v>
          </cell>
          <cell r="AE1581" t="e">
            <v>#VALUE!</v>
          </cell>
          <cell r="AF1581" t="str">
            <v>-</v>
          </cell>
          <cell r="AG1581">
            <v>419.14099999999996</v>
          </cell>
          <cell r="AH1581" t="str">
            <v>-</v>
          </cell>
          <cell r="AI1581">
            <v>46.534653465346537</v>
          </cell>
          <cell r="AJ1581" t="str">
            <v>-</v>
          </cell>
          <cell r="AL1581">
            <v>17.820629945607095</v>
          </cell>
          <cell r="AM1581" t="str">
            <v>-</v>
          </cell>
        </row>
        <row r="1582">
          <cell r="D1582" t="str">
            <v>INE04AK01028</v>
          </cell>
          <cell r="E1582" t="str">
            <v>SBC EXPORTS LTD</v>
          </cell>
          <cell r="G1582">
            <v>21.84</v>
          </cell>
          <cell r="H1582" t="str">
            <v>-</v>
          </cell>
          <cell r="I1582">
            <v>0</v>
          </cell>
          <cell r="J1582">
            <v>0</v>
          </cell>
          <cell r="K1582">
            <v>0</v>
          </cell>
          <cell r="L1582" t="str">
            <v>-</v>
          </cell>
          <cell r="M1582" t="str">
            <v>-</v>
          </cell>
          <cell r="O1582">
            <v>0.28000000000000003</v>
          </cell>
          <cell r="P1582" t="str">
            <v>-</v>
          </cell>
          <cell r="Q1582" t="str">
            <v>-</v>
          </cell>
          <cell r="R1582" t="str">
            <v>-</v>
          </cell>
          <cell r="S1582" t="str">
            <v>-</v>
          </cell>
          <cell r="V1582" t="e">
            <v>#VALUE!</v>
          </cell>
          <cell r="Y1582" t="str">
            <v>-</v>
          </cell>
          <cell r="Z1582" t="str">
            <v>-</v>
          </cell>
          <cell r="AA1582" t="str">
            <v>-</v>
          </cell>
          <cell r="AB1582" t="str">
            <v>-</v>
          </cell>
          <cell r="AC1582" t="str">
            <v>-</v>
          </cell>
          <cell r="AD1582">
            <v>78.000000544956748</v>
          </cell>
          <cell r="AE1582">
            <v>1.7400000121567267</v>
          </cell>
          <cell r="AF1582" t="str">
            <v>-</v>
          </cell>
          <cell r="AG1582">
            <v>181.91328999999999</v>
          </cell>
          <cell r="AH1582" t="str">
            <v>-</v>
          </cell>
          <cell r="AI1582">
            <v>44.827586206896569</v>
          </cell>
          <cell r="AJ1582">
            <v>45.56093149905562</v>
          </cell>
          <cell r="AL1582">
            <v>8.363792910773606</v>
          </cell>
          <cell r="AM1582" t="str">
            <v>-</v>
          </cell>
        </row>
        <row r="1583">
          <cell r="D1583" t="str">
            <v>INE809I01019</v>
          </cell>
          <cell r="E1583" t="str">
            <v>ONMOBILE GLOBAL LTD</v>
          </cell>
          <cell r="G1583">
            <v>53.54</v>
          </cell>
          <cell r="H1583" t="str">
            <v>-</v>
          </cell>
          <cell r="I1583">
            <v>0</v>
          </cell>
          <cell r="J1583">
            <v>0</v>
          </cell>
          <cell r="K1583">
            <v>0</v>
          </cell>
          <cell r="L1583" t="str">
            <v>-</v>
          </cell>
          <cell r="M1583" t="str">
            <v>-</v>
          </cell>
          <cell r="O1583">
            <v>-3.78</v>
          </cell>
          <cell r="P1583" t="str">
            <v>-</v>
          </cell>
          <cell r="Q1583" t="str">
            <v>-</v>
          </cell>
          <cell r="R1583" t="str">
            <v>-</v>
          </cell>
          <cell r="S1583" t="str">
            <v>-</v>
          </cell>
          <cell r="V1583" t="e">
            <v>#VALUE!</v>
          </cell>
          <cell r="Y1583" t="str">
            <v>-</v>
          </cell>
          <cell r="Z1583" t="str">
            <v>-</v>
          </cell>
          <cell r="AA1583" t="str">
            <v>-</v>
          </cell>
          <cell r="AB1583" t="str">
            <v>-</v>
          </cell>
          <cell r="AC1583" t="str">
            <v>-</v>
          </cell>
          <cell r="AD1583" t="str">
            <v>-</v>
          </cell>
          <cell r="AE1583" t="e">
            <v>#VALUE!</v>
          </cell>
          <cell r="AF1583" t="str">
            <v>-</v>
          </cell>
          <cell r="AG1583">
            <v>106.97999999999999</v>
          </cell>
          <cell r="AH1583" t="str">
            <v>-</v>
          </cell>
          <cell r="AI1583" t="str">
            <v>-</v>
          </cell>
          <cell r="AJ1583" t="str">
            <v>-</v>
          </cell>
          <cell r="AL1583">
            <v>-51.651828083337101</v>
          </cell>
          <cell r="AM1583" t="str">
            <v>-</v>
          </cell>
        </row>
        <row r="1584">
          <cell r="D1584" t="str">
            <v>INE354C01027</v>
          </cell>
          <cell r="E1584" t="str">
            <v>BHAGERIA INDUSTRIES LTD</v>
          </cell>
          <cell r="G1584">
            <v>205.15</v>
          </cell>
          <cell r="H1584" t="str">
            <v>-</v>
          </cell>
          <cell r="I1584">
            <v>0</v>
          </cell>
          <cell r="J1584">
            <v>0</v>
          </cell>
          <cell r="K1584">
            <v>0</v>
          </cell>
          <cell r="L1584" t="str">
            <v>-</v>
          </cell>
          <cell r="M1584" t="str">
            <v>-</v>
          </cell>
          <cell r="O1584">
            <v>9.26</v>
          </cell>
          <cell r="P1584" t="str">
            <v>-</v>
          </cell>
          <cell r="Q1584" t="str">
            <v>-</v>
          </cell>
          <cell r="R1584" t="str">
            <v>-</v>
          </cell>
          <cell r="S1584" t="str">
            <v>-</v>
          </cell>
          <cell r="V1584" t="e">
            <v>#VALUE!</v>
          </cell>
          <cell r="Y1584" t="str">
            <v>-</v>
          </cell>
          <cell r="Z1584" t="str">
            <v>-</v>
          </cell>
          <cell r="AA1584" t="str">
            <v>-</v>
          </cell>
          <cell r="AB1584" t="str">
            <v>-</v>
          </cell>
          <cell r="AC1584" t="str">
            <v>-</v>
          </cell>
          <cell r="AD1584">
            <v>22.199391542576343</v>
          </cell>
          <cell r="AE1584">
            <v>0.19838720049296243</v>
          </cell>
          <cell r="AF1584" t="str">
            <v>-</v>
          </cell>
          <cell r="AG1584">
            <v>814.20600000000002</v>
          </cell>
          <cell r="AH1584" t="str">
            <v>-</v>
          </cell>
          <cell r="AI1584">
            <v>111.89931350114415</v>
          </cell>
          <cell r="AJ1584">
            <v>21.638367674004243</v>
          </cell>
          <cell r="AL1584">
            <v>89.549038642855635</v>
          </cell>
          <cell r="AM1584" t="str">
            <v>-</v>
          </cell>
        </row>
        <row r="1585">
          <cell r="D1585" t="str">
            <v>INE0JWS01017</v>
          </cell>
          <cell r="E1585" t="str">
            <v>VALIANT LABORATORIES LTD</v>
          </cell>
          <cell r="G1585">
            <v>87.11</v>
          </cell>
          <cell r="H1585" t="str">
            <v>-</v>
          </cell>
          <cell r="I1585">
            <v>0</v>
          </cell>
          <cell r="J1585">
            <v>0</v>
          </cell>
          <cell r="K1585">
            <v>0</v>
          </cell>
          <cell r="L1585" t="str">
            <v>-</v>
          </cell>
          <cell r="M1585" t="str">
            <v>-</v>
          </cell>
          <cell r="O1585">
            <v>-0.47051192677499998</v>
          </cell>
          <cell r="P1585" t="str">
            <v>-</v>
          </cell>
          <cell r="Q1585" t="str">
            <v>-</v>
          </cell>
          <cell r="R1585" t="str">
            <v>-</v>
          </cell>
          <cell r="S1585" t="str">
            <v>-</v>
          </cell>
          <cell r="V1585" t="e">
            <v>#VALUE!</v>
          </cell>
          <cell r="Y1585" t="str">
            <v>-</v>
          </cell>
          <cell r="Z1585" t="str">
            <v>-</v>
          </cell>
          <cell r="AA1585" t="str">
            <v>-</v>
          </cell>
          <cell r="AB1585" t="str">
            <v>-</v>
          </cell>
          <cell r="AC1585" t="str">
            <v>-</v>
          </cell>
          <cell r="AD1585" t="str">
            <v>-</v>
          </cell>
          <cell r="AE1585" t="e">
            <v>#VALUE!</v>
          </cell>
          <cell r="AF1585" t="str">
            <v>-</v>
          </cell>
          <cell r="AG1585">
            <v>-46.795000000000002</v>
          </cell>
          <cell r="AH1585" t="str">
            <v>-</v>
          </cell>
          <cell r="AI1585" t="str">
            <v>-</v>
          </cell>
          <cell r="AJ1585" t="str">
            <v>-</v>
          </cell>
          <cell r="AL1585">
            <v>44.342023883153331</v>
          </cell>
          <cell r="AM1585" t="str">
            <v>-</v>
          </cell>
        </row>
        <row r="1586">
          <cell r="D1586" t="str">
            <v>INE937A01023</v>
          </cell>
          <cell r="E1586" t="str">
            <v>SPML INFRA LTD</v>
          </cell>
          <cell r="G1586">
            <v>283.45</v>
          </cell>
          <cell r="H1586" t="str">
            <v>-</v>
          </cell>
          <cell r="I1586">
            <v>0</v>
          </cell>
          <cell r="J1586">
            <v>0</v>
          </cell>
          <cell r="K1586">
            <v>0</v>
          </cell>
          <cell r="L1586" t="str">
            <v>-</v>
          </cell>
          <cell r="M1586" t="str">
            <v>-</v>
          </cell>
          <cell r="O1586">
            <v>7.61</v>
          </cell>
          <cell r="P1586" t="str">
            <v>-</v>
          </cell>
          <cell r="Q1586" t="str">
            <v>-</v>
          </cell>
          <cell r="R1586" t="str">
            <v>-</v>
          </cell>
          <cell r="S1586" t="str">
            <v>-</v>
          </cell>
          <cell r="V1586" t="e">
            <v>#VALUE!</v>
          </cell>
          <cell r="Y1586" t="str">
            <v>-</v>
          </cell>
          <cell r="Z1586" t="str">
            <v>-</v>
          </cell>
          <cell r="AA1586" t="str">
            <v>-</v>
          </cell>
          <cell r="AB1586" t="str">
            <v>-</v>
          </cell>
          <cell r="AC1586" t="str">
            <v>-</v>
          </cell>
          <cell r="AD1586">
            <v>94.634342267822433</v>
          </cell>
          <cell r="AE1586" t="e">
            <v>#VALUE!</v>
          </cell>
          <cell r="AF1586" t="str">
            <v>-</v>
          </cell>
          <cell r="AG1586">
            <v>30.826000000000001</v>
          </cell>
          <cell r="AH1586" t="str">
            <v>-</v>
          </cell>
          <cell r="AI1586" t="str">
            <v>-</v>
          </cell>
          <cell r="AJ1586" t="str">
            <v>-</v>
          </cell>
          <cell r="AL1586" t="str">
            <v>-</v>
          </cell>
          <cell r="AM1586" t="str">
            <v>-</v>
          </cell>
        </row>
        <row r="1587">
          <cell r="D1587" t="str">
            <v>INE071D01033</v>
          </cell>
          <cell r="E1587" t="str">
            <v>MENON BEARINGS LTD</v>
          </cell>
          <cell r="G1587">
            <v>130.69999999999999</v>
          </cell>
          <cell r="H1587" t="str">
            <v>-</v>
          </cell>
          <cell r="I1587">
            <v>1</v>
          </cell>
          <cell r="J1587">
            <v>0</v>
          </cell>
          <cell r="K1587">
            <v>0</v>
          </cell>
          <cell r="L1587" t="str">
            <v>-</v>
          </cell>
          <cell r="M1587" t="str">
            <v>-</v>
          </cell>
          <cell r="O1587">
            <v>4.4494109999999996</v>
          </cell>
          <cell r="P1587" t="str">
            <v>-</v>
          </cell>
          <cell r="Q1587" t="str">
            <v>-</v>
          </cell>
          <cell r="R1587" t="str">
            <v>-</v>
          </cell>
          <cell r="S1587" t="str">
            <v>-</v>
          </cell>
          <cell r="V1587" t="e">
            <v>#VALUE!</v>
          </cell>
          <cell r="Y1587" t="str">
            <v>-</v>
          </cell>
          <cell r="Z1587" t="str">
            <v>-</v>
          </cell>
          <cell r="AA1587" t="str">
            <v>-</v>
          </cell>
          <cell r="AB1587" t="str">
            <v>-</v>
          </cell>
          <cell r="AC1587" t="str">
            <v>-</v>
          </cell>
          <cell r="AD1587">
            <v>29.374673849694307</v>
          </cell>
          <cell r="AE1587">
            <v>12.853691366767292</v>
          </cell>
          <cell r="AF1587" t="str">
            <v>-</v>
          </cell>
          <cell r="AG1587">
            <v>419.18799999999999</v>
          </cell>
          <cell r="AH1587" t="str">
            <v>-</v>
          </cell>
          <cell r="AI1587">
            <v>2.2853103448275847</v>
          </cell>
          <cell r="AJ1587">
            <v>19.768816755410121</v>
          </cell>
          <cell r="AL1587">
            <v>-3.7274527006233131</v>
          </cell>
          <cell r="AM1587" t="str">
            <v>-</v>
          </cell>
        </row>
        <row r="1588">
          <cell r="D1588" t="str">
            <v>INE729D01010</v>
          </cell>
          <cell r="E1588" t="str">
            <v>KILITCH DRUGS (INDIA) LTD</v>
          </cell>
          <cell r="G1588">
            <v>360.35</v>
          </cell>
          <cell r="H1588">
            <v>464</v>
          </cell>
          <cell r="I1588">
            <v>1</v>
          </cell>
          <cell r="J1588">
            <v>0</v>
          </cell>
          <cell r="K1588">
            <v>0</v>
          </cell>
          <cell r="L1588">
            <v>-10.739079803633379</v>
          </cell>
          <cell r="M1588">
            <v>3.4482758620689653</v>
          </cell>
          <cell r="O1588">
            <v>16.246933976459999</v>
          </cell>
          <cell r="P1588">
            <v>14.5</v>
          </cell>
          <cell r="Q1588">
            <v>15</v>
          </cell>
          <cell r="R1588">
            <v>14.729885057471265</v>
          </cell>
          <cell r="S1588">
            <v>16.655172413793103</v>
          </cell>
          <cell r="V1588">
            <v>-9.3374474296920917E-2</v>
          </cell>
          <cell r="Y1588">
            <v>464</v>
          </cell>
          <cell r="Z1588">
            <v>464</v>
          </cell>
          <cell r="AA1588">
            <v>7.979400634765625</v>
          </cell>
          <cell r="AB1588">
            <v>7.979400634765625</v>
          </cell>
          <cell r="AC1588">
            <v>464</v>
          </cell>
          <cell r="AD1588">
            <v>22.179569796099543</v>
          </cell>
          <cell r="AE1588">
            <v>0.2736458954327371</v>
          </cell>
          <cell r="AF1588" t="str">
            <v>-</v>
          </cell>
          <cell r="AG1588">
            <v>314.65099999999995</v>
          </cell>
          <cell r="AH1588">
            <v>387.58620689655174</v>
          </cell>
          <cell r="AI1588">
            <v>81.052082878953101</v>
          </cell>
          <cell r="AJ1588">
            <v>30.847322854150026</v>
          </cell>
          <cell r="AL1588">
            <v>30.26545668319903</v>
          </cell>
          <cell r="AM1588">
            <v>14.412476044887823</v>
          </cell>
        </row>
        <row r="1589">
          <cell r="D1589" t="str">
            <v>INE512B01022</v>
          </cell>
          <cell r="E1589" t="str">
            <v>FCS SOFTWARE SOLUTIONS LTD</v>
          </cell>
          <cell r="G1589">
            <v>2.41</v>
          </cell>
          <cell r="H1589" t="str">
            <v>-</v>
          </cell>
          <cell r="I1589">
            <v>0</v>
          </cell>
          <cell r="J1589">
            <v>0</v>
          </cell>
          <cell r="K1589">
            <v>0</v>
          </cell>
          <cell r="L1589" t="str">
            <v>-</v>
          </cell>
          <cell r="M1589" t="str">
            <v>-</v>
          </cell>
          <cell r="O1589">
            <v>2.1999999999999999E-2</v>
          </cell>
          <cell r="P1589" t="str">
            <v>-</v>
          </cell>
          <cell r="Q1589" t="str">
            <v>-</v>
          </cell>
          <cell r="R1589" t="str">
            <v>-</v>
          </cell>
          <cell r="S1589" t="str">
            <v>-</v>
          </cell>
          <cell r="V1589" t="e">
            <v>#VALUE!</v>
          </cell>
          <cell r="Y1589" t="str">
            <v>-</v>
          </cell>
          <cell r="Z1589" t="str">
            <v>-</v>
          </cell>
          <cell r="AA1589" t="str">
            <v>-</v>
          </cell>
          <cell r="AB1589" t="str">
            <v>-</v>
          </cell>
          <cell r="AC1589" t="str">
            <v>-</v>
          </cell>
          <cell r="AD1589">
            <v>109.54545844684948</v>
          </cell>
          <cell r="AE1589" t="e">
            <v>#VALUE!</v>
          </cell>
          <cell r="AF1589" t="str">
            <v>-</v>
          </cell>
          <cell r="AG1589">
            <v>50.930999999999997</v>
          </cell>
          <cell r="AH1589" t="str">
            <v>-</v>
          </cell>
          <cell r="AI1589" t="str">
            <v>-</v>
          </cell>
          <cell r="AJ1589" t="str">
            <v>-</v>
          </cell>
          <cell r="AL1589">
            <v>-31.119406012902182</v>
          </cell>
          <cell r="AM1589" t="str">
            <v>-</v>
          </cell>
        </row>
        <row r="1590">
          <cell r="D1590" t="str">
            <v>INE389C01015</v>
          </cell>
          <cell r="E1590" t="str">
            <v>MALLCOM INDIA LTD</v>
          </cell>
          <cell r="G1590">
            <v>1274.0999999999999</v>
          </cell>
          <cell r="H1590" t="str">
            <v>-</v>
          </cell>
          <cell r="I1590">
            <v>0</v>
          </cell>
          <cell r="J1590">
            <v>0</v>
          </cell>
          <cell r="K1590">
            <v>0</v>
          </cell>
          <cell r="L1590" t="str">
            <v>-</v>
          </cell>
          <cell r="M1590" t="str">
            <v>-</v>
          </cell>
          <cell r="O1590">
            <v>92.04</v>
          </cell>
          <cell r="P1590" t="str">
            <v>-</v>
          </cell>
          <cell r="Q1590" t="str">
            <v>-</v>
          </cell>
          <cell r="R1590" t="str">
            <v>-</v>
          </cell>
          <cell r="S1590" t="str">
            <v>-</v>
          </cell>
          <cell r="V1590" t="e">
            <v>#VALUE!</v>
          </cell>
          <cell r="Y1590" t="str">
            <v>-</v>
          </cell>
          <cell r="Z1590" t="str">
            <v>-</v>
          </cell>
          <cell r="AA1590" t="str">
            <v>-</v>
          </cell>
          <cell r="AB1590" t="str">
            <v>-</v>
          </cell>
          <cell r="AC1590" t="str">
            <v>-</v>
          </cell>
          <cell r="AD1590">
            <v>13.842894128486934</v>
          </cell>
          <cell r="AE1590">
            <v>0.2380781436991547</v>
          </cell>
          <cell r="AF1590" t="str">
            <v>-</v>
          </cell>
          <cell r="AG1590">
            <v>608.726</v>
          </cell>
          <cell r="AH1590" t="str">
            <v>-</v>
          </cell>
          <cell r="AI1590">
            <v>58.144329896907223</v>
          </cell>
          <cell r="AJ1590">
            <v>13.18729953089885</v>
          </cell>
          <cell r="AL1590">
            <v>5.5233122538414543</v>
          </cell>
          <cell r="AM1590" t="str">
            <v>-</v>
          </cell>
        </row>
        <row r="1591">
          <cell r="D1591" t="str">
            <v>INE761G01016</v>
          </cell>
          <cell r="E1591" t="str">
            <v>BLACK ROSE INDUSTRIES LTD</v>
          </cell>
          <cell r="G1591">
            <v>97.89</v>
          </cell>
          <cell r="H1591" t="str">
            <v>-</v>
          </cell>
          <cell r="I1591">
            <v>1</v>
          </cell>
          <cell r="J1591">
            <v>0</v>
          </cell>
          <cell r="K1591">
            <v>0</v>
          </cell>
          <cell r="L1591" t="str">
            <v>-</v>
          </cell>
          <cell r="M1591" t="str">
            <v>-</v>
          </cell>
          <cell r="O1591">
            <v>4.1100000000000003</v>
          </cell>
          <cell r="P1591" t="str">
            <v>-</v>
          </cell>
          <cell r="Q1591" t="str">
            <v>-</v>
          </cell>
          <cell r="R1591" t="str">
            <v>-</v>
          </cell>
          <cell r="S1591" t="str">
            <v>-</v>
          </cell>
          <cell r="V1591" t="e">
            <v>#VALUE!</v>
          </cell>
          <cell r="Y1591" t="str">
            <v>-</v>
          </cell>
          <cell r="Z1591" t="str">
            <v>-</v>
          </cell>
          <cell r="AA1591" t="str">
            <v>-</v>
          </cell>
          <cell r="AB1591" t="str">
            <v>-</v>
          </cell>
          <cell r="AC1591" t="str">
            <v>-</v>
          </cell>
          <cell r="AD1591">
            <v>24.663475302548569</v>
          </cell>
          <cell r="AE1591">
            <v>-20.520011451720482</v>
          </cell>
          <cell r="AF1591" t="str">
            <v>-</v>
          </cell>
          <cell r="AG1591">
            <v>292.25900000000001</v>
          </cell>
          <cell r="AH1591" t="str">
            <v>-</v>
          </cell>
          <cell r="AI1591">
            <v>-1.2019230769230727</v>
          </cell>
          <cell r="AJ1591">
            <v>36.659442263952258</v>
          </cell>
          <cell r="AL1591">
            <v>4.2724522270268812</v>
          </cell>
          <cell r="AM1591" t="str">
            <v>-</v>
          </cell>
        </row>
        <row r="1592">
          <cell r="D1592" t="str">
            <v>INE745B01028</v>
          </cell>
          <cell r="E1592" t="str">
            <v>KHAITAN CHEMICALS &amp; FERTIL</v>
          </cell>
          <cell r="G1592">
            <v>129.35</v>
          </cell>
          <cell r="H1592" t="str">
            <v>-</v>
          </cell>
          <cell r="I1592">
            <v>0</v>
          </cell>
          <cell r="J1592">
            <v>0</v>
          </cell>
          <cell r="K1592">
            <v>0</v>
          </cell>
          <cell r="L1592" t="str">
            <v>-</v>
          </cell>
          <cell r="M1592" t="str">
            <v>-</v>
          </cell>
          <cell r="O1592">
            <v>0.14425299999999999</v>
          </cell>
          <cell r="P1592" t="str">
            <v>-</v>
          </cell>
          <cell r="Q1592" t="str">
            <v>-</v>
          </cell>
          <cell r="R1592" t="str">
            <v>-</v>
          </cell>
          <cell r="S1592" t="str">
            <v>-</v>
          </cell>
          <cell r="V1592" t="e">
            <v>#VALUE!</v>
          </cell>
          <cell r="Y1592" t="str">
            <v>-</v>
          </cell>
          <cell r="Z1592" t="str">
            <v>-</v>
          </cell>
          <cell r="AA1592" t="str">
            <v>-</v>
          </cell>
          <cell r="AB1592" t="str">
            <v>-</v>
          </cell>
          <cell r="AC1592" t="str">
            <v>-</v>
          </cell>
          <cell r="AD1592">
            <v>896.68849939700135</v>
          </cell>
          <cell r="AE1592" t="e">
            <v>#VALUE!</v>
          </cell>
          <cell r="AF1592" t="str">
            <v>-</v>
          </cell>
          <cell r="AG1592">
            <v>238.26900000000001</v>
          </cell>
          <cell r="AH1592" t="str">
            <v>-</v>
          </cell>
          <cell r="AI1592" t="str">
            <v>-</v>
          </cell>
          <cell r="AJ1592" t="str">
            <v>-</v>
          </cell>
          <cell r="AL1592" t="str">
            <v>-</v>
          </cell>
          <cell r="AM1592" t="str">
            <v>-</v>
          </cell>
        </row>
        <row r="1593">
          <cell r="D1593" t="str">
            <v>INE0JM501013</v>
          </cell>
          <cell r="E1593" t="str">
            <v>NUPUR RECYCLERS LTD</v>
          </cell>
          <cell r="G1593" t="str">
            <v>-</v>
          </cell>
          <cell r="H1593" t="str">
            <v>-</v>
          </cell>
          <cell r="I1593">
            <v>0</v>
          </cell>
          <cell r="J1593">
            <v>0</v>
          </cell>
          <cell r="K1593">
            <v>0</v>
          </cell>
          <cell r="L1593" t="str">
            <v>-</v>
          </cell>
          <cell r="M1593" t="str">
            <v>-</v>
          </cell>
          <cell r="O1593">
            <v>2.11</v>
          </cell>
          <cell r="P1593" t="str">
            <v>-</v>
          </cell>
          <cell r="Q1593" t="str">
            <v>-</v>
          </cell>
          <cell r="R1593" t="str">
            <v>-</v>
          </cell>
          <cell r="S1593" t="str">
            <v>-</v>
          </cell>
          <cell r="V1593" t="e">
            <v>#VALUE!</v>
          </cell>
          <cell r="Y1593" t="str">
            <v>-</v>
          </cell>
          <cell r="Z1593" t="str">
            <v>-</v>
          </cell>
          <cell r="AA1593" t="str">
            <v>-</v>
          </cell>
          <cell r="AB1593" t="str">
            <v>-</v>
          </cell>
          <cell r="AC1593" t="str">
            <v>-</v>
          </cell>
          <cell r="AD1593" t="str">
            <v>-</v>
          </cell>
          <cell r="AE1593" t="e">
            <v>#VALUE!</v>
          </cell>
          <cell r="AF1593" t="str">
            <v>-</v>
          </cell>
          <cell r="AG1593">
            <v>3.4830000000000001</v>
          </cell>
          <cell r="AH1593" t="str">
            <v>-</v>
          </cell>
          <cell r="AI1593" t="str">
            <v>-</v>
          </cell>
          <cell r="AJ1593" t="str">
            <v>-</v>
          </cell>
          <cell r="AL1593">
            <v>2090.566037735849</v>
          </cell>
          <cell r="AM1593" t="str">
            <v>-</v>
          </cell>
        </row>
        <row r="1594">
          <cell r="D1594" t="str">
            <v>INE874A01010</v>
          </cell>
          <cell r="E1594" t="str">
            <v>-</v>
          </cell>
          <cell r="G1594" t="str">
            <v>-</v>
          </cell>
          <cell r="H1594" t="str">
            <v>-</v>
          </cell>
          <cell r="I1594" t="str">
            <v>-</v>
          </cell>
          <cell r="J1594" t="str">
            <v>-</v>
          </cell>
          <cell r="K1594" t="str">
            <v>-</v>
          </cell>
          <cell r="L1594" t="str">
            <v>-</v>
          </cell>
          <cell r="M1594" t="str">
            <v>-</v>
          </cell>
          <cell r="O1594" t="str">
            <v>-</v>
          </cell>
          <cell r="P1594" t="str">
            <v>-</v>
          </cell>
          <cell r="Q1594" t="str">
            <v>-</v>
          </cell>
          <cell r="R1594" t="str">
            <v>-</v>
          </cell>
          <cell r="S1594" t="str">
            <v>-</v>
          </cell>
          <cell r="V1594" t="e">
            <v>#VALUE!</v>
          </cell>
          <cell r="Y1594" t="str">
            <v>-</v>
          </cell>
          <cell r="Z1594" t="str">
            <v>-</v>
          </cell>
          <cell r="AA1594" t="str">
            <v>-</v>
          </cell>
          <cell r="AB1594" t="str">
            <v>-</v>
          </cell>
          <cell r="AC1594" t="str">
            <v>-</v>
          </cell>
          <cell r="AD1594" t="str">
            <v>-</v>
          </cell>
          <cell r="AE1594" t="e">
            <v>#VALUE!</v>
          </cell>
          <cell r="AF1594" t="str">
            <v>-</v>
          </cell>
          <cell r="AG1594" t="str">
            <v>-</v>
          </cell>
          <cell r="AH1594" t="str">
            <v>-</v>
          </cell>
          <cell r="AI1594" t="str">
            <v>-</v>
          </cell>
          <cell r="AJ1594" t="str">
            <v>-</v>
          </cell>
          <cell r="AL1594" t="str">
            <v>-</v>
          </cell>
          <cell r="AM1594" t="str">
            <v>-</v>
          </cell>
        </row>
        <row r="1595">
          <cell r="D1595" t="str">
            <v>INE480D01010</v>
          </cell>
          <cell r="E1595" t="str">
            <v>NIYOGIN FINTECH LTD</v>
          </cell>
          <cell r="G1595">
            <v>69.650000000000006</v>
          </cell>
          <cell r="H1595" t="str">
            <v>-</v>
          </cell>
          <cell r="I1595">
            <v>0</v>
          </cell>
          <cell r="J1595">
            <v>0</v>
          </cell>
          <cell r="K1595">
            <v>0</v>
          </cell>
          <cell r="L1595" t="str">
            <v>-</v>
          </cell>
          <cell r="M1595" t="str">
            <v>-</v>
          </cell>
          <cell r="O1595">
            <v>-1.431451</v>
          </cell>
          <cell r="P1595" t="str">
            <v>-</v>
          </cell>
          <cell r="Q1595" t="str">
            <v>-</v>
          </cell>
          <cell r="R1595" t="str">
            <v>-</v>
          </cell>
          <cell r="S1595" t="str">
            <v>-</v>
          </cell>
          <cell r="V1595" t="e">
            <v>#VALUE!</v>
          </cell>
          <cell r="Y1595" t="str">
            <v>-</v>
          </cell>
          <cell r="Z1595" t="str">
            <v>-</v>
          </cell>
          <cell r="AA1595" t="str">
            <v>-</v>
          </cell>
          <cell r="AB1595" t="str">
            <v>-</v>
          </cell>
          <cell r="AC1595" t="str">
            <v>-</v>
          </cell>
          <cell r="AD1595" t="str">
            <v>-</v>
          </cell>
          <cell r="AE1595" t="e">
            <v>#VALUE!</v>
          </cell>
          <cell r="AF1595" t="str">
            <v>-</v>
          </cell>
          <cell r="AG1595">
            <v>-53.379000000000005</v>
          </cell>
          <cell r="AH1595" t="str">
            <v>-</v>
          </cell>
          <cell r="AI1595">
            <v>19.581404494382024</v>
          </cell>
          <cell r="AJ1595" t="str">
            <v>-</v>
          </cell>
          <cell r="AL1595">
            <v>65.770843753607011</v>
          </cell>
          <cell r="AM1595" t="str">
            <v>-</v>
          </cell>
        </row>
        <row r="1596">
          <cell r="D1596" t="str">
            <v>INE07S101020</v>
          </cell>
          <cell r="E1596" t="str">
            <v>PAVNA INDUSTRIES LTD</v>
          </cell>
          <cell r="G1596">
            <v>33.28</v>
          </cell>
          <cell r="H1596" t="str">
            <v>-</v>
          </cell>
          <cell r="I1596">
            <v>0</v>
          </cell>
          <cell r="J1596">
            <v>0</v>
          </cell>
          <cell r="K1596">
            <v>0</v>
          </cell>
          <cell r="L1596" t="str">
            <v>-</v>
          </cell>
          <cell r="M1596" t="str">
            <v>-</v>
          </cell>
          <cell r="O1596">
            <v>0.52827349999999995</v>
          </cell>
          <cell r="P1596" t="str">
            <v>-</v>
          </cell>
          <cell r="Q1596" t="str">
            <v>-</v>
          </cell>
          <cell r="R1596" t="str">
            <v>-</v>
          </cell>
          <cell r="S1596" t="str">
            <v>-</v>
          </cell>
          <cell r="V1596" t="e">
            <v>#VALUE!</v>
          </cell>
          <cell r="Y1596" t="str">
            <v>-</v>
          </cell>
          <cell r="Z1596" t="str">
            <v>-</v>
          </cell>
          <cell r="AA1596" t="str">
            <v>-</v>
          </cell>
          <cell r="AB1596" t="str">
            <v>-</v>
          </cell>
          <cell r="AC1596" t="str">
            <v>-</v>
          </cell>
          <cell r="AD1596">
            <v>62.997668403387408</v>
          </cell>
          <cell r="AE1596">
            <v>-1.6124802312702688</v>
          </cell>
          <cell r="AF1596" t="str">
            <v>-</v>
          </cell>
          <cell r="AG1596">
            <v>330.524</v>
          </cell>
          <cell r="AH1596" t="str">
            <v>-</v>
          </cell>
          <cell r="AI1596">
            <v>-39.068800461361022</v>
          </cell>
          <cell r="AJ1596" t="str">
            <v>-</v>
          </cell>
          <cell r="AL1596">
            <v>-4.1717766509235688</v>
          </cell>
          <cell r="AM1596" t="str">
            <v>-</v>
          </cell>
        </row>
        <row r="1597">
          <cell r="D1597" t="str">
            <v>INE0MLZ01019</v>
          </cell>
          <cell r="E1597" t="str">
            <v>PHANTOM DIGITAL EFFECTS LTD</v>
          </cell>
          <cell r="G1597" t="str">
            <v>-</v>
          </cell>
          <cell r="H1597" t="str">
            <v>-</v>
          </cell>
          <cell r="I1597">
            <v>0</v>
          </cell>
          <cell r="J1597">
            <v>0</v>
          </cell>
          <cell r="K1597">
            <v>0</v>
          </cell>
          <cell r="L1597" t="str">
            <v>-</v>
          </cell>
          <cell r="M1597" t="str">
            <v>-</v>
          </cell>
          <cell r="O1597">
            <v>15.97</v>
          </cell>
          <cell r="P1597" t="str">
            <v>-</v>
          </cell>
          <cell r="Q1597" t="str">
            <v>-</v>
          </cell>
          <cell r="R1597" t="str">
            <v>-</v>
          </cell>
          <cell r="S1597" t="str">
            <v>-</v>
          </cell>
          <cell r="V1597" t="e">
            <v>#VALUE!</v>
          </cell>
          <cell r="Y1597" t="str">
            <v>-</v>
          </cell>
          <cell r="Z1597" t="str">
            <v>-</v>
          </cell>
          <cell r="AA1597" t="str">
            <v>-</v>
          </cell>
          <cell r="AB1597" t="str">
            <v>-</v>
          </cell>
          <cell r="AC1597" t="str">
            <v>-</v>
          </cell>
          <cell r="AD1597" t="str">
            <v>-</v>
          </cell>
          <cell r="AE1597" t="e">
            <v>#VALUE!</v>
          </cell>
          <cell r="AF1597" t="str">
            <v>-</v>
          </cell>
          <cell r="AG1597">
            <v>261.71000000000004</v>
          </cell>
          <cell r="AH1597" t="str">
            <v>-</v>
          </cell>
          <cell r="AI1597">
            <v>-99.674221252116439</v>
          </cell>
          <cell r="AJ1597" t="str">
            <v>-</v>
          </cell>
          <cell r="AL1597">
            <v>229.43945821427232</v>
          </cell>
          <cell r="AM1597" t="str">
            <v>-</v>
          </cell>
        </row>
        <row r="1598">
          <cell r="D1598" t="str">
            <v>INE301D01026</v>
          </cell>
          <cell r="E1598" t="str">
            <v>RUBY MILLS LTD/THE</v>
          </cell>
          <cell r="G1598">
            <v>228.55</v>
          </cell>
          <cell r="H1598" t="str">
            <v>-</v>
          </cell>
          <cell r="I1598">
            <v>0</v>
          </cell>
          <cell r="J1598">
            <v>0</v>
          </cell>
          <cell r="K1598">
            <v>0</v>
          </cell>
          <cell r="L1598" t="str">
            <v>-</v>
          </cell>
          <cell r="M1598" t="str">
            <v>-</v>
          </cell>
          <cell r="O1598">
            <v>12.65</v>
          </cell>
          <cell r="P1598" t="str">
            <v>-</v>
          </cell>
          <cell r="Q1598" t="str">
            <v>-</v>
          </cell>
          <cell r="R1598" t="str">
            <v>-</v>
          </cell>
          <cell r="S1598" t="str">
            <v>-</v>
          </cell>
          <cell r="V1598" t="e">
            <v>#VALUE!</v>
          </cell>
          <cell r="Y1598" t="str">
            <v>-</v>
          </cell>
          <cell r="Z1598" t="str">
            <v>-</v>
          </cell>
          <cell r="AA1598" t="str">
            <v>-</v>
          </cell>
          <cell r="AB1598" t="str">
            <v>-</v>
          </cell>
          <cell r="AC1598" t="str">
            <v>-</v>
          </cell>
          <cell r="AD1598">
            <v>18.811639647491674</v>
          </cell>
          <cell r="AE1598">
            <v>-3.7398662702177479</v>
          </cell>
          <cell r="AF1598" t="str">
            <v>-</v>
          </cell>
          <cell r="AG1598">
            <v>454.04599999999999</v>
          </cell>
          <cell r="AH1598" t="str">
            <v>-</v>
          </cell>
          <cell r="AI1598">
            <v>-5.03003003003003</v>
          </cell>
          <cell r="AJ1598">
            <v>17.653981491682803</v>
          </cell>
          <cell r="AL1598">
            <v>-17.992352748874321</v>
          </cell>
          <cell r="AM1598" t="str">
            <v>-</v>
          </cell>
        </row>
        <row r="1599">
          <cell r="D1599" t="str">
            <v>INE346W01013</v>
          </cell>
          <cell r="E1599" t="str">
            <v>APEX FROZEN FOODS LTD</v>
          </cell>
          <cell r="G1599">
            <v>237.45</v>
          </cell>
          <cell r="H1599" t="str">
            <v>-</v>
          </cell>
          <cell r="I1599">
            <v>0</v>
          </cell>
          <cell r="J1599">
            <v>0</v>
          </cell>
          <cell r="K1599">
            <v>0</v>
          </cell>
          <cell r="L1599" t="str">
            <v>-</v>
          </cell>
          <cell r="M1599" t="str">
            <v>-</v>
          </cell>
          <cell r="O1599">
            <v>1.24</v>
          </cell>
          <cell r="P1599" t="str">
            <v>-</v>
          </cell>
          <cell r="Q1599" t="str">
            <v>-</v>
          </cell>
          <cell r="R1599" t="str">
            <v>-</v>
          </cell>
          <cell r="S1599" t="str">
            <v>-</v>
          </cell>
          <cell r="V1599" t="e">
            <v>#VALUE!</v>
          </cell>
          <cell r="Y1599" t="str">
            <v>-</v>
          </cell>
          <cell r="Z1599" t="str">
            <v>-</v>
          </cell>
          <cell r="AA1599" t="str">
            <v>-</v>
          </cell>
          <cell r="AB1599" t="str">
            <v>-</v>
          </cell>
          <cell r="AC1599" t="str">
            <v>-</v>
          </cell>
          <cell r="AD1599">
            <v>208.00446839351886</v>
          </cell>
          <cell r="AE1599">
            <v>-2.8320141906639447</v>
          </cell>
          <cell r="AF1599" t="str">
            <v>-</v>
          </cell>
          <cell r="AG1599">
            <v>251.78100000000001</v>
          </cell>
          <cell r="AH1599" t="str">
            <v>-</v>
          </cell>
          <cell r="AI1599">
            <v>-73.44753747323341</v>
          </cell>
          <cell r="AJ1599">
            <v>52.9170562195279</v>
          </cell>
          <cell r="AL1599">
            <v>-38.954782397866403</v>
          </cell>
          <cell r="AM1599" t="str">
            <v>-</v>
          </cell>
        </row>
        <row r="1600">
          <cell r="D1600" t="str">
            <v>INE155C01010</v>
          </cell>
          <cell r="E1600" t="str">
            <v>ALBERT DAVID LTD</v>
          </cell>
          <cell r="G1600">
            <v>804</v>
          </cell>
          <cell r="H1600" t="str">
            <v>-</v>
          </cell>
          <cell r="I1600">
            <v>0</v>
          </cell>
          <cell r="J1600">
            <v>0</v>
          </cell>
          <cell r="K1600">
            <v>0</v>
          </cell>
          <cell r="L1600" t="str">
            <v>-</v>
          </cell>
          <cell r="M1600" t="str">
            <v>-</v>
          </cell>
          <cell r="O1600">
            <v>30.14</v>
          </cell>
          <cell r="P1600" t="str">
            <v>-</v>
          </cell>
          <cell r="Q1600" t="str">
            <v>-</v>
          </cell>
          <cell r="R1600" t="str">
            <v>-</v>
          </cell>
          <cell r="S1600" t="str">
            <v>-</v>
          </cell>
          <cell r="V1600" t="e">
            <v>#VALUE!</v>
          </cell>
          <cell r="Y1600" t="str">
            <v>-</v>
          </cell>
          <cell r="Z1600" t="str">
            <v>-</v>
          </cell>
          <cell r="AA1600" t="str">
            <v>-</v>
          </cell>
          <cell r="AB1600" t="str">
            <v>-</v>
          </cell>
          <cell r="AC1600" t="str">
            <v>-</v>
          </cell>
          <cell r="AD1600">
            <v>121.60130772829247</v>
          </cell>
          <cell r="AE1600">
            <v>-1.5752977959311687</v>
          </cell>
          <cell r="AF1600" t="str">
            <v>-</v>
          </cell>
          <cell r="AG1600">
            <v>30.262999999999991</v>
          </cell>
          <cell r="AH1600" t="str">
            <v>-</v>
          </cell>
          <cell r="AI1600">
            <v>-77.192584184638662</v>
          </cell>
          <cell r="AJ1600">
            <v>12.270941966283077</v>
          </cell>
          <cell r="AL1600">
            <v>-93.544526830433711</v>
          </cell>
          <cell r="AM1600" t="str">
            <v>-</v>
          </cell>
        </row>
        <row r="1601">
          <cell r="D1601" t="str">
            <v>INE501G01024</v>
          </cell>
          <cell r="E1601" t="str">
            <v>HT MEDIA LTD</v>
          </cell>
          <cell r="G1601">
            <v>26.64</v>
          </cell>
          <cell r="H1601" t="str">
            <v>-</v>
          </cell>
          <cell r="I1601">
            <v>0</v>
          </cell>
          <cell r="J1601">
            <v>0</v>
          </cell>
          <cell r="K1601">
            <v>0</v>
          </cell>
          <cell r="L1601" t="str">
            <v>-</v>
          </cell>
          <cell r="M1601" t="str">
            <v>-</v>
          </cell>
          <cell r="O1601">
            <v>0.08</v>
          </cell>
          <cell r="P1601" t="str">
            <v>-</v>
          </cell>
          <cell r="Q1601" t="str">
            <v>-</v>
          </cell>
          <cell r="R1601" t="str">
            <v>-</v>
          </cell>
          <cell r="S1601" t="str">
            <v>-</v>
          </cell>
          <cell r="V1601" t="e">
            <v>#VALUE!</v>
          </cell>
          <cell r="Y1601" t="str">
            <v>-</v>
          </cell>
          <cell r="Z1601" t="str">
            <v>-</v>
          </cell>
          <cell r="AA1601" t="str">
            <v>-</v>
          </cell>
          <cell r="AB1601" t="str">
            <v>-</v>
          </cell>
          <cell r="AC1601" t="str">
            <v>-</v>
          </cell>
          <cell r="AD1601" t="str">
            <v>-</v>
          </cell>
          <cell r="AE1601" t="e">
            <v>#VALUE!</v>
          </cell>
          <cell r="AF1601" t="str">
            <v>-</v>
          </cell>
          <cell r="AG1601">
            <v>-296.89999999999998</v>
          </cell>
          <cell r="AH1601" t="str">
            <v>-</v>
          </cell>
          <cell r="AI1601" t="str">
            <v>-</v>
          </cell>
          <cell r="AJ1601" t="str">
            <v>-</v>
          </cell>
          <cell r="AL1601">
            <v>58.194874683187841</v>
          </cell>
          <cell r="AM1601" t="str">
            <v>-</v>
          </cell>
        </row>
        <row r="1602">
          <cell r="D1602" t="str">
            <v>INE303A01010</v>
          </cell>
          <cell r="E1602" t="str">
            <v>DIC INDIA LTD</v>
          </cell>
          <cell r="G1602">
            <v>566.5</v>
          </cell>
          <cell r="H1602" t="str">
            <v>-</v>
          </cell>
          <cell r="I1602">
            <v>0</v>
          </cell>
          <cell r="J1602">
            <v>0</v>
          </cell>
          <cell r="K1602">
            <v>0</v>
          </cell>
          <cell r="L1602" t="str">
            <v>-</v>
          </cell>
          <cell r="M1602" t="str">
            <v>-</v>
          </cell>
          <cell r="O1602">
            <v>21.29</v>
          </cell>
          <cell r="P1602" t="str">
            <v>-</v>
          </cell>
          <cell r="Q1602" t="str">
            <v>-</v>
          </cell>
          <cell r="R1602" t="str">
            <v>-</v>
          </cell>
          <cell r="S1602" t="str">
            <v>-</v>
          </cell>
          <cell r="V1602" t="e">
            <v>#VALUE!</v>
          </cell>
          <cell r="Y1602" t="str">
            <v>-</v>
          </cell>
          <cell r="Z1602" t="str">
            <v>-</v>
          </cell>
          <cell r="AA1602" t="str">
            <v>-</v>
          </cell>
          <cell r="AB1602" t="str">
            <v>-</v>
          </cell>
          <cell r="AC1602" t="str">
            <v>-</v>
          </cell>
          <cell r="AD1602">
            <v>26.548111035119518</v>
          </cell>
          <cell r="AE1602" t="e">
            <v>#VALUE!</v>
          </cell>
          <cell r="AF1602" t="str">
            <v>-</v>
          </cell>
          <cell r="AG1602">
            <v>364.16200000000003</v>
          </cell>
          <cell r="AH1602" t="str">
            <v>-</v>
          </cell>
          <cell r="AI1602" t="str">
            <v>-</v>
          </cell>
          <cell r="AJ1602" t="str">
            <v>-</v>
          </cell>
          <cell r="AL1602">
            <v>274.61372286801776</v>
          </cell>
          <cell r="AM1602" t="str">
            <v>-</v>
          </cell>
        </row>
        <row r="1603">
          <cell r="D1603" t="str">
            <v>INE302D01016</v>
          </cell>
          <cell r="E1603" t="str">
            <v>RIR POWER ELECTRONICS LTD</v>
          </cell>
          <cell r="G1603">
            <v>335.4</v>
          </cell>
          <cell r="H1603" t="str">
            <v>-</v>
          </cell>
          <cell r="I1603">
            <v>0</v>
          </cell>
          <cell r="J1603">
            <v>0</v>
          </cell>
          <cell r="K1603">
            <v>0</v>
          </cell>
          <cell r="L1603" t="str">
            <v>-</v>
          </cell>
          <cell r="M1603" t="str">
            <v>-</v>
          </cell>
          <cell r="O1603">
            <v>1.0580000000000001</v>
          </cell>
          <cell r="P1603" t="str">
            <v>-</v>
          </cell>
          <cell r="Q1603" t="str">
            <v>-</v>
          </cell>
          <cell r="R1603" t="str">
            <v>-</v>
          </cell>
          <cell r="S1603" t="str">
            <v>-</v>
          </cell>
          <cell r="V1603" t="e">
            <v>#VALUE!</v>
          </cell>
          <cell r="Y1603" t="str">
            <v>-</v>
          </cell>
          <cell r="Z1603" t="str">
            <v>-</v>
          </cell>
          <cell r="AA1603" t="str">
            <v>-</v>
          </cell>
          <cell r="AB1603" t="str">
            <v>-</v>
          </cell>
          <cell r="AC1603" t="str">
            <v>-</v>
          </cell>
          <cell r="AD1603">
            <v>350.10437776250978</v>
          </cell>
          <cell r="AE1603">
            <v>80.683145238905766</v>
          </cell>
          <cell r="AF1603" t="str">
            <v>-</v>
          </cell>
          <cell r="AG1603">
            <v>111.747</v>
          </cell>
          <cell r="AH1603" t="str">
            <v>-</v>
          </cell>
          <cell r="AI1603">
            <v>4.3392504930966416</v>
          </cell>
          <cell r="AJ1603" t="str">
            <v>-</v>
          </cell>
          <cell r="AL1603">
            <v>13.004742787221778</v>
          </cell>
          <cell r="AM1603" t="str">
            <v>-</v>
          </cell>
        </row>
        <row r="1604">
          <cell r="D1604" t="str">
            <v>INE0Q7P01013</v>
          </cell>
          <cell r="E1604" t="str">
            <v>UTI FTI-SR XXXII-II-1111-DG</v>
          </cell>
          <cell r="G1604" t="str">
            <v>-</v>
          </cell>
          <cell r="H1604" t="str">
            <v>-</v>
          </cell>
          <cell r="I1604">
            <v>0</v>
          </cell>
          <cell r="J1604">
            <v>0</v>
          </cell>
          <cell r="K1604">
            <v>0</v>
          </cell>
          <cell r="L1604" t="str">
            <v>-</v>
          </cell>
          <cell r="M1604" t="str">
            <v>-</v>
          </cell>
          <cell r="O1604" t="str">
            <v>-</v>
          </cell>
          <cell r="P1604" t="str">
            <v>-</v>
          </cell>
          <cell r="Q1604" t="str">
            <v>-</v>
          </cell>
          <cell r="R1604" t="str">
            <v>-</v>
          </cell>
          <cell r="S1604" t="str">
            <v>-</v>
          </cell>
          <cell r="V1604" t="e">
            <v>#VALUE!</v>
          </cell>
          <cell r="Y1604" t="str">
            <v>-</v>
          </cell>
          <cell r="Z1604" t="str">
            <v>-</v>
          </cell>
          <cell r="AA1604" t="str">
            <v>-</v>
          </cell>
          <cell r="AB1604" t="str">
            <v>-</v>
          </cell>
          <cell r="AC1604" t="str">
            <v>-</v>
          </cell>
          <cell r="AD1604" t="str">
            <v>-</v>
          </cell>
          <cell r="AE1604" t="e">
            <v>#VALUE!</v>
          </cell>
          <cell r="AF1604" t="str">
            <v>-</v>
          </cell>
          <cell r="AG1604" t="str">
            <v>-</v>
          </cell>
          <cell r="AH1604" t="str">
            <v>-</v>
          </cell>
          <cell r="AI1604" t="str">
            <v>-</v>
          </cell>
          <cell r="AJ1604" t="str">
            <v>-</v>
          </cell>
          <cell r="AL1604" t="str">
            <v>-</v>
          </cell>
          <cell r="AM1604" t="str">
            <v>-</v>
          </cell>
        </row>
        <row r="1605">
          <cell r="D1605" t="str">
            <v>INE032B01021</v>
          </cell>
          <cell r="E1605" t="str">
            <v>PRIME SECURITIES LTD</v>
          </cell>
          <cell r="G1605">
            <v>265.3</v>
          </cell>
          <cell r="H1605" t="str">
            <v>-</v>
          </cell>
          <cell r="I1605">
            <v>0</v>
          </cell>
          <cell r="J1605">
            <v>0</v>
          </cell>
          <cell r="K1605">
            <v>0</v>
          </cell>
          <cell r="L1605" t="str">
            <v>-</v>
          </cell>
          <cell r="M1605" t="str">
            <v>-</v>
          </cell>
          <cell r="O1605">
            <v>11.434697999999999</v>
          </cell>
          <cell r="P1605" t="str">
            <v>-</v>
          </cell>
          <cell r="Q1605" t="str">
            <v>-</v>
          </cell>
          <cell r="R1605" t="str">
            <v>-</v>
          </cell>
          <cell r="S1605" t="str">
            <v>-</v>
          </cell>
          <cell r="V1605" t="e">
            <v>#VALUE!</v>
          </cell>
          <cell r="Y1605" t="str">
            <v>-</v>
          </cell>
          <cell r="Z1605" t="str">
            <v>-</v>
          </cell>
          <cell r="AA1605" t="str">
            <v>-</v>
          </cell>
          <cell r="AB1605" t="str">
            <v>-</v>
          </cell>
          <cell r="AC1605" t="str">
            <v>-</v>
          </cell>
          <cell r="AD1605">
            <v>23.793720878293161</v>
          </cell>
          <cell r="AE1605">
            <v>0.23321126086790916</v>
          </cell>
          <cell r="AF1605" t="str">
            <v>-</v>
          </cell>
          <cell r="AG1605">
            <v>424.59999999999997</v>
          </cell>
          <cell r="AH1605" t="str">
            <v>-</v>
          </cell>
          <cell r="AI1605">
            <v>102.02646643109537</v>
          </cell>
          <cell r="AJ1605">
            <v>22.689004279044966</v>
          </cell>
          <cell r="AL1605">
            <v>73.306122448979579</v>
          </cell>
          <cell r="AM1605" t="str">
            <v>-</v>
          </cell>
        </row>
        <row r="1606">
          <cell r="D1606" t="str">
            <v>INE258Y01016</v>
          </cell>
          <cell r="E1606" t="str">
            <v>LAXMI GOLDORNA HOUSE LTD</v>
          </cell>
          <cell r="G1606" t="str">
            <v>-</v>
          </cell>
          <cell r="H1606" t="str">
            <v>-</v>
          </cell>
          <cell r="I1606">
            <v>0</v>
          </cell>
          <cell r="J1606">
            <v>0</v>
          </cell>
          <cell r="K1606">
            <v>0</v>
          </cell>
          <cell r="L1606" t="str">
            <v>-</v>
          </cell>
          <cell r="M1606" t="str">
            <v>-</v>
          </cell>
          <cell r="O1606">
            <v>0.06</v>
          </cell>
          <cell r="P1606" t="str">
            <v>-</v>
          </cell>
          <cell r="Q1606" t="str">
            <v>-</v>
          </cell>
          <cell r="R1606" t="str">
            <v>-</v>
          </cell>
          <cell r="S1606" t="str">
            <v>-</v>
          </cell>
          <cell r="V1606" t="e">
            <v>#VALUE!</v>
          </cell>
          <cell r="Y1606" t="str">
            <v>-</v>
          </cell>
          <cell r="Z1606" t="str">
            <v>-</v>
          </cell>
          <cell r="AA1606" t="str">
            <v>-</v>
          </cell>
          <cell r="AB1606" t="str">
            <v>-</v>
          </cell>
          <cell r="AC1606" t="str">
            <v>-</v>
          </cell>
          <cell r="AD1606" t="str">
            <v>-</v>
          </cell>
          <cell r="AE1606" t="e">
            <v>#VALUE!</v>
          </cell>
          <cell r="AF1606" t="str">
            <v>-</v>
          </cell>
          <cell r="AG1606">
            <v>20.077835</v>
          </cell>
          <cell r="AH1606" t="str">
            <v>-</v>
          </cell>
          <cell r="AI1606">
            <v>0</v>
          </cell>
          <cell r="AJ1606" t="str">
            <v>-</v>
          </cell>
          <cell r="AL1606">
            <v>-3.4836590021480154</v>
          </cell>
          <cell r="AM1606" t="str">
            <v>-</v>
          </cell>
        </row>
        <row r="1607">
          <cell r="D1607" t="str">
            <v>INE01GN01025</v>
          </cell>
          <cell r="E1607" t="str">
            <v>IRIS CLOTHINGS LTD</v>
          </cell>
          <cell r="G1607" t="str">
            <v>-</v>
          </cell>
          <cell r="H1607">
            <v>46</v>
          </cell>
          <cell r="I1607">
            <v>1</v>
          </cell>
          <cell r="J1607">
            <v>0</v>
          </cell>
          <cell r="K1607">
            <v>0</v>
          </cell>
          <cell r="L1607" t="str">
            <v>-</v>
          </cell>
          <cell r="M1607" t="str">
            <v>-</v>
          </cell>
          <cell r="O1607" t="str">
            <v>-</v>
          </cell>
          <cell r="P1607" t="str">
            <v>-</v>
          </cell>
          <cell r="Q1607" t="str">
            <v>-</v>
          </cell>
          <cell r="R1607" t="str">
            <v>-</v>
          </cell>
          <cell r="S1607" t="str">
            <v>-</v>
          </cell>
          <cell r="V1607" t="e">
            <v>#VALUE!</v>
          </cell>
          <cell r="Y1607">
            <v>46</v>
          </cell>
          <cell r="Z1607">
            <v>46</v>
          </cell>
          <cell r="AA1607">
            <v>0</v>
          </cell>
          <cell r="AB1607">
            <v>-2</v>
          </cell>
          <cell r="AC1607">
            <v>46</v>
          </cell>
          <cell r="AD1607" t="str">
            <v>-</v>
          </cell>
          <cell r="AE1607" t="e">
            <v>#VALUE!</v>
          </cell>
          <cell r="AF1607" t="str">
            <v>-</v>
          </cell>
          <cell r="AG1607">
            <v>88.840263000000007</v>
          </cell>
          <cell r="AH1607" t="str">
            <v>-</v>
          </cell>
          <cell r="AI1607" t="str">
            <v>-</v>
          </cell>
          <cell r="AJ1607" t="str">
            <v>-</v>
          </cell>
          <cell r="AL1607">
            <v>70.283456905714559</v>
          </cell>
          <cell r="AM1607" t="str">
            <v>-</v>
          </cell>
        </row>
        <row r="1608">
          <cell r="D1608" t="str">
            <v>INE701G01012</v>
          </cell>
          <cell r="E1608" t="str">
            <v>A.K. CAPITAL SERVICES LTD</v>
          </cell>
          <cell r="G1608">
            <v>1044.25</v>
          </cell>
          <cell r="H1608" t="str">
            <v>-</v>
          </cell>
          <cell r="I1608">
            <v>0</v>
          </cell>
          <cell r="J1608">
            <v>0</v>
          </cell>
          <cell r="K1608">
            <v>0</v>
          </cell>
          <cell r="L1608" t="str">
            <v>-</v>
          </cell>
          <cell r="M1608" t="str">
            <v>-</v>
          </cell>
          <cell r="O1608">
            <v>132.01333299999999</v>
          </cell>
          <cell r="P1608" t="str">
            <v>-</v>
          </cell>
          <cell r="Q1608" t="str">
            <v>-</v>
          </cell>
          <cell r="R1608" t="str">
            <v>-</v>
          </cell>
          <cell r="S1608" t="str">
            <v>-</v>
          </cell>
          <cell r="V1608" t="e">
            <v>#VALUE!</v>
          </cell>
          <cell r="Y1608" t="str">
            <v>-</v>
          </cell>
          <cell r="Z1608" t="str">
            <v>-</v>
          </cell>
          <cell r="AA1608" t="str">
            <v>-</v>
          </cell>
          <cell r="AB1608" t="str">
            <v>-</v>
          </cell>
          <cell r="AC1608" t="str">
            <v>-</v>
          </cell>
          <cell r="AD1608">
            <v>7.8973249890390349</v>
          </cell>
          <cell r="AE1608">
            <v>-1.5819316499220357</v>
          </cell>
          <cell r="AF1608" t="str">
            <v>-</v>
          </cell>
          <cell r="AG1608">
            <v>3408.7550000000001</v>
          </cell>
          <cell r="AH1608" t="str">
            <v>-</v>
          </cell>
          <cell r="AI1608">
            <v>-4.992203670385031</v>
          </cell>
          <cell r="AJ1608">
            <v>4.7631492129952866</v>
          </cell>
          <cell r="AL1608">
            <v>4.3977936762670211</v>
          </cell>
          <cell r="AM1608" t="str">
            <v>-</v>
          </cell>
        </row>
        <row r="1609">
          <cell r="D1609" t="str">
            <v>INE882B01037</v>
          </cell>
          <cell r="E1609" t="str">
            <v>INTEGRATED TECHNOLOGIES LTD</v>
          </cell>
          <cell r="G1609" t="str">
            <v>-</v>
          </cell>
          <cell r="H1609" t="str">
            <v>-</v>
          </cell>
          <cell r="I1609">
            <v>0</v>
          </cell>
          <cell r="J1609">
            <v>0</v>
          </cell>
          <cell r="K1609">
            <v>0</v>
          </cell>
          <cell r="L1609" t="str">
            <v>-</v>
          </cell>
          <cell r="M1609" t="str">
            <v>-</v>
          </cell>
          <cell r="O1609" t="str">
            <v>-</v>
          </cell>
          <cell r="P1609" t="str">
            <v>-</v>
          </cell>
          <cell r="Q1609" t="str">
            <v>-</v>
          </cell>
          <cell r="R1609" t="str">
            <v>-</v>
          </cell>
          <cell r="S1609" t="str">
            <v>-</v>
          </cell>
          <cell r="V1609" t="e">
            <v>#VALUE!</v>
          </cell>
          <cell r="Y1609" t="str">
            <v>-</v>
          </cell>
          <cell r="Z1609" t="str">
            <v>-</v>
          </cell>
          <cell r="AA1609" t="str">
            <v>-</v>
          </cell>
          <cell r="AB1609" t="str">
            <v>-</v>
          </cell>
          <cell r="AC1609" t="str">
            <v>-</v>
          </cell>
          <cell r="AD1609" t="str">
            <v>-</v>
          </cell>
          <cell r="AE1609" t="e">
            <v>#VALUE!</v>
          </cell>
          <cell r="AF1609" t="str">
            <v>-</v>
          </cell>
          <cell r="AG1609">
            <v>687.1</v>
          </cell>
          <cell r="AH1609" t="str">
            <v>-</v>
          </cell>
          <cell r="AI1609">
            <v>42.487252747252768</v>
          </cell>
          <cell r="AJ1609" t="str">
            <v>-</v>
          </cell>
          <cell r="AL1609">
            <v>133.38994565217391</v>
          </cell>
          <cell r="AM1609" t="str">
            <v>-</v>
          </cell>
        </row>
        <row r="1610">
          <cell r="D1610" t="str">
            <v>INE0PEQ01016</v>
          </cell>
          <cell r="E1610" t="str">
            <v>RBZ JEWELLERS LTD</v>
          </cell>
          <cell r="G1610">
            <v>140</v>
          </cell>
          <cell r="H1610" t="str">
            <v>-</v>
          </cell>
          <cell r="I1610">
            <v>0</v>
          </cell>
          <cell r="J1610">
            <v>0</v>
          </cell>
          <cell r="K1610">
            <v>0</v>
          </cell>
          <cell r="L1610" t="str">
            <v>-</v>
          </cell>
          <cell r="M1610" t="str">
            <v>-</v>
          </cell>
          <cell r="O1610">
            <v>9.6999999999999993</v>
          </cell>
          <cell r="P1610" t="str">
            <v>-</v>
          </cell>
          <cell r="Q1610" t="str">
            <v>-</v>
          </cell>
          <cell r="R1610" t="str">
            <v>-</v>
          </cell>
          <cell r="S1610" t="str">
            <v>-</v>
          </cell>
          <cell r="V1610" t="e">
            <v>#VALUE!</v>
          </cell>
          <cell r="Y1610" t="str">
            <v>-</v>
          </cell>
          <cell r="Z1610" t="str">
            <v>-</v>
          </cell>
          <cell r="AA1610" t="str">
            <v>-</v>
          </cell>
          <cell r="AB1610" t="str">
            <v>-</v>
          </cell>
          <cell r="AC1610" t="str">
            <v>-</v>
          </cell>
          <cell r="AD1610">
            <v>14.43298969072165</v>
          </cell>
          <cell r="AE1610">
            <v>0.18049608917166982</v>
          </cell>
          <cell r="AF1610" t="str">
            <v>-</v>
          </cell>
          <cell r="AG1610">
            <v>642.90300000000002</v>
          </cell>
          <cell r="AH1610" t="str">
            <v>-</v>
          </cell>
          <cell r="AI1610">
            <v>79.962894248608535</v>
          </cell>
          <cell r="AJ1610" t="str">
            <v>-</v>
          </cell>
          <cell r="AL1610">
            <v>67.077189353264359</v>
          </cell>
          <cell r="AM1610" t="str">
            <v>-</v>
          </cell>
        </row>
        <row r="1611">
          <cell r="D1611" t="str">
            <v>INE083C01022</v>
          </cell>
          <cell r="E1611" t="str">
            <v>PLASTIBLENDS INDIA LTD</v>
          </cell>
          <cell r="G1611">
            <v>194.45</v>
          </cell>
          <cell r="H1611" t="str">
            <v>-</v>
          </cell>
          <cell r="I1611">
            <v>0</v>
          </cell>
          <cell r="J1611">
            <v>0</v>
          </cell>
          <cell r="K1611">
            <v>0</v>
          </cell>
          <cell r="L1611" t="str">
            <v>-</v>
          </cell>
          <cell r="M1611" t="str">
            <v>-</v>
          </cell>
          <cell r="O1611">
            <v>12.87</v>
          </cell>
          <cell r="P1611" t="str">
            <v>-</v>
          </cell>
          <cell r="Q1611" t="str">
            <v>-</v>
          </cell>
          <cell r="R1611" t="str">
            <v>-</v>
          </cell>
          <cell r="S1611" t="str">
            <v>-</v>
          </cell>
          <cell r="V1611" t="e">
            <v>#VALUE!</v>
          </cell>
          <cell r="Y1611" t="str">
            <v>-</v>
          </cell>
          <cell r="Z1611" t="str">
            <v>-</v>
          </cell>
          <cell r="AA1611" t="str">
            <v>-</v>
          </cell>
          <cell r="AB1611" t="str">
            <v>-</v>
          </cell>
          <cell r="AC1611" t="str">
            <v>-</v>
          </cell>
          <cell r="AD1611">
            <v>15.818843122162326</v>
          </cell>
          <cell r="AE1611">
            <v>-5.1237618698125758</v>
          </cell>
          <cell r="AF1611" t="str">
            <v>-</v>
          </cell>
          <cell r="AG1611">
            <v>519.75199999999995</v>
          </cell>
          <cell r="AH1611" t="str">
            <v>-</v>
          </cell>
          <cell r="AI1611">
            <v>-3.0873493975903625</v>
          </cell>
          <cell r="AJ1611">
            <v>15.2264618670392</v>
          </cell>
          <cell r="AL1611">
            <v>-4.7233918525294358</v>
          </cell>
          <cell r="AM1611" t="str">
            <v>-</v>
          </cell>
        </row>
        <row r="1612">
          <cell r="D1612" t="str">
            <v>INE199E01014</v>
          </cell>
          <cell r="E1612" t="str">
            <v>SUNSHIELD CHEMICALS LTD</v>
          </cell>
          <cell r="G1612">
            <v>1045.3</v>
          </cell>
          <cell r="H1612" t="str">
            <v>-</v>
          </cell>
          <cell r="I1612">
            <v>0</v>
          </cell>
          <cell r="J1612">
            <v>0</v>
          </cell>
          <cell r="K1612">
            <v>0</v>
          </cell>
          <cell r="L1612" t="str">
            <v>-</v>
          </cell>
          <cell r="M1612" t="str">
            <v>-</v>
          </cell>
          <cell r="O1612">
            <v>19.829999999999998</v>
          </cell>
          <cell r="P1612" t="str">
            <v>-</v>
          </cell>
          <cell r="Q1612" t="str">
            <v>-</v>
          </cell>
          <cell r="R1612" t="str">
            <v>-</v>
          </cell>
          <cell r="S1612" t="str">
            <v>-</v>
          </cell>
          <cell r="V1612" t="e">
            <v>#VALUE!</v>
          </cell>
          <cell r="Y1612" t="str">
            <v>-</v>
          </cell>
          <cell r="Z1612" t="str">
            <v>-</v>
          </cell>
          <cell r="AA1612" t="str">
            <v>-</v>
          </cell>
          <cell r="AB1612" t="str">
            <v>-</v>
          </cell>
          <cell r="AC1612" t="str">
            <v>-</v>
          </cell>
          <cell r="AD1612">
            <v>52.211605632326069</v>
          </cell>
          <cell r="AE1612">
            <v>-2.3072128488905461</v>
          </cell>
          <cell r="AF1612" t="str">
            <v>-</v>
          </cell>
          <cell r="AG1612">
            <v>337.75300000000004</v>
          </cell>
          <cell r="AH1612" t="str">
            <v>-</v>
          </cell>
          <cell r="AI1612">
            <v>-22.629730784237228</v>
          </cell>
          <cell r="AJ1612">
            <v>24.690294573017777</v>
          </cell>
          <cell r="AL1612">
            <v>-16.467864836189424</v>
          </cell>
          <cell r="AM1612" t="str">
            <v>-</v>
          </cell>
        </row>
        <row r="1613">
          <cell r="D1613" t="str">
            <v>INE015B01018</v>
          </cell>
          <cell r="E1613" t="str">
            <v>WIM PLAST LTD</v>
          </cell>
          <cell r="G1613">
            <v>504.75</v>
          </cell>
          <cell r="H1613" t="str">
            <v>-</v>
          </cell>
          <cell r="I1613">
            <v>0</v>
          </cell>
          <cell r="J1613">
            <v>0</v>
          </cell>
          <cell r="K1613">
            <v>0</v>
          </cell>
          <cell r="L1613" t="str">
            <v>-</v>
          </cell>
          <cell r="M1613" t="str">
            <v>-</v>
          </cell>
          <cell r="O1613">
            <v>47.59</v>
          </cell>
          <cell r="P1613" t="str">
            <v>-</v>
          </cell>
          <cell r="Q1613" t="str">
            <v>-</v>
          </cell>
          <cell r="R1613" t="str">
            <v>-</v>
          </cell>
          <cell r="S1613" t="str">
            <v>-</v>
          </cell>
          <cell r="V1613" t="e">
            <v>#VALUE!</v>
          </cell>
          <cell r="Y1613" t="str">
            <v>-</v>
          </cell>
          <cell r="Z1613" t="str">
            <v>-</v>
          </cell>
          <cell r="AA1613" t="str">
            <v>-</v>
          </cell>
          <cell r="AB1613" t="str">
            <v>-</v>
          </cell>
          <cell r="AC1613" t="str">
            <v>-</v>
          </cell>
          <cell r="AD1613">
            <v>12.805684176182874</v>
          </cell>
          <cell r="AE1613">
            <v>5.1255854853462841</v>
          </cell>
          <cell r="AF1613" t="str">
            <v>-</v>
          </cell>
          <cell r="AG1613">
            <v>639.928</v>
          </cell>
          <cell r="AH1613" t="str">
            <v>-</v>
          </cell>
          <cell r="AI1613">
            <v>2.4983846650872361</v>
          </cell>
          <cell r="AJ1613">
            <v>12.287398859152967</v>
          </cell>
          <cell r="AL1613">
            <v>5.1364956692033719</v>
          </cell>
          <cell r="AM1613" t="str">
            <v>-</v>
          </cell>
        </row>
        <row r="1614">
          <cell r="D1614" t="str">
            <v>INE704G01024</v>
          </cell>
          <cell r="E1614" t="str">
            <v>BAJAJ STEEL INDUSTRIES LTD</v>
          </cell>
          <cell r="G1614">
            <v>524.1</v>
          </cell>
          <cell r="H1614" t="str">
            <v>-</v>
          </cell>
          <cell r="I1614">
            <v>0</v>
          </cell>
          <cell r="J1614">
            <v>0</v>
          </cell>
          <cell r="K1614">
            <v>0</v>
          </cell>
          <cell r="L1614" t="str">
            <v>-</v>
          </cell>
          <cell r="M1614" t="str">
            <v>-</v>
          </cell>
          <cell r="O1614">
            <v>40.545337000000004</v>
          </cell>
          <cell r="P1614" t="str">
            <v>-</v>
          </cell>
          <cell r="Q1614" t="str">
            <v>-</v>
          </cell>
          <cell r="R1614" t="str">
            <v>-</v>
          </cell>
          <cell r="S1614" t="str">
            <v>-</v>
          </cell>
          <cell r="V1614" t="e">
            <v>#VALUE!</v>
          </cell>
          <cell r="Y1614" t="str">
            <v>-</v>
          </cell>
          <cell r="Z1614" t="str">
            <v>-</v>
          </cell>
          <cell r="AA1614" t="str">
            <v>-</v>
          </cell>
          <cell r="AB1614" t="str">
            <v>-</v>
          </cell>
          <cell r="AC1614" t="str">
            <v>-</v>
          </cell>
          <cell r="AD1614">
            <v>12.934364933163993</v>
          </cell>
          <cell r="AE1614">
            <v>0.30147983062197714</v>
          </cell>
          <cell r="AF1614" t="str">
            <v>-</v>
          </cell>
          <cell r="AG1614">
            <v>921.15599999999995</v>
          </cell>
          <cell r="AH1614" t="str">
            <v>-</v>
          </cell>
          <cell r="AI1614">
            <v>42.902919596575856</v>
          </cell>
          <cell r="AJ1614">
            <v>9.6433775774253121</v>
          </cell>
          <cell r="AL1614">
            <v>16.000584312224209</v>
          </cell>
          <cell r="AM1614" t="str">
            <v>-</v>
          </cell>
        </row>
        <row r="1615">
          <cell r="D1615" t="str">
            <v>INE865T01018</v>
          </cell>
          <cell r="E1615" t="str">
            <v>PUDUMJEE PAPER PRODUCTS LTD</v>
          </cell>
          <cell r="G1615">
            <v>127.9</v>
          </cell>
          <cell r="H1615" t="str">
            <v>-</v>
          </cell>
          <cell r="I1615">
            <v>0</v>
          </cell>
          <cell r="J1615">
            <v>0</v>
          </cell>
          <cell r="K1615">
            <v>0</v>
          </cell>
          <cell r="L1615" t="str">
            <v>-</v>
          </cell>
          <cell r="M1615" t="str">
            <v>-</v>
          </cell>
          <cell r="O1615">
            <v>10.09</v>
          </cell>
          <cell r="P1615" t="str">
            <v>-</v>
          </cell>
          <cell r="Q1615" t="str">
            <v>-</v>
          </cell>
          <cell r="R1615" t="str">
            <v>-</v>
          </cell>
          <cell r="S1615" t="str">
            <v>-</v>
          </cell>
          <cell r="V1615" t="e">
            <v>#VALUE!</v>
          </cell>
          <cell r="Y1615" t="str">
            <v>-</v>
          </cell>
          <cell r="Z1615" t="str">
            <v>-</v>
          </cell>
          <cell r="AA1615" t="str">
            <v>-</v>
          </cell>
          <cell r="AB1615" t="str">
            <v>-</v>
          </cell>
          <cell r="AC1615" t="str">
            <v>-</v>
          </cell>
          <cell r="AD1615">
            <v>11.942433691097044</v>
          </cell>
          <cell r="AE1615">
            <v>-4.9393905746377378</v>
          </cell>
          <cell r="AF1615" t="str">
            <v>-</v>
          </cell>
          <cell r="AG1615">
            <v>1238.5360000000001</v>
          </cell>
          <cell r="AH1615" t="str">
            <v>-</v>
          </cell>
          <cell r="AI1615">
            <v>-2.4177949709864603</v>
          </cell>
          <cell r="AJ1615">
            <v>7.9768377114839719</v>
          </cell>
          <cell r="AL1615">
            <v>-7.4301841327166542</v>
          </cell>
          <cell r="AM1615" t="str">
            <v>-</v>
          </cell>
        </row>
        <row r="1616">
          <cell r="D1616" t="str">
            <v>INE716D01033</v>
          </cell>
          <cell r="E1616" t="str">
            <v>CRESSANDA SOLUTIONS LTD</v>
          </cell>
          <cell r="G1616" t="str">
            <v>-</v>
          </cell>
          <cell r="H1616" t="str">
            <v>-</v>
          </cell>
          <cell r="I1616">
            <v>0</v>
          </cell>
          <cell r="J1616">
            <v>0</v>
          </cell>
          <cell r="K1616">
            <v>0</v>
          </cell>
          <cell r="L1616" t="str">
            <v>-</v>
          </cell>
          <cell r="M1616" t="str">
            <v>-</v>
          </cell>
          <cell r="O1616" t="str">
            <v>-</v>
          </cell>
          <cell r="P1616" t="str">
            <v>-</v>
          </cell>
          <cell r="Q1616" t="str">
            <v>-</v>
          </cell>
          <cell r="R1616" t="str">
            <v>-</v>
          </cell>
          <cell r="S1616" t="str">
            <v>-</v>
          </cell>
          <cell r="V1616" t="e">
            <v>#VALUE!</v>
          </cell>
          <cell r="Y1616" t="str">
            <v>-</v>
          </cell>
          <cell r="Z1616" t="str">
            <v>-</v>
          </cell>
          <cell r="AA1616" t="str">
            <v>-</v>
          </cell>
          <cell r="AB1616" t="str">
            <v>-</v>
          </cell>
          <cell r="AC1616" t="str">
            <v>-</v>
          </cell>
          <cell r="AD1616" t="str">
            <v>-</v>
          </cell>
          <cell r="AE1616" t="e">
            <v>#VALUE!</v>
          </cell>
          <cell r="AF1616" t="str">
            <v>-</v>
          </cell>
          <cell r="AG1616">
            <v>-35.51</v>
          </cell>
          <cell r="AH1616" t="str">
            <v>-</v>
          </cell>
          <cell r="AI1616">
            <v>-96.969696969696969</v>
          </cell>
          <cell r="AJ1616" t="str">
            <v>-</v>
          </cell>
          <cell r="AL1616" t="str">
            <v>-</v>
          </cell>
          <cell r="AM1616" t="str">
            <v>-</v>
          </cell>
        </row>
        <row r="1617">
          <cell r="D1617" t="str">
            <v>INE771A01026</v>
          </cell>
          <cell r="E1617" t="str">
            <v>MIRZA INTERNATIONAL LTD</v>
          </cell>
          <cell r="G1617">
            <v>33.31</v>
          </cell>
          <cell r="H1617" t="str">
            <v>-</v>
          </cell>
          <cell r="I1617">
            <v>0</v>
          </cell>
          <cell r="J1617">
            <v>0</v>
          </cell>
          <cell r="K1617">
            <v>0</v>
          </cell>
          <cell r="L1617" t="str">
            <v>-</v>
          </cell>
          <cell r="M1617" t="str">
            <v>-</v>
          </cell>
          <cell r="O1617">
            <v>-0.24</v>
          </cell>
          <cell r="P1617" t="str">
            <v>-</v>
          </cell>
          <cell r="Q1617" t="str">
            <v>-</v>
          </cell>
          <cell r="R1617" t="str">
            <v>-</v>
          </cell>
          <cell r="S1617" t="str">
            <v>-</v>
          </cell>
          <cell r="V1617" t="e">
            <v>#VALUE!</v>
          </cell>
          <cell r="Y1617" t="str">
            <v>-</v>
          </cell>
          <cell r="Z1617" t="str">
            <v>-</v>
          </cell>
          <cell r="AA1617" t="str">
            <v>-</v>
          </cell>
          <cell r="AB1617" t="str">
            <v>-</v>
          </cell>
          <cell r="AC1617" t="str">
            <v>-</v>
          </cell>
          <cell r="AD1617" t="str">
            <v>-</v>
          </cell>
          <cell r="AE1617" t="e">
            <v>#VALUE!</v>
          </cell>
          <cell r="AF1617" t="str">
            <v>-</v>
          </cell>
          <cell r="AG1617">
            <v>361.5</v>
          </cell>
          <cell r="AH1617" t="str">
            <v>-</v>
          </cell>
          <cell r="AI1617" t="str">
            <v>-</v>
          </cell>
          <cell r="AJ1617" t="str">
            <v>-</v>
          </cell>
          <cell r="AL1617">
            <v>-25.785259700266888</v>
          </cell>
          <cell r="AM1617" t="str">
            <v>-</v>
          </cell>
        </row>
        <row r="1618">
          <cell r="D1618" t="str">
            <v>INE361D01012</v>
          </cell>
          <cell r="E1618" t="str">
            <v>UNI ABEX ALLOY PRODUCTS LTD</v>
          </cell>
          <cell r="G1618">
            <v>3046.85</v>
          </cell>
          <cell r="H1618" t="str">
            <v>-</v>
          </cell>
          <cell r="I1618">
            <v>0</v>
          </cell>
          <cell r="J1618">
            <v>0</v>
          </cell>
          <cell r="K1618">
            <v>0</v>
          </cell>
          <cell r="L1618" t="str">
            <v>-</v>
          </cell>
          <cell r="M1618" t="str">
            <v>-</v>
          </cell>
          <cell r="O1618">
            <v>169.99</v>
          </cell>
          <cell r="P1618" t="str">
            <v>-</v>
          </cell>
          <cell r="Q1618" t="str">
            <v>-</v>
          </cell>
          <cell r="R1618" t="str">
            <v>-</v>
          </cell>
          <cell r="S1618" t="str">
            <v>-</v>
          </cell>
          <cell r="V1618" t="e">
            <v>#VALUE!</v>
          </cell>
          <cell r="Y1618" t="str">
            <v>-</v>
          </cell>
          <cell r="Z1618" t="str">
            <v>-</v>
          </cell>
          <cell r="AA1618" t="str">
            <v>-</v>
          </cell>
          <cell r="AB1618" t="str">
            <v>-</v>
          </cell>
          <cell r="AC1618" t="str">
            <v>-</v>
          </cell>
          <cell r="AD1618">
            <v>18.921148940094945</v>
          </cell>
          <cell r="AE1618">
            <v>-3.5571760007378557</v>
          </cell>
          <cell r="AF1618" t="str">
            <v>-</v>
          </cell>
          <cell r="AG1618">
            <v>439.86400000000003</v>
          </cell>
          <cell r="AH1618" t="str">
            <v>-</v>
          </cell>
          <cell r="AI1618">
            <v>-5.3191489361702038</v>
          </cell>
          <cell r="AJ1618">
            <v>11.211690635631815</v>
          </cell>
          <cell r="AL1618">
            <v>-10.660484085540594</v>
          </cell>
          <cell r="AM1618" t="str">
            <v>-</v>
          </cell>
        </row>
        <row r="1619">
          <cell r="D1619" t="str">
            <v>INE577L01016</v>
          </cell>
          <cell r="E1619" t="str">
            <v>STEL HOLDINGS LTD</v>
          </cell>
          <cell r="G1619">
            <v>523.65</v>
          </cell>
          <cell r="H1619" t="str">
            <v>-</v>
          </cell>
          <cell r="I1619">
            <v>0</v>
          </cell>
          <cell r="J1619">
            <v>0</v>
          </cell>
          <cell r="K1619">
            <v>0</v>
          </cell>
          <cell r="L1619" t="str">
            <v>-</v>
          </cell>
          <cell r="M1619" t="str">
            <v>-</v>
          </cell>
          <cell r="O1619">
            <v>8.6</v>
          </cell>
          <cell r="P1619" t="str">
            <v>-</v>
          </cell>
          <cell r="Q1619" t="str">
            <v>-</v>
          </cell>
          <cell r="R1619" t="str">
            <v>-</v>
          </cell>
          <cell r="S1619" t="str">
            <v>-</v>
          </cell>
          <cell r="V1619" t="e">
            <v>#VALUE!</v>
          </cell>
          <cell r="Y1619" t="str">
            <v>-</v>
          </cell>
          <cell r="Z1619" t="str">
            <v>-</v>
          </cell>
          <cell r="AA1619" t="str">
            <v>-</v>
          </cell>
          <cell r="AB1619" t="str">
            <v>-</v>
          </cell>
          <cell r="AC1619" t="str">
            <v>-</v>
          </cell>
          <cell r="AD1619">
            <v>60.889537722565407</v>
          </cell>
          <cell r="AE1619">
            <v>3.1049345831577702</v>
          </cell>
          <cell r="AF1619" t="str">
            <v>-</v>
          </cell>
          <cell r="AG1619">
            <v>212.685</v>
          </cell>
          <cell r="AH1619" t="str">
            <v>-</v>
          </cell>
          <cell r="AI1619">
            <v>19.610570236439486</v>
          </cell>
          <cell r="AJ1619">
            <v>28.54535835392814</v>
          </cell>
          <cell r="AL1619">
            <v>19.44166769624746</v>
          </cell>
          <cell r="AM1619" t="str">
            <v>-</v>
          </cell>
        </row>
        <row r="1620">
          <cell r="D1620" t="str">
            <v>INE190H01024</v>
          </cell>
          <cell r="E1620" t="str">
            <v>SAKUMA EXPORTS LTD</v>
          </cell>
          <cell r="G1620">
            <v>2.59</v>
          </cell>
          <cell r="H1620" t="str">
            <v>-</v>
          </cell>
          <cell r="I1620">
            <v>0</v>
          </cell>
          <cell r="J1620">
            <v>0</v>
          </cell>
          <cell r="K1620">
            <v>0</v>
          </cell>
          <cell r="L1620" t="str">
            <v>-</v>
          </cell>
          <cell r="M1620" t="str">
            <v>-</v>
          </cell>
          <cell r="O1620">
            <v>0.09</v>
          </cell>
          <cell r="P1620" t="str">
            <v>-</v>
          </cell>
          <cell r="Q1620" t="str">
            <v>-</v>
          </cell>
          <cell r="R1620" t="str">
            <v>-</v>
          </cell>
          <cell r="S1620" t="str">
            <v>-</v>
          </cell>
          <cell r="V1620" t="e">
            <v>#VALUE!</v>
          </cell>
          <cell r="Y1620" t="str">
            <v>-</v>
          </cell>
          <cell r="Z1620" t="str">
            <v>-</v>
          </cell>
          <cell r="AA1620" t="str">
            <v>-</v>
          </cell>
          <cell r="AB1620" t="str">
            <v>-</v>
          </cell>
          <cell r="AC1620" t="str">
            <v>-</v>
          </cell>
          <cell r="AD1620">
            <v>36.099069148108093</v>
          </cell>
          <cell r="AE1620">
            <v>-0.49198705329815773</v>
          </cell>
          <cell r="AF1620" t="str">
            <v>-</v>
          </cell>
          <cell r="AG1620">
            <v>139.184</v>
          </cell>
          <cell r="AH1620" t="str">
            <v>-</v>
          </cell>
          <cell r="AI1620">
            <v>-73.374022560368189</v>
          </cell>
          <cell r="AJ1620">
            <v>14.091541988115818</v>
          </cell>
          <cell r="AL1620">
            <v>-61.337885172541192</v>
          </cell>
          <cell r="AM1620" t="str">
            <v>-</v>
          </cell>
        </row>
        <row r="1621">
          <cell r="D1621" t="str">
            <v>INE211G01020</v>
          </cell>
          <cell r="E1621" t="str">
            <v>FLORENCE INVESTECH LTD</v>
          </cell>
          <cell r="G1621" t="str">
            <v>-</v>
          </cell>
          <cell r="H1621" t="str">
            <v>-</v>
          </cell>
          <cell r="I1621">
            <v>0</v>
          </cell>
          <cell r="J1621">
            <v>0</v>
          </cell>
          <cell r="K1621">
            <v>0</v>
          </cell>
          <cell r="L1621" t="str">
            <v>-</v>
          </cell>
          <cell r="M1621" t="str">
            <v>-</v>
          </cell>
          <cell r="O1621">
            <v>49.32</v>
          </cell>
          <cell r="P1621" t="str">
            <v>-</v>
          </cell>
          <cell r="Q1621" t="str">
            <v>-</v>
          </cell>
          <cell r="R1621" t="str">
            <v>-</v>
          </cell>
          <cell r="S1621" t="str">
            <v>-</v>
          </cell>
          <cell r="V1621" t="e">
            <v>#VALUE!</v>
          </cell>
          <cell r="Y1621" t="str">
            <v>-</v>
          </cell>
          <cell r="Z1621" t="str">
            <v>-</v>
          </cell>
          <cell r="AA1621" t="str">
            <v>-</v>
          </cell>
          <cell r="AB1621" t="str">
            <v>-</v>
          </cell>
          <cell r="AC1621" t="str">
            <v>-</v>
          </cell>
          <cell r="AD1621" t="str">
            <v>-</v>
          </cell>
          <cell r="AE1621" t="e">
            <v>#VALUE!</v>
          </cell>
          <cell r="AF1621" t="str">
            <v>-</v>
          </cell>
          <cell r="AG1621">
            <v>8.61</v>
          </cell>
          <cell r="AH1621" t="str">
            <v>-</v>
          </cell>
          <cell r="AI1621">
            <v>21.60390820956318</v>
          </cell>
          <cell r="AJ1621">
            <v>21.461805724378216</v>
          </cell>
          <cell r="AL1621">
            <v>-81.572639328824579</v>
          </cell>
          <cell r="AM1621" t="str">
            <v>-</v>
          </cell>
        </row>
        <row r="1622">
          <cell r="D1622" t="str">
            <v>INE059B01024</v>
          </cell>
          <cell r="E1622" t="str">
            <v>SIMPLEX INFRASTRUCTURES LTD</v>
          </cell>
          <cell r="G1622">
            <v>295.75</v>
          </cell>
          <cell r="H1622" t="str">
            <v>-</v>
          </cell>
          <cell r="I1622">
            <v>0</v>
          </cell>
          <cell r="J1622">
            <v>0</v>
          </cell>
          <cell r="K1622">
            <v>0</v>
          </cell>
          <cell r="L1622" t="str">
            <v>-</v>
          </cell>
          <cell r="M1622" t="str">
            <v>-</v>
          </cell>
          <cell r="O1622">
            <v>2.02</v>
          </cell>
          <cell r="P1622" t="str">
            <v>-</v>
          </cell>
          <cell r="Q1622" t="str">
            <v>-</v>
          </cell>
          <cell r="R1622" t="str">
            <v>-</v>
          </cell>
          <cell r="S1622" t="str">
            <v>-</v>
          </cell>
          <cell r="V1622" t="e">
            <v>#VALUE!</v>
          </cell>
          <cell r="Y1622" t="str">
            <v>-</v>
          </cell>
          <cell r="Z1622" t="str">
            <v>-</v>
          </cell>
          <cell r="AA1622" t="str">
            <v>-</v>
          </cell>
          <cell r="AB1622" t="str">
            <v>-</v>
          </cell>
          <cell r="AC1622" t="str">
            <v>-</v>
          </cell>
          <cell r="AD1622">
            <v>146.4108910891089</v>
          </cell>
          <cell r="AE1622" t="e">
            <v>#VALUE!</v>
          </cell>
          <cell r="AF1622" t="str">
            <v>-</v>
          </cell>
          <cell r="AG1622">
            <v>226.99999999999994</v>
          </cell>
          <cell r="AH1622" t="str">
            <v>-</v>
          </cell>
          <cell r="AI1622" t="str">
            <v>-</v>
          </cell>
          <cell r="AJ1622" t="str">
            <v>-</v>
          </cell>
          <cell r="AL1622">
            <v>-19.503546099290798</v>
          </cell>
          <cell r="AM1622" t="str">
            <v>-</v>
          </cell>
        </row>
        <row r="1623">
          <cell r="D1623" t="str">
            <v>INE432F01032</v>
          </cell>
          <cell r="E1623" t="str">
            <v>TOBU ENTERPRISES LTD</v>
          </cell>
          <cell r="G1623" t="str">
            <v>-</v>
          </cell>
          <cell r="H1623" t="str">
            <v>-</v>
          </cell>
          <cell r="I1623">
            <v>0</v>
          </cell>
          <cell r="J1623">
            <v>0</v>
          </cell>
          <cell r="K1623">
            <v>0</v>
          </cell>
          <cell r="L1623" t="str">
            <v>-</v>
          </cell>
          <cell r="M1623" t="str">
            <v>-</v>
          </cell>
          <cell r="O1623" t="str">
            <v>-</v>
          </cell>
          <cell r="P1623" t="str">
            <v>-</v>
          </cell>
          <cell r="Q1623" t="str">
            <v>-</v>
          </cell>
          <cell r="R1623" t="str">
            <v>-</v>
          </cell>
          <cell r="S1623" t="str">
            <v>-</v>
          </cell>
          <cell r="V1623" t="e">
            <v>#VALUE!</v>
          </cell>
          <cell r="Y1623" t="str">
            <v>-</v>
          </cell>
          <cell r="Z1623" t="str">
            <v>-</v>
          </cell>
          <cell r="AA1623" t="str">
            <v>-</v>
          </cell>
          <cell r="AB1623" t="str">
            <v>-</v>
          </cell>
          <cell r="AC1623" t="str">
            <v>-</v>
          </cell>
          <cell r="AD1623" t="str">
            <v>-</v>
          </cell>
          <cell r="AE1623" t="e">
            <v>#VALUE!</v>
          </cell>
          <cell r="AF1623" t="str">
            <v>-</v>
          </cell>
          <cell r="AG1623">
            <v>-320.38499999999999</v>
          </cell>
          <cell r="AH1623" t="str">
            <v>-</v>
          </cell>
          <cell r="AI1623" t="str">
            <v>-</v>
          </cell>
          <cell r="AJ1623" t="str">
            <v>-</v>
          </cell>
          <cell r="AL1623">
            <v>121.5302491103203</v>
          </cell>
          <cell r="AM1623" t="str">
            <v>-</v>
          </cell>
        </row>
        <row r="1624">
          <cell r="D1624" t="str">
            <v>INE512D01028</v>
          </cell>
          <cell r="E1624" t="str">
            <v>INTELLIVATE CAPITAL VENTURES</v>
          </cell>
          <cell r="G1624" t="str">
            <v>-</v>
          </cell>
          <cell r="H1624" t="str">
            <v>-</v>
          </cell>
          <cell r="I1624">
            <v>0</v>
          </cell>
          <cell r="J1624">
            <v>0</v>
          </cell>
          <cell r="K1624">
            <v>0</v>
          </cell>
          <cell r="L1624" t="str">
            <v>-</v>
          </cell>
          <cell r="M1624" t="str">
            <v>-</v>
          </cell>
          <cell r="O1624" t="str">
            <v>-</v>
          </cell>
          <cell r="P1624" t="str">
            <v>-</v>
          </cell>
          <cell r="Q1624" t="str">
            <v>-</v>
          </cell>
          <cell r="R1624" t="str">
            <v>-</v>
          </cell>
          <cell r="S1624" t="str">
            <v>-</v>
          </cell>
          <cell r="V1624" t="e">
            <v>#VALUE!</v>
          </cell>
          <cell r="Y1624" t="str">
            <v>-</v>
          </cell>
          <cell r="Z1624" t="str">
            <v>-</v>
          </cell>
          <cell r="AA1624" t="str">
            <v>-</v>
          </cell>
          <cell r="AB1624" t="str">
            <v>-</v>
          </cell>
          <cell r="AC1624" t="str">
            <v>-</v>
          </cell>
          <cell r="AD1624" t="str">
            <v>-</v>
          </cell>
          <cell r="AE1624" t="e">
            <v>#VALUE!</v>
          </cell>
          <cell r="AF1624" t="str">
            <v>-</v>
          </cell>
          <cell r="AG1624">
            <v>217.387</v>
          </cell>
          <cell r="AH1624" t="str">
            <v>-</v>
          </cell>
          <cell r="AI1624" t="str">
            <v>-</v>
          </cell>
          <cell r="AJ1624" t="str">
            <v>-</v>
          </cell>
          <cell r="AL1624">
            <v>-8.0998702160669946</v>
          </cell>
          <cell r="AM1624" t="str">
            <v>-</v>
          </cell>
        </row>
        <row r="1625">
          <cell r="D1625" t="str">
            <v>INE915B01019</v>
          </cell>
          <cell r="E1625" t="str">
            <v>IND-SWIFT LABORATORIES LTD</v>
          </cell>
          <cell r="G1625">
            <v>107.26</v>
          </cell>
          <cell r="H1625" t="str">
            <v>-</v>
          </cell>
          <cell r="I1625">
            <v>0</v>
          </cell>
          <cell r="J1625">
            <v>0</v>
          </cell>
          <cell r="K1625">
            <v>0</v>
          </cell>
          <cell r="L1625" t="str">
            <v>-</v>
          </cell>
          <cell r="M1625" t="str">
            <v>-</v>
          </cell>
          <cell r="O1625">
            <v>37.248989999999999</v>
          </cell>
          <cell r="P1625" t="str">
            <v>-</v>
          </cell>
          <cell r="Q1625" t="str">
            <v>-</v>
          </cell>
          <cell r="R1625" t="str">
            <v>-</v>
          </cell>
          <cell r="S1625" t="str">
            <v>-</v>
          </cell>
          <cell r="V1625" t="e">
            <v>#VALUE!</v>
          </cell>
          <cell r="Y1625" t="str">
            <v>-</v>
          </cell>
          <cell r="Z1625" t="str">
            <v>-</v>
          </cell>
          <cell r="AA1625" t="str">
            <v>-</v>
          </cell>
          <cell r="AB1625" t="str">
            <v>-</v>
          </cell>
          <cell r="AC1625" t="str">
            <v>-</v>
          </cell>
          <cell r="AD1625">
            <v>3.3124652188450687</v>
          </cell>
          <cell r="AE1625">
            <v>-6.9424245466822757E-2</v>
          </cell>
          <cell r="AF1625" t="str">
            <v>-</v>
          </cell>
          <cell r="AG1625">
            <v>-193.89499999999998</v>
          </cell>
          <cell r="AH1625" t="str">
            <v>-</v>
          </cell>
          <cell r="AI1625">
            <v>-47.713377316114538</v>
          </cell>
          <cell r="AJ1625" t="str">
            <v>-</v>
          </cell>
          <cell r="AL1625" t="str">
            <v>-</v>
          </cell>
          <cell r="AM1625" t="str">
            <v>-</v>
          </cell>
        </row>
        <row r="1626">
          <cell r="D1626" t="str">
            <v>INE250B01029</v>
          </cell>
          <cell r="E1626" t="str">
            <v>VINYL CHEMICALS (INDIA) LTD</v>
          </cell>
          <cell r="G1626">
            <v>288.3</v>
          </cell>
          <cell r="H1626" t="str">
            <v>-</v>
          </cell>
          <cell r="I1626">
            <v>0</v>
          </cell>
          <cell r="J1626">
            <v>0</v>
          </cell>
          <cell r="K1626">
            <v>0</v>
          </cell>
          <cell r="L1626" t="str">
            <v>-</v>
          </cell>
          <cell r="M1626" t="str">
            <v>-</v>
          </cell>
          <cell r="O1626">
            <v>12.17</v>
          </cell>
          <cell r="P1626" t="str">
            <v>-</v>
          </cell>
          <cell r="Q1626" t="str">
            <v>-</v>
          </cell>
          <cell r="R1626" t="str">
            <v>-</v>
          </cell>
          <cell r="S1626" t="str">
            <v>-</v>
          </cell>
          <cell r="V1626" t="e">
            <v>#VALUE!</v>
          </cell>
          <cell r="Y1626" t="str">
            <v>-</v>
          </cell>
          <cell r="Z1626" t="str">
            <v>-</v>
          </cell>
          <cell r="AA1626" t="str">
            <v>-</v>
          </cell>
          <cell r="AB1626" t="str">
            <v>-</v>
          </cell>
          <cell r="AC1626" t="str">
            <v>-</v>
          </cell>
          <cell r="AD1626">
            <v>27.693249061159314</v>
          </cell>
          <cell r="AE1626">
            <v>12.685638319938759</v>
          </cell>
          <cell r="AF1626" t="str">
            <v>-</v>
          </cell>
          <cell r="AG1626">
            <v>255.36599999999999</v>
          </cell>
          <cell r="AH1626" t="str">
            <v>-</v>
          </cell>
          <cell r="AI1626">
            <v>2.183039462636438</v>
          </cell>
          <cell r="AJ1626">
            <v>19.903621528815453</v>
          </cell>
          <cell r="AL1626">
            <v>0.56947069943289153</v>
          </cell>
          <cell r="AM1626" t="str">
            <v>-</v>
          </cell>
        </row>
        <row r="1627">
          <cell r="D1627" t="str">
            <v>INE570D01018</v>
          </cell>
          <cell r="E1627" t="str">
            <v>ARROW GREENTECH LTD</v>
          </cell>
          <cell r="G1627">
            <v>566.79999999999995</v>
          </cell>
          <cell r="H1627" t="str">
            <v>-</v>
          </cell>
          <cell r="I1627">
            <v>0</v>
          </cell>
          <cell r="J1627">
            <v>0</v>
          </cell>
          <cell r="K1627">
            <v>0</v>
          </cell>
          <cell r="L1627" t="str">
            <v>-</v>
          </cell>
          <cell r="M1627" t="str">
            <v>-</v>
          </cell>
          <cell r="O1627">
            <v>41.83</v>
          </cell>
          <cell r="P1627" t="str">
            <v>-</v>
          </cell>
          <cell r="Q1627" t="str">
            <v>-</v>
          </cell>
          <cell r="R1627" t="str">
            <v>-</v>
          </cell>
          <cell r="S1627" t="str">
            <v>-</v>
          </cell>
          <cell r="V1627" t="e">
            <v>#VALUE!</v>
          </cell>
          <cell r="Y1627" t="str">
            <v>-</v>
          </cell>
          <cell r="Z1627" t="str">
            <v>-</v>
          </cell>
          <cell r="AA1627" t="str">
            <v>-</v>
          </cell>
          <cell r="AB1627" t="str">
            <v>-</v>
          </cell>
          <cell r="AC1627" t="str">
            <v>-</v>
          </cell>
          <cell r="AD1627">
            <v>13.944753919568752</v>
          </cell>
          <cell r="AE1627">
            <v>0.12247839544982703</v>
          </cell>
          <cell r="AF1627" t="str">
            <v>-</v>
          </cell>
          <cell r="AG1627">
            <v>883.5</v>
          </cell>
          <cell r="AH1627" t="str">
            <v>-</v>
          </cell>
          <cell r="AI1627">
            <v>113.85480572597137</v>
          </cell>
          <cell r="AJ1627" t="str">
            <v>-</v>
          </cell>
          <cell r="AL1627">
            <v>90.656020716443678</v>
          </cell>
          <cell r="AM1627" t="str">
            <v>-</v>
          </cell>
        </row>
        <row r="1628">
          <cell r="D1628" t="str">
            <v>INE498Q01014</v>
          </cell>
          <cell r="E1628" t="str">
            <v>VINTAGE COFFEE AND BEVERAGES</v>
          </cell>
          <cell r="G1628">
            <v>150.25</v>
          </cell>
          <cell r="H1628" t="str">
            <v>-</v>
          </cell>
          <cell r="I1628">
            <v>0</v>
          </cell>
          <cell r="J1628">
            <v>0</v>
          </cell>
          <cell r="K1628">
            <v>0</v>
          </cell>
          <cell r="L1628" t="str">
            <v>-</v>
          </cell>
          <cell r="M1628" t="str">
            <v>-</v>
          </cell>
          <cell r="O1628">
            <v>3.19</v>
          </cell>
          <cell r="P1628" t="str">
            <v>-</v>
          </cell>
          <cell r="Q1628" t="str">
            <v>-</v>
          </cell>
          <cell r="R1628" t="str">
            <v>-</v>
          </cell>
          <cell r="S1628" t="str">
            <v>-</v>
          </cell>
          <cell r="V1628" t="e">
            <v>#VALUE!</v>
          </cell>
          <cell r="Y1628" t="str">
            <v>-</v>
          </cell>
          <cell r="Z1628" t="str">
            <v>-</v>
          </cell>
          <cell r="AA1628" t="str">
            <v>-</v>
          </cell>
          <cell r="AB1628" t="str">
            <v>-</v>
          </cell>
          <cell r="AC1628" t="str">
            <v>-</v>
          </cell>
          <cell r="AD1628">
            <v>47.100313479623829</v>
          </cell>
          <cell r="AE1628">
            <v>0.26192369447205449</v>
          </cell>
          <cell r="AF1628" t="str">
            <v>-</v>
          </cell>
          <cell r="AG1628">
            <v>513.80500000000006</v>
          </cell>
          <cell r="AH1628" t="str">
            <v>-</v>
          </cell>
          <cell r="AI1628">
            <v>179.82456140350877</v>
          </cell>
          <cell r="AJ1628" t="str">
            <v>-</v>
          </cell>
          <cell r="AL1628">
            <v>104.5768549302224</v>
          </cell>
          <cell r="AM1628" t="str">
            <v>-</v>
          </cell>
        </row>
        <row r="1629">
          <cell r="D1629" t="str">
            <v>INE0O4601016</v>
          </cell>
          <cell r="E1629" t="str">
            <v>SEALMATIC INDIA LTD</v>
          </cell>
          <cell r="G1629">
            <v>470</v>
          </cell>
          <cell r="H1629" t="str">
            <v>-</v>
          </cell>
          <cell r="I1629">
            <v>0</v>
          </cell>
          <cell r="J1629">
            <v>0</v>
          </cell>
          <cell r="K1629">
            <v>0</v>
          </cell>
          <cell r="L1629" t="str">
            <v>-</v>
          </cell>
          <cell r="M1629" t="str">
            <v>-</v>
          </cell>
          <cell r="O1629">
            <v>17.579999999999998</v>
          </cell>
          <cell r="P1629" t="str">
            <v>-</v>
          </cell>
          <cell r="Q1629" t="str">
            <v>-</v>
          </cell>
          <cell r="R1629" t="str">
            <v>-</v>
          </cell>
          <cell r="S1629" t="str">
            <v>-</v>
          </cell>
          <cell r="V1629" t="e">
            <v>#VALUE!</v>
          </cell>
          <cell r="Y1629" t="str">
            <v>-</v>
          </cell>
          <cell r="Z1629" t="str">
            <v>-</v>
          </cell>
          <cell r="AA1629" t="str">
            <v>-</v>
          </cell>
          <cell r="AB1629" t="str">
            <v>-</v>
          </cell>
          <cell r="AC1629" t="str">
            <v>-</v>
          </cell>
          <cell r="AD1629">
            <v>26.701109203843938</v>
          </cell>
          <cell r="AE1629">
            <v>0.43464137403566605</v>
          </cell>
          <cell r="AF1629" t="str">
            <v>-</v>
          </cell>
          <cell r="AG1629">
            <v>230.93299999999999</v>
          </cell>
          <cell r="AH1629" t="str">
            <v>-</v>
          </cell>
          <cell r="AI1629">
            <v>61.43250688705232</v>
          </cell>
          <cell r="AJ1629" t="str">
            <v>-</v>
          </cell>
          <cell r="AL1629">
            <v>68.424085067899696</v>
          </cell>
          <cell r="AM1629" t="str">
            <v>-</v>
          </cell>
        </row>
        <row r="1630">
          <cell r="D1630" t="str">
            <v>INE967G01019</v>
          </cell>
          <cell r="E1630" t="str">
            <v>SARASWATI COMMERCIAL (I) LTD</v>
          </cell>
          <cell r="G1630">
            <v>12846.9</v>
          </cell>
          <cell r="H1630" t="str">
            <v>-</v>
          </cell>
          <cell r="I1630">
            <v>0</v>
          </cell>
          <cell r="J1630">
            <v>0</v>
          </cell>
          <cell r="K1630">
            <v>0</v>
          </cell>
          <cell r="L1630" t="str">
            <v>-</v>
          </cell>
          <cell r="M1630" t="str">
            <v>-</v>
          </cell>
          <cell r="O1630">
            <v>517.51</v>
          </cell>
          <cell r="P1630" t="str">
            <v>-</v>
          </cell>
          <cell r="Q1630" t="str">
            <v>-</v>
          </cell>
          <cell r="R1630" t="str">
            <v>-</v>
          </cell>
          <cell r="S1630" t="str">
            <v>-</v>
          </cell>
          <cell r="V1630" t="e">
            <v>#VALUE!</v>
          </cell>
          <cell r="Y1630" t="str">
            <v>-</v>
          </cell>
          <cell r="Z1630" t="str">
            <v>-</v>
          </cell>
          <cell r="AA1630" t="str">
            <v>-</v>
          </cell>
          <cell r="AB1630" t="str">
            <v>-</v>
          </cell>
          <cell r="AC1630" t="str">
            <v>-</v>
          </cell>
          <cell r="AD1630">
            <v>24.824448591573109</v>
          </cell>
          <cell r="AE1630">
            <v>-0.50971109540457793</v>
          </cell>
          <cell r="AF1630" t="str">
            <v>-</v>
          </cell>
          <cell r="AG1630">
            <v>704.28899999999999</v>
          </cell>
          <cell r="AH1630" t="str">
            <v>-</v>
          </cell>
          <cell r="AI1630">
            <v>-48.702978639044453</v>
          </cell>
          <cell r="AJ1630">
            <v>12.957342288703444</v>
          </cell>
          <cell r="AL1630">
            <v>-43.728142680109912</v>
          </cell>
          <cell r="AM1630" t="str">
            <v>-</v>
          </cell>
        </row>
        <row r="1631">
          <cell r="D1631" t="str">
            <v>INE435D01014</v>
          </cell>
          <cell r="E1631" t="str">
            <v>MAC CHARLES INDIA LTD</v>
          </cell>
          <cell r="G1631">
            <v>707.95</v>
          </cell>
          <cell r="H1631" t="str">
            <v>-</v>
          </cell>
          <cell r="I1631">
            <v>0</v>
          </cell>
          <cell r="J1631">
            <v>0</v>
          </cell>
          <cell r="K1631">
            <v>0</v>
          </cell>
          <cell r="L1631" t="str">
            <v>-</v>
          </cell>
          <cell r="M1631" t="str">
            <v>-</v>
          </cell>
          <cell r="O1631">
            <v>-80.739999999999995</v>
          </cell>
          <cell r="P1631" t="str">
            <v>-</v>
          </cell>
          <cell r="Q1631" t="str">
            <v>-</v>
          </cell>
          <cell r="R1631" t="str">
            <v>-</v>
          </cell>
          <cell r="S1631" t="str">
            <v>-</v>
          </cell>
          <cell r="V1631" t="e">
            <v>#VALUE!</v>
          </cell>
          <cell r="Y1631" t="str">
            <v>-</v>
          </cell>
          <cell r="Z1631" t="str">
            <v>-</v>
          </cell>
          <cell r="AA1631" t="str">
            <v>-</v>
          </cell>
          <cell r="AB1631" t="str">
            <v>-</v>
          </cell>
          <cell r="AC1631" t="str">
            <v>-</v>
          </cell>
          <cell r="AD1631" t="str">
            <v>-</v>
          </cell>
          <cell r="AE1631" t="e">
            <v>#VALUE!</v>
          </cell>
          <cell r="AF1631" t="str">
            <v>-</v>
          </cell>
          <cell r="AG1631">
            <v>-284.63</v>
          </cell>
          <cell r="AH1631" t="str">
            <v>-</v>
          </cell>
          <cell r="AI1631">
            <v>-59.817893903404574</v>
          </cell>
          <cell r="AJ1631" t="str">
            <v>-</v>
          </cell>
          <cell r="AL1631">
            <v>-124.43620879987384</v>
          </cell>
          <cell r="AM1631" t="str">
            <v>-</v>
          </cell>
        </row>
        <row r="1632">
          <cell r="D1632" t="str">
            <v>INE310C01029</v>
          </cell>
          <cell r="E1632" t="str">
            <v>HINDUSTAN COMPOSITES LTD</v>
          </cell>
          <cell r="G1632">
            <v>498.8</v>
          </cell>
          <cell r="H1632" t="str">
            <v>-</v>
          </cell>
          <cell r="I1632">
            <v>0</v>
          </cell>
          <cell r="J1632">
            <v>0</v>
          </cell>
          <cell r="K1632">
            <v>0</v>
          </cell>
          <cell r="L1632" t="str">
            <v>-</v>
          </cell>
          <cell r="M1632" t="str">
            <v>-</v>
          </cell>
          <cell r="O1632">
            <v>23.7</v>
          </cell>
          <cell r="P1632" t="str">
            <v>-</v>
          </cell>
          <cell r="Q1632" t="str">
            <v>-</v>
          </cell>
          <cell r="R1632" t="str">
            <v>-</v>
          </cell>
          <cell r="S1632" t="str">
            <v>-</v>
          </cell>
          <cell r="V1632" t="e">
            <v>#VALUE!</v>
          </cell>
          <cell r="Y1632" t="str">
            <v>-</v>
          </cell>
          <cell r="Z1632" t="str">
            <v>-</v>
          </cell>
          <cell r="AA1632" t="str">
            <v>-</v>
          </cell>
          <cell r="AB1632" t="str">
            <v>-</v>
          </cell>
          <cell r="AC1632" t="str">
            <v>-</v>
          </cell>
          <cell r="AD1632">
            <v>23.532735899664523</v>
          </cell>
          <cell r="AE1632">
            <v>13.707818661554635</v>
          </cell>
          <cell r="AF1632" t="str">
            <v>-</v>
          </cell>
          <cell r="AG1632">
            <v>203.95499999999998</v>
          </cell>
          <cell r="AH1632" t="str">
            <v>-</v>
          </cell>
          <cell r="AI1632">
            <v>1.7167381974248865</v>
          </cell>
          <cell r="AJ1632">
            <v>17.205035766277025</v>
          </cell>
          <cell r="AL1632">
            <v>26.445297243008309</v>
          </cell>
          <cell r="AM1632" t="str">
            <v>-</v>
          </cell>
        </row>
        <row r="1633">
          <cell r="D1633" t="str">
            <v>INE252A01019</v>
          </cell>
          <cell r="E1633" t="str">
            <v>SPEL SEMICONDUCTOR LTD</v>
          </cell>
          <cell r="G1633">
            <v>225.35</v>
          </cell>
          <cell r="H1633" t="str">
            <v>-</v>
          </cell>
          <cell r="I1633">
            <v>0</v>
          </cell>
          <cell r="J1633">
            <v>0</v>
          </cell>
          <cell r="K1633">
            <v>0</v>
          </cell>
          <cell r="L1633" t="str">
            <v>-</v>
          </cell>
          <cell r="M1633" t="str">
            <v>-</v>
          </cell>
          <cell r="O1633">
            <v>-4.5599999999999996</v>
          </cell>
          <cell r="P1633" t="str">
            <v>-</v>
          </cell>
          <cell r="Q1633" t="str">
            <v>-</v>
          </cell>
          <cell r="R1633" t="str">
            <v>-</v>
          </cell>
          <cell r="S1633" t="str">
            <v>-</v>
          </cell>
          <cell r="V1633" t="e">
            <v>#VALUE!</v>
          </cell>
          <cell r="Y1633" t="str">
            <v>-</v>
          </cell>
          <cell r="Z1633" t="str">
            <v>-</v>
          </cell>
          <cell r="AA1633" t="str">
            <v>-</v>
          </cell>
          <cell r="AB1633" t="str">
            <v>-</v>
          </cell>
          <cell r="AC1633" t="str">
            <v>-</v>
          </cell>
          <cell r="AD1633" t="str">
            <v>-</v>
          </cell>
          <cell r="AE1633" t="e">
            <v>#VALUE!</v>
          </cell>
          <cell r="AF1633" t="str">
            <v>-</v>
          </cell>
          <cell r="AG1633">
            <v>-56.837000000000003</v>
          </cell>
          <cell r="AH1633" t="str">
            <v>-</v>
          </cell>
          <cell r="AI1633">
            <v>-25.310011747813597</v>
          </cell>
          <cell r="AJ1633" t="str">
            <v>-</v>
          </cell>
          <cell r="AL1633">
            <v>-121.31064558834984</v>
          </cell>
          <cell r="AM1633" t="str">
            <v>-</v>
          </cell>
        </row>
        <row r="1634">
          <cell r="D1634" t="str">
            <v>INE701B01021</v>
          </cell>
          <cell r="E1634" t="str">
            <v>PUNJ LLOYD LTD</v>
          </cell>
          <cell r="G1634" t="str">
            <v>-</v>
          </cell>
          <cell r="H1634" t="str">
            <v>-</v>
          </cell>
          <cell r="I1634">
            <v>0</v>
          </cell>
          <cell r="J1634">
            <v>0</v>
          </cell>
          <cell r="K1634">
            <v>0</v>
          </cell>
          <cell r="L1634" t="str">
            <v>-</v>
          </cell>
          <cell r="M1634" t="str">
            <v>-</v>
          </cell>
          <cell r="O1634">
            <v>-2.1414629999999999</v>
          </cell>
          <cell r="P1634" t="str">
            <v>-</v>
          </cell>
          <cell r="Q1634" t="str">
            <v>-</v>
          </cell>
          <cell r="R1634" t="str">
            <v>-</v>
          </cell>
          <cell r="S1634" t="str">
            <v>-</v>
          </cell>
          <cell r="V1634" t="e">
            <v>#VALUE!</v>
          </cell>
          <cell r="Y1634" t="str">
            <v>-</v>
          </cell>
          <cell r="Z1634" t="str">
            <v>-</v>
          </cell>
          <cell r="AA1634" t="str">
            <v>-</v>
          </cell>
          <cell r="AB1634" t="str">
            <v>-</v>
          </cell>
          <cell r="AC1634" t="str">
            <v>-</v>
          </cell>
          <cell r="AD1634" t="str">
            <v>-</v>
          </cell>
          <cell r="AE1634" t="e">
            <v>#VALUE!</v>
          </cell>
          <cell r="AF1634" t="str">
            <v>-</v>
          </cell>
          <cell r="AG1634">
            <v>-4874.2999999999993</v>
          </cell>
          <cell r="AH1634" t="str">
            <v>-</v>
          </cell>
          <cell r="AI1634">
            <v>91.827077590673213</v>
          </cell>
          <cell r="AJ1634" t="str">
            <v>-</v>
          </cell>
          <cell r="AL1634">
            <v>-4.1361334843078712</v>
          </cell>
          <cell r="AM1634" t="str">
            <v>-</v>
          </cell>
        </row>
        <row r="1635">
          <cell r="D1635" t="str">
            <v>INE730A01022</v>
          </cell>
          <cell r="E1635" t="str">
            <v>ORICON ENTERPRISES LTD</v>
          </cell>
          <cell r="G1635">
            <v>55.38</v>
          </cell>
          <cell r="H1635" t="str">
            <v>-</v>
          </cell>
          <cell r="I1635">
            <v>0</v>
          </cell>
          <cell r="J1635">
            <v>0</v>
          </cell>
          <cell r="K1635">
            <v>0</v>
          </cell>
          <cell r="L1635" t="str">
            <v>-</v>
          </cell>
          <cell r="M1635" t="str">
            <v>-</v>
          </cell>
          <cell r="O1635">
            <v>0.15</v>
          </cell>
          <cell r="P1635" t="str">
            <v>-</v>
          </cell>
          <cell r="Q1635" t="str">
            <v>-</v>
          </cell>
          <cell r="R1635" t="str">
            <v>-</v>
          </cell>
          <cell r="S1635" t="str">
            <v>-</v>
          </cell>
          <cell r="V1635" t="e">
            <v>#VALUE!</v>
          </cell>
          <cell r="Y1635" t="str">
            <v>-</v>
          </cell>
          <cell r="Z1635" t="str">
            <v>-</v>
          </cell>
          <cell r="AA1635" t="str">
            <v>-</v>
          </cell>
          <cell r="AB1635" t="str">
            <v>-</v>
          </cell>
          <cell r="AC1635" t="str">
            <v>-</v>
          </cell>
          <cell r="AD1635" t="str">
            <v>-</v>
          </cell>
          <cell r="AE1635" t="e">
            <v>#VALUE!</v>
          </cell>
          <cell r="AF1635" t="str">
            <v>-</v>
          </cell>
          <cell r="AG1635">
            <v>-186.12000000000003</v>
          </cell>
          <cell r="AH1635" t="str">
            <v>-</v>
          </cell>
          <cell r="AI1635">
            <v>400</v>
          </cell>
          <cell r="AJ1635" t="str">
            <v>-</v>
          </cell>
          <cell r="AL1635">
            <v>-586.63764480188911</v>
          </cell>
          <cell r="AM1635" t="str">
            <v>-</v>
          </cell>
        </row>
        <row r="1636">
          <cell r="D1636" t="str">
            <v>INE569C01020</v>
          </cell>
          <cell r="E1636" t="str">
            <v>ORIENT ABRASIVES LTD</v>
          </cell>
          <cell r="G1636" t="str">
            <v>-</v>
          </cell>
          <cell r="H1636" t="str">
            <v>-</v>
          </cell>
          <cell r="I1636">
            <v>0</v>
          </cell>
          <cell r="J1636">
            <v>0</v>
          </cell>
          <cell r="K1636">
            <v>0</v>
          </cell>
          <cell r="L1636" t="str">
            <v>-</v>
          </cell>
          <cell r="M1636" t="str">
            <v>-</v>
          </cell>
          <cell r="O1636" t="str">
            <v>-</v>
          </cell>
          <cell r="P1636" t="str">
            <v>-</v>
          </cell>
          <cell r="Q1636" t="str">
            <v>-</v>
          </cell>
          <cell r="R1636" t="str">
            <v>-</v>
          </cell>
          <cell r="S1636" t="str">
            <v>-</v>
          </cell>
          <cell r="V1636" t="e">
            <v>#VALUE!</v>
          </cell>
          <cell r="Y1636" t="str">
            <v>-</v>
          </cell>
          <cell r="Z1636" t="str">
            <v>-</v>
          </cell>
          <cell r="AA1636" t="str">
            <v>-</v>
          </cell>
          <cell r="AB1636" t="str">
            <v>-</v>
          </cell>
          <cell r="AC1636" t="str">
            <v>-</v>
          </cell>
          <cell r="AD1636" t="str">
            <v>-</v>
          </cell>
          <cell r="AE1636" t="e">
            <v>#VALUE!</v>
          </cell>
          <cell r="AF1636" t="str">
            <v>-</v>
          </cell>
          <cell r="AG1636">
            <v>308.322</v>
          </cell>
          <cell r="AH1636" t="str">
            <v>-</v>
          </cell>
          <cell r="AI1636">
            <v>-47.798742138364787</v>
          </cell>
          <cell r="AJ1636" t="str">
            <v>-</v>
          </cell>
          <cell r="AL1636">
            <v>-9.3306592246457107</v>
          </cell>
          <cell r="AM1636" t="str">
            <v>-</v>
          </cell>
        </row>
        <row r="1637">
          <cell r="D1637" t="str">
            <v>INE926C01022</v>
          </cell>
          <cell r="E1637" t="str">
            <v>NIKHIL ADHESIVE LTD</v>
          </cell>
          <cell r="G1637">
            <v>105.45</v>
          </cell>
          <cell r="H1637" t="str">
            <v>-</v>
          </cell>
          <cell r="I1637">
            <v>0</v>
          </cell>
          <cell r="J1637">
            <v>0</v>
          </cell>
          <cell r="K1637">
            <v>0</v>
          </cell>
          <cell r="L1637" t="str">
            <v>-</v>
          </cell>
          <cell r="M1637" t="str">
            <v>-</v>
          </cell>
          <cell r="O1637">
            <v>3.67</v>
          </cell>
          <cell r="P1637" t="str">
            <v>-</v>
          </cell>
          <cell r="Q1637" t="str">
            <v>-</v>
          </cell>
          <cell r="R1637" t="str">
            <v>-</v>
          </cell>
          <cell r="S1637" t="str">
            <v>-</v>
          </cell>
          <cell r="V1637" t="e">
            <v>#VALUE!</v>
          </cell>
          <cell r="Y1637" t="str">
            <v>-</v>
          </cell>
          <cell r="Z1637" t="str">
            <v>-</v>
          </cell>
          <cell r="AA1637" t="str">
            <v>-</v>
          </cell>
          <cell r="AB1637" t="str">
            <v>-</v>
          </cell>
          <cell r="AC1637" t="str">
            <v>-</v>
          </cell>
          <cell r="AD1637">
            <v>28.732969195706318</v>
          </cell>
          <cell r="AE1637">
            <v>1.0474803959953696</v>
          </cell>
          <cell r="AF1637" t="str">
            <v>-</v>
          </cell>
          <cell r="AG1637">
            <v>370.512</v>
          </cell>
          <cell r="AH1637" t="str">
            <v>-</v>
          </cell>
          <cell r="AI1637">
            <v>27.430555555555557</v>
          </cell>
          <cell r="AJ1637">
            <v>23.459708784470024</v>
          </cell>
          <cell r="AL1637">
            <v>20.417694490215759</v>
          </cell>
          <cell r="AM1637" t="str">
            <v>-</v>
          </cell>
        </row>
        <row r="1638">
          <cell r="D1638" t="str">
            <v>INE420B01036</v>
          </cell>
          <cell r="E1638" t="str">
            <v>ARIHANT CAPITAL MARKETS LTD</v>
          </cell>
          <cell r="G1638">
            <v>113.05</v>
          </cell>
          <cell r="H1638" t="str">
            <v>-</v>
          </cell>
          <cell r="I1638">
            <v>0</v>
          </cell>
          <cell r="J1638">
            <v>0</v>
          </cell>
          <cell r="K1638">
            <v>0</v>
          </cell>
          <cell r="L1638" t="str">
            <v>-</v>
          </cell>
          <cell r="M1638" t="str">
            <v>-</v>
          </cell>
          <cell r="O1638">
            <v>5.64</v>
          </cell>
          <cell r="P1638" t="str">
            <v>-</v>
          </cell>
          <cell r="Q1638" t="str">
            <v>-</v>
          </cell>
          <cell r="R1638" t="str">
            <v>-</v>
          </cell>
          <cell r="S1638" t="str">
            <v>-</v>
          </cell>
          <cell r="V1638" t="e">
            <v>#VALUE!</v>
          </cell>
          <cell r="Y1638" t="str">
            <v>-</v>
          </cell>
          <cell r="Z1638" t="str">
            <v>-</v>
          </cell>
          <cell r="AA1638" t="str">
            <v>-</v>
          </cell>
          <cell r="AB1638" t="str">
            <v>-</v>
          </cell>
          <cell r="AC1638" t="str">
            <v>-</v>
          </cell>
          <cell r="AD1638">
            <v>20.035598508195598</v>
          </cell>
          <cell r="AE1638">
            <v>-1.2003628486768514</v>
          </cell>
          <cell r="AF1638" t="str">
            <v>-</v>
          </cell>
          <cell r="AG1638">
            <v>783.01200000000006</v>
          </cell>
          <cell r="AH1638" t="str">
            <v>-</v>
          </cell>
          <cell r="AI1638">
            <v>-16.691285081240768</v>
          </cell>
          <cell r="AJ1638">
            <v>24.060499194213115</v>
          </cell>
          <cell r="AL1638">
            <v>-22.518553701834588</v>
          </cell>
          <cell r="AM1638" t="str">
            <v>-</v>
          </cell>
        </row>
        <row r="1639">
          <cell r="D1639" t="str">
            <v>INE757B01015</v>
          </cell>
          <cell r="E1639" t="str">
            <v>TRANSWORLD SHIPPING LINES LT</v>
          </cell>
          <cell r="G1639">
            <v>258</v>
          </cell>
          <cell r="H1639" t="str">
            <v>-</v>
          </cell>
          <cell r="I1639">
            <v>0</v>
          </cell>
          <cell r="J1639">
            <v>0</v>
          </cell>
          <cell r="K1639">
            <v>0</v>
          </cell>
          <cell r="L1639" t="str">
            <v>-</v>
          </cell>
          <cell r="M1639" t="str">
            <v>-</v>
          </cell>
          <cell r="O1639">
            <v>15.44</v>
          </cell>
          <cell r="P1639" t="str">
            <v>-</v>
          </cell>
          <cell r="Q1639" t="str">
            <v>-</v>
          </cell>
          <cell r="R1639" t="str">
            <v>-</v>
          </cell>
          <cell r="S1639" t="str">
            <v>-</v>
          </cell>
          <cell r="V1639" t="e">
            <v>#VALUE!</v>
          </cell>
          <cell r="Y1639" t="str">
            <v>-</v>
          </cell>
          <cell r="Z1639" t="str">
            <v>-</v>
          </cell>
          <cell r="AA1639" t="str">
            <v>-</v>
          </cell>
          <cell r="AB1639" t="str">
            <v>-</v>
          </cell>
          <cell r="AC1639" t="str">
            <v>-</v>
          </cell>
          <cell r="AD1639">
            <v>17.299100782013227</v>
          </cell>
          <cell r="AE1639" t="e">
            <v>#VALUE!</v>
          </cell>
          <cell r="AF1639" t="str">
            <v>-</v>
          </cell>
          <cell r="AG1639">
            <v>1561.3</v>
          </cell>
          <cell r="AH1639" t="str">
            <v>-</v>
          </cell>
          <cell r="AI1639" t="str">
            <v>-</v>
          </cell>
          <cell r="AJ1639" t="str">
            <v>-</v>
          </cell>
          <cell r="AL1639">
            <v>554.35875943000826</v>
          </cell>
          <cell r="AM1639" t="str">
            <v>-</v>
          </cell>
        </row>
        <row r="1640">
          <cell r="D1640" t="str">
            <v>INE761Y01019</v>
          </cell>
          <cell r="E1640" t="str">
            <v>ZODIAC ENERGY LTD</v>
          </cell>
          <cell r="G1640">
            <v>392.8</v>
          </cell>
          <cell r="H1640" t="str">
            <v>-</v>
          </cell>
          <cell r="I1640">
            <v>0</v>
          </cell>
          <cell r="J1640">
            <v>0</v>
          </cell>
          <cell r="K1640">
            <v>0</v>
          </cell>
          <cell r="L1640" t="str">
            <v>-</v>
          </cell>
          <cell r="M1640" t="str">
            <v>-</v>
          </cell>
          <cell r="O1640">
            <v>13.228415</v>
          </cell>
          <cell r="P1640" t="str">
            <v>-</v>
          </cell>
          <cell r="Q1640" t="str">
            <v>-</v>
          </cell>
          <cell r="R1640" t="str">
            <v>-</v>
          </cell>
          <cell r="S1640" t="str">
            <v>-</v>
          </cell>
          <cell r="V1640" t="e">
            <v>#VALUE!</v>
          </cell>
          <cell r="Y1640" t="str">
            <v>-</v>
          </cell>
          <cell r="Z1640" t="str">
            <v>-</v>
          </cell>
          <cell r="AA1640" t="str">
            <v>-</v>
          </cell>
          <cell r="AB1640" t="str">
            <v>-</v>
          </cell>
          <cell r="AC1640" t="str">
            <v>-</v>
          </cell>
          <cell r="AD1640">
            <v>29.693654741930061</v>
          </cell>
          <cell r="AE1640">
            <v>0.38851857227091968</v>
          </cell>
          <cell r="AF1640" t="str">
            <v>-</v>
          </cell>
          <cell r="AG1640">
            <v>370.36599999999999</v>
          </cell>
          <cell r="AH1640" t="str">
            <v>-</v>
          </cell>
          <cell r="AI1640">
            <v>76.427890096394776</v>
          </cell>
          <cell r="AJ1640" t="str">
            <v>-</v>
          </cell>
          <cell r="AL1640">
            <v>95.317023778760984</v>
          </cell>
          <cell r="AM1640" t="str">
            <v>-</v>
          </cell>
        </row>
        <row r="1641">
          <cell r="D1641" t="str">
            <v>INE912H01013</v>
          </cell>
          <cell r="E1641" t="str">
            <v>MBL INFRASTRUCTURE LTD</v>
          </cell>
          <cell r="G1641">
            <v>42.5</v>
          </cell>
          <cell r="H1641" t="str">
            <v>-</v>
          </cell>
          <cell r="I1641">
            <v>0</v>
          </cell>
          <cell r="J1641">
            <v>0</v>
          </cell>
          <cell r="K1641">
            <v>0</v>
          </cell>
          <cell r="L1641" t="str">
            <v>-</v>
          </cell>
          <cell r="M1641" t="str">
            <v>-</v>
          </cell>
          <cell r="O1641">
            <v>15.211675</v>
          </cell>
          <cell r="P1641" t="str">
            <v>-</v>
          </cell>
          <cell r="Q1641" t="str">
            <v>-</v>
          </cell>
          <cell r="R1641" t="str">
            <v>-</v>
          </cell>
          <cell r="S1641" t="str">
            <v>-</v>
          </cell>
          <cell r="V1641" t="e">
            <v>#VALUE!</v>
          </cell>
          <cell r="Y1641" t="str">
            <v>-</v>
          </cell>
          <cell r="Z1641" t="str">
            <v>-</v>
          </cell>
          <cell r="AA1641" t="str">
            <v>-</v>
          </cell>
          <cell r="AB1641" t="str">
            <v>-</v>
          </cell>
          <cell r="AC1641" t="str">
            <v>-</v>
          </cell>
          <cell r="AD1641">
            <v>2.7939066539352178</v>
          </cell>
          <cell r="AE1641" t="e">
            <v>#VALUE!</v>
          </cell>
          <cell r="AF1641" t="str">
            <v>-</v>
          </cell>
          <cell r="AG1641">
            <v>-1084.8999999999999</v>
          </cell>
          <cell r="AH1641" t="str">
            <v>-</v>
          </cell>
          <cell r="AI1641" t="str">
            <v>-</v>
          </cell>
          <cell r="AJ1641" t="str">
            <v>-</v>
          </cell>
          <cell r="AL1641">
            <v>-37.089294424184523</v>
          </cell>
          <cell r="AM1641" t="str">
            <v>-</v>
          </cell>
        </row>
        <row r="1642">
          <cell r="D1642" t="str">
            <v>INE411D01015</v>
          </cell>
          <cell r="E1642" t="str">
            <v>SKM EGG PRODUCTS EXPORT LTD</v>
          </cell>
          <cell r="G1642">
            <v>342.65</v>
          </cell>
          <cell r="H1642" t="str">
            <v>-</v>
          </cell>
          <cell r="I1642">
            <v>0</v>
          </cell>
          <cell r="J1642">
            <v>0</v>
          </cell>
          <cell r="K1642">
            <v>0</v>
          </cell>
          <cell r="L1642" t="str">
            <v>-</v>
          </cell>
          <cell r="M1642" t="str">
            <v>-</v>
          </cell>
          <cell r="O1642">
            <v>13.15</v>
          </cell>
          <cell r="P1642" t="str">
            <v>-</v>
          </cell>
          <cell r="Q1642" t="str">
            <v>-</v>
          </cell>
          <cell r="R1642" t="str">
            <v>-</v>
          </cell>
          <cell r="S1642" t="str">
            <v>-</v>
          </cell>
          <cell r="V1642" t="e">
            <v>#VALUE!</v>
          </cell>
          <cell r="Y1642" t="str">
            <v>-</v>
          </cell>
          <cell r="Z1642" t="str">
            <v>-</v>
          </cell>
          <cell r="AA1642" t="str">
            <v>-</v>
          </cell>
          <cell r="AB1642" t="str">
            <v>-</v>
          </cell>
          <cell r="AC1642" t="str">
            <v>-</v>
          </cell>
          <cell r="AD1642">
            <v>26.328463193513507</v>
          </cell>
          <cell r="AE1642">
            <v>-0.44276586106665528</v>
          </cell>
          <cell r="AF1642" t="str">
            <v>-</v>
          </cell>
          <cell r="AG1642">
            <v>578.29999999999995</v>
          </cell>
          <cell r="AH1642" t="str">
            <v>-</v>
          </cell>
          <cell r="AI1642">
            <v>-59.46362515413071</v>
          </cell>
          <cell r="AJ1642">
            <v>10.538978867908362</v>
          </cell>
          <cell r="AL1642">
            <v>-52.808286417713987</v>
          </cell>
          <cell r="AM1642" t="str">
            <v>-</v>
          </cell>
        </row>
        <row r="1643">
          <cell r="D1643" t="str">
            <v>INE243N01029</v>
          </cell>
          <cell r="E1643" t="str">
            <v>SWADESHI POLYTEX LTD</v>
          </cell>
          <cell r="G1643">
            <v>66.28</v>
          </cell>
          <cell r="H1643" t="str">
            <v>-</v>
          </cell>
          <cell r="I1643">
            <v>0</v>
          </cell>
          <cell r="J1643">
            <v>0</v>
          </cell>
          <cell r="K1643">
            <v>0</v>
          </cell>
          <cell r="L1643" t="str">
            <v>-</v>
          </cell>
          <cell r="M1643" t="str">
            <v>-</v>
          </cell>
          <cell r="O1643">
            <v>0.57999999999999996</v>
          </cell>
          <cell r="P1643" t="str">
            <v>-</v>
          </cell>
          <cell r="Q1643" t="str">
            <v>-</v>
          </cell>
          <cell r="R1643" t="str">
            <v>-</v>
          </cell>
          <cell r="S1643" t="str">
            <v>-</v>
          </cell>
          <cell r="V1643" t="e">
            <v>#VALUE!</v>
          </cell>
          <cell r="Y1643" t="str">
            <v>-</v>
          </cell>
          <cell r="Z1643" t="str">
            <v>-</v>
          </cell>
          <cell r="AA1643" t="str">
            <v>-</v>
          </cell>
          <cell r="AB1643" t="str">
            <v>-</v>
          </cell>
          <cell r="AC1643" t="str">
            <v>-</v>
          </cell>
          <cell r="AD1643">
            <v>114.27585996430497</v>
          </cell>
          <cell r="AE1643">
            <v>-1.1749802811108654</v>
          </cell>
          <cell r="AF1643" t="str">
            <v>-</v>
          </cell>
          <cell r="AG1643">
            <v>-35.046999999999997</v>
          </cell>
          <cell r="AH1643" t="str">
            <v>-</v>
          </cell>
          <cell r="AI1643">
            <v>-97.257683215130029</v>
          </cell>
          <cell r="AJ1643" t="str">
            <v>-</v>
          </cell>
          <cell r="AL1643" t="str">
            <v>-</v>
          </cell>
          <cell r="AM1643" t="str">
            <v>-</v>
          </cell>
        </row>
        <row r="1644">
          <cell r="D1644" t="str">
            <v>INE142A01012</v>
          </cell>
          <cell r="E1644" t="str">
            <v>OSWAL AGRO MILLS LTD</v>
          </cell>
          <cell r="G1644">
            <v>77.61</v>
          </cell>
          <cell r="H1644" t="str">
            <v>-</v>
          </cell>
          <cell r="I1644">
            <v>0</v>
          </cell>
          <cell r="J1644">
            <v>0</v>
          </cell>
          <cell r="K1644">
            <v>0</v>
          </cell>
          <cell r="L1644" t="str">
            <v>-</v>
          </cell>
          <cell r="M1644" t="str">
            <v>-</v>
          </cell>
          <cell r="O1644">
            <v>8.41</v>
          </cell>
          <cell r="P1644" t="str">
            <v>-</v>
          </cell>
          <cell r="Q1644" t="str">
            <v>-</v>
          </cell>
          <cell r="R1644" t="str">
            <v>-</v>
          </cell>
          <cell r="S1644" t="str">
            <v>-</v>
          </cell>
          <cell r="V1644" t="e">
            <v>#VALUE!</v>
          </cell>
          <cell r="Y1644" t="str">
            <v>-</v>
          </cell>
          <cell r="Z1644" t="str">
            <v>-</v>
          </cell>
          <cell r="AA1644" t="str">
            <v>-</v>
          </cell>
          <cell r="AB1644" t="str">
            <v>-</v>
          </cell>
          <cell r="AC1644" t="str">
            <v>-</v>
          </cell>
          <cell r="AD1644">
            <v>9.2914995901194715</v>
          </cell>
          <cell r="AE1644">
            <v>3.9146342758867659E-3</v>
          </cell>
          <cell r="AF1644" t="str">
            <v>-</v>
          </cell>
          <cell r="AG1644">
            <v>1340.8219999999999</v>
          </cell>
          <cell r="AH1644" t="str">
            <v>-</v>
          </cell>
          <cell r="AI1644">
            <v>2373.5294117647059</v>
          </cell>
          <cell r="AJ1644">
            <v>34.77950794681739</v>
          </cell>
          <cell r="AL1644" t="str">
            <v>-</v>
          </cell>
          <cell r="AM1644" t="str">
            <v>-</v>
          </cell>
        </row>
        <row r="1645">
          <cell r="D1645" t="str">
            <v>INE796G01012</v>
          </cell>
          <cell r="E1645" t="str">
            <v>JINDAL PHOTO LTD</v>
          </cell>
          <cell r="G1645">
            <v>1087.05</v>
          </cell>
          <cell r="H1645" t="str">
            <v>-</v>
          </cell>
          <cell r="I1645">
            <v>0</v>
          </cell>
          <cell r="J1645">
            <v>0</v>
          </cell>
          <cell r="K1645">
            <v>0</v>
          </cell>
          <cell r="L1645" t="str">
            <v>-</v>
          </cell>
          <cell r="M1645" t="str">
            <v>-</v>
          </cell>
          <cell r="O1645">
            <v>220.25</v>
          </cell>
          <cell r="P1645" t="str">
            <v>-</v>
          </cell>
          <cell r="Q1645" t="str">
            <v>-</v>
          </cell>
          <cell r="R1645" t="str">
            <v>-</v>
          </cell>
          <cell r="S1645" t="str">
            <v>-</v>
          </cell>
          <cell r="V1645" t="e">
            <v>#VALUE!</v>
          </cell>
          <cell r="Y1645" t="str">
            <v>-</v>
          </cell>
          <cell r="Z1645" t="str">
            <v>-</v>
          </cell>
          <cell r="AA1645" t="str">
            <v>-</v>
          </cell>
          <cell r="AB1645" t="str">
            <v>-</v>
          </cell>
          <cell r="AC1645" t="str">
            <v>-</v>
          </cell>
          <cell r="AD1645">
            <v>4.9355280310017022</v>
          </cell>
          <cell r="AE1645">
            <v>-0.33090152450274546</v>
          </cell>
          <cell r="AF1645" t="str">
            <v>-</v>
          </cell>
          <cell r="AG1645">
            <v>18.837000000000003</v>
          </cell>
          <cell r="AH1645" t="str">
            <v>-</v>
          </cell>
          <cell r="AI1645">
            <v>-14.915398284787148</v>
          </cell>
          <cell r="AJ1645" t="str">
            <v>-</v>
          </cell>
          <cell r="AL1645">
            <v>-90.525601046172412</v>
          </cell>
          <cell r="AM1645" t="str">
            <v>-</v>
          </cell>
        </row>
        <row r="1646">
          <cell r="D1646" t="str">
            <v>INE05CZ01011</v>
          </cell>
          <cell r="E1646" t="str">
            <v>RATNAVEER PRECISION ENGINEER</v>
          </cell>
          <cell r="G1646">
            <v>145.15</v>
          </cell>
          <cell r="H1646" t="str">
            <v>-</v>
          </cell>
          <cell r="I1646">
            <v>1</v>
          </cell>
          <cell r="J1646">
            <v>0</v>
          </cell>
          <cell r="K1646">
            <v>0</v>
          </cell>
          <cell r="L1646">
            <v>16.021643622762944</v>
          </cell>
          <cell r="M1646">
            <v>30.555555555555543</v>
          </cell>
          <cell r="O1646">
            <v>9.31</v>
          </cell>
          <cell r="P1646" t="str">
            <v>-</v>
          </cell>
          <cell r="Q1646" t="str">
            <v>-</v>
          </cell>
          <cell r="R1646" t="str">
            <v>-</v>
          </cell>
          <cell r="S1646" t="str">
            <v>-</v>
          </cell>
          <cell r="V1646" t="e">
            <v>#VALUE!</v>
          </cell>
          <cell r="Y1646" t="str">
            <v>-</v>
          </cell>
          <cell r="Z1646" t="str">
            <v>-</v>
          </cell>
          <cell r="AA1646" t="str">
            <v>-</v>
          </cell>
          <cell r="AB1646" t="str">
            <v>-</v>
          </cell>
          <cell r="AC1646" t="str">
            <v>-</v>
          </cell>
          <cell r="AD1646">
            <v>15.593093392318634</v>
          </cell>
          <cell r="AE1646">
            <v>0.69802023950320469</v>
          </cell>
          <cell r="AF1646" t="str">
            <v>-</v>
          </cell>
          <cell r="AG1646">
            <v>863.91</v>
          </cell>
          <cell r="AH1646" t="str">
            <v>-</v>
          </cell>
          <cell r="AI1646">
            <v>22.339027595269386</v>
          </cell>
          <cell r="AJ1646" t="str">
            <v>-</v>
          </cell>
          <cell r="AL1646">
            <v>72.840765860392537</v>
          </cell>
          <cell r="AM1646" t="str">
            <v>-</v>
          </cell>
        </row>
        <row r="1647">
          <cell r="D1647" t="str">
            <v>INE0GGO01015</v>
          </cell>
          <cell r="E1647" t="str">
            <v>KRISHIVAL FOODS LIMITED</v>
          </cell>
          <cell r="G1647">
            <v>457.25</v>
          </cell>
          <cell r="H1647" t="str">
            <v>-</v>
          </cell>
          <cell r="I1647">
            <v>0</v>
          </cell>
          <cell r="J1647">
            <v>0</v>
          </cell>
          <cell r="K1647">
            <v>0</v>
          </cell>
          <cell r="L1647" t="str">
            <v>-</v>
          </cell>
          <cell r="M1647" t="str">
            <v>-</v>
          </cell>
          <cell r="O1647">
            <v>6.08</v>
          </cell>
          <cell r="P1647" t="str">
            <v>-</v>
          </cell>
          <cell r="Q1647" t="str">
            <v>-</v>
          </cell>
          <cell r="R1647" t="str">
            <v>-</v>
          </cell>
          <cell r="S1647" t="str">
            <v>-</v>
          </cell>
          <cell r="V1647" t="e">
            <v>#VALUE!</v>
          </cell>
          <cell r="Y1647" t="str">
            <v>-</v>
          </cell>
          <cell r="Z1647" t="str">
            <v>-</v>
          </cell>
          <cell r="AA1647" t="str">
            <v>-</v>
          </cell>
          <cell r="AB1647" t="str">
            <v>-</v>
          </cell>
          <cell r="AC1647" t="str">
            <v>-</v>
          </cell>
          <cell r="AD1647">
            <v>75.20559210526315</v>
          </cell>
          <cell r="AE1647" t="e">
            <v>#VALUE!</v>
          </cell>
          <cell r="AF1647" t="str">
            <v>-</v>
          </cell>
          <cell r="AG1647">
            <v>104.202</v>
          </cell>
          <cell r="AH1647" t="str">
            <v>-</v>
          </cell>
          <cell r="AI1647" t="str">
            <v>-</v>
          </cell>
          <cell r="AJ1647" t="str">
            <v>-</v>
          </cell>
          <cell r="AL1647" t="str">
            <v>-</v>
          </cell>
          <cell r="AM1647" t="str">
            <v>-</v>
          </cell>
        </row>
        <row r="1648">
          <cell r="D1648" t="str">
            <v>INE919I01024</v>
          </cell>
          <cell r="E1648" t="str">
            <v>MUSIC BROADCAST LTD</v>
          </cell>
          <cell r="G1648">
            <v>8.58</v>
          </cell>
          <cell r="H1648" t="str">
            <v>-</v>
          </cell>
          <cell r="I1648">
            <v>0</v>
          </cell>
          <cell r="J1648">
            <v>0</v>
          </cell>
          <cell r="K1648">
            <v>0</v>
          </cell>
          <cell r="L1648" t="str">
            <v>-</v>
          </cell>
          <cell r="M1648" t="str">
            <v>-</v>
          </cell>
          <cell r="O1648">
            <v>-0.98</v>
          </cell>
          <cell r="P1648" t="str">
            <v>-</v>
          </cell>
          <cell r="Q1648" t="str">
            <v>-</v>
          </cell>
          <cell r="R1648" t="str">
            <v>-</v>
          </cell>
          <cell r="S1648" t="str">
            <v>-</v>
          </cell>
          <cell r="V1648" t="e">
            <v>#VALUE!</v>
          </cell>
          <cell r="Y1648" t="str">
            <v>-</v>
          </cell>
          <cell r="Z1648" t="str">
            <v>-</v>
          </cell>
          <cell r="AA1648" t="str">
            <v>-</v>
          </cell>
          <cell r="AB1648" t="str">
            <v>-</v>
          </cell>
          <cell r="AC1648" t="str">
            <v>-</v>
          </cell>
          <cell r="AD1648" t="str">
            <v>-</v>
          </cell>
          <cell r="AE1648" t="e">
            <v>#VALUE!</v>
          </cell>
          <cell r="AF1648" t="str">
            <v>-</v>
          </cell>
          <cell r="AG1648">
            <v>-222.93099999999993</v>
          </cell>
          <cell r="AH1648" t="str">
            <v>-</v>
          </cell>
          <cell r="AI1648" t="str">
            <v>-</v>
          </cell>
          <cell r="AJ1648" t="str">
            <v>-</v>
          </cell>
          <cell r="AL1648" t="str">
            <v>-</v>
          </cell>
          <cell r="AM1648" t="str">
            <v>-</v>
          </cell>
        </row>
        <row r="1649">
          <cell r="D1649" t="str">
            <v>INE518A01013</v>
          </cell>
          <cell r="E1649" t="str">
            <v>FORBES &amp; CO LTD</v>
          </cell>
          <cell r="G1649">
            <v>415.25</v>
          </cell>
          <cell r="H1649" t="str">
            <v>-</v>
          </cell>
          <cell r="I1649">
            <v>0</v>
          </cell>
          <cell r="J1649">
            <v>0</v>
          </cell>
          <cell r="K1649">
            <v>0</v>
          </cell>
          <cell r="L1649" t="str">
            <v>-</v>
          </cell>
          <cell r="M1649" t="str">
            <v>-</v>
          </cell>
          <cell r="O1649">
            <v>22.7</v>
          </cell>
          <cell r="P1649" t="str">
            <v>-</v>
          </cell>
          <cell r="Q1649" t="str">
            <v>-</v>
          </cell>
          <cell r="R1649" t="str">
            <v>-</v>
          </cell>
          <cell r="S1649" t="str">
            <v>-</v>
          </cell>
          <cell r="V1649" t="e">
            <v>#VALUE!</v>
          </cell>
          <cell r="Y1649" t="str">
            <v>-</v>
          </cell>
          <cell r="Z1649" t="str">
            <v>-</v>
          </cell>
          <cell r="AA1649" t="str">
            <v>-</v>
          </cell>
          <cell r="AB1649" t="str">
            <v>-</v>
          </cell>
          <cell r="AC1649" t="str">
            <v>-</v>
          </cell>
          <cell r="AD1649">
            <v>25.659114843648091</v>
          </cell>
          <cell r="AE1649">
            <v>0.52210124053519258</v>
          </cell>
          <cell r="AF1649" t="str">
            <v>-</v>
          </cell>
          <cell r="AG1649">
            <v>278.755</v>
          </cell>
          <cell r="AH1649" t="str">
            <v>-</v>
          </cell>
          <cell r="AI1649">
            <v>49.145860709592633</v>
          </cell>
          <cell r="AJ1649" t="str">
            <v>-</v>
          </cell>
          <cell r="AL1649">
            <v>140.92496240341566</v>
          </cell>
          <cell r="AM1649" t="str">
            <v>-</v>
          </cell>
        </row>
        <row r="1650">
          <cell r="D1650" t="str">
            <v>INE0I0T01010</v>
          </cell>
          <cell r="E1650" t="str">
            <v>VIRTUOSO OPTOELECTRONICS LTD</v>
          </cell>
          <cell r="G1650">
            <v>526</v>
          </cell>
          <cell r="H1650" t="str">
            <v>-</v>
          </cell>
          <cell r="I1650">
            <v>0</v>
          </cell>
          <cell r="J1650">
            <v>0</v>
          </cell>
          <cell r="K1650">
            <v>0</v>
          </cell>
          <cell r="L1650" t="str">
            <v>-</v>
          </cell>
          <cell r="M1650" t="str">
            <v>-</v>
          </cell>
          <cell r="O1650">
            <v>5.3</v>
          </cell>
          <cell r="P1650" t="str">
            <v>-</v>
          </cell>
          <cell r="Q1650" t="str">
            <v>-</v>
          </cell>
          <cell r="R1650" t="str">
            <v>-</v>
          </cell>
          <cell r="S1650" t="str">
            <v>-</v>
          </cell>
          <cell r="V1650" t="e">
            <v>#VALUE!</v>
          </cell>
          <cell r="Y1650" t="str">
            <v>-</v>
          </cell>
          <cell r="Z1650" t="str">
            <v>-</v>
          </cell>
          <cell r="AA1650" t="str">
            <v>-</v>
          </cell>
          <cell r="AB1650" t="str">
            <v>-</v>
          </cell>
          <cell r="AC1650" t="str">
            <v>-</v>
          </cell>
          <cell r="AD1650">
            <v>100.19047619047619</v>
          </cell>
          <cell r="AE1650">
            <v>4.898201058201062</v>
          </cell>
          <cell r="AF1650" t="str">
            <v>-</v>
          </cell>
          <cell r="AG1650">
            <v>557.61500000000001</v>
          </cell>
          <cell r="AH1650" t="str">
            <v>-</v>
          </cell>
          <cell r="AI1650">
            <v>20.454545454545439</v>
          </cell>
          <cell r="AJ1650" t="str">
            <v>-</v>
          </cell>
          <cell r="AL1650">
            <v>8.2943133420209811</v>
          </cell>
          <cell r="AM1650" t="str">
            <v>-</v>
          </cell>
        </row>
        <row r="1651">
          <cell r="D1651" t="str">
            <v>INE236A01020</v>
          </cell>
          <cell r="E1651" t="str">
            <v>HCL INFOSYSTEMS LTD</v>
          </cell>
          <cell r="G1651">
            <v>16.03</v>
          </cell>
          <cell r="H1651" t="str">
            <v>-</v>
          </cell>
          <cell r="I1651">
            <v>0</v>
          </cell>
          <cell r="J1651">
            <v>0</v>
          </cell>
          <cell r="K1651">
            <v>0</v>
          </cell>
          <cell r="L1651" t="str">
            <v>-</v>
          </cell>
          <cell r="M1651" t="str">
            <v>-</v>
          </cell>
          <cell r="O1651">
            <v>-0.64</v>
          </cell>
          <cell r="P1651" t="str">
            <v>-</v>
          </cell>
          <cell r="Q1651" t="str">
            <v>-</v>
          </cell>
          <cell r="R1651" t="str">
            <v>-</v>
          </cell>
          <cell r="S1651" t="str">
            <v>-</v>
          </cell>
          <cell r="V1651" t="e">
            <v>#VALUE!</v>
          </cell>
          <cell r="Y1651" t="str">
            <v>-</v>
          </cell>
          <cell r="Z1651" t="str">
            <v>-</v>
          </cell>
          <cell r="AA1651" t="str">
            <v>-</v>
          </cell>
          <cell r="AB1651" t="str">
            <v>-</v>
          </cell>
          <cell r="AC1651" t="str">
            <v>-</v>
          </cell>
          <cell r="AD1651" t="str">
            <v>-</v>
          </cell>
          <cell r="AE1651" t="e">
            <v>#VALUE!</v>
          </cell>
          <cell r="AF1651" t="str">
            <v>-</v>
          </cell>
          <cell r="AG1651">
            <v>-517.79999999999995</v>
          </cell>
          <cell r="AH1651" t="str">
            <v>-</v>
          </cell>
          <cell r="AI1651">
            <v>-33.333333333333343</v>
          </cell>
          <cell r="AJ1651" t="str">
            <v>-</v>
          </cell>
          <cell r="AL1651">
            <v>8.6553388467074939</v>
          </cell>
          <cell r="AM1651" t="str">
            <v>-</v>
          </cell>
        </row>
        <row r="1652">
          <cell r="D1652" t="str">
            <v>INE834I01025</v>
          </cell>
          <cell r="E1652" t="str">
            <v>KHADIM INDIA LTD</v>
          </cell>
          <cell r="G1652">
            <v>232.45</v>
          </cell>
          <cell r="H1652" t="str">
            <v>-</v>
          </cell>
          <cell r="I1652">
            <v>0</v>
          </cell>
          <cell r="J1652">
            <v>0</v>
          </cell>
          <cell r="K1652">
            <v>0</v>
          </cell>
          <cell r="L1652" t="str">
            <v>-</v>
          </cell>
          <cell r="M1652" t="str">
            <v>-</v>
          </cell>
          <cell r="O1652">
            <v>10.51</v>
          </cell>
          <cell r="P1652" t="str">
            <v>-</v>
          </cell>
          <cell r="Q1652" t="str">
            <v>-</v>
          </cell>
          <cell r="R1652" t="str">
            <v>-</v>
          </cell>
          <cell r="S1652" t="str">
            <v>-</v>
          </cell>
          <cell r="V1652" t="e">
            <v>#VALUE!</v>
          </cell>
          <cell r="Y1652" t="str">
            <v>-</v>
          </cell>
          <cell r="Z1652" t="str">
            <v>-</v>
          </cell>
          <cell r="AA1652" t="str">
            <v>-</v>
          </cell>
          <cell r="AB1652" t="str">
            <v>-</v>
          </cell>
          <cell r="AC1652" t="str">
            <v>-</v>
          </cell>
          <cell r="AD1652">
            <v>21.839300043917447</v>
          </cell>
          <cell r="AE1652">
            <v>-1.1552544023231428</v>
          </cell>
          <cell r="AF1652" t="str">
            <v>-</v>
          </cell>
          <cell r="AG1652">
            <v>768.81</v>
          </cell>
          <cell r="AH1652" t="str">
            <v>-</v>
          </cell>
          <cell r="AI1652">
            <v>-18.90432098765433</v>
          </cell>
          <cell r="AJ1652" t="str">
            <v>-</v>
          </cell>
          <cell r="AL1652">
            <v>-9.4985285462036551</v>
          </cell>
          <cell r="AM1652" t="str">
            <v>-</v>
          </cell>
        </row>
        <row r="1653">
          <cell r="D1653" t="str">
            <v>INE547B01028</v>
          </cell>
          <cell r="E1653" t="str">
            <v>XTGLOBAL LTD</v>
          </cell>
          <cell r="G1653">
            <v>39.04</v>
          </cell>
          <cell r="H1653" t="str">
            <v>-</v>
          </cell>
          <cell r="I1653">
            <v>0</v>
          </cell>
          <cell r="J1653">
            <v>0</v>
          </cell>
          <cell r="K1653">
            <v>0</v>
          </cell>
          <cell r="L1653" t="str">
            <v>-</v>
          </cell>
          <cell r="M1653" t="str">
            <v>-</v>
          </cell>
          <cell r="O1653">
            <v>0.74209700000000001</v>
          </cell>
          <cell r="P1653" t="str">
            <v>-</v>
          </cell>
          <cell r="Q1653" t="str">
            <v>-</v>
          </cell>
          <cell r="R1653" t="str">
            <v>-</v>
          </cell>
          <cell r="S1653" t="str">
            <v>-</v>
          </cell>
          <cell r="V1653" t="e">
            <v>#VALUE!</v>
          </cell>
          <cell r="Y1653" t="str">
            <v>-</v>
          </cell>
          <cell r="Z1653" t="str">
            <v>-</v>
          </cell>
          <cell r="AA1653" t="str">
            <v>-</v>
          </cell>
          <cell r="AB1653" t="str">
            <v>-</v>
          </cell>
          <cell r="AC1653" t="str">
            <v>-</v>
          </cell>
          <cell r="AD1653">
            <v>52.607679205720203</v>
          </cell>
          <cell r="AE1653">
            <v>-3.8372733617396828</v>
          </cell>
          <cell r="AF1653" t="str">
            <v>-</v>
          </cell>
          <cell r="AG1653">
            <v>224.3</v>
          </cell>
          <cell r="AH1653" t="str">
            <v>-</v>
          </cell>
          <cell r="AI1653">
            <v>-13.709651162790696</v>
          </cell>
          <cell r="AJ1653">
            <v>32.660677104719404</v>
          </cell>
          <cell r="AL1653">
            <v>-6.0303149639287144</v>
          </cell>
          <cell r="AM1653" t="str">
            <v>-</v>
          </cell>
        </row>
        <row r="1654">
          <cell r="D1654" t="str">
            <v>INE244J01017</v>
          </cell>
          <cell r="E1654" t="str">
            <v>RANE BRAKE LINING LTD</v>
          </cell>
          <cell r="G1654" t="str">
            <v>-</v>
          </cell>
          <cell r="H1654" t="str">
            <v>-</v>
          </cell>
          <cell r="I1654">
            <v>0</v>
          </cell>
          <cell r="J1654">
            <v>0</v>
          </cell>
          <cell r="K1654">
            <v>0</v>
          </cell>
          <cell r="L1654" t="str">
            <v>-</v>
          </cell>
          <cell r="M1654" t="str">
            <v>-</v>
          </cell>
          <cell r="O1654">
            <v>88.111255</v>
          </cell>
          <cell r="P1654" t="str">
            <v>-</v>
          </cell>
          <cell r="Q1654" t="str">
            <v>-</v>
          </cell>
          <cell r="R1654" t="str">
            <v>-</v>
          </cell>
          <cell r="S1654" t="str">
            <v>-</v>
          </cell>
          <cell r="V1654" t="e">
            <v>#VALUE!</v>
          </cell>
          <cell r="Y1654" t="str">
            <v>-</v>
          </cell>
          <cell r="Z1654" t="str">
            <v>-</v>
          </cell>
          <cell r="AA1654" t="str">
            <v>-</v>
          </cell>
          <cell r="AB1654" t="str">
            <v>-</v>
          </cell>
          <cell r="AC1654" t="str">
            <v>-</v>
          </cell>
          <cell r="AD1654" t="str">
            <v>-</v>
          </cell>
          <cell r="AE1654" t="e">
            <v>#VALUE!</v>
          </cell>
          <cell r="AF1654" t="str">
            <v>-</v>
          </cell>
          <cell r="AG1654">
            <v>753.8</v>
          </cell>
          <cell r="AH1654" t="str">
            <v>-</v>
          </cell>
          <cell r="AI1654">
            <v>69.087037037037035</v>
          </cell>
          <cell r="AJ1654">
            <v>14.689466974075748</v>
          </cell>
          <cell r="AL1654">
            <v>33.74733853797018</v>
          </cell>
          <cell r="AM1654" t="str">
            <v>-</v>
          </cell>
        </row>
        <row r="1655">
          <cell r="D1655" t="str">
            <v>INE424A01014</v>
          </cell>
          <cell r="E1655" t="str">
            <v>TORRENT POWER AEC LIMITED</v>
          </cell>
          <cell r="G1655" t="str">
            <v>-</v>
          </cell>
          <cell r="H1655" t="str">
            <v>-</v>
          </cell>
          <cell r="I1655">
            <v>0</v>
          </cell>
          <cell r="J1655">
            <v>0</v>
          </cell>
          <cell r="K1655">
            <v>0</v>
          </cell>
          <cell r="L1655" t="str">
            <v>-</v>
          </cell>
          <cell r="M1655" t="str">
            <v>-</v>
          </cell>
          <cell r="O1655" t="str">
            <v>-</v>
          </cell>
          <cell r="P1655" t="str">
            <v>-</v>
          </cell>
          <cell r="Q1655" t="str">
            <v>-</v>
          </cell>
          <cell r="R1655" t="str">
            <v>-</v>
          </cell>
          <cell r="S1655" t="str">
            <v>-</v>
          </cell>
          <cell r="V1655" t="e">
            <v>#VALUE!</v>
          </cell>
          <cell r="Y1655" t="str">
            <v>-</v>
          </cell>
          <cell r="Z1655" t="str">
            <v>-</v>
          </cell>
          <cell r="AA1655" t="str">
            <v>-</v>
          </cell>
          <cell r="AB1655" t="str">
            <v>-</v>
          </cell>
          <cell r="AC1655" t="str">
            <v>-</v>
          </cell>
          <cell r="AD1655" t="str">
            <v>-</v>
          </cell>
          <cell r="AE1655" t="e">
            <v>#VALUE!</v>
          </cell>
          <cell r="AF1655" t="str">
            <v>-</v>
          </cell>
          <cell r="AG1655" t="str">
            <v>-</v>
          </cell>
          <cell r="AH1655" t="str">
            <v>-</v>
          </cell>
          <cell r="AI1655" t="str">
            <v>-</v>
          </cell>
          <cell r="AJ1655" t="str">
            <v>-</v>
          </cell>
          <cell r="AL1655" t="str">
            <v>-</v>
          </cell>
          <cell r="AM1655" t="str">
            <v>-</v>
          </cell>
        </row>
        <row r="1656">
          <cell r="D1656" t="str">
            <v>INE012Q01021</v>
          </cell>
          <cell r="E1656" t="str">
            <v>R&amp;B DENIMS LTD</v>
          </cell>
          <cell r="G1656">
            <v>115.92</v>
          </cell>
          <cell r="H1656" t="str">
            <v>-</v>
          </cell>
          <cell r="I1656">
            <v>0</v>
          </cell>
          <cell r="J1656">
            <v>0</v>
          </cell>
          <cell r="K1656">
            <v>0</v>
          </cell>
          <cell r="L1656" t="str">
            <v>-</v>
          </cell>
          <cell r="M1656" t="str">
            <v>-</v>
          </cell>
          <cell r="O1656">
            <v>2.4706969999999999</v>
          </cell>
          <cell r="P1656" t="str">
            <v>-</v>
          </cell>
          <cell r="Q1656" t="str">
            <v>-</v>
          </cell>
          <cell r="R1656" t="str">
            <v>-</v>
          </cell>
          <cell r="S1656" t="str">
            <v>-</v>
          </cell>
          <cell r="V1656" t="e">
            <v>#VALUE!</v>
          </cell>
          <cell r="Y1656" t="str">
            <v>-</v>
          </cell>
          <cell r="Z1656" t="str">
            <v>-</v>
          </cell>
          <cell r="AA1656" t="str">
            <v>-</v>
          </cell>
          <cell r="AB1656" t="str">
            <v>-</v>
          </cell>
          <cell r="AC1656" t="str">
            <v>-</v>
          </cell>
          <cell r="AD1656">
            <v>46.917933752680042</v>
          </cell>
          <cell r="AE1656">
            <v>-7.7713184617327897</v>
          </cell>
          <cell r="AF1656" t="str">
            <v>-</v>
          </cell>
          <cell r="AG1656">
            <v>448.96100000000001</v>
          </cell>
          <cell r="AH1656" t="str">
            <v>-</v>
          </cell>
          <cell r="AI1656">
            <v>-6.0373196625143368</v>
          </cell>
          <cell r="AJ1656">
            <v>19.478128453935263</v>
          </cell>
          <cell r="AL1656">
            <v>-8.0501037342273776</v>
          </cell>
          <cell r="AM1656" t="str">
            <v>-</v>
          </cell>
        </row>
        <row r="1657">
          <cell r="D1657" t="str">
            <v>INE02EZ01022</v>
          </cell>
          <cell r="E1657" t="str">
            <v>AXITA COTTON LTD</v>
          </cell>
          <cell r="G1657">
            <v>8.81</v>
          </cell>
          <cell r="H1657" t="str">
            <v>-</v>
          </cell>
          <cell r="I1657">
            <v>0</v>
          </cell>
          <cell r="J1657">
            <v>0</v>
          </cell>
          <cell r="K1657">
            <v>0</v>
          </cell>
          <cell r="L1657" t="str">
            <v>-</v>
          </cell>
          <cell r="M1657" t="str">
            <v>-</v>
          </cell>
          <cell r="O1657">
            <v>0.02</v>
          </cell>
          <cell r="P1657" t="str">
            <v>-</v>
          </cell>
          <cell r="Q1657" t="str">
            <v>-</v>
          </cell>
          <cell r="R1657" t="str">
            <v>-</v>
          </cell>
          <cell r="S1657" t="str">
            <v>-</v>
          </cell>
          <cell r="V1657" t="e">
            <v>#VALUE!</v>
          </cell>
          <cell r="Y1657" t="str">
            <v>-</v>
          </cell>
          <cell r="Z1657" t="str">
            <v>-</v>
          </cell>
          <cell r="AA1657" t="str">
            <v>-</v>
          </cell>
          <cell r="AB1657" t="str">
            <v>-</v>
          </cell>
          <cell r="AC1657" t="str">
            <v>-</v>
          </cell>
          <cell r="AD1657">
            <v>534.13364978881395</v>
          </cell>
          <cell r="AE1657">
            <v>-5.5304103562204583</v>
          </cell>
          <cell r="AF1657" t="str">
            <v>-</v>
          </cell>
          <cell r="AG1657">
            <v>11.824999999999999</v>
          </cell>
          <cell r="AH1657" t="str">
            <v>-</v>
          </cell>
          <cell r="AI1657">
            <v>-96.581196581196664</v>
          </cell>
          <cell r="AJ1657">
            <v>125.1015856635639</v>
          </cell>
          <cell r="AL1657">
            <v>-95.618065797567624</v>
          </cell>
          <cell r="AM1657" t="str">
            <v>-</v>
          </cell>
        </row>
        <row r="1658">
          <cell r="D1658" t="str">
            <v>INE865C01022</v>
          </cell>
          <cell r="E1658" t="str">
            <v>ADITYA BIRLA MONEY LTD</v>
          </cell>
          <cell r="G1658">
            <v>181.55</v>
          </cell>
          <cell r="H1658" t="str">
            <v>-</v>
          </cell>
          <cell r="I1658">
            <v>0</v>
          </cell>
          <cell r="J1658">
            <v>0</v>
          </cell>
          <cell r="K1658">
            <v>0</v>
          </cell>
          <cell r="L1658" t="str">
            <v>-</v>
          </cell>
          <cell r="M1658" t="str">
            <v>-</v>
          </cell>
          <cell r="O1658">
            <v>9.3699999999999992</v>
          </cell>
          <cell r="P1658" t="str">
            <v>-</v>
          </cell>
          <cell r="Q1658" t="str">
            <v>-</v>
          </cell>
          <cell r="R1658" t="str">
            <v>-</v>
          </cell>
          <cell r="S1658" t="str">
            <v>-</v>
          </cell>
          <cell r="V1658" t="e">
            <v>#VALUE!</v>
          </cell>
          <cell r="Y1658" t="str">
            <v>-</v>
          </cell>
          <cell r="Z1658" t="str">
            <v>-</v>
          </cell>
          <cell r="AA1658" t="str">
            <v>-</v>
          </cell>
          <cell r="AB1658" t="str">
            <v>-</v>
          </cell>
          <cell r="AC1658" t="str">
            <v>-</v>
          </cell>
          <cell r="AD1658">
            <v>19.357819727548723</v>
          </cell>
          <cell r="AE1658" t="e">
            <v>#VALUE!</v>
          </cell>
          <cell r="AF1658" t="str">
            <v>-</v>
          </cell>
          <cell r="AG1658">
            <v>1645.6119999999999</v>
          </cell>
          <cell r="AH1658" t="str">
            <v>-</v>
          </cell>
          <cell r="AI1658" t="str">
            <v>-</v>
          </cell>
          <cell r="AJ1658" t="str">
            <v>-</v>
          </cell>
          <cell r="AL1658" t="str">
            <v>-</v>
          </cell>
          <cell r="AM1658" t="str">
            <v>-</v>
          </cell>
        </row>
        <row r="1659">
          <cell r="D1659" t="str">
            <v>INE03HW01020</v>
          </cell>
          <cell r="E1659" t="str">
            <v>VL E-GOVERNANCE &amp; IT SOLUTIO</v>
          </cell>
          <cell r="G1659">
            <v>37.270000000000003</v>
          </cell>
          <cell r="H1659" t="str">
            <v>-</v>
          </cell>
          <cell r="I1659">
            <v>0</v>
          </cell>
          <cell r="J1659">
            <v>0</v>
          </cell>
          <cell r="K1659">
            <v>0</v>
          </cell>
          <cell r="L1659" t="str">
            <v>-</v>
          </cell>
          <cell r="M1659" t="str">
            <v>-</v>
          </cell>
          <cell r="O1659">
            <v>-236.42</v>
          </cell>
          <cell r="P1659" t="str">
            <v>-</v>
          </cell>
          <cell r="Q1659" t="str">
            <v>-</v>
          </cell>
          <cell r="R1659" t="str">
            <v>-</v>
          </cell>
          <cell r="S1659" t="str">
            <v>-</v>
          </cell>
          <cell r="V1659" t="e">
            <v>#VALUE!</v>
          </cell>
          <cell r="Y1659" t="str">
            <v>-</v>
          </cell>
          <cell r="Z1659" t="str">
            <v>-</v>
          </cell>
          <cell r="AA1659" t="str">
            <v>-</v>
          </cell>
          <cell r="AB1659" t="str">
            <v>-</v>
          </cell>
          <cell r="AC1659" t="str">
            <v>-</v>
          </cell>
          <cell r="AD1659" t="str">
            <v>-</v>
          </cell>
          <cell r="AE1659" t="e">
            <v>#VALUE!</v>
          </cell>
          <cell r="AF1659" t="str">
            <v>-</v>
          </cell>
          <cell r="AG1659">
            <v>-2.6040000000000001</v>
          </cell>
          <cell r="AH1659" t="str">
            <v>-</v>
          </cell>
          <cell r="AI1659">
            <v>-1373.9401496259352</v>
          </cell>
          <cell r="AJ1659" t="str">
            <v>-</v>
          </cell>
          <cell r="AL1659">
            <v>96.773474091145644</v>
          </cell>
          <cell r="AM1659" t="str">
            <v>-</v>
          </cell>
        </row>
        <row r="1660">
          <cell r="D1660" t="str">
            <v>INE0PQ001012</v>
          </cell>
          <cell r="E1660" t="str">
            <v>UTI FTI-SR XXXII-II-1111-DG</v>
          </cell>
          <cell r="G1660" t="str">
            <v>-</v>
          </cell>
          <cell r="H1660" t="str">
            <v>-</v>
          </cell>
          <cell r="I1660">
            <v>0</v>
          </cell>
          <cell r="J1660">
            <v>0</v>
          </cell>
          <cell r="K1660">
            <v>0</v>
          </cell>
          <cell r="L1660" t="str">
            <v>-</v>
          </cell>
          <cell r="M1660" t="str">
            <v>-</v>
          </cell>
          <cell r="O1660" t="str">
            <v>-</v>
          </cell>
          <cell r="P1660" t="str">
            <v>-</v>
          </cell>
          <cell r="Q1660" t="str">
            <v>-</v>
          </cell>
          <cell r="R1660" t="str">
            <v>-</v>
          </cell>
          <cell r="S1660" t="str">
            <v>-</v>
          </cell>
          <cell r="V1660" t="e">
            <v>#VALUE!</v>
          </cell>
          <cell r="Y1660" t="str">
            <v>-</v>
          </cell>
          <cell r="Z1660" t="str">
            <v>-</v>
          </cell>
          <cell r="AA1660" t="str">
            <v>-</v>
          </cell>
          <cell r="AB1660" t="str">
            <v>-</v>
          </cell>
          <cell r="AC1660" t="str">
            <v>-</v>
          </cell>
          <cell r="AD1660" t="str">
            <v>-</v>
          </cell>
          <cell r="AE1660" t="e">
            <v>#VALUE!</v>
          </cell>
          <cell r="AF1660" t="str">
            <v>-</v>
          </cell>
          <cell r="AG1660" t="str">
            <v>-</v>
          </cell>
          <cell r="AH1660" t="str">
            <v>-</v>
          </cell>
          <cell r="AI1660" t="str">
            <v>-</v>
          </cell>
          <cell r="AJ1660" t="str">
            <v>-</v>
          </cell>
          <cell r="AL1660" t="str">
            <v>-</v>
          </cell>
          <cell r="AM1660" t="str">
            <v>-</v>
          </cell>
        </row>
        <row r="1661">
          <cell r="D1661" t="str">
            <v>INE618N01022</v>
          </cell>
          <cell r="E1661" t="str">
            <v>BALAXI PHARMACEUTICALS LTD</v>
          </cell>
          <cell r="G1661" t="str">
            <v>-</v>
          </cell>
          <cell r="H1661" t="str">
            <v>-</v>
          </cell>
          <cell r="I1661">
            <v>0</v>
          </cell>
          <cell r="J1661">
            <v>0</v>
          </cell>
          <cell r="K1661">
            <v>0</v>
          </cell>
          <cell r="L1661" t="str">
            <v>-</v>
          </cell>
          <cell r="M1661" t="str">
            <v>-</v>
          </cell>
          <cell r="O1661">
            <v>4.54</v>
          </cell>
          <cell r="P1661" t="str">
            <v>-</v>
          </cell>
          <cell r="Q1661" t="str">
            <v>-</v>
          </cell>
          <cell r="R1661" t="str">
            <v>-</v>
          </cell>
          <cell r="S1661" t="str">
            <v>-</v>
          </cell>
          <cell r="V1661" t="e">
            <v>#VALUE!</v>
          </cell>
          <cell r="Y1661" t="str">
            <v>-</v>
          </cell>
          <cell r="Z1661" t="str">
            <v>-</v>
          </cell>
          <cell r="AA1661" t="str">
            <v>-</v>
          </cell>
          <cell r="AB1661" t="str">
            <v>-</v>
          </cell>
          <cell r="AC1661" t="str">
            <v>-</v>
          </cell>
          <cell r="AD1661" t="str">
            <v>-</v>
          </cell>
          <cell r="AE1661" t="e">
            <v>#VALUE!</v>
          </cell>
          <cell r="AF1661" t="str">
            <v>-</v>
          </cell>
          <cell r="AG1661">
            <v>372.15100000000001</v>
          </cell>
          <cell r="AH1661" t="str">
            <v>-</v>
          </cell>
          <cell r="AI1661" t="str">
            <v>-</v>
          </cell>
          <cell r="AJ1661" t="str">
            <v>-</v>
          </cell>
          <cell r="AL1661">
            <v>-20.362630989905984</v>
          </cell>
          <cell r="AM1661" t="str">
            <v>-</v>
          </cell>
        </row>
        <row r="1662">
          <cell r="D1662" t="str">
            <v>INE855F01042</v>
          </cell>
          <cell r="E1662" t="str">
            <v>BARTRONICS INDIA LTD</v>
          </cell>
          <cell r="G1662" t="str">
            <v>-</v>
          </cell>
          <cell r="H1662" t="str">
            <v>-</v>
          </cell>
          <cell r="I1662">
            <v>0</v>
          </cell>
          <cell r="J1662">
            <v>0</v>
          </cell>
          <cell r="K1662">
            <v>0</v>
          </cell>
          <cell r="L1662" t="str">
            <v>-</v>
          </cell>
          <cell r="M1662" t="str">
            <v>-</v>
          </cell>
          <cell r="O1662" t="str">
            <v>-</v>
          </cell>
          <cell r="P1662" t="str">
            <v>-</v>
          </cell>
          <cell r="Q1662" t="str">
            <v>-</v>
          </cell>
          <cell r="R1662" t="str">
            <v>-</v>
          </cell>
          <cell r="S1662" t="str">
            <v>-</v>
          </cell>
          <cell r="V1662" t="e">
            <v>#VALUE!</v>
          </cell>
          <cell r="Y1662" t="str">
            <v>-</v>
          </cell>
          <cell r="Z1662" t="str">
            <v>-</v>
          </cell>
          <cell r="AA1662" t="str">
            <v>-</v>
          </cell>
          <cell r="AB1662" t="str">
            <v>-</v>
          </cell>
          <cell r="AC1662" t="str">
            <v>-</v>
          </cell>
          <cell r="AD1662" t="str">
            <v>-</v>
          </cell>
          <cell r="AE1662" t="e">
            <v>#VALUE!</v>
          </cell>
          <cell r="AF1662" t="str">
            <v>-</v>
          </cell>
          <cell r="AG1662">
            <v>-3.004</v>
          </cell>
          <cell r="AH1662" t="str">
            <v>-</v>
          </cell>
          <cell r="AI1662">
            <v>19.999999999999989</v>
          </cell>
          <cell r="AJ1662" t="str">
            <v>-</v>
          </cell>
          <cell r="AL1662">
            <v>-443.21880650994581</v>
          </cell>
          <cell r="AM1662" t="str">
            <v>-</v>
          </cell>
        </row>
        <row r="1663">
          <cell r="D1663" t="str">
            <v>INE638A01035</v>
          </cell>
          <cell r="E1663" t="str">
            <v>SINGER INDIA LTD</v>
          </cell>
          <cell r="G1663">
            <v>81.34</v>
          </cell>
          <cell r="H1663" t="str">
            <v>-</v>
          </cell>
          <cell r="I1663">
            <v>0</v>
          </cell>
          <cell r="J1663">
            <v>0</v>
          </cell>
          <cell r="K1663">
            <v>0</v>
          </cell>
          <cell r="L1663" t="str">
            <v>-</v>
          </cell>
          <cell r="M1663" t="str">
            <v>-</v>
          </cell>
          <cell r="O1663">
            <v>1.2</v>
          </cell>
          <cell r="P1663" t="str">
            <v>-</v>
          </cell>
          <cell r="Q1663" t="str">
            <v>-</v>
          </cell>
          <cell r="R1663" t="str">
            <v>-</v>
          </cell>
          <cell r="S1663" t="str">
            <v>-</v>
          </cell>
          <cell r="V1663" t="e">
            <v>#VALUE!</v>
          </cell>
          <cell r="Y1663" t="str">
            <v>-</v>
          </cell>
          <cell r="Z1663" t="str">
            <v>-</v>
          </cell>
          <cell r="AA1663" t="str">
            <v>-</v>
          </cell>
          <cell r="AB1663" t="str">
            <v>-</v>
          </cell>
          <cell r="AC1663" t="str">
            <v>-</v>
          </cell>
          <cell r="AD1663">
            <v>67.78333028157553</v>
          </cell>
          <cell r="AE1663">
            <v>1.0528049171393645</v>
          </cell>
          <cell r="AF1663" t="str">
            <v>-</v>
          </cell>
          <cell r="AG1663">
            <v>56.414999999999999</v>
          </cell>
          <cell r="AH1663" t="str">
            <v>-</v>
          </cell>
          <cell r="AI1663">
            <v>64.38356164383562</v>
          </cell>
          <cell r="AJ1663">
            <v>52.980528391339497</v>
          </cell>
          <cell r="AL1663">
            <v>289.74093264248705</v>
          </cell>
          <cell r="AM1663" t="str">
            <v>-</v>
          </cell>
        </row>
        <row r="1664">
          <cell r="D1664" t="str">
            <v>INE550F01049</v>
          </cell>
          <cell r="E1664" t="str">
            <v>HAZOOR MULTI PROJECTS LTD</v>
          </cell>
          <cell r="G1664">
            <v>40.799999999999997</v>
          </cell>
          <cell r="H1664" t="str">
            <v>-</v>
          </cell>
          <cell r="I1664">
            <v>0</v>
          </cell>
          <cell r="J1664">
            <v>0</v>
          </cell>
          <cell r="K1664">
            <v>0</v>
          </cell>
          <cell r="L1664" t="str">
            <v>-</v>
          </cell>
          <cell r="M1664" t="str">
            <v>-</v>
          </cell>
          <cell r="O1664">
            <v>1.9984</v>
          </cell>
          <cell r="P1664" t="str">
            <v>-</v>
          </cell>
          <cell r="Q1664" t="str">
            <v>-</v>
          </cell>
          <cell r="R1664" t="str">
            <v>-</v>
          </cell>
          <cell r="S1664" t="str">
            <v>-</v>
          </cell>
          <cell r="V1664" t="e">
            <v>#VALUE!</v>
          </cell>
          <cell r="Y1664" t="str">
            <v>-</v>
          </cell>
          <cell r="Z1664" t="str">
            <v>-</v>
          </cell>
          <cell r="AA1664" t="str">
            <v>-</v>
          </cell>
          <cell r="AB1664" t="str">
            <v>-</v>
          </cell>
          <cell r="AC1664" t="str">
            <v>-</v>
          </cell>
          <cell r="AD1664">
            <v>23.810106945350288</v>
          </cell>
          <cell r="AE1664">
            <v>-0.38524557178701563</v>
          </cell>
          <cell r="AF1664" t="str">
            <v>-</v>
          </cell>
          <cell r="AG1664">
            <v>884.63800000000003</v>
          </cell>
          <cell r="AH1664" t="str">
            <v>-</v>
          </cell>
          <cell r="AI1664">
            <v>-61.805011372106804</v>
          </cell>
          <cell r="AJ1664" t="str">
            <v>-</v>
          </cell>
          <cell r="AL1664">
            <v>5.8313993753033362</v>
          </cell>
          <cell r="AM1664" t="str">
            <v>-</v>
          </cell>
        </row>
        <row r="1665">
          <cell r="D1665" t="str">
            <v>INE783E01023</v>
          </cell>
          <cell r="E1665" t="str">
            <v>HIGH ENERGY BATTERIES LTD</v>
          </cell>
          <cell r="G1665">
            <v>647.25</v>
          </cell>
          <cell r="H1665" t="str">
            <v>-</v>
          </cell>
          <cell r="I1665">
            <v>0</v>
          </cell>
          <cell r="J1665">
            <v>0</v>
          </cell>
          <cell r="K1665">
            <v>0</v>
          </cell>
          <cell r="L1665" t="str">
            <v>-</v>
          </cell>
          <cell r="M1665" t="str">
            <v>-</v>
          </cell>
          <cell r="O1665">
            <v>17.100000000000001</v>
          </cell>
          <cell r="P1665" t="str">
            <v>-</v>
          </cell>
          <cell r="Q1665" t="str">
            <v>-</v>
          </cell>
          <cell r="R1665" t="str">
            <v>-</v>
          </cell>
          <cell r="S1665" t="str">
            <v>-</v>
          </cell>
          <cell r="V1665" t="e">
            <v>#VALUE!</v>
          </cell>
          <cell r="Y1665" t="str">
            <v>-</v>
          </cell>
          <cell r="Z1665" t="str">
            <v>-</v>
          </cell>
          <cell r="AA1665" t="str">
            <v>-</v>
          </cell>
          <cell r="AB1665" t="str">
            <v>-</v>
          </cell>
          <cell r="AC1665" t="str">
            <v>-</v>
          </cell>
          <cell r="AD1665">
            <v>35.933591059578198</v>
          </cell>
          <cell r="AE1665">
            <v>-3.3714163376486614</v>
          </cell>
          <cell r="AF1665" t="str">
            <v>-</v>
          </cell>
          <cell r="AG1665">
            <v>173.64</v>
          </cell>
          <cell r="AH1665" t="str">
            <v>-</v>
          </cell>
          <cell r="AI1665">
            <v>-10.658307210031344</v>
          </cell>
          <cell r="AJ1665">
            <v>19.603954182939653</v>
          </cell>
          <cell r="AL1665">
            <v>-23.008025539839497</v>
          </cell>
          <cell r="AM1665" t="str">
            <v>-</v>
          </cell>
        </row>
        <row r="1666">
          <cell r="D1666" t="str">
            <v>INE502K01016</v>
          </cell>
          <cell r="E1666" t="str">
            <v>TALWALKARS BETTER VALUE FIT</v>
          </cell>
          <cell r="G1666" t="str">
            <v>-</v>
          </cell>
          <cell r="H1666" t="str">
            <v>-</v>
          </cell>
          <cell r="I1666">
            <v>0</v>
          </cell>
          <cell r="J1666">
            <v>0</v>
          </cell>
          <cell r="K1666">
            <v>0</v>
          </cell>
          <cell r="L1666" t="str">
            <v>-</v>
          </cell>
          <cell r="M1666" t="str">
            <v>-</v>
          </cell>
          <cell r="O1666">
            <v>5.0263090000000004</v>
          </cell>
          <cell r="P1666" t="str">
            <v>-</v>
          </cell>
          <cell r="Q1666" t="str">
            <v>-</v>
          </cell>
          <cell r="R1666" t="str">
            <v>-</v>
          </cell>
          <cell r="S1666" t="str">
            <v>-</v>
          </cell>
          <cell r="V1666" t="e">
            <v>#VALUE!</v>
          </cell>
          <cell r="Y1666" t="str">
            <v>-</v>
          </cell>
          <cell r="Z1666" t="str">
            <v>-</v>
          </cell>
          <cell r="AA1666" t="str">
            <v>-</v>
          </cell>
          <cell r="AB1666" t="str">
            <v>-</v>
          </cell>
          <cell r="AC1666" t="str">
            <v>-</v>
          </cell>
          <cell r="AD1666" t="str">
            <v>-</v>
          </cell>
          <cell r="AE1666" t="e">
            <v>#VALUE!</v>
          </cell>
          <cell r="AF1666" t="str">
            <v>-</v>
          </cell>
          <cell r="AG1666">
            <v>385.99</v>
          </cell>
          <cell r="AH1666" t="str">
            <v>-</v>
          </cell>
          <cell r="AI1666">
            <v>74.524618055555578</v>
          </cell>
          <cell r="AJ1666">
            <v>46.90983848997854</v>
          </cell>
          <cell r="AL1666">
            <v>0.10892963664185905</v>
          </cell>
          <cell r="AM1666" t="str">
            <v>-</v>
          </cell>
        </row>
        <row r="1667">
          <cell r="D1667" t="str">
            <v>INE454M01024</v>
          </cell>
          <cell r="E1667" t="str">
            <v>NAGARJUNA FERTILIZERS &amp; CHEM</v>
          </cell>
          <cell r="G1667">
            <v>5.36</v>
          </cell>
          <cell r="H1667" t="str">
            <v>-</v>
          </cell>
          <cell r="I1667">
            <v>0</v>
          </cell>
          <cell r="J1667">
            <v>0</v>
          </cell>
          <cell r="K1667">
            <v>0</v>
          </cell>
          <cell r="L1667" t="str">
            <v>-</v>
          </cell>
          <cell r="M1667" t="str">
            <v>-</v>
          </cell>
          <cell r="O1667">
            <v>40.549999999999997</v>
          </cell>
          <cell r="P1667" t="str">
            <v>-</v>
          </cell>
          <cell r="Q1667" t="str">
            <v>-</v>
          </cell>
          <cell r="R1667" t="str">
            <v>-</v>
          </cell>
          <cell r="S1667" t="str">
            <v>-</v>
          </cell>
          <cell r="V1667" t="e">
            <v>#VALUE!</v>
          </cell>
          <cell r="Y1667" t="str">
            <v>-</v>
          </cell>
          <cell r="Z1667" t="str">
            <v>-</v>
          </cell>
          <cell r="AA1667" t="str">
            <v>-</v>
          </cell>
          <cell r="AB1667" t="str">
            <v>-</v>
          </cell>
          <cell r="AC1667" t="str">
            <v>-</v>
          </cell>
          <cell r="AD1667">
            <v>0.20198307937721549</v>
          </cell>
          <cell r="AE1667" t="e">
            <v>#VALUE!</v>
          </cell>
          <cell r="AF1667" t="str">
            <v>-</v>
          </cell>
          <cell r="AG1667">
            <v>-1105.5989999999999</v>
          </cell>
          <cell r="AH1667" t="str">
            <v>-</v>
          </cell>
          <cell r="AI1667" t="str">
            <v>-</v>
          </cell>
          <cell r="AJ1667" t="str">
            <v>-</v>
          </cell>
          <cell r="AL1667">
            <v>86.020154716665729</v>
          </cell>
          <cell r="AM1667" t="str">
            <v>-</v>
          </cell>
        </row>
        <row r="1668">
          <cell r="D1668" t="str">
            <v>INE717F01028</v>
          </cell>
          <cell r="E1668" t="str">
            <v>VARIMAN GLOBAL ENTERPRISES L</v>
          </cell>
          <cell r="G1668">
            <v>12.03</v>
          </cell>
          <cell r="H1668" t="str">
            <v>-</v>
          </cell>
          <cell r="I1668">
            <v>0</v>
          </cell>
          <cell r="J1668">
            <v>0</v>
          </cell>
          <cell r="K1668">
            <v>0</v>
          </cell>
          <cell r="L1668" t="str">
            <v>-</v>
          </cell>
          <cell r="M1668" t="str">
            <v>-</v>
          </cell>
          <cell r="O1668">
            <v>3.6273E-2</v>
          </cell>
          <cell r="P1668" t="str">
            <v>-</v>
          </cell>
          <cell r="Q1668" t="str">
            <v>-</v>
          </cell>
          <cell r="R1668" t="str">
            <v>-</v>
          </cell>
          <cell r="S1668" t="str">
            <v>-</v>
          </cell>
          <cell r="V1668" t="e">
            <v>#VALUE!</v>
          </cell>
          <cell r="Y1668" t="str">
            <v>-</v>
          </cell>
          <cell r="Z1668" t="str">
            <v>-</v>
          </cell>
          <cell r="AA1668" t="str">
            <v>-</v>
          </cell>
          <cell r="AB1668" t="str">
            <v>-</v>
          </cell>
          <cell r="AC1668" t="str">
            <v>-</v>
          </cell>
          <cell r="AD1668">
            <v>331.65163435533844</v>
          </cell>
          <cell r="AE1668">
            <v>-8.3866894513930568</v>
          </cell>
          <cell r="AF1668" t="str">
            <v>-</v>
          </cell>
          <cell r="AG1668">
            <v>-8.1280000000000001</v>
          </cell>
          <cell r="AH1668" t="str">
            <v>-</v>
          </cell>
          <cell r="AI1668">
            <v>-39.545000000000002</v>
          </cell>
          <cell r="AJ1668">
            <v>322.85893811251862</v>
          </cell>
          <cell r="AL1668">
            <v>-60.157459989674756</v>
          </cell>
          <cell r="AM1668" t="str">
            <v>-</v>
          </cell>
        </row>
        <row r="1669">
          <cell r="D1669" t="str">
            <v>INE916G01016</v>
          </cell>
          <cell r="E1669" t="str">
            <v>GEECEE VENTURES LTD</v>
          </cell>
          <cell r="G1669">
            <v>385.7</v>
          </cell>
          <cell r="H1669" t="str">
            <v>-</v>
          </cell>
          <cell r="I1669">
            <v>0</v>
          </cell>
          <cell r="J1669">
            <v>0</v>
          </cell>
          <cell r="K1669">
            <v>0</v>
          </cell>
          <cell r="L1669" t="str">
            <v>-</v>
          </cell>
          <cell r="M1669" t="str">
            <v>-</v>
          </cell>
          <cell r="O1669">
            <v>22.36</v>
          </cell>
          <cell r="P1669" t="str">
            <v>-</v>
          </cell>
          <cell r="Q1669" t="str">
            <v>-</v>
          </cell>
          <cell r="R1669" t="str">
            <v>-</v>
          </cell>
          <cell r="S1669" t="str">
            <v>-</v>
          </cell>
          <cell r="V1669" t="e">
            <v>#VALUE!</v>
          </cell>
          <cell r="Y1669" t="str">
            <v>-</v>
          </cell>
          <cell r="Z1669" t="str">
            <v>-</v>
          </cell>
          <cell r="AA1669" t="str">
            <v>-</v>
          </cell>
          <cell r="AB1669" t="str">
            <v>-</v>
          </cell>
          <cell r="AC1669" t="str">
            <v>-</v>
          </cell>
          <cell r="AD1669">
            <v>20.550863957176158</v>
          </cell>
          <cell r="AE1669">
            <v>0.80220477727573625</v>
          </cell>
          <cell r="AF1669" t="str">
            <v>-</v>
          </cell>
          <cell r="AG1669">
            <v>608.29899999999998</v>
          </cell>
          <cell r="AH1669" t="str">
            <v>-</v>
          </cell>
          <cell r="AI1669">
            <v>25.617977528089881</v>
          </cell>
          <cell r="AJ1669">
            <v>18.145315413693925</v>
          </cell>
          <cell r="AL1669">
            <v>51.939144313700005</v>
          </cell>
          <cell r="AM1669" t="str">
            <v>-</v>
          </cell>
        </row>
        <row r="1670">
          <cell r="D1670" t="str">
            <v>INE515H01014</v>
          </cell>
          <cell r="E1670" t="str">
            <v>EMPIRE INDUSTRIES LTD</v>
          </cell>
          <cell r="G1670">
            <v>1169.2</v>
          </cell>
          <cell r="H1670" t="str">
            <v>-</v>
          </cell>
          <cell r="I1670">
            <v>0</v>
          </cell>
          <cell r="J1670">
            <v>0</v>
          </cell>
          <cell r="K1670">
            <v>0</v>
          </cell>
          <cell r="L1670" t="str">
            <v>-</v>
          </cell>
          <cell r="M1670" t="str">
            <v>-</v>
          </cell>
          <cell r="O1670">
            <v>57.42</v>
          </cell>
          <cell r="P1670" t="str">
            <v>-</v>
          </cell>
          <cell r="Q1670" t="str">
            <v>-</v>
          </cell>
          <cell r="R1670" t="str">
            <v>-</v>
          </cell>
          <cell r="S1670" t="str">
            <v>-</v>
          </cell>
          <cell r="V1670" t="e">
            <v>#VALUE!</v>
          </cell>
          <cell r="Y1670" t="str">
            <v>-</v>
          </cell>
          <cell r="Z1670" t="str">
            <v>-</v>
          </cell>
          <cell r="AA1670" t="str">
            <v>-</v>
          </cell>
          <cell r="AB1670" t="str">
            <v>-</v>
          </cell>
          <cell r="AC1670" t="str">
            <v>-</v>
          </cell>
          <cell r="AD1670">
            <v>21.527317409682432</v>
          </cell>
          <cell r="AE1670">
            <v>-3.1237403874238017</v>
          </cell>
          <cell r="AF1670" t="str">
            <v>-</v>
          </cell>
          <cell r="AG1670">
            <v>696.60399999999993</v>
          </cell>
          <cell r="AH1670" t="str">
            <v>-</v>
          </cell>
          <cell r="AI1670">
            <v>-6.8915193773309547</v>
          </cell>
          <cell r="AJ1670">
            <v>17.363710046027609</v>
          </cell>
          <cell r="AL1670">
            <v>8.6040884542948728</v>
          </cell>
          <cell r="AM1670" t="str">
            <v>-</v>
          </cell>
        </row>
        <row r="1671">
          <cell r="D1671" t="str">
            <v>INE01EE01011</v>
          </cell>
          <cell r="E1671" t="str">
            <v>B&amp;B TRIPLEWALL CONTAINERS LT</v>
          </cell>
          <cell r="G1671">
            <v>202.2</v>
          </cell>
          <cell r="H1671" t="str">
            <v>-</v>
          </cell>
          <cell r="I1671">
            <v>0</v>
          </cell>
          <cell r="J1671">
            <v>0</v>
          </cell>
          <cell r="K1671">
            <v>0</v>
          </cell>
          <cell r="L1671" t="str">
            <v>-</v>
          </cell>
          <cell r="M1671" t="str">
            <v>-</v>
          </cell>
          <cell r="O1671">
            <v>-2.7</v>
          </cell>
          <cell r="P1671" t="str">
            <v>-</v>
          </cell>
          <cell r="Q1671" t="str">
            <v>-</v>
          </cell>
          <cell r="R1671" t="str">
            <v>-</v>
          </cell>
          <cell r="S1671" t="str">
            <v>-</v>
          </cell>
          <cell r="V1671" t="e">
            <v>#VALUE!</v>
          </cell>
          <cell r="Y1671" t="str">
            <v>-</v>
          </cell>
          <cell r="Z1671" t="str">
            <v>-</v>
          </cell>
          <cell r="AA1671" t="str">
            <v>-</v>
          </cell>
          <cell r="AB1671" t="str">
            <v>-</v>
          </cell>
          <cell r="AC1671" t="str">
            <v>-</v>
          </cell>
          <cell r="AD1671" t="str">
            <v>-</v>
          </cell>
          <cell r="AE1671" t="e">
            <v>#VALUE!</v>
          </cell>
          <cell r="AF1671" t="str">
            <v>-</v>
          </cell>
          <cell r="AG1671">
            <v>399.93700000000001</v>
          </cell>
          <cell r="AH1671" t="str">
            <v>-</v>
          </cell>
          <cell r="AI1671" t="str">
            <v>-</v>
          </cell>
          <cell r="AJ1671" t="str">
            <v>-</v>
          </cell>
          <cell r="AL1671">
            <v>1.3910508302700022</v>
          </cell>
          <cell r="AM1671" t="str">
            <v>-</v>
          </cell>
        </row>
        <row r="1672">
          <cell r="D1672" t="str">
            <v>INE0MIS01010</v>
          </cell>
          <cell r="E1672" t="str">
            <v>PYRAMID TECHNOPLAST LTD</v>
          </cell>
          <cell r="G1672">
            <v>168.25</v>
          </cell>
          <cell r="H1672" t="str">
            <v>-</v>
          </cell>
          <cell r="I1672">
            <v>0</v>
          </cell>
          <cell r="J1672">
            <v>0</v>
          </cell>
          <cell r="K1672">
            <v>0</v>
          </cell>
          <cell r="L1672" t="str">
            <v>-</v>
          </cell>
          <cell r="M1672" t="str">
            <v>-</v>
          </cell>
          <cell r="O1672">
            <v>7.2509449999999998</v>
          </cell>
          <cell r="P1672" t="str">
            <v>-</v>
          </cell>
          <cell r="Q1672" t="str">
            <v>-</v>
          </cell>
          <cell r="R1672" t="str">
            <v>-</v>
          </cell>
          <cell r="S1672" t="str">
            <v>-</v>
          </cell>
          <cell r="V1672" t="e">
            <v>#VALUE!</v>
          </cell>
          <cell r="Y1672" t="str">
            <v>-</v>
          </cell>
          <cell r="Z1672" t="str">
            <v>-</v>
          </cell>
          <cell r="AA1672" t="str">
            <v>-</v>
          </cell>
          <cell r="AB1672" t="str">
            <v>-</v>
          </cell>
          <cell r="AC1672" t="str">
            <v>-</v>
          </cell>
          <cell r="AD1672">
            <v>23.203872047022838</v>
          </cell>
          <cell r="AE1672">
            <v>-1.589928402526311</v>
          </cell>
          <cell r="AF1672" t="str">
            <v>-</v>
          </cell>
          <cell r="AG1672">
            <v>428.05899999999997</v>
          </cell>
          <cell r="AH1672" t="str">
            <v>-</v>
          </cell>
          <cell r="AI1672">
            <v>-14.594287396937579</v>
          </cell>
          <cell r="AJ1672" t="str">
            <v>-</v>
          </cell>
          <cell r="AL1672">
            <v>-2.8390687455029626</v>
          </cell>
          <cell r="AM1672" t="str">
            <v>-</v>
          </cell>
        </row>
        <row r="1673">
          <cell r="D1673" t="str">
            <v>INE084Q01012</v>
          </cell>
          <cell r="E1673" t="str">
            <v>RACE ECO CHAIN LTD</v>
          </cell>
          <cell r="G1673">
            <v>240.05</v>
          </cell>
          <cell r="H1673" t="str">
            <v>-</v>
          </cell>
          <cell r="I1673">
            <v>0</v>
          </cell>
          <cell r="J1673">
            <v>0</v>
          </cell>
          <cell r="K1673">
            <v>0</v>
          </cell>
          <cell r="L1673" t="str">
            <v>-</v>
          </cell>
          <cell r="M1673" t="str">
            <v>-</v>
          </cell>
          <cell r="O1673">
            <v>2.4500000000000002</v>
          </cell>
          <cell r="P1673" t="str">
            <v>-</v>
          </cell>
          <cell r="Q1673" t="str">
            <v>-</v>
          </cell>
          <cell r="R1673" t="str">
            <v>-</v>
          </cell>
          <cell r="S1673" t="str">
            <v>-</v>
          </cell>
          <cell r="V1673" t="e">
            <v>#VALUE!</v>
          </cell>
          <cell r="Y1673" t="str">
            <v>-</v>
          </cell>
          <cell r="Z1673" t="str">
            <v>-</v>
          </cell>
          <cell r="AA1673" t="str">
            <v>-</v>
          </cell>
          <cell r="AB1673" t="str">
            <v>-</v>
          </cell>
          <cell r="AC1673" t="str">
            <v>-</v>
          </cell>
          <cell r="AD1673">
            <v>97.979593082350121</v>
          </cell>
          <cell r="AE1673">
            <v>0.60993918872456343</v>
          </cell>
          <cell r="AF1673" t="str">
            <v>-</v>
          </cell>
          <cell r="AG1673">
            <v>96.965000000000003</v>
          </cell>
          <cell r="AH1673" t="str">
            <v>-</v>
          </cell>
          <cell r="AI1673">
            <v>160.63829787234047</v>
          </cell>
          <cell r="AJ1673" t="str">
            <v>-</v>
          </cell>
          <cell r="AL1673">
            <v>68.13476443966637</v>
          </cell>
          <cell r="AM1673" t="str">
            <v>-</v>
          </cell>
        </row>
        <row r="1674">
          <cell r="D1674" t="str">
            <v>INE842D01029</v>
          </cell>
          <cell r="E1674" t="str">
            <v>BHARAT AGRI FERT &amp; REALTY LT</v>
          </cell>
          <cell r="G1674">
            <v>32.79</v>
          </cell>
          <cell r="H1674" t="str">
            <v>-</v>
          </cell>
          <cell r="I1674">
            <v>0</v>
          </cell>
          <cell r="J1674">
            <v>0</v>
          </cell>
          <cell r="K1674">
            <v>0</v>
          </cell>
          <cell r="L1674" t="str">
            <v>-</v>
          </cell>
          <cell r="M1674" t="str">
            <v>-</v>
          </cell>
          <cell r="O1674">
            <v>0.17</v>
          </cell>
          <cell r="P1674" t="str">
            <v>-</v>
          </cell>
          <cell r="Q1674" t="str">
            <v>-</v>
          </cell>
          <cell r="R1674" t="str">
            <v>-</v>
          </cell>
          <cell r="S1674" t="str">
            <v>-</v>
          </cell>
          <cell r="V1674" t="e">
            <v>#VALUE!</v>
          </cell>
          <cell r="Y1674" t="str">
            <v>-</v>
          </cell>
          <cell r="Z1674" t="str">
            <v>-</v>
          </cell>
          <cell r="AA1674" t="str">
            <v>-</v>
          </cell>
          <cell r="AB1674" t="str">
            <v>-</v>
          </cell>
          <cell r="AC1674" t="str">
            <v>-</v>
          </cell>
          <cell r="AD1674">
            <v>206.91483561993894</v>
          </cell>
          <cell r="AE1674" t="e">
            <v>#VALUE!</v>
          </cell>
          <cell r="AF1674" t="str">
            <v>-</v>
          </cell>
          <cell r="AG1674">
            <v>19.165999999999997</v>
          </cell>
          <cell r="AH1674" t="str">
            <v>-</v>
          </cell>
          <cell r="AI1674" t="str">
            <v>-</v>
          </cell>
          <cell r="AJ1674" t="str">
            <v>-</v>
          </cell>
          <cell r="AL1674" t="str">
            <v>-</v>
          </cell>
          <cell r="AM1674" t="str">
            <v>-</v>
          </cell>
        </row>
        <row r="1675">
          <cell r="D1675" t="str">
            <v>INE01EG01016</v>
          </cell>
          <cell r="E1675" t="str">
            <v>RITCO LOGISTICS LTD</v>
          </cell>
          <cell r="G1675">
            <v>269.64999999999998</v>
          </cell>
          <cell r="H1675" t="str">
            <v>-</v>
          </cell>
          <cell r="I1675">
            <v>1</v>
          </cell>
          <cell r="J1675">
            <v>0</v>
          </cell>
          <cell r="K1675">
            <v>0</v>
          </cell>
          <cell r="L1675" t="str">
            <v>-</v>
          </cell>
          <cell r="M1675" t="str">
            <v>-</v>
          </cell>
          <cell r="O1675">
            <v>15.57437</v>
          </cell>
          <cell r="P1675" t="str">
            <v>-</v>
          </cell>
          <cell r="Q1675" t="str">
            <v>-</v>
          </cell>
          <cell r="R1675" t="str">
            <v>-</v>
          </cell>
          <cell r="S1675" t="str">
            <v>-</v>
          </cell>
          <cell r="V1675" t="e">
            <v>#VALUE!</v>
          </cell>
          <cell r="Y1675" t="str">
            <v>-</v>
          </cell>
          <cell r="Z1675" t="str">
            <v>-</v>
          </cell>
          <cell r="AA1675" t="str">
            <v>-</v>
          </cell>
          <cell r="AB1675" t="str">
            <v>-</v>
          </cell>
          <cell r="AC1675" t="str">
            <v>-</v>
          </cell>
          <cell r="AD1675">
            <v>18.024732212331841</v>
          </cell>
          <cell r="AE1675">
            <v>1.1597393060024335</v>
          </cell>
          <cell r="AF1675" t="str">
            <v>-</v>
          </cell>
          <cell r="AG1675">
            <v>897.86599999999999</v>
          </cell>
          <cell r="AH1675" t="str">
            <v>-</v>
          </cell>
          <cell r="AI1675">
            <v>15.542055114491411</v>
          </cell>
          <cell r="AJ1675">
            <v>13.018019444835243</v>
          </cell>
          <cell r="AL1675">
            <v>19.564655780841775</v>
          </cell>
          <cell r="AM1675" t="str">
            <v>-</v>
          </cell>
        </row>
        <row r="1676">
          <cell r="D1676" t="str">
            <v>INE761D01021</v>
          </cell>
          <cell r="E1676" t="str">
            <v>WARDWIZARD FOODS AND BEVERAG</v>
          </cell>
          <cell r="G1676">
            <v>7.45</v>
          </cell>
          <cell r="H1676" t="str">
            <v>-</v>
          </cell>
          <cell r="I1676">
            <v>0</v>
          </cell>
          <cell r="J1676">
            <v>0</v>
          </cell>
          <cell r="K1676">
            <v>0</v>
          </cell>
          <cell r="L1676" t="str">
            <v>-</v>
          </cell>
          <cell r="M1676" t="str">
            <v>-</v>
          </cell>
          <cell r="O1676">
            <v>-0.53</v>
          </cell>
          <cell r="P1676" t="str">
            <v>-</v>
          </cell>
          <cell r="Q1676" t="str">
            <v>-</v>
          </cell>
          <cell r="R1676" t="str">
            <v>-</v>
          </cell>
          <cell r="S1676" t="str">
            <v>-</v>
          </cell>
          <cell r="V1676" t="e">
            <v>#VALUE!</v>
          </cell>
          <cell r="Y1676" t="str">
            <v>-</v>
          </cell>
          <cell r="Z1676" t="str">
            <v>-</v>
          </cell>
          <cell r="AA1676" t="str">
            <v>-</v>
          </cell>
          <cell r="AB1676" t="str">
            <v>-</v>
          </cell>
          <cell r="AC1676" t="str">
            <v>-</v>
          </cell>
          <cell r="AD1676" t="str">
            <v>-</v>
          </cell>
          <cell r="AE1676" t="e">
            <v>#VALUE!</v>
          </cell>
          <cell r="AF1676" t="str">
            <v>-</v>
          </cell>
          <cell r="AG1676">
            <v>-23.465999999999994</v>
          </cell>
          <cell r="AH1676" t="str">
            <v>-</v>
          </cell>
          <cell r="AI1676">
            <v>58.59375</v>
          </cell>
          <cell r="AJ1676" t="str">
            <v>-</v>
          </cell>
          <cell r="AL1676">
            <v>89.821465750572571</v>
          </cell>
          <cell r="AM1676" t="str">
            <v>-</v>
          </cell>
        </row>
        <row r="1677">
          <cell r="D1677" t="str">
            <v>INE755D01015</v>
          </cell>
          <cell r="E1677" t="str">
            <v>STOVEC INDUSTRIES LTD</v>
          </cell>
          <cell r="G1677">
            <v>2298.15</v>
          </cell>
          <cell r="H1677" t="str">
            <v>-</v>
          </cell>
          <cell r="I1677">
            <v>0</v>
          </cell>
          <cell r="J1677">
            <v>0</v>
          </cell>
          <cell r="K1677">
            <v>0</v>
          </cell>
          <cell r="L1677" t="str">
            <v>-</v>
          </cell>
          <cell r="M1677" t="str">
            <v>-</v>
          </cell>
          <cell r="O1677">
            <v>62.07</v>
          </cell>
          <cell r="P1677" t="str">
            <v>-</v>
          </cell>
          <cell r="Q1677" t="str">
            <v>-</v>
          </cell>
          <cell r="R1677" t="str">
            <v>-</v>
          </cell>
          <cell r="S1677" t="str">
            <v>-</v>
          </cell>
          <cell r="V1677" t="e">
            <v>#VALUE!</v>
          </cell>
          <cell r="Y1677" t="str">
            <v>-</v>
          </cell>
          <cell r="Z1677" t="str">
            <v>-</v>
          </cell>
          <cell r="AA1677" t="str">
            <v>-</v>
          </cell>
          <cell r="AB1677" t="str">
            <v>-</v>
          </cell>
          <cell r="AC1677" t="str">
            <v>-</v>
          </cell>
          <cell r="AD1677">
            <v>36.730529064343933</v>
          </cell>
          <cell r="AE1677">
            <v>0.84603368701692683</v>
          </cell>
          <cell r="AF1677" t="str">
            <v>-</v>
          </cell>
          <cell r="AG1677">
            <v>206.99</v>
          </cell>
          <cell r="AH1677" t="str">
            <v>-</v>
          </cell>
          <cell r="AI1677">
            <v>43.414972273567464</v>
          </cell>
          <cell r="AJ1677">
            <v>34.558920345971174</v>
          </cell>
          <cell r="AL1677">
            <v>54.0562667460554</v>
          </cell>
          <cell r="AM1677" t="str">
            <v>-</v>
          </cell>
        </row>
        <row r="1678">
          <cell r="D1678" t="str">
            <v>INE010C01025</v>
          </cell>
          <cell r="E1678" t="str">
            <v>SWISS MILITARY CONSUMER GOOD</v>
          </cell>
          <cell r="G1678">
            <v>25.53</v>
          </cell>
          <cell r="H1678" t="str">
            <v>-</v>
          </cell>
          <cell r="I1678">
            <v>0</v>
          </cell>
          <cell r="J1678">
            <v>0</v>
          </cell>
          <cell r="K1678">
            <v>0</v>
          </cell>
          <cell r="L1678" t="str">
            <v>-</v>
          </cell>
          <cell r="M1678" t="str">
            <v>-</v>
          </cell>
          <cell r="O1678">
            <v>0.4</v>
          </cell>
          <cell r="P1678" t="str">
            <v>-</v>
          </cell>
          <cell r="Q1678" t="str">
            <v>-</v>
          </cell>
          <cell r="R1678" t="str">
            <v>-</v>
          </cell>
          <cell r="S1678" t="str">
            <v>-</v>
          </cell>
          <cell r="V1678" t="e">
            <v>#VALUE!</v>
          </cell>
          <cell r="Y1678" t="str">
            <v>-</v>
          </cell>
          <cell r="Z1678" t="str">
            <v>-</v>
          </cell>
          <cell r="AA1678" t="str">
            <v>-</v>
          </cell>
          <cell r="AB1678" t="str">
            <v>-</v>
          </cell>
          <cell r="AC1678" t="str">
            <v>-</v>
          </cell>
          <cell r="AD1678">
            <v>63.82500171661377</v>
          </cell>
          <cell r="AE1678">
            <v>10.796028941004694</v>
          </cell>
          <cell r="AF1678" t="str">
            <v>-</v>
          </cell>
          <cell r="AG1678">
            <v>109.364</v>
          </cell>
          <cell r="AH1678" t="str">
            <v>-</v>
          </cell>
          <cell r="AI1678">
            <v>5.9118961300852275</v>
          </cell>
          <cell r="AJ1678">
            <v>175.79091397849464</v>
          </cell>
          <cell r="AL1678">
            <v>11.213480175315496</v>
          </cell>
          <cell r="AM1678" t="str">
            <v>-</v>
          </cell>
        </row>
        <row r="1679">
          <cell r="D1679" t="str">
            <v>INE527H01019</v>
          </cell>
          <cell r="E1679" t="str">
            <v>UFO MOVIEZ INDIA LTD</v>
          </cell>
          <cell r="G1679">
            <v>74.87</v>
          </cell>
          <cell r="H1679" t="str">
            <v>-</v>
          </cell>
          <cell r="I1679">
            <v>0</v>
          </cell>
          <cell r="J1679">
            <v>0</v>
          </cell>
          <cell r="K1679">
            <v>0</v>
          </cell>
          <cell r="L1679" t="str">
            <v>-</v>
          </cell>
          <cell r="M1679" t="str">
            <v>-</v>
          </cell>
          <cell r="O1679">
            <v>2.4661749999999998</v>
          </cell>
          <cell r="P1679" t="str">
            <v>-</v>
          </cell>
          <cell r="Q1679" t="str">
            <v>-</v>
          </cell>
          <cell r="R1679" t="str">
            <v>-</v>
          </cell>
          <cell r="S1679" t="str">
            <v>-</v>
          </cell>
          <cell r="V1679" t="e">
            <v>#VALUE!</v>
          </cell>
          <cell r="Y1679" t="str">
            <v>-</v>
          </cell>
          <cell r="Z1679" t="str">
            <v>-</v>
          </cell>
          <cell r="AA1679" t="str">
            <v>-</v>
          </cell>
          <cell r="AB1679" t="str">
            <v>-</v>
          </cell>
          <cell r="AC1679" t="str">
            <v>-</v>
          </cell>
          <cell r="AD1679">
            <v>32.855776769681775</v>
          </cell>
          <cell r="AE1679">
            <v>-0.78026345400941766</v>
          </cell>
          <cell r="AF1679" t="str">
            <v>-</v>
          </cell>
          <cell r="AG1679">
            <v>575.12599999999998</v>
          </cell>
          <cell r="AH1679" t="str">
            <v>-</v>
          </cell>
          <cell r="AI1679">
            <v>-42.108568075117368</v>
          </cell>
          <cell r="AJ1679" t="str">
            <v>-</v>
          </cell>
          <cell r="AL1679">
            <v>-12.544991446493064</v>
          </cell>
          <cell r="AM1679" t="str">
            <v>-</v>
          </cell>
        </row>
        <row r="1680">
          <cell r="D1680" t="str">
            <v>INE803D01021</v>
          </cell>
          <cell r="E1680" t="str">
            <v>INDO BORAX &amp; CHEMICALS LTD</v>
          </cell>
          <cell r="G1680">
            <v>244.1</v>
          </cell>
          <cell r="H1680" t="str">
            <v>-</v>
          </cell>
          <cell r="I1680">
            <v>0</v>
          </cell>
          <cell r="J1680">
            <v>0</v>
          </cell>
          <cell r="K1680">
            <v>0</v>
          </cell>
          <cell r="L1680" t="str">
            <v>-</v>
          </cell>
          <cell r="M1680" t="str">
            <v>-</v>
          </cell>
          <cell r="O1680">
            <v>13.25</v>
          </cell>
          <cell r="P1680" t="str">
            <v>-</v>
          </cell>
          <cell r="Q1680" t="str">
            <v>-</v>
          </cell>
          <cell r="R1680" t="str">
            <v>-</v>
          </cell>
          <cell r="S1680" t="str">
            <v>-</v>
          </cell>
          <cell r="V1680" t="e">
            <v>#VALUE!</v>
          </cell>
          <cell r="Y1680" t="str">
            <v>-</v>
          </cell>
          <cell r="Z1680" t="str">
            <v>-</v>
          </cell>
          <cell r="AA1680" t="str">
            <v>-</v>
          </cell>
          <cell r="AB1680" t="str">
            <v>-</v>
          </cell>
          <cell r="AC1680" t="str">
            <v>-</v>
          </cell>
          <cell r="AD1680">
            <v>19.004759917842421</v>
          </cell>
          <cell r="AE1680">
            <v>2.0991621181980498</v>
          </cell>
          <cell r="AF1680" t="str">
            <v>-</v>
          </cell>
          <cell r="AG1680">
            <v>458.94300000000004</v>
          </cell>
          <cell r="AH1680" t="str">
            <v>-</v>
          </cell>
          <cell r="AI1680">
            <v>9.0534979423868283</v>
          </cell>
          <cell r="AJ1680">
            <v>10.267403140332505</v>
          </cell>
          <cell r="AL1680">
            <v>7.3558410936217156</v>
          </cell>
          <cell r="AM1680" t="str">
            <v>-</v>
          </cell>
        </row>
        <row r="1681">
          <cell r="D1681" t="str">
            <v>INE133D01023</v>
          </cell>
          <cell r="E1681" t="str">
            <v>ARTSON LTD</v>
          </cell>
          <cell r="G1681">
            <v>171.55</v>
          </cell>
          <cell r="H1681" t="str">
            <v>-</v>
          </cell>
          <cell r="I1681">
            <v>0</v>
          </cell>
          <cell r="J1681">
            <v>0</v>
          </cell>
          <cell r="K1681">
            <v>0</v>
          </cell>
          <cell r="L1681" t="str">
            <v>-</v>
          </cell>
          <cell r="M1681" t="str">
            <v>-</v>
          </cell>
          <cell r="O1681">
            <v>0.94</v>
          </cell>
          <cell r="P1681" t="str">
            <v>-</v>
          </cell>
          <cell r="Q1681" t="str">
            <v>-</v>
          </cell>
          <cell r="R1681" t="str">
            <v>-</v>
          </cell>
          <cell r="S1681" t="str">
            <v>-</v>
          </cell>
          <cell r="V1681" t="e">
            <v>#VALUE!</v>
          </cell>
          <cell r="Y1681" t="str">
            <v>-</v>
          </cell>
          <cell r="Z1681" t="str">
            <v>-</v>
          </cell>
          <cell r="AA1681" t="str">
            <v>-</v>
          </cell>
          <cell r="AB1681" t="str">
            <v>-</v>
          </cell>
          <cell r="AC1681" t="str">
            <v>-</v>
          </cell>
          <cell r="AD1681">
            <v>182.50000324655088</v>
          </cell>
          <cell r="AE1681">
            <v>-4.275714361776334</v>
          </cell>
          <cell r="AF1681" t="str">
            <v>-</v>
          </cell>
          <cell r="AG1681">
            <v>-24.921000000000003</v>
          </cell>
          <cell r="AH1681" t="str">
            <v>-</v>
          </cell>
          <cell r="AI1681">
            <v>-42.682926829268297</v>
          </cell>
          <cell r="AJ1681" t="str">
            <v>-</v>
          </cell>
          <cell r="AL1681" t="str">
            <v>-</v>
          </cell>
          <cell r="AM1681" t="str">
            <v>-</v>
          </cell>
        </row>
        <row r="1682">
          <cell r="D1682" t="str">
            <v>INE0Q5D01013</v>
          </cell>
          <cell r="E1682" t="str">
            <v>UTI FTI-SR XXXII-II-1111-DG</v>
          </cell>
          <cell r="G1682" t="str">
            <v>-</v>
          </cell>
          <cell r="H1682" t="str">
            <v>-</v>
          </cell>
          <cell r="I1682">
            <v>0</v>
          </cell>
          <cell r="J1682">
            <v>0</v>
          </cell>
          <cell r="K1682">
            <v>0</v>
          </cell>
          <cell r="L1682" t="str">
            <v>-</v>
          </cell>
          <cell r="M1682" t="str">
            <v>-</v>
          </cell>
          <cell r="O1682" t="str">
            <v>-</v>
          </cell>
          <cell r="P1682" t="str">
            <v>-</v>
          </cell>
          <cell r="Q1682" t="str">
            <v>-</v>
          </cell>
          <cell r="R1682" t="str">
            <v>-</v>
          </cell>
          <cell r="S1682" t="str">
            <v>-</v>
          </cell>
          <cell r="V1682" t="e">
            <v>#VALUE!</v>
          </cell>
          <cell r="Y1682" t="str">
            <v>-</v>
          </cell>
          <cell r="Z1682" t="str">
            <v>-</v>
          </cell>
          <cell r="AA1682" t="str">
            <v>-</v>
          </cell>
          <cell r="AB1682" t="str">
            <v>-</v>
          </cell>
          <cell r="AC1682" t="str">
            <v>-</v>
          </cell>
          <cell r="AD1682" t="str">
            <v>-</v>
          </cell>
          <cell r="AE1682" t="e">
            <v>#VALUE!</v>
          </cell>
          <cell r="AF1682" t="str">
            <v>-</v>
          </cell>
          <cell r="AG1682" t="str">
            <v>-</v>
          </cell>
          <cell r="AH1682" t="str">
            <v>-</v>
          </cell>
          <cell r="AI1682" t="str">
            <v>-</v>
          </cell>
          <cell r="AJ1682" t="str">
            <v>-</v>
          </cell>
          <cell r="AL1682" t="str">
            <v>-</v>
          </cell>
          <cell r="AM1682" t="str">
            <v>-</v>
          </cell>
        </row>
        <row r="1683">
          <cell r="D1683" t="str">
            <v>INE118K01011</v>
          </cell>
          <cell r="E1683" t="str">
            <v>BINNY LTD</v>
          </cell>
          <cell r="G1683" t="str">
            <v>-</v>
          </cell>
          <cell r="H1683" t="str">
            <v>-</v>
          </cell>
          <cell r="I1683">
            <v>0</v>
          </cell>
          <cell r="J1683">
            <v>0</v>
          </cell>
          <cell r="K1683">
            <v>0</v>
          </cell>
          <cell r="L1683" t="str">
            <v>-</v>
          </cell>
          <cell r="M1683" t="str">
            <v>-</v>
          </cell>
          <cell r="O1683">
            <v>-7.98</v>
          </cell>
          <cell r="P1683" t="str">
            <v>-</v>
          </cell>
          <cell r="Q1683" t="str">
            <v>-</v>
          </cell>
          <cell r="R1683" t="str">
            <v>-</v>
          </cell>
          <cell r="S1683" t="str">
            <v>-</v>
          </cell>
          <cell r="V1683" t="e">
            <v>#VALUE!</v>
          </cell>
          <cell r="Y1683" t="str">
            <v>-</v>
          </cell>
          <cell r="Z1683" t="str">
            <v>-</v>
          </cell>
          <cell r="AA1683" t="str">
            <v>-</v>
          </cell>
          <cell r="AB1683" t="str">
            <v>-</v>
          </cell>
          <cell r="AC1683" t="str">
            <v>-</v>
          </cell>
          <cell r="AD1683" t="str">
            <v>-</v>
          </cell>
          <cell r="AE1683" t="e">
            <v>#VALUE!</v>
          </cell>
          <cell r="AF1683" t="str">
            <v>-</v>
          </cell>
          <cell r="AG1683">
            <v>339.92900000000003</v>
          </cell>
          <cell r="AH1683" t="str">
            <v>-</v>
          </cell>
          <cell r="AI1683">
            <v>-18.397626112759646</v>
          </cell>
          <cell r="AJ1683" t="str">
            <v>-</v>
          </cell>
          <cell r="AL1683" t="str">
            <v>-</v>
          </cell>
          <cell r="AM1683" t="str">
            <v>-</v>
          </cell>
        </row>
        <row r="1684">
          <cell r="D1684" t="str">
            <v>INE034D01049</v>
          </cell>
          <cell r="E1684" t="str">
            <v>PTL ENTERPRISES LTD</v>
          </cell>
          <cell r="G1684">
            <v>39.79</v>
          </cell>
          <cell r="H1684" t="str">
            <v>-</v>
          </cell>
          <cell r="I1684">
            <v>0</v>
          </cell>
          <cell r="J1684">
            <v>0</v>
          </cell>
          <cell r="K1684">
            <v>0</v>
          </cell>
          <cell r="L1684" t="str">
            <v>-</v>
          </cell>
          <cell r="M1684" t="str">
            <v>-</v>
          </cell>
          <cell r="O1684">
            <v>2.74</v>
          </cell>
          <cell r="P1684" t="str">
            <v>-</v>
          </cell>
          <cell r="Q1684" t="str">
            <v>-</v>
          </cell>
          <cell r="R1684" t="str">
            <v>-</v>
          </cell>
          <cell r="S1684" t="str">
            <v>-</v>
          </cell>
          <cell r="V1684" t="e">
            <v>#VALUE!</v>
          </cell>
          <cell r="Y1684" t="str">
            <v>-</v>
          </cell>
          <cell r="Z1684" t="str">
            <v>-</v>
          </cell>
          <cell r="AA1684" t="str">
            <v>-</v>
          </cell>
          <cell r="AB1684" t="str">
            <v>-</v>
          </cell>
          <cell r="AC1684" t="str">
            <v>-</v>
          </cell>
          <cell r="AD1684">
            <v>14.521898144353043</v>
          </cell>
          <cell r="AE1684">
            <v>0.26926019475987933</v>
          </cell>
          <cell r="AF1684" t="str">
            <v>-</v>
          </cell>
          <cell r="AG1684">
            <v>583.125</v>
          </cell>
          <cell r="AH1684" t="str">
            <v>-</v>
          </cell>
          <cell r="AI1684">
            <v>53.932584269662925</v>
          </cell>
          <cell r="AJ1684">
            <v>13.997413530029551</v>
          </cell>
          <cell r="AL1684">
            <v>4.3450486093589866</v>
          </cell>
          <cell r="AM1684" t="str">
            <v>-</v>
          </cell>
        </row>
        <row r="1685">
          <cell r="D1685" t="str">
            <v>INE336C01016</v>
          </cell>
          <cell r="E1685" t="str">
            <v>RATHI STEEL &amp; POWER LTD</v>
          </cell>
          <cell r="G1685">
            <v>24.32</v>
          </cell>
          <cell r="H1685" t="str">
            <v>-</v>
          </cell>
          <cell r="I1685">
            <v>0</v>
          </cell>
          <cell r="J1685">
            <v>0</v>
          </cell>
          <cell r="K1685">
            <v>0</v>
          </cell>
          <cell r="L1685" t="str">
            <v>-</v>
          </cell>
          <cell r="M1685" t="str">
            <v>-</v>
          </cell>
          <cell r="O1685">
            <v>1.62</v>
          </cell>
          <cell r="P1685" t="str">
            <v>-</v>
          </cell>
          <cell r="Q1685" t="str">
            <v>-</v>
          </cell>
          <cell r="R1685" t="str">
            <v>-</v>
          </cell>
          <cell r="S1685" t="str">
            <v>-</v>
          </cell>
          <cell r="V1685" t="e">
            <v>#VALUE!</v>
          </cell>
          <cell r="Y1685" t="str">
            <v>-</v>
          </cell>
          <cell r="Z1685" t="str">
            <v>-</v>
          </cell>
          <cell r="AA1685" t="str">
            <v>-</v>
          </cell>
          <cell r="AB1685" t="str">
            <v>-</v>
          </cell>
          <cell r="AC1685" t="str">
            <v>-</v>
          </cell>
          <cell r="AD1685">
            <v>15.012345490632233</v>
          </cell>
          <cell r="AE1685">
            <v>-0.19399052414743326</v>
          </cell>
          <cell r="AF1685" t="str">
            <v>-</v>
          </cell>
          <cell r="AG1685">
            <v>220.29399999999998</v>
          </cell>
          <cell r="AH1685" t="str">
            <v>-</v>
          </cell>
          <cell r="AI1685">
            <v>-77.38700411584442</v>
          </cell>
          <cell r="AJ1685" t="str">
            <v>-</v>
          </cell>
          <cell r="AL1685">
            <v>5.9538753817665686</v>
          </cell>
          <cell r="AM1685" t="str">
            <v>-</v>
          </cell>
        </row>
        <row r="1686">
          <cell r="D1686" t="str">
            <v>INE835B01035</v>
          </cell>
          <cell r="E1686" t="str">
            <v>MOLD-TEK TECHNOLOGIES LTD</v>
          </cell>
          <cell r="G1686">
            <v>159.4</v>
          </cell>
          <cell r="H1686" t="str">
            <v>-</v>
          </cell>
          <cell r="I1686">
            <v>0</v>
          </cell>
          <cell r="J1686">
            <v>0</v>
          </cell>
          <cell r="K1686">
            <v>0</v>
          </cell>
          <cell r="L1686" t="str">
            <v>-</v>
          </cell>
          <cell r="M1686" t="str">
            <v>-</v>
          </cell>
          <cell r="O1686">
            <v>4.26</v>
          </cell>
          <cell r="P1686" t="str">
            <v>-</v>
          </cell>
          <cell r="Q1686" t="str">
            <v>-</v>
          </cell>
          <cell r="R1686" t="str">
            <v>-</v>
          </cell>
          <cell r="S1686" t="str">
            <v>-</v>
          </cell>
          <cell r="V1686" t="e">
            <v>#VALUE!</v>
          </cell>
          <cell r="Y1686" t="str">
            <v>-</v>
          </cell>
          <cell r="Z1686" t="str">
            <v>-</v>
          </cell>
          <cell r="AA1686" t="str">
            <v>-</v>
          </cell>
          <cell r="AB1686" t="str">
            <v>-</v>
          </cell>
          <cell r="AC1686" t="str">
            <v>-</v>
          </cell>
          <cell r="AD1686">
            <v>37.772510402010518</v>
          </cell>
          <cell r="AE1686">
            <v>-0.67297445138260925</v>
          </cell>
          <cell r="AF1686" t="str">
            <v>-</v>
          </cell>
          <cell r="AG1686">
            <v>195.17099999999999</v>
          </cell>
          <cell r="AH1686" t="str">
            <v>-</v>
          </cell>
          <cell r="AI1686">
            <v>-56.127703398558197</v>
          </cell>
          <cell r="AJ1686">
            <v>21.153345172053733</v>
          </cell>
          <cell r="AL1686">
            <v>-53.491292619458406</v>
          </cell>
          <cell r="AM1686" t="str">
            <v>-</v>
          </cell>
        </row>
        <row r="1687">
          <cell r="D1687" t="str">
            <v>INE110B01017</v>
          </cell>
          <cell r="E1687" t="str">
            <v>MINDTECK (INDIA) LTD</v>
          </cell>
          <cell r="G1687">
            <v>221.3</v>
          </cell>
          <cell r="H1687" t="str">
            <v>-</v>
          </cell>
          <cell r="I1687">
            <v>0</v>
          </cell>
          <cell r="J1687">
            <v>0</v>
          </cell>
          <cell r="K1687">
            <v>0</v>
          </cell>
          <cell r="L1687" t="str">
            <v>-</v>
          </cell>
          <cell r="M1687" t="str">
            <v>-</v>
          </cell>
          <cell r="O1687">
            <v>8.9877780000000005</v>
          </cell>
          <cell r="P1687" t="str">
            <v>-</v>
          </cell>
          <cell r="Q1687" t="str">
            <v>-</v>
          </cell>
          <cell r="R1687" t="str">
            <v>-</v>
          </cell>
          <cell r="S1687" t="str">
            <v>-</v>
          </cell>
          <cell r="V1687" t="e">
            <v>#VALUE!</v>
          </cell>
          <cell r="Y1687" t="str">
            <v>-</v>
          </cell>
          <cell r="Z1687" t="str">
            <v>-</v>
          </cell>
          <cell r="AA1687" t="str">
            <v>-</v>
          </cell>
          <cell r="AB1687" t="str">
            <v>-</v>
          </cell>
          <cell r="AC1687" t="str">
            <v>-</v>
          </cell>
          <cell r="AD1687">
            <v>24.65252012157578</v>
          </cell>
          <cell r="AE1687">
            <v>10.215910839980939</v>
          </cell>
          <cell r="AF1687" t="str">
            <v>-</v>
          </cell>
          <cell r="AG1687">
            <v>358.5</v>
          </cell>
          <cell r="AH1687" t="str">
            <v>-</v>
          </cell>
          <cell r="AI1687">
            <v>2.4131494986326425</v>
          </cell>
          <cell r="AJ1687">
            <v>13.884385045278265</v>
          </cell>
          <cell r="AL1687">
            <v>9.3321134492223123</v>
          </cell>
          <cell r="AM1687" t="str">
            <v>-</v>
          </cell>
        </row>
        <row r="1688">
          <cell r="D1688" t="str">
            <v>INE885E01042</v>
          </cell>
          <cell r="E1688" t="str">
            <v>MAZDA LTD</v>
          </cell>
          <cell r="G1688">
            <v>275.10000000000002</v>
          </cell>
          <cell r="H1688" t="str">
            <v>-</v>
          </cell>
          <cell r="I1688">
            <v>0</v>
          </cell>
          <cell r="J1688">
            <v>0</v>
          </cell>
          <cell r="K1688">
            <v>0</v>
          </cell>
          <cell r="L1688" t="str">
            <v>-</v>
          </cell>
          <cell r="M1688" t="str">
            <v>-</v>
          </cell>
          <cell r="O1688">
            <v>12.41</v>
          </cell>
          <cell r="P1688" t="str">
            <v>-</v>
          </cell>
          <cell r="Q1688" t="str">
            <v>-</v>
          </cell>
          <cell r="R1688" t="str">
            <v>-</v>
          </cell>
          <cell r="S1688" t="str">
            <v>-</v>
          </cell>
          <cell r="V1688" t="e">
            <v>#VALUE!</v>
          </cell>
          <cell r="Y1688" t="str">
            <v>-</v>
          </cell>
          <cell r="Z1688" t="str">
            <v>-</v>
          </cell>
          <cell r="AA1688" t="str">
            <v>-</v>
          </cell>
          <cell r="AB1688" t="str">
            <v>-</v>
          </cell>
          <cell r="AC1688" t="str">
            <v>-</v>
          </cell>
          <cell r="AD1688">
            <v>35.062797086272148</v>
          </cell>
          <cell r="AE1688">
            <v>-1.6573226010147855</v>
          </cell>
          <cell r="AF1688" t="str">
            <v>-</v>
          </cell>
          <cell r="AG1688">
            <v>299.55799999999999</v>
          </cell>
          <cell r="AH1688" t="str">
            <v>-</v>
          </cell>
          <cell r="AI1688">
            <v>-21.156289707750954</v>
          </cell>
          <cell r="AJ1688">
            <v>13.122722478935691</v>
          </cell>
          <cell r="AL1688">
            <v>-24.674175159612052</v>
          </cell>
          <cell r="AM1688" t="str">
            <v>-</v>
          </cell>
        </row>
        <row r="1689">
          <cell r="D1689" t="str">
            <v>INE0HS001010</v>
          </cell>
          <cell r="E1689" t="str">
            <v>COOL CAPS INDUSTRIES LTD</v>
          </cell>
          <cell r="G1689" t="str">
            <v>-</v>
          </cell>
          <cell r="H1689" t="str">
            <v>-</v>
          </cell>
          <cell r="I1689">
            <v>0</v>
          </cell>
          <cell r="J1689">
            <v>0</v>
          </cell>
          <cell r="K1689">
            <v>0</v>
          </cell>
          <cell r="L1689" t="str">
            <v>-</v>
          </cell>
          <cell r="M1689" t="str">
            <v>-</v>
          </cell>
          <cell r="O1689" t="str">
            <v>-</v>
          </cell>
          <cell r="P1689" t="str">
            <v>-</v>
          </cell>
          <cell r="Q1689" t="str">
            <v>-</v>
          </cell>
          <cell r="R1689" t="str">
            <v>-</v>
          </cell>
          <cell r="S1689" t="str">
            <v>-</v>
          </cell>
          <cell r="V1689" t="e">
            <v>#VALUE!</v>
          </cell>
          <cell r="Y1689" t="str">
            <v>-</v>
          </cell>
          <cell r="Z1689" t="str">
            <v>-</v>
          </cell>
          <cell r="AA1689" t="str">
            <v>-</v>
          </cell>
          <cell r="AB1689" t="str">
            <v>-</v>
          </cell>
          <cell r="AC1689" t="str">
            <v>-</v>
          </cell>
          <cell r="AD1689" t="str">
            <v>-</v>
          </cell>
          <cell r="AE1689" t="e">
            <v>#VALUE!</v>
          </cell>
          <cell r="AF1689" t="str">
            <v>-</v>
          </cell>
          <cell r="AG1689">
            <v>104.90899999999999</v>
          </cell>
          <cell r="AH1689" t="str">
            <v>-</v>
          </cell>
          <cell r="AI1689" t="str">
            <v>-</v>
          </cell>
          <cell r="AJ1689" t="str">
            <v>-</v>
          </cell>
          <cell r="AL1689" t="str">
            <v>-</v>
          </cell>
          <cell r="AM1689" t="str">
            <v>-</v>
          </cell>
        </row>
        <row r="1690">
          <cell r="D1690" t="str">
            <v>INE415B01044</v>
          </cell>
          <cell r="E1690" t="str">
            <v>MARSONS LTD</v>
          </cell>
          <cell r="G1690">
            <v>184</v>
          </cell>
          <cell r="H1690" t="str">
            <v>-</v>
          </cell>
          <cell r="I1690">
            <v>0</v>
          </cell>
          <cell r="J1690">
            <v>0</v>
          </cell>
          <cell r="K1690">
            <v>0</v>
          </cell>
          <cell r="L1690" t="str">
            <v>-</v>
          </cell>
          <cell r="M1690" t="str">
            <v>-</v>
          </cell>
          <cell r="O1690">
            <v>1.64</v>
          </cell>
          <cell r="P1690" t="str">
            <v>-</v>
          </cell>
          <cell r="Q1690" t="str">
            <v>-</v>
          </cell>
          <cell r="R1690" t="str">
            <v>-</v>
          </cell>
          <cell r="S1690" t="str">
            <v>-</v>
          </cell>
          <cell r="V1690" t="e">
            <v>#VALUE!</v>
          </cell>
          <cell r="Y1690" t="str">
            <v>-</v>
          </cell>
          <cell r="Z1690" t="str">
            <v>-</v>
          </cell>
          <cell r="AA1690" t="str">
            <v>-</v>
          </cell>
          <cell r="AB1690" t="str">
            <v>-</v>
          </cell>
          <cell r="AC1690" t="str">
            <v>-</v>
          </cell>
          <cell r="AD1690">
            <v>121.75923566963277</v>
          </cell>
          <cell r="AE1690">
            <v>3.828906782063924E-2</v>
          </cell>
          <cell r="AF1690" t="str">
            <v>-</v>
          </cell>
          <cell r="AG1690">
            <v>251.78700000000001</v>
          </cell>
          <cell r="AH1690" t="str">
            <v>-</v>
          </cell>
          <cell r="AI1690">
            <v>3180</v>
          </cell>
          <cell r="AJ1690" t="str">
            <v>-</v>
          </cell>
          <cell r="AL1690">
            <v>2051.6578362673049</v>
          </cell>
          <cell r="AM1690" t="str">
            <v>-</v>
          </cell>
        </row>
        <row r="1691">
          <cell r="D1691" t="str">
            <v>INE898S01029</v>
          </cell>
          <cell r="E1691" t="str">
            <v>AURUM PROPTECH LTD</v>
          </cell>
          <cell r="G1691">
            <v>171.15</v>
          </cell>
          <cell r="H1691">
            <v>297.5</v>
          </cell>
          <cell r="I1691">
            <v>2</v>
          </cell>
          <cell r="J1691">
            <v>0</v>
          </cell>
          <cell r="K1691">
            <v>0</v>
          </cell>
          <cell r="L1691">
            <v>33.441558441558449</v>
          </cell>
          <cell r="M1691">
            <v>59.756097560975611</v>
          </cell>
          <cell r="O1691">
            <v>-6.16</v>
          </cell>
          <cell r="P1691">
            <v>-4.0999999999999996</v>
          </cell>
          <cell r="Q1691">
            <v>-1.6500000000000001</v>
          </cell>
          <cell r="R1691">
            <v>-2.9735632183908045</v>
          </cell>
          <cell r="S1691">
            <v>-0.2017241379310345</v>
          </cell>
          <cell r="V1691">
            <v>-0.51727869831318107</v>
          </cell>
          <cell r="Y1691">
            <v>265</v>
          </cell>
          <cell r="Z1691">
            <v>330</v>
          </cell>
          <cell r="AA1691">
            <v>-12.5</v>
          </cell>
          <cell r="AB1691">
            <v>-32.5</v>
          </cell>
          <cell r="AC1691">
            <v>297.5</v>
          </cell>
          <cell r="AD1691" t="str">
            <v>-</v>
          </cell>
          <cell r="AE1691" t="e">
            <v>#VALUE!</v>
          </cell>
          <cell r="AF1691" t="str">
            <v>-</v>
          </cell>
          <cell r="AG1691">
            <v>459.8</v>
          </cell>
          <cell r="AH1691">
            <v>951.06321839080465</v>
          </cell>
          <cell r="AI1691">
            <v>56.497175141242934</v>
          </cell>
          <cell r="AJ1691" t="str">
            <v>-</v>
          </cell>
          <cell r="AL1691">
            <v>1341.3793103448236</v>
          </cell>
          <cell r="AM1691">
            <v>6.3870328497751538</v>
          </cell>
        </row>
        <row r="1692">
          <cell r="D1692" t="str">
            <v>INE953E01014</v>
          </cell>
          <cell r="E1692" t="str">
            <v>KSE LTD</v>
          </cell>
          <cell r="G1692">
            <v>2487.4</v>
          </cell>
          <cell r="H1692" t="str">
            <v>-</v>
          </cell>
          <cell r="I1692">
            <v>0</v>
          </cell>
          <cell r="J1692">
            <v>0</v>
          </cell>
          <cell r="K1692">
            <v>0</v>
          </cell>
          <cell r="L1692" t="str">
            <v>-</v>
          </cell>
          <cell r="M1692" t="str">
            <v>-</v>
          </cell>
          <cell r="O1692">
            <v>285.33999999999997</v>
          </cell>
          <cell r="P1692" t="str">
            <v>-</v>
          </cell>
          <cell r="Q1692" t="str">
            <v>-</v>
          </cell>
          <cell r="R1692" t="str">
            <v>-</v>
          </cell>
          <cell r="S1692" t="str">
            <v>-</v>
          </cell>
          <cell r="V1692" t="e">
            <v>#VALUE!</v>
          </cell>
          <cell r="Y1692" t="str">
            <v>-</v>
          </cell>
          <cell r="Z1692" t="str">
            <v>-</v>
          </cell>
          <cell r="AA1692" t="str">
            <v>-</v>
          </cell>
          <cell r="AB1692" t="str">
            <v>-</v>
          </cell>
          <cell r="AC1692" t="str">
            <v>-</v>
          </cell>
          <cell r="AD1692">
            <v>8.7173193465471019</v>
          </cell>
          <cell r="AE1692">
            <v>2.0829060120728025E-2</v>
          </cell>
          <cell r="AF1692" t="str">
            <v>-</v>
          </cell>
          <cell r="AG1692">
            <v>1201.9170000000001</v>
          </cell>
          <cell r="AH1692" t="str">
            <v>-</v>
          </cell>
          <cell r="AI1692">
            <v>418.51717245139008</v>
          </cell>
          <cell r="AJ1692" t="str">
            <v>-</v>
          </cell>
          <cell r="AL1692">
            <v>276.43309708071956</v>
          </cell>
          <cell r="AM1692" t="str">
            <v>-</v>
          </cell>
        </row>
        <row r="1693">
          <cell r="D1693" t="str">
            <v>INE521J01018</v>
          </cell>
          <cell r="E1693" t="str">
            <v>CAREER POINT LTD</v>
          </cell>
          <cell r="G1693" t="str">
            <v>-</v>
          </cell>
          <cell r="H1693" t="str">
            <v>-</v>
          </cell>
          <cell r="I1693">
            <v>0</v>
          </cell>
          <cell r="J1693">
            <v>0</v>
          </cell>
          <cell r="K1693">
            <v>0</v>
          </cell>
          <cell r="L1693" t="str">
            <v>-</v>
          </cell>
          <cell r="M1693" t="str">
            <v>-</v>
          </cell>
          <cell r="O1693" t="str">
            <v>-</v>
          </cell>
          <cell r="P1693" t="str">
            <v>-</v>
          </cell>
          <cell r="Q1693" t="str">
            <v>-</v>
          </cell>
          <cell r="R1693" t="str">
            <v>-</v>
          </cell>
          <cell r="S1693" t="str">
            <v>-</v>
          </cell>
          <cell r="V1693" t="e">
            <v>#VALUE!</v>
          </cell>
          <cell r="Y1693" t="str">
            <v>-</v>
          </cell>
          <cell r="Z1693" t="str">
            <v>-</v>
          </cell>
          <cell r="AA1693" t="str">
            <v>-</v>
          </cell>
          <cell r="AB1693" t="str">
            <v>-</v>
          </cell>
          <cell r="AC1693" t="str">
            <v>-</v>
          </cell>
          <cell r="AD1693" t="str">
            <v>-</v>
          </cell>
          <cell r="AE1693" t="e">
            <v>#VALUE!</v>
          </cell>
          <cell r="AF1693" t="str">
            <v>-</v>
          </cell>
          <cell r="AG1693">
            <v>483.17099999999999</v>
          </cell>
          <cell r="AH1693" t="str">
            <v>-</v>
          </cell>
          <cell r="AI1693">
            <v>-33.216448836467968</v>
          </cell>
          <cell r="AJ1693" t="str">
            <v>-</v>
          </cell>
          <cell r="AL1693">
            <v>225.39616262703129</v>
          </cell>
          <cell r="AM1693" t="str">
            <v>-</v>
          </cell>
        </row>
        <row r="1694">
          <cell r="D1694" t="str">
            <v>INE0NT601018</v>
          </cell>
          <cell r="E1694" t="str">
            <v>PNGS GARGI FASHION JEWELLERY</v>
          </cell>
          <cell r="G1694">
            <v>861.45</v>
          </cell>
          <cell r="H1694" t="str">
            <v>-</v>
          </cell>
          <cell r="I1694">
            <v>0</v>
          </cell>
          <cell r="J1694">
            <v>0</v>
          </cell>
          <cell r="K1694">
            <v>0</v>
          </cell>
          <cell r="L1694" t="str">
            <v>-</v>
          </cell>
          <cell r="M1694" t="str">
            <v>-</v>
          </cell>
          <cell r="O1694">
            <v>21.64</v>
          </cell>
          <cell r="P1694" t="str">
            <v>-</v>
          </cell>
          <cell r="Q1694" t="str">
            <v>-</v>
          </cell>
          <cell r="R1694" t="str">
            <v>-</v>
          </cell>
          <cell r="S1694" t="str">
            <v>-</v>
          </cell>
          <cell r="V1694" t="e">
            <v>#VALUE!</v>
          </cell>
          <cell r="Y1694" t="str">
            <v>-</v>
          </cell>
          <cell r="Z1694" t="str">
            <v>-</v>
          </cell>
          <cell r="AA1694" t="str">
            <v>-</v>
          </cell>
          <cell r="AB1694" t="str">
            <v>-</v>
          </cell>
          <cell r="AC1694" t="str">
            <v>-</v>
          </cell>
          <cell r="AD1694">
            <v>52.36070603996987</v>
          </cell>
          <cell r="AE1694">
            <v>0.23209813721196929</v>
          </cell>
          <cell r="AF1694" t="str">
            <v>-</v>
          </cell>
          <cell r="AG1694" t="str">
            <v>-</v>
          </cell>
          <cell r="AH1694" t="str">
            <v>-</v>
          </cell>
          <cell r="AI1694">
            <v>225.59726962457341</v>
          </cell>
          <cell r="AJ1694" t="str">
            <v>-</v>
          </cell>
          <cell r="AL1694" t="str">
            <v>-</v>
          </cell>
          <cell r="AM1694" t="str">
            <v>-</v>
          </cell>
        </row>
        <row r="1695">
          <cell r="D1695" t="str">
            <v>INE605B01016</v>
          </cell>
          <cell r="E1695" t="str">
            <v>ADITYA BIRLA CHEMICALS INDIA</v>
          </cell>
          <cell r="G1695" t="str">
            <v>-</v>
          </cell>
          <cell r="H1695" t="str">
            <v>-</v>
          </cell>
          <cell r="I1695">
            <v>0</v>
          </cell>
          <cell r="J1695">
            <v>0</v>
          </cell>
          <cell r="K1695">
            <v>0</v>
          </cell>
          <cell r="L1695" t="str">
            <v>-</v>
          </cell>
          <cell r="M1695" t="str">
            <v>-</v>
          </cell>
          <cell r="O1695">
            <v>15.95</v>
          </cell>
          <cell r="P1695" t="str">
            <v>-</v>
          </cell>
          <cell r="Q1695" t="str">
            <v>-</v>
          </cell>
          <cell r="R1695" t="str">
            <v>-</v>
          </cell>
          <cell r="S1695" t="str">
            <v>-</v>
          </cell>
          <cell r="V1695" t="e">
            <v>#VALUE!</v>
          </cell>
          <cell r="Y1695" t="str">
            <v>-</v>
          </cell>
          <cell r="Z1695" t="str">
            <v>-</v>
          </cell>
          <cell r="AA1695" t="str">
            <v>-</v>
          </cell>
          <cell r="AB1695" t="str">
            <v>-</v>
          </cell>
          <cell r="AC1695" t="str">
            <v>-</v>
          </cell>
          <cell r="AD1695" t="str">
            <v>-</v>
          </cell>
          <cell r="AE1695" t="e">
            <v>#VALUE!</v>
          </cell>
          <cell r="AF1695" t="str">
            <v>-</v>
          </cell>
          <cell r="AG1695">
            <v>2462.444</v>
          </cell>
          <cell r="AH1695" t="str">
            <v>-</v>
          </cell>
          <cell r="AI1695">
            <v>-25.011753643629525</v>
          </cell>
          <cell r="AJ1695">
            <v>16.290001678430539</v>
          </cell>
          <cell r="AL1695">
            <v>-2.0412872047695978</v>
          </cell>
          <cell r="AM1695" t="str">
            <v>-</v>
          </cell>
        </row>
        <row r="1696">
          <cell r="D1696" t="str">
            <v>INE806A01020</v>
          </cell>
          <cell r="E1696" t="str">
            <v>VIKAS ECOTECH LTD</v>
          </cell>
          <cell r="G1696">
            <v>2.0699999999999998</v>
          </cell>
          <cell r="H1696" t="str">
            <v>-</v>
          </cell>
          <cell r="I1696">
            <v>0</v>
          </cell>
          <cell r="J1696">
            <v>0</v>
          </cell>
          <cell r="K1696">
            <v>0</v>
          </cell>
          <cell r="L1696" t="str">
            <v>-</v>
          </cell>
          <cell r="M1696" t="str">
            <v>-</v>
          </cell>
          <cell r="O1696">
            <v>0.1</v>
          </cell>
          <cell r="P1696" t="str">
            <v>-</v>
          </cell>
          <cell r="Q1696" t="str">
            <v>-</v>
          </cell>
          <cell r="R1696" t="str">
            <v>-</v>
          </cell>
          <cell r="S1696" t="str">
            <v>-</v>
          </cell>
          <cell r="V1696" t="e">
            <v>#VALUE!</v>
          </cell>
          <cell r="Y1696" t="str">
            <v>-</v>
          </cell>
          <cell r="Z1696" t="str">
            <v>-</v>
          </cell>
          <cell r="AA1696" t="str">
            <v>-</v>
          </cell>
          <cell r="AB1696" t="str">
            <v>-</v>
          </cell>
          <cell r="AC1696" t="str">
            <v>-</v>
          </cell>
          <cell r="AD1696">
            <v>20.699999332427979</v>
          </cell>
          <cell r="AE1696">
            <v>0.31049998998641959</v>
          </cell>
          <cell r="AF1696" t="str">
            <v>-</v>
          </cell>
          <cell r="AG1696">
            <v>181.25399999999999</v>
          </cell>
          <cell r="AH1696" t="str">
            <v>-</v>
          </cell>
          <cell r="AI1696">
            <v>66.666666666666686</v>
          </cell>
          <cell r="AJ1696" t="str">
            <v>-</v>
          </cell>
          <cell r="AL1696">
            <v>-5.5270043469649499</v>
          </cell>
          <cell r="AM1696" t="str">
            <v>-</v>
          </cell>
        </row>
        <row r="1697">
          <cell r="D1697" t="str">
            <v>INE0M2X01012</v>
          </cell>
          <cell r="E1697" t="str">
            <v>ALL E TECHNOLOGIES PVT LTD</v>
          </cell>
          <cell r="G1697" t="str">
            <v>-</v>
          </cell>
          <cell r="H1697" t="str">
            <v>-</v>
          </cell>
          <cell r="I1697">
            <v>0</v>
          </cell>
          <cell r="J1697">
            <v>0</v>
          </cell>
          <cell r="K1697">
            <v>0</v>
          </cell>
          <cell r="L1697" t="str">
            <v>-</v>
          </cell>
          <cell r="M1697" t="str">
            <v>-</v>
          </cell>
          <cell r="O1697">
            <v>14.93</v>
          </cell>
          <cell r="P1697" t="str">
            <v>-</v>
          </cell>
          <cell r="Q1697" t="str">
            <v>-</v>
          </cell>
          <cell r="R1697" t="str">
            <v>-</v>
          </cell>
          <cell r="S1697" t="str">
            <v>-</v>
          </cell>
          <cell r="V1697" t="e">
            <v>#VALUE!</v>
          </cell>
          <cell r="Y1697" t="str">
            <v>-</v>
          </cell>
          <cell r="Z1697" t="str">
            <v>-</v>
          </cell>
          <cell r="AA1697" t="str">
            <v>-</v>
          </cell>
          <cell r="AB1697" t="str">
            <v>-</v>
          </cell>
          <cell r="AC1697" t="str">
            <v>-</v>
          </cell>
          <cell r="AD1697" t="str">
            <v>-</v>
          </cell>
          <cell r="AE1697" t="e">
            <v>#VALUE!</v>
          </cell>
          <cell r="AF1697" t="str">
            <v>-</v>
          </cell>
          <cell r="AG1697">
            <v>307.488</v>
          </cell>
          <cell r="AH1697" t="str">
            <v>-</v>
          </cell>
          <cell r="AI1697">
            <v>53.128205128205131</v>
          </cell>
          <cell r="AJ1697" t="str">
            <v>-</v>
          </cell>
          <cell r="AL1697">
            <v>53.865553787492132</v>
          </cell>
          <cell r="AM1697" t="str">
            <v>-</v>
          </cell>
        </row>
        <row r="1698">
          <cell r="D1698" t="str">
            <v>INE144J01027</v>
          </cell>
          <cell r="E1698" t="str">
            <v>20 MICRONS LTD</v>
          </cell>
          <cell r="G1698">
            <v>226.7</v>
          </cell>
          <cell r="H1698" t="str">
            <v>-</v>
          </cell>
          <cell r="I1698">
            <v>0</v>
          </cell>
          <cell r="J1698">
            <v>0</v>
          </cell>
          <cell r="K1698">
            <v>0</v>
          </cell>
          <cell r="L1698" t="str">
            <v>-</v>
          </cell>
          <cell r="M1698" t="str">
            <v>-</v>
          </cell>
          <cell r="O1698">
            <v>17.68</v>
          </cell>
          <cell r="P1698" t="str">
            <v>-</v>
          </cell>
          <cell r="Q1698" t="str">
            <v>-</v>
          </cell>
          <cell r="R1698" t="str">
            <v>-</v>
          </cell>
          <cell r="S1698" t="str">
            <v>-</v>
          </cell>
          <cell r="V1698" t="e">
            <v>#VALUE!</v>
          </cell>
          <cell r="Y1698" t="str">
            <v>-</v>
          </cell>
          <cell r="Z1698" t="str">
            <v>-</v>
          </cell>
          <cell r="AA1698" t="str">
            <v>-</v>
          </cell>
          <cell r="AB1698" t="str">
            <v>-</v>
          </cell>
          <cell r="AC1698" t="str">
            <v>-</v>
          </cell>
          <cell r="AD1698">
            <v>12.828144561830989</v>
          </cell>
          <cell r="AE1698">
            <v>1.1387665759077907</v>
          </cell>
          <cell r="AF1698" t="str">
            <v>-</v>
          </cell>
          <cell r="AG1698">
            <v>1175.8809999999999</v>
          </cell>
          <cell r="AH1698" t="str">
            <v>-</v>
          </cell>
          <cell r="AI1698">
            <v>11.26494650723725</v>
          </cell>
          <cell r="AJ1698">
            <v>7.8106613212543108</v>
          </cell>
          <cell r="AL1698">
            <v>11.207986600729521</v>
          </cell>
          <cell r="AM1698" t="str">
            <v>-</v>
          </cell>
        </row>
        <row r="1699">
          <cell r="D1699" t="str">
            <v>INE607D01018</v>
          </cell>
          <cell r="E1699" t="str">
            <v>ORIENT BELL LTD</v>
          </cell>
          <cell r="G1699">
            <v>309.25</v>
          </cell>
          <cell r="H1699">
            <v>415</v>
          </cell>
          <cell r="I1699">
            <v>1</v>
          </cell>
          <cell r="J1699">
            <v>0</v>
          </cell>
          <cell r="K1699">
            <v>0</v>
          </cell>
          <cell r="L1699">
            <v>441.41145967537375</v>
          </cell>
          <cell r="M1699">
            <v>53.703703703703709</v>
          </cell>
          <cell r="O1699">
            <v>1.94</v>
          </cell>
          <cell r="P1699">
            <v>10.8</v>
          </cell>
          <cell r="Q1699">
            <v>16.600000000000001</v>
          </cell>
          <cell r="R1699">
            <v>13.466666666666669</v>
          </cell>
          <cell r="S1699">
            <v>18.852873563218392</v>
          </cell>
          <cell r="V1699">
            <v>5.9415807560137468</v>
          </cell>
          <cell r="Y1699">
            <v>415</v>
          </cell>
          <cell r="Z1699">
            <v>415</v>
          </cell>
          <cell r="AA1699">
            <v>0</v>
          </cell>
          <cell r="AB1699">
            <v>-237</v>
          </cell>
          <cell r="AC1699">
            <v>415</v>
          </cell>
          <cell r="AD1699">
            <v>155.02916102278641</v>
          </cell>
          <cell r="AE1699">
            <v>0.74556008736149193</v>
          </cell>
          <cell r="AF1699" t="str">
            <v>-</v>
          </cell>
          <cell r="AG1699">
            <v>280.721</v>
          </cell>
          <cell r="AH1699">
            <v>560.01149425287349</v>
          </cell>
          <cell r="AI1699">
            <v>207.93650793650792</v>
          </cell>
          <cell r="AJ1699">
            <v>152.37532421727835</v>
          </cell>
          <cell r="AL1699">
            <v>34.232132012948824</v>
          </cell>
          <cell r="AM1699" t="str">
            <v>-</v>
          </cell>
        </row>
        <row r="1700">
          <cell r="D1700" t="str">
            <v>INE668D01028</v>
          </cell>
          <cell r="E1700" t="str">
            <v>DONEAR INDUSTRIES LTD</v>
          </cell>
          <cell r="G1700">
            <v>97.1</v>
          </cell>
          <cell r="H1700" t="str">
            <v>-</v>
          </cell>
          <cell r="I1700">
            <v>0</v>
          </cell>
          <cell r="J1700">
            <v>0</v>
          </cell>
          <cell r="K1700">
            <v>0</v>
          </cell>
          <cell r="L1700" t="str">
            <v>-</v>
          </cell>
          <cell r="M1700" t="str">
            <v>-</v>
          </cell>
          <cell r="O1700">
            <v>6.13</v>
          </cell>
          <cell r="P1700" t="str">
            <v>-</v>
          </cell>
          <cell r="Q1700" t="str">
            <v>-</v>
          </cell>
          <cell r="R1700" t="str">
            <v>-</v>
          </cell>
          <cell r="S1700" t="str">
            <v>-</v>
          </cell>
          <cell r="V1700" t="e">
            <v>#VALUE!</v>
          </cell>
          <cell r="Y1700" t="str">
            <v>-</v>
          </cell>
          <cell r="Z1700" t="str">
            <v>-</v>
          </cell>
          <cell r="AA1700" t="str">
            <v>-</v>
          </cell>
          <cell r="AB1700" t="str">
            <v>-</v>
          </cell>
          <cell r="AC1700" t="str">
            <v>-</v>
          </cell>
          <cell r="AD1700">
            <v>15.83577219028321</v>
          </cell>
          <cell r="AE1700">
            <v>-1.9560111205405371</v>
          </cell>
          <cell r="AF1700" t="str">
            <v>-</v>
          </cell>
          <cell r="AG1700">
            <v>826.9380000000001</v>
          </cell>
          <cell r="AH1700" t="str">
            <v>-</v>
          </cell>
          <cell r="AI1700">
            <v>-8.0959520239880067</v>
          </cell>
          <cell r="AJ1700" t="str">
            <v>-</v>
          </cell>
          <cell r="AL1700">
            <v>2.2056824193046176</v>
          </cell>
          <cell r="AM1700" t="str">
            <v>-</v>
          </cell>
        </row>
        <row r="1701">
          <cell r="D1701" t="str">
            <v>INE583R01029</v>
          </cell>
          <cell r="E1701" t="str">
            <v>PRITIKA AUTO INDUSTRIES LTD</v>
          </cell>
          <cell r="G1701">
            <v>17.940000000000001</v>
          </cell>
          <cell r="H1701" t="str">
            <v>-</v>
          </cell>
          <cell r="I1701">
            <v>0</v>
          </cell>
          <cell r="J1701">
            <v>0</v>
          </cell>
          <cell r="K1701">
            <v>0</v>
          </cell>
          <cell r="L1701" t="str">
            <v>-</v>
          </cell>
          <cell r="M1701" t="str">
            <v>-</v>
          </cell>
          <cell r="O1701">
            <v>1.03</v>
          </cell>
          <cell r="P1701" t="str">
            <v>-</v>
          </cell>
          <cell r="Q1701" t="str">
            <v>-</v>
          </cell>
          <cell r="R1701" t="str">
            <v>-</v>
          </cell>
          <cell r="S1701" t="str">
            <v>-</v>
          </cell>
          <cell r="V1701" t="e">
            <v>#VALUE!</v>
          </cell>
          <cell r="Y1701" t="str">
            <v>-</v>
          </cell>
          <cell r="Z1701" t="str">
            <v>-</v>
          </cell>
          <cell r="AA1701" t="str">
            <v>-</v>
          </cell>
          <cell r="AB1701" t="str">
            <v>-</v>
          </cell>
          <cell r="AC1701" t="str">
            <v>-</v>
          </cell>
          <cell r="AD1701">
            <v>17.417476246657881</v>
          </cell>
          <cell r="AE1701">
            <v>-1.3701747980704206</v>
          </cell>
          <cell r="AF1701" t="str">
            <v>-</v>
          </cell>
          <cell r="AG1701">
            <v>571.48199999999997</v>
          </cell>
          <cell r="AH1701" t="str">
            <v>-</v>
          </cell>
          <cell r="AI1701">
            <v>-12.711864406779654</v>
          </cell>
          <cell r="AJ1701">
            <v>17.180171870185244</v>
          </cell>
          <cell r="AL1701">
            <v>8.9026686281833278</v>
          </cell>
          <cell r="AM1701" t="str">
            <v>-</v>
          </cell>
        </row>
        <row r="1702">
          <cell r="D1702" t="str">
            <v>INE927C01020</v>
          </cell>
          <cell r="E1702" t="str">
            <v>DIGISPICE TECHNOLOGIES LTD</v>
          </cell>
          <cell r="G1702">
            <v>26.09</v>
          </cell>
          <cell r="H1702" t="str">
            <v>-</v>
          </cell>
          <cell r="I1702">
            <v>1</v>
          </cell>
          <cell r="J1702">
            <v>0</v>
          </cell>
          <cell r="K1702">
            <v>0</v>
          </cell>
          <cell r="L1702" t="str">
            <v>-</v>
          </cell>
          <cell r="M1702" t="str">
            <v>-</v>
          </cell>
          <cell r="O1702">
            <v>-1.4036839999999999</v>
          </cell>
          <cell r="P1702" t="str">
            <v>-</v>
          </cell>
          <cell r="Q1702" t="str">
            <v>-</v>
          </cell>
          <cell r="R1702" t="str">
            <v>-</v>
          </cell>
          <cell r="S1702" t="str">
            <v>-</v>
          </cell>
          <cell r="V1702" t="e">
            <v>#VALUE!</v>
          </cell>
          <cell r="Y1702" t="str">
            <v>-</v>
          </cell>
          <cell r="Z1702" t="str">
            <v>-</v>
          </cell>
          <cell r="AA1702" t="str">
            <v>-</v>
          </cell>
          <cell r="AB1702" t="str">
            <v>-</v>
          </cell>
          <cell r="AC1702" t="str">
            <v>-</v>
          </cell>
          <cell r="AD1702" t="str">
            <v>-</v>
          </cell>
          <cell r="AE1702" t="e">
            <v>#VALUE!</v>
          </cell>
          <cell r="AF1702" t="str">
            <v>-</v>
          </cell>
          <cell r="AG1702">
            <v>-31.009</v>
          </cell>
          <cell r="AH1702" t="str">
            <v>-</v>
          </cell>
          <cell r="AI1702" t="str">
            <v>-</v>
          </cell>
          <cell r="AJ1702" t="str">
            <v>-</v>
          </cell>
          <cell r="AL1702">
            <v>180.48033756880656</v>
          </cell>
          <cell r="AM1702" t="str">
            <v>-</v>
          </cell>
        </row>
        <row r="1703">
          <cell r="D1703" t="str">
            <v>INE712K01011</v>
          </cell>
          <cell r="E1703" t="str">
            <v>SHREE PUSHKAR CHEMICALS &amp; FE</v>
          </cell>
          <cell r="G1703">
            <v>331.2</v>
          </cell>
          <cell r="H1703" t="str">
            <v>-</v>
          </cell>
          <cell r="I1703">
            <v>0</v>
          </cell>
          <cell r="J1703">
            <v>0</v>
          </cell>
          <cell r="K1703">
            <v>0</v>
          </cell>
          <cell r="L1703" t="str">
            <v>-</v>
          </cell>
          <cell r="M1703" t="str">
            <v>-</v>
          </cell>
          <cell r="O1703">
            <v>18.25</v>
          </cell>
          <cell r="P1703" t="str">
            <v>-</v>
          </cell>
          <cell r="Q1703" t="str">
            <v>-</v>
          </cell>
          <cell r="R1703" t="str">
            <v>-</v>
          </cell>
          <cell r="S1703" t="str">
            <v>-</v>
          </cell>
          <cell r="V1703" t="e">
            <v>#VALUE!</v>
          </cell>
          <cell r="Y1703" t="str">
            <v>-</v>
          </cell>
          <cell r="Z1703" t="str">
            <v>-</v>
          </cell>
          <cell r="AA1703" t="str">
            <v>-</v>
          </cell>
          <cell r="AB1703" t="str">
            <v>-</v>
          </cell>
          <cell r="AC1703" t="str">
            <v>-</v>
          </cell>
          <cell r="AD1703">
            <v>19.009370333974953</v>
          </cell>
          <cell r="AE1703">
            <v>0.34117889787777411</v>
          </cell>
          <cell r="AF1703" t="str">
            <v>-</v>
          </cell>
          <cell r="AG1703">
            <v>838.95500000000004</v>
          </cell>
          <cell r="AH1703" t="str">
            <v>-</v>
          </cell>
          <cell r="AI1703">
            <v>55.716723549488044</v>
          </cell>
          <cell r="AJ1703">
            <v>14.207217111801379</v>
          </cell>
          <cell r="AL1703">
            <v>38.258443446132347</v>
          </cell>
          <cell r="AM1703" t="str">
            <v>-</v>
          </cell>
        </row>
        <row r="1704">
          <cell r="D1704" t="str">
            <v>INE575C01027</v>
          </cell>
          <cell r="E1704" t="str">
            <v>INTL CONVEYORS LTD</v>
          </cell>
          <cell r="G1704">
            <v>96.89</v>
          </cell>
          <cell r="H1704" t="str">
            <v>-</v>
          </cell>
          <cell r="I1704">
            <v>0</v>
          </cell>
          <cell r="J1704">
            <v>0</v>
          </cell>
          <cell r="K1704">
            <v>0</v>
          </cell>
          <cell r="L1704" t="str">
            <v>-</v>
          </cell>
          <cell r="M1704" t="str">
            <v>-</v>
          </cell>
          <cell r="O1704">
            <v>14.47</v>
          </cell>
          <cell r="P1704" t="str">
            <v>-</v>
          </cell>
          <cell r="Q1704" t="str">
            <v>-</v>
          </cell>
          <cell r="R1704" t="str">
            <v>-</v>
          </cell>
          <cell r="S1704" t="str">
            <v>-</v>
          </cell>
          <cell r="V1704" t="e">
            <v>#VALUE!</v>
          </cell>
          <cell r="Y1704" t="str">
            <v>-</v>
          </cell>
          <cell r="Z1704" t="str">
            <v>-</v>
          </cell>
          <cell r="AA1704" t="str">
            <v>-</v>
          </cell>
          <cell r="AB1704" t="str">
            <v>-</v>
          </cell>
          <cell r="AC1704" t="str">
            <v>-</v>
          </cell>
          <cell r="AD1704" t="str">
            <v>-</v>
          </cell>
          <cell r="AE1704" t="e">
            <v>#VALUE!</v>
          </cell>
          <cell r="AF1704" t="str">
            <v>-</v>
          </cell>
          <cell r="AG1704">
            <v>214.72199999999998</v>
          </cell>
          <cell r="AH1704" t="str">
            <v>-</v>
          </cell>
          <cell r="AI1704">
            <v>47.352342158859472</v>
          </cell>
          <cell r="AJ1704">
            <v>15.222868257828249</v>
          </cell>
          <cell r="AL1704">
            <v>0.80229845126823407</v>
          </cell>
          <cell r="AM1704" t="str">
            <v>-</v>
          </cell>
        </row>
        <row r="1705">
          <cell r="D1705" t="str">
            <v>INE330H01018</v>
          </cell>
          <cell r="E1705" t="str">
            <v>RELIANCE COMMUNICATIONS LTD</v>
          </cell>
          <cell r="G1705">
            <v>1.36</v>
          </cell>
          <cell r="H1705" t="str">
            <v>-</v>
          </cell>
          <cell r="I1705">
            <v>0</v>
          </cell>
          <cell r="J1705">
            <v>0</v>
          </cell>
          <cell r="K1705">
            <v>0</v>
          </cell>
          <cell r="L1705" t="str">
            <v>-</v>
          </cell>
          <cell r="M1705" t="str">
            <v>-</v>
          </cell>
          <cell r="O1705">
            <v>-0.67256499999999997</v>
          </cell>
          <cell r="P1705" t="str">
            <v>-</v>
          </cell>
          <cell r="Q1705" t="str">
            <v>-</v>
          </cell>
          <cell r="R1705" t="str">
            <v>-</v>
          </cell>
          <cell r="S1705" t="str">
            <v>-</v>
          </cell>
          <cell r="V1705" t="e">
            <v>#VALUE!</v>
          </cell>
          <cell r="Y1705" t="str">
            <v>-</v>
          </cell>
          <cell r="Z1705" t="str">
            <v>-</v>
          </cell>
          <cell r="AA1705" t="str">
            <v>-</v>
          </cell>
          <cell r="AB1705" t="str">
            <v>-</v>
          </cell>
          <cell r="AC1705" t="str">
            <v>-</v>
          </cell>
          <cell r="AD1705" t="str">
            <v>-</v>
          </cell>
          <cell r="AE1705" t="e">
            <v>#VALUE!</v>
          </cell>
          <cell r="AF1705" t="str">
            <v>-</v>
          </cell>
          <cell r="AG1705">
            <v>-110</v>
          </cell>
          <cell r="AH1705" t="str">
            <v>-</v>
          </cell>
          <cell r="AI1705">
            <v>-82.741371908640858</v>
          </cell>
          <cell r="AJ1705" t="str">
            <v>-</v>
          </cell>
          <cell r="AL1705">
            <v>-10</v>
          </cell>
          <cell r="AM1705" t="str">
            <v>-</v>
          </cell>
        </row>
        <row r="1706">
          <cell r="D1706" t="str">
            <v>INE318C01014</v>
          </cell>
          <cell r="E1706" t="str">
            <v>SAYAJI HOTELS LTD</v>
          </cell>
          <cell r="G1706" t="str">
            <v>-</v>
          </cell>
          <cell r="H1706" t="str">
            <v>-</v>
          </cell>
          <cell r="I1706">
            <v>0</v>
          </cell>
          <cell r="J1706">
            <v>0</v>
          </cell>
          <cell r="K1706">
            <v>0</v>
          </cell>
          <cell r="L1706" t="str">
            <v>-</v>
          </cell>
          <cell r="M1706" t="str">
            <v>-</v>
          </cell>
          <cell r="O1706" t="str">
            <v>-</v>
          </cell>
          <cell r="P1706" t="str">
            <v>-</v>
          </cell>
          <cell r="Q1706" t="str">
            <v>-</v>
          </cell>
          <cell r="R1706" t="str">
            <v>-</v>
          </cell>
          <cell r="S1706" t="str">
            <v>-</v>
          </cell>
          <cell r="V1706" t="e">
            <v>#VALUE!</v>
          </cell>
          <cell r="Y1706" t="str">
            <v>-</v>
          </cell>
          <cell r="Z1706" t="str">
            <v>-</v>
          </cell>
          <cell r="AA1706" t="str">
            <v>-</v>
          </cell>
          <cell r="AB1706" t="str">
            <v>-</v>
          </cell>
          <cell r="AC1706" t="str">
            <v>-</v>
          </cell>
          <cell r="AD1706" t="str">
            <v>-</v>
          </cell>
          <cell r="AE1706" t="e">
            <v>#VALUE!</v>
          </cell>
          <cell r="AF1706" t="str">
            <v>-</v>
          </cell>
          <cell r="AG1706">
            <v>356.17600000000004</v>
          </cell>
          <cell r="AH1706" t="str">
            <v>-</v>
          </cell>
          <cell r="AI1706">
            <v>-85.574572127139362</v>
          </cell>
          <cell r="AJ1706" t="str">
            <v>-</v>
          </cell>
          <cell r="AL1706">
            <v>-4.1535368974545817</v>
          </cell>
          <cell r="AM1706" t="str">
            <v>-</v>
          </cell>
        </row>
        <row r="1707">
          <cell r="D1707" t="str">
            <v>INE641R01017</v>
          </cell>
          <cell r="E1707" t="str">
            <v>QUINT DIGITAL LTD</v>
          </cell>
          <cell r="G1707">
            <v>51.25</v>
          </cell>
          <cell r="H1707" t="str">
            <v>-</v>
          </cell>
          <cell r="I1707">
            <v>0</v>
          </cell>
          <cell r="J1707">
            <v>0</v>
          </cell>
          <cell r="K1707">
            <v>0</v>
          </cell>
          <cell r="L1707" t="str">
            <v>-</v>
          </cell>
          <cell r="M1707" t="str">
            <v>-</v>
          </cell>
          <cell r="O1707">
            <v>-6.91</v>
          </cell>
          <cell r="P1707" t="str">
            <v>-</v>
          </cell>
          <cell r="Q1707" t="str">
            <v>-</v>
          </cell>
          <cell r="R1707" t="str">
            <v>-</v>
          </cell>
          <cell r="S1707" t="str">
            <v>-</v>
          </cell>
          <cell r="V1707" t="e">
            <v>#VALUE!</v>
          </cell>
          <cell r="Y1707" t="str">
            <v>-</v>
          </cell>
          <cell r="Z1707" t="str">
            <v>-</v>
          </cell>
          <cell r="AA1707" t="str">
            <v>-</v>
          </cell>
          <cell r="AB1707" t="str">
            <v>-</v>
          </cell>
          <cell r="AC1707" t="str">
            <v>-</v>
          </cell>
          <cell r="AD1707" t="str">
            <v>-</v>
          </cell>
          <cell r="AE1707" t="e">
            <v>#VALUE!</v>
          </cell>
          <cell r="AF1707" t="str">
            <v>-</v>
          </cell>
          <cell r="AG1707">
            <v>-175.941</v>
          </cell>
          <cell r="AH1707" t="str">
            <v>-</v>
          </cell>
          <cell r="AI1707" t="str">
            <v>-</v>
          </cell>
          <cell r="AJ1707" t="str">
            <v>-</v>
          </cell>
          <cell r="AL1707">
            <v>11.276682652304791</v>
          </cell>
          <cell r="AM1707" t="str">
            <v>-</v>
          </cell>
        </row>
        <row r="1708">
          <cell r="D1708" t="str">
            <v>INE685Z01033</v>
          </cell>
          <cell r="E1708" t="str">
            <v>RAJNISH WELLNESS LTD</v>
          </cell>
          <cell r="G1708">
            <v>0.99</v>
          </cell>
          <cell r="H1708" t="str">
            <v>-</v>
          </cell>
          <cell r="I1708">
            <v>0</v>
          </cell>
          <cell r="J1708">
            <v>0</v>
          </cell>
          <cell r="K1708">
            <v>0</v>
          </cell>
          <cell r="L1708" t="str">
            <v>-</v>
          </cell>
          <cell r="M1708" t="str">
            <v>-</v>
          </cell>
          <cell r="O1708">
            <v>2.3E-3</v>
          </cell>
          <cell r="P1708" t="str">
            <v>-</v>
          </cell>
          <cell r="Q1708" t="str">
            <v>-</v>
          </cell>
          <cell r="R1708" t="str">
            <v>-</v>
          </cell>
          <cell r="S1708" t="str">
            <v>-</v>
          </cell>
          <cell r="V1708" t="e">
            <v>#VALUE!</v>
          </cell>
          <cell r="Y1708" t="str">
            <v>-</v>
          </cell>
          <cell r="Z1708" t="str">
            <v>-</v>
          </cell>
          <cell r="AA1708" t="str">
            <v>-</v>
          </cell>
          <cell r="AB1708" t="str">
            <v>-</v>
          </cell>
          <cell r="AC1708" t="str">
            <v>-</v>
          </cell>
          <cell r="AD1708">
            <v>430.43478675510573</v>
          </cell>
          <cell r="AE1708">
            <v>-5.2295815213237153</v>
          </cell>
          <cell r="AF1708" t="str">
            <v>-</v>
          </cell>
          <cell r="AG1708">
            <v>6.9999999999999979E-2</v>
          </cell>
          <cell r="AH1708" t="str">
            <v>-</v>
          </cell>
          <cell r="AI1708">
            <v>-82.307692307692292</v>
          </cell>
          <cell r="AJ1708">
            <v>789.21809721809734</v>
          </cell>
          <cell r="AL1708">
            <v>-99.646625271341307</v>
          </cell>
          <cell r="AM1708" t="str">
            <v>-</v>
          </cell>
        </row>
        <row r="1709">
          <cell r="D1709" t="str">
            <v>INE071F01012</v>
          </cell>
          <cell r="E1709" t="str">
            <v>ANJANI PORTLAND CEMENT LTD</v>
          </cell>
          <cell r="G1709">
            <v>138.6</v>
          </cell>
          <cell r="H1709" t="str">
            <v>-</v>
          </cell>
          <cell r="I1709">
            <v>0</v>
          </cell>
          <cell r="J1709">
            <v>0</v>
          </cell>
          <cell r="K1709">
            <v>0</v>
          </cell>
          <cell r="L1709" t="str">
            <v>-</v>
          </cell>
          <cell r="M1709" t="str">
            <v>-</v>
          </cell>
          <cell r="O1709">
            <v>-27.51</v>
          </cell>
          <cell r="P1709" t="str">
            <v>-</v>
          </cell>
          <cell r="Q1709" t="str">
            <v>-</v>
          </cell>
          <cell r="R1709" t="str">
            <v>-</v>
          </cell>
          <cell r="S1709" t="str">
            <v>-</v>
          </cell>
          <cell r="V1709" t="e">
            <v>#VALUE!</v>
          </cell>
          <cell r="Y1709" t="str">
            <v>-</v>
          </cell>
          <cell r="Z1709" t="str">
            <v>-</v>
          </cell>
          <cell r="AA1709" t="str">
            <v>-</v>
          </cell>
          <cell r="AB1709" t="str">
            <v>-</v>
          </cell>
          <cell r="AC1709" t="str">
            <v>-</v>
          </cell>
          <cell r="AD1709" t="str">
            <v>-</v>
          </cell>
          <cell r="AE1709" t="e">
            <v>#VALUE!</v>
          </cell>
          <cell r="AF1709" t="str">
            <v>-</v>
          </cell>
          <cell r="AG1709">
            <v>-196.20000000000005</v>
          </cell>
          <cell r="AH1709" t="str">
            <v>-</v>
          </cell>
          <cell r="AI1709">
            <v>-106.84210526315789</v>
          </cell>
          <cell r="AJ1709" t="str">
            <v>-</v>
          </cell>
          <cell r="AL1709">
            <v>34.609995329285383</v>
          </cell>
          <cell r="AM1709" t="str">
            <v>-</v>
          </cell>
        </row>
        <row r="1710">
          <cell r="D1710" t="str">
            <v>INE165B01029</v>
          </cell>
          <cell r="E1710" t="str">
            <v>R.S. SOFTWARE (INDIA)</v>
          </cell>
          <cell r="G1710">
            <v>71.5</v>
          </cell>
          <cell r="H1710" t="str">
            <v>-</v>
          </cell>
          <cell r="I1710">
            <v>0</v>
          </cell>
          <cell r="J1710">
            <v>0</v>
          </cell>
          <cell r="K1710">
            <v>0</v>
          </cell>
          <cell r="L1710" t="str">
            <v>-</v>
          </cell>
          <cell r="M1710" t="str">
            <v>-</v>
          </cell>
          <cell r="O1710">
            <v>0.17117300000000002</v>
          </cell>
          <cell r="P1710" t="str">
            <v>-</v>
          </cell>
          <cell r="Q1710" t="str">
            <v>-</v>
          </cell>
          <cell r="R1710" t="str">
            <v>-</v>
          </cell>
          <cell r="S1710" t="str">
            <v>-</v>
          </cell>
          <cell r="V1710" t="e">
            <v>#VALUE!</v>
          </cell>
          <cell r="Y1710" t="str">
            <v>-</v>
          </cell>
          <cell r="Z1710" t="str">
            <v>-</v>
          </cell>
          <cell r="AA1710" t="str">
            <v>-</v>
          </cell>
          <cell r="AB1710" t="str">
            <v>-</v>
          </cell>
          <cell r="AC1710" t="str">
            <v>-</v>
          </cell>
          <cell r="AD1710">
            <v>417.70606345626936</v>
          </cell>
          <cell r="AE1710">
            <v>-8.9273050704837331</v>
          </cell>
          <cell r="AF1710" t="str">
            <v>-</v>
          </cell>
          <cell r="AG1710">
            <v>45.953700000000005</v>
          </cell>
          <cell r="AH1710" t="str">
            <v>-</v>
          </cell>
          <cell r="AI1710">
            <v>-46.789715390966876</v>
          </cell>
          <cell r="AJ1710" t="str">
            <v>-</v>
          </cell>
          <cell r="AL1710">
            <v>-80.030098020640139</v>
          </cell>
          <cell r="AM1710" t="str">
            <v>-</v>
          </cell>
        </row>
        <row r="1711">
          <cell r="D1711" t="str">
            <v>INE147C01017</v>
          </cell>
          <cell r="E1711" t="str">
            <v>POOJA ENTERTAINMENTS &amp; FILMS</v>
          </cell>
          <cell r="G1711" t="str">
            <v>-</v>
          </cell>
          <cell r="H1711" t="str">
            <v>-</v>
          </cell>
          <cell r="I1711">
            <v>0</v>
          </cell>
          <cell r="J1711">
            <v>0</v>
          </cell>
          <cell r="K1711">
            <v>0</v>
          </cell>
          <cell r="L1711" t="str">
            <v>-</v>
          </cell>
          <cell r="M1711" t="str">
            <v>-</v>
          </cell>
          <cell r="O1711" t="str">
            <v>-</v>
          </cell>
          <cell r="P1711" t="str">
            <v>-</v>
          </cell>
          <cell r="Q1711" t="str">
            <v>-</v>
          </cell>
          <cell r="R1711" t="str">
            <v>-</v>
          </cell>
          <cell r="S1711" t="str">
            <v>-</v>
          </cell>
          <cell r="V1711" t="e">
            <v>#VALUE!</v>
          </cell>
          <cell r="Y1711" t="str">
            <v>-</v>
          </cell>
          <cell r="Z1711" t="str">
            <v>-</v>
          </cell>
          <cell r="AA1711" t="str">
            <v>-</v>
          </cell>
          <cell r="AB1711" t="str">
            <v>-</v>
          </cell>
          <cell r="AC1711" t="str">
            <v>-</v>
          </cell>
          <cell r="AD1711" t="str">
            <v>-</v>
          </cell>
          <cell r="AE1711" t="e">
            <v>#VALUE!</v>
          </cell>
          <cell r="AF1711" t="str">
            <v>-</v>
          </cell>
          <cell r="AG1711">
            <v>57.622999999999998</v>
          </cell>
          <cell r="AH1711" t="str">
            <v>-</v>
          </cell>
          <cell r="AI1711">
            <v>-51.366103896103901</v>
          </cell>
          <cell r="AJ1711" t="str">
            <v>-</v>
          </cell>
          <cell r="AL1711">
            <v>-50.404950639916692</v>
          </cell>
          <cell r="AM1711" t="str">
            <v>-</v>
          </cell>
        </row>
        <row r="1712">
          <cell r="D1712" t="str">
            <v>INE629D01020</v>
          </cell>
          <cell r="E1712" t="str">
            <v>BANSWARA SYNTEX LTD</v>
          </cell>
          <cell r="G1712">
            <v>125.1</v>
          </cell>
          <cell r="H1712" t="str">
            <v>-</v>
          </cell>
          <cell r="I1712">
            <v>0</v>
          </cell>
          <cell r="J1712">
            <v>0</v>
          </cell>
          <cell r="K1712">
            <v>0</v>
          </cell>
          <cell r="L1712" t="str">
            <v>-</v>
          </cell>
          <cell r="M1712" t="str">
            <v>-</v>
          </cell>
          <cell r="O1712">
            <v>6.47</v>
          </cell>
          <cell r="P1712" t="str">
            <v>-</v>
          </cell>
          <cell r="Q1712" t="str">
            <v>-</v>
          </cell>
          <cell r="R1712" t="str">
            <v>-</v>
          </cell>
          <cell r="S1712" t="str">
            <v>-</v>
          </cell>
          <cell r="V1712" t="e">
            <v>#VALUE!</v>
          </cell>
          <cell r="Y1712" t="str">
            <v>-</v>
          </cell>
          <cell r="Z1712" t="str">
            <v>-</v>
          </cell>
          <cell r="AA1712" t="str">
            <v>-</v>
          </cell>
          <cell r="AB1712" t="str">
            <v>-</v>
          </cell>
          <cell r="AC1712" t="str">
            <v>-</v>
          </cell>
          <cell r="AD1712">
            <v>19.545137076738193</v>
          </cell>
          <cell r="AE1712">
            <v>-0.5188709024464</v>
          </cell>
          <cell r="AF1712" t="str">
            <v>-</v>
          </cell>
          <cell r="AG1712">
            <v>1011.2380000000001</v>
          </cell>
          <cell r="AH1712" t="str">
            <v>-</v>
          </cell>
          <cell r="AI1712">
            <v>-37.668593448940278</v>
          </cell>
          <cell r="AJ1712">
            <v>11.201488113598254</v>
          </cell>
          <cell r="AL1712">
            <v>0.27606613687883685</v>
          </cell>
          <cell r="AM1712" t="str">
            <v>-</v>
          </cell>
        </row>
        <row r="1713">
          <cell r="D1713" t="str">
            <v>INE923A01015</v>
          </cell>
          <cell r="E1713" t="str">
            <v>SIL INVESTMENTS LTD</v>
          </cell>
          <cell r="G1713">
            <v>584</v>
          </cell>
          <cell r="H1713" t="str">
            <v>-</v>
          </cell>
          <cell r="I1713">
            <v>0</v>
          </cell>
          <cell r="J1713">
            <v>0</v>
          </cell>
          <cell r="K1713">
            <v>0</v>
          </cell>
          <cell r="L1713" t="str">
            <v>-</v>
          </cell>
          <cell r="M1713" t="str">
            <v>-</v>
          </cell>
          <cell r="O1713">
            <v>29.19</v>
          </cell>
          <cell r="P1713" t="str">
            <v>-</v>
          </cell>
          <cell r="Q1713" t="str">
            <v>-</v>
          </cell>
          <cell r="R1713" t="str">
            <v>-</v>
          </cell>
          <cell r="S1713" t="str">
            <v>-</v>
          </cell>
          <cell r="V1713" t="e">
            <v>#VALUE!</v>
          </cell>
          <cell r="Y1713" t="str">
            <v>-</v>
          </cell>
          <cell r="Z1713" t="str">
            <v>-</v>
          </cell>
          <cell r="AA1713" t="str">
            <v>-</v>
          </cell>
          <cell r="AB1713" t="str">
            <v>-</v>
          </cell>
          <cell r="AC1713" t="str">
            <v>-</v>
          </cell>
          <cell r="AD1713">
            <v>20.006851661527918</v>
          </cell>
          <cell r="AE1713">
            <v>3.8838475673008053</v>
          </cell>
          <cell r="AF1713" t="str">
            <v>-</v>
          </cell>
          <cell r="AG1713">
            <v>429.38</v>
          </cell>
          <cell r="AH1713" t="str">
            <v>-</v>
          </cell>
          <cell r="AI1713">
            <v>5.1512968299711801</v>
          </cell>
          <cell r="AJ1713">
            <v>13.571878932909001</v>
          </cell>
          <cell r="AL1713">
            <v>6.752523494604934</v>
          </cell>
          <cell r="AM1713" t="str">
            <v>-</v>
          </cell>
        </row>
        <row r="1714">
          <cell r="D1714" t="str">
            <v>INE591D01014</v>
          </cell>
          <cell r="E1714" t="str">
            <v>DIAMINES &amp; CHEMICALS LTD</v>
          </cell>
          <cell r="G1714" t="str">
            <v>-</v>
          </cell>
          <cell r="H1714" t="str">
            <v>-</v>
          </cell>
          <cell r="I1714">
            <v>0</v>
          </cell>
          <cell r="J1714">
            <v>0</v>
          </cell>
          <cell r="K1714">
            <v>0</v>
          </cell>
          <cell r="L1714" t="str">
            <v>-</v>
          </cell>
          <cell r="M1714" t="str">
            <v>-</v>
          </cell>
          <cell r="O1714" t="str">
            <v>-</v>
          </cell>
          <cell r="P1714" t="str">
            <v>-</v>
          </cell>
          <cell r="Q1714" t="str">
            <v>-</v>
          </cell>
          <cell r="R1714" t="str">
            <v>-</v>
          </cell>
          <cell r="S1714" t="str">
            <v>-</v>
          </cell>
          <cell r="V1714" t="e">
            <v>#VALUE!</v>
          </cell>
          <cell r="Y1714" t="str">
            <v>-</v>
          </cell>
          <cell r="Z1714" t="str">
            <v>-</v>
          </cell>
          <cell r="AA1714" t="str">
            <v>-</v>
          </cell>
          <cell r="AB1714" t="str">
            <v>-</v>
          </cell>
          <cell r="AC1714" t="str">
            <v>-</v>
          </cell>
          <cell r="AD1714" t="str">
            <v>-</v>
          </cell>
          <cell r="AE1714" t="e">
            <v>#VALUE!</v>
          </cell>
          <cell r="AF1714" t="str">
            <v>-</v>
          </cell>
          <cell r="AG1714">
            <v>54.368000000000002</v>
          </cell>
          <cell r="AH1714" t="str">
            <v>-</v>
          </cell>
          <cell r="AI1714">
            <v>-82.356390663912592</v>
          </cell>
          <cell r="AJ1714" t="str">
            <v>-</v>
          </cell>
          <cell r="AL1714">
            <v>-76.026527444616903</v>
          </cell>
          <cell r="AM1714" t="str">
            <v>-</v>
          </cell>
        </row>
        <row r="1715">
          <cell r="D1715" t="str">
            <v>INE226H01026</v>
          </cell>
          <cell r="E1715" t="str">
            <v>SADBHAV ENGINEERING LTD</v>
          </cell>
          <cell r="G1715">
            <v>13.81</v>
          </cell>
          <cell r="H1715" t="str">
            <v>-</v>
          </cell>
          <cell r="I1715">
            <v>0</v>
          </cell>
          <cell r="J1715">
            <v>0</v>
          </cell>
          <cell r="K1715">
            <v>0</v>
          </cell>
          <cell r="L1715" t="str">
            <v>-</v>
          </cell>
          <cell r="M1715" t="str">
            <v>-</v>
          </cell>
          <cell r="O1715">
            <v>-11.04</v>
          </cell>
          <cell r="P1715" t="str">
            <v>-</v>
          </cell>
          <cell r="Q1715" t="str">
            <v>-</v>
          </cell>
          <cell r="R1715" t="str">
            <v>-</v>
          </cell>
          <cell r="S1715" t="str">
            <v>-</v>
          </cell>
          <cell r="V1715" t="e">
            <v>#VALUE!</v>
          </cell>
          <cell r="Y1715" t="str">
            <v>-</v>
          </cell>
          <cell r="Z1715" t="str">
            <v>-</v>
          </cell>
          <cell r="AA1715" t="str">
            <v>-</v>
          </cell>
          <cell r="AB1715" t="str">
            <v>-</v>
          </cell>
          <cell r="AC1715" t="str">
            <v>-</v>
          </cell>
          <cell r="AD1715" t="str">
            <v>-</v>
          </cell>
          <cell r="AE1715" t="e">
            <v>#VALUE!</v>
          </cell>
          <cell r="AF1715" t="str">
            <v>-</v>
          </cell>
          <cell r="AG1715">
            <v>4170.2060000000001</v>
          </cell>
          <cell r="AH1715" t="str">
            <v>-</v>
          </cell>
          <cell r="AI1715">
            <v>69.934640522875824</v>
          </cell>
          <cell r="AJ1715" t="str">
            <v>-</v>
          </cell>
          <cell r="AL1715">
            <v>414.75699609075576</v>
          </cell>
          <cell r="AM1715" t="str">
            <v>-</v>
          </cell>
        </row>
        <row r="1716">
          <cell r="D1716" t="str">
            <v>INE289A01011</v>
          </cell>
          <cell r="E1716" t="str">
            <v>NAHAR INDUSTRIAL ENTERPRISES</v>
          </cell>
          <cell r="G1716">
            <v>115.85</v>
          </cell>
          <cell r="H1716" t="str">
            <v>-</v>
          </cell>
          <cell r="I1716">
            <v>0</v>
          </cell>
          <cell r="J1716">
            <v>0</v>
          </cell>
          <cell r="K1716">
            <v>0</v>
          </cell>
          <cell r="L1716" t="str">
            <v>-</v>
          </cell>
          <cell r="M1716" t="str">
            <v>-</v>
          </cell>
          <cell r="O1716">
            <v>4.28</v>
          </cell>
          <cell r="P1716" t="str">
            <v>-</v>
          </cell>
          <cell r="Q1716" t="str">
            <v>-</v>
          </cell>
          <cell r="R1716" t="str">
            <v>-</v>
          </cell>
          <cell r="S1716" t="str">
            <v>-</v>
          </cell>
          <cell r="V1716" t="e">
            <v>#VALUE!</v>
          </cell>
          <cell r="Y1716" t="str">
            <v>-</v>
          </cell>
          <cell r="Z1716" t="str">
            <v>-</v>
          </cell>
          <cell r="AA1716" t="str">
            <v>-</v>
          </cell>
          <cell r="AB1716" t="str">
            <v>-</v>
          </cell>
          <cell r="AC1716" t="str">
            <v>-</v>
          </cell>
          <cell r="AD1716">
            <v>43.057246058550831</v>
          </cell>
          <cell r="AE1716">
            <v>0.47723548587063724</v>
          </cell>
          <cell r="AF1716" t="str">
            <v>-</v>
          </cell>
          <cell r="AG1716">
            <v>715.69200000000001</v>
          </cell>
          <cell r="AH1716" t="str">
            <v>-</v>
          </cell>
          <cell r="AI1716">
            <v>90.222222222222229</v>
          </cell>
          <cell r="AJ1716" t="str">
            <v>-</v>
          </cell>
          <cell r="AL1716">
            <v>26.356935408409186</v>
          </cell>
          <cell r="AM1716" t="str">
            <v>-</v>
          </cell>
        </row>
        <row r="1717">
          <cell r="D1717" t="str">
            <v>INE0HPK01020</v>
          </cell>
          <cell r="E1717" t="str">
            <v>DUDIGITAL GLOBAL LTD</v>
          </cell>
          <cell r="G1717" t="str">
            <v>-</v>
          </cell>
          <cell r="H1717" t="str">
            <v>-</v>
          </cell>
          <cell r="I1717">
            <v>0</v>
          </cell>
          <cell r="J1717">
            <v>0</v>
          </cell>
          <cell r="K1717">
            <v>0</v>
          </cell>
          <cell r="L1717" t="str">
            <v>-</v>
          </cell>
          <cell r="M1717" t="str">
            <v>-</v>
          </cell>
          <cell r="O1717">
            <v>0.10849356</v>
          </cell>
          <cell r="P1717" t="str">
            <v>-</v>
          </cell>
          <cell r="Q1717" t="str">
            <v>-</v>
          </cell>
          <cell r="R1717" t="str">
            <v>-</v>
          </cell>
          <cell r="S1717" t="str">
            <v>-</v>
          </cell>
          <cell r="V1717" t="e">
            <v>#VALUE!</v>
          </cell>
          <cell r="Y1717" t="str">
            <v>-</v>
          </cell>
          <cell r="Z1717" t="str">
            <v>-</v>
          </cell>
          <cell r="AA1717" t="str">
            <v>-</v>
          </cell>
          <cell r="AB1717" t="str">
            <v>-</v>
          </cell>
          <cell r="AC1717" t="str">
            <v>-</v>
          </cell>
          <cell r="AD1717" t="str">
            <v>-</v>
          </cell>
          <cell r="AE1717" t="e">
            <v>#VALUE!</v>
          </cell>
          <cell r="AF1717" t="str">
            <v>-</v>
          </cell>
          <cell r="AG1717">
            <v>19.957999999999998</v>
          </cell>
          <cell r="AH1717" t="str">
            <v>-</v>
          </cell>
          <cell r="AI1717">
            <v>300</v>
          </cell>
          <cell r="AJ1717" t="str">
            <v>-</v>
          </cell>
          <cell r="AL1717">
            <v>326.63531423685333</v>
          </cell>
          <cell r="AM1717" t="str">
            <v>-</v>
          </cell>
        </row>
        <row r="1718">
          <cell r="D1718" t="str">
            <v>INE669X01024</v>
          </cell>
          <cell r="E1718" t="str">
            <v>-</v>
          </cell>
          <cell r="G1718" t="str">
            <v>-</v>
          </cell>
          <cell r="H1718" t="str">
            <v>-</v>
          </cell>
          <cell r="I1718" t="str">
            <v>-</v>
          </cell>
          <cell r="J1718" t="str">
            <v>-</v>
          </cell>
          <cell r="K1718" t="str">
            <v>-</v>
          </cell>
          <cell r="L1718" t="str">
            <v>-</v>
          </cell>
          <cell r="M1718" t="str">
            <v>-</v>
          </cell>
          <cell r="O1718" t="str">
            <v>-</v>
          </cell>
          <cell r="P1718" t="str">
            <v>-</v>
          </cell>
          <cell r="Q1718" t="str">
            <v>-</v>
          </cell>
          <cell r="R1718" t="str">
            <v>-</v>
          </cell>
          <cell r="S1718" t="str">
            <v>-</v>
          </cell>
          <cell r="V1718" t="e">
            <v>#VALUE!</v>
          </cell>
          <cell r="Y1718" t="str">
            <v>-</v>
          </cell>
          <cell r="Z1718" t="str">
            <v>-</v>
          </cell>
          <cell r="AA1718" t="str">
            <v>-</v>
          </cell>
          <cell r="AB1718" t="str">
            <v>-</v>
          </cell>
          <cell r="AC1718" t="str">
            <v>-</v>
          </cell>
          <cell r="AD1718" t="str">
            <v>-</v>
          </cell>
          <cell r="AE1718" t="e">
            <v>#VALUE!</v>
          </cell>
          <cell r="AF1718" t="str">
            <v>-</v>
          </cell>
          <cell r="AG1718" t="str">
            <v>-</v>
          </cell>
          <cell r="AH1718" t="str">
            <v>-</v>
          </cell>
          <cell r="AI1718" t="str">
            <v>-</v>
          </cell>
          <cell r="AJ1718" t="str">
            <v>-</v>
          </cell>
          <cell r="AL1718" t="str">
            <v>-</v>
          </cell>
          <cell r="AM1718" t="str">
            <v>-</v>
          </cell>
        </row>
        <row r="1719">
          <cell r="D1719" t="str">
            <v>INE00QT01015</v>
          </cell>
          <cell r="E1719" t="str">
            <v>SYNERGY GREEN INDUSTRIES LTD</v>
          </cell>
          <cell r="G1719">
            <v>570.04999999999995</v>
          </cell>
          <cell r="H1719">
            <v>675</v>
          </cell>
          <cell r="I1719">
            <v>1</v>
          </cell>
          <cell r="J1719">
            <v>0</v>
          </cell>
          <cell r="K1719">
            <v>0</v>
          </cell>
          <cell r="L1719">
            <v>42.459605026929971</v>
          </cell>
          <cell r="M1719">
            <v>49.464398235664781</v>
          </cell>
          <cell r="O1719">
            <v>10.86547</v>
          </cell>
          <cell r="P1719" t="str">
            <v>-</v>
          </cell>
          <cell r="Q1719" t="str">
            <v>-</v>
          </cell>
          <cell r="R1719" t="str">
            <v>-</v>
          </cell>
          <cell r="S1719" t="str">
            <v>-</v>
          </cell>
          <cell r="V1719" t="e">
            <v>#VALUE!</v>
          </cell>
          <cell r="Y1719">
            <v>675</v>
          </cell>
          <cell r="Z1719">
            <v>675</v>
          </cell>
          <cell r="AA1719">
            <v>0</v>
          </cell>
          <cell r="AB1719">
            <v>110</v>
          </cell>
          <cell r="AC1719">
            <v>675</v>
          </cell>
          <cell r="AD1719">
            <v>52.471976235497948</v>
          </cell>
          <cell r="AE1719">
            <v>1.4523872118568391</v>
          </cell>
          <cell r="AF1719" t="str">
            <v>-</v>
          </cell>
          <cell r="AG1719">
            <v>522.851</v>
          </cell>
          <cell r="AH1719" t="str">
            <v>-</v>
          </cell>
          <cell r="AI1719">
            <v>36.128090227683771</v>
          </cell>
          <cell r="AJ1719">
            <v>98.200964431496089</v>
          </cell>
          <cell r="AL1719">
            <v>33.100235473811495</v>
          </cell>
          <cell r="AM1719" t="str">
            <v>-</v>
          </cell>
        </row>
        <row r="1720">
          <cell r="D1720" t="str">
            <v>INE646B01010</v>
          </cell>
          <cell r="E1720" t="str">
            <v>MEDICAMEN BIOTECH LTD</v>
          </cell>
          <cell r="G1720">
            <v>344.4</v>
          </cell>
          <cell r="H1720" t="str">
            <v>-</v>
          </cell>
          <cell r="I1720">
            <v>0</v>
          </cell>
          <cell r="J1720">
            <v>0</v>
          </cell>
          <cell r="K1720">
            <v>0</v>
          </cell>
          <cell r="L1720" t="str">
            <v>-</v>
          </cell>
          <cell r="M1720" t="str">
            <v>-</v>
          </cell>
          <cell r="O1720">
            <v>5.2409470000000002</v>
          </cell>
          <cell r="P1720" t="str">
            <v>-</v>
          </cell>
          <cell r="Q1720" t="str">
            <v>-</v>
          </cell>
          <cell r="R1720" t="str">
            <v>-</v>
          </cell>
          <cell r="S1720" t="str">
            <v>-</v>
          </cell>
          <cell r="V1720" t="e">
            <v>#VALUE!</v>
          </cell>
          <cell r="Y1720" t="str">
            <v>-</v>
          </cell>
          <cell r="Z1720" t="str">
            <v>-</v>
          </cell>
          <cell r="AA1720" t="str">
            <v>-</v>
          </cell>
          <cell r="AB1720" t="str">
            <v>-</v>
          </cell>
          <cell r="AC1720" t="str">
            <v>-</v>
          </cell>
          <cell r="AD1720">
            <v>65.72883988337604</v>
          </cell>
          <cell r="AE1720">
            <v>-1.6723117521168243</v>
          </cell>
          <cell r="AF1720" t="str">
            <v>-</v>
          </cell>
          <cell r="AG1720">
            <v>137.024</v>
          </cell>
          <cell r="AH1720" t="str">
            <v>-</v>
          </cell>
          <cell r="AI1720">
            <v>-39.304178661769257</v>
          </cell>
          <cell r="AJ1720">
            <v>59.534264925870275</v>
          </cell>
          <cell r="AL1720">
            <v>-38.389320287945758</v>
          </cell>
          <cell r="AM1720" t="str">
            <v>-</v>
          </cell>
        </row>
        <row r="1721">
          <cell r="D1721" t="str">
            <v>INE238Y01018</v>
          </cell>
          <cell r="E1721" t="str">
            <v>SHREE TIRUPATI BALAJEE FIBC</v>
          </cell>
          <cell r="G1721" t="str">
            <v>-</v>
          </cell>
          <cell r="H1721" t="str">
            <v>-</v>
          </cell>
          <cell r="I1721">
            <v>0</v>
          </cell>
          <cell r="J1721">
            <v>0</v>
          </cell>
          <cell r="K1721">
            <v>0</v>
          </cell>
          <cell r="L1721" t="str">
            <v>-</v>
          </cell>
          <cell r="M1721" t="str">
            <v>-</v>
          </cell>
          <cell r="O1721">
            <v>9.25</v>
          </cell>
          <cell r="P1721" t="str">
            <v>-</v>
          </cell>
          <cell r="Q1721" t="str">
            <v>-</v>
          </cell>
          <cell r="R1721" t="str">
            <v>-</v>
          </cell>
          <cell r="S1721" t="str">
            <v>-</v>
          </cell>
          <cell r="V1721" t="e">
            <v>#VALUE!</v>
          </cell>
          <cell r="Y1721" t="str">
            <v>-</v>
          </cell>
          <cell r="Z1721" t="str">
            <v>-</v>
          </cell>
          <cell r="AA1721" t="str">
            <v>-</v>
          </cell>
          <cell r="AB1721" t="str">
            <v>-</v>
          </cell>
          <cell r="AC1721" t="str">
            <v>-</v>
          </cell>
          <cell r="AD1721" t="str">
            <v>-</v>
          </cell>
          <cell r="AE1721" t="e">
            <v>#VALUE!</v>
          </cell>
          <cell r="AF1721" t="str">
            <v>-</v>
          </cell>
          <cell r="AG1721">
            <v>62.161000000000001</v>
          </cell>
          <cell r="AH1721" t="str">
            <v>-</v>
          </cell>
          <cell r="AI1721" t="str">
            <v>-</v>
          </cell>
          <cell r="AJ1721" t="str">
            <v>-</v>
          </cell>
          <cell r="AL1721">
            <v>-4.3824027072758094</v>
          </cell>
          <cell r="AM1721" t="str">
            <v>-</v>
          </cell>
        </row>
        <row r="1722">
          <cell r="D1722" t="str">
            <v>INE531R01010</v>
          </cell>
          <cell r="E1722" t="str">
            <v>UTI FTI-SR XXXII-II-1111-DG</v>
          </cell>
          <cell r="G1722" t="str">
            <v>-</v>
          </cell>
          <cell r="H1722" t="str">
            <v>-</v>
          </cell>
          <cell r="I1722">
            <v>0</v>
          </cell>
          <cell r="J1722">
            <v>0</v>
          </cell>
          <cell r="K1722">
            <v>0</v>
          </cell>
          <cell r="L1722" t="str">
            <v>-</v>
          </cell>
          <cell r="M1722" t="str">
            <v>-</v>
          </cell>
          <cell r="O1722" t="str">
            <v>-</v>
          </cell>
          <cell r="P1722" t="str">
            <v>-</v>
          </cell>
          <cell r="Q1722" t="str">
            <v>-</v>
          </cell>
          <cell r="R1722" t="str">
            <v>-</v>
          </cell>
          <cell r="S1722" t="str">
            <v>-</v>
          </cell>
          <cell r="V1722" t="e">
            <v>#VALUE!</v>
          </cell>
          <cell r="Y1722" t="str">
            <v>-</v>
          </cell>
          <cell r="Z1722" t="str">
            <v>-</v>
          </cell>
          <cell r="AA1722" t="str">
            <v>-</v>
          </cell>
          <cell r="AB1722" t="str">
            <v>-</v>
          </cell>
          <cell r="AC1722" t="str">
            <v>-</v>
          </cell>
          <cell r="AD1722" t="str">
            <v>-</v>
          </cell>
          <cell r="AE1722" t="e">
            <v>#VALUE!</v>
          </cell>
          <cell r="AF1722" t="str">
            <v>-</v>
          </cell>
          <cell r="AG1722" t="str">
            <v>-</v>
          </cell>
          <cell r="AH1722" t="str">
            <v>-</v>
          </cell>
          <cell r="AI1722" t="str">
            <v>-</v>
          </cell>
          <cell r="AJ1722" t="str">
            <v>-</v>
          </cell>
          <cell r="AL1722" t="str">
            <v>-</v>
          </cell>
          <cell r="AM1722" t="str">
            <v>-</v>
          </cell>
        </row>
        <row r="1723">
          <cell r="D1723" t="str">
            <v>INE555P01013</v>
          </cell>
          <cell r="E1723" t="str">
            <v>KIRAN VYAPAR LTD</v>
          </cell>
          <cell r="G1723">
            <v>215.15</v>
          </cell>
          <cell r="H1723" t="str">
            <v>-</v>
          </cell>
          <cell r="I1723">
            <v>0</v>
          </cell>
          <cell r="J1723">
            <v>0</v>
          </cell>
          <cell r="K1723">
            <v>0</v>
          </cell>
          <cell r="L1723" t="str">
            <v>-</v>
          </cell>
          <cell r="M1723" t="str">
            <v>-</v>
          </cell>
          <cell r="O1723">
            <v>22.305332</v>
          </cell>
          <cell r="P1723" t="str">
            <v>-</v>
          </cell>
          <cell r="Q1723" t="str">
            <v>-</v>
          </cell>
          <cell r="R1723" t="str">
            <v>-</v>
          </cell>
          <cell r="S1723" t="str">
            <v>-</v>
          </cell>
          <cell r="V1723" t="e">
            <v>#VALUE!</v>
          </cell>
          <cell r="Y1723" t="str">
            <v>-</v>
          </cell>
          <cell r="Z1723" t="str">
            <v>-</v>
          </cell>
          <cell r="AA1723" t="str">
            <v>-</v>
          </cell>
          <cell r="AB1723" t="str">
            <v>-</v>
          </cell>
          <cell r="AC1723" t="str">
            <v>-</v>
          </cell>
          <cell r="AD1723">
            <v>9.6456754777953702</v>
          </cell>
          <cell r="AE1723">
            <v>0.62446106727775708</v>
          </cell>
          <cell r="AF1723" t="str">
            <v>-</v>
          </cell>
          <cell r="AG1723">
            <v>684.80799999999999</v>
          </cell>
          <cell r="AH1723" t="str">
            <v>-</v>
          </cell>
          <cell r="AI1723">
            <v>15.44640007718051</v>
          </cell>
          <cell r="AJ1723">
            <v>6.5461212854421804</v>
          </cell>
          <cell r="AL1723">
            <v>20.490330799101258</v>
          </cell>
          <cell r="AM1723" t="str">
            <v>-</v>
          </cell>
        </row>
        <row r="1724">
          <cell r="D1724" t="str">
            <v>INE0J5601015</v>
          </cell>
          <cell r="E1724" t="str">
            <v>KRISHNA DEFENCE &amp; ALLIED IND</v>
          </cell>
          <cell r="G1724" t="str">
            <v>-</v>
          </cell>
          <cell r="H1724" t="str">
            <v>-</v>
          </cell>
          <cell r="I1724">
            <v>0</v>
          </cell>
          <cell r="J1724">
            <v>0</v>
          </cell>
          <cell r="K1724">
            <v>0</v>
          </cell>
          <cell r="L1724" t="str">
            <v>-</v>
          </cell>
          <cell r="M1724" t="str">
            <v>-</v>
          </cell>
          <cell r="O1724" t="str">
            <v>-</v>
          </cell>
          <cell r="P1724" t="str">
            <v>-</v>
          </cell>
          <cell r="Q1724" t="str">
            <v>-</v>
          </cell>
          <cell r="R1724" t="str">
            <v>-</v>
          </cell>
          <cell r="S1724" t="str">
            <v>-</v>
          </cell>
          <cell r="V1724" t="e">
            <v>#VALUE!</v>
          </cell>
          <cell r="Y1724" t="str">
            <v>-</v>
          </cell>
          <cell r="Z1724" t="str">
            <v>-</v>
          </cell>
          <cell r="AA1724" t="str">
            <v>-</v>
          </cell>
          <cell r="AB1724" t="str">
            <v>-</v>
          </cell>
          <cell r="AC1724" t="str">
            <v>-</v>
          </cell>
          <cell r="AD1724" t="str">
            <v>-</v>
          </cell>
          <cell r="AE1724" t="e">
            <v>#VALUE!</v>
          </cell>
          <cell r="AF1724" t="str">
            <v>-</v>
          </cell>
          <cell r="AG1724" t="str">
            <v>-</v>
          </cell>
          <cell r="AH1724" t="str">
            <v>-</v>
          </cell>
          <cell r="AI1724" t="str">
            <v>-</v>
          </cell>
          <cell r="AJ1724" t="str">
            <v>-</v>
          </cell>
          <cell r="AL1724" t="str">
            <v>-</v>
          </cell>
          <cell r="AM1724" t="str">
            <v>-</v>
          </cell>
        </row>
        <row r="1725">
          <cell r="D1725" t="str">
            <v>INE557B01019</v>
          </cell>
          <cell r="E1725" t="str">
            <v>LIBERTY SHOES LTD</v>
          </cell>
          <cell r="G1725">
            <v>342.95</v>
          </cell>
          <cell r="H1725" t="str">
            <v>-</v>
          </cell>
          <cell r="I1725">
            <v>0</v>
          </cell>
          <cell r="J1725">
            <v>0</v>
          </cell>
          <cell r="K1725">
            <v>0</v>
          </cell>
          <cell r="L1725" t="str">
            <v>-</v>
          </cell>
          <cell r="M1725" t="str">
            <v>-</v>
          </cell>
          <cell r="O1725">
            <v>7.9584510000000002</v>
          </cell>
          <cell r="P1725" t="str">
            <v>-</v>
          </cell>
          <cell r="Q1725" t="str">
            <v>-</v>
          </cell>
          <cell r="R1725" t="str">
            <v>-</v>
          </cell>
          <cell r="S1725" t="str">
            <v>-</v>
          </cell>
          <cell r="V1725" t="e">
            <v>#VALUE!</v>
          </cell>
          <cell r="Y1725" t="str">
            <v>-</v>
          </cell>
          <cell r="Z1725" t="str">
            <v>-</v>
          </cell>
          <cell r="AA1725" t="str">
            <v>-</v>
          </cell>
          <cell r="AB1725" t="str">
            <v>-</v>
          </cell>
          <cell r="AC1725" t="str">
            <v>-</v>
          </cell>
          <cell r="AD1725">
            <v>43.092558113008579</v>
          </cell>
          <cell r="AE1725">
            <v>2.0002715234594586</v>
          </cell>
          <cell r="AF1725" t="str">
            <v>-</v>
          </cell>
          <cell r="AG1725">
            <v>692.12300000000005</v>
          </cell>
          <cell r="AH1725" t="str">
            <v>-</v>
          </cell>
          <cell r="AI1725">
            <v>21.543354293461238</v>
          </cell>
          <cell r="AJ1725">
            <v>225.54821852488766</v>
          </cell>
          <cell r="AL1725">
            <v>3.0783986369857717</v>
          </cell>
          <cell r="AM1725" t="str">
            <v>-</v>
          </cell>
        </row>
        <row r="1726">
          <cell r="D1726" t="str">
            <v>INE0NA301016</v>
          </cell>
          <cell r="E1726" t="str">
            <v>RBM INFRACON LTD</v>
          </cell>
          <cell r="G1726" t="str">
            <v>-</v>
          </cell>
          <cell r="H1726" t="str">
            <v>-</v>
          </cell>
          <cell r="I1726">
            <v>0</v>
          </cell>
          <cell r="J1726">
            <v>0</v>
          </cell>
          <cell r="K1726">
            <v>0</v>
          </cell>
          <cell r="L1726" t="str">
            <v>-</v>
          </cell>
          <cell r="M1726" t="str">
            <v>-</v>
          </cell>
          <cell r="O1726" t="str">
            <v>-</v>
          </cell>
          <cell r="P1726" t="str">
            <v>-</v>
          </cell>
          <cell r="Q1726" t="str">
            <v>-</v>
          </cell>
          <cell r="R1726" t="str">
            <v>-</v>
          </cell>
          <cell r="S1726" t="str">
            <v>-</v>
          </cell>
          <cell r="V1726" t="e">
            <v>#VALUE!</v>
          </cell>
          <cell r="Y1726" t="str">
            <v>-</v>
          </cell>
          <cell r="Z1726" t="str">
            <v>-</v>
          </cell>
          <cell r="AA1726" t="str">
            <v>-</v>
          </cell>
          <cell r="AB1726" t="str">
            <v>-</v>
          </cell>
          <cell r="AC1726" t="str">
            <v>-</v>
          </cell>
          <cell r="AD1726" t="str">
            <v>-</v>
          </cell>
          <cell r="AE1726" t="e">
            <v>#VALUE!</v>
          </cell>
          <cell r="AF1726" t="str">
            <v>-</v>
          </cell>
          <cell r="AG1726">
            <v>34.140999999999998</v>
          </cell>
          <cell r="AH1726" t="str">
            <v>-</v>
          </cell>
          <cell r="AI1726" t="str">
            <v>-</v>
          </cell>
          <cell r="AJ1726" t="str">
            <v>-</v>
          </cell>
          <cell r="AL1726" t="str">
            <v>-</v>
          </cell>
          <cell r="AM1726" t="str">
            <v>-</v>
          </cell>
        </row>
        <row r="1727">
          <cell r="D1727" t="str">
            <v>INE413G01022</v>
          </cell>
          <cell r="E1727" t="str">
            <v>TPL PLASTECH LTD</v>
          </cell>
          <cell r="G1727">
            <v>74.89</v>
          </cell>
          <cell r="H1727" t="str">
            <v>-</v>
          </cell>
          <cell r="I1727">
            <v>0</v>
          </cell>
          <cell r="J1727">
            <v>0</v>
          </cell>
          <cell r="K1727">
            <v>0</v>
          </cell>
          <cell r="L1727" t="str">
            <v>-</v>
          </cell>
          <cell r="M1727" t="str">
            <v>-</v>
          </cell>
          <cell r="O1727">
            <v>3.02</v>
          </cell>
          <cell r="P1727" t="str">
            <v>-</v>
          </cell>
          <cell r="Q1727" t="str">
            <v>-</v>
          </cell>
          <cell r="R1727" t="str">
            <v>-</v>
          </cell>
          <cell r="S1727" t="str">
            <v>-</v>
          </cell>
          <cell r="V1727" t="e">
            <v>#VALUE!</v>
          </cell>
          <cell r="Y1727" t="str">
            <v>-</v>
          </cell>
          <cell r="Z1727" t="str">
            <v>-</v>
          </cell>
          <cell r="AA1727" t="str">
            <v>-</v>
          </cell>
          <cell r="AB1727" t="str">
            <v>-</v>
          </cell>
          <cell r="AC1727" t="str">
            <v>-</v>
          </cell>
          <cell r="AD1727">
            <v>24.798013042929945</v>
          </cell>
          <cell r="AE1727">
            <v>1.3122281901883763</v>
          </cell>
          <cell r="AF1727" t="str">
            <v>-</v>
          </cell>
          <cell r="AG1727">
            <v>393.58499999999998</v>
          </cell>
          <cell r="AH1727" t="str">
            <v>-</v>
          </cell>
          <cell r="AI1727">
            <v>18.897637795275589</v>
          </cell>
          <cell r="AJ1727">
            <v>18.370716328229182</v>
          </cell>
          <cell r="AL1727">
            <v>12.533559781443268</v>
          </cell>
          <cell r="AM1727" t="str">
            <v>-</v>
          </cell>
        </row>
        <row r="1728">
          <cell r="D1728" t="str">
            <v>INE692Z01013</v>
          </cell>
          <cell r="E1728" t="str">
            <v>AFFORDABLE ROBOTIC &amp; AUTOMAT</v>
          </cell>
          <cell r="G1728">
            <v>254.4</v>
          </cell>
          <cell r="H1728" t="str">
            <v>-</v>
          </cell>
          <cell r="I1728">
            <v>0</v>
          </cell>
          <cell r="J1728">
            <v>0</v>
          </cell>
          <cell r="K1728">
            <v>0</v>
          </cell>
          <cell r="L1728" t="str">
            <v>-</v>
          </cell>
          <cell r="M1728" t="str">
            <v>-</v>
          </cell>
          <cell r="O1728">
            <v>-10.36</v>
          </cell>
          <cell r="P1728" t="str">
            <v>-</v>
          </cell>
          <cell r="Q1728" t="str">
            <v>-</v>
          </cell>
          <cell r="R1728" t="str">
            <v>-</v>
          </cell>
          <cell r="S1728" t="str">
            <v>-</v>
          </cell>
          <cell r="V1728" t="e">
            <v>#VALUE!</v>
          </cell>
          <cell r="Y1728" t="str">
            <v>-</v>
          </cell>
          <cell r="Z1728" t="str">
            <v>-</v>
          </cell>
          <cell r="AA1728" t="str">
            <v>-</v>
          </cell>
          <cell r="AB1728" t="str">
            <v>-</v>
          </cell>
          <cell r="AC1728" t="str">
            <v>-</v>
          </cell>
          <cell r="AD1728" t="str">
            <v>-</v>
          </cell>
          <cell r="AE1728" t="e">
            <v>#VALUE!</v>
          </cell>
          <cell r="AF1728" t="str">
            <v>-</v>
          </cell>
          <cell r="AG1728">
            <v>-33.277000000000001</v>
          </cell>
          <cell r="AH1728" t="str">
            <v>-</v>
          </cell>
          <cell r="AI1728" t="str">
            <v>-</v>
          </cell>
          <cell r="AJ1728" t="str">
            <v>-</v>
          </cell>
          <cell r="AL1728" t="str">
            <v>-</v>
          </cell>
          <cell r="AM1728" t="str">
            <v>-</v>
          </cell>
        </row>
        <row r="1729">
          <cell r="D1729" t="str">
            <v>INE914E01040</v>
          </cell>
          <cell r="E1729" t="str">
            <v>ALANKIT LTD</v>
          </cell>
          <cell r="G1729">
            <v>13.91</v>
          </cell>
          <cell r="H1729" t="str">
            <v>-</v>
          </cell>
          <cell r="I1729">
            <v>0</v>
          </cell>
          <cell r="J1729">
            <v>0</v>
          </cell>
          <cell r="K1729">
            <v>0</v>
          </cell>
          <cell r="L1729" t="str">
            <v>-</v>
          </cell>
          <cell r="M1729" t="str">
            <v>-</v>
          </cell>
          <cell r="O1729">
            <v>0.73</v>
          </cell>
          <cell r="P1729" t="str">
            <v>-</v>
          </cell>
          <cell r="Q1729" t="str">
            <v>-</v>
          </cell>
          <cell r="R1729" t="str">
            <v>-</v>
          </cell>
          <cell r="S1729" t="str">
            <v>-</v>
          </cell>
          <cell r="V1729" t="e">
            <v>#VALUE!</v>
          </cell>
          <cell r="Y1729" t="str">
            <v>-</v>
          </cell>
          <cell r="Z1729" t="str">
            <v>-</v>
          </cell>
          <cell r="AA1729" t="str">
            <v>-</v>
          </cell>
          <cell r="AB1729" t="str">
            <v>-</v>
          </cell>
          <cell r="AC1729" t="str">
            <v>-</v>
          </cell>
          <cell r="AD1729">
            <v>19.054794311523438</v>
          </cell>
          <cell r="AE1729">
            <v>-0.79533054517663038</v>
          </cell>
          <cell r="AF1729" t="str">
            <v>-</v>
          </cell>
          <cell r="AG1729">
            <v>327.29399999999998</v>
          </cell>
          <cell r="AH1729" t="str">
            <v>-</v>
          </cell>
          <cell r="AI1729">
            <v>-23.958333333333336</v>
          </cell>
          <cell r="AJ1729" t="str">
            <v>-</v>
          </cell>
          <cell r="AL1729">
            <v>36.858919409400912</v>
          </cell>
          <cell r="AM1729" t="str">
            <v>-</v>
          </cell>
        </row>
        <row r="1730">
          <cell r="D1730" t="str">
            <v>INE727S01012</v>
          </cell>
          <cell r="E1730" t="str">
            <v>BHARAT ROAD NETWORK LTD</v>
          </cell>
          <cell r="G1730">
            <v>20.73</v>
          </cell>
          <cell r="H1730" t="str">
            <v>-</v>
          </cell>
          <cell r="I1730">
            <v>0</v>
          </cell>
          <cell r="J1730">
            <v>0</v>
          </cell>
          <cell r="K1730">
            <v>0</v>
          </cell>
          <cell r="L1730" t="str">
            <v>-</v>
          </cell>
          <cell r="M1730" t="str">
            <v>-</v>
          </cell>
          <cell r="O1730">
            <v>16.809529000000001</v>
          </cell>
          <cell r="P1730" t="str">
            <v>-</v>
          </cell>
          <cell r="Q1730" t="str">
            <v>-</v>
          </cell>
          <cell r="R1730" t="str">
            <v>-</v>
          </cell>
          <cell r="S1730" t="str">
            <v>-</v>
          </cell>
          <cell r="V1730" t="e">
            <v>#VALUE!</v>
          </cell>
          <cell r="Y1730" t="str">
            <v>-</v>
          </cell>
          <cell r="Z1730" t="str">
            <v>-</v>
          </cell>
          <cell r="AA1730" t="str">
            <v>-</v>
          </cell>
          <cell r="AB1730" t="str">
            <v>-</v>
          </cell>
          <cell r="AC1730" t="str">
            <v>-</v>
          </cell>
          <cell r="AD1730">
            <v>1.2420249946143764</v>
          </cell>
          <cell r="AE1730" t="e">
            <v>#VALUE!</v>
          </cell>
          <cell r="AF1730" t="str">
            <v>-</v>
          </cell>
          <cell r="AG1730">
            <v>565.96399999999994</v>
          </cell>
          <cell r="AH1730" t="str">
            <v>-</v>
          </cell>
          <cell r="AI1730" t="str">
            <v>-</v>
          </cell>
          <cell r="AJ1730" t="str">
            <v>-</v>
          </cell>
          <cell r="AL1730">
            <v>-58.898407248283938</v>
          </cell>
          <cell r="AM1730" t="str">
            <v>-</v>
          </cell>
        </row>
        <row r="1731">
          <cell r="D1731" t="str">
            <v>INE262B01016</v>
          </cell>
          <cell r="E1731" t="str">
            <v>INTERNATIONAL TRAVEL HOUSE L</v>
          </cell>
          <cell r="G1731">
            <v>483.7</v>
          </cell>
          <cell r="H1731" t="str">
            <v>-</v>
          </cell>
          <cell r="I1731">
            <v>0</v>
          </cell>
          <cell r="J1731">
            <v>0</v>
          </cell>
          <cell r="K1731">
            <v>0</v>
          </cell>
          <cell r="L1731" t="str">
            <v>-</v>
          </cell>
          <cell r="M1731" t="str">
            <v>-</v>
          </cell>
          <cell r="O1731">
            <v>33.96</v>
          </cell>
          <cell r="P1731" t="str">
            <v>-</v>
          </cell>
          <cell r="Q1731" t="str">
            <v>-</v>
          </cell>
          <cell r="R1731" t="str">
            <v>-</v>
          </cell>
          <cell r="S1731" t="str">
            <v>-</v>
          </cell>
          <cell r="V1731" t="e">
            <v>#VALUE!</v>
          </cell>
          <cell r="Y1731" t="str">
            <v>-</v>
          </cell>
          <cell r="Z1731" t="str">
            <v>-</v>
          </cell>
          <cell r="AA1731" t="str">
            <v>-</v>
          </cell>
          <cell r="AB1731" t="str">
            <v>-</v>
          </cell>
          <cell r="AC1731" t="str">
            <v>-</v>
          </cell>
          <cell r="AD1731">
            <v>16.495100311044702</v>
          </cell>
          <cell r="AE1731">
            <v>0.79920322505319819</v>
          </cell>
          <cell r="AF1731" t="str">
            <v>-</v>
          </cell>
          <cell r="AG1731">
            <v>375.05100000000004</v>
          </cell>
          <cell r="AH1731" t="str">
            <v>-</v>
          </cell>
          <cell r="AI1731">
            <v>20.639431616341039</v>
          </cell>
          <cell r="AJ1731" t="str">
            <v>-</v>
          </cell>
          <cell r="AL1731">
            <v>10.452380882261997</v>
          </cell>
          <cell r="AM1731" t="str">
            <v>-</v>
          </cell>
        </row>
        <row r="1732">
          <cell r="D1732" t="str">
            <v>INE107F01022</v>
          </cell>
          <cell r="E1732" t="str">
            <v>WANBURY LTD</v>
          </cell>
          <cell r="G1732">
            <v>260.3</v>
          </cell>
          <cell r="H1732" t="str">
            <v>-</v>
          </cell>
          <cell r="I1732">
            <v>1</v>
          </cell>
          <cell r="J1732">
            <v>0</v>
          </cell>
          <cell r="K1732">
            <v>0</v>
          </cell>
          <cell r="L1732" t="str">
            <v>-</v>
          </cell>
          <cell r="M1732" t="str">
            <v>-</v>
          </cell>
          <cell r="O1732">
            <v>9.32</v>
          </cell>
          <cell r="P1732" t="str">
            <v>-</v>
          </cell>
          <cell r="Q1732" t="str">
            <v>-</v>
          </cell>
          <cell r="R1732" t="str">
            <v>-</v>
          </cell>
          <cell r="S1732" t="str">
            <v>-</v>
          </cell>
          <cell r="V1732" t="e">
            <v>#VALUE!</v>
          </cell>
          <cell r="Y1732" t="str">
            <v>-</v>
          </cell>
          <cell r="Z1732" t="str">
            <v>-</v>
          </cell>
          <cell r="AA1732" t="str">
            <v>-</v>
          </cell>
          <cell r="AB1732" t="str">
            <v>-</v>
          </cell>
          <cell r="AC1732" t="str">
            <v>-</v>
          </cell>
          <cell r="AD1732">
            <v>28.620660862741854</v>
          </cell>
          <cell r="AE1732">
            <v>-0.62906593927106136</v>
          </cell>
          <cell r="AF1732" t="str">
            <v>-</v>
          </cell>
          <cell r="AG1732">
            <v>763.19200000000001</v>
          </cell>
          <cell r="AH1732" t="str">
            <v>-</v>
          </cell>
          <cell r="AI1732">
            <v>-45.497076023391813</v>
          </cell>
          <cell r="AJ1732" t="str">
            <v>-</v>
          </cell>
          <cell r="AL1732">
            <v>9.0240021027910498</v>
          </cell>
          <cell r="AM1732" t="str">
            <v>-</v>
          </cell>
        </row>
        <row r="1733">
          <cell r="D1733" t="str">
            <v>INE337E01010</v>
          </cell>
          <cell r="E1733" t="str">
            <v>VIKRAM THERMO INDIA LTD</v>
          </cell>
          <cell r="G1733">
            <v>166.45</v>
          </cell>
          <cell r="H1733" t="str">
            <v>-</v>
          </cell>
          <cell r="I1733">
            <v>0</v>
          </cell>
          <cell r="J1733">
            <v>0</v>
          </cell>
          <cell r="K1733">
            <v>0</v>
          </cell>
          <cell r="L1733" t="str">
            <v>-</v>
          </cell>
          <cell r="M1733" t="str">
            <v>-</v>
          </cell>
          <cell r="O1733">
            <v>2.68</v>
          </cell>
          <cell r="P1733" t="str">
            <v>-</v>
          </cell>
          <cell r="Q1733" t="str">
            <v>-</v>
          </cell>
          <cell r="R1733" t="str">
            <v>-</v>
          </cell>
          <cell r="S1733" t="str">
            <v>-</v>
          </cell>
          <cell r="V1733" t="e">
            <v>#VALUE!</v>
          </cell>
          <cell r="Y1733" t="str">
            <v>-</v>
          </cell>
          <cell r="Z1733" t="str">
            <v>-</v>
          </cell>
          <cell r="AA1733" t="str">
            <v>-</v>
          </cell>
          <cell r="AB1733" t="str">
            <v>-</v>
          </cell>
          <cell r="AC1733" t="str">
            <v>-</v>
          </cell>
          <cell r="AD1733">
            <v>67.800350854395305</v>
          </cell>
          <cell r="AE1733">
            <v>-1.0007654018094427</v>
          </cell>
          <cell r="AF1733" t="str">
            <v>-</v>
          </cell>
          <cell r="AG1733">
            <v>447.89499999999998</v>
          </cell>
          <cell r="AH1733" t="str">
            <v>-</v>
          </cell>
          <cell r="AI1733">
            <v>-67.748496032944672</v>
          </cell>
          <cell r="AJ1733">
            <v>23.510870396579275</v>
          </cell>
          <cell r="AL1733">
            <v>17.200603933944066</v>
          </cell>
          <cell r="AM1733" t="str">
            <v>-</v>
          </cell>
        </row>
        <row r="1734">
          <cell r="D1734" t="str">
            <v>INE0L0L01012</v>
          </cell>
          <cell r="E1734" t="str">
            <v>MODI'S NAVNIRMAN LTD</v>
          </cell>
          <cell r="G1734">
            <v>293.55</v>
          </cell>
          <cell r="H1734" t="str">
            <v>-</v>
          </cell>
          <cell r="I1734">
            <v>0</v>
          </cell>
          <cell r="J1734">
            <v>0</v>
          </cell>
          <cell r="K1734">
            <v>0</v>
          </cell>
          <cell r="L1734" t="str">
            <v>-</v>
          </cell>
          <cell r="M1734" t="str">
            <v>-</v>
          </cell>
          <cell r="O1734">
            <v>6.43</v>
          </cell>
          <cell r="P1734" t="str">
            <v>-</v>
          </cell>
          <cell r="Q1734" t="str">
            <v>-</v>
          </cell>
          <cell r="R1734" t="str">
            <v>-</v>
          </cell>
          <cell r="S1734" t="str">
            <v>-</v>
          </cell>
          <cell r="V1734" t="e">
            <v>#VALUE!</v>
          </cell>
          <cell r="Y1734" t="str">
            <v>-</v>
          </cell>
          <cell r="Z1734" t="str">
            <v>-</v>
          </cell>
          <cell r="AA1734" t="str">
            <v>-</v>
          </cell>
          <cell r="AB1734" t="str">
            <v>-</v>
          </cell>
          <cell r="AC1734" t="str">
            <v>-</v>
          </cell>
          <cell r="AD1734">
            <v>46.010969873506077</v>
          </cell>
          <cell r="AE1734">
            <v>0.54541380175719545</v>
          </cell>
          <cell r="AF1734" t="str">
            <v>-</v>
          </cell>
          <cell r="AG1734">
            <v>147.203</v>
          </cell>
          <cell r="AH1734" t="str">
            <v>-</v>
          </cell>
          <cell r="AI1734">
            <v>84.359746169366304</v>
          </cell>
          <cell r="AJ1734" t="str">
            <v>-</v>
          </cell>
          <cell r="AL1734">
            <v>82.795017943846332</v>
          </cell>
          <cell r="AM1734" t="str">
            <v>-</v>
          </cell>
        </row>
        <row r="1735">
          <cell r="D1735" t="str">
            <v>INE949P01018</v>
          </cell>
          <cell r="E1735" t="str">
            <v>GENUS PAPER &amp; BOARD LTD</v>
          </cell>
          <cell r="G1735">
            <v>18.399999999999999</v>
          </cell>
          <cell r="H1735" t="str">
            <v>-</v>
          </cell>
          <cell r="I1735">
            <v>0</v>
          </cell>
          <cell r="J1735">
            <v>0</v>
          </cell>
          <cell r="K1735">
            <v>0</v>
          </cell>
          <cell r="L1735" t="str">
            <v>-</v>
          </cell>
          <cell r="M1735" t="str">
            <v>-</v>
          </cell>
          <cell r="O1735">
            <v>0.11</v>
          </cell>
          <cell r="P1735" t="str">
            <v>-</v>
          </cell>
          <cell r="Q1735" t="str">
            <v>-</v>
          </cell>
          <cell r="R1735" t="str">
            <v>-</v>
          </cell>
          <cell r="S1735" t="str">
            <v>-</v>
          </cell>
          <cell r="V1735" t="e">
            <v>#VALUE!</v>
          </cell>
          <cell r="Y1735" t="str">
            <v>-</v>
          </cell>
          <cell r="Z1735" t="str">
            <v>-</v>
          </cell>
          <cell r="AA1735" t="str">
            <v>-</v>
          </cell>
          <cell r="AB1735" t="str">
            <v>-</v>
          </cell>
          <cell r="AC1735" t="str">
            <v>-</v>
          </cell>
          <cell r="AD1735">
            <v>167.27272380482066</v>
          </cell>
          <cell r="AE1735">
            <v>-10.872727047313342</v>
          </cell>
          <cell r="AF1735" t="str">
            <v>-</v>
          </cell>
          <cell r="AG1735">
            <v>681.89499999999998</v>
          </cell>
          <cell r="AH1735" t="str">
            <v>-</v>
          </cell>
          <cell r="AI1735">
            <v>-15.384615384615387</v>
          </cell>
          <cell r="AJ1735" t="str">
            <v>-</v>
          </cell>
          <cell r="AL1735">
            <v>16.024773912525617</v>
          </cell>
          <cell r="AM1735" t="str">
            <v>-</v>
          </cell>
        </row>
        <row r="1736">
          <cell r="D1736" t="str">
            <v>INE0QTF01015</v>
          </cell>
          <cell r="E1736" t="str">
            <v>VIBHOR STEEL TUBES LTD</v>
          </cell>
          <cell r="G1736">
            <v>159.6</v>
          </cell>
          <cell r="H1736" t="str">
            <v>-</v>
          </cell>
          <cell r="I1736">
            <v>0</v>
          </cell>
          <cell r="J1736">
            <v>0</v>
          </cell>
          <cell r="K1736">
            <v>0</v>
          </cell>
          <cell r="L1736" t="str">
            <v>-</v>
          </cell>
          <cell r="M1736" t="str">
            <v>-</v>
          </cell>
          <cell r="O1736">
            <v>6.21</v>
          </cell>
          <cell r="P1736" t="str">
            <v>-</v>
          </cell>
          <cell r="Q1736" t="str">
            <v>-</v>
          </cell>
          <cell r="R1736" t="str">
            <v>-</v>
          </cell>
          <cell r="S1736" t="str">
            <v>-</v>
          </cell>
          <cell r="V1736" t="e">
            <v>#VALUE!</v>
          </cell>
          <cell r="Y1736" t="str">
            <v>-</v>
          </cell>
          <cell r="Z1736" t="str">
            <v>-</v>
          </cell>
          <cell r="AA1736" t="str">
            <v>-</v>
          </cell>
          <cell r="AB1736" t="str">
            <v>-</v>
          </cell>
          <cell r="AC1736" t="str">
            <v>-</v>
          </cell>
          <cell r="AD1736">
            <v>25.953347413107615</v>
          </cell>
          <cell r="AE1736">
            <v>-0.7744545202505595</v>
          </cell>
          <cell r="AF1736" t="str">
            <v>-</v>
          </cell>
          <cell r="AG1736">
            <v>365.98399999999998</v>
          </cell>
          <cell r="AH1736" t="str">
            <v>-</v>
          </cell>
          <cell r="AI1736">
            <v>-33.511777301927197</v>
          </cell>
          <cell r="AJ1736" t="str">
            <v>-</v>
          </cell>
          <cell r="AL1736">
            <v>-24.998975351044731</v>
          </cell>
          <cell r="AM1736" t="str">
            <v>-</v>
          </cell>
        </row>
        <row r="1737">
          <cell r="D1737" t="str">
            <v>INE020S01012</v>
          </cell>
          <cell r="E1737" t="str">
            <v>GALAXY BEARINGS LTD</v>
          </cell>
          <cell r="G1737">
            <v>886</v>
          </cell>
          <cell r="H1737" t="str">
            <v>-</v>
          </cell>
          <cell r="I1737">
            <v>0</v>
          </cell>
          <cell r="J1737">
            <v>0</v>
          </cell>
          <cell r="K1737">
            <v>0</v>
          </cell>
          <cell r="L1737" t="str">
            <v>-</v>
          </cell>
          <cell r="M1737" t="str">
            <v>-</v>
          </cell>
          <cell r="O1737">
            <v>43.12</v>
          </cell>
          <cell r="P1737" t="str">
            <v>-</v>
          </cell>
          <cell r="Q1737" t="str">
            <v>-</v>
          </cell>
          <cell r="R1737" t="str">
            <v>-</v>
          </cell>
          <cell r="S1737" t="str">
            <v>-</v>
          </cell>
          <cell r="V1737" t="e">
            <v>#VALUE!</v>
          </cell>
          <cell r="Y1737" t="str">
            <v>-</v>
          </cell>
          <cell r="Z1737" t="str">
            <v>-</v>
          </cell>
          <cell r="AA1737" t="str">
            <v>-</v>
          </cell>
          <cell r="AB1737" t="str">
            <v>-</v>
          </cell>
          <cell r="AC1737" t="str">
            <v>-</v>
          </cell>
          <cell r="AD1737">
            <v>20.547309833024119</v>
          </cell>
          <cell r="AE1737">
            <v>-0.75441981456320284</v>
          </cell>
          <cell r="AF1737" t="str">
            <v>-</v>
          </cell>
          <cell r="AG1737">
            <v>191.67899999999997</v>
          </cell>
          <cell r="AH1737" t="str">
            <v>-</v>
          </cell>
          <cell r="AI1737">
            <v>-27.235909551130611</v>
          </cell>
          <cell r="AJ1737">
            <v>15.386956495336312</v>
          </cell>
          <cell r="AL1737">
            <v>-8.302915779654148</v>
          </cell>
          <cell r="AM1737" t="str">
            <v>-</v>
          </cell>
        </row>
        <row r="1738">
          <cell r="D1738" t="str">
            <v>INE291W01037</v>
          </cell>
          <cell r="E1738" t="str">
            <v>GLOBAL EDUCATION LTD</v>
          </cell>
          <cell r="G1738" t="str">
            <v>-</v>
          </cell>
          <cell r="H1738" t="str">
            <v>-</v>
          </cell>
          <cell r="I1738">
            <v>0</v>
          </cell>
          <cell r="J1738">
            <v>0</v>
          </cell>
          <cell r="K1738">
            <v>0</v>
          </cell>
          <cell r="L1738" t="str">
            <v>-</v>
          </cell>
          <cell r="M1738" t="str">
            <v>-</v>
          </cell>
          <cell r="O1738">
            <v>5.54</v>
          </cell>
          <cell r="P1738" t="str">
            <v>-</v>
          </cell>
          <cell r="Q1738" t="str">
            <v>-</v>
          </cell>
          <cell r="R1738" t="str">
            <v>-</v>
          </cell>
          <cell r="S1738" t="str">
            <v>-</v>
          </cell>
          <cell r="V1738" t="e">
            <v>#VALUE!</v>
          </cell>
          <cell r="Y1738" t="str">
            <v>-</v>
          </cell>
          <cell r="Z1738" t="str">
            <v>-</v>
          </cell>
          <cell r="AA1738" t="str">
            <v>-</v>
          </cell>
          <cell r="AB1738" t="str">
            <v>-</v>
          </cell>
          <cell r="AC1738" t="str">
            <v>-</v>
          </cell>
          <cell r="AD1738" t="str">
            <v>-</v>
          </cell>
          <cell r="AE1738" t="e">
            <v>#VALUE!</v>
          </cell>
          <cell r="AF1738" t="str">
            <v>-</v>
          </cell>
          <cell r="AG1738">
            <v>349.04899999999998</v>
          </cell>
          <cell r="AH1738" t="str">
            <v>-</v>
          </cell>
          <cell r="AI1738" t="str">
            <v>-</v>
          </cell>
          <cell r="AJ1738" t="str">
            <v>-</v>
          </cell>
          <cell r="AL1738" t="str">
            <v>-</v>
          </cell>
          <cell r="AM1738" t="str">
            <v>-</v>
          </cell>
        </row>
        <row r="1739">
          <cell r="D1739" t="str">
            <v>INE09EO01013</v>
          </cell>
          <cell r="E1739" t="str">
            <v>AARTI SURFACTANTS LTD</v>
          </cell>
          <cell r="G1739">
            <v>481</v>
          </cell>
          <cell r="H1739" t="str">
            <v>-</v>
          </cell>
          <cell r="I1739">
            <v>0</v>
          </cell>
          <cell r="J1739">
            <v>0</v>
          </cell>
          <cell r="K1739">
            <v>0</v>
          </cell>
          <cell r="L1739" t="str">
            <v>-</v>
          </cell>
          <cell r="M1739" t="str">
            <v>-</v>
          </cell>
          <cell r="O1739">
            <v>17.2</v>
          </cell>
          <cell r="P1739" t="str">
            <v>-</v>
          </cell>
          <cell r="Q1739" t="str">
            <v>-</v>
          </cell>
          <cell r="R1739" t="str">
            <v>-</v>
          </cell>
          <cell r="S1739" t="str">
            <v>-</v>
          </cell>
          <cell r="V1739" t="e">
            <v>#VALUE!</v>
          </cell>
          <cell r="Y1739" t="str">
            <v>-</v>
          </cell>
          <cell r="Z1739" t="str">
            <v>-</v>
          </cell>
          <cell r="AA1739" t="str">
            <v>-</v>
          </cell>
          <cell r="AB1739" t="str">
            <v>-</v>
          </cell>
          <cell r="AC1739" t="str">
            <v>-</v>
          </cell>
          <cell r="AD1739">
            <v>27.98138452588714</v>
          </cell>
          <cell r="AE1739">
            <v>-0.79018480373740674</v>
          </cell>
          <cell r="AF1739" t="str">
            <v>-</v>
          </cell>
          <cell r="AG1739">
            <v>417.63900000000001</v>
          </cell>
          <cell r="AH1739" t="str">
            <v>-</v>
          </cell>
          <cell r="AI1739">
            <v>-35.411190386781826</v>
          </cell>
          <cell r="AJ1739">
            <v>41.504537160395429</v>
          </cell>
          <cell r="AL1739">
            <v>-32.632134181160048</v>
          </cell>
          <cell r="AM1739" t="str">
            <v>-</v>
          </cell>
        </row>
        <row r="1740">
          <cell r="D1740" t="str">
            <v>INE236G01019</v>
          </cell>
          <cell r="E1740" t="str">
            <v>TVS ELECTRONICS LTD</v>
          </cell>
          <cell r="G1740">
            <v>423.8</v>
          </cell>
          <cell r="H1740" t="str">
            <v>-</v>
          </cell>
          <cell r="I1740">
            <v>0</v>
          </cell>
          <cell r="J1740">
            <v>0</v>
          </cell>
          <cell r="K1740">
            <v>0</v>
          </cell>
          <cell r="L1740" t="str">
            <v>-</v>
          </cell>
          <cell r="M1740" t="str">
            <v>-</v>
          </cell>
          <cell r="O1740">
            <v>-2.0299999999999998</v>
          </cell>
          <cell r="P1740" t="str">
            <v>-</v>
          </cell>
          <cell r="Q1740" t="str">
            <v>-</v>
          </cell>
          <cell r="R1740" t="str">
            <v>-</v>
          </cell>
          <cell r="S1740" t="str">
            <v>-</v>
          </cell>
          <cell r="V1740" t="e">
            <v>#VALUE!</v>
          </cell>
          <cell r="Y1740" t="str">
            <v>-</v>
          </cell>
          <cell r="Z1740" t="str">
            <v>-</v>
          </cell>
          <cell r="AA1740" t="str">
            <v>-</v>
          </cell>
          <cell r="AB1740" t="str">
            <v>-</v>
          </cell>
          <cell r="AC1740" t="str">
            <v>-</v>
          </cell>
          <cell r="AD1740" t="str">
            <v>-</v>
          </cell>
          <cell r="AE1740" t="e">
            <v>#VALUE!</v>
          </cell>
          <cell r="AF1740" t="str">
            <v>-</v>
          </cell>
          <cell r="AG1740">
            <v>114.79999999999998</v>
          </cell>
          <cell r="AH1740" t="str">
            <v>-</v>
          </cell>
          <cell r="AI1740" t="str">
            <v>-</v>
          </cell>
          <cell r="AJ1740">
            <v>490.21792206506535</v>
          </cell>
          <cell r="AL1740">
            <v>11.78188899707885</v>
          </cell>
          <cell r="AM1740" t="str">
            <v>-</v>
          </cell>
        </row>
        <row r="1741">
          <cell r="D1741" t="str">
            <v>INE0OSJ01014</v>
          </cell>
          <cell r="E1741" t="str">
            <v>VINSYS IT SERVICES INDIA LTD</v>
          </cell>
          <cell r="G1741" t="str">
            <v>-</v>
          </cell>
          <cell r="H1741" t="str">
            <v>-</v>
          </cell>
          <cell r="I1741">
            <v>0</v>
          </cell>
          <cell r="J1741">
            <v>0</v>
          </cell>
          <cell r="K1741">
            <v>0</v>
          </cell>
          <cell r="L1741" t="str">
            <v>-</v>
          </cell>
          <cell r="M1741" t="str">
            <v>-</v>
          </cell>
          <cell r="O1741">
            <v>15.01</v>
          </cell>
          <cell r="P1741" t="str">
            <v>-</v>
          </cell>
          <cell r="Q1741" t="str">
            <v>-</v>
          </cell>
          <cell r="R1741" t="str">
            <v>-</v>
          </cell>
          <cell r="S1741" t="str">
            <v>-</v>
          </cell>
          <cell r="V1741" t="e">
            <v>#VALUE!</v>
          </cell>
          <cell r="Y1741" t="str">
            <v>-</v>
          </cell>
          <cell r="Z1741" t="str">
            <v>-</v>
          </cell>
          <cell r="AA1741" t="str">
            <v>-</v>
          </cell>
          <cell r="AB1741" t="str">
            <v>-</v>
          </cell>
          <cell r="AC1741" t="str">
            <v>-</v>
          </cell>
          <cell r="AD1741" t="str">
            <v>-</v>
          </cell>
          <cell r="AE1741" t="e">
            <v>#VALUE!</v>
          </cell>
          <cell r="AF1741" t="str">
            <v>-</v>
          </cell>
          <cell r="AG1741">
            <v>204.08099999999999</v>
          </cell>
          <cell r="AH1741" t="str">
            <v>-</v>
          </cell>
          <cell r="AI1741" t="str">
            <v>-</v>
          </cell>
          <cell r="AJ1741" t="str">
            <v>-</v>
          </cell>
          <cell r="AL1741">
            <v>615.22043877479507</v>
          </cell>
          <cell r="AM1741" t="str">
            <v>-</v>
          </cell>
        </row>
        <row r="1742">
          <cell r="D1742" t="str">
            <v>INE049I01012</v>
          </cell>
          <cell r="E1742" t="str">
            <v>NAHAR CAPITAL AND FIN SVCS</v>
          </cell>
          <cell r="G1742">
            <v>290</v>
          </cell>
          <cell r="H1742" t="str">
            <v>-</v>
          </cell>
          <cell r="I1742">
            <v>0</v>
          </cell>
          <cell r="J1742">
            <v>0</v>
          </cell>
          <cell r="K1742">
            <v>0</v>
          </cell>
          <cell r="L1742" t="str">
            <v>-</v>
          </cell>
          <cell r="M1742" t="str">
            <v>-</v>
          </cell>
          <cell r="O1742">
            <v>29.75</v>
          </cell>
          <cell r="P1742" t="str">
            <v>-</v>
          </cell>
          <cell r="Q1742" t="str">
            <v>-</v>
          </cell>
          <cell r="R1742" t="str">
            <v>-</v>
          </cell>
          <cell r="S1742" t="str">
            <v>-</v>
          </cell>
          <cell r="V1742" t="e">
            <v>#VALUE!</v>
          </cell>
          <cell r="Y1742" t="str">
            <v>-</v>
          </cell>
          <cell r="Z1742" t="str">
            <v>-</v>
          </cell>
          <cell r="AA1742" t="str">
            <v>-</v>
          </cell>
          <cell r="AB1742" t="str">
            <v>-</v>
          </cell>
          <cell r="AC1742" t="str">
            <v>-</v>
          </cell>
          <cell r="AD1742">
            <v>9.7478991596638647</v>
          </cell>
          <cell r="AE1742">
            <v>3.0161853473783876E-2</v>
          </cell>
          <cell r="AF1742" t="str">
            <v>-</v>
          </cell>
          <cell r="AG1742">
            <v>368.55700000000002</v>
          </cell>
          <cell r="AH1742" t="str">
            <v>-</v>
          </cell>
          <cell r="AI1742">
            <v>323.18634423897583</v>
          </cell>
          <cell r="AJ1742">
            <v>11.612259504635615</v>
          </cell>
          <cell r="AL1742">
            <v>-14.919457230843093</v>
          </cell>
          <cell r="AM1742" t="str">
            <v>-</v>
          </cell>
        </row>
        <row r="1743">
          <cell r="D1743" t="str">
            <v>INE518E01015</v>
          </cell>
          <cell r="E1743" t="str">
            <v>ZIM LABORATORIES LTD</v>
          </cell>
          <cell r="G1743">
            <v>75.94</v>
          </cell>
          <cell r="H1743" t="str">
            <v>-</v>
          </cell>
          <cell r="I1743">
            <v>0</v>
          </cell>
          <cell r="J1743">
            <v>0</v>
          </cell>
          <cell r="K1743">
            <v>0</v>
          </cell>
          <cell r="L1743" t="str">
            <v>-</v>
          </cell>
          <cell r="M1743" t="str">
            <v>-</v>
          </cell>
          <cell r="O1743">
            <v>2.5</v>
          </cell>
          <cell r="P1743" t="str">
            <v>-</v>
          </cell>
          <cell r="Q1743" t="str">
            <v>-</v>
          </cell>
          <cell r="R1743" t="str">
            <v>-</v>
          </cell>
          <cell r="S1743" t="str">
            <v>-</v>
          </cell>
          <cell r="V1743" t="e">
            <v>#VALUE!</v>
          </cell>
          <cell r="Y1743" t="str">
            <v>-</v>
          </cell>
          <cell r="Z1743" t="str">
            <v>-</v>
          </cell>
          <cell r="AA1743" t="str">
            <v>-</v>
          </cell>
          <cell r="AB1743" t="str">
            <v>-</v>
          </cell>
          <cell r="AC1743" t="str">
            <v>-</v>
          </cell>
          <cell r="AD1743">
            <v>30.175538836960801</v>
          </cell>
          <cell r="AE1743">
            <v>-1.0271289181042427</v>
          </cell>
          <cell r="AF1743" t="str">
            <v>-</v>
          </cell>
          <cell r="AG1743">
            <v>437.26900000000001</v>
          </cell>
          <cell r="AH1743" t="str">
            <v>-</v>
          </cell>
          <cell r="AI1743">
            <v>-29.378531073446329</v>
          </cell>
          <cell r="AJ1743">
            <v>21.481340895952247</v>
          </cell>
          <cell r="AL1743">
            <v>5.7873892879348405</v>
          </cell>
          <cell r="AM1743" t="str">
            <v>-</v>
          </cell>
        </row>
        <row r="1744">
          <cell r="D1744" t="str">
            <v>INE875G01048</v>
          </cell>
          <cell r="E1744" t="str">
            <v>NANDAN DENIM LTD</v>
          </cell>
          <cell r="G1744">
            <v>3.49</v>
          </cell>
          <cell r="H1744" t="str">
            <v>-</v>
          </cell>
          <cell r="I1744">
            <v>0</v>
          </cell>
          <cell r="J1744">
            <v>0</v>
          </cell>
          <cell r="K1744">
            <v>0</v>
          </cell>
          <cell r="L1744" t="str">
            <v>-</v>
          </cell>
          <cell r="M1744" t="str">
            <v>-</v>
          </cell>
          <cell r="O1744">
            <v>0.232265</v>
          </cell>
          <cell r="P1744" t="str">
            <v>-</v>
          </cell>
          <cell r="Q1744" t="str">
            <v>-</v>
          </cell>
          <cell r="R1744" t="str">
            <v>-</v>
          </cell>
          <cell r="S1744" t="str">
            <v>-</v>
          </cell>
          <cell r="V1744" t="e">
            <v>#VALUE!</v>
          </cell>
          <cell r="Y1744" t="str">
            <v>-</v>
          </cell>
          <cell r="Z1744" t="str">
            <v>-</v>
          </cell>
          <cell r="AA1744" t="str">
            <v>-</v>
          </cell>
          <cell r="AB1744" t="str">
            <v>-</v>
          </cell>
          <cell r="AC1744" t="str">
            <v>-</v>
          </cell>
          <cell r="AD1744">
            <v>15.11476833926697</v>
          </cell>
          <cell r="AE1744">
            <v>-0.59269991532308064</v>
          </cell>
          <cell r="AF1744" t="str">
            <v>-</v>
          </cell>
          <cell r="AG1744">
            <v>1282.0830000000001</v>
          </cell>
          <cell r="AH1744" t="str">
            <v>-</v>
          </cell>
          <cell r="AI1744">
            <v>-25.501553059996493</v>
          </cell>
          <cell r="AJ1744" t="str">
            <v>-</v>
          </cell>
          <cell r="AL1744">
            <v>8.3879394520930166</v>
          </cell>
          <cell r="AM1744" t="str">
            <v>-</v>
          </cell>
        </row>
        <row r="1745">
          <cell r="D1745" t="str">
            <v>INE585A01020</v>
          </cell>
          <cell r="E1745" t="str">
            <v>NATIONAL PEROXIDE LTD</v>
          </cell>
          <cell r="G1745">
            <v>598.25</v>
          </cell>
          <cell r="H1745" t="str">
            <v>-</v>
          </cell>
          <cell r="I1745">
            <v>0</v>
          </cell>
          <cell r="J1745">
            <v>0</v>
          </cell>
          <cell r="K1745">
            <v>0</v>
          </cell>
          <cell r="L1745" t="str">
            <v>-</v>
          </cell>
          <cell r="M1745" t="str">
            <v>-</v>
          </cell>
          <cell r="O1745">
            <v>29.22</v>
          </cell>
          <cell r="P1745" t="str">
            <v>-</v>
          </cell>
          <cell r="Q1745" t="str">
            <v>-</v>
          </cell>
          <cell r="R1745" t="str">
            <v>-</v>
          </cell>
          <cell r="S1745" t="str">
            <v>-</v>
          </cell>
          <cell r="V1745" t="e">
            <v>#VALUE!</v>
          </cell>
          <cell r="Y1745" t="str">
            <v>-</v>
          </cell>
          <cell r="Z1745" t="str">
            <v>-</v>
          </cell>
          <cell r="AA1745" t="str">
            <v>-</v>
          </cell>
          <cell r="AB1745" t="str">
            <v>-</v>
          </cell>
          <cell r="AC1745" t="str">
            <v>-</v>
          </cell>
          <cell r="AD1745">
            <v>20.473990417522245</v>
          </cell>
          <cell r="AE1745" t="e">
            <v>#VALUE!</v>
          </cell>
          <cell r="AF1745" t="str">
            <v>-</v>
          </cell>
          <cell r="AG1745">
            <v>375.916</v>
          </cell>
          <cell r="AH1745" t="str">
            <v>-</v>
          </cell>
          <cell r="AI1745" t="str">
            <v>-</v>
          </cell>
          <cell r="AJ1745" t="str">
            <v>-</v>
          </cell>
          <cell r="AL1745">
            <v>-35.757217392493196</v>
          </cell>
          <cell r="AM1745" t="str">
            <v>-</v>
          </cell>
        </row>
        <row r="1746">
          <cell r="D1746" t="str">
            <v>INE138C01024</v>
          </cell>
          <cell r="E1746" t="str">
            <v>KANORIA CHEMICALS &amp; INDS</v>
          </cell>
          <cell r="G1746">
            <v>84.55</v>
          </cell>
          <cell r="H1746" t="str">
            <v>-</v>
          </cell>
          <cell r="I1746">
            <v>0</v>
          </cell>
          <cell r="J1746">
            <v>0</v>
          </cell>
          <cell r="K1746">
            <v>0</v>
          </cell>
          <cell r="L1746" t="str">
            <v>-</v>
          </cell>
          <cell r="M1746" t="str">
            <v>-</v>
          </cell>
          <cell r="O1746">
            <v>-19.13</v>
          </cell>
          <cell r="P1746" t="str">
            <v>-</v>
          </cell>
          <cell r="Q1746" t="str">
            <v>-</v>
          </cell>
          <cell r="R1746" t="str">
            <v>-</v>
          </cell>
          <cell r="S1746" t="str">
            <v>-</v>
          </cell>
          <cell r="V1746" t="e">
            <v>#VALUE!</v>
          </cell>
          <cell r="Y1746" t="str">
            <v>-</v>
          </cell>
          <cell r="Z1746" t="str">
            <v>-</v>
          </cell>
          <cell r="AA1746" t="str">
            <v>-</v>
          </cell>
          <cell r="AB1746" t="str">
            <v>-</v>
          </cell>
          <cell r="AC1746" t="str">
            <v>-</v>
          </cell>
          <cell r="AD1746" t="str">
            <v>-</v>
          </cell>
          <cell r="AE1746" t="e">
            <v>#VALUE!</v>
          </cell>
          <cell r="AF1746" t="str">
            <v>-</v>
          </cell>
          <cell r="AG1746">
            <v>313.72999999999996</v>
          </cell>
          <cell r="AH1746" t="str">
            <v>-</v>
          </cell>
          <cell r="AI1746">
            <v>-117.63367463026167</v>
          </cell>
          <cell r="AJ1746" t="str">
            <v>-</v>
          </cell>
          <cell r="AL1746">
            <v>-48.170358989608637</v>
          </cell>
          <cell r="AM1746" t="str">
            <v>-</v>
          </cell>
        </row>
        <row r="1747">
          <cell r="D1747" t="str">
            <v>INE886A01014</v>
          </cell>
          <cell r="E1747" t="str">
            <v>INDUSTRIAL INVESTMENT TRUST</v>
          </cell>
          <cell r="G1747">
            <v>186.15</v>
          </cell>
          <cell r="H1747" t="str">
            <v>-</v>
          </cell>
          <cell r="I1747">
            <v>0</v>
          </cell>
          <cell r="J1747">
            <v>0</v>
          </cell>
          <cell r="K1747">
            <v>0</v>
          </cell>
          <cell r="L1747" t="str">
            <v>-</v>
          </cell>
          <cell r="M1747" t="str">
            <v>-</v>
          </cell>
          <cell r="O1747">
            <v>1.78</v>
          </cell>
          <cell r="P1747" t="str">
            <v>-</v>
          </cell>
          <cell r="Q1747" t="str">
            <v>-</v>
          </cell>
          <cell r="R1747" t="str">
            <v>-</v>
          </cell>
          <cell r="S1747" t="str">
            <v>-</v>
          </cell>
          <cell r="V1747" t="e">
            <v>#VALUE!</v>
          </cell>
          <cell r="Y1747" t="str">
            <v>-</v>
          </cell>
          <cell r="Z1747" t="str">
            <v>-</v>
          </cell>
          <cell r="AA1747" t="str">
            <v>-</v>
          </cell>
          <cell r="AB1747" t="str">
            <v>-</v>
          </cell>
          <cell r="AC1747" t="str">
            <v>-</v>
          </cell>
          <cell r="AD1747">
            <v>106.6614833690501</v>
          </cell>
          <cell r="AE1747">
            <v>-1.1369584574018419</v>
          </cell>
          <cell r="AF1747" t="str">
            <v>-</v>
          </cell>
          <cell r="AG1747">
            <v>77.614000000000004</v>
          </cell>
          <cell r="AH1747" t="str">
            <v>-</v>
          </cell>
          <cell r="AI1747">
            <v>-93.812999652415712</v>
          </cell>
          <cell r="AJ1747" t="str">
            <v>-</v>
          </cell>
          <cell r="AL1747">
            <v>-86.119951736904355</v>
          </cell>
          <cell r="AM1747" t="str">
            <v>-</v>
          </cell>
        </row>
        <row r="1748">
          <cell r="D1748" t="str">
            <v>INE798K01010</v>
          </cell>
          <cell r="E1748" t="str">
            <v>KRITI NUTRIENTS LTD</v>
          </cell>
          <cell r="G1748">
            <v>96.25</v>
          </cell>
          <cell r="H1748" t="str">
            <v>-</v>
          </cell>
          <cell r="I1748">
            <v>0</v>
          </cell>
          <cell r="J1748">
            <v>0</v>
          </cell>
          <cell r="K1748">
            <v>0</v>
          </cell>
          <cell r="L1748" t="str">
            <v>-</v>
          </cell>
          <cell r="M1748" t="str">
            <v>-</v>
          </cell>
          <cell r="O1748">
            <v>7.38</v>
          </cell>
          <cell r="P1748" t="str">
            <v>-</v>
          </cell>
          <cell r="Q1748" t="str">
            <v>-</v>
          </cell>
          <cell r="R1748" t="str">
            <v>-</v>
          </cell>
          <cell r="S1748" t="str">
            <v>-</v>
          </cell>
          <cell r="V1748" t="e">
            <v>#VALUE!</v>
          </cell>
          <cell r="Y1748" t="str">
            <v>-</v>
          </cell>
          <cell r="Z1748" t="str">
            <v>-</v>
          </cell>
          <cell r="AA1748" t="str">
            <v>-</v>
          </cell>
          <cell r="AB1748" t="str">
            <v>-</v>
          </cell>
          <cell r="AC1748" t="str">
            <v>-</v>
          </cell>
          <cell r="AD1748">
            <v>13.287734889187885</v>
          </cell>
          <cell r="AE1748" t="e">
            <v>#VALUE!</v>
          </cell>
          <cell r="AF1748" t="str">
            <v>-</v>
          </cell>
          <cell r="AG1748">
            <v>480.25299999999999</v>
          </cell>
          <cell r="AH1748" t="str">
            <v>-</v>
          </cell>
          <cell r="AI1748" t="str">
            <v>-</v>
          </cell>
          <cell r="AJ1748" t="str">
            <v>-</v>
          </cell>
          <cell r="AL1748" t="str">
            <v>-</v>
          </cell>
          <cell r="AM1748" t="str">
            <v>-</v>
          </cell>
        </row>
        <row r="1749">
          <cell r="D1749" t="str">
            <v>INE069E01019</v>
          </cell>
          <cell r="E1749" t="str">
            <v>SURAJ PRODUCTS LTD</v>
          </cell>
          <cell r="G1749">
            <v>330.2</v>
          </cell>
          <cell r="H1749" t="str">
            <v>-</v>
          </cell>
          <cell r="I1749">
            <v>0</v>
          </cell>
          <cell r="J1749">
            <v>0</v>
          </cell>
          <cell r="K1749">
            <v>0</v>
          </cell>
          <cell r="L1749" t="str">
            <v>-</v>
          </cell>
          <cell r="M1749" t="str">
            <v>-</v>
          </cell>
          <cell r="O1749">
            <v>18.8</v>
          </cell>
          <cell r="P1749" t="str">
            <v>-</v>
          </cell>
          <cell r="Q1749" t="str">
            <v>-</v>
          </cell>
          <cell r="R1749" t="str">
            <v>-</v>
          </cell>
          <cell r="S1749" t="str">
            <v>-</v>
          </cell>
          <cell r="V1749" t="e">
            <v>#VALUE!</v>
          </cell>
          <cell r="Y1749" t="str">
            <v>-</v>
          </cell>
          <cell r="Z1749" t="str">
            <v>-</v>
          </cell>
          <cell r="AA1749" t="str">
            <v>-</v>
          </cell>
          <cell r="AB1749" t="str">
            <v>-</v>
          </cell>
          <cell r="AC1749" t="str">
            <v>-</v>
          </cell>
          <cell r="AD1749">
            <v>17.58283111723452</v>
          </cell>
          <cell r="AE1749">
            <v>-0.67819491452190317</v>
          </cell>
          <cell r="AF1749" t="str">
            <v>-</v>
          </cell>
          <cell r="AG1749">
            <v>371.77000000000004</v>
          </cell>
          <cell r="AH1749" t="str">
            <v>-</v>
          </cell>
          <cell r="AI1749">
            <v>-25.925925925925917</v>
          </cell>
          <cell r="AJ1749">
            <v>10.647505190969261</v>
          </cell>
          <cell r="AL1749">
            <v>-26.893345735068252</v>
          </cell>
          <cell r="AM1749" t="str">
            <v>-</v>
          </cell>
        </row>
        <row r="1750">
          <cell r="D1750" t="str">
            <v>INE572D01014</v>
          </cell>
          <cell r="E1750" t="str">
            <v>FRONTIER SPRINGS LTD</v>
          </cell>
          <cell r="G1750">
            <v>4562.5</v>
          </cell>
          <cell r="H1750" t="str">
            <v>-</v>
          </cell>
          <cell r="I1750">
            <v>0</v>
          </cell>
          <cell r="J1750">
            <v>0</v>
          </cell>
          <cell r="K1750">
            <v>0</v>
          </cell>
          <cell r="L1750" t="str">
            <v>-</v>
          </cell>
          <cell r="M1750" t="str">
            <v>-</v>
          </cell>
          <cell r="O1750">
            <v>88.011942000000005</v>
          </cell>
          <cell r="P1750" t="str">
            <v>-</v>
          </cell>
          <cell r="Q1750" t="str">
            <v>-</v>
          </cell>
          <cell r="R1750" t="str">
            <v>-</v>
          </cell>
          <cell r="S1750" t="str">
            <v>-</v>
          </cell>
          <cell r="V1750" t="e">
            <v>#VALUE!</v>
          </cell>
          <cell r="Y1750" t="str">
            <v>-</v>
          </cell>
          <cell r="Z1750" t="str">
            <v>-</v>
          </cell>
          <cell r="AA1750" t="str">
            <v>-</v>
          </cell>
          <cell r="AB1750" t="str">
            <v>-</v>
          </cell>
          <cell r="AC1750" t="str">
            <v>-</v>
          </cell>
          <cell r="AD1750">
            <v>51.839556045701158</v>
          </cell>
          <cell r="AE1750">
            <v>0.31054948165857454</v>
          </cell>
          <cell r="AF1750" t="str">
            <v>-</v>
          </cell>
          <cell r="AG1750">
            <v>496.60399999999998</v>
          </cell>
          <cell r="AH1750" t="str">
            <v>-</v>
          </cell>
          <cell r="AI1750">
            <v>166.92849000693164</v>
          </cell>
          <cell r="AJ1750">
            <v>21.009665062954426</v>
          </cell>
          <cell r="AL1750">
            <v>139.10022773559558</v>
          </cell>
          <cell r="AM1750" t="str">
            <v>-</v>
          </cell>
        </row>
        <row r="1751">
          <cell r="D1751" t="str">
            <v>INE201M01029</v>
          </cell>
          <cell r="E1751" t="str">
            <v>CL EDUCATE LTD</v>
          </cell>
          <cell r="G1751">
            <v>102.2</v>
          </cell>
          <cell r="H1751" t="str">
            <v>-</v>
          </cell>
          <cell r="I1751">
            <v>0</v>
          </cell>
          <cell r="J1751">
            <v>0</v>
          </cell>
          <cell r="K1751">
            <v>0</v>
          </cell>
          <cell r="L1751" t="str">
            <v>-</v>
          </cell>
          <cell r="M1751" t="str">
            <v>-</v>
          </cell>
          <cell r="O1751">
            <v>-2.2191799999999997</v>
          </cell>
          <cell r="P1751" t="str">
            <v>-</v>
          </cell>
          <cell r="Q1751" t="str">
            <v>-</v>
          </cell>
          <cell r="R1751" t="str">
            <v>-</v>
          </cell>
          <cell r="S1751" t="str">
            <v>-</v>
          </cell>
          <cell r="V1751" t="e">
            <v>#VALUE!</v>
          </cell>
          <cell r="Y1751" t="str">
            <v>-</v>
          </cell>
          <cell r="Z1751" t="str">
            <v>-</v>
          </cell>
          <cell r="AA1751" t="str">
            <v>-</v>
          </cell>
          <cell r="AB1751" t="str">
            <v>-</v>
          </cell>
          <cell r="AC1751" t="str">
            <v>-</v>
          </cell>
          <cell r="AD1751" t="str">
            <v>-</v>
          </cell>
          <cell r="AE1751" t="e">
            <v>#VALUE!</v>
          </cell>
          <cell r="AF1751" t="str">
            <v>-</v>
          </cell>
          <cell r="AG1751">
            <v>274.25299999999999</v>
          </cell>
          <cell r="AH1751" t="str">
            <v>-</v>
          </cell>
          <cell r="AI1751" t="str">
            <v>-</v>
          </cell>
          <cell r="AJ1751" t="str">
            <v>-</v>
          </cell>
          <cell r="AL1751">
            <v>11.803554029979729</v>
          </cell>
          <cell r="AM1751" t="str">
            <v>-</v>
          </cell>
        </row>
        <row r="1752">
          <cell r="D1752" t="str">
            <v>INE152C01025</v>
          </cell>
          <cell r="E1752" t="str">
            <v>U Y FINCORP LTD</v>
          </cell>
          <cell r="G1752">
            <v>13.2</v>
          </cell>
          <cell r="H1752" t="str">
            <v>-</v>
          </cell>
          <cell r="I1752">
            <v>0</v>
          </cell>
          <cell r="J1752">
            <v>0</v>
          </cell>
          <cell r="K1752">
            <v>0</v>
          </cell>
          <cell r="L1752" t="str">
            <v>-</v>
          </cell>
          <cell r="M1752" t="str">
            <v>-</v>
          </cell>
          <cell r="O1752">
            <v>0.62</v>
          </cell>
          <cell r="P1752" t="str">
            <v>-</v>
          </cell>
          <cell r="Q1752" t="str">
            <v>-</v>
          </cell>
          <cell r="R1752" t="str">
            <v>-</v>
          </cell>
          <cell r="S1752" t="str">
            <v>-</v>
          </cell>
          <cell r="V1752" t="e">
            <v>#VALUE!</v>
          </cell>
          <cell r="Y1752" t="str">
            <v>-</v>
          </cell>
          <cell r="Z1752" t="str">
            <v>-</v>
          </cell>
          <cell r="AA1752" t="str">
            <v>-</v>
          </cell>
          <cell r="AB1752" t="str">
            <v>-</v>
          </cell>
          <cell r="AC1752" t="str">
            <v>-</v>
          </cell>
          <cell r="AD1752">
            <v>21.290322273008286</v>
          </cell>
          <cell r="AE1752">
            <v>-0.26021505000343464</v>
          </cell>
          <cell r="AF1752" t="str">
            <v>-</v>
          </cell>
          <cell r="AG1752">
            <v>188.917</v>
          </cell>
          <cell r="AH1752" t="str">
            <v>-</v>
          </cell>
          <cell r="AI1752">
            <v>-81.818181818181813</v>
          </cell>
          <cell r="AJ1752">
            <v>31.291592101886174</v>
          </cell>
          <cell r="AL1752">
            <v>-77.675692091714041</v>
          </cell>
          <cell r="AM1752" t="str">
            <v>-</v>
          </cell>
        </row>
        <row r="1753">
          <cell r="D1753" t="str">
            <v>INE650G01029</v>
          </cell>
          <cell r="E1753" t="str">
            <v>MENON PISTONS LTD</v>
          </cell>
          <cell r="G1753">
            <v>69.11</v>
          </cell>
          <cell r="H1753" t="str">
            <v>-</v>
          </cell>
          <cell r="I1753">
            <v>0</v>
          </cell>
          <cell r="J1753">
            <v>0</v>
          </cell>
          <cell r="K1753">
            <v>0</v>
          </cell>
          <cell r="L1753" t="str">
            <v>-</v>
          </cell>
          <cell r="M1753" t="str">
            <v>-</v>
          </cell>
          <cell r="O1753">
            <v>4.68</v>
          </cell>
          <cell r="P1753" t="str">
            <v>-</v>
          </cell>
          <cell r="Q1753" t="str">
            <v>-</v>
          </cell>
          <cell r="R1753" t="str">
            <v>-</v>
          </cell>
          <cell r="S1753" t="str">
            <v>-</v>
          </cell>
          <cell r="V1753" t="e">
            <v>#VALUE!</v>
          </cell>
          <cell r="Y1753" t="str">
            <v>-</v>
          </cell>
          <cell r="Z1753" t="str">
            <v>-</v>
          </cell>
          <cell r="AA1753" t="str">
            <v>-</v>
          </cell>
          <cell r="AB1753" t="str">
            <v>-</v>
          </cell>
          <cell r="AC1753" t="str">
            <v>-</v>
          </cell>
          <cell r="AD1753">
            <v>14.78060829770458</v>
          </cell>
          <cell r="AE1753">
            <v>-1.5041442561781702</v>
          </cell>
          <cell r="AF1753" t="str">
            <v>-</v>
          </cell>
          <cell r="AG1753">
            <v>448.96500000000003</v>
          </cell>
          <cell r="AH1753" t="str">
            <v>-</v>
          </cell>
          <cell r="AI1753">
            <v>-9.8265895953757347</v>
          </cell>
          <cell r="AJ1753">
            <v>11.764513454774626</v>
          </cell>
          <cell r="AL1753">
            <v>-5.4764757030340299</v>
          </cell>
          <cell r="AM1753" t="str">
            <v>-</v>
          </cell>
        </row>
        <row r="1754">
          <cell r="D1754" t="str">
            <v>INE01ZJ01015</v>
          </cell>
          <cell r="E1754" t="str">
            <v>SURANI STEEL TUBES LTD</v>
          </cell>
          <cell r="G1754" t="str">
            <v>-</v>
          </cell>
          <cell r="H1754" t="str">
            <v>-</v>
          </cell>
          <cell r="I1754">
            <v>0</v>
          </cell>
          <cell r="J1754">
            <v>0</v>
          </cell>
          <cell r="K1754">
            <v>0</v>
          </cell>
          <cell r="L1754" t="str">
            <v>-</v>
          </cell>
          <cell r="M1754" t="str">
            <v>-</v>
          </cell>
          <cell r="O1754">
            <v>0.56000000000000005</v>
          </cell>
          <cell r="P1754" t="str">
            <v>-</v>
          </cell>
          <cell r="Q1754" t="str">
            <v>-</v>
          </cell>
          <cell r="R1754" t="str">
            <v>-</v>
          </cell>
          <cell r="S1754" t="str">
            <v>-</v>
          </cell>
          <cell r="V1754" t="e">
            <v>#VALUE!</v>
          </cell>
          <cell r="Y1754" t="str">
            <v>-</v>
          </cell>
          <cell r="Z1754" t="str">
            <v>-</v>
          </cell>
          <cell r="AA1754" t="str">
            <v>-</v>
          </cell>
          <cell r="AB1754" t="str">
            <v>-</v>
          </cell>
          <cell r="AC1754" t="str">
            <v>-</v>
          </cell>
          <cell r="AD1754" t="str">
            <v>-</v>
          </cell>
          <cell r="AE1754" t="e">
            <v>#VALUE!</v>
          </cell>
          <cell r="AF1754" t="str">
            <v>-</v>
          </cell>
          <cell r="AG1754">
            <v>3.9670000000000001</v>
          </cell>
          <cell r="AH1754" t="str">
            <v>-</v>
          </cell>
          <cell r="AI1754" t="str">
            <v>-</v>
          </cell>
          <cell r="AJ1754" t="str">
            <v>-</v>
          </cell>
          <cell r="AL1754">
            <v>11.058230683090706</v>
          </cell>
          <cell r="AM1754" t="str">
            <v>-</v>
          </cell>
        </row>
        <row r="1755">
          <cell r="D1755" t="str">
            <v>INE02H701025</v>
          </cell>
          <cell r="E1755" t="str">
            <v>NOVA AGRITECH LTD</v>
          </cell>
          <cell r="G1755">
            <v>51.11</v>
          </cell>
          <cell r="H1755" t="str">
            <v>-</v>
          </cell>
          <cell r="I1755">
            <v>0</v>
          </cell>
          <cell r="J1755">
            <v>0</v>
          </cell>
          <cell r="K1755">
            <v>0</v>
          </cell>
          <cell r="L1755" t="str">
            <v>-</v>
          </cell>
          <cell r="M1755" t="str">
            <v>-</v>
          </cell>
          <cell r="O1755">
            <v>2.9639000000000002</v>
          </cell>
          <cell r="P1755" t="str">
            <v>-</v>
          </cell>
          <cell r="Q1755" t="str">
            <v>-</v>
          </cell>
          <cell r="R1755" t="str">
            <v>-</v>
          </cell>
          <cell r="S1755" t="str">
            <v>-</v>
          </cell>
          <cell r="V1755" t="e">
            <v>#VALUE!</v>
          </cell>
          <cell r="Y1755" t="str">
            <v>-</v>
          </cell>
          <cell r="Z1755" t="str">
            <v>-</v>
          </cell>
          <cell r="AA1755" t="str">
            <v>-</v>
          </cell>
          <cell r="AB1755" t="str">
            <v>-</v>
          </cell>
          <cell r="AC1755" t="str">
            <v>-</v>
          </cell>
          <cell r="AD1755">
            <v>17.244171736681924</v>
          </cell>
          <cell r="AE1755">
            <v>-0.58472686776379046</v>
          </cell>
          <cell r="AF1755" t="str">
            <v>-</v>
          </cell>
          <cell r="AG1755">
            <v>339.39300000000003</v>
          </cell>
          <cell r="AH1755" t="str">
            <v>-</v>
          </cell>
          <cell r="AI1755">
            <v>-29.49098577021088</v>
          </cell>
          <cell r="AJ1755" t="str">
            <v>-</v>
          </cell>
          <cell r="AL1755">
            <v>-24.950743763640823</v>
          </cell>
          <cell r="AM1755" t="str">
            <v>-</v>
          </cell>
        </row>
        <row r="1756">
          <cell r="D1756" t="str">
            <v>INE459Z01017</v>
          </cell>
          <cell r="E1756" t="str">
            <v>TAYLORMADE RENEWABLES LTD</v>
          </cell>
          <cell r="G1756">
            <v>198.65</v>
          </cell>
          <cell r="H1756" t="str">
            <v>-</v>
          </cell>
          <cell r="I1756">
            <v>0</v>
          </cell>
          <cell r="J1756">
            <v>0</v>
          </cell>
          <cell r="K1756">
            <v>0</v>
          </cell>
          <cell r="L1756" t="str">
            <v>-</v>
          </cell>
          <cell r="M1756" t="str">
            <v>-</v>
          </cell>
          <cell r="O1756">
            <v>10.72</v>
          </cell>
          <cell r="P1756" t="str">
            <v>-</v>
          </cell>
          <cell r="Q1756" t="str">
            <v>-</v>
          </cell>
          <cell r="R1756" t="str">
            <v>-</v>
          </cell>
          <cell r="S1756" t="str">
            <v>-</v>
          </cell>
          <cell r="V1756" t="e">
            <v>#VALUE!</v>
          </cell>
          <cell r="Y1756" t="str">
            <v>-</v>
          </cell>
          <cell r="Z1756" t="str">
            <v>-</v>
          </cell>
          <cell r="AA1756" t="str">
            <v>-</v>
          </cell>
          <cell r="AB1756" t="str">
            <v>-</v>
          </cell>
          <cell r="AC1756" t="str">
            <v>-</v>
          </cell>
          <cell r="AD1756">
            <v>18.530783012731749</v>
          </cell>
          <cell r="AE1756">
            <v>3.7097900894115932</v>
          </cell>
          <cell r="AF1756" t="str">
            <v>-</v>
          </cell>
          <cell r="AG1756">
            <v>202.179</v>
          </cell>
          <cell r="AH1756" t="str">
            <v>-</v>
          </cell>
          <cell r="AI1756">
            <v>4.995102840352593</v>
          </cell>
          <cell r="AJ1756" t="str">
            <v>-</v>
          </cell>
          <cell r="AL1756">
            <v>25.551284519322117</v>
          </cell>
          <cell r="AM1756" t="str">
            <v>-</v>
          </cell>
        </row>
        <row r="1757">
          <cell r="D1757" t="str">
            <v>INE0O7R01011</v>
          </cell>
          <cell r="E1757" t="str">
            <v>UTI FTI-SR XXXII-II-1111-DG</v>
          </cell>
          <cell r="G1757" t="str">
            <v>-</v>
          </cell>
          <cell r="H1757" t="str">
            <v>-</v>
          </cell>
          <cell r="I1757">
            <v>0</v>
          </cell>
          <cell r="J1757">
            <v>0</v>
          </cell>
          <cell r="K1757">
            <v>0</v>
          </cell>
          <cell r="L1757" t="str">
            <v>-</v>
          </cell>
          <cell r="M1757" t="str">
            <v>-</v>
          </cell>
          <cell r="O1757" t="str">
            <v>-</v>
          </cell>
          <cell r="P1757" t="str">
            <v>-</v>
          </cell>
          <cell r="Q1757" t="str">
            <v>-</v>
          </cell>
          <cell r="R1757" t="str">
            <v>-</v>
          </cell>
          <cell r="S1757" t="str">
            <v>-</v>
          </cell>
          <cell r="V1757" t="e">
            <v>#VALUE!</v>
          </cell>
          <cell r="Y1757" t="str">
            <v>-</v>
          </cell>
          <cell r="Z1757" t="str">
            <v>-</v>
          </cell>
          <cell r="AA1757" t="str">
            <v>-</v>
          </cell>
          <cell r="AB1757" t="str">
            <v>-</v>
          </cell>
          <cell r="AC1757" t="str">
            <v>-</v>
          </cell>
          <cell r="AD1757" t="str">
            <v>-</v>
          </cell>
          <cell r="AE1757" t="e">
            <v>#VALUE!</v>
          </cell>
          <cell r="AF1757" t="str">
            <v>-</v>
          </cell>
          <cell r="AG1757" t="str">
            <v>-</v>
          </cell>
          <cell r="AH1757" t="str">
            <v>-</v>
          </cell>
          <cell r="AI1757" t="str">
            <v>-</v>
          </cell>
          <cell r="AJ1757" t="str">
            <v>-</v>
          </cell>
          <cell r="AL1757" t="str">
            <v>-</v>
          </cell>
          <cell r="AM1757" t="str">
            <v>-</v>
          </cell>
        </row>
        <row r="1758">
          <cell r="D1758" t="str">
            <v>INE961D01019</v>
          </cell>
          <cell r="E1758" t="str">
            <v>UNITED DRILLING TOOLS LTD</v>
          </cell>
          <cell r="G1758">
            <v>201.35</v>
          </cell>
          <cell r="H1758" t="str">
            <v>-</v>
          </cell>
          <cell r="I1758">
            <v>0</v>
          </cell>
          <cell r="J1758">
            <v>0</v>
          </cell>
          <cell r="K1758">
            <v>0</v>
          </cell>
          <cell r="L1758" t="str">
            <v>-</v>
          </cell>
          <cell r="M1758" t="str">
            <v>-</v>
          </cell>
          <cell r="O1758">
            <v>7.38</v>
          </cell>
          <cell r="P1758" t="str">
            <v>-</v>
          </cell>
          <cell r="Q1758" t="str">
            <v>-</v>
          </cell>
          <cell r="R1758" t="str">
            <v>-</v>
          </cell>
          <cell r="S1758" t="str">
            <v>-</v>
          </cell>
          <cell r="V1758" t="e">
            <v>#VALUE!</v>
          </cell>
          <cell r="Y1758" t="str">
            <v>-</v>
          </cell>
          <cell r="Z1758" t="str">
            <v>-</v>
          </cell>
          <cell r="AA1758" t="str">
            <v>-</v>
          </cell>
          <cell r="AB1758" t="str">
            <v>-</v>
          </cell>
          <cell r="AC1758" t="str">
            <v>-</v>
          </cell>
          <cell r="AD1758">
            <v>27.235481210225938</v>
          </cell>
          <cell r="AE1758">
            <v>0.45854646546671302</v>
          </cell>
          <cell r="AF1758" t="str">
            <v>-</v>
          </cell>
          <cell r="AG1758">
            <v>258.07900000000001</v>
          </cell>
          <cell r="AH1758" t="str">
            <v>-</v>
          </cell>
          <cell r="AI1758">
            <v>59.395248380129594</v>
          </cell>
          <cell r="AJ1758">
            <v>30.114580941008093</v>
          </cell>
          <cell r="AL1758">
            <v>20.750011697000883</v>
          </cell>
          <cell r="AM1758" t="str">
            <v>-</v>
          </cell>
        </row>
        <row r="1759">
          <cell r="D1759" t="str">
            <v>INE564J01026</v>
          </cell>
          <cell r="E1759" t="str">
            <v>SHRI JAGDAMBA POLYMERS LTD</v>
          </cell>
          <cell r="G1759">
            <v>902</v>
          </cell>
          <cell r="H1759" t="str">
            <v>-</v>
          </cell>
          <cell r="I1759">
            <v>0</v>
          </cell>
          <cell r="J1759">
            <v>0</v>
          </cell>
          <cell r="K1759">
            <v>0</v>
          </cell>
          <cell r="L1759" t="str">
            <v>-</v>
          </cell>
          <cell r="M1759" t="str">
            <v>-</v>
          </cell>
          <cell r="O1759">
            <v>54.9</v>
          </cell>
          <cell r="P1759" t="str">
            <v>-</v>
          </cell>
          <cell r="Q1759" t="str">
            <v>-</v>
          </cell>
          <cell r="R1759" t="str">
            <v>-</v>
          </cell>
          <cell r="S1759" t="str">
            <v>-</v>
          </cell>
          <cell r="V1759" t="e">
            <v>#VALUE!</v>
          </cell>
          <cell r="Y1759" t="str">
            <v>-</v>
          </cell>
          <cell r="Z1759" t="str">
            <v>-</v>
          </cell>
          <cell r="AA1759" t="str">
            <v>-</v>
          </cell>
          <cell r="AB1759" t="str">
            <v>-</v>
          </cell>
          <cell r="AC1759" t="str">
            <v>-</v>
          </cell>
          <cell r="AD1759">
            <v>16.435150304186937</v>
          </cell>
          <cell r="AE1759">
            <v>0.33553738867245875</v>
          </cell>
          <cell r="AF1759" t="str">
            <v>-</v>
          </cell>
          <cell r="AG1759">
            <v>692.38</v>
          </cell>
          <cell r="AH1759" t="str">
            <v>-</v>
          </cell>
          <cell r="AI1759">
            <v>48.981576596313161</v>
          </cell>
          <cell r="AJ1759" t="str">
            <v>-</v>
          </cell>
          <cell r="AL1759">
            <v>24.388280862622782</v>
          </cell>
          <cell r="AM1759" t="str">
            <v>-</v>
          </cell>
        </row>
        <row r="1760">
          <cell r="D1760" t="str">
            <v>INE637H01024</v>
          </cell>
          <cell r="E1760" t="str">
            <v>SHIVAM AUTOTECH LTD</v>
          </cell>
          <cell r="G1760">
            <v>29.18</v>
          </cell>
          <cell r="H1760" t="str">
            <v>-</v>
          </cell>
          <cell r="I1760">
            <v>0</v>
          </cell>
          <cell r="J1760">
            <v>0</v>
          </cell>
          <cell r="K1760">
            <v>0</v>
          </cell>
          <cell r="L1760" t="str">
            <v>-</v>
          </cell>
          <cell r="M1760" t="str">
            <v>-</v>
          </cell>
          <cell r="O1760">
            <v>-3.89</v>
          </cell>
          <cell r="P1760" t="str">
            <v>-</v>
          </cell>
          <cell r="Q1760" t="str">
            <v>-</v>
          </cell>
          <cell r="R1760" t="str">
            <v>-</v>
          </cell>
          <cell r="S1760" t="str">
            <v>-</v>
          </cell>
          <cell r="V1760" t="e">
            <v>#VALUE!</v>
          </cell>
          <cell r="Y1760" t="str">
            <v>-</v>
          </cell>
          <cell r="Z1760" t="str">
            <v>-</v>
          </cell>
          <cell r="AA1760" t="str">
            <v>-</v>
          </cell>
          <cell r="AB1760" t="str">
            <v>-</v>
          </cell>
          <cell r="AC1760" t="str">
            <v>-</v>
          </cell>
          <cell r="AD1760" t="str">
            <v>-</v>
          </cell>
          <cell r="AE1760" t="e">
            <v>#VALUE!</v>
          </cell>
          <cell r="AF1760" t="str">
            <v>-</v>
          </cell>
          <cell r="AG1760">
            <v>442.09200000000004</v>
          </cell>
          <cell r="AH1760" t="str">
            <v>-</v>
          </cell>
          <cell r="AI1760">
            <v>3.6517473833028133</v>
          </cell>
          <cell r="AJ1760" t="str">
            <v>-</v>
          </cell>
          <cell r="AL1760">
            <v>2.10448519562105</v>
          </cell>
          <cell r="AM1760" t="str">
            <v>-</v>
          </cell>
        </row>
        <row r="1761">
          <cell r="D1761" t="str">
            <v>INE415D01024</v>
          </cell>
          <cell r="E1761" t="str">
            <v>BHARAT SEATS LTD</v>
          </cell>
          <cell r="G1761">
            <v>169.2</v>
          </cell>
          <cell r="H1761" t="str">
            <v>-</v>
          </cell>
          <cell r="I1761">
            <v>0</v>
          </cell>
          <cell r="J1761">
            <v>0</v>
          </cell>
          <cell r="K1761">
            <v>0</v>
          </cell>
          <cell r="L1761" t="str">
            <v>-</v>
          </cell>
          <cell r="M1761" t="str">
            <v>-</v>
          </cell>
          <cell r="O1761">
            <v>5.21</v>
          </cell>
          <cell r="P1761" t="str">
            <v>-</v>
          </cell>
          <cell r="Q1761" t="str">
            <v>-</v>
          </cell>
          <cell r="R1761" t="str">
            <v>-</v>
          </cell>
          <cell r="S1761" t="str">
            <v>-</v>
          </cell>
          <cell r="V1761" t="e">
            <v>#VALUE!</v>
          </cell>
          <cell r="Y1761" t="str">
            <v>-</v>
          </cell>
          <cell r="Z1761" t="str">
            <v>-</v>
          </cell>
          <cell r="AA1761" t="str">
            <v>-</v>
          </cell>
          <cell r="AB1761" t="str">
            <v>-</v>
          </cell>
          <cell r="AC1761" t="str">
            <v>-</v>
          </cell>
          <cell r="AD1761">
            <v>32.593456140850385</v>
          </cell>
          <cell r="AE1761">
            <v>1.0659663114917464</v>
          </cell>
          <cell r="AF1761" t="str">
            <v>-</v>
          </cell>
          <cell r="AG1761">
            <v>754.57400000000007</v>
          </cell>
          <cell r="AH1761" t="str">
            <v>-</v>
          </cell>
          <cell r="AI1761">
            <v>30.576441102756885</v>
          </cell>
          <cell r="AJ1761">
            <v>20.501075739556622</v>
          </cell>
          <cell r="AL1761">
            <v>24.134516046246908</v>
          </cell>
          <cell r="AM1761" t="str">
            <v>-</v>
          </cell>
        </row>
        <row r="1762">
          <cell r="D1762" t="str">
            <v>INE718H01014</v>
          </cell>
          <cell r="E1762" t="str">
            <v>AUTOLINE INDUSTRIES LTD</v>
          </cell>
          <cell r="G1762">
            <v>75.78</v>
          </cell>
          <cell r="H1762" t="str">
            <v>-</v>
          </cell>
          <cell r="I1762">
            <v>1</v>
          </cell>
          <cell r="J1762">
            <v>0</v>
          </cell>
          <cell r="K1762">
            <v>0</v>
          </cell>
          <cell r="L1762" t="str">
            <v>-</v>
          </cell>
          <cell r="M1762" t="str">
            <v>-</v>
          </cell>
          <cell r="O1762">
            <v>4.2557099999999997</v>
          </cell>
          <cell r="P1762" t="str">
            <v>-</v>
          </cell>
          <cell r="Q1762" t="str">
            <v>-</v>
          </cell>
          <cell r="R1762" t="str">
            <v>-</v>
          </cell>
          <cell r="S1762" t="str">
            <v>-</v>
          </cell>
          <cell r="V1762" t="e">
            <v>#VALUE!</v>
          </cell>
          <cell r="Y1762" t="str">
            <v>-</v>
          </cell>
          <cell r="Z1762" t="str">
            <v>-</v>
          </cell>
          <cell r="AA1762" t="str">
            <v>-</v>
          </cell>
          <cell r="AB1762" t="str">
            <v>-</v>
          </cell>
          <cell r="AC1762" t="str">
            <v>-</v>
          </cell>
          <cell r="AD1762">
            <v>17.814676298369001</v>
          </cell>
          <cell r="AE1762">
            <v>-4.628166489090213</v>
          </cell>
          <cell r="AF1762" t="str">
            <v>-</v>
          </cell>
          <cell r="AG1762">
            <v>684.75900000000001</v>
          </cell>
          <cell r="AH1762" t="str">
            <v>-</v>
          </cell>
          <cell r="AI1762">
            <v>-3.8491865710455335</v>
          </cell>
          <cell r="AJ1762" t="str">
            <v>-</v>
          </cell>
          <cell r="AL1762">
            <v>31.151745219416508</v>
          </cell>
          <cell r="AM1762" t="str">
            <v>-</v>
          </cell>
        </row>
        <row r="1763">
          <cell r="D1763" t="str">
            <v>INE050N01010</v>
          </cell>
          <cell r="E1763" t="str">
            <v>KINGS INFRA VENTURES LTD</v>
          </cell>
          <cell r="G1763">
            <v>172.4</v>
          </cell>
          <cell r="H1763" t="str">
            <v>-</v>
          </cell>
          <cell r="I1763">
            <v>0</v>
          </cell>
          <cell r="J1763">
            <v>0</v>
          </cell>
          <cell r="K1763">
            <v>0</v>
          </cell>
          <cell r="L1763" t="str">
            <v>-</v>
          </cell>
          <cell r="M1763" t="str">
            <v>-</v>
          </cell>
          <cell r="O1763">
            <v>5.31</v>
          </cell>
          <cell r="P1763" t="str">
            <v>-</v>
          </cell>
          <cell r="Q1763" t="str">
            <v>-</v>
          </cell>
          <cell r="R1763" t="str">
            <v>-</v>
          </cell>
          <cell r="S1763" t="str">
            <v>-</v>
          </cell>
          <cell r="V1763" t="e">
            <v>#VALUE!</v>
          </cell>
          <cell r="Y1763" t="str">
            <v>-</v>
          </cell>
          <cell r="Z1763" t="str">
            <v>-</v>
          </cell>
          <cell r="AA1763" t="str">
            <v>-</v>
          </cell>
          <cell r="AB1763" t="str">
            <v>-</v>
          </cell>
          <cell r="AC1763" t="str">
            <v>-</v>
          </cell>
          <cell r="AD1763">
            <v>32.51089820344928</v>
          </cell>
          <cell r="AE1763">
            <v>0.50088560868472121</v>
          </cell>
          <cell r="AF1763" t="str">
            <v>-</v>
          </cell>
          <cell r="AG1763">
            <v>233.786</v>
          </cell>
          <cell r="AH1763" t="str">
            <v>-</v>
          </cell>
          <cell r="AI1763">
            <v>64.906832298136621</v>
          </cell>
          <cell r="AJ1763" t="str">
            <v>-</v>
          </cell>
          <cell r="AL1763">
            <v>64.420344895490487</v>
          </cell>
          <cell r="AM1763" t="str">
            <v>-</v>
          </cell>
        </row>
        <row r="1764">
          <cell r="D1764" t="str">
            <v>INE623Y01011</v>
          </cell>
          <cell r="E1764" t="str">
            <v>UTI FTI-SR XXXII-II-1111-DG</v>
          </cell>
          <cell r="G1764" t="str">
            <v>-</v>
          </cell>
          <cell r="H1764" t="str">
            <v>-</v>
          </cell>
          <cell r="I1764">
            <v>0</v>
          </cell>
          <cell r="J1764">
            <v>0</v>
          </cell>
          <cell r="K1764">
            <v>0</v>
          </cell>
          <cell r="L1764" t="str">
            <v>-</v>
          </cell>
          <cell r="M1764" t="str">
            <v>-</v>
          </cell>
          <cell r="O1764" t="str">
            <v>-</v>
          </cell>
          <cell r="P1764" t="str">
            <v>-</v>
          </cell>
          <cell r="Q1764" t="str">
            <v>-</v>
          </cell>
          <cell r="R1764" t="str">
            <v>-</v>
          </cell>
          <cell r="S1764" t="str">
            <v>-</v>
          </cell>
          <cell r="V1764" t="e">
            <v>#VALUE!</v>
          </cell>
          <cell r="Y1764" t="str">
            <v>-</v>
          </cell>
          <cell r="Z1764" t="str">
            <v>-</v>
          </cell>
          <cell r="AA1764" t="str">
            <v>-</v>
          </cell>
          <cell r="AB1764" t="str">
            <v>-</v>
          </cell>
          <cell r="AC1764" t="str">
            <v>-</v>
          </cell>
          <cell r="AD1764" t="str">
            <v>-</v>
          </cell>
          <cell r="AE1764" t="e">
            <v>#VALUE!</v>
          </cell>
          <cell r="AF1764" t="str">
            <v>-</v>
          </cell>
          <cell r="AG1764" t="str">
            <v>-</v>
          </cell>
          <cell r="AH1764" t="str">
            <v>-</v>
          </cell>
          <cell r="AI1764" t="str">
            <v>-</v>
          </cell>
          <cell r="AJ1764" t="str">
            <v>-</v>
          </cell>
          <cell r="AL1764" t="str">
            <v>-</v>
          </cell>
          <cell r="AM1764" t="str">
            <v>-</v>
          </cell>
        </row>
        <row r="1765">
          <cell r="D1765" t="str">
            <v>INE00Z501029</v>
          </cell>
          <cell r="E1765" t="str">
            <v>KRITIKA WIRES LTD</v>
          </cell>
          <cell r="G1765" t="str">
            <v>-</v>
          </cell>
          <cell r="H1765" t="str">
            <v>-</v>
          </cell>
          <cell r="I1765">
            <v>0</v>
          </cell>
          <cell r="J1765">
            <v>0</v>
          </cell>
          <cell r="K1765">
            <v>0</v>
          </cell>
          <cell r="L1765" t="str">
            <v>-</v>
          </cell>
          <cell r="M1765" t="str">
            <v>-</v>
          </cell>
          <cell r="O1765">
            <v>0.38</v>
          </cell>
          <cell r="P1765" t="str">
            <v>-</v>
          </cell>
          <cell r="Q1765" t="str">
            <v>-</v>
          </cell>
          <cell r="R1765" t="str">
            <v>-</v>
          </cell>
          <cell r="S1765" t="str">
            <v>-</v>
          </cell>
          <cell r="V1765" t="e">
            <v>#VALUE!</v>
          </cell>
          <cell r="Y1765" t="str">
            <v>-</v>
          </cell>
          <cell r="Z1765" t="str">
            <v>-</v>
          </cell>
          <cell r="AA1765" t="str">
            <v>-</v>
          </cell>
          <cell r="AB1765" t="str">
            <v>-</v>
          </cell>
          <cell r="AC1765" t="str">
            <v>-</v>
          </cell>
          <cell r="AD1765" t="str">
            <v>-</v>
          </cell>
          <cell r="AE1765" t="e">
            <v>#VALUE!</v>
          </cell>
          <cell r="AF1765" t="str">
            <v>-</v>
          </cell>
          <cell r="AG1765">
            <v>89.592999999999989</v>
          </cell>
          <cell r="AH1765" t="str">
            <v>-</v>
          </cell>
          <cell r="AI1765">
            <v>-2.5641025641025661</v>
          </cell>
          <cell r="AJ1765" t="str">
            <v>-</v>
          </cell>
          <cell r="AL1765">
            <v>-31.038809094967608</v>
          </cell>
          <cell r="AM1765" t="str">
            <v>-</v>
          </cell>
        </row>
        <row r="1766">
          <cell r="D1766" t="str">
            <v>INE453D01025</v>
          </cell>
          <cell r="E1766" t="str">
            <v>SARLA PERFORMANCE FIBERS LTD</v>
          </cell>
          <cell r="G1766">
            <v>98.2</v>
          </cell>
          <cell r="H1766" t="str">
            <v>-</v>
          </cell>
          <cell r="I1766">
            <v>0</v>
          </cell>
          <cell r="J1766">
            <v>0</v>
          </cell>
          <cell r="K1766">
            <v>0</v>
          </cell>
          <cell r="L1766" t="str">
            <v>-</v>
          </cell>
          <cell r="M1766" t="str">
            <v>-</v>
          </cell>
          <cell r="O1766">
            <v>7.47</v>
          </cell>
          <cell r="P1766" t="str">
            <v>-</v>
          </cell>
          <cell r="Q1766" t="str">
            <v>-</v>
          </cell>
          <cell r="R1766" t="str">
            <v>-</v>
          </cell>
          <cell r="S1766" t="str">
            <v>-</v>
          </cell>
          <cell r="V1766" t="e">
            <v>#VALUE!</v>
          </cell>
          <cell r="Y1766" t="str">
            <v>-</v>
          </cell>
          <cell r="Z1766" t="str">
            <v>-</v>
          </cell>
          <cell r="AA1766" t="str">
            <v>-</v>
          </cell>
          <cell r="AB1766" t="str">
            <v>-</v>
          </cell>
          <cell r="AC1766" t="str">
            <v>-</v>
          </cell>
          <cell r="AD1766">
            <v>16.516237202142971</v>
          </cell>
          <cell r="AE1766">
            <v>0.18434553704374873</v>
          </cell>
          <cell r="AF1766" t="str">
            <v>-</v>
          </cell>
          <cell r="AG1766">
            <v>893.35400000000004</v>
          </cell>
          <cell r="AH1766" t="str">
            <v>-</v>
          </cell>
          <cell r="AI1766">
            <v>89.593908629441628</v>
          </cell>
          <cell r="AJ1766">
            <v>10.899764311491854</v>
          </cell>
          <cell r="AL1766">
            <v>54.42486136655927</v>
          </cell>
          <cell r="AM1766" t="str">
            <v>-</v>
          </cell>
        </row>
        <row r="1767">
          <cell r="D1767" t="str">
            <v>INE250Z01010</v>
          </cell>
          <cell r="E1767" t="str">
            <v>INDO US BIO-TECH LTD</v>
          </cell>
          <cell r="G1767">
            <v>145.55000000000001</v>
          </cell>
          <cell r="H1767" t="str">
            <v>-</v>
          </cell>
          <cell r="I1767">
            <v>0</v>
          </cell>
          <cell r="J1767">
            <v>0</v>
          </cell>
          <cell r="K1767">
            <v>0</v>
          </cell>
          <cell r="L1767" t="str">
            <v>-</v>
          </cell>
          <cell r="M1767" t="str">
            <v>-</v>
          </cell>
          <cell r="O1767">
            <v>8.1199999999999992</v>
          </cell>
          <cell r="P1767" t="str">
            <v>-</v>
          </cell>
          <cell r="Q1767" t="str">
            <v>-</v>
          </cell>
          <cell r="R1767" t="str">
            <v>-</v>
          </cell>
          <cell r="S1767" t="str">
            <v>-</v>
          </cell>
          <cell r="V1767" t="e">
            <v>#VALUE!</v>
          </cell>
          <cell r="Y1767" t="str">
            <v>-</v>
          </cell>
          <cell r="Z1767" t="str">
            <v>-</v>
          </cell>
          <cell r="AA1767" t="str">
            <v>-</v>
          </cell>
          <cell r="AB1767" t="str">
            <v>-</v>
          </cell>
          <cell r="AC1767" t="str">
            <v>-</v>
          </cell>
          <cell r="AD1767">
            <v>17.924877223122884</v>
          </cell>
          <cell r="AE1767">
            <v>0.18371881642652141</v>
          </cell>
          <cell r="AF1767" t="str">
            <v>-</v>
          </cell>
          <cell r="AG1767">
            <v>189.346</v>
          </cell>
          <cell r="AH1767" t="str">
            <v>-</v>
          </cell>
          <cell r="AI1767">
            <v>97.566909975669063</v>
          </cell>
          <cell r="AJ1767">
            <v>22.480676110755535</v>
          </cell>
          <cell r="AL1767">
            <v>75.395075680382391</v>
          </cell>
          <cell r="AM1767" t="str">
            <v>-</v>
          </cell>
        </row>
        <row r="1768">
          <cell r="D1768" t="str">
            <v>INE805A01014</v>
          </cell>
          <cell r="E1768" t="str">
            <v>GOLDSTONE TECHNOLOGIES LTD</v>
          </cell>
          <cell r="G1768" t="str">
            <v>-</v>
          </cell>
          <cell r="H1768" t="str">
            <v>-</v>
          </cell>
          <cell r="I1768">
            <v>0</v>
          </cell>
          <cell r="J1768">
            <v>0</v>
          </cell>
          <cell r="K1768">
            <v>0</v>
          </cell>
          <cell r="L1768" t="str">
            <v>-</v>
          </cell>
          <cell r="M1768" t="str">
            <v>-</v>
          </cell>
          <cell r="O1768" t="str">
            <v>-</v>
          </cell>
          <cell r="P1768" t="str">
            <v>-</v>
          </cell>
          <cell r="Q1768" t="str">
            <v>-</v>
          </cell>
          <cell r="R1768" t="str">
            <v>-</v>
          </cell>
          <cell r="S1768" t="str">
            <v>-</v>
          </cell>
          <cell r="V1768" t="e">
            <v>#VALUE!</v>
          </cell>
          <cell r="Y1768" t="str">
            <v>-</v>
          </cell>
          <cell r="Z1768" t="str">
            <v>-</v>
          </cell>
          <cell r="AA1768" t="str">
            <v>-</v>
          </cell>
          <cell r="AB1768" t="str">
            <v>-</v>
          </cell>
          <cell r="AC1768" t="str">
            <v>-</v>
          </cell>
          <cell r="AD1768" t="str">
            <v>-</v>
          </cell>
          <cell r="AE1768" t="e">
            <v>#VALUE!</v>
          </cell>
          <cell r="AF1768" t="str">
            <v>-</v>
          </cell>
          <cell r="AG1768">
            <v>-26.539999999999996</v>
          </cell>
          <cell r="AH1768" t="str">
            <v>-</v>
          </cell>
          <cell r="AI1768" t="str">
            <v>-</v>
          </cell>
          <cell r="AJ1768" t="str">
            <v>-</v>
          </cell>
          <cell r="AL1768">
            <v>-1518.2926829268285</v>
          </cell>
          <cell r="AM1768" t="str">
            <v>-</v>
          </cell>
        </row>
        <row r="1769">
          <cell r="D1769" t="str">
            <v>INE391D01019</v>
          </cell>
          <cell r="E1769" t="str">
            <v>TRF LTD</v>
          </cell>
          <cell r="G1769">
            <v>320.7</v>
          </cell>
          <cell r="H1769" t="str">
            <v>-</v>
          </cell>
          <cell r="I1769">
            <v>0</v>
          </cell>
          <cell r="J1769">
            <v>0</v>
          </cell>
          <cell r="K1769">
            <v>0</v>
          </cell>
          <cell r="L1769" t="str">
            <v>-</v>
          </cell>
          <cell r="M1769" t="str">
            <v>-</v>
          </cell>
          <cell r="O1769">
            <v>23.44</v>
          </cell>
          <cell r="P1769" t="str">
            <v>-</v>
          </cell>
          <cell r="Q1769" t="str">
            <v>-</v>
          </cell>
          <cell r="R1769" t="str">
            <v>-</v>
          </cell>
          <cell r="S1769" t="str">
            <v>-</v>
          </cell>
          <cell r="V1769" t="e">
            <v>#VALUE!</v>
          </cell>
          <cell r="Y1769" t="str">
            <v>-</v>
          </cell>
          <cell r="Z1769" t="str">
            <v>-</v>
          </cell>
          <cell r="AA1769" t="str">
            <v>-</v>
          </cell>
          <cell r="AB1769" t="str">
            <v>-</v>
          </cell>
          <cell r="AC1769" t="str">
            <v>-</v>
          </cell>
          <cell r="AD1769">
            <v>16.37252679933048</v>
          </cell>
          <cell r="AE1769">
            <v>-0.46976356797441055</v>
          </cell>
          <cell r="AF1769" t="str">
            <v>-</v>
          </cell>
          <cell r="AG1769">
            <v>300.43</v>
          </cell>
          <cell r="AH1769" t="str">
            <v>-</v>
          </cell>
          <cell r="AI1769">
            <v>-34.852695942190095</v>
          </cell>
          <cell r="AJ1769" t="str">
            <v>-</v>
          </cell>
          <cell r="AL1769">
            <v>-14.001425533072069</v>
          </cell>
          <cell r="AM1769" t="str">
            <v>-</v>
          </cell>
        </row>
        <row r="1770">
          <cell r="D1770" t="str">
            <v>INE026D01011</v>
          </cell>
          <cell r="E1770" t="str">
            <v>LOTUS CHOCOLATE CO LTD</v>
          </cell>
          <cell r="G1770">
            <v>1191.3</v>
          </cell>
          <cell r="H1770" t="str">
            <v>-</v>
          </cell>
          <cell r="I1770">
            <v>0</v>
          </cell>
          <cell r="J1770">
            <v>0</v>
          </cell>
          <cell r="K1770">
            <v>0</v>
          </cell>
          <cell r="L1770" t="str">
            <v>-</v>
          </cell>
          <cell r="M1770" t="str">
            <v>-</v>
          </cell>
          <cell r="O1770">
            <v>13.42</v>
          </cell>
          <cell r="P1770" t="str">
            <v>-</v>
          </cell>
          <cell r="Q1770" t="str">
            <v>-</v>
          </cell>
          <cell r="R1770" t="str">
            <v>-</v>
          </cell>
          <cell r="S1770" t="str">
            <v>-</v>
          </cell>
          <cell r="V1770" t="e">
            <v>#VALUE!</v>
          </cell>
          <cell r="Y1770" t="str">
            <v>-</v>
          </cell>
          <cell r="Z1770" t="str">
            <v>-</v>
          </cell>
          <cell r="AA1770" t="str">
            <v>-</v>
          </cell>
          <cell r="AB1770" t="str">
            <v>-</v>
          </cell>
          <cell r="AC1770" t="str">
            <v>-</v>
          </cell>
          <cell r="AD1770">
            <v>88.932137222000307</v>
          </cell>
          <cell r="AE1770">
            <v>9.9153698657797912E-2</v>
          </cell>
          <cell r="AF1770" t="str">
            <v>-</v>
          </cell>
          <cell r="AG1770">
            <v>311.69200000000001</v>
          </cell>
          <cell r="AH1770" t="str">
            <v>-</v>
          </cell>
          <cell r="AI1770">
            <v>896.9119500920026</v>
          </cell>
          <cell r="AJ1770" t="str">
            <v>-</v>
          </cell>
          <cell r="AL1770">
            <v>624.91569179245062</v>
          </cell>
          <cell r="AM1770" t="str">
            <v>-</v>
          </cell>
        </row>
        <row r="1771">
          <cell r="D1771" t="str">
            <v>INE538P01019</v>
          </cell>
          <cell r="E1771" t="str">
            <v>TARANG PROJECTS &amp; CONSULTANT</v>
          </cell>
          <cell r="G1771" t="str">
            <v>-</v>
          </cell>
          <cell r="H1771" t="str">
            <v>-</v>
          </cell>
          <cell r="I1771">
            <v>0</v>
          </cell>
          <cell r="J1771">
            <v>0</v>
          </cell>
          <cell r="K1771">
            <v>0</v>
          </cell>
          <cell r="L1771" t="str">
            <v>-</v>
          </cell>
          <cell r="M1771" t="str">
            <v>-</v>
          </cell>
          <cell r="O1771">
            <v>0.3</v>
          </cell>
          <cell r="P1771" t="str">
            <v>-</v>
          </cell>
          <cell r="Q1771" t="str">
            <v>-</v>
          </cell>
          <cell r="R1771" t="str">
            <v>-</v>
          </cell>
          <cell r="S1771" t="str">
            <v>-</v>
          </cell>
          <cell r="V1771" t="e">
            <v>#VALUE!</v>
          </cell>
          <cell r="Y1771" t="str">
            <v>-</v>
          </cell>
          <cell r="Z1771" t="str">
            <v>-</v>
          </cell>
          <cell r="AA1771" t="str">
            <v>-</v>
          </cell>
          <cell r="AB1771" t="str">
            <v>-</v>
          </cell>
          <cell r="AC1771" t="str">
            <v>-</v>
          </cell>
          <cell r="AD1771" t="str">
            <v>-</v>
          </cell>
          <cell r="AE1771" t="e">
            <v>#VALUE!</v>
          </cell>
          <cell r="AF1771" t="str">
            <v>-</v>
          </cell>
          <cell r="AG1771">
            <v>0.23505700000000002</v>
          </cell>
          <cell r="AH1771" t="str">
            <v>-</v>
          </cell>
          <cell r="AI1771">
            <v>2899.9999999999995</v>
          </cell>
          <cell r="AJ1771" t="str">
            <v>-</v>
          </cell>
          <cell r="AL1771" t="str">
            <v>-</v>
          </cell>
          <cell r="AM1771" t="str">
            <v>-</v>
          </cell>
        </row>
        <row r="1772">
          <cell r="D1772" t="str">
            <v>INE296G01013</v>
          </cell>
          <cell r="E1772" t="str">
            <v>MUTHOOT CAPITAL SERVICES LTD</v>
          </cell>
          <cell r="G1772">
            <v>276</v>
          </cell>
          <cell r="H1772" t="str">
            <v>-</v>
          </cell>
          <cell r="I1772">
            <v>0</v>
          </cell>
          <cell r="J1772">
            <v>0</v>
          </cell>
          <cell r="K1772">
            <v>0</v>
          </cell>
          <cell r="L1772" t="str">
            <v>-</v>
          </cell>
          <cell r="M1772" t="str">
            <v>-</v>
          </cell>
          <cell r="O1772">
            <v>27.81</v>
          </cell>
          <cell r="P1772" t="str">
            <v>-</v>
          </cell>
          <cell r="Q1772" t="str">
            <v>-</v>
          </cell>
          <cell r="R1772" t="str">
            <v>-</v>
          </cell>
          <cell r="S1772" t="str">
            <v>-</v>
          </cell>
          <cell r="V1772" t="e">
            <v>#VALUE!</v>
          </cell>
          <cell r="Y1772" t="str">
            <v>-</v>
          </cell>
          <cell r="Z1772" t="str">
            <v>-</v>
          </cell>
          <cell r="AA1772" t="str">
            <v>-</v>
          </cell>
          <cell r="AB1772" t="str">
            <v>-</v>
          </cell>
          <cell r="AC1772" t="str">
            <v>-</v>
          </cell>
          <cell r="AD1772">
            <v>7.6536565136013941</v>
          </cell>
          <cell r="AE1772">
            <v>-0.12204611990258542</v>
          </cell>
          <cell r="AF1772" t="str">
            <v>-</v>
          </cell>
          <cell r="AG1772">
            <v>2831.9429999999998</v>
          </cell>
          <cell r="AH1772" t="str">
            <v>-</v>
          </cell>
          <cell r="AI1772">
            <v>-62.711182622687048</v>
          </cell>
          <cell r="AJ1772" t="str">
            <v>-</v>
          </cell>
          <cell r="AL1772">
            <v>21.068217670672414</v>
          </cell>
          <cell r="AM1772" t="str">
            <v>-</v>
          </cell>
        </row>
        <row r="1773">
          <cell r="D1773" t="str">
            <v>INE308A01027</v>
          </cell>
          <cell r="E1773" t="str">
            <v>NAHAR POLY FILMS LTD</v>
          </cell>
          <cell r="G1773">
            <v>291.14999999999998</v>
          </cell>
          <cell r="H1773" t="str">
            <v>-</v>
          </cell>
          <cell r="I1773">
            <v>0</v>
          </cell>
          <cell r="J1773">
            <v>0</v>
          </cell>
          <cell r="K1773">
            <v>0</v>
          </cell>
          <cell r="L1773" t="str">
            <v>-</v>
          </cell>
          <cell r="M1773" t="str">
            <v>-</v>
          </cell>
          <cell r="O1773">
            <v>14.79</v>
          </cell>
          <cell r="P1773" t="str">
            <v>-</v>
          </cell>
          <cell r="Q1773" t="str">
            <v>-</v>
          </cell>
          <cell r="R1773" t="str">
            <v>-</v>
          </cell>
          <cell r="S1773" t="str">
            <v>-</v>
          </cell>
          <cell r="V1773" t="e">
            <v>#VALUE!</v>
          </cell>
          <cell r="Y1773" t="str">
            <v>-</v>
          </cell>
          <cell r="Z1773" t="str">
            <v>-</v>
          </cell>
          <cell r="AA1773" t="str">
            <v>-</v>
          </cell>
          <cell r="AB1773" t="str">
            <v>-</v>
          </cell>
          <cell r="AC1773" t="str">
            <v>-</v>
          </cell>
          <cell r="AD1773">
            <v>21.178227711923167</v>
          </cell>
          <cell r="AE1773" t="e">
            <v>#VALUE!</v>
          </cell>
          <cell r="AF1773" t="str">
            <v>-</v>
          </cell>
          <cell r="AG1773">
            <v>761.5809999999999</v>
          </cell>
          <cell r="AH1773" t="str">
            <v>-</v>
          </cell>
          <cell r="AI1773" t="str">
            <v>-</v>
          </cell>
          <cell r="AJ1773" t="str">
            <v>-</v>
          </cell>
          <cell r="AL1773">
            <v>257.24283831262341</v>
          </cell>
          <cell r="AM1773" t="str">
            <v>-</v>
          </cell>
        </row>
        <row r="1774">
          <cell r="D1774" t="str">
            <v>INE0R6C01012</v>
          </cell>
          <cell r="E1774" t="str">
            <v>PURV FLEXIPACK LTD</v>
          </cell>
          <cell r="G1774" t="str">
            <v>-</v>
          </cell>
          <cell r="H1774" t="str">
            <v>-</v>
          </cell>
          <cell r="I1774">
            <v>0</v>
          </cell>
          <cell r="J1774">
            <v>0</v>
          </cell>
          <cell r="K1774">
            <v>0</v>
          </cell>
          <cell r="L1774" t="str">
            <v>-</v>
          </cell>
          <cell r="M1774" t="str">
            <v>-</v>
          </cell>
          <cell r="O1774">
            <v>3.99</v>
          </cell>
          <cell r="P1774" t="str">
            <v>-</v>
          </cell>
          <cell r="Q1774" t="str">
            <v>-</v>
          </cell>
          <cell r="R1774" t="str">
            <v>-</v>
          </cell>
          <cell r="S1774" t="str">
            <v>-</v>
          </cell>
          <cell r="V1774" t="e">
            <v>#VALUE!</v>
          </cell>
          <cell r="Y1774" t="str">
            <v>-</v>
          </cell>
          <cell r="Z1774" t="str">
            <v>-</v>
          </cell>
          <cell r="AA1774" t="str">
            <v>-</v>
          </cell>
          <cell r="AB1774" t="str">
            <v>-</v>
          </cell>
          <cell r="AC1774" t="str">
            <v>-</v>
          </cell>
          <cell r="AD1774" t="str">
            <v>-</v>
          </cell>
          <cell r="AE1774" t="e">
            <v>#VALUE!</v>
          </cell>
          <cell r="AF1774" t="str">
            <v>-</v>
          </cell>
          <cell r="AG1774">
            <v>78.658000000000001</v>
          </cell>
          <cell r="AH1774" t="str">
            <v>-</v>
          </cell>
          <cell r="AI1774" t="str">
            <v>-</v>
          </cell>
          <cell r="AJ1774" t="str">
            <v>-</v>
          </cell>
          <cell r="AL1774">
            <v>-55.164020862427684</v>
          </cell>
          <cell r="AM1774" t="str">
            <v>-</v>
          </cell>
        </row>
        <row r="1775">
          <cell r="D1775" t="str">
            <v>INE365I01020</v>
          </cell>
          <cell r="E1775" t="str">
            <v>NBI INDUSTRIAL FINANCE CO LT</v>
          </cell>
          <cell r="G1775" t="str">
            <v>-</v>
          </cell>
          <cell r="H1775" t="str">
            <v>-</v>
          </cell>
          <cell r="I1775">
            <v>0</v>
          </cell>
          <cell r="J1775">
            <v>0</v>
          </cell>
          <cell r="K1775">
            <v>0</v>
          </cell>
          <cell r="L1775" t="str">
            <v>-</v>
          </cell>
          <cell r="M1775" t="str">
            <v>-</v>
          </cell>
          <cell r="O1775">
            <v>21.46</v>
          </cell>
          <cell r="P1775" t="str">
            <v>-</v>
          </cell>
          <cell r="Q1775" t="str">
            <v>-</v>
          </cell>
          <cell r="R1775" t="str">
            <v>-</v>
          </cell>
          <cell r="S1775" t="str">
            <v>-</v>
          </cell>
          <cell r="V1775" t="e">
            <v>#VALUE!</v>
          </cell>
          <cell r="Y1775" t="str">
            <v>-</v>
          </cell>
          <cell r="Z1775" t="str">
            <v>-</v>
          </cell>
          <cell r="AA1775" t="str">
            <v>-</v>
          </cell>
          <cell r="AB1775" t="str">
            <v>-</v>
          </cell>
          <cell r="AC1775" t="str">
            <v>-</v>
          </cell>
          <cell r="AD1775" t="str">
            <v>-</v>
          </cell>
          <cell r="AE1775" t="e">
            <v>#VALUE!</v>
          </cell>
          <cell r="AF1775" t="str">
            <v>-</v>
          </cell>
          <cell r="AG1775">
            <v>78.816999999999993</v>
          </cell>
          <cell r="AH1775" t="str">
            <v>-</v>
          </cell>
          <cell r="AI1775">
            <v>-33.642547928262218</v>
          </cell>
          <cell r="AJ1775">
            <v>104.26232288561209</v>
          </cell>
          <cell r="AL1775">
            <v>-27.641037411062658</v>
          </cell>
          <cell r="AM1775" t="str">
            <v>-</v>
          </cell>
        </row>
        <row r="1776">
          <cell r="D1776" t="str">
            <v>INE831A01028</v>
          </cell>
          <cell r="E1776" t="str">
            <v>MIRC ELECTRONICS LTD</v>
          </cell>
          <cell r="G1776">
            <v>28.89</v>
          </cell>
          <cell r="H1776" t="str">
            <v>-</v>
          </cell>
          <cell r="I1776">
            <v>0</v>
          </cell>
          <cell r="J1776">
            <v>0</v>
          </cell>
          <cell r="K1776">
            <v>0</v>
          </cell>
          <cell r="L1776" t="str">
            <v>-</v>
          </cell>
          <cell r="M1776" t="str">
            <v>-</v>
          </cell>
          <cell r="O1776">
            <v>-9.2751899999999998E-2</v>
          </cell>
          <cell r="P1776" t="str">
            <v>-</v>
          </cell>
          <cell r="Q1776" t="str">
            <v>-</v>
          </cell>
          <cell r="R1776" t="str">
            <v>-</v>
          </cell>
          <cell r="S1776" t="str">
            <v>-</v>
          </cell>
          <cell r="V1776" t="e">
            <v>#VALUE!</v>
          </cell>
          <cell r="Y1776" t="str">
            <v>-</v>
          </cell>
          <cell r="Z1776" t="str">
            <v>-</v>
          </cell>
          <cell r="AA1776" t="str">
            <v>-</v>
          </cell>
          <cell r="AB1776" t="str">
            <v>-</v>
          </cell>
          <cell r="AC1776" t="str">
            <v>-</v>
          </cell>
          <cell r="AD1776" t="str">
            <v>-</v>
          </cell>
          <cell r="AE1776" t="e">
            <v>#VALUE!</v>
          </cell>
          <cell r="AF1776" t="str">
            <v>-</v>
          </cell>
          <cell r="AG1776">
            <v>81.3</v>
          </cell>
          <cell r="AH1776" t="str">
            <v>-</v>
          </cell>
          <cell r="AI1776">
            <v>96.282527881040892</v>
          </cell>
          <cell r="AJ1776" t="str">
            <v>-</v>
          </cell>
          <cell r="AL1776" t="str">
            <v>-</v>
          </cell>
          <cell r="AM1776" t="str">
            <v>-</v>
          </cell>
        </row>
        <row r="1777">
          <cell r="D1777" t="str">
            <v>INE0HQI01014</v>
          </cell>
          <cell r="E1777" t="str">
            <v>BEW ENGINEERING LTD</v>
          </cell>
          <cell r="G1777" t="str">
            <v>-</v>
          </cell>
          <cell r="H1777" t="str">
            <v>-</v>
          </cell>
          <cell r="I1777">
            <v>0</v>
          </cell>
          <cell r="J1777">
            <v>0</v>
          </cell>
          <cell r="K1777">
            <v>0</v>
          </cell>
          <cell r="L1777" t="str">
            <v>-</v>
          </cell>
          <cell r="M1777" t="str">
            <v>-</v>
          </cell>
          <cell r="O1777">
            <v>5.4649999999999999</v>
          </cell>
          <cell r="P1777" t="str">
            <v>-</v>
          </cell>
          <cell r="Q1777" t="str">
            <v>-</v>
          </cell>
          <cell r="R1777" t="str">
            <v>-</v>
          </cell>
          <cell r="S1777" t="str">
            <v>-</v>
          </cell>
          <cell r="V1777" t="e">
            <v>#VALUE!</v>
          </cell>
          <cell r="Y1777" t="str">
            <v>-</v>
          </cell>
          <cell r="Z1777" t="str">
            <v>-</v>
          </cell>
          <cell r="AA1777" t="str">
            <v>-</v>
          </cell>
          <cell r="AB1777" t="str">
            <v>-</v>
          </cell>
          <cell r="AC1777" t="str">
            <v>-</v>
          </cell>
          <cell r="AD1777" t="str">
            <v>-</v>
          </cell>
          <cell r="AE1777" t="e">
            <v>#VALUE!</v>
          </cell>
          <cell r="AF1777" t="str">
            <v>-</v>
          </cell>
          <cell r="AG1777">
            <v>109.351</v>
          </cell>
          <cell r="AH1777" t="str">
            <v>-</v>
          </cell>
          <cell r="AI1777">
            <v>39.859245041586682</v>
          </cell>
          <cell r="AJ1777" t="str">
            <v>-</v>
          </cell>
          <cell r="AL1777">
            <v>33.366262973668469</v>
          </cell>
          <cell r="AM1777" t="str">
            <v>-</v>
          </cell>
        </row>
        <row r="1778">
          <cell r="D1778" t="str">
            <v>INE225B01021</v>
          </cell>
          <cell r="E1778" t="str">
            <v>FERMENTA BIOTECH LTD</v>
          </cell>
          <cell r="G1778">
            <v>363.7</v>
          </cell>
          <cell r="H1778" t="str">
            <v>-</v>
          </cell>
          <cell r="I1778">
            <v>0</v>
          </cell>
          <cell r="J1778">
            <v>0</v>
          </cell>
          <cell r="K1778">
            <v>0</v>
          </cell>
          <cell r="L1778" t="str">
            <v>-</v>
          </cell>
          <cell r="M1778" t="str">
            <v>-</v>
          </cell>
          <cell r="O1778">
            <v>26.35</v>
          </cell>
          <cell r="P1778" t="str">
            <v>-</v>
          </cell>
          <cell r="Q1778" t="str">
            <v>-</v>
          </cell>
          <cell r="R1778" t="str">
            <v>-</v>
          </cell>
          <cell r="S1778" t="str">
            <v>-</v>
          </cell>
          <cell r="V1778" t="e">
            <v>#VALUE!</v>
          </cell>
          <cell r="Y1778" t="str">
            <v>-</v>
          </cell>
          <cell r="Z1778" t="str">
            <v>-</v>
          </cell>
          <cell r="AA1778" t="str">
            <v>-</v>
          </cell>
          <cell r="AB1778" t="str">
            <v>-</v>
          </cell>
          <cell r="AC1778" t="str">
            <v>-</v>
          </cell>
          <cell r="AD1778">
            <v>12.973657989168379</v>
          </cell>
          <cell r="AE1778" t="e">
            <v>#VALUE!</v>
          </cell>
          <cell r="AF1778" t="str">
            <v>-</v>
          </cell>
          <cell r="AG1778">
            <v>1097.9960000000001</v>
          </cell>
          <cell r="AH1778" t="str">
            <v>-</v>
          </cell>
          <cell r="AI1778" t="str">
            <v>-</v>
          </cell>
          <cell r="AJ1778" t="str">
            <v>-</v>
          </cell>
          <cell r="AL1778">
            <v>299.12033267418866</v>
          </cell>
          <cell r="AM1778" t="str">
            <v>-</v>
          </cell>
        </row>
        <row r="1779">
          <cell r="D1779" t="str">
            <v>INE0O8901016</v>
          </cell>
          <cell r="E1779" t="str">
            <v>EXHICON EVENTS MEDIA SOLUTIO</v>
          </cell>
          <cell r="G1779">
            <v>486.6</v>
          </cell>
          <cell r="H1779" t="str">
            <v>-</v>
          </cell>
          <cell r="I1779">
            <v>0</v>
          </cell>
          <cell r="J1779">
            <v>0</v>
          </cell>
          <cell r="K1779">
            <v>0</v>
          </cell>
          <cell r="L1779" t="str">
            <v>-</v>
          </cell>
          <cell r="M1779" t="str">
            <v>-</v>
          </cell>
          <cell r="O1779">
            <v>20.052130999999999</v>
          </cell>
          <cell r="P1779" t="str">
            <v>-</v>
          </cell>
          <cell r="Q1779" t="str">
            <v>-</v>
          </cell>
          <cell r="R1779" t="str">
            <v>-</v>
          </cell>
          <cell r="S1779" t="str">
            <v>-</v>
          </cell>
          <cell r="V1779" t="e">
            <v>#VALUE!</v>
          </cell>
          <cell r="Y1779" t="str">
            <v>-</v>
          </cell>
          <cell r="Z1779" t="str">
            <v>-</v>
          </cell>
          <cell r="AA1779" t="str">
            <v>-</v>
          </cell>
          <cell r="AB1779" t="str">
            <v>-</v>
          </cell>
          <cell r="AC1779" t="str">
            <v>-</v>
          </cell>
          <cell r="AD1779">
            <v>24.498882124154537</v>
          </cell>
          <cell r="AE1779">
            <v>0.24798010557404027</v>
          </cell>
          <cell r="AF1779" t="str">
            <v>-</v>
          </cell>
          <cell r="AG1779">
            <v>381.16399999999999</v>
          </cell>
          <cell r="AH1779" t="str">
            <v>-</v>
          </cell>
          <cell r="AI1779">
            <v>98.793740197194253</v>
          </cell>
          <cell r="AJ1779" t="str">
            <v>-</v>
          </cell>
          <cell r="AL1779">
            <v>-15.765420339754654</v>
          </cell>
          <cell r="AM1779" t="str">
            <v>-</v>
          </cell>
        </row>
        <row r="1780">
          <cell r="D1780" t="str">
            <v>INE150C01011</v>
          </cell>
          <cell r="E1780" t="str">
            <v>TITAN BIO-TECH LTD</v>
          </cell>
          <cell r="G1780">
            <v>780.7</v>
          </cell>
          <cell r="H1780" t="str">
            <v>-</v>
          </cell>
          <cell r="I1780">
            <v>0</v>
          </cell>
          <cell r="J1780">
            <v>0</v>
          </cell>
          <cell r="K1780">
            <v>0</v>
          </cell>
          <cell r="L1780" t="str">
            <v>-</v>
          </cell>
          <cell r="M1780" t="str">
            <v>-</v>
          </cell>
          <cell r="O1780">
            <v>26.06</v>
          </cell>
          <cell r="P1780" t="str">
            <v>-</v>
          </cell>
          <cell r="Q1780" t="str">
            <v>-</v>
          </cell>
          <cell r="R1780" t="str">
            <v>-</v>
          </cell>
          <cell r="S1780" t="str">
            <v>-</v>
          </cell>
          <cell r="V1780" t="e">
            <v>#VALUE!</v>
          </cell>
          <cell r="Y1780" t="str">
            <v>-</v>
          </cell>
          <cell r="Z1780" t="str">
            <v>-</v>
          </cell>
          <cell r="AA1780" t="str">
            <v>-</v>
          </cell>
          <cell r="AB1780" t="str">
            <v>-</v>
          </cell>
          <cell r="AC1780" t="str">
            <v>-</v>
          </cell>
          <cell r="AD1780">
            <v>29.957790184460141</v>
          </cell>
          <cell r="AE1780">
            <v>-2.2464607253035314</v>
          </cell>
          <cell r="AF1780" t="str">
            <v>-</v>
          </cell>
          <cell r="AG1780">
            <v>254.26400000000001</v>
          </cell>
          <cell r="AH1780" t="str">
            <v>-</v>
          </cell>
          <cell r="AI1780">
            <v>-13.335550382440976</v>
          </cell>
          <cell r="AJ1780">
            <v>10.778365882044444</v>
          </cell>
          <cell r="AL1780">
            <v>-25.830333650317655</v>
          </cell>
          <cell r="AM1780" t="str">
            <v>-</v>
          </cell>
        </row>
        <row r="1781">
          <cell r="D1781" t="str">
            <v>INE411B01019</v>
          </cell>
          <cell r="E1781" t="str">
            <v>VENUS REMEDIES LTD</v>
          </cell>
          <cell r="G1781">
            <v>452.75</v>
          </cell>
          <cell r="H1781" t="str">
            <v>-</v>
          </cell>
          <cell r="I1781">
            <v>1</v>
          </cell>
          <cell r="J1781">
            <v>0</v>
          </cell>
          <cell r="K1781">
            <v>0</v>
          </cell>
          <cell r="L1781" t="str">
            <v>-</v>
          </cell>
          <cell r="M1781" t="str">
            <v>-</v>
          </cell>
          <cell r="O1781">
            <v>33.9</v>
          </cell>
          <cell r="P1781" t="str">
            <v>-</v>
          </cell>
          <cell r="Q1781" t="str">
            <v>-</v>
          </cell>
          <cell r="R1781" t="str">
            <v>-</v>
          </cell>
          <cell r="S1781" t="str">
            <v>-</v>
          </cell>
          <cell r="V1781" t="e">
            <v>#VALUE!</v>
          </cell>
          <cell r="Y1781" t="str">
            <v>-</v>
          </cell>
          <cell r="Z1781" t="str">
            <v>-</v>
          </cell>
          <cell r="AA1781" t="str">
            <v>-</v>
          </cell>
          <cell r="AB1781" t="str">
            <v>-</v>
          </cell>
          <cell r="AC1781" t="str">
            <v>-</v>
          </cell>
          <cell r="AD1781">
            <v>13.355457227138643</v>
          </cell>
          <cell r="AE1781">
            <v>0.22605622995260086</v>
          </cell>
          <cell r="AF1781" t="str">
            <v>-</v>
          </cell>
          <cell r="AG1781">
            <v>635.29</v>
          </cell>
          <cell r="AH1781" t="str">
            <v>-</v>
          </cell>
          <cell r="AI1781">
            <v>59.080244016893481</v>
          </cell>
          <cell r="AJ1781">
            <v>9.3092647308165386</v>
          </cell>
          <cell r="AL1781">
            <v>6.5915664995537053</v>
          </cell>
          <cell r="AM1781" t="str">
            <v>-</v>
          </cell>
        </row>
        <row r="1782">
          <cell r="D1782" t="str">
            <v>INE841D01013</v>
          </cell>
          <cell r="E1782" t="str">
            <v>AMAL LTD</v>
          </cell>
          <cell r="G1782">
            <v>884.3</v>
          </cell>
          <cell r="H1782" t="str">
            <v>-</v>
          </cell>
          <cell r="I1782">
            <v>0</v>
          </cell>
          <cell r="J1782">
            <v>0</v>
          </cell>
          <cell r="K1782">
            <v>0</v>
          </cell>
          <cell r="L1782" t="str">
            <v>-</v>
          </cell>
          <cell r="M1782" t="str">
            <v>-</v>
          </cell>
          <cell r="O1782">
            <v>23.69</v>
          </cell>
          <cell r="P1782" t="str">
            <v>-</v>
          </cell>
          <cell r="Q1782" t="str">
            <v>-</v>
          </cell>
          <cell r="R1782" t="str">
            <v>-</v>
          </cell>
          <cell r="S1782" t="str">
            <v>-</v>
          </cell>
          <cell r="V1782" t="e">
            <v>#VALUE!</v>
          </cell>
          <cell r="Y1782" t="str">
            <v>-</v>
          </cell>
          <cell r="Z1782" t="str">
            <v>-</v>
          </cell>
          <cell r="AA1782" t="str">
            <v>-</v>
          </cell>
          <cell r="AB1782" t="str">
            <v>-</v>
          </cell>
          <cell r="AC1782" t="str">
            <v>-</v>
          </cell>
          <cell r="AD1782">
            <v>37.377588198004965</v>
          </cell>
          <cell r="AE1782">
            <v>2.3099326591807749E-2</v>
          </cell>
          <cell r="AF1782" t="str">
            <v>-</v>
          </cell>
          <cell r="AG1782">
            <v>433.08299999999997</v>
          </cell>
          <cell r="AH1782" t="str">
            <v>-</v>
          </cell>
          <cell r="AI1782">
            <v>1618.1245825261872</v>
          </cell>
          <cell r="AJ1782" t="str">
            <v>-</v>
          </cell>
          <cell r="AL1782">
            <v>182.00464925475183</v>
          </cell>
          <cell r="AM1782" t="str">
            <v>-</v>
          </cell>
        </row>
        <row r="1783">
          <cell r="D1783" t="str">
            <v>INE193B01039</v>
          </cell>
          <cell r="E1783" t="str">
            <v>AYM SYNTEX LTD</v>
          </cell>
          <cell r="G1783">
            <v>186.15</v>
          </cell>
          <cell r="H1783" t="str">
            <v>-</v>
          </cell>
          <cell r="I1783">
            <v>0</v>
          </cell>
          <cell r="J1783">
            <v>0</v>
          </cell>
          <cell r="K1783">
            <v>0</v>
          </cell>
          <cell r="L1783" t="str">
            <v>-</v>
          </cell>
          <cell r="M1783" t="str">
            <v>-</v>
          </cell>
          <cell r="O1783">
            <v>2.13</v>
          </cell>
          <cell r="P1783" t="str">
            <v>-</v>
          </cell>
          <cell r="Q1783" t="str">
            <v>-</v>
          </cell>
          <cell r="R1783" t="str">
            <v>-</v>
          </cell>
          <cell r="S1783" t="str">
            <v>-</v>
          </cell>
          <cell r="V1783" t="e">
            <v>#VALUE!</v>
          </cell>
          <cell r="Y1783" t="str">
            <v>-</v>
          </cell>
          <cell r="Z1783" t="str">
            <v>-</v>
          </cell>
          <cell r="AA1783" t="str">
            <v>-</v>
          </cell>
          <cell r="AB1783" t="str">
            <v>-</v>
          </cell>
          <cell r="AC1783" t="str">
            <v>-</v>
          </cell>
          <cell r="AD1783">
            <v>79.173479837869536</v>
          </cell>
          <cell r="AE1783">
            <v>0.18306006898929372</v>
          </cell>
          <cell r="AF1783" t="str">
            <v>-</v>
          </cell>
          <cell r="AG1783">
            <v>1181.3240000000001</v>
          </cell>
          <cell r="AH1783" t="str">
            <v>-</v>
          </cell>
          <cell r="AI1783">
            <v>432.5</v>
          </cell>
          <cell r="AJ1783" t="str">
            <v>-</v>
          </cell>
          <cell r="AL1783">
            <v>17.023601376953383</v>
          </cell>
          <cell r="AM1783" t="str">
            <v>-</v>
          </cell>
        </row>
        <row r="1784">
          <cell r="D1784" t="str">
            <v>INE034H01016</v>
          </cell>
          <cell r="E1784" t="str">
            <v>SORIL INFRA RESOURCES LTD</v>
          </cell>
          <cell r="G1784" t="str">
            <v>-</v>
          </cell>
          <cell r="H1784" t="str">
            <v>-</v>
          </cell>
          <cell r="I1784">
            <v>0</v>
          </cell>
          <cell r="J1784">
            <v>0</v>
          </cell>
          <cell r="K1784">
            <v>0</v>
          </cell>
          <cell r="L1784" t="str">
            <v>-</v>
          </cell>
          <cell r="M1784" t="str">
            <v>-</v>
          </cell>
          <cell r="O1784">
            <v>1.97</v>
          </cell>
          <cell r="P1784" t="str">
            <v>-</v>
          </cell>
          <cell r="Q1784" t="str">
            <v>-</v>
          </cell>
          <cell r="R1784" t="str">
            <v>-</v>
          </cell>
          <cell r="S1784" t="str">
            <v>-</v>
          </cell>
          <cell r="V1784" t="e">
            <v>#VALUE!</v>
          </cell>
          <cell r="Y1784" t="str">
            <v>-</v>
          </cell>
          <cell r="Z1784" t="str">
            <v>-</v>
          </cell>
          <cell r="AA1784" t="str">
            <v>-</v>
          </cell>
          <cell r="AB1784" t="str">
            <v>-</v>
          </cell>
          <cell r="AC1784" t="str">
            <v>-</v>
          </cell>
          <cell r="AD1784" t="str">
            <v>-</v>
          </cell>
          <cell r="AE1784" t="e">
            <v>#VALUE!</v>
          </cell>
          <cell r="AF1784" t="str">
            <v>-</v>
          </cell>
          <cell r="AG1784">
            <v>51.800000000000011</v>
          </cell>
          <cell r="AH1784" t="str">
            <v>-</v>
          </cell>
          <cell r="AI1784">
            <v>-67.915309446254071</v>
          </cell>
          <cell r="AJ1784">
            <v>34.82348326702585</v>
          </cell>
          <cell r="AL1784">
            <v>-84.569556151325585</v>
          </cell>
          <cell r="AM1784" t="str">
            <v>-</v>
          </cell>
        </row>
        <row r="1785">
          <cell r="D1785" t="str">
            <v>INE336H01023</v>
          </cell>
          <cell r="E1785" t="str">
            <v>GAYATRI PROJECTS LTD</v>
          </cell>
          <cell r="G1785">
            <v>10.1</v>
          </cell>
          <cell r="H1785" t="str">
            <v>-</v>
          </cell>
          <cell r="I1785">
            <v>0</v>
          </cell>
          <cell r="J1785">
            <v>0</v>
          </cell>
          <cell r="K1785">
            <v>0</v>
          </cell>
          <cell r="L1785" t="str">
            <v>-</v>
          </cell>
          <cell r="M1785" t="str">
            <v>-</v>
          </cell>
          <cell r="O1785">
            <v>-51.19</v>
          </cell>
          <cell r="P1785" t="str">
            <v>-</v>
          </cell>
          <cell r="Q1785" t="str">
            <v>-</v>
          </cell>
          <cell r="R1785" t="str">
            <v>-</v>
          </cell>
          <cell r="S1785" t="str">
            <v>-</v>
          </cell>
          <cell r="V1785" t="e">
            <v>#VALUE!</v>
          </cell>
          <cell r="Y1785" t="str">
            <v>-</v>
          </cell>
          <cell r="Z1785" t="str">
            <v>-</v>
          </cell>
          <cell r="AA1785" t="str">
            <v>-</v>
          </cell>
          <cell r="AB1785" t="str">
            <v>-</v>
          </cell>
          <cell r="AC1785" t="str">
            <v>-</v>
          </cell>
          <cell r="AD1785" t="str">
            <v>-</v>
          </cell>
          <cell r="AE1785" t="e">
            <v>#VALUE!</v>
          </cell>
          <cell r="AF1785" t="str">
            <v>-</v>
          </cell>
          <cell r="AG1785">
            <v>-3905.6080000000002</v>
          </cell>
          <cell r="AH1785" t="str">
            <v>-</v>
          </cell>
          <cell r="AI1785" t="str">
            <v>-</v>
          </cell>
          <cell r="AJ1785" t="str">
            <v>-</v>
          </cell>
          <cell r="AL1785" t="str">
            <v>-</v>
          </cell>
          <cell r="AM1785" t="str">
            <v>-</v>
          </cell>
        </row>
        <row r="1786">
          <cell r="D1786" t="str">
            <v>INE0P0001010</v>
          </cell>
          <cell r="E1786" t="str">
            <v>UTI FTI-SR XXXII-II-1111-DG</v>
          </cell>
          <cell r="G1786" t="str">
            <v>-</v>
          </cell>
          <cell r="H1786" t="str">
            <v>-</v>
          </cell>
          <cell r="I1786">
            <v>0</v>
          </cell>
          <cell r="J1786">
            <v>0</v>
          </cell>
          <cell r="K1786">
            <v>0</v>
          </cell>
          <cell r="L1786" t="str">
            <v>-</v>
          </cell>
          <cell r="M1786" t="str">
            <v>-</v>
          </cell>
          <cell r="O1786" t="str">
            <v>-</v>
          </cell>
          <cell r="P1786" t="str">
            <v>-</v>
          </cell>
          <cell r="Q1786" t="str">
            <v>-</v>
          </cell>
          <cell r="R1786" t="str">
            <v>-</v>
          </cell>
          <cell r="S1786" t="str">
            <v>-</v>
          </cell>
          <cell r="V1786" t="e">
            <v>#VALUE!</v>
          </cell>
          <cell r="Y1786" t="str">
            <v>-</v>
          </cell>
          <cell r="Z1786" t="str">
            <v>-</v>
          </cell>
          <cell r="AA1786" t="str">
            <v>-</v>
          </cell>
          <cell r="AB1786" t="str">
            <v>-</v>
          </cell>
          <cell r="AC1786" t="str">
            <v>-</v>
          </cell>
          <cell r="AD1786" t="str">
            <v>-</v>
          </cell>
          <cell r="AE1786" t="e">
            <v>#VALUE!</v>
          </cell>
          <cell r="AF1786" t="str">
            <v>-</v>
          </cell>
          <cell r="AG1786" t="str">
            <v>-</v>
          </cell>
          <cell r="AH1786" t="str">
            <v>-</v>
          </cell>
          <cell r="AI1786" t="str">
            <v>-</v>
          </cell>
          <cell r="AJ1786" t="str">
            <v>-</v>
          </cell>
          <cell r="AL1786" t="str">
            <v>-</v>
          </cell>
          <cell r="AM1786" t="str">
            <v>-</v>
          </cell>
        </row>
        <row r="1787">
          <cell r="D1787" t="str">
            <v>INE451F01024</v>
          </cell>
          <cell r="E1787" t="str">
            <v>APOLLO SINDOORI HOTELS LTD</v>
          </cell>
          <cell r="G1787" t="str">
            <v>-</v>
          </cell>
          <cell r="H1787" t="str">
            <v>-</v>
          </cell>
          <cell r="I1787">
            <v>0</v>
          </cell>
          <cell r="J1787">
            <v>0</v>
          </cell>
          <cell r="K1787">
            <v>0</v>
          </cell>
          <cell r="L1787" t="str">
            <v>-</v>
          </cell>
          <cell r="M1787" t="str">
            <v>-</v>
          </cell>
          <cell r="O1787">
            <v>29.71</v>
          </cell>
          <cell r="P1787" t="str">
            <v>-</v>
          </cell>
          <cell r="Q1787" t="str">
            <v>-</v>
          </cell>
          <cell r="R1787" t="str">
            <v>-</v>
          </cell>
          <cell r="S1787" t="str">
            <v>-</v>
          </cell>
          <cell r="V1787" t="e">
            <v>#VALUE!</v>
          </cell>
          <cell r="Y1787" t="str">
            <v>-</v>
          </cell>
          <cell r="Z1787" t="str">
            <v>-</v>
          </cell>
          <cell r="AA1787" t="str">
            <v>-</v>
          </cell>
          <cell r="AB1787" t="str">
            <v>-</v>
          </cell>
          <cell r="AC1787" t="str">
            <v>-</v>
          </cell>
          <cell r="AD1787" t="str">
            <v>-</v>
          </cell>
          <cell r="AE1787" t="e">
            <v>#VALUE!</v>
          </cell>
          <cell r="AF1787" t="str">
            <v>-</v>
          </cell>
          <cell r="AG1787">
            <v>187.10900000000001</v>
          </cell>
          <cell r="AH1787" t="str">
            <v>-</v>
          </cell>
          <cell r="AI1787" t="str">
            <v>-</v>
          </cell>
          <cell r="AJ1787">
            <v>12.756970262865757</v>
          </cell>
          <cell r="AL1787">
            <v>43.358045647054915</v>
          </cell>
          <cell r="AM1787" t="str">
            <v>-</v>
          </cell>
        </row>
        <row r="1788">
          <cell r="D1788" t="str">
            <v>INE865D01012</v>
          </cell>
          <cell r="E1788" t="str">
            <v>JHAVERI CREDITS &amp; CAPITAL</v>
          </cell>
          <cell r="G1788">
            <v>215.65</v>
          </cell>
          <cell r="H1788" t="str">
            <v>-</v>
          </cell>
          <cell r="I1788">
            <v>0</v>
          </cell>
          <cell r="J1788">
            <v>0</v>
          </cell>
          <cell r="K1788">
            <v>0</v>
          </cell>
          <cell r="L1788" t="str">
            <v>-</v>
          </cell>
          <cell r="M1788" t="str">
            <v>-</v>
          </cell>
          <cell r="O1788">
            <v>2.95</v>
          </cell>
          <cell r="P1788" t="str">
            <v>-</v>
          </cell>
          <cell r="Q1788" t="str">
            <v>-</v>
          </cell>
          <cell r="R1788" t="str">
            <v>-</v>
          </cell>
          <cell r="S1788" t="str">
            <v>-</v>
          </cell>
          <cell r="V1788" t="e">
            <v>#VALUE!</v>
          </cell>
          <cell r="Y1788" t="str">
            <v>-</v>
          </cell>
          <cell r="Z1788" t="str">
            <v>-</v>
          </cell>
          <cell r="AA1788" t="str">
            <v>-</v>
          </cell>
          <cell r="AB1788" t="str">
            <v>-</v>
          </cell>
          <cell r="AC1788" t="str">
            <v>-</v>
          </cell>
          <cell r="AD1788">
            <v>74.878470102945968</v>
          </cell>
          <cell r="AE1788">
            <v>6.9694576018895802</v>
          </cell>
          <cell r="AF1788" t="str">
            <v>-</v>
          </cell>
          <cell r="AG1788">
            <v>3.9819999999999993</v>
          </cell>
          <cell r="AH1788" t="str">
            <v>-</v>
          </cell>
          <cell r="AI1788">
            <v>10.743801652892571</v>
          </cell>
          <cell r="AJ1788" t="str">
            <v>-</v>
          </cell>
          <cell r="AL1788" t="str">
            <v>-</v>
          </cell>
          <cell r="AM1788" t="str">
            <v>-</v>
          </cell>
        </row>
        <row r="1789">
          <cell r="D1789" t="str">
            <v>INE122M01019</v>
          </cell>
          <cell r="E1789" t="str">
            <v>ESSAR SHIPPING LTD</v>
          </cell>
          <cell r="G1789">
            <v>24.15</v>
          </cell>
          <cell r="H1789" t="str">
            <v>-</v>
          </cell>
          <cell r="I1789">
            <v>0</v>
          </cell>
          <cell r="J1789">
            <v>0</v>
          </cell>
          <cell r="K1789">
            <v>0</v>
          </cell>
          <cell r="L1789" t="str">
            <v>-</v>
          </cell>
          <cell r="M1789" t="str">
            <v>-</v>
          </cell>
          <cell r="O1789">
            <v>31.89</v>
          </cell>
          <cell r="P1789" t="str">
            <v>-</v>
          </cell>
          <cell r="Q1789" t="str">
            <v>-</v>
          </cell>
          <cell r="R1789" t="str">
            <v>-</v>
          </cell>
          <cell r="S1789" t="str">
            <v>-</v>
          </cell>
          <cell r="V1789" t="e">
            <v>#VALUE!</v>
          </cell>
          <cell r="Y1789" t="str">
            <v>-</v>
          </cell>
          <cell r="Z1789" t="str">
            <v>-</v>
          </cell>
          <cell r="AA1789" t="str">
            <v>-</v>
          </cell>
          <cell r="AB1789" t="str">
            <v>-</v>
          </cell>
          <cell r="AC1789" t="str">
            <v>-</v>
          </cell>
          <cell r="AD1789">
            <v>0.75729067477360534</v>
          </cell>
          <cell r="AE1789" t="e">
            <v>#VALUE!</v>
          </cell>
          <cell r="AF1789" t="str">
            <v>-</v>
          </cell>
          <cell r="AG1789">
            <v>-495.2</v>
          </cell>
          <cell r="AH1789" t="str">
            <v>-</v>
          </cell>
          <cell r="AI1789" t="str">
            <v>-</v>
          </cell>
          <cell r="AJ1789" t="str">
            <v>-</v>
          </cell>
          <cell r="AL1789">
            <v>26.078519181967472</v>
          </cell>
          <cell r="AM1789" t="str">
            <v>-</v>
          </cell>
        </row>
        <row r="1790">
          <cell r="D1790" t="str">
            <v>INE091C01017</v>
          </cell>
          <cell r="E1790" t="str">
            <v>SUPER SALES INDIA LTD</v>
          </cell>
          <cell r="G1790">
            <v>781.35</v>
          </cell>
          <cell r="H1790" t="str">
            <v>-</v>
          </cell>
          <cell r="I1790">
            <v>0</v>
          </cell>
          <cell r="J1790">
            <v>0</v>
          </cell>
          <cell r="K1790">
            <v>0</v>
          </cell>
          <cell r="L1790" t="str">
            <v>-</v>
          </cell>
          <cell r="M1790" t="str">
            <v>-</v>
          </cell>
          <cell r="O1790">
            <v>-5.73</v>
          </cell>
          <cell r="P1790" t="str">
            <v>-</v>
          </cell>
          <cell r="Q1790" t="str">
            <v>-</v>
          </cell>
          <cell r="R1790" t="str">
            <v>-</v>
          </cell>
          <cell r="S1790" t="str">
            <v>-</v>
          </cell>
          <cell r="V1790" t="e">
            <v>#VALUE!</v>
          </cell>
          <cell r="Y1790" t="str">
            <v>-</v>
          </cell>
          <cell r="Z1790" t="str">
            <v>-</v>
          </cell>
          <cell r="AA1790" t="str">
            <v>-</v>
          </cell>
          <cell r="AB1790" t="str">
            <v>-</v>
          </cell>
          <cell r="AC1790" t="str">
            <v>-</v>
          </cell>
          <cell r="AD1790" t="str">
            <v>-</v>
          </cell>
          <cell r="AE1790" t="e">
            <v>#VALUE!</v>
          </cell>
          <cell r="AF1790" t="str">
            <v>-</v>
          </cell>
          <cell r="AG1790">
            <v>231.43</v>
          </cell>
          <cell r="AH1790" t="str">
            <v>-</v>
          </cell>
          <cell r="AI1790" t="str">
            <v>-</v>
          </cell>
          <cell r="AJ1790" t="str">
            <v>-</v>
          </cell>
          <cell r="AL1790">
            <v>-45.087589838012775</v>
          </cell>
          <cell r="AM1790" t="str">
            <v>-</v>
          </cell>
        </row>
        <row r="1791">
          <cell r="D1791" t="str">
            <v>INE0O4R01018</v>
          </cell>
          <cell r="E1791" t="str">
            <v>KORE DIGITAL LTD</v>
          </cell>
          <cell r="G1791" t="str">
            <v>-</v>
          </cell>
          <cell r="H1791" t="str">
            <v>-</v>
          </cell>
          <cell r="I1791">
            <v>0</v>
          </cell>
          <cell r="J1791">
            <v>0</v>
          </cell>
          <cell r="K1791">
            <v>0</v>
          </cell>
          <cell r="L1791" t="str">
            <v>-</v>
          </cell>
          <cell r="M1791" t="str">
            <v>-</v>
          </cell>
          <cell r="O1791">
            <v>26.739854000000001</v>
          </cell>
          <cell r="P1791" t="str">
            <v>-</v>
          </cell>
          <cell r="Q1791" t="str">
            <v>-</v>
          </cell>
          <cell r="R1791" t="str">
            <v>-</v>
          </cell>
          <cell r="S1791" t="str">
            <v>-</v>
          </cell>
          <cell r="V1791" t="e">
            <v>#VALUE!</v>
          </cell>
          <cell r="Y1791" t="str">
            <v>-</v>
          </cell>
          <cell r="Z1791" t="str">
            <v>-</v>
          </cell>
          <cell r="AA1791" t="str">
            <v>-</v>
          </cell>
          <cell r="AB1791" t="str">
            <v>-</v>
          </cell>
          <cell r="AC1791" t="str">
            <v>-</v>
          </cell>
          <cell r="AD1791" t="str">
            <v>-</v>
          </cell>
          <cell r="AE1791" t="e">
            <v>#VALUE!</v>
          </cell>
          <cell r="AF1791" t="str">
            <v>-</v>
          </cell>
          <cell r="AG1791">
            <v>475.47499999999997</v>
          </cell>
          <cell r="AH1791" t="str">
            <v>-</v>
          </cell>
          <cell r="AI1791">
            <v>308.41451519832657</v>
          </cell>
          <cell r="AJ1791" t="str">
            <v>-</v>
          </cell>
          <cell r="AL1791">
            <v>178.42842168752304</v>
          </cell>
          <cell r="AM1791" t="str">
            <v>-</v>
          </cell>
        </row>
        <row r="1792">
          <cell r="D1792" t="str">
            <v>INE110A01019</v>
          </cell>
          <cell r="E1792" t="str">
            <v>BPL LTD</v>
          </cell>
          <cell r="G1792">
            <v>84.1</v>
          </cell>
          <cell r="H1792" t="str">
            <v>-</v>
          </cell>
          <cell r="I1792">
            <v>0</v>
          </cell>
          <cell r="J1792">
            <v>0</v>
          </cell>
          <cell r="K1792">
            <v>0</v>
          </cell>
          <cell r="L1792" t="str">
            <v>-</v>
          </cell>
          <cell r="M1792" t="str">
            <v>-</v>
          </cell>
          <cell r="O1792">
            <v>1.9234000000000001E-2</v>
          </cell>
          <cell r="P1792" t="str">
            <v>-</v>
          </cell>
          <cell r="Q1792" t="str">
            <v>-</v>
          </cell>
          <cell r="R1792" t="str">
            <v>-</v>
          </cell>
          <cell r="S1792" t="str">
            <v>-</v>
          </cell>
          <cell r="V1792" t="e">
            <v>#VALUE!</v>
          </cell>
          <cell r="Y1792" t="str">
            <v>-</v>
          </cell>
          <cell r="Z1792" t="str">
            <v>-</v>
          </cell>
          <cell r="AA1792" t="str">
            <v>-</v>
          </cell>
          <cell r="AB1792" t="str">
            <v>-</v>
          </cell>
          <cell r="AC1792" t="str">
            <v>-</v>
          </cell>
          <cell r="AD1792">
            <v>33.11987167688595</v>
          </cell>
          <cell r="AE1792">
            <v>-0.33356291526917359</v>
          </cell>
          <cell r="AF1792" t="str">
            <v>-</v>
          </cell>
          <cell r="AG1792">
            <v>121.54900000000001</v>
          </cell>
          <cell r="AH1792" t="str">
            <v>-</v>
          </cell>
          <cell r="AI1792">
            <v>-99.291228613226906</v>
          </cell>
          <cell r="AJ1792" t="str">
            <v>-</v>
          </cell>
          <cell r="AL1792">
            <v>-14.081430692019504</v>
          </cell>
          <cell r="AM1792" t="str">
            <v>-</v>
          </cell>
        </row>
        <row r="1793">
          <cell r="D1793" t="str">
            <v>INE369I01014</v>
          </cell>
          <cell r="E1793" t="str">
            <v>IL&amp;FS ENGINEERING AND CONSTR</v>
          </cell>
          <cell r="G1793">
            <v>32.75</v>
          </cell>
          <cell r="H1793" t="str">
            <v>-</v>
          </cell>
          <cell r="I1793">
            <v>0</v>
          </cell>
          <cell r="J1793">
            <v>0</v>
          </cell>
          <cell r="K1793">
            <v>0</v>
          </cell>
          <cell r="L1793" t="str">
            <v>-</v>
          </cell>
          <cell r="M1793" t="str">
            <v>-</v>
          </cell>
          <cell r="O1793">
            <v>-0.37</v>
          </cell>
          <cell r="P1793" t="str">
            <v>-</v>
          </cell>
          <cell r="Q1793" t="str">
            <v>-</v>
          </cell>
          <cell r="R1793" t="str">
            <v>-</v>
          </cell>
          <cell r="S1793" t="str">
            <v>-</v>
          </cell>
          <cell r="V1793" t="e">
            <v>#VALUE!</v>
          </cell>
          <cell r="Y1793" t="str">
            <v>-</v>
          </cell>
          <cell r="Z1793" t="str">
            <v>-</v>
          </cell>
          <cell r="AA1793" t="str">
            <v>-</v>
          </cell>
          <cell r="AB1793" t="str">
            <v>-</v>
          </cell>
          <cell r="AC1793" t="str">
            <v>-</v>
          </cell>
          <cell r="AD1793" t="str">
            <v>-</v>
          </cell>
          <cell r="AE1793" t="e">
            <v>#VALUE!</v>
          </cell>
          <cell r="AF1793" t="str">
            <v>-</v>
          </cell>
          <cell r="AG1793">
            <v>-725.69999999999993</v>
          </cell>
          <cell r="AH1793" t="str">
            <v>-</v>
          </cell>
          <cell r="AI1793">
            <v>93.7394247038917</v>
          </cell>
          <cell r="AJ1793" t="str">
            <v>-</v>
          </cell>
          <cell r="AL1793">
            <v>57.09978718373138</v>
          </cell>
          <cell r="AM1793" t="str">
            <v>-</v>
          </cell>
        </row>
        <row r="1794">
          <cell r="D1794" t="str">
            <v>INE214A01019</v>
          </cell>
          <cell r="E1794" t="str">
            <v>CYBERTECH SYSTEMS &amp; SOFTWARE</v>
          </cell>
          <cell r="G1794">
            <v>156.05000000000001</v>
          </cell>
          <cell r="H1794" t="str">
            <v>-</v>
          </cell>
          <cell r="I1794">
            <v>0</v>
          </cell>
          <cell r="J1794">
            <v>0</v>
          </cell>
          <cell r="K1794">
            <v>0</v>
          </cell>
          <cell r="L1794" t="str">
            <v>-</v>
          </cell>
          <cell r="M1794" t="str">
            <v>-</v>
          </cell>
          <cell r="O1794">
            <v>11.22</v>
          </cell>
          <cell r="P1794" t="str">
            <v>-</v>
          </cell>
          <cell r="Q1794" t="str">
            <v>-</v>
          </cell>
          <cell r="R1794" t="str">
            <v>-</v>
          </cell>
          <cell r="S1794" t="str">
            <v>-</v>
          </cell>
          <cell r="V1794" t="e">
            <v>#VALUE!</v>
          </cell>
          <cell r="Y1794" t="str">
            <v>-</v>
          </cell>
          <cell r="Z1794" t="str">
            <v>-</v>
          </cell>
          <cell r="AA1794" t="str">
            <v>-</v>
          </cell>
          <cell r="AB1794" t="str">
            <v>-</v>
          </cell>
          <cell r="AC1794" t="str">
            <v>-</v>
          </cell>
          <cell r="AD1794">
            <v>14.724126492912021</v>
          </cell>
          <cell r="AE1794">
            <v>0.331612935796888</v>
          </cell>
          <cell r="AF1794" t="str">
            <v>-</v>
          </cell>
          <cell r="AG1794">
            <v>316.98200000000003</v>
          </cell>
          <cell r="AH1794" t="str">
            <v>-</v>
          </cell>
          <cell r="AI1794">
            <v>44.40154440154442</v>
          </cell>
          <cell r="AJ1794">
            <v>15.775270483270774</v>
          </cell>
          <cell r="AL1794">
            <v>24.580744304135766</v>
          </cell>
          <cell r="AM1794" t="str">
            <v>-</v>
          </cell>
        </row>
        <row r="1795">
          <cell r="D1795" t="str">
            <v>INE052A01021</v>
          </cell>
          <cell r="E1795" t="str">
            <v>WINDSOR MACHINES LTD</v>
          </cell>
          <cell r="G1795">
            <v>299.75</v>
          </cell>
          <cell r="H1795" t="str">
            <v>-</v>
          </cell>
          <cell r="I1795">
            <v>0</v>
          </cell>
          <cell r="J1795">
            <v>0</v>
          </cell>
          <cell r="K1795">
            <v>0</v>
          </cell>
          <cell r="L1795" t="str">
            <v>-</v>
          </cell>
          <cell r="M1795" t="str">
            <v>-</v>
          </cell>
          <cell r="O1795">
            <v>1.084632</v>
          </cell>
          <cell r="P1795" t="str">
            <v>-</v>
          </cell>
          <cell r="Q1795" t="str">
            <v>-</v>
          </cell>
          <cell r="R1795" t="str">
            <v>-</v>
          </cell>
          <cell r="S1795" t="str">
            <v>-</v>
          </cell>
          <cell r="V1795" t="e">
            <v>#VALUE!</v>
          </cell>
          <cell r="Y1795" t="str">
            <v>-</v>
          </cell>
          <cell r="Z1795" t="str">
            <v>-</v>
          </cell>
          <cell r="AA1795" t="str">
            <v>-</v>
          </cell>
          <cell r="AB1795" t="str">
            <v>-</v>
          </cell>
          <cell r="AC1795" t="str">
            <v>-</v>
          </cell>
          <cell r="AD1795" t="str">
            <v>-</v>
          </cell>
          <cell r="AE1795" t="e">
            <v>#VALUE!</v>
          </cell>
          <cell r="AF1795" t="str">
            <v>-</v>
          </cell>
          <cell r="AG1795">
            <v>239.60599999999999</v>
          </cell>
          <cell r="AH1795" t="str">
            <v>-</v>
          </cell>
          <cell r="AI1795" t="str">
            <v>-</v>
          </cell>
          <cell r="AJ1795" t="str">
            <v>-</v>
          </cell>
          <cell r="AL1795">
            <v>7.4741077315726363</v>
          </cell>
          <cell r="AM1795" t="str">
            <v>-</v>
          </cell>
        </row>
        <row r="1796">
          <cell r="D1796" t="str">
            <v>INE861A01058</v>
          </cell>
          <cell r="E1796" t="str">
            <v>VISESH INFOTECNICS LTD</v>
          </cell>
          <cell r="G1796" t="str">
            <v>-</v>
          </cell>
          <cell r="H1796" t="str">
            <v>-</v>
          </cell>
          <cell r="I1796">
            <v>0</v>
          </cell>
          <cell r="J1796">
            <v>0</v>
          </cell>
          <cell r="K1796">
            <v>0</v>
          </cell>
          <cell r="L1796" t="str">
            <v>-</v>
          </cell>
          <cell r="M1796" t="str">
            <v>-</v>
          </cell>
          <cell r="O1796">
            <v>-2.5000000000000001E-2</v>
          </cell>
          <cell r="P1796" t="str">
            <v>-</v>
          </cell>
          <cell r="Q1796" t="str">
            <v>-</v>
          </cell>
          <cell r="R1796" t="str">
            <v>-</v>
          </cell>
          <cell r="S1796" t="str">
            <v>-</v>
          </cell>
          <cell r="V1796" t="e">
            <v>#VALUE!</v>
          </cell>
          <cell r="Y1796" t="str">
            <v>-</v>
          </cell>
          <cell r="Z1796" t="str">
            <v>-</v>
          </cell>
          <cell r="AA1796" t="str">
            <v>-</v>
          </cell>
          <cell r="AB1796" t="str">
            <v>-</v>
          </cell>
          <cell r="AC1796" t="str">
            <v>-</v>
          </cell>
          <cell r="AD1796" t="str">
            <v>-</v>
          </cell>
          <cell r="AE1796" t="e">
            <v>#VALUE!</v>
          </cell>
          <cell r="AF1796" t="str">
            <v>-</v>
          </cell>
          <cell r="AG1796">
            <v>-74.966000000000008</v>
          </cell>
          <cell r="AH1796" t="str">
            <v>-</v>
          </cell>
          <cell r="AI1796">
            <v>-177.7777777777778</v>
          </cell>
          <cell r="AJ1796" t="str">
            <v>-</v>
          </cell>
          <cell r="AL1796">
            <v>-373.83551411273385</v>
          </cell>
          <cell r="AM1796" t="str">
            <v>-</v>
          </cell>
        </row>
        <row r="1797">
          <cell r="D1797" t="str">
            <v>INE419A01022</v>
          </cell>
          <cell r="E1797" t="str">
            <v>KOTHARI SUGARS &amp; CHEMICALS</v>
          </cell>
          <cell r="G1797" t="str">
            <v>-</v>
          </cell>
          <cell r="H1797" t="str">
            <v>-</v>
          </cell>
          <cell r="I1797">
            <v>0</v>
          </cell>
          <cell r="J1797">
            <v>0</v>
          </cell>
          <cell r="K1797">
            <v>0</v>
          </cell>
          <cell r="L1797" t="str">
            <v>-</v>
          </cell>
          <cell r="M1797" t="str">
            <v>-</v>
          </cell>
          <cell r="O1797">
            <v>1.26</v>
          </cell>
          <cell r="P1797" t="str">
            <v>-</v>
          </cell>
          <cell r="Q1797" t="str">
            <v>-</v>
          </cell>
          <cell r="R1797" t="str">
            <v>-</v>
          </cell>
          <cell r="S1797" t="str">
            <v>-</v>
          </cell>
          <cell r="V1797" t="e">
            <v>#VALUE!</v>
          </cell>
          <cell r="Y1797" t="str">
            <v>-</v>
          </cell>
          <cell r="Z1797" t="str">
            <v>-</v>
          </cell>
          <cell r="AA1797" t="str">
            <v>-</v>
          </cell>
          <cell r="AB1797" t="str">
            <v>-</v>
          </cell>
          <cell r="AC1797" t="str">
            <v>-</v>
          </cell>
          <cell r="AD1797" t="str">
            <v>-</v>
          </cell>
          <cell r="AE1797" t="e">
            <v>#VALUE!</v>
          </cell>
          <cell r="AF1797" t="str">
            <v>-</v>
          </cell>
          <cell r="AG1797">
            <v>122.489</v>
          </cell>
          <cell r="AH1797" t="str">
            <v>-</v>
          </cell>
          <cell r="AI1797">
            <v>-64.606741573033702</v>
          </cell>
          <cell r="AJ1797">
            <v>13.525774427052909</v>
          </cell>
          <cell r="AL1797">
            <v>-72.358536337684896</v>
          </cell>
          <cell r="AM1797" t="str">
            <v>-</v>
          </cell>
        </row>
        <row r="1798">
          <cell r="D1798" t="str">
            <v>INE552U01010</v>
          </cell>
          <cell r="E1798" t="str">
            <v>KWALITY PHARMACEUTICALS LTD</v>
          </cell>
          <cell r="G1798">
            <v>988.05</v>
          </cell>
          <cell r="H1798" t="str">
            <v>-</v>
          </cell>
          <cell r="I1798">
            <v>0</v>
          </cell>
          <cell r="J1798">
            <v>0</v>
          </cell>
          <cell r="K1798">
            <v>0</v>
          </cell>
          <cell r="L1798" t="str">
            <v>-</v>
          </cell>
          <cell r="M1798" t="str">
            <v>-</v>
          </cell>
          <cell r="O1798">
            <v>38.400474000000003</v>
          </cell>
          <cell r="P1798" t="str">
            <v>-</v>
          </cell>
          <cell r="Q1798" t="str">
            <v>-</v>
          </cell>
          <cell r="R1798" t="str">
            <v>-</v>
          </cell>
          <cell r="S1798" t="str">
            <v>-</v>
          </cell>
          <cell r="V1798" t="e">
            <v>#VALUE!</v>
          </cell>
          <cell r="Y1798" t="str">
            <v>-</v>
          </cell>
          <cell r="Z1798" t="str">
            <v>-</v>
          </cell>
          <cell r="AA1798" t="str">
            <v>-</v>
          </cell>
          <cell r="AB1798" t="str">
            <v>-</v>
          </cell>
          <cell r="AC1798" t="str">
            <v>-</v>
          </cell>
          <cell r="AD1798">
            <v>25.74299467834723</v>
          </cell>
          <cell r="AE1798">
            <v>0.38169951341657582</v>
          </cell>
          <cell r="AF1798" t="str">
            <v>-</v>
          </cell>
          <cell r="AG1798">
            <v>803.87299999999993</v>
          </cell>
          <cell r="AH1798" t="str">
            <v>-</v>
          </cell>
          <cell r="AI1798">
            <v>67.443090110130868</v>
          </cell>
          <cell r="AJ1798">
            <v>13.161394261925754</v>
          </cell>
          <cell r="AL1798">
            <v>21.223312332047509</v>
          </cell>
          <cell r="AM1798" t="str">
            <v>-</v>
          </cell>
        </row>
        <row r="1799">
          <cell r="D1799" t="str">
            <v>INE0GAO01018</v>
          </cell>
          <cell r="E1799" t="str">
            <v>PREVEST DENPRO LTD</v>
          </cell>
          <cell r="G1799">
            <v>586.20000000000005</v>
          </cell>
          <cell r="H1799" t="str">
            <v>-</v>
          </cell>
          <cell r="I1799">
            <v>0</v>
          </cell>
          <cell r="J1799">
            <v>0</v>
          </cell>
          <cell r="K1799">
            <v>0</v>
          </cell>
          <cell r="L1799" t="str">
            <v>-</v>
          </cell>
          <cell r="M1799" t="str">
            <v>-</v>
          </cell>
          <cell r="O1799">
            <v>15.13</v>
          </cell>
          <cell r="P1799" t="str">
            <v>-</v>
          </cell>
          <cell r="Q1799" t="str">
            <v>-</v>
          </cell>
          <cell r="R1799" t="str">
            <v>-</v>
          </cell>
          <cell r="S1799" t="str">
            <v>-</v>
          </cell>
          <cell r="V1799" t="e">
            <v>#VALUE!</v>
          </cell>
          <cell r="Y1799" t="str">
            <v>-</v>
          </cell>
          <cell r="Z1799" t="str">
            <v>-</v>
          </cell>
          <cell r="AA1799" t="str">
            <v>-</v>
          </cell>
          <cell r="AB1799" t="str">
            <v>-</v>
          </cell>
          <cell r="AC1799" t="str">
            <v>-</v>
          </cell>
          <cell r="AD1799">
            <v>38.743684965007176</v>
          </cell>
          <cell r="AE1799">
            <v>3.1018009689246786</v>
          </cell>
          <cell r="AF1799" t="str">
            <v>-</v>
          </cell>
          <cell r="AG1799">
            <v>220.869</v>
          </cell>
          <cell r="AH1799" t="str">
            <v>-</v>
          </cell>
          <cell r="AI1799">
            <v>12.490706319702614</v>
          </cell>
          <cell r="AJ1799" t="str">
            <v>-</v>
          </cell>
          <cell r="AL1799">
            <v>11.286397371881742</v>
          </cell>
          <cell r="AM1799" t="str">
            <v>-</v>
          </cell>
        </row>
        <row r="1800">
          <cell r="D1800" t="str">
            <v>INE740X01023</v>
          </cell>
          <cell r="E1800" t="str">
            <v>LORENZINI APPARELS LTD</v>
          </cell>
          <cell r="G1800">
            <v>11.85</v>
          </cell>
          <cell r="H1800" t="str">
            <v>-</v>
          </cell>
          <cell r="I1800">
            <v>0</v>
          </cell>
          <cell r="J1800">
            <v>0</v>
          </cell>
          <cell r="K1800">
            <v>0</v>
          </cell>
          <cell r="L1800" t="str">
            <v>-</v>
          </cell>
          <cell r="M1800" t="str">
            <v>-</v>
          </cell>
          <cell r="O1800">
            <v>0.34</v>
          </cell>
          <cell r="P1800" t="str">
            <v>-</v>
          </cell>
          <cell r="Q1800" t="str">
            <v>-</v>
          </cell>
          <cell r="R1800" t="str">
            <v>-</v>
          </cell>
          <cell r="S1800" t="str">
            <v>-</v>
          </cell>
          <cell r="V1800" t="e">
            <v>#VALUE!</v>
          </cell>
          <cell r="Y1800" t="str">
            <v>-</v>
          </cell>
          <cell r="Z1800" t="str">
            <v>-</v>
          </cell>
          <cell r="AA1800" t="str">
            <v>-</v>
          </cell>
          <cell r="AB1800" t="str">
            <v>-</v>
          </cell>
          <cell r="AC1800" t="str">
            <v>-</v>
          </cell>
          <cell r="AD1800">
            <v>39.918883421603113</v>
          </cell>
          <cell r="AE1800" t="e">
            <v>#DIV/0!</v>
          </cell>
          <cell r="AF1800" t="str">
            <v>-</v>
          </cell>
          <cell r="AG1800">
            <v>77.813000000000002</v>
          </cell>
          <cell r="AH1800" t="str">
            <v>-</v>
          </cell>
          <cell r="AI1800">
            <v>0</v>
          </cell>
          <cell r="AJ1800">
            <v>53.991119186566891</v>
          </cell>
          <cell r="AL1800">
            <v>-22.114566546888614</v>
          </cell>
          <cell r="AM1800" t="str">
            <v>-</v>
          </cell>
        </row>
        <row r="1801">
          <cell r="D1801" t="str">
            <v>INE199P01028</v>
          </cell>
          <cell r="E1801" t="str">
            <v>GRETEX CORPORATE SERVICES LT</v>
          </cell>
          <cell r="G1801">
            <v>283.35000000000002</v>
          </cell>
          <cell r="H1801" t="str">
            <v>-</v>
          </cell>
          <cell r="I1801">
            <v>0</v>
          </cell>
          <cell r="J1801">
            <v>0</v>
          </cell>
          <cell r="K1801">
            <v>0</v>
          </cell>
          <cell r="L1801" t="str">
            <v>-</v>
          </cell>
          <cell r="M1801" t="str">
            <v>-</v>
          </cell>
          <cell r="O1801">
            <v>0.5816163157894737</v>
          </cell>
          <cell r="P1801" t="str">
            <v>-</v>
          </cell>
          <cell r="Q1801" t="str">
            <v>-</v>
          </cell>
          <cell r="R1801" t="str">
            <v>-</v>
          </cell>
          <cell r="S1801" t="str">
            <v>-</v>
          </cell>
          <cell r="V1801" t="e">
            <v>#VALUE!</v>
          </cell>
          <cell r="Y1801" t="str">
            <v>-</v>
          </cell>
          <cell r="Z1801" t="str">
            <v>-</v>
          </cell>
          <cell r="AA1801" t="str">
            <v>-</v>
          </cell>
          <cell r="AB1801" t="str">
            <v>-</v>
          </cell>
          <cell r="AC1801" t="str">
            <v>-</v>
          </cell>
          <cell r="AD1801" t="str">
            <v>-</v>
          </cell>
          <cell r="AE1801" t="e">
            <v>#VALUE!</v>
          </cell>
          <cell r="AF1801" t="str">
            <v>-</v>
          </cell>
          <cell r="AG1801">
            <v>13.210999999999999</v>
          </cell>
          <cell r="AH1801" t="str">
            <v>-</v>
          </cell>
          <cell r="AI1801">
            <v>-95.551243961352668</v>
          </cell>
          <cell r="AJ1801" t="str">
            <v>-</v>
          </cell>
          <cell r="AL1801">
            <v>-96.710146226790982</v>
          </cell>
          <cell r="AM1801" t="str">
            <v>-</v>
          </cell>
        </row>
        <row r="1802">
          <cell r="D1802" t="str">
            <v>INE195N01013</v>
          </cell>
          <cell r="E1802" t="str">
            <v>PROZONE INTU PROPERTIES LTD</v>
          </cell>
          <cell r="G1802" t="str">
            <v>-</v>
          </cell>
          <cell r="H1802" t="str">
            <v>-</v>
          </cell>
          <cell r="I1802">
            <v>0</v>
          </cell>
          <cell r="J1802">
            <v>0</v>
          </cell>
          <cell r="K1802">
            <v>0</v>
          </cell>
          <cell r="L1802" t="str">
            <v>-</v>
          </cell>
          <cell r="M1802" t="str">
            <v>-</v>
          </cell>
          <cell r="O1802" t="str">
            <v>-</v>
          </cell>
          <cell r="P1802" t="str">
            <v>-</v>
          </cell>
          <cell r="Q1802" t="str">
            <v>-</v>
          </cell>
          <cell r="R1802" t="str">
            <v>-</v>
          </cell>
          <cell r="S1802" t="str">
            <v>-</v>
          </cell>
          <cell r="V1802" t="e">
            <v>#VALUE!</v>
          </cell>
          <cell r="Y1802" t="str">
            <v>-</v>
          </cell>
          <cell r="Z1802" t="str">
            <v>-</v>
          </cell>
          <cell r="AA1802" t="str">
            <v>-</v>
          </cell>
          <cell r="AB1802" t="str">
            <v>-</v>
          </cell>
          <cell r="AC1802" t="str">
            <v>-</v>
          </cell>
          <cell r="AD1802" t="str">
            <v>-</v>
          </cell>
          <cell r="AE1802" t="e">
            <v>#VALUE!</v>
          </cell>
          <cell r="AF1802" t="str">
            <v>-</v>
          </cell>
          <cell r="AG1802">
            <v>451.25199999999995</v>
          </cell>
          <cell r="AH1802" t="str">
            <v>-</v>
          </cell>
          <cell r="AI1802" t="str">
            <v>-</v>
          </cell>
          <cell r="AJ1802" t="str">
            <v>-</v>
          </cell>
          <cell r="AL1802">
            <v>-17.597453704126423</v>
          </cell>
          <cell r="AM1802" t="str">
            <v>-</v>
          </cell>
        </row>
        <row r="1803">
          <cell r="D1803" t="str">
            <v>INE969C01022</v>
          </cell>
          <cell r="E1803" t="str">
            <v>RAGHUVIR SYNTHETICS LTD</v>
          </cell>
          <cell r="G1803">
            <v>123.4</v>
          </cell>
          <cell r="H1803" t="str">
            <v>-</v>
          </cell>
          <cell r="I1803">
            <v>0</v>
          </cell>
          <cell r="J1803">
            <v>0</v>
          </cell>
          <cell r="K1803">
            <v>0</v>
          </cell>
          <cell r="L1803" t="str">
            <v>-</v>
          </cell>
          <cell r="M1803" t="str">
            <v>-</v>
          </cell>
          <cell r="O1803">
            <v>2.3199999999999998</v>
          </cell>
          <cell r="P1803" t="str">
            <v>-</v>
          </cell>
          <cell r="Q1803" t="str">
            <v>-</v>
          </cell>
          <cell r="R1803" t="str">
            <v>-</v>
          </cell>
          <cell r="S1803" t="str">
            <v>-</v>
          </cell>
          <cell r="V1803" t="e">
            <v>#VALUE!</v>
          </cell>
          <cell r="Y1803" t="str">
            <v>-</v>
          </cell>
          <cell r="Z1803" t="str">
            <v>-</v>
          </cell>
          <cell r="AA1803" t="str">
            <v>-</v>
          </cell>
          <cell r="AB1803" t="str">
            <v>-</v>
          </cell>
          <cell r="AC1803" t="str">
            <v>-</v>
          </cell>
          <cell r="AD1803">
            <v>53.512994258358866</v>
          </cell>
          <cell r="AE1803">
            <v>0.57335350991098788</v>
          </cell>
          <cell r="AF1803" t="str">
            <v>-</v>
          </cell>
          <cell r="AG1803">
            <v>163.38299999999998</v>
          </cell>
          <cell r="AH1803" t="str">
            <v>-</v>
          </cell>
          <cell r="AI1803">
            <v>93.333333333333329</v>
          </cell>
          <cell r="AJ1803" t="str">
            <v>-</v>
          </cell>
          <cell r="AL1803">
            <v>26.783220039109779</v>
          </cell>
          <cell r="AM1803" t="str">
            <v>-</v>
          </cell>
        </row>
        <row r="1804">
          <cell r="D1804" t="str">
            <v>INE0OMO01025</v>
          </cell>
          <cell r="E1804" t="str">
            <v>UTI FTI-SR XXXII-II-1111-DG</v>
          </cell>
          <cell r="G1804" t="str">
            <v>-</v>
          </cell>
          <cell r="H1804" t="str">
            <v>-</v>
          </cell>
          <cell r="I1804">
            <v>0</v>
          </cell>
          <cell r="J1804">
            <v>0</v>
          </cell>
          <cell r="K1804">
            <v>0</v>
          </cell>
          <cell r="L1804" t="str">
            <v>-</v>
          </cell>
          <cell r="M1804" t="str">
            <v>-</v>
          </cell>
          <cell r="O1804" t="str">
            <v>-</v>
          </cell>
          <cell r="P1804" t="str">
            <v>-</v>
          </cell>
          <cell r="Q1804" t="str">
            <v>-</v>
          </cell>
          <cell r="R1804" t="str">
            <v>-</v>
          </cell>
          <cell r="S1804" t="str">
            <v>-</v>
          </cell>
          <cell r="V1804" t="e">
            <v>#VALUE!</v>
          </cell>
          <cell r="Y1804" t="str">
            <v>-</v>
          </cell>
          <cell r="Z1804" t="str">
            <v>-</v>
          </cell>
          <cell r="AA1804" t="str">
            <v>-</v>
          </cell>
          <cell r="AB1804" t="str">
            <v>-</v>
          </cell>
          <cell r="AC1804" t="str">
            <v>-</v>
          </cell>
          <cell r="AD1804" t="str">
            <v>-</v>
          </cell>
          <cell r="AE1804" t="e">
            <v>#VALUE!</v>
          </cell>
          <cell r="AF1804" t="str">
            <v>-</v>
          </cell>
          <cell r="AG1804" t="str">
            <v>-</v>
          </cell>
          <cell r="AH1804" t="str">
            <v>-</v>
          </cell>
          <cell r="AI1804" t="str">
            <v>-</v>
          </cell>
          <cell r="AJ1804" t="str">
            <v>-</v>
          </cell>
          <cell r="AL1804" t="str">
            <v>-</v>
          </cell>
          <cell r="AM1804" t="str">
            <v>-</v>
          </cell>
        </row>
        <row r="1805">
          <cell r="D1805" t="str">
            <v>INE243A01018</v>
          </cell>
          <cell r="E1805" t="str">
            <v>SABERO ORGANICS GUJARAT LTD</v>
          </cell>
          <cell r="G1805" t="str">
            <v>-</v>
          </cell>
          <cell r="H1805" t="str">
            <v>-</v>
          </cell>
          <cell r="I1805">
            <v>0</v>
          </cell>
          <cell r="J1805">
            <v>0</v>
          </cell>
          <cell r="K1805">
            <v>0</v>
          </cell>
          <cell r="L1805" t="str">
            <v>-</v>
          </cell>
          <cell r="M1805" t="str">
            <v>-</v>
          </cell>
          <cell r="O1805">
            <v>9.5399999999999991</v>
          </cell>
          <cell r="P1805" t="str">
            <v>-</v>
          </cell>
          <cell r="Q1805" t="str">
            <v>-</v>
          </cell>
          <cell r="R1805" t="str">
            <v>-</v>
          </cell>
          <cell r="S1805" t="str">
            <v>-</v>
          </cell>
          <cell r="V1805" t="e">
            <v>#VALUE!</v>
          </cell>
          <cell r="Y1805" t="str">
            <v>-</v>
          </cell>
          <cell r="Z1805" t="str">
            <v>-</v>
          </cell>
          <cell r="AA1805" t="str">
            <v>-</v>
          </cell>
          <cell r="AB1805" t="str">
            <v>-</v>
          </cell>
          <cell r="AC1805" t="str">
            <v>-</v>
          </cell>
          <cell r="AD1805" t="str">
            <v>-</v>
          </cell>
          <cell r="AE1805" t="e">
            <v>#VALUE!</v>
          </cell>
          <cell r="AF1805" t="str">
            <v>-</v>
          </cell>
          <cell r="AG1805">
            <v>785.21800000000007</v>
          </cell>
          <cell r="AH1805" t="str">
            <v>-</v>
          </cell>
          <cell r="AI1805">
            <v>322.12389380530976</v>
          </cell>
          <cell r="AJ1805" t="str">
            <v>-</v>
          </cell>
          <cell r="AL1805">
            <v>64.135912791730703</v>
          </cell>
          <cell r="AM1805" t="str">
            <v>-</v>
          </cell>
        </row>
        <row r="1806">
          <cell r="D1806" t="str">
            <v>INE403C01014</v>
          </cell>
          <cell r="E1806" t="str">
            <v>INTL COMBUSTION (INDIA) LTD</v>
          </cell>
          <cell r="G1806">
            <v>805.45</v>
          </cell>
          <cell r="H1806" t="str">
            <v>-</v>
          </cell>
          <cell r="I1806">
            <v>0</v>
          </cell>
          <cell r="J1806">
            <v>0</v>
          </cell>
          <cell r="K1806">
            <v>0</v>
          </cell>
          <cell r="L1806" t="str">
            <v>-</v>
          </cell>
          <cell r="M1806" t="str">
            <v>-</v>
          </cell>
          <cell r="O1806">
            <v>62.54</v>
          </cell>
          <cell r="P1806" t="str">
            <v>-</v>
          </cell>
          <cell r="Q1806" t="str">
            <v>-</v>
          </cell>
          <cell r="R1806" t="str">
            <v>-</v>
          </cell>
          <cell r="S1806" t="str">
            <v>-</v>
          </cell>
          <cell r="V1806" t="e">
            <v>#VALUE!</v>
          </cell>
          <cell r="Y1806" t="str">
            <v>-</v>
          </cell>
          <cell r="Z1806" t="str">
            <v>-</v>
          </cell>
          <cell r="AA1806" t="str">
            <v>-</v>
          </cell>
          <cell r="AB1806" t="str">
            <v>-</v>
          </cell>
          <cell r="AC1806" t="str">
            <v>-</v>
          </cell>
          <cell r="AD1806">
            <v>12.455044622476095</v>
          </cell>
          <cell r="AE1806">
            <v>-0.49653635390845474</v>
          </cell>
          <cell r="AF1806" t="str">
            <v>-</v>
          </cell>
          <cell r="AG1806">
            <v>234.30800000000002</v>
          </cell>
          <cell r="AH1806" t="str">
            <v>-</v>
          </cell>
          <cell r="AI1806">
            <v>-25.083852419741259</v>
          </cell>
          <cell r="AJ1806" t="str">
            <v>-</v>
          </cell>
          <cell r="AL1806">
            <v>-38.849959156403571</v>
          </cell>
          <cell r="AM1806" t="str">
            <v>-</v>
          </cell>
        </row>
        <row r="1807">
          <cell r="D1807" t="str">
            <v>INE0OLH01013</v>
          </cell>
          <cell r="E1807" t="str">
            <v>MACFOS LTD</v>
          </cell>
          <cell r="G1807">
            <v>747</v>
          </cell>
          <cell r="H1807" t="str">
            <v>-</v>
          </cell>
          <cell r="I1807">
            <v>0</v>
          </cell>
          <cell r="J1807">
            <v>0</v>
          </cell>
          <cell r="K1807">
            <v>0</v>
          </cell>
          <cell r="L1807" t="str">
            <v>-</v>
          </cell>
          <cell r="M1807" t="str">
            <v>-</v>
          </cell>
          <cell r="O1807">
            <v>19.14</v>
          </cell>
          <cell r="P1807" t="str">
            <v>-</v>
          </cell>
          <cell r="Q1807" t="str">
            <v>-</v>
          </cell>
          <cell r="R1807" t="str">
            <v>-</v>
          </cell>
          <cell r="S1807" t="str">
            <v>-</v>
          </cell>
          <cell r="V1807" t="e">
            <v>#VALUE!</v>
          </cell>
          <cell r="Y1807" t="str">
            <v>-</v>
          </cell>
          <cell r="Z1807" t="str">
            <v>-</v>
          </cell>
          <cell r="AA1807" t="str">
            <v>-</v>
          </cell>
          <cell r="AB1807" t="str">
            <v>-</v>
          </cell>
          <cell r="AC1807" t="str">
            <v>-</v>
          </cell>
          <cell r="AD1807">
            <v>39.028213166144198</v>
          </cell>
          <cell r="AE1807" t="e">
            <v>#VALUE!</v>
          </cell>
          <cell r="AF1807" t="str">
            <v>-</v>
          </cell>
          <cell r="AG1807">
            <v>244.346</v>
          </cell>
          <cell r="AH1807" t="str">
            <v>-</v>
          </cell>
          <cell r="AI1807" t="str">
            <v>-</v>
          </cell>
          <cell r="AJ1807" t="str">
            <v>-</v>
          </cell>
          <cell r="AL1807">
            <v>209.15990850488669</v>
          </cell>
          <cell r="AM1807" t="str">
            <v>-</v>
          </cell>
        </row>
        <row r="1808">
          <cell r="D1808" t="str">
            <v>INE145Y01023</v>
          </cell>
          <cell r="E1808" t="str">
            <v>SHISH INDUSTRIES LTD</v>
          </cell>
          <cell r="G1808">
            <v>9.57</v>
          </cell>
          <cell r="H1808" t="str">
            <v>-</v>
          </cell>
          <cell r="I1808">
            <v>0</v>
          </cell>
          <cell r="J1808">
            <v>0</v>
          </cell>
          <cell r="K1808">
            <v>0</v>
          </cell>
          <cell r="L1808" t="str">
            <v>-</v>
          </cell>
          <cell r="M1808" t="str">
            <v>-</v>
          </cell>
          <cell r="O1808">
            <v>0.24</v>
          </cell>
          <cell r="P1808" t="str">
            <v>-</v>
          </cell>
          <cell r="Q1808" t="str">
            <v>-</v>
          </cell>
          <cell r="R1808" t="str">
            <v>-</v>
          </cell>
          <cell r="S1808" t="str">
            <v>-</v>
          </cell>
          <cell r="V1808" t="e">
            <v>#VALUE!</v>
          </cell>
          <cell r="Y1808" t="str">
            <v>-</v>
          </cell>
          <cell r="Z1808" t="str">
            <v>-</v>
          </cell>
          <cell r="AA1808" t="str">
            <v>-</v>
          </cell>
          <cell r="AB1808" t="str">
            <v>-</v>
          </cell>
          <cell r="AC1808" t="str">
            <v>-</v>
          </cell>
          <cell r="AD1808">
            <v>39.87499872843425</v>
          </cell>
          <cell r="AE1808">
            <v>-2.0776973021657832</v>
          </cell>
          <cell r="AF1808" t="str">
            <v>-</v>
          </cell>
          <cell r="AG1808">
            <v>114.298</v>
          </cell>
          <cell r="AH1808" t="str">
            <v>-</v>
          </cell>
          <cell r="AI1808">
            <v>-19.191919191919204</v>
          </cell>
          <cell r="AJ1808">
            <v>35.125035432229708</v>
          </cell>
          <cell r="AL1808">
            <v>4.9992650841478721</v>
          </cell>
          <cell r="AM1808" t="str">
            <v>-</v>
          </cell>
        </row>
        <row r="1809">
          <cell r="D1809" t="str">
            <v>INE704H01022</v>
          </cell>
          <cell r="E1809" t="str">
            <v>CINELINE INDIA LTD</v>
          </cell>
          <cell r="G1809">
            <v>83.53</v>
          </cell>
          <cell r="H1809" t="str">
            <v>-</v>
          </cell>
          <cell r="I1809">
            <v>0</v>
          </cell>
          <cell r="J1809">
            <v>0</v>
          </cell>
          <cell r="K1809">
            <v>0</v>
          </cell>
          <cell r="L1809" t="str">
            <v>-</v>
          </cell>
          <cell r="M1809" t="str">
            <v>-</v>
          </cell>
          <cell r="O1809">
            <v>-4.9996210000000003</v>
          </cell>
          <cell r="P1809" t="str">
            <v>-</v>
          </cell>
          <cell r="Q1809" t="str">
            <v>-</v>
          </cell>
          <cell r="R1809" t="str">
            <v>-</v>
          </cell>
          <cell r="S1809" t="str">
            <v>-</v>
          </cell>
          <cell r="V1809" t="e">
            <v>#VALUE!</v>
          </cell>
          <cell r="Y1809" t="str">
            <v>-</v>
          </cell>
          <cell r="Z1809" t="str">
            <v>-</v>
          </cell>
          <cell r="AA1809" t="str">
            <v>-</v>
          </cell>
          <cell r="AB1809" t="str">
            <v>-</v>
          </cell>
          <cell r="AC1809" t="str">
            <v>-</v>
          </cell>
          <cell r="AD1809" t="str">
            <v>-</v>
          </cell>
          <cell r="AE1809" t="e">
            <v>#VALUE!</v>
          </cell>
          <cell r="AF1809" t="str">
            <v>-</v>
          </cell>
          <cell r="AG1809">
            <v>399.43299999999999</v>
          </cell>
          <cell r="AH1809" t="str">
            <v>-</v>
          </cell>
          <cell r="AI1809">
            <v>-257.11578571428572</v>
          </cell>
          <cell r="AJ1809" t="str">
            <v>-</v>
          </cell>
          <cell r="AL1809">
            <v>-35.707743888796792</v>
          </cell>
          <cell r="AM1809" t="str">
            <v>-</v>
          </cell>
        </row>
        <row r="1810">
          <cell r="D1810" t="str">
            <v>INE020G01017</v>
          </cell>
          <cell r="E1810" t="str">
            <v>INSPIRISYS SOLUTIONS LTD</v>
          </cell>
          <cell r="G1810">
            <v>97.47</v>
          </cell>
          <cell r="H1810" t="str">
            <v>-</v>
          </cell>
          <cell r="I1810">
            <v>0</v>
          </cell>
          <cell r="J1810">
            <v>0</v>
          </cell>
          <cell r="K1810">
            <v>0</v>
          </cell>
          <cell r="L1810" t="str">
            <v>-</v>
          </cell>
          <cell r="M1810" t="str">
            <v>-</v>
          </cell>
          <cell r="O1810">
            <v>6.67</v>
          </cell>
          <cell r="P1810" t="str">
            <v>-</v>
          </cell>
          <cell r="Q1810" t="str">
            <v>-</v>
          </cell>
          <cell r="R1810" t="str">
            <v>-</v>
          </cell>
          <cell r="S1810" t="str">
            <v>-</v>
          </cell>
          <cell r="V1810" t="e">
            <v>#VALUE!</v>
          </cell>
          <cell r="Y1810" t="str">
            <v>-</v>
          </cell>
          <cell r="Z1810" t="str">
            <v>-</v>
          </cell>
          <cell r="AA1810" t="str">
            <v>-</v>
          </cell>
          <cell r="AB1810" t="str">
            <v>-</v>
          </cell>
          <cell r="AC1810" t="str">
            <v>-</v>
          </cell>
          <cell r="AD1810">
            <v>14.613193586312313</v>
          </cell>
          <cell r="AE1810">
            <v>0.2057453248614369</v>
          </cell>
          <cell r="AF1810" t="str">
            <v>-</v>
          </cell>
          <cell r="AG1810">
            <v>278.09999999999997</v>
          </cell>
          <cell r="AH1810" t="str">
            <v>-</v>
          </cell>
          <cell r="AI1810">
            <v>71.025641025641022</v>
          </cell>
          <cell r="AJ1810" t="str">
            <v>-</v>
          </cell>
          <cell r="AL1810">
            <v>-12.711864406779677</v>
          </cell>
          <cell r="AM1810" t="str">
            <v>-</v>
          </cell>
        </row>
        <row r="1811">
          <cell r="D1811" t="str">
            <v>INE0QD201012</v>
          </cell>
          <cell r="E1811" t="str">
            <v>UTI FTI-SR XXXII-II-1111-DG</v>
          </cell>
          <cell r="G1811" t="str">
            <v>-</v>
          </cell>
          <cell r="H1811" t="str">
            <v>-</v>
          </cell>
          <cell r="I1811">
            <v>0</v>
          </cell>
          <cell r="J1811">
            <v>0</v>
          </cell>
          <cell r="K1811">
            <v>0</v>
          </cell>
          <cell r="L1811" t="str">
            <v>-</v>
          </cell>
          <cell r="M1811" t="str">
            <v>-</v>
          </cell>
          <cell r="O1811" t="str">
            <v>-</v>
          </cell>
          <cell r="P1811" t="str">
            <v>-</v>
          </cell>
          <cell r="Q1811" t="str">
            <v>-</v>
          </cell>
          <cell r="R1811" t="str">
            <v>-</v>
          </cell>
          <cell r="S1811" t="str">
            <v>-</v>
          </cell>
          <cell r="V1811" t="e">
            <v>#VALUE!</v>
          </cell>
          <cell r="Y1811" t="str">
            <v>-</v>
          </cell>
          <cell r="Z1811" t="str">
            <v>-</v>
          </cell>
          <cell r="AA1811" t="str">
            <v>-</v>
          </cell>
          <cell r="AB1811" t="str">
            <v>-</v>
          </cell>
          <cell r="AC1811" t="str">
            <v>-</v>
          </cell>
          <cell r="AD1811" t="str">
            <v>-</v>
          </cell>
          <cell r="AE1811" t="e">
            <v>#VALUE!</v>
          </cell>
          <cell r="AF1811" t="str">
            <v>-</v>
          </cell>
          <cell r="AG1811" t="str">
            <v>-</v>
          </cell>
          <cell r="AH1811" t="str">
            <v>-</v>
          </cell>
          <cell r="AI1811" t="str">
            <v>-</v>
          </cell>
          <cell r="AJ1811" t="str">
            <v>-</v>
          </cell>
          <cell r="AL1811" t="str">
            <v>-</v>
          </cell>
          <cell r="AM1811" t="str">
            <v>-</v>
          </cell>
        </row>
        <row r="1812">
          <cell r="D1812" t="str">
            <v>INE901X01013</v>
          </cell>
          <cell r="E1812" t="str">
            <v>FELIX INDUSTRIES LTD</v>
          </cell>
          <cell r="G1812" t="str">
            <v>-</v>
          </cell>
          <cell r="H1812" t="str">
            <v>-</v>
          </cell>
          <cell r="I1812">
            <v>0</v>
          </cell>
          <cell r="J1812">
            <v>0</v>
          </cell>
          <cell r="K1812">
            <v>0</v>
          </cell>
          <cell r="L1812" t="str">
            <v>-</v>
          </cell>
          <cell r="M1812" t="str">
            <v>-</v>
          </cell>
          <cell r="O1812">
            <v>6.67</v>
          </cell>
          <cell r="P1812" t="str">
            <v>-</v>
          </cell>
          <cell r="Q1812" t="str">
            <v>-</v>
          </cell>
          <cell r="R1812" t="str">
            <v>-</v>
          </cell>
          <cell r="S1812" t="str">
            <v>-</v>
          </cell>
          <cell r="V1812" t="e">
            <v>#VALUE!</v>
          </cell>
          <cell r="Y1812" t="str">
            <v>-</v>
          </cell>
          <cell r="Z1812" t="str">
            <v>-</v>
          </cell>
          <cell r="AA1812" t="str">
            <v>-</v>
          </cell>
          <cell r="AB1812" t="str">
            <v>-</v>
          </cell>
          <cell r="AC1812" t="str">
            <v>-</v>
          </cell>
          <cell r="AD1812" t="str">
            <v>-</v>
          </cell>
          <cell r="AE1812" t="e">
            <v>#VALUE!</v>
          </cell>
          <cell r="AF1812" t="str">
            <v>-</v>
          </cell>
          <cell r="AG1812">
            <v>82.656000000000006</v>
          </cell>
          <cell r="AH1812" t="str">
            <v>-</v>
          </cell>
          <cell r="AI1812">
            <v>15.597920277296367</v>
          </cell>
          <cell r="AJ1812" t="str">
            <v>-</v>
          </cell>
          <cell r="AL1812">
            <v>46.602578882957033</v>
          </cell>
          <cell r="AM1812" t="str">
            <v>-</v>
          </cell>
        </row>
        <row r="1813">
          <cell r="D1813" t="str">
            <v>INE567A01028</v>
          </cell>
          <cell r="E1813" t="str">
            <v>INDO-NATIONAL LTD</v>
          </cell>
          <cell r="G1813">
            <v>479.6</v>
          </cell>
          <cell r="H1813" t="str">
            <v>-</v>
          </cell>
          <cell r="I1813">
            <v>0</v>
          </cell>
          <cell r="J1813">
            <v>0</v>
          </cell>
          <cell r="K1813">
            <v>0</v>
          </cell>
          <cell r="L1813" t="str">
            <v>-</v>
          </cell>
          <cell r="M1813" t="str">
            <v>-</v>
          </cell>
          <cell r="O1813">
            <v>165.02</v>
          </cell>
          <cell r="P1813" t="str">
            <v>-</v>
          </cell>
          <cell r="Q1813" t="str">
            <v>-</v>
          </cell>
          <cell r="R1813" t="str">
            <v>-</v>
          </cell>
          <cell r="S1813" t="str">
            <v>-</v>
          </cell>
          <cell r="V1813" t="e">
            <v>#VALUE!</v>
          </cell>
          <cell r="Y1813" t="str">
            <v>-</v>
          </cell>
          <cell r="Z1813" t="str">
            <v>-</v>
          </cell>
          <cell r="AA1813" t="str">
            <v>-</v>
          </cell>
          <cell r="AB1813" t="str">
            <v>-</v>
          </cell>
          <cell r="AC1813" t="str">
            <v>-</v>
          </cell>
          <cell r="AD1813">
            <v>2.9063144231215343</v>
          </cell>
          <cell r="AE1813">
            <v>2.4500961987416574E-3</v>
          </cell>
          <cell r="AF1813" t="str">
            <v>-</v>
          </cell>
          <cell r="AG1813">
            <v>-222.66299999999998</v>
          </cell>
          <cell r="AH1813" t="str">
            <v>-</v>
          </cell>
          <cell r="AI1813">
            <v>1186.2042088854248</v>
          </cell>
          <cell r="AJ1813" t="str">
            <v>-</v>
          </cell>
          <cell r="AL1813">
            <v>178.13712895643144</v>
          </cell>
          <cell r="AM1813" t="str">
            <v>-</v>
          </cell>
        </row>
        <row r="1814">
          <cell r="D1814" t="str">
            <v>INE655V01019</v>
          </cell>
          <cell r="E1814" t="str">
            <v>RMC SWITCHGEARS LTD</v>
          </cell>
          <cell r="G1814">
            <v>748.15</v>
          </cell>
          <cell r="H1814" t="str">
            <v>-</v>
          </cell>
          <cell r="I1814">
            <v>0</v>
          </cell>
          <cell r="J1814">
            <v>0</v>
          </cell>
          <cell r="K1814">
            <v>0</v>
          </cell>
          <cell r="L1814" t="str">
            <v>-</v>
          </cell>
          <cell r="M1814" t="str">
            <v>-</v>
          </cell>
          <cell r="O1814">
            <v>29.807615999999999</v>
          </cell>
          <cell r="P1814" t="str">
            <v>-</v>
          </cell>
          <cell r="Q1814" t="str">
            <v>-</v>
          </cell>
          <cell r="R1814" t="str">
            <v>-</v>
          </cell>
          <cell r="S1814" t="str">
            <v>-</v>
          </cell>
          <cell r="V1814" t="e">
            <v>#VALUE!</v>
          </cell>
          <cell r="Y1814" t="str">
            <v>-</v>
          </cell>
          <cell r="Z1814" t="str">
            <v>-</v>
          </cell>
          <cell r="AA1814" t="str">
            <v>-</v>
          </cell>
          <cell r="AB1814" t="str">
            <v>-</v>
          </cell>
          <cell r="AC1814" t="str">
            <v>-</v>
          </cell>
          <cell r="AD1814">
            <v>25.099290879688684</v>
          </cell>
          <cell r="AE1814">
            <v>0.23584254077060787</v>
          </cell>
          <cell r="AF1814" t="str">
            <v>-</v>
          </cell>
          <cell r="AG1814">
            <v>532.255</v>
          </cell>
          <cell r="AH1814" t="str">
            <v>-</v>
          </cell>
          <cell r="AI1814">
            <v>106.42393351800554</v>
          </cell>
          <cell r="AJ1814" t="str">
            <v>-</v>
          </cell>
          <cell r="AL1814">
            <v>56.714286555527437</v>
          </cell>
          <cell r="AM1814" t="str">
            <v>-</v>
          </cell>
        </row>
        <row r="1815">
          <cell r="D1815" t="str">
            <v>INE324L01013</v>
          </cell>
          <cell r="E1815" t="str">
            <v>R.P.P. INFRA PROJECTS LTD</v>
          </cell>
          <cell r="G1815">
            <v>146.55000000000001</v>
          </cell>
          <cell r="H1815" t="str">
            <v>-</v>
          </cell>
          <cell r="I1815">
            <v>0</v>
          </cell>
          <cell r="J1815">
            <v>0</v>
          </cell>
          <cell r="K1815">
            <v>0</v>
          </cell>
          <cell r="L1815" t="str">
            <v>-</v>
          </cell>
          <cell r="M1815" t="str">
            <v>-</v>
          </cell>
          <cell r="O1815">
            <v>13.167045</v>
          </cell>
          <cell r="P1815" t="str">
            <v>-</v>
          </cell>
          <cell r="Q1815" t="str">
            <v>-</v>
          </cell>
          <cell r="R1815" t="str">
            <v>-</v>
          </cell>
          <cell r="S1815" t="str">
            <v>-</v>
          </cell>
          <cell r="V1815" t="e">
            <v>#VALUE!</v>
          </cell>
          <cell r="Y1815" t="str">
            <v>-</v>
          </cell>
          <cell r="Z1815" t="str">
            <v>-</v>
          </cell>
          <cell r="AA1815" t="str">
            <v>-</v>
          </cell>
          <cell r="AB1815" t="str">
            <v>-</v>
          </cell>
          <cell r="AC1815" t="str">
            <v>-</v>
          </cell>
          <cell r="AD1815">
            <v>10.877002006753598</v>
          </cell>
          <cell r="AE1815">
            <v>-0.84588423469430274</v>
          </cell>
          <cell r="AF1815" t="str">
            <v>-</v>
          </cell>
          <cell r="AG1815">
            <v>912.69999999999993</v>
          </cell>
          <cell r="AH1815" t="str">
            <v>-</v>
          </cell>
          <cell r="AI1815">
            <v>-12.858735936465914</v>
          </cell>
          <cell r="AJ1815">
            <v>11.045828220148675</v>
          </cell>
          <cell r="AL1815">
            <v>59.451432564640101</v>
          </cell>
          <cell r="AM1815" t="str">
            <v>-</v>
          </cell>
        </row>
        <row r="1816">
          <cell r="D1816" t="str">
            <v>INE937C01029</v>
          </cell>
          <cell r="E1816" t="str">
            <v>NILA INFRASTRUCTURE LTD</v>
          </cell>
          <cell r="G1816">
            <v>10.71</v>
          </cell>
          <cell r="H1816" t="str">
            <v>-</v>
          </cell>
          <cell r="I1816">
            <v>0</v>
          </cell>
          <cell r="J1816">
            <v>0</v>
          </cell>
          <cell r="K1816">
            <v>0</v>
          </cell>
          <cell r="L1816" t="str">
            <v>-</v>
          </cell>
          <cell r="M1816" t="str">
            <v>-</v>
          </cell>
          <cell r="O1816">
            <v>0.52</v>
          </cell>
          <cell r="P1816" t="str">
            <v>-</v>
          </cell>
          <cell r="Q1816" t="str">
            <v>-</v>
          </cell>
          <cell r="R1816" t="str">
            <v>-</v>
          </cell>
          <cell r="S1816" t="str">
            <v>-</v>
          </cell>
          <cell r="V1816" t="e">
            <v>#VALUE!</v>
          </cell>
          <cell r="Y1816" t="str">
            <v>-</v>
          </cell>
          <cell r="Z1816" t="str">
            <v>-</v>
          </cell>
          <cell r="AA1816" t="str">
            <v>-</v>
          </cell>
          <cell r="AB1816" t="str">
            <v>-</v>
          </cell>
          <cell r="AC1816" t="str">
            <v>-</v>
          </cell>
          <cell r="AD1816">
            <v>20.717069894764581</v>
          </cell>
          <cell r="AE1816">
            <v>0.26121522910790118</v>
          </cell>
          <cell r="AF1816" t="str">
            <v>-</v>
          </cell>
          <cell r="AG1816">
            <v>221.393</v>
          </cell>
          <cell r="AH1816" t="str">
            <v>-</v>
          </cell>
          <cell r="AI1816">
            <v>79.310344827586221</v>
          </cell>
          <cell r="AJ1816" t="str">
            <v>-</v>
          </cell>
          <cell r="AL1816">
            <v>96.070495505468728</v>
          </cell>
          <cell r="AM1816" t="str">
            <v>-</v>
          </cell>
        </row>
        <row r="1817">
          <cell r="D1817" t="str">
            <v>INE177C01022</v>
          </cell>
          <cell r="E1817" t="str">
            <v>BATLIBOI LTD</v>
          </cell>
          <cell r="G1817">
            <v>99.85</v>
          </cell>
          <cell r="H1817" t="str">
            <v>-</v>
          </cell>
          <cell r="I1817">
            <v>0</v>
          </cell>
          <cell r="J1817">
            <v>0</v>
          </cell>
          <cell r="K1817">
            <v>0</v>
          </cell>
          <cell r="L1817" t="str">
            <v>-</v>
          </cell>
          <cell r="M1817" t="str">
            <v>-</v>
          </cell>
          <cell r="O1817">
            <v>2.88</v>
          </cell>
          <cell r="P1817" t="str">
            <v>-</v>
          </cell>
          <cell r="Q1817" t="str">
            <v>-</v>
          </cell>
          <cell r="R1817" t="str">
            <v>-</v>
          </cell>
          <cell r="S1817" t="str">
            <v>-</v>
          </cell>
          <cell r="V1817" t="e">
            <v>#VALUE!</v>
          </cell>
          <cell r="Y1817" t="str">
            <v>-</v>
          </cell>
          <cell r="Z1817" t="str">
            <v>-</v>
          </cell>
          <cell r="AA1817" t="str">
            <v>-</v>
          </cell>
          <cell r="AB1817" t="str">
            <v>-</v>
          </cell>
          <cell r="AC1817" t="str">
            <v>-</v>
          </cell>
          <cell r="AD1817">
            <v>36.280593597073242</v>
          </cell>
          <cell r="AE1817">
            <v>-3.8457429212897605</v>
          </cell>
          <cell r="AF1817" t="str">
            <v>-</v>
          </cell>
          <cell r="AG1817">
            <v>257.49799999999999</v>
          </cell>
          <cell r="AH1817" t="str">
            <v>-</v>
          </cell>
          <cell r="AI1817">
            <v>-9.4339622641509511</v>
          </cell>
          <cell r="AJ1817" t="str">
            <v>-</v>
          </cell>
          <cell r="AL1817">
            <v>-18.852006970903105</v>
          </cell>
          <cell r="AM1817" t="str">
            <v>-</v>
          </cell>
        </row>
        <row r="1818">
          <cell r="D1818" t="str">
            <v>INE116G01013</v>
          </cell>
          <cell r="E1818" t="str">
            <v>VARDHMAN ACRYLICS LTD</v>
          </cell>
          <cell r="G1818" t="str">
            <v>-</v>
          </cell>
          <cell r="H1818" t="str">
            <v>-</v>
          </cell>
          <cell r="I1818">
            <v>0</v>
          </cell>
          <cell r="J1818">
            <v>0</v>
          </cell>
          <cell r="K1818">
            <v>0</v>
          </cell>
          <cell r="L1818" t="str">
            <v>-</v>
          </cell>
          <cell r="M1818" t="str">
            <v>-</v>
          </cell>
          <cell r="O1818">
            <v>2.1800000000000002</v>
          </cell>
          <cell r="P1818" t="str">
            <v>-</v>
          </cell>
          <cell r="Q1818" t="str">
            <v>-</v>
          </cell>
          <cell r="R1818" t="str">
            <v>-</v>
          </cell>
          <cell r="S1818" t="str">
            <v>-</v>
          </cell>
          <cell r="V1818" t="e">
            <v>#VALUE!</v>
          </cell>
          <cell r="Y1818" t="str">
            <v>-</v>
          </cell>
          <cell r="Z1818" t="str">
            <v>-</v>
          </cell>
          <cell r="AA1818" t="str">
            <v>-</v>
          </cell>
          <cell r="AB1818" t="str">
            <v>-</v>
          </cell>
          <cell r="AC1818" t="str">
            <v>-</v>
          </cell>
          <cell r="AD1818" t="str">
            <v>-</v>
          </cell>
          <cell r="AE1818" t="e">
            <v>#VALUE!</v>
          </cell>
          <cell r="AF1818" t="str">
            <v>-</v>
          </cell>
          <cell r="AG1818">
            <v>119.035</v>
          </cell>
          <cell r="AH1818" t="str">
            <v>-</v>
          </cell>
          <cell r="AI1818">
            <v>-46.68503179822094</v>
          </cell>
          <cell r="AJ1818">
            <v>15.047311668964991</v>
          </cell>
          <cell r="AL1818">
            <v>-75.647504091653033</v>
          </cell>
          <cell r="AM1818" t="str">
            <v>-</v>
          </cell>
        </row>
        <row r="1819">
          <cell r="D1819" t="str">
            <v>INE587G01015</v>
          </cell>
          <cell r="E1819" t="str">
            <v>KAYA LTD</v>
          </cell>
          <cell r="G1819">
            <v>404.95</v>
          </cell>
          <cell r="H1819" t="str">
            <v>-</v>
          </cell>
          <cell r="I1819">
            <v>0</v>
          </cell>
          <cell r="J1819">
            <v>0</v>
          </cell>
          <cell r="K1819">
            <v>0</v>
          </cell>
          <cell r="L1819" t="str">
            <v>-</v>
          </cell>
          <cell r="M1819" t="str">
            <v>-</v>
          </cell>
          <cell r="O1819">
            <v>-25.476389000000001</v>
          </cell>
          <cell r="P1819" t="str">
            <v>-</v>
          </cell>
          <cell r="Q1819" t="str">
            <v>-</v>
          </cell>
          <cell r="R1819" t="str">
            <v>-</v>
          </cell>
          <cell r="S1819" t="str">
            <v>-</v>
          </cell>
          <cell r="V1819" t="e">
            <v>#VALUE!</v>
          </cell>
          <cell r="Y1819" t="str">
            <v>-</v>
          </cell>
          <cell r="Z1819" t="str">
            <v>-</v>
          </cell>
          <cell r="AA1819" t="str">
            <v>-</v>
          </cell>
          <cell r="AB1819" t="str">
            <v>-</v>
          </cell>
          <cell r="AC1819" t="str">
            <v>-</v>
          </cell>
          <cell r="AD1819" t="str">
            <v>-</v>
          </cell>
          <cell r="AE1819" t="e">
            <v>#VALUE!</v>
          </cell>
          <cell r="AF1819" t="str">
            <v>-</v>
          </cell>
          <cell r="AG1819">
            <v>238.893</v>
          </cell>
          <cell r="AH1819" t="str">
            <v>-</v>
          </cell>
          <cell r="AI1819">
            <v>74.242858153877265</v>
          </cell>
          <cell r="AJ1819" t="str">
            <v>-</v>
          </cell>
          <cell r="AL1819" t="str">
            <v>-</v>
          </cell>
          <cell r="AM1819" t="str">
            <v>-</v>
          </cell>
        </row>
        <row r="1820">
          <cell r="D1820" t="str">
            <v>INE630Y01024</v>
          </cell>
          <cell r="E1820" t="str">
            <v>MEDICO REMEDIES LTD</v>
          </cell>
          <cell r="G1820">
            <v>38.94</v>
          </cell>
          <cell r="H1820" t="str">
            <v>-</v>
          </cell>
          <cell r="I1820">
            <v>0</v>
          </cell>
          <cell r="J1820">
            <v>0</v>
          </cell>
          <cell r="K1820">
            <v>0</v>
          </cell>
          <cell r="L1820" t="str">
            <v>-</v>
          </cell>
          <cell r="M1820" t="str">
            <v>-</v>
          </cell>
          <cell r="O1820">
            <v>1.22</v>
          </cell>
          <cell r="P1820" t="str">
            <v>-</v>
          </cell>
          <cell r="Q1820" t="str">
            <v>-</v>
          </cell>
          <cell r="R1820" t="str">
            <v>-</v>
          </cell>
          <cell r="S1820" t="str">
            <v>-</v>
          </cell>
          <cell r="V1820" t="e">
            <v>#VALUE!</v>
          </cell>
          <cell r="Y1820" t="str">
            <v>-</v>
          </cell>
          <cell r="Z1820" t="str">
            <v>-</v>
          </cell>
          <cell r="AA1820" t="str">
            <v>-</v>
          </cell>
          <cell r="AB1820" t="str">
            <v>-</v>
          </cell>
          <cell r="AC1820" t="str">
            <v>-</v>
          </cell>
          <cell r="AD1820">
            <v>31.918031661236874</v>
          </cell>
          <cell r="AE1820">
            <v>1.4508196209653128</v>
          </cell>
          <cell r="AF1820" t="str">
            <v>-</v>
          </cell>
          <cell r="AG1820">
            <v>150.029</v>
          </cell>
          <cell r="AH1820" t="str">
            <v>-</v>
          </cell>
          <cell r="AI1820">
            <v>21.999999999999996</v>
          </cell>
          <cell r="AJ1820">
            <v>44.320075372149986</v>
          </cell>
          <cell r="AL1820">
            <v>16.216865229987452</v>
          </cell>
          <cell r="AM1820" t="str">
            <v>-</v>
          </cell>
        </row>
        <row r="1821">
          <cell r="D1821" t="str">
            <v>INE0PIC01017</v>
          </cell>
          <cell r="E1821" t="str">
            <v>UTI FTI-SR XXXII-II-1111-DG</v>
          </cell>
          <cell r="G1821" t="str">
            <v>-</v>
          </cell>
          <cell r="H1821" t="str">
            <v>-</v>
          </cell>
          <cell r="I1821">
            <v>0</v>
          </cell>
          <cell r="J1821">
            <v>0</v>
          </cell>
          <cell r="K1821">
            <v>0</v>
          </cell>
          <cell r="L1821" t="str">
            <v>-</v>
          </cell>
          <cell r="M1821" t="str">
            <v>-</v>
          </cell>
          <cell r="O1821" t="str">
            <v>-</v>
          </cell>
          <cell r="P1821" t="str">
            <v>-</v>
          </cell>
          <cell r="Q1821" t="str">
            <v>-</v>
          </cell>
          <cell r="R1821" t="str">
            <v>-</v>
          </cell>
          <cell r="S1821" t="str">
            <v>-</v>
          </cell>
          <cell r="V1821" t="e">
            <v>#VALUE!</v>
          </cell>
          <cell r="Y1821" t="str">
            <v>-</v>
          </cell>
          <cell r="Z1821" t="str">
            <v>-</v>
          </cell>
          <cell r="AA1821" t="str">
            <v>-</v>
          </cell>
          <cell r="AB1821" t="str">
            <v>-</v>
          </cell>
          <cell r="AC1821" t="str">
            <v>-</v>
          </cell>
          <cell r="AD1821" t="str">
            <v>-</v>
          </cell>
          <cell r="AE1821" t="e">
            <v>#VALUE!</v>
          </cell>
          <cell r="AF1821" t="str">
            <v>-</v>
          </cell>
          <cell r="AG1821" t="str">
            <v>-</v>
          </cell>
          <cell r="AH1821" t="str">
            <v>-</v>
          </cell>
          <cell r="AI1821" t="str">
            <v>-</v>
          </cell>
          <cell r="AJ1821" t="str">
            <v>-</v>
          </cell>
          <cell r="AL1821" t="str">
            <v>-</v>
          </cell>
          <cell r="AM1821" t="str">
            <v>-</v>
          </cell>
        </row>
        <row r="1822">
          <cell r="D1822" t="str">
            <v>INE605A01026</v>
          </cell>
          <cell r="E1822" t="str">
            <v>PRICOL LTD</v>
          </cell>
          <cell r="G1822" t="str">
            <v>-</v>
          </cell>
          <cell r="H1822" t="str">
            <v>-</v>
          </cell>
          <cell r="I1822">
            <v>0</v>
          </cell>
          <cell r="J1822">
            <v>0</v>
          </cell>
          <cell r="K1822">
            <v>0</v>
          </cell>
          <cell r="L1822" t="str">
            <v>-</v>
          </cell>
          <cell r="M1822" t="str">
            <v>-</v>
          </cell>
          <cell r="O1822" t="str">
            <v>-</v>
          </cell>
          <cell r="P1822" t="str">
            <v>-</v>
          </cell>
          <cell r="Q1822" t="str">
            <v>-</v>
          </cell>
          <cell r="R1822" t="str">
            <v>-</v>
          </cell>
          <cell r="S1822" t="str">
            <v>-</v>
          </cell>
          <cell r="V1822" t="e">
            <v>#VALUE!</v>
          </cell>
          <cell r="Y1822" t="str">
            <v>-</v>
          </cell>
          <cell r="Z1822" t="str">
            <v>-</v>
          </cell>
          <cell r="AA1822" t="str">
            <v>-</v>
          </cell>
          <cell r="AB1822" t="str">
            <v>-</v>
          </cell>
          <cell r="AC1822" t="str">
            <v>-</v>
          </cell>
          <cell r="AD1822" t="str">
            <v>-</v>
          </cell>
          <cell r="AE1822" t="e">
            <v>#VALUE!</v>
          </cell>
          <cell r="AF1822" t="str">
            <v>-</v>
          </cell>
          <cell r="AG1822" t="str">
            <v>-</v>
          </cell>
          <cell r="AH1822" t="str">
            <v>-</v>
          </cell>
          <cell r="AI1822" t="str">
            <v>-</v>
          </cell>
          <cell r="AJ1822" t="str">
            <v>-</v>
          </cell>
          <cell r="AL1822" t="str">
            <v>-</v>
          </cell>
          <cell r="AM1822" t="str">
            <v>-</v>
          </cell>
        </row>
        <row r="1823">
          <cell r="D1823" t="str">
            <v>INE309M01020</v>
          </cell>
          <cell r="E1823" t="str">
            <v>PREMIER POLYFILM LTD</v>
          </cell>
          <cell r="G1823">
            <v>49.25</v>
          </cell>
          <cell r="H1823" t="str">
            <v>-</v>
          </cell>
          <cell r="I1823">
            <v>0</v>
          </cell>
          <cell r="J1823">
            <v>0</v>
          </cell>
          <cell r="K1823">
            <v>0</v>
          </cell>
          <cell r="L1823" t="str">
            <v>-</v>
          </cell>
          <cell r="M1823" t="str">
            <v>-</v>
          </cell>
          <cell r="O1823">
            <v>2.48</v>
          </cell>
          <cell r="P1823" t="str">
            <v>-</v>
          </cell>
          <cell r="Q1823" t="str">
            <v>-</v>
          </cell>
          <cell r="R1823" t="str">
            <v>-</v>
          </cell>
          <cell r="S1823" t="str">
            <v>-</v>
          </cell>
          <cell r="V1823" t="e">
            <v>#VALUE!</v>
          </cell>
          <cell r="Y1823" t="str">
            <v>-</v>
          </cell>
          <cell r="Z1823" t="str">
            <v>-</v>
          </cell>
          <cell r="AA1823" t="str">
            <v>-</v>
          </cell>
          <cell r="AB1823" t="str">
            <v>-</v>
          </cell>
          <cell r="AC1823" t="str">
            <v>-</v>
          </cell>
          <cell r="AD1823">
            <v>19.858870967741936</v>
          </cell>
          <cell r="AE1823">
            <v>0.7595824965482616</v>
          </cell>
          <cell r="AF1823" t="str">
            <v>-</v>
          </cell>
          <cell r="AG1823">
            <v>376.09999999999997</v>
          </cell>
          <cell r="AH1823" t="str">
            <v>-</v>
          </cell>
          <cell r="AI1823">
            <v>26.144455747711088</v>
          </cell>
          <cell r="AJ1823">
            <v>16.704849566865679</v>
          </cell>
          <cell r="AL1823">
            <v>14.594759293113928</v>
          </cell>
          <cell r="AM1823" t="str">
            <v>-</v>
          </cell>
        </row>
        <row r="1824">
          <cell r="D1824" t="str">
            <v>INE833A01016</v>
          </cell>
          <cell r="E1824" t="str">
            <v>ADC INDIA COMMUNICATIONS LTD</v>
          </cell>
          <cell r="G1824">
            <v>1976.4</v>
          </cell>
          <cell r="H1824" t="str">
            <v>-</v>
          </cell>
          <cell r="I1824">
            <v>0</v>
          </cell>
          <cell r="J1824">
            <v>0</v>
          </cell>
          <cell r="K1824">
            <v>0</v>
          </cell>
          <cell r="L1824" t="str">
            <v>-</v>
          </cell>
          <cell r="M1824" t="str">
            <v>-</v>
          </cell>
          <cell r="O1824">
            <v>53.17</v>
          </cell>
          <cell r="P1824" t="str">
            <v>-</v>
          </cell>
          <cell r="Q1824" t="str">
            <v>-</v>
          </cell>
          <cell r="R1824" t="str">
            <v>-</v>
          </cell>
          <cell r="S1824" t="str">
            <v>-</v>
          </cell>
          <cell r="V1824" t="e">
            <v>#VALUE!</v>
          </cell>
          <cell r="Y1824" t="str">
            <v>-</v>
          </cell>
          <cell r="Z1824" t="str">
            <v>-</v>
          </cell>
          <cell r="AA1824" t="str">
            <v>-</v>
          </cell>
          <cell r="AB1824" t="str">
            <v>-</v>
          </cell>
          <cell r="AC1824" t="str">
            <v>-</v>
          </cell>
          <cell r="AD1824">
            <v>37.171337679406854</v>
          </cell>
          <cell r="AE1824">
            <v>2.0385305554182018</v>
          </cell>
          <cell r="AF1824" t="str">
            <v>-</v>
          </cell>
          <cell r="AG1824">
            <v>291.93799999999999</v>
          </cell>
          <cell r="AH1824" t="str">
            <v>-</v>
          </cell>
          <cell r="AI1824">
            <v>18.234378474538588</v>
          </cell>
          <cell r="AJ1824">
            <v>24.281934078667913</v>
          </cell>
          <cell r="AL1824">
            <v>12.05886642970651</v>
          </cell>
          <cell r="AM1824" t="str">
            <v>-</v>
          </cell>
        </row>
        <row r="1825">
          <cell r="D1825" t="str">
            <v>INE870B01024</v>
          </cell>
          <cell r="E1825" t="str">
            <v>OK PLAY INDIA LTD</v>
          </cell>
          <cell r="G1825">
            <v>9.07</v>
          </cell>
          <cell r="H1825" t="str">
            <v>-</v>
          </cell>
          <cell r="I1825">
            <v>0</v>
          </cell>
          <cell r="J1825">
            <v>0</v>
          </cell>
          <cell r="K1825">
            <v>0</v>
          </cell>
          <cell r="L1825" t="str">
            <v>-</v>
          </cell>
          <cell r="M1825" t="str">
            <v>-</v>
          </cell>
          <cell r="O1825">
            <v>-0.02</v>
          </cell>
          <cell r="P1825" t="str">
            <v>-</v>
          </cell>
          <cell r="Q1825" t="str">
            <v>-</v>
          </cell>
          <cell r="R1825" t="str">
            <v>-</v>
          </cell>
          <cell r="S1825" t="str">
            <v>-</v>
          </cell>
          <cell r="V1825" t="e">
            <v>#VALUE!</v>
          </cell>
          <cell r="Y1825" t="str">
            <v>-</v>
          </cell>
          <cell r="Z1825" t="str">
            <v>-</v>
          </cell>
          <cell r="AA1825" t="str">
            <v>-</v>
          </cell>
          <cell r="AB1825" t="str">
            <v>-</v>
          </cell>
          <cell r="AC1825" t="str">
            <v>-</v>
          </cell>
          <cell r="AD1825" t="str">
            <v>-</v>
          </cell>
          <cell r="AE1825" t="e">
            <v>#VALUE!</v>
          </cell>
          <cell r="AF1825" t="str">
            <v>-</v>
          </cell>
          <cell r="AG1825">
            <v>277.46500000000003</v>
          </cell>
          <cell r="AH1825" t="str">
            <v>-</v>
          </cell>
          <cell r="AI1825" t="str">
            <v>-</v>
          </cell>
          <cell r="AJ1825" t="str">
            <v>-</v>
          </cell>
          <cell r="AL1825">
            <v>-21.767460744867719</v>
          </cell>
          <cell r="AM1825" t="str">
            <v>-</v>
          </cell>
        </row>
        <row r="1826">
          <cell r="D1826" t="str">
            <v>INE594W01042</v>
          </cell>
          <cell r="E1826" t="str">
            <v>STARLINEPS ENTERPRISES LTD</v>
          </cell>
          <cell r="G1826">
            <v>6.35</v>
          </cell>
          <cell r="H1826" t="str">
            <v>-</v>
          </cell>
          <cell r="I1826">
            <v>0</v>
          </cell>
          <cell r="J1826">
            <v>0</v>
          </cell>
          <cell r="K1826">
            <v>0</v>
          </cell>
          <cell r="L1826" t="str">
            <v>-</v>
          </cell>
          <cell r="M1826" t="str">
            <v>-</v>
          </cell>
          <cell r="O1826">
            <v>0.20048199999999999</v>
          </cell>
          <cell r="P1826" t="str">
            <v>-</v>
          </cell>
          <cell r="Q1826" t="str">
            <v>-</v>
          </cell>
          <cell r="R1826" t="str">
            <v>-</v>
          </cell>
          <cell r="S1826" t="str">
            <v>-</v>
          </cell>
          <cell r="V1826" t="e">
            <v>#VALUE!</v>
          </cell>
          <cell r="Y1826" t="str">
            <v>-</v>
          </cell>
          <cell r="Z1826" t="str">
            <v>-</v>
          </cell>
          <cell r="AA1826" t="str">
            <v>-</v>
          </cell>
          <cell r="AB1826" t="str">
            <v>-</v>
          </cell>
          <cell r="AC1826" t="str">
            <v>-</v>
          </cell>
          <cell r="AD1826">
            <v>31.673665988131447</v>
          </cell>
          <cell r="AE1826">
            <v>0.11913947757003565</v>
          </cell>
          <cell r="AF1826" t="str">
            <v>-</v>
          </cell>
          <cell r="AG1826">
            <v>73.712000000000003</v>
          </cell>
          <cell r="AH1826" t="str">
            <v>-</v>
          </cell>
          <cell r="AI1826">
            <v>265.8536585365855</v>
          </cell>
          <cell r="AJ1826" t="str">
            <v>-</v>
          </cell>
          <cell r="AL1826">
            <v>279.9582732496479</v>
          </cell>
          <cell r="AM1826" t="str">
            <v>-</v>
          </cell>
        </row>
        <row r="1827">
          <cell r="D1827" t="str">
            <v>INE0F3301020</v>
          </cell>
          <cell r="E1827" t="str">
            <v>UTI FTI-SR XXXII-II-1111-DG</v>
          </cell>
          <cell r="G1827" t="str">
            <v>-</v>
          </cell>
          <cell r="H1827" t="str">
            <v>-</v>
          </cell>
          <cell r="I1827">
            <v>0</v>
          </cell>
          <cell r="J1827">
            <v>0</v>
          </cell>
          <cell r="K1827">
            <v>0</v>
          </cell>
          <cell r="L1827" t="str">
            <v>-</v>
          </cell>
          <cell r="M1827" t="str">
            <v>-</v>
          </cell>
          <cell r="O1827" t="str">
            <v>-</v>
          </cell>
          <cell r="P1827" t="str">
            <v>-</v>
          </cell>
          <cell r="Q1827" t="str">
            <v>-</v>
          </cell>
          <cell r="R1827" t="str">
            <v>-</v>
          </cell>
          <cell r="S1827" t="str">
            <v>-</v>
          </cell>
          <cell r="V1827" t="e">
            <v>#VALUE!</v>
          </cell>
          <cell r="Y1827" t="str">
            <v>-</v>
          </cell>
          <cell r="Z1827" t="str">
            <v>-</v>
          </cell>
          <cell r="AA1827" t="str">
            <v>-</v>
          </cell>
          <cell r="AB1827" t="str">
            <v>-</v>
          </cell>
          <cell r="AC1827" t="str">
            <v>-</v>
          </cell>
          <cell r="AD1827" t="str">
            <v>-</v>
          </cell>
          <cell r="AE1827" t="e">
            <v>#VALUE!</v>
          </cell>
          <cell r="AF1827" t="str">
            <v>-</v>
          </cell>
          <cell r="AG1827" t="str">
            <v>-</v>
          </cell>
          <cell r="AH1827" t="str">
            <v>-</v>
          </cell>
          <cell r="AI1827" t="str">
            <v>-</v>
          </cell>
          <cell r="AJ1827" t="str">
            <v>-</v>
          </cell>
          <cell r="AL1827" t="str">
            <v>-</v>
          </cell>
          <cell r="AM1827" t="str">
            <v>-</v>
          </cell>
        </row>
        <row r="1828">
          <cell r="D1828" t="str">
            <v>INE027T01023</v>
          </cell>
          <cell r="E1828" t="str">
            <v>RUDRA GLOBAL INFRA PRODUCTS</v>
          </cell>
          <cell r="G1828">
            <v>30.37</v>
          </cell>
          <cell r="H1828" t="str">
            <v>-</v>
          </cell>
          <cell r="I1828">
            <v>0</v>
          </cell>
          <cell r="J1828">
            <v>0</v>
          </cell>
          <cell r="K1828">
            <v>0</v>
          </cell>
          <cell r="L1828" t="str">
            <v>-</v>
          </cell>
          <cell r="M1828" t="str">
            <v>-</v>
          </cell>
          <cell r="O1828">
            <v>1.1299999999999999</v>
          </cell>
          <cell r="P1828" t="str">
            <v>-</v>
          </cell>
          <cell r="Q1828" t="str">
            <v>-</v>
          </cell>
          <cell r="R1828" t="str">
            <v>-</v>
          </cell>
          <cell r="S1828" t="str">
            <v>-</v>
          </cell>
          <cell r="V1828" t="e">
            <v>#VALUE!</v>
          </cell>
          <cell r="Y1828" t="str">
            <v>-</v>
          </cell>
          <cell r="Z1828" t="str">
            <v>-</v>
          </cell>
          <cell r="AA1828" t="str">
            <v>-</v>
          </cell>
          <cell r="AB1828" t="str">
            <v>-</v>
          </cell>
          <cell r="AC1828" t="str">
            <v>-</v>
          </cell>
          <cell r="AD1828">
            <v>26.87610693737469</v>
          </cell>
          <cell r="AE1828">
            <v>-0.59184618468474048</v>
          </cell>
          <cell r="AF1828" t="str">
            <v>-</v>
          </cell>
          <cell r="AG1828">
            <v>375.85899999999998</v>
          </cell>
          <cell r="AH1828" t="str">
            <v>-</v>
          </cell>
          <cell r="AI1828">
            <v>-45.410628019323674</v>
          </cell>
          <cell r="AJ1828" t="str">
            <v>-</v>
          </cell>
          <cell r="AL1828">
            <v>-9.2816076695453305</v>
          </cell>
          <cell r="AM1828" t="str">
            <v>-</v>
          </cell>
        </row>
        <row r="1829">
          <cell r="D1829" t="str">
            <v>INE219W01012</v>
          </cell>
          <cell r="E1829" t="str">
            <v>MODERN INSULATORS LTD</v>
          </cell>
          <cell r="G1829">
            <v>116.7</v>
          </cell>
          <cell r="H1829" t="str">
            <v>-</v>
          </cell>
          <cell r="I1829">
            <v>0</v>
          </cell>
          <cell r="J1829">
            <v>0</v>
          </cell>
          <cell r="K1829">
            <v>0</v>
          </cell>
          <cell r="L1829" t="str">
            <v>-</v>
          </cell>
          <cell r="M1829" t="str">
            <v>-</v>
          </cell>
          <cell r="O1829">
            <v>8.18</v>
          </cell>
          <cell r="P1829" t="str">
            <v>-</v>
          </cell>
          <cell r="Q1829" t="str">
            <v>-</v>
          </cell>
          <cell r="R1829" t="str">
            <v>-</v>
          </cell>
          <cell r="S1829" t="str">
            <v>-</v>
          </cell>
          <cell r="V1829" t="e">
            <v>#VALUE!</v>
          </cell>
          <cell r="Y1829" t="str">
            <v>-</v>
          </cell>
          <cell r="Z1829" t="str">
            <v>-</v>
          </cell>
          <cell r="AA1829" t="str">
            <v>-</v>
          </cell>
          <cell r="AB1829" t="str">
            <v>-</v>
          </cell>
          <cell r="AC1829" t="str">
            <v>-</v>
          </cell>
          <cell r="AD1829">
            <v>14.522327045332583</v>
          </cell>
          <cell r="AE1829">
            <v>2.0961472055998942</v>
          </cell>
          <cell r="AF1829" t="str">
            <v>-</v>
          </cell>
          <cell r="AG1829">
            <v>373.37200000000001</v>
          </cell>
          <cell r="AH1829" t="str">
            <v>-</v>
          </cell>
          <cell r="AI1829">
            <v>6.9281045751633901</v>
          </cell>
          <cell r="AJ1829">
            <v>9.3443534621359756</v>
          </cell>
          <cell r="AL1829">
            <v>6.1192239698501112</v>
          </cell>
          <cell r="AM1829" t="str">
            <v>-</v>
          </cell>
        </row>
        <row r="1830">
          <cell r="D1830" t="str">
            <v>INE0OFK01019</v>
          </cell>
          <cell r="E1830" t="str">
            <v>-</v>
          </cell>
          <cell r="G1830" t="str">
            <v>-</v>
          </cell>
          <cell r="H1830" t="str">
            <v>-</v>
          </cell>
          <cell r="I1830" t="str">
            <v>-</v>
          </cell>
          <cell r="J1830" t="str">
            <v>-</v>
          </cell>
          <cell r="K1830" t="str">
            <v>-</v>
          </cell>
          <cell r="L1830" t="str">
            <v>-</v>
          </cell>
          <cell r="M1830" t="str">
            <v>-</v>
          </cell>
          <cell r="O1830" t="str">
            <v>-</v>
          </cell>
          <cell r="P1830" t="str">
            <v>-</v>
          </cell>
          <cell r="Q1830" t="str">
            <v>-</v>
          </cell>
          <cell r="R1830" t="str">
            <v>-</v>
          </cell>
          <cell r="S1830" t="str">
            <v>-</v>
          </cell>
          <cell r="V1830" t="e">
            <v>#VALUE!</v>
          </cell>
          <cell r="Y1830" t="str">
            <v>-</v>
          </cell>
          <cell r="Z1830" t="str">
            <v>-</v>
          </cell>
          <cell r="AA1830" t="str">
            <v>-</v>
          </cell>
          <cell r="AB1830" t="str">
            <v>-</v>
          </cell>
          <cell r="AC1830" t="str">
            <v>-</v>
          </cell>
          <cell r="AD1830" t="str">
            <v>-</v>
          </cell>
          <cell r="AE1830" t="e">
            <v>#VALUE!</v>
          </cell>
          <cell r="AF1830" t="str">
            <v>-</v>
          </cell>
          <cell r="AG1830" t="str">
            <v>-</v>
          </cell>
          <cell r="AH1830" t="str">
            <v>-</v>
          </cell>
          <cell r="AI1830" t="str">
            <v>-</v>
          </cell>
          <cell r="AJ1830" t="str">
            <v>-</v>
          </cell>
          <cell r="AL1830" t="str">
            <v>-</v>
          </cell>
          <cell r="AM1830" t="str">
            <v>-</v>
          </cell>
        </row>
        <row r="1831">
          <cell r="D1831" t="str">
            <v>INE517U01013</v>
          </cell>
          <cell r="E1831" t="str">
            <v>ARTEMIS GLOBAL LIFE SCIENCE</v>
          </cell>
          <cell r="G1831" t="str">
            <v>-</v>
          </cell>
          <cell r="H1831" t="str">
            <v>-</v>
          </cell>
          <cell r="I1831">
            <v>0</v>
          </cell>
          <cell r="J1831">
            <v>0</v>
          </cell>
          <cell r="K1831">
            <v>0</v>
          </cell>
          <cell r="L1831" t="str">
            <v>-</v>
          </cell>
          <cell r="M1831" t="str">
            <v>-</v>
          </cell>
          <cell r="O1831">
            <v>-0.02</v>
          </cell>
          <cell r="P1831" t="str">
            <v>-</v>
          </cell>
          <cell r="Q1831" t="str">
            <v>-</v>
          </cell>
          <cell r="R1831" t="str">
            <v>-</v>
          </cell>
          <cell r="S1831" t="str">
            <v>-</v>
          </cell>
          <cell r="V1831" t="e">
            <v>#VALUE!</v>
          </cell>
          <cell r="Y1831" t="str">
            <v>-</v>
          </cell>
          <cell r="Z1831" t="str">
            <v>-</v>
          </cell>
          <cell r="AA1831" t="str">
            <v>-</v>
          </cell>
          <cell r="AB1831" t="str">
            <v>-</v>
          </cell>
          <cell r="AC1831" t="str">
            <v>-</v>
          </cell>
          <cell r="AD1831" t="str">
            <v>-</v>
          </cell>
          <cell r="AE1831" t="e">
            <v>#VALUE!</v>
          </cell>
          <cell r="AF1831" t="str">
            <v>-</v>
          </cell>
          <cell r="AG1831">
            <v>-2.4240000000000004</v>
          </cell>
          <cell r="AH1831" t="str">
            <v>-</v>
          </cell>
          <cell r="AI1831">
            <v>55.555555555555557</v>
          </cell>
          <cell r="AJ1831" t="str">
            <v>-</v>
          </cell>
          <cell r="AL1831" t="str">
            <v>-</v>
          </cell>
          <cell r="AM1831" t="str">
            <v>-</v>
          </cell>
        </row>
        <row r="1832">
          <cell r="D1832" t="str">
            <v>INE858F01012</v>
          </cell>
          <cell r="E1832" t="str">
            <v>NITCO LTD</v>
          </cell>
          <cell r="G1832">
            <v>115.7</v>
          </cell>
          <cell r="H1832" t="str">
            <v>-</v>
          </cell>
          <cell r="I1832">
            <v>0</v>
          </cell>
          <cell r="J1832">
            <v>0</v>
          </cell>
          <cell r="K1832">
            <v>0</v>
          </cell>
          <cell r="L1832" t="str">
            <v>-</v>
          </cell>
          <cell r="M1832" t="str">
            <v>-</v>
          </cell>
          <cell r="O1832">
            <v>-103.13</v>
          </cell>
          <cell r="P1832" t="str">
            <v>-</v>
          </cell>
          <cell r="Q1832" t="str">
            <v>-</v>
          </cell>
          <cell r="R1832" t="str">
            <v>-</v>
          </cell>
          <cell r="S1832" t="str">
            <v>-</v>
          </cell>
          <cell r="V1832" t="e">
            <v>#VALUE!</v>
          </cell>
          <cell r="Y1832" t="str">
            <v>-</v>
          </cell>
          <cell r="Z1832" t="str">
            <v>-</v>
          </cell>
          <cell r="AA1832" t="str">
            <v>-</v>
          </cell>
          <cell r="AB1832" t="str">
            <v>-</v>
          </cell>
          <cell r="AC1832" t="str">
            <v>-</v>
          </cell>
          <cell r="AD1832" t="str">
            <v>-</v>
          </cell>
          <cell r="AE1832" t="e">
            <v>#VALUE!</v>
          </cell>
          <cell r="AF1832" t="str">
            <v>-</v>
          </cell>
          <cell r="AG1832">
            <v>-347.34300000000007</v>
          </cell>
          <cell r="AH1832" t="str">
            <v>-</v>
          </cell>
          <cell r="AI1832">
            <v>-354.71781305114632</v>
          </cell>
          <cell r="AJ1832" t="str">
            <v>-</v>
          </cell>
          <cell r="AL1832">
            <v>18.975716718374574</v>
          </cell>
          <cell r="AM1832" t="str">
            <v>-</v>
          </cell>
        </row>
        <row r="1833">
          <cell r="D1833" t="str">
            <v>INE505V01016</v>
          </cell>
          <cell r="E1833" t="str">
            <v>EURO PANEL PRODUCTS LTD</v>
          </cell>
          <cell r="G1833">
            <v>231</v>
          </cell>
          <cell r="H1833" t="str">
            <v>-</v>
          </cell>
          <cell r="I1833">
            <v>0</v>
          </cell>
          <cell r="J1833">
            <v>0</v>
          </cell>
          <cell r="K1833">
            <v>0</v>
          </cell>
          <cell r="L1833" t="str">
            <v>-</v>
          </cell>
          <cell r="M1833" t="str">
            <v>-</v>
          </cell>
          <cell r="O1833">
            <v>5.96</v>
          </cell>
          <cell r="P1833" t="str">
            <v>-</v>
          </cell>
          <cell r="Q1833" t="str">
            <v>-</v>
          </cell>
          <cell r="R1833" t="str">
            <v>-</v>
          </cell>
          <cell r="S1833" t="str">
            <v>-</v>
          </cell>
          <cell r="V1833" t="e">
            <v>#VALUE!</v>
          </cell>
          <cell r="Y1833" t="str">
            <v>-</v>
          </cell>
          <cell r="Z1833" t="str">
            <v>-</v>
          </cell>
          <cell r="AA1833" t="str">
            <v>-</v>
          </cell>
          <cell r="AB1833" t="str">
            <v>-</v>
          </cell>
          <cell r="AC1833" t="str">
            <v>-</v>
          </cell>
          <cell r="AD1833">
            <v>38.758389261744966</v>
          </cell>
          <cell r="AE1833">
            <v>0.86106475603119925</v>
          </cell>
          <cell r="AF1833" t="str">
            <v>-</v>
          </cell>
          <cell r="AG1833">
            <v>319.30100000000004</v>
          </cell>
          <cell r="AH1833" t="str">
            <v>-</v>
          </cell>
          <cell r="AI1833">
            <v>45.012165450121643</v>
          </cell>
          <cell r="AJ1833" t="str">
            <v>-</v>
          </cell>
          <cell r="AL1833">
            <v>32.190008569760771</v>
          </cell>
          <cell r="AM1833" t="str">
            <v>-</v>
          </cell>
        </row>
        <row r="1834">
          <cell r="D1834" t="str">
            <v>INE713C01016</v>
          </cell>
          <cell r="E1834" t="str">
            <v>SURAJ LTD</v>
          </cell>
          <cell r="G1834">
            <v>324</v>
          </cell>
          <cell r="H1834" t="str">
            <v>-</v>
          </cell>
          <cell r="I1834">
            <v>0</v>
          </cell>
          <cell r="J1834">
            <v>0</v>
          </cell>
          <cell r="K1834">
            <v>0</v>
          </cell>
          <cell r="L1834" t="str">
            <v>-</v>
          </cell>
          <cell r="M1834" t="str">
            <v>-</v>
          </cell>
          <cell r="O1834">
            <v>7.24</v>
          </cell>
          <cell r="P1834" t="str">
            <v>-</v>
          </cell>
          <cell r="Q1834" t="str">
            <v>-</v>
          </cell>
          <cell r="R1834" t="str">
            <v>-</v>
          </cell>
          <cell r="S1834" t="str">
            <v>-</v>
          </cell>
          <cell r="V1834" t="e">
            <v>#VALUE!</v>
          </cell>
          <cell r="Y1834" t="str">
            <v>-</v>
          </cell>
          <cell r="Z1834" t="str">
            <v>-</v>
          </cell>
          <cell r="AA1834" t="str">
            <v>-</v>
          </cell>
          <cell r="AB1834" t="str">
            <v>-</v>
          </cell>
          <cell r="AC1834" t="str">
            <v>-</v>
          </cell>
          <cell r="AD1834">
            <v>46.495061621742011</v>
          </cell>
          <cell r="AE1834">
            <v>-1.2163440227830722</v>
          </cell>
          <cell r="AF1834" t="str">
            <v>-</v>
          </cell>
          <cell r="AG1834">
            <v>249.48099999999999</v>
          </cell>
          <cell r="AH1834" t="str">
            <v>-</v>
          </cell>
          <cell r="AI1834">
            <v>-38.225255972696246</v>
          </cell>
          <cell r="AJ1834" t="str">
            <v>-</v>
          </cell>
          <cell r="AL1834">
            <v>-31.986499859600716</v>
          </cell>
          <cell r="AM1834" t="str">
            <v>-</v>
          </cell>
        </row>
        <row r="1835">
          <cell r="D1835" t="str">
            <v>INE327E01029</v>
          </cell>
          <cell r="E1835" t="str">
            <v>BAJAJ HINDUSTHAN SUGAR &amp; IND</v>
          </cell>
          <cell r="G1835" t="str">
            <v>-</v>
          </cell>
          <cell r="H1835" t="str">
            <v>-</v>
          </cell>
          <cell r="I1835">
            <v>0</v>
          </cell>
          <cell r="J1835">
            <v>0</v>
          </cell>
          <cell r="K1835">
            <v>0</v>
          </cell>
          <cell r="L1835" t="str">
            <v>-</v>
          </cell>
          <cell r="M1835" t="str">
            <v>-</v>
          </cell>
          <cell r="O1835">
            <v>-0.75999999046325684</v>
          </cell>
          <cell r="P1835" t="str">
            <v>-</v>
          </cell>
          <cell r="Q1835" t="str">
            <v>-</v>
          </cell>
          <cell r="R1835" t="str">
            <v>-</v>
          </cell>
          <cell r="S1835" t="str">
            <v>-</v>
          </cell>
          <cell r="V1835" t="e">
            <v>#VALUE!</v>
          </cell>
          <cell r="Y1835" t="str">
            <v>-</v>
          </cell>
          <cell r="Z1835" t="str">
            <v>-</v>
          </cell>
          <cell r="AA1835" t="str">
            <v>-</v>
          </cell>
          <cell r="AB1835" t="str">
            <v>-</v>
          </cell>
          <cell r="AC1835" t="str">
            <v>-</v>
          </cell>
          <cell r="AD1835" t="str">
            <v>-</v>
          </cell>
          <cell r="AE1835" t="e">
            <v>#VALUE!</v>
          </cell>
          <cell r="AF1835" t="str">
            <v>-</v>
          </cell>
          <cell r="AG1835">
            <v>1390.699951171875</v>
          </cell>
          <cell r="AH1835" t="str">
            <v>-</v>
          </cell>
          <cell r="AI1835" t="str">
            <v>-</v>
          </cell>
          <cell r="AJ1835" t="str">
            <v>-</v>
          </cell>
          <cell r="AL1835" t="str">
            <v>-</v>
          </cell>
          <cell r="AM1835" t="str">
            <v>-</v>
          </cell>
        </row>
        <row r="1836">
          <cell r="D1836" t="str">
            <v>INE778K01012</v>
          </cell>
          <cell r="E1836" t="str">
            <v>EMAMI REALTY LTD</v>
          </cell>
          <cell r="G1836">
            <v>117.45</v>
          </cell>
          <cell r="H1836" t="str">
            <v>-</v>
          </cell>
          <cell r="I1836">
            <v>0</v>
          </cell>
          <cell r="J1836">
            <v>0</v>
          </cell>
          <cell r="K1836">
            <v>0</v>
          </cell>
          <cell r="L1836" t="str">
            <v>-</v>
          </cell>
          <cell r="M1836" t="str">
            <v>-</v>
          </cell>
          <cell r="O1836">
            <v>-33.36</v>
          </cell>
          <cell r="P1836" t="str">
            <v>-</v>
          </cell>
          <cell r="Q1836" t="str">
            <v>-</v>
          </cell>
          <cell r="R1836" t="str">
            <v>-</v>
          </cell>
          <cell r="S1836" t="str">
            <v>-</v>
          </cell>
          <cell r="V1836" t="e">
            <v>#VALUE!</v>
          </cell>
          <cell r="Y1836" t="str">
            <v>-</v>
          </cell>
          <cell r="Z1836" t="str">
            <v>-</v>
          </cell>
          <cell r="AA1836" t="str">
            <v>-</v>
          </cell>
          <cell r="AB1836" t="str">
            <v>-</v>
          </cell>
          <cell r="AC1836" t="str">
            <v>-</v>
          </cell>
          <cell r="AD1836" t="str">
            <v>-</v>
          </cell>
          <cell r="AE1836" t="e">
            <v>#VALUE!</v>
          </cell>
          <cell r="AF1836" t="str">
            <v>-</v>
          </cell>
          <cell r="AG1836">
            <v>-854.3</v>
          </cell>
          <cell r="AH1836" t="str">
            <v>-</v>
          </cell>
          <cell r="AI1836">
            <v>-2.7093596059113381</v>
          </cell>
          <cell r="AJ1836" t="str">
            <v>-</v>
          </cell>
          <cell r="AL1836">
            <v>21.967482645232007</v>
          </cell>
          <cell r="AM1836" t="str">
            <v>-</v>
          </cell>
        </row>
        <row r="1837">
          <cell r="D1837" t="str">
            <v>INE284C01018</v>
          </cell>
          <cell r="E1837" t="str">
            <v>LAKSHMI ELECTRICAL CONTROL</v>
          </cell>
          <cell r="G1837">
            <v>965</v>
          </cell>
          <cell r="H1837" t="str">
            <v>-</v>
          </cell>
          <cell r="I1837">
            <v>0</v>
          </cell>
          <cell r="J1837">
            <v>0</v>
          </cell>
          <cell r="K1837">
            <v>0</v>
          </cell>
          <cell r="L1837" t="str">
            <v>-</v>
          </cell>
          <cell r="M1837" t="str">
            <v>-</v>
          </cell>
          <cell r="O1837">
            <v>14.12</v>
          </cell>
          <cell r="P1837" t="str">
            <v>-</v>
          </cell>
          <cell r="Q1837" t="str">
            <v>-</v>
          </cell>
          <cell r="R1837" t="str">
            <v>-</v>
          </cell>
          <cell r="S1837" t="str">
            <v>-</v>
          </cell>
          <cell r="V1837" t="e">
            <v>#VALUE!</v>
          </cell>
          <cell r="Y1837" t="str">
            <v>-</v>
          </cell>
          <cell r="Z1837" t="str">
            <v>-</v>
          </cell>
          <cell r="AA1837" t="str">
            <v>-</v>
          </cell>
          <cell r="AB1837" t="str">
            <v>-</v>
          </cell>
          <cell r="AC1837" t="str">
            <v>-</v>
          </cell>
          <cell r="AD1837">
            <v>188.36369144426737</v>
          </cell>
          <cell r="AE1837">
            <v>-2.5069543091445849</v>
          </cell>
          <cell r="AF1837" t="str">
            <v>-</v>
          </cell>
          <cell r="AG1837">
            <v>48.325000000000003</v>
          </cell>
          <cell r="AH1837" t="str">
            <v>-</v>
          </cell>
          <cell r="AI1837">
            <v>-75.136467687973237</v>
          </cell>
          <cell r="AJ1837">
            <v>27.37934840478248</v>
          </cell>
          <cell r="AL1837">
            <v>-69.598122727329908</v>
          </cell>
          <cell r="AM1837" t="str">
            <v>-</v>
          </cell>
        </row>
        <row r="1838">
          <cell r="D1838" t="str">
            <v>INE0PSK01027</v>
          </cell>
          <cell r="E1838" t="str">
            <v>UTI FTI-SR XXXII-II-1111-DG</v>
          </cell>
          <cell r="G1838" t="str">
            <v>-</v>
          </cell>
          <cell r="H1838" t="str">
            <v>-</v>
          </cell>
          <cell r="I1838">
            <v>0</v>
          </cell>
          <cell r="J1838">
            <v>0</v>
          </cell>
          <cell r="K1838">
            <v>0</v>
          </cell>
          <cell r="L1838" t="str">
            <v>-</v>
          </cell>
          <cell r="M1838" t="str">
            <v>-</v>
          </cell>
          <cell r="O1838" t="str">
            <v>-</v>
          </cell>
          <cell r="P1838" t="str">
            <v>-</v>
          </cell>
          <cell r="Q1838" t="str">
            <v>-</v>
          </cell>
          <cell r="R1838" t="str">
            <v>-</v>
          </cell>
          <cell r="S1838" t="str">
            <v>-</v>
          </cell>
          <cell r="V1838" t="e">
            <v>#VALUE!</v>
          </cell>
          <cell r="Y1838" t="str">
            <v>-</v>
          </cell>
          <cell r="Z1838" t="str">
            <v>-</v>
          </cell>
          <cell r="AA1838" t="str">
            <v>-</v>
          </cell>
          <cell r="AB1838" t="str">
            <v>-</v>
          </cell>
          <cell r="AC1838" t="str">
            <v>-</v>
          </cell>
          <cell r="AD1838" t="str">
            <v>-</v>
          </cell>
          <cell r="AE1838" t="e">
            <v>#VALUE!</v>
          </cell>
          <cell r="AF1838" t="str">
            <v>-</v>
          </cell>
          <cell r="AG1838" t="str">
            <v>-</v>
          </cell>
          <cell r="AH1838" t="str">
            <v>-</v>
          </cell>
          <cell r="AI1838" t="str">
            <v>-</v>
          </cell>
          <cell r="AJ1838" t="str">
            <v>-</v>
          </cell>
          <cell r="AL1838" t="str">
            <v>-</v>
          </cell>
          <cell r="AM1838" t="str">
            <v>-</v>
          </cell>
        </row>
        <row r="1839">
          <cell r="D1839" t="str">
            <v>INE911Z01017</v>
          </cell>
          <cell r="E1839" t="str">
            <v>A-1 LTD</v>
          </cell>
          <cell r="G1839">
            <v>910.55</v>
          </cell>
          <cell r="H1839" t="str">
            <v>-</v>
          </cell>
          <cell r="I1839">
            <v>0</v>
          </cell>
          <cell r="J1839">
            <v>0</v>
          </cell>
          <cell r="K1839">
            <v>0</v>
          </cell>
          <cell r="L1839" t="str">
            <v>-</v>
          </cell>
          <cell r="M1839" t="str">
            <v>-</v>
          </cell>
          <cell r="O1839">
            <v>3.1747830000000001</v>
          </cell>
          <cell r="P1839" t="str">
            <v>-</v>
          </cell>
          <cell r="Q1839" t="str">
            <v>-</v>
          </cell>
          <cell r="R1839" t="str">
            <v>-</v>
          </cell>
          <cell r="S1839" t="str">
            <v>-</v>
          </cell>
          <cell r="V1839" t="e">
            <v>#VALUE!</v>
          </cell>
          <cell r="Y1839" t="str">
            <v>-</v>
          </cell>
          <cell r="Z1839" t="str">
            <v>-</v>
          </cell>
          <cell r="AA1839" t="str">
            <v>-</v>
          </cell>
          <cell r="AB1839" t="str">
            <v>-</v>
          </cell>
          <cell r="AC1839" t="str">
            <v>-</v>
          </cell>
          <cell r="AD1839">
            <v>286.80699997227174</v>
          </cell>
          <cell r="AE1839">
            <v>1.2246886549099758</v>
          </cell>
          <cell r="AF1839" t="str">
            <v>-</v>
          </cell>
          <cell r="AG1839">
            <v>100.46199999999999</v>
          </cell>
          <cell r="AH1839" t="str">
            <v>-</v>
          </cell>
          <cell r="AI1839">
            <v>234.18768421052638</v>
          </cell>
          <cell r="AJ1839" t="str">
            <v>-</v>
          </cell>
          <cell r="AL1839">
            <v>13223.872679045131</v>
          </cell>
          <cell r="AM1839" t="str">
            <v>-</v>
          </cell>
        </row>
        <row r="1840">
          <cell r="D1840" t="str">
            <v>INE623B01027</v>
          </cell>
          <cell r="E1840" t="str">
            <v>FUTURE ENTERPRISES LTD</v>
          </cell>
          <cell r="G1840">
            <v>0.64</v>
          </cell>
          <cell r="H1840" t="str">
            <v>-</v>
          </cell>
          <cell r="I1840">
            <v>0</v>
          </cell>
          <cell r="J1840">
            <v>0</v>
          </cell>
          <cell r="K1840">
            <v>0</v>
          </cell>
          <cell r="L1840" t="str">
            <v>-</v>
          </cell>
          <cell r="M1840" t="str">
            <v>-</v>
          </cell>
          <cell r="O1840">
            <v>-58.21</v>
          </cell>
          <cell r="P1840" t="str">
            <v>-</v>
          </cell>
          <cell r="Q1840" t="str">
            <v>-</v>
          </cell>
          <cell r="R1840" t="str">
            <v>-</v>
          </cell>
          <cell r="S1840" t="str">
            <v>-</v>
          </cell>
          <cell r="V1840" t="e">
            <v>#VALUE!</v>
          </cell>
          <cell r="Y1840" t="str">
            <v>-</v>
          </cell>
          <cell r="Z1840" t="str">
            <v>-</v>
          </cell>
          <cell r="AA1840" t="str">
            <v>-</v>
          </cell>
          <cell r="AB1840" t="str">
            <v>-</v>
          </cell>
          <cell r="AC1840" t="str">
            <v>-</v>
          </cell>
          <cell r="AD1840" t="str">
            <v>-</v>
          </cell>
          <cell r="AE1840" t="e">
            <v>#VALUE!</v>
          </cell>
          <cell r="AF1840" t="str">
            <v>-</v>
          </cell>
          <cell r="AG1840">
            <v>-1633.6000000000004</v>
          </cell>
          <cell r="AH1840" t="str">
            <v>-</v>
          </cell>
          <cell r="AI1840">
            <v>-156.54473336271482</v>
          </cell>
          <cell r="AJ1840" t="str">
            <v>-</v>
          </cell>
          <cell r="AL1840" t="str">
            <v>-</v>
          </cell>
          <cell r="AM1840" t="str">
            <v>-</v>
          </cell>
        </row>
        <row r="1841">
          <cell r="D1841" t="str">
            <v>INE372E01025</v>
          </cell>
          <cell r="E1841" t="str">
            <v>BIRLA PRECISION TECH LTD</v>
          </cell>
          <cell r="G1841">
            <v>45.15</v>
          </cell>
          <cell r="H1841" t="str">
            <v>-</v>
          </cell>
          <cell r="I1841">
            <v>0</v>
          </cell>
          <cell r="J1841">
            <v>0</v>
          </cell>
          <cell r="K1841">
            <v>0</v>
          </cell>
          <cell r="L1841" t="str">
            <v>-</v>
          </cell>
          <cell r="M1841" t="str">
            <v>-</v>
          </cell>
          <cell r="O1841">
            <v>0.89</v>
          </cell>
          <cell r="P1841" t="str">
            <v>-</v>
          </cell>
          <cell r="Q1841" t="str">
            <v>-</v>
          </cell>
          <cell r="R1841" t="str">
            <v>-</v>
          </cell>
          <cell r="S1841" t="str">
            <v>-</v>
          </cell>
          <cell r="V1841" t="e">
            <v>#VALUE!</v>
          </cell>
          <cell r="Y1841" t="str">
            <v>-</v>
          </cell>
          <cell r="Z1841" t="str">
            <v>-</v>
          </cell>
          <cell r="AA1841" t="str">
            <v>-</v>
          </cell>
          <cell r="AB1841" t="str">
            <v>-</v>
          </cell>
          <cell r="AC1841" t="str">
            <v>-</v>
          </cell>
          <cell r="AD1841">
            <v>50.730338793122364</v>
          </cell>
          <cell r="AE1841">
            <v>-1.3434145272993516</v>
          </cell>
          <cell r="AF1841" t="str">
            <v>-</v>
          </cell>
          <cell r="AG1841">
            <v>182.99599999999998</v>
          </cell>
          <cell r="AH1841" t="str">
            <v>-</v>
          </cell>
          <cell r="AI1841">
            <v>-37.76223776223776</v>
          </cell>
          <cell r="AJ1841">
            <v>31.611674968919203</v>
          </cell>
          <cell r="AL1841">
            <v>-26.084322263242516</v>
          </cell>
          <cell r="AM1841" t="str">
            <v>-</v>
          </cell>
        </row>
        <row r="1842">
          <cell r="D1842" t="str">
            <v>INE363M01019</v>
          </cell>
          <cell r="E1842" t="str">
            <v>SHEMAROO ENTERTAINMENT LTD</v>
          </cell>
          <cell r="G1842">
            <v>110.35</v>
          </cell>
          <cell r="H1842" t="str">
            <v>-</v>
          </cell>
          <cell r="I1842">
            <v>0</v>
          </cell>
          <cell r="J1842">
            <v>0</v>
          </cell>
          <cell r="K1842">
            <v>0</v>
          </cell>
          <cell r="L1842" t="str">
            <v>-</v>
          </cell>
          <cell r="M1842" t="str">
            <v>-</v>
          </cell>
          <cell r="O1842">
            <v>-31.14</v>
          </cell>
          <cell r="P1842" t="str">
            <v>-</v>
          </cell>
          <cell r="Q1842" t="str">
            <v>-</v>
          </cell>
          <cell r="R1842" t="str">
            <v>-</v>
          </cell>
          <cell r="S1842" t="str">
            <v>-</v>
          </cell>
          <cell r="V1842" t="e">
            <v>#VALUE!</v>
          </cell>
          <cell r="Y1842" t="str">
            <v>-</v>
          </cell>
          <cell r="Z1842" t="str">
            <v>-</v>
          </cell>
          <cell r="AA1842" t="str">
            <v>-</v>
          </cell>
          <cell r="AB1842" t="str">
            <v>-</v>
          </cell>
          <cell r="AC1842" t="str">
            <v>-</v>
          </cell>
          <cell r="AD1842" t="str">
            <v>-</v>
          </cell>
          <cell r="AE1842" t="e">
            <v>#VALUE!</v>
          </cell>
          <cell r="AF1842" t="str">
            <v>-</v>
          </cell>
          <cell r="AG1842">
            <v>-797.53399999999999</v>
          </cell>
          <cell r="AH1842" t="str">
            <v>-</v>
          </cell>
          <cell r="AI1842">
            <v>-108.43373493975905</v>
          </cell>
          <cell r="AJ1842" t="str">
            <v>-</v>
          </cell>
          <cell r="AL1842">
            <v>-30884.226884226908</v>
          </cell>
          <cell r="AM1842" t="str">
            <v>-</v>
          </cell>
        </row>
        <row r="1843">
          <cell r="D1843" t="str">
            <v>INE076C01018</v>
          </cell>
          <cell r="E1843" t="str">
            <v>IFB AGRO INDUSTRIES LTD</v>
          </cell>
          <cell r="G1843">
            <v>781.65</v>
          </cell>
          <cell r="H1843" t="str">
            <v>-</v>
          </cell>
          <cell r="I1843">
            <v>0</v>
          </cell>
          <cell r="J1843">
            <v>0</v>
          </cell>
          <cell r="K1843">
            <v>0</v>
          </cell>
          <cell r="L1843" t="str">
            <v>-</v>
          </cell>
          <cell r="M1843" t="str">
            <v>-</v>
          </cell>
          <cell r="O1843">
            <v>23.85</v>
          </cell>
          <cell r="P1843" t="str">
            <v>-</v>
          </cell>
          <cell r="Q1843" t="str">
            <v>-</v>
          </cell>
          <cell r="R1843" t="str">
            <v>-</v>
          </cell>
          <cell r="S1843" t="str">
            <v>-</v>
          </cell>
          <cell r="V1843" t="e">
            <v>#VALUE!</v>
          </cell>
          <cell r="Y1843" t="str">
            <v>-</v>
          </cell>
          <cell r="Z1843" t="str">
            <v>-</v>
          </cell>
          <cell r="AA1843" t="str">
            <v>-</v>
          </cell>
          <cell r="AB1843" t="str">
            <v>-</v>
          </cell>
          <cell r="AC1843" t="str">
            <v>-</v>
          </cell>
          <cell r="AD1843">
            <v>45.429066779770743</v>
          </cell>
          <cell r="AE1843" t="e">
            <v>#VALUE!</v>
          </cell>
          <cell r="AF1843" t="str">
            <v>-</v>
          </cell>
          <cell r="AG1843">
            <v>367.9</v>
          </cell>
          <cell r="AH1843" t="str">
            <v>-</v>
          </cell>
          <cell r="AI1843" t="str">
            <v>-</v>
          </cell>
          <cell r="AJ1843" t="str">
            <v>-</v>
          </cell>
          <cell r="AL1843" t="str">
            <v>-</v>
          </cell>
          <cell r="AM1843" t="str">
            <v>-</v>
          </cell>
        </row>
        <row r="1844">
          <cell r="D1844" t="str">
            <v>INE955I01044</v>
          </cell>
          <cell r="E1844" t="str">
            <v>SEJAL GLASS LTD</v>
          </cell>
          <cell r="G1844">
            <v>667.1</v>
          </cell>
          <cell r="H1844" t="str">
            <v>-</v>
          </cell>
          <cell r="I1844">
            <v>0</v>
          </cell>
          <cell r="J1844">
            <v>0</v>
          </cell>
          <cell r="K1844">
            <v>0</v>
          </cell>
          <cell r="L1844" t="str">
            <v>-</v>
          </cell>
          <cell r="M1844" t="str">
            <v>-</v>
          </cell>
          <cell r="O1844">
            <v>10.92099</v>
          </cell>
          <cell r="P1844" t="str">
            <v>-</v>
          </cell>
          <cell r="Q1844" t="str">
            <v>-</v>
          </cell>
          <cell r="R1844" t="str">
            <v>-</v>
          </cell>
          <cell r="S1844" t="str">
            <v>-</v>
          </cell>
          <cell r="V1844" t="e">
            <v>#VALUE!</v>
          </cell>
          <cell r="Y1844" t="str">
            <v>-</v>
          </cell>
          <cell r="Z1844" t="str">
            <v>-</v>
          </cell>
          <cell r="AA1844" t="str">
            <v>-</v>
          </cell>
          <cell r="AB1844" t="str">
            <v>-</v>
          </cell>
          <cell r="AC1844" t="str">
            <v>-</v>
          </cell>
          <cell r="AD1844">
            <v>61.483868717597929</v>
          </cell>
          <cell r="AE1844">
            <v>0.26624557898948586</v>
          </cell>
          <cell r="AF1844" t="str">
            <v>-</v>
          </cell>
          <cell r="AG1844">
            <v>339.68200000000002</v>
          </cell>
          <cell r="AH1844" t="str">
            <v>-</v>
          </cell>
          <cell r="AI1844">
            <v>230.92916303419989</v>
          </cell>
          <cell r="AJ1844" t="str">
            <v>-</v>
          </cell>
          <cell r="AL1844">
            <v>66.67419038272817</v>
          </cell>
          <cell r="AM1844" t="str">
            <v>-</v>
          </cell>
        </row>
        <row r="1845">
          <cell r="D1845" t="str">
            <v>INE824Q01011</v>
          </cell>
          <cell r="E1845" t="str">
            <v>MANAKSIA STEELS LTD</v>
          </cell>
          <cell r="G1845">
            <v>62.83</v>
          </cell>
          <cell r="H1845" t="str">
            <v>-</v>
          </cell>
          <cell r="I1845">
            <v>0</v>
          </cell>
          <cell r="J1845">
            <v>0</v>
          </cell>
          <cell r="K1845">
            <v>0</v>
          </cell>
          <cell r="L1845" t="str">
            <v>-</v>
          </cell>
          <cell r="M1845" t="str">
            <v>-</v>
          </cell>
          <cell r="O1845">
            <v>1.49</v>
          </cell>
          <cell r="P1845" t="str">
            <v>-</v>
          </cell>
          <cell r="Q1845" t="str">
            <v>-</v>
          </cell>
          <cell r="R1845" t="str">
            <v>-</v>
          </cell>
          <cell r="S1845" t="str">
            <v>-</v>
          </cell>
          <cell r="V1845" t="e">
            <v>#VALUE!</v>
          </cell>
          <cell r="Y1845" t="str">
            <v>-</v>
          </cell>
          <cell r="Z1845" t="str">
            <v>-</v>
          </cell>
          <cell r="AA1845" t="str">
            <v>-</v>
          </cell>
          <cell r="AB1845" t="str">
            <v>-</v>
          </cell>
          <cell r="AC1845" t="str">
            <v>-</v>
          </cell>
          <cell r="AD1845">
            <v>42.167786463795089</v>
          </cell>
          <cell r="AE1845">
            <v>-0.64291026545152374</v>
          </cell>
          <cell r="AF1845" t="str">
            <v>-</v>
          </cell>
          <cell r="AG1845">
            <v>135.21799999999999</v>
          </cell>
          <cell r="AH1845" t="str">
            <v>-</v>
          </cell>
          <cell r="AI1845">
            <v>-65.58891454965358</v>
          </cell>
          <cell r="AJ1845">
            <v>15.120197162555559</v>
          </cell>
          <cell r="AL1845">
            <v>-63.874625302563175</v>
          </cell>
          <cell r="AM1845" t="str">
            <v>-</v>
          </cell>
        </row>
        <row r="1846">
          <cell r="D1846" t="str">
            <v>INE717C01025</v>
          </cell>
          <cell r="E1846" t="str">
            <v>MANGALAM INDUSTRIAL FIN LTD</v>
          </cell>
          <cell r="G1846">
            <v>1.82</v>
          </cell>
          <cell r="H1846" t="str">
            <v>-</v>
          </cell>
          <cell r="I1846">
            <v>0</v>
          </cell>
          <cell r="J1846">
            <v>0</v>
          </cell>
          <cell r="K1846">
            <v>0</v>
          </cell>
          <cell r="L1846" t="str">
            <v>-</v>
          </cell>
          <cell r="M1846" t="str">
            <v>-</v>
          </cell>
          <cell r="O1846">
            <v>1.2999999999999999E-2</v>
          </cell>
          <cell r="P1846" t="str">
            <v>-</v>
          </cell>
          <cell r="Q1846" t="str">
            <v>-</v>
          </cell>
          <cell r="R1846" t="str">
            <v>-</v>
          </cell>
          <cell r="S1846" t="str">
            <v>-</v>
          </cell>
          <cell r="V1846" t="e">
            <v>#VALUE!</v>
          </cell>
          <cell r="Y1846" t="str">
            <v>-</v>
          </cell>
          <cell r="Z1846" t="str">
            <v>-</v>
          </cell>
          <cell r="AA1846" t="str">
            <v>-</v>
          </cell>
          <cell r="AB1846" t="str">
            <v>-</v>
          </cell>
          <cell r="AC1846" t="str">
            <v>-</v>
          </cell>
          <cell r="AD1846">
            <v>140.00000403477597</v>
          </cell>
          <cell r="AE1846">
            <v>0.25454546188141092</v>
          </cell>
          <cell r="AF1846" t="str">
            <v>-</v>
          </cell>
          <cell r="AG1846">
            <v>20.6083</v>
          </cell>
          <cell r="AH1846" t="str">
            <v>-</v>
          </cell>
          <cell r="AI1846">
            <v>549.99999999999989</v>
          </cell>
          <cell r="AJ1846" t="str">
            <v>-</v>
          </cell>
          <cell r="AL1846">
            <v>611.12146307798491</v>
          </cell>
          <cell r="AM1846" t="str">
            <v>-</v>
          </cell>
        </row>
        <row r="1847">
          <cell r="D1847" t="str">
            <v>INE283A01014</v>
          </cell>
          <cell r="E1847" t="str">
            <v>PRECOT LTD</v>
          </cell>
          <cell r="G1847" t="str">
            <v>-</v>
          </cell>
          <cell r="H1847" t="str">
            <v>-</v>
          </cell>
          <cell r="I1847">
            <v>0</v>
          </cell>
          <cell r="J1847">
            <v>0</v>
          </cell>
          <cell r="K1847">
            <v>0</v>
          </cell>
          <cell r="L1847" t="str">
            <v>-</v>
          </cell>
          <cell r="M1847" t="str">
            <v>-</v>
          </cell>
          <cell r="O1847">
            <v>43.144582999999997</v>
          </cell>
          <cell r="P1847" t="str">
            <v>-</v>
          </cell>
          <cell r="Q1847" t="str">
            <v>-</v>
          </cell>
          <cell r="R1847" t="str">
            <v>-</v>
          </cell>
          <cell r="S1847" t="str">
            <v>-</v>
          </cell>
          <cell r="V1847" t="e">
            <v>#VALUE!</v>
          </cell>
          <cell r="Y1847" t="str">
            <v>-</v>
          </cell>
          <cell r="Z1847" t="str">
            <v>-</v>
          </cell>
          <cell r="AA1847" t="str">
            <v>-</v>
          </cell>
          <cell r="AB1847" t="str">
            <v>-</v>
          </cell>
          <cell r="AC1847" t="str">
            <v>-</v>
          </cell>
          <cell r="AD1847" t="str">
            <v>-</v>
          </cell>
          <cell r="AE1847" t="e">
            <v>#VALUE!</v>
          </cell>
          <cell r="AF1847" t="str">
            <v>-</v>
          </cell>
          <cell r="AG1847">
            <v>1400.26</v>
          </cell>
          <cell r="AH1847" t="str">
            <v>-</v>
          </cell>
          <cell r="AI1847">
            <v>128.64113937466877</v>
          </cell>
          <cell r="AJ1847" t="str">
            <v>-</v>
          </cell>
          <cell r="AL1847">
            <v>36.235254055894721</v>
          </cell>
          <cell r="AM1847" t="str">
            <v>-</v>
          </cell>
        </row>
        <row r="1848">
          <cell r="D1848" t="str">
            <v>INE728Z01015</v>
          </cell>
          <cell r="E1848" t="str">
            <v>SOFTTECH ENGINEERS LTD</v>
          </cell>
          <cell r="G1848">
            <v>385.5</v>
          </cell>
          <cell r="H1848" t="str">
            <v>-</v>
          </cell>
          <cell r="I1848">
            <v>0</v>
          </cell>
          <cell r="J1848">
            <v>0</v>
          </cell>
          <cell r="K1848">
            <v>0</v>
          </cell>
          <cell r="L1848" t="str">
            <v>-</v>
          </cell>
          <cell r="M1848" t="str">
            <v>-</v>
          </cell>
          <cell r="O1848">
            <v>0.95189900000000005</v>
          </cell>
          <cell r="P1848" t="str">
            <v>-</v>
          </cell>
          <cell r="Q1848" t="str">
            <v>-</v>
          </cell>
          <cell r="R1848" t="str">
            <v>-</v>
          </cell>
          <cell r="S1848" t="str">
            <v>-</v>
          </cell>
          <cell r="V1848" t="e">
            <v>#VALUE!</v>
          </cell>
          <cell r="Y1848" t="str">
            <v>-</v>
          </cell>
          <cell r="Z1848" t="str">
            <v>-</v>
          </cell>
          <cell r="AA1848" t="str">
            <v>-</v>
          </cell>
          <cell r="AB1848" t="str">
            <v>-</v>
          </cell>
          <cell r="AC1848" t="str">
            <v>-</v>
          </cell>
          <cell r="AD1848">
            <v>404.97994009868694</v>
          </cell>
          <cell r="AE1848">
            <v>-5.7877725591072622</v>
          </cell>
          <cell r="AF1848" t="str">
            <v>-</v>
          </cell>
          <cell r="AG1848">
            <v>222.71600000000001</v>
          </cell>
          <cell r="AH1848" t="str">
            <v>-</v>
          </cell>
          <cell r="AI1848">
            <v>-69.971640378548884</v>
          </cell>
          <cell r="AJ1848" t="str">
            <v>-</v>
          </cell>
          <cell r="AL1848">
            <v>4.3078335315992131</v>
          </cell>
          <cell r="AM1848" t="str">
            <v>-</v>
          </cell>
        </row>
        <row r="1849">
          <cell r="D1849" t="str">
            <v>INE445D01013</v>
          </cell>
          <cell r="E1849" t="str">
            <v>NILE LTD</v>
          </cell>
          <cell r="G1849">
            <v>1932.7</v>
          </cell>
          <cell r="H1849" t="str">
            <v>-</v>
          </cell>
          <cell r="I1849">
            <v>0</v>
          </cell>
          <cell r="J1849">
            <v>0</v>
          </cell>
          <cell r="K1849">
            <v>0</v>
          </cell>
          <cell r="L1849" t="str">
            <v>-</v>
          </cell>
          <cell r="M1849" t="str">
            <v>-</v>
          </cell>
          <cell r="O1849">
            <v>121.06798999999999</v>
          </cell>
          <cell r="P1849" t="str">
            <v>-</v>
          </cell>
          <cell r="Q1849" t="str">
            <v>-</v>
          </cell>
          <cell r="R1849" t="str">
            <v>-</v>
          </cell>
          <cell r="S1849" t="str">
            <v>-</v>
          </cell>
          <cell r="V1849" t="e">
            <v>#VALUE!</v>
          </cell>
          <cell r="Y1849" t="str">
            <v>-</v>
          </cell>
          <cell r="Z1849" t="str">
            <v>-</v>
          </cell>
          <cell r="AA1849" t="str">
            <v>-</v>
          </cell>
          <cell r="AB1849" t="str">
            <v>-</v>
          </cell>
          <cell r="AC1849" t="str">
            <v>-</v>
          </cell>
          <cell r="AD1849">
            <v>15.942078684053465</v>
          </cell>
          <cell r="AE1849">
            <v>0.95730212325816244</v>
          </cell>
          <cell r="AF1849" t="str">
            <v>-</v>
          </cell>
          <cell r="AG1849">
            <v>562.37100000000009</v>
          </cell>
          <cell r="AH1849" t="str">
            <v>-</v>
          </cell>
          <cell r="AI1849">
            <v>16.653132064300511</v>
          </cell>
          <cell r="AJ1849">
            <v>8.8380209055374124</v>
          </cell>
          <cell r="AL1849">
            <v>21.98513717528245</v>
          </cell>
          <cell r="AM1849" t="str">
            <v>-</v>
          </cell>
        </row>
        <row r="1850">
          <cell r="D1850" t="str">
            <v>INE260E01014</v>
          </cell>
          <cell r="E1850" t="str">
            <v>SHRI KESHAV CEMENTS &amp; INFRA</v>
          </cell>
          <cell r="G1850">
            <v>181.7</v>
          </cell>
          <cell r="H1850" t="str">
            <v>-</v>
          </cell>
          <cell r="I1850">
            <v>0</v>
          </cell>
          <cell r="J1850">
            <v>0</v>
          </cell>
          <cell r="K1850">
            <v>0</v>
          </cell>
          <cell r="L1850" t="str">
            <v>-</v>
          </cell>
          <cell r="M1850" t="str">
            <v>-</v>
          </cell>
          <cell r="O1850">
            <v>-3.52</v>
          </cell>
          <cell r="P1850" t="str">
            <v>-</v>
          </cell>
          <cell r="Q1850" t="str">
            <v>-</v>
          </cell>
          <cell r="R1850" t="str">
            <v>-</v>
          </cell>
          <cell r="S1850" t="str">
            <v>-</v>
          </cell>
          <cell r="V1850" t="e">
            <v>#VALUE!</v>
          </cell>
          <cell r="Y1850" t="str">
            <v>-</v>
          </cell>
          <cell r="Z1850" t="str">
            <v>-</v>
          </cell>
          <cell r="AA1850" t="str">
            <v>-</v>
          </cell>
          <cell r="AB1850" t="str">
            <v>-</v>
          </cell>
          <cell r="AC1850" t="str">
            <v>-</v>
          </cell>
          <cell r="AD1850" t="str">
            <v>-</v>
          </cell>
          <cell r="AE1850" t="e">
            <v>#VALUE!</v>
          </cell>
          <cell r="AF1850" t="str">
            <v>-</v>
          </cell>
          <cell r="AG1850">
            <v>251.72200000000001</v>
          </cell>
          <cell r="AH1850" t="str">
            <v>-</v>
          </cell>
          <cell r="AI1850" t="str">
            <v>-</v>
          </cell>
          <cell r="AJ1850" t="str">
            <v>-</v>
          </cell>
          <cell r="AL1850">
            <v>-35.31375355589077</v>
          </cell>
          <cell r="AM1850" t="str">
            <v>-</v>
          </cell>
        </row>
        <row r="1851">
          <cell r="D1851" t="str">
            <v>INE298W01016</v>
          </cell>
          <cell r="E1851" t="str">
            <v>CHEMCRUX ENTERPRISES LTD</v>
          </cell>
          <cell r="G1851">
            <v>116.1</v>
          </cell>
          <cell r="H1851" t="str">
            <v>-</v>
          </cell>
          <cell r="I1851">
            <v>0</v>
          </cell>
          <cell r="J1851">
            <v>0</v>
          </cell>
          <cell r="K1851">
            <v>0</v>
          </cell>
          <cell r="L1851" t="str">
            <v>-</v>
          </cell>
          <cell r="M1851" t="str">
            <v>-</v>
          </cell>
          <cell r="O1851">
            <v>2.64</v>
          </cell>
          <cell r="P1851" t="str">
            <v>-</v>
          </cell>
          <cell r="Q1851" t="str">
            <v>-</v>
          </cell>
          <cell r="R1851" t="str">
            <v>-</v>
          </cell>
          <cell r="S1851" t="str">
            <v>-</v>
          </cell>
          <cell r="V1851" t="e">
            <v>#VALUE!</v>
          </cell>
          <cell r="Y1851" t="str">
            <v>-</v>
          </cell>
          <cell r="Z1851" t="str">
            <v>-</v>
          </cell>
          <cell r="AA1851" t="str">
            <v>-</v>
          </cell>
          <cell r="AB1851" t="str">
            <v>-</v>
          </cell>
          <cell r="AC1851" t="str">
            <v>-</v>
          </cell>
          <cell r="AD1851">
            <v>46.404156818921507</v>
          </cell>
          <cell r="AE1851">
            <v>-0.86439115643089082</v>
          </cell>
          <cell r="AF1851" t="str">
            <v>-</v>
          </cell>
          <cell r="AG1851">
            <v>92.289999999999992</v>
          </cell>
          <cell r="AH1851" t="str">
            <v>-</v>
          </cell>
          <cell r="AI1851">
            <v>-53.684210526315788</v>
          </cell>
          <cell r="AJ1851" t="str">
            <v>-</v>
          </cell>
          <cell r="AL1851">
            <v>-30.155823122970862</v>
          </cell>
          <cell r="AM1851" t="str">
            <v>-</v>
          </cell>
        </row>
        <row r="1852">
          <cell r="D1852" t="str">
            <v>INE228I01012</v>
          </cell>
          <cell r="E1852" t="str">
            <v>ASAHI SONGWON COLORS LTD</v>
          </cell>
          <cell r="G1852">
            <v>287.2</v>
          </cell>
          <cell r="H1852" t="str">
            <v>-</v>
          </cell>
          <cell r="I1852">
            <v>0</v>
          </cell>
          <cell r="J1852">
            <v>0</v>
          </cell>
          <cell r="K1852">
            <v>0</v>
          </cell>
          <cell r="L1852" t="str">
            <v>-</v>
          </cell>
          <cell r="M1852" t="str">
            <v>-</v>
          </cell>
          <cell r="O1852">
            <v>16.760000000000002</v>
          </cell>
          <cell r="P1852" t="str">
            <v>-</v>
          </cell>
          <cell r="Q1852" t="str">
            <v>-</v>
          </cell>
          <cell r="R1852" t="str">
            <v>-</v>
          </cell>
          <cell r="S1852" t="str">
            <v>-</v>
          </cell>
          <cell r="V1852" t="e">
            <v>#VALUE!</v>
          </cell>
          <cell r="Y1852" t="str">
            <v>-</v>
          </cell>
          <cell r="Z1852" t="str">
            <v>-</v>
          </cell>
          <cell r="AA1852" t="str">
            <v>-</v>
          </cell>
          <cell r="AB1852" t="str">
            <v>-</v>
          </cell>
          <cell r="AC1852" t="str">
            <v>-</v>
          </cell>
          <cell r="AD1852">
            <v>16.899870285676716</v>
          </cell>
          <cell r="AE1852">
            <v>-11.498671742374439</v>
          </cell>
          <cell r="AF1852" t="str">
            <v>-</v>
          </cell>
          <cell r="AG1852">
            <v>646.98399999999992</v>
          </cell>
          <cell r="AH1852" t="str">
            <v>-</v>
          </cell>
          <cell r="AI1852">
            <v>-1.469723691945914</v>
          </cell>
          <cell r="AJ1852" t="str">
            <v>-</v>
          </cell>
          <cell r="AL1852">
            <v>157.94444688086816</v>
          </cell>
          <cell r="AM1852" t="str">
            <v>-</v>
          </cell>
        </row>
        <row r="1853">
          <cell r="D1853" t="str">
            <v>INE737D01021</v>
          </cell>
          <cell r="E1853" t="str">
            <v>MODISON LTD</v>
          </cell>
          <cell r="G1853">
            <v>160.44999999999999</v>
          </cell>
          <cell r="H1853" t="str">
            <v>-</v>
          </cell>
          <cell r="I1853">
            <v>0</v>
          </cell>
          <cell r="J1853">
            <v>0</v>
          </cell>
          <cell r="K1853">
            <v>0</v>
          </cell>
          <cell r="L1853" t="str">
            <v>-</v>
          </cell>
          <cell r="M1853" t="str">
            <v>-</v>
          </cell>
          <cell r="O1853">
            <v>7.61</v>
          </cell>
          <cell r="P1853" t="str">
            <v>-</v>
          </cell>
          <cell r="Q1853" t="str">
            <v>-</v>
          </cell>
          <cell r="R1853" t="str">
            <v>-</v>
          </cell>
          <cell r="S1853" t="str">
            <v>-</v>
          </cell>
          <cell r="V1853" t="e">
            <v>#VALUE!</v>
          </cell>
          <cell r="Y1853" t="str">
            <v>-</v>
          </cell>
          <cell r="Z1853" t="str">
            <v>-</v>
          </cell>
          <cell r="AA1853" t="str">
            <v>-</v>
          </cell>
          <cell r="AB1853" t="str">
            <v>-</v>
          </cell>
          <cell r="AC1853" t="str">
            <v>-</v>
          </cell>
          <cell r="AD1853">
            <v>21.084099467574532</v>
          </cell>
          <cell r="AE1853">
            <v>1.3469259659867998</v>
          </cell>
          <cell r="AF1853" t="str">
            <v>-</v>
          </cell>
          <cell r="AG1853">
            <v>450.46799999999996</v>
          </cell>
          <cell r="AH1853" t="str">
            <v>-</v>
          </cell>
          <cell r="AI1853">
            <v>15.653495440729488</v>
          </cell>
          <cell r="AJ1853">
            <v>14.169815203497526</v>
          </cell>
          <cell r="AL1853">
            <v>40.964194741552483</v>
          </cell>
          <cell r="AM1853" t="str">
            <v>-</v>
          </cell>
        </row>
        <row r="1854">
          <cell r="D1854" t="str">
            <v>INE928C01010</v>
          </cell>
          <cell r="E1854" t="str">
            <v>DAI-ICHI KARKARIA LTD</v>
          </cell>
          <cell r="G1854">
            <v>280.8</v>
          </cell>
          <cell r="H1854" t="str">
            <v>-</v>
          </cell>
          <cell r="I1854">
            <v>0</v>
          </cell>
          <cell r="J1854">
            <v>0</v>
          </cell>
          <cell r="K1854">
            <v>0</v>
          </cell>
          <cell r="L1854" t="str">
            <v>-</v>
          </cell>
          <cell r="M1854" t="str">
            <v>-</v>
          </cell>
          <cell r="O1854">
            <v>8.2939340000000001</v>
          </cell>
          <cell r="P1854" t="str">
            <v>-</v>
          </cell>
          <cell r="Q1854" t="str">
            <v>-</v>
          </cell>
          <cell r="R1854" t="str">
            <v>-</v>
          </cell>
          <cell r="S1854" t="str">
            <v>-</v>
          </cell>
          <cell r="V1854" t="e">
            <v>#VALUE!</v>
          </cell>
          <cell r="Y1854" t="str">
            <v>-</v>
          </cell>
          <cell r="Z1854" t="str">
            <v>-</v>
          </cell>
          <cell r="AA1854" t="str">
            <v>-</v>
          </cell>
          <cell r="AB1854" t="str">
            <v>-</v>
          </cell>
          <cell r="AC1854" t="str">
            <v>-</v>
          </cell>
          <cell r="AD1854">
            <v>33.856067312926378</v>
          </cell>
          <cell r="AE1854">
            <v>-0.60970609436640999</v>
          </cell>
          <cell r="AF1854" t="str">
            <v>-</v>
          </cell>
          <cell r="AG1854">
            <v>144.6</v>
          </cell>
          <cell r="AH1854" t="str">
            <v>-</v>
          </cell>
          <cell r="AI1854">
            <v>-55.528504021447716</v>
          </cell>
          <cell r="AJ1854" t="str">
            <v>-</v>
          </cell>
          <cell r="AL1854">
            <v>129.88871224165339</v>
          </cell>
          <cell r="AM1854" t="str">
            <v>-</v>
          </cell>
        </row>
        <row r="1855">
          <cell r="D1855" t="str">
            <v>INE848A01014</v>
          </cell>
          <cell r="E1855" t="str">
            <v>IZMO LTD</v>
          </cell>
          <cell r="G1855">
            <v>833.85</v>
          </cell>
          <cell r="H1855" t="str">
            <v>-</v>
          </cell>
          <cell r="I1855">
            <v>0</v>
          </cell>
          <cell r="J1855">
            <v>0</v>
          </cell>
          <cell r="K1855">
            <v>0</v>
          </cell>
          <cell r="L1855" t="str">
            <v>-</v>
          </cell>
          <cell r="M1855" t="str">
            <v>-</v>
          </cell>
          <cell r="O1855">
            <v>32.867114000000001</v>
          </cell>
          <cell r="P1855" t="str">
            <v>-</v>
          </cell>
          <cell r="Q1855" t="str">
            <v>-</v>
          </cell>
          <cell r="R1855" t="str">
            <v>-</v>
          </cell>
          <cell r="S1855" t="str">
            <v>-</v>
          </cell>
          <cell r="V1855" t="e">
            <v>#VALUE!</v>
          </cell>
          <cell r="Y1855" t="str">
            <v>-</v>
          </cell>
          <cell r="Z1855" t="str">
            <v>-</v>
          </cell>
          <cell r="AA1855" t="str">
            <v>-</v>
          </cell>
          <cell r="AB1855" t="str">
            <v>-</v>
          </cell>
          <cell r="AC1855" t="str">
            <v>-</v>
          </cell>
          <cell r="AD1855">
            <v>43.452956191744846</v>
          </cell>
          <cell r="AE1855">
            <v>0.5566163488393604</v>
          </cell>
          <cell r="AF1855" t="str">
            <v>-</v>
          </cell>
          <cell r="AG1855">
            <v>383.06200000000001</v>
          </cell>
          <cell r="AH1855" t="str">
            <v>-</v>
          </cell>
          <cell r="AI1855">
            <v>78.066259250831635</v>
          </cell>
          <cell r="AJ1855">
            <v>8.0584418977990566</v>
          </cell>
          <cell r="AL1855">
            <v>-3.9829352904610045</v>
          </cell>
          <cell r="AM1855" t="str">
            <v>-</v>
          </cell>
        </row>
        <row r="1856">
          <cell r="D1856" t="str">
            <v>INE543F01028</v>
          </cell>
          <cell r="E1856" t="str">
            <v>PRIME INDUSTRIES LTD</v>
          </cell>
          <cell r="G1856">
            <v>57.08</v>
          </cell>
          <cell r="H1856" t="str">
            <v>-</v>
          </cell>
          <cell r="I1856">
            <v>0</v>
          </cell>
          <cell r="J1856">
            <v>0</v>
          </cell>
          <cell r="K1856">
            <v>0</v>
          </cell>
          <cell r="L1856" t="str">
            <v>-</v>
          </cell>
          <cell r="M1856" t="str">
            <v>-</v>
          </cell>
          <cell r="O1856">
            <v>0.87</v>
          </cell>
          <cell r="P1856" t="str">
            <v>-</v>
          </cell>
          <cell r="Q1856" t="str">
            <v>-</v>
          </cell>
          <cell r="R1856" t="str">
            <v>-</v>
          </cell>
          <cell r="S1856" t="str">
            <v>-</v>
          </cell>
          <cell r="V1856" t="e">
            <v>#VALUE!</v>
          </cell>
          <cell r="Y1856" t="str">
            <v>-</v>
          </cell>
          <cell r="Z1856" t="str">
            <v>-</v>
          </cell>
          <cell r="AA1856" t="str">
            <v>-</v>
          </cell>
          <cell r="AB1856" t="str">
            <v>-</v>
          </cell>
          <cell r="AC1856" t="str">
            <v>-</v>
          </cell>
          <cell r="AD1856">
            <v>65.609197506959404</v>
          </cell>
          <cell r="AE1856">
            <v>-0.7502833972330506</v>
          </cell>
          <cell r="AF1856" t="str">
            <v>-</v>
          </cell>
          <cell r="AG1856">
            <v>-4.6294380000000004</v>
          </cell>
          <cell r="AH1856" t="str">
            <v>-</v>
          </cell>
          <cell r="AI1856">
            <v>-87.44588744588745</v>
          </cell>
          <cell r="AJ1856" t="str">
            <v>-</v>
          </cell>
          <cell r="AL1856">
            <v>-541.6745441894376</v>
          </cell>
          <cell r="AM1856" t="str">
            <v>-</v>
          </cell>
        </row>
        <row r="1857">
          <cell r="D1857" t="str">
            <v>INE0GFE01026</v>
          </cell>
          <cell r="E1857" t="str">
            <v>EXXARO TILES LTD</v>
          </cell>
          <cell r="G1857">
            <v>8.01</v>
          </cell>
          <cell r="H1857" t="str">
            <v>-</v>
          </cell>
          <cell r="I1857">
            <v>0</v>
          </cell>
          <cell r="J1857">
            <v>0</v>
          </cell>
          <cell r="K1857">
            <v>0</v>
          </cell>
          <cell r="L1857" t="str">
            <v>-</v>
          </cell>
          <cell r="M1857" t="str">
            <v>-</v>
          </cell>
          <cell r="O1857">
            <v>0</v>
          </cell>
          <cell r="P1857" t="str">
            <v>-</v>
          </cell>
          <cell r="Q1857" t="str">
            <v>-</v>
          </cell>
          <cell r="R1857" t="str">
            <v>-</v>
          </cell>
          <cell r="S1857" t="str">
            <v>-</v>
          </cell>
          <cell r="V1857" t="e">
            <v>#VALUE!</v>
          </cell>
          <cell r="Y1857" t="str">
            <v>-</v>
          </cell>
          <cell r="Z1857" t="str">
            <v>-</v>
          </cell>
          <cell r="AA1857" t="str">
            <v>-</v>
          </cell>
          <cell r="AB1857" t="str">
            <v>-</v>
          </cell>
          <cell r="AC1857" t="str">
            <v>-</v>
          </cell>
          <cell r="AD1857" t="str">
            <v>-</v>
          </cell>
          <cell r="AE1857" t="e">
            <v>#VALUE!</v>
          </cell>
          <cell r="AF1857" t="str">
            <v>-</v>
          </cell>
          <cell r="AG1857">
            <v>227.11500000000001</v>
          </cell>
          <cell r="AH1857" t="str">
            <v>-</v>
          </cell>
          <cell r="AI1857" t="str">
            <v>-</v>
          </cell>
          <cell r="AJ1857" t="str">
            <v>-</v>
          </cell>
          <cell r="AL1857">
            <v>-7.3922297793218146</v>
          </cell>
          <cell r="AM1857" t="str">
            <v>-</v>
          </cell>
        </row>
        <row r="1858">
          <cell r="D1858" t="str">
            <v>INE08E401029</v>
          </cell>
          <cell r="E1858" t="str">
            <v>ALPHALOGIC TECHSYS LTD</v>
          </cell>
          <cell r="G1858">
            <v>89.11</v>
          </cell>
          <cell r="H1858" t="str">
            <v>-</v>
          </cell>
          <cell r="I1858">
            <v>0</v>
          </cell>
          <cell r="J1858">
            <v>0</v>
          </cell>
          <cell r="K1858">
            <v>0</v>
          </cell>
          <cell r="L1858" t="str">
            <v>-</v>
          </cell>
          <cell r="M1858" t="str">
            <v>-</v>
          </cell>
          <cell r="O1858">
            <v>0.77</v>
          </cell>
          <cell r="P1858" t="str">
            <v>-</v>
          </cell>
          <cell r="Q1858" t="str">
            <v>-</v>
          </cell>
          <cell r="R1858" t="str">
            <v>-</v>
          </cell>
          <cell r="S1858" t="str">
            <v>-</v>
          </cell>
          <cell r="V1858" t="e">
            <v>#VALUE!</v>
          </cell>
          <cell r="Y1858" t="str">
            <v>-</v>
          </cell>
          <cell r="Z1858" t="str">
            <v>-</v>
          </cell>
          <cell r="AA1858" t="str">
            <v>-</v>
          </cell>
          <cell r="AB1858" t="str">
            <v>-</v>
          </cell>
          <cell r="AC1858" t="str">
            <v>-</v>
          </cell>
          <cell r="AD1858">
            <v>115.72727351993709</v>
          </cell>
          <cell r="AE1858">
            <v>8.3101425948031071</v>
          </cell>
          <cell r="AF1858" t="str">
            <v>-</v>
          </cell>
          <cell r="AG1858">
            <v>68.717999999999989</v>
          </cell>
          <cell r="AH1858" t="str">
            <v>-</v>
          </cell>
          <cell r="AI1858">
            <v>13.926027405631904</v>
          </cell>
          <cell r="AJ1858">
            <v>62.624224742284902</v>
          </cell>
          <cell r="AL1858">
            <v>13.186849387271026</v>
          </cell>
          <cell r="AM1858" t="str">
            <v>-</v>
          </cell>
        </row>
        <row r="1859">
          <cell r="D1859" t="str">
            <v>INE886G01011</v>
          </cell>
          <cell r="E1859" t="str">
            <v>FAME INDIA LTD</v>
          </cell>
          <cell r="G1859" t="str">
            <v>-</v>
          </cell>
          <cell r="H1859" t="str">
            <v>-</v>
          </cell>
          <cell r="I1859">
            <v>0</v>
          </cell>
          <cell r="J1859">
            <v>0</v>
          </cell>
          <cell r="K1859">
            <v>0</v>
          </cell>
          <cell r="L1859" t="str">
            <v>-</v>
          </cell>
          <cell r="M1859" t="str">
            <v>-</v>
          </cell>
          <cell r="O1859">
            <v>-3.2244869999999999</v>
          </cell>
          <cell r="P1859" t="str">
            <v>-</v>
          </cell>
          <cell r="Q1859" t="str">
            <v>-</v>
          </cell>
          <cell r="R1859" t="str">
            <v>-</v>
          </cell>
          <cell r="S1859" t="str">
            <v>-</v>
          </cell>
          <cell r="V1859" t="e">
            <v>#VALUE!</v>
          </cell>
          <cell r="Y1859" t="str">
            <v>-</v>
          </cell>
          <cell r="Z1859" t="str">
            <v>-</v>
          </cell>
          <cell r="AA1859" t="str">
            <v>-</v>
          </cell>
          <cell r="AB1859" t="str">
            <v>-</v>
          </cell>
          <cell r="AC1859" t="str">
            <v>-</v>
          </cell>
          <cell r="AD1859" t="str">
            <v>-</v>
          </cell>
          <cell r="AE1859" t="e">
            <v>#VALUE!</v>
          </cell>
          <cell r="AF1859" t="str">
            <v>-</v>
          </cell>
          <cell r="AG1859">
            <v>234.34645</v>
          </cell>
          <cell r="AH1859" t="str">
            <v>-</v>
          </cell>
          <cell r="AI1859" t="str">
            <v>-</v>
          </cell>
          <cell r="AJ1859" t="str">
            <v>-</v>
          </cell>
          <cell r="AL1859">
            <v>32.81030424538833</v>
          </cell>
          <cell r="AM1859" t="str">
            <v>-</v>
          </cell>
        </row>
        <row r="1860">
          <cell r="D1860" t="str">
            <v>INE790B01024</v>
          </cell>
          <cell r="E1860" t="str">
            <v>KCP SUGAR &amp; INDUSTRIES CORP</v>
          </cell>
          <cell r="G1860">
            <v>32.47</v>
          </cell>
          <cell r="H1860" t="str">
            <v>-</v>
          </cell>
          <cell r="I1860">
            <v>0</v>
          </cell>
          <cell r="J1860">
            <v>0</v>
          </cell>
          <cell r="K1860">
            <v>0</v>
          </cell>
          <cell r="L1860" t="str">
            <v>-</v>
          </cell>
          <cell r="M1860" t="str">
            <v>-</v>
          </cell>
          <cell r="O1860">
            <v>1.27</v>
          </cell>
          <cell r="P1860" t="str">
            <v>-</v>
          </cell>
          <cell r="Q1860" t="str">
            <v>-</v>
          </cell>
          <cell r="R1860" t="str">
            <v>-</v>
          </cell>
          <cell r="S1860" t="str">
            <v>-</v>
          </cell>
          <cell r="V1860" t="e">
            <v>#VALUE!</v>
          </cell>
          <cell r="Y1860" t="str">
            <v>-</v>
          </cell>
          <cell r="Z1860" t="str">
            <v>-</v>
          </cell>
          <cell r="AA1860" t="str">
            <v>-</v>
          </cell>
          <cell r="AB1860" t="str">
            <v>-</v>
          </cell>
          <cell r="AC1860" t="str">
            <v>-</v>
          </cell>
          <cell r="AD1860">
            <v>34.948514952628592</v>
          </cell>
          <cell r="AE1860">
            <v>-0.4468198293285629</v>
          </cell>
          <cell r="AF1860" t="str">
            <v>-</v>
          </cell>
          <cell r="AG1860">
            <v>118.345714</v>
          </cell>
          <cell r="AH1860" t="str">
            <v>-</v>
          </cell>
          <cell r="AI1860">
            <v>-78.21612349914237</v>
          </cell>
          <cell r="AJ1860">
            <v>24.530037135382017</v>
          </cell>
          <cell r="AL1860">
            <v>-38.717492685705402</v>
          </cell>
          <cell r="AM1860" t="str">
            <v>-</v>
          </cell>
        </row>
        <row r="1861">
          <cell r="D1861" t="str">
            <v>INE0MGA01012</v>
          </cell>
          <cell r="E1861" t="str">
            <v>UTI FTI-SR XXXII-II-1111-DG</v>
          </cell>
          <cell r="G1861" t="str">
            <v>-</v>
          </cell>
          <cell r="H1861" t="str">
            <v>-</v>
          </cell>
          <cell r="I1861">
            <v>0</v>
          </cell>
          <cell r="J1861">
            <v>0</v>
          </cell>
          <cell r="K1861">
            <v>0</v>
          </cell>
          <cell r="L1861" t="str">
            <v>-</v>
          </cell>
          <cell r="M1861" t="str">
            <v>-</v>
          </cell>
          <cell r="O1861" t="str">
            <v>-</v>
          </cell>
          <cell r="P1861" t="str">
            <v>-</v>
          </cell>
          <cell r="Q1861" t="str">
            <v>-</v>
          </cell>
          <cell r="R1861" t="str">
            <v>-</v>
          </cell>
          <cell r="S1861" t="str">
            <v>-</v>
          </cell>
          <cell r="V1861" t="e">
            <v>#VALUE!</v>
          </cell>
          <cell r="Y1861" t="str">
            <v>-</v>
          </cell>
          <cell r="Z1861" t="str">
            <v>-</v>
          </cell>
          <cell r="AA1861" t="str">
            <v>-</v>
          </cell>
          <cell r="AB1861" t="str">
            <v>-</v>
          </cell>
          <cell r="AC1861" t="str">
            <v>-</v>
          </cell>
          <cell r="AD1861" t="str">
            <v>-</v>
          </cell>
          <cell r="AE1861" t="e">
            <v>#VALUE!</v>
          </cell>
          <cell r="AF1861" t="str">
            <v>-</v>
          </cell>
          <cell r="AG1861" t="str">
            <v>-</v>
          </cell>
          <cell r="AH1861" t="str">
            <v>-</v>
          </cell>
          <cell r="AI1861" t="str">
            <v>-</v>
          </cell>
          <cell r="AJ1861" t="str">
            <v>-</v>
          </cell>
          <cell r="AL1861" t="str">
            <v>-</v>
          </cell>
          <cell r="AM1861" t="str">
            <v>-</v>
          </cell>
        </row>
        <row r="1862">
          <cell r="D1862" t="str">
            <v>INE280H01015</v>
          </cell>
          <cell r="E1862" t="str">
            <v>SAHYADRI INDUSTRIES LTD</v>
          </cell>
          <cell r="G1862">
            <v>272.05</v>
          </cell>
          <cell r="H1862" t="str">
            <v>-</v>
          </cell>
          <cell r="I1862">
            <v>0</v>
          </cell>
          <cell r="J1862">
            <v>0</v>
          </cell>
          <cell r="K1862">
            <v>0</v>
          </cell>
          <cell r="L1862" t="str">
            <v>-</v>
          </cell>
          <cell r="M1862" t="str">
            <v>-</v>
          </cell>
          <cell r="O1862">
            <v>17.78</v>
          </cell>
          <cell r="P1862" t="str">
            <v>-</v>
          </cell>
          <cell r="Q1862" t="str">
            <v>-</v>
          </cell>
          <cell r="R1862" t="str">
            <v>-</v>
          </cell>
          <cell r="S1862" t="str">
            <v>-</v>
          </cell>
          <cell r="V1862" t="e">
            <v>#VALUE!</v>
          </cell>
          <cell r="Y1862" t="str">
            <v>-</v>
          </cell>
          <cell r="Z1862" t="str">
            <v>-</v>
          </cell>
          <cell r="AA1862" t="str">
            <v>-</v>
          </cell>
          <cell r="AB1862" t="str">
            <v>-</v>
          </cell>
          <cell r="AC1862" t="str">
            <v>-</v>
          </cell>
          <cell r="AD1862">
            <v>15.719091575310097</v>
          </cell>
          <cell r="AE1862">
            <v>-0.60011555633790858</v>
          </cell>
          <cell r="AF1862" t="str">
            <v>-</v>
          </cell>
          <cell r="AG1862">
            <v>544.6</v>
          </cell>
          <cell r="AH1862" t="str">
            <v>-</v>
          </cell>
          <cell r="AI1862">
            <v>-26.193441261934407</v>
          </cell>
          <cell r="AJ1862">
            <v>9.3953475426279134</v>
          </cell>
          <cell r="AL1862">
            <v>-18.031306441902462</v>
          </cell>
          <cell r="AM1862" t="str">
            <v>-</v>
          </cell>
        </row>
        <row r="1863">
          <cell r="D1863" t="str">
            <v>INE06IR01021</v>
          </cell>
          <cell r="E1863" t="str">
            <v>OSIA HYPER RETAIL LTD</v>
          </cell>
          <cell r="G1863" t="str">
            <v>-</v>
          </cell>
          <cell r="H1863" t="str">
            <v>-</v>
          </cell>
          <cell r="I1863">
            <v>0</v>
          </cell>
          <cell r="J1863">
            <v>0</v>
          </cell>
          <cell r="K1863">
            <v>0</v>
          </cell>
          <cell r="L1863" t="str">
            <v>-</v>
          </cell>
          <cell r="M1863" t="str">
            <v>-</v>
          </cell>
          <cell r="O1863">
            <v>1.46</v>
          </cell>
          <cell r="P1863" t="str">
            <v>-</v>
          </cell>
          <cell r="Q1863" t="str">
            <v>-</v>
          </cell>
          <cell r="R1863" t="str">
            <v>-</v>
          </cell>
          <cell r="S1863" t="str">
            <v>-</v>
          </cell>
          <cell r="V1863" t="e">
            <v>#VALUE!</v>
          </cell>
          <cell r="Y1863" t="str">
            <v>-</v>
          </cell>
          <cell r="Z1863" t="str">
            <v>-</v>
          </cell>
          <cell r="AA1863" t="str">
            <v>-</v>
          </cell>
          <cell r="AB1863" t="str">
            <v>-</v>
          </cell>
          <cell r="AC1863" t="str">
            <v>-</v>
          </cell>
          <cell r="AD1863" t="str">
            <v>-</v>
          </cell>
          <cell r="AE1863" t="e">
            <v>#VALUE!</v>
          </cell>
          <cell r="AF1863" t="str">
            <v>-</v>
          </cell>
          <cell r="AG1863">
            <v>672.53100000000006</v>
          </cell>
          <cell r="AH1863" t="str">
            <v>-</v>
          </cell>
          <cell r="AI1863">
            <v>-8.7500000000000071</v>
          </cell>
          <cell r="AJ1863">
            <v>15.520884128612712</v>
          </cell>
          <cell r="AL1863">
            <v>72.15162979762556</v>
          </cell>
          <cell r="AM1863" t="str">
            <v>-</v>
          </cell>
        </row>
        <row r="1864">
          <cell r="D1864" t="str">
            <v>INE0KZA01016</v>
          </cell>
          <cell r="E1864" t="str">
            <v>SKP BEARING INDUSTRIES LTD</v>
          </cell>
          <cell r="G1864" t="str">
            <v>-</v>
          </cell>
          <cell r="H1864" t="str">
            <v>-</v>
          </cell>
          <cell r="I1864">
            <v>0</v>
          </cell>
          <cell r="J1864">
            <v>0</v>
          </cell>
          <cell r="K1864">
            <v>0</v>
          </cell>
          <cell r="L1864" t="str">
            <v>-</v>
          </cell>
          <cell r="M1864" t="str">
            <v>-</v>
          </cell>
          <cell r="O1864">
            <v>1.79</v>
          </cell>
          <cell r="P1864" t="str">
            <v>-</v>
          </cell>
          <cell r="Q1864" t="str">
            <v>-</v>
          </cell>
          <cell r="R1864" t="str">
            <v>-</v>
          </cell>
          <cell r="S1864" t="str">
            <v>-</v>
          </cell>
          <cell r="V1864" t="e">
            <v>#VALUE!</v>
          </cell>
          <cell r="Y1864" t="str">
            <v>-</v>
          </cell>
          <cell r="Z1864" t="str">
            <v>-</v>
          </cell>
          <cell r="AA1864" t="str">
            <v>-</v>
          </cell>
          <cell r="AB1864" t="str">
            <v>-</v>
          </cell>
          <cell r="AC1864" t="str">
            <v>-</v>
          </cell>
          <cell r="AD1864" t="str">
            <v>-</v>
          </cell>
          <cell r="AE1864" t="e">
            <v>#VALUE!</v>
          </cell>
          <cell r="AF1864" t="str">
            <v>-</v>
          </cell>
          <cell r="AG1864">
            <v>117.464</v>
          </cell>
          <cell r="AH1864" t="str">
            <v>-</v>
          </cell>
          <cell r="AI1864">
            <v>-72.161741835147737</v>
          </cell>
          <cell r="AJ1864" t="str">
            <v>-</v>
          </cell>
          <cell r="AL1864">
            <v>-33.670634472477573</v>
          </cell>
          <cell r="AM1864" t="str">
            <v>-</v>
          </cell>
        </row>
        <row r="1865">
          <cell r="D1865" t="str">
            <v>INE231G01010</v>
          </cell>
          <cell r="E1865" t="str">
            <v>ORBIT EXPORTS LTD</v>
          </cell>
          <cell r="G1865">
            <v>188.25</v>
          </cell>
          <cell r="H1865" t="str">
            <v>-</v>
          </cell>
          <cell r="I1865">
            <v>0</v>
          </cell>
          <cell r="J1865">
            <v>0</v>
          </cell>
          <cell r="K1865">
            <v>0</v>
          </cell>
          <cell r="L1865" t="str">
            <v>-</v>
          </cell>
          <cell r="M1865" t="str">
            <v>-</v>
          </cell>
          <cell r="O1865">
            <v>14.74</v>
          </cell>
          <cell r="P1865" t="str">
            <v>-</v>
          </cell>
          <cell r="Q1865" t="str">
            <v>-</v>
          </cell>
          <cell r="R1865" t="str">
            <v>-</v>
          </cell>
          <cell r="S1865" t="str">
            <v>-</v>
          </cell>
          <cell r="V1865" t="e">
            <v>#VALUE!</v>
          </cell>
          <cell r="Y1865" t="str">
            <v>-</v>
          </cell>
          <cell r="Z1865" t="str">
            <v>-</v>
          </cell>
          <cell r="AA1865" t="str">
            <v>-</v>
          </cell>
          <cell r="AB1865" t="str">
            <v>-</v>
          </cell>
          <cell r="AC1865" t="str">
            <v>-</v>
          </cell>
          <cell r="AD1865">
            <v>13.14022564751472</v>
          </cell>
          <cell r="AE1865">
            <v>0.78221531920582865</v>
          </cell>
          <cell r="AF1865" t="str">
            <v>-</v>
          </cell>
          <cell r="AG1865">
            <v>541.38199999999995</v>
          </cell>
          <cell r="AH1865" t="str">
            <v>-</v>
          </cell>
          <cell r="AI1865">
            <v>16.798732171156903</v>
          </cell>
          <cell r="AJ1865">
            <v>22.986540855968819</v>
          </cell>
          <cell r="AL1865">
            <v>4.4548160982301406</v>
          </cell>
          <cell r="AM1865" t="str">
            <v>-</v>
          </cell>
        </row>
        <row r="1866">
          <cell r="D1866" t="str">
            <v>INE770A01010</v>
          </cell>
          <cell r="E1866" t="str">
            <v>PRADEEP METALS LTD</v>
          </cell>
          <cell r="G1866">
            <v>216.4</v>
          </cell>
          <cell r="H1866" t="str">
            <v>-</v>
          </cell>
          <cell r="I1866">
            <v>0</v>
          </cell>
          <cell r="J1866">
            <v>0</v>
          </cell>
          <cell r="K1866">
            <v>0</v>
          </cell>
          <cell r="L1866" t="str">
            <v>-</v>
          </cell>
          <cell r="M1866" t="str">
            <v>-</v>
          </cell>
          <cell r="O1866">
            <v>15.73</v>
          </cell>
          <cell r="P1866" t="str">
            <v>-</v>
          </cell>
          <cell r="Q1866" t="str">
            <v>-</v>
          </cell>
          <cell r="R1866" t="str">
            <v>-</v>
          </cell>
          <cell r="S1866" t="str">
            <v>-</v>
          </cell>
          <cell r="V1866" t="e">
            <v>#VALUE!</v>
          </cell>
          <cell r="Y1866" t="str">
            <v>-</v>
          </cell>
          <cell r="Z1866" t="str">
            <v>-</v>
          </cell>
          <cell r="AA1866" t="str">
            <v>-</v>
          </cell>
          <cell r="AB1866" t="str">
            <v>-</v>
          </cell>
          <cell r="AC1866" t="str">
            <v>-</v>
          </cell>
          <cell r="AD1866">
            <v>15.216918365554156</v>
          </cell>
          <cell r="AE1866">
            <v>0.69363338132738028</v>
          </cell>
          <cell r="AF1866" t="str">
            <v>-</v>
          </cell>
          <cell r="AG1866">
            <v>471.36500000000001</v>
          </cell>
          <cell r="AH1866" t="str">
            <v>-</v>
          </cell>
          <cell r="AI1866">
            <v>21.937984496124031</v>
          </cell>
          <cell r="AJ1866">
            <v>11.686117823769148</v>
          </cell>
          <cell r="AL1866">
            <v>13.648747697441381</v>
          </cell>
          <cell r="AM1866" t="str">
            <v>-</v>
          </cell>
        </row>
        <row r="1867">
          <cell r="D1867" t="str">
            <v>INE964W01021</v>
          </cell>
          <cell r="E1867" t="str">
            <v>M K PROTEINS LTD</v>
          </cell>
          <cell r="G1867">
            <v>7.23</v>
          </cell>
          <cell r="H1867" t="str">
            <v>-</v>
          </cell>
          <cell r="I1867">
            <v>0</v>
          </cell>
          <cell r="J1867">
            <v>0</v>
          </cell>
          <cell r="K1867">
            <v>0</v>
          </cell>
          <cell r="L1867" t="str">
            <v>-</v>
          </cell>
          <cell r="M1867" t="str">
            <v>-</v>
          </cell>
          <cell r="O1867">
            <v>0.22</v>
          </cell>
          <cell r="P1867" t="str">
            <v>-</v>
          </cell>
          <cell r="Q1867" t="str">
            <v>-</v>
          </cell>
          <cell r="R1867" t="str">
            <v>-</v>
          </cell>
          <cell r="S1867" t="str">
            <v>-</v>
          </cell>
          <cell r="V1867" t="e">
            <v>#VALUE!</v>
          </cell>
          <cell r="Y1867" t="str">
            <v>-</v>
          </cell>
          <cell r="Z1867" t="str">
            <v>-</v>
          </cell>
          <cell r="AA1867" t="str">
            <v>-</v>
          </cell>
          <cell r="AB1867" t="str">
            <v>-</v>
          </cell>
          <cell r="AC1867" t="str">
            <v>-</v>
          </cell>
          <cell r="AD1867">
            <v>34.085444709323696</v>
          </cell>
          <cell r="AE1867">
            <v>-1.2782041765996388</v>
          </cell>
          <cell r="AF1867" t="str">
            <v>-</v>
          </cell>
          <cell r="AG1867">
            <v>124.31099999999999</v>
          </cell>
          <cell r="AH1867" t="str">
            <v>-</v>
          </cell>
          <cell r="AI1867">
            <v>-26.666666666666664</v>
          </cell>
          <cell r="AJ1867" t="str">
            <v>-</v>
          </cell>
          <cell r="AL1867">
            <v>-25.188261095091722</v>
          </cell>
          <cell r="AM1867" t="str">
            <v>-</v>
          </cell>
        </row>
        <row r="1868">
          <cell r="D1868" t="str">
            <v>INE0N0J01014</v>
          </cell>
          <cell r="E1868" t="str">
            <v>CONCORD CONTROL SYSTEMS LTD</v>
          </cell>
          <cell r="G1868">
            <v>2577.1999999999998</v>
          </cell>
          <cell r="H1868" t="str">
            <v>-</v>
          </cell>
          <cell r="I1868">
            <v>0</v>
          </cell>
          <cell r="J1868">
            <v>0</v>
          </cell>
          <cell r="K1868">
            <v>0</v>
          </cell>
          <cell r="L1868" t="str">
            <v>-</v>
          </cell>
          <cell r="M1868" t="str">
            <v>-</v>
          </cell>
          <cell r="O1868">
            <v>36.479351000000001</v>
          </cell>
          <cell r="P1868" t="str">
            <v>-</v>
          </cell>
          <cell r="Q1868" t="str">
            <v>-</v>
          </cell>
          <cell r="R1868" t="str">
            <v>-</v>
          </cell>
          <cell r="S1868" t="str">
            <v>-</v>
          </cell>
          <cell r="V1868" t="e">
            <v>#VALUE!</v>
          </cell>
          <cell r="Y1868" t="str">
            <v>-</v>
          </cell>
          <cell r="Z1868" t="str">
            <v>-</v>
          </cell>
          <cell r="AA1868" t="str">
            <v>-</v>
          </cell>
          <cell r="AB1868" t="str">
            <v>-</v>
          </cell>
          <cell r="AC1868" t="str">
            <v>-</v>
          </cell>
          <cell r="AD1868">
            <v>70.648185357570497</v>
          </cell>
          <cell r="AE1868">
            <v>1.0238394672202</v>
          </cell>
          <cell r="AF1868" t="str">
            <v>-</v>
          </cell>
          <cell r="AG1868">
            <v>296.60699999999997</v>
          </cell>
          <cell r="AH1868" t="str">
            <v>-</v>
          </cell>
          <cell r="AI1868">
            <v>69.003186162949504</v>
          </cell>
          <cell r="AJ1868" t="str">
            <v>-</v>
          </cell>
          <cell r="AL1868">
            <v>72.660752331389034</v>
          </cell>
          <cell r="AM1868" t="str">
            <v>-</v>
          </cell>
        </row>
        <row r="1869">
          <cell r="D1869" t="str">
            <v>INE642C01025</v>
          </cell>
          <cell r="E1869" t="str">
            <v>RUBFILA INTERNATIONAL LTD</v>
          </cell>
          <cell r="G1869" t="str">
            <v>-</v>
          </cell>
          <cell r="H1869" t="str">
            <v>-</v>
          </cell>
          <cell r="I1869">
            <v>0</v>
          </cell>
          <cell r="J1869">
            <v>0</v>
          </cell>
          <cell r="K1869">
            <v>0</v>
          </cell>
          <cell r="L1869" t="str">
            <v>-</v>
          </cell>
          <cell r="M1869" t="str">
            <v>-</v>
          </cell>
          <cell r="O1869" t="str">
            <v>-</v>
          </cell>
          <cell r="P1869" t="str">
            <v>-</v>
          </cell>
          <cell r="Q1869" t="str">
            <v>-</v>
          </cell>
          <cell r="R1869" t="str">
            <v>-</v>
          </cell>
          <cell r="S1869" t="str">
            <v>-</v>
          </cell>
          <cell r="V1869" t="e">
            <v>#VALUE!</v>
          </cell>
          <cell r="Y1869" t="str">
            <v>-</v>
          </cell>
          <cell r="Z1869" t="str">
            <v>-</v>
          </cell>
          <cell r="AA1869" t="str">
            <v>-</v>
          </cell>
          <cell r="AB1869" t="str">
            <v>-</v>
          </cell>
          <cell r="AC1869" t="str">
            <v>-</v>
          </cell>
          <cell r="AD1869" t="str">
            <v>-</v>
          </cell>
          <cell r="AE1869" t="e">
            <v>#VALUE!</v>
          </cell>
          <cell r="AF1869" t="str">
            <v>-</v>
          </cell>
          <cell r="AG1869">
            <v>445.767</v>
          </cell>
          <cell r="AH1869" t="str">
            <v>-</v>
          </cell>
          <cell r="AI1869">
            <v>15.905386776335417</v>
          </cell>
          <cell r="AJ1869" t="str">
            <v>-</v>
          </cell>
          <cell r="AL1869">
            <v>24.378688318754449</v>
          </cell>
          <cell r="AM1869" t="str">
            <v>-</v>
          </cell>
        </row>
        <row r="1870">
          <cell r="D1870" t="str">
            <v>INE974F01025</v>
          </cell>
          <cell r="E1870" t="str">
            <v>SUNSHINE CAPITAL LTD/INDIA</v>
          </cell>
          <cell r="G1870">
            <v>0.32</v>
          </cell>
          <cell r="H1870" t="str">
            <v>-</v>
          </cell>
          <cell r="I1870">
            <v>0</v>
          </cell>
          <cell r="J1870">
            <v>0</v>
          </cell>
          <cell r="K1870">
            <v>0</v>
          </cell>
          <cell r="L1870" t="str">
            <v>-</v>
          </cell>
          <cell r="M1870" t="str">
            <v>-</v>
          </cell>
          <cell r="O1870">
            <v>0</v>
          </cell>
          <cell r="P1870" t="str">
            <v>-</v>
          </cell>
          <cell r="Q1870" t="str">
            <v>-</v>
          </cell>
          <cell r="R1870" t="str">
            <v>-</v>
          </cell>
          <cell r="S1870" t="str">
            <v>-</v>
          </cell>
          <cell r="V1870" t="e">
            <v>#VALUE!</v>
          </cell>
          <cell r="Y1870" t="str">
            <v>-</v>
          </cell>
          <cell r="Z1870" t="str">
            <v>-</v>
          </cell>
          <cell r="AA1870" t="str">
            <v>-</v>
          </cell>
          <cell r="AB1870" t="str">
            <v>-</v>
          </cell>
          <cell r="AC1870" t="str">
            <v>-</v>
          </cell>
          <cell r="AD1870" t="str">
            <v>-</v>
          </cell>
          <cell r="AE1870" t="e">
            <v>#VALUE!</v>
          </cell>
          <cell r="AF1870" t="str">
            <v>-</v>
          </cell>
          <cell r="AG1870">
            <v>14.042999999999999</v>
          </cell>
          <cell r="AH1870" t="str">
            <v>-</v>
          </cell>
          <cell r="AI1870" t="str">
            <v>-</v>
          </cell>
          <cell r="AJ1870" t="str">
            <v>-</v>
          </cell>
          <cell r="AL1870">
            <v>20.323879701825035</v>
          </cell>
          <cell r="AM1870" t="str">
            <v>-</v>
          </cell>
        </row>
        <row r="1871">
          <cell r="D1871" t="str">
            <v>INE002B01016</v>
          </cell>
          <cell r="E1871" t="str">
            <v>SOFTSOL INDIA LTD</v>
          </cell>
          <cell r="G1871">
            <v>247.45</v>
          </cell>
          <cell r="H1871" t="str">
            <v>-</v>
          </cell>
          <cell r="I1871">
            <v>0</v>
          </cell>
          <cell r="J1871">
            <v>0</v>
          </cell>
          <cell r="K1871">
            <v>0</v>
          </cell>
          <cell r="L1871" t="str">
            <v>-</v>
          </cell>
          <cell r="M1871" t="str">
            <v>-</v>
          </cell>
          <cell r="O1871">
            <v>7.38</v>
          </cell>
          <cell r="P1871" t="str">
            <v>-</v>
          </cell>
          <cell r="Q1871" t="str">
            <v>-</v>
          </cell>
          <cell r="R1871" t="str">
            <v>-</v>
          </cell>
          <cell r="S1871" t="str">
            <v>-</v>
          </cell>
          <cell r="V1871" t="e">
            <v>#VALUE!</v>
          </cell>
          <cell r="Y1871" t="str">
            <v>-</v>
          </cell>
          <cell r="Z1871" t="str">
            <v>-</v>
          </cell>
          <cell r="AA1871" t="str">
            <v>-</v>
          </cell>
          <cell r="AB1871" t="str">
            <v>-</v>
          </cell>
          <cell r="AC1871" t="str">
            <v>-</v>
          </cell>
          <cell r="AD1871">
            <v>70.066636769748825</v>
          </cell>
          <cell r="AE1871">
            <v>4.7794431630115162E-3</v>
          </cell>
          <cell r="AF1871" t="str">
            <v>-</v>
          </cell>
          <cell r="AG1871">
            <v>95.965000000000003</v>
          </cell>
          <cell r="AH1871" t="str">
            <v>-</v>
          </cell>
          <cell r="AI1871">
            <v>14660</v>
          </cell>
          <cell r="AJ1871">
            <v>603.74548560930612</v>
          </cell>
          <cell r="AL1871">
            <v>15.499416274507443</v>
          </cell>
          <cell r="AM1871" t="str">
            <v>-</v>
          </cell>
        </row>
        <row r="1872">
          <cell r="D1872" t="str">
            <v>INE694C01018</v>
          </cell>
          <cell r="E1872" t="str">
            <v>LAKSHMI VILAS BANK LTD</v>
          </cell>
          <cell r="G1872" t="str">
            <v>-</v>
          </cell>
          <cell r="H1872" t="str">
            <v>-</v>
          </cell>
          <cell r="I1872">
            <v>0</v>
          </cell>
          <cell r="J1872">
            <v>0</v>
          </cell>
          <cell r="K1872">
            <v>0</v>
          </cell>
          <cell r="L1872" t="str">
            <v>-</v>
          </cell>
          <cell r="M1872" t="str">
            <v>-</v>
          </cell>
          <cell r="O1872">
            <v>-25.16</v>
          </cell>
          <cell r="P1872" t="str">
            <v>-</v>
          </cell>
          <cell r="Q1872" t="str">
            <v>-</v>
          </cell>
          <cell r="R1872" t="str">
            <v>-</v>
          </cell>
          <cell r="S1872" t="str">
            <v>-</v>
          </cell>
          <cell r="V1872" t="e">
            <v>#VALUE!</v>
          </cell>
          <cell r="Y1872" t="str">
            <v>-</v>
          </cell>
          <cell r="Z1872" t="str">
            <v>-</v>
          </cell>
          <cell r="AA1872" t="str">
            <v>-</v>
          </cell>
          <cell r="AB1872" t="str">
            <v>-</v>
          </cell>
          <cell r="AC1872" t="str">
            <v>-</v>
          </cell>
          <cell r="AD1872" t="str">
            <v>-</v>
          </cell>
          <cell r="AE1872" t="e">
            <v>#VALUE!</v>
          </cell>
          <cell r="AF1872" t="str">
            <v>-</v>
          </cell>
          <cell r="AG1872" t="str">
            <v>-</v>
          </cell>
          <cell r="AH1872" t="str">
            <v>-</v>
          </cell>
          <cell r="AI1872">
            <v>27.409117137911128</v>
          </cell>
          <cell r="AJ1872" t="str">
            <v>-</v>
          </cell>
          <cell r="AL1872" t="str">
            <v>-</v>
          </cell>
          <cell r="AM1872" t="str">
            <v>-</v>
          </cell>
        </row>
        <row r="1873">
          <cell r="D1873" t="str">
            <v>INE690B01018</v>
          </cell>
          <cell r="E1873" t="str">
            <v>MOUNT EVEREST MINERAL WATER</v>
          </cell>
          <cell r="G1873" t="str">
            <v>-</v>
          </cell>
          <cell r="H1873" t="str">
            <v>-</v>
          </cell>
          <cell r="I1873">
            <v>0</v>
          </cell>
          <cell r="J1873">
            <v>0</v>
          </cell>
          <cell r="K1873">
            <v>0</v>
          </cell>
          <cell r="L1873" t="str">
            <v>-</v>
          </cell>
          <cell r="M1873" t="str">
            <v>-</v>
          </cell>
          <cell r="O1873">
            <v>0.7</v>
          </cell>
          <cell r="P1873" t="str">
            <v>-</v>
          </cell>
          <cell r="Q1873" t="str">
            <v>-</v>
          </cell>
          <cell r="R1873" t="str">
            <v>-</v>
          </cell>
          <cell r="S1873" t="str">
            <v>-</v>
          </cell>
          <cell r="V1873" t="e">
            <v>#VALUE!</v>
          </cell>
          <cell r="Y1873" t="str">
            <v>-</v>
          </cell>
          <cell r="Z1873" t="str">
            <v>-</v>
          </cell>
          <cell r="AA1873" t="str">
            <v>-</v>
          </cell>
          <cell r="AB1873" t="str">
            <v>-</v>
          </cell>
          <cell r="AC1873" t="str">
            <v>-</v>
          </cell>
          <cell r="AD1873" t="str">
            <v>-</v>
          </cell>
          <cell r="AE1873" t="e">
            <v>#VALUE!</v>
          </cell>
          <cell r="AF1873" t="str">
            <v>-</v>
          </cell>
          <cell r="AG1873">
            <v>5.6419169999999994</v>
          </cell>
          <cell r="AH1873" t="str">
            <v>-</v>
          </cell>
          <cell r="AI1873">
            <v>337.49999999999994</v>
          </cell>
          <cell r="AJ1873" t="str">
            <v>-</v>
          </cell>
          <cell r="AL1873" t="str">
            <v>-</v>
          </cell>
          <cell r="AM1873" t="str">
            <v>-</v>
          </cell>
        </row>
        <row r="1874">
          <cell r="D1874" t="str">
            <v>INE501Y01019</v>
          </cell>
          <cell r="E1874" t="str">
            <v>SHEETAL COOL PRODUCTS LTD</v>
          </cell>
          <cell r="G1874">
            <v>249.55</v>
          </cell>
          <cell r="H1874" t="str">
            <v>-</v>
          </cell>
          <cell r="I1874">
            <v>0</v>
          </cell>
          <cell r="J1874">
            <v>0</v>
          </cell>
          <cell r="K1874">
            <v>0</v>
          </cell>
          <cell r="L1874" t="str">
            <v>-</v>
          </cell>
          <cell r="M1874" t="str">
            <v>-</v>
          </cell>
          <cell r="O1874">
            <v>15.78</v>
          </cell>
          <cell r="P1874" t="str">
            <v>-</v>
          </cell>
          <cell r="Q1874" t="str">
            <v>-</v>
          </cell>
          <cell r="R1874" t="str">
            <v>-</v>
          </cell>
          <cell r="S1874" t="str">
            <v>-</v>
          </cell>
          <cell r="V1874" t="e">
            <v>#VALUE!</v>
          </cell>
          <cell r="Y1874" t="str">
            <v>-</v>
          </cell>
          <cell r="Z1874" t="str">
            <v>-</v>
          </cell>
          <cell r="AA1874" t="str">
            <v>-</v>
          </cell>
          <cell r="AB1874" t="str">
            <v>-</v>
          </cell>
          <cell r="AC1874" t="str">
            <v>-</v>
          </cell>
          <cell r="AD1874">
            <v>14.343155231547712</v>
          </cell>
          <cell r="AE1874">
            <v>-0.69953717775484503</v>
          </cell>
          <cell r="AF1874" t="str">
            <v>-</v>
          </cell>
          <cell r="AG1874">
            <v>362.39100000000002</v>
          </cell>
          <cell r="AH1874" t="str">
            <v>-</v>
          </cell>
          <cell r="AI1874">
            <v>-20.503778337531497</v>
          </cell>
          <cell r="AJ1874">
            <v>23.011444945643266</v>
          </cell>
          <cell r="AL1874">
            <v>-16.651870319601088</v>
          </cell>
          <cell r="AM1874" t="str">
            <v>-</v>
          </cell>
        </row>
        <row r="1875">
          <cell r="D1875" t="str">
            <v>INE05CY01014</v>
          </cell>
          <cell r="E1875" t="str">
            <v>TIERRA AGROTECH LTD</v>
          </cell>
          <cell r="G1875">
            <v>42.92</v>
          </cell>
          <cell r="H1875" t="str">
            <v>-</v>
          </cell>
          <cell r="I1875">
            <v>0</v>
          </cell>
          <cell r="J1875">
            <v>0</v>
          </cell>
          <cell r="K1875">
            <v>0</v>
          </cell>
          <cell r="L1875" t="str">
            <v>-</v>
          </cell>
          <cell r="M1875" t="str">
            <v>-</v>
          </cell>
          <cell r="O1875">
            <v>-1.7657799999999999</v>
          </cell>
          <cell r="P1875" t="str">
            <v>-</v>
          </cell>
          <cell r="Q1875" t="str">
            <v>-</v>
          </cell>
          <cell r="R1875" t="str">
            <v>-</v>
          </cell>
          <cell r="S1875" t="str">
            <v>-</v>
          </cell>
          <cell r="V1875" t="e">
            <v>#VALUE!</v>
          </cell>
          <cell r="Y1875" t="str">
            <v>-</v>
          </cell>
          <cell r="Z1875" t="str">
            <v>-</v>
          </cell>
          <cell r="AA1875" t="str">
            <v>-</v>
          </cell>
          <cell r="AB1875" t="str">
            <v>-</v>
          </cell>
          <cell r="AC1875" t="str">
            <v>-</v>
          </cell>
          <cell r="AD1875" t="str">
            <v>-</v>
          </cell>
          <cell r="AE1875" t="e">
            <v>#VALUE!</v>
          </cell>
          <cell r="AF1875" t="str">
            <v>-</v>
          </cell>
          <cell r="AG1875">
            <v>-152.98400000000001</v>
          </cell>
          <cell r="AH1875" t="str">
            <v>-</v>
          </cell>
          <cell r="AI1875">
            <v>0.23841807909605156</v>
          </cell>
          <cell r="AJ1875" t="str">
            <v>-</v>
          </cell>
          <cell r="AL1875">
            <v>-14.665187605870274</v>
          </cell>
          <cell r="AM1875" t="str">
            <v>-</v>
          </cell>
        </row>
        <row r="1876">
          <cell r="D1876" t="str">
            <v>INE461A01024</v>
          </cell>
          <cell r="E1876" t="str">
            <v>BARODA RAYON CORP LTD</v>
          </cell>
          <cell r="G1876">
            <v>143.15</v>
          </cell>
          <cell r="H1876" t="str">
            <v>-</v>
          </cell>
          <cell r="I1876">
            <v>0</v>
          </cell>
          <cell r="J1876">
            <v>0</v>
          </cell>
          <cell r="K1876">
            <v>0</v>
          </cell>
          <cell r="L1876" t="str">
            <v>-</v>
          </cell>
          <cell r="M1876" t="str">
            <v>-</v>
          </cell>
          <cell r="O1876">
            <v>119.04</v>
          </cell>
          <cell r="P1876" t="str">
            <v>-</v>
          </cell>
          <cell r="Q1876" t="str">
            <v>-</v>
          </cell>
          <cell r="R1876" t="str">
            <v>-</v>
          </cell>
          <cell r="S1876" t="str">
            <v>-</v>
          </cell>
          <cell r="V1876" t="e">
            <v>#VALUE!</v>
          </cell>
          <cell r="Y1876" t="str">
            <v>-</v>
          </cell>
          <cell r="Z1876" t="str">
            <v>-</v>
          </cell>
          <cell r="AA1876" t="str">
            <v>-</v>
          </cell>
          <cell r="AB1876" t="str">
            <v>-</v>
          </cell>
          <cell r="AC1876" t="str">
            <v>-</v>
          </cell>
          <cell r="AD1876">
            <v>1.2025369110927786</v>
          </cell>
          <cell r="AE1876" t="e">
            <v>#VALUE!</v>
          </cell>
          <cell r="AF1876" t="str">
            <v>-</v>
          </cell>
          <cell r="AG1876">
            <v>2375.5570000000002</v>
          </cell>
          <cell r="AH1876" t="str">
            <v>-</v>
          </cell>
          <cell r="AI1876" t="str">
            <v>-</v>
          </cell>
          <cell r="AJ1876" t="str">
            <v>-</v>
          </cell>
          <cell r="AL1876" t="str">
            <v>-</v>
          </cell>
          <cell r="AM1876" t="str">
            <v>-</v>
          </cell>
        </row>
        <row r="1877">
          <cell r="D1877" t="str">
            <v>INE0A0S01010</v>
          </cell>
          <cell r="E1877" t="str">
            <v>SIGMA SOLVE LTD</v>
          </cell>
          <cell r="G1877">
            <v>476.15</v>
          </cell>
          <cell r="H1877" t="str">
            <v>-</v>
          </cell>
          <cell r="I1877">
            <v>0</v>
          </cell>
          <cell r="J1877">
            <v>0</v>
          </cell>
          <cell r="K1877">
            <v>0</v>
          </cell>
          <cell r="L1877" t="str">
            <v>-</v>
          </cell>
          <cell r="M1877" t="str">
            <v>-</v>
          </cell>
          <cell r="O1877">
            <v>18.57</v>
          </cell>
          <cell r="P1877" t="str">
            <v>-</v>
          </cell>
          <cell r="Q1877" t="str">
            <v>-</v>
          </cell>
          <cell r="R1877" t="str">
            <v>-</v>
          </cell>
          <cell r="S1877" t="str">
            <v>-</v>
          </cell>
          <cell r="V1877" t="e">
            <v>#VALUE!</v>
          </cell>
          <cell r="Y1877" t="str">
            <v>-</v>
          </cell>
          <cell r="Z1877" t="str">
            <v>-</v>
          </cell>
          <cell r="AA1877" t="str">
            <v>-</v>
          </cell>
          <cell r="AB1877" t="str">
            <v>-</v>
          </cell>
          <cell r="AC1877" t="str">
            <v>-</v>
          </cell>
          <cell r="AD1877">
            <v>26.003743353807614</v>
          </cell>
          <cell r="AE1877">
            <v>1.4225044273685692</v>
          </cell>
          <cell r="AF1877" t="str">
            <v>-</v>
          </cell>
          <cell r="AG1877">
            <v>257.39300000000003</v>
          </cell>
          <cell r="AH1877" t="str">
            <v>-</v>
          </cell>
          <cell r="AI1877">
            <v>18.280254777070073</v>
          </cell>
          <cell r="AJ1877" t="str">
            <v>-</v>
          </cell>
          <cell r="AL1877">
            <v>11.518231603757238</v>
          </cell>
          <cell r="AM1877" t="str">
            <v>-</v>
          </cell>
        </row>
        <row r="1878">
          <cell r="D1878" t="str">
            <v>INE723D01021</v>
          </cell>
          <cell r="E1878" t="str">
            <v>HIMACHAL FIBRES LTD</v>
          </cell>
          <cell r="G1878" t="str">
            <v>-</v>
          </cell>
          <cell r="H1878" t="str">
            <v>-</v>
          </cell>
          <cell r="I1878">
            <v>0</v>
          </cell>
          <cell r="J1878">
            <v>0</v>
          </cell>
          <cell r="K1878">
            <v>0</v>
          </cell>
          <cell r="L1878" t="str">
            <v>-</v>
          </cell>
          <cell r="M1878" t="str">
            <v>-</v>
          </cell>
          <cell r="O1878" t="str">
            <v>-</v>
          </cell>
          <cell r="P1878" t="str">
            <v>-</v>
          </cell>
          <cell r="Q1878" t="str">
            <v>-</v>
          </cell>
          <cell r="R1878" t="str">
            <v>-</v>
          </cell>
          <cell r="S1878" t="str">
            <v>-</v>
          </cell>
          <cell r="V1878" t="e">
            <v>#VALUE!</v>
          </cell>
          <cell r="Y1878" t="str">
            <v>-</v>
          </cell>
          <cell r="Z1878" t="str">
            <v>-</v>
          </cell>
          <cell r="AA1878" t="str">
            <v>-</v>
          </cell>
          <cell r="AB1878" t="str">
            <v>-</v>
          </cell>
          <cell r="AC1878" t="str">
            <v>-</v>
          </cell>
          <cell r="AD1878" t="str">
            <v>-</v>
          </cell>
          <cell r="AE1878" t="e">
            <v>#VALUE!</v>
          </cell>
          <cell r="AF1878" t="str">
            <v>-</v>
          </cell>
          <cell r="AG1878">
            <v>-16.478999999999999</v>
          </cell>
          <cell r="AH1878" t="str">
            <v>-</v>
          </cell>
          <cell r="AI1878">
            <v>-328.57142857142856</v>
          </cell>
          <cell r="AJ1878" t="str">
            <v>-</v>
          </cell>
          <cell r="AL1878" t="str">
            <v>-</v>
          </cell>
          <cell r="AM1878" t="str">
            <v>-</v>
          </cell>
        </row>
        <row r="1879">
          <cell r="D1879" t="str">
            <v>INE526R01028</v>
          </cell>
          <cell r="E1879" t="str">
            <v>STAR HOUSING FINANCE LTD</v>
          </cell>
          <cell r="G1879">
            <v>24.93</v>
          </cell>
          <cell r="H1879" t="str">
            <v>-</v>
          </cell>
          <cell r="I1879">
            <v>0</v>
          </cell>
          <cell r="J1879">
            <v>0</v>
          </cell>
          <cell r="K1879">
            <v>0</v>
          </cell>
          <cell r="L1879" t="str">
            <v>-</v>
          </cell>
          <cell r="M1879" t="str">
            <v>-</v>
          </cell>
          <cell r="O1879">
            <v>1.41</v>
          </cell>
          <cell r="P1879" t="str">
            <v>-</v>
          </cell>
          <cell r="Q1879" t="str">
            <v>-</v>
          </cell>
          <cell r="R1879" t="str">
            <v>-</v>
          </cell>
          <cell r="S1879" t="str">
            <v>-</v>
          </cell>
          <cell r="V1879" t="e">
            <v>#VALUE!</v>
          </cell>
          <cell r="Y1879" t="str">
            <v>-</v>
          </cell>
          <cell r="Z1879" t="str">
            <v>-</v>
          </cell>
          <cell r="AA1879" t="str">
            <v>-</v>
          </cell>
          <cell r="AB1879" t="str">
            <v>-</v>
          </cell>
          <cell r="AC1879" t="str">
            <v>-</v>
          </cell>
          <cell r="AD1879">
            <v>17.961651769597889</v>
          </cell>
          <cell r="AE1879">
            <v>0.75838085249413301</v>
          </cell>
          <cell r="AF1879" t="str">
            <v>-</v>
          </cell>
          <cell r="AG1879">
            <v>590.81999999999994</v>
          </cell>
          <cell r="AH1879" t="str">
            <v>-</v>
          </cell>
          <cell r="AI1879">
            <v>23.684210526315791</v>
          </cell>
          <cell r="AJ1879">
            <v>42.507204503943456</v>
          </cell>
          <cell r="AL1879">
            <v>59.887205938466614</v>
          </cell>
          <cell r="AM1879" t="str">
            <v>-</v>
          </cell>
        </row>
        <row r="1880">
          <cell r="D1880" t="str">
            <v>INE058F01019</v>
          </cell>
          <cell r="E1880" t="str">
            <v>ALUFLOURIDE LTD</v>
          </cell>
          <cell r="G1880">
            <v>444.5</v>
          </cell>
          <cell r="H1880" t="str">
            <v>-</v>
          </cell>
          <cell r="I1880">
            <v>0</v>
          </cell>
          <cell r="J1880">
            <v>0</v>
          </cell>
          <cell r="K1880">
            <v>0</v>
          </cell>
          <cell r="L1880" t="str">
            <v>-</v>
          </cell>
          <cell r="M1880" t="str">
            <v>-</v>
          </cell>
          <cell r="O1880">
            <v>23.13</v>
          </cell>
          <cell r="P1880" t="str">
            <v>-</v>
          </cell>
          <cell r="Q1880" t="str">
            <v>-</v>
          </cell>
          <cell r="R1880" t="str">
            <v>-</v>
          </cell>
          <cell r="S1880" t="str">
            <v>-</v>
          </cell>
          <cell r="V1880" t="e">
            <v>#VALUE!</v>
          </cell>
          <cell r="Y1880" t="str">
            <v>-</v>
          </cell>
          <cell r="Z1880" t="str">
            <v>-</v>
          </cell>
          <cell r="AA1880" t="str">
            <v>-</v>
          </cell>
          <cell r="AB1880" t="str">
            <v>-</v>
          </cell>
          <cell r="AC1880" t="str">
            <v>-</v>
          </cell>
          <cell r="AD1880">
            <v>17.989218933610431</v>
          </cell>
          <cell r="AE1880">
            <v>7.5254899205603758</v>
          </cell>
          <cell r="AF1880" t="str">
            <v>-</v>
          </cell>
          <cell r="AG1880">
            <v>335.82299999999998</v>
          </cell>
          <cell r="AH1880" t="str">
            <v>-</v>
          </cell>
          <cell r="AI1880">
            <v>2.3904382470119483</v>
          </cell>
          <cell r="AJ1880" t="str">
            <v>-</v>
          </cell>
          <cell r="AL1880">
            <v>-0.11005583102563248</v>
          </cell>
          <cell r="AM1880" t="str">
            <v>-</v>
          </cell>
        </row>
        <row r="1881">
          <cell r="D1881" t="str">
            <v>INE755Q01025</v>
          </cell>
          <cell r="E1881" t="str">
            <v>VISHAL FABRICS LTD</v>
          </cell>
          <cell r="G1881">
            <v>31.62</v>
          </cell>
          <cell r="H1881" t="str">
            <v>-</v>
          </cell>
          <cell r="I1881">
            <v>0</v>
          </cell>
          <cell r="J1881">
            <v>0</v>
          </cell>
          <cell r="K1881">
            <v>0</v>
          </cell>
          <cell r="L1881" t="str">
            <v>-</v>
          </cell>
          <cell r="M1881" t="str">
            <v>-</v>
          </cell>
          <cell r="O1881">
            <v>1.47</v>
          </cell>
          <cell r="P1881" t="str">
            <v>-</v>
          </cell>
          <cell r="Q1881" t="str">
            <v>-</v>
          </cell>
          <cell r="R1881" t="str">
            <v>-</v>
          </cell>
          <cell r="S1881" t="str">
            <v>-</v>
          </cell>
          <cell r="V1881" t="e">
            <v>#VALUE!</v>
          </cell>
          <cell r="Y1881" t="str">
            <v>-</v>
          </cell>
          <cell r="Z1881" t="str">
            <v>-</v>
          </cell>
          <cell r="AA1881" t="str">
            <v>-</v>
          </cell>
          <cell r="AB1881" t="str">
            <v>-</v>
          </cell>
          <cell r="AC1881" t="str">
            <v>-</v>
          </cell>
          <cell r="AD1881">
            <v>24.511628557545269</v>
          </cell>
          <cell r="AE1881">
            <v>0.65568606391433604</v>
          </cell>
          <cell r="AF1881" t="str">
            <v>-</v>
          </cell>
          <cell r="AG1881">
            <v>1161.5999999999999</v>
          </cell>
          <cell r="AH1881" t="str">
            <v>-</v>
          </cell>
          <cell r="AI1881">
            <v>37.383177570093451</v>
          </cell>
          <cell r="AJ1881" t="str">
            <v>-</v>
          </cell>
          <cell r="AL1881">
            <v>15.066864784546796</v>
          </cell>
          <cell r="AM1881" t="str">
            <v>-</v>
          </cell>
        </row>
        <row r="1882">
          <cell r="D1882" t="str">
            <v>INE464Z01017</v>
          </cell>
          <cell r="E1882" t="str">
            <v>INFLAME APPLIANCES LTD</v>
          </cell>
          <cell r="G1882">
            <v>250.3</v>
          </cell>
          <cell r="H1882" t="str">
            <v>-</v>
          </cell>
          <cell r="I1882">
            <v>0</v>
          </cell>
          <cell r="J1882">
            <v>0</v>
          </cell>
          <cell r="K1882">
            <v>0</v>
          </cell>
          <cell r="L1882" t="str">
            <v>-</v>
          </cell>
          <cell r="M1882" t="str">
            <v>-</v>
          </cell>
          <cell r="O1882">
            <v>4.17</v>
          </cell>
          <cell r="P1882" t="str">
            <v>-</v>
          </cell>
          <cell r="Q1882" t="str">
            <v>-</v>
          </cell>
          <cell r="R1882" t="str">
            <v>-</v>
          </cell>
          <cell r="S1882" t="str">
            <v>-</v>
          </cell>
          <cell r="V1882" t="e">
            <v>#VALUE!</v>
          </cell>
          <cell r="Y1882" t="str">
            <v>-</v>
          </cell>
          <cell r="Z1882" t="str">
            <v>-</v>
          </cell>
          <cell r="AA1882" t="str">
            <v>-</v>
          </cell>
          <cell r="AB1882" t="str">
            <v>-</v>
          </cell>
          <cell r="AC1882" t="str">
            <v>-</v>
          </cell>
          <cell r="AD1882">
            <v>60.023981547184128</v>
          </cell>
          <cell r="AE1882">
            <v>0.31326384530099743</v>
          </cell>
          <cell r="AF1882" t="str">
            <v>-</v>
          </cell>
          <cell r="AG1882">
            <v>120.747</v>
          </cell>
          <cell r="AH1882" t="str">
            <v>-</v>
          </cell>
          <cell r="AI1882">
            <v>191.60839160839163</v>
          </cell>
          <cell r="AJ1882" t="str">
            <v>-</v>
          </cell>
          <cell r="AL1882">
            <v>53.290495562717055</v>
          </cell>
          <cell r="AM1882" t="str">
            <v>-</v>
          </cell>
        </row>
        <row r="1883">
          <cell r="D1883" t="str">
            <v>INE129Z01016</v>
          </cell>
          <cell r="E1883" t="str">
            <v>SINTERCOM INDIA LTD</v>
          </cell>
          <cell r="G1883" t="str">
            <v>-</v>
          </cell>
          <cell r="H1883" t="str">
            <v>-</v>
          </cell>
          <cell r="I1883">
            <v>0</v>
          </cell>
          <cell r="J1883">
            <v>0</v>
          </cell>
          <cell r="K1883">
            <v>0</v>
          </cell>
          <cell r="L1883" t="str">
            <v>-</v>
          </cell>
          <cell r="M1883" t="str">
            <v>-</v>
          </cell>
          <cell r="O1883">
            <v>0.42</v>
          </cell>
          <cell r="P1883" t="str">
            <v>-</v>
          </cell>
          <cell r="Q1883" t="str">
            <v>-</v>
          </cell>
          <cell r="R1883" t="str">
            <v>-</v>
          </cell>
          <cell r="S1883" t="str">
            <v>-</v>
          </cell>
          <cell r="V1883" t="e">
            <v>#VALUE!</v>
          </cell>
          <cell r="Y1883" t="str">
            <v>-</v>
          </cell>
          <cell r="Z1883" t="str">
            <v>-</v>
          </cell>
          <cell r="AA1883" t="str">
            <v>-</v>
          </cell>
          <cell r="AB1883" t="str">
            <v>-</v>
          </cell>
          <cell r="AC1883" t="str">
            <v>-</v>
          </cell>
          <cell r="AD1883" t="str">
            <v>-</v>
          </cell>
          <cell r="AE1883" t="e">
            <v>#VALUE!</v>
          </cell>
          <cell r="AF1883" t="str">
            <v>-</v>
          </cell>
          <cell r="AG1883">
            <v>146.142</v>
          </cell>
          <cell r="AH1883" t="str">
            <v>-</v>
          </cell>
          <cell r="AI1883" t="str">
            <v>-</v>
          </cell>
          <cell r="AJ1883" t="str">
            <v>-</v>
          </cell>
          <cell r="AL1883">
            <v>22.709410895412098</v>
          </cell>
          <cell r="AM1883" t="str">
            <v>-</v>
          </cell>
        </row>
        <row r="1884">
          <cell r="D1884" t="str">
            <v>INE03V001013</v>
          </cell>
          <cell r="E1884" t="str">
            <v>UNIVERSUS PHOTO IMAGINGS LTD</v>
          </cell>
          <cell r="G1884">
            <v>256.2</v>
          </cell>
          <cell r="H1884" t="str">
            <v>-</v>
          </cell>
          <cell r="I1884">
            <v>0</v>
          </cell>
          <cell r="J1884">
            <v>0</v>
          </cell>
          <cell r="K1884">
            <v>0</v>
          </cell>
          <cell r="L1884" t="str">
            <v>-</v>
          </cell>
          <cell r="M1884" t="str">
            <v>-</v>
          </cell>
          <cell r="O1884">
            <v>79.489999999999995</v>
          </cell>
          <cell r="P1884" t="str">
            <v>-</v>
          </cell>
          <cell r="Q1884" t="str">
            <v>-</v>
          </cell>
          <cell r="R1884" t="str">
            <v>-</v>
          </cell>
          <cell r="S1884" t="str">
            <v>-</v>
          </cell>
          <cell r="V1884" t="e">
            <v>#VALUE!</v>
          </cell>
          <cell r="Y1884" t="str">
            <v>-</v>
          </cell>
          <cell r="Z1884" t="str">
            <v>-</v>
          </cell>
          <cell r="AA1884" t="str">
            <v>-</v>
          </cell>
          <cell r="AB1884" t="str">
            <v>-</v>
          </cell>
          <cell r="AC1884" t="str">
            <v>-</v>
          </cell>
          <cell r="AD1884">
            <v>4.6909930631720229</v>
          </cell>
          <cell r="AE1884" t="e">
            <v>#VALUE!</v>
          </cell>
          <cell r="AF1884" t="str">
            <v>-</v>
          </cell>
          <cell r="AG1884">
            <v>-17.852</v>
          </cell>
          <cell r="AH1884" t="str">
            <v>-</v>
          </cell>
          <cell r="AI1884" t="str">
            <v>-</v>
          </cell>
          <cell r="AJ1884" t="str">
            <v>-</v>
          </cell>
          <cell r="AL1884" t="str">
            <v>-</v>
          </cell>
          <cell r="AM1884" t="str">
            <v>-</v>
          </cell>
        </row>
        <row r="1885">
          <cell r="D1885" t="str">
            <v>INE636D01041</v>
          </cell>
          <cell r="E1885" t="str">
            <v>JOST'S ENGINEERING CO LTD</v>
          </cell>
          <cell r="G1885">
            <v>341.65</v>
          </cell>
          <cell r="H1885" t="str">
            <v>-</v>
          </cell>
          <cell r="I1885">
            <v>0</v>
          </cell>
          <cell r="J1885">
            <v>0</v>
          </cell>
          <cell r="K1885">
            <v>0</v>
          </cell>
          <cell r="L1885" t="str">
            <v>-</v>
          </cell>
          <cell r="M1885" t="str">
            <v>-</v>
          </cell>
          <cell r="O1885">
            <v>16.646466839999999</v>
          </cell>
          <cell r="P1885" t="str">
            <v>-</v>
          </cell>
          <cell r="Q1885" t="str">
            <v>-</v>
          </cell>
          <cell r="R1885" t="str">
            <v>-</v>
          </cell>
          <cell r="S1885" t="str">
            <v>-</v>
          </cell>
          <cell r="V1885" t="e">
            <v>#VALUE!</v>
          </cell>
          <cell r="Y1885" t="str">
            <v>-</v>
          </cell>
          <cell r="Z1885" t="str">
            <v>-</v>
          </cell>
          <cell r="AA1885" t="str">
            <v>-</v>
          </cell>
          <cell r="AB1885" t="str">
            <v>-</v>
          </cell>
          <cell r="AC1885" t="str">
            <v>-</v>
          </cell>
          <cell r="AD1885">
            <v>20.164786310688424</v>
          </cell>
          <cell r="AE1885">
            <v>0.30185955913503076</v>
          </cell>
          <cell r="AF1885" t="str">
            <v>-</v>
          </cell>
          <cell r="AG1885">
            <v>293.7</v>
          </cell>
          <cell r="AH1885" t="str">
            <v>-</v>
          </cell>
          <cell r="AI1885">
            <v>66.801880876226008</v>
          </cell>
          <cell r="AJ1885">
            <v>21.528390421187755</v>
          </cell>
          <cell r="AL1885">
            <v>65.744920993227964</v>
          </cell>
          <cell r="AM1885" t="str">
            <v>-</v>
          </cell>
        </row>
        <row r="1886">
          <cell r="D1886" t="str">
            <v>INE0I7D01019</v>
          </cell>
          <cell r="E1886" t="str">
            <v>FOCE INDIA LTD</v>
          </cell>
          <cell r="G1886" t="str">
            <v>-</v>
          </cell>
          <cell r="H1886" t="str">
            <v>-</v>
          </cell>
          <cell r="I1886">
            <v>0</v>
          </cell>
          <cell r="J1886">
            <v>0</v>
          </cell>
          <cell r="K1886">
            <v>0</v>
          </cell>
          <cell r="L1886" t="str">
            <v>-</v>
          </cell>
          <cell r="M1886" t="str">
            <v>-</v>
          </cell>
          <cell r="O1886">
            <v>21.85</v>
          </cell>
          <cell r="P1886" t="str">
            <v>-</v>
          </cell>
          <cell r="Q1886" t="str">
            <v>-</v>
          </cell>
          <cell r="R1886" t="str">
            <v>-</v>
          </cell>
          <cell r="S1886" t="str">
            <v>-</v>
          </cell>
          <cell r="V1886" t="e">
            <v>#VALUE!</v>
          </cell>
          <cell r="Y1886" t="str">
            <v>-</v>
          </cell>
          <cell r="Z1886" t="str">
            <v>-</v>
          </cell>
          <cell r="AA1886" t="str">
            <v>-</v>
          </cell>
          <cell r="AB1886" t="str">
            <v>-</v>
          </cell>
          <cell r="AC1886" t="str">
            <v>-</v>
          </cell>
          <cell r="AD1886" t="str">
            <v>-</v>
          </cell>
          <cell r="AE1886" t="e">
            <v>#VALUE!</v>
          </cell>
          <cell r="AF1886" t="str">
            <v>-</v>
          </cell>
          <cell r="AG1886">
            <v>114.38199999999999</v>
          </cell>
          <cell r="AH1886" t="str">
            <v>-</v>
          </cell>
          <cell r="AI1886">
            <v>338.75502008032123</v>
          </cell>
          <cell r="AJ1886" t="str">
            <v>-</v>
          </cell>
          <cell r="AL1886">
            <v>325.5282738095238</v>
          </cell>
          <cell r="AM1886" t="str">
            <v>-</v>
          </cell>
        </row>
        <row r="1887">
          <cell r="D1887" t="str">
            <v>INE412D01013</v>
          </cell>
          <cell r="E1887" t="str">
            <v>APOLLO FINVEST INDIA LTD</v>
          </cell>
          <cell r="G1887">
            <v>500</v>
          </cell>
          <cell r="H1887" t="str">
            <v>-</v>
          </cell>
          <cell r="I1887">
            <v>0</v>
          </cell>
          <cell r="J1887">
            <v>0</v>
          </cell>
          <cell r="K1887">
            <v>0</v>
          </cell>
          <cell r="L1887" t="str">
            <v>-</v>
          </cell>
          <cell r="M1887" t="str">
            <v>-</v>
          </cell>
          <cell r="O1887">
            <v>19.34</v>
          </cell>
          <cell r="P1887" t="str">
            <v>-</v>
          </cell>
          <cell r="Q1887" t="str">
            <v>-</v>
          </cell>
          <cell r="R1887" t="str">
            <v>-</v>
          </cell>
          <cell r="S1887" t="str">
            <v>-</v>
          </cell>
          <cell r="V1887" t="e">
            <v>#VALUE!</v>
          </cell>
          <cell r="Y1887" t="str">
            <v>-</v>
          </cell>
          <cell r="Z1887" t="str">
            <v>-</v>
          </cell>
          <cell r="AA1887" t="str">
            <v>-</v>
          </cell>
          <cell r="AB1887" t="str">
            <v>-</v>
          </cell>
          <cell r="AC1887" t="str">
            <v>-</v>
          </cell>
          <cell r="AD1887">
            <v>25.853154084798344</v>
          </cell>
          <cell r="AE1887">
            <v>-2.6059493812235712</v>
          </cell>
          <cell r="AF1887" t="str">
            <v>-</v>
          </cell>
          <cell r="AG1887">
            <v>128.99700000000001</v>
          </cell>
          <cell r="AH1887" t="str">
            <v>-</v>
          </cell>
          <cell r="AI1887">
            <v>-9.9208197484862559</v>
          </cell>
          <cell r="AJ1887">
            <v>30.213898503433636</v>
          </cell>
          <cell r="AL1887">
            <v>22.206011917731665</v>
          </cell>
          <cell r="AM1887" t="str">
            <v>-</v>
          </cell>
        </row>
        <row r="1888">
          <cell r="D1888" t="str">
            <v>INE486F01012</v>
          </cell>
          <cell r="E1888" t="str">
            <v>ZENOTECH LABORATORIES LTD</v>
          </cell>
          <cell r="G1888">
            <v>55.62</v>
          </cell>
          <cell r="H1888" t="str">
            <v>-</v>
          </cell>
          <cell r="I1888">
            <v>0</v>
          </cell>
          <cell r="J1888">
            <v>0</v>
          </cell>
          <cell r="K1888">
            <v>0</v>
          </cell>
          <cell r="L1888" t="str">
            <v>-</v>
          </cell>
          <cell r="M1888" t="str">
            <v>-</v>
          </cell>
          <cell r="O1888">
            <v>0.92</v>
          </cell>
          <cell r="P1888" t="str">
            <v>-</v>
          </cell>
          <cell r="Q1888" t="str">
            <v>-</v>
          </cell>
          <cell r="R1888" t="str">
            <v>-</v>
          </cell>
          <cell r="S1888" t="str">
            <v>-</v>
          </cell>
          <cell r="V1888" t="e">
            <v>#VALUE!</v>
          </cell>
          <cell r="Y1888" t="str">
            <v>-</v>
          </cell>
          <cell r="Z1888" t="str">
            <v>-</v>
          </cell>
          <cell r="AA1888" t="str">
            <v>-</v>
          </cell>
          <cell r="AB1888" t="str">
            <v>-</v>
          </cell>
          <cell r="AC1888" t="str">
            <v>-</v>
          </cell>
          <cell r="AD1888">
            <v>60.45652057813561</v>
          </cell>
          <cell r="AE1888">
            <v>-1.8686560905969185</v>
          </cell>
          <cell r="AF1888" t="str">
            <v>-</v>
          </cell>
          <cell r="AG1888">
            <v>141.80199999999999</v>
          </cell>
          <cell r="AH1888" t="str">
            <v>-</v>
          </cell>
          <cell r="AI1888">
            <v>-32.352941176470594</v>
          </cell>
          <cell r="AJ1888" t="str">
            <v>-</v>
          </cell>
          <cell r="AL1888">
            <v>-17.664682827696343</v>
          </cell>
          <cell r="AM1888" t="str">
            <v>-</v>
          </cell>
        </row>
        <row r="1889">
          <cell r="D1889" t="str">
            <v>INE371C01013</v>
          </cell>
          <cell r="E1889" t="str">
            <v>PODDAR PIGMENTS LTD</v>
          </cell>
          <cell r="G1889">
            <v>288</v>
          </cell>
          <cell r="H1889" t="str">
            <v>-</v>
          </cell>
          <cell r="I1889">
            <v>0</v>
          </cell>
          <cell r="J1889">
            <v>0</v>
          </cell>
          <cell r="K1889">
            <v>0</v>
          </cell>
          <cell r="L1889" t="str">
            <v>-</v>
          </cell>
          <cell r="M1889" t="str">
            <v>-</v>
          </cell>
          <cell r="O1889">
            <v>21.51</v>
          </cell>
          <cell r="P1889" t="str">
            <v>-</v>
          </cell>
          <cell r="Q1889" t="str">
            <v>-</v>
          </cell>
          <cell r="R1889" t="str">
            <v>-</v>
          </cell>
          <cell r="S1889" t="str">
            <v>-</v>
          </cell>
          <cell r="V1889" t="e">
            <v>#VALUE!</v>
          </cell>
          <cell r="Y1889" t="str">
            <v>-</v>
          </cell>
          <cell r="Z1889" t="str">
            <v>-</v>
          </cell>
          <cell r="AA1889" t="str">
            <v>-</v>
          </cell>
          <cell r="AB1889" t="str">
            <v>-</v>
          </cell>
          <cell r="AC1889" t="str">
            <v>-</v>
          </cell>
          <cell r="AD1889">
            <v>13.339357658979784</v>
          </cell>
          <cell r="AE1889">
            <v>-0.64123354693432033</v>
          </cell>
          <cell r="AF1889" t="str">
            <v>-</v>
          </cell>
          <cell r="AG1889">
            <v>318.98700000000002</v>
          </cell>
          <cell r="AH1889" t="str">
            <v>-</v>
          </cell>
          <cell r="AI1889">
            <v>-20.80265095729013</v>
          </cell>
          <cell r="AJ1889">
            <v>11.678550922911453</v>
          </cell>
          <cell r="AL1889">
            <v>-18.874522510058437</v>
          </cell>
          <cell r="AM1889" t="str">
            <v>-</v>
          </cell>
        </row>
        <row r="1890">
          <cell r="D1890" t="str">
            <v>INE249D01019</v>
          </cell>
          <cell r="E1890" t="str">
            <v>RIDDHI SIDDHI GLUCO BIOLS LT</v>
          </cell>
          <cell r="G1890">
            <v>554</v>
          </cell>
          <cell r="H1890" t="str">
            <v>-</v>
          </cell>
          <cell r="I1890">
            <v>0</v>
          </cell>
          <cell r="J1890">
            <v>0</v>
          </cell>
          <cell r="K1890">
            <v>0</v>
          </cell>
          <cell r="L1890" t="str">
            <v>-</v>
          </cell>
          <cell r="M1890" t="str">
            <v>-</v>
          </cell>
          <cell r="O1890">
            <v>112.80095900000001</v>
          </cell>
          <cell r="P1890" t="str">
            <v>-</v>
          </cell>
          <cell r="Q1890" t="str">
            <v>-</v>
          </cell>
          <cell r="R1890" t="str">
            <v>-</v>
          </cell>
          <cell r="S1890" t="str">
            <v>-</v>
          </cell>
          <cell r="V1890" t="e">
            <v>#VALUE!</v>
          </cell>
          <cell r="Y1890" t="str">
            <v>-</v>
          </cell>
          <cell r="Z1890" t="str">
            <v>-</v>
          </cell>
          <cell r="AA1890" t="str">
            <v>-</v>
          </cell>
          <cell r="AB1890" t="str">
            <v>-</v>
          </cell>
          <cell r="AC1890" t="str">
            <v>-</v>
          </cell>
          <cell r="AD1890">
            <v>4.8748497166986366</v>
          </cell>
          <cell r="AE1890">
            <v>0.14340796936203939</v>
          </cell>
          <cell r="AF1890" t="str">
            <v>-</v>
          </cell>
          <cell r="AG1890">
            <v>19.900000000000006</v>
          </cell>
          <cell r="AH1890" t="str">
            <v>-</v>
          </cell>
          <cell r="AI1890">
            <v>33.992878766673527</v>
          </cell>
          <cell r="AJ1890" t="str">
            <v>-</v>
          </cell>
          <cell r="AL1890">
            <v>-41.057994194656693</v>
          </cell>
          <cell r="AM1890" t="str">
            <v>-</v>
          </cell>
        </row>
        <row r="1891">
          <cell r="D1891" t="str">
            <v>INE509C01026</v>
          </cell>
          <cell r="E1891" t="str">
            <v>GENNEX LABORATORIES LTD</v>
          </cell>
          <cell r="G1891">
            <v>11.34</v>
          </cell>
          <cell r="H1891" t="str">
            <v>-</v>
          </cell>
          <cell r="I1891">
            <v>0</v>
          </cell>
          <cell r="J1891">
            <v>0</v>
          </cell>
          <cell r="K1891">
            <v>0</v>
          </cell>
          <cell r="L1891" t="str">
            <v>-</v>
          </cell>
          <cell r="M1891" t="str">
            <v>-</v>
          </cell>
          <cell r="O1891">
            <v>0.79700000000000004</v>
          </cell>
          <cell r="P1891" t="str">
            <v>-</v>
          </cell>
          <cell r="Q1891" t="str">
            <v>-</v>
          </cell>
          <cell r="R1891" t="str">
            <v>-</v>
          </cell>
          <cell r="S1891" t="str">
            <v>-</v>
          </cell>
          <cell r="V1891" t="e">
            <v>#VALUE!</v>
          </cell>
          <cell r="Y1891" t="str">
            <v>-</v>
          </cell>
          <cell r="Z1891" t="str">
            <v>-</v>
          </cell>
          <cell r="AA1891" t="str">
            <v>-</v>
          </cell>
          <cell r="AB1891" t="str">
            <v>-</v>
          </cell>
          <cell r="AC1891" t="str">
            <v>-</v>
          </cell>
          <cell r="AD1891">
            <v>14.243618824421514</v>
          </cell>
          <cell r="AE1891">
            <v>1.0946816264593082</v>
          </cell>
          <cell r="AF1891" t="str">
            <v>-</v>
          </cell>
          <cell r="AG1891">
            <v>167.15685200000001</v>
          </cell>
          <cell r="AH1891" t="str">
            <v>-</v>
          </cell>
          <cell r="AI1891">
            <v>13.011654238220633</v>
          </cell>
          <cell r="AJ1891">
            <v>17.860996440560278</v>
          </cell>
          <cell r="AL1891">
            <v>-1.8443342435765198</v>
          </cell>
          <cell r="AM1891" t="str">
            <v>-</v>
          </cell>
        </row>
        <row r="1892">
          <cell r="D1892" t="str">
            <v>INE979R01011</v>
          </cell>
          <cell r="E1892" t="str">
            <v>SHYAM CENTURY FERROUS LTD</v>
          </cell>
          <cell r="G1892">
            <v>7.53</v>
          </cell>
          <cell r="H1892" t="str">
            <v>-</v>
          </cell>
          <cell r="I1892">
            <v>0</v>
          </cell>
          <cell r="J1892">
            <v>0</v>
          </cell>
          <cell r="K1892">
            <v>0</v>
          </cell>
          <cell r="L1892" t="str">
            <v>-</v>
          </cell>
          <cell r="M1892" t="str">
            <v>-</v>
          </cell>
          <cell r="O1892">
            <v>-0.44</v>
          </cell>
          <cell r="P1892" t="str">
            <v>-</v>
          </cell>
          <cell r="Q1892" t="str">
            <v>-</v>
          </cell>
          <cell r="R1892" t="str">
            <v>-</v>
          </cell>
          <cell r="S1892" t="str">
            <v>-</v>
          </cell>
          <cell r="V1892" t="e">
            <v>#VALUE!</v>
          </cell>
          <cell r="Y1892" t="str">
            <v>-</v>
          </cell>
          <cell r="Z1892" t="str">
            <v>-</v>
          </cell>
          <cell r="AA1892" t="str">
            <v>-</v>
          </cell>
          <cell r="AB1892" t="str">
            <v>-</v>
          </cell>
          <cell r="AC1892" t="str">
            <v>-</v>
          </cell>
          <cell r="AD1892" t="str">
            <v>-</v>
          </cell>
          <cell r="AE1892" t="e">
            <v>#VALUE!</v>
          </cell>
          <cell r="AF1892" t="str">
            <v>-</v>
          </cell>
          <cell r="AG1892">
            <v>-125.19800000000001</v>
          </cell>
          <cell r="AH1892" t="str">
            <v>-</v>
          </cell>
          <cell r="AI1892" t="str">
            <v>-</v>
          </cell>
          <cell r="AJ1892" t="str">
            <v>-</v>
          </cell>
          <cell r="AL1892">
            <v>-250.62592768924867</v>
          </cell>
          <cell r="AM1892" t="str">
            <v>-</v>
          </cell>
        </row>
        <row r="1893">
          <cell r="D1893" t="str">
            <v>INE559N01010</v>
          </cell>
          <cell r="E1893" t="str">
            <v>SRG HOUSING FINANCE LTD</v>
          </cell>
          <cell r="G1893" t="str">
            <v>-</v>
          </cell>
          <cell r="H1893" t="str">
            <v>-</v>
          </cell>
          <cell r="I1893">
            <v>0</v>
          </cell>
          <cell r="J1893">
            <v>0</v>
          </cell>
          <cell r="K1893">
            <v>0</v>
          </cell>
          <cell r="L1893" t="str">
            <v>-</v>
          </cell>
          <cell r="M1893" t="str">
            <v>-</v>
          </cell>
          <cell r="O1893" t="str">
            <v>-</v>
          </cell>
          <cell r="P1893" t="str">
            <v>-</v>
          </cell>
          <cell r="Q1893" t="str">
            <v>-</v>
          </cell>
          <cell r="R1893" t="str">
            <v>-</v>
          </cell>
          <cell r="S1893" t="str">
            <v>-</v>
          </cell>
          <cell r="V1893" t="e">
            <v>#VALUE!</v>
          </cell>
          <cell r="Y1893" t="str">
            <v>-</v>
          </cell>
          <cell r="Z1893" t="str">
            <v>-</v>
          </cell>
          <cell r="AA1893" t="str">
            <v>-</v>
          </cell>
          <cell r="AB1893" t="str">
            <v>-</v>
          </cell>
          <cell r="AC1893" t="str">
            <v>-</v>
          </cell>
          <cell r="AD1893" t="str">
            <v>-</v>
          </cell>
          <cell r="AE1893" t="e">
            <v>#VALUE!</v>
          </cell>
          <cell r="AF1893" t="str">
            <v>-</v>
          </cell>
          <cell r="AG1893">
            <v>956.98800000000006</v>
          </cell>
          <cell r="AH1893" t="str">
            <v>-</v>
          </cell>
          <cell r="AI1893">
            <v>5.3775957972805886</v>
          </cell>
          <cell r="AJ1893" t="str">
            <v>-</v>
          </cell>
          <cell r="AL1893">
            <v>18.412729837412471</v>
          </cell>
          <cell r="AM1893" t="str">
            <v>-</v>
          </cell>
        </row>
        <row r="1894">
          <cell r="D1894" t="str">
            <v>INE507F01023</v>
          </cell>
          <cell r="E1894" t="str">
            <v>EMPOWER INDIA LTD</v>
          </cell>
          <cell r="G1894">
            <v>1.28</v>
          </cell>
          <cell r="H1894" t="str">
            <v>-</v>
          </cell>
          <cell r="I1894">
            <v>0</v>
          </cell>
          <cell r="J1894">
            <v>0</v>
          </cell>
          <cell r="K1894">
            <v>0</v>
          </cell>
          <cell r="L1894" t="str">
            <v>-</v>
          </cell>
          <cell r="M1894" t="str">
            <v>-</v>
          </cell>
          <cell r="O1894">
            <v>4.48E-2</v>
          </cell>
          <cell r="P1894" t="str">
            <v>-</v>
          </cell>
          <cell r="Q1894" t="str">
            <v>-</v>
          </cell>
          <cell r="R1894" t="str">
            <v>-</v>
          </cell>
          <cell r="S1894" t="str">
            <v>-</v>
          </cell>
          <cell r="V1894" t="e">
            <v>#VALUE!</v>
          </cell>
          <cell r="Y1894" t="str">
            <v>-</v>
          </cell>
          <cell r="Z1894" t="str">
            <v>-</v>
          </cell>
          <cell r="AA1894" t="str">
            <v>-</v>
          </cell>
          <cell r="AB1894" t="str">
            <v>-</v>
          </cell>
          <cell r="AC1894" t="str">
            <v>-</v>
          </cell>
          <cell r="AD1894">
            <v>28.571427932807378</v>
          </cell>
          <cell r="AE1894">
            <v>-1.1871227098842503</v>
          </cell>
          <cell r="AF1894" t="str">
            <v>-</v>
          </cell>
          <cell r="AG1894">
            <v>-3.7280000000000002</v>
          </cell>
          <cell r="AH1894" t="str">
            <v>-</v>
          </cell>
          <cell r="AI1894">
            <v>-24.067796610169488</v>
          </cell>
          <cell r="AJ1894" t="str">
            <v>-</v>
          </cell>
          <cell r="AL1894" t="str">
            <v>-</v>
          </cell>
          <cell r="AM1894" t="str">
            <v>-</v>
          </cell>
        </row>
        <row r="1895">
          <cell r="D1895" t="str">
            <v>INE0INJ01017</v>
          </cell>
          <cell r="E1895" t="str">
            <v>PLAZA WIRES LTD</v>
          </cell>
          <cell r="G1895">
            <v>55.84</v>
          </cell>
          <cell r="H1895" t="str">
            <v>-</v>
          </cell>
          <cell r="I1895">
            <v>0</v>
          </cell>
          <cell r="J1895">
            <v>0</v>
          </cell>
          <cell r="K1895">
            <v>0</v>
          </cell>
          <cell r="L1895" t="str">
            <v>-</v>
          </cell>
          <cell r="M1895" t="str">
            <v>-</v>
          </cell>
          <cell r="O1895">
            <v>0.66</v>
          </cell>
          <cell r="P1895" t="str">
            <v>-</v>
          </cell>
          <cell r="Q1895" t="str">
            <v>-</v>
          </cell>
          <cell r="R1895" t="str">
            <v>-</v>
          </cell>
          <cell r="S1895" t="str">
            <v>-</v>
          </cell>
          <cell r="V1895" t="e">
            <v>#VALUE!</v>
          </cell>
          <cell r="Y1895" t="str">
            <v>-</v>
          </cell>
          <cell r="Z1895" t="str">
            <v>-</v>
          </cell>
          <cell r="AA1895" t="str">
            <v>-</v>
          </cell>
          <cell r="AB1895" t="str">
            <v>-</v>
          </cell>
          <cell r="AC1895" t="str">
            <v>-</v>
          </cell>
          <cell r="AD1895">
            <v>84.606060837254375</v>
          </cell>
          <cell r="AE1895">
            <v>-2.4884135540368932</v>
          </cell>
          <cell r="AF1895" t="str">
            <v>-</v>
          </cell>
          <cell r="AG1895">
            <v>78.89</v>
          </cell>
          <cell r="AH1895" t="str">
            <v>-</v>
          </cell>
          <cell r="AI1895">
            <v>-34</v>
          </cell>
          <cell r="AJ1895" t="str">
            <v>-</v>
          </cell>
          <cell r="AL1895">
            <v>-20.409604519774003</v>
          </cell>
          <cell r="AM1895" t="str">
            <v>-</v>
          </cell>
        </row>
        <row r="1896">
          <cell r="D1896" t="str">
            <v>INE551C01028</v>
          </cell>
          <cell r="E1896" t="str">
            <v>-</v>
          </cell>
          <cell r="G1896" t="str">
            <v>-</v>
          </cell>
          <cell r="H1896" t="str">
            <v>-</v>
          </cell>
          <cell r="I1896" t="str">
            <v>-</v>
          </cell>
          <cell r="J1896" t="str">
            <v>-</v>
          </cell>
          <cell r="K1896" t="str">
            <v>-</v>
          </cell>
          <cell r="L1896" t="str">
            <v>-</v>
          </cell>
          <cell r="M1896" t="str">
            <v>-</v>
          </cell>
          <cell r="O1896" t="str">
            <v>-</v>
          </cell>
          <cell r="P1896" t="str">
            <v>-</v>
          </cell>
          <cell r="Q1896" t="str">
            <v>-</v>
          </cell>
          <cell r="R1896" t="str">
            <v>-</v>
          </cell>
          <cell r="S1896" t="str">
            <v>-</v>
          </cell>
          <cell r="V1896" t="str">
            <v>-</v>
          </cell>
          <cell r="Y1896" t="str">
            <v>-</v>
          </cell>
          <cell r="Z1896" t="str">
            <v>-</v>
          </cell>
          <cell r="AA1896" t="str">
            <v>-</v>
          </cell>
          <cell r="AB1896" t="str">
            <v>-</v>
          </cell>
          <cell r="AC1896" t="str">
            <v>-</v>
          </cell>
          <cell r="AD1896" t="str">
            <v>-</v>
          </cell>
          <cell r="AE1896" t="str">
            <v>-</v>
          </cell>
          <cell r="AF1896" t="str">
            <v>-</v>
          </cell>
          <cell r="AG1896" t="str">
            <v>-</v>
          </cell>
          <cell r="AH1896" t="str">
            <v>-</v>
          </cell>
          <cell r="AI1896" t="str">
            <v>-</v>
          </cell>
          <cell r="AJ1896" t="str">
            <v>-</v>
          </cell>
          <cell r="AL1896" t="str">
            <v>-</v>
          </cell>
          <cell r="AM1896" t="str">
            <v>-</v>
          </cell>
        </row>
        <row r="1897">
          <cell r="D1897" t="str">
            <v>INE08KP01019</v>
          </cell>
          <cell r="E1897" t="str">
            <v>DCM NOUVELLE LTD</v>
          </cell>
          <cell r="G1897">
            <v>156.9</v>
          </cell>
          <cell r="H1897" t="str">
            <v>-</v>
          </cell>
          <cell r="I1897">
            <v>0</v>
          </cell>
          <cell r="J1897">
            <v>0</v>
          </cell>
          <cell r="K1897">
            <v>0</v>
          </cell>
          <cell r="L1897" t="str">
            <v>-</v>
          </cell>
          <cell r="M1897" t="str">
            <v>-</v>
          </cell>
          <cell r="O1897">
            <v>4.7697539999999998</v>
          </cell>
          <cell r="P1897" t="str">
            <v>-</v>
          </cell>
          <cell r="Q1897" t="str">
            <v>-</v>
          </cell>
          <cell r="R1897" t="str">
            <v>-</v>
          </cell>
          <cell r="S1897" t="str">
            <v>-</v>
          </cell>
          <cell r="V1897" t="e">
            <v>#VALUE!</v>
          </cell>
          <cell r="Y1897" t="str">
            <v>-</v>
          </cell>
          <cell r="Z1897" t="str">
            <v>-</v>
          </cell>
          <cell r="AA1897" t="str">
            <v>-</v>
          </cell>
          <cell r="AB1897" t="str">
            <v>-</v>
          </cell>
          <cell r="AC1897" t="str">
            <v>-</v>
          </cell>
          <cell r="AD1897">
            <v>32.911067725376192</v>
          </cell>
          <cell r="AE1897" t="e">
            <v>#VALUE!</v>
          </cell>
          <cell r="AF1897" t="str">
            <v>-</v>
          </cell>
          <cell r="AG1897">
            <v>585.88599999999997</v>
          </cell>
          <cell r="AH1897" t="str">
            <v>-</v>
          </cell>
          <cell r="AI1897" t="str">
            <v>-</v>
          </cell>
          <cell r="AJ1897" t="str">
            <v>-</v>
          </cell>
          <cell r="AL1897">
            <v>51.796128704636892</v>
          </cell>
          <cell r="AM1897" t="str">
            <v>-</v>
          </cell>
        </row>
        <row r="1898">
          <cell r="D1898" t="str">
            <v>INE802D01023</v>
          </cell>
          <cell r="E1898" t="str">
            <v>INDAG RUBBER LTD</v>
          </cell>
          <cell r="G1898">
            <v>122.2</v>
          </cell>
          <cell r="H1898" t="str">
            <v>-</v>
          </cell>
          <cell r="I1898">
            <v>0</v>
          </cell>
          <cell r="J1898">
            <v>0</v>
          </cell>
          <cell r="K1898">
            <v>0</v>
          </cell>
          <cell r="L1898" t="str">
            <v>-</v>
          </cell>
          <cell r="M1898" t="str">
            <v>-</v>
          </cell>
          <cell r="O1898">
            <v>2.4900000000000002</v>
          </cell>
          <cell r="P1898" t="str">
            <v>-</v>
          </cell>
          <cell r="Q1898" t="str">
            <v>-</v>
          </cell>
          <cell r="R1898" t="str">
            <v>-</v>
          </cell>
          <cell r="S1898" t="str">
            <v>-</v>
          </cell>
          <cell r="V1898" t="e">
            <v>#VALUE!</v>
          </cell>
          <cell r="Y1898" t="str">
            <v>-</v>
          </cell>
          <cell r="Z1898" t="str">
            <v>-</v>
          </cell>
          <cell r="AA1898" t="str">
            <v>-</v>
          </cell>
          <cell r="AB1898" t="str">
            <v>-</v>
          </cell>
          <cell r="AC1898" t="str">
            <v>-</v>
          </cell>
          <cell r="AD1898">
            <v>74.10367416470676</v>
          </cell>
          <cell r="AE1898">
            <v>-1.2451846888331874</v>
          </cell>
          <cell r="AF1898" t="str">
            <v>-</v>
          </cell>
          <cell r="AG1898">
            <v>17.475999999999999</v>
          </cell>
          <cell r="AH1898" t="str">
            <v>-</v>
          </cell>
          <cell r="AI1898">
            <v>-59.512195121951216</v>
          </cell>
          <cell r="AJ1898">
            <v>55.898449908829164</v>
          </cell>
          <cell r="AL1898">
            <v>-89.454310662152949</v>
          </cell>
          <cell r="AM1898" t="str">
            <v>-</v>
          </cell>
        </row>
        <row r="1899">
          <cell r="D1899" t="str">
            <v>INE861D01011</v>
          </cell>
          <cell r="E1899" t="str">
            <v>SHALIBHADRA FINANCE LTD</v>
          </cell>
          <cell r="G1899">
            <v>124.25</v>
          </cell>
          <cell r="H1899" t="str">
            <v>-</v>
          </cell>
          <cell r="I1899">
            <v>0</v>
          </cell>
          <cell r="J1899">
            <v>0</v>
          </cell>
          <cell r="K1899">
            <v>0</v>
          </cell>
          <cell r="L1899" t="str">
            <v>-</v>
          </cell>
          <cell r="M1899" t="str">
            <v>-</v>
          </cell>
          <cell r="O1899">
            <v>4.3224999999999998</v>
          </cell>
          <cell r="P1899" t="str">
            <v>-</v>
          </cell>
          <cell r="Q1899" t="str">
            <v>-</v>
          </cell>
          <cell r="R1899" t="str">
            <v>-</v>
          </cell>
          <cell r="S1899" t="str">
            <v>-</v>
          </cell>
          <cell r="V1899" t="e">
            <v>#VALUE!</v>
          </cell>
          <cell r="Y1899" t="str">
            <v>-</v>
          </cell>
          <cell r="Z1899" t="str">
            <v>-</v>
          </cell>
          <cell r="AA1899" t="str">
            <v>-</v>
          </cell>
          <cell r="AB1899" t="str">
            <v>-</v>
          </cell>
          <cell r="AC1899" t="str">
            <v>-</v>
          </cell>
          <cell r="AD1899">
            <v>28.744939271255063</v>
          </cell>
          <cell r="AE1899">
            <v>-8.7111782062718763</v>
          </cell>
          <cell r="AF1899" t="str">
            <v>-</v>
          </cell>
          <cell r="AG1899">
            <v>255.191</v>
          </cell>
          <cell r="AH1899" t="str">
            <v>-</v>
          </cell>
          <cell r="AI1899">
            <v>-3.2997762863534668</v>
          </cell>
          <cell r="AJ1899">
            <v>18.193636990463162</v>
          </cell>
          <cell r="AL1899">
            <v>14.93381614444699</v>
          </cell>
          <cell r="AM1899" t="str">
            <v>-</v>
          </cell>
        </row>
        <row r="1900">
          <cell r="D1900" t="str">
            <v>INE0ITO01014</v>
          </cell>
          <cell r="E1900" t="str">
            <v>ESSEN SPECIALITY FILMS LTD</v>
          </cell>
          <cell r="G1900" t="str">
            <v>-</v>
          </cell>
          <cell r="H1900" t="str">
            <v>-</v>
          </cell>
          <cell r="I1900">
            <v>0</v>
          </cell>
          <cell r="J1900">
            <v>0</v>
          </cell>
          <cell r="K1900">
            <v>0</v>
          </cell>
          <cell r="L1900" t="str">
            <v>-</v>
          </cell>
          <cell r="M1900" t="str">
            <v>-</v>
          </cell>
          <cell r="O1900">
            <v>4.71</v>
          </cell>
          <cell r="P1900" t="str">
            <v>-</v>
          </cell>
          <cell r="Q1900" t="str">
            <v>-</v>
          </cell>
          <cell r="R1900" t="str">
            <v>-</v>
          </cell>
          <cell r="S1900" t="str">
            <v>-</v>
          </cell>
          <cell r="V1900" t="e">
            <v>#VALUE!</v>
          </cell>
          <cell r="Y1900" t="str">
            <v>-</v>
          </cell>
          <cell r="Z1900" t="str">
            <v>-</v>
          </cell>
          <cell r="AA1900" t="str">
            <v>-</v>
          </cell>
          <cell r="AB1900" t="str">
            <v>-</v>
          </cell>
          <cell r="AC1900" t="str">
            <v>-</v>
          </cell>
          <cell r="AD1900" t="str">
            <v>-</v>
          </cell>
          <cell r="AE1900" t="e">
            <v>#VALUE!</v>
          </cell>
          <cell r="AF1900" t="str">
            <v>-</v>
          </cell>
          <cell r="AG1900">
            <v>210.72899999999998</v>
          </cell>
          <cell r="AH1900" t="str">
            <v>-</v>
          </cell>
          <cell r="AI1900">
            <v>-1.4274188738239355</v>
          </cell>
          <cell r="AJ1900" t="str">
            <v>-</v>
          </cell>
          <cell r="AL1900">
            <v>-11.957434541192988</v>
          </cell>
          <cell r="AM1900" t="str">
            <v>-</v>
          </cell>
        </row>
        <row r="1901">
          <cell r="D1901" t="str">
            <v>INE542A01039</v>
          </cell>
          <cell r="E1901" t="str">
            <v>GUJARAT SIDHEE CEMENT LTD</v>
          </cell>
          <cell r="G1901" t="str">
            <v>-</v>
          </cell>
          <cell r="H1901" t="str">
            <v>-</v>
          </cell>
          <cell r="I1901">
            <v>0</v>
          </cell>
          <cell r="J1901">
            <v>0</v>
          </cell>
          <cell r="K1901">
            <v>0</v>
          </cell>
          <cell r="L1901" t="str">
            <v>-</v>
          </cell>
          <cell r="M1901" t="str">
            <v>-</v>
          </cell>
          <cell r="O1901">
            <v>2.27</v>
          </cell>
          <cell r="P1901" t="str">
            <v>-</v>
          </cell>
          <cell r="Q1901" t="str">
            <v>-</v>
          </cell>
          <cell r="R1901" t="str">
            <v>-</v>
          </cell>
          <cell r="S1901" t="str">
            <v>-</v>
          </cell>
          <cell r="V1901" t="e">
            <v>#VALUE!</v>
          </cell>
          <cell r="Y1901" t="str">
            <v>-</v>
          </cell>
          <cell r="Z1901" t="str">
            <v>-</v>
          </cell>
          <cell r="AA1901" t="str">
            <v>-</v>
          </cell>
          <cell r="AB1901" t="str">
            <v>-</v>
          </cell>
          <cell r="AC1901" t="str">
            <v>-</v>
          </cell>
          <cell r="AD1901" t="str">
            <v>-</v>
          </cell>
          <cell r="AE1901" t="e">
            <v>#VALUE!</v>
          </cell>
          <cell r="AF1901" t="str">
            <v>-</v>
          </cell>
          <cell r="AG1901">
            <v>385.83499999999998</v>
          </cell>
          <cell r="AH1901" t="str">
            <v>-</v>
          </cell>
          <cell r="AI1901">
            <v>-34.582132564841501</v>
          </cell>
          <cell r="AJ1901" t="str">
            <v>-</v>
          </cell>
          <cell r="AL1901">
            <v>-30.4943317846997</v>
          </cell>
          <cell r="AM1901" t="str">
            <v>-</v>
          </cell>
        </row>
        <row r="1902">
          <cell r="D1902" t="str">
            <v>INE266B01017</v>
          </cell>
          <cell r="E1902" t="str">
            <v>KINETIC ENGINEERING LTD</v>
          </cell>
          <cell r="G1902">
            <v>336.5</v>
          </cell>
          <cell r="H1902" t="str">
            <v>-</v>
          </cell>
          <cell r="I1902">
            <v>0</v>
          </cell>
          <cell r="J1902">
            <v>0</v>
          </cell>
          <cell r="K1902">
            <v>0</v>
          </cell>
          <cell r="L1902" t="str">
            <v>-</v>
          </cell>
          <cell r="M1902" t="str">
            <v>-</v>
          </cell>
          <cell r="O1902">
            <v>2.89</v>
          </cell>
          <cell r="P1902" t="str">
            <v>-</v>
          </cell>
          <cell r="Q1902" t="str">
            <v>-</v>
          </cell>
          <cell r="R1902" t="str">
            <v>-</v>
          </cell>
          <cell r="S1902" t="str">
            <v>-</v>
          </cell>
          <cell r="V1902" t="e">
            <v>#VALUE!</v>
          </cell>
          <cell r="Y1902" t="str">
            <v>-</v>
          </cell>
          <cell r="Z1902" t="str">
            <v>-</v>
          </cell>
          <cell r="AA1902" t="str">
            <v>-</v>
          </cell>
          <cell r="AB1902" t="str">
            <v>-</v>
          </cell>
          <cell r="AC1902" t="str">
            <v>-</v>
          </cell>
          <cell r="AD1902" t="str">
            <v>-</v>
          </cell>
          <cell r="AE1902" t="e">
            <v>#VALUE!</v>
          </cell>
          <cell r="AF1902" t="str">
            <v>-</v>
          </cell>
          <cell r="AG1902">
            <v>50.100000000000009</v>
          </cell>
          <cell r="AH1902" t="str">
            <v>-</v>
          </cell>
          <cell r="AI1902">
            <v>27.135010342367107</v>
          </cell>
          <cell r="AJ1902" t="str">
            <v>-</v>
          </cell>
          <cell r="AL1902">
            <v>-30.947031825010665</v>
          </cell>
          <cell r="AM1902" t="str">
            <v>-</v>
          </cell>
        </row>
        <row r="1903">
          <cell r="D1903" t="str">
            <v>INE623A01011</v>
          </cell>
          <cell r="E1903" t="str">
            <v>SAKTHI SUGARS LTD</v>
          </cell>
          <cell r="G1903">
            <v>22.38</v>
          </cell>
          <cell r="H1903" t="str">
            <v>-</v>
          </cell>
          <cell r="I1903">
            <v>0</v>
          </cell>
          <cell r="J1903">
            <v>0</v>
          </cell>
          <cell r="K1903">
            <v>0</v>
          </cell>
          <cell r="L1903" t="str">
            <v>-</v>
          </cell>
          <cell r="M1903" t="str">
            <v>-</v>
          </cell>
          <cell r="O1903">
            <v>6.73</v>
          </cell>
          <cell r="P1903" t="str">
            <v>-</v>
          </cell>
          <cell r="Q1903" t="str">
            <v>-</v>
          </cell>
          <cell r="R1903" t="str">
            <v>-</v>
          </cell>
          <cell r="S1903" t="str">
            <v>-</v>
          </cell>
          <cell r="V1903" t="e">
            <v>#VALUE!</v>
          </cell>
          <cell r="Y1903" t="str">
            <v>-</v>
          </cell>
          <cell r="Z1903" t="str">
            <v>-</v>
          </cell>
          <cell r="AA1903" t="str">
            <v>-</v>
          </cell>
          <cell r="AB1903" t="str">
            <v>-</v>
          </cell>
          <cell r="AC1903" t="str">
            <v>-</v>
          </cell>
          <cell r="AD1903">
            <v>3.2123398582158971</v>
          </cell>
          <cell r="AE1903">
            <v>-9.3548423210909004E-2</v>
          </cell>
          <cell r="AF1903" t="str">
            <v>-</v>
          </cell>
          <cell r="AG1903">
            <v>864.04899999999998</v>
          </cell>
          <cell r="AH1903" t="str">
            <v>-</v>
          </cell>
          <cell r="AI1903">
            <v>-34.338792124518619</v>
          </cell>
          <cell r="AJ1903" t="str">
            <v>-</v>
          </cell>
          <cell r="AL1903">
            <v>11.607561500158235</v>
          </cell>
          <cell r="AM1903" t="str">
            <v>-</v>
          </cell>
        </row>
        <row r="1904">
          <cell r="D1904" t="str">
            <v>INE300A01016</v>
          </cell>
          <cell r="E1904" t="str">
            <v>GOODRICKE GROUP LTD</v>
          </cell>
          <cell r="G1904">
            <v>197.9</v>
          </cell>
          <cell r="H1904" t="str">
            <v>-</v>
          </cell>
          <cell r="I1904">
            <v>0</v>
          </cell>
          <cell r="J1904">
            <v>0</v>
          </cell>
          <cell r="K1904">
            <v>0</v>
          </cell>
          <cell r="L1904" t="str">
            <v>-</v>
          </cell>
          <cell r="M1904" t="str">
            <v>-</v>
          </cell>
          <cell r="O1904">
            <v>9.2899999999999991</v>
          </cell>
          <cell r="P1904" t="str">
            <v>-</v>
          </cell>
          <cell r="Q1904" t="str">
            <v>-</v>
          </cell>
          <cell r="R1904" t="str">
            <v>-</v>
          </cell>
          <cell r="S1904" t="str">
            <v>-</v>
          </cell>
          <cell r="V1904" t="e">
            <v>#VALUE!</v>
          </cell>
          <cell r="Y1904" t="str">
            <v>-</v>
          </cell>
          <cell r="Z1904" t="str">
            <v>-</v>
          </cell>
          <cell r="AA1904" t="str">
            <v>-</v>
          </cell>
          <cell r="AB1904" t="str">
            <v>-</v>
          </cell>
          <cell r="AC1904" t="str">
            <v>-</v>
          </cell>
          <cell r="AD1904">
            <v>14.636420570161032</v>
          </cell>
          <cell r="AE1904" t="e">
            <v>#VALUE!</v>
          </cell>
          <cell r="AF1904" t="str">
            <v>-</v>
          </cell>
          <cell r="AG1904">
            <v>192.36</v>
          </cell>
          <cell r="AH1904" t="str">
            <v>-</v>
          </cell>
          <cell r="AI1904" t="str">
            <v>-</v>
          </cell>
          <cell r="AJ1904" t="str">
            <v>-</v>
          </cell>
          <cell r="AL1904" t="str">
            <v>-</v>
          </cell>
          <cell r="AM1904" t="str">
            <v>-</v>
          </cell>
        </row>
        <row r="1905">
          <cell r="D1905" t="str">
            <v>INE05DH01017</v>
          </cell>
          <cell r="E1905" t="str">
            <v>UTI FTI-SR XXXII-II-1111-DG</v>
          </cell>
          <cell r="G1905" t="str">
            <v>-</v>
          </cell>
          <cell r="H1905" t="str">
            <v>-</v>
          </cell>
          <cell r="I1905">
            <v>0</v>
          </cell>
          <cell r="J1905">
            <v>0</v>
          </cell>
          <cell r="K1905">
            <v>0</v>
          </cell>
          <cell r="L1905" t="str">
            <v>-</v>
          </cell>
          <cell r="M1905" t="str">
            <v>-</v>
          </cell>
          <cell r="O1905" t="str">
            <v>-</v>
          </cell>
          <cell r="P1905" t="str">
            <v>-</v>
          </cell>
          <cell r="Q1905" t="str">
            <v>-</v>
          </cell>
          <cell r="R1905" t="str">
            <v>-</v>
          </cell>
          <cell r="S1905" t="str">
            <v>-</v>
          </cell>
          <cell r="V1905" t="e">
            <v>#VALUE!</v>
          </cell>
          <cell r="Y1905" t="str">
            <v>-</v>
          </cell>
          <cell r="Z1905" t="str">
            <v>-</v>
          </cell>
          <cell r="AA1905" t="str">
            <v>-</v>
          </cell>
          <cell r="AB1905" t="str">
            <v>-</v>
          </cell>
          <cell r="AC1905" t="str">
            <v>-</v>
          </cell>
          <cell r="AD1905" t="str">
            <v>-</v>
          </cell>
          <cell r="AE1905" t="e">
            <v>#VALUE!</v>
          </cell>
          <cell r="AF1905" t="str">
            <v>-</v>
          </cell>
          <cell r="AG1905" t="str">
            <v>-</v>
          </cell>
          <cell r="AH1905" t="str">
            <v>-</v>
          </cell>
          <cell r="AI1905" t="str">
            <v>-</v>
          </cell>
          <cell r="AJ1905" t="str">
            <v>-</v>
          </cell>
          <cell r="AL1905" t="str">
            <v>-</v>
          </cell>
          <cell r="AM1905" t="str">
            <v>-</v>
          </cell>
        </row>
        <row r="1906">
          <cell r="D1906" t="str">
            <v>INE0J6801010</v>
          </cell>
          <cell r="E1906" t="str">
            <v>JAY JALARAM TECHNOLOGIES LTD</v>
          </cell>
          <cell r="G1906" t="str">
            <v>-</v>
          </cell>
          <cell r="H1906" t="str">
            <v>-</v>
          </cell>
          <cell r="I1906">
            <v>0</v>
          </cell>
          <cell r="J1906">
            <v>0</v>
          </cell>
          <cell r="K1906">
            <v>0</v>
          </cell>
          <cell r="L1906" t="str">
            <v>-</v>
          </cell>
          <cell r="M1906" t="str">
            <v>-</v>
          </cell>
          <cell r="O1906">
            <v>5.34</v>
          </cell>
          <cell r="P1906" t="str">
            <v>-</v>
          </cell>
          <cell r="Q1906" t="str">
            <v>-</v>
          </cell>
          <cell r="R1906" t="str">
            <v>-</v>
          </cell>
          <cell r="S1906" t="str">
            <v>-</v>
          </cell>
          <cell r="V1906" t="e">
            <v>#VALUE!</v>
          </cell>
          <cell r="Y1906" t="str">
            <v>-</v>
          </cell>
          <cell r="Z1906" t="str">
            <v>-</v>
          </cell>
          <cell r="AA1906" t="str">
            <v>-</v>
          </cell>
          <cell r="AB1906" t="str">
            <v>-</v>
          </cell>
          <cell r="AC1906" t="str">
            <v>-</v>
          </cell>
          <cell r="AD1906" t="str">
            <v>-</v>
          </cell>
          <cell r="AE1906" t="e">
            <v>#VALUE!</v>
          </cell>
          <cell r="AF1906" t="str">
            <v>-</v>
          </cell>
          <cell r="AG1906">
            <v>128.28900000000002</v>
          </cell>
          <cell r="AH1906" t="str">
            <v>-</v>
          </cell>
          <cell r="AI1906">
            <v>46.301369863013697</v>
          </cell>
          <cell r="AJ1906" t="str">
            <v>-</v>
          </cell>
          <cell r="AL1906">
            <v>33.107491180742912</v>
          </cell>
          <cell r="AM1906" t="str">
            <v>-</v>
          </cell>
        </row>
        <row r="1907">
          <cell r="D1907" t="str">
            <v>INE933A01014</v>
          </cell>
          <cell r="E1907" t="str">
            <v>LYKA LABS LTD</v>
          </cell>
          <cell r="G1907">
            <v>99.42</v>
          </cell>
          <cell r="H1907" t="str">
            <v>-</v>
          </cell>
          <cell r="I1907">
            <v>0</v>
          </cell>
          <cell r="J1907">
            <v>0</v>
          </cell>
          <cell r="K1907">
            <v>0</v>
          </cell>
          <cell r="L1907" t="str">
            <v>-</v>
          </cell>
          <cell r="M1907" t="str">
            <v>-</v>
          </cell>
          <cell r="O1907">
            <v>2.2200000000000002</v>
          </cell>
          <cell r="P1907" t="str">
            <v>-</v>
          </cell>
          <cell r="Q1907" t="str">
            <v>-</v>
          </cell>
          <cell r="R1907" t="str">
            <v>-</v>
          </cell>
          <cell r="S1907" t="str">
            <v>-</v>
          </cell>
          <cell r="V1907" t="e">
            <v>#VALUE!</v>
          </cell>
          <cell r="Y1907" t="str">
            <v>-</v>
          </cell>
          <cell r="Z1907" t="str">
            <v>-</v>
          </cell>
          <cell r="AA1907" t="str">
            <v>-</v>
          </cell>
          <cell r="AB1907" t="str">
            <v>-</v>
          </cell>
          <cell r="AC1907" t="str">
            <v>-</v>
          </cell>
          <cell r="AD1907">
            <v>44.389298066393437</v>
          </cell>
          <cell r="AE1907" t="e">
            <v>#VALUE!</v>
          </cell>
          <cell r="AF1907" t="str">
            <v>-</v>
          </cell>
          <cell r="AG1907">
            <v>179.35</v>
          </cell>
          <cell r="AH1907" t="str">
            <v>-</v>
          </cell>
          <cell r="AI1907" t="str">
            <v>-</v>
          </cell>
          <cell r="AJ1907" t="str">
            <v>-</v>
          </cell>
          <cell r="AL1907">
            <v>14.200026743245729</v>
          </cell>
          <cell r="AM1907" t="str">
            <v>-</v>
          </cell>
        </row>
        <row r="1908">
          <cell r="D1908" t="str">
            <v>INE214F01026</v>
          </cell>
          <cell r="E1908" t="str">
            <v>GRAVISS HOSPITALITY LTD</v>
          </cell>
          <cell r="G1908">
            <v>41.81</v>
          </cell>
          <cell r="H1908" t="str">
            <v>-</v>
          </cell>
          <cell r="I1908">
            <v>0</v>
          </cell>
          <cell r="J1908">
            <v>0</v>
          </cell>
          <cell r="K1908">
            <v>0</v>
          </cell>
          <cell r="L1908" t="str">
            <v>-</v>
          </cell>
          <cell r="M1908" t="str">
            <v>-</v>
          </cell>
          <cell r="O1908">
            <v>1.33</v>
          </cell>
          <cell r="P1908" t="str">
            <v>-</v>
          </cell>
          <cell r="Q1908" t="str">
            <v>-</v>
          </cell>
          <cell r="R1908" t="str">
            <v>-</v>
          </cell>
          <cell r="S1908" t="str">
            <v>-</v>
          </cell>
          <cell r="V1908" t="e">
            <v>#VALUE!</v>
          </cell>
          <cell r="Y1908" t="str">
            <v>-</v>
          </cell>
          <cell r="Z1908" t="str">
            <v>-</v>
          </cell>
          <cell r="AA1908" t="str">
            <v>-</v>
          </cell>
          <cell r="AB1908" t="str">
            <v>-</v>
          </cell>
          <cell r="AC1908" t="str">
            <v>-</v>
          </cell>
          <cell r="AD1908">
            <v>31.446305396407716</v>
          </cell>
          <cell r="AE1908">
            <v>0.15024345911617018</v>
          </cell>
          <cell r="AF1908" t="str">
            <v>-</v>
          </cell>
          <cell r="AG1908">
            <v>70.100000000000009</v>
          </cell>
          <cell r="AH1908" t="str">
            <v>-</v>
          </cell>
          <cell r="AI1908">
            <v>209.30232558139539</v>
          </cell>
          <cell r="AJ1908" t="str">
            <v>-</v>
          </cell>
          <cell r="AL1908">
            <v>3.3267986380319337</v>
          </cell>
          <cell r="AM1908" t="str">
            <v>-</v>
          </cell>
        </row>
        <row r="1909">
          <cell r="D1909" t="str">
            <v>INE733A01018</v>
          </cell>
          <cell r="E1909" t="str">
            <v>STAR PAPER MILLS LTD</v>
          </cell>
          <cell r="G1909">
            <v>176.15</v>
          </cell>
          <cell r="H1909" t="str">
            <v>-</v>
          </cell>
          <cell r="I1909">
            <v>0</v>
          </cell>
          <cell r="J1909">
            <v>0</v>
          </cell>
          <cell r="K1909">
            <v>0</v>
          </cell>
          <cell r="L1909" t="str">
            <v>-</v>
          </cell>
          <cell r="M1909" t="str">
            <v>-</v>
          </cell>
          <cell r="O1909">
            <v>26.36</v>
          </cell>
          <cell r="P1909" t="str">
            <v>-</v>
          </cell>
          <cell r="Q1909" t="str">
            <v>-</v>
          </cell>
          <cell r="R1909" t="str">
            <v>-</v>
          </cell>
          <cell r="S1909" t="str">
            <v>-</v>
          </cell>
          <cell r="V1909" t="e">
            <v>#VALUE!</v>
          </cell>
          <cell r="Y1909" t="str">
            <v>-</v>
          </cell>
          <cell r="Z1909" t="str">
            <v>-</v>
          </cell>
          <cell r="AA1909" t="str">
            <v>-</v>
          </cell>
          <cell r="AB1909" t="str">
            <v>-</v>
          </cell>
          <cell r="AC1909" t="str">
            <v>-</v>
          </cell>
          <cell r="AD1909">
            <v>6.6824732130684517</v>
          </cell>
          <cell r="AE1909">
            <v>-0.18706363581429161</v>
          </cell>
          <cell r="AF1909" t="str">
            <v>-</v>
          </cell>
          <cell r="AG1909">
            <v>368.57499999999999</v>
          </cell>
          <cell r="AH1909" t="str">
            <v>-</v>
          </cell>
          <cell r="AI1909">
            <v>-35.722994391611799</v>
          </cell>
          <cell r="AJ1909">
            <v>6.4548532811428601</v>
          </cell>
          <cell r="AL1909">
            <v>-35.415447373862328</v>
          </cell>
          <cell r="AM1909" t="str">
            <v>-</v>
          </cell>
        </row>
        <row r="1910">
          <cell r="D1910" t="str">
            <v>INE432A01017</v>
          </cell>
          <cell r="E1910" t="str">
            <v>AMBALAL SARABHAI ENT LTD</v>
          </cell>
          <cell r="G1910">
            <v>31.51</v>
          </cell>
          <cell r="H1910" t="str">
            <v>-</v>
          </cell>
          <cell r="I1910">
            <v>0</v>
          </cell>
          <cell r="J1910">
            <v>0</v>
          </cell>
          <cell r="K1910">
            <v>0</v>
          </cell>
          <cell r="L1910" t="str">
            <v>-</v>
          </cell>
          <cell r="M1910" t="str">
            <v>-</v>
          </cell>
          <cell r="O1910">
            <v>0.64</v>
          </cell>
          <cell r="P1910" t="str">
            <v>-</v>
          </cell>
          <cell r="Q1910" t="str">
            <v>-</v>
          </cell>
          <cell r="R1910" t="str">
            <v>-</v>
          </cell>
          <cell r="S1910" t="str">
            <v>-</v>
          </cell>
          <cell r="V1910" t="e">
            <v>#VALUE!</v>
          </cell>
          <cell r="Y1910" t="str">
            <v>-</v>
          </cell>
          <cell r="Z1910" t="str">
            <v>-</v>
          </cell>
          <cell r="AA1910" t="str">
            <v>-</v>
          </cell>
          <cell r="AB1910" t="str">
            <v>-</v>
          </cell>
          <cell r="AC1910" t="str">
            <v>-</v>
          </cell>
          <cell r="AD1910">
            <v>46.644304582246797</v>
          </cell>
          <cell r="AE1910">
            <v>-3.4516785390862639</v>
          </cell>
          <cell r="AF1910" t="str">
            <v>-</v>
          </cell>
          <cell r="AG1910">
            <v>80.807999999999993</v>
          </cell>
          <cell r="AH1910" t="str">
            <v>-</v>
          </cell>
          <cell r="AI1910">
            <v>-13.51351351351351</v>
          </cell>
          <cell r="AJ1910">
            <v>28.052824927513722</v>
          </cell>
          <cell r="AL1910">
            <v>27.874922855379545</v>
          </cell>
          <cell r="AM1910" t="str">
            <v>-</v>
          </cell>
        </row>
        <row r="1911">
          <cell r="D1911" t="str">
            <v>INE501W01021</v>
          </cell>
          <cell r="E1911" t="str">
            <v>SINTEX PLASTICS TECHNOLOGY L</v>
          </cell>
          <cell r="G1911" t="str">
            <v>-</v>
          </cell>
          <cell r="H1911" t="str">
            <v>-</v>
          </cell>
          <cell r="I1911">
            <v>0</v>
          </cell>
          <cell r="J1911">
            <v>0</v>
          </cell>
          <cell r="K1911">
            <v>0</v>
          </cell>
          <cell r="L1911" t="str">
            <v>-</v>
          </cell>
          <cell r="M1911" t="str">
            <v>-</v>
          </cell>
          <cell r="O1911">
            <v>-8.8800000000000008</v>
          </cell>
          <cell r="P1911" t="str">
            <v>-</v>
          </cell>
          <cell r="Q1911" t="str">
            <v>-</v>
          </cell>
          <cell r="R1911" t="str">
            <v>-</v>
          </cell>
          <cell r="S1911" t="str">
            <v>-</v>
          </cell>
          <cell r="V1911" t="e">
            <v>#VALUE!</v>
          </cell>
          <cell r="Y1911" t="str">
            <v>-</v>
          </cell>
          <cell r="Z1911" t="str">
            <v>-</v>
          </cell>
          <cell r="AA1911" t="str">
            <v>-</v>
          </cell>
          <cell r="AB1911" t="str">
            <v>-</v>
          </cell>
          <cell r="AC1911" t="str">
            <v>-</v>
          </cell>
          <cell r="AD1911" t="str">
            <v>-</v>
          </cell>
          <cell r="AE1911" t="e">
            <v>#VALUE!</v>
          </cell>
          <cell r="AF1911" t="str">
            <v>-</v>
          </cell>
          <cell r="AG1911">
            <v>-3126.4000000000005</v>
          </cell>
          <cell r="AH1911" t="str">
            <v>-</v>
          </cell>
          <cell r="AI1911">
            <v>-31.241392825884361</v>
          </cell>
          <cell r="AJ1911" t="str">
            <v>-</v>
          </cell>
          <cell r="AL1911" t="str">
            <v>-</v>
          </cell>
          <cell r="AM1911" t="str">
            <v>-</v>
          </cell>
        </row>
        <row r="1912">
          <cell r="D1912" t="str">
            <v>INE253A01025</v>
          </cell>
          <cell r="E1912" t="str">
            <v>HINDUSTAN MOTORS LTD</v>
          </cell>
          <cell r="G1912">
            <v>23.6</v>
          </cell>
          <cell r="H1912" t="str">
            <v>-</v>
          </cell>
          <cell r="I1912">
            <v>0</v>
          </cell>
          <cell r="J1912">
            <v>0</v>
          </cell>
          <cell r="K1912">
            <v>0</v>
          </cell>
          <cell r="L1912" t="str">
            <v>-</v>
          </cell>
          <cell r="M1912" t="str">
            <v>-</v>
          </cell>
          <cell r="O1912">
            <v>0.75</v>
          </cell>
          <cell r="P1912" t="str">
            <v>-</v>
          </cell>
          <cell r="Q1912" t="str">
            <v>-</v>
          </cell>
          <cell r="R1912" t="str">
            <v>-</v>
          </cell>
          <cell r="S1912" t="str">
            <v>-</v>
          </cell>
          <cell r="V1912" t="e">
            <v>#VALUE!</v>
          </cell>
          <cell r="Y1912" t="str">
            <v>-</v>
          </cell>
          <cell r="Z1912" t="str">
            <v>-</v>
          </cell>
          <cell r="AA1912" t="str">
            <v>-</v>
          </cell>
          <cell r="AB1912" t="str">
            <v>-</v>
          </cell>
          <cell r="AC1912" t="str">
            <v>-</v>
          </cell>
          <cell r="AD1912">
            <v>146.31303786450997</v>
          </cell>
          <cell r="AE1912">
            <v>-3.7979128977596202</v>
          </cell>
          <cell r="AF1912" t="str">
            <v>-</v>
          </cell>
          <cell r="AG1912">
            <v>-31.261000000000003</v>
          </cell>
          <cell r="AH1912" t="str">
            <v>-</v>
          </cell>
          <cell r="AI1912">
            <v>-38.524590163934427</v>
          </cell>
          <cell r="AJ1912" t="str">
            <v>-</v>
          </cell>
          <cell r="AL1912">
            <v>-166.8231478320246</v>
          </cell>
          <cell r="AM1912" t="str">
            <v>-</v>
          </cell>
        </row>
        <row r="1913">
          <cell r="D1913" t="str">
            <v>INE020J01029</v>
          </cell>
          <cell r="E1913" t="str">
            <v>GOKUL REFOILS &amp; SOLVENT LTD</v>
          </cell>
          <cell r="G1913">
            <v>39.72</v>
          </cell>
          <cell r="H1913" t="str">
            <v>-</v>
          </cell>
          <cell r="I1913">
            <v>0</v>
          </cell>
          <cell r="J1913">
            <v>0</v>
          </cell>
          <cell r="K1913">
            <v>0</v>
          </cell>
          <cell r="L1913" t="str">
            <v>-</v>
          </cell>
          <cell r="M1913" t="str">
            <v>-</v>
          </cell>
          <cell r="O1913">
            <v>1.5</v>
          </cell>
          <cell r="P1913" t="str">
            <v>-</v>
          </cell>
          <cell r="Q1913" t="str">
            <v>-</v>
          </cell>
          <cell r="R1913" t="str">
            <v>-</v>
          </cell>
          <cell r="S1913" t="str">
            <v>-</v>
          </cell>
          <cell r="V1913" t="e">
            <v>#VALUE!</v>
          </cell>
          <cell r="Y1913" t="str">
            <v>-</v>
          </cell>
          <cell r="Z1913" t="str">
            <v>-</v>
          </cell>
          <cell r="AA1913" t="str">
            <v>-</v>
          </cell>
          <cell r="AB1913" t="str">
            <v>-</v>
          </cell>
          <cell r="AC1913" t="str">
            <v>-</v>
          </cell>
          <cell r="AD1913">
            <v>28.29682688049088</v>
          </cell>
          <cell r="AE1913">
            <v>3.8586582109760285E-2</v>
          </cell>
          <cell r="AF1913" t="str">
            <v>-</v>
          </cell>
          <cell r="AG1913">
            <v>363.50672099999997</v>
          </cell>
          <cell r="AH1913" t="str">
            <v>-</v>
          </cell>
          <cell r="AI1913">
            <v>733.33333333333337</v>
          </cell>
          <cell r="AJ1913">
            <v>50.363055608155463</v>
          </cell>
          <cell r="AL1913">
            <v>-21.321275762206348</v>
          </cell>
          <cell r="AM1913" t="str">
            <v>-</v>
          </cell>
        </row>
        <row r="1914">
          <cell r="D1914" t="str">
            <v>INE838E01017</v>
          </cell>
          <cell r="E1914" t="str">
            <v>PONNI SUGARS ERODE LTD</v>
          </cell>
          <cell r="G1914">
            <v>303.45</v>
          </cell>
          <cell r="H1914" t="str">
            <v>-</v>
          </cell>
          <cell r="I1914">
            <v>0</v>
          </cell>
          <cell r="J1914">
            <v>0</v>
          </cell>
          <cell r="K1914">
            <v>0</v>
          </cell>
          <cell r="L1914" t="str">
            <v>-</v>
          </cell>
          <cell r="M1914" t="str">
            <v>-</v>
          </cell>
          <cell r="O1914">
            <v>22.42</v>
          </cell>
          <cell r="P1914" t="str">
            <v>-</v>
          </cell>
          <cell r="Q1914" t="str">
            <v>-</v>
          </cell>
          <cell r="R1914" t="str">
            <v>-</v>
          </cell>
          <cell r="S1914" t="str">
            <v>-</v>
          </cell>
          <cell r="V1914" t="e">
            <v>#VALUE!</v>
          </cell>
          <cell r="Y1914" t="str">
            <v>-</v>
          </cell>
          <cell r="Z1914" t="str">
            <v>-</v>
          </cell>
          <cell r="AA1914" t="str">
            <v>-</v>
          </cell>
          <cell r="AB1914" t="str">
            <v>-</v>
          </cell>
          <cell r="AC1914" t="str">
            <v>-</v>
          </cell>
          <cell r="AD1914">
            <v>13.520906350585269</v>
          </cell>
          <cell r="AE1914">
            <v>-0.22973314220249183</v>
          </cell>
          <cell r="AF1914" t="str">
            <v>-</v>
          </cell>
          <cell r="AG1914">
            <v>262.2</v>
          </cell>
          <cell r="AH1914" t="str">
            <v>-</v>
          </cell>
          <cell r="AI1914">
            <v>-58.854835749678841</v>
          </cell>
          <cell r="AJ1914">
            <v>8.3034818132391592</v>
          </cell>
          <cell r="AL1914">
            <v>-39.108221086855558</v>
          </cell>
          <cell r="AM1914" t="str">
            <v>-</v>
          </cell>
        </row>
        <row r="1915">
          <cell r="D1915" t="str">
            <v>INE440A01010</v>
          </cell>
          <cell r="E1915" t="str">
            <v>ASHIMA LTD</v>
          </cell>
          <cell r="G1915">
            <v>23.75</v>
          </cell>
          <cell r="H1915" t="str">
            <v>-</v>
          </cell>
          <cell r="I1915">
            <v>0</v>
          </cell>
          <cell r="J1915">
            <v>0</v>
          </cell>
          <cell r="K1915">
            <v>0</v>
          </cell>
          <cell r="L1915" t="str">
            <v>-</v>
          </cell>
          <cell r="M1915" t="str">
            <v>-</v>
          </cell>
          <cell r="O1915">
            <v>-0.01</v>
          </cell>
          <cell r="P1915" t="str">
            <v>-</v>
          </cell>
          <cell r="Q1915" t="str">
            <v>-</v>
          </cell>
          <cell r="R1915" t="str">
            <v>-</v>
          </cell>
          <cell r="S1915" t="str">
            <v>-</v>
          </cell>
          <cell r="V1915" t="e">
            <v>#VALUE!</v>
          </cell>
          <cell r="Y1915" t="str">
            <v>-</v>
          </cell>
          <cell r="Z1915" t="str">
            <v>-</v>
          </cell>
          <cell r="AA1915" t="str">
            <v>-</v>
          </cell>
          <cell r="AB1915" t="str">
            <v>-</v>
          </cell>
          <cell r="AC1915" t="str">
            <v>-</v>
          </cell>
          <cell r="AD1915">
            <v>683.80743982494528</v>
          </cell>
          <cell r="AE1915" t="e">
            <v>#VALUE!</v>
          </cell>
          <cell r="AF1915" t="str">
            <v>-</v>
          </cell>
          <cell r="AG1915">
            <v>40.800000000000004</v>
          </cell>
          <cell r="AH1915" t="str">
            <v>-</v>
          </cell>
          <cell r="AI1915" t="str">
            <v>-</v>
          </cell>
          <cell r="AJ1915" t="str">
            <v>-</v>
          </cell>
          <cell r="AL1915" t="str">
            <v>-</v>
          </cell>
          <cell r="AM1915" t="str">
            <v>-</v>
          </cell>
        </row>
        <row r="1916">
          <cell r="D1916" t="str">
            <v>INE344T01014</v>
          </cell>
          <cell r="E1916" t="str">
            <v>BELLA CASA FASHION &amp; RETAIL</v>
          </cell>
          <cell r="G1916">
            <v>409</v>
          </cell>
          <cell r="H1916" t="str">
            <v>-</v>
          </cell>
          <cell r="I1916">
            <v>0</v>
          </cell>
          <cell r="J1916">
            <v>0</v>
          </cell>
          <cell r="K1916">
            <v>0</v>
          </cell>
          <cell r="L1916" t="str">
            <v>-</v>
          </cell>
          <cell r="M1916" t="str">
            <v>-</v>
          </cell>
          <cell r="O1916">
            <v>12.43</v>
          </cell>
          <cell r="P1916" t="str">
            <v>-</v>
          </cell>
          <cell r="Q1916" t="str">
            <v>-</v>
          </cell>
          <cell r="R1916" t="str">
            <v>-</v>
          </cell>
          <cell r="S1916" t="str">
            <v>-</v>
          </cell>
          <cell r="V1916" t="e">
            <v>#VALUE!</v>
          </cell>
          <cell r="Y1916" t="str">
            <v>-</v>
          </cell>
          <cell r="Z1916" t="str">
            <v>-</v>
          </cell>
          <cell r="AA1916" t="str">
            <v>-</v>
          </cell>
          <cell r="AB1916" t="str">
            <v>-</v>
          </cell>
          <cell r="AC1916" t="str">
            <v>-</v>
          </cell>
          <cell r="AD1916">
            <v>32.758791650721115</v>
          </cell>
          <cell r="AE1916">
            <v>0.62856437924192232</v>
          </cell>
          <cell r="AF1916" t="str">
            <v>-</v>
          </cell>
          <cell r="AG1916">
            <v>286.53199999999998</v>
          </cell>
          <cell r="AH1916" t="str">
            <v>-</v>
          </cell>
          <cell r="AI1916">
            <v>52.116843926519877</v>
          </cell>
          <cell r="AJ1916">
            <v>25.882934551845192</v>
          </cell>
          <cell r="AL1916">
            <v>51.020924471617562</v>
          </cell>
          <cell r="AM1916" t="str">
            <v>-</v>
          </cell>
        </row>
        <row r="1917">
          <cell r="D1917" t="str">
            <v>INE823A01017</v>
          </cell>
          <cell r="E1917" t="str">
            <v>KOTHARI PRODUCTS LTD</v>
          </cell>
          <cell r="G1917">
            <v>77.34</v>
          </cell>
          <cell r="H1917" t="str">
            <v>-</v>
          </cell>
          <cell r="I1917">
            <v>0</v>
          </cell>
          <cell r="J1917">
            <v>0</v>
          </cell>
          <cell r="K1917">
            <v>0</v>
          </cell>
          <cell r="L1917" t="str">
            <v>-</v>
          </cell>
          <cell r="M1917" t="str">
            <v>-</v>
          </cell>
          <cell r="O1917">
            <v>5.4450000000000003</v>
          </cell>
          <cell r="P1917" t="str">
            <v>-</v>
          </cell>
          <cell r="Q1917" t="str">
            <v>-</v>
          </cell>
          <cell r="R1917" t="str">
            <v>-</v>
          </cell>
          <cell r="S1917" t="str">
            <v>-</v>
          </cell>
          <cell r="V1917" t="e">
            <v>#VALUE!</v>
          </cell>
          <cell r="Y1917" t="str">
            <v>-</v>
          </cell>
          <cell r="Z1917" t="str">
            <v>-</v>
          </cell>
          <cell r="AA1917" t="str">
            <v>-</v>
          </cell>
          <cell r="AB1917" t="str">
            <v>-</v>
          </cell>
          <cell r="AC1917" t="str">
            <v>-</v>
          </cell>
          <cell r="AD1917">
            <v>13.879280997558675</v>
          </cell>
          <cell r="AE1917">
            <v>2.6393386815029615E-2</v>
          </cell>
          <cell r="AF1917" t="str">
            <v>-</v>
          </cell>
          <cell r="AG1917">
            <v>-34.700000000000003</v>
          </cell>
          <cell r="AH1917" t="str">
            <v>-</v>
          </cell>
          <cell r="AI1917">
            <v>525.86206896551721</v>
          </cell>
          <cell r="AJ1917" t="str">
            <v>-</v>
          </cell>
          <cell r="AL1917">
            <v>82.923228346456696</v>
          </cell>
          <cell r="AM1917" t="str">
            <v>-</v>
          </cell>
        </row>
        <row r="1918">
          <cell r="D1918" t="str">
            <v>INE677H01012</v>
          </cell>
          <cell r="E1918" t="str">
            <v>DEEP ENERGY RESOURCES LTD</v>
          </cell>
          <cell r="G1918" t="str">
            <v>-</v>
          </cell>
          <cell r="H1918" t="str">
            <v>-</v>
          </cell>
          <cell r="I1918">
            <v>0</v>
          </cell>
          <cell r="J1918">
            <v>0</v>
          </cell>
          <cell r="K1918">
            <v>0</v>
          </cell>
          <cell r="L1918" t="str">
            <v>-</v>
          </cell>
          <cell r="M1918" t="str">
            <v>-</v>
          </cell>
          <cell r="O1918">
            <v>-0.127969</v>
          </cell>
          <cell r="P1918" t="str">
            <v>-</v>
          </cell>
          <cell r="Q1918" t="str">
            <v>-</v>
          </cell>
          <cell r="R1918" t="str">
            <v>-</v>
          </cell>
          <cell r="S1918" t="str">
            <v>-</v>
          </cell>
          <cell r="V1918" t="e">
            <v>#VALUE!</v>
          </cell>
          <cell r="Y1918" t="str">
            <v>-</v>
          </cell>
          <cell r="Z1918" t="str">
            <v>-</v>
          </cell>
          <cell r="AA1918" t="str">
            <v>-</v>
          </cell>
          <cell r="AB1918" t="str">
            <v>-</v>
          </cell>
          <cell r="AC1918" t="str">
            <v>-</v>
          </cell>
          <cell r="AD1918" t="str">
            <v>-</v>
          </cell>
          <cell r="AE1918" t="e">
            <v>#VALUE!</v>
          </cell>
          <cell r="AF1918" t="str">
            <v>-</v>
          </cell>
          <cell r="AG1918">
            <v>-9.7309999999999999</v>
          </cell>
          <cell r="AH1918" t="str">
            <v>-</v>
          </cell>
          <cell r="AI1918" t="str">
            <v>-</v>
          </cell>
          <cell r="AJ1918">
            <v>764.41538461538448</v>
          </cell>
          <cell r="AL1918">
            <v>314.72056495799342</v>
          </cell>
          <cell r="AM1918" t="str">
            <v>-</v>
          </cell>
        </row>
        <row r="1919">
          <cell r="D1919" t="str">
            <v>INE064H01021</v>
          </cell>
          <cell r="E1919" t="str">
            <v>GEE LTD</v>
          </cell>
          <cell r="G1919">
            <v>171.3</v>
          </cell>
          <cell r="H1919" t="str">
            <v>-</v>
          </cell>
          <cell r="I1919">
            <v>0</v>
          </cell>
          <cell r="J1919">
            <v>0</v>
          </cell>
          <cell r="K1919">
            <v>0</v>
          </cell>
          <cell r="L1919" t="str">
            <v>-</v>
          </cell>
          <cell r="M1919" t="str">
            <v>-</v>
          </cell>
          <cell r="O1919">
            <v>-3.56</v>
          </cell>
          <cell r="P1919" t="str">
            <v>-</v>
          </cell>
          <cell r="Q1919" t="str">
            <v>-</v>
          </cell>
          <cell r="R1919" t="str">
            <v>-</v>
          </cell>
          <cell r="S1919" t="str">
            <v>-</v>
          </cell>
          <cell r="V1919" t="e">
            <v>#VALUE!</v>
          </cell>
          <cell r="Y1919" t="str">
            <v>-</v>
          </cell>
          <cell r="Z1919" t="str">
            <v>-</v>
          </cell>
          <cell r="AA1919" t="str">
            <v>-</v>
          </cell>
          <cell r="AB1919" t="str">
            <v>-</v>
          </cell>
          <cell r="AC1919" t="str">
            <v>-</v>
          </cell>
          <cell r="AD1919" t="str">
            <v>-</v>
          </cell>
          <cell r="AE1919" t="e">
            <v>#VALUE!</v>
          </cell>
          <cell r="AF1919" t="str">
            <v>-</v>
          </cell>
          <cell r="AG1919">
            <v>8.2899999999999991</v>
          </cell>
          <cell r="AH1919" t="str">
            <v>-</v>
          </cell>
          <cell r="AI1919" t="str">
            <v>-</v>
          </cell>
          <cell r="AJ1919" t="str">
            <v>-</v>
          </cell>
          <cell r="AL1919">
            <v>-97.191315778774609</v>
          </cell>
          <cell r="AM1919" t="str">
            <v>-</v>
          </cell>
        </row>
        <row r="1920">
          <cell r="D1920" t="str">
            <v>INE0QJ901011</v>
          </cell>
          <cell r="E1920" t="str">
            <v>UTI FTI-SR XXXII-II-1111-DG</v>
          </cell>
          <cell r="G1920" t="str">
            <v>-</v>
          </cell>
          <cell r="H1920" t="str">
            <v>-</v>
          </cell>
          <cell r="I1920">
            <v>0</v>
          </cell>
          <cell r="J1920">
            <v>0</v>
          </cell>
          <cell r="K1920">
            <v>0</v>
          </cell>
          <cell r="L1920" t="str">
            <v>-</v>
          </cell>
          <cell r="M1920" t="str">
            <v>-</v>
          </cell>
          <cell r="O1920" t="str">
            <v>-</v>
          </cell>
          <cell r="P1920" t="str">
            <v>-</v>
          </cell>
          <cell r="Q1920" t="str">
            <v>-</v>
          </cell>
          <cell r="R1920" t="str">
            <v>-</v>
          </cell>
          <cell r="S1920" t="str">
            <v>-</v>
          </cell>
          <cell r="V1920" t="e">
            <v>#VALUE!</v>
          </cell>
          <cell r="Y1920" t="str">
            <v>-</v>
          </cell>
          <cell r="Z1920" t="str">
            <v>-</v>
          </cell>
          <cell r="AA1920" t="str">
            <v>-</v>
          </cell>
          <cell r="AB1920" t="str">
            <v>-</v>
          </cell>
          <cell r="AC1920" t="str">
            <v>-</v>
          </cell>
          <cell r="AD1920" t="str">
            <v>-</v>
          </cell>
          <cell r="AE1920" t="e">
            <v>#VALUE!</v>
          </cell>
          <cell r="AF1920" t="str">
            <v>-</v>
          </cell>
          <cell r="AG1920" t="str">
            <v>-</v>
          </cell>
          <cell r="AH1920" t="str">
            <v>-</v>
          </cell>
          <cell r="AI1920" t="str">
            <v>-</v>
          </cell>
          <cell r="AJ1920" t="str">
            <v>-</v>
          </cell>
          <cell r="AL1920" t="str">
            <v>-</v>
          </cell>
          <cell r="AM1920" t="str">
            <v>-</v>
          </cell>
        </row>
        <row r="1921">
          <cell r="D1921" t="str">
            <v>INE0KNW01016</v>
          </cell>
          <cell r="E1921" t="str">
            <v>KN AGRI RESOURCES LTD</v>
          </cell>
          <cell r="G1921" t="str">
            <v>-</v>
          </cell>
          <cell r="H1921" t="str">
            <v>-</v>
          </cell>
          <cell r="I1921">
            <v>0</v>
          </cell>
          <cell r="J1921">
            <v>0</v>
          </cell>
          <cell r="K1921">
            <v>0</v>
          </cell>
          <cell r="L1921" t="str">
            <v>-</v>
          </cell>
          <cell r="M1921" t="str">
            <v>-</v>
          </cell>
          <cell r="O1921">
            <v>14.759852</v>
          </cell>
          <cell r="P1921" t="str">
            <v>-</v>
          </cell>
          <cell r="Q1921" t="str">
            <v>-</v>
          </cell>
          <cell r="R1921" t="str">
            <v>-</v>
          </cell>
          <cell r="S1921" t="str">
            <v>-</v>
          </cell>
          <cell r="V1921" t="e">
            <v>#VALUE!</v>
          </cell>
          <cell r="Y1921" t="str">
            <v>-</v>
          </cell>
          <cell r="Z1921" t="str">
            <v>-</v>
          </cell>
          <cell r="AA1921" t="str">
            <v>-</v>
          </cell>
          <cell r="AB1921" t="str">
            <v>-</v>
          </cell>
          <cell r="AC1921" t="str">
            <v>-</v>
          </cell>
          <cell r="AD1921" t="str">
            <v>-</v>
          </cell>
          <cell r="AE1921" t="e">
            <v>#VALUE!</v>
          </cell>
          <cell r="AF1921" t="str">
            <v>-</v>
          </cell>
          <cell r="AG1921">
            <v>605.9</v>
          </cell>
          <cell r="AH1921" t="str">
            <v>-</v>
          </cell>
          <cell r="AI1921">
            <v>17.985611510791369</v>
          </cell>
          <cell r="AJ1921" t="str">
            <v>-</v>
          </cell>
          <cell r="AL1921" t="str">
            <v>-</v>
          </cell>
          <cell r="AM1921" t="str">
            <v>-</v>
          </cell>
        </row>
        <row r="1922">
          <cell r="D1922" t="str">
            <v>INE120D01012</v>
          </cell>
          <cell r="E1922" t="str">
            <v>HITECH CORP LTD</v>
          </cell>
          <cell r="G1922">
            <v>204.05</v>
          </cell>
          <cell r="H1922" t="str">
            <v>-</v>
          </cell>
          <cell r="I1922">
            <v>0</v>
          </cell>
          <cell r="J1922">
            <v>0</v>
          </cell>
          <cell r="K1922">
            <v>0</v>
          </cell>
          <cell r="L1922" t="str">
            <v>-</v>
          </cell>
          <cell r="M1922" t="str">
            <v>-</v>
          </cell>
          <cell r="O1922">
            <v>5.2</v>
          </cell>
          <cell r="P1922" t="str">
            <v>-</v>
          </cell>
          <cell r="Q1922" t="str">
            <v>-</v>
          </cell>
          <cell r="R1922" t="str">
            <v>-</v>
          </cell>
          <cell r="S1922" t="str">
            <v>-</v>
          </cell>
          <cell r="V1922" t="e">
            <v>#VALUE!</v>
          </cell>
          <cell r="Y1922" t="str">
            <v>-</v>
          </cell>
          <cell r="Z1922" t="str">
            <v>-</v>
          </cell>
          <cell r="AA1922" t="str">
            <v>-</v>
          </cell>
          <cell r="AB1922" t="str">
            <v>-</v>
          </cell>
          <cell r="AC1922" t="str">
            <v>-</v>
          </cell>
          <cell r="AD1922">
            <v>48.059746012727011</v>
          </cell>
          <cell r="AE1922" t="e">
            <v>#VALUE!</v>
          </cell>
          <cell r="AF1922" t="str">
            <v>-</v>
          </cell>
          <cell r="AG1922">
            <v>619.08799999999997</v>
          </cell>
          <cell r="AH1922" t="str">
            <v>-</v>
          </cell>
          <cell r="AI1922" t="str">
            <v>-</v>
          </cell>
          <cell r="AJ1922" t="str">
            <v>-</v>
          </cell>
          <cell r="AL1922" t="str">
            <v>-</v>
          </cell>
          <cell r="AM1922" t="str">
            <v>-</v>
          </cell>
        </row>
        <row r="1923">
          <cell r="D1923" t="str">
            <v>INE418B01048</v>
          </cell>
          <cell r="E1923" t="str">
            <v>VAARAD VENTURES LTD</v>
          </cell>
          <cell r="G1923">
            <v>9.9700000000000006</v>
          </cell>
          <cell r="H1923" t="str">
            <v>-</v>
          </cell>
          <cell r="I1923">
            <v>0</v>
          </cell>
          <cell r="J1923">
            <v>0</v>
          </cell>
          <cell r="K1923">
            <v>0</v>
          </cell>
          <cell r="L1923" t="str">
            <v>-</v>
          </cell>
          <cell r="M1923" t="str">
            <v>-</v>
          </cell>
          <cell r="O1923">
            <v>-0.01</v>
          </cell>
          <cell r="P1923" t="str">
            <v>-</v>
          </cell>
          <cell r="Q1923" t="str">
            <v>-</v>
          </cell>
          <cell r="R1923" t="str">
            <v>-</v>
          </cell>
          <cell r="S1923" t="str">
            <v>-</v>
          </cell>
          <cell r="V1923" t="e">
            <v>#VALUE!</v>
          </cell>
          <cell r="Y1923" t="str">
            <v>-</v>
          </cell>
          <cell r="Z1923" t="str">
            <v>-</v>
          </cell>
          <cell r="AA1923" t="str">
            <v>-</v>
          </cell>
          <cell r="AB1923" t="str">
            <v>-</v>
          </cell>
          <cell r="AC1923" t="str">
            <v>-</v>
          </cell>
          <cell r="AD1923" t="str">
            <v>-</v>
          </cell>
          <cell r="AE1923" t="e">
            <v>#VALUE!</v>
          </cell>
          <cell r="AF1923" t="str">
            <v>-</v>
          </cell>
          <cell r="AG1923">
            <v>-1.3591600000000001</v>
          </cell>
          <cell r="AH1923" t="str">
            <v>-</v>
          </cell>
          <cell r="AI1923">
            <v>9.0909090909090846</v>
          </cell>
          <cell r="AJ1923" t="str">
            <v>-</v>
          </cell>
          <cell r="AL1923">
            <v>20.70245040840139</v>
          </cell>
          <cell r="AM1923" t="str">
            <v>-</v>
          </cell>
        </row>
        <row r="1924">
          <cell r="D1924" t="str">
            <v>INE0JYY01011</v>
          </cell>
          <cell r="E1924" t="str">
            <v>MANGALAM WORLDWIDE LTD</v>
          </cell>
          <cell r="G1924" t="str">
            <v>-</v>
          </cell>
          <cell r="H1924" t="str">
            <v>-</v>
          </cell>
          <cell r="I1924">
            <v>0</v>
          </cell>
          <cell r="J1924">
            <v>0</v>
          </cell>
          <cell r="K1924">
            <v>0</v>
          </cell>
          <cell r="L1924" t="str">
            <v>-</v>
          </cell>
          <cell r="M1924" t="str">
            <v>-</v>
          </cell>
          <cell r="O1924">
            <v>10.59</v>
          </cell>
          <cell r="P1924" t="str">
            <v>-</v>
          </cell>
          <cell r="Q1924" t="str">
            <v>-</v>
          </cell>
          <cell r="R1924" t="str">
            <v>-</v>
          </cell>
          <cell r="S1924" t="str">
            <v>-</v>
          </cell>
          <cell r="V1924" t="e">
            <v>#VALUE!</v>
          </cell>
          <cell r="Y1924" t="str">
            <v>-</v>
          </cell>
          <cell r="Z1924" t="str">
            <v>-</v>
          </cell>
          <cell r="AA1924" t="str">
            <v>-</v>
          </cell>
          <cell r="AB1924" t="str">
            <v>-</v>
          </cell>
          <cell r="AC1924" t="str">
            <v>-</v>
          </cell>
          <cell r="AD1924" t="str">
            <v>-</v>
          </cell>
          <cell r="AE1924" t="e">
            <v>#VALUE!</v>
          </cell>
          <cell r="AF1924" t="str">
            <v>-</v>
          </cell>
          <cell r="AG1924">
            <v>547.30700000000002</v>
          </cell>
          <cell r="AH1924" t="str">
            <v>-</v>
          </cell>
          <cell r="AI1924">
            <v>19.089736084100061</v>
          </cell>
          <cell r="AJ1924" t="str">
            <v>-</v>
          </cell>
          <cell r="AL1924">
            <v>43.440429608158148</v>
          </cell>
          <cell r="AM1924" t="str">
            <v>-</v>
          </cell>
        </row>
        <row r="1925">
          <cell r="D1925" t="str">
            <v>INE568Z01015</v>
          </cell>
          <cell r="E1925" t="str">
            <v>URAVI DEFENCE AND TECHNOLOGY</v>
          </cell>
          <cell r="G1925">
            <v>384.2</v>
          </cell>
          <cell r="H1925" t="str">
            <v>-</v>
          </cell>
          <cell r="I1925">
            <v>0</v>
          </cell>
          <cell r="J1925">
            <v>0</v>
          </cell>
          <cell r="K1925">
            <v>0</v>
          </cell>
          <cell r="L1925" t="str">
            <v>-</v>
          </cell>
          <cell r="M1925" t="str">
            <v>-</v>
          </cell>
          <cell r="O1925">
            <v>2.2349999999999999</v>
          </cell>
          <cell r="P1925" t="str">
            <v>-</v>
          </cell>
          <cell r="Q1925" t="str">
            <v>-</v>
          </cell>
          <cell r="R1925" t="str">
            <v>-</v>
          </cell>
          <cell r="S1925" t="str">
            <v>-</v>
          </cell>
          <cell r="V1925" t="e">
            <v>#VALUE!</v>
          </cell>
          <cell r="Y1925" t="str">
            <v>-</v>
          </cell>
          <cell r="Z1925" t="str">
            <v>-</v>
          </cell>
          <cell r="AA1925" t="str">
            <v>-</v>
          </cell>
          <cell r="AB1925" t="str">
            <v>-</v>
          </cell>
          <cell r="AC1925" t="str">
            <v>-</v>
          </cell>
          <cell r="AD1925">
            <v>171.90157145728469</v>
          </cell>
          <cell r="AE1925" t="e">
            <v>#VALUE!</v>
          </cell>
          <cell r="AF1925" t="str">
            <v>-</v>
          </cell>
          <cell r="AG1925">
            <v>57.768000000000001</v>
          </cell>
          <cell r="AH1925" t="str">
            <v>-</v>
          </cell>
          <cell r="AI1925" t="str">
            <v>-</v>
          </cell>
          <cell r="AJ1925" t="str">
            <v>-</v>
          </cell>
          <cell r="AL1925">
            <v>-5.4793396903516802</v>
          </cell>
          <cell r="AM1925" t="str">
            <v>-</v>
          </cell>
        </row>
        <row r="1926">
          <cell r="D1926" t="str">
            <v>INE194R01017</v>
          </cell>
          <cell r="E1926" t="str">
            <v>FREDUN PHARMACEUTICALS LTD</v>
          </cell>
          <cell r="G1926">
            <v>1211.9000000000001</v>
          </cell>
          <cell r="H1926" t="str">
            <v>-</v>
          </cell>
          <cell r="I1926">
            <v>0</v>
          </cell>
          <cell r="J1926">
            <v>0</v>
          </cell>
          <cell r="K1926">
            <v>0</v>
          </cell>
          <cell r="L1926" t="str">
            <v>-</v>
          </cell>
          <cell r="M1926" t="str">
            <v>-</v>
          </cell>
          <cell r="O1926">
            <v>41.805494000000003</v>
          </cell>
          <cell r="P1926" t="str">
            <v>-</v>
          </cell>
          <cell r="Q1926" t="str">
            <v>-</v>
          </cell>
          <cell r="R1926" t="str">
            <v>-</v>
          </cell>
          <cell r="S1926" t="str">
            <v>-</v>
          </cell>
          <cell r="V1926" t="e">
            <v>#VALUE!</v>
          </cell>
          <cell r="Y1926" t="str">
            <v>-</v>
          </cell>
          <cell r="Z1926" t="str">
            <v>-</v>
          </cell>
          <cell r="AA1926" t="str">
            <v>-</v>
          </cell>
          <cell r="AB1926" t="str">
            <v>-</v>
          </cell>
          <cell r="AC1926" t="str">
            <v>-</v>
          </cell>
          <cell r="AD1926">
            <v>28.989013367813868</v>
          </cell>
          <cell r="AE1926" t="e">
            <v>#VALUE!</v>
          </cell>
          <cell r="AF1926" t="str">
            <v>-</v>
          </cell>
          <cell r="AG1926">
            <v>503.47500000000002</v>
          </cell>
          <cell r="AH1926" t="str">
            <v>-</v>
          </cell>
          <cell r="AI1926" t="str">
            <v>-</v>
          </cell>
          <cell r="AJ1926" t="str">
            <v>-</v>
          </cell>
          <cell r="AL1926" t="str">
            <v>-</v>
          </cell>
          <cell r="AM1926" t="str">
            <v>-</v>
          </cell>
        </row>
        <row r="1927">
          <cell r="D1927" t="str">
            <v>INE0RDH01021</v>
          </cell>
          <cell r="E1927" t="str">
            <v>UTI FTI-SR XXXII-II-1111-DG</v>
          </cell>
          <cell r="G1927" t="str">
            <v>-</v>
          </cell>
          <cell r="H1927" t="str">
            <v>-</v>
          </cell>
          <cell r="I1927">
            <v>0</v>
          </cell>
          <cell r="J1927">
            <v>0</v>
          </cell>
          <cell r="K1927">
            <v>0</v>
          </cell>
          <cell r="L1927" t="str">
            <v>-</v>
          </cell>
          <cell r="M1927" t="str">
            <v>-</v>
          </cell>
          <cell r="O1927" t="str">
            <v>-</v>
          </cell>
          <cell r="P1927" t="str">
            <v>-</v>
          </cell>
          <cell r="Q1927" t="str">
            <v>-</v>
          </cell>
          <cell r="R1927" t="str">
            <v>-</v>
          </cell>
          <cell r="S1927" t="str">
            <v>-</v>
          </cell>
          <cell r="V1927" t="e">
            <v>#VALUE!</v>
          </cell>
          <cell r="Y1927" t="str">
            <v>-</v>
          </cell>
          <cell r="Z1927" t="str">
            <v>-</v>
          </cell>
          <cell r="AA1927" t="str">
            <v>-</v>
          </cell>
          <cell r="AB1927" t="str">
            <v>-</v>
          </cell>
          <cell r="AC1927" t="str">
            <v>-</v>
          </cell>
          <cell r="AD1927" t="str">
            <v>-</v>
          </cell>
          <cell r="AE1927" t="e">
            <v>#VALUE!</v>
          </cell>
          <cell r="AF1927" t="str">
            <v>-</v>
          </cell>
          <cell r="AG1927" t="str">
            <v>-</v>
          </cell>
          <cell r="AH1927" t="str">
            <v>-</v>
          </cell>
          <cell r="AI1927" t="str">
            <v>-</v>
          </cell>
          <cell r="AJ1927" t="str">
            <v>-</v>
          </cell>
          <cell r="AL1927" t="str">
            <v>-</v>
          </cell>
          <cell r="AM1927" t="str">
            <v>-</v>
          </cell>
        </row>
        <row r="1928">
          <cell r="D1928" t="str">
            <v>INE405Y01021</v>
          </cell>
          <cell r="E1928" t="str">
            <v>GOLDSTAR POWER LTD</v>
          </cell>
          <cell r="G1928" t="str">
            <v>-</v>
          </cell>
          <cell r="H1928" t="str">
            <v>-</v>
          </cell>
          <cell r="I1928">
            <v>0</v>
          </cell>
          <cell r="J1928">
            <v>0</v>
          </cell>
          <cell r="K1928">
            <v>0</v>
          </cell>
          <cell r="L1928" t="str">
            <v>-</v>
          </cell>
          <cell r="M1928" t="str">
            <v>-</v>
          </cell>
          <cell r="O1928">
            <v>0.09</v>
          </cell>
          <cell r="P1928" t="str">
            <v>-</v>
          </cell>
          <cell r="Q1928" t="str">
            <v>-</v>
          </cell>
          <cell r="R1928" t="str">
            <v>-</v>
          </cell>
          <cell r="S1928" t="str">
            <v>-</v>
          </cell>
          <cell r="V1928" t="e">
            <v>#VALUE!</v>
          </cell>
          <cell r="Y1928" t="str">
            <v>-</v>
          </cell>
          <cell r="Z1928" t="str">
            <v>-</v>
          </cell>
          <cell r="AA1928" t="str">
            <v>-</v>
          </cell>
          <cell r="AB1928" t="str">
            <v>-</v>
          </cell>
          <cell r="AC1928" t="str">
            <v>-</v>
          </cell>
          <cell r="AD1928" t="str">
            <v>-</v>
          </cell>
          <cell r="AE1928" t="e">
            <v>#VALUE!</v>
          </cell>
          <cell r="AF1928" t="str">
            <v>-</v>
          </cell>
          <cell r="AG1928">
            <v>45.658380999999999</v>
          </cell>
          <cell r="AH1928" t="str">
            <v>-</v>
          </cell>
          <cell r="AI1928">
            <v>-47.058823529411775</v>
          </cell>
          <cell r="AJ1928" t="str">
            <v>-</v>
          </cell>
          <cell r="AL1928">
            <v>-32.432028590878154</v>
          </cell>
          <cell r="AM1928" t="str">
            <v>-</v>
          </cell>
        </row>
        <row r="1929">
          <cell r="D1929" t="str">
            <v>INE0QJL01014</v>
          </cell>
          <cell r="E1929" t="str">
            <v>UTI FTI-SR XXXII-II-1111-DG</v>
          </cell>
          <cell r="G1929" t="str">
            <v>-</v>
          </cell>
          <cell r="H1929" t="str">
            <v>-</v>
          </cell>
          <cell r="I1929">
            <v>0</v>
          </cell>
          <cell r="J1929">
            <v>0</v>
          </cell>
          <cell r="K1929">
            <v>0</v>
          </cell>
          <cell r="L1929" t="str">
            <v>-</v>
          </cell>
          <cell r="M1929" t="str">
            <v>-</v>
          </cell>
          <cell r="O1929" t="str">
            <v>-</v>
          </cell>
          <cell r="P1929" t="str">
            <v>-</v>
          </cell>
          <cell r="Q1929" t="str">
            <v>-</v>
          </cell>
          <cell r="R1929" t="str">
            <v>-</v>
          </cell>
          <cell r="S1929" t="str">
            <v>-</v>
          </cell>
          <cell r="V1929" t="e">
            <v>#VALUE!</v>
          </cell>
          <cell r="Y1929" t="str">
            <v>-</v>
          </cell>
          <cell r="Z1929" t="str">
            <v>-</v>
          </cell>
          <cell r="AA1929" t="str">
            <v>-</v>
          </cell>
          <cell r="AB1929" t="str">
            <v>-</v>
          </cell>
          <cell r="AC1929" t="str">
            <v>-</v>
          </cell>
          <cell r="AD1929" t="str">
            <v>-</v>
          </cell>
          <cell r="AE1929" t="e">
            <v>#VALUE!</v>
          </cell>
          <cell r="AF1929" t="str">
            <v>-</v>
          </cell>
          <cell r="AG1929" t="str">
            <v>-</v>
          </cell>
          <cell r="AH1929" t="str">
            <v>-</v>
          </cell>
          <cell r="AI1929" t="str">
            <v>-</v>
          </cell>
          <cell r="AJ1929" t="str">
            <v>-</v>
          </cell>
          <cell r="AL1929" t="str">
            <v>-</v>
          </cell>
          <cell r="AM1929" t="str">
            <v>-</v>
          </cell>
        </row>
        <row r="1930">
          <cell r="D1930" t="str">
            <v>INE0GMR01016</v>
          </cell>
          <cell r="E1930" t="str">
            <v>UTI FTI-SR XXXII-II-1111-DG</v>
          </cell>
          <cell r="G1930" t="str">
            <v>-</v>
          </cell>
          <cell r="H1930" t="str">
            <v>-</v>
          </cell>
          <cell r="I1930">
            <v>0</v>
          </cell>
          <cell r="J1930">
            <v>0</v>
          </cell>
          <cell r="K1930">
            <v>0</v>
          </cell>
          <cell r="L1930" t="str">
            <v>-</v>
          </cell>
          <cell r="M1930" t="str">
            <v>-</v>
          </cell>
          <cell r="O1930" t="str">
            <v>-</v>
          </cell>
          <cell r="P1930" t="str">
            <v>-</v>
          </cell>
          <cell r="Q1930" t="str">
            <v>-</v>
          </cell>
          <cell r="R1930" t="str">
            <v>-</v>
          </cell>
          <cell r="S1930" t="str">
            <v>-</v>
          </cell>
          <cell r="V1930" t="e">
            <v>#VALUE!</v>
          </cell>
          <cell r="Y1930" t="str">
            <v>-</v>
          </cell>
          <cell r="Z1930" t="str">
            <v>-</v>
          </cell>
          <cell r="AA1930" t="str">
            <v>-</v>
          </cell>
          <cell r="AB1930" t="str">
            <v>-</v>
          </cell>
          <cell r="AC1930" t="str">
            <v>-</v>
          </cell>
          <cell r="AD1930" t="str">
            <v>-</v>
          </cell>
          <cell r="AE1930" t="e">
            <v>#VALUE!</v>
          </cell>
          <cell r="AF1930" t="str">
            <v>-</v>
          </cell>
          <cell r="AG1930" t="str">
            <v>-</v>
          </cell>
          <cell r="AH1930" t="str">
            <v>-</v>
          </cell>
          <cell r="AI1930" t="str">
            <v>-</v>
          </cell>
          <cell r="AJ1930" t="str">
            <v>-</v>
          </cell>
          <cell r="AL1930" t="str">
            <v>-</v>
          </cell>
          <cell r="AM1930" t="str">
            <v>-</v>
          </cell>
        </row>
        <row r="1931">
          <cell r="D1931" t="str">
            <v>INE803H01014</v>
          </cell>
          <cell r="E1931" t="str">
            <v>RUCHIRA PAPERS LTD</v>
          </cell>
          <cell r="G1931">
            <v>150.15</v>
          </cell>
          <cell r="H1931" t="str">
            <v>-</v>
          </cell>
          <cell r="I1931">
            <v>0</v>
          </cell>
          <cell r="J1931">
            <v>0</v>
          </cell>
          <cell r="K1931">
            <v>0</v>
          </cell>
          <cell r="L1931" t="str">
            <v>-</v>
          </cell>
          <cell r="M1931" t="str">
            <v>-</v>
          </cell>
          <cell r="O1931">
            <v>22.56</v>
          </cell>
          <cell r="P1931" t="str">
            <v>-</v>
          </cell>
          <cell r="Q1931" t="str">
            <v>-</v>
          </cell>
          <cell r="R1931" t="str">
            <v>-</v>
          </cell>
          <cell r="S1931" t="str">
            <v>-</v>
          </cell>
          <cell r="V1931" t="e">
            <v>#VALUE!</v>
          </cell>
          <cell r="Y1931" t="str">
            <v>-</v>
          </cell>
          <cell r="Z1931" t="str">
            <v>-</v>
          </cell>
          <cell r="AA1931" t="str">
            <v>-</v>
          </cell>
          <cell r="AB1931" t="str">
            <v>-</v>
          </cell>
          <cell r="AC1931" t="str">
            <v>-</v>
          </cell>
          <cell r="AD1931">
            <v>6.6560055567556873</v>
          </cell>
          <cell r="AE1931">
            <v>0.18041278219627263</v>
          </cell>
          <cell r="AF1931" t="str">
            <v>-</v>
          </cell>
          <cell r="AG1931">
            <v>1071.1079999999999</v>
          </cell>
          <cell r="AH1931" t="str">
            <v>-</v>
          </cell>
          <cell r="AI1931">
            <v>36.893203883495133</v>
          </cell>
          <cell r="AJ1931">
            <v>10.994229567892674</v>
          </cell>
          <cell r="AL1931">
            <v>30.987295146621257</v>
          </cell>
          <cell r="AM1931" t="str">
            <v>-</v>
          </cell>
        </row>
        <row r="1932">
          <cell r="D1932" t="str">
            <v>INE0ONE01016</v>
          </cell>
          <cell r="E1932" t="str">
            <v>UTI FTI-SR XXXII-II-1111-DG</v>
          </cell>
          <cell r="G1932" t="str">
            <v>-</v>
          </cell>
          <cell r="H1932" t="str">
            <v>-</v>
          </cell>
          <cell r="I1932">
            <v>0</v>
          </cell>
          <cell r="J1932">
            <v>0</v>
          </cell>
          <cell r="K1932">
            <v>0</v>
          </cell>
          <cell r="L1932" t="str">
            <v>-</v>
          </cell>
          <cell r="M1932" t="str">
            <v>-</v>
          </cell>
          <cell r="O1932" t="str">
            <v>-</v>
          </cell>
          <cell r="P1932" t="str">
            <v>-</v>
          </cell>
          <cell r="Q1932" t="str">
            <v>-</v>
          </cell>
          <cell r="R1932" t="str">
            <v>-</v>
          </cell>
          <cell r="S1932" t="str">
            <v>-</v>
          </cell>
          <cell r="V1932" t="e">
            <v>#VALUE!</v>
          </cell>
          <cell r="Y1932" t="str">
            <v>-</v>
          </cell>
          <cell r="Z1932" t="str">
            <v>-</v>
          </cell>
          <cell r="AA1932" t="str">
            <v>-</v>
          </cell>
          <cell r="AB1932" t="str">
            <v>-</v>
          </cell>
          <cell r="AC1932" t="str">
            <v>-</v>
          </cell>
          <cell r="AD1932" t="str">
            <v>-</v>
          </cell>
          <cell r="AE1932" t="e">
            <v>#VALUE!</v>
          </cell>
          <cell r="AF1932" t="str">
            <v>-</v>
          </cell>
          <cell r="AG1932" t="str">
            <v>-</v>
          </cell>
          <cell r="AH1932" t="str">
            <v>-</v>
          </cell>
          <cell r="AI1932" t="str">
            <v>-</v>
          </cell>
          <cell r="AJ1932" t="str">
            <v>-</v>
          </cell>
          <cell r="AL1932" t="str">
            <v>-</v>
          </cell>
          <cell r="AM1932" t="str">
            <v>-</v>
          </cell>
        </row>
        <row r="1933">
          <cell r="D1933" t="str">
            <v>INE442V01012</v>
          </cell>
          <cell r="E1933" t="str">
            <v>PRIME FRESH LTD</v>
          </cell>
          <cell r="G1933">
            <v>282.64999999999998</v>
          </cell>
          <cell r="H1933" t="str">
            <v>-</v>
          </cell>
          <cell r="I1933">
            <v>0</v>
          </cell>
          <cell r="J1933">
            <v>0</v>
          </cell>
          <cell r="K1933">
            <v>0</v>
          </cell>
          <cell r="L1933" t="str">
            <v>-</v>
          </cell>
          <cell r="M1933" t="str">
            <v>-</v>
          </cell>
          <cell r="O1933">
            <v>6.69</v>
          </cell>
          <cell r="P1933" t="str">
            <v>-</v>
          </cell>
          <cell r="Q1933" t="str">
            <v>-</v>
          </cell>
          <cell r="R1933" t="str">
            <v>-</v>
          </cell>
          <cell r="S1933" t="str">
            <v>-</v>
          </cell>
          <cell r="V1933" t="e">
            <v>#VALUE!</v>
          </cell>
          <cell r="Y1933" t="str">
            <v>-</v>
          </cell>
          <cell r="Z1933" t="str">
            <v>-</v>
          </cell>
          <cell r="AA1933" t="str">
            <v>-</v>
          </cell>
          <cell r="AB1933" t="str">
            <v>-</v>
          </cell>
          <cell r="AC1933" t="str">
            <v>-</v>
          </cell>
          <cell r="AD1933">
            <v>42.249625395588097</v>
          </cell>
          <cell r="AE1933">
            <v>1.3664277580471846</v>
          </cell>
          <cell r="AF1933" t="str">
            <v>-</v>
          </cell>
          <cell r="AG1933">
            <v>123.798</v>
          </cell>
          <cell r="AH1933" t="str">
            <v>-</v>
          </cell>
          <cell r="AI1933">
            <v>30.919765166340508</v>
          </cell>
          <cell r="AJ1933">
            <v>33.985321192113602</v>
          </cell>
          <cell r="AL1933">
            <v>27.173176093522073</v>
          </cell>
          <cell r="AM1933" t="str">
            <v>-</v>
          </cell>
        </row>
        <row r="1934">
          <cell r="D1934" t="str">
            <v>INE215D01010</v>
          </cell>
          <cell r="E1934" t="str">
            <v>MAHINDRA EPC IRRIGATION LTD</v>
          </cell>
          <cell r="G1934">
            <v>152.30000000000001</v>
          </cell>
          <cell r="H1934" t="str">
            <v>-</v>
          </cell>
          <cell r="I1934">
            <v>0</v>
          </cell>
          <cell r="J1934">
            <v>0</v>
          </cell>
          <cell r="K1934">
            <v>0</v>
          </cell>
          <cell r="L1934" t="str">
            <v>-</v>
          </cell>
          <cell r="M1934" t="str">
            <v>-</v>
          </cell>
          <cell r="O1934">
            <v>2.58</v>
          </cell>
          <cell r="P1934" t="str">
            <v>-</v>
          </cell>
          <cell r="Q1934" t="str">
            <v>-</v>
          </cell>
          <cell r="R1934" t="str">
            <v>-</v>
          </cell>
          <cell r="S1934" t="str">
            <v>-</v>
          </cell>
          <cell r="V1934" t="e">
            <v>#VALUE!</v>
          </cell>
          <cell r="Y1934" t="str">
            <v>-</v>
          </cell>
          <cell r="Z1934" t="str">
            <v>-</v>
          </cell>
          <cell r="AA1934" t="str">
            <v>-</v>
          </cell>
          <cell r="AB1934" t="str">
            <v>-</v>
          </cell>
          <cell r="AC1934" t="str">
            <v>-</v>
          </cell>
          <cell r="AD1934">
            <v>58.940542056284862</v>
          </cell>
          <cell r="AE1934">
            <v>0.17860770320086322</v>
          </cell>
          <cell r="AF1934" t="str">
            <v>-</v>
          </cell>
          <cell r="AG1934">
            <v>139.30000000000001</v>
          </cell>
          <cell r="AH1934" t="str">
            <v>-</v>
          </cell>
          <cell r="AI1934">
            <v>330</v>
          </cell>
          <cell r="AJ1934" t="str">
            <v>-</v>
          </cell>
          <cell r="AL1934">
            <v>143.95796847635731</v>
          </cell>
          <cell r="AM1934" t="str">
            <v>-</v>
          </cell>
        </row>
        <row r="1935">
          <cell r="D1935" t="str">
            <v>INE440G01017</v>
          </cell>
          <cell r="E1935" t="str">
            <v>TRITON VALVES LTD</v>
          </cell>
          <cell r="G1935">
            <v>2843.45</v>
          </cell>
          <cell r="H1935" t="str">
            <v>-</v>
          </cell>
          <cell r="I1935">
            <v>0</v>
          </cell>
          <cell r="J1935">
            <v>0</v>
          </cell>
          <cell r="K1935">
            <v>0</v>
          </cell>
          <cell r="L1935" t="str">
            <v>-</v>
          </cell>
          <cell r="M1935" t="str">
            <v>-</v>
          </cell>
          <cell r="O1935">
            <v>43.03</v>
          </cell>
          <cell r="P1935" t="str">
            <v>-</v>
          </cell>
          <cell r="Q1935" t="str">
            <v>-</v>
          </cell>
          <cell r="R1935" t="str">
            <v>-</v>
          </cell>
          <cell r="S1935" t="str">
            <v>-</v>
          </cell>
          <cell r="V1935" t="e">
            <v>#VALUE!</v>
          </cell>
          <cell r="Y1935" t="str">
            <v>-</v>
          </cell>
          <cell r="Z1935" t="str">
            <v>-</v>
          </cell>
          <cell r="AA1935" t="str">
            <v>-</v>
          </cell>
          <cell r="AB1935" t="str">
            <v>-</v>
          </cell>
          <cell r="AC1935" t="str">
            <v>-</v>
          </cell>
          <cell r="AD1935">
            <v>71.121809684138952</v>
          </cell>
          <cell r="AE1935">
            <v>1.1908151354199525</v>
          </cell>
          <cell r="AF1935" t="str">
            <v>-</v>
          </cell>
          <cell r="AG1935">
            <v>311.375</v>
          </cell>
          <cell r="AH1935" t="str">
            <v>-</v>
          </cell>
          <cell r="AI1935">
            <v>59.725315515961391</v>
          </cell>
          <cell r="AJ1935" t="str">
            <v>-</v>
          </cell>
          <cell r="AL1935">
            <v>1.4128590365330449</v>
          </cell>
          <cell r="AM1935" t="str">
            <v>-</v>
          </cell>
        </row>
        <row r="1936">
          <cell r="D1936" t="str">
            <v>INE311M01018</v>
          </cell>
          <cell r="E1936" t="str">
            <v>SHRADDHA PRIME PROJECTS LTD</v>
          </cell>
          <cell r="G1936">
            <v>159.9</v>
          </cell>
          <cell r="H1936" t="str">
            <v>-</v>
          </cell>
          <cell r="I1936">
            <v>0</v>
          </cell>
          <cell r="J1936">
            <v>0</v>
          </cell>
          <cell r="K1936">
            <v>0</v>
          </cell>
          <cell r="L1936" t="str">
            <v>-</v>
          </cell>
          <cell r="M1936" t="str">
            <v>-</v>
          </cell>
          <cell r="O1936">
            <v>6.0995520000000001</v>
          </cell>
          <cell r="P1936" t="str">
            <v>-</v>
          </cell>
          <cell r="Q1936" t="str">
            <v>-</v>
          </cell>
          <cell r="R1936" t="str">
            <v>-</v>
          </cell>
          <cell r="S1936" t="str">
            <v>-</v>
          </cell>
          <cell r="V1936" t="e">
            <v>#VALUE!</v>
          </cell>
          <cell r="Y1936" t="str">
            <v>-</v>
          </cell>
          <cell r="Z1936" t="str">
            <v>-</v>
          </cell>
          <cell r="AA1936" t="str">
            <v>-</v>
          </cell>
          <cell r="AB1936" t="str">
            <v>-</v>
          </cell>
          <cell r="AC1936" t="str">
            <v>-</v>
          </cell>
          <cell r="AD1936">
            <v>26.215039054750967</v>
          </cell>
          <cell r="AE1936">
            <v>0.14528463361954014</v>
          </cell>
          <cell r="AF1936" t="str">
            <v>-</v>
          </cell>
          <cell r="AG1936">
            <v>305.45300000000003</v>
          </cell>
          <cell r="AH1936" t="str">
            <v>-</v>
          </cell>
          <cell r="AI1936">
            <v>180.43917241379313</v>
          </cell>
          <cell r="AJ1936" t="str">
            <v>-</v>
          </cell>
          <cell r="AL1936">
            <v>214.83833063626716</v>
          </cell>
          <cell r="AM1936" t="str">
            <v>-</v>
          </cell>
        </row>
        <row r="1937">
          <cell r="D1937" t="str">
            <v>INE508K01013</v>
          </cell>
          <cell r="E1937" t="str">
            <v>ROBUST HOTELS PVT LTD</v>
          </cell>
          <cell r="G1937">
            <v>252.35</v>
          </cell>
          <cell r="H1937" t="str">
            <v>-</v>
          </cell>
          <cell r="I1937">
            <v>0</v>
          </cell>
          <cell r="J1937">
            <v>0</v>
          </cell>
          <cell r="K1937">
            <v>0</v>
          </cell>
          <cell r="L1937" t="str">
            <v>-</v>
          </cell>
          <cell r="M1937" t="str">
            <v>-</v>
          </cell>
          <cell r="O1937">
            <v>9.52</v>
          </cell>
          <cell r="P1937" t="str">
            <v>-</v>
          </cell>
          <cell r="Q1937" t="str">
            <v>-</v>
          </cell>
          <cell r="R1937" t="str">
            <v>-</v>
          </cell>
          <cell r="S1937" t="str">
            <v>-</v>
          </cell>
          <cell r="V1937" t="e">
            <v>#VALUE!</v>
          </cell>
          <cell r="Y1937" t="str">
            <v>-</v>
          </cell>
          <cell r="Z1937" t="str">
            <v>-</v>
          </cell>
          <cell r="AA1937" t="str">
            <v>-</v>
          </cell>
          <cell r="AB1937" t="str">
            <v>-</v>
          </cell>
          <cell r="AC1937" t="str">
            <v>-</v>
          </cell>
          <cell r="AD1937">
            <v>9.1207125867282013</v>
          </cell>
          <cell r="AE1937">
            <v>3.6859516943414862E-2</v>
          </cell>
          <cell r="AF1937" t="str">
            <v>-</v>
          </cell>
          <cell r="AG1937">
            <v>359.464</v>
          </cell>
          <cell r="AH1937" t="str">
            <v>-</v>
          </cell>
          <cell r="AI1937">
            <v>247.44525547445249</v>
          </cell>
          <cell r="AJ1937" t="str">
            <v>-</v>
          </cell>
          <cell r="AL1937">
            <v>13.687513046118411</v>
          </cell>
          <cell r="AM1937" t="str">
            <v>-</v>
          </cell>
        </row>
        <row r="1938">
          <cell r="D1938" t="str">
            <v>INE636A01039</v>
          </cell>
          <cell r="E1938" t="str">
            <v>MAWANA SUGARS LTD</v>
          </cell>
          <cell r="G1938">
            <v>93.03</v>
          </cell>
          <cell r="H1938" t="str">
            <v>-</v>
          </cell>
          <cell r="I1938">
            <v>0</v>
          </cell>
          <cell r="J1938">
            <v>0</v>
          </cell>
          <cell r="K1938">
            <v>0</v>
          </cell>
          <cell r="L1938" t="str">
            <v>-</v>
          </cell>
          <cell r="M1938" t="str">
            <v>-</v>
          </cell>
          <cell r="O1938">
            <v>27.97</v>
          </cell>
          <cell r="P1938" t="str">
            <v>-</v>
          </cell>
          <cell r="Q1938" t="str">
            <v>-</v>
          </cell>
          <cell r="R1938" t="str">
            <v>-</v>
          </cell>
          <cell r="S1938" t="str">
            <v>-</v>
          </cell>
          <cell r="V1938" t="e">
            <v>#VALUE!</v>
          </cell>
          <cell r="Y1938" t="str">
            <v>-</v>
          </cell>
          <cell r="Z1938" t="str">
            <v>-</v>
          </cell>
          <cell r="AA1938" t="str">
            <v>-</v>
          </cell>
          <cell r="AB1938" t="str">
            <v>-</v>
          </cell>
          <cell r="AC1938" t="str">
            <v>-</v>
          </cell>
          <cell r="AD1938">
            <v>5.4719965458306259</v>
          </cell>
          <cell r="AE1938">
            <v>2.8732457326253513E-2</v>
          </cell>
          <cell r="AF1938" t="str">
            <v>-</v>
          </cell>
          <cell r="AG1938">
            <v>1220.9000000000001</v>
          </cell>
          <cell r="AH1938" t="str">
            <v>-</v>
          </cell>
          <cell r="AI1938">
            <v>190.44652128764272</v>
          </cell>
          <cell r="AJ1938">
            <v>12.002361772130278</v>
          </cell>
          <cell r="AL1938">
            <v>34.727433237695877</v>
          </cell>
          <cell r="AM1938" t="str">
            <v>-</v>
          </cell>
        </row>
        <row r="1939">
          <cell r="D1939" t="str">
            <v>INE448G01010</v>
          </cell>
          <cell r="E1939" t="str">
            <v>NATH BIO-GENES INDIA LTD</v>
          </cell>
          <cell r="G1939">
            <v>166.15</v>
          </cell>
          <cell r="H1939" t="str">
            <v>-</v>
          </cell>
          <cell r="I1939">
            <v>0</v>
          </cell>
          <cell r="J1939">
            <v>0</v>
          </cell>
          <cell r="K1939">
            <v>0</v>
          </cell>
          <cell r="L1939" t="str">
            <v>-</v>
          </cell>
          <cell r="M1939" t="str">
            <v>-</v>
          </cell>
          <cell r="O1939">
            <v>20.027047</v>
          </cell>
          <cell r="P1939" t="str">
            <v>-</v>
          </cell>
          <cell r="Q1939" t="str">
            <v>-</v>
          </cell>
          <cell r="R1939" t="str">
            <v>-</v>
          </cell>
          <cell r="S1939" t="str">
            <v>-</v>
          </cell>
          <cell r="V1939" t="e">
            <v>#VALUE!</v>
          </cell>
          <cell r="Y1939" t="str">
            <v>-</v>
          </cell>
          <cell r="Z1939" t="str">
            <v>-</v>
          </cell>
          <cell r="AA1939" t="str">
            <v>-</v>
          </cell>
          <cell r="AB1939" t="str">
            <v>-</v>
          </cell>
          <cell r="AC1939" t="str">
            <v>-</v>
          </cell>
          <cell r="AD1939">
            <v>8.1412432948778708</v>
          </cell>
          <cell r="AE1939">
            <v>-2.0626320421482545</v>
          </cell>
          <cell r="AF1939" t="str">
            <v>-</v>
          </cell>
          <cell r="AG1939">
            <v>497.983</v>
          </cell>
          <cell r="AH1939" t="str">
            <v>-</v>
          </cell>
          <cell r="AI1939">
            <v>-3.9470167865707517</v>
          </cell>
          <cell r="AJ1939" t="str">
            <v>-</v>
          </cell>
          <cell r="AL1939">
            <v>-0.12715170160664688</v>
          </cell>
          <cell r="AM1939" t="str">
            <v>-</v>
          </cell>
        </row>
        <row r="1940">
          <cell r="D1940" t="str">
            <v>INE871H01011</v>
          </cell>
          <cell r="E1940" t="str">
            <v>GSS INFOTECH LTD</v>
          </cell>
          <cell r="G1940">
            <v>27.39</v>
          </cell>
          <cell r="H1940" t="str">
            <v>-</v>
          </cell>
          <cell r="I1940">
            <v>0</v>
          </cell>
          <cell r="J1940">
            <v>0</v>
          </cell>
          <cell r="K1940">
            <v>0</v>
          </cell>
          <cell r="L1940" t="str">
            <v>-</v>
          </cell>
          <cell r="M1940" t="str">
            <v>-</v>
          </cell>
          <cell r="O1940">
            <v>-0.52</v>
          </cell>
          <cell r="P1940" t="str">
            <v>-</v>
          </cell>
          <cell r="Q1940" t="str">
            <v>-</v>
          </cell>
          <cell r="R1940" t="str">
            <v>-</v>
          </cell>
          <cell r="S1940" t="str">
            <v>-</v>
          </cell>
          <cell r="V1940" t="e">
            <v>#VALUE!</v>
          </cell>
          <cell r="Y1940" t="str">
            <v>-</v>
          </cell>
          <cell r="Z1940" t="str">
            <v>-</v>
          </cell>
          <cell r="AA1940" t="str">
            <v>-</v>
          </cell>
          <cell r="AB1940" t="str">
            <v>-</v>
          </cell>
          <cell r="AC1940" t="str">
            <v>-</v>
          </cell>
          <cell r="AD1940" t="str">
            <v>-</v>
          </cell>
          <cell r="AE1940" t="e">
            <v>#VALUE!</v>
          </cell>
          <cell r="AF1940" t="str">
            <v>-</v>
          </cell>
          <cell r="AG1940">
            <v>13.127000000000001</v>
          </cell>
          <cell r="AH1940" t="str">
            <v>-</v>
          </cell>
          <cell r="AI1940" t="str">
            <v>-</v>
          </cell>
          <cell r="AJ1940" t="str">
            <v>-</v>
          </cell>
          <cell r="AL1940">
            <v>-67.295331107678507</v>
          </cell>
          <cell r="AM1940" t="str">
            <v>-</v>
          </cell>
        </row>
        <row r="1941">
          <cell r="D1941" t="str">
            <v>INE693D01018</v>
          </cell>
          <cell r="E1941" t="str">
            <v>VADILAL ENTERPRISES LTD</v>
          </cell>
          <cell r="G1941">
            <v>10500</v>
          </cell>
          <cell r="H1941" t="str">
            <v>-</v>
          </cell>
          <cell r="I1941">
            <v>0</v>
          </cell>
          <cell r="J1941">
            <v>0</v>
          </cell>
          <cell r="K1941">
            <v>0</v>
          </cell>
          <cell r="L1941" t="str">
            <v>-</v>
          </cell>
          <cell r="M1941" t="str">
            <v>-</v>
          </cell>
          <cell r="O1941">
            <v>66.627906999999993</v>
          </cell>
          <cell r="P1941" t="str">
            <v>-</v>
          </cell>
          <cell r="Q1941" t="str">
            <v>-</v>
          </cell>
          <cell r="R1941" t="str">
            <v>-</v>
          </cell>
          <cell r="S1941" t="str">
            <v>-</v>
          </cell>
          <cell r="V1941" t="e">
            <v>#VALUE!</v>
          </cell>
          <cell r="Y1941" t="str">
            <v>-</v>
          </cell>
          <cell r="Z1941" t="str">
            <v>-</v>
          </cell>
          <cell r="AA1941" t="str">
            <v>-</v>
          </cell>
          <cell r="AB1941" t="str">
            <v>-</v>
          </cell>
          <cell r="AC1941" t="str">
            <v>-</v>
          </cell>
          <cell r="AD1941">
            <v>157.59162298164344</v>
          </cell>
          <cell r="AE1941">
            <v>-6.7148904895753327</v>
          </cell>
          <cell r="AF1941" t="str">
            <v>-</v>
          </cell>
          <cell r="AG1941">
            <v>238.3</v>
          </cell>
          <cell r="AH1941" t="str">
            <v>-</v>
          </cell>
          <cell r="AI1941">
            <v>-23.468978865150479</v>
          </cell>
          <cell r="AJ1941">
            <v>99.219204538650658</v>
          </cell>
          <cell r="AL1941">
            <v>68.52899575671853</v>
          </cell>
          <cell r="AM1941" t="str">
            <v>-</v>
          </cell>
        </row>
        <row r="1942">
          <cell r="D1942" t="str">
            <v>INE546V01010</v>
          </cell>
          <cell r="E1942" t="str">
            <v>EURO INDIA FRESH FOODS LTD</v>
          </cell>
          <cell r="G1942" t="str">
            <v>-</v>
          </cell>
          <cell r="H1942" t="str">
            <v>-</v>
          </cell>
          <cell r="I1942">
            <v>0</v>
          </cell>
          <cell r="J1942">
            <v>0</v>
          </cell>
          <cell r="K1942">
            <v>0</v>
          </cell>
          <cell r="L1942" t="str">
            <v>-</v>
          </cell>
          <cell r="M1942" t="str">
            <v>-</v>
          </cell>
          <cell r="O1942" t="str">
            <v>-</v>
          </cell>
          <cell r="P1942" t="str">
            <v>-</v>
          </cell>
          <cell r="Q1942" t="str">
            <v>-</v>
          </cell>
          <cell r="R1942" t="str">
            <v>-</v>
          </cell>
          <cell r="S1942" t="str">
            <v>-</v>
          </cell>
          <cell r="V1942" t="e">
            <v>#VALUE!</v>
          </cell>
          <cell r="Y1942" t="str">
            <v>-</v>
          </cell>
          <cell r="Z1942" t="str">
            <v>-</v>
          </cell>
          <cell r="AA1942" t="str">
            <v>-</v>
          </cell>
          <cell r="AB1942" t="str">
            <v>-</v>
          </cell>
          <cell r="AC1942" t="str">
            <v>-</v>
          </cell>
          <cell r="AD1942" t="str">
            <v>-</v>
          </cell>
          <cell r="AE1942" t="e">
            <v>#VALUE!</v>
          </cell>
          <cell r="AF1942" t="str">
            <v>-</v>
          </cell>
          <cell r="AG1942" t="str">
            <v>-</v>
          </cell>
          <cell r="AH1942" t="str">
            <v>-</v>
          </cell>
          <cell r="AI1942" t="str">
            <v>-</v>
          </cell>
          <cell r="AJ1942" t="str">
            <v>-</v>
          </cell>
          <cell r="AL1942" t="str">
            <v>-</v>
          </cell>
          <cell r="AM1942" t="str">
            <v>-</v>
          </cell>
        </row>
        <row r="1943">
          <cell r="D1943" t="str">
            <v>INE099G01011</v>
          </cell>
          <cell r="E1943" t="str">
            <v>SCAN STEELS LTD</v>
          </cell>
          <cell r="G1943">
            <v>34.69</v>
          </cell>
          <cell r="H1943" t="str">
            <v>-</v>
          </cell>
          <cell r="I1943">
            <v>0</v>
          </cell>
          <cell r="J1943">
            <v>0</v>
          </cell>
          <cell r="K1943">
            <v>0</v>
          </cell>
          <cell r="L1943" t="str">
            <v>-</v>
          </cell>
          <cell r="M1943" t="str">
            <v>-</v>
          </cell>
          <cell r="O1943">
            <v>3.69</v>
          </cell>
          <cell r="P1943" t="str">
            <v>-</v>
          </cell>
          <cell r="Q1943" t="str">
            <v>-</v>
          </cell>
          <cell r="R1943" t="str">
            <v>-</v>
          </cell>
          <cell r="S1943" t="str">
            <v>-</v>
          </cell>
          <cell r="V1943" t="e">
            <v>#VALUE!</v>
          </cell>
          <cell r="Y1943" t="str">
            <v>-</v>
          </cell>
          <cell r="Z1943" t="str">
            <v>-</v>
          </cell>
          <cell r="AA1943" t="str">
            <v>-</v>
          </cell>
          <cell r="AB1943" t="str">
            <v>-</v>
          </cell>
          <cell r="AC1943" t="str">
            <v>-</v>
          </cell>
          <cell r="AD1943">
            <v>9.4010836386745211</v>
          </cell>
          <cell r="AE1943">
            <v>-1.1452229159839884</v>
          </cell>
          <cell r="AF1943" t="str">
            <v>-</v>
          </cell>
          <cell r="AG1943">
            <v>453.58100000000002</v>
          </cell>
          <cell r="AH1943" t="str">
            <v>-</v>
          </cell>
          <cell r="AI1943">
            <v>-8.2089552238805883</v>
          </cell>
          <cell r="AJ1943" t="str">
            <v>-</v>
          </cell>
          <cell r="AL1943">
            <v>-4.5715427826050226</v>
          </cell>
          <cell r="AM1943" t="str">
            <v>-</v>
          </cell>
        </row>
        <row r="1944">
          <cell r="D1944" t="str">
            <v>INE0BSU01018</v>
          </cell>
          <cell r="E1944" t="str">
            <v>EASTERN LOGICA INFOWAY LTD</v>
          </cell>
          <cell r="G1944" t="str">
            <v>-</v>
          </cell>
          <cell r="H1944" t="str">
            <v>-</v>
          </cell>
          <cell r="I1944">
            <v>0</v>
          </cell>
          <cell r="J1944">
            <v>0</v>
          </cell>
          <cell r="K1944">
            <v>0</v>
          </cell>
          <cell r="L1944" t="str">
            <v>-</v>
          </cell>
          <cell r="M1944" t="str">
            <v>-</v>
          </cell>
          <cell r="O1944" t="str">
            <v>-</v>
          </cell>
          <cell r="P1944" t="str">
            <v>-</v>
          </cell>
          <cell r="Q1944" t="str">
            <v>-</v>
          </cell>
          <cell r="R1944" t="str">
            <v>-</v>
          </cell>
          <cell r="S1944" t="str">
            <v>-</v>
          </cell>
          <cell r="V1944" t="e">
            <v>#VALUE!</v>
          </cell>
          <cell r="Y1944" t="str">
            <v>-</v>
          </cell>
          <cell r="Z1944" t="str">
            <v>-</v>
          </cell>
          <cell r="AA1944" t="str">
            <v>-</v>
          </cell>
          <cell r="AB1944" t="str">
            <v>-</v>
          </cell>
          <cell r="AC1944" t="str">
            <v>-</v>
          </cell>
          <cell r="AD1944" t="str">
            <v>-</v>
          </cell>
          <cell r="AE1944" t="e">
            <v>#VALUE!</v>
          </cell>
          <cell r="AF1944" t="str">
            <v>-</v>
          </cell>
          <cell r="AG1944">
            <v>231.76600000000002</v>
          </cell>
          <cell r="AH1944" t="str">
            <v>-</v>
          </cell>
          <cell r="AI1944">
            <v>29.386892177589843</v>
          </cell>
          <cell r="AJ1944" t="str">
            <v>-</v>
          </cell>
          <cell r="AL1944">
            <v>34.099009442695809</v>
          </cell>
          <cell r="AM1944" t="str">
            <v>-</v>
          </cell>
        </row>
        <row r="1945">
          <cell r="D1945" t="str">
            <v>INE946H01037</v>
          </cell>
          <cell r="E1945" t="str">
            <v>VIPUL LTD</v>
          </cell>
          <cell r="G1945">
            <v>10.26</v>
          </cell>
          <cell r="H1945" t="str">
            <v>-</v>
          </cell>
          <cell r="I1945">
            <v>0</v>
          </cell>
          <cell r="J1945">
            <v>0</v>
          </cell>
          <cell r="K1945">
            <v>0</v>
          </cell>
          <cell r="L1945" t="str">
            <v>-</v>
          </cell>
          <cell r="M1945" t="str">
            <v>-</v>
          </cell>
          <cell r="O1945">
            <v>-2.0499999999999998</v>
          </cell>
          <cell r="P1945" t="str">
            <v>-</v>
          </cell>
          <cell r="Q1945" t="str">
            <v>-</v>
          </cell>
          <cell r="R1945" t="str">
            <v>-</v>
          </cell>
          <cell r="S1945" t="str">
            <v>-</v>
          </cell>
          <cell r="V1945" t="e">
            <v>#VALUE!</v>
          </cell>
          <cell r="Y1945" t="str">
            <v>-</v>
          </cell>
          <cell r="Z1945" t="str">
            <v>-</v>
          </cell>
          <cell r="AA1945" t="str">
            <v>-</v>
          </cell>
          <cell r="AB1945" t="str">
            <v>-</v>
          </cell>
          <cell r="AC1945" t="str">
            <v>-</v>
          </cell>
          <cell r="AD1945" t="str">
            <v>-</v>
          </cell>
          <cell r="AE1945" t="e">
            <v>#VALUE!</v>
          </cell>
          <cell r="AF1945" t="str">
            <v>-</v>
          </cell>
          <cell r="AG1945">
            <v>-129.995</v>
          </cell>
          <cell r="AH1945" t="str">
            <v>-</v>
          </cell>
          <cell r="AI1945" t="str">
            <v>-</v>
          </cell>
          <cell r="AJ1945" t="str">
            <v>-</v>
          </cell>
          <cell r="AL1945" t="str">
            <v>-</v>
          </cell>
          <cell r="AM1945" t="str">
            <v>-</v>
          </cell>
        </row>
        <row r="1946">
          <cell r="D1946" t="str">
            <v>INE096T01010</v>
          </cell>
          <cell r="E1946" t="str">
            <v>PNEUMATIC HOLDINGS LTD</v>
          </cell>
          <cell r="G1946" t="str">
            <v>-</v>
          </cell>
          <cell r="H1946" t="str">
            <v>-</v>
          </cell>
          <cell r="I1946">
            <v>0</v>
          </cell>
          <cell r="J1946">
            <v>0</v>
          </cell>
          <cell r="K1946">
            <v>0</v>
          </cell>
          <cell r="L1946" t="str">
            <v>-</v>
          </cell>
          <cell r="M1946" t="str">
            <v>-</v>
          </cell>
          <cell r="O1946">
            <v>36.229999999999997</v>
          </cell>
          <cell r="P1946" t="str">
            <v>-</v>
          </cell>
          <cell r="Q1946" t="str">
            <v>-</v>
          </cell>
          <cell r="R1946" t="str">
            <v>-</v>
          </cell>
          <cell r="S1946" t="str">
            <v>-</v>
          </cell>
          <cell r="V1946" t="e">
            <v>#VALUE!</v>
          </cell>
          <cell r="Y1946" t="str">
            <v>-</v>
          </cell>
          <cell r="Z1946" t="str">
            <v>-</v>
          </cell>
          <cell r="AA1946" t="str">
            <v>-</v>
          </cell>
          <cell r="AB1946" t="str">
            <v>-</v>
          </cell>
          <cell r="AC1946" t="str">
            <v>-</v>
          </cell>
          <cell r="AD1946" t="str">
            <v>-</v>
          </cell>
          <cell r="AE1946" t="e">
            <v>#VALUE!</v>
          </cell>
          <cell r="AF1946" t="str">
            <v>-</v>
          </cell>
          <cell r="AG1946">
            <v>697.27315699999997</v>
          </cell>
          <cell r="AH1946" t="str">
            <v>-</v>
          </cell>
          <cell r="AI1946" t="str">
            <v>-</v>
          </cell>
          <cell r="AJ1946" t="str">
            <v>-</v>
          </cell>
          <cell r="AL1946" t="str">
            <v>-</v>
          </cell>
          <cell r="AM1946" t="str">
            <v>-</v>
          </cell>
        </row>
        <row r="1947">
          <cell r="D1947" t="str">
            <v>INE872E01016</v>
          </cell>
          <cell r="E1947" t="str">
            <v>DELTON CABLES LTD</v>
          </cell>
          <cell r="G1947">
            <v>688</v>
          </cell>
          <cell r="H1947" t="str">
            <v>-</v>
          </cell>
          <cell r="I1947">
            <v>0</v>
          </cell>
          <cell r="J1947">
            <v>0</v>
          </cell>
          <cell r="K1947">
            <v>0</v>
          </cell>
          <cell r="L1947" t="str">
            <v>-</v>
          </cell>
          <cell r="M1947" t="str">
            <v>-</v>
          </cell>
          <cell r="O1947">
            <v>23.74</v>
          </cell>
          <cell r="P1947" t="str">
            <v>-</v>
          </cell>
          <cell r="Q1947" t="str">
            <v>-</v>
          </cell>
          <cell r="R1947" t="str">
            <v>-</v>
          </cell>
          <cell r="S1947" t="str">
            <v>-</v>
          </cell>
          <cell r="V1947" t="e">
            <v>#VALUE!</v>
          </cell>
          <cell r="Y1947" t="str">
            <v>-</v>
          </cell>
          <cell r="Z1947" t="str">
            <v>-</v>
          </cell>
          <cell r="AA1947" t="str">
            <v>-</v>
          </cell>
          <cell r="AB1947" t="str">
            <v>-</v>
          </cell>
          <cell r="AC1947" t="str">
            <v>-</v>
          </cell>
          <cell r="AD1947">
            <v>28.682213621541777</v>
          </cell>
          <cell r="AE1947">
            <v>0.71747838203738745</v>
          </cell>
          <cell r="AF1947" t="str">
            <v>-</v>
          </cell>
          <cell r="AG1947">
            <v>467.48199999999997</v>
          </cell>
          <cell r="AH1947" t="str">
            <v>-</v>
          </cell>
          <cell r="AI1947">
            <v>39.976415094339607</v>
          </cell>
          <cell r="AJ1947">
            <v>48.853739629985007</v>
          </cell>
          <cell r="AL1947">
            <v>62.686748958590705</v>
          </cell>
          <cell r="AM1947" t="str">
            <v>-</v>
          </cell>
        </row>
        <row r="1948">
          <cell r="D1948" t="str">
            <v>INE819A01049</v>
          </cell>
          <cell r="E1948" t="str">
            <v>COMFORT INTECH LTD</v>
          </cell>
          <cell r="G1948">
            <v>8.5</v>
          </cell>
          <cell r="H1948" t="str">
            <v>-</v>
          </cell>
          <cell r="I1948">
            <v>0</v>
          </cell>
          <cell r="J1948">
            <v>0</v>
          </cell>
          <cell r="K1948">
            <v>0</v>
          </cell>
          <cell r="L1948" t="str">
            <v>-</v>
          </cell>
          <cell r="M1948" t="str">
            <v>-</v>
          </cell>
          <cell r="O1948">
            <v>0.35</v>
          </cell>
          <cell r="P1948" t="str">
            <v>-</v>
          </cell>
          <cell r="Q1948" t="str">
            <v>-</v>
          </cell>
          <cell r="R1948" t="str">
            <v>-</v>
          </cell>
          <cell r="S1948" t="str">
            <v>-</v>
          </cell>
          <cell r="V1948" t="e">
            <v>#VALUE!</v>
          </cell>
          <cell r="Y1948" t="str">
            <v>-</v>
          </cell>
          <cell r="Z1948" t="str">
            <v>-</v>
          </cell>
          <cell r="AA1948" t="str">
            <v>-</v>
          </cell>
          <cell r="AB1948" t="str">
            <v>-</v>
          </cell>
          <cell r="AC1948" t="str">
            <v>-</v>
          </cell>
          <cell r="AD1948">
            <v>30.162594125036371</v>
          </cell>
          <cell r="AE1948">
            <v>-0.85725267513261239</v>
          </cell>
          <cell r="AF1948" t="str">
            <v>-</v>
          </cell>
          <cell r="AG1948">
            <v>93.484999999999999</v>
          </cell>
          <cell r="AH1948" t="str">
            <v>-</v>
          </cell>
          <cell r="AI1948">
            <v>-35.185185185185198</v>
          </cell>
          <cell r="AJ1948">
            <v>14.300579577304941</v>
          </cell>
          <cell r="AL1948">
            <v>54.909856167561472</v>
          </cell>
          <cell r="AM1948" t="str">
            <v>-</v>
          </cell>
        </row>
        <row r="1949">
          <cell r="D1949" t="str">
            <v>INE418C01012</v>
          </cell>
          <cell r="E1949" t="str">
            <v>QUEST CAPITAL MARKETS LTD</v>
          </cell>
          <cell r="G1949">
            <v>350</v>
          </cell>
          <cell r="H1949" t="str">
            <v>-</v>
          </cell>
          <cell r="I1949">
            <v>0</v>
          </cell>
          <cell r="J1949">
            <v>0</v>
          </cell>
          <cell r="K1949">
            <v>0</v>
          </cell>
          <cell r="L1949" t="str">
            <v>-</v>
          </cell>
          <cell r="M1949" t="str">
            <v>-</v>
          </cell>
          <cell r="O1949">
            <v>19.63</v>
          </cell>
          <cell r="P1949" t="str">
            <v>-</v>
          </cell>
          <cell r="Q1949" t="str">
            <v>-</v>
          </cell>
          <cell r="R1949" t="str">
            <v>-</v>
          </cell>
          <cell r="S1949" t="str">
            <v>-</v>
          </cell>
          <cell r="V1949" t="e">
            <v>#VALUE!</v>
          </cell>
          <cell r="Y1949" t="str">
            <v>-</v>
          </cell>
          <cell r="Z1949" t="str">
            <v>-</v>
          </cell>
          <cell r="AA1949" t="str">
            <v>-</v>
          </cell>
          <cell r="AB1949" t="str">
            <v>-</v>
          </cell>
          <cell r="AC1949" t="str">
            <v>-</v>
          </cell>
          <cell r="AD1949">
            <v>17.82985226693836</v>
          </cell>
          <cell r="AE1949">
            <v>-6.9090677534386193</v>
          </cell>
          <cell r="AF1949" t="str">
            <v>-</v>
          </cell>
          <cell r="AG1949">
            <v>251.952</v>
          </cell>
          <cell r="AH1949" t="str">
            <v>-</v>
          </cell>
          <cell r="AI1949">
            <v>-2.5806451612903207</v>
          </cell>
          <cell r="AJ1949">
            <v>13.872148159764928</v>
          </cell>
          <cell r="AL1949">
            <v>-2.7764164740475672</v>
          </cell>
          <cell r="AM1949" t="str">
            <v>-</v>
          </cell>
        </row>
        <row r="1950">
          <cell r="D1950" t="str">
            <v>INE0PUC01020</v>
          </cell>
          <cell r="E1950" t="str">
            <v>UTI FTI-SR XXXII-II-1111-DG</v>
          </cell>
          <cell r="G1950" t="str">
            <v>-</v>
          </cell>
          <cell r="H1950" t="str">
            <v>-</v>
          </cell>
          <cell r="I1950">
            <v>0</v>
          </cell>
          <cell r="J1950">
            <v>0</v>
          </cell>
          <cell r="K1950">
            <v>0</v>
          </cell>
          <cell r="L1950" t="str">
            <v>-</v>
          </cell>
          <cell r="M1950" t="str">
            <v>-</v>
          </cell>
          <cell r="O1950" t="str">
            <v>-</v>
          </cell>
          <cell r="P1950" t="str">
            <v>-</v>
          </cell>
          <cell r="Q1950" t="str">
            <v>-</v>
          </cell>
          <cell r="R1950" t="str">
            <v>-</v>
          </cell>
          <cell r="S1950" t="str">
            <v>-</v>
          </cell>
          <cell r="V1950" t="e">
            <v>#VALUE!</v>
          </cell>
          <cell r="Y1950" t="str">
            <v>-</v>
          </cell>
          <cell r="Z1950" t="str">
            <v>-</v>
          </cell>
          <cell r="AA1950" t="str">
            <v>-</v>
          </cell>
          <cell r="AB1950" t="str">
            <v>-</v>
          </cell>
          <cell r="AC1950" t="str">
            <v>-</v>
          </cell>
          <cell r="AD1950" t="str">
            <v>-</v>
          </cell>
          <cell r="AE1950" t="e">
            <v>#VALUE!</v>
          </cell>
          <cell r="AF1950" t="str">
            <v>-</v>
          </cell>
          <cell r="AG1950" t="str">
            <v>-</v>
          </cell>
          <cell r="AH1950" t="str">
            <v>-</v>
          </cell>
          <cell r="AI1950" t="str">
            <v>-</v>
          </cell>
          <cell r="AJ1950" t="str">
            <v>-</v>
          </cell>
          <cell r="AL1950" t="str">
            <v>-</v>
          </cell>
          <cell r="AM1950" t="str">
            <v>-</v>
          </cell>
        </row>
        <row r="1951">
          <cell r="D1951" t="str">
            <v>INE551B01012</v>
          </cell>
          <cell r="E1951" t="str">
            <v>UDAY JEWELLERY INDUSTRIES LT</v>
          </cell>
          <cell r="G1951">
            <v>162.15</v>
          </cell>
          <cell r="H1951" t="str">
            <v>-</v>
          </cell>
          <cell r="I1951">
            <v>0</v>
          </cell>
          <cell r="J1951">
            <v>0</v>
          </cell>
          <cell r="K1951">
            <v>0</v>
          </cell>
          <cell r="L1951" t="str">
            <v>-</v>
          </cell>
          <cell r="M1951" t="str">
            <v>-</v>
          </cell>
          <cell r="O1951">
            <v>4.8034869999999996</v>
          </cell>
          <cell r="P1951" t="str">
            <v>-</v>
          </cell>
          <cell r="Q1951" t="str">
            <v>-</v>
          </cell>
          <cell r="R1951" t="str">
            <v>-</v>
          </cell>
          <cell r="S1951" t="str">
            <v>-</v>
          </cell>
          <cell r="V1951" t="e">
            <v>#VALUE!</v>
          </cell>
          <cell r="Y1951" t="str">
            <v>-</v>
          </cell>
          <cell r="Z1951" t="str">
            <v>-</v>
          </cell>
          <cell r="AA1951" t="str">
            <v>-</v>
          </cell>
          <cell r="AB1951" t="str">
            <v>-</v>
          </cell>
          <cell r="AC1951" t="str">
            <v>-</v>
          </cell>
          <cell r="AD1951">
            <v>33.756725873617306</v>
          </cell>
          <cell r="AE1951">
            <v>1.5769630277583817</v>
          </cell>
          <cell r="AF1951" t="str">
            <v>-</v>
          </cell>
          <cell r="AG1951">
            <v>163.25199999999998</v>
          </cell>
          <cell r="AH1951" t="str">
            <v>-</v>
          </cell>
          <cell r="AI1951">
            <v>21.406161894360803</v>
          </cell>
          <cell r="AJ1951">
            <v>33.862251180771693</v>
          </cell>
          <cell r="AL1951">
            <v>27.045346656394202</v>
          </cell>
          <cell r="AM1951" t="str">
            <v>-</v>
          </cell>
        </row>
        <row r="1952">
          <cell r="D1952" t="str">
            <v>INE818B01023</v>
          </cell>
          <cell r="E1952" t="str">
            <v>PASUPATI ACRYLONS LTD</v>
          </cell>
          <cell r="G1952">
            <v>46.32</v>
          </cell>
          <cell r="H1952" t="str">
            <v>-</v>
          </cell>
          <cell r="I1952">
            <v>0</v>
          </cell>
          <cell r="J1952">
            <v>0</v>
          </cell>
          <cell r="K1952">
            <v>0</v>
          </cell>
          <cell r="L1952" t="str">
            <v>-</v>
          </cell>
          <cell r="M1952" t="str">
            <v>-</v>
          </cell>
          <cell r="O1952">
            <v>3.97</v>
          </cell>
          <cell r="P1952" t="str">
            <v>-</v>
          </cell>
          <cell r="Q1952" t="str">
            <v>-</v>
          </cell>
          <cell r="R1952" t="str">
            <v>-</v>
          </cell>
          <cell r="S1952" t="str">
            <v>-</v>
          </cell>
          <cell r="V1952" t="e">
            <v>#VALUE!</v>
          </cell>
          <cell r="Y1952" t="str">
            <v>-</v>
          </cell>
          <cell r="Z1952" t="str">
            <v>-</v>
          </cell>
          <cell r="AA1952" t="str">
            <v>-</v>
          </cell>
          <cell r="AB1952" t="str">
            <v>-</v>
          </cell>
          <cell r="AC1952" t="str">
            <v>-</v>
          </cell>
          <cell r="AD1952">
            <v>11.667506220358744</v>
          </cell>
          <cell r="AE1952">
            <v>6.9349032956349158E-2</v>
          </cell>
          <cell r="AF1952" t="str">
            <v>-</v>
          </cell>
          <cell r="AG1952">
            <v>448.31900000000002</v>
          </cell>
          <cell r="AH1952" t="str">
            <v>-</v>
          </cell>
          <cell r="AI1952">
            <v>168.24324324324326</v>
          </cell>
          <cell r="AJ1952">
            <v>10.645536969531053</v>
          </cell>
          <cell r="AL1952">
            <v>178.80881603005014</v>
          </cell>
          <cell r="AM1952" t="str">
            <v>-</v>
          </cell>
        </row>
        <row r="1953">
          <cell r="D1953" t="str">
            <v>INE861H01020</v>
          </cell>
          <cell r="E1953" t="str">
            <v>NITIN CASTINGS LTD</v>
          </cell>
          <cell r="G1953">
            <v>584.75</v>
          </cell>
          <cell r="H1953" t="str">
            <v>-</v>
          </cell>
          <cell r="I1953">
            <v>0</v>
          </cell>
          <cell r="J1953">
            <v>0</v>
          </cell>
          <cell r="K1953">
            <v>0</v>
          </cell>
          <cell r="L1953" t="str">
            <v>-</v>
          </cell>
          <cell r="M1953" t="str">
            <v>-</v>
          </cell>
          <cell r="O1953">
            <v>24.14</v>
          </cell>
          <cell r="P1953" t="str">
            <v>-</v>
          </cell>
          <cell r="Q1953" t="str">
            <v>-</v>
          </cell>
          <cell r="R1953" t="str">
            <v>-</v>
          </cell>
          <cell r="S1953" t="str">
            <v>-</v>
          </cell>
          <cell r="V1953" t="e">
            <v>#VALUE!</v>
          </cell>
          <cell r="Y1953" t="str">
            <v>-</v>
          </cell>
          <cell r="Z1953" t="str">
            <v>-</v>
          </cell>
          <cell r="AA1953" t="str">
            <v>-</v>
          </cell>
          <cell r="AB1953" t="str">
            <v>-</v>
          </cell>
          <cell r="AC1953" t="str">
            <v>-</v>
          </cell>
          <cell r="AD1953">
            <v>24.223280861640429</v>
          </cell>
          <cell r="AE1953">
            <v>10.422821560818505</v>
          </cell>
          <cell r="AF1953" t="str">
            <v>-</v>
          </cell>
          <cell r="AG1953">
            <v>153.63500000000002</v>
          </cell>
          <cell r="AH1953" t="str">
            <v>-</v>
          </cell>
          <cell r="AI1953">
            <v>2.3240617447295309</v>
          </cell>
          <cell r="AJ1953">
            <v>20.396725753133602</v>
          </cell>
          <cell r="AL1953">
            <v>0</v>
          </cell>
          <cell r="AM1953" t="str">
            <v>-</v>
          </cell>
        </row>
        <row r="1954">
          <cell r="D1954" t="str">
            <v>INE139B01016</v>
          </cell>
          <cell r="E1954" t="str">
            <v>UCAL LTD</v>
          </cell>
          <cell r="G1954">
            <v>137.44999999999999</v>
          </cell>
          <cell r="H1954" t="str">
            <v>-</v>
          </cell>
          <cell r="I1954">
            <v>0</v>
          </cell>
          <cell r="J1954">
            <v>0</v>
          </cell>
          <cell r="K1954">
            <v>0</v>
          </cell>
          <cell r="L1954" t="str">
            <v>-</v>
          </cell>
          <cell r="M1954" t="str">
            <v>-</v>
          </cell>
          <cell r="O1954">
            <v>-7.3619770000000004</v>
          </cell>
          <cell r="P1954" t="str">
            <v>-</v>
          </cell>
          <cell r="Q1954" t="str">
            <v>-</v>
          </cell>
          <cell r="R1954" t="str">
            <v>-</v>
          </cell>
          <cell r="S1954" t="str">
            <v>-</v>
          </cell>
          <cell r="V1954" t="e">
            <v>#VALUE!</v>
          </cell>
          <cell r="Y1954" t="str">
            <v>-</v>
          </cell>
          <cell r="Z1954" t="str">
            <v>-</v>
          </cell>
          <cell r="AA1954" t="str">
            <v>-</v>
          </cell>
          <cell r="AB1954" t="str">
            <v>-</v>
          </cell>
          <cell r="AC1954" t="str">
            <v>-</v>
          </cell>
          <cell r="AD1954" t="str">
            <v>-</v>
          </cell>
          <cell r="AE1954" t="e">
            <v>#VALUE!</v>
          </cell>
          <cell r="AF1954" t="str">
            <v>-</v>
          </cell>
          <cell r="AG1954">
            <v>397.70299999999997</v>
          </cell>
          <cell r="AH1954" t="str">
            <v>-</v>
          </cell>
          <cell r="AI1954">
            <v>35.534352014010501</v>
          </cell>
          <cell r="AJ1954" t="str">
            <v>-</v>
          </cell>
          <cell r="AL1954">
            <v>7.3799173799173721</v>
          </cell>
          <cell r="AM1954" t="str">
            <v>-</v>
          </cell>
        </row>
        <row r="1955">
          <cell r="D1955" t="str">
            <v>INE377E01024</v>
          </cell>
          <cell r="E1955" t="str">
            <v>COASTAL CORP LTD</v>
          </cell>
          <cell r="G1955">
            <v>38.31</v>
          </cell>
          <cell r="H1955" t="str">
            <v>-</v>
          </cell>
          <cell r="I1955">
            <v>0</v>
          </cell>
          <cell r="J1955">
            <v>0</v>
          </cell>
          <cell r="K1955">
            <v>0</v>
          </cell>
          <cell r="L1955" t="str">
            <v>-</v>
          </cell>
          <cell r="M1955" t="str">
            <v>-</v>
          </cell>
          <cell r="O1955">
            <v>0.67</v>
          </cell>
          <cell r="P1955" t="str">
            <v>-</v>
          </cell>
          <cell r="Q1955" t="str">
            <v>-</v>
          </cell>
          <cell r="R1955" t="str">
            <v>-</v>
          </cell>
          <cell r="S1955" t="str">
            <v>-</v>
          </cell>
          <cell r="V1955" t="e">
            <v>#VALUE!</v>
          </cell>
          <cell r="Y1955" t="str">
            <v>-</v>
          </cell>
          <cell r="Z1955" t="str">
            <v>-</v>
          </cell>
          <cell r="AA1955" t="str">
            <v>-</v>
          </cell>
          <cell r="AB1955" t="str">
            <v>-</v>
          </cell>
          <cell r="AC1955" t="str">
            <v>-</v>
          </cell>
          <cell r="AD1955">
            <v>57.179106527300021</v>
          </cell>
          <cell r="AE1955">
            <v>-32.496792209682155</v>
          </cell>
          <cell r="AF1955" t="str">
            <v>-</v>
          </cell>
          <cell r="AG1955">
            <v>-423.54100000000005</v>
          </cell>
          <cell r="AH1955" t="str">
            <v>-</v>
          </cell>
          <cell r="AI1955">
            <v>-1.7595307917888576</v>
          </cell>
          <cell r="AJ1955">
            <v>38.255677888158246</v>
          </cell>
          <cell r="AL1955">
            <v>42.546012115220705</v>
          </cell>
          <cell r="AM1955" t="str">
            <v>-</v>
          </cell>
        </row>
        <row r="1956">
          <cell r="D1956" t="str">
            <v>INE0P7201019</v>
          </cell>
          <cell r="E1956" t="str">
            <v>UTI FTI-SR XXXII-II-1111-DG</v>
          </cell>
          <cell r="G1956" t="str">
            <v>-</v>
          </cell>
          <cell r="H1956" t="str">
            <v>-</v>
          </cell>
          <cell r="I1956">
            <v>0</v>
          </cell>
          <cell r="J1956">
            <v>0</v>
          </cell>
          <cell r="K1956">
            <v>0</v>
          </cell>
          <cell r="L1956" t="str">
            <v>-</v>
          </cell>
          <cell r="M1956" t="str">
            <v>-</v>
          </cell>
          <cell r="O1956" t="str">
            <v>-</v>
          </cell>
          <cell r="P1956" t="str">
            <v>-</v>
          </cell>
          <cell r="Q1956" t="str">
            <v>-</v>
          </cell>
          <cell r="R1956" t="str">
            <v>-</v>
          </cell>
          <cell r="S1956" t="str">
            <v>-</v>
          </cell>
          <cell r="V1956" t="e">
            <v>#VALUE!</v>
          </cell>
          <cell r="Y1956" t="str">
            <v>-</v>
          </cell>
          <cell r="Z1956" t="str">
            <v>-</v>
          </cell>
          <cell r="AA1956" t="str">
            <v>-</v>
          </cell>
          <cell r="AB1956" t="str">
            <v>-</v>
          </cell>
          <cell r="AC1956" t="str">
            <v>-</v>
          </cell>
          <cell r="AD1956" t="str">
            <v>-</v>
          </cell>
          <cell r="AE1956" t="e">
            <v>#VALUE!</v>
          </cell>
          <cell r="AF1956" t="str">
            <v>-</v>
          </cell>
          <cell r="AG1956" t="str">
            <v>-</v>
          </cell>
          <cell r="AH1956" t="str">
            <v>-</v>
          </cell>
          <cell r="AI1956" t="str">
            <v>-</v>
          </cell>
          <cell r="AJ1956" t="str">
            <v>-</v>
          </cell>
          <cell r="AL1956" t="str">
            <v>-</v>
          </cell>
          <cell r="AM1956" t="str">
            <v>-</v>
          </cell>
        </row>
        <row r="1957">
          <cell r="D1957" t="str">
            <v>INE0MRE01011</v>
          </cell>
          <cell r="E1957" t="str">
            <v>UTI FTI-SR XXXII-II-1111-DG</v>
          </cell>
          <cell r="G1957" t="str">
            <v>-</v>
          </cell>
          <cell r="H1957" t="str">
            <v>-</v>
          </cell>
          <cell r="I1957">
            <v>0</v>
          </cell>
          <cell r="J1957">
            <v>0</v>
          </cell>
          <cell r="K1957">
            <v>0</v>
          </cell>
          <cell r="L1957" t="str">
            <v>-</v>
          </cell>
          <cell r="M1957" t="str">
            <v>-</v>
          </cell>
          <cell r="O1957" t="str">
            <v>-</v>
          </cell>
          <cell r="P1957" t="str">
            <v>-</v>
          </cell>
          <cell r="Q1957" t="str">
            <v>-</v>
          </cell>
          <cell r="R1957" t="str">
            <v>-</v>
          </cell>
          <cell r="S1957" t="str">
            <v>-</v>
          </cell>
          <cell r="V1957" t="e">
            <v>#VALUE!</v>
          </cell>
          <cell r="Y1957" t="str">
            <v>-</v>
          </cell>
          <cell r="Z1957" t="str">
            <v>-</v>
          </cell>
          <cell r="AA1957" t="str">
            <v>-</v>
          </cell>
          <cell r="AB1957" t="str">
            <v>-</v>
          </cell>
          <cell r="AC1957" t="str">
            <v>-</v>
          </cell>
          <cell r="AD1957" t="str">
            <v>-</v>
          </cell>
          <cell r="AE1957" t="e">
            <v>#VALUE!</v>
          </cell>
          <cell r="AF1957" t="str">
            <v>-</v>
          </cell>
          <cell r="AG1957" t="str">
            <v>-</v>
          </cell>
          <cell r="AH1957" t="str">
            <v>-</v>
          </cell>
          <cell r="AI1957" t="str">
            <v>-</v>
          </cell>
          <cell r="AJ1957" t="str">
            <v>-</v>
          </cell>
          <cell r="AL1957" t="str">
            <v>-</v>
          </cell>
          <cell r="AM1957" t="str">
            <v>-</v>
          </cell>
        </row>
        <row r="1958">
          <cell r="D1958" t="str">
            <v>INE828A01016</v>
          </cell>
          <cell r="E1958" t="str">
            <v>BHARTIYA INTERNATIONAL LTD</v>
          </cell>
          <cell r="G1958">
            <v>853.6</v>
          </cell>
          <cell r="H1958" t="str">
            <v>-</v>
          </cell>
          <cell r="I1958">
            <v>0</v>
          </cell>
          <cell r="J1958">
            <v>0</v>
          </cell>
          <cell r="K1958">
            <v>0</v>
          </cell>
          <cell r="L1958" t="str">
            <v>-</v>
          </cell>
          <cell r="M1958" t="str">
            <v>-</v>
          </cell>
          <cell r="O1958">
            <v>12.801080000000001</v>
          </cell>
          <cell r="P1958" t="str">
            <v>-</v>
          </cell>
          <cell r="Q1958" t="str">
            <v>-</v>
          </cell>
          <cell r="R1958" t="str">
            <v>-</v>
          </cell>
          <cell r="S1958" t="str">
            <v>-</v>
          </cell>
          <cell r="V1958" t="e">
            <v>#VALUE!</v>
          </cell>
          <cell r="Y1958" t="str">
            <v>-</v>
          </cell>
          <cell r="Z1958" t="str">
            <v>-</v>
          </cell>
          <cell r="AA1958" t="str">
            <v>-</v>
          </cell>
          <cell r="AB1958" t="str">
            <v>-</v>
          </cell>
          <cell r="AC1958" t="str">
            <v>-</v>
          </cell>
          <cell r="AD1958">
            <v>66.274406609640664</v>
          </cell>
          <cell r="AE1958">
            <v>8.3884486590880738E-3</v>
          </cell>
          <cell r="AF1958" t="str">
            <v>-</v>
          </cell>
          <cell r="AG1958">
            <v>904.22199999999998</v>
          </cell>
          <cell r="AH1958" t="str">
            <v>-</v>
          </cell>
          <cell r="AI1958">
            <v>7900.6749999999993</v>
          </cell>
          <cell r="AJ1958" t="str">
            <v>-</v>
          </cell>
          <cell r="AL1958">
            <v>15.782208746068967</v>
          </cell>
          <cell r="AM1958" t="str">
            <v>-</v>
          </cell>
        </row>
        <row r="1959">
          <cell r="D1959" t="str">
            <v>INE0N7S01010</v>
          </cell>
          <cell r="E1959" t="str">
            <v>UTI FTI-SR XXXII-II-1111-DG</v>
          </cell>
          <cell r="G1959" t="str">
            <v>-</v>
          </cell>
          <cell r="H1959" t="str">
            <v>-</v>
          </cell>
          <cell r="I1959">
            <v>0</v>
          </cell>
          <cell r="J1959">
            <v>0</v>
          </cell>
          <cell r="K1959">
            <v>0</v>
          </cell>
          <cell r="L1959" t="str">
            <v>-</v>
          </cell>
          <cell r="M1959" t="str">
            <v>-</v>
          </cell>
          <cell r="O1959" t="str">
            <v>-</v>
          </cell>
          <cell r="P1959" t="str">
            <v>-</v>
          </cell>
          <cell r="Q1959" t="str">
            <v>-</v>
          </cell>
          <cell r="R1959" t="str">
            <v>-</v>
          </cell>
          <cell r="S1959" t="str">
            <v>-</v>
          </cell>
          <cell r="V1959" t="e">
            <v>#VALUE!</v>
          </cell>
          <cell r="Y1959" t="str">
            <v>-</v>
          </cell>
          <cell r="Z1959" t="str">
            <v>-</v>
          </cell>
          <cell r="AA1959" t="str">
            <v>-</v>
          </cell>
          <cell r="AB1959" t="str">
            <v>-</v>
          </cell>
          <cell r="AC1959" t="str">
            <v>-</v>
          </cell>
          <cell r="AD1959" t="str">
            <v>-</v>
          </cell>
          <cell r="AE1959" t="e">
            <v>#VALUE!</v>
          </cell>
          <cell r="AF1959" t="str">
            <v>-</v>
          </cell>
          <cell r="AG1959" t="str">
            <v>-</v>
          </cell>
          <cell r="AH1959" t="str">
            <v>-</v>
          </cell>
          <cell r="AI1959" t="str">
            <v>-</v>
          </cell>
          <cell r="AJ1959" t="str">
            <v>-</v>
          </cell>
          <cell r="AL1959" t="str">
            <v>-</v>
          </cell>
          <cell r="AM1959" t="str">
            <v>-</v>
          </cell>
        </row>
        <row r="1960">
          <cell r="D1960" t="str">
            <v>INE611L01021</v>
          </cell>
          <cell r="E1960" t="str">
            <v>INDIAN TERRAIN FASHIONS LTD</v>
          </cell>
          <cell r="G1960">
            <v>32.840000000000003</v>
          </cell>
          <cell r="H1960" t="str">
            <v>-</v>
          </cell>
          <cell r="I1960">
            <v>0</v>
          </cell>
          <cell r="J1960">
            <v>0</v>
          </cell>
          <cell r="K1960">
            <v>0</v>
          </cell>
          <cell r="L1960" t="str">
            <v>-</v>
          </cell>
          <cell r="M1960" t="str">
            <v>-</v>
          </cell>
          <cell r="O1960">
            <v>-9.48</v>
          </cell>
          <cell r="P1960" t="str">
            <v>-</v>
          </cell>
          <cell r="Q1960" t="str">
            <v>-</v>
          </cell>
          <cell r="R1960" t="str">
            <v>-</v>
          </cell>
          <cell r="S1960" t="str">
            <v>-</v>
          </cell>
          <cell r="V1960" t="e">
            <v>#VALUE!</v>
          </cell>
          <cell r="Y1960" t="str">
            <v>-</v>
          </cell>
          <cell r="Z1960" t="str">
            <v>-</v>
          </cell>
          <cell r="AA1960" t="str">
            <v>-</v>
          </cell>
          <cell r="AB1960" t="str">
            <v>-</v>
          </cell>
          <cell r="AC1960" t="str">
            <v>-</v>
          </cell>
          <cell r="AD1960" t="str">
            <v>-</v>
          </cell>
          <cell r="AE1960" t="e">
            <v>#VALUE!</v>
          </cell>
          <cell r="AF1960" t="str">
            <v>-</v>
          </cell>
          <cell r="AG1960">
            <v>-68.699999999999989</v>
          </cell>
          <cell r="AH1960" t="str">
            <v>-</v>
          </cell>
          <cell r="AI1960">
            <v>-181.30563798219583</v>
          </cell>
          <cell r="AJ1960" t="str">
            <v>-</v>
          </cell>
          <cell r="AL1960" t="str">
            <v>-</v>
          </cell>
          <cell r="AM1960" t="str">
            <v>-</v>
          </cell>
        </row>
        <row r="1961">
          <cell r="D1961" t="str">
            <v>INE298I01015</v>
          </cell>
          <cell r="E1961" t="str">
            <v>ARIES AGRO LTD</v>
          </cell>
          <cell r="G1961">
            <v>418.9</v>
          </cell>
          <cell r="H1961" t="str">
            <v>-</v>
          </cell>
          <cell r="I1961">
            <v>0</v>
          </cell>
          <cell r="J1961">
            <v>0</v>
          </cell>
          <cell r="K1961">
            <v>0</v>
          </cell>
          <cell r="L1961" t="str">
            <v>-</v>
          </cell>
          <cell r="M1961" t="str">
            <v>-</v>
          </cell>
          <cell r="O1961">
            <v>26.16</v>
          </cell>
          <cell r="P1961" t="str">
            <v>-</v>
          </cell>
          <cell r="Q1961" t="str">
            <v>-</v>
          </cell>
          <cell r="R1961" t="str">
            <v>-</v>
          </cell>
          <cell r="S1961" t="str">
            <v>-</v>
          </cell>
          <cell r="V1961" t="e">
            <v>#VALUE!</v>
          </cell>
          <cell r="Y1961" t="str">
            <v>-</v>
          </cell>
          <cell r="Z1961" t="str">
            <v>-</v>
          </cell>
          <cell r="AA1961" t="str">
            <v>-</v>
          </cell>
          <cell r="AB1961" t="str">
            <v>-</v>
          </cell>
          <cell r="AC1961" t="str">
            <v>-</v>
          </cell>
          <cell r="AD1961">
            <v>13.43154728048949</v>
          </cell>
          <cell r="AE1961">
            <v>0.17884787555304185</v>
          </cell>
          <cell r="AF1961" t="str">
            <v>-</v>
          </cell>
          <cell r="AG1961">
            <v>674.375</v>
          </cell>
          <cell r="AH1961" t="str">
            <v>-</v>
          </cell>
          <cell r="AI1961">
            <v>75.100401606425706</v>
          </cell>
          <cell r="AJ1961">
            <v>11.21789690405374</v>
          </cell>
          <cell r="AL1961">
            <v>21.663774098222248</v>
          </cell>
          <cell r="AM1961" t="str">
            <v>-</v>
          </cell>
        </row>
        <row r="1962">
          <cell r="D1962" t="str">
            <v>INE817B01025</v>
          </cell>
          <cell r="E1962" t="str">
            <v>KERALA AYURVEDA LTD</v>
          </cell>
          <cell r="G1962">
            <v>488.7</v>
          </cell>
          <cell r="H1962" t="str">
            <v>-</v>
          </cell>
          <cell r="I1962">
            <v>0</v>
          </cell>
          <cell r="J1962">
            <v>0</v>
          </cell>
          <cell r="K1962">
            <v>0</v>
          </cell>
          <cell r="L1962" t="str">
            <v>-</v>
          </cell>
          <cell r="M1962" t="str">
            <v>-</v>
          </cell>
          <cell r="O1962">
            <v>-12.216265999999999</v>
          </cell>
          <cell r="P1962" t="str">
            <v>-</v>
          </cell>
          <cell r="Q1962" t="str">
            <v>-</v>
          </cell>
          <cell r="R1962" t="str">
            <v>-</v>
          </cell>
          <cell r="S1962" t="str">
            <v>-</v>
          </cell>
          <cell r="V1962" t="e">
            <v>#VALUE!</v>
          </cell>
          <cell r="Y1962" t="str">
            <v>-</v>
          </cell>
          <cell r="Z1962" t="str">
            <v>-</v>
          </cell>
          <cell r="AA1962" t="str">
            <v>-</v>
          </cell>
          <cell r="AB1962" t="str">
            <v>-</v>
          </cell>
          <cell r="AC1962" t="str">
            <v>-</v>
          </cell>
          <cell r="AD1962" t="str">
            <v>-</v>
          </cell>
          <cell r="AE1962" t="e">
            <v>#VALUE!</v>
          </cell>
          <cell r="AF1962" t="str">
            <v>-</v>
          </cell>
          <cell r="AG1962">
            <v>-49.930999999999997</v>
          </cell>
          <cell r="AH1962" t="str">
            <v>-</v>
          </cell>
          <cell r="AI1962">
            <v>-760.30042253521117</v>
          </cell>
          <cell r="AJ1962" t="str">
            <v>-</v>
          </cell>
          <cell r="AL1962">
            <v>191.81834831375096</v>
          </cell>
          <cell r="AM1962" t="str">
            <v>-</v>
          </cell>
        </row>
        <row r="1963">
          <cell r="D1963" t="str">
            <v>INE951M01037</v>
          </cell>
          <cell r="E1963" t="str">
            <v>RRIL LTD</v>
          </cell>
          <cell r="G1963">
            <v>18.37</v>
          </cell>
          <cell r="H1963" t="str">
            <v>-</v>
          </cell>
          <cell r="I1963">
            <v>0</v>
          </cell>
          <cell r="J1963">
            <v>0</v>
          </cell>
          <cell r="K1963">
            <v>0</v>
          </cell>
          <cell r="L1963" t="str">
            <v>-</v>
          </cell>
          <cell r="M1963" t="str">
            <v>-</v>
          </cell>
          <cell r="O1963">
            <v>0.56999999999999995</v>
          </cell>
          <cell r="P1963" t="str">
            <v>-</v>
          </cell>
          <cell r="Q1963" t="str">
            <v>-</v>
          </cell>
          <cell r="R1963" t="str">
            <v>-</v>
          </cell>
          <cell r="S1963" t="str">
            <v>-</v>
          </cell>
          <cell r="V1963" t="e">
            <v>#VALUE!</v>
          </cell>
          <cell r="Y1963" t="str">
            <v>-</v>
          </cell>
          <cell r="Z1963" t="str">
            <v>-</v>
          </cell>
          <cell r="AA1963" t="str">
            <v>-</v>
          </cell>
          <cell r="AB1963" t="str">
            <v>-</v>
          </cell>
          <cell r="AC1963" t="str">
            <v>-</v>
          </cell>
          <cell r="AD1963">
            <v>32.660508236658707</v>
          </cell>
          <cell r="AE1963">
            <v>1.6457314111384631</v>
          </cell>
          <cell r="AF1963" t="str">
            <v>-</v>
          </cell>
          <cell r="AG1963">
            <v>83.486000000000004</v>
          </cell>
          <cell r="AH1963" t="str">
            <v>-</v>
          </cell>
          <cell r="AI1963">
            <v>19.845588420813598</v>
          </cell>
          <cell r="AJ1963">
            <v>43.80716392791107</v>
          </cell>
          <cell r="AL1963">
            <v>39.041369662247696</v>
          </cell>
          <cell r="AM1963" t="str">
            <v>-</v>
          </cell>
        </row>
        <row r="1964">
          <cell r="D1964" t="str">
            <v>INE879A01019</v>
          </cell>
          <cell r="E1964" t="str">
            <v>SHREE RAMA MULTI-TECH LTD</v>
          </cell>
          <cell r="G1964">
            <v>57.59</v>
          </cell>
          <cell r="H1964" t="str">
            <v>-</v>
          </cell>
          <cell r="I1964">
            <v>0</v>
          </cell>
          <cell r="J1964">
            <v>0</v>
          </cell>
          <cell r="K1964">
            <v>0</v>
          </cell>
          <cell r="L1964" t="str">
            <v>-</v>
          </cell>
          <cell r="M1964" t="str">
            <v>-</v>
          </cell>
          <cell r="O1964">
            <v>3.8470420000000001</v>
          </cell>
          <cell r="P1964" t="str">
            <v>-</v>
          </cell>
          <cell r="Q1964" t="str">
            <v>-</v>
          </cell>
          <cell r="R1964" t="str">
            <v>-</v>
          </cell>
          <cell r="S1964" t="str">
            <v>-</v>
          </cell>
          <cell r="V1964" t="e">
            <v>#VALUE!</v>
          </cell>
          <cell r="Y1964" t="str">
            <v>-</v>
          </cell>
          <cell r="Z1964" t="str">
            <v>-</v>
          </cell>
          <cell r="AA1964" t="str">
            <v>-</v>
          </cell>
          <cell r="AB1964" t="str">
            <v>-</v>
          </cell>
          <cell r="AC1964" t="str">
            <v>-</v>
          </cell>
          <cell r="AD1964">
            <v>14.905424744451265</v>
          </cell>
          <cell r="AE1964">
            <v>3.5876154335147389E-2</v>
          </cell>
          <cell r="AF1964" t="str">
            <v>-</v>
          </cell>
          <cell r="AG1964">
            <v>313.08299999999997</v>
          </cell>
          <cell r="AH1964" t="str">
            <v>-</v>
          </cell>
          <cell r="AI1964">
            <v>415.46885447107746</v>
          </cell>
          <cell r="AJ1964" t="str">
            <v>-</v>
          </cell>
          <cell r="AL1964">
            <v>106.78238126374606</v>
          </cell>
          <cell r="AM1964" t="str">
            <v>-</v>
          </cell>
        </row>
        <row r="1965">
          <cell r="D1965" t="str">
            <v>INE256H01015</v>
          </cell>
          <cell r="E1965" t="str">
            <v>DYNEMIC PRODUCTS LTD</v>
          </cell>
          <cell r="G1965">
            <v>364.65</v>
          </cell>
          <cell r="H1965" t="str">
            <v>-</v>
          </cell>
          <cell r="I1965">
            <v>0</v>
          </cell>
          <cell r="J1965">
            <v>0</v>
          </cell>
          <cell r="K1965">
            <v>0</v>
          </cell>
          <cell r="L1965" t="str">
            <v>-</v>
          </cell>
          <cell r="M1965" t="str">
            <v>-</v>
          </cell>
          <cell r="O1965">
            <v>12.44</v>
          </cell>
          <cell r="P1965" t="str">
            <v>-</v>
          </cell>
          <cell r="Q1965" t="str">
            <v>-</v>
          </cell>
          <cell r="R1965" t="str">
            <v>-</v>
          </cell>
          <cell r="S1965" t="str">
            <v>-</v>
          </cell>
          <cell r="V1965" t="e">
            <v>#VALUE!</v>
          </cell>
          <cell r="Y1965" t="str">
            <v>-</v>
          </cell>
          <cell r="Z1965" t="str">
            <v>-</v>
          </cell>
          <cell r="AA1965" t="str">
            <v>-</v>
          </cell>
          <cell r="AB1965" t="str">
            <v>-</v>
          </cell>
          <cell r="AC1965" t="str">
            <v>-</v>
          </cell>
          <cell r="AD1965">
            <v>29.2713112164138</v>
          </cell>
          <cell r="AE1965">
            <v>9.5077208956402648E-2</v>
          </cell>
          <cell r="AF1965" t="str">
            <v>-</v>
          </cell>
          <cell r="AG1965">
            <v>478.73900000000003</v>
          </cell>
          <cell r="AH1965" t="str">
            <v>-</v>
          </cell>
          <cell r="AI1965">
            <v>307.86885245901641</v>
          </cell>
          <cell r="AJ1965" t="str">
            <v>-</v>
          </cell>
          <cell r="AL1965">
            <v>49.669547057499429</v>
          </cell>
          <cell r="AM1965" t="str">
            <v>-</v>
          </cell>
        </row>
        <row r="1966">
          <cell r="D1966" t="str">
            <v>INE0MM001019</v>
          </cell>
          <cell r="E1966" t="str">
            <v>SHERA ENERGY LTD</v>
          </cell>
          <cell r="G1966" t="str">
            <v>-</v>
          </cell>
          <cell r="H1966" t="str">
            <v>-</v>
          </cell>
          <cell r="I1966">
            <v>0</v>
          </cell>
          <cell r="J1966">
            <v>0</v>
          </cell>
          <cell r="K1966">
            <v>0</v>
          </cell>
          <cell r="L1966" t="str">
            <v>-</v>
          </cell>
          <cell r="M1966" t="str">
            <v>-</v>
          </cell>
          <cell r="O1966">
            <v>5.21</v>
          </cell>
          <cell r="P1966" t="str">
            <v>-</v>
          </cell>
          <cell r="Q1966" t="str">
            <v>-</v>
          </cell>
          <cell r="R1966" t="str">
            <v>-</v>
          </cell>
          <cell r="S1966" t="str">
            <v>-</v>
          </cell>
          <cell r="V1966" t="e">
            <v>#VALUE!</v>
          </cell>
          <cell r="Y1966" t="str">
            <v>-</v>
          </cell>
          <cell r="Z1966" t="str">
            <v>-</v>
          </cell>
          <cell r="AA1966" t="str">
            <v>-</v>
          </cell>
          <cell r="AB1966" t="str">
            <v>-</v>
          </cell>
          <cell r="AC1966" t="str">
            <v>-</v>
          </cell>
          <cell r="AD1966" t="str">
            <v>-</v>
          </cell>
          <cell r="AE1966" t="e">
            <v>#VALUE!</v>
          </cell>
          <cell r="AF1966" t="str">
            <v>-</v>
          </cell>
          <cell r="AG1966">
            <v>513.37300000000005</v>
          </cell>
          <cell r="AH1966" t="str">
            <v>-</v>
          </cell>
          <cell r="AI1966">
            <v>39.678284182305632</v>
          </cell>
          <cell r="AJ1966" t="str">
            <v>-</v>
          </cell>
          <cell r="AL1966">
            <v>32.697382875605825</v>
          </cell>
          <cell r="AM1966" t="str">
            <v>-</v>
          </cell>
        </row>
        <row r="1967">
          <cell r="D1967" t="str">
            <v>INE799B01017</v>
          </cell>
          <cell r="E1967" t="str">
            <v>HINDUSTHAN URBAN INFRA LTD</v>
          </cell>
          <cell r="G1967">
            <v>2289.9499999999998</v>
          </cell>
          <cell r="H1967" t="str">
            <v>-</v>
          </cell>
          <cell r="I1967">
            <v>0</v>
          </cell>
          <cell r="J1967">
            <v>0</v>
          </cell>
          <cell r="K1967">
            <v>0</v>
          </cell>
          <cell r="L1967" t="str">
            <v>-</v>
          </cell>
          <cell r="M1967" t="str">
            <v>-</v>
          </cell>
          <cell r="O1967">
            <v>-127.73</v>
          </cell>
          <cell r="P1967" t="str">
            <v>-</v>
          </cell>
          <cell r="Q1967" t="str">
            <v>-</v>
          </cell>
          <cell r="R1967" t="str">
            <v>-</v>
          </cell>
          <cell r="S1967" t="str">
            <v>-</v>
          </cell>
          <cell r="V1967" t="e">
            <v>#VALUE!</v>
          </cell>
          <cell r="Y1967" t="str">
            <v>-</v>
          </cell>
          <cell r="Z1967" t="str">
            <v>-</v>
          </cell>
          <cell r="AA1967" t="str">
            <v>-</v>
          </cell>
          <cell r="AB1967" t="str">
            <v>-</v>
          </cell>
          <cell r="AC1967" t="str">
            <v>-</v>
          </cell>
          <cell r="AD1967" t="str">
            <v>-</v>
          </cell>
          <cell r="AE1967" t="e">
            <v>#VALUE!</v>
          </cell>
          <cell r="AF1967" t="str">
            <v>-</v>
          </cell>
          <cell r="AG1967">
            <v>-239.42699999999996</v>
          </cell>
          <cell r="AH1967" t="str">
            <v>-</v>
          </cell>
          <cell r="AI1967">
            <v>16.809951804090133</v>
          </cell>
          <cell r="AJ1967" t="str">
            <v>-</v>
          </cell>
          <cell r="AL1967" t="str">
            <v>-</v>
          </cell>
          <cell r="AM1967" t="str">
            <v>-</v>
          </cell>
        </row>
        <row r="1968">
          <cell r="D1968" t="str">
            <v>INE353A01023</v>
          </cell>
          <cell r="E1968" t="str">
            <v>NDL VENTURES LTD</v>
          </cell>
          <cell r="G1968">
            <v>87</v>
          </cell>
          <cell r="H1968" t="str">
            <v>-</v>
          </cell>
          <cell r="I1968">
            <v>0</v>
          </cell>
          <cell r="J1968">
            <v>0</v>
          </cell>
          <cell r="K1968">
            <v>0</v>
          </cell>
          <cell r="L1968" t="str">
            <v>-</v>
          </cell>
          <cell r="M1968" t="str">
            <v>-</v>
          </cell>
          <cell r="O1968">
            <v>0.18</v>
          </cell>
          <cell r="P1968" t="str">
            <v>-</v>
          </cell>
          <cell r="Q1968" t="str">
            <v>-</v>
          </cell>
          <cell r="R1968" t="str">
            <v>-</v>
          </cell>
          <cell r="S1968" t="str">
            <v>-</v>
          </cell>
          <cell r="V1968" t="e">
            <v>#VALUE!</v>
          </cell>
          <cell r="Y1968" t="str">
            <v>-</v>
          </cell>
          <cell r="Z1968" t="str">
            <v>-</v>
          </cell>
          <cell r="AA1968" t="str">
            <v>-</v>
          </cell>
          <cell r="AB1968" t="str">
            <v>-</v>
          </cell>
          <cell r="AC1968" t="str">
            <v>-</v>
          </cell>
          <cell r="AD1968">
            <v>483.33333333333337</v>
          </cell>
          <cell r="AE1968">
            <v>-7.7333333333333343</v>
          </cell>
          <cell r="AF1968" t="str">
            <v>-</v>
          </cell>
          <cell r="AG1968">
            <v>-39.045999999999999</v>
          </cell>
          <cell r="AH1968" t="str">
            <v>-</v>
          </cell>
          <cell r="AI1968">
            <v>-62.5</v>
          </cell>
          <cell r="AJ1968" t="str">
            <v>-</v>
          </cell>
          <cell r="AL1968">
            <v>4.7751438884011277</v>
          </cell>
          <cell r="AM1968" t="str">
            <v>-</v>
          </cell>
        </row>
        <row r="1969">
          <cell r="D1969" t="str">
            <v>INE302E01014</v>
          </cell>
          <cell r="E1969" t="str">
            <v>SAKTHI FINANCE LTD</v>
          </cell>
          <cell r="G1969">
            <v>45.03</v>
          </cell>
          <cell r="H1969" t="str">
            <v>-</v>
          </cell>
          <cell r="I1969">
            <v>0</v>
          </cell>
          <cell r="J1969">
            <v>0</v>
          </cell>
          <cell r="K1969">
            <v>0</v>
          </cell>
          <cell r="L1969" t="str">
            <v>-</v>
          </cell>
          <cell r="M1969" t="str">
            <v>-</v>
          </cell>
          <cell r="O1969">
            <v>2.57</v>
          </cell>
          <cell r="P1969" t="str">
            <v>-</v>
          </cell>
          <cell r="Q1969" t="str">
            <v>-</v>
          </cell>
          <cell r="R1969" t="str">
            <v>-</v>
          </cell>
          <cell r="S1969" t="str">
            <v>-</v>
          </cell>
          <cell r="V1969" t="e">
            <v>#VALUE!</v>
          </cell>
          <cell r="Y1969" t="str">
            <v>-</v>
          </cell>
          <cell r="Z1969" t="str">
            <v>-</v>
          </cell>
          <cell r="AA1969" t="str">
            <v>-</v>
          </cell>
          <cell r="AB1969" t="str">
            <v>-</v>
          </cell>
          <cell r="AC1969" t="str">
            <v>-</v>
          </cell>
          <cell r="AD1969">
            <v>13.255583367641503</v>
          </cell>
          <cell r="AE1969">
            <v>2.3007905416692092</v>
          </cell>
          <cell r="AF1969" t="str">
            <v>-</v>
          </cell>
          <cell r="AG1969">
            <v>1491.172</v>
          </cell>
          <cell r="AH1969" t="str">
            <v>-</v>
          </cell>
          <cell r="AI1969">
            <v>5.7613168724279697</v>
          </cell>
          <cell r="AJ1969">
            <v>15.498733285181732</v>
          </cell>
          <cell r="AL1969">
            <v>4.2205502573762077</v>
          </cell>
          <cell r="AM1969" t="str">
            <v>-</v>
          </cell>
        </row>
        <row r="1970">
          <cell r="D1970" t="str">
            <v>INE0MQD01015</v>
          </cell>
          <cell r="E1970" t="str">
            <v>DRONEACHARYA AERIAL INNOVATI</v>
          </cell>
          <cell r="G1970">
            <v>68.58</v>
          </cell>
          <cell r="H1970" t="str">
            <v>-</v>
          </cell>
          <cell r="I1970">
            <v>0</v>
          </cell>
          <cell r="J1970">
            <v>0</v>
          </cell>
          <cell r="K1970">
            <v>0</v>
          </cell>
          <cell r="L1970" t="str">
            <v>-</v>
          </cell>
          <cell r="M1970" t="str">
            <v>-</v>
          </cell>
          <cell r="O1970">
            <v>2.5344540000000002</v>
          </cell>
          <cell r="P1970" t="str">
            <v>-</v>
          </cell>
          <cell r="Q1970" t="str">
            <v>-</v>
          </cell>
          <cell r="R1970" t="str">
            <v>-</v>
          </cell>
          <cell r="S1970" t="str">
            <v>-</v>
          </cell>
          <cell r="V1970" t="e">
            <v>#VALUE!</v>
          </cell>
          <cell r="Y1970" t="str">
            <v>-</v>
          </cell>
          <cell r="Z1970" t="str">
            <v>-</v>
          </cell>
          <cell r="AA1970" t="str">
            <v>-</v>
          </cell>
          <cell r="AB1970" t="str">
            <v>-</v>
          </cell>
          <cell r="AC1970" t="str">
            <v>-</v>
          </cell>
          <cell r="AD1970">
            <v>27.059083270422221</v>
          </cell>
          <cell r="AE1970">
            <v>0.62652007038549495</v>
          </cell>
          <cell r="AF1970" t="str">
            <v>-</v>
          </cell>
          <cell r="AG1970">
            <v>103.07599999999999</v>
          </cell>
          <cell r="AH1970" t="str">
            <v>-</v>
          </cell>
          <cell r="AI1970">
            <v>43.18949152542374</v>
          </cell>
          <cell r="AJ1970" t="str">
            <v>-</v>
          </cell>
          <cell r="AL1970">
            <v>104.50775762866552</v>
          </cell>
          <cell r="AM1970" t="str">
            <v>-</v>
          </cell>
        </row>
        <row r="1971">
          <cell r="D1971" t="str">
            <v>INE639D01011</v>
          </cell>
          <cell r="E1971" t="str">
            <v>LIBERTY PHOSPHATE LTD</v>
          </cell>
          <cell r="G1971" t="str">
            <v>-</v>
          </cell>
          <cell r="H1971" t="str">
            <v>-</v>
          </cell>
          <cell r="I1971">
            <v>0</v>
          </cell>
          <cell r="J1971">
            <v>0</v>
          </cell>
          <cell r="K1971">
            <v>0</v>
          </cell>
          <cell r="L1971" t="str">
            <v>-</v>
          </cell>
          <cell r="M1971" t="str">
            <v>-</v>
          </cell>
          <cell r="O1971">
            <v>21.919905</v>
          </cell>
          <cell r="P1971" t="str">
            <v>-</v>
          </cell>
          <cell r="Q1971" t="str">
            <v>-</v>
          </cell>
          <cell r="R1971" t="str">
            <v>-</v>
          </cell>
          <cell r="S1971" t="str">
            <v>-</v>
          </cell>
          <cell r="V1971" t="e">
            <v>#VALUE!</v>
          </cell>
          <cell r="Y1971" t="str">
            <v>-</v>
          </cell>
          <cell r="Z1971" t="str">
            <v>-</v>
          </cell>
          <cell r="AA1971" t="str">
            <v>-</v>
          </cell>
          <cell r="AB1971" t="str">
            <v>-</v>
          </cell>
          <cell r="AC1971" t="str">
            <v>-</v>
          </cell>
          <cell r="AD1971" t="str">
            <v>-</v>
          </cell>
          <cell r="AE1971" t="e">
            <v>#VALUE!</v>
          </cell>
          <cell r="AF1971" t="str">
            <v>-</v>
          </cell>
          <cell r="AG1971">
            <v>603.38400000000001</v>
          </cell>
          <cell r="AH1971" t="str">
            <v>-</v>
          </cell>
          <cell r="AI1971">
            <v>-40.861026181654836</v>
          </cell>
          <cell r="AJ1971">
            <v>4.0139563845755122</v>
          </cell>
          <cell r="AL1971">
            <v>-35.152005623031215</v>
          </cell>
          <cell r="AM1971" t="str">
            <v>-</v>
          </cell>
        </row>
        <row r="1972">
          <cell r="D1972" t="str">
            <v>INE853A01022</v>
          </cell>
          <cell r="E1972" t="str">
            <v>ADOR FONTECH LTD</v>
          </cell>
          <cell r="G1972" t="str">
            <v>-</v>
          </cell>
          <cell r="H1972" t="str">
            <v>-</v>
          </cell>
          <cell r="I1972">
            <v>0</v>
          </cell>
          <cell r="J1972">
            <v>0</v>
          </cell>
          <cell r="K1972">
            <v>0</v>
          </cell>
          <cell r="L1972" t="str">
            <v>-</v>
          </cell>
          <cell r="M1972" t="str">
            <v>-</v>
          </cell>
          <cell r="O1972">
            <v>6.7828569999999999</v>
          </cell>
          <cell r="P1972" t="str">
            <v>-</v>
          </cell>
          <cell r="Q1972" t="str">
            <v>-</v>
          </cell>
          <cell r="R1972" t="str">
            <v>-</v>
          </cell>
          <cell r="S1972" t="str">
            <v>-</v>
          </cell>
          <cell r="V1972" t="e">
            <v>#VALUE!</v>
          </cell>
          <cell r="Y1972" t="str">
            <v>-</v>
          </cell>
          <cell r="Z1972" t="str">
            <v>-</v>
          </cell>
          <cell r="AA1972" t="str">
            <v>-</v>
          </cell>
          <cell r="AB1972" t="str">
            <v>-</v>
          </cell>
          <cell r="AC1972" t="str">
            <v>-</v>
          </cell>
          <cell r="AD1972" t="str">
            <v>-</v>
          </cell>
          <cell r="AE1972" t="e">
            <v>#VALUE!</v>
          </cell>
          <cell r="AF1972" t="str">
            <v>-</v>
          </cell>
          <cell r="AG1972">
            <v>275.39999999999998</v>
          </cell>
          <cell r="AH1972" t="str">
            <v>-</v>
          </cell>
          <cell r="AI1972">
            <v>35.657139999999998</v>
          </cell>
          <cell r="AJ1972">
            <v>14.203167662326148</v>
          </cell>
          <cell r="AL1972">
            <v>-0.10881392818281153</v>
          </cell>
          <cell r="AM1972" t="str">
            <v>-</v>
          </cell>
        </row>
        <row r="1973">
          <cell r="D1973" t="str">
            <v>INE217G01035</v>
          </cell>
          <cell r="E1973" t="str">
            <v>EQUIPPP SOCIAL IMPACT TECHNO</v>
          </cell>
          <cell r="G1973">
            <v>18.14</v>
          </cell>
          <cell r="H1973" t="str">
            <v>-</v>
          </cell>
          <cell r="I1973">
            <v>0</v>
          </cell>
          <cell r="J1973">
            <v>0</v>
          </cell>
          <cell r="K1973">
            <v>0</v>
          </cell>
          <cell r="L1973" t="str">
            <v>-</v>
          </cell>
          <cell r="M1973" t="str">
            <v>-</v>
          </cell>
          <cell r="O1973">
            <v>0.06</v>
          </cell>
          <cell r="P1973" t="str">
            <v>-</v>
          </cell>
          <cell r="Q1973" t="str">
            <v>-</v>
          </cell>
          <cell r="R1973" t="str">
            <v>-</v>
          </cell>
          <cell r="S1973" t="str">
            <v>-</v>
          </cell>
          <cell r="V1973" t="e">
            <v>#VALUE!</v>
          </cell>
          <cell r="Y1973" t="str">
            <v>-</v>
          </cell>
          <cell r="Z1973" t="str">
            <v>-</v>
          </cell>
          <cell r="AA1973" t="str">
            <v>-</v>
          </cell>
          <cell r="AB1973" t="str">
            <v>-</v>
          </cell>
          <cell r="AC1973" t="str">
            <v>-</v>
          </cell>
          <cell r="AD1973">
            <v>302.33332316080731</v>
          </cell>
          <cell r="AE1973" t="e">
            <v>#VALUE!</v>
          </cell>
          <cell r="AF1973" t="str">
            <v>-</v>
          </cell>
          <cell r="AG1973">
            <v>19.559999999999999</v>
          </cell>
          <cell r="AH1973" t="str">
            <v>-</v>
          </cell>
          <cell r="AI1973" t="str">
            <v>-</v>
          </cell>
          <cell r="AJ1973" t="str">
            <v>-</v>
          </cell>
          <cell r="AL1973">
            <v>2026.0869565217392</v>
          </cell>
          <cell r="AM1973" t="str">
            <v>-</v>
          </cell>
        </row>
        <row r="1974">
          <cell r="D1974" t="str">
            <v>INE112D01035</v>
          </cell>
          <cell r="E1974" t="str">
            <v>MAHALAXMI RUBTECH LTD</v>
          </cell>
          <cell r="G1974">
            <v>220.6</v>
          </cell>
          <cell r="H1974" t="str">
            <v>-</v>
          </cell>
          <cell r="I1974">
            <v>0</v>
          </cell>
          <cell r="J1974">
            <v>0</v>
          </cell>
          <cell r="K1974">
            <v>0</v>
          </cell>
          <cell r="L1974" t="str">
            <v>-</v>
          </cell>
          <cell r="M1974" t="str">
            <v>-</v>
          </cell>
          <cell r="O1974">
            <v>15.8</v>
          </cell>
          <cell r="P1974" t="str">
            <v>-</v>
          </cell>
          <cell r="Q1974" t="str">
            <v>-</v>
          </cell>
          <cell r="R1974" t="str">
            <v>-</v>
          </cell>
          <cell r="S1974" t="str">
            <v>-</v>
          </cell>
          <cell r="V1974" t="e">
            <v>#VALUE!</v>
          </cell>
          <cell r="Y1974" t="str">
            <v>-</v>
          </cell>
          <cell r="Z1974" t="str">
            <v>-</v>
          </cell>
          <cell r="AA1974" t="str">
            <v>-</v>
          </cell>
          <cell r="AB1974" t="str">
            <v>-</v>
          </cell>
          <cell r="AC1974" t="str">
            <v>-</v>
          </cell>
          <cell r="AD1974">
            <v>13.962025702754152</v>
          </cell>
          <cell r="AE1974">
            <v>0.26814315536343003</v>
          </cell>
          <cell r="AF1974" t="str">
            <v>-</v>
          </cell>
          <cell r="AG1974">
            <v>240.45699999999999</v>
          </cell>
          <cell r="AH1974" t="str">
            <v>-</v>
          </cell>
          <cell r="AI1974">
            <v>52.069297401347448</v>
          </cell>
          <cell r="AJ1974">
            <v>21.107947679510836</v>
          </cell>
          <cell r="AL1974">
            <v>31.512970427534604</v>
          </cell>
          <cell r="AM1974" t="str">
            <v>-</v>
          </cell>
        </row>
        <row r="1975">
          <cell r="D1975" t="str">
            <v>INE586G01017</v>
          </cell>
          <cell r="E1975" t="str">
            <v>GP PETROLEUMS LTD</v>
          </cell>
          <cell r="G1975">
            <v>41.46</v>
          </cell>
          <cell r="H1975" t="str">
            <v>-</v>
          </cell>
          <cell r="I1975">
            <v>0</v>
          </cell>
          <cell r="J1975">
            <v>0</v>
          </cell>
          <cell r="K1975">
            <v>0</v>
          </cell>
          <cell r="L1975" t="str">
            <v>-</v>
          </cell>
          <cell r="M1975" t="str">
            <v>-</v>
          </cell>
          <cell r="O1975">
            <v>5.16</v>
          </cell>
          <cell r="P1975" t="str">
            <v>-</v>
          </cell>
          <cell r="Q1975" t="str">
            <v>-</v>
          </cell>
          <cell r="R1975" t="str">
            <v>-</v>
          </cell>
          <cell r="S1975" t="str">
            <v>-</v>
          </cell>
          <cell r="V1975" t="e">
            <v>#VALUE!</v>
          </cell>
          <cell r="Y1975" t="str">
            <v>-</v>
          </cell>
          <cell r="Z1975" t="str">
            <v>-</v>
          </cell>
          <cell r="AA1975" t="str">
            <v>-</v>
          </cell>
          <cell r="AB1975" t="str">
            <v>-</v>
          </cell>
          <cell r="AC1975" t="str">
            <v>-</v>
          </cell>
          <cell r="AD1975">
            <v>8.0348835435024526</v>
          </cell>
          <cell r="AE1975">
            <v>-1.5610630884519039</v>
          </cell>
          <cell r="AF1975" t="str">
            <v>-</v>
          </cell>
          <cell r="AG1975">
            <v>388.15499999999997</v>
          </cell>
          <cell r="AH1975" t="str">
            <v>-</v>
          </cell>
          <cell r="AI1975">
            <v>-5.1470588235294157</v>
          </cell>
          <cell r="AJ1975">
            <v>9.4520599079493017</v>
          </cell>
          <cell r="AL1975">
            <v>-3.3459331859200412</v>
          </cell>
          <cell r="AM1975" t="str">
            <v>-</v>
          </cell>
        </row>
        <row r="1976">
          <cell r="D1976" t="str">
            <v>INE784W01015</v>
          </cell>
          <cell r="E1976" t="str">
            <v>MANOMAY TEX INDIA LTD</v>
          </cell>
          <cell r="G1976">
            <v>173.15</v>
          </cell>
          <cell r="H1976" t="str">
            <v>-</v>
          </cell>
          <cell r="I1976">
            <v>0</v>
          </cell>
          <cell r="J1976">
            <v>0</v>
          </cell>
          <cell r="K1976">
            <v>0</v>
          </cell>
          <cell r="L1976" t="str">
            <v>-</v>
          </cell>
          <cell r="M1976" t="str">
            <v>-</v>
          </cell>
          <cell r="O1976">
            <v>10.67</v>
          </cell>
          <cell r="P1976" t="str">
            <v>-</v>
          </cell>
          <cell r="Q1976" t="str">
            <v>-</v>
          </cell>
          <cell r="R1976" t="str">
            <v>-</v>
          </cell>
          <cell r="S1976" t="str">
            <v>-</v>
          </cell>
          <cell r="V1976" t="e">
            <v>#VALUE!</v>
          </cell>
          <cell r="Y1976" t="str">
            <v>-</v>
          </cell>
          <cell r="Z1976" t="str">
            <v>-</v>
          </cell>
          <cell r="AA1976" t="str">
            <v>-</v>
          </cell>
          <cell r="AB1976" t="str">
            <v>-</v>
          </cell>
          <cell r="AC1976" t="str">
            <v>-</v>
          </cell>
          <cell r="AD1976">
            <v>16.227740758808281</v>
          </cell>
          <cell r="AE1976">
            <v>0.33671392928939375</v>
          </cell>
          <cell r="AF1976" t="str">
            <v>-</v>
          </cell>
          <cell r="AG1976">
            <v>856.255</v>
          </cell>
          <cell r="AH1976" t="str">
            <v>-</v>
          </cell>
          <cell r="AI1976">
            <v>48.194444444444443</v>
          </cell>
          <cell r="AJ1976">
            <v>16.441972972592083</v>
          </cell>
          <cell r="AL1976">
            <v>76.24362953753942</v>
          </cell>
          <cell r="AM1976" t="str">
            <v>-</v>
          </cell>
        </row>
        <row r="1977">
          <cell r="D1977" t="str">
            <v>INE142I01023</v>
          </cell>
          <cell r="E1977" t="str">
            <v>TAKE SOLUTIONS LTD</v>
          </cell>
          <cell r="G1977">
            <v>10.89</v>
          </cell>
          <cell r="H1977" t="str">
            <v>-</v>
          </cell>
          <cell r="I1977">
            <v>0</v>
          </cell>
          <cell r="J1977">
            <v>0</v>
          </cell>
          <cell r="K1977">
            <v>0</v>
          </cell>
          <cell r="L1977" t="str">
            <v>-</v>
          </cell>
          <cell r="M1977" t="str">
            <v>-</v>
          </cell>
          <cell r="O1977">
            <v>0.05</v>
          </cell>
          <cell r="P1977" t="str">
            <v>-</v>
          </cell>
          <cell r="Q1977" t="str">
            <v>-</v>
          </cell>
          <cell r="R1977" t="str">
            <v>-</v>
          </cell>
          <cell r="S1977" t="str">
            <v>-</v>
          </cell>
          <cell r="V1977" t="e">
            <v>#VALUE!</v>
          </cell>
          <cell r="Y1977" t="str">
            <v>-</v>
          </cell>
          <cell r="Z1977" t="str">
            <v>-</v>
          </cell>
          <cell r="AA1977" t="str">
            <v>-</v>
          </cell>
          <cell r="AB1977" t="str">
            <v>-</v>
          </cell>
          <cell r="AC1977" t="str">
            <v>-</v>
          </cell>
          <cell r="AD1977" t="str">
            <v>-</v>
          </cell>
          <cell r="AE1977" t="e">
            <v>#VALUE!</v>
          </cell>
          <cell r="AF1977" t="str">
            <v>-</v>
          </cell>
          <cell r="AG1977">
            <v>-74.75</v>
          </cell>
          <cell r="AH1977" t="str">
            <v>-</v>
          </cell>
          <cell r="AI1977" t="str">
            <v>-</v>
          </cell>
          <cell r="AJ1977" t="str">
            <v>-</v>
          </cell>
          <cell r="AL1977">
            <v>44.52278462223542</v>
          </cell>
          <cell r="AM1977" t="str">
            <v>-</v>
          </cell>
        </row>
        <row r="1978">
          <cell r="D1978" t="str">
            <v>INE795A01017</v>
          </cell>
          <cell r="E1978" t="str">
            <v>PANASONIC ENERGY INDIA CO</v>
          </cell>
          <cell r="G1978">
            <v>378.4</v>
          </cell>
          <cell r="H1978" t="str">
            <v>-</v>
          </cell>
          <cell r="I1978">
            <v>0</v>
          </cell>
          <cell r="J1978">
            <v>0</v>
          </cell>
          <cell r="K1978">
            <v>0</v>
          </cell>
          <cell r="L1978" t="str">
            <v>-</v>
          </cell>
          <cell r="M1978" t="str">
            <v>-</v>
          </cell>
          <cell r="O1978">
            <v>15.7</v>
          </cell>
          <cell r="P1978" t="str">
            <v>-</v>
          </cell>
          <cell r="Q1978" t="str">
            <v>-</v>
          </cell>
          <cell r="R1978" t="str">
            <v>-</v>
          </cell>
          <cell r="S1978" t="str">
            <v>-</v>
          </cell>
          <cell r="V1978" t="e">
            <v>#VALUE!</v>
          </cell>
          <cell r="Y1978" t="str">
            <v>-</v>
          </cell>
          <cell r="Z1978" t="str">
            <v>-</v>
          </cell>
          <cell r="AA1978" t="str">
            <v>-</v>
          </cell>
          <cell r="AB1978" t="str">
            <v>-</v>
          </cell>
          <cell r="AC1978" t="str">
            <v>-</v>
          </cell>
          <cell r="AD1978">
            <v>23.022352727302199</v>
          </cell>
          <cell r="AE1978">
            <v>19.850384129318371</v>
          </cell>
          <cell r="AF1978" t="str">
            <v>-</v>
          </cell>
          <cell r="AG1978">
            <v>222.316</v>
          </cell>
          <cell r="AH1978" t="str">
            <v>-</v>
          </cell>
          <cell r="AI1978">
            <v>1.1597938144329878</v>
          </cell>
          <cell r="AJ1978" t="str">
            <v>-</v>
          </cell>
          <cell r="AL1978">
            <v>34.596662872641858</v>
          </cell>
          <cell r="AM1978" t="str">
            <v>-</v>
          </cell>
        </row>
        <row r="1979">
          <cell r="D1979" t="str">
            <v>INE544A01019</v>
          </cell>
          <cell r="E1979" t="str">
            <v>HARRISONS MALAYALAM LTD</v>
          </cell>
          <cell r="G1979">
            <v>209.55</v>
          </cell>
          <cell r="H1979" t="str">
            <v>-</v>
          </cell>
          <cell r="I1979">
            <v>0</v>
          </cell>
          <cell r="J1979">
            <v>0</v>
          </cell>
          <cell r="K1979">
            <v>0</v>
          </cell>
          <cell r="L1979" t="str">
            <v>-</v>
          </cell>
          <cell r="M1979" t="str">
            <v>-</v>
          </cell>
          <cell r="O1979">
            <v>8.0672800000000002</v>
          </cell>
          <cell r="P1979" t="str">
            <v>-</v>
          </cell>
          <cell r="Q1979" t="str">
            <v>-</v>
          </cell>
          <cell r="R1979" t="str">
            <v>-</v>
          </cell>
          <cell r="S1979" t="str">
            <v>-</v>
          </cell>
          <cell r="V1979" t="e">
            <v>#VALUE!</v>
          </cell>
          <cell r="Y1979" t="str">
            <v>-</v>
          </cell>
          <cell r="Z1979" t="str">
            <v>-</v>
          </cell>
          <cell r="AA1979" t="str">
            <v>-</v>
          </cell>
          <cell r="AB1979" t="str">
            <v>-</v>
          </cell>
          <cell r="AC1979" t="str">
            <v>-</v>
          </cell>
          <cell r="AD1979">
            <v>26.821119843079213</v>
          </cell>
          <cell r="AE1979" t="e">
            <v>#VALUE!</v>
          </cell>
          <cell r="AF1979" t="str">
            <v>-</v>
          </cell>
          <cell r="AG1979">
            <v>235.00399999999999</v>
          </cell>
          <cell r="AH1979" t="str">
            <v>-</v>
          </cell>
          <cell r="AI1979" t="str">
            <v>-</v>
          </cell>
          <cell r="AJ1979" t="str">
            <v>-</v>
          </cell>
          <cell r="AL1979">
            <v>124.92295323596407</v>
          </cell>
          <cell r="AM1979" t="str">
            <v>-</v>
          </cell>
        </row>
        <row r="1980">
          <cell r="D1980" t="str">
            <v>INE952H01027</v>
          </cell>
          <cell r="E1980" t="str">
            <v>RAJ TELEVISION NETWORK LTD</v>
          </cell>
          <cell r="G1980">
            <v>41.96</v>
          </cell>
          <cell r="H1980" t="str">
            <v>-</v>
          </cell>
          <cell r="I1980">
            <v>0</v>
          </cell>
          <cell r="J1980">
            <v>0</v>
          </cell>
          <cell r="K1980">
            <v>0</v>
          </cell>
          <cell r="L1980" t="str">
            <v>-</v>
          </cell>
          <cell r="M1980" t="str">
            <v>-</v>
          </cell>
          <cell r="O1980">
            <v>-4.05</v>
          </cell>
          <cell r="P1980" t="str">
            <v>-</v>
          </cell>
          <cell r="Q1980" t="str">
            <v>-</v>
          </cell>
          <cell r="R1980" t="str">
            <v>-</v>
          </cell>
          <cell r="S1980" t="str">
            <v>-</v>
          </cell>
          <cell r="V1980" t="e">
            <v>#VALUE!</v>
          </cell>
          <cell r="Y1980" t="str">
            <v>-</v>
          </cell>
          <cell r="Z1980" t="str">
            <v>-</v>
          </cell>
          <cell r="AA1980" t="str">
            <v>-</v>
          </cell>
          <cell r="AB1980" t="str">
            <v>-</v>
          </cell>
          <cell r="AC1980" t="str">
            <v>-</v>
          </cell>
          <cell r="AD1980" t="str">
            <v>-</v>
          </cell>
          <cell r="AE1980" t="e">
            <v>#VALUE!</v>
          </cell>
          <cell r="AF1980" t="str">
            <v>-</v>
          </cell>
          <cell r="AG1980">
            <v>-197.12971000000002</v>
          </cell>
          <cell r="AH1980" t="str">
            <v>-</v>
          </cell>
          <cell r="AI1980" t="str">
            <v>-</v>
          </cell>
          <cell r="AJ1980" t="str">
            <v>-</v>
          </cell>
          <cell r="AL1980">
            <v>-15.071449658810181</v>
          </cell>
          <cell r="AM1980" t="str">
            <v>-</v>
          </cell>
        </row>
        <row r="1981">
          <cell r="D1981" t="str">
            <v>INE418N01035</v>
          </cell>
          <cell r="E1981" t="str">
            <v>INTEGRA ESSENTIA LTD</v>
          </cell>
          <cell r="G1981">
            <v>1.88</v>
          </cell>
          <cell r="H1981" t="str">
            <v>-</v>
          </cell>
          <cell r="I1981">
            <v>0</v>
          </cell>
          <cell r="J1981">
            <v>0</v>
          </cell>
          <cell r="K1981">
            <v>0</v>
          </cell>
          <cell r="L1981" t="str">
            <v>-</v>
          </cell>
          <cell r="M1981" t="str">
            <v>-</v>
          </cell>
          <cell r="O1981">
            <v>0.04</v>
          </cell>
          <cell r="P1981" t="str">
            <v>-</v>
          </cell>
          <cell r="Q1981" t="str">
            <v>-</v>
          </cell>
          <cell r="R1981" t="str">
            <v>-</v>
          </cell>
          <cell r="S1981" t="str">
            <v>-</v>
          </cell>
          <cell r="V1981" t="e">
            <v>#VALUE!</v>
          </cell>
          <cell r="Y1981" t="str">
            <v>-</v>
          </cell>
          <cell r="Z1981" t="str">
            <v>-</v>
          </cell>
          <cell r="AA1981" t="str">
            <v>-</v>
          </cell>
          <cell r="AB1981" t="str">
            <v>-</v>
          </cell>
          <cell r="AC1981" t="str">
            <v>-</v>
          </cell>
          <cell r="AD1981">
            <v>46.99999988079071</v>
          </cell>
          <cell r="AE1981">
            <v>-0.54996597053192364</v>
          </cell>
          <cell r="AF1981" t="str">
            <v>-</v>
          </cell>
          <cell r="AG1981">
            <v>50.664999999999999</v>
          </cell>
          <cell r="AH1981" t="str">
            <v>-</v>
          </cell>
          <cell r="AI1981">
            <v>-85.459832788077065</v>
          </cell>
          <cell r="AJ1981" t="str">
            <v>-</v>
          </cell>
          <cell r="AL1981">
            <v>3.6751314739405339</v>
          </cell>
          <cell r="AM1981" t="str">
            <v>-</v>
          </cell>
        </row>
        <row r="1982">
          <cell r="D1982" t="str">
            <v>INE354A01013</v>
          </cell>
          <cell r="E1982" t="str">
            <v>JENBURKT PHARMACEUTICALS</v>
          </cell>
          <cell r="G1982">
            <v>1098.5</v>
          </cell>
          <cell r="H1982" t="str">
            <v>-</v>
          </cell>
          <cell r="I1982">
            <v>0</v>
          </cell>
          <cell r="J1982">
            <v>0</v>
          </cell>
          <cell r="K1982">
            <v>0</v>
          </cell>
          <cell r="L1982" t="str">
            <v>-</v>
          </cell>
          <cell r="M1982" t="str">
            <v>-</v>
          </cell>
          <cell r="O1982">
            <v>72.650000000000006</v>
          </cell>
          <cell r="P1982" t="str">
            <v>-</v>
          </cell>
          <cell r="Q1982" t="str">
            <v>-</v>
          </cell>
          <cell r="R1982" t="str">
            <v>-</v>
          </cell>
          <cell r="S1982" t="str">
            <v>-</v>
          </cell>
          <cell r="V1982" t="e">
            <v>#VALUE!</v>
          </cell>
          <cell r="Y1982" t="str">
            <v>-</v>
          </cell>
          <cell r="Z1982" t="str">
            <v>-</v>
          </cell>
          <cell r="AA1982" t="str">
            <v>-</v>
          </cell>
          <cell r="AB1982" t="str">
            <v>-</v>
          </cell>
          <cell r="AC1982" t="str">
            <v>-</v>
          </cell>
          <cell r="AD1982">
            <v>15.416044879173011</v>
          </cell>
          <cell r="AE1982">
            <v>0.65808686824770246</v>
          </cell>
          <cell r="AF1982" t="str">
            <v>-</v>
          </cell>
          <cell r="AG1982">
            <v>403.92500000000001</v>
          </cell>
          <cell r="AH1982" t="str">
            <v>-</v>
          </cell>
          <cell r="AI1982">
            <v>23.425547025762025</v>
          </cell>
          <cell r="AJ1982">
            <v>12.065365258563087</v>
          </cell>
          <cell r="AL1982">
            <v>21.960977318292713</v>
          </cell>
          <cell r="AM1982" t="str">
            <v>-</v>
          </cell>
        </row>
        <row r="1983">
          <cell r="D1983" t="str">
            <v>INE299C01024</v>
          </cell>
          <cell r="E1983" t="str">
            <v>KARUTURI GLOBAL LTD</v>
          </cell>
          <cell r="G1983" t="str">
            <v>-</v>
          </cell>
          <cell r="H1983" t="str">
            <v>-</v>
          </cell>
          <cell r="I1983">
            <v>0</v>
          </cell>
          <cell r="J1983">
            <v>0</v>
          </cell>
          <cell r="K1983">
            <v>0</v>
          </cell>
          <cell r="L1983" t="str">
            <v>-</v>
          </cell>
          <cell r="M1983" t="str">
            <v>-</v>
          </cell>
          <cell r="O1983">
            <v>-7.9710000000000001</v>
          </cell>
          <cell r="P1983" t="str">
            <v>-</v>
          </cell>
          <cell r="Q1983" t="str">
            <v>-</v>
          </cell>
          <cell r="R1983" t="str">
            <v>-</v>
          </cell>
          <cell r="S1983" t="str">
            <v>-</v>
          </cell>
          <cell r="V1983" t="e">
            <v>#VALUE!</v>
          </cell>
          <cell r="Y1983" t="str">
            <v>-</v>
          </cell>
          <cell r="Z1983" t="str">
            <v>-</v>
          </cell>
          <cell r="AA1983" t="str">
            <v>-</v>
          </cell>
          <cell r="AB1983" t="str">
            <v>-</v>
          </cell>
          <cell r="AC1983" t="str">
            <v>-</v>
          </cell>
          <cell r="AD1983" t="str">
            <v>-</v>
          </cell>
          <cell r="AE1983" t="e">
            <v>#VALUE!</v>
          </cell>
          <cell r="AF1983" t="str">
            <v>-</v>
          </cell>
          <cell r="AG1983">
            <v>405.87599999999998</v>
          </cell>
          <cell r="AH1983" t="str">
            <v>-</v>
          </cell>
          <cell r="AI1983" t="str">
            <v>-</v>
          </cell>
          <cell r="AJ1983">
            <v>4.6501626465630483</v>
          </cell>
          <cell r="AL1983">
            <v>-36.358233856160162</v>
          </cell>
          <cell r="AM1983" t="str">
            <v>-</v>
          </cell>
        </row>
        <row r="1984">
          <cell r="D1984" t="str">
            <v>INE572G01025</v>
          </cell>
          <cell r="E1984" t="str">
            <v>LANCOR HOLDINGS LTD</v>
          </cell>
          <cell r="G1984">
            <v>23.27</v>
          </cell>
          <cell r="H1984" t="str">
            <v>-</v>
          </cell>
          <cell r="I1984">
            <v>0</v>
          </cell>
          <cell r="J1984">
            <v>0</v>
          </cell>
          <cell r="K1984">
            <v>0</v>
          </cell>
          <cell r="L1984" t="str">
            <v>-</v>
          </cell>
          <cell r="M1984" t="str">
            <v>-</v>
          </cell>
          <cell r="O1984">
            <v>0.64</v>
          </cell>
          <cell r="P1984" t="str">
            <v>-</v>
          </cell>
          <cell r="Q1984" t="str">
            <v>-</v>
          </cell>
          <cell r="R1984" t="str">
            <v>-</v>
          </cell>
          <cell r="S1984" t="str">
            <v>-</v>
          </cell>
          <cell r="V1984" t="e">
            <v>#VALUE!</v>
          </cell>
          <cell r="Y1984" t="str">
            <v>-</v>
          </cell>
          <cell r="Z1984" t="str">
            <v>-</v>
          </cell>
          <cell r="AA1984" t="str">
            <v>-</v>
          </cell>
          <cell r="AB1984" t="str">
            <v>-</v>
          </cell>
          <cell r="AC1984" t="str">
            <v>-</v>
          </cell>
          <cell r="AD1984">
            <v>36.359375715255737</v>
          </cell>
          <cell r="AE1984">
            <v>-0.85870014987093335</v>
          </cell>
          <cell r="AF1984" t="str">
            <v>-</v>
          </cell>
          <cell r="AG1984">
            <v>316.488</v>
          </cell>
          <cell r="AH1984" t="str">
            <v>-</v>
          </cell>
          <cell r="AI1984">
            <v>-42.342342342342342</v>
          </cell>
          <cell r="AJ1984" t="str">
            <v>-</v>
          </cell>
          <cell r="AL1984">
            <v>-15.592395826665813</v>
          </cell>
          <cell r="AM1984" t="str">
            <v>-</v>
          </cell>
        </row>
        <row r="1985">
          <cell r="D1985" t="str">
            <v>INE017W01010</v>
          </cell>
          <cell r="E1985" t="str">
            <v>SARTHAK METALS LTD</v>
          </cell>
          <cell r="G1985">
            <v>110.65</v>
          </cell>
          <cell r="H1985" t="str">
            <v>-</v>
          </cell>
          <cell r="I1985">
            <v>0</v>
          </cell>
          <cell r="J1985">
            <v>0</v>
          </cell>
          <cell r="K1985">
            <v>0</v>
          </cell>
          <cell r="L1985" t="str">
            <v>-</v>
          </cell>
          <cell r="M1985" t="str">
            <v>-</v>
          </cell>
          <cell r="O1985">
            <v>3.01</v>
          </cell>
          <cell r="P1985" t="str">
            <v>-</v>
          </cell>
          <cell r="Q1985" t="str">
            <v>-</v>
          </cell>
          <cell r="R1985" t="str">
            <v>-</v>
          </cell>
          <cell r="S1985" t="str">
            <v>-</v>
          </cell>
          <cell r="V1985" t="e">
            <v>#VALUE!</v>
          </cell>
          <cell r="Y1985" t="str">
            <v>-</v>
          </cell>
          <cell r="Z1985" t="str">
            <v>-</v>
          </cell>
          <cell r="AA1985" t="str">
            <v>-</v>
          </cell>
          <cell r="AB1985" t="str">
            <v>-</v>
          </cell>
          <cell r="AC1985" t="str">
            <v>-</v>
          </cell>
          <cell r="AD1985">
            <v>36.75767161526425</v>
          </cell>
          <cell r="AE1985">
            <v>-0.52362832625411704</v>
          </cell>
          <cell r="AF1985" t="str">
            <v>-</v>
          </cell>
          <cell r="AG1985">
            <v>198.57599999999999</v>
          </cell>
          <cell r="AH1985" t="str">
            <v>-</v>
          </cell>
          <cell r="AI1985">
            <v>-70.198019801980195</v>
          </cell>
          <cell r="AJ1985">
            <v>15.789413782294758</v>
          </cell>
          <cell r="AL1985">
            <v>-50.462999920172429</v>
          </cell>
          <cell r="AM1985" t="str">
            <v>-</v>
          </cell>
        </row>
        <row r="1986">
          <cell r="D1986" t="str">
            <v>INE201B01022</v>
          </cell>
          <cell r="E1986" t="str">
            <v>MAJESTIC AUTO LTD</v>
          </cell>
          <cell r="G1986">
            <v>346.3</v>
          </cell>
          <cell r="H1986" t="str">
            <v>-</v>
          </cell>
          <cell r="I1986">
            <v>0</v>
          </cell>
          <cell r="J1986">
            <v>0</v>
          </cell>
          <cell r="K1986">
            <v>0</v>
          </cell>
          <cell r="L1986" t="str">
            <v>-</v>
          </cell>
          <cell r="M1986" t="str">
            <v>-</v>
          </cell>
          <cell r="O1986">
            <v>6.5452669999999999</v>
          </cell>
          <cell r="P1986" t="str">
            <v>-</v>
          </cell>
          <cell r="Q1986" t="str">
            <v>-</v>
          </cell>
          <cell r="R1986" t="str">
            <v>-</v>
          </cell>
          <cell r="S1986" t="str">
            <v>-</v>
          </cell>
          <cell r="V1986" t="e">
            <v>#VALUE!</v>
          </cell>
          <cell r="Y1986" t="str">
            <v>-</v>
          </cell>
          <cell r="Z1986" t="str">
            <v>-</v>
          </cell>
          <cell r="AA1986" t="str">
            <v>-</v>
          </cell>
          <cell r="AB1986" t="str">
            <v>-</v>
          </cell>
          <cell r="AC1986" t="str">
            <v>-</v>
          </cell>
          <cell r="AD1986">
            <v>52.886941032199296</v>
          </cell>
          <cell r="AE1986">
            <v>-0.67166421961273715</v>
          </cell>
          <cell r="AF1986" t="str">
            <v>-</v>
          </cell>
          <cell r="AG1986">
            <v>280.75099999999998</v>
          </cell>
          <cell r="AH1986" t="str">
            <v>-</v>
          </cell>
          <cell r="AI1986">
            <v>-78.740149449515755</v>
          </cell>
          <cell r="AJ1986">
            <v>22.62343362684074</v>
          </cell>
          <cell r="AL1986">
            <v>-47.884189149554679</v>
          </cell>
          <cell r="AM1986" t="str">
            <v>-</v>
          </cell>
        </row>
        <row r="1987">
          <cell r="D1987" t="str">
            <v>INE870Z01015</v>
          </cell>
          <cell r="E1987" t="str">
            <v>INNOVATORS FACADE SYSTEMS LT</v>
          </cell>
          <cell r="G1987">
            <v>200</v>
          </cell>
          <cell r="H1987" t="str">
            <v>-</v>
          </cell>
          <cell r="I1987">
            <v>0</v>
          </cell>
          <cell r="J1987">
            <v>0</v>
          </cell>
          <cell r="K1987">
            <v>0</v>
          </cell>
          <cell r="L1987" t="str">
            <v>-</v>
          </cell>
          <cell r="M1987" t="str">
            <v>-</v>
          </cell>
          <cell r="O1987">
            <v>8.48</v>
          </cell>
          <cell r="P1987" t="str">
            <v>-</v>
          </cell>
          <cell r="Q1987" t="str">
            <v>-</v>
          </cell>
          <cell r="R1987" t="str">
            <v>-</v>
          </cell>
          <cell r="S1987" t="str">
            <v>-</v>
          </cell>
          <cell r="V1987" t="e">
            <v>#VALUE!</v>
          </cell>
          <cell r="Y1987" t="str">
            <v>-</v>
          </cell>
          <cell r="Z1987" t="str">
            <v>-</v>
          </cell>
          <cell r="AA1987" t="str">
            <v>-</v>
          </cell>
          <cell r="AB1987" t="str">
            <v>-</v>
          </cell>
          <cell r="AC1987" t="str">
            <v>-</v>
          </cell>
          <cell r="AD1987">
            <v>23.584905660377359</v>
          </cell>
          <cell r="AE1987">
            <v>4.770047169811316</v>
          </cell>
          <cell r="AF1987" t="str">
            <v>-</v>
          </cell>
          <cell r="AG1987">
            <v>275.48599999999999</v>
          </cell>
          <cell r="AH1987" t="str">
            <v>-</v>
          </cell>
          <cell r="AI1987">
            <v>4.9443757725587192</v>
          </cell>
          <cell r="AJ1987">
            <v>44.409637317517294</v>
          </cell>
          <cell r="AL1987">
            <v>-3.0763818034690313</v>
          </cell>
          <cell r="AM1987" t="str">
            <v>-</v>
          </cell>
        </row>
        <row r="1988">
          <cell r="D1988" t="str">
            <v>INE01BL01012</v>
          </cell>
          <cell r="E1988" t="str">
            <v>NORTHERN SPIRITS LTD</v>
          </cell>
          <cell r="G1988">
            <v>183.85</v>
          </cell>
          <cell r="H1988" t="str">
            <v>-</v>
          </cell>
          <cell r="I1988">
            <v>0</v>
          </cell>
          <cell r="J1988">
            <v>0</v>
          </cell>
          <cell r="K1988">
            <v>0</v>
          </cell>
          <cell r="L1988" t="str">
            <v>-</v>
          </cell>
          <cell r="M1988" t="str">
            <v>-</v>
          </cell>
          <cell r="O1988">
            <v>14.33</v>
          </cell>
          <cell r="P1988" t="str">
            <v>-</v>
          </cell>
          <cell r="Q1988" t="str">
            <v>-</v>
          </cell>
          <cell r="R1988" t="str">
            <v>-</v>
          </cell>
          <cell r="S1988" t="str">
            <v>-</v>
          </cell>
          <cell r="V1988" t="e">
            <v>#VALUE!</v>
          </cell>
          <cell r="Y1988" t="str">
            <v>-</v>
          </cell>
          <cell r="Z1988" t="str">
            <v>-</v>
          </cell>
          <cell r="AA1988" t="str">
            <v>-</v>
          </cell>
          <cell r="AB1988" t="str">
            <v>-</v>
          </cell>
          <cell r="AC1988" t="str">
            <v>-</v>
          </cell>
          <cell r="AD1988">
            <v>12.829728269610301</v>
          </cell>
          <cell r="AE1988">
            <v>0.33076411992561722</v>
          </cell>
          <cell r="AF1988" t="str">
            <v>-</v>
          </cell>
          <cell r="AG1988">
            <v>473.16399999999999</v>
          </cell>
          <cell r="AH1988" t="str">
            <v>-</v>
          </cell>
          <cell r="AI1988">
            <v>38.788149913284037</v>
          </cell>
          <cell r="AJ1988">
            <v>16.228874999669692</v>
          </cell>
          <cell r="AL1988">
            <v>49.497004777190824</v>
          </cell>
          <cell r="AM1988" t="str">
            <v>-</v>
          </cell>
        </row>
        <row r="1989">
          <cell r="D1989" t="str">
            <v>INE0KN801013</v>
          </cell>
          <cell r="E1989" t="str">
            <v>PE ANALYTICS LTD</v>
          </cell>
          <cell r="G1989" t="str">
            <v>-</v>
          </cell>
          <cell r="H1989" t="str">
            <v>-</v>
          </cell>
          <cell r="I1989">
            <v>0</v>
          </cell>
          <cell r="J1989">
            <v>0</v>
          </cell>
          <cell r="K1989">
            <v>0</v>
          </cell>
          <cell r="L1989" t="str">
            <v>-</v>
          </cell>
          <cell r="M1989" t="str">
            <v>-</v>
          </cell>
          <cell r="O1989">
            <v>12.671787999999999</v>
          </cell>
          <cell r="P1989" t="str">
            <v>-</v>
          </cell>
          <cell r="Q1989" t="str">
            <v>-</v>
          </cell>
          <cell r="R1989" t="str">
            <v>-</v>
          </cell>
          <cell r="S1989" t="str">
            <v>-</v>
          </cell>
          <cell r="V1989" t="e">
            <v>#VALUE!</v>
          </cell>
          <cell r="Y1989" t="str">
            <v>-</v>
          </cell>
          <cell r="Z1989" t="str">
            <v>-</v>
          </cell>
          <cell r="AA1989" t="str">
            <v>-</v>
          </cell>
          <cell r="AB1989" t="str">
            <v>-</v>
          </cell>
          <cell r="AC1989" t="str">
            <v>-</v>
          </cell>
          <cell r="AD1989" t="str">
            <v>-</v>
          </cell>
          <cell r="AE1989" t="e">
            <v>#VALUE!</v>
          </cell>
          <cell r="AF1989" t="str">
            <v>-</v>
          </cell>
          <cell r="AG1989">
            <v>183.43700000000001</v>
          </cell>
          <cell r="AH1989" t="str">
            <v>-</v>
          </cell>
          <cell r="AI1989">
            <v>13.750341113105913</v>
          </cell>
          <cell r="AJ1989" t="str">
            <v>-</v>
          </cell>
          <cell r="AL1989">
            <v>13.48139441368431</v>
          </cell>
          <cell r="AM1989" t="str">
            <v>-</v>
          </cell>
        </row>
        <row r="1990">
          <cell r="D1990" t="str">
            <v>INE227F01010</v>
          </cell>
          <cell r="E1990" t="str">
            <v>MK EXIM INDIA LTD</v>
          </cell>
          <cell r="G1990">
            <v>65.83</v>
          </cell>
          <cell r="H1990" t="str">
            <v>-</v>
          </cell>
          <cell r="I1990">
            <v>0</v>
          </cell>
          <cell r="J1990">
            <v>0</v>
          </cell>
          <cell r="K1990">
            <v>0</v>
          </cell>
          <cell r="L1990" t="str">
            <v>-</v>
          </cell>
          <cell r="M1990" t="str">
            <v>-</v>
          </cell>
          <cell r="O1990">
            <v>4.46</v>
          </cell>
          <cell r="P1990" t="str">
            <v>-</v>
          </cell>
          <cell r="Q1990" t="str">
            <v>-</v>
          </cell>
          <cell r="R1990" t="str">
            <v>-</v>
          </cell>
          <cell r="S1990" t="str">
            <v>-</v>
          </cell>
          <cell r="V1990" t="e">
            <v>#VALUE!</v>
          </cell>
          <cell r="Y1990" t="str">
            <v>-</v>
          </cell>
          <cell r="Z1990" t="str">
            <v>-</v>
          </cell>
          <cell r="AA1990" t="str">
            <v>-</v>
          </cell>
          <cell r="AB1990" t="str">
            <v>-</v>
          </cell>
          <cell r="AC1990" t="str">
            <v>-</v>
          </cell>
          <cell r="AD1990">
            <v>14.760090096649034</v>
          </cell>
          <cell r="AE1990">
            <v>0.8349364397955199</v>
          </cell>
          <cell r="AF1990" t="str">
            <v>-</v>
          </cell>
          <cell r="AG1990">
            <v>230.75800000000001</v>
          </cell>
          <cell r="AH1990" t="str">
            <v>-</v>
          </cell>
          <cell r="AI1990">
            <v>17.678100263852244</v>
          </cell>
          <cell r="AJ1990">
            <v>14.118980321372158</v>
          </cell>
          <cell r="AL1990">
            <v>18.274962455728513</v>
          </cell>
          <cell r="AM1990" t="str">
            <v>-</v>
          </cell>
        </row>
        <row r="1991">
          <cell r="D1991" t="str">
            <v>INE221A01014</v>
          </cell>
          <cell r="E1991" t="str">
            <v>CLARIANT (INDIA) LTD</v>
          </cell>
          <cell r="G1991" t="str">
            <v>-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  <cell r="L1991" t="str">
            <v>-</v>
          </cell>
          <cell r="M1991" t="str">
            <v>-</v>
          </cell>
          <cell r="O1991" t="str">
            <v>-</v>
          </cell>
          <cell r="P1991" t="str">
            <v>-</v>
          </cell>
          <cell r="Q1991" t="str">
            <v>-</v>
          </cell>
          <cell r="R1991" t="str">
            <v>-</v>
          </cell>
          <cell r="S1991" t="str">
            <v>-</v>
          </cell>
          <cell r="V1991" t="e">
            <v>#VALUE!</v>
          </cell>
          <cell r="Y1991">
            <v>0</v>
          </cell>
          <cell r="Z1991">
            <v>0</v>
          </cell>
          <cell r="AA1991" t="str">
            <v>-</v>
          </cell>
          <cell r="AB1991" t="str">
            <v>-</v>
          </cell>
          <cell r="AC1991">
            <v>0</v>
          </cell>
          <cell r="AD1991" t="str">
            <v>-</v>
          </cell>
          <cell r="AE1991" t="e">
            <v>#VALUE!</v>
          </cell>
          <cell r="AF1991" t="str">
            <v>-</v>
          </cell>
          <cell r="AG1991" t="str">
            <v>-</v>
          </cell>
          <cell r="AH1991" t="str">
            <v>-</v>
          </cell>
          <cell r="AI1991" t="str">
            <v>-</v>
          </cell>
          <cell r="AJ1991" t="str">
            <v>-</v>
          </cell>
          <cell r="AL1991" t="str">
            <v>-</v>
          </cell>
          <cell r="AM1991" t="str">
            <v>-</v>
          </cell>
        </row>
        <row r="1992">
          <cell r="D1992" t="str">
            <v>INE460N01011</v>
          </cell>
          <cell r="E1992" t="str">
            <v>CINEMAX INDIA LTD</v>
          </cell>
          <cell r="G1992" t="str">
            <v>-</v>
          </cell>
          <cell r="H1992" t="str">
            <v>-</v>
          </cell>
          <cell r="I1992">
            <v>0</v>
          </cell>
          <cell r="J1992">
            <v>0</v>
          </cell>
          <cell r="K1992">
            <v>0</v>
          </cell>
          <cell r="L1992" t="str">
            <v>-</v>
          </cell>
          <cell r="M1992" t="str">
            <v>-</v>
          </cell>
          <cell r="O1992">
            <v>10.7</v>
          </cell>
          <cell r="P1992" t="str">
            <v>-</v>
          </cell>
          <cell r="Q1992" t="str">
            <v>-</v>
          </cell>
          <cell r="R1992" t="str">
            <v>-</v>
          </cell>
          <cell r="S1992" t="str">
            <v>-</v>
          </cell>
          <cell r="V1992" t="e">
            <v>#VALUE!</v>
          </cell>
          <cell r="Y1992" t="str">
            <v>-</v>
          </cell>
          <cell r="Z1992" t="str">
            <v>-</v>
          </cell>
          <cell r="AA1992" t="str">
            <v>-</v>
          </cell>
          <cell r="AB1992" t="str">
            <v>-</v>
          </cell>
          <cell r="AC1992" t="str">
            <v>-</v>
          </cell>
          <cell r="AD1992" t="str">
            <v>-</v>
          </cell>
          <cell r="AE1992" t="e">
            <v>#VALUE!</v>
          </cell>
          <cell r="AF1992" t="str">
            <v>-</v>
          </cell>
          <cell r="AG1992">
            <v>777.80099999999993</v>
          </cell>
          <cell r="AH1992" t="str">
            <v>-</v>
          </cell>
          <cell r="AI1992" t="str">
            <v>-</v>
          </cell>
          <cell r="AJ1992" t="str">
            <v>-</v>
          </cell>
          <cell r="AL1992" t="str">
            <v>-</v>
          </cell>
          <cell r="AM1992" t="str">
            <v>-</v>
          </cell>
        </row>
        <row r="1993">
          <cell r="D1993" t="str">
            <v>INE760W01023</v>
          </cell>
          <cell r="E1993" t="str">
            <v>RAJSHREE POLYPACK LTD</v>
          </cell>
          <cell r="G1993" t="str">
            <v>-</v>
          </cell>
          <cell r="H1993" t="str">
            <v>-</v>
          </cell>
          <cell r="I1993">
            <v>0</v>
          </cell>
          <cell r="J1993">
            <v>0</v>
          </cell>
          <cell r="K1993">
            <v>0</v>
          </cell>
          <cell r="L1993" t="str">
            <v>-</v>
          </cell>
          <cell r="M1993" t="str">
            <v>-</v>
          </cell>
          <cell r="O1993">
            <v>1.0900000000000001</v>
          </cell>
          <cell r="P1993" t="str">
            <v>-</v>
          </cell>
          <cell r="Q1993" t="str">
            <v>-</v>
          </cell>
          <cell r="R1993" t="str">
            <v>-</v>
          </cell>
          <cell r="S1993" t="str">
            <v>-</v>
          </cell>
          <cell r="V1993" t="e">
            <v>#VALUE!</v>
          </cell>
          <cell r="Y1993" t="str">
            <v>-</v>
          </cell>
          <cell r="Z1993" t="str">
            <v>-</v>
          </cell>
          <cell r="AA1993" t="str">
            <v>-</v>
          </cell>
          <cell r="AB1993" t="str">
            <v>-</v>
          </cell>
          <cell r="AC1993" t="str">
            <v>-</v>
          </cell>
          <cell r="AD1993" t="str">
            <v>-</v>
          </cell>
          <cell r="AE1993" t="e">
            <v>#VALUE!</v>
          </cell>
          <cell r="AF1993" t="str">
            <v>-</v>
          </cell>
          <cell r="AG1993">
            <v>413.37700000000001</v>
          </cell>
          <cell r="AH1993" t="str">
            <v>-</v>
          </cell>
          <cell r="AI1993">
            <v>-8.7866108786610866</v>
          </cell>
          <cell r="AJ1993">
            <v>20.463592546693626</v>
          </cell>
          <cell r="AL1993">
            <v>24.674874232425733</v>
          </cell>
          <cell r="AM1993" t="str">
            <v>-</v>
          </cell>
        </row>
        <row r="1994">
          <cell r="D1994" t="str">
            <v>INE364Z01019</v>
          </cell>
          <cell r="E1994" t="str">
            <v>RUDRABHISHEK ENTERPRISES LTD</v>
          </cell>
          <cell r="G1994" t="str">
            <v>-</v>
          </cell>
          <cell r="H1994" t="str">
            <v>-</v>
          </cell>
          <cell r="I1994">
            <v>0</v>
          </cell>
          <cell r="J1994">
            <v>0</v>
          </cell>
          <cell r="K1994">
            <v>0</v>
          </cell>
          <cell r="L1994" t="str">
            <v>-</v>
          </cell>
          <cell r="M1994" t="str">
            <v>-</v>
          </cell>
          <cell r="O1994">
            <v>7.69</v>
          </cell>
          <cell r="P1994" t="str">
            <v>-</v>
          </cell>
          <cell r="Q1994" t="str">
            <v>-</v>
          </cell>
          <cell r="R1994" t="str">
            <v>-</v>
          </cell>
          <cell r="S1994" t="str">
            <v>-</v>
          </cell>
          <cell r="V1994" t="e">
            <v>#VALUE!</v>
          </cell>
          <cell r="Y1994" t="str">
            <v>-</v>
          </cell>
          <cell r="Z1994" t="str">
            <v>-</v>
          </cell>
          <cell r="AA1994" t="str">
            <v>-</v>
          </cell>
          <cell r="AB1994" t="str">
            <v>-</v>
          </cell>
          <cell r="AC1994" t="str">
            <v>-</v>
          </cell>
          <cell r="AD1994" t="str">
            <v>-</v>
          </cell>
          <cell r="AE1994" t="e">
            <v>#VALUE!</v>
          </cell>
          <cell r="AF1994" t="str">
            <v>-</v>
          </cell>
          <cell r="AG1994">
            <v>243.244</v>
          </cell>
          <cell r="AH1994" t="str">
            <v>-</v>
          </cell>
          <cell r="AI1994" t="str">
            <v>-</v>
          </cell>
          <cell r="AJ1994" t="str">
            <v>-</v>
          </cell>
          <cell r="AL1994" t="str">
            <v>-</v>
          </cell>
          <cell r="AM1994" t="str">
            <v>-</v>
          </cell>
        </row>
        <row r="1995">
          <cell r="D1995" t="str">
            <v>INE037B01020</v>
          </cell>
          <cell r="E1995" t="str">
            <v>SHARDUL SECURITIES LTD</v>
          </cell>
          <cell r="G1995">
            <v>51.2</v>
          </cell>
          <cell r="H1995" t="str">
            <v>-</v>
          </cell>
          <cell r="I1995">
            <v>0</v>
          </cell>
          <cell r="J1995">
            <v>0</v>
          </cell>
          <cell r="K1995">
            <v>0</v>
          </cell>
          <cell r="L1995" t="str">
            <v>-</v>
          </cell>
          <cell r="M1995" t="str">
            <v>-</v>
          </cell>
          <cell r="O1995">
            <v>3.77</v>
          </cell>
          <cell r="P1995" t="str">
            <v>-</v>
          </cell>
          <cell r="Q1995" t="str">
            <v>-</v>
          </cell>
          <cell r="R1995" t="str">
            <v>-</v>
          </cell>
          <cell r="S1995" t="str">
            <v>-</v>
          </cell>
          <cell r="V1995" t="e">
            <v>#VALUE!</v>
          </cell>
          <cell r="Y1995" t="str">
            <v>-</v>
          </cell>
          <cell r="Z1995" t="str">
            <v>-</v>
          </cell>
          <cell r="AA1995" t="str">
            <v>-</v>
          </cell>
          <cell r="AB1995" t="str">
            <v>-</v>
          </cell>
          <cell r="AC1995" t="str">
            <v>-</v>
          </cell>
          <cell r="AD1995">
            <v>13.578960663963283</v>
          </cell>
          <cell r="AE1995">
            <v>-0.20487554685979686</v>
          </cell>
          <cell r="AF1995" t="str">
            <v>-</v>
          </cell>
          <cell r="AG1995">
            <v>463.92899999999997</v>
          </cell>
          <cell r="AH1995" t="str">
            <v>-</v>
          </cell>
          <cell r="AI1995">
            <v>-66.279069767441868</v>
          </cell>
          <cell r="AJ1995">
            <v>22.658899169685053</v>
          </cell>
          <cell r="AL1995">
            <v>-71.488351454931177</v>
          </cell>
          <cell r="AM1995" t="str">
            <v>-</v>
          </cell>
        </row>
        <row r="1996">
          <cell r="D1996" t="str">
            <v>INE0PW501021</v>
          </cell>
          <cell r="E1996" t="str">
            <v>UTI FTI-SR XXXII-II-1111-DG</v>
          </cell>
          <cell r="G1996" t="str">
            <v>-</v>
          </cell>
          <cell r="H1996" t="str">
            <v>-</v>
          </cell>
          <cell r="I1996">
            <v>0</v>
          </cell>
          <cell r="J1996">
            <v>0</v>
          </cell>
          <cell r="K1996">
            <v>0</v>
          </cell>
          <cell r="L1996" t="str">
            <v>-</v>
          </cell>
          <cell r="M1996" t="str">
            <v>-</v>
          </cell>
          <cell r="O1996" t="str">
            <v>-</v>
          </cell>
          <cell r="P1996" t="str">
            <v>-</v>
          </cell>
          <cell r="Q1996" t="str">
            <v>-</v>
          </cell>
          <cell r="R1996" t="str">
            <v>-</v>
          </cell>
          <cell r="S1996" t="str">
            <v>-</v>
          </cell>
          <cell r="V1996" t="e">
            <v>#VALUE!</v>
          </cell>
          <cell r="Y1996" t="str">
            <v>-</v>
          </cell>
          <cell r="Z1996" t="str">
            <v>-</v>
          </cell>
          <cell r="AA1996" t="str">
            <v>-</v>
          </cell>
          <cell r="AB1996" t="str">
            <v>-</v>
          </cell>
          <cell r="AC1996" t="str">
            <v>-</v>
          </cell>
          <cell r="AD1996" t="str">
            <v>-</v>
          </cell>
          <cell r="AE1996" t="e">
            <v>#VALUE!</v>
          </cell>
          <cell r="AF1996" t="str">
            <v>-</v>
          </cell>
          <cell r="AG1996" t="str">
            <v>-</v>
          </cell>
          <cell r="AH1996" t="str">
            <v>-</v>
          </cell>
          <cell r="AI1996" t="str">
            <v>-</v>
          </cell>
          <cell r="AJ1996" t="str">
            <v>-</v>
          </cell>
          <cell r="AL1996" t="str">
            <v>-</v>
          </cell>
          <cell r="AM1996" t="str">
            <v>-</v>
          </cell>
        </row>
        <row r="1997">
          <cell r="D1997" t="str">
            <v>INE678F01014</v>
          </cell>
          <cell r="E1997" t="str">
            <v>MULTIBASE INDIA LTD</v>
          </cell>
          <cell r="G1997">
            <v>245.3</v>
          </cell>
          <cell r="H1997" t="str">
            <v>-</v>
          </cell>
          <cell r="I1997">
            <v>0</v>
          </cell>
          <cell r="J1997">
            <v>0</v>
          </cell>
          <cell r="K1997">
            <v>0</v>
          </cell>
          <cell r="L1997" t="str">
            <v>-</v>
          </cell>
          <cell r="M1997" t="str">
            <v>-</v>
          </cell>
          <cell r="O1997">
            <v>11.61</v>
          </cell>
          <cell r="P1997" t="str">
            <v>-</v>
          </cell>
          <cell r="Q1997" t="str">
            <v>-</v>
          </cell>
          <cell r="R1997" t="str">
            <v>-</v>
          </cell>
          <cell r="S1997" t="str">
            <v>-</v>
          </cell>
          <cell r="V1997" t="e">
            <v>#VALUE!</v>
          </cell>
          <cell r="Y1997" t="str">
            <v>-</v>
          </cell>
          <cell r="Z1997" t="str">
            <v>-</v>
          </cell>
          <cell r="AA1997" t="str">
            <v>-</v>
          </cell>
          <cell r="AB1997" t="str">
            <v>-</v>
          </cell>
          <cell r="AC1997" t="str">
            <v>-</v>
          </cell>
          <cell r="AD1997">
            <v>21.080198428150926</v>
          </cell>
          <cell r="AE1997">
            <v>0.67273990651571913</v>
          </cell>
          <cell r="AF1997" t="str">
            <v>-</v>
          </cell>
          <cell r="AG1997">
            <v>147.85899999999998</v>
          </cell>
          <cell r="AH1997" t="str">
            <v>-</v>
          </cell>
          <cell r="AI1997">
            <v>31.334841628959271</v>
          </cell>
          <cell r="AJ1997">
            <v>29.393437636499794</v>
          </cell>
          <cell r="AL1997">
            <v>77.374040307101708</v>
          </cell>
          <cell r="AM1997" t="str">
            <v>-</v>
          </cell>
        </row>
        <row r="1998">
          <cell r="D1998" t="str">
            <v>INE625B01014</v>
          </cell>
          <cell r="E1998" t="str">
            <v>RANA SUGARS LTD</v>
          </cell>
          <cell r="G1998">
            <v>14.31</v>
          </cell>
          <cell r="H1998" t="str">
            <v>-</v>
          </cell>
          <cell r="I1998">
            <v>0</v>
          </cell>
          <cell r="J1998">
            <v>0</v>
          </cell>
          <cell r="K1998">
            <v>0</v>
          </cell>
          <cell r="L1998" t="str">
            <v>-</v>
          </cell>
          <cell r="M1998" t="str">
            <v>-</v>
          </cell>
          <cell r="O1998">
            <v>2.2400000000000002</v>
          </cell>
          <cell r="P1998" t="str">
            <v>-</v>
          </cell>
          <cell r="Q1998" t="str">
            <v>-</v>
          </cell>
          <cell r="R1998" t="str">
            <v>-</v>
          </cell>
          <cell r="S1998" t="str">
            <v>-</v>
          </cell>
          <cell r="V1998" t="e">
            <v>#VALUE!</v>
          </cell>
          <cell r="Y1998" t="str">
            <v>-</v>
          </cell>
          <cell r="Z1998" t="str">
            <v>-</v>
          </cell>
          <cell r="AA1998" t="str">
            <v>-</v>
          </cell>
          <cell r="AB1998" t="str">
            <v>-</v>
          </cell>
          <cell r="AC1998" t="str">
            <v>-</v>
          </cell>
          <cell r="AD1998">
            <v>7.4731860523596669</v>
          </cell>
          <cell r="AE1998">
            <v>0.32383806226891881</v>
          </cell>
          <cell r="AF1998" t="str">
            <v>-</v>
          </cell>
          <cell r="AG1998">
            <v>710.56899999999996</v>
          </cell>
          <cell r="AH1998" t="str">
            <v>-</v>
          </cell>
          <cell r="AI1998">
            <v>23.076923076923084</v>
          </cell>
          <cell r="AJ1998">
            <v>5.5087054686201862</v>
          </cell>
          <cell r="AL1998">
            <v>-14.162065129022247</v>
          </cell>
          <cell r="AM1998" t="str">
            <v>-</v>
          </cell>
        </row>
        <row r="1999">
          <cell r="D1999" t="str">
            <v>INE00EM01016</v>
          </cell>
          <cell r="E1999" t="str">
            <v>MEGASTAR FOODS LTD</v>
          </cell>
          <cell r="G1999">
            <v>229.85</v>
          </cell>
          <cell r="H1999" t="str">
            <v>-</v>
          </cell>
          <cell r="I1999">
            <v>0</v>
          </cell>
          <cell r="J1999">
            <v>0</v>
          </cell>
          <cell r="K1999">
            <v>0</v>
          </cell>
          <cell r="L1999" t="str">
            <v>-</v>
          </cell>
          <cell r="M1999" t="str">
            <v>-</v>
          </cell>
          <cell r="O1999">
            <v>3.7912970000000001</v>
          </cell>
          <cell r="P1999" t="str">
            <v>-</v>
          </cell>
          <cell r="Q1999" t="str">
            <v>-</v>
          </cell>
          <cell r="R1999" t="str">
            <v>-</v>
          </cell>
          <cell r="S1999" t="str">
            <v>-</v>
          </cell>
          <cell r="V1999" t="e">
            <v>#VALUE!</v>
          </cell>
          <cell r="Y1999" t="str">
            <v>-</v>
          </cell>
          <cell r="Z1999" t="str">
            <v>-</v>
          </cell>
          <cell r="AA1999" t="str">
            <v>-</v>
          </cell>
          <cell r="AB1999" t="str">
            <v>-</v>
          </cell>
          <cell r="AC1999" t="str">
            <v>-</v>
          </cell>
          <cell r="AD1999">
            <v>60.625692501409311</v>
          </cell>
          <cell r="AE1999">
            <v>-1.5644831251877522</v>
          </cell>
          <cell r="AF1999" t="str">
            <v>-</v>
          </cell>
          <cell r="AG1999">
            <v>220.50800000000001</v>
          </cell>
          <cell r="AH1999" t="str">
            <v>-</v>
          </cell>
          <cell r="AI1999">
            <v>-38.75126009693053</v>
          </cell>
          <cell r="AJ1999">
            <v>29.009636815253089</v>
          </cell>
          <cell r="AL1999">
            <v>66.820241634703422</v>
          </cell>
          <cell r="AM1999" t="str">
            <v>-</v>
          </cell>
        </row>
        <row r="2000">
          <cell r="D2000" t="str">
            <v>INE932D01010</v>
          </cell>
          <cell r="E2000" t="str">
            <v>DUROPLY INDUSTRIES LTD</v>
          </cell>
          <cell r="G2000">
            <v>180</v>
          </cell>
          <cell r="H2000" t="str">
            <v>-</v>
          </cell>
          <cell r="I2000">
            <v>0</v>
          </cell>
          <cell r="J2000">
            <v>0</v>
          </cell>
          <cell r="K2000">
            <v>0</v>
          </cell>
          <cell r="L2000" t="str">
            <v>-</v>
          </cell>
          <cell r="M2000" t="str">
            <v>-</v>
          </cell>
          <cell r="O2000">
            <v>7.88</v>
          </cell>
          <cell r="P2000" t="str">
            <v>-</v>
          </cell>
          <cell r="Q2000" t="str">
            <v>-</v>
          </cell>
          <cell r="R2000" t="str">
            <v>-</v>
          </cell>
          <cell r="S2000" t="str">
            <v>-</v>
          </cell>
          <cell r="V2000" t="e">
            <v>#VALUE!</v>
          </cell>
          <cell r="Y2000" t="str">
            <v>-</v>
          </cell>
          <cell r="Z2000" t="str">
            <v>-</v>
          </cell>
          <cell r="AA2000" t="str">
            <v>-</v>
          </cell>
          <cell r="AB2000" t="str">
            <v>-</v>
          </cell>
          <cell r="AC2000" t="str">
            <v>-</v>
          </cell>
          <cell r="AD2000">
            <v>25.139664804469273</v>
          </cell>
          <cell r="AE2000">
            <v>4.7397558077807829E-2</v>
          </cell>
          <cell r="AF2000" t="str">
            <v>-</v>
          </cell>
          <cell r="AG2000">
            <v>169.54500000000002</v>
          </cell>
          <cell r="AH2000" t="str">
            <v>-</v>
          </cell>
          <cell r="AI2000">
            <v>530.4</v>
          </cell>
          <cell r="AJ2000" t="str">
            <v>-</v>
          </cell>
          <cell r="AL2000">
            <v>41.888159876811841</v>
          </cell>
          <cell r="AM2000" t="str">
            <v>-</v>
          </cell>
        </row>
        <row r="2001">
          <cell r="D2001" t="str">
            <v>INE137M01017</v>
          </cell>
          <cell r="E2001" t="str">
            <v>SAB INDUSTRIES LTD</v>
          </cell>
          <cell r="G2001">
            <v>159</v>
          </cell>
          <cell r="H2001" t="str">
            <v>-</v>
          </cell>
          <cell r="I2001">
            <v>0</v>
          </cell>
          <cell r="J2001">
            <v>0</v>
          </cell>
          <cell r="K2001">
            <v>0</v>
          </cell>
          <cell r="L2001" t="str">
            <v>-</v>
          </cell>
          <cell r="M2001" t="str">
            <v>-</v>
          </cell>
          <cell r="O2001">
            <v>-13.87</v>
          </cell>
          <cell r="P2001" t="str">
            <v>-</v>
          </cell>
          <cell r="Q2001" t="str">
            <v>-</v>
          </cell>
          <cell r="R2001" t="str">
            <v>-</v>
          </cell>
          <cell r="S2001" t="str">
            <v>-</v>
          </cell>
          <cell r="V2001" t="e">
            <v>#VALUE!</v>
          </cell>
          <cell r="Y2001" t="str">
            <v>-</v>
          </cell>
          <cell r="Z2001" t="str">
            <v>-</v>
          </cell>
          <cell r="AA2001" t="str">
            <v>-</v>
          </cell>
          <cell r="AB2001" t="str">
            <v>-</v>
          </cell>
          <cell r="AC2001" t="str">
            <v>-</v>
          </cell>
          <cell r="AD2001" t="str">
            <v>-</v>
          </cell>
          <cell r="AE2001" t="e">
            <v>#VALUE!</v>
          </cell>
          <cell r="AF2001" t="str">
            <v>-</v>
          </cell>
          <cell r="AG2001">
            <v>54.279000000000003</v>
          </cell>
          <cell r="AH2001" t="str">
            <v>-</v>
          </cell>
          <cell r="AI2001" t="str">
            <v>-</v>
          </cell>
          <cell r="AJ2001" t="str">
            <v>-</v>
          </cell>
          <cell r="AL2001">
            <v>60.726658967753401</v>
          </cell>
          <cell r="AM2001" t="str">
            <v>-</v>
          </cell>
        </row>
        <row r="2002">
          <cell r="D2002" t="str">
            <v>INE231C01019</v>
          </cell>
          <cell r="E2002" t="str">
            <v>SHREYANS INDUSTRIES LTD</v>
          </cell>
          <cell r="G2002">
            <v>237.75</v>
          </cell>
          <cell r="H2002" t="str">
            <v>-</v>
          </cell>
          <cell r="I2002">
            <v>0</v>
          </cell>
          <cell r="J2002">
            <v>0</v>
          </cell>
          <cell r="K2002">
            <v>0</v>
          </cell>
          <cell r="L2002" t="str">
            <v>-</v>
          </cell>
          <cell r="M2002" t="str">
            <v>-</v>
          </cell>
          <cell r="O2002">
            <v>36.6</v>
          </cell>
          <cell r="P2002" t="str">
            <v>-</v>
          </cell>
          <cell r="Q2002" t="str">
            <v>-</v>
          </cell>
          <cell r="R2002" t="str">
            <v>-</v>
          </cell>
          <cell r="S2002" t="str">
            <v>-</v>
          </cell>
          <cell r="V2002" t="e">
            <v>#VALUE!</v>
          </cell>
          <cell r="Y2002" t="str">
            <v>-</v>
          </cell>
          <cell r="Z2002" t="str">
            <v>-</v>
          </cell>
          <cell r="AA2002" t="str">
            <v>-</v>
          </cell>
          <cell r="AB2002" t="str">
            <v>-</v>
          </cell>
          <cell r="AC2002" t="str">
            <v>-</v>
          </cell>
          <cell r="AD2002">
            <v>8.0007761510037714</v>
          </cell>
          <cell r="AE2002">
            <v>-0.18992833475581025</v>
          </cell>
          <cell r="AF2002" t="str">
            <v>-</v>
          </cell>
          <cell r="AG2002">
            <v>695.21299999999997</v>
          </cell>
          <cell r="AH2002" t="str">
            <v>-</v>
          </cell>
          <cell r="AI2002">
            <v>-42.125237191650854</v>
          </cell>
          <cell r="AJ2002">
            <v>8.6240451801248419</v>
          </cell>
          <cell r="AL2002">
            <v>-28.761641853597261</v>
          </cell>
          <cell r="AM2002" t="str">
            <v>-</v>
          </cell>
        </row>
        <row r="2003">
          <cell r="D2003" t="str">
            <v>INE0N6U01018</v>
          </cell>
          <cell r="E2003" t="str">
            <v>KALYANI CAST-TECH LTD</v>
          </cell>
          <cell r="G2003">
            <v>601.54999999999995</v>
          </cell>
          <cell r="H2003" t="str">
            <v>-</v>
          </cell>
          <cell r="I2003">
            <v>0</v>
          </cell>
          <cell r="J2003">
            <v>0</v>
          </cell>
          <cell r="K2003">
            <v>0</v>
          </cell>
          <cell r="L2003" t="str">
            <v>-</v>
          </cell>
          <cell r="M2003" t="str">
            <v>-</v>
          </cell>
          <cell r="O2003">
            <v>19.850000000000001</v>
          </cell>
          <cell r="P2003" t="str">
            <v>-</v>
          </cell>
          <cell r="Q2003" t="str">
            <v>-</v>
          </cell>
          <cell r="R2003" t="str">
            <v>-</v>
          </cell>
          <cell r="S2003" t="str">
            <v>-</v>
          </cell>
          <cell r="V2003" t="e">
            <v>#VALUE!</v>
          </cell>
          <cell r="Y2003" t="str">
            <v>-</v>
          </cell>
          <cell r="Z2003" t="str">
            <v>-</v>
          </cell>
          <cell r="AA2003" t="str">
            <v>-</v>
          </cell>
          <cell r="AB2003" t="str">
            <v>-</v>
          </cell>
          <cell r="AC2003" t="str">
            <v>-</v>
          </cell>
          <cell r="AD2003">
            <v>30.304785279242758</v>
          </cell>
          <cell r="AE2003">
            <v>1.450742199082117</v>
          </cell>
          <cell r="AF2003" t="str">
            <v>-</v>
          </cell>
          <cell r="AG2003">
            <v>197.26300000000001</v>
          </cell>
          <cell r="AH2003" t="str">
            <v>-</v>
          </cell>
          <cell r="AI2003">
            <v>20.88915956151035</v>
          </cell>
          <cell r="AJ2003" t="str">
            <v>-</v>
          </cell>
          <cell r="AL2003">
            <v>46.264838692934532</v>
          </cell>
          <cell r="AM2003" t="str">
            <v>-</v>
          </cell>
        </row>
        <row r="2004">
          <cell r="D2004" t="str">
            <v>INE777G01012</v>
          </cell>
          <cell r="E2004" t="str">
            <v>SHRIRAM ASSET MANAGEMENT CO</v>
          </cell>
          <cell r="G2004">
            <v>476.8</v>
          </cell>
          <cell r="H2004" t="str">
            <v>-</v>
          </cell>
          <cell r="I2004">
            <v>0</v>
          </cell>
          <cell r="J2004">
            <v>0</v>
          </cell>
          <cell r="K2004">
            <v>0</v>
          </cell>
          <cell r="L2004" t="str">
            <v>-</v>
          </cell>
          <cell r="M2004" t="str">
            <v>-</v>
          </cell>
          <cell r="O2004">
            <v>-12.69</v>
          </cell>
          <cell r="P2004" t="str">
            <v>-</v>
          </cell>
          <cell r="Q2004" t="str">
            <v>-</v>
          </cell>
          <cell r="R2004" t="str">
            <v>-</v>
          </cell>
          <cell r="S2004" t="str">
            <v>-</v>
          </cell>
          <cell r="V2004" t="e">
            <v>#VALUE!</v>
          </cell>
          <cell r="Y2004" t="str">
            <v>-</v>
          </cell>
          <cell r="Z2004" t="str">
            <v>-</v>
          </cell>
          <cell r="AA2004" t="str">
            <v>-</v>
          </cell>
          <cell r="AB2004" t="str">
            <v>-</v>
          </cell>
          <cell r="AC2004" t="str">
            <v>-</v>
          </cell>
          <cell r="AD2004" t="str">
            <v>-</v>
          </cell>
          <cell r="AE2004" t="e">
            <v>#VALUE!</v>
          </cell>
          <cell r="AF2004" t="str">
            <v>-</v>
          </cell>
          <cell r="AG2004">
            <v>-156.64499999999998</v>
          </cell>
          <cell r="AH2004" t="str">
            <v>-</v>
          </cell>
          <cell r="AI2004">
            <v>-140.82177727230717</v>
          </cell>
          <cell r="AJ2004" t="str">
            <v>-</v>
          </cell>
          <cell r="AL2004">
            <v>-216.0969408346113</v>
          </cell>
          <cell r="AM2004" t="str">
            <v>-</v>
          </cell>
        </row>
      </sheetData>
      <sheetData sheetId="4"/>
      <sheetData sheetId="5"/>
      <sheetData sheetId="6"/>
      <sheetData sheetId="7">
        <row r="1">
          <cell r="H1" t="str">
            <v>BDP_Mcap</v>
          </cell>
          <cell r="J1" t="str">
            <v>NDP_ADJCLOSE</v>
          </cell>
        </row>
        <row r="2">
          <cell r="A2" t="str">
            <v>CD_ISIN No</v>
          </cell>
          <cell r="B2" t="str">
            <v>Sr.No.</v>
          </cell>
          <cell r="C2" t="str">
            <v>Accord Code</v>
          </cell>
          <cell r="D2" t="str">
            <v>Company Name</v>
          </cell>
          <cell r="E2" t="str">
            <v>CD_Sector</v>
          </cell>
          <cell r="F2" t="str">
            <v>CD_Bloomberg Code</v>
          </cell>
          <cell r="G2" t="str">
            <v>CD_ISIN No</v>
          </cell>
          <cell r="H2">
            <v>45912</v>
          </cell>
          <cell r="I2" t="str">
            <v>Market Cap</v>
          </cell>
          <cell r="J2">
            <v>45912</v>
          </cell>
        </row>
        <row r="3">
          <cell r="B3">
            <v>861</v>
          </cell>
          <cell r="C3">
            <v>319532</v>
          </cell>
          <cell r="D3" t="str">
            <v>Bse 1000</v>
          </cell>
          <cell r="E3" t="str">
            <v>Others</v>
          </cell>
          <cell r="H3">
            <v>43217614.697098598</v>
          </cell>
          <cell r="I3" t="str">
            <v>Large Cap</v>
          </cell>
          <cell r="J3">
            <v>0</v>
          </cell>
        </row>
        <row r="4">
          <cell r="B4">
            <v>869</v>
          </cell>
          <cell r="C4">
            <v>218477</v>
          </cell>
          <cell r="D4" t="str">
            <v>Bse 500</v>
          </cell>
          <cell r="E4" t="str">
            <v>Others</v>
          </cell>
          <cell r="F4" t="str">
            <v>BSE500 IND</v>
          </cell>
          <cell r="H4">
            <v>40604243.932810098</v>
          </cell>
          <cell r="I4" t="str">
            <v>Large Cap</v>
          </cell>
          <cell r="J4">
            <v>0</v>
          </cell>
        </row>
        <row r="5">
          <cell r="B5">
            <v>865</v>
          </cell>
          <cell r="C5">
            <v>287860</v>
          </cell>
          <cell r="D5" t="str">
            <v>BSE 250 LargeMidCap</v>
          </cell>
          <cell r="E5" t="str">
            <v>Others</v>
          </cell>
          <cell r="H5">
            <v>36133257.585300498</v>
          </cell>
          <cell r="I5" t="str">
            <v>Large Cap</v>
          </cell>
          <cell r="J5">
            <v>0</v>
          </cell>
        </row>
        <row r="6">
          <cell r="B6">
            <v>863</v>
          </cell>
          <cell r="C6">
            <v>218476</v>
          </cell>
          <cell r="D6" t="str">
            <v>Bse 200</v>
          </cell>
          <cell r="E6" t="str">
            <v>Others</v>
          </cell>
          <cell r="F6" t="str">
            <v>BSE200 IND</v>
          </cell>
          <cell r="H6">
            <v>34198295.544790402</v>
          </cell>
          <cell r="I6" t="str">
            <v>Large Cap</v>
          </cell>
          <cell r="J6">
            <v>0</v>
          </cell>
        </row>
        <row r="7">
          <cell r="B7">
            <v>864</v>
          </cell>
          <cell r="C7">
            <v>317453</v>
          </cell>
          <cell r="D7" t="str">
            <v>BSE 200 Equal Weight</v>
          </cell>
          <cell r="E7" t="str">
            <v>Others</v>
          </cell>
          <cell r="H7">
            <v>34198295.544790298</v>
          </cell>
          <cell r="I7" t="str">
            <v>Large Cap</v>
          </cell>
          <cell r="J7">
            <v>0</v>
          </cell>
        </row>
        <row r="8">
          <cell r="B8">
            <v>901</v>
          </cell>
          <cell r="C8">
            <v>274762</v>
          </cell>
          <cell r="D8" t="str">
            <v>BSE LargeCap</v>
          </cell>
          <cell r="E8" t="str">
            <v>Others</v>
          </cell>
          <cell r="H8">
            <v>28511202.356253602</v>
          </cell>
          <cell r="I8" t="str">
            <v>Large Cap</v>
          </cell>
          <cell r="J8">
            <v>0</v>
          </cell>
        </row>
        <row r="9">
          <cell r="B9">
            <v>860</v>
          </cell>
          <cell r="C9">
            <v>291805</v>
          </cell>
          <cell r="D9" t="str">
            <v>BSE 100 LargeCap TMC</v>
          </cell>
          <cell r="E9" t="str">
            <v>Others</v>
          </cell>
          <cell r="H9">
            <v>27497059.4626812</v>
          </cell>
          <cell r="I9" t="str">
            <v>Large Cap</v>
          </cell>
          <cell r="J9">
            <v>0</v>
          </cell>
        </row>
        <row r="10">
          <cell r="B10">
            <v>858</v>
          </cell>
          <cell r="C10">
            <v>218475</v>
          </cell>
          <cell r="D10" t="str">
            <v>Bse 100</v>
          </cell>
          <cell r="E10" t="str">
            <v>Others</v>
          </cell>
          <cell r="F10" t="str">
            <v>BSE100 IND</v>
          </cell>
          <cell r="H10">
            <v>26387370.046616402</v>
          </cell>
          <cell r="I10" t="str">
            <v>Large Cap</v>
          </cell>
          <cell r="J10">
            <v>0</v>
          </cell>
        </row>
        <row r="11">
          <cell r="B11">
            <v>923</v>
          </cell>
          <cell r="C11">
            <v>317435</v>
          </cell>
          <cell r="D11" t="str">
            <v>BSE Sensex Sixty</v>
          </cell>
          <cell r="E11" t="str">
            <v>Others</v>
          </cell>
          <cell r="H11">
            <v>21649464.867194802</v>
          </cell>
          <cell r="I11" t="str">
            <v>Large Cap</v>
          </cell>
          <cell r="J11">
            <v>0</v>
          </cell>
        </row>
        <row r="12">
          <cell r="B12">
            <v>924</v>
          </cell>
          <cell r="C12">
            <v>317436</v>
          </cell>
          <cell r="D12" t="str">
            <v>BSE Sensex Sixty 65:35</v>
          </cell>
          <cell r="E12" t="str">
            <v>Others</v>
          </cell>
          <cell r="H12">
            <v>21649464.867194802</v>
          </cell>
          <cell r="I12" t="str">
            <v>Large Cap</v>
          </cell>
          <cell r="J12">
            <v>0</v>
          </cell>
        </row>
        <row r="13">
          <cell r="B13">
            <v>882</v>
          </cell>
          <cell r="C13">
            <v>287735</v>
          </cell>
          <cell r="D13" t="str">
            <v>BSE Dividend Stability Index</v>
          </cell>
          <cell r="E13" t="str">
            <v>Others</v>
          </cell>
          <cell r="H13">
            <v>20238300.796176199</v>
          </cell>
          <cell r="I13" t="str">
            <v>Large Cap</v>
          </cell>
          <cell r="J13">
            <v>0</v>
          </cell>
        </row>
        <row r="14">
          <cell r="B14">
            <v>919</v>
          </cell>
          <cell r="C14">
            <v>283909</v>
          </cell>
          <cell r="D14" t="str">
            <v>BSE Sensex 50</v>
          </cell>
          <cell r="E14" t="str">
            <v>Others</v>
          </cell>
          <cell r="H14">
            <v>20257495.426651001</v>
          </cell>
          <cell r="I14" t="str">
            <v>Large Cap</v>
          </cell>
          <cell r="J14">
            <v>0</v>
          </cell>
        </row>
        <row r="15">
          <cell r="B15">
            <v>918</v>
          </cell>
          <cell r="C15">
            <v>218474</v>
          </cell>
          <cell r="D15" t="str">
            <v>Bse Sensex</v>
          </cell>
          <cell r="E15" t="str">
            <v>Others</v>
          </cell>
          <cell r="F15" t="str">
            <v>SENSEX IND</v>
          </cell>
          <cell r="H15">
            <v>16320691.7915696</v>
          </cell>
          <cell r="I15" t="str">
            <v>Large Cap</v>
          </cell>
          <cell r="J15">
            <v>0</v>
          </cell>
        </row>
        <row r="16">
          <cell r="B16">
            <v>920</v>
          </cell>
          <cell r="C16">
            <v>318033</v>
          </cell>
          <cell r="D16" t="str">
            <v>Bse Sensex Equal Weight</v>
          </cell>
          <cell r="E16" t="str">
            <v>Others</v>
          </cell>
          <cell r="H16">
            <v>16320691.7915696</v>
          </cell>
          <cell r="I16" t="str">
            <v>Large Cap</v>
          </cell>
          <cell r="J16">
            <v>0</v>
          </cell>
        </row>
        <row r="17">
          <cell r="B17">
            <v>859</v>
          </cell>
          <cell r="C17">
            <v>287642</v>
          </cell>
          <cell r="D17" t="str">
            <v>BSE 100 ESG Index</v>
          </cell>
          <cell r="E17" t="str">
            <v>Others</v>
          </cell>
          <cell r="H17">
            <v>25855607.0500325</v>
          </cell>
          <cell r="I17" t="str">
            <v>Large Cap</v>
          </cell>
          <cell r="J17">
            <v>0</v>
          </cell>
        </row>
        <row r="18">
          <cell r="B18">
            <v>868</v>
          </cell>
          <cell r="C18">
            <v>287861</v>
          </cell>
          <cell r="D18" t="str">
            <v>BSE 400 MidSmallCap</v>
          </cell>
          <cell r="E18" t="str">
            <v>Others</v>
          </cell>
          <cell r="H18">
            <v>13107184.470128801</v>
          </cell>
          <cell r="I18" t="str">
            <v>Large Cap</v>
          </cell>
          <cell r="J18">
            <v>0</v>
          </cell>
        </row>
        <row r="19">
          <cell r="B19">
            <v>902</v>
          </cell>
          <cell r="C19">
            <v>279314</v>
          </cell>
          <cell r="D19" t="str">
            <v>BSE Low Volatility</v>
          </cell>
          <cell r="E19" t="str">
            <v>Others</v>
          </cell>
          <cell r="H19">
            <v>12415107.092816601</v>
          </cell>
          <cell r="I19" t="str">
            <v>Large Cap</v>
          </cell>
          <cell r="J19">
            <v>0</v>
          </cell>
        </row>
        <row r="20">
          <cell r="B20">
            <v>889</v>
          </cell>
          <cell r="C20">
            <v>274754</v>
          </cell>
          <cell r="D20" t="str">
            <v>BSE Financial Services</v>
          </cell>
          <cell r="E20" t="str">
            <v>Others</v>
          </cell>
          <cell r="H20">
            <v>10519852.854529601</v>
          </cell>
          <cell r="I20" t="str">
            <v>Large Cap</v>
          </cell>
          <cell r="J20">
            <v>0</v>
          </cell>
        </row>
        <row r="21">
          <cell r="B21">
            <v>895</v>
          </cell>
          <cell r="C21">
            <v>276851</v>
          </cell>
          <cell r="D21" t="str">
            <v>BSE India Manufacturing Index</v>
          </cell>
          <cell r="E21" t="str">
            <v>Others</v>
          </cell>
          <cell r="H21">
            <v>9768879.39890562</v>
          </cell>
          <cell r="I21" t="str">
            <v>Large Cap</v>
          </cell>
          <cell r="J21">
            <v>0</v>
          </cell>
        </row>
        <row r="22">
          <cell r="B22">
            <v>916</v>
          </cell>
          <cell r="C22">
            <v>317459</v>
          </cell>
          <cell r="D22" t="str">
            <v>BSE Select Business Groups</v>
          </cell>
          <cell r="E22" t="str">
            <v>Others</v>
          </cell>
          <cell r="H22">
            <v>8259944.7863326501</v>
          </cell>
          <cell r="I22" t="str">
            <v>Large Cap</v>
          </cell>
          <cell r="J22">
            <v>0</v>
          </cell>
        </row>
        <row r="23">
          <cell r="B23">
            <v>862</v>
          </cell>
          <cell r="C23">
            <v>287858</v>
          </cell>
          <cell r="D23" t="str">
            <v>BSE 150 MidCap</v>
          </cell>
          <cell r="E23" t="str">
            <v>Others</v>
          </cell>
          <cell r="H23">
            <v>8636198.1226192508</v>
          </cell>
          <cell r="I23" t="str">
            <v>Large Cap</v>
          </cell>
          <cell r="J23">
            <v>0</v>
          </cell>
        </row>
        <row r="24">
          <cell r="B24">
            <v>926</v>
          </cell>
          <cell r="C24">
            <v>218492</v>
          </cell>
          <cell r="D24" t="str">
            <v>Bse Smallcap</v>
          </cell>
          <cell r="E24" t="str">
            <v>Others</v>
          </cell>
          <cell r="F24" t="str">
            <v>BSESMCAP IND</v>
          </cell>
          <cell r="H24">
            <v>7912060.5666791704</v>
          </cell>
          <cell r="I24" t="str">
            <v>Large Cap</v>
          </cell>
          <cell r="J24">
            <v>0</v>
          </cell>
        </row>
        <row r="25">
          <cell r="B25">
            <v>904</v>
          </cell>
          <cell r="C25">
            <v>218491</v>
          </cell>
          <cell r="D25" t="str">
            <v>Bse Midcap</v>
          </cell>
          <cell r="E25" t="str">
            <v>Others</v>
          </cell>
          <cell r="F25" t="str">
            <v>BSEMDCAP IND</v>
          </cell>
          <cell r="H25">
            <v>7141926.0162204904</v>
          </cell>
          <cell r="I25" t="str">
            <v>Large Cap</v>
          </cell>
          <cell r="J25">
            <v>0</v>
          </cell>
        </row>
        <row r="26">
          <cell r="B26">
            <v>879</v>
          </cell>
          <cell r="C26">
            <v>274753</v>
          </cell>
          <cell r="D26" t="str">
            <v>BSE Consumer Discretionary</v>
          </cell>
          <cell r="E26" t="str">
            <v>Others</v>
          </cell>
          <cell r="H26">
            <v>7510382.57107348</v>
          </cell>
          <cell r="I26" t="str">
            <v>Large Cap</v>
          </cell>
          <cell r="J26">
            <v>0</v>
          </cell>
        </row>
        <row r="27">
          <cell r="B27">
            <v>881</v>
          </cell>
          <cell r="C27">
            <v>290189</v>
          </cell>
          <cell r="D27" t="str">
            <v>BSE Diversified Financials Revenue Growth Index</v>
          </cell>
          <cell r="E27" t="str">
            <v>Others</v>
          </cell>
          <cell r="H27">
            <v>6555679.6770257801</v>
          </cell>
          <cell r="I27" t="str">
            <v>Large Cap</v>
          </cell>
          <cell r="J27">
            <v>0</v>
          </cell>
        </row>
        <row r="28">
          <cell r="B28">
            <v>857</v>
          </cell>
          <cell r="C28">
            <v>218485</v>
          </cell>
          <cell r="D28" t="str">
            <v>BSE - PSU</v>
          </cell>
          <cell r="E28" t="str">
            <v>Others</v>
          </cell>
          <cell r="F28" t="str">
            <v>BSETPSU IND</v>
          </cell>
          <cell r="H28">
            <v>6250876.7387542604</v>
          </cell>
          <cell r="I28" t="str">
            <v>Large Cap</v>
          </cell>
          <cell r="J28">
            <v>0</v>
          </cell>
        </row>
        <row r="29">
          <cell r="B29">
            <v>922</v>
          </cell>
          <cell r="C29">
            <v>284971</v>
          </cell>
          <cell r="D29" t="str">
            <v>Bse Sensex Next 50</v>
          </cell>
          <cell r="E29" t="str">
            <v>Others</v>
          </cell>
          <cell r="H29">
            <v>6129874.6199653801</v>
          </cell>
          <cell r="I29" t="str">
            <v>Large Cap</v>
          </cell>
          <cell r="J29">
            <v>0</v>
          </cell>
        </row>
        <row r="30">
          <cell r="B30">
            <v>914</v>
          </cell>
          <cell r="C30">
            <v>279316</v>
          </cell>
          <cell r="D30" t="str">
            <v>BSE Quality</v>
          </cell>
          <cell r="E30" t="str">
            <v>Others</v>
          </cell>
          <cell r="H30">
            <v>5344681.1468964899</v>
          </cell>
          <cell r="I30" t="str">
            <v>Large Cap</v>
          </cell>
          <cell r="J30">
            <v>0</v>
          </cell>
        </row>
        <row r="31">
          <cell r="B31">
            <v>921</v>
          </cell>
          <cell r="C31">
            <v>316703</v>
          </cell>
          <cell r="D31" t="str">
            <v>BSE Sensex Next 30</v>
          </cell>
          <cell r="E31" t="str">
            <v>Others</v>
          </cell>
          <cell r="H31">
            <v>5328773.0756252296</v>
          </cell>
          <cell r="I31" t="str">
            <v>Large Cap</v>
          </cell>
          <cell r="J31">
            <v>0</v>
          </cell>
        </row>
        <row r="32">
          <cell r="B32">
            <v>907</v>
          </cell>
          <cell r="C32">
            <v>279315</v>
          </cell>
          <cell r="D32" t="str">
            <v>BSE Momentum Index</v>
          </cell>
          <cell r="E32" t="str">
            <v>Others</v>
          </cell>
          <cell r="H32">
            <v>5478184.6312851496</v>
          </cell>
          <cell r="I32" t="str">
            <v>Large Cap</v>
          </cell>
          <cell r="J32">
            <v>0</v>
          </cell>
        </row>
        <row r="33">
          <cell r="B33">
            <v>910</v>
          </cell>
          <cell r="C33">
            <v>317437</v>
          </cell>
          <cell r="D33" t="str">
            <v>BSE Power &amp; Energy</v>
          </cell>
          <cell r="E33" t="str">
            <v>Others</v>
          </cell>
          <cell r="H33">
            <v>4950781.7253289605</v>
          </cell>
          <cell r="I33" t="str">
            <v>Large Cap</v>
          </cell>
          <cell r="J33">
            <v>0</v>
          </cell>
        </row>
        <row r="34">
          <cell r="B34">
            <v>929</v>
          </cell>
          <cell r="C34">
            <v>218484</v>
          </cell>
          <cell r="D34" t="str">
            <v>Bse Teck</v>
          </cell>
          <cell r="E34" t="str">
            <v>Others</v>
          </cell>
          <cell r="F34" t="str">
            <v>BSETECK IND</v>
          </cell>
          <cell r="H34">
            <v>4470973.9142418001</v>
          </cell>
          <cell r="I34" t="str">
            <v>Large Cap</v>
          </cell>
          <cell r="J34">
            <v>0</v>
          </cell>
        </row>
        <row r="35">
          <cell r="B35">
            <v>874</v>
          </cell>
          <cell r="C35">
            <v>287111</v>
          </cell>
          <cell r="D35" t="str">
            <v>BSE Bharat 22 Index</v>
          </cell>
          <cell r="E35" t="str">
            <v>Others</v>
          </cell>
          <cell r="H35">
            <v>4670609.0570545597</v>
          </cell>
          <cell r="I35" t="str">
            <v>Large Cap</v>
          </cell>
          <cell r="J35">
            <v>0</v>
          </cell>
        </row>
        <row r="36">
          <cell r="B36">
            <v>873</v>
          </cell>
          <cell r="C36">
            <v>218487</v>
          </cell>
          <cell r="D36" t="str">
            <v>Bse Bankex</v>
          </cell>
          <cell r="E36" t="str">
            <v>Others</v>
          </cell>
          <cell r="F36" t="str">
            <v>BANKEX IND</v>
          </cell>
          <cell r="H36">
            <v>4348356.3697665101</v>
          </cell>
          <cell r="I36" t="str">
            <v>Large Cap</v>
          </cell>
          <cell r="J36">
            <v>0</v>
          </cell>
        </row>
        <row r="37">
          <cell r="B37">
            <v>896</v>
          </cell>
          <cell r="C37">
            <v>274757</v>
          </cell>
          <cell r="D37" t="str">
            <v>BSE Industrials</v>
          </cell>
          <cell r="E37" t="str">
            <v>Others</v>
          </cell>
          <cell r="H37">
            <v>4422240.9449878205</v>
          </cell>
          <cell r="I37" t="str">
            <v>Large Cap</v>
          </cell>
          <cell r="J37">
            <v>0</v>
          </cell>
        </row>
        <row r="38">
          <cell r="B38">
            <v>867</v>
          </cell>
          <cell r="C38">
            <v>287859</v>
          </cell>
          <cell r="D38" t="str">
            <v>BSE 250 SmallCap</v>
          </cell>
          <cell r="E38" t="str">
            <v>Others</v>
          </cell>
          <cell r="H38">
            <v>4470986.3475095704</v>
          </cell>
          <cell r="I38" t="str">
            <v>Large Cap</v>
          </cell>
          <cell r="J38">
            <v>0</v>
          </cell>
        </row>
        <row r="39">
          <cell r="B39">
            <v>878</v>
          </cell>
          <cell r="C39">
            <v>274752</v>
          </cell>
          <cell r="D39" t="str">
            <v>BSE Commodities</v>
          </cell>
          <cell r="E39" t="str">
            <v>Others</v>
          </cell>
          <cell r="H39">
            <v>4215249.6937156999</v>
          </cell>
          <cell r="I39" t="str">
            <v>Large Cap</v>
          </cell>
          <cell r="J39">
            <v>0</v>
          </cell>
        </row>
        <row r="40">
          <cell r="B40">
            <v>887</v>
          </cell>
          <cell r="C40">
            <v>279307</v>
          </cell>
          <cell r="D40" t="str">
            <v>BSE Enhanced Value</v>
          </cell>
          <cell r="E40" t="str">
            <v>Others</v>
          </cell>
          <cell r="H40">
            <v>3986801.15060012</v>
          </cell>
          <cell r="I40" t="str">
            <v>Large Cap</v>
          </cell>
          <cell r="J40">
            <v>0</v>
          </cell>
        </row>
        <row r="41">
          <cell r="B41">
            <v>1178</v>
          </cell>
          <cell r="C41">
            <v>281089</v>
          </cell>
          <cell r="D41" t="str">
            <v>CPSE</v>
          </cell>
          <cell r="E41" t="str">
            <v>Others</v>
          </cell>
          <cell r="H41">
            <v>3727247.1804035502</v>
          </cell>
          <cell r="I41" t="str">
            <v>Large Cap</v>
          </cell>
          <cell r="J41">
            <v>0</v>
          </cell>
        </row>
        <row r="42">
          <cell r="B42">
            <v>894</v>
          </cell>
          <cell r="C42">
            <v>281088</v>
          </cell>
          <cell r="D42" t="str">
            <v>BSE India Infrastructure Index</v>
          </cell>
          <cell r="E42" t="str">
            <v>Others</v>
          </cell>
          <cell r="H42">
            <v>3614522.2284850799</v>
          </cell>
          <cell r="I42" t="str">
            <v>Large Cap</v>
          </cell>
          <cell r="J42">
            <v>0</v>
          </cell>
        </row>
        <row r="43">
          <cell r="B43">
            <v>917</v>
          </cell>
          <cell r="C43">
            <v>318494</v>
          </cell>
          <cell r="D43" t="str">
            <v>BSE Select IPO Index</v>
          </cell>
          <cell r="E43" t="str">
            <v>Others</v>
          </cell>
          <cell r="H43">
            <v>3984668.0192749999</v>
          </cell>
          <cell r="I43" t="str">
            <v>Large Cap</v>
          </cell>
          <cell r="J43">
            <v>0</v>
          </cell>
        </row>
        <row r="44">
          <cell r="B44">
            <v>912</v>
          </cell>
          <cell r="C44">
            <v>292468</v>
          </cell>
          <cell r="D44" t="str">
            <v>BSE Private Bank Index</v>
          </cell>
          <cell r="E44" t="str">
            <v>Others</v>
          </cell>
          <cell r="H44">
            <v>3576724.87149113</v>
          </cell>
          <cell r="I44" t="str">
            <v>Large Cap</v>
          </cell>
          <cell r="J44">
            <v>0</v>
          </cell>
        </row>
        <row r="45">
          <cell r="B45">
            <v>897</v>
          </cell>
          <cell r="C45">
            <v>218478</v>
          </cell>
          <cell r="D45" t="str">
            <v>Bse Information Technology</v>
          </cell>
          <cell r="E45" t="str">
            <v>Others</v>
          </cell>
          <cell r="F45" t="str">
            <v>BSET IND</v>
          </cell>
          <cell r="H45">
            <v>3455019.24009701</v>
          </cell>
          <cell r="I45" t="str">
            <v>Large Cap</v>
          </cell>
          <cell r="J45">
            <v>0</v>
          </cell>
        </row>
        <row r="46">
          <cell r="B46">
            <v>886</v>
          </cell>
          <cell r="C46">
            <v>274758</v>
          </cell>
          <cell r="D46" t="str">
            <v>BSE Energy</v>
          </cell>
          <cell r="E46" t="str">
            <v>Others</v>
          </cell>
          <cell r="H46">
            <v>3336753.1676360802</v>
          </cell>
          <cell r="I46" t="str">
            <v>Large Cap</v>
          </cell>
          <cell r="J46">
            <v>0</v>
          </cell>
        </row>
        <row r="47">
          <cell r="B47">
            <v>911</v>
          </cell>
          <cell r="C47">
            <v>317649</v>
          </cell>
          <cell r="D47" t="str">
            <v>BSE Premium Consumption</v>
          </cell>
          <cell r="E47" t="str">
            <v>Others</v>
          </cell>
          <cell r="H47">
            <v>3480305.5534082302</v>
          </cell>
          <cell r="I47" t="str">
            <v>Large Cap</v>
          </cell>
          <cell r="J47">
            <v>0</v>
          </cell>
        </row>
        <row r="48">
          <cell r="B48">
            <v>890</v>
          </cell>
          <cell r="C48">
            <v>317648</v>
          </cell>
          <cell r="D48" t="str">
            <v>BSE Focused IT</v>
          </cell>
          <cell r="E48" t="str">
            <v>Others</v>
          </cell>
          <cell r="H48">
            <v>2970778.43932227</v>
          </cell>
          <cell r="I48" t="str">
            <v>Large Cap</v>
          </cell>
          <cell r="J48">
            <v>0</v>
          </cell>
        </row>
        <row r="49">
          <cell r="B49">
            <v>908</v>
          </cell>
          <cell r="C49">
            <v>218490</v>
          </cell>
          <cell r="D49" t="str">
            <v>Bse Oil &amp; Gas</v>
          </cell>
          <cell r="E49" t="str">
            <v>Others</v>
          </cell>
          <cell r="F49" t="str">
            <v>BSEOIL IND</v>
          </cell>
          <cell r="H49">
            <v>2925820.25327498</v>
          </cell>
          <cell r="I49" t="str">
            <v>Large Cap</v>
          </cell>
          <cell r="J49">
            <v>0</v>
          </cell>
        </row>
        <row r="50">
          <cell r="B50">
            <v>888</v>
          </cell>
          <cell r="C50">
            <v>218479</v>
          </cell>
          <cell r="D50" t="str">
            <v>Bse Fast Moving Consumer Goods</v>
          </cell>
          <cell r="E50" t="str">
            <v>Others</v>
          </cell>
          <cell r="F50" t="str">
            <v>BSETMCG IND</v>
          </cell>
          <cell r="H50">
            <v>2969746.7134142201</v>
          </cell>
          <cell r="I50" t="str">
            <v>Large Cap</v>
          </cell>
          <cell r="J50">
            <v>0</v>
          </cell>
        </row>
        <row r="51">
          <cell r="B51">
            <v>893</v>
          </cell>
          <cell r="C51">
            <v>218482</v>
          </cell>
          <cell r="D51" t="str">
            <v>Bse Healthcare</v>
          </cell>
          <cell r="E51" t="str">
            <v>Others</v>
          </cell>
          <cell r="F51" t="str">
            <v>BSETHC IND</v>
          </cell>
          <cell r="H51">
            <v>2890420.4713824801</v>
          </cell>
          <cell r="I51" t="str">
            <v>Large Cap</v>
          </cell>
          <cell r="J51">
            <v>0</v>
          </cell>
        </row>
        <row r="52">
          <cell r="B52">
            <v>875</v>
          </cell>
          <cell r="C52">
            <v>218480</v>
          </cell>
          <cell r="D52" t="str">
            <v>Bse Capital Goods</v>
          </cell>
          <cell r="E52" t="str">
            <v>Others</v>
          </cell>
          <cell r="F52" t="str">
            <v>BSETCG IND</v>
          </cell>
          <cell r="H52">
            <v>2224499.4253513999</v>
          </cell>
          <cell r="I52" t="str">
            <v>Large Cap</v>
          </cell>
          <cell r="J52">
            <v>0</v>
          </cell>
        </row>
        <row r="53">
          <cell r="B53">
            <v>872</v>
          </cell>
          <cell r="C53">
            <v>218488</v>
          </cell>
          <cell r="D53" t="str">
            <v>Bse Auto</v>
          </cell>
          <cell r="E53" t="str">
            <v>Others</v>
          </cell>
          <cell r="F53" t="str">
            <v>BSEAUTO IND</v>
          </cell>
          <cell r="H53">
            <v>2832544.6453876798</v>
          </cell>
          <cell r="I53" t="str">
            <v>Large Cap</v>
          </cell>
          <cell r="J53">
            <v>0</v>
          </cell>
        </row>
        <row r="54">
          <cell r="B54">
            <v>905</v>
          </cell>
          <cell r="C54">
            <v>279090</v>
          </cell>
          <cell r="D54" t="str">
            <v>BSE MidCap Select Index</v>
          </cell>
          <cell r="E54" t="str">
            <v>Others</v>
          </cell>
          <cell r="H54">
            <v>2245194.0750042</v>
          </cell>
          <cell r="I54" t="str">
            <v>Large Cap</v>
          </cell>
          <cell r="J54">
            <v>0</v>
          </cell>
        </row>
        <row r="55">
          <cell r="B55">
            <v>898</v>
          </cell>
          <cell r="C55">
            <v>317454</v>
          </cell>
          <cell r="D55" t="str">
            <v>BSE Internet Economy</v>
          </cell>
          <cell r="E55" t="str">
            <v>Others</v>
          </cell>
          <cell r="H55">
            <v>2331854.5067007998</v>
          </cell>
          <cell r="I55" t="str">
            <v>Large Cap</v>
          </cell>
          <cell r="J55">
            <v>0</v>
          </cell>
        </row>
        <row r="56">
          <cell r="A56" t="str">
            <v>INE002A01018</v>
          </cell>
          <cell r="B56">
            <v>4167</v>
          </cell>
          <cell r="C56">
            <v>100325</v>
          </cell>
          <cell r="D56" t="str">
            <v>Reliance Industries Ltd.</v>
          </cell>
          <cell r="E56" t="str">
            <v>Crude Oil</v>
          </cell>
          <cell r="F56" t="str">
            <v>RELIANCE IN</v>
          </cell>
          <cell r="G56" t="str">
            <v>INE002A01018</v>
          </cell>
          <cell r="H56">
            <v>1887509.2829903199</v>
          </cell>
          <cell r="I56" t="str">
            <v>Large Cap</v>
          </cell>
          <cell r="J56">
            <v>1395</v>
          </cell>
        </row>
        <row r="57">
          <cell r="B57">
            <v>909</v>
          </cell>
          <cell r="C57">
            <v>218495</v>
          </cell>
          <cell r="D57" t="str">
            <v>Bse Power</v>
          </cell>
          <cell r="E57" t="str">
            <v>Others</v>
          </cell>
          <cell r="F57" t="str">
            <v>BSEPOWR IND</v>
          </cell>
          <cell r="H57">
            <v>1910043.4648639299</v>
          </cell>
          <cell r="I57" t="str">
            <v>Large Cap</v>
          </cell>
          <cell r="J57">
            <v>0</v>
          </cell>
        </row>
        <row r="58">
          <cell r="B58">
            <v>876</v>
          </cell>
          <cell r="C58">
            <v>317455</v>
          </cell>
          <cell r="D58" t="str">
            <v>BSE Capital Markets &amp; Insurance</v>
          </cell>
          <cell r="E58" t="str">
            <v>Others</v>
          </cell>
          <cell r="H58">
            <v>1771874.5641935</v>
          </cell>
          <cell r="I58" t="str">
            <v>Large Cap</v>
          </cell>
          <cell r="J58">
            <v>0</v>
          </cell>
        </row>
        <row r="59">
          <cell r="B59">
            <v>931</v>
          </cell>
          <cell r="C59">
            <v>274760</v>
          </cell>
          <cell r="D59" t="str">
            <v>BSE Utilities</v>
          </cell>
          <cell r="E59" t="str">
            <v>Others</v>
          </cell>
          <cell r="H59">
            <v>1751764.58331368</v>
          </cell>
          <cell r="I59" t="str">
            <v>Large Cap</v>
          </cell>
          <cell r="J59">
            <v>0</v>
          </cell>
        </row>
        <row r="60">
          <cell r="B60">
            <v>927</v>
          </cell>
          <cell r="C60">
            <v>279091</v>
          </cell>
          <cell r="D60" t="str">
            <v>BSE SmallCap Select Index</v>
          </cell>
          <cell r="E60" t="str">
            <v>Others</v>
          </cell>
          <cell r="H60">
            <v>1734121.93791371</v>
          </cell>
          <cell r="I60" t="str">
            <v>Large Cap</v>
          </cell>
          <cell r="J60">
            <v>0</v>
          </cell>
        </row>
        <row r="61">
          <cell r="B61">
            <v>891</v>
          </cell>
          <cell r="C61">
            <v>317650</v>
          </cell>
          <cell r="D61" t="str">
            <v>BSE Focused Midcap</v>
          </cell>
          <cell r="E61" t="str">
            <v>Others</v>
          </cell>
          <cell r="H61">
            <v>1673320.70169457</v>
          </cell>
          <cell r="I61" t="str">
            <v>Large Cap</v>
          </cell>
          <cell r="J61">
            <v>0</v>
          </cell>
        </row>
        <row r="62">
          <cell r="B62">
            <v>903</v>
          </cell>
          <cell r="C62">
            <v>218489</v>
          </cell>
          <cell r="D62" t="str">
            <v>Bse Metal</v>
          </cell>
          <cell r="E62" t="str">
            <v>Others</v>
          </cell>
          <cell r="F62" t="str">
            <v>BSEMETL IND</v>
          </cell>
          <cell r="H62">
            <v>1743334.0696898799</v>
          </cell>
          <cell r="I62" t="str">
            <v>Large Cap</v>
          </cell>
          <cell r="J62">
            <v>0</v>
          </cell>
        </row>
        <row r="63">
          <cell r="B63">
            <v>913</v>
          </cell>
          <cell r="C63">
            <v>319583</v>
          </cell>
          <cell r="D63" t="str">
            <v>BSE PSU Bank</v>
          </cell>
          <cell r="E63" t="str">
            <v>Others</v>
          </cell>
          <cell r="H63">
            <v>1563583.23824609</v>
          </cell>
          <cell r="I63" t="str">
            <v>Large Cap</v>
          </cell>
          <cell r="J63">
            <v>0</v>
          </cell>
        </row>
        <row r="64">
          <cell r="A64" t="str">
            <v>INE040A01034</v>
          </cell>
          <cell r="B64">
            <v>2043</v>
          </cell>
          <cell r="C64">
            <v>100180</v>
          </cell>
          <cell r="D64" t="str">
            <v>HDFC Bank Ltd.</v>
          </cell>
          <cell r="E64" t="str">
            <v>Bank</v>
          </cell>
          <cell r="F64" t="str">
            <v>HDFCB IN</v>
          </cell>
          <cell r="G64" t="str">
            <v>INE040A01034</v>
          </cell>
          <cell r="H64">
            <v>1484585.9489821801</v>
          </cell>
          <cell r="I64" t="str">
            <v>Large Cap</v>
          </cell>
          <cell r="J64">
            <v>967.3</v>
          </cell>
        </row>
        <row r="65">
          <cell r="B65">
            <v>930</v>
          </cell>
          <cell r="C65">
            <v>274759</v>
          </cell>
          <cell r="D65" t="str">
            <v>BSE Telecommunication</v>
          </cell>
          <cell r="E65" t="str">
            <v>Others</v>
          </cell>
          <cell r="H65">
            <v>1483417.8641453099</v>
          </cell>
          <cell r="I65" t="str">
            <v>Large Cap</v>
          </cell>
          <cell r="J65">
            <v>0</v>
          </cell>
        </row>
        <row r="66">
          <cell r="A66" t="str">
            <v>INE467B01029</v>
          </cell>
          <cell r="B66">
            <v>5144</v>
          </cell>
          <cell r="C66">
            <v>132540</v>
          </cell>
          <cell r="D66" t="str">
            <v>Tata Consultancy Services Ltd.</v>
          </cell>
          <cell r="E66" t="str">
            <v>IT</v>
          </cell>
          <cell r="F66" t="str">
            <v>TCS IN</v>
          </cell>
          <cell r="G66" t="str">
            <v>INE467B01029</v>
          </cell>
          <cell r="H66">
            <v>1133926.7185787901</v>
          </cell>
          <cell r="I66" t="str">
            <v>Large Cap</v>
          </cell>
          <cell r="J66">
            <v>3133.4</v>
          </cell>
        </row>
        <row r="67">
          <cell r="B67">
            <v>899</v>
          </cell>
          <cell r="C67">
            <v>219288</v>
          </cell>
          <cell r="D67" t="str">
            <v>Bse IPO</v>
          </cell>
          <cell r="E67" t="str">
            <v>Others</v>
          </cell>
          <cell r="F67" t="str">
            <v>BIIPO IND</v>
          </cell>
          <cell r="H67">
            <v>1417955.59738066</v>
          </cell>
          <cell r="I67" t="str">
            <v>Large Cap</v>
          </cell>
          <cell r="J67">
            <v>0</v>
          </cell>
        </row>
        <row r="68">
          <cell r="A68" t="str">
            <v>INE397D01024</v>
          </cell>
          <cell r="B68">
            <v>728</v>
          </cell>
          <cell r="C68">
            <v>132454</v>
          </cell>
          <cell r="D68" t="str">
            <v>Bharti Airtel Ltd.</v>
          </cell>
          <cell r="E68" t="str">
            <v>Telecom</v>
          </cell>
          <cell r="F68" t="str">
            <v>BHARTI IN</v>
          </cell>
          <cell r="G68" t="str">
            <v>INE397D01024</v>
          </cell>
          <cell r="H68">
            <v>1160433.36751221</v>
          </cell>
          <cell r="I68" t="str">
            <v>Large Cap</v>
          </cell>
          <cell r="J68">
            <v>1902.6</v>
          </cell>
        </row>
        <row r="69">
          <cell r="A69" t="str">
            <v>INE090A01021</v>
          </cell>
          <cell r="B69">
            <v>2180</v>
          </cell>
          <cell r="C69">
            <v>132174</v>
          </cell>
          <cell r="D69" t="str">
            <v>ICICI Bank Ltd.</v>
          </cell>
          <cell r="E69" t="str">
            <v>Bank</v>
          </cell>
          <cell r="F69" t="str">
            <v>ICICIBC IN</v>
          </cell>
          <cell r="G69" t="str">
            <v>INE090A01021</v>
          </cell>
          <cell r="H69">
            <v>1013114.57777888</v>
          </cell>
          <cell r="I69" t="str">
            <v>Large Cap</v>
          </cell>
          <cell r="J69">
            <v>1417.7</v>
          </cell>
        </row>
        <row r="70">
          <cell r="B70">
            <v>925</v>
          </cell>
          <cell r="C70">
            <v>307664</v>
          </cell>
          <cell r="D70" t="str">
            <v>BSE Services</v>
          </cell>
          <cell r="E70" t="str">
            <v>Others</v>
          </cell>
          <cell r="H70">
            <v>1010340.8348578101</v>
          </cell>
          <cell r="I70" t="str">
            <v>Large Cap</v>
          </cell>
          <cell r="J70">
            <v>0</v>
          </cell>
        </row>
        <row r="71">
          <cell r="B71">
            <v>880</v>
          </cell>
          <cell r="C71">
            <v>218481</v>
          </cell>
          <cell r="D71" t="str">
            <v>Bse Consumer Durables</v>
          </cell>
          <cell r="E71" t="str">
            <v>Others</v>
          </cell>
          <cell r="F71" t="str">
            <v>BSETCD IND</v>
          </cell>
          <cell r="H71">
            <v>1066053.28863488</v>
          </cell>
          <cell r="I71" t="str">
            <v>Large Cap</v>
          </cell>
          <cell r="J71">
            <v>0</v>
          </cell>
        </row>
        <row r="72">
          <cell r="B72">
            <v>915</v>
          </cell>
          <cell r="C72">
            <v>218494</v>
          </cell>
          <cell r="D72" t="str">
            <v>Bse Realty</v>
          </cell>
          <cell r="E72" t="str">
            <v>Others</v>
          </cell>
          <cell r="F72" t="str">
            <v>BSEREAL IND</v>
          </cell>
          <cell r="H72">
            <v>619073.41649311001</v>
          </cell>
          <cell r="I72" t="str">
            <v>Large Cap</v>
          </cell>
          <cell r="J72">
            <v>0</v>
          </cell>
        </row>
        <row r="73">
          <cell r="A73" t="str">
            <v>INE062A01020</v>
          </cell>
          <cell r="B73">
            <v>4911</v>
          </cell>
          <cell r="C73">
            <v>100112</v>
          </cell>
          <cell r="D73" t="str">
            <v>State Bank Of India</v>
          </cell>
          <cell r="E73" t="str">
            <v>Bank</v>
          </cell>
          <cell r="F73" t="str">
            <v>SBIN IN</v>
          </cell>
          <cell r="G73" t="str">
            <v>INE062A01020</v>
          </cell>
          <cell r="H73">
            <v>759956.74585537997</v>
          </cell>
          <cell r="I73" t="str">
            <v>Large Cap</v>
          </cell>
          <cell r="J73">
            <v>823.55</v>
          </cell>
        </row>
        <row r="74">
          <cell r="A74" t="str">
            <v>INE009A01021</v>
          </cell>
          <cell r="B74">
            <v>2360</v>
          </cell>
          <cell r="C74">
            <v>100209</v>
          </cell>
          <cell r="D74" t="str">
            <v>Infosys Ltd.</v>
          </cell>
          <cell r="E74" t="str">
            <v>IT</v>
          </cell>
          <cell r="F74" t="str">
            <v>INFO IN</v>
          </cell>
          <cell r="G74" t="str">
            <v>INE009A01021</v>
          </cell>
          <cell r="H74">
            <v>633773.30252866505</v>
          </cell>
          <cell r="I74" t="str">
            <v>Large Cap</v>
          </cell>
          <cell r="J74">
            <v>1525.6</v>
          </cell>
        </row>
        <row r="75">
          <cell r="A75" t="str">
            <v>INE0J1Y01017</v>
          </cell>
          <cell r="B75">
            <v>2912</v>
          </cell>
          <cell r="C75">
            <v>217376</v>
          </cell>
          <cell r="D75" t="str">
            <v>Life Insurance Corporation of India</v>
          </cell>
          <cell r="E75" t="str">
            <v>Insurance</v>
          </cell>
          <cell r="F75" t="str">
            <v>LICI IN</v>
          </cell>
          <cell r="G75" t="str">
            <v>INE0J1Y01017</v>
          </cell>
          <cell r="H75">
            <v>553152.67394095496</v>
          </cell>
          <cell r="I75" t="str">
            <v>Large Cap</v>
          </cell>
          <cell r="J75">
            <v>874.75</v>
          </cell>
        </row>
        <row r="76">
          <cell r="A76" t="str">
            <v>INE296A01024</v>
          </cell>
          <cell r="B76">
            <v>586</v>
          </cell>
          <cell r="C76">
            <v>100034</v>
          </cell>
          <cell r="D76" t="str">
            <v>Bajaj Finance Ltd.</v>
          </cell>
          <cell r="E76" t="str">
            <v>Finance</v>
          </cell>
          <cell r="F76" t="str">
            <v>BAF IN</v>
          </cell>
          <cell r="G76" t="str">
            <v>INE296A01024</v>
          </cell>
          <cell r="H76">
            <v>624239.38069679996</v>
          </cell>
          <cell r="I76" t="str">
            <v>Large Cap</v>
          </cell>
          <cell r="J76">
            <v>1003.25</v>
          </cell>
        </row>
        <row r="77">
          <cell r="A77" t="str">
            <v>INE030A01027</v>
          </cell>
          <cell r="B77">
            <v>2132</v>
          </cell>
          <cell r="C77">
            <v>100696</v>
          </cell>
          <cell r="D77" t="str">
            <v>Hindustan Unilever Ltd.</v>
          </cell>
          <cell r="E77" t="str">
            <v>FMCG</v>
          </cell>
          <cell r="F77" t="str">
            <v>HUVR IN</v>
          </cell>
          <cell r="G77" t="str">
            <v>INE030A01027</v>
          </cell>
          <cell r="H77">
            <v>606265.03333385999</v>
          </cell>
          <cell r="I77" t="str">
            <v>Large Cap</v>
          </cell>
          <cell r="J77">
            <v>2580.5</v>
          </cell>
        </row>
        <row r="78">
          <cell r="A78" t="str">
            <v>INE154A01025</v>
          </cell>
          <cell r="B78">
            <v>2449</v>
          </cell>
          <cell r="C78">
            <v>100875</v>
          </cell>
          <cell r="D78" t="str">
            <v>ITC Ltd.</v>
          </cell>
          <cell r="E78" t="str">
            <v>FMCG</v>
          </cell>
          <cell r="F78" t="str">
            <v>ITC IN</v>
          </cell>
          <cell r="G78" t="str">
            <v>INE154A01025</v>
          </cell>
          <cell r="H78">
            <v>518102.77841256</v>
          </cell>
          <cell r="I78" t="str">
            <v>Large Cap</v>
          </cell>
          <cell r="J78">
            <v>413.75</v>
          </cell>
        </row>
        <row r="79">
          <cell r="A79" t="str">
            <v>INE018A01030</v>
          </cell>
          <cell r="B79">
            <v>2876</v>
          </cell>
          <cell r="C79">
            <v>100510</v>
          </cell>
          <cell r="D79" t="str">
            <v>Larsen &amp; Toubro Ltd.</v>
          </cell>
          <cell r="E79" t="str">
            <v>Infrastructure</v>
          </cell>
          <cell r="F79" t="str">
            <v>LT IN</v>
          </cell>
          <cell r="G79" t="str">
            <v>INE018A01030</v>
          </cell>
          <cell r="H79">
            <v>492378.21072923997</v>
          </cell>
          <cell r="I79" t="str">
            <v>Large Cap</v>
          </cell>
          <cell r="J79">
            <v>3579.8</v>
          </cell>
        </row>
        <row r="80">
          <cell r="A80" t="str">
            <v>INE860A01027</v>
          </cell>
          <cell r="B80">
            <v>2039</v>
          </cell>
          <cell r="C80">
            <v>132281</v>
          </cell>
          <cell r="D80" t="str">
            <v>HCL Technologies Ltd.</v>
          </cell>
          <cell r="E80" t="str">
            <v>IT</v>
          </cell>
          <cell r="F80" t="str">
            <v>HCLT IN</v>
          </cell>
          <cell r="G80" t="str">
            <v>INE860A01027</v>
          </cell>
          <cell r="H80">
            <v>398013.25963032001</v>
          </cell>
          <cell r="I80" t="str">
            <v>Large Cap</v>
          </cell>
          <cell r="J80">
            <v>1467.2</v>
          </cell>
        </row>
        <row r="81">
          <cell r="A81" t="str">
            <v>INE237A01028</v>
          </cell>
          <cell r="B81">
            <v>2789</v>
          </cell>
          <cell r="C81">
            <v>100247</v>
          </cell>
          <cell r="D81" t="str">
            <v>Kotak Mahindra Bank Ltd.</v>
          </cell>
          <cell r="E81" t="str">
            <v>Bank</v>
          </cell>
          <cell r="F81" t="str">
            <v>KMB IN</v>
          </cell>
          <cell r="G81" t="str">
            <v>INE237A01028</v>
          </cell>
          <cell r="H81">
            <v>392180.27245129499</v>
          </cell>
          <cell r="I81" t="str">
            <v>Large Cap</v>
          </cell>
          <cell r="J81">
            <v>1972.3</v>
          </cell>
        </row>
        <row r="82">
          <cell r="A82" t="str">
            <v>INE044A01036</v>
          </cell>
          <cell r="B82">
            <v>4971</v>
          </cell>
          <cell r="C82">
            <v>124715</v>
          </cell>
          <cell r="D82" t="str">
            <v>Sun Pharmaceutical Industries Ltd.</v>
          </cell>
          <cell r="E82" t="str">
            <v>Healthcare</v>
          </cell>
          <cell r="F82" t="str">
            <v>SUNP IN</v>
          </cell>
          <cell r="G82" t="str">
            <v>INE044A01036</v>
          </cell>
          <cell r="H82">
            <v>387792.51452625002</v>
          </cell>
          <cell r="I82" t="str">
            <v>Large Cap</v>
          </cell>
          <cell r="J82">
            <v>1616.6</v>
          </cell>
        </row>
        <row r="83">
          <cell r="A83" t="str">
            <v>INE585B01010</v>
          </cell>
          <cell r="B83">
            <v>3105</v>
          </cell>
          <cell r="C83">
            <v>132500</v>
          </cell>
          <cell r="D83" t="str">
            <v>Maruti Suzuki India Ltd.</v>
          </cell>
          <cell r="E83" t="str">
            <v>Automobile &amp; Ancillaries</v>
          </cell>
          <cell r="F83" t="str">
            <v>MSIL IN</v>
          </cell>
          <cell r="G83" t="str">
            <v>INE585B01010</v>
          </cell>
          <cell r="H83">
            <v>481818.80062926002</v>
          </cell>
          <cell r="I83" t="str">
            <v>Large Cap</v>
          </cell>
          <cell r="J83">
            <v>15325</v>
          </cell>
        </row>
        <row r="84">
          <cell r="A84" t="str">
            <v>INE101A01026</v>
          </cell>
          <cell r="B84">
            <v>3020</v>
          </cell>
          <cell r="C84">
            <v>100520</v>
          </cell>
          <cell r="D84" t="str">
            <v>Mahindra &amp; Mahindra Ltd.</v>
          </cell>
          <cell r="E84" t="str">
            <v>Automobile &amp; Ancillaries</v>
          </cell>
          <cell r="F84" t="str">
            <v>MM IN</v>
          </cell>
          <cell r="G84" t="str">
            <v>INE101A01026</v>
          </cell>
          <cell r="H84">
            <v>446352.23859914002</v>
          </cell>
          <cell r="I84" t="str">
            <v>Large Cap</v>
          </cell>
          <cell r="J84">
            <v>3589.9</v>
          </cell>
        </row>
        <row r="85">
          <cell r="A85" t="str">
            <v>INE238A01034</v>
          </cell>
          <cell r="B85">
            <v>551</v>
          </cell>
          <cell r="C85">
            <v>132215</v>
          </cell>
          <cell r="D85" t="str">
            <v>Axis Bank Ltd.</v>
          </cell>
          <cell r="E85" t="str">
            <v>Bank</v>
          </cell>
          <cell r="F85" t="str">
            <v>AXSB IN</v>
          </cell>
          <cell r="G85" t="str">
            <v>INE238A01034</v>
          </cell>
          <cell r="H85">
            <v>342927.12112302001</v>
          </cell>
          <cell r="I85" t="str">
            <v>Large Cap</v>
          </cell>
          <cell r="J85">
            <v>1105.3</v>
          </cell>
        </row>
        <row r="86">
          <cell r="A86" t="str">
            <v>INE066F01020</v>
          </cell>
          <cell r="B86">
            <v>2113</v>
          </cell>
          <cell r="C86">
            <v>219494</v>
          </cell>
          <cell r="D86" t="str">
            <v>Hindustan Aeronautics Ltd.</v>
          </cell>
          <cell r="E86" t="str">
            <v>Capital Goods</v>
          </cell>
          <cell r="F86" t="str">
            <v>HNAL IN</v>
          </cell>
          <cell r="G86" t="str">
            <v>INE066F01020</v>
          </cell>
          <cell r="H86">
            <v>317313.67424999998</v>
          </cell>
          <cell r="I86" t="str">
            <v>Large Cap</v>
          </cell>
          <cell r="J86">
            <v>4745.6000000000004</v>
          </cell>
        </row>
        <row r="87">
          <cell r="A87" t="str">
            <v>INE481G01011</v>
          </cell>
          <cell r="B87">
            <v>5403</v>
          </cell>
          <cell r="C87">
            <v>132538</v>
          </cell>
          <cell r="D87" t="str">
            <v>Ultratech Cement Ltd.</v>
          </cell>
          <cell r="E87" t="str">
            <v>Construction Materials</v>
          </cell>
          <cell r="F87" t="str">
            <v>UTCEM IN</v>
          </cell>
          <cell r="G87" t="str">
            <v>INE481G01011</v>
          </cell>
          <cell r="H87">
            <v>364572.65017363499</v>
          </cell>
          <cell r="I87" t="str">
            <v>Large Cap</v>
          </cell>
          <cell r="J87">
            <v>12370</v>
          </cell>
        </row>
        <row r="88">
          <cell r="A88" t="str">
            <v>INE733E01010</v>
          </cell>
          <cell r="B88">
            <v>3585</v>
          </cell>
          <cell r="C88">
            <v>132555</v>
          </cell>
          <cell r="D88" t="str">
            <v>NTPC Ltd.</v>
          </cell>
          <cell r="E88" t="str">
            <v>Power</v>
          </cell>
          <cell r="F88" t="str">
            <v>NTPC IN</v>
          </cell>
          <cell r="G88" t="str">
            <v>INE733E01010</v>
          </cell>
          <cell r="H88">
            <v>321686.89899545</v>
          </cell>
          <cell r="I88" t="str">
            <v>Large Cap</v>
          </cell>
          <cell r="J88">
            <v>331.7</v>
          </cell>
        </row>
        <row r="89">
          <cell r="A89" t="str">
            <v>INE918I01026</v>
          </cell>
          <cell r="B89">
            <v>587</v>
          </cell>
          <cell r="C89">
            <v>205198</v>
          </cell>
          <cell r="D89" t="str">
            <v>Bajaj Finserv Ltd.</v>
          </cell>
          <cell r="E89" t="str">
            <v>Finance</v>
          </cell>
          <cell r="F89" t="str">
            <v>BJFIN IN</v>
          </cell>
          <cell r="G89" t="str">
            <v>INE918I01026</v>
          </cell>
          <cell r="H89">
            <v>332752.59213110001</v>
          </cell>
          <cell r="I89" t="str">
            <v>Large Cap</v>
          </cell>
          <cell r="J89">
            <v>2081.5</v>
          </cell>
        </row>
        <row r="90">
          <cell r="A90" t="str">
            <v>INE742F01042</v>
          </cell>
          <cell r="B90">
            <v>93</v>
          </cell>
          <cell r="C90">
            <v>132921</v>
          </cell>
          <cell r="D90" t="str">
            <v>Adani Ports and Special Economic Zone Ltd.</v>
          </cell>
          <cell r="E90" t="str">
            <v>Logistics</v>
          </cell>
          <cell r="F90" t="str">
            <v>ADSEZ IN</v>
          </cell>
          <cell r="G90" t="str">
            <v>INE742F01042</v>
          </cell>
          <cell r="H90">
            <v>300842.55087014998</v>
          </cell>
          <cell r="I90" t="str">
            <v>Large Cap</v>
          </cell>
          <cell r="J90">
            <v>1393.1</v>
          </cell>
        </row>
        <row r="91">
          <cell r="A91" t="str">
            <v>INE280A01028</v>
          </cell>
          <cell r="B91">
            <v>5285</v>
          </cell>
          <cell r="C91">
            <v>100114</v>
          </cell>
          <cell r="D91" t="str">
            <v>Titan Company Ltd.</v>
          </cell>
          <cell r="E91" t="str">
            <v>Diamond  &amp;  Jewellery</v>
          </cell>
          <cell r="F91" t="str">
            <v>TTAN IN</v>
          </cell>
          <cell r="G91" t="str">
            <v>INE280A01028</v>
          </cell>
          <cell r="H91">
            <v>317028.43773599999</v>
          </cell>
          <cell r="I91" t="str">
            <v>Large Cap</v>
          </cell>
          <cell r="J91">
            <v>3571.9</v>
          </cell>
        </row>
        <row r="92">
          <cell r="A92" t="str">
            <v>INE213A01029</v>
          </cell>
          <cell r="B92">
            <v>3611</v>
          </cell>
          <cell r="C92">
            <v>100312</v>
          </cell>
          <cell r="D92" t="str">
            <v>Oil &amp; Natural Gas Corporation Ltd.</v>
          </cell>
          <cell r="E92" t="str">
            <v>Crude Oil</v>
          </cell>
          <cell r="F92" t="str">
            <v>ONGC IN</v>
          </cell>
          <cell r="G92" t="str">
            <v>INE213A01029</v>
          </cell>
          <cell r="H92">
            <v>293497.91387598001</v>
          </cell>
          <cell r="I92" t="str">
            <v>Large Cap</v>
          </cell>
          <cell r="J92">
            <v>233.25</v>
          </cell>
        </row>
        <row r="93">
          <cell r="A93" t="str">
            <v>INE423A01024</v>
          </cell>
          <cell r="B93">
            <v>91</v>
          </cell>
          <cell r="C93">
            <v>112599</v>
          </cell>
          <cell r="D93" t="str">
            <v>Adani Enterprises Ltd.</v>
          </cell>
          <cell r="E93" t="str">
            <v>Trading</v>
          </cell>
          <cell r="F93" t="str">
            <v>ADE IN</v>
          </cell>
          <cell r="G93" t="str">
            <v>INE423A01024</v>
          </cell>
          <cell r="H93">
            <v>275976.15411119</v>
          </cell>
          <cell r="I93" t="str">
            <v>Large Cap</v>
          </cell>
          <cell r="J93">
            <v>2392</v>
          </cell>
        </row>
        <row r="94">
          <cell r="A94" t="str">
            <v>INE263A01024</v>
          </cell>
          <cell r="B94">
            <v>711</v>
          </cell>
          <cell r="C94">
            <v>100049</v>
          </cell>
          <cell r="D94" t="str">
            <v>Bharat Electronics Ltd.</v>
          </cell>
          <cell r="E94" t="str">
            <v>Capital Goods</v>
          </cell>
          <cell r="F94" t="str">
            <v>BHE IN</v>
          </cell>
          <cell r="G94" t="str">
            <v>INE263A01024</v>
          </cell>
          <cell r="H94">
            <v>291842.91974782501</v>
          </cell>
          <cell r="I94" t="str">
            <v>Large Cap</v>
          </cell>
          <cell r="J94">
            <v>399.3</v>
          </cell>
        </row>
        <row r="95">
          <cell r="A95" t="str">
            <v>INE752E01010</v>
          </cell>
          <cell r="B95">
            <v>3876</v>
          </cell>
          <cell r="C95">
            <v>132898</v>
          </cell>
          <cell r="D95" t="str">
            <v>Power Grid Corporation Of India Ltd.</v>
          </cell>
          <cell r="E95" t="str">
            <v>Power</v>
          </cell>
          <cell r="F95" t="str">
            <v>PWGR IN</v>
          </cell>
          <cell r="G95" t="str">
            <v>INE752E01010</v>
          </cell>
          <cell r="H95">
            <v>267345.85677715502</v>
          </cell>
          <cell r="I95" t="str">
            <v>Large Cap</v>
          </cell>
          <cell r="J95">
            <v>287.64999999999998</v>
          </cell>
        </row>
        <row r="96">
          <cell r="A96" t="str">
            <v>INE192R01011</v>
          </cell>
          <cell r="B96">
            <v>538</v>
          </cell>
          <cell r="C96">
            <v>223595</v>
          </cell>
          <cell r="D96" t="str">
            <v>Avenue Supermarts Ltd.</v>
          </cell>
          <cell r="E96" t="str">
            <v>Retailing</v>
          </cell>
          <cell r="F96" t="str">
            <v>DMART IN</v>
          </cell>
          <cell r="G96" t="str">
            <v>INE192R01011</v>
          </cell>
          <cell r="H96">
            <v>300274.26689792</v>
          </cell>
          <cell r="I96" t="str">
            <v>Large Cap</v>
          </cell>
          <cell r="J96">
            <v>4616.6000000000004</v>
          </cell>
        </row>
        <row r="97">
          <cell r="A97" t="str">
            <v>INE155A01022</v>
          </cell>
          <cell r="B97">
            <v>5151</v>
          </cell>
          <cell r="C97">
            <v>100570</v>
          </cell>
          <cell r="D97" t="str">
            <v>Tata Motors Ltd.</v>
          </cell>
          <cell r="E97" t="str">
            <v>Automobile &amp; Ancillaries</v>
          </cell>
          <cell r="F97" t="str">
            <v>TTMT IN</v>
          </cell>
          <cell r="G97" t="str">
            <v>INE155A01022</v>
          </cell>
          <cell r="H97">
            <v>263264.17295749998</v>
          </cell>
          <cell r="I97" t="str">
            <v>Large Cap</v>
          </cell>
          <cell r="J97">
            <v>715.25</v>
          </cell>
        </row>
        <row r="98">
          <cell r="A98" t="str">
            <v>INE075A01022</v>
          </cell>
          <cell r="B98">
            <v>5760</v>
          </cell>
          <cell r="C98">
            <v>107685</v>
          </cell>
          <cell r="D98" t="str">
            <v>Wipro Ltd.</v>
          </cell>
          <cell r="E98" t="str">
            <v>IT</v>
          </cell>
          <cell r="F98" t="str">
            <v>WPRO IN</v>
          </cell>
          <cell r="G98" t="str">
            <v>INE075A01022</v>
          </cell>
          <cell r="H98">
            <v>264081.05522381002</v>
          </cell>
          <cell r="I98" t="str">
            <v>Large Cap</v>
          </cell>
          <cell r="J98">
            <v>251.94</v>
          </cell>
        </row>
        <row r="99">
          <cell r="A99" t="str">
            <v>INE758T01015</v>
          </cell>
          <cell r="B99">
            <v>1563</v>
          </cell>
          <cell r="C99">
            <v>252306</v>
          </cell>
          <cell r="D99" t="str">
            <v>Eternal Ltd.</v>
          </cell>
          <cell r="E99" t="str">
            <v>Retailing</v>
          </cell>
          <cell r="F99" t="str">
            <v>ETERNAL IN</v>
          </cell>
          <cell r="G99" t="str">
            <v>INE758T01015</v>
          </cell>
          <cell r="H99">
            <v>310210.52154781501</v>
          </cell>
          <cell r="I99" t="str">
            <v>Large Cap</v>
          </cell>
          <cell r="J99">
            <v>321.39999999999998</v>
          </cell>
        </row>
        <row r="100">
          <cell r="A100" t="str">
            <v>INE522F01014</v>
          </cell>
          <cell r="B100">
            <v>1108</v>
          </cell>
          <cell r="C100">
            <v>219300</v>
          </cell>
          <cell r="D100" t="str">
            <v>Coal India Ltd.</v>
          </cell>
          <cell r="E100" t="str">
            <v>Mining</v>
          </cell>
          <cell r="F100" t="str">
            <v>COAL IN</v>
          </cell>
          <cell r="G100" t="str">
            <v>INE522F01014</v>
          </cell>
          <cell r="H100">
            <v>242934.75065033999</v>
          </cell>
          <cell r="I100" t="str">
            <v>Large Cap</v>
          </cell>
          <cell r="J100">
            <v>394.35</v>
          </cell>
        </row>
        <row r="101">
          <cell r="A101" t="str">
            <v>INE019A01038</v>
          </cell>
          <cell r="B101">
            <v>2584</v>
          </cell>
          <cell r="C101">
            <v>100228</v>
          </cell>
          <cell r="D101" t="str">
            <v>JSW Steel Ltd.</v>
          </cell>
          <cell r="E101" t="str">
            <v>Iron &amp; Steel</v>
          </cell>
          <cell r="F101" t="str">
            <v>JSTL IN</v>
          </cell>
          <cell r="G101" t="str">
            <v>INE019A01038</v>
          </cell>
          <cell r="H101">
            <v>268804.29994271998</v>
          </cell>
          <cell r="I101" t="str">
            <v>Large Cap</v>
          </cell>
          <cell r="J101">
            <v>1099</v>
          </cell>
        </row>
        <row r="102">
          <cell r="A102" t="str">
            <v>INE917I01010</v>
          </cell>
          <cell r="B102">
            <v>583</v>
          </cell>
          <cell r="C102">
            <v>200132</v>
          </cell>
          <cell r="D102" t="str">
            <v>Bajaj Auto Ltd.</v>
          </cell>
          <cell r="E102" t="str">
            <v>Automobile &amp; Ancillaries</v>
          </cell>
          <cell r="F102" t="str">
            <v>BJAUT IN</v>
          </cell>
          <cell r="G102" t="str">
            <v>INE917I01010</v>
          </cell>
          <cell r="H102">
            <v>251252.25878172001</v>
          </cell>
          <cell r="I102" t="str">
            <v>Large Cap</v>
          </cell>
          <cell r="J102">
            <v>8999.5</v>
          </cell>
        </row>
        <row r="103">
          <cell r="A103" t="str">
            <v>INE239A01024</v>
          </cell>
          <cell r="B103">
            <v>3481</v>
          </cell>
          <cell r="C103">
            <v>100790</v>
          </cell>
          <cell r="D103" t="str">
            <v>Nestle India Ltd.</v>
          </cell>
          <cell r="E103" t="str">
            <v>FMCG</v>
          </cell>
          <cell r="F103" t="str">
            <v>NEST IN</v>
          </cell>
          <cell r="G103" t="str">
            <v>INE239A01024</v>
          </cell>
          <cell r="H103">
            <v>234762.6268884</v>
          </cell>
          <cell r="I103" t="str">
            <v>Large Cap</v>
          </cell>
          <cell r="J103">
            <v>1217.5999999999999</v>
          </cell>
        </row>
        <row r="104">
          <cell r="A104" t="str">
            <v>INE271C01023</v>
          </cell>
          <cell r="B104">
            <v>1365</v>
          </cell>
          <cell r="C104">
            <v>132868</v>
          </cell>
          <cell r="D104" t="str">
            <v>DLF Ltd.</v>
          </cell>
          <cell r="E104" t="str">
            <v>Realty</v>
          </cell>
          <cell r="F104" t="str">
            <v>DLFU IN</v>
          </cell>
          <cell r="G104" t="str">
            <v>INE271C01023</v>
          </cell>
          <cell r="H104">
            <v>187678.13354892001</v>
          </cell>
          <cell r="I104" t="str">
            <v>Large Cap</v>
          </cell>
          <cell r="J104">
            <v>758.4</v>
          </cell>
        </row>
        <row r="105">
          <cell r="A105" t="str">
            <v>INE021A01026</v>
          </cell>
          <cell r="B105">
            <v>465</v>
          </cell>
          <cell r="C105">
            <v>100820</v>
          </cell>
          <cell r="D105" t="str">
            <v>Asian Paints Ltd.</v>
          </cell>
          <cell r="E105" t="str">
            <v>Chemicals</v>
          </cell>
          <cell r="F105" t="str">
            <v>APNT IN</v>
          </cell>
          <cell r="G105" t="str">
            <v>INE021A01026</v>
          </cell>
          <cell r="H105">
            <v>244043.89772075001</v>
          </cell>
          <cell r="I105" t="str">
            <v>Large Cap</v>
          </cell>
          <cell r="J105">
            <v>2546.3000000000002</v>
          </cell>
        </row>
        <row r="106">
          <cell r="A106" t="str">
            <v>INE814H01011</v>
          </cell>
          <cell r="B106">
            <v>94</v>
          </cell>
          <cell r="C106">
            <v>209867</v>
          </cell>
          <cell r="D106" t="str">
            <v>Adani Power Ltd.</v>
          </cell>
          <cell r="E106" t="str">
            <v>Power</v>
          </cell>
          <cell r="F106" t="str">
            <v>ADANI IN</v>
          </cell>
          <cell r="G106" t="str">
            <v>INE814H01011</v>
          </cell>
          <cell r="H106">
            <v>250180.34440796499</v>
          </cell>
          <cell r="I106" t="str">
            <v>Large Cap</v>
          </cell>
          <cell r="J106">
            <v>648.54999999999995</v>
          </cell>
        </row>
        <row r="107">
          <cell r="A107" t="str">
            <v>INE267A01025</v>
          </cell>
          <cell r="B107">
            <v>2133</v>
          </cell>
          <cell r="C107">
            <v>100188</v>
          </cell>
          <cell r="D107" t="str">
            <v>Hindustan Zinc Ltd.</v>
          </cell>
          <cell r="E107" t="str">
            <v>Non - Ferrous Metals</v>
          </cell>
          <cell r="F107" t="str">
            <v>HZ IN</v>
          </cell>
          <cell r="G107" t="str">
            <v>INE267A01025</v>
          </cell>
          <cell r="H107">
            <v>195653.39629500001</v>
          </cell>
          <cell r="I107" t="str">
            <v>Large Cap</v>
          </cell>
          <cell r="J107">
            <v>462.95</v>
          </cell>
        </row>
        <row r="108">
          <cell r="A108" t="str">
            <v>INE646L01027</v>
          </cell>
          <cell r="B108">
            <v>2410</v>
          </cell>
          <cell r="C108">
            <v>222055</v>
          </cell>
          <cell r="D108" t="str">
            <v>Interglobe Aviation Ltd.</v>
          </cell>
          <cell r="E108" t="str">
            <v>Aviation</v>
          </cell>
          <cell r="F108" t="str">
            <v>INDIGO IN</v>
          </cell>
          <cell r="G108" t="str">
            <v>INE646L01027</v>
          </cell>
          <cell r="H108">
            <v>221323.2580909</v>
          </cell>
          <cell r="I108" t="str">
            <v>Large Cap</v>
          </cell>
          <cell r="J108">
            <v>5727.5</v>
          </cell>
        </row>
        <row r="109">
          <cell r="A109" t="str">
            <v>INE849A01020</v>
          </cell>
          <cell r="B109">
            <v>5331</v>
          </cell>
          <cell r="C109">
            <v>100251</v>
          </cell>
          <cell r="D109" t="str">
            <v>Trent Ltd.</v>
          </cell>
          <cell r="E109" t="str">
            <v>Retailing</v>
          </cell>
          <cell r="F109" t="str">
            <v>TRENT IN</v>
          </cell>
          <cell r="G109" t="str">
            <v>INE849A01020</v>
          </cell>
          <cell r="H109">
            <v>182320.63156037501</v>
          </cell>
          <cell r="I109" t="str">
            <v>Large Cap</v>
          </cell>
          <cell r="J109">
            <v>5130</v>
          </cell>
        </row>
        <row r="110">
          <cell r="A110" t="str">
            <v>INE242A01010</v>
          </cell>
          <cell r="B110">
            <v>2299</v>
          </cell>
          <cell r="C110">
            <v>130965</v>
          </cell>
          <cell r="D110" t="str">
            <v>Indian Oil Corporation Ltd.</v>
          </cell>
          <cell r="E110" t="str">
            <v>Crude Oil</v>
          </cell>
          <cell r="F110" t="str">
            <v>IOCL IN</v>
          </cell>
          <cell r="G110" t="str">
            <v>INE242A01010</v>
          </cell>
          <cell r="H110">
            <v>201439.46553349501</v>
          </cell>
          <cell r="I110" t="str">
            <v>Large Cap</v>
          </cell>
          <cell r="J110">
            <v>142.61000000000001</v>
          </cell>
        </row>
        <row r="111">
          <cell r="A111" t="str">
            <v>INE081A01020</v>
          </cell>
          <cell r="B111">
            <v>5155</v>
          </cell>
          <cell r="C111">
            <v>100470</v>
          </cell>
          <cell r="D111" t="str">
            <v>Tata Steel Ltd.</v>
          </cell>
          <cell r="E111" t="str">
            <v>Iron &amp; Steel</v>
          </cell>
          <cell r="F111" t="str">
            <v>TATA IN</v>
          </cell>
          <cell r="G111" t="str">
            <v>INE081A01020</v>
          </cell>
          <cell r="H111">
            <v>211969.08204797999</v>
          </cell>
          <cell r="I111" t="str">
            <v>Large Cap</v>
          </cell>
          <cell r="J111">
            <v>169.78</v>
          </cell>
        </row>
        <row r="112">
          <cell r="A112" t="str">
            <v>INE053F01010</v>
          </cell>
          <cell r="B112">
            <v>2302</v>
          </cell>
          <cell r="C112">
            <v>217280</v>
          </cell>
          <cell r="D112" t="str">
            <v>Indian Railway Finance Corporation Ltd.</v>
          </cell>
          <cell r="E112" t="str">
            <v>Finance</v>
          </cell>
          <cell r="F112" t="str">
            <v>IRFC IN</v>
          </cell>
          <cell r="G112" t="str">
            <v>INE053F01010</v>
          </cell>
          <cell r="H112">
            <v>164924.54571999999</v>
          </cell>
          <cell r="I112" t="str">
            <v>Large Cap</v>
          </cell>
          <cell r="J112">
            <v>126.23</v>
          </cell>
        </row>
        <row r="113">
          <cell r="A113" t="str">
            <v>INE758E01017</v>
          </cell>
          <cell r="B113">
            <v>2547</v>
          </cell>
          <cell r="C113">
            <v>229365</v>
          </cell>
          <cell r="D113" t="str">
            <v>JIO Financial Services Ltd.</v>
          </cell>
          <cell r="E113" t="str">
            <v>Finance</v>
          </cell>
          <cell r="F113" t="str">
            <v>JIOFIN IN</v>
          </cell>
          <cell r="G113" t="str">
            <v>INE758E01017</v>
          </cell>
          <cell r="H113">
            <v>197682.43750962001</v>
          </cell>
          <cell r="I113" t="str">
            <v>Large Cap</v>
          </cell>
          <cell r="J113">
            <v>311.2</v>
          </cell>
        </row>
        <row r="114">
          <cell r="A114" t="str">
            <v>INE123W01016</v>
          </cell>
          <cell r="B114">
            <v>4461</v>
          </cell>
          <cell r="C114">
            <v>211385</v>
          </cell>
          <cell r="D114" t="str">
            <v>SBI Life Insurance Company Ltd.</v>
          </cell>
          <cell r="E114" t="str">
            <v>Insurance</v>
          </cell>
          <cell r="F114" t="str">
            <v>SBILIFE IN</v>
          </cell>
          <cell r="G114" t="str">
            <v>INE123W01016</v>
          </cell>
          <cell r="H114">
            <v>183462.99111025999</v>
          </cell>
          <cell r="I114" t="str">
            <v>Large Cap</v>
          </cell>
          <cell r="J114">
            <v>1830.2</v>
          </cell>
        </row>
        <row r="115">
          <cell r="A115" t="str">
            <v>INE205A01025</v>
          </cell>
          <cell r="B115">
            <v>5552</v>
          </cell>
          <cell r="C115">
            <v>100295</v>
          </cell>
          <cell r="D115" t="str">
            <v>Vedanta Ltd.</v>
          </cell>
          <cell r="E115" t="str">
            <v>Non - Ferrous Metals</v>
          </cell>
          <cell r="F115" t="str">
            <v>VEDL IN</v>
          </cell>
          <cell r="G115" t="str">
            <v>INE205A01025</v>
          </cell>
          <cell r="H115">
            <v>176338.949430415</v>
          </cell>
          <cell r="I115" t="str">
            <v>Large Cap</v>
          </cell>
          <cell r="J115">
            <v>450.9</v>
          </cell>
        </row>
        <row r="116">
          <cell r="A116" t="str">
            <v>INE047A01021</v>
          </cell>
          <cell r="B116">
            <v>1908</v>
          </cell>
          <cell r="C116">
            <v>100300</v>
          </cell>
          <cell r="D116" t="str">
            <v>Grasim Industries Ltd.</v>
          </cell>
          <cell r="E116" t="str">
            <v>Diversified</v>
          </cell>
          <cell r="F116" t="str">
            <v>GRASIM IN</v>
          </cell>
          <cell r="G116" t="str">
            <v>INE047A01021</v>
          </cell>
          <cell r="H116">
            <v>190640.82804624</v>
          </cell>
          <cell r="I116" t="str">
            <v>Large Cap</v>
          </cell>
          <cell r="J116">
            <v>2802</v>
          </cell>
        </row>
        <row r="117">
          <cell r="A117" t="str">
            <v>INE361B01024</v>
          </cell>
          <cell r="B117">
            <v>1360</v>
          </cell>
          <cell r="C117">
            <v>132488</v>
          </cell>
          <cell r="D117" t="str">
            <v>Divi's Laboratories Ltd.</v>
          </cell>
          <cell r="E117" t="str">
            <v>Healthcare</v>
          </cell>
          <cell r="F117" t="str">
            <v>DIVI IN</v>
          </cell>
          <cell r="G117" t="str">
            <v>INE361B01024</v>
          </cell>
          <cell r="H117">
            <v>159985.9670799</v>
          </cell>
          <cell r="I117" t="str">
            <v>Large Cap</v>
          </cell>
          <cell r="J117">
            <v>6026.5</v>
          </cell>
        </row>
        <row r="118">
          <cell r="A118" t="str">
            <v>INE364U01010</v>
          </cell>
          <cell r="B118">
            <v>92</v>
          </cell>
          <cell r="C118">
            <v>289554</v>
          </cell>
          <cell r="D118" t="str">
            <v>Adani Green Energy Ltd.</v>
          </cell>
          <cell r="E118" t="str">
            <v>Power</v>
          </cell>
          <cell r="F118" t="str">
            <v>ADANIGR IN</v>
          </cell>
          <cell r="G118" t="str">
            <v>INE364U01010</v>
          </cell>
          <cell r="H118">
            <v>161686.81137479999</v>
          </cell>
          <cell r="I118" t="str">
            <v>Large Cap</v>
          </cell>
          <cell r="J118">
            <v>981.7</v>
          </cell>
        </row>
        <row r="119">
          <cell r="A119" t="str">
            <v>INE795G01014</v>
          </cell>
          <cell r="B119">
            <v>2045</v>
          </cell>
          <cell r="C119">
            <v>217389</v>
          </cell>
          <cell r="D119" t="str">
            <v>HDFC Life Insurance Company Ltd.</v>
          </cell>
          <cell r="E119" t="str">
            <v>Insurance</v>
          </cell>
          <cell r="F119" t="str">
            <v>HDFCLIFE IN</v>
          </cell>
          <cell r="G119" t="str">
            <v>INE795G01014</v>
          </cell>
          <cell r="H119">
            <v>168071.02520644999</v>
          </cell>
          <cell r="I119" t="str">
            <v>Large Cap</v>
          </cell>
          <cell r="J119">
            <v>779.65</v>
          </cell>
        </row>
        <row r="120">
          <cell r="A120" t="str">
            <v>INE200M01039</v>
          </cell>
          <cell r="B120">
            <v>5531</v>
          </cell>
          <cell r="C120">
            <v>209550</v>
          </cell>
          <cell r="D120" t="str">
            <v>Varun Beverages Ltd.</v>
          </cell>
          <cell r="E120" t="str">
            <v>FMCG</v>
          </cell>
          <cell r="F120" t="str">
            <v>VBL IN</v>
          </cell>
          <cell r="G120" t="str">
            <v>INE200M01039</v>
          </cell>
          <cell r="H120">
            <v>158918.36003031</v>
          </cell>
          <cell r="I120" t="str">
            <v>Large Cap</v>
          </cell>
          <cell r="J120">
            <v>469.8</v>
          </cell>
        </row>
        <row r="121">
          <cell r="A121" t="str">
            <v>INE118A01012</v>
          </cell>
          <cell r="B121">
            <v>594</v>
          </cell>
          <cell r="C121">
            <v>100490</v>
          </cell>
          <cell r="D121" t="str">
            <v>Bajaj Holdings &amp; Investment Ltd.</v>
          </cell>
          <cell r="E121" t="str">
            <v>Finance</v>
          </cell>
          <cell r="F121" t="str">
            <v>BJHI IN</v>
          </cell>
          <cell r="G121" t="str">
            <v>INE118A01012</v>
          </cell>
          <cell r="H121">
            <v>146873.48867945001</v>
          </cell>
          <cell r="I121" t="str">
            <v>Large Cap</v>
          </cell>
          <cell r="J121">
            <v>13211</v>
          </cell>
        </row>
        <row r="122">
          <cell r="A122" t="str">
            <v>INE318A01026</v>
          </cell>
          <cell r="B122">
            <v>3816</v>
          </cell>
          <cell r="C122">
            <v>100331</v>
          </cell>
          <cell r="D122" t="str">
            <v>Pidilite Industries Ltd.</v>
          </cell>
          <cell r="E122" t="str">
            <v>Chemicals</v>
          </cell>
          <cell r="F122" t="str">
            <v>PIDI IN</v>
          </cell>
          <cell r="G122" t="str">
            <v>INE318A01026</v>
          </cell>
          <cell r="H122">
            <v>156705.06236228</v>
          </cell>
          <cell r="I122" t="str">
            <v>Large Cap</v>
          </cell>
          <cell r="J122">
            <v>3078.9</v>
          </cell>
        </row>
        <row r="123">
          <cell r="A123" t="str">
            <v>INE214T01019</v>
          </cell>
          <cell r="B123">
            <v>2950</v>
          </cell>
          <cell r="C123">
            <v>216156</v>
          </cell>
          <cell r="D123" t="str">
            <v>LTIMindtree Ltd.</v>
          </cell>
          <cell r="E123" t="str">
            <v>IT</v>
          </cell>
          <cell r="F123" t="str">
            <v>LTIM IN</v>
          </cell>
          <cell r="G123" t="str">
            <v>INE214T01019</v>
          </cell>
          <cell r="H123">
            <v>158065.72255333001</v>
          </cell>
          <cell r="I123" t="str">
            <v>Large Cap</v>
          </cell>
          <cell r="J123">
            <v>5332.5</v>
          </cell>
        </row>
        <row r="124">
          <cell r="A124" t="str">
            <v>INE669C01036</v>
          </cell>
          <cell r="B124">
            <v>5176</v>
          </cell>
          <cell r="C124">
            <v>132755</v>
          </cell>
          <cell r="D124" t="str">
            <v>Tech Mahindra Ltd.</v>
          </cell>
          <cell r="E124" t="str">
            <v>IT</v>
          </cell>
          <cell r="F124" t="str">
            <v>TECHM IN</v>
          </cell>
          <cell r="G124" t="str">
            <v>INE669C01036</v>
          </cell>
          <cell r="H124">
            <v>149442.02494567999</v>
          </cell>
          <cell r="I124" t="str">
            <v>Large Cap</v>
          </cell>
          <cell r="J124">
            <v>1525.5</v>
          </cell>
        </row>
        <row r="125">
          <cell r="A125" t="str">
            <v>INE670K01029</v>
          </cell>
          <cell r="B125">
            <v>2976</v>
          </cell>
          <cell r="C125">
            <v>219442</v>
          </cell>
          <cell r="D125" t="str">
            <v>Macrotech Developers Ltd.</v>
          </cell>
          <cell r="E125" t="str">
            <v>Realty</v>
          </cell>
          <cell r="F125" t="str">
            <v>LODHA IN</v>
          </cell>
          <cell r="G125" t="str">
            <v>INE670K01029</v>
          </cell>
          <cell r="H125">
            <v>116624.35791376499</v>
          </cell>
          <cell r="I125" t="str">
            <v>Large Cap</v>
          </cell>
          <cell r="J125">
            <v>1168.3</v>
          </cell>
        </row>
        <row r="126">
          <cell r="A126" t="str">
            <v>INE0V6F01027</v>
          </cell>
          <cell r="B126">
            <v>2176</v>
          </cell>
          <cell r="C126">
            <v>208361</v>
          </cell>
          <cell r="D126" t="str">
            <v>Hyundai Motor India Ltd.</v>
          </cell>
          <cell r="E126" t="str">
            <v>Automobile &amp; Ancillaries</v>
          </cell>
          <cell r="F126" t="str">
            <v>HYUNDAI IN</v>
          </cell>
          <cell r="G126" t="str">
            <v>INE0V6F01027</v>
          </cell>
          <cell r="H126">
            <v>208043.02324400001</v>
          </cell>
          <cell r="I126" t="str">
            <v>Large Cap</v>
          </cell>
          <cell r="J126">
            <v>2560.6999999999998</v>
          </cell>
        </row>
        <row r="127">
          <cell r="A127" t="str">
            <v>INE343H01029</v>
          </cell>
          <cell r="B127">
            <v>4785</v>
          </cell>
          <cell r="C127">
            <v>132725</v>
          </cell>
          <cell r="D127" t="str">
            <v>Solar Industries India Ltd.</v>
          </cell>
          <cell r="E127" t="str">
            <v>Chemicals</v>
          </cell>
          <cell r="F127" t="str">
            <v>SOIL IN</v>
          </cell>
          <cell r="G127" t="str">
            <v>INE343H01029</v>
          </cell>
          <cell r="H127">
            <v>130335.993368425</v>
          </cell>
          <cell r="I127" t="str">
            <v>Large Cap</v>
          </cell>
          <cell r="J127">
            <v>14403</v>
          </cell>
        </row>
        <row r="128">
          <cell r="A128" t="str">
            <v>INE066A01021</v>
          </cell>
          <cell r="B128">
            <v>1461</v>
          </cell>
          <cell r="C128">
            <v>105200</v>
          </cell>
          <cell r="D128" t="str">
            <v>Eicher Motors Ltd.</v>
          </cell>
          <cell r="E128" t="str">
            <v>Automobile &amp; Ancillaries</v>
          </cell>
          <cell r="F128" t="str">
            <v>EIM IN</v>
          </cell>
          <cell r="G128" t="str">
            <v>INE066A01021</v>
          </cell>
          <cell r="H128">
            <v>188560.63256520001</v>
          </cell>
          <cell r="I128" t="str">
            <v>Large Cap</v>
          </cell>
          <cell r="J128">
            <v>6875</v>
          </cell>
        </row>
        <row r="129">
          <cell r="A129" t="str">
            <v>INE038A01020</v>
          </cell>
          <cell r="B129">
            <v>2107</v>
          </cell>
          <cell r="C129">
            <v>100440</v>
          </cell>
          <cell r="D129" t="str">
            <v>Hindalco Industries Ltd.</v>
          </cell>
          <cell r="E129" t="str">
            <v>Non - Ferrous Metals</v>
          </cell>
          <cell r="F129" t="str">
            <v>HNDL IN</v>
          </cell>
          <cell r="G129" t="str">
            <v>INE038A01020</v>
          </cell>
          <cell r="H129">
            <v>170339.77044339999</v>
          </cell>
          <cell r="I129" t="str">
            <v>Large Cap</v>
          </cell>
          <cell r="J129">
            <v>758.05</v>
          </cell>
        </row>
        <row r="130">
          <cell r="A130" t="str">
            <v>INE134E01011</v>
          </cell>
          <cell r="B130">
            <v>3875</v>
          </cell>
          <cell r="C130">
            <v>132810</v>
          </cell>
          <cell r="D130" t="str">
            <v>Power Finance Corporation Ltd.</v>
          </cell>
          <cell r="E130" t="str">
            <v>Finance</v>
          </cell>
          <cell r="F130" t="str">
            <v>POWF IN</v>
          </cell>
          <cell r="G130" t="str">
            <v>INE134E01011</v>
          </cell>
          <cell r="H130">
            <v>130667.52918719999</v>
          </cell>
          <cell r="I130" t="str">
            <v>Large Cap</v>
          </cell>
          <cell r="J130">
            <v>395.7</v>
          </cell>
        </row>
        <row r="131">
          <cell r="A131" t="str">
            <v>INE029A01011</v>
          </cell>
          <cell r="B131">
            <v>720</v>
          </cell>
          <cell r="C131">
            <v>100547</v>
          </cell>
          <cell r="D131" t="str">
            <v>Bharat Petroleum Corporation Ltd.</v>
          </cell>
          <cell r="E131" t="str">
            <v>Crude Oil</v>
          </cell>
          <cell r="F131" t="str">
            <v>BPCL IN</v>
          </cell>
          <cell r="G131" t="str">
            <v>INE029A01011</v>
          </cell>
          <cell r="H131">
            <v>137963.3201784</v>
          </cell>
          <cell r="I131" t="str">
            <v>Large Cap</v>
          </cell>
          <cell r="J131">
            <v>318</v>
          </cell>
        </row>
        <row r="132">
          <cell r="A132" t="str">
            <v>INE249Z01020</v>
          </cell>
          <cell r="B132">
            <v>3131</v>
          </cell>
          <cell r="C132">
            <v>219700</v>
          </cell>
          <cell r="D132" t="str">
            <v>Mazagon Dock Shipbuilders Ltd.</v>
          </cell>
          <cell r="E132" t="str">
            <v>Ship Building</v>
          </cell>
          <cell r="F132" t="str">
            <v>MAZDOCKS IN</v>
          </cell>
          <cell r="G132" t="str">
            <v>INE249Z01020</v>
          </cell>
          <cell r="H132">
            <v>118012.85279999999</v>
          </cell>
          <cell r="I132" t="str">
            <v>Large Cap</v>
          </cell>
          <cell r="J132">
            <v>2924.7</v>
          </cell>
        </row>
        <row r="133">
          <cell r="A133" t="str">
            <v>INE079A01024</v>
          </cell>
          <cell r="B133">
            <v>282</v>
          </cell>
          <cell r="C133">
            <v>100425</v>
          </cell>
          <cell r="D133" t="str">
            <v>Ambuja Cements Ltd.</v>
          </cell>
          <cell r="E133" t="str">
            <v>Construction Materials</v>
          </cell>
          <cell r="F133" t="str">
            <v>ACEM IN</v>
          </cell>
          <cell r="G133" t="str">
            <v>INE079A01024</v>
          </cell>
          <cell r="H133">
            <v>138533.34682450999</v>
          </cell>
          <cell r="I133" t="str">
            <v>Large Cap</v>
          </cell>
          <cell r="J133">
            <v>560.54999999999995</v>
          </cell>
        </row>
        <row r="134">
          <cell r="A134" t="str">
            <v>INE216A01030</v>
          </cell>
          <cell r="B134">
            <v>844</v>
          </cell>
          <cell r="C134">
            <v>100825</v>
          </cell>
          <cell r="D134" t="str">
            <v>Britannia Industries Ltd.</v>
          </cell>
          <cell r="E134" t="str">
            <v>FMCG</v>
          </cell>
          <cell r="F134" t="str">
            <v>BRIT IN</v>
          </cell>
          <cell r="G134" t="str">
            <v>INE216A01030</v>
          </cell>
          <cell r="H134">
            <v>150418.63782756001</v>
          </cell>
          <cell r="I134" t="str">
            <v>Large Cap</v>
          </cell>
          <cell r="J134">
            <v>6247</v>
          </cell>
        </row>
        <row r="135">
          <cell r="A135" t="str">
            <v>INE121A01024</v>
          </cell>
          <cell r="B135">
            <v>1061</v>
          </cell>
          <cell r="C135">
            <v>111243</v>
          </cell>
          <cell r="D135" t="str">
            <v>Cholamandalam Investment and Finance Company Ltd.</v>
          </cell>
          <cell r="E135" t="str">
            <v>Finance</v>
          </cell>
          <cell r="F135" t="str">
            <v>CIFC IN</v>
          </cell>
          <cell r="G135" t="str">
            <v>INE121A01024</v>
          </cell>
          <cell r="H135">
            <v>127208.65672517</v>
          </cell>
          <cell r="I135" t="str">
            <v>Large Cap</v>
          </cell>
          <cell r="J135">
            <v>1512.3</v>
          </cell>
        </row>
        <row r="136">
          <cell r="A136" t="str">
            <v>INE494B01023</v>
          </cell>
          <cell r="B136">
            <v>5376</v>
          </cell>
          <cell r="C136">
            <v>132343</v>
          </cell>
          <cell r="D136" t="str">
            <v>TVS Motor Company Ltd.</v>
          </cell>
          <cell r="E136" t="str">
            <v>Automobile &amp; Ancillaries</v>
          </cell>
          <cell r="F136" t="str">
            <v>TVSL IN</v>
          </cell>
          <cell r="G136" t="str">
            <v>INE494B01023</v>
          </cell>
          <cell r="H136">
            <v>166009.69024502</v>
          </cell>
          <cell r="I136" t="str">
            <v>Large Cap</v>
          </cell>
          <cell r="J136">
            <v>3492.4</v>
          </cell>
        </row>
        <row r="137">
          <cell r="A137" t="str">
            <v>INE721A01047</v>
          </cell>
          <cell r="B137">
            <v>4676</v>
          </cell>
          <cell r="C137">
            <v>111218</v>
          </cell>
          <cell r="D137" t="str">
            <v>Shriram Finance Ltd.</v>
          </cell>
          <cell r="E137" t="str">
            <v>Finance</v>
          </cell>
          <cell r="F137" t="str">
            <v>SHFL IN</v>
          </cell>
          <cell r="G137" t="str">
            <v>INE721A01047</v>
          </cell>
          <cell r="H137">
            <v>119114.82419097501</v>
          </cell>
          <cell r="I137" t="str">
            <v>Large Cap</v>
          </cell>
          <cell r="J137">
            <v>632.85</v>
          </cell>
        </row>
        <row r="138">
          <cell r="A138" t="str">
            <v>INE117A01022</v>
          </cell>
          <cell r="B138">
            <v>57</v>
          </cell>
          <cell r="C138">
            <v>100002</v>
          </cell>
          <cell r="D138" t="str">
            <v>ABB India Ltd.</v>
          </cell>
          <cell r="E138" t="str">
            <v>Capital Goods</v>
          </cell>
          <cell r="F138" t="str">
            <v>ABB IN</v>
          </cell>
          <cell r="G138" t="str">
            <v>INE117A01022</v>
          </cell>
          <cell r="H138">
            <v>111159.716731875</v>
          </cell>
          <cell r="I138" t="str">
            <v>Large Cap</v>
          </cell>
          <cell r="J138">
            <v>5248.6</v>
          </cell>
        </row>
        <row r="139">
          <cell r="A139" t="str">
            <v>INE245A01021</v>
          </cell>
          <cell r="B139">
            <v>5153</v>
          </cell>
          <cell r="C139">
            <v>100400</v>
          </cell>
          <cell r="D139" t="str">
            <v>Tata Power Company Ltd.</v>
          </cell>
          <cell r="E139" t="str">
            <v>Power</v>
          </cell>
          <cell r="F139" t="str">
            <v>TPWR IN</v>
          </cell>
          <cell r="G139" t="str">
            <v>INE245A01021</v>
          </cell>
          <cell r="H139">
            <v>123419.990002875</v>
          </cell>
          <cell r="I139" t="str">
            <v>Large Cap</v>
          </cell>
          <cell r="J139">
            <v>386.25</v>
          </cell>
        </row>
        <row r="140">
          <cell r="A140" t="str">
            <v>INE028A01039</v>
          </cell>
          <cell r="B140">
            <v>625</v>
          </cell>
          <cell r="C140">
            <v>132134</v>
          </cell>
          <cell r="D140" t="str">
            <v>Bank Of Baroda</v>
          </cell>
          <cell r="E140" t="str">
            <v>Bank</v>
          </cell>
          <cell r="F140" t="str">
            <v>BOB IN</v>
          </cell>
          <cell r="G140" t="str">
            <v>INE028A01039</v>
          </cell>
          <cell r="H140">
            <v>122793.994940355</v>
          </cell>
          <cell r="I140" t="str">
            <v>Large Cap</v>
          </cell>
          <cell r="J140">
            <v>237.48</v>
          </cell>
        </row>
        <row r="141">
          <cell r="A141" t="str">
            <v>INE160A01022</v>
          </cell>
          <cell r="B141">
            <v>3981</v>
          </cell>
          <cell r="C141">
            <v>132461</v>
          </cell>
          <cell r="D141" t="str">
            <v>Punjab National Bank</v>
          </cell>
          <cell r="E141" t="str">
            <v>Bank</v>
          </cell>
          <cell r="F141" t="str">
            <v>PNB IN</v>
          </cell>
          <cell r="G141" t="str">
            <v>INE160A01022</v>
          </cell>
          <cell r="H141">
            <v>123376.74598198</v>
          </cell>
          <cell r="I141" t="str">
            <v>Large Cap</v>
          </cell>
          <cell r="J141">
            <v>107.31</v>
          </cell>
        </row>
        <row r="142">
          <cell r="A142" t="str">
            <v>INE129A01019</v>
          </cell>
          <cell r="B142">
            <v>1702</v>
          </cell>
          <cell r="C142">
            <v>132155</v>
          </cell>
          <cell r="D142" t="str">
            <v>GAIL (India) Ltd.</v>
          </cell>
          <cell r="E142" t="str">
            <v>Inds. Gases &amp; Fuels</v>
          </cell>
          <cell r="F142" t="str">
            <v>GAIL IN</v>
          </cell>
          <cell r="G142" t="str">
            <v>INE129A01019</v>
          </cell>
          <cell r="H142">
            <v>117398.404125765</v>
          </cell>
          <cell r="I142" t="str">
            <v>Large Cap</v>
          </cell>
          <cell r="J142">
            <v>178.55</v>
          </cell>
        </row>
        <row r="143">
          <cell r="A143" t="str">
            <v>INE102D01028</v>
          </cell>
          <cell r="B143">
            <v>1858</v>
          </cell>
          <cell r="C143">
            <v>132424</v>
          </cell>
          <cell r="D143" t="str">
            <v>Godrej Consumer Products Ltd.</v>
          </cell>
          <cell r="E143" t="str">
            <v>FMCG</v>
          </cell>
          <cell r="F143" t="str">
            <v>GCPL IN</v>
          </cell>
          <cell r="G143" t="str">
            <v>INE102D01028</v>
          </cell>
          <cell r="H143">
            <v>127751.29321041</v>
          </cell>
          <cell r="I143" t="str">
            <v>Large Cap</v>
          </cell>
          <cell r="J143">
            <v>1249.7</v>
          </cell>
        </row>
        <row r="144">
          <cell r="A144" t="str">
            <v>INE059A01026</v>
          </cell>
          <cell r="B144">
            <v>1076</v>
          </cell>
          <cell r="C144">
            <v>100087</v>
          </cell>
          <cell r="D144" t="str">
            <v>Cipla Ltd.</v>
          </cell>
          <cell r="E144" t="str">
            <v>Healthcare</v>
          </cell>
          <cell r="F144" t="str">
            <v>CIPLA IN</v>
          </cell>
          <cell r="G144" t="str">
            <v>INE059A01026</v>
          </cell>
          <cell r="H144">
            <v>127126.1650791</v>
          </cell>
          <cell r="I144" t="str">
            <v>Large Cap</v>
          </cell>
          <cell r="J144">
            <v>1574.6</v>
          </cell>
        </row>
        <row r="145">
          <cell r="A145" t="str">
            <v>INE003A01024</v>
          </cell>
          <cell r="B145">
            <v>4702</v>
          </cell>
          <cell r="C145">
            <v>100550</v>
          </cell>
          <cell r="D145" t="str">
            <v>Siemens Ltd.</v>
          </cell>
          <cell r="E145" t="str">
            <v>Capital Goods</v>
          </cell>
          <cell r="F145" t="str">
            <v>SIEM IN</v>
          </cell>
          <cell r="G145" t="str">
            <v>INE003A01024</v>
          </cell>
          <cell r="H145">
            <v>113979.84881530001</v>
          </cell>
          <cell r="I145" t="str">
            <v>Large Cap</v>
          </cell>
          <cell r="J145">
            <v>3202</v>
          </cell>
        </row>
        <row r="146">
          <cell r="A146" t="str">
            <v>INE692A01016</v>
          </cell>
          <cell r="B146">
            <v>5418</v>
          </cell>
          <cell r="C146">
            <v>132477</v>
          </cell>
          <cell r="D146" t="str">
            <v>Union Bank Of India</v>
          </cell>
          <cell r="E146" t="str">
            <v>Bank</v>
          </cell>
          <cell r="F146" t="str">
            <v>UNBK IN</v>
          </cell>
          <cell r="G146" t="str">
            <v>INE692A01016</v>
          </cell>
          <cell r="H146">
            <v>102175.811049695</v>
          </cell>
          <cell r="I146" t="str">
            <v>Large Cap</v>
          </cell>
          <cell r="J146">
            <v>133.88</v>
          </cell>
        </row>
        <row r="147">
          <cell r="A147" t="str">
            <v>INE854D01024</v>
          </cell>
          <cell r="B147">
            <v>5443</v>
          </cell>
          <cell r="C147">
            <v>132432</v>
          </cell>
          <cell r="D147" t="str">
            <v>United Spirits Ltd.</v>
          </cell>
          <cell r="E147" t="str">
            <v>Alcohol</v>
          </cell>
          <cell r="F147" t="str">
            <v>UNITDSPR IN</v>
          </cell>
          <cell r="G147" t="str">
            <v>INE854D01024</v>
          </cell>
          <cell r="H147">
            <v>95239.320691820001</v>
          </cell>
          <cell r="I147" t="str">
            <v>Large Cap</v>
          </cell>
          <cell r="J147">
            <v>1309.7</v>
          </cell>
        </row>
        <row r="148">
          <cell r="A148" t="str">
            <v>INE027H01010</v>
          </cell>
          <cell r="B148">
            <v>3118</v>
          </cell>
          <cell r="C148">
            <v>218071</v>
          </cell>
          <cell r="D148" t="str">
            <v>Max Healthcare Institute Ltd.</v>
          </cell>
          <cell r="E148" t="str">
            <v>Healthcare</v>
          </cell>
          <cell r="F148" t="str">
            <v>MAXHEALT IN</v>
          </cell>
          <cell r="G148" t="str">
            <v>INE027H01010</v>
          </cell>
          <cell r="H148">
            <v>115088.48751962501</v>
          </cell>
          <cell r="I148" t="str">
            <v>Large Cap</v>
          </cell>
          <cell r="J148">
            <v>1184.2</v>
          </cell>
        </row>
        <row r="149">
          <cell r="A149" t="str">
            <v>INE775A01035</v>
          </cell>
          <cell r="B149">
            <v>4370</v>
          </cell>
          <cell r="C149">
            <v>117334</v>
          </cell>
          <cell r="D149" t="str">
            <v>Samvardhana Motherson International Ltd.</v>
          </cell>
          <cell r="E149" t="str">
            <v>Automobile &amp; Ancillaries</v>
          </cell>
          <cell r="F149" t="str">
            <v>MOTHERSO IN</v>
          </cell>
          <cell r="G149" t="str">
            <v>INE775A01035</v>
          </cell>
          <cell r="H149">
            <v>110452.24181946499</v>
          </cell>
          <cell r="I149" t="str">
            <v>Large Cap</v>
          </cell>
          <cell r="J149">
            <v>104.69</v>
          </cell>
        </row>
        <row r="150">
          <cell r="A150" t="str">
            <v>INE053A01029</v>
          </cell>
          <cell r="B150">
            <v>5225</v>
          </cell>
          <cell r="C150">
            <v>100850</v>
          </cell>
          <cell r="D150" t="str">
            <v>The Indian Hotels Company Ltd.</v>
          </cell>
          <cell r="E150" t="str">
            <v>Hospitality</v>
          </cell>
          <cell r="F150" t="str">
            <v>IH IN</v>
          </cell>
          <cell r="G150" t="str">
            <v>INE053A01029</v>
          </cell>
          <cell r="H150">
            <v>110735.91009946501</v>
          </cell>
          <cell r="I150" t="str">
            <v>Large Cap</v>
          </cell>
          <cell r="J150">
            <v>777.7</v>
          </cell>
        </row>
        <row r="151">
          <cell r="A151" t="str">
            <v>INE192A01025</v>
          </cell>
          <cell r="B151">
            <v>5145</v>
          </cell>
          <cell r="C151">
            <v>100800</v>
          </cell>
          <cell r="D151" t="str">
            <v>Tata Consumer Products Ltd.</v>
          </cell>
          <cell r="E151" t="str">
            <v>Agri</v>
          </cell>
          <cell r="F151" t="str">
            <v>TATACONS IN</v>
          </cell>
          <cell r="G151" t="str">
            <v>INE192A01025</v>
          </cell>
          <cell r="H151">
            <v>109150.87900561</v>
          </cell>
          <cell r="I151" t="str">
            <v>Large Cap</v>
          </cell>
          <cell r="J151">
            <v>1103.9000000000001</v>
          </cell>
        </row>
        <row r="152">
          <cell r="A152" t="str">
            <v>INE089A01031</v>
          </cell>
          <cell r="B152">
            <v>1383</v>
          </cell>
          <cell r="C152">
            <v>100124</v>
          </cell>
          <cell r="D152" t="str">
            <v>Dr. Reddy's Laboratories Ltd.</v>
          </cell>
          <cell r="E152" t="str">
            <v>Healthcare</v>
          </cell>
          <cell r="F152" t="str">
            <v>DRRD IN</v>
          </cell>
          <cell r="G152" t="str">
            <v>INE089A01031</v>
          </cell>
          <cell r="H152">
            <v>109867.7029974</v>
          </cell>
          <cell r="I152" t="str">
            <v>Large Cap</v>
          </cell>
          <cell r="J152">
            <v>1316.7</v>
          </cell>
        </row>
        <row r="153">
          <cell r="A153" t="str">
            <v>INE020B01018</v>
          </cell>
          <cell r="B153">
            <v>4143</v>
          </cell>
          <cell r="C153">
            <v>200055</v>
          </cell>
          <cell r="D153" t="str">
            <v>REC Ltd.</v>
          </cell>
          <cell r="E153" t="str">
            <v>Finance</v>
          </cell>
          <cell r="F153" t="str">
            <v>RECL IN</v>
          </cell>
          <cell r="G153" t="str">
            <v>INE020B01018</v>
          </cell>
          <cell r="H153">
            <v>98324.584159999999</v>
          </cell>
          <cell r="I153" t="str">
            <v>Large Cap</v>
          </cell>
          <cell r="J153">
            <v>373.3</v>
          </cell>
        </row>
        <row r="154">
          <cell r="A154" t="str">
            <v>INE127D01025</v>
          </cell>
          <cell r="B154">
            <v>2042</v>
          </cell>
          <cell r="C154">
            <v>208280</v>
          </cell>
          <cell r="D154" t="str">
            <v>HDFC Asset Management Company Ltd.</v>
          </cell>
          <cell r="E154" t="str">
            <v>Finance</v>
          </cell>
          <cell r="F154" t="str">
            <v>HDFCAMC IN</v>
          </cell>
          <cell r="G154" t="str">
            <v>INE127D01025</v>
          </cell>
          <cell r="H154">
            <v>124112.54541120501</v>
          </cell>
          <cell r="I154" t="str">
            <v>Large Cap</v>
          </cell>
          <cell r="J154">
            <v>5798.5</v>
          </cell>
        </row>
        <row r="155">
          <cell r="A155" t="str">
            <v>INE008A01015</v>
          </cell>
          <cell r="B155">
            <v>2221</v>
          </cell>
          <cell r="C155">
            <v>100116</v>
          </cell>
          <cell r="D155" t="str">
            <v>IDBI Bank Ltd.</v>
          </cell>
          <cell r="E155" t="str">
            <v>Bank</v>
          </cell>
          <cell r="F155" t="str">
            <v>IDBI IN</v>
          </cell>
          <cell r="G155" t="str">
            <v>INE008A01015</v>
          </cell>
          <cell r="H155">
            <v>100083.35944489999</v>
          </cell>
          <cell r="I155" t="str">
            <v>Large Cap</v>
          </cell>
          <cell r="J155">
            <v>93.01</v>
          </cell>
        </row>
        <row r="156">
          <cell r="A156" t="str">
            <v>INE070A01015</v>
          </cell>
          <cell r="B156">
            <v>4616</v>
          </cell>
          <cell r="C156">
            <v>100387</v>
          </cell>
          <cell r="D156" t="str">
            <v>Shree Cement Ltd.</v>
          </cell>
          <cell r="E156" t="str">
            <v>Construction Materials</v>
          </cell>
          <cell r="F156" t="str">
            <v>SRCM IN</v>
          </cell>
          <cell r="G156" t="str">
            <v>INE070A01015</v>
          </cell>
          <cell r="H156">
            <v>106687.52456868</v>
          </cell>
          <cell r="I156" t="str">
            <v>Large Cap</v>
          </cell>
          <cell r="J156">
            <v>29580</v>
          </cell>
        </row>
        <row r="157">
          <cell r="A157" t="str">
            <v>INE685A01028</v>
          </cell>
          <cell r="B157">
            <v>5295</v>
          </cell>
          <cell r="C157">
            <v>100420</v>
          </cell>
          <cell r="D157" t="str">
            <v>Torrent Pharmaceuticals Ltd.</v>
          </cell>
          <cell r="E157" t="str">
            <v>Healthcare</v>
          </cell>
          <cell r="F157" t="str">
            <v>TRP IN</v>
          </cell>
          <cell r="G157" t="str">
            <v>INE685A01028</v>
          </cell>
          <cell r="H157">
            <v>120699.7972672</v>
          </cell>
          <cell r="I157" t="str">
            <v>Large Cap</v>
          </cell>
          <cell r="J157">
            <v>3566.2</v>
          </cell>
        </row>
        <row r="158">
          <cell r="A158" t="str">
            <v>INE931S01010</v>
          </cell>
          <cell r="B158">
            <v>90</v>
          </cell>
          <cell r="C158">
            <v>271875</v>
          </cell>
          <cell r="D158" t="str">
            <v>Adani Energy Solutions Ltd.</v>
          </cell>
          <cell r="E158" t="str">
            <v>Power</v>
          </cell>
          <cell r="F158" t="str">
            <v>ADANIENS IN</v>
          </cell>
          <cell r="G158" t="str">
            <v>INE931S01010</v>
          </cell>
          <cell r="H158">
            <v>99682.433633160006</v>
          </cell>
          <cell r="I158" t="str">
            <v>Large Cap</v>
          </cell>
          <cell r="J158">
            <v>829.9</v>
          </cell>
        </row>
        <row r="159">
          <cell r="A159" t="str">
            <v>INE476A01022</v>
          </cell>
          <cell r="B159">
            <v>954</v>
          </cell>
          <cell r="C159">
            <v>132483</v>
          </cell>
          <cell r="D159" t="str">
            <v>Canara Bank</v>
          </cell>
          <cell r="E159" t="str">
            <v>Bank</v>
          </cell>
          <cell r="F159" t="str">
            <v>CBK IN</v>
          </cell>
          <cell r="G159" t="str">
            <v>INE476A01022</v>
          </cell>
          <cell r="H159">
            <v>100638.8757297</v>
          </cell>
          <cell r="I159" t="str">
            <v>Large Cap</v>
          </cell>
          <cell r="J159">
            <v>110.96</v>
          </cell>
        </row>
        <row r="160">
          <cell r="A160" t="str">
            <v>INE377Y01014</v>
          </cell>
          <cell r="B160">
            <v>595</v>
          </cell>
          <cell r="C160">
            <v>228460</v>
          </cell>
          <cell r="D160" t="str">
            <v>Bajaj Housing Finance Ltd.</v>
          </cell>
          <cell r="E160" t="str">
            <v>Finance</v>
          </cell>
          <cell r="F160" t="str">
            <v>BAJAJHFL IN</v>
          </cell>
          <cell r="G160" t="str">
            <v>INE377Y01014</v>
          </cell>
          <cell r="H160">
            <v>93363.809405894994</v>
          </cell>
          <cell r="I160" t="str">
            <v>Large Cap</v>
          </cell>
          <cell r="J160">
            <v>112.03</v>
          </cell>
        </row>
        <row r="161">
          <cell r="A161" t="str">
            <v>INE067A01029</v>
          </cell>
          <cell r="B161">
            <v>1019</v>
          </cell>
          <cell r="C161">
            <v>100093</v>
          </cell>
          <cell r="D161" t="str">
            <v>CG Power and Industrial Solutions Ltd.</v>
          </cell>
          <cell r="E161" t="str">
            <v>Capital Goods</v>
          </cell>
          <cell r="F161" t="str">
            <v>CGPOWER IN</v>
          </cell>
          <cell r="G161" t="str">
            <v>INE067A01029</v>
          </cell>
          <cell r="H161">
            <v>123620.332611545</v>
          </cell>
          <cell r="I161" t="str">
            <v>Large Cap</v>
          </cell>
          <cell r="J161">
            <v>785.4</v>
          </cell>
        </row>
        <row r="162">
          <cell r="A162" t="str">
            <v>INE121J01017</v>
          </cell>
          <cell r="B162">
            <v>2348</v>
          </cell>
          <cell r="C162">
            <v>209967</v>
          </cell>
          <cell r="D162" t="str">
            <v>Indus Towers Ltd.</v>
          </cell>
          <cell r="E162" t="str">
            <v>Telecom</v>
          </cell>
          <cell r="F162" t="str">
            <v>INDUSTOW IN</v>
          </cell>
          <cell r="G162" t="str">
            <v>INE121J01017</v>
          </cell>
          <cell r="H162">
            <v>95527.873430969994</v>
          </cell>
          <cell r="I162" t="str">
            <v>Large Cap</v>
          </cell>
          <cell r="J162">
            <v>361.85</v>
          </cell>
        </row>
        <row r="163">
          <cell r="A163" t="str">
            <v>INE437A01024</v>
          </cell>
          <cell r="B163">
            <v>358</v>
          </cell>
          <cell r="C163">
            <v>108869</v>
          </cell>
          <cell r="D163" t="str">
            <v>Apollo Hospitals Enterprise Ltd.</v>
          </cell>
          <cell r="E163" t="str">
            <v>Healthcare</v>
          </cell>
          <cell r="F163" t="str">
            <v>APHS IN</v>
          </cell>
          <cell r="G163" t="str">
            <v>INE437A01024</v>
          </cell>
          <cell r="H163">
            <v>113205.255072525</v>
          </cell>
          <cell r="I163" t="str">
            <v>Large Cap</v>
          </cell>
          <cell r="J163">
            <v>7874.5</v>
          </cell>
        </row>
        <row r="164">
          <cell r="A164" t="str">
            <v>INE765G01017</v>
          </cell>
          <cell r="B164">
            <v>2181</v>
          </cell>
          <cell r="C164">
            <v>217379</v>
          </cell>
          <cell r="D164" t="str">
            <v>ICICI Lombard General Insurance Company Ltd.</v>
          </cell>
          <cell r="E164" t="str">
            <v>Insurance</v>
          </cell>
          <cell r="F164" t="str">
            <v>ICICIGI IN</v>
          </cell>
          <cell r="G164" t="str">
            <v>INE765G01017</v>
          </cell>
          <cell r="H164">
            <v>94153.301356309996</v>
          </cell>
          <cell r="I164" t="str">
            <v>Large Cap</v>
          </cell>
          <cell r="J164">
            <v>1893.6</v>
          </cell>
        </row>
        <row r="165">
          <cell r="A165" t="str">
            <v>INE414G01012</v>
          </cell>
          <cell r="B165">
            <v>3374</v>
          </cell>
          <cell r="C165">
            <v>221790</v>
          </cell>
          <cell r="D165" t="str">
            <v>Muthoot Finance Ltd.</v>
          </cell>
          <cell r="E165" t="str">
            <v>Finance</v>
          </cell>
          <cell r="F165" t="str">
            <v>MUTH IN</v>
          </cell>
          <cell r="G165" t="str">
            <v>INE414G01012</v>
          </cell>
          <cell r="H165">
            <v>117473.69076236</v>
          </cell>
          <cell r="I165" t="str">
            <v>Large Cap</v>
          </cell>
          <cell r="J165">
            <v>2926.2</v>
          </cell>
        </row>
        <row r="166">
          <cell r="A166" t="str">
            <v>INE749A01030</v>
          </cell>
          <cell r="B166">
            <v>2545</v>
          </cell>
          <cell r="C166">
            <v>132286</v>
          </cell>
          <cell r="D166" t="str">
            <v>Jindal Steel &amp; Power Ltd.</v>
          </cell>
          <cell r="E166" t="str">
            <v>Iron &amp; Steel</v>
          </cell>
          <cell r="F166" t="str">
            <v>JSP IN</v>
          </cell>
          <cell r="G166" t="str">
            <v>INE749A01030</v>
          </cell>
          <cell r="H166">
            <v>105630.12244435</v>
          </cell>
          <cell r="I166" t="str">
            <v>Large Cap</v>
          </cell>
          <cell r="J166">
            <v>1035.95</v>
          </cell>
        </row>
        <row r="167">
          <cell r="A167" t="str">
            <v>INE663F01032</v>
          </cell>
          <cell r="B167">
            <v>2354</v>
          </cell>
          <cell r="C167">
            <v>132777</v>
          </cell>
          <cell r="D167" t="str">
            <v>Info Edge (India) Ltd.</v>
          </cell>
          <cell r="E167" t="str">
            <v>IT</v>
          </cell>
          <cell r="F167" t="str">
            <v>INFOE IN</v>
          </cell>
          <cell r="G167" t="str">
            <v>INE663F01032</v>
          </cell>
          <cell r="H167">
            <v>88159.264775999996</v>
          </cell>
          <cell r="I167" t="str">
            <v>Large Cap</v>
          </cell>
          <cell r="J167">
            <v>1360.6</v>
          </cell>
        </row>
        <row r="168">
          <cell r="A168" t="str">
            <v>INE634S01028</v>
          </cell>
          <cell r="B168">
            <v>3070</v>
          </cell>
          <cell r="C168">
            <v>211840</v>
          </cell>
          <cell r="D168" t="str">
            <v>Mankind Pharma Ltd.</v>
          </cell>
          <cell r="E168" t="str">
            <v>Healthcare</v>
          </cell>
          <cell r="F168" t="str">
            <v>MANKIND IN</v>
          </cell>
          <cell r="G168" t="str">
            <v>INE634S01028</v>
          </cell>
          <cell r="H168">
            <v>106485.49904265</v>
          </cell>
          <cell r="I168" t="str">
            <v>Large Cap</v>
          </cell>
          <cell r="J168">
            <v>2579.6</v>
          </cell>
        </row>
        <row r="169">
          <cell r="A169" t="str">
            <v>INE010B01027</v>
          </cell>
          <cell r="B169">
            <v>5840</v>
          </cell>
          <cell r="C169">
            <v>132321</v>
          </cell>
          <cell r="D169" t="str">
            <v>Zydus Lifesciences Ltd.</v>
          </cell>
          <cell r="E169" t="str">
            <v>Healthcare</v>
          </cell>
          <cell r="F169" t="str">
            <v>ZYDUSLIF IN</v>
          </cell>
          <cell r="G169" t="str">
            <v>INE010B01027</v>
          </cell>
          <cell r="H169">
            <v>105136.35844515001</v>
          </cell>
          <cell r="I169" t="str">
            <v>Large Cap</v>
          </cell>
          <cell r="J169">
            <v>1044.75</v>
          </cell>
        </row>
        <row r="170">
          <cell r="A170" t="str">
            <v>INE176B01034</v>
          </cell>
          <cell r="B170">
            <v>2026</v>
          </cell>
          <cell r="C170">
            <v>117354</v>
          </cell>
          <cell r="D170" t="str">
            <v>Havells India Ltd.</v>
          </cell>
          <cell r="E170" t="str">
            <v>Capital Goods</v>
          </cell>
          <cell r="F170" t="str">
            <v>HAVL IN</v>
          </cell>
          <cell r="G170" t="str">
            <v>INE176B01034</v>
          </cell>
          <cell r="H170">
            <v>98741.106858030005</v>
          </cell>
          <cell r="I170" t="str">
            <v>Large Cap</v>
          </cell>
          <cell r="J170">
            <v>1572.6</v>
          </cell>
        </row>
        <row r="171">
          <cell r="A171" t="str">
            <v>INE018E01016</v>
          </cell>
          <cell r="B171">
            <v>4459</v>
          </cell>
          <cell r="C171">
            <v>225051</v>
          </cell>
          <cell r="D171" t="str">
            <v>SBI Cards And Payment Services Ltd.</v>
          </cell>
          <cell r="E171" t="str">
            <v>Finance</v>
          </cell>
          <cell r="F171" t="str">
            <v>SBICARD IN</v>
          </cell>
          <cell r="G171" t="str">
            <v>INE018E01016</v>
          </cell>
          <cell r="H171">
            <v>81475.989592500002</v>
          </cell>
          <cell r="I171" t="str">
            <v>Large Cap</v>
          </cell>
          <cell r="J171">
            <v>856.15</v>
          </cell>
        </row>
        <row r="172">
          <cell r="A172" t="str">
            <v>INE298A01020</v>
          </cell>
          <cell r="B172">
            <v>1208</v>
          </cell>
          <cell r="C172">
            <v>100480</v>
          </cell>
          <cell r="D172" t="str">
            <v>Cummins India Ltd.</v>
          </cell>
          <cell r="E172" t="str">
            <v>Automobile &amp; Ancillaries</v>
          </cell>
          <cell r="F172" t="str">
            <v>KKC IN</v>
          </cell>
          <cell r="G172" t="str">
            <v>INE298A01020</v>
          </cell>
          <cell r="H172">
            <v>111740.70600000001</v>
          </cell>
          <cell r="I172" t="str">
            <v>Large Cap</v>
          </cell>
          <cell r="J172">
            <v>4030.4</v>
          </cell>
        </row>
        <row r="173">
          <cell r="A173" t="str">
            <v>INE00H001014</v>
          </cell>
          <cell r="B173">
            <v>5081</v>
          </cell>
          <cell r="C173">
            <v>293862</v>
          </cell>
          <cell r="D173" t="str">
            <v>Swiggy Ltd.</v>
          </cell>
          <cell r="E173" t="str">
            <v>Retailing</v>
          </cell>
          <cell r="F173" t="str">
            <v>SWIGGY IN</v>
          </cell>
          <cell r="G173" t="str">
            <v>INE00H001014</v>
          </cell>
          <cell r="H173">
            <v>104745.63769846001</v>
          </cell>
          <cell r="I173" t="str">
            <v>Large Cap</v>
          </cell>
          <cell r="J173">
            <v>420.55</v>
          </cell>
        </row>
        <row r="174">
          <cell r="A174" t="str">
            <v>INE323A01026</v>
          </cell>
          <cell r="B174">
            <v>821</v>
          </cell>
          <cell r="C174">
            <v>100530</v>
          </cell>
          <cell r="D174" t="str">
            <v>Bosch Ltd.</v>
          </cell>
          <cell r="E174" t="str">
            <v>Automobile &amp; Ancillaries</v>
          </cell>
          <cell r="F174" t="str">
            <v>BOS IN</v>
          </cell>
          <cell r="G174" t="str">
            <v>INE323A01026</v>
          </cell>
          <cell r="H174">
            <v>117618.27682879999</v>
          </cell>
          <cell r="I174" t="str">
            <v>Large Cap</v>
          </cell>
          <cell r="J174">
            <v>39885</v>
          </cell>
        </row>
        <row r="175">
          <cell r="A175" t="str">
            <v>INE647A01010</v>
          </cell>
          <cell r="B175">
            <v>4867</v>
          </cell>
          <cell r="C175">
            <v>103806</v>
          </cell>
          <cell r="D175" t="str">
            <v>SRF Ltd.</v>
          </cell>
          <cell r="E175" t="str">
            <v>Chemicals</v>
          </cell>
          <cell r="F175" t="str">
            <v>SRF IN</v>
          </cell>
          <cell r="G175" t="str">
            <v>INE647A01010</v>
          </cell>
          <cell r="H175">
            <v>88078.190376375002</v>
          </cell>
          <cell r="I175" t="str">
            <v>Large Cap</v>
          </cell>
          <cell r="J175">
            <v>2971.7</v>
          </cell>
        </row>
        <row r="176">
          <cell r="A176" t="str">
            <v>INE726G01019</v>
          </cell>
          <cell r="B176">
            <v>2189</v>
          </cell>
          <cell r="C176">
            <v>210258</v>
          </cell>
          <cell r="D176" t="str">
            <v>ICICI Prudential Life Insurance Company Ltd.</v>
          </cell>
          <cell r="E176" t="str">
            <v>Insurance</v>
          </cell>
          <cell r="F176" t="str">
            <v>IPRU IN</v>
          </cell>
          <cell r="G176" t="str">
            <v>INE726G01019</v>
          </cell>
          <cell r="H176">
            <v>86956.425972900004</v>
          </cell>
          <cell r="I176" t="str">
            <v>Large Cap</v>
          </cell>
          <cell r="J176">
            <v>600.79999999999995</v>
          </cell>
        </row>
        <row r="177">
          <cell r="A177" t="str">
            <v>INE455K01017</v>
          </cell>
          <cell r="B177">
            <v>3854</v>
          </cell>
          <cell r="C177">
            <v>211337</v>
          </cell>
          <cell r="D177" t="str">
            <v>Polycab India Ltd.</v>
          </cell>
          <cell r="E177" t="str">
            <v>Electricals</v>
          </cell>
          <cell r="F177" t="str">
            <v>POLYCAB IN</v>
          </cell>
          <cell r="G177" t="str">
            <v>INE455K01017</v>
          </cell>
          <cell r="H177">
            <v>109161.30406474</v>
          </cell>
          <cell r="I177" t="str">
            <v>Large Cap</v>
          </cell>
          <cell r="J177">
            <v>7254.5</v>
          </cell>
        </row>
        <row r="178">
          <cell r="A178" t="str">
            <v>INE0ONG01011</v>
          </cell>
          <cell r="B178">
            <v>3584</v>
          </cell>
          <cell r="C178">
            <v>317139</v>
          </cell>
          <cell r="D178" t="str">
            <v>NTPC Green Energy Ltd.</v>
          </cell>
          <cell r="E178" t="str">
            <v>Power</v>
          </cell>
          <cell r="F178" t="str">
            <v>NTPCGREE IN</v>
          </cell>
          <cell r="G178" t="str">
            <v>INE0ONG01011</v>
          </cell>
          <cell r="H178">
            <v>87001.853832424997</v>
          </cell>
          <cell r="I178" t="str">
            <v>Large Cap</v>
          </cell>
          <cell r="J178">
            <v>103.26</v>
          </cell>
        </row>
        <row r="179">
          <cell r="A179" t="str">
            <v>INE121E01018</v>
          </cell>
          <cell r="B179">
            <v>2579</v>
          </cell>
          <cell r="C179">
            <v>208461</v>
          </cell>
          <cell r="D179" t="str">
            <v>JSW Energy Ltd.</v>
          </cell>
          <cell r="E179" t="str">
            <v>Power</v>
          </cell>
          <cell r="F179" t="str">
            <v>JSW IN</v>
          </cell>
          <cell r="G179" t="str">
            <v>INE121E01018</v>
          </cell>
          <cell r="H179">
            <v>91923.881680345003</v>
          </cell>
          <cell r="I179" t="str">
            <v>Large Cap</v>
          </cell>
          <cell r="J179">
            <v>525.75</v>
          </cell>
        </row>
        <row r="180">
          <cell r="A180" t="str">
            <v>INE326A01037</v>
          </cell>
          <cell r="B180">
            <v>2956</v>
          </cell>
          <cell r="C180">
            <v>100257</v>
          </cell>
          <cell r="D180" t="str">
            <v>Lupin Ltd.</v>
          </cell>
          <cell r="E180" t="str">
            <v>Healthcare</v>
          </cell>
          <cell r="F180" t="str">
            <v>LPC IN</v>
          </cell>
          <cell r="G180" t="str">
            <v>INE326A01037</v>
          </cell>
          <cell r="H180">
            <v>93301.245187590001</v>
          </cell>
          <cell r="I180" t="str">
            <v>Large Cap</v>
          </cell>
          <cell r="J180">
            <v>2043.4</v>
          </cell>
        </row>
        <row r="181">
          <cell r="A181" t="str">
            <v>INE040H01021</v>
          </cell>
          <cell r="B181">
            <v>5052</v>
          </cell>
          <cell r="C181">
            <v>132667</v>
          </cell>
          <cell r="D181" t="str">
            <v>Suzlon Energy Ltd.</v>
          </cell>
          <cell r="E181" t="str">
            <v>Capital Goods</v>
          </cell>
          <cell r="F181" t="str">
            <v>SUEL IN</v>
          </cell>
          <cell r="G181" t="str">
            <v>INE040H01021</v>
          </cell>
          <cell r="H181">
            <v>78234.790493613007</v>
          </cell>
          <cell r="I181" t="str">
            <v>Large Cap</v>
          </cell>
          <cell r="J181">
            <v>57.11</v>
          </cell>
        </row>
        <row r="182">
          <cell r="A182" t="str">
            <v>INE776C01039</v>
          </cell>
          <cell r="B182">
            <v>1845</v>
          </cell>
          <cell r="C182">
            <v>132754</v>
          </cell>
          <cell r="D182" t="str">
            <v>GMR Airports Ltd.</v>
          </cell>
          <cell r="E182" t="str">
            <v>Infrastructure</v>
          </cell>
          <cell r="F182" t="str">
            <v>GMRAIRPO IN</v>
          </cell>
          <cell r="G182" t="str">
            <v>INE776C01039</v>
          </cell>
          <cell r="H182">
            <v>93056.255064975994</v>
          </cell>
          <cell r="I182" t="str">
            <v>Large Cap</v>
          </cell>
          <cell r="J182">
            <v>88.13</v>
          </cell>
        </row>
        <row r="183">
          <cell r="A183" t="str">
            <v>INE343G01021</v>
          </cell>
          <cell r="B183">
            <v>731</v>
          </cell>
          <cell r="C183">
            <v>207872</v>
          </cell>
          <cell r="D183" t="str">
            <v>Bharti Hexacom Ltd.</v>
          </cell>
          <cell r="E183" t="str">
            <v>Telecom</v>
          </cell>
          <cell r="F183" t="str">
            <v>BHARTIHE IN</v>
          </cell>
          <cell r="G183" t="str">
            <v>INE343G01021</v>
          </cell>
          <cell r="H183">
            <v>85300</v>
          </cell>
          <cell r="I183" t="str">
            <v>Large Cap</v>
          </cell>
          <cell r="J183">
            <v>1706.2</v>
          </cell>
        </row>
        <row r="184">
          <cell r="A184" t="str">
            <v>INE196A01026</v>
          </cell>
          <cell r="B184">
            <v>3091</v>
          </cell>
          <cell r="C184">
            <v>131642</v>
          </cell>
          <cell r="D184" t="str">
            <v>Marico Ltd.</v>
          </cell>
          <cell r="E184" t="str">
            <v>FMCG</v>
          </cell>
          <cell r="F184" t="str">
            <v>MRCO IN</v>
          </cell>
          <cell r="G184" t="str">
            <v>INE196A01026</v>
          </cell>
          <cell r="H184">
            <v>95346.221943280005</v>
          </cell>
          <cell r="I184" t="str">
            <v>Large Cap</v>
          </cell>
          <cell r="J184">
            <v>734.55</v>
          </cell>
        </row>
        <row r="185">
          <cell r="A185" t="str">
            <v>INE935N01020</v>
          </cell>
          <cell r="B185">
            <v>1362</v>
          </cell>
          <cell r="C185">
            <v>210072</v>
          </cell>
          <cell r="D185" t="str">
            <v>Dixon Technologies (India) Ltd.</v>
          </cell>
          <cell r="E185" t="str">
            <v>Consumer Durables</v>
          </cell>
          <cell r="F185" t="str">
            <v>DIXON IN</v>
          </cell>
          <cell r="G185" t="str">
            <v>INE935N01020</v>
          </cell>
          <cell r="H185">
            <v>109524.28380033</v>
          </cell>
          <cell r="I185" t="str">
            <v>Large Cap</v>
          </cell>
          <cell r="J185">
            <v>18103</v>
          </cell>
        </row>
        <row r="186">
          <cell r="A186" t="str">
            <v>INE848E01016</v>
          </cell>
          <cell r="B186">
            <v>3507</v>
          </cell>
          <cell r="C186">
            <v>216369</v>
          </cell>
          <cell r="D186" t="str">
            <v>NHPC Ltd.</v>
          </cell>
          <cell r="E186" t="str">
            <v>Power</v>
          </cell>
          <cell r="F186" t="str">
            <v>NHPC IN</v>
          </cell>
          <cell r="G186" t="str">
            <v>INE848E01016</v>
          </cell>
          <cell r="H186">
            <v>83845.905517335006</v>
          </cell>
          <cell r="I186" t="str">
            <v>Large Cap</v>
          </cell>
          <cell r="J186">
            <v>83.5</v>
          </cell>
        </row>
        <row r="187">
          <cell r="A187" t="str">
            <v>INE415G01027</v>
          </cell>
          <cell r="B187">
            <v>4039</v>
          </cell>
          <cell r="C187">
            <v>209037</v>
          </cell>
          <cell r="D187" t="str">
            <v>Rail Vikas Nigam Ltd.</v>
          </cell>
          <cell r="E187" t="str">
            <v>Infrastructure</v>
          </cell>
          <cell r="F187" t="str">
            <v>RVNL IN</v>
          </cell>
          <cell r="G187" t="str">
            <v>INE415G01027</v>
          </cell>
          <cell r="H187">
            <v>70494.529580999995</v>
          </cell>
          <cell r="I187" t="str">
            <v>Large Cap</v>
          </cell>
          <cell r="J187">
            <v>338.1</v>
          </cell>
        </row>
        <row r="188">
          <cell r="A188" t="str">
            <v>INE257A01026</v>
          </cell>
          <cell r="B188">
            <v>717</v>
          </cell>
          <cell r="C188">
            <v>100103</v>
          </cell>
          <cell r="D188" t="str">
            <v>Bharat Heavy Electricals Ltd.</v>
          </cell>
          <cell r="E188" t="str">
            <v>Capital Goods</v>
          </cell>
          <cell r="F188" t="str">
            <v>BHEL IN</v>
          </cell>
          <cell r="G188" t="str">
            <v>INE257A01026</v>
          </cell>
          <cell r="H188">
            <v>79634.788928850001</v>
          </cell>
          <cell r="I188" t="str">
            <v>Large Cap</v>
          </cell>
          <cell r="J188">
            <v>228.72</v>
          </cell>
        </row>
        <row r="189">
          <cell r="A189" t="str">
            <v>INE417T01026</v>
          </cell>
          <cell r="B189">
            <v>3772</v>
          </cell>
          <cell r="C189">
            <v>254493</v>
          </cell>
          <cell r="D189" t="str">
            <v>PB Fintech Ltd.</v>
          </cell>
          <cell r="E189" t="str">
            <v>IT</v>
          </cell>
          <cell r="F189" t="str">
            <v>POLICYBZ IN</v>
          </cell>
          <cell r="G189" t="str">
            <v>INE417T01026</v>
          </cell>
          <cell r="H189">
            <v>82822.30387648</v>
          </cell>
          <cell r="I189" t="str">
            <v>Large Cap</v>
          </cell>
          <cell r="J189">
            <v>1803.8</v>
          </cell>
        </row>
        <row r="190">
          <cell r="A190" t="str">
            <v>INE262H01021</v>
          </cell>
          <cell r="B190">
            <v>3795</v>
          </cell>
          <cell r="C190">
            <v>210590</v>
          </cell>
          <cell r="D190" t="str">
            <v>Persistent Systems Ltd.</v>
          </cell>
          <cell r="E190" t="str">
            <v>IT</v>
          </cell>
          <cell r="F190" t="str">
            <v>PSYS IN</v>
          </cell>
          <cell r="G190" t="str">
            <v>INE262H01021</v>
          </cell>
          <cell r="H190">
            <v>83582.944000000003</v>
          </cell>
          <cell r="I190" t="str">
            <v>Large Cap</v>
          </cell>
          <cell r="J190">
            <v>5411</v>
          </cell>
        </row>
        <row r="191">
          <cell r="A191" t="str">
            <v>INE094A01015</v>
          </cell>
          <cell r="B191">
            <v>2130</v>
          </cell>
          <cell r="C191">
            <v>100104</v>
          </cell>
          <cell r="D191" t="str">
            <v>Hindustan Petroleum Corporation Ltd.</v>
          </cell>
          <cell r="E191" t="str">
            <v>Crude Oil</v>
          </cell>
          <cell r="F191" t="str">
            <v>HPCL IN</v>
          </cell>
          <cell r="G191" t="str">
            <v>INE094A01015</v>
          </cell>
          <cell r="H191">
            <v>84825.644640205006</v>
          </cell>
          <cell r="I191" t="str">
            <v>Large Cap</v>
          </cell>
          <cell r="J191">
            <v>398.75</v>
          </cell>
        </row>
        <row r="192">
          <cell r="A192" t="str">
            <v>INE562A01011</v>
          </cell>
          <cell r="B192">
            <v>2290</v>
          </cell>
          <cell r="C192">
            <v>132814</v>
          </cell>
          <cell r="D192" t="str">
            <v>Indian Bank</v>
          </cell>
          <cell r="E192" t="str">
            <v>Bank</v>
          </cell>
          <cell r="F192" t="str">
            <v>INBK IN</v>
          </cell>
          <cell r="G192" t="str">
            <v>INE562A01011</v>
          </cell>
          <cell r="H192">
            <v>93957.472494654998</v>
          </cell>
          <cell r="I192" t="str">
            <v>Large Cap</v>
          </cell>
          <cell r="J192">
            <v>697.75</v>
          </cell>
        </row>
        <row r="193">
          <cell r="A193" t="str">
            <v>INE158A01026</v>
          </cell>
          <cell r="B193">
            <v>2083</v>
          </cell>
          <cell r="C193">
            <v>100182</v>
          </cell>
          <cell r="D193" t="str">
            <v>Hero MotoCorp Ltd.</v>
          </cell>
          <cell r="E193" t="str">
            <v>Automobile &amp; Ancillaries</v>
          </cell>
          <cell r="F193" t="str">
            <v>HMCL IN</v>
          </cell>
          <cell r="G193" t="str">
            <v>INE158A01026</v>
          </cell>
          <cell r="H193">
            <v>106025.962407</v>
          </cell>
          <cell r="I193" t="str">
            <v>Large Cap</v>
          </cell>
          <cell r="J193">
            <v>5301.5</v>
          </cell>
        </row>
        <row r="194">
          <cell r="A194" t="str">
            <v>INE016A01026</v>
          </cell>
          <cell r="B194">
            <v>1222</v>
          </cell>
          <cell r="C194">
            <v>100096</v>
          </cell>
          <cell r="D194" t="str">
            <v>Dabur India Ltd.</v>
          </cell>
          <cell r="E194" t="str">
            <v>FMCG</v>
          </cell>
          <cell r="F194" t="str">
            <v>DABUR IN</v>
          </cell>
          <cell r="G194" t="str">
            <v>INE016A01026</v>
          </cell>
          <cell r="H194">
            <v>95566.426467359997</v>
          </cell>
          <cell r="I194" t="str">
            <v>Large Cap</v>
          </cell>
          <cell r="J194">
            <v>538.85</v>
          </cell>
        </row>
        <row r="195">
          <cell r="A195" t="str">
            <v>INE377N01017</v>
          </cell>
          <cell r="B195">
            <v>5700</v>
          </cell>
          <cell r="C195">
            <v>221877</v>
          </cell>
          <cell r="D195" t="str">
            <v>Waaree Energies Ltd.</v>
          </cell>
          <cell r="E195" t="str">
            <v>Capital Goods</v>
          </cell>
          <cell r="F195" t="str">
            <v>WAAREEEN IN</v>
          </cell>
          <cell r="G195" t="str">
            <v>INE377N01017</v>
          </cell>
          <cell r="H195">
            <v>104413.07867654999</v>
          </cell>
          <cell r="I195" t="str">
            <v>Mid Cap</v>
          </cell>
          <cell r="J195">
            <v>3634.2</v>
          </cell>
        </row>
        <row r="196">
          <cell r="A196" t="str">
            <v>INE07Y701011</v>
          </cell>
          <cell r="B196">
            <v>2144</v>
          </cell>
          <cell r="C196">
            <v>296765</v>
          </cell>
          <cell r="D196" t="str">
            <v>Hitachi Energy India Ltd.</v>
          </cell>
          <cell r="E196" t="str">
            <v>Capital Goods</v>
          </cell>
          <cell r="F196" t="str">
            <v>POWERIND IN</v>
          </cell>
          <cell r="G196" t="str">
            <v>INE07Y701011</v>
          </cell>
          <cell r="H196">
            <v>88718.391347904995</v>
          </cell>
          <cell r="I196" t="str">
            <v>Mid Cap</v>
          </cell>
          <cell r="J196">
            <v>19911</v>
          </cell>
        </row>
        <row r="197">
          <cell r="A197" t="str">
            <v>INE881D01027</v>
          </cell>
          <cell r="B197">
            <v>3649</v>
          </cell>
          <cell r="C197">
            <v>132466</v>
          </cell>
          <cell r="D197" t="str">
            <v>Oracle Financial Services Software Ltd.</v>
          </cell>
          <cell r="E197" t="str">
            <v>IT</v>
          </cell>
          <cell r="F197" t="str">
            <v>OFSS IN</v>
          </cell>
          <cell r="G197" t="str">
            <v>INE881D01027</v>
          </cell>
          <cell r="H197">
            <v>78049.158591810003</v>
          </cell>
          <cell r="I197" t="str">
            <v>Mid Cap</v>
          </cell>
          <cell r="J197">
            <v>8979</v>
          </cell>
        </row>
        <row r="198">
          <cell r="A198" t="str">
            <v>INE565A01014</v>
          </cell>
          <cell r="B198">
            <v>2300</v>
          </cell>
          <cell r="C198">
            <v>132388</v>
          </cell>
          <cell r="D198" t="str">
            <v>Indian Overseas Bank</v>
          </cell>
          <cell r="E198" t="str">
            <v>Bank</v>
          </cell>
          <cell r="F198" t="str">
            <v>IOB IN</v>
          </cell>
          <cell r="G198" t="str">
            <v>INE565A01014</v>
          </cell>
          <cell r="H198">
            <v>75928.733561685003</v>
          </cell>
          <cell r="I198" t="str">
            <v>Mid Cap</v>
          </cell>
          <cell r="J198">
            <v>39.43</v>
          </cell>
        </row>
        <row r="199">
          <cell r="A199" t="str">
            <v>INE281B01032</v>
          </cell>
          <cell r="B199">
            <v>2931</v>
          </cell>
          <cell r="C199">
            <v>112455</v>
          </cell>
          <cell r="D199" t="str">
            <v>Lloyds Metals &amp; Energy Ltd.</v>
          </cell>
          <cell r="E199" t="str">
            <v>Iron &amp; Steel</v>
          </cell>
          <cell r="F199" t="str">
            <v>LLOYDSME IN</v>
          </cell>
          <cell r="G199" t="str">
            <v>INE281B01032</v>
          </cell>
          <cell r="H199">
            <v>68305.420157250002</v>
          </cell>
          <cell r="I199" t="str">
            <v>Mid Cap</v>
          </cell>
          <cell r="J199">
            <v>1296.5</v>
          </cell>
        </row>
        <row r="200">
          <cell r="A200" t="str">
            <v>INE669E01016</v>
          </cell>
          <cell r="B200">
            <v>5678</v>
          </cell>
          <cell r="C200">
            <v>132822</v>
          </cell>
          <cell r="D200" t="str">
            <v>Vodafone Idea Ltd.</v>
          </cell>
          <cell r="E200" t="str">
            <v>Telecom</v>
          </cell>
          <cell r="F200" t="str">
            <v>IDEA IN</v>
          </cell>
          <cell r="G200" t="str">
            <v>INE669E01016</v>
          </cell>
          <cell r="H200">
            <v>83099.107845766994</v>
          </cell>
          <cell r="I200" t="str">
            <v>Mid Cap</v>
          </cell>
          <cell r="J200">
            <v>7.66</v>
          </cell>
        </row>
        <row r="201">
          <cell r="A201" t="str">
            <v>INE399L01023</v>
          </cell>
          <cell r="B201">
            <v>95</v>
          </cell>
          <cell r="C201">
            <v>228347</v>
          </cell>
          <cell r="D201" t="str">
            <v>Adani Total Gas Ltd.</v>
          </cell>
          <cell r="E201" t="str">
            <v>Gas Transmission</v>
          </cell>
          <cell r="F201" t="str">
            <v>ATGL IN</v>
          </cell>
          <cell r="G201" t="str">
            <v>INE399L01023</v>
          </cell>
          <cell r="H201">
            <v>66609.997676895</v>
          </cell>
          <cell r="I201" t="str">
            <v>Mid Cap</v>
          </cell>
          <cell r="J201">
            <v>605.6</v>
          </cell>
        </row>
        <row r="202">
          <cell r="A202" t="str">
            <v>INE484J01027</v>
          </cell>
          <cell r="B202">
            <v>1860</v>
          </cell>
          <cell r="C202">
            <v>208238</v>
          </cell>
          <cell r="D202" t="str">
            <v>Godrej Properties Ltd.</v>
          </cell>
          <cell r="E202" t="str">
            <v>Realty</v>
          </cell>
          <cell r="F202" t="str">
            <v>GPL IN</v>
          </cell>
          <cell r="G202" t="str">
            <v>INE484J01027</v>
          </cell>
          <cell r="H202">
            <v>60175.003404319999</v>
          </cell>
          <cell r="I202" t="str">
            <v>Mid Cap</v>
          </cell>
          <cell r="J202">
            <v>1998.9</v>
          </cell>
        </row>
        <row r="203">
          <cell r="A203" t="str">
            <v>INE811K01011</v>
          </cell>
          <cell r="B203">
            <v>3922</v>
          </cell>
          <cell r="C203">
            <v>213838</v>
          </cell>
          <cell r="D203" t="str">
            <v>Prestige Estates Projects Ltd.</v>
          </cell>
          <cell r="E203" t="str">
            <v>Realty</v>
          </cell>
          <cell r="F203" t="str">
            <v>PEPL IN</v>
          </cell>
          <cell r="G203" t="str">
            <v>INE811K01011</v>
          </cell>
          <cell r="H203">
            <v>66711.498332160001</v>
          </cell>
          <cell r="I203" t="str">
            <v>Mid Cap</v>
          </cell>
          <cell r="J203">
            <v>1549.7</v>
          </cell>
        </row>
        <row r="204">
          <cell r="A204" t="str">
            <v>INE208A01029</v>
          </cell>
          <cell r="B204">
            <v>447</v>
          </cell>
          <cell r="C204">
            <v>100477</v>
          </cell>
          <cell r="D204" t="str">
            <v>Ashok Leyland Ltd.</v>
          </cell>
          <cell r="E204" t="str">
            <v>Automobile &amp; Ancillaries</v>
          </cell>
          <cell r="F204" t="str">
            <v>AL IN</v>
          </cell>
          <cell r="G204" t="str">
            <v>INE208A01029</v>
          </cell>
          <cell r="H204">
            <v>78763.02554232</v>
          </cell>
          <cell r="I204" t="str">
            <v>Mid Cap</v>
          </cell>
          <cell r="J204">
            <v>134.09</v>
          </cell>
        </row>
        <row r="205">
          <cell r="A205" t="str">
            <v>INE813H01021</v>
          </cell>
          <cell r="B205">
            <v>5297</v>
          </cell>
          <cell r="C205">
            <v>132779</v>
          </cell>
          <cell r="D205" t="str">
            <v>Torrent Power Ltd.</v>
          </cell>
          <cell r="E205" t="str">
            <v>Power</v>
          </cell>
          <cell r="F205" t="str">
            <v>TPW IN</v>
          </cell>
          <cell r="G205" t="str">
            <v>INE813H01021</v>
          </cell>
          <cell r="H205">
            <v>63882.371663824997</v>
          </cell>
          <cell r="I205" t="str">
            <v>Mid Cap</v>
          </cell>
          <cell r="J205">
            <v>1267.8</v>
          </cell>
        </row>
        <row r="206">
          <cell r="A206" t="str">
            <v>INE171Z01026</v>
          </cell>
          <cell r="B206">
            <v>710</v>
          </cell>
          <cell r="C206">
            <v>212705</v>
          </cell>
          <cell r="D206" t="str">
            <v>Bharat Dynamics Ltd.</v>
          </cell>
          <cell r="E206" t="str">
            <v>Capital Goods</v>
          </cell>
          <cell r="F206" t="str">
            <v>BDL IN</v>
          </cell>
          <cell r="G206" t="str">
            <v>INE171Z01026</v>
          </cell>
          <cell r="H206">
            <v>57433.012499999997</v>
          </cell>
          <cell r="I206" t="str">
            <v>Mid Cap</v>
          </cell>
          <cell r="J206">
            <v>1566.5</v>
          </cell>
        </row>
        <row r="207">
          <cell r="A207" t="str">
            <v>INE481Y01014</v>
          </cell>
          <cell r="B207">
            <v>1775</v>
          </cell>
          <cell r="C207">
            <v>210174</v>
          </cell>
          <cell r="D207" t="str">
            <v>General Insurance Corporation of India</v>
          </cell>
          <cell r="E207" t="str">
            <v>Insurance</v>
          </cell>
          <cell r="F207" t="str">
            <v>GICRE IN</v>
          </cell>
          <cell r="G207" t="str">
            <v>INE481Y01014</v>
          </cell>
          <cell r="H207">
            <v>64807.536</v>
          </cell>
          <cell r="I207" t="str">
            <v>Mid Cap</v>
          </cell>
          <cell r="J207">
            <v>369.4</v>
          </cell>
        </row>
        <row r="208">
          <cell r="A208" t="str">
            <v>INE093I01010</v>
          </cell>
          <cell r="B208">
            <v>3600</v>
          </cell>
          <cell r="C208">
            <v>220018</v>
          </cell>
          <cell r="D208" t="str">
            <v>Oberoi Realty Ltd.</v>
          </cell>
          <cell r="E208" t="str">
            <v>Realty</v>
          </cell>
          <cell r="F208" t="str">
            <v>OBER IN</v>
          </cell>
          <cell r="G208" t="str">
            <v>INE093I01010</v>
          </cell>
          <cell r="H208">
            <v>58239.988311474997</v>
          </cell>
          <cell r="I208" t="str">
            <v>Mid Cap</v>
          </cell>
          <cell r="J208">
            <v>1601.9</v>
          </cell>
        </row>
        <row r="209">
          <cell r="A209" t="str">
            <v>INE274J01014</v>
          </cell>
          <cell r="B209">
            <v>3613</v>
          </cell>
          <cell r="C209">
            <v>200091</v>
          </cell>
          <cell r="D209" t="str">
            <v>Oil India Ltd.</v>
          </cell>
          <cell r="E209" t="str">
            <v>Crude Oil</v>
          </cell>
          <cell r="F209" t="str">
            <v>OINL IN</v>
          </cell>
          <cell r="G209" t="str">
            <v>INE274J01014</v>
          </cell>
          <cell r="H209">
            <v>64812.187432395003</v>
          </cell>
          <cell r="I209" t="str">
            <v>Mid Cap</v>
          </cell>
          <cell r="J209">
            <v>398.4</v>
          </cell>
        </row>
        <row r="210">
          <cell r="A210" t="str">
            <v>INE463A01038</v>
          </cell>
          <cell r="B210">
            <v>676</v>
          </cell>
          <cell r="C210">
            <v>109480</v>
          </cell>
          <cell r="D210" t="str">
            <v>Berger Paints India Ltd.</v>
          </cell>
          <cell r="E210" t="str">
            <v>Chemicals</v>
          </cell>
          <cell r="F210" t="str">
            <v>BRGR IN</v>
          </cell>
          <cell r="G210" t="str">
            <v>INE463A01038</v>
          </cell>
          <cell r="H210">
            <v>62964.147539894999</v>
          </cell>
          <cell r="I210" t="str">
            <v>Mid Cap</v>
          </cell>
          <cell r="J210">
            <v>539.35</v>
          </cell>
        </row>
        <row r="211">
          <cell r="A211" t="str">
            <v>INE169A01031</v>
          </cell>
          <cell r="B211">
            <v>1162</v>
          </cell>
          <cell r="C211">
            <v>106395</v>
          </cell>
          <cell r="D211" t="str">
            <v>Coromandel International Ltd.</v>
          </cell>
          <cell r="E211" t="str">
            <v>Chemicals</v>
          </cell>
          <cell r="F211" t="str">
            <v>CRIN IN</v>
          </cell>
          <cell r="G211" t="str">
            <v>INE169A01031</v>
          </cell>
          <cell r="H211">
            <v>65755.610462640005</v>
          </cell>
          <cell r="I211" t="str">
            <v>Mid Cap</v>
          </cell>
          <cell r="J211">
            <v>2228.8000000000002</v>
          </cell>
        </row>
        <row r="212">
          <cell r="A212" t="str">
            <v>INE358A01014</v>
          </cell>
          <cell r="B212">
            <v>58</v>
          </cell>
          <cell r="C212">
            <v>100488</v>
          </cell>
          <cell r="D212" t="str">
            <v>Abbott India Ltd.</v>
          </cell>
          <cell r="E212" t="str">
            <v>Healthcare</v>
          </cell>
          <cell r="F212" t="str">
            <v>BOOT IN</v>
          </cell>
          <cell r="G212" t="str">
            <v>INE358A01014</v>
          </cell>
          <cell r="H212">
            <v>65794.851261660006</v>
          </cell>
          <cell r="I212" t="str">
            <v>Mid Cap</v>
          </cell>
          <cell r="J212">
            <v>30980</v>
          </cell>
        </row>
        <row r="213">
          <cell r="A213" t="str">
            <v>INE406A01037</v>
          </cell>
          <cell r="B213">
            <v>513</v>
          </cell>
          <cell r="C213">
            <v>124804</v>
          </cell>
          <cell r="D213" t="str">
            <v>Aurobindo Pharma Ltd.</v>
          </cell>
          <cell r="E213" t="str">
            <v>Healthcare</v>
          </cell>
          <cell r="F213" t="str">
            <v>ARBP IN</v>
          </cell>
          <cell r="G213" t="str">
            <v>INE406A01037</v>
          </cell>
          <cell r="H213">
            <v>63574.545653579997</v>
          </cell>
          <cell r="I213" t="str">
            <v>Mid Cap</v>
          </cell>
          <cell r="J213">
            <v>1094.4000000000001</v>
          </cell>
        </row>
        <row r="214">
          <cell r="A214" t="str">
            <v>INE188A01015</v>
          </cell>
          <cell r="B214">
            <v>5221</v>
          </cell>
          <cell r="C214">
            <v>190024</v>
          </cell>
          <cell r="D214" t="str">
            <v>The Fertilisers And Chemicals Travancore Ltd.</v>
          </cell>
          <cell r="E214" t="str">
            <v>Chemicals</v>
          </cell>
          <cell r="F214" t="str">
            <v>FCT IN</v>
          </cell>
          <cell r="G214" t="str">
            <v>INE188A01015</v>
          </cell>
          <cell r="H214">
            <v>63581.292165239996</v>
          </cell>
          <cell r="I214" t="str">
            <v>Mid Cap</v>
          </cell>
          <cell r="J214">
            <v>981.8</v>
          </cell>
        </row>
        <row r="215">
          <cell r="A215" t="str">
            <v>INE513A01022</v>
          </cell>
          <cell r="B215">
            <v>4476</v>
          </cell>
          <cell r="C215">
            <v>105790</v>
          </cell>
          <cell r="D215" t="str">
            <v>Schaeffler India Ltd.</v>
          </cell>
          <cell r="E215" t="str">
            <v>Automobile &amp; Ancillaries</v>
          </cell>
          <cell r="F215" t="str">
            <v>SCHFL IN</v>
          </cell>
          <cell r="G215" t="str">
            <v>INE513A01022</v>
          </cell>
          <cell r="H215">
            <v>61788.403787700001</v>
          </cell>
          <cell r="I215" t="str">
            <v>Mid Cap</v>
          </cell>
          <cell r="J215">
            <v>3953.3</v>
          </cell>
        </row>
        <row r="216">
          <cell r="A216" t="str">
            <v>INE259A01022</v>
          </cell>
          <cell r="B216">
            <v>1120</v>
          </cell>
          <cell r="C216">
            <v>100830</v>
          </cell>
          <cell r="D216" t="str">
            <v>Colgate-Palmolive (India) Ltd.</v>
          </cell>
          <cell r="E216" t="str">
            <v>FMCG</v>
          </cell>
          <cell r="F216" t="str">
            <v>CLGT IN</v>
          </cell>
          <cell r="G216" t="str">
            <v>INE259A01022</v>
          </cell>
          <cell r="H216">
            <v>64007.739177390002</v>
          </cell>
          <cell r="I216" t="str">
            <v>Mid Cap</v>
          </cell>
          <cell r="J216">
            <v>2353.6999999999998</v>
          </cell>
        </row>
        <row r="217">
          <cell r="A217" t="str">
            <v>INE528G01035</v>
          </cell>
          <cell r="B217">
            <v>5795</v>
          </cell>
          <cell r="C217">
            <v>132648</v>
          </cell>
          <cell r="D217" t="str">
            <v>Yes Bank Ltd.</v>
          </cell>
          <cell r="E217" t="str">
            <v>Bank</v>
          </cell>
          <cell r="F217" t="str">
            <v>YES IN</v>
          </cell>
          <cell r="G217" t="str">
            <v>INE528G01035</v>
          </cell>
          <cell r="H217">
            <v>65439.615190739998</v>
          </cell>
          <cell r="I217" t="str">
            <v>Mid Cap</v>
          </cell>
          <cell r="J217">
            <v>20.86</v>
          </cell>
        </row>
        <row r="218">
          <cell r="A218" t="str">
            <v>INE095A01012</v>
          </cell>
          <cell r="B218">
            <v>2349</v>
          </cell>
          <cell r="C218">
            <v>132187</v>
          </cell>
          <cell r="D218" t="str">
            <v>IndusInd Bank Ltd.</v>
          </cell>
          <cell r="E218" t="str">
            <v>Bank</v>
          </cell>
          <cell r="F218" t="str">
            <v>IIB IN</v>
          </cell>
          <cell r="G218" t="str">
            <v>INE095A01012</v>
          </cell>
          <cell r="H218">
            <v>57706.157246039998</v>
          </cell>
          <cell r="I218" t="str">
            <v>Mid Cap</v>
          </cell>
          <cell r="J218">
            <v>740.5</v>
          </cell>
        </row>
        <row r="219">
          <cell r="A219" t="str">
            <v>INE880J01026</v>
          </cell>
          <cell r="B219">
            <v>2581</v>
          </cell>
          <cell r="C219">
            <v>237831</v>
          </cell>
          <cell r="D219" t="str">
            <v>JSW Infrastructure Ltd.</v>
          </cell>
          <cell r="E219" t="str">
            <v>Logistics</v>
          </cell>
          <cell r="F219" t="str">
            <v>JSWINFRA IN</v>
          </cell>
          <cell r="G219" t="str">
            <v>INE880J01026</v>
          </cell>
          <cell r="H219">
            <v>66013.549258644998</v>
          </cell>
          <cell r="I219" t="str">
            <v>Mid Cap</v>
          </cell>
          <cell r="J219">
            <v>315.25</v>
          </cell>
        </row>
        <row r="220">
          <cell r="A220" t="str">
            <v>INE584A01023</v>
          </cell>
          <cell r="B220">
            <v>3560</v>
          </cell>
          <cell r="C220">
            <v>126371</v>
          </cell>
          <cell r="D220" t="str">
            <v>NMDC Ltd.</v>
          </cell>
          <cell r="E220" t="str">
            <v>Mining</v>
          </cell>
          <cell r="F220" t="str">
            <v>NMDC IN</v>
          </cell>
          <cell r="G220" t="str">
            <v>INE584A01023</v>
          </cell>
          <cell r="H220">
            <v>67274.987892599995</v>
          </cell>
          <cell r="I220" t="str">
            <v>Mid Cap</v>
          </cell>
          <cell r="J220">
            <v>76.47</v>
          </cell>
        </row>
        <row r="221">
          <cell r="A221" t="str">
            <v>INE473A01011</v>
          </cell>
          <cell r="B221">
            <v>2919</v>
          </cell>
          <cell r="C221">
            <v>123457</v>
          </cell>
          <cell r="D221" t="str">
            <v>Linde India Ltd.</v>
          </cell>
          <cell r="E221" t="str">
            <v>Inds. Gases &amp; Fuels</v>
          </cell>
          <cell r="F221" t="str">
            <v>LIIL IN</v>
          </cell>
          <cell r="G221" t="str">
            <v>INE473A01011</v>
          </cell>
          <cell r="H221">
            <v>54900.439292905001</v>
          </cell>
          <cell r="I221" t="str">
            <v>Mid Cap</v>
          </cell>
          <cell r="J221">
            <v>6439</v>
          </cell>
        </row>
        <row r="222">
          <cell r="A222" t="str">
            <v>INE704P01025</v>
          </cell>
          <cell r="B222">
            <v>1115</v>
          </cell>
          <cell r="C222">
            <v>219691</v>
          </cell>
          <cell r="D222" t="str">
            <v>Cochin Shipyard Ltd.</v>
          </cell>
          <cell r="E222" t="str">
            <v>Ship Building</v>
          </cell>
          <cell r="F222" t="str">
            <v>COCHIN IN</v>
          </cell>
          <cell r="G222" t="str">
            <v>INE704P01025</v>
          </cell>
          <cell r="H222">
            <v>45939.165803600001</v>
          </cell>
          <cell r="I222" t="str">
            <v>Mid Cap</v>
          </cell>
          <cell r="J222">
            <v>1745.7</v>
          </cell>
        </row>
        <row r="223">
          <cell r="A223" t="str">
            <v>INE405E01023</v>
          </cell>
          <cell r="B223">
            <v>5459</v>
          </cell>
          <cell r="C223">
            <v>132539</v>
          </cell>
          <cell r="D223" t="str">
            <v>UNO Minda Ltd.</v>
          </cell>
          <cell r="E223" t="str">
            <v>Automobile &amp; Ancillaries</v>
          </cell>
          <cell r="F223" t="str">
            <v>UNOMINDA IN</v>
          </cell>
          <cell r="G223" t="str">
            <v>INE405E01023</v>
          </cell>
          <cell r="H223">
            <v>73831.653447764998</v>
          </cell>
          <cell r="I223" t="str">
            <v>Mid Cap</v>
          </cell>
          <cell r="J223">
            <v>1281</v>
          </cell>
        </row>
        <row r="224">
          <cell r="A224" t="str">
            <v>INE335Y01020</v>
          </cell>
          <cell r="B224">
            <v>2301</v>
          </cell>
          <cell r="C224">
            <v>208412</v>
          </cell>
          <cell r="D224" t="str">
            <v>Indian Railway Catering And Tourism Corporation Ltd.</v>
          </cell>
          <cell r="E224" t="str">
            <v>Hospitality</v>
          </cell>
          <cell r="F224" t="str">
            <v>IRCTC IN</v>
          </cell>
          <cell r="G224" t="str">
            <v>INE335Y01020</v>
          </cell>
          <cell r="H224">
            <v>57772</v>
          </cell>
          <cell r="I224" t="str">
            <v>Mid Cap</v>
          </cell>
          <cell r="J224">
            <v>722.2</v>
          </cell>
        </row>
        <row r="225">
          <cell r="A225" t="str">
            <v>INE619A01035</v>
          </cell>
          <cell r="B225">
            <v>3754</v>
          </cell>
          <cell r="C225">
            <v>100368</v>
          </cell>
          <cell r="D225" t="str">
            <v>Patanjali Foods Ltd.</v>
          </cell>
          <cell r="E225" t="str">
            <v>FMCG</v>
          </cell>
          <cell r="F225" t="str">
            <v>PATANJAL IN</v>
          </cell>
          <cell r="G225" t="str">
            <v>INE619A01035</v>
          </cell>
          <cell r="H225">
            <v>64497.336646049996</v>
          </cell>
          <cell r="I225" t="str">
            <v>Mid Cap</v>
          </cell>
          <cell r="J225">
            <v>592.70000000000005</v>
          </cell>
        </row>
        <row r="226">
          <cell r="A226" t="str">
            <v>INE465A01025</v>
          </cell>
          <cell r="B226">
            <v>713</v>
          </cell>
          <cell r="C226">
            <v>100493</v>
          </cell>
          <cell r="D226" t="str">
            <v>Bharat Forge Ltd.</v>
          </cell>
          <cell r="E226" t="str">
            <v>Automobile &amp; Ancillaries</v>
          </cell>
          <cell r="F226" t="str">
            <v>BHFC IN</v>
          </cell>
          <cell r="G226" t="str">
            <v>INE465A01025</v>
          </cell>
          <cell r="H226">
            <v>58441.554375680003</v>
          </cell>
          <cell r="I226" t="str">
            <v>Mid Cap</v>
          </cell>
          <cell r="J226">
            <v>1223</v>
          </cell>
        </row>
        <row r="227">
          <cell r="A227" t="str">
            <v>INE982J01020</v>
          </cell>
          <cell r="B227">
            <v>3636</v>
          </cell>
          <cell r="C227">
            <v>208883</v>
          </cell>
          <cell r="D227" t="str">
            <v>One97 Communications Ltd.</v>
          </cell>
          <cell r="E227" t="str">
            <v>IT</v>
          </cell>
          <cell r="F227" t="str">
            <v>PAYTM IN</v>
          </cell>
          <cell r="G227" t="str">
            <v>INE982J01020</v>
          </cell>
          <cell r="H227">
            <v>77830.586442999993</v>
          </cell>
          <cell r="I227" t="str">
            <v>Mid Cap</v>
          </cell>
          <cell r="J227">
            <v>1219</v>
          </cell>
        </row>
        <row r="228">
          <cell r="A228" t="str">
            <v>INE674K01013</v>
          </cell>
          <cell r="B228">
            <v>110</v>
          </cell>
          <cell r="C228">
            <v>242461</v>
          </cell>
          <cell r="D228" t="str">
            <v>Aditya Birla Capital Ltd.</v>
          </cell>
          <cell r="E228" t="str">
            <v>Finance</v>
          </cell>
          <cell r="F228" t="str">
            <v>ABCAP IN</v>
          </cell>
          <cell r="G228" t="str">
            <v>INE674K01013</v>
          </cell>
          <cell r="H228">
            <v>76113.328978349993</v>
          </cell>
          <cell r="I228" t="str">
            <v>Mid Cap</v>
          </cell>
          <cell r="J228">
            <v>291.5</v>
          </cell>
        </row>
        <row r="229">
          <cell r="A229" t="str">
            <v>INE974X01010</v>
          </cell>
          <cell r="B229">
            <v>5363</v>
          </cell>
          <cell r="C229">
            <v>269404</v>
          </cell>
          <cell r="D229" t="str">
            <v>Tube Investments of India Ltd.</v>
          </cell>
          <cell r="E229" t="str">
            <v>Automobile &amp; Ancillaries</v>
          </cell>
          <cell r="F229" t="str">
            <v>TIINDIA IN</v>
          </cell>
          <cell r="G229" t="str">
            <v>INE974X01010</v>
          </cell>
          <cell r="H229">
            <v>62563.672773699996</v>
          </cell>
          <cell r="I229" t="str">
            <v>Mid Cap</v>
          </cell>
          <cell r="J229">
            <v>3231.2</v>
          </cell>
        </row>
        <row r="230">
          <cell r="A230" t="str">
            <v>INE591G01025</v>
          </cell>
          <cell r="B230">
            <v>1117</v>
          </cell>
          <cell r="C230">
            <v>132541</v>
          </cell>
          <cell r="D230" t="str">
            <v>Coforge Ltd.</v>
          </cell>
          <cell r="E230" t="str">
            <v>IT</v>
          </cell>
          <cell r="F230" t="str">
            <v>COFORGE IN</v>
          </cell>
          <cell r="G230" t="str">
            <v>INE591G01025</v>
          </cell>
          <cell r="H230">
            <v>59055.7389368</v>
          </cell>
          <cell r="I230" t="str">
            <v>Mid Cap</v>
          </cell>
          <cell r="J230">
            <v>1764</v>
          </cell>
        </row>
        <row r="231">
          <cell r="A231" t="str">
            <v>INE883A01011</v>
          </cell>
          <cell r="B231">
            <v>3338</v>
          </cell>
          <cell r="C231">
            <v>100290</v>
          </cell>
          <cell r="D231" t="str">
            <v>MRF Ltd.</v>
          </cell>
          <cell r="E231" t="str">
            <v>Automobile &amp; Ancillaries</v>
          </cell>
          <cell r="F231" t="str">
            <v>MRF IN</v>
          </cell>
          <cell r="G231" t="str">
            <v>INE883A01011</v>
          </cell>
          <cell r="H231">
            <v>62164.108202484997</v>
          </cell>
          <cell r="I231" t="str">
            <v>Mid Cap</v>
          </cell>
          <cell r="J231">
            <v>146570</v>
          </cell>
        </row>
        <row r="232">
          <cell r="A232" t="str">
            <v>INE200A01026</v>
          </cell>
          <cell r="B232">
            <v>1768</v>
          </cell>
          <cell r="C232">
            <v>122275</v>
          </cell>
          <cell r="D232" t="str">
            <v>GE Vernova T&amp;D India Ltd.</v>
          </cell>
          <cell r="E232" t="str">
            <v>Capital Goods</v>
          </cell>
          <cell r="F232" t="str">
            <v>GVTD IN</v>
          </cell>
          <cell r="G232" t="str">
            <v>INE200A01026</v>
          </cell>
          <cell r="H232">
            <v>71370.411165900005</v>
          </cell>
          <cell r="I232" t="str">
            <v>Mid Cap</v>
          </cell>
          <cell r="J232">
            <v>2788.2</v>
          </cell>
        </row>
        <row r="233">
          <cell r="A233" t="str">
            <v>INE603J01030</v>
          </cell>
          <cell r="B233">
            <v>3812</v>
          </cell>
          <cell r="C233">
            <v>123642</v>
          </cell>
          <cell r="D233" t="str">
            <v>PI Industries Ltd.</v>
          </cell>
          <cell r="E233" t="str">
            <v>Chemicals</v>
          </cell>
          <cell r="F233" t="str">
            <v>PI IN</v>
          </cell>
          <cell r="G233" t="str">
            <v>INE603J01030</v>
          </cell>
          <cell r="H233">
            <v>56127.359163510002</v>
          </cell>
          <cell r="I233" t="str">
            <v>Mid Cap</v>
          </cell>
          <cell r="J233">
            <v>3701</v>
          </cell>
        </row>
        <row r="234">
          <cell r="A234" t="str">
            <v>INE01EA01019</v>
          </cell>
          <cell r="B234">
            <v>5649</v>
          </cell>
          <cell r="C234">
            <v>317635</v>
          </cell>
          <cell r="D234" t="str">
            <v>Vishal Mega Mart Ltd.</v>
          </cell>
          <cell r="E234" t="str">
            <v>Retailing</v>
          </cell>
          <cell r="F234" t="str">
            <v>VMM IN</v>
          </cell>
          <cell r="G234" t="str">
            <v>INE01EA01019</v>
          </cell>
          <cell r="H234">
            <v>71230.234335344998</v>
          </cell>
          <cell r="I234" t="str">
            <v>Mid Cap</v>
          </cell>
          <cell r="J234">
            <v>152.59</v>
          </cell>
        </row>
        <row r="235">
          <cell r="A235" t="str">
            <v>INE540L01014</v>
          </cell>
          <cell r="B235">
            <v>238</v>
          </cell>
          <cell r="C235">
            <v>212427</v>
          </cell>
          <cell r="D235" t="str">
            <v>Alkem Laboratories Ltd.</v>
          </cell>
          <cell r="E235" t="str">
            <v>Healthcare</v>
          </cell>
          <cell r="F235" t="str">
            <v>ALKEM IN</v>
          </cell>
          <cell r="G235" t="str">
            <v>INE540L01014</v>
          </cell>
          <cell r="H235">
            <v>65125.262025000004</v>
          </cell>
          <cell r="I235" t="str">
            <v>Mid Cap</v>
          </cell>
          <cell r="J235">
            <v>5448</v>
          </cell>
        </row>
        <row r="236">
          <cell r="A236" t="str">
            <v>INE159A01016</v>
          </cell>
          <cell r="B236">
            <v>1820</v>
          </cell>
          <cell r="C236">
            <v>100660</v>
          </cell>
          <cell r="D236" t="str">
            <v>Glaxosmithkline Pharmaceuticals Ltd.</v>
          </cell>
          <cell r="E236" t="str">
            <v>Healthcare</v>
          </cell>
          <cell r="F236" t="str">
            <v>GLXO IN</v>
          </cell>
          <cell r="G236" t="str">
            <v>INE159A01016</v>
          </cell>
          <cell r="H236">
            <v>47009.327404830001</v>
          </cell>
          <cell r="I236" t="str">
            <v>Mid Cap</v>
          </cell>
          <cell r="J236">
            <v>2774</v>
          </cell>
        </row>
        <row r="237">
          <cell r="A237" t="str">
            <v>INE303R01014</v>
          </cell>
          <cell r="B237">
            <v>2638</v>
          </cell>
          <cell r="C237">
            <v>226720</v>
          </cell>
          <cell r="D237" t="str">
            <v>Kalyan Jewellers India Ltd.</v>
          </cell>
          <cell r="E237" t="str">
            <v>Diamond  &amp;  Jewellery</v>
          </cell>
          <cell r="F237" t="str">
            <v>KALYANKJ IN</v>
          </cell>
          <cell r="G237" t="str">
            <v>INE303R01014</v>
          </cell>
          <cell r="H237">
            <v>51911.581512525001</v>
          </cell>
          <cell r="I237" t="str">
            <v>Mid Cap</v>
          </cell>
          <cell r="J237">
            <v>502.75</v>
          </cell>
        </row>
        <row r="238">
          <cell r="A238" t="str">
            <v>INE061F01013</v>
          </cell>
          <cell r="B238">
            <v>1656</v>
          </cell>
          <cell r="C238">
            <v>132843</v>
          </cell>
          <cell r="D238" t="str">
            <v>Fortis Healthcare Ltd.</v>
          </cell>
          <cell r="E238" t="str">
            <v>Healthcare</v>
          </cell>
          <cell r="F238" t="str">
            <v>FORH IN</v>
          </cell>
          <cell r="G238" t="str">
            <v>INE061F01013</v>
          </cell>
          <cell r="H238">
            <v>73208.291611559995</v>
          </cell>
          <cell r="I238" t="str">
            <v>Mid Cap</v>
          </cell>
          <cell r="J238">
            <v>970</v>
          </cell>
        </row>
        <row r="239">
          <cell r="A239" t="str">
            <v>INE220G01021</v>
          </cell>
          <cell r="B239">
            <v>2544</v>
          </cell>
          <cell r="C239">
            <v>132508</v>
          </cell>
          <cell r="D239" t="str">
            <v>Jindal Stainless Ltd.</v>
          </cell>
          <cell r="E239" t="str">
            <v>Iron &amp; Steel</v>
          </cell>
          <cell r="F239" t="str">
            <v>JDSL IN</v>
          </cell>
          <cell r="G239" t="str">
            <v>INE220G01021</v>
          </cell>
          <cell r="H239">
            <v>61035.904197579999</v>
          </cell>
          <cell r="I239" t="str">
            <v>Mid Cap</v>
          </cell>
          <cell r="J239">
            <v>740.95</v>
          </cell>
        </row>
        <row r="240">
          <cell r="A240" t="str">
            <v>INE211B01039</v>
          </cell>
          <cell r="B240">
            <v>5234</v>
          </cell>
          <cell r="C240">
            <v>103100</v>
          </cell>
          <cell r="D240" t="str">
            <v>The Phoenix Mills Ltd.</v>
          </cell>
          <cell r="E240" t="str">
            <v>Realty</v>
          </cell>
          <cell r="F240" t="str">
            <v>PHNX IN</v>
          </cell>
          <cell r="G240" t="str">
            <v>INE211B01039</v>
          </cell>
          <cell r="H240">
            <v>55759.064805980001</v>
          </cell>
          <cell r="I240" t="str">
            <v>Mid Cap</v>
          </cell>
          <cell r="J240">
            <v>1560.1</v>
          </cell>
        </row>
        <row r="241">
          <cell r="A241" t="str">
            <v>INE084A01016</v>
          </cell>
          <cell r="B241">
            <v>626</v>
          </cell>
          <cell r="C241">
            <v>132149</v>
          </cell>
          <cell r="D241" t="str">
            <v>Bank Of India</v>
          </cell>
          <cell r="E241" t="str">
            <v>Bank</v>
          </cell>
          <cell r="F241" t="str">
            <v>BOI IN</v>
          </cell>
          <cell r="G241" t="str">
            <v>INE084A01016</v>
          </cell>
          <cell r="H241">
            <v>53402.794068180003</v>
          </cell>
          <cell r="I241" t="str">
            <v>Mid Cap</v>
          </cell>
          <cell r="J241">
            <v>117.34</v>
          </cell>
        </row>
        <row r="242">
          <cell r="A242" t="str">
            <v>INE388Y01029</v>
          </cell>
          <cell r="B242">
            <v>1673</v>
          </cell>
          <cell r="C242">
            <v>302988</v>
          </cell>
          <cell r="D242" t="str">
            <v>FSN E-Commerce Ventures Ltd.</v>
          </cell>
          <cell r="E242" t="str">
            <v>Retailing</v>
          </cell>
          <cell r="F242" t="str">
            <v>NYKAA IN</v>
          </cell>
          <cell r="G242" t="str">
            <v>INE388Y01029</v>
          </cell>
          <cell r="H242">
            <v>68413.182707159998</v>
          </cell>
          <cell r="I242" t="str">
            <v>Mid Cap</v>
          </cell>
          <cell r="J242">
            <v>239.17</v>
          </cell>
        </row>
        <row r="243">
          <cell r="A243" t="str">
            <v>INE660A01013</v>
          </cell>
          <cell r="B243">
            <v>4978</v>
          </cell>
          <cell r="C243">
            <v>190071</v>
          </cell>
          <cell r="D243" t="str">
            <v>Sundaram Finance Ltd.</v>
          </cell>
          <cell r="E243" t="str">
            <v>Finance</v>
          </cell>
          <cell r="F243" t="str">
            <v>SUF IN</v>
          </cell>
          <cell r="G243" t="str">
            <v>INE660A01013</v>
          </cell>
          <cell r="H243">
            <v>49728.421178099998</v>
          </cell>
          <cell r="I243" t="str">
            <v>Mid Cap</v>
          </cell>
          <cell r="J243">
            <v>4472.3</v>
          </cell>
        </row>
        <row r="244">
          <cell r="A244" t="str">
            <v>INE949L01017</v>
          </cell>
          <cell r="B244">
            <v>510</v>
          </cell>
          <cell r="C244">
            <v>286335</v>
          </cell>
          <cell r="D244" t="str">
            <v>AU Small Finance Bank Ltd.</v>
          </cell>
          <cell r="E244" t="str">
            <v>Bank</v>
          </cell>
          <cell r="F244" t="str">
            <v>AUBANK IN</v>
          </cell>
          <cell r="G244" t="str">
            <v>INE949L01017</v>
          </cell>
          <cell r="H244">
            <v>52742.4638433</v>
          </cell>
          <cell r="I244" t="str">
            <v>Mid Cap</v>
          </cell>
          <cell r="J244">
            <v>706.65</v>
          </cell>
        </row>
        <row r="245">
          <cell r="A245" t="str">
            <v>INE114A01011</v>
          </cell>
          <cell r="B245">
            <v>4914</v>
          </cell>
          <cell r="C245">
            <v>100113</v>
          </cell>
          <cell r="D245" t="str">
            <v>Steel Authority Of India Ltd.</v>
          </cell>
          <cell r="E245" t="str">
            <v>Iron &amp; Steel</v>
          </cell>
          <cell r="F245" t="str">
            <v>SAIL IN</v>
          </cell>
          <cell r="G245" t="str">
            <v>INE114A01011</v>
          </cell>
          <cell r="H245">
            <v>54626.196947024997</v>
          </cell>
          <cell r="I245" t="str">
            <v>Mid Cap</v>
          </cell>
          <cell r="J245">
            <v>132.26</v>
          </cell>
        </row>
        <row r="246">
          <cell r="A246" t="str">
            <v>INE195A01028</v>
          </cell>
          <cell r="B246">
            <v>5016</v>
          </cell>
          <cell r="C246">
            <v>109930</v>
          </cell>
          <cell r="D246" t="str">
            <v>Supreme Industries Ltd.</v>
          </cell>
          <cell r="E246" t="str">
            <v>Plastic Products</v>
          </cell>
          <cell r="F246" t="str">
            <v>SI IN</v>
          </cell>
          <cell r="G246" t="str">
            <v>INE195A01028</v>
          </cell>
          <cell r="H246">
            <v>57613.036888499999</v>
          </cell>
          <cell r="I246" t="str">
            <v>Mid Cap</v>
          </cell>
          <cell r="J246">
            <v>4532.7</v>
          </cell>
        </row>
        <row r="247">
          <cell r="A247" t="str">
            <v>INE686F01025</v>
          </cell>
          <cell r="B247">
            <v>5437</v>
          </cell>
          <cell r="C247">
            <v>132478</v>
          </cell>
          <cell r="D247" t="str">
            <v>United Breweries Ltd.</v>
          </cell>
          <cell r="E247" t="str">
            <v>Alcohol</v>
          </cell>
          <cell r="F247" t="str">
            <v>UBBL IN</v>
          </cell>
          <cell r="G247" t="str">
            <v>INE686F01025</v>
          </cell>
          <cell r="H247">
            <v>47469.978425715002</v>
          </cell>
          <cell r="I247" t="str">
            <v>Mid Cap</v>
          </cell>
          <cell r="J247">
            <v>1796.6</v>
          </cell>
        </row>
        <row r="248">
          <cell r="A248" t="str">
            <v>INE628A01036</v>
          </cell>
          <cell r="B248">
            <v>5462</v>
          </cell>
          <cell r="C248">
            <v>112070</v>
          </cell>
          <cell r="D248" t="str">
            <v>UPL Ltd.</v>
          </cell>
          <cell r="E248" t="str">
            <v>Chemicals</v>
          </cell>
          <cell r="F248" t="str">
            <v>UPLL IN</v>
          </cell>
          <cell r="G248" t="str">
            <v>INE628A01036</v>
          </cell>
          <cell r="H248">
            <v>58502.35953088</v>
          </cell>
          <cell r="I248" t="str">
            <v>Mid Cap</v>
          </cell>
          <cell r="J248">
            <v>693.1</v>
          </cell>
        </row>
        <row r="249">
          <cell r="A249" t="str">
            <v>INE702C01027</v>
          </cell>
          <cell r="B249">
            <v>352</v>
          </cell>
          <cell r="C249">
            <v>190059</v>
          </cell>
          <cell r="D249" t="str">
            <v>APL Apollo Tubes Ltd.</v>
          </cell>
          <cell r="E249" t="str">
            <v>Iron &amp; Steel</v>
          </cell>
          <cell r="F249" t="str">
            <v>APAT IN</v>
          </cell>
          <cell r="G249" t="str">
            <v>INE702C01027</v>
          </cell>
          <cell r="H249">
            <v>47295.297029100002</v>
          </cell>
          <cell r="I249" t="str">
            <v>Mid Cap</v>
          </cell>
          <cell r="J249">
            <v>1703.3</v>
          </cell>
        </row>
        <row r="250">
          <cell r="A250" t="str">
            <v>INE092T01019</v>
          </cell>
          <cell r="B250">
            <v>2224</v>
          </cell>
          <cell r="C250">
            <v>278580</v>
          </cell>
          <cell r="D250" t="str">
            <v>IDFC First Bank Ltd.</v>
          </cell>
          <cell r="E250" t="str">
            <v>Bank</v>
          </cell>
          <cell r="F250" t="str">
            <v>IDFCFB IN</v>
          </cell>
          <cell r="G250" t="str">
            <v>INE092T01019</v>
          </cell>
          <cell r="H250">
            <v>61863.437015582997</v>
          </cell>
          <cell r="I250" t="str">
            <v>Mid Cap</v>
          </cell>
          <cell r="J250">
            <v>72.040000000000006</v>
          </cell>
        </row>
        <row r="251">
          <cell r="A251" t="str">
            <v>INE338I01027</v>
          </cell>
          <cell r="B251">
            <v>3317</v>
          </cell>
          <cell r="C251">
            <v>132892</v>
          </cell>
          <cell r="D251" t="str">
            <v>Motilal Oswal Financial Services Ltd.</v>
          </cell>
          <cell r="E251" t="str">
            <v>Finance</v>
          </cell>
          <cell r="F251" t="str">
            <v>MOFS IN</v>
          </cell>
          <cell r="G251" t="str">
            <v>INE338I01027</v>
          </cell>
          <cell r="H251">
            <v>55138.638299245002</v>
          </cell>
          <cell r="I251" t="str">
            <v>Mid Cap</v>
          </cell>
          <cell r="J251">
            <v>918</v>
          </cell>
        </row>
        <row r="252">
          <cell r="A252" t="str">
            <v>INE180A01020</v>
          </cell>
          <cell r="B252">
            <v>3117</v>
          </cell>
          <cell r="C252">
            <v>100271</v>
          </cell>
          <cell r="D252" t="str">
            <v>Max Financial Services Ltd.</v>
          </cell>
          <cell r="E252" t="str">
            <v>Finance</v>
          </cell>
          <cell r="F252" t="str">
            <v>MAXF IN</v>
          </cell>
          <cell r="G252" t="str">
            <v>INE180A01020</v>
          </cell>
          <cell r="H252">
            <v>54752.458419150003</v>
          </cell>
          <cell r="I252" t="str">
            <v>Mid Cap</v>
          </cell>
          <cell r="J252">
            <v>1586.7</v>
          </cell>
        </row>
        <row r="253">
          <cell r="A253" t="str">
            <v>INE761H01022</v>
          </cell>
          <cell r="B253">
            <v>3702</v>
          </cell>
          <cell r="C253">
            <v>132827</v>
          </cell>
          <cell r="D253" t="str">
            <v>Page Industries Ltd.</v>
          </cell>
          <cell r="E253" t="str">
            <v>Textile</v>
          </cell>
          <cell r="F253" t="str">
            <v>PAG IN</v>
          </cell>
          <cell r="G253" t="str">
            <v>INE761H01022</v>
          </cell>
          <cell r="H253">
            <v>49217.249796180004</v>
          </cell>
          <cell r="I253" t="str">
            <v>Mid Cap</v>
          </cell>
          <cell r="J253">
            <v>44130</v>
          </cell>
        </row>
        <row r="254">
          <cell r="A254" t="str">
            <v>INE171A01029</v>
          </cell>
          <cell r="B254">
            <v>5220</v>
          </cell>
          <cell r="C254">
            <v>100469</v>
          </cell>
          <cell r="D254" t="str">
            <v>The Federal Bank Ltd.</v>
          </cell>
          <cell r="E254" t="str">
            <v>Bank</v>
          </cell>
          <cell r="F254" t="str">
            <v>FB IN</v>
          </cell>
          <cell r="G254" t="str">
            <v>INE171A01029</v>
          </cell>
          <cell r="H254">
            <v>47788.499183034997</v>
          </cell>
          <cell r="I254" t="str">
            <v>Mid Cap</v>
          </cell>
          <cell r="J254">
            <v>194.36</v>
          </cell>
        </row>
        <row r="255">
          <cell r="A255" t="str">
            <v>INE298J01013</v>
          </cell>
          <cell r="B255">
            <v>3542</v>
          </cell>
          <cell r="C255">
            <v>209078</v>
          </cell>
          <cell r="D255" t="str">
            <v>Nippon Life India Asset Management Ltd.</v>
          </cell>
          <cell r="E255" t="str">
            <v>Finance</v>
          </cell>
          <cell r="F255" t="str">
            <v>NAM IN</v>
          </cell>
          <cell r="G255" t="str">
            <v>INE298J01013</v>
          </cell>
          <cell r="H255">
            <v>52704.672364320002</v>
          </cell>
          <cell r="I255" t="str">
            <v>Mid Cap</v>
          </cell>
          <cell r="J255">
            <v>827.75</v>
          </cell>
        </row>
        <row r="256">
          <cell r="A256" t="str">
            <v>INE093A01041</v>
          </cell>
          <cell r="B256">
            <v>2087</v>
          </cell>
          <cell r="C256">
            <v>132129</v>
          </cell>
          <cell r="D256" t="str">
            <v>Hexaware Technologies Ltd.</v>
          </cell>
          <cell r="E256" t="str">
            <v>IT</v>
          </cell>
          <cell r="F256" t="str">
            <v>HEXT IN</v>
          </cell>
          <cell r="G256" t="str">
            <v>INE093A01041</v>
          </cell>
          <cell r="H256">
            <v>46205.36048304</v>
          </cell>
          <cell r="I256" t="str">
            <v>Mid Cap</v>
          </cell>
          <cell r="J256">
            <v>758.2</v>
          </cell>
        </row>
        <row r="257">
          <cell r="A257" t="str">
            <v>INE111A01025</v>
          </cell>
          <cell r="B257">
            <v>1148</v>
          </cell>
          <cell r="C257">
            <v>131344</v>
          </cell>
          <cell r="D257" t="str">
            <v>Container Corporation Of India Ltd.</v>
          </cell>
          <cell r="E257" t="str">
            <v>Logistics</v>
          </cell>
          <cell r="F257" t="str">
            <v>CCRI IN</v>
          </cell>
          <cell r="G257" t="str">
            <v>INE111A01025</v>
          </cell>
          <cell r="H257">
            <v>41885.178335324999</v>
          </cell>
          <cell r="I257" t="str">
            <v>Mid Cap</v>
          </cell>
          <cell r="J257">
            <v>550.04999999999995</v>
          </cell>
        </row>
        <row r="258">
          <cell r="A258" t="str">
            <v>INE031A01017</v>
          </cell>
          <cell r="B258">
            <v>2159</v>
          </cell>
          <cell r="C258">
            <v>213327</v>
          </cell>
          <cell r="D258" t="str">
            <v>Housing &amp; Urban Development Corporation Ltd.</v>
          </cell>
          <cell r="E258" t="str">
            <v>Finance</v>
          </cell>
          <cell r="F258" t="str">
            <v>HUDCO IN</v>
          </cell>
          <cell r="G258" t="str">
            <v>INE031A01017</v>
          </cell>
          <cell r="H258">
            <v>43311.106500000002</v>
          </cell>
          <cell r="I258" t="str">
            <v>Mid Cap</v>
          </cell>
          <cell r="J258">
            <v>216.48</v>
          </cell>
        </row>
        <row r="259">
          <cell r="A259" t="str">
            <v>INE151A01013</v>
          </cell>
          <cell r="B259">
            <v>5143</v>
          </cell>
          <cell r="C259">
            <v>100483</v>
          </cell>
          <cell r="D259" t="str">
            <v>Tata Communications Ltd.</v>
          </cell>
          <cell r="E259" t="str">
            <v>Telecom</v>
          </cell>
          <cell r="F259" t="str">
            <v>TCOM IN</v>
          </cell>
          <cell r="G259" t="str">
            <v>INE151A01013</v>
          </cell>
          <cell r="H259">
            <v>45839.4</v>
          </cell>
          <cell r="I259" t="str">
            <v>Mid Cap</v>
          </cell>
          <cell r="J259">
            <v>1614</v>
          </cell>
        </row>
        <row r="260">
          <cell r="A260" t="str">
            <v>INE356A01018</v>
          </cell>
          <cell r="B260">
            <v>3331</v>
          </cell>
          <cell r="C260">
            <v>126299</v>
          </cell>
          <cell r="D260" t="str">
            <v>Mphasis Ltd.</v>
          </cell>
          <cell r="E260" t="str">
            <v>IT</v>
          </cell>
          <cell r="F260" t="str">
            <v>MPHL IN</v>
          </cell>
          <cell r="G260" t="str">
            <v>INE356A01018</v>
          </cell>
          <cell r="H260">
            <v>55212.556145175004</v>
          </cell>
          <cell r="I260" t="str">
            <v>Mid Cap</v>
          </cell>
          <cell r="J260">
            <v>2904.2</v>
          </cell>
        </row>
        <row r="261">
          <cell r="A261" t="str">
            <v>INE787D01026</v>
          </cell>
          <cell r="B261">
            <v>603</v>
          </cell>
          <cell r="C261">
            <v>102355</v>
          </cell>
          <cell r="D261" t="str">
            <v>Balkrishna Industries Ltd.</v>
          </cell>
          <cell r="E261" t="str">
            <v>Automobile &amp; Ancillaries</v>
          </cell>
          <cell r="F261" t="str">
            <v>BIL IN</v>
          </cell>
          <cell r="G261" t="str">
            <v>INE787D01026</v>
          </cell>
          <cell r="H261">
            <v>46183.476691000003</v>
          </cell>
          <cell r="I261" t="str">
            <v>Mid Cap</v>
          </cell>
          <cell r="J261">
            <v>2388.6999999999998</v>
          </cell>
        </row>
        <row r="262">
          <cell r="A262" t="str">
            <v>INE0BS701011</v>
          </cell>
          <cell r="B262">
            <v>3911</v>
          </cell>
          <cell r="C262">
            <v>314935</v>
          </cell>
          <cell r="D262" t="str">
            <v>Premier Energies Ltd.</v>
          </cell>
          <cell r="E262" t="str">
            <v>Electricals</v>
          </cell>
          <cell r="F262" t="str">
            <v>PREMIERE IN</v>
          </cell>
          <cell r="G262" t="str">
            <v>INE0BS701011</v>
          </cell>
          <cell r="H262">
            <v>47759.196218240002</v>
          </cell>
          <cell r="I262" t="str">
            <v>Mid Cap</v>
          </cell>
          <cell r="J262">
            <v>1055.2</v>
          </cell>
        </row>
        <row r="263">
          <cell r="A263" t="str">
            <v>INE498L01015</v>
          </cell>
          <cell r="B263">
            <v>2848</v>
          </cell>
          <cell r="C263">
            <v>220350</v>
          </cell>
          <cell r="D263" t="str">
            <v>L&amp;T Finance Ltd.</v>
          </cell>
          <cell r="E263" t="str">
            <v>Finance</v>
          </cell>
          <cell r="F263" t="str">
            <v>LTF IN</v>
          </cell>
          <cell r="G263" t="str">
            <v>INE498L01015</v>
          </cell>
          <cell r="H263">
            <v>58734.444263794998</v>
          </cell>
          <cell r="I263" t="str">
            <v>Mid Cap</v>
          </cell>
          <cell r="J263">
            <v>234.96</v>
          </cell>
        </row>
        <row r="264">
          <cell r="A264" t="str">
            <v>INE202E01016</v>
          </cell>
          <cell r="B264">
            <v>2303</v>
          </cell>
          <cell r="C264">
            <v>208414</v>
          </cell>
          <cell r="D264" t="str">
            <v>Indian Renewable Energy Development Agency Ltd.</v>
          </cell>
          <cell r="E264" t="str">
            <v>Finance</v>
          </cell>
          <cell r="F264" t="str">
            <v>IREDA IN</v>
          </cell>
          <cell r="G264" t="str">
            <v>INE202E01016</v>
          </cell>
          <cell r="H264">
            <v>41394.022733979997</v>
          </cell>
          <cell r="I264" t="str">
            <v>Mid Cap</v>
          </cell>
          <cell r="J264">
            <v>147.35</v>
          </cell>
        </row>
        <row r="265">
          <cell r="A265" t="str">
            <v>INE347G01014</v>
          </cell>
          <cell r="B265">
            <v>3798</v>
          </cell>
          <cell r="C265">
            <v>132522</v>
          </cell>
          <cell r="D265" t="str">
            <v>Petronet LNG Ltd.</v>
          </cell>
          <cell r="E265" t="str">
            <v>Inds. Gases &amp; Fuels</v>
          </cell>
          <cell r="F265" t="str">
            <v>PLNG IN</v>
          </cell>
          <cell r="G265" t="str">
            <v>INE347G01014</v>
          </cell>
          <cell r="H265">
            <v>41685.002445519996</v>
          </cell>
          <cell r="I265" t="str">
            <v>Mid Cap</v>
          </cell>
          <cell r="J265">
            <v>277.95</v>
          </cell>
        </row>
        <row r="266">
          <cell r="A266" t="str">
            <v>INE797F01020</v>
          </cell>
          <cell r="B266">
            <v>2588</v>
          </cell>
          <cell r="C266">
            <v>215367</v>
          </cell>
          <cell r="D266" t="str">
            <v>Jubilant FoodWorks Ltd.</v>
          </cell>
          <cell r="E266" t="str">
            <v>FMCG</v>
          </cell>
          <cell r="F266" t="str">
            <v>JUBI IN</v>
          </cell>
          <cell r="G266" t="str">
            <v>INE797F01020</v>
          </cell>
          <cell r="H266">
            <v>41893.571748000002</v>
          </cell>
          <cell r="I266" t="str">
            <v>Mid Cap</v>
          </cell>
          <cell r="J266">
            <v>635.15</v>
          </cell>
        </row>
        <row r="267">
          <cell r="A267" t="str">
            <v>INE233A01035</v>
          </cell>
          <cell r="B267">
            <v>1859</v>
          </cell>
          <cell r="C267">
            <v>100164</v>
          </cell>
          <cell r="D267" t="str">
            <v>Godrej Industries Ltd.</v>
          </cell>
          <cell r="E267" t="str">
            <v>Chemicals</v>
          </cell>
          <cell r="F267" t="str">
            <v>GDSP IN</v>
          </cell>
          <cell r="G267" t="str">
            <v>INE233A01035</v>
          </cell>
          <cell r="H267">
            <v>40734.655404464997</v>
          </cell>
          <cell r="I267" t="str">
            <v>Mid Cap</v>
          </cell>
          <cell r="J267">
            <v>1210.7</v>
          </cell>
        </row>
        <row r="268">
          <cell r="A268" t="str">
            <v>INE010V01017</v>
          </cell>
          <cell r="B268">
            <v>2849</v>
          </cell>
          <cell r="C268">
            <v>268618</v>
          </cell>
          <cell r="D268" t="str">
            <v>L&amp;T Technology Services Ltd.</v>
          </cell>
          <cell r="E268" t="str">
            <v>IT</v>
          </cell>
          <cell r="F268" t="str">
            <v>LTTS IN</v>
          </cell>
          <cell r="G268" t="str">
            <v>INE010V01017</v>
          </cell>
          <cell r="H268">
            <v>44702.967401579997</v>
          </cell>
          <cell r="I268" t="str">
            <v>Mid Cap</v>
          </cell>
          <cell r="J268">
            <v>4216.6000000000004</v>
          </cell>
        </row>
        <row r="269">
          <cell r="A269" t="str">
            <v>INE379A01028</v>
          </cell>
          <cell r="B269">
            <v>2447</v>
          </cell>
          <cell r="C269">
            <v>318678</v>
          </cell>
          <cell r="D269" t="str">
            <v>ITC Hotels Ltd.</v>
          </cell>
          <cell r="E269" t="str">
            <v>Hospitality</v>
          </cell>
          <cell r="F269" t="str">
            <v>ITCHOTEL IN</v>
          </cell>
          <cell r="G269" t="str">
            <v>INE379A01028</v>
          </cell>
          <cell r="H269">
            <v>51587.04030886</v>
          </cell>
          <cell r="I269" t="str">
            <v>Mid Cap</v>
          </cell>
          <cell r="J269">
            <v>247.59</v>
          </cell>
        </row>
        <row r="270">
          <cell r="A270" t="str">
            <v>INE823G01014</v>
          </cell>
          <cell r="B270">
            <v>2553</v>
          </cell>
          <cell r="C270">
            <v>132644</v>
          </cell>
          <cell r="D270" t="str">
            <v>JK Cement Ltd.</v>
          </cell>
          <cell r="E270" t="str">
            <v>Construction Materials</v>
          </cell>
          <cell r="F270" t="str">
            <v>JKCE IN</v>
          </cell>
          <cell r="G270" t="str">
            <v>INE823G01014</v>
          </cell>
          <cell r="H270">
            <v>50653.20194305</v>
          </cell>
          <cell r="I270" t="str">
            <v>Mid Cap</v>
          </cell>
          <cell r="J270">
            <v>6555</v>
          </cell>
        </row>
        <row r="271">
          <cell r="A271" t="str">
            <v>INE935A01035</v>
          </cell>
          <cell r="B271">
            <v>1822</v>
          </cell>
          <cell r="C271">
            <v>132296</v>
          </cell>
          <cell r="D271" t="str">
            <v>Glenmark Pharmaceuticals Ltd.</v>
          </cell>
          <cell r="E271" t="str">
            <v>Healthcare</v>
          </cell>
          <cell r="F271" t="str">
            <v>GNP IN</v>
          </cell>
          <cell r="G271" t="str">
            <v>INE935A01035</v>
          </cell>
          <cell r="H271">
            <v>60128.526373629997</v>
          </cell>
          <cell r="I271" t="str">
            <v>Mid Cap</v>
          </cell>
          <cell r="J271">
            <v>2132.5</v>
          </cell>
        </row>
        <row r="272">
          <cell r="A272" t="str">
            <v>INE179A01014</v>
          </cell>
          <cell r="B272">
            <v>3957</v>
          </cell>
          <cell r="C272">
            <v>100459</v>
          </cell>
          <cell r="D272" t="str">
            <v>Procter &amp; Gamble Hygiene and Health Care Ltd.</v>
          </cell>
          <cell r="E272" t="str">
            <v>FMCG</v>
          </cell>
          <cell r="F272" t="str">
            <v>PG IN</v>
          </cell>
          <cell r="G272" t="str">
            <v>INE179A01014</v>
          </cell>
          <cell r="H272">
            <v>42856.286703999998</v>
          </cell>
          <cell r="I272" t="str">
            <v>Mid Cap</v>
          </cell>
          <cell r="J272">
            <v>13198</v>
          </cell>
        </row>
        <row r="273">
          <cell r="A273" t="str">
            <v>INE466L01038</v>
          </cell>
          <cell r="B273">
            <v>6</v>
          </cell>
          <cell r="C273">
            <v>228974</v>
          </cell>
          <cell r="D273" t="str">
            <v>360 One Wam Ltd.</v>
          </cell>
          <cell r="E273" t="str">
            <v>Finance</v>
          </cell>
          <cell r="F273" t="str">
            <v>360ONE IN</v>
          </cell>
          <cell r="G273" t="str">
            <v>INE466L01038</v>
          </cell>
          <cell r="H273">
            <v>43230.846876000003</v>
          </cell>
          <cell r="I273" t="str">
            <v>Mid Cap</v>
          </cell>
          <cell r="J273">
            <v>1068.8</v>
          </cell>
        </row>
        <row r="274">
          <cell r="A274" t="str">
            <v>INE260B01028</v>
          </cell>
          <cell r="B274">
            <v>1856</v>
          </cell>
          <cell r="C274">
            <v>100163</v>
          </cell>
          <cell r="D274" t="str">
            <v>Godfrey Phillips India Ltd.</v>
          </cell>
          <cell r="E274" t="str">
            <v>FMCG</v>
          </cell>
          <cell r="F274" t="str">
            <v>GP IN</v>
          </cell>
          <cell r="G274" t="str">
            <v>INE260B01028</v>
          </cell>
          <cell r="H274">
            <v>52707.276582400002</v>
          </cell>
          <cell r="I274" t="str">
            <v>Mid Cap</v>
          </cell>
          <cell r="J274">
            <v>10136</v>
          </cell>
        </row>
        <row r="275">
          <cell r="A275" t="str">
            <v>INE457A01014</v>
          </cell>
          <cell r="B275">
            <v>627</v>
          </cell>
          <cell r="C275">
            <v>132525</v>
          </cell>
          <cell r="D275" t="str">
            <v>Bank Of Maharashtra</v>
          </cell>
          <cell r="E275" t="str">
            <v>Bank</v>
          </cell>
          <cell r="F275" t="str">
            <v>BOMH IN</v>
          </cell>
          <cell r="G275" t="str">
            <v>INE457A01014</v>
          </cell>
          <cell r="H275">
            <v>41557.471394849999</v>
          </cell>
          <cell r="I275" t="str">
            <v>Mid Cap</v>
          </cell>
          <cell r="J275">
            <v>54.05</v>
          </cell>
        </row>
        <row r="276">
          <cell r="A276" t="str">
            <v>INE206F01022</v>
          </cell>
          <cell r="B276">
            <v>519</v>
          </cell>
          <cell r="C276">
            <v>243036</v>
          </cell>
          <cell r="D276" t="str">
            <v>Authum Investment &amp; Infrastructure Ltd.</v>
          </cell>
          <cell r="E276" t="str">
            <v>Finance</v>
          </cell>
          <cell r="F276" t="str">
            <v>AIIL IN</v>
          </cell>
          <cell r="G276" t="str">
            <v>INE206F01022</v>
          </cell>
          <cell r="H276">
            <v>53195.48532</v>
          </cell>
          <cell r="I276" t="str">
            <v>Mid Cap</v>
          </cell>
          <cell r="J276">
            <v>3134.8</v>
          </cell>
        </row>
        <row r="277">
          <cell r="A277" t="str">
            <v>INE152A01029</v>
          </cell>
          <cell r="B277">
            <v>5244</v>
          </cell>
          <cell r="C277">
            <v>100411</v>
          </cell>
          <cell r="D277" t="str">
            <v>Thermax Ltd.</v>
          </cell>
          <cell r="E277" t="str">
            <v>Capital Goods</v>
          </cell>
          <cell r="F277" t="str">
            <v>TMX IN</v>
          </cell>
          <cell r="G277" t="str">
            <v>INE152A01029</v>
          </cell>
          <cell r="H277">
            <v>39441.926863000001</v>
          </cell>
          <cell r="I277" t="str">
            <v>Mid Cap</v>
          </cell>
          <cell r="J277">
            <v>3311.5</v>
          </cell>
        </row>
        <row r="278">
          <cell r="A278" t="str">
            <v>INE226A01021</v>
          </cell>
          <cell r="B278">
            <v>5682</v>
          </cell>
          <cell r="C278">
            <v>100575</v>
          </cell>
          <cell r="D278" t="str">
            <v>Voltas Ltd.</v>
          </cell>
          <cell r="E278" t="str">
            <v>Consumer Durables</v>
          </cell>
          <cell r="F278" t="str">
            <v>VOLT IN</v>
          </cell>
          <cell r="G278" t="str">
            <v>INE226A01021</v>
          </cell>
          <cell r="H278">
            <v>46457.871919700003</v>
          </cell>
          <cell r="I278" t="str">
            <v>Mid Cap</v>
          </cell>
          <cell r="J278">
            <v>1403.6</v>
          </cell>
        </row>
        <row r="279">
          <cell r="A279" t="str">
            <v>INE691A01018</v>
          </cell>
          <cell r="B279">
            <v>5388</v>
          </cell>
          <cell r="C279">
            <v>132505</v>
          </cell>
          <cell r="D279" t="str">
            <v>UCO Bank</v>
          </cell>
          <cell r="E279" t="str">
            <v>Bank</v>
          </cell>
          <cell r="F279" t="str">
            <v>UCO IN</v>
          </cell>
          <cell r="G279" t="str">
            <v>INE691A01018</v>
          </cell>
          <cell r="H279">
            <v>36364.721039099997</v>
          </cell>
          <cell r="I279" t="str">
            <v>Mid Cap</v>
          </cell>
          <cell r="J279">
            <v>28.99</v>
          </cell>
        </row>
        <row r="280">
          <cell r="A280" t="str">
            <v>INE006I01046</v>
          </cell>
          <cell r="B280">
            <v>489</v>
          </cell>
          <cell r="C280">
            <v>132830</v>
          </cell>
          <cell r="D280" t="str">
            <v>Astral Ltd.</v>
          </cell>
          <cell r="E280" t="str">
            <v>Plastic Products</v>
          </cell>
          <cell r="F280" t="str">
            <v>ASTRA IN</v>
          </cell>
          <cell r="G280" t="str">
            <v>INE006I01046</v>
          </cell>
          <cell r="H280">
            <v>39222.013315634998</v>
          </cell>
          <cell r="I280" t="str">
            <v>Mid Cap</v>
          </cell>
          <cell r="J280">
            <v>1461.1</v>
          </cell>
        </row>
        <row r="281">
          <cell r="A281" t="str">
            <v>INE002L01015</v>
          </cell>
          <cell r="B281">
            <v>4746</v>
          </cell>
          <cell r="C281">
            <v>220512</v>
          </cell>
          <cell r="D281" t="str">
            <v>SJVN Ltd.</v>
          </cell>
          <cell r="E281" t="str">
            <v>Power</v>
          </cell>
          <cell r="F281" t="str">
            <v>SJVN IN</v>
          </cell>
          <cell r="G281" t="str">
            <v>INE002L01015</v>
          </cell>
          <cell r="H281">
            <v>36570.673898549998</v>
          </cell>
          <cell r="I281" t="str">
            <v>Mid Cap</v>
          </cell>
          <cell r="J281">
            <v>93.05</v>
          </cell>
        </row>
        <row r="282">
          <cell r="A282" t="str">
            <v>INE03QK01018</v>
          </cell>
          <cell r="B282">
            <v>1118</v>
          </cell>
          <cell r="C282">
            <v>297629</v>
          </cell>
          <cell r="D282" t="str">
            <v>Cohance Lifesciences Ltd.</v>
          </cell>
          <cell r="E282" t="str">
            <v>Healthcare</v>
          </cell>
          <cell r="F282" t="str">
            <v>COHANCE IN</v>
          </cell>
          <cell r="G282" t="str">
            <v>INE03QK01018</v>
          </cell>
          <cell r="H282">
            <v>37571.918819400002</v>
          </cell>
          <cell r="I282" t="str">
            <v>Mid Cap</v>
          </cell>
          <cell r="J282">
            <v>980.4</v>
          </cell>
        </row>
        <row r="283">
          <cell r="A283" t="str">
            <v>INE670A01012</v>
          </cell>
          <cell r="B283">
            <v>5147</v>
          </cell>
          <cell r="C283">
            <v>100408</v>
          </cell>
          <cell r="D283" t="str">
            <v>Tata Elxsi Ltd.</v>
          </cell>
          <cell r="E283" t="str">
            <v>IT</v>
          </cell>
          <cell r="F283" t="str">
            <v>TELX IN</v>
          </cell>
          <cell r="G283" t="str">
            <v>INE670A01012</v>
          </cell>
          <cell r="H283">
            <v>35625.116779700002</v>
          </cell>
          <cell r="I283" t="str">
            <v>Mid Cap</v>
          </cell>
          <cell r="J283">
            <v>5721.5</v>
          </cell>
        </row>
        <row r="284">
          <cell r="A284" t="str">
            <v>INE09N301011</v>
          </cell>
          <cell r="B284">
            <v>1958</v>
          </cell>
          <cell r="C284">
            <v>295872</v>
          </cell>
          <cell r="D284" t="str">
            <v>Gujarat Fluorochemicals Ltd.</v>
          </cell>
          <cell r="E284" t="str">
            <v>Chemicals</v>
          </cell>
          <cell r="F284" t="str">
            <v>FLUOROCH IN</v>
          </cell>
          <cell r="G284" t="str">
            <v>INE09N301011</v>
          </cell>
          <cell r="H284">
            <v>40784.558749999997</v>
          </cell>
          <cell r="I284" t="str">
            <v>Mid Cap</v>
          </cell>
          <cell r="J284">
            <v>3715.7</v>
          </cell>
        </row>
        <row r="285">
          <cell r="A285" t="str">
            <v>INE00R701025</v>
          </cell>
          <cell r="B285">
            <v>1226</v>
          </cell>
          <cell r="C285">
            <v>293380</v>
          </cell>
          <cell r="D285" t="str">
            <v>Dalmia Bharat Ltd.</v>
          </cell>
          <cell r="E285" t="str">
            <v>Construction Materials</v>
          </cell>
          <cell r="F285" t="str">
            <v>DALBHARA IN</v>
          </cell>
          <cell r="G285" t="str">
            <v>INE00R701025</v>
          </cell>
          <cell r="H285">
            <v>45186.322936509998</v>
          </cell>
          <cell r="I285" t="str">
            <v>Mid Cap</v>
          </cell>
          <cell r="J285">
            <v>2411.4</v>
          </cell>
        </row>
        <row r="286">
          <cell r="A286" t="str">
            <v>INE376G01013</v>
          </cell>
          <cell r="B286">
            <v>755</v>
          </cell>
          <cell r="C286">
            <v>132523</v>
          </cell>
          <cell r="D286" t="str">
            <v>Biocon Ltd.</v>
          </cell>
          <cell r="E286" t="str">
            <v>Healthcare</v>
          </cell>
          <cell r="F286" t="str">
            <v>BIOS IN</v>
          </cell>
          <cell r="G286" t="str">
            <v>INE376G01013</v>
          </cell>
          <cell r="H286">
            <v>48812.542313849997</v>
          </cell>
          <cell r="I286" t="str">
            <v>Mid Cap</v>
          </cell>
          <cell r="J286">
            <v>365.2</v>
          </cell>
        </row>
        <row r="287">
          <cell r="A287" t="str">
            <v>INE007A01025</v>
          </cell>
          <cell r="B287">
            <v>1199</v>
          </cell>
          <cell r="C287">
            <v>100092</v>
          </cell>
          <cell r="D287" t="str">
            <v>CRISIL Ltd.</v>
          </cell>
          <cell r="E287" t="str">
            <v>Ratings</v>
          </cell>
          <cell r="F287" t="str">
            <v>CRISIL IN</v>
          </cell>
          <cell r="G287" t="str">
            <v>INE007A01025</v>
          </cell>
          <cell r="H287">
            <v>36637.772866915002</v>
          </cell>
          <cell r="I287" t="str">
            <v>Mid Cap</v>
          </cell>
          <cell r="J287">
            <v>5001.2</v>
          </cell>
        </row>
        <row r="288">
          <cell r="A288" t="str">
            <v>INE930H01031</v>
          </cell>
          <cell r="B288">
            <v>2614</v>
          </cell>
          <cell r="C288">
            <v>132889</v>
          </cell>
          <cell r="D288" t="str">
            <v>K.P.R. Mill Ltd.</v>
          </cell>
          <cell r="E288" t="str">
            <v>Textile</v>
          </cell>
          <cell r="F288" t="str">
            <v>KPR IN</v>
          </cell>
          <cell r="G288" t="str">
            <v>INE930H01031</v>
          </cell>
          <cell r="H288">
            <v>34553.97726</v>
          </cell>
          <cell r="I288" t="str">
            <v>Mid Cap</v>
          </cell>
          <cell r="J288">
            <v>1010.9</v>
          </cell>
        </row>
        <row r="289">
          <cell r="A289" t="str">
            <v>INE774D01024</v>
          </cell>
          <cell r="B289">
            <v>3018</v>
          </cell>
          <cell r="C289">
            <v>132720</v>
          </cell>
          <cell r="D289" t="str">
            <v>Mahindra &amp; Mahindra Financial Services Ltd.</v>
          </cell>
          <cell r="E289" t="str">
            <v>Finance</v>
          </cell>
          <cell r="F289" t="str">
            <v>MMFS IN</v>
          </cell>
          <cell r="G289" t="str">
            <v>INE774D01024</v>
          </cell>
          <cell r="H289">
            <v>37654.3187244</v>
          </cell>
          <cell r="I289" t="str">
            <v>Mid Cap</v>
          </cell>
          <cell r="J289">
            <v>271.35000000000002</v>
          </cell>
        </row>
        <row r="290">
          <cell r="A290" t="str">
            <v>INE745G01035</v>
          </cell>
          <cell r="B290">
            <v>3359</v>
          </cell>
          <cell r="C290">
            <v>208766</v>
          </cell>
          <cell r="D290" t="str">
            <v>Multi Commodity Exchange Of India Ltd.</v>
          </cell>
          <cell r="E290" t="str">
            <v>Finance</v>
          </cell>
          <cell r="F290" t="str">
            <v>MCX IN</v>
          </cell>
          <cell r="G290" t="str">
            <v>INE745G01035</v>
          </cell>
          <cell r="H290">
            <v>39450.043331795001</v>
          </cell>
          <cell r="I290" t="str">
            <v>Mid Cap</v>
          </cell>
          <cell r="J290">
            <v>7728.5</v>
          </cell>
        </row>
        <row r="291">
          <cell r="A291" t="str">
            <v>INE382Z01011</v>
          </cell>
          <cell r="B291">
            <v>1734</v>
          </cell>
          <cell r="C291">
            <v>208196</v>
          </cell>
          <cell r="D291" t="str">
            <v>Garden Reach Shipbuilders &amp; Engineers Ltd.</v>
          </cell>
          <cell r="E291" t="str">
            <v>Ship Building</v>
          </cell>
          <cell r="F291" t="str">
            <v>GRSE IN</v>
          </cell>
          <cell r="G291" t="str">
            <v>INE382Z01011</v>
          </cell>
          <cell r="H291">
            <v>29662.094880000001</v>
          </cell>
          <cell r="I291" t="str">
            <v>Mid Cap</v>
          </cell>
          <cell r="J291">
            <v>2581.9</v>
          </cell>
        </row>
        <row r="292">
          <cell r="A292" t="str">
            <v>INE042A01014</v>
          </cell>
          <cell r="B292">
            <v>1555</v>
          </cell>
          <cell r="C292">
            <v>100495</v>
          </cell>
          <cell r="D292" t="str">
            <v>Escorts Kubota Ltd.</v>
          </cell>
          <cell r="E292" t="str">
            <v>Automobile &amp; Ancillaries</v>
          </cell>
          <cell r="F292" t="str">
            <v>ESCORTS IN</v>
          </cell>
          <cell r="G292" t="str">
            <v>INE042A01014</v>
          </cell>
          <cell r="H292">
            <v>41267.787729210002</v>
          </cell>
          <cell r="I292" t="str">
            <v>Mid Cap</v>
          </cell>
          <cell r="J292">
            <v>3689.1</v>
          </cell>
        </row>
        <row r="293">
          <cell r="A293" t="str">
            <v>INE918Z01012</v>
          </cell>
          <cell r="B293">
            <v>2680</v>
          </cell>
          <cell r="C293">
            <v>223187</v>
          </cell>
          <cell r="D293" t="str">
            <v>Kaynes Technology India Ltd.</v>
          </cell>
          <cell r="E293" t="str">
            <v>Electricals</v>
          </cell>
          <cell r="F293" t="str">
            <v>KAYNES IN</v>
          </cell>
          <cell r="G293" t="str">
            <v>INE918Z01012</v>
          </cell>
          <cell r="H293">
            <v>48048.428947580003</v>
          </cell>
          <cell r="I293" t="str">
            <v>Mid Cap</v>
          </cell>
          <cell r="J293">
            <v>7171.5</v>
          </cell>
        </row>
        <row r="294">
          <cell r="A294" t="str">
            <v>INE149A01033</v>
          </cell>
          <cell r="B294">
            <v>1060</v>
          </cell>
          <cell r="C294">
            <v>104973</v>
          </cell>
          <cell r="D294" t="str">
            <v>Cholamandalam Financial Holdings Ltd.</v>
          </cell>
          <cell r="E294" t="str">
            <v>Finance</v>
          </cell>
          <cell r="F294" t="str">
            <v>CHOLAHLD IN</v>
          </cell>
          <cell r="G294" t="str">
            <v>INE149A01033</v>
          </cell>
          <cell r="H294">
            <v>35058.991042709997</v>
          </cell>
          <cell r="I294" t="str">
            <v>Mid Cap</v>
          </cell>
          <cell r="J294">
            <v>1865.4</v>
          </cell>
        </row>
        <row r="295">
          <cell r="A295" t="str">
            <v>INE04I401011</v>
          </cell>
          <cell r="B295">
            <v>2805</v>
          </cell>
          <cell r="C295">
            <v>294320</v>
          </cell>
          <cell r="D295" t="str">
            <v>KPIT Technologies Ltd.</v>
          </cell>
          <cell r="E295" t="str">
            <v>IT</v>
          </cell>
          <cell r="F295" t="str">
            <v>KPITTECH IN</v>
          </cell>
          <cell r="G295" t="str">
            <v>INE04I401011</v>
          </cell>
          <cell r="H295">
            <v>34343.365547200003</v>
          </cell>
          <cell r="I295" t="str">
            <v>Mid Cap</v>
          </cell>
          <cell r="J295">
            <v>1252.9000000000001</v>
          </cell>
        </row>
        <row r="296">
          <cell r="A296" t="str">
            <v>INE483A01010</v>
          </cell>
          <cell r="B296">
            <v>1004</v>
          </cell>
          <cell r="C296">
            <v>132885</v>
          </cell>
          <cell r="D296" t="str">
            <v>Central Bank Of India</v>
          </cell>
          <cell r="E296" t="str">
            <v>Bank</v>
          </cell>
          <cell r="F296" t="str">
            <v>CBOI IN</v>
          </cell>
          <cell r="G296" t="str">
            <v>INE483A01010</v>
          </cell>
          <cell r="H296">
            <v>32838.483822071998</v>
          </cell>
          <cell r="I296" t="str">
            <v>Mid Cap</v>
          </cell>
          <cell r="J296">
            <v>36.28</v>
          </cell>
        </row>
        <row r="297">
          <cell r="A297" t="str">
            <v>INE410P01011</v>
          </cell>
          <cell r="B297">
            <v>3411</v>
          </cell>
          <cell r="C297">
            <v>218533</v>
          </cell>
          <cell r="D297" t="str">
            <v>Narayana Hrudayalaya Ltd.</v>
          </cell>
          <cell r="E297" t="str">
            <v>Healthcare</v>
          </cell>
          <cell r="F297" t="str">
            <v>NARH IN</v>
          </cell>
          <cell r="G297" t="str">
            <v>INE410P01011</v>
          </cell>
          <cell r="H297">
            <v>36031.875157260001</v>
          </cell>
          <cell r="I297" t="str">
            <v>Mid Cap</v>
          </cell>
          <cell r="J297">
            <v>1764.3</v>
          </cell>
        </row>
        <row r="298">
          <cell r="A298" t="str">
            <v>INE878B01027</v>
          </cell>
          <cell r="B298">
            <v>2696</v>
          </cell>
          <cell r="C298">
            <v>117569</v>
          </cell>
          <cell r="D298" t="str">
            <v>KEI Industries Ltd.</v>
          </cell>
          <cell r="E298" t="str">
            <v>Electricals</v>
          </cell>
          <cell r="F298" t="str">
            <v>KEII IN</v>
          </cell>
          <cell r="G298" t="str">
            <v>INE878B01027</v>
          </cell>
          <cell r="H298">
            <v>39435.033719475003</v>
          </cell>
          <cell r="I298" t="str">
            <v>Mid Cap</v>
          </cell>
          <cell r="J298">
            <v>4125.8999999999996</v>
          </cell>
        </row>
        <row r="299">
          <cell r="A299" t="str">
            <v>INE012A01025</v>
          </cell>
          <cell r="B299">
            <v>68</v>
          </cell>
          <cell r="C299">
            <v>100410</v>
          </cell>
          <cell r="D299" t="str">
            <v>ACC Ltd.</v>
          </cell>
          <cell r="E299" t="str">
            <v>Construction Materials</v>
          </cell>
          <cell r="F299" t="str">
            <v>ACC IN</v>
          </cell>
          <cell r="G299" t="str">
            <v>INE012A01025</v>
          </cell>
          <cell r="H299">
            <v>34740.643655</v>
          </cell>
          <cell r="I299" t="str">
            <v>Mid Cap</v>
          </cell>
          <cell r="J299">
            <v>1850.4</v>
          </cell>
        </row>
        <row r="300">
          <cell r="A300" t="str">
            <v>INE944F01028</v>
          </cell>
          <cell r="B300">
            <v>4033</v>
          </cell>
          <cell r="C300">
            <v>132497</v>
          </cell>
          <cell r="D300" t="str">
            <v>Radico Khaitan Ltd.</v>
          </cell>
          <cell r="E300" t="str">
            <v>Alcohol</v>
          </cell>
          <cell r="F300" t="str">
            <v>RDCK IN</v>
          </cell>
          <cell r="G300" t="str">
            <v>INE944F01028</v>
          </cell>
          <cell r="H300">
            <v>38428.679054669999</v>
          </cell>
          <cell r="I300" t="str">
            <v>Mid Cap</v>
          </cell>
          <cell r="J300">
            <v>2870.9</v>
          </cell>
        </row>
        <row r="301">
          <cell r="A301" t="str">
            <v>INE913H01037</v>
          </cell>
          <cell r="B301">
            <v>1524</v>
          </cell>
          <cell r="C301">
            <v>215477</v>
          </cell>
          <cell r="D301" t="str">
            <v>Endurance Technologies Ltd.</v>
          </cell>
          <cell r="E301" t="str">
            <v>Automobile &amp; Ancillaries</v>
          </cell>
          <cell r="F301" t="str">
            <v>ENDU IN</v>
          </cell>
          <cell r="G301" t="str">
            <v>INE913H01037</v>
          </cell>
          <cell r="H301">
            <v>40306.235780160001</v>
          </cell>
          <cell r="I301" t="str">
            <v>Mid Cap</v>
          </cell>
          <cell r="J301">
            <v>2867</v>
          </cell>
        </row>
        <row r="302">
          <cell r="A302" t="str">
            <v>INE571A01038</v>
          </cell>
          <cell r="B302">
            <v>2429</v>
          </cell>
          <cell r="C302">
            <v>124494</v>
          </cell>
          <cell r="D302" t="str">
            <v>Ipca Laboratories Ltd.</v>
          </cell>
          <cell r="E302" t="str">
            <v>Healthcare</v>
          </cell>
          <cell r="F302" t="str">
            <v>IPCA IN</v>
          </cell>
          <cell r="G302" t="str">
            <v>INE571A01038</v>
          </cell>
          <cell r="H302">
            <v>33355.762061549998</v>
          </cell>
          <cell r="I302" t="str">
            <v>Mid Cap</v>
          </cell>
          <cell r="J302">
            <v>1314.8</v>
          </cell>
        </row>
        <row r="303">
          <cell r="A303" t="str">
            <v>INE947Q01028</v>
          </cell>
          <cell r="B303">
            <v>2881</v>
          </cell>
          <cell r="C303">
            <v>271867</v>
          </cell>
          <cell r="D303" t="str">
            <v>Laurus Labs Ltd.</v>
          </cell>
          <cell r="E303" t="str">
            <v>Healthcare</v>
          </cell>
          <cell r="F303" t="str">
            <v>LAURUS IN</v>
          </cell>
          <cell r="G303" t="str">
            <v>INE947Q01028</v>
          </cell>
          <cell r="H303">
            <v>48360.213576914997</v>
          </cell>
          <cell r="I303" t="str">
            <v>Mid Cap</v>
          </cell>
          <cell r="J303">
            <v>896.05</v>
          </cell>
        </row>
        <row r="304">
          <cell r="A304" t="str">
            <v>INE139A01034</v>
          </cell>
          <cell r="B304">
            <v>3422</v>
          </cell>
          <cell r="C304">
            <v>132234</v>
          </cell>
          <cell r="D304" t="str">
            <v>National Aluminium Company Ltd.</v>
          </cell>
          <cell r="E304" t="str">
            <v>Non - Ferrous Metals</v>
          </cell>
          <cell r="F304" t="str">
            <v>NACL IN</v>
          </cell>
          <cell r="G304" t="str">
            <v>INE139A01034</v>
          </cell>
          <cell r="H304">
            <v>40084.488751274999</v>
          </cell>
          <cell r="I304" t="str">
            <v>Mid Cap</v>
          </cell>
          <cell r="J304">
            <v>218.3</v>
          </cell>
        </row>
        <row r="305">
          <cell r="A305" t="str">
            <v>INE672A01018</v>
          </cell>
          <cell r="B305">
            <v>5149</v>
          </cell>
          <cell r="C305">
            <v>101301</v>
          </cell>
          <cell r="D305" t="str">
            <v>Tata Investment Corporation Ltd.</v>
          </cell>
          <cell r="E305" t="str">
            <v>Finance</v>
          </cell>
          <cell r="F305" t="str">
            <v>TATAINVE IN</v>
          </cell>
          <cell r="G305" t="str">
            <v>INE672A01018</v>
          </cell>
          <cell r="H305">
            <v>34754.920728320001</v>
          </cell>
          <cell r="I305" t="str">
            <v>Mid Cap</v>
          </cell>
          <cell r="J305">
            <v>6877</v>
          </cell>
        </row>
        <row r="306">
          <cell r="A306" t="str">
            <v>INE671A01010</v>
          </cell>
          <cell r="B306">
            <v>2158</v>
          </cell>
          <cell r="C306">
            <v>117174</v>
          </cell>
          <cell r="D306" t="str">
            <v>Honeywell Automation India Ltd.</v>
          </cell>
          <cell r="E306" t="str">
            <v>Consumer Durables</v>
          </cell>
          <cell r="F306" t="str">
            <v>HWA IN</v>
          </cell>
          <cell r="G306" t="str">
            <v>INE671A01010</v>
          </cell>
          <cell r="H306">
            <v>32930.031375425002</v>
          </cell>
          <cell r="I306" t="str">
            <v>Mid Cap</v>
          </cell>
          <cell r="J306">
            <v>37240</v>
          </cell>
        </row>
        <row r="307">
          <cell r="A307" t="str">
            <v>INE095N01031</v>
          </cell>
          <cell r="B307">
            <v>3454</v>
          </cell>
          <cell r="C307">
            <v>208801</v>
          </cell>
          <cell r="D307" t="str">
            <v>NBCC (India) Ltd.</v>
          </cell>
          <cell r="E307" t="str">
            <v>Realty</v>
          </cell>
          <cell r="F307" t="str">
            <v>NBCC IN</v>
          </cell>
          <cell r="G307" t="str">
            <v>INE095N01031</v>
          </cell>
          <cell r="H307">
            <v>28741.5</v>
          </cell>
          <cell r="I307" t="str">
            <v>Mid Cap</v>
          </cell>
          <cell r="J307">
            <v>106.49</v>
          </cell>
        </row>
        <row r="308">
          <cell r="A308" t="str">
            <v>INE699H01024</v>
          </cell>
          <cell r="B308">
            <v>549</v>
          </cell>
          <cell r="C308">
            <v>207673</v>
          </cell>
          <cell r="D308" t="str">
            <v>AWL Agri Business Ltd.</v>
          </cell>
          <cell r="E308" t="str">
            <v>FMCG</v>
          </cell>
          <cell r="F308" t="str">
            <v>AWL IN</v>
          </cell>
          <cell r="G308" t="str">
            <v>INE699H01024</v>
          </cell>
          <cell r="H308">
            <v>33837.132481175002</v>
          </cell>
          <cell r="I308" t="str">
            <v>Mid Cap</v>
          </cell>
          <cell r="J308">
            <v>260.39999999999998</v>
          </cell>
        </row>
        <row r="309">
          <cell r="A309" t="str">
            <v>INE115A01026</v>
          </cell>
          <cell r="B309">
            <v>2906</v>
          </cell>
          <cell r="C309">
            <v>100253</v>
          </cell>
          <cell r="D309" t="str">
            <v>LIC Housing Finance Ltd.</v>
          </cell>
          <cell r="E309" t="str">
            <v>Finance</v>
          </cell>
          <cell r="F309" t="str">
            <v>LICHF IN</v>
          </cell>
          <cell r="G309" t="str">
            <v>INE115A01026</v>
          </cell>
          <cell r="H309">
            <v>31205.073990000001</v>
          </cell>
          <cell r="I309" t="str">
            <v>Mid Cap</v>
          </cell>
          <cell r="J309">
            <v>567.1</v>
          </cell>
        </row>
        <row r="310">
          <cell r="A310" t="str">
            <v>INE302A01020</v>
          </cell>
          <cell r="B310">
            <v>1589</v>
          </cell>
          <cell r="C310">
            <v>100086</v>
          </cell>
          <cell r="D310" t="str">
            <v>Exide Industries Ltd.</v>
          </cell>
          <cell r="E310" t="str">
            <v>Automobile &amp; Ancillaries</v>
          </cell>
          <cell r="F310" t="str">
            <v>EXID IN</v>
          </cell>
          <cell r="G310" t="str">
            <v>INE302A01020</v>
          </cell>
          <cell r="H310">
            <v>35572.5</v>
          </cell>
          <cell r="I310" t="str">
            <v>Mid Cap</v>
          </cell>
          <cell r="J310">
            <v>418.55</v>
          </cell>
        </row>
        <row r="311">
          <cell r="A311" t="str">
            <v>INE317I01021</v>
          </cell>
          <cell r="B311">
            <v>3180</v>
          </cell>
          <cell r="C311">
            <v>208727</v>
          </cell>
          <cell r="D311" t="str">
            <v>Metro Brands Ltd.</v>
          </cell>
          <cell r="E311" t="str">
            <v>Retailing</v>
          </cell>
          <cell r="F311" t="str">
            <v>METROBRA IN</v>
          </cell>
          <cell r="G311" t="str">
            <v>INE317I01021</v>
          </cell>
          <cell r="H311">
            <v>35038.887271879998</v>
          </cell>
          <cell r="I311" t="str">
            <v>Mid Cap</v>
          </cell>
          <cell r="J311">
            <v>1288</v>
          </cell>
        </row>
        <row r="312">
          <cell r="A312" t="str">
            <v>INE470A01017</v>
          </cell>
          <cell r="B312">
            <v>11</v>
          </cell>
          <cell r="C312">
            <v>123395</v>
          </cell>
          <cell r="D312" t="str">
            <v>3M India Ltd.</v>
          </cell>
          <cell r="E312" t="str">
            <v>Diversified</v>
          </cell>
          <cell r="F312" t="str">
            <v>3M IN</v>
          </cell>
          <cell r="G312" t="str">
            <v>INE470A01017</v>
          </cell>
          <cell r="H312">
            <v>34630.683916549999</v>
          </cell>
          <cell r="I312" t="str">
            <v>Mid Cap</v>
          </cell>
          <cell r="J312">
            <v>30715</v>
          </cell>
        </row>
        <row r="313">
          <cell r="A313" t="str">
            <v>INE844O01030</v>
          </cell>
          <cell r="B313">
            <v>1961</v>
          </cell>
          <cell r="C313">
            <v>249927</v>
          </cell>
          <cell r="D313" t="str">
            <v>Gujarat Gas Ltd.</v>
          </cell>
          <cell r="E313" t="str">
            <v>Gas Transmission</v>
          </cell>
          <cell r="F313" t="str">
            <v>GUJGA IN</v>
          </cell>
          <cell r="G313" t="str">
            <v>INE844O01030</v>
          </cell>
          <cell r="H313">
            <v>29659.288535625001</v>
          </cell>
          <cell r="I313" t="str">
            <v>Mid Cap</v>
          </cell>
          <cell r="J313">
            <v>431.05</v>
          </cell>
        </row>
        <row r="314">
          <cell r="A314" t="str">
            <v>INE511C01022</v>
          </cell>
          <cell r="B314">
            <v>3867</v>
          </cell>
          <cell r="C314">
            <v>124000</v>
          </cell>
          <cell r="D314" t="str">
            <v>Poonawalla Fincorp Ltd.</v>
          </cell>
          <cell r="E314" t="str">
            <v>Finance</v>
          </cell>
          <cell r="F314" t="str">
            <v>POONAWAL IN</v>
          </cell>
          <cell r="G314" t="str">
            <v>INE511C01022</v>
          </cell>
          <cell r="H314">
            <v>35674.644392670001</v>
          </cell>
          <cell r="I314" t="str">
            <v>Mid Cap</v>
          </cell>
          <cell r="J314">
            <v>439.45</v>
          </cell>
        </row>
        <row r="315">
          <cell r="A315" t="str">
            <v>INE212H01026</v>
          </cell>
          <cell r="B315">
            <v>191</v>
          </cell>
          <cell r="C315">
            <v>132683</v>
          </cell>
          <cell r="D315" t="str">
            <v>AIA Engineering Ltd.</v>
          </cell>
          <cell r="E315" t="str">
            <v>Automobile &amp; Ancillaries</v>
          </cell>
          <cell r="F315" t="str">
            <v>AIAE IN</v>
          </cell>
          <cell r="G315" t="str">
            <v>INE212H01026</v>
          </cell>
          <cell r="H315">
            <v>28794.46676535</v>
          </cell>
          <cell r="I315" t="str">
            <v>Mid Cap</v>
          </cell>
          <cell r="J315">
            <v>3087.9</v>
          </cell>
        </row>
        <row r="316">
          <cell r="A316" t="str">
            <v>INE474Q01031</v>
          </cell>
          <cell r="B316">
            <v>1825</v>
          </cell>
          <cell r="C316">
            <v>279664</v>
          </cell>
          <cell r="D316" t="str">
            <v>Global Health Ltd.</v>
          </cell>
          <cell r="E316" t="str">
            <v>Healthcare</v>
          </cell>
          <cell r="F316" t="str">
            <v>MEDANTA IN</v>
          </cell>
          <cell r="G316" t="str">
            <v>INE474Q01031</v>
          </cell>
          <cell r="H316">
            <v>35538.120356129999</v>
          </cell>
          <cell r="I316" t="str">
            <v>Mid Cap</v>
          </cell>
          <cell r="J316">
            <v>1322.3</v>
          </cell>
        </row>
        <row r="317">
          <cell r="A317" t="str">
            <v>INE589A01014</v>
          </cell>
          <cell r="B317">
            <v>3559</v>
          </cell>
          <cell r="C317">
            <v>113683</v>
          </cell>
          <cell r="D317" t="str">
            <v>NLC India Ltd.</v>
          </cell>
          <cell r="E317" t="str">
            <v>Power</v>
          </cell>
          <cell r="F317" t="str">
            <v>NLC IN</v>
          </cell>
          <cell r="G317" t="str">
            <v>INE589A01014</v>
          </cell>
          <cell r="H317">
            <v>36413.077352339998</v>
          </cell>
          <cell r="I317" t="str">
            <v>Mid Cap</v>
          </cell>
          <cell r="J317">
            <v>262.74</v>
          </cell>
        </row>
        <row r="318">
          <cell r="A318" t="str">
            <v>INE472A01039</v>
          </cell>
          <cell r="B318">
            <v>794</v>
          </cell>
          <cell r="C318">
            <v>100067</v>
          </cell>
          <cell r="D318" t="str">
            <v>Blue Star Ltd.</v>
          </cell>
          <cell r="E318" t="str">
            <v>Consumer Durables</v>
          </cell>
          <cell r="F318" t="str">
            <v>BLSTR IN</v>
          </cell>
          <cell r="G318" t="str">
            <v>INE472A01039</v>
          </cell>
          <cell r="H318">
            <v>38718.292654340003</v>
          </cell>
          <cell r="I318" t="str">
            <v>Mid Cap</v>
          </cell>
          <cell r="J318">
            <v>1884.9</v>
          </cell>
        </row>
        <row r="319">
          <cell r="A319" t="str">
            <v>INE372A01015</v>
          </cell>
          <cell r="B319">
            <v>344</v>
          </cell>
          <cell r="C319">
            <v>132259</v>
          </cell>
          <cell r="D319" t="str">
            <v>Apar Industries Ltd.</v>
          </cell>
          <cell r="E319" t="str">
            <v>Capital Goods</v>
          </cell>
          <cell r="F319" t="str">
            <v>APR IN</v>
          </cell>
          <cell r="G319" t="str">
            <v>INE372A01015</v>
          </cell>
          <cell r="H319">
            <v>34666.661736025002</v>
          </cell>
          <cell r="I319" t="str">
            <v>Mid Cap</v>
          </cell>
          <cell r="J319">
            <v>8630</v>
          </cell>
        </row>
        <row r="320">
          <cell r="A320" t="str">
            <v>INE03JT01014</v>
          </cell>
          <cell r="B320">
            <v>1848</v>
          </cell>
          <cell r="C320">
            <v>294914</v>
          </cell>
          <cell r="D320" t="str">
            <v>Go Digit General Insurance Ltd.</v>
          </cell>
          <cell r="E320" t="str">
            <v>Insurance</v>
          </cell>
          <cell r="F320" t="str">
            <v>GODIGIT IN</v>
          </cell>
          <cell r="G320" t="str">
            <v>INE03JT01014</v>
          </cell>
          <cell r="H320">
            <v>33146.862961400002</v>
          </cell>
          <cell r="I320" t="str">
            <v>Mid Cap</v>
          </cell>
          <cell r="J320">
            <v>359.45</v>
          </cell>
        </row>
        <row r="321">
          <cell r="A321" t="str">
            <v>INE031B01049</v>
          </cell>
          <cell r="B321">
            <v>196</v>
          </cell>
          <cell r="C321">
            <v>132331</v>
          </cell>
          <cell r="D321" t="str">
            <v>Ajanta Pharma Ltd.</v>
          </cell>
          <cell r="E321" t="str">
            <v>Healthcare</v>
          </cell>
          <cell r="F321" t="str">
            <v>AJP IN</v>
          </cell>
          <cell r="G321" t="str">
            <v>INE031B01049</v>
          </cell>
          <cell r="H321">
            <v>32215.275326520001</v>
          </cell>
          <cell r="I321" t="str">
            <v>Mid Cap</v>
          </cell>
          <cell r="J321">
            <v>2579.1</v>
          </cell>
        </row>
        <row r="322">
          <cell r="A322" t="str">
            <v>INE322A01010</v>
          </cell>
          <cell r="B322">
            <v>1807</v>
          </cell>
          <cell r="C322">
            <v>107815</v>
          </cell>
          <cell r="D322" t="str">
            <v>Gillette India Ltd.</v>
          </cell>
          <cell r="E322" t="str">
            <v>FMCG</v>
          </cell>
          <cell r="F322" t="str">
            <v>GILL IN</v>
          </cell>
          <cell r="G322" t="str">
            <v>INE322A01010</v>
          </cell>
          <cell r="H322">
            <v>32477.522857815002</v>
          </cell>
          <cell r="I322" t="str">
            <v>Mid Cap</v>
          </cell>
          <cell r="J322">
            <v>9959</v>
          </cell>
        </row>
        <row r="323">
          <cell r="A323" t="str">
            <v>INE073K01018</v>
          </cell>
          <cell r="B323">
            <v>4802</v>
          </cell>
          <cell r="C323">
            <v>214179</v>
          </cell>
          <cell r="D323" t="str">
            <v>Sona BLW Precision Forgings Ltd.</v>
          </cell>
          <cell r="E323" t="str">
            <v>Automobile &amp; Ancillaries</v>
          </cell>
          <cell r="F323" t="str">
            <v>SONACOMS IN</v>
          </cell>
          <cell r="G323" t="str">
            <v>INE073K01018</v>
          </cell>
          <cell r="H323">
            <v>26640.743778749998</v>
          </cell>
          <cell r="I323" t="str">
            <v>Mid Cap</v>
          </cell>
          <cell r="J323">
            <v>428.3</v>
          </cell>
        </row>
        <row r="324">
          <cell r="A324" t="str">
            <v>INE470Y01017</v>
          </cell>
          <cell r="B324">
            <v>5232</v>
          </cell>
          <cell r="C324">
            <v>217385</v>
          </cell>
          <cell r="D324" t="str">
            <v>The New India Assurance Company Ltd.</v>
          </cell>
          <cell r="E324" t="str">
            <v>Insurance</v>
          </cell>
          <cell r="F324" t="str">
            <v>NIACL IN</v>
          </cell>
          <cell r="G324" t="str">
            <v>INE470Y01017</v>
          </cell>
          <cell r="H324">
            <v>31724</v>
          </cell>
          <cell r="I324" t="str">
            <v>Mid Cap</v>
          </cell>
          <cell r="J324">
            <v>192.5</v>
          </cell>
        </row>
        <row r="325">
          <cell r="A325" t="str">
            <v>INE248A01017</v>
          </cell>
          <cell r="B325">
            <v>2452</v>
          </cell>
          <cell r="C325">
            <v>123610</v>
          </cell>
          <cell r="D325" t="str">
            <v>ITI Ltd.</v>
          </cell>
          <cell r="E325" t="str">
            <v>Telecom</v>
          </cell>
          <cell r="F325" t="str">
            <v>ITI IN</v>
          </cell>
          <cell r="G325" t="str">
            <v>INE248A01017</v>
          </cell>
          <cell r="H325">
            <v>29749.059600479999</v>
          </cell>
          <cell r="I325" t="str">
            <v>Mid Cap</v>
          </cell>
          <cell r="J325">
            <v>309.5</v>
          </cell>
        </row>
        <row r="326">
          <cell r="A326" t="str">
            <v>INE791I01019</v>
          </cell>
          <cell r="B326">
            <v>836</v>
          </cell>
          <cell r="C326">
            <v>200020</v>
          </cell>
          <cell r="D326" t="str">
            <v>Brigade Enterprises Ltd.</v>
          </cell>
          <cell r="E326" t="str">
            <v>Realty</v>
          </cell>
          <cell r="F326" t="str">
            <v>BRGD IN</v>
          </cell>
          <cell r="G326" t="str">
            <v>INE791I01019</v>
          </cell>
          <cell r="H326">
            <v>23101.202449600001</v>
          </cell>
          <cell r="I326" t="str">
            <v>Mid Cap</v>
          </cell>
          <cell r="J326">
            <v>945.6</v>
          </cell>
        </row>
        <row r="327">
          <cell r="A327" t="str">
            <v>INE821I01022</v>
          </cell>
          <cell r="B327">
            <v>2430</v>
          </cell>
          <cell r="C327">
            <v>200048</v>
          </cell>
          <cell r="D327" t="str">
            <v>IRB Infrastructure Developers Ltd.</v>
          </cell>
          <cell r="E327" t="str">
            <v>Infrastructure</v>
          </cell>
          <cell r="F327" t="str">
            <v>IRB IN</v>
          </cell>
          <cell r="G327" t="str">
            <v>INE821I01022</v>
          </cell>
          <cell r="H327">
            <v>25798.608</v>
          </cell>
          <cell r="I327" t="str">
            <v>Mid Cap</v>
          </cell>
          <cell r="J327">
            <v>42.68</v>
          </cell>
        </row>
        <row r="328">
          <cell r="A328" t="str">
            <v>INE142M01025</v>
          </cell>
          <cell r="B328">
            <v>5157</v>
          </cell>
          <cell r="C328">
            <v>209420</v>
          </cell>
          <cell r="D328" t="str">
            <v>Tata Technologies Ltd.</v>
          </cell>
          <cell r="E328" t="str">
            <v>IT</v>
          </cell>
          <cell r="F328" t="str">
            <v>TATATECH IN</v>
          </cell>
          <cell r="G328" t="str">
            <v>INE142M01025</v>
          </cell>
          <cell r="H328">
            <v>28474.8854904</v>
          </cell>
          <cell r="I328" t="str">
            <v>Mid Cap</v>
          </cell>
          <cell r="J328">
            <v>702.1</v>
          </cell>
        </row>
        <row r="329">
          <cell r="A329" t="str">
            <v>INE914M01019</v>
          </cell>
          <cell r="B329">
            <v>486</v>
          </cell>
          <cell r="C329">
            <v>221033</v>
          </cell>
          <cell r="D329" t="str">
            <v>Aster DM Healthcare Ltd.</v>
          </cell>
          <cell r="E329" t="str">
            <v>Healthcare</v>
          </cell>
          <cell r="F329" t="str">
            <v>ASTERDM IN</v>
          </cell>
          <cell r="G329" t="str">
            <v>INE914M01019</v>
          </cell>
          <cell r="H329">
            <v>32719.342981350001</v>
          </cell>
          <cell r="I329" t="str">
            <v>Mid Cap</v>
          </cell>
          <cell r="J329">
            <v>632.04999999999995</v>
          </cell>
        </row>
        <row r="330">
          <cell r="A330" t="str">
            <v>INE438A01022</v>
          </cell>
          <cell r="B330">
            <v>363</v>
          </cell>
          <cell r="C330">
            <v>100877</v>
          </cell>
          <cell r="D330" t="str">
            <v>Apollo Tyres Ltd.</v>
          </cell>
          <cell r="E330" t="str">
            <v>Automobile &amp; Ancillaries</v>
          </cell>
          <cell r="F330" t="str">
            <v>APTY IN</v>
          </cell>
          <cell r="G330" t="str">
            <v>INE438A01022</v>
          </cell>
          <cell r="H330">
            <v>30145.066401889999</v>
          </cell>
          <cell r="I330" t="str">
            <v>Mid Cap</v>
          </cell>
          <cell r="J330">
            <v>475.45</v>
          </cell>
        </row>
        <row r="331">
          <cell r="A331" t="str">
            <v>INE203G01027</v>
          </cell>
          <cell r="B331">
            <v>2338</v>
          </cell>
          <cell r="C331">
            <v>132514</v>
          </cell>
          <cell r="D331" t="str">
            <v>Indraprastha Gas Ltd.</v>
          </cell>
          <cell r="E331" t="str">
            <v>Gas Transmission</v>
          </cell>
          <cell r="F331" t="str">
            <v>IGL IN</v>
          </cell>
          <cell r="G331" t="str">
            <v>INE203G01027</v>
          </cell>
          <cell r="H331">
            <v>30079.034376</v>
          </cell>
          <cell r="I331" t="str">
            <v>Mid Cap</v>
          </cell>
          <cell r="J331">
            <v>214.79</v>
          </cell>
        </row>
        <row r="332">
          <cell r="A332" t="str">
            <v>INE732I01013</v>
          </cell>
          <cell r="B332">
            <v>315</v>
          </cell>
          <cell r="C332">
            <v>209902</v>
          </cell>
          <cell r="D332" t="str">
            <v>Angel One Ltd.</v>
          </cell>
          <cell r="E332" t="str">
            <v>Finance</v>
          </cell>
          <cell r="F332" t="str">
            <v>ANGELONE IN</v>
          </cell>
          <cell r="G332" t="str">
            <v>INE732I01013</v>
          </cell>
          <cell r="H332">
            <v>20153.35995315</v>
          </cell>
          <cell r="I332" t="str">
            <v>Mid Cap</v>
          </cell>
          <cell r="J332">
            <v>2222.3000000000002</v>
          </cell>
        </row>
        <row r="333">
          <cell r="A333" t="str">
            <v>INE572E01012</v>
          </cell>
          <cell r="B333">
            <v>3841</v>
          </cell>
          <cell r="C333">
            <v>217757</v>
          </cell>
          <cell r="D333" t="str">
            <v>PNB Housing Finance Ltd.</v>
          </cell>
          <cell r="E333" t="str">
            <v>Finance</v>
          </cell>
          <cell r="F333" t="str">
            <v>PNBHOUSI IN</v>
          </cell>
          <cell r="G333" t="str">
            <v>INE572E01012</v>
          </cell>
          <cell r="H333">
            <v>21609.725837540002</v>
          </cell>
          <cell r="I333" t="str">
            <v>Mid Cap</v>
          </cell>
          <cell r="J333">
            <v>830.15</v>
          </cell>
        </row>
        <row r="334">
          <cell r="A334" t="str">
            <v>INE0INX01018</v>
          </cell>
          <cell r="B334">
            <v>162</v>
          </cell>
          <cell r="C334">
            <v>316052</v>
          </cell>
          <cell r="D334" t="str">
            <v>Aegis Vopak Terminals Ltd.</v>
          </cell>
          <cell r="E334" t="str">
            <v>Miscellaneous</v>
          </cell>
          <cell r="F334" t="str">
            <v>AEGISVOP IN</v>
          </cell>
          <cell r="G334" t="str">
            <v>INE0INX01018</v>
          </cell>
          <cell r="H334">
            <v>27472.648969754999</v>
          </cell>
          <cell r="I334" t="str">
            <v>Mid Cap</v>
          </cell>
          <cell r="J334">
            <v>247.09</v>
          </cell>
        </row>
        <row r="335">
          <cell r="A335" t="str">
            <v>INE208C01025</v>
          </cell>
          <cell r="B335">
            <v>161</v>
          </cell>
          <cell r="C335">
            <v>100003</v>
          </cell>
          <cell r="D335" t="str">
            <v>Aegis Logistics Ltd.</v>
          </cell>
          <cell r="E335" t="str">
            <v>Logistics</v>
          </cell>
          <cell r="F335" t="str">
            <v>AEGISLOG IN</v>
          </cell>
          <cell r="G335" t="str">
            <v>INE208C01025</v>
          </cell>
          <cell r="H335">
            <v>24645.465</v>
          </cell>
          <cell r="I335" t="str">
            <v>Mid Cap</v>
          </cell>
          <cell r="J335">
            <v>702.25</v>
          </cell>
        </row>
        <row r="336">
          <cell r="A336" t="str">
            <v>INE545U01014</v>
          </cell>
          <cell r="B336">
            <v>620</v>
          </cell>
          <cell r="C336">
            <v>279527</v>
          </cell>
          <cell r="D336" t="str">
            <v>Bandhan Bank Ltd.</v>
          </cell>
          <cell r="E336" t="str">
            <v>Bank</v>
          </cell>
          <cell r="F336" t="str">
            <v>BANDHAN IN</v>
          </cell>
          <cell r="G336" t="str">
            <v>INE545U01014</v>
          </cell>
          <cell r="H336">
            <v>26548.808754400001</v>
          </cell>
          <cell r="I336" t="str">
            <v>Mid Cap</v>
          </cell>
          <cell r="J336">
            <v>164.87</v>
          </cell>
        </row>
        <row r="337">
          <cell r="A337" t="str">
            <v>INE980O01024</v>
          </cell>
          <cell r="B337">
            <v>2603</v>
          </cell>
          <cell r="C337">
            <v>216065</v>
          </cell>
          <cell r="D337" t="str">
            <v>Jyoti CNC Automation Ltd.</v>
          </cell>
          <cell r="E337" t="str">
            <v>Capital Goods</v>
          </cell>
          <cell r="F337" t="str">
            <v>JYOTICNC IN</v>
          </cell>
          <cell r="G337" t="str">
            <v>INE980O01024</v>
          </cell>
          <cell r="H337">
            <v>20452.159023280001</v>
          </cell>
          <cell r="I337" t="str">
            <v>Mid Cap</v>
          </cell>
          <cell r="J337">
            <v>900.15</v>
          </cell>
        </row>
        <row r="338">
          <cell r="A338" t="str">
            <v>INE115Q01022</v>
          </cell>
          <cell r="B338">
            <v>2422</v>
          </cell>
          <cell r="C338">
            <v>250870</v>
          </cell>
          <cell r="D338" t="str">
            <v>Inventurus Knowledge Solutions Ltd.</v>
          </cell>
          <cell r="E338" t="str">
            <v>IT</v>
          </cell>
          <cell r="F338" t="str">
            <v>IKS IN</v>
          </cell>
          <cell r="G338" t="str">
            <v>INE115Q01022</v>
          </cell>
          <cell r="H338">
            <v>26448.002459849999</v>
          </cell>
          <cell r="I338" t="str">
            <v>Mid Cap</v>
          </cell>
          <cell r="J338">
            <v>1540.7</v>
          </cell>
        </row>
        <row r="339">
          <cell r="A339" t="str">
            <v>INE575P01011</v>
          </cell>
          <cell r="B339">
            <v>4901</v>
          </cell>
          <cell r="C339">
            <v>217400</v>
          </cell>
          <cell r="D339" t="str">
            <v>Star Health and Allied Insurance Company Ltd.</v>
          </cell>
          <cell r="E339" t="str">
            <v>Insurance</v>
          </cell>
          <cell r="F339" t="str">
            <v>STARHEAL IN</v>
          </cell>
          <cell r="G339" t="str">
            <v>INE575P01011</v>
          </cell>
          <cell r="H339">
            <v>26060.440482499998</v>
          </cell>
          <cell r="I339" t="str">
            <v>Mid Cap</v>
          </cell>
          <cell r="J339">
            <v>443.35</v>
          </cell>
        </row>
        <row r="340">
          <cell r="A340" t="str">
            <v>INE0DK501011</v>
          </cell>
          <cell r="B340">
            <v>3827</v>
          </cell>
          <cell r="C340">
            <v>307332</v>
          </cell>
          <cell r="D340" t="str">
            <v>Piramal Pharma Ltd.</v>
          </cell>
          <cell r="E340" t="str">
            <v>Healthcare</v>
          </cell>
          <cell r="F340" t="str">
            <v>PIRPHARM IN</v>
          </cell>
          <cell r="G340" t="str">
            <v>INE0DK501011</v>
          </cell>
          <cell r="H340">
            <v>26671.36372845</v>
          </cell>
          <cell r="I340" t="str">
            <v>Small Cap</v>
          </cell>
          <cell r="J340">
            <v>200.67</v>
          </cell>
        </row>
        <row r="341">
          <cell r="A341" t="str">
            <v>INE148O01028</v>
          </cell>
          <cell r="B341">
            <v>1279</v>
          </cell>
          <cell r="C341">
            <v>289108</v>
          </cell>
          <cell r="D341" t="str">
            <v>Delhivery Ltd.</v>
          </cell>
          <cell r="E341" t="str">
            <v>Logistics</v>
          </cell>
          <cell r="F341" t="str">
            <v>DELHIVER IN</v>
          </cell>
          <cell r="G341" t="str">
            <v>INE148O01028</v>
          </cell>
          <cell r="H341">
            <v>34949.135780719997</v>
          </cell>
          <cell r="I341" t="str">
            <v>Small Cap</v>
          </cell>
          <cell r="J341">
            <v>467.75</v>
          </cell>
        </row>
        <row r="342">
          <cell r="A342" t="str">
            <v>INE068V01023</v>
          </cell>
          <cell r="B342">
            <v>1818</v>
          </cell>
          <cell r="C342">
            <v>235355</v>
          </cell>
          <cell r="D342" t="str">
            <v>Gland Pharma Ltd.</v>
          </cell>
          <cell r="E342" t="str">
            <v>Healthcare</v>
          </cell>
          <cell r="F342" t="str">
            <v>GLAND IN</v>
          </cell>
          <cell r="G342" t="str">
            <v>INE068V01023</v>
          </cell>
          <cell r="H342">
            <v>33294.801741955001</v>
          </cell>
          <cell r="I342" t="str">
            <v>Small Cap</v>
          </cell>
          <cell r="J342">
            <v>2021.2</v>
          </cell>
        </row>
        <row r="343">
          <cell r="A343" t="str">
            <v>INE0FS801015</v>
          </cell>
          <cell r="B343">
            <v>3311</v>
          </cell>
          <cell r="C343">
            <v>305013</v>
          </cell>
          <cell r="D343" t="str">
            <v>Motherson Sumi Wiring India Ltd.</v>
          </cell>
          <cell r="E343" t="str">
            <v>Iron &amp; Steel</v>
          </cell>
          <cell r="F343" t="str">
            <v>MSUMI IN</v>
          </cell>
          <cell r="G343" t="str">
            <v>INE0FS801015</v>
          </cell>
          <cell r="H343">
            <v>33217.994447081997</v>
          </cell>
          <cell r="I343" t="str">
            <v>Small Cap</v>
          </cell>
          <cell r="J343">
            <v>50.09</v>
          </cell>
        </row>
        <row r="344">
          <cell r="A344" t="str">
            <v>INE140A01024</v>
          </cell>
          <cell r="B344">
            <v>3826</v>
          </cell>
          <cell r="C344">
            <v>100302</v>
          </cell>
          <cell r="D344" t="str">
            <v>Piramal Enterprises Ltd.</v>
          </cell>
          <cell r="E344" t="str">
            <v>Finance</v>
          </cell>
          <cell r="F344" t="str">
            <v>PIEL IN</v>
          </cell>
          <cell r="G344" t="str">
            <v>INE140A01024</v>
          </cell>
          <cell r="H344">
            <v>24490.258708000001</v>
          </cell>
          <cell r="I344" t="str">
            <v>Small Cap</v>
          </cell>
          <cell r="J344">
            <v>1083.7</v>
          </cell>
        </row>
        <row r="345">
          <cell r="A345" t="str">
            <v>INE572A01036</v>
          </cell>
          <cell r="B345">
            <v>2514</v>
          </cell>
          <cell r="C345">
            <v>106943</v>
          </cell>
          <cell r="D345" t="str">
            <v>JB Chemicals &amp; Pharmaceuticals Ltd.</v>
          </cell>
          <cell r="E345" t="str">
            <v>Healthcare</v>
          </cell>
          <cell r="F345" t="str">
            <v>JBCP IN</v>
          </cell>
          <cell r="G345" t="str">
            <v>INE572A01036</v>
          </cell>
          <cell r="H345">
            <v>26637.443746289999</v>
          </cell>
          <cell r="I345" t="str">
            <v>Small Cap</v>
          </cell>
          <cell r="J345">
            <v>1699.9</v>
          </cell>
        </row>
        <row r="346">
          <cell r="A346" t="str">
            <v>INE531F01015</v>
          </cell>
          <cell r="B346">
            <v>3592</v>
          </cell>
          <cell r="C346">
            <v>208089</v>
          </cell>
          <cell r="D346" t="str">
            <v>Nuvama Wealth Management Ltd.</v>
          </cell>
          <cell r="E346" t="str">
            <v>Finance</v>
          </cell>
          <cell r="F346" t="str">
            <v>NUVAMA IN</v>
          </cell>
          <cell r="G346" t="str">
            <v>INE531F01015</v>
          </cell>
          <cell r="H346">
            <v>23204.353334029998</v>
          </cell>
          <cell r="I346" t="str">
            <v>Small Cap</v>
          </cell>
          <cell r="J346">
            <v>6443.5</v>
          </cell>
        </row>
        <row r="347">
          <cell r="A347" t="str">
            <v>INE288B01029</v>
          </cell>
          <cell r="B347">
            <v>1277</v>
          </cell>
          <cell r="C347">
            <v>106401</v>
          </cell>
          <cell r="D347" t="str">
            <v>Deepak Nitrite Ltd.</v>
          </cell>
          <cell r="E347" t="str">
            <v>Chemicals</v>
          </cell>
          <cell r="F347" t="str">
            <v>DN IN</v>
          </cell>
          <cell r="G347" t="str">
            <v>INE288B01029</v>
          </cell>
          <cell r="H347">
            <v>23864.008418565001</v>
          </cell>
          <cell r="I347" t="str">
            <v>Small Cap</v>
          </cell>
          <cell r="J347">
            <v>1749.6</v>
          </cell>
        </row>
        <row r="348">
          <cell r="A348" t="str">
            <v>INE967H01025</v>
          </cell>
          <cell r="B348">
            <v>2818</v>
          </cell>
          <cell r="C348">
            <v>221645</v>
          </cell>
          <cell r="D348" t="str">
            <v>Krishna Institute of Medical Sciences Ltd</v>
          </cell>
          <cell r="E348" t="str">
            <v>Healthcare</v>
          </cell>
          <cell r="F348" t="str">
            <v>KIMS IN</v>
          </cell>
          <cell r="G348" t="str">
            <v>INE967H01025</v>
          </cell>
          <cell r="H348">
            <v>30336.533357025</v>
          </cell>
          <cell r="I348" t="str">
            <v>Small Cap</v>
          </cell>
          <cell r="J348">
            <v>758.8</v>
          </cell>
        </row>
        <row r="349">
          <cell r="A349" t="str">
            <v>INE684F01012</v>
          </cell>
          <cell r="B349">
            <v>1639</v>
          </cell>
          <cell r="C349">
            <v>132809</v>
          </cell>
          <cell r="D349" t="str">
            <v>Firstsource Solutions Ltd.</v>
          </cell>
          <cell r="E349" t="str">
            <v>IT</v>
          </cell>
          <cell r="F349" t="str">
            <v>FSOL IN</v>
          </cell>
          <cell r="G349" t="str">
            <v>INE684F01012</v>
          </cell>
          <cell r="H349">
            <v>26023.235528235</v>
          </cell>
          <cell r="I349" t="str">
            <v>Small Cap</v>
          </cell>
          <cell r="J349">
            <v>368.25</v>
          </cell>
        </row>
        <row r="350">
          <cell r="A350" t="str">
            <v>INE055A01016</v>
          </cell>
          <cell r="B350">
            <v>117</v>
          </cell>
          <cell r="C350">
            <v>100040</v>
          </cell>
          <cell r="D350" t="str">
            <v>Aditya Birla Real Estate Ltd.</v>
          </cell>
          <cell r="E350" t="str">
            <v>Diversified</v>
          </cell>
          <cell r="F350" t="str">
            <v>ABREL IN</v>
          </cell>
          <cell r="G350" t="str">
            <v>INE055A01016</v>
          </cell>
          <cell r="H350">
            <v>20048.816081600002</v>
          </cell>
          <cell r="I350" t="str">
            <v>Small Cap</v>
          </cell>
          <cell r="J350">
            <v>1797.1</v>
          </cell>
        </row>
        <row r="351">
          <cell r="A351" t="str">
            <v>INE342J01019</v>
          </cell>
          <cell r="B351">
            <v>5825</v>
          </cell>
          <cell r="C351">
            <v>200515</v>
          </cell>
          <cell r="D351" t="str">
            <v>ZF Commercial Vehicle Control Systems India Ltd.</v>
          </cell>
          <cell r="E351" t="str">
            <v>Automobile &amp; Ancillaries</v>
          </cell>
          <cell r="F351" t="str">
            <v>ZCVCS IN</v>
          </cell>
          <cell r="G351" t="str">
            <v>INE342J01019</v>
          </cell>
          <cell r="H351">
            <v>25413.812260319999</v>
          </cell>
          <cell r="I351" t="str">
            <v>Small Cap</v>
          </cell>
          <cell r="J351">
            <v>13433</v>
          </cell>
        </row>
        <row r="352">
          <cell r="A352" t="str">
            <v>INE182A01018</v>
          </cell>
          <cell r="B352">
            <v>3799</v>
          </cell>
          <cell r="C352">
            <v>100680</v>
          </cell>
          <cell r="D352" t="str">
            <v>Pfizer Ltd.</v>
          </cell>
          <cell r="E352" t="str">
            <v>Healthcare</v>
          </cell>
          <cell r="F352" t="str">
            <v>PFIZ IN</v>
          </cell>
          <cell r="G352" t="str">
            <v>INE182A01018</v>
          </cell>
          <cell r="H352">
            <v>23906.849788560001</v>
          </cell>
          <cell r="I352" t="str">
            <v>Small Cap</v>
          </cell>
          <cell r="J352">
            <v>5227</v>
          </cell>
        </row>
        <row r="353">
          <cell r="A353" t="str">
            <v>INE824G01012</v>
          </cell>
          <cell r="B353">
            <v>2580</v>
          </cell>
          <cell r="C353">
            <v>132642</v>
          </cell>
          <cell r="D353" t="str">
            <v>JSW Holdings Ltd.</v>
          </cell>
          <cell r="E353" t="str">
            <v>Finance</v>
          </cell>
          <cell r="F353" t="str">
            <v>SWH IN</v>
          </cell>
          <cell r="G353" t="str">
            <v>INE824G01012</v>
          </cell>
          <cell r="H353">
            <v>20911.9154925</v>
          </cell>
          <cell r="I353" t="str">
            <v>Small Cap</v>
          </cell>
          <cell r="J353">
            <v>18850</v>
          </cell>
        </row>
        <row r="354">
          <cell r="A354" t="str">
            <v>INE398R01022</v>
          </cell>
          <cell r="B354">
            <v>5097</v>
          </cell>
          <cell r="C354">
            <v>209373</v>
          </cell>
          <cell r="D354" t="str">
            <v>Syngene International Ltd.</v>
          </cell>
          <cell r="E354" t="str">
            <v>Business Services</v>
          </cell>
          <cell r="F354" t="str">
            <v>SYNG IN</v>
          </cell>
          <cell r="G354" t="str">
            <v>INE398R01022</v>
          </cell>
          <cell r="H354">
            <v>26763.236276399999</v>
          </cell>
          <cell r="I354" t="str">
            <v>Small Cap</v>
          </cell>
          <cell r="J354">
            <v>664.15</v>
          </cell>
        </row>
        <row r="355">
          <cell r="A355" t="str">
            <v>INE258G01013</v>
          </cell>
          <cell r="B355">
            <v>4965</v>
          </cell>
          <cell r="C355">
            <v>209344</v>
          </cell>
          <cell r="D355" t="str">
            <v>Sumitomo Chemical India Ltd.</v>
          </cell>
          <cell r="E355" t="str">
            <v>Chemicals</v>
          </cell>
          <cell r="F355" t="str">
            <v>SUMICHEM IN</v>
          </cell>
          <cell r="G355" t="str">
            <v>INE258G01013</v>
          </cell>
          <cell r="H355">
            <v>27672.639603840002</v>
          </cell>
          <cell r="I355" t="str">
            <v>Small Cap</v>
          </cell>
          <cell r="J355">
            <v>554.70000000000005</v>
          </cell>
        </row>
        <row r="356">
          <cell r="A356" t="str">
            <v>INE614G01033</v>
          </cell>
          <cell r="B356">
            <v>4172</v>
          </cell>
          <cell r="C356">
            <v>200039</v>
          </cell>
          <cell r="D356" t="str">
            <v>Reliance Power Ltd.</v>
          </cell>
          <cell r="E356" t="str">
            <v>Power</v>
          </cell>
          <cell r="F356" t="str">
            <v>RPWR IN</v>
          </cell>
          <cell r="G356" t="str">
            <v>INE614G01033</v>
          </cell>
          <cell r="H356">
            <v>18945.966795246</v>
          </cell>
          <cell r="I356" t="str">
            <v>Small Cap</v>
          </cell>
          <cell r="J356">
            <v>45.79</v>
          </cell>
        </row>
        <row r="357">
          <cell r="A357" t="str">
            <v>INE548C01032</v>
          </cell>
          <cell r="B357">
            <v>1495</v>
          </cell>
          <cell r="C357">
            <v>131162</v>
          </cell>
          <cell r="D357" t="str">
            <v>Emami Ltd.</v>
          </cell>
          <cell r="E357" t="str">
            <v>FMCG</v>
          </cell>
          <cell r="F357" t="str">
            <v>HMN IN</v>
          </cell>
          <cell r="G357" t="str">
            <v>INE548C01032</v>
          </cell>
          <cell r="H357">
            <v>26251.11</v>
          </cell>
          <cell r="I357" t="str">
            <v>Small Cap</v>
          </cell>
          <cell r="J357">
            <v>601.95000000000005</v>
          </cell>
        </row>
        <row r="358">
          <cell r="A358" t="str">
            <v>INE191B01025</v>
          </cell>
          <cell r="B358">
            <v>5724</v>
          </cell>
          <cell r="C358">
            <v>132144</v>
          </cell>
          <cell r="D358" t="str">
            <v>Welspun Corp Ltd.</v>
          </cell>
          <cell r="E358" t="str">
            <v>Iron &amp; Steel</v>
          </cell>
          <cell r="F358" t="str">
            <v>WLCO IN</v>
          </cell>
          <cell r="G358" t="str">
            <v>INE191B01025</v>
          </cell>
          <cell r="H358">
            <v>23188.180518674999</v>
          </cell>
          <cell r="I358" t="str">
            <v>Small Cap</v>
          </cell>
          <cell r="J358">
            <v>879.75</v>
          </cell>
        </row>
        <row r="359">
          <cell r="A359" t="str">
            <v>INE00WC01027</v>
          </cell>
          <cell r="B359">
            <v>175</v>
          </cell>
          <cell r="C359">
            <v>229238</v>
          </cell>
          <cell r="D359" t="str">
            <v>Affle 3i Ltd.</v>
          </cell>
          <cell r="E359" t="str">
            <v>IT</v>
          </cell>
          <cell r="F359" t="str">
            <v>AFFLE IN</v>
          </cell>
          <cell r="G359" t="str">
            <v>INE00WC01027</v>
          </cell>
          <cell r="H359">
            <v>29163.15518976</v>
          </cell>
          <cell r="I359" t="str">
            <v>Small Cap</v>
          </cell>
          <cell r="J359">
            <v>2075.9</v>
          </cell>
        </row>
        <row r="360">
          <cell r="A360" t="str">
            <v>INE168P01015</v>
          </cell>
          <cell r="B360">
            <v>1500</v>
          </cell>
          <cell r="C360">
            <v>208099</v>
          </cell>
          <cell r="D360" t="str">
            <v>Emcure Pharmaceuticals Ltd.</v>
          </cell>
          <cell r="E360" t="str">
            <v>Healthcare</v>
          </cell>
          <cell r="F360" t="str">
            <v>EMCURE IN</v>
          </cell>
          <cell r="G360" t="str">
            <v>INE168P01015</v>
          </cell>
          <cell r="H360">
            <v>25542.882550394999</v>
          </cell>
          <cell r="I360" t="str">
            <v>Small Cap</v>
          </cell>
          <cell r="J360">
            <v>1348.9</v>
          </cell>
        </row>
        <row r="361">
          <cell r="A361" t="str">
            <v>INE325A01013</v>
          </cell>
          <cell r="B361">
            <v>5269</v>
          </cell>
          <cell r="C361">
            <v>122113</v>
          </cell>
          <cell r="D361" t="str">
            <v>Timken India Ltd.</v>
          </cell>
          <cell r="E361" t="str">
            <v>Automobile &amp; Ancillaries</v>
          </cell>
          <cell r="F361" t="str">
            <v>TMKN IN</v>
          </cell>
          <cell r="G361" t="str">
            <v>INE325A01013</v>
          </cell>
          <cell r="H361">
            <v>22730.725321130001</v>
          </cell>
          <cell r="I361" t="str">
            <v>Small Cap</v>
          </cell>
          <cell r="J361">
            <v>3025.9</v>
          </cell>
        </row>
        <row r="362">
          <cell r="A362" t="str">
            <v>INE531E01026</v>
          </cell>
          <cell r="B362">
            <v>2120</v>
          </cell>
          <cell r="C362">
            <v>113599</v>
          </cell>
          <cell r="D362" t="str">
            <v>Hindustan Copper Ltd.</v>
          </cell>
          <cell r="E362" t="str">
            <v>Non - Ferrous Metals</v>
          </cell>
          <cell r="F362" t="str">
            <v>HCP IN</v>
          </cell>
          <cell r="G362" t="str">
            <v>INE531E01026</v>
          </cell>
          <cell r="H362">
            <v>27096.013040400001</v>
          </cell>
          <cell r="I362" t="str">
            <v>Small Cap</v>
          </cell>
          <cell r="J362">
            <v>280.05</v>
          </cell>
        </row>
        <row r="363">
          <cell r="A363" t="str">
            <v>INE103A01014</v>
          </cell>
          <cell r="B363">
            <v>3064</v>
          </cell>
          <cell r="C363">
            <v>100109</v>
          </cell>
          <cell r="D363" t="str">
            <v>Mangalore Refinery And Petrochemicals Ltd.</v>
          </cell>
          <cell r="E363" t="str">
            <v>Crude Oil</v>
          </cell>
          <cell r="F363" t="str">
            <v>MRPL IN</v>
          </cell>
          <cell r="G363" t="str">
            <v>INE103A01014</v>
          </cell>
          <cell r="H363">
            <v>22170.374529050001</v>
          </cell>
          <cell r="I363" t="str">
            <v>Small Cap</v>
          </cell>
          <cell r="J363">
            <v>126.49</v>
          </cell>
        </row>
        <row r="364">
          <cell r="A364" t="str">
            <v>INE462A01022</v>
          </cell>
          <cell r="B364">
            <v>648</v>
          </cell>
          <cell r="C364">
            <v>106285</v>
          </cell>
          <cell r="D364" t="str">
            <v>Bayer CropScience Ltd.</v>
          </cell>
          <cell r="E364" t="str">
            <v>Chemicals</v>
          </cell>
          <cell r="F364" t="str">
            <v>BYRCS IN</v>
          </cell>
          <cell r="G364" t="str">
            <v>INE462A01022</v>
          </cell>
          <cell r="H364">
            <v>22944.735649679998</v>
          </cell>
          <cell r="I364" t="str">
            <v>Small Cap</v>
          </cell>
          <cell r="J364">
            <v>5102</v>
          </cell>
        </row>
        <row r="365">
          <cell r="A365" t="str">
            <v>INE019C01026</v>
          </cell>
          <cell r="B365">
            <v>2099</v>
          </cell>
          <cell r="C365">
            <v>100184</v>
          </cell>
          <cell r="D365" t="str">
            <v>Himadri Speciality Chemical Ltd.</v>
          </cell>
          <cell r="E365" t="str">
            <v>Chemicals</v>
          </cell>
          <cell r="F365" t="str">
            <v>HSCH IN</v>
          </cell>
          <cell r="G365" t="str">
            <v>INE019C01026</v>
          </cell>
          <cell r="H365">
            <v>23220.460878009999</v>
          </cell>
          <cell r="I365" t="str">
            <v>Small Cap</v>
          </cell>
          <cell r="J365">
            <v>469.7</v>
          </cell>
        </row>
        <row r="366">
          <cell r="A366" t="str">
            <v>INE203A01020</v>
          </cell>
          <cell r="B366">
            <v>490</v>
          </cell>
          <cell r="C366">
            <v>106820</v>
          </cell>
          <cell r="D366" t="str">
            <v>Astrazeneca Pharma India Ltd.</v>
          </cell>
          <cell r="E366" t="str">
            <v>Healthcare</v>
          </cell>
          <cell r="F366" t="str">
            <v>ASTR IN</v>
          </cell>
          <cell r="G366" t="str">
            <v>INE203A01020</v>
          </cell>
          <cell r="H366">
            <v>22510.5</v>
          </cell>
          <cell r="I366" t="str">
            <v>Small Cap</v>
          </cell>
          <cell r="J366">
            <v>9003.5</v>
          </cell>
        </row>
        <row r="367">
          <cell r="A367" t="str">
            <v>INE049B01025</v>
          </cell>
          <cell r="B367">
            <v>5763</v>
          </cell>
          <cell r="C367">
            <v>132300</v>
          </cell>
          <cell r="D367" t="str">
            <v>Wockhardt Ltd.</v>
          </cell>
          <cell r="E367" t="str">
            <v>Healthcare</v>
          </cell>
          <cell r="F367" t="str">
            <v>WPL IN</v>
          </cell>
          <cell r="G367" t="str">
            <v>INE049B01025</v>
          </cell>
          <cell r="H367">
            <v>24659.81156744</v>
          </cell>
          <cell r="I367" t="str">
            <v>Small Cap</v>
          </cell>
          <cell r="J367">
            <v>1518</v>
          </cell>
        </row>
        <row r="368">
          <cell r="A368" t="str">
            <v>INE424H01027</v>
          </cell>
          <cell r="B368">
            <v>4973</v>
          </cell>
          <cell r="C368">
            <v>132733</v>
          </cell>
          <cell r="D368" t="str">
            <v>Sun TV Network Ltd.</v>
          </cell>
          <cell r="E368" t="str">
            <v>Media &amp; Entertainment</v>
          </cell>
          <cell r="F368" t="str">
            <v>SUNTV IN</v>
          </cell>
          <cell r="G368" t="str">
            <v>INE424H01027</v>
          </cell>
          <cell r="H368">
            <v>21926.8682568</v>
          </cell>
          <cell r="I368" t="str">
            <v>Small Cap</v>
          </cell>
          <cell r="J368">
            <v>556.1</v>
          </cell>
        </row>
        <row r="369">
          <cell r="A369" t="str">
            <v>INE810G01011</v>
          </cell>
          <cell r="B369">
            <v>4691</v>
          </cell>
          <cell r="C369">
            <v>267465</v>
          </cell>
          <cell r="D369" t="str">
            <v>Shyam Metalics And Energy Ltd.</v>
          </cell>
          <cell r="E369" t="str">
            <v>Iron &amp; Steel</v>
          </cell>
          <cell r="F369" t="str">
            <v>SHYAMMET IN</v>
          </cell>
          <cell r="G369" t="str">
            <v>INE810G01011</v>
          </cell>
          <cell r="H369">
            <v>25663.38256482</v>
          </cell>
          <cell r="I369" t="str">
            <v>Small Cap</v>
          </cell>
          <cell r="J369">
            <v>917.75</v>
          </cell>
        </row>
        <row r="370">
          <cell r="A370" t="str">
            <v>INE066P01011</v>
          </cell>
          <cell r="B370">
            <v>2381</v>
          </cell>
          <cell r="C370">
            <v>221809</v>
          </cell>
          <cell r="D370" t="str">
            <v>Inox Wind Ltd.</v>
          </cell>
          <cell r="E370" t="str">
            <v>Capital Goods</v>
          </cell>
          <cell r="F370" t="str">
            <v>INXW IN</v>
          </cell>
          <cell r="G370" t="str">
            <v>INE066P01011</v>
          </cell>
          <cell r="H370">
            <v>25742.102358690001</v>
          </cell>
          <cell r="I370" t="str">
            <v>Small Cap</v>
          </cell>
          <cell r="J370">
            <v>148.91999999999999</v>
          </cell>
        </row>
        <row r="371">
          <cell r="A371" t="str">
            <v>INE600L01024</v>
          </cell>
          <cell r="B371">
            <v>1382</v>
          </cell>
          <cell r="C371">
            <v>218763</v>
          </cell>
          <cell r="D371" t="str">
            <v>Dr. Lal Pathlabs Ltd.</v>
          </cell>
          <cell r="E371" t="str">
            <v>Healthcare</v>
          </cell>
          <cell r="F371" t="str">
            <v>DLPL IN</v>
          </cell>
          <cell r="G371" t="str">
            <v>INE600L01024</v>
          </cell>
          <cell r="H371">
            <v>27948.347891099998</v>
          </cell>
          <cell r="I371" t="str">
            <v>Small Cap</v>
          </cell>
          <cell r="J371">
            <v>3343.9</v>
          </cell>
        </row>
        <row r="372">
          <cell r="A372" t="str">
            <v>INE092A01019</v>
          </cell>
          <cell r="B372">
            <v>5141</v>
          </cell>
          <cell r="C372">
            <v>100770</v>
          </cell>
          <cell r="D372" t="str">
            <v>Tata Chemicals Ltd.</v>
          </cell>
          <cell r="E372" t="str">
            <v>Chemicals</v>
          </cell>
          <cell r="F372" t="str">
            <v>TTCH IN</v>
          </cell>
          <cell r="G372" t="str">
            <v>INE092A01019</v>
          </cell>
          <cell r="H372">
            <v>24485.89965997</v>
          </cell>
          <cell r="I372" t="str">
            <v>Small Cap</v>
          </cell>
          <cell r="J372">
            <v>961.25</v>
          </cell>
        </row>
        <row r="373">
          <cell r="A373" t="str">
            <v>INE331A01037</v>
          </cell>
          <cell r="B373">
            <v>5236</v>
          </cell>
          <cell r="C373">
            <v>100260</v>
          </cell>
          <cell r="D373" t="str">
            <v>The Ramco Cements Ltd.</v>
          </cell>
          <cell r="E373" t="str">
            <v>Construction Materials</v>
          </cell>
          <cell r="F373" t="str">
            <v>TRCL IN</v>
          </cell>
          <cell r="G373" t="str">
            <v>INE331A01037</v>
          </cell>
          <cell r="H373">
            <v>24390.0994636</v>
          </cell>
          <cell r="I373" t="str">
            <v>Small Cap</v>
          </cell>
          <cell r="J373">
            <v>1030.9000000000001</v>
          </cell>
        </row>
        <row r="374">
          <cell r="A374" t="str">
            <v>INE389H01022</v>
          </cell>
          <cell r="B374">
            <v>2693</v>
          </cell>
          <cell r="C374">
            <v>132714</v>
          </cell>
          <cell r="D374" t="str">
            <v>KEC International Ltd.</v>
          </cell>
          <cell r="E374" t="str">
            <v>Infrastructure</v>
          </cell>
          <cell r="F374" t="str">
            <v>KECI IN</v>
          </cell>
          <cell r="G374" t="str">
            <v>INE389H01022</v>
          </cell>
          <cell r="H374">
            <v>23353.725999999999</v>
          </cell>
          <cell r="I374" t="str">
            <v>Small Cap</v>
          </cell>
          <cell r="J374">
            <v>876.8</v>
          </cell>
        </row>
        <row r="375">
          <cell r="A375" t="str">
            <v>INE230A01023</v>
          </cell>
          <cell r="B375">
            <v>1464</v>
          </cell>
          <cell r="C375">
            <v>100840</v>
          </cell>
          <cell r="D375" t="str">
            <v>EIH Ltd.</v>
          </cell>
          <cell r="E375" t="str">
            <v>Hospitality</v>
          </cell>
          <cell r="F375" t="str">
            <v>EIH IN</v>
          </cell>
          <cell r="G375" t="str">
            <v>INE230A01023</v>
          </cell>
          <cell r="H375">
            <v>24842.592129950001</v>
          </cell>
          <cell r="I375" t="str">
            <v>Small Cap</v>
          </cell>
          <cell r="J375">
            <v>397.15</v>
          </cell>
        </row>
        <row r="376">
          <cell r="A376" t="str">
            <v>INE640A01023</v>
          </cell>
          <cell r="B376">
            <v>4748</v>
          </cell>
          <cell r="C376">
            <v>100472</v>
          </cell>
          <cell r="D376" t="str">
            <v>SKF India Ltd.</v>
          </cell>
          <cell r="E376" t="str">
            <v>Automobile &amp; Ancillaries</v>
          </cell>
          <cell r="F376" t="str">
            <v>SKF IN</v>
          </cell>
          <cell r="G376" t="str">
            <v>INE640A01023</v>
          </cell>
          <cell r="H376">
            <v>23838.49137897</v>
          </cell>
          <cell r="I376" t="str">
            <v>Small Cap</v>
          </cell>
          <cell r="J376">
            <v>4826.8999999999996</v>
          </cell>
        </row>
        <row r="377">
          <cell r="A377" t="str">
            <v>INE608A01012</v>
          </cell>
          <cell r="B377">
            <v>3978</v>
          </cell>
          <cell r="C377">
            <v>218058</v>
          </cell>
          <cell r="D377" t="str">
            <v>Punjab &amp; Sind Bank</v>
          </cell>
          <cell r="E377" t="str">
            <v>Bank</v>
          </cell>
          <cell r="F377" t="str">
            <v>PJSB IN</v>
          </cell>
          <cell r="G377" t="str">
            <v>INE608A01012</v>
          </cell>
          <cell r="H377">
            <v>20591.38830844</v>
          </cell>
          <cell r="I377" t="str">
            <v>Small Cap</v>
          </cell>
          <cell r="J377">
            <v>29.03</v>
          </cell>
        </row>
        <row r="378">
          <cell r="A378" t="str">
            <v>INE105A01035</v>
          </cell>
          <cell r="B378">
            <v>5375</v>
          </cell>
          <cell r="C378">
            <v>120056</v>
          </cell>
          <cell r="D378" t="str">
            <v>TVS Holdings Ltd.</v>
          </cell>
          <cell r="E378" t="str">
            <v>Automobile &amp; Ancillaries</v>
          </cell>
          <cell r="F378" t="str">
            <v>TVSHLTD IN</v>
          </cell>
          <cell r="G378" t="str">
            <v>INE105A01035</v>
          </cell>
          <cell r="H378">
            <v>26891.29871056</v>
          </cell>
          <cell r="I378" t="str">
            <v>Small Cap</v>
          </cell>
          <cell r="J378">
            <v>13315</v>
          </cell>
        </row>
        <row r="379">
          <cell r="A379" t="str">
            <v>INE299U01018</v>
          </cell>
          <cell r="B379">
            <v>1201</v>
          </cell>
          <cell r="C379">
            <v>280713</v>
          </cell>
          <cell r="D379" t="str">
            <v>Crompton Greaves Consumer Electricals Ltd.</v>
          </cell>
          <cell r="E379" t="str">
            <v>Consumer Durables</v>
          </cell>
          <cell r="F379" t="str">
            <v>CROMPTON IN</v>
          </cell>
          <cell r="G379" t="str">
            <v>INE299U01018</v>
          </cell>
          <cell r="H379">
            <v>20249.17411385</v>
          </cell>
          <cell r="I379" t="str">
            <v>Small Cap</v>
          </cell>
          <cell r="J379">
            <v>314.45</v>
          </cell>
        </row>
        <row r="380">
          <cell r="A380" t="str">
            <v>INE205C01021</v>
          </cell>
          <cell r="B380">
            <v>3853</v>
          </cell>
          <cell r="C380">
            <v>131768</v>
          </cell>
          <cell r="D380" t="str">
            <v>Poly Medicure Ltd.</v>
          </cell>
          <cell r="E380" t="str">
            <v>Healthcare</v>
          </cell>
          <cell r="F380" t="str">
            <v>PLM IN</v>
          </cell>
          <cell r="G380" t="str">
            <v>INE205C01021</v>
          </cell>
          <cell r="H380">
            <v>20502.2451731</v>
          </cell>
          <cell r="I380" t="str">
            <v>Small Cap</v>
          </cell>
          <cell r="J380">
            <v>2022.2</v>
          </cell>
        </row>
        <row r="381">
          <cell r="A381" t="str">
            <v>INE404A01024</v>
          </cell>
          <cell r="B381">
            <v>118</v>
          </cell>
          <cell r="C381">
            <v>209979</v>
          </cell>
          <cell r="D381" t="str">
            <v>Aditya Birla Sun Life AMC Ltd.</v>
          </cell>
          <cell r="E381" t="str">
            <v>Finance</v>
          </cell>
          <cell r="F381" t="str">
            <v>ABSLAMC IN</v>
          </cell>
          <cell r="G381" t="str">
            <v>INE404A01024</v>
          </cell>
          <cell r="H381">
            <v>24471.050363425002</v>
          </cell>
          <cell r="I381" t="str">
            <v>Small Cap</v>
          </cell>
          <cell r="J381">
            <v>847.15</v>
          </cell>
        </row>
        <row r="382">
          <cell r="A382" t="str">
            <v>INE406M01024</v>
          </cell>
          <cell r="B382">
            <v>1548</v>
          </cell>
          <cell r="C382">
            <v>222255</v>
          </cell>
          <cell r="D382" t="str">
            <v>Eris Lifesciences Ltd.</v>
          </cell>
          <cell r="E382" t="str">
            <v>Healthcare</v>
          </cell>
          <cell r="F382" t="str">
            <v>ERIS IN</v>
          </cell>
          <cell r="G382" t="str">
            <v>INE406M01024</v>
          </cell>
          <cell r="H382">
            <v>22837.564463639999</v>
          </cell>
          <cell r="I382" t="str">
            <v>Small Cap</v>
          </cell>
          <cell r="J382">
            <v>1675.9</v>
          </cell>
        </row>
        <row r="383">
          <cell r="A383" t="str">
            <v>INE486A01021</v>
          </cell>
          <cell r="B383">
            <v>1016</v>
          </cell>
          <cell r="C383">
            <v>100084</v>
          </cell>
          <cell r="D383" t="str">
            <v>CESC Ltd.</v>
          </cell>
          <cell r="E383" t="str">
            <v>Power</v>
          </cell>
          <cell r="F383" t="str">
            <v>CESC IN</v>
          </cell>
          <cell r="G383" t="str">
            <v>INE486A01021</v>
          </cell>
          <cell r="H383">
            <v>21215.754732149999</v>
          </cell>
          <cell r="I383" t="str">
            <v>Small Cap</v>
          </cell>
          <cell r="J383">
            <v>160.06</v>
          </cell>
        </row>
        <row r="384">
          <cell r="A384" t="str">
            <v>INE013P01021</v>
          </cell>
          <cell r="B384">
            <v>3640</v>
          </cell>
          <cell r="C384">
            <v>318188</v>
          </cell>
          <cell r="D384" t="str">
            <v>Onesource Specialty Pharma Ltd.</v>
          </cell>
          <cell r="E384" t="str">
            <v>Healthcare</v>
          </cell>
          <cell r="F384" t="str">
            <v>ONESOURC IN</v>
          </cell>
          <cell r="G384" t="str">
            <v>INE013P01021</v>
          </cell>
          <cell r="H384">
            <v>21430.531043999999</v>
          </cell>
          <cell r="I384" t="str">
            <v>Small Cap</v>
          </cell>
          <cell r="J384">
            <v>1868.8</v>
          </cell>
        </row>
        <row r="385">
          <cell r="A385" t="str">
            <v>INE891D01026</v>
          </cell>
          <cell r="B385">
            <v>4144</v>
          </cell>
          <cell r="C385">
            <v>132805</v>
          </cell>
          <cell r="D385" t="str">
            <v>Redington Ltd.</v>
          </cell>
          <cell r="E385" t="str">
            <v>Trading</v>
          </cell>
          <cell r="F385" t="str">
            <v>REDI IN</v>
          </cell>
          <cell r="G385" t="str">
            <v>INE891D01026</v>
          </cell>
          <cell r="H385">
            <v>19063.569499935002</v>
          </cell>
          <cell r="I385" t="str">
            <v>Small Cap</v>
          </cell>
          <cell r="J385">
            <v>243.8</v>
          </cell>
        </row>
        <row r="386">
          <cell r="A386" t="str">
            <v>INE048G01026</v>
          </cell>
          <cell r="B386">
            <v>3446</v>
          </cell>
          <cell r="C386">
            <v>132504</v>
          </cell>
          <cell r="D386" t="str">
            <v>Navin Fluorine International Ltd.</v>
          </cell>
          <cell r="E386" t="str">
            <v>Chemicals</v>
          </cell>
          <cell r="F386" t="str">
            <v>NFIL IN</v>
          </cell>
          <cell r="G386" t="str">
            <v>INE048G01026</v>
          </cell>
          <cell r="H386">
            <v>24554.98164812</v>
          </cell>
          <cell r="I386" t="str">
            <v>Small Cap</v>
          </cell>
          <cell r="J386">
            <v>4791</v>
          </cell>
        </row>
        <row r="387">
          <cell r="A387" t="str">
            <v>INE473B01035</v>
          </cell>
          <cell r="B387">
            <v>2024</v>
          </cell>
          <cell r="C387">
            <v>131531</v>
          </cell>
          <cell r="D387" t="str">
            <v>Hatsun Agro Product Ltd.</v>
          </cell>
          <cell r="E387" t="str">
            <v>FMCG</v>
          </cell>
          <cell r="F387" t="str">
            <v>HTSMF IN</v>
          </cell>
          <cell r="G387" t="str">
            <v>INE473B01035</v>
          </cell>
          <cell r="H387">
            <v>20178.765598120001</v>
          </cell>
          <cell r="I387" t="str">
            <v>Small Cap</v>
          </cell>
          <cell r="J387">
            <v>907.35</v>
          </cell>
        </row>
        <row r="388">
          <cell r="A388" t="str">
            <v>INE596F01018</v>
          </cell>
          <cell r="B388">
            <v>3971</v>
          </cell>
          <cell r="C388">
            <v>244937</v>
          </cell>
          <cell r="D388" t="str">
            <v>PTC Industries Ltd.</v>
          </cell>
          <cell r="E388" t="str">
            <v>Automobile &amp; Ancillaries</v>
          </cell>
          <cell r="F388" t="str">
            <v>PTCIL IN</v>
          </cell>
          <cell r="G388" t="str">
            <v>INE596F01018</v>
          </cell>
          <cell r="H388">
            <v>21171.52114918</v>
          </cell>
          <cell r="I388" t="str">
            <v>Small Cap</v>
          </cell>
          <cell r="J388">
            <v>14166</v>
          </cell>
        </row>
        <row r="389">
          <cell r="A389" t="str">
            <v>INE457L01029</v>
          </cell>
          <cell r="B389">
            <v>3801</v>
          </cell>
          <cell r="C389">
            <v>222264</v>
          </cell>
          <cell r="D389" t="str">
            <v>PG Electroplast Ltd.</v>
          </cell>
          <cell r="E389" t="str">
            <v>Consumer Durables</v>
          </cell>
          <cell r="F389" t="str">
            <v>PGEL IN</v>
          </cell>
          <cell r="G389" t="str">
            <v>INE457L01029</v>
          </cell>
          <cell r="H389">
            <v>16193.732884290001</v>
          </cell>
          <cell r="I389" t="str">
            <v>Small Cap</v>
          </cell>
          <cell r="J389">
            <v>569.9</v>
          </cell>
        </row>
        <row r="390">
          <cell r="A390" t="str">
            <v>INE100A01010</v>
          </cell>
          <cell r="B390">
            <v>507</v>
          </cell>
          <cell r="C390">
            <v>100027</v>
          </cell>
          <cell r="D390" t="str">
            <v>Atul Ltd.</v>
          </cell>
          <cell r="E390" t="str">
            <v>Chemicals</v>
          </cell>
          <cell r="F390" t="str">
            <v>ATLP IN</v>
          </cell>
          <cell r="G390" t="str">
            <v>INE100A01010</v>
          </cell>
          <cell r="H390">
            <v>18839.926233275</v>
          </cell>
          <cell r="I390" t="str">
            <v>Small Cap</v>
          </cell>
          <cell r="J390">
            <v>6392</v>
          </cell>
        </row>
        <row r="391">
          <cell r="A391" t="str">
            <v>INE371P01015</v>
          </cell>
          <cell r="B391">
            <v>275</v>
          </cell>
          <cell r="C391">
            <v>225154</v>
          </cell>
          <cell r="D391" t="str">
            <v>Amber Enterprises India Ltd.</v>
          </cell>
          <cell r="E391" t="str">
            <v>Consumer Durables</v>
          </cell>
          <cell r="F391" t="str">
            <v>AMBER IN</v>
          </cell>
          <cell r="G391" t="str">
            <v>INE371P01015</v>
          </cell>
          <cell r="H391">
            <v>26881.558172174999</v>
          </cell>
          <cell r="I391" t="str">
            <v>Small Cap</v>
          </cell>
          <cell r="J391">
            <v>7936</v>
          </cell>
        </row>
        <row r="392">
          <cell r="A392" t="str">
            <v>INE02RE01045</v>
          </cell>
          <cell r="B392">
            <v>831</v>
          </cell>
          <cell r="C392">
            <v>294253</v>
          </cell>
          <cell r="D392" t="str">
            <v>Brainbees Solutions Ltd.</v>
          </cell>
          <cell r="E392" t="str">
            <v>Retailing</v>
          </cell>
          <cell r="F392" t="str">
            <v>FIRSTCRY IN</v>
          </cell>
          <cell r="G392" t="str">
            <v>INE02RE01045</v>
          </cell>
          <cell r="H392">
            <v>20427.695870564999</v>
          </cell>
          <cell r="I392" t="str">
            <v>Small Cap</v>
          </cell>
          <cell r="J392">
            <v>391.7</v>
          </cell>
        </row>
        <row r="393">
          <cell r="A393" t="str">
            <v>INE085A01013</v>
          </cell>
          <cell r="B393">
            <v>1026</v>
          </cell>
          <cell r="C393">
            <v>100085</v>
          </cell>
          <cell r="D393" t="str">
            <v>Chambal Fertilisers and Chemicals Ltd.</v>
          </cell>
          <cell r="E393" t="str">
            <v>Chemicals</v>
          </cell>
          <cell r="F393" t="str">
            <v>CHMB IN</v>
          </cell>
          <cell r="G393" t="str">
            <v>INE085A01013</v>
          </cell>
          <cell r="H393">
            <v>21601.168592754999</v>
          </cell>
          <cell r="I393" t="str">
            <v>Small Cap</v>
          </cell>
          <cell r="J393">
            <v>539.25</v>
          </cell>
        </row>
        <row r="394">
          <cell r="A394" t="str">
            <v>INE373A01013</v>
          </cell>
          <cell r="B394">
            <v>645</v>
          </cell>
          <cell r="C394">
            <v>100042</v>
          </cell>
          <cell r="D394" t="str">
            <v>BASF India Ltd.</v>
          </cell>
          <cell r="E394" t="str">
            <v>Chemicals</v>
          </cell>
          <cell r="F394" t="str">
            <v>BASF IN</v>
          </cell>
          <cell r="G394" t="str">
            <v>INE373A01013</v>
          </cell>
          <cell r="H394">
            <v>19994.286400600002</v>
          </cell>
          <cell r="I394" t="str">
            <v>Small Cap</v>
          </cell>
          <cell r="J394">
            <v>4616.1000000000004</v>
          </cell>
        </row>
        <row r="395">
          <cell r="A395" t="str">
            <v>INE128S01021</v>
          </cell>
          <cell r="B395">
            <v>1641</v>
          </cell>
          <cell r="C395">
            <v>278701</v>
          </cell>
          <cell r="D395" t="str">
            <v>Five-Star Business Finance Ltd.</v>
          </cell>
          <cell r="E395" t="str">
            <v>Finance</v>
          </cell>
          <cell r="F395" t="str">
            <v>FIVESTAR IN</v>
          </cell>
          <cell r="G395" t="str">
            <v>INE128S01021</v>
          </cell>
          <cell r="H395">
            <v>15918.9844092</v>
          </cell>
          <cell r="I395" t="str">
            <v>Small Cap</v>
          </cell>
          <cell r="J395">
            <v>540.5</v>
          </cell>
        </row>
        <row r="396">
          <cell r="A396" t="str">
            <v>INE138Y01010</v>
          </cell>
          <cell r="B396">
            <v>2719</v>
          </cell>
          <cell r="C396">
            <v>305799</v>
          </cell>
          <cell r="D396" t="str">
            <v>KFin Technologies Ltd.</v>
          </cell>
          <cell r="E396" t="str">
            <v>Business Services</v>
          </cell>
          <cell r="F396" t="str">
            <v>KFINTECH IN</v>
          </cell>
          <cell r="G396" t="str">
            <v>INE138Y01010</v>
          </cell>
          <cell r="H396">
            <v>19077.24622239</v>
          </cell>
          <cell r="I396" t="str">
            <v>Small Cap</v>
          </cell>
          <cell r="J396">
            <v>1107.3</v>
          </cell>
        </row>
        <row r="397">
          <cell r="A397" t="str">
            <v>INE0LXG01040</v>
          </cell>
          <cell r="B397">
            <v>3615</v>
          </cell>
          <cell r="C397">
            <v>296367</v>
          </cell>
          <cell r="D397" t="str">
            <v>OLA Electric Mobility Ltd.</v>
          </cell>
          <cell r="E397" t="str">
            <v>Automobile &amp; Ancillaries</v>
          </cell>
          <cell r="F397" t="str">
            <v>OLAELEC IN</v>
          </cell>
          <cell r="G397" t="str">
            <v>INE0LXG01040</v>
          </cell>
          <cell r="H397">
            <v>25975.377192765001</v>
          </cell>
          <cell r="I397" t="str">
            <v>Small Cap</v>
          </cell>
          <cell r="J397">
            <v>58.9</v>
          </cell>
        </row>
        <row r="398">
          <cell r="A398" t="str">
            <v>INE172A01027</v>
          </cell>
          <cell r="B398">
            <v>985</v>
          </cell>
          <cell r="C398">
            <v>100870</v>
          </cell>
          <cell r="D398" t="str">
            <v>Castrol India Ltd.</v>
          </cell>
          <cell r="E398" t="str">
            <v>Automobile &amp; Ancillaries</v>
          </cell>
          <cell r="F398" t="str">
            <v>CSTRL IN</v>
          </cell>
          <cell r="G398" t="str">
            <v>INE172A01027</v>
          </cell>
          <cell r="H398">
            <v>19540.112695920001</v>
          </cell>
          <cell r="I398" t="str">
            <v>Small Cap</v>
          </cell>
          <cell r="J398">
            <v>197.34</v>
          </cell>
        </row>
        <row r="399">
          <cell r="A399" t="str">
            <v>INE596I01012</v>
          </cell>
          <cell r="B399">
            <v>1132</v>
          </cell>
          <cell r="C399">
            <v>210036</v>
          </cell>
          <cell r="D399" t="str">
            <v>Computer Age Management Services Ltd.</v>
          </cell>
          <cell r="E399" t="str">
            <v>Business Services</v>
          </cell>
          <cell r="F399" t="str">
            <v>CAMS IN</v>
          </cell>
          <cell r="G399" t="str">
            <v>INE596I01012</v>
          </cell>
          <cell r="H399">
            <v>19082.093827125002</v>
          </cell>
          <cell r="I399" t="str">
            <v>Small Cap</v>
          </cell>
          <cell r="J399">
            <v>3858.8</v>
          </cell>
        </row>
        <row r="400">
          <cell r="A400" t="str">
            <v>INE387A01021</v>
          </cell>
          <cell r="B400">
            <v>4981</v>
          </cell>
          <cell r="C400">
            <v>100403</v>
          </cell>
          <cell r="D400" t="str">
            <v>Sundram Fasteners Ltd.</v>
          </cell>
          <cell r="E400" t="str">
            <v>Automobile &amp; Ancillaries</v>
          </cell>
          <cell r="F400" t="str">
            <v>SF IN</v>
          </cell>
          <cell r="G400" t="str">
            <v>INE387A01021</v>
          </cell>
          <cell r="H400">
            <v>21553.917552750001</v>
          </cell>
          <cell r="I400" t="str">
            <v>Small Cap</v>
          </cell>
          <cell r="J400">
            <v>1023.8</v>
          </cell>
        </row>
        <row r="401">
          <cell r="A401" t="str">
            <v>INE522D01027</v>
          </cell>
          <cell r="B401">
            <v>3050</v>
          </cell>
          <cell r="C401">
            <v>131213</v>
          </cell>
          <cell r="D401" t="str">
            <v>Manappuram Finance Ltd.</v>
          </cell>
          <cell r="E401" t="str">
            <v>Finance</v>
          </cell>
          <cell r="F401" t="str">
            <v>MGFL IN</v>
          </cell>
          <cell r="G401" t="str">
            <v>INE522D01027</v>
          </cell>
          <cell r="H401">
            <v>24635.482787544999</v>
          </cell>
          <cell r="I401" t="str">
            <v>Small Cap</v>
          </cell>
          <cell r="J401">
            <v>291.2</v>
          </cell>
        </row>
        <row r="402">
          <cell r="A402" t="str">
            <v>INE872J01023</v>
          </cell>
          <cell r="B402">
            <v>1297</v>
          </cell>
          <cell r="C402">
            <v>208045</v>
          </cell>
          <cell r="D402" t="str">
            <v>Devyani International Ltd.</v>
          </cell>
          <cell r="E402" t="str">
            <v>FMCG</v>
          </cell>
          <cell r="F402" t="str">
            <v>DEVYANI IN</v>
          </cell>
          <cell r="G402" t="str">
            <v>INE872J01023</v>
          </cell>
          <cell r="H402">
            <v>23031.067655244999</v>
          </cell>
          <cell r="I402" t="str">
            <v>Small Cap</v>
          </cell>
          <cell r="J402">
            <v>187.23</v>
          </cell>
        </row>
        <row r="403">
          <cell r="A403" t="str">
            <v>INE962Y01021</v>
          </cell>
          <cell r="B403">
            <v>2432</v>
          </cell>
          <cell r="C403">
            <v>123596</v>
          </cell>
          <cell r="D403" t="str">
            <v>Ircon International Ltd.</v>
          </cell>
          <cell r="E403" t="str">
            <v>Infrastructure</v>
          </cell>
          <cell r="F403" t="str">
            <v>IRCON IN</v>
          </cell>
          <cell r="G403" t="str">
            <v>INE962Y01021</v>
          </cell>
          <cell r="H403">
            <v>16209.7887789</v>
          </cell>
          <cell r="I403" t="str">
            <v>Small Cap</v>
          </cell>
          <cell r="J403">
            <v>172.3</v>
          </cell>
        </row>
        <row r="404">
          <cell r="A404" t="str">
            <v>INE536A01023</v>
          </cell>
          <cell r="B404">
            <v>1923</v>
          </cell>
          <cell r="C404">
            <v>106076</v>
          </cell>
          <cell r="D404" t="str">
            <v>Grindwell Norton Ltd.</v>
          </cell>
          <cell r="E404" t="str">
            <v>Abrasives</v>
          </cell>
          <cell r="F404" t="str">
            <v>GWN IN</v>
          </cell>
          <cell r="G404" t="str">
            <v>INE536A01023</v>
          </cell>
          <cell r="H404">
            <v>18161.401600000001</v>
          </cell>
          <cell r="I404" t="str">
            <v>Small Cap</v>
          </cell>
          <cell r="J404">
            <v>1640</v>
          </cell>
        </row>
        <row r="405">
          <cell r="A405" t="str">
            <v>INE338H01029</v>
          </cell>
          <cell r="B405">
            <v>1136</v>
          </cell>
          <cell r="C405">
            <v>210039</v>
          </cell>
          <cell r="D405" t="str">
            <v>Concord Biotech Ltd.</v>
          </cell>
          <cell r="E405" t="str">
            <v>Healthcare</v>
          </cell>
          <cell r="F405" t="str">
            <v>CONCORDB IN</v>
          </cell>
          <cell r="G405" t="str">
            <v>INE338H01029</v>
          </cell>
          <cell r="H405">
            <v>17103.703191960001</v>
          </cell>
          <cell r="I405" t="str">
            <v>Small Cap</v>
          </cell>
          <cell r="J405">
            <v>1639</v>
          </cell>
        </row>
        <row r="406">
          <cell r="A406" t="str">
            <v>INE531A01024</v>
          </cell>
          <cell r="B406">
            <v>2658</v>
          </cell>
          <cell r="C406">
            <v>100165</v>
          </cell>
          <cell r="D406" t="str">
            <v>Kansai Nerolac Paints Ltd.</v>
          </cell>
          <cell r="E406" t="str">
            <v>Chemicals</v>
          </cell>
          <cell r="F406" t="str">
            <v>KNPL IN</v>
          </cell>
          <cell r="G406" t="str">
            <v>INE531A01024</v>
          </cell>
          <cell r="H406">
            <v>20018.522296160001</v>
          </cell>
          <cell r="I406" t="str">
            <v>Small Cap</v>
          </cell>
          <cell r="J406">
            <v>247.54</v>
          </cell>
        </row>
        <row r="407">
          <cell r="A407" t="str">
            <v>INE427F01016</v>
          </cell>
          <cell r="B407">
            <v>1022</v>
          </cell>
          <cell r="C407">
            <v>207959</v>
          </cell>
          <cell r="D407" t="str">
            <v>Chalet Hotels Ltd.</v>
          </cell>
          <cell r="E407" t="str">
            <v>Hospitality</v>
          </cell>
          <cell r="F407" t="str">
            <v>CHALET IN</v>
          </cell>
          <cell r="G407" t="str">
            <v>INE427F01016</v>
          </cell>
          <cell r="H407">
            <v>22346.369131775002</v>
          </cell>
          <cell r="I407" t="str">
            <v>Small Cap</v>
          </cell>
          <cell r="J407">
            <v>1021.8</v>
          </cell>
        </row>
        <row r="408">
          <cell r="A408" t="str">
            <v>INE703B01027</v>
          </cell>
          <cell r="B408">
            <v>4121</v>
          </cell>
          <cell r="C408">
            <v>120111</v>
          </cell>
          <cell r="D408" t="str">
            <v>Ratnamani Metals &amp; Tubes Ltd.</v>
          </cell>
          <cell r="E408" t="str">
            <v>Iron &amp; Steel</v>
          </cell>
          <cell r="F408" t="str">
            <v>RMT IN</v>
          </cell>
          <cell r="G408" t="str">
            <v>INE703B01027</v>
          </cell>
          <cell r="H408">
            <v>16665.073919999999</v>
          </cell>
          <cell r="I408" t="str">
            <v>Small Cap</v>
          </cell>
          <cell r="J408">
            <v>2376.4</v>
          </cell>
        </row>
        <row r="409">
          <cell r="A409" t="str">
            <v>INE825V01034</v>
          </cell>
          <cell r="B409">
            <v>5551</v>
          </cell>
          <cell r="C409">
            <v>223430</v>
          </cell>
          <cell r="D409" t="str">
            <v>Vedant Fashions Ltd.</v>
          </cell>
          <cell r="E409" t="str">
            <v>Textile</v>
          </cell>
          <cell r="F409" t="str">
            <v>MANYAVAR IN</v>
          </cell>
          <cell r="G409" t="str">
            <v>INE825V01034</v>
          </cell>
          <cell r="H409">
            <v>17568.228190239999</v>
          </cell>
          <cell r="I409" t="str">
            <v>Small Cap</v>
          </cell>
          <cell r="J409">
            <v>723.05</v>
          </cell>
        </row>
        <row r="410">
          <cell r="A410" t="str">
            <v>INE242C01024</v>
          </cell>
          <cell r="B410">
            <v>305</v>
          </cell>
          <cell r="C410">
            <v>115055</v>
          </cell>
          <cell r="D410" t="str">
            <v>Anant Raj Ltd.</v>
          </cell>
          <cell r="E410" t="str">
            <v>Realty</v>
          </cell>
          <cell r="F410" t="str">
            <v>ARCP IN</v>
          </cell>
          <cell r="G410" t="str">
            <v>INE242C01024</v>
          </cell>
          <cell r="H410">
            <v>18307.804954359999</v>
          </cell>
          <cell r="I410" t="str">
            <v>Small Cap</v>
          </cell>
          <cell r="J410">
            <v>533.29999999999995</v>
          </cell>
        </row>
        <row r="411">
          <cell r="A411" t="str">
            <v>INE220B01022</v>
          </cell>
          <cell r="B411">
            <v>2636</v>
          </cell>
          <cell r="C411">
            <v>122287</v>
          </cell>
          <cell r="D411" t="str">
            <v>Kalpataru Projects International Ltd.</v>
          </cell>
          <cell r="E411" t="str">
            <v>Infrastructure</v>
          </cell>
          <cell r="F411" t="str">
            <v>KPIL IN</v>
          </cell>
          <cell r="G411" t="str">
            <v>INE220B01022</v>
          </cell>
          <cell r="H411">
            <v>22107.359942430001</v>
          </cell>
          <cell r="I411" t="str">
            <v>Small Cap</v>
          </cell>
          <cell r="J411">
            <v>1293.8</v>
          </cell>
        </row>
        <row r="412">
          <cell r="A412" t="str">
            <v>INE501A01019</v>
          </cell>
          <cell r="B412">
            <v>1276</v>
          </cell>
          <cell r="C412">
            <v>100645</v>
          </cell>
          <cell r="D412" t="str">
            <v>Deepak Fertilisers And Petrochemicals Corporation Ltd.</v>
          </cell>
          <cell r="E412" t="str">
            <v>Chemicals</v>
          </cell>
          <cell r="F412" t="str">
            <v>DFPC IN</v>
          </cell>
          <cell r="G412" t="str">
            <v>INE501A01019</v>
          </cell>
          <cell r="H412">
            <v>17731.535871249998</v>
          </cell>
          <cell r="I412" t="str">
            <v>Small Cap</v>
          </cell>
          <cell r="J412">
            <v>1400.7</v>
          </cell>
        </row>
        <row r="413">
          <cell r="A413" t="str">
            <v>INE410B01037</v>
          </cell>
          <cell r="B413">
            <v>5617</v>
          </cell>
          <cell r="C413">
            <v>124200</v>
          </cell>
          <cell r="D413" t="str">
            <v>Vinati Organics Ltd.</v>
          </cell>
          <cell r="E413" t="str">
            <v>Chemicals</v>
          </cell>
          <cell r="F413" t="str">
            <v>VO IN</v>
          </cell>
          <cell r="G413" t="str">
            <v>INE410B01037</v>
          </cell>
          <cell r="H413">
            <v>17573.916264799998</v>
          </cell>
          <cell r="I413" t="str">
            <v>Small Cap</v>
          </cell>
          <cell r="J413">
            <v>1697.3</v>
          </cell>
        </row>
        <row r="414">
          <cell r="A414" t="str">
            <v>INE883F01010</v>
          </cell>
          <cell r="B414">
            <v>27</v>
          </cell>
          <cell r="C414">
            <v>221661</v>
          </cell>
          <cell r="D414" t="str">
            <v>Aadhar Housing Finance Ltd.</v>
          </cell>
          <cell r="E414" t="str">
            <v>Finance</v>
          </cell>
          <cell r="F414" t="str">
            <v>AADHARHF IN</v>
          </cell>
          <cell r="G414" t="str">
            <v>INE883F01010</v>
          </cell>
          <cell r="H414">
            <v>21940.078604480001</v>
          </cell>
          <cell r="I414" t="str">
            <v>Small Cap</v>
          </cell>
          <cell r="J414">
            <v>506.65</v>
          </cell>
        </row>
        <row r="415">
          <cell r="A415" t="str">
            <v>INE901L01018</v>
          </cell>
          <cell r="B415">
            <v>225</v>
          </cell>
          <cell r="C415">
            <v>224849</v>
          </cell>
          <cell r="D415" t="str">
            <v>Alembic Pharmaceuticals Ltd.</v>
          </cell>
          <cell r="E415" t="str">
            <v>Healthcare</v>
          </cell>
          <cell r="F415" t="str">
            <v>ALPM IN</v>
          </cell>
          <cell r="G415" t="str">
            <v>INE901L01018</v>
          </cell>
          <cell r="H415">
            <v>18590.940267919999</v>
          </cell>
          <cell r="I415" t="str">
            <v>Small Cap</v>
          </cell>
          <cell r="J415">
            <v>946.5</v>
          </cell>
        </row>
        <row r="416">
          <cell r="A416" t="str">
            <v>INE880L01014</v>
          </cell>
          <cell r="B416">
            <v>2748</v>
          </cell>
          <cell r="C416">
            <v>220053</v>
          </cell>
          <cell r="D416" t="str">
            <v>KIOCL Ltd.</v>
          </cell>
          <cell r="E416" t="str">
            <v>Mining</v>
          </cell>
          <cell r="F416" t="str">
            <v>KIOCL IN</v>
          </cell>
          <cell r="G416" t="str">
            <v>INE880L01014</v>
          </cell>
          <cell r="H416">
            <v>28381.9761832</v>
          </cell>
          <cell r="I416" t="str">
            <v>Small Cap</v>
          </cell>
          <cell r="J416">
            <v>466.55</v>
          </cell>
        </row>
        <row r="417">
          <cell r="A417" t="str">
            <v>INE036D01028</v>
          </cell>
          <cell r="B417">
            <v>2668</v>
          </cell>
          <cell r="C417">
            <v>190003</v>
          </cell>
          <cell r="D417" t="str">
            <v>Karur Vysya Bank Ltd.</v>
          </cell>
          <cell r="E417" t="str">
            <v>Bank</v>
          </cell>
          <cell r="F417" t="str">
            <v>KVB IN</v>
          </cell>
          <cell r="G417" t="str">
            <v>INE036D01028</v>
          </cell>
          <cell r="H417">
            <v>20354.541903574998</v>
          </cell>
          <cell r="I417" t="str">
            <v>Small Cap</v>
          </cell>
          <cell r="J417">
            <v>210.76</v>
          </cell>
        </row>
        <row r="418">
          <cell r="A418" t="str">
            <v>INE530B01024</v>
          </cell>
          <cell r="B418">
            <v>2243</v>
          </cell>
          <cell r="C418">
            <v>132636</v>
          </cell>
          <cell r="D418" t="str">
            <v>IIFL Finance Ltd.</v>
          </cell>
          <cell r="E418" t="str">
            <v>Finance</v>
          </cell>
          <cell r="F418" t="str">
            <v>IIFL IN</v>
          </cell>
          <cell r="G418" t="str">
            <v>INE530B01024</v>
          </cell>
          <cell r="H418">
            <v>18472.219819270002</v>
          </cell>
          <cell r="I418" t="str">
            <v>Small Cap</v>
          </cell>
          <cell r="J418">
            <v>434.55</v>
          </cell>
        </row>
        <row r="419">
          <cell r="A419" t="str">
            <v>INE741K01010</v>
          </cell>
          <cell r="B419">
            <v>1190</v>
          </cell>
          <cell r="C419">
            <v>221842</v>
          </cell>
          <cell r="D419" t="str">
            <v>CreditAccess Grameen Ltd.</v>
          </cell>
          <cell r="E419" t="str">
            <v>Finance</v>
          </cell>
          <cell r="F419" t="str">
            <v>CREDAG IN</v>
          </cell>
          <cell r="G419" t="str">
            <v>INE741K01010</v>
          </cell>
          <cell r="H419">
            <v>20671.671645440001</v>
          </cell>
          <cell r="I419" t="str">
            <v>Small Cap</v>
          </cell>
          <cell r="J419">
            <v>1292.5999999999999</v>
          </cell>
        </row>
        <row r="420">
          <cell r="A420" t="str">
            <v>INE839M01018</v>
          </cell>
          <cell r="B420">
            <v>4478</v>
          </cell>
          <cell r="C420">
            <v>229820</v>
          </cell>
          <cell r="D420" t="str">
            <v>Schneider Electric Infrastructure Ltd.</v>
          </cell>
          <cell r="E420" t="str">
            <v>Capital Goods</v>
          </cell>
          <cell r="F420" t="str">
            <v>SCHN IN</v>
          </cell>
          <cell r="G420" t="str">
            <v>INE839M01018</v>
          </cell>
          <cell r="H420">
            <v>20822.374887974998</v>
          </cell>
          <cell r="I420" t="str">
            <v>Small Cap</v>
          </cell>
          <cell r="J420">
            <v>870.95</v>
          </cell>
        </row>
        <row r="421">
          <cell r="A421" t="str">
            <v>INE00E101023</v>
          </cell>
          <cell r="B421">
            <v>743</v>
          </cell>
          <cell r="C421">
            <v>209232</v>
          </cell>
          <cell r="D421" t="str">
            <v>Bikaji Foods International Ltd.</v>
          </cell>
          <cell r="E421" t="str">
            <v>FMCG</v>
          </cell>
          <cell r="F421" t="str">
            <v>BIKAJI IN</v>
          </cell>
          <cell r="G421" t="str">
            <v>INE00E101023</v>
          </cell>
          <cell r="H421">
            <v>19456.018004400001</v>
          </cell>
          <cell r="I421" t="str">
            <v>Small Cap</v>
          </cell>
          <cell r="J421">
            <v>776.25</v>
          </cell>
        </row>
        <row r="422">
          <cell r="A422" t="str">
            <v>INE152M01016</v>
          </cell>
          <cell r="B422">
            <v>5354</v>
          </cell>
          <cell r="C422">
            <v>226076</v>
          </cell>
          <cell r="D422" t="str">
            <v>Triveni Turbine Ltd.</v>
          </cell>
          <cell r="E422" t="str">
            <v>Capital Goods</v>
          </cell>
          <cell r="F422" t="str">
            <v>TRIV IN</v>
          </cell>
          <cell r="G422" t="str">
            <v>INE152M01016</v>
          </cell>
          <cell r="H422">
            <v>16900.104554549998</v>
          </cell>
          <cell r="I422" t="str">
            <v>Small Cap</v>
          </cell>
          <cell r="J422">
            <v>531.65</v>
          </cell>
        </row>
        <row r="423">
          <cell r="A423" t="str">
            <v>INE251B01027</v>
          </cell>
          <cell r="B423">
            <v>5811</v>
          </cell>
          <cell r="C423">
            <v>190032</v>
          </cell>
          <cell r="D423" t="str">
            <v>Zen Technologies Ltd.</v>
          </cell>
          <cell r="E423" t="str">
            <v>Capital Goods</v>
          </cell>
          <cell r="F423" t="str">
            <v>ZEN IN</v>
          </cell>
          <cell r="G423" t="str">
            <v>INE251B01027</v>
          </cell>
          <cell r="H423">
            <v>13386.019677</v>
          </cell>
          <cell r="I423" t="str">
            <v>Small Cap</v>
          </cell>
          <cell r="J423">
            <v>1481.5</v>
          </cell>
        </row>
        <row r="424">
          <cell r="A424" t="str">
            <v>INE520A01027</v>
          </cell>
          <cell r="B424">
            <v>5819</v>
          </cell>
          <cell r="C424">
            <v>104067</v>
          </cell>
          <cell r="D424" t="str">
            <v>Zensar Technologies Ltd.</v>
          </cell>
          <cell r="E424" t="str">
            <v>IT</v>
          </cell>
          <cell r="F424" t="str">
            <v>ZENT IN</v>
          </cell>
          <cell r="G424" t="str">
            <v>INE520A01027</v>
          </cell>
          <cell r="H424">
            <v>18598.495281824999</v>
          </cell>
          <cell r="I424" t="str">
            <v>Small Cap</v>
          </cell>
          <cell r="J424">
            <v>818.25</v>
          </cell>
        </row>
        <row r="425">
          <cell r="A425" t="str">
            <v>INE246F01010</v>
          </cell>
          <cell r="B425">
            <v>1982</v>
          </cell>
          <cell r="C425">
            <v>132702</v>
          </cell>
          <cell r="D425" t="str">
            <v>Gujarat State Petronet Ltd.</v>
          </cell>
          <cell r="E425" t="str">
            <v>Gas Transmission</v>
          </cell>
          <cell r="F425" t="str">
            <v>GUJS IN</v>
          </cell>
          <cell r="G425" t="str">
            <v>INE246F01010</v>
          </cell>
          <cell r="H425">
            <v>17386.173551439999</v>
          </cell>
          <cell r="I425" t="str">
            <v>Small Cap</v>
          </cell>
          <cell r="J425">
            <v>308.14999999999998</v>
          </cell>
        </row>
        <row r="426">
          <cell r="A426" t="str">
            <v>INE885A01032</v>
          </cell>
          <cell r="B426">
            <v>268</v>
          </cell>
          <cell r="C426">
            <v>100008</v>
          </cell>
          <cell r="D426" t="str">
            <v>Amara Raja Energy &amp; Mobility Ltd.</v>
          </cell>
          <cell r="E426" t="str">
            <v>Automobile &amp; Ancillaries</v>
          </cell>
          <cell r="F426" t="str">
            <v>ARENM IN</v>
          </cell>
          <cell r="G426" t="str">
            <v>INE885A01032</v>
          </cell>
          <cell r="H426">
            <v>18841.546096980001</v>
          </cell>
          <cell r="I426" t="str">
            <v>Small Cap</v>
          </cell>
          <cell r="J426">
            <v>1029.45</v>
          </cell>
        </row>
        <row r="427">
          <cell r="A427" t="str">
            <v>INE258A01016</v>
          </cell>
          <cell r="B427">
            <v>668</v>
          </cell>
          <cell r="C427">
            <v>100048</v>
          </cell>
          <cell r="D427" t="str">
            <v>BEML Ltd.</v>
          </cell>
          <cell r="E427" t="str">
            <v>Capital Goods</v>
          </cell>
          <cell r="F427" t="str">
            <v>BEML IN</v>
          </cell>
          <cell r="G427" t="str">
            <v>INE258A01016</v>
          </cell>
          <cell r="H427">
            <v>18431.439255000001</v>
          </cell>
          <cell r="I427" t="str">
            <v>Small Cap</v>
          </cell>
          <cell r="J427">
            <v>4420.3999999999996</v>
          </cell>
        </row>
        <row r="428">
          <cell r="A428" t="str">
            <v>INE0W2G01015</v>
          </cell>
          <cell r="B428">
            <v>4324</v>
          </cell>
          <cell r="C428">
            <v>315904</v>
          </cell>
          <cell r="D428" t="str">
            <v>Sagility India Ltd.</v>
          </cell>
          <cell r="E428" t="str">
            <v>Business Services</v>
          </cell>
          <cell r="F428" t="str">
            <v>SAGILITY IN</v>
          </cell>
          <cell r="G428" t="str">
            <v>INE0W2G01015</v>
          </cell>
          <cell r="H428">
            <v>20803.823467372</v>
          </cell>
          <cell r="I428" t="str">
            <v>Small Cap</v>
          </cell>
          <cell r="J428">
            <v>44.45</v>
          </cell>
        </row>
        <row r="429">
          <cell r="A429" t="str">
            <v>INE700A01033</v>
          </cell>
          <cell r="B429">
            <v>2591</v>
          </cell>
          <cell r="C429">
            <v>130019</v>
          </cell>
          <cell r="D429" t="str">
            <v>Jubilant Pharmova Ltd.</v>
          </cell>
          <cell r="E429" t="str">
            <v>Healthcare</v>
          </cell>
          <cell r="F429" t="str">
            <v>JUBLPHAR IN</v>
          </cell>
          <cell r="G429" t="str">
            <v>INE700A01033</v>
          </cell>
          <cell r="H429">
            <v>17882.493475529998</v>
          </cell>
          <cell r="I429" t="str">
            <v>Small Cap</v>
          </cell>
          <cell r="J429">
            <v>1122.3</v>
          </cell>
        </row>
        <row r="430">
          <cell r="A430" t="str">
            <v>INE120A01034</v>
          </cell>
          <cell r="B430">
            <v>976</v>
          </cell>
          <cell r="C430">
            <v>113375</v>
          </cell>
          <cell r="D430" t="str">
            <v>Carborundum Universal Ltd.</v>
          </cell>
          <cell r="E430" t="str">
            <v>Abrasives</v>
          </cell>
          <cell r="F430" t="str">
            <v>CU IN</v>
          </cell>
          <cell r="G430" t="str">
            <v>INE120A01034</v>
          </cell>
          <cell r="H430">
            <v>18880.77603026</v>
          </cell>
          <cell r="I430" t="str">
            <v>Small Cap</v>
          </cell>
          <cell r="J430">
            <v>993.1</v>
          </cell>
        </row>
        <row r="431">
          <cell r="A431" t="str">
            <v>INE439A01020</v>
          </cell>
          <cell r="B431">
            <v>425</v>
          </cell>
          <cell r="C431">
            <v>115030</v>
          </cell>
          <cell r="D431" t="str">
            <v>Asahi India Glass Ltd.</v>
          </cell>
          <cell r="E431" t="str">
            <v>Construction Materials</v>
          </cell>
          <cell r="F431" t="str">
            <v>AISG IN</v>
          </cell>
          <cell r="G431" t="str">
            <v>INE439A01020</v>
          </cell>
          <cell r="H431">
            <v>20589.7171557</v>
          </cell>
          <cell r="I431" t="str">
            <v>Small Cap</v>
          </cell>
          <cell r="J431">
            <v>846.9</v>
          </cell>
        </row>
        <row r="432">
          <cell r="A432" t="str">
            <v>INE022Q01020</v>
          </cell>
          <cell r="B432">
            <v>2292</v>
          </cell>
          <cell r="C432">
            <v>224623</v>
          </cell>
          <cell r="D432" t="str">
            <v>Indian Energy Exchange Ltd.</v>
          </cell>
          <cell r="E432" t="str">
            <v>Power</v>
          </cell>
          <cell r="F432" t="str">
            <v>IEX IN</v>
          </cell>
          <cell r="G432" t="str">
            <v>INE022Q01020</v>
          </cell>
          <cell r="H432">
            <v>12916.169266475001</v>
          </cell>
          <cell r="I432" t="str">
            <v>Small Cap</v>
          </cell>
          <cell r="J432">
            <v>144.84</v>
          </cell>
        </row>
        <row r="433">
          <cell r="A433" t="str">
            <v>INE903U01023</v>
          </cell>
          <cell r="B433">
            <v>4706</v>
          </cell>
          <cell r="C433">
            <v>306733</v>
          </cell>
          <cell r="D433" t="str">
            <v>Signatureglobal (India) Ltd.</v>
          </cell>
          <cell r="E433" t="str">
            <v>Realty</v>
          </cell>
          <cell r="F433" t="str">
            <v>SIGNATUR IN</v>
          </cell>
          <cell r="G433" t="str">
            <v>INE903U01023</v>
          </cell>
          <cell r="H433">
            <v>15689.42375706</v>
          </cell>
          <cell r="I433" t="str">
            <v>Small Cap</v>
          </cell>
          <cell r="J433">
            <v>1117.7</v>
          </cell>
        </row>
        <row r="434">
          <cell r="A434" t="str">
            <v>INE671H01015</v>
          </cell>
          <cell r="B434">
            <v>4775</v>
          </cell>
          <cell r="C434">
            <v>132784</v>
          </cell>
          <cell r="D434" t="str">
            <v>Sobha Ltd.</v>
          </cell>
          <cell r="E434" t="str">
            <v>Realty</v>
          </cell>
          <cell r="F434" t="str">
            <v>SOBHA IN</v>
          </cell>
          <cell r="G434" t="str">
            <v>INE671H01015</v>
          </cell>
          <cell r="H434">
            <v>16786.939015470001</v>
          </cell>
          <cell r="I434" t="str">
            <v>Small Cap</v>
          </cell>
          <cell r="J434">
            <v>1569</v>
          </cell>
        </row>
        <row r="435">
          <cell r="A435" t="str">
            <v>INE039A01010</v>
          </cell>
          <cell r="B435">
            <v>2232</v>
          </cell>
          <cell r="C435">
            <v>100106</v>
          </cell>
          <cell r="D435" t="str">
            <v>IFCI Ltd.</v>
          </cell>
          <cell r="E435" t="str">
            <v>Finance</v>
          </cell>
          <cell r="F435" t="str">
            <v>IFCI IN</v>
          </cell>
          <cell r="G435" t="str">
            <v>INE039A01010</v>
          </cell>
          <cell r="H435">
            <v>14393.027156202001</v>
          </cell>
          <cell r="I435" t="str">
            <v>Small Cap</v>
          </cell>
          <cell r="J435">
            <v>53.37</v>
          </cell>
        </row>
        <row r="436">
          <cell r="A436" t="str">
            <v>INE348B01021</v>
          </cell>
          <cell r="B436">
            <v>1012</v>
          </cell>
          <cell r="C436">
            <v>132548</v>
          </cell>
          <cell r="D436" t="str">
            <v>Century Plyboards (India) Ltd.</v>
          </cell>
          <cell r="E436" t="str">
            <v>Construction Materials</v>
          </cell>
          <cell r="F436" t="str">
            <v>CPBI IN</v>
          </cell>
          <cell r="G436" t="str">
            <v>INE348B01021</v>
          </cell>
          <cell r="H436">
            <v>18095.990035499999</v>
          </cell>
          <cell r="I436" t="str">
            <v>Small Cap</v>
          </cell>
          <cell r="J436">
            <v>815.35</v>
          </cell>
        </row>
        <row r="437">
          <cell r="A437" t="str">
            <v>INE619B01017</v>
          </cell>
          <cell r="B437">
            <v>3496</v>
          </cell>
          <cell r="C437">
            <v>213672</v>
          </cell>
          <cell r="D437" t="str">
            <v>Newgen Software Technologies Ltd.</v>
          </cell>
          <cell r="E437" t="str">
            <v>IT</v>
          </cell>
          <cell r="F437" t="str">
            <v>NEWGEN IN</v>
          </cell>
          <cell r="G437" t="str">
            <v>INE619B01017</v>
          </cell>
          <cell r="H437">
            <v>12569.033588705001</v>
          </cell>
          <cell r="I437" t="str">
            <v>Small Cap</v>
          </cell>
          <cell r="J437">
            <v>887.5</v>
          </cell>
        </row>
        <row r="438">
          <cell r="A438" t="str">
            <v>INE781S01027</v>
          </cell>
          <cell r="B438">
            <v>5572</v>
          </cell>
          <cell r="C438">
            <v>316995</v>
          </cell>
          <cell r="D438" t="str">
            <v>Ventive Hospitality Ltd.</v>
          </cell>
          <cell r="E438" t="str">
            <v>Hospitality</v>
          </cell>
          <cell r="F438" t="str">
            <v>VENTIVE IN</v>
          </cell>
          <cell r="G438" t="str">
            <v>INE781S01027</v>
          </cell>
          <cell r="H438">
            <v>17403.52062816</v>
          </cell>
          <cell r="I438" t="str">
            <v>Small Cap</v>
          </cell>
          <cell r="J438">
            <v>745.05</v>
          </cell>
        </row>
        <row r="439">
          <cell r="A439" t="str">
            <v>INE0Q9301021</v>
          </cell>
          <cell r="B439">
            <v>2416</v>
          </cell>
          <cell r="C439">
            <v>316659</v>
          </cell>
          <cell r="D439" t="str">
            <v>International Gemmological Institute (India) Ltd.</v>
          </cell>
          <cell r="E439" t="str">
            <v>Business Services</v>
          </cell>
          <cell r="F439" t="str">
            <v>IGIL IN</v>
          </cell>
          <cell r="G439" t="str">
            <v>INE0Q9301021</v>
          </cell>
          <cell r="H439">
            <v>15966.139968719999</v>
          </cell>
          <cell r="I439" t="str">
            <v>Small Cap</v>
          </cell>
          <cell r="J439">
            <v>369.9</v>
          </cell>
        </row>
        <row r="440">
          <cell r="A440" t="str">
            <v>INE269B01029</v>
          </cell>
          <cell r="B440">
            <v>2932</v>
          </cell>
          <cell r="C440">
            <v>100252</v>
          </cell>
          <cell r="D440" t="str">
            <v>LMW Ltd.</v>
          </cell>
          <cell r="E440" t="str">
            <v>Textile</v>
          </cell>
          <cell r="F440" t="str">
            <v>LMW IN</v>
          </cell>
          <cell r="G440" t="str">
            <v>INE269B01029</v>
          </cell>
          <cell r="H440">
            <v>15948.276795</v>
          </cell>
          <cell r="I440" t="str">
            <v>Small Cap</v>
          </cell>
          <cell r="J440">
            <v>14937</v>
          </cell>
        </row>
        <row r="441">
          <cell r="A441" t="str">
            <v>INE769A01020</v>
          </cell>
          <cell r="B441">
            <v>40</v>
          </cell>
          <cell r="C441">
            <v>124208</v>
          </cell>
          <cell r="D441" t="str">
            <v>Aarti Industries Ltd.</v>
          </cell>
          <cell r="E441" t="str">
            <v>Chemicals</v>
          </cell>
          <cell r="F441" t="str">
            <v>ARTO IN</v>
          </cell>
          <cell r="G441" t="str">
            <v>INE769A01020</v>
          </cell>
          <cell r="H441">
            <v>14128.470105585</v>
          </cell>
          <cell r="I441" t="str">
            <v>Small Cap</v>
          </cell>
          <cell r="J441">
            <v>389.4</v>
          </cell>
        </row>
        <row r="442">
          <cell r="A442" t="str">
            <v>INE285K01026</v>
          </cell>
          <cell r="B442">
            <v>5181</v>
          </cell>
          <cell r="C442">
            <v>220869</v>
          </cell>
          <cell r="D442" t="str">
            <v>Techno Electric &amp; Engineering Company Ltd.</v>
          </cell>
          <cell r="E442" t="str">
            <v>Infrastructure</v>
          </cell>
          <cell r="F442" t="str">
            <v>TECHNOE IN</v>
          </cell>
          <cell r="G442" t="str">
            <v>INE285K01026</v>
          </cell>
          <cell r="H442">
            <v>16761.67610275</v>
          </cell>
          <cell r="I442" t="str">
            <v>Small Cap</v>
          </cell>
          <cell r="J442">
            <v>1442</v>
          </cell>
        </row>
        <row r="443">
          <cell r="A443" t="str">
            <v>INE126A01031</v>
          </cell>
          <cell r="B443">
            <v>1428</v>
          </cell>
          <cell r="C443">
            <v>100125</v>
          </cell>
          <cell r="D443" t="str">
            <v>E.I.D. - Parry (India) Ltd.</v>
          </cell>
          <cell r="E443" t="str">
            <v>Agri</v>
          </cell>
          <cell r="F443" t="str">
            <v>EID IN</v>
          </cell>
          <cell r="G443" t="str">
            <v>INE126A01031</v>
          </cell>
          <cell r="H443">
            <v>19068.954817005</v>
          </cell>
          <cell r="I443" t="str">
            <v>Small Cap</v>
          </cell>
          <cell r="J443">
            <v>1072.5999999999999</v>
          </cell>
        </row>
        <row r="444">
          <cell r="A444" t="str">
            <v>INE738I01010</v>
          </cell>
          <cell r="B444">
            <v>1441</v>
          </cell>
          <cell r="C444">
            <v>200017</v>
          </cell>
          <cell r="D444" t="str">
            <v>eClerx Services Ltd.</v>
          </cell>
          <cell r="E444" t="str">
            <v>IT</v>
          </cell>
          <cell r="F444" t="str">
            <v>ECLX IN</v>
          </cell>
          <cell r="G444" t="str">
            <v>INE738I01010</v>
          </cell>
          <cell r="H444">
            <v>21121.97463393</v>
          </cell>
          <cell r="I444" t="str">
            <v>Small Cap</v>
          </cell>
          <cell r="J444">
            <v>4429.3</v>
          </cell>
        </row>
        <row r="445">
          <cell r="A445" t="str">
            <v>INE0IX101010</v>
          </cell>
          <cell r="B445">
            <v>1237</v>
          </cell>
          <cell r="C445">
            <v>222554</v>
          </cell>
          <cell r="D445" t="str">
            <v>Data Patterns (India) Ltd.</v>
          </cell>
          <cell r="E445" t="str">
            <v>Capital Goods</v>
          </cell>
          <cell r="F445" t="str">
            <v>DATAPATT IN</v>
          </cell>
          <cell r="G445" t="str">
            <v>INE0IX101010</v>
          </cell>
          <cell r="H445">
            <v>15200.767262879999</v>
          </cell>
          <cell r="I445" t="str">
            <v>Small Cap</v>
          </cell>
          <cell r="J445">
            <v>2711</v>
          </cell>
        </row>
        <row r="446">
          <cell r="A446" t="str">
            <v>INE209L01016</v>
          </cell>
          <cell r="B446">
            <v>2599</v>
          </cell>
          <cell r="C446">
            <v>220674</v>
          </cell>
          <cell r="D446" t="str">
            <v>Jupiter Wagons Ltd.</v>
          </cell>
          <cell r="E446" t="str">
            <v>Automobile &amp; Ancillaries</v>
          </cell>
          <cell r="F446" t="str">
            <v>JWL IN</v>
          </cell>
          <cell r="G446" t="str">
            <v>INE209L01016</v>
          </cell>
          <cell r="H446">
            <v>14280.11436836</v>
          </cell>
          <cell r="I446" t="str">
            <v>Small Cap</v>
          </cell>
          <cell r="J446">
            <v>336.3</v>
          </cell>
        </row>
        <row r="447">
          <cell r="A447" t="str">
            <v>INE536H01010</v>
          </cell>
          <cell r="B447">
            <v>1068</v>
          </cell>
          <cell r="C447">
            <v>132756</v>
          </cell>
          <cell r="D447" t="str">
            <v>CIE Automotive India Ltd.</v>
          </cell>
          <cell r="E447" t="str">
            <v>Automobile &amp; Ancillaries</v>
          </cell>
          <cell r="F447" t="str">
            <v>CIEINDIA IN</v>
          </cell>
          <cell r="G447" t="str">
            <v>INE536H01010</v>
          </cell>
          <cell r="H447">
            <v>15375.55713981</v>
          </cell>
          <cell r="I447" t="str">
            <v>Small Cap</v>
          </cell>
          <cell r="J447">
            <v>405.35</v>
          </cell>
        </row>
        <row r="448">
          <cell r="A448" t="str">
            <v>INE292B01021</v>
          </cell>
          <cell r="B448">
            <v>2036</v>
          </cell>
          <cell r="C448">
            <v>117271</v>
          </cell>
          <cell r="D448" t="str">
            <v>HBL Engineering Ltd.</v>
          </cell>
          <cell r="E448" t="str">
            <v>Automobile &amp; Ancillaries</v>
          </cell>
          <cell r="F448" t="str">
            <v>HBLENGIN IN</v>
          </cell>
          <cell r="G448" t="str">
            <v>INE292B01021</v>
          </cell>
          <cell r="H448">
            <v>24210.20658364</v>
          </cell>
          <cell r="I448" t="str">
            <v>Small Cap</v>
          </cell>
          <cell r="J448">
            <v>873.3</v>
          </cell>
        </row>
        <row r="449">
          <cell r="A449" t="str">
            <v>INE285A01027</v>
          </cell>
          <cell r="B449">
            <v>1486</v>
          </cell>
          <cell r="C449">
            <v>122074</v>
          </cell>
          <cell r="D449" t="str">
            <v>Elgi Equipments Ltd.</v>
          </cell>
          <cell r="E449" t="str">
            <v>Capital Goods</v>
          </cell>
          <cell r="F449" t="str">
            <v>ELEQ IN</v>
          </cell>
          <cell r="G449" t="str">
            <v>INE285A01027</v>
          </cell>
          <cell r="H449">
            <v>14825.003768480001</v>
          </cell>
          <cell r="I449" t="str">
            <v>Small Cap</v>
          </cell>
          <cell r="J449">
            <v>468.05</v>
          </cell>
        </row>
        <row r="450">
          <cell r="A450" t="str">
            <v>INE927D01051</v>
          </cell>
          <cell r="B450">
            <v>2516</v>
          </cell>
          <cell r="C450">
            <v>132605</v>
          </cell>
          <cell r="D450" t="str">
            <v>JBM Auto Ltd.</v>
          </cell>
          <cell r="E450" t="str">
            <v>Automobile &amp; Ancillaries</v>
          </cell>
          <cell r="F450" t="str">
            <v>JBMA IN</v>
          </cell>
          <cell r="G450" t="str">
            <v>INE927D01051</v>
          </cell>
          <cell r="H450">
            <v>16846.668896039999</v>
          </cell>
          <cell r="I450" t="str">
            <v>Small Cap</v>
          </cell>
          <cell r="J450">
            <v>712.95</v>
          </cell>
        </row>
        <row r="451">
          <cell r="A451" t="str">
            <v>INE794A01010</v>
          </cell>
          <cell r="B451">
            <v>3490</v>
          </cell>
          <cell r="C451">
            <v>124558</v>
          </cell>
          <cell r="D451" t="str">
            <v>Neuland Laboratories Ltd.</v>
          </cell>
          <cell r="E451" t="str">
            <v>Healthcare</v>
          </cell>
          <cell r="F451" t="str">
            <v>NLL IN</v>
          </cell>
          <cell r="G451" t="str">
            <v>INE794A01010</v>
          </cell>
          <cell r="H451">
            <v>20598.258490609998</v>
          </cell>
          <cell r="I451" t="str">
            <v>Small Cap</v>
          </cell>
          <cell r="J451">
            <v>16049</v>
          </cell>
        </row>
        <row r="452">
          <cell r="A452" t="str">
            <v>INE499A01024</v>
          </cell>
          <cell r="B452">
            <v>1253</v>
          </cell>
          <cell r="C452">
            <v>123367</v>
          </cell>
          <cell r="D452" t="str">
            <v>DCM Shriram Ltd.</v>
          </cell>
          <cell r="E452" t="str">
            <v>Diversified</v>
          </cell>
          <cell r="F452" t="str">
            <v>DCMS IN</v>
          </cell>
          <cell r="G452" t="str">
            <v>INE499A01024</v>
          </cell>
          <cell r="H452">
            <v>19100.592125560001</v>
          </cell>
          <cell r="I452" t="str">
            <v>Small Cap</v>
          </cell>
          <cell r="J452">
            <v>1225.5</v>
          </cell>
        </row>
        <row r="453">
          <cell r="A453" t="str">
            <v>INE818H01020</v>
          </cell>
          <cell r="B453">
            <v>2949</v>
          </cell>
          <cell r="C453">
            <v>132783</v>
          </cell>
          <cell r="D453" t="str">
            <v>LT Foods Ltd.</v>
          </cell>
          <cell r="E453" t="str">
            <v>FMCG</v>
          </cell>
          <cell r="F453" t="str">
            <v>LTFOODS IN</v>
          </cell>
          <cell r="G453" t="str">
            <v>INE818H01020</v>
          </cell>
          <cell r="H453">
            <v>16055.23986584</v>
          </cell>
          <cell r="I453" t="str">
            <v>Small Cap</v>
          </cell>
          <cell r="J453">
            <v>462.8</v>
          </cell>
        </row>
        <row r="454">
          <cell r="A454" t="str">
            <v>INE451A01017</v>
          </cell>
          <cell r="B454">
            <v>1655</v>
          </cell>
          <cell r="C454">
            <v>100033</v>
          </cell>
          <cell r="D454" t="str">
            <v>Force Motors Ltd.</v>
          </cell>
          <cell r="E454" t="str">
            <v>Automobile &amp; Ancillaries</v>
          </cell>
          <cell r="F454" t="str">
            <v>FML IN</v>
          </cell>
          <cell r="G454" t="str">
            <v>INE451A01017</v>
          </cell>
          <cell r="H454">
            <v>24250.383160519999</v>
          </cell>
          <cell r="I454" t="str">
            <v>Small Cap</v>
          </cell>
          <cell r="J454">
            <v>18391</v>
          </cell>
        </row>
        <row r="455">
          <cell r="A455" t="str">
            <v>INE153T01027</v>
          </cell>
          <cell r="B455">
            <v>784</v>
          </cell>
          <cell r="C455">
            <v>281585</v>
          </cell>
          <cell r="D455" t="str">
            <v>BLS International Services Ltd.</v>
          </cell>
          <cell r="E455" t="str">
            <v>Business Services</v>
          </cell>
          <cell r="F455" t="str">
            <v>BLSIN IN</v>
          </cell>
          <cell r="G455" t="str">
            <v>INE153T01027</v>
          </cell>
          <cell r="H455">
            <v>15187.063391580001</v>
          </cell>
          <cell r="I455" t="str">
            <v>Small Cap</v>
          </cell>
          <cell r="J455">
            <v>368.9</v>
          </cell>
        </row>
        <row r="456">
          <cell r="A456" t="str">
            <v>INE463V01026</v>
          </cell>
          <cell r="B456">
            <v>303</v>
          </cell>
          <cell r="C456">
            <v>226156</v>
          </cell>
          <cell r="D456" t="str">
            <v>Anand Rathi Wealth Ltd.</v>
          </cell>
          <cell r="E456" t="str">
            <v>Finance</v>
          </cell>
          <cell r="F456" t="str">
            <v>ANANDRAT IN</v>
          </cell>
          <cell r="G456" t="str">
            <v>INE463V01026</v>
          </cell>
          <cell r="H456">
            <v>24719.3937735</v>
          </cell>
          <cell r="I456" t="str">
            <v>Small Cap</v>
          </cell>
          <cell r="J456">
            <v>2977.1</v>
          </cell>
        </row>
        <row r="457">
          <cell r="A457" t="str">
            <v>INE288A01013</v>
          </cell>
          <cell r="B457">
            <v>3010</v>
          </cell>
          <cell r="C457">
            <v>100266</v>
          </cell>
          <cell r="D457" t="str">
            <v>Maharashtra Scooters Ltd.</v>
          </cell>
          <cell r="E457" t="str">
            <v>Finance</v>
          </cell>
          <cell r="F457" t="str">
            <v>MHSC IN</v>
          </cell>
          <cell r="G457" t="str">
            <v>INE288A01013</v>
          </cell>
          <cell r="H457">
            <v>20593.47953624</v>
          </cell>
          <cell r="I457" t="str">
            <v>Small Cap</v>
          </cell>
          <cell r="J457">
            <v>17979</v>
          </cell>
        </row>
        <row r="458">
          <cell r="A458" t="str">
            <v>INE951I01027</v>
          </cell>
          <cell r="B458">
            <v>5584</v>
          </cell>
          <cell r="C458">
            <v>200054</v>
          </cell>
          <cell r="D458" t="str">
            <v>V-Guard Industries Ltd.</v>
          </cell>
          <cell r="E458" t="str">
            <v>Capital Goods</v>
          </cell>
          <cell r="F458" t="str">
            <v>VGRD IN</v>
          </cell>
          <cell r="G458" t="str">
            <v>INE951I01027</v>
          </cell>
          <cell r="H458">
            <v>16169.014978810001</v>
          </cell>
          <cell r="I458" t="str">
            <v>Small Cap</v>
          </cell>
          <cell r="J458">
            <v>369.75</v>
          </cell>
        </row>
        <row r="459">
          <cell r="A459" t="str">
            <v>INE716A01013</v>
          </cell>
          <cell r="B459">
            <v>5744</v>
          </cell>
          <cell r="C459">
            <v>100238</v>
          </cell>
          <cell r="D459" t="str">
            <v>Whirlpool Of India Ltd.</v>
          </cell>
          <cell r="E459" t="str">
            <v>Consumer Durables</v>
          </cell>
          <cell r="F459" t="str">
            <v>WHIRL IN</v>
          </cell>
          <cell r="G459" t="str">
            <v>INE716A01013</v>
          </cell>
          <cell r="H459">
            <v>17151.802697700001</v>
          </cell>
          <cell r="I459" t="str">
            <v>Small Cap</v>
          </cell>
          <cell r="J459">
            <v>1351.5</v>
          </cell>
        </row>
        <row r="460">
          <cell r="A460" t="str">
            <v>INE306R01017</v>
          </cell>
          <cell r="B460">
            <v>2400</v>
          </cell>
          <cell r="C460">
            <v>271581</v>
          </cell>
          <cell r="D460" t="str">
            <v>Intellect Design Arena Ltd.</v>
          </cell>
          <cell r="E460" t="str">
            <v>IT</v>
          </cell>
          <cell r="F460" t="str">
            <v>INDA IN</v>
          </cell>
          <cell r="G460" t="str">
            <v>INE306R01017</v>
          </cell>
          <cell r="H460">
            <v>14199.88727277</v>
          </cell>
          <cell r="I460" t="str">
            <v>Small Cap</v>
          </cell>
          <cell r="J460">
            <v>1021.95</v>
          </cell>
        </row>
        <row r="461">
          <cell r="A461" t="str">
            <v>INE217B01036</v>
          </cell>
          <cell r="B461">
            <v>2628</v>
          </cell>
          <cell r="C461">
            <v>100233</v>
          </cell>
          <cell r="D461" t="str">
            <v>Kajaria Ceramics Ltd.</v>
          </cell>
          <cell r="E461" t="str">
            <v>Construction Materials</v>
          </cell>
          <cell r="F461" t="str">
            <v>KJC IN</v>
          </cell>
          <cell r="G461" t="str">
            <v>INE217B01036</v>
          </cell>
          <cell r="H461">
            <v>19508.466440650001</v>
          </cell>
          <cell r="I461" t="str">
            <v>Small Cap</v>
          </cell>
          <cell r="J461">
            <v>1225.7</v>
          </cell>
        </row>
        <row r="462">
          <cell r="A462" t="str">
            <v>INE101I01011</v>
          </cell>
          <cell r="B462">
            <v>174</v>
          </cell>
          <cell r="C462">
            <v>200057</v>
          </cell>
          <cell r="D462" t="str">
            <v>Afcons Infrastructure Ltd.</v>
          </cell>
          <cell r="E462" t="str">
            <v>Infrastructure</v>
          </cell>
          <cell r="F462" t="str">
            <v>AFCONS IN</v>
          </cell>
          <cell r="G462" t="str">
            <v>INE101I01011</v>
          </cell>
          <cell r="H462">
            <v>16491.462854040001</v>
          </cell>
          <cell r="I462" t="str">
            <v>Small Cap</v>
          </cell>
          <cell r="J462">
            <v>448.75</v>
          </cell>
        </row>
        <row r="463">
          <cell r="A463" t="str">
            <v>INE777K01022</v>
          </cell>
          <cell r="B463">
            <v>4269</v>
          </cell>
          <cell r="C463">
            <v>209024</v>
          </cell>
          <cell r="D463" t="str">
            <v>RR Kabel Ltd.</v>
          </cell>
          <cell r="E463" t="str">
            <v>Electricals</v>
          </cell>
          <cell r="F463" t="str">
            <v>RRKABEL IN</v>
          </cell>
          <cell r="G463" t="str">
            <v>INE777K01022</v>
          </cell>
          <cell r="H463">
            <v>14069.05824753</v>
          </cell>
          <cell r="I463" t="str">
            <v>Small Cap</v>
          </cell>
          <cell r="J463">
            <v>1244.2</v>
          </cell>
        </row>
        <row r="464">
          <cell r="A464" t="str">
            <v>INE475E01026</v>
          </cell>
          <cell r="B464">
            <v>967</v>
          </cell>
          <cell r="C464">
            <v>124742</v>
          </cell>
          <cell r="D464" t="str">
            <v>Caplin Point Laboratories Ltd.</v>
          </cell>
          <cell r="E464" t="str">
            <v>Healthcare</v>
          </cell>
          <cell r="F464" t="str">
            <v>CLPL IN</v>
          </cell>
          <cell r="G464" t="str">
            <v>INE475E01026</v>
          </cell>
          <cell r="H464">
            <v>17057.404640879999</v>
          </cell>
          <cell r="I464" t="str">
            <v>Small Cap</v>
          </cell>
          <cell r="J464">
            <v>2245.6</v>
          </cell>
        </row>
        <row r="465">
          <cell r="A465" t="str">
            <v>INE227W01023</v>
          </cell>
          <cell r="B465">
            <v>1099</v>
          </cell>
          <cell r="C465">
            <v>301912</v>
          </cell>
          <cell r="D465" t="str">
            <v>Clean Science And Technology Ltd.</v>
          </cell>
          <cell r="E465" t="str">
            <v>Chemicals</v>
          </cell>
          <cell r="F465" t="str">
            <v>CLEAN IN</v>
          </cell>
          <cell r="G465" t="str">
            <v>INE227W01023</v>
          </cell>
          <cell r="H465">
            <v>12356.453679570001</v>
          </cell>
          <cell r="I465" t="str">
            <v>Small Cap</v>
          </cell>
          <cell r="J465">
            <v>1163.5</v>
          </cell>
        </row>
        <row r="466">
          <cell r="B466">
            <v>928</v>
          </cell>
          <cell r="C466">
            <v>240213</v>
          </cell>
          <cell r="D466" t="str">
            <v>Bse SME IPO</v>
          </cell>
          <cell r="E466" t="str">
            <v>Others</v>
          </cell>
          <cell r="H466">
            <v>18661.738561105001</v>
          </cell>
          <cell r="I466" t="str">
            <v>Small Cap</v>
          </cell>
          <cell r="J466">
            <v>0</v>
          </cell>
        </row>
        <row r="467">
          <cell r="A467" t="str">
            <v>INE852O01025</v>
          </cell>
          <cell r="B467">
            <v>367</v>
          </cell>
          <cell r="C467">
            <v>251791</v>
          </cell>
          <cell r="D467" t="str">
            <v>Aptus Value Housing Finance India Ltd.</v>
          </cell>
          <cell r="E467" t="str">
            <v>Finance</v>
          </cell>
          <cell r="F467" t="str">
            <v>APTUS IN</v>
          </cell>
          <cell r="G467" t="str">
            <v>INE852O01025</v>
          </cell>
          <cell r="H467">
            <v>16619.705793599998</v>
          </cell>
          <cell r="I467" t="str">
            <v>Small Cap</v>
          </cell>
          <cell r="J467">
            <v>331.8</v>
          </cell>
        </row>
        <row r="468">
          <cell r="A468" t="str">
            <v>INE064C01022</v>
          </cell>
          <cell r="B468">
            <v>5337</v>
          </cell>
          <cell r="C468">
            <v>121064</v>
          </cell>
          <cell r="D468" t="str">
            <v>Trident Ltd.</v>
          </cell>
          <cell r="E468" t="str">
            <v>Textile</v>
          </cell>
          <cell r="F468" t="str">
            <v>TRID IN</v>
          </cell>
          <cell r="G468" t="str">
            <v>INE064C01022</v>
          </cell>
          <cell r="H468">
            <v>14712.02401929</v>
          </cell>
          <cell r="I468" t="str">
            <v>Small Cap</v>
          </cell>
          <cell r="J468">
            <v>28.93</v>
          </cell>
        </row>
        <row r="469">
          <cell r="A469" t="str">
            <v>INE602A01031</v>
          </cell>
          <cell r="B469">
            <v>3777</v>
          </cell>
          <cell r="C469">
            <v>106590</v>
          </cell>
          <cell r="D469" t="str">
            <v>PCBL Chemical Ltd.</v>
          </cell>
          <cell r="E469" t="str">
            <v>Chemicals</v>
          </cell>
          <cell r="F469" t="str">
            <v>PCBL IN</v>
          </cell>
          <cell r="G469" t="str">
            <v>INE602A01031</v>
          </cell>
          <cell r="H469">
            <v>14520.98637588</v>
          </cell>
          <cell r="I469" t="str">
            <v>Small Cap</v>
          </cell>
          <cell r="J469">
            <v>384.55</v>
          </cell>
        </row>
        <row r="470">
          <cell r="A470" t="str">
            <v>INE094J01016</v>
          </cell>
          <cell r="B470">
            <v>5477</v>
          </cell>
          <cell r="C470">
            <v>209492</v>
          </cell>
          <cell r="D470" t="str">
            <v>UTI Asset Management Company Ltd.</v>
          </cell>
          <cell r="E470" t="str">
            <v>Finance</v>
          </cell>
          <cell r="F470" t="str">
            <v>UTIAM IN</v>
          </cell>
          <cell r="G470" t="str">
            <v>INE094J01016</v>
          </cell>
          <cell r="H470">
            <v>17326.435720919999</v>
          </cell>
          <cell r="I470" t="str">
            <v>Small Cap</v>
          </cell>
          <cell r="J470">
            <v>1352.4</v>
          </cell>
        </row>
        <row r="471">
          <cell r="A471" t="str">
            <v>INE176A01028</v>
          </cell>
          <cell r="B471">
            <v>646</v>
          </cell>
          <cell r="C471">
            <v>100043</v>
          </cell>
          <cell r="D471" t="str">
            <v>Bata India Ltd.</v>
          </cell>
          <cell r="E471" t="str">
            <v>FMCG</v>
          </cell>
          <cell r="F471" t="str">
            <v>BATA IN</v>
          </cell>
          <cell r="G471" t="str">
            <v>INE176A01028</v>
          </cell>
          <cell r="H471">
            <v>16187.4010253</v>
          </cell>
          <cell r="I471" t="str">
            <v>Small Cap</v>
          </cell>
          <cell r="J471">
            <v>1259.2</v>
          </cell>
        </row>
        <row r="472">
          <cell r="A472" t="str">
            <v>INE0KBH01020</v>
          </cell>
          <cell r="B472">
            <v>791</v>
          </cell>
          <cell r="C472">
            <v>307329</v>
          </cell>
          <cell r="D472" t="str">
            <v>Blue Jet Healthcare Ltd.</v>
          </cell>
          <cell r="E472" t="str">
            <v>Healthcare</v>
          </cell>
          <cell r="F472" t="str">
            <v>BLUEJET IN</v>
          </cell>
          <cell r="G472" t="str">
            <v>INE0KBH01020</v>
          </cell>
          <cell r="H472">
            <v>12434.868991125</v>
          </cell>
          <cell r="I472" t="str">
            <v>Small Cap</v>
          </cell>
          <cell r="J472">
            <v>716.95</v>
          </cell>
        </row>
        <row r="473">
          <cell r="A473" t="str">
            <v>INE069I01010</v>
          </cell>
          <cell r="B473">
            <v>1498</v>
          </cell>
          <cell r="C473">
            <v>132832</v>
          </cell>
          <cell r="D473" t="str">
            <v>Embassy Developments Ltd.</v>
          </cell>
          <cell r="E473" t="str">
            <v>Realty</v>
          </cell>
          <cell r="F473" t="str">
            <v>EMBDL IN</v>
          </cell>
          <cell r="G473" t="str">
            <v>INE069I01010</v>
          </cell>
          <cell r="H473">
            <v>12770.255332418999</v>
          </cell>
          <cell r="I473" t="str">
            <v>Small Cap</v>
          </cell>
          <cell r="J473">
            <v>93.19</v>
          </cell>
        </row>
        <row r="474">
          <cell r="A474" t="str">
            <v>INE205B01031</v>
          </cell>
          <cell r="B474">
            <v>1479</v>
          </cell>
          <cell r="C474">
            <v>105700</v>
          </cell>
          <cell r="D474" t="str">
            <v>Elecon Engineering Company Ltd.</v>
          </cell>
          <cell r="E474" t="str">
            <v>Capital Goods</v>
          </cell>
          <cell r="F474" t="str">
            <v>ELCN IN</v>
          </cell>
          <cell r="G474" t="str">
            <v>INE205B01031</v>
          </cell>
          <cell r="H474">
            <v>13477.459795799999</v>
          </cell>
          <cell r="I474" t="str">
            <v>Small Cap</v>
          </cell>
          <cell r="J474">
            <v>600.5</v>
          </cell>
        </row>
        <row r="475">
          <cell r="A475" t="str">
            <v>INE850D01014</v>
          </cell>
          <cell r="B475">
            <v>1857</v>
          </cell>
          <cell r="C475">
            <v>217842</v>
          </cell>
          <cell r="D475" t="str">
            <v>Godrej Agrovet Ltd.</v>
          </cell>
          <cell r="E475" t="str">
            <v>FMCG</v>
          </cell>
          <cell r="F475" t="str">
            <v>GOAGRO IN</v>
          </cell>
          <cell r="G475" t="str">
            <v>INE850D01014</v>
          </cell>
          <cell r="H475">
            <v>14138.07104891</v>
          </cell>
          <cell r="I475" t="str">
            <v>Small Cap</v>
          </cell>
          <cell r="J475">
            <v>734.1</v>
          </cell>
        </row>
        <row r="476">
          <cell r="A476" t="str">
            <v>INE763I01026</v>
          </cell>
          <cell r="B476">
            <v>5312</v>
          </cell>
          <cell r="C476">
            <v>200019</v>
          </cell>
          <cell r="D476" t="str">
            <v>Transformers &amp; Rectifiers (India) Ltd.</v>
          </cell>
          <cell r="E476" t="str">
            <v>Capital Goods</v>
          </cell>
          <cell r="F476" t="str">
            <v>TARIL IN</v>
          </cell>
          <cell r="G476" t="str">
            <v>INE763I01026</v>
          </cell>
          <cell r="H476">
            <v>14955.76267905</v>
          </cell>
          <cell r="I476" t="str">
            <v>Small Cap</v>
          </cell>
          <cell r="J476">
            <v>498.15</v>
          </cell>
        </row>
        <row r="477">
          <cell r="A477" t="str">
            <v>INE233B01017</v>
          </cell>
          <cell r="B477">
            <v>790</v>
          </cell>
          <cell r="C477">
            <v>126612</v>
          </cell>
          <cell r="D477" t="str">
            <v>Blue Dart Express Ltd.</v>
          </cell>
          <cell r="E477" t="str">
            <v>Logistics</v>
          </cell>
          <cell r="F477" t="str">
            <v>BDE IN</v>
          </cell>
          <cell r="G477" t="str">
            <v>INE233B01017</v>
          </cell>
          <cell r="H477">
            <v>13528.24429076</v>
          </cell>
          <cell r="I477" t="str">
            <v>Small Cap</v>
          </cell>
          <cell r="J477">
            <v>5701</v>
          </cell>
        </row>
        <row r="478">
          <cell r="A478" t="str">
            <v>INE987B01026</v>
          </cell>
          <cell r="B478">
            <v>3418</v>
          </cell>
          <cell r="C478">
            <v>124816</v>
          </cell>
          <cell r="D478" t="str">
            <v>Natco Pharma Ltd.</v>
          </cell>
          <cell r="E478" t="str">
            <v>Healthcare</v>
          </cell>
          <cell r="F478" t="str">
            <v>NTCPH IN</v>
          </cell>
          <cell r="G478" t="str">
            <v>INE987B01026</v>
          </cell>
          <cell r="H478">
            <v>15444.644090100001</v>
          </cell>
          <cell r="I478" t="str">
            <v>Small Cap</v>
          </cell>
          <cell r="J478">
            <v>862.2</v>
          </cell>
        </row>
        <row r="479">
          <cell r="A479" t="str">
            <v>INE482A01020</v>
          </cell>
          <cell r="B479">
            <v>991</v>
          </cell>
          <cell r="C479">
            <v>100878</v>
          </cell>
          <cell r="D479" t="str">
            <v>Ceat Ltd.</v>
          </cell>
          <cell r="E479" t="str">
            <v>Automobile &amp; Ancillaries</v>
          </cell>
          <cell r="F479" t="str">
            <v>CEAT IN</v>
          </cell>
          <cell r="G479" t="str">
            <v>INE482A01020</v>
          </cell>
          <cell r="H479">
            <v>13273.49543934</v>
          </cell>
          <cell r="I479" t="str">
            <v>Small Cap</v>
          </cell>
          <cell r="J479">
            <v>3280.4</v>
          </cell>
        </row>
        <row r="480">
          <cell r="A480" t="str">
            <v>INE385C01021</v>
          </cell>
          <cell r="B480">
            <v>4411</v>
          </cell>
          <cell r="C480">
            <v>104614</v>
          </cell>
          <cell r="D480" t="str">
            <v>Sarda Energy &amp; Minerals Ltd.</v>
          </cell>
          <cell r="E480" t="str">
            <v>Iron &amp; Steel</v>
          </cell>
          <cell r="F480" t="str">
            <v>SEML IN</v>
          </cell>
          <cell r="G480" t="str">
            <v>INE385C01021</v>
          </cell>
          <cell r="H480">
            <v>20778.161585549999</v>
          </cell>
          <cell r="I480" t="str">
            <v>Small Cap</v>
          </cell>
          <cell r="J480">
            <v>589.9</v>
          </cell>
        </row>
        <row r="481">
          <cell r="A481" t="str">
            <v>INE570L01029</v>
          </cell>
          <cell r="B481">
            <v>4333</v>
          </cell>
          <cell r="C481">
            <v>209147</v>
          </cell>
          <cell r="D481" t="str">
            <v>Sai Life Sciences Ltd.</v>
          </cell>
          <cell r="E481" t="str">
            <v>Healthcare</v>
          </cell>
          <cell r="F481" t="str">
            <v>SAILIFE IN</v>
          </cell>
          <cell r="G481" t="str">
            <v>INE570L01029</v>
          </cell>
          <cell r="H481">
            <v>18273.66554138</v>
          </cell>
          <cell r="I481" t="str">
            <v>Small Cap</v>
          </cell>
          <cell r="J481">
            <v>872.7</v>
          </cell>
        </row>
        <row r="482">
          <cell r="A482" t="str">
            <v>INE216P01012</v>
          </cell>
          <cell r="B482">
            <v>49</v>
          </cell>
          <cell r="C482">
            <v>267615</v>
          </cell>
          <cell r="D482" t="str">
            <v>Aavas Financiers Ltd.</v>
          </cell>
          <cell r="E482" t="str">
            <v>Finance</v>
          </cell>
          <cell r="F482" t="str">
            <v>AAVAS IN</v>
          </cell>
          <cell r="G482" t="str">
            <v>INE216P01012</v>
          </cell>
          <cell r="H482">
            <v>12928.236365195</v>
          </cell>
          <cell r="I482" t="str">
            <v>Small Cap</v>
          </cell>
          <cell r="J482">
            <v>1633.3</v>
          </cell>
        </row>
        <row r="483">
          <cell r="A483" t="str">
            <v>INE622W01025</v>
          </cell>
          <cell r="B483">
            <v>84</v>
          </cell>
          <cell r="C483">
            <v>287433</v>
          </cell>
          <cell r="D483" t="str">
            <v>Acme Solar Holdings Ltd.</v>
          </cell>
          <cell r="E483" t="str">
            <v>Power</v>
          </cell>
          <cell r="F483" t="str">
            <v>ACMESOLA IN</v>
          </cell>
          <cell r="G483" t="str">
            <v>INE622W01025</v>
          </cell>
          <cell r="H483">
            <v>19293.223897184998</v>
          </cell>
          <cell r="I483" t="str">
            <v>Small Cap</v>
          </cell>
          <cell r="J483">
            <v>318.8</v>
          </cell>
        </row>
        <row r="484">
          <cell r="A484" t="str">
            <v>INE995S01015</v>
          </cell>
          <cell r="B484">
            <v>3554</v>
          </cell>
          <cell r="C484">
            <v>225850</v>
          </cell>
          <cell r="D484" t="str">
            <v>Niva Bupa Health Insurance Company Ltd.</v>
          </cell>
          <cell r="E484" t="str">
            <v>Insurance</v>
          </cell>
          <cell r="F484" t="str">
            <v>NIVABUPA IN</v>
          </cell>
          <cell r="G484" t="str">
            <v>INE995S01015</v>
          </cell>
          <cell r="H484">
            <v>15070.23640609</v>
          </cell>
          <cell r="I484" t="str">
            <v>Small Cap</v>
          </cell>
          <cell r="J484">
            <v>81.61</v>
          </cell>
        </row>
        <row r="485">
          <cell r="A485" t="str">
            <v>INE999A01023</v>
          </cell>
          <cell r="B485">
            <v>2829</v>
          </cell>
          <cell r="C485">
            <v>100249</v>
          </cell>
          <cell r="D485" t="str">
            <v>KSB Ltd.</v>
          </cell>
          <cell r="E485" t="str">
            <v>Capital Goods</v>
          </cell>
          <cell r="F485" t="str">
            <v>KSB IN</v>
          </cell>
          <cell r="G485" t="str">
            <v>INE999A01023</v>
          </cell>
          <cell r="H485">
            <v>14446.125456100001</v>
          </cell>
          <cell r="I485" t="str">
            <v>Small Cap</v>
          </cell>
          <cell r="J485">
            <v>829.45</v>
          </cell>
        </row>
        <row r="486">
          <cell r="A486" t="str">
            <v>INE868B01028</v>
          </cell>
          <cell r="B486">
            <v>3457</v>
          </cell>
          <cell r="C486">
            <v>100294</v>
          </cell>
          <cell r="D486" t="str">
            <v>NCC Ltd.</v>
          </cell>
          <cell r="E486" t="str">
            <v>Infrastructure</v>
          </cell>
          <cell r="F486" t="str">
            <v>NJCC IN</v>
          </cell>
          <cell r="G486" t="str">
            <v>INE868B01028</v>
          </cell>
          <cell r="H486">
            <v>13103.158291559999</v>
          </cell>
          <cell r="I486" t="str">
            <v>Small Cap</v>
          </cell>
          <cell r="J486">
            <v>208.72</v>
          </cell>
        </row>
        <row r="487">
          <cell r="A487" t="str">
            <v>INE491A01021</v>
          </cell>
          <cell r="B487">
            <v>1087</v>
          </cell>
          <cell r="C487">
            <v>132210</v>
          </cell>
          <cell r="D487" t="str">
            <v>City Union Bank Ltd.</v>
          </cell>
          <cell r="E487" t="str">
            <v>Bank</v>
          </cell>
          <cell r="F487" t="str">
            <v>CUBK IN</v>
          </cell>
          <cell r="G487" t="str">
            <v>INE491A01021</v>
          </cell>
          <cell r="H487">
            <v>15150.743574689999</v>
          </cell>
          <cell r="I487" t="str">
            <v>Small Cap</v>
          </cell>
          <cell r="J487">
            <v>204.37</v>
          </cell>
        </row>
        <row r="488">
          <cell r="A488" t="str">
            <v>INE235A01022</v>
          </cell>
          <cell r="B488">
            <v>1635</v>
          </cell>
          <cell r="C488">
            <v>100144</v>
          </cell>
          <cell r="D488" t="str">
            <v>Finolex Cables Ltd.</v>
          </cell>
          <cell r="E488" t="str">
            <v>Electricals</v>
          </cell>
          <cell r="F488" t="str">
            <v>FNXC IN</v>
          </cell>
          <cell r="G488" t="str">
            <v>INE235A01022</v>
          </cell>
          <cell r="H488">
            <v>12935.609800099999</v>
          </cell>
          <cell r="I488" t="str">
            <v>Small Cap</v>
          </cell>
          <cell r="J488">
            <v>846.6</v>
          </cell>
        </row>
        <row r="489">
          <cell r="A489" t="str">
            <v>INE725A01030</v>
          </cell>
          <cell r="B489">
            <v>3443</v>
          </cell>
          <cell r="C489">
            <v>113023</v>
          </cell>
          <cell r="D489" t="str">
            <v>Nava Ltd.</v>
          </cell>
          <cell r="E489" t="str">
            <v>Power</v>
          </cell>
          <cell r="F489" t="str">
            <v>NAVA IN</v>
          </cell>
          <cell r="G489" t="str">
            <v>INE725A01030</v>
          </cell>
          <cell r="H489">
            <v>19913.38478574</v>
          </cell>
          <cell r="I489" t="str">
            <v>Small Cap</v>
          </cell>
          <cell r="J489">
            <v>703.85</v>
          </cell>
        </row>
        <row r="490">
          <cell r="A490" t="str">
            <v>INE731H01025</v>
          </cell>
          <cell r="B490">
            <v>87</v>
          </cell>
          <cell r="C490">
            <v>132762</v>
          </cell>
          <cell r="D490" t="str">
            <v>Action Construction Equipment Ltd.</v>
          </cell>
          <cell r="E490" t="str">
            <v>Capital Goods</v>
          </cell>
          <cell r="F490" t="str">
            <v>ACCE IN</v>
          </cell>
          <cell r="G490" t="str">
            <v>INE731H01025</v>
          </cell>
          <cell r="H490">
            <v>13315.88297672</v>
          </cell>
          <cell r="I490" t="str">
            <v>Small Cap</v>
          </cell>
          <cell r="J490">
            <v>1118.9000000000001</v>
          </cell>
        </row>
        <row r="491">
          <cell r="A491" t="str">
            <v>INE133A01011</v>
          </cell>
          <cell r="B491">
            <v>213</v>
          </cell>
          <cell r="C491">
            <v>100710</v>
          </cell>
          <cell r="D491" t="str">
            <v>Akzo Nobel India Ltd.</v>
          </cell>
          <cell r="E491" t="str">
            <v>Chemicals</v>
          </cell>
          <cell r="F491" t="str">
            <v>AKZO IN</v>
          </cell>
          <cell r="G491" t="str">
            <v>INE133A01011</v>
          </cell>
          <cell r="H491">
            <v>15322.72175001</v>
          </cell>
          <cell r="I491" t="str">
            <v>Small Cap</v>
          </cell>
          <cell r="J491">
            <v>3366.2</v>
          </cell>
        </row>
        <row r="492">
          <cell r="A492" t="str">
            <v>INE136B01020</v>
          </cell>
          <cell r="B492">
            <v>1217</v>
          </cell>
          <cell r="C492">
            <v>132175</v>
          </cell>
          <cell r="D492" t="str">
            <v>Cyient Ltd.</v>
          </cell>
          <cell r="E492" t="str">
            <v>IT</v>
          </cell>
          <cell r="F492" t="str">
            <v>CYL IN</v>
          </cell>
          <cell r="G492" t="str">
            <v>INE136B01020</v>
          </cell>
          <cell r="H492">
            <v>13647.0541662</v>
          </cell>
          <cell r="I492" t="str">
            <v>Small Cap</v>
          </cell>
          <cell r="J492">
            <v>1227</v>
          </cell>
        </row>
        <row r="493">
          <cell r="A493" t="str">
            <v>INE036A01016</v>
          </cell>
          <cell r="B493">
            <v>4169</v>
          </cell>
          <cell r="C493">
            <v>100390</v>
          </cell>
          <cell r="D493" t="str">
            <v>Reliance Infrastructure Ltd.</v>
          </cell>
          <cell r="E493" t="str">
            <v>Power</v>
          </cell>
          <cell r="F493" t="str">
            <v>RELI IN</v>
          </cell>
          <cell r="G493" t="str">
            <v>INE036A01016</v>
          </cell>
          <cell r="H493">
            <v>10168.787262690001</v>
          </cell>
          <cell r="I493" t="str">
            <v>Small Cap</v>
          </cell>
          <cell r="J493">
            <v>248.2</v>
          </cell>
        </row>
        <row r="494">
          <cell r="A494" t="str">
            <v>INE686Y01026</v>
          </cell>
          <cell r="B494">
            <v>1629</v>
          </cell>
          <cell r="C494">
            <v>288451</v>
          </cell>
          <cell r="D494" t="str">
            <v>Fine Organic Industries Ltd.</v>
          </cell>
          <cell r="E494" t="str">
            <v>Chemicals</v>
          </cell>
          <cell r="F494" t="str">
            <v>FINEORG IN</v>
          </cell>
          <cell r="G494" t="str">
            <v>INE686Y01026</v>
          </cell>
          <cell r="H494">
            <v>14648.87663316</v>
          </cell>
          <cell r="I494" t="str">
            <v>Small Cap</v>
          </cell>
          <cell r="J494">
            <v>4782.5</v>
          </cell>
        </row>
        <row r="495">
          <cell r="A495" t="str">
            <v>INE321T01012</v>
          </cell>
          <cell r="B495">
            <v>1376</v>
          </cell>
          <cell r="C495">
            <v>311742</v>
          </cell>
          <cell r="D495" t="str">
            <v>DOMS Industries Ltd.</v>
          </cell>
          <cell r="E495" t="str">
            <v>FMCG</v>
          </cell>
          <cell r="F495" t="str">
            <v>DOMS IN</v>
          </cell>
          <cell r="G495" t="str">
            <v>INE321T01012</v>
          </cell>
          <cell r="H495">
            <v>15764.20733936</v>
          </cell>
          <cell r="I495" t="str">
            <v>Small Cap</v>
          </cell>
          <cell r="J495">
            <v>2596.8000000000002</v>
          </cell>
        </row>
        <row r="496">
          <cell r="A496" t="str">
            <v>INE933S01016</v>
          </cell>
          <cell r="B496">
            <v>2288</v>
          </cell>
          <cell r="C496">
            <v>290269</v>
          </cell>
          <cell r="D496" t="str">
            <v>Indiamart Intermesh Ltd.</v>
          </cell>
          <cell r="E496" t="str">
            <v>Retailing</v>
          </cell>
          <cell r="F496" t="str">
            <v>INMART IN</v>
          </cell>
          <cell r="G496" t="str">
            <v>INE933S01016</v>
          </cell>
          <cell r="H496">
            <v>15606.8576763</v>
          </cell>
          <cell r="I496" t="str">
            <v>Small Cap</v>
          </cell>
          <cell r="J496">
            <v>2600.6999999999998</v>
          </cell>
        </row>
        <row r="497">
          <cell r="A497" t="str">
            <v>INE0AQ201015</v>
          </cell>
          <cell r="B497">
            <v>4477</v>
          </cell>
          <cell r="C497">
            <v>317201</v>
          </cell>
          <cell r="D497" t="str">
            <v>Schloss Bangalore Ltd.</v>
          </cell>
          <cell r="E497" t="str">
            <v>Hospitality</v>
          </cell>
          <cell r="F497" t="str">
            <v>THELEELA IN</v>
          </cell>
          <cell r="G497" t="str">
            <v>INE0AQ201015</v>
          </cell>
          <cell r="H497">
            <v>14012.87256088</v>
          </cell>
          <cell r="I497" t="str">
            <v>Small Cap</v>
          </cell>
          <cell r="J497">
            <v>419.6</v>
          </cell>
        </row>
        <row r="498">
          <cell r="A498" t="str">
            <v>INE320J01015</v>
          </cell>
          <cell r="B498">
            <v>4228</v>
          </cell>
          <cell r="C498">
            <v>209097</v>
          </cell>
          <cell r="D498" t="str">
            <v>Rites Ltd.</v>
          </cell>
          <cell r="E498" t="str">
            <v>Capital Goods</v>
          </cell>
          <cell r="F498" t="str">
            <v>RITE IN</v>
          </cell>
          <cell r="G498" t="str">
            <v>INE320J01015</v>
          </cell>
          <cell r="H498">
            <v>12865.76302998</v>
          </cell>
          <cell r="I498" t="str">
            <v>Small Cap</v>
          </cell>
          <cell r="J498">
            <v>267.89999999999998</v>
          </cell>
        </row>
        <row r="499">
          <cell r="A499" t="str">
            <v>INE673O01025</v>
          </cell>
          <cell r="B499">
            <v>5163</v>
          </cell>
          <cell r="C499">
            <v>304682</v>
          </cell>
          <cell r="D499" t="str">
            <v>TBO Tek Ltd.</v>
          </cell>
          <cell r="E499" t="str">
            <v>Hospitality</v>
          </cell>
          <cell r="F499" t="str">
            <v>TBOTEK IN</v>
          </cell>
          <cell r="G499" t="str">
            <v>INE673O01025</v>
          </cell>
          <cell r="H499">
            <v>16887.572634240001</v>
          </cell>
          <cell r="I499" t="str">
            <v>Small Cap</v>
          </cell>
          <cell r="J499">
            <v>1554.7</v>
          </cell>
        </row>
        <row r="500">
          <cell r="A500" t="str">
            <v>INE961O01016</v>
          </cell>
          <cell r="B500">
            <v>4042</v>
          </cell>
          <cell r="C500">
            <v>274045</v>
          </cell>
          <cell r="D500" t="str">
            <v>Rainbow Children's Medicare Ltd.</v>
          </cell>
          <cell r="E500" t="str">
            <v>Healthcare</v>
          </cell>
          <cell r="F500" t="str">
            <v>RAINBOW IN</v>
          </cell>
          <cell r="G500" t="str">
            <v>INE961O01016</v>
          </cell>
          <cell r="H500">
            <v>14830.175754899999</v>
          </cell>
          <cell r="I500" t="str">
            <v>Small Cap</v>
          </cell>
          <cell r="J500">
            <v>1462.7</v>
          </cell>
        </row>
        <row r="501">
          <cell r="A501" t="str">
            <v>INE0DD101019</v>
          </cell>
          <cell r="B501">
            <v>4040</v>
          </cell>
          <cell r="C501">
            <v>209038</v>
          </cell>
          <cell r="D501" t="str">
            <v>Railtel Corporation Of India Ltd.</v>
          </cell>
          <cell r="E501" t="str">
            <v>Telecom</v>
          </cell>
          <cell r="F501" t="str">
            <v>RAILTEL IN</v>
          </cell>
          <cell r="G501" t="str">
            <v>INE0DD101019</v>
          </cell>
          <cell r="H501">
            <v>12023.957418255</v>
          </cell>
          <cell r="I501" t="str">
            <v>Small Cap</v>
          </cell>
          <cell r="J501">
            <v>374.6</v>
          </cell>
        </row>
        <row r="502">
          <cell r="A502" t="str">
            <v>INE665A01038</v>
          </cell>
          <cell r="B502">
            <v>5069</v>
          </cell>
          <cell r="C502">
            <v>103310</v>
          </cell>
          <cell r="D502" t="str">
            <v>Swan Energy Ltd.</v>
          </cell>
          <cell r="E502" t="str">
            <v>Textile</v>
          </cell>
          <cell r="F502" t="str">
            <v>SWAN IN</v>
          </cell>
          <cell r="G502" t="str">
            <v>INE665A01038</v>
          </cell>
          <cell r="H502">
            <v>14644.705713920001</v>
          </cell>
          <cell r="I502" t="str">
            <v>Small Cap</v>
          </cell>
          <cell r="J502">
            <v>466.9</v>
          </cell>
        </row>
        <row r="503">
          <cell r="A503" t="str">
            <v>INE058A01010</v>
          </cell>
          <cell r="B503">
            <v>4397</v>
          </cell>
          <cell r="C503">
            <v>100674</v>
          </cell>
          <cell r="D503" t="str">
            <v>Sanofi India Ltd.</v>
          </cell>
          <cell r="E503" t="str">
            <v>Healthcare</v>
          </cell>
          <cell r="F503" t="str">
            <v>SANL IN</v>
          </cell>
          <cell r="G503" t="str">
            <v>INE058A01010</v>
          </cell>
          <cell r="H503">
            <v>11672.95560759</v>
          </cell>
          <cell r="I503" t="str">
            <v>Small Cap</v>
          </cell>
          <cell r="J503">
            <v>5067</v>
          </cell>
        </row>
        <row r="504">
          <cell r="A504" t="str">
            <v>INE732A01036</v>
          </cell>
          <cell r="B504">
            <v>2754</v>
          </cell>
          <cell r="C504">
            <v>100241</v>
          </cell>
          <cell r="D504" t="str">
            <v>Kirloskar Brothers Ltd.</v>
          </cell>
          <cell r="E504" t="str">
            <v>Capital Goods</v>
          </cell>
          <cell r="F504" t="str">
            <v>KKB IN</v>
          </cell>
          <cell r="G504" t="str">
            <v>INE732A01036</v>
          </cell>
          <cell r="H504">
            <v>15698.74762557</v>
          </cell>
          <cell r="I504" t="str">
            <v>Small Cap</v>
          </cell>
          <cell r="J504">
            <v>1977.8</v>
          </cell>
        </row>
        <row r="505">
          <cell r="A505" t="str">
            <v>INE017A01032</v>
          </cell>
          <cell r="B505">
            <v>5222</v>
          </cell>
          <cell r="C505">
            <v>100620</v>
          </cell>
          <cell r="D505" t="str">
            <v>The Great Eastern Shipping Company Ltd.</v>
          </cell>
          <cell r="E505" t="str">
            <v>Logistics</v>
          </cell>
          <cell r="F505" t="str">
            <v>GESCO IN</v>
          </cell>
          <cell r="G505" t="str">
            <v>INE017A01032</v>
          </cell>
          <cell r="H505">
            <v>14153.93634154</v>
          </cell>
          <cell r="I505" t="str">
            <v>Small Cap</v>
          </cell>
          <cell r="J505">
            <v>992</v>
          </cell>
        </row>
        <row r="506">
          <cell r="A506" t="str">
            <v>INE825A01020</v>
          </cell>
          <cell r="B506">
            <v>5528</v>
          </cell>
          <cell r="C506">
            <v>102986</v>
          </cell>
          <cell r="D506" t="str">
            <v>Vardhman Textiles Ltd.</v>
          </cell>
          <cell r="E506" t="str">
            <v>Textile</v>
          </cell>
          <cell r="F506" t="str">
            <v>VTEX IN</v>
          </cell>
          <cell r="G506" t="str">
            <v>INE825A01020</v>
          </cell>
          <cell r="H506">
            <v>12419.420262</v>
          </cell>
          <cell r="I506" t="str">
            <v>Small Cap</v>
          </cell>
          <cell r="J506">
            <v>429.9</v>
          </cell>
        </row>
        <row r="507">
          <cell r="A507" t="str">
            <v>INE065X01017</v>
          </cell>
          <cell r="B507">
            <v>2268</v>
          </cell>
          <cell r="C507">
            <v>210284</v>
          </cell>
          <cell r="D507" t="str">
            <v>Indegene Ltd.</v>
          </cell>
          <cell r="E507" t="str">
            <v>Healthcare</v>
          </cell>
          <cell r="F507" t="str">
            <v>INDGN IN</v>
          </cell>
          <cell r="G507" t="str">
            <v>INE065X01017</v>
          </cell>
          <cell r="H507">
            <v>13821.214936635</v>
          </cell>
          <cell r="I507" t="str">
            <v>Small Cap</v>
          </cell>
          <cell r="J507">
            <v>575.04999999999995</v>
          </cell>
        </row>
        <row r="508">
          <cell r="A508" t="str">
            <v>INE088F01024</v>
          </cell>
          <cell r="B508">
            <v>3728</v>
          </cell>
          <cell r="C508">
            <v>241214</v>
          </cell>
          <cell r="D508" t="str">
            <v>Paradeep Phosphates Ltd.</v>
          </cell>
          <cell r="E508" t="str">
            <v>Chemicals</v>
          </cell>
          <cell r="F508" t="str">
            <v>PARADEEP IN</v>
          </cell>
          <cell r="G508" t="str">
            <v>INE088F01024</v>
          </cell>
          <cell r="H508">
            <v>13906.448284030001</v>
          </cell>
          <cell r="I508" t="str">
            <v>Small Cap</v>
          </cell>
          <cell r="J508">
            <v>170.66</v>
          </cell>
        </row>
        <row r="509">
          <cell r="A509" t="str">
            <v>INE102B01014</v>
          </cell>
          <cell r="B509">
            <v>1056</v>
          </cell>
          <cell r="C509">
            <v>131358</v>
          </cell>
          <cell r="D509" t="str">
            <v>Choice International Ltd.</v>
          </cell>
          <cell r="E509" t="str">
            <v>Finance</v>
          </cell>
          <cell r="F509" t="str">
            <v>CFIS IN</v>
          </cell>
          <cell r="G509" t="str">
            <v>INE102B01014</v>
          </cell>
          <cell r="H509">
            <v>16834.95923</v>
          </cell>
          <cell r="I509" t="str">
            <v>Small Cap</v>
          </cell>
          <cell r="J509">
            <v>817.45</v>
          </cell>
        </row>
        <row r="510">
          <cell r="A510" t="str">
            <v>INE324A01032</v>
          </cell>
          <cell r="B510">
            <v>2542</v>
          </cell>
          <cell r="C510">
            <v>100378</v>
          </cell>
          <cell r="D510" t="str">
            <v>Jindal Saw Ltd.</v>
          </cell>
          <cell r="E510" t="str">
            <v>Iron &amp; Steel</v>
          </cell>
          <cell r="F510" t="str">
            <v>JSAW IN</v>
          </cell>
          <cell r="G510" t="str">
            <v>INE324A01032</v>
          </cell>
          <cell r="H510">
            <v>13301.7712672</v>
          </cell>
          <cell r="I510" t="str">
            <v>Small Cap</v>
          </cell>
          <cell r="J510">
            <v>207.96</v>
          </cell>
        </row>
        <row r="511">
          <cell r="A511" t="str">
            <v>INE517B01013</v>
          </cell>
          <cell r="B511">
            <v>5158</v>
          </cell>
          <cell r="C511">
            <v>132371</v>
          </cell>
          <cell r="D511" t="str">
            <v>Tata Teleservices (Maharashtra) Ltd.</v>
          </cell>
          <cell r="E511" t="str">
            <v>Telecom</v>
          </cell>
          <cell r="F511" t="str">
            <v>TTLS IN</v>
          </cell>
          <cell r="G511" t="str">
            <v>INE517B01013</v>
          </cell>
          <cell r="H511">
            <v>11160.682393442999</v>
          </cell>
          <cell r="I511" t="str">
            <v>Small Cap</v>
          </cell>
          <cell r="J511">
            <v>57.08</v>
          </cell>
        </row>
        <row r="512">
          <cell r="A512" t="str">
            <v>INE024L01027</v>
          </cell>
          <cell r="B512">
            <v>1914</v>
          </cell>
          <cell r="C512">
            <v>215690</v>
          </cell>
          <cell r="D512" t="str">
            <v>Gravita India Ltd.</v>
          </cell>
          <cell r="E512" t="str">
            <v>Non - Ferrous Metals</v>
          </cell>
          <cell r="F512" t="str">
            <v>GRAV IN</v>
          </cell>
          <cell r="G512" t="str">
            <v>INE024L01027</v>
          </cell>
          <cell r="H512">
            <v>12225.262781384999</v>
          </cell>
          <cell r="I512" t="str">
            <v>Small Cap</v>
          </cell>
          <cell r="J512">
            <v>1656.5</v>
          </cell>
        </row>
        <row r="513">
          <cell r="A513" t="str">
            <v>INE050A01025</v>
          </cell>
          <cell r="B513">
            <v>805</v>
          </cell>
          <cell r="C513">
            <v>101425</v>
          </cell>
          <cell r="D513" t="str">
            <v>Bombay Burmah Trading Corporation Ltd.</v>
          </cell>
          <cell r="E513" t="str">
            <v>Agri</v>
          </cell>
          <cell r="F513" t="str">
            <v>BBTC IN</v>
          </cell>
          <cell r="G513" t="str">
            <v>INE050A01025</v>
          </cell>
          <cell r="H513">
            <v>13098.976506000001</v>
          </cell>
          <cell r="I513" t="str">
            <v>Small Cap</v>
          </cell>
          <cell r="J513">
            <v>1879.8</v>
          </cell>
        </row>
        <row r="514">
          <cell r="A514" t="str">
            <v>INE663A01033</v>
          </cell>
          <cell r="B514">
            <v>5018</v>
          </cell>
          <cell r="C514">
            <v>100405</v>
          </cell>
          <cell r="D514" t="str">
            <v>Supreme Petrochem Ltd.</v>
          </cell>
          <cell r="E514" t="str">
            <v>Chemicals</v>
          </cell>
          <cell r="F514" t="str">
            <v>SPPT IN</v>
          </cell>
          <cell r="G514" t="str">
            <v>INE663A01033</v>
          </cell>
          <cell r="H514">
            <v>14803.554648949999</v>
          </cell>
          <cell r="I514" t="str">
            <v>Small Cap</v>
          </cell>
          <cell r="J514">
            <v>788.4</v>
          </cell>
        </row>
        <row r="515">
          <cell r="A515" t="str">
            <v>INE780C01023</v>
          </cell>
          <cell r="B515">
            <v>2560</v>
          </cell>
          <cell r="C515">
            <v>123405</v>
          </cell>
          <cell r="D515" t="str">
            <v>JM Financial Ltd.</v>
          </cell>
          <cell r="E515" t="str">
            <v>Finance</v>
          </cell>
          <cell r="F515" t="str">
            <v>JM IN</v>
          </cell>
          <cell r="G515" t="str">
            <v>INE780C01023</v>
          </cell>
          <cell r="H515">
            <v>17225.264555099999</v>
          </cell>
          <cell r="I515" t="str">
            <v>Small Cap</v>
          </cell>
          <cell r="J515">
            <v>179.96</v>
          </cell>
        </row>
        <row r="516">
          <cell r="A516" t="str">
            <v>INE183A01024</v>
          </cell>
          <cell r="B516">
            <v>1636</v>
          </cell>
          <cell r="C516">
            <v>100940</v>
          </cell>
          <cell r="D516" t="str">
            <v>Finolex Industries Ltd.</v>
          </cell>
          <cell r="E516" t="str">
            <v>Plastic Products</v>
          </cell>
          <cell r="F516" t="str">
            <v>FNXP IN</v>
          </cell>
          <cell r="G516" t="str">
            <v>INE183A01024</v>
          </cell>
          <cell r="H516">
            <v>13374.379687275001</v>
          </cell>
          <cell r="I516" t="str">
            <v>Small Cap</v>
          </cell>
          <cell r="J516">
            <v>215.65</v>
          </cell>
        </row>
        <row r="517">
          <cell r="A517" t="str">
            <v>INE0LMW01024</v>
          </cell>
          <cell r="B517">
            <v>999</v>
          </cell>
          <cell r="C517">
            <v>311653</v>
          </cell>
          <cell r="D517" t="str">
            <v>Cello World Ltd.</v>
          </cell>
          <cell r="E517" t="str">
            <v>Trading</v>
          </cell>
          <cell r="F517" t="str">
            <v>CELLO IN</v>
          </cell>
          <cell r="G517" t="str">
            <v>INE0LMW01024</v>
          </cell>
          <cell r="H517">
            <v>13720.273886909999</v>
          </cell>
          <cell r="I517" t="str">
            <v>Small Cap</v>
          </cell>
          <cell r="J517">
            <v>623.70000000000005</v>
          </cell>
        </row>
        <row r="518">
          <cell r="A518" t="str">
            <v>INE481N01025</v>
          </cell>
          <cell r="B518">
            <v>2155</v>
          </cell>
          <cell r="C518">
            <v>235955</v>
          </cell>
          <cell r="D518" t="str">
            <v>Home First Finance Company India Ltd.</v>
          </cell>
          <cell r="E518" t="str">
            <v>Finance</v>
          </cell>
          <cell r="F518" t="str">
            <v>HOMEFIRS IN</v>
          </cell>
          <cell r="G518" t="str">
            <v>INE481N01025</v>
          </cell>
          <cell r="H518">
            <v>13440.41017501</v>
          </cell>
          <cell r="I518" t="str">
            <v>Small Cap</v>
          </cell>
          <cell r="J518">
            <v>1302.8</v>
          </cell>
        </row>
        <row r="519">
          <cell r="A519" t="str">
            <v>INE0FLR01028</v>
          </cell>
          <cell r="B519">
            <v>2380</v>
          </cell>
          <cell r="C519">
            <v>301915</v>
          </cell>
          <cell r="D519" t="str">
            <v>Inox Wind Energy Ltd.</v>
          </cell>
          <cell r="E519" t="str">
            <v>Power</v>
          </cell>
          <cell r="F519" t="str">
            <v>IWEL IN</v>
          </cell>
          <cell r="G519" t="str">
            <v>INE0FLR01028</v>
          </cell>
          <cell r="H519">
            <v>0</v>
          </cell>
          <cell r="I519" t="str">
            <v>Small Cap</v>
          </cell>
          <cell r="J519">
            <v>0</v>
          </cell>
        </row>
        <row r="520">
          <cell r="A520" t="str">
            <v>INE842C01021</v>
          </cell>
          <cell r="B520">
            <v>3205</v>
          </cell>
          <cell r="C520">
            <v>213597</v>
          </cell>
          <cell r="D520" t="str">
            <v>Minda Corporation Ltd.</v>
          </cell>
          <cell r="E520" t="str">
            <v>Automobile &amp; Ancillaries</v>
          </cell>
          <cell r="F520" t="str">
            <v>MDA IN</v>
          </cell>
          <cell r="G520" t="str">
            <v>INE842C01021</v>
          </cell>
          <cell r="H520">
            <v>12239.671316460001</v>
          </cell>
          <cell r="I520" t="str">
            <v>Small Cap</v>
          </cell>
          <cell r="J520">
            <v>511.6</v>
          </cell>
        </row>
        <row r="521">
          <cell r="A521" t="str">
            <v>INE00LO01017</v>
          </cell>
          <cell r="B521">
            <v>1180</v>
          </cell>
          <cell r="C521">
            <v>215216</v>
          </cell>
          <cell r="D521" t="str">
            <v>Craftsman Automation Ltd.</v>
          </cell>
          <cell r="E521" t="str">
            <v>Automobile &amp; Ancillaries</v>
          </cell>
          <cell r="F521" t="str">
            <v>CRAFTSMA IN</v>
          </cell>
          <cell r="G521" t="str">
            <v>INE00LO01017</v>
          </cell>
          <cell r="H521">
            <v>15975.487545525</v>
          </cell>
          <cell r="I521" t="str">
            <v>Small Cap</v>
          </cell>
          <cell r="J521">
            <v>6693.5</v>
          </cell>
        </row>
        <row r="522">
          <cell r="A522" t="str">
            <v>INE976G01028</v>
          </cell>
          <cell r="B522">
            <v>4134</v>
          </cell>
          <cell r="C522">
            <v>209068</v>
          </cell>
          <cell r="D522" t="str">
            <v>RBL Bank Ltd.</v>
          </cell>
          <cell r="E522" t="str">
            <v>Bank</v>
          </cell>
          <cell r="F522" t="str">
            <v>RBK IN</v>
          </cell>
          <cell r="G522" t="str">
            <v>INE976G01028</v>
          </cell>
          <cell r="H522">
            <v>16677.226347970001</v>
          </cell>
          <cell r="I522" t="str">
            <v>Small Cap</v>
          </cell>
          <cell r="J522">
            <v>272.60000000000002</v>
          </cell>
        </row>
        <row r="523">
          <cell r="A523" t="str">
            <v>INE548A01028</v>
          </cell>
          <cell r="B523">
            <v>2088</v>
          </cell>
          <cell r="C523">
            <v>100183</v>
          </cell>
          <cell r="D523" t="str">
            <v>HFCL Ltd.</v>
          </cell>
          <cell r="E523" t="str">
            <v>Telecom</v>
          </cell>
          <cell r="F523" t="str">
            <v>HMFC IN</v>
          </cell>
          <cell r="G523" t="str">
            <v>INE548A01028</v>
          </cell>
          <cell r="H523">
            <v>10524.298163539999</v>
          </cell>
          <cell r="I523" t="str">
            <v>Small Cap</v>
          </cell>
          <cell r="J523">
            <v>73.02</v>
          </cell>
        </row>
        <row r="524">
          <cell r="A524" t="str">
            <v>INE192B01031</v>
          </cell>
          <cell r="B524">
            <v>5729</v>
          </cell>
          <cell r="C524">
            <v>114162</v>
          </cell>
          <cell r="D524" t="str">
            <v>Welspun Living Ltd.</v>
          </cell>
          <cell r="E524" t="str">
            <v>Textile</v>
          </cell>
          <cell r="F524" t="str">
            <v>WELSPUNL IN</v>
          </cell>
          <cell r="G524" t="str">
            <v>INE192B01031</v>
          </cell>
          <cell r="H524">
            <v>11605.7454194</v>
          </cell>
          <cell r="I524" t="str">
            <v>Small Cap</v>
          </cell>
          <cell r="J524">
            <v>121.07</v>
          </cell>
        </row>
        <row r="525">
          <cell r="A525" t="str">
            <v>INE002S01010</v>
          </cell>
          <cell r="B525">
            <v>3004</v>
          </cell>
          <cell r="C525">
            <v>208661</v>
          </cell>
          <cell r="D525" t="str">
            <v>Mahanagar Gas Ltd.</v>
          </cell>
          <cell r="E525" t="str">
            <v>Gas Transmission</v>
          </cell>
          <cell r="F525" t="str">
            <v>MAHGL IN</v>
          </cell>
          <cell r="G525" t="str">
            <v>INE002S01010</v>
          </cell>
          <cell r="H525">
            <v>12844.56836223</v>
          </cell>
          <cell r="I525" t="str">
            <v>Small Cap</v>
          </cell>
          <cell r="J525">
            <v>1302.7</v>
          </cell>
        </row>
        <row r="526">
          <cell r="A526" t="str">
            <v>INE118D01016</v>
          </cell>
          <cell r="B526">
            <v>3593</v>
          </cell>
          <cell r="C526">
            <v>216147</v>
          </cell>
          <cell r="D526" t="str">
            <v>Nuvoco Vistas Corporation Ltd.</v>
          </cell>
          <cell r="E526" t="str">
            <v>Construction Materials</v>
          </cell>
          <cell r="F526" t="str">
            <v>NUVOCO IN</v>
          </cell>
          <cell r="G526" t="str">
            <v>INE118D01016</v>
          </cell>
          <cell r="H526">
            <v>15291.640690695</v>
          </cell>
          <cell r="I526" t="str">
            <v>Small Cap</v>
          </cell>
          <cell r="J526">
            <v>428.65</v>
          </cell>
        </row>
        <row r="527">
          <cell r="A527" t="str">
            <v>INE510A01028</v>
          </cell>
          <cell r="B527">
            <v>1527</v>
          </cell>
          <cell r="C527">
            <v>132178</v>
          </cell>
          <cell r="D527" t="str">
            <v>Engineers India Ltd.</v>
          </cell>
          <cell r="E527" t="str">
            <v>Capital Goods</v>
          </cell>
          <cell r="F527" t="str">
            <v>ENGR IN</v>
          </cell>
          <cell r="G527" t="str">
            <v>INE510A01028</v>
          </cell>
          <cell r="H527">
            <v>11735.444748239999</v>
          </cell>
          <cell r="I527" t="str">
            <v>Small Cap</v>
          </cell>
          <cell r="J527">
            <v>208.8</v>
          </cell>
        </row>
        <row r="528">
          <cell r="A528" t="str">
            <v>INE101D01020</v>
          </cell>
          <cell r="B528">
            <v>1906</v>
          </cell>
          <cell r="C528">
            <v>132482</v>
          </cell>
          <cell r="D528" t="str">
            <v>Granules India Ltd.</v>
          </cell>
          <cell r="E528" t="str">
            <v>Healthcare</v>
          </cell>
          <cell r="F528" t="str">
            <v>GRAN IN</v>
          </cell>
          <cell r="G528" t="str">
            <v>INE101D01020</v>
          </cell>
          <cell r="H528">
            <v>12969.429526620001</v>
          </cell>
          <cell r="I528" t="str">
            <v>Small Cap</v>
          </cell>
          <cell r="J528">
            <v>534.35</v>
          </cell>
        </row>
        <row r="529">
          <cell r="A529" t="str">
            <v>INE010J01012</v>
          </cell>
          <cell r="B529">
            <v>5192</v>
          </cell>
          <cell r="C529">
            <v>210859</v>
          </cell>
          <cell r="D529" t="str">
            <v>Tejas Networks Ltd.</v>
          </cell>
          <cell r="E529" t="str">
            <v>Telecom</v>
          </cell>
          <cell r="F529" t="str">
            <v>TEJASNET IN</v>
          </cell>
          <cell r="G529" t="str">
            <v>INE010J01012</v>
          </cell>
          <cell r="H529">
            <v>10485.923295615001</v>
          </cell>
          <cell r="I529" t="str">
            <v>Small Cap</v>
          </cell>
          <cell r="J529">
            <v>592.75</v>
          </cell>
        </row>
        <row r="530">
          <cell r="A530" t="str">
            <v>INE686A01026</v>
          </cell>
          <cell r="B530">
            <v>2451</v>
          </cell>
          <cell r="C530">
            <v>109496</v>
          </cell>
          <cell r="D530" t="str">
            <v>ITD Cementation India Ltd.</v>
          </cell>
          <cell r="E530" t="str">
            <v>Infrastructure</v>
          </cell>
          <cell r="F530" t="str">
            <v>ITCE IN</v>
          </cell>
          <cell r="G530" t="str">
            <v>INE686A01026</v>
          </cell>
          <cell r="H530">
            <v>13456.12145472</v>
          </cell>
          <cell r="I530" t="str">
            <v>Small Cap</v>
          </cell>
          <cell r="J530">
            <v>782.85</v>
          </cell>
        </row>
        <row r="531">
          <cell r="A531" t="str">
            <v>INE131A01031</v>
          </cell>
          <cell r="B531">
            <v>1969</v>
          </cell>
          <cell r="C531">
            <v>132181</v>
          </cell>
          <cell r="D531" t="str">
            <v>Gujarat Mineral Development Corporation Ltd.</v>
          </cell>
          <cell r="E531" t="str">
            <v>Mining</v>
          </cell>
          <cell r="F531" t="str">
            <v>GMDC IN</v>
          </cell>
          <cell r="G531" t="str">
            <v>INE131A01031</v>
          </cell>
          <cell r="H531">
            <v>18091.02</v>
          </cell>
          <cell r="I531" t="str">
            <v>Small Cap</v>
          </cell>
          <cell r="J531">
            <v>569.85</v>
          </cell>
        </row>
        <row r="532">
          <cell r="A532" t="str">
            <v>INE615H01020</v>
          </cell>
          <cell r="B532">
            <v>5283</v>
          </cell>
          <cell r="C532">
            <v>200115</v>
          </cell>
          <cell r="D532" t="str">
            <v>Titagarh Rail Systems Ltd.</v>
          </cell>
          <cell r="E532" t="str">
            <v>Automobile &amp; Ancillaries</v>
          </cell>
          <cell r="F532" t="str">
            <v>TITAGARH IN</v>
          </cell>
          <cell r="G532" t="str">
            <v>INE615H01020</v>
          </cell>
          <cell r="H532">
            <v>12490.31861316</v>
          </cell>
          <cell r="I532" t="str">
            <v>Small Cap</v>
          </cell>
          <cell r="J532">
            <v>927.5</v>
          </cell>
        </row>
        <row r="533">
          <cell r="A533" t="str">
            <v>INE146L01010</v>
          </cell>
          <cell r="B533">
            <v>2758</v>
          </cell>
          <cell r="C533">
            <v>222961</v>
          </cell>
          <cell r="D533" t="str">
            <v>Kirloskar Oil Engines Ltd.</v>
          </cell>
          <cell r="E533" t="str">
            <v>Capital Goods</v>
          </cell>
          <cell r="F533" t="str">
            <v>KOEL IN</v>
          </cell>
          <cell r="G533" t="str">
            <v>INE146L01010</v>
          </cell>
          <cell r="H533">
            <v>12870.8762824</v>
          </cell>
          <cell r="I533" t="str">
            <v>Small Cap</v>
          </cell>
          <cell r="J533">
            <v>886.3</v>
          </cell>
        </row>
        <row r="534">
          <cell r="A534" t="str">
            <v>INE177H01039</v>
          </cell>
          <cell r="B534">
            <v>1855</v>
          </cell>
          <cell r="C534">
            <v>132734</v>
          </cell>
          <cell r="D534" t="str">
            <v>Godawari Power And Ispat Ltd.</v>
          </cell>
          <cell r="E534" t="str">
            <v>Iron &amp; Steel</v>
          </cell>
          <cell r="F534" t="str">
            <v>GODPI IN</v>
          </cell>
          <cell r="G534" t="str">
            <v>INE177H01039</v>
          </cell>
          <cell r="H534">
            <v>16338.6481632</v>
          </cell>
          <cell r="I534" t="str">
            <v>Small Cap</v>
          </cell>
          <cell r="J534">
            <v>244.07</v>
          </cell>
        </row>
        <row r="535">
          <cell r="A535" t="str">
            <v>INE180C01042</v>
          </cell>
          <cell r="B535">
            <v>968</v>
          </cell>
          <cell r="C535">
            <v>131595</v>
          </cell>
          <cell r="D535" t="str">
            <v>Capri Global Capital Ltd.</v>
          </cell>
          <cell r="E535" t="str">
            <v>Finance</v>
          </cell>
          <cell r="F535" t="str">
            <v>CGCL IN</v>
          </cell>
          <cell r="G535" t="str">
            <v>INE180C01042</v>
          </cell>
          <cell r="H535">
            <v>17891.221444809999</v>
          </cell>
          <cell r="I535" t="str">
            <v>Small Cap</v>
          </cell>
          <cell r="J535">
            <v>186.04</v>
          </cell>
        </row>
        <row r="536">
          <cell r="A536" t="str">
            <v>INE423Y01016</v>
          </cell>
          <cell r="B536">
            <v>4455</v>
          </cell>
          <cell r="C536">
            <v>287490</v>
          </cell>
          <cell r="D536" t="str">
            <v>SBFC Finance Ltd.</v>
          </cell>
          <cell r="E536" t="str">
            <v>Finance</v>
          </cell>
          <cell r="F536" t="str">
            <v>SBFC IN</v>
          </cell>
          <cell r="G536" t="str">
            <v>INE423Y01016</v>
          </cell>
          <cell r="H536">
            <v>11652.157966049999</v>
          </cell>
          <cell r="I536" t="str">
            <v>Small Cap</v>
          </cell>
          <cell r="J536">
            <v>106.67</v>
          </cell>
        </row>
        <row r="537">
          <cell r="A537" t="str">
            <v>INE668F01031</v>
          </cell>
          <cell r="B537">
            <v>2602</v>
          </cell>
          <cell r="C537">
            <v>200007</v>
          </cell>
          <cell r="D537" t="str">
            <v>Jyothy Labs Ltd.</v>
          </cell>
          <cell r="E537" t="str">
            <v>FMCG</v>
          </cell>
          <cell r="F537" t="str">
            <v>JYL IN</v>
          </cell>
          <cell r="G537" t="str">
            <v>INE668F01031</v>
          </cell>
          <cell r="H537">
            <v>11945.48804283</v>
          </cell>
          <cell r="I537" t="str">
            <v>Small Cap</v>
          </cell>
          <cell r="J537">
            <v>325.2</v>
          </cell>
        </row>
        <row r="538">
          <cell r="A538" t="str">
            <v>INE201P01022</v>
          </cell>
          <cell r="B538">
            <v>1901</v>
          </cell>
          <cell r="C538">
            <v>251940</v>
          </cell>
          <cell r="D538" t="str">
            <v>GR Infraprojects Ltd.</v>
          </cell>
          <cell r="E538" t="str">
            <v>Infrastructure</v>
          </cell>
          <cell r="F538" t="str">
            <v>GRINFRA IN</v>
          </cell>
          <cell r="G538" t="str">
            <v>INE201P01022</v>
          </cell>
          <cell r="H538">
            <v>12348.094908335001</v>
          </cell>
          <cell r="I538" t="str">
            <v>Small Cap</v>
          </cell>
          <cell r="J538">
            <v>1277.8</v>
          </cell>
        </row>
        <row r="539">
          <cell r="A539" t="str">
            <v>INE768C01010</v>
          </cell>
          <cell r="B539">
            <v>5841</v>
          </cell>
          <cell r="C539">
            <v>131335</v>
          </cell>
          <cell r="D539" t="str">
            <v>Zydus Wellness Ltd.</v>
          </cell>
          <cell r="E539" t="str">
            <v>FMCG</v>
          </cell>
          <cell r="F539" t="str">
            <v>ZYWL IN</v>
          </cell>
          <cell r="G539" t="str">
            <v>INE768C01010</v>
          </cell>
          <cell r="H539">
            <v>16150.792629359999</v>
          </cell>
          <cell r="I539" t="str">
            <v>Small Cap</v>
          </cell>
          <cell r="J539">
            <v>2537</v>
          </cell>
        </row>
        <row r="540">
          <cell r="A540" t="str">
            <v>INE119A01028</v>
          </cell>
          <cell r="B540">
            <v>609</v>
          </cell>
          <cell r="C540">
            <v>100038</v>
          </cell>
          <cell r="D540" t="str">
            <v>Balrampur Chini Mills Ltd.</v>
          </cell>
          <cell r="E540" t="str">
            <v>Agri</v>
          </cell>
          <cell r="F540" t="str">
            <v>BRCM IN</v>
          </cell>
          <cell r="G540" t="str">
            <v>INE119A01028</v>
          </cell>
          <cell r="H540">
            <v>10421.31795259</v>
          </cell>
          <cell r="I540" t="str">
            <v>Small Cap</v>
          </cell>
          <cell r="J540">
            <v>516.04999999999995</v>
          </cell>
        </row>
        <row r="541">
          <cell r="A541" t="str">
            <v>INE03Q201024</v>
          </cell>
          <cell r="B541">
            <v>233</v>
          </cell>
          <cell r="C541">
            <v>301987</v>
          </cell>
          <cell r="D541" t="str">
            <v>Alivus Life Sciences Ltd.</v>
          </cell>
          <cell r="E541" t="str">
            <v>Healthcare</v>
          </cell>
          <cell r="F541" t="str">
            <v>ALIVUS IN</v>
          </cell>
          <cell r="G541" t="str">
            <v>INE03Q201024</v>
          </cell>
          <cell r="H541">
            <v>11490.948460420001</v>
          </cell>
          <cell r="I541" t="str">
            <v>Small Cap</v>
          </cell>
          <cell r="J541">
            <v>936.9</v>
          </cell>
        </row>
        <row r="542">
          <cell r="A542" t="str">
            <v>INE386A01015</v>
          </cell>
          <cell r="B542">
            <v>5582</v>
          </cell>
          <cell r="C542">
            <v>120113</v>
          </cell>
          <cell r="D542" t="str">
            <v>Vesuvius India Ltd.</v>
          </cell>
          <cell r="E542" t="str">
            <v>Capital Goods</v>
          </cell>
          <cell r="F542" t="str">
            <v>VI IN</v>
          </cell>
          <cell r="G542" t="str">
            <v>INE386A01015</v>
          </cell>
          <cell r="H542">
            <v>10604.701800000001</v>
          </cell>
          <cell r="I542" t="str">
            <v>Small Cap</v>
          </cell>
          <cell r="J542">
            <v>522.79999999999995</v>
          </cell>
        </row>
        <row r="543">
          <cell r="A543" t="str">
            <v>INE256A01028</v>
          </cell>
          <cell r="B543">
            <v>5808</v>
          </cell>
          <cell r="C543">
            <v>105537</v>
          </cell>
          <cell r="D543" t="str">
            <v>Zee Entertainment Enterprises Ltd.</v>
          </cell>
          <cell r="E543" t="str">
            <v>Media &amp; Entertainment</v>
          </cell>
          <cell r="F543" t="str">
            <v>Z IN</v>
          </cell>
          <cell r="G543" t="str">
            <v>INE256A01028</v>
          </cell>
          <cell r="H543">
            <v>11161.2356604</v>
          </cell>
          <cell r="I543" t="str">
            <v>Small Cap</v>
          </cell>
          <cell r="J543">
            <v>116.3</v>
          </cell>
        </row>
        <row r="544">
          <cell r="A544" t="str">
            <v>INE177A01018</v>
          </cell>
          <cell r="B544">
            <v>2365</v>
          </cell>
          <cell r="C544">
            <v>100210</v>
          </cell>
          <cell r="D544" t="str">
            <v>Ingersoll-Rand (India) Ltd.</v>
          </cell>
          <cell r="E544" t="str">
            <v>Capital Goods</v>
          </cell>
          <cell r="F544" t="str">
            <v>INGR IN</v>
          </cell>
          <cell r="G544" t="str">
            <v>INE177A01018</v>
          </cell>
          <cell r="H544">
            <v>12187.615599999999</v>
          </cell>
          <cell r="I544" t="str">
            <v>Small Cap</v>
          </cell>
          <cell r="J544">
            <v>3853.3</v>
          </cell>
        </row>
        <row r="545">
          <cell r="A545" t="str">
            <v>INE552Z01027</v>
          </cell>
          <cell r="B545">
            <v>247</v>
          </cell>
          <cell r="C545">
            <v>231440</v>
          </cell>
          <cell r="D545" t="str">
            <v>Allied Blenders And Distillers Ltd.</v>
          </cell>
          <cell r="E545" t="str">
            <v>Alcohol</v>
          </cell>
          <cell r="F545" t="str">
            <v>ABDL IN</v>
          </cell>
          <cell r="G545" t="str">
            <v>INE552Z01027</v>
          </cell>
          <cell r="H545">
            <v>15267.978592334999</v>
          </cell>
          <cell r="I545" t="str">
            <v>Small Cap</v>
          </cell>
          <cell r="J545">
            <v>545.70000000000005</v>
          </cell>
        </row>
        <row r="546">
          <cell r="A546" t="str">
            <v>INE955D01029</v>
          </cell>
          <cell r="B546">
            <v>1788</v>
          </cell>
          <cell r="C546">
            <v>130343</v>
          </cell>
          <cell r="D546" t="str">
            <v>Genus Power Infrastructures Ltd.</v>
          </cell>
          <cell r="E546" t="str">
            <v>Capital Goods</v>
          </cell>
          <cell r="F546" t="str">
            <v>GPIN IN</v>
          </cell>
          <cell r="G546" t="str">
            <v>INE955D01029</v>
          </cell>
          <cell r="H546">
            <v>9839.5291355400004</v>
          </cell>
          <cell r="I546" t="str">
            <v>Small Cap</v>
          </cell>
          <cell r="J546">
            <v>323.75</v>
          </cell>
        </row>
        <row r="547">
          <cell r="A547" t="str">
            <v>INE399G01023</v>
          </cell>
          <cell r="B547">
            <v>4091</v>
          </cell>
          <cell r="C547">
            <v>132527</v>
          </cell>
          <cell r="D547" t="str">
            <v>Ramkrishna Forgings Ltd.</v>
          </cell>
          <cell r="E547" t="str">
            <v>Automobile &amp; Ancillaries</v>
          </cell>
          <cell r="F547" t="str">
            <v>RMKF IN</v>
          </cell>
          <cell r="G547" t="str">
            <v>INE399G01023</v>
          </cell>
          <cell r="H547">
            <v>10450.585489139999</v>
          </cell>
          <cell r="I547" t="str">
            <v>Small Cap</v>
          </cell>
          <cell r="J547">
            <v>576.35</v>
          </cell>
        </row>
        <row r="548">
          <cell r="A548" t="str">
            <v>INE00F201020</v>
          </cell>
          <cell r="B548">
            <v>3965</v>
          </cell>
          <cell r="C548">
            <v>303180</v>
          </cell>
          <cell r="D548" t="str">
            <v>Prudent Corporate Advisory Services Ltd.</v>
          </cell>
          <cell r="E548" t="str">
            <v>Finance</v>
          </cell>
          <cell r="F548" t="str">
            <v>PRUDENT IN</v>
          </cell>
          <cell r="G548" t="str">
            <v>INE00F201020</v>
          </cell>
          <cell r="H548">
            <v>11595.5266672</v>
          </cell>
          <cell r="I548" t="str">
            <v>Small Cap</v>
          </cell>
          <cell r="J548">
            <v>2806.8</v>
          </cell>
        </row>
        <row r="549">
          <cell r="A549" t="str">
            <v>INE0KCE01017</v>
          </cell>
          <cell r="B549">
            <v>1568</v>
          </cell>
          <cell r="C549">
            <v>242153</v>
          </cell>
          <cell r="D549" t="str">
            <v>Eureka Forbes Ltd.</v>
          </cell>
          <cell r="E549" t="str">
            <v>Consumer Durables</v>
          </cell>
          <cell r="F549" t="str">
            <v>EUREKAFO IN</v>
          </cell>
          <cell r="G549" t="str">
            <v>INE0KCE01017</v>
          </cell>
          <cell r="H549">
            <v>10919.71063596</v>
          </cell>
          <cell r="I549" t="str">
            <v>Small Cap</v>
          </cell>
          <cell r="J549">
            <v>564.15</v>
          </cell>
        </row>
        <row r="550">
          <cell r="A550" t="str">
            <v>INE879I01012</v>
          </cell>
          <cell r="B550">
            <v>5514</v>
          </cell>
          <cell r="C550">
            <v>219492</v>
          </cell>
          <cell r="D550" t="str">
            <v>Valor Estate Ltd.</v>
          </cell>
          <cell r="E550" t="str">
            <v>Realty</v>
          </cell>
          <cell r="F550" t="str">
            <v>DBREALTY IN</v>
          </cell>
          <cell r="G550" t="str">
            <v>INE879I01012</v>
          </cell>
          <cell r="H550">
            <v>9077.5065958849991</v>
          </cell>
          <cell r="I550" t="str">
            <v>Small Cap</v>
          </cell>
          <cell r="J550">
            <v>168.96</v>
          </cell>
        </row>
        <row r="551">
          <cell r="A551" t="str">
            <v>INE168A01041</v>
          </cell>
          <cell r="B551">
            <v>5228</v>
          </cell>
          <cell r="C551">
            <v>132209</v>
          </cell>
          <cell r="D551" t="str">
            <v>The Jammu &amp; Kashmir Bank Ltd.</v>
          </cell>
          <cell r="E551" t="str">
            <v>Bank</v>
          </cell>
          <cell r="F551" t="str">
            <v>JKBK IN</v>
          </cell>
          <cell r="G551" t="str">
            <v>INE168A01041</v>
          </cell>
          <cell r="H551">
            <v>11131.853518467</v>
          </cell>
          <cell r="I551" t="str">
            <v>Small Cap</v>
          </cell>
          <cell r="J551">
            <v>101.07</v>
          </cell>
        </row>
        <row r="552">
          <cell r="A552" t="str">
            <v>INE421D01022</v>
          </cell>
          <cell r="B552">
            <v>988</v>
          </cell>
          <cell r="C552">
            <v>119600</v>
          </cell>
          <cell r="D552" t="str">
            <v>CCL Products (India) Ltd.</v>
          </cell>
          <cell r="E552" t="str">
            <v>Agri</v>
          </cell>
          <cell r="F552" t="str">
            <v>CCLP IN</v>
          </cell>
          <cell r="G552" t="str">
            <v>INE421D01022</v>
          </cell>
          <cell r="H552">
            <v>11779.186634399999</v>
          </cell>
          <cell r="I552" t="str">
            <v>Small Cap</v>
          </cell>
          <cell r="J552">
            <v>887.6</v>
          </cell>
        </row>
        <row r="553">
          <cell r="A553" t="str">
            <v>INE943P01029</v>
          </cell>
          <cell r="B553">
            <v>1381</v>
          </cell>
          <cell r="C553">
            <v>274041</v>
          </cell>
          <cell r="D553" t="str">
            <v>Dr. Agarwal's Health Care Ltd.</v>
          </cell>
          <cell r="E553" t="str">
            <v>Healthcare</v>
          </cell>
          <cell r="F553" t="str">
            <v>AGARWALE IN</v>
          </cell>
          <cell r="G553" t="str">
            <v>INE943P01029</v>
          </cell>
          <cell r="H553">
            <v>13692.818441670001</v>
          </cell>
          <cell r="I553" t="str">
            <v>Small Cap</v>
          </cell>
          <cell r="J553">
            <v>433.6</v>
          </cell>
        </row>
        <row r="554">
          <cell r="A554" t="str">
            <v>INE0UOS01011</v>
          </cell>
          <cell r="B554">
            <v>4396</v>
          </cell>
          <cell r="C554">
            <v>315602</v>
          </cell>
          <cell r="D554" t="str">
            <v>Sanofi Consumer Healthcare India Ltd.</v>
          </cell>
          <cell r="E554" t="str">
            <v>Healthcare</v>
          </cell>
          <cell r="F554" t="str">
            <v>SANOFICO IN</v>
          </cell>
          <cell r="G554" t="str">
            <v>INE0UOS01011</v>
          </cell>
          <cell r="H554">
            <v>11964.98389455</v>
          </cell>
          <cell r="I554" t="str">
            <v>Small Cap</v>
          </cell>
          <cell r="J554">
            <v>5222.5</v>
          </cell>
        </row>
        <row r="555">
          <cell r="A555" t="str">
            <v>INE0NNS01018</v>
          </cell>
          <cell r="B555">
            <v>3561</v>
          </cell>
          <cell r="C555">
            <v>308021</v>
          </cell>
          <cell r="D555" t="str">
            <v>NMDC Steel Ltd.</v>
          </cell>
          <cell r="E555" t="str">
            <v>Iron &amp; Steel</v>
          </cell>
          <cell r="F555" t="str">
            <v>NSLNISP IN</v>
          </cell>
          <cell r="G555" t="str">
            <v>INE0NNS01018</v>
          </cell>
          <cell r="H555">
            <v>13565.774479649999</v>
          </cell>
          <cell r="I555" t="str">
            <v>Small Cap</v>
          </cell>
          <cell r="J555">
            <v>46.31</v>
          </cell>
        </row>
        <row r="556">
          <cell r="A556" t="str">
            <v>INE0LEZ01016</v>
          </cell>
          <cell r="B556">
            <v>499</v>
          </cell>
          <cell r="C556">
            <v>294388</v>
          </cell>
          <cell r="D556" t="str">
            <v>Ather Energy Ltd.</v>
          </cell>
          <cell r="E556" t="str">
            <v>Automobile &amp; Ancillaries</v>
          </cell>
          <cell r="F556" t="str">
            <v>ATHERENE IN</v>
          </cell>
          <cell r="G556" t="str">
            <v>INE0LEZ01016</v>
          </cell>
          <cell r="H556">
            <v>20568.750402524998</v>
          </cell>
          <cell r="I556" t="str">
            <v>Small Cap</v>
          </cell>
          <cell r="J556">
            <v>542.54999999999995</v>
          </cell>
        </row>
        <row r="557">
          <cell r="A557" t="str">
            <v>INE269A01021</v>
          </cell>
          <cell r="B557">
            <v>4807</v>
          </cell>
          <cell r="C557">
            <v>132221</v>
          </cell>
          <cell r="D557" t="str">
            <v>Sonata Software Ltd.</v>
          </cell>
          <cell r="E557" t="str">
            <v>IT</v>
          </cell>
          <cell r="F557" t="str">
            <v>SSOF IN</v>
          </cell>
          <cell r="G557" t="str">
            <v>INE269A01021</v>
          </cell>
          <cell r="H557">
            <v>10717.836467519999</v>
          </cell>
          <cell r="I557" t="str">
            <v>Small Cap</v>
          </cell>
          <cell r="J557">
            <v>382.6</v>
          </cell>
        </row>
        <row r="558">
          <cell r="A558" t="str">
            <v>INE930P01018</v>
          </cell>
          <cell r="B558">
            <v>340</v>
          </cell>
          <cell r="C558">
            <v>226328</v>
          </cell>
          <cell r="D558" t="str">
            <v>Anupam Rasayan India Ltd.</v>
          </cell>
          <cell r="E558" t="str">
            <v>Chemicals</v>
          </cell>
          <cell r="F558" t="str">
            <v>ANURAS IN</v>
          </cell>
          <cell r="G558" t="str">
            <v>INE930P01018</v>
          </cell>
          <cell r="H558">
            <v>12645.701033249999</v>
          </cell>
          <cell r="I558" t="str">
            <v>Small Cap</v>
          </cell>
          <cell r="J558">
            <v>1102.4000000000001</v>
          </cell>
        </row>
        <row r="559">
          <cell r="A559" t="str">
            <v>INE836A01035</v>
          </cell>
          <cell r="B559">
            <v>767</v>
          </cell>
          <cell r="C559">
            <v>132400</v>
          </cell>
          <cell r="D559" t="str">
            <v>Birlasoft Ltd.</v>
          </cell>
          <cell r="E559" t="str">
            <v>IT</v>
          </cell>
          <cell r="F559" t="str">
            <v>BSOFT IN</v>
          </cell>
          <cell r="G559" t="str">
            <v>INE836A01035</v>
          </cell>
          <cell r="H559">
            <v>10396.615384799999</v>
          </cell>
          <cell r="I559" t="str">
            <v>Small Cap</v>
          </cell>
          <cell r="J559">
            <v>373.6</v>
          </cell>
        </row>
        <row r="560">
          <cell r="A560" t="str">
            <v>INE750C01026</v>
          </cell>
          <cell r="B560">
            <v>3098</v>
          </cell>
          <cell r="C560">
            <v>124404</v>
          </cell>
          <cell r="D560" t="str">
            <v>Marksans Pharma Ltd.</v>
          </cell>
          <cell r="E560" t="str">
            <v>Healthcare</v>
          </cell>
          <cell r="F560" t="str">
            <v>MRKS IN</v>
          </cell>
          <cell r="G560" t="str">
            <v>INE750C01026</v>
          </cell>
          <cell r="H560">
            <v>7839.7328058000003</v>
          </cell>
          <cell r="I560" t="str">
            <v>Small Cap</v>
          </cell>
          <cell r="J560">
            <v>172.93</v>
          </cell>
        </row>
        <row r="561">
          <cell r="A561" t="str">
            <v>INE908D01010</v>
          </cell>
          <cell r="B561">
            <v>4526</v>
          </cell>
          <cell r="C561">
            <v>131431</v>
          </cell>
          <cell r="D561" t="str">
            <v>Shakti Pumps (India) Ltd.</v>
          </cell>
          <cell r="E561" t="str">
            <v>Capital Goods</v>
          </cell>
          <cell r="F561" t="str">
            <v>SKPI IN</v>
          </cell>
          <cell r="G561" t="str">
            <v>INE908D01010</v>
          </cell>
          <cell r="H561">
            <v>10591.864325775001</v>
          </cell>
          <cell r="I561" t="str">
            <v>Small Cap</v>
          </cell>
          <cell r="J561">
            <v>856.65</v>
          </cell>
        </row>
        <row r="562">
          <cell r="A562" t="str">
            <v>INE0BY001018</v>
          </cell>
          <cell r="B562">
            <v>2590</v>
          </cell>
          <cell r="C562">
            <v>301578</v>
          </cell>
          <cell r="D562" t="str">
            <v>Jubilant Ingrevia Ltd.</v>
          </cell>
          <cell r="E562" t="str">
            <v>Chemicals</v>
          </cell>
          <cell r="F562" t="str">
            <v>JUBLINGR IN</v>
          </cell>
          <cell r="G562" t="str">
            <v>INE0BY001018</v>
          </cell>
          <cell r="H562">
            <v>11285.06869815</v>
          </cell>
          <cell r="I562" t="str">
            <v>Small Cap</v>
          </cell>
          <cell r="J562">
            <v>708.35</v>
          </cell>
        </row>
        <row r="563">
          <cell r="A563" t="str">
            <v>INE131B01039</v>
          </cell>
          <cell r="B563">
            <v>4159</v>
          </cell>
          <cell r="C563">
            <v>130517</v>
          </cell>
          <cell r="D563" t="str">
            <v>Relaxo Footwears Ltd.</v>
          </cell>
          <cell r="E563" t="str">
            <v>FMCG</v>
          </cell>
          <cell r="F563" t="str">
            <v>RLXF IN</v>
          </cell>
          <cell r="G563" t="str">
            <v>INE131B01039</v>
          </cell>
          <cell r="H563">
            <v>12201.724792790001</v>
          </cell>
          <cell r="I563" t="str">
            <v>Small Cap</v>
          </cell>
          <cell r="J563">
            <v>489.35</v>
          </cell>
        </row>
        <row r="564">
          <cell r="A564" t="str">
            <v>INE0NT901020</v>
          </cell>
          <cell r="B564">
            <v>3486</v>
          </cell>
          <cell r="C564">
            <v>310018</v>
          </cell>
          <cell r="D564" t="str">
            <v>Netweb Technologies India Ltd.</v>
          </cell>
          <cell r="E564" t="str">
            <v>Consumer Durables</v>
          </cell>
          <cell r="F564" t="str">
            <v>NETWEB IN</v>
          </cell>
          <cell r="G564" t="str">
            <v>INE0NT901020</v>
          </cell>
          <cell r="H564">
            <v>16448.60076578</v>
          </cell>
          <cell r="I564" t="str">
            <v>Small Cap</v>
          </cell>
          <cell r="J564">
            <v>2903.8</v>
          </cell>
        </row>
        <row r="565">
          <cell r="A565" t="str">
            <v>INE970X01018</v>
          </cell>
          <cell r="B565">
            <v>2893</v>
          </cell>
          <cell r="C565">
            <v>213429</v>
          </cell>
          <cell r="D565" t="str">
            <v>Lemon Tree Hotels Ltd.</v>
          </cell>
          <cell r="E565" t="str">
            <v>Hospitality</v>
          </cell>
          <cell r="F565" t="str">
            <v>LEMONTRE IN</v>
          </cell>
          <cell r="G565" t="str">
            <v>INE970X01018</v>
          </cell>
          <cell r="H565">
            <v>13872.235584640001</v>
          </cell>
          <cell r="I565" t="str">
            <v>Small Cap</v>
          </cell>
          <cell r="J565">
            <v>175.37</v>
          </cell>
        </row>
        <row r="566">
          <cell r="A566" t="str">
            <v>INE351F01018</v>
          </cell>
          <cell r="B566">
            <v>2482</v>
          </cell>
          <cell r="C566">
            <v>132627</v>
          </cell>
          <cell r="D566" t="str">
            <v>Jaiprakash Power Ventures Ltd.</v>
          </cell>
          <cell r="E566" t="str">
            <v>Power</v>
          </cell>
          <cell r="F566" t="str">
            <v>JPVL IN</v>
          </cell>
          <cell r="G566" t="str">
            <v>INE351F01018</v>
          </cell>
          <cell r="H566">
            <v>12959.890641857</v>
          </cell>
          <cell r="I566" t="str">
            <v>Small Cap</v>
          </cell>
          <cell r="J566">
            <v>18.91</v>
          </cell>
        </row>
        <row r="567">
          <cell r="A567" t="str">
            <v>INE979A01025</v>
          </cell>
          <cell r="B567">
            <v>4413</v>
          </cell>
          <cell r="C567">
            <v>132163</v>
          </cell>
          <cell r="D567" t="str">
            <v>Saregama India Ltd.</v>
          </cell>
          <cell r="E567" t="str">
            <v>Media &amp; Entertainment</v>
          </cell>
          <cell r="F567" t="str">
            <v>SARE IN</v>
          </cell>
          <cell r="G567" t="str">
            <v>INE979A01025</v>
          </cell>
          <cell r="H567">
            <v>9485.2628605499995</v>
          </cell>
          <cell r="I567" t="str">
            <v>Small Cap</v>
          </cell>
          <cell r="J567">
            <v>492.75</v>
          </cell>
        </row>
        <row r="568">
          <cell r="A568" t="str">
            <v>INE616N01034</v>
          </cell>
          <cell r="B568">
            <v>2378</v>
          </cell>
          <cell r="C568">
            <v>208433</v>
          </cell>
          <cell r="D568" t="str">
            <v>Inox India Ltd.</v>
          </cell>
          <cell r="E568" t="str">
            <v>Capital Goods</v>
          </cell>
          <cell r="F568" t="str">
            <v>INOXINDI IN</v>
          </cell>
          <cell r="G568" t="str">
            <v>INE616N01034</v>
          </cell>
          <cell r="H568">
            <v>10633.85166</v>
          </cell>
          <cell r="I568" t="str">
            <v>Small Cap</v>
          </cell>
          <cell r="J568">
            <v>1169.7</v>
          </cell>
        </row>
        <row r="569">
          <cell r="A569" t="str">
            <v>INE123F01029</v>
          </cell>
          <cell r="B569">
            <v>3266</v>
          </cell>
          <cell r="C569">
            <v>113377</v>
          </cell>
          <cell r="D569" t="str">
            <v>MMTC Ltd.</v>
          </cell>
          <cell r="E569" t="str">
            <v>Trading</v>
          </cell>
          <cell r="F569" t="str">
            <v>MMTC IN</v>
          </cell>
          <cell r="G569" t="str">
            <v>INE123F01029</v>
          </cell>
          <cell r="H569">
            <v>9729</v>
          </cell>
          <cell r="I569" t="str">
            <v>Small Cap</v>
          </cell>
          <cell r="J569">
            <v>64.84</v>
          </cell>
        </row>
        <row r="570">
          <cell r="A570" t="str">
            <v>INE804L01022</v>
          </cell>
          <cell r="B570">
            <v>3145</v>
          </cell>
          <cell r="C570">
            <v>232604</v>
          </cell>
          <cell r="D570" t="str">
            <v>Medplus Health Services Ltd.</v>
          </cell>
          <cell r="E570" t="str">
            <v>Healthcare</v>
          </cell>
          <cell r="F570" t="str">
            <v>MEDPLUS IN</v>
          </cell>
          <cell r="G570" t="str">
            <v>INE804L01022</v>
          </cell>
          <cell r="H570">
            <v>10055.510997519999</v>
          </cell>
          <cell r="I570" t="str">
            <v>Small Cap</v>
          </cell>
          <cell r="J570">
            <v>838.75</v>
          </cell>
        </row>
        <row r="571">
          <cell r="A571" t="str">
            <v>INE526E01018</v>
          </cell>
          <cell r="B571">
            <v>4678</v>
          </cell>
          <cell r="C571">
            <v>218771</v>
          </cell>
          <cell r="D571" t="str">
            <v>Shriram Pistons &amp; Rings Ltd</v>
          </cell>
          <cell r="E571" t="str">
            <v>Capital Goods</v>
          </cell>
          <cell r="F571" t="str">
            <v>SPRL IN</v>
          </cell>
          <cell r="G571" t="str">
            <v>INE526E01018</v>
          </cell>
          <cell r="H571">
            <v>11404.4994336</v>
          </cell>
          <cell r="I571" t="str">
            <v>Small Cap</v>
          </cell>
          <cell r="J571">
            <v>2588.5</v>
          </cell>
        </row>
        <row r="572">
          <cell r="A572" t="str">
            <v>INE418L01021</v>
          </cell>
          <cell r="B572">
            <v>3452</v>
          </cell>
          <cell r="C572">
            <v>229414</v>
          </cell>
          <cell r="D572" t="str">
            <v>Nazara Technologies Ltd.</v>
          </cell>
          <cell r="E572" t="str">
            <v>IT</v>
          </cell>
          <cell r="F572" t="str">
            <v>NAZARA IN</v>
          </cell>
          <cell r="G572" t="str">
            <v>INE418L01021</v>
          </cell>
          <cell r="H572">
            <v>10171.11723392</v>
          </cell>
          <cell r="I572" t="str">
            <v>Small Cap</v>
          </cell>
          <cell r="J572">
            <v>1096.8</v>
          </cell>
        </row>
        <row r="573">
          <cell r="A573" t="str">
            <v>INE386C01029</v>
          </cell>
          <cell r="B573">
            <v>488</v>
          </cell>
          <cell r="C573">
            <v>132493</v>
          </cell>
          <cell r="D573" t="str">
            <v>Astra Microwave Products Ltd.</v>
          </cell>
          <cell r="E573" t="str">
            <v>Capital Goods</v>
          </cell>
          <cell r="F573" t="str">
            <v>ASTM IN</v>
          </cell>
          <cell r="G573" t="str">
            <v>INE386C01029</v>
          </cell>
          <cell r="H573">
            <v>10312.92676896</v>
          </cell>
          <cell r="I573" t="str">
            <v>Small Cap</v>
          </cell>
          <cell r="J573">
            <v>1085.9000000000001</v>
          </cell>
        </row>
        <row r="574">
          <cell r="A574" t="str">
            <v>INE299N01021</v>
          </cell>
          <cell r="B574">
            <v>5701</v>
          </cell>
          <cell r="C574">
            <v>237056</v>
          </cell>
          <cell r="D574" t="str">
            <v>Waaree Renewable Technologies Ltd.</v>
          </cell>
          <cell r="E574" t="str">
            <v>Power</v>
          </cell>
          <cell r="F574" t="str">
            <v>WAREERTL IN</v>
          </cell>
          <cell r="G574" t="str">
            <v>INE299N01021</v>
          </cell>
          <cell r="H574">
            <v>11481.71710966</v>
          </cell>
          <cell r="I574" t="str">
            <v>Small Cap</v>
          </cell>
          <cell r="J574">
            <v>1097.5</v>
          </cell>
        </row>
        <row r="575">
          <cell r="A575" t="str">
            <v>INE429E01023</v>
          </cell>
          <cell r="B575">
            <v>4318</v>
          </cell>
          <cell r="C575">
            <v>123025</v>
          </cell>
          <cell r="D575" t="str">
            <v>Safari Industries (India) Ltd.</v>
          </cell>
          <cell r="E575" t="str">
            <v>FMCG</v>
          </cell>
          <cell r="F575" t="str">
            <v>SII IN</v>
          </cell>
          <cell r="G575" t="str">
            <v>INE429E01023</v>
          </cell>
          <cell r="H575">
            <v>11041.60938502</v>
          </cell>
          <cell r="I575" t="str">
            <v>Small Cap</v>
          </cell>
          <cell r="J575">
            <v>2259</v>
          </cell>
        </row>
        <row r="576">
          <cell r="A576" t="str">
            <v>INE806T01020</v>
          </cell>
          <cell r="B576">
            <v>4404</v>
          </cell>
          <cell r="C576">
            <v>303107</v>
          </cell>
          <cell r="D576" t="str">
            <v>Sapphire Foods India Ltd.</v>
          </cell>
          <cell r="E576" t="str">
            <v>FMCG</v>
          </cell>
          <cell r="F576" t="str">
            <v>SAPPHIRE IN</v>
          </cell>
          <cell r="G576" t="str">
            <v>INE806T01020</v>
          </cell>
          <cell r="H576">
            <v>10563.856087349999</v>
          </cell>
          <cell r="I576" t="str">
            <v>Small Cap</v>
          </cell>
          <cell r="J576">
            <v>328.8</v>
          </cell>
        </row>
        <row r="577">
          <cell r="A577" t="str">
            <v>INE02IJ01035</v>
          </cell>
          <cell r="B577">
            <v>564</v>
          </cell>
          <cell r="C577">
            <v>312314</v>
          </cell>
          <cell r="D577" t="str">
            <v>Azad Engineering Ltd.</v>
          </cell>
          <cell r="E577" t="str">
            <v>Capital Goods</v>
          </cell>
          <cell r="F577" t="str">
            <v>AZAD IN</v>
          </cell>
          <cell r="G577" t="str">
            <v>INE02IJ01035</v>
          </cell>
          <cell r="H577">
            <v>10335.339241005</v>
          </cell>
          <cell r="I577" t="str">
            <v>Small Cap</v>
          </cell>
          <cell r="J577">
            <v>1601.3</v>
          </cell>
        </row>
        <row r="578">
          <cell r="A578" t="str">
            <v>INE011K01018</v>
          </cell>
          <cell r="B578">
            <v>5191</v>
          </cell>
          <cell r="C578">
            <v>255331</v>
          </cell>
          <cell r="D578" t="str">
            <v>Tega Industries Ltd.</v>
          </cell>
          <cell r="E578" t="str">
            <v>Capital Goods</v>
          </cell>
          <cell r="F578" t="str">
            <v>TEGA IN</v>
          </cell>
          <cell r="G578" t="str">
            <v>INE011K01018</v>
          </cell>
          <cell r="H578">
            <v>13419.210704020001</v>
          </cell>
          <cell r="I578" t="str">
            <v>Small Cap</v>
          </cell>
          <cell r="J578">
            <v>2016.1</v>
          </cell>
        </row>
        <row r="579">
          <cell r="A579" t="str">
            <v>INE340A01012</v>
          </cell>
          <cell r="B579">
            <v>760</v>
          </cell>
          <cell r="C579">
            <v>100335</v>
          </cell>
          <cell r="D579" t="str">
            <v>Birla Corporation Ltd.</v>
          </cell>
          <cell r="E579" t="str">
            <v>Construction Materials</v>
          </cell>
          <cell r="F579" t="str">
            <v>BCORP IN</v>
          </cell>
          <cell r="G579" t="str">
            <v>INE340A01012</v>
          </cell>
          <cell r="H579">
            <v>9788.5346839049998</v>
          </cell>
          <cell r="I579" t="str">
            <v>Small Cap</v>
          </cell>
          <cell r="J579">
            <v>1270.2</v>
          </cell>
        </row>
        <row r="580">
          <cell r="A580" t="str">
            <v>INE383A01012</v>
          </cell>
          <cell r="B580">
            <v>5224</v>
          </cell>
          <cell r="C580">
            <v>130005</v>
          </cell>
          <cell r="D580" t="str">
            <v>The India Cements Ltd.</v>
          </cell>
          <cell r="E580" t="str">
            <v>Construction Materials</v>
          </cell>
          <cell r="F580" t="str">
            <v>ICEM IN</v>
          </cell>
          <cell r="G580" t="str">
            <v>INE383A01012</v>
          </cell>
          <cell r="H580">
            <v>12141.77233518</v>
          </cell>
          <cell r="I580" t="str">
            <v>Small Cap</v>
          </cell>
          <cell r="J580">
            <v>391.65</v>
          </cell>
        </row>
        <row r="581">
          <cell r="A581" t="str">
            <v>INE489L01022</v>
          </cell>
          <cell r="B581">
            <v>2242</v>
          </cell>
          <cell r="C581">
            <v>244005</v>
          </cell>
          <cell r="D581" t="str">
            <v>IIFL Capital Services Ltd.</v>
          </cell>
          <cell r="E581" t="str">
            <v>Finance</v>
          </cell>
          <cell r="F581" t="str">
            <v>IIFLCAPS IN</v>
          </cell>
          <cell r="G581" t="str">
            <v>INE489L01022</v>
          </cell>
          <cell r="H581">
            <v>9090.6244167000004</v>
          </cell>
          <cell r="I581" t="str">
            <v>Small Cap</v>
          </cell>
          <cell r="J581">
            <v>293.10000000000002</v>
          </cell>
        </row>
        <row r="582">
          <cell r="A582" t="str">
            <v>INE371A01025</v>
          </cell>
          <cell r="B582">
            <v>1907</v>
          </cell>
          <cell r="C582">
            <v>109488</v>
          </cell>
          <cell r="D582" t="str">
            <v>Graphite India Ltd.</v>
          </cell>
          <cell r="E582" t="str">
            <v>Capital Goods</v>
          </cell>
          <cell r="F582" t="str">
            <v>GRIL IN</v>
          </cell>
          <cell r="G582" t="str">
            <v>INE371A01025</v>
          </cell>
          <cell r="H582">
            <v>10422.311061930001</v>
          </cell>
          <cell r="I582" t="str">
            <v>Small Cap</v>
          </cell>
          <cell r="J582">
            <v>533.4</v>
          </cell>
        </row>
        <row r="583">
          <cell r="A583" t="str">
            <v>INE148I01020</v>
          </cell>
          <cell r="B583">
            <v>4359</v>
          </cell>
          <cell r="C583">
            <v>220741</v>
          </cell>
          <cell r="D583" t="str">
            <v>Sammaan Capital Ltd.</v>
          </cell>
          <cell r="E583" t="str">
            <v>Finance</v>
          </cell>
          <cell r="F583" t="str">
            <v>SAMMAANC IN</v>
          </cell>
          <cell r="G583" t="str">
            <v>INE148I01020</v>
          </cell>
          <cell r="H583">
            <v>11315.12457623</v>
          </cell>
          <cell r="I583" t="str">
            <v>Small Cap</v>
          </cell>
          <cell r="J583">
            <v>136.19999999999999</v>
          </cell>
        </row>
        <row r="584">
          <cell r="A584" t="str">
            <v>INE297H01019</v>
          </cell>
          <cell r="B584">
            <v>1714</v>
          </cell>
          <cell r="C584">
            <v>132726</v>
          </cell>
          <cell r="D584" t="str">
            <v>Gallantt Ispat Ltd.</v>
          </cell>
          <cell r="E584" t="str">
            <v>Iron &amp; Steel</v>
          </cell>
          <cell r="F584" t="str">
            <v>GALL IN</v>
          </cell>
          <cell r="G584" t="str">
            <v>INE297H01019</v>
          </cell>
          <cell r="H584">
            <v>16597.716206550002</v>
          </cell>
          <cell r="I584" t="str">
            <v>Small Cap</v>
          </cell>
          <cell r="J584">
            <v>687.7</v>
          </cell>
        </row>
        <row r="585">
          <cell r="A585" t="str">
            <v>INE0BWX01014</v>
          </cell>
          <cell r="B585">
            <v>169</v>
          </cell>
          <cell r="C585">
            <v>304714</v>
          </cell>
          <cell r="D585" t="str">
            <v>Aether Industries Ltd.</v>
          </cell>
          <cell r="E585" t="str">
            <v>Chemicals</v>
          </cell>
          <cell r="F585" t="str">
            <v>AETHER IN</v>
          </cell>
          <cell r="G585" t="str">
            <v>INE0BWX01014</v>
          </cell>
          <cell r="H585">
            <v>9718.8646652999996</v>
          </cell>
          <cell r="I585" t="str">
            <v>Small Cap</v>
          </cell>
          <cell r="J585">
            <v>733.35</v>
          </cell>
        </row>
        <row r="586">
          <cell r="A586" t="str">
            <v>INE477A01020</v>
          </cell>
          <cell r="B586">
            <v>953</v>
          </cell>
          <cell r="C586">
            <v>111196</v>
          </cell>
          <cell r="D586" t="str">
            <v>Can Fin Homes Ltd.</v>
          </cell>
          <cell r="E586" t="str">
            <v>Finance</v>
          </cell>
          <cell r="F586" t="str">
            <v>CANF IN</v>
          </cell>
          <cell r="G586" t="str">
            <v>INE477A01020</v>
          </cell>
          <cell r="H586">
            <v>9928.6373306250007</v>
          </cell>
          <cell r="I586" t="str">
            <v>Small Cap</v>
          </cell>
          <cell r="J586">
            <v>746.35</v>
          </cell>
        </row>
        <row r="587">
          <cell r="A587" t="str">
            <v>INE291A01017</v>
          </cell>
          <cell r="B587">
            <v>1744</v>
          </cell>
          <cell r="C587">
            <v>100655</v>
          </cell>
          <cell r="D587" t="str">
            <v>Garware Hi-Tech Films Ltd.</v>
          </cell>
          <cell r="E587" t="str">
            <v>Plastic Products</v>
          </cell>
          <cell r="F587" t="str">
            <v>GRWRHITE IN</v>
          </cell>
          <cell r="G587" t="str">
            <v>INE291A01017</v>
          </cell>
          <cell r="H587">
            <v>7698.1699138699996</v>
          </cell>
          <cell r="I587" t="str">
            <v>Small Cap</v>
          </cell>
          <cell r="J587">
            <v>3321.5</v>
          </cell>
        </row>
        <row r="588">
          <cell r="A588" t="str">
            <v>INE0J5401028</v>
          </cell>
          <cell r="B588">
            <v>2156</v>
          </cell>
          <cell r="C588">
            <v>308764</v>
          </cell>
          <cell r="D588" t="str">
            <v>Honasa Consumer Ltd.</v>
          </cell>
          <cell r="E588" t="str">
            <v>Trading</v>
          </cell>
          <cell r="F588" t="str">
            <v>HONASA IN</v>
          </cell>
          <cell r="G588" t="str">
            <v>INE0J5401028</v>
          </cell>
          <cell r="H588">
            <v>9748.0790282399994</v>
          </cell>
          <cell r="I588" t="str">
            <v>Small Cap</v>
          </cell>
          <cell r="J588">
            <v>299.60000000000002</v>
          </cell>
        </row>
        <row r="589">
          <cell r="A589" t="str">
            <v>INE274F01020</v>
          </cell>
          <cell r="B589">
            <v>5740</v>
          </cell>
          <cell r="C589">
            <v>105533</v>
          </cell>
          <cell r="D589" t="str">
            <v>Westlife Foodworld Ltd</v>
          </cell>
          <cell r="E589" t="str">
            <v>Hospitality</v>
          </cell>
          <cell r="F589" t="str">
            <v>WESTLIFE IN</v>
          </cell>
          <cell r="G589" t="str">
            <v>INE274F01020</v>
          </cell>
          <cell r="H589">
            <v>11627.380143225</v>
          </cell>
          <cell r="I589" t="str">
            <v>Small Cap</v>
          </cell>
          <cell r="J589">
            <v>745.25</v>
          </cell>
        </row>
        <row r="590">
          <cell r="A590" t="str">
            <v>INE0BV301023</v>
          </cell>
          <cell r="B590">
            <v>990</v>
          </cell>
          <cell r="C590">
            <v>303322</v>
          </cell>
          <cell r="D590" t="str">
            <v>CE Info Systems Ltd.</v>
          </cell>
          <cell r="E590" t="str">
            <v>IT</v>
          </cell>
          <cell r="F590" t="str">
            <v>MAPMYIND IN</v>
          </cell>
          <cell r="G590" t="str">
            <v>INE0BV301023</v>
          </cell>
          <cell r="H590">
            <v>8939.0575860749996</v>
          </cell>
          <cell r="I590" t="str">
            <v>Small Cap</v>
          </cell>
          <cell r="J590">
            <v>1634.8</v>
          </cell>
        </row>
        <row r="591">
          <cell r="A591" t="str">
            <v>INE542W01025</v>
          </cell>
          <cell r="B591">
            <v>2804</v>
          </cell>
          <cell r="C591">
            <v>293000</v>
          </cell>
          <cell r="D591" t="str">
            <v>KPI Green Energy Ltd.</v>
          </cell>
          <cell r="E591" t="str">
            <v>Infrastructure</v>
          </cell>
          <cell r="F591" t="str">
            <v>KPIG IN</v>
          </cell>
          <cell r="G591" t="str">
            <v>INE542W01025</v>
          </cell>
          <cell r="H591">
            <v>9521.7067722499996</v>
          </cell>
          <cell r="I591" t="str">
            <v>Small Cap</v>
          </cell>
          <cell r="J591">
            <v>482.35</v>
          </cell>
        </row>
        <row r="592">
          <cell r="A592" t="str">
            <v>INE150B01039</v>
          </cell>
          <cell r="B592">
            <v>240</v>
          </cell>
          <cell r="C592">
            <v>106767</v>
          </cell>
          <cell r="D592" t="str">
            <v>Alkyl Amines Chemicals Ltd.</v>
          </cell>
          <cell r="E592" t="str">
            <v>Chemicals</v>
          </cell>
          <cell r="F592" t="str">
            <v>AACL IN</v>
          </cell>
          <cell r="G592" t="str">
            <v>INE150B01039</v>
          </cell>
          <cell r="H592">
            <v>10395.573144275</v>
          </cell>
          <cell r="I592" t="str">
            <v>Small Cap</v>
          </cell>
          <cell r="J592">
            <v>2030.6</v>
          </cell>
        </row>
        <row r="593">
          <cell r="A593" t="str">
            <v>INE871C01038</v>
          </cell>
          <cell r="B593">
            <v>534</v>
          </cell>
          <cell r="C593">
            <v>112573</v>
          </cell>
          <cell r="D593" t="str">
            <v>Avanti Feeds Ltd.</v>
          </cell>
          <cell r="E593" t="str">
            <v>FMCG</v>
          </cell>
          <cell r="F593" t="str">
            <v>AVNT IN</v>
          </cell>
          <cell r="G593" t="str">
            <v>INE871C01038</v>
          </cell>
          <cell r="H593">
            <v>9737.4751761000007</v>
          </cell>
          <cell r="I593" t="str">
            <v>Small Cap</v>
          </cell>
          <cell r="J593">
            <v>715</v>
          </cell>
        </row>
        <row r="594">
          <cell r="A594" t="str">
            <v>INE573A01042</v>
          </cell>
          <cell r="B594">
            <v>2558</v>
          </cell>
          <cell r="C594">
            <v>130007</v>
          </cell>
          <cell r="D594" t="str">
            <v>JK Tyre &amp; Industries Ltd.</v>
          </cell>
          <cell r="E594" t="str">
            <v>Automobile &amp; Ancillaries</v>
          </cell>
          <cell r="F594" t="str">
            <v>JKI IN</v>
          </cell>
          <cell r="G594" t="str">
            <v>INE573A01042</v>
          </cell>
          <cell r="H594">
            <v>10109.968896165001</v>
          </cell>
          <cell r="I594" t="str">
            <v>Small Cap</v>
          </cell>
          <cell r="J594">
            <v>368.9</v>
          </cell>
        </row>
        <row r="595">
          <cell r="A595" t="str">
            <v>INE545A01024</v>
          </cell>
          <cell r="B595">
            <v>2070</v>
          </cell>
          <cell r="C595">
            <v>109631</v>
          </cell>
          <cell r="D595" t="str">
            <v>HEG Ltd.</v>
          </cell>
          <cell r="E595" t="str">
            <v>Capital Goods</v>
          </cell>
          <cell r="F595" t="str">
            <v>HEG IN</v>
          </cell>
          <cell r="G595" t="str">
            <v>INE545A01024</v>
          </cell>
          <cell r="H595">
            <v>10004.920042850001</v>
          </cell>
          <cell r="I595" t="str">
            <v>Small Cap</v>
          </cell>
          <cell r="J595">
            <v>518.54999999999995</v>
          </cell>
        </row>
        <row r="596">
          <cell r="A596" t="str">
            <v>INE260D01016</v>
          </cell>
          <cell r="B596">
            <v>3617</v>
          </cell>
          <cell r="C596">
            <v>132439</v>
          </cell>
          <cell r="D596" t="str">
            <v>Olectra Greentech Ltd.</v>
          </cell>
          <cell r="E596" t="str">
            <v>Automobile &amp; Ancillaries</v>
          </cell>
          <cell r="F596" t="str">
            <v>OLECTRA IN</v>
          </cell>
          <cell r="G596" t="str">
            <v>INE260D01016</v>
          </cell>
          <cell r="H596">
            <v>13512.541328625</v>
          </cell>
          <cell r="I596" t="str">
            <v>Small Cap</v>
          </cell>
          <cell r="J596">
            <v>1646.6</v>
          </cell>
        </row>
        <row r="597">
          <cell r="A597" t="str">
            <v>INE191H01014</v>
          </cell>
          <cell r="B597">
            <v>3991</v>
          </cell>
          <cell r="C597">
            <v>132689</v>
          </cell>
          <cell r="D597" t="str">
            <v>PVR Inox Ltd.</v>
          </cell>
          <cell r="E597" t="str">
            <v>Media &amp; Entertainment</v>
          </cell>
          <cell r="F597" t="str">
            <v>PVRINOX IN</v>
          </cell>
          <cell r="G597" t="str">
            <v>INE191H01014</v>
          </cell>
          <cell r="H597">
            <v>11006.25174096</v>
          </cell>
          <cell r="I597" t="str">
            <v>Small Cap</v>
          </cell>
          <cell r="J597">
            <v>1120.8</v>
          </cell>
        </row>
        <row r="598">
          <cell r="A598" t="str">
            <v>INE043W01024</v>
          </cell>
          <cell r="B598">
            <v>5598</v>
          </cell>
          <cell r="C598">
            <v>302427</v>
          </cell>
          <cell r="D598" t="str">
            <v>Vijaya Diagnostic Centre Ltd.</v>
          </cell>
          <cell r="E598" t="str">
            <v>Healthcare</v>
          </cell>
          <cell r="F598" t="str">
            <v>VIJAYA IN</v>
          </cell>
          <cell r="G598" t="str">
            <v>INE043W01024</v>
          </cell>
          <cell r="H598">
            <v>10692.12496356</v>
          </cell>
          <cell r="I598" t="str">
            <v>Small Cap</v>
          </cell>
          <cell r="J598">
            <v>1041.7</v>
          </cell>
        </row>
        <row r="599">
          <cell r="A599" t="str">
            <v>INE532F01054</v>
          </cell>
          <cell r="B599">
            <v>1453</v>
          </cell>
          <cell r="C599">
            <v>132922</v>
          </cell>
          <cell r="D599" t="str">
            <v>Edelweiss Financial Services Ltd.</v>
          </cell>
          <cell r="E599" t="str">
            <v>Finance</v>
          </cell>
          <cell r="F599" t="str">
            <v>EDEL IN</v>
          </cell>
          <cell r="G599" t="str">
            <v>INE532F01054</v>
          </cell>
          <cell r="H599">
            <v>10912.687372889999</v>
          </cell>
          <cell r="I599" t="str">
            <v>Small Cap</v>
          </cell>
          <cell r="J599">
            <v>115.37</v>
          </cell>
        </row>
        <row r="600">
          <cell r="A600" t="str">
            <v>INE109A01011</v>
          </cell>
          <cell r="B600">
            <v>4587</v>
          </cell>
          <cell r="C600">
            <v>123598</v>
          </cell>
          <cell r="D600" t="str">
            <v>Shipping Corporation Of India Ltd.</v>
          </cell>
          <cell r="E600" t="str">
            <v>Logistics</v>
          </cell>
          <cell r="F600" t="str">
            <v>SCI IN</v>
          </cell>
          <cell r="G600" t="str">
            <v>INE109A01011</v>
          </cell>
          <cell r="H600">
            <v>9979.7437892500002</v>
          </cell>
          <cell r="I600" t="str">
            <v>Small Cap</v>
          </cell>
          <cell r="J600">
            <v>214.34</v>
          </cell>
        </row>
        <row r="601">
          <cell r="A601" t="str">
            <v>INE956G01038</v>
          </cell>
          <cell r="B601">
            <v>5497</v>
          </cell>
          <cell r="C601">
            <v>209532</v>
          </cell>
          <cell r="D601" t="str">
            <v>VA Tech Wabag Ltd.</v>
          </cell>
          <cell r="E601" t="str">
            <v>Business Services</v>
          </cell>
          <cell r="F601" t="str">
            <v>VATW IN</v>
          </cell>
          <cell r="G601" t="str">
            <v>INE956G01038</v>
          </cell>
          <cell r="H601">
            <v>9521.4610868399996</v>
          </cell>
          <cell r="I601" t="str">
            <v>Small Cap</v>
          </cell>
          <cell r="J601">
            <v>1528.9</v>
          </cell>
        </row>
        <row r="602">
          <cell r="A602" t="str">
            <v>INE884B01025</v>
          </cell>
          <cell r="B602">
            <v>2756</v>
          </cell>
          <cell r="C602">
            <v>100245</v>
          </cell>
          <cell r="D602" t="str">
            <v>Kirloskar Ferrous Industries Ltd.</v>
          </cell>
          <cell r="E602" t="str">
            <v>Automobile &amp; Ancillaries</v>
          </cell>
          <cell r="F602" t="str">
            <v>KKF IN</v>
          </cell>
          <cell r="G602" t="str">
            <v>INE884B01025</v>
          </cell>
          <cell r="H602">
            <v>9080.4174281600008</v>
          </cell>
          <cell r="I602" t="str">
            <v>Small Cap</v>
          </cell>
          <cell r="J602">
            <v>0</v>
          </cell>
        </row>
        <row r="603">
          <cell r="A603" t="str">
            <v>INE178A01016</v>
          </cell>
          <cell r="B603">
            <v>1051</v>
          </cell>
          <cell r="C603">
            <v>100110</v>
          </cell>
          <cell r="D603" t="str">
            <v>Chennai Petroleum Corporation Ltd.</v>
          </cell>
          <cell r="E603" t="str">
            <v>Crude Oil</v>
          </cell>
          <cell r="F603" t="str">
            <v>MRL IN</v>
          </cell>
          <cell r="G603" t="str">
            <v>INE178A01016</v>
          </cell>
          <cell r="H603">
            <v>10924.884861</v>
          </cell>
          <cell r="I603" t="str">
            <v>Small Cap</v>
          </cell>
          <cell r="J603">
            <v>734.85</v>
          </cell>
        </row>
        <row r="604">
          <cell r="A604" t="str">
            <v>INE211R01019</v>
          </cell>
          <cell r="B604">
            <v>3877</v>
          </cell>
          <cell r="C604">
            <v>252076</v>
          </cell>
          <cell r="D604" t="str">
            <v>Power Mech Projects Ltd.</v>
          </cell>
          <cell r="E604" t="str">
            <v>Infrastructure</v>
          </cell>
          <cell r="F604" t="str">
            <v>POWM IN</v>
          </cell>
          <cell r="G604" t="str">
            <v>INE211R01019</v>
          </cell>
          <cell r="H604">
            <v>9725.4875821200003</v>
          </cell>
          <cell r="I604" t="str">
            <v>Small Cap</v>
          </cell>
          <cell r="J604">
            <v>3076.6</v>
          </cell>
        </row>
        <row r="605">
          <cell r="A605" t="str">
            <v>INE682M01012</v>
          </cell>
          <cell r="B605">
            <v>2598</v>
          </cell>
          <cell r="C605">
            <v>277614</v>
          </cell>
          <cell r="D605" t="str">
            <v>Jupiter Life Line Hospitals Ltd.</v>
          </cell>
          <cell r="E605" t="str">
            <v>Healthcare</v>
          </cell>
          <cell r="F605" t="str">
            <v>JLHL IN</v>
          </cell>
          <cell r="G605" t="str">
            <v>INE682M01012</v>
          </cell>
          <cell r="H605">
            <v>9574.6061926599996</v>
          </cell>
          <cell r="I605" t="str">
            <v>Small Cap</v>
          </cell>
          <cell r="J605">
            <v>1459</v>
          </cell>
        </row>
        <row r="606">
          <cell r="A606" t="str">
            <v>INE786A01032</v>
          </cell>
          <cell r="B606">
            <v>2554</v>
          </cell>
          <cell r="C606">
            <v>100380</v>
          </cell>
          <cell r="D606" t="str">
            <v>JK Lakshmi Cement Ltd.</v>
          </cell>
          <cell r="E606" t="str">
            <v>Construction Materials</v>
          </cell>
          <cell r="F606" t="str">
            <v>JKLC IN</v>
          </cell>
          <cell r="G606" t="str">
            <v>INE786A01032</v>
          </cell>
          <cell r="H606">
            <v>11182.309171950001</v>
          </cell>
          <cell r="I606" t="str">
            <v>Small Cap</v>
          </cell>
          <cell r="J606">
            <v>902.2</v>
          </cell>
        </row>
        <row r="607">
          <cell r="A607" t="str">
            <v>INE270A01029</v>
          </cell>
          <cell r="B607">
            <v>251</v>
          </cell>
          <cell r="C607">
            <v>121070</v>
          </cell>
          <cell r="D607" t="str">
            <v>Alok Industries Ltd.</v>
          </cell>
          <cell r="E607" t="str">
            <v>Textile</v>
          </cell>
          <cell r="F607" t="str">
            <v>ALOK IN</v>
          </cell>
          <cell r="G607" t="str">
            <v>INE270A01029</v>
          </cell>
          <cell r="H607">
            <v>9205.5557034539997</v>
          </cell>
          <cell r="I607" t="str">
            <v>Small Cap</v>
          </cell>
          <cell r="J607">
            <v>18.53</v>
          </cell>
        </row>
        <row r="608">
          <cell r="A608" t="str">
            <v>INE091G01026</v>
          </cell>
          <cell r="B608">
            <v>2470</v>
          </cell>
          <cell r="C608">
            <v>190064</v>
          </cell>
          <cell r="D608" t="str">
            <v>Jai Balaji Industries Ltd.</v>
          </cell>
          <cell r="E608" t="str">
            <v>Iron &amp; Steel</v>
          </cell>
          <cell r="F608" t="str">
            <v>JBIL IN</v>
          </cell>
          <cell r="G608" t="str">
            <v>INE091G01026</v>
          </cell>
          <cell r="H608">
            <v>9140.7593285999992</v>
          </cell>
          <cell r="I608" t="str">
            <v>Small Cap</v>
          </cell>
          <cell r="J608">
            <v>100.48</v>
          </cell>
        </row>
        <row r="609">
          <cell r="A609" t="str">
            <v>INE0DYJ01015</v>
          </cell>
          <cell r="B609">
            <v>5100</v>
          </cell>
          <cell r="C609">
            <v>304549</v>
          </cell>
          <cell r="D609" t="str">
            <v>Syrma SGS Technology Ltd.</v>
          </cell>
          <cell r="E609" t="str">
            <v>Electricals</v>
          </cell>
          <cell r="F609" t="str">
            <v>SYRMA IN</v>
          </cell>
          <cell r="G609" t="str">
            <v>INE0DYJ01015</v>
          </cell>
          <cell r="H609">
            <v>15889.84129728</v>
          </cell>
          <cell r="I609" t="str">
            <v>Small Cap</v>
          </cell>
          <cell r="J609">
            <v>825.35</v>
          </cell>
        </row>
        <row r="610">
          <cell r="A610" t="str">
            <v>INE922K01024</v>
          </cell>
          <cell r="B610">
            <v>2282</v>
          </cell>
          <cell r="C610">
            <v>274038</v>
          </cell>
          <cell r="D610" t="str">
            <v>India Shelter Finance Corporation Ltd.</v>
          </cell>
          <cell r="E610" t="str">
            <v>Finance</v>
          </cell>
          <cell r="F610" t="str">
            <v>INDIASHL IN</v>
          </cell>
          <cell r="G610" t="str">
            <v>INE922K01024</v>
          </cell>
          <cell r="H610">
            <v>9451.9263561650005</v>
          </cell>
          <cell r="I610" t="str">
            <v>Small Cap</v>
          </cell>
          <cell r="J610">
            <v>875.05</v>
          </cell>
        </row>
        <row r="611">
          <cell r="A611" t="str">
            <v>INE676A01027</v>
          </cell>
          <cell r="B611">
            <v>775</v>
          </cell>
          <cell r="C611">
            <v>100463</v>
          </cell>
          <cell r="D611" t="str">
            <v>Black Box Ltd.</v>
          </cell>
          <cell r="E611" t="str">
            <v>Telecom</v>
          </cell>
          <cell r="F611" t="str">
            <v>BBOX IN</v>
          </cell>
          <cell r="G611" t="str">
            <v>INE676A01027</v>
          </cell>
          <cell r="H611">
            <v>7644.6125121499999</v>
          </cell>
          <cell r="I611" t="str">
            <v>Small Cap</v>
          </cell>
          <cell r="J611">
            <v>449.1</v>
          </cell>
        </row>
        <row r="612">
          <cell r="A612" t="str">
            <v>INE647O01011</v>
          </cell>
          <cell r="B612">
            <v>113</v>
          </cell>
          <cell r="C612">
            <v>210591</v>
          </cell>
          <cell r="D612" t="str">
            <v>Aditya Birla Fashion and Retail Ltd.</v>
          </cell>
          <cell r="E612" t="str">
            <v>Retailing</v>
          </cell>
          <cell r="F612" t="str">
            <v>ABFRL IN</v>
          </cell>
          <cell r="G612" t="str">
            <v>INE647O01011</v>
          </cell>
          <cell r="H612">
            <v>10781.304319454999</v>
          </cell>
          <cell r="I612" t="str">
            <v>Small Cap</v>
          </cell>
          <cell r="J612">
            <v>88.38</v>
          </cell>
        </row>
        <row r="613">
          <cell r="A613" t="str">
            <v>INE256C01024</v>
          </cell>
          <cell r="B613">
            <v>5351</v>
          </cell>
          <cell r="C613">
            <v>132356</v>
          </cell>
          <cell r="D613" t="str">
            <v>Triveni Engineering &amp; Industries Ltd.</v>
          </cell>
          <cell r="E613" t="str">
            <v>Agri</v>
          </cell>
          <cell r="F613" t="str">
            <v>TRE IN</v>
          </cell>
          <cell r="G613" t="str">
            <v>INE256C01024</v>
          </cell>
          <cell r="H613">
            <v>7784.0117420799997</v>
          </cell>
          <cell r="I613" t="str">
            <v>Small Cap</v>
          </cell>
          <cell r="J613">
            <v>355.6</v>
          </cell>
        </row>
        <row r="614">
          <cell r="A614" t="str">
            <v>INE00FF01025</v>
          </cell>
          <cell r="B614">
            <v>89</v>
          </cell>
          <cell r="C614">
            <v>232793</v>
          </cell>
          <cell r="D614" t="str">
            <v>Acutaas Chemicals Ltd.</v>
          </cell>
          <cell r="E614" t="str">
            <v>Healthcare</v>
          </cell>
          <cell r="F614" t="str">
            <v>ACUTAAS IN</v>
          </cell>
          <cell r="G614" t="str">
            <v>INE00FF01025</v>
          </cell>
          <cell r="H614">
            <v>11826.37512751</v>
          </cell>
          <cell r="I614" t="str">
            <v>Small Cap</v>
          </cell>
          <cell r="J614">
            <v>1442.1</v>
          </cell>
        </row>
        <row r="615">
          <cell r="A615" t="str">
            <v>INE034A01011</v>
          </cell>
          <cell r="B615">
            <v>419</v>
          </cell>
          <cell r="C615">
            <v>100101</v>
          </cell>
          <cell r="D615" t="str">
            <v>Arvind Ltd.</v>
          </cell>
          <cell r="E615" t="str">
            <v>Textile</v>
          </cell>
          <cell r="F615" t="str">
            <v>ARVND IN</v>
          </cell>
          <cell r="G615" t="str">
            <v>INE034A01011</v>
          </cell>
          <cell r="H615">
            <v>8539.6949712000005</v>
          </cell>
          <cell r="I615" t="str">
            <v>Small Cap</v>
          </cell>
          <cell r="J615">
            <v>326.8</v>
          </cell>
        </row>
        <row r="616">
          <cell r="A616" t="str">
            <v>INE228A01035</v>
          </cell>
          <cell r="B616">
            <v>5474</v>
          </cell>
          <cell r="C616">
            <v>117146</v>
          </cell>
          <cell r="D616" t="str">
            <v>Usha Martin Ltd.</v>
          </cell>
          <cell r="E616" t="str">
            <v>Iron &amp; Steel</v>
          </cell>
          <cell r="F616" t="str">
            <v>USM IN</v>
          </cell>
          <cell r="G616" t="str">
            <v>INE228A01035</v>
          </cell>
          <cell r="H616">
            <v>11810.276597550001</v>
          </cell>
          <cell r="I616" t="str">
            <v>Small Cap</v>
          </cell>
          <cell r="J616">
            <v>387.25</v>
          </cell>
        </row>
        <row r="617">
          <cell r="A617" t="str">
            <v>INE743M01012</v>
          </cell>
          <cell r="B617">
            <v>4203</v>
          </cell>
          <cell r="C617">
            <v>232353</v>
          </cell>
          <cell r="D617" t="str">
            <v>RHI Magnesita India Ltd.</v>
          </cell>
          <cell r="E617" t="str">
            <v>Capital Goods</v>
          </cell>
          <cell r="F617" t="str">
            <v>RHIM IN</v>
          </cell>
          <cell r="G617" t="str">
            <v>INE743M01012</v>
          </cell>
          <cell r="H617">
            <v>9884.1907554900008</v>
          </cell>
          <cell r="I617" t="str">
            <v>Small Cap</v>
          </cell>
          <cell r="J617">
            <v>478.05</v>
          </cell>
        </row>
        <row r="618">
          <cell r="A618" t="str">
            <v>INE508G01029</v>
          </cell>
          <cell r="B618">
            <v>5265</v>
          </cell>
          <cell r="C618">
            <v>132856</v>
          </cell>
          <cell r="D618" t="str">
            <v>Time Technoplast Ltd.</v>
          </cell>
          <cell r="E618" t="str">
            <v>Plastic Products</v>
          </cell>
          <cell r="F618" t="str">
            <v>TIME IN</v>
          </cell>
          <cell r="G618" t="str">
            <v>INE508G01029</v>
          </cell>
          <cell r="H618">
            <v>10699.705461899999</v>
          </cell>
          <cell r="I618" t="str">
            <v>Small Cap</v>
          </cell>
          <cell r="J618">
            <v>471.6</v>
          </cell>
        </row>
        <row r="619">
          <cell r="A619" t="str">
            <v>INE074A01025</v>
          </cell>
          <cell r="B619">
            <v>3889</v>
          </cell>
          <cell r="C619">
            <v>122205</v>
          </cell>
          <cell r="D619" t="str">
            <v>Praj Industries Ltd.</v>
          </cell>
          <cell r="E619" t="str">
            <v>Capital Goods</v>
          </cell>
          <cell r="F619" t="str">
            <v>PRJ IN</v>
          </cell>
          <cell r="G619" t="str">
            <v>INE074A01025</v>
          </cell>
          <cell r="H619">
            <v>7222.93529296</v>
          </cell>
          <cell r="I619" t="str">
            <v>Small Cap</v>
          </cell>
          <cell r="J619">
            <v>392.85</v>
          </cell>
        </row>
        <row r="620">
          <cell r="A620" t="str">
            <v>INE540H01012</v>
          </cell>
          <cell r="B620">
            <v>5681</v>
          </cell>
          <cell r="C620">
            <v>132757</v>
          </cell>
          <cell r="D620" t="str">
            <v>Voltamp Transformers Ltd.</v>
          </cell>
          <cell r="E620" t="str">
            <v>Capital Goods</v>
          </cell>
          <cell r="F620" t="str">
            <v>VAMP IN</v>
          </cell>
          <cell r="G620" t="str">
            <v>INE540H01012</v>
          </cell>
          <cell r="H620">
            <v>7382.4624640000002</v>
          </cell>
          <cell r="I620" t="str">
            <v>Small Cap</v>
          </cell>
          <cell r="J620">
            <v>7290</v>
          </cell>
        </row>
        <row r="621">
          <cell r="A621" t="str">
            <v>INE551W01018</v>
          </cell>
          <cell r="B621">
            <v>5399</v>
          </cell>
          <cell r="C621">
            <v>287237</v>
          </cell>
          <cell r="D621" t="str">
            <v>Ujjivan Small Finance Bank Ltd.</v>
          </cell>
          <cell r="E621" t="str">
            <v>Bank</v>
          </cell>
          <cell r="F621" t="str">
            <v>UJJIVANS IN</v>
          </cell>
          <cell r="G621" t="str">
            <v>INE551W01018</v>
          </cell>
          <cell r="H621">
            <v>9027.1320386799998</v>
          </cell>
          <cell r="I621" t="str">
            <v>Small Cap</v>
          </cell>
          <cell r="J621">
            <v>46.62</v>
          </cell>
        </row>
        <row r="622">
          <cell r="A622" t="str">
            <v>INE199A01012</v>
          </cell>
          <cell r="B622">
            <v>3956</v>
          </cell>
          <cell r="C622">
            <v>100126</v>
          </cell>
          <cell r="D622" t="str">
            <v>Procter &amp; Gamble Health Ltd.</v>
          </cell>
          <cell r="E622" t="str">
            <v>Healthcare</v>
          </cell>
          <cell r="F622" t="str">
            <v>PGHL IN</v>
          </cell>
          <cell r="G622" t="str">
            <v>INE199A01012</v>
          </cell>
          <cell r="H622">
            <v>10384.988363750001</v>
          </cell>
          <cell r="I622" t="str">
            <v>Small Cap</v>
          </cell>
          <cell r="J622">
            <v>6243.5</v>
          </cell>
        </row>
        <row r="623">
          <cell r="A623" t="str">
            <v>INE659A01023</v>
          </cell>
          <cell r="B623">
            <v>4952</v>
          </cell>
          <cell r="C623">
            <v>106655</v>
          </cell>
          <cell r="D623" t="str">
            <v>Sudarshan Chemical Industries Ltd.</v>
          </cell>
          <cell r="E623" t="str">
            <v>Chemicals</v>
          </cell>
          <cell r="F623" t="str">
            <v>SCHI IN</v>
          </cell>
          <cell r="G623" t="str">
            <v>INE659A01023</v>
          </cell>
          <cell r="H623">
            <v>10752.389941545</v>
          </cell>
          <cell r="I623" t="str">
            <v>Small Cap</v>
          </cell>
          <cell r="J623">
            <v>1369.6</v>
          </cell>
        </row>
        <row r="624">
          <cell r="A624" t="str">
            <v>INE524A01029</v>
          </cell>
          <cell r="B624">
            <v>1692</v>
          </cell>
          <cell r="C624">
            <v>105714</v>
          </cell>
          <cell r="D624" t="str">
            <v>Gabriel India Ltd.</v>
          </cell>
          <cell r="E624" t="str">
            <v>Automobile &amp; Ancillaries</v>
          </cell>
          <cell r="F624" t="str">
            <v>GABR IN</v>
          </cell>
          <cell r="G624" t="str">
            <v>INE524A01029</v>
          </cell>
          <cell r="H624">
            <v>17653.1220063</v>
          </cell>
          <cell r="I624" t="str">
            <v>Small Cap</v>
          </cell>
          <cell r="J624">
            <v>1231.3</v>
          </cell>
        </row>
        <row r="625">
          <cell r="A625" t="str">
            <v>INE669R01018</v>
          </cell>
          <cell r="B625">
            <v>1489</v>
          </cell>
          <cell r="C625">
            <v>278126</v>
          </cell>
          <cell r="D625" t="str">
            <v>Elitecon International Ltd.</v>
          </cell>
          <cell r="E625" t="str">
            <v>Trading</v>
          </cell>
          <cell r="F625" t="str">
            <v>ELITECON IN</v>
          </cell>
          <cell r="G625" t="str">
            <v>INE669R01018</v>
          </cell>
          <cell r="H625">
            <v>31418.517500000002</v>
          </cell>
          <cell r="I625" t="str">
            <v>Small Cap</v>
          </cell>
          <cell r="J625">
            <v>0</v>
          </cell>
        </row>
        <row r="626">
          <cell r="A626" t="str">
            <v>INE858B01029</v>
          </cell>
          <cell r="B626">
            <v>2437</v>
          </cell>
          <cell r="C626">
            <v>200025</v>
          </cell>
          <cell r="D626" t="str">
            <v>ISGEC Heavy Engineering Ltd.</v>
          </cell>
          <cell r="E626" t="str">
            <v>Infrastructure</v>
          </cell>
          <cell r="F626" t="str">
            <v>IGSEC IN</v>
          </cell>
          <cell r="G626" t="str">
            <v>INE858B01029</v>
          </cell>
          <cell r="H626">
            <v>7286.7744409999996</v>
          </cell>
          <cell r="I626" t="str">
            <v>Small Cap</v>
          </cell>
          <cell r="J626">
            <v>990.2</v>
          </cell>
        </row>
        <row r="627">
          <cell r="A627" t="str">
            <v>INE491J01022</v>
          </cell>
          <cell r="B627">
            <v>475</v>
          </cell>
          <cell r="C627">
            <v>284503</v>
          </cell>
          <cell r="D627" t="str">
            <v>ASK Automotive Ltd.</v>
          </cell>
          <cell r="E627" t="str">
            <v>Automobile &amp; Ancillaries</v>
          </cell>
          <cell r="F627" t="str">
            <v>ASKAUTOL IN</v>
          </cell>
          <cell r="G627" t="str">
            <v>INE491J01022</v>
          </cell>
          <cell r="H627">
            <v>10166.643882</v>
          </cell>
          <cell r="I627" t="str">
            <v>Small Cap</v>
          </cell>
          <cell r="J627">
            <v>515.75</v>
          </cell>
        </row>
        <row r="628">
          <cell r="A628" t="str">
            <v>INE278Y01022</v>
          </cell>
          <cell r="B628">
            <v>950</v>
          </cell>
          <cell r="C628">
            <v>304701</v>
          </cell>
          <cell r="D628" t="str">
            <v>Campus Activewear Ltd.</v>
          </cell>
          <cell r="E628" t="str">
            <v>FMCG</v>
          </cell>
          <cell r="F628" t="str">
            <v>CAMPUS IN</v>
          </cell>
          <cell r="G628" t="str">
            <v>INE278Y01022</v>
          </cell>
          <cell r="H628">
            <v>8237.05771121</v>
          </cell>
          <cell r="I628" t="str">
            <v>Small Cap</v>
          </cell>
          <cell r="J628">
            <v>269.45</v>
          </cell>
        </row>
        <row r="629">
          <cell r="A629" t="str">
            <v>INE330T01021</v>
          </cell>
          <cell r="B629">
            <v>2001</v>
          </cell>
          <cell r="C629">
            <v>211740</v>
          </cell>
          <cell r="D629" t="str">
            <v>Happy Forgings Ltd.</v>
          </cell>
          <cell r="E629" t="str">
            <v>Automobile &amp; Ancillaries</v>
          </cell>
          <cell r="F629" t="str">
            <v>HAPPYFOR IN</v>
          </cell>
          <cell r="G629" t="str">
            <v>INE330T01021</v>
          </cell>
          <cell r="H629">
            <v>8893.3641823500002</v>
          </cell>
          <cell r="I629" t="str">
            <v>Small Cap</v>
          </cell>
          <cell r="J629">
            <v>936.7</v>
          </cell>
        </row>
        <row r="630">
          <cell r="A630" t="str">
            <v>INE271B01025</v>
          </cell>
          <cell r="B630">
            <v>3011</v>
          </cell>
          <cell r="C630">
            <v>100265</v>
          </cell>
          <cell r="D630" t="str">
            <v>Maharashtra Seamless Ltd.</v>
          </cell>
          <cell r="E630" t="str">
            <v>Iron &amp; Steel</v>
          </cell>
          <cell r="F630" t="str">
            <v>MHS IN</v>
          </cell>
          <cell r="G630" t="str">
            <v>INE271B01025</v>
          </cell>
          <cell r="H630">
            <v>8400.4131078800001</v>
          </cell>
          <cell r="I630" t="str">
            <v>Small Cap</v>
          </cell>
          <cell r="J630">
            <v>626.85</v>
          </cell>
        </row>
        <row r="631">
          <cell r="A631" t="str">
            <v>INE027A01015</v>
          </cell>
          <cell r="B631">
            <v>4113</v>
          </cell>
          <cell r="C631">
            <v>124230</v>
          </cell>
          <cell r="D631" t="str">
            <v>Rashtriya Chemicals and Fertilizers Ltd.</v>
          </cell>
          <cell r="E631" t="str">
            <v>Chemicals</v>
          </cell>
          <cell r="F631" t="str">
            <v>RCF IN</v>
          </cell>
          <cell r="G631" t="str">
            <v>INE027A01015</v>
          </cell>
          <cell r="H631">
            <v>8399.4513224999992</v>
          </cell>
          <cell r="I631" t="str">
            <v>Small Cap</v>
          </cell>
          <cell r="J631">
            <v>152.19999999999999</v>
          </cell>
        </row>
        <row r="632">
          <cell r="A632" t="str">
            <v>INE454P01035</v>
          </cell>
          <cell r="B632">
            <v>5319</v>
          </cell>
          <cell r="C632">
            <v>229617</v>
          </cell>
          <cell r="D632" t="str">
            <v>Transrail Lighting Ltd.</v>
          </cell>
          <cell r="E632" t="str">
            <v>Capital Goods</v>
          </cell>
          <cell r="F632" t="str">
            <v>TRANSRAI IN</v>
          </cell>
          <cell r="G632" t="str">
            <v>INE454P01035</v>
          </cell>
          <cell r="H632">
            <v>10517.6169985</v>
          </cell>
          <cell r="I632" t="str">
            <v>Small Cap</v>
          </cell>
          <cell r="J632">
            <v>783.95</v>
          </cell>
        </row>
        <row r="633">
          <cell r="A633" t="str">
            <v>INE419U01012</v>
          </cell>
          <cell r="B633">
            <v>2000</v>
          </cell>
          <cell r="C633">
            <v>284232</v>
          </cell>
          <cell r="D633" t="str">
            <v>Happiest Minds Technologies Ltd.</v>
          </cell>
          <cell r="E633" t="str">
            <v>IT</v>
          </cell>
          <cell r="F633" t="str">
            <v>HAPPSTMN IN</v>
          </cell>
          <cell r="G633" t="str">
            <v>INE419U01012</v>
          </cell>
          <cell r="H633">
            <v>8697.1758302649996</v>
          </cell>
          <cell r="I633" t="str">
            <v>Small Cap</v>
          </cell>
          <cell r="J633">
            <v>571.29999999999995</v>
          </cell>
        </row>
        <row r="634">
          <cell r="A634" t="str">
            <v>INE276A01018</v>
          </cell>
          <cell r="B634">
            <v>1747</v>
          </cell>
          <cell r="C634">
            <v>109557</v>
          </cell>
          <cell r="D634" t="str">
            <v>Garware Technical Fibres Ltd.</v>
          </cell>
          <cell r="E634" t="str">
            <v>Textile</v>
          </cell>
          <cell r="F634" t="str">
            <v>GTFL IN</v>
          </cell>
          <cell r="G634" t="str">
            <v>INE276A01018</v>
          </cell>
          <cell r="H634">
            <v>7716.4304610749996</v>
          </cell>
          <cell r="I634" t="str">
            <v>Small Cap</v>
          </cell>
          <cell r="J634">
            <v>777.4</v>
          </cell>
        </row>
        <row r="635">
          <cell r="A635" t="str">
            <v>INE811A01020</v>
          </cell>
          <cell r="B635">
            <v>2759</v>
          </cell>
          <cell r="C635">
            <v>105283</v>
          </cell>
          <cell r="D635" t="str">
            <v>Kirloskar Pneumatic Company Ltd.</v>
          </cell>
          <cell r="E635" t="str">
            <v>Capital Goods</v>
          </cell>
          <cell r="F635" t="str">
            <v>KKPC IN</v>
          </cell>
          <cell r="G635" t="str">
            <v>INE811A01020</v>
          </cell>
          <cell r="H635">
            <v>8183.6436843000001</v>
          </cell>
          <cell r="I635" t="str">
            <v>Small Cap</v>
          </cell>
          <cell r="J635">
            <v>1262.0999999999999</v>
          </cell>
        </row>
        <row r="636">
          <cell r="A636" t="str">
            <v>INE790G01031</v>
          </cell>
          <cell r="B636">
            <v>4584</v>
          </cell>
          <cell r="C636">
            <v>130549</v>
          </cell>
          <cell r="D636" t="str">
            <v>Shilpa Medicare Ltd.</v>
          </cell>
          <cell r="E636" t="str">
            <v>Healthcare</v>
          </cell>
          <cell r="F636" t="str">
            <v>SLPA IN</v>
          </cell>
          <cell r="G636" t="str">
            <v>INE790G01031</v>
          </cell>
          <cell r="H636">
            <v>8090.2418188399997</v>
          </cell>
          <cell r="I636" t="str">
            <v>Small Cap</v>
          </cell>
          <cell r="J636">
            <v>827.6</v>
          </cell>
        </row>
        <row r="637">
          <cell r="A637" t="str">
            <v>INE080I01025</v>
          </cell>
          <cell r="B637">
            <v>2930</v>
          </cell>
          <cell r="C637">
            <v>112463</v>
          </cell>
          <cell r="D637" t="str">
            <v>Lloyds Enterprises Ltd.</v>
          </cell>
          <cell r="E637" t="str">
            <v>Trading</v>
          </cell>
          <cell r="F637" t="str">
            <v>LLOYDSET IN</v>
          </cell>
          <cell r="G637" t="str">
            <v>INE080I01025</v>
          </cell>
          <cell r="H637">
            <v>10792.72225115</v>
          </cell>
          <cell r="I637" t="str">
            <v>Small Cap</v>
          </cell>
          <cell r="J637">
            <v>70.56</v>
          </cell>
        </row>
        <row r="638">
          <cell r="A638" t="str">
            <v>INE959A01019</v>
          </cell>
          <cell r="B638">
            <v>3949</v>
          </cell>
          <cell r="C638">
            <v>130117</v>
          </cell>
          <cell r="D638" t="str">
            <v>Privi Speciality Chemicals Ltd.</v>
          </cell>
          <cell r="E638" t="str">
            <v>Chemicals</v>
          </cell>
          <cell r="F638" t="str">
            <v>PRIVISCL IN</v>
          </cell>
          <cell r="G638" t="str">
            <v>INE959A01019</v>
          </cell>
          <cell r="H638">
            <v>9124.2668674800007</v>
          </cell>
          <cell r="I638" t="str">
            <v>Small Cap</v>
          </cell>
          <cell r="J638">
            <v>2337.4</v>
          </cell>
        </row>
        <row r="639">
          <cell r="A639" t="str">
            <v>INE09XN01023</v>
          </cell>
          <cell r="B639">
            <v>212</v>
          </cell>
          <cell r="C639">
            <v>214816</v>
          </cell>
          <cell r="D639" t="str">
            <v>Akums Drugs &amp; Pharmaceuticals Ltd.</v>
          </cell>
          <cell r="E639" t="str">
            <v>Healthcare</v>
          </cell>
          <cell r="F639" t="str">
            <v>AKUMS IN</v>
          </cell>
          <cell r="G639" t="str">
            <v>INE09XN01023</v>
          </cell>
          <cell r="H639">
            <v>7271.6022456000001</v>
          </cell>
          <cell r="I639" t="str">
            <v>Small Cap</v>
          </cell>
          <cell r="J639">
            <v>462</v>
          </cell>
        </row>
        <row r="640">
          <cell r="A640" t="str">
            <v>INE460H01021</v>
          </cell>
          <cell r="B640">
            <v>4898</v>
          </cell>
          <cell r="C640">
            <v>207945</v>
          </cell>
          <cell r="D640" t="str">
            <v>Star Cement Ltd.</v>
          </cell>
          <cell r="E640" t="str">
            <v>Construction Materials</v>
          </cell>
          <cell r="F640" t="str">
            <v>STRCEM IN</v>
          </cell>
          <cell r="G640" t="str">
            <v>INE460H01021</v>
          </cell>
          <cell r="H640">
            <v>10945.205692359999</v>
          </cell>
          <cell r="I640" t="str">
            <v>Small Cap</v>
          </cell>
          <cell r="J640">
            <v>272.14999999999998</v>
          </cell>
        </row>
        <row r="641">
          <cell r="A641" t="str">
            <v>INE093R01011</v>
          </cell>
          <cell r="B641">
            <v>2927</v>
          </cell>
          <cell r="C641">
            <v>282112</v>
          </cell>
          <cell r="D641" t="str">
            <v>Lloyds Engineering Works Ltd.</v>
          </cell>
          <cell r="E641" t="str">
            <v>Capital Goods</v>
          </cell>
          <cell r="F641" t="str">
            <v>LLOYDSEN IN</v>
          </cell>
          <cell r="G641" t="str">
            <v>INE093R01011</v>
          </cell>
          <cell r="H641">
            <v>9335.0189566860008</v>
          </cell>
          <cell r="I641" t="str">
            <v>Small Cap</v>
          </cell>
          <cell r="J641">
            <v>63.38</v>
          </cell>
        </row>
        <row r="642">
          <cell r="A642" t="str">
            <v>INE716B01029</v>
          </cell>
          <cell r="B642">
            <v>5273</v>
          </cell>
          <cell r="C642">
            <v>132375</v>
          </cell>
          <cell r="D642" t="str">
            <v>Tips Music Ltd.</v>
          </cell>
          <cell r="E642" t="str">
            <v>Media &amp; Entertainment</v>
          </cell>
          <cell r="F642" t="str">
            <v>TIPSMUSI IN</v>
          </cell>
          <cell r="G642" t="str">
            <v>INE716B01029</v>
          </cell>
          <cell r="H642">
            <v>7621.9585537499997</v>
          </cell>
          <cell r="I642" t="str">
            <v>Small Cap</v>
          </cell>
          <cell r="J642">
            <v>598.85</v>
          </cell>
        </row>
        <row r="643">
          <cell r="A643" t="str">
            <v>INE411F01010</v>
          </cell>
          <cell r="B643">
            <v>2643</v>
          </cell>
          <cell r="C643">
            <v>132468</v>
          </cell>
          <cell r="D643" t="str">
            <v>Kama Holdings Ltd.</v>
          </cell>
          <cell r="E643" t="str">
            <v>Finance</v>
          </cell>
          <cell r="F643" t="str">
            <v>KHL IN</v>
          </cell>
          <cell r="G643" t="str">
            <v>INE411F01010</v>
          </cell>
          <cell r="H643">
            <v>9579.5179961249996</v>
          </cell>
          <cell r="I643" t="str">
            <v>Small Cap</v>
          </cell>
          <cell r="J643">
            <v>0</v>
          </cell>
        </row>
        <row r="644">
          <cell r="A644" t="str">
            <v>INE894V01022</v>
          </cell>
          <cell r="B644">
            <v>665</v>
          </cell>
          <cell r="C644">
            <v>211595</v>
          </cell>
          <cell r="D644" t="str">
            <v>Belrise Industries Ltd.</v>
          </cell>
          <cell r="E644" t="str">
            <v>Automobile &amp; Ancillaries</v>
          </cell>
          <cell r="F644" t="str">
            <v>BELRISE IN</v>
          </cell>
          <cell r="G644" t="str">
            <v>INE894V01022</v>
          </cell>
          <cell r="H644">
            <v>12836.507344600001</v>
          </cell>
          <cell r="I644" t="str">
            <v>Small Cap</v>
          </cell>
          <cell r="J644">
            <v>144.27000000000001</v>
          </cell>
        </row>
        <row r="645">
          <cell r="A645" t="str">
            <v>INE688A01022</v>
          </cell>
          <cell r="B645">
            <v>5318</v>
          </cell>
          <cell r="C645">
            <v>132349</v>
          </cell>
          <cell r="D645" t="str">
            <v>Transport Corporation Of India Ltd.</v>
          </cell>
          <cell r="E645" t="str">
            <v>Logistics</v>
          </cell>
          <cell r="F645" t="str">
            <v>TRPC IN</v>
          </cell>
          <cell r="G645" t="str">
            <v>INE688A01022</v>
          </cell>
          <cell r="H645">
            <v>8868.5153899100005</v>
          </cell>
          <cell r="I645" t="str">
            <v>Small Cap</v>
          </cell>
          <cell r="J645">
            <v>1156.5</v>
          </cell>
        </row>
        <row r="646">
          <cell r="A646" t="str">
            <v>INE495P01012</v>
          </cell>
          <cell r="B646">
            <v>3340</v>
          </cell>
          <cell r="C646">
            <v>223478</v>
          </cell>
          <cell r="D646" t="str">
            <v>Mrs. Bectors Food Specialities Ltd.</v>
          </cell>
          <cell r="E646" t="str">
            <v>FMCG</v>
          </cell>
          <cell r="F646" t="str">
            <v>BECTORS IN</v>
          </cell>
          <cell r="G646" t="str">
            <v>INE495P01012</v>
          </cell>
          <cell r="H646">
            <v>8544.1622400399992</v>
          </cell>
          <cell r="I646" t="str">
            <v>Small Cap</v>
          </cell>
          <cell r="J646">
            <v>1390.4</v>
          </cell>
        </row>
        <row r="647">
          <cell r="A647" t="str">
            <v>INE460C01014</v>
          </cell>
          <cell r="B647">
            <v>1724</v>
          </cell>
          <cell r="C647">
            <v>126367</v>
          </cell>
          <cell r="D647" t="str">
            <v>Ganesh Housing Corporation Ltd.</v>
          </cell>
          <cell r="E647" t="str">
            <v>Realty</v>
          </cell>
          <cell r="F647" t="str">
            <v>GHFC IN</v>
          </cell>
          <cell r="G647" t="str">
            <v>INE460C01014</v>
          </cell>
          <cell r="H647">
            <v>7276.7744088500003</v>
          </cell>
          <cell r="I647" t="str">
            <v>Small Cap</v>
          </cell>
          <cell r="J647">
            <v>873.5</v>
          </cell>
        </row>
        <row r="648">
          <cell r="A648" t="str">
            <v>INE112L01020</v>
          </cell>
          <cell r="B648">
            <v>3183</v>
          </cell>
          <cell r="C648">
            <v>235506</v>
          </cell>
          <cell r="D648" t="str">
            <v>Metropolis Healthcare Ltd.</v>
          </cell>
          <cell r="E648" t="str">
            <v>Healthcare</v>
          </cell>
          <cell r="F648" t="str">
            <v>METROHL IN</v>
          </cell>
          <cell r="G648" t="str">
            <v>INE112L01020</v>
          </cell>
          <cell r="H648">
            <v>10679.3307671</v>
          </cell>
          <cell r="I648" t="str">
            <v>Small Cap</v>
          </cell>
          <cell r="J648">
            <v>2063</v>
          </cell>
        </row>
        <row r="649">
          <cell r="A649" t="str">
            <v>INE001B01026</v>
          </cell>
          <cell r="B649">
            <v>2808</v>
          </cell>
          <cell r="C649">
            <v>130813</v>
          </cell>
          <cell r="D649" t="str">
            <v>KRBL Ltd.</v>
          </cell>
          <cell r="E649" t="str">
            <v>FMCG</v>
          </cell>
          <cell r="F649" t="str">
            <v>KRB IN</v>
          </cell>
          <cell r="G649" t="str">
            <v>INE001B01026</v>
          </cell>
          <cell r="H649">
            <v>10165.00010372</v>
          </cell>
          <cell r="I649" t="str">
            <v>Small Cap</v>
          </cell>
          <cell r="J649">
            <v>444.1</v>
          </cell>
        </row>
        <row r="650">
          <cell r="A650" t="str">
            <v>INE739E01017</v>
          </cell>
          <cell r="B650">
            <v>1013</v>
          </cell>
          <cell r="C650">
            <v>132443</v>
          </cell>
          <cell r="D650" t="str">
            <v>Cera Sanitaryware Ltd.</v>
          </cell>
          <cell r="E650" t="str">
            <v>Construction Materials</v>
          </cell>
          <cell r="F650" t="str">
            <v>CRS IN</v>
          </cell>
          <cell r="G650" t="str">
            <v>INE739E01017</v>
          </cell>
          <cell r="H650">
            <v>8159.0489243049997</v>
          </cell>
          <cell r="I650" t="str">
            <v>Small Cap</v>
          </cell>
          <cell r="J650">
            <v>6322</v>
          </cell>
        </row>
        <row r="651">
          <cell r="A651" t="str">
            <v>INE083K01017</v>
          </cell>
          <cell r="B651">
            <v>672</v>
          </cell>
          <cell r="C651">
            <v>219234</v>
          </cell>
          <cell r="D651" t="str">
            <v>Bengal &amp; Assam Company Ltd.</v>
          </cell>
          <cell r="E651" t="str">
            <v>Finance</v>
          </cell>
          <cell r="F651" t="str">
            <v>BENG IN</v>
          </cell>
          <cell r="G651" t="str">
            <v>INE083K01017</v>
          </cell>
          <cell r="H651">
            <v>10149.47011</v>
          </cell>
          <cell r="I651" t="str">
            <v>Small Cap</v>
          </cell>
          <cell r="J651">
            <v>0</v>
          </cell>
        </row>
        <row r="652">
          <cell r="A652" t="str">
            <v>INE690A01028</v>
          </cell>
          <cell r="B652">
            <v>5361</v>
          </cell>
          <cell r="C652">
            <v>117506</v>
          </cell>
          <cell r="D652" t="str">
            <v>TTK Prestige Ltd.</v>
          </cell>
          <cell r="E652" t="str">
            <v>Consumer Durables</v>
          </cell>
          <cell r="F652" t="str">
            <v>TTKPT IN</v>
          </cell>
          <cell r="G652" t="str">
            <v>INE690A01028</v>
          </cell>
          <cell r="H652">
            <v>9239.3299959100004</v>
          </cell>
          <cell r="I652" t="str">
            <v>Small Cap</v>
          </cell>
          <cell r="J652">
            <v>670</v>
          </cell>
        </row>
        <row r="653">
          <cell r="A653" t="str">
            <v>INE0I7C01011</v>
          </cell>
          <cell r="B653">
            <v>2880</v>
          </cell>
          <cell r="C653">
            <v>232592</v>
          </cell>
          <cell r="D653" t="str">
            <v>Latent View Analytics Ltd.</v>
          </cell>
          <cell r="E653" t="str">
            <v>Business Services</v>
          </cell>
          <cell r="F653" t="str">
            <v>LATENTVI IN</v>
          </cell>
          <cell r="G653" t="str">
            <v>INE0I7C01011</v>
          </cell>
          <cell r="H653">
            <v>8610.1016760000002</v>
          </cell>
          <cell r="I653" t="str">
            <v>Small Cap</v>
          </cell>
          <cell r="J653">
            <v>417.1</v>
          </cell>
        </row>
        <row r="654">
          <cell r="A654" t="str">
            <v>INE600K01018</v>
          </cell>
          <cell r="B654">
            <v>1713</v>
          </cell>
          <cell r="C654">
            <v>208190</v>
          </cell>
          <cell r="D654" t="str">
            <v>Galaxy Surfactants Ltd.</v>
          </cell>
          <cell r="E654" t="str">
            <v>FMCG</v>
          </cell>
          <cell r="F654" t="str">
            <v>GALSURF IN</v>
          </cell>
          <cell r="G654" t="str">
            <v>INE600K01018</v>
          </cell>
          <cell r="H654">
            <v>8452.9446980800003</v>
          </cell>
          <cell r="I654" t="str">
            <v>Small Cap</v>
          </cell>
          <cell r="J654">
            <v>2389.1</v>
          </cell>
        </row>
        <row r="655">
          <cell r="A655" t="str">
            <v>INE665L01035</v>
          </cell>
          <cell r="B655">
            <v>5530</v>
          </cell>
          <cell r="C655">
            <v>214437</v>
          </cell>
          <cell r="D655" t="str">
            <v>Varroc Engineering Ltd.</v>
          </cell>
          <cell r="E655" t="str">
            <v>Automobile &amp; Ancillaries</v>
          </cell>
          <cell r="F655" t="str">
            <v>VARROC IN</v>
          </cell>
          <cell r="G655" t="str">
            <v>INE665L01035</v>
          </cell>
          <cell r="H655">
            <v>9174.8233199999995</v>
          </cell>
          <cell r="I655" t="str">
            <v>Small Cap</v>
          </cell>
          <cell r="J655">
            <v>601.54999999999995</v>
          </cell>
        </row>
        <row r="656">
          <cell r="A656" t="str">
            <v>INE483C01032</v>
          </cell>
          <cell r="B656">
            <v>5128</v>
          </cell>
          <cell r="C656">
            <v>132790</v>
          </cell>
          <cell r="D656" t="str">
            <v>Tanla Platforms Ltd.</v>
          </cell>
          <cell r="E656" t="str">
            <v>IT</v>
          </cell>
          <cell r="F656" t="str">
            <v>TANLA IN</v>
          </cell>
          <cell r="G656" t="str">
            <v>INE483C01032</v>
          </cell>
          <cell r="H656">
            <v>9226.8527524250003</v>
          </cell>
          <cell r="I656" t="str">
            <v>Small Cap</v>
          </cell>
          <cell r="J656">
            <v>695.6</v>
          </cell>
        </row>
        <row r="657">
          <cell r="A657" t="str">
            <v>INE953O01021</v>
          </cell>
          <cell r="B657">
            <v>4399</v>
          </cell>
          <cell r="C657">
            <v>214084</v>
          </cell>
          <cell r="D657" t="str">
            <v>Sansera Engineering Ltd.</v>
          </cell>
          <cell r="E657" t="str">
            <v>Automobile &amp; Ancillaries</v>
          </cell>
          <cell r="F657" t="str">
            <v>SANSERA IN</v>
          </cell>
          <cell r="G657" t="str">
            <v>INE953O01021</v>
          </cell>
          <cell r="H657">
            <v>8778.4760361299996</v>
          </cell>
          <cell r="I657" t="str">
            <v>Small Cap</v>
          </cell>
          <cell r="J657">
            <v>1414</v>
          </cell>
        </row>
        <row r="658">
          <cell r="A658" t="str">
            <v>INE262A01018</v>
          </cell>
          <cell r="B658">
            <v>2154</v>
          </cell>
          <cell r="C658">
            <v>100191</v>
          </cell>
          <cell r="D658" t="str">
            <v>HMT Ltd.</v>
          </cell>
          <cell r="E658" t="str">
            <v>Capital Goods</v>
          </cell>
          <cell r="F658" t="str">
            <v>HMT IN</v>
          </cell>
          <cell r="G658" t="str">
            <v>INE262A01018</v>
          </cell>
          <cell r="H658">
            <v>7670.0637468000004</v>
          </cell>
          <cell r="I658" t="str">
            <v>Small Cap</v>
          </cell>
          <cell r="J658">
            <v>62.92</v>
          </cell>
        </row>
        <row r="659">
          <cell r="A659" t="str">
            <v>INE870H01013</v>
          </cell>
          <cell r="B659">
            <v>3487</v>
          </cell>
          <cell r="C659">
            <v>132798</v>
          </cell>
          <cell r="D659" t="str">
            <v>Network 18 Media &amp; Investments Ltd.</v>
          </cell>
          <cell r="E659" t="str">
            <v>Media &amp; Entertainment</v>
          </cell>
          <cell r="F659" t="str">
            <v>NETM IN</v>
          </cell>
          <cell r="G659" t="str">
            <v>INE870H01013</v>
          </cell>
          <cell r="H659">
            <v>8362.2660976139996</v>
          </cell>
          <cell r="I659" t="str">
            <v>Small Cap</v>
          </cell>
          <cell r="J659">
            <v>54.2</v>
          </cell>
        </row>
        <row r="660">
          <cell r="A660" t="str">
            <v>INE026A01025</v>
          </cell>
          <cell r="B660">
            <v>1980</v>
          </cell>
          <cell r="C660">
            <v>100690</v>
          </cell>
          <cell r="D660" t="str">
            <v>Gujarat State Fertilizers &amp; Chemicals Ltd.</v>
          </cell>
          <cell r="E660" t="str">
            <v>Chemicals</v>
          </cell>
          <cell r="F660" t="str">
            <v>GSFC IN</v>
          </cell>
          <cell r="G660" t="str">
            <v>INE026A01025</v>
          </cell>
          <cell r="H660">
            <v>8099.0557972500001</v>
          </cell>
          <cell r="I660" t="str">
            <v>Small Cap</v>
          </cell>
          <cell r="J660">
            <v>203.32</v>
          </cell>
        </row>
        <row r="661">
          <cell r="A661" t="str">
            <v>INE03EI01018</v>
          </cell>
          <cell r="B661">
            <v>3116</v>
          </cell>
          <cell r="C661">
            <v>311571</v>
          </cell>
          <cell r="D661" t="str">
            <v>Max Estates Ltd.</v>
          </cell>
          <cell r="E661" t="str">
            <v>Realty</v>
          </cell>
          <cell r="F661" t="str">
            <v>MAXESTAT IN</v>
          </cell>
          <cell r="G661" t="str">
            <v>INE03EI01018</v>
          </cell>
          <cell r="H661">
            <v>7123.8894503399997</v>
          </cell>
          <cell r="I661" t="str">
            <v>Small Cap</v>
          </cell>
          <cell r="J661">
            <v>442.25</v>
          </cell>
        </row>
        <row r="662">
          <cell r="A662" t="str">
            <v>INE00VM01036</v>
          </cell>
          <cell r="B662">
            <v>3076</v>
          </cell>
          <cell r="C662">
            <v>289858</v>
          </cell>
          <cell r="D662" t="str">
            <v>Manorama Industries Ltd.</v>
          </cell>
          <cell r="E662" t="str">
            <v>Agri</v>
          </cell>
          <cell r="F662" t="str">
            <v>MANORAMA IN</v>
          </cell>
          <cell r="G662" t="str">
            <v>INE00VM01036</v>
          </cell>
          <cell r="H662">
            <v>8081.5495355000003</v>
          </cell>
          <cell r="I662" t="str">
            <v>Small Cap</v>
          </cell>
          <cell r="J662">
            <v>1353.8</v>
          </cell>
        </row>
        <row r="663">
          <cell r="A663" t="str">
            <v>INE0LRU01027</v>
          </cell>
          <cell r="B663">
            <v>41</v>
          </cell>
          <cell r="C663">
            <v>308020</v>
          </cell>
          <cell r="D663" t="str">
            <v>Aarti Pharmalabs Ltd.</v>
          </cell>
          <cell r="E663" t="str">
            <v>Healthcare</v>
          </cell>
          <cell r="F663" t="str">
            <v>AARTIPHA IN</v>
          </cell>
          <cell r="G663" t="str">
            <v>INE0LRU01027</v>
          </cell>
          <cell r="H663">
            <v>8398.3626097199995</v>
          </cell>
          <cell r="I663" t="str">
            <v>Small Cap</v>
          </cell>
          <cell r="J663">
            <v>926.35</v>
          </cell>
        </row>
        <row r="664">
          <cell r="A664" t="str">
            <v>INE280B01018</v>
          </cell>
          <cell r="B664">
            <v>1476</v>
          </cell>
          <cell r="C664">
            <v>100123</v>
          </cell>
          <cell r="D664" t="str">
            <v>Elantas Beck India Ltd.</v>
          </cell>
          <cell r="E664" t="str">
            <v>Chemicals</v>
          </cell>
          <cell r="F664" t="str">
            <v>EBECK IN</v>
          </cell>
          <cell r="G664" t="str">
            <v>INE280B01018</v>
          </cell>
          <cell r="H664">
            <v>8294.5751229599991</v>
          </cell>
          <cell r="I664" t="str">
            <v>Small Cap</v>
          </cell>
          <cell r="J664">
            <v>0</v>
          </cell>
        </row>
        <row r="665">
          <cell r="A665" t="str">
            <v>INE151G01028</v>
          </cell>
          <cell r="B665">
            <v>4524</v>
          </cell>
          <cell r="C665">
            <v>101423</v>
          </cell>
          <cell r="D665" t="str">
            <v>Shaily Engineering Plastics Ltd.</v>
          </cell>
          <cell r="E665" t="str">
            <v>Plastic Products</v>
          </cell>
          <cell r="F665" t="str">
            <v>SHEP IN</v>
          </cell>
          <cell r="G665" t="str">
            <v>INE151G01028</v>
          </cell>
          <cell r="H665">
            <v>10320.135235010001</v>
          </cell>
          <cell r="I665" t="str">
            <v>Small Cap</v>
          </cell>
          <cell r="J665">
            <v>2249.1</v>
          </cell>
        </row>
        <row r="666">
          <cell r="A666" t="str">
            <v>INE113A01013</v>
          </cell>
          <cell r="B666">
            <v>1971</v>
          </cell>
          <cell r="C666">
            <v>100670</v>
          </cell>
          <cell r="D666" t="str">
            <v>Gujarat Narmada Valley Fertilizers &amp; Chemicals Ltd.</v>
          </cell>
          <cell r="E666" t="str">
            <v>Chemicals</v>
          </cell>
          <cell r="F666" t="str">
            <v>GNFC IN</v>
          </cell>
          <cell r="G666" t="str">
            <v>INE113A01013</v>
          </cell>
          <cell r="H666">
            <v>7432.9944495549998</v>
          </cell>
          <cell r="I666" t="str">
            <v>Small Cap</v>
          </cell>
          <cell r="J666">
            <v>505.45</v>
          </cell>
        </row>
        <row r="667">
          <cell r="A667" t="str">
            <v>INE284A01012</v>
          </cell>
          <cell r="B667">
            <v>1552</v>
          </cell>
          <cell r="C667">
            <v>100133</v>
          </cell>
          <cell r="D667" t="str">
            <v>Esab India Ltd.</v>
          </cell>
          <cell r="E667" t="str">
            <v>Capital Goods</v>
          </cell>
          <cell r="F667" t="str">
            <v>ESAB IN</v>
          </cell>
          <cell r="G667" t="str">
            <v>INE284A01012</v>
          </cell>
          <cell r="H667">
            <v>7854.4423852</v>
          </cell>
          <cell r="I667" t="str">
            <v>Small Cap</v>
          </cell>
          <cell r="J667">
            <v>5101.5</v>
          </cell>
        </row>
        <row r="668">
          <cell r="A668" t="str">
            <v>INE570A01022</v>
          </cell>
          <cell r="B668">
            <v>2427</v>
          </cell>
          <cell r="C668">
            <v>100214</v>
          </cell>
          <cell r="D668" t="str">
            <v>Ion Exchange (India) Ltd.</v>
          </cell>
          <cell r="E668" t="str">
            <v>Business Services</v>
          </cell>
          <cell r="F668" t="str">
            <v>ION IN</v>
          </cell>
          <cell r="G668" t="str">
            <v>INE570A01022</v>
          </cell>
          <cell r="H668">
            <v>6069.7968271500004</v>
          </cell>
          <cell r="I668" t="str">
            <v>Small Cap</v>
          </cell>
          <cell r="J668">
            <v>413.3</v>
          </cell>
        </row>
        <row r="669">
          <cell r="A669" t="str">
            <v>INE021O01019</v>
          </cell>
          <cell r="B669">
            <v>1370</v>
          </cell>
          <cell r="C669">
            <v>222414</v>
          </cell>
          <cell r="D669" t="str">
            <v>Dodla Dairy Ltd</v>
          </cell>
          <cell r="E669" t="str">
            <v>FMCG</v>
          </cell>
          <cell r="F669" t="str">
            <v>DODLA IN</v>
          </cell>
          <cell r="G669" t="str">
            <v>INE021O01019</v>
          </cell>
          <cell r="H669">
            <v>8597.6176996350005</v>
          </cell>
          <cell r="I669" t="str">
            <v>Small Cap</v>
          </cell>
          <cell r="J669">
            <v>1427.4</v>
          </cell>
        </row>
        <row r="670">
          <cell r="A670" t="str">
            <v>INE213C01025</v>
          </cell>
          <cell r="B670">
            <v>618</v>
          </cell>
          <cell r="C670">
            <v>100039</v>
          </cell>
          <cell r="D670" t="str">
            <v>Banco Products (India) Ltd.</v>
          </cell>
          <cell r="E670" t="str">
            <v>Automobile &amp; Ancillaries</v>
          </cell>
          <cell r="F670" t="str">
            <v>BNCO IN</v>
          </cell>
          <cell r="G670" t="str">
            <v>INE213C01025</v>
          </cell>
          <cell r="H670">
            <v>8837.5595804999994</v>
          </cell>
          <cell r="I670" t="str">
            <v>Small Cap</v>
          </cell>
          <cell r="J670">
            <v>618.1</v>
          </cell>
        </row>
        <row r="671">
          <cell r="A671" t="str">
            <v>INE332A01027</v>
          </cell>
          <cell r="B671">
            <v>5249</v>
          </cell>
          <cell r="C671">
            <v>100413</v>
          </cell>
          <cell r="D671" t="str">
            <v>Thomas Cook (India) Ltd.</v>
          </cell>
          <cell r="E671" t="str">
            <v>Hospitality</v>
          </cell>
          <cell r="F671" t="str">
            <v>TC IN</v>
          </cell>
          <cell r="G671" t="str">
            <v>INE332A01027</v>
          </cell>
          <cell r="H671">
            <v>8130.5280141699996</v>
          </cell>
          <cell r="I671" t="str">
            <v>Small Cap</v>
          </cell>
          <cell r="J671">
            <v>172.92</v>
          </cell>
        </row>
        <row r="672">
          <cell r="A672" t="str">
            <v>INE925R01014</v>
          </cell>
          <cell r="B672">
            <v>1106</v>
          </cell>
          <cell r="C672">
            <v>234556</v>
          </cell>
          <cell r="D672" t="str">
            <v>CMS Info Systems Ltd.</v>
          </cell>
          <cell r="E672" t="str">
            <v>Business Services</v>
          </cell>
          <cell r="F672" t="str">
            <v>CMSINFO IN</v>
          </cell>
          <cell r="G672" t="str">
            <v>INE925R01014</v>
          </cell>
          <cell r="H672">
            <v>6921.0045252800001</v>
          </cell>
          <cell r="I672" t="str">
            <v>Small Cap</v>
          </cell>
          <cell r="J672">
            <v>420.65</v>
          </cell>
        </row>
        <row r="673">
          <cell r="A673" t="str">
            <v>INE099Z01011</v>
          </cell>
          <cell r="B673">
            <v>3248</v>
          </cell>
          <cell r="C673">
            <v>208745</v>
          </cell>
          <cell r="D673" t="str">
            <v>Mishra Dhatu Nigam Ltd.</v>
          </cell>
          <cell r="E673" t="str">
            <v>Iron &amp; Steel</v>
          </cell>
          <cell r="F673" t="str">
            <v>MIDHANI IN</v>
          </cell>
          <cell r="G673" t="str">
            <v>INE099Z01011</v>
          </cell>
          <cell r="H673">
            <v>7495.4733999999999</v>
          </cell>
          <cell r="I673" t="str">
            <v>Small Cap</v>
          </cell>
          <cell r="J673">
            <v>400.55</v>
          </cell>
        </row>
        <row r="674">
          <cell r="A674" t="str">
            <v>INE128X01021</v>
          </cell>
          <cell r="B674">
            <v>372</v>
          </cell>
          <cell r="C674">
            <v>293601</v>
          </cell>
          <cell r="D674" t="str">
            <v>Archean Chemical Industries Ltd.</v>
          </cell>
          <cell r="E674" t="str">
            <v>Chemicals</v>
          </cell>
          <cell r="F674" t="str">
            <v>ACI IN</v>
          </cell>
          <cell r="G674" t="str">
            <v>INE128X01021</v>
          </cell>
          <cell r="H674">
            <v>8707.8229651000001</v>
          </cell>
          <cell r="I674" t="str">
            <v>Small Cap</v>
          </cell>
          <cell r="J674">
            <v>705.9</v>
          </cell>
        </row>
        <row r="675">
          <cell r="A675" t="str">
            <v>INE225D01027</v>
          </cell>
          <cell r="B675">
            <v>5092</v>
          </cell>
          <cell r="C675">
            <v>117385</v>
          </cell>
          <cell r="D675" t="str">
            <v>Symphony Ltd.</v>
          </cell>
          <cell r="E675" t="str">
            <v>Consumer Durables</v>
          </cell>
          <cell r="F675" t="str">
            <v>SYML IN</v>
          </cell>
          <cell r="G675" t="str">
            <v>INE225D01027</v>
          </cell>
          <cell r="H675">
            <v>6463.0088109999997</v>
          </cell>
          <cell r="I675" t="str">
            <v>Small Cap</v>
          </cell>
          <cell r="J675">
            <v>941.15</v>
          </cell>
        </row>
        <row r="676">
          <cell r="A676" t="str">
            <v>INE490G01020</v>
          </cell>
          <cell r="B676">
            <v>3289</v>
          </cell>
          <cell r="C676">
            <v>208690</v>
          </cell>
          <cell r="D676" t="str">
            <v>MOIL Ltd.</v>
          </cell>
          <cell r="E676" t="str">
            <v>Mining</v>
          </cell>
          <cell r="F676" t="str">
            <v>MOIL IN</v>
          </cell>
          <cell r="G676" t="str">
            <v>INE490G01020</v>
          </cell>
          <cell r="H676">
            <v>7212.5333038950002</v>
          </cell>
          <cell r="I676" t="str">
            <v>Small Cap</v>
          </cell>
          <cell r="J676">
            <v>354.45</v>
          </cell>
        </row>
        <row r="677">
          <cell r="A677" t="str">
            <v>INE0CU601026</v>
          </cell>
          <cell r="B677">
            <v>1846</v>
          </cell>
          <cell r="C677">
            <v>305653</v>
          </cell>
          <cell r="D677" t="str">
            <v>GMR Power and Urban Infra Ltd.</v>
          </cell>
          <cell r="E677" t="str">
            <v>Power</v>
          </cell>
          <cell r="F677" t="str">
            <v>GMRPUI IN</v>
          </cell>
          <cell r="G677" t="str">
            <v>INE0CU601026</v>
          </cell>
          <cell r="H677">
            <v>8345.7125649499994</v>
          </cell>
          <cell r="I677" t="str">
            <v>Small Cap</v>
          </cell>
          <cell r="J677">
            <v>116.73</v>
          </cell>
        </row>
        <row r="678">
          <cell r="A678" t="str">
            <v>INE0UIZ01018</v>
          </cell>
          <cell r="B678">
            <v>5830</v>
          </cell>
          <cell r="C678">
            <v>293602</v>
          </cell>
          <cell r="D678" t="str">
            <v>Zinka Logistics Solutions Ltd.</v>
          </cell>
          <cell r="E678" t="str">
            <v>Logistics</v>
          </cell>
          <cell r="F678" t="str">
            <v>BLACKBUC IN</v>
          </cell>
          <cell r="G678" t="str">
            <v>INE0UIZ01018</v>
          </cell>
          <cell r="H678">
            <v>11271.029826925</v>
          </cell>
          <cell r="I678" t="str">
            <v>Small Cap</v>
          </cell>
          <cell r="J678">
            <v>624.65</v>
          </cell>
        </row>
        <row r="679">
          <cell r="A679" t="str">
            <v>INE195J01029</v>
          </cell>
          <cell r="B679">
            <v>3843</v>
          </cell>
          <cell r="C679">
            <v>200094</v>
          </cell>
          <cell r="D679" t="str">
            <v>PNC Infratech Ltd.</v>
          </cell>
          <cell r="E679" t="str">
            <v>Infrastructure</v>
          </cell>
          <cell r="F679" t="str">
            <v>PNCL IN</v>
          </cell>
          <cell r="G679" t="str">
            <v>INE195J01029</v>
          </cell>
          <cell r="H679">
            <v>7771.8540036750001</v>
          </cell>
          <cell r="I679" t="str">
            <v>Small Cap</v>
          </cell>
          <cell r="J679">
            <v>303</v>
          </cell>
        </row>
        <row r="680">
          <cell r="A680" t="str">
            <v>INE621H01010</v>
          </cell>
          <cell r="B680">
            <v>4175</v>
          </cell>
          <cell r="C680">
            <v>132915</v>
          </cell>
          <cell r="D680" t="str">
            <v>Religare Enterprises Ltd.</v>
          </cell>
          <cell r="E680" t="str">
            <v>Finance</v>
          </cell>
          <cell r="F680" t="str">
            <v>RELG IN</v>
          </cell>
          <cell r="G680" t="str">
            <v>INE621H01010</v>
          </cell>
          <cell r="H680">
            <v>8376.3618404749996</v>
          </cell>
          <cell r="I680" t="str">
            <v>Small Cap</v>
          </cell>
          <cell r="J680">
            <v>253.36</v>
          </cell>
        </row>
        <row r="681">
          <cell r="A681" t="str">
            <v>INE785M01021</v>
          </cell>
          <cell r="B681">
            <v>3776</v>
          </cell>
          <cell r="C681">
            <v>223032</v>
          </cell>
          <cell r="D681" t="str">
            <v>PC Jeweller Ltd.</v>
          </cell>
          <cell r="E681" t="str">
            <v>Diamond  &amp;  Jewellery</v>
          </cell>
          <cell r="F681" t="str">
            <v>PCJL IN</v>
          </cell>
          <cell r="G681" t="str">
            <v>INE785M01021</v>
          </cell>
          <cell r="H681">
            <v>9280.3734809500002</v>
          </cell>
          <cell r="I681" t="str">
            <v>Small Cap</v>
          </cell>
          <cell r="J681">
            <v>13.13</v>
          </cell>
        </row>
        <row r="682">
          <cell r="A682" t="str">
            <v>INE419M01027</v>
          </cell>
          <cell r="B682">
            <v>5173</v>
          </cell>
          <cell r="C682">
            <v>223658</v>
          </cell>
          <cell r="D682" t="str">
            <v>TD Power Systems Ltd.</v>
          </cell>
          <cell r="E682" t="str">
            <v>Capital Goods</v>
          </cell>
          <cell r="F682" t="str">
            <v>TDPS IN</v>
          </cell>
          <cell r="G682" t="str">
            <v>INE419M01027</v>
          </cell>
          <cell r="H682">
            <v>8563.2430667999997</v>
          </cell>
          <cell r="I682" t="str">
            <v>Small Cap</v>
          </cell>
          <cell r="J682">
            <v>551.65</v>
          </cell>
        </row>
        <row r="683">
          <cell r="A683" t="str">
            <v>INE435G01025</v>
          </cell>
          <cell r="B683">
            <v>1312</v>
          </cell>
          <cell r="C683">
            <v>107717</v>
          </cell>
          <cell r="D683" t="str">
            <v>Dhanuka Agritech Ltd.</v>
          </cell>
          <cell r="E683" t="str">
            <v>Chemicals</v>
          </cell>
          <cell r="F683" t="str">
            <v>DAGRI IN</v>
          </cell>
          <cell r="G683" t="str">
            <v>INE435G01025</v>
          </cell>
          <cell r="H683">
            <v>7130.9566814199998</v>
          </cell>
          <cell r="I683" t="str">
            <v>Small Cap</v>
          </cell>
          <cell r="J683">
            <v>1564</v>
          </cell>
        </row>
        <row r="684">
          <cell r="A684" t="str">
            <v>INE011E01029</v>
          </cell>
          <cell r="B684">
            <v>610</v>
          </cell>
          <cell r="C684">
            <v>131112</v>
          </cell>
          <cell r="D684" t="str">
            <v>Balu Forge Industries Ltd.</v>
          </cell>
          <cell r="E684" t="str">
            <v>Capital Goods</v>
          </cell>
          <cell r="F684" t="str">
            <v>BALUFORG IN</v>
          </cell>
          <cell r="G684" t="str">
            <v>INE011E01029</v>
          </cell>
          <cell r="H684">
            <v>7799.3257979999998</v>
          </cell>
          <cell r="I684" t="str">
            <v>Small Cap</v>
          </cell>
          <cell r="J684">
            <v>684.55</v>
          </cell>
        </row>
        <row r="685">
          <cell r="A685" t="str">
            <v>INE075I01017</v>
          </cell>
          <cell r="B685">
            <v>2065</v>
          </cell>
          <cell r="C685">
            <v>210217</v>
          </cell>
          <cell r="D685" t="str">
            <v>Healthcare Global Enterprises Ltd.</v>
          </cell>
          <cell r="E685" t="str">
            <v>Healthcare</v>
          </cell>
          <cell r="F685" t="str">
            <v>HCG IN</v>
          </cell>
          <cell r="G685" t="str">
            <v>INE075I01017</v>
          </cell>
          <cell r="H685">
            <v>9563.3317824999995</v>
          </cell>
          <cell r="I685" t="str">
            <v>Small Cap</v>
          </cell>
          <cell r="J685">
            <v>678.4</v>
          </cell>
        </row>
        <row r="686">
          <cell r="A686" t="str">
            <v>INE071N01016</v>
          </cell>
          <cell r="B686">
            <v>1539</v>
          </cell>
          <cell r="C686">
            <v>210481</v>
          </cell>
          <cell r="D686" t="str">
            <v>Epigral Ltd.</v>
          </cell>
          <cell r="E686" t="str">
            <v>Chemicals</v>
          </cell>
          <cell r="F686" t="str">
            <v>EPIGRAL IN</v>
          </cell>
          <cell r="G686" t="str">
            <v>INE071N01016</v>
          </cell>
          <cell r="H686">
            <v>7700.2974196200003</v>
          </cell>
          <cell r="I686" t="str">
            <v>Small Cap</v>
          </cell>
          <cell r="J686">
            <v>1786.4</v>
          </cell>
        </row>
        <row r="687">
          <cell r="A687" t="str">
            <v>INE255A01020</v>
          </cell>
          <cell r="B687">
            <v>1540</v>
          </cell>
          <cell r="C687">
            <v>100135</v>
          </cell>
          <cell r="D687" t="str">
            <v>EPL Ltd.</v>
          </cell>
          <cell r="E687" t="str">
            <v>FMCG</v>
          </cell>
          <cell r="F687" t="str">
            <v>EPLL IN</v>
          </cell>
          <cell r="G687" t="str">
            <v>INE255A01020</v>
          </cell>
          <cell r="H687">
            <v>7205.9003755949998</v>
          </cell>
          <cell r="I687" t="str">
            <v>Small Cap</v>
          </cell>
          <cell r="J687">
            <v>224.86</v>
          </cell>
        </row>
        <row r="688">
          <cell r="A688" t="str">
            <v>INE323I01011</v>
          </cell>
          <cell r="B688">
            <v>3982</v>
          </cell>
          <cell r="C688">
            <v>132891</v>
          </cell>
          <cell r="D688" t="str">
            <v>Puravankara Ltd.</v>
          </cell>
          <cell r="E688" t="str">
            <v>Realty</v>
          </cell>
          <cell r="F688" t="str">
            <v>PURVA IN</v>
          </cell>
          <cell r="G688" t="str">
            <v>INE323I01011</v>
          </cell>
          <cell r="H688">
            <v>6589.2040255100001</v>
          </cell>
          <cell r="I688" t="str">
            <v>Small Cap</v>
          </cell>
          <cell r="J688">
            <v>277.3</v>
          </cell>
        </row>
        <row r="689">
          <cell r="A689" t="str">
            <v>INE683A01023</v>
          </cell>
          <cell r="B689">
            <v>5239</v>
          </cell>
          <cell r="C689">
            <v>132218</v>
          </cell>
          <cell r="D689" t="str">
            <v>The South Indian Bank Ltd.</v>
          </cell>
          <cell r="E689" t="str">
            <v>Bank</v>
          </cell>
          <cell r="F689" t="str">
            <v>SIB IN</v>
          </cell>
          <cell r="G689" t="str">
            <v>INE683A01023</v>
          </cell>
          <cell r="H689">
            <v>7575.3906545399996</v>
          </cell>
          <cell r="I689" t="str">
            <v>Small Cap</v>
          </cell>
          <cell r="J689">
            <v>28.92</v>
          </cell>
        </row>
        <row r="690">
          <cell r="A690" t="str">
            <v>INE599M01018</v>
          </cell>
          <cell r="B690">
            <v>2600</v>
          </cell>
          <cell r="C690">
            <v>211531</v>
          </cell>
          <cell r="D690" t="str">
            <v>Just Dial Ltd.</v>
          </cell>
          <cell r="E690" t="str">
            <v>Business Services</v>
          </cell>
          <cell r="F690" t="str">
            <v>JUST IN</v>
          </cell>
          <cell r="G690" t="str">
            <v>INE599M01018</v>
          </cell>
          <cell r="H690">
            <v>7308.7378225800003</v>
          </cell>
          <cell r="I690" t="str">
            <v>Small Cap</v>
          </cell>
          <cell r="J690">
            <v>860</v>
          </cell>
        </row>
        <row r="691">
          <cell r="A691" t="str">
            <v>INE063P01018</v>
          </cell>
          <cell r="B691">
            <v>1546</v>
          </cell>
          <cell r="C691">
            <v>273033</v>
          </cell>
          <cell r="D691" t="str">
            <v>Equitas Small Finance Bank Ltd.</v>
          </cell>
          <cell r="E691" t="str">
            <v>Bank</v>
          </cell>
          <cell r="F691" t="str">
            <v>EQUITASB IN</v>
          </cell>
          <cell r="G691" t="str">
            <v>INE063P01018</v>
          </cell>
          <cell r="H691">
            <v>6267.0706779100001</v>
          </cell>
          <cell r="I691" t="str">
            <v>Small Cap</v>
          </cell>
          <cell r="J691">
            <v>54.97</v>
          </cell>
        </row>
        <row r="692">
          <cell r="A692" t="str">
            <v>INE517F01014</v>
          </cell>
          <cell r="B692">
            <v>1976</v>
          </cell>
          <cell r="C692">
            <v>208264</v>
          </cell>
          <cell r="D692" t="str">
            <v>Gujarat Pipavav Port Ltd.</v>
          </cell>
          <cell r="E692" t="str">
            <v>Logistics</v>
          </cell>
          <cell r="F692" t="str">
            <v>GPPV IN</v>
          </cell>
          <cell r="G692" t="str">
            <v>INE517F01014</v>
          </cell>
          <cell r="H692">
            <v>7800.3029478500002</v>
          </cell>
          <cell r="I692" t="str">
            <v>Small Cap</v>
          </cell>
          <cell r="J692">
            <v>161.28</v>
          </cell>
        </row>
        <row r="693">
          <cell r="A693" t="str">
            <v>INE953R01016</v>
          </cell>
          <cell r="B693">
            <v>3839</v>
          </cell>
          <cell r="C693">
            <v>314700</v>
          </cell>
          <cell r="D693" t="str">
            <v>PN Gadgil Jewellers Ltd.</v>
          </cell>
          <cell r="E693" t="str">
            <v>Retailing</v>
          </cell>
          <cell r="F693" t="str">
            <v>PNGJL IN</v>
          </cell>
          <cell r="G693" t="str">
            <v>INE953R01016</v>
          </cell>
          <cell r="H693">
            <v>8044.1114385749997</v>
          </cell>
          <cell r="I693" t="str">
            <v>Small Cap</v>
          </cell>
          <cell r="J693">
            <v>592.95000000000005</v>
          </cell>
        </row>
        <row r="694">
          <cell r="A694" t="str">
            <v>INE193E01025</v>
          </cell>
          <cell r="B694">
            <v>585</v>
          </cell>
          <cell r="C694">
            <v>100031</v>
          </cell>
          <cell r="D694" t="str">
            <v>Bajaj Electricals Ltd.</v>
          </cell>
          <cell r="E694" t="str">
            <v>Consumer Durables</v>
          </cell>
          <cell r="F694" t="str">
            <v>BJE IN</v>
          </cell>
          <cell r="G694" t="str">
            <v>INE193E01025</v>
          </cell>
          <cell r="H694">
            <v>6786.0715759799996</v>
          </cell>
          <cell r="I694" t="str">
            <v>Small Cap</v>
          </cell>
          <cell r="J694">
            <v>587.70000000000005</v>
          </cell>
        </row>
        <row r="695">
          <cell r="A695" t="str">
            <v>INE149K01016</v>
          </cell>
          <cell r="B695">
            <v>4381</v>
          </cell>
          <cell r="C695">
            <v>104918</v>
          </cell>
          <cell r="D695" t="str">
            <v>Sandur Manganese &amp; Iron Ores Ltd.</v>
          </cell>
          <cell r="E695" t="str">
            <v>Mining</v>
          </cell>
          <cell r="F695" t="str">
            <v>SANDUMA IN</v>
          </cell>
          <cell r="G695" t="str">
            <v>INE149K01016</v>
          </cell>
          <cell r="H695">
            <v>7521.6618219600005</v>
          </cell>
          <cell r="I695" t="str">
            <v>Small Cap</v>
          </cell>
          <cell r="J695">
            <v>464.55</v>
          </cell>
        </row>
        <row r="696">
          <cell r="A696" t="str">
            <v>INE666D01022</v>
          </cell>
          <cell r="B696">
            <v>819</v>
          </cell>
          <cell r="C696">
            <v>102219</v>
          </cell>
          <cell r="D696" t="str">
            <v>Borosil Renewables Ltd.</v>
          </cell>
          <cell r="E696" t="str">
            <v>Construction Materials</v>
          </cell>
          <cell r="F696" t="str">
            <v>BORORENE IN</v>
          </cell>
          <cell r="G696" t="str">
            <v>INE666D01022</v>
          </cell>
          <cell r="H696">
            <v>7571.6223945000002</v>
          </cell>
          <cell r="I696" t="str">
            <v>Small Cap</v>
          </cell>
          <cell r="J696">
            <v>569.20000000000005</v>
          </cell>
        </row>
        <row r="697">
          <cell r="A697" t="str">
            <v>INE614B01018</v>
          </cell>
          <cell r="B697">
            <v>5229</v>
          </cell>
          <cell r="C697">
            <v>132652</v>
          </cell>
          <cell r="D697" t="str">
            <v>The Karnataka Bank Ltd.</v>
          </cell>
          <cell r="E697" t="str">
            <v>Bank</v>
          </cell>
          <cell r="F697" t="str">
            <v>KBL IN</v>
          </cell>
          <cell r="G697" t="str">
            <v>INE614B01018</v>
          </cell>
          <cell r="H697">
            <v>6767.7856847100002</v>
          </cell>
          <cell r="I697" t="str">
            <v>Small Cap</v>
          </cell>
          <cell r="J697">
            <v>178.97</v>
          </cell>
        </row>
        <row r="698">
          <cell r="A698" t="str">
            <v>INE132H01018</v>
          </cell>
          <cell r="B698">
            <v>511</v>
          </cell>
          <cell r="C698">
            <v>132668</v>
          </cell>
          <cell r="D698" t="str">
            <v>Aurionpro Solutions Ltd.</v>
          </cell>
          <cell r="E698" t="str">
            <v>IT</v>
          </cell>
          <cell r="F698" t="str">
            <v>AUPS IN</v>
          </cell>
          <cell r="G698" t="str">
            <v>INE132H01018</v>
          </cell>
          <cell r="H698">
            <v>6620.1022469999998</v>
          </cell>
          <cell r="I698" t="str">
            <v>Small Cap</v>
          </cell>
          <cell r="J698">
            <v>1199.5</v>
          </cell>
        </row>
        <row r="699">
          <cell r="A699" t="str">
            <v>INE290S01011</v>
          </cell>
          <cell r="B699">
            <v>982</v>
          </cell>
          <cell r="C699">
            <v>275316</v>
          </cell>
          <cell r="D699" t="str">
            <v>CarTrade Tech Ltd.</v>
          </cell>
          <cell r="E699" t="str">
            <v>Automobile &amp; Ancillaries</v>
          </cell>
          <cell r="F699" t="str">
            <v>CARTRADE IN</v>
          </cell>
          <cell r="G699" t="str">
            <v>INE290S01011</v>
          </cell>
          <cell r="H699">
            <v>11128.3692096</v>
          </cell>
          <cell r="I699" t="str">
            <v>Small Cap</v>
          </cell>
          <cell r="J699">
            <v>2338.1999999999998</v>
          </cell>
        </row>
        <row r="700">
          <cell r="A700" t="str">
            <v>INE759A01021</v>
          </cell>
          <cell r="B700">
            <v>3107</v>
          </cell>
          <cell r="C700">
            <v>123704</v>
          </cell>
          <cell r="D700" t="str">
            <v>Mastek Ltd.</v>
          </cell>
          <cell r="E700" t="str">
            <v>IT</v>
          </cell>
          <cell r="F700" t="str">
            <v>MAST IN</v>
          </cell>
          <cell r="G700" t="str">
            <v>INE759A01021</v>
          </cell>
          <cell r="H700">
            <v>7603.6735291599998</v>
          </cell>
          <cell r="I700" t="str">
            <v>Small Cap</v>
          </cell>
          <cell r="J700">
            <v>2452.8000000000002</v>
          </cell>
        </row>
        <row r="701">
          <cell r="A701" t="str">
            <v>INE0LXT01019</v>
          </cell>
          <cell r="B701">
            <v>4146</v>
          </cell>
          <cell r="C701">
            <v>311589</v>
          </cell>
          <cell r="D701" t="str">
            <v>Redtape Ltd.</v>
          </cell>
          <cell r="E701" t="str">
            <v>Retailing</v>
          </cell>
          <cell r="F701" t="str">
            <v>REDTAPE IN</v>
          </cell>
          <cell r="G701" t="str">
            <v>INE0LXT01019</v>
          </cell>
          <cell r="H701">
            <v>7650.8571840000004</v>
          </cell>
          <cell r="I701" t="str">
            <v>Small Cap</v>
          </cell>
          <cell r="J701">
            <v>138.71</v>
          </cell>
        </row>
        <row r="702">
          <cell r="A702" t="str">
            <v>INE455I01029</v>
          </cell>
          <cell r="B702">
            <v>2675</v>
          </cell>
          <cell r="C702">
            <v>132899</v>
          </cell>
          <cell r="D702" t="str">
            <v>Kaveri Seed Company Ltd.</v>
          </cell>
          <cell r="E702" t="str">
            <v>Agri</v>
          </cell>
          <cell r="F702" t="str">
            <v>KSCL IN</v>
          </cell>
          <cell r="G702" t="str">
            <v>INE455I01029</v>
          </cell>
          <cell r="H702">
            <v>5886.6872852400002</v>
          </cell>
          <cell r="I702" t="str">
            <v>Small Cap</v>
          </cell>
          <cell r="J702">
            <v>1145.7</v>
          </cell>
        </row>
        <row r="703">
          <cell r="A703" t="str">
            <v>INE335A01020</v>
          </cell>
          <cell r="B703">
            <v>5033</v>
          </cell>
          <cell r="C703">
            <v>100336</v>
          </cell>
          <cell r="D703" t="str">
            <v>Surya Roshni Ltd.</v>
          </cell>
          <cell r="E703" t="str">
            <v>Iron &amp; Steel</v>
          </cell>
          <cell r="F703" t="str">
            <v>SYR IN</v>
          </cell>
          <cell r="G703" t="str">
            <v>INE335A01020</v>
          </cell>
          <cell r="H703">
            <v>6372.3790348800003</v>
          </cell>
          <cell r="I703" t="str">
            <v>Small Cap</v>
          </cell>
          <cell r="J703">
            <v>292.89999999999998</v>
          </cell>
        </row>
        <row r="704">
          <cell r="A704" t="str">
            <v>INE876N01018</v>
          </cell>
          <cell r="B704">
            <v>3658</v>
          </cell>
          <cell r="C704">
            <v>242477</v>
          </cell>
          <cell r="D704" t="str">
            <v>Orient Cement Ltd.</v>
          </cell>
          <cell r="E704" t="str">
            <v>Construction Materials</v>
          </cell>
          <cell r="F704" t="str">
            <v>ORCMNT IN</v>
          </cell>
          <cell r="G704" t="str">
            <v>INE876N01018</v>
          </cell>
          <cell r="H704">
            <v>4533.4720977449997</v>
          </cell>
          <cell r="I704" t="str">
            <v>Small Cap</v>
          </cell>
          <cell r="J704">
            <v>220.55</v>
          </cell>
        </row>
        <row r="705">
          <cell r="A705" t="str">
            <v>INE998I01010</v>
          </cell>
          <cell r="B705">
            <v>3024</v>
          </cell>
          <cell r="C705">
            <v>200082</v>
          </cell>
          <cell r="D705" t="str">
            <v>Mahindra Holidays &amp; Resorts India Ltd.</v>
          </cell>
          <cell r="E705" t="str">
            <v>Hospitality</v>
          </cell>
          <cell r="F705" t="str">
            <v>MHRL IN</v>
          </cell>
          <cell r="G705" t="str">
            <v>INE998I01010</v>
          </cell>
          <cell r="H705">
            <v>7225.1370393449997</v>
          </cell>
          <cell r="I705" t="str">
            <v>Small Cap</v>
          </cell>
          <cell r="J705">
            <v>357.2</v>
          </cell>
        </row>
        <row r="706">
          <cell r="A706" t="str">
            <v>INE668A01016</v>
          </cell>
          <cell r="B706">
            <v>5121</v>
          </cell>
          <cell r="C706">
            <v>209400</v>
          </cell>
          <cell r="D706" t="str">
            <v>Tamilnad Mercantile Bank Ltd.</v>
          </cell>
          <cell r="E706" t="str">
            <v>Bank</v>
          </cell>
          <cell r="F706" t="str">
            <v>TMB IN</v>
          </cell>
          <cell r="G706" t="str">
            <v>INE668A01016</v>
          </cell>
          <cell r="H706">
            <v>6849.4921427700001</v>
          </cell>
          <cell r="I706" t="str">
            <v>Small Cap</v>
          </cell>
          <cell r="J706">
            <v>432</v>
          </cell>
        </row>
        <row r="707">
          <cell r="A707" t="str">
            <v>INE625G01013</v>
          </cell>
          <cell r="B707">
            <v>5725</v>
          </cell>
          <cell r="C707">
            <v>132553</v>
          </cell>
          <cell r="D707" t="str">
            <v>Welspun Enterprises Ltd.</v>
          </cell>
          <cell r="E707" t="str">
            <v>Realty</v>
          </cell>
          <cell r="F707" t="str">
            <v>WELENT IN</v>
          </cell>
          <cell r="G707" t="str">
            <v>INE625G01013</v>
          </cell>
          <cell r="H707">
            <v>6650.7835704999998</v>
          </cell>
          <cell r="I707" t="str">
            <v>Small Cap</v>
          </cell>
          <cell r="J707">
            <v>481.2</v>
          </cell>
        </row>
        <row r="708">
          <cell r="A708" t="str">
            <v>INE813A01018</v>
          </cell>
          <cell r="B708">
            <v>3025</v>
          </cell>
          <cell r="C708">
            <v>132313</v>
          </cell>
          <cell r="D708" t="str">
            <v>Mahindra Lifespace Developers Ltd.</v>
          </cell>
          <cell r="E708" t="str">
            <v>Realty</v>
          </cell>
          <cell r="F708" t="str">
            <v>MAHLIFE IN</v>
          </cell>
          <cell r="G708" t="str">
            <v>INE813A01018</v>
          </cell>
          <cell r="H708">
            <v>7782.1455980199999</v>
          </cell>
          <cell r="I708" t="str">
            <v>Small Cap</v>
          </cell>
          <cell r="J708">
            <v>365.35</v>
          </cell>
        </row>
        <row r="709">
          <cell r="A709" t="str">
            <v>INE939A01011</v>
          </cell>
          <cell r="B709">
            <v>4941</v>
          </cell>
          <cell r="C709">
            <v>132531</v>
          </cell>
          <cell r="D709" t="str">
            <v>Strides Pharma Science Ltd.</v>
          </cell>
          <cell r="E709" t="str">
            <v>Healthcare</v>
          </cell>
          <cell r="F709" t="str">
            <v>STR IN</v>
          </cell>
          <cell r="G709" t="str">
            <v>INE939A01011</v>
          </cell>
          <cell r="H709">
            <v>8374.8127940400009</v>
          </cell>
          <cell r="I709" t="str">
            <v>Small Cap</v>
          </cell>
          <cell r="J709">
            <v>909.75</v>
          </cell>
        </row>
        <row r="710">
          <cell r="A710" t="str">
            <v>INE917M01012</v>
          </cell>
          <cell r="B710">
            <v>1349</v>
          </cell>
          <cell r="C710">
            <v>226480</v>
          </cell>
          <cell r="D710" t="str">
            <v>Dilip Buildcon Ltd.</v>
          </cell>
          <cell r="E710" t="str">
            <v>Realty</v>
          </cell>
          <cell r="F710" t="str">
            <v>DBL IN</v>
          </cell>
          <cell r="G710" t="str">
            <v>INE917M01012</v>
          </cell>
          <cell r="H710">
            <v>8893.8546067499992</v>
          </cell>
          <cell r="I710" t="str">
            <v>Small Cap</v>
          </cell>
          <cell r="J710">
            <v>547.9</v>
          </cell>
        </row>
        <row r="711">
          <cell r="A711" t="str">
            <v>INE274Y01021</v>
          </cell>
          <cell r="B711">
            <v>198</v>
          </cell>
          <cell r="C711">
            <v>313354</v>
          </cell>
          <cell r="D711" t="str">
            <v>Ajax Engineering Ltd.</v>
          </cell>
          <cell r="E711" t="str">
            <v>Capital Goods</v>
          </cell>
          <cell r="F711" t="str">
            <v>AJAXENGG IN</v>
          </cell>
          <cell r="G711" t="str">
            <v>INE274Y01021</v>
          </cell>
          <cell r="H711">
            <v>7465.615734</v>
          </cell>
          <cell r="I711" t="str">
            <v>Small Cap</v>
          </cell>
          <cell r="J711">
            <v>650.95000000000005</v>
          </cell>
        </row>
        <row r="712">
          <cell r="A712" t="str">
            <v>INE926X01010</v>
          </cell>
          <cell r="B712">
            <v>1994</v>
          </cell>
          <cell r="C712">
            <v>282626</v>
          </cell>
          <cell r="D712" t="str">
            <v>H.G. Infra Engineering Ltd.</v>
          </cell>
          <cell r="E712" t="str">
            <v>Infrastructure</v>
          </cell>
          <cell r="F712" t="str">
            <v>HGINFRA IN</v>
          </cell>
          <cell r="G712" t="str">
            <v>INE926X01010</v>
          </cell>
          <cell r="H712">
            <v>6342.7783780749996</v>
          </cell>
          <cell r="I712" t="str">
            <v>Small Cap</v>
          </cell>
          <cell r="J712">
            <v>973.3</v>
          </cell>
        </row>
        <row r="713">
          <cell r="A713" t="str">
            <v>INE221J01015</v>
          </cell>
          <cell r="B713">
            <v>4553</v>
          </cell>
          <cell r="C713">
            <v>226627</v>
          </cell>
          <cell r="D713" t="str">
            <v>Sharda Cropchem Ltd.</v>
          </cell>
          <cell r="E713" t="str">
            <v>Chemicals</v>
          </cell>
          <cell r="F713" t="str">
            <v>SHCR IN</v>
          </cell>
          <cell r="G713" t="str">
            <v>INE221J01015</v>
          </cell>
          <cell r="H713">
            <v>7970.9807332500004</v>
          </cell>
          <cell r="I713" t="str">
            <v>Small Cap</v>
          </cell>
          <cell r="J713">
            <v>882.65</v>
          </cell>
        </row>
        <row r="714">
          <cell r="A714" t="str">
            <v>INE04TZ01018</v>
          </cell>
          <cell r="B714">
            <v>1564</v>
          </cell>
          <cell r="C714">
            <v>223788</v>
          </cell>
          <cell r="D714" t="str">
            <v>Ethos Ltd.</v>
          </cell>
          <cell r="E714" t="str">
            <v>Retailing</v>
          </cell>
          <cell r="F714" t="str">
            <v>ETHOSLTD IN</v>
          </cell>
          <cell r="G714" t="str">
            <v>INE04TZ01018</v>
          </cell>
          <cell r="H714">
            <v>6340.3691448150003</v>
          </cell>
          <cell r="I714" t="str">
            <v>Small Cap</v>
          </cell>
          <cell r="J714">
            <v>2370.6</v>
          </cell>
        </row>
        <row r="715">
          <cell r="A715" t="str">
            <v>INE916U01025</v>
          </cell>
          <cell r="B715">
            <v>4569</v>
          </cell>
          <cell r="C715">
            <v>211969</v>
          </cell>
          <cell r="D715" t="str">
            <v>Sheela Foam Ltd.</v>
          </cell>
          <cell r="E715" t="str">
            <v>FMCG</v>
          </cell>
          <cell r="F715" t="str">
            <v>SFL IN</v>
          </cell>
          <cell r="G715" t="str">
            <v>INE916U01025</v>
          </cell>
          <cell r="H715">
            <v>8029.9216169700003</v>
          </cell>
          <cell r="I715" t="str">
            <v>Small Cap</v>
          </cell>
          <cell r="J715">
            <v>737.25</v>
          </cell>
        </row>
        <row r="716">
          <cell r="A716" t="str">
            <v>INE258B01022</v>
          </cell>
          <cell r="B716">
            <v>1611</v>
          </cell>
          <cell r="C716">
            <v>131599</v>
          </cell>
          <cell r="D716" t="str">
            <v>FDC Ltd.</v>
          </cell>
          <cell r="E716" t="str">
            <v>Healthcare</v>
          </cell>
          <cell r="F716" t="str">
            <v>FDCLT IN</v>
          </cell>
          <cell r="G716" t="str">
            <v>INE258B01022</v>
          </cell>
          <cell r="H716">
            <v>7546.2473934</v>
          </cell>
          <cell r="I716" t="str">
            <v>Small Cap</v>
          </cell>
          <cell r="J716">
            <v>463.35</v>
          </cell>
        </row>
        <row r="717">
          <cell r="A717" t="str">
            <v>INE087H01022</v>
          </cell>
          <cell r="B717">
            <v>4643</v>
          </cell>
          <cell r="C717">
            <v>132670</v>
          </cell>
          <cell r="D717" t="str">
            <v>Shree Renuka Sugars Ltd.</v>
          </cell>
          <cell r="E717" t="str">
            <v>Agri</v>
          </cell>
          <cell r="F717" t="str">
            <v>SHRS IN</v>
          </cell>
          <cell r="G717" t="str">
            <v>INE087H01022</v>
          </cell>
          <cell r="H717">
            <v>6653.6590303980001</v>
          </cell>
          <cell r="I717" t="str">
            <v>Small Cap</v>
          </cell>
          <cell r="J717">
            <v>31.23</v>
          </cell>
        </row>
        <row r="718">
          <cell r="A718" t="str">
            <v>INE010A01011</v>
          </cell>
          <cell r="B718">
            <v>3941</v>
          </cell>
          <cell r="C718">
            <v>100338</v>
          </cell>
          <cell r="D718" t="str">
            <v>Prism Johnson Ltd.</v>
          </cell>
          <cell r="E718" t="str">
            <v>Construction Materials</v>
          </cell>
          <cell r="F718" t="str">
            <v>PRSMJ IN</v>
          </cell>
          <cell r="G718" t="str">
            <v>INE010A01011</v>
          </cell>
          <cell r="H718">
            <v>7459.7445156000003</v>
          </cell>
          <cell r="I718" t="str">
            <v>Small Cap</v>
          </cell>
          <cell r="J718">
            <v>148.79</v>
          </cell>
        </row>
        <row r="719">
          <cell r="A719" t="str">
            <v>INE545H01011</v>
          </cell>
          <cell r="B719">
            <v>5182</v>
          </cell>
          <cell r="C719">
            <v>132804</v>
          </cell>
          <cell r="D719" t="str">
            <v>Technocraft Industries (India) Ltd.</v>
          </cell>
          <cell r="E719" t="str">
            <v>Iron &amp; Steel</v>
          </cell>
          <cell r="F719" t="str">
            <v>TIIL IN</v>
          </cell>
          <cell r="G719" t="str">
            <v>INE545H01011</v>
          </cell>
          <cell r="H719">
            <v>5642.2391462899996</v>
          </cell>
          <cell r="I719" t="str">
            <v>Small Cap</v>
          </cell>
          <cell r="J719">
            <v>2483.8000000000002</v>
          </cell>
        </row>
        <row r="720">
          <cell r="A720" t="str">
            <v>INE00M201021</v>
          </cell>
          <cell r="B720">
            <v>4926</v>
          </cell>
          <cell r="C720">
            <v>295131</v>
          </cell>
          <cell r="D720" t="str">
            <v>Sterling and Wilson Renewable Energy Ltd.</v>
          </cell>
          <cell r="E720" t="str">
            <v>Infrastructure</v>
          </cell>
          <cell r="F720" t="str">
            <v>SWSOLAR IN</v>
          </cell>
          <cell r="G720" t="str">
            <v>INE00M201021</v>
          </cell>
          <cell r="H720">
            <v>6165.237408</v>
          </cell>
          <cell r="I720" t="str">
            <v>Small Cap</v>
          </cell>
          <cell r="J720">
            <v>263.95</v>
          </cell>
        </row>
        <row r="721">
          <cell r="A721" t="str">
            <v>INE0U3I01011</v>
          </cell>
          <cell r="B721">
            <v>5416</v>
          </cell>
          <cell r="C721">
            <v>316596</v>
          </cell>
          <cell r="D721" t="str">
            <v>Unimech Aerospace and Manufacturing Ltd.</v>
          </cell>
          <cell r="E721" t="str">
            <v>Capital Goods</v>
          </cell>
          <cell r="F721" t="str">
            <v>UNIMECH IN</v>
          </cell>
          <cell r="G721" t="str">
            <v>INE0U3I01011</v>
          </cell>
          <cell r="H721">
            <v>5484.6605471350003</v>
          </cell>
          <cell r="I721" t="str">
            <v>Small Cap</v>
          </cell>
          <cell r="J721">
            <v>1077</v>
          </cell>
        </row>
        <row r="722">
          <cell r="A722" t="str">
            <v>INE263M01029</v>
          </cell>
          <cell r="B722">
            <v>2718</v>
          </cell>
          <cell r="C722">
            <v>213397</v>
          </cell>
          <cell r="D722" t="str">
            <v>Keystone Realtors Ltd</v>
          </cell>
          <cell r="E722" t="str">
            <v>Realty</v>
          </cell>
          <cell r="F722" t="str">
            <v>RUSTOMJE IN</v>
          </cell>
          <cell r="G722" t="str">
            <v>INE263M01029</v>
          </cell>
          <cell r="H722">
            <v>7669.6422468000001</v>
          </cell>
          <cell r="I722" t="str">
            <v>Small Cap</v>
          </cell>
          <cell r="J722">
            <v>609.1</v>
          </cell>
        </row>
        <row r="723">
          <cell r="A723" t="str">
            <v>INE024F01011</v>
          </cell>
          <cell r="B723">
            <v>4582</v>
          </cell>
          <cell r="C723">
            <v>131201</v>
          </cell>
          <cell r="D723" t="str">
            <v>Shilchar Technologies Ltd.</v>
          </cell>
          <cell r="E723" t="str">
            <v>Capital Goods</v>
          </cell>
          <cell r="F723" t="str">
            <v>SCTE IN</v>
          </cell>
          <cell r="G723" t="str">
            <v>INE024F01011</v>
          </cell>
          <cell r="H723">
            <v>5166.7947270000004</v>
          </cell>
          <cell r="I723" t="str">
            <v>Small Cap</v>
          </cell>
          <cell r="J723">
            <v>0</v>
          </cell>
        </row>
        <row r="724">
          <cell r="A724" t="str">
            <v>INE696F01016</v>
          </cell>
          <cell r="B724">
            <v>2595</v>
          </cell>
          <cell r="C724">
            <v>254732</v>
          </cell>
          <cell r="D724" t="str">
            <v>Juniper Hotels Ltd.</v>
          </cell>
          <cell r="E724" t="str">
            <v>Hospitality</v>
          </cell>
          <cell r="F724" t="str">
            <v>JUNIPER IN</v>
          </cell>
          <cell r="G724" t="str">
            <v>INE696F01016</v>
          </cell>
          <cell r="H724">
            <v>6576.0579591200003</v>
          </cell>
          <cell r="I724" t="str">
            <v>Small Cap</v>
          </cell>
          <cell r="J724">
            <v>295.89999999999998</v>
          </cell>
        </row>
        <row r="725">
          <cell r="A725" t="str">
            <v>INE621L01012</v>
          </cell>
          <cell r="B725">
            <v>5204</v>
          </cell>
          <cell r="C725">
            <v>222822</v>
          </cell>
          <cell r="D725" t="str">
            <v>Texmaco Rail &amp; Engineering Ltd.</v>
          </cell>
          <cell r="E725" t="str">
            <v>Automobile &amp; Ancillaries</v>
          </cell>
          <cell r="F725" t="str">
            <v>TXMRE IN</v>
          </cell>
          <cell r="G725" t="str">
            <v>INE621L01012</v>
          </cell>
          <cell r="H725">
            <v>5862.1826568500001</v>
          </cell>
          <cell r="I725" t="str">
            <v>Small Cap</v>
          </cell>
          <cell r="J725">
            <v>146.84</v>
          </cell>
        </row>
        <row r="726">
          <cell r="A726" t="str">
            <v>INE713T01028</v>
          </cell>
          <cell r="B726">
            <v>360</v>
          </cell>
          <cell r="C726">
            <v>287382</v>
          </cell>
          <cell r="D726" t="str">
            <v>Apollo Micro Systems Ltd.</v>
          </cell>
          <cell r="E726" t="str">
            <v>Electricals</v>
          </cell>
          <cell r="F726" t="str">
            <v>APOLLO IN</v>
          </cell>
          <cell r="G726" t="str">
            <v>INE713T01028</v>
          </cell>
          <cell r="H726">
            <v>10744.748005609999</v>
          </cell>
          <cell r="I726" t="str">
            <v>Small Cap</v>
          </cell>
          <cell r="J726">
            <v>322.35000000000002</v>
          </cell>
        </row>
        <row r="727">
          <cell r="A727" t="str">
            <v>INE133E01013</v>
          </cell>
          <cell r="B727">
            <v>5264</v>
          </cell>
          <cell r="C727">
            <v>107205</v>
          </cell>
          <cell r="D727" t="str">
            <v>Tilaknagar Industries Ltd.</v>
          </cell>
          <cell r="E727" t="str">
            <v>Alcohol</v>
          </cell>
          <cell r="F727" t="str">
            <v>TLNGR IN</v>
          </cell>
          <cell r="G727" t="str">
            <v>INE133E01013</v>
          </cell>
          <cell r="H727">
            <v>9096.6483562499998</v>
          </cell>
          <cell r="I727" t="str">
            <v>Small Cap</v>
          </cell>
          <cell r="J727">
            <v>469.3</v>
          </cell>
        </row>
        <row r="728">
          <cell r="A728" t="str">
            <v>INE887G01027</v>
          </cell>
          <cell r="B728">
            <v>1866</v>
          </cell>
          <cell r="C728">
            <v>132630</v>
          </cell>
          <cell r="D728" t="str">
            <v>Gokaldas Exports Ltd.</v>
          </cell>
          <cell r="E728" t="str">
            <v>Textile</v>
          </cell>
          <cell r="F728" t="str">
            <v>GEXP IN</v>
          </cell>
          <cell r="G728" t="str">
            <v>INE887G01027</v>
          </cell>
          <cell r="H728">
            <v>5611.1244642499996</v>
          </cell>
          <cell r="I728" t="str">
            <v>Small Cap</v>
          </cell>
          <cell r="J728">
            <v>764.95</v>
          </cell>
        </row>
        <row r="729">
          <cell r="A729" t="str">
            <v>INE488A01050</v>
          </cell>
          <cell r="B729">
            <v>1047</v>
          </cell>
          <cell r="C729">
            <v>106355</v>
          </cell>
          <cell r="D729" t="str">
            <v>Chemplast Sanmar Ltd.</v>
          </cell>
          <cell r="E729" t="str">
            <v>Chemicals</v>
          </cell>
          <cell r="F729" t="str">
            <v>CHEMPLAS IN</v>
          </cell>
          <cell r="G729" t="str">
            <v>INE488A01050</v>
          </cell>
          <cell r="H729">
            <v>6782.1101767299997</v>
          </cell>
          <cell r="I729" t="str">
            <v>Small Cap</v>
          </cell>
          <cell r="J729">
            <v>429.6</v>
          </cell>
        </row>
        <row r="730">
          <cell r="A730" t="str">
            <v>INE665J01013</v>
          </cell>
          <cell r="B730">
            <v>5675</v>
          </cell>
          <cell r="C730">
            <v>237191</v>
          </cell>
          <cell r="D730" t="str">
            <v>V-Mart Retail Ltd.</v>
          </cell>
          <cell r="E730" t="str">
            <v>Retailing</v>
          </cell>
          <cell r="F730" t="str">
            <v>VMART IN</v>
          </cell>
          <cell r="G730" t="str">
            <v>INE665J01013</v>
          </cell>
          <cell r="H730">
            <v>5855.59485632</v>
          </cell>
          <cell r="I730" t="str">
            <v>Small Cap</v>
          </cell>
          <cell r="J730">
            <v>737.05</v>
          </cell>
        </row>
        <row r="731">
          <cell r="A731" t="str">
            <v>INE805D01034</v>
          </cell>
          <cell r="B731">
            <v>4997</v>
          </cell>
          <cell r="C731">
            <v>112179</v>
          </cell>
          <cell r="D731" t="str">
            <v>Sunteck Realty Ltd.</v>
          </cell>
          <cell r="E731" t="str">
            <v>Realty</v>
          </cell>
          <cell r="F731" t="str">
            <v>SRIN IN</v>
          </cell>
          <cell r="G731" t="str">
            <v>INE805D01034</v>
          </cell>
          <cell r="H731">
            <v>6469.6903948600002</v>
          </cell>
          <cell r="I731" t="str">
            <v>Small Cap</v>
          </cell>
          <cell r="J731">
            <v>441</v>
          </cell>
        </row>
        <row r="732">
          <cell r="A732" t="str">
            <v>INE177F01017</v>
          </cell>
          <cell r="B732">
            <v>2799</v>
          </cell>
          <cell r="C732">
            <v>123323</v>
          </cell>
          <cell r="D732" t="str">
            <v>Kovai Medical Center &amp; Hospital Ltd.</v>
          </cell>
          <cell r="E732" t="str">
            <v>Healthcare</v>
          </cell>
          <cell r="F732" t="str">
            <v>KMC IN</v>
          </cell>
          <cell r="G732" t="str">
            <v>INE177F01017</v>
          </cell>
          <cell r="H732">
            <v>6914.19651256</v>
          </cell>
          <cell r="I732" t="str">
            <v>Small Cap</v>
          </cell>
          <cell r="J732">
            <v>0</v>
          </cell>
        </row>
        <row r="733">
          <cell r="A733" t="str">
            <v>INE0HV901016</v>
          </cell>
          <cell r="B733">
            <v>2887</v>
          </cell>
          <cell r="C733">
            <v>303125</v>
          </cell>
          <cell r="D733" t="str">
            <v>Le Travenues Technology Ltd.</v>
          </cell>
          <cell r="E733" t="str">
            <v>Hospitality</v>
          </cell>
          <cell r="F733" t="str">
            <v>IXIGO IN</v>
          </cell>
          <cell r="G733" t="str">
            <v>INE0HV901016</v>
          </cell>
          <cell r="H733">
            <v>12077.135582544999</v>
          </cell>
          <cell r="I733" t="str">
            <v>Small Cap</v>
          </cell>
          <cell r="J733">
            <v>308.85000000000002</v>
          </cell>
        </row>
        <row r="734">
          <cell r="A734" t="str">
            <v>INE317F01035</v>
          </cell>
          <cell r="B734">
            <v>3480</v>
          </cell>
          <cell r="C734">
            <v>105355</v>
          </cell>
          <cell r="D734" t="str">
            <v>Nesco Ltd.</v>
          </cell>
          <cell r="E734" t="str">
            <v>Capital Goods</v>
          </cell>
          <cell r="F734" t="str">
            <v>NSE IN</v>
          </cell>
          <cell r="G734" t="str">
            <v>INE317F01035</v>
          </cell>
          <cell r="H734">
            <v>10830.4004516</v>
          </cell>
          <cell r="I734" t="str">
            <v>Small Cap</v>
          </cell>
          <cell r="J734">
            <v>1537.3</v>
          </cell>
        </row>
        <row r="735">
          <cell r="A735" t="str">
            <v>INE045601015</v>
          </cell>
          <cell r="B735">
            <v>3733</v>
          </cell>
          <cell r="C735">
            <v>301603</v>
          </cell>
          <cell r="D735" t="str">
            <v>Paras Defence And Space Technologies Ltd.</v>
          </cell>
          <cell r="E735" t="str">
            <v>Capital Goods</v>
          </cell>
          <cell r="F735" t="str">
            <v>PARAS IN</v>
          </cell>
          <cell r="G735" t="str">
            <v>INE045601015</v>
          </cell>
          <cell r="H735">
            <v>5575.8373627000001</v>
          </cell>
          <cell r="I735" t="str">
            <v>Small Cap</v>
          </cell>
          <cell r="J735">
            <v>692.25</v>
          </cell>
        </row>
        <row r="736">
          <cell r="A736" t="str">
            <v>INE086A01029</v>
          </cell>
          <cell r="B736">
            <v>1482</v>
          </cell>
          <cell r="C736">
            <v>100128</v>
          </cell>
          <cell r="D736" t="str">
            <v>Electrosteel Castings Ltd.</v>
          </cell>
          <cell r="E736" t="str">
            <v>Iron &amp; Steel</v>
          </cell>
          <cell r="F736" t="str">
            <v>ELSC IN</v>
          </cell>
          <cell r="G736" t="str">
            <v>INE086A01029</v>
          </cell>
          <cell r="H736">
            <v>6064.3908377099997</v>
          </cell>
          <cell r="I736" t="str">
            <v>Small Cap</v>
          </cell>
          <cell r="J736">
            <v>98.18</v>
          </cell>
        </row>
        <row r="737">
          <cell r="A737" t="str">
            <v>INE834M01019</v>
          </cell>
          <cell r="B737">
            <v>4123</v>
          </cell>
          <cell r="C737">
            <v>229901</v>
          </cell>
          <cell r="D737" t="str">
            <v>RattanIndia Enterprises Ltd.</v>
          </cell>
          <cell r="E737" t="str">
            <v>Business Services</v>
          </cell>
          <cell r="F737" t="str">
            <v>RATI IN</v>
          </cell>
          <cell r="G737" t="str">
            <v>INE834M01019</v>
          </cell>
          <cell r="H737">
            <v>7809.8231948000002</v>
          </cell>
          <cell r="I737" t="str">
            <v>Small Cap</v>
          </cell>
          <cell r="J737">
            <v>56.47</v>
          </cell>
        </row>
        <row r="738">
          <cell r="A738" t="str">
            <v>INE872H01027</v>
          </cell>
          <cell r="B738">
            <v>2954</v>
          </cell>
          <cell r="C738">
            <v>132796</v>
          </cell>
          <cell r="D738" t="str">
            <v>Lumax Auto Technologies Ltd.</v>
          </cell>
          <cell r="E738" t="str">
            <v>Automobile &amp; Ancillaries</v>
          </cell>
          <cell r="F738" t="str">
            <v>LMAX IN</v>
          </cell>
          <cell r="G738" t="str">
            <v>INE872H01027</v>
          </cell>
          <cell r="H738">
            <v>7459.86081225</v>
          </cell>
          <cell r="I738" t="str">
            <v>Small Cap</v>
          </cell>
          <cell r="J738">
            <v>1093.3</v>
          </cell>
        </row>
        <row r="739">
          <cell r="A739" t="str">
            <v>INE399C01030</v>
          </cell>
          <cell r="B739">
            <v>5014</v>
          </cell>
          <cell r="C739">
            <v>132509</v>
          </cell>
          <cell r="D739" t="str">
            <v>Suprajit Engineering Ltd.</v>
          </cell>
          <cell r="E739" t="str">
            <v>Automobile &amp; Ancillaries</v>
          </cell>
          <cell r="F739" t="str">
            <v>SEL IN</v>
          </cell>
          <cell r="G739" t="str">
            <v>INE399C01030</v>
          </cell>
          <cell r="H739">
            <v>6092.0059482449997</v>
          </cell>
          <cell r="I739" t="str">
            <v>Small Cap</v>
          </cell>
          <cell r="J739">
            <v>444.85</v>
          </cell>
        </row>
        <row r="740">
          <cell r="A740" t="str">
            <v>INE679A01013</v>
          </cell>
          <cell r="B740">
            <v>1205</v>
          </cell>
          <cell r="C740">
            <v>295768</v>
          </cell>
          <cell r="D740" t="str">
            <v>CSB Bank Ltd.</v>
          </cell>
          <cell r="E740" t="str">
            <v>Bank</v>
          </cell>
          <cell r="F740" t="str">
            <v>CSBBANK IN</v>
          </cell>
          <cell r="G740" t="str">
            <v>INE679A01013</v>
          </cell>
          <cell r="H740">
            <v>6386.8807210049999</v>
          </cell>
          <cell r="I740" t="str">
            <v>Small Cap</v>
          </cell>
          <cell r="J740">
            <v>368.6</v>
          </cell>
        </row>
        <row r="741">
          <cell r="A741" t="str">
            <v>INE510W01014</v>
          </cell>
          <cell r="B741">
            <v>2377</v>
          </cell>
          <cell r="C741">
            <v>277585</v>
          </cell>
          <cell r="D741" t="str">
            <v>Inox Green Energy Services Ltd.</v>
          </cell>
          <cell r="E741" t="str">
            <v>Infrastructure</v>
          </cell>
          <cell r="F741" t="str">
            <v>INOXGREE IN</v>
          </cell>
          <cell r="G741" t="str">
            <v>INE510W01014</v>
          </cell>
          <cell r="H741">
            <v>6263.1415042850003</v>
          </cell>
          <cell r="I741" t="str">
            <v>Small Cap</v>
          </cell>
          <cell r="J741">
            <v>170.95</v>
          </cell>
        </row>
        <row r="742">
          <cell r="A742" t="str">
            <v>INE056I01025</v>
          </cell>
          <cell r="B742">
            <v>4148</v>
          </cell>
          <cell r="C742">
            <v>132884</v>
          </cell>
          <cell r="D742" t="str">
            <v>Refex Industries Ltd.</v>
          </cell>
          <cell r="E742" t="str">
            <v>Inds. Gases &amp; Fuels</v>
          </cell>
          <cell r="F742" t="str">
            <v>REFX IN</v>
          </cell>
          <cell r="G742" t="str">
            <v>INE056I01025</v>
          </cell>
          <cell r="H742">
            <v>4550.0309633650004</v>
          </cell>
          <cell r="I742" t="str">
            <v>Small Cap</v>
          </cell>
          <cell r="J742">
            <v>351.9</v>
          </cell>
        </row>
        <row r="743">
          <cell r="A743" t="str">
            <v>INE450U01017</v>
          </cell>
          <cell r="B743">
            <v>4258</v>
          </cell>
          <cell r="C743">
            <v>273198</v>
          </cell>
          <cell r="D743" t="str">
            <v>Route Mobile Ltd.</v>
          </cell>
          <cell r="E743" t="str">
            <v>IT</v>
          </cell>
          <cell r="F743" t="str">
            <v>ROUTE IN</v>
          </cell>
          <cell r="G743" t="str">
            <v>INE450U01017</v>
          </cell>
          <cell r="H743">
            <v>5501.2638481499998</v>
          </cell>
          <cell r="I743" t="str">
            <v>Small Cap</v>
          </cell>
          <cell r="J743">
            <v>871.7</v>
          </cell>
        </row>
        <row r="744">
          <cell r="A744" t="str">
            <v>INE940H01022</v>
          </cell>
          <cell r="B744">
            <v>3781</v>
          </cell>
          <cell r="C744">
            <v>132808</v>
          </cell>
          <cell r="D744" t="str">
            <v>Pearl Global Industries Ltd.</v>
          </cell>
          <cell r="E744" t="str">
            <v>Textile</v>
          </cell>
          <cell r="F744" t="str">
            <v>PGIL IN</v>
          </cell>
          <cell r="G744" t="str">
            <v>INE940H01022</v>
          </cell>
          <cell r="H744">
            <v>6137.6989323300004</v>
          </cell>
          <cell r="I744" t="str">
            <v>Small Cap</v>
          </cell>
          <cell r="J744">
            <v>1337.6</v>
          </cell>
        </row>
        <row r="745">
          <cell r="A745" t="str">
            <v>INE02ID01020</v>
          </cell>
          <cell r="B745">
            <v>4132</v>
          </cell>
          <cell r="C745">
            <v>315970</v>
          </cell>
          <cell r="D745" t="str">
            <v>Raymond Lifestyle Ltd.</v>
          </cell>
          <cell r="E745" t="str">
            <v>Textile</v>
          </cell>
          <cell r="F745" t="str">
            <v>RAYMONDL IN</v>
          </cell>
          <cell r="G745" t="str">
            <v>INE02ID01020</v>
          </cell>
          <cell r="H745">
            <v>8047.4021546100003</v>
          </cell>
          <cell r="I745" t="str">
            <v>Small Cap</v>
          </cell>
          <cell r="J745">
            <v>1321.9</v>
          </cell>
        </row>
        <row r="746">
          <cell r="A746" t="str">
            <v>INE725G01011</v>
          </cell>
          <cell r="B746">
            <v>2219</v>
          </cell>
          <cell r="C746">
            <v>132835</v>
          </cell>
          <cell r="D746" t="str">
            <v>ICRA Ltd.</v>
          </cell>
          <cell r="E746" t="str">
            <v>Ratings</v>
          </cell>
          <cell r="F746" t="str">
            <v>ICRA IN</v>
          </cell>
          <cell r="G746" t="str">
            <v>INE725G01011</v>
          </cell>
          <cell r="H746">
            <v>6227.3120342849998</v>
          </cell>
          <cell r="I746" t="str">
            <v>Small Cap</v>
          </cell>
          <cell r="J746">
            <v>6453.5</v>
          </cell>
        </row>
        <row r="747">
          <cell r="A747" t="str">
            <v>INE789E01012</v>
          </cell>
          <cell r="B747">
            <v>2555</v>
          </cell>
          <cell r="C747">
            <v>132162</v>
          </cell>
          <cell r="D747" t="str">
            <v>JK Paper Ltd.</v>
          </cell>
          <cell r="E747" t="str">
            <v>Paper</v>
          </cell>
          <cell r="F747" t="str">
            <v>JKPAPER IN</v>
          </cell>
          <cell r="G747" t="str">
            <v>INE789E01012</v>
          </cell>
          <cell r="H747">
            <v>6610.0794628800004</v>
          </cell>
          <cell r="I747" t="str">
            <v>Small Cap</v>
          </cell>
          <cell r="J747">
            <v>389.6</v>
          </cell>
        </row>
        <row r="748">
          <cell r="A748" t="str">
            <v>INE254N01026</v>
          </cell>
          <cell r="B748">
            <v>2123</v>
          </cell>
          <cell r="C748">
            <v>119126</v>
          </cell>
          <cell r="D748" t="str">
            <v>Hindustan Foods Ltd.</v>
          </cell>
          <cell r="E748" t="str">
            <v>FMCG</v>
          </cell>
          <cell r="F748" t="str">
            <v>HNDFDS IN</v>
          </cell>
          <cell r="G748" t="str">
            <v>INE254N01026</v>
          </cell>
          <cell r="H748">
            <v>6362.4038264999999</v>
          </cell>
          <cell r="I748" t="str">
            <v>Small Cap</v>
          </cell>
          <cell r="J748">
            <v>532.25</v>
          </cell>
        </row>
        <row r="749">
          <cell r="A749" t="str">
            <v>INE549A01026</v>
          </cell>
          <cell r="B749">
            <v>2118</v>
          </cell>
          <cell r="C749">
            <v>100185</v>
          </cell>
          <cell r="D749" t="str">
            <v>Hindustan Construction Company Ltd.</v>
          </cell>
          <cell r="E749" t="str">
            <v>Infrastructure</v>
          </cell>
          <cell r="F749" t="str">
            <v>HCC IN</v>
          </cell>
          <cell r="G749" t="str">
            <v>INE549A01026</v>
          </cell>
          <cell r="H749">
            <v>5180.0486332139999</v>
          </cell>
          <cell r="I749" t="str">
            <v>Small Cap</v>
          </cell>
          <cell r="J749">
            <v>28.49</v>
          </cell>
        </row>
        <row r="750">
          <cell r="A750" t="str">
            <v>INE483S01020</v>
          </cell>
          <cell r="B750">
            <v>2352</v>
          </cell>
          <cell r="C750">
            <v>275070</v>
          </cell>
          <cell r="D750" t="str">
            <v>Infibeam Avenues Ltd.</v>
          </cell>
          <cell r="E750" t="str">
            <v>IT</v>
          </cell>
          <cell r="F750" t="str">
            <v>INFIBEAM IN</v>
          </cell>
          <cell r="G750" t="str">
            <v>INE483S01020</v>
          </cell>
          <cell r="H750">
            <v>5576.7911281500001</v>
          </cell>
          <cell r="I750" t="str">
            <v>Small Cap</v>
          </cell>
          <cell r="J750">
            <v>15.94</v>
          </cell>
        </row>
        <row r="751">
          <cell r="A751" t="str">
            <v>INE442H01029</v>
          </cell>
          <cell r="B751">
            <v>448</v>
          </cell>
          <cell r="C751">
            <v>207778</v>
          </cell>
          <cell r="D751" t="str">
            <v>Ashoka Buildcon Ltd.</v>
          </cell>
          <cell r="E751" t="str">
            <v>Infrastructure</v>
          </cell>
          <cell r="F751" t="str">
            <v>ASBL IN</v>
          </cell>
          <cell r="G751" t="str">
            <v>INE442H01029</v>
          </cell>
          <cell r="H751">
            <v>5231.2771487950004</v>
          </cell>
          <cell r="I751" t="str">
            <v>Small Cap</v>
          </cell>
          <cell r="J751">
            <v>186.3</v>
          </cell>
        </row>
        <row r="752">
          <cell r="A752" t="str">
            <v>INE945H01013</v>
          </cell>
          <cell r="B752">
            <v>5496</v>
          </cell>
          <cell r="C752">
            <v>132867</v>
          </cell>
          <cell r="D752" t="str">
            <v>V2 Retail Ltd.</v>
          </cell>
          <cell r="E752" t="str">
            <v>Retailing</v>
          </cell>
          <cell r="F752" t="str">
            <v>VREL IN</v>
          </cell>
          <cell r="G752" t="str">
            <v>INE945H01013</v>
          </cell>
          <cell r="H752">
            <v>5584.622051155</v>
          </cell>
          <cell r="I752" t="str">
            <v>Small Cap</v>
          </cell>
          <cell r="J752">
            <v>1613.7</v>
          </cell>
        </row>
        <row r="753">
          <cell r="A753" t="str">
            <v>INE949H01023</v>
          </cell>
          <cell r="B753">
            <v>3044</v>
          </cell>
          <cell r="C753">
            <v>200083</v>
          </cell>
          <cell r="D753" t="str">
            <v>Man InfraConstruction Ltd.</v>
          </cell>
          <cell r="E753" t="str">
            <v>Infrastructure</v>
          </cell>
          <cell r="F753" t="str">
            <v>MINF IN</v>
          </cell>
          <cell r="G753" t="str">
            <v>INE949H01023</v>
          </cell>
          <cell r="H753">
            <v>6200.3175167999998</v>
          </cell>
          <cell r="I753" t="str">
            <v>Small Cap</v>
          </cell>
          <cell r="J753">
            <v>153.36000000000001</v>
          </cell>
        </row>
        <row r="754">
          <cell r="A754" t="str">
            <v>INE559A01017</v>
          </cell>
          <cell r="B754">
            <v>2231</v>
          </cell>
          <cell r="C754">
            <v>105726</v>
          </cell>
          <cell r="D754" t="str">
            <v>IFB Industries Ltd.</v>
          </cell>
          <cell r="E754" t="str">
            <v>Consumer Durables</v>
          </cell>
          <cell r="F754" t="str">
            <v>IFBI IN</v>
          </cell>
          <cell r="G754" t="str">
            <v>INE559A01017</v>
          </cell>
          <cell r="H754">
            <v>6087.1387230800001</v>
          </cell>
          <cell r="I754" t="str">
            <v>Small Cap</v>
          </cell>
          <cell r="J754">
            <v>1502.5</v>
          </cell>
        </row>
        <row r="755">
          <cell r="A755" t="str">
            <v>INE613A01020</v>
          </cell>
          <cell r="B755">
            <v>4078</v>
          </cell>
          <cell r="C755">
            <v>100355</v>
          </cell>
          <cell r="D755" t="str">
            <v>Rallis India Ltd.</v>
          </cell>
          <cell r="E755" t="str">
            <v>Chemicals</v>
          </cell>
          <cell r="F755" t="str">
            <v>RALI IN</v>
          </cell>
          <cell r="G755" t="str">
            <v>INE613A01020</v>
          </cell>
          <cell r="H755">
            <v>6465.1182480500001</v>
          </cell>
          <cell r="I755" t="str">
            <v>Small Cap</v>
          </cell>
          <cell r="J755">
            <v>332.55</v>
          </cell>
        </row>
        <row r="756">
          <cell r="A756" t="str">
            <v>INE01QM01018</v>
          </cell>
          <cell r="B756">
            <v>1516</v>
          </cell>
          <cell r="C756">
            <v>235668</v>
          </cell>
          <cell r="D756" t="str">
            <v>eMudhra Ltd.</v>
          </cell>
          <cell r="E756" t="str">
            <v>IT</v>
          </cell>
          <cell r="F756" t="str">
            <v>EMUDHRA IN</v>
          </cell>
          <cell r="G756" t="str">
            <v>INE01QM01018</v>
          </cell>
          <cell r="H756">
            <v>5748.7886999399998</v>
          </cell>
          <cell r="I756" t="str">
            <v>Small Cap</v>
          </cell>
          <cell r="J756">
            <v>695.05</v>
          </cell>
        </row>
        <row r="757">
          <cell r="A757" t="str">
            <v>INE758C01029</v>
          </cell>
          <cell r="B757">
            <v>188</v>
          </cell>
          <cell r="C757">
            <v>132811</v>
          </cell>
          <cell r="D757" t="str">
            <v>Ahluwalia Contracts (India) Ltd.</v>
          </cell>
          <cell r="E757" t="str">
            <v>Realty</v>
          </cell>
          <cell r="F757" t="str">
            <v>AHLU IN</v>
          </cell>
          <cell r="G757" t="str">
            <v>INE758C01029</v>
          </cell>
          <cell r="H757">
            <v>6250.6092236000004</v>
          </cell>
          <cell r="I757" t="str">
            <v>Small Cap</v>
          </cell>
          <cell r="J757">
            <v>931.7</v>
          </cell>
        </row>
        <row r="758">
          <cell r="A758" t="str">
            <v>INE544R01021</v>
          </cell>
          <cell r="B758">
            <v>1919</v>
          </cell>
          <cell r="C758">
            <v>272156</v>
          </cell>
          <cell r="D758" t="str">
            <v>Greenlam Industries Ltd.</v>
          </cell>
          <cell r="E758" t="str">
            <v>Construction Materials</v>
          </cell>
          <cell r="F758" t="str">
            <v>GRLM IN</v>
          </cell>
          <cell r="G758" t="str">
            <v>INE544R01021</v>
          </cell>
          <cell r="H758">
            <v>6488.4060618599997</v>
          </cell>
          <cell r="I758" t="str">
            <v>Small Cap</v>
          </cell>
          <cell r="J758">
            <v>253.73</v>
          </cell>
        </row>
        <row r="759">
          <cell r="A759" t="str">
            <v>INE539A01019</v>
          </cell>
          <cell r="B759">
            <v>1798</v>
          </cell>
          <cell r="C759">
            <v>100171</v>
          </cell>
          <cell r="D759" t="str">
            <v>GHCL Ltd.</v>
          </cell>
          <cell r="E759" t="str">
            <v>Chemicals</v>
          </cell>
          <cell r="F759" t="str">
            <v>GHCL IN</v>
          </cell>
          <cell r="G759" t="str">
            <v>INE539A01019</v>
          </cell>
          <cell r="H759">
            <v>5336.3240168700004</v>
          </cell>
          <cell r="I759" t="str">
            <v>Small Cap</v>
          </cell>
          <cell r="J759">
            <v>555.75</v>
          </cell>
        </row>
        <row r="760">
          <cell r="A760" t="str">
            <v>INE955V01021</v>
          </cell>
          <cell r="B760">
            <v>416</v>
          </cell>
          <cell r="C760">
            <v>293665</v>
          </cell>
          <cell r="D760" t="str">
            <v>Arvind Fashions Ltd.</v>
          </cell>
          <cell r="E760" t="str">
            <v>Retailing</v>
          </cell>
          <cell r="F760" t="str">
            <v>ARVINDFA IN</v>
          </cell>
          <cell r="G760" t="str">
            <v>INE955V01021</v>
          </cell>
          <cell r="H760">
            <v>7386.6219492999999</v>
          </cell>
          <cell r="I760" t="str">
            <v>Small Cap</v>
          </cell>
          <cell r="J760">
            <v>553.35</v>
          </cell>
        </row>
        <row r="761">
          <cell r="A761" t="str">
            <v>INE602W01027</v>
          </cell>
          <cell r="B761">
            <v>4499</v>
          </cell>
          <cell r="C761">
            <v>291807</v>
          </cell>
          <cell r="D761" t="str">
            <v>Senco Gold Ltd.</v>
          </cell>
          <cell r="E761" t="str">
            <v>Diamond  &amp;  Jewellery</v>
          </cell>
          <cell r="F761" t="str">
            <v>SENCO IN</v>
          </cell>
          <cell r="G761" t="str">
            <v>INE602W01027</v>
          </cell>
          <cell r="H761">
            <v>6133.7073083799996</v>
          </cell>
          <cell r="I761" t="str">
            <v>Small Cap</v>
          </cell>
          <cell r="J761">
            <v>374.5</v>
          </cell>
        </row>
        <row r="762">
          <cell r="A762" t="str">
            <v>INE399K01017</v>
          </cell>
          <cell r="B762">
            <v>4124</v>
          </cell>
          <cell r="C762">
            <v>218933</v>
          </cell>
          <cell r="D762" t="str">
            <v>RattanIndia Power Ltd.</v>
          </cell>
          <cell r="E762" t="str">
            <v>Power</v>
          </cell>
          <cell r="F762" t="str">
            <v>RTPOW IN</v>
          </cell>
          <cell r="G762" t="str">
            <v>INE399K01017</v>
          </cell>
          <cell r="H762">
            <v>6524.6786198999998</v>
          </cell>
          <cell r="I762" t="str">
            <v>Small Cap</v>
          </cell>
          <cell r="J762">
            <v>12.16</v>
          </cell>
        </row>
        <row r="763">
          <cell r="A763" t="str">
            <v>INE111Q01021</v>
          </cell>
          <cell r="B763">
            <v>3780</v>
          </cell>
          <cell r="C763">
            <v>266384</v>
          </cell>
          <cell r="D763" t="str">
            <v>PDS Ltd.</v>
          </cell>
          <cell r="E763" t="str">
            <v>Textile</v>
          </cell>
          <cell r="F763" t="str">
            <v>PDSL IN</v>
          </cell>
          <cell r="G763" t="str">
            <v>INE111Q01021</v>
          </cell>
          <cell r="H763">
            <v>4540.8569601250001</v>
          </cell>
          <cell r="I763" t="str">
            <v>Small Cap</v>
          </cell>
          <cell r="J763">
            <v>320.89999999999998</v>
          </cell>
        </row>
        <row r="764">
          <cell r="A764" t="str">
            <v>INE417C01014</v>
          </cell>
          <cell r="B764">
            <v>3818</v>
          </cell>
          <cell r="C764">
            <v>219267</v>
          </cell>
          <cell r="D764" t="str">
            <v>Pilani Investment And Industries Corporation Ltd.</v>
          </cell>
          <cell r="E764" t="str">
            <v>Finance</v>
          </cell>
          <cell r="F764" t="str">
            <v>PIICL IN</v>
          </cell>
          <cell r="G764" t="str">
            <v>INE417C01014</v>
          </cell>
          <cell r="H764">
            <v>5768.5315275000003</v>
          </cell>
          <cell r="I764" t="str">
            <v>Small Cap</v>
          </cell>
          <cell r="J764">
            <v>5209.3999999999996</v>
          </cell>
        </row>
        <row r="765">
          <cell r="A765" t="str">
            <v>INE085J01014</v>
          </cell>
          <cell r="B765">
            <v>5215</v>
          </cell>
          <cell r="C765">
            <v>219236</v>
          </cell>
          <cell r="D765" t="str">
            <v>Thangamayil Jewellery Ltd.</v>
          </cell>
          <cell r="E765" t="str">
            <v>Diamond  &amp;  Jewellery</v>
          </cell>
          <cell r="F765" t="str">
            <v>TJL IN</v>
          </cell>
          <cell r="G765" t="str">
            <v>INE085J01014</v>
          </cell>
          <cell r="H765">
            <v>6800.9016049049997</v>
          </cell>
          <cell r="I765" t="str">
            <v>Small Cap</v>
          </cell>
          <cell r="J765">
            <v>2186.9</v>
          </cell>
        </row>
        <row r="766">
          <cell r="A766" t="str">
            <v>INE247D01039</v>
          </cell>
          <cell r="B766">
            <v>2546</v>
          </cell>
          <cell r="C766">
            <v>131543</v>
          </cell>
          <cell r="D766" t="str">
            <v>Jindal Worldwide Ltd.</v>
          </cell>
          <cell r="E766" t="str">
            <v>Textile</v>
          </cell>
          <cell r="F766" t="str">
            <v>JINW IN</v>
          </cell>
          <cell r="G766" t="str">
            <v>INE247D01039</v>
          </cell>
          <cell r="H766">
            <v>3626.4114340000001</v>
          </cell>
          <cell r="I766" t="str">
            <v>Small Cap</v>
          </cell>
          <cell r="J766">
            <v>36.15</v>
          </cell>
        </row>
        <row r="767">
          <cell r="A767" t="str">
            <v>INE634I01029</v>
          </cell>
          <cell r="B767">
            <v>2777</v>
          </cell>
          <cell r="C767">
            <v>200046</v>
          </cell>
          <cell r="D767" t="str">
            <v>KNR Constructions Ltd.</v>
          </cell>
          <cell r="E767" t="str">
            <v>Infrastructure</v>
          </cell>
          <cell r="F767" t="str">
            <v>KNRC IN</v>
          </cell>
          <cell r="G767" t="str">
            <v>INE634I01029</v>
          </cell>
          <cell r="H767">
            <v>5512.1981599999999</v>
          </cell>
          <cell r="I767" t="str">
            <v>Small Cap</v>
          </cell>
          <cell r="J767">
            <v>195.99</v>
          </cell>
        </row>
        <row r="768">
          <cell r="A768" t="str">
            <v>INE0B9K01025</v>
          </cell>
          <cell r="B768">
            <v>633</v>
          </cell>
          <cell r="C768">
            <v>207837</v>
          </cell>
          <cell r="D768" t="str">
            <v>Bansal Wire Industries Ltd.</v>
          </cell>
          <cell r="E768" t="str">
            <v>Iron &amp; Steel</v>
          </cell>
          <cell r="F768" t="str">
            <v>BANSALWI IN</v>
          </cell>
          <cell r="G768" t="str">
            <v>INE0B9K01025</v>
          </cell>
          <cell r="H768">
            <v>5535.8184627199998</v>
          </cell>
          <cell r="I768" t="str">
            <v>Small Cap</v>
          </cell>
          <cell r="J768">
            <v>353.35</v>
          </cell>
        </row>
        <row r="769">
          <cell r="A769" t="str">
            <v>INE343B01030</v>
          </cell>
          <cell r="B769">
            <v>4063</v>
          </cell>
          <cell r="C769">
            <v>131500</v>
          </cell>
          <cell r="D769" t="str">
            <v>Rajesh Exports Ltd.</v>
          </cell>
          <cell r="E769" t="str">
            <v>Diamond  &amp;  Jewellery</v>
          </cell>
          <cell r="F769" t="str">
            <v>RJEX IN</v>
          </cell>
          <cell r="G769" t="str">
            <v>INE343B01030</v>
          </cell>
          <cell r="H769">
            <v>5835.8130896350003</v>
          </cell>
          <cell r="I769" t="str">
            <v>Small Cap</v>
          </cell>
          <cell r="J769">
            <v>197.91</v>
          </cell>
        </row>
        <row r="770">
          <cell r="A770" t="str">
            <v>INE166R01015</v>
          </cell>
          <cell r="B770">
            <v>3432</v>
          </cell>
          <cell r="C770">
            <v>104882</v>
          </cell>
          <cell r="D770" t="str">
            <v>National Standard (India) Ltd.</v>
          </cell>
          <cell r="E770" t="str">
            <v>Realty</v>
          </cell>
          <cell r="F770" t="str">
            <v>NTSD IN</v>
          </cell>
          <cell r="G770" t="str">
            <v>INE166R01015</v>
          </cell>
          <cell r="H770">
            <v>3483.8</v>
          </cell>
          <cell r="I770" t="str">
            <v>Small Cap</v>
          </cell>
          <cell r="J770">
            <v>0</v>
          </cell>
        </row>
        <row r="771">
          <cell r="A771" t="str">
            <v>INE285B01017</v>
          </cell>
          <cell r="B771">
            <v>4847</v>
          </cell>
          <cell r="C771">
            <v>100285</v>
          </cell>
          <cell r="D771" t="str">
            <v>SpiceJet Ltd.</v>
          </cell>
          <cell r="E771" t="str">
            <v>Aviation</v>
          </cell>
          <cell r="F771" t="str">
            <v>SJET IN</v>
          </cell>
          <cell r="G771" t="str">
            <v>INE285B01017</v>
          </cell>
          <cell r="H771">
            <v>4718.3339892459999</v>
          </cell>
          <cell r="I771" t="str">
            <v>Small Cap</v>
          </cell>
          <cell r="J771">
            <v>0</v>
          </cell>
        </row>
        <row r="772">
          <cell r="A772" t="str">
            <v>INE07K301024</v>
          </cell>
          <cell r="B772">
            <v>5805</v>
          </cell>
          <cell r="C772">
            <v>308651</v>
          </cell>
          <cell r="D772" t="str">
            <v>Zaggle Prepaid Ocean Services Ltd.</v>
          </cell>
          <cell r="E772" t="str">
            <v>IT</v>
          </cell>
          <cell r="F772" t="str">
            <v>ZAGGLE IN</v>
          </cell>
          <cell r="G772" t="str">
            <v>INE07K301024</v>
          </cell>
          <cell r="H772">
            <v>4841.8713034299999</v>
          </cell>
          <cell r="I772" t="str">
            <v>Small Cap</v>
          </cell>
          <cell r="J772">
            <v>360.25</v>
          </cell>
        </row>
        <row r="773">
          <cell r="A773" t="str">
            <v>INE855C01015</v>
          </cell>
          <cell r="B773">
            <v>5720</v>
          </cell>
          <cell r="C773">
            <v>117498</v>
          </cell>
          <cell r="D773" t="str">
            <v>Websol Energy System Ltd.</v>
          </cell>
          <cell r="E773" t="str">
            <v>Electricals</v>
          </cell>
          <cell r="F773" t="str">
            <v>WESL IN</v>
          </cell>
          <cell r="G773" t="str">
            <v>INE855C01015</v>
          </cell>
          <cell r="H773">
            <v>5472.6859837550001</v>
          </cell>
          <cell r="I773" t="str">
            <v>Small Cap</v>
          </cell>
          <cell r="J773">
            <v>1297.7</v>
          </cell>
        </row>
        <row r="774">
          <cell r="A774" t="str">
            <v>INE395N01027</v>
          </cell>
          <cell r="B774">
            <v>5378</v>
          </cell>
          <cell r="C774">
            <v>210903</v>
          </cell>
          <cell r="D774" t="str">
            <v>TVS Supply Chain Solutions Ltd.</v>
          </cell>
          <cell r="E774" t="str">
            <v>Logistics</v>
          </cell>
          <cell r="F774" t="str">
            <v>TVSSCS IN</v>
          </cell>
          <cell r="G774" t="str">
            <v>INE395N01027</v>
          </cell>
          <cell r="H774">
            <v>5830.1940568050004</v>
          </cell>
          <cell r="I774" t="str">
            <v>Small Cap</v>
          </cell>
          <cell r="J774">
            <v>132.13999999999999</v>
          </cell>
        </row>
        <row r="775">
          <cell r="A775" t="str">
            <v>INE0LCL01028</v>
          </cell>
          <cell r="B775">
            <v>530</v>
          </cell>
          <cell r="C775">
            <v>307061</v>
          </cell>
          <cell r="D775" t="str">
            <v>Avalon Technologies Ltd.</v>
          </cell>
          <cell r="E775" t="str">
            <v>Electricals</v>
          </cell>
          <cell r="F775" t="str">
            <v>AVALON IN</v>
          </cell>
          <cell r="G775" t="str">
            <v>INE0LCL01028</v>
          </cell>
          <cell r="H775">
            <v>6461.9123252600002</v>
          </cell>
          <cell r="I775" t="str">
            <v>Small Cap</v>
          </cell>
          <cell r="J775">
            <v>969.1</v>
          </cell>
        </row>
        <row r="776">
          <cell r="A776" t="str">
            <v>INE560A01015</v>
          </cell>
          <cell r="B776">
            <v>2273</v>
          </cell>
          <cell r="C776">
            <v>100201</v>
          </cell>
          <cell r="D776" t="str">
            <v>India Glycols Ltd.</v>
          </cell>
          <cell r="E776" t="str">
            <v>Chemicals</v>
          </cell>
          <cell r="F776" t="str">
            <v>IGLY IN</v>
          </cell>
          <cell r="G776" t="str">
            <v>INE560A01015</v>
          </cell>
          <cell r="H776">
            <v>5181.7166399999996</v>
          </cell>
          <cell r="I776" t="str">
            <v>Small Cap</v>
          </cell>
          <cell r="J776">
            <v>838.75</v>
          </cell>
        </row>
        <row r="777">
          <cell r="A777" t="str">
            <v>INE189B01011</v>
          </cell>
          <cell r="B777">
            <v>4945</v>
          </cell>
          <cell r="C777">
            <v>106222</v>
          </cell>
          <cell r="D777" t="str">
            <v>Styrenix Performance Materials Ltd.</v>
          </cell>
          <cell r="E777" t="str">
            <v>Chemicals</v>
          </cell>
          <cell r="F777" t="str">
            <v>STYRENIX IN</v>
          </cell>
          <cell r="G777" t="str">
            <v>INE189B01011</v>
          </cell>
          <cell r="H777">
            <v>4563.1179750000001</v>
          </cell>
          <cell r="I777" t="str">
            <v>Small Cap</v>
          </cell>
          <cell r="J777">
            <v>2595.6999999999998</v>
          </cell>
        </row>
        <row r="778">
          <cell r="A778" t="str">
            <v>INE546C01010</v>
          </cell>
          <cell r="B778">
            <v>3813</v>
          </cell>
          <cell r="C778">
            <v>130305</v>
          </cell>
          <cell r="D778" t="str">
            <v>Piccadily Agro Industries Ltd.</v>
          </cell>
          <cell r="E778" t="str">
            <v>Alcohol</v>
          </cell>
          <cell r="F778" t="str">
            <v>PCAI IN</v>
          </cell>
          <cell r="G778" t="str">
            <v>INE546C01010</v>
          </cell>
          <cell r="H778">
            <v>6974.0477027850002</v>
          </cell>
          <cell r="I778" t="str">
            <v>Small Cap</v>
          </cell>
          <cell r="J778">
            <v>713.8</v>
          </cell>
        </row>
        <row r="779">
          <cell r="A779" t="str">
            <v>INE635Q01029</v>
          </cell>
          <cell r="B779">
            <v>1988</v>
          </cell>
          <cell r="C779">
            <v>267543</v>
          </cell>
          <cell r="D779" t="str">
            <v>Gulf Oil Lubricants India Ltd.</v>
          </cell>
          <cell r="E779" t="str">
            <v>Automobile &amp; Ancillaries</v>
          </cell>
          <cell r="F779" t="str">
            <v>GOLI IN</v>
          </cell>
          <cell r="G779" t="str">
            <v>INE635Q01029</v>
          </cell>
          <cell r="H779">
            <v>6432.2652316599997</v>
          </cell>
          <cell r="I779" t="str">
            <v>Small Cap</v>
          </cell>
          <cell r="J779">
            <v>1300.8</v>
          </cell>
        </row>
        <row r="780">
          <cell r="A780" t="str">
            <v>INE576O01020</v>
          </cell>
          <cell r="B780">
            <v>2883</v>
          </cell>
          <cell r="C780">
            <v>208615</v>
          </cell>
          <cell r="D780" t="str">
            <v>Laxmi Organic Industries Ltd.</v>
          </cell>
          <cell r="E780" t="str">
            <v>Chemicals</v>
          </cell>
          <cell r="F780" t="str">
            <v>LXCHEM IN</v>
          </cell>
          <cell r="G780" t="str">
            <v>INE576O01020</v>
          </cell>
          <cell r="H780">
            <v>6115.2678177449998</v>
          </cell>
          <cell r="I780" t="str">
            <v>Small Cap</v>
          </cell>
          <cell r="J780">
            <v>220.56</v>
          </cell>
        </row>
        <row r="781">
          <cell r="A781" t="str">
            <v>INE771F01025</v>
          </cell>
          <cell r="B781">
            <v>1640</v>
          </cell>
          <cell r="C781">
            <v>124743</v>
          </cell>
          <cell r="D781" t="str">
            <v>Fischer Medical Ventures Ltd.</v>
          </cell>
          <cell r="E781" t="str">
            <v>Chemicals</v>
          </cell>
          <cell r="F781" t="str">
            <v>FCH IN</v>
          </cell>
          <cell r="G781" t="str">
            <v>INE771F01025</v>
          </cell>
          <cell r="H781">
            <v>7389.8337806500003</v>
          </cell>
          <cell r="I781" t="str">
            <v>Small Cap</v>
          </cell>
          <cell r="J781">
            <v>113.3</v>
          </cell>
        </row>
        <row r="782">
          <cell r="A782" t="str">
            <v>INE602G01020</v>
          </cell>
          <cell r="B782">
            <v>2762</v>
          </cell>
          <cell r="C782">
            <v>121248</v>
          </cell>
          <cell r="D782" t="str">
            <v>Kitex Garments Ltd.</v>
          </cell>
          <cell r="E782" t="str">
            <v>Textile</v>
          </cell>
          <cell r="F782" t="str">
            <v>KTG IN</v>
          </cell>
          <cell r="G782" t="str">
            <v>INE602G01020</v>
          </cell>
          <cell r="H782">
            <v>3950.1</v>
          </cell>
          <cell r="I782" t="str">
            <v>Small Cap</v>
          </cell>
          <cell r="J782">
            <v>198.01</v>
          </cell>
        </row>
        <row r="783">
          <cell r="A783" t="str">
            <v>INE294Z01018</v>
          </cell>
          <cell r="B783">
            <v>5218</v>
          </cell>
          <cell r="C783">
            <v>293664</v>
          </cell>
          <cell r="D783" t="str">
            <v>The Anup Engineering Ltd.</v>
          </cell>
          <cell r="E783" t="str">
            <v>Capital Goods</v>
          </cell>
          <cell r="F783" t="str">
            <v>ANUP IN</v>
          </cell>
          <cell r="G783" t="str">
            <v>INE294Z01018</v>
          </cell>
          <cell r="H783">
            <v>4558.7245879100001</v>
          </cell>
          <cell r="I783" t="str">
            <v>Small Cap</v>
          </cell>
          <cell r="J783">
            <v>2275.1999999999998</v>
          </cell>
        </row>
        <row r="784">
          <cell r="A784" t="str">
            <v>INE0LGX01024</v>
          </cell>
          <cell r="B784">
            <v>2384</v>
          </cell>
          <cell r="C784">
            <v>306788</v>
          </cell>
          <cell r="D784" t="str">
            <v>Insolation Energy Ltd.</v>
          </cell>
          <cell r="E784" t="str">
            <v>Electricals</v>
          </cell>
          <cell r="F784" t="str">
            <v>INA IN</v>
          </cell>
          <cell r="G784" t="str">
            <v>INE0LGX01024</v>
          </cell>
          <cell r="H784">
            <v>4301.0953600000003</v>
          </cell>
          <cell r="I784" t="str">
            <v>Small Cap</v>
          </cell>
          <cell r="J784">
            <v>0</v>
          </cell>
        </row>
        <row r="785">
          <cell r="A785" t="str">
            <v>INE07RO01027</v>
          </cell>
          <cell r="B785">
            <v>5019</v>
          </cell>
          <cell r="C785">
            <v>227331</v>
          </cell>
          <cell r="D785" t="str">
            <v>Supriya Lifescience Ltd.</v>
          </cell>
          <cell r="E785" t="str">
            <v>Healthcare</v>
          </cell>
          <cell r="F785" t="str">
            <v>SUPRIYA IN</v>
          </cell>
          <cell r="G785" t="str">
            <v>INE07RO01027</v>
          </cell>
          <cell r="H785">
            <v>5211.2613000000001</v>
          </cell>
          <cell r="I785" t="str">
            <v>Small Cap</v>
          </cell>
          <cell r="J785">
            <v>647.6</v>
          </cell>
        </row>
        <row r="786">
          <cell r="A786" t="str">
            <v>INE498B01024</v>
          </cell>
          <cell r="B786">
            <v>4608</v>
          </cell>
          <cell r="C786">
            <v>132638</v>
          </cell>
          <cell r="D786" t="str">
            <v>Shoppers Stop Ltd.</v>
          </cell>
          <cell r="E786" t="str">
            <v>Retailing</v>
          </cell>
          <cell r="F786" t="str">
            <v>SHOP IN</v>
          </cell>
          <cell r="G786" t="str">
            <v>INE498B01024</v>
          </cell>
          <cell r="H786">
            <v>5877.2336043750001</v>
          </cell>
          <cell r="I786" t="str">
            <v>Small Cap</v>
          </cell>
          <cell r="J786">
            <v>533.4</v>
          </cell>
        </row>
        <row r="787">
          <cell r="A787" t="str">
            <v>INE01IU01018</v>
          </cell>
          <cell r="B787">
            <v>4755</v>
          </cell>
          <cell r="C787">
            <v>291768</v>
          </cell>
          <cell r="D787" t="str">
            <v>Sky Gold and Diamonds Ltd.</v>
          </cell>
          <cell r="E787" t="str">
            <v>Diamond  &amp;  Jewellery</v>
          </cell>
          <cell r="F787" t="str">
            <v>SKYGOLD IN</v>
          </cell>
          <cell r="G787" t="str">
            <v>INE01IU01018</v>
          </cell>
          <cell r="H787">
            <v>4371.0331259000004</v>
          </cell>
          <cell r="I787" t="str">
            <v>Small Cap</v>
          </cell>
          <cell r="J787">
            <v>282.25</v>
          </cell>
        </row>
        <row r="788">
          <cell r="A788" t="str">
            <v>INE597I01028</v>
          </cell>
          <cell r="B788">
            <v>4555</v>
          </cell>
          <cell r="C788">
            <v>209220</v>
          </cell>
          <cell r="D788" t="str">
            <v>Sharda Motor Industries Ltd.</v>
          </cell>
          <cell r="E788" t="str">
            <v>Automobile &amp; Ancillaries</v>
          </cell>
          <cell r="F788" t="str">
            <v>SHMO IN</v>
          </cell>
          <cell r="G788" t="str">
            <v>INE597I01028</v>
          </cell>
          <cell r="H788">
            <v>5965.5217689900001</v>
          </cell>
          <cell r="I788" t="str">
            <v>Small Cap</v>
          </cell>
          <cell r="J788">
            <v>1041</v>
          </cell>
        </row>
        <row r="789">
          <cell r="A789" t="str">
            <v>INE415A01038</v>
          </cell>
          <cell r="B789">
            <v>181</v>
          </cell>
          <cell r="C789">
            <v>100187</v>
          </cell>
          <cell r="D789" t="str">
            <v>AGI Greenpac Ltd.</v>
          </cell>
          <cell r="E789" t="str">
            <v>FMCG</v>
          </cell>
          <cell r="F789" t="str">
            <v>AGIG IN</v>
          </cell>
          <cell r="G789" t="str">
            <v>INE415A01038</v>
          </cell>
          <cell r="H789">
            <v>5428.433752805</v>
          </cell>
          <cell r="I789" t="str">
            <v>Small Cap</v>
          </cell>
          <cell r="J789">
            <v>838.85</v>
          </cell>
        </row>
        <row r="790">
          <cell r="A790" t="str">
            <v>INE688D01026</v>
          </cell>
          <cell r="B790">
            <v>4189</v>
          </cell>
          <cell r="C790">
            <v>105509</v>
          </cell>
          <cell r="D790" t="str">
            <v>Responsive Industries Ltd.</v>
          </cell>
          <cell r="E790" t="str">
            <v>Plastic Products</v>
          </cell>
          <cell r="F790" t="str">
            <v>RESP IN</v>
          </cell>
          <cell r="G790" t="str">
            <v>INE688D01026</v>
          </cell>
          <cell r="H790">
            <v>5334.8369654400003</v>
          </cell>
          <cell r="I790" t="str">
            <v>Small Cap</v>
          </cell>
          <cell r="J790">
            <v>200.73</v>
          </cell>
        </row>
        <row r="791">
          <cell r="A791" t="str">
            <v>INE439E01022</v>
          </cell>
          <cell r="B791">
            <v>4750</v>
          </cell>
          <cell r="C791">
            <v>216897</v>
          </cell>
          <cell r="D791" t="str">
            <v>Skipper Ltd.</v>
          </cell>
          <cell r="E791" t="str">
            <v>Capital Goods</v>
          </cell>
          <cell r="F791" t="str">
            <v>SKIPPER IN</v>
          </cell>
          <cell r="G791" t="str">
            <v>INE439E01022</v>
          </cell>
          <cell r="H791">
            <v>6021.8132635600005</v>
          </cell>
          <cell r="I791" t="str">
            <v>Small Cap</v>
          </cell>
          <cell r="J791">
            <v>533.4</v>
          </cell>
        </row>
        <row r="792">
          <cell r="A792" t="str">
            <v>INE576I01022</v>
          </cell>
          <cell r="B792">
            <v>2460</v>
          </cell>
          <cell r="C792">
            <v>200043</v>
          </cell>
          <cell r="D792" t="str">
            <v>J Kumar Infraprojects Ltd.</v>
          </cell>
          <cell r="E792" t="str">
            <v>Infrastructure</v>
          </cell>
          <cell r="F792" t="str">
            <v>JKIL IN</v>
          </cell>
          <cell r="G792" t="str">
            <v>INE576I01022</v>
          </cell>
          <cell r="H792">
            <v>4744.6055537299999</v>
          </cell>
          <cell r="I792" t="str">
            <v>Small Cap</v>
          </cell>
          <cell r="J792">
            <v>627.54999999999995</v>
          </cell>
        </row>
        <row r="793">
          <cell r="A793" t="str">
            <v>INE864I01014</v>
          </cell>
          <cell r="B793">
            <v>3346</v>
          </cell>
          <cell r="C793">
            <v>208763</v>
          </cell>
          <cell r="D793" t="str">
            <v>MTAR Technologies Ltd.</v>
          </cell>
          <cell r="E793" t="str">
            <v>Capital Goods</v>
          </cell>
          <cell r="F793" t="str">
            <v>MTARTECH IN</v>
          </cell>
          <cell r="G793" t="str">
            <v>INE864I01014</v>
          </cell>
          <cell r="H793">
            <v>5172.5328225599997</v>
          </cell>
          <cell r="I793" t="str">
            <v>Small Cap</v>
          </cell>
          <cell r="J793">
            <v>1678.5</v>
          </cell>
        </row>
        <row r="794">
          <cell r="A794" t="str">
            <v>INE036B01030</v>
          </cell>
          <cell r="B794">
            <v>1949</v>
          </cell>
          <cell r="C794">
            <v>124226</v>
          </cell>
          <cell r="D794" t="str">
            <v>Gujarat Ambuja Exports Ltd.</v>
          </cell>
          <cell r="E794" t="str">
            <v>Agri</v>
          </cell>
          <cell r="F794" t="str">
            <v>GAEX IN</v>
          </cell>
          <cell r="G794" t="str">
            <v>INE036B01030</v>
          </cell>
          <cell r="H794">
            <v>5082.0709127999999</v>
          </cell>
          <cell r="I794" t="str">
            <v>Small Cap</v>
          </cell>
          <cell r="J794">
            <v>110.97</v>
          </cell>
        </row>
        <row r="795">
          <cell r="A795" t="str">
            <v>INE947A01014</v>
          </cell>
          <cell r="B795">
            <v>4983</v>
          </cell>
          <cell r="C795">
            <v>100404</v>
          </cell>
          <cell r="D795" t="str">
            <v>Sunflag Iron And Steel Company Ltd.</v>
          </cell>
          <cell r="E795" t="str">
            <v>Iron &amp; Steel</v>
          </cell>
          <cell r="F795" t="str">
            <v>SUNF IN</v>
          </cell>
          <cell r="G795" t="str">
            <v>INE947A01014</v>
          </cell>
          <cell r="H795">
            <v>4743.37587136</v>
          </cell>
          <cell r="I795" t="str">
            <v>Small Cap</v>
          </cell>
          <cell r="J795">
            <v>263.25</v>
          </cell>
        </row>
        <row r="796">
          <cell r="A796" t="str">
            <v>INE232I01014</v>
          </cell>
          <cell r="B796">
            <v>4970</v>
          </cell>
          <cell r="C796">
            <v>132872</v>
          </cell>
          <cell r="D796" t="str">
            <v>Sun Pharma Advanced Research Company Ltd.</v>
          </cell>
          <cell r="E796" t="str">
            <v>Business Services</v>
          </cell>
          <cell r="F796" t="str">
            <v>SPADV IN</v>
          </cell>
          <cell r="G796" t="str">
            <v>INE232I01014</v>
          </cell>
          <cell r="H796">
            <v>4650.3943560400003</v>
          </cell>
          <cell r="I796" t="str">
            <v>Small Cap</v>
          </cell>
          <cell r="J796">
            <v>143.1</v>
          </cell>
        </row>
        <row r="797">
          <cell r="A797" t="str">
            <v>INE0EK901012</v>
          </cell>
          <cell r="B797">
            <v>5134</v>
          </cell>
          <cell r="C797">
            <v>300790</v>
          </cell>
          <cell r="D797" t="str">
            <v>TARC Ltd.</v>
          </cell>
          <cell r="E797" t="str">
            <v>Realty</v>
          </cell>
          <cell r="F797" t="str">
            <v>TARC IN</v>
          </cell>
          <cell r="G797" t="str">
            <v>INE0EK901012</v>
          </cell>
          <cell r="H797">
            <v>4640.3898678750002</v>
          </cell>
          <cell r="I797" t="str">
            <v>Small Cap</v>
          </cell>
          <cell r="J797">
            <v>157.27000000000001</v>
          </cell>
        </row>
        <row r="798">
          <cell r="A798" t="str">
            <v>INE285J01028</v>
          </cell>
          <cell r="B798">
            <v>4738</v>
          </cell>
          <cell r="C798">
            <v>210729</v>
          </cell>
          <cell r="D798" t="str">
            <v>SIS Ltd.</v>
          </cell>
          <cell r="E798" t="str">
            <v>Business Services</v>
          </cell>
          <cell r="F798" t="str">
            <v>SECIS IN</v>
          </cell>
          <cell r="G798" t="str">
            <v>INE285J01028</v>
          </cell>
          <cell r="H798">
            <v>4924.0131042599996</v>
          </cell>
          <cell r="I798" t="str">
            <v>Small Cap</v>
          </cell>
          <cell r="J798">
            <v>348.3</v>
          </cell>
        </row>
        <row r="799">
          <cell r="A799" t="str">
            <v>INE717A01029</v>
          </cell>
          <cell r="B799">
            <v>2703</v>
          </cell>
          <cell r="C799">
            <v>105890</v>
          </cell>
          <cell r="D799" t="str">
            <v>Kennametal India Ltd.</v>
          </cell>
          <cell r="E799" t="str">
            <v>Capital Goods</v>
          </cell>
          <cell r="F799" t="str">
            <v>KNM IN</v>
          </cell>
          <cell r="G799" t="str">
            <v>INE717A01029</v>
          </cell>
          <cell r="H799">
            <v>4761.6955871999999</v>
          </cell>
          <cell r="I799" t="str">
            <v>Small Cap</v>
          </cell>
          <cell r="J799">
            <v>0</v>
          </cell>
        </row>
        <row r="800">
          <cell r="A800" t="str">
            <v>INE348L01012</v>
          </cell>
          <cell r="B800">
            <v>3106</v>
          </cell>
          <cell r="C800">
            <v>226625</v>
          </cell>
          <cell r="D800" t="str">
            <v>MAS Financial Services Ltd.</v>
          </cell>
          <cell r="E800" t="str">
            <v>Finance</v>
          </cell>
          <cell r="F800" t="str">
            <v>MASFIN IN</v>
          </cell>
          <cell r="G800" t="str">
            <v>INE348L01012</v>
          </cell>
          <cell r="H800">
            <v>5835.5406043200001</v>
          </cell>
          <cell r="I800" t="str">
            <v>Small Cap</v>
          </cell>
          <cell r="J800">
            <v>322.75</v>
          </cell>
        </row>
        <row r="801">
          <cell r="A801" t="str">
            <v>INE989C01038</v>
          </cell>
          <cell r="B801">
            <v>1334</v>
          </cell>
          <cell r="C801">
            <v>122163</v>
          </cell>
          <cell r="D801" t="str">
            <v>Diamond Power Infrastructure Ltd.</v>
          </cell>
          <cell r="E801" t="str">
            <v>Electricals</v>
          </cell>
          <cell r="F801" t="str">
            <v>DIACABS IN</v>
          </cell>
          <cell r="G801" t="str">
            <v>INE989C01038</v>
          </cell>
          <cell r="H801">
            <v>7917.7401765000004</v>
          </cell>
          <cell r="I801" t="str">
            <v>Small Cap</v>
          </cell>
          <cell r="J801">
            <v>150.47</v>
          </cell>
        </row>
        <row r="802">
          <cell r="A802" t="str">
            <v>INE353K01014</v>
          </cell>
          <cell r="B802">
            <v>2284</v>
          </cell>
          <cell r="C802">
            <v>132189</v>
          </cell>
          <cell r="D802" t="str">
            <v>India Tourism Development Corporation Ltd.</v>
          </cell>
          <cell r="E802" t="str">
            <v>Hospitality</v>
          </cell>
          <cell r="F802" t="str">
            <v>ITDC IN</v>
          </cell>
          <cell r="G802" t="str">
            <v>INE353K01014</v>
          </cell>
          <cell r="H802">
            <v>5568.1494480000001</v>
          </cell>
          <cell r="I802" t="str">
            <v>Small Cap</v>
          </cell>
          <cell r="J802">
            <v>650.04999999999995</v>
          </cell>
        </row>
        <row r="803">
          <cell r="A803" t="str">
            <v>INE483B01026</v>
          </cell>
          <cell r="B803">
            <v>2316</v>
          </cell>
          <cell r="C803">
            <v>121016</v>
          </cell>
          <cell r="D803" t="str">
            <v>Indo Count Industries Ltd.</v>
          </cell>
          <cell r="E803" t="str">
            <v>Textile</v>
          </cell>
          <cell r="F803" t="str">
            <v>ICNT IN</v>
          </cell>
          <cell r="G803" t="str">
            <v>INE483B01026</v>
          </cell>
          <cell r="H803">
            <v>5632.6654295999997</v>
          </cell>
          <cell r="I803" t="str">
            <v>Small Cap</v>
          </cell>
          <cell r="J803">
            <v>284.48</v>
          </cell>
        </row>
        <row r="804">
          <cell r="A804" t="str">
            <v>INE752H01013</v>
          </cell>
          <cell r="B804">
            <v>977</v>
          </cell>
          <cell r="C804">
            <v>227347</v>
          </cell>
          <cell r="D804" t="str">
            <v>Care Ratings Ltd.</v>
          </cell>
          <cell r="E804" t="str">
            <v>Ratings</v>
          </cell>
          <cell r="F804" t="str">
            <v>CARE IN</v>
          </cell>
          <cell r="G804" t="str">
            <v>INE752H01013</v>
          </cell>
          <cell r="H804">
            <v>4829.7916796</v>
          </cell>
          <cell r="I804" t="str">
            <v>Small Cap</v>
          </cell>
          <cell r="J804">
            <v>1611.8</v>
          </cell>
        </row>
        <row r="805">
          <cell r="A805" t="str">
            <v>INE870D01012</v>
          </cell>
          <cell r="B805">
            <v>3423</v>
          </cell>
          <cell r="C805">
            <v>123630</v>
          </cell>
          <cell r="D805" t="str">
            <v>National Fertilizers Ltd.</v>
          </cell>
          <cell r="E805" t="str">
            <v>Chemicals</v>
          </cell>
          <cell r="F805" t="str">
            <v>NFL IN</v>
          </cell>
          <cell r="G805" t="str">
            <v>INE870D01012</v>
          </cell>
          <cell r="H805">
            <v>4787.0640272000001</v>
          </cell>
          <cell r="I805" t="str">
            <v>Small Cap</v>
          </cell>
          <cell r="J805">
            <v>97.58</v>
          </cell>
        </row>
        <row r="806">
          <cell r="A806" t="str">
            <v>INE010601016</v>
          </cell>
          <cell r="B806">
            <v>1530</v>
          </cell>
          <cell r="C806">
            <v>312105</v>
          </cell>
          <cell r="D806" t="str">
            <v>Entero Healthcare Solutions Ltd.</v>
          </cell>
          <cell r="E806" t="str">
            <v>Trading</v>
          </cell>
          <cell r="F806" t="str">
            <v>ENTERO IN</v>
          </cell>
          <cell r="G806" t="str">
            <v>INE010601016</v>
          </cell>
          <cell r="H806">
            <v>5015.9243434950004</v>
          </cell>
          <cell r="I806" t="str">
            <v>Small Cap</v>
          </cell>
          <cell r="J806">
            <v>1154.2</v>
          </cell>
        </row>
        <row r="807">
          <cell r="A807" t="str">
            <v>INE726V01018</v>
          </cell>
          <cell r="B807">
            <v>3924</v>
          </cell>
          <cell r="C807">
            <v>284650</v>
          </cell>
          <cell r="D807" t="str">
            <v>Pricol Ltd.</v>
          </cell>
          <cell r="E807" t="str">
            <v>Automobile &amp; Ancillaries</v>
          </cell>
          <cell r="F807" t="str">
            <v>PRICOL IN</v>
          </cell>
          <cell r="G807" t="str">
            <v>INE726V01018</v>
          </cell>
          <cell r="H807">
            <v>6307.3675215000003</v>
          </cell>
          <cell r="I807" t="str">
            <v>Small Cap</v>
          </cell>
          <cell r="J807">
            <v>518.15</v>
          </cell>
        </row>
        <row r="808">
          <cell r="A808" t="str">
            <v>INE0CLI01024</v>
          </cell>
          <cell r="B808">
            <v>4115</v>
          </cell>
          <cell r="C808">
            <v>303157</v>
          </cell>
          <cell r="D808" t="str">
            <v>RateGain Travel Technologies Ltd.</v>
          </cell>
          <cell r="E808" t="str">
            <v>IT</v>
          </cell>
          <cell r="F808" t="str">
            <v>RATEGAIN IN</v>
          </cell>
          <cell r="G808" t="str">
            <v>INE0CLI01024</v>
          </cell>
          <cell r="H808">
            <v>7405.9624217600003</v>
          </cell>
          <cell r="I808" t="str">
            <v>Small Cap</v>
          </cell>
          <cell r="J808">
            <v>626.65</v>
          </cell>
        </row>
        <row r="809">
          <cell r="A809" t="str">
            <v>INE350C01017</v>
          </cell>
          <cell r="B809">
            <v>3646</v>
          </cell>
          <cell r="C809">
            <v>130135</v>
          </cell>
          <cell r="D809" t="str">
            <v>Optiemus Infracom Ltd.</v>
          </cell>
          <cell r="E809" t="str">
            <v>Trading</v>
          </cell>
          <cell r="F809" t="str">
            <v>OPIL IN</v>
          </cell>
          <cell r="G809" t="str">
            <v>INE350C01017</v>
          </cell>
          <cell r="H809">
            <v>5619.3942243299998</v>
          </cell>
          <cell r="I809" t="str">
            <v>Small Cap</v>
          </cell>
          <cell r="J809">
            <v>637.5</v>
          </cell>
        </row>
        <row r="810">
          <cell r="A810" t="str">
            <v>INE0JO301016</v>
          </cell>
          <cell r="B810">
            <v>5793</v>
          </cell>
          <cell r="C810">
            <v>305788</v>
          </cell>
          <cell r="D810" t="str">
            <v>Yatharth Hospital &amp; Trauma Care Services Ltd.</v>
          </cell>
          <cell r="E810" t="str">
            <v>Healthcare</v>
          </cell>
          <cell r="F810" t="str">
            <v>YATHARTH IN</v>
          </cell>
          <cell r="G810" t="str">
            <v>INE0JO301016</v>
          </cell>
          <cell r="H810">
            <v>7430.8480118400003</v>
          </cell>
          <cell r="I810" t="str">
            <v>Small Cap</v>
          </cell>
          <cell r="J810">
            <v>770.25</v>
          </cell>
        </row>
        <row r="811">
          <cell r="A811" t="str">
            <v>INE0Q8P01029</v>
          </cell>
          <cell r="B811">
            <v>814</v>
          </cell>
          <cell r="C811">
            <v>311155</v>
          </cell>
          <cell r="D811" t="str">
            <v>Bondada Engineering Ltd.</v>
          </cell>
          <cell r="E811" t="str">
            <v>Telecom</v>
          </cell>
          <cell r="F811" t="str">
            <v>BONDADA IN</v>
          </cell>
          <cell r="G811" t="str">
            <v>INE0Q8P01029</v>
          </cell>
          <cell r="H811">
            <v>4350.4720127250002</v>
          </cell>
          <cell r="I811" t="str">
            <v>Small Cap</v>
          </cell>
          <cell r="J811">
            <v>0</v>
          </cell>
        </row>
        <row r="812">
          <cell r="A812" t="str">
            <v>INE877F01012</v>
          </cell>
          <cell r="B812">
            <v>3970</v>
          </cell>
          <cell r="C812">
            <v>132524</v>
          </cell>
          <cell r="D812" t="str">
            <v>PTC India Ltd.</v>
          </cell>
          <cell r="E812" t="str">
            <v>Power</v>
          </cell>
          <cell r="F812" t="str">
            <v>PTCIN IN</v>
          </cell>
          <cell r="G812" t="str">
            <v>INE877F01012</v>
          </cell>
          <cell r="H812">
            <v>5183.1057007099998</v>
          </cell>
          <cell r="I812" t="str">
            <v>Small Cap</v>
          </cell>
          <cell r="J812">
            <v>175</v>
          </cell>
        </row>
        <row r="813">
          <cell r="A813" t="str">
            <v>INE953L01027</v>
          </cell>
          <cell r="B813">
            <v>2488</v>
          </cell>
          <cell r="C813">
            <v>240461</v>
          </cell>
          <cell r="D813" t="str">
            <v>Jana Small Finance Bank Ltd.</v>
          </cell>
          <cell r="E813" t="str">
            <v>Bank</v>
          </cell>
          <cell r="F813" t="str">
            <v>JSFB IN</v>
          </cell>
          <cell r="G813" t="str">
            <v>INE953L01027</v>
          </cell>
          <cell r="H813">
            <v>4797.1991615999996</v>
          </cell>
          <cell r="I813" t="str">
            <v>Small Cap</v>
          </cell>
          <cell r="J813">
            <v>456.05</v>
          </cell>
        </row>
        <row r="814">
          <cell r="A814" t="str">
            <v>INE09VQ01012</v>
          </cell>
          <cell r="B814">
            <v>2309</v>
          </cell>
          <cell r="C814">
            <v>296050</v>
          </cell>
          <cell r="D814" t="str">
            <v>Indigo Paints Ltd.</v>
          </cell>
          <cell r="E814" t="str">
            <v>Chemicals</v>
          </cell>
          <cell r="F814" t="str">
            <v>INDIGOPN IN</v>
          </cell>
          <cell r="G814" t="str">
            <v>INE09VQ01012</v>
          </cell>
          <cell r="H814">
            <v>5460.7703254799999</v>
          </cell>
          <cell r="I814" t="str">
            <v>Small Cap</v>
          </cell>
          <cell r="J814">
            <v>1146.5</v>
          </cell>
        </row>
        <row r="815">
          <cell r="A815" t="str">
            <v>INE0DUT01020</v>
          </cell>
          <cell r="B815">
            <v>2369</v>
          </cell>
          <cell r="C815">
            <v>306605</v>
          </cell>
          <cell r="D815" t="str">
            <v>Innova Captab Ltd.</v>
          </cell>
          <cell r="E815" t="str">
            <v>Healthcare</v>
          </cell>
          <cell r="F815" t="str">
            <v>INNOVACA IN</v>
          </cell>
          <cell r="G815" t="str">
            <v>INE0DUT01020</v>
          </cell>
          <cell r="H815">
            <v>4914.1907778750001</v>
          </cell>
          <cell r="I815" t="str">
            <v>Small Cap</v>
          </cell>
          <cell r="J815">
            <v>859.6</v>
          </cell>
        </row>
        <row r="816">
          <cell r="A816" t="str">
            <v>INE541A01023</v>
          </cell>
          <cell r="B816">
            <v>1844</v>
          </cell>
          <cell r="C816">
            <v>105255</v>
          </cell>
          <cell r="D816" t="str">
            <v>GMM Pfaudler Ltd.</v>
          </cell>
          <cell r="E816" t="str">
            <v>Capital Goods</v>
          </cell>
          <cell r="F816" t="str">
            <v>GMM IN</v>
          </cell>
          <cell r="G816" t="str">
            <v>INE541A01023</v>
          </cell>
          <cell r="H816">
            <v>5146.4782174000002</v>
          </cell>
          <cell r="I816" t="str">
            <v>Small Cap</v>
          </cell>
          <cell r="J816">
            <v>1144.0999999999999</v>
          </cell>
        </row>
        <row r="817">
          <cell r="A817" t="str">
            <v>INE594H01019</v>
          </cell>
          <cell r="B817">
            <v>5252</v>
          </cell>
          <cell r="C817">
            <v>218764</v>
          </cell>
          <cell r="D817" t="str">
            <v>Thyrocare Technologies Ltd.</v>
          </cell>
          <cell r="E817" t="str">
            <v>Healthcare</v>
          </cell>
          <cell r="F817" t="str">
            <v>THYROCAR IN</v>
          </cell>
          <cell r="G817" t="str">
            <v>INE594H01019</v>
          </cell>
          <cell r="H817">
            <v>6483.6056182149996</v>
          </cell>
          <cell r="I817" t="str">
            <v>Small Cap</v>
          </cell>
          <cell r="J817">
            <v>1223.7</v>
          </cell>
        </row>
        <row r="818">
          <cell r="A818" t="str">
            <v>INE052I01032</v>
          </cell>
          <cell r="B818">
            <v>948</v>
          </cell>
          <cell r="C818">
            <v>132834</v>
          </cell>
          <cell r="D818" t="str">
            <v>Camlin Fine Sciences Ltd.</v>
          </cell>
          <cell r="E818" t="str">
            <v>Chemicals</v>
          </cell>
          <cell r="F818" t="str">
            <v>CFIN IN</v>
          </cell>
          <cell r="G818" t="str">
            <v>INE052I01032</v>
          </cell>
          <cell r="H818">
            <v>4226.7400135199996</v>
          </cell>
          <cell r="I818" t="str">
            <v>Small Cap</v>
          </cell>
          <cell r="J818">
            <v>224.89</v>
          </cell>
        </row>
        <row r="819">
          <cell r="A819" t="str">
            <v>INE679V01027</v>
          </cell>
          <cell r="B819">
            <v>136</v>
          </cell>
          <cell r="C819">
            <v>283206</v>
          </cell>
          <cell r="D819" t="str">
            <v>Aditya Vision Ltd.</v>
          </cell>
          <cell r="E819" t="str">
            <v>Retailing</v>
          </cell>
          <cell r="F819" t="str">
            <v>AVL IN</v>
          </cell>
          <cell r="G819" t="str">
            <v>INE679V01027</v>
          </cell>
          <cell r="H819">
            <v>6363.0311377500002</v>
          </cell>
          <cell r="I819" t="str">
            <v>Small Cap</v>
          </cell>
          <cell r="J819">
            <v>494.9</v>
          </cell>
        </row>
        <row r="820">
          <cell r="A820" t="str">
            <v>INE737H01014</v>
          </cell>
          <cell r="B820">
            <v>1623</v>
          </cell>
          <cell r="C820">
            <v>132768</v>
          </cell>
          <cell r="D820" t="str">
            <v>Fiem Industries Ltd.</v>
          </cell>
          <cell r="E820" t="str">
            <v>Automobile &amp; Ancillaries</v>
          </cell>
          <cell r="F820" t="str">
            <v>FIEM IN</v>
          </cell>
          <cell r="G820" t="str">
            <v>INE737H01014</v>
          </cell>
          <cell r="H820">
            <v>5656.2265323000001</v>
          </cell>
          <cell r="I820" t="str">
            <v>Small Cap</v>
          </cell>
          <cell r="J820">
            <v>2148.1</v>
          </cell>
        </row>
        <row r="821">
          <cell r="A821" t="str">
            <v>INE108V01019</v>
          </cell>
          <cell r="B821">
            <v>548</v>
          </cell>
          <cell r="C821">
            <v>313296</v>
          </cell>
          <cell r="D821" t="str">
            <v>Awfis Space Solutions Ltd.</v>
          </cell>
          <cell r="E821" t="str">
            <v>Business Services</v>
          </cell>
          <cell r="F821" t="str">
            <v>AWFIS IN</v>
          </cell>
          <cell r="G821" t="str">
            <v>INE108V01019</v>
          </cell>
          <cell r="H821">
            <v>4050.98717265</v>
          </cell>
          <cell r="I821" t="str">
            <v>Small Cap</v>
          </cell>
          <cell r="J821">
            <v>565.9</v>
          </cell>
        </row>
        <row r="822">
          <cell r="A822" t="str">
            <v>INE459A01010</v>
          </cell>
          <cell r="B822">
            <v>631</v>
          </cell>
          <cell r="C822">
            <v>100041</v>
          </cell>
          <cell r="D822" t="str">
            <v>Bannari Amman Sugars Ltd.</v>
          </cell>
          <cell r="E822" t="str">
            <v>Agri</v>
          </cell>
          <cell r="F822" t="str">
            <v>BNRI IN</v>
          </cell>
          <cell r="G822" t="str">
            <v>INE459A01010</v>
          </cell>
          <cell r="H822">
            <v>4696.1176500000001</v>
          </cell>
          <cell r="I822" t="str">
            <v>Small Cap</v>
          </cell>
          <cell r="J822">
            <v>3735.1</v>
          </cell>
        </row>
        <row r="823">
          <cell r="A823" t="str">
            <v>INE855B01025</v>
          </cell>
          <cell r="B823">
            <v>4041</v>
          </cell>
          <cell r="C823">
            <v>100339</v>
          </cell>
          <cell r="D823" t="str">
            <v>Rain Industries Ltd.</v>
          </cell>
          <cell r="E823" t="str">
            <v>Crude Oil</v>
          </cell>
          <cell r="F823" t="str">
            <v>RINDL IN</v>
          </cell>
          <cell r="G823" t="str">
            <v>INE855B01025</v>
          </cell>
          <cell r="H823">
            <v>4668.47802452</v>
          </cell>
          <cell r="I823" t="str">
            <v>Small Cap</v>
          </cell>
          <cell r="J823">
            <v>138.63</v>
          </cell>
        </row>
        <row r="824">
          <cell r="A824" t="str">
            <v>INE366I01010</v>
          </cell>
          <cell r="B824">
            <v>5686</v>
          </cell>
          <cell r="C824">
            <v>209587</v>
          </cell>
          <cell r="D824" t="str">
            <v>VRL Logistics Ltd.</v>
          </cell>
          <cell r="E824" t="str">
            <v>Logistics</v>
          </cell>
          <cell r="F824" t="str">
            <v>VRLL IN</v>
          </cell>
          <cell r="G824" t="str">
            <v>INE366I01010</v>
          </cell>
          <cell r="H824">
            <v>4883.36607585</v>
          </cell>
          <cell r="I824" t="str">
            <v>Small Cap</v>
          </cell>
          <cell r="J824">
            <v>279.2</v>
          </cell>
        </row>
        <row r="825">
          <cell r="A825" t="str">
            <v>INE385F01024</v>
          </cell>
          <cell r="B825">
            <v>4514</v>
          </cell>
          <cell r="C825">
            <v>112329</v>
          </cell>
          <cell r="D825" t="str">
            <v>SG Mart Ltd.</v>
          </cell>
          <cell r="E825" t="str">
            <v>Trading</v>
          </cell>
          <cell r="F825" t="str">
            <v>SGMART IN</v>
          </cell>
          <cell r="G825" t="str">
            <v>INE385F01024</v>
          </cell>
          <cell r="H825">
            <v>4510.17</v>
          </cell>
          <cell r="I825" t="str">
            <v>Small Cap</v>
          </cell>
          <cell r="J825">
            <v>358.1</v>
          </cell>
        </row>
        <row r="826">
          <cell r="A826" t="str">
            <v>INE287B01021</v>
          </cell>
          <cell r="B826">
            <v>4949</v>
          </cell>
          <cell r="C826">
            <v>117168</v>
          </cell>
          <cell r="D826" t="str">
            <v>Subros Ltd.</v>
          </cell>
          <cell r="E826" t="str">
            <v>Automobile &amp; Ancillaries</v>
          </cell>
          <cell r="F826" t="str">
            <v>SUBR IN</v>
          </cell>
          <cell r="G826" t="str">
            <v>INE287B01021</v>
          </cell>
          <cell r="H826">
            <v>6005.9293237499996</v>
          </cell>
          <cell r="I826" t="str">
            <v>Small Cap</v>
          </cell>
          <cell r="J826">
            <v>920.5</v>
          </cell>
        </row>
        <row r="827">
          <cell r="A827" t="str">
            <v>INE0Q3R01026</v>
          </cell>
          <cell r="B827">
            <v>4980</v>
          </cell>
          <cell r="C827">
            <v>311720</v>
          </cell>
          <cell r="D827" t="str">
            <v>Sundaram-Clayton Ltd.</v>
          </cell>
          <cell r="E827" t="str">
            <v>Automobile &amp; Ancillaries</v>
          </cell>
          <cell r="F827" t="str">
            <v>SUNCLAY IN</v>
          </cell>
          <cell r="G827" t="str">
            <v>INE0Q3R01026</v>
          </cell>
          <cell r="H827">
            <v>3816.5213346300002</v>
          </cell>
          <cell r="I827" t="str">
            <v>Small Cap</v>
          </cell>
          <cell r="J827">
            <v>1737.2</v>
          </cell>
        </row>
        <row r="828">
          <cell r="A828" t="str">
            <v>INE054A01027</v>
          </cell>
          <cell r="B828">
            <v>5628</v>
          </cell>
          <cell r="C828">
            <v>107880</v>
          </cell>
          <cell r="D828" t="str">
            <v>VIP Industries Ltd.</v>
          </cell>
          <cell r="E828" t="str">
            <v>FMCG</v>
          </cell>
          <cell r="F828" t="str">
            <v>VIP IN</v>
          </cell>
          <cell r="G828" t="str">
            <v>INE054A01027</v>
          </cell>
          <cell r="H828">
            <v>6262.7572601399997</v>
          </cell>
          <cell r="I828" t="str">
            <v>Small Cap</v>
          </cell>
          <cell r="J828">
            <v>440.85</v>
          </cell>
        </row>
        <row r="829">
          <cell r="A829" t="str">
            <v>INE342G01023</v>
          </cell>
          <cell r="B829">
            <v>3516</v>
          </cell>
          <cell r="C829">
            <v>224880</v>
          </cell>
          <cell r="D829" t="str">
            <v xml:space="preserve">NIIT Learning Systems Ltd. </v>
          </cell>
          <cell r="E829" t="str">
            <v>IT</v>
          </cell>
          <cell r="F829" t="str">
            <v>NIITMTS IN</v>
          </cell>
          <cell r="G829" t="str">
            <v>INE342G01023</v>
          </cell>
          <cell r="H829">
            <v>4554.6875951299999</v>
          </cell>
          <cell r="I829" t="str">
            <v>Small Cap</v>
          </cell>
          <cell r="J829">
            <v>332.05</v>
          </cell>
        </row>
        <row r="830">
          <cell r="A830" t="str">
            <v>INE142Z01019</v>
          </cell>
          <cell r="B830">
            <v>3660</v>
          </cell>
          <cell r="C830">
            <v>288401</v>
          </cell>
          <cell r="D830" t="str">
            <v>Orient Electric Ltd.</v>
          </cell>
          <cell r="E830" t="str">
            <v>Consumer Durables</v>
          </cell>
          <cell r="F830" t="str">
            <v>ORIENTEL IN</v>
          </cell>
          <cell r="G830" t="str">
            <v>INE142Z01019</v>
          </cell>
          <cell r="H830">
            <v>4324.9267727300003</v>
          </cell>
          <cell r="I830" t="str">
            <v>Small Cap</v>
          </cell>
          <cell r="J830">
            <v>202.7</v>
          </cell>
        </row>
        <row r="831">
          <cell r="A831" t="str">
            <v>INE495B01038</v>
          </cell>
          <cell r="B831">
            <v>5044</v>
          </cell>
          <cell r="C831">
            <v>130239</v>
          </cell>
          <cell r="D831" t="str">
            <v>Suven Life Sciences Ltd.</v>
          </cell>
          <cell r="E831" t="str">
            <v>Healthcare</v>
          </cell>
          <cell r="F831" t="str">
            <v>SVLS IN</v>
          </cell>
          <cell r="G831" t="str">
            <v>INE495B01038</v>
          </cell>
          <cell r="H831">
            <v>5112.4828023250002</v>
          </cell>
          <cell r="I831" t="str">
            <v>Small Cap</v>
          </cell>
          <cell r="J831">
            <v>224.63</v>
          </cell>
        </row>
        <row r="832">
          <cell r="A832" t="str">
            <v>INE277A01016</v>
          </cell>
          <cell r="B832">
            <v>5070</v>
          </cell>
          <cell r="C832">
            <v>100407</v>
          </cell>
          <cell r="D832" t="str">
            <v>Swaraj Engines Ltd.</v>
          </cell>
          <cell r="E832" t="str">
            <v>Automobile &amp; Ancillaries</v>
          </cell>
          <cell r="F832" t="str">
            <v>SWE IN</v>
          </cell>
          <cell r="G832" t="str">
            <v>INE277A01016</v>
          </cell>
          <cell r="H832">
            <v>5238.2910258499996</v>
          </cell>
          <cell r="I832" t="str">
            <v>Small Cap</v>
          </cell>
          <cell r="J832">
            <v>4309.1000000000004</v>
          </cell>
        </row>
        <row r="833">
          <cell r="A833" t="str">
            <v>INE050E01027</v>
          </cell>
          <cell r="B833">
            <v>599</v>
          </cell>
          <cell r="C833">
            <v>130999</v>
          </cell>
          <cell r="D833" t="str">
            <v>Balaji Amines Ltd.</v>
          </cell>
          <cell r="E833" t="str">
            <v>Chemicals</v>
          </cell>
          <cell r="F833" t="str">
            <v>BLA IN</v>
          </cell>
          <cell r="G833" t="str">
            <v>INE050E01027</v>
          </cell>
          <cell r="H833">
            <v>4892.5510000000004</v>
          </cell>
          <cell r="I833" t="str">
            <v>Small Cap</v>
          </cell>
          <cell r="J833">
            <v>1504.8</v>
          </cell>
        </row>
        <row r="834">
          <cell r="A834" t="str">
            <v>INE710A01016</v>
          </cell>
          <cell r="B834">
            <v>5693</v>
          </cell>
          <cell r="C834">
            <v>109966</v>
          </cell>
          <cell r="D834" t="str">
            <v>VST Industries Ltd.</v>
          </cell>
          <cell r="E834" t="str">
            <v>FMCG</v>
          </cell>
          <cell r="F834" t="str">
            <v>VST IN</v>
          </cell>
          <cell r="G834" t="str">
            <v>INE710A01016</v>
          </cell>
          <cell r="H834">
            <v>4538.6891263999996</v>
          </cell>
          <cell r="I834" t="str">
            <v>Small Cap</v>
          </cell>
          <cell r="J834">
            <v>267.14999999999998</v>
          </cell>
        </row>
        <row r="835">
          <cell r="A835" t="str">
            <v>INE950I01011</v>
          </cell>
          <cell r="B835">
            <v>1219</v>
          </cell>
          <cell r="C835">
            <v>200067</v>
          </cell>
          <cell r="D835" t="str">
            <v>D.B. Corp Ltd.</v>
          </cell>
          <cell r="E835" t="str">
            <v>Media &amp; Entertainment</v>
          </cell>
          <cell r="F835" t="str">
            <v>DBCL IN</v>
          </cell>
          <cell r="G835" t="str">
            <v>INE950I01011</v>
          </cell>
          <cell r="H835">
            <v>5054.8624925200002</v>
          </cell>
          <cell r="I835" t="str">
            <v>Small Cap</v>
          </cell>
          <cell r="J835">
            <v>283.75</v>
          </cell>
        </row>
        <row r="836">
          <cell r="A836" t="str">
            <v>INE02YR01019</v>
          </cell>
          <cell r="B836">
            <v>1481</v>
          </cell>
          <cell r="C836">
            <v>303575</v>
          </cell>
          <cell r="D836" t="str">
            <v>Electronics Mart India Ltd.</v>
          </cell>
          <cell r="E836" t="str">
            <v>Retailing</v>
          </cell>
          <cell r="F836" t="str">
            <v>EMIL IN</v>
          </cell>
          <cell r="G836" t="str">
            <v>INE02YR01019</v>
          </cell>
          <cell r="H836">
            <v>5732.7565537999999</v>
          </cell>
          <cell r="I836" t="str">
            <v>Small Cap</v>
          </cell>
          <cell r="J836">
            <v>148.86000000000001</v>
          </cell>
        </row>
        <row r="837">
          <cell r="A837" t="str">
            <v>INE224A01026</v>
          </cell>
          <cell r="B837">
            <v>1916</v>
          </cell>
          <cell r="C837">
            <v>101455</v>
          </cell>
          <cell r="D837" t="str">
            <v>Greaves Cotton Ltd.</v>
          </cell>
          <cell r="E837" t="str">
            <v>Automobile &amp; Ancillaries</v>
          </cell>
          <cell r="F837" t="str">
            <v>GRV IN</v>
          </cell>
          <cell r="G837" t="str">
            <v>INE224A01026</v>
          </cell>
          <cell r="H837">
            <v>5021.2934755249998</v>
          </cell>
          <cell r="I837" t="str">
            <v>Small Cap</v>
          </cell>
          <cell r="J837">
            <v>215.5</v>
          </cell>
        </row>
        <row r="838">
          <cell r="A838" t="str">
            <v>INE782A01015</v>
          </cell>
          <cell r="B838">
            <v>2567</v>
          </cell>
          <cell r="C838">
            <v>123398</v>
          </cell>
          <cell r="D838" t="str">
            <v>Johnson Controls - Hitachi Air Conditioning India Ltd.</v>
          </cell>
          <cell r="E838" t="str">
            <v>Consumer Durables</v>
          </cell>
          <cell r="F838" t="str">
            <v>JCHAC IN</v>
          </cell>
          <cell r="G838" t="str">
            <v>INE782A01015</v>
          </cell>
          <cell r="H838">
            <v>4712.5880604599997</v>
          </cell>
          <cell r="I838" t="str">
            <v>Small Cap</v>
          </cell>
          <cell r="J838">
            <v>1735.1</v>
          </cell>
        </row>
        <row r="839">
          <cell r="A839" t="str">
            <v>INE0BJS01011</v>
          </cell>
          <cell r="B839">
            <v>1849</v>
          </cell>
          <cell r="C839">
            <v>303146</v>
          </cell>
          <cell r="D839" t="str">
            <v>Go Fashion (India) Ltd.</v>
          </cell>
          <cell r="E839" t="str">
            <v>Retailing</v>
          </cell>
          <cell r="F839" t="str">
            <v>GOCOLORS IN</v>
          </cell>
          <cell r="G839" t="str">
            <v>INE0BJS01011</v>
          </cell>
          <cell r="H839">
            <v>3843.8193912800002</v>
          </cell>
          <cell r="I839" t="str">
            <v>Small Cap</v>
          </cell>
          <cell r="J839">
            <v>711.2</v>
          </cell>
        </row>
        <row r="840">
          <cell r="A840" t="str">
            <v>INE807F01027</v>
          </cell>
          <cell r="B840">
            <v>4505</v>
          </cell>
          <cell r="C840">
            <v>112529</v>
          </cell>
          <cell r="D840" t="str">
            <v>Sequent Scientific Ltd.</v>
          </cell>
          <cell r="E840" t="str">
            <v>Healthcare</v>
          </cell>
          <cell r="F840" t="str">
            <v>SEQ IN</v>
          </cell>
          <cell r="G840" t="str">
            <v>INE807F01027</v>
          </cell>
          <cell r="H840">
            <v>4588.8860362799996</v>
          </cell>
          <cell r="I840" t="str">
            <v>Small Cap</v>
          </cell>
          <cell r="J840">
            <v>182.51</v>
          </cell>
        </row>
        <row r="841">
          <cell r="A841" t="str">
            <v>INE615P01015</v>
          </cell>
          <cell r="B841">
            <v>4007</v>
          </cell>
          <cell r="C841">
            <v>267389</v>
          </cell>
          <cell r="D841" t="str">
            <v>Quess Corp Ltd.</v>
          </cell>
          <cell r="E841" t="str">
            <v>IT</v>
          </cell>
          <cell r="F841" t="str">
            <v>QUESS IN</v>
          </cell>
          <cell r="G841" t="str">
            <v>INE615P01015</v>
          </cell>
          <cell r="H841">
            <v>3942.5502862799999</v>
          </cell>
          <cell r="I841" t="str">
            <v>Small Cap</v>
          </cell>
          <cell r="J841">
            <v>264.35000000000002</v>
          </cell>
        </row>
        <row r="842">
          <cell r="A842" t="str">
            <v>INE0Q3J01015</v>
          </cell>
          <cell r="B842">
            <v>2822</v>
          </cell>
          <cell r="C842">
            <v>313583</v>
          </cell>
          <cell r="D842" t="str">
            <v>KRN Heat Exchanger And Refrigeration Ltd.</v>
          </cell>
          <cell r="E842" t="str">
            <v>Capital Goods</v>
          </cell>
          <cell r="F842" t="str">
            <v>KRN IN</v>
          </cell>
          <cell r="G842" t="str">
            <v>INE0Q3J01015</v>
          </cell>
          <cell r="H842">
            <v>5285.7972639999998</v>
          </cell>
          <cell r="I842" t="str">
            <v>Small Cap</v>
          </cell>
          <cell r="J842">
            <v>850.6</v>
          </cell>
        </row>
        <row r="843">
          <cell r="A843" t="str">
            <v>INE08U801020</v>
          </cell>
          <cell r="B843">
            <v>4357</v>
          </cell>
          <cell r="C843">
            <v>295966</v>
          </cell>
          <cell r="D843" t="str">
            <v>Samhi Hotels Ltd.</v>
          </cell>
          <cell r="E843" t="str">
            <v>Hospitality</v>
          </cell>
          <cell r="F843" t="str">
            <v>SAMHI IN</v>
          </cell>
          <cell r="G843" t="str">
            <v>INE08U801020</v>
          </cell>
          <cell r="H843">
            <v>4712.7971109700002</v>
          </cell>
          <cell r="I843" t="str">
            <v>Small Cap</v>
          </cell>
          <cell r="J843">
            <v>213.18</v>
          </cell>
        </row>
        <row r="844">
          <cell r="A844" t="str">
            <v>INE07T201019</v>
          </cell>
          <cell r="B844">
            <v>4190</v>
          </cell>
          <cell r="C844">
            <v>296214</v>
          </cell>
          <cell r="D844" t="str">
            <v>Restaurant Brands Asia Ltd.</v>
          </cell>
          <cell r="E844" t="str">
            <v>Hospitality</v>
          </cell>
          <cell r="F844" t="str">
            <v>RBA IN</v>
          </cell>
          <cell r="G844" t="str">
            <v>INE07T201019</v>
          </cell>
          <cell r="H844">
            <v>4725.6533893380001</v>
          </cell>
          <cell r="I844" t="str">
            <v>Small Cap</v>
          </cell>
          <cell r="J844">
            <v>81.180000000000007</v>
          </cell>
        </row>
        <row r="845">
          <cell r="A845" t="str">
            <v>INE613C01026</v>
          </cell>
          <cell r="B845">
            <v>2989</v>
          </cell>
          <cell r="C845">
            <v>245331</v>
          </cell>
          <cell r="D845" t="str">
            <v>Magellanic Cloud Ltd.</v>
          </cell>
          <cell r="E845" t="str">
            <v>IT</v>
          </cell>
          <cell r="F845" t="str">
            <v>MCLOUD IN</v>
          </cell>
          <cell r="G845" t="str">
            <v>INE613C01026</v>
          </cell>
          <cell r="H845">
            <v>4542.5032677600002</v>
          </cell>
          <cell r="I845" t="str">
            <v>Small Cap</v>
          </cell>
          <cell r="J845">
            <v>77.77</v>
          </cell>
        </row>
        <row r="846">
          <cell r="A846" t="str">
            <v>INE910A01012</v>
          </cell>
          <cell r="B846">
            <v>3546</v>
          </cell>
          <cell r="C846">
            <v>100307</v>
          </cell>
          <cell r="D846" t="str">
            <v>Nirlon Ltd.</v>
          </cell>
          <cell r="E846" t="str">
            <v>Infrastructure</v>
          </cell>
          <cell r="F846" t="str">
            <v>NIRL IN</v>
          </cell>
          <cell r="G846" t="str">
            <v>INE910A01012</v>
          </cell>
          <cell r="H846">
            <v>4839.3387480000001</v>
          </cell>
          <cell r="I846" t="str">
            <v>Small Cap</v>
          </cell>
          <cell r="J846">
            <v>0</v>
          </cell>
        </row>
        <row r="847">
          <cell r="A847" t="str">
            <v>INE503A01015</v>
          </cell>
          <cell r="B847">
            <v>1248</v>
          </cell>
          <cell r="C847">
            <v>132772</v>
          </cell>
          <cell r="D847" t="str">
            <v>DCB Bank Ltd.</v>
          </cell>
          <cell r="E847" t="str">
            <v>Bank</v>
          </cell>
          <cell r="F847" t="str">
            <v>DCBB IN</v>
          </cell>
          <cell r="G847" t="str">
            <v>INE503A01015</v>
          </cell>
          <cell r="H847">
            <v>4007.2026020950002</v>
          </cell>
          <cell r="I847" t="str">
            <v>Small Cap</v>
          </cell>
          <cell r="J847">
            <v>127.06</v>
          </cell>
        </row>
        <row r="848">
          <cell r="A848" t="str">
            <v>INE896L01010</v>
          </cell>
          <cell r="B848">
            <v>2332</v>
          </cell>
          <cell r="C848">
            <v>233932</v>
          </cell>
          <cell r="D848" t="str">
            <v>Indostar Capital Finance Ltd.</v>
          </cell>
          <cell r="E848" t="str">
            <v>Finance</v>
          </cell>
          <cell r="F848" t="str">
            <v>INDOSTAR IN</v>
          </cell>
          <cell r="G848" t="str">
            <v>INE896L01010</v>
          </cell>
          <cell r="H848">
            <v>3613.1990210700001</v>
          </cell>
          <cell r="I848" t="str">
            <v>Small Cap</v>
          </cell>
          <cell r="J848">
            <v>264.35000000000002</v>
          </cell>
        </row>
        <row r="849">
          <cell r="A849" t="str">
            <v>INE555B01013</v>
          </cell>
          <cell r="B849">
            <v>559</v>
          </cell>
          <cell r="C849">
            <v>132395</v>
          </cell>
          <cell r="D849" t="str">
            <v>Axiscades Technologies Ltd.</v>
          </cell>
          <cell r="E849" t="str">
            <v>IT</v>
          </cell>
          <cell r="F849" t="str">
            <v>AXET IN</v>
          </cell>
          <cell r="G849" t="str">
            <v>INE555B01013</v>
          </cell>
          <cell r="H849">
            <v>6711.6543382899999</v>
          </cell>
          <cell r="I849" t="str">
            <v>Small Cap</v>
          </cell>
          <cell r="J849">
            <v>1578.9</v>
          </cell>
        </row>
        <row r="850">
          <cell r="A850" t="str">
            <v>INE221B01012</v>
          </cell>
          <cell r="B850">
            <v>1418</v>
          </cell>
          <cell r="C850">
            <v>105242</v>
          </cell>
          <cell r="D850" t="str">
            <v>Dynamatic Technologies Ltd.</v>
          </cell>
          <cell r="E850" t="str">
            <v>Capital Goods</v>
          </cell>
          <cell r="F850" t="str">
            <v>DYTC IN</v>
          </cell>
          <cell r="G850" t="str">
            <v>INE221B01012</v>
          </cell>
          <cell r="H850">
            <v>4581.5753622299999</v>
          </cell>
          <cell r="I850" t="str">
            <v>Small Cap</v>
          </cell>
          <cell r="J850">
            <v>6735.5</v>
          </cell>
        </row>
        <row r="851">
          <cell r="A851" t="str">
            <v>INE475B01022</v>
          </cell>
          <cell r="B851">
            <v>2092</v>
          </cell>
          <cell r="C851">
            <v>124735</v>
          </cell>
          <cell r="D851" t="str">
            <v>Hikal Ltd.</v>
          </cell>
          <cell r="E851" t="str">
            <v>Healthcare</v>
          </cell>
          <cell r="F851" t="str">
            <v>HKCI IN</v>
          </cell>
          <cell r="G851" t="str">
            <v>INE475B01022</v>
          </cell>
          <cell r="H851">
            <v>3174.9943125</v>
          </cell>
          <cell r="I851" t="str">
            <v>Small Cap</v>
          </cell>
          <cell r="J851">
            <v>257.45</v>
          </cell>
        </row>
        <row r="852">
          <cell r="A852" t="str">
            <v>INE150G01020</v>
          </cell>
          <cell r="B852">
            <v>2957</v>
          </cell>
          <cell r="C852">
            <v>213488</v>
          </cell>
          <cell r="D852" t="str">
            <v>Lux Industries Ltd.</v>
          </cell>
          <cell r="E852" t="str">
            <v>Textile</v>
          </cell>
          <cell r="F852" t="str">
            <v>LUX IN</v>
          </cell>
          <cell r="G852" t="str">
            <v>INE150G01020</v>
          </cell>
          <cell r="H852">
            <v>3954.7267683099999</v>
          </cell>
          <cell r="I852" t="str">
            <v>Small Cap</v>
          </cell>
          <cell r="J852">
            <v>1313.8</v>
          </cell>
        </row>
        <row r="853">
          <cell r="A853" t="str">
            <v>INE005B01027</v>
          </cell>
          <cell r="B853">
            <v>532</v>
          </cell>
          <cell r="C853">
            <v>132406</v>
          </cell>
          <cell r="D853" t="str">
            <v>Avantel Ltd.</v>
          </cell>
          <cell r="E853" t="str">
            <v>Capital Goods</v>
          </cell>
          <cell r="F853" t="str">
            <v>AVTS IN</v>
          </cell>
          <cell r="G853" t="str">
            <v>INE005B01027</v>
          </cell>
          <cell r="H853">
            <v>4610.4696480000002</v>
          </cell>
          <cell r="I853" t="str">
            <v>Small Cap</v>
          </cell>
          <cell r="J853">
            <v>173.95</v>
          </cell>
        </row>
        <row r="854">
          <cell r="A854" t="str">
            <v>INE943D01017</v>
          </cell>
          <cell r="B854">
            <v>3335</v>
          </cell>
          <cell r="C854">
            <v>132440</v>
          </cell>
          <cell r="D854" t="str">
            <v>MPS Ltd.</v>
          </cell>
          <cell r="E854" t="str">
            <v>Media &amp; Entertainment</v>
          </cell>
          <cell r="F854" t="str">
            <v>MPS IN</v>
          </cell>
          <cell r="G854" t="str">
            <v>INE943D01017</v>
          </cell>
          <cell r="H854">
            <v>3724.7914340000002</v>
          </cell>
          <cell r="I854" t="str">
            <v>Small Cap</v>
          </cell>
          <cell r="J854">
            <v>2179.6</v>
          </cell>
        </row>
        <row r="855">
          <cell r="A855" t="str">
            <v>INE411H01032</v>
          </cell>
          <cell r="B855">
            <v>4015</v>
          </cell>
          <cell r="C855">
            <v>132735</v>
          </cell>
          <cell r="D855" t="str">
            <v>R Systems International Ltd.</v>
          </cell>
          <cell r="E855" t="str">
            <v>IT</v>
          </cell>
          <cell r="F855" t="str">
            <v>RSYS IN</v>
          </cell>
          <cell r="G855" t="str">
            <v>INE411H01032</v>
          </cell>
          <cell r="H855">
            <v>5339.8969193849998</v>
          </cell>
          <cell r="I855" t="str">
            <v>Small Cap</v>
          </cell>
          <cell r="J855">
            <v>449.5</v>
          </cell>
        </row>
        <row r="856">
          <cell r="A856" t="str">
            <v>INE675C01017</v>
          </cell>
          <cell r="B856">
            <v>1069</v>
          </cell>
          <cell r="C856">
            <v>205759</v>
          </cell>
          <cell r="D856" t="str">
            <v>Cigniti Technologies Ltd.</v>
          </cell>
          <cell r="E856" t="str">
            <v>IT</v>
          </cell>
          <cell r="F856" t="str">
            <v>CIGN IN</v>
          </cell>
          <cell r="G856" t="str">
            <v>INE675C01017</v>
          </cell>
          <cell r="H856">
            <v>4579.683476405</v>
          </cell>
          <cell r="I856" t="str">
            <v>Small Cap</v>
          </cell>
          <cell r="J856">
            <v>1670.5</v>
          </cell>
        </row>
        <row r="857">
          <cell r="A857" t="str">
            <v>INE516A01017</v>
          </cell>
          <cell r="B857">
            <v>5393</v>
          </cell>
          <cell r="C857">
            <v>100148</v>
          </cell>
          <cell r="D857" t="str">
            <v>Uflex Ltd.</v>
          </cell>
          <cell r="E857" t="str">
            <v>FMCG</v>
          </cell>
          <cell r="F857" t="str">
            <v>UFLX IN</v>
          </cell>
          <cell r="G857" t="str">
            <v>INE516A01017</v>
          </cell>
          <cell r="H857">
            <v>4016.4028513200001</v>
          </cell>
          <cell r="I857" t="str">
            <v>Small Cap</v>
          </cell>
          <cell r="J857">
            <v>555.4</v>
          </cell>
        </row>
        <row r="858">
          <cell r="A858" t="str">
            <v>INE02PY01013</v>
          </cell>
          <cell r="B858">
            <v>818</v>
          </cell>
          <cell r="C858">
            <v>299229</v>
          </cell>
          <cell r="D858" t="str">
            <v>Borosil Ltd.</v>
          </cell>
          <cell r="E858" t="str">
            <v>Consumer Durables</v>
          </cell>
          <cell r="F858" t="str">
            <v>BOROLTD IN</v>
          </cell>
          <cell r="G858" t="str">
            <v>INE02PY01013</v>
          </cell>
          <cell r="H858">
            <v>4188.5449255650001</v>
          </cell>
          <cell r="I858" t="str">
            <v>Small Cap</v>
          </cell>
          <cell r="J858">
            <v>350.4</v>
          </cell>
        </row>
        <row r="859">
          <cell r="A859" t="str">
            <v>INE0L9R01028</v>
          </cell>
          <cell r="B859">
            <v>1889</v>
          </cell>
          <cell r="C859">
            <v>312884</v>
          </cell>
          <cell r="D859" t="str">
            <v>Gopal Snacks Ltd.</v>
          </cell>
          <cell r="E859" t="str">
            <v>FMCG</v>
          </cell>
          <cell r="F859" t="str">
            <v>GOPAL IN</v>
          </cell>
          <cell r="G859" t="str">
            <v>INE0L9R01028</v>
          </cell>
          <cell r="H859">
            <v>4645.2978726000001</v>
          </cell>
          <cell r="I859" t="str">
            <v>Small Cap</v>
          </cell>
          <cell r="J859">
            <v>372.95</v>
          </cell>
        </row>
        <row r="860">
          <cell r="A860" t="str">
            <v>INE578A01017</v>
          </cell>
          <cell r="B860">
            <v>2071</v>
          </cell>
          <cell r="C860">
            <v>100292</v>
          </cell>
          <cell r="D860" t="str">
            <v>Heidelberg Cement India Ltd.</v>
          </cell>
          <cell r="E860" t="str">
            <v>Construction Materials</v>
          </cell>
          <cell r="F860" t="str">
            <v>HEIM IN</v>
          </cell>
          <cell r="G860" t="str">
            <v>INE578A01017</v>
          </cell>
          <cell r="H860">
            <v>4808.73032152</v>
          </cell>
          <cell r="I860" t="str">
            <v>Small Cap</v>
          </cell>
          <cell r="J860">
            <v>212.31</v>
          </cell>
        </row>
        <row r="861">
          <cell r="A861" t="str">
            <v>INE175A01038</v>
          </cell>
          <cell r="B861">
            <v>2474</v>
          </cell>
          <cell r="C861">
            <v>100219</v>
          </cell>
          <cell r="D861" t="str">
            <v>Jain Irrigation Systems Ltd.</v>
          </cell>
          <cell r="E861" t="str">
            <v>Plastic Products</v>
          </cell>
          <cell r="F861" t="str">
            <v>JI IN</v>
          </cell>
          <cell r="G861" t="str">
            <v>INE175A01038</v>
          </cell>
          <cell r="H861">
            <v>4092.567982257</v>
          </cell>
          <cell r="I861" t="str">
            <v>Small Cap</v>
          </cell>
          <cell r="J861">
            <v>57.29</v>
          </cell>
        </row>
        <row r="862">
          <cell r="A862" t="str">
            <v>INE136S01016</v>
          </cell>
          <cell r="B862">
            <v>3477</v>
          </cell>
          <cell r="C862">
            <v>241159</v>
          </cell>
          <cell r="D862" t="str">
            <v>Neogen Chemicals Ltd.</v>
          </cell>
          <cell r="E862" t="str">
            <v>Chemicals</v>
          </cell>
          <cell r="F862" t="str">
            <v>NEOGEN IN</v>
          </cell>
          <cell r="G862" t="str">
            <v>INE136S01016</v>
          </cell>
          <cell r="H862">
            <v>4128.0724391499998</v>
          </cell>
          <cell r="I862" t="str">
            <v>Small Cap</v>
          </cell>
          <cell r="J862">
            <v>1565.4</v>
          </cell>
        </row>
        <row r="863">
          <cell r="A863" t="str">
            <v>INE645S01016</v>
          </cell>
          <cell r="B863">
            <v>4244</v>
          </cell>
          <cell r="C863">
            <v>209099</v>
          </cell>
          <cell r="D863" t="str">
            <v>Rolex Rings Ltd</v>
          </cell>
          <cell r="E863" t="str">
            <v>Automobile &amp; Ancillaries</v>
          </cell>
          <cell r="F863" t="str">
            <v>ROLEXRIN IN</v>
          </cell>
          <cell r="G863" t="str">
            <v>INE645S01016</v>
          </cell>
          <cell r="H863">
            <v>3801.90652176</v>
          </cell>
          <cell r="I863" t="str">
            <v>Small Cap</v>
          </cell>
          <cell r="J863">
            <v>1396.7</v>
          </cell>
        </row>
        <row r="864">
          <cell r="A864" t="str">
            <v>INE978A01027</v>
          </cell>
          <cell r="B864">
            <v>2081</v>
          </cell>
          <cell r="C864">
            <v>119552</v>
          </cell>
          <cell r="D864" t="str">
            <v>Heritage Foods Ltd.</v>
          </cell>
          <cell r="E864" t="str">
            <v>FMCG</v>
          </cell>
          <cell r="F864" t="str">
            <v>HTFL IN</v>
          </cell>
          <cell r="G864" t="str">
            <v>INE978A01027</v>
          </cell>
          <cell r="H864">
            <v>4521.0211200000003</v>
          </cell>
          <cell r="I864" t="str">
            <v>Small Cap</v>
          </cell>
          <cell r="J864">
            <v>487.2</v>
          </cell>
        </row>
        <row r="865">
          <cell r="A865" t="str">
            <v>INE186A01019</v>
          </cell>
          <cell r="B865">
            <v>1948</v>
          </cell>
          <cell r="C865">
            <v>130001</v>
          </cell>
          <cell r="D865" t="str">
            <v>Gujarat Alkalies And Chemicals Ltd.</v>
          </cell>
          <cell r="E865" t="str">
            <v>Chemicals</v>
          </cell>
          <cell r="F865" t="str">
            <v>GALK IN</v>
          </cell>
          <cell r="G865" t="str">
            <v>INE186A01019</v>
          </cell>
          <cell r="H865">
            <v>4473.7776537600002</v>
          </cell>
          <cell r="I865" t="str">
            <v>Small Cap</v>
          </cell>
          <cell r="J865">
            <v>608.6</v>
          </cell>
        </row>
        <row r="866">
          <cell r="A866" t="str">
            <v>INE0AG901020</v>
          </cell>
          <cell r="B866">
            <v>995</v>
          </cell>
          <cell r="C866">
            <v>314345</v>
          </cell>
          <cell r="D866" t="str">
            <v>Ceigall India Ltd.</v>
          </cell>
          <cell r="E866" t="str">
            <v>Infrastructure</v>
          </cell>
          <cell r="F866" t="str">
            <v>CEIGALL IN</v>
          </cell>
          <cell r="G866" t="str">
            <v>INE0AG901020</v>
          </cell>
          <cell r="H866">
            <v>4690.465882425</v>
          </cell>
          <cell r="I866" t="str">
            <v>Small Cap</v>
          </cell>
          <cell r="J866">
            <v>269.39</v>
          </cell>
        </row>
        <row r="867">
          <cell r="A867" t="str">
            <v>INE884A01027</v>
          </cell>
          <cell r="B867">
            <v>5503</v>
          </cell>
          <cell r="C867">
            <v>132156</v>
          </cell>
          <cell r="D867" t="str">
            <v>Vaibhav Global Ltd.</v>
          </cell>
          <cell r="E867" t="str">
            <v>Retailing</v>
          </cell>
          <cell r="F867" t="str">
            <v>VGM IN</v>
          </cell>
          <cell r="G867" t="str">
            <v>INE884A01027</v>
          </cell>
          <cell r="H867">
            <v>3884.6005746750002</v>
          </cell>
          <cell r="I867" t="str">
            <v>Small Cap</v>
          </cell>
          <cell r="J867">
            <v>233.03</v>
          </cell>
        </row>
        <row r="868">
          <cell r="A868" t="str">
            <v>INE767A01016</v>
          </cell>
          <cell r="B868">
            <v>39</v>
          </cell>
          <cell r="C868">
            <v>124348</v>
          </cell>
          <cell r="D868" t="str">
            <v>Aarti Drugs Ltd.</v>
          </cell>
          <cell r="E868" t="str">
            <v>Healthcare</v>
          </cell>
          <cell r="F868" t="str">
            <v>ARTD IN</v>
          </cell>
          <cell r="G868" t="str">
            <v>INE767A01016</v>
          </cell>
          <cell r="H868">
            <v>4651.5755499999996</v>
          </cell>
          <cell r="I868" t="str">
            <v>Small Cap</v>
          </cell>
          <cell r="J868">
            <v>509.65</v>
          </cell>
        </row>
        <row r="869">
          <cell r="A869" t="str">
            <v>INE385W01011</v>
          </cell>
          <cell r="B869">
            <v>1357</v>
          </cell>
          <cell r="C869">
            <v>228555</v>
          </cell>
          <cell r="D869" t="str">
            <v>Dishman Carbogen Amcis Ltd.</v>
          </cell>
          <cell r="E869" t="str">
            <v>Healthcare</v>
          </cell>
          <cell r="F869" t="str">
            <v>DCAL IN</v>
          </cell>
          <cell r="G869" t="str">
            <v>INE385W01011</v>
          </cell>
          <cell r="H869">
            <v>4148.4806937000003</v>
          </cell>
          <cell r="I869" t="str">
            <v>Small Cap</v>
          </cell>
          <cell r="J869">
            <v>263.75</v>
          </cell>
        </row>
        <row r="870">
          <cell r="A870" t="str">
            <v>INE351A01035</v>
          </cell>
          <cell r="B870">
            <v>5409</v>
          </cell>
          <cell r="C870">
            <v>106690</v>
          </cell>
          <cell r="D870" t="str">
            <v>Unichem Laboratories Ltd.</v>
          </cell>
          <cell r="E870" t="str">
            <v>Healthcare</v>
          </cell>
          <cell r="F870" t="str">
            <v>UL IN</v>
          </cell>
          <cell r="G870" t="str">
            <v>INE351A01035</v>
          </cell>
          <cell r="H870">
            <v>3551.9701379500002</v>
          </cell>
          <cell r="I870" t="str">
            <v>Small Cap</v>
          </cell>
          <cell r="J870">
            <v>506.4</v>
          </cell>
        </row>
        <row r="871">
          <cell r="A871" t="str">
            <v>INE314T01025</v>
          </cell>
          <cell r="B871">
            <v>1867</v>
          </cell>
          <cell r="C871">
            <v>280212</v>
          </cell>
          <cell r="D871" t="str">
            <v>Gokul Agro Resources Ltd.</v>
          </cell>
          <cell r="E871" t="str">
            <v>FMCG</v>
          </cell>
          <cell r="F871" t="str">
            <v>GOKUL IN</v>
          </cell>
          <cell r="G871" t="str">
            <v>INE314T01025</v>
          </cell>
          <cell r="H871">
            <v>5332.95467491</v>
          </cell>
          <cell r="I871" t="str">
            <v>Small Cap</v>
          </cell>
          <cell r="J871">
            <v>361.8</v>
          </cell>
        </row>
        <row r="872">
          <cell r="A872" t="str">
            <v>INE979B01015</v>
          </cell>
          <cell r="B872">
            <v>2028</v>
          </cell>
          <cell r="C872">
            <v>108486</v>
          </cell>
          <cell r="D872" t="str">
            <v>Hawkins Cookers Ltd.</v>
          </cell>
          <cell r="E872" t="str">
            <v>Consumer Durables</v>
          </cell>
          <cell r="F872" t="str">
            <v>HAWK IN</v>
          </cell>
          <cell r="G872" t="str">
            <v>INE979B01015</v>
          </cell>
          <cell r="H872">
            <v>4753.3755379499999</v>
          </cell>
          <cell r="I872" t="str">
            <v>Small Cap</v>
          </cell>
          <cell r="J872">
            <v>0</v>
          </cell>
        </row>
        <row r="873">
          <cell r="A873" t="str">
            <v>INE066O01014</v>
          </cell>
          <cell r="B873">
            <v>5766</v>
          </cell>
          <cell r="C873">
            <v>221217</v>
          </cell>
          <cell r="D873" t="str">
            <v>Wonderla Holidays Ltd.</v>
          </cell>
          <cell r="E873" t="str">
            <v>Hospitality</v>
          </cell>
          <cell r="F873" t="str">
            <v>WONH IN</v>
          </cell>
          <cell r="G873" t="str">
            <v>INE066O01014</v>
          </cell>
          <cell r="H873">
            <v>4102.9929022750002</v>
          </cell>
          <cell r="I873" t="str">
            <v>Small Cap</v>
          </cell>
          <cell r="J873">
            <v>646.25</v>
          </cell>
        </row>
        <row r="874">
          <cell r="A874" t="str">
            <v>INE633B01018</v>
          </cell>
          <cell r="B874">
            <v>3860</v>
          </cell>
          <cell r="C874">
            <v>124051</v>
          </cell>
          <cell r="D874" t="str">
            <v>Polyplex Corporation Ltd.</v>
          </cell>
          <cell r="E874" t="str">
            <v>Plastic Products</v>
          </cell>
          <cell r="F874" t="str">
            <v>PPC IN</v>
          </cell>
          <cell r="G874" t="str">
            <v>INE633B01018</v>
          </cell>
          <cell r="H874">
            <v>3187.5905914800001</v>
          </cell>
          <cell r="I874" t="str">
            <v>Small Cap</v>
          </cell>
          <cell r="J874">
            <v>1013.9</v>
          </cell>
        </row>
        <row r="875">
          <cell r="A875" t="str">
            <v>INE301A01014</v>
          </cell>
          <cell r="B875">
            <v>4133</v>
          </cell>
          <cell r="C875">
            <v>100330</v>
          </cell>
          <cell r="D875" t="str">
            <v>Raymond Ltd.</v>
          </cell>
          <cell r="E875" t="str">
            <v>Textile</v>
          </cell>
          <cell r="F875" t="str">
            <v>RW IN</v>
          </cell>
          <cell r="G875" t="str">
            <v>INE301A01014</v>
          </cell>
          <cell r="H875">
            <v>4093.285850535</v>
          </cell>
          <cell r="I875" t="str">
            <v>Small Cap</v>
          </cell>
          <cell r="J875">
            <v>614.65</v>
          </cell>
        </row>
        <row r="876">
          <cell r="A876" t="str">
            <v>INE0FFK01017</v>
          </cell>
          <cell r="B876">
            <v>3488</v>
          </cell>
          <cell r="C876">
            <v>302849</v>
          </cell>
          <cell r="D876" t="str">
            <v>Network People Services Technologies Ltd.</v>
          </cell>
          <cell r="E876" t="str">
            <v>IT</v>
          </cell>
          <cell r="F876" t="str">
            <v>NPST IN</v>
          </cell>
          <cell r="G876" t="str">
            <v>INE0FFK01017</v>
          </cell>
          <cell r="H876">
            <v>4018.5018475000002</v>
          </cell>
          <cell r="I876" t="str">
            <v>Small Cap</v>
          </cell>
          <cell r="J876">
            <v>2076.8000000000002</v>
          </cell>
        </row>
        <row r="877">
          <cell r="A877" t="str">
            <v>INE765D01022</v>
          </cell>
          <cell r="B877">
            <v>5770</v>
          </cell>
          <cell r="C877">
            <v>105872</v>
          </cell>
          <cell r="D877" t="str">
            <v>WPIL Ltd.</v>
          </cell>
          <cell r="E877" t="str">
            <v>Capital Goods</v>
          </cell>
          <cell r="F877" t="str">
            <v>WPI IN</v>
          </cell>
          <cell r="G877" t="str">
            <v>INE765D01022</v>
          </cell>
          <cell r="H877">
            <v>4201.3094620000002</v>
          </cell>
          <cell r="I877" t="str">
            <v>Small Cap</v>
          </cell>
          <cell r="J877">
            <v>0</v>
          </cell>
        </row>
        <row r="878">
          <cell r="A878" t="str">
            <v>INE0AJG01018</v>
          </cell>
          <cell r="B878">
            <v>2077</v>
          </cell>
          <cell r="C878">
            <v>296057</v>
          </cell>
          <cell r="D878" t="str">
            <v>Hemisphere Properties India Ltd.</v>
          </cell>
          <cell r="E878" t="str">
            <v>Realty</v>
          </cell>
          <cell r="F878" t="str">
            <v>HEMIPROP IN</v>
          </cell>
          <cell r="G878" t="str">
            <v>INE0AJG01018</v>
          </cell>
          <cell r="H878">
            <v>4931.9250000000002</v>
          </cell>
          <cell r="I878" t="str">
            <v>Small Cap</v>
          </cell>
          <cell r="J878">
            <v>173.14</v>
          </cell>
        </row>
        <row r="879">
          <cell r="A879" t="str">
            <v>INE337A01034</v>
          </cell>
          <cell r="B879">
            <v>2900</v>
          </cell>
          <cell r="C879">
            <v>100250</v>
          </cell>
          <cell r="D879" t="str">
            <v>LG Balakrishnan &amp; Bros Ltd.</v>
          </cell>
          <cell r="E879" t="str">
            <v>Automobile &amp; Ancillaries</v>
          </cell>
          <cell r="F879" t="str">
            <v>LGBB IN</v>
          </cell>
          <cell r="G879" t="str">
            <v>INE337A01034</v>
          </cell>
          <cell r="H879">
            <v>4258.5943084800001</v>
          </cell>
          <cell r="I879" t="str">
            <v>Small Cap</v>
          </cell>
          <cell r="J879">
            <v>1335.2</v>
          </cell>
        </row>
        <row r="880">
          <cell r="A880" t="str">
            <v>INE07O001026</v>
          </cell>
          <cell r="B880">
            <v>1440</v>
          </cell>
          <cell r="C880">
            <v>296479</v>
          </cell>
          <cell r="D880" t="str">
            <v>Easy Trip Planners Ltd.</v>
          </cell>
          <cell r="E880" t="str">
            <v>Hospitality</v>
          </cell>
          <cell r="F880" t="str">
            <v>EASEMYTR IN</v>
          </cell>
          <cell r="G880" t="str">
            <v>INE07O001026</v>
          </cell>
          <cell r="H880">
            <v>3122.9862120829998</v>
          </cell>
          <cell r="I880" t="str">
            <v>Small Cap</v>
          </cell>
          <cell r="J880">
            <v>8.5</v>
          </cell>
        </row>
        <row r="881">
          <cell r="A881" t="str">
            <v>INE250A01039</v>
          </cell>
          <cell r="B881">
            <v>2757</v>
          </cell>
          <cell r="C881">
            <v>100243</v>
          </cell>
          <cell r="D881" t="str">
            <v>Kirloskar Industries Ltd.</v>
          </cell>
          <cell r="E881" t="str">
            <v>Capital Goods</v>
          </cell>
          <cell r="F881" t="str">
            <v>KKIL IN</v>
          </cell>
          <cell r="G881" t="str">
            <v>INE250A01039</v>
          </cell>
          <cell r="H881">
            <v>4074.4908239749998</v>
          </cell>
          <cell r="I881" t="str">
            <v>Small Cap</v>
          </cell>
          <cell r="J881">
            <v>3906</v>
          </cell>
        </row>
        <row r="882">
          <cell r="A882" t="str">
            <v>INE172N01012</v>
          </cell>
          <cell r="B882">
            <v>2252</v>
          </cell>
          <cell r="C882">
            <v>256841</v>
          </cell>
          <cell r="D882" t="str">
            <v>Imagicaaworld Entertainment Ltd.</v>
          </cell>
          <cell r="E882" t="str">
            <v>Hospitality</v>
          </cell>
          <cell r="F882" t="str">
            <v>IMAGICAA IN</v>
          </cell>
          <cell r="G882" t="str">
            <v>INE172N01012</v>
          </cell>
          <cell r="H882">
            <v>3159.770320048</v>
          </cell>
          <cell r="I882" t="str">
            <v>Small Cap</v>
          </cell>
          <cell r="J882">
            <v>55.76</v>
          </cell>
        </row>
        <row r="883">
          <cell r="A883" t="str">
            <v>INE0JUS01029</v>
          </cell>
          <cell r="B883">
            <v>2014</v>
          </cell>
          <cell r="C883">
            <v>305179</v>
          </cell>
          <cell r="D883" t="str">
            <v>Harsha Engineers International Ltd.</v>
          </cell>
          <cell r="E883" t="str">
            <v>Capital Goods</v>
          </cell>
          <cell r="F883" t="str">
            <v>HARSHA IN</v>
          </cell>
          <cell r="G883" t="str">
            <v>INE0JUS01029</v>
          </cell>
          <cell r="H883">
            <v>3705.039852975</v>
          </cell>
          <cell r="I883" t="str">
            <v>Small Cap</v>
          </cell>
          <cell r="J883">
            <v>407.1</v>
          </cell>
        </row>
        <row r="884">
          <cell r="A884" t="str">
            <v>INE854B01010</v>
          </cell>
          <cell r="B884">
            <v>2505</v>
          </cell>
          <cell r="C884">
            <v>122285</v>
          </cell>
          <cell r="D884" t="str">
            <v>Jayaswal Neco Industries Ltd.</v>
          </cell>
          <cell r="E884" t="str">
            <v>Iron &amp; Steel</v>
          </cell>
          <cell r="F884" t="str">
            <v>NGE IN</v>
          </cell>
          <cell r="G884" t="str">
            <v>INE854B01010</v>
          </cell>
          <cell r="H884">
            <v>6414.4143998640002</v>
          </cell>
          <cell r="I884" t="str">
            <v>Small Cap</v>
          </cell>
          <cell r="J884">
            <v>66.150000000000006</v>
          </cell>
        </row>
        <row r="885">
          <cell r="A885" t="str">
            <v>INE919H01018</v>
          </cell>
          <cell r="B885">
            <v>2298</v>
          </cell>
          <cell r="C885">
            <v>217582</v>
          </cell>
          <cell r="D885" t="str">
            <v>Indian Metals &amp; Ferro Alloys Ltd.</v>
          </cell>
          <cell r="E885" t="str">
            <v>Ferro Manganese</v>
          </cell>
          <cell r="F885" t="str">
            <v>IMFA IN</v>
          </cell>
          <cell r="G885" t="str">
            <v>INE919H01018</v>
          </cell>
          <cell r="H885">
            <v>5568.87305079</v>
          </cell>
          <cell r="I885" t="str">
            <v>Small Cap</v>
          </cell>
          <cell r="J885">
            <v>1031</v>
          </cell>
        </row>
        <row r="886">
          <cell r="A886" t="str">
            <v>INE0LLY01014</v>
          </cell>
          <cell r="B886">
            <v>1534</v>
          </cell>
          <cell r="C886">
            <v>307636</v>
          </cell>
          <cell r="D886" t="str">
            <v>Enviro Infra Engineers Ltd.</v>
          </cell>
          <cell r="E886" t="str">
            <v>Infrastructure</v>
          </cell>
          <cell r="F886" t="str">
            <v>EIEL IN</v>
          </cell>
          <cell r="G886" t="str">
            <v>INE0LLY01014</v>
          </cell>
          <cell r="H886">
            <v>4454.9513999999999</v>
          </cell>
          <cell r="I886" t="str">
            <v>Small Cap</v>
          </cell>
          <cell r="J886">
            <v>253.7</v>
          </cell>
        </row>
        <row r="887">
          <cell r="A887" t="str">
            <v>INE681B01017</v>
          </cell>
          <cell r="B887">
            <v>2339</v>
          </cell>
          <cell r="C887">
            <v>132150</v>
          </cell>
          <cell r="D887" t="str">
            <v>Indraprastha Medical Corporation Ltd.</v>
          </cell>
          <cell r="E887" t="str">
            <v>Healthcare</v>
          </cell>
          <cell r="F887" t="str">
            <v>IPMC IN</v>
          </cell>
          <cell r="G887" t="str">
            <v>INE681B01017</v>
          </cell>
          <cell r="H887">
            <v>4486.018255</v>
          </cell>
          <cell r="I887" t="str">
            <v>Small Cap</v>
          </cell>
          <cell r="J887">
            <v>489.65</v>
          </cell>
        </row>
        <row r="888">
          <cell r="A888" t="str">
            <v>INE932X01026</v>
          </cell>
          <cell r="B888">
            <v>4557</v>
          </cell>
          <cell r="C888">
            <v>287141</v>
          </cell>
          <cell r="D888" t="str">
            <v>Share India Securities Ltd.</v>
          </cell>
          <cell r="E888" t="str">
            <v>Finance</v>
          </cell>
          <cell r="F888" t="str">
            <v>SISLTD IN</v>
          </cell>
          <cell r="G888" t="str">
            <v>INE932X01026</v>
          </cell>
          <cell r="H888">
            <v>3193.7586103499998</v>
          </cell>
          <cell r="I888" t="str">
            <v>Small Cap</v>
          </cell>
          <cell r="J888">
            <v>145.81</v>
          </cell>
        </row>
        <row r="889">
          <cell r="A889" t="str">
            <v>INE899L01030</v>
          </cell>
          <cell r="B889">
            <v>5397</v>
          </cell>
          <cell r="C889">
            <v>223170</v>
          </cell>
          <cell r="D889" t="str">
            <v>Ujaas Energy Ltd.</v>
          </cell>
          <cell r="E889" t="str">
            <v>Capital Goods</v>
          </cell>
          <cell r="F889" t="str">
            <v>UJEL IN</v>
          </cell>
          <cell r="G889" t="str">
            <v>INE899L01030</v>
          </cell>
          <cell r="H889">
            <v>0</v>
          </cell>
          <cell r="I889" t="str">
            <v>Small Cap</v>
          </cell>
          <cell r="J889">
            <v>0</v>
          </cell>
        </row>
        <row r="890">
          <cell r="A890" t="str">
            <v>INE255X01014</v>
          </cell>
          <cell r="B890">
            <v>3344</v>
          </cell>
          <cell r="C890">
            <v>208646</v>
          </cell>
          <cell r="D890" t="str">
            <v>MSTC Ltd.</v>
          </cell>
          <cell r="E890" t="str">
            <v>Trading</v>
          </cell>
          <cell r="F890" t="str">
            <v>MSTCLTD IN</v>
          </cell>
          <cell r="G890" t="str">
            <v>INE255X01014</v>
          </cell>
          <cell r="H890">
            <v>3711.84</v>
          </cell>
          <cell r="I890" t="str">
            <v>Small Cap</v>
          </cell>
          <cell r="J890">
            <v>527.45000000000005</v>
          </cell>
        </row>
        <row r="891">
          <cell r="A891" t="str">
            <v>INE473D01015</v>
          </cell>
          <cell r="B891">
            <v>2746</v>
          </cell>
          <cell r="C891">
            <v>124019</v>
          </cell>
          <cell r="D891" t="str">
            <v>Kingfa Science &amp; Technology (India) Ltd.</v>
          </cell>
          <cell r="E891" t="str">
            <v>Plastic Products</v>
          </cell>
          <cell r="F891" t="str">
            <v>KINGFA IN</v>
          </cell>
          <cell r="G891" t="str">
            <v>INE473D01015</v>
          </cell>
          <cell r="H891">
            <v>5621.0099208450001</v>
          </cell>
          <cell r="I891" t="str">
            <v>Small Cap</v>
          </cell>
          <cell r="J891">
            <v>4715.3</v>
          </cell>
        </row>
        <row r="892">
          <cell r="A892" t="str">
            <v>INE694D01016</v>
          </cell>
          <cell r="B892">
            <v>5501</v>
          </cell>
          <cell r="C892">
            <v>119156</v>
          </cell>
          <cell r="D892" t="str">
            <v>Vadilal Industries Ltd.</v>
          </cell>
          <cell r="E892" t="str">
            <v>FMCG</v>
          </cell>
          <cell r="F892" t="str">
            <v>VDI IN</v>
          </cell>
          <cell r="G892" t="str">
            <v>INE694D01016</v>
          </cell>
          <cell r="H892">
            <v>4024.5019561499998</v>
          </cell>
          <cell r="I892" t="str">
            <v>Small Cap</v>
          </cell>
          <cell r="J892">
            <v>5605.5</v>
          </cell>
        </row>
        <row r="893">
          <cell r="A893" t="str">
            <v>INE0JPD01013</v>
          </cell>
          <cell r="B893">
            <v>4372</v>
          </cell>
          <cell r="C893">
            <v>216719</v>
          </cell>
          <cell r="D893" t="str">
            <v>Sanathan Textiles Ltd.</v>
          </cell>
          <cell r="E893" t="str">
            <v>Textile</v>
          </cell>
          <cell r="F893" t="str">
            <v>SANATHAN IN</v>
          </cell>
          <cell r="G893" t="str">
            <v>INE0JPD01013</v>
          </cell>
          <cell r="H893">
            <v>4365.3779314800004</v>
          </cell>
          <cell r="I893" t="str">
            <v>Small Cap</v>
          </cell>
          <cell r="J893">
            <v>516.4</v>
          </cell>
        </row>
        <row r="894">
          <cell r="A894" t="str">
            <v>INE631A01022</v>
          </cell>
          <cell r="B894">
            <v>4540</v>
          </cell>
          <cell r="C894">
            <v>122034</v>
          </cell>
          <cell r="D894" t="str">
            <v>Shanthi Gears Ltd.</v>
          </cell>
          <cell r="E894" t="str">
            <v>Automobile &amp; Ancillaries</v>
          </cell>
          <cell r="F894" t="str">
            <v>SG IN</v>
          </cell>
          <cell r="G894" t="str">
            <v>INE631A01022</v>
          </cell>
          <cell r="H894">
            <v>4287.6490241700003</v>
          </cell>
          <cell r="I894" t="str">
            <v>Small Cap</v>
          </cell>
          <cell r="J894">
            <v>559.04999999999995</v>
          </cell>
        </row>
        <row r="895">
          <cell r="A895" t="str">
            <v>INE111B01023</v>
          </cell>
          <cell r="B895">
            <v>15</v>
          </cell>
          <cell r="C895">
            <v>126881</v>
          </cell>
          <cell r="D895" t="str">
            <v>63 Moons Technologies Ltd.</v>
          </cell>
          <cell r="E895" t="str">
            <v>IT</v>
          </cell>
          <cell r="F895" t="str">
            <v>63MOONS IN</v>
          </cell>
          <cell r="G895" t="str">
            <v>INE111B01023</v>
          </cell>
          <cell r="H895">
            <v>4328.6177657799999</v>
          </cell>
          <cell r="I895" t="str">
            <v>Small Cap</v>
          </cell>
          <cell r="J895">
            <v>941.6</v>
          </cell>
        </row>
        <row r="896">
          <cell r="A896" t="str">
            <v>INE348A01023</v>
          </cell>
          <cell r="B896">
            <v>433</v>
          </cell>
          <cell r="C896">
            <v>127001</v>
          </cell>
          <cell r="D896" t="str">
            <v>Ashapura Minechem Ltd.</v>
          </cell>
          <cell r="E896" t="str">
            <v>Mining</v>
          </cell>
          <cell r="F896" t="str">
            <v>ASMN IN</v>
          </cell>
          <cell r="G896" t="str">
            <v>INE348A01023</v>
          </cell>
          <cell r="H896">
            <v>5803.6880839900005</v>
          </cell>
          <cell r="I896" t="str">
            <v>Small Cap</v>
          </cell>
          <cell r="J896">
            <v>607.75</v>
          </cell>
        </row>
        <row r="897">
          <cell r="A897" t="str">
            <v>INE007N01010</v>
          </cell>
          <cell r="B897">
            <v>1612</v>
          </cell>
          <cell r="C897">
            <v>221267</v>
          </cell>
          <cell r="D897" t="str">
            <v>Fedbank Financial Services Ltd</v>
          </cell>
          <cell r="E897" t="str">
            <v>Finance</v>
          </cell>
          <cell r="F897" t="str">
            <v>FEDFINA IN</v>
          </cell>
          <cell r="G897" t="str">
            <v>INE007N01010</v>
          </cell>
          <cell r="H897">
            <v>5600.2780456299997</v>
          </cell>
          <cell r="I897" t="str">
            <v>Small Cap</v>
          </cell>
          <cell r="J897">
            <v>150.08000000000001</v>
          </cell>
        </row>
        <row r="898">
          <cell r="A898" t="str">
            <v>INE414D01027</v>
          </cell>
          <cell r="B898">
            <v>690</v>
          </cell>
          <cell r="C898">
            <v>131719</v>
          </cell>
          <cell r="D898" t="str">
            <v>Bhagiradha Chemicals &amp; Industries Ltd.</v>
          </cell>
          <cell r="E898" t="str">
            <v>Chemicals</v>
          </cell>
          <cell r="F898" t="str">
            <v>BCHI IN</v>
          </cell>
          <cell r="G898" t="str">
            <v>INE414D01027</v>
          </cell>
          <cell r="H898">
            <v>3478.373071</v>
          </cell>
          <cell r="I898" t="str">
            <v>Small Cap</v>
          </cell>
          <cell r="J898">
            <v>267.8</v>
          </cell>
        </row>
        <row r="899">
          <cell r="A899" t="str">
            <v>INE004A01022</v>
          </cell>
          <cell r="B899">
            <v>3963</v>
          </cell>
          <cell r="C899">
            <v>208808</v>
          </cell>
          <cell r="D899" t="str">
            <v>Protean e-Gov Technologies Ltd.</v>
          </cell>
          <cell r="E899" t="str">
            <v>IT</v>
          </cell>
          <cell r="F899" t="str">
            <v>PROTEAN IN</v>
          </cell>
          <cell r="G899" t="str">
            <v>INE004A01022</v>
          </cell>
          <cell r="H899">
            <v>3630.620197665</v>
          </cell>
          <cell r="I899" t="str">
            <v>Small Cap</v>
          </cell>
          <cell r="J899">
            <v>893.9</v>
          </cell>
        </row>
        <row r="900">
          <cell r="A900" t="str">
            <v>INE055S01018</v>
          </cell>
          <cell r="B900">
            <v>1216</v>
          </cell>
          <cell r="C900">
            <v>209063</v>
          </cell>
          <cell r="D900" t="str">
            <v>Cyient DLM Ltd.</v>
          </cell>
          <cell r="E900" t="str">
            <v>Capital Goods</v>
          </cell>
          <cell r="F900" t="str">
            <v>CYIENTDL IN</v>
          </cell>
          <cell r="G900" t="str">
            <v>INE055S01018</v>
          </cell>
          <cell r="H900">
            <v>3613.0641279000001</v>
          </cell>
          <cell r="I900" t="str">
            <v>Small Cap</v>
          </cell>
          <cell r="J900">
            <v>456.25</v>
          </cell>
        </row>
        <row r="901">
          <cell r="A901" t="str">
            <v>INE461C01038</v>
          </cell>
          <cell r="B901">
            <v>1921</v>
          </cell>
          <cell r="C901">
            <v>126797</v>
          </cell>
          <cell r="D901" t="str">
            <v>Greenply Industries Ltd.</v>
          </cell>
          <cell r="E901" t="str">
            <v>Construction Materials</v>
          </cell>
          <cell r="F901" t="str">
            <v>MTLM IN</v>
          </cell>
          <cell r="G901" t="str">
            <v>INE461C01038</v>
          </cell>
          <cell r="H901">
            <v>3978.7021286999998</v>
          </cell>
          <cell r="I901" t="str">
            <v>Small Cap</v>
          </cell>
          <cell r="J901">
            <v>318.8</v>
          </cell>
        </row>
        <row r="902">
          <cell r="A902" t="str">
            <v>INE025B01025</v>
          </cell>
          <cell r="B902">
            <v>1879</v>
          </cell>
          <cell r="C902">
            <v>126729</v>
          </cell>
          <cell r="D902" t="str">
            <v>Goldiam International Ltd.</v>
          </cell>
          <cell r="E902" t="str">
            <v>Diamond  &amp;  Jewellery</v>
          </cell>
          <cell r="F902" t="str">
            <v>GLDM IN</v>
          </cell>
          <cell r="G902" t="str">
            <v>INE025B01025</v>
          </cell>
          <cell r="H902">
            <v>4511.6324570200004</v>
          </cell>
          <cell r="I902" t="str">
            <v>Small Cap</v>
          </cell>
          <cell r="J902">
            <v>399.25</v>
          </cell>
        </row>
        <row r="903">
          <cell r="A903" t="str">
            <v>INE450D01021</v>
          </cell>
          <cell r="B903">
            <v>3830</v>
          </cell>
          <cell r="C903">
            <v>113519</v>
          </cell>
          <cell r="D903" t="str">
            <v>Pitti Engineering Ltd.</v>
          </cell>
          <cell r="E903" t="str">
            <v>Capital Goods</v>
          </cell>
          <cell r="F903" t="str">
            <v>PITTIENG IN</v>
          </cell>
          <cell r="G903" t="str">
            <v>INE450D01021</v>
          </cell>
          <cell r="H903">
            <v>3454.7166990000001</v>
          </cell>
          <cell r="I903" t="str">
            <v>Small Cap</v>
          </cell>
          <cell r="J903">
            <v>918.6</v>
          </cell>
        </row>
        <row r="904">
          <cell r="A904" t="str">
            <v>INE802C01033</v>
          </cell>
          <cell r="B904">
            <v>4917</v>
          </cell>
          <cell r="C904">
            <v>113262</v>
          </cell>
          <cell r="D904" t="str">
            <v>Steel Strips Wheels Ltd.</v>
          </cell>
          <cell r="E904" t="str">
            <v>Automobile &amp; Ancillaries</v>
          </cell>
          <cell r="F904" t="str">
            <v>SSW IN</v>
          </cell>
          <cell r="G904" t="str">
            <v>INE802C01033</v>
          </cell>
          <cell r="H904">
            <v>3824.9856423750002</v>
          </cell>
          <cell r="I904" t="str">
            <v>Small Cap</v>
          </cell>
          <cell r="J904">
            <v>243.4</v>
          </cell>
        </row>
        <row r="905">
          <cell r="A905" t="str">
            <v>INE02A801020</v>
          </cell>
          <cell r="B905">
            <v>4253</v>
          </cell>
          <cell r="C905">
            <v>233156</v>
          </cell>
          <cell r="D905" t="str">
            <v>Rossari Biotech Ltd.</v>
          </cell>
          <cell r="E905" t="str">
            <v>Chemicals</v>
          </cell>
          <cell r="F905" t="str">
            <v>ROSSARI IN</v>
          </cell>
          <cell r="G905" t="str">
            <v>INE02A801020</v>
          </cell>
          <cell r="H905">
            <v>3472.6161075199998</v>
          </cell>
          <cell r="I905" t="str">
            <v>Small Cap</v>
          </cell>
          <cell r="J905">
            <v>628.04999999999995</v>
          </cell>
        </row>
        <row r="906">
          <cell r="A906" t="str">
            <v>INE845D01014</v>
          </cell>
          <cell r="B906">
            <v>1725</v>
          </cell>
          <cell r="C906">
            <v>114167</v>
          </cell>
          <cell r="D906" t="str">
            <v>Ganesha Ecosphere Ltd.</v>
          </cell>
          <cell r="E906" t="str">
            <v>Textile</v>
          </cell>
          <cell r="F906" t="str">
            <v>GNPL IN</v>
          </cell>
          <cell r="G906" t="str">
            <v>INE845D01014</v>
          </cell>
          <cell r="H906">
            <v>3540.15142616</v>
          </cell>
          <cell r="I906" t="str">
            <v>Small Cap</v>
          </cell>
          <cell r="J906">
            <v>1319.5</v>
          </cell>
        </row>
        <row r="907">
          <cell r="A907" t="str">
            <v>INE274G01010</v>
          </cell>
          <cell r="B907">
            <v>1305</v>
          </cell>
          <cell r="C907">
            <v>200101</v>
          </cell>
          <cell r="D907" t="str">
            <v>Dhani Services Ltd.</v>
          </cell>
          <cell r="E907" t="str">
            <v>Finance</v>
          </cell>
          <cell r="F907" t="str">
            <v>DHANI IN</v>
          </cell>
          <cell r="G907" t="str">
            <v>INE274G01010</v>
          </cell>
          <cell r="H907">
            <v>4000.7320323099998</v>
          </cell>
          <cell r="I907" t="str">
            <v>Small Cap</v>
          </cell>
          <cell r="J907">
            <v>65.150000000000006</v>
          </cell>
        </row>
        <row r="908">
          <cell r="A908" t="str">
            <v>INE0M4D01010</v>
          </cell>
          <cell r="B908">
            <v>4890</v>
          </cell>
          <cell r="C908">
            <v>316248</v>
          </cell>
          <cell r="D908" t="str">
            <v>Standard Glass Lining Technology Ltd.</v>
          </cell>
          <cell r="E908" t="str">
            <v>Capital Goods</v>
          </cell>
          <cell r="F908" t="str">
            <v>SGLTL IN</v>
          </cell>
          <cell r="G908" t="str">
            <v>INE0M4D01010</v>
          </cell>
          <cell r="H908">
            <v>3658.6770810799999</v>
          </cell>
          <cell r="I908" t="str">
            <v>Small Cap</v>
          </cell>
          <cell r="J908">
            <v>183.15</v>
          </cell>
        </row>
        <row r="909">
          <cell r="A909" t="str">
            <v>INE266D01021</v>
          </cell>
          <cell r="B909">
            <v>1912</v>
          </cell>
          <cell r="C909">
            <v>105710</v>
          </cell>
          <cell r="D909" t="str">
            <v>Grauer &amp; Weil (India) Ltd.</v>
          </cell>
          <cell r="E909" t="str">
            <v>Chemicals</v>
          </cell>
          <cell r="F909" t="str">
            <v>GW IN</v>
          </cell>
          <cell r="G909" t="str">
            <v>INE266D01021</v>
          </cell>
          <cell r="H909">
            <v>4216.7269500000002</v>
          </cell>
          <cell r="I909" t="str">
            <v>Small Cap</v>
          </cell>
          <cell r="J909">
            <v>0</v>
          </cell>
        </row>
        <row r="910">
          <cell r="A910" t="str">
            <v>INE025R01021</v>
          </cell>
          <cell r="B910">
            <v>407</v>
          </cell>
          <cell r="C910">
            <v>236257</v>
          </cell>
          <cell r="D910" t="str">
            <v>Artemis Medicare Services Ltd.</v>
          </cell>
          <cell r="E910" t="str">
            <v>Healthcare</v>
          </cell>
          <cell r="F910" t="str">
            <v>ARTMSL IN</v>
          </cell>
          <cell r="G910" t="str">
            <v>INE025R01021</v>
          </cell>
          <cell r="H910">
            <v>3321.1754362500001</v>
          </cell>
          <cell r="I910" t="str">
            <v>Small Cap</v>
          </cell>
          <cell r="J910">
            <v>239.15</v>
          </cell>
        </row>
        <row r="911">
          <cell r="A911" t="str">
            <v>INE00M901018</v>
          </cell>
          <cell r="B911">
            <v>2408</v>
          </cell>
          <cell r="C911">
            <v>210320</v>
          </cell>
          <cell r="D911" t="str">
            <v>Interarch Building Solutions Ltd.</v>
          </cell>
          <cell r="E911" t="str">
            <v>Infrastructure</v>
          </cell>
          <cell r="F911" t="str">
            <v>INTERARC IN</v>
          </cell>
          <cell r="G911" t="str">
            <v>INE00M901018</v>
          </cell>
          <cell r="H911">
            <v>3488.1261276750001</v>
          </cell>
          <cell r="I911" t="str">
            <v>Small Cap</v>
          </cell>
          <cell r="J911">
            <v>2077.1999999999998</v>
          </cell>
        </row>
        <row r="912">
          <cell r="A912" t="str">
            <v>INE838B01013</v>
          </cell>
          <cell r="B912">
            <v>721</v>
          </cell>
          <cell r="C912">
            <v>190021</v>
          </cell>
          <cell r="D912" t="str">
            <v>Bharat Rasayan Ltd.</v>
          </cell>
          <cell r="E912" t="str">
            <v>Chemicals</v>
          </cell>
          <cell r="F912" t="str">
            <v>BRSN IN</v>
          </cell>
          <cell r="G912" t="str">
            <v>INE838B01013</v>
          </cell>
          <cell r="H912">
            <v>4182.7343214800003</v>
          </cell>
          <cell r="I912" t="str">
            <v>Small Cap</v>
          </cell>
          <cell r="J912">
            <v>10053</v>
          </cell>
        </row>
        <row r="913">
          <cell r="A913" t="str">
            <v>INE089C01029</v>
          </cell>
          <cell r="B913">
            <v>4934</v>
          </cell>
          <cell r="C913">
            <v>132374</v>
          </cell>
          <cell r="D913" t="str">
            <v>Sterlite Technologies Ltd.</v>
          </cell>
          <cell r="E913" t="str">
            <v>Electricals</v>
          </cell>
          <cell r="F913" t="str">
            <v>SOTL IN</v>
          </cell>
          <cell r="G913" t="str">
            <v>INE089C01029</v>
          </cell>
          <cell r="H913">
            <v>5841.4464593100001</v>
          </cell>
          <cell r="I913" t="str">
            <v>Small Cap</v>
          </cell>
          <cell r="J913">
            <v>119.67</v>
          </cell>
        </row>
        <row r="914">
          <cell r="A914" t="str">
            <v>INE689W01016</v>
          </cell>
          <cell r="B914">
            <v>3939</v>
          </cell>
          <cell r="C914">
            <v>216564</v>
          </cell>
          <cell r="D914" t="str">
            <v>Prince Pipes and Fittings Ltd.</v>
          </cell>
          <cell r="E914" t="str">
            <v>Plastic Products</v>
          </cell>
          <cell r="F914" t="str">
            <v>PRINCPIP IN</v>
          </cell>
          <cell r="G914" t="str">
            <v>INE689W01016</v>
          </cell>
          <cell r="H914">
            <v>3705.4545626849999</v>
          </cell>
          <cell r="I914" t="str">
            <v>Small Cap</v>
          </cell>
          <cell r="J914">
            <v>335.8</v>
          </cell>
        </row>
        <row r="915">
          <cell r="A915" t="str">
            <v>INE742B01025</v>
          </cell>
          <cell r="B915">
            <v>1947</v>
          </cell>
          <cell r="C915">
            <v>109079</v>
          </cell>
          <cell r="D915" t="str">
            <v>Gufic Biosciences Ltd.</v>
          </cell>
          <cell r="E915" t="str">
            <v>Healthcare</v>
          </cell>
          <cell r="F915" t="str">
            <v>CF IN</v>
          </cell>
          <cell r="G915" t="str">
            <v>INE742B01025</v>
          </cell>
          <cell r="H915">
            <v>3694.4075210400001</v>
          </cell>
          <cell r="I915" t="str">
            <v>Small Cap</v>
          </cell>
          <cell r="J915">
            <v>369.25</v>
          </cell>
        </row>
        <row r="916">
          <cell r="A916" t="str">
            <v>INE495S01016</v>
          </cell>
          <cell r="B916">
            <v>2167</v>
          </cell>
          <cell r="C916">
            <v>215796</v>
          </cell>
          <cell r="D916" t="str">
            <v>HPL Electric &amp; Power Ltd.</v>
          </cell>
          <cell r="E916" t="str">
            <v>Capital Goods</v>
          </cell>
          <cell r="F916" t="str">
            <v>HPLE IN</v>
          </cell>
          <cell r="G916" t="str">
            <v>INE495S01016</v>
          </cell>
          <cell r="H916">
            <v>3157.1538626000001</v>
          </cell>
          <cell r="I916" t="str">
            <v>Small Cap</v>
          </cell>
          <cell r="J916">
            <v>490.8</v>
          </cell>
        </row>
        <row r="917">
          <cell r="A917" t="str">
            <v>INE164A01016</v>
          </cell>
          <cell r="B917">
            <v>607</v>
          </cell>
          <cell r="C917">
            <v>123319</v>
          </cell>
          <cell r="D917" t="str">
            <v>Balmer Lawrie &amp; Company Ltd.</v>
          </cell>
          <cell r="E917" t="str">
            <v>Diversified</v>
          </cell>
          <cell r="F917" t="str">
            <v>BLCL IN</v>
          </cell>
          <cell r="G917" t="str">
            <v>INE164A01016</v>
          </cell>
          <cell r="H917">
            <v>3951.04386183</v>
          </cell>
          <cell r="I917" t="str">
            <v>Small Cap</v>
          </cell>
          <cell r="J917">
            <v>231.48</v>
          </cell>
        </row>
        <row r="918">
          <cell r="A918" t="str">
            <v>INE0SII01026</v>
          </cell>
          <cell r="B918">
            <v>4000</v>
          </cell>
          <cell r="C918">
            <v>317106</v>
          </cell>
          <cell r="D918" t="str">
            <v>Quality Power Electrical Equipments Ltd.</v>
          </cell>
          <cell r="E918" t="str">
            <v>Capital Goods</v>
          </cell>
          <cell r="F918" t="str">
            <v>QPOWER IN</v>
          </cell>
          <cell r="G918" t="str">
            <v>INE0SII01026</v>
          </cell>
          <cell r="H918">
            <v>7325.0501985000001</v>
          </cell>
          <cell r="I918" t="str">
            <v>Small Cap</v>
          </cell>
          <cell r="J918">
            <v>944.45</v>
          </cell>
        </row>
        <row r="919">
          <cell r="A919" t="str">
            <v>INE191A01027</v>
          </cell>
          <cell r="B919">
            <v>3652</v>
          </cell>
          <cell r="C919">
            <v>124372</v>
          </cell>
          <cell r="D919" t="str">
            <v>Orchid Pharma Ltd.</v>
          </cell>
          <cell r="E919" t="str">
            <v>Healthcare</v>
          </cell>
          <cell r="F919" t="str">
            <v>ORCP IN</v>
          </cell>
          <cell r="G919" t="str">
            <v>INE191A01027</v>
          </cell>
          <cell r="H919">
            <v>3609.4251073250002</v>
          </cell>
          <cell r="I919" t="str">
            <v>Small Cap</v>
          </cell>
          <cell r="J919">
            <v>710.75</v>
          </cell>
        </row>
        <row r="920">
          <cell r="A920" t="str">
            <v>INE0QRL01017</v>
          </cell>
          <cell r="B920">
            <v>391</v>
          </cell>
          <cell r="C920">
            <v>311884</v>
          </cell>
          <cell r="D920" t="str">
            <v>Arkade Developers Ltd.</v>
          </cell>
          <cell r="E920" t="str">
            <v>Realty</v>
          </cell>
          <cell r="F920" t="str">
            <v>ARKADE IN</v>
          </cell>
          <cell r="G920" t="str">
            <v>INE0QRL01017</v>
          </cell>
          <cell r="H920">
            <v>3342.8734240849999</v>
          </cell>
          <cell r="I920" t="str">
            <v>Small Cap</v>
          </cell>
          <cell r="J920">
            <v>180.06</v>
          </cell>
        </row>
        <row r="921">
          <cell r="A921" t="str">
            <v>INE127T01021</v>
          </cell>
          <cell r="B921">
            <v>2802</v>
          </cell>
          <cell r="C921">
            <v>279870</v>
          </cell>
          <cell r="D921" t="str">
            <v>KP Energy Ltd.</v>
          </cell>
          <cell r="E921" t="str">
            <v>Infrastructure</v>
          </cell>
          <cell r="F921" t="str">
            <v>KPEL IN</v>
          </cell>
          <cell r="G921" t="str">
            <v>INE127T01021</v>
          </cell>
          <cell r="H921">
            <v>2757.9082300199998</v>
          </cell>
          <cell r="I921" t="str">
            <v>Small Cap</v>
          </cell>
          <cell r="J921">
            <v>412.35</v>
          </cell>
        </row>
        <row r="922">
          <cell r="A922" t="str">
            <v>INE298G01027</v>
          </cell>
          <cell r="B922">
            <v>201</v>
          </cell>
          <cell r="C922">
            <v>113349</v>
          </cell>
          <cell r="D922" t="str">
            <v>Ajmera Realty &amp; Infra India Ltd.</v>
          </cell>
          <cell r="E922" t="str">
            <v>Realty</v>
          </cell>
          <cell r="F922" t="str">
            <v>AREAL IN</v>
          </cell>
          <cell r="G922" t="str">
            <v>INE298G01027</v>
          </cell>
          <cell r="H922">
            <v>3847.1581618499999</v>
          </cell>
          <cell r="I922" t="str">
            <v>Small Cap</v>
          </cell>
          <cell r="J922">
            <v>979.75</v>
          </cell>
        </row>
        <row r="923">
          <cell r="A923" t="str">
            <v>INE935B01025</v>
          </cell>
          <cell r="B923">
            <v>3310</v>
          </cell>
          <cell r="C923">
            <v>132407</v>
          </cell>
          <cell r="D923" t="str">
            <v>Moschip Technologies Ltd.</v>
          </cell>
          <cell r="E923" t="str">
            <v>IT</v>
          </cell>
          <cell r="F923" t="str">
            <v>MOSCHIP IN</v>
          </cell>
          <cell r="G923" t="str">
            <v>INE935B01025</v>
          </cell>
          <cell r="H923">
            <v>4916.4317923500003</v>
          </cell>
          <cell r="I923" t="str">
            <v>Small Cap</v>
          </cell>
          <cell r="J923">
            <v>255.32</v>
          </cell>
        </row>
        <row r="924">
          <cell r="A924" t="str">
            <v>INE244B01030</v>
          </cell>
          <cell r="B924">
            <v>3756</v>
          </cell>
          <cell r="C924">
            <v>131120</v>
          </cell>
          <cell r="D924" t="str">
            <v>Patel Engineering Ltd.</v>
          </cell>
          <cell r="E924" t="str">
            <v>Infrastructure</v>
          </cell>
          <cell r="F924" t="str">
            <v>PEC IN</v>
          </cell>
          <cell r="G924" t="str">
            <v>INE244B01030</v>
          </cell>
          <cell r="H924">
            <v>3193.430474494</v>
          </cell>
          <cell r="I924" t="str">
            <v>Small Cap</v>
          </cell>
          <cell r="J924">
            <v>37.86</v>
          </cell>
        </row>
        <row r="925">
          <cell r="A925" t="str">
            <v>INE643A01035</v>
          </cell>
          <cell r="B925">
            <v>2585</v>
          </cell>
          <cell r="C925">
            <v>120057</v>
          </cell>
          <cell r="D925" t="str">
            <v>JTEKT India Ltd.</v>
          </cell>
          <cell r="E925" t="str">
            <v>Automobile &amp; Ancillaries</v>
          </cell>
          <cell r="F925" t="str">
            <v>JTEKT IN</v>
          </cell>
          <cell r="G925" t="str">
            <v>INE643A01035</v>
          </cell>
          <cell r="H925">
            <v>4618.6582184999997</v>
          </cell>
          <cell r="I925" t="str">
            <v>Small Cap</v>
          </cell>
          <cell r="J925">
            <v>166.13</v>
          </cell>
        </row>
        <row r="926">
          <cell r="A926" t="str">
            <v>INE023A01030</v>
          </cell>
          <cell r="B926">
            <v>3405</v>
          </cell>
          <cell r="C926">
            <v>132256</v>
          </cell>
          <cell r="D926" t="str">
            <v>Nalwa Sons Investments Ltd.</v>
          </cell>
          <cell r="E926" t="str">
            <v>Finance</v>
          </cell>
          <cell r="F926" t="str">
            <v>NINV IN</v>
          </cell>
          <cell r="G926" t="str">
            <v>INE023A01030</v>
          </cell>
          <cell r="H926">
            <v>3662.2383038900002</v>
          </cell>
          <cell r="I926" t="str">
            <v>Small Cap</v>
          </cell>
          <cell r="J926">
            <v>7150.5</v>
          </cell>
        </row>
        <row r="927">
          <cell r="A927" t="str">
            <v>INE365B01017</v>
          </cell>
          <cell r="B927">
            <v>1238</v>
          </cell>
          <cell r="C927">
            <v>132528</v>
          </cell>
          <cell r="D927" t="str">
            <v>Datamatics Global Services Ltd.</v>
          </cell>
          <cell r="E927" t="str">
            <v>IT</v>
          </cell>
          <cell r="F927" t="str">
            <v>DATA IN</v>
          </cell>
          <cell r="G927" t="str">
            <v>INE365B01017</v>
          </cell>
          <cell r="H927">
            <v>5422.1245949149998</v>
          </cell>
          <cell r="I927" t="str">
            <v>Small Cap</v>
          </cell>
          <cell r="J927">
            <v>918.8</v>
          </cell>
        </row>
        <row r="928">
          <cell r="A928" t="str">
            <v>INE325D01025</v>
          </cell>
          <cell r="B928">
            <v>4731</v>
          </cell>
          <cell r="C928">
            <v>132029</v>
          </cell>
          <cell r="D928" t="str">
            <v>Sindhu Trade Links Ltd.</v>
          </cell>
          <cell r="E928" t="str">
            <v>Logistics</v>
          </cell>
          <cell r="F928" t="str">
            <v>SINDHUTR IN</v>
          </cell>
          <cell r="G928" t="str">
            <v>INE325D01025</v>
          </cell>
          <cell r="H928">
            <v>3777.7255110000001</v>
          </cell>
          <cell r="I928" t="str">
            <v>Small Cap</v>
          </cell>
          <cell r="J928">
            <v>24.56</v>
          </cell>
        </row>
        <row r="929">
          <cell r="A929" t="str">
            <v>INE972A01020</v>
          </cell>
          <cell r="B929">
            <v>2795</v>
          </cell>
          <cell r="C929">
            <v>109732</v>
          </cell>
          <cell r="D929" t="str">
            <v>Kothari Industrial Corporation Ltd.</v>
          </cell>
          <cell r="E929" t="str">
            <v>Chemicals</v>
          </cell>
          <cell r="F929" t="str">
            <v>KTI IN</v>
          </cell>
          <cell r="G929" t="str">
            <v>INE972A01020</v>
          </cell>
          <cell r="H929">
            <v>6116.2861401</v>
          </cell>
          <cell r="I929" t="str">
            <v>Small Cap</v>
          </cell>
          <cell r="J929">
            <v>0</v>
          </cell>
        </row>
        <row r="930">
          <cell r="A930" t="str">
            <v>INE495A01022</v>
          </cell>
          <cell r="B930">
            <v>1228</v>
          </cell>
          <cell r="C930">
            <v>100097</v>
          </cell>
          <cell r="D930" t="str">
            <v>Dalmia Bharat Sugar And Industries Ltd.</v>
          </cell>
          <cell r="E930" t="str">
            <v>Agri</v>
          </cell>
          <cell r="F930" t="str">
            <v>DCB IN</v>
          </cell>
          <cell r="G930" t="str">
            <v>INE495A01022</v>
          </cell>
          <cell r="H930">
            <v>3000.8246587250001</v>
          </cell>
          <cell r="I930" t="str">
            <v>Small Cap</v>
          </cell>
          <cell r="J930">
            <v>370.95</v>
          </cell>
        </row>
        <row r="931">
          <cell r="A931" t="str">
            <v>INE039C01032</v>
          </cell>
          <cell r="B931">
            <v>2486</v>
          </cell>
          <cell r="C931">
            <v>120051</v>
          </cell>
          <cell r="D931" t="str">
            <v>Jamna Auto Industries Ltd.</v>
          </cell>
          <cell r="E931" t="str">
            <v>Automobile &amp; Ancillaries</v>
          </cell>
          <cell r="F931" t="str">
            <v>JMNA IN</v>
          </cell>
          <cell r="G931" t="str">
            <v>INE039C01032</v>
          </cell>
          <cell r="H931">
            <v>4302.9980597249996</v>
          </cell>
          <cell r="I931" t="str">
            <v>Small Cap</v>
          </cell>
          <cell r="J931">
            <v>108.04</v>
          </cell>
        </row>
        <row r="932">
          <cell r="A932" t="str">
            <v>INE105J01010</v>
          </cell>
          <cell r="B932">
            <v>4265</v>
          </cell>
          <cell r="C932">
            <v>205250</v>
          </cell>
          <cell r="D932" t="str">
            <v>RPG Life Sciences Ltd.</v>
          </cell>
          <cell r="E932" t="str">
            <v>Healthcare</v>
          </cell>
          <cell r="F932" t="str">
            <v>RPGL IN</v>
          </cell>
          <cell r="G932" t="str">
            <v>INE105J01010</v>
          </cell>
          <cell r="H932">
            <v>3933.7220226750001</v>
          </cell>
          <cell r="I932" t="str">
            <v>Small Cap</v>
          </cell>
          <cell r="J932">
            <v>2380.3000000000002</v>
          </cell>
        </row>
        <row r="933">
          <cell r="A933" t="str">
            <v>INE874I01013</v>
          </cell>
          <cell r="B933">
            <v>4092</v>
          </cell>
          <cell r="C933">
            <v>209058</v>
          </cell>
          <cell r="D933" t="str">
            <v>Ramky Infrastructure Ltd.</v>
          </cell>
          <cell r="E933" t="str">
            <v>Infrastructure</v>
          </cell>
          <cell r="F933" t="str">
            <v>RMKY IN</v>
          </cell>
          <cell r="G933" t="str">
            <v>INE874I01013</v>
          </cell>
          <cell r="H933">
            <v>3917.9789264199999</v>
          </cell>
          <cell r="I933" t="str">
            <v>Small Cap</v>
          </cell>
          <cell r="J933">
            <v>566.79999999999995</v>
          </cell>
        </row>
        <row r="934">
          <cell r="A934" t="str">
            <v>INE942C01045</v>
          </cell>
          <cell r="B934">
            <v>1984</v>
          </cell>
          <cell r="C934">
            <v>106879</v>
          </cell>
          <cell r="D934" t="str">
            <v>Gujarat Themis Biosyn Ltd.</v>
          </cell>
          <cell r="E934" t="str">
            <v>Healthcare</v>
          </cell>
          <cell r="F934" t="str">
            <v>GTB IN</v>
          </cell>
          <cell r="G934" t="str">
            <v>INE942C01045</v>
          </cell>
          <cell r="H934">
            <v>4121.0663223000001</v>
          </cell>
          <cell r="I934" t="str">
            <v>Small Cap</v>
          </cell>
          <cell r="J934">
            <v>377.35</v>
          </cell>
        </row>
        <row r="935">
          <cell r="A935" t="str">
            <v>INE083A01026</v>
          </cell>
          <cell r="B935">
            <v>3307</v>
          </cell>
          <cell r="C935">
            <v>100288</v>
          </cell>
          <cell r="D935" t="str">
            <v>Morepen Laboratories Ltd.</v>
          </cell>
          <cell r="E935" t="str">
            <v>Healthcare</v>
          </cell>
          <cell r="F935" t="str">
            <v>MORE IN</v>
          </cell>
          <cell r="G935" t="str">
            <v>INE083A01026</v>
          </cell>
          <cell r="H935">
            <v>2954.018391309</v>
          </cell>
          <cell r="I935" t="str">
            <v>Small Cap</v>
          </cell>
          <cell r="J935">
            <v>53.9</v>
          </cell>
        </row>
        <row r="936">
          <cell r="A936" t="str">
            <v>INE270I01022</v>
          </cell>
          <cell r="B936">
            <v>5650</v>
          </cell>
          <cell r="C936">
            <v>116072</v>
          </cell>
          <cell r="D936" t="str">
            <v>Vishnu Chemicals Ltd.</v>
          </cell>
          <cell r="E936" t="str">
            <v>Chemicals</v>
          </cell>
          <cell r="F936" t="str">
            <v>VCL IN</v>
          </cell>
          <cell r="G936" t="str">
            <v>INE270I01022</v>
          </cell>
          <cell r="H936">
            <v>3333.1162872599998</v>
          </cell>
          <cell r="I936" t="str">
            <v>Small Cap</v>
          </cell>
          <cell r="J936">
            <v>495.4</v>
          </cell>
        </row>
        <row r="937">
          <cell r="A937" t="str">
            <v>INE094I01018</v>
          </cell>
          <cell r="B937">
            <v>2782</v>
          </cell>
          <cell r="C937">
            <v>200009</v>
          </cell>
          <cell r="D937" t="str">
            <v>Kolte-Patil Developers Ltd.</v>
          </cell>
          <cell r="E937" t="str">
            <v>Realty</v>
          </cell>
          <cell r="F937" t="str">
            <v>KPDL IN</v>
          </cell>
          <cell r="G937" t="str">
            <v>INE094I01018</v>
          </cell>
          <cell r="H937">
            <v>4118.7469658299997</v>
          </cell>
          <cell r="I937" t="str">
            <v>Small Cap</v>
          </cell>
          <cell r="J937">
            <v>465.05</v>
          </cell>
        </row>
        <row r="938">
          <cell r="A938" t="str">
            <v>INE039O01029</v>
          </cell>
          <cell r="B938">
            <v>2493</v>
          </cell>
          <cell r="C938">
            <v>229403</v>
          </cell>
          <cell r="D938" t="str">
            <v>Jash Engineering Ltd.</v>
          </cell>
          <cell r="E938" t="str">
            <v>Capital Goods</v>
          </cell>
          <cell r="F938" t="str">
            <v>JASH IN</v>
          </cell>
          <cell r="G938" t="str">
            <v>INE039O01029</v>
          </cell>
          <cell r="H938">
            <v>3244.1261868749998</v>
          </cell>
          <cell r="I938" t="str">
            <v>Small Cap</v>
          </cell>
          <cell r="J938">
            <v>516.75</v>
          </cell>
        </row>
        <row r="939">
          <cell r="A939" t="str">
            <v>INE850M01015</v>
          </cell>
          <cell r="B939">
            <v>3569</v>
          </cell>
          <cell r="C939">
            <v>235594</v>
          </cell>
          <cell r="D939" t="str">
            <v>Northern ARC Capital Ltd.</v>
          </cell>
          <cell r="E939" t="str">
            <v>Finance</v>
          </cell>
          <cell r="F939" t="str">
            <v>NORTHARC IN</v>
          </cell>
          <cell r="G939" t="str">
            <v>INE850M01015</v>
          </cell>
          <cell r="H939">
            <v>3977.9071093749999</v>
          </cell>
          <cell r="I939" t="str">
            <v>Small Cap</v>
          </cell>
          <cell r="J939">
            <v>246.42</v>
          </cell>
        </row>
        <row r="940">
          <cell r="A940" t="str">
            <v>INE284S01014</v>
          </cell>
          <cell r="B940">
            <v>4745</v>
          </cell>
          <cell r="C940">
            <v>302921</v>
          </cell>
          <cell r="D940" t="str">
            <v>SJS Enterprises Ltd.</v>
          </cell>
          <cell r="E940" t="str">
            <v>Automobile &amp; Ancillaries</v>
          </cell>
          <cell r="F940" t="str">
            <v>SJS IN</v>
          </cell>
          <cell r="G940" t="str">
            <v>INE284S01014</v>
          </cell>
          <cell r="H940">
            <v>4393.1380008599999</v>
          </cell>
          <cell r="I940" t="str">
            <v>Small Cap</v>
          </cell>
          <cell r="J940">
            <v>1400.3</v>
          </cell>
        </row>
        <row r="941">
          <cell r="A941" t="str">
            <v>INE367G01038</v>
          </cell>
          <cell r="B941">
            <v>3931</v>
          </cell>
          <cell r="C941">
            <v>132748</v>
          </cell>
          <cell r="D941" t="str">
            <v>Prime Focus Ltd.</v>
          </cell>
          <cell r="E941" t="str">
            <v>Media &amp; Entertainment</v>
          </cell>
          <cell r="F941" t="str">
            <v>PRIF IN</v>
          </cell>
          <cell r="G941" t="str">
            <v>INE367G01038</v>
          </cell>
          <cell r="H941">
            <v>5846.9610522399998</v>
          </cell>
          <cell r="I941" t="str">
            <v>Small Cap</v>
          </cell>
          <cell r="J941">
            <v>188.89</v>
          </cell>
        </row>
        <row r="942">
          <cell r="A942" t="str">
            <v>INE0G5901015</v>
          </cell>
          <cell r="B942">
            <v>1537</v>
          </cell>
          <cell r="C942">
            <v>311638</v>
          </cell>
          <cell r="D942" t="str">
            <v>EPACK Durable Ltd.</v>
          </cell>
          <cell r="E942" t="str">
            <v>Consumer Durables</v>
          </cell>
          <cell r="F942" t="str">
            <v>EPACK IN</v>
          </cell>
          <cell r="G942" t="str">
            <v>INE0G5901015</v>
          </cell>
          <cell r="H942">
            <v>3590.6325805350002</v>
          </cell>
          <cell r="I942" t="str">
            <v>Small Cap</v>
          </cell>
          <cell r="J942">
            <v>374.1</v>
          </cell>
        </row>
        <row r="943">
          <cell r="A943" t="str">
            <v>INE0KL801015</v>
          </cell>
          <cell r="B943">
            <v>1255</v>
          </cell>
          <cell r="C943">
            <v>305814</v>
          </cell>
          <cell r="D943" t="str">
            <v>DCX Systems Ltd.</v>
          </cell>
          <cell r="E943" t="str">
            <v>Capital Goods</v>
          </cell>
          <cell r="F943" t="str">
            <v>DCXINDIA IN</v>
          </cell>
          <cell r="G943" t="str">
            <v>INE0KL801015</v>
          </cell>
          <cell r="H943">
            <v>3063.1267425000001</v>
          </cell>
          <cell r="I943" t="str">
            <v>Small Cap</v>
          </cell>
          <cell r="J943">
            <v>275.55</v>
          </cell>
        </row>
        <row r="944">
          <cell r="A944" t="str">
            <v>INE456Z01021</v>
          </cell>
          <cell r="B944">
            <v>3137</v>
          </cell>
          <cell r="C944">
            <v>229218</v>
          </cell>
          <cell r="D944" t="str">
            <v>Medi Assist Healthcare Services Ltd.</v>
          </cell>
          <cell r="E944" t="str">
            <v>Business Services</v>
          </cell>
          <cell r="F944" t="str">
            <v>MEDIASSI IN</v>
          </cell>
          <cell r="G944" t="str">
            <v>INE456Z01021</v>
          </cell>
          <cell r="H944">
            <v>3583.7142499500001</v>
          </cell>
          <cell r="I944" t="str">
            <v>Small Cap</v>
          </cell>
          <cell r="J944">
            <v>507.75</v>
          </cell>
        </row>
        <row r="945">
          <cell r="A945" t="str">
            <v>INE907A01026</v>
          </cell>
          <cell r="B945">
            <v>2642</v>
          </cell>
          <cell r="C945">
            <v>100235</v>
          </cell>
          <cell r="D945" t="str">
            <v>Kalyani Steels Ltd.</v>
          </cell>
          <cell r="E945" t="str">
            <v>Iron &amp; Steel</v>
          </cell>
          <cell r="F945" t="str">
            <v>KS IN</v>
          </cell>
          <cell r="G945" t="str">
            <v>INE907A01026</v>
          </cell>
          <cell r="H945">
            <v>3538.7353088999998</v>
          </cell>
          <cell r="I945" t="str">
            <v>Small Cap</v>
          </cell>
          <cell r="J945">
            <v>809.95</v>
          </cell>
        </row>
        <row r="946">
          <cell r="A946" t="str">
            <v>INE320B01020</v>
          </cell>
          <cell r="B946">
            <v>1008</v>
          </cell>
          <cell r="C946">
            <v>117544</v>
          </cell>
          <cell r="D946" t="str">
            <v>Centum Electronics Ltd.</v>
          </cell>
          <cell r="E946" t="str">
            <v>Electricals</v>
          </cell>
          <cell r="F946" t="str">
            <v>CTE IN</v>
          </cell>
          <cell r="G946" t="str">
            <v>INE320B01020</v>
          </cell>
          <cell r="H946">
            <v>3979.8288669600001</v>
          </cell>
          <cell r="I946" t="str">
            <v>Small Cap</v>
          </cell>
          <cell r="J946">
            <v>2705.6</v>
          </cell>
        </row>
        <row r="947">
          <cell r="A947" t="str">
            <v>INE295D01020</v>
          </cell>
          <cell r="B947">
            <v>3386</v>
          </cell>
          <cell r="C947">
            <v>124709</v>
          </cell>
          <cell r="D947" t="str">
            <v>NACL Industries Ltd.</v>
          </cell>
          <cell r="E947" t="str">
            <v>Chemicals</v>
          </cell>
          <cell r="F947" t="str">
            <v>NACLIND IN</v>
          </cell>
          <cell r="G947" t="str">
            <v>INE295D01020</v>
          </cell>
          <cell r="H947">
            <v>5075.9052623999996</v>
          </cell>
          <cell r="I947" t="str">
            <v>Small Cap</v>
          </cell>
          <cell r="J947">
            <v>252.45</v>
          </cell>
        </row>
        <row r="948">
          <cell r="A948" t="str">
            <v>INE415B01044</v>
          </cell>
          <cell r="B948">
            <v>3100</v>
          </cell>
          <cell r="C948">
            <v>117467</v>
          </cell>
          <cell r="D948" t="str">
            <v>Marsons Ltd.</v>
          </cell>
          <cell r="E948" t="str">
            <v>Capital Goods</v>
          </cell>
          <cell r="F948" t="str">
            <v>MRSN IN</v>
          </cell>
          <cell r="G948" t="str">
            <v>INE415B01044</v>
          </cell>
          <cell r="H948">
            <v>3166.64</v>
          </cell>
          <cell r="I948" t="str">
            <v>Small Cap</v>
          </cell>
          <cell r="J948">
            <v>0</v>
          </cell>
        </row>
        <row r="949">
          <cell r="A949" t="str">
            <v>INE415I01015</v>
          </cell>
          <cell r="B949">
            <v>2752</v>
          </cell>
          <cell r="C949">
            <v>200079</v>
          </cell>
          <cell r="D949" t="str">
            <v>Kiri Industries Ltd.</v>
          </cell>
          <cell r="E949" t="str">
            <v>Chemicals</v>
          </cell>
          <cell r="F949" t="str">
            <v>KIRI IN</v>
          </cell>
          <cell r="G949" t="str">
            <v>INE415I01015</v>
          </cell>
          <cell r="H949">
            <v>3513.4201983900002</v>
          </cell>
          <cell r="I949" t="str">
            <v>Small Cap</v>
          </cell>
          <cell r="J949">
            <v>585.15</v>
          </cell>
        </row>
        <row r="950">
          <cell r="A950" t="str">
            <v>INE988S01028</v>
          </cell>
          <cell r="B950">
            <v>346</v>
          </cell>
          <cell r="C950">
            <v>209914</v>
          </cell>
          <cell r="D950" t="str">
            <v>Apeejay Surrendra Park Hotels Ltd.</v>
          </cell>
          <cell r="E950" t="str">
            <v>Hospitality</v>
          </cell>
          <cell r="F950" t="str">
            <v>PARKHOTE IN</v>
          </cell>
          <cell r="G950" t="str">
            <v>INE988S01028</v>
          </cell>
          <cell r="H950">
            <v>3347.8419197399999</v>
          </cell>
          <cell r="I950" t="str">
            <v>Small Cap</v>
          </cell>
          <cell r="J950">
            <v>156.82</v>
          </cell>
        </row>
        <row r="951">
          <cell r="A951" t="str">
            <v>INE822C01015</v>
          </cell>
          <cell r="B951">
            <v>5172</v>
          </cell>
          <cell r="C951">
            <v>123301</v>
          </cell>
          <cell r="D951" t="str">
            <v>TCPL Packaging Ltd.</v>
          </cell>
          <cell r="E951" t="str">
            <v>FMCG</v>
          </cell>
          <cell r="F951" t="str">
            <v>TCPL IN</v>
          </cell>
          <cell r="G951" t="str">
            <v>INE822C01015</v>
          </cell>
          <cell r="H951">
            <v>3099.9605000000001</v>
          </cell>
          <cell r="I951" t="str">
            <v>Small Cap</v>
          </cell>
          <cell r="J951">
            <v>3389.2</v>
          </cell>
        </row>
        <row r="952">
          <cell r="A952" t="str">
            <v>INE266Y01019</v>
          </cell>
          <cell r="B952">
            <v>1220</v>
          </cell>
          <cell r="C952">
            <v>287446</v>
          </cell>
          <cell r="D952" t="str">
            <v>D.P. Abhushan Ltd.</v>
          </cell>
          <cell r="E952" t="str">
            <v>Diamond  &amp;  Jewellery</v>
          </cell>
          <cell r="F952" t="str">
            <v>DPAL IN</v>
          </cell>
          <cell r="G952" t="str">
            <v>INE266Y01019</v>
          </cell>
          <cell r="H952">
            <v>3536.0448080000001</v>
          </cell>
          <cell r="I952" t="str">
            <v>Small Cap</v>
          </cell>
          <cell r="J952">
            <v>1548.3</v>
          </cell>
        </row>
        <row r="953">
          <cell r="A953" t="str">
            <v>INE837H01020</v>
          </cell>
          <cell r="B953">
            <v>154</v>
          </cell>
          <cell r="C953">
            <v>207679</v>
          </cell>
          <cell r="D953" t="str">
            <v>Advanced Enzyme Technologies Ltd.</v>
          </cell>
          <cell r="E953" t="str">
            <v>Healthcare</v>
          </cell>
          <cell r="F953" t="str">
            <v>ADVENZY IN</v>
          </cell>
          <cell r="G953" t="str">
            <v>INE837H01020</v>
          </cell>
          <cell r="H953">
            <v>3791.0927677499999</v>
          </cell>
          <cell r="I953" t="str">
            <v>Small Cap</v>
          </cell>
          <cell r="J953">
            <v>338.7</v>
          </cell>
        </row>
        <row r="954">
          <cell r="A954" t="str">
            <v>INE345D01031</v>
          </cell>
          <cell r="B954">
            <v>2948</v>
          </cell>
          <cell r="C954">
            <v>114446</v>
          </cell>
          <cell r="D954" t="str">
            <v>LS Industries Ltd.</v>
          </cell>
          <cell r="E954" t="str">
            <v>Textile</v>
          </cell>
          <cell r="F954" t="str">
            <v>LSIL IN</v>
          </cell>
          <cell r="G954" t="str">
            <v>INE345D01031</v>
          </cell>
          <cell r="H954">
            <v>2607.5710463999999</v>
          </cell>
          <cell r="I954" t="str">
            <v>Small Cap</v>
          </cell>
          <cell r="J954">
            <v>0</v>
          </cell>
        </row>
        <row r="955">
          <cell r="A955" t="str">
            <v>INE464A01036</v>
          </cell>
          <cell r="B955">
            <v>703</v>
          </cell>
          <cell r="C955">
            <v>103960</v>
          </cell>
          <cell r="D955" t="str">
            <v>Bharat Bijlee Ltd.</v>
          </cell>
          <cell r="E955" t="str">
            <v>Capital Goods</v>
          </cell>
          <cell r="F955" t="str">
            <v>BIJL IN</v>
          </cell>
          <cell r="G955" t="str">
            <v>INE464A01036</v>
          </cell>
          <cell r="H955">
            <v>3527.4211740000001</v>
          </cell>
          <cell r="I955" t="str">
            <v>Small Cap</v>
          </cell>
          <cell r="J955">
            <v>3122.6</v>
          </cell>
        </row>
        <row r="956">
          <cell r="A956" t="str">
            <v>INE500L01026</v>
          </cell>
          <cell r="B956">
            <v>4517</v>
          </cell>
          <cell r="C956">
            <v>220884</v>
          </cell>
          <cell r="D956" t="str">
            <v>SH Kelkar And Company Ltd.</v>
          </cell>
          <cell r="E956" t="str">
            <v>Chemicals</v>
          </cell>
          <cell r="F956" t="str">
            <v>SHKL IN</v>
          </cell>
          <cell r="G956" t="str">
            <v>INE500L01026</v>
          </cell>
          <cell r="H956">
            <v>3434.2200728100001</v>
          </cell>
          <cell r="I956" t="str">
            <v>Small Cap</v>
          </cell>
          <cell r="J956">
            <v>248.19</v>
          </cell>
        </row>
        <row r="957">
          <cell r="A957" t="str">
            <v>INE209A01019</v>
          </cell>
          <cell r="B957">
            <v>4982</v>
          </cell>
          <cell r="C957">
            <v>100215</v>
          </cell>
          <cell r="D957" t="str">
            <v>Sundrop Brands Ltd.</v>
          </cell>
          <cell r="E957" t="str">
            <v>FMCG</v>
          </cell>
          <cell r="F957" t="str">
            <v>ATFL IN</v>
          </cell>
          <cell r="G957" t="str">
            <v>INE209A01019</v>
          </cell>
          <cell r="H957">
            <v>3121.8648811950002</v>
          </cell>
          <cell r="I957" t="str">
            <v>Small Cap</v>
          </cell>
          <cell r="J957">
            <v>825.15</v>
          </cell>
        </row>
        <row r="958">
          <cell r="A958" t="str">
            <v>INE637C01025</v>
          </cell>
          <cell r="B958">
            <v>3849</v>
          </cell>
          <cell r="C958">
            <v>132486</v>
          </cell>
          <cell r="D958" t="str">
            <v>Pokarna Ltd.</v>
          </cell>
          <cell r="E958" t="str">
            <v>Construction Materials</v>
          </cell>
          <cell r="F958" t="str">
            <v>POKR IN</v>
          </cell>
          <cell r="G958" t="str">
            <v>INE637C01025</v>
          </cell>
          <cell r="H958">
            <v>2646.8114799999998</v>
          </cell>
          <cell r="I958" t="str">
            <v>Small Cap</v>
          </cell>
          <cell r="J958">
            <v>853.45</v>
          </cell>
        </row>
        <row r="959">
          <cell r="A959" t="str">
            <v>INE365D01021</v>
          </cell>
          <cell r="B959">
            <v>437</v>
          </cell>
          <cell r="C959">
            <v>123716</v>
          </cell>
          <cell r="D959" t="str">
            <v>Ashiana Housing Ltd.</v>
          </cell>
          <cell r="E959" t="str">
            <v>Realty</v>
          </cell>
          <cell r="F959" t="str">
            <v>ASFI IN</v>
          </cell>
          <cell r="G959" t="str">
            <v>INE365D01021</v>
          </cell>
          <cell r="H959">
            <v>3139.8939083949999</v>
          </cell>
          <cell r="I959" t="str">
            <v>Small Cap</v>
          </cell>
          <cell r="J959">
            <v>313.5</v>
          </cell>
        </row>
        <row r="960">
          <cell r="A960" t="str">
            <v>INE418H01029</v>
          </cell>
          <cell r="B960">
            <v>243</v>
          </cell>
          <cell r="C960">
            <v>132749</v>
          </cell>
          <cell r="D960" t="str">
            <v>Allcargo Logistics Ltd.</v>
          </cell>
          <cell r="E960" t="str">
            <v>Logistics</v>
          </cell>
          <cell r="F960" t="str">
            <v>AGLL IN</v>
          </cell>
          <cell r="G960" t="str">
            <v>INE418H01029</v>
          </cell>
          <cell r="H960">
            <v>3087.9013456319999</v>
          </cell>
          <cell r="I960" t="str">
            <v>Small Cap</v>
          </cell>
          <cell r="J960">
            <v>31.41</v>
          </cell>
        </row>
        <row r="961">
          <cell r="A961" t="str">
            <v>INE0OV601013</v>
          </cell>
          <cell r="B961">
            <v>1515</v>
          </cell>
          <cell r="C961">
            <v>310103</v>
          </cell>
          <cell r="D961" t="str">
            <v>EMS Ltd.</v>
          </cell>
          <cell r="E961" t="str">
            <v>Infrastructure</v>
          </cell>
          <cell r="F961" t="str">
            <v>EMSLIMIT IN</v>
          </cell>
          <cell r="G961" t="str">
            <v>INE0OV601013</v>
          </cell>
          <cell r="H961">
            <v>3087.2352151650002</v>
          </cell>
          <cell r="I961" t="str">
            <v>Small Cap</v>
          </cell>
          <cell r="J961">
            <v>556.6</v>
          </cell>
        </row>
        <row r="962">
          <cell r="A962" t="str">
            <v>INE163A01018</v>
          </cell>
          <cell r="B962">
            <v>3563</v>
          </cell>
          <cell r="C962">
            <v>100730</v>
          </cell>
          <cell r="D962" t="str">
            <v>Nocil Ltd.</v>
          </cell>
          <cell r="E962" t="str">
            <v>Chemicals</v>
          </cell>
          <cell r="F962" t="str">
            <v>NOCIL IN</v>
          </cell>
          <cell r="G962" t="str">
            <v>INE163A01018</v>
          </cell>
          <cell r="H962">
            <v>3058.2264682999999</v>
          </cell>
          <cell r="I962" t="str">
            <v>Small Cap</v>
          </cell>
          <cell r="J962">
            <v>183.47</v>
          </cell>
        </row>
        <row r="963">
          <cell r="A963" t="str">
            <v>INE372C01037</v>
          </cell>
          <cell r="B963">
            <v>3908</v>
          </cell>
          <cell r="C963">
            <v>123539</v>
          </cell>
          <cell r="D963" t="str">
            <v>Precision Wires India Ltd.</v>
          </cell>
          <cell r="E963" t="str">
            <v>Electricals</v>
          </cell>
          <cell r="F963" t="str">
            <v>PWI IN</v>
          </cell>
          <cell r="G963" t="str">
            <v>INE372C01037</v>
          </cell>
          <cell r="H963">
            <v>3278.5170187499998</v>
          </cell>
          <cell r="I963" t="str">
            <v>Small Cap</v>
          </cell>
          <cell r="J963">
            <v>182.29</v>
          </cell>
        </row>
        <row r="964">
          <cell r="A964" t="str">
            <v>INE079J01017</v>
          </cell>
          <cell r="B964">
            <v>1748</v>
          </cell>
          <cell r="C964">
            <v>221083</v>
          </cell>
          <cell r="D964" t="str">
            <v>Gateway Distriparks Ltd.</v>
          </cell>
          <cell r="E964" t="str">
            <v>Logistics</v>
          </cell>
          <cell r="F964" t="str">
            <v>GRFL IN</v>
          </cell>
          <cell r="G964" t="str">
            <v>INE079J01017</v>
          </cell>
          <cell r="H964">
            <v>3197.7205503999999</v>
          </cell>
          <cell r="I964" t="str">
            <v>Small Cap</v>
          </cell>
          <cell r="J964">
            <v>63.99</v>
          </cell>
        </row>
        <row r="965">
          <cell r="A965" t="str">
            <v>INE08ZM01014</v>
          </cell>
          <cell r="B965">
            <v>1920</v>
          </cell>
          <cell r="C965">
            <v>295732</v>
          </cell>
          <cell r="D965" t="str">
            <v>Greenpanel Industries Ltd.</v>
          </cell>
          <cell r="E965" t="str">
            <v>Construction Materials</v>
          </cell>
          <cell r="F965" t="str">
            <v>GREENP IN</v>
          </cell>
          <cell r="G965" t="str">
            <v>INE08ZM01014</v>
          </cell>
          <cell r="H965">
            <v>3847.4345181250001</v>
          </cell>
          <cell r="I965" t="str">
            <v>Small Cap</v>
          </cell>
          <cell r="J965">
            <v>313.39999999999998</v>
          </cell>
        </row>
        <row r="966">
          <cell r="A966" t="str">
            <v>INE932A01024</v>
          </cell>
          <cell r="B966">
            <v>3789</v>
          </cell>
          <cell r="C966">
            <v>113228</v>
          </cell>
          <cell r="D966" t="str">
            <v>Pennar Industries Ltd.</v>
          </cell>
          <cell r="E966" t="str">
            <v>Iron &amp; Steel</v>
          </cell>
          <cell r="F966" t="str">
            <v>PSL IN</v>
          </cell>
          <cell r="G966" t="str">
            <v>INE932A01024</v>
          </cell>
          <cell r="H966">
            <v>3277.8439509899999</v>
          </cell>
          <cell r="I966" t="str">
            <v>Small Cap</v>
          </cell>
          <cell r="J966">
            <v>243.14</v>
          </cell>
        </row>
        <row r="967">
          <cell r="A967" t="str">
            <v>INE912T01018</v>
          </cell>
          <cell r="B967">
            <v>4035</v>
          </cell>
          <cell r="C967">
            <v>280526</v>
          </cell>
          <cell r="D967" t="str">
            <v>Raghav Productivity Enhancers Ltd.</v>
          </cell>
          <cell r="E967" t="str">
            <v>Mining</v>
          </cell>
          <cell r="F967" t="str">
            <v>RPE IN</v>
          </cell>
          <cell r="G967" t="str">
            <v>INE912T01018</v>
          </cell>
          <cell r="H967">
            <v>3108.0101322</v>
          </cell>
          <cell r="I967" t="str">
            <v>Small Cap</v>
          </cell>
          <cell r="J967">
            <v>677.3</v>
          </cell>
        </row>
        <row r="968">
          <cell r="A968" t="str">
            <v>INE886D01026</v>
          </cell>
          <cell r="B968">
            <v>1459</v>
          </cell>
          <cell r="C968">
            <v>112008</v>
          </cell>
          <cell r="D968" t="str">
            <v>EFC (I) Ltd.</v>
          </cell>
          <cell r="E968" t="str">
            <v>Business Services</v>
          </cell>
          <cell r="F968" t="str">
            <v>EFCIL IN</v>
          </cell>
          <cell r="G968" t="str">
            <v>INE886D01026</v>
          </cell>
          <cell r="H968">
            <v>3127.4693070399999</v>
          </cell>
          <cell r="I968" t="str">
            <v>Small Cap</v>
          </cell>
          <cell r="J968">
            <v>314.8</v>
          </cell>
        </row>
        <row r="969">
          <cell r="A969" t="str">
            <v>INE764D01017</v>
          </cell>
          <cell r="B969">
            <v>5495</v>
          </cell>
          <cell r="C969">
            <v>131266</v>
          </cell>
          <cell r="D969" t="str">
            <v>V.S.T. Tillers Tractors Ltd.</v>
          </cell>
          <cell r="E969" t="str">
            <v>Automobile &amp; Ancillaries</v>
          </cell>
          <cell r="F969" t="str">
            <v>VSTT IN</v>
          </cell>
          <cell r="G969" t="str">
            <v>INE764D01017</v>
          </cell>
          <cell r="H969">
            <v>4497.05273382</v>
          </cell>
          <cell r="I969" t="str">
            <v>Small Cap</v>
          </cell>
          <cell r="J969">
            <v>5212.5</v>
          </cell>
        </row>
        <row r="970">
          <cell r="A970" t="str">
            <v>INE976A01021</v>
          </cell>
          <cell r="B970">
            <v>5736</v>
          </cell>
          <cell r="C970">
            <v>100444</v>
          </cell>
          <cell r="D970" t="str">
            <v>West Coast Paper Mills Ltd.</v>
          </cell>
          <cell r="E970" t="str">
            <v>Paper</v>
          </cell>
          <cell r="F970" t="str">
            <v>WCPM IN</v>
          </cell>
          <cell r="G970" t="str">
            <v>INE976A01021</v>
          </cell>
          <cell r="H970">
            <v>3243.3316273400001</v>
          </cell>
          <cell r="I970" t="str">
            <v>Small Cap</v>
          </cell>
          <cell r="J970">
            <v>491.45</v>
          </cell>
        </row>
        <row r="971">
          <cell r="A971" t="str">
            <v>INE291D01011</v>
          </cell>
          <cell r="B971">
            <v>2690</v>
          </cell>
          <cell r="C971">
            <v>132054</v>
          </cell>
          <cell r="D971" t="str">
            <v>KDDL Ltd.</v>
          </cell>
          <cell r="E971" t="str">
            <v>Consumer Durables</v>
          </cell>
          <cell r="F971" t="str">
            <v>KDDL IN</v>
          </cell>
          <cell r="G971" t="str">
            <v>INE291D01011</v>
          </cell>
          <cell r="H971">
            <v>2968.7387100000001</v>
          </cell>
          <cell r="I971" t="str">
            <v>Small Cap</v>
          </cell>
          <cell r="J971">
            <v>2416.6999999999998</v>
          </cell>
        </row>
        <row r="972">
          <cell r="A972" t="str">
            <v>INE558B01017</v>
          </cell>
          <cell r="B972">
            <v>3063</v>
          </cell>
          <cell r="C972">
            <v>130011</v>
          </cell>
          <cell r="D972" t="str">
            <v>Mangalore Chemicals &amp; Fertilizers Ltd.</v>
          </cell>
          <cell r="E972" t="str">
            <v>Chemicals</v>
          </cell>
          <cell r="F972" t="str">
            <v>MCF IN</v>
          </cell>
          <cell r="G972" t="str">
            <v>INE558B01017</v>
          </cell>
          <cell r="H972">
            <v>3627.7487415000001</v>
          </cell>
          <cell r="I972" t="str">
            <v>Small Cap</v>
          </cell>
          <cell r="J972">
            <v>306.14999999999998</v>
          </cell>
        </row>
        <row r="973">
          <cell r="A973" t="str">
            <v>INE127I01024</v>
          </cell>
          <cell r="B973">
            <v>1885</v>
          </cell>
          <cell r="C973">
            <v>130655</v>
          </cell>
          <cell r="D973" t="str">
            <v>Goodluck India Ltd.</v>
          </cell>
          <cell r="E973" t="str">
            <v>Iron &amp; Steel</v>
          </cell>
          <cell r="F973" t="str">
            <v>GLIN IN</v>
          </cell>
          <cell r="G973" t="str">
            <v>INE127I01024</v>
          </cell>
          <cell r="H973">
            <v>3544.3884072149999</v>
          </cell>
          <cell r="I973" t="str">
            <v>Small Cap</v>
          </cell>
          <cell r="J973">
            <v>1069.2</v>
          </cell>
        </row>
        <row r="974">
          <cell r="A974" t="str">
            <v>INE096B01018</v>
          </cell>
          <cell r="B974">
            <v>3587</v>
          </cell>
          <cell r="C974">
            <v>131209</v>
          </cell>
          <cell r="D974" t="str">
            <v>Nucleus Software Exports Ltd.</v>
          </cell>
          <cell r="E974" t="str">
            <v>IT</v>
          </cell>
          <cell r="F974" t="str">
            <v>NCS IN</v>
          </cell>
          <cell r="G974" t="str">
            <v>INE096B01018</v>
          </cell>
          <cell r="H974">
            <v>2706.7679629200002</v>
          </cell>
          <cell r="I974" t="str">
            <v>Small Cap</v>
          </cell>
          <cell r="J974">
            <v>1027.9000000000001</v>
          </cell>
        </row>
        <row r="975">
          <cell r="A975" t="str">
            <v>INE985S01024</v>
          </cell>
          <cell r="B975">
            <v>5174</v>
          </cell>
          <cell r="C975">
            <v>221194</v>
          </cell>
          <cell r="D975" t="str">
            <v>TeamLease Services Ltd.</v>
          </cell>
          <cell r="E975" t="str">
            <v>Business Services</v>
          </cell>
          <cell r="F975" t="str">
            <v>TEAM IN</v>
          </cell>
          <cell r="G975" t="str">
            <v>INE985S01024</v>
          </cell>
          <cell r="H975">
            <v>3142.4080155000001</v>
          </cell>
          <cell r="I975" t="str">
            <v>Small Cap</v>
          </cell>
          <cell r="J975">
            <v>1880.7</v>
          </cell>
        </row>
        <row r="976">
          <cell r="A976" t="str">
            <v>INE034S01021</v>
          </cell>
          <cell r="B976">
            <v>421</v>
          </cell>
          <cell r="C976">
            <v>228011</v>
          </cell>
          <cell r="D976" t="str">
            <v>Arvind Smartspaces Ltd.</v>
          </cell>
          <cell r="E976" t="str">
            <v>Realty</v>
          </cell>
          <cell r="F976" t="str">
            <v>ARVSMART IN</v>
          </cell>
          <cell r="G976" t="str">
            <v>INE034S01021</v>
          </cell>
          <cell r="H976">
            <v>2858.4301312799998</v>
          </cell>
          <cell r="I976" t="str">
            <v>Small Cap</v>
          </cell>
          <cell r="J976">
            <v>623.45000000000005</v>
          </cell>
        </row>
        <row r="977">
          <cell r="A977" t="str">
            <v>INE863B01029</v>
          </cell>
          <cell r="B977">
            <v>3913</v>
          </cell>
          <cell r="C977">
            <v>126247</v>
          </cell>
          <cell r="D977" t="str">
            <v>Premier Explosives Ltd.</v>
          </cell>
          <cell r="E977" t="str">
            <v>Chemicals</v>
          </cell>
          <cell r="F977" t="str">
            <v>PRE IN</v>
          </cell>
          <cell r="G977" t="str">
            <v>INE863B01029</v>
          </cell>
          <cell r="H977">
            <v>2993.4233376000002</v>
          </cell>
          <cell r="I977" t="str">
            <v>Small Cap</v>
          </cell>
          <cell r="J977">
            <v>556.70000000000005</v>
          </cell>
        </row>
        <row r="978">
          <cell r="A978" t="str">
            <v>INE858F01012</v>
          </cell>
          <cell r="B978">
            <v>3549</v>
          </cell>
          <cell r="C978">
            <v>132722</v>
          </cell>
          <cell r="D978" t="str">
            <v>Nitco Ltd.</v>
          </cell>
          <cell r="E978" t="str">
            <v>Construction Materials</v>
          </cell>
          <cell r="F978" t="str">
            <v>NITCO IN</v>
          </cell>
          <cell r="G978" t="str">
            <v>INE858F01012</v>
          </cell>
          <cell r="H978">
            <v>2650.2254148500001</v>
          </cell>
          <cell r="I978" t="str">
            <v>Small Cap</v>
          </cell>
          <cell r="J978">
            <v>115.46</v>
          </cell>
        </row>
        <row r="979">
          <cell r="A979" t="str">
            <v>INE683C01011</v>
          </cell>
          <cell r="B979">
            <v>3032</v>
          </cell>
          <cell r="C979">
            <v>200556</v>
          </cell>
          <cell r="D979" t="str">
            <v>Maithan Alloys Ltd.</v>
          </cell>
          <cell r="E979" t="str">
            <v>Ferro Manganese</v>
          </cell>
          <cell r="F979" t="str">
            <v>MAIT IN</v>
          </cell>
          <cell r="G979" t="str">
            <v>INE683C01011</v>
          </cell>
          <cell r="H979">
            <v>3241.2799770000001</v>
          </cell>
          <cell r="I979" t="str">
            <v>Small Cap</v>
          </cell>
          <cell r="J979">
            <v>1111.8</v>
          </cell>
        </row>
        <row r="980">
          <cell r="A980" t="str">
            <v>INE076B01028</v>
          </cell>
          <cell r="B980">
            <v>4742</v>
          </cell>
          <cell r="C980">
            <v>103811</v>
          </cell>
          <cell r="D980" t="str">
            <v>Siyaram Silk Mills Ltd.</v>
          </cell>
          <cell r="E980" t="str">
            <v>Textile</v>
          </cell>
          <cell r="F980" t="str">
            <v>SIYA IN</v>
          </cell>
          <cell r="G980" t="str">
            <v>INE076B01028</v>
          </cell>
          <cell r="H980">
            <v>3047.0551100799998</v>
          </cell>
          <cell r="I980" t="str">
            <v>Small Cap</v>
          </cell>
          <cell r="J980">
            <v>673</v>
          </cell>
        </row>
        <row r="981">
          <cell r="A981" t="str">
            <v>INE032A01023</v>
          </cell>
          <cell r="B981">
            <v>807</v>
          </cell>
          <cell r="C981">
            <v>100020</v>
          </cell>
          <cell r="D981" t="str">
            <v>Bombay Dyeing And Manufacturing Company Ltd.</v>
          </cell>
          <cell r="E981" t="str">
            <v>Textile</v>
          </cell>
          <cell r="F981" t="str">
            <v>BD IN</v>
          </cell>
          <cell r="G981" t="str">
            <v>INE032A01023</v>
          </cell>
          <cell r="H981">
            <v>3790.9480895000002</v>
          </cell>
          <cell r="I981" t="str">
            <v>Small Cap</v>
          </cell>
          <cell r="J981">
            <v>183.63</v>
          </cell>
        </row>
        <row r="982">
          <cell r="A982" t="str">
            <v>INE480C01038</v>
          </cell>
          <cell r="B982">
            <v>4796</v>
          </cell>
          <cell r="C982">
            <v>107514</v>
          </cell>
          <cell r="D982" t="str">
            <v>Som Distilleries And Breweries Ltd.</v>
          </cell>
          <cell r="E982" t="str">
            <v>Alcohol</v>
          </cell>
          <cell r="F982" t="str">
            <v>SDB IN</v>
          </cell>
          <cell r="G982" t="str">
            <v>INE480C01038</v>
          </cell>
          <cell r="H982">
            <v>2730.7837462550001</v>
          </cell>
          <cell r="I982" t="str">
            <v>Small Cap</v>
          </cell>
          <cell r="J982">
            <v>131.35</v>
          </cell>
        </row>
        <row r="983">
          <cell r="A983" t="str">
            <v>INE153A01019</v>
          </cell>
          <cell r="B983">
            <v>3005</v>
          </cell>
          <cell r="C983">
            <v>100108</v>
          </cell>
          <cell r="D983" t="str">
            <v>Mahanagar Telephone Nigam Ltd.</v>
          </cell>
          <cell r="E983" t="str">
            <v>Telecom</v>
          </cell>
          <cell r="F983" t="str">
            <v>MTNL IN</v>
          </cell>
          <cell r="G983" t="str">
            <v>INE153A01019</v>
          </cell>
          <cell r="H983">
            <v>2769.48</v>
          </cell>
          <cell r="I983" t="str">
            <v>Small Cap</v>
          </cell>
          <cell r="J983">
            <v>44</v>
          </cell>
        </row>
        <row r="984">
          <cell r="A984" t="str">
            <v>INE060A01024</v>
          </cell>
          <cell r="B984">
            <v>3449</v>
          </cell>
          <cell r="C984">
            <v>108989</v>
          </cell>
          <cell r="D984" t="str">
            <v>Navneet Education Ltd.</v>
          </cell>
          <cell r="E984" t="str">
            <v>Media &amp; Entertainment</v>
          </cell>
          <cell r="F984" t="str">
            <v>NELI IN</v>
          </cell>
          <cell r="G984" t="str">
            <v>INE060A01024</v>
          </cell>
          <cell r="H984">
            <v>3383.4556033949998</v>
          </cell>
          <cell r="I984" t="str">
            <v>Small Cap</v>
          </cell>
          <cell r="J984">
            <v>153.4</v>
          </cell>
        </row>
        <row r="985">
          <cell r="A985" t="str">
            <v>INE639B01015</v>
          </cell>
          <cell r="B985">
            <v>5127</v>
          </cell>
          <cell r="C985">
            <v>106854</v>
          </cell>
          <cell r="D985" t="str">
            <v>Tanfac Industries Ltd.</v>
          </cell>
          <cell r="E985" t="str">
            <v>Chemicals</v>
          </cell>
          <cell r="F985" t="str">
            <v>TANF IN</v>
          </cell>
          <cell r="G985" t="str">
            <v>INE639B01015</v>
          </cell>
          <cell r="H985">
            <v>4450.894875</v>
          </cell>
          <cell r="I985" t="str">
            <v>Small Cap</v>
          </cell>
          <cell r="J985">
            <v>0</v>
          </cell>
        </row>
        <row r="986">
          <cell r="A986" t="str">
            <v>INE586V01016</v>
          </cell>
          <cell r="B986">
            <v>5166</v>
          </cell>
          <cell r="C986">
            <v>225998</v>
          </cell>
          <cell r="D986" t="str">
            <v>TCI Express Ltd.</v>
          </cell>
          <cell r="E986" t="str">
            <v>Logistics</v>
          </cell>
          <cell r="F986" t="str">
            <v>TCIEXP IN</v>
          </cell>
          <cell r="G986" t="str">
            <v>INE586V01016</v>
          </cell>
          <cell r="H986">
            <v>2723.906391</v>
          </cell>
          <cell r="I986" t="str">
            <v>Small Cap</v>
          </cell>
          <cell r="J986">
            <v>706.6</v>
          </cell>
        </row>
        <row r="987">
          <cell r="A987" t="str">
            <v>INE425Y01011</v>
          </cell>
          <cell r="B987">
            <v>4267</v>
          </cell>
          <cell r="C987">
            <v>293705</v>
          </cell>
          <cell r="D987" t="str">
            <v>RPSG Ventures Ltd.</v>
          </cell>
          <cell r="E987" t="str">
            <v>IT</v>
          </cell>
          <cell r="F987" t="str">
            <v>RPSGVENT IN</v>
          </cell>
          <cell r="G987" t="str">
            <v>INE425Y01011</v>
          </cell>
          <cell r="H987">
            <v>2854.3645044300001</v>
          </cell>
          <cell r="I987" t="str">
            <v>Small Cap</v>
          </cell>
          <cell r="J987">
            <v>864.45</v>
          </cell>
        </row>
        <row r="988">
          <cell r="A988" t="str">
            <v>INE306A01021</v>
          </cell>
          <cell r="B988">
            <v>593</v>
          </cell>
          <cell r="C988">
            <v>100032</v>
          </cell>
          <cell r="D988" t="str">
            <v>Bajaj Hindusthan Sugar Ltd.</v>
          </cell>
          <cell r="E988" t="str">
            <v>Agri</v>
          </cell>
          <cell r="F988" t="str">
            <v>BJH IN</v>
          </cell>
          <cell r="G988" t="str">
            <v>INE306A01021</v>
          </cell>
          <cell r="H988">
            <v>2670.9596387219999</v>
          </cell>
          <cell r="I988" t="str">
            <v>Small Cap</v>
          </cell>
          <cell r="J988">
            <v>20.91</v>
          </cell>
        </row>
        <row r="989">
          <cell r="A989" t="str">
            <v>INE278H01035</v>
          </cell>
          <cell r="B989">
            <v>4379</v>
          </cell>
          <cell r="C989">
            <v>209165</v>
          </cell>
          <cell r="D989" t="str">
            <v>Sandhar Technologies Ltd.</v>
          </cell>
          <cell r="E989" t="str">
            <v>Automobile &amp; Ancillaries</v>
          </cell>
          <cell r="F989" t="str">
            <v>SANDHAR IN</v>
          </cell>
          <cell r="G989" t="str">
            <v>INE278H01035</v>
          </cell>
          <cell r="H989">
            <v>2782.01452376</v>
          </cell>
          <cell r="I989" t="str">
            <v>Small Cap</v>
          </cell>
          <cell r="J989">
            <v>462.85</v>
          </cell>
        </row>
        <row r="990">
          <cell r="A990" t="str">
            <v>INE162A01010</v>
          </cell>
          <cell r="B990">
            <v>1964</v>
          </cell>
          <cell r="C990">
            <v>117300</v>
          </cell>
          <cell r="D990" t="str">
            <v>Gujarat Industries Power Company Ltd.</v>
          </cell>
          <cell r="E990" t="str">
            <v>Power</v>
          </cell>
          <cell r="F990" t="str">
            <v>GIP IN</v>
          </cell>
          <cell r="G990" t="str">
            <v>INE162A01010</v>
          </cell>
          <cell r="H990">
            <v>2901.7620730799999</v>
          </cell>
          <cell r="I990" t="str">
            <v>Small Cap</v>
          </cell>
          <cell r="J990">
            <v>186.77</v>
          </cell>
        </row>
        <row r="991">
          <cell r="A991" t="str">
            <v>INE725E01024</v>
          </cell>
          <cell r="B991">
            <v>5233</v>
          </cell>
          <cell r="C991">
            <v>205704</v>
          </cell>
          <cell r="D991" t="str">
            <v>The Orissa Minerals Development Company Ltd.</v>
          </cell>
          <cell r="E991" t="str">
            <v>Mining</v>
          </cell>
          <cell r="F991" t="str">
            <v>OMDC IN</v>
          </cell>
          <cell r="G991" t="str">
            <v>INE725E01024</v>
          </cell>
          <cell r="H991">
            <v>2979.3</v>
          </cell>
          <cell r="I991" t="str">
            <v>Small Cap</v>
          </cell>
          <cell r="J991">
            <v>4964.2</v>
          </cell>
        </row>
        <row r="992">
          <cell r="A992" t="str">
            <v>INE207E01023</v>
          </cell>
          <cell r="B992">
            <v>4080</v>
          </cell>
          <cell r="C992">
            <v>122281</v>
          </cell>
          <cell r="D992" t="str">
            <v>Ram Ratna Wires Ltd.</v>
          </cell>
          <cell r="E992" t="str">
            <v>Non - Ferrous Metals</v>
          </cell>
          <cell r="F992" t="str">
            <v>RRW IN</v>
          </cell>
          <cell r="G992" t="str">
            <v>INE207E01023</v>
          </cell>
          <cell r="H992">
            <v>3326.1039455599998</v>
          </cell>
          <cell r="I992" t="str">
            <v>Small Cap</v>
          </cell>
          <cell r="J992">
            <v>713.75</v>
          </cell>
        </row>
        <row r="993">
          <cell r="A993" t="str">
            <v>INE603A01013</v>
          </cell>
          <cell r="B993">
            <v>3892</v>
          </cell>
          <cell r="C993">
            <v>106022</v>
          </cell>
          <cell r="D993" t="str">
            <v>Prakash Industries Ltd.</v>
          </cell>
          <cell r="E993" t="str">
            <v>Iron &amp; Steel</v>
          </cell>
          <cell r="F993" t="str">
            <v>PKI IN</v>
          </cell>
          <cell r="G993" t="str">
            <v>INE603A01013</v>
          </cell>
          <cell r="H993">
            <v>2954.8503434999998</v>
          </cell>
          <cell r="I993" t="str">
            <v>Small Cap</v>
          </cell>
          <cell r="J993">
            <v>165.05</v>
          </cell>
        </row>
        <row r="994">
          <cell r="A994" t="str">
            <v>INE401H01017</v>
          </cell>
          <cell r="B994">
            <v>2715</v>
          </cell>
          <cell r="C994">
            <v>132732</v>
          </cell>
          <cell r="D994" t="str">
            <v>Kewal Kiran Clothing Ltd.</v>
          </cell>
          <cell r="E994" t="str">
            <v>Textile</v>
          </cell>
          <cell r="F994" t="str">
            <v>KEKC IN</v>
          </cell>
          <cell r="G994" t="str">
            <v>INE401H01017</v>
          </cell>
          <cell r="H994">
            <v>3245.490368025</v>
          </cell>
          <cell r="I994" t="str">
            <v>Small Cap</v>
          </cell>
          <cell r="J994">
            <v>527.4</v>
          </cell>
        </row>
        <row r="995">
          <cell r="A995" t="str">
            <v>INE229C01021</v>
          </cell>
          <cell r="B995">
            <v>4320</v>
          </cell>
          <cell r="C995">
            <v>102090</v>
          </cell>
          <cell r="D995" t="str">
            <v>Sagar Cements Ltd.</v>
          </cell>
          <cell r="E995" t="str">
            <v>Construction Materials</v>
          </cell>
          <cell r="F995" t="str">
            <v>SGC IN</v>
          </cell>
          <cell r="G995" t="str">
            <v>INE229C01021</v>
          </cell>
          <cell r="H995">
            <v>3602.3000228800001</v>
          </cell>
          <cell r="I995" t="str">
            <v>Small Cap</v>
          </cell>
          <cell r="J995">
            <v>274.75</v>
          </cell>
        </row>
        <row r="996">
          <cell r="A996" t="str">
            <v>INE634A01018</v>
          </cell>
          <cell r="B996">
            <v>2157</v>
          </cell>
          <cell r="C996">
            <v>122064</v>
          </cell>
          <cell r="D996" t="str">
            <v>Honda India Power Products Ltd.</v>
          </cell>
          <cell r="E996" t="str">
            <v>Capital Goods</v>
          </cell>
          <cell r="F996" t="str">
            <v>HONDAPWR IN</v>
          </cell>
          <cell r="G996" t="str">
            <v>INE634A01018</v>
          </cell>
          <cell r="H996">
            <v>2914.2564443649999</v>
          </cell>
          <cell r="I996" t="str">
            <v>Small Cap</v>
          </cell>
          <cell r="J996">
            <v>2876.9</v>
          </cell>
        </row>
        <row r="997">
          <cell r="A997" t="str">
            <v>INE162B01018</v>
          </cell>
          <cell r="B997">
            <v>2955</v>
          </cell>
          <cell r="C997">
            <v>117206</v>
          </cell>
          <cell r="D997" t="str">
            <v>Lumax Industries Ltd.</v>
          </cell>
          <cell r="E997" t="str">
            <v>Automobile &amp; Ancillaries</v>
          </cell>
          <cell r="F997" t="str">
            <v>LUMX IN</v>
          </cell>
          <cell r="G997" t="str">
            <v>INE162B01018</v>
          </cell>
          <cell r="H997">
            <v>3922.1681312199999</v>
          </cell>
          <cell r="I997" t="str">
            <v>Small Cap</v>
          </cell>
          <cell r="J997">
            <v>4194.1000000000004</v>
          </cell>
        </row>
        <row r="998">
          <cell r="A998" t="str">
            <v>INE0JA001018</v>
          </cell>
          <cell r="B998">
            <v>5575</v>
          </cell>
          <cell r="C998">
            <v>304683</v>
          </cell>
          <cell r="D998" t="str">
            <v>Venus Pipes &amp; Tubes Ltd.</v>
          </cell>
          <cell r="E998" t="str">
            <v>Iron &amp; Steel</v>
          </cell>
          <cell r="F998" t="str">
            <v>VENUSPIP IN</v>
          </cell>
          <cell r="G998" t="str">
            <v>INE0JA001018</v>
          </cell>
          <cell r="H998">
            <v>2762.6592148499999</v>
          </cell>
          <cell r="I998" t="str">
            <v>Small Cap</v>
          </cell>
          <cell r="J998">
            <v>1340.7</v>
          </cell>
        </row>
        <row r="999">
          <cell r="A999" t="str">
            <v>INE461D01028</v>
          </cell>
          <cell r="B999">
            <v>2150</v>
          </cell>
          <cell r="C999">
            <v>122215</v>
          </cell>
          <cell r="D999" t="str">
            <v>HLE Glascoat Ltd.</v>
          </cell>
          <cell r="E999" t="str">
            <v>Capital Goods</v>
          </cell>
          <cell r="F999" t="str">
            <v>HLEGLAS IN</v>
          </cell>
          <cell r="G999" t="str">
            <v>INE461D01028</v>
          </cell>
          <cell r="H999">
            <v>3559.7034546</v>
          </cell>
          <cell r="I999" t="str">
            <v>Small Cap</v>
          </cell>
          <cell r="J999">
            <v>521.25</v>
          </cell>
        </row>
        <row r="1000">
          <cell r="A1000" t="str">
            <v>INE052A01021</v>
          </cell>
          <cell r="B1000">
            <v>5753</v>
          </cell>
          <cell r="C1000">
            <v>122029</v>
          </cell>
          <cell r="D1000" t="str">
            <v>Windsor Machines Ltd.</v>
          </cell>
          <cell r="E1000" t="str">
            <v>Capital Goods</v>
          </cell>
          <cell r="F1000" t="str">
            <v>WML IN</v>
          </cell>
          <cell r="G1000" t="str">
            <v>INE052A01021</v>
          </cell>
          <cell r="H1000">
            <v>2532.2375820500001</v>
          </cell>
          <cell r="I1000" t="str">
            <v>Small Cap</v>
          </cell>
          <cell r="J1000">
            <v>300.3</v>
          </cell>
        </row>
        <row r="1001">
          <cell r="A1001" t="str">
            <v>INE045J01026</v>
          </cell>
          <cell r="B1001">
            <v>1632</v>
          </cell>
          <cell r="C1001">
            <v>213133</v>
          </cell>
          <cell r="D1001" t="str">
            <v>Fineotex Chemical Ltd.</v>
          </cell>
          <cell r="E1001" t="str">
            <v>Chemicals</v>
          </cell>
          <cell r="F1001" t="str">
            <v>FTXC IN</v>
          </cell>
          <cell r="G1001" t="str">
            <v>INE045J01026</v>
          </cell>
          <cell r="H1001">
            <v>2715.4296330000002</v>
          </cell>
          <cell r="I1001" t="str">
            <v>Small Cap</v>
          </cell>
          <cell r="J1001">
            <v>236.93</v>
          </cell>
        </row>
        <row r="1002">
          <cell r="A1002" t="str">
            <v>INE035D01020</v>
          </cell>
          <cell r="B1002">
            <v>4445</v>
          </cell>
          <cell r="C1002">
            <v>124667</v>
          </cell>
          <cell r="D1002" t="str">
            <v>Savita Oil Technologies Ltd.</v>
          </cell>
          <cell r="E1002" t="str">
            <v>Automobile &amp; Ancillaries</v>
          </cell>
          <cell r="F1002" t="str">
            <v>STEC IN</v>
          </cell>
          <cell r="G1002" t="str">
            <v>INE035D01020</v>
          </cell>
          <cell r="H1002">
            <v>2792.4657029499999</v>
          </cell>
          <cell r="I1002" t="str">
            <v>Small Cap</v>
          </cell>
          <cell r="J1002">
            <v>406.85</v>
          </cell>
        </row>
        <row r="1003">
          <cell r="A1003" t="str">
            <v>INE922A01025</v>
          </cell>
          <cell r="B1003">
            <v>699</v>
          </cell>
          <cell r="C1003">
            <v>100052</v>
          </cell>
          <cell r="D1003" t="str">
            <v>Bhansali Engineering Polymers Ltd.</v>
          </cell>
          <cell r="E1003" t="str">
            <v>Chemicals</v>
          </cell>
          <cell r="F1003" t="str">
            <v>BEPL IN</v>
          </cell>
          <cell r="G1003" t="str">
            <v>INE922A01025</v>
          </cell>
          <cell r="H1003">
            <v>2614.2581223000002</v>
          </cell>
          <cell r="I1003" t="str">
            <v>Small Cap</v>
          </cell>
          <cell r="J1003">
            <v>105.18</v>
          </cell>
        </row>
        <row r="1004">
          <cell r="A1004" t="str">
            <v>INE243D01012</v>
          </cell>
          <cell r="B1004">
            <v>684</v>
          </cell>
          <cell r="C1004">
            <v>132430</v>
          </cell>
          <cell r="D1004" t="str">
            <v>BF Utilities Ltd.</v>
          </cell>
          <cell r="E1004" t="str">
            <v>Power</v>
          </cell>
          <cell r="F1004" t="str">
            <v>BFUT IN</v>
          </cell>
          <cell r="G1004" t="str">
            <v>INE243D01012</v>
          </cell>
          <cell r="H1004">
            <v>3039.9659177399999</v>
          </cell>
          <cell r="I1004" t="str">
            <v>Small Cap</v>
          </cell>
          <cell r="J1004">
            <v>806.6</v>
          </cell>
        </row>
        <row r="1005">
          <cell r="A1005" t="str">
            <v>INE509F01029</v>
          </cell>
          <cell r="B1005">
            <v>1210</v>
          </cell>
          <cell r="C1005">
            <v>130843</v>
          </cell>
          <cell r="D1005" t="str">
            <v>Cupid Ltd.</v>
          </cell>
          <cell r="E1005" t="str">
            <v>FMCG</v>
          </cell>
          <cell r="F1005" t="str">
            <v>CUPD IN</v>
          </cell>
          <cell r="G1005" t="str">
            <v>INE509F01029</v>
          </cell>
          <cell r="H1005">
            <v>5319.6763791000003</v>
          </cell>
          <cell r="I1005" t="str">
            <v>Small Cap</v>
          </cell>
          <cell r="J1005">
            <v>198.32</v>
          </cell>
        </row>
        <row r="1006">
          <cell r="A1006" t="str">
            <v>INE757A01017</v>
          </cell>
          <cell r="B1006">
            <v>1170</v>
          </cell>
          <cell r="C1006">
            <v>108814</v>
          </cell>
          <cell r="D1006" t="str">
            <v>Cosmo First Ltd.</v>
          </cell>
          <cell r="E1006" t="str">
            <v>Plastic Products</v>
          </cell>
          <cell r="F1006" t="str">
            <v>COSMOFIR IN</v>
          </cell>
          <cell r="G1006" t="str">
            <v>INE757A01017</v>
          </cell>
          <cell r="H1006">
            <v>2425.3435261650002</v>
          </cell>
          <cell r="I1006" t="str">
            <v>Small Cap</v>
          </cell>
          <cell r="J1006">
            <v>924.05</v>
          </cell>
        </row>
        <row r="1007">
          <cell r="A1007" t="str">
            <v>INE615I01010</v>
          </cell>
          <cell r="B1007">
            <v>1839</v>
          </cell>
          <cell r="C1007">
            <v>200047</v>
          </cell>
          <cell r="D1007" t="str">
            <v>Globus Spirits Ltd.</v>
          </cell>
          <cell r="E1007" t="str">
            <v>Alcohol</v>
          </cell>
          <cell r="F1007" t="str">
            <v>GBSL IN</v>
          </cell>
          <cell r="G1007" t="str">
            <v>INE615I01010</v>
          </cell>
          <cell r="H1007">
            <v>2999.3324734950002</v>
          </cell>
          <cell r="I1007" t="str">
            <v>Small Cap</v>
          </cell>
          <cell r="J1007">
            <v>1032.9000000000001</v>
          </cell>
        </row>
        <row r="1008">
          <cell r="A1008" t="str">
            <v>INE519A01011</v>
          </cell>
          <cell r="B1008">
            <v>1660</v>
          </cell>
          <cell r="C1008">
            <v>100150</v>
          </cell>
          <cell r="D1008" t="str">
            <v>Foseco India Ltd.</v>
          </cell>
          <cell r="E1008" t="str">
            <v>Chemicals</v>
          </cell>
          <cell r="F1008" t="str">
            <v>FSC IN</v>
          </cell>
          <cell r="G1008" t="str">
            <v>INE519A01011</v>
          </cell>
          <cell r="H1008">
            <v>3896.0912452450002</v>
          </cell>
          <cell r="I1008" t="str">
            <v>Small Cap</v>
          </cell>
          <cell r="J1008">
            <v>6111.5</v>
          </cell>
        </row>
        <row r="1009">
          <cell r="A1009" t="str">
            <v>INE426A01027</v>
          </cell>
          <cell r="B1009">
            <v>224</v>
          </cell>
          <cell r="C1009">
            <v>106235</v>
          </cell>
          <cell r="D1009" t="str">
            <v>Alembic Ltd.</v>
          </cell>
          <cell r="E1009" t="str">
            <v>Healthcare</v>
          </cell>
          <cell r="F1009" t="str">
            <v>ALBC IN</v>
          </cell>
          <cell r="G1009" t="str">
            <v>INE426A01027</v>
          </cell>
          <cell r="H1009">
            <v>2649.9884649599999</v>
          </cell>
          <cell r="I1009" t="str">
            <v>Small Cap</v>
          </cell>
          <cell r="J1009">
            <v>103.16</v>
          </cell>
        </row>
        <row r="1010">
          <cell r="A1010" t="str">
            <v>INE0QVH01025</v>
          </cell>
          <cell r="B1010">
            <v>2803</v>
          </cell>
          <cell r="C1010">
            <v>313711</v>
          </cell>
          <cell r="D1010" t="str">
            <v>KP Green Engineering Ltd.</v>
          </cell>
          <cell r="E1010" t="str">
            <v>Capital Goods</v>
          </cell>
          <cell r="F1010" t="str">
            <v>KPGEL IN</v>
          </cell>
          <cell r="G1010" t="str">
            <v>INE0QVH01025</v>
          </cell>
          <cell r="H1010">
            <v>2777.75</v>
          </cell>
          <cell r="I1010" t="str">
            <v>Small Cap</v>
          </cell>
          <cell r="J1010">
            <v>0</v>
          </cell>
        </row>
        <row r="1011">
          <cell r="A1011" t="str">
            <v>INE484C01030</v>
          </cell>
          <cell r="B1011">
            <v>5554</v>
          </cell>
          <cell r="C1011">
            <v>190005</v>
          </cell>
          <cell r="D1011" t="str">
            <v>Veedol Corporation Ltd.</v>
          </cell>
          <cell r="E1011" t="str">
            <v>Automobile &amp; Ancillaries</v>
          </cell>
          <cell r="F1011" t="str">
            <v>VEEDOL IN</v>
          </cell>
          <cell r="G1011" t="str">
            <v>INE484C01030</v>
          </cell>
          <cell r="H1011">
            <v>3103.9984800000002</v>
          </cell>
          <cell r="I1011" t="str">
            <v>Small Cap</v>
          </cell>
          <cell r="J1011">
            <v>1786.5</v>
          </cell>
        </row>
        <row r="1012">
          <cell r="A1012" t="str">
            <v>INE727B01026</v>
          </cell>
          <cell r="B1012">
            <v>1778</v>
          </cell>
          <cell r="C1012">
            <v>106109</v>
          </cell>
          <cell r="D1012" t="str">
            <v>Genesys International Corporation Ltd.</v>
          </cell>
          <cell r="E1012" t="str">
            <v>IT</v>
          </cell>
          <cell r="F1012" t="str">
            <v>GENE IN</v>
          </cell>
          <cell r="G1012" t="str">
            <v>INE727B01026</v>
          </cell>
          <cell r="H1012">
            <v>2409.6843571200002</v>
          </cell>
          <cell r="I1012" t="str">
            <v>Small Cap</v>
          </cell>
          <cell r="J1012">
            <v>577.20000000000005</v>
          </cell>
        </row>
        <row r="1013">
          <cell r="A1013" t="str">
            <v>INE182D01020</v>
          </cell>
          <cell r="B1013">
            <v>3084</v>
          </cell>
          <cell r="C1013">
            <v>103101</v>
          </cell>
          <cell r="D1013" t="str">
            <v>Marathon Nextgen Realty Ltd.</v>
          </cell>
          <cell r="E1013" t="str">
            <v>Realty</v>
          </cell>
          <cell r="F1013" t="str">
            <v>MNRT IN</v>
          </cell>
          <cell r="G1013" t="str">
            <v>INE182D01020</v>
          </cell>
          <cell r="H1013">
            <v>4044.22145181</v>
          </cell>
          <cell r="I1013" t="str">
            <v>Small Cap</v>
          </cell>
          <cell r="J1013">
            <v>600.6</v>
          </cell>
        </row>
        <row r="1014">
          <cell r="A1014" t="str">
            <v>INE239C01020</v>
          </cell>
          <cell r="B1014">
            <v>4944</v>
          </cell>
          <cell r="C1014">
            <v>126951</v>
          </cell>
          <cell r="D1014" t="str">
            <v>Stylam Industries Ltd.</v>
          </cell>
          <cell r="E1014" t="str">
            <v>Construction Materials</v>
          </cell>
          <cell r="F1014" t="str">
            <v>SYIL IN</v>
          </cell>
          <cell r="G1014" t="str">
            <v>INE239C01020</v>
          </cell>
          <cell r="H1014">
            <v>2927.4384037999998</v>
          </cell>
          <cell r="I1014" t="str">
            <v>Small Cap</v>
          </cell>
          <cell r="J1014">
            <v>1726.4</v>
          </cell>
        </row>
        <row r="1015">
          <cell r="A1015" t="str">
            <v>INE420C01059</v>
          </cell>
          <cell r="B1015">
            <v>3703</v>
          </cell>
          <cell r="C1015">
            <v>132900</v>
          </cell>
          <cell r="D1015" t="str">
            <v>Paisalo Digital Ltd.</v>
          </cell>
          <cell r="E1015" t="str">
            <v>Finance</v>
          </cell>
          <cell r="F1015" t="str">
            <v>PAISALO IN</v>
          </cell>
          <cell r="G1015" t="str">
            <v>INE420C01059</v>
          </cell>
          <cell r="H1015">
            <v>3427.2745780290002</v>
          </cell>
          <cell r="I1015" t="str">
            <v>Small Cap</v>
          </cell>
          <cell r="J1015">
            <v>38.04</v>
          </cell>
        </row>
        <row r="1016">
          <cell r="A1016" t="str">
            <v>INE867C01010</v>
          </cell>
          <cell r="B1016">
            <v>476</v>
          </cell>
          <cell r="C1016">
            <v>126433</v>
          </cell>
          <cell r="D1016" t="str">
            <v>ASM Technologies Ltd.</v>
          </cell>
          <cell r="E1016" t="str">
            <v>IT</v>
          </cell>
          <cell r="F1016" t="str">
            <v>ASM IN</v>
          </cell>
          <cell r="G1016" t="str">
            <v>INE867C01010</v>
          </cell>
          <cell r="H1016">
            <v>6382.5116250000001</v>
          </cell>
          <cell r="I1016" t="str">
            <v>Small Cap</v>
          </cell>
          <cell r="J1016">
            <v>0</v>
          </cell>
        </row>
        <row r="1017">
          <cell r="A1017" t="str">
            <v>INE264T01014</v>
          </cell>
          <cell r="B1017">
            <v>959</v>
          </cell>
          <cell r="C1017">
            <v>285668</v>
          </cell>
          <cell r="D1017" t="str">
            <v>Capacit'e Infraprojects Ltd.</v>
          </cell>
          <cell r="E1017" t="str">
            <v>Realty</v>
          </cell>
          <cell r="F1017" t="str">
            <v>CAPACITE IN</v>
          </cell>
          <cell r="G1017" t="str">
            <v>INE264T01014</v>
          </cell>
          <cell r="H1017">
            <v>2539.8133708599998</v>
          </cell>
          <cell r="I1017" t="str">
            <v>Small Cap</v>
          </cell>
          <cell r="J1017">
            <v>300.10000000000002</v>
          </cell>
        </row>
        <row r="1018">
          <cell r="A1018" t="str">
            <v>INE0I0M01023</v>
          </cell>
          <cell r="B1018">
            <v>3880</v>
          </cell>
          <cell r="C1018">
            <v>221089</v>
          </cell>
          <cell r="D1018" t="str">
            <v>Prabha Energy Ltd</v>
          </cell>
          <cell r="E1018" t="str">
            <v>Miscellaneous</v>
          </cell>
          <cell r="F1018" t="str">
            <v>PRABHA IN</v>
          </cell>
          <cell r="G1018" t="str">
            <v>INE0I0M01023</v>
          </cell>
          <cell r="H1018">
            <v>3296.0006588249998</v>
          </cell>
          <cell r="I1018" t="str">
            <v>Small Cap</v>
          </cell>
          <cell r="J1018">
            <v>239.63</v>
          </cell>
        </row>
        <row r="1019">
          <cell r="A1019" t="str">
            <v>INE445C01015</v>
          </cell>
          <cell r="B1019">
            <v>5776</v>
          </cell>
          <cell r="C1019">
            <v>190013</v>
          </cell>
          <cell r="D1019" t="str">
            <v>Xpro India Ltd.</v>
          </cell>
          <cell r="E1019" t="str">
            <v>Plastic Products</v>
          </cell>
          <cell r="F1019" t="str">
            <v>XPRO IN</v>
          </cell>
          <cell r="G1019" t="str">
            <v>INE445C01015</v>
          </cell>
          <cell r="H1019">
            <v>2896.1288974449999</v>
          </cell>
          <cell r="I1019" t="str">
            <v>Small Cap</v>
          </cell>
          <cell r="J1019">
            <v>1236.3</v>
          </cell>
        </row>
        <row r="1020">
          <cell r="A1020" t="str">
            <v>INE0HR601026</v>
          </cell>
          <cell r="B1020">
            <v>1256</v>
          </cell>
          <cell r="C1020">
            <v>306836</v>
          </cell>
          <cell r="D1020" t="str">
            <v>Ddev Plastiks Industries Ltd.</v>
          </cell>
          <cell r="E1020" t="str">
            <v>Plastic Products</v>
          </cell>
          <cell r="F1020" t="str">
            <v>DDEVPLAS IN</v>
          </cell>
          <cell r="G1020" t="str">
            <v>INE0HR601026</v>
          </cell>
          <cell r="H1020">
            <v>3617.02679012</v>
          </cell>
          <cell r="I1020" t="str">
            <v>Small Cap</v>
          </cell>
          <cell r="J1020">
            <v>349.65</v>
          </cell>
        </row>
        <row r="1021">
          <cell r="A1021" t="str">
            <v>INE982B01027</v>
          </cell>
          <cell r="B1021">
            <v>105</v>
          </cell>
          <cell r="C1021">
            <v>119183</v>
          </cell>
          <cell r="D1021" t="str">
            <v>ADF Foods Ltd.</v>
          </cell>
          <cell r="E1021" t="str">
            <v>FMCG</v>
          </cell>
          <cell r="F1021" t="str">
            <v>ADFL IN</v>
          </cell>
          <cell r="G1021" t="str">
            <v>INE982B01027</v>
          </cell>
          <cell r="H1021">
            <v>2523.0174591750001</v>
          </cell>
          <cell r="I1021" t="str">
            <v>Small Cap</v>
          </cell>
          <cell r="J1021">
            <v>230.25</v>
          </cell>
        </row>
        <row r="1022">
          <cell r="A1022" t="str">
            <v>INE529A01010</v>
          </cell>
          <cell r="B1022">
            <v>1615</v>
          </cell>
          <cell r="C1022">
            <v>105744</v>
          </cell>
          <cell r="D1022" t="str">
            <v>Federal-Mogul Goetze (India) Ltd.</v>
          </cell>
          <cell r="E1022" t="str">
            <v>Automobile &amp; Ancillaries</v>
          </cell>
          <cell r="F1022" t="str">
            <v>FMGI IN</v>
          </cell>
          <cell r="G1022" t="str">
            <v>INE529A01010</v>
          </cell>
          <cell r="H1022">
            <v>3117.34640455</v>
          </cell>
          <cell r="I1022" t="str">
            <v>Small Cap</v>
          </cell>
          <cell r="J1022">
            <v>567.54999999999995</v>
          </cell>
        </row>
        <row r="1023">
          <cell r="A1023" t="str">
            <v>INE964H01014</v>
          </cell>
          <cell r="B1023">
            <v>4502</v>
          </cell>
          <cell r="C1023">
            <v>200051</v>
          </cell>
          <cell r="D1023" t="str">
            <v>SEPC Ltd.</v>
          </cell>
          <cell r="E1023" t="str">
            <v>Infrastructure</v>
          </cell>
          <cell r="F1023" t="str">
            <v>SEPC IN</v>
          </cell>
          <cell r="G1023" t="str">
            <v>INE964H01014</v>
          </cell>
          <cell r="H1023">
            <v>2298.8915699099998</v>
          </cell>
          <cell r="I1023" t="str">
            <v>Small Cap</v>
          </cell>
          <cell r="J1023">
            <v>11.84</v>
          </cell>
        </row>
        <row r="1024">
          <cell r="A1024" t="str">
            <v>INE703H01016</v>
          </cell>
          <cell r="B1024">
            <v>2170</v>
          </cell>
          <cell r="C1024">
            <v>132799</v>
          </cell>
          <cell r="D1024" t="str">
            <v>Hubtown Ltd.</v>
          </cell>
          <cell r="E1024" t="str">
            <v>Realty</v>
          </cell>
          <cell r="F1024" t="str">
            <v>HUB IN</v>
          </cell>
          <cell r="G1024" t="str">
            <v>INE703H01016</v>
          </cell>
          <cell r="H1024">
            <v>4604.7960282900003</v>
          </cell>
          <cell r="I1024" t="str">
            <v>Small Cap</v>
          </cell>
          <cell r="J1024">
            <v>332.7</v>
          </cell>
        </row>
        <row r="1025">
          <cell r="A1025" t="str">
            <v>INE386D01027</v>
          </cell>
          <cell r="B1025">
            <v>4599</v>
          </cell>
          <cell r="C1025">
            <v>113097</v>
          </cell>
          <cell r="D1025" t="str">
            <v>Shivalik Bimetal Controls Ltd.</v>
          </cell>
          <cell r="E1025" t="str">
            <v>Non - Ferrous Metals</v>
          </cell>
          <cell r="F1025" t="str">
            <v>SBC IN</v>
          </cell>
          <cell r="G1025" t="str">
            <v>INE386D01027</v>
          </cell>
          <cell r="H1025">
            <v>2977.5610980000001</v>
          </cell>
          <cell r="I1025" t="str">
            <v>Small Cap</v>
          </cell>
          <cell r="J1025">
            <v>517.25</v>
          </cell>
        </row>
        <row r="1026">
          <cell r="A1026" t="str">
            <v>INE750A01020</v>
          </cell>
          <cell r="B1026">
            <v>3670</v>
          </cell>
          <cell r="C1026">
            <v>100314</v>
          </cell>
          <cell r="D1026" t="str">
            <v>Oriental Hotels Ltd.</v>
          </cell>
          <cell r="E1026" t="str">
            <v>Hospitality</v>
          </cell>
          <cell r="F1026" t="str">
            <v>OTH IN</v>
          </cell>
          <cell r="G1026" t="str">
            <v>INE750A01020</v>
          </cell>
          <cell r="H1026">
            <v>2540.5733355000002</v>
          </cell>
          <cell r="I1026" t="str">
            <v>Small Cap</v>
          </cell>
          <cell r="J1026">
            <v>142.1</v>
          </cell>
        </row>
        <row r="1027">
          <cell r="A1027" t="str">
            <v>INE139R01012</v>
          </cell>
          <cell r="B1027">
            <v>1676</v>
          </cell>
          <cell r="C1027">
            <v>273557</v>
          </cell>
          <cell r="D1027" t="str">
            <v>Fusion Finance Ltd.</v>
          </cell>
          <cell r="E1027" t="str">
            <v>Finance</v>
          </cell>
          <cell r="F1027" t="str">
            <v>FUSION IN</v>
          </cell>
          <cell r="G1027" t="str">
            <v>INE139R01012</v>
          </cell>
          <cell r="H1027">
            <v>3022.8344660500002</v>
          </cell>
          <cell r="I1027" t="str">
            <v>Small Cap</v>
          </cell>
          <cell r="J1027">
            <v>186.18</v>
          </cell>
        </row>
        <row r="1028">
          <cell r="A1028" t="str">
            <v>INE391J01032</v>
          </cell>
          <cell r="B1028">
            <v>2586</v>
          </cell>
          <cell r="C1028">
            <v>237594</v>
          </cell>
          <cell r="D1028" t="str">
            <v>JTL Industries Ltd</v>
          </cell>
          <cell r="E1028" t="str">
            <v>Iron &amp; Steel</v>
          </cell>
          <cell r="F1028" t="str">
            <v>JTLIND IN</v>
          </cell>
          <cell r="G1028" t="str">
            <v>INE391J01032</v>
          </cell>
          <cell r="H1028">
            <v>3040.87948968</v>
          </cell>
          <cell r="I1028" t="str">
            <v>Small Cap</v>
          </cell>
          <cell r="J1028">
            <v>77.33</v>
          </cell>
        </row>
        <row r="1029">
          <cell r="A1029" t="str">
            <v>INE00Y201027</v>
          </cell>
          <cell r="B1029">
            <v>1642</v>
          </cell>
          <cell r="C1029">
            <v>292711</v>
          </cell>
          <cell r="D1029" t="str">
            <v>Flair Writing Industries Ltd.</v>
          </cell>
          <cell r="E1029" t="str">
            <v>FMCG</v>
          </cell>
          <cell r="F1029" t="str">
            <v>FLAIR IN</v>
          </cell>
          <cell r="G1029" t="str">
            <v>INE00Y201027</v>
          </cell>
          <cell r="H1029">
            <v>3408.4865245199999</v>
          </cell>
          <cell r="I1029" t="str">
            <v>Small Cap</v>
          </cell>
          <cell r="J1029">
            <v>323.35000000000002</v>
          </cell>
        </row>
        <row r="1030">
          <cell r="A1030" t="str">
            <v>INE338A01024</v>
          </cell>
          <cell r="B1030">
            <v>5248</v>
          </cell>
          <cell r="C1030">
            <v>100412</v>
          </cell>
          <cell r="D1030" t="str">
            <v>Thirumalai Chemicals Ltd.</v>
          </cell>
          <cell r="E1030" t="str">
            <v>Chemicals</v>
          </cell>
          <cell r="F1030" t="str">
            <v>TMC IN</v>
          </cell>
          <cell r="G1030" t="str">
            <v>INE338A01024</v>
          </cell>
          <cell r="H1030">
            <v>3737.0757592</v>
          </cell>
          <cell r="I1030" t="str">
            <v>Small Cap</v>
          </cell>
          <cell r="J1030">
            <v>315.39999999999998</v>
          </cell>
        </row>
        <row r="1031">
          <cell r="A1031" t="str">
            <v>INE438E01032</v>
          </cell>
          <cell r="B1031">
            <v>4710</v>
          </cell>
          <cell r="C1031">
            <v>123606</v>
          </cell>
          <cell r="D1031" t="str">
            <v>Sika Interplant Systems Ltd.</v>
          </cell>
          <cell r="E1031" t="str">
            <v>Capital Goods</v>
          </cell>
          <cell r="F1031" t="str">
            <v>SIKA IN</v>
          </cell>
          <cell r="G1031" t="str">
            <v>INE438E01032</v>
          </cell>
          <cell r="H1031">
            <v>2390.292651875</v>
          </cell>
          <cell r="I1031" t="str">
            <v>Small Cap</v>
          </cell>
          <cell r="J1031">
            <v>0</v>
          </cell>
        </row>
        <row r="1032">
          <cell r="A1032" t="str">
            <v>INE294B01019</v>
          </cell>
          <cell r="B1032">
            <v>4768</v>
          </cell>
          <cell r="C1032">
            <v>105192</v>
          </cell>
          <cell r="D1032" t="str">
            <v>SML Isuzu Ltd.</v>
          </cell>
          <cell r="E1032" t="str">
            <v>Automobile &amp; Ancillaries</v>
          </cell>
          <cell r="F1032" t="str">
            <v>SM IN</v>
          </cell>
          <cell r="G1032" t="str">
            <v>INE294B01019</v>
          </cell>
          <cell r="H1032">
            <v>5394.01661358</v>
          </cell>
          <cell r="I1032" t="str">
            <v>Small Cap</v>
          </cell>
          <cell r="J1032">
            <v>3736.5</v>
          </cell>
        </row>
        <row r="1033">
          <cell r="A1033" t="str">
            <v>INE982F01036</v>
          </cell>
          <cell r="B1033">
            <v>2023</v>
          </cell>
          <cell r="C1033">
            <v>215739</v>
          </cell>
          <cell r="D1033" t="str">
            <v>Hathway Cable &amp; Datacom Ltd.</v>
          </cell>
          <cell r="E1033" t="str">
            <v>Telecom</v>
          </cell>
          <cell r="F1033" t="str">
            <v>HATH IN</v>
          </cell>
          <cell r="G1033" t="str">
            <v>INE982F01036</v>
          </cell>
          <cell r="H1033">
            <v>2625.0649735000002</v>
          </cell>
          <cell r="I1033" t="str">
            <v>Small Cap</v>
          </cell>
          <cell r="J1033">
            <v>14.83</v>
          </cell>
        </row>
        <row r="1034">
          <cell r="A1034" t="str">
            <v>INE922B01023</v>
          </cell>
          <cell r="B1034">
            <v>3712</v>
          </cell>
          <cell r="C1034">
            <v>131349</v>
          </cell>
          <cell r="D1034" t="str">
            <v>Panacea Biotec Ltd.</v>
          </cell>
          <cell r="E1034" t="str">
            <v>Healthcare</v>
          </cell>
          <cell r="F1034" t="str">
            <v>PNCB IN</v>
          </cell>
          <cell r="G1034" t="str">
            <v>INE922B01023</v>
          </cell>
          <cell r="H1034">
            <v>2605.9129885699999</v>
          </cell>
          <cell r="I1034" t="str">
            <v>Small Cap</v>
          </cell>
          <cell r="J1034">
            <v>425.3</v>
          </cell>
        </row>
        <row r="1035">
          <cell r="A1035" t="str">
            <v>INE059D01020</v>
          </cell>
          <cell r="B1035">
            <v>2850</v>
          </cell>
          <cell r="C1035">
            <v>126947</v>
          </cell>
          <cell r="D1035" t="str">
            <v>La Opala RG Ltd.</v>
          </cell>
          <cell r="E1035" t="str">
            <v>Construction Materials</v>
          </cell>
          <cell r="F1035" t="str">
            <v>LOG IN</v>
          </cell>
          <cell r="G1035" t="str">
            <v>INE059D01020</v>
          </cell>
          <cell r="H1035">
            <v>2755.5749999999998</v>
          </cell>
          <cell r="I1035" t="str">
            <v>Small Cap</v>
          </cell>
          <cell r="J1035">
            <v>248.91</v>
          </cell>
        </row>
        <row r="1036">
          <cell r="A1036" t="str">
            <v>INE064A01026</v>
          </cell>
          <cell r="B1036">
            <v>5268</v>
          </cell>
          <cell r="C1036">
            <v>100414</v>
          </cell>
          <cell r="D1036" t="str">
            <v>Timex Group India Ltd.</v>
          </cell>
          <cell r="E1036" t="str">
            <v>Consumer Durables</v>
          </cell>
          <cell r="F1036" t="str">
            <v>TIMX IN</v>
          </cell>
          <cell r="G1036" t="str">
            <v>INE064A01026</v>
          </cell>
          <cell r="H1036">
            <v>3236.4569999999999</v>
          </cell>
          <cell r="I1036" t="str">
            <v>Small Cap</v>
          </cell>
          <cell r="J1036">
            <v>0</v>
          </cell>
        </row>
        <row r="1037">
          <cell r="A1037" t="str">
            <v>INE206N01018</v>
          </cell>
          <cell r="B1037">
            <v>4130</v>
          </cell>
          <cell r="C1037">
            <v>104341</v>
          </cell>
          <cell r="D1037" t="str">
            <v>Ravindra Energy Ltd.</v>
          </cell>
          <cell r="E1037" t="str">
            <v>Power</v>
          </cell>
          <cell r="F1037" t="str">
            <v>RELTD IN</v>
          </cell>
          <cell r="G1037" t="str">
            <v>INE206N01018</v>
          </cell>
          <cell r="H1037">
            <v>2831.8737831799999</v>
          </cell>
          <cell r="I1037" t="str">
            <v>Small Cap</v>
          </cell>
          <cell r="J1037">
            <v>158.72</v>
          </cell>
        </row>
        <row r="1038">
          <cell r="A1038" t="str">
            <v>INE449A01011</v>
          </cell>
          <cell r="B1038">
            <v>525</v>
          </cell>
          <cell r="C1038">
            <v>105010</v>
          </cell>
          <cell r="D1038" t="str">
            <v>Automotive Axles Ltd.</v>
          </cell>
          <cell r="E1038" t="str">
            <v>Automobile &amp; Ancillaries</v>
          </cell>
          <cell r="F1038" t="str">
            <v>ATXL IN</v>
          </cell>
          <cell r="G1038" t="str">
            <v>INE449A01011</v>
          </cell>
          <cell r="H1038">
            <v>2606.2112084999999</v>
          </cell>
          <cell r="I1038" t="str">
            <v>Small Cap</v>
          </cell>
          <cell r="J1038">
            <v>1723.6</v>
          </cell>
        </row>
        <row r="1039">
          <cell r="A1039" t="str">
            <v>INE586B01026</v>
          </cell>
          <cell r="B1039">
            <v>5113</v>
          </cell>
          <cell r="C1039">
            <v>132390</v>
          </cell>
          <cell r="D1039" t="str">
            <v>Taj GVK Hotels &amp; Resorts Ltd.</v>
          </cell>
          <cell r="E1039" t="str">
            <v>Hospitality</v>
          </cell>
          <cell r="F1039" t="str">
            <v>TAJG IN</v>
          </cell>
          <cell r="G1039" t="str">
            <v>INE586B01026</v>
          </cell>
          <cell r="H1039">
            <v>2713.0936886499999</v>
          </cell>
          <cell r="I1039" t="str">
            <v>Small Cap</v>
          </cell>
          <cell r="J1039">
            <v>432.25</v>
          </cell>
        </row>
        <row r="1040">
          <cell r="A1040" t="str">
            <v>INE0FHS01024</v>
          </cell>
          <cell r="B1040">
            <v>1271</v>
          </cell>
          <cell r="C1040">
            <v>301999</v>
          </cell>
          <cell r="D1040" t="str">
            <v>Deep Industries Ltd.</v>
          </cell>
          <cell r="E1040" t="str">
            <v>Crude Oil</v>
          </cell>
          <cell r="F1040" t="str">
            <v>DEEPIND IN</v>
          </cell>
          <cell r="G1040" t="str">
            <v>INE0FHS01024</v>
          </cell>
          <cell r="H1040">
            <v>3409.28</v>
          </cell>
          <cell r="I1040" t="str">
            <v>Small Cap</v>
          </cell>
          <cell r="J1040">
            <v>533.1</v>
          </cell>
        </row>
        <row r="1041">
          <cell r="A1041" t="str">
            <v>INE993A01026</v>
          </cell>
          <cell r="B1041">
            <v>3043</v>
          </cell>
          <cell r="C1041">
            <v>113269</v>
          </cell>
          <cell r="D1041" t="str">
            <v>Man Industries (India) Ltd.</v>
          </cell>
          <cell r="E1041" t="str">
            <v>Iron &amp; Steel</v>
          </cell>
          <cell r="F1041" t="str">
            <v>MAN IN</v>
          </cell>
          <cell r="G1041" t="str">
            <v>INE993A01026</v>
          </cell>
          <cell r="H1041">
            <v>3070.8918367400001</v>
          </cell>
          <cell r="I1041" t="str">
            <v>Small Cap</v>
          </cell>
          <cell r="J1041">
            <v>409.7</v>
          </cell>
        </row>
        <row r="1042">
          <cell r="A1042" t="str">
            <v>INE393P01035</v>
          </cell>
          <cell r="B1042">
            <v>3898</v>
          </cell>
          <cell r="C1042">
            <v>273894</v>
          </cell>
          <cell r="D1042" t="str">
            <v>Prataap Snacks Ltd.</v>
          </cell>
          <cell r="E1042" t="str">
            <v>FMCG</v>
          </cell>
          <cell r="F1042" t="str">
            <v>DIAMOND IN</v>
          </cell>
          <cell r="G1042" t="str">
            <v>INE393P01035</v>
          </cell>
          <cell r="H1042">
            <v>2514.4007624599999</v>
          </cell>
          <cell r="I1042" t="str">
            <v>Small Cap</v>
          </cell>
          <cell r="J1042">
            <v>1051.55</v>
          </cell>
        </row>
        <row r="1043">
          <cell r="A1043" t="str">
            <v>INE197D01010</v>
          </cell>
          <cell r="B1043">
            <v>2540</v>
          </cell>
          <cell r="C1043">
            <v>100227</v>
          </cell>
          <cell r="D1043" t="str">
            <v>Jindal Poly Films Ltd.</v>
          </cell>
          <cell r="E1043" t="str">
            <v>Plastic Products</v>
          </cell>
          <cell r="F1043" t="str">
            <v>JDPF IN</v>
          </cell>
          <cell r="G1043" t="str">
            <v>INE197D01010</v>
          </cell>
          <cell r="H1043">
            <v>2659.1488614899999</v>
          </cell>
          <cell r="I1043" t="str">
            <v>Small Cap</v>
          </cell>
          <cell r="J1043">
            <v>607.15</v>
          </cell>
        </row>
        <row r="1044">
          <cell r="A1044" t="str">
            <v>INE735W01017</v>
          </cell>
          <cell r="B1044">
            <v>5490</v>
          </cell>
          <cell r="C1044">
            <v>288476</v>
          </cell>
          <cell r="D1044" t="str">
            <v>Utkarsh Small Finance Bank Ltd.</v>
          </cell>
          <cell r="E1044" t="str">
            <v>Bank</v>
          </cell>
          <cell r="F1044" t="str">
            <v>UTKARSHB IN</v>
          </cell>
          <cell r="G1044" t="str">
            <v>INE735W01017</v>
          </cell>
          <cell r="H1044">
            <v>2368.4612849999999</v>
          </cell>
          <cell r="I1044" t="str">
            <v>Small Cap</v>
          </cell>
          <cell r="J1044">
            <v>21.49</v>
          </cell>
        </row>
        <row r="1045">
          <cell r="A1045" t="str">
            <v>INE488B01017</v>
          </cell>
          <cell r="B1045">
            <v>5139</v>
          </cell>
          <cell r="C1045">
            <v>119091</v>
          </cell>
          <cell r="D1045" t="str">
            <v>Tasty Bite Eatables Ltd.</v>
          </cell>
          <cell r="E1045" t="str">
            <v>FMCG</v>
          </cell>
          <cell r="F1045" t="str">
            <v>TSTY IN</v>
          </cell>
          <cell r="G1045" t="str">
            <v>INE488B01017</v>
          </cell>
          <cell r="H1045">
            <v>2391.49917</v>
          </cell>
          <cell r="I1045" t="str">
            <v>Small Cap</v>
          </cell>
          <cell r="J1045">
            <v>9317</v>
          </cell>
        </row>
        <row r="1046">
          <cell r="A1046" t="str">
            <v>INE805C01028</v>
          </cell>
          <cell r="B1046">
            <v>2689</v>
          </cell>
          <cell r="C1046">
            <v>190066</v>
          </cell>
          <cell r="D1046" t="str">
            <v>KCP Ltd.</v>
          </cell>
          <cell r="E1046" t="str">
            <v>Construction Materials</v>
          </cell>
          <cell r="F1046" t="str">
            <v>KCPL IN</v>
          </cell>
          <cell r="G1046" t="str">
            <v>INE805C01028</v>
          </cell>
          <cell r="H1046">
            <v>2627.4132408</v>
          </cell>
          <cell r="I1046" t="str">
            <v>Small Cap</v>
          </cell>
          <cell r="J1046">
            <v>203.75</v>
          </cell>
        </row>
        <row r="1047">
          <cell r="A1047" t="str">
            <v>INE612J01015</v>
          </cell>
          <cell r="B1047">
            <v>4183</v>
          </cell>
          <cell r="C1047">
            <v>209089</v>
          </cell>
          <cell r="D1047" t="str">
            <v>Repco Home Finance Ltd.</v>
          </cell>
          <cell r="E1047" t="str">
            <v>Finance</v>
          </cell>
          <cell r="F1047" t="str">
            <v>REPCO IN</v>
          </cell>
          <cell r="G1047" t="str">
            <v>INE612J01015</v>
          </cell>
          <cell r="H1047">
            <v>2343.54862052</v>
          </cell>
          <cell r="I1047" t="str">
            <v>Small Cap</v>
          </cell>
          <cell r="J1047">
            <v>374.4</v>
          </cell>
        </row>
        <row r="1048">
          <cell r="A1048" t="str">
            <v>INE667G01023</v>
          </cell>
          <cell r="B1048">
            <v>4341</v>
          </cell>
          <cell r="C1048">
            <v>190051</v>
          </cell>
          <cell r="D1048" t="str">
            <v>Saksoft Ltd.</v>
          </cell>
          <cell r="E1048" t="str">
            <v>IT</v>
          </cell>
          <cell r="F1048" t="str">
            <v>SAK IN</v>
          </cell>
          <cell r="G1048" t="str">
            <v>INE667G01023</v>
          </cell>
          <cell r="H1048">
            <v>2768.544625</v>
          </cell>
          <cell r="I1048" t="str">
            <v>Small Cap</v>
          </cell>
          <cell r="J1048">
            <v>208.97</v>
          </cell>
        </row>
        <row r="1049">
          <cell r="A1049" t="str">
            <v>INE927X01018</v>
          </cell>
          <cell r="B1049">
            <v>1477</v>
          </cell>
          <cell r="C1049">
            <v>103681</v>
          </cell>
          <cell r="D1049" t="str">
            <v>Elcid Investments Ltd.</v>
          </cell>
          <cell r="E1049" t="str">
            <v>Finance</v>
          </cell>
          <cell r="F1049" t="str">
            <v>ELCID IN</v>
          </cell>
          <cell r="G1049" t="str">
            <v>INE927X01018</v>
          </cell>
          <cell r="H1049">
            <v>2665.3330000000001</v>
          </cell>
          <cell r="I1049" t="str">
            <v>Small Cap</v>
          </cell>
          <cell r="J1049">
            <v>0</v>
          </cell>
        </row>
        <row r="1050">
          <cell r="A1050" t="str">
            <v>INE485C01029</v>
          </cell>
          <cell r="B1050">
            <v>2426</v>
          </cell>
          <cell r="C1050">
            <v>124164</v>
          </cell>
          <cell r="D1050" t="str">
            <v>IOL Chemicals And Pharmaceuticals Ltd.</v>
          </cell>
          <cell r="E1050" t="str">
            <v>Healthcare</v>
          </cell>
          <cell r="F1050" t="str">
            <v>ICP IN</v>
          </cell>
          <cell r="G1050" t="str">
            <v>INE485C01029</v>
          </cell>
          <cell r="H1050">
            <v>3395.23270817</v>
          </cell>
          <cell r="I1050" t="str">
            <v>Small Cap</v>
          </cell>
          <cell r="J1050">
            <v>115.76</v>
          </cell>
        </row>
        <row r="1051">
          <cell r="A1051" t="str">
            <v>INE349A01021</v>
          </cell>
          <cell r="B1051">
            <v>3581</v>
          </cell>
          <cell r="C1051">
            <v>130367</v>
          </cell>
          <cell r="D1051" t="str">
            <v>NRB Bearings Ltd.</v>
          </cell>
          <cell r="E1051" t="str">
            <v>Automobile &amp; Ancillaries</v>
          </cell>
          <cell r="F1051" t="str">
            <v>NRBBR IN</v>
          </cell>
          <cell r="G1051" t="str">
            <v>INE349A01021</v>
          </cell>
          <cell r="H1051">
            <v>2724.9788990000002</v>
          </cell>
          <cell r="I1051" t="str">
            <v>Small Cap</v>
          </cell>
          <cell r="J1051">
            <v>281.10000000000002</v>
          </cell>
        </row>
        <row r="1052">
          <cell r="A1052" t="str">
            <v>INE310A01015</v>
          </cell>
          <cell r="B1052">
            <v>3526</v>
          </cell>
          <cell r="C1052">
            <v>123385</v>
          </cell>
          <cell r="D1052" t="str">
            <v>Nilkamal Ltd.</v>
          </cell>
          <cell r="E1052" t="str">
            <v>Plastic Products</v>
          </cell>
          <cell r="F1052" t="str">
            <v>NILK IN</v>
          </cell>
          <cell r="G1052" t="str">
            <v>INE310A01015</v>
          </cell>
          <cell r="H1052">
            <v>2312.9913750000001</v>
          </cell>
          <cell r="I1052" t="str">
            <v>Small Cap</v>
          </cell>
          <cell r="J1052">
            <v>1547.3</v>
          </cell>
        </row>
        <row r="1053">
          <cell r="A1053" t="str">
            <v>INE016Q01014</v>
          </cell>
          <cell r="B1053">
            <v>996</v>
          </cell>
          <cell r="C1053">
            <v>223944</v>
          </cell>
          <cell r="D1053" t="str">
            <v>Ceinsys Tech Ltd.</v>
          </cell>
          <cell r="E1053" t="str">
            <v>IT</v>
          </cell>
          <cell r="F1053" t="str">
            <v>CEINSYS IN</v>
          </cell>
          <cell r="G1053" t="str">
            <v>INE016Q01014</v>
          </cell>
          <cell r="H1053">
            <v>2998.02617384</v>
          </cell>
          <cell r="I1053" t="str">
            <v>Small Cap</v>
          </cell>
          <cell r="J1053">
            <v>0</v>
          </cell>
        </row>
        <row r="1054">
          <cell r="A1054" t="str">
            <v>INE01EO01010</v>
          </cell>
          <cell r="B1054">
            <v>4837</v>
          </cell>
          <cell r="C1054">
            <v>291686</v>
          </cell>
          <cell r="D1054" t="str">
            <v>Spectrum Electrical Industries Ltd.</v>
          </cell>
          <cell r="E1054" t="str">
            <v>Capital Goods</v>
          </cell>
          <cell r="F1054" t="str">
            <v>SPECTRUM IN</v>
          </cell>
          <cell r="G1054" t="str">
            <v>INE01EO01010</v>
          </cell>
          <cell r="H1054">
            <v>2185.7951440000002</v>
          </cell>
          <cell r="I1054" t="str">
            <v>Small Cap</v>
          </cell>
          <cell r="J1054">
            <v>1421.9</v>
          </cell>
        </row>
        <row r="1055">
          <cell r="A1055" t="str">
            <v>INE989A01032</v>
          </cell>
          <cell r="B1055">
            <v>4390</v>
          </cell>
          <cell r="C1055">
            <v>130073</v>
          </cell>
          <cell r="D1055" t="str">
            <v>Sanghvi Movers Ltd.</v>
          </cell>
          <cell r="E1055" t="str">
            <v>Capital Goods</v>
          </cell>
          <cell r="F1055" t="str">
            <v>SGM IN</v>
          </cell>
          <cell r="G1055" t="str">
            <v>INE989A01032</v>
          </cell>
          <cell r="H1055">
            <v>3145.3060799999998</v>
          </cell>
          <cell r="I1055" t="str">
            <v>Small Cap</v>
          </cell>
          <cell r="J1055">
            <v>363.25</v>
          </cell>
        </row>
        <row r="1056">
          <cell r="A1056" t="str">
            <v>INE488V01015</v>
          </cell>
          <cell r="B1056">
            <v>3968</v>
          </cell>
          <cell r="C1056">
            <v>284184</v>
          </cell>
          <cell r="D1056" t="str">
            <v>PSP Projects Ltd.</v>
          </cell>
          <cell r="E1056" t="str">
            <v>Realty</v>
          </cell>
          <cell r="F1056" t="str">
            <v>PSPPL IN</v>
          </cell>
          <cell r="G1056" t="str">
            <v>INE488V01015</v>
          </cell>
          <cell r="H1056">
            <v>3098.2041756049998</v>
          </cell>
          <cell r="I1056" t="str">
            <v>Small Cap</v>
          </cell>
          <cell r="J1056">
            <v>782.35</v>
          </cell>
        </row>
        <row r="1057">
          <cell r="A1057" t="str">
            <v>INE0PB301013</v>
          </cell>
          <cell r="B1057">
            <v>4586</v>
          </cell>
          <cell r="C1057">
            <v>310124</v>
          </cell>
          <cell r="D1057" t="str">
            <v>Shipping Corporation of India Land and Assets Ltd.</v>
          </cell>
          <cell r="E1057" t="str">
            <v>Logistics</v>
          </cell>
          <cell r="F1057" t="str">
            <v>SCILAL IN</v>
          </cell>
          <cell r="G1057" t="str">
            <v>INE0PB301013</v>
          </cell>
          <cell r="H1057">
            <v>2390.9463183299999</v>
          </cell>
          <cell r="I1057" t="str">
            <v>Small Cap</v>
          </cell>
          <cell r="J1057">
            <v>51.47</v>
          </cell>
        </row>
        <row r="1058">
          <cell r="A1058" t="str">
            <v>INE349Y01013</v>
          </cell>
          <cell r="B1058">
            <v>2222</v>
          </cell>
          <cell r="C1058">
            <v>250958</v>
          </cell>
          <cell r="D1058" t="str">
            <v>Ideaforge Technology Ltd.</v>
          </cell>
          <cell r="E1058" t="str">
            <v>Capital Goods</v>
          </cell>
          <cell r="F1058" t="str">
            <v>IDEAFORG IN</v>
          </cell>
          <cell r="G1058" t="str">
            <v>INE349Y01013</v>
          </cell>
          <cell r="H1058">
            <v>2238.8078846899998</v>
          </cell>
          <cell r="I1058" t="str">
            <v>Small Cap</v>
          </cell>
          <cell r="J1058">
            <v>517.45000000000005</v>
          </cell>
        </row>
        <row r="1059">
          <cell r="A1059" t="str">
            <v>INE314H01012</v>
          </cell>
          <cell r="B1059">
            <v>5186</v>
          </cell>
          <cell r="C1059">
            <v>101421</v>
          </cell>
          <cell r="D1059" t="str">
            <v>TechNVision Ventures Ltd.</v>
          </cell>
          <cell r="E1059" t="str">
            <v>IT</v>
          </cell>
          <cell r="F1059" t="str">
            <v>TVVL IN</v>
          </cell>
          <cell r="G1059" t="str">
            <v>INE314H01012</v>
          </cell>
          <cell r="H1059">
            <v>3611.0428750000001</v>
          </cell>
          <cell r="I1059" t="str">
            <v>Small Cap</v>
          </cell>
          <cell r="J1059">
            <v>0</v>
          </cell>
        </row>
        <row r="1060">
          <cell r="A1060" t="str">
            <v>INE903D01011</v>
          </cell>
          <cell r="B1060">
            <v>3294</v>
          </cell>
          <cell r="C1060">
            <v>111551</v>
          </cell>
          <cell r="D1060" t="str">
            <v>Monarch Networth Capital Ltd.</v>
          </cell>
          <cell r="E1060" t="str">
            <v>Finance</v>
          </cell>
          <cell r="F1060" t="str">
            <v>MNCL IN</v>
          </cell>
          <cell r="G1060" t="str">
            <v>INE903D01011</v>
          </cell>
          <cell r="H1060">
            <v>2566.3124427500002</v>
          </cell>
          <cell r="I1060" t="str">
            <v>Small Cap</v>
          </cell>
          <cell r="J1060">
            <v>324.39999999999998</v>
          </cell>
        </row>
        <row r="1061">
          <cell r="A1061" t="str">
            <v>INE07OG01012</v>
          </cell>
          <cell r="B1061">
            <v>3465</v>
          </cell>
          <cell r="C1061">
            <v>298017</v>
          </cell>
          <cell r="D1061" t="str">
            <v>NDR Auto Components Ltd.</v>
          </cell>
          <cell r="E1061" t="str">
            <v>Automobile &amp; Ancillaries</v>
          </cell>
          <cell r="F1061" t="str">
            <v>NDRAUTO IN</v>
          </cell>
          <cell r="G1061" t="str">
            <v>INE07OG01012</v>
          </cell>
          <cell r="H1061">
            <v>2556.80125348</v>
          </cell>
          <cell r="I1061" t="str">
            <v>Small Cap</v>
          </cell>
          <cell r="J1061">
            <v>1077.0999999999999</v>
          </cell>
        </row>
        <row r="1062">
          <cell r="A1062" t="str">
            <v>INE873D01024</v>
          </cell>
          <cell r="B1062">
            <v>2327</v>
          </cell>
          <cell r="C1062">
            <v>132612</v>
          </cell>
          <cell r="D1062" t="str">
            <v>Indoco Remedies Ltd.</v>
          </cell>
          <cell r="E1062" t="str">
            <v>Healthcare</v>
          </cell>
          <cell r="F1062" t="str">
            <v>INDR IN</v>
          </cell>
          <cell r="G1062" t="str">
            <v>INE873D01024</v>
          </cell>
          <cell r="H1062">
            <v>2756.3674013999998</v>
          </cell>
          <cell r="I1062" t="str">
            <v>Small Cap</v>
          </cell>
          <cell r="J1062">
            <v>299.05</v>
          </cell>
        </row>
        <row r="1063">
          <cell r="A1063" t="str">
            <v>INE883N01014</v>
          </cell>
          <cell r="B1063">
            <v>3729</v>
          </cell>
          <cell r="C1063">
            <v>224160</v>
          </cell>
          <cell r="D1063" t="str">
            <v>Parag Milk Foods Ltd.</v>
          </cell>
          <cell r="E1063" t="str">
            <v>FMCG</v>
          </cell>
          <cell r="F1063" t="str">
            <v>PARAG IN</v>
          </cell>
          <cell r="G1063" t="str">
            <v>INE883N01014</v>
          </cell>
          <cell r="H1063">
            <v>3322.8265342350001</v>
          </cell>
          <cell r="I1063" t="str">
            <v>Small Cap</v>
          </cell>
          <cell r="J1063">
            <v>277.32</v>
          </cell>
        </row>
        <row r="1064">
          <cell r="A1064" t="str">
            <v>INE040D01038</v>
          </cell>
          <cell r="B1064">
            <v>3130</v>
          </cell>
          <cell r="C1064">
            <v>122249</v>
          </cell>
          <cell r="D1064" t="str">
            <v>Mayur Uniquoters Ltd.</v>
          </cell>
          <cell r="E1064" t="str">
            <v>Textile</v>
          </cell>
          <cell r="F1064" t="str">
            <v>MUNI IN</v>
          </cell>
          <cell r="G1064" t="str">
            <v>INE040D01038</v>
          </cell>
          <cell r="H1064">
            <v>2249.3238390000001</v>
          </cell>
          <cell r="I1064" t="str">
            <v>Small Cap</v>
          </cell>
          <cell r="J1064">
            <v>518.1</v>
          </cell>
        </row>
        <row r="1065">
          <cell r="A1065" t="str">
            <v>INE050H01012</v>
          </cell>
          <cell r="B1065">
            <v>4097</v>
          </cell>
          <cell r="C1065">
            <v>132661</v>
          </cell>
          <cell r="D1065" t="str">
            <v>Rane (Madras) Ltd.</v>
          </cell>
          <cell r="E1065" t="str">
            <v>Automobile &amp; Ancillaries</v>
          </cell>
          <cell r="F1065" t="str">
            <v>RML IN</v>
          </cell>
          <cell r="G1065" t="str">
            <v>INE050H01012</v>
          </cell>
          <cell r="H1065">
            <v>2344.5965173949999</v>
          </cell>
          <cell r="I1065" t="str">
            <v>Small Cap</v>
          </cell>
          <cell r="J1065">
            <v>849.55</v>
          </cell>
        </row>
        <row r="1066">
          <cell r="A1066" t="str">
            <v>INE816B01035</v>
          </cell>
          <cell r="B1066">
            <v>1625</v>
          </cell>
          <cell r="C1066">
            <v>126227</v>
          </cell>
          <cell r="D1066" t="str">
            <v>Filatex India Ltd.</v>
          </cell>
          <cell r="E1066" t="str">
            <v>Textile</v>
          </cell>
          <cell r="F1066" t="str">
            <v>FLTX IN</v>
          </cell>
          <cell r="G1066" t="str">
            <v>INE816B01035</v>
          </cell>
          <cell r="H1066">
            <v>2478.4891120000002</v>
          </cell>
          <cell r="I1066" t="str">
            <v>Small Cap</v>
          </cell>
          <cell r="J1066">
            <v>55.84</v>
          </cell>
        </row>
        <row r="1067">
          <cell r="A1067" t="str">
            <v>INE234A01025</v>
          </cell>
          <cell r="B1067">
            <v>3575</v>
          </cell>
          <cell r="C1067">
            <v>100672</v>
          </cell>
          <cell r="D1067" t="str">
            <v>Novartis India Ltd.</v>
          </cell>
          <cell r="E1067" t="str">
            <v>Trading</v>
          </cell>
          <cell r="F1067" t="str">
            <v>HCBA IN</v>
          </cell>
          <cell r="G1067" t="str">
            <v>INE234A01025</v>
          </cell>
          <cell r="H1067">
            <v>2266.8620725699998</v>
          </cell>
          <cell r="I1067" t="str">
            <v>Small Cap</v>
          </cell>
          <cell r="J1067">
            <v>0</v>
          </cell>
        </row>
        <row r="1068">
          <cell r="A1068" t="str">
            <v>INE618R01015</v>
          </cell>
          <cell r="B1068">
            <v>4513</v>
          </cell>
          <cell r="C1068">
            <v>225036</v>
          </cell>
          <cell r="D1068" t="str">
            <v>SG Finserve Ltd.</v>
          </cell>
          <cell r="E1068" t="str">
            <v>Finance</v>
          </cell>
          <cell r="F1068" t="str">
            <v>SGFIN IN</v>
          </cell>
          <cell r="G1068" t="str">
            <v>INE618R01015</v>
          </cell>
          <cell r="H1068">
            <v>2101.3725250000002</v>
          </cell>
          <cell r="I1068" t="str">
            <v>Small Cap</v>
          </cell>
          <cell r="J1068">
            <v>375.95</v>
          </cell>
        </row>
        <row r="1069">
          <cell r="A1069" t="str">
            <v>INE0KQN01018</v>
          </cell>
          <cell r="B1069">
            <v>597</v>
          </cell>
          <cell r="C1069">
            <v>311991</v>
          </cell>
          <cell r="D1069" t="str">
            <v>Bajel Projects Ltd.</v>
          </cell>
          <cell r="E1069" t="str">
            <v>Infrastructure</v>
          </cell>
          <cell r="F1069" t="str">
            <v>BAJEL IN</v>
          </cell>
          <cell r="G1069" t="str">
            <v>INE0KQN01018</v>
          </cell>
          <cell r="H1069">
            <v>2346.5187578250002</v>
          </cell>
          <cell r="I1069" t="str">
            <v>Small Cap</v>
          </cell>
          <cell r="J1069">
            <v>203.02</v>
          </cell>
        </row>
        <row r="1070">
          <cell r="A1070" t="str">
            <v>INE482D01024</v>
          </cell>
          <cell r="B1070">
            <v>983</v>
          </cell>
          <cell r="C1070">
            <v>124091</v>
          </cell>
          <cell r="D1070" t="str">
            <v>Carysil Ltd.</v>
          </cell>
          <cell r="E1070" t="str">
            <v>FMCG</v>
          </cell>
          <cell r="F1070" t="str">
            <v>CARYSIL IN</v>
          </cell>
          <cell r="G1070" t="str">
            <v>INE482D01024</v>
          </cell>
          <cell r="H1070">
            <v>2693.2303621400001</v>
          </cell>
          <cell r="I1070" t="str">
            <v>Small Cap</v>
          </cell>
          <cell r="J1070">
            <v>942.9</v>
          </cell>
        </row>
        <row r="1071">
          <cell r="A1071" t="str">
            <v>INE616Z01012</v>
          </cell>
          <cell r="B1071">
            <v>5791</v>
          </cell>
          <cell r="C1071">
            <v>275557</v>
          </cell>
          <cell r="D1071" t="str">
            <v>Yasho Industries Ltd.</v>
          </cell>
          <cell r="E1071" t="str">
            <v>Chemicals</v>
          </cell>
          <cell r="F1071" t="str">
            <v>YASHO IN</v>
          </cell>
          <cell r="G1071" t="str">
            <v>INE616Z01012</v>
          </cell>
          <cell r="H1071">
            <v>2131.9355378999999</v>
          </cell>
          <cell r="I1071" t="str">
            <v>Small Cap</v>
          </cell>
          <cell r="J1071">
            <v>1768.2</v>
          </cell>
        </row>
        <row r="1072">
          <cell r="A1072" t="str">
            <v>INE0RB801010</v>
          </cell>
          <cell r="B1072">
            <v>4500</v>
          </cell>
          <cell r="C1072">
            <v>316263</v>
          </cell>
          <cell r="D1072" t="str">
            <v>Senores Pharmaceuticals Ltd.</v>
          </cell>
          <cell r="E1072" t="str">
            <v>Healthcare</v>
          </cell>
          <cell r="F1072" t="str">
            <v>SENORES IN</v>
          </cell>
          <cell r="G1072" t="str">
            <v>INE0RB801010</v>
          </cell>
          <cell r="H1072">
            <v>3172.4014093800001</v>
          </cell>
          <cell r="I1072" t="str">
            <v>Small Cap</v>
          </cell>
          <cell r="J1072">
            <v>689.9</v>
          </cell>
        </row>
        <row r="1073">
          <cell r="A1073" t="str">
            <v>INE0VN801010</v>
          </cell>
          <cell r="B1073">
            <v>4064</v>
          </cell>
          <cell r="C1073">
            <v>297853</v>
          </cell>
          <cell r="D1073" t="str">
            <v>Rajesh Power Services Ltd.</v>
          </cell>
          <cell r="E1073" t="str">
            <v>Trading</v>
          </cell>
          <cell r="F1073" t="str">
            <v>RAJESH IN</v>
          </cell>
          <cell r="G1073" t="str">
            <v>INE0VN801010</v>
          </cell>
          <cell r="H1073">
            <v>2534.36035008</v>
          </cell>
          <cell r="I1073" t="str">
            <v>Small Cap</v>
          </cell>
          <cell r="J1073">
            <v>0</v>
          </cell>
        </row>
        <row r="1074">
          <cell r="A1074" t="str">
            <v>INE142Q01026</v>
          </cell>
          <cell r="B1074">
            <v>4959</v>
          </cell>
          <cell r="C1074">
            <v>221959</v>
          </cell>
          <cell r="D1074" t="str">
            <v>Sula Vineyards Ltd.</v>
          </cell>
          <cell r="E1074" t="str">
            <v>Alcohol</v>
          </cell>
          <cell r="F1074" t="str">
            <v>SULA IN</v>
          </cell>
          <cell r="G1074" t="str">
            <v>INE142Q01026</v>
          </cell>
          <cell r="H1074">
            <v>2413.0102288200001</v>
          </cell>
          <cell r="I1074" t="str">
            <v>Small Cap</v>
          </cell>
          <cell r="J1074">
            <v>286.37</v>
          </cell>
        </row>
        <row r="1075">
          <cell r="A1075" t="str">
            <v>INE0V7W01012</v>
          </cell>
          <cell r="B1075">
            <v>981</v>
          </cell>
          <cell r="C1075">
            <v>212793</v>
          </cell>
          <cell r="D1075" t="str">
            <v>Carraro India Ltd.</v>
          </cell>
          <cell r="E1075" t="str">
            <v>Automobile &amp; Ancillaries</v>
          </cell>
          <cell r="F1075" t="str">
            <v>CARRARO IN</v>
          </cell>
          <cell r="G1075" t="str">
            <v>INE0V7W01012</v>
          </cell>
          <cell r="H1075">
            <v>2581.9125982700002</v>
          </cell>
          <cell r="I1075" t="str">
            <v>Small Cap</v>
          </cell>
          <cell r="J1075">
            <v>454.9</v>
          </cell>
        </row>
        <row r="1076">
          <cell r="A1076" t="str">
            <v>INE0OXY01013</v>
          </cell>
          <cell r="B1076">
            <v>173</v>
          </cell>
          <cell r="C1076">
            <v>314657</v>
          </cell>
          <cell r="D1076" t="str">
            <v>Afcom Holdings Ltd.</v>
          </cell>
          <cell r="E1076" t="str">
            <v>Logistics</v>
          </cell>
          <cell r="F1076" t="str">
            <v>AFCOM IN</v>
          </cell>
          <cell r="G1076" t="str">
            <v>INE0OXY01013</v>
          </cell>
          <cell r="H1076">
            <v>2297.5977655800002</v>
          </cell>
          <cell r="I1076" t="str">
            <v>Small Cap</v>
          </cell>
          <cell r="J1076">
            <v>0</v>
          </cell>
        </row>
        <row r="1077">
          <cell r="A1077" t="str">
            <v>INE560K01014</v>
          </cell>
          <cell r="B1077">
            <v>3969</v>
          </cell>
          <cell r="C1077">
            <v>220532</v>
          </cell>
          <cell r="D1077" t="str">
            <v>PTC India Financial Services Ltd.</v>
          </cell>
          <cell r="E1077" t="str">
            <v>Finance</v>
          </cell>
          <cell r="F1077" t="str">
            <v>PTCIF IN</v>
          </cell>
          <cell r="G1077" t="str">
            <v>INE560K01014</v>
          </cell>
          <cell r="H1077">
            <v>2393.789989545</v>
          </cell>
          <cell r="I1077" t="str">
            <v>Small Cap</v>
          </cell>
          <cell r="J1077">
            <v>37.25</v>
          </cell>
        </row>
        <row r="1078">
          <cell r="A1078" t="str">
            <v>INE500A01029</v>
          </cell>
          <cell r="B1078">
            <v>1254</v>
          </cell>
          <cell r="C1078">
            <v>100117</v>
          </cell>
          <cell r="D1078" t="str">
            <v>DCW Ltd.</v>
          </cell>
          <cell r="E1078" t="str">
            <v>Chemicals</v>
          </cell>
          <cell r="F1078" t="str">
            <v>DCW IN</v>
          </cell>
          <cell r="G1078" t="str">
            <v>INE500A01029</v>
          </cell>
          <cell r="H1078">
            <v>2171.1603050519998</v>
          </cell>
          <cell r="I1078" t="str">
            <v>Small Cap</v>
          </cell>
          <cell r="J1078">
            <v>73.56</v>
          </cell>
        </row>
        <row r="1079">
          <cell r="A1079" t="str">
            <v>INE124G01033</v>
          </cell>
          <cell r="B1079">
            <v>1281</v>
          </cell>
          <cell r="C1079">
            <v>132848</v>
          </cell>
          <cell r="D1079" t="str">
            <v>Delta Corp Ltd.</v>
          </cell>
          <cell r="E1079" t="str">
            <v>Miscellaneous</v>
          </cell>
          <cell r="F1079" t="str">
            <v>DELTA IN</v>
          </cell>
          <cell r="G1079" t="str">
            <v>INE124G01033</v>
          </cell>
          <cell r="H1079">
            <v>2193.8485977209998</v>
          </cell>
          <cell r="I1079" t="str">
            <v>Small Cap</v>
          </cell>
          <cell r="J1079">
            <v>81.900000000000006</v>
          </cell>
        </row>
        <row r="1080">
          <cell r="A1080" t="str">
            <v>INE149O01018</v>
          </cell>
          <cell r="B1080">
            <v>3508</v>
          </cell>
          <cell r="C1080">
            <v>241510</v>
          </cell>
          <cell r="D1080" t="str">
            <v>NIBE Ltd.</v>
          </cell>
          <cell r="E1080" t="str">
            <v>Capital Goods</v>
          </cell>
          <cell r="F1080" t="str">
            <v>NIBE IN</v>
          </cell>
          <cell r="G1080" t="str">
            <v>INE149O01018</v>
          </cell>
          <cell r="H1080">
            <v>1755.66912211</v>
          </cell>
          <cell r="I1080" t="str">
            <v>Small Cap</v>
          </cell>
          <cell r="J1080">
            <v>1210.5999999999999</v>
          </cell>
        </row>
        <row r="1081">
          <cell r="A1081" t="str">
            <v>INE070I01018</v>
          </cell>
          <cell r="B1081">
            <v>2382</v>
          </cell>
          <cell r="C1081">
            <v>132851</v>
          </cell>
          <cell r="D1081" t="str">
            <v>Insecticides (India) Ltd.</v>
          </cell>
          <cell r="E1081" t="str">
            <v>Chemicals</v>
          </cell>
          <cell r="F1081" t="str">
            <v>INST IN</v>
          </cell>
          <cell r="G1081" t="str">
            <v>INE070I01018</v>
          </cell>
          <cell r="H1081">
            <v>2248.6808433599999</v>
          </cell>
          <cell r="I1081" t="str">
            <v>Small Cap</v>
          </cell>
          <cell r="J1081">
            <v>772</v>
          </cell>
        </row>
        <row r="1082">
          <cell r="A1082" t="str">
            <v>INE03CC01015</v>
          </cell>
          <cell r="B1082">
            <v>2587</v>
          </cell>
          <cell r="C1082">
            <v>277613</v>
          </cell>
          <cell r="D1082" t="str">
            <v>Jubilant Agri And Consumer Products Ltd.</v>
          </cell>
          <cell r="E1082" t="str">
            <v>Agri</v>
          </cell>
          <cell r="F1082" t="str">
            <v>JUBLCPL IN</v>
          </cell>
          <cell r="G1082" t="str">
            <v>INE03CC01015</v>
          </cell>
          <cell r="H1082">
            <v>4013.6496998849998</v>
          </cell>
          <cell r="I1082" t="str">
            <v>Small Cap</v>
          </cell>
          <cell r="J1082">
            <v>2657.1</v>
          </cell>
        </row>
        <row r="1083">
          <cell r="A1083" t="str">
            <v>INE945F01025</v>
          </cell>
          <cell r="B1083">
            <v>1260</v>
          </cell>
          <cell r="C1083">
            <v>112068</v>
          </cell>
          <cell r="D1083" t="str">
            <v>Deccan Gold Mines Ltd.</v>
          </cell>
          <cell r="E1083" t="str">
            <v>Mining</v>
          </cell>
          <cell r="F1083" t="str">
            <v>DGM IN</v>
          </cell>
          <cell r="G1083" t="str">
            <v>INE945F01025</v>
          </cell>
          <cell r="H1083">
            <v>2019.0330598200001</v>
          </cell>
          <cell r="I1083" t="str">
            <v>Small Cap</v>
          </cell>
          <cell r="J1083">
            <v>0</v>
          </cell>
        </row>
        <row r="1084">
          <cell r="A1084" t="str">
            <v>INE806C01018</v>
          </cell>
          <cell r="B1084">
            <v>5258</v>
          </cell>
          <cell r="C1084">
            <v>105196</v>
          </cell>
          <cell r="D1084" t="str">
            <v>TIL Ltd.</v>
          </cell>
          <cell r="E1084" t="str">
            <v>Capital Goods</v>
          </cell>
          <cell r="F1084" t="str">
            <v>TIL IN</v>
          </cell>
          <cell r="G1084" t="str">
            <v>INE806C01018</v>
          </cell>
          <cell r="H1084">
            <v>2250.8164825200001</v>
          </cell>
          <cell r="I1084" t="str">
            <v>Small Cap</v>
          </cell>
          <cell r="J1084">
            <v>337.4</v>
          </cell>
        </row>
        <row r="1085">
          <cell r="A1085" t="str">
            <v>INE007B01023</v>
          </cell>
          <cell r="B1085">
            <v>1790</v>
          </cell>
          <cell r="C1085">
            <v>132285</v>
          </cell>
          <cell r="D1085" t="str">
            <v>Geojit Financial Services Ltd.</v>
          </cell>
          <cell r="E1085" t="str">
            <v>Finance</v>
          </cell>
          <cell r="F1085" t="str">
            <v>GEOFSL IN</v>
          </cell>
          <cell r="G1085" t="str">
            <v>INE007B01023</v>
          </cell>
          <cell r="H1085">
            <v>2090.903793429</v>
          </cell>
          <cell r="I1085" t="str">
            <v>Small Cap</v>
          </cell>
          <cell r="J1085">
            <v>74.97</v>
          </cell>
        </row>
        <row r="1086">
          <cell r="A1086" t="str">
            <v>INE519C01017</v>
          </cell>
          <cell r="B1086">
            <v>4966</v>
          </cell>
          <cell r="C1086">
            <v>220531</v>
          </cell>
          <cell r="D1086" t="str">
            <v>Summit Securities Ltd.</v>
          </cell>
          <cell r="E1086" t="str">
            <v>Finance</v>
          </cell>
          <cell r="F1086" t="str">
            <v>SUSL IN</v>
          </cell>
          <cell r="G1086" t="str">
            <v>INE519C01017</v>
          </cell>
          <cell r="H1086">
            <v>2385.1461560849998</v>
          </cell>
          <cell r="I1086" t="str">
            <v>Small Cap</v>
          </cell>
          <cell r="J1086">
            <v>2191.9</v>
          </cell>
        </row>
        <row r="1087">
          <cell r="A1087" t="str">
            <v>INE933K01021</v>
          </cell>
          <cell r="B1087">
            <v>584</v>
          </cell>
          <cell r="C1087">
            <v>220519</v>
          </cell>
          <cell r="D1087" t="str">
            <v>Bajaj Consumer Care Ltd.</v>
          </cell>
          <cell r="E1087" t="str">
            <v>FMCG</v>
          </cell>
          <cell r="F1087" t="str">
            <v>BAJAJCON IN</v>
          </cell>
          <cell r="G1087" t="str">
            <v>INE933K01021</v>
          </cell>
          <cell r="H1087">
            <v>3067.926995155</v>
          </cell>
          <cell r="I1087" t="str">
            <v>Small Cap</v>
          </cell>
          <cell r="J1087">
            <v>223.92</v>
          </cell>
        </row>
        <row r="1088">
          <cell r="A1088" t="str">
            <v>INE02WG01024</v>
          </cell>
          <cell r="B1088">
            <v>5765</v>
          </cell>
          <cell r="C1088">
            <v>292458</v>
          </cell>
          <cell r="D1088" t="str">
            <v>Wonder Electricals Ltd.</v>
          </cell>
          <cell r="E1088" t="str">
            <v>Consumer Durables</v>
          </cell>
          <cell r="F1088" t="str">
            <v>WEL IN</v>
          </cell>
          <cell r="G1088" t="str">
            <v>INE02WG01024</v>
          </cell>
          <cell r="H1088">
            <v>2041.6118799999999</v>
          </cell>
          <cell r="I1088" t="str">
            <v>Small Cap</v>
          </cell>
          <cell r="J1088">
            <v>152.46</v>
          </cell>
        </row>
        <row r="1089">
          <cell r="A1089" t="str">
            <v>INE766P01016</v>
          </cell>
          <cell r="B1089">
            <v>3027</v>
          </cell>
          <cell r="C1089">
            <v>218067</v>
          </cell>
          <cell r="D1089" t="str">
            <v>Mahindra Logistics Ltd.</v>
          </cell>
          <cell r="E1089" t="str">
            <v>Logistics</v>
          </cell>
          <cell r="F1089" t="str">
            <v>MAHLOG IN</v>
          </cell>
          <cell r="G1089" t="str">
            <v>INE766P01016</v>
          </cell>
          <cell r="H1089">
            <v>3318.5885976599998</v>
          </cell>
          <cell r="I1089" t="str">
            <v>Small Cap</v>
          </cell>
          <cell r="J1089">
            <v>334.9</v>
          </cell>
        </row>
        <row r="1090">
          <cell r="A1090" t="str">
            <v>INE170I01016</v>
          </cell>
          <cell r="B1090">
            <v>2111</v>
          </cell>
          <cell r="C1090">
            <v>132859</v>
          </cell>
          <cell r="D1090" t="str">
            <v>Hinduja Global Solutions Ltd.</v>
          </cell>
          <cell r="E1090" t="str">
            <v>IT</v>
          </cell>
          <cell r="F1090" t="str">
            <v>HGSL IN</v>
          </cell>
          <cell r="G1090" t="str">
            <v>INE170I01016</v>
          </cell>
          <cell r="H1090">
            <v>2482.7876104500001</v>
          </cell>
          <cell r="I1090" t="str">
            <v>Small Cap</v>
          </cell>
          <cell r="J1090">
            <v>533.20000000000005</v>
          </cell>
        </row>
        <row r="1091">
          <cell r="A1091" t="str">
            <v>INE0D6701023</v>
          </cell>
          <cell r="B1091">
            <v>2280</v>
          </cell>
          <cell r="C1091">
            <v>301327</v>
          </cell>
          <cell r="D1091" t="str">
            <v>India Pesticides Ltd.</v>
          </cell>
          <cell r="E1091" t="str">
            <v>Chemicals</v>
          </cell>
          <cell r="F1091" t="str">
            <v>IPL IN</v>
          </cell>
          <cell r="G1091" t="str">
            <v>INE0D6701023</v>
          </cell>
          <cell r="H1091">
            <v>2462.1958010399999</v>
          </cell>
          <cell r="I1091" t="str">
            <v>Small Cap</v>
          </cell>
          <cell r="J1091">
            <v>213.75</v>
          </cell>
        </row>
        <row r="1092">
          <cell r="A1092" t="str">
            <v>INE276C01014</v>
          </cell>
          <cell r="B1092">
            <v>1463</v>
          </cell>
          <cell r="C1092">
            <v>123127</v>
          </cell>
          <cell r="D1092" t="str">
            <v>EIH Associated Hotels Ltd.</v>
          </cell>
          <cell r="E1092" t="str">
            <v>Hospitality</v>
          </cell>
          <cell r="F1092" t="str">
            <v>OAH IN</v>
          </cell>
          <cell r="G1092" t="str">
            <v>INE276C01014</v>
          </cell>
          <cell r="H1092">
            <v>2491.0756987200002</v>
          </cell>
          <cell r="I1092" t="str">
            <v>Small Cap</v>
          </cell>
          <cell r="J1092">
            <v>408.4</v>
          </cell>
        </row>
        <row r="1093">
          <cell r="A1093" t="str">
            <v>INE128A01029</v>
          </cell>
          <cell r="B1093">
            <v>1576</v>
          </cell>
          <cell r="C1093">
            <v>131508</v>
          </cell>
          <cell r="D1093" t="str">
            <v>Eveready Industries India Ltd.</v>
          </cell>
          <cell r="E1093" t="str">
            <v>Automobile &amp; Ancillaries</v>
          </cell>
          <cell r="F1093" t="str">
            <v>EVRIN IN</v>
          </cell>
          <cell r="G1093" t="str">
            <v>INE128A01029</v>
          </cell>
          <cell r="H1093">
            <v>3200.4200578</v>
          </cell>
          <cell r="I1093" t="str">
            <v>Small Cap</v>
          </cell>
          <cell r="J1093">
            <v>437.8</v>
          </cell>
        </row>
        <row r="1094">
          <cell r="A1094" t="str">
            <v>INE0CT101020</v>
          </cell>
          <cell r="B1094">
            <v>3156</v>
          </cell>
          <cell r="C1094">
            <v>302222</v>
          </cell>
          <cell r="D1094" t="str">
            <v>Meghmani Organics Ltd.</v>
          </cell>
          <cell r="E1094" t="str">
            <v>Chemicals</v>
          </cell>
          <cell r="F1094" t="str">
            <v>MOL IN</v>
          </cell>
          <cell r="G1094" t="str">
            <v>INE0CT101020</v>
          </cell>
          <cell r="H1094">
            <v>2044.6862564400001</v>
          </cell>
          <cell r="I1094" t="str">
            <v>Small Cap</v>
          </cell>
          <cell r="J1094">
            <v>80.34</v>
          </cell>
        </row>
        <row r="1095">
          <cell r="A1095" t="str">
            <v>INE197A01024</v>
          </cell>
          <cell r="B1095">
            <v>2607</v>
          </cell>
          <cell r="C1095">
            <v>113250</v>
          </cell>
          <cell r="D1095" t="str">
            <v>Jyoti Structures Ltd.</v>
          </cell>
          <cell r="E1095" t="str">
            <v>Infrastructure</v>
          </cell>
          <cell r="F1095" t="str">
            <v>JYS IN</v>
          </cell>
          <cell r="G1095" t="str">
            <v>INE197A01024</v>
          </cell>
          <cell r="H1095">
            <v>1982.58676866</v>
          </cell>
          <cell r="I1095" t="str">
            <v>Small Cap</v>
          </cell>
          <cell r="J1095">
            <v>16.63</v>
          </cell>
        </row>
        <row r="1096">
          <cell r="A1096" t="str">
            <v>INE893J01029</v>
          </cell>
          <cell r="B1096">
            <v>3291</v>
          </cell>
          <cell r="C1096">
            <v>218761</v>
          </cell>
          <cell r="D1096" t="str">
            <v>Mold-Tek Packaging Ltd.</v>
          </cell>
          <cell r="E1096" t="str">
            <v>Plastic Products</v>
          </cell>
          <cell r="F1096" t="str">
            <v>MTEP IN</v>
          </cell>
          <cell r="G1096" t="str">
            <v>INE893J01029</v>
          </cell>
          <cell r="H1096">
            <v>2744.2098626900001</v>
          </cell>
          <cell r="I1096" t="str">
            <v>Small Cap</v>
          </cell>
          <cell r="J1096">
            <v>824.8</v>
          </cell>
        </row>
        <row r="1097">
          <cell r="A1097" t="str">
            <v>INE398A01010</v>
          </cell>
          <cell r="B1097">
            <v>5569</v>
          </cell>
          <cell r="C1097">
            <v>123261</v>
          </cell>
          <cell r="D1097" t="str">
            <v>Venky'S (India) Ltd.</v>
          </cell>
          <cell r="E1097" t="str">
            <v>Agri</v>
          </cell>
          <cell r="F1097" t="str">
            <v>WH IN</v>
          </cell>
          <cell r="G1097" t="str">
            <v>INE398A01010</v>
          </cell>
          <cell r="H1097">
            <v>2097.9565137999998</v>
          </cell>
          <cell r="I1097" t="str">
            <v>Small Cap</v>
          </cell>
          <cell r="J1097">
            <v>1494.4</v>
          </cell>
        </row>
        <row r="1098">
          <cell r="A1098" t="str">
            <v>INE029L01018</v>
          </cell>
          <cell r="B1098">
            <v>2641</v>
          </cell>
          <cell r="C1098">
            <v>220965</v>
          </cell>
          <cell r="D1098" t="str">
            <v>Kalyani Investment Company Ltd.</v>
          </cell>
          <cell r="E1098" t="str">
            <v>Finance</v>
          </cell>
          <cell r="F1098" t="str">
            <v>KALY IN</v>
          </cell>
          <cell r="G1098" t="str">
            <v>INE029L01018</v>
          </cell>
          <cell r="H1098">
            <v>2114.92527741</v>
          </cell>
          <cell r="I1098" t="str">
            <v>Small Cap</v>
          </cell>
          <cell r="J1098">
            <v>4843.8999999999996</v>
          </cell>
        </row>
        <row r="1099">
          <cell r="A1099" t="str">
            <v>INE05AN01011</v>
          </cell>
          <cell r="B1099">
            <v>2137</v>
          </cell>
          <cell r="C1099">
            <v>295873</v>
          </cell>
          <cell r="D1099" t="str">
            <v>Hindware Home Innovation Ltd.</v>
          </cell>
          <cell r="E1099" t="str">
            <v>Consumer Durables</v>
          </cell>
          <cell r="F1099" t="str">
            <v>HINDWARE IN</v>
          </cell>
          <cell r="G1099" t="str">
            <v>INE05AN01011</v>
          </cell>
          <cell r="H1099">
            <v>2805.4988137800001</v>
          </cell>
          <cell r="I1099" t="str">
            <v>Small Cap</v>
          </cell>
          <cell r="J1099">
            <v>336.1</v>
          </cell>
        </row>
        <row r="1100">
          <cell r="A1100" t="str">
            <v>INE614A01028</v>
          </cell>
          <cell r="B1100">
            <v>4088</v>
          </cell>
          <cell r="C1100">
            <v>132369</v>
          </cell>
          <cell r="D1100" t="str">
            <v>Ramco Industries Ltd.</v>
          </cell>
          <cell r="E1100" t="str">
            <v>Construction Materials</v>
          </cell>
          <cell r="F1100" t="str">
            <v>RAMCO IN</v>
          </cell>
          <cell r="G1100" t="str">
            <v>INE614A01028</v>
          </cell>
          <cell r="H1100">
            <v>3148.5646062000001</v>
          </cell>
          <cell r="I1100" t="str">
            <v>Small Cap</v>
          </cell>
          <cell r="J1100">
            <v>363.35</v>
          </cell>
        </row>
        <row r="1101">
          <cell r="A1101" t="str">
            <v>INE624Z01016</v>
          </cell>
          <cell r="B1101">
            <v>4786</v>
          </cell>
          <cell r="C1101">
            <v>290184</v>
          </cell>
          <cell r="D1101" t="str">
            <v>Solara Active Pharma Sciences Ltd.</v>
          </cell>
          <cell r="E1101" t="str">
            <v>Healthcare</v>
          </cell>
          <cell r="F1101" t="str">
            <v>SOLARA IN</v>
          </cell>
          <cell r="G1101" t="str">
            <v>INE624Z01016</v>
          </cell>
          <cell r="H1101">
            <v>3255.8666501450002</v>
          </cell>
          <cell r="I1101" t="str">
            <v>Small Cap</v>
          </cell>
          <cell r="J1101">
            <v>677.55</v>
          </cell>
        </row>
        <row r="1102">
          <cell r="A1102" t="str">
            <v>INE731F01037</v>
          </cell>
          <cell r="B1102">
            <v>5730</v>
          </cell>
          <cell r="C1102">
            <v>100365</v>
          </cell>
          <cell r="D1102" t="str">
            <v>Welspun Specialty Solutions Ltd.</v>
          </cell>
          <cell r="E1102" t="str">
            <v>Iron &amp; Steel</v>
          </cell>
          <cell r="F1102" t="str">
            <v>WELSPSOL IN</v>
          </cell>
          <cell r="G1102" t="str">
            <v>INE731F01037</v>
          </cell>
          <cell r="H1102">
            <v>2331.06706351</v>
          </cell>
          <cell r="I1102" t="str">
            <v>Small Cap</v>
          </cell>
          <cell r="J1102">
            <v>0</v>
          </cell>
        </row>
        <row r="1103">
          <cell r="A1103" t="str">
            <v>INE325C01035</v>
          </cell>
          <cell r="B1103">
            <v>1373</v>
          </cell>
          <cell r="C1103">
            <v>207877</v>
          </cell>
          <cell r="D1103" t="str">
            <v>Dollar Industries Ltd.</v>
          </cell>
          <cell r="E1103" t="str">
            <v>Textile</v>
          </cell>
          <cell r="F1103" t="str">
            <v>DOLLAR IN</v>
          </cell>
          <cell r="G1103" t="str">
            <v>INE325C01035</v>
          </cell>
          <cell r="H1103">
            <v>2068.4368964</v>
          </cell>
          <cell r="I1103" t="str">
            <v>Small Cap</v>
          </cell>
          <cell r="J1103">
            <v>364.4</v>
          </cell>
        </row>
        <row r="1104">
          <cell r="A1104" t="str">
            <v>INE274V01019</v>
          </cell>
          <cell r="B1104">
            <v>4537</v>
          </cell>
          <cell r="C1104">
            <v>200110</v>
          </cell>
          <cell r="D1104" t="str">
            <v>Shankara Building Products Ltd.</v>
          </cell>
          <cell r="E1104" t="str">
            <v>Iron &amp; Steel</v>
          </cell>
          <cell r="F1104" t="str">
            <v>SHANKARA IN</v>
          </cell>
          <cell r="G1104" t="str">
            <v>INE274V01019</v>
          </cell>
          <cell r="H1104">
            <v>2470.8850727700001</v>
          </cell>
          <cell r="I1104" t="str">
            <v>Small Cap</v>
          </cell>
          <cell r="J1104">
            <v>1018.7</v>
          </cell>
        </row>
        <row r="1105">
          <cell r="A1105" t="str">
            <v>INE421C01016</v>
          </cell>
          <cell r="B1105">
            <v>5377</v>
          </cell>
          <cell r="C1105">
            <v>109243</v>
          </cell>
          <cell r="D1105" t="str">
            <v>TVS Srichakra Ltd.</v>
          </cell>
          <cell r="E1105" t="str">
            <v>Automobile &amp; Ancillaries</v>
          </cell>
          <cell r="F1105" t="str">
            <v>SRTY IN</v>
          </cell>
          <cell r="G1105" t="str">
            <v>INE421C01016</v>
          </cell>
          <cell r="H1105">
            <v>2226.0575760000002</v>
          </cell>
          <cell r="I1105" t="str">
            <v>Small Cap</v>
          </cell>
          <cell r="J1105">
            <v>2896.6</v>
          </cell>
        </row>
        <row r="1106">
          <cell r="A1106" t="str">
            <v>INE835D01023</v>
          </cell>
          <cell r="B1106">
            <v>2106</v>
          </cell>
          <cell r="C1106">
            <v>104036</v>
          </cell>
          <cell r="D1106" t="str">
            <v>Hind Rectifiers Ltd.</v>
          </cell>
          <cell r="E1106" t="str">
            <v>Capital Goods</v>
          </cell>
          <cell r="F1106" t="str">
            <v>HREC IN</v>
          </cell>
          <cell r="G1106" t="str">
            <v>INE835D01023</v>
          </cell>
          <cell r="H1106">
            <v>2871.7578258399999</v>
          </cell>
          <cell r="I1106" t="str">
            <v>Small Cap</v>
          </cell>
          <cell r="J1106">
            <v>1668.9</v>
          </cell>
        </row>
        <row r="1107">
          <cell r="A1107" t="str">
            <v>INE323C01030</v>
          </cell>
          <cell r="B1107">
            <v>2294</v>
          </cell>
          <cell r="C1107">
            <v>104741</v>
          </cell>
          <cell r="D1107" t="str">
            <v>Indian Hume Pipe Company Ltd.</v>
          </cell>
          <cell r="E1107" t="str">
            <v>Infrastructure</v>
          </cell>
          <cell r="F1107" t="str">
            <v>INHP IN</v>
          </cell>
          <cell r="G1107" t="str">
            <v>INE323C01030</v>
          </cell>
          <cell r="H1107">
            <v>2024.8238299499999</v>
          </cell>
          <cell r="I1107" t="str">
            <v>Small Cap</v>
          </cell>
          <cell r="J1107">
            <v>383.75</v>
          </cell>
        </row>
        <row r="1108">
          <cell r="A1108" t="str">
            <v>INE345A01011</v>
          </cell>
          <cell r="B1108">
            <v>2128</v>
          </cell>
          <cell r="C1108">
            <v>100186</v>
          </cell>
          <cell r="D1108" t="str">
            <v>Hindustan Oil Exploration Company Ltd.</v>
          </cell>
          <cell r="E1108" t="str">
            <v>Crude Oil</v>
          </cell>
          <cell r="F1108" t="str">
            <v>HOE IN</v>
          </cell>
          <cell r="G1108" t="str">
            <v>INE345A01011</v>
          </cell>
          <cell r="H1108">
            <v>2232.9279347649999</v>
          </cell>
          <cell r="I1108" t="str">
            <v>Small Cap</v>
          </cell>
          <cell r="J1108">
            <v>168.62</v>
          </cell>
        </row>
        <row r="1109">
          <cell r="A1109" t="str">
            <v>INE497B01018</v>
          </cell>
          <cell r="B1109">
            <v>4487</v>
          </cell>
          <cell r="C1109">
            <v>126807</v>
          </cell>
          <cell r="D1109" t="str">
            <v>Seamec Ltd.</v>
          </cell>
          <cell r="E1109" t="str">
            <v>Logistics</v>
          </cell>
          <cell r="F1109" t="str">
            <v>SEAM IN</v>
          </cell>
          <cell r="G1109" t="str">
            <v>INE497B01018</v>
          </cell>
          <cell r="H1109">
            <v>2360.8383749999998</v>
          </cell>
          <cell r="I1109" t="str">
            <v>Small Cap</v>
          </cell>
          <cell r="J1109">
            <v>929.6</v>
          </cell>
        </row>
        <row r="1110">
          <cell r="A1110" t="str">
            <v>INE777F01014</v>
          </cell>
          <cell r="B1110">
            <v>1588</v>
          </cell>
          <cell r="C1110">
            <v>220260</v>
          </cell>
          <cell r="D1110" t="str">
            <v>Exicom Tele-Systems Ltd.</v>
          </cell>
          <cell r="E1110" t="str">
            <v>Capital Goods</v>
          </cell>
          <cell r="F1110" t="str">
            <v>EXICOM IN</v>
          </cell>
          <cell r="G1110" t="str">
            <v>INE777F01014</v>
          </cell>
          <cell r="H1110">
            <v>2013.8750840800001</v>
          </cell>
          <cell r="I1110" t="str">
            <v>Small Cap</v>
          </cell>
          <cell r="J1110">
            <v>144.86000000000001</v>
          </cell>
        </row>
        <row r="1111">
          <cell r="A1111" t="str">
            <v>INE229H01012</v>
          </cell>
          <cell r="B1111">
            <v>3552</v>
          </cell>
          <cell r="C1111">
            <v>132698</v>
          </cell>
          <cell r="D1111" t="str">
            <v>Nitin Spinners Ltd.</v>
          </cell>
          <cell r="E1111" t="str">
            <v>Textile</v>
          </cell>
          <cell r="F1111" t="str">
            <v>NSPL IN</v>
          </cell>
          <cell r="G1111" t="str">
            <v>INE229H01012</v>
          </cell>
          <cell r="H1111">
            <v>1860.3198</v>
          </cell>
          <cell r="I1111" t="str">
            <v>Small Cap</v>
          </cell>
          <cell r="J1111">
            <v>331.4</v>
          </cell>
        </row>
        <row r="1112">
          <cell r="A1112" t="str">
            <v>INE059B01024</v>
          </cell>
          <cell r="B1112">
            <v>4724</v>
          </cell>
          <cell r="C1112">
            <v>123838</v>
          </cell>
          <cell r="D1112" t="str">
            <v>Simplex Infrastructures Ltd.</v>
          </cell>
          <cell r="E1112" t="str">
            <v>Infrastructure</v>
          </cell>
          <cell r="F1112" t="str">
            <v>SINF IN</v>
          </cell>
          <cell r="G1112" t="str">
            <v>INE059B01024</v>
          </cell>
          <cell r="H1112">
            <v>2339.2448579500001</v>
          </cell>
          <cell r="I1112" t="str">
            <v>Small Cap</v>
          </cell>
          <cell r="J1112">
            <v>295.5</v>
          </cell>
        </row>
        <row r="1113">
          <cell r="A1113" t="str">
            <v>INE384A01010</v>
          </cell>
          <cell r="B1113">
            <v>4100</v>
          </cell>
          <cell r="C1113">
            <v>105800</v>
          </cell>
          <cell r="D1113" t="str">
            <v>Rane Holdings Ltd.</v>
          </cell>
          <cell r="E1113" t="str">
            <v>Finance</v>
          </cell>
          <cell r="F1113" t="str">
            <v>RHL IN</v>
          </cell>
          <cell r="G1113" t="str">
            <v>INE384A01010</v>
          </cell>
          <cell r="H1113">
            <v>2145.3835803400002</v>
          </cell>
          <cell r="I1113" t="str">
            <v>Small Cap</v>
          </cell>
          <cell r="J1113">
            <v>1502.7</v>
          </cell>
        </row>
        <row r="1114">
          <cell r="A1114" t="str">
            <v>INE451D01029</v>
          </cell>
          <cell r="B1114">
            <v>4074</v>
          </cell>
          <cell r="C1114">
            <v>117522</v>
          </cell>
          <cell r="D1114" t="str">
            <v>Rajratan Global Wire Ltd.</v>
          </cell>
          <cell r="E1114" t="str">
            <v>Automobile &amp; Ancillaries</v>
          </cell>
          <cell r="F1114" t="str">
            <v>RGW IN</v>
          </cell>
          <cell r="G1114" t="str">
            <v>INE451D01029</v>
          </cell>
          <cell r="H1114">
            <v>1748.55324</v>
          </cell>
          <cell r="I1114" t="str">
            <v>Small Cap</v>
          </cell>
          <cell r="J1114">
            <v>344.45</v>
          </cell>
        </row>
        <row r="1115">
          <cell r="A1115" t="str">
            <v>INE02NC01014</v>
          </cell>
          <cell r="B1115">
            <v>1634</v>
          </cell>
          <cell r="C1115">
            <v>302986</v>
          </cell>
          <cell r="D1115" t="str">
            <v>Fino Payments Bank Ltd.</v>
          </cell>
          <cell r="E1115" t="str">
            <v>Bank</v>
          </cell>
          <cell r="F1115" t="str">
            <v>FINOPB IN</v>
          </cell>
          <cell r="G1115" t="str">
            <v>INE02NC01014</v>
          </cell>
          <cell r="H1115">
            <v>2327.2026119299999</v>
          </cell>
          <cell r="I1115" t="str">
            <v>Small Cap</v>
          </cell>
          <cell r="J1115">
            <v>279.7</v>
          </cell>
        </row>
        <row r="1116">
          <cell r="A1116" t="str">
            <v>INE506A01018</v>
          </cell>
          <cell r="B1116">
            <v>1387</v>
          </cell>
          <cell r="C1116">
            <v>123618</v>
          </cell>
          <cell r="D1116" t="str">
            <v>Dredging Corporation Of India Ltd.</v>
          </cell>
          <cell r="E1116" t="str">
            <v>Logistics</v>
          </cell>
          <cell r="F1116" t="str">
            <v>DCIL IN</v>
          </cell>
          <cell r="G1116" t="str">
            <v>INE506A01018</v>
          </cell>
          <cell r="H1116">
            <v>1784.02</v>
          </cell>
          <cell r="I1116" t="str">
            <v>Small Cap</v>
          </cell>
          <cell r="J1116">
            <v>635.5</v>
          </cell>
        </row>
        <row r="1117">
          <cell r="A1117" t="str">
            <v>INE305C01029</v>
          </cell>
          <cell r="B1117">
            <v>3714</v>
          </cell>
          <cell r="C1117">
            <v>124820</v>
          </cell>
          <cell r="D1117" t="str">
            <v>Panama Petrochem Ltd.</v>
          </cell>
          <cell r="E1117" t="str">
            <v>Automobile &amp; Ancillaries</v>
          </cell>
          <cell r="F1117" t="str">
            <v>PNPC IN</v>
          </cell>
          <cell r="G1117" t="str">
            <v>INE305C01029</v>
          </cell>
          <cell r="H1117">
            <v>1837.79550724</v>
          </cell>
          <cell r="I1117" t="str">
            <v>Small Cap</v>
          </cell>
          <cell r="J1117">
            <v>303.64999999999998</v>
          </cell>
        </row>
        <row r="1118">
          <cell r="A1118" t="str">
            <v>INE347A01017</v>
          </cell>
          <cell r="B1118">
            <v>3056</v>
          </cell>
          <cell r="C1118">
            <v>102157</v>
          </cell>
          <cell r="D1118" t="str">
            <v>Mangalam Cement Ltd.</v>
          </cell>
          <cell r="E1118" t="str">
            <v>Construction Materials</v>
          </cell>
          <cell r="F1118" t="str">
            <v>MGC IN</v>
          </cell>
          <cell r="G1118" t="str">
            <v>INE347A01017</v>
          </cell>
          <cell r="H1118">
            <v>1996.1663483100001</v>
          </cell>
          <cell r="I1118" t="str">
            <v>Small Cap</v>
          </cell>
          <cell r="J1118">
            <v>724.4</v>
          </cell>
        </row>
        <row r="1119">
          <cell r="A1119" t="str">
            <v>INE231F01020</v>
          </cell>
          <cell r="B1119">
            <v>4423</v>
          </cell>
          <cell r="C1119">
            <v>132663</v>
          </cell>
          <cell r="D1119" t="str">
            <v>Sasken Technologies Ltd.</v>
          </cell>
          <cell r="E1119" t="str">
            <v>IT</v>
          </cell>
          <cell r="F1119" t="str">
            <v>SASKEN IN</v>
          </cell>
          <cell r="G1119" t="str">
            <v>INE231F01020</v>
          </cell>
          <cell r="H1119">
            <v>2262.9401814399998</v>
          </cell>
          <cell r="I1119" t="str">
            <v>Small Cap</v>
          </cell>
          <cell r="J1119">
            <v>1492.4</v>
          </cell>
        </row>
        <row r="1120">
          <cell r="A1120" t="str">
            <v>INE302D01016</v>
          </cell>
          <cell r="B1120">
            <v>4217</v>
          </cell>
          <cell r="C1120">
            <v>117035</v>
          </cell>
          <cell r="D1120" t="str">
            <v>RIR Power Electronics Ltd.</v>
          </cell>
          <cell r="E1120" t="str">
            <v>Electricals</v>
          </cell>
          <cell r="F1120" t="str">
            <v>RIR IN</v>
          </cell>
          <cell r="G1120" t="str">
            <v>INE302D01016</v>
          </cell>
          <cell r="H1120">
            <v>2668.8582959999999</v>
          </cell>
          <cell r="I1120" t="str">
            <v>Small Cap</v>
          </cell>
          <cell r="J1120">
            <v>0</v>
          </cell>
        </row>
        <row r="1121">
          <cell r="A1121" t="str">
            <v>INE332H01014</v>
          </cell>
          <cell r="B1121">
            <v>2322</v>
          </cell>
          <cell r="C1121">
            <v>132717</v>
          </cell>
          <cell r="D1121" t="str">
            <v>Indo Tech Transformers Ltd.</v>
          </cell>
          <cell r="E1121" t="str">
            <v>Capital Goods</v>
          </cell>
          <cell r="F1121" t="str">
            <v>INDT IN</v>
          </cell>
          <cell r="G1121" t="str">
            <v>INE332H01014</v>
          </cell>
          <cell r="H1121">
            <v>1891.7936999999999</v>
          </cell>
          <cell r="I1121" t="str">
            <v>Small Cap</v>
          </cell>
          <cell r="J1121">
            <v>1781.9</v>
          </cell>
        </row>
        <row r="1122">
          <cell r="A1122" t="str">
            <v>INE533A01012</v>
          </cell>
          <cell r="B1122">
            <v>1887</v>
          </cell>
          <cell r="C1122">
            <v>100168</v>
          </cell>
          <cell r="D1122" t="str">
            <v>Goodyear India Ltd.</v>
          </cell>
          <cell r="E1122" t="str">
            <v>Automobile &amp; Ancillaries</v>
          </cell>
          <cell r="F1122" t="str">
            <v>GDYR IN</v>
          </cell>
          <cell r="G1122" t="str">
            <v>INE533A01012</v>
          </cell>
          <cell r="H1122">
            <v>2260.7483510699999</v>
          </cell>
          <cell r="I1122" t="str">
            <v>Small Cap</v>
          </cell>
          <cell r="J1122">
            <v>0</v>
          </cell>
        </row>
        <row r="1123">
          <cell r="A1123" t="str">
            <v>INE976R01025</v>
          </cell>
          <cell r="B1123">
            <v>182</v>
          </cell>
          <cell r="C1123">
            <v>272417</v>
          </cell>
          <cell r="D1123" t="str">
            <v>AGI Infra Ltd.</v>
          </cell>
          <cell r="E1123" t="str">
            <v>Realty</v>
          </cell>
          <cell r="F1123" t="str">
            <v>AGIN IN</v>
          </cell>
          <cell r="G1123" t="str">
            <v>INE976R01025</v>
          </cell>
          <cell r="H1123">
            <v>2845.884924</v>
          </cell>
          <cell r="I1123" t="str">
            <v>Small Cap</v>
          </cell>
          <cell r="J1123">
            <v>1164.2</v>
          </cell>
        </row>
        <row r="1124">
          <cell r="A1124" t="str">
            <v>INE600Y01019</v>
          </cell>
          <cell r="B1124">
            <v>1420</v>
          </cell>
          <cell r="C1124">
            <v>287365</v>
          </cell>
          <cell r="D1124" t="str">
            <v>Dynamic Cables Ltd.</v>
          </cell>
          <cell r="E1124" t="str">
            <v>Electricals</v>
          </cell>
          <cell r="F1124" t="str">
            <v>DYCL IN</v>
          </cell>
          <cell r="G1124" t="str">
            <v>INE600Y01019</v>
          </cell>
          <cell r="H1124">
            <v>2087.8404182300001</v>
          </cell>
          <cell r="I1124" t="str">
            <v>Small Cap</v>
          </cell>
          <cell r="J1124">
            <v>430.75</v>
          </cell>
        </row>
        <row r="1125">
          <cell r="A1125" t="str">
            <v>INE046W01019</v>
          </cell>
          <cell r="B1125">
            <v>3375</v>
          </cell>
          <cell r="C1125">
            <v>283733</v>
          </cell>
          <cell r="D1125" t="str">
            <v>Muthoot Microfin Ltd.</v>
          </cell>
          <cell r="E1125" t="str">
            <v>Finance</v>
          </cell>
          <cell r="F1125" t="str">
            <v>MUTHOOTM IN</v>
          </cell>
          <cell r="G1125" t="str">
            <v>INE046W01019</v>
          </cell>
          <cell r="H1125">
            <v>2821.6455127999998</v>
          </cell>
          <cell r="I1125" t="str">
            <v>Small Cap</v>
          </cell>
          <cell r="J1125">
            <v>165.45</v>
          </cell>
        </row>
        <row r="1126">
          <cell r="A1126" t="str">
            <v>INE893C01032</v>
          </cell>
          <cell r="B1126">
            <v>716</v>
          </cell>
          <cell r="C1126">
            <v>121238</v>
          </cell>
          <cell r="D1126" t="str">
            <v>Bharat Global Developers Ltd.</v>
          </cell>
          <cell r="E1126" t="str">
            <v>IT</v>
          </cell>
          <cell r="F1126" t="str">
            <v>BGDL IN</v>
          </cell>
          <cell r="G1126" t="str">
            <v>INE893C01032</v>
          </cell>
          <cell r="H1126">
            <v>2116.8319379999998</v>
          </cell>
          <cell r="I1126" t="str">
            <v>Small Cap</v>
          </cell>
          <cell r="J1126">
            <v>0</v>
          </cell>
        </row>
        <row r="1127">
          <cell r="A1127" t="str">
            <v>INE0WO601020</v>
          </cell>
          <cell r="B1127">
            <v>2882</v>
          </cell>
          <cell r="C1127">
            <v>317079</v>
          </cell>
          <cell r="D1127" t="str">
            <v>Laxmi Dental Ltd.</v>
          </cell>
          <cell r="E1127" t="str">
            <v>Healthcare</v>
          </cell>
          <cell r="F1127" t="str">
            <v>LAXMIDEN IN</v>
          </cell>
          <cell r="G1127" t="str">
            <v>INE0WO601020</v>
          </cell>
          <cell r="H1127">
            <v>1682.3913808899999</v>
          </cell>
          <cell r="I1127" t="str">
            <v>Small Cap</v>
          </cell>
          <cell r="J1127">
            <v>305.95</v>
          </cell>
        </row>
        <row r="1128">
          <cell r="A1128" t="str">
            <v>INE08LI01020</v>
          </cell>
          <cell r="B1128">
            <v>2825</v>
          </cell>
          <cell r="C1128">
            <v>302244</v>
          </cell>
          <cell r="D1128" t="str">
            <v>Krsnaa Diagnostics Ltd.</v>
          </cell>
          <cell r="E1128" t="str">
            <v>Healthcare</v>
          </cell>
          <cell r="F1128" t="str">
            <v>KRSNAA IN</v>
          </cell>
          <cell r="G1128" t="str">
            <v>INE08LI01020</v>
          </cell>
          <cell r="H1128">
            <v>2677.6501802399998</v>
          </cell>
          <cell r="I1128" t="str">
            <v>Small Cap</v>
          </cell>
          <cell r="J1128">
            <v>826.6</v>
          </cell>
        </row>
        <row r="1129">
          <cell r="A1129" t="str">
            <v>INE0GK401011</v>
          </cell>
          <cell r="B1129">
            <v>5159</v>
          </cell>
          <cell r="C1129">
            <v>223112</v>
          </cell>
          <cell r="D1129" t="str">
            <v>Tatva Chintan Pharma Chem Ltd.</v>
          </cell>
          <cell r="E1129" t="str">
            <v>Chemicals</v>
          </cell>
          <cell r="F1129" t="str">
            <v>TATVA IN</v>
          </cell>
          <cell r="G1129" t="str">
            <v>INE0GK401011</v>
          </cell>
          <cell r="H1129">
            <v>2381.1942387250001</v>
          </cell>
          <cell r="I1129" t="str">
            <v>Small Cap</v>
          </cell>
          <cell r="J1129">
            <v>1017.4</v>
          </cell>
        </row>
        <row r="1130">
          <cell r="A1130" t="str">
            <v>INE751B01018</v>
          </cell>
          <cell r="B1130">
            <v>3831</v>
          </cell>
          <cell r="C1130">
            <v>100333</v>
          </cell>
          <cell r="D1130" t="str">
            <v>Pix Transmissions Ltd.</v>
          </cell>
          <cell r="E1130" t="str">
            <v>Agri</v>
          </cell>
          <cell r="F1130" t="str">
            <v>PIX IN</v>
          </cell>
          <cell r="G1130" t="str">
            <v>INE751B01018</v>
          </cell>
          <cell r="H1130">
            <v>1942.0678820000001</v>
          </cell>
          <cell r="I1130" t="str">
            <v>Small Cap</v>
          </cell>
          <cell r="J1130">
            <v>1425.9</v>
          </cell>
        </row>
        <row r="1131">
          <cell r="A1131" t="str">
            <v>INE812G01025</v>
          </cell>
          <cell r="B1131">
            <v>4771</v>
          </cell>
          <cell r="C1131">
            <v>132815</v>
          </cell>
          <cell r="D1131" t="str">
            <v>SMS Pharmaceuticals Ltd.</v>
          </cell>
          <cell r="E1131" t="str">
            <v>Healthcare</v>
          </cell>
          <cell r="F1131" t="str">
            <v>SMSPH IN</v>
          </cell>
          <cell r="G1131" t="str">
            <v>INE812G01025</v>
          </cell>
          <cell r="H1131">
            <v>2732.29797525</v>
          </cell>
          <cell r="I1131" t="str">
            <v>Small Cap</v>
          </cell>
          <cell r="J1131">
            <v>291.27</v>
          </cell>
        </row>
        <row r="1132">
          <cell r="A1132" t="str">
            <v>INE495C01010</v>
          </cell>
          <cell r="B1132">
            <v>4384</v>
          </cell>
          <cell r="C1132">
            <v>114234</v>
          </cell>
          <cell r="D1132" t="str">
            <v>Sangam (India) Ltd.</v>
          </cell>
          <cell r="E1132" t="str">
            <v>Textile</v>
          </cell>
          <cell r="F1132" t="str">
            <v>SNGM IN</v>
          </cell>
          <cell r="G1132" t="str">
            <v>INE495C01010</v>
          </cell>
          <cell r="H1132">
            <v>2015.38948149</v>
          </cell>
          <cell r="I1132" t="str">
            <v>Small Cap</v>
          </cell>
          <cell r="J1132">
            <v>403.15</v>
          </cell>
        </row>
        <row r="1133">
          <cell r="A1133" t="str">
            <v>INE694A01020</v>
          </cell>
          <cell r="B1133">
            <v>5435</v>
          </cell>
          <cell r="C1133">
            <v>107878</v>
          </cell>
          <cell r="D1133" t="str">
            <v>Unitech Ltd.</v>
          </cell>
          <cell r="E1133" t="str">
            <v>Realty</v>
          </cell>
          <cell r="F1133" t="str">
            <v>UT IN</v>
          </cell>
          <cell r="G1133" t="str">
            <v>INE694A01020</v>
          </cell>
          <cell r="H1133">
            <v>1802.6314213830001</v>
          </cell>
          <cell r="I1133" t="str">
            <v>Small Cap</v>
          </cell>
          <cell r="J1133">
            <v>6.9</v>
          </cell>
        </row>
        <row r="1134">
          <cell r="A1134" t="str">
            <v>INE124E01020</v>
          </cell>
          <cell r="B1134">
            <v>4918</v>
          </cell>
          <cell r="C1134">
            <v>113517</v>
          </cell>
          <cell r="D1134" t="str">
            <v>Steelcast Ltd.</v>
          </cell>
          <cell r="E1134" t="str">
            <v>Automobile &amp; Ancillaries</v>
          </cell>
          <cell r="F1134" t="str">
            <v>STLCS IN</v>
          </cell>
          <cell r="G1134" t="str">
            <v>INE124E01020</v>
          </cell>
          <cell r="H1134">
            <v>2142.404</v>
          </cell>
          <cell r="I1134" t="str">
            <v>Small Cap</v>
          </cell>
          <cell r="J1134">
            <v>212.35</v>
          </cell>
        </row>
        <row r="1135">
          <cell r="A1135" t="str">
            <v>INE305A01015</v>
          </cell>
          <cell r="B1135">
            <v>5299</v>
          </cell>
          <cell r="C1135">
            <v>126650</v>
          </cell>
          <cell r="D1135" t="str">
            <v>Tourism Finance Corporation Of India Ltd.</v>
          </cell>
          <cell r="E1135" t="str">
            <v>Finance</v>
          </cell>
          <cell r="F1135" t="str">
            <v>TFCI IN</v>
          </cell>
          <cell r="G1135" t="str">
            <v>INE305A01015</v>
          </cell>
          <cell r="H1135">
            <v>3373.2521706399998</v>
          </cell>
          <cell r="I1135" t="str">
            <v>Small Cap</v>
          </cell>
          <cell r="J1135">
            <v>364.3</v>
          </cell>
        </row>
        <row r="1136">
          <cell r="A1136" t="str">
            <v>INE484I01029</v>
          </cell>
          <cell r="B1136">
            <v>3906</v>
          </cell>
          <cell r="C1136">
            <v>252077</v>
          </cell>
          <cell r="D1136" t="str">
            <v>Precision Camshafts Ltd.</v>
          </cell>
          <cell r="E1136" t="str">
            <v>Automobile &amp; Ancillaries</v>
          </cell>
          <cell r="F1136" t="str">
            <v>PRECAM IN</v>
          </cell>
          <cell r="G1136" t="str">
            <v>INE484I01029</v>
          </cell>
          <cell r="H1136">
            <v>2174.7006923250001</v>
          </cell>
          <cell r="I1136" t="str">
            <v>Small Cap</v>
          </cell>
          <cell r="J1136">
            <v>227.94</v>
          </cell>
        </row>
        <row r="1137">
          <cell r="A1137" t="str">
            <v>INE050M01012</v>
          </cell>
          <cell r="B1137">
            <v>5527</v>
          </cell>
          <cell r="C1137">
            <v>224243</v>
          </cell>
          <cell r="D1137" t="str">
            <v>Vardhman Special Steels Ltd.</v>
          </cell>
          <cell r="E1137" t="str">
            <v>Iron &amp; Steel</v>
          </cell>
          <cell r="F1137" t="str">
            <v>VSSL IN</v>
          </cell>
          <cell r="G1137" t="str">
            <v>INE050M01012</v>
          </cell>
          <cell r="H1137">
            <v>2648.53658146</v>
          </cell>
          <cell r="I1137" t="str">
            <v>Small Cap</v>
          </cell>
          <cell r="J1137">
            <v>274.8</v>
          </cell>
        </row>
        <row r="1138">
          <cell r="A1138" t="str">
            <v>INE230R01035</v>
          </cell>
          <cell r="B1138">
            <v>4084</v>
          </cell>
          <cell r="C1138">
            <v>209055</v>
          </cell>
          <cell r="D1138" t="str">
            <v>Rama Steel Tubes Ltd.</v>
          </cell>
          <cell r="E1138" t="str">
            <v>Iron &amp; Steel</v>
          </cell>
          <cell r="F1138" t="str">
            <v>RASTL IN</v>
          </cell>
          <cell r="G1138" t="str">
            <v>INE230R01035</v>
          </cell>
          <cell r="H1138">
            <v>1605.01109703</v>
          </cell>
          <cell r="I1138" t="str">
            <v>Small Cap</v>
          </cell>
          <cell r="J1138">
            <v>10.29</v>
          </cell>
        </row>
        <row r="1139">
          <cell r="A1139" t="str">
            <v>INE068L01024</v>
          </cell>
          <cell r="B1139">
            <v>958</v>
          </cell>
          <cell r="C1139">
            <v>219452</v>
          </cell>
          <cell r="D1139" t="str">
            <v>Cantabil Retail India Ltd.</v>
          </cell>
          <cell r="E1139" t="str">
            <v>Textile</v>
          </cell>
          <cell r="F1139" t="str">
            <v>CANT IN</v>
          </cell>
          <cell r="G1139" t="str">
            <v>INE068L01024</v>
          </cell>
          <cell r="H1139">
            <v>2118.1333629999999</v>
          </cell>
          <cell r="I1139" t="str">
            <v>Small Cap</v>
          </cell>
          <cell r="J1139">
            <v>253</v>
          </cell>
        </row>
        <row r="1140">
          <cell r="A1140" t="str">
            <v>INE337M01013</v>
          </cell>
          <cell r="B1140">
            <v>2323</v>
          </cell>
          <cell r="C1140">
            <v>224777</v>
          </cell>
          <cell r="D1140" t="str">
            <v>Indo Thai Securities Ltd.</v>
          </cell>
          <cell r="E1140" t="str">
            <v>Finance</v>
          </cell>
          <cell r="F1140" t="str">
            <v>ITSL IN</v>
          </cell>
          <cell r="G1140" t="str">
            <v>INE337M01013</v>
          </cell>
          <cell r="H1140">
            <v>2428.9637952500002</v>
          </cell>
          <cell r="I1140" t="str">
            <v>Small Cap</v>
          </cell>
          <cell r="J1140">
            <v>199.55</v>
          </cell>
        </row>
        <row r="1141">
          <cell r="A1141" t="str">
            <v>INE063E01053</v>
          </cell>
          <cell r="B1141">
            <v>3863</v>
          </cell>
          <cell r="C1141">
            <v>132626</v>
          </cell>
          <cell r="D1141" t="str">
            <v>Pondy Oxides &amp; Chemicals Ltd.</v>
          </cell>
          <cell r="E1141" t="str">
            <v>Non - Ferrous Metals</v>
          </cell>
          <cell r="F1141" t="str">
            <v>POCL IN</v>
          </cell>
          <cell r="G1141" t="str">
            <v>INE063E01053</v>
          </cell>
          <cell r="H1141">
            <v>3798.6363313349998</v>
          </cell>
          <cell r="I1141" t="str">
            <v>Small Cap</v>
          </cell>
          <cell r="J1141">
            <v>1263.5999999999999</v>
          </cell>
        </row>
        <row r="1142">
          <cell r="A1142" t="str">
            <v>INE0D0K01022</v>
          </cell>
          <cell r="B1142">
            <v>4703</v>
          </cell>
          <cell r="C1142">
            <v>300012</v>
          </cell>
          <cell r="D1142" t="str">
            <v>Sigachi Industries Ltd.</v>
          </cell>
          <cell r="E1142" t="str">
            <v>Chemicals</v>
          </cell>
          <cell r="F1142" t="str">
            <v>SIGACHI IN</v>
          </cell>
          <cell r="G1142" t="str">
            <v>INE0D0K01022</v>
          </cell>
          <cell r="H1142">
            <v>1638.89985589</v>
          </cell>
          <cell r="I1142" t="str">
            <v>Small Cap</v>
          </cell>
          <cell r="J1142">
            <v>42.87</v>
          </cell>
        </row>
        <row r="1143">
          <cell r="A1143" t="str">
            <v>INE279A01012</v>
          </cell>
          <cell r="B1143">
            <v>5451</v>
          </cell>
          <cell r="C1143">
            <v>104212</v>
          </cell>
          <cell r="D1143" t="str">
            <v>Universal Cables Ltd.</v>
          </cell>
          <cell r="E1143" t="str">
            <v>Electricals</v>
          </cell>
          <cell r="F1143" t="str">
            <v>UVC IN</v>
          </cell>
          <cell r="G1143" t="str">
            <v>INE279A01012</v>
          </cell>
          <cell r="H1143">
            <v>2489.220109845</v>
          </cell>
          <cell r="I1143" t="str">
            <v>Small Cap</v>
          </cell>
          <cell r="J1143">
            <v>718.4</v>
          </cell>
        </row>
        <row r="1144">
          <cell r="A1144" t="str">
            <v>INE0AE001013</v>
          </cell>
          <cell r="B1144">
            <v>5651</v>
          </cell>
          <cell r="C1144">
            <v>310205</v>
          </cell>
          <cell r="D1144" t="str">
            <v>Vishnu Prakash R Punglia Ltd.</v>
          </cell>
          <cell r="E1144" t="str">
            <v>Infrastructure</v>
          </cell>
          <cell r="F1144" t="str">
            <v>VPRPL IN</v>
          </cell>
          <cell r="G1144" t="str">
            <v>INE0AE001013</v>
          </cell>
          <cell r="H1144">
            <v>1488.87258</v>
          </cell>
          <cell r="I1144" t="str">
            <v>Small Cap</v>
          </cell>
          <cell r="J1144">
            <v>119.56</v>
          </cell>
        </row>
        <row r="1145">
          <cell r="A1145" t="str">
            <v>INE024001021</v>
          </cell>
          <cell r="B1145">
            <v>166</v>
          </cell>
          <cell r="C1145">
            <v>232356</v>
          </cell>
          <cell r="D1145" t="str">
            <v>Aeroflex Industries Ltd.</v>
          </cell>
          <cell r="E1145" t="str">
            <v>Iron &amp; Steel</v>
          </cell>
          <cell r="F1145" t="str">
            <v>AEROFLEX IN</v>
          </cell>
          <cell r="G1145" t="str">
            <v>INE024001021</v>
          </cell>
          <cell r="H1145">
            <v>2274.09870645</v>
          </cell>
          <cell r="I1145" t="str">
            <v>Small Cap</v>
          </cell>
          <cell r="J1145">
            <v>175.9</v>
          </cell>
        </row>
        <row r="1146">
          <cell r="A1146" t="str">
            <v>INE0HLU01028</v>
          </cell>
          <cell r="B1146">
            <v>3635</v>
          </cell>
          <cell r="C1146">
            <v>302762</v>
          </cell>
          <cell r="D1146" t="str">
            <v>One Mobikwik Systems Ltd.</v>
          </cell>
          <cell r="E1146" t="str">
            <v>IT</v>
          </cell>
          <cell r="F1146" t="str">
            <v>MOBIKWIK IN</v>
          </cell>
          <cell r="G1146" t="str">
            <v>INE0HLU01028</v>
          </cell>
          <cell r="H1146">
            <v>2325.0275335000001</v>
          </cell>
          <cell r="I1146" t="str">
            <v>Small Cap</v>
          </cell>
          <cell r="J1146">
            <v>297.52</v>
          </cell>
        </row>
        <row r="1147">
          <cell r="A1147" t="str">
            <v>INE579C01029</v>
          </cell>
          <cell r="B1147">
            <v>5616</v>
          </cell>
          <cell r="C1147">
            <v>124394</v>
          </cell>
          <cell r="D1147" t="str">
            <v>Vimta Labs Ltd.</v>
          </cell>
          <cell r="E1147" t="str">
            <v>Healthcare</v>
          </cell>
          <cell r="F1147" t="str">
            <v>VL IN</v>
          </cell>
          <cell r="G1147" t="str">
            <v>INE579C01029</v>
          </cell>
          <cell r="H1147">
            <v>3460.1536016999999</v>
          </cell>
          <cell r="I1147" t="str">
            <v>Small Cap</v>
          </cell>
          <cell r="J1147">
            <v>776.95</v>
          </cell>
        </row>
        <row r="1148">
          <cell r="A1148" t="str">
            <v>INE793A01012</v>
          </cell>
          <cell r="B1148">
            <v>72</v>
          </cell>
          <cell r="C1148">
            <v>132268</v>
          </cell>
          <cell r="D1148" t="str">
            <v>Accelya Solutions India Ltd.</v>
          </cell>
          <cell r="E1148" t="str">
            <v>IT</v>
          </cell>
          <cell r="F1148" t="str">
            <v>ACCELYA IN</v>
          </cell>
          <cell r="G1148" t="str">
            <v>INE793A01012</v>
          </cell>
          <cell r="H1148">
            <v>2113.5585575999999</v>
          </cell>
          <cell r="I1148" t="str">
            <v>Small Cap</v>
          </cell>
          <cell r="J1148">
            <v>1415.8</v>
          </cell>
        </row>
        <row r="1149">
          <cell r="A1149" t="str">
            <v>INE535F01024</v>
          </cell>
          <cell r="B1149">
            <v>4072</v>
          </cell>
          <cell r="C1149">
            <v>122257</v>
          </cell>
          <cell r="D1149" t="str">
            <v>Rajoo Engineers Ltd.</v>
          </cell>
          <cell r="E1149" t="str">
            <v>Capital Goods</v>
          </cell>
          <cell r="F1149" t="str">
            <v>RENG IN</v>
          </cell>
          <cell r="G1149" t="str">
            <v>INE535F01024</v>
          </cell>
          <cell r="H1149">
            <v>1729.5768362399999</v>
          </cell>
          <cell r="I1149" t="str">
            <v>Small Cap</v>
          </cell>
          <cell r="J1149">
            <v>96.86</v>
          </cell>
        </row>
        <row r="1150">
          <cell r="A1150" t="str">
            <v>INE632C01026</v>
          </cell>
          <cell r="B1150">
            <v>5592</v>
          </cell>
          <cell r="C1150">
            <v>131717</v>
          </cell>
          <cell r="D1150" t="str">
            <v>Vidhi Specialty Food Ingredients Ltd.</v>
          </cell>
          <cell r="E1150" t="str">
            <v>Chemicals</v>
          </cell>
          <cell r="F1150" t="str">
            <v>VSFI IN</v>
          </cell>
          <cell r="G1150" t="str">
            <v>INE632C01026</v>
          </cell>
          <cell r="H1150">
            <v>1885.4237499999999</v>
          </cell>
          <cell r="I1150" t="str">
            <v>Small Cap</v>
          </cell>
          <cell r="J1150">
            <v>375.5</v>
          </cell>
        </row>
        <row r="1151">
          <cell r="A1151" t="str">
            <v>INE106T01025</v>
          </cell>
          <cell r="B1151">
            <v>2146</v>
          </cell>
          <cell r="C1151">
            <v>208345</v>
          </cell>
          <cell r="D1151" t="str">
            <v>Hi-Tech Pipes Ltd.</v>
          </cell>
          <cell r="E1151" t="str">
            <v>Iron &amp; Steel</v>
          </cell>
          <cell r="F1151" t="str">
            <v>HITECH IN</v>
          </cell>
          <cell r="G1151" t="str">
            <v>INE106T01025</v>
          </cell>
          <cell r="H1151">
            <v>2052.6067598039999</v>
          </cell>
          <cell r="I1151" t="str">
            <v>Small Cap</v>
          </cell>
          <cell r="J1151">
            <v>100.93</v>
          </cell>
        </row>
        <row r="1152">
          <cell r="A1152" t="str">
            <v>INE212I01016</v>
          </cell>
          <cell r="B1152">
            <v>4302</v>
          </cell>
          <cell r="C1152">
            <v>209127</v>
          </cell>
          <cell r="D1152" t="str">
            <v>S.P. Apparels Ltd.</v>
          </cell>
          <cell r="E1152" t="str">
            <v>Textile</v>
          </cell>
          <cell r="F1152" t="str">
            <v>SPAL IN</v>
          </cell>
          <cell r="G1152" t="str">
            <v>INE212I01016</v>
          </cell>
          <cell r="H1152">
            <v>1863.6274020000001</v>
          </cell>
          <cell r="I1152" t="str">
            <v>Small Cap</v>
          </cell>
          <cell r="J1152">
            <v>743.8</v>
          </cell>
        </row>
        <row r="1153">
          <cell r="A1153" t="str">
            <v>INE0J1F01024</v>
          </cell>
          <cell r="B1153">
            <v>4112</v>
          </cell>
          <cell r="C1153">
            <v>211925</v>
          </cell>
          <cell r="D1153" t="str">
            <v>Rashi Peripherals Ltd.</v>
          </cell>
          <cell r="E1153" t="str">
            <v>Trading</v>
          </cell>
          <cell r="F1153" t="str">
            <v>RPTECH IN</v>
          </cell>
          <cell r="G1153" t="str">
            <v>INE0J1F01024</v>
          </cell>
          <cell r="H1153">
            <v>1979.2964382749999</v>
          </cell>
          <cell r="I1153" t="str">
            <v>Small Cap</v>
          </cell>
          <cell r="J1153">
            <v>300.89999999999998</v>
          </cell>
        </row>
        <row r="1154">
          <cell r="A1154" t="str">
            <v>INE903A01025</v>
          </cell>
          <cell r="B1154">
            <v>2509</v>
          </cell>
          <cell r="C1154">
            <v>100306</v>
          </cell>
          <cell r="D1154" t="str">
            <v>Jaykay Enterprises Ltd.</v>
          </cell>
          <cell r="E1154" t="str">
            <v>Business Services</v>
          </cell>
          <cell r="F1154" t="str">
            <v>JEL IN</v>
          </cell>
          <cell r="G1154" t="str">
            <v>INE903A01025</v>
          </cell>
          <cell r="H1154">
            <v>2001.2093337599999</v>
          </cell>
          <cell r="I1154" t="str">
            <v>Small Cap</v>
          </cell>
          <cell r="J1154">
            <v>0</v>
          </cell>
        </row>
        <row r="1155">
          <cell r="A1155" t="str">
            <v>INE438K01021</v>
          </cell>
          <cell r="B1155">
            <v>4334</v>
          </cell>
          <cell r="C1155">
            <v>218929</v>
          </cell>
          <cell r="D1155" t="str">
            <v>Sai Silks (Kalamandir) Ltd.</v>
          </cell>
          <cell r="E1155" t="str">
            <v>Retailing</v>
          </cell>
          <cell r="F1155" t="str">
            <v>SSKL IN</v>
          </cell>
          <cell r="G1155" t="str">
            <v>INE438K01021</v>
          </cell>
          <cell r="H1155">
            <v>2627.1614985599999</v>
          </cell>
          <cell r="I1155" t="str">
            <v>Small Cap</v>
          </cell>
          <cell r="J1155">
            <v>170.97</v>
          </cell>
        </row>
        <row r="1156">
          <cell r="A1156" t="str">
            <v>INE045B01015</v>
          </cell>
          <cell r="B1156">
            <v>3473</v>
          </cell>
          <cell r="C1156">
            <v>104112</v>
          </cell>
          <cell r="D1156" t="str">
            <v>Nelco Ltd.</v>
          </cell>
          <cell r="E1156" t="str">
            <v>Consumer Durables</v>
          </cell>
          <cell r="F1156" t="str">
            <v>NELCO IN</v>
          </cell>
          <cell r="G1156" t="str">
            <v>INE045B01015</v>
          </cell>
          <cell r="H1156">
            <v>1946.4095199999999</v>
          </cell>
          <cell r="I1156" t="str">
            <v>Small Cap</v>
          </cell>
          <cell r="J1156">
            <v>852.15</v>
          </cell>
        </row>
        <row r="1157">
          <cell r="A1157" t="str">
            <v>INE202H01019</v>
          </cell>
          <cell r="B1157">
            <v>2707</v>
          </cell>
          <cell r="C1157">
            <v>132686</v>
          </cell>
          <cell r="D1157" t="str">
            <v>Kernex Microsystems (India) Ltd.</v>
          </cell>
          <cell r="E1157" t="str">
            <v>Electricals</v>
          </cell>
          <cell r="F1157" t="str">
            <v>KMSI IN</v>
          </cell>
          <cell r="G1157" t="str">
            <v>INE202H01019</v>
          </cell>
          <cell r="H1157">
            <v>1881.2451195000001</v>
          </cell>
          <cell r="I1157" t="str">
            <v>Small Cap</v>
          </cell>
          <cell r="J1157">
            <v>1122.4000000000001</v>
          </cell>
        </row>
        <row r="1158">
          <cell r="A1158" t="str">
            <v>INE070D01027</v>
          </cell>
          <cell r="B1158">
            <v>2471</v>
          </cell>
          <cell r="C1158">
            <v>112237</v>
          </cell>
          <cell r="D1158" t="str">
            <v>Jai Corp Ltd.</v>
          </cell>
          <cell r="E1158" t="str">
            <v>Plastic Products</v>
          </cell>
          <cell r="F1158" t="str">
            <v>JFI IN</v>
          </cell>
          <cell r="G1158" t="str">
            <v>INE070D01027</v>
          </cell>
          <cell r="H1158">
            <v>2790.5294205</v>
          </cell>
          <cell r="I1158" t="str">
            <v>Small Cap</v>
          </cell>
          <cell r="J1158">
            <v>158.87</v>
          </cell>
        </row>
        <row r="1159">
          <cell r="A1159" t="str">
            <v>INE934C01018</v>
          </cell>
          <cell r="B1159">
            <v>1379</v>
          </cell>
          <cell r="C1159">
            <v>126783</v>
          </cell>
          <cell r="D1159" t="str">
            <v>Dr Agarwals Eye Hospital Ltd.</v>
          </cell>
          <cell r="E1159" t="str">
            <v>Healthcare</v>
          </cell>
          <cell r="F1159" t="str">
            <v>DAEH IN</v>
          </cell>
          <cell r="G1159" t="str">
            <v>INE934C01018</v>
          </cell>
          <cell r="H1159">
            <v>2184.09</v>
          </cell>
          <cell r="I1159" t="str">
            <v>Small Cap</v>
          </cell>
          <cell r="J1159">
            <v>0</v>
          </cell>
        </row>
        <row r="1160">
          <cell r="A1160" t="str">
            <v>INE098F01031</v>
          </cell>
          <cell r="B1160">
            <v>299</v>
          </cell>
          <cell r="C1160">
            <v>190006</v>
          </cell>
          <cell r="D1160" t="str">
            <v>Amrutanjan Health Care Ltd.</v>
          </cell>
          <cell r="E1160" t="str">
            <v>Healthcare</v>
          </cell>
          <cell r="F1160" t="str">
            <v>ARJN IN</v>
          </cell>
          <cell r="G1160" t="str">
            <v>INE098F01031</v>
          </cell>
          <cell r="H1160">
            <v>2183.7644370500002</v>
          </cell>
          <cell r="I1160" t="str">
            <v>Small Cap</v>
          </cell>
          <cell r="J1160">
            <v>756.95</v>
          </cell>
        </row>
        <row r="1161">
          <cell r="A1161" t="str">
            <v>INE887D01016</v>
          </cell>
          <cell r="B1161">
            <v>5164</v>
          </cell>
          <cell r="C1161">
            <v>112038</v>
          </cell>
          <cell r="D1161" t="str">
            <v>TCC Concept Ltd.</v>
          </cell>
          <cell r="E1161" t="str">
            <v>Trading</v>
          </cell>
          <cell r="F1161" t="str">
            <v>AST IN</v>
          </cell>
          <cell r="G1161" t="str">
            <v>INE887D01016</v>
          </cell>
          <cell r="H1161">
            <v>1829.9996604</v>
          </cell>
          <cell r="I1161" t="str">
            <v>Small Cap</v>
          </cell>
          <cell r="J1161">
            <v>0</v>
          </cell>
        </row>
        <row r="1162">
          <cell r="A1162" t="str">
            <v>INE583D01011</v>
          </cell>
          <cell r="B1162">
            <v>5395</v>
          </cell>
          <cell r="C1162">
            <v>111742</v>
          </cell>
          <cell r="D1162" t="str">
            <v>Ugro Capital Ltd.</v>
          </cell>
          <cell r="E1162" t="str">
            <v>Finance</v>
          </cell>
          <cell r="F1162" t="str">
            <v>UGRO IN</v>
          </cell>
          <cell r="G1162" t="str">
            <v>INE583D01011</v>
          </cell>
          <cell r="H1162">
            <v>2059.7343028199998</v>
          </cell>
          <cell r="I1162" t="str">
            <v>Small Cap</v>
          </cell>
          <cell r="J1162">
            <v>176.83</v>
          </cell>
        </row>
        <row r="1163">
          <cell r="A1163" t="str">
            <v>INE01A001028</v>
          </cell>
          <cell r="B1163">
            <v>4894</v>
          </cell>
          <cell r="C1163">
            <v>311915</v>
          </cell>
          <cell r="D1163" t="str">
            <v>Stanley Lifestyles Ltd.</v>
          </cell>
          <cell r="E1163" t="str">
            <v>FMCG</v>
          </cell>
          <cell r="F1163" t="str">
            <v>STANLEY IN</v>
          </cell>
          <cell r="G1163" t="str">
            <v>INE01A001028</v>
          </cell>
          <cell r="H1163">
            <v>1722.33873945</v>
          </cell>
          <cell r="I1163" t="str">
            <v>Small Cap</v>
          </cell>
          <cell r="J1163">
            <v>301</v>
          </cell>
        </row>
        <row r="1164">
          <cell r="A1164" t="str">
            <v>INE851I01011</v>
          </cell>
          <cell r="B1164">
            <v>5461</v>
          </cell>
          <cell r="C1164">
            <v>209521</v>
          </cell>
          <cell r="D1164" t="str">
            <v>Updater Services Ltd.</v>
          </cell>
          <cell r="E1164" t="str">
            <v>Business Services</v>
          </cell>
          <cell r="F1164" t="str">
            <v>UDS IN</v>
          </cell>
          <cell r="G1164" t="str">
            <v>INE851I01011</v>
          </cell>
          <cell r="H1164">
            <v>1684.2087773549999</v>
          </cell>
          <cell r="I1164" t="str">
            <v>Small Cap</v>
          </cell>
          <cell r="J1164">
            <v>252.19</v>
          </cell>
        </row>
        <row r="1165">
          <cell r="A1165" t="str">
            <v>INE284H01025</v>
          </cell>
          <cell r="B1165">
            <v>1230</v>
          </cell>
          <cell r="C1165">
            <v>221720</v>
          </cell>
          <cell r="D1165" t="str">
            <v>DAM Capital Advisors Ltd.</v>
          </cell>
          <cell r="E1165" t="str">
            <v>Finance</v>
          </cell>
          <cell r="F1165" t="str">
            <v>DAMCAPIT IN</v>
          </cell>
          <cell r="G1165" t="str">
            <v>INE284H01025</v>
          </cell>
          <cell r="H1165">
            <v>1570.2894899999999</v>
          </cell>
          <cell r="I1165" t="str">
            <v>Small Cap</v>
          </cell>
          <cell r="J1165">
            <v>222.03</v>
          </cell>
        </row>
        <row r="1166">
          <cell r="A1166" t="str">
            <v>INE338F01015</v>
          </cell>
          <cell r="B1166">
            <v>2739</v>
          </cell>
          <cell r="C1166">
            <v>122101</v>
          </cell>
          <cell r="D1166" t="str">
            <v>Kilburn Engineering Ltd.</v>
          </cell>
          <cell r="E1166" t="str">
            <v>Capital Goods</v>
          </cell>
          <cell r="F1166" t="str">
            <v>KEL IN</v>
          </cell>
          <cell r="G1166" t="str">
            <v>INE338F01015</v>
          </cell>
          <cell r="H1166">
            <v>2777.6443319999998</v>
          </cell>
          <cell r="I1166" t="str">
            <v>Small Cap</v>
          </cell>
          <cell r="J1166">
            <v>0</v>
          </cell>
        </row>
        <row r="1167">
          <cell r="A1167" t="str">
            <v>INE689M01025</v>
          </cell>
          <cell r="B1167">
            <v>3851</v>
          </cell>
          <cell r="C1167">
            <v>220066</v>
          </cell>
          <cell r="D1167" t="str">
            <v>Polo Queen Industrial &amp; Fintech Ltd.</v>
          </cell>
          <cell r="E1167" t="str">
            <v>Trading</v>
          </cell>
          <cell r="F1167" t="str">
            <v>PQIF IN</v>
          </cell>
          <cell r="G1167" t="str">
            <v>INE689M01025</v>
          </cell>
          <cell r="H1167">
            <v>1690.1655000000001</v>
          </cell>
          <cell r="I1167" t="str">
            <v>Small Cap</v>
          </cell>
          <cell r="J1167">
            <v>0</v>
          </cell>
        </row>
        <row r="1168">
          <cell r="A1168" t="str">
            <v>INE792Z01011</v>
          </cell>
          <cell r="B1168">
            <v>4736</v>
          </cell>
          <cell r="C1168">
            <v>288827</v>
          </cell>
          <cell r="D1168" t="str">
            <v>SIRCA Paints India Ltd.</v>
          </cell>
          <cell r="E1168" t="str">
            <v>Trading</v>
          </cell>
          <cell r="F1168" t="str">
            <v>SIRCA IN</v>
          </cell>
          <cell r="G1168" t="str">
            <v>INE792Z01011</v>
          </cell>
          <cell r="H1168">
            <v>2629.7906039999998</v>
          </cell>
          <cell r="I1168" t="str">
            <v>Small Cap</v>
          </cell>
          <cell r="J1168">
            <v>465.9</v>
          </cell>
        </row>
        <row r="1169">
          <cell r="A1169" t="str">
            <v>INE713N01013</v>
          </cell>
          <cell r="B1169">
            <v>4274</v>
          </cell>
          <cell r="C1169">
            <v>104346</v>
          </cell>
          <cell r="D1169" t="str">
            <v>RRP Semiconductor Ltd.</v>
          </cell>
          <cell r="E1169" t="str">
            <v>Finance</v>
          </cell>
          <cell r="F1169" t="str">
            <v>GDT IN</v>
          </cell>
          <cell r="G1169" t="str">
            <v>INE713N01013</v>
          </cell>
          <cell r="H1169">
            <v>7717.1104400000004</v>
          </cell>
          <cell r="I1169" t="str">
            <v>Small Cap</v>
          </cell>
          <cell r="J1169">
            <v>0</v>
          </cell>
        </row>
        <row r="1170">
          <cell r="A1170" t="str">
            <v>INE131C01011</v>
          </cell>
          <cell r="B1170">
            <v>1354</v>
          </cell>
          <cell r="C1170">
            <v>100068</v>
          </cell>
          <cell r="D1170" t="str">
            <v>Disa India Ltd.</v>
          </cell>
          <cell r="E1170" t="str">
            <v>Capital Goods</v>
          </cell>
          <cell r="F1170" t="str">
            <v>BMD IN</v>
          </cell>
          <cell r="G1170" t="str">
            <v>INE131C01011</v>
          </cell>
          <cell r="H1170">
            <v>2038.60636335</v>
          </cell>
          <cell r="I1170" t="str">
            <v>Small Cap</v>
          </cell>
          <cell r="J1170">
            <v>0</v>
          </cell>
        </row>
        <row r="1171">
          <cell r="A1171" t="str">
            <v>INE707A01012</v>
          </cell>
          <cell r="B1171">
            <v>5619</v>
          </cell>
          <cell r="C1171">
            <v>117015</v>
          </cell>
          <cell r="D1171" t="str">
            <v>Vindhya Telelinks Ltd.</v>
          </cell>
          <cell r="E1171" t="str">
            <v>Telecom</v>
          </cell>
          <cell r="F1171" t="str">
            <v>VT IN</v>
          </cell>
          <cell r="G1171" t="str">
            <v>INE707A01012</v>
          </cell>
          <cell r="H1171">
            <v>1763.05288851</v>
          </cell>
          <cell r="I1171" t="str">
            <v>Small Cap</v>
          </cell>
          <cell r="J1171">
            <v>1488.7</v>
          </cell>
        </row>
        <row r="1172">
          <cell r="A1172" t="str">
            <v>INE073G01016</v>
          </cell>
          <cell r="B1172">
            <v>481</v>
          </cell>
          <cell r="C1172">
            <v>107526</v>
          </cell>
          <cell r="D1172" t="str">
            <v>Associated Alcohols &amp; Breweries Ltd.</v>
          </cell>
          <cell r="E1172" t="str">
            <v>Alcohol</v>
          </cell>
          <cell r="F1172" t="str">
            <v>AAB IN</v>
          </cell>
          <cell r="G1172" t="str">
            <v>INE073G01016</v>
          </cell>
          <cell r="H1172">
            <v>1847.7846360000001</v>
          </cell>
          <cell r="I1172" t="str">
            <v>Small Cap</v>
          </cell>
          <cell r="J1172">
            <v>1019.6</v>
          </cell>
        </row>
        <row r="1173">
          <cell r="A1173" t="str">
            <v>INE144Z01023</v>
          </cell>
          <cell r="B1173">
            <v>5137</v>
          </cell>
          <cell r="C1173">
            <v>217015</v>
          </cell>
          <cell r="D1173" t="str">
            <v>Tarsons Products Ltd.</v>
          </cell>
          <cell r="E1173" t="str">
            <v>Plastic Products</v>
          </cell>
          <cell r="F1173" t="str">
            <v>TARSONS IN</v>
          </cell>
          <cell r="G1173" t="str">
            <v>INE144Z01023</v>
          </cell>
          <cell r="H1173">
            <v>1666.686752325</v>
          </cell>
          <cell r="I1173" t="str">
            <v>Small Cap</v>
          </cell>
          <cell r="J1173">
            <v>312.95</v>
          </cell>
        </row>
        <row r="1174">
          <cell r="A1174" t="str">
            <v>INE306L01010</v>
          </cell>
          <cell r="B1174">
            <v>4011</v>
          </cell>
          <cell r="C1174">
            <v>223021</v>
          </cell>
          <cell r="D1174" t="str">
            <v>Quick Heal Technologies Ltd.</v>
          </cell>
          <cell r="E1174" t="str">
            <v>IT</v>
          </cell>
          <cell r="F1174" t="str">
            <v>QUICKHEA IN</v>
          </cell>
          <cell r="G1174" t="str">
            <v>INE306L01010</v>
          </cell>
          <cell r="H1174">
            <v>1777.8339679650001</v>
          </cell>
          <cell r="I1174" t="str">
            <v>Small Cap</v>
          </cell>
          <cell r="J1174">
            <v>328.2</v>
          </cell>
        </row>
        <row r="1175">
          <cell r="A1175" t="str">
            <v>INE439N01031</v>
          </cell>
          <cell r="B1175">
            <v>792</v>
          </cell>
          <cell r="C1175">
            <v>114440</v>
          </cell>
          <cell r="D1175" t="str">
            <v>Blue Pearl Agriventures Ltd.</v>
          </cell>
          <cell r="E1175" t="str">
            <v>Trading</v>
          </cell>
          <cell r="F1175" t="str">
            <v>BPTL IN</v>
          </cell>
          <cell r="G1175" t="str">
            <v>INE439N01031</v>
          </cell>
          <cell r="H1175">
            <v>5540.5392000000002</v>
          </cell>
          <cell r="I1175" t="str">
            <v>Small Cap</v>
          </cell>
          <cell r="J1175">
            <v>0</v>
          </cell>
        </row>
        <row r="1176">
          <cell r="A1176" t="str">
            <v>INE552D01024</v>
          </cell>
          <cell r="B1176">
            <v>1142</v>
          </cell>
          <cell r="C1176">
            <v>126829</v>
          </cell>
          <cell r="D1176" t="str">
            <v>Confidence Petroleum India Ltd.</v>
          </cell>
          <cell r="E1176" t="str">
            <v>Inds. Gases &amp; Fuels</v>
          </cell>
          <cell r="F1176" t="str">
            <v>CONF IN</v>
          </cell>
          <cell r="G1176" t="str">
            <v>INE552D01024</v>
          </cell>
          <cell r="H1176">
            <v>1631.30352113</v>
          </cell>
          <cell r="I1176" t="str">
            <v>Small Cap</v>
          </cell>
          <cell r="J1176">
            <v>49.1</v>
          </cell>
        </row>
        <row r="1177">
          <cell r="A1177" t="str">
            <v>INE126J01016</v>
          </cell>
          <cell r="B1177">
            <v>361</v>
          </cell>
          <cell r="C1177">
            <v>131761</v>
          </cell>
          <cell r="D1177" t="str">
            <v>Apollo Pipes Ltd.</v>
          </cell>
          <cell r="E1177" t="str">
            <v>Plastic Products</v>
          </cell>
          <cell r="F1177" t="str">
            <v>APOLP IN</v>
          </cell>
          <cell r="G1177" t="str">
            <v>INE126J01016</v>
          </cell>
          <cell r="H1177">
            <v>1795.880034</v>
          </cell>
          <cell r="I1177" t="str">
            <v>Small Cap</v>
          </cell>
          <cell r="J1177">
            <v>389.9</v>
          </cell>
        </row>
        <row r="1178">
          <cell r="A1178" t="str">
            <v>INE597J01018</v>
          </cell>
          <cell r="B1178">
            <v>4527</v>
          </cell>
          <cell r="C1178">
            <v>235126</v>
          </cell>
          <cell r="D1178" t="str">
            <v>Shalby Ltd.</v>
          </cell>
          <cell r="E1178" t="str">
            <v>Healthcare</v>
          </cell>
          <cell r="F1178" t="str">
            <v>SHALBY IN</v>
          </cell>
          <cell r="G1178" t="str">
            <v>INE597J01018</v>
          </cell>
          <cell r="H1178">
            <v>2445.3411928</v>
          </cell>
          <cell r="I1178" t="str">
            <v>Small Cap</v>
          </cell>
          <cell r="J1178">
            <v>226.5</v>
          </cell>
        </row>
        <row r="1179">
          <cell r="A1179" t="str">
            <v>INE312C01025</v>
          </cell>
          <cell r="B1179">
            <v>5093</v>
          </cell>
          <cell r="C1179">
            <v>124470</v>
          </cell>
          <cell r="D1179" t="str">
            <v>Syncom Formulations (India) Ltd.</v>
          </cell>
          <cell r="E1179" t="str">
            <v>Healthcare</v>
          </cell>
          <cell r="F1179" t="str">
            <v>SYNF IN</v>
          </cell>
          <cell r="G1179" t="str">
            <v>INE312C01025</v>
          </cell>
          <cell r="H1179">
            <v>1690.12</v>
          </cell>
          <cell r="I1179" t="str">
            <v>Small Cap</v>
          </cell>
          <cell r="J1179">
            <v>17.95</v>
          </cell>
        </row>
        <row r="1180">
          <cell r="A1180" t="str">
            <v>INE572J01011</v>
          </cell>
          <cell r="B1180">
            <v>4829</v>
          </cell>
          <cell r="C1180">
            <v>220527</v>
          </cell>
          <cell r="D1180" t="str">
            <v>Spandana Sphoorty Financial Ltd.</v>
          </cell>
          <cell r="E1180" t="str">
            <v>Finance</v>
          </cell>
          <cell r="F1180" t="str">
            <v>SPANDANA IN</v>
          </cell>
          <cell r="G1180" t="str">
            <v>INE572J01011</v>
          </cell>
          <cell r="H1180">
            <v>2052.9936740399999</v>
          </cell>
          <cell r="I1180" t="str">
            <v>Small Cap</v>
          </cell>
          <cell r="J1180">
            <v>259.83</v>
          </cell>
        </row>
        <row r="1181">
          <cell r="A1181" t="str">
            <v>INE116A01032</v>
          </cell>
          <cell r="B1181">
            <v>345</v>
          </cell>
          <cell r="C1181">
            <v>123694</v>
          </cell>
          <cell r="D1181" t="str">
            <v>Apcotex Industries Ltd.</v>
          </cell>
          <cell r="E1181" t="str">
            <v>Agri</v>
          </cell>
          <cell r="F1181" t="str">
            <v>APCO IN</v>
          </cell>
          <cell r="G1181" t="str">
            <v>INE116A01032</v>
          </cell>
          <cell r="H1181">
            <v>2175.4145216000002</v>
          </cell>
          <cell r="I1181" t="str">
            <v>Small Cap</v>
          </cell>
          <cell r="J1181">
            <v>417.6</v>
          </cell>
        </row>
        <row r="1182">
          <cell r="A1182" t="str">
            <v>INE878K01010</v>
          </cell>
          <cell r="B1182">
            <v>683</v>
          </cell>
          <cell r="C1182">
            <v>220706</v>
          </cell>
          <cell r="D1182" t="str">
            <v>BF Investment Ltd.</v>
          </cell>
          <cell r="E1182" t="str">
            <v>Finance</v>
          </cell>
          <cell r="F1182" t="str">
            <v>BFIN IN</v>
          </cell>
          <cell r="G1182" t="str">
            <v>INE878K01010</v>
          </cell>
          <cell r="H1182">
            <v>1755.87647922</v>
          </cell>
          <cell r="I1182" t="str">
            <v>Small Cap</v>
          </cell>
          <cell r="J1182">
            <v>465.4</v>
          </cell>
        </row>
        <row r="1183">
          <cell r="A1183" t="str">
            <v>INE0OAF01028</v>
          </cell>
          <cell r="B1183">
            <v>2565</v>
          </cell>
          <cell r="C1183">
            <v>311741</v>
          </cell>
          <cell r="D1183" t="str">
            <v>JNK India Ltd.</v>
          </cell>
          <cell r="E1183" t="str">
            <v>Capital Goods</v>
          </cell>
          <cell r="F1183" t="str">
            <v>JNKINDIA IN</v>
          </cell>
          <cell r="G1183" t="str">
            <v>INE0OAF01028</v>
          </cell>
          <cell r="H1183">
            <v>1657.0751927250001</v>
          </cell>
          <cell r="I1183" t="str">
            <v>Small Cap</v>
          </cell>
          <cell r="J1183">
            <v>296.89999999999998</v>
          </cell>
        </row>
        <row r="1184">
          <cell r="A1184" t="str">
            <v>INE355A01028</v>
          </cell>
          <cell r="B1184">
            <v>4800</v>
          </cell>
          <cell r="C1184">
            <v>131548</v>
          </cell>
          <cell r="D1184" t="str">
            <v>Somany Ceramics Ltd.</v>
          </cell>
          <cell r="E1184" t="str">
            <v>Construction Materials</v>
          </cell>
          <cell r="F1184" t="str">
            <v>SOMC IN</v>
          </cell>
          <cell r="G1184" t="str">
            <v>INE355A01028</v>
          </cell>
          <cell r="H1184">
            <v>1982.5590420399999</v>
          </cell>
          <cell r="I1184" t="str">
            <v>Small Cap</v>
          </cell>
          <cell r="J1184">
            <v>485.55</v>
          </cell>
        </row>
        <row r="1185">
          <cell r="A1185" t="str">
            <v>INE01FR01028</v>
          </cell>
          <cell r="B1185">
            <v>576</v>
          </cell>
          <cell r="C1185">
            <v>296186</v>
          </cell>
          <cell r="D1185" t="str">
            <v>Baazar Style Retail Ltd.</v>
          </cell>
          <cell r="E1185" t="str">
            <v>Retailing</v>
          </cell>
          <cell r="F1185" t="str">
            <v>STYLEBAA IN</v>
          </cell>
          <cell r="G1185" t="str">
            <v>INE01FR01028</v>
          </cell>
          <cell r="H1185">
            <v>2761.215147765</v>
          </cell>
          <cell r="I1185" t="str">
            <v>Small Cap</v>
          </cell>
          <cell r="J1185">
            <v>370.2</v>
          </cell>
        </row>
        <row r="1186">
          <cell r="A1186" t="str">
            <v>INE00IN01015</v>
          </cell>
          <cell r="B1186">
            <v>4938</v>
          </cell>
          <cell r="C1186">
            <v>223397</v>
          </cell>
          <cell r="D1186" t="str">
            <v>Stove Kraft Ltd.</v>
          </cell>
          <cell r="E1186" t="str">
            <v>Consumer Durables</v>
          </cell>
          <cell r="F1186" t="str">
            <v>STOVEKRA IN</v>
          </cell>
          <cell r="G1186" t="str">
            <v>INE00IN01015</v>
          </cell>
          <cell r="H1186">
            <v>2223.5932625</v>
          </cell>
          <cell r="I1186" t="str">
            <v>Small Cap</v>
          </cell>
          <cell r="J1186">
            <v>672.7</v>
          </cell>
        </row>
        <row r="1187">
          <cell r="A1187" t="str">
            <v>INE0H5O01029</v>
          </cell>
          <cell r="B1187">
            <v>5752</v>
          </cell>
          <cell r="C1187">
            <v>255003</v>
          </cell>
          <cell r="D1187" t="str">
            <v>Windlas Biotech Ltd.</v>
          </cell>
          <cell r="E1187" t="str">
            <v>Healthcare</v>
          </cell>
          <cell r="F1187" t="str">
            <v>WINDLAS IN</v>
          </cell>
          <cell r="G1187" t="str">
            <v>INE0H5O01029</v>
          </cell>
          <cell r="H1187">
            <v>2096.97450811</v>
          </cell>
          <cell r="I1187" t="str">
            <v>Small Cap</v>
          </cell>
          <cell r="J1187">
            <v>993.3</v>
          </cell>
        </row>
        <row r="1188">
          <cell r="A1188" t="str">
            <v>INE0NLT01010</v>
          </cell>
          <cell r="B1188">
            <v>782</v>
          </cell>
          <cell r="C1188">
            <v>311535</v>
          </cell>
          <cell r="D1188" t="str">
            <v>BLS E-Services Ltd.</v>
          </cell>
          <cell r="E1188" t="str">
            <v>Business Services</v>
          </cell>
          <cell r="F1188" t="str">
            <v>BLSE IN</v>
          </cell>
          <cell r="G1188" t="str">
            <v>INE0NLT01010</v>
          </cell>
          <cell r="H1188">
            <v>1728.544627125</v>
          </cell>
          <cell r="I1188" t="str">
            <v>Small Cap</v>
          </cell>
          <cell r="J1188">
            <v>190.39</v>
          </cell>
        </row>
        <row r="1189">
          <cell r="A1189" t="str">
            <v>INE841L01016</v>
          </cell>
          <cell r="B1189">
            <v>1267</v>
          </cell>
          <cell r="C1189">
            <v>223666</v>
          </cell>
          <cell r="D1189" t="str">
            <v>Dee Development Engineers Ltd</v>
          </cell>
          <cell r="E1189" t="str">
            <v>Capital Goods</v>
          </cell>
          <cell r="F1189" t="str">
            <v>DEEDEV IN</v>
          </cell>
          <cell r="G1189" t="str">
            <v>INE841L01016</v>
          </cell>
          <cell r="H1189">
            <v>1992.9710224200001</v>
          </cell>
          <cell r="I1189" t="str">
            <v>Small Cap</v>
          </cell>
          <cell r="J1189">
            <v>288.35000000000002</v>
          </cell>
        </row>
        <row r="1190">
          <cell r="A1190" t="str">
            <v>INE221H01019</v>
          </cell>
          <cell r="B1190">
            <v>1938</v>
          </cell>
          <cell r="C1190">
            <v>132775</v>
          </cell>
          <cell r="D1190" t="str">
            <v>GTL Infrastructure Ltd.</v>
          </cell>
          <cell r="E1190" t="str">
            <v>Telecom</v>
          </cell>
          <cell r="F1190" t="str">
            <v>GTLI IN</v>
          </cell>
          <cell r="G1190" t="str">
            <v>INE221H01019</v>
          </cell>
          <cell r="H1190">
            <v>1921.3667842499999</v>
          </cell>
          <cell r="I1190" t="str">
            <v>Small Cap</v>
          </cell>
          <cell r="J1190">
            <v>1.5</v>
          </cell>
        </row>
        <row r="1191">
          <cell r="A1191" t="str">
            <v>INE133Y01011</v>
          </cell>
          <cell r="B1191">
            <v>2233</v>
          </cell>
          <cell r="C1191">
            <v>243998</v>
          </cell>
          <cell r="D1191" t="str">
            <v>IFGL Refractories Ltd.</v>
          </cell>
          <cell r="E1191" t="str">
            <v>Capital Goods</v>
          </cell>
          <cell r="F1191" t="str">
            <v>IFGLRF IN</v>
          </cell>
          <cell r="G1191" t="str">
            <v>INE133Y01011</v>
          </cell>
          <cell r="H1191">
            <v>1779.62122656</v>
          </cell>
          <cell r="I1191" t="str">
            <v>Small Cap</v>
          </cell>
          <cell r="J1191">
            <v>247.23</v>
          </cell>
        </row>
        <row r="1192">
          <cell r="A1192" t="str">
            <v>INE049A01027</v>
          </cell>
          <cell r="B1192">
            <v>2102</v>
          </cell>
          <cell r="C1192">
            <v>114043</v>
          </cell>
          <cell r="D1192" t="str">
            <v>Himatsingka Seide Ltd.</v>
          </cell>
          <cell r="E1192" t="str">
            <v>Textile</v>
          </cell>
          <cell r="F1192" t="str">
            <v>HSS IN</v>
          </cell>
          <cell r="G1192" t="str">
            <v>INE049A01027</v>
          </cell>
          <cell r="H1192">
            <v>1612.01614498</v>
          </cell>
          <cell r="I1192" t="str">
            <v>Small Cap</v>
          </cell>
          <cell r="J1192">
            <v>128.21</v>
          </cell>
        </row>
        <row r="1193">
          <cell r="A1193" t="str">
            <v>INE227C01017</v>
          </cell>
          <cell r="B1193">
            <v>3264</v>
          </cell>
          <cell r="C1193">
            <v>122241</v>
          </cell>
          <cell r="D1193" t="str">
            <v>MM Forgings Ltd.</v>
          </cell>
          <cell r="E1193" t="str">
            <v>Automobile &amp; Ancillaries</v>
          </cell>
          <cell r="F1193" t="str">
            <v>MMFG IN</v>
          </cell>
          <cell r="G1193" t="str">
            <v>INE227C01017</v>
          </cell>
          <cell r="H1193">
            <v>1579.049728</v>
          </cell>
          <cell r="I1193" t="str">
            <v>Small Cap</v>
          </cell>
          <cell r="J1193">
            <v>327.5</v>
          </cell>
        </row>
        <row r="1194">
          <cell r="A1194" t="str">
            <v>INE515A01019</v>
          </cell>
          <cell r="B1194">
            <v>2566</v>
          </cell>
          <cell r="C1194">
            <v>100147</v>
          </cell>
          <cell r="D1194" t="str">
            <v>John Cockerill India Ltd</v>
          </cell>
          <cell r="E1194" t="str">
            <v>Capital Goods</v>
          </cell>
          <cell r="F1194" t="str">
            <v>COCKERIL IN</v>
          </cell>
          <cell r="G1194" t="str">
            <v>INE515A01019</v>
          </cell>
          <cell r="H1194">
            <v>2188.58685599</v>
          </cell>
          <cell r="I1194" t="str">
            <v>Small Cap</v>
          </cell>
          <cell r="J1194">
            <v>0</v>
          </cell>
        </row>
        <row r="1195">
          <cell r="A1195" t="str">
            <v>INE800H01010</v>
          </cell>
          <cell r="B1195">
            <v>3625</v>
          </cell>
          <cell r="C1195">
            <v>132880</v>
          </cell>
          <cell r="D1195" t="str">
            <v>Omaxe Ltd.</v>
          </cell>
          <cell r="E1195" t="str">
            <v>Realty</v>
          </cell>
          <cell r="F1195" t="str">
            <v>OAXE IN</v>
          </cell>
          <cell r="G1195" t="str">
            <v>INE800H01010</v>
          </cell>
          <cell r="H1195">
            <v>1621.5961876399999</v>
          </cell>
          <cell r="I1195" t="str">
            <v>Small Cap</v>
          </cell>
          <cell r="J1195">
            <v>88.87</v>
          </cell>
        </row>
        <row r="1196">
          <cell r="A1196" t="str">
            <v>INE966A01022</v>
          </cell>
          <cell r="B1196">
            <v>1371</v>
          </cell>
          <cell r="C1196">
            <v>105526</v>
          </cell>
          <cell r="D1196" t="str">
            <v>Dolat Algotech Ltd.</v>
          </cell>
          <cell r="E1196" t="str">
            <v>Finance</v>
          </cell>
          <cell r="F1196" t="str">
            <v>DOLATALG IN</v>
          </cell>
          <cell r="G1196" t="str">
            <v>INE966A01022</v>
          </cell>
          <cell r="H1196">
            <v>1501.9839999999999</v>
          </cell>
          <cell r="I1196" t="str">
            <v>Small Cap</v>
          </cell>
          <cell r="J1196">
            <v>85.17</v>
          </cell>
        </row>
        <row r="1197">
          <cell r="A1197" t="str">
            <v>INE753U01022</v>
          </cell>
          <cell r="B1197">
            <v>1359</v>
          </cell>
          <cell r="C1197">
            <v>256461</v>
          </cell>
          <cell r="D1197" t="str">
            <v>Divgi Torqtransfer Systems Ltd.</v>
          </cell>
          <cell r="E1197" t="str">
            <v>Capital Goods</v>
          </cell>
          <cell r="F1197" t="str">
            <v>DIVGIITT IN</v>
          </cell>
          <cell r="G1197" t="str">
            <v>INE753U01022</v>
          </cell>
          <cell r="H1197">
            <v>1988.0431696349999</v>
          </cell>
          <cell r="I1197" t="str">
            <v>Small Cap</v>
          </cell>
          <cell r="J1197">
            <v>650.9</v>
          </cell>
        </row>
        <row r="1198">
          <cell r="A1198" t="str">
            <v>INE559R01029</v>
          </cell>
          <cell r="B1198">
            <v>2873</v>
          </cell>
          <cell r="C1198">
            <v>274083</v>
          </cell>
          <cell r="D1198" t="str">
            <v>Landmark Cars Ltd.</v>
          </cell>
          <cell r="E1198" t="str">
            <v>Automobile &amp; Ancillaries</v>
          </cell>
          <cell r="F1198" t="str">
            <v>LANDMARK IN</v>
          </cell>
          <cell r="G1198" t="str">
            <v>INE559R01029</v>
          </cell>
          <cell r="H1198">
            <v>2623.2324257499999</v>
          </cell>
          <cell r="I1198" t="str">
            <v>Small Cap</v>
          </cell>
          <cell r="J1198">
            <v>638.4</v>
          </cell>
        </row>
        <row r="1199">
          <cell r="A1199" t="str">
            <v>INE878A01011</v>
          </cell>
          <cell r="B1199">
            <v>1767</v>
          </cell>
          <cell r="C1199">
            <v>132309</v>
          </cell>
          <cell r="D1199" t="str">
            <v>GE Power India Ltd.</v>
          </cell>
          <cell r="E1199" t="str">
            <v>Infrastructure</v>
          </cell>
          <cell r="F1199" t="str">
            <v>GEPIL IN</v>
          </cell>
          <cell r="G1199" t="str">
            <v>INE878A01011</v>
          </cell>
          <cell r="H1199">
            <v>2465.23136157</v>
          </cell>
          <cell r="I1199" t="str">
            <v>Small Cap</v>
          </cell>
          <cell r="J1199">
            <v>366.05</v>
          </cell>
        </row>
        <row r="1200">
          <cell r="A1200" t="str">
            <v>INE0ECP01024</v>
          </cell>
          <cell r="B1200">
            <v>2153</v>
          </cell>
          <cell r="C1200">
            <v>210239</v>
          </cell>
          <cell r="D1200" t="str">
            <v>HMA Agro Industries Ltd.</v>
          </cell>
          <cell r="E1200" t="str">
            <v>FMCG</v>
          </cell>
          <cell r="F1200" t="str">
            <v>HMAAGRO IN</v>
          </cell>
          <cell r="G1200" t="str">
            <v>INE0ECP01024</v>
          </cell>
          <cell r="H1200">
            <v>1545.6791703599999</v>
          </cell>
          <cell r="I1200" t="str">
            <v>Small Cap</v>
          </cell>
          <cell r="J1200">
            <v>30.62</v>
          </cell>
        </row>
        <row r="1201">
          <cell r="A1201" t="str">
            <v>INE525F01025</v>
          </cell>
          <cell r="B1201">
            <v>608</v>
          </cell>
          <cell r="C1201">
            <v>132485</v>
          </cell>
          <cell r="D1201" t="str">
            <v>Balmer Lawrie Investments Ltd.</v>
          </cell>
          <cell r="E1201" t="str">
            <v>Finance</v>
          </cell>
          <cell r="F1201" t="str">
            <v>BALM IN</v>
          </cell>
          <cell r="G1201" t="str">
            <v>INE525F01025</v>
          </cell>
          <cell r="H1201">
            <v>2071.2271703900001</v>
          </cell>
          <cell r="I1201" t="str">
            <v>Small Cap</v>
          </cell>
          <cell r="J1201">
            <v>0</v>
          </cell>
        </row>
        <row r="1202">
          <cell r="A1202" t="str">
            <v>INE161A01038</v>
          </cell>
          <cell r="B1202">
            <v>3517</v>
          </cell>
          <cell r="C1202">
            <v>100304</v>
          </cell>
          <cell r="D1202" t="str">
            <v>NIIT Ltd.</v>
          </cell>
          <cell r="E1202" t="str">
            <v>IT</v>
          </cell>
          <cell r="F1202" t="str">
            <v>NIIT IN</v>
          </cell>
          <cell r="G1202" t="str">
            <v>INE161A01038</v>
          </cell>
          <cell r="H1202">
            <v>1499.102044</v>
          </cell>
          <cell r="I1202" t="str">
            <v>Small Cap</v>
          </cell>
          <cell r="J1202">
            <v>110.17</v>
          </cell>
        </row>
        <row r="1203">
          <cell r="A1203" t="str">
            <v>INE859A01011</v>
          </cell>
          <cell r="B1203">
            <v>3840</v>
          </cell>
          <cell r="C1203">
            <v>132366</v>
          </cell>
          <cell r="D1203" t="str">
            <v>PNB Gilts Ltd.</v>
          </cell>
          <cell r="E1203" t="str">
            <v>Finance</v>
          </cell>
          <cell r="F1203" t="str">
            <v>PGLT IN</v>
          </cell>
          <cell r="G1203" t="str">
            <v>INE859A01011</v>
          </cell>
          <cell r="H1203">
            <v>1777.6000732499999</v>
          </cell>
          <cell r="I1203" t="str">
            <v>Small Cap</v>
          </cell>
          <cell r="J1203">
            <v>98.84</v>
          </cell>
        </row>
        <row r="1204">
          <cell r="A1204" t="str">
            <v>INE715A01015</v>
          </cell>
          <cell r="B1204">
            <v>5742</v>
          </cell>
          <cell r="C1204">
            <v>190073</v>
          </cell>
          <cell r="D1204" t="str">
            <v>Wheels India Ltd.</v>
          </cell>
          <cell r="E1204" t="str">
            <v>Automobile &amp; Ancillaries</v>
          </cell>
          <cell r="F1204" t="str">
            <v>WHL IN</v>
          </cell>
          <cell r="G1204" t="str">
            <v>INE715A01015</v>
          </cell>
          <cell r="H1204">
            <v>1814.63980124</v>
          </cell>
          <cell r="I1204" t="str">
            <v>Small Cap</v>
          </cell>
          <cell r="J1204">
            <v>742.65</v>
          </cell>
        </row>
        <row r="1205">
          <cell r="A1205" t="str">
            <v>INE0LRY01011</v>
          </cell>
          <cell r="B1205">
            <v>3997</v>
          </cell>
          <cell r="C1205">
            <v>315581</v>
          </cell>
          <cell r="D1205" t="str">
            <v>Quadrant Future Tek Ltd.</v>
          </cell>
          <cell r="E1205" t="str">
            <v>Electricals</v>
          </cell>
          <cell r="F1205" t="str">
            <v>QUADFUTURE IN</v>
          </cell>
          <cell r="G1205" t="str">
            <v>INE0LRY01011</v>
          </cell>
          <cell r="H1205">
            <v>1771.6</v>
          </cell>
          <cell r="I1205" t="str">
            <v>Small Cap</v>
          </cell>
          <cell r="J1205">
            <v>442.2</v>
          </cell>
        </row>
        <row r="1206">
          <cell r="A1206" t="str">
            <v>INE419D01026</v>
          </cell>
          <cell r="B1206">
            <v>1024</v>
          </cell>
          <cell r="C1206">
            <v>130307</v>
          </cell>
          <cell r="D1206" t="str">
            <v>Chaman Lal Setia Exports Ltd.</v>
          </cell>
          <cell r="E1206" t="str">
            <v>FMCG</v>
          </cell>
          <cell r="F1206" t="str">
            <v>CMLTX IN</v>
          </cell>
          <cell r="G1206" t="str">
            <v>INE419D01026</v>
          </cell>
          <cell r="H1206">
            <v>1390.8255913999999</v>
          </cell>
          <cell r="I1206" t="str">
            <v>Small Cap</v>
          </cell>
          <cell r="J1206">
            <v>279.95</v>
          </cell>
        </row>
        <row r="1207">
          <cell r="A1207" t="str">
            <v>INE742C01031</v>
          </cell>
          <cell r="B1207">
            <v>2536</v>
          </cell>
          <cell r="C1207">
            <v>111034</v>
          </cell>
          <cell r="D1207" t="str">
            <v>Jindal Drilling &amp; Industries Ltd.</v>
          </cell>
          <cell r="E1207" t="str">
            <v>Crude Oil</v>
          </cell>
          <cell r="F1207" t="str">
            <v>JDDL IN</v>
          </cell>
          <cell r="G1207" t="str">
            <v>INE742C01031</v>
          </cell>
          <cell r="H1207">
            <v>1738.8662400000001</v>
          </cell>
          <cell r="I1207" t="str">
            <v>Small Cap</v>
          </cell>
          <cell r="J1207">
            <v>600.29999999999995</v>
          </cell>
        </row>
        <row r="1208">
          <cell r="A1208" t="str">
            <v>INE843S01025</v>
          </cell>
          <cell r="B1208">
            <v>5020</v>
          </cell>
          <cell r="C1208">
            <v>305499</v>
          </cell>
          <cell r="D1208" t="str">
            <v>Suraj Estate Developers Ltd.</v>
          </cell>
          <cell r="E1208" t="str">
            <v>Realty</v>
          </cell>
          <cell r="F1208" t="str">
            <v>SURAJEST IN</v>
          </cell>
          <cell r="G1208" t="str">
            <v>INE843S01025</v>
          </cell>
          <cell r="H1208">
            <v>1383.7561834200001</v>
          </cell>
          <cell r="I1208" t="str">
            <v>Small Cap</v>
          </cell>
          <cell r="J1208">
            <v>289.60000000000002</v>
          </cell>
        </row>
        <row r="1209">
          <cell r="A1209" t="str">
            <v>INE192H01020</v>
          </cell>
          <cell r="B1209">
            <v>1924</v>
          </cell>
          <cell r="C1209">
            <v>131449</v>
          </cell>
          <cell r="D1209" t="str">
            <v>GRM Overseas Ltd.</v>
          </cell>
          <cell r="E1209" t="str">
            <v>FMCG</v>
          </cell>
          <cell r="F1209" t="str">
            <v>GRMO IN</v>
          </cell>
          <cell r="G1209" t="str">
            <v>INE192H01020</v>
          </cell>
          <cell r="H1209">
            <v>2208.97876</v>
          </cell>
          <cell r="I1209" t="str">
            <v>Small Cap</v>
          </cell>
          <cell r="J1209">
            <v>360.15</v>
          </cell>
        </row>
        <row r="1210">
          <cell r="A1210" t="str">
            <v>INE630A01024</v>
          </cell>
          <cell r="B1210">
            <v>4508</v>
          </cell>
          <cell r="C1210">
            <v>102450</v>
          </cell>
          <cell r="D1210" t="str">
            <v>Seshasayee Paper and Boards Ltd.</v>
          </cell>
          <cell r="E1210" t="str">
            <v>Paper</v>
          </cell>
          <cell r="F1210" t="str">
            <v>SPB IN</v>
          </cell>
          <cell r="G1210" t="str">
            <v>INE630A01024</v>
          </cell>
          <cell r="H1210">
            <v>1690.226152</v>
          </cell>
          <cell r="I1210" t="str">
            <v>Small Cap</v>
          </cell>
          <cell r="J1210">
            <v>268.3</v>
          </cell>
        </row>
        <row r="1211">
          <cell r="A1211" t="str">
            <v>INE250K01012</v>
          </cell>
          <cell r="B1211">
            <v>1366</v>
          </cell>
          <cell r="C1211">
            <v>219321</v>
          </cell>
          <cell r="D1211" t="str">
            <v>D-Link (India) Ltd.</v>
          </cell>
          <cell r="E1211" t="str">
            <v>IT</v>
          </cell>
          <cell r="F1211" t="str">
            <v>DLINK IN</v>
          </cell>
          <cell r="G1211" t="str">
            <v>INE250K01012</v>
          </cell>
          <cell r="H1211">
            <v>1719.854934</v>
          </cell>
          <cell r="I1211" t="str">
            <v>Small Cap</v>
          </cell>
          <cell r="J1211">
            <v>483.8</v>
          </cell>
        </row>
        <row r="1212">
          <cell r="A1212" t="str">
            <v>INE187D01029</v>
          </cell>
          <cell r="B1212">
            <v>5115</v>
          </cell>
          <cell r="C1212">
            <v>105160</v>
          </cell>
          <cell r="D1212" t="str">
            <v>Talbros Automotive Components Ltd.</v>
          </cell>
          <cell r="E1212" t="str">
            <v>Automobile &amp; Ancillaries</v>
          </cell>
          <cell r="F1212" t="str">
            <v>TALB IN</v>
          </cell>
          <cell r="G1212" t="str">
            <v>INE187D01029</v>
          </cell>
          <cell r="H1212">
            <v>1843.8198405000001</v>
          </cell>
          <cell r="I1212" t="str">
            <v>Small Cap</v>
          </cell>
          <cell r="J1212">
            <v>298.5</v>
          </cell>
        </row>
        <row r="1213">
          <cell r="A1213" t="str">
            <v>INE734I01027</v>
          </cell>
          <cell r="B1213">
            <v>1633</v>
          </cell>
          <cell r="C1213">
            <v>108954</v>
          </cell>
          <cell r="D1213" t="str">
            <v>Finkurve Financial Services Ltd.</v>
          </cell>
          <cell r="E1213" t="str">
            <v>Finance</v>
          </cell>
          <cell r="F1213" t="str">
            <v>FFSL IN</v>
          </cell>
          <cell r="G1213" t="str">
            <v>INE734I01027</v>
          </cell>
          <cell r="H1213">
            <v>1450.5989741599999</v>
          </cell>
          <cell r="I1213" t="str">
            <v>Small Cap</v>
          </cell>
          <cell r="J1213">
            <v>0</v>
          </cell>
        </row>
        <row r="1214">
          <cell r="A1214" t="str">
            <v>INE01BK01022</v>
          </cell>
          <cell r="B1214">
            <v>334</v>
          </cell>
          <cell r="C1214">
            <v>277374</v>
          </cell>
          <cell r="D1214" t="str">
            <v>Antony Waste Handling Cell Ltd.</v>
          </cell>
          <cell r="E1214" t="str">
            <v>Business Services</v>
          </cell>
          <cell r="F1214" t="str">
            <v>AWHCL IN</v>
          </cell>
          <cell r="G1214" t="str">
            <v>INE01BK01022</v>
          </cell>
          <cell r="H1214">
            <v>1652.4058620000001</v>
          </cell>
          <cell r="I1214" t="str">
            <v>Small Cap</v>
          </cell>
          <cell r="J1214">
            <v>583.95000000000005</v>
          </cell>
        </row>
        <row r="1215">
          <cell r="A1215" t="str">
            <v>INE390G01014</v>
          </cell>
          <cell r="B1215">
            <v>1900</v>
          </cell>
          <cell r="C1215">
            <v>221129</v>
          </cell>
          <cell r="D1215" t="str">
            <v>GPT Infraprojects Ltd.</v>
          </cell>
          <cell r="E1215" t="str">
            <v>Infrastructure</v>
          </cell>
          <cell r="F1215" t="str">
            <v>GPT IN</v>
          </cell>
          <cell r="G1215" t="str">
            <v>INE390G01014</v>
          </cell>
          <cell r="H1215">
            <v>1465.82936</v>
          </cell>
          <cell r="I1215" t="str">
            <v>Small Cap</v>
          </cell>
          <cell r="J1215">
            <v>115.98</v>
          </cell>
        </row>
        <row r="1216">
          <cell r="A1216" t="str">
            <v>INE147A01011</v>
          </cell>
          <cell r="B1216">
            <v>4823</v>
          </cell>
          <cell r="C1216">
            <v>190030</v>
          </cell>
          <cell r="D1216" t="str">
            <v>Southern Petrochemical Industries Corporation Ltd.</v>
          </cell>
          <cell r="E1216" t="str">
            <v>Chemicals</v>
          </cell>
          <cell r="F1216" t="str">
            <v>SPET IN</v>
          </cell>
          <cell r="G1216" t="str">
            <v>INE147A01011</v>
          </cell>
          <cell r="H1216">
            <v>2185.0608052799998</v>
          </cell>
          <cell r="I1216" t="str">
            <v>Small Cap</v>
          </cell>
          <cell r="J1216">
            <v>107.3</v>
          </cell>
        </row>
        <row r="1217">
          <cell r="A1217" t="str">
            <v>INE947J01015</v>
          </cell>
          <cell r="B1217">
            <v>1286</v>
          </cell>
          <cell r="C1217">
            <v>219237</v>
          </cell>
          <cell r="D1217" t="str">
            <v>Den Networks Ltd.</v>
          </cell>
          <cell r="E1217" t="str">
            <v>Media &amp; Entertainment</v>
          </cell>
          <cell r="F1217" t="str">
            <v>DEN IN</v>
          </cell>
          <cell r="G1217" t="str">
            <v>INE947J01015</v>
          </cell>
          <cell r="H1217">
            <v>1702.7346789600001</v>
          </cell>
          <cell r="I1217" t="str">
            <v>Small Cap</v>
          </cell>
          <cell r="J1217">
            <v>35.65</v>
          </cell>
        </row>
        <row r="1218">
          <cell r="A1218" t="str">
            <v>INE836B01017</v>
          </cell>
          <cell r="B1218">
            <v>4429</v>
          </cell>
          <cell r="C1218">
            <v>240474</v>
          </cell>
          <cell r="D1218" t="str">
            <v>Satin Creditcare Network Ltd.</v>
          </cell>
          <cell r="E1218" t="str">
            <v>Finance</v>
          </cell>
          <cell r="F1218" t="str">
            <v>SATIN IN</v>
          </cell>
          <cell r="G1218" t="str">
            <v>INE836B01017</v>
          </cell>
          <cell r="H1218">
            <v>1631.6561530500001</v>
          </cell>
          <cell r="I1218" t="str">
            <v>Small Cap</v>
          </cell>
          <cell r="J1218">
            <v>147.80000000000001</v>
          </cell>
        </row>
        <row r="1219">
          <cell r="A1219" t="str">
            <v>INE877V01027</v>
          </cell>
          <cell r="B1219">
            <v>5026</v>
          </cell>
          <cell r="C1219">
            <v>250978</v>
          </cell>
          <cell r="D1219" t="str">
            <v>Suraksha Diagnostic Ltd.</v>
          </cell>
          <cell r="E1219" t="str">
            <v>Healthcare</v>
          </cell>
          <cell r="F1219" t="str">
            <v>SURAKSHA IN</v>
          </cell>
          <cell r="G1219" t="str">
            <v>INE877V01027</v>
          </cell>
          <cell r="H1219">
            <v>1614.24309421</v>
          </cell>
          <cell r="I1219" t="str">
            <v>Small Cap</v>
          </cell>
          <cell r="J1219">
            <v>310.3</v>
          </cell>
        </row>
        <row r="1220">
          <cell r="A1220" t="str">
            <v>INE717W01049</v>
          </cell>
          <cell r="B1220">
            <v>1719</v>
          </cell>
          <cell r="C1220">
            <v>287199</v>
          </cell>
          <cell r="D1220" t="str">
            <v>Gandhar Oil Refinery (India) Ltd.</v>
          </cell>
          <cell r="E1220" t="str">
            <v>Automobile &amp; Ancillaries</v>
          </cell>
          <cell r="F1220" t="str">
            <v>GANDHAR IN</v>
          </cell>
          <cell r="G1220" t="str">
            <v>INE717W01049</v>
          </cell>
          <cell r="H1220">
            <v>1419.74258265</v>
          </cell>
          <cell r="I1220" t="str">
            <v>Small Cap</v>
          </cell>
          <cell r="J1220">
            <v>145.18</v>
          </cell>
        </row>
        <row r="1221">
          <cell r="A1221" t="str">
            <v>INE200D01020</v>
          </cell>
          <cell r="B1221">
            <v>3138</v>
          </cell>
          <cell r="C1221">
            <v>112267</v>
          </cell>
          <cell r="D1221" t="str">
            <v>Media Matrix Worldwide Ltd</v>
          </cell>
          <cell r="E1221" t="str">
            <v>Media &amp; Entertainment</v>
          </cell>
          <cell r="F1221" t="str">
            <v>GFL IN</v>
          </cell>
          <cell r="G1221" t="str">
            <v>INE200D01020</v>
          </cell>
          <cell r="H1221">
            <v>1264.140316404</v>
          </cell>
          <cell r="I1221" t="str">
            <v>Small Cap</v>
          </cell>
          <cell r="J1221">
            <v>0</v>
          </cell>
        </row>
        <row r="1222">
          <cell r="A1222" t="str">
            <v>INE06HJ01020</v>
          </cell>
          <cell r="B1222">
            <v>1449</v>
          </cell>
          <cell r="C1222">
            <v>314769</v>
          </cell>
          <cell r="D1222" t="str">
            <v>Ecos (India) Mobility &amp; Hospitality Ltd.</v>
          </cell>
          <cell r="E1222" t="str">
            <v>Business Services</v>
          </cell>
          <cell r="F1222" t="str">
            <v>ECOSMOBL IN</v>
          </cell>
          <cell r="G1222" t="str">
            <v>INE06HJ01020</v>
          </cell>
          <cell r="H1222">
            <v>1739.4</v>
          </cell>
          <cell r="I1222" t="str">
            <v>Small Cap</v>
          </cell>
          <cell r="J1222">
            <v>290</v>
          </cell>
        </row>
        <row r="1223">
          <cell r="A1223" t="str">
            <v>INE045A01017</v>
          </cell>
          <cell r="B1223">
            <v>142</v>
          </cell>
          <cell r="C1223">
            <v>117041</v>
          </cell>
          <cell r="D1223" t="str">
            <v>Ador Welding Ltd.</v>
          </cell>
          <cell r="E1223" t="str">
            <v>Capital Goods</v>
          </cell>
          <cell r="F1223" t="str">
            <v>ADOR IN</v>
          </cell>
          <cell r="G1223" t="str">
            <v>INE045A01017</v>
          </cell>
          <cell r="H1223">
            <v>1716.526657525</v>
          </cell>
          <cell r="I1223" t="str">
            <v>Small Cap</v>
          </cell>
          <cell r="J1223">
            <v>983.25</v>
          </cell>
        </row>
        <row r="1224">
          <cell r="A1224" t="str">
            <v>INE910C01018</v>
          </cell>
          <cell r="B1224">
            <v>5360</v>
          </cell>
          <cell r="C1224">
            <v>107747</v>
          </cell>
          <cell r="D1224" t="str">
            <v>TTK Healthcare Ltd.</v>
          </cell>
          <cell r="E1224" t="str">
            <v>Healthcare</v>
          </cell>
          <cell r="F1224" t="str">
            <v>TTKP IN</v>
          </cell>
          <cell r="G1224" t="str">
            <v>INE910C01018</v>
          </cell>
          <cell r="H1224">
            <v>1680.0965937000001</v>
          </cell>
          <cell r="I1224" t="str">
            <v>Small Cap</v>
          </cell>
          <cell r="J1224">
            <v>1188.5</v>
          </cell>
        </row>
        <row r="1225">
          <cell r="A1225" t="str">
            <v>INE0CJD01011</v>
          </cell>
          <cell r="B1225">
            <v>2776</v>
          </cell>
          <cell r="C1225">
            <v>300391</v>
          </cell>
          <cell r="D1225" t="str">
            <v>Knowledge Marine &amp; Engineering Works Ltd.</v>
          </cell>
          <cell r="E1225" t="str">
            <v>Ship Building</v>
          </cell>
          <cell r="F1225" t="str">
            <v>KMEW IN</v>
          </cell>
          <cell r="G1225" t="str">
            <v>INE0CJD01011</v>
          </cell>
          <cell r="H1225">
            <v>2364.608925</v>
          </cell>
          <cell r="I1225" t="str">
            <v>Small Cap</v>
          </cell>
          <cell r="J1225">
            <v>2181.1</v>
          </cell>
        </row>
        <row r="1226">
          <cell r="A1226" t="str">
            <v>INE246B01019</v>
          </cell>
          <cell r="B1226">
            <v>4089</v>
          </cell>
          <cell r="C1226">
            <v>132370</v>
          </cell>
          <cell r="D1226" t="str">
            <v>Ramco Systems Ltd.</v>
          </cell>
          <cell r="E1226" t="str">
            <v>IT</v>
          </cell>
          <cell r="F1226" t="str">
            <v>RMCS IN</v>
          </cell>
          <cell r="G1226" t="str">
            <v>INE246B01019</v>
          </cell>
          <cell r="H1226">
            <v>1728.3966978599999</v>
          </cell>
          <cell r="I1226" t="str">
            <v>Small Cap</v>
          </cell>
          <cell r="J1226">
            <v>463</v>
          </cell>
        </row>
        <row r="1227">
          <cell r="A1227" t="str">
            <v>INE0ALI01010</v>
          </cell>
          <cell r="B1227">
            <v>147</v>
          </cell>
          <cell r="C1227">
            <v>298835</v>
          </cell>
          <cell r="D1227" t="str">
            <v>Advait Energy Transitions Ltd.</v>
          </cell>
          <cell r="E1227" t="str">
            <v>Electricals</v>
          </cell>
          <cell r="F1227" t="str">
            <v>ADVAIT IN</v>
          </cell>
          <cell r="G1227" t="str">
            <v>INE0ALI01010</v>
          </cell>
          <cell r="H1227">
            <v>2054.7360953100001</v>
          </cell>
          <cell r="I1227" t="str">
            <v>Small Cap</v>
          </cell>
          <cell r="J1227">
            <v>0</v>
          </cell>
        </row>
        <row r="1228">
          <cell r="A1228" t="str">
            <v>INE677D01037</v>
          </cell>
          <cell r="B1228">
            <v>3109</v>
          </cell>
          <cell r="C1228">
            <v>111768</v>
          </cell>
          <cell r="D1228" t="str">
            <v>Master Trust Ltd.</v>
          </cell>
          <cell r="E1228" t="str">
            <v>Finance</v>
          </cell>
          <cell r="F1228" t="str">
            <v>MSTT IN</v>
          </cell>
          <cell r="G1228" t="str">
            <v>INE677D01037</v>
          </cell>
          <cell r="H1228">
            <v>1799.72408</v>
          </cell>
          <cell r="I1228" t="str">
            <v>Small Cap</v>
          </cell>
          <cell r="J1228">
            <v>145.99</v>
          </cell>
        </row>
        <row r="1229">
          <cell r="A1229" t="str">
            <v>INE557A01011</v>
          </cell>
          <cell r="B1229">
            <v>766</v>
          </cell>
          <cell r="C1229">
            <v>109675</v>
          </cell>
          <cell r="D1229" t="str">
            <v>BirlaNu Ltd.</v>
          </cell>
          <cell r="E1229" t="str">
            <v>Construction Materials</v>
          </cell>
          <cell r="F1229" t="str">
            <v>HIL IN</v>
          </cell>
          <cell r="G1229" t="str">
            <v>INE557A01011</v>
          </cell>
          <cell r="H1229">
            <v>1457.0148002850001</v>
          </cell>
          <cell r="I1229" t="str">
            <v>Small Cap</v>
          </cell>
          <cell r="J1229">
            <v>1929.3</v>
          </cell>
        </row>
        <row r="1230">
          <cell r="A1230" t="str">
            <v>INE274C01019</v>
          </cell>
          <cell r="B1230">
            <v>5733</v>
          </cell>
          <cell r="C1230">
            <v>105412</v>
          </cell>
          <cell r="D1230" t="str">
            <v>Wendt (India) Ltd.</v>
          </cell>
          <cell r="E1230" t="str">
            <v>Abrasives</v>
          </cell>
          <cell r="F1230" t="str">
            <v>WNDT IN</v>
          </cell>
          <cell r="G1230" t="str">
            <v>INE274C01019</v>
          </cell>
          <cell r="H1230">
            <v>1928.15</v>
          </cell>
          <cell r="I1230" t="str">
            <v>Small Cap</v>
          </cell>
          <cell r="J1230">
            <v>9648.5</v>
          </cell>
        </row>
        <row r="1231">
          <cell r="A1231" t="str">
            <v>INE711A01022</v>
          </cell>
          <cell r="B1231">
            <v>5706</v>
          </cell>
          <cell r="C1231">
            <v>107410</v>
          </cell>
          <cell r="D1231" t="str">
            <v>Walchandnagar Industries Ltd.</v>
          </cell>
          <cell r="E1231" t="str">
            <v>Capital Goods</v>
          </cell>
          <cell r="F1231" t="str">
            <v>WI IN</v>
          </cell>
          <cell r="G1231" t="str">
            <v>INE711A01022</v>
          </cell>
          <cell r="H1231">
            <v>1454.87737395</v>
          </cell>
          <cell r="I1231" t="str">
            <v>Small Cap</v>
          </cell>
          <cell r="J1231">
            <v>213.79</v>
          </cell>
        </row>
        <row r="1232">
          <cell r="A1232" t="str">
            <v>INE304A01026</v>
          </cell>
          <cell r="B1232">
            <v>3351</v>
          </cell>
          <cell r="C1232">
            <v>100460</v>
          </cell>
          <cell r="D1232" t="str">
            <v>Mukand Ltd.</v>
          </cell>
          <cell r="E1232" t="str">
            <v>Iron &amp; Steel</v>
          </cell>
          <cell r="F1232" t="str">
            <v>MUK IN</v>
          </cell>
          <cell r="G1232" t="str">
            <v>INE304A01026</v>
          </cell>
          <cell r="H1232">
            <v>1975.976824025</v>
          </cell>
          <cell r="I1232" t="str">
            <v>Small Cap</v>
          </cell>
          <cell r="J1232">
            <v>136.74</v>
          </cell>
        </row>
        <row r="1233">
          <cell r="A1233" t="str">
            <v>INE0LOJ01019</v>
          </cell>
          <cell r="B1233">
            <v>2248</v>
          </cell>
          <cell r="C1233">
            <v>307731</v>
          </cell>
          <cell r="D1233" t="str">
            <v>IKIO Technologies Ltd.</v>
          </cell>
          <cell r="E1233" t="str">
            <v>Electricals</v>
          </cell>
          <cell r="F1233" t="str">
            <v>IKIO IN</v>
          </cell>
          <cell r="G1233" t="str">
            <v>INE0LOJ01019</v>
          </cell>
          <cell r="H1233">
            <v>1735.338140955</v>
          </cell>
          <cell r="I1233" t="str">
            <v>Small Cap</v>
          </cell>
          <cell r="J1233">
            <v>224.62</v>
          </cell>
        </row>
        <row r="1234">
          <cell r="A1234" t="str">
            <v>INE244O01017</v>
          </cell>
          <cell r="B1234">
            <v>5422</v>
          </cell>
          <cell r="C1234">
            <v>271022</v>
          </cell>
          <cell r="D1234" t="str">
            <v>Uniparts India Ltd.</v>
          </cell>
          <cell r="E1234" t="str">
            <v>Capital Goods</v>
          </cell>
          <cell r="F1234" t="str">
            <v>UNIPARTS IN</v>
          </cell>
          <cell r="G1234" t="str">
            <v>INE244O01017</v>
          </cell>
          <cell r="H1234">
            <v>1859.28516081</v>
          </cell>
          <cell r="I1234" t="str">
            <v>Small Cap</v>
          </cell>
          <cell r="J1234">
            <v>411.55</v>
          </cell>
        </row>
        <row r="1235">
          <cell r="A1235" t="str">
            <v>INE217L01019</v>
          </cell>
          <cell r="B1235">
            <v>4679</v>
          </cell>
          <cell r="C1235">
            <v>209255</v>
          </cell>
          <cell r="D1235" t="str">
            <v>Shriram Properties Ltd.</v>
          </cell>
          <cell r="E1235" t="str">
            <v>Realty</v>
          </cell>
          <cell r="F1235" t="str">
            <v>SHRIRAMP IN</v>
          </cell>
          <cell r="G1235" t="str">
            <v>INE217L01019</v>
          </cell>
          <cell r="H1235">
            <v>1583.430270565</v>
          </cell>
          <cell r="I1235" t="str">
            <v>Small Cap</v>
          </cell>
          <cell r="J1235">
            <v>92.89</v>
          </cell>
        </row>
        <row r="1236">
          <cell r="A1236" t="str">
            <v>INE225C01029</v>
          </cell>
          <cell r="B1236">
            <v>5389</v>
          </cell>
          <cell r="C1236">
            <v>130131</v>
          </cell>
          <cell r="D1236" t="str">
            <v>Udaipur Cement Works Ltd.</v>
          </cell>
          <cell r="E1236" t="str">
            <v>Construction Materials</v>
          </cell>
          <cell r="F1236" t="str">
            <v>UCW IN</v>
          </cell>
          <cell r="G1236" t="str">
            <v>INE225C01029</v>
          </cell>
          <cell r="H1236">
            <v>0</v>
          </cell>
          <cell r="I1236" t="str">
            <v>Small Cap</v>
          </cell>
          <cell r="J1236">
            <v>0</v>
          </cell>
        </row>
        <row r="1237">
          <cell r="A1237" t="str">
            <v>INE920A01037</v>
          </cell>
          <cell r="B1237">
            <v>1375</v>
          </cell>
          <cell r="C1237">
            <v>122261</v>
          </cell>
          <cell r="D1237" t="str">
            <v>Dolphin Offshore Enterprises (India) Ltd.</v>
          </cell>
          <cell r="E1237" t="str">
            <v>Crude Oil</v>
          </cell>
          <cell r="F1237" t="str">
            <v>DOEI IN</v>
          </cell>
          <cell r="G1237" t="str">
            <v>INE920A01037</v>
          </cell>
          <cell r="H1237">
            <v>1608.3841388999999</v>
          </cell>
          <cell r="I1237" t="str">
            <v>Small Cap</v>
          </cell>
          <cell r="J1237">
            <v>401.5</v>
          </cell>
        </row>
        <row r="1238">
          <cell r="A1238" t="str">
            <v>INE0FRK01020</v>
          </cell>
          <cell r="B1238">
            <v>3324</v>
          </cell>
          <cell r="C1238">
            <v>307709</v>
          </cell>
          <cell r="D1238" t="str">
            <v>Motisons Jewellers Ltd.</v>
          </cell>
          <cell r="E1238" t="str">
            <v>Diamond  &amp;  Jewellery</v>
          </cell>
          <cell r="F1238" t="str">
            <v>MOTISONS IN</v>
          </cell>
          <cell r="G1238" t="str">
            <v>INE0FRK01020</v>
          </cell>
          <cell r="H1238">
            <v>1822.2354600000001</v>
          </cell>
          <cell r="I1238" t="str">
            <v>Small Cap</v>
          </cell>
          <cell r="J1238">
            <v>18.54</v>
          </cell>
        </row>
        <row r="1239">
          <cell r="A1239" t="str">
            <v>INE411U01027</v>
          </cell>
          <cell r="B1239">
            <v>591</v>
          </cell>
          <cell r="C1239">
            <v>212661</v>
          </cell>
          <cell r="D1239" t="str">
            <v>Bajaj Healthcare Ltd.</v>
          </cell>
          <cell r="E1239" t="str">
            <v>Healthcare</v>
          </cell>
          <cell r="F1239" t="str">
            <v>BAJAJHEA IN</v>
          </cell>
          <cell r="G1239" t="str">
            <v>INE411U01027</v>
          </cell>
          <cell r="H1239">
            <v>1344.1832051199999</v>
          </cell>
          <cell r="I1239" t="str">
            <v>Small Cap</v>
          </cell>
          <cell r="J1239">
            <v>425.55</v>
          </cell>
        </row>
        <row r="1240">
          <cell r="A1240" t="str">
            <v>INE074B01023</v>
          </cell>
          <cell r="B1240">
            <v>3731</v>
          </cell>
          <cell r="C1240">
            <v>130555</v>
          </cell>
          <cell r="D1240" t="str">
            <v>Paramount Communications Ltd.</v>
          </cell>
          <cell r="E1240" t="str">
            <v>Electricals</v>
          </cell>
          <cell r="F1240" t="str">
            <v>PRMC IN</v>
          </cell>
          <cell r="G1240" t="str">
            <v>INE074B01023</v>
          </cell>
          <cell r="H1240">
            <v>1439.7554201600001</v>
          </cell>
          <cell r="I1240" t="str">
            <v>Small Cap</v>
          </cell>
          <cell r="J1240">
            <v>47.19</v>
          </cell>
        </row>
        <row r="1241">
          <cell r="A1241" t="str">
            <v>INE818W01011</v>
          </cell>
          <cell r="B1241">
            <v>1553</v>
          </cell>
          <cell r="C1241">
            <v>287810</v>
          </cell>
          <cell r="D1241" t="str">
            <v>ESAF Small Finance Bank Ltd.</v>
          </cell>
          <cell r="E1241" t="str">
            <v>Bank</v>
          </cell>
          <cell r="F1241" t="str">
            <v>ESAFSFB IN</v>
          </cell>
          <cell r="G1241" t="str">
            <v>INE818W01011</v>
          </cell>
          <cell r="H1241">
            <v>1509.9385582150001</v>
          </cell>
          <cell r="I1241" t="str">
            <v>Small Cap</v>
          </cell>
          <cell r="J1241">
            <v>29.31</v>
          </cell>
        </row>
        <row r="1242">
          <cell r="A1242" t="str">
            <v>INE895B01021</v>
          </cell>
          <cell r="B1242">
            <v>4292</v>
          </cell>
          <cell r="C1242">
            <v>221363</v>
          </cell>
          <cell r="D1242" t="str">
            <v>Rupa &amp; Company Ltd.</v>
          </cell>
          <cell r="E1242" t="str">
            <v>Textile</v>
          </cell>
          <cell r="F1242" t="str">
            <v>RUPA IN</v>
          </cell>
          <cell r="G1242" t="str">
            <v>INE895B01021</v>
          </cell>
          <cell r="H1242">
            <v>1625.0843835999999</v>
          </cell>
          <cell r="I1242" t="str">
            <v>Small Cap</v>
          </cell>
          <cell r="J1242">
            <v>203.78</v>
          </cell>
        </row>
        <row r="1243">
          <cell r="A1243" t="str">
            <v>INE356B01024</v>
          </cell>
          <cell r="B1243">
            <v>5102</v>
          </cell>
          <cell r="C1243">
            <v>126506</v>
          </cell>
          <cell r="D1243" t="str">
            <v>Systematix Corporate Services Ltd.</v>
          </cell>
          <cell r="E1243" t="str">
            <v>Finance</v>
          </cell>
          <cell r="F1243" t="str">
            <v>STXC IN</v>
          </cell>
          <cell r="G1243" t="str">
            <v>INE356B01024</v>
          </cell>
          <cell r="H1243">
            <v>1696.4847742500001</v>
          </cell>
          <cell r="I1243" t="str">
            <v>Small Cap</v>
          </cell>
          <cell r="J1243">
            <v>0</v>
          </cell>
        </row>
        <row r="1244">
          <cell r="A1244" t="str">
            <v>INE00HZ01011</v>
          </cell>
          <cell r="B1244">
            <v>798</v>
          </cell>
          <cell r="C1244">
            <v>126125</v>
          </cell>
          <cell r="D1244" t="str">
            <v>BN Holdings Ltd.</v>
          </cell>
          <cell r="E1244" t="str">
            <v>Agri</v>
          </cell>
          <cell r="F1244" t="str">
            <v>AHT IN</v>
          </cell>
          <cell r="G1244" t="str">
            <v>INE00HZ01011</v>
          </cell>
          <cell r="H1244">
            <v>3548.6688935950001</v>
          </cell>
          <cell r="I1244" t="str">
            <v>Small Cap</v>
          </cell>
          <cell r="J1244">
            <v>0</v>
          </cell>
        </row>
        <row r="1245">
          <cell r="A1245" t="str">
            <v>INE278M01019</v>
          </cell>
          <cell r="B1245">
            <v>3447</v>
          </cell>
          <cell r="C1245">
            <v>227718</v>
          </cell>
          <cell r="D1245" t="str">
            <v>Navkar Corporation Ltd.</v>
          </cell>
          <cell r="E1245" t="str">
            <v>Logistics</v>
          </cell>
          <cell r="F1245" t="str">
            <v>NACO IN</v>
          </cell>
          <cell r="G1245" t="str">
            <v>INE278M01019</v>
          </cell>
          <cell r="H1245">
            <v>1869.44822802</v>
          </cell>
          <cell r="I1245" t="str">
            <v>Small Cap</v>
          </cell>
          <cell r="J1245">
            <v>124.67</v>
          </cell>
        </row>
        <row r="1246">
          <cell r="A1246" t="str">
            <v>INE535D01037</v>
          </cell>
          <cell r="B1246">
            <v>4256</v>
          </cell>
          <cell r="C1246">
            <v>117500</v>
          </cell>
          <cell r="D1246" t="str">
            <v>Roto Pumps Ltd.</v>
          </cell>
          <cell r="E1246" t="str">
            <v>Capital Goods</v>
          </cell>
          <cell r="F1246" t="str">
            <v>RTP IN</v>
          </cell>
          <cell r="G1246" t="str">
            <v>INE535D01037</v>
          </cell>
          <cell r="H1246">
            <v>1583.3204353199999</v>
          </cell>
          <cell r="I1246" t="str">
            <v>Small Cap</v>
          </cell>
          <cell r="J1246">
            <v>84</v>
          </cell>
        </row>
        <row r="1247">
          <cell r="A1247" t="str">
            <v>INE457F01013</v>
          </cell>
          <cell r="B1247">
            <v>4353</v>
          </cell>
          <cell r="C1247">
            <v>117059</v>
          </cell>
          <cell r="D1247" t="str">
            <v>Salzer Electronics Ltd.</v>
          </cell>
          <cell r="E1247" t="str">
            <v>Capital Goods</v>
          </cell>
          <cell r="F1247" t="str">
            <v>SZE IN</v>
          </cell>
          <cell r="G1247" t="str">
            <v>INE457F01013</v>
          </cell>
          <cell r="H1247">
            <v>1464.1306236</v>
          </cell>
          <cell r="I1247" t="str">
            <v>Small Cap</v>
          </cell>
          <cell r="J1247">
            <v>826.65</v>
          </cell>
        </row>
        <row r="1248">
          <cell r="A1248" t="str">
            <v>INE598D01027</v>
          </cell>
          <cell r="B1248">
            <v>231</v>
          </cell>
          <cell r="C1248">
            <v>105725</v>
          </cell>
          <cell r="D1248" t="str">
            <v>Algoquant Fintech Ltd.</v>
          </cell>
          <cell r="E1248" t="str">
            <v>Finance</v>
          </cell>
          <cell r="F1248" t="str">
            <v>AQFINTEC IN</v>
          </cell>
          <cell r="G1248" t="str">
            <v>INE598D01027</v>
          </cell>
          <cell r="H1248">
            <v>1901.61462942</v>
          </cell>
          <cell r="I1248" t="str">
            <v>Small Cap</v>
          </cell>
          <cell r="J1248">
            <v>0</v>
          </cell>
        </row>
        <row r="1249">
          <cell r="A1249" t="str">
            <v>INE287C01037</v>
          </cell>
          <cell r="B1249">
            <v>3188</v>
          </cell>
          <cell r="C1249">
            <v>132850</v>
          </cell>
          <cell r="D1249" t="str">
            <v>MIC Electronics Ltd.</v>
          </cell>
          <cell r="E1249" t="str">
            <v>Capital Goods</v>
          </cell>
          <cell r="F1249" t="str">
            <v>MICEL IN</v>
          </cell>
          <cell r="G1249" t="str">
            <v>INE287C01037</v>
          </cell>
          <cell r="H1249">
            <v>1680.8146194399999</v>
          </cell>
          <cell r="I1249" t="str">
            <v>Small Cap</v>
          </cell>
          <cell r="J1249">
            <v>69.66</v>
          </cell>
        </row>
        <row r="1250">
          <cell r="A1250" t="str">
            <v>INE015C01016</v>
          </cell>
          <cell r="B1250">
            <v>5270</v>
          </cell>
          <cell r="C1250">
            <v>130475</v>
          </cell>
          <cell r="D1250" t="str">
            <v>Tinna Rubber And Infrastructure Ltd.</v>
          </cell>
          <cell r="E1250" t="str">
            <v>Chemicals</v>
          </cell>
          <cell r="F1250" t="str">
            <v>TNR IN</v>
          </cell>
          <cell r="G1250" t="str">
            <v>INE015C01016</v>
          </cell>
          <cell r="H1250">
            <v>1474.95002559</v>
          </cell>
          <cell r="I1250" t="str">
            <v>Small Cap</v>
          </cell>
          <cell r="J1250">
            <v>816.55</v>
          </cell>
        </row>
        <row r="1251">
          <cell r="A1251" t="str">
            <v>INE533D01032</v>
          </cell>
          <cell r="B1251">
            <v>4051</v>
          </cell>
          <cell r="C1251">
            <v>130699</v>
          </cell>
          <cell r="D1251" t="str">
            <v>Raj Rayon Industries Ltd.</v>
          </cell>
          <cell r="E1251" t="str">
            <v>Textile</v>
          </cell>
          <cell r="F1251" t="str">
            <v>RJI IN</v>
          </cell>
          <cell r="G1251" t="str">
            <v>INE533D01032</v>
          </cell>
          <cell r="H1251">
            <v>1465.83345682</v>
          </cell>
          <cell r="I1251" t="str">
            <v>Small Cap</v>
          </cell>
          <cell r="J1251">
            <v>26.28</v>
          </cell>
        </row>
        <row r="1252">
          <cell r="A1252" t="str">
            <v>INE08NE01025</v>
          </cell>
          <cell r="B1252">
            <v>4400</v>
          </cell>
          <cell r="C1252">
            <v>313455</v>
          </cell>
          <cell r="D1252" t="str">
            <v>Sanstar Ltd.</v>
          </cell>
          <cell r="E1252" t="str">
            <v>FMCG</v>
          </cell>
          <cell r="F1252" t="str">
            <v>SANSTAR IN</v>
          </cell>
          <cell r="G1252" t="str">
            <v>INE08NE01025</v>
          </cell>
          <cell r="H1252">
            <v>1752.2784637499999</v>
          </cell>
          <cell r="I1252" t="str">
            <v>Small Cap</v>
          </cell>
          <cell r="J1252">
            <v>96.15</v>
          </cell>
        </row>
        <row r="1253">
          <cell r="A1253" t="str">
            <v>INE577D01013</v>
          </cell>
          <cell r="B1253">
            <v>2606</v>
          </cell>
          <cell r="C1253">
            <v>114448</v>
          </cell>
          <cell r="D1253" t="str">
            <v>Jyoti Resins &amp; Adhesives Ltd.</v>
          </cell>
          <cell r="E1253" t="str">
            <v>Chemicals</v>
          </cell>
          <cell r="F1253" t="str">
            <v>JRA IN</v>
          </cell>
          <cell r="G1253" t="str">
            <v>INE577D01013</v>
          </cell>
          <cell r="H1253">
            <v>1525.08</v>
          </cell>
          <cell r="I1253" t="str">
            <v>Small Cap</v>
          </cell>
          <cell r="J1253">
            <v>0</v>
          </cell>
        </row>
        <row r="1254">
          <cell r="A1254" t="str">
            <v>INE075D01018</v>
          </cell>
          <cell r="B1254">
            <v>1842</v>
          </cell>
          <cell r="C1254">
            <v>107488</v>
          </cell>
          <cell r="D1254" t="str">
            <v>GM Breweries Ltd.</v>
          </cell>
          <cell r="E1254" t="str">
            <v>Alcohol</v>
          </cell>
          <cell r="F1254" t="str">
            <v>GMBR IN</v>
          </cell>
          <cell r="G1254" t="str">
            <v>INE075D01018</v>
          </cell>
          <cell r="H1254">
            <v>1604.0824638300001</v>
          </cell>
          <cell r="I1254" t="str">
            <v>Small Cap</v>
          </cell>
          <cell r="J1254">
            <v>702.85</v>
          </cell>
        </row>
        <row r="1255">
          <cell r="A1255" t="str">
            <v>INE631E01024</v>
          </cell>
          <cell r="B1255">
            <v>4529</v>
          </cell>
          <cell r="C1255">
            <v>245092</v>
          </cell>
          <cell r="D1255" t="str">
            <v>Shalimar Agencies Ltd.</v>
          </cell>
          <cell r="E1255" t="str">
            <v>Finance</v>
          </cell>
          <cell r="F1255" t="str">
            <v>SHAL IN</v>
          </cell>
          <cell r="G1255" t="str">
            <v>INE631E01024</v>
          </cell>
          <cell r="H1255">
            <v>3084.0703824000002</v>
          </cell>
          <cell r="I1255" t="str">
            <v>Small Cap</v>
          </cell>
          <cell r="J1255">
            <v>0</v>
          </cell>
        </row>
        <row r="1256">
          <cell r="A1256" t="str">
            <v>INE293E01031</v>
          </cell>
          <cell r="B1256">
            <v>1202</v>
          </cell>
          <cell r="C1256">
            <v>123105</v>
          </cell>
          <cell r="D1256" t="str">
            <v>Cropster Agro Ltd.</v>
          </cell>
          <cell r="E1256" t="str">
            <v>Plastic Products</v>
          </cell>
          <cell r="F1256" t="str">
            <v>PLTP IN</v>
          </cell>
          <cell r="G1256" t="str">
            <v>INE293E01031</v>
          </cell>
          <cell r="H1256">
            <v>1884.12</v>
          </cell>
          <cell r="I1256" t="str">
            <v>Small Cap</v>
          </cell>
          <cell r="J1256">
            <v>0</v>
          </cell>
        </row>
        <row r="1257">
          <cell r="A1257" t="str">
            <v>INE109C01017</v>
          </cell>
          <cell r="B1257">
            <v>392</v>
          </cell>
          <cell r="C1257">
            <v>131179</v>
          </cell>
          <cell r="D1257" t="str">
            <v>Arman Financial Services Ltd.</v>
          </cell>
          <cell r="E1257" t="str">
            <v>Finance</v>
          </cell>
          <cell r="F1257" t="str">
            <v>ARLF IN</v>
          </cell>
          <cell r="G1257" t="str">
            <v>INE109C01017</v>
          </cell>
          <cell r="H1257">
            <v>1500.6785930799999</v>
          </cell>
          <cell r="I1257" t="str">
            <v>Small Cap</v>
          </cell>
          <cell r="J1257">
            <v>1431</v>
          </cell>
        </row>
        <row r="1258">
          <cell r="A1258" t="str">
            <v>INE0P9J01013</v>
          </cell>
          <cell r="B1258">
            <v>287</v>
          </cell>
          <cell r="C1258">
            <v>311807</v>
          </cell>
          <cell r="D1258" t="str">
            <v>Amic Forging Ltd.</v>
          </cell>
          <cell r="E1258" t="str">
            <v>Automobile &amp; Ancillaries</v>
          </cell>
          <cell r="F1258" t="str">
            <v>AMIC IN</v>
          </cell>
          <cell r="G1258" t="str">
            <v>INE0P9J01013</v>
          </cell>
          <cell r="H1258">
            <v>1524.22818325</v>
          </cell>
          <cell r="I1258" t="str">
            <v>Small Cap</v>
          </cell>
          <cell r="J1258">
            <v>0</v>
          </cell>
        </row>
        <row r="1259">
          <cell r="A1259" t="str">
            <v>INE199G01027</v>
          </cell>
          <cell r="B1259">
            <v>2467</v>
          </cell>
          <cell r="C1259">
            <v>132705</v>
          </cell>
          <cell r="D1259" t="str">
            <v>Jagran Prakashan Ltd.</v>
          </cell>
          <cell r="E1259" t="str">
            <v>Media &amp; Entertainment</v>
          </cell>
          <cell r="F1259" t="str">
            <v>JAGP IN</v>
          </cell>
          <cell r="G1259" t="str">
            <v>INE199G01027</v>
          </cell>
          <cell r="H1259">
            <v>1566.2401413120001</v>
          </cell>
          <cell r="I1259" t="str">
            <v>Small Cap</v>
          </cell>
          <cell r="J1259">
            <v>71.81</v>
          </cell>
        </row>
        <row r="1260">
          <cell r="A1260" t="str">
            <v>INE201K01015</v>
          </cell>
          <cell r="B1260">
            <v>1592</v>
          </cell>
          <cell r="C1260">
            <v>218926</v>
          </cell>
          <cell r="D1260" t="str">
            <v>Expleo Solutions Ltd.</v>
          </cell>
          <cell r="E1260" t="str">
            <v>IT</v>
          </cell>
          <cell r="F1260" t="str">
            <v>EXPLEOSO IN</v>
          </cell>
          <cell r="G1260" t="str">
            <v>INE201K01015</v>
          </cell>
          <cell r="H1260">
            <v>1539.2477140200001</v>
          </cell>
          <cell r="I1260" t="str">
            <v>Small Cap</v>
          </cell>
          <cell r="J1260">
            <v>988.9</v>
          </cell>
        </row>
        <row r="1261">
          <cell r="A1261" t="str">
            <v>INE572D01014</v>
          </cell>
          <cell r="B1261">
            <v>1670</v>
          </cell>
          <cell r="C1261">
            <v>122195</v>
          </cell>
          <cell r="D1261" t="str">
            <v>Frontier Springs Ltd.</v>
          </cell>
          <cell r="E1261" t="str">
            <v>Iron &amp; Steel</v>
          </cell>
          <cell r="F1261" t="str">
            <v>FS IN</v>
          </cell>
          <cell r="G1261" t="str">
            <v>INE572D01014</v>
          </cell>
          <cell r="H1261">
            <v>1796.94564375</v>
          </cell>
          <cell r="I1261" t="str">
            <v>Small Cap</v>
          </cell>
          <cell r="J1261">
            <v>0</v>
          </cell>
        </row>
        <row r="1262">
          <cell r="A1262" t="str">
            <v>INE999B01013</v>
          </cell>
          <cell r="B1262">
            <v>4387</v>
          </cell>
          <cell r="C1262">
            <v>126521</v>
          </cell>
          <cell r="D1262" t="str">
            <v>Sanghi Industries Ltd.</v>
          </cell>
          <cell r="E1262" t="str">
            <v>Construction Materials</v>
          </cell>
          <cell r="F1262" t="str">
            <v>SNGI IN</v>
          </cell>
          <cell r="G1262" t="str">
            <v>INE999B01013</v>
          </cell>
          <cell r="H1262">
            <v>1640.3701000000001</v>
          </cell>
          <cell r="I1262" t="str">
            <v>Small Cap</v>
          </cell>
          <cell r="J1262">
            <v>63.5</v>
          </cell>
        </row>
        <row r="1263">
          <cell r="A1263" t="str">
            <v>INE0PT501018</v>
          </cell>
          <cell r="B1263">
            <v>3833</v>
          </cell>
          <cell r="C1263">
            <v>311243</v>
          </cell>
          <cell r="D1263" t="str">
            <v>Platinum Industries Ltd.</v>
          </cell>
          <cell r="E1263" t="str">
            <v>Chemicals</v>
          </cell>
          <cell r="F1263" t="str">
            <v>PLATIND IN</v>
          </cell>
          <cell r="G1263" t="str">
            <v>INE0PT501018</v>
          </cell>
          <cell r="H1263">
            <v>1515.9264948</v>
          </cell>
          <cell r="I1263" t="str">
            <v>Small Cap</v>
          </cell>
          <cell r="J1263">
            <v>276.14999999999998</v>
          </cell>
        </row>
        <row r="1264">
          <cell r="A1264" t="str">
            <v>INE563J01010</v>
          </cell>
          <cell r="B1264">
            <v>485</v>
          </cell>
          <cell r="C1264">
            <v>212609</v>
          </cell>
          <cell r="D1264" t="str">
            <v>Astec Lifesciences Ltd.</v>
          </cell>
          <cell r="E1264" t="str">
            <v>Chemicals</v>
          </cell>
          <cell r="F1264" t="str">
            <v>ASTEL IN</v>
          </cell>
          <cell r="G1264" t="str">
            <v>INE563J01010</v>
          </cell>
          <cell r="H1264">
            <v>1899.400191945</v>
          </cell>
          <cell r="I1264" t="str">
            <v>Small Cap</v>
          </cell>
          <cell r="J1264">
            <v>850.55</v>
          </cell>
        </row>
        <row r="1265">
          <cell r="A1265" t="str">
            <v>INE026D01011</v>
          </cell>
          <cell r="B1265">
            <v>2943</v>
          </cell>
          <cell r="C1265">
            <v>123475</v>
          </cell>
          <cell r="D1265" t="str">
            <v>Lotus Chocolate Company Ltd.</v>
          </cell>
          <cell r="E1265" t="str">
            <v>FMCG</v>
          </cell>
          <cell r="F1265" t="str">
            <v>LOTS IN</v>
          </cell>
          <cell r="G1265" t="str">
            <v>INE026D01011</v>
          </cell>
          <cell r="H1265">
            <v>1529.75416737</v>
          </cell>
          <cell r="I1265" t="str">
            <v>Small Cap</v>
          </cell>
          <cell r="J1265">
            <v>0</v>
          </cell>
        </row>
        <row r="1266">
          <cell r="A1266" t="str">
            <v>INE643K01018</v>
          </cell>
          <cell r="B1266">
            <v>388</v>
          </cell>
          <cell r="C1266">
            <v>106194</v>
          </cell>
          <cell r="D1266" t="str">
            <v>Arihant Superstructures Ltd.</v>
          </cell>
          <cell r="E1266" t="str">
            <v>Realty</v>
          </cell>
          <cell r="F1266" t="str">
            <v>ARSU IN</v>
          </cell>
          <cell r="G1266" t="str">
            <v>INE643K01018</v>
          </cell>
          <cell r="H1266">
            <v>1747.73213631</v>
          </cell>
          <cell r="I1266" t="str">
            <v>Small Cap</v>
          </cell>
          <cell r="J1266">
            <v>401.15</v>
          </cell>
        </row>
        <row r="1267">
          <cell r="A1267" t="str">
            <v>INE137I01015</v>
          </cell>
          <cell r="B1267">
            <v>1929</v>
          </cell>
          <cell r="C1267">
            <v>109152</v>
          </cell>
          <cell r="D1267" t="str">
            <v>GRP Ltd.</v>
          </cell>
          <cell r="E1267" t="str">
            <v>Agri</v>
          </cell>
          <cell r="F1267" t="str">
            <v>GRP IN</v>
          </cell>
          <cell r="G1267" t="str">
            <v>INE137I01015</v>
          </cell>
          <cell r="H1267">
            <v>1151.1197122200001</v>
          </cell>
          <cell r="I1267" t="str">
            <v>Small Cap</v>
          </cell>
          <cell r="J1267">
            <v>2172.5</v>
          </cell>
        </row>
        <row r="1268">
          <cell r="A1268" t="str">
            <v>INE782E01017</v>
          </cell>
          <cell r="B1268">
            <v>2084</v>
          </cell>
          <cell r="C1268">
            <v>124669</v>
          </cell>
          <cell r="D1268" t="str">
            <v>Hester Biosciences Ltd.</v>
          </cell>
          <cell r="E1268" t="str">
            <v>Healthcare</v>
          </cell>
          <cell r="F1268" t="str">
            <v>HBIO IN</v>
          </cell>
          <cell r="G1268" t="str">
            <v>INE782E01017</v>
          </cell>
          <cell r="H1268">
            <v>1766.8758605</v>
          </cell>
          <cell r="I1268" t="str">
            <v>Small Cap</v>
          </cell>
          <cell r="J1268">
            <v>2083</v>
          </cell>
        </row>
        <row r="1269">
          <cell r="A1269" t="str">
            <v>INE579B01039</v>
          </cell>
          <cell r="B1269">
            <v>1493</v>
          </cell>
          <cell r="C1269">
            <v>104000</v>
          </cell>
          <cell r="D1269" t="str">
            <v>Elpro International Ltd.</v>
          </cell>
          <cell r="E1269" t="str">
            <v>Realty</v>
          </cell>
          <cell r="F1269" t="str">
            <v>ELPR IN</v>
          </cell>
          <cell r="G1269" t="str">
            <v>INE579B01039</v>
          </cell>
          <cell r="H1269">
            <v>1558.6995586099999</v>
          </cell>
          <cell r="I1269" t="str">
            <v>Small Cap</v>
          </cell>
          <cell r="J1269">
            <v>0</v>
          </cell>
        </row>
        <row r="1270">
          <cell r="A1270" t="str">
            <v>INE188B01013</v>
          </cell>
          <cell r="B1270">
            <v>2239</v>
          </cell>
          <cell r="C1270">
            <v>117380</v>
          </cell>
          <cell r="D1270" t="str">
            <v>Igarashi Motors India Ltd.</v>
          </cell>
          <cell r="E1270" t="str">
            <v>Capital Goods</v>
          </cell>
          <cell r="F1270" t="str">
            <v>IGM IN</v>
          </cell>
          <cell r="G1270" t="str">
            <v>INE188B01013</v>
          </cell>
          <cell r="H1270">
            <v>1557.5427502800001</v>
          </cell>
          <cell r="I1270" t="str">
            <v>Small Cap</v>
          </cell>
          <cell r="J1270">
            <v>495.05</v>
          </cell>
        </row>
        <row r="1271">
          <cell r="A1271" t="str">
            <v>INE350H01032</v>
          </cell>
          <cell r="B1271">
            <v>574</v>
          </cell>
          <cell r="C1271">
            <v>132719</v>
          </cell>
          <cell r="D1271" t="str">
            <v>B.L. Kashyap and Sons Ltd.</v>
          </cell>
          <cell r="E1271" t="str">
            <v>Realty</v>
          </cell>
          <cell r="F1271" t="str">
            <v>KASH IN</v>
          </cell>
          <cell r="G1271" t="str">
            <v>INE350H01032</v>
          </cell>
          <cell r="H1271">
            <v>1530.2867200000001</v>
          </cell>
          <cell r="I1271" t="str">
            <v>Small Cap</v>
          </cell>
          <cell r="J1271">
            <v>67.81</v>
          </cell>
        </row>
        <row r="1272">
          <cell r="A1272" t="str">
            <v>INE077F01035</v>
          </cell>
          <cell r="B1272">
            <v>1852</v>
          </cell>
          <cell r="C1272">
            <v>106480</v>
          </cell>
          <cell r="D1272" t="str">
            <v>GOCL Corporation Ltd.</v>
          </cell>
          <cell r="E1272" t="str">
            <v>Chemicals</v>
          </cell>
          <cell r="F1272" t="str">
            <v>GOCL IN</v>
          </cell>
          <cell r="G1272" t="str">
            <v>INE077F01035</v>
          </cell>
          <cell r="H1272">
            <v>1744.951648</v>
          </cell>
          <cell r="I1272" t="str">
            <v>Small Cap</v>
          </cell>
          <cell r="J1272">
            <v>352.15</v>
          </cell>
        </row>
        <row r="1273">
          <cell r="A1273" t="str">
            <v>INE498Q01014</v>
          </cell>
          <cell r="B1273">
            <v>5622</v>
          </cell>
          <cell r="C1273">
            <v>247454</v>
          </cell>
          <cell r="D1273" t="str">
            <v>Vintage Coffee &amp; Beverages Ltd.</v>
          </cell>
          <cell r="E1273" t="str">
            <v>Trading</v>
          </cell>
          <cell r="F1273" t="str">
            <v>VINCOFE IN</v>
          </cell>
          <cell r="G1273" t="str">
            <v>INE498Q01014</v>
          </cell>
          <cell r="H1273">
            <v>2170.1870952250001</v>
          </cell>
          <cell r="I1273" t="str">
            <v>Small Cap</v>
          </cell>
          <cell r="J1273">
            <v>150.56</v>
          </cell>
        </row>
        <row r="1274">
          <cell r="A1274" t="str">
            <v>INE092B01025</v>
          </cell>
          <cell r="B1274">
            <v>2279</v>
          </cell>
          <cell r="C1274">
            <v>132240</v>
          </cell>
          <cell r="D1274" t="str">
            <v>India Nippon Electricals Ltd.</v>
          </cell>
          <cell r="E1274" t="str">
            <v>Automobile &amp; Ancillaries</v>
          </cell>
          <cell r="F1274" t="str">
            <v>INE IN</v>
          </cell>
          <cell r="G1274" t="str">
            <v>INE092B01025</v>
          </cell>
          <cell r="H1274">
            <v>2135.4624256000002</v>
          </cell>
          <cell r="I1274" t="str">
            <v>Small Cap</v>
          </cell>
          <cell r="J1274">
            <v>943.5</v>
          </cell>
        </row>
        <row r="1275">
          <cell r="A1275" t="str">
            <v>INE999K01014</v>
          </cell>
          <cell r="B1275">
            <v>3661</v>
          </cell>
          <cell r="C1275">
            <v>220889</v>
          </cell>
          <cell r="D1275" t="str">
            <v>Orient Green Power Company Ltd.</v>
          </cell>
          <cell r="E1275" t="str">
            <v>Power</v>
          </cell>
          <cell r="F1275" t="str">
            <v>OGPL IN</v>
          </cell>
          <cell r="G1275" t="str">
            <v>INE999K01014</v>
          </cell>
          <cell r="H1275">
            <v>1626.9949249030001</v>
          </cell>
          <cell r="I1275" t="str">
            <v>Small Cap</v>
          </cell>
          <cell r="J1275">
            <v>13.88</v>
          </cell>
        </row>
        <row r="1276">
          <cell r="A1276" t="str">
            <v>INE170V01027</v>
          </cell>
          <cell r="B1276">
            <v>4348</v>
          </cell>
          <cell r="C1276">
            <v>284680</v>
          </cell>
          <cell r="D1276" t="str">
            <v>Salasar Techno Engineering Ltd.</v>
          </cell>
          <cell r="E1276" t="str">
            <v>Capital Goods</v>
          </cell>
          <cell r="F1276" t="str">
            <v>SALASAR IN</v>
          </cell>
          <cell r="G1276" t="str">
            <v>INE170V01027</v>
          </cell>
          <cell r="H1276">
            <v>1555.8200312900001</v>
          </cell>
          <cell r="I1276" t="str">
            <v>Small Cap</v>
          </cell>
          <cell r="J1276">
            <v>9.0299999999999994</v>
          </cell>
        </row>
        <row r="1277">
          <cell r="A1277" t="str">
            <v>INE0L1C01019</v>
          </cell>
          <cell r="B1277">
            <v>2709</v>
          </cell>
          <cell r="C1277">
            <v>306224</v>
          </cell>
          <cell r="D1277" t="str">
            <v>Kesar India Ltd.</v>
          </cell>
          <cell r="E1277" t="str">
            <v>Realty</v>
          </cell>
          <cell r="F1277" t="str">
            <v>KESAR IN</v>
          </cell>
          <cell r="G1277" t="str">
            <v>INE0L1C01019</v>
          </cell>
          <cell r="H1277">
            <v>1730.2666919999999</v>
          </cell>
          <cell r="I1277" t="str">
            <v>Small Cap</v>
          </cell>
          <cell r="J1277">
            <v>0</v>
          </cell>
        </row>
        <row r="1278">
          <cell r="A1278" t="str">
            <v>INE275B01026</v>
          </cell>
          <cell r="B1278">
            <v>2171</v>
          </cell>
          <cell r="C1278">
            <v>109820</v>
          </cell>
          <cell r="D1278" t="str">
            <v>Huhtamaki India Ltd.</v>
          </cell>
          <cell r="E1278" t="str">
            <v>FMCG</v>
          </cell>
          <cell r="F1278" t="str">
            <v>HUIN IN</v>
          </cell>
          <cell r="G1278" t="str">
            <v>INE275B01026</v>
          </cell>
          <cell r="H1278">
            <v>1713.21507279</v>
          </cell>
          <cell r="I1278" t="str">
            <v>Small Cap</v>
          </cell>
          <cell r="J1278">
            <v>227.59</v>
          </cell>
        </row>
        <row r="1279">
          <cell r="A1279" t="str">
            <v>INE048B01035</v>
          </cell>
          <cell r="B1279">
            <v>2469</v>
          </cell>
          <cell r="C1279">
            <v>107789</v>
          </cell>
          <cell r="D1279" t="str">
            <v>Jagsonpal Pharmaceuticals Ltd.</v>
          </cell>
          <cell r="E1279" t="str">
            <v>Healthcare</v>
          </cell>
          <cell r="F1279" t="str">
            <v>JGPH IN</v>
          </cell>
          <cell r="G1279" t="str">
            <v>INE048B01035</v>
          </cell>
          <cell r="H1279">
            <v>1605.1469088599999</v>
          </cell>
          <cell r="I1279" t="str">
            <v>Small Cap</v>
          </cell>
          <cell r="J1279">
            <v>240.4</v>
          </cell>
        </row>
        <row r="1280">
          <cell r="A1280" t="str">
            <v>INE449C01025</v>
          </cell>
          <cell r="B1280">
            <v>311</v>
          </cell>
          <cell r="C1280">
            <v>126173</v>
          </cell>
          <cell r="D1280" t="str">
            <v>Andrew Yule &amp; Company Ltd.</v>
          </cell>
          <cell r="E1280" t="str">
            <v>Agri</v>
          </cell>
          <cell r="F1280" t="str">
            <v>ANY IN</v>
          </cell>
          <cell r="G1280" t="str">
            <v>INE449C01025</v>
          </cell>
          <cell r="H1280">
            <v>1295.7200917</v>
          </cell>
          <cell r="I1280" t="str">
            <v>Small Cap</v>
          </cell>
          <cell r="J1280">
            <v>0</v>
          </cell>
        </row>
        <row r="1281">
          <cell r="A1281" t="str">
            <v>INE428Q01011</v>
          </cell>
          <cell r="B1281">
            <v>5041</v>
          </cell>
          <cell r="C1281">
            <v>272661</v>
          </cell>
          <cell r="D1281" t="str">
            <v>Suryoday Small Finance Bank Ltd.</v>
          </cell>
          <cell r="E1281" t="str">
            <v>Bank</v>
          </cell>
          <cell r="F1281" t="str">
            <v>SURYODAY IN</v>
          </cell>
          <cell r="G1281" t="str">
            <v>INE428Q01011</v>
          </cell>
          <cell r="H1281">
            <v>1349.8807648</v>
          </cell>
          <cell r="I1281" t="str">
            <v>Small Cap</v>
          </cell>
          <cell r="J1281">
            <v>127.01</v>
          </cell>
        </row>
        <row r="1282">
          <cell r="A1282" t="str">
            <v>INE414A01015</v>
          </cell>
          <cell r="B1282">
            <v>2984</v>
          </cell>
          <cell r="C1282">
            <v>200032</v>
          </cell>
          <cell r="D1282" t="str">
            <v>Madras Fertilizers Ltd.</v>
          </cell>
          <cell r="E1282" t="str">
            <v>Chemicals</v>
          </cell>
          <cell r="F1282" t="str">
            <v>MDF IN</v>
          </cell>
          <cell r="G1282" t="str">
            <v>INE414A01015</v>
          </cell>
          <cell r="H1282">
            <v>1453.7781312</v>
          </cell>
          <cell r="I1282" t="str">
            <v>Small Cap</v>
          </cell>
          <cell r="J1282">
            <v>90.49</v>
          </cell>
        </row>
        <row r="1283">
          <cell r="A1283" t="str">
            <v>INE704G01024</v>
          </cell>
          <cell r="B1283">
            <v>596</v>
          </cell>
          <cell r="C1283">
            <v>107944</v>
          </cell>
          <cell r="D1283" t="str">
            <v>Bajaj Steel Industries Ltd.</v>
          </cell>
          <cell r="E1283" t="str">
            <v>Capital Goods</v>
          </cell>
          <cell r="F1283" t="str">
            <v>BJST IN</v>
          </cell>
          <cell r="G1283" t="str">
            <v>INE704G01024</v>
          </cell>
          <cell r="H1283">
            <v>1090.1279999999999</v>
          </cell>
          <cell r="I1283" t="str">
            <v>Small Cap</v>
          </cell>
          <cell r="J1283">
            <v>0</v>
          </cell>
        </row>
        <row r="1284">
          <cell r="A1284" t="str">
            <v>INE435A01051</v>
          </cell>
          <cell r="B1284">
            <v>308</v>
          </cell>
          <cell r="C1284">
            <v>102330</v>
          </cell>
          <cell r="D1284" t="str">
            <v>Andhra Paper Ltd.</v>
          </cell>
          <cell r="E1284" t="str">
            <v>Paper</v>
          </cell>
          <cell r="F1284" t="str">
            <v>ANHPR IN</v>
          </cell>
          <cell r="G1284" t="str">
            <v>INE435A01051</v>
          </cell>
          <cell r="H1284">
            <v>1586.2280055149999</v>
          </cell>
          <cell r="I1284" t="str">
            <v>Small Cap</v>
          </cell>
          <cell r="J1284">
            <v>79.790000000000006</v>
          </cell>
        </row>
        <row r="1285">
          <cell r="A1285" t="str">
            <v>INE316L01019</v>
          </cell>
          <cell r="B1285">
            <v>725</v>
          </cell>
          <cell r="C1285">
            <v>221577</v>
          </cell>
          <cell r="D1285" t="str">
            <v>Bharat Wire Ropes Ltd.</v>
          </cell>
          <cell r="E1285" t="str">
            <v>Non - Ferrous Metals</v>
          </cell>
          <cell r="F1285" t="str">
            <v>BWRL IN</v>
          </cell>
          <cell r="G1285" t="str">
            <v>INE316L01019</v>
          </cell>
          <cell r="H1285">
            <v>1147.7640842799999</v>
          </cell>
          <cell r="I1285" t="str">
            <v>Small Cap</v>
          </cell>
          <cell r="J1285">
            <v>167.28</v>
          </cell>
        </row>
        <row r="1286">
          <cell r="A1286" t="str">
            <v>INE369A01029</v>
          </cell>
          <cell r="B1286">
            <v>1585</v>
          </cell>
          <cell r="C1286">
            <v>100650</v>
          </cell>
          <cell r="D1286" t="str">
            <v>Excel Industries Ltd.</v>
          </cell>
          <cell r="E1286" t="str">
            <v>Chemicals</v>
          </cell>
          <cell r="F1286" t="str">
            <v>EXL IN</v>
          </cell>
          <cell r="G1286" t="str">
            <v>INE369A01029</v>
          </cell>
          <cell r="H1286">
            <v>1432.99603454</v>
          </cell>
          <cell r="I1286" t="str">
            <v>Small Cap</v>
          </cell>
          <cell r="J1286">
            <v>1145.5</v>
          </cell>
        </row>
        <row r="1287">
          <cell r="A1287" t="str">
            <v>INE184H01027</v>
          </cell>
          <cell r="B1287">
            <v>1578</v>
          </cell>
          <cell r="C1287">
            <v>132684</v>
          </cell>
          <cell r="D1287" t="str">
            <v>Everest Kanto Cylinder Ltd.</v>
          </cell>
          <cell r="E1287" t="str">
            <v>Capital Goods</v>
          </cell>
          <cell r="F1287" t="str">
            <v>EKCL IN</v>
          </cell>
          <cell r="G1287" t="str">
            <v>INE184H01027</v>
          </cell>
          <cell r="H1287">
            <v>1555.75951093</v>
          </cell>
          <cell r="I1287" t="str">
            <v>Small Cap</v>
          </cell>
          <cell r="J1287">
            <v>139.06</v>
          </cell>
        </row>
        <row r="1288">
          <cell r="A1288" t="str">
            <v>INE405A01021</v>
          </cell>
          <cell r="B1288">
            <v>5402</v>
          </cell>
          <cell r="C1288">
            <v>106685</v>
          </cell>
          <cell r="D1288" t="str">
            <v>Ultramarine &amp; Pigments Ltd.</v>
          </cell>
          <cell r="E1288" t="str">
            <v>Chemicals</v>
          </cell>
          <cell r="F1288" t="str">
            <v>UMP IN</v>
          </cell>
          <cell r="G1288" t="str">
            <v>INE405A01021</v>
          </cell>
          <cell r="H1288">
            <v>1365.3920000000001</v>
          </cell>
          <cell r="I1288" t="str">
            <v>Small Cap</v>
          </cell>
          <cell r="J1288">
            <v>0</v>
          </cell>
        </row>
        <row r="1289">
          <cell r="A1289" t="str">
            <v>INE0JR601024</v>
          </cell>
          <cell r="B1289">
            <v>5794</v>
          </cell>
          <cell r="C1289">
            <v>221554</v>
          </cell>
          <cell r="D1289" t="str">
            <v>Yatra Online Ltd</v>
          </cell>
          <cell r="E1289" t="str">
            <v>Hospitality</v>
          </cell>
          <cell r="F1289" t="str">
            <v>YATRA IN</v>
          </cell>
          <cell r="G1289" t="str">
            <v>INE0JR601024</v>
          </cell>
          <cell r="H1289">
            <v>2596.9629941500002</v>
          </cell>
          <cell r="I1289" t="str">
            <v>Small Cap</v>
          </cell>
          <cell r="J1289">
            <v>164.76</v>
          </cell>
        </row>
        <row r="1290">
          <cell r="A1290" t="str">
            <v>INE752G01015</v>
          </cell>
          <cell r="B1290">
            <v>3342</v>
          </cell>
          <cell r="C1290">
            <v>132650</v>
          </cell>
          <cell r="D1290" t="str">
            <v>MSP Steel &amp; Power Ltd.</v>
          </cell>
          <cell r="E1290" t="str">
            <v>Iron &amp; Steel</v>
          </cell>
          <cell r="F1290" t="str">
            <v>MSPS IN</v>
          </cell>
          <cell r="G1290" t="str">
            <v>INE752G01015</v>
          </cell>
          <cell r="H1290">
            <v>2125.48741875</v>
          </cell>
          <cell r="I1290" t="str">
            <v>Small Cap</v>
          </cell>
          <cell r="J1290">
            <v>37.54</v>
          </cell>
        </row>
        <row r="1291">
          <cell r="A1291" t="str">
            <v>INE158B01016</v>
          </cell>
          <cell r="B1291">
            <v>1468</v>
          </cell>
          <cell r="C1291">
            <v>123708</v>
          </cell>
          <cell r="D1291" t="str">
            <v>Eimco Elecon (India) Ltd.</v>
          </cell>
          <cell r="E1291" t="str">
            <v>Capital Goods</v>
          </cell>
          <cell r="F1291" t="str">
            <v>EEI IN</v>
          </cell>
          <cell r="G1291" t="str">
            <v>INE158B01016</v>
          </cell>
          <cell r="H1291">
            <v>1267.169974875</v>
          </cell>
          <cell r="I1291" t="str">
            <v>Small Cap</v>
          </cell>
          <cell r="J1291">
            <v>2194.9</v>
          </cell>
        </row>
        <row r="1292">
          <cell r="A1292" t="str">
            <v>INE885H01029</v>
          </cell>
          <cell r="B1292">
            <v>4852</v>
          </cell>
          <cell r="C1292">
            <v>245147</v>
          </cell>
          <cell r="D1292" t="str">
            <v>Sportking India Ltd.</v>
          </cell>
          <cell r="E1292" t="str">
            <v>Textile</v>
          </cell>
          <cell r="F1292" t="str">
            <v>SPRT IN</v>
          </cell>
          <cell r="G1292" t="str">
            <v>INE885H01029</v>
          </cell>
          <cell r="H1292">
            <v>1388.2616</v>
          </cell>
          <cell r="I1292" t="str">
            <v>Small Cap</v>
          </cell>
          <cell r="J1292">
            <v>109.35</v>
          </cell>
        </row>
        <row r="1293">
          <cell r="A1293" t="str">
            <v>INE062D01024</v>
          </cell>
          <cell r="B1293">
            <v>232</v>
          </cell>
          <cell r="C1293">
            <v>131147</v>
          </cell>
          <cell r="D1293" t="str">
            <v>Alicon Castalloy Ltd.</v>
          </cell>
          <cell r="E1293" t="str">
            <v>Automobile &amp; Ancillaries</v>
          </cell>
          <cell r="F1293" t="str">
            <v>ALIC IN</v>
          </cell>
          <cell r="G1293" t="str">
            <v>INE062D01024</v>
          </cell>
          <cell r="H1293">
            <v>1423.0204481999999</v>
          </cell>
          <cell r="I1293" t="str">
            <v>Small Cap</v>
          </cell>
          <cell r="J1293">
            <v>871.9</v>
          </cell>
        </row>
        <row r="1294">
          <cell r="A1294" t="str">
            <v>INE094B01013</v>
          </cell>
          <cell r="B1294">
            <v>439</v>
          </cell>
          <cell r="C1294">
            <v>224205</v>
          </cell>
          <cell r="D1294" t="str">
            <v>Ashika Credit Capital Ltd.</v>
          </cell>
          <cell r="E1294" t="str">
            <v>Finance</v>
          </cell>
          <cell r="F1294" t="str">
            <v>ASHC IN</v>
          </cell>
          <cell r="G1294" t="str">
            <v>INE094B01013</v>
          </cell>
          <cell r="H1294">
            <v>1388.9871756800001</v>
          </cell>
          <cell r="I1294" t="str">
            <v>Small Cap</v>
          </cell>
          <cell r="J1294">
            <v>0</v>
          </cell>
        </row>
        <row r="1295">
          <cell r="A1295" t="str">
            <v>INE0PPK01015</v>
          </cell>
          <cell r="B1295">
            <v>3665</v>
          </cell>
          <cell r="C1295">
            <v>314135</v>
          </cell>
          <cell r="D1295" t="str">
            <v>Orient Technologies Ltd.</v>
          </cell>
          <cell r="E1295" t="str">
            <v>Trading</v>
          </cell>
          <cell r="F1295" t="str">
            <v>ORIENTTE IN</v>
          </cell>
          <cell r="G1295" t="str">
            <v>INE0PPK01015</v>
          </cell>
          <cell r="H1295">
            <v>1321.08426495</v>
          </cell>
          <cell r="I1295" t="str">
            <v>Small Cap</v>
          </cell>
          <cell r="J1295">
            <v>317.14999999999998</v>
          </cell>
        </row>
        <row r="1296">
          <cell r="A1296" t="str">
            <v>INE204A01010</v>
          </cell>
          <cell r="B1296">
            <v>2238</v>
          </cell>
          <cell r="C1296">
            <v>100199</v>
          </cell>
          <cell r="D1296" t="str">
            <v>IG Petrochemicals Ltd.</v>
          </cell>
          <cell r="E1296" t="str">
            <v>Chemicals</v>
          </cell>
          <cell r="F1296" t="str">
            <v>IGPL IN</v>
          </cell>
          <cell r="G1296" t="str">
            <v>INE204A01010</v>
          </cell>
          <cell r="H1296">
            <v>1323.40867875</v>
          </cell>
          <cell r="I1296" t="str">
            <v>Small Cap</v>
          </cell>
          <cell r="J1296">
            <v>434.35</v>
          </cell>
        </row>
        <row r="1297">
          <cell r="A1297" t="str">
            <v>INE345H01024</v>
          </cell>
          <cell r="B1297">
            <v>962</v>
          </cell>
          <cell r="C1297">
            <v>130879</v>
          </cell>
          <cell r="D1297" t="str">
            <v>Capital India Finance Ltd.</v>
          </cell>
          <cell r="E1297" t="str">
            <v>Finance</v>
          </cell>
          <cell r="F1297" t="str">
            <v>CIFL IN</v>
          </cell>
          <cell r="G1297" t="str">
            <v>INE345H01024</v>
          </cell>
          <cell r="H1297">
            <v>1337.0908927999999</v>
          </cell>
          <cell r="I1297" t="str">
            <v>Small Cap</v>
          </cell>
          <cell r="J1297">
            <v>34.33</v>
          </cell>
        </row>
        <row r="1298">
          <cell r="A1298" t="str">
            <v>INE0IQ001011</v>
          </cell>
          <cell r="B1298">
            <v>5578</v>
          </cell>
          <cell r="C1298">
            <v>304126</v>
          </cell>
          <cell r="D1298" t="str">
            <v>Veranda Learning Solutions Ltd.</v>
          </cell>
          <cell r="E1298" t="str">
            <v>Education &amp; Training</v>
          </cell>
          <cell r="F1298" t="str">
            <v>VERANDA IN</v>
          </cell>
          <cell r="G1298" t="str">
            <v>INE0IQ001011</v>
          </cell>
          <cell r="H1298">
            <v>2171.1944797199999</v>
          </cell>
          <cell r="I1298" t="str">
            <v>Small Cap</v>
          </cell>
          <cell r="J1298">
            <v>226.5</v>
          </cell>
        </row>
        <row r="1299">
          <cell r="A1299" t="str">
            <v>INE967G01019</v>
          </cell>
          <cell r="B1299">
            <v>4409</v>
          </cell>
          <cell r="C1299">
            <v>112020</v>
          </cell>
          <cell r="D1299" t="str">
            <v>Saraswati Commercial (India) Ltd.</v>
          </cell>
          <cell r="E1299" t="str">
            <v>Finance</v>
          </cell>
          <cell r="F1299" t="str">
            <v>SSC IN</v>
          </cell>
          <cell r="G1299" t="str">
            <v>INE967G01019</v>
          </cell>
          <cell r="H1299">
            <v>1407.9277423200001</v>
          </cell>
          <cell r="I1299" t="str">
            <v>Small Cap</v>
          </cell>
          <cell r="J1299">
            <v>0</v>
          </cell>
        </row>
        <row r="1300">
          <cell r="A1300" t="str">
            <v>INE843D01027</v>
          </cell>
          <cell r="B1300">
            <v>1252</v>
          </cell>
          <cell r="C1300">
            <v>123369</v>
          </cell>
          <cell r="D1300" t="str">
            <v>DCM Shriram Industries Ltd.</v>
          </cell>
          <cell r="E1300" t="str">
            <v>Agri</v>
          </cell>
          <cell r="F1300" t="str">
            <v>DCMSI IN</v>
          </cell>
          <cell r="G1300" t="str">
            <v>INE843D01027</v>
          </cell>
          <cell r="H1300">
            <v>1453.204450425</v>
          </cell>
          <cell r="I1300" t="str">
            <v>Small Cap</v>
          </cell>
          <cell r="J1300">
            <v>167.26</v>
          </cell>
        </row>
        <row r="1301">
          <cell r="A1301" t="str">
            <v>INE193B01039</v>
          </cell>
          <cell r="B1301">
            <v>563</v>
          </cell>
          <cell r="C1301">
            <v>108933</v>
          </cell>
          <cell r="D1301" t="str">
            <v>AYM Syntex Ltd.</v>
          </cell>
          <cell r="E1301" t="str">
            <v>Textile</v>
          </cell>
          <cell r="F1301" t="str">
            <v>AYMS IN</v>
          </cell>
          <cell r="G1301" t="str">
            <v>INE193B01039</v>
          </cell>
          <cell r="H1301">
            <v>1090.4870089650001</v>
          </cell>
          <cell r="I1301" t="str">
            <v>Small Cap</v>
          </cell>
          <cell r="J1301">
            <v>186.81</v>
          </cell>
        </row>
        <row r="1302">
          <cell r="A1302" t="str">
            <v>INE497S01012</v>
          </cell>
          <cell r="B1302">
            <v>1853</v>
          </cell>
          <cell r="C1302">
            <v>225011</v>
          </cell>
          <cell r="D1302" t="str">
            <v>Godavari Biorefineries Ltd.</v>
          </cell>
          <cell r="E1302" t="str">
            <v>Agri</v>
          </cell>
          <cell r="F1302" t="str">
            <v>GODAVARI IN</v>
          </cell>
          <cell r="G1302" t="str">
            <v>INE497S01012</v>
          </cell>
          <cell r="H1302">
            <v>1495.1061680549999</v>
          </cell>
          <cell r="I1302" t="str">
            <v>Small Cap</v>
          </cell>
          <cell r="J1302">
            <v>292.06</v>
          </cell>
        </row>
        <row r="1303">
          <cell r="A1303" t="str">
            <v>INE046A01015</v>
          </cell>
          <cell r="B1303">
            <v>4165</v>
          </cell>
          <cell r="C1303">
            <v>123445</v>
          </cell>
          <cell r="D1303" t="str">
            <v>Reliance Industrial Infrastructure Ltd.</v>
          </cell>
          <cell r="E1303" t="str">
            <v>Logistics</v>
          </cell>
          <cell r="F1303" t="str">
            <v>RIIL IN</v>
          </cell>
          <cell r="G1303" t="str">
            <v>INE046A01015</v>
          </cell>
          <cell r="H1303">
            <v>1388.0675000000001</v>
          </cell>
          <cell r="I1303" t="str">
            <v>Small Cap</v>
          </cell>
          <cell r="J1303">
            <v>918.3</v>
          </cell>
        </row>
        <row r="1304">
          <cell r="A1304" t="str">
            <v>INE204E01012</v>
          </cell>
          <cell r="B1304">
            <v>180</v>
          </cell>
          <cell r="C1304">
            <v>131921</v>
          </cell>
          <cell r="D1304" t="str">
            <v>Agarwal Industrial Corporation Ltd.</v>
          </cell>
          <cell r="E1304" t="str">
            <v>Crude Oil</v>
          </cell>
          <cell r="F1304" t="str">
            <v>AGAR IN</v>
          </cell>
          <cell r="G1304" t="str">
            <v>INE204E01012</v>
          </cell>
          <cell r="H1304">
            <v>1414.9320504550001</v>
          </cell>
          <cell r="I1304" t="str">
            <v>Small Cap</v>
          </cell>
          <cell r="J1304">
            <v>948.2</v>
          </cell>
        </row>
        <row r="1305">
          <cell r="A1305" t="str">
            <v>INE00U401027</v>
          </cell>
          <cell r="B1305">
            <v>5411</v>
          </cell>
          <cell r="C1305">
            <v>313495</v>
          </cell>
          <cell r="D1305" t="str">
            <v>Unicommerce eSolutions Ltd.</v>
          </cell>
          <cell r="E1305" t="str">
            <v>IT</v>
          </cell>
          <cell r="F1305" t="str">
            <v>UNIECOM IN</v>
          </cell>
          <cell r="G1305" t="str">
            <v>INE00U401027</v>
          </cell>
          <cell r="H1305">
            <v>1467.37052672</v>
          </cell>
          <cell r="I1305" t="str">
            <v>Small Cap</v>
          </cell>
          <cell r="J1305">
            <v>142.1</v>
          </cell>
        </row>
        <row r="1306">
          <cell r="A1306" t="str">
            <v>INE416D01022</v>
          </cell>
          <cell r="B1306">
            <v>778</v>
          </cell>
          <cell r="C1306">
            <v>106197</v>
          </cell>
          <cell r="D1306" t="str">
            <v>Bliss GVS Pharma Ltd.</v>
          </cell>
          <cell r="E1306" t="str">
            <v>Healthcare</v>
          </cell>
          <cell r="F1306" t="str">
            <v>BLIS IN</v>
          </cell>
          <cell r="G1306" t="str">
            <v>INE416D01022</v>
          </cell>
          <cell r="H1306">
            <v>1610.5452104999999</v>
          </cell>
          <cell r="I1306" t="str">
            <v>Small Cap</v>
          </cell>
          <cell r="J1306">
            <v>152.47999999999999</v>
          </cell>
        </row>
        <row r="1307">
          <cell r="A1307" t="str">
            <v>INE0KKN01029</v>
          </cell>
          <cell r="B1307">
            <v>4202</v>
          </cell>
          <cell r="C1307">
            <v>306468</v>
          </cell>
          <cell r="D1307" t="str">
            <v>Rhetan TMT Ltd.</v>
          </cell>
          <cell r="E1307" t="str">
            <v>Iron &amp; Steel</v>
          </cell>
          <cell r="F1307" t="str">
            <v>RHETAN IN</v>
          </cell>
          <cell r="G1307" t="str">
            <v>INE0KKN01029</v>
          </cell>
          <cell r="H1307">
            <v>1531.59375</v>
          </cell>
          <cell r="I1307" t="str">
            <v>Small Cap</v>
          </cell>
          <cell r="J1307">
            <v>0</v>
          </cell>
        </row>
        <row r="1308">
          <cell r="A1308" t="str">
            <v>INE0I0T01010</v>
          </cell>
          <cell r="B1308">
            <v>5640</v>
          </cell>
          <cell r="C1308">
            <v>305489</v>
          </cell>
          <cell r="D1308" t="str">
            <v>Virtuoso Optoelectronics Ltd.</v>
          </cell>
          <cell r="E1308" t="str">
            <v>Capital Goods</v>
          </cell>
          <cell r="F1308" t="str">
            <v>VOEPL IN</v>
          </cell>
          <cell r="G1308" t="str">
            <v>INE0I0T01010</v>
          </cell>
          <cell r="H1308">
            <v>1551.1085656</v>
          </cell>
          <cell r="I1308" t="str">
            <v>Small Cap</v>
          </cell>
          <cell r="J1308">
            <v>0</v>
          </cell>
        </row>
        <row r="1309">
          <cell r="A1309" t="str">
            <v>INE963C01033</v>
          </cell>
          <cell r="B1309">
            <v>1609</v>
          </cell>
          <cell r="C1309">
            <v>130079</v>
          </cell>
          <cell r="D1309" t="str">
            <v>Faze Three Ltd.</v>
          </cell>
          <cell r="E1309" t="str">
            <v>Textile</v>
          </cell>
          <cell r="F1309" t="str">
            <v>FZT IN</v>
          </cell>
          <cell r="G1309" t="str">
            <v>INE963C01033</v>
          </cell>
          <cell r="H1309">
            <v>1259.48101</v>
          </cell>
          <cell r="I1309" t="str">
            <v>Small Cap</v>
          </cell>
          <cell r="J1309">
            <v>516.79999999999995</v>
          </cell>
        </row>
        <row r="1310">
          <cell r="A1310" t="str">
            <v>INE056001014</v>
          </cell>
          <cell r="B1310">
            <v>1086</v>
          </cell>
          <cell r="C1310">
            <v>295129</v>
          </cell>
          <cell r="D1310" t="str">
            <v>City Pulse Multiventures Ltd.</v>
          </cell>
          <cell r="E1310" t="str">
            <v>Media &amp; Entertainment</v>
          </cell>
          <cell r="F1310" t="str">
            <v>CPML IN</v>
          </cell>
          <cell r="G1310" t="str">
            <v>INE056001014</v>
          </cell>
          <cell r="H1310">
            <v>3167.4844018250001</v>
          </cell>
          <cell r="I1310" t="str">
            <v>Small Cap</v>
          </cell>
          <cell r="J1310">
            <v>0</v>
          </cell>
        </row>
        <row r="1311">
          <cell r="A1311" t="str">
            <v>INE0MB501011</v>
          </cell>
          <cell r="B1311">
            <v>2529</v>
          </cell>
          <cell r="C1311">
            <v>269816</v>
          </cell>
          <cell r="D1311" t="str">
            <v>JG Chemicals Ltd.</v>
          </cell>
          <cell r="E1311" t="str">
            <v>Chemicals</v>
          </cell>
          <cell r="F1311" t="str">
            <v>JGCHEM IN</v>
          </cell>
          <cell r="G1311" t="str">
            <v>INE0MB501011</v>
          </cell>
          <cell r="H1311">
            <v>1848.01473108</v>
          </cell>
          <cell r="I1311" t="str">
            <v>Small Cap</v>
          </cell>
          <cell r="J1311">
            <v>471.55</v>
          </cell>
        </row>
        <row r="1312">
          <cell r="A1312" t="str">
            <v>INE0JS101016</v>
          </cell>
          <cell r="B1312">
            <v>1386</v>
          </cell>
          <cell r="C1312">
            <v>305057</v>
          </cell>
          <cell r="D1312" t="str">
            <v>Dreamfolks Services Ltd.</v>
          </cell>
          <cell r="E1312" t="str">
            <v>Infrastructure</v>
          </cell>
          <cell r="F1312" t="str">
            <v>DREAMFOL IN</v>
          </cell>
          <cell r="G1312" t="str">
            <v>INE0JS101016</v>
          </cell>
          <cell r="H1312">
            <v>728.73171216000003</v>
          </cell>
          <cell r="I1312" t="str">
            <v>Small Cap</v>
          </cell>
          <cell r="J1312">
            <v>138.58000000000001</v>
          </cell>
        </row>
        <row r="1313">
          <cell r="A1313" t="str">
            <v>INE898S01029</v>
          </cell>
          <cell r="B1313">
            <v>514</v>
          </cell>
          <cell r="C1313">
            <v>276987</v>
          </cell>
          <cell r="D1313" t="str">
            <v>Aurum Proptech Ltd.</v>
          </cell>
          <cell r="E1313" t="str">
            <v>IT</v>
          </cell>
          <cell r="F1313" t="str">
            <v>AURUM IN</v>
          </cell>
          <cell r="G1313" t="str">
            <v>INE898S01029</v>
          </cell>
          <cell r="H1313">
            <v>1238.489989485</v>
          </cell>
          <cell r="I1313" t="str">
            <v>Small Cap</v>
          </cell>
          <cell r="J1313">
            <v>170.93</v>
          </cell>
        </row>
        <row r="1314">
          <cell r="A1314" t="str">
            <v>INE0OWC01011</v>
          </cell>
          <cell r="B1314">
            <v>2728</v>
          </cell>
          <cell r="C1314">
            <v>310896</v>
          </cell>
          <cell r="D1314" t="str">
            <v>Khazanchi Jewellers Ltd.</v>
          </cell>
          <cell r="E1314" t="str">
            <v>Trading</v>
          </cell>
          <cell r="F1314" t="str">
            <v>KHAZANCH IN</v>
          </cell>
          <cell r="G1314" t="str">
            <v>INE0OWC01011</v>
          </cell>
          <cell r="H1314">
            <v>1466.0063560000001</v>
          </cell>
          <cell r="I1314" t="str">
            <v>Small Cap</v>
          </cell>
          <cell r="J1314">
            <v>0</v>
          </cell>
        </row>
        <row r="1315">
          <cell r="A1315" t="str">
            <v>INE417B01040</v>
          </cell>
          <cell r="B1315">
            <v>1417</v>
          </cell>
          <cell r="C1315">
            <v>132365</v>
          </cell>
          <cell r="D1315" t="str">
            <v>Dynacons Systems &amp; Solutions Ltd.</v>
          </cell>
          <cell r="E1315" t="str">
            <v>IT</v>
          </cell>
          <cell r="F1315" t="str">
            <v>DYCS IN</v>
          </cell>
          <cell r="G1315" t="str">
            <v>INE417B01040</v>
          </cell>
          <cell r="H1315">
            <v>1228.0579716499999</v>
          </cell>
          <cell r="I1315" t="str">
            <v>Small Cap</v>
          </cell>
          <cell r="J1315">
            <v>965.35</v>
          </cell>
        </row>
        <row r="1316">
          <cell r="A1316" t="str">
            <v>INE276G01015</v>
          </cell>
          <cell r="B1316">
            <v>457</v>
          </cell>
          <cell r="C1316">
            <v>130355</v>
          </cell>
          <cell r="D1316" t="str">
            <v>Asian Energy Services Ltd.</v>
          </cell>
          <cell r="E1316" t="str">
            <v>Crude Oil</v>
          </cell>
          <cell r="F1316" t="str">
            <v>AOS IN</v>
          </cell>
          <cell r="G1316" t="str">
            <v>INE276G01015</v>
          </cell>
          <cell r="H1316">
            <v>1593.7463341800001</v>
          </cell>
          <cell r="I1316" t="str">
            <v>Small Cap</v>
          </cell>
          <cell r="J1316">
            <v>355.45</v>
          </cell>
        </row>
        <row r="1317">
          <cell r="A1317" t="str">
            <v>INE994E01018</v>
          </cell>
          <cell r="B1317">
            <v>7</v>
          </cell>
          <cell r="C1317">
            <v>132067</v>
          </cell>
          <cell r="D1317" t="str">
            <v>3B Blackbio Dx Ltd.</v>
          </cell>
          <cell r="E1317" t="str">
            <v>Chemicals</v>
          </cell>
          <cell r="F1317" t="str">
            <v>KLPI IN</v>
          </cell>
          <cell r="G1317" t="str">
            <v>INE994E01018</v>
          </cell>
          <cell r="H1317">
            <v>1223.7600019500001</v>
          </cell>
          <cell r="I1317" t="str">
            <v>Small Cap</v>
          </cell>
          <cell r="J1317">
            <v>0</v>
          </cell>
        </row>
        <row r="1318">
          <cell r="A1318" t="str">
            <v>INE440T01028</v>
          </cell>
          <cell r="B1318">
            <v>4541</v>
          </cell>
          <cell r="C1318">
            <v>280949</v>
          </cell>
          <cell r="D1318" t="str">
            <v>Shanti Educational Initiatives Ltd.</v>
          </cell>
          <cell r="E1318" t="str">
            <v>Education &amp; Training</v>
          </cell>
          <cell r="F1318" t="str">
            <v>SEDIL IN</v>
          </cell>
          <cell r="G1318" t="str">
            <v>INE440T01028</v>
          </cell>
          <cell r="H1318">
            <v>1771</v>
          </cell>
          <cell r="I1318" t="str">
            <v>Small Cap</v>
          </cell>
          <cell r="J1318">
            <v>0</v>
          </cell>
        </row>
        <row r="1319">
          <cell r="A1319" t="str">
            <v>INE384C01016</v>
          </cell>
          <cell r="B1319">
            <v>5801</v>
          </cell>
          <cell r="C1319">
            <v>122108</v>
          </cell>
          <cell r="D1319" t="str">
            <v>Yuken India Ltd.</v>
          </cell>
          <cell r="E1319" t="str">
            <v>Capital Goods</v>
          </cell>
          <cell r="F1319" t="str">
            <v>YI IN</v>
          </cell>
          <cell r="G1319" t="str">
            <v>INE384C01016</v>
          </cell>
          <cell r="H1319">
            <v>1352.0155199999999</v>
          </cell>
          <cell r="I1319" t="str">
            <v>Small Cap</v>
          </cell>
          <cell r="J1319">
            <v>994.4</v>
          </cell>
        </row>
        <row r="1320">
          <cell r="A1320" t="str">
            <v>INE258R01028</v>
          </cell>
          <cell r="B1320">
            <v>3721</v>
          </cell>
          <cell r="C1320">
            <v>279081</v>
          </cell>
          <cell r="D1320" t="str">
            <v>Panorama Studios International Ltd.</v>
          </cell>
          <cell r="E1320" t="str">
            <v>Media &amp; Entertainment</v>
          </cell>
          <cell r="F1320" t="str">
            <v>PANORAMA IN</v>
          </cell>
          <cell r="G1320" t="str">
            <v>INE258R01028</v>
          </cell>
          <cell r="H1320">
            <v>1250.5709999999999</v>
          </cell>
          <cell r="I1320" t="str">
            <v>Small Cap</v>
          </cell>
          <cell r="J1320">
            <v>0</v>
          </cell>
        </row>
        <row r="1321">
          <cell r="A1321" t="str">
            <v>INE0OJW01016</v>
          </cell>
          <cell r="B1321">
            <v>4255</v>
          </cell>
          <cell r="C1321">
            <v>317142</v>
          </cell>
          <cell r="D1321" t="str">
            <v>Rossell Techsys Ltd.</v>
          </cell>
          <cell r="E1321" t="str">
            <v>Capital Goods</v>
          </cell>
          <cell r="F1321" t="str">
            <v>ROSSTECH IN</v>
          </cell>
          <cell r="G1321" t="str">
            <v>INE0OJW01016</v>
          </cell>
          <cell r="H1321">
            <v>2810.6491759999999</v>
          </cell>
          <cell r="I1321" t="str">
            <v>Small Cap</v>
          </cell>
          <cell r="J1321">
            <v>745.9</v>
          </cell>
        </row>
        <row r="1322">
          <cell r="A1322" t="str">
            <v>INE835G01018</v>
          </cell>
          <cell r="B1322">
            <v>245</v>
          </cell>
          <cell r="C1322">
            <v>132633</v>
          </cell>
          <cell r="D1322" t="str">
            <v>Alldigi Tech Ltd.</v>
          </cell>
          <cell r="E1322" t="str">
            <v>IT</v>
          </cell>
          <cell r="F1322" t="str">
            <v>ALLDIGI IN</v>
          </cell>
          <cell r="G1322" t="str">
            <v>INE835G01018</v>
          </cell>
          <cell r="H1322">
            <v>1433.1645602999999</v>
          </cell>
          <cell r="I1322" t="str">
            <v>Small Cap</v>
          </cell>
          <cell r="J1322">
            <v>942</v>
          </cell>
        </row>
        <row r="1323">
          <cell r="A1323" t="str">
            <v>INE934S01014</v>
          </cell>
          <cell r="B1323">
            <v>1847</v>
          </cell>
          <cell r="C1323">
            <v>211130</v>
          </cell>
          <cell r="D1323" t="str">
            <v>GNA Axles Ltd.</v>
          </cell>
          <cell r="E1323" t="str">
            <v>Automobile &amp; Ancillaries</v>
          </cell>
          <cell r="F1323" t="str">
            <v>GNA IN</v>
          </cell>
          <cell r="G1323" t="str">
            <v>INE934S01014</v>
          </cell>
          <cell r="H1323">
            <v>1332.3573779999999</v>
          </cell>
          <cell r="I1323" t="str">
            <v>Small Cap</v>
          </cell>
          <cell r="J1323">
            <v>310.7</v>
          </cell>
        </row>
        <row r="1324">
          <cell r="A1324" t="str">
            <v>INE156A01020</v>
          </cell>
          <cell r="B1324">
            <v>2321</v>
          </cell>
          <cell r="C1324">
            <v>100207</v>
          </cell>
          <cell r="D1324" t="str">
            <v>Indo Rama Synthetics (India) Ltd.</v>
          </cell>
          <cell r="E1324" t="str">
            <v>Textile</v>
          </cell>
          <cell r="F1324" t="str">
            <v>IRS IN</v>
          </cell>
          <cell r="G1324" t="str">
            <v>INE156A01020</v>
          </cell>
          <cell r="H1324">
            <v>1399.5664893600001</v>
          </cell>
          <cell r="I1324" t="str">
            <v>Small Cap</v>
          </cell>
          <cell r="J1324">
            <v>53.67</v>
          </cell>
        </row>
        <row r="1325">
          <cell r="A1325" t="str">
            <v>INE416A01044</v>
          </cell>
          <cell r="B1325">
            <v>4871</v>
          </cell>
          <cell r="C1325">
            <v>130943</v>
          </cell>
          <cell r="D1325" t="str">
            <v>Sri Adhikari Brothers Television Network Ltd.</v>
          </cell>
          <cell r="E1325" t="str">
            <v>Media &amp; Entertainment</v>
          </cell>
          <cell r="F1325" t="str">
            <v>SABTNL IN</v>
          </cell>
          <cell r="G1325" t="str">
            <v>INE416A01044</v>
          </cell>
          <cell r="H1325">
            <v>2533.37277632</v>
          </cell>
          <cell r="I1325" t="str">
            <v>Small Cap</v>
          </cell>
          <cell r="J1325">
            <v>995.1</v>
          </cell>
        </row>
        <row r="1326">
          <cell r="A1326" t="str">
            <v>INE660C01027</v>
          </cell>
          <cell r="B1326">
            <v>1007</v>
          </cell>
          <cell r="C1326">
            <v>101150</v>
          </cell>
          <cell r="D1326" t="str">
            <v>Centrum Capital Ltd.</v>
          </cell>
          <cell r="E1326" t="str">
            <v>Finance</v>
          </cell>
          <cell r="F1326" t="str">
            <v>CECA IN</v>
          </cell>
          <cell r="G1326" t="str">
            <v>INE660C01027</v>
          </cell>
          <cell r="H1326">
            <v>1662.7575238920001</v>
          </cell>
          <cell r="I1326" t="str">
            <v>Small Cap</v>
          </cell>
          <cell r="J1326">
            <v>36.130000000000003</v>
          </cell>
        </row>
        <row r="1327">
          <cell r="A1327" t="str">
            <v>INE937A01023</v>
          </cell>
          <cell r="B1327">
            <v>4851</v>
          </cell>
          <cell r="C1327">
            <v>100402</v>
          </cell>
          <cell r="D1327" t="str">
            <v>SPML Infra Ltd.</v>
          </cell>
          <cell r="E1327" t="str">
            <v>Infrastructure</v>
          </cell>
          <cell r="F1327" t="str">
            <v>SPML IN</v>
          </cell>
          <cell r="G1327" t="str">
            <v>INE937A01023</v>
          </cell>
          <cell r="H1327">
            <v>2032.03797046</v>
          </cell>
          <cell r="I1327" t="str">
            <v>Small Cap</v>
          </cell>
          <cell r="J1327">
            <v>283.55</v>
          </cell>
        </row>
        <row r="1328">
          <cell r="A1328" t="str">
            <v>INE295F01017</v>
          </cell>
          <cell r="B1328">
            <v>936</v>
          </cell>
          <cell r="C1328">
            <v>117421</v>
          </cell>
          <cell r="D1328" t="str">
            <v>Butterfly Gandhimathi Appliances Ltd.</v>
          </cell>
          <cell r="E1328" t="str">
            <v>Consumer Durables</v>
          </cell>
          <cell r="F1328" t="str">
            <v>BGAL IN</v>
          </cell>
          <cell r="G1328" t="str">
            <v>INE295F01017</v>
          </cell>
          <cell r="H1328">
            <v>1247.9926598</v>
          </cell>
          <cell r="I1328" t="str">
            <v>Small Cap</v>
          </cell>
          <cell r="J1328">
            <v>697.75</v>
          </cell>
        </row>
        <row r="1329">
          <cell r="A1329" t="str">
            <v>INE547E01014</v>
          </cell>
          <cell r="B1329">
            <v>2278</v>
          </cell>
          <cell r="C1329">
            <v>190065</v>
          </cell>
          <cell r="D1329" t="str">
            <v>India Motor Parts &amp; Accessories Ltd.</v>
          </cell>
          <cell r="E1329" t="str">
            <v>Trading</v>
          </cell>
          <cell r="F1329" t="str">
            <v>IMPL IN</v>
          </cell>
          <cell r="G1329" t="str">
            <v>INE547E01014</v>
          </cell>
          <cell r="H1329">
            <v>1281.5088000000001</v>
          </cell>
          <cell r="I1329" t="str">
            <v>Small Cap</v>
          </cell>
          <cell r="J1329">
            <v>1027.05</v>
          </cell>
        </row>
        <row r="1330">
          <cell r="A1330" t="str">
            <v>INE722H01024</v>
          </cell>
          <cell r="B1330">
            <v>4182</v>
          </cell>
          <cell r="C1330">
            <v>132923</v>
          </cell>
          <cell r="D1330" t="str">
            <v>Renaissance Global Ltd.</v>
          </cell>
          <cell r="E1330" t="str">
            <v>Diamond  &amp;  Jewellery</v>
          </cell>
          <cell r="F1330" t="str">
            <v>RENGL IN</v>
          </cell>
          <cell r="G1330" t="str">
            <v>INE722H01024</v>
          </cell>
          <cell r="H1330">
            <v>1268.6802570750001</v>
          </cell>
          <cell r="I1330" t="str">
            <v>Small Cap</v>
          </cell>
          <cell r="J1330">
            <v>118.55</v>
          </cell>
        </row>
        <row r="1331">
          <cell r="A1331" t="str">
            <v>INE492A01029</v>
          </cell>
          <cell r="B1331">
            <v>2085</v>
          </cell>
          <cell r="C1331">
            <v>106390</v>
          </cell>
          <cell r="D1331" t="str">
            <v>Heubach Colorants India Ltd.</v>
          </cell>
          <cell r="E1331" t="str">
            <v>Chemicals</v>
          </cell>
          <cell r="F1331" t="str">
            <v>HEUBACHI IN</v>
          </cell>
          <cell r="G1331" t="str">
            <v>INE492A01029</v>
          </cell>
          <cell r="H1331">
            <v>1373.94402595</v>
          </cell>
          <cell r="I1331" t="str">
            <v>Small Cap</v>
          </cell>
          <cell r="J1331">
            <v>595.70000000000005</v>
          </cell>
        </row>
        <row r="1332">
          <cell r="A1332" t="str">
            <v>INE334A01023</v>
          </cell>
          <cell r="B1332">
            <v>4931</v>
          </cell>
          <cell r="C1332">
            <v>130759</v>
          </cell>
          <cell r="D1332" t="str">
            <v>Sterling Tools Ltd.</v>
          </cell>
          <cell r="E1332" t="str">
            <v>Automobile &amp; Ancillaries</v>
          </cell>
          <cell r="F1332" t="str">
            <v>STRT IN</v>
          </cell>
          <cell r="G1332" t="str">
            <v>INE334A01023</v>
          </cell>
          <cell r="H1332">
            <v>1199.8719848799999</v>
          </cell>
          <cell r="I1332" t="str">
            <v>Small Cap</v>
          </cell>
          <cell r="J1332">
            <v>331.1</v>
          </cell>
        </row>
        <row r="1333">
          <cell r="A1333" t="str">
            <v>INE435C01024</v>
          </cell>
          <cell r="B1333">
            <v>5203</v>
          </cell>
          <cell r="C1333">
            <v>105400</v>
          </cell>
          <cell r="D1333" t="str">
            <v>Texmaco Infrastructure &amp; Holdings Ltd.</v>
          </cell>
          <cell r="E1333" t="str">
            <v>Realty</v>
          </cell>
          <cell r="F1333" t="str">
            <v>TXM IN</v>
          </cell>
          <cell r="G1333" t="str">
            <v>INE435C01024</v>
          </cell>
          <cell r="H1333">
            <v>1210.68003159</v>
          </cell>
          <cell r="I1333" t="str">
            <v>Small Cap</v>
          </cell>
          <cell r="J1333">
            <v>94.99</v>
          </cell>
        </row>
        <row r="1334">
          <cell r="A1334" t="str">
            <v>INE277B01014</v>
          </cell>
          <cell r="B1334">
            <v>3979</v>
          </cell>
          <cell r="C1334">
            <v>106618</v>
          </cell>
          <cell r="D1334" t="str">
            <v>Punjab Chemicals &amp; Crop Protection Ltd.</v>
          </cell>
          <cell r="E1334" t="str">
            <v>Chemicals</v>
          </cell>
          <cell r="F1334" t="str">
            <v>PCCP IN</v>
          </cell>
          <cell r="G1334" t="str">
            <v>INE277B01014</v>
          </cell>
          <cell r="H1334">
            <v>1543.0733604</v>
          </cell>
          <cell r="I1334" t="str">
            <v>Small Cap</v>
          </cell>
          <cell r="J1334">
            <v>1256.5</v>
          </cell>
        </row>
        <row r="1335">
          <cell r="A1335" t="str">
            <v>INE111F01016</v>
          </cell>
          <cell r="B1335">
            <v>3769</v>
          </cell>
          <cell r="C1335">
            <v>132742</v>
          </cell>
          <cell r="D1335" t="str">
            <v>Paushak Ltd.</v>
          </cell>
          <cell r="E1335" t="str">
            <v>Chemicals</v>
          </cell>
          <cell r="F1335" t="str">
            <v>PAUS IN</v>
          </cell>
          <cell r="G1335" t="str">
            <v>INE111F01016</v>
          </cell>
          <cell r="H1335">
            <v>1863.6926935199999</v>
          </cell>
          <cell r="I1335" t="str">
            <v>Small Cap</v>
          </cell>
          <cell r="J1335">
            <v>0</v>
          </cell>
        </row>
        <row r="1336">
          <cell r="A1336" t="str">
            <v>INE413D01011</v>
          </cell>
          <cell r="B1336">
            <v>385</v>
          </cell>
          <cell r="C1336">
            <v>131381</v>
          </cell>
          <cell r="D1336" t="str">
            <v>Arihant Foundations &amp; Housing Ltd.</v>
          </cell>
          <cell r="E1336" t="str">
            <v>Realty</v>
          </cell>
          <cell r="F1336" t="str">
            <v>AFH IN</v>
          </cell>
          <cell r="G1336" t="str">
            <v>INE413D01011</v>
          </cell>
          <cell r="H1336">
            <v>1133.8388706000001</v>
          </cell>
          <cell r="I1336" t="str">
            <v>Small Cap</v>
          </cell>
          <cell r="J1336">
            <v>0</v>
          </cell>
        </row>
        <row r="1337">
          <cell r="A1337" t="str">
            <v>INE275D01022</v>
          </cell>
          <cell r="B1337">
            <v>289</v>
          </cell>
          <cell r="C1337">
            <v>106248</v>
          </cell>
          <cell r="D1337" t="str">
            <v>Amines &amp; Plasticizers Ltd.</v>
          </cell>
          <cell r="E1337" t="str">
            <v>Chemicals</v>
          </cell>
          <cell r="F1337" t="str">
            <v>ANPL IN</v>
          </cell>
          <cell r="G1337" t="str">
            <v>INE275D01022</v>
          </cell>
          <cell r="H1337">
            <v>1223.0945999999999</v>
          </cell>
          <cell r="I1337" t="str">
            <v>Small Cap</v>
          </cell>
          <cell r="J1337">
            <v>222.14</v>
          </cell>
        </row>
        <row r="1338">
          <cell r="A1338" t="str">
            <v>INE646H01017</v>
          </cell>
          <cell r="B1338">
            <v>963</v>
          </cell>
          <cell r="C1338">
            <v>207933</v>
          </cell>
          <cell r="D1338" t="str">
            <v>Capital Small Finance Bank Ltd.</v>
          </cell>
          <cell r="E1338" t="str">
            <v>Bank</v>
          </cell>
          <cell r="F1338" t="str">
            <v>CAPITALS IN</v>
          </cell>
          <cell r="G1338" t="str">
            <v>INE646H01017</v>
          </cell>
          <cell r="H1338">
            <v>1321.45093666</v>
          </cell>
          <cell r="I1338" t="str">
            <v>Small Cap</v>
          </cell>
          <cell r="J1338">
            <v>291.60000000000002</v>
          </cell>
        </row>
        <row r="1339">
          <cell r="A1339" t="str">
            <v>INE127B01011</v>
          </cell>
          <cell r="B1339">
            <v>5223</v>
          </cell>
          <cell r="C1339">
            <v>122073</v>
          </cell>
          <cell r="D1339" t="str">
            <v>The Hi-Tech Gears Ltd.</v>
          </cell>
          <cell r="E1339" t="str">
            <v>Automobile &amp; Ancillaries</v>
          </cell>
          <cell r="F1339" t="str">
            <v>HTG IN</v>
          </cell>
          <cell r="G1339" t="str">
            <v>INE127B01011</v>
          </cell>
          <cell r="H1339">
            <v>1313.6458683000001</v>
          </cell>
          <cell r="I1339" t="str">
            <v>Small Cap</v>
          </cell>
          <cell r="J1339">
            <v>676.3</v>
          </cell>
        </row>
        <row r="1340">
          <cell r="A1340" t="str">
            <v>INE701A01023</v>
          </cell>
          <cell r="B1340">
            <v>5524</v>
          </cell>
          <cell r="C1340">
            <v>100439</v>
          </cell>
          <cell r="D1340" t="str">
            <v>Vardhman Holdings Ltd.</v>
          </cell>
          <cell r="E1340" t="str">
            <v>Finance</v>
          </cell>
          <cell r="F1340" t="str">
            <v>VARH IN</v>
          </cell>
          <cell r="G1340" t="str">
            <v>INE701A01023</v>
          </cell>
          <cell r="H1340">
            <v>1270.24728568</v>
          </cell>
          <cell r="I1340" t="str">
            <v>Small Cap</v>
          </cell>
          <cell r="J1340">
            <v>3970.7</v>
          </cell>
        </row>
        <row r="1341">
          <cell r="A1341" t="str">
            <v>INE951D01028</v>
          </cell>
          <cell r="B1341">
            <v>506</v>
          </cell>
          <cell r="C1341">
            <v>131795</v>
          </cell>
          <cell r="D1341" t="str">
            <v>Atul Auto Ltd.</v>
          </cell>
          <cell r="E1341" t="str">
            <v>Automobile &amp; Ancillaries</v>
          </cell>
          <cell r="F1341" t="str">
            <v>ATA IN</v>
          </cell>
          <cell r="G1341" t="str">
            <v>INE951D01028</v>
          </cell>
          <cell r="H1341">
            <v>1457.635982</v>
          </cell>
          <cell r="I1341" t="str">
            <v>Small Cap</v>
          </cell>
          <cell r="J1341">
            <v>524.70000000000005</v>
          </cell>
        </row>
        <row r="1342">
          <cell r="A1342" t="str">
            <v>INE0O6601022</v>
          </cell>
          <cell r="B1342">
            <v>2824</v>
          </cell>
          <cell r="C1342">
            <v>256247</v>
          </cell>
          <cell r="D1342" t="str">
            <v>Kross Ltd.</v>
          </cell>
          <cell r="E1342" t="str">
            <v>Automobile &amp; Ancillaries</v>
          </cell>
          <cell r="F1342" t="str">
            <v>KROSS IN</v>
          </cell>
          <cell r="G1342" t="str">
            <v>INE0O6601022</v>
          </cell>
          <cell r="H1342">
            <v>1398.24172185</v>
          </cell>
          <cell r="I1342" t="str">
            <v>Small Cap</v>
          </cell>
          <cell r="J1342">
            <v>217.47</v>
          </cell>
        </row>
        <row r="1343">
          <cell r="A1343" t="str">
            <v>INE777X01017</v>
          </cell>
          <cell r="B1343">
            <v>50</v>
          </cell>
          <cell r="C1343">
            <v>286967</v>
          </cell>
          <cell r="D1343" t="str">
            <v>Aayush Art And Bullion Ltd.</v>
          </cell>
          <cell r="E1343" t="str">
            <v>Trading</v>
          </cell>
          <cell r="F1343" t="str">
            <v>AKM IN</v>
          </cell>
          <cell r="G1343" t="str">
            <v>INE777X01017</v>
          </cell>
          <cell r="H1343">
            <v>1513.7616204999999</v>
          </cell>
          <cell r="I1343" t="str">
            <v>Small Cap</v>
          </cell>
          <cell r="J1343">
            <v>0</v>
          </cell>
        </row>
        <row r="1344">
          <cell r="A1344" t="str">
            <v>INE778B01029</v>
          </cell>
          <cell r="B1344">
            <v>1561</v>
          </cell>
          <cell r="C1344">
            <v>100136</v>
          </cell>
          <cell r="D1344" t="str">
            <v>Ester Industries Ltd.</v>
          </cell>
          <cell r="E1344" t="str">
            <v>Plastic Products</v>
          </cell>
          <cell r="F1344" t="str">
            <v>ESTR IN</v>
          </cell>
          <cell r="G1344" t="str">
            <v>INE778B01029</v>
          </cell>
          <cell r="H1344">
            <v>1139.8067108800001</v>
          </cell>
          <cell r="I1344" t="str">
            <v>Small Cap</v>
          </cell>
          <cell r="J1344">
            <v>116.59</v>
          </cell>
        </row>
        <row r="1345">
          <cell r="A1345" t="str">
            <v>INE00EV01017</v>
          </cell>
          <cell r="B1345">
            <v>2008</v>
          </cell>
          <cell r="C1345">
            <v>288976</v>
          </cell>
          <cell r="D1345" t="str">
            <v>Hariom Pipe Industries Ltd.</v>
          </cell>
          <cell r="E1345" t="str">
            <v>Iron &amp; Steel</v>
          </cell>
          <cell r="F1345" t="str">
            <v>HARIOMPI IN</v>
          </cell>
          <cell r="G1345" t="str">
            <v>INE00EV01017</v>
          </cell>
          <cell r="H1345">
            <v>1502.687698725</v>
          </cell>
          <cell r="I1345" t="str">
            <v>Small Cap</v>
          </cell>
          <cell r="J1345">
            <v>485.55</v>
          </cell>
        </row>
        <row r="1346">
          <cell r="A1346" t="str">
            <v>INE052V01019</v>
          </cell>
          <cell r="B1346">
            <v>1066</v>
          </cell>
          <cell r="C1346">
            <v>119477</v>
          </cell>
          <cell r="D1346" t="str">
            <v>CIAN Agro Industries &amp; Infrastructure Ltd.</v>
          </cell>
          <cell r="E1346" t="str">
            <v>FMCG</v>
          </cell>
          <cell r="F1346" t="str">
            <v>CIANAGRO IN</v>
          </cell>
          <cell r="G1346" t="str">
            <v>INE052V01019</v>
          </cell>
          <cell r="H1346">
            <v>3356.9081052500001</v>
          </cell>
          <cell r="I1346" t="str">
            <v>Small Cap</v>
          </cell>
          <cell r="J1346">
            <v>0</v>
          </cell>
        </row>
        <row r="1347">
          <cell r="A1347" t="str">
            <v>INE722B01019</v>
          </cell>
          <cell r="B1347">
            <v>3902</v>
          </cell>
          <cell r="C1347">
            <v>131637</v>
          </cell>
          <cell r="D1347" t="str">
            <v>Praveg Ltd.</v>
          </cell>
          <cell r="E1347" t="str">
            <v>Hospitality</v>
          </cell>
          <cell r="F1347" t="str">
            <v>PRAVEG IN</v>
          </cell>
          <cell r="G1347" t="str">
            <v>INE722B01019</v>
          </cell>
          <cell r="H1347">
            <v>1054.2200943</v>
          </cell>
          <cell r="I1347" t="str">
            <v>Small Cap</v>
          </cell>
          <cell r="J1347">
            <v>0</v>
          </cell>
        </row>
        <row r="1348">
          <cell r="A1348" t="str">
            <v>INE822G01016</v>
          </cell>
          <cell r="B1348">
            <v>1483</v>
          </cell>
          <cell r="C1348">
            <v>126608</v>
          </cell>
          <cell r="D1348" t="str">
            <v>Electrotherm (India) Ltd.</v>
          </cell>
          <cell r="E1348" t="str">
            <v>Iron &amp; Steel</v>
          </cell>
          <cell r="F1348" t="str">
            <v>ELT IN</v>
          </cell>
          <cell r="G1348" t="str">
            <v>INE822G01016</v>
          </cell>
          <cell r="H1348">
            <v>1326.14465298</v>
          </cell>
          <cell r="I1348" t="str">
            <v>Small Cap</v>
          </cell>
          <cell r="J1348">
            <v>1034.3499999999999</v>
          </cell>
        </row>
        <row r="1349">
          <cell r="A1349" t="str">
            <v>INE08KJ01020</v>
          </cell>
          <cell r="B1349">
            <v>3349</v>
          </cell>
          <cell r="C1349">
            <v>295952</v>
          </cell>
          <cell r="D1349" t="str">
            <v>Mufin Green Finance Ltd.</v>
          </cell>
          <cell r="E1349" t="str">
            <v>Finance</v>
          </cell>
          <cell r="F1349" t="str">
            <v>MUFIN IN</v>
          </cell>
          <cell r="G1349" t="str">
            <v>INE08KJ01020</v>
          </cell>
          <cell r="H1349">
            <v>1543.7978652720001</v>
          </cell>
          <cell r="I1349" t="str">
            <v>Small Cap</v>
          </cell>
          <cell r="J1349">
            <v>88.71</v>
          </cell>
        </row>
        <row r="1350">
          <cell r="A1350" t="str">
            <v>INE664D01019</v>
          </cell>
          <cell r="B1350">
            <v>670</v>
          </cell>
          <cell r="C1350">
            <v>109438</v>
          </cell>
          <cell r="D1350" t="str">
            <v>Benares Hotels Ltd.</v>
          </cell>
          <cell r="E1350" t="str">
            <v>Hospitality</v>
          </cell>
          <cell r="F1350" t="str">
            <v>BHL IN</v>
          </cell>
          <cell r="G1350" t="str">
            <v>INE664D01019</v>
          </cell>
          <cell r="H1350">
            <v>1222.9880000000001</v>
          </cell>
          <cell r="I1350" t="str">
            <v>Small Cap</v>
          </cell>
          <cell r="J1350">
            <v>0</v>
          </cell>
        </row>
        <row r="1351">
          <cell r="A1351" t="str">
            <v>INE959C01023</v>
          </cell>
          <cell r="B1351">
            <v>3667</v>
          </cell>
          <cell r="C1351">
            <v>100078</v>
          </cell>
          <cell r="D1351" t="str">
            <v>Oriental Aromatics Ltd.</v>
          </cell>
          <cell r="E1351" t="str">
            <v>Chemicals</v>
          </cell>
          <cell r="F1351" t="str">
            <v>OAL IN</v>
          </cell>
          <cell r="G1351" t="str">
            <v>INE959C01023</v>
          </cell>
          <cell r="H1351">
            <v>1133.9572433200001</v>
          </cell>
          <cell r="I1351" t="str">
            <v>Small Cap</v>
          </cell>
          <cell r="J1351">
            <v>337.2</v>
          </cell>
        </row>
        <row r="1352">
          <cell r="A1352" t="str">
            <v>INE618L01018</v>
          </cell>
          <cell r="B1352">
            <v>14</v>
          </cell>
          <cell r="C1352">
            <v>228972</v>
          </cell>
          <cell r="D1352" t="str">
            <v>5Paisa Capital Ltd.</v>
          </cell>
          <cell r="E1352" t="str">
            <v>Finance</v>
          </cell>
          <cell r="F1352" t="str">
            <v>5PAISA IN</v>
          </cell>
          <cell r="G1352" t="str">
            <v>INE618L01018</v>
          </cell>
          <cell r="H1352">
            <v>1158.3096813499999</v>
          </cell>
          <cell r="I1352" t="str">
            <v>Small Cap</v>
          </cell>
          <cell r="J1352">
            <v>369.95</v>
          </cell>
        </row>
        <row r="1353">
          <cell r="A1353" t="str">
            <v>INE0ORA01015</v>
          </cell>
          <cell r="B1353">
            <v>1168</v>
          </cell>
          <cell r="C1353">
            <v>310302</v>
          </cell>
          <cell r="D1353" t="str">
            <v>Cosmic CRF Ltd.</v>
          </cell>
          <cell r="E1353" t="str">
            <v>Iron &amp; Steel</v>
          </cell>
          <cell r="F1353" t="str">
            <v>COSMICCR IN</v>
          </cell>
          <cell r="G1353" t="str">
            <v>INE0ORA01015</v>
          </cell>
          <cell r="H1353">
            <v>1184.2871826999999</v>
          </cell>
          <cell r="I1353" t="str">
            <v>Small Cap</v>
          </cell>
          <cell r="J1353">
            <v>0</v>
          </cell>
        </row>
        <row r="1354">
          <cell r="A1354" t="str">
            <v>INE0KNT01012</v>
          </cell>
          <cell r="B1354">
            <v>3073</v>
          </cell>
          <cell r="C1354">
            <v>255408</v>
          </cell>
          <cell r="D1354" t="str">
            <v>Manoj Vaibhav Gems 'N' Jewellers Ltd.</v>
          </cell>
          <cell r="E1354" t="str">
            <v>Trading</v>
          </cell>
          <cell r="F1354" t="str">
            <v>MVGJL IN</v>
          </cell>
          <cell r="G1354" t="str">
            <v>INE0KNT01012</v>
          </cell>
          <cell r="H1354">
            <v>953.25781111499998</v>
          </cell>
          <cell r="I1354" t="str">
            <v>Small Cap</v>
          </cell>
          <cell r="J1354">
            <v>195.42</v>
          </cell>
        </row>
        <row r="1355">
          <cell r="A1355" t="str">
            <v>INE950M01013</v>
          </cell>
          <cell r="B1355">
            <v>3302</v>
          </cell>
          <cell r="C1355">
            <v>255045</v>
          </cell>
          <cell r="D1355" t="str">
            <v>Monte Carlo Fashions Ltd.</v>
          </cell>
          <cell r="E1355" t="str">
            <v>Textile</v>
          </cell>
          <cell r="F1355" t="str">
            <v>MOCF IN</v>
          </cell>
          <cell r="G1355" t="str">
            <v>INE950M01013</v>
          </cell>
          <cell r="H1355">
            <v>1295.7539999999999</v>
          </cell>
          <cell r="I1355" t="str">
            <v>Small Cap</v>
          </cell>
          <cell r="J1355">
            <v>622.65</v>
          </cell>
        </row>
        <row r="1356">
          <cell r="A1356" t="str">
            <v>INE142A01012</v>
          </cell>
          <cell r="B1356">
            <v>3683</v>
          </cell>
          <cell r="C1356">
            <v>100317</v>
          </cell>
          <cell r="D1356" t="str">
            <v>Oswal Agro Mills Ltd.</v>
          </cell>
          <cell r="E1356" t="str">
            <v>Trading</v>
          </cell>
          <cell r="F1356" t="str">
            <v>OWAM IN</v>
          </cell>
          <cell r="G1356" t="str">
            <v>INE142A01012</v>
          </cell>
          <cell r="H1356">
            <v>1041.7960965360001</v>
          </cell>
          <cell r="I1356" t="str">
            <v>Small Cap</v>
          </cell>
          <cell r="J1356">
            <v>77.569999999999993</v>
          </cell>
        </row>
        <row r="1357">
          <cell r="A1357" t="str">
            <v>INE830Q01018</v>
          </cell>
          <cell r="B1357">
            <v>3046</v>
          </cell>
          <cell r="C1357">
            <v>268723</v>
          </cell>
          <cell r="D1357" t="str">
            <v>Manaksia Coated Metals &amp; Industries Ltd.</v>
          </cell>
          <cell r="E1357" t="str">
            <v>Iron &amp; Steel</v>
          </cell>
          <cell r="F1357" t="str">
            <v>MACOM IN</v>
          </cell>
          <cell r="G1357" t="str">
            <v>INE830Q01018</v>
          </cell>
          <cell r="H1357">
            <v>1458.9223792499999</v>
          </cell>
          <cell r="I1357" t="str">
            <v>Small Cap</v>
          </cell>
          <cell r="J1357">
            <v>138.77000000000001</v>
          </cell>
        </row>
        <row r="1358">
          <cell r="A1358" t="str">
            <v>INE760L01018</v>
          </cell>
          <cell r="B1358">
            <v>5334</v>
          </cell>
          <cell r="C1358">
            <v>223359</v>
          </cell>
          <cell r="D1358" t="str">
            <v>Tribhovandas Bhimji Zaveri Ltd.</v>
          </cell>
          <cell r="E1358" t="str">
            <v>Diamond  &amp;  Jewellery</v>
          </cell>
          <cell r="F1358" t="str">
            <v>TBZL IN</v>
          </cell>
          <cell r="G1358" t="str">
            <v>INE760L01018</v>
          </cell>
          <cell r="H1358">
            <v>1247.8625939999999</v>
          </cell>
          <cell r="I1358" t="str">
            <v>Small Cap</v>
          </cell>
          <cell r="J1358">
            <v>186.85</v>
          </cell>
        </row>
        <row r="1359">
          <cell r="A1359" t="str">
            <v>INE680A01011</v>
          </cell>
          <cell r="B1359">
            <v>1307</v>
          </cell>
          <cell r="C1359">
            <v>132180</v>
          </cell>
          <cell r="D1359" t="str">
            <v>Dhanlaxmi Bank Ltd.</v>
          </cell>
          <cell r="E1359" t="str">
            <v>Bank</v>
          </cell>
          <cell r="F1359" t="str">
            <v>DHLBK IN</v>
          </cell>
          <cell r="G1359" t="str">
            <v>INE680A01011</v>
          </cell>
          <cell r="H1359">
            <v>1021.085927537</v>
          </cell>
          <cell r="I1359" t="str">
            <v>Small Cap</v>
          </cell>
          <cell r="J1359">
            <v>25.87</v>
          </cell>
        </row>
        <row r="1360">
          <cell r="A1360" t="str">
            <v>INE869I01013</v>
          </cell>
          <cell r="B1360">
            <v>1942</v>
          </cell>
          <cell r="C1360">
            <v>284223</v>
          </cell>
          <cell r="D1360" t="str">
            <v>GTPL Hathway Ltd.</v>
          </cell>
          <cell r="E1360" t="str">
            <v>Media &amp; Entertainment</v>
          </cell>
          <cell r="F1360" t="str">
            <v>GTPL IN</v>
          </cell>
          <cell r="G1360" t="str">
            <v>INE869I01013</v>
          </cell>
          <cell r="H1360">
            <v>1294.44956738</v>
          </cell>
          <cell r="I1360" t="str">
            <v>Small Cap</v>
          </cell>
          <cell r="J1360">
            <v>114.87</v>
          </cell>
        </row>
        <row r="1361">
          <cell r="A1361" t="str">
            <v>INE083B01024</v>
          </cell>
          <cell r="B1361">
            <v>5243</v>
          </cell>
          <cell r="C1361">
            <v>130199</v>
          </cell>
          <cell r="D1361" t="str">
            <v>Themis Medicare Ltd.</v>
          </cell>
          <cell r="E1361" t="str">
            <v>Healthcare</v>
          </cell>
          <cell r="F1361" t="str">
            <v>TMCH IN</v>
          </cell>
          <cell r="G1361" t="str">
            <v>INE083B01024</v>
          </cell>
          <cell r="H1361">
            <v>1129.5163526399999</v>
          </cell>
          <cell r="I1361" t="str">
            <v>Small Cap</v>
          </cell>
          <cell r="J1361">
            <v>122.12</v>
          </cell>
        </row>
        <row r="1362">
          <cell r="A1362" t="str">
            <v>INE412G01024</v>
          </cell>
          <cell r="B1362">
            <v>652</v>
          </cell>
          <cell r="C1362">
            <v>124332</v>
          </cell>
          <cell r="D1362" t="str">
            <v>BCL Industries Ltd.</v>
          </cell>
          <cell r="E1362" t="str">
            <v>FMCG</v>
          </cell>
          <cell r="F1362" t="str">
            <v>BCLIL IN</v>
          </cell>
          <cell r="G1362" t="str">
            <v>INE412G01024</v>
          </cell>
          <cell r="H1362">
            <v>1195.70669034</v>
          </cell>
          <cell r="I1362" t="str">
            <v>Small Cap</v>
          </cell>
          <cell r="J1362">
            <v>40.49</v>
          </cell>
        </row>
        <row r="1363">
          <cell r="A1363" t="str">
            <v>INE103C01036</v>
          </cell>
          <cell r="B1363">
            <v>4766</v>
          </cell>
          <cell r="C1363">
            <v>214003</v>
          </cell>
          <cell r="D1363" t="str">
            <v>SMC Global Securities Ltd.</v>
          </cell>
          <cell r="E1363" t="str">
            <v>Finance</v>
          </cell>
          <cell r="F1363" t="str">
            <v>SMCGLOBA IN</v>
          </cell>
          <cell r="G1363" t="str">
            <v>INE103C01036</v>
          </cell>
          <cell r="H1363">
            <v>1433.3430000000001</v>
          </cell>
          <cell r="I1363" t="str">
            <v>Small Cap</v>
          </cell>
          <cell r="J1363">
            <v>137.54</v>
          </cell>
        </row>
        <row r="1364">
          <cell r="A1364" t="str">
            <v>INE486R01017</v>
          </cell>
          <cell r="B1364">
            <v>1899</v>
          </cell>
          <cell r="C1364">
            <v>287257</v>
          </cell>
          <cell r="D1364" t="str">
            <v>GPT Healthcare Ltd.</v>
          </cell>
          <cell r="E1364" t="str">
            <v>Healthcare</v>
          </cell>
          <cell r="F1364" t="str">
            <v>GPTHEALT IN</v>
          </cell>
          <cell r="G1364" t="str">
            <v>INE486R01017</v>
          </cell>
          <cell r="H1364">
            <v>1252.9771472100001</v>
          </cell>
          <cell r="I1364" t="str">
            <v>Small Cap</v>
          </cell>
          <cell r="J1364">
            <v>152.99</v>
          </cell>
        </row>
        <row r="1365">
          <cell r="A1365" t="str">
            <v>INE07U701015</v>
          </cell>
          <cell r="B1365">
            <v>2434</v>
          </cell>
          <cell r="C1365">
            <v>308582</v>
          </cell>
          <cell r="D1365" t="str">
            <v>IRM Energy Ltd.</v>
          </cell>
          <cell r="E1365" t="str">
            <v>Inds. Gases &amp; Fuels</v>
          </cell>
          <cell r="F1365" t="str">
            <v>IRMENERG IN</v>
          </cell>
          <cell r="G1365" t="str">
            <v>INE07U701015</v>
          </cell>
          <cell r="H1365">
            <v>1127.0881336499999</v>
          </cell>
          <cell r="I1365" t="str">
            <v>Small Cap</v>
          </cell>
          <cell r="J1365">
            <v>274.55</v>
          </cell>
        </row>
        <row r="1366">
          <cell r="A1366" t="str">
            <v>INE02L001032</v>
          </cell>
          <cell r="B1366">
            <v>820</v>
          </cell>
          <cell r="C1366">
            <v>312940</v>
          </cell>
          <cell r="D1366" t="str">
            <v>Borosil Scientific Ltd.</v>
          </cell>
          <cell r="E1366" t="str">
            <v>FMCG</v>
          </cell>
          <cell r="F1366" t="str">
            <v>BOROSCI IN</v>
          </cell>
          <cell r="G1366" t="str">
            <v>INE02L001032</v>
          </cell>
          <cell r="H1366">
            <v>1251.9297287500001</v>
          </cell>
          <cell r="I1366" t="str">
            <v>Small Cap</v>
          </cell>
          <cell r="J1366">
            <v>141.12</v>
          </cell>
        </row>
        <row r="1367">
          <cell r="A1367" t="str">
            <v>INE239D01028</v>
          </cell>
          <cell r="B1367">
            <v>3622</v>
          </cell>
          <cell r="C1367">
            <v>131092</v>
          </cell>
          <cell r="D1367" t="str">
            <v>Om Infra Ltd.</v>
          </cell>
          <cell r="E1367" t="str">
            <v>Infrastructure</v>
          </cell>
          <cell r="F1367" t="str">
            <v>OMM IN</v>
          </cell>
          <cell r="G1367" t="str">
            <v>INE239D01028</v>
          </cell>
          <cell r="H1367">
            <v>1035.26594675</v>
          </cell>
          <cell r="I1367" t="str">
            <v>Small Cap</v>
          </cell>
          <cell r="J1367">
            <v>107.46</v>
          </cell>
        </row>
        <row r="1368">
          <cell r="A1368" t="str">
            <v>INE382M01027</v>
          </cell>
          <cell r="B1368">
            <v>637</v>
          </cell>
          <cell r="C1368">
            <v>228465</v>
          </cell>
          <cell r="D1368" t="str">
            <v>Barbeque-Nation Hospitality Ltd.</v>
          </cell>
          <cell r="E1368" t="str">
            <v>Hospitality</v>
          </cell>
          <cell r="F1368" t="str">
            <v>BARBEQUE IN</v>
          </cell>
          <cell r="G1368" t="str">
            <v>INE382M01027</v>
          </cell>
          <cell r="H1368">
            <v>1000.22064333</v>
          </cell>
          <cell r="I1368" t="str">
            <v>Small Cap</v>
          </cell>
          <cell r="J1368">
            <v>256.25</v>
          </cell>
        </row>
        <row r="1369">
          <cell r="A1369" t="str">
            <v>INE0NJ001013</v>
          </cell>
          <cell r="B1369">
            <v>1017</v>
          </cell>
          <cell r="C1369">
            <v>308491</v>
          </cell>
          <cell r="D1369" t="str">
            <v>CFF Fluid Control Ltd.</v>
          </cell>
          <cell r="E1369" t="str">
            <v>Capital Goods</v>
          </cell>
          <cell r="F1369" t="str">
            <v>CFF IN</v>
          </cell>
          <cell r="G1369" t="str">
            <v>INE0NJ001013</v>
          </cell>
          <cell r="H1369">
            <v>1310.5666385</v>
          </cell>
          <cell r="I1369" t="str">
            <v>Small Cap</v>
          </cell>
          <cell r="J1369">
            <v>0</v>
          </cell>
        </row>
        <row r="1370">
          <cell r="A1370" t="str">
            <v>INE0DNW01011</v>
          </cell>
          <cell r="B1370">
            <v>1603</v>
          </cell>
          <cell r="C1370">
            <v>299773</v>
          </cell>
          <cell r="D1370" t="str">
            <v>Fairchem Organics Ltd.</v>
          </cell>
          <cell r="E1370" t="str">
            <v>Chemicals</v>
          </cell>
          <cell r="F1370" t="str">
            <v>FAIRORGA IN</v>
          </cell>
          <cell r="G1370" t="str">
            <v>INE0DNW01011</v>
          </cell>
          <cell r="H1370">
            <v>1024.2241513199999</v>
          </cell>
          <cell r="I1370" t="str">
            <v>Small Cap</v>
          </cell>
          <cell r="J1370">
            <v>787.55</v>
          </cell>
        </row>
        <row r="1371">
          <cell r="A1371" t="str">
            <v>INE893I01013</v>
          </cell>
          <cell r="B1371">
            <v>5536</v>
          </cell>
          <cell r="C1371">
            <v>212035</v>
          </cell>
          <cell r="D1371" t="str">
            <v>Vascon Engineers Ltd.</v>
          </cell>
          <cell r="E1371" t="str">
            <v>Infrastructure</v>
          </cell>
          <cell r="F1371" t="str">
            <v>VSCN IN</v>
          </cell>
          <cell r="G1371" t="str">
            <v>INE893I01013</v>
          </cell>
          <cell r="H1371">
            <v>1302.0560366940001</v>
          </cell>
          <cell r="I1371" t="str">
            <v>Small Cap</v>
          </cell>
          <cell r="J1371">
            <v>57.61</v>
          </cell>
        </row>
        <row r="1372">
          <cell r="A1372" t="str">
            <v>INE316A01038</v>
          </cell>
          <cell r="B1372">
            <v>1444</v>
          </cell>
          <cell r="C1372">
            <v>130643</v>
          </cell>
          <cell r="D1372" t="str">
            <v>Eco Recycling Ltd.</v>
          </cell>
          <cell r="E1372" t="str">
            <v>Business Services</v>
          </cell>
          <cell r="F1372" t="str">
            <v>ECORL IN</v>
          </cell>
          <cell r="G1372" t="str">
            <v>INE316A01038</v>
          </cell>
          <cell r="H1372">
            <v>1145.841015</v>
          </cell>
          <cell r="I1372" t="str">
            <v>Small Cap</v>
          </cell>
          <cell r="J1372">
            <v>0</v>
          </cell>
        </row>
        <row r="1373">
          <cell r="A1373" t="str">
            <v>INE565V01010</v>
          </cell>
          <cell r="B1373">
            <v>5511</v>
          </cell>
          <cell r="C1373">
            <v>224818</v>
          </cell>
          <cell r="D1373" t="str">
            <v>Valiant Organics Ltd.</v>
          </cell>
          <cell r="E1373" t="str">
            <v>Chemicals</v>
          </cell>
          <cell r="F1373" t="str">
            <v>VORG IN</v>
          </cell>
          <cell r="G1373" t="str">
            <v>INE565V01010</v>
          </cell>
          <cell r="H1373">
            <v>1010.966421</v>
          </cell>
          <cell r="I1373" t="str">
            <v>Small Cap</v>
          </cell>
          <cell r="J1373">
            <v>364.9</v>
          </cell>
        </row>
        <row r="1374">
          <cell r="A1374" t="str">
            <v>INE060901027</v>
          </cell>
          <cell r="B1374">
            <v>2914</v>
          </cell>
          <cell r="C1374">
            <v>297009</v>
          </cell>
          <cell r="D1374" t="str">
            <v>Likhitha Infrastructure Ltd.</v>
          </cell>
          <cell r="E1374" t="str">
            <v>Infrastructure</v>
          </cell>
          <cell r="F1374" t="str">
            <v>LIKHITHA IN</v>
          </cell>
          <cell r="G1374" t="str">
            <v>INE060901027</v>
          </cell>
          <cell r="H1374">
            <v>975.00675000000001</v>
          </cell>
          <cell r="I1374" t="str">
            <v>Small Cap</v>
          </cell>
          <cell r="J1374">
            <v>247.64</v>
          </cell>
        </row>
        <row r="1375">
          <cell r="A1375" t="str">
            <v>INE0RE001014</v>
          </cell>
          <cell r="B1375">
            <v>1706</v>
          </cell>
          <cell r="C1375">
            <v>313998</v>
          </cell>
          <cell r="D1375" t="str">
            <v>Gala Precision Engineering Ltd.</v>
          </cell>
          <cell r="E1375" t="str">
            <v>Capital Goods</v>
          </cell>
          <cell r="F1375" t="str">
            <v>GALAPREC IN</v>
          </cell>
          <cell r="G1375" t="str">
            <v>INE0RE001014</v>
          </cell>
          <cell r="H1375">
            <v>1051.6426819999999</v>
          </cell>
          <cell r="I1375" t="str">
            <v>Small Cap</v>
          </cell>
          <cell r="J1375">
            <v>825.6</v>
          </cell>
        </row>
        <row r="1376">
          <cell r="A1376" t="str">
            <v>INE037Z01029</v>
          </cell>
          <cell r="B1376">
            <v>1139</v>
          </cell>
          <cell r="C1376">
            <v>306625</v>
          </cell>
          <cell r="D1376" t="str">
            <v>Concord Enviro Systems Ltd.</v>
          </cell>
          <cell r="E1376" t="str">
            <v>Business Services</v>
          </cell>
          <cell r="F1376" t="str">
            <v>CEWATER IN</v>
          </cell>
          <cell r="G1376" t="str">
            <v>INE037Z01029</v>
          </cell>
          <cell r="H1376">
            <v>1054.68003368</v>
          </cell>
          <cell r="I1376" t="str">
            <v>Small Cap</v>
          </cell>
          <cell r="J1376">
            <v>512.5</v>
          </cell>
        </row>
        <row r="1377">
          <cell r="A1377" t="str">
            <v>INE926B01016</v>
          </cell>
          <cell r="B1377">
            <v>1903</v>
          </cell>
          <cell r="C1377">
            <v>123862</v>
          </cell>
          <cell r="D1377" t="str">
            <v>Grand Oak Canyons Distillery Ltd.</v>
          </cell>
          <cell r="E1377" t="str">
            <v>Realty</v>
          </cell>
          <cell r="F1377" t="str">
            <v>PIFLTD IN</v>
          </cell>
          <cell r="G1377" t="str">
            <v>INE926B01016</v>
          </cell>
          <cell r="H1377">
            <v>2100.4406104</v>
          </cell>
          <cell r="I1377" t="str">
            <v>Small Cap</v>
          </cell>
          <cell r="J1377">
            <v>0</v>
          </cell>
        </row>
        <row r="1378">
          <cell r="A1378" t="str">
            <v>INE786F01031</v>
          </cell>
          <cell r="B1378">
            <v>5492</v>
          </cell>
          <cell r="C1378">
            <v>132729</v>
          </cell>
          <cell r="D1378" t="str">
            <v>Uttam Sugar Mills Ltd.</v>
          </cell>
          <cell r="E1378" t="str">
            <v>Agri</v>
          </cell>
          <cell r="F1378" t="str">
            <v>UTSM IN</v>
          </cell>
          <cell r="G1378" t="str">
            <v>INE786F01031</v>
          </cell>
          <cell r="H1378">
            <v>1005.892915</v>
          </cell>
          <cell r="I1378" t="str">
            <v>Small Cap</v>
          </cell>
          <cell r="J1378">
            <v>263.60000000000002</v>
          </cell>
        </row>
        <row r="1379">
          <cell r="A1379" t="str">
            <v>INE477B01010</v>
          </cell>
          <cell r="B1379">
            <v>1328</v>
          </cell>
          <cell r="C1379">
            <v>123736</v>
          </cell>
          <cell r="D1379" t="str">
            <v>Dhunseri Ventures Ltd.</v>
          </cell>
          <cell r="E1379" t="str">
            <v>Chemicals</v>
          </cell>
          <cell r="F1379" t="str">
            <v>DVL IN</v>
          </cell>
          <cell r="G1379" t="str">
            <v>INE477B01010</v>
          </cell>
          <cell r="H1379">
            <v>1226.9171326200001</v>
          </cell>
          <cell r="I1379" t="str">
            <v>Small Cap</v>
          </cell>
          <cell r="J1379">
            <v>351.3</v>
          </cell>
        </row>
        <row r="1380">
          <cell r="A1380" t="str">
            <v>INE143A01010</v>
          </cell>
          <cell r="B1380">
            <v>3684</v>
          </cell>
          <cell r="C1380">
            <v>200031</v>
          </cell>
          <cell r="D1380" t="str">
            <v>Oswal Greentech Ltd.</v>
          </cell>
          <cell r="E1380" t="str">
            <v>Finance</v>
          </cell>
          <cell r="F1380" t="str">
            <v>OSWALGRE IN</v>
          </cell>
          <cell r="G1380" t="str">
            <v>INE143A01010</v>
          </cell>
          <cell r="H1380">
            <v>1021.843643661</v>
          </cell>
          <cell r="I1380" t="str">
            <v>Small Cap</v>
          </cell>
          <cell r="J1380">
            <v>39.76</v>
          </cell>
        </row>
        <row r="1381">
          <cell r="A1381" t="str">
            <v>INE184O01015</v>
          </cell>
          <cell r="B1381">
            <v>1337</v>
          </cell>
          <cell r="C1381">
            <v>208053</v>
          </cell>
          <cell r="D1381" t="str">
            <v>Diffusion Engineers Ltd.</v>
          </cell>
          <cell r="E1381" t="str">
            <v>Capital Goods</v>
          </cell>
          <cell r="F1381" t="str">
            <v>DIFFNKG IN</v>
          </cell>
          <cell r="G1381" t="str">
            <v>INE184O01015</v>
          </cell>
          <cell r="H1381">
            <v>1470.4777161100001</v>
          </cell>
          <cell r="I1381" t="str">
            <v>Small Cap</v>
          </cell>
          <cell r="J1381">
            <v>391.65</v>
          </cell>
        </row>
        <row r="1382">
          <cell r="A1382" t="str">
            <v>INE559D01011</v>
          </cell>
          <cell r="B1382">
            <v>1196</v>
          </cell>
          <cell r="C1382">
            <v>111413</v>
          </cell>
          <cell r="D1382" t="str">
            <v>Crest Ventures Ltd.</v>
          </cell>
          <cell r="E1382" t="str">
            <v>Finance</v>
          </cell>
          <cell r="F1382" t="str">
            <v>CREV IN</v>
          </cell>
          <cell r="G1382" t="str">
            <v>INE559D01011</v>
          </cell>
          <cell r="H1382">
            <v>1066.7243136249999</v>
          </cell>
          <cell r="I1382" t="str">
            <v>Small Cap</v>
          </cell>
          <cell r="J1382">
            <v>376.95</v>
          </cell>
        </row>
        <row r="1383">
          <cell r="A1383" t="str">
            <v>INE663B01015</v>
          </cell>
          <cell r="B1383">
            <v>1155</v>
          </cell>
          <cell r="C1383">
            <v>122295</v>
          </cell>
          <cell r="D1383" t="str">
            <v>Control Print Ltd.</v>
          </cell>
          <cell r="E1383" t="str">
            <v>Consumer Durables</v>
          </cell>
          <cell r="F1383" t="str">
            <v>CTPI IN</v>
          </cell>
          <cell r="G1383" t="str">
            <v>INE663B01015</v>
          </cell>
          <cell r="H1383">
            <v>1246.8287964599999</v>
          </cell>
          <cell r="I1383" t="str">
            <v>Small Cap</v>
          </cell>
          <cell r="J1383">
            <v>781.4</v>
          </cell>
        </row>
        <row r="1384">
          <cell r="A1384" t="str">
            <v>INE220Q01020</v>
          </cell>
          <cell r="B1384">
            <v>1191</v>
          </cell>
          <cell r="C1384">
            <v>221669</v>
          </cell>
          <cell r="D1384" t="str">
            <v>Credo Brands Marketing Ltd.</v>
          </cell>
          <cell r="E1384" t="str">
            <v>Trading</v>
          </cell>
          <cell r="F1384" t="str">
            <v>MUFTI IN</v>
          </cell>
          <cell r="G1384" t="str">
            <v>INE220Q01020</v>
          </cell>
          <cell r="H1384">
            <v>764.17650406999996</v>
          </cell>
          <cell r="I1384" t="str">
            <v>Small Cap</v>
          </cell>
          <cell r="J1384">
            <v>116.9</v>
          </cell>
        </row>
        <row r="1385">
          <cell r="A1385" t="str">
            <v>INE374E01021</v>
          </cell>
          <cell r="B1385">
            <v>797</v>
          </cell>
          <cell r="C1385">
            <v>212642</v>
          </cell>
          <cell r="D1385" t="str">
            <v>BMW Industries Ltd.</v>
          </cell>
          <cell r="E1385" t="str">
            <v>Iron &amp; Steel</v>
          </cell>
          <cell r="F1385" t="str">
            <v>BMW IN</v>
          </cell>
          <cell r="G1385" t="str">
            <v>INE374E01021</v>
          </cell>
          <cell r="H1385">
            <v>1071.4115495999999</v>
          </cell>
          <cell r="I1385" t="str">
            <v>Small Cap</v>
          </cell>
          <cell r="J1385">
            <v>0</v>
          </cell>
        </row>
        <row r="1386">
          <cell r="A1386" t="str">
            <v>INE524T01011</v>
          </cell>
          <cell r="B1386">
            <v>5107</v>
          </cell>
          <cell r="C1386">
            <v>281896</v>
          </cell>
          <cell r="D1386" t="str">
            <v>TAAL Enterprises Ltd.</v>
          </cell>
          <cell r="E1386" t="str">
            <v>Aviation</v>
          </cell>
          <cell r="F1386" t="str">
            <v>TAALENT IN</v>
          </cell>
          <cell r="G1386" t="str">
            <v>INE524T01011</v>
          </cell>
          <cell r="H1386">
            <v>940.54317902000003</v>
          </cell>
          <cell r="I1386" t="str">
            <v>Small Cap</v>
          </cell>
          <cell r="J1386">
            <v>0</v>
          </cell>
        </row>
        <row r="1387">
          <cell r="A1387" t="str">
            <v>INE232A01011</v>
          </cell>
          <cell r="B1387">
            <v>4617</v>
          </cell>
          <cell r="C1387">
            <v>102180</v>
          </cell>
          <cell r="D1387" t="str">
            <v>Shree Digvijay Cement Company Ltd.</v>
          </cell>
          <cell r="E1387" t="str">
            <v>Construction Materials</v>
          </cell>
          <cell r="F1387" t="str">
            <v>DIGV IN</v>
          </cell>
          <cell r="G1387" t="str">
            <v>INE232A01011</v>
          </cell>
          <cell r="H1387">
            <v>1331.119240556</v>
          </cell>
          <cell r="I1387" t="str">
            <v>Small Cap</v>
          </cell>
          <cell r="J1387">
            <v>90.03</v>
          </cell>
        </row>
        <row r="1388">
          <cell r="A1388" t="str">
            <v>INE255D01024</v>
          </cell>
          <cell r="B1388">
            <v>1989</v>
          </cell>
          <cell r="C1388">
            <v>132457</v>
          </cell>
          <cell r="D1388" t="str">
            <v>Gulshan Polyols Ltd.</v>
          </cell>
          <cell r="E1388" t="str">
            <v>FMCG</v>
          </cell>
          <cell r="F1388" t="str">
            <v>GULP IN</v>
          </cell>
          <cell r="G1388" t="str">
            <v>INE255D01024</v>
          </cell>
          <cell r="H1388">
            <v>1007.90866976</v>
          </cell>
          <cell r="I1388" t="str">
            <v>Small Cap</v>
          </cell>
          <cell r="J1388">
            <v>161.54</v>
          </cell>
        </row>
        <row r="1389">
          <cell r="A1389" t="str">
            <v>INE164B01022</v>
          </cell>
          <cell r="B1389">
            <v>2697</v>
          </cell>
          <cell r="C1389">
            <v>119602</v>
          </cell>
          <cell r="D1389" t="str">
            <v>Kellton Tech Solutions Ltd.</v>
          </cell>
          <cell r="E1389" t="str">
            <v>IT</v>
          </cell>
          <cell r="F1389" t="str">
            <v>KTSL IN</v>
          </cell>
          <cell r="G1389" t="str">
            <v>INE164B01022</v>
          </cell>
          <cell r="H1389">
            <v>1403.6091891200001</v>
          </cell>
          <cell r="I1389" t="str">
            <v>Small Cap</v>
          </cell>
          <cell r="J1389">
            <v>27.11</v>
          </cell>
        </row>
        <row r="1390">
          <cell r="A1390" t="str">
            <v>INE868X01014</v>
          </cell>
          <cell r="B1390">
            <v>5242</v>
          </cell>
          <cell r="C1390">
            <v>225142</v>
          </cell>
          <cell r="D1390" t="str">
            <v>The Yamuna Syndicate Ltd.</v>
          </cell>
          <cell r="E1390" t="str">
            <v>Trading</v>
          </cell>
          <cell r="F1390" t="str">
            <v>YSL IN</v>
          </cell>
          <cell r="G1390" t="str">
            <v>INE868X01014</v>
          </cell>
          <cell r="H1390">
            <v>0</v>
          </cell>
          <cell r="I1390" t="str">
            <v>Small Cap</v>
          </cell>
          <cell r="J1390">
            <v>0</v>
          </cell>
        </row>
        <row r="1391">
          <cell r="A1391" t="str">
            <v>INE189I01024</v>
          </cell>
          <cell r="B1391">
            <v>3472</v>
          </cell>
          <cell r="C1391">
            <v>132864</v>
          </cell>
          <cell r="D1391" t="str">
            <v>Nelcast Ltd.</v>
          </cell>
          <cell r="E1391" t="str">
            <v>Automobile &amp; Ancillaries</v>
          </cell>
          <cell r="F1391" t="str">
            <v>NELC IN</v>
          </cell>
          <cell r="G1391" t="str">
            <v>INE189I01024</v>
          </cell>
          <cell r="H1391">
            <v>1282.8326939999999</v>
          </cell>
          <cell r="I1391" t="str">
            <v>Small Cap</v>
          </cell>
          <cell r="J1391">
            <v>147.07</v>
          </cell>
        </row>
        <row r="1392">
          <cell r="A1392" t="str">
            <v>INE694N01015</v>
          </cell>
          <cell r="B1392">
            <v>2079</v>
          </cell>
          <cell r="C1392">
            <v>223487</v>
          </cell>
          <cell r="D1392" t="str">
            <v>Heranba Industries Ltd.</v>
          </cell>
          <cell r="E1392" t="str">
            <v>Chemicals</v>
          </cell>
          <cell r="F1392" t="str">
            <v>HERANBA IN</v>
          </cell>
          <cell r="G1392" t="str">
            <v>INE694N01015</v>
          </cell>
          <cell r="H1392">
            <v>1320.2443436650001</v>
          </cell>
          <cell r="I1392" t="str">
            <v>Small Cap</v>
          </cell>
          <cell r="J1392">
            <v>329.9</v>
          </cell>
        </row>
        <row r="1393">
          <cell r="A1393" t="str">
            <v>INE704B01017</v>
          </cell>
          <cell r="B1393">
            <v>4024</v>
          </cell>
          <cell r="C1393">
            <v>120073</v>
          </cell>
          <cell r="D1393" t="str">
            <v>RACL Geartech Ltd.</v>
          </cell>
          <cell r="E1393" t="str">
            <v>Automobile &amp; Ancillaries</v>
          </cell>
          <cell r="F1393" t="str">
            <v>RAC IN</v>
          </cell>
          <cell r="G1393" t="str">
            <v>INE704B01017</v>
          </cell>
          <cell r="H1393">
            <v>1091.576208</v>
          </cell>
          <cell r="I1393" t="str">
            <v>Small Cap</v>
          </cell>
          <cell r="J1393">
            <v>924.05</v>
          </cell>
        </row>
        <row r="1394">
          <cell r="A1394" t="str">
            <v>INE451C01013</v>
          </cell>
          <cell r="B1394">
            <v>523</v>
          </cell>
          <cell r="C1394">
            <v>105036</v>
          </cell>
          <cell r="D1394" t="str">
            <v>Automobile Corporation of Goa Ltd.</v>
          </cell>
          <cell r="E1394" t="str">
            <v>Automobile &amp; Ancillaries</v>
          </cell>
          <cell r="F1394" t="str">
            <v>ACGL IN</v>
          </cell>
          <cell r="G1394" t="str">
            <v>INE451C01013</v>
          </cell>
          <cell r="H1394">
            <v>1294.71502519</v>
          </cell>
          <cell r="I1394" t="str">
            <v>Small Cap</v>
          </cell>
          <cell r="J1394">
            <v>0</v>
          </cell>
        </row>
        <row r="1395">
          <cell r="A1395" t="str">
            <v>INE898Q01015</v>
          </cell>
          <cell r="B1395">
            <v>3158</v>
          </cell>
          <cell r="C1395">
            <v>270151</v>
          </cell>
          <cell r="D1395" t="str">
            <v>Meghna Infracon Infrastructure Ltd.</v>
          </cell>
          <cell r="E1395" t="str">
            <v>Finance</v>
          </cell>
          <cell r="F1395" t="str">
            <v>NAYS IN</v>
          </cell>
          <cell r="G1395" t="str">
            <v>INE898Q01015</v>
          </cell>
          <cell r="H1395">
            <v>1203.7129875000001</v>
          </cell>
          <cell r="I1395" t="str">
            <v>Small Cap</v>
          </cell>
          <cell r="J1395">
            <v>0</v>
          </cell>
        </row>
        <row r="1396">
          <cell r="A1396" t="str">
            <v>INE0JVO01026</v>
          </cell>
          <cell r="B1396">
            <v>1743</v>
          </cell>
          <cell r="C1396">
            <v>313768</v>
          </cell>
          <cell r="D1396" t="str">
            <v>Garuda Construction &amp; Engineering Ltd.</v>
          </cell>
          <cell r="E1396" t="str">
            <v>Realty</v>
          </cell>
          <cell r="F1396" t="str">
            <v>GARUDA IN</v>
          </cell>
          <cell r="G1396" t="str">
            <v>INE0JVO01026</v>
          </cell>
          <cell r="H1396">
            <v>1893.3994497000001</v>
          </cell>
          <cell r="I1396" t="str">
            <v>Small Cap</v>
          </cell>
          <cell r="J1396">
            <v>203.49</v>
          </cell>
        </row>
        <row r="1397">
          <cell r="A1397" t="str">
            <v>INE194D01017</v>
          </cell>
          <cell r="B1397">
            <v>468</v>
          </cell>
          <cell r="C1397">
            <v>131847</v>
          </cell>
          <cell r="D1397" t="str">
            <v>Asian Star Company Ltd.</v>
          </cell>
          <cell r="E1397" t="str">
            <v>Diamond  &amp;  Jewellery</v>
          </cell>
          <cell r="F1397" t="str">
            <v>ASN IN</v>
          </cell>
          <cell r="G1397" t="str">
            <v>INE194D01017</v>
          </cell>
          <cell r="H1397">
            <v>1189.3052399999999</v>
          </cell>
          <cell r="I1397" t="str">
            <v>Small Cap</v>
          </cell>
          <cell r="J1397">
            <v>0</v>
          </cell>
        </row>
        <row r="1398">
          <cell r="A1398" t="str">
            <v>INE405C01035</v>
          </cell>
          <cell r="B1398">
            <v>2918</v>
          </cell>
          <cell r="C1398">
            <v>131633</v>
          </cell>
          <cell r="D1398" t="str">
            <v>Lincoln Pharmaceuticals Ltd.</v>
          </cell>
          <cell r="E1398" t="str">
            <v>Healthcare</v>
          </cell>
          <cell r="F1398" t="str">
            <v>LPH IN</v>
          </cell>
          <cell r="G1398" t="str">
            <v>INE405C01035</v>
          </cell>
          <cell r="H1398">
            <v>1109.0460393599999</v>
          </cell>
          <cell r="I1398" t="str">
            <v>Small Cap</v>
          </cell>
          <cell r="J1398">
            <v>554.35</v>
          </cell>
        </row>
        <row r="1399">
          <cell r="A1399" t="str">
            <v>INE0N2P01017</v>
          </cell>
          <cell r="B1399">
            <v>4221</v>
          </cell>
          <cell r="C1399">
            <v>223679</v>
          </cell>
          <cell r="D1399" t="str">
            <v>Rishabh Instruments Ltd.</v>
          </cell>
          <cell r="E1399" t="str">
            <v>Capital Goods</v>
          </cell>
          <cell r="F1399" t="str">
            <v>RISHABH IN</v>
          </cell>
          <cell r="G1399" t="str">
            <v>INE0N2P01017</v>
          </cell>
          <cell r="H1399">
            <v>1624.3345409599999</v>
          </cell>
          <cell r="I1399" t="str">
            <v>Small Cap</v>
          </cell>
          <cell r="J1399">
            <v>427.05</v>
          </cell>
        </row>
        <row r="1400">
          <cell r="A1400" t="str">
            <v>INE763M01028</v>
          </cell>
          <cell r="B1400">
            <v>3170</v>
          </cell>
          <cell r="C1400">
            <v>131357</v>
          </cell>
          <cell r="D1400" t="str">
            <v>Mercury Ev-Tech Ltd.</v>
          </cell>
          <cell r="E1400" t="str">
            <v>Automobile &amp; Ancillaries</v>
          </cell>
          <cell r="F1400" t="str">
            <v>MRCP IN</v>
          </cell>
          <cell r="G1400" t="str">
            <v>INE763M01028</v>
          </cell>
          <cell r="H1400">
            <v>906.74140583400003</v>
          </cell>
          <cell r="I1400" t="str">
            <v>Small Cap</v>
          </cell>
          <cell r="J1400">
            <v>0</v>
          </cell>
        </row>
        <row r="1401">
          <cell r="A1401" t="str">
            <v>INE107A01015</v>
          </cell>
          <cell r="B1401">
            <v>5120</v>
          </cell>
          <cell r="C1401">
            <v>131426</v>
          </cell>
          <cell r="D1401" t="str">
            <v>Tamil Nadu Newsprint &amp; Papers Ltd.</v>
          </cell>
          <cell r="E1401" t="str">
            <v>Paper</v>
          </cell>
          <cell r="F1401" t="str">
            <v>TNNP IN</v>
          </cell>
          <cell r="G1401" t="str">
            <v>INE107A01015</v>
          </cell>
          <cell r="H1401">
            <v>1114.9827660000001</v>
          </cell>
          <cell r="I1401" t="str">
            <v>Small Cap</v>
          </cell>
          <cell r="J1401">
            <v>160.91999999999999</v>
          </cell>
        </row>
        <row r="1402">
          <cell r="A1402" t="str">
            <v>INE760A01029</v>
          </cell>
          <cell r="B1402">
            <v>2781</v>
          </cell>
          <cell r="C1402">
            <v>123207</v>
          </cell>
          <cell r="D1402" t="str">
            <v>Kokuyo Camlin Ltd.</v>
          </cell>
          <cell r="E1402" t="str">
            <v>FMCG</v>
          </cell>
          <cell r="F1402" t="str">
            <v>CAMLN IN</v>
          </cell>
          <cell r="G1402" t="str">
            <v>INE760A01029</v>
          </cell>
          <cell r="H1402">
            <v>1142.9618693699999</v>
          </cell>
          <cell r="I1402" t="str">
            <v>Small Cap</v>
          </cell>
          <cell r="J1402">
            <v>113.82</v>
          </cell>
        </row>
        <row r="1403">
          <cell r="A1403" t="str">
            <v>INE865C01022</v>
          </cell>
          <cell r="B1403">
            <v>115</v>
          </cell>
          <cell r="C1403">
            <v>190049</v>
          </cell>
          <cell r="D1403" t="str">
            <v>Aditya Birla Money Ltd.</v>
          </cell>
          <cell r="E1403" t="str">
            <v>Finance</v>
          </cell>
          <cell r="F1403" t="str">
            <v>ABML IN</v>
          </cell>
          <cell r="G1403" t="str">
            <v>INE865C01022</v>
          </cell>
          <cell r="H1403">
            <v>1025.9245441549999</v>
          </cell>
          <cell r="I1403" t="str">
            <v>Small Cap</v>
          </cell>
          <cell r="J1403">
            <v>181.25</v>
          </cell>
        </row>
        <row r="1404">
          <cell r="A1404" t="str">
            <v>INE760F01028</v>
          </cell>
          <cell r="B1404">
            <v>2313</v>
          </cell>
          <cell r="C1404">
            <v>124648</v>
          </cell>
          <cell r="D1404" t="str">
            <v>Indo Amines Ltd.</v>
          </cell>
          <cell r="E1404" t="str">
            <v>Chemicals</v>
          </cell>
          <cell r="F1404" t="str">
            <v>INAM IN</v>
          </cell>
          <cell r="G1404" t="str">
            <v>INE760F01028</v>
          </cell>
          <cell r="H1404">
            <v>1036.5503567999999</v>
          </cell>
          <cell r="I1404" t="str">
            <v>Small Cap</v>
          </cell>
          <cell r="J1404">
            <v>142.66</v>
          </cell>
        </row>
        <row r="1405">
          <cell r="A1405" t="str">
            <v>INE00ZE01026</v>
          </cell>
          <cell r="B1405">
            <v>55</v>
          </cell>
          <cell r="C1405">
            <v>303705</v>
          </cell>
          <cell r="D1405" t="str">
            <v>Abans Financial Services Ltd.</v>
          </cell>
          <cell r="E1405" t="str">
            <v>Finance</v>
          </cell>
          <cell r="F1405" t="str">
            <v>AHL IN</v>
          </cell>
          <cell r="G1405" t="str">
            <v>INE00ZE01026</v>
          </cell>
          <cell r="H1405">
            <v>1098.2378679999999</v>
          </cell>
          <cell r="I1405" t="str">
            <v>Small Cap</v>
          </cell>
          <cell r="J1405">
            <v>214.45</v>
          </cell>
        </row>
        <row r="1406">
          <cell r="A1406" t="str">
            <v>INE0TO701015</v>
          </cell>
          <cell r="B1406">
            <v>3042</v>
          </cell>
          <cell r="C1406">
            <v>315862</v>
          </cell>
          <cell r="D1406" t="str">
            <v>Mamata Machinery Ltd.</v>
          </cell>
          <cell r="E1406" t="str">
            <v>Capital Goods</v>
          </cell>
          <cell r="F1406" t="str">
            <v>MAMATA IN</v>
          </cell>
          <cell r="G1406" t="str">
            <v>INE0TO701015</v>
          </cell>
          <cell r="H1406">
            <v>1107.4740389999999</v>
          </cell>
          <cell r="I1406" t="str">
            <v>Small Cap</v>
          </cell>
          <cell r="J1406">
            <v>450</v>
          </cell>
        </row>
        <row r="1407">
          <cell r="A1407" t="str">
            <v>INE209B01025</v>
          </cell>
          <cell r="B1407">
            <v>4208</v>
          </cell>
          <cell r="C1407">
            <v>120008</v>
          </cell>
          <cell r="D1407" t="str">
            <v>Rico Auto Industries Ltd.</v>
          </cell>
          <cell r="E1407" t="str">
            <v>Automobile &amp; Ancillaries</v>
          </cell>
          <cell r="F1407" t="str">
            <v>RAI IN</v>
          </cell>
          <cell r="G1407" t="str">
            <v>INE209B01025</v>
          </cell>
          <cell r="H1407">
            <v>1387.75353</v>
          </cell>
          <cell r="I1407" t="str">
            <v>Small Cap</v>
          </cell>
          <cell r="J1407">
            <v>102.57</v>
          </cell>
        </row>
        <row r="1408">
          <cell r="A1408" t="str">
            <v>INE0CJF01024</v>
          </cell>
          <cell r="B1408">
            <v>5738</v>
          </cell>
          <cell r="C1408">
            <v>310935</v>
          </cell>
          <cell r="D1408" t="str">
            <v>Western Carriers (India) Ltd.</v>
          </cell>
          <cell r="E1408" t="str">
            <v>Logistics</v>
          </cell>
          <cell r="F1408" t="str">
            <v>WCIL IN</v>
          </cell>
          <cell r="G1408" t="str">
            <v>INE0CJF01024</v>
          </cell>
          <cell r="H1408">
            <v>1367.729182395</v>
          </cell>
          <cell r="I1408" t="str">
            <v>Small Cap</v>
          </cell>
          <cell r="J1408">
            <v>133.91999999999999</v>
          </cell>
        </row>
        <row r="1409">
          <cell r="A1409" t="str">
            <v>INE692G01013</v>
          </cell>
          <cell r="B1409">
            <v>5773</v>
          </cell>
          <cell r="C1409">
            <v>132616</v>
          </cell>
          <cell r="D1409" t="str">
            <v>Xchanging Solutions Ltd.</v>
          </cell>
          <cell r="E1409" t="str">
            <v>IT</v>
          </cell>
          <cell r="F1409" t="str">
            <v>XSL IN</v>
          </cell>
          <cell r="G1409" t="str">
            <v>INE692G01013</v>
          </cell>
          <cell r="H1409">
            <v>990.37903524000001</v>
          </cell>
          <cell r="I1409" t="str">
            <v>Small Cap</v>
          </cell>
          <cell r="J1409">
            <v>88.61</v>
          </cell>
        </row>
        <row r="1410">
          <cell r="A1410" t="str">
            <v>INE037A01022</v>
          </cell>
          <cell r="B1410">
            <v>5423</v>
          </cell>
          <cell r="C1410">
            <v>100429</v>
          </cell>
          <cell r="D1410" t="str">
            <v>Uniphos Enterprises Ltd.</v>
          </cell>
          <cell r="E1410" t="str">
            <v>Trading</v>
          </cell>
          <cell r="F1410" t="str">
            <v>UPE IN</v>
          </cell>
          <cell r="G1410" t="str">
            <v>INE037A01022</v>
          </cell>
          <cell r="H1410">
            <v>0</v>
          </cell>
          <cell r="I1410" t="str">
            <v>Small Cap</v>
          </cell>
          <cell r="J1410">
            <v>154.06</v>
          </cell>
        </row>
        <row r="1411">
          <cell r="A1411" t="str">
            <v>INE349W01017</v>
          </cell>
          <cell r="B1411">
            <v>528</v>
          </cell>
          <cell r="C1411">
            <v>286952</v>
          </cell>
          <cell r="D1411" t="str">
            <v>Avadh Sugar &amp; Energy Ltd.</v>
          </cell>
          <cell r="E1411" t="str">
            <v>Agri</v>
          </cell>
          <cell r="F1411" t="str">
            <v>AVADHSUG IN</v>
          </cell>
          <cell r="G1411" t="str">
            <v>INE349W01017</v>
          </cell>
          <cell r="H1411">
            <v>894.92346610000004</v>
          </cell>
          <cell r="I1411" t="str">
            <v>Small Cap</v>
          </cell>
          <cell r="J1411">
            <v>445.65</v>
          </cell>
        </row>
        <row r="1412">
          <cell r="A1412" t="str">
            <v>INE783X01023</v>
          </cell>
          <cell r="B1412">
            <v>1043</v>
          </cell>
          <cell r="C1412">
            <v>289453</v>
          </cell>
          <cell r="D1412" t="str">
            <v>Chemfab Alkalis Ltd.</v>
          </cell>
          <cell r="E1412" t="str">
            <v>Chemicals</v>
          </cell>
          <cell r="F1412" t="str">
            <v>CHEMFAB IN</v>
          </cell>
          <cell r="G1412" t="str">
            <v>INE783X01023</v>
          </cell>
          <cell r="H1412">
            <v>941.08448099999998</v>
          </cell>
          <cell r="I1412" t="str">
            <v>Small Cap</v>
          </cell>
          <cell r="J1412">
            <v>655.9</v>
          </cell>
        </row>
        <row r="1413">
          <cell r="A1413" t="str">
            <v>INE879K01018</v>
          </cell>
          <cell r="B1413">
            <v>2772</v>
          </cell>
          <cell r="C1413">
            <v>124520</v>
          </cell>
          <cell r="D1413" t="str">
            <v>KMC Speciality Hospitals (India) Ltd.</v>
          </cell>
          <cell r="E1413" t="str">
            <v>Healthcare</v>
          </cell>
          <cell r="F1413" t="str">
            <v>KMCS IN</v>
          </cell>
          <cell r="G1413" t="str">
            <v>INE879K01018</v>
          </cell>
          <cell r="H1413">
            <v>1095.2788599999999</v>
          </cell>
          <cell r="I1413" t="str">
            <v>Small Cap</v>
          </cell>
          <cell r="J1413">
            <v>0</v>
          </cell>
        </row>
        <row r="1414">
          <cell r="A1414" t="str">
            <v>INE284B01028</v>
          </cell>
          <cell r="B1414">
            <v>5209</v>
          </cell>
          <cell r="C1414">
            <v>107753</v>
          </cell>
          <cell r="D1414" t="str">
            <v>TGV SRACC Ltd.</v>
          </cell>
          <cell r="E1414" t="str">
            <v>Chemicals</v>
          </cell>
          <cell r="F1414" t="str">
            <v>TGVSL IN</v>
          </cell>
          <cell r="G1414" t="str">
            <v>INE284B01028</v>
          </cell>
          <cell r="H1414">
            <v>1363.253154</v>
          </cell>
          <cell r="I1414" t="str">
            <v>Small Cap</v>
          </cell>
          <cell r="J1414">
            <v>0</v>
          </cell>
        </row>
        <row r="1415">
          <cell r="A1415" t="str">
            <v>INE865T01018</v>
          </cell>
          <cell r="B1415">
            <v>3974</v>
          </cell>
          <cell r="C1415">
            <v>279871</v>
          </cell>
          <cell r="D1415" t="str">
            <v>Pudumjee Paper Products Ltd.</v>
          </cell>
          <cell r="E1415" t="str">
            <v>Paper</v>
          </cell>
          <cell r="F1415" t="str">
            <v>PDMJ IN</v>
          </cell>
          <cell r="G1415" t="str">
            <v>INE865T01018</v>
          </cell>
          <cell r="H1415">
            <v>1214.4105</v>
          </cell>
          <cell r="I1415" t="str">
            <v>Small Cap</v>
          </cell>
          <cell r="J1415">
            <v>127.91</v>
          </cell>
        </row>
        <row r="1416">
          <cell r="A1416" t="str">
            <v>INE917H01012</v>
          </cell>
          <cell r="B1416">
            <v>4861</v>
          </cell>
          <cell r="C1416">
            <v>132842</v>
          </cell>
          <cell r="D1416" t="str">
            <v>Sree Rayalaseema Hi-Strength Hypo Ltd.</v>
          </cell>
          <cell r="E1416" t="str">
            <v>Chemicals</v>
          </cell>
          <cell r="F1416" t="str">
            <v>SRAY IN</v>
          </cell>
          <cell r="G1416" t="str">
            <v>INE917H01012</v>
          </cell>
          <cell r="H1416">
            <v>1034.781233985</v>
          </cell>
          <cell r="I1416" t="str">
            <v>Small Cap</v>
          </cell>
          <cell r="J1416">
            <v>603.20000000000005</v>
          </cell>
        </row>
        <row r="1417">
          <cell r="A1417" t="str">
            <v>INE866R01028</v>
          </cell>
          <cell r="B1417">
            <v>3112</v>
          </cell>
          <cell r="C1417">
            <v>223140</v>
          </cell>
          <cell r="D1417" t="str">
            <v>Matrimony.Com Ltd.</v>
          </cell>
          <cell r="E1417" t="str">
            <v>IT</v>
          </cell>
          <cell r="F1417" t="str">
            <v>MATRIM IN</v>
          </cell>
          <cell r="G1417" t="str">
            <v>INE866R01028</v>
          </cell>
          <cell r="H1417">
            <v>1102.9690353000001</v>
          </cell>
          <cell r="I1417" t="str">
            <v>Small Cap</v>
          </cell>
          <cell r="J1417">
            <v>514.25</v>
          </cell>
        </row>
        <row r="1418">
          <cell r="A1418" t="str">
            <v>INE102I01027</v>
          </cell>
          <cell r="B1418">
            <v>248</v>
          </cell>
          <cell r="C1418">
            <v>132875</v>
          </cell>
          <cell r="D1418" t="str">
            <v>Allied Digital Services Ltd.</v>
          </cell>
          <cell r="E1418" t="str">
            <v>IT</v>
          </cell>
          <cell r="F1418" t="str">
            <v>ALDS IN</v>
          </cell>
          <cell r="G1418" t="str">
            <v>INE102I01027</v>
          </cell>
          <cell r="H1418">
            <v>936.7015298</v>
          </cell>
          <cell r="I1418" t="str">
            <v>Small Cap</v>
          </cell>
          <cell r="J1418">
            <v>165.92</v>
          </cell>
        </row>
        <row r="1419">
          <cell r="A1419" t="str">
            <v>INE457G01029</v>
          </cell>
          <cell r="B1419">
            <v>3671</v>
          </cell>
          <cell r="C1419">
            <v>131859</v>
          </cell>
          <cell r="D1419" t="str">
            <v>Oriental Rail Infrastructure Ltd.</v>
          </cell>
          <cell r="E1419" t="str">
            <v>Construction Materials</v>
          </cell>
          <cell r="F1419" t="str">
            <v>OVP IN</v>
          </cell>
          <cell r="G1419" t="str">
            <v>INE457G01029</v>
          </cell>
          <cell r="H1419">
            <v>1042.7674500000001</v>
          </cell>
          <cell r="I1419" t="str">
            <v>Small Cap</v>
          </cell>
          <cell r="J1419">
            <v>0</v>
          </cell>
        </row>
        <row r="1420">
          <cell r="A1420" t="str">
            <v>INE620D01011</v>
          </cell>
          <cell r="B1420">
            <v>2350</v>
          </cell>
          <cell r="C1420">
            <v>101298</v>
          </cell>
          <cell r="D1420" t="str">
            <v>Industrial &amp; Prudential Investment Company Ltd.</v>
          </cell>
          <cell r="E1420" t="str">
            <v>Finance</v>
          </cell>
          <cell r="F1420" t="str">
            <v>IPIC IN</v>
          </cell>
          <cell r="G1420" t="str">
            <v>INE620D01011</v>
          </cell>
          <cell r="H1420">
            <v>1101.6553200000001</v>
          </cell>
          <cell r="I1420" t="str">
            <v>Small Cap</v>
          </cell>
          <cell r="J1420">
            <v>0</v>
          </cell>
        </row>
        <row r="1421">
          <cell r="A1421" t="str">
            <v>INE114O01020</v>
          </cell>
          <cell r="B1421">
            <v>5769</v>
          </cell>
          <cell r="C1421">
            <v>248241</v>
          </cell>
          <cell r="D1421" t="str">
            <v>Worth Investment &amp; Trading Co Ltd.</v>
          </cell>
          <cell r="E1421" t="str">
            <v>Finance</v>
          </cell>
          <cell r="F1421" t="str">
            <v>WITC IN</v>
          </cell>
          <cell r="G1421" t="str">
            <v>INE114O01020</v>
          </cell>
          <cell r="H1421">
            <v>856.35626999999999</v>
          </cell>
          <cell r="I1421" t="str">
            <v>Small Cap</v>
          </cell>
          <cell r="J1421">
            <v>0</v>
          </cell>
        </row>
        <row r="1422">
          <cell r="A1422" t="str">
            <v>INE0O9T01021</v>
          </cell>
          <cell r="B1422">
            <v>2267</v>
          </cell>
          <cell r="C1422">
            <v>317466</v>
          </cell>
          <cell r="D1422" t="str">
            <v>Indef Manufacturing Ltd.</v>
          </cell>
          <cell r="E1422" t="str">
            <v>Capital Goods</v>
          </cell>
          <cell r="F1422" t="str">
            <v>BAJAJIND IN</v>
          </cell>
          <cell r="G1422" t="str">
            <v>INE0O9T01021</v>
          </cell>
          <cell r="H1422">
            <v>1165.76</v>
          </cell>
          <cell r="I1422" t="str">
            <v>Small Cap</v>
          </cell>
          <cell r="J1422">
            <v>363.2</v>
          </cell>
        </row>
        <row r="1423">
          <cell r="A1423" t="str">
            <v>INE373T01047</v>
          </cell>
          <cell r="B1423">
            <v>788</v>
          </cell>
          <cell r="C1423">
            <v>279718</v>
          </cell>
          <cell r="D1423" t="str">
            <v>Blue Cloud Softech Solutions Ltd.</v>
          </cell>
          <cell r="E1423" t="str">
            <v>IT</v>
          </cell>
          <cell r="F1423" t="str">
            <v>BCSS IN</v>
          </cell>
          <cell r="G1423" t="str">
            <v>INE373T01047</v>
          </cell>
          <cell r="H1423">
            <v>1324.9872192</v>
          </cell>
          <cell r="I1423" t="str">
            <v>Small Cap</v>
          </cell>
          <cell r="J1423">
            <v>0</v>
          </cell>
        </row>
        <row r="1424">
          <cell r="A1424" t="str">
            <v>INE712K01011</v>
          </cell>
          <cell r="B1424">
            <v>4634</v>
          </cell>
          <cell r="C1424">
            <v>271117</v>
          </cell>
          <cell r="D1424" t="str">
            <v>Shree Pushkar Chemicals &amp; Fertilisers Ltd.</v>
          </cell>
          <cell r="E1424" t="str">
            <v>Chemicals</v>
          </cell>
          <cell r="F1424" t="str">
            <v>PCFL IN</v>
          </cell>
          <cell r="G1424" t="str">
            <v>INE712K01011</v>
          </cell>
          <cell r="H1424">
            <v>1071.0243259199999</v>
          </cell>
          <cell r="I1424" t="str">
            <v>Small Cap</v>
          </cell>
          <cell r="J1424">
            <v>331.45</v>
          </cell>
        </row>
        <row r="1425">
          <cell r="A1425" t="str">
            <v>INE809Q01012</v>
          </cell>
          <cell r="B1425">
            <v>1801</v>
          </cell>
          <cell r="C1425">
            <v>105504</v>
          </cell>
          <cell r="D1425" t="str">
            <v>GHV Infra Projects Ltd.</v>
          </cell>
          <cell r="E1425" t="str">
            <v>IT</v>
          </cell>
          <cell r="F1425" t="str">
            <v>JJ IN</v>
          </cell>
          <cell r="G1425" t="str">
            <v>INE809Q01012</v>
          </cell>
          <cell r="H1425">
            <v>2255.8754250000002</v>
          </cell>
          <cell r="I1425" t="str">
            <v>Small Cap</v>
          </cell>
          <cell r="J1425">
            <v>0</v>
          </cell>
        </row>
        <row r="1426">
          <cell r="A1426" t="str">
            <v>INE489G01022</v>
          </cell>
          <cell r="B1426">
            <v>336</v>
          </cell>
          <cell r="C1426">
            <v>106260</v>
          </cell>
          <cell r="D1426" t="str">
            <v>Anuh Pharma Ltd.</v>
          </cell>
          <cell r="E1426" t="str">
            <v>Healthcare</v>
          </cell>
          <cell r="F1426" t="str">
            <v>ANUH IN</v>
          </cell>
          <cell r="G1426" t="str">
            <v>INE489G01022</v>
          </cell>
          <cell r="H1426">
            <v>883.47456</v>
          </cell>
          <cell r="I1426" t="str">
            <v>Small Cap</v>
          </cell>
          <cell r="J1426">
            <v>88.15</v>
          </cell>
        </row>
        <row r="1427">
          <cell r="A1427" t="str">
            <v>INE289B01019</v>
          </cell>
          <cell r="B1427">
            <v>1804</v>
          </cell>
          <cell r="C1427">
            <v>111676</v>
          </cell>
          <cell r="D1427" t="str">
            <v>GIC Housing Finance Ltd.</v>
          </cell>
          <cell r="E1427" t="str">
            <v>Finance</v>
          </cell>
          <cell r="F1427" t="str">
            <v>GICHF IN</v>
          </cell>
          <cell r="G1427" t="str">
            <v>INE289B01019</v>
          </cell>
          <cell r="H1427">
            <v>933.77748443999997</v>
          </cell>
          <cell r="I1427" t="str">
            <v>Small Cap</v>
          </cell>
          <cell r="J1427">
            <v>173.25</v>
          </cell>
        </row>
        <row r="1428">
          <cell r="A1428" t="str">
            <v>INE836F01026</v>
          </cell>
          <cell r="B1428">
            <v>1355</v>
          </cell>
          <cell r="C1428">
            <v>132839</v>
          </cell>
          <cell r="D1428" t="str">
            <v>Dish TV India Ltd.</v>
          </cell>
          <cell r="E1428" t="str">
            <v>Media &amp; Entertainment</v>
          </cell>
          <cell r="F1428" t="str">
            <v>DITV IN</v>
          </cell>
          <cell r="G1428" t="str">
            <v>INE836F01026</v>
          </cell>
          <cell r="H1428">
            <v>1032.9447023939999</v>
          </cell>
          <cell r="I1428" t="str">
            <v>Small Cap</v>
          </cell>
          <cell r="J1428">
            <v>5.61</v>
          </cell>
        </row>
        <row r="1429">
          <cell r="A1429" t="str">
            <v>INE0N0J01014</v>
          </cell>
          <cell r="B1429">
            <v>1137</v>
          </cell>
          <cell r="C1429">
            <v>307424</v>
          </cell>
          <cell r="D1429" t="str">
            <v>Concord Control Systems Ltd.</v>
          </cell>
          <cell r="E1429" t="str">
            <v>Capital Goods</v>
          </cell>
          <cell r="F1429" t="str">
            <v>CNCRD IN</v>
          </cell>
          <cell r="G1429" t="str">
            <v>INE0N0J01014</v>
          </cell>
          <cell r="H1429">
            <v>1630.11843116</v>
          </cell>
          <cell r="I1429" t="str">
            <v>Small Cap</v>
          </cell>
          <cell r="J1429">
            <v>0</v>
          </cell>
        </row>
        <row r="1430">
          <cell r="A1430" t="str">
            <v>INE347W01011</v>
          </cell>
          <cell r="B1430">
            <v>2988</v>
          </cell>
          <cell r="C1430">
            <v>286955</v>
          </cell>
          <cell r="D1430" t="str">
            <v>Magadh Sugar &amp; Energy Ltd.</v>
          </cell>
          <cell r="E1430" t="str">
            <v>Agri</v>
          </cell>
          <cell r="F1430" t="str">
            <v>MGDH IN</v>
          </cell>
          <cell r="G1430" t="str">
            <v>INE347W01011</v>
          </cell>
          <cell r="H1430">
            <v>801.81374700000003</v>
          </cell>
          <cell r="I1430" t="str">
            <v>Small Cap</v>
          </cell>
          <cell r="J1430">
            <v>569.45000000000005</v>
          </cell>
        </row>
        <row r="1431">
          <cell r="A1431" t="str">
            <v>INE116C01012</v>
          </cell>
          <cell r="B1431">
            <v>5826</v>
          </cell>
          <cell r="C1431">
            <v>105163</v>
          </cell>
          <cell r="D1431" t="str">
            <v>ZF Steering Gear (India) Ltd.</v>
          </cell>
          <cell r="E1431" t="str">
            <v>Automobile &amp; Ancillaries</v>
          </cell>
          <cell r="F1431" t="str">
            <v>ZFSG IN</v>
          </cell>
          <cell r="G1431" t="str">
            <v>INE116C01012</v>
          </cell>
          <cell r="H1431">
            <v>977.73880799999995</v>
          </cell>
          <cell r="I1431" t="str">
            <v>Small Cap</v>
          </cell>
          <cell r="J1431">
            <v>0</v>
          </cell>
        </row>
        <row r="1432">
          <cell r="A1432" t="str">
            <v>INE155G01029</v>
          </cell>
          <cell r="B1432">
            <v>3491</v>
          </cell>
          <cell r="C1432">
            <v>132529</v>
          </cell>
          <cell r="D1432" t="str">
            <v>New Delhi Television Ltd.</v>
          </cell>
          <cell r="E1432" t="str">
            <v>Media &amp; Entertainment</v>
          </cell>
          <cell r="F1432" t="str">
            <v>NDTV IN</v>
          </cell>
          <cell r="G1432" t="str">
            <v>INE155G01029</v>
          </cell>
          <cell r="H1432">
            <v>1484.7732757199999</v>
          </cell>
          <cell r="I1432" t="str">
            <v>Small Cap</v>
          </cell>
          <cell r="J1432">
            <v>131.72999999999999</v>
          </cell>
        </row>
        <row r="1433">
          <cell r="A1433" t="str">
            <v>INE715B01021</v>
          </cell>
          <cell r="B1433">
            <v>5217</v>
          </cell>
          <cell r="C1433">
            <v>190062</v>
          </cell>
          <cell r="D1433" t="str">
            <v>The Andhra Sugars Ltd.</v>
          </cell>
          <cell r="E1433" t="str">
            <v>Chemicals</v>
          </cell>
          <cell r="F1433" t="str">
            <v>ASG IN</v>
          </cell>
          <cell r="G1433" t="str">
            <v>INE715B01021</v>
          </cell>
          <cell r="H1433">
            <v>1023.42772989</v>
          </cell>
          <cell r="I1433" t="str">
            <v>Small Cap</v>
          </cell>
          <cell r="J1433">
            <v>75.569999999999993</v>
          </cell>
        </row>
        <row r="1434">
          <cell r="A1434" t="str">
            <v>INE051B01021</v>
          </cell>
          <cell r="B1434">
            <v>5505</v>
          </cell>
          <cell r="C1434">
            <v>111431</v>
          </cell>
          <cell r="D1434" t="str">
            <v>Vakrangee Ltd.</v>
          </cell>
          <cell r="E1434" t="str">
            <v>IT</v>
          </cell>
          <cell r="F1434" t="str">
            <v>VKI IN</v>
          </cell>
          <cell r="G1434" t="str">
            <v>INE051B01021</v>
          </cell>
          <cell r="H1434">
            <v>999.78603786099995</v>
          </cell>
          <cell r="I1434" t="str">
            <v>Small Cap</v>
          </cell>
          <cell r="J1434">
            <v>9.2200000000000006</v>
          </cell>
        </row>
        <row r="1435">
          <cell r="A1435" t="str">
            <v>INE750M01017</v>
          </cell>
          <cell r="B1435">
            <v>2086</v>
          </cell>
          <cell r="C1435">
            <v>228275</v>
          </cell>
          <cell r="D1435" t="str">
            <v>Hexa Tradex Ltd.</v>
          </cell>
          <cell r="E1435" t="str">
            <v>Trading</v>
          </cell>
          <cell r="F1435" t="str">
            <v>HEXA IN</v>
          </cell>
          <cell r="G1435" t="str">
            <v>INE750M01017</v>
          </cell>
          <cell r="H1435">
            <v>978.10748432000003</v>
          </cell>
          <cell r="I1435" t="str">
            <v>Small Cap</v>
          </cell>
          <cell r="J1435">
            <v>177.01</v>
          </cell>
        </row>
        <row r="1436">
          <cell r="A1436" t="str">
            <v>INE794B01026</v>
          </cell>
          <cell r="B1436">
            <v>601</v>
          </cell>
          <cell r="C1436">
            <v>132382</v>
          </cell>
          <cell r="D1436" t="str">
            <v>Balaji Telefilms Ltd.</v>
          </cell>
          <cell r="E1436" t="str">
            <v>Media &amp; Entertainment</v>
          </cell>
          <cell r="F1436" t="str">
            <v>BLJT IN</v>
          </cell>
          <cell r="G1436" t="str">
            <v>INE794B01026</v>
          </cell>
          <cell r="H1436">
            <v>1412.821421616</v>
          </cell>
          <cell r="I1436" t="str">
            <v>Small Cap</v>
          </cell>
          <cell r="J1436">
            <v>118.29</v>
          </cell>
        </row>
        <row r="1437">
          <cell r="A1437" t="str">
            <v>INE583V01021</v>
          </cell>
          <cell r="B1437">
            <v>4031</v>
          </cell>
          <cell r="C1437">
            <v>282602</v>
          </cell>
          <cell r="D1437" t="str">
            <v>Radhika Jeweltech Ltd.</v>
          </cell>
          <cell r="E1437" t="str">
            <v>Diamond  &amp;  Jewellery</v>
          </cell>
          <cell r="F1437" t="str">
            <v>RADJL IN</v>
          </cell>
          <cell r="G1437" t="str">
            <v>INE583V01021</v>
          </cell>
          <cell r="H1437">
            <v>1088.7860000000001</v>
          </cell>
          <cell r="I1437" t="str">
            <v>Small Cap</v>
          </cell>
          <cell r="J1437">
            <v>92.26</v>
          </cell>
        </row>
        <row r="1438">
          <cell r="A1438" t="str">
            <v>INE152B01027</v>
          </cell>
          <cell r="B1438">
            <v>242</v>
          </cell>
          <cell r="C1438">
            <v>132345</v>
          </cell>
          <cell r="D1438" t="str">
            <v>Allcargo Gati Ltd.</v>
          </cell>
          <cell r="E1438" t="str">
            <v>Logistics</v>
          </cell>
          <cell r="F1438" t="str">
            <v>ACLGATI IN</v>
          </cell>
          <cell r="G1438" t="str">
            <v>INE152B01027</v>
          </cell>
          <cell r="H1438">
            <v>908.04445187399995</v>
          </cell>
          <cell r="I1438" t="str">
            <v>Small Cap</v>
          </cell>
          <cell r="J1438">
            <v>61.64</v>
          </cell>
        </row>
        <row r="1439">
          <cell r="A1439" t="str">
            <v>INE622Q01019</v>
          </cell>
          <cell r="B1439">
            <v>2951</v>
          </cell>
          <cell r="C1439">
            <v>279869</v>
          </cell>
          <cell r="D1439" t="str">
            <v>Lucent Industries Ltd.</v>
          </cell>
          <cell r="E1439" t="str">
            <v>Education &amp; Training</v>
          </cell>
          <cell r="F1439" t="str">
            <v>LUCENT IN</v>
          </cell>
          <cell r="G1439" t="str">
            <v>INE622Q01019</v>
          </cell>
          <cell r="H1439">
            <v>1620.375</v>
          </cell>
          <cell r="I1439" t="str">
            <v>Small Cap</v>
          </cell>
          <cell r="J1439">
            <v>0</v>
          </cell>
        </row>
        <row r="1440">
          <cell r="A1440" t="str">
            <v>INE290A01027</v>
          </cell>
          <cell r="B1440">
            <v>3397</v>
          </cell>
          <cell r="C1440">
            <v>100296</v>
          </cell>
          <cell r="D1440" t="str">
            <v>Nahar Spinning Mills Ltd.</v>
          </cell>
          <cell r="E1440" t="str">
            <v>Textile</v>
          </cell>
          <cell r="F1440" t="str">
            <v>NSM IN</v>
          </cell>
          <cell r="G1440" t="str">
            <v>INE290A01027</v>
          </cell>
          <cell r="H1440">
            <v>779.73185086000001</v>
          </cell>
          <cell r="I1440" t="str">
            <v>Small Cap</v>
          </cell>
          <cell r="J1440">
            <v>215.69</v>
          </cell>
        </row>
        <row r="1441">
          <cell r="A1441" t="str">
            <v>INE485A01015</v>
          </cell>
          <cell r="B1441">
            <v>1010</v>
          </cell>
          <cell r="C1441">
            <v>100280</v>
          </cell>
          <cell r="D1441" t="str">
            <v>Century Enka Ltd.</v>
          </cell>
          <cell r="E1441" t="str">
            <v>Textile</v>
          </cell>
          <cell r="F1441" t="str">
            <v>CENK IN</v>
          </cell>
          <cell r="G1441" t="str">
            <v>INE485A01015</v>
          </cell>
          <cell r="H1441">
            <v>1107.38785052</v>
          </cell>
          <cell r="I1441" t="str">
            <v>Small Cap</v>
          </cell>
          <cell r="J1441">
            <v>508.8</v>
          </cell>
        </row>
        <row r="1442">
          <cell r="A1442" t="str">
            <v>INE692C01020</v>
          </cell>
          <cell r="B1442">
            <v>5126</v>
          </cell>
          <cell r="C1442">
            <v>122229</v>
          </cell>
          <cell r="D1442" t="str">
            <v>Taneja Aerospace &amp; Aviation Ltd.</v>
          </cell>
          <cell r="E1442" t="str">
            <v>Aviation</v>
          </cell>
          <cell r="F1442" t="str">
            <v>TAA IN</v>
          </cell>
          <cell r="G1442" t="str">
            <v>INE692C01020</v>
          </cell>
          <cell r="H1442">
            <v>999.36600583999996</v>
          </cell>
          <cell r="I1442" t="str">
            <v>Small Cap</v>
          </cell>
          <cell r="J1442">
            <v>0</v>
          </cell>
        </row>
        <row r="1443">
          <cell r="A1443" t="str">
            <v>INE065D01027</v>
          </cell>
          <cell r="B1443">
            <v>165</v>
          </cell>
          <cell r="C1443">
            <v>111076</v>
          </cell>
          <cell r="D1443" t="str">
            <v>Aeroflex Enterprises Ltd.</v>
          </cell>
          <cell r="E1443" t="str">
            <v>Trading</v>
          </cell>
          <cell r="F1443" t="str">
            <v>SATI IN</v>
          </cell>
          <cell r="G1443" t="str">
            <v>INE065D01027</v>
          </cell>
          <cell r="H1443">
            <v>970.04313000000002</v>
          </cell>
          <cell r="I1443" t="str">
            <v>Small Cap</v>
          </cell>
          <cell r="J1443">
            <v>86.09</v>
          </cell>
        </row>
        <row r="1444">
          <cell r="A1444" t="str">
            <v>INE038F01029</v>
          </cell>
          <cell r="B1444">
            <v>5371</v>
          </cell>
          <cell r="C1444">
            <v>132515</v>
          </cell>
          <cell r="D1444" t="str">
            <v>TV Today Network Ltd.</v>
          </cell>
          <cell r="E1444" t="str">
            <v>Media &amp; Entertainment</v>
          </cell>
          <cell r="F1444" t="str">
            <v>TVTN IN</v>
          </cell>
          <cell r="G1444" t="str">
            <v>INE038F01029</v>
          </cell>
          <cell r="H1444">
            <v>902.48780187499995</v>
          </cell>
          <cell r="I1444" t="str">
            <v>Small Cap</v>
          </cell>
          <cell r="J1444">
            <v>151.72</v>
          </cell>
        </row>
        <row r="1445">
          <cell r="A1445" t="str">
            <v>INE583C01021</v>
          </cell>
          <cell r="B1445">
            <v>1259</v>
          </cell>
          <cell r="C1445">
            <v>102137</v>
          </cell>
          <cell r="D1445" t="str">
            <v>Deccan Cements Ltd.</v>
          </cell>
          <cell r="E1445" t="str">
            <v>Construction Materials</v>
          </cell>
          <cell r="F1445" t="str">
            <v>DECM IN</v>
          </cell>
          <cell r="G1445" t="str">
            <v>INE583C01021</v>
          </cell>
          <cell r="H1445">
            <v>1499.5028749999999</v>
          </cell>
          <cell r="I1445" t="str">
            <v>Small Cap</v>
          </cell>
          <cell r="J1445">
            <v>1070.8</v>
          </cell>
        </row>
        <row r="1446">
          <cell r="A1446" t="str">
            <v>INE0KGZ01021</v>
          </cell>
          <cell r="B1446">
            <v>4708</v>
          </cell>
          <cell r="C1446">
            <v>312083</v>
          </cell>
          <cell r="D1446" t="str">
            <v>Signpost India Ltd.</v>
          </cell>
          <cell r="E1446" t="str">
            <v>Media &amp; Entertainment</v>
          </cell>
          <cell r="F1446" t="str">
            <v>SIGNPOST IN</v>
          </cell>
          <cell r="G1446" t="str">
            <v>INE0KGZ01021</v>
          </cell>
          <cell r="H1446">
            <v>1561.809</v>
          </cell>
          <cell r="I1446" t="str">
            <v>Small Cap</v>
          </cell>
          <cell r="J1446">
            <v>291.60000000000002</v>
          </cell>
        </row>
        <row r="1447">
          <cell r="A1447" t="str">
            <v>INE379J01029</v>
          </cell>
          <cell r="B1447">
            <v>5579</v>
          </cell>
          <cell r="C1447">
            <v>112229</v>
          </cell>
          <cell r="D1447" t="str">
            <v>Veritas (India) Ltd.</v>
          </cell>
          <cell r="E1447" t="str">
            <v>Trading</v>
          </cell>
          <cell r="F1447" t="str">
            <v>VINL IN</v>
          </cell>
          <cell r="G1447" t="str">
            <v>INE379J01029</v>
          </cell>
          <cell r="H1447">
            <v>983.65890000000002</v>
          </cell>
          <cell r="I1447" t="str">
            <v>Small Cap</v>
          </cell>
          <cell r="J1447">
            <v>0</v>
          </cell>
        </row>
        <row r="1448">
          <cell r="A1448" t="str">
            <v>INE550F01049</v>
          </cell>
          <cell r="B1448">
            <v>2029</v>
          </cell>
          <cell r="C1448">
            <v>132467</v>
          </cell>
          <cell r="D1448" t="str">
            <v>Hazoor Multi Projects Ltd.</v>
          </cell>
          <cell r="E1448" t="str">
            <v>Realty</v>
          </cell>
          <cell r="F1448" t="str">
            <v>HZOR IN</v>
          </cell>
          <cell r="G1448" t="str">
            <v>INE550F01049</v>
          </cell>
          <cell r="H1448">
            <v>938.59955279999997</v>
          </cell>
          <cell r="I1448" t="str">
            <v>Small Cap</v>
          </cell>
          <cell r="J1448">
            <v>0</v>
          </cell>
        </row>
        <row r="1449">
          <cell r="A1449" t="str">
            <v>INE863T01013</v>
          </cell>
          <cell r="B1449">
            <v>2548</v>
          </cell>
          <cell r="C1449">
            <v>254723</v>
          </cell>
          <cell r="D1449" t="str">
            <v>JITF Infralogistics Ltd.</v>
          </cell>
          <cell r="E1449" t="str">
            <v>Logistics</v>
          </cell>
          <cell r="F1449" t="str">
            <v>JITFIN IN</v>
          </cell>
          <cell r="G1449" t="str">
            <v>INE863T01013</v>
          </cell>
          <cell r="H1449">
            <v>1050.3819456900001</v>
          </cell>
          <cell r="I1449" t="str">
            <v>Small Cap</v>
          </cell>
          <cell r="J1449">
            <v>409.15</v>
          </cell>
        </row>
        <row r="1450">
          <cell r="A1450" t="str">
            <v>INE213D01015</v>
          </cell>
          <cell r="B1450">
            <v>658</v>
          </cell>
          <cell r="C1450">
            <v>212682</v>
          </cell>
          <cell r="D1450" t="str">
            <v>Beekay Steel Industries Ltd.</v>
          </cell>
          <cell r="E1450" t="str">
            <v>Iron &amp; Steel</v>
          </cell>
          <cell r="F1450" t="str">
            <v>BKST IN</v>
          </cell>
          <cell r="G1450" t="str">
            <v>INE213D01015</v>
          </cell>
          <cell r="H1450">
            <v>946.16449971999998</v>
          </cell>
          <cell r="I1450" t="str">
            <v>Small Cap</v>
          </cell>
          <cell r="J1450">
            <v>0</v>
          </cell>
        </row>
        <row r="1451">
          <cell r="A1451" t="str">
            <v>INE564J01026</v>
          </cell>
          <cell r="B1451">
            <v>4662</v>
          </cell>
          <cell r="C1451">
            <v>112453</v>
          </cell>
          <cell r="D1451" t="str">
            <v>Shri Jagdamba Polymers Ltd.</v>
          </cell>
          <cell r="E1451" t="str">
            <v>Plastic Products</v>
          </cell>
          <cell r="F1451" t="str">
            <v>JDP IN</v>
          </cell>
          <cell r="G1451" t="str">
            <v>INE564J01026</v>
          </cell>
          <cell r="H1451">
            <v>789.97159999999997</v>
          </cell>
          <cell r="I1451" t="str">
            <v>Small Cap</v>
          </cell>
          <cell r="J1451">
            <v>0</v>
          </cell>
        </row>
        <row r="1452">
          <cell r="A1452" t="str">
            <v>INE201A01024</v>
          </cell>
          <cell r="B1452">
            <v>3049</v>
          </cell>
          <cell r="C1452">
            <v>100268</v>
          </cell>
          <cell r="D1452" t="str">
            <v>Manali Petrochemicals Ltd.</v>
          </cell>
          <cell r="E1452" t="str">
            <v>Chemicals</v>
          </cell>
          <cell r="F1452" t="str">
            <v>MPCH IN</v>
          </cell>
          <cell r="G1452" t="str">
            <v>INE201A01024</v>
          </cell>
          <cell r="H1452">
            <v>1210.5305737020001</v>
          </cell>
          <cell r="I1452" t="str">
            <v>Small Cap</v>
          </cell>
          <cell r="J1452">
            <v>70.37</v>
          </cell>
        </row>
        <row r="1453">
          <cell r="A1453" t="str">
            <v>INE726E01014</v>
          </cell>
          <cell r="B1453">
            <v>5460</v>
          </cell>
          <cell r="C1453">
            <v>109960</v>
          </cell>
          <cell r="D1453" t="str">
            <v>UP Hotels Ltd.</v>
          </cell>
          <cell r="E1453" t="str">
            <v>Hospitality</v>
          </cell>
          <cell r="F1453" t="str">
            <v>UPHT IN</v>
          </cell>
          <cell r="G1453" t="str">
            <v>INE726E01014</v>
          </cell>
          <cell r="H1453">
            <v>0</v>
          </cell>
          <cell r="I1453" t="str">
            <v>Small Cap</v>
          </cell>
          <cell r="J1453">
            <v>0</v>
          </cell>
        </row>
        <row r="1454">
          <cell r="A1454" t="str">
            <v>INE283H01019</v>
          </cell>
          <cell r="B1454">
            <v>4261</v>
          </cell>
          <cell r="C1454">
            <v>132699</v>
          </cell>
          <cell r="D1454" t="str">
            <v>Royal Orchid Hotels Ltd.</v>
          </cell>
          <cell r="E1454" t="str">
            <v>Hospitality</v>
          </cell>
          <cell r="F1454" t="str">
            <v>ROHL IN</v>
          </cell>
          <cell r="G1454" t="str">
            <v>INE283H01019</v>
          </cell>
          <cell r="H1454">
            <v>1385.24760965</v>
          </cell>
          <cell r="I1454" t="str">
            <v>Small Cap</v>
          </cell>
          <cell r="J1454">
            <v>505.2</v>
          </cell>
        </row>
        <row r="1455">
          <cell r="A1455" t="str">
            <v>INE626A01014</v>
          </cell>
          <cell r="B1455">
            <v>4439</v>
          </cell>
          <cell r="C1455">
            <v>102175</v>
          </cell>
          <cell r="D1455" t="str">
            <v>Saurashtra Cement Ltd.</v>
          </cell>
          <cell r="E1455" t="str">
            <v>Construction Materials</v>
          </cell>
          <cell r="F1455" t="str">
            <v>SRC IN</v>
          </cell>
          <cell r="G1455" t="str">
            <v>INE626A01014</v>
          </cell>
          <cell r="H1455">
            <v>1273.84864765</v>
          </cell>
          <cell r="I1455" t="str">
            <v>Small Cap</v>
          </cell>
          <cell r="J1455">
            <v>114.62</v>
          </cell>
        </row>
        <row r="1456">
          <cell r="A1456" t="str">
            <v>INE503B01021</v>
          </cell>
          <cell r="B1456">
            <v>4915</v>
          </cell>
          <cell r="C1456">
            <v>190037</v>
          </cell>
          <cell r="D1456" t="str">
            <v>Steel Exchange India Ltd.</v>
          </cell>
          <cell r="E1456" t="str">
            <v>Iron &amp; Steel</v>
          </cell>
          <cell r="F1456" t="str">
            <v>SEIL IN</v>
          </cell>
          <cell r="G1456" t="str">
            <v>INE503B01021</v>
          </cell>
          <cell r="H1456">
            <v>1318.3121128939999</v>
          </cell>
          <cell r="I1456" t="str">
            <v>Small Cap</v>
          </cell>
          <cell r="J1456">
            <v>10.54</v>
          </cell>
        </row>
        <row r="1457">
          <cell r="A1457" t="str">
            <v>INE0TT901016</v>
          </cell>
          <cell r="B1457">
            <v>1654</v>
          </cell>
          <cell r="C1457">
            <v>314328</v>
          </cell>
          <cell r="D1457" t="str">
            <v>Forbes Precision Tools And Machine Parts Ltd.</v>
          </cell>
          <cell r="E1457" t="str">
            <v>Capital Goods</v>
          </cell>
          <cell r="F1457" t="str">
            <v>TOTEM IN</v>
          </cell>
          <cell r="G1457" t="str">
            <v>INE0TT901016</v>
          </cell>
          <cell r="H1457">
            <v>885.87694687999999</v>
          </cell>
          <cell r="I1457" t="str">
            <v>Small Cap</v>
          </cell>
          <cell r="J1457">
            <v>0</v>
          </cell>
        </row>
        <row r="1458">
          <cell r="A1458" t="str">
            <v>INE684B01029</v>
          </cell>
          <cell r="B1458">
            <v>2445</v>
          </cell>
          <cell r="C1458">
            <v>108807</v>
          </cell>
          <cell r="D1458" t="str">
            <v>IST Ltd.</v>
          </cell>
          <cell r="E1458" t="str">
            <v>Automobile &amp; Ancillaries</v>
          </cell>
          <cell r="F1458" t="str">
            <v>IST IN</v>
          </cell>
          <cell r="G1458" t="str">
            <v>INE684B01029</v>
          </cell>
          <cell r="H1458">
            <v>1058.63480512</v>
          </cell>
          <cell r="I1458" t="str">
            <v>Small Cap</v>
          </cell>
          <cell r="J1458">
            <v>0</v>
          </cell>
        </row>
        <row r="1459">
          <cell r="A1459" t="str">
            <v>INE068B01017</v>
          </cell>
          <cell r="B1459">
            <v>4339</v>
          </cell>
          <cell r="C1459">
            <v>115043</v>
          </cell>
          <cell r="D1459" t="str">
            <v>Saint-Gobain Sekurit India Ltd.</v>
          </cell>
          <cell r="E1459" t="str">
            <v>Automobile &amp; Ancillaries</v>
          </cell>
          <cell r="F1459" t="str">
            <v>MHGA IN</v>
          </cell>
          <cell r="G1459" t="str">
            <v>INE068B01017</v>
          </cell>
          <cell r="H1459">
            <v>1063.2035189999999</v>
          </cell>
          <cell r="I1459" t="str">
            <v>Small Cap</v>
          </cell>
          <cell r="J1459">
            <v>0</v>
          </cell>
        </row>
        <row r="1460">
          <cell r="A1460" t="str">
            <v>INE0R6Z01013</v>
          </cell>
          <cell r="B1460">
            <v>4881</v>
          </cell>
          <cell r="C1460">
            <v>312331</v>
          </cell>
          <cell r="D1460" t="str">
            <v>SRM Contractors Ltd.</v>
          </cell>
          <cell r="E1460" t="str">
            <v>Infrastructure</v>
          </cell>
          <cell r="F1460" t="str">
            <v>SRM IN</v>
          </cell>
          <cell r="G1460" t="str">
            <v>INE0R6Z01013</v>
          </cell>
          <cell r="H1460">
            <v>1122.7744270000001</v>
          </cell>
          <cell r="I1460" t="str">
            <v>Small Cap</v>
          </cell>
          <cell r="J1460">
            <v>488.85</v>
          </cell>
        </row>
        <row r="1461">
          <cell r="A1461" t="str">
            <v>INE570D01018</v>
          </cell>
          <cell r="B1461">
            <v>398</v>
          </cell>
          <cell r="C1461">
            <v>116064</v>
          </cell>
          <cell r="D1461" t="str">
            <v>Arrow Greentech Ltd.</v>
          </cell>
          <cell r="E1461" t="str">
            <v>FMCG</v>
          </cell>
          <cell r="F1461" t="str">
            <v>ARGL IN</v>
          </cell>
          <cell r="G1461" t="str">
            <v>INE570D01018</v>
          </cell>
          <cell r="H1461">
            <v>855.18432584000004</v>
          </cell>
          <cell r="I1461" t="str">
            <v>Small Cap</v>
          </cell>
          <cell r="J1461">
            <v>566.45000000000005</v>
          </cell>
        </row>
        <row r="1462">
          <cell r="A1462" t="str">
            <v>INE529I01021</v>
          </cell>
          <cell r="B1462">
            <v>2835</v>
          </cell>
          <cell r="C1462">
            <v>200572</v>
          </cell>
          <cell r="D1462" t="str">
            <v>Kuantum Papers Ltd.</v>
          </cell>
          <cell r="E1462" t="str">
            <v>Paper</v>
          </cell>
          <cell r="F1462" t="str">
            <v>KAUN IN</v>
          </cell>
          <cell r="G1462" t="str">
            <v>INE529I01021</v>
          </cell>
          <cell r="H1462">
            <v>972.55315634999999</v>
          </cell>
          <cell r="I1462" t="str">
            <v>Small Cap</v>
          </cell>
          <cell r="J1462">
            <v>111.34</v>
          </cell>
        </row>
        <row r="1463">
          <cell r="A1463" t="str">
            <v>INE732C01016</v>
          </cell>
          <cell r="B1463">
            <v>3459</v>
          </cell>
          <cell r="C1463">
            <v>102168</v>
          </cell>
          <cell r="D1463" t="str">
            <v>NCL Industries Ltd.</v>
          </cell>
          <cell r="E1463" t="str">
            <v>Construction Materials</v>
          </cell>
          <cell r="F1463" t="str">
            <v>NCLI IN</v>
          </cell>
          <cell r="G1463" t="str">
            <v>INE732C01016</v>
          </cell>
          <cell r="H1463">
            <v>964.58924675000003</v>
          </cell>
          <cell r="I1463" t="str">
            <v>Small Cap</v>
          </cell>
          <cell r="J1463">
            <v>213.45</v>
          </cell>
        </row>
        <row r="1464">
          <cell r="A1464" t="str">
            <v>INE041A01016</v>
          </cell>
          <cell r="B1464">
            <v>1300</v>
          </cell>
          <cell r="C1464">
            <v>100119</v>
          </cell>
          <cell r="D1464" t="str">
            <v>Dhampur Sugar Mills Ltd.</v>
          </cell>
          <cell r="E1464" t="str">
            <v>Agri</v>
          </cell>
          <cell r="F1464" t="str">
            <v>DSM IN</v>
          </cell>
          <cell r="G1464" t="str">
            <v>INE041A01016</v>
          </cell>
          <cell r="H1464">
            <v>867.17327386500006</v>
          </cell>
          <cell r="I1464" t="str">
            <v>Small Cap</v>
          </cell>
          <cell r="J1464">
            <v>135.05000000000001</v>
          </cell>
        </row>
        <row r="1465">
          <cell r="A1465" t="str">
            <v>INE900B01029</v>
          </cell>
          <cell r="B1465">
            <v>2618</v>
          </cell>
          <cell r="C1465">
            <v>124109</v>
          </cell>
          <cell r="D1465" t="str">
            <v>Kabra Extrusiontechnik Ltd.</v>
          </cell>
          <cell r="E1465" t="str">
            <v>Capital Goods</v>
          </cell>
          <cell r="F1465" t="str">
            <v>KE IN</v>
          </cell>
          <cell r="G1465" t="str">
            <v>INE900B01029</v>
          </cell>
          <cell r="H1465">
            <v>987.28316027999995</v>
          </cell>
          <cell r="I1465" t="str">
            <v>Small Cap</v>
          </cell>
          <cell r="J1465">
            <v>282.3</v>
          </cell>
        </row>
        <row r="1466">
          <cell r="A1466" t="str">
            <v>INE488D01021</v>
          </cell>
          <cell r="B1466">
            <v>547</v>
          </cell>
          <cell r="C1466">
            <v>119105</v>
          </cell>
          <cell r="D1466" t="str">
            <v>AVT Natural Products Ltd.</v>
          </cell>
          <cell r="E1466" t="str">
            <v>FMCG</v>
          </cell>
          <cell r="F1466" t="str">
            <v>AVTH IN</v>
          </cell>
          <cell r="G1466" t="str">
            <v>INE488D01021</v>
          </cell>
          <cell r="H1466">
            <v>1160.251796</v>
          </cell>
          <cell r="I1466" t="str">
            <v>Small Cap</v>
          </cell>
          <cell r="J1466">
            <v>76.209999999999994</v>
          </cell>
        </row>
        <row r="1467">
          <cell r="A1467" t="str">
            <v>INE0NQ801033</v>
          </cell>
          <cell r="B1467">
            <v>4233</v>
          </cell>
          <cell r="C1467">
            <v>311640</v>
          </cell>
          <cell r="D1467" t="str">
            <v>RK Swamy Ltd.</v>
          </cell>
          <cell r="E1467" t="str">
            <v>Business Services</v>
          </cell>
          <cell r="F1467" t="str">
            <v>RKSWAMY IN</v>
          </cell>
          <cell r="G1467" t="str">
            <v>INE0NQ801033</v>
          </cell>
          <cell r="H1467">
            <v>783.15439411499995</v>
          </cell>
          <cell r="I1467" t="str">
            <v>Small Cap</v>
          </cell>
          <cell r="J1467">
            <v>155.72</v>
          </cell>
        </row>
        <row r="1468">
          <cell r="A1468" t="str">
            <v>INE625X01018</v>
          </cell>
          <cell r="B1468">
            <v>4717</v>
          </cell>
          <cell r="C1468">
            <v>287683</v>
          </cell>
          <cell r="D1468" t="str">
            <v>Silver Touch Technologies Ltd.</v>
          </cell>
          <cell r="E1468" t="str">
            <v>IT</v>
          </cell>
          <cell r="F1468" t="str">
            <v>SILVERTU IN</v>
          </cell>
          <cell r="G1468" t="str">
            <v>INE625X01018</v>
          </cell>
          <cell r="H1468">
            <v>924.19128000000001</v>
          </cell>
          <cell r="I1468" t="str">
            <v>Small Cap</v>
          </cell>
          <cell r="J1468">
            <v>725.7</v>
          </cell>
        </row>
        <row r="1469">
          <cell r="A1469" t="str">
            <v>INE737G01016</v>
          </cell>
          <cell r="B1469">
            <v>2019</v>
          </cell>
          <cell r="C1469">
            <v>130927</v>
          </cell>
          <cell r="D1469" t="str">
            <v>Haryana Financial Corporation Ltd.</v>
          </cell>
          <cell r="E1469" t="str">
            <v>Finance</v>
          </cell>
          <cell r="F1469" t="str">
            <v>HRFC IN</v>
          </cell>
          <cell r="G1469" t="str">
            <v>INE737G01016</v>
          </cell>
          <cell r="H1469">
            <v>1520.2649501000001</v>
          </cell>
          <cell r="I1469" t="str">
            <v>Small Cap</v>
          </cell>
          <cell r="J1469">
            <v>0</v>
          </cell>
        </row>
        <row r="1470">
          <cell r="A1470" t="str">
            <v>INE453D01025</v>
          </cell>
          <cell r="B1470">
            <v>4414</v>
          </cell>
          <cell r="C1470">
            <v>126885</v>
          </cell>
          <cell r="D1470" t="str">
            <v>Sarla Performance Fibers Ltd.</v>
          </cell>
          <cell r="E1470" t="str">
            <v>Textile</v>
          </cell>
          <cell r="F1470" t="str">
            <v>SRPL IN</v>
          </cell>
          <cell r="G1470" t="str">
            <v>INE453D01025</v>
          </cell>
          <cell r="H1470">
            <v>819.99946</v>
          </cell>
          <cell r="I1470" t="str">
            <v>Small Cap</v>
          </cell>
          <cell r="J1470">
            <v>98.21</v>
          </cell>
        </row>
        <row r="1471">
          <cell r="A1471" t="str">
            <v>INE050001010</v>
          </cell>
          <cell r="B1471">
            <v>3893</v>
          </cell>
          <cell r="C1471">
            <v>295245</v>
          </cell>
          <cell r="D1471" t="str">
            <v>Prakash Pipes Ltd.</v>
          </cell>
          <cell r="E1471" t="str">
            <v>Plastic Products</v>
          </cell>
          <cell r="F1471" t="str">
            <v>PRAKPIPE IN</v>
          </cell>
          <cell r="G1471" t="str">
            <v>INE050001010</v>
          </cell>
          <cell r="H1471">
            <v>771.96487535000006</v>
          </cell>
          <cell r="I1471" t="str">
            <v>Small Cap</v>
          </cell>
          <cell r="J1471">
            <v>321.89999999999998</v>
          </cell>
        </row>
        <row r="1472">
          <cell r="A1472" t="str">
            <v>INE734N01019</v>
          </cell>
          <cell r="B1472">
            <v>4774</v>
          </cell>
          <cell r="C1472">
            <v>209277</v>
          </cell>
          <cell r="D1472" t="str">
            <v>Snowman Logistics Ltd.</v>
          </cell>
          <cell r="E1472" t="str">
            <v>Logistics</v>
          </cell>
          <cell r="F1472" t="str">
            <v>SNLL IN</v>
          </cell>
          <cell r="G1472" t="str">
            <v>INE734N01019</v>
          </cell>
          <cell r="H1472">
            <v>980.97361864499999</v>
          </cell>
          <cell r="I1472" t="str">
            <v>Small Cap</v>
          </cell>
          <cell r="J1472">
            <v>58.87</v>
          </cell>
        </row>
        <row r="1473">
          <cell r="A1473" t="str">
            <v>INE540G01014</v>
          </cell>
          <cell r="B1473">
            <v>278</v>
          </cell>
          <cell r="C1473">
            <v>131978</v>
          </cell>
          <cell r="D1473" t="str">
            <v>Ambika Cotton Mills Ltd.</v>
          </cell>
          <cell r="E1473" t="str">
            <v>Textile</v>
          </cell>
          <cell r="F1473" t="str">
            <v>ACML IN</v>
          </cell>
          <cell r="G1473" t="str">
            <v>INE540G01014</v>
          </cell>
          <cell r="H1473">
            <v>864.18875000000003</v>
          </cell>
          <cell r="I1473" t="str">
            <v>Small Cap</v>
          </cell>
          <cell r="J1473">
            <v>1509.2</v>
          </cell>
        </row>
        <row r="1474">
          <cell r="A1474" t="str">
            <v>INE107F01022</v>
          </cell>
          <cell r="B1474">
            <v>5708</v>
          </cell>
          <cell r="C1474">
            <v>124212</v>
          </cell>
          <cell r="D1474" t="str">
            <v>Wanbury Ltd.</v>
          </cell>
          <cell r="E1474" t="str">
            <v>Healthcare</v>
          </cell>
          <cell r="F1474" t="str">
            <v>WANB IN</v>
          </cell>
          <cell r="G1474" t="str">
            <v>INE107F01022</v>
          </cell>
          <cell r="H1474">
            <v>855.78825793999999</v>
          </cell>
          <cell r="I1474" t="str">
            <v>Small Cap</v>
          </cell>
          <cell r="J1474">
            <v>260.2</v>
          </cell>
        </row>
        <row r="1475">
          <cell r="A1475" t="str">
            <v>INE552U01010</v>
          </cell>
          <cell r="B1475">
            <v>2845</v>
          </cell>
          <cell r="C1475">
            <v>281566</v>
          </cell>
          <cell r="D1475" t="str">
            <v>Kwality Pharmaceuticals Ltd.</v>
          </cell>
          <cell r="E1475" t="str">
            <v>Healthcare</v>
          </cell>
          <cell r="F1475" t="str">
            <v>KWPL IN</v>
          </cell>
          <cell r="G1475" t="str">
            <v>INE552U01010</v>
          </cell>
          <cell r="H1475">
            <v>1025.22024339</v>
          </cell>
          <cell r="I1475" t="str">
            <v>Small Cap</v>
          </cell>
          <cell r="J1475">
            <v>0</v>
          </cell>
        </row>
        <row r="1476">
          <cell r="A1476" t="str">
            <v>INE828A01016</v>
          </cell>
          <cell r="B1476">
            <v>732</v>
          </cell>
          <cell r="C1476">
            <v>126666</v>
          </cell>
          <cell r="D1476" t="str">
            <v>Bhartiya International Ltd.</v>
          </cell>
          <cell r="E1476" t="str">
            <v>FMCG</v>
          </cell>
          <cell r="F1476" t="str">
            <v>BHTI IN</v>
          </cell>
          <cell r="G1476" t="str">
            <v>INE828A01016</v>
          </cell>
          <cell r="H1476">
            <v>1144.7126829599999</v>
          </cell>
          <cell r="I1476" t="str">
            <v>Small Cap</v>
          </cell>
          <cell r="J1476">
            <v>866.55</v>
          </cell>
        </row>
        <row r="1477">
          <cell r="A1477" t="str">
            <v>INE442P01014</v>
          </cell>
          <cell r="B1477">
            <v>5050</v>
          </cell>
          <cell r="C1477">
            <v>250658</v>
          </cell>
          <cell r="D1477" t="str">
            <v>Suyog Telematics Ltd.</v>
          </cell>
          <cell r="E1477" t="str">
            <v>Telecom</v>
          </cell>
          <cell r="F1477" t="str">
            <v>SUYT IN</v>
          </cell>
          <cell r="G1477" t="str">
            <v>INE442P01014</v>
          </cell>
          <cell r="H1477">
            <v>878.66491050000002</v>
          </cell>
          <cell r="I1477" t="str">
            <v>Small Cap</v>
          </cell>
          <cell r="J1477">
            <v>784.05</v>
          </cell>
        </row>
        <row r="1478">
          <cell r="A1478" t="str">
            <v>INE693D01018</v>
          </cell>
          <cell r="B1478">
            <v>5500</v>
          </cell>
          <cell r="C1478">
            <v>119152</v>
          </cell>
          <cell r="D1478" t="str">
            <v>Vadilal Enterprises Ltd.</v>
          </cell>
          <cell r="E1478" t="str">
            <v>FMCG</v>
          </cell>
          <cell r="F1478" t="str">
            <v>VDE IN</v>
          </cell>
          <cell r="G1478" t="str">
            <v>INE693D01018</v>
          </cell>
          <cell r="H1478">
            <v>905.80139999999994</v>
          </cell>
          <cell r="I1478" t="str">
            <v>Small Cap</v>
          </cell>
          <cell r="J1478">
            <v>0</v>
          </cell>
        </row>
        <row r="1479">
          <cell r="A1479" t="str">
            <v>INE225B01021</v>
          </cell>
          <cell r="B1479">
            <v>1618</v>
          </cell>
          <cell r="C1479">
            <v>106414</v>
          </cell>
          <cell r="D1479" t="str">
            <v>Fermenta Biotech Ltd.</v>
          </cell>
          <cell r="E1479" t="str">
            <v>Healthcare</v>
          </cell>
          <cell r="F1479" t="str">
            <v>FERMENTA IN</v>
          </cell>
          <cell r="G1479" t="str">
            <v>INE225B01021</v>
          </cell>
          <cell r="H1479">
            <v>1070.4049971899999</v>
          </cell>
          <cell r="I1479" t="str">
            <v>Small Cap</v>
          </cell>
          <cell r="J1479">
            <v>0</v>
          </cell>
        </row>
        <row r="1480">
          <cell r="A1480" t="str">
            <v>INE0NT601018</v>
          </cell>
          <cell r="B1480">
            <v>3845</v>
          </cell>
          <cell r="C1480">
            <v>308320</v>
          </cell>
          <cell r="D1480" t="str">
            <v>PNGS Gargi Fashion Jewellery Ltd.</v>
          </cell>
          <cell r="E1480" t="str">
            <v>Retailing</v>
          </cell>
          <cell r="F1480" t="str">
            <v>GARGI IN</v>
          </cell>
          <cell r="G1480" t="str">
            <v>INE0NT601018</v>
          </cell>
          <cell r="H1480">
            <v>901.96425193499999</v>
          </cell>
          <cell r="I1480" t="str">
            <v>Small Cap</v>
          </cell>
          <cell r="J1480">
            <v>0</v>
          </cell>
        </row>
        <row r="1481">
          <cell r="A1481" t="str">
            <v>INE777G01012</v>
          </cell>
          <cell r="B1481">
            <v>4674</v>
          </cell>
          <cell r="C1481">
            <v>131359</v>
          </cell>
          <cell r="D1481" t="str">
            <v>Shriram Asset Management Company Ltd.</v>
          </cell>
          <cell r="E1481" t="str">
            <v>Finance</v>
          </cell>
          <cell r="F1481" t="str">
            <v>SAMC IN</v>
          </cell>
          <cell r="G1481" t="str">
            <v>INE777G01012</v>
          </cell>
          <cell r="H1481">
            <v>806.06682751999995</v>
          </cell>
          <cell r="I1481" t="str">
            <v>Small Cap</v>
          </cell>
          <cell r="J1481">
            <v>0</v>
          </cell>
        </row>
        <row r="1482">
          <cell r="A1482" t="str">
            <v>INE0CG601016</v>
          </cell>
          <cell r="B1482">
            <v>3119</v>
          </cell>
          <cell r="C1482">
            <v>299122</v>
          </cell>
          <cell r="D1482" t="str">
            <v>Max India Ltd.</v>
          </cell>
          <cell r="E1482" t="str">
            <v>Finance</v>
          </cell>
          <cell r="F1482" t="str">
            <v>MAXINDIA IN</v>
          </cell>
          <cell r="G1482" t="str">
            <v>INE0CG601016</v>
          </cell>
          <cell r="H1482">
            <v>1134.5218955</v>
          </cell>
          <cell r="I1482" t="str">
            <v>Small Cap</v>
          </cell>
          <cell r="J1482">
            <v>217.62</v>
          </cell>
        </row>
        <row r="1483">
          <cell r="A1483" t="str">
            <v>INE390H01020</v>
          </cell>
          <cell r="B1483">
            <v>2647</v>
          </cell>
          <cell r="C1483">
            <v>132741</v>
          </cell>
          <cell r="D1483" t="str">
            <v>Kamdhenu Ltd.</v>
          </cell>
          <cell r="E1483" t="str">
            <v>Iron &amp; Steel</v>
          </cell>
          <cell r="F1483" t="str">
            <v>KAMD IN</v>
          </cell>
          <cell r="G1483" t="str">
            <v>INE390H01020</v>
          </cell>
          <cell r="H1483">
            <v>816.61505099999999</v>
          </cell>
          <cell r="I1483" t="str">
            <v>Small Cap</v>
          </cell>
          <cell r="J1483">
            <v>29.01</v>
          </cell>
        </row>
        <row r="1484">
          <cell r="A1484" t="str">
            <v>INE130L01014</v>
          </cell>
          <cell r="B1484">
            <v>1528</v>
          </cell>
          <cell r="C1484">
            <v>220964</v>
          </cell>
          <cell r="D1484" t="str">
            <v>Enkei Wheels (India) Ltd.</v>
          </cell>
          <cell r="E1484" t="str">
            <v>Automobile &amp; Ancillaries</v>
          </cell>
          <cell r="F1484" t="str">
            <v>EWIL IN</v>
          </cell>
          <cell r="G1484" t="str">
            <v>INE130L01014</v>
          </cell>
          <cell r="H1484">
            <v>876.09638229999996</v>
          </cell>
          <cell r="I1484" t="str">
            <v>Small Cap</v>
          </cell>
          <cell r="J1484">
            <v>0</v>
          </cell>
        </row>
        <row r="1485">
          <cell r="A1485" t="str">
            <v>INE00GK01023</v>
          </cell>
          <cell r="B1485">
            <v>5787</v>
          </cell>
          <cell r="C1485">
            <v>289269</v>
          </cell>
          <cell r="D1485" t="str">
            <v>Yash Highvoltage Ltd.</v>
          </cell>
          <cell r="E1485" t="str">
            <v>Capital Goods</v>
          </cell>
          <cell r="F1485" t="str">
            <v>YASHHV IN</v>
          </cell>
          <cell r="G1485" t="str">
            <v>INE00GK01023</v>
          </cell>
          <cell r="H1485">
            <v>1384.7355765</v>
          </cell>
          <cell r="I1485" t="str">
            <v>Small Cap</v>
          </cell>
          <cell r="J1485">
            <v>0</v>
          </cell>
        </row>
        <row r="1486">
          <cell r="A1486" t="str">
            <v>INE082A01010</v>
          </cell>
          <cell r="B1486">
            <v>2786</v>
          </cell>
          <cell r="C1486">
            <v>124280</v>
          </cell>
          <cell r="D1486" t="str">
            <v>Kopran Ltd.</v>
          </cell>
          <cell r="E1486" t="str">
            <v>Healthcare</v>
          </cell>
          <cell r="F1486" t="str">
            <v>KOP IN</v>
          </cell>
          <cell r="G1486" t="str">
            <v>INE082A01010</v>
          </cell>
          <cell r="H1486">
            <v>859.72519702500006</v>
          </cell>
          <cell r="I1486" t="str">
            <v>Small Cap</v>
          </cell>
          <cell r="J1486">
            <v>178.16</v>
          </cell>
        </row>
        <row r="1487">
          <cell r="A1487" t="str">
            <v>INE0CG401037</v>
          </cell>
          <cell r="B1487">
            <v>3355</v>
          </cell>
          <cell r="C1487">
            <v>305620</v>
          </cell>
          <cell r="D1487" t="str">
            <v>Mukka Proteins Ltd.</v>
          </cell>
          <cell r="E1487" t="str">
            <v>FMCG</v>
          </cell>
          <cell r="F1487" t="str">
            <v>MUKKA IN</v>
          </cell>
          <cell r="G1487" t="str">
            <v>INE0CG401037</v>
          </cell>
          <cell r="H1487">
            <v>826.8</v>
          </cell>
          <cell r="I1487" t="str">
            <v>Small Cap</v>
          </cell>
          <cell r="J1487">
            <v>27.66</v>
          </cell>
        </row>
        <row r="1488">
          <cell r="A1488" t="str">
            <v>INE270B01035</v>
          </cell>
          <cell r="B1488">
            <v>2986</v>
          </cell>
          <cell r="C1488">
            <v>100264</v>
          </cell>
          <cell r="D1488" t="str">
            <v>Mafatlal Industries Ltd.</v>
          </cell>
          <cell r="E1488" t="str">
            <v>Textile</v>
          </cell>
          <cell r="F1488" t="str">
            <v>MFI IN</v>
          </cell>
          <cell r="G1488" t="str">
            <v>INE270B01035</v>
          </cell>
          <cell r="H1488">
            <v>1026.77239715</v>
          </cell>
          <cell r="I1488" t="str">
            <v>Small Cap</v>
          </cell>
          <cell r="J1488">
            <v>0</v>
          </cell>
        </row>
        <row r="1489">
          <cell r="A1489" t="str">
            <v>INE417D01020</v>
          </cell>
          <cell r="B1489">
            <v>1614</v>
          </cell>
          <cell r="C1489">
            <v>111628</v>
          </cell>
          <cell r="D1489" t="str">
            <v>Fedders Holding Ltd.</v>
          </cell>
          <cell r="E1489" t="str">
            <v>Finance</v>
          </cell>
          <cell r="F1489" t="str">
            <v>IMCL IN</v>
          </cell>
          <cell r="G1489" t="str">
            <v>INE417D01020</v>
          </cell>
          <cell r="H1489">
            <v>1142.30306169</v>
          </cell>
          <cell r="I1489" t="str">
            <v>Small Cap</v>
          </cell>
          <cell r="J1489">
            <v>0</v>
          </cell>
        </row>
        <row r="1490">
          <cell r="A1490" t="str">
            <v>INE365Y01019</v>
          </cell>
          <cell r="B1490">
            <v>719</v>
          </cell>
          <cell r="C1490">
            <v>225603</v>
          </cell>
          <cell r="D1490" t="str">
            <v>Bharat Parenterals Ltd.</v>
          </cell>
          <cell r="E1490" t="str">
            <v>Healthcare</v>
          </cell>
          <cell r="F1490" t="str">
            <v>BHP IN</v>
          </cell>
          <cell r="G1490" t="str">
            <v>INE365Y01019</v>
          </cell>
          <cell r="H1490">
            <v>931.79339760000005</v>
          </cell>
          <cell r="I1490" t="str">
            <v>Small Cap</v>
          </cell>
          <cell r="J1490">
            <v>0</v>
          </cell>
        </row>
        <row r="1491">
          <cell r="A1491" t="str">
            <v>INE245L01028</v>
          </cell>
          <cell r="B1491">
            <v>4138</v>
          </cell>
          <cell r="C1491">
            <v>222865</v>
          </cell>
          <cell r="D1491" t="str">
            <v>RDB Infrastructure And Power Ltd.</v>
          </cell>
          <cell r="E1491" t="str">
            <v>Realty</v>
          </cell>
          <cell r="F1491" t="str">
            <v>RDBRIL IN</v>
          </cell>
          <cell r="G1491" t="str">
            <v>INE245L01028</v>
          </cell>
          <cell r="H1491">
            <v>912.16646400000002</v>
          </cell>
          <cell r="I1491" t="str">
            <v>Small Cap</v>
          </cell>
          <cell r="J1491">
            <v>0</v>
          </cell>
        </row>
        <row r="1492">
          <cell r="A1492" t="str">
            <v>INE655A01013</v>
          </cell>
          <cell r="B1492">
            <v>5240</v>
          </cell>
          <cell r="C1492">
            <v>112531</v>
          </cell>
          <cell r="D1492" t="str">
            <v>The State Trading Corporation Of India Ltd.</v>
          </cell>
          <cell r="E1492" t="str">
            <v>Trading</v>
          </cell>
          <cell r="F1492" t="str">
            <v>STC IN</v>
          </cell>
          <cell r="G1492" t="str">
            <v>INE655A01013</v>
          </cell>
          <cell r="H1492">
            <v>720</v>
          </cell>
          <cell r="I1492" t="str">
            <v>Small Cap</v>
          </cell>
          <cell r="J1492">
            <v>118.98</v>
          </cell>
        </row>
        <row r="1493">
          <cell r="A1493" t="str">
            <v>INE338D01028</v>
          </cell>
          <cell r="B1493">
            <v>801</v>
          </cell>
          <cell r="C1493">
            <v>124370</v>
          </cell>
          <cell r="D1493" t="str">
            <v>Bodal Chemicals Ltd.</v>
          </cell>
          <cell r="E1493" t="str">
            <v>Chemicals</v>
          </cell>
          <cell r="F1493" t="str">
            <v>BODL IN</v>
          </cell>
          <cell r="G1493" t="str">
            <v>INE338D01028</v>
          </cell>
          <cell r="H1493">
            <v>825.56334607500003</v>
          </cell>
          <cell r="I1493" t="str">
            <v>Small Cap</v>
          </cell>
          <cell r="J1493">
            <v>65.52</v>
          </cell>
        </row>
        <row r="1494">
          <cell r="A1494" t="str">
            <v>INE090501011</v>
          </cell>
          <cell r="B1494">
            <v>4481</v>
          </cell>
          <cell r="C1494">
            <v>317400</v>
          </cell>
          <cell r="D1494" t="str">
            <v>Scoda Tubes Ltd.</v>
          </cell>
          <cell r="E1494" t="str">
            <v>Iron &amp; Steel</v>
          </cell>
          <cell r="F1494" t="str">
            <v>SCODATUB IN</v>
          </cell>
          <cell r="G1494" t="str">
            <v>INE090501011</v>
          </cell>
          <cell r="H1494">
            <v>1055.2952734999999</v>
          </cell>
          <cell r="I1494" t="str">
            <v>Small Cap</v>
          </cell>
          <cell r="J1494">
            <v>176.5</v>
          </cell>
        </row>
        <row r="1495">
          <cell r="A1495" t="str">
            <v>INE818A01017</v>
          </cell>
          <cell r="B1495">
            <v>4495</v>
          </cell>
          <cell r="C1495">
            <v>130075</v>
          </cell>
          <cell r="D1495" t="str">
            <v>Selan Exploration Technology Ltd.</v>
          </cell>
          <cell r="E1495" t="str">
            <v>Crude Oil</v>
          </cell>
          <cell r="F1495" t="str">
            <v>SXT IN</v>
          </cell>
          <cell r="G1495" t="str">
            <v>INE818A01017</v>
          </cell>
          <cell r="H1495">
            <v>837.06399999999996</v>
          </cell>
          <cell r="I1495" t="str">
            <v>Small Cap</v>
          </cell>
          <cell r="J1495">
            <v>551.54999999999995</v>
          </cell>
        </row>
        <row r="1496">
          <cell r="A1496" t="str">
            <v>INE266F01018</v>
          </cell>
          <cell r="B1496">
            <v>366</v>
          </cell>
          <cell r="C1496">
            <v>132475</v>
          </cell>
          <cell r="D1496" t="str">
            <v>Aptech Ltd.</v>
          </cell>
          <cell r="E1496" t="str">
            <v>IT</v>
          </cell>
          <cell r="F1496" t="str">
            <v>APTR IN</v>
          </cell>
          <cell r="G1496" t="str">
            <v>INE266F01018</v>
          </cell>
          <cell r="H1496">
            <v>761.86700129500002</v>
          </cell>
          <cell r="I1496" t="str">
            <v>Small Cap</v>
          </cell>
          <cell r="J1496">
            <v>131.04</v>
          </cell>
        </row>
        <row r="1497">
          <cell r="A1497" t="str">
            <v>INE840M01016</v>
          </cell>
          <cell r="B1497">
            <v>5837</v>
          </cell>
          <cell r="C1497">
            <v>229943</v>
          </cell>
          <cell r="D1497" t="str">
            <v>Zuari Agro Chemicals Ltd.</v>
          </cell>
          <cell r="E1497" t="str">
            <v>Chemicals</v>
          </cell>
          <cell r="F1497" t="str">
            <v>ZUAC IN</v>
          </cell>
          <cell r="G1497" t="str">
            <v>INE840M01016</v>
          </cell>
          <cell r="H1497">
            <v>1121.47672999</v>
          </cell>
          <cell r="I1497" t="str">
            <v>Small Cap</v>
          </cell>
          <cell r="J1497">
            <v>266.85000000000002</v>
          </cell>
        </row>
        <row r="1498">
          <cell r="A1498" t="str">
            <v>INE366A01041</v>
          </cell>
          <cell r="B1498">
            <v>1416</v>
          </cell>
          <cell r="C1498">
            <v>132610</v>
          </cell>
          <cell r="D1498" t="str">
            <v>Dwarikesh Sugar Industries Ltd.</v>
          </cell>
          <cell r="E1498" t="str">
            <v>Agri</v>
          </cell>
          <cell r="F1498" t="str">
            <v>DSIL IN</v>
          </cell>
          <cell r="G1498" t="str">
            <v>INE366A01041</v>
          </cell>
          <cell r="H1498">
            <v>787.71654896999996</v>
          </cell>
          <cell r="I1498" t="str">
            <v>Small Cap</v>
          </cell>
          <cell r="J1498">
            <v>42.48</v>
          </cell>
        </row>
        <row r="1499">
          <cell r="A1499" t="str">
            <v>INE767M01029</v>
          </cell>
          <cell r="B1499">
            <v>624</v>
          </cell>
          <cell r="C1499">
            <v>112025</v>
          </cell>
          <cell r="D1499" t="str">
            <v>Banganga Paper Industries Ltd.</v>
          </cell>
          <cell r="E1499" t="str">
            <v>Trading</v>
          </cell>
          <cell r="F1499" t="str">
            <v>ISTL IN</v>
          </cell>
          <cell r="G1499" t="str">
            <v>INE767M01029</v>
          </cell>
          <cell r="H1499">
            <v>650.44884000000002</v>
          </cell>
          <cell r="I1499" t="str">
            <v>Small Cap</v>
          </cell>
          <cell r="J1499">
            <v>0</v>
          </cell>
        </row>
        <row r="1500">
          <cell r="A1500" t="str">
            <v>INE138A01028</v>
          </cell>
          <cell r="B1500">
            <v>3787</v>
          </cell>
          <cell r="C1500">
            <v>103031</v>
          </cell>
          <cell r="D1500" t="str">
            <v>Peninsula Land Ltd.</v>
          </cell>
          <cell r="E1500" t="str">
            <v>Realty</v>
          </cell>
          <cell r="F1500" t="str">
            <v>PENL IN</v>
          </cell>
          <cell r="G1500" t="str">
            <v>INE138A01028</v>
          </cell>
          <cell r="H1500">
            <v>1180.9524632</v>
          </cell>
          <cell r="I1500" t="str">
            <v>Small Cap</v>
          </cell>
          <cell r="J1500">
            <v>35.58</v>
          </cell>
        </row>
        <row r="1501">
          <cell r="A1501" t="str">
            <v>INE409B01013</v>
          </cell>
          <cell r="B1501">
            <v>5080</v>
          </cell>
          <cell r="C1501">
            <v>132051</v>
          </cell>
          <cell r="D1501" t="str">
            <v>Swelect Energy Systems Ltd.</v>
          </cell>
          <cell r="E1501" t="str">
            <v>Electricals</v>
          </cell>
          <cell r="F1501" t="str">
            <v>SESL IN</v>
          </cell>
          <cell r="G1501" t="str">
            <v>INE409B01013</v>
          </cell>
          <cell r="H1501">
            <v>1375.5816761999999</v>
          </cell>
          <cell r="I1501" t="str">
            <v>Small Cap</v>
          </cell>
          <cell r="J1501">
            <v>907.1</v>
          </cell>
        </row>
        <row r="1502">
          <cell r="A1502" t="str">
            <v>INE344S01016</v>
          </cell>
          <cell r="B1502">
            <v>2355</v>
          </cell>
          <cell r="C1502">
            <v>275220</v>
          </cell>
          <cell r="D1502" t="str">
            <v>Infobeans Technologies Ltd.</v>
          </cell>
          <cell r="E1502" t="str">
            <v>IT</v>
          </cell>
          <cell r="F1502" t="str">
            <v>INBT IN</v>
          </cell>
          <cell r="G1502" t="str">
            <v>INE344S01016</v>
          </cell>
          <cell r="H1502">
            <v>1358.2805550999999</v>
          </cell>
          <cell r="I1502" t="str">
            <v>Small Cap</v>
          </cell>
          <cell r="J1502">
            <v>562.9</v>
          </cell>
        </row>
        <row r="1503">
          <cell r="A1503" t="str">
            <v>INE687A01016</v>
          </cell>
          <cell r="B1503">
            <v>5317</v>
          </cell>
          <cell r="C1503">
            <v>106687</v>
          </cell>
          <cell r="D1503" t="str">
            <v>Transpek Industry Ltd.</v>
          </cell>
          <cell r="E1503" t="str">
            <v>Chemicals</v>
          </cell>
          <cell r="F1503" t="str">
            <v>TPI IN</v>
          </cell>
          <cell r="G1503" t="str">
            <v>INE687A01016</v>
          </cell>
          <cell r="H1503">
            <v>740.39509879499997</v>
          </cell>
          <cell r="I1503" t="str">
            <v>Small Cap</v>
          </cell>
          <cell r="J1503">
            <v>0</v>
          </cell>
        </row>
        <row r="1504">
          <cell r="A1504" t="str">
            <v>INE102A01024</v>
          </cell>
          <cell r="B1504">
            <v>2151</v>
          </cell>
          <cell r="C1504">
            <v>100193</v>
          </cell>
          <cell r="D1504" t="str">
            <v>HLV Ltd.</v>
          </cell>
          <cell r="E1504" t="str">
            <v>Hospitality</v>
          </cell>
          <cell r="F1504" t="str">
            <v>HLV IN</v>
          </cell>
          <cell r="G1504" t="str">
            <v>INE102A01024</v>
          </cell>
          <cell r="H1504">
            <v>779.90446051699996</v>
          </cell>
          <cell r="I1504" t="str">
            <v>Small Cap</v>
          </cell>
          <cell r="J1504">
            <v>11.86</v>
          </cell>
        </row>
        <row r="1505">
          <cell r="A1505" t="str">
            <v>INE320L01011</v>
          </cell>
          <cell r="B1505">
            <v>1326</v>
          </cell>
          <cell r="C1505">
            <v>222629</v>
          </cell>
          <cell r="D1505" t="str">
            <v>Dhunseri Investments Ltd.</v>
          </cell>
          <cell r="E1505" t="str">
            <v>Finance</v>
          </cell>
          <cell r="F1505" t="str">
            <v>DINL IN</v>
          </cell>
          <cell r="G1505" t="str">
            <v>INE320L01011</v>
          </cell>
          <cell r="H1505">
            <v>873.54269206000004</v>
          </cell>
          <cell r="I1505" t="str">
            <v>Small Cap</v>
          </cell>
          <cell r="J1505">
            <v>1422.6</v>
          </cell>
        </row>
        <row r="1506">
          <cell r="A1506" t="str">
            <v>INE400A01014</v>
          </cell>
          <cell r="B1506">
            <v>5370</v>
          </cell>
          <cell r="C1506">
            <v>106808</v>
          </cell>
          <cell r="D1506" t="str">
            <v>Tuticorin Alkali Chemicals and Fertilizers Ltd.</v>
          </cell>
          <cell r="E1506" t="str">
            <v>Chemicals</v>
          </cell>
          <cell r="F1506" t="str">
            <v>TACF IN</v>
          </cell>
          <cell r="G1506" t="str">
            <v>INE400A01014</v>
          </cell>
          <cell r="H1506">
            <v>914.86524746999999</v>
          </cell>
          <cell r="I1506" t="str">
            <v>Small Cap</v>
          </cell>
          <cell r="J1506">
            <v>0</v>
          </cell>
        </row>
        <row r="1507">
          <cell r="A1507" t="str">
            <v>INE412U01025</v>
          </cell>
          <cell r="B1507">
            <v>740</v>
          </cell>
          <cell r="C1507">
            <v>280524</v>
          </cell>
          <cell r="D1507" t="str">
            <v>Bigbloc Construction Ltd.</v>
          </cell>
          <cell r="E1507" t="str">
            <v>Construction Materials</v>
          </cell>
          <cell r="F1507" t="str">
            <v>BIGBLOC IN</v>
          </cell>
          <cell r="G1507" t="str">
            <v>INE412U01025</v>
          </cell>
          <cell r="H1507">
            <v>819.01571375000003</v>
          </cell>
          <cell r="I1507" t="str">
            <v>Small Cap</v>
          </cell>
          <cell r="J1507">
            <v>57.74</v>
          </cell>
        </row>
        <row r="1508">
          <cell r="A1508" t="str">
            <v>INE555C01029</v>
          </cell>
          <cell r="B1508">
            <v>4591</v>
          </cell>
          <cell r="C1508">
            <v>132323</v>
          </cell>
          <cell r="D1508" t="str">
            <v>Shiva Cement Ltd.</v>
          </cell>
          <cell r="E1508" t="str">
            <v>Construction Materials</v>
          </cell>
          <cell r="F1508" t="str">
            <v>SCMN IN</v>
          </cell>
          <cell r="G1508" t="str">
            <v>INE555C01029</v>
          </cell>
          <cell r="H1508">
            <v>881.46</v>
          </cell>
          <cell r="I1508" t="str">
            <v>Small Cap</v>
          </cell>
          <cell r="J1508">
            <v>0</v>
          </cell>
        </row>
        <row r="1509">
          <cell r="A1509" t="str">
            <v>INE147P01019</v>
          </cell>
          <cell r="B1509">
            <v>2541</v>
          </cell>
          <cell r="C1509">
            <v>246197</v>
          </cell>
          <cell r="D1509" t="str">
            <v>Jindal Poly Investment and Finance Company Ltd.</v>
          </cell>
          <cell r="E1509" t="str">
            <v>Finance</v>
          </cell>
          <cell r="F1509" t="str">
            <v>JPIF IN</v>
          </cell>
          <cell r="G1509" t="str">
            <v>INE147P01019</v>
          </cell>
          <cell r="H1509">
            <v>989.11995925500003</v>
          </cell>
          <cell r="I1509" t="str">
            <v>Small Cap</v>
          </cell>
          <cell r="J1509">
            <v>940.5</v>
          </cell>
        </row>
        <row r="1510">
          <cell r="A1510" t="str">
            <v>INE019J01013</v>
          </cell>
          <cell r="B1510">
            <v>4424</v>
          </cell>
          <cell r="C1510">
            <v>208736</v>
          </cell>
          <cell r="D1510" t="str">
            <v>Sastasundar Ventures Ltd.</v>
          </cell>
          <cell r="E1510" t="str">
            <v>Finance</v>
          </cell>
          <cell r="F1510" t="str">
            <v>SASV IN</v>
          </cell>
          <cell r="G1510" t="str">
            <v>INE019J01013</v>
          </cell>
          <cell r="H1510">
            <v>968.94782999999995</v>
          </cell>
          <cell r="I1510" t="str">
            <v>Small Cap</v>
          </cell>
          <cell r="J1510">
            <v>304.55</v>
          </cell>
        </row>
        <row r="1511">
          <cell r="A1511" t="str">
            <v>INE00YB01017</v>
          </cell>
          <cell r="B1511">
            <v>52</v>
          </cell>
          <cell r="C1511">
            <v>290910</v>
          </cell>
          <cell r="D1511" t="str">
            <v>AB Infrabuild Ltd.</v>
          </cell>
          <cell r="E1511" t="str">
            <v>Infrastructure</v>
          </cell>
          <cell r="F1511" t="str">
            <v>ABINFRA IN</v>
          </cell>
          <cell r="G1511" t="str">
            <v>INE00YB01017</v>
          </cell>
          <cell r="H1511">
            <v>1215.2967573999999</v>
          </cell>
          <cell r="I1511" t="str">
            <v>Small Cap</v>
          </cell>
          <cell r="J1511">
            <v>190.11</v>
          </cell>
        </row>
        <row r="1512">
          <cell r="A1512" t="str">
            <v>INE00OQ01016</v>
          </cell>
          <cell r="B1512">
            <v>1316</v>
          </cell>
          <cell r="C1512">
            <v>305121</v>
          </cell>
          <cell r="D1512" t="str">
            <v>Dharmaj Crop Guard Ltd.</v>
          </cell>
          <cell r="E1512" t="str">
            <v>Chemicals</v>
          </cell>
          <cell r="F1512" t="str">
            <v>DHARMAJ IN</v>
          </cell>
          <cell r="G1512" t="str">
            <v>INE00OQ01016</v>
          </cell>
          <cell r="H1512">
            <v>1167.5275903199999</v>
          </cell>
          <cell r="I1512" t="str">
            <v>Small Cap</v>
          </cell>
          <cell r="J1512">
            <v>343.3</v>
          </cell>
        </row>
        <row r="1513">
          <cell r="A1513" t="str">
            <v>INE308A01027</v>
          </cell>
          <cell r="B1513">
            <v>3396</v>
          </cell>
          <cell r="C1513">
            <v>123391</v>
          </cell>
          <cell r="D1513" t="str">
            <v>Nahar Poly Films Ltd.</v>
          </cell>
          <cell r="E1513" t="str">
            <v>Plastic Products</v>
          </cell>
          <cell r="F1513" t="str">
            <v>NAHARPOL IN</v>
          </cell>
          <cell r="G1513" t="str">
            <v>INE308A01027</v>
          </cell>
          <cell r="H1513">
            <v>715.87935796500005</v>
          </cell>
          <cell r="I1513" t="str">
            <v>Small Cap</v>
          </cell>
          <cell r="J1513">
            <v>290.25</v>
          </cell>
        </row>
        <row r="1514">
          <cell r="A1514" t="str">
            <v>INE236G01019</v>
          </cell>
          <cell r="B1514">
            <v>5374</v>
          </cell>
          <cell r="C1514">
            <v>132513</v>
          </cell>
          <cell r="D1514" t="str">
            <v>TVS Electronics Ltd.</v>
          </cell>
          <cell r="E1514" t="str">
            <v>Trading</v>
          </cell>
          <cell r="F1514" t="str">
            <v>TVSEL IN</v>
          </cell>
          <cell r="G1514" t="str">
            <v>INE236G01019</v>
          </cell>
          <cell r="H1514">
            <v>790.40047684000001</v>
          </cell>
          <cell r="I1514" t="str">
            <v>Small Cap</v>
          </cell>
          <cell r="J1514">
            <v>425.95</v>
          </cell>
        </row>
        <row r="1515">
          <cell r="A1515" t="str">
            <v>INE524B01027</v>
          </cell>
          <cell r="B1515">
            <v>1720</v>
          </cell>
          <cell r="C1515">
            <v>113108</v>
          </cell>
          <cell r="D1515" t="str">
            <v>Gandhi Special Tubes Ltd.</v>
          </cell>
          <cell r="E1515" t="str">
            <v>Iron &amp; Steel</v>
          </cell>
          <cell r="F1515" t="str">
            <v>GNDI IN</v>
          </cell>
          <cell r="G1515" t="str">
            <v>INE524B01027</v>
          </cell>
          <cell r="H1515">
            <v>1154.80456</v>
          </cell>
          <cell r="I1515" t="str">
            <v>Small Cap</v>
          </cell>
          <cell r="J1515">
            <v>949.3</v>
          </cell>
        </row>
        <row r="1516">
          <cell r="A1516" t="str">
            <v>INE796G01012</v>
          </cell>
          <cell r="B1516">
            <v>2539</v>
          </cell>
          <cell r="C1516">
            <v>132624</v>
          </cell>
          <cell r="D1516" t="str">
            <v>Jindal Photo Ltd.</v>
          </cell>
          <cell r="E1516" t="str">
            <v>Finance</v>
          </cell>
          <cell r="F1516" t="str">
            <v>JPL IN</v>
          </cell>
          <cell r="G1516" t="str">
            <v>INE796G01012</v>
          </cell>
          <cell r="H1516">
            <v>1115.1313278299999</v>
          </cell>
          <cell r="I1516" t="str">
            <v>Small Cap</v>
          </cell>
          <cell r="J1516">
            <v>1088.2</v>
          </cell>
        </row>
        <row r="1517">
          <cell r="A1517" t="str">
            <v>INE802B01027</v>
          </cell>
          <cell r="B1517">
            <v>2917</v>
          </cell>
          <cell r="C1517">
            <v>131241</v>
          </cell>
          <cell r="D1517" t="str">
            <v>Linc Ltd.</v>
          </cell>
          <cell r="E1517" t="str">
            <v>FMCG</v>
          </cell>
          <cell r="F1517" t="str">
            <v>LINC IN</v>
          </cell>
          <cell r="G1517" t="str">
            <v>INE802B01027</v>
          </cell>
          <cell r="H1517">
            <v>770.97956543999999</v>
          </cell>
          <cell r="I1517" t="str">
            <v>Small Cap</v>
          </cell>
          <cell r="J1517">
            <v>128.62</v>
          </cell>
        </row>
        <row r="1518">
          <cell r="A1518" t="str">
            <v>INE222F01029</v>
          </cell>
          <cell r="B1518">
            <v>5694</v>
          </cell>
          <cell r="C1518">
            <v>132893</v>
          </cell>
          <cell r="D1518" t="str">
            <v>VTM Ltd.</v>
          </cell>
          <cell r="E1518" t="str">
            <v>Textile</v>
          </cell>
          <cell r="F1518" t="str">
            <v>VTML IN</v>
          </cell>
          <cell r="G1518" t="str">
            <v>INE222F01029</v>
          </cell>
          <cell r="H1518">
            <v>679.34359500000005</v>
          </cell>
          <cell r="I1518" t="str">
            <v>Small Cap</v>
          </cell>
          <cell r="J1518">
            <v>0</v>
          </cell>
        </row>
        <row r="1519">
          <cell r="A1519" t="str">
            <v>INE0PA801013</v>
          </cell>
          <cell r="B1519">
            <v>1799</v>
          </cell>
          <cell r="C1519">
            <v>310497</v>
          </cell>
          <cell r="D1519" t="str">
            <v>GHCL Textiles Ltd.</v>
          </cell>
          <cell r="E1519" t="str">
            <v>Textile</v>
          </cell>
          <cell r="F1519" t="str">
            <v>GHCLTEXT IN</v>
          </cell>
          <cell r="G1519" t="str">
            <v>INE0PA801013</v>
          </cell>
          <cell r="H1519">
            <v>775.10513867400005</v>
          </cell>
          <cell r="I1519" t="str">
            <v>Small Cap</v>
          </cell>
          <cell r="J1519">
            <v>81.09</v>
          </cell>
        </row>
        <row r="1520">
          <cell r="A1520" t="str">
            <v>INE0N7W01012</v>
          </cell>
          <cell r="B1520">
            <v>667</v>
          </cell>
          <cell r="C1520">
            <v>307744</v>
          </cell>
          <cell r="D1520" t="str">
            <v>BEML Land Assets Ltd.</v>
          </cell>
          <cell r="E1520" t="str">
            <v>Realty</v>
          </cell>
          <cell r="F1520" t="str">
            <v>BLAL IN</v>
          </cell>
          <cell r="G1520" t="str">
            <v>INE0N7W01012</v>
          </cell>
          <cell r="H1520">
            <v>948.24526500000002</v>
          </cell>
          <cell r="I1520" t="str">
            <v>Small Cap</v>
          </cell>
          <cell r="J1520">
            <v>227.84</v>
          </cell>
        </row>
        <row r="1521">
          <cell r="A1521" t="str">
            <v>INE573K01025</v>
          </cell>
          <cell r="B1521">
            <v>4295</v>
          </cell>
          <cell r="C1521">
            <v>213993</v>
          </cell>
          <cell r="D1521" t="str">
            <v>Rushil Decor Ltd.</v>
          </cell>
          <cell r="E1521" t="str">
            <v>Construction Materials</v>
          </cell>
          <cell r="F1521" t="str">
            <v>RDL IN</v>
          </cell>
          <cell r="G1521" t="str">
            <v>INE573K01025</v>
          </cell>
          <cell r="H1521">
            <v>881.71754410000005</v>
          </cell>
          <cell r="I1521" t="str">
            <v>Small Cap</v>
          </cell>
          <cell r="J1521">
            <v>29.88</v>
          </cell>
        </row>
        <row r="1522">
          <cell r="A1522" t="str">
            <v>INE966H01019</v>
          </cell>
          <cell r="B1522">
            <v>5810</v>
          </cell>
          <cell r="C1522">
            <v>132794</v>
          </cell>
          <cell r="D1522" t="str">
            <v>Zee Media Corporation Ltd.</v>
          </cell>
          <cell r="E1522" t="str">
            <v>Media &amp; Entertainment</v>
          </cell>
          <cell r="F1522" t="str">
            <v>ZEEN IN</v>
          </cell>
          <cell r="G1522" t="str">
            <v>INE966H01019</v>
          </cell>
          <cell r="H1522">
            <v>782.41127868000001</v>
          </cell>
          <cell r="I1522" t="str">
            <v>Small Cap</v>
          </cell>
          <cell r="J1522">
            <v>12.53</v>
          </cell>
        </row>
        <row r="1523">
          <cell r="A1523" t="str">
            <v>INE788J01021</v>
          </cell>
          <cell r="B1523">
            <v>4600</v>
          </cell>
          <cell r="C1523">
            <v>225090</v>
          </cell>
          <cell r="D1523" t="str">
            <v>Shivalik Rasayan Ltd.</v>
          </cell>
          <cell r="E1523" t="str">
            <v>Chemicals</v>
          </cell>
          <cell r="F1523" t="str">
            <v>SHVK IN</v>
          </cell>
          <cell r="G1523" t="str">
            <v>INE788J01021</v>
          </cell>
          <cell r="H1523">
            <v>758.85258569999996</v>
          </cell>
          <cell r="I1523" t="str">
            <v>Small Cap</v>
          </cell>
          <cell r="J1523">
            <v>479.25</v>
          </cell>
        </row>
        <row r="1524">
          <cell r="A1524" t="str">
            <v>INE022I01019</v>
          </cell>
          <cell r="B1524">
            <v>460</v>
          </cell>
          <cell r="C1524">
            <v>132888</v>
          </cell>
          <cell r="D1524" t="str">
            <v>Asian Granito India Ltd.</v>
          </cell>
          <cell r="E1524" t="str">
            <v>Construction Materials</v>
          </cell>
          <cell r="F1524" t="str">
            <v>ASIAN IN</v>
          </cell>
          <cell r="G1524" t="str">
            <v>INE022I01019</v>
          </cell>
          <cell r="H1524">
            <v>1369.670198994</v>
          </cell>
          <cell r="I1524" t="str">
            <v>Small Cap</v>
          </cell>
          <cell r="J1524">
            <v>59.14</v>
          </cell>
        </row>
        <row r="1525">
          <cell r="A1525" t="str">
            <v>INE772T01024</v>
          </cell>
          <cell r="B1525">
            <v>3871</v>
          </cell>
          <cell r="C1525">
            <v>213800</v>
          </cell>
          <cell r="D1525" t="str">
            <v>Popular Vehicles &amp; Services Ltd.</v>
          </cell>
          <cell r="E1525" t="str">
            <v>Automobile &amp; Ancillaries</v>
          </cell>
          <cell r="F1525" t="str">
            <v>PVSL IN</v>
          </cell>
          <cell r="G1525" t="str">
            <v>INE772T01024</v>
          </cell>
          <cell r="H1525">
            <v>998.19873596000002</v>
          </cell>
          <cell r="I1525" t="str">
            <v>Small Cap</v>
          </cell>
          <cell r="J1525">
            <v>140.4</v>
          </cell>
        </row>
        <row r="1526">
          <cell r="A1526" t="str">
            <v>INE032B01021</v>
          </cell>
          <cell r="B1526">
            <v>3935</v>
          </cell>
          <cell r="C1526">
            <v>100337</v>
          </cell>
          <cell r="D1526" t="str">
            <v>Prime Securities Ltd.</v>
          </cell>
          <cell r="E1526" t="str">
            <v>Finance</v>
          </cell>
          <cell r="F1526" t="str">
            <v>PSEC IN</v>
          </cell>
          <cell r="G1526" t="str">
            <v>INE032B01021</v>
          </cell>
          <cell r="H1526">
            <v>892.61047225000004</v>
          </cell>
          <cell r="I1526" t="str">
            <v>Small Cap</v>
          </cell>
          <cell r="J1526">
            <v>261.25</v>
          </cell>
        </row>
        <row r="1527">
          <cell r="A1527" t="str">
            <v>INE583B01015</v>
          </cell>
          <cell r="B1527">
            <v>5238</v>
          </cell>
          <cell r="C1527">
            <v>126725</v>
          </cell>
          <cell r="D1527" t="str">
            <v>The Sandesh Ltd.</v>
          </cell>
          <cell r="E1527" t="str">
            <v>Media &amp; Entertainment</v>
          </cell>
          <cell r="F1527" t="str">
            <v>SDSH IN</v>
          </cell>
          <cell r="G1527" t="str">
            <v>INE583B01015</v>
          </cell>
          <cell r="H1527">
            <v>908.97392078500002</v>
          </cell>
          <cell r="I1527" t="str">
            <v>Small Cap</v>
          </cell>
          <cell r="J1527">
            <v>1202.8</v>
          </cell>
        </row>
        <row r="1528">
          <cell r="A1528" t="str">
            <v>INE655V01019</v>
          </cell>
          <cell r="B1528">
            <v>4237</v>
          </cell>
          <cell r="C1528">
            <v>282931</v>
          </cell>
          <cell r="D1528" t="str">
            <v>RMC Switchgears Ltd.</v>
          </cell>
          <cell r="E1528" t="str">
            <v>Capital Goods</v>
          </cell>
          <cell r="F1528" t="str">
            <v>RMC IN</v>
          </cell>
          <cell r="G1528" t="str">
            <v>INE655V01019</v>
          </cell>
          <cell r="H1528">
            <v>789.43291699999997</v>
          </cell>
          <cell r="I1528" t="str">
            <v>Small Cap</v>
          </cell>
          <cell r="J1528">
            <v>0</v>
          </cell>
        </row>
        <row r="1529">
          <cell r="A1529" t="str">
            <v>INE0QN801017</v>
          </cell>
          <cell r="B1529">
            <v>2827</v>
          </cell>
          <cell r="C1529">
            <v>221138</v>
          </cell>
          <cell r="D1529" t="str">
            <v>Krystal Integrated Services Ltd</v>
          </cell>
          <cell r="E1529" t="str">
            <v>Business Services</v>
          </cell>
          <cell r="F1529" t="str">
            <v>KRYSTAL IN</v>
          </cell>
          <cell r="G1529" t="str">
            <v>INE0QN801017</v>
          </cell>
          <cell r="H1529">
            <v>895.25282440000001</v>
          </cell>
          <cell r="I1529" t="str">
            <v>Small Cap</v>
          </cell>
          <cell r="J1529">
            <v>642.29999999999995</v>
          </cell>
        </row>
        <row r="1530">
          <cell r="A1530" t="str">
            <v>INE217A01012</v>
          </cell>
          <cell r="B1530">
            <v>5838</v>
          </cell>
          <cell r="C1530">
            <v>100780</v>
          </cell>
          <cell r="D1530" t="str">
            <v>Zuari Industries Ltd.</v>
          </cell>
          <cell r="E1530" t="str">
            <v>Agri</v>
          </cell>
          <cell r="F1530" t="str">
            <v>ZUARIIND IN</v>
          </cell>
          <cell r="G1530" t="str">
            <v>INE217A01012</v>
          </cell>
          <cell r="H1530">
            <v>872.29087935999996</v>
          </cell>
          <cell r="I1530" t="str">
            <v>Small Cap</v>
          </cell>
          <cell r="J1530">
            <v>292.3</v>
          </cell>
        </row>
        <row r="1531">
          <cell r="A1531" t="str">
            <v>INE296E01026</v>
          </cell>
          <cell r="B1531">
            <v>4054</v>
          </cell>
          <cell r="C1531">
            <v>132503</v>
          </cell>
          <cell r="D1531" t="str">
            <v>Rajapalayam Mills Ltd.</v>
          </cell>
          <cell r="E1531" t="str">
            <v>Textile</v>
          </cell>
          <cell r="F1531" t="str">
            <v>RJPM IN</v>
          </cell>
          <cell r="G1531" t="str">
            <v>INE296E01026</v>
          </cell>
          <cell r="H1531">
            <v>808.24273200000005</v>
          </cell>
          <cell r="I1531" t="str">
            <v>Small Cap</v>
          </cell>
          <cell r="J1531">
            <v>0</v>
          </cell>
        </row>
        <row r="1532">
          <cell r="A1532" t="str">
            <v>INE01EG01016</v>
          </cell>
          <cell r="B1532">
            <v>4227</v>
          </cell>
          <cell r="C1532">
            <v>233554</v>
          </cell>
          <cell r="D1532" t="str">
            <v>Ritco Logistics Ltd.</v>
          </cell>
          <cell r="E1532" t="str">
            <v>Logistics</v>
          </cell>
          <cell r="F1532" t="str">
            <v>RITCO IN</v>
          </cell>
          <cell r="G1532" t="str">
            <v>INE01EG01016</v>
          </cell>
          <cell r="H1532">
            <v>771.81264250499999</v>
          </cell>
          <cell r="I1532" t="str">
            <v>Small Cap</v>
          </cell>
          <cell r="J1532">
            <v>269.89999999999998</v>
          </cell>
        </row>
        <row r="1533">
          <cell r="A1533" t="str">
            <v>INE754A01055</v>
          </cell>
          <cell r="B1533">
            <v>4947</v>
          </cell>
          <cell r="C1533">
            <v>132348</v>
          </cell>
          <cell r="D1533" t="str">
            <v>Subex Ltd.</v>
          </cell>
          <cell r="E1533" t="str">
            <v>IT</v>
          </cell>
          <cell r="F1533" t="str">
            <v>SUBX IN</v>
          </cell>
          <cell r="G1533" t="str">
            <v>INE754A01055</v>
          </cell>
          <cell r="H1533">
            <v>722.73577440999998</v>
          </cell>
          <cell r="I1533" t="str">
            <v>Small Cap</v>
          </cell>
          <cell r="J1533">
            <v>12.86</v>
          </cell>
        </row>
        <row r="1534">
          <cell r="A1534" t="str">
            <v>INE0OMI01019</v>
          </cell>
          <cell r="B1534">
            <v>838</v>
          </cell>
          <cell r="C1534">
            <v>308505</v>
          </cell>
          <cell r="D1534" t="str">
            <v>Bright Outdoor Media Ltd.</v>
          </cell>
          <cell r="E1534" t="str">
            <v>Media &amp; Entertainment</v>
          </cell>
          <cell r="F1534" t="str">
            <v>BRIGHTOM IN</v>
          </cell>
          <cell r="G1534" t="str">
            <v>INE0OMI01019</v>
          </cell>
          <cell r="H1534">
            <v>741.55118068000002</v>
          </cell>
          <cell r="I1534" t="str">
            <v>Small Cap</v>
          </cell>
          <cell r="J1534">
            <v>0</v>
          </cell>
        </row>
        <row r="1535">
          <cell r="A1535" t="str">
            <v>INE571B01036</v>
          </cell>
          <cell r="B1535">
            <v>2497</v>
          </cell>
          <cell r="C1535">
            <v>120066</v>
          </cell>
          <cell r="D1535" t="str">
            <v>Jay Bharat Maruti Ltd.</v>
          </cell>
          <cell r="E1535" t="str">
            <v>Automobile &amp; Ancillaries</v>
          </cell>
          <cell r="F1535" t="str">
            <v>JBM IN</v>
          </cell>
          <cell r="G1535" t="str">
            <v>INE571B01036</v>
          </cell>
          <cell r="H1535">
            <v>1029.0245</v>
          </cell>
          <cell r="I1535" t="str">
            <v>Small Cap</v>
          </cell>
          <cell r="J1535">
            <v>94.69</v>
          </cell>
        </row>
        <row r="1536">
          <cell r="A1536" t="str">
            <v>INE134B01017</v>
          </cell>
          <cell r="B1536">
            <v>2755</v>
          </cell>
          <cell r="C1536">
            <v>190052</v>
          </cell>
          <cell r="D1536" t="str">
            <v>Kirloskar Electric Company Ltd.</v>
          </cell>
          <cell r="E1536" t="str">
            <v>Capital Goods</v>
          </cell>
          <cell r="F1536" t="str">
            <v>KECL IN</v>
          </cell>
          <cell r="G1536" t="str">
            <v>INE134B01017</v>
          </cell>
          <cell r="H1536">
            <v>811.57994761999998</v>
          </cell>
          <cell r="I1536" t="str">
            <v>Small Cap</v>
          </cell>
          <cell r="J1536">
            <v>122.31</v>
          </cell>
        </row>
        <row r="1537">
          <cell r="A1537" t="str">
            <v>INE709A01018</v>
          </cell>
          <cell r="B1537">
            <v>5674</v>
          </cell>
          <cell r="C1537">
            <v>111333</v>
          </cell>
          <cell r="D1537" t="str">
            <v>VLS Finance Ltd.</v>
          </cell>
          <cell r="E1537" t="str">
            <v>Finance</v>
          </cell>
          <cell r="F1537" t="str">
            <v>VLS IN</v>
          </cell>
          <cell r="G1537" t="str">
            <v>INE709A01018</v>
          </cell>
          <cell r="H1537">
            <v>750.94612128000006</v>
          </cell>
          <cell r="I1537" t="str">
            <v>Small Cap</v>
          </cell>
          <cell r="J1537">
            <v>220.36</v>
          </cell>
        </row>
        <row r="1538">
          <cell r="A1538" t="str">
            <v>INE0O3901029</v>
          </cell>
          <cell r="B1538">
            <v>5315</v>
          </cell>
          <cell r="C1538">
            <v>310219</v>
          </cell>
          <cell r="D1538" t="str">
            <v>Transindia Real Estate Ltd.</v>
          </cell>
          <cell r="E1538" t="str">
            <v>Logistics</v>
          </cell>
          <cell r="F1538" t="str">
            <v>TREL IN</v>
          </cell>
          <cell r="G1538" t="str">
            <v>INE0O3901029</v>
          </cell>
          <cell r="H1538">
            <v>787.94554546799998</v>
          </cell>
          <cell r="I1538" t="str">
            <v>Small Cap</v>
          </cell>
          <cell r="J1538">
            <v>32.26</v>
          </cell>
        </row>
        <row r="1539">
          <cell r="A1539" t="str">
            <v>INE285C01015</v>
          </cell>
          <cell r="B1539">
            <v>5679</v>
          </cell>
          <cell r="C1539">
            <v>122122</v>
          </cell>
          <cell r="D1539" t="str">
            <v>Voith Paper Fabrics India Ltd.</v>
          </cell>
          <cell r="E1539" t="str">
            <v>Textile</v>
          </cell>
          <cell r="F1539" t="str">
            <v>PS IN</v>
          </cell>
          <cell r="G1539" t="str">
            <v>INE285C01015</v>
          </cell>
          <cell r="H1539">
            <v>835.79416372499998</v>
          </cell>
          <cell r="I1539" t="str">
            <v>Small Cap</v>
          </cell>
          <cell r="J1539">
            <v>0</v>
          </cell>
        </row>
        <row r="1540">
          <cell r="A1540" t="str">
            <v>INE012Q01021</v>
          </cell>
          <cell r="B1540">
            <v>4016</v>
          </cell>
          <cell r="C1540">
            <v>253746</v>
          </cell>
          <cell r="D1540" t="str">
            <v>R&amp;B Denims Ltd.</v>
          </cell>
          <cell r="E1540" t="str">
            <v>Textile</v>
          </cell>
          <cell r="F1540" t="str">
            <v>RBDL IN</v>
          </cell>
          <cell r="G1540" t="str">
            <v>INE012Q01021</v>
          </cell>
          <cell r="H1540">
            <v>1042.9721164800001</v>
          </cell>
          <cell r="I1540" t="str">
            <v>Small Cap</v>
          </cell>
          <cell r="J1540">
            <v>115.54</v>
          </cell>
        </row>
        <row r="1541">
          <cell r="A1541" t="str">
            <v>INE550C01020</v>
          </cell>
          <cell r="B1541">
            <v>5467</v>
          </cell>
          <cell r="C1541">
            <v>126987</v>
          </cell>
          <cell r="D1541" t="str">
            <v>Urja Global Ltd.</v>
          </cell>
          <cell r="E1541" t="str">
            <v>Power</v>
          </cell>
          <cell r="F1541" t="str">
            <v>UGL IN</v>
          </cell>
          <cell r="G1541" t="str">
            <v>INE550C01020</v>
          </cell>
          <cell r="H1541">
            <v>775.63075200000003</v>
          </cell>
          <cell r="I1541" t="str">
            <v>Small Cap</v>
          </cell>
          <cell r="J1541">
            <v>13.96</v>
          </cell>
        </row>
        <row r="1542">
          <cell r="A1542" t="str">
            <v>INE432F01032</v>
          </cell>
          <cell r="B1542">
            <v>1547</v>
          </cell>
          <cell r="C1542">
            <v>131035</v>
          </cell>
          <cell r="D1542" t="str">
            <v>Eraaya Lifespaces Ltd.</v>
          </cell>
          <cell r="E1542" t="str">
            <v>Automobile &amp; Ancillaries</v>
          </cell>
          <cell r="F1542" t="str">
            <v>TBN IN</v>
          </cell>
          <cell r="G1542" t="str">
            <v>INE432F01032</v>
          </cell>
          <cell r="H1542">
            <v>822.27321791999998</v>
          </cell>
          <cell r="I1542" t="str">
            <v>Small Cap</v>
          </cell>
          <cell r="J1542">
            <v>0</v>
          </cell>
        </row>
        <row r="1543">
          <cell r="A1543" t="str">
            <v>INE455F01025</v>
          </cell>
          <cell r="B1543">
            <v>2481</v>
          </cell>
          <cell r="C1543">
            <v>132532</v>
          </cell>
          <cell r="D1543" t="str">
            <v>Jaiprakash Associates Ltd.</v>
          </cell>
          <cell r="E1543" t="str">
            <v>Infrastructure</v>
          </cell>
          <cell r="F1543" t="str">
            <v>JPA IN</v>
          </cell>
          <cell r="G1543" t="str">
            <v>INE455F01025</v>
          </cell>
          <cell r="H1543">
            <v>0</v>
          </cell>
          <cell r="I1543" t="str">
            <v>Small Cap</v>
          </cell>
          <cell r="J1543">
            <v>0</v>
          </cell>
        </row>
        <row r="1544">
          <cell r="A1544" t="str">
            <v>INE002E01010</v>
          </cell>
          <cell r="B1544">
            <v>4407</v>
          </cell>
          <cell r="C1544">
            <v>245042</v>
          </cell>
          <cell r="D1544" t="str">
            <v>Sar Auto Products Ltd.</v>
          </cell>
          <cell r="E1544" t="str">
            <v>Automobile &amp; Ancillaries</v>
          </cell>
          <cell r="F1544" t="str">
            <v>SAR IN</v>
          </cell>
          <cell r="G1544" t="str">
            <v>INE002E01010</v>
          </cell>
          <cell r="H1544">
            <v>0</v>
          </cell>
          <cell r="I1544" t="str">
            <v>Small Cap</v>
          </cell>
          <cell r="J1544">
            <v>0</v>
          </cell>
        </row>
        <row r="1545">
          <cell r="A1545" t="str">
            <v>INE561H01026</v>
          </cell>
          <cell r="B1545">
            <v>3747</v>
          </cell>
          <cell r="C1545">
            <v>132780</v>
          </cell>
          <cell r="D1545" t="str">
            <v>Parsvnath Developers Ltd.</v>
          </cell>
          <cell r="E1545" t="str">
            <v>Realty</v>
          </cell>
          <cell r="F1545" t="str">
            <v>PARSV IN</v>
          </cell>
          <cell r="G1545" t="str">
            <v>INE561H01026</v>
          </cell>
          <cell r="H1545">
            <v>582.27240545999996</v>
          </cell>
          <cell r="I1545" t="str">
            <v>Small Cap</v>
          </cell>
          <cell r="J1545">
            <v>13.39</v>
          </cell>
        </row>
        <row r="1546">
          <cell r="A1546" t="str">
            <v>INE599F01020</v>
          </cell>
          <cell r="B1546">
            <v>3309</v>
          </cell>
          <cell r="C1546">
            <v>123160</v>
          </cell>
          <cell r="D1546" t="str">
            <v>Morganite Crucible (India) Ltd.</v>
          </cell>
          <cell r="E1546" t="str">
            <v>Capital Goods</v>
          </cell>
          <cell r="F1546" t="str">
            <v>MCIL IN</v>
          </cell>
          <cell r="G1546" t="str">
            <v>INE599F01020</v>
          </cell>
          <cell r="H1546">
            <v>948.22</v>
          </cell>
          <cell r="I1546" t="str">
            <v>Small Cap</v>
          </cell>
          <cell r="J1546">
            <v>0</v>
          </cell>
        </row>
        <row r="1547">
          <cell r="A1547" t="str">
            <v>INE849C01026</v>
          </cell>
          <cell r="B1547">
            <v>4530</v>
          </cell>
          <cell r="C1547">
            <v>109874</v>
          </cell>
          <cell r="D1547" t="str">
            <v>Shalimar Paints Ltd.</v>
          </cell>
          <cell r="E1547" t="str">
            <v>Chemicals</v>
          </cell>
          <cell r="F1547" t="str">
            <v>SHP IN</v>
          </cell>
          <cell r="G1547" t="str">
            <v>INE849C01026</v>
          </cell>
          <cell r="H1547">
            <v>611.09159939999995</v>
          </cell>
          <cell r="I1547" t="str">
            <v>Small Cap</v>
          </cell>
          <cell r="J1547">
            <v>72.91</v>
          </cell>
        </row>
        <row r="1548">
          <cell r="A1548" t="str">
            <v>INE05CZ01011</v>
          </cell>
          <cell r="B1548">
            <v>4122</v>
          </cell>
          <cell r="C1548">
            <v>309139</v>
          </cell>
          <cell r="D1548" t="str">
            <v>Ratnaveer Precision Engineering Ltd.</v>
          </cell>
          <cell r="E1548" t="str">
            <v>Iron &amp; Steel</v>
          </cell>
          <cell r="F1548" t="str">
            <v>RATNAVEE IN</v>
          </cell>
          <cell r="G1548" t="str">
            <v>INE05CZ01011</v>
          </cell>
          <cell r="H1548">
            <v>770.011881335</v>
          </cell>
          <cell r="I1548" t="str">
            <v>Small Cap</v>
          </cell>
          <cell r="J1548">
            <v>145.26</v>
          </cell>
        </row>
        <row r="1549">
          <cell r="A1549" t="str">
            <v>INE429I01024</v>
          </cell>
          <cell r="B1549">
            <v>1144</v>
          </cell>
          <cell r="C1549">
            <v>132902</v>
          </cell>
          <cell r="D1549" t="str">
            <v>Consolidated Construction Consortium Ltd.</v>
          </cell>
          <cell r="E1549" t="str">
            <v>Infrastructure</v>
          </cell>
          <cell r="F1549" t="str">
            <v>CCCL IN</v>
          </cell>
          <cell r="G1549" t="str">
            <v>INE429I01024</v>
          </cell>
          <cell r="H1549">
            <v>993.593019024</v>
          </cell>
          <cell r="I1549" t="str">
            <v>Small Cap</v>
          </cell>
          <cell r="J1549">
            <v>22.28</v>
          </cell>
        </row>
        <row r="1550">
          <cell r="A1550" t="str">
            <v>INE395U01014</v>
          </cell>
          <cell r="B1550">
            <v>3529</v>
          </cell>
          <cell r="C1550">
            <v>280473</v>
          </cell>
          <cell r="D1550" t="str">
            <v>Nintec Systems Ltd.</v>
          </cell>
          <cell r="E1550" t="str">
            <v>IT</v>
          </cell>
          <cell r="F1550" t="str">
            <v>NINSYS IN</v>
          </cell>
          <cell r="G1550" t="str">
            <v>INE395U01014</v>
          </cell>
          <cell r="H1550">
            <v>834.52679999999998</v>
          </cell>
          <cell r="I1550" t="str">
            <v>Small Cap</v>
          </cell>
          <cell r="J1550">
            <v>448.85</v>
          </cell>
        </row>
        <row r="1551">
          <cell r="A1551" t="str">
            <v>INE354C01027</v>
          </cell>
          <cell r="B1551">
            <v>689</v>
          </cell>
          <cell r="C1551">
            <v>130803</v>
          </cell>
          <cell r="D1551" t="str">
            <v>Bhageria Industries Ltd.</v>
          </cell>
          <cell r="E1551" t="str">
            <v>Chemicals</v>
          </cell>
          <cell r="F1551" t="str">
            <v>BGIN IN</v>
          </cell>
          <cell r="G1551" t="str">
            <v>INE354C01027</v>
          </cell>
          <cell r="H1551">
            <v>895.36035270000002</v>
          </cell>
          <cell r="I1551" t="str">
            <v>Small Cap</v>
          </cell>
          <cell r="J1551">
            <v>204.13</v>
          </cell>
        </row>
        <row r="1552">
          <cell r="A1552" t="str">
            <v>INE661I01014</v>
          </cell>
          <cell r="B1552">
            <v>687</v>
          </cell>
          <cell r="C1552">
            <v>200018</v>
          </cell>
          <cell r="D1552" t="str">
            <v>BGR Energy Systems Ltd.</v>
          </cell>
          <cell r="E1552" t="str">
            <v>Infrastructure</v>
          </cell>
          <cell r="F1552" t="str">
            <v>BGRL IN</v>
          </cell>
          <cell r="G1552" t="str">
            <v>INE661I01014</v>
          </cell>
          <cell r="H1552">
            <v>1680.6427324000001</v>
          </cell>
          <cell r="I1552" t="str">
            <v>Small Cap</v>
          </cell>
          <cell r="J1552">
            <v>233.3</v>
          </cell>
        </row>
        <row r="1553">
          <cell r="A1553" t="str">
            <v>INE0Q0M01015</v>
          </cell>
          <cell r="B1553">
            <v>5555</v>
          </cell>
          <cell r="C1553">
            <v>310610</v>
          </cell>
          <cell r="D1553" t="str">
            <v>Veefin Solutions Ltd.</v>
          </cell>
          <cell r="E1553" t="str">
            <v>IT</v>
          </cell>
          <cell r="F1553" t="str">
            <v>VEEFIN IN</v>
          </cell>
          <cell r="G1553" t="str">
            <v>INE0Q0M01015</v>
          </cell>
          <cell r="H1553">
            <v>909.752114065</v>
          </cell>
          <cell r="I1553" t="str">
            <v>Small Cap</v>
          </cell>
          <cell r="J1553">
            <v>0</v>
          </cell>
        </row>
        <row r="1554">
          <cell r="A1554" t="str">
            <v>INE611A01016</v>
          </cell>
          <cell r="B1554">
            <v>4279</v>
          </cell>
          <cell r="C1554">
            <v>100350</v>
          </cell>
          <cell r="D1554" t="str">
            <v>RSWM Ltd.</v>
          </cell>
          <cell r="E1554" t="str">
            <v>Textile</v>
          </cell>
          <cell r="F1554" t="str">
            <v>RJS IN</v>
          </cell>
          <cell r="G1554" t="str">
            <v>INE611A01016</v>
          </cell>
          <cell r="H1554">
            <v>760.22117976000004</v>
          </cell>
          <cell r="I1554" t="str">
            <v>Small Cap</v>
          </cell>
          <cell r="J1554">
            <v>160</v>
          </cell>
        </row>
        <row r="1555">
          <cell r="A1555" t="str">
            <v>INE672B01032</v>
          </cell>
          <cell r="B1555">
            <v>3363</v>
          </cell>
          <cell r="C1555">
            <v>120059</v>
          </cell>
          <cell r="D1555" t="str">
            <v>Munjal Auto Industries Ltd.</v>
          </cell>
          <cell r="E1555" t="str">
            <v>Automobile &amp; Ancillaries</v>
          </cell>
          <cell r="F1555" t="str">
            <v>GCY IN</v>
          </cell>
          <cell r="G1555" t="str">
            <v>INE672B01032</v>
          </cell>
          <cell r="H1555">
            <v>913.3</v>
          </cell>
          <cell r="I1555" t="str">
            <v>Small Cap</v>
          </cell>
          <cell r="J1555">
            <v>91.5</v>
          </cell>
        </row>
        <row r="1556">
          <cell r="A1556" t="str">
            <v>INE0D6I01023</v>
          </cell>
          <cell r="B1556">
            <v>2833</v>
          </cell>
          <cell r="C1556">
            <v>298838</v>
          </cell>
          <cell r="D1556" t="str">
            <v>KSolves India Ltd.</v>
          </cell>
          <cell r="E1556" t="str">
            <v>IT</v>
          </cell>
          <cell r="F1556" t="str">
            <v>KSOLVES IN</v>
          </cell>
          <cell r="G1556" t="str">
            <v>INE0D6I01023</v>
          </cell>
          <cell r="H1556">
            <v>774.78959999999995</v>
          </cell>
          <cell r="I1556" t="str">
            <v>Small Cap</v>
          </cell>
          <cell r="J1556">
            <v>326.2</v>
          </cell>
        </row>
        <row r="1557">
          <cell r="A1557" t="str">
            <v>INE924D01017</v>
          </cell>
          <cell r="B1557">
            <v>5227</v>
          </cell>
          <cell r="C1557">
            <v>130023</v>
          </cell>
          <cell r="D1557" t="str">
            <v>The Investment Trust of India Ltd.</v>
          </cell>
          <cell r="E1557" t="str">
            <v>Finance</v>
          </cell>
          <cell r="F1557" t="str">
            <v>THEINVES IN</v>
          </cell>
          <cell r="G1557" t="str">
            <v>INE924D01017</v>
          </cell>
          <cell r="H1557">
            <v>792.51443188999997</v>
          </cell>
          <cell r="I1557" t="str">
            <v>Small Cap</v>
          </cell>
          <cell r="J1557">
            <v>150.26</v>
          </cell>
        </row>
        <row r="1558">
          <cell r="A1558" t="str">
            <v>INE916G01016</v>
          </cell>
          <cell r="B1558">
            <v>1770</v>
          </cell>
          <cell r="C1558">
            <v>132764</v>
          </cell>
          <cell r="D1558" t="str">
            <v>GeeCee Ventures Ltd.</v>
          </cell>
          <cell r="E1558" t="str">
            <v>Realty</v>
          </cell>
          <cell r="F1558" t="str">
            <v>GCVL IN</v>
          </cell>
          <cell r="G1558" t="str">
            <v>INE916G01016</v>
          </cell>
          <cell r="H1558">
            <v>806.56538752999995</v>
          </cell>
          <cell r="I1558" t="str">
            <v>Small Cap</v>
          </cell>
          <cell r="J1558">
            <v>380.55</v>
          </cell>
        </row>
        <row r="1559">
          <cell r="A1559" t="str">
            <v>INE551D01018</v>
          </cell>
          <cell r="B1559">
            <v>3704</v>
          </cell>
          <cell r="C1559">
            <v>116030</v>
          </cell>
          <cell r="D1559" t="str">
            <v>Pakka Ltd.</v>
          </cell>
          <cell r="E1559" t="str">
            <v>Paper</v>
          </cell>
          <cell r="F1559" t="str">
            <v>YASH IN</v>
          </cell>
          <cell r="G1559" t="str">
            <v>INE551D01018</v>
          </cell>
          <cell r="H1559">
            <v>707.2583535</v>
          </cell>
          <cell r="I1559" t="str">
            <v>Small Cap</v>
          </cell>
          <cell r="J1559">
            <v>157.33000000000001</v>
          </cell>
        </row>
        <row r="1560">
          <cell r="A1560" t="str">
            <v>INE574A01016</v>
          </cell>
          <cell r="B1560">
            <v>2465</v>
          </cell>
          <cell r="C1560">
            <v>107155</v>
          </cell>
          <cell r="D1560" t="str">
            <v>Jagatjit Industries Ltd.</v>
          </cell>
          <cell r="E1560" t="str">
            <v>Alcohol</v>
          </cell>
          <cell r="F1560" t="str">
            <v>JGI IN</v>
          </cell>
          <cell r="G1560" t="str">
            <v>INE574A01016</v>
          </cell>
          <cell r="H1560">
            <v>969.33398016000001</v>
          </cell>
          <cell r="I1560" t="str">
            <v>Small Cap</v>
          </cell>
          <cell r="J1560">
            <v>0</v>
          </cell>
        </row>
        <row r="1561">
          <cell r="A1561" t="str">
            <v>INE00QT01015</v>
          </cell>
          <cell r="B1561">
            <v>5095</v>
          </cell>
          <cell r="C1561">
            <v>289870</v>
          </cell>
          <cell r="D1561" t="str">
            <v>Synergy Green Industries Ltd.</v>
          </cell>
          <cell r="E1561" t="str">
            <v>Automobile &amp; Ancillaries</v>
          </cell>
          <cell r="F1561" t="str">
            <v>SYGIL IN</v>
          </cell>
          <cell r="G1561" t="str">
            <v>INE00QT01015</v>
          </cell>
          <cell r="H1561">
            <v>886.02871500000003</v>
          </cell>
          <cell r="I1561" t="str">
            <v>Small Cap</v>
          </cell>
          <cell r="J1561">
            <v>571.79999999999995</v>
          </cell>
        </row>
        <row r="1562">
          <cell r="A1562" t="str">
            <v>INE144J01027</v>
          </cell>
          <cell r="B1562">
            <v>2</v>
          </cell>
          <cell r="C1562">
            <v>207635</v>
          </cell>
          <cell r="D1562" t="str">
            <v>20 Microns Ltd.</v>
          </cell>
          <cell r="E1562" t="str">
            <v>Mining</v>
          </cell>
          <cell r="F1562" t="str">
            <v>20ML IN</v>
          </cell>
          <cell r="G1562" t="str">
            <v>INE144J01027</v>
          </cell>
          <cell r="H1562">
            <v>799.94500033999998</v>
          </cell>
          <cell r="I1562" t="str">
            <v>Small Cap</v>
          </cell>
          <cell r="J1562">
            <v>226.58</v>
          </cell>
        </row>
        <row r="1563">
          <cell r="A1563" t="str">
            <v>INE170E01023</v>
          </cell>
          <cell r="B1563">
            <v>4427</v>
          </cell>
          <cell r="C1563">
            <v>209185</v>
          </cell>
          <cell r="D1563" t="str">
            <v>Satia Industries Ltd.</v>
          </cell>
          <cell r="E1563" t="str">
            <v>Paper</v>
          </cell>
          <cell r="F1563" t="str">
            <v>SATIA IN</v>
          </cell>
          <cell r="G1563" t="str">
            <v>INE170E01023</v>
          </cell>
          <cell r="H1563">
            <v>834.1</v>
          </cell>
          <cell r="I1563" t="str">
            <v>Small Cap</v>
          </cell>
          <cell r="J1563">
            <v>83.38</v>
          </cell>
        </row>
        <row r="1564">
          <cell r="A1564" t="str">
            <v>INE052T01013</v>
          </cell>
          <cell r="B1564">
            <v>680</v>
          </cell>
          <cell r="C1564">
            <v>245011</v>
          </cell>
          <cell r="D1564" t="str">
            <v>Best Agrolife Ltd.</v>
          </cell>
          <cell r="E1564" t="str">
            <v>Chemicals</v>
          </cell>
          <cell r="F1564" t="str">
            <v>BESTAGRO IN</v>
          </cell>
          <cell r="G1564" t="str">
            <v>INE052T01013</v>
          </cell>
          <cell r="H1564">
            <v>902.16505470000004</v>
          </cell>
          <cell r="I1564" t="str">
            <v>Small Cap</v>
          </cell>
          <cell r="J1564">
            <v>380.35</v>
          </cell>
        </row>
        <row r="1565">
          <cell r="A1565" t="str">
            <v>INE050401020</v>
          </cell>
          <cell r="B1565">
            <v>1488</v>
          </cell>
          <cell r="C1565">
            <v>275037</v>
          </cell>
          <cell r="D1565" t="str">
            <v>Elin Electronics Ltd.</v>
          </cell>
          <cell r="E1565" t="str">
            <v>Consumer Durables</v>
          </cell>
          <cell r="F1565" t="str">
            <v>ELIN IN</v>
          </cell>
          <cell r="G1565" t="str">
            <v>INE050401020</v>
          </cell>
          <cell r="H1565">
            <v>1099.2068346999999</v>
          </cell>
          <cell r="I1565" t="str">
            <v>Small Cap</v>
          </cell>
          <cell r="J1565">
            <v>222.13</v>
          </cell>
        </row>
        <row r="1566">
          <cell r="A1566" t="str">
            <v>INE900C01027</v>
          </cell>
          <cell r="B1566">
            <v>526</v>
          </cell>
          <cell r="C1566">
            <v>120119</v>
          </cell>
          <cell r="D1566" t="str">
            <v>Automotive Stampings and Assemblies Ltd.</v>
          </cell>
          <cell r="E1566" t="str">
            <v>Automobile &amp; Ancillaries</v>
          </cell>
          <cell r="F1566" t="str">
            <v>ATSA IN</v>
          </cell>
          <cell r="G1566" t="str">
            <v>INE900C01027</v>
          </cell>
          <cell r="H1566">
            <v>769.89918640999997</v>
          </cell>
          <cell r="I1566" t="str">
            <v>Small Cap</v>
          </cell>
          <cell r="J1566">
            <v>483.95</v>
          </cell>
        </row>
        <row r="1567">
          <cell r="A1567" t="str">
            <v>INE668G01021</v>
          </cell>
          <cell r="B1567">
            <v>1478</v>
          </cell>
          <cell r="C1567">
            <v>123329</v>
          </cell>
          <cell r="D1567" t="str">
            <v>Eldeco Housing &amp; Industries Ltd.</v>
          </cell>
          <cell r="E1567" t="str">
            <v>Realty</v>
          </cell>
          <cell r="F1567" t="str">
            <v>EHF IN</v>
          </cell>
          <cell r="G1567" t="str">
            <v>INE668G01021</v>
          </cell>
          <cell r="H1567">
            <v>782.31348000000003</v>
          </cell>
          <cell r="I1567" t="str">
            <v>Small Cap</v>
          </cell>
          <cell r="J1567">
            <v>796.2</v>
          </cell>
        </row>
        <row r="1568">
          <cell r="A1568" t="str">
            <v>INE148A01019</v>
          </cell>
          <cell r="B1568">
            <v>5123</v>
          </cell>
          <cell r="C1568">
            <v>100777</v>
          </cell>
          <cell r="D1568" t="str">
            <v>Tamilnadu Petroproducts Ltd.</v>
          </cell>
          <cell r="E1568" t="str">
            <v>Crude Oil</v>
          </cell>
          <cell r="F1568" t="str">
            <v>TNPP IN</v>
          </cell>
          <cell r="G1568" t="str">
            <v>INE148A01019</v>
          </cell>
          <cell r="H1568">
            <v>905.56288581000001</v>
          </cell>
          <cell r="I1568" t="str">
            <v>Small Cap</v>
          </cell>
          <cell r="J1568">
            <v>100.32</v>
          </cell>
        </row>
        <row r="1569">
          <cell r="A1569" t="str">
            <v>INE414Y01015</v>
          </cell>
          <cell r="B1569">
            <v>4620</v>
          </cell>
          <cell r="C1569">
            <v>287181</v>
          </cell>
          <cell r="D1569" t="str">
            <v>Shree Ganesh Remedies Ltd.</v>
          </cell>
          <cell r="E1569" t="str">
            <v>Healthcare</v>
          </cell>
          <cell r="F1569" t="str">
            <v>SGRL IN</v>
          </cell>
          <cell r="G1569" t="str">
            <v>INE414Y01015</v>
          </cell>
          <cell r="H1569">
            <v>721.60262020000005</v>
          </cell>
          <cell r="I1569" t="str">
            <v>Small Cap</v>
          </cell>
          <cell r="J1569">
            <v>0</v>
          </cell>
        </row>
        <row r="1570">
          <cell r="A1570" t="str">
            <v>INE671K01019</v>
          </cell>
          <cell r="B1570">
            <v>4992</v>
          </cell>
          <cell r="C1570">
            <v>224764</v>
          </cell>
          <cell r="D1570" t="str">
            <v>Sunrakshakk Industries India Ltd.</v>
          </cell>
          <cell r="E1570" t="str">
            <v>Textile</v>
          </cell>
          <cell r="F1570" t="str">
            <v>AKSL IN</v>
          </cell>
          <cell r="G1570" t="str">
            <v>INE671K01019</v>
          </cell>
          <cell r="H1570">
            <v>684.90810075000002</v>
          </cell>
          <cell r="I1570" t="str">
            <v>Small Cap</v>
          </cell>
          <cell r="J1570">
            <v>0</v>
          </cell>
        </row>
        <row r="1571">
          <cell r="A1571" t="str">
            <v>INE435D01014</v>
          </cell>
          <cell r="B1571">
            <v>2969</v>
          </cell>
          <cell r="C1571">
            <v>107836</v>
          </cell>
          <cell r="D1571" t="str">
            <v>Mac Charles (India) Ltd.</v>
          </cell>
          <cell r="E1571" t="str">
            <v>Hospitality</v>
          </cell>
          <cell r="F1571" t="str">
            <v>MAC IN</v>
          </cell>
          <cell r="G1571" t="str">
            <v>INE435D01014</v>
          </cell>
          <cell r="H1571">
            <v>927.11022308999998</v>
          </cell>
          <cell r="I1571" t="str">
            <v>Small Cap</v>
          </cell>
          <cell r="J1571">
            <v>0</v>
          </cell>
        </row>
        <row r="1572">
          <cell r="A1572" t="str">
            <v>INE718F01018</v>
          </cell>
          <cell r="B1572">
            <v>1206</v>
          </cell>
          <cell r="C1572">
            <v>130067</v>
          </cell>
          <cell r="D1572" t="str">
            <v>CSL Finance Ltd.</v>
          </cell>
          <cell r="E1572" t="str">
            <v>Finance</v>
          </cell>
          <cell r="F1572" t="str">
            <v>CSLF IN</v>
          </cell>
          <cell r="G1572" t="str">
            <v>INE718F01018</v>
          </cell>
          <cell r="H1572">
            <v>668.66992634999997</v>
          </cell>
          <cell r="I1572" t="str">
            <v>Small Cap</v>
          </cell>
          <cell r="J1572">
            <v>293.39999999999998</v>
          </cell>
        </row>
        <row r="1573">
          <cell r="A1573" t="str">
            <v>INE388A01029</v>
          </cell>
          <cell r="B1573">
            <v>1721</v>
          </cell>
          <cell r="C1573">
            <v>100153</v>
          </cell>
          <cell r="D1573" t="str">
            <v>Ganesh Benzoplast Ltd.</v>
          </cell>
          <cell r="E1573" t="str">
            <v>Chemicals</v>
          </cell>
          <cell r="F1573" t="str">
            <v>GBP IN</v>
          </cell>
          <cell r="G1573" t="str">
            <v>INE388A01029</v>
          </cell>
          <cell r="H1573">
            <v>683.89949950000005</v>
          </cell>
          <cell r="I1573" t="str">
            <v>Small Cap</v>
          </cell>
          <cell r="J1573">
            <v>95.04</v>
          </cell>
        </row>
        <row r="1574">
          <cell r="A1574" t="str">
            <v>INE745B01028</v>
          </cell>
          <cell r="B1574">
            <v>2724</v>
          </cell>
          <cell r="C1574">
            <v>107794</v>
          </cell>
          <cell r="D1574" t="str">
            <v>Khaitan Chemicals &amp; Fertilizers Ltd.</v>
          </cell>
          <cell r="E1574" t="str">
            <v>Chemicals</v>
          </cell>
          <cell r="F1574" t="str">
            <v>KCF IN</v>
          </cell>
          <cell r="G1574" t="str">
            <v>INE745B01028</v>
          </cell>
          <cell r="H1574">
            <v>1254.555302</v>
          </cell>
          <cell r="I1574" t="str">
            <v>Small Cap</v>
          </cell>
          <cell r="J1574">
            <v>129.16999999999999</v>
          </cell>
        </row>
        <row r="1575">
          <cell r="A1575" t="str">
            <v>INE0R4L01018</v>
          </cell>
          <cell r="B1575">
            <v>1289</v>
          </cell>
          <cell r="C1575">
            <v>313088</v>
          </cell>
          <cell r="D1575" t="str">
            <v>Denta Water And Infra Solutions Ltd.</v>
          </cell>
          <cell r="E1575" t="str">
            <v>Infrastructure</v>
          </cell>
          <cell r="F1575" t="str">
            <v>DENTA IN</v>
          </cell>
          <cell r="G1575" t="str">
            <v>INE0R4L01018</v>
          </cell>
          <cell r="H1575">
            <v>1036.761</v>
          </cell>
          <cell r="I1575" t="str">
            <v>Small Cap</v>
          </cell>
          <cell r="J1575">
            <v>388.2</v>
          </cell>
        </row>
        <row r="1576">
          <cell r="A1576" t="str">
            <v>INE622H01018</v>
          </cell>
          <cell r="B1576">
            <v>2319</v>
          </cell>
          <cell r="C1576">
            <v>211763</v>
          </cell>
          <cell r="D1576" t="str">
            <v>Indo Farm Equipments Ltd.</v>
          </cell>
          <cell r="E1576" t="str">
            <v>Automobile &amp; Ancillaries</v>
          </cell>
          <cell r="F1576" t="str">
            <v>INDOFARM IN</v>
          </cell>
          <cell r="G1576" t="str">
            <v>INE622H01018</v>
          </cell>
          <cell r="H1576">
            <v>1236.8481839999999</v>
          </cell>
          <cell r="I1576" t="str">
            <v>Small Cap</v>
          </cell>
          <cell r="J1576">
            <v>257.14</v>
          </cell>
        </row>
        <row r="1577">
          <cell r="A1577" t="str">
            <v>INE461B01014</v>
          </cell>
          <cell r="B1577">
            <v>4184</v>
          </cell>
          <cell r="C1577">
            <v>132687</v>
          </cell>
          <cell r="D1577" t="str">
            <v>Repro India Ltd.</v>
          </cell>
          <cell r="E1577" t="str">
            <v>Media &amp; Entertainment</v>
          </cell>
          <cell r="F1577" t="str">
            <v>REPR IN</v>
          </cell>
          <cell r="G1577" t="str">
            <v>INE461B01014</v>
          </cell>
          <cell r="H1577">
            <v>631.66582080000001</v>
          </cell>
          <cell r="I1577" t="str">
            <v>Small Cap</v>
          </cell>
          <cell r="J1577">
            <v>441.95</v>
          </cell>
        </row>
        <row r="1578">
          <cell r="A1578" t="str">
            <v>INE403Y01018</v>
          </cell>
          <cell r="B1578">
            <v>2370</v>
          </cell>
          <cell r="C1578">
            <v>287772</v>
          </cell>
          <cell r="D1578" t="str">
            <v>Innovana Thinklabs Ltd.</v>
          </cell>
          <cell r="E1578" t="str">
            <v>IT</v>
          </cell>
          <cell r="F1578" t="str">
            <v>INNOVANA IN</v>
          </cell>
          <cell r="G1578" t="str">
            <v>INE403Y01018</v>
          </cell>
          <cell r="H1578">
            <v>1114.79</v>
          </cell>
          <cell r="I1578" t="str">
            <v>Small Cap</v>
          </cell>
          <cell r="J1578">
            <v>540.95000000000005</v>
          </cell>
        </row>
        <row r="1579">
          <cell r="A1579" t="str">
            <v>INE0DQN01013</v>
          </cell>
          <cell r="B1579">
            <v>3548</v>
          </cell>
          <cell r="C1579">
            <v>316315</v>
          </cell>
          <cell r="D1579" t="str">
            <v>Nisus Finance Services Co Ltd.</v>
          </cell>
          <cell r="E1579" t="str">
            <v>Finance</v>
          </cell>
          <cell r="F1579" t="str">
            <v>NISUS IN</v>
          </cell>
          <cell r="G1579" t="str">
            <v>INE0DQN01013</v>
          </cell>
          <cell r="H1579">
            <v>865.58112500000004</v>
          </cell>
          <cell r="I1579" t="str">
            <v>Small Cap</v>
          </cell>
          <cell r="J1579">
            <v>0</v>
          </cell>
        </row>
        <row r="1580">
          <cell r="A1580" t="str">
            <v>INE577L01016</v>
          </cell>
          <cell r="B1580">
            <v>4921</v>
          </cell>
          <cell r="C1580">
            <v>222076</v>
          </cell>
          <cell r="D1580" t="str">
            <v>STEL Holdings Ltd.</v>
          </cell>
          <cell r="E1580" t="str">
            <v>Finance</v>
          </cell>
          <cell r="F1580" t="str">
            <v>STEL IN</v>
          </cell>
          <cell r="G1580" t="str">
            <v>INE577L01016</v>
          </cell>
          <cell r="H1580">
            <v>966.41728282500003</v>
          </cell>
          <cell r="I1580" t="str">
            <v>Small Cap</v>
          </cell>
          <cell r="J1580">
            <v>525.79999999999995</v>
          </cell>
        </row>
        <row r="1581">
          <cell r="A1581" t="str">
            <v>INE0W0H01017</v>
          </cell>
          <cell r="B1581">
            <v>4789</v>
          </cell>
          <cell r="C1581">
            <v>317100</v>
          </cell>
          <cell r="D1581" t="str">
            <v>Solarium Green Energy Ltd.</v>
          </cell>
          <cell r="E1581" t="str">
            <v>Infrastructure</v>
          </cell>
          <cell r="F1581" t="str">
            <v>SOLARIUM IN</v>
          </cell>
          <cell r="G1581" t="str">
            <v>INE0W0H01017</v>
          </cell>
          <cell r="H1581">
            <v>780.29628000000002</v>
          </cell>
          <cell r="I1581" t="str">
            <v>Small Cap</v>
          </cell>
          <cell r="J1581">
            <v>0</v>
          </cell>
        </row>
        <row r="1582">
          <cell r="A1582" t="str">
            <v>INE841D01013</v>
          </cell>
          <cell r="B1582">
            <v>264</v>
          </cell>
          <cell r="C1582">
            <v>106597</v>
          </cell>
          <cell r="D1582" t="str">
            <v>Amal Ltd.</v>
          </cell>
          <cell r="E1582" t="str">
            <v>Chemicals</v>
          </cell>
          <cell r="F1582" t="str">
            <v>AMAL IN</v>
          </cell>
          <cell r="G1582" t="str">
            <v>INE841D01013</v>
          </cell>
          <cell r="H1582">
            <v>1093.23020066</v>
          </cell>
          <cell r="I1582" t="str">
            <v>Small Cap</v>
          </cell>
          <cell r="J1582">
            <v>0</v>
          </cell>
        </row>
        <row r="1583">
          <cell r="A1583" t="str">
            <v>INE785A01026</v>
          </cell>
          <cell r="B1583">
            <v>2502</v>
          </cell>
          <cell r="C1583">
            <v>124330</v>
          </cell>
          <cell r="D1583" t="str">
            <v>Jayant Agro-Organics Ltd.</v>
          </cell>
          <cell r="E1583" t="str">
            <v>Chemicals</v>
          </cell>
          <cell r="F1583" t="str">
            <v>JAO IN</v>
          </cell>
          <cell r="G1583" t="str">
            <v>INE785A01026</v>
          </cell>
          <cell r="H1583">
            <v>715.5</v>
          </cell>
          <cell r="I1583" t="str">
            <v>Small Cap</v>
          </cell>
          <cell r="J1583">
            <v>239.81</v>
          </cell>
        </row>
        <row r="1584">
          <cell r="A1584" t="str">
            <v>INE110B01017</v>
          </cell>
          <cell r="B1584">
            <v>3208</v>
          </cell>
          <cell r="C1584">
            <v>117344</v>
          </cell>
          <cell r="D1584" t="str">
            <v>Mindteck (India) Ltd.</v>
          </cell>
          <cell r="E1584" t="str">
            <v>IT</v>
          </cell>
          <cell r="F1584" t="str">
            <v>HDTI IN</v>
          </cell>
          <cell r="G1584" t="str">
            <v>INE110B01017</v>
          </cell>
          <cell r="H1584">
            <v>707.14691072999995</v>
          </cell>
          <cell r="I1584" t="str">
            <v>Small Cap</v>
          </cell>
          <cell r="J1584">
            <v>218.86</v>
          </cell>
        </row>
        <row r="1585">
          <cell r="A1585" t="str">
            <v>INE953E01014</v>
          </cell>
          <cell r="B1585">
            <v>2830</v>
          </cell>
          <cell r="C1585">
            <v>119421</v>
          </cell>
          <cell r="D1585" t="str">
            <v>KSE Ltd.</v>
          </cell>
          <cell r="E1585" t="str">
            <v>FMCG</v>
          </cell>
          <cell r="F1585" t="str">
            <v>KRSE IN</v>
          </cell>
          <cell r="G1585" t="str">
            <v>INE953E01014</v>
          </cell>
          <cell r="H1585">
            <v>795.96799999999996</v>
          </cell>
          <cell r="I1585" t="str">
            <v>Small Cap</v>
          </cell>
          <cell r="J1585">
            <v>0</v>
          </cell>
        </row>
        <row r="1586">
          <cell r="A1586" t="str">
            <v>INE00TV01023</v>
          </cell>
          <cell r="B1586">
            <v>4953</v>
          </cell>
          <cell r="C1586">
            <v>294587</v>
          </cell>
          <cell r="D1586" t="str">
            <v>Sudarshan Pharma Industries Ltd.</v>
          </cell>
          <cell r="E1586" t="str">
            <v>Healthcare</v>
          </cell>
          <cell r="F1586" t="str">
            <v>SUDARSHA IN</v>
          </cell>
          <cell r="G1586" t="str">
            <v>INE00TV01023</v>
          </cell>
          <cell r="H1586">
            <v>743.63590829999998</v>
          </cell>
          <cell r="I1586" t="str">
            <v>Small Cap</v>
          </cell>
          <cell r="J1586">
            <v>0</v>
          </cell>
        </row>
        <row r="1587">
          <cell r="A1587" t="str">
            <v>INE265B01019</v>
          </cell>
          <cell r="B1587">
            <v>3553</v>
          </cell>
          <cell r="C1587">
            <v>106532</v>
          </cell>
          <cell r="D1587" t="str">
            <v>Nitta Gelatin India Ltd.</v>
          </cell>
          <cell r="E1587" t="str">
            <v>Chemicals</v>
          </cell>
          <cell r="F1587" t="str">
            <v>NIGI IN</v>
          </cell>
          <cell r="G1587" t="str">
            <v>INE265B01019</v>
          </cell>
          <cell r="H1587">
            <v>816.62504620000004</v>
          </cell>
          <cell r="I1587" t="str">
            <v>Small Cap</v>
          </cell>
          <cell r="J1587">
            <v>0</v>
          </cell>
        </row>
        <row r="1588">
          <cell r="A1588" t="str">
            <v>INE350Z01018</v>
          </cell>
          <cell r="B1588">
            <v>1840</v>
          </cell>
          <cell r="C1588">
            <v>244215</v>
          </cell>
          <cell r="D1588" t="str">
            <v>Gloster Ltd.</v>
          </cell>
          <cell r="E1588" t="str">
            <v>Textile</v>
          </cell>
          <cell r="F1588" t="str">
            <v>GLOS IN</v>
          </cell>
          <cell r="G1588" t="str">
            <v>INE350Z01018</v>
          </cell>
          <cell r="H1588">
            <v>714.59487799999999</v>
          </cell>
          <cell r="I1588" t="str">
            <v>Small Cap</v>
          </cell>
          <cell r="J1588">
            <v>655.29999999999995</v>
          </cell>
        </row>
        <row r="1589">
          <cell r="A1589" t="str">
            <v>INE807K01035</v>
          </cell>
          <cell r="B1589">
            <v>4299</v>
          </cell>
          <cell r="C1589">
            <v>231273</v>
          </cell>
          <cell r="D1589" t="str">
            <v>S Chand And Company Ltd.</v>
          </cell>
          <cell r="E1589" t="str">
            <v>Media &amp; Entertainment</v>
          </cell>
          <cell r="F1589" t="str">
            <v>SCHAND IN</v>
          </cell>
          <cell r="G1589" t="str">
            <v>INE807K01035</v>
          </cell>
          <cell r="H1589">
            <v>681.90413104000004</v>
          </cell>
          <cell r="I1589" t="str">
            <v>Small Cap</v>
          </cell>
          <cell r="J1589">
            <v>192.7</v>
          </cell>
        </row>
        <row r="1590">
          <cell r="A1590" t="str">
            <v>INE418E01018</v>
          </cell>
          <cell r="B1590">
            <v>3794</v>
          </cell>
          <cell r="C1590">
            <v>104132</v>
          </cell>
          <cell r="D1590" t="str">
            <v>Permanent Magnets Ltd.</v>
          </cell>
          <cell r="E1590" t="str">
            <v>Capital Goods</v>
          </cell>
          <cell r="F1590" t="str">
            <v>PM IN</v>
          </cell>
          <cell r="G1590" t="str">
            <v>INE418E01018</v>
          </cell>
          <cell r="H1590">
            <v>889.03704793500003</v>
          </cell>
          <cell r="I1590" t="str">
            <v>Small Cap</v>
          </cell>
          <cell r="J1590">
            <v>0</v>
          </cell>
        </row>
        <row r="1591">
          <cell r="A1591" t="str">
            <v>INE767C01012</v>
          </cell>
          <cell r="B1591">
            <v>562</v>
          </cell>
          <cell r="C1591">
            <v>123850</v>
          </cell>
          <cell r="D1591" t="str">
            <v>Axtel Industries Ltd.</v>
          </cell>
          <cell r="E1591" t="str">
            <v>Capital Goods</v>
          </cell>
          <cell r="F1591" t="str">
            <v>ADVX IN</v>
          </cell>
          <cell r="G1591" t="str">
            <v>INE767C01012</v>
          </cell>
          <cell r="H1591">
            <v>755.88309200000003</v>
          </cell>
          <cell r="I1591" t="str">
            <v>Small Cap</v>
          </cell>
          <cell r="J1591">
            <v>0</v>
          </cell>
        </row>
        <row r="1592">
          <cell r="A1592" t="str">
            <v>INE0NN701020</v>
          </cell>
          <cell r="B1592">
            <v>244</v>
          </cell>
          <cell r="C1592">
            <v>310218</v>
          </cell>
          <cell r="D1592" t="str">
            <v>Allcargo Terminals Ltd.</v>
          </cell>
          <cell r="E1592" t="str">
            <v>Logistics</v>
          </cell>
          <cell r="F1592" t="str">
            <v>ATL IN</v>
          </cell>
          <cell r="G1592" t="str">
            <v>INE0NN701020</v>
          </cell>
          <cell r="H1592">
            <v>711.314234328</v>
          </cell>
          <cell r="I1592" t="str">
            <v>Small Cap</v>
          </cell>
          <cell r="J1592">
            <v>28.16</v>
          </cell>
        </row>
        <row r="1593">
          <cell r="A1593" t="str">
            <v>INE317W01030</v>
          </cell>
          <cell r="B1593">
            <v>1119</v>
          </cell>
          <cell r="C1593">
            <v>268459</v>
          </cell>
          <cell r="D1593" t="str">
            <v>Colab Platforms Ltd.</v>
          </cell>
          <cell r="E1593" t="str">
            <v>Finance</v>
          </cell>
          <cell r="F1593" t="str">
            <v>COLABCLO IN</v>
          </cell>
          <cell r="G1593" t="str">
            <v>INE317W01030</v>
          </cell>
          <cell r="H1593">
            <v>2014.0920000000001</v>
          </cell>
          <cell r="I1593" t="str">
            <v>Small Cap</v>
          </cell>
          <cell r="J1593">
            <v>0</v>
          </cell>
        </row>
        <row r="1594">
          <cell r="A1594" t="str">
            <v>INE420B01036</v>
          </cell>
          <cell r="B1594">
            <v>384</v>
          </cell>
          <cell r="C1594">
            <v>111605</v>
          </cell>
          <cell r="D1594" t="str">
            <v>Arihant Capital Markets Ltd.</v>
          </cell>
          <cell r="E1594" t="str">
            <v>Finance</v>
          </cell>
          <cell r="F1594" t="str">
            <v>ACM IN</v>
          </cell>
          <cell r="G1594" t="str">
            <v>INE420B01036</v>
          </cell>
          <cell r="H1594">
            <v>1176.9952040000001</v>
          </cell>
          <cell r="I1594" t="str">
            <v>Small Cap</v>
          </cell>
          <cell r="J1594">
            <v>113.1</v>
          </cell>
        </row>
        <row r="1595">
          <cell r="A1595" t="str">
            <v>INE730A01022</v>
          </cell>
          <cell r="B1595">
            <v>3655</v>
          </cell>
          <cell r="C1595">
            <v>113121</v>
          </cell>
          <cell r="D1595" t="str">
            <v>Oricon Enterprises Ltd.</v>
          </cell>
          <cell r="E1595" t="str">
            <v>FMCG</v>
          </cell>
          <cell r="F1595" t="str">
            <v>OTE IN</v>
          </cell>
          <cell r="G1595" t="str">
            <v>INE730A01022</v>
          </cell>
          <cell r="H1595">
            <v>869.73024567000004</v>
          </cell>
          <cell r="I1595" t="str">
            <v>Small Cap</v>
          </cell>
          <cell r="J1595">
            <v>55.41</v>
          </cell>
        </row>
        <row r="1596">
          <cell r="A1596" t="str">
            <v>INE761Y01019</v>
          </cell>
          <cell r="B1596">
            <v>5832</v>
          </cell>
          <cell r="C1596">
            <v>287741</v>
          </cell>
          <cell r="D1596" t="str">
            <v>Zodiac Energy Ltd.</v>
          </cell>
          <cell r="E1596" t="str">
            <v>Capital Goods</v>
          </cell>
          <cell r="F1596" t="str">
            <v>ZODIAC IN</v>
          </cell>
          <cell r="G1596" t="str">
            <v>INE761Y01019</v>
          </cell>
          <cell r="H1596">
            <v>594.05854320000003</v>
          </cell>
          <cell r="I1596" t="str">
            <v>Small Cap</v>
          </cell>
          <cell r="J1596">
            <v>392.4</v>
          </cell>
        </row>
        <row r="1597">
          <cell r="A1597" t="str">
            <v>INE03YM01018</v>
          </cell>
          <cell r="B1597">
            <v>1041</v>
          </cell>
          <cell r="C1597">
            <v>295757</v>
          </cell>
          <cell r="D1597" t="str">
            <v>Chemcon Speciality Chemicals Ltd.</v>
          </cell>
          <cell r="E1597" t="str">
            <v>Chemicals</v>
          </cell>
          <cell r="F1597" t="str">
            <v>CHEMCON IN</v>
          </cell>
          <cell r="G1597" t="str">
            <v>INE03YM01018</v>
          </cell>
          <cell r="H1597">
            <v>878.40420998000002</v>
          </cell>
          <cell r="I1597" t="str">
            <v>Small Cap</v>
          </cell>
          <cell r="J1597">
            <v>239.81</v>
          </cell>
        </row>
        <row r="1598">
          <cell r="A1598" t="str">
            <v>INE310C01029</v>
          </cell>
          <cell r="B1598">
            <v>2117</v>
          </cell>
          <cell r="C1598">
            <v>109635</v>
          </cell>
          <cell r="D1598" t="str">
            <v>Hindustan Composites Ltd.</v>
          </cell>
          <cell r="E1598" t="str">
            <v>Automobile &amp; Ancillaries</v>
          </cell>
          <cell r="F1598" t="str">
            <v>HDCM IN</v>
          </cell>
          <cell r="G1598" t="str">
            <v>INE310C01029</v>
          </cell>
          <cell r="H1598">
            <v>736.67772000000002</v>
          </cell>
          <cell r="I1598" t="str">
            <v>Small Cap</v>
          </cell>
          <cell r="J1598">
            <v>500.25</v>
          </cell>
        </row>
        <row r="1599">
          <cell r="A1599" t="str">
            <v>INE0OLH01013</v>
          </cell>
          <cell r="B1599">
            <v>2971</v>
          </cell>
          <cell r="C1599">
            <v>309047</v>
          </cell>
          <cell r="D1599" t="str">
            <v>Macfos Ltd.</v>
          </cell>
          <cell r="E1599" t="str">
            <v>Trading</v>
          </cell>
          <cell r="F1599" t="str">
            <v>ROBU IN</v>
          </cell>
          <cell r="G1599" t="str">
            <v>INE0OLH01013</v>
          </cell>
          <cell r="H1599">
            <v>703.43652870000005</v>
          </cell>
          <cell r="I1599" t="str">
            <v>Small Cap</v>
          </cell>
          <cell r="J1599">
            <v>0</v>
          </cell>
        </row>
        <row r="1600">
          <cell r="A1600" t="str">
            <v>INE301D01026</v>
          </cell>
          <cell r="B1600">
            <v>5237</v>
          </cell>
          <cell r="C1600">
            <v>103169</v>
          </cell>
          <cell r="D1600" t="str">
            <v>The Ruby Mills Ltd.</v>
          </cell>
          <cell r="E1600" t="str">
            <v>Textile</v>
          </cell>
          <cell r="F1600" t="str">
            <v>RUBY IN</v>
          </cell>
          <cell r="G1600" t="str">
            <v>INE301D01026</v>
          </cell>
          <cell r="H1600">
            <v>764.27120000000002</v>
          </cell>
          <cell r="I1600" t="str">
            <v>Small Cap</v>
          </cell>
          <cell r="J1600">
            <v>227.71</v>
          </cell>
        </row>
        <row r="1601">
          <cell r="A1601" t="str">
            <v>INE295A01018</v>
          </cell>
          <cell r="B1601">
            <v>1577</v>
          </cell>
          <cell r="C1601">
            <v>108906</v>
          </cell>
          <cell r="D1601" t="str">
            <v>Everest Industries Ltd.</v>
          </cell>
          <cell r="E1601" t="str">
            <v>Construction Materials</v>
          </cell>
          <cell r="F1601" t="str">
            <v>EVI IN</v>
          </cell>
          <cell r="G1601" t="str">
            <v>INE295A01018</v>
          </cell>
          <cell r="H1601">
            <v>1075.49579382</v>
          </cell>
          <cell r="I1601" t="str">
            <v>Small Cap</v>
          </cell>
          <cell r="J1601">
            <v>679.9</v>
          </cell>
        </row>
        <row r="1602">
          <cell r="A1602" t="str">
            <v>INE519N01014</v>
          </cell>
          <cell r="B1602">
            <v>3195</v>
          </cell>
          <cell r="C1602">
            <v>126570</v>
          </cell>
          <cell r="D1602" t="str">
            <v>Midwest Gold Ltd.</v>
          </cell>
          <cell r="E1602" t="str">
            <v>Construction Materials</v>
          </cell>
          <cell r="F1602" t="str">
            <v>MGL IN</v>
          </cell>
          <cell r="G1602" t="str">
            <v>INE519N01014</v>
          </cell>
          <cell r="H1602">
            <v>2096.9001508000001</v>
          </cell>
          <cell r="I1602" t="str">
            <v>Small Cap</v>
          </cell>
          <cell r="J1602">
            <v>0</v>
          </cell>
        </row>
        <row r="1603">
          <cell r="A1603" t="str">
            <v>INE299D01022</v>
          </cell>
          <cell r="B1603">
            <v>1998</v>
          </cell>
          <cell r="C1603">
            <v>126407</v>
          </cell>
          <cell r="D1603" t="str">
            <v>Hampton Sky Realty Ltd.</v>
          </cell>
          <cell r="E1603" t="str">
            <v>Realty</v>
          </cell>
          <cell r="F1603" t="str">
            <v>RPIL IN</v>
          </cell>
          <cell r="G1603" t="str">
            <v>INE299D01022</v>
          </cell>
          <cell r="H1603">
            <v>543.43020379999996</v>
          </cell>
          <cell r="I1603" t="str">
            <v>Small Cap</v>
          </cell>
          <cell r="J1603">
            <v>0</v>
          </cell>
        </row>
        <row r="1604">
          <cell r="A1604" t="str">
            <v>INE324X01026</v>
          </cell>
          <cell r="B1604">
            <v>4420</v>
          </cell>
          <cell r="C1604">
            <v>288576</v>
          </cell>
          <cell r="D1604" t="str">
            <v>Sarveshwar Foods Ltd.</v>
          </cell>
          <cell r="E1604" t="str">
            <v>FMCG</v>
          </cell>
          <cell r="F1604" t="str">
            <v>SARVESH IN</v>
          </cell>
          <cell r="G1604" t="str">
            <v>INE324X01026</v>
          </cell>
          <cell r="H1604">
            <v>883.45433049200005</v>
          </cell>
          <cell r="I1604" t="str">
            <v>Small Cap</v>
          </cell>
          <cell r="J1604">
            <v>7.18</v>
          </cell>
        </row>
        <row r="1605">
          <cell r="A1605" t="str">
            <v>INE479D01038</v>
          </cell>
          <cell r="B1605">
            <v>2820</v>
          </cell>
          <cell r="C1605">
            <v>126423</v>
          </cell>
          <cell r="D1605" t="str">
            <v>Kriti Industries (India) Ltd.</v>
          </cell>
          <cell r="E1605" t="str">
            <v>Plastic Products</v>
          </cell>
          <cell r="F1605" t="str">
            <v>KAP IN</v>
          </cell>
          <cell r="G1605" t="str">
            <v>INE479D01038</v>
          </cell>
          <cell r="H1605">
            <v>698.74896000000001</v>
          </cell>
          <cell r="I1605" t="str">
            <v>Small Cap</v>
          </cell>
          <cell r="J1605">
            <v>133</v>
          </cell>
        </row>
        <row r="1606">
          <cell r="A1606" t="str">
            <v>INE076C01018</v>
          </cell>
          <cell r="B1606">
            <v>2230</v>
          </cell>
          <cell r="C1606">
            <v>107438</v>
          </cell>
          <cell r="D1606" t="str">
            <v>IFB Agro Industries Ltd.</v>
          </cell>
          <cell r="E1606" t="str">
            <v>FMCG</v>
          </cell>
          <cell r="F1606" t="str">
            <v>IFBA IN</v>
          </cell>
          <cell r="G1606" t="str">
            <v>INE076C01018</v>
          </cell>
          <cell r="H1606">
            <v>732.18023131500001</v>
          </cell>
          <cell r="I1606" t="str">
            <v>Small Cap</v>
          </cell>
          <cell r="J1606">
            <v>789.95</v>
          </cell>
        </row>
        <row r="1607">
          <cell r="A1607" t="str">
            <v>INE392A01021</v>
          </cell>
          <cell r="B1607">
            <v>5646</v>
          </cell>
          <cell r="C1607">
            <v>109055</v>
          </cell>
          <cell r="D1607" t="str">
            <v>Visaka Industries Ltd.</v>
          </cell>
          <cell r="E1607" t="str">
            <v>Construction Materials</v>
          </cell>
          <cell r="F1607" t="str">
            <v>VSKI IN</v>
          </cell>
          <cell r="G1607" t="str">
            <v>INE392A01021</v>
          </cell>
          <cell r="H1607">
            <v>712.58005572000002</v>
          </cell>
          <cell r="I1607" t="str">
            <v>Small Cap</v>
          </cell>
          <cell r="J1607">
            <v>82.1</v>
          </cell>
        </row>
        <row r="1608">
          <cell r="A1608" t="str">
            <v>INE430R01023</v>
          </cell>
          <cell r="B1608">
            <v>51</v>
          </cell>
          <cell r="C1608">
            <v>236023</v>
          </cell>
          <cell r="D1608" t="str">
            <v>Aayush Wellness Ltd.</v>
          </cell>
          <cell r="E1608" t="str">
            <v>Healthcare</v>
          </cell>
          <cell r="F1608" t="str">
            <v>AAYF IN</v>
          </cell>
          <cell r="G1608" t="str">
            <v>INE430R01023</v>
          </cell>
          <cell r="H1608">
            <v>329.653417327</v>
          </cell>
          <cell r="I1608" t="str">
            <v>Small Cap</v>
          </cell>
          <cell r="J1608">
            <v>0</v>
          </cell>
        </row>
        <row r="1609">
          <cell r="A1609" t="str">
            <v>INE537F01012</v>
          </cell>
          <cell r="B1609">
            <v>3280</v>
          </cell>
          <cell r="C1609">
            <v>119003</v>
          </cell>
          <cell r="D1609" t="str">
            <v>Modi Naturals Ltd.</v>
          </cell>
          <cell r="E1609" t="str">
            <v>FMCG</v>
          </cell>
          <cell r="F1609" t="str">
            <v>MNAT IN</v>
          </cell>
          <cell r="G1609" t="str">
            <v>INE537F01012</v>
          </cell>
          <cell r="H1609">
            <v>615.75352117499995</v>
          </cell>
          <cell r="I1609" t="str">
            <v>Small Cap</v>
          </cell>
          <cell r="J1609">
            <v>0</v>
          </cell>
        </row>
        <row r="1610">
          <cell r="A1610" t="str">
            <v>INE984B01023</v>
          </cell>
          <cell r="B1610">
            <v>2389</v>
          </cell>
          <cell r="C1610">
            <v>105358</v>
          </cell>
          <cell r="D1610" t="str">
            <v>Integra Engineering India Ltd.</v>
          </cell>
          <cell r="E1610" t="str">
            <v>Capital Goods</v>
          </cell>
          <cell r="F1610" t="str">
            <v>IEIL IN</v>
          </cell>
          <cell r="G1610" t="str">
            <v>INE984B01023</v>
          </cell>
          <cell r="H1610">
            <v>820.35242068000002</v>
          </cell>
          <cell r="I1610" t="str">
            <v>Small Cap</v>
          </cell>
          <cell r="J1610">
            <v>0</v>
          </cell>
        </row>
        <row r="1611">
          <cell r="A1611" t="str">
            <v>INE557B01019</v>
          </cell>
          <cell r="B1611">
            <v>2903</v>
          </cell>
          <cell r="C1611">
            <v>126596</v>
          </cell>
          <cell r="D1611" t="str">
            <v>Liberty Shoes Ltd.</v>
          </cell>
          <cell r="E1611" t="str">
            <v>FMCG</v>
          </cell>
          <cell r="F1611" t="str">
            <v>LBS IN</v>
          </cell>
          <cell r="G1611" t="str">
            <v>INE557B01019</v>
          </cell>
          <cell r="H1611">
            <v>584.38679999999999</v>
          </cell>
          <cell r="I1611" t="str">
            <v>Small Cap</v>
          </cell>
          <cell r="J1611">
            <v>343.05</v>
          </cell>
        </row>
        <row r="1612">
          <cell r="A1612" t="str">
            <v>INE976E01023</v>
          </cell>
          <cell r="B1612">
            <v>1652</v>
          </cell>
          <cell r="C1612">
            <v>107552</v>
          </cell>
          <cell r="D1612" t="str">
            <v>Foods &amp; Inns Ltd.</v>
          </cell>
          <cell r="E1612" t="str">
            <v>FMCG</v>
          </cell>
          <cell r="F1612" t="str">
            <v>FI IN</v>
          </cell>
          <cell r="G1612" t="str">
            <v>INE976E01023</v>
          </cell>
          <cell r="H1612">
            <v>689.14307548800002</v>
          </cell>
          <cell r="I1612" t="str">
            <v>Small Cap</v>
          </cell>
          <cell r="J1612">
            <v>93.26</v>
          </cell>
        </row>
        <row r="1613">
          <cell r="A1613" t="str">
            <v>INE855R01021</v>
          </cell>
          <cell r="B1613">
            <v>4032</v>
          </cell>
          <cell r="C1613">
            <v>280362</v>
          </cell>
          <cell r="D1613" t="str">
            <v>Radiant Cash Management Services Ltd.</v>
          </cell>
          <cell r="E1613" t="str">
            <v>Finance</v>
          </cell>
          <cell r="F1613" t="str">
            <v>RADIANTC IN</v>
          </cell>
          <cell r="G1613" t="str">
            <v>INE855R01021</v>
          </cell>
          <cell r="H1613">
            <v>593.82949688999997</v>
          </cell>
          <cell r="I1613" t="str">
            <v>Small Cap</v>
          </cell>
          <cell r="J1613">
            <v>55.47</v>
          </cell>
        </row>
        <row r="1614">
          <cell r="A1614" t="str">
            <v>INE729D01010</v>
          </cell>
          <cell r="B1614">
            <v>2741</v>
          </cell>
          <cell r="C1614">
            <v>124500</v>
          </cell>
          <cell r="D1614" t="str">
            <v>Kilitch Drugs (India) Ltd.</v>
          </cell>
          <cell r="E1614" t="str">
            <v>Healthcare</v>
          </cell>
          <cell r="F1614" t="str">
            <v>KILD IN</v>
          </cell>
          <cell r="G1614" t="str">
            <v>INE729D01010</v>
          </cell>
          <cell r="H1614">
            <v>629.91997936999996</v>
          </cell>
          <cell r="I1614" t="str">
            <v>Small Cap</v>
          </cell>
          <cell r="J1614">
            <v>360.05</v>
          </cell>
        </row>
        <row r="1615">
          <cell r="A1615" t="str">
            <v>INE626Z01029</v>
          </cell>
          <cell r="B1615">
            <v>2003</v>
          </cell>
          <cell r="C1615">
            <v>288715</v>
          </cell>
          <cell r="D1615" t="str">
            <v>Hardwyn India Ltd.</v>
          </cell>
          <cell r="E1615" t="str">
            <v>Non - Ferrous Metals</v>
          </cell>
          <cell r="F1615" t="str">
            <v>HARDWYN IN</v>
          </cell>
          <cell r="G1615" t="str">
            <v>INE626Z01029</v>
          </cell>
          <cell r="H1615">
            <v>655.47850046799999</v>
          </cell>
          <cell r="I1615" t="str">
            <v>Small Cap</v>
          </cell>
          <cell r="J1615">
            <v>13.39</v>
          </cell>
        </row>
        <row r="1616">
          <cell r="A1616" t="str">
            <v>INE290E01011</v>
          </cell>
          <cell r="B1616">
            <v>5797</v>
          </cell>
          <cell r="C1616">
            <v>111702</v>
          </cell>
          <cell r="D1616" t="str">
            <v>Yogi Ltd.</v>
          </cell>
          <cell r="E1616" t="str">
            <v>Realty</v>
          </cell>
          <cell r="F1616" t="str">
            <v>YOGI IN</v>
          </cell>
          <cell r="G1616" t="str">
            <v>INE290E01011</v>
          </cell>
          <cell r="H1616">
            <v>764.14779999999996</v>
          </cell>
          <cell r="I1616" t="str">
            <v>Small Cap</v>
          </cell>
          <cell r="J1616">
            <v>0</v>
          </cell>
        </row>
        <row r="1617">
          <cell r="A1617" t="str">
            <v>INE207H01018</v>
          </cell>
          <cell r="B1617">
            <v>1972</v>
          </cell>
          <cell r="C1617">
            <v>113536</v>
          </cell>
          <cell r="D1617" t="str">
            <v>Gujarat Natural Resources Ltd.</v>
          </cell>
          <cell r="E1617" t="str">
            <v>Crude Oil</v>
          </cell>
          <cell r="F1617" t="str">
            <v>GERL IN</v>
          </cell>
          <cell r="G1617" t="str">
            <v>INE207H01018</v>
          </cell>
          <cell r="H1617">
            <v>808.93658159999995</v>
          </cell>
          <cell r="I1617" t="str">
            <v>Small Cap</v>
          </cell>
          <cell r="J1617">
            <v>0</v>
          </cell>
        </row>
        <row r="1618">
          <cell r="A1618" t="str">
            <v>INE713C01016</v>
          </cell>
          <cell r="B1618">
            <v>5024</v>
          </cell>
          <cell r="C1618">
            <v>131638</v>
          </cell>
          <cell r="D1618" t="str">
            <v>Suraj Ltd.</v>
          </cell>
          <cell r="E1618" t="str">
            <v>Iron &amp; Steel</v>
          </cell>
          <cell r="F1618" t="str">
            <v>SURAJ IN</v>
          </cell>
          <cell r="G1618" t="str">
            <v>INE713C01016</v>
          </cell>
          <cell r="H1618">
            <v>594.99684000000002</v>
          </cell>
          <cell r="I1618" t="str">
            <v>Small Cap</v>
          </cell>
          <cell r="J1618">
            <v>321.89999999999998</v>
          </cell>
        </row>
        <row r="1619">
          <cell r="A1619" t="str">
            <v>INE265F01028</v>
          </cell>
          <cell r="B1619">
            <v>1532</v>
          </cell>
          <cell r="C1619">
            <v>132700</v>
          </cell>
          <cell r="D1619" t="str">
            <v>Entertainment Network (India) Ltd.</v>
          </cell>
          <cell r="E1619" t="str">
            <v>Media &amp; Entertainment</v>
          </cell>
          <cell r="F1619" t="str">
            <v>ENIL IN</v>
          </cell>
          <cell r="G1619" t="str">
            <v>INE265F01028</v>
          </cell>
          <cell r="H1619">
            <v>771.30731470000001</v>
          </cell>
          <cell r="I1619" t="str">
            <v>Small Cap</v>
          </cell>
          <cell r="J1619">
            <v>162.13999999999999</v>
          </cell>
        </row>
        <row r="1620">
          <cell r="A1620" t="str">
            <v>INE939X01013</v>
          </cell>
          <cell r="B1620">
            <v>3052</v>
          </cell>
          <cell r="C1620">
            <v>277708</v>
          </cell>
          <cell r="D1620" t="str">
            <v>Manba Finance Ltd.</v>
          </cell>
          <cell r="E1620" t="str">
            <v>Finance</v>
          </cell>
          <cell r="F1620" t="str">
            <v>MANBA IN</v>
          </cell>
          <cell r="G1620" t="str">
            <v>INE939X01013</v>
          </cell>
          <cell r="H1620">
            <v>709.63166624999997</v>
          </cell>
          <cell r="I1620" t="str">
            <v>Small Cap</v>
          </cell>
          <cell r="J1620">
            <v>141.25</v>
          </cell>
        </row>
        <row r="1621">
          <cell r="A1621" t="str">
            <v>INE04AK01028</v>
          </cell>
          <cell r="B1621">
            <v>4452</v>
          </cell>
          <cell r="C1621">
            <v>295145</v>
          </cell>
          <cell r="D1621" t="str">
            <v>SBC Exports Ltd.</v>
          </cell>
          <cell r="E1621" t="str">
            <v>Textile</v>
          </cell>
          <cell r="F1621" t="str">
            <v>SBCE IN</v>
          </cell>
          <cell r="G1621" t="str">
            <v>INE04AK01028</v>
          </cell>
          <cell r="H1621">
            <v>1039.9989599999999</v>
          </cell>
          <cell r="I1621" t="str">
            <v>Small Cap</v>
          </cell>
          <cell r="J1621">
            <v>21.84</v>
          </cell>
        </row>
        <row r="1622">
          <cell r="A1622" t="str">
            <v>INE346W01013</v>
          </cell>
          <cell r="B1622">
            <v>350</v>
          </cell>
          <cell r="C1622">
            <v>285359</v>
          </cell>
          <cell r="D1622" t="str">
            <v>Apex Frozen Foods Ltd.</v>
          </cell>
          <cell r="E1622" t="str">
            <v>Agri</v>
          </cell>
          <cell r="F1622" t="str">
            <v>APEX IN</v>
          </cell>
          <cell r="G1622" t="str">
            <v>INE346W01013</v>
          </cell>
          <cell r="H1622">
            <v>742.03125</v>
          </cell>
          <cell r="I1622" t="str">
            <v>Small Cap</v>
          </cell>
          <cell r="J1622">
            <v>237.63</v>
          </cell>
        </row>
        <row r="1623">
          <cell r="A1623" t="str">
            <v>INE048C01025</v>
          </cell>
          <cell r="B1623">
            <v>5587</v>
          </cell>
          <cell r="C1623">
            <v>123796</v>
          </cell>
          <cell r="D1623" t="str">
            <v>Viceroy Hotels Ltd.</v>
          </cell>
          <cell r="E1623" t="str">
            <v>Hospitality</v>
          </cell>
          <cell r="F1623" t="str">
            <v>PLHH IN</v>
          </cell>
          <cell r="G1623" t="str">
            <v>INE048C01025</v>
          </cell>
          <cell r="H1623">
            <v>784.25369153999998</v>
          </cell>
          <cell r="I1623" t="str">
            <v>Small Cap</v>
          </cell>
          <cell r="J1623">
            <v>116.01</v>
          </cell>
        </row>
        <row r="1624">
          <cell r="A1624" t="str">
            <v>INE324L01013</v>
          </cell>
          <cell r="B1624">
            <v>4019</v>
          </cell>
          <cell r="C1624">
            <v>221213</v>
          </cell>
          <cell r="D1624" t="str">
            <v>R.P.P. Infra Projects Ltd.</v>
          </cell>
          <cell r="E1624" t="str">
            <v>Realty</v>
          </cell>
          <cell r="F1624" t="str">
            <v>RPP IN</v>
          </cell>
          <cell r="G1624" t="str">
            <v>INE324L01013</v>
          </cell>
          <cell r="H1624">
            <v>726.68162829000005</v>
          </cell>
          <cell r="I1624" t="str">
            <v>Small Cap</v>
          </cell>
          <cell r="J1624">
            <v>147</v>
          </cell>
        </row>
        <row r="1625">
          <cell r="A1625" t="str">
            <v>INE176O01011</v>
          </cell>
          <cell r="B1625">
            <v>1558</v>
          </cell>
          <cell r="C1625">
            <v>132016</v>
          </cell>
          <cell r="D1625" t="str">
            <v>Espire Hospitality Ltd.</v>
          </cell>
          <cell r="E1625" t="str">
            <v>Realty</v>
          </cell>
          <cell r="F1625" t="str">
            <v>ESPIRE IN</v>
          </cell>
          <cell r="G1625" t="str">
            <v>INE176O01011</v>
          </cell>
          <cell r="H1625">
            <v>683.45617919999995</v>
          </cell>
          <cell r="I1625" t="str">
            <v>Small Cap</v>
          </cell>
          <cell r="J1625">
            <v>0</v>
          </cell>
        </row>
        <row r="1626">
          <cell r="A1626" t="str">
            <v>INE05ST01028</v>
          </cell>
          <cell r="B1626">
            <v>5030</v>
          </cell>
          <cell r="C1626">
            <v>297503</v>
          </cell>
          <cell r="D1626" t="str">
            <v>Suratwwala Business Group Ltd.</v>
          </cell>
          <cell r="E1626" t="str">
            <v>Realty</v>
          </cell>
          <cell r="F1626" t="str">
            <v>SBGLP IN</v>
          </cell>
          <cell r="G1626" t="str">
            <v>INE05ST01028</v>
          </cell>
          <cell r="H1626">
            <v>606.09045779999997</v>
          </cell>
          <cell r="I1626" t="str">
            <v>Small Cap</v>
          </cell>
          <cell r="J1626">
            <v>34.9</v>
          </cell>
        </row>
        <row r="1627">
          <cell r="A1627" t="str">
            <v>INE701G01012</v>
          </cell>
          <cell r="B1627">
            <v>204</v>
          </cell>
          <cell r="C1627">
            <v>130499</v>
          </cell>
          <cell r="D1627" t="str">
            <v>AK Capital Services Ltd.</v>
          </cell>
          <cell r="E1627" t="str">
            <v>Finance</v>
          </cell>
          <cell r="F1627" t="str">
            <v>AKCPS IN</v>
          </cell>
          <cell r="G1627" t="str">
            <v>INE701G01012</v>
          </cell>
          <cell r="H1627">
            <v>689.20500000000004</v>
          </cell>
          <cell r="I1627" t="str">
            <v>Small Cap</v>
          </cell>
          <cell r="J1627">
            <v>0</v>
          </cell>
        </row>
        <row r="1628">
          <cell r="A1628" t="str">
            <v>INE363A01022</v>
          </cell>
          <cell r="B1628">
            <v>463</v>
          </cell>
          <cell r="C1628">
            <v>100023</v>
          </cell>
          <cell r="D1628" t="str">
            <v>Asian Hotels (North) Ltd.</v>
          </cell>
          <cell r="E1628" t="str">
            <v>Hospitality</v>
          </cell>
          <cell r="F1628" t="str">
            <v>AHOT IN</v>
          </cell>
          <cell r="G1628" t="str">
            <v>INE363A01022</v>
          </cell>
          <cell r="H1628">
            <v>628.33929669999998</v>
          </cell>
          <cell r="I1628" t="str">
            <v>Small Cap</v>
          </cell>
          <cell r="J1628">
            <v>320.39999999999998</v>
          </cell>
        </row>
        <row r="1629">
          <cell r="A1629" t="str">
            <v>INE0OPA01019</v>
          </cell>
          <cell r="B1629">
            <v>1273</v>
          </cell>
          <cell r="C1629">
            <v>314838</v>
          </cell>
          <cell r="D1629" t="str">
            <v>Deepak Builders &amp; Engineers India Ltd.</v>
          </cell>
          <cell r="E1629" t="str">
            <v>Realty</v>
          </cell>
          <cell r="F1629" t="str">
            <v>DBEIL IN</v>
          </cell>
          <cell r="G1629" t="str">
            <v>INE0OPA01019</v>
          </cell>
          <cell r="H1629">
            <v>673.79213990000005</v>
          </cell>
          <cell r="I1629" t="str">
            <v>Small Cap</v>
          </cell>
          <cell r="J1629">
            <v>144.58000000000001</v>
          </cell>
        </row>
        <row r="1630">
          <cell r="A1630" t="str">
            <v>INE538A01037</v>
          </cell>
          <cell r="B1630">
            <v>1795</v>
          </cell>
          <cell r="C1630">
            <v>100173</v>
          </cell>
          <cell r="D1630" t="str">
            <v>GFL Ltd.</v>
          </cell>
          <cell r="E1630" t="str">
            <v>Finance</v>
          </cell>
          <cell r="F1630" t="str">
            <v>GFLTD IN</v>
          </cell>
          <cell r="G1630" t="str">
            <v>INE538A01037</v>
          </cell>
          <cell r="H1630">
            <v>666.02054999999996</v>
          </cell>
          <cell r="I1630" t="str">
            <v>Small Cap</v>
          </cell>
          <cell r="J1630">
            <v>60.84</v>
          </cell>
        </row>
        <row r="1631">
          <cell r="A1631" t="str">
            <v>INE933B01012</v>
          </cell>
          <cell r="B1631">
            <v>3152</v>
          </cell>
          <cell r="C1631">
            <v>132408</v>
          </cell>
          <cell r="D1631" t="str">
            <v>Megasoft Ltd.</v>
          </cell>
          <cell r="E1631" t="str">
            <v>IT</v>
          </cell>
          <cell r="F1631" t="str">
            <v>MGSF IN</v>
          </cell>
          <cell r="G1631" t="str">
            <v>INE933B01012</v>
          </cell>
          <cell r="H1631">
            <v>1171.837101285</v>
          </cell>
          <cell r="I1631" t="str">
            <v>Small Cap</v>
          </cell>
          <cell r="J1631">
            <v>157.28</v>
          </cell>
        </row>
        <row r="1632">
          <cell r="A1632" t="str">
            <v>INE032E01017</v>
          </cell>
          <cell r="B1632">
            <v>423</v>
          </cell>
          <cell r="C1632">
            <v>130245</v>
          </cell>
          <cell r="D1632" t="str">
            <v>Aryaman Financial Services Ltd.</v>
          </cell>
          <cell r="E1632" t="str">
            <v>Finance</v>
          </cell>
          <cell r="F1632" t="str">
            <v>AMFS IN</v>
          </cell>
          <cell r="G1632" t="str">
            <v>INE032E01017</v>
          </cell>
          <cell r="H1632">
            <v>948.71385499999997</v>
          </cell>
          <cell r="I1632" t="str">
            <v>Small Cap</v>
          </cell>
          <cell r="J1632">
            <v>0</v>
          </cell>
        </row>
        <row r="1633">
          <cell r="A1633" t="str">
            <v>INE967C01018</v>
          </cell>
          <cell r="B1633">
            <v>2646</v>
          </cell>
          <cell r="C1633">
            <v>126668</v>
          </cell>
          <cell r="D1633" t="str">
            <v>Kamat Hotels (India) Ltd.</v>
          </cell>
          <cell r="E1633" t="str">
            <v>Hospitality</v>
          </cell>
          <cell r="F1633" t="str">
            <v>KHI IN</v>
          </cell>
          <cell r="G1633" t="str">
            <v>INE967C01018</v>
          </cell>
          <cell r="H1633">
            <v>905.18561076000003</v>
          </cell>
          <cell r="I1633" t="str">
            <v>Small Cap</v>
          </cell>
          <cell r="J1633">
            <v>305.8</v>
          </cell>
        </row>
        <row r="1634">
          <cell r="A1634" t="str">
            <v>INE467D01017</v>
          </cell>
          <cell r="B1634">
            <v>5634</v>
          </cell>
          <cell r="C1634">
            <v>130521</v>
          </cell>
          <cell r="D1634" t="str">
            <v>Virat Industries Ltd.</v>
          </cell>
          <cell r="E1634" t="str">
            <v>Textile</v>
          </cell>
          <cell r="F1634" t="str">
            <v>VRI IN</v>
          </cell>
          <cell r="G1634" t="str">
            <v>INE467D01017</v>
          </cell>
          <cell r="H1634">
            <v>1024.8394165350001</v>
          </cell>
          <cell r="I1634" t="str">
            <v>Small Cap</v>
          </cell>
          <cell r="J1634">
            <v>0</v>
          </cell>
        </row>
        <row r="1635">
          <cell r="A1635" t="str">
            <v>INE872E01016</v>
          </cell>
          <cell r="B1635">
            <v>1284</v>
          </cell>
          <cell r="C1635">
            <v>104240</v>
          </cell>
          <cell r="D1635" t="str">
            <v>Delton Cables Ltd.</v>
          </cell>
          <cell r="E1635" t="str">
            <v>Electricals</v>
          </cell>
          <cell r="F1635" t="str">
            <v>DCL IN</v>
          </cell>
          <cell r="G1635" t="str">
            <v>INE872E01016</v>
          </cell>
          <cell r="H1635">
            <v>594.43200000000002</v>
          </cell>
          <cell r="I1635" t="str">
            <v>Small Cap</v>
          </cell>
          <cell r="J1635">
            <v>0</v>
          </cell>
        </row>
        <row r="1636">
          <cell r="A1636" t="str">
            <v>INE389C01015</v>
          </cell>
          <cell r="B1636">
            <v>3039</v>
          </cell>
          <cell r="C1636">
            <v>221128</v>
          </cell>
          <cell r="D1636" t="str">
            <v>Mallcom (India) Ltd</v>
          </cell>
          <cell r="E1636" t="str">
            <v>Miscellaneous</v>
          </cell>
          <cell r="F1636" t="str">
            <v>MALI IN</v>
          </cell>
          <cell r="G1636" t="str">
            <v>INE389C01015</v>
          </cell>
          <cell r="H1636">
            <v>795.03840000000002</v>
          </cell>
          <cell r="I1636" t="str">
            <v>Small Cap</v>
          </cell>
          <cell r="J1636">
            <v>1280.2</v>
          </cell>
        </row>
        <row r="1637">
          <cell r="A1637" t="str">
            <v>INE03HW01020</v>
          </cell>
          <cell r="B1637">
            <v>5673</v>
          </cell>
          <cell r="C1637">
            <v>311070</v>
          </cell>
          <cell r="D1637" t="str">
            <v>VL E-Governance &amp; IT Solutions Ltd.</v>
          </cell>
          <cell r="E1637" t="str">
            <v>Logistics</v>
          </cell>
          <cell r="F1637" t="str">
            <v>VLEGOV IN</v>
          </cell>
          <cell r="G1637" t="str">
            <v>INE03HW01020</v>
          </cell>
          <cell r="H1637">
            <v>404.198103183</v>
          </cell>
          <cell r="I1637" t="str">
            <v>Small Cap</v>
          </cell>
          <cell r="J1637">
            <v>37.08</v>
          </cell>
        </row>
        <row r="1638">
          <cell r="A1638" t="str">
            <v>INE361D01012</v>
          </cell>
          <cell r="B1638">
            <v>5408</v>
          </cell>
          <cell r="C1638">
            <v>104605</v>
          </cell>
          <cell r="D1638" t="str">
            <v>Uni Abex Alloy Products Ltd.</v>
          </cell>
          <cell r="E1638" t="str">
            <v>Automobile &amp; Ancillaries</v>
          </cell>
          <cell r="F1638" t="str">
            <v>UNI IN</v>
          </cell>
          <cell r="G1638" t="str">
            <v>INE361D01012</v>
          </cell>
          <cell r="H1638">
            <v>601.75287500000002</v>
          </cell>
          <cell r="I1638" t="str">
            <v>Small Cap</v>
          </cell>
          <cell r="J1638">
            <v>0</v>
          </cell>
        </row>
        <row r="1639">
          <cell r="A1639" t="str">
            <v>INE215I01027</v>
          </cell>
          <cell r="B1639">
            <v>2968</v>
          </cell>
          <cell r="C1639">
            <v>132906</v>
          </cell>
          <cell r="D1639" t="str">
            <v>Maan Aluminium Ltd.</v>
          </cell>
          <cell r="E1639" t="str">
            <v>Non - Ferrous Metals</v>
          </cell>
          <cell r="F1639" t="str">
            <v>MALU IN</v>
          </cell>
          <cell r="G1639" t="str">
            <v>INE215I01027</v>
          </cell>
          <cell r="H1639">
            <v>600.34199039999999</v>
          </cell>
          <cell r="I1639" t="str">
            <v>Small Cap</v>
          </cell>
          <cell r="J1639">
            <v>113.71</v>
          </cell>
        </row>
        <row r="1640">
          <cell r="A1640" t="str">
            <v>INE888C01040</v>
          </cell>
          <cell r="B1640">
            <v>4314</v>
          </cell>
          <cell r="C1640">
            <v>106642</v>
          </cell>
          <cell r="D1640" t="str">
            <v>Sadhana Nitro Chem Ltd.</v>
          </cell>
          <cell r="E1640" t="str">
            <v>Chemicals</v>
          </cell>
          <cell r="F1640" t="str">
            <v>SADHNANI IN</v>
          </cell>
          <cell r="G1640" t="str">
            <v>INE888C01040</v>
          </cell>
          <cell r="H1640">
            <v>364.658040099</v>
          </cell>
          <cell r="I1640" t="str">
            <v>Small Cap</v>
          </cell>
          <cell r="J1640">
            <v>11.08</v>
          </cell>
        </row>
        <row r="1641">
          <cell r="A1641" t="str">
            <v>INE229A01017</v>
          </cell>
          <cell r="B1641">
            <v>3644</v>
          </cell>
          <cell r="C1641">
            <v>117536</v>
          </cell>
          <cell r="D1641" t="str">
            <v>Onward Technologies Ltd.</v>
          </cell>
          <cell r="E1641" t="str">
            <v>IT</v>
          </cell>
          <cell r="F1641" t="str">
            <v>ONT IN</v>
          </cell>
          <cell r="G1641" t="str">
            <v>INE229A01017</v>
          </cell>
          <cell r="H1641">
            <v>725.14984300000003</v>
          </cell>
          <cell r="I1641" t="str">
            <v>Small Cap</v>
          </cell>
          <cell r="J1641">
            <v>319.55</v>
          </cell>
        </row>
        <row r="1642">
          <cell r="A1642" t="str">
            <v>INE071D01033</v>
          </cell>
          <cell r="B1642">
            <v>3165</v>
          </cell>
          <cell r="C1642">
            <v>123828</v>
          </cell>
          <cell r="D1642" t="str">
            <v>Menon Bearings Ltd.</v>
          </cell>
          <cell r="E1642" t="str">
            <v>Automobile &amp; Ancillaries</v>
          </cell>
          <cell r="F1642" t="str">
            <v>MEN IN</v>
          </cell>
          <cell r="G1642" t="str">
            <v>INE071D01033</v>
          </cell>
          <cell r="H1642">
            <v>732.44280000000003</v>
          </cell>
          <cell r="I1642" t="str">
            <v>Small Cap</v>
          </cell>
          <cell r="J1642">
            <v>132.34</v>
          </cell>
        </row>
        <row r="1643">
          <cell r="A1643" t="str">
            <v>INE505A01010</v>
          </cell>
          <cell r="B1643">
            <v>1367</v>
          </cell>
          <cell r="C1643">
            <v>106405</v>
          </cell>
          <cell r="D1643" t="str">
            <v>DMCC Speciality Chemicals Ltd.</v>
          </cell>
          <cell r="E1643" t="str">
            <v>Chemicals</v>
          </cell>
          <cell r="F1643" t="str">
            <v>DMCC IN</v>
          </cell>
          <cell r="G1643" t="str">
            <v>INE505A01010</v>
          </cell>
          <cell r="H1643">
            <v>755.18117124000003</v>
          </cell>
          <cell r="I1643" t="str">
            <v>Small Cap</v>
          </cell>
          <cell r="J1643">
            <v>302.55</v>
          </cell>
        </row>
        <row r="1644">
          <cell r="A1644" t="str">
            <v>INE555P01013</v>
          </cell>
          <cell r="B1644">
            <v>2751</v>
          </cell>
          <cell r="C1644">
            <v>241877</v>
          </cell>
          <cell r="D1644" t="str">
            <v>Kiran Vyapar Ltd.</v>
          </cell>
          <cell r="E1644" t="str">
            <v>Finance</v>
          </cell>
          <cell r="F1644" t="str">
            <v>KIRV IN</v>
          </cell>
          <cell r="G1644" t="str">
            <v>INE555P01013</v>
          </cell>
          <cell r="H1644">
            <v>587.01979966500005</v>
          </cell>
          <cell r="I1644" t="str">
            <v>Small Cap</v>
          </cell>
          <cell r="J1644">
            <v>0</v>
          </cell>
        </row>
        <row r="1645">
          <cell r="A1645" t="str">
            <v>INE0BX301013</v>
          </cell>
          <cell r="B1645">
            <v>3962</v>
          </cell>
          <cell r="C1645">
            <v>317351</v>
          </cell>
          <cell r="D1645" t="str">
            <v>Prostarm Info Systems Ltd.</v>
          </cell>
          <cell r="E1645" t="str">
            <v>Capital Goods</v>
          </cell>
          <cell r="F1645" t="str">
            <v>PROSTARM IN</v>
          </cell>
          <cell r="G1645" t="str">
            <v>INE0BX301013</v>
          </cell>
          <cell r="H1645">
            <v>1287.58732704</v>
          </cell>
          <cell r="I1645" t="str">
            <v>Small Cap</v>
          </cell>
          <cell r="J1645">
            <v>218.69</v>
          </cell>
        </row>
        <row r="1646">
          <cell r="A1646" t="str">
            <v>INE871K01015</v>
          </cell>
          <cell r="B1646">
            <v>2126</v>
          </cell>
          <cell r="C1646">
            <v>220559</v>
          </cell>
          <cell r="D1646" t="str">
            <v>Hindustan Media Ventures Ltd.</v>
          </cell>
          <cell r="E1646" t="str">
            <v>Media &amp; Entertainment</v>
          </cell>
          <cell r="F1646" t="str">
            <v>HMVL IN</v>
          </cell>
          <cell r="G1646" t="str">
            <v>INE871K01015</v>
          </cell>
          <cell r="H1646">
            <v>623.40863917599995</v>
          </cell>
          <cell r="I1646" t="str">
            <v>Small Cap</v>
          </cell>
          <cell r="J1646">
            <v>84.63</v>
          </cell>
        </row>
        <row r="1647">
          <cell r="A1647" t="str">
            <v>INE010C01025</v>
          </cell>
          <cell r="B1647">
            <v>5083</v>
          </cell>
          <cell r="C1647">
            <v>123558</v>
          </cell>
          <cell r="D1647" t="str">
            <v>Swiss Military Consumer Goods Ltd.</v>
          </cell>
          <cell r="E1647" t="str">
            <v>Trading</v>
          </cell>
          <cell r="F1647" t="str">
            <v>SWISSMLT IN</v>
          </cell>
          <cell r="G1647" t="str">
            <v>INE010C01025</v>
          </cell>
          <cell r="H1647">
            <v>602.28535287</v>
          </cell>
          <cell r="I1647" t="str">
            <v>Small Cap</v>
          </cell>
          <cell r="J1647">
            <v>0</v>
          </cell>
        </row>
        <row r="1648">
          <cell r="A1648" t="str">
            <v>INE515H01014</v>
          </cell>
          <cell r="B1648">
            <v>1513</v>
          </cell>
          <cell r="C1648">
            <v>109525</v>
          </cell>
          <cell r="D1648" t="str">
            <v>Empire Industries Ltd.</v>
          </cell>
          <cell r="E1648" t="str">
            <v>Construction Materials</v>
          </cell>
          <cell r="F1648" t="str">
            <v>EMIN IN</v>
          </cell>
          <cell r="G1648" t="str">
            <v>INE515H01014</v>
          </cell>
          <cell r="H1648">
            <v>701.51976616000002</v>
          </cell>
          <cell r="I1648" t="str">
            <v>Small Cap</v>
          </cell>
          <cell r="J1648">
            <v>0</v>
          </cell>
        </row>
        <row r="1649">
          <cell r="A1649" t="str">
            <v>INE122M01019</v>
          </cell>
          <cell r="B1649">
            <v>1560</v>
          </cell>
          <cell r="C1649">
            <v>226221</v>
          </cell>
          <cell r="D1649" t="str">
            <v>Essar Shipping Ltd.</v>
          </cell>
          <cell r="E1649" t="str">
            <v>Logistics</v>
          </cell>
          <cell r="F1649" t="str">
            <v>ESL IN</v>
          </cell>
          <cell r="G1649" t="str">
            <v>INE122M01019</v>
          </cell>
          <cell r="H1649">
            <v>499.84721388000003</v>
          </cell>
          <cell r="I1649" t="str">
            <v>Small Cap</v>
          </cell>
          <cell r="J1649">
            <v>24</v>
          </cell>
        </row>
        <row r="1650">
          <cell r="A1650" t="str">
            <v>INE015B01018</v>
          </cell>
          <cell r="B1650">
            <v>5751</v>
          </cell>
          <cell r="C1650">
            <v>126586</v>
          </cell>
          <cell r="D1650" t="str">
            <v>Wim Plast Ltd.</v>
          </cell>
          <cell r="E1650" t="str">
            <v>Plastic Products</v>
          </cell>
          <cell r="F1650" t="str">
            <v>WMP IN</v>
          </cell>
          <cell r="G1650" t="str">
            <v>INE015B01018</v>
          </cell>
          <cell r="H1650">
            <v>605.869596</v>
          </cell>
          <cell r="I1650" t="str">
            <v>Small Cap</v>
          </cell>
          <cell r="J1650">
            <v>0</v>
          </cell>
        </row>
        <row r="1651">
          <cell r="A1651" t="str">
            <v>INE251H01024</v>
          </cell>
          <cell r="B1651">
            <v>1991</v>
          </cell>
          <cell r="C1651">
            <v>132708</v>
          </cell>
          <cell r="D1651" t="str">
            <v>GVK Power &amp; Infrastructure Ltd.</v>
          </cell>
          <cell r="E1651" t="str">
            <v>Power</v>
          </cell>
          <cell r="F1651" t="str">
            <v>GVKP IN</v>
          </cell>
          <cell r="G1651" t="str">
            <v>INE251H01024</v>
          </cell>
          <cell r="H1651">
            <v>589.04547920000005</v>
          </cell>
          <cell r="I1651" t="str">
            <v>Small Cap</v>
          </cell>
          <cell r="J1651">
            <v>3.71</v>
          </cell>
        </row>
        <row r="1652">
          <cell r="A1652" t="str">
            <v>INE887E01022</v>
          </cell>
          <cell r="B1652">
            <v>3504</v>
          </cell>
          <cell r="C1652">
            <v>124774</v>
          </cell>
          <cell r="D1652" t="str">
            <v>NGL Fine-Chem Ltd.</v>
          </cell>
          <cell r="E1652" t="str">
            <v>Healthcare</v>
          </cell>
          <cell r="F1652" t="str">
            <v>NGLF IN</v>
          </cell>
          <cell r="G1652" t="str">
            <v>INE887E01022</v>
          </cell>
          <cell r="H1652">
            <v>890.77839043999995</v>
          </cell>
          <cell r="I1652" t="str">
            <v>Small Cap</v>
          </cell>
          <cell r="J1652">
            <v>1446.5</v>
          </cell>
        </row>
        <row r="1653">
          <cell r="A1653" t="str">
            <v>INE253A01025</v>
          </cell>
          <cell r="B1653">
            <v>2127</v>
          </cell>
          <cell r="C1653">
            <v>100500</v>
          </cell>
          <cell r="D1653" t="str">
            <v>Hindustan Motors Ltd.</v>
          </cell>
          <cell r="E1653" t="str">
            <v>Automobile &amp; Ancillaries</v>
          </cell>
          <cell r="F1653" t="str">
            <v>HM IN</v>
          </cell>
          <cell r="G1653" t="str">
            <v>INE253A01025</v>
          </cell>
          <cell r="H1653">
            <v>492.43593148000002</v>
          </cell>
          <cell r="I1653" t="str">
            <v>Small Cap</v>
          </cell>
          <cell r="J1653">
            <v>23.73</v>
          </cell>
        </row>
        <row r="1654">
          <cell r="A1654" t="str">
            <v>INE645H01027</v>
          </cell>
          <cell r="B1654">
            <v>5042</v>
          </cell>
          <cell r="C1654">
            <v>132782</v>
          </cell>
          <cell r="D1654" t="str">
            <v>Sutlej Textiles And Industries Ltd.</v>
          </cell>
          <cell r="E1654" t="str">
            <v>Textile</v>
          </cell>
          <cell r="F1654" t="str">
            <v>SUTJ IN</v>
          </cell>
          <cell r="G1654" t="str">
            <v>INE645H01027</v>
          </cell>
          <cell r="H1654">
            <v>626.97212874000002</v>
          </cell>
          <cell r="I1654" t="str">
            <v>Small Cap</v>
          </cell>
          <cell r="J1654">
            <v>38.369999999999997</v>
          </cell>
        </row>
        <row r="1655">
          <cell r="A1655" t="str">
            <v>INE415D01024</v>
          </cell>
          <cell r="B1655">
            <v>723</v>
          </cell>
          <cell r="C1655">
            <v>123229</v>
          </cell>
          <cell r="D1655" t="str">
            <v>Bharat Seats Ltd.</v>
          </cell>
          <cell r="E1655" t="str">
            <v>Automobile &amp; Ancillaries</v>
          </cell>
          <cell r="F1655" t="str">
            <v>BSET IN</v>
          </cell>
          <cell r="G1655" t="str">
            <v>INE415D01024</v>
          </cell>
          <cell r="H1655">
            <v>1062.576</v>
          </cell>
          <cell r="I1655" t="str">
            <v>Small Cap</v>
          </cell>
          <cell r="J1655">
            <v>168.76</v>
          </cell>
        </row>
        <row r="1656">
          <cell r="A1656" t="str">
            <v>INE906O01029</v>
          </cell>
          <cell r="B1656">
            <v>5256</v>
          </cell>
          <cell r="C1656">
            <v>246884</v>
          </cell>
          <cell r="D1656" t="str">
            <v>Tiger Logistics (India) Ltd.</v>
          </cell>
          <cell r="E1656" t="str">
            <v>Logistics</v>
          </cell>
          <cell r="F1656" t="str">
            <v>TGLI IN</v>
          </cell>
          <cell r="G1656" t="str">
            <v>INE906O01029</v>
          </cell>
          <cell r="H1656">
            <v>422.79427500000003</v>
          </cell>
          <cell r="I1656" t="str">
            <v>Small Cap</v>
          </cell>
          <cell r="J1656">
            <v>0</v>
          </cell>
        </row>
        <row r="1657">
          <cell r="A1657" t="str">
            <v>INE035S01028</v>
          </cell>
          <cell r="B1657">
            <v>3846</v>
          </cell>
          <cell r="C1657">
            <v>228466</v>
          </cell>
          <cell r="D1657" t="str">
            <v>Pocl Enterprises Ltd.</v>
          </cell>
          <cell r="E1657" t="str">
            <v>Non - Ferrous Metals</v>
          </cell>
          <cell r="F1657" t="str">
            <v>POCE IN</v>
          </cell>
          <cell r="G1657" t="str">
            <v>INE035S01028</v>
          </cell>
          <cell r="H1657">
            <v>790.53450268500001</v>
          </cell>
          <cell r="I1657" t="str">
            <v>Small Cap</v>
          </cell>
          <cell r="J1657">
            <v>0</v>
          </cell>
        </row>
        <row r="1658">
          <cell r="A1658" t="str">
            <v>INE0MIS01010</v>
          </cell>
          <cell r="B1658">
            <v>3994</v>
          </cell>
          <cell r="C1658">
            <v>310045</v>
          </cell>
          <cell r="D1658" t="str">
            <v>Pyramid Technoplast Ltd.</v>
          </cell>
          <cell r="E1658" t="str">
            <v>FMCG</v>
          </cell>
          <cell r="F1658" t="str">
            <v>PYRAMID IN</v>
          </cell>
          <cell r="G1658" t="str">
            <v>INE0MIS01010</v>
          </cell>
          <cell r="H1658">
            <v>618.90426000000002</v>
          </cell>
          <cell r="I1658" t="str">
            <v>Small Cap</v>
          </cell>
          <cell r="J1658">
            <v>167.69</v>
          </cell>
        </row>
        <row r="1659">
          <cell r="A1659" t="str">
            <v>INE404B01022</v>
          </cell>
          <cell r="B1659">
            <v>2879</v>
          </cell>
          <cell r="C1659">
            <v>126961</v>
          </cell>
          <cell r="D1659" t="str">
            <v>Last Mile Enterprises Ltd.</v>
          </cell>
          <cell r="E1659" t="str">
            <v>Infrastructure</v>
          </cell>
          <cell r="F1659" t="str">
            <v>LASTMILE IN</v>
          </cell>
          <cell r="G1659" t="str">
            <v>INE404B01022</v>
          </cell>
          <cell r="H1659">
            <v>473.81734034999999</v>
          </cell>
          <cell r="I1659" t="str">
            <v>Small Cap</v>
          </cell>
          <cell r="J1659">
            <v>0</v>
          </cell>
        </row>
        <row r="1660">
          <cell r="A1660" t="str">
            <v>INE974B01016</v>
          </cell>
          <cell r="B1660">
            <v>1053</v>
          </cell>
          <cell r="C1660">
            <v>126817</v>
          </cell>
          <cell r="D1660" t="str">
            <v>Cheviot Company Ltd.</v>
          </cell>
          <cell r="E1660" t="str">
            <v>Textile</v>
          </cell>
          <cell r="F1660" t="str">
            <v>CVC IN</v>
          </cell>
          <cell r="G1660" t="str">
            <v>INE974B01016</v>
          </cell>
          <cell r="H1660">
            <v>702.74835312499999</v>
          </cell>
          <cell r="I1660" t="str">
            <v>Small Cap</v>
          </cell>
          <cell r="J1660">
            <v>1202.3</v>
          </cell>
        </row>
        <row r="1661">
          <cell r="A1661" t="str">
            <v>INE666E01020</v>
          </cell>
          <cell r="B1661">
            <v>307</v>
          </cell>
          <cell r="C1661">
            <v>132141</v>
          </cell>
          <cell r="D1661" t="str">
            <v>Andhra Cements Ltd.</v>
          </cell>
          <cell r="E1661" t="str">
            <v>Construction Materials</v>
          </cell>
          <cell r="F1661" t="str">
            <v>ANDC IN</v>
          </cell>
          <cell r="G1661" t="str">
            <v>INE666E01020</v>
          </cell>
          <cell r="H1661">
            <v>858.12262339999995</v>
          </cell>
          <cell r="I1661" t="str">
            <v>Small Cap</v>
          </cell>
          <cell r="J1661">
            <v>92.41</v>
          </cell>
        </row>
        <row r="1662">
          <cell r="A1662" t="str">
            <v>INE413G01022</v>
          </cell>
          <cell r="B1662">
            <v>5303</v>
          </cell>
          <cell r="C1662">
            <v>126582</v>
          </cell>
          <cell r="D1662" t="str">
            <v>TPL Plastech Ltd.</v>
          </cell>
          <cell r="E1662" t="str">
            <v>Plastic Products</v>
          </cell>
          <cell r="F1662" t="str">
            <v>TPPL IN</v>
          </cell>
          <cell r="G1662" t="str">
            <v>INE413G01022</v>
          </cell>
          <cell r="H1662">
            <v>584.16446699999995</v>
          </cell>
          <cell r="I1662" t="str">
            <v>Small Cap</v>
          </cell>
          <cell r="J1662">
            <v>74.84</v>
          </cell>
        </row>
        <row r="1663">
          <cell r="A1663" t="str">
            <v>INE344T01014</v>
          </cell>
          <cell r="B1663">
            <v>663</v>
          </cell>
          <cell r="C1663">
            <v>278531</v>
          </cell>
          <cell r="D1663" t="str">
            <v>Bella Casa Fashion &amp; Retail Ltd.</v>
          </cell>
          <cell r="E1663" t="str">
            <v>Textile</v>
          </cell>
          <cell r="F1663" t="str">
            <v>BCFR IN</v>
          </cell>
          <cell r="G1663" t="str">
            <v>INE344T01014</v>
          </cell>
          <cell r="H1663">
            <v>547.54875000000004</v>
          </cell>
          <cell r="I1663" t="str">
            <v>Small Cap</v>
          </cell>
          <cell r="J1663">
            <v>404.8</v>
          </cell>
        </row>
        <row r="1664">
          <cell r="A1664" t="str">
            <v>INE688E01024</v>
          </cell>
          <cell r="B1664">
            <v>2080</v>
          </cell>
          <cell r="C1664">
            <v>105720</v>
          </cell>
          <cell r="D1664" t="str">
            <v>Hercules Hoists Ltd.</v>
          </cell>
          <cell r="E1664" t="str">
            <v>Capital Goods</v>
          </cell>
          <cell r="F1664" t="str">
            <v>HCH IN</v>
          </cell>
          <cell r="G1664" t="str">
            <v>INE688E01024</v>
          </cell>
          <cell r="H1664">
            <v>545.44000000000005</v>
          </cell>
          <cell r="I1664" t="str">
            <v>Small Cap</v>
          </cell>
          <cell r="J1664">
            <v>173.12</v>
          </cell>
        </row>
        <row r="1665">
          <cell r="A1665" t="str">
            <v>INE0YRO01015</v>
          </cell>
          <cell r="B1665">
            <v>4590</v>
          </cell>
          <cell r="C1665">
            <v>315681</v>
          </cell>
          <cell r="D1665" t="str">
            <v>Shiv Texchem Ltd.</v>
          </cell>
          <cell r="E1665" t="str">
            <v>Trading</v>
          </cell>
          <cell r="F1665" t="str">
            <v>SHIVTEXC IN</v>
          </cell>
          <cell r="G1665" t="str">
            <v>INE0YRO01015</v>
          </cell>
          <cell r="H1665">
            <v>625.65134399999999</v>
          </cell>
          <cell r="I1665" t="str">
            <v>Small Cap</v>
          </cell>
          <cell r="J1665">
            <v>0</v>
          </cell>
        </row>
        <row r="1666">
          <cell r="A1666" t="str">
            <v>INE757B01015</v>
          </cell>
          <cell r="B1666">
            <v>5324</v>
          </cell>
          <cell r="C1666">
            <v>120151</v>
          </cell>
          <cell r="D1666" t="str">
            <v>Transworld Shipping Lines Ltd.</v>
          </cell>
          <cell r="E1666" t="str">
            <v>Logistics</v>
          </cell>
          <cell r="F1666" t="str">
            <v>TRANSWOR IN</v>
          </cell>
          <cell r="G1666" t="str">
            <v>INE757B01015</v>
          </cell>
          <cell r="H1666">
            <v>566.50435140000002</v>
          </cell>
          <cell r="I1666" t="str">
            <v>Small Cap</v>
          </cell>
          <cell r="J1666">
            <v>258.95</v>
          </cell>
        </row>
        <row r="1667">
          <cell r="A1667" t="str">
            <v>INE335K01011</v>
          </cell>
          <cell r="B1667">
            <v>1116</v>
          </cell>
          <cell r="C1667">
            <v>232575</v>
          </cell>
          <cell r="D1667" t="str">
            <v>Coffee Day Enterprises Ltd.</v>
          </cell>
          <cell r="E1667" t="str">
            <v>Hospitality</v>
          </cell>
          <cell r="F1667" t="str">
            <v>CCD IN</v>
          </cell>
          <cell r="G1667" t="str">
            <v>INE335K01011</v>
          </cell>
          <cell r="H1667">
            <v>946.83020455799999</v>
          </cell>
          <cell r="I1667" t="str">
            <v>Small Cap</v>
          </cell>
          <cell r="J1667">
            <v>45.25</v>
          </cell>
        </row>
        <row r="1668">
          <cell r="A1668" t="str">
            <v>INE252A01019</v>
          </cell>
          <cell r="B1668">
            <v>4841</v>
          </cell>
          <cell r="C1668">
            <v>117166</v>
          </cell>
          <cell r="D1668" t="str">
            <v>SPEL Semiconductor Ltd.</v>
          </cell>
          <cell r="E1668" t="str">
            <v>Electricals</v>
          </cell>
          <cell r="F1668" t="str">
            <v>SPICE IN</v>
          </cell>
          <cell r="G1668" t="str">
            <v>INE252A01019</v>
          </cell>
          <cell r="H1668">
            <v>1039.2565780049999</v>
          </cell>
          <cell r="I1668" t="str">
            <v>Small Cap</v>
          </cell>
          <cell r="J1668">
            <v>0</v>
          </cell>
        </row>
        <row r="1669">
          <cell r="A1669" t="str">
            <v>INE911Z01017</v>
          </cell>
          <cell r="B1669">
            <v>21</v>
          </cell>
          <cell r="C1669">
            <v>274990</v>
          </cell>
          <cell r="D1669" t="str">
            <v>A-1 Ltd.</v>
          </cell>
          <cell r="E1669" t="str">
            <v>Trading</v>
          </cell>
          <cell r="F1669" t="str">
            <v>A1L IN</v>
          </cell>
          <cell r="G1669" t="str">
            <v>INE911Z01017</v>
          </cell>
          <cell r="H1669">
            <v>1047.1324999999999</v>
          </cell>
          <cell r="I1669" t="str">
            <v>Small Cap</v>
          </cell>
          <cell r="J1669">
            <v>0</v>
          </cell>
        </row>
        <row r="1670">
          <cell r="A1670" t="str">
            <v>INE783E01023</v>
          </cell>
          <cell r="B1670">
            <v>2090</v>
          </cell>
          <cell r="C1670">
            <v>104176</v>
          </cell>
          <cell r="D1670" t="str">
            <v>High Energy Batteries (India) Ltd.</v>
          </cell>
          <cell r="E1670" t="str">
            <v>Automobile &amp; Ancillaries</v>
          </cell>
          <cell r="F1670" t="str">
            <v>HIGH IN</v>
          </cell>
          <cell r="G1670" t="str">
            <v>INE783E01023</v>
          </cell>
          <cell r="H1670">
            <v>580.18454399999996</v>
          </cell>
          <cell r="I1670" t="str">
            <v>Small Cap</v>
          </cell>
          <cell r="J1670">
            <v>0</v>
          </cell>
        </row>
        <row r="1671">
          <cell r="A1671" t="str">
            <v>INE681K01026</v>
          </cell>
          <cell r="B1671">
            <v>3257</v>
          </cell>
          <cell r="C1671">
            <v>131537</v>
          </cell>
          <cell r="D1671" t="str">
            <v>Mizzen Ventures Ltd.</v>
          </cell>
          <cell r="E1671" t="str">
            <v>Infrastructure</v>
          </cell>
          <cell r="F1671" t="str">
            <v>JINF IN</v>
          </cell>
          <cell r="G1671" t="str">
            <v>INE681K01026</v>
          </cell>
          <cell r="H1671">
            <v>535.66272500000002</v>
          </cell>
          <cell r="I1671" t="str">
            <v>Small Cap</v>
          </cell>
          <cell r="J1671">
            <v>0</v>
          </cell>
        </row>
        <row r="1672">
          <cell r="A1672" t="str">
            <v>INE923A01015</v>
          </cell>
          <cell r="B1672">
            <v>4712</v>
          </cell>
          <cell r="C1672">
            <v>121194</v>
          </cell>
          <cell r="D1672" t="str">
            <v>SIL Investments Ltd.</v>
          </cell>
          <cell r="E1672" t="str">
            <v>Finance</v>
          </cell>
          <cell r="F1672" t="str">
            <v>SIIN IN</v>
          </cell>
          <cell r="G1672" t="str">
            <v>INE923A01015</v>
          </cell>
          <cell r="H1672">
            <v>618.798224</v>
          </cell>
          <cell r="I1672" t="str">
            <v>Small Cap</v>
          </cell>
          <cell r="J1672">
            <v>582.15</v>
          </cell>
        </row>
        <row r="1673">
          <cell r="A1673" t="str">
            <v>INE755Q01025</v>
          </cell>
          <cell r="B1673">
            <v>5648</v>
          </cell>
          <cell r="C1673">
            <v>267541</v>
          </cell>
          <cell r="D1673" t="str">
            <v>Vishal Fabrics Ltd.</v>
          </cell>
          <cell r="E1673" t="str">
            <v>Textile</v>
          </cell>
          <cell r="F1673" t="str">
            <v>VIFL IN</v>
          </cell>
          <cell r="G1673" t="str">
            <v>INE755Q01025</v>
          </cell>
          <cell r="H1673">
            <v>782.94282948600005</v>
          </cell>
          <cell r="I1673" t="str">
            <v>Small Cap</v>
          </cell>
          <cell r="J1673">
            <v>0</v>
          </cell>
        </row>
        <row r="1674">
          <cell r="A1674" t="str">
            <v>INE08E401029</v>
          </cell>
          <cell r="B1674">
            <v>258</v>
          </cell>
          <cell r="C1674">
            <v>295808</v>
          </cell>
          <cell r="D1674" t="str">
            <v>Alphalogic Techsys Ltd.</v>
          </cell>
          <cell r="E1674" t="str">
            <v>IT</v>
          </cell>
          <cell r="F1674" t="str">
            <v>ALPHALOG IN</v>
          </cell>
          <cell r="G1674" t="str">
            <v>INE08E401029</v>
          </cell>
          <cell r="H1674">
            <v>557.928804195</v>
          </cell>
          <cell r="I1674" t="str">
            <v>Small Cap</v>
          </cell>
          <cell r="J1674">
            <v>0</v>
          </cell>
        </row>
        <row r="1675">
          <cell r="A1675" t="str">
            <v>INE803D01021</v>
          </cell>
          <cell r="B1675">
            <v>2314</v>
          </cell>
          <cell r="C1675">
            <v>124342</v>
          </cell>
          <cell r="D1675" t="str">
            <v>Indo Borax &amp; Chemicals Ltd.</v>
          </cell>
          <cell r="E1675" t="str">
            <v>Chemicals</v>
          </cell>
          <cell r="F1675" t="str">
            <v>IBC IN</v>
          </cell>
          <cell r="G1675" t="str">
            <v>INE803D01021</v>
          </cell>
          <cell r="H1675">
            <v>783.31690000000003</v>
          </cell>
          <cell r="I1675" t="str">
            <v>Small Cap</v>
          </cell>
          <cell r="J1675">
            <v>244.84</v>
          </cell>
        </row>
        <row r="1676">
          <cell r="A1676" t="str">
            <v>INE592A01026</v>
          </cell>
          <cell r="B1676">
            <v>3663</v>
          </cell>
          <cell r="C1676">
            <v>102420</v>
          </cell>
          <cell r="D1676" t="str">
            <v>Orient Paper &amp; Industries Ltd.</v>
          </cell>
          <cell r="E1676" t="str">
            <v>Paper</v>
          </cell>
          <cell r="F1676" t="str">
            <v>OPI IN</v>
          </cell>
          <cell r="G1676" t="str">
            <v>INE592A01026</v>
          </cell>
          <cell r="H1676">
            <v>606.63835021800003</v>
          </cell>
          <cell r="I1676" t="str">
            <v>Small Cap</v>
          </cell>
          <cell r="J1676">
            <v>28.52</v>
          </cell>
        </row>
        <row r="1677">
          <cell r="A1677" t="str">
            <v>INE247M01014</v>
          </cell>
          <cell r="B1677">
            <v>4835</v>
          </cell>
          <cell r="C1677">
            <v>223869</v>
          </cell>
          <cell r="D1677" t="str">
            <v>Speciality Restaurants Ltd.</v>
          </cell>
          <cell r="E1677" t="str">
            <v>Hospitality</v>
          </cell>
          <cell r="F1677" t="str">
            <v>SRL IN</v>
          </cell>
          <cell r="G1677" t="str">
            <v>INE247M01014</v>
          </cell>
          <cell r="H1677">
            <v>598.1221468</v>
          </cell>
          <cell r="I1677" t="str">
            <v>Small Cap</v>
          </cell>
          <cell r="J1677">
            <v>124.06</v>
          </cell>
        </row>
        <row r="1678">
          <cell r="A1678" t="str">
            <v>INE0ATZ01017</v>
          </cell>
          <cell r="B1678">
            <v>2823</v>
          </cell>
          <cell r="C1678">
            <v>312939</v>
          </cell>
          <cell r="D1678" t="str">
            <v>Kronox Lab Sciences Ltd.</v>
          </cell>
          <cell r="E1678" t="str">
            <v>Chemicals</v>
          </cell>
          <cell r="F1678" t="str">
            <v>KRONOX IN</v>
          </cell>
          <cell r="G1678" t="str">
            <v>INE0ATZ01017</v>
          </cell>
          <cell r="H1678">
            <v>643.38336000000004</v>
          </cell>
          <cell r="I1678" t="str">
            <v>Small Cap</v>
          </cell>
          <cell r="J1678">
            <v>173.7</v>
          </cell>
        </row>
        <row r="1679">
          <cell r="A1679" t="str">
            <v>INE566M01017</v>
          </cell>
          <cell r="B1679">
            <v>565</v>
          </cell>
          <cell r="C1679">
            <v>104731</v>
          </cell>
          <cell r="D1679" t="str">
            <v>Azad India Mobility Ltd.</v>
          </cell>
          <cell r="E1679" t="str">
            <v>Iron &amp; Steel</v>
          </cell>
          <cell r="F1679" t="str">
            <v>AZADIND IN</v>
          </cell>
          <cell r="G1679" t="str">
            <v>INE566M01017</v>
          </cell>
          <cell r="H1679">
            <v>710.75537546999999</v>
          </cell>
          <cell r="I1679" t="str">
            <v>Small Cap</v>
          </cell>
          <cell r="J1679">
            <v>0</v>
          </cell>
        </row>
        <row r="1680">
          <cell r="A1680" t="str">
            <v>INE362A01016</v>
          </cell>
          <cell r="B1680">
            <v>3990</v>
          </cell>
          <cell r="C1680">
            <v>117556</v>
          </cell>
          <cell r="D1680" t="str">
            <v>PVP Ventures Ltd.</v>
          </cell>
          <cell r="E1680" t="str">
            <v>Realty</v>
          </cell>
          <cell r="F1680" t="str">
            <v>PVPV IN</v>
          </cell>
          <cell r="G1680" t="str">
            <v>INE362A01016</v>
          </cell>
          <cell r="H1680">
            <v>791.62719024</v>
          </cell>
          <cell r="I1680" t="str">
            <v>Small Cap</v>
          </cell>
          <cell r="J1680">
            <v>30.43</v>
          </cell>
        </row>
        <row r="1681">
          <cell r="A1681" t="str">
            <v>INE757T01025</v>
          </cell>
          <cell r="B1681">
            <v>405</v>
          </cell>
          <cell r="C1681">
            <v>292457</v>
          </cell>
          <cell r="D1681" t="str">
            <v>Artemis Electricals And Projects Ltd.</v>
          </cell>
          <cell r="E1681" t="str">
            <v>Capital Goods</v>
          </cell>
          <cell r="F1681" t="str">
            <v>AEPL IN</v>
          </cell>
          <cell r="G1681" t="str">
            <v>INE757T01025</v>
          </cell>
          <cell r="H1681">
            <v>662.23534219999999</v>
          </cell>
          <cell r="I1681" t="str">
            <v>Small Cap</v>
          </cell>
          <cell r="J1681">
            <v>0</v>
          </cell>
        </row>
        <row r="1682">
          <cell r="A1682" t="str">
            <v>INE296H01011</v>
          </cell>
          <cell r="B1682">
            <v>1507</v>
          </cell>
          <cell r="C1682">
            <v>132737</v>
          </cell>
          <cell r="D1682" t="str">
            <v>Emkay Global Financial Services Ltd.</v>
          </cell>
          <cell r="E1682" t="str">
            <v>Finance</v>
          </cell>
          <cell r="F1682" t="str">
            <v>EMKAY IN</v>
          </cell>
          <cell r="G1682" t="str">
            <v>INE296H01011</v>
          </cell>
          <cell r="H1682">
            <v>562.37660778999998</v>
          </cell>
          <cell r="I1682" t="str">
            <v>Small Cap</v>
          </cell>
          <cell r="J1682">
            <v>219.83</v>
          </cell>
        </row>
        <row r="1683">
          <cell r="A1683" t="str">
            <v>INE296Q01012</v>
          </cell>
          <cell r="B1683">
            <v>3296</v>
          </cell>
          <cell r="C1683">
            <v>256421</v>
          </cell>
          <cell r="D1683" t="str">
            <v>Moneyboxx Finance Ltd.</v>
          </cell>
          <cell r="E1683" t="str">
            <v>Finance</v>
          </cell>
          <cell r="F1683" t="str">
            <v>MBOXX IN</v>
          </cell>
          <cell r="G1683" t="str">
            <v>INE296Q01012</v>
          </cell>
          <cell r="H1683">
            <v>464.40532000000002</v>
          </cell>
          <cell r="I1683" t="str">
            <v>Small Cap</v>
          </cell>
          <cell r="J1683">
            <v>0</v>
          </cell>
        </row>
        <row r="1684">
          <cell r="A1684" t="str">
            <v>INE16SF01016</v>
          </cell>
          <cell r="B1684">
            <v>816</v>
          </cell>
          <cell r="C1684">
            <v>318034</v>
          </cell>
          <cell r="D1684" t="str">
            <v>Borana Weaves Ltd.</v>
          </cell>
          <cell r="E1684" t="str">
            <v>Textile</v>
          </cell>
          <cell r="F1684" t="str">
            <v>BORANA IN</v>
          </cell>
          <cell r="G1684" t="str">
            <v>INE16SF01016</v>
          </cell>
          <cell r="H1684">
            <v>585.93003705000001</v>
          </cell>
          <cell r="I1684" t="str">
            <v>Small Cap</v>
          </cell>
          <cell r="J1684">
            <v>220.56</v>
          </cell>
        </row>
        <row r="1685">
          <cell r="A1685" t="str">
            <v>INE724A01017</v>
          </cell>
          <cell r="B1685">
            <v>2925</v>
          </cell>
          <cell r="C1685">
            <v>107912</v>
          </cell>
          <cell r="D1685" t="str">
            <v>LKP Finance Ltd.</v>
          </cell>
          <cell r="E1685" t="str">
            <v>Finance</v>
          </cell>
          <cell r="F1685" t="str">
            <v>LKP IN</v>
          </cell>
          <cell r="G1685" t="str">
            <v>INE724A01017</v>
          </cell>
          <cell r="H1685">
            <v>874.07788500000004</v>
          </cell>
          <cell r="I1685" t="str">
            <v>Small Cap</v>
          </cell>
          <cell r="J1685">
            <v>0</v>
          </cell>
        </row>
        <row r="1686">
          <cell r="A1686" t="str">
            <v>INE450E01029</v>
          </cell>
          <cell r="B1686">
            <v>4958</v>
          </cell>
          <cell r="C1686">
            <v>124542</v>
          </cell>
          <cell r="D1686" t="str">
            <v>Sukhjit Starch &amp; Chemicals Ltd.</v>
          </cell>
          <cell r="E1686" t="str">
            <v>FMCG</v>
          </cell>
          <cell r="F1686" t="str">
            <v>SHSC IN</v>
          </cell>
          <cell r="G1686" t="str">
            <v>INE450E01029</v>
          </cell>
          <cell r="H1686">
            <v>539.74009999999998</v>
          </cell>
          <cell r="I1686" t="str">
            <v>Small Cap</v>
          </cell>
          <cell r="J1686">
            <v>173.72</v>
          </cell>
        </row>
        <row r="1687">
          <cell r="A1687" t="str">
            <v>INE0HMF01019</v>
          </cell>
          <cell r="B1687">
            <v>5304</v>
          </cell>
          <cell r="C1687">
            <v>303158</v>
          </cell>
          <cell r="D1687" t="str">
            <v>Tracxn Technologies Ltd.</v>
          </cell>
          <cell r="E1687" t="str">
            <v>IT</v>
          </cell>
          <cell r="F1687" t="str">
            <v>TRACXN IN</v>
          </cell>
          <cell r="G1687" t="str">
            <v>INE0HMF01019</v>
          </cell>
          <cell r="H1687">
            <v>544.116876488</v>
          </cell>
          <cell r="I1687" t="str">
            <v>Small Cap</v>
          </cell>
          <cell r="J1687">
            <v>51.22</v>
          </cell>
        </row>
        <row r="1688">
          <cell r="A1688" t="str">
            <v>INE874A01010</v>
          </cell>
          <cell r="B1688">
            <v>3262</v>
          </cell>
          <cell r="C1688">
            <v>114238</v>
          </cell>
          <cell r="D1688" t="str">
            <v>MKVentures Capital Ltd.</v>
          </cell>
          <cell r="E1688" t="str">
            <v>Finance</v>
          </cell>
          <cell r="F1688" t="str">
            <v>OFL IN</v>
          </cell>
          <cell r="G1688" t="str">
            <v>INE874A01010</v>
          </cell>
          <cell r="H1688">
            <v>543.21400574999996</v>
          </cell>
          <cell r="I1688" t="str">
            <v>Small Cap</v>
          </cell>
          <cell r="J1688">
            <v>0</v>
          </cell>
        </row>
        <row r="1689">
          <cell r="A1689" t="str">
            <v>INE303A01010</v>
          </cell>
          <cell r="B1689">
            <v>1336</v>
          </cell>
          <cell r="C1689">
            <v>100089</v>
          </cell>
          <cell r="D1689" t="str">
            <v>DIC India Ltd.</v>
          </cell>
          <cell r="E1689" t="str">
            <v>Chemicals</v>
          </cell>
          <cell r="F1689" t="str">
            <v>DICI IN</v>
          </cell>
          <cell r="G1689" t="str">
            <v>INE303A01010</v>
          </cell>
          <cell r="H1689">
            <v>519.98904704999995</v>
          </cell>
          <cell r="I1689" t="str">
            <v>Small Cap</v>
          </cell>
          <cell r="J1689">
            <v>564.4</v>
          </cell>
        </row>
        <row r="1690">
          <cell r="A1690" t="str">
            <v>INE755D01015</v>
          </cell>
          <cell r="B1690">
            <v>4939</v>
          </cell>
          <cell r="C1690">
            <v>104959</v>
          </cell>
          <cell r="D1690" t="str">
            <v>Stovec Industries Ltd.</v>
          </cell>
          <cell r="E1690" t="str">
            <v>Textile</v>
          </cell>
          <cell r="F1690" t="str">
            <v>STOV IN</v>
          </cell>
          <cell r="G1690" t="str">
            <v>INE755D01015</v>
          </cell>
          <cell r="H1690">
            <v>479.85739704000002</v>
          </cell>
          <cell r="I1690" t="str">
            <v>Small Cap</v>
          </cell>
          <cell r="J1690">
            <v>0</v>
          </cell>
        </row>
        <row r="1691">
          <cell r="A1691" t="str">
            <v>INE977M01024</v>
          </cell>
          <cell r="B1691">
            <v>3808</v>
          </cell>
          <cell r="C1691">
            <v>254155</v>
          </cell>
          <cell r="D1691" t="str">
            <v>Phoenix Township Ltd.</v>
          </cell>
          <cell r="E1691" t="str">
            <v>Hospitality</v>
          </cell>
          <cell r="F1691" t="str">
            <v>PHOT IN</v>
          </cell>
          <cell r="G1691" t="str">
            <v>INE977M01024</v>
          </cell>
          <cell r="H1691">
            <v>535.5754263</v>
          </cell>
          <cell r="I1691" t="str">
            <v>Small Cap</v>
          </cell>
          <cell r="J1691">
            <v>0</v>
          </cell>
        </row>
        <row r="1692">
          <cell r="A1692" t="str">
            <v>INE879A01019</v>
          </cell>
          <cell r="B1692">
            <v>4640</v>
          </cell>
          <cell r="C1692">
            <v>132310</v>
          </cell>
          <cell r="D1692" t="str">
            <v>Shree Rama Multi-Tech Ltd.</v>
          </cell>
          <cell r="E1692" t="str">
            <v>Plastic Products</v>
          </cell>
          <cell r="F1692" t="str">
            <v>SRMT IN</v>
          </cell>
          <cell r="G1692" t="str">
            <v>INE879A01019</v>
          </cell>
          <cell r="H1692">
            <v>768.13804034500004</v>
          </cell>
          <cell r="I1692" t="str">
            <v>Small Cap</v>
          </cell>
          <cell r="J1692">
            <v>56.94</v>
          </cell>
        </row>
        <row r="1693">
          <cell r="A1693" t="str">
            <v>INE551C01044</v>
          </cell>
          <cell r="B1693">
            <v>4687</v>
          </cell>
          <cell r="C1693">
            <v>124632</v>
          </cell>
          <cell r="D1693" t="str">
            <v>Shukra Pharmaceuticals Ltd.</v>
          </cell>
          <cell r="E1693" t="str">
            <v>Healthcare</v>
          </cell>
          <cell r="F1693" t="str">
            <v>SHPHL IN</v>
          </cell>
          <cell r="G1693" t="str">
            <v>INE551C01044</v>
          </cell>
          <cell r="H1693">
            <v>1240.51245352</v>
          </cell>
          <cell r="I1693" t="str">
            <v>Small Cap</v>
          </cell>
          <cell r="J1693">
            <v>0</v>
          </cell>
        </row>
        <row r="1694">
          <cell r="A1694" t="str">
            <v>INE830C01026</v>
          </cell>
          <cell r="B1694">
            <v>1496</v>
          </cell>
          <cell r="C1694">
            <v>219649</v>
          </cell>
          <cell r="D1694" t="str">
            <v>Emami Paper Mills Ltd.</v>
          </cell>
          <cell r="E1694" t="str">
            <v>Paper</v>
          </cell>
          <cell r="F1694" t="str">
            <v>EPML IN</v>
          </cell>
          <cell r="G1694" t="str">
            <v>INE830C01026</v>
          </cell>
          <cell r="H1694">
            <v>627.98013900000001</v>
          </cell>
          <cell r="I1694" t="str">
            <v>Small Cap</v>
          </cell>
          <cell r="J1694">
            <v>103.91</v>
          </cell>
        </row>
        <row r="1695">
          <cell r="A1695" t="str">
            <v>INE401Z01019</v>
          </cell>
          <cell r="B1695">
            <v>1667</v>
          </cell>
          <cell r="C1695">
            <v>275503</v>
          </cell>
          <cell r="D1695" t="str">
            <v>Fratelli Vineyards Ltd.</v>
          </cell>
          <cell r="E1695" t="str">
            <v>Trading</v>
          </cell>
          <cell r="F1695" t="str">
            <v>FRATELLI IN</v>
          </cell>
          <cell r="G1695" t="str">
            <v>INE401Z01019</v>
          </cell>
          <cell r="H1695">
            <v>635.31948392000004</v>
          </cell>
          <cell r="I1695" t="str">
            <v>Small Cap</v>
          </cell>
          <cell r="J1695">
            <v>0</v>
          </cell>
        </row>
        <row r="1696">
          <cell r="A1696" t="str">
            <v>INE311M01018</v>
          </cell>
          <cell r="B1696">
            <v>4610</v>
          </cell>
          <cell r="C1696">
            <v>131771</v>
          </cell>
          <cell r="D1696" t="str">
            <v>Shraddha Prime Projects Ltd.</v>
          </cell>
          <cell r="E1696" t="str">
            <v>Capital Goods</v>
          </cell>
          <cell r="F1696" t="str">
            <v>SHRADDHA IN</v>
          </cell>
          <cell r="G1696" t="str">
            <v>INE311M01018</v>
          </cell>
          <cell r="H1696">
            <v>646.01198999999997</v>
          </cell>
          <cell r="I1696" t="str">
            <v>Small Cap</v>
          </cell>
          <cell r="J1696">
            <v>0</v>
          </cell>
        </row>
        <row r="1697">
          <cell r="A1697" t="str">
            <v>INE607A01022</v>
          </cell>
          <cell r="B1697">
            <v>3937</v>
          </cell>
          <cell r="C1697">
            <v>106852</v>
          </cell>
          <cell r="D1697" t="str">
            <v>Primo Chemicals Ltd.</v>
          </cell>
          <cell r="E1697" t="str">
            <v>Chemicals</v>
          </cell>
          <cell r="F1697" t="str">
            <v>PRIMO IN</v>
          </cell>
          <cell r="G1697" t="str">
            <v>INE607A01022</v>
          </cell>
          <cell r="H1697">
            <v>633.48517707999997</v>
          </cell>
          <cell r="I1697" t="str">
            <v>Small Cap</v>
          </cell>
          <cell r="J1697">
            <v>26.22</v>
          </cell>
        </row>
        <row r="1698">
          <cell r="A1698" t="str">
            <v>INE250B01029</v>
          </cell>
          <cell r="B1698">
            <v>5625</v>
          </cell>
          <cell r="C1698">
            <v>124129</v>
          </cell>
          <cell r="D1698" t="str">
            <v>Vinyl Chemicals (India) Ltd.</v>
          </cell>
          <cell r="E1698" t="str">
            <v>Trading</v>
          </cell>
          <cell r="F1698" t="str">
            <v>VNYL IN</v>
          </cell>
          <cell r="G1698" t="str">
            <v>INE250B01029</v>
          </cell>
          <cell r="H1698">
            <v>528.65891012999998</v>
          </cell>
          <cell r="I1698" t="str">
            <v>Small Cap</v>
          </cell>
          <cell r="J1698">
            <v>288.55</v>
          </cell>
        </row>
        <row r="1699">
          <cell r="A1699" t="str">
            <v>INE0O4601016</v>
          </cell>
          <cell r="B1699">
            <v>4486</v>
          </cell>
          <cell r="C1699">
            <v>308881</v>
          </cell>
          <cell r="D1699" t="str">
            <v>Sealmatic India Ltd.</v>
          </cell>
          <cell r="E1699" t="str">
            <v>Capital Goods</v>
          </cell>
          <cell r="F1699" t="str">
            <v>SEALMATI IN</v>
          </cell>
          <cell r="G1699" t="str">
            <v>INE0O4601016</v>
          </cell>
          <cell r="H1699">
            <v>425.35</v>
          </cell>
          <cell r="I1699" t="str">
            <v>Small Cap</v>
          </cell>
          <cell r="J1699">
            <v>0</v>
          </cell>
        </row>
        <row r="1700">
          <cell r="A1700" t="str">
            <v>INE1ABX01018</v>
          </cell>
          <cell r="B1700">
            <v>5412</v>
          </cell>
          <cell r="C1700">
            <v>318337</v>
          </cell>
          <cell r="D1700" t="str">
            <v>Unified Data- Tech Solutions Ltd.</v>
          </cell>
          <cell r="E1700" t="str">
            <v>Consumer Durables</v>
          </cell>
          <cell r="F1700" t="str">
            <v>UNIFIED IN</v>
          </cell>
          <cell r="G1700" t="str">
            <v>INE1ABX01018</v>
          </cell>
          <cell r="H1700">
            <v>794.06120250000004</v>
          </cell>
          <cell r="I1700" t="str">
            <v>Small Cap</v>
          </cell>
          <cell r="J1700">
            <v>0</v>
          </cell>
        </row>
        <row r="1701">
          <cell r="A1701" t="str">
            <v>INE0RYC01010</v>
          </cell>
          <cell r="B1701">
            <v>4887</v>
          </cell>
          <cell r="C1701">
            <v>313187</v>
          </cell>
          <cell r="D1701" t="str">
            <v>Stallion India Fluorochemicals Ltd.</v>
          </cell>
          <cell r="E1701" t="str">
            <v>Inds. Gases &amp; Fuels</v>
          </cell>
          <cell r="F1701" t="str">
            <v>STALLION IN</v>
          </cell>
          <cell r="G1701" t="str">
            <v>INE0RYC01010</v>
          </cell>
          <cell r="H1701">
            <v>1636.8766162899999</v>
          </cell>
          <cell r="I1701" t="str">
            <v>Small Cap</v>
          </cell>
          <cell r="J1701">
            <v>205.61</v>
          </cell>
        </row>
        <row r="1702">
          <cell r="A1702" t="str">
            <v>INE411D01015</v>
          </cell>
          <cell r="B1702">
            <v>4753</v>
          </cell>
          <cell r="C1702">
            <v>132143</v>
          </cell>
          <cell r="D1702" t="str">
            <v>SKM Egg Products Export (India) Ltd.</v>
          </cell>
          <cell r="E1702" t="str">
            <v>FMCG</v>
          </cell>
          <cell r="F1702" t="str">
            <v>SKMEX IN</v>
          </cell>
          <cell r="G1702" t="str">
            <v>INE411D01015</v>
          </cell>
          <cell r="H1702">
            <v>902.19745</v>
          </cell>
          <cell r="I1702" t="str">
            <v>Small Cap</v>
          </cell>
          <cell r="J1702">
            <v>340.4</v>
          </cell>
        </row>
        <row r="1703">
          <cell r="A1703" t="str">
            <v>INE0GAO01018</v>
          </cell>
          <cell r="B1703">
            <v>3923</v>
          </cell>
          <cell r="C1703">
            <v>302122</v>
          </cell>
          <cell r="D1703" t="str">
            <v>Prevest Denpro Ltd.</v>
          </cell>
          <cell r="E1703" t="str">
            <v>Healthcare</v>
          </cell>
          <cell r="F1703" t="str">
            <v>PREVEST IN</v>
          </cell>
          <cell r="G1703" t="str">
            <v>INE0GAO01018</v>
          </cell>
          <cell r="H1703">
            <v>703.61586</v>
          </cell>
          <cell r="I1703" t="str">
            <v>Small Cap</v>
          </cell>
          <cell r="J1703">
            <v>0</v>
          </cell>
        </row>
        <row r="1704">
          <cell r="A1704" t="str">
            <v>INE072B01027</v>
          </cell>
          <cell r="B1704">
            <v>408</v>
          </cell>
          <cell r="C1704">
            <v>126443</v>
          </cell>
          <cell r="D1704" t="str">
            <v>Artificial Electronics Intelligent Material Ltd.</v>
          </cell>
          <cell r="E1704" t="str">
            <v>IT</v>
          </cell>
          <cell r="F1704" t="str">
            <v>DAS IN</v>
          </cell>
          <cell r="G1704" t="str">
            <v>INE072B01027</v>
          </cell>
          <cell r="H1704">
            <v>215.97514319999999</v>
          </cell>
          <cell r="I1704" t="str">
            <v>Small Cap</v>
          </cell>
          <cell r="J1704">
            <v>0</v>
          </cell>
        </row>
        <row r="1705">
          <cell r="A1705" t="str">
            <v>INE02GA01012</v>
          </cell>
          <cell r="B1705">
            <v>304</v>
          </cell>
          <cell r="C1705">
            <v>294518</v>
          </cell>
          <cell r="D1705" t="str">
            <v>Anand Rayons Ltd.</v>
          </cell>
          <cell r="E1705" t="str">
            <v>Trading</v>
          </cell>
          <cell r="F1705" t="str">
            <v>ARAY IN</v>
          </cell>
          <cell r="G1705" t="str">
            <v>INE02GA01012</v>
          </cell>
          <cell r="H1705">
            <v>834.92017280000005</v>
          </cell>
          <cell r="I1705" t="str">
            <v>Small Cap</v>
          </cell>
          <cell r="J1705">
            <v>0</v>
          </cell>
        </row>
        <row r="1706">
          <cell r="A1706" t="str">
            <v>INE480D01010</v>
          </cell>
          <cell r="B1706">
            <v>3557</v>
          </cell>
          <cell r="C1706">
            <v>245636</v>
          </cell>
          <cell r="D1706" t="str">
            <v>Niyogin Fintech Ltd.</v>
          </cell>
          <cell r="E1706" t="str">
            <v>Finance</v>
          </cell>
          <cell r="F1706" t="str">
            <v>NIYOGIN IN</v>
          </cell>
          <cell r="G1706" t="str">
            <v>INE480D01010</v>
          </cell>
          <cell r="H1706">
            <v>774.83832209000002</v>
          </cell>
          <cell r="I1706" t="str">
            <v>Small Cap</v>
          </cell>
          <cell r="J1706">
            <v>0</v>
          </cell>
        </row>
        <row r="1707">
          <cell r="A1707" t="str">
            <v>INE440A01010</v>
          </cell>
          <cell r="B1707">
            <v>440</v>
          </cell>
          <cell r="C1707">
            <v>114286</v>
          </cell>
          <cell r="D1707" t="str">
            <v>Ashima Ltd.</v>
          </cell>
          <cell r="E1707" t="str">
            <v>Textile</v>
          </cell>
          <cell r="F1707" t="str">
            <v>ASHM IN</v>
          </cell>
          <cell r="G1707" t="str">
            <v>INE440A01010</v>
          </cell>
          <cell r="H1707">
            <v>455.19268525000001</v>
          </cell>
          <cell r="I1707" t="str">
            <v>Small Cap</v>
          </cell>
          <cell r="J1707">
            <v>23.61</v>
          </cell>
        </row>
        <row r="1708">
          <cell r="A1708" t="str">
            <v>INE0S2V01010</v>
          </cell>
          <cell r="B1708">
            <v>5685</v>
          </cell>
          <cell r="C1708">
            <v>313386</v>
          </cell>
          <cell r="D1708" t="str">
            <v>Vraj Iron &amp; Steel Ltd.</v>
          </cell>
          <cell r="E1708" t="str">
            <v>Iron &amp; Steel</v>
          </cell>
          <cell r="F1708" t="str">
            <v>VRAJ IN</v>
          </cell>
          <cell r="G1708" t="str">
            <v>INE0S2V01010</v>
          </cell>
          <cell r="H1708">
            <v>507.9323326</v>
          </cell>
          <cell r="I1708" t="str">
            <v>Small Cap</v>
          </cell>
          <cell r="J1708">
            <v>153.88999999999999</v>
          </cell>
        </row>
        <row r="1709">
          <cell r="A1709" t="str">
            <v>INE882B01037</v>
          </cell>
          <cell r="B1709">
            <v>2397</v>
          </cell>
          <cell r="C1709">
            <v>131889</v>
          </cell>
          <cell r="D1709" t="str">
            <v>Integrated Industries Ltd.</v>
          </cell>
          <cell r="E1709" t="str">
            <v>FMCG</v>
          </cell>
          <cell r="F1709" t="str">
            <v>INT IN</v>
          </cell>
          <cell r="G1709" t="str">
            <v>INE882B01037</v>
          </cell>
          <cell r="H1709">
            <v>426.56108463999999</v>
          </cell>
          <cell r="I1709" t="str">
            <v>Small Cap</v>
          </cell>
          <cell r="J1709">
            <v>0</v>
          </cell>
        </row>
        <row r="1710">
          <cell r="A1710" t="str">
            <v>INE278B01020</v>
          </cell>
          <cell r="B1710">
            <v>4642</v>
          </cell>
          <cell r="C1710">
            <v>100356</v>
          </cell>
          <cell r="D1710" t="str">
            <v>Shree Rama Newsprint Ltd.</v>
          </cell>
          <cell r="E1710" t="str">
            <v>Paper</v>
          </cell>
          <cell r="F1710" t="str">
            <v>RNSP IN</v>
          </cell>
          <cell r="G1710" t="str">
            <v>INE278B01020</v>
          </cell>
          <cell r="H1710">
            <v>464.39935673600002</v>
          </cell>
          <cell r="I1710" t="str">
            <v>Small Cap</v>
          </cell>
          <cell r="J1710">
            <v>31.03</v>
          </cell>
        </row>
        <row r="1711">
          <cell r="A1711" t="str">
            <v>INE236A01020</v>
          </cell>
          <cell r="B1711">
            <v>2038</v>
          </cell>
          <cell r="C1711">
            <v>100179</v>
          </cell>
          <cell r="D1711" t="str">
            <v>HCL Infosystems Ltd.</v>
          </cell>
          <cell r="E1711" t="str">
            <v>Trading</v>
          </cell>
          <cell r="F1711" t="str">
            <v>HCLI IN</v>
          </cell>
          <cell r="G1711" t="str">
            <v>INE236A01020</v>
          </cell>
          <cell r="H1711">
            <v>527.72351458399999</v>
          </cell>
          <cell r="I1711" t="str">
            <v>Small Cap</v>
          </cell>
          <cell r="J1711">
            <v>16.04</v>
          </cell>
        </row>
        <row r="1712">
          <cell r="A1712" t="str">
            <v>INE062Y01020</v>
          </cell>
          <cell r="B1712">
            <v>3160</v>
          </cell>
          <cell r="C1712">
            <v>286893</v>
          </cell>
          <cell r="D1712" t="str">
            <v>Mehai Technology Ltd.</v>
          </cell>
          <cell r="E1712" t="str">
            <v>Capital Goods</v>
          </cell>
          <cell r="F1712" t="str">
            <v>MEHAI IN</v>
          </cell>
          <cell r="G1712" t="str">
            <v>INE062Y01020</v>
          </cell>
          <cell r="H1712">
            <v>532.08108000000004</v>
          </cell>
          <cell r="I1712" t="str">
            <v>Small Cap</v>
          </cell>
          <cell r="J1712">
            <v>0</v>
          </cell>
        </row>
        <row r="1713">
          <cell r="A1713" t="str">
            <v>INE289A01011</v>
          </cell>
          <cell r="B1713">
            <v>3395</v>
          </cell>
          <cell r="C1713">
            <v>119136</v>
          </cell>
          <cell r="D1713" t="str">
            <v>Nahar Industrial Enterprises Ltd.</v>
          </cell>
          <cell r="E1713" t="str">
            <v>Textile</v>
          </cell>
          <cell r="F1713" t="str">
            <v>OWF IN</v>
          </cell>
          <cell r="G1713" t="str">
            <v>INE289A01011</v>
          </cell>
          <cell r="H1713">
            <v>500.53665588500002</v>
          </cell>
          <cell r="I1713" t="str">
            <v>Small Cap</v>
          </cell>
          <cell r="J1713">
            <v>113.15</v>
          </cell>
        </row>
        <row r="1714">
          <cell r="A1714" t="str">
            <v>INE354A01013</v>
          </cell>
          <cell r="B1714">
            <v>2521</v>
          </cell>
          <cell r="C1714">
            <v>124731</v>
          </cell>
          <cell r="D1714" t="str">
            <v>Jenburkt Pharmaceuticals Ltd.</v>
          </cell>
          <cell r="E1714" t="str">
            <v>Healthcare</v>
          </cell>
          <cell r="F1714" t="str">
            <v>JBP IN</v>
          </cell>
          <cell r="G1714" t="str">
            <v>INE354A01013</v>
          </cell>
          <cell r="H1714">
            <v>484.80100499999998</v>
          </cell>
          <cell r="I1714" t="str">
            <v>Small Cap</v>
          </cell>
          <cell r="J1714">
            <v>0</v>
          </cell>
        </row>
        <row r="1715">
          <cell r="A1715" t="str">
            <v>INE646B01010</v>
          </cell>
          <cell r="B1715">
            <v>3140</v>
          </cell>
          <cell r="C1715">
            <v>131146</v>
          </cell>
          <cell r="D1715" t="str">
            <v>Medicamen Biotech Ltd.</v>
          </cell>
          <cell r="E1715" t="str">
            <v>Healthcare</v>
          </cell>
          <cell r="F1715" t="str">
            <v>MDCB IN</v>
          </cell>
          <cell r="G1715" t="str">
            <v>INE646B01010</v>
          </cell>
          <cell r="H1715">
            <v>467.1033486</v>
          </cell>
          <cell r="I1715" t="str">
            <v>Small Cap</v>
          </cell>
          <cell r="J1715">
            <v>344.05</v>
          </cell>
        </row>
        <row r="1716">
          <cell r="A1716" t="str">
            <v>INE875G01048</v>
          </cell>
          <cell r="B1716">
            <v>3408</v>
          </cell>
          <cell r="C1716">
            <v>132641</v>
          </cell>
          <cell r="D1716" t="str">
            <v>Nandan Denim Ltd.</v>
          </cell>
          <cell r="E1716" t="str">
            <v>Textile</v>
          </cell>
          <cell r="F1716" t="str">
            <v>NAND IN</v>
          </cell>
          <cell r="G1716" t="str">
            <v>INE875G01048</v>
          </cell>
          <cell r="H1716">
            <v>503.07361631999999</v>
          </cell>
          <cell r="I1716" t="str">
            <v>Small Cap</v>
          </cell>
          <cell r="J1716">
            <v>3.48</v>
          </cell>
        </row>
        <row r="1717">
          <cell r="A1717" t="str">
            <v>INE809I01019</v>
          </cell>
          <cell r="B1717">
            <v>3642</v>
          </cell>
          <cell r="C1717">
            <v>200044</v>
          </cell>
          <cell r="D1717" t="str">
            <v>Onmobile Global Ltd.</v>
          </cell>
          <cell r="E1717" t="str">
            <v>IT</v>
          </cell>
          <cell r="F1717" t="str">
            <v>ONMB IN</v>
          </cell>
          <cell r="G1717" t="str">
            <v>INE809I01019</v>
          </cell>
          <cell r="H1717">
            <v>569.24451325400003</v>
          </cell>
          <cell r="I1717" t="str">
            <v>Small Cap</v>
          </cell>
          <cell r="J1717">
            <v>53.52</v>
          </cell>
        </row>
        <row r="1718">
          <cell r="A1718" t="str">
            <v>INE099F01013</v>
          </cell>
          <cell r="B1718">
            <v>4863</v>
          </cell>
          <cell r="C1718">
            <v>239658</v>
          </cell>
          <cell r="D1718" t="str">
            <v>Sreeleathers Ltd.</v>
          </cell>
          <cell r="E1718" t="str">
            <v>Trading</v>
          </cell>
          <cell r="F1718" t="str">
            <v>SREE IN</v>
          </cell>
          <cell r="G1718" t="str">
            <v>INE099F01013</v>
          </cell>
          <cell r="H1718">
            <v>544.14278200000001</v>
          </cell>
          <cell r="I1718" t="str">
            <v>Small Cap</v>
          </cell>
          <cell r="J1718">
            <v>234.29</v>
          </cell>
        </row>
        <row r="1719">
          <cell r="A1719" t="str">
            <v>INE585A01020</v>
          </cell>
          <cell r="B1719">
            <v>3409</v>
          </cell>
          <cell r="C1719">
            <v>100298</v>
          </cell>
          <cell r="D1719" t="str">
            <v>Naperol Investments Ltd.</v>
          </cell>
          <cell r="E1719" t="str">
            <v>Chemicals</v>
          </cell>
          <cell r="F1719" t="str">
            <v>NPL IN</v>
          </cell>
          <cell r="G1719" t="str">
            <v>INE585A01020</v>
          </cell>
          <cell r="H1719">
            <v>547.02819499999998</v>
          </cell>
          <cell r="I1719" t="str">
            <v>Small Cap</v>
          </cell>
          <cell r="J1719">
            <v>0</v>
          </cell>
        </row>
        <row r="1720">
          <cell r="A1720" t="str">
            <v>INE083C01022</v>
          </cell>
          <cell r="B1720">
            <v>3832</v>
          </cell>
          <cell r="C1720">
            <v>123648</v>
          </cell>
          <cell r="D1720" t="str">
            <v>Plastiblends India Ltd.</v>
          </cell>
          <cell r="E1720" t="str">
            <v>Chemicals</v>
          </cell>
          <cell r="F1720" t="str">
            <v>PBL IN</v>
          </cell>
          <cell r="G1720" t="str">
            <v>INE083C01022</v>
          </cell>
          <cell r="H1720">
            <v>505.35999399999997</v>
          </cell>
          <cell r="I1720" t="str">
            <v>Small Cap</v>
          </cell>
          <cell r="J1720">
            <v>196</v>
          </cell>
        </row>
        <row r="1721">
          <cell r="A1721" t="str">
            <v>INE411B01019</v>
          </cell>
          <cell r="B1721">
            <v>5576</v>
          </cell>
          <cell r="C1721">
            <v>126953</v>
          </cell>
          <cell r="D1721" t="str">
            <v>Venus Remedies Ltd.</v>
          </cell>
          <cell r="E1721" t="str">
            <v>Healthcare</v>
          </cell>
          <cell r="F1721" t="str">
            <v>VNR IN</v>
          </cell>
          <cell r="G1721" t="str">
            <v>INE411B01019</v>
          </cell>
          <cell r="H1721">
            <v>605.19038169999999</v>
          </cell>
          <cell r="I1721" t="str">
            <v>Small Cap</v>
          </cell>
          <cell r="J1721">
            <v>452.6</v>
          </cell>
        </row>
        <row r="1722">
          <cell r="A1722" t="str">
            <v>INE142E01014</v>
          </cell>
          <cell r="B1722">
            <v>666</v>
          </cell>
          <cell r="C1722">
            <v>122650</v>
          </cell>
          <cell r="D1722" t="str">
            <v>Bemco Hydraulics Ltd.</v>
          </cell>
          <cell r="E1722" t="str">
            <v>Capital Goods</v>
          </cell>
          <cell r="F1722" t="str">
            <v>BMH IN</v>
          </cell>
          <cell r="G1722" t="str">
            <v>INE142E01014</v>
          </cell>
          <cell r="H1722">
            <v>574.00874999999996</v>
          </cell>
          <cell r="I1722" t="str">
            <v>Small Cap</v>
          </cell>
          <cell r="J1722">
            <v>0</v>
          </cell>
        </row>
        <row r="1723">
          <cell r="A1723" t="str">
            <v>INE480M01011</v>
          </cell>
          <cell r="B1723">
            <v>5250</v>
          </cell>
          <cell r="C1723">
            <v>231259</v>
          </cell>
          <cell r="D1723" t="str">
            <v>Thomas Scott (India) Ltd.</v>
          </cell>
          <cell r="E1723" t="str">
            <v>Retailing</v>
          </cell>
          <cell r="F1723" t="str">
            <v>THOM IN</v>
          </cell>
          <cell r="G1723" t="str">
            <v>INE480M01011</v>
          </cell>
          <cell r="H1723">
            <v>573.57348390000004</v>
          </cell>
          <cell r="I1723" t="str">
            <v>Small Cap</v>
          </cell>
          <cell r="J1723">
            <v>330.4</v>
          </cell>
        </row>
        <row r="1724">
          <cell r="A1724" t="str">
            <v>INE798K01010</v>
          </cell>
          <cell r="B1724">
            <v>2821</v>
          </cell>
          <cell r="C1724">
            <v>220919</v>
          </cell>
          <cell r="D1724" t="str">
            <v>Kriti Nutrients Ltd.</v>
          </cell>
          <cell r="E1724" t="str">
            <v>FMCG</v>
          </cell>
          <cell r="F1724" t="str">
            <v>KRNL IN</v>
          </cell>
          <cell r="G1724" t="str">
            <v>INE798K01010</v>
          </cell>
          <cell r="H1724">
            <v>482.24637999999999</v>
          </cell>
          <cell r="I1724" t="str">
            <v>Small Cap</v>
          </cell>
          <cell r="J1724">
            <v>96.8</v>
          </cell>
        </row>
        <row r="1725">
          <cell r="A1725" t="str">
            <v>INE668D01028</v>
          </cell>
          <cell r="B1725">
            <v>1377</v>
          </cell>
          <cell r="C1725">
            <v>112519</v>
          </cell>
          <cell r="D1725" t="str">
            <v>Donear Industries Ltd.</v>
          </cell>
          <cell r="E1725" t="str">
            <v>Textile</v>
          </cell>
          <cell r="F1725" t="str">
            <v>DNI IN</v>
          </cell>
          <cell r="G1725" t="str">
            <v>INE668D01028</v>
          </cell>
          <cell r="H1725">
            <v>504.92</v>
          </cell>
          <cell r="I1725" t="str">
            <v>Small Cap</v>
          </cell>
          <cell r="J1725">
            <v>96.73</v>
          </cell>
        </row>
        <row r="1726">
          <cell r="A1726" t="str">
            <v>INE0RWQ01014</v>
          </cell>
          <cell r="B1726">
            <v>5292</v>
          </cell>
          <cell r="C1726">
            <v>314026</v>
          </cell>
          <cell r="D1726" t="str">
            <v>Tolins Tyres Ltd.</v>
          </cell>
          <cell r="E1726" t="str">
            <v>Automobile &amp; Ancillaries</v>
          </cell>
          <cell r="F1726" t="str">
            <v>TOLINS IN</v>
          </cell>
          <cell r="G1726" t="str">
            <v>INE0RWQ01014</v>
          </cell>
          <cell r="H1726">
            <v>761.92780583499996</v>
          </cell>
          <cell r="I1726" t="str">
            <v>Small Cap</v>
          </cell>
          <cell r="J1726">
            <v>192.88</v>
          </cell>
        </row>
        <row r="1727">
          <cell r="A1727" t="str">
            <v>INE199E01014</v>
          </cell>
          <cell r="B1727">
            <v>4995</v>
          </cell>
          <cell r="C1727">
            <v>130845</v>
          </cell>
          <cell r="D1727" t="str">
            <v>Sunshield Chemicals Ltd.</v>
          </cell>
          <cell r="E1727" t="str">
            <v>Chemicals</v>
          </cell>
          <cell r="F1727" t="str">
            <v>SNCH IN</v>
          </cell>
          <cell r="G1727" t="str">
            <v>INE199E01014</v>
          </cell>
          <cell r="H1727">
            <v>768.61536179999996</v>
          </cell>
          <cell r="I1727" t="str">
            <v>Small Cap</v>
          </cell>
          <cell r="J1727">
            <v>0</v>
          </cell>
        </row>
        <row r="1728">
          <cell r="A1728" t="str">
            <v>INE214A01019</v>
          </cell>
          <cell r="B1728">
            <v>1215</v>
          </cell>
          <cell r="C1728">
            <v>132173</v>
          </cell>
          <cell r="D1728" t="str">
            <v>CyberTech Systems And Software Ltd.</v>
          </cell>
          <cell r="E1728" t="str">
            <v>IT</v>
          </cell>
          <cell r="F1728" t="str">
            <v>CYBT IN</v>
          </cell>
          <cell r="G1728" t="str">
            <v>INE214A01019</v>
          </cell>
          <cell r="H1728">
            <v>485.79290376500001</v>
          </cell>
          <cell r="I1728" t="str">
            <v>Small Cap</v>
          </cell>
          <cell r="J1728">
            <v>155.58000000000001</v>
          </cell>
        </row>
        <row r="1729">
          <cell r="A1729" t="str">
            <v>INE199C01026</v>
          </cell>
          <cell r="B1729">
            <v>155</v>
          </cell>
          <cell r="C1729">
            <v>123269</v>
          </cell>
          <cell r="D1729" t="str">
            <v>Advani Hotels &amp; Resorts (India) Ltd.</v>
          </cell>
          <cell r="E1729" t="str">
            <v>Hospitality</v>
          </cell>
          <cell r="F1729" t="str">
            <v>RMDA IN</v>
          </cell>
          <cell r="G1729" t="str">
            <v>INE199C01026</v>
          </cell>
          <cell r="H1729">
            <v>558.23610150000002</v>
          </cell>
          <cell r="I1729" t="str">
            <v>Small Cap</v>
          </cell>
          <cell r="J1729">
            <v>60.22</v>
          </cell>
        </row>
        <row r="1730">
          <cell r="A1730" t="str">
            <v>INE133D01023</v>
          </cell>
          <cell r="B1730">
            <v>409</v>
          </cell>
          <cell r="C1730">
            <v>122134</v>
          </cell>
          <cell r="D1730" t="str">
            <v>Artson Ltd.</v>
          </cell>
          <cell r="E1730" t="str">
            <v>Capital Goods</v>
          </cell>
          <cell r="F1730" t="str">
            <v>ART IN</v>
          </cell>
          <cell r="G1730" t="str">
            <v>INE133D01023</v>
          </cell>
          <cell r="H1730">
            <v>633.36260000000004</v>
          </cell>
          <cell r="I1730" t="str">
            <v>Small Cap</v>
          </cell>
          <cell r="J1730">
            <v>0</v>
          </cell>
        </row>
        <row r="1731">
          <cell r="A1731" t="str">
            <v>INE0PEQ01016</v>
          </cell>
          <cell r="B1731">
            <v>4135</v>
          </cell>
          <cell r="C1731">
            <v>310986</v>
          </cell>
          <cell r="D1731" t="str">
            <v>RBZ Jewellers Ltd.</v>
          </cell>
          <cell r="E1731" t="str">
            <v>Diamond  &amp;  Jewellery</v>
          </cell>
          <cell r="F1731" t="str">
            <v>RBZJEWEL IN</v>
          </cell>
          <cell r="G1731" t="str">
            <v>INE0PEQ01016</v>
          </cell>
          <cell r="H1731">
            <v>560</v>
          </cell>
          <cell r="I1731" t="str">
            <v>Small Cap</v>
          </cell>
          <cell r="J1731">
            <v>140.35</v>
          </cell>
        </row>
        <row r="1732">
          <cell r="A1732" t="str">
            <v>INE309M01020</v>
          </cell>
          <cell r="B1732">
            <v>3915</v>
          </cell>
          <cell r="C1732">
            <v>114354</v>
          </cell>
          <cell r="D1732" t="str">
            <v>Premier Polyfilm Ltd.</v>
          </cell>
          <cell r="E1732" t="str">
            <v>Plastic Products</v>
          </cell>
          <cell r="F1732" t="str">
            <v>PRPF IN</v>
          </cell>
          <cell r="G1732" t="str">
            <v>INE309M01020</v>
          </cell>
          <cell r="H1732">
            <v>515.85668937499997</v>
          </cell>
          <cell r="I1732" t="str">
            <v>Small Cap</v>
          </cell>
          <cell r="J1732">
            <v>49.12</v>
          </cell>
        </row>
        <row r="1733">
          <cell r="A1733" t="str">
            <v>INE915B01019</v>
          </cell>
          <cell r="B1733">
            <v>2342</v>
          </cell>
          <cell r="C1733">
            <v>132305</v>
          </cell>
          <cell r="D1733" t="str">
            <v>Ind-Swift Laboratories Ltd.</v>
          </cell>
          <cell r="E1733" t="str">
            <v>Healthcare</v>
          </cell>
          <cell r="F1733" t="str">
            <v>ISL IN</v>
          </cell>
          <cell r="G1733" t="str">
            <v>INE915B01019</v>
          </cell>
          <cell r="H1733">
            <v>875.36557110800004</v>
          </cell>
          <cell r="I1733" t="str">
            <v>Small Cap</v>
          </cell>
          <cell r="J1733">
            <v>105.67</v>
          </cell>
        </row>
        <row r="1734">
          <cell r="A1734" t="str">
            <v>INE071E01023</v>
          </cell>
          <cell r="B1734">
            <v>5241</v>
          </cell>
          <cell r="C1734">
            <v>130363</v>
          </cell>
          <cell r="D1734" t="str">
            <v>The Ugar Sugar Works Ltd.</v>
          </cell>
          <cell r="E1734" t="str">
            <v>Agri</v>
          </cell>
          <cell r="F1734" t="str">
            <v>UGSW IN</v>
          </cell>
          <cell r="G1734" t="str">
            <v>INE071E01023</v>
          </cell>
          <cell r="H1734">
            <v>499.38749999999999</v>
          </cell>
          <cell r="I1734" t="str">
            <v>Small Cap</v>
          </cell>
          <cell r="J1734">
            <v>44.35</v>
          </cell>
        </row>
        <row r="1735">
          <cell r="A1735" t="str">
            <v>INE577A01027</v>
          </cell>
          <cell r="B1735">
            <v>3364</v>
          </cell>
          <cell r="C1735">
            <v>120043</v>
          </cell>
          <cell r="D1735" t="str">
            <v>Munjal Showa Ltd.</v>
          </cell>
          <cell r="E1735" t="str">
            <v>Automobile &amp; Ancillaries</v>
          </cell>
          <cell r="F1735" t="str">
            <v>MJS IN</v>
          </cell>
          <cell r="G1735" t="str">
            <v>INE577A01027</v>
          </cell>
          <cell r="H1735">
            <v>566.32920000000001</v>
          </cell>
          <cell r="I1735" t="str">
            <v>Small Cap</v>
          </cell>
          <cell r="J1735">
            <v>140.72</v>
          </cell>
        </row>
        <row r="1736">
          <cell r="A1736" t="str">
            <v>INE835A01029</v>
          </cell>
          <cell r="B1736">
            <v>5525</v>
          </cell>
          <cell r="C1736">
            <v>114175</v>
          </cell>
          <cell r="D1736" t="str">
            <v>Vardhman Polytex Ltd.</v>
          </cell>
          <cell r="E1736" t="str">
            <v>Textile</v>
          </cell>
          <cell r="F1736" t="str">
            <v>VP IN</v>
          </cell>
          <cell r="G1736" t="str">
            <v>INE835A01029</v>
          </cell>
          <cell r="H1736">
            <v>399.69667748400002</v>
          </cell>
          <cell r="I1736" t="str">
            <v>Small Cap</v>
          </cell>
          <cell r="J1736">
            <v>8.7100000000000009</v>
          </cell>
        </row>
        <row r="1737">
          <cell r="A1737" t="str">
            <v>INE723D01021</v>
          </cell>
          <cell r="B1737">
            <v>4286</v>
          </cell>
          <cell r="C1737">
            <v>114010</v>
          </cell>
          <cell r="D1737" t="str">
            <v>Rudra Ecovation Ltd.</v>
          </cell>
          <cell r="E1737" t="str">
            <v>Textile</v>
          </cell>
          <cell r="F1737" t="str">
            <v>HMF IN</v>
          </cell>
          <cell r="G1737" t="str">
            <v>INE723D01021</v>
          </cell>
          <cell r="H1737">
            <v>414.01215999999999</v>
          </cell>
          <cell r="I1737" t="str">
            <v>Small Cap</v>
          </cell>
          <cell r="J1737">
            <v>0</v>
          </cell>
        </row>
        <row r="1738">
          <cell r="A1738" t="str">
            <v>INE020801028</v>
          </cell>
          <cell r="B1738">
            <v>4842</v>
          </cell>
          <cell r="C1738">
            <v>209306</v>
          </cell>
          <cell r="D1738" t="str">
            <v>Spencer's Retail Ltd.</v>
          </cell>
          <cell r="E1738" t="str">
            <v>Retailing</v>
          </cell>
          <cell r="F1738" t="str">
            <v>SPENCER IN</v>
          </cell>
          <cell r="G1738" t="str">
            <v>INE020801028</v>
          </cell>
          <cell r="H1738">
            <v>516.72680759699995</v>
          </cell>
          <cell r="I1738" t="str">
            <v>Small Cap</v>
          </cell>
          <cell r="J1738">
            <v>57.19</v>
          </cell>
        </row>
        <row r="1739">
          <cell r="A1739" t="str">
            <v>INE912H01013</v>
          </cell>
          <cell r="B1739">
            <v>3133</v>
          </cell>
          <cell r="C1739">
            <v>219780</v>
          </cell>
          <cell r="D1739" t="str">
            <v>MBL Infrastructure Ltd.</v>
          </cell>
          <cell r="E1739" t="str">
            <v>Infrastructure</v>
          </cell>
          <cell r="F1739" t="str">
            <v>MBLINFRA IN</v>
          </cell>
          <cell r="G1739" t="str">
            <v>INE912H01013</v>
          </cell>
          <cell r="H1739">
            <v>648.24933799999997</v>
          </cell>
          <cell r="I1739" t="str">
            <v>Small Cap</v>
          </cell>
          <cell r="J1739">
            <v>42.24</v>
          </cell>
        </row>
        <row r="1740">
          <cell r="A1740" t="str">
            <v>INE653C01022</v>
          </cell>
          <cell r="B1740">
            <v>3512</v>
          </cell>
          <cell r="C1740">
            <v>126721</v>
          </cell>
          <cell r="D1740" t="str">
            <v>Nicco Parks &amp; Resorts Ltd.</v>
          </cell>
          <cell r="E1740" t="str">
            <v>Hospitality</v>
          </cell>
          <cell r="F1740" t="str">
            <v>NIPR IN</v>
          </cell>
          <cell r="G1740" t="str">
            <v>INE653C01022</v>
          </cell>
          <cell r="H1740">
            <v>492.57</v>
          </cell>
          <cell r="I1740" t="str">
            <v>Small Cap</v>
          </cell>
          <cell r="J1740">
            <v>0</v>
          </cell>
        </row>
        <row r="1741">
          <cell r="A1741" t="str">
            <v>INE568Z01015</v>
          </cell>
          <cell r="B1741">
            <v>5466</v>
          </cell>
          <cell r="C1741">
            <v>288693</v>
          </cell>
          <cell r="D1741" t="str">
            <v>Uravi Defence and Technology Ltd.</v>
          </cell>
          <cell r="E1741" t="str">
            <v>Automobile &amp; Ancillaries</v>
          </cell>
          <cell r="F1741" t="str">
            <v>URAVIDEF IN</v>
          </cell>
          <cell r="G1741" t="str">
            <v>INE568Z01015</v>
          </cell>
          <cell r="H1741">
            <v>436.45119999999997</v>
          </cell>
          <cell r="I1741" t="str">
            <v>Small Cap</v>
          </cell>
          <cell r="J1741">
            <v>380.5</v>
          </cell>
        </row>
        <row r="1742">
          <cell r="A1742" t="str">
            <v>INE323B01024</v>
          </cell>
          <cell r="B1742">
            <v>544</v>
          </cell>
          <cell r="C1742">
            <v>111589</v>
          </cell>
          <cell r="D1742" t="str">
            <v>Avonmore Capital &amp; Management Services Ltd.</v>
          </cell>
          <cell r="E1742" t="str">
            <v>Finance</v>
          </cell>
          <cell r="F1742" t="str">
            <v>AVONMORE IN</v>
          </cell>
          <cell r="G1742" t="str">
            <v>INE323B01024</v>
          </cell>
          <cell r="H1742">
            <v>602.18223729399995</v>
          </cell>
          <cell r="I1742" t="str">
            <v>Small Cap</v>
          </cell>
          <cell r="J1742">
            <v>21.59</v>
          </cell>
        </row>
        <row r="1743">
          <cell r="A1743" t="str">
            <v>INE506D01020</v>
          </cell>
          <cell r="B1743">
            <v>1996</v>
          </cell>
          <cell r="C1743">
            <v>115147</v>
          </cell>
          <cell r="D1743" t="str">
            <v>Haldyn Glass Ltd.</v>
          </cell>
          <cell r="E1743" t="str">
            <v>Construction Materials</v>
          </cell>
          <cell r="F1743" t="str">
            <v>HGG IN</v>
          </cell>
          <cell r="G1743" t="str">
            <v>INE506D01020</v>
          </cell>
          <cell r="H1743">
            <v>581.3246355</v>
          </cell>
          <cell r="I1743" t="str">
            <v>Small Cap</v>
          </cell>
          <cell r="J1743">
            <v>0</v>
          </cell>
        </row>
        <row r="1744">
          <cell r="A1744" t="str">
            <v>INE931X01010</v>
          </cell>
          <cell r="B1744">
            <v>975</v>
          </cell>
          <cell r="C1744">
            <v>275156</v>
          </cell>
          <cell r="D1744" t="str">
            <v>Captain Technocast Ltd.</v>
          </cell>
          <cell r="E1744" t="str">
            <v>Automobile &amp; Ancillaries</v>
          </cell>
          <cell r="F1744" t="str">
            <v>CTCL IN</v>
          </cell>
          <cell r="G1744" t="str">
            <v>INE931X01010</v>
          </cell>
          <cell r="H1744">
            <v>0</v>
          </cell>
          <cell r="I1744" t="str">
            <v>Small Cap</v>
          </cell>
          <cell r="J1744">
            <v>0</v>
          </cell>
        </row>
        <row r="1745">
          <cell r="A1745" t="str">
            <v>INE023H01027</v>
          </cell>
          <cell r="B1745">
            <v>3466</v>
          </cell>
          <cell r="C1745">
            <v>132649</v>
          </cell>
          <cell r="D1745" t="str">
            <v>Nectar Lifesciences Ltd.</v>
          </cell>
          <cell r="E1745" t="str">
            <v>Healthcare</v>
          </cell>
          <cell r="F1745" t="str">
            <v>NLSC IN</v>
          </cell>
          <cell r="G1745" t="str">
            <v>INE023H01027</v>
          </cell>
          <cell r="H1745">
            <v>353.43528872000002</v>
          </cell>
          <cell r="I1745" t="str">
            <v>Small Cap</v>
          </cell>
          <cell r="J1745">
            <v>15.78</v>
          </cell>
        </row>
        <row r="1746">
          <cell r="A1746" t="str">
            <v>INE800A01015</v>
          </cell>
          <cell r="B1746">
            <v>759</v>
          </cell>
          <cell r="C1746">
            <v>100060</v>
          </cell>
          <cell r="D1746" t="str">
            <v>Birla Cable Ltd.</v>
          </cell>
          <cell r="E1746" t="str">
            <v>Electricals</v>
          </cell>
          <cell r="F1746" t="str">
            <v>BIRCB IN</v>
          </cell>
          <cell r="G1746" t="str">
            <v>INE800A01015</v>
          </cell>
          <cell r="H1746">
            <v>494.4</v>
          </cell>
          <cell r="I1746" t="str">
            <v>Small Cap</v>
          </cell>
          <cell r="J1746">
            <v>164.67</v>
          </cell>
        </row>
        <row r="1747">
          <cell r="A1747" t="str">
            <v>INE670C01026</v>
          </cell>
          <cell r="B1747">
            <v>2245</v>
          </cell>
          <cell r="C1747">
            <v>126530</v>
          </cell>
          <cell r="D1747" t="str">
            <v>IIRM Holdings India Ltd.</v>
          </cell>
          <cell r="E1747" t="str">
            <v>Plastic Products</v>
          </cell>
          <cell r="F1747" t="str">
            <v>SID IN</v>
          </cell>
          <cell r="G1747" t="str">
            <v>INE670C01026</v>
          </cell>
          <cell r="H1747">
            <v>573.36571949999995</v>
          </cell>
          <cell r="I1747" t="str">
            <v>Small Cap</v>
          </cell>
          <cell r="J1747">
            <v>0</v>
          </cell>
        </row>
        <row r="1748">
          <cell r="A1748" t="str">
            <v>INE0JSX01015</v>
          </cell>
          <cell r="B1748">
            <v>1831</v>
          </cell>
          <cell r="C1748">
            <v>306563</v>
          </cell>
          <cell r="D1748" t="str">
            <v>Global Surfaces Ltd.</v>
          </cell>
          <cell r="E1748" t="str">
            <v>Construction Materials</v>
          </cell>
          <cell r="F1748" t="str">
            <v>GSLSU IN</v>
          </cell>
          <cell r="G1748" t="str">
            <v>INE0JSX01015</v>
          </cell>
          <cell r="H1748">
            <v>434.20172540999999</v>
          </cell>
          <cell r="I1748" t="str">
            <v>Small Cap</v>
          </cell>
          <cell r="J1748">
            <v>102.22</v>
          </cell>
        </row>
        <row r="1749">
          <cell r="A1749" t="str">
            <v>INE817B01025</v>
          </cell>
          <cell r="B1749">
            <v>2706</v>
          </cell>
          <cell r="C1749">
            <v>130163</v>
          </cell>
          <cell r="D1749" t="str">
            <v>Kerala Ayurveda Ltd.</v>
          </cell>
          <cell r="E1749" t="str">
            <v>Healthcare</v>
          </cell>
          <cell r="F1749" t="str">
            <v>KERL IN</v>
          </cell>
          <cell r="G1749" t="str">
            <v>INE817B01025</v>
          </cell>
          <cell r="H1749">
            <v>588.02588036999998</v>
          </cell>
          <cell r="I1749" t="str">
            <v>Small Cap</v>
          </cell>
          <cell r="J1749">
            <v>0</v>
          </cell>
        </row>
        <row r="1750">
          <cell r="A1750" t="str">
            <v>INE034D01049</v>
          </cell>
          <cell r="B1750">
            <v>3973</v>
          </cell>
          <cell r="C1750">
            <v>109220</v>
          </cell>
          <cell r="D1750" t="str">
            <v>PTL Enterprises Ltd.</v>
          </cell>
          <cell r="E1750" t="str">
            <v>Business Services</v>
          </cell>
          <cell r="F1750" t="str">
            <v>PTLE IN</v>
          </cell>
          <cell r="G1750" t="str">
            <v>INE034D01049</v>
          </cell>
          <cell r="H1750">
            <v>526.72808299999997</v>
          </cell>
          <cell r="I1750" t="str">
            <v>Small Cap</v>
          </cell>
          <cell r="J1750">
            <v>39.82</v>
          </cell>
        </row>
        <row r="1751">
          <cell r="A1751" t="str">
            <v>INE07S101020</v>
          </cell>
          <cell r="B1751">
            <v>3770</v>
          </cell>
          <cell r="C1751">
            <v>240138</v>
          </cell>
          <cell r="D1751" t="str">
            <v>Pavna Industries Ltd.</v>
          </cell>
          <cell r="E1751" t="str">
            <v>Automobile &amp; Ancillaries</v>
          </cell>
          <cell r="F1751" t="str">
            <v>PAVNAIND IN</v>
          </cell>
          <cell r="G1751" t="str">
            <v>INE07S101020</v>
          </cell>
          <cell r="H1751">
            <v>464.35584</v>
          </cell>
          <cell r="I1751" t="str">
            <v>Small Cap</v>
          </cell>
          <cell r="J1751">
            <v>33.35</v>
          </cell>
        </row>
        <row r="1752">
          <cell r="A1752" t="str">
            <v>INE094S01041</v>
          </cell>
          <cell r="B1752">
            <v>3249</v>
          </cell>
          <cell r="C1752">
            <v>279657</v>
          </cell>
          <cell r="D1752" t="str">
            <v>Mishtann Foods Ltd.</v>
          </cell>
          <cell r="E1752" t="str">
            <v>Trading</v>
          </cell>
          <cell r="F1752" t="str">
            <v>MISHF IN</v>
          </cell>
          <cell r="G1752" t="str">
            <v>INE094S01041</v>
          </cell>
          <cell r="H1752">
            <v>623.93787083699999</v>
          </cell>
          <cell r="I1752" t="str">
            <v>Small Cap</v>
          </cell>
          <cell r="J1752">
            <v>0</v>
          </cell>
        </row>
        <row r="1753">
          <cell r="A1753" t="str">
            <v>INE0O8901016</v>
          </cell>
          <cell r="B1753">
            <v>1587</v>
          </cell>
          <cell r="C1753">
            <v>309655</v>
          </cell>
          <cell r="D1753" t="str">
            <v>Exhicon Events Media Solutions Ltd.</v>
          </cell>
          <cell r="E1753" t="str">
            <v>Business Services</v>
          </cell>
          <cell r="F1753" t="str">
            <v>EXHICON IN</v>
          </cell>
          <cell r="G1753" t="str">
            <v>INE0O8901016</v>
          </cell>
          <cell r="H1753">
            <v>679.26927000000001</v>
          </cell>
          <cell r="I1753" t="str">
            <v>Small Cap</v>
          </cell>
          <cell r="J1753">
            <v>0</v>
          </cell>
        </row>
        <row r="1754">
          <cell r="A1754" t="str">
            <v>INE0WDX01010</v>
          </cell>
          <cell r="B1754">
            <v>1103</v>
          </cell>
          <cell r="C1754">
            <v>316313</v>
          </cell>
          <cell r="D1754" t="str">
            <v>CLN Energy Ltd.</v>
          </cell>
          <cell r="E1754" t="str">
            <v>Automobile &amp; Ancillaries</v>
          </cell>
          <cell r="F1754" t="str">
            <v>CLN IN</v>
          </cell>
          <cell r="G1754" t="str">
            <v>INE0WDX01010</v>
          </cell>
          <cell r="H1754">
            <v>612.87999375000004</v>
          </cell>
          <cell r="I1754" t="str">
            <v>Small Cap</v>
          </cell>
          <cell r="J1754">
            <v>0</v>
          </cell>
        </row>
        <row r="1755">
          <cell r="A1755" t="str">
            <v>INE716F01012</v>
          </cell>
          <cell r="B1755">
            <v>2328</v>
          </cell>
          <cell r="C1755">
            <v>104092</v>
          </cell>
          <cell r="D1755" t="str">
            <v>Indokem Ltd.</v>
          </cell>
          <cell r="E1755" t="str">
            <v>Chemicals</v>
          </cell>
          <cell r="F1755" t="str">
            <v>KJ IN</v>
          </cell>
          <cell r="G1755" t="str">
            <v>INE716F01012</v>
          </cell>
          <cell r="H1755">
            <v>1476.68310225</v>
          </cell>
          <cell r="I1755" t="str">
            <v>Small Cap</v>
          </cell>
          <cell r="J1755">
            <v>0</v>
          </cell>
        </row>
        <row r="1756">
          <cell r="A1756" t="str">
            <v>INE232E01013</v>
          </cell>
          <cell r="B1756">
            <v>5567</v>
          </cell>
          <cell r="C1756">
            <v>105232</v>
          </cell>
          <cell r="D1756" t="str">
            <v>Veljan Denison Ltd.</v>
          </cell>
          <cell r="E1756" t="str">
            <v>Capital Goods</v>
          </cell>
          <cell r="F1756" t="str">
            <v>VELJ IN</v>
          </cell>
          <cell r="G1756" t="str">
            <v>INE232E01013</v>
          </cell>
          <cell r="H1756">
            <v>558.09</v>
          </cell>
          <cell r="I1756" t="str">
            <v>Small Cap</v>
          </cell>
          <cell r="J1756">
            <v>0</v>
          </cell>
        </row>
        <row r="1757">
          <cell r="A1757" t="str">
            <v>INE926R01012</v>
          </cell>
          <cell r="B1757">
            <v>5413</v>
          </cell>
          <cell r="C1757">
            <v>289761</v>
          </cell>
          <cell r="D1757" t="str">
            <v>Unifinz Capital India Ltd.</v>
          </cell>
          <cell r="E1757" t="str">
            <v>Finance</v>
          </cell>
          <cell r="F1757" t="str">
            <v>SHRW IN</v>
          </cell>
          <cell r="G1757" t="str">
            <v>INE926R01012</v>
          </cell>
          <cell r="H1757">
            <v>512.62442429999999</v>
          </cell>
          <cell r="I1757" t="str">
            <v>Small Cap</v>
          </cell>
          <cell r="J1757">
            <v>0</v>
          </cell>
        </row>
        <row r="1758">
          <cell r="A1758" t="str">
            <v>INE219W01012</v>
          </cell>
          <cell r="B1758">
            <v>3272</v>
          </cell>
          <cell r="C1758">
            <v>115008</v>
          </cell>
          <cell r="D1758" t="str">
            <v>Modern Insulators Ltd.</v>
          </cell>
          <cell r="E1758" t="str">
            <v>Electricals</v>
          </cell>
          <cell r="F1758" t="str">
            <v>MRIN IN</v>
          </cell>
          <cell r="G1758" t="str">
            <v>INE219W01012</v>
          </cell>
          <cell r="H1758">
            <v>550.16931299999999</v>
          </cell>
          <cell r="I1758" t="str">
            <v>Small Cap</v>
          </cell>
          <cell r="J1758">
            <v>0</v>
          </cell>
        </row>
        <row r="1759">
          <cell r="A1759" t="str">
            <v>INE694E01014</v>
          </cell>
          <cell r="B1759">
            <v>2657</v>
          </cell>
          <cell r="C1759">
            <v>107779</v>
          </cell>
          <cell r="D1759" t="str">
            <v>Kanpur Plastipack Ltd.</v>
          </cell>
          <cell r="E1759" t="str">
            <v>Plastic Products</v>
          </cell>
          <cell r="F1759" t="str">
            <v>KNP IN</v>
          </cell>
          <cell r="G1759" t="str">
            <v>INE694E01014</v>
          </cell>
          <cell r="H1759">
            <v>537.81558149</v>
          </cell>
          <cell r="I1759" t="str">
            <v>Small Cap</v>
          </cell>
          <cell r="J1759">
            <v>231.63</v>
          </cell>
        </row>
        <row r="1760">
          <cell r="A1760" t="str">
            <v>INE337E01010</v>
          </cell>
          <cell r="B1760">
            <v>5614</v>
          </cell>
          <cell r="C1760">
            <v>130477</v>
          </cell>
          <cell r="D1760" t="str">
            <v>Vikram Thermo (India) Ltd.</v>
          </cell>
          <cell r="E1760" t="str">
            <v>Chemicals</v>
          </cell>
          <cell r="F1760" t="str">
            <v>VKTI IN</v>
          </cell>
          <cell r="G1760" t="str">
            <v>INE337E01010</v>
          </cell>
          <cell r="H1760">
            <v>521.95141324999997</v>
          </cell>
          <cell r="I1760" t="str">
            <v>Small Cap</v>
          </cell>
          <cell r="J1760">
            <v>0</v>
          </cell>
        </row>
        <row r="1761">
          <cell r="A1761" t="str">
            <v>INE823A01017</v>
          </cell>
          <cell r="B1761">
            <v>2796</v>
          </cell>
          <cell r="C1761">
            <v>130299</v>
          </cell>
          <cell r="D1761" t="str">
            <v>Kothari Products Ltd.</v>
          </cell>
          <cell r="E1761" t="str">
            <v>Trading</v>
          </cell>
          <cell r="F1761" t="str">
            <v>KTP IN</v>
          </cell>
          <cell r="G1761" t="str">
            <v>INE823A01017</v>
          </cell>
          <cell r="H1761">
            <v>461.62490381999999</v>
          </cell>
          <cell r="I1761" t="str">
            <v>Small Cap</v>
          </cell>
          <cell r="J1761">
            <v>77.260000000000005</v>
          </cell>
        </row>
        <row r="1762">
          <cell r="A1762" t="str">
            <v>INE459C01016</v>
          </cell>
          <cell r="B1762">
            <v>1649</v>
          </cell>
          <cell r="C1762">
            <v>122017</v>
          </cell>
          <cell r="D1762" t="str">
            <v>Fluidomat Ltd.</v>
          </cell>
          <cell r="E1762" t="str">
            <v>Capital Goods</v>
          </cell>
          <cell r="F1762" t="str">
            <v>FDM IN</v>
          </cell>
          <cell r="G1762" t="str">
            <v>INE459C01016</v>
          </cell>
          <cell r="H1762">
            <v>437.86248999999998</v>
          </cell>
          <cell r="I1762" t="str">
            <v>Small Cap</v>
          </cell>
          <cell r="J1762">
            <v>0</v>
          </cell>
        </row>
        <row r="1763">
          <cell r="A1763" t="str">
            <v>INE737D01021</v>
          </cell>
          <cell r="B1763">
            <v>3284</v>
          </cell>
          <cell r="C1763">
            <v>106261</v>
          </cell>
          <cell r="D1763" t="str">
            <v>Modison Ltd.</v>
          </cell>
          <cell r="E1763" t="str">
            <v>Capital Goods</v>
          </cell>
          <cell r="F1763" t="str">
            <v>MODISON IN</v>
          </cell>
          <cell r="G1763" t="str">
            <v>INE737D01021</v>
          </cell>
          <cell r="H1763">
            <v>520.66025000000002</v>
          </cell>
          <cell r="I1763" t="str">
            <v>Small Cap</v>
          </cell>
          <cell r="J1763">
            <v>161.05000000000001</v>
          </cell>
        </row>
        <row r="1764">
          <cell r="A1764" t="str">
            <v>INE864K01010</v>
          </cell>
          <cell r="B1764">
            <v>2433</v>
          </cell>
          <cell r="C1764">
            <v>225905</v>
          </cell>
          <cell r="D1764" t="str">
            <v>Iris Business Services Ltd.</v>
          </cell>
          <cell r="E1764" t="str">
            <v>IT</v>
          </cell>
          <cell r="F1764" t="str">
            <v>IRIS IN</v>
          </cell>
          <cell r="G1764" t="str">
            <v>INE864K01010</v>
          </cell>
          <cell r="H1764">
            <v>644.50104345</v>
          </cell>
          <cell r="I1764" t="str">
            <v>Small Cap</v>
          </cell>
          <cell r="J1764">
            <v>312.7</v>
          </cell>
        </row>
        <row r="1765">
          <cell r="A1765" t="str">
            <v>INE147C01017</v>
          </cell>
          <cell r="B1765">
            <v>5538</v>
          </cell>
          <cell r="C1765">
            <v>132011</v>
          </cell>
          <cell r="D1765" t="str">
            <v>Vashu Bhagnani Industries Ltd.</v>
          </cell>
          <cell r="E1765" t="str">
            <v>Media &amp; Entertainment</v>
          </cell>
          <cell r="F1765" t="str">
            <v>PEFL IN</v>
          </cell>
          <cell r="G1765" t="str">
            <v>INE147C01017</v>
          </cell>
          <cell r="H1765">
            <v>796.22107500000004</v>
          </cell>
          <cell r="I1765" t="str">
            <v>Small Cap</v>
          </cell>
          <cell r="J1765">
            <v>0</v>
          </cell>
        </row>
        <row r="1766">
          <cell r="A1766" t="str">
            <v>INE636D01041</v>
          </cell>
          <cell r="B1766">
            <v>2575</v>
          </cell>
          <cell r="C1766">
            <v>105750</v>
          </cell>
          <cell r="D1766" t="str">
            <v>JostS Engineering Company Ltd.</v>
          </cell>
          <cell r="E1766" t="str">
            <v>Capital Goods</v>
          </cell>
          <cell r="F1766" t="str">
            <v>JOST IN</v>
          </cell>
          <cell r="G1766" t="str">
            <v>INE636D01041</v>
          </cell>
          <cell r="H1766">
            <v>404.12856045000001</v>
          </cell>
          <cell r="I1766" t="str">
            <v>Small Cap</v>
          </cell>
          <cell r="J1766">
            <v>0</v>
          </cell>
        </row>
        <row r="1767">
          <cell r="A1767" t="str">
            <v>INE844K01012</v>
          </cell>
          <cell r="B1767">
            <v>657</v>
          </cell>
          <cell r="C1767">
            <v>207842</v>
          </cell>
          <cell r="D1767" t="str">
            <v>Bedmutha Industries Ltd.</v>
          </cell>
          <cell r="E1767" t="str">
            <v>Iron &amp; Steel</v>
          </cell>
          <cell r="F1767" t="str">
            <v>BEDM IN</v>
          </cell>
          <cell r="G1767" t="str">
            <v>INE844K01012</v>
          </cell>
          <cell r="H1767">
            <v>458.63111106000002</v>
          </cell>
          <cell r="I1767" t="str">
            <v>Small Cap</v>
          </cell>
          <cell r="J1767">
            <v>142.13</v>
          </cell>
        </row>
        <row r="1768">
          <cell r="A1768" t="str">
            <v>INE761G01016</v>
          </cell>
          <cell r="B1768">
            <v>776</v>
          </cell>
          <cell r="C1768">
            <v>114183</v>
          </cell>
          <cell r="D1768" t="str">
            <v>Black Rose Industries Ltd.</v>
          </cell>
          <cell r="E1768" t="str">
            <v>Trading</v>
          </cell>
          <cell r="F1768" t="str">
            <v>BROS IN</v>
          </cell>
          <cell r="G1768" t="str">
            <v>INE761G01016</v>
          </cell>
          <cell r="H1768">
            <v>499.23899999999998</v>
          </cell>
          <cell r="I1768" t="str">
            <v>Small Cap</v>
          </cell>
          <cell r="J1768">
            <v>0</v>
          </cell>
        </row>
        <row r="1769">
          <cell r="A1769" t="str">
            <v>INE195N01013</v>
          </cell>
          <cell r="B1769">
            <v>3964</v>
          </cell>
          <cell r="C1769">
            <v>236038</v>
          </cell>
          <cell r="D1769" t="str">
            <v>Prozone Realty Ltd.</v>
          </cell>
          <cell r="E1769" t="str">
            <v>Realty</v>
          </cell>
          <cell r="F1769" t="str">
            <v>PROZONE IN</v>
          </cell>
          <cell r="G1769" t="str">
            <v>INE195N01013</v>
          </cell>
          <cell r="H1769">
            <v>656.65020554900002</v>
          </cell>
          <cell r="I1769" t="str">
            <v>Small Cap</v>
          </cell>
          <cell r="J1769">
            <v>43.1</v>
          </cell>
        </row>
        <row r="1770">
          <cell r="A1770" t="str">
            <v>INE0I3401014</v>
          </cell>
          <cell r="B1770">
            <v>1299</v>
          </cell>
          <cell r="C1770">
            <v>307365</v>
          </cell>
          <cell r="D1770" t="str">
            <v>Dhampur Bio Organics Ltd.</v>
          </cell>
          <cell r="E1770" t="str">
            <v>Agri</v>
          </cell>
          <cell r="F1770" t="str">
            <v>DBOL IN</v>
          </cell>
          <cell r="G1770" t="str">
            <v>INE0I3401014</v>
          </cell>
          <cell r="H1770">
            <v>561.17429827000001</v>
          </cell>
          <cell r="I1770" t="str">
            <v>Small Cap</v>
          </cell>
          <cell r="J1770">
            <v>84.34</v>
          </cell>
        </row>
        <row r="1771">
          <cell r="A1771" t="str">
            <v>INE760B01019</v>
          </cell>
          <cell r="B1771">
            <v>5509</v>
          </cell>
          <cell r="C1771">
            <v>126775</v>
          </cell>
          <cell r="D1771" t="str">
            <v>Valiant Communications Ltd.</v>
          </cell>
          <cell r="E1771" t="str">
            <v>Telecom</v>
          </cell>
          <cell r="F1771" t="str">
            <v>VLC IN</v>
          </cell>
          <cell r="G1771" t="str">
            <v>INE760B01019</v>
          </cell>
          <cell r="H1771">
            <v>679.27874299999996</v>
          </cell>
          <cell r="I1771" t="str">
            <v>Small Cap</v>
          </cell>
          <cell r="J1771">
            <v>0</v>
          </cell>
        </row>
        <row r="1772">
          <cell r="A1772" t="str">
            <v>INE0H8H01019</v>
          </cell>
          <cell r="B1772">
            <v>1212</v>
          </cell>
          <cell r="C1772">
            <v>303381</v>
          </cell>
          <cell r="D1772" t="str">
            <v>CWD Ltd.</v>
          </cell>
          <cell r="E1772" t="str">
            <v>Electricals</v>
          </cell>
          <cell r="F1772" t="str">
            <v>CWD IN</v>
          </cell>
          <cell r="G1772" t="str">
            <v>INE0H8H01019</v>
          </cell>
          <cell r="H1772">
            <v>685.56918643999995</v>
          </cell>
          <cell r="I1772" t="str">
            <v>Small Cap</v>
          </cell>
          <cell r="J1772">
            <v>0</v>
          </cell>
        </row>
        <row r="1773">
          <cell r="A1773" t="str">
            <v>INE0PK601023</v>
          </cell>
          <cell r="B1773">
            <v>3602</v>
          </cell>
          <cell r="C1773">
            <v>316146</v>
          </cell>
          <cell r="D1773" t="str">
            <v>OCCL Ltd.</v>
          </cell>
          <cell r="E1773" t="str">
            <v>Chemicals</v>
          </cell>
          <cell r="F1773" t="str">
            <v>OCCLLTD IN</v>
          </cell>
          <cell r="G1773" t="str">
            <v>INE0PK601023</v>
          </cell>
          <cell r="H1773">
            <v>685.57006349999995</v>
          </cell>
          <cell r="I1773" t="str">
            <v>Small Cap</v>
          </cell>
          <cell r="J1773">
            <v>138.99</v>
          </cell>
        </row>
        <row r="1774">
          <cell r="A1774" t="str">
            <v>INE949P01018</v>
          </cell>
          <cell r="B1774">
            <v>1787</v>
          </cell>
          <cell r="C1774">
            <v>254202</v>
          </cell>
          <cell r="D1774" t="str">
            <v>Genus Paper &amp; Boards Ltd.</v>
          </cell>
          <cell r="E1774" t="str">
            <v>Paper</v>
          </cell>
          <cell r="F1774" t="str">
            <v>GPBL IN</v>
          </cell>
          <cell r="G1774" t="str">
            <v>INE949P01018</v>
          </cell>
          <cell r="H1774">
            <v>473.11172959999999</v>
          </cell>
          <cell r="I1774" t="str">
            <v>Small Cap</v>
          </cell>
          <cell r="J1774">
            <v>18.32</v>
          </cell>
        </row>
        <row r="1775">
          <cell r="A1775" t="str">
            <v>INE049I01012</v>
          </cell>
          <cell r="B1775">
            <v>3394</v>
          </cell>
          <cell r="C1775">
            <v>200126</v>
          </cell>
          <cell r="D1775" t="str">
            <v>Nahar Capital And Financial Services Ltd.</v>
          </cell>
          <cell r="E1775" t="str">
            <v>Finance</v>
          </cell>
          <cell r="F1775" t="str">
            <v>NCFS IN</v>
          </cell>
          <cell r="G1775" t="str">
            <v>INE049I01012</v>
          </cell>
          <cell r="H1775">
            <v>485.63884300000001</v>
          </cell>
          <cell r="I1775" t="str">
            <v>Small Cap</v>
          </cell>
          <cell r="J1775">
            <v>288.89999999999998</v>
          </cell>
        </row>
        <row r="1776">
          <cell r="A1776" t="str">
            <v>INE575C01027</v>
          </cell>
          <cell r="B1776">
            <v>2414</v>
          </cell>
          <cell r="C1776">
            <v>109709</v>
          </cell>
          <cell r="D1776" t="str">
            <v>International Conveyors Ltd.</v>
          </cell>
          <cell r="E1776" t="str">
            <v>Capital Goods</v>
          </cell>
          <cell r="F1776" t="str">
            <v>ICV IN</v>
          </cell>
          <cell r="G1776" t="str">
            <v>INE575C01027</v>
          </cell>
          <cell r="H1776">
            <v>614.07913099999996</v>
          </cell>
          <cell r="I1776" t="str">
            <v>Small Cap</v>
          </cell>
          <cell r="J1776">
            <v>96.97</v>
          </cell>
        </row>
        <row r="1777">
          <cell r="A1777" t="str">
            <v>INE073V01015</v>
          </cell>
          <cell r="B1777">
            <v>1127</v>
          </cell>
          <cell r="C1777">
            <v>232139</v>
          </cell>
          <cell r="D1777" t="str">
            <v>Commercial Syn Bags Ltd.</v>
          </cell>
          <cell r="E1777" t="str">
            <v>Plastic Products</v>
          </cell>
          <cell r="F1777" t="str">
            <v>COMSYN IN</v>
          </cell>
          <cell r="G1777" t="str">
            <v>INE073V01015</v>
          </cell>
          <cell r="H1777">
            <v>617.46125099999995</v>
          </cell>
          <cell r="I1777" t="str">
            <v>Small Cap</v>
          </cell>
          <cell r="J1777">
            <v>154.61000000000001</v>
          </cell>
        </row>
        <row r="1778">
          <cell r="A1778" t="str">
            <v>INE318C01014</v>
          </cell>
          <cell r="B1778">
            <v>4450</v>
          </cell>
          <cell r="C1778">
            <v>123710</v>
          </cell>
          <cell r="D1778" t="str">
            <v>Sayaji Hotels Ltd.</v>
          </cell>
          <cell r="E1778" t="str">
            <v>Hospitality</v>
          </cell>
          <cell r="F1778" t="str">
            <v>SHOT IN</v>
          </cell>
          <cell r="G1778" t="str">
            <v>INE318C01014</v>
          </cell>
          <cell r="H1778">
            <v>495.40838955999999</v>
          </cell>
          <cell r="I1778" t="str">
            <v>Small Cap</v>
          </cell>
          <cell r="J1778">
            <v>0</v>
          </cell>
        </row>
        <row r="1779">
          <cell r="A1779" t="str">
            <v>INE955I01044</v>
          </cell>
          <cell r="B1779">
            <v>4493</v>
          </cell>
          <cell r="C1779">
            <v>200109</v>
          </cell>
          <cell r="D1779" t="str">
            <v>Sejal Glass Ltd.</v>
          </cell>
          <cell r="E1779" t="str">
            <v>Construction Materials</v>
          </cell>
          <cell r="F1779" t="str">
            <v>SEJAL IN</v>
          </cell>
          <cell r="G1779" t="str">
            <v>INE955I01044</v>
          </cell>
          <cell r="H1779">
            <v>673.77099999999996</v>
          </cell>
          <cell r="I1779" t="str">
            <v>Small Cap</v>
          </cell>
          <cell r="J1779">
            <v>647.45000000000005</v>
          </cell>
        </row>
        <row r="1780">
          <cell r="A1780" t="str">
            <v>INE629D01020</v>
          </cell>
          <cell r="B1780">
            <v>635</v>
          </cell>
          <cell r="C1780">
            <v>103722</v>
          </cell>
          <cell r="D1780" t="str">
            <v>Banswara Syntex Ltd.</v>
          </cell>
          <cell r="E1780" t="str">
            <v>Textile</v>
          </cell>
          <cell r="F1780" t="str">
            <v>BWSL IN</v>
          </cell>
          <cell r="G1780" t="str">
            <v>INE629D01020</v>
          </cell>
          <cell r="H1780">
            <v>428.24337084000001</v>
          </cell>
          <cell r="I1780" t="str">
            <v>Small Cap</v>
          </cell>
          <cell r="J1780">
            <v>124.92</v>
          </cell>
        </row>
        <row r="1781">
          <cell r="A1781" t="str">
            <v>INE474C01023</v>
          </cell>
          <cell r="B1781">
            <v>4181</v>
          </cell>
          <cell r="C1781">
            <v>130919</v>
          </cell>
          <cell r="D1781" t="str">
            <v>Remsons Industries Ltd.</v>
          </cell>
          <cell r="E1781" t="str">
            <v>Automobile &amp; Ancillaries</v>
          </cell>
          <cell r="F1781" t="str">
            <v>RSID IN</v>
          </cell>
          <cell r="G1781" t="str">
            <v>INE474C01023</v>
          </cell>
          <cell r="H1781">
            <v>435.11284287500001</v>
          </cell>
          <cell r="I1781" t="str">
            <v>Small Cap</v>
          </cell>
          <cell r="J1781">
            <v>124.26</v>
          </cell>
        </row>
        <row r="1782">
          <cell r="A1782" t="str">
            <v>INE296G01013</v>
          </cell>
          <cell r="B1782">
            <v>3373</v>
          </cell>
          <cell r="C1782">
            <v>111766</v>
          </cell>
          <cell r="D1782" t="str">
            <v>Muthoot Capital Services Ltd.</v>
          </cell>
          <cell r="E1782" t="str">
            <v>Finance</v>
          </cell>
          <cell r="F1782" t="str">
            <v>MTCS IN</v>
          </cell>
          <cell r="G1782" t="str">
            <v>INE296G01013</v>
          </cell>
          <cell r="H1782">
            <v>453.95191080000001</v>
          </cell>
          <cell r="I1782" t="str">
            <v>Small Cap</v>
          </cell>
          <cell r="J1782">
            <v>277.45</v>
          </cell>
        </row>
        <row r="1783">
          <cell r="A1783" t="str">
            <v>INE0L0L01012</v>
          </cell>
          <cell r="B1783">
            <v>3283</v>
          </cell>
          <cell r="C1783">
            <v>306081</v>
          </cell>
          <cell r="D1783" t="str">
            <v>Modi's Navnirman Ltd.</v>
          </cell>
          <cell r="E1783" t="str">
            <v>Realty</v>
          </cell>
          <cell r="F1783" t="str">
            <v>MODIS IN</v>
          </cell>
          <cell r="G1783" t="str">
            <v>INE0L0L01012</v>
          </cell>
          <cell r="H1783">
            <v>575.09967600000004</v>
          </cell>
          <cell r="I1783" t="str">
            <v>Small Cap</v>
          </cell>
          <cell r="J1783">
            <v>0</v>
          </cell>
        </row>
        <row r="1784">
          <cell r="A1784" t="str">
            <v>INE937C01029</v>
          </cell>
          <cell r="B1784">
            <v>3522</v>
          </cell>
          <cell r="C1784">
            <v>130377</v>
          </cell>
          <cell r="D1784" t="str">
            <v>Nila Infrastructures Ltd.</v>
          </cell>
          <cell r="E1784" t="str">
            <v>Realty</v>
          </cell>
          <cell r="F1784" t="str">
            <v>NLHI IN</v>
          </cell>
          <cell r="G1784" t="str">
            <v>INE937C01029</v>
          </cell>
          <cell r="H1784">
            <v>421.85533320000002</v>
          </cell>
          <cell r="I1784" t="str">
            <v>Small Cap</v>
          </cell>
          <cell r="J1784">
            <v>10.73</v>
          </cell>
        </row>
        <row r="1785">
          <cell r="A1785" t="str">
            <v>INE451L01014</v>
          </cell>
          <cell r="B1785">
            <v>3002</v>
          </cell>
          <cell r="C1785">
            <v>113554</v>
          </cell>
          <cell r="D1785" t="str">
            <v>Mahamaya Steel Industries Ltd.</v>
          </cell>
          <cell r="E1785" t="str">
            <v>Iron &amp; Steel</v>
          </cell>
          <cell r="F1785" t="str">
            <v>MSIN IN</v>
          </cell>
          <cell r="G1785" t="str">
            <v>INE451L01014</v>
          </cell>
          <cell r="H1785">
            <v>641.76332000000002</v>
          </cell>
          <cell r="I1785" t="str">
            <v>Small Cap</v>
          </cell>
          <cell r="J1785">
            <v>387.5</v>
          </cell>
        </row>
        <row r="1786">
          <cell r="A1786" t="str">
            <v>INE201M01029</v>
          </cell>
          <cell r="B1786">
            <v>1090</v>
          </cell>
          <cell r="C1786">
            <v>207937</v>
          </cell>
          <cell r="D1786" t="str">
            <v>CL Educate Ltd.</v>
          </cell>
          <cell r="E1786" t="str">
            <v>Education &amp; Training</v>
          </cell>
          <cell r="F1786" t="str">
            <v>CLEDU IN</v>
          </cell>
          <cell r="G1786" t="str">
            <v>INE201M01029</v>
          </cell>
          <cell r="H1786">
            <v>554.16885076000005</v>
          </cell>
          <cell r="I1786" t="str">
            <v>Small Cap</v>
          </cell>
          <cell r="J1786">
            <v>105.67</v>
          </cell>
        </row>
        <row r="1787">
          <cell r="A1787" t="str">
            <v>INE369I01014</v>
          </cell>
          <cell r="B1787">
            <v>2249</v>
          </cell>
          <cell r="C1787">
            <v>132907</v>
          </cell>
          <cell r="D1787" t="str">
            <v>IL&amp;FS Engineering and Construction Company Ltd.</v>
          </cell>
          <cell r="E1787" t="str">
            <v>Infrastructure</v>
          </cell>
          <cell r="F1787" t="str">
            <v>IECC IN</v>
          </cell>
          <cell r="G1787" t="str">
            <v>INE369I01014</v>
          </cell>
          <cell r="H1787">
            <v>429.42153044999998</v>
          </cell>
          <cell r="I1787" t="str">
            <v>Small Cap</v>
          </cell>
          <cell r="J1787">
            <v>32.79</v>
          </cell>
        </row>
        <row r="1788">
          <cell r="A1788" t="str">
            <v>INE518A01013</v>
          </cell>
          <cell r="B1788">
            <v>1653</v>
          </cell>
          <cell r="C1788">
            <v>102865</v>
          </cell>
          <cell r="D1788" t="str">
            <v>Forbes &amp; Company Ltd.</v>
          </cell>
          <cell r="E1788" t="str">
            <v>Capital Goods</v>
          </cell>
          <cell r="F1788" t="str">
            <v>FG IN</v>
          </cell>
          <cell r="G1788" t="str">
            <v>INE518A01013</v>
          </cell>
          <cell r="H1788">
            <v>535.61502940000003</v>
          </cell>
          <cell r="I1788" t="str">
            <v>Small Cap</v>
          </cell>
          <cell r="J1788">
            <v>0</v>
          </cell>
        </row>
        <row r="1789">
          <cell r="A1789" t="str">
            <v>INE017C01012</v>
          </cell>
          <cell r="B1789">
            <v>2761</v>
          </cell>
          <cell r="C1789">
            <v>130145</v>
          </cell>
          <cell r="D1789" t="str">
            <v>Kisan Mouldings Ltd.</v>
          </cell>
          <cell r="E1789" t="str">
            <v>Plastic Products</v>
          </cell>
          <cell r="F1789" t="str">
            <v>KSMD IN</v>
          </cell>
          <cell r="G1789" t="str">
            <v>INE017C01012</v>
          </cell>
          <cell r="H1789">
            <v>438.30998548500003</v>
          </cell>
          <cell r="I1789" t="str">
            <v>Small Cap</v>
          </cell>
          <cell r="J1789">
            <v>0</v>
          </cell>
        </row>
        <row r="1790">
          <cell r="A1790" t="str">
            <v>INE09EO01013</v>
          </cell>
          <cell r="B1790">
            <v>42</v>
          </cell>
          <cell r="C1790">
            <v>299121</v>
          </cell>
          <cell r="D1790" t="str">
            <v>Aarti Surfactants Ltd.</v>
          </cell>
          <cell r="E1790" t="str">
            <v>FMCG</v>
          </cell>
          <cell r="F1790" t="str">
            <v>AARTISUR IN</v>
          </cell>
          <cell r="G1790" t="str">
            <v>INE09EO01013</v>
          </cell>
          <cell r="H1790">
            <v>406.8536095</v>
          </cell>
          <cell r="I1790" t="str">
            <v>Small Cap</v>
          </cell>
          <cell r="J1790">
            <v>478.5</v>
          </cell>
        </row>
        <row r="1791">
          <cell r="A1791" t="str">
            <v>INE692Z01013</v>
          </cell>
          <cell r="B1791">
            <v>176</v>
          </cell>
          <cell r="C1791">
            <v>289159</v>
          </cell>
          <cell r="D1791" t="str">
            <v>Affordable Robotic &amp; Automation Ltd.</v>
          </cell>
          <cell r="E1791" t="str">
            <v>Capital Goods</v>
          </cell>
          <cell r="F1791" t="str">
            <v>AFFORDAB IN</v>
          </cell>
          <cell r="G1791" t="str">
            <v>INE692Z01013</v>
          </cell>
          <cell r="H1791">
            <v>286.10500703999998</v>
          </cell>
          <cell r="I1791" t="str">
            <v>Small Cap</v>
          </cell>
          <cell r="J1791">
            <v>254.2</v>
          </cell>
        </row>
        <row r="1792">
          <cell r="A1792" t="str">
            <v>INE969C01022</v>
          </cell>
          <cell r="B1792">
            <v>4038</v>
          </cell>
          <cell r="C1792">
            <v>114316</v>
          </cell>
          <cell r="D1792" t="str">
            <v>Raghuvir Synthetics Ltd.</v>
          </cell>
          <cell r="E1792" t="str">
            <v>Textile</v>
          </cell>
          <cell r="F1792" t="str">
            <v>RGVS IN</v>
          </cell>
          <cell r="G1792" t="str">
            <v>INE969C01022</v>
          </cell>
          <cell r="H1792">
            <v>478.17500000000001</v>
          </cell>
          <cell r="I1792" t="str">
            <v>Small Cap</v>
          </cell>
          <cell r="J1792">
            <v>0</v>
          </cell>
        </row>
        <row r="1793">
          <cell r="A1793" t="str">
            <v>INE0MNP01016</v>
          </cell>
          <cell r="B1793">
            <v>5696</v>
          </cell>
          <cell r="C1793">
            <v>314058</v>
          </cell>
          <cell r="D1793" t="str">
            <v>VVIP Infratech Ltd.</v>
          </cell>
          <cell r="E1793" t="str">
            <v>Infrastructure</v>
          </cell>
          <cell r="F1793" t="str">
            <v>VVIPIL IN</v>
          </cell>
          <cell r="G1793" t="str">
            <v>INE0MNP01016</v>
          </cell>
          <cell r="H1793">
            <v>410.00247400000001</v>
          </cell>
          <cell r="I1793" t="str">
            <v>Small Cap</v>
          </cell>
          <cell r="J1793">
            <v>0</v>
          </cell>
        </row>
        <row r="1794">
          <cell r="A1794" t="str">
            <v>INE518E01015</v>
          </cell>
          <cell r="B1794">
            <v>5828</v>
          </cell>
          <cell r="C1794">
            <v>227768</v>
          </cell>
          <cell r="D1794" t="str">
            <v>Zim Laboratories Ltd.</v>
          </cell>
          <cell r="E1794" t="str">
            <v>Healthcare</v>
          </cell>
          <cell r="F1794" t="str">
            <v>ZIMLAB IN</v>
          </cell>
          <cell r="G1794" t="str">
            <v>INE518E01015</v>
          </cell>
          <cell r="H1794">
            <v>370.02383151599997</v>
          </cell>
          <cell r="I1794" t="str">
            <v>Small Cap</v>
          </cell>
          <cell r="J1794">
            <v>75.97</v>
          </cell>
        </row>
        <row r="1795">
          <cell r="A1795" t="str">
            <v>INE228I01012</v>
          </cell>
          <cell r="B1795">
            <v>428</v>
          </cell>
          <cell r="C1795">
            <v>132853</v>
          </cell>
          <cell r="D1795" t="str">
            <v>Asahi Songwon Colors Ltd.</v>
          </cell>
          <cell r="E1795" t="str">
            <v>Chemicals</v>
          </cell>
          <cell r="F1795" t="str">
            <v>ASAH IN</v>
          </cell>
          <cell r="G1795" t="str">
            <v>INE228I01012</v>
          </cell>
          <cell r="H1795">
            <v>338.53016464000001</v>
          </cell>
          <cell r="I1795" t="str">
            <v>Small Cap</v>
          </cell>
          <cell r="J1795">
            <v>287.05</v>
          </cell>
        </row>
        <row r="1796">
          <cell r="A1796" t="str">
            <v>INE445D01013</v>
          </cell>
          <cell r="B1796">
            <v>3525</v>
          </cell>
          <cell r="C1796">
            <v>130129</v>
          </cell>
          <cell r="D1796" t="str">
            <v>Nile Ltd.</v>
          </cell>
          <cell r="E1796" t="str">
            <v>Non - Ferrous Metals</v>
          </cell>
          <cell r="F1796" t="str">
            <v>NL IN</v>
          </cell>
          <cell r="G1796" t="str">
            <v>INE445D01013</v>
          </cell>
          <cell r="H1796">
            <v>580.17721300000005</v>
          </cell>
          <cell r="I1796" t="str">
            <v>Small Cap</v>
          </cell>
          <cell r="J1796">
            <v>0</v>
          </cell>
        </row>
        <row r="1797">
          <cell r="A1797" t="str">
            <v>INE155E01016</v>
          </cell>
          <cell r="B1797">
            <v>2424</v>
          </cell>
          <cell r="C1797">
            <v>104786</v>
          </cell>
          <cell r="D1797" t="str">
            <v>Investment &amp; Precision Castings Ltd.</v>
          </cell>
          <cell r="E1797" t="str">
            <v>Automobile &amp; Ancillaries</v>
          </cell>
          <cell r="F1797" t="str">
            <v>IPC IN</v>
          </cell>
          <cell r="G1797" t="str">
            <v>INE155E01016</v>
          </cell>
          <cell r="H1797">
            <v>452.35</v>
          </cell>
          <cell r="I1797" t="str">
            <v>Small Cap</v>
          </cell>
          <cell r="J1797">
            <v>0</v>
          </cell>
        </row>
        <row r="1798">
          <cell r="A1798" t="str">
            <v>INE501G01024</v>
          </cell>
          <cell r="B1798">
            <v>2169</v>
          </cell>
          <cell r="C1798">
            <v>132662</v>
          </cell>
          <cell r="D1798" t="str">
            <v>HT Media Ltd.</v>
          </cell>
          <cell r="E1798" t="str">
            <v>Media &amp; Entertainment</v>
          </cell>
          <cell r="F1798" t="str">
            <v>HTML IN</v>
          </cell>
          <cell r="G1798" t="str">
            <v>INE501G01024</v>
          </cell>
          <cell r="H1798">
            <v>620.10766893599998</v>
          </cell>
          <cell r="I1798" t="str">
            <v>Small Cap</v>
          </cell>
          <cell r="J1798">
            <v>26.63</v>
          </cell>
        </row>
        <row r="1799">
          <cell r="A1799" t="str">
            <v>INE834I01025</v>
          </cell>
          <cell r="B1799">
            <v>2722</v>
          </cell>
          <cell r="C1799">
            <v>200075</v>
          </cell>
          <cell r="D1799" t="str">
            <v>Khadim India Ltd.</v>
          </cell>
          <cell r="E1799" t="str">
            <v>FMCG</v>
          </cell>
          <cell r="F1799" t="str">
            <v>KHDM IN</v>
          </cell>
          <cell r="G1799" t="str">
            <v>INE834I01025</v>
          </cell>
          <cell r="H1799">
            <v>427.20548959000001</v>
          </cell>
          <cell r="I1799" t="str">
            <v>Small Cap</v>
          </cell>
          <cell r="J1799">
            <v>233.84</v>
          </cell>
        </row>
        <row r="1800">
          <cell r="A1800" t="str">
            <v>INE728Z01015</v>
          </cell>
          <cell r="B1800">
            <v>4783</v>
          </cell>
          <cell r="C1800">
            <v>289105</v>
          </cell>
          <cell r="D1800" t="str">
            <v>SoftTech Engineers Ltd.</v>
          </cell>
          <cell r="E1800" t="str">
            <v>IT</v>
          </cell>
          <cell r="F1800" t="str">
            <v>SOFTTECH IN</v>
          </cell>
          <cell r="G1800" t="str">
            <v>INE728Z01015</v>
          </cell>
          <cell r="H1800">
            <v>533.61441990000003</v>
          </cell>
          <cell r="I1800" t="str">
            <v>Small Cap</v>
          </cell>
          <cell r="J1800">
            <v>388.55</v>
          </cell>
        </row>
        <row r="1801">
          <cell r="A1801" t="str">
            <v>INE266B01017</v>
          </cell>
          <cell r="B1801">
            <v>2743</v>
          </cell>
          <cell r="C1801">
            <v>100240</v>
          </cell>
          <cell r="D1801" t="str">
            <v>Kinetic Engineering Ltd.</v>
          </cell>
          <cell r="E1801" t="str">
            <v>Automobile &amp; Ancillaries</v>
          </cell>
          <cell r="F1801" t="str">
            <v>KNEL IN</v>
          </cell>
          <cell r="G1801" t="str">
            <v>INE266B01017</v>
          </cell>
          <cell r="H1801">
            <v>787.78321215000005</v>
          </cell>
          <cell r="I1801" t="str">
            <v>Small Cap</v>
          </cell>
          <cell r="J1801">
            <v>0</v>
          </cell>
        </row>
        <row r="1802">
          <cell r="A1802" t="str">
            <v>INE370D01013</v>
          </cell>
          <cell r="B1802">
            <v>3061</v>
          </cell>
          <cell r="C1802">
            <v>114418</v>
          </cell>
          <cell r="D1802" t="str">
            <v>Mangalam Organics Ltd.</v>
          </cell>
          <cell r="E1802" t="str">
            <v>Chemicals</v>
          </cell>
          <cell r="F1802" t="str">
            <v>MANORG IN</v>
          </cell>
          <cell r="G1802" t="str">
            <v>INE370D01013</v>
          </cell>
          <cell r="H1802">
            <v>475.32641999999998</v>
          </cell>
          <cell r="I1802" t="str">
            <v>Small Cap</v>
          </cell>
          <cell r="J1802">
            <v>554.15</v>
          </cell>
        </row>
        <row r="1803">
          <cell r="A1803" t="str">
            <v>INE559N01010</v>
          </cell>
          <cell r="B1803">
            <v>4868</v>
          </cell>
          <cell r="C1803">
            <v>237937</v>
          </cell>
          <cell r="D1803" t="str">
            <v>SRG Housing Finance Ltd.</v>
          </cell>
          <cell r="E1803" t="str">
            <v>Finance</v>
          </cell>
          <cell r="F1803" t="str">
            <v>SRHO IN</v>
          </cell>
          <cell r="G1803" t="str">
            <v>INE559N01010</v>
          </cell>
          <cell r="H1803">
            <v>470.41314</v>
          </cell>
          <cell r="I1803" t="str">
            <v>Small Cap</v>
          </cell>
          <cell r="J1803">
            <v>300.2</v>
          </cell>
        </row>
        <row r="1804">
          <cell r="A1804" t="str">
            <v>INE885E01042</v>
          </cell>
          <cell r="B1804">
            <v>3132</v>
          </cell>
          <cell r="C1804">
            <v>123792</v>
          </cell>
          <cell r="D1804" t="str">
            <v>Mazda Ltd.</v>
          </cell>
          <cell r="E1804" t="str">
            <v>Capital Goods</v>
          </cell>
          <cell r="F1804" t="str">
            <v>MZC IN</v>
          </cell>
          <cell r="G1804" t="str">
            <v>INE885E01042</v>
          </cell>
          <cell r="H1804">
            <v>550.88774999999998</v>
          </cell>
          <cell r="I1804" t="str">
            <v>Small Cap</v>
          </cell>
          <cell r="J1804">
            <v>274.55</v>
          </cell>
        </row>
        <row r="1805">
          <cell r="A1805" t="str">
            <v>INE190H01024</v>
          </cell>
          <cell r="B1805">
            <v>4344</v>
          </cell>
          <cell r="C1805">
            <v>132713</v>
          </cell>
          <cell r="D1805" t="str">
            <v>Sakuma Exports Ltd.</v>
          </cell>
          <cell r="E1805" t="str">
            <v>Trading</v>
          </cell>
          <cell r="F1805" t="str">
            <v>SAEL IN</v>
          </cell>
          <cell r="G1805" t="str">
            <v>INE190H01024</v>
          </cell>
          <cell r="H1805">
            <v>406.03912775999999</v>
          </cell>
          <cell r="I1805" t="str">
            <v>Small Cap</v>
          </cell>
          <cell r="J1805">
            <v>2.58</v>
          </cell>
        </row>
        <row r="1806">
          <cell r="A1806" t="str">
            <v>INE231G01010</v>
          </cell>
          <cell r="B1806">
            <v>3650</v>
          </cell>
          <cell r="C1806">
            <v>112626</v>
          </cell>
          <cell r="D1806" t="str">
            <v>Orbit Exports Ltd.</v>
          </cell>
          <cell r="E1806" t="str">
            <v>Textile</v>
          </cell>
          <cell r="F1806" t="str">
            <v>OEX IN</v>
          </cell>
          <cell r="G1806" t="str">
            <v>INE231G01010</v>
          </cell>
          <cell r="H1806">
            <v>499.07243640000002</v>
          </cell>
          <cell r="I1806" t="str">
            <v>Small Cap</v>
          </cell>
          <cell r="J1806">
            <v>188.49</v>
          </cell>
        </row>
        <row r="1807">
          <cell r="A1807" t="str">
            <v>INE833A01016</v>
          </cell>
          <cell r="B1807">
            <v>97</v>
          </cell>
          <cell r="C1807">
            <v>123411</v>
          </cell>
          <cell r="D1807" t="str">
            <v>ADC India Communications Ltd.</v>
          </cell>
          <cell r="E1807" t="str">
            <v>Telecom</v>
          </cell>
          <cell r="F1807" t="str">
            <v>ADCIC IN</v>
          </cell>
          <cell r="G1807" t="str">
            <v>INE833A01016</v>
          </cell>
          <cell r="H1807">
            <v>909.14400000000001</v>
          </cell>
          <cell r="I1807" t="str">
            <v>Small Cap</v>
          </cell>
          <cell r="J1807">
            <v>0</v>
          </cell>
        </row>
        <row r="1808">
          <cell r="A1808" t="str">
            <v>INE927C01020</v>
          </cell>
          <cell r="B1808">
            <v>1341</v>
          </cell>
          <cell r="C1808">
            <v>117214</v>
          </cell>
          <cell r="D1808" t="str">
            <v>Digispice Technologies Ltd.</v>
          </cell>
          <cell r="E1808" t="str">
            <v>IT</v>
          </cell>
          <cell r="F1808" t="str">
            <v>DIGISPIC IN</v>
          </cell>
          <cell r="G1808" t="str">
            <v>INE927C01020</v>
          </cell>
          <cell r="H1808">
            <v>609.58269055400001</v>
          </cell>
          <cell r="I1808" t="str">
            <v>Small Cap</v>
          </cell>
          <cell r="J1808">
            <v>26.03</v>
          </cell>
        </row>
        <row r="1809">
          <cell r="A1809" t="str">
            <v>INE02H701025</v>
          </cell>
          <cell r="B1809">
            <v>3573</v>
          </cell>
          <cell r="C1809">
            <v>292830</v>
          </cell>
          <cell r="D1809" t="str">
            <v>Nova Agritech Ltd.</v>
          </cell>
          <cell r="E1809" t="str">
            <v>Chemicals</v>
          </cell>
          <cell r="F1809" t="str">
            <v>NOVAAGRI IN</v>
          </cell>
          <cell r="G1809" t="str">
            <v>INE02H701025</v>
          </cell>
          <cell r="H1809">
            <v>472.86876424299999</v>
          </cell>
          <cell r="I1809" t="str">
            <v>Small Cap</v>
          </cell>
          <cell r="J1809">
            <v>51.1</v>
          </cell>
        </row>
        <row r="1810">
          <cell r="A1810" t="str">
            <v>INE985A01022</v>
          </cell>
          <cell r="B1810">
            <v>4730</v>
          </cell>
          <cell r="C1810">
            <v>123023</v>
          </cell>
          <cell r="D1810" t="str">
            <v>Sinclairs Hotels Ltd.</v>
          </cell>
          <cell r="E1810" t="str">
            <v>Hospitality</v>
          </cell>
          <cell r="F1810" t="str">
            <v>SHT IN</v>
          </cell>
          <cell r="G1810" t="str">
            <v>INE985A01022</v>
          </cell>
          <cell r="H1810">
            <v>571.39521999999999</v>
          </cell>
          <cell r="I1810" t="str">
            <v>Small Cap</v>
          </cell>
          <cell r="J1810">
            <v>111.3</v>
          </cell>
        </row>
        <row r="1811">
          <cell r="A1811" t="str">
            <v>INE244A01016</v>
          </cell>
          <cell r="B1811">
            <v>1257</v>
          </cell>
          <cell r="C1811">
            <v>190031</v>
          </cell>
          <cell r="D1811" t="str">
            <v>De Nora India Ltd.</v>
          </cell>
          <cell r="E1811" t="str">
            <v>Capital Goods</v>
          </cell>
          <cell r="F1811" t="str">
            <v>DENI IN</v>
          </cell>
          <cell r="G1811" t="str">
            <v>INE244A01016</v>
          </cell>
          <cell r="H1811">
            <v>441.25365807999998</v>
          </cell>
          <cell r="I1811" t="str">
            <v>Small Cap</v>
          </cell>
          <cell r="J1811">
            <v>830.2</v>
          </cell>
        </row>
        <row r="1812">
          <cell r="A1812" t="str">
            <v>INE638A01035</v>
          </cell>
          <cell r="B1812">
            <v>4732</v>
          </cell>
          <cell r="C1812">
            <v>105729</v>
          </cell>
          <cell r="D1812" t="str">
            <v>Singer India Ltd.</v>
          </cell>
          <cell r="E1812" t="str">
            <v>Consumer Durables</v>
          </cell>
          <cell r="F1812" t="str">
            <v>SING IN</v>
          </cell>
          <cell r="G1812" t="str">
            <v>INE638A01035</v>
          </cell>
          <cell r="H1812">
            <v>501.50615422599998</v>
          </cell>
          <cell r="I1812" t="str">
            <v>Small Cap</v>
          </cell>
          <cell r="J1812">
            <v>0</v>
          </cell>
        </row>
        <row r="1813">
          <cell r="A1813" t="str">
            <v>INE319B01014</v>
          </cell>
          <cell r="B1813">
            <v>5219</v>
          </cell>
          <cell r="C1813">
            <v>131373</v>
          </cell>
          <cell r="D1813" t="str">
            <v>The Byke Hospitality Ltd.</v>
          </cell>
          <cell r="E1813" t="str">
            <v>Hospitality</v>
          </cell>
          <cell r="F1813" t="str">
            <v>BYKE IN</v>
          </cell>
          <cell r="G1813" t="str">
            <v>INE319B01014</v>
          </cell>
          <cell r="H1813">
            <v>368.30766849999998</v>
          </cell>
          <cell r="I1813" t="str">
            <v>Small Cap</v>
          </cell>
          <cell r="J1813">
            <v>70.77</v>
          </cell>
        </row>
        <row r="1814">
          <cell r="A1814" t="str">
            <v>INE778K01012</v>
          </cell>
          <cell r="B1814">
            <v>1497</v>
          </cell>
          <cell r="C1814">
            <v>219957</v>
          </cell>
          <cell r="D1814" t="str">
            <v>Emami Realty Ltd.</v>
          </cell>
          <cell r="E1814" t="str">
            <v>Realty</v>
          </cell>
          <cell r="F1814" t="str">
            <v>EMAMIREA IN</v>
          </cell>
          <cell r="G1814" t="str">
            <v>INE778K01012</v>
          </cell>
          <cell r="H1814">
            <v>514.82902630499996</v>
          </cell>
          <cell r="I1814" t="str">
            <v>Small Cap</v>
          </cell>
          <cell r="J1814">
            <v>116.73</v>
          </cell>
        </row>
        <row r="1815">
          <cell r="A1815" t="str">
            <v>INE161L01027</v>
          </cell>
          <cell r="B1815">
            <v>5607</v>
          </cell>
          <cell r="C1815">
            <v>277728</v>
          </cell>
          <cell r="D1815" t="str">
            <v>Vikas Lifecare Ltd.</v>
          </cell>
          <cell r="E1815" t="str">
            <v>Crude Oil</v>
          </cell>
          <cell r="F1815" t="str">
            <v>VIKAS IN</v>
          </cell>
          <cell r="G1815" t="str">
            <v>INE161L01027</v>
          </cell>
          <cell r="H1815">
            <v>417.36897932800002</v>
          </cell>
          <cell r="I1815" t="str">
            <v>Small Cap</v>
          </cell>
          <cell r="J1815">
            <v>2.23</v>
          </cell>
        </row>
        <row r="1816">
          <cell r="A1816" t="str">
            <v>INE015D01022</v>
          </cell>
          <cell r="B1816">
            <v>3047</v>
          </cell>
          <cell r="C1816">
            <v>200023</v>
          </cell>
          <cell r="D1816" t="str">
            <v>Manaksia Ltd.</v>
          </cell>
          <cell r="E1816" t="str">
            <v>Trading</v>
          </cell>
          <cell r="F1816" t="str">
            <v>MANL IN</v>
          </cell>
          <cell r="G1816" t="str">
            <v>INE015D01022</v>
          </cell>
          <cell r="H1816">
            <v>458.27961164999999</v>
          </cell>
          <cell r="I1816" t="str">
            <v>Small Cap</v>
          </cell>
          <cell r="J1816">
            <v>70.069999999999993</v>
          </cell>
        </row>
        <row r="1817">
          <cell r="A1817" t="str">
            <v>INE100D01014</v>
          </cell>
          <cell r="B1817">
            <v>5698</v>
          </cell>
          <cell r="C1817">
            <v>104220</v>
          </cell>
          <cell r="D1817" t="str">
            <v>W.S. Industries (India) Ltd.</v>
          </cell>
          <cell r="E1817" t="str">
            <v>Infrastructure</v>
          </cell>
          <cell r="F1817" t="str">
            <v>WSI IN</v>
          </cell>
          <cell r="G1817" t="str">
            <v>INE100D01014</v>
          </cell>
          <cell r="H1817">
            <v>478.495755014</v>
          </cell>
          <cell r="I1817" t="str">
            <v>Small Cap</v>
          </cell>
          <cell r="J1817">
            <v>74.95</v>
          </cell>
        </row>
        <row r="1818">
          <cell r="A1818" t="str">
            <v>INE875B01015</v>
          </cell>
          <cell r="B1818">
            <v>3528</v>
          </cell>
          <cell r="C1818">
            <v>111714</v>
          </cell>
          <cell r="D1818" t="str">
            <v>Nimbus Projects Ltd.</v>
          </cell>
          <cell r="E1818" t="str">
            <v>Realty</v>
          </cell>
          <cell r="F1818" t="str">
            <v>NIPL IN</v>
          </cell>
          <cell r="G1818" t="str">
            <v>INE875B01015</v>
          </cell>
          <cell r="H1818">
            <v>429.93844742499999</v>
          </cell>
          <cell r="I1818" t="str">
            <v>Small Cap</v>
          </cell>
          <cell r="J1818">
            <v>0</v>
          </cell>
        </row>
        <row r="1819">
          <cell r="A1819" t="str">
            <v>INE300A01016</v>
          </cell>
          <cell r="B1819">
            <v>1886</v>
          </cell>
          <cell r="C1819">
            <v>100166</v>
          </cell>
          <cell r="D1819" t="str">
            <v>Goodricke Group Ltd.</v>
          </cell>
          <cell r="E1819" t="str">
            <v>Agri</v>
          </cell>
          <cell r="F1819" t="str">
            <v>GDRK IN</v>
          </cell>
          <cell r="G1819" t="str">
            <v>INE300A01016</v>
          </cell>
          <cell r="H1819">
            <v>427.464</v>
          </cell>
          <cell r="I1819" t="str">
            <v>Small Cap</v>
          </cell>
          <cell r="J1819">
            <v>0</v>
          </cell>
        </row>
        <row r="1820">
          <cell r="A1820" t="str">
            <v>INE108G01010</v>
          </cell>
          <cell r="B1820">
            <v>1209</v>
          </cell>
          <cell r="C1820">
            <v>112361</v>
          </cell>
          <cell r="D1820" t="str">
            <v>Cupid Breweries And Distilleries Ltd.</v>
          </cell>
          <cell r="E1820" t="str">
            <v>Finance</v>
          </cell>
          <cell r="F1820" t="str">
            <v>CTF IN</v>
          </cell>
          <cell r="G1820" t="str">
            <v>INE108G01010</v>
          </cell>
          <cell r="H1820">
            <v>471.797726152</v>
          </cell>
          <cell r="I1820" t="str">
            <v>Small Cap</v>
          </cell>
          <cell r="J1820">
            <v>0</v>
          </cell>
        </row>
        <row r="1821">
          <cell r="A1821" t="str">
            <v>INE281E01010</v>
          </cell>
          <cell r="B1821">
            <v>3211</v>
          </cell>
          <cell r="C1821">
            <v>123373</v>
          </cell>
          <cell r="D1821" t="str">
            <v>Mini Diamonds (India) Ltd.</v>
          </cell>
          <cell r="E1821" t="str">
            <v>Diamond  &amp;  Jewellery</v>
          </cell>
          <cell r="F1821" t="str">
            <v>MINI IN</v>
          </cell>
          <cell r="G1821" t="str">
            <v>INE281E01010</v>
          </cell>
          <cell r="H1821">
            <v>369.09235655999998</v>
          </cell>
          <cell r="I1821" t="str">
            <v>Small Cap</v>
          </cell>
          <cell r="J1821">
            <v>0</v>
          </cell>
        </row>
        <row r="1822">
          <cell r="A1822" t="str">
            <v>INE020J01029</v>
          </cell>
          <cell r="B1822">
            <v>1869</v>
          </cell>
          <cell r="C1822">
            <v>200070</v>
          </cell>
          <cell r="D1822" t="str">
            <v>Gokul Refoils and Solvent Ltd.</v>
          </cell>
          <cell r="E1822" t="str">
            <v>FMCG</v>
          </cell>
          <cell r="F1822" t="str">
            <v>GRSL IN</v>
          </cell>
          <cell r="G1822" t="str">
            <v>INE020J01029</v>
          </cell>
          <cell r="H1822">
            <v>393.20814000000001</v>
          </cell>
          <cell r="I1822" t="str">
            <v>Small Cap</v>
          </cell>
          <cell r="J1822">
            <v>39.83</v>
          </cell>
        </row>
        <row r="1823">
          <cell r="A1823" t="str">
            <v>INE0GSL01024</v>
          </cell>
          <cell r="B1823">
            <v>2164</v>
          </cell>
          <cell r="C1823">
            <v>302830</v>
          </cell>
          <cell r="D1823" t="str">
            <v>HP Adhesives Ltd.</v>
          </cell>
          <cell r="E1823" t="str">
            <v>Chemicals</v>
          </cell>
          <cell r="F1823" t="str">
            <v>HPAL IN</v>
          </cell>
          <cell r="G1823" t="str">
            <v>INE0GSL01024</v>
          </cell>
          <cell r="H1823">
            <v>447.15433524500003</v>
          </cell>
          <cell r="I1823" t="str">
            <v>Small Cap</v>
          </cell>
          <cell r="J1823">
            <v>48.56</v>
          </cell>
        </row>
        <row r="1824">
          <cell r="A1824" t="str">
            <v>INE714B01016</v>
          </cell>
          <cell r="B1824">
            <v>309</v>
          </cell>
          <cell r="C1824">
            <v>100012</v>
          </cell>
          <cell r="D1824" t="str">
            <v>Andhra Petrochemicals Ltd.</v>
          </cell>
          <cell r="E1824" t="str">
            <v>Chemicals</v>
          </cell>
          <cell r="F1824" t="str">
            <v>ANDP IN</v>
          </cell>
          <cell r="G1824" t="str">
            <v>INE714B01016</v>
          </cell>
          <cell r="H1824">
            <v>482.97857440000001</v>
          </cell>
          <cell r="I1824" t="str">
            <v>Small Cap</v>
          </cell>
          <cell r="J1824">
            <v>0</v>
          </cell>
        </row>
        <row r="1825">
          <cell r="A1825" t="str">
            <v>INE902B01017</v>
          </cell>
          <cell r="B1825">
            <v>4300</v>
          </cell>
          <cell r="C1825">
            <v>117273</v>
          </cell>
          <cell r="D1825" t="str">
            <v>S&amp;S Power Switchgear Ltd.</v>
          </cell>
          <cell r="E1825" t="str">
            <v>Capital Goods</v>
          </cell>
          <cell r="F1825" t="str">
            <v>SSPS IN</v>
          </cell>
          <cell r="G1825" t="str">
            <v>INE902B01017</v>
          </cell>
          <cell r="H1825">
            <v>549.75434474999997</v>
          </cell>
          <cell r="I1825" t="str">
            <v>Small Cap</v>
          </cell>
          <cell r="J1825">
            <v>444.05</v>
          </cell>
        </row>
        <row r="1826">
          <cell r="A1826" t="str">
            <v>INE0JWS01017</v>
          </cell>
          <cell r="B1826">
            <v>5510</v>
          </cell>
          <cell r="C1826">
            <v>310852</v>
          </cell>
          <cell r="D1826" t="str">
            <v>Valiant Laboratories Ltd.</v>
          </cell>
          <cell r="E1826" t="str">
            <v>Healthcare</v>
          </cell>
          <cell r="F1826" t="str">
            <v>VALIANTL IN</v>
          </cell>
          <cell r="G1826" t="str">
            <v>INE0JWS01017</v>
          </cell>
          <cell r="H1826">
            <v>473.11618750000002</v>
          </cell>
          <cell r="I1826" t="str">
            <v>Small Cap</v>
          </cell>
          <cell r="J1826">
            <v>86.78</v>
          </cell>
        </row>
        <row r="1827">
          <cell r="A1827" t="str">
            <v>INE313M01030</v>
          </cell>
          <cell r="B1827">
            <v>1581</v>
          </cell>
          <cell r="C1827">
            <v>124444</v>
          </cell>
          <cell r="D1827" t="str">
            <v>Evexia Lifecare Ltd.</v>
          </cell>
          <cell r="E1827" t="str">
            <v>Trading</v>
          </cell>
          <cell r="F1827" t="str">
            <v>EVEXIA IN</v>
          </cell>
          <cell r="G1827" t="str">
            <v>INE313M01030</v>
          </cell>
          <cell r="H1827">
            <v>420.52169487999998</v>
          </cell>
          <cell r="I1827" t="str">
            <v>Small Cap</v>
          </cell>
          <cell r="J1827">
            <v>0</v>
          </cell>
        </row>
        <row r="1828">
          <cell r="A1828" t="str">
            <v>INE00S901012</v>
          </cell>
          <cell r="B1828">
            <v>3523</v>
          </cell>
          <cell r="C1828">
            <v>290380</v>
          </cell>
          <cell r="D1828" t="str">
            <v>Nila Spaces Ltd.</v>
          </cell>
          <cell r="E1828" t="str">
            <v>Realty</v>
          </cell>
          <cell r="F1828" t="str">
            <v>NILASPAC IN</v>
          </cell>
          <cell r="G1828" t="str">
            <v>INE00S901012</v>
          </cell>
          <cell r="H1828">
            <v>605.40770039999995</v>
          </cell>
          <cell r="I1828" t="str">
            <v>Small Cap</v>
          </cell>
          <cell r="J1828">
            <v>15.38</v>
          </cell>
        </row>
        <row r="1829">
          <cell r="A1829" t="str">
            <v>INE0Q1S01010</v>
          </cell>
          <cell r="B1829">
            <v>4989</v>
          </cell>
          <cell r="C1829">
            <v>311471</v>
          </cell>
          <cell r="D1829" t="str">
            <v>Sunita Tools Ltd.</v>
          </cell>
          <cell r="E1829" t="str">
            <v>Capital Goods</v>
          </cell>
          <cell r="F1829" t="str">
            <v>SUNITATO IN</v>
          </cell>
          <cell r="G1829" t="str">
            <v>INE0Q1S01010</v>
          </cell>
          <cell r="H1829">
            <v>420.58184999999997</v>
          </cell>
          <cell r="I1829" t="str">
            <v>Small Cap</v>
          </cell>
          <cell r="J1829">
            <v>0</v>
          </cell>
        </row>
        <row r="1830">
          <cell r="A1830" t="str">
            <v>INE536P01021</v>
          </cell>
          <cell r="B1830">
            <v>974</v>
          </cell>
          <cell r="C1830">
            <v>235813</v>
          </cell>
          <cell r="D1830" t="str">
            <v>Captain Polyplast Ltd.</v>
          </cell>
          <cell r="E1830" t="str">
            <v>Plastic Products</v>
          </cell>
          <cell r="F1830" t="str">
            <v>CAPP IN</v>
          </cell>
          <cell r="G1830" t="str">
            <v>INE536P01021</v>
          </cell>
          <cell r="H1830">
            <v>413.02922067999998</v>
          </cell>
          <cell r="I1830" t="str">
            <v>Small Cap</v>
          </cell>
          <cell r="J1830">
            <v>0</v>
          </cell>
        </row>
        <row r="1831">
          <cell r="A1831" t="str">
            <v>INE784R01023</v>
          </cell>
          <cell r="B1831">
            <v>381</v>
          </cell>
          <cell r="C1831">
            <v>276357</v>
          </cell>
          <cell r="D1831" t="str">
            <v>Arfin India Ltd.</v>
          </cell>
          <cell r="E1831" t="str">
            <v>Non - Ferrous Metals</v>
          </cell>
          <cell r="F1831" t="str">
            <v>ARFI IN</v>
          </cell>
          <cell r="G1831" t="str">
            <v>INE784R01023</v>
          </cell>
          <cell r="H1831">
            <v>729.38728968600003</v>
          </cell>
          <cell r="I1831" t="str">
            <v>Small Cap</v>
          </cell>
          <cell r="J1831">
            <v>43.19</v>
          </cell>
        </row>
        <row r="1832">
          <cell r="A1832" t="str">
            <v>INE102E01018</v>
          </cell>
          <cell r="B1832">
            <v>3691</v>
          </cell>
          <cell r="C1832">
            <v>124636</v>
          </cell>
          <cell r="D1832" t="str">
            <v>Oxygenta Pharmaceutical Ltd.</v>
          </cell>
          <cell r="E1832" t="str">
            <v>Healthcare</v>
          </cell>
          <cell r="F1832" t="str">
            <v>OXYGENTA IN</v>
          </cell>
          <cell r="G1832" t="str">
            <v>INE102E01018</v>
          </cell>
          <cell r="H1832">
            <v>266.24421649999999</v>
          </cell>
          <cell r="I1832" t="str">
            <v>Small Cap</v>
          </cell>
          <cell r="J1832">
            <v>0</v>
          </cell>
        </row>
        <row r="1833">
          <cell r="A1833" t="str">
            <v>INE155C01010</v>
          </cell>
          <cell r="B1833">
            <v>221</v>
          </cell>
          <cell r="C1833">
            <v>124075</v>
          </cell>
          <cell r="D1833" t="str">
            <v>Albert David Ltd.</v>
          </cell>
          <cell r="E1833" t="str">
            <v>Healthcare</v>
          </cell>
          <cell r="F1833" t="str">
            <v>ALBRT IN</v>
          </cell>
          <cell r="G1833" t="str">
            <v>INE155C01010</v>
          </cell>
          <cell r="H1833">
            <v>458.85582479999999</v>
          </cell>
          <cell r="I1833" t="str">
            <v>Small Cap</v>
          </cell>
          <cell r="J1833">
            <v>803.25</v>
          </cell>
        </row>
        <row r="1834">
          <cell r="A1834" t="str">
            <v>INE848A01014</v>
          </cell>
          <cell r="B1834">
            <v>2459</v>
          </cell>
          <cell r="C1834">
            <v>132341</v>
          </cell>
          <cell r="D1834" t="str">
            <v>IZMO Ltd.</v>
          </cell>
          <cell r="E1834" t="str">
            <v>IT</v>
          </cell>
          <cell r="F1834" t="str">
            <v>IZMO IN</v>
          </cell>
          <cell r="G1834" t="str">
            <v>INE848A01014</v>
          </cell>
          <cell r="H1834">
            <v>1241.8483855950001</v>
          </cell>
          <cell r="I1834" t="str">
            <v>Small Cap</v>
          </cell>
          <cell r="J1834">
            <v>828.15</v>
          </cell>
        </row>
        <row r="1835">
          <cell r="A1835" t="str">
            <v>INE426D01013</v>
          </cell>
          <cell r="B1835">
            <v>1850</v>
          </cell>
          <cell r="C1835">
            <v>109567</v>
          </cell>
          <cell r="D1835" t="str">
            <v>Goa Carbon Ltd.</v>
          </cell>
          <cell r="E1835" t="str">
            <v>Chemicals</v>
          </cell>
          <cell r="F1835" t="str">
            <v>GOCA IN</v>
          </cell>
          <cell r="G1835" t="str">
            <v>INE426D01013</v>
          </cell>
          <cell r="H1835">
            <v>418.61487374000001</v>
          </cell>
          <cell r="I1835" t="str">
            <v>Small Cap</v>
          </cell>
          <cell r="J1835">
            <v>457.3</v>
          </cell>
        </row>
        <row r="1836">
          <cell r="A1836" t="str">
            <v>INE0HLJ01013</v>
          </cell>
          <cell r="B1836">
            <v>4672</v>
          </cell>
          <cell r="C1836">
            <v>301798</v>
          </cell>
          <cell r="D1836" t="str">
            <v>Shri Venkatesh Refineries Ltd.</v>
          </cell>
          <cell r="E1836" t="str">
            <v>Agri</v>
          </cell>
          <cell r="F1836" t="str">
            <v>SVRL IN</v>
          </cell>
          <cell r="G1836" t="str">
            <v>INE0HLJ01013</v>
          </cell>
          <cell r="H1836">
            <v>603.52586448</v>
          </cell>
          <cell r="I1836" t="str">
            <v>Small Cap</v>
          </cell>
          <cell r="J1836">
            <v>0</v>
          </cell>
        </row>
        <row r="1837">
          <cell r="A1837" t="str">
            <v>INE310B01013</v>
          </cell>
          <cell r="B1837">
            <v>1232</v>
          </cell>
          <cell r="C1837">
            <v>132329</v>
          </cell>
          <cell r="D1837" t="str">
            <v>Danlaw Technologies India Ltd.</v>
          </cell>
          <cell r="E1837" t="str">
            <v>IT</v>
          </cell>
          <cell r="F1837" t="str">
            <v>DTI IN</v>
          </cell>
          <cell r="G1837" t="str">
            <v>INE310B01013</v>
          </cell>
          <cell r="H1837">
            <v>446.323570545</v>
          </cell>
          <cell r="I1837" t="str">
            <v>Small Cap</v>
          </cell>
          <cell r="J1837">
            <v>0</v>
          </cell>
        </row>
        <row r="1838">
          <cell r="A1838" t="str">
            <v>INE770A01010</v>
          </cell>
          <cell r="B1838">
            <v>3885</v>
          </cell>
          <cell r="C1838">
            <v>113532</v>
          </cell>
          <cell r="D1838" t="str">
            <v>Pradeep Metals Ltd.</v>
          </cell>
          <cell r="E1838" t="str">
            <v>Capital Goods</v>
          </cell>
          <cell r="F1838" t="str">
            <v>PDP IN</v>
          </cell>
          <cell r="G1838" t="str">
            <v>INE770A01010</v>
          </cell>
          <cell r="H1838">
            <v>373.72280000000001</v>
          </cell>
          <cell r="I1838" t="str">
            <v>Small Cap</v>
          </cell>
          <cell r="J1838">
            <v>0</v>
          </cell>
        </row>
        <row r="1839">
          <cell r="A1839" t="str">
            <v>INE547B01028</v>
          </cell>
          <cell r="B1839">
            <v>5777</v>
          </cell>
          <cell r="C1839">
            <v>131225</v>
          </cell>
          <cell r="D1839" t="str">
            <v>XT Global Infotech Ltd.</v>
          </cell>
          <cell r="E1839" t="str">
            <v>IT</v>
          </cell>
          <cell r="F1839" t="str">
            <v>XTGLOBAL IN</v>
          </cell>
          <cell r="G1839" t="str">
            <v>INE547B01028</v>
          </cell>
          <cell r="H1839">
            <v>521.42684831999998</v>
          </cell>
          <cell r="I1839" t="str">
            <v>Small Cap</v>
          </cell>
          <cell r="J1839">
            <v>38.39</v>
          </cell>
        </row>
        <row r="1840">
          <cell r="A1840" t="str">
            <v>INE740D01017</v>
          </cell>
          <cell r="B1840">
            <v>3579</v>
          </cell>
          <cell r="C1840">
            <v>116082</v>
          </cell>
          <cell r="D1840" t="str">
            <v>NR Agarwal Industries Ltd.</v>
          </cell>
          <cell r="E1840" t="str">
            <v>Paper</v>
          </cell>
          <cell r="F1840" t="str">
            <v>NRA IN</v>
          </cell>
          <cell r="G1840" t="str">
            <v>INE740D01017</v>
          </cell>
          <cell r="H1840">
            <v>661.87279899999999</v>
          </cell>
          <cell r="I1840" t="str">
            <v>Small Cap</v>
          </cell>
          <cell r="J1840">
            <v>387.55</v>
          </cell>
        </row>
        <row r="1841">
          <cell r="A1841" t="str">
            <v>INE938C01019</v>
          </cell>
          <cell r="B1841">
            <v>2867</v>
          </cell>
          <cell r="C1841">
            <v>102958</v>
          </cell>
          <cell r="D1841" t="str">
            <v>Lakshmi Mills Company Ltd.</v>
          </cell>
          <cell r="E1841" t="str">
            <v>Textile</v>
          </cell>
          <cell r="F1841" t="str">
            <v>LKML IN</v>
          </cell>
          <cell r="G1841" t="str">
            <v>INE938C01019</v>
          </cell>
          <cell r="H1841">
            <v>616.88329499999998</v>
          </cell>
          <cell r="I1841" t="str">
            <v>Small Cap</v>
          </cell>
          <cell r="J1841">
            <v>0</v>
          </cell>
        </row>
        <row r="1842">
          <cell r="A1842" t="str">
            <v>INE0KQ001017</v>
          </cell>
          <cell r="B1842">
            <v>734</v>
          </cell>
          <cell r="C1842">
            <v>305427</v>
          </cell>
          <cell r="D1842" t="str">
            <v>Bhatia Colour Chem Ltd.</v>
          </cell>
          <cell r="E1842" t="str">
            <v>Chemicals</v>
          </cell>
          <cell r="F1842" t="str">
            <v>BCCL IN</v>
          </cell>
          <cell r="G1842" t="str">
            <v>INE0KQ001017</v>
          </cell>
          <cell r="H1842">
            <v>474.79927226000001</v>
          </cell>
          <cell r="I1842" t="str">
            <v>Small Cap</v>
          </cell>
          <cell r="J1842">
            <v>0</v>
          </cell>
        </row>
        <row r="1843">
          <cell r="A1843" t="str">
            <v>INE881E01017</v>
          </cell>
          <cell r="B1843">
            <v>2698</v>
          </cell>
          <cell r="C1843">
            <v>106528</v>
          </cell>
          <cell r="D1843" t="str">
            <v>Keltech Energies Ltd.</v>
          </cell>
          <cell r="E1843" t="str">
            <v>Chemicals</v>
          </cell>
          <cell r="F1843" t="str">
            <v>KTE IN</v>
          </cell>
          <cell r="G1843" t="str">
            <v>INE881E01017</v>
          </cell>
          <cell r="H1843">
            <v>406.505</v>
          </cell>
          <cell r="I1843" t="str">
            <v>Small Cap</v>
          </cell>
          <cell r="J1843">
            <v>0</v>
          </cell>
        </row>
        <row r="1844">
          <cell r="A1844" t="str">
            <v>INE512B01022</v>
          </cell>
          <cell r="B1844">
            <v>1610</v>
          </cell>
          <cell r="C1844">
            <v>132666</v>
          </cell>
          <cell r="D1844" t="str">
            <v>FCS Software Solutions Ltd.</v>
          </cell>
          <cell r="E1844" t="str">
            <v>IT</v>
          </cell>
          <cell r="F1844" t="str">
            <v>FCS IN</v>
          </cell>
          <cell r="G1844" t="str">
            <v>INE512B01022</v>
          </cell>
          <cell r="H1844">
            <v>412.00229710000002</v>
          </cell>
          <cell r="I1844" t="str">
            <v>Small Cap</v>
          </cell>
          <cell r="J1844">
            <v>2.41</v>
          </cell>
        </row>
        <row r="1845">
          <cell r="A1845" t="str">
            <v>INE474O01010</v>
          </cell>
          <cell r="B1845">
            <v>2271</v>
          </cell>
          <cell r="C1845">
            <v>245163</v>
          </cell>
          <cell r="D1845" t="str">
            <v>India Finsec Ltd.</v>
          </cell>
          <cell r="E1845" t="str">
            <v>Finance</v>
          </cell>
          <cell r="F1845" t="str">
            <v>INFI IN</v>
          </cell>
          <cell r="G1845" t="str">
            <v>INE474O01010</v>
          </cell>
          <cell r="H1845">
            <v>480.78754605</v>
          </cell>
          <cell r="I1845" t="str">
            <v>Small Cap</v>
          </cell>
          <cell r="J1845">
            <v>0</v>
          </cell>
        </row>
        <row r="1846">
          <cell r="A1846" t="str">
            <v>INE587G01015</v>
          </cell>
          <cell r="B1846">
            <v>2678</v>
          </cell>
          <cell r="C1846">
            <v>224770</v>
          </cell>
          <cell r="D1846" t="str">
            <v>Kaya Ltd.</v>
          </cell>
          <cell r="E1846" t="str">
            <v>Healthcare</v>
          </cell>
          <cell r="F1846" t="str">
            <v>KAYA IN</v>
          </cell>
          <cell r="G1846" t="str">
            <v>INE587G01015</v>
          </cell>
          <cell r="H1846">
            <v>615.02222645500001</v>
          </cell>
          <cell r="I1846" t="str">
            <v>Small Cap</v>
          </cell>
          <cell r="J1846">
            <v>405.65</v>
          </cell>
        </row>
        <row r="1847">
          <cell r="A1847" t="str">
            <v>INE0OYE01013</v>
          </cell>
          <cell r="B1847">
            <v>3176</v>
          </cell>
          <cell r="C1847">
            <v>311268</v>
          </cell>
          <cell r="D1847" t="str">
            <v>Meson Valves India Ltd.</v>
          </cell>
          <cell r="E1847" t="str">
            <v>Trading</v>
          </cell>
          <cell r="F1847" t="str">
            <v>MESON IN</v>
          </cell>
          <cell r="G1847" t="str">
            <v>INE0OYE01013</v>
          </cell>
          <cell r="H1847">
            <v>281.0588702</v>
          </cell>
          <cell r="I1847" t="str">
            <v>Small Cap</v>
          </cell>
          <cell r="J1847">
            <v>0</v>
          </cell>
        </row>
        <row r="1848">
          <cell r="A1848" t="str">
            <v>INE976H01018</v>
          </cell>
          <cell r="B1848">
            <v>2892</v>
          </cell>
          <cell r="C1848">
            <v>132829</v>
          </cell>
          <cell r="D1848" t="str">
            <v>Lehar Footwears Ltd.</v>
          </cell>
          <cell r="E1848" t="str">
            <v>FMCG</v>
          </cell>
          <cell r="F1848" t="str">
            <v>LEHAR IN</v>
          </cell>
          <cell r="G1848" t="str">
            <v>INE976H01018</v>
          </cell>
          <cell r="H1848">
            <v>481.39369677000002</v>
          </cell>
          <cell r="I1848" t="str">
            <v>Small Cap</v>
          </cell>
          <cell r="J1848">
            <v>0</v>
          </cell>
        </row>
        <row r="1849">
          <cell r="A1849" t="str">
            <v>INE642C01025</v>
          </cell>
          <cell r="B1849">
            <v>4282</v>
          </cell>
          <cell r="C1849">
            <v>100367</v>
          </cell>
          <cell r="D1849" t="str">
            <v>Rubfila International Ltd.</v>
          </cell>
          <cell r="E1849" t="str">
            <v>Agri</v>
          </cell>
          <cell r="F1849" t="str">
            <v>RBFI IN</v>
          </cell>
          <cell r="G1849" t="str">
            <v>INE642C01025</v>
          </cell>
          <cell r="H1849">
            <v>453.40520479499997</v>
          </cell>
          <cell r="I1849" t="str">
            <v>Small Cap</v>
          </cell>
          <cell r="J1849">
            <v>83.13</v>
          </cell>
        </row>
        <row r="1850">
          <cell r="A1850" t="str">
            <v>INE569C01020</v>
          </cell>
          <cell r="B1850">
            <v>3659</v>
          </cell>
          <cell r="C1850">
            <v>104879</v>
          </cell>
          <cell r="D1850" t="str">
            <v>Orient Ceratech Ltd.</v>
          </cell>
          <cell r="E1850" t="str">
            <v>Capital Goods</v>
          </cell>
          <cell r="F1850" t="str">
            <v>OA IN</v>
          </cell>
          <cell r="G1850" t="str">
            <v>INE569C01020</v>
          </cell>
          <cell r="H1850">
            <v>470.06241679999999</v>
          </cell>
          <cell r="I1850" t="str">
            <v>Small Cap</v>
          </cell>
          <cell r="J1850">
            <v>38.4</v>
          </cell>
        </row>
        <row r="1851">
          <cell r="A1851" t="str">
            <v>INE980Y01015</v>
          </cell>
          <cell r="B1851">
            <v>4817</v>
          </cell>
          <cell r="C1851">
            <v>288358</v>
          </cell>
          <cell r="D1851" t="str">
            <v>South West Pinnacle Exploration Ltd.</v>
          </cell>
          <cell r="E1851" t="str">
            <v>Capital Goods</v>
          </cell>
          <cell r="F1851" t="str">
            <v>SOUTHWES IN</v>
          </cell>
          <cell r="G1851" t="str">
            <v>INE980Y01015</v>
          </cell>
          <cell r="H1851">
            <v>414.63715289999999</v>
          </cell>
          <cell r="I1851" t="str">
            <v>Small Cap</v>
          </cell>
          <cell r="J1851">
            <v>139.07</v>
          </cell>
        </row>
        <row r="1852">
          <cell r="A1852" t="str">
            <v>INE437D01010</v>
          </cell>
          <cell r="B1852">
            <v>2991</v>
          </cell>
          <cell r="C1852">
            <v>117449</v>
          </cell>
          <cell r="D1852" t="str">
            <v>Magna Electro Castings Ltd.</v>
          </cell>
          <cell r="E1852" t="str">
            <v>Automobile &amp; Ancillaries</v>
          </cell>
          <cell r="F1852" t="str">
            <v>METC IN</v>
          </cell>
          <cell r="G1852" t="str">
            <v>INE437D01010</v>
          </cell>
          <cell r="H1852">
            <v>432.09781839999999</v>
          </cell>
          <cell r="I1852" t="str">
            <v>Small Cap</v>
          </cell>
          <cell r="J1852">
            <v>0</v>
          </cell>
        </row>
        <row r="1853">
          <cell r="A1853" t="str">
            <v>INE818B01023</v>
          </cell>
          <cell r="B1853">
            <v>3751</v>
          </cell>
          <cell r="C1853">
            <v>100456</v>
          </cell>
          <cell r="D1853" t="str">
            <v>Pasupati Acrylon Ltd.</v>
          </cell>
          <cell r="E1853" t="str">
            <v>Textile</v>
          </cell>
          <cell r="F1853" t="str">
            <v>PSA IN</v>
          </cell>
          <cell r="G1853" t="str">
            <v>INE818B01023</v>
          </cell>
          <cell r="H1853">
            <v>412.86461647200002</v>
          </cell>
          <cell r="I1853" t="str">
            <v>Small Cap</v>
          </cell>
          <cell r="J1853">
            <v>46.35</v>
          </cell>
        </row>
        <row r="1854">
          <cell r="A1854" t="str">
            <v>INE084Q01012</v>
          </cell>
          <cell r="B1854">
            <v>4023</v>
          </cell>
          <cell r="C1854">
            <v>252844</v>
          </cell>
          <cell r="D1854" t="str">
            <v>Race Eco Chain Ltd.</v>
          </cell>
          <cell r="E1854" t="str">
            <v>Business Services</v>
          </cell>
          <cell r="F1854" t="str">
            <v>RACE IN</v>
          </cell>
          <cell r="G1854" t="str">
            <v>INE084Q01012</v>
          </cell>
          <cell r="H1854">
            <v>414.25908600000002</v>
          </cell>
          <cell r="I1854" t="str">
            <v>Small Cap</v>
          </cell>
          <cell r="J1854">
            <v>238.12</v>
          </cell>
        </row>
        <row r="1855">
          <cell r="A1855" t="str">
            <v>INE926C01022</v>
          </cell>
          <cell r="B1855">
            <v>3519</v>
          </cell>
          <cell r="C1855">
            <v>126159</v>
          </cell>
          <cell r="D1855" t="str">
            <v>Nikhil Adhesives Ltd.</v>
          </cell>
          <cell r="E1855" t="str">
            <v>Chemicals</v>
          </cell>
          <cell r="F1855" t="str">
            <v>NA IN</v>
          </cell>
          <cell r="G1855" t="str">
            <v>INE926C01022</v>
          </cell>
          <cell r="H1855">
            <v>484.46893499999999</v>
          </cell>
          <cell r="I1855" t="str">
            <v>Small Cap</v>
          </cell>
          <cell r="J1855">
            <v>0</v>
          </cell>
        </row>
        <row r="1856">
          <cell r="A1856" t="str">
            <v>INE391D01019</v>
          </cell>
          <cell r="B1856">
            <v>5333</v>
          </cell>
          <cell r="C1856">
            <v>105854</v>
          </cell>
          <cell r="D1856" t="str">
            <v>TRF Ltd.</v>
          </cell>
          <cell r="E1856" t="str">
            <v>Capital Goods</v>
          </cell>
          <cell r="F1856" t="str">
            <v>TRF IN</v>
          </cell>
          <cell r="G1856" t="str">
            <v>INE391D01019</v>
          </cell>
          <cell r="H1856">
            <v>352.91149283999999</v>
          </cell>
          <cell r="I1856" t="str">
            <v>Small Cap</v>
          </cell>
          <cell r="J1856">
            <v>322.95</v>
          </cell>
        </row>
        <row r="1857">
          <cell r="A1857" t="str">
            <v>INE528C01018</v>
          </cell>
          <cell r="B1857">
            <v>5493</v>
          </cell>
          <cell r="C1857">
            <v>131652</v>
          </cell>
          <cell r="D1857" t="str">
            <v>UVS Hospitality and Services Ltd.</v>
          </cell>
          <cell r="E1857" t="str">
            <v>Finance</v>
          </cell>
          <cell r="F1857" t="str">
            <v>TWF IN</v>
          </cell>
          <cell r="G1857" t="str">
            <v>INE528C01018</v>
          </cell>
          <cell r="H1857">
            <v>470.93569000000002</v>
          </cell>
          <cell r="I1857" t="str">
            <v>Small Cap</v>
          </cell>
          <cell r="J1857">
            <v>0</v>
          </cell>
        </row>
        <row r="1858">
          <cell r="A1858" t="str">
            <v>INE332F01018</v>
          </cell>
          <cell r="B1858">
            <v>4150</v>
          </cell>
          <cell r="C1858">
            <v>131260</v>
          </cell>
          <cell r="D1858" t="str">
            <v>Refex Renewables &amp; Infrastructure Ltd.</v>
          </cell>
          <cell r="E1858" t="str">
            <v>Infrastructure</v>
          </cell>
          <cell r="F1858" t="str">
            <v>REFEXREN IN</v>
          </cell>
          <cell r="G1858" t="str">
            <v>INE332F01018</v>
          </cell>
          <cell r="H1858">
            <v>325.14581973999998</v>
          </cell>
          <cell r="I1858" t="str">
            <v>Small Cap</v>
          </cell>
          <cell r="J1858">
            <v>0</v>
          </cell>
        </row>
        <row r="1859">
          <cell r="A1859" t="str">
            <v>INE855F01042</v>
          </cell>
          <cell r="B1859">
            <v>643</v>
          </cell>
          <cell r="C1859">
            <v>132694</v>
          </cell>
          <cell r="D1859" t="str">
            <v>Bartronics India Ltd.</v>
          </cell>
          <cell r="E1859" t="str">
            <v>IT</v>
          </cell>
          <cell r="F1859" t="str">
            <v>BAIL IN</v>
          </cell>
          <cell r="G1859" t="str">
            <v>INE855F01042</v>
          </cell>
          <cell r="H1859">
            <v>485.79990029999999</v>
          </cell>
          <cell r="I1859" t="str">
            <v>Small Cap</v>
          </cell>
          <cell r="J1859">
            <v>15.97</v>
          </cell>
        </row>
        <row r="1860">
          <cell r="A1860" t="str">
            <v>INE803H01014</v>
          </cell>
          <cell r="B1860">
            <v>4285</v>
          </cell>
          <cell r="C1860">
            <v>132785</v>
          </cell>
          <cell r="D1860" t="str">
            <v>Ruchira Papers Ltd.</v>
          </cell>
          <cell r="E1860" t="str">
            <v>Paper</v>
          </cell>
          <cell r="F1860" t="str">
            <v>RUCP IN</v>
          </cell>
          <cell r="G1860" t="str">
            <v>INE803H01014</v>
          </cell>
          <cell r="H1860">
            <v>448.12244977500001</v>
          </cell>
          <cell r="I1860" t="str">
            <v>Small Cap</v>
          </cell>
          <cell r="J1860">
            <v>149.85</v>
          </cell>
        </row>
        <row r="1861">
          <cell r="A1861" t="str">
            <v>INE637H01024</v>
          </cell>
          <cell r="B1861">
            <v>4601</v>
          </cell>
          <cell r="C1861">
            <v>132776</v>
          </cell>
          <cell r="D1861" t="str">
            <v>Shivam Autotech Ltd.</v>
          </cell>
          <cell r="E1861" t="str">
            <v>Automobile &amp; Ancillaries</v>
          </cell>
          <cell r="F1861" t="str">
            <v>SVAT IN</v>
          </cell>
          <cell r="G1861" t="str">
            <v>INE637H01024</v>
          </cell>
          <cell r="H1861">
            <v>383.70304904199998</v>
          </cell>
          <cell r="I1861" t="str">
            <v>Small Cap</v>
          </cell>
          <cell r="J1861">
            <v>29.38</v>
          </cell>
        </row>
        <row r="1862">
          <cell r="A1862" t="str">
            <v>INE450G01024</v>
          </cell>
          <cell r="B1862">
            <v>5627</v>
          </cell>
          <cell r="C1862">
            <v>132613</v>
          </cell>
          <cell r="D1862" t="str">
            <v>VIP Clothing Ltd.</v>
          </cell>
          <cell r="E1862" t="str">
            <v>Textile</v>
          </cell>
          <cell r="F1862" t="str">
            <v>VIPCL IN</v>
          </cell>
          <cell r="G1862" t="str">
            <v>INE450G01024</v>
          </cell>
          <cell r="H1862">
            <v>342.27286354900002</v>
          </cell>
          <cell r="I1862" t="str">
            <v>Small Cap</v>
          </cell>
          <cell r="J1862">
            <v>33.78</v>
          </cell>
        </row>
        <row r="1863">
          <cell r="A1863" t="str">
            <v>INE249D01019</v>
          </cell>
          <cell r="B1863">
            <v>4210</v>
          </cell>
          <cell r="C1863">
            <v>124480</v>
          </cell>
          <cell r="D1863" t="str">
            <v>Riddhi Siddhi Gluco Biols Ltd.</v>
          </cell>
          <cell r="E1863" t="str">
            <v>Trading</v>
          </cell>
          <cell r="F1863" t="str">
            <v>RDSD IN</v>
          </cell>
          <cell r="G1863" t="str">
            <v>INE249D01019</v>
          </cell>
          <cell r="H1863">
            <v>394.99014440000002</v>
          </cell>
          <cell r="I1863" t="str">
            <v>Small Cap</v>
          </cell>
          <cell r="J1863">
            <v>0</v>
          </cell>
        </row>
        <row r="1864">
          <cell r="A1864" t="str">
            <v>INE771A01026</v>
          </cell>
          <cell r="B1864">
            <v>3244</v>
          </cell>
          <cell r="C1864">
            <v>126642</v>
          </cell>
          <cell r="D1864" t="str">
            <v>Mirza International Ltd.</v>
          </cell>
          <cell r="E1864" t="str">
            <v>FMCG</v>
          </cell>
          <cell r="F1864" t="str">
            <v>MRZI IN</v>
          </cell>
          <cell r="G1864" t="str">
            <v>INE771A01026</v>
          </cell>
          <cell r="H1864">
            <v>460.35052889999997</v>
          </cell>
          <cell r="I1864" t="str">
            <v>Small Cap</v>
          </cell>
          <cell r="J1864">
            <v>33.450000000000003</v>
          </cell>
        </row>
        <row r="1865">
          <cell r="A1865" t="str">
            <v>INE636A01039</v>
          </cell>
          <cell r="B1865">
            <v>3114</v>
          </cell>
          <cell r="C1865">
            <v>123371</v>
          </cell>
          <cell r="D1865" t="str">
            <v>Mawana Sugars Ltd.</v>
          </cell>
          <cell r="E1865" t="str">
            <v>Agri</v>
          </cell>
          <cell r="F1865" t="str">
            <v>MWNS IN</v>
          </cell>
          <cell r="G1865" t="str">
            <v>INE636A01039</v>
          </cell>
          <cell r="H1865">
            <v>363.90418579200002</v>
          </cell>
          <cell r="I1865" t="str">
            <v>Small Cap</v>
          </cell>
          <cell r="J1865">
            <v>92.51</v>
          </cell>
        </row>
        <row r="1866">
          <cell r="A1866" t="str">
            <v>INE0APB01032</v>
          </cell>
          <cell r="B1866">
            <v>3058</v>
          </cell>
          <cell r="C1866">
            <v>296148</v>
          </cell>
          <cell r="D1866" t="str">
            <v>Mangalam Global Enterprise Ltd.</v>
          </cell>
          <cell r="E1866" t="str">
            <v>Agri</v>
          </cell>
          <cell r="F1866" t="str">
            <v>MGEL IN</v>
          </cell>
          <cell r="G1866" t="str">
            <v>INE0APB01032</v>
          </cell>
          <cell r="H1866">
            <v>497.29940040000002</v>
          </cell>
          <cell r="I1866" t="str">
            <v>Small Cap</v>
          </cell>
          <cell r="J1866">
            <v>15.09</v>
          </cell>
        </row>
        <row r="1867">
          <cell r="A1867" t="str">
            <v>INE544A01019</v>
          </cell>
          <cell r="B1867">
            <v>2013</v>
          </cell>
          <cell r="C1867">
            <v>100467</v>
          </cell>
          <cell r="D1867" t="str">
            <v>Harrisons Malayalam Ltd.</v>
          </cell>
          <cell r="E1867" t="str">
            <v>Agri</v>
          </cell>
          <cell r="F1867" t="str">
            <v>HRM IN</v>
          </cell>
          <cell r="G1867" t="str">
            <v>INE544A01019</v>
          </cell>
          <cell r="H1867">
            <v>386.73301177500002</v>
          </cell>
          <cell r="I1867" t="str">
            <v>Small Cap</v>
          </cell>
          <cell r="J1867">
            <v>209.92</v>
          </cell>
        </row>
        <row r="1868">
          <cell r="A1868" t="str">
            <v>INE809A01032</v>
          </cell>
          <cell r="B1868">
            <v>4083</v>
          </cell>
          <cell r="C1868">
            <v>124037</v>
          </cell>
          <cell r="D1868" t="str">
            <v>Rama Phosphates Ltd.</v>
          </cell>
          <cell r="E1868" t="str">
            <v>Chemicals</v>
          </cell>
          <cell r="F1868" t="str">
            <v>RMPH IN</v>
          </cell>
          <cell r="G1868" t="str">
            <v>INE809A01032</v>
          </cell>
          <cell r="H1868">
            <v>495.94076038999998</v>
          </cell>
          <cell r="I1868" t="str">
            <v>Small Cap</v>
          </cell>
          <cell r="J1868">
            <v>141.57</v>
          </cell>
        </row>
        <row r="1869">
          <cell r="A1869" t="str">
            <v>INE748C01038</v>
          </cell>
          <cell r="B1869">
            <v>10</v>
          </cell>
          <cell r="C1869">
            <v>132628</v>
          </cell>
          <cell r="D1869" t="str">
            <v>3I Infotech Ltd.</v>
          </cell>
          <cell r="E1869" t="str">
            <v>IT</v>
          </cell>
          <cell r="F1869" t="str">
            <v>III IN</v>
          </cell>
          <cell r="G1869" t="str">
            <v>INE748C01038</v>
          </cell>
          <cell r="H1869">
            <v>416.04737138399997</v>
          </cell>
          <cell r="I1869" t="str">
            <v>Small Cap</v>
          </cell>
          <cell r="J1869">
            <v>24.59</v>
          </cell>
        </row>
        <row r="1870">
          <cell r="A1870" t="str">
            <v>INE020G01017</v>
          </cell>
          <cell r="B1870">
            <v>2385</v>
          </cell>
          <cell r="C1870">
            <v>132774</v>
          </cell>
          <cell r="D1870" t="str">
            <v>Inspirisys Solutions Ltd.</v>
          </cell>
          <cell r="E1870" t="str">
            <v>IT</v>
          </cell>
          <cell r="F1870" t="str">
            <v>INSSL IN</v>
          </cell>
          <cell r="G1870" t="str">
            <v>INE020G01017</v>
          </cell>
          <cell r="H1870">
            <v>386.145661131</v>
          </cell>
          <cell r="I1870" t="str">
            <v>Small Cap</v>
          </cell>
          <cell r="J1870">
            <v>96</v>
          </cell>
        </row>
        <row r="1871">
          <cell r="A1871" t="str">
            <v>INE177C01022</v>
          </cell>
          <cell r="B1871">
            <v>647</v>
          </cell>
          <cell r="C1871">
            <v>122004</v>
          </cell>
          <cell r="D1871" t="str">
            <v>Batliboi Ltd.</v>
          </cell>
          <cell r="E1871" t="str">
            <v>Capital Goods</v>
          </cell>
          <cell r="F1871" t="str">
            <v>BTLI IN</v>
          </cell>
          <cell r="G1871" t="str">
            <v>INE177C01022</v>
          </cell>
          <cell r="H1871">
            <v>469.21359229500001</v>
          </cell>
          <cell r="I1871" t="str">
            <v>Small Cap</v>
          </cell>
          <cell r="J1871">
            <v>0</v>
          </cell>
        </row>
        <row r="1872">
          <cell r="A1872" t="str">
            <v>INE185E01021</v>
          </cell>
          <cell r="B1872">
            <v>1624</v>
          </cell>
          <cell r="C1872">
            <v>132022</v>
          </cell>
          <cell r="D1872" t="str">
            <v>Filatex Fashions Ltd.</v>
          </cell>
          <cell r="E1872" t="str">
            <v>Textile</v>
          </cell>
          <cell r="F1872" t="str">
            <v>FFL IN</v>
          </cell>
          <cell r="G1872" t="str">
            <v>INE185E01021</v>
          </cell>
          <cell r="H1872">
            <v>475.04214532499998</v>
          </cell>
          <cell r="I1872" t="str">
            <v>Small Cap</v>
          </cell>
          <cell r="J1872">
            <v>0.56000000000000005</v>
          </cell>
        </row>
        <row r="1873">
          <cell r="A1873" t="str">
            <v>INE389K01018</v>
          </cell>
          <cell r="B1873">
            <v>5728</v>
          </cell>
          <cell r="C1873">
            <v>218924</v>
          </cell>
          <cell r="D1873" t="str">
            <v>Welspun Investments and Commercials Ltd.</v>
          </cell>
          <cell r="E1873" t="str">
            <v>Finance</v>
          </cell>
          <cell r="F1873" t="str">
            <v>WICL IN</v>
          </cell>
          <cell r="G1873" t="str">
            <v>INE389K01018</v>
          </cell>
          <cell r="H1873">
            <v>0</v>
          </cell>
          <cell r="I1873" t="str">
            <v>Small Cap</v>
          </cell>
          <cell r="J1873">
            <v>1000</v>
          </cell>
        </row>
        <row r="1874">
          <cell r="A1874" t="str">
            <v>INE790B01024</v>
          </cell>
          <cell r="B1874">
            <v>2612</v>
          </cell>
          <cell r="C1874">
            <v>190067</v>
          </cell>
          <cell r="D1874" t="str">
            <v>K.C.P. Sugar And Industries Corporation Ltd.</v>
          </cell>
          <cell r="E1874" t="str">
            <v>Agri</v>
          </cell>
          <cell r="F1874" t="str">
            <v>KCPS IN</v>
          </cell>
          <cell r="G1874" t="str">
            <v>INE790B01024</v>
          </cell>
          <cell r="H1874">
            <v>368.16125735000003</v>
          </cell>
          <cell r="I1874" t="str">
            <v>Small Cap</v>
          </cell>
          <cell r="J1874">
            <v>32.4</v>
          </cell>
        </row>
        <row r="1875">
          <cell r="A1875" t="str">
            <v>INE945P01024</v>
          </cell>
          <cell r="B1875">
            <v>5711</v>
          </cell>
          <cell r="C1875">
            <v>255008</v>
          </cell>
          <cell r="D1875" t="str">
            <v>Wardwizard Innovations &amp; Mobility Ltd.</v>
          </cell>
          <cell r="E1875" t="str">
            <v>Automobile &amp; Ancillaries</v>
          </cell>
          <cell r="F1875" t="str">
            <v>WRDW IN</v>
          </cell>
          <cell r="G1875" t="str">
            <v>INE945P01024</v>
          </cell>
          <cell r="H1875">
            <v>356.88994910000002</v>
          </cell>
          <cell r="I1875" t="str">
            <v>Small Cap</v>
          </cell>
          <cell r="J1875">
            <v>0</v>
          </cell>
        </row>
        <row r="1876">
          <cell r="A1876" t="str">
            <v>INE064H01021</v>
          </cell>
          <cell r="B1876">
            <v>1769</v>
          </cell>
          <cell r="C1876">
            <v>104028</v>
          </cell>
          <cell r="D1876" t="str">
            <v>GEE Ltd.</v>
          </cell>
          <cell r="E1876" t="str">
            <v>Capital Goods</v>
          </cell>
          <cell r="F1876" t="str">
            <v>GEE IN</v>
          </cell>
          <cell r="G1876" t="str">
            <v>INE064H01021</v>
          </cell>
          <cell r="H1876">
            <v>445.18242257999998</v>
          </cell>
          <cell r="I1876" t="str">
            <v>Small Cap</v>
          </cell>
          <cell r="J1876">
            <v>0</v>
          </cell>
        </row>
        <row r="1877">
          <cell r="A1877" t="str">
            <v>INE933A01014</v>
          </cell>
          <cell r="B1877">
            <v>2960</v>
          </cell>
          <cell r="C1877">
            <v>100259</v>
          </cell>
          <cell r="D1877" t="str">
            <v>Lyka Labs Ltd.</v>
          </cell>
          <cell r="E1877" t="str">
            <v>Healthcare</v>
          </cell>
          <cell r="F1877" t="str">
            <v>LYKA IN</v>
          </cell>
          <cell r="G1877" t="str">
            <v>INE933A01014</v>
          </cell>
          <cell r="H1877">
            <v>354.82997999999998</v>
          </cell>
          <cell r="I1877" t="str">
            <v>Small Cap</v>
          </cell>
          <cell r="J1877">
            <v>99.33</v>
          </cell>
        </row>
        <row r="1878">
          <cell r="A1878" t="str">
            <v>INE260R01016</v>
          </cell>
          <cell r="B1878">
            <v>1298</v>
          </cell>
          <cell r="C1878">
            <v>270963</v>
          </cell>
          <cell r="D1878" t="str">
            <v>Dhabriya Polywood Ltd.</v>
          </cell>
          <cell r="E1878" t="str">
            <v>Plastic Products</v>
          </cell>
          <cell r="F1878" t="str">
            <v>DHPL IN</v>
          </cell>
          <cell r="G1878" t="str">
            <v>INE260R01016</v>
          </cell>
          <cell r="H1878">
            <v>496.94108795</v>
          </cell>
          <cell r="I1878" t="str">
            <v>Small Cap</v>
          </cell>
          <cell r="J1878">
            <v>0</v>
          </cell>
        </row>
        <row r="1879">
          <cell r="A1879" t="str">
            <v>INE138C01024</v>
          </cell>
          <cell r="B1879">
            <v>2655</v>
          </cell>
          <cell r="C1879">
            <v>106525</v>
          </cell>
          <cell r="D1879" t="str">
            <v>Kanoria Chemicals &amp; Industries Ltd.</v>
          </cell>
          <cell r="E1879" t="str">
            <v>Chemicals</v>
          </cell>
          <cell r="F1879" t="str">
            <v>KC IN</v>
          </cell>
          <cell r="G1879" t="str">
            <v>INE138C01024</v>
          </cell>
          <cell r="H1879">
            <v>369.42713051499999</v>
          </cell>
          <cell r="I1879" t="str">
            <v>Small Cap</v>
          </cell>
          <cell r="J1879">
            <v>84.54</v>
          </cell>
        </row>
        <row r="1880">
          <cell r="A1880" t="str">
            <v>INE179O01031</v>
          </cell>
          <cell r="B1880">
            <v>4855</v>
          </cell>
          <cell r="C1880">
            <v>131205</v>
          </cell>
          <cell r="D1880" t="str">
            <v>Spright Agro Ltd.</v>
          </cell>
          <cell r="E1880" t="str">
            <v>Textile</v>
          </cell>
          <cell r="F1880" t="str">
            <v>TINEAGRO IN</v>
          </cell>
          <cell r="G1880" t="str">
            <v>INE179O01031</v>
          </cell>
          <cell r="H1880">
            <v>170.36969917799999</v>
          </cell>
          <cell r="I1880" t="str">
            <v>Small Cap</v>
          </cell>
          <cell r="J1880">
            <v>0</v>
          </cell>
        </row>
        <row r="1881">
          <cell r="A1881" t="str">
            <v>INE298I01015</v>
          </cell>
          <cell r="B1881">
            <v>382</v>
          </cell>
          <cell r="C1881">
            <v>200021</v>
          </cell>
          <cell r="D1881" t="str">
            <v>Aries Agro Ltd.</v>
          </cell>
          <cell r="E1881" t="str">
            <v>Chemicals</v>
          </cell>
          <cell r="F1881" t="str">
            <v>ARIE IN</v>
          </cell>
          <cell r="G1881" t="str">
            <v>INE298I01015</v>
          </cell>
          <cell r="H1881">
            <v>544.75176070999999</v>
          </cell>
          <cell r="I1881" t="str">
            <v>Small Cap</v>
          </cell>
          <cell r="J1881">
            <v>418.95</v>
          </cell>
        </row>
        <row r="1882">
          <cell r="A1882" t="str">
            <v>INE0HSD01011</v>
          </cell>
          <cell r="B1882">
            <v>1600</v>
          </cell>
          <cell r="C1882">
            <v>316355</v>
          </cell>
          <cell r="D1882" t="str">
            <v>Fabtech Technologies Cleanrooms Ltd.</v>
          </cell>
          <cell r="E1882" t="str">
            <v>Capital Goods</v>
          </cell>
          <cell r="F1882" t="str">
            <v>FABCLEAN IN</v>
          </cell>
          <cell r="G1882" t="str">
            <v>INE0HSD01011</v>
          </cell>
          <cell r="H1882">
            <v>539.58805559999996</v>
          </cell>
          <cell r="I1882" t="str">
            <v>Small Cap</v>
          </cell>
          <cell r="J1882">
            <v>0</v>
          </cell>
        </row>
        <row r="1883">
          <cell r="A1883" t="str">
            <v>INE680Z01018</v>
          </cell>
          <cell r="B1883">
            <v>539</v>
          </cell>
          <cell r="C1883">
            <v>288686</v>
          </cell>
          <cell r="D1883" t="str">
            <v>AVG Logistics Ltd.</v>
          </cell>
          <cell r="E1883" t="str">
            <v>Logistics</v>
          </cell>
          <cell r="F1883" t="str">
            <v>AVG IN</v>
          </cell>
          <cell r="G1883" t="str">
            <v>INE680Z01018</v>
          </cell>
          <cell r="H1883">
            <v>343.91832479999999</v>
          </cell>
          <cell r="I1883" t="str">
            <v>Small Cap</v>
          </cell>
          <cell r="J1883">
            <v>228.77</v>
          </cell>
        </row>
        <row r="1884">
          <cell r="A1884" t="str">
            <v>INE826C01016</v>
          </cell>
          <cell r="B1884">
            <v>1950</v>
          </cell>
          <cell r="C1884">
            <v>122217</v>
          </cell>
          <cell r="D1884" t="str">
            <v>Gujarat Apollo Industries Ltd.</v>
          </cell>
          <cell r="E1884" t="str">
            <v>Capital Goods</v>
          </cell>
          <cell r="F1884" t="str">
            <v>GAPI IN</v>
          </cell>
          <cell r="G1884" t="str">
            <v>INE826C01016</v>
          </cell>
          <cell r="H1884">
            <v>573.36199999999997</v>
          </cell>
          <cell r="I1884" t="str">
            <v>Small Cap</v>
          </cell>
          <cell r="J1884">
            <v>483.1</v>
          </cell>
        </row>
        <row r="1885">
          <cell r="A1885" t="str">
            <v>INE630Y01024</v>
          </cell>
          <cell r="B1885">
            <v>3143</v>
          </cell>
          <cell r="C1885">
            <v>216273</v>
          </cell>
          <cell r="D1885" t="str">
            <v>Medico Remedies Ltd.</v>
          </cell>
          <cell r="E1885" t="str">
            <v>Healthcare</v>
          </cell>
          <cell r="F1885" t="str">
            <v>MEDICO IN</v>
          </cell>
          <cell r="G1885" t="str">
            <v>INE630Y01024</v>
          </cell>
          <cell r="H1885">
            <v>323.13969600000001</v>
          </cell>
          <cell r="I1885" t="str">
            <v>Small Cap</v>
          </cell>
          <cell r="J1885">
            <v>38.96</v>
          </cell>
        </row>
        <row r="1886">
          <cell r="A1886" t="str">
            <v>INE334C01029</v>
          </cell>
          <cell r="B1886">
            <v>1579</v>
          </cell>
          <cell r="C1886">
            <v>124790</v>
          </cell>
          <cell r="D1886" t="str">
            <v>Everest Organics Ltd.</v>
          </cell>
          <cell r="E1886" t="str">
            <v>Healthcare</v>
          </cell>
          <cell r="F1886" t="str">
            <v>EO IN</v>
          </cell>
          <cell r="G1886" t="str">
            <v>INE334C01029</v>
          </cell>
          <cell r="H1886">
            <v>409.00735512</v>
          </cell>
          <cell r="I1886" t="str">
            <v>Small Cap</v>
          </cell>
          <cell r="J1886">
            <v>0</v>
          </cell>
        </row>
        <row r="1887">
          <cell r="A1887" t="str">
            <v>INE388G01026</v>
          </cell>
          <cell r="B1887">
            <v>5379</v>
          </cell>
          <cell r="C1887">
            <v>132738</v>
          </cell>
          <cell r="D1887" t="str">
            <v>Twamev Construction And Infrastructure Ltd.</v>
          </cell>
          <cell r="E1887" t="str">
            <v>Infrastructure</v>
          </cell>
          <cell r="F1887" t="str">
            <v>TANC IN</v>
          </cell>
          <cell r="G1887" t="str">
            <v>INE388G01026</v>
          </cell>
          <cell r="H1887">
            <v>395.25</v>
          </cell>
          <cell r="I1887" t="str">
            <v>Small Cap</v>
          </cell>
          <cell r="J1887">
            <v>24.92</v>
          </cell>
        </row>
        <row r="1888">
          <cell r="A1888" t="str">
            <v>INE0A1101019</v>
          </cell>
          <cell r="B1888">
            <v>1247</v>
          </cell>
          <cell r="C1888">
            <v>295850</v>
          </cell>
          <cell r="D1888" t="str">
            <v>DC Infotech and Communication Ltd.</v>
          </cell>
          <cell r="E1888" t="str">
            <v>Consumer Durables</v>
          </cell>
          <cell r="F1888" t="str">
            <v>DCI IN</v>
          </cell>
          <cell r="G1888" t="str">
            <v>INE0A1101019</v>
          </cell>
          <cell r="H1888">
            <v>346.72890000000001</v>
          </cell>
          <cell r="I1888" t="str">
            <v>Small Cap</v>
          </cell>
          <cell r="J1888">
            <v>239.4</v>
          </cell>
        </row>
        <row r="1889">
          <cell r="A1889" t="str">
            <v>INE508K01013</v>
          </cell>
          <cell r="B1889">
            <v>4240</v>
          </cell>
          <cell r="C1889">
            <v>292406</v>
          </cell>
          <cell r="D1889" t="str">
            <v>Robust Hotels Ltd.</v>
          </cell>
          <cell r="E1889" t="str">
            <v>Hospitality</v>
          </cell>
          <cell r="F1889" t="str">
            <v>RHLTD IN</v>
          </cell>
          <cell r="G1889" t="str">
            <v>INE508K01013</v>
          </cell>
          <cell r="H1889">
            <v>436.35594856</v>
          </cell>
          <cell r="I1889" t="str">
            <v>Small Cap</v>
          </cell>
          <cell r="J1889">
            <v>248.55</v>
          </cell>
        </row>
        <row r="1890">
          <cell r="A1890" t="str">
            <v>INE0GFE01026</v>
          </cell>
          <cell r="B1890">
            <v>1595</v>
          </cell>
          <cell r="C1890">
            <v>287703</v>
          </cell>
          <cell r="D1890" t="str">
            <v>Exxaro Tiles Ltd.</v>
          </cell>
          <cell r="E1890" t="str">
            <v>Construction Materials</v>
          </cell>
          <cell r="F1890" t="str">
            <v>EXXARO IN</v>
          </cell>
          <cell r="G1890" t="str">
            <v>INE0GFE01026</v>
          </cell>
          <cell r="H1890">
            <v>358.37597069999998</v>
          </cell>
          <cell r="I1890" t="str">
            <v>Small Cap</v>
          </cell>
          <cell r="J1890">
            <v>8.02</v>
          </cell>
        </row>
        <row r="1891">
          <cell r="A1891" t="str">
            <v>INE110A01019</v>
          </cell>
          <cell r="B1891">
            <v>825</v>
          </cell>
          <cell r="C1891">
            <v>100074</v>
          </cell>
          <cell r="D1891" t="str">
            <v>BPL Ltd.</v>
          </cell>
          <cell r="E1891" t="str">
            <v>Electricals</v>
          </cell>
          <cell r="F1891" t="str">
            <v>BPL IN</v>
          </cell>
          <cell r="G1891" t="str">
            <v>INE110A01019</v>
          </cell>
          <cell r="H1891">
            <v>411.88606591000001</v>
          </cell>
          <cell r="I1891" t="str">
            <v>Small Cap</v>
          </cell>
          <cell r="J1891">
            <v>83.83</v>
          </cell>
        </row>
        <row r="1892">
          <cell r="A1892" t="str">
            <v>INE262B01016</v>
          </cell>
          <cell r="B1892">
            <v>2417</v>
          </cell>
          <cell r="C1892">
            <v>100213</v>
          </cell>
          <cell r="D1892" t="str">
            <v>International Travel House Ltd.</v>
          </cell>
          <cell r="E1892" t="str">
            <v>Hospitality</v>
          </cell>
          <cell r="F1892" t="str">
            <v>ITR IN</v>
          </cell>
          <cell r="G1892" t="str">
            <v>INE262B01016</v>
          </cell>
          <cell r="H1892">
            <v>386.69396499999999</v>
          </cell>
          <cell r="I1892" t="str">
            <v>Small Cap</v>
          </cell>
          <cell r="J1892">
            <v>0</v>
          </cell>
        </row>
        <row r="1893">
          <cell r="A1893" t="str">
            <v>INE591A01010</v>
          </cell>
          <cell r="B1893">
            <v>3612</v>
          </cell>
          <cell r="C1893">
            <v>100313</v>
          </cell>
          <cell r="D1893" t="str">
            <v>Oil Country Tubular Ltd.</v>
          </cell>
          <cell r="E1893" t="str">
            <v>Iron &amp; Steel</v>
          </cell>
          <cell r="F1893" t="str">
            <v>OIL IN</v>
          </cell>
          <cell r="G1893" t="str">
            <v>INE591A01010</v>
          </cell>
          <cell r="H1893">
            <v>431.46110947</v>
          </cell>
          <cell r="I1893" t="str">
            <v>Small Cap</v>
          </cell>
          <cell r="J1893">
            <v>82.67</v>
          </cell>
        </row>
        <row r="1894">
          <cell r="A1894" t="str">
            <v>INE631R01026</v>
          </cell>
          <cell r="B1894">
            <v>2977</v>
          </cell>
          <cell r="C1894">
            <v>245919</v>
          </cell>
          <cell r="D1894" t="str">
            <v>Madhav Infra Projects Ltd.</v>
          </cell>
          <cell r="E1894" t="str">
            <v>Infrastructure</v>
          </cell>
          <cell r="F1894" t="str">
            <v>MIPL IN</v>
          </cell>
          <cell r="G1894" t="str">
            <v>INE631R01026</v>
          </cell>
          <cell r="H1894">
            <v>310.82753867999998</v>
          </cell>
          <cell r="I1894" t="str">
            <v>Small Cap</v>
          </cell>
          <cell r="J1894">
            <v>0</v>
          </cell>
        </row>
        <row r="1895">
          <cell r="A1895" t="str">
            <v>INE977Y01011</v>
          </cell>
          <cell r="B1895">
            <v>832</v>
          </cell>
          <cell r="C1895">
            <v>287986</v>
          </cell>
          <cell r="D1895" t="str">
            <v>Brand Concepts Ltd.</v>
          </cell>
          <cell r="E1895" t="str">
            <v>Trading</v>
          </cell>
          <cell r="F1895" t="str">
            <v>BCONCEPT IN</v>
          </cell>
          <cell r="G1895" t="str">
            <v>INE977Y01011</v>
          </cell>
          <cell r="H1895">
            <v>326.88169325500002</v>
          </cell>
          <cell r="I1895" t="str">
            <v>Small Cap</v>
          </cell>
          <cell r="J1895">
            <v>262.85000000000002</v>
          </cell>
        </row>
        <row r="1896">
          <cell r="A1896" t="str">
            <v>INE835B01035</v>
          </cell>
          <cell r="B1896">
            <v>3293</v>
          </cell>
          <cell r="C1896">
            <v>126263</v>
          </cell>
          <cell r="D1896" t="str">
            <v>Mold-Tek Technologies Ltd.</v>
          </cell>
          <cell r="E1896" t="str">
            <v>Capital Goods</v>
          </cell>
          <cell r="F1896" t="str">
            <v>MTEK IN</v>
          </cell>
          <cell r="G1896" t="str">
            <v>INE835B01035</v>
          </cell>
          <cell r="H1896">
            <v>459.15358092000002</v>
          </cell>
          <cell r="I1896" t="str">
            <v>Small Cap</v>
          </cell>
          <cell r="J1896">
            <v>159.88</v>
          </cell>
        </row>
        <row r="1897">
          <cell r="A1897" t="str">
            <v>INE754D01018</v>
          </cell>
          <cell r="B1897">
            <v>4777</v>
          </cell>
          <cell r="C1897">
            <v>112014</v>
          </cell>
          <cell r="D1897" t="str">
            <v>Sobhagya Mercantile Ltd.</v>
          </cell>
          <cell r="E1897" t="str">
            <v>Trading</v>
          </cell>
          <cell r="F1897" t="str">
            <v>SBM IN</v>
          </cell>
          <cell r="G1897" t="str">
            <v>INE754D01018</v>
          </cell>
          <cell r="H1897">
            <v>773.30399999999997</v>
          </cell>
          <cell r="I1897" t="str">
            <v>Small Cap</v>
          </cell>
          <cell r="J1897">
            <v>0</v>
          </cell>
        </row>
        <row r="1898">
          <cell r="A1898" t="str">
            <v>INE220Z01013</v>
          </cell>
          <cell r="B1898">
            <v>4550</v>
          </cell>
          <cell r="C1898">
            <v>119397</v>
          </cell>
          <cell r="D1898" t="str">
            <v>Sharat Industries Ltd.</v>
          </cell>
          <cell r="E1898" t="str">
            <v>Agri</v>
          </cell>
          <cell r="F1898" t="str">
            <v>SHSF IN</v>
          </cell>
          <cell r="G1898" t="str">
            <v>INE220Z01013</v>
          </cell>
          <cell r="H1898">
            <v>536.39922187499997</v>
          </cell>
          <cell r="I1898" t="str">
            <v>Small Cap</v>
          </cell>
          <cell r="J1898">
            <v>0</v>
          </cell>
        </row>
        <row r="1899">
          <cell r="A1899" t="str">
            <v>INE861D01011</v>
          </cell>
          <cell r="B1899">
            <v>4528</v>
          </cell>
          <cell r="C1899">
            <v>111754</v>
          </cell>
          <cell r="D1899" t="str">
            <v>Shalibhadra Finance Ltd.</v>
          </cell>
          <cell r="E1899" t="str">
            <v>Finance</v>
          </cell>
          <cell r="F1899" t="str">
            <v>SLBDF IN</v>
          </cell>
          <cell r="G1899" t="str">
            <v>INE861D01011</v>
          </cell>
          <cell r="H1899">
            <v>383.78836999999999</v>
          </cell>
          <cell r="I1899" t="str">
            <v>Small Cap</v>
          </cell>
          <cell r="J1899">
            <v>0</v>
          </cell>
        </row>
        <row r="1900">
          <cell r="A1900" t="str">
            <v>INE813G01023</v>
          </cell>
          <cell r="B1900">
            <v>2679</v>
          </cell>
          <cell r="C1900">
            <v>104084</v>
          </cell>
          <cell r="D1900" t="str">
            <v>Kaycee Industries Ltd.</v>
          </cell>
          <cell r="E1900" t="str">
            <v>Capital Goods</v>
          </cell>
          <cell r="F1900" t="str">
            <v>KCI IN</v>
          </cell>
          <cell r="G1900" t="str">
            <v>INE813G01023</v>
          </cell>
          <cell r="H1900">
            <v>400.71784500000001</v>
          </cell>
          <cell r="I1900" t="str">
            <v>Small Cap</v>
          </cell>
          <cell r="J1900">
            <v>0</v>
          </cell>
        </row>
        <row r="1901">
          <cell r="A1901" t="str">
            <v>INE027T01023</v>
          </cell>
          <cell r="B1901">
            <v>4288</v>
          </cell>
          <cell r="C1901">
            <v>276882</v>
          </cell>
          <cell r="D1901" t="str">
            <v>Rudra Global Infra Products Ltd.</v>
          </cell>
          <cell r="E1901" t="str">
            <v>Iron &amp; Steel</v>
          </cell>
          <cell r="F1901" t="str">
            <v>RUDRA IN</v>
          </cell>
          <cell r="G1901" t="str">
            <v>INE027T01023</v>
          </cell>
          <cell r="H1901">
            <v>304.744205636</v>
          </cell>
          <cell r="I1901" t="str">
            <v>Small Cap</v>
          </cell>
          <cell r="J1901">
            <v>0</v>
          </cell>
        </row>
        <row r="1902">
          <cell r="A1902" t="str">
            <v>INE0BSU01018</v>
          </cell>
          <cell r="B1902">
            <v>2933</v>
          </cell>
          <cell r="C1902">
            <v>307712</v>
          </cell>
          <cell r="D1902" t="str">
            <v>Logica Infoway Ltd.</v>
          </cell>
          <cell r="E1902" t="str">
            <v>Retailing</v>
          </cell>
          <cell r="F1902" t="str">
            <v>ELIL IN</v>
          </cell>
          <cell r="G1902" t="str">
            <v>INE0BSU01018</v>
          </cell>
          <cell r="H1902">
            <v>389.76774660000001</v>
          </cell>
          <cell r="I1902" t="str">
            <v>Small Cap</v>
          </cell>
          <cell r="J1902">
            <v>0</v>
          </cell>
        </row>
        <row r="1903">
          <cell r="A1903" t="str">
            <v>INE846D01012</v>
          </cell>
          <cell r="B1903">
            <v>2939</v>
          </cell>
          <cell r="C1903">
            <v>100284</v>
          </cell>
          <cell r="D1903" t="str">
            <v>Lords Chloro Alkali Ltd.</v>
          </cell>
          <cell r="E1903" t="str">
            <v>Chemicals</v>
          </cell>
          <cell r="F1903" t="str">
            <v>LCA IN</v>
          </cell>
          <cell r="G1903" t="str">
            <v>INE846D01012</v>
          </cell>
          <cell r="H1903">
            <v>441.70179916000001</v>
          </cell>
          <cell r="I1903" t="str">
            <v>Small Cap</v>
          </cell>
          <cell r="J1903">
            <v>176.31</v>
          </cell>
        </row>
        <row r="1904">
          <cell r="A1904" t="str">
            <v>INE600A01035</v>
          </cell>
          <cell r="B1904">
            <v>3817</v>
          </cell>
          <cell r="C1904">
            <v>100327</v>
          </cell>
          <cell r="D1904" t="str">
            <v>PIL ITALICA Lifestyle Ltd.</v>
          </cell>
          <cell r="E1904" t="str">
            <v>Plastic Products</v>
          </cell>
          <cell r="F1904" t="str">
            <v>PIIL IN</v>
          </cell>
          <cell r="G1904" t="str">
            <v>INE600A01035</v>
          </cell>
          <cell r="H1904">
            <v>336.755</v>
          </cell>
          <cell r="I1904" t="str">
            <v>Small Cap</v>
          </cell>
          <cell r="J1904">
            <v>14.5</v>
          </cell>
        </row>
        <row r="1905">
          <cell r="A1905" t="str">
            <v>INE0S2G01011</v>
          </cell>
          <cell r="B1905">
            <v>4648</v>
          </cell>
          <cell r="C1905">
            <v>220711</v>
          </cell>
          <cell r="D1905" t="str">
            <v>Shree Tirupati Balajee Agro Trading Company Ltd</v>
          </cell>
          <cell r="E1905" t="str">
            <v>Plastic Products</v>
          </cell>
          <cell r="F1905" t="str">
            <v>BALAJEE IN</v>
          </cell>
          <cell r="G1905" t="str">
            <v>INE0S2G01011</v>
          </cell>
          <cell r="H1905">
            <v>422.37387165600001</v>
          </cell>
          <cell r="I1905" t="str">
            <v>Small Cap</v>
          </cell>
          <cell r="J1905">
            <v>51.64</v>
          </cell>
        </row>
        <row r="1906">
          <cell r="A1906" t="str">
            <v>INE824Q01011</v>
          </cell>
          <cell r="B1906">
            <v>3048</v>
          </cell>
          <cell r="C1906">
            <v>268726</v>
          </cell>
          <cell r="D1906" t="str">
            <v>Manaksia Steels Ltd.</v>
          </cell>
          <cell r="E1906" t="str">
            <v>Iron &amp; Steel</v>
          </cell>
          <cell r="F1906" t="str">
            <v>MASTL IN</v>
          </cell>
          <cell r="G1906" t="str">
            <v>INE824Q01011</v>
          </cell>
          <cell r="H1906">
            <v>411.75043614999998</v>
          </cell>
          <cell r="I1906" t="str">
            <v>Small Cap</v>
          </cell>
          <cell r="J1906">
            <v>61.48</v>
          </cell>
        </row>
        <row r="1907">
          <cell r="A1907" t="str">
            <v>INE359U01028</v>
          </cell>
          <cell r="B1907">
            <v>2870</v>
          </cell>
          <cell r="C1907">
            <v>254912</v>
          </cell>
          <cell r="D1907" t="str">
            <v>Lancer Container Lines Ltd.</v>
          </cell>
          <cell r="E1907" t="str">
            <v>Logistics</v>
          </cell>
          <cell r="F1907" t="str">
            <v>LANCER IN</v>
          </cell>
          <cell r="G1907" t="str">
            <v>INE359U01028</v>
          </cell>
          <cell r="H1907">
            <v>315.24643503099998</v>
          </cell>
          <cell r="I1907" t="str">
            <v>Small Cap</v>
          </cell>
          <cell r="J1907">
            <v>0</v>
          </cell>
        </row>
        <row r="1908">
          <cell r="A1908" t="str">
            <v>INE0PQ101010</v>
          </cell>
          <cell r="B1908">
            <v>4410</v>
          </cell>
          <cell r="C1908">
            <v>312316</v>
          </cell>
          <cell r="D1908" t="str">
            <v>Saraswati Saree Depot Ltd.</v>
          </cell>
          <cell r="E1908" t="str">
            <v>Trading</v>
          </cell>
          <cell r="F1908" t="str">
            <v>SSDL IN</v>
          </cell>
          <cell r="G1908" t="str">
            <v>INE0PQ101010</v>
          </cell>
          <cell r="H1908">
            <v>354.93300740000001</v>
          </cell>
          <cell r="I1908" t="str">
            <v>Small Cap</v>
          </cell>
          <cell r="J1908">
            <v>89.19</v>
          </cell>
        </row>
        <row r="1909">
          <cell r="A1909" t="str">
            <v>INE914E01040</v>
          </cell>
          <cell r="B1909">
            <v>220</v>
          </cell>
          <cell r="C1909">
            <v>131082</v>
          </cell>
          <cell r="D1909" t="str">
            <v>Alankit Ltd.</v>
          </cell>
          <cell r="E1909" t="str">
            <v>Finance</v>
          </cell>
          <cell r="F1909" t="str">
            <v>ALAN IN</v>
          </cell>
          <cell r="G1909" t="str">
            <v>INE914E01040</v>
          </cell>
          <cell r="H1909">
            <v>377.18091709999999</v>
          </cell>
          <cell r="I1909" t="str">
            <v>Small Cap</v>
          </cell>
          <cell r="J1909">
            <v>13.9</v>
          </cell>
        </row>
        <row r="1910">
          <cell r="A1910" t="str">
            <v>INE886A01014</v>
          </cell>
          <cell r="B1910">
            <v>2351</v>
          </cell>
          <cell r="C1910">
            <v>101295</v>
          </cell>
          <cell r="D1910" t="str">
            <v>Industrial Investment Trust Ltd.</v>
          </cell>
          <cell r="E1910" t="str">
            <v>Finance</v>
          </cell>
          <cell r="F1910" t="str">
            <v>IIT IN</v>
          </cell>
          <cell r="G1910" t="str">
            <v>INE886A01014</v>
          </cell>
          <cell r="H1910">
            <v>419.72264324999998</v>
          </cell>
          <cell r="I1910" t="str">
            <v>Small Cap</v>
          </cell>
          <cell r="J1910">
            <v>185.47</v>
          </cell>
        </row>
        <row r="1911">
          <cell r="A1911" t="str">
            <v>INE650L01011</v>
          </cell>
          <cell r="B1911">
            <v>847</v>
          </cell>
          <cell r="C1911">
            <v>221680</v>
          </cell>
          <cell r="D1911" t="str">
            <v>Brooks Laboratories Ltd.</v>
          </cell>
          <cell r="E1911" t="str">
            <v>Healthcare</v>
          </cell>
          <cell r="F1911" t="str">
            <v>BKL IN</v>
          </cell>
          <cell r="G1911" t="str">
            <v>INE650L01011</v>
          </cell>
          <cell r="H1911">
            <v>465.27723215999998</v>
          </cell>
          <cell r="I1911" t="str">
            <v>Small Cap</v>
          </cell>
          <cell r="J1911">
            <v>159.04</v>
          </cell>
        </row>
        <row r="1912">
          <cell r="A1912" t="str">
            <v>INE215D01010</v>
          </cell>
          <cell r="B1912">
            <v>3023</v>
          </cell>
          <cell r="C1912">
            <v>123754</v>
          </cell>
          <cell r="D1912" t="str">
            <v>Mahindra EPC Irrigation Ltd.</v>
          </cell>
          <cell r="E1912" t="str">
            <v>Capital Goods</v>
          </cell>
          <cell r="F1912" t="str">
            <v>MAHEPC IN</v>
          </cell>
          <cell r="G1912" t="str">
            <v>INE215D01010</v>
          </cell>
          <cell r="H1912">
            <v>425.56380287000002</v>
          </cell>
          <cell r="I1912" t="str">
            <v>Small Cap</v>
          </cell>
          <cell r="J1912">
            <v>152.65</v>
          </cell>
        </row>
        <row r="1913">
          <cell r="A1913" t="str">
            <v>INE229R01011</v>
          </cell>
          <cell r="B1913">
            <v>422</v>
          </cell>
          <cell r="C1913">
            <v>228434</v>
          </cell>
          <cell r="D1913" t="str">
            <v>Aryaman Capital Markets Ltd.</v>
          </cell>
          <cell r="E1913" t="str">
            <v>Finance</v>
          </cell>
          <cell r="F1913" t="str">
            <v>ARCM IN</v>
          </cell>
          <cell r="G1913" t="str">
            <v>INE229R01011</v>
          </cell>
          <cell r="H1913">
            <v>659.99952823000001</v>
          </cell>
          <cell r="I1913" t="str">
            <v>Small Cap</v>
          </cell>
          <cell r="J1913">
            <v>0</v>
          </cell>
        </row>
        <row r="1914">
          <cell r="A1914" t="str">
            <v>INE418C01012</v>
          </cell>
          <cell r="B1914">
            <v>4008</v>
          </cell>
          <cell r="C1914">
            <v>100069</v>
          </cell>
          <cell r="D1914" t="str">
            <v>Quest Capital Markets Ltd.</v>
          </cell>
          <cell r="E1914" t="str">
            <v>Finance</v>
          </cell>
          <cell r="F1914" t="str">
            <v>QUESTCAP IN</v>
          </cell>
          <cell r="G1914" t="str">
            <v>INE418C01012</v>
          </cell>
          <cell r="H1914">
            <v>350</v>
          </cell>
          <cell r="I1914" t="str">
            <v>Small Cap</v>
          </cell>
          <cell r="J1914">
            <v>0</v>
          </cell>
        </row>
        <row r="1915">
          <cell r="A1915" t="str">
            <v>INE175N01023</v>
          </cell>
          <cell r="B1915">
            <v>167</v>
          </cell>
          <cell r="C1915">
            <v>238969</v>
          </cell>
          <cell r="D1915" t="str">
            <v>Aerpace Industries Ltd.</v>
          </cell>
          <cell r="E1915" t="str">
            <v>Trading</v>
          </cell>
          <cell r="F1915" t="str">
            <v>SUPREMEX IN</v>
          </cell>
          <cell r="G1915" t="str">
            <v>INE175N01023</v>
          </cell>
          <cell r="H1915">
            <v>381.56779535999999</v>
          </cell>
          <cell r="I1915" t="str">
            <v>Small Cap</v>
          </cell>
          <cell r="J1915">
            <v>0</v>
          </cell>
        </row>
        <row r="1916">
          <cell r="A1916" t="str">
            <v>INE0A0S01010</v>
          </cell>
          <cell r="B1916">
            <v>4704</v>
          </cell>
          <cell r="C1916">
            <v>296354</v>
          </cell>
          <cell r="D1916" t="str">
            <v>Sigma Solve Ltd.</v>
          </cell>
          <cell r="E1916" t="str">
            <v>IT</v>
          </cell>
          <cell r="F1916" t="str">
            <v>SIGMA IN</v>
          </cell>
          <cell r="G1916" t="str">
            <v>INE0A0S01010</v>
          </cell>
          <cell r="H1916">
            <v>489.36306726999999</v>
          </cell>
          <cell r="I1916" t="str">
            <v>Small Cap</v>
          </cell>
          <cell r="J1916">
            <v>476</v>
          </cell>
        </row>
        <row r="1917">
          <cell r="A1917" t="str">
            <v>INE0IZQ01016</v>
          </cell>
          <cell r="B1917">
            <v>839</v>
          </cell>
          <cell r="C1917">
            <v>306436</v>
          </cell>
          <cell r="D1917" t="str">
            <v>B-Right Real Estate Ltd.</v>
          </cell>
          <cell r="E1917" t="str">
            <v>Realty</v>
          </cell>
          <cell r="F1917" t="str">
            <v>BRRL IN</v>
          </cell>
          <cell r="G1917" t="str">
            <v>INE0IZQ01016</v>
          </cell>
          <cell r="H1917">
            <v>345.06207999999998</v>
          </cell>
          <cell r="I1917" t="str">
            <v>Small Cap</v>
          </cell>
          <cell r="J1917">
            <v>0</v>
          </cell>
        </row>
        <row r="1918">
          <cell r="A1918" t="str">
            <v>INE320X01016</v>
          </cell>
          <cell r="B1918">
            <v>4770</v>
          </cell>
          <cell r="C1918">
            <v>287106</v>
          </cell>
          <cell r="D1918" t="str">
            <v>SMS Lifesciences India Ltd.</v>
          </cell>
          <cell r="E1918" t="str">
            <v>Healthcare</v>
          </cell>
          <cell r="F1918" t="str">
            <v>SMSLIFE IN</v>
          </cell>
          <cell r="G1918" t="str">
            <v>INE320X01016</v>
          </cell>
          <cell r="H1918">
            <v>361.60024163499997</v>
          </cell>
          <cell r="I1918" t="str">
            <v>Small Cap</v>
          </cell>
          <cell r="J1918">
            <v>1198.8</v>
          </cell>
        </row>
        <row r="1919">
          <cell r="A1919" t="str">
            <v>INE461A01024</v>
          </cell>
          <cell r="B1919">
            <v>641</v>
          </cell>
          <cell r="C1919">
            <v>100270</v>
          </cell>
          <cell r="D1919" t="str">
            <v>Baroda Rayon Corporation Ltd.</v>
          </cell>
          <cell r="E1919" t="str">
            <v>Textile</v>
          </cell>
          <cell r="F1919" t="str">
            <v>BR IN</v>
          </cell>
          <cell r="G1919" t="str">
            <v>INE461A01024</v>
          </cell>
          <cell r="H1919">
            <v>327.97610408499997</v>
          </cell>
          <cell r="I1919" t="str">
            <v>Small Cap</v>
          </cell>
          <cell r="J1919">
            <v>0</v>
          </cell>
        </row>
        <row r="1920">
          <cell r="A1920" t="str">
            <v>INE805A01014</v>
          </cell>
          <cell r="B1920">
            <v>194</v>
          </cell>
          <cell r="C1920">
            <v>131439</v>
          </cell>
          <cell r="D1920" t="str">
            <v>AION-Tech Solutions Ltd.</v>
          </cell>
          <cell r="E1920" t="str">
            <v>IT</v>
          </cell>
          <cell r="F1920" t="str">
            <v>GSE IN</v>
          </cell>
          <cell r="G1920" t="str">
            <v>INE805A01014</v>
          </cell>
          <cell r="H1920">
            <v>350.57239588800002</v>
          </cell>
          <cell r="I1920" t="str">
            <v>Small Cap</v>
          </cell>
          <cell r="J1920">
            <v>67.02</v>
          </cell>
        </row>
        <row r="1921">
          <cell r="A1921" t="str">
            <v>INE607D01018</v>
          </cell>
          <cell r="B1921">
            <v>3656</v>
          </cell>
          <cell r="C1921">
            <v>130365</v>
          </cell>
          <cell r="D1921" t="str">
            <v>Orient Bell Ltd.</v>
          </cell>
          <cell r="E1921" t="str">
            <v>Construction Materials</v>
          </cell>
          <cell r="F1921" t="str">
            <v>OBL IN</v>
          </cell>
          <cell r="G1921" t="str">
            <v>INE607D01018</v>
          </cell>
          <cell r="H1921">
            <v>453.59169530000003</v>
          </cell>
          <cell r="I1921" t="str">
            <v>Small Cap</v>
          </cell>
          <cell r="J1921">
            <v>308.45</v>
          </cell>
        </row>
        <row r="1922">
          <cell r="A1922" t="str">
            <v>INE486F01012</v>
          </cell>
          <cell r="B1922">
            <v>5818</v>
          </cell>
          <cell r="C1922">
            <v>132039</v>
          </cell>
          <cell r="D1922" t="str">
            <v>Zenotech Laboratories Ltd.</v>
          </cell>
          <cell r="E1922" t="str">
            <v>Healthcare</v>
          </cell>
          <cell r="F1922" t="str">
            <v>ZTL IN</v>
          </cell>
          <cell r="G1922" t="str">
            <v>INE486F01012</v>
          </cell>
          <cell r="H1922">
            <v>339.452019216</v>
          </cell>
          <cell r="I1922" t="str">
            <v>Small Cap</v>
          </cell>
          <cell r="J1922">
            <v>0</v>
          </cell>
        </row>
        <row r="1923">
          <cell r="A1923" t="str">
            <v>INE961D01019</v>
          </cell>
          <cell r="B1923">
            <v>5440</v>
          </cell>
          <cell r="C1923">
            <v>122014</v>
          </cell>
          <cell r="D1923" t="str">
            <v>United Drilling Tools Ltd.</v>
          </cell>
          <cell r="E1923" t="str">
            <v>Capital Goods</v>
          </cell>
          <cell r="F1923" t="str">
            <v>UDT IN</v>
          </cell>
          <cell r="G1923" t="str">
            <v>INE961D01019</v>
          </cell>
          <cell r="H1923">
            <v>408.80344201000003</v>
          </cell>
          <cell r="I1923" t="str">
            <v>Small Cap</v>
          </cell>
          <cell r="J1923">
            <v>201.2</v>
          </cell>
        </row>
        <row r="1924">
          <cell r="A1924" t="str">
            <v>INE718H01014</v>
          </cell>
          <cell r="B1924">
            <v>522</v>
          </cell>
          <cell r="C1924">
            <v>132797</v>
          </cell>
          <cell r="D1924" t="str">
            <v>Autoline Industries Ltd.</v>
          </cell>
          <cell r="E1924" t="str">
            <v>Automobile &amp; Ancillaries</v>
          </cell>
          <cell r="F1924" t="str">
            <v>AUTOL IN</v>
          </cell>
          <cell r="G1924" t="str">
            <v>INE718H01014</v>
          </cell>
          <cell r="H1924">
            <v>343.854788778</v>
          </cell>
          <cell r="I1924" t="str">
            <v>Small Cap</v>
          </cell>
          <cell r="J1924">
            <v>75.739999999999995</v>
          </cell>
        </row>
        <row r="1925">
          <cell r="A1925" t="str">
            <v>INE870Z01015</v>
          </cell>
          <cell r="B1925">
            <v>2374</v>
          </cell>
          <cell r="C1925">
            <v>289098</v>
          </cell>
          <cell r="D1925" t="str">
            <v>Innovators Facade Systems Ltd.</v>
          </cell>
          <cell r="E1925" t="str">
            <v>Capital Goods</v>
          </cell>
          <cell r="F1925" t="str">
            <v>INNOVATO IN</v>
          </cell>
          <cell r="G1925" t="str">
            <v>INE870Z01015</v>
          </cell>
          <cell r="H1925">
            <v>377.35615999999999</v>
          </cell>
          <cell r="I1925" t="str">
            <v>Small Cap</v>
          </cell>
          <cell r="J1925">
            <v>0</v>
          </cell>
        </row>
        <row r="1926">
          <cell r="A1926" t="str">
            <v>INE037B01020</v>
          </cell>
          <cell r="B1926">
            <v>4556</v>
          </cell>
          <cell r="C1926">
            <v>112393</v>
          </cell>
          <cell r="D1926" t="str">
            <v>Shardul Securities Ltd.</v>
          </cell>
          <cell r="E1926" t="str">
            <v>Finance</v>
          </cell>
          <cell r="F1926" t="str">
            <v>SDSC IN</v>
          </cell>
          <cell r="G1926" t="str">
            <v>INE037B01020</v>
          </cell>
          <cell r="H1926">
            <v>447.9598848</v>
          </cell>
          <cell r="I1926" t="str">
            <v>Small Cap</v>
          </cell>
          <cell r="J1926">
            <v>0</v>
          </cell>
        </row>
        <row r="1927">
          <cell r="A1927" t="str">
            <v>INE273D01019</v>
          </cell>
          <cell r="B1927">
            <v>45</v>
          </cell>
          <cell r="C1927">
            <v>114274</v>
          </cell>
          <cell r="D1927" t="str">
            <v>Aarvee Denims &amp; Exports Ltd.</v>
          </cell>
          <cell r="E1927" t="str">
            <v>Textile</v>
          </cell>
          <cell r="F1927" t="str">
            <v>ARV IN</v>
          </cell>
          <cell r="G1927" t="str">
            <v>INE273D01019</v>
          </cell>
          <cell r="H1927">
            <v>446.624816565</v>
          </cell>
          <cell r="I1927" t="str">
            <v>Small Cap</v>
          </cell>
          <cell r="J1927">
            <v>171.31</v>
          </cell>
        </row>
        <row r="1928">
          <cell r="A1928" t="str">
            <v>INE01NE01012</v>
          </cell>
          <cell r="B1928">
            <v>4536</v>
          </cell>
          <cell r="C1928">
            <v>292710</v>
          </cell>
          <cell r="D1928" t="str">
            <v>Shankar Lal Rampal Dye-Chem Ltd.</v>
          </cell>
          <cell r="E1928" t="str">
            <v>Trading</v>
          </cell>
          <cell r="F1928" t="str">
            <v>SRD IN</v>
          </cell>
          <cell r="G1928" t="str">
            <v>INE01NE01012</v>
          </cell>
          <cell r="H1928">
            <v>479.75085000000001</v>
          </cell>
          <cell r="I1928" t="str">
            <v>Small Cap</v>
          </cell>
          <cell r="J1928">
            <v>73.45</v>
          </cell>
        </row>
        <row r="1929">
          <cell r="A1929" t="str">
            <v>INE567A01028</v>
          </cell>
          <cell r="B1929">
            <v>2329</v>
          </cell>
          <cell r="C1929">
            <v>104058</v>
          </cell>
          <cell r="D1929" t="str">
            <v>Indo-National Ltd.</v>
          </cell>
          <cell r="E1929" t="str">
            <v>Automobile &amp; Ancillaries</v>
          </cell>
          <cell r="F1929" t="str">
            <v>INNA IN</v>
          </cell>
          <cell r="G1929" t="str">
            <v>INE567A01028</v>
          </cell>
          <cell r="H1929">
            <v>359.7</v>
          </cell>
          <cell r="I1929" t="str">
            <v>Small Cap</v>
          </cell>
          <cell r="J1929">
            <v>480.3</v>
          </cell>
        </row>
        <row r="1930">
          <cell r="A1930" t="str">
            <v>INE348N01034</v>
          </cell>
          <cell r="B1930">
            <v>3053</v>
          </cell>
          <cell r="C1930">
            <v>112595</v>
          </cell>
          <cell r="D1930" t="str">
            <v>Manbro Industries Ltd.</v>
          </cell>
          <cell r="E1930" t="str">
            <v>Trading</v>
          </cell>
          <cell r="F1930" t="str">
            <v>UMO IN</v>
          </cell>
          <cell r="G1930" t="str">
            <v>INE348N01034</v>
          </cell>
          <cell r="H1930">
            <v>329.47063474999999</v>
          </cell>
          <cell r="I1930" t="str">
            <v>Small Cap</v>
          </cell>
          <cell r="J1930">
            <v>0</v>
          </cell>
        </row>
        <row r="1931">
          <cell r="A1931" t="str">
            <v>INE0BTI01037</v>
          </cell>
          <cell r="B1931">
            <v>2648</v>
          </cell>
          <cell r="C1931">
            <v>307791</v>
          </cell>
          <cell r="D1931" t="str">
            <v>Kamdhenu Ventures Ltd.</v>
          </cell>
          <cell r="E1931" t="str">
            <v>Trading</v>
          </cell>
          <cell r="F1931" t="str">
            <v>KAMOPAIN IN</v>
          </cell>
          <cell r="G1931" t="str">
            <v>INE0BTI01037</v>
          </cell>
          <cell r="H1931">
            <v>291.407085</v>
          </cell>
          <cell r="I1931" t="str">
            <v>Small Cap</v>
          </cell>
          <cell r="J1931">
            <v>9.2799999999999994</v>
          </cell>
        </row>
        <row r="1932">
          <cell r="A1932" t="str">
            <v>INE0T3401029</v>
          </cell>
          <cell r="B1932">
            <v>163</v>
          </cell>
          <cell r="C1932">
            <v>314829</v>
          </cell>
          <cell r="D1932" t="str">
            <v>Aelea Commodities Ltd.</v>
          </cell>
          <cell r="E1932" t="str">
            <v>Trading</v>
          </cell>
          <cell r="F1932" t="str">
            <v>ACLD IN</v>
          </cell>
          <cell r="G1932" t="str">
            <v>INE0T3401029</v>
          </cell>
          <cell r="H1932">
            <v>383.13712800000002</v>
          </cell>
          <cell r="I1932" t="str">
            <v>Small Cap</v>
          </cell>
          <cell r="J1932">
            <v>0</v>
          </cell>
        </row>
        <row r="1933">
          <cell r="A1933" t="str">
            <v>INE807H01023</v>
          </cell>
          <cell r="B1933">
            <v>3085</v>
          </cell>
          <cell r="C1933">
            <v>131281</v>
          </cell>
          <cell r="D1933" t="str">
            <v>Marble City India Ltd.</v>
          </cell>
          <cell r="E1933" t="str">
            <v>Construction Materials</v>
          </cell>
          <cell r="F1933" t="str">
            <v>MARBLECI IN</v>
          </cell>
          <cell r="G1933" t="str">
            <v>INE807H01023</v>
          </cell>
          <cell r="H1933">
            <v>332.85602182000002</v>
          </cell>
          <cell r="I1933" t="str">
            <v>Small Cap</v>
          </cell>
          <cell r="J1933">
            <v>0</v>
          </cell>
        </row>
        <row r="1934">
          <cell r="A1934" t="str">
            <v>INE545L01039</v>
          </cell>
          <cell r="B1934">
            <v>3055</v>
          </cell>
          <cell r="C1934">
            <v>105850</v>
          </cell>
          <cell r="D1934" t="str">
            <v>Mangal Credit and Fincorp Ltd.</v>
          </cell>
          <cell r="E1934" t="str">
            <v>Finance</v>
          </cell>
          <cell r="F1934" t="str">
            <v>MANCREDI IN</v>
          </cell>
          <cell r="G1934" t="str">
            <v>INE545L01039</v>
          </cell>
          <cell r="H1934">
            <v>393.56469903999999</v>
          </cell>
          <cell r="I1934" t="str">
            <v>Small Cap</v>
          </cell>
          <cell r="J1934">
            <v>187.04</v>
          </cell>
        </row>
        <row r="1935">
          <cell r="A1935" t="str">
            <v>INE864X01013</v>
          </cell>
          <cell r="B1935">
            <v>1221</v>
          </cell>
          <cell r="C1935">
            <v>270430</v>
          </cell>
          <cell r="D1935" t="str">
            <v>D.P. Wires Ltd.</v>
          </cell>
          <cell r="E1935" t="str">
            <v>Iron &amp; Steel</v>
          </cell>
          <cell r="F1935" t="str">
            <v>DPWIRES IN</v>
          </cell>
          <cell r="G1935" t="str">
            <v>INE864X01013</v>
          </cell>
          <cell r="H1935">
            <v>432.22988093999999</v>
          </cell>
          <cell r="I1935" t="str">
            <v>Small Cap</v>
          </cell>
          <cell r="J1935">
            <v>279.2</v>
          </cell>
        </row>
        <row r="1936">
          <cell r="A1936" t="str">
            <v>INE0B1K01014</v>
          </cell>
          <cell r="B1936">
            <v>1363</v>
          </cell>
          <cell r="C1936">
            <v>297816</v>
          </cell>
          <cell r="D1936" t="str">
            <v>DJ Mediaprint &amp; Logistics Ltd.</v>
          </cell>
          <cell r="E1936" t="str">
            <v>Media &amp; Entertainment</v>
          </cell>
          <cell r="F1936" t="str">
            <v>DJML IN</v>
          </cell>
          <cell r="G1936" t="str">
            <v>INE0B1K01014</v>
          </cell>
          <cell r="H1936">
            <v>330.602956275</v>
          </cell>
          <cell r="I1936" t="str">
            <v>Small Cap</v>
          </cell>
          <cell r="J1936">
            <v>100.48</v>
          </cell>
        </row>
        <row r="1937">
          <cell r="A1937" t="str">
            <v>INE822E01011</v>
          </cell>
          <cell r="B1937">
            <v>5015</v>
          </cell>
          <cell r="C1937">
            <v>130677</v>
          </cell>
          <cell r="D1937" t="str">
            <v>Supreme Holdings &amp; Hospitality (India) Ltd.</v>
          </cell>
          <cell r="E1937" t="str">
            <v>Realty</v>
          </cell>
          <cell r="F1937" t="str">
            <v>SPMH IN</v>
          </cell>
          <cell r="G1937" t="str">
            <v>INE822E01011</v>
          </cell>
          <cell r="H1937">
            <v>298.46964571900003</v>
          </cell>
          <cell r="I1937" t="str">
            <v>Small Cap</v>
          </cell>
          <cell r="J1937">
            <v>77.14</v>
          </cell>
        </row>
        <row r="1938">
          <cell r="A1938" t="str">
            <v>INE942G01012</v>
          </cell>
          <cell r="B1938">
            <v>3135</v>
          </cell>
          <cell r="C1938">
            <v>132654</v>
          </cell>
          <cell r="D1938" t="str">
            <v>Mcleod Russel India Ltd.</v>
          </cell>
          <cell r="E1938" t="str">
            <v>Agri</v>
          </cell>
          <cell r="F1938" t="str">
            <v>MCLR IN</v>
          </cell>
          <cell r="G1938" t="str">
            <v>INE942G01012</v>
          </cell>
          <cell r="H1938">
            <v>400.90111093000002</v>
          </cell>
          <cell r="I1938" t="str">
            <v>Small Cap</v>
          </cell>
          <cell r="J1938">
            <v>38.44</v>
          </cell>
        </row>
        <row r="1939">
          <cell r="A1939" t="str">
            <v>INE424C01010</v>
          </cell>
          <cell r="B1939">
            <v>1809</v>
          </cell>
          <cell r="C1939">
            <v>190025</v>
          </cell>
          <cell r="D1939" t="str">
            <v>Ginni Filaments Ltd.</v>
          </cell>
          <cell r="E1939" t="str">
            <v>Textile</v>
          </cell>
          <cell r="F1939" t="str">
            <v>GINI IN</v>
          </cell>
          <cell r="G1939" t="str">
            <v>INE424C01010</v>
          </cell>
          <cell r="H1939">
            <v>357.417721245</v>
          </cell>
          <cell r="I1939" t="str">
            <v>Small Cap</v>
          </cell>
          <cell r="J1939">
            <v>41.78</v>
          </cell>
        </row>
        <row r="1940">
          <cell r="A1940" t="str">
            <v>INE01TL01014</v>
          </cell>
          <cell r="B1940">
            <v>808</v>
          </cell>
          <cell r="C1940">
            <v>109470</v>
          </cell>
          <cell r="D1940" t="str">
            <v>Bombay Oxygen Investments Ltd.</v>
          </cell>
          <cell r="E1940" t="str">
            <v>Finance</v>
          </cell>
          <cell r="F1940" t="str">
            <v>BOMOXY IN</v>
          </cell>
          <cell r="G1940" t="str">
            <v>INE01TL01014</v>
          </cell>
          <cell r="H1940">
            <v>388.8</v>
          </cell>
          <cell r="I1940" t="str">
            <v>Small Cap</v>
          </cell>
          <cell r="J1940">
            <v>0</v>
          </cell>
        </row>
        <row r="1941">
          <cell r="A1941" t="str">
            <v>INE0CPR01018</v>
          </cell>
          <cell r="B1941">
            <v>1472</v>
          </cell>
          <cell r="C1941">
            <v>300924</v>
          </cell>
          <cell r="D1941" t="str">
            <v>EKI Energy Services Ltd.</v>
          </cell>
          <cell r="E1941" t="str">
            <v>Business Services</v>
          </cell>
          <cell r="F1941" t="str">
            <v>EKI IN</v>
          </cell>
          <cell r="G1941" t="str">
            <v>INE0CPR01018</v>
          </cell>
          <cell r="H1941">
            <v>313.75592690000002</v>
          </cell>
          <cell r="I1941" t="str">
            <v>Small Cap</v>
          </cell>
          <cell r="J1941">
            <v>0</v>
          </cell>
        </row>
        <row r="1942">
          <cell r="A1942" t="str">
            <v>INE256H01015</v>
          </cell>
          <cell r="B1942">
            <v>1425</v>
          </cell>
          <cell r="C1942">
            <v>132707</v>
          </cell>
          <cell r="D1942" t="str">
            <v>Dynemic Products Ltd.</v>
          </cell>
          <cell r="E1942" t="str">
            <v>Chemicals</v>
          </cell>
          <cell r="F1942" t="str">
            <v>DYPL IN</v>
          </cell>
          <cell r="G1942" t="str">
            <v>INE256H01015</v>
          </cell>
          <cell r="H1942">
            <v>453.20113195499999</v>
          </cell>
          <cell r="I1942" t="str">
            <v>Small Cap</v>
          </cell>
          <cell r="J1942">
            <v>364.9</v>
          </cell>
        </row>
        <row r="1943">
          <cell r="A1943" t="str">
            <v>INE184S01024</v>
          </cell>
          <cell r="B1943">
            <v>261</v>
          </cell>
          <cell r="C1943">
            <v>245093</v>
          </cell>
          <cell r="D1943" t="str">
            <v>Alstone Textiles (India) Ltd.</v>
          </cell>
          <cell r="E1943" t="str">
            <v>Trading</v>
          </cell>
          <cell r="F1943" t="str">
            <v>ALSTI IN</v>
          </cell>
          <cell r="G1943" t="str">
            <v>INE184S01024</v>
          </cell>
          <cell r="H1943">
            <v>363.9384</v>
          </cell>
          <cell r="I1943" t="str">
            <v>Small Cap</v>
          </cell>
          <cell r="J1943">
            <v>0</v>
          </cell>
        </row>
        <row r="1944">
          <cell r="A1944" t="str">
            <v>INE448G01010</v>
          </cell>
          <cell r="B1944">
            <v>3419</v>
          </cell>
          <cell r="C1944">
            <v>200313</v>
          </cell>
          <cell r="D1944" t="str">
            <v>Nath Bio-Genes (India) Ltd.</v>
          </cell>
          <cell r="E1944" t="str">
            <v>Agri</v>
          </cell>
          <cell r="F1944" t="str">
            <v>NBGL IN</v>
          </cell>
          <cell r="G1944" t="str">
            <v>INE448G01010</v>
          </cell>
          <cell r="H1944">
            <v>315.75146000000001</v>
          </cell>
          <cell r="I1944" t="str">
            <v>Small Cap</v>
          </cell>
          <cell r="J1944">
            <v>167.77</v>
          </cell>
        </row>
        <row r="1945">
          <cell r="A1945" t="str">
            <v>INE916Y01027</v>
          </cell>
          <cell r="B1945">
            <v>207</v>
          </cell>
          <cell r="C1945">
            <v>309372</v>
          </cell>
          <cell r="D1945" t="str">
            <v>Akme Fintrade (India) Ltd.</v>
          </cell>
          <cell r="E1945" t="str">
            <v>Finance</v>
          </cell>
          <cell r="F1945" t="str">
            <v>AFIL IN</v>
          </cell>
          <cell r="G1945" t="str">
            <v>INE916Y01027</v>
          </cell>
          <cell r="H1945">
            <v>333.29171875999998</v>
          </cell>
          <cell r="I1945" t="str">
            <v>Small Cap</v>
          </cell>
          <cell r="J1945">
            <v>7.82</v>
          </cell>
        </row>
        <row r="1946">
          <cell r="A1946" t="str">
            <v>INE802D01023</v>
          </cell>
          <cell r="B1946">
            <v>2264</v>
          </cell>
          <cell r="C1946">
            <v>109162</v>
          </cell>
          <cell r="D1946" t="str">
            <v>Indag Rubber Ltd.</v>
          </cell>
          <cell r="E1946" t="str">
            <v>Agri</v>
          </cell>
          <cell r="F1946" t="str">
            <v>IDR IN</v>
          </cell>
          <cell r="G1946" t="str">
            <v>INE802D01023</v>
          </cell>
          <cell r="H1946">
            <v>320.77499999999998</v>
          </cell>
          <cell r="I1946" t="str">
            <v>Small Cap</v>
          </cell>
          <cell r="J1946">
            <v>0</v>
          </cell>
        </row>
        <row r="1947">
          <cell r="A1947" t="str">
            <v>INE715Q01029</v>
          </cell>
          <cell r="B1947">
            <v>2889</v>
          </cell>
          <cell r="C1947">
            <v>285017</v>
          </cell>
          <cell r="D1947" t="str">
            <v>Leading Leasing Finance And Investment Co Ltd.</v>
          </cell>
          <cell r="E1947" t="str">
            <v>Finance</v>
          </cell>
          <cell r="F1947" t="str">
            <v>LLFICL IN</v>
          </cell>
          <cell r="G1947" t="str">
            <v>INE715Q01029</v>
          </cell>
          <cell r="H1947">
            <v>310.919466</v>
          </cell>
          <cell r="I1947" t="str">
            <v>Small Cap</v>
          </cell>
          <cell r="J1947">
            <v>0</v>
          </cell>
        </row>
        <row r="1948">
          <cell r="A1948" t="str">
            <v>INE059901020</v>
          </cell>
          <cell r="B1948">
            <v>2285</v>
          </cell>
          <cell r="C1948">
            <v>308693</v>
          </cell>
          <cell r="D1948" t="str">
            <v>Indiabulls Enterprises Ltd.</v>
          </cell>
          <cell r="E1948" t="str">
            <v>Miscellaneous</v>
          </cell>
          <cell r="F1948" t="str">
            <v>IEL IN</v>
          </cell>
          <cell r="G1948" t="str">
            <v>INE059901020</v>
          </cell>
          <cell r="H1948">
            <v>385.76545916499998</v>
          </cell>
          <cell r="I1948" t="str">
            <v>Small Cap</v>
          </cell>
          <cell r="J1948">
            <v>19.32</v>
          </cell>
        </row>
        <row r="1949">
          <cell r="A1949" t="str">
            <v>INE069E01019</v>
          </cell>
          <cell r="B1949">
            <v>5025</v>
          </cell>
          <cell r="C1949">
            <v>118075</v>
          </cell>
          <cell r="D1949" t="str">
            <v>Suraj Products Ltd.</v>
          </cell>
          <cell r="E1949" t="str">
            <v>Iron &amp; Steel</v>
          </cell>
          <cell r="F1949" t="str">
            <v>CHMP IN</v>
          </cell>
          <cell r="G1949" t="str">
            <v>INE069E01019</v>
          </cell>
          <cell r="H1949">
            <v>376.428</v>
          </cell>
          <cell r="I1949" t="str">
            <v>Small Cap</v>
          </cell>
          <cell r="J1949">
            <v>0</v>
          </cell>
        </row>
        <row r="1950">
          <cell r="A1950" t="str">
            <v>INE427T01025</v>
          </cell>
          <cell r="B1950">
            <v>5521</v>
          </cell>
          <cell r="C1950">
            <v>280446</v>
          </cell>
          <cell r="D1950" t="str">
            <v>Vantage Knowledge Academy Ltd.</v>
          </cell>
          <cell r="E1950" t="str">
            <v>Education &amp; Training</v>
          </cell>
          <cell r="F1950" t="str">
            <v>VKAL IN</v>
          </cell>
          <cell r="G1950" t="str">
            <v>INE427T01025</v>
          </cell>
          <cell r="H1950">
            <v>134.54114999999999</v>
          </cell>
          <cell r="I1950" t="str">
            <v>Small Cap</v>
          </cell>
          <cell r="J1950">
            <v>0</v>
          </cell>
        </row>
        <row r="1951">
          <cell r="A1951" t="str">
            <v>INE876S01017</v>
          </cell>
          <cell r="B1951">
            <v>2946</v>
          </cell>
          <cell r="C1951">
            <v>276944</v>
          </cell>
          <cell r="D1951" t="str">
            <v>Loyal Equipments Ltd.</v>
          </cell>
          <cell r="E1951" t="str">
            <v>Capital Goods</v>
          </cell>
          <cell r="F1951" t="str">
            <v>LOYAL IN</v>
          </cell>
          <cell r="G1951" t="str">
            <v>INE876S01017</v>
          </cell>
          <cell r="H1951">
            <v>230.1507</v>
          </cell>
          <cell r="I1951" t="str">
            <v>Small Cap</v>
          </cell>
          <cell r="J1951">
            <v>0</v>
          </cell>
        </row>
        <row r="1952">
          <cell r="A1952" t="str">
            <v>INE678F01014</v>
          </cell>
          <cell r="B1952">
            <v>3360</v>
          </cell>
          <cell r="C1952">
            <v>126169</v>
          </cell>
          <cell r="D1952" t="str">
            <v>Multibase India Ltd.</v>
          </cell>
          <cell r="E1952" t="str">
            <v>Crude Oil</v>
          </cell>
          <cell r="F1952" t="str">
            <v>MUIL IN</v>
          </cell>
          <cell r="G1952" t="str">
            <v>INE678F01014</v>
          </cell>
          <cell r="H1952">
            <v>309.5686</v>
          </cell>
          <cell r="I1952" t="str">
            <v>Small Cap</v>
          </cell>
          <cell r="J1952">
            <v>0</v>
          </cell>
        </row>
        <row r="1953">
          <cell r="A1953" t="str">
            <v>INE0PO601011</v>
          </cell>
          <cell r="B1953">
            <v>3428</v>
          </cell>
          <cell r="C1953">
            <v>312159</v>
          </cell>
          <cell r="D1953" t="str">
            <v>National Peroxide Ltd.</v>
          </cell>
          <cell r="E1953" t="str">
            <v>Chemicals</v>
          </cell>
          <cell r="G1953" t="str">
            <v>INE0PO601011</v>
          </cell>
          <cell r="H1953">
            <v>343.81427500000001</v>
          </cell>
          <cell r="I1953" t="str">
            <v>Small Cap</v>
          </cell>
          <cell r="J1953">
            <v>0</v>
          </cell>
        </row>
        <row r="1954">
          <cell r="A1954" t="str">
            <v>INE454M01024</v>
          </cell>
          <cell r="B1954">
            <v>3389</v>
          </cell>
          <cell r="C1954">
            <v>226981</v>
          </cell>
          <cell r="D1954" t="str">
            <v>Nagarjuna Fertilizers and Chemicals Ltd.</v>
          </cell>
          <cell r="E1954" t="str">
            <v>Chemicals</v>
          </cell>
          <cell r="F1954" t="str">
            <v>NAGARFER IN</v>
          </cell>
          <cell r="G1954" t="str">
            <v>INE454M01024</v>
          </cell>
          <cell r="H1954">
            <v>320.56284160799999</v>
          </cell>
          <cell r="I1954" t="str">
            <v>Small Cap</v>
          </cell>
          <cell r="J1954">
            <v>5.31</v>
          </cell>
        </row>
        <row r="1955">
          <cell r="A1955" t="str">
            <v>INE0MGS01014</v>
          </cell>
          <cell r="B1955">
            <v>4449</v>
          </cell>
          <cell r="C1955">
            <v>311502</v>
          </cell>
          <cell r="D1955" t="str">
            <v>Sayaji Hotels (Indore) Ltd.</v>
          </cell>
          <cell r="E1955" t="str">
            <v>Hospitality</v>
          </cell>
          <cell r="F1955" t="str">
            <v>SHILINDO IN</v>
          </cell>
          <cell r="G1955" t="str">
            <v>INE0MGS01014</v>
          </cell>
          <cell r="H1955">
            <v>0</v>
          </cell>
          <cell r="I1955" t="str">
            <v>Small Cap</v>
          </cell>
          <cell r="J1955">
            <v>0</v>
          </cell>
        </row>
        <row r="1956">
          <cell r="A1956" t="str">
            <v>INE326B01035</v>
          </cell>
          <cell r="B1956">
            <v>249</v>
          </cell>
          <cell r="C1956">
            <v>131400</v>
          </cell>
          <cell r="D1956" t="str">
            <v>Almondz Global Securities Ltd.</v>
          </cell>
          <cell r="E1956" t="str">
            <v>Finance</v>
          </cell>
          <cell r="F1956" t="str">
            <v>AGSL IN</v>
          </cell>
          <cell r="G1956" t="str">
            <v>INE326B01035</v>
          </cell>
          <cell r="H1956">
            <v>352.32926386600002</v>
          </cell>
          <cell r="I1956" t="str">
            <v>Small Cap</v>
          </cell>
          <cell r="J1956">
            <v>20.309999999999999</v>
          </cell>
        </row>
        <row r="1957">
          <cell r="A1957" t="str">
            <v>INE591D01014</v>
          </cell>
          <cell r="B1957">
            <v>1333</v>
          </cell>
          <cell r="C1957">
            <v>100120</v>
          </cell>
          <cell r="D1957" t="str">
            <v>Diamines &amp; Chemicals Ltd.</v>
          </cell>
          <cell r="E1957" t="str">
            <v>Chemicals</v>
          </cell>
          <cell r="F1957" t="str">
            <v>DC IN</v>
          </cell>
          <cell r="G1957" t="str">
            <v>INE591D01014</v>
          </cell>
          <cell r="H1957">
            <v>353.20203900000001</v>
          </cell>
          <cell r="I1957" t="str">
            <v>Small Cap</v>
          </cell>
          <cell r="J1957">
            <v>360.8</v>
          </cell>
        </row>
        <row r="1958">
          <cell r="A1958" t="str">
            <v>INE459Z01017</v>
          </cell>
          <cell r="B1958">
            <v>5161</v>
          </cell>
          <cell r="C1958">
            <v>288263</v>
          </cell>
          <cell r="D1958" t="str">
            <v>Taylormade Renewables Ltd.</v>
          </cell>
          <cell r="E1958" t="str">
            <v>Capital Goods</v>
          </cell>
          <cell r="F1958" t="str">
            <v>TRLI IN</v>
          </cell>
          <cell r="G1958" t="str">
            <v>INE459Z01017</v>
          </cell>
          <cell r="H1958">
            <v>246.28084685499999</v>
          </cell>
          <cell r="I1958" t="str">
            <v>Small Cap</v>
          </cell>
          <cell r="J1958">
            <v>0</v>
          </cell>
        </row>
        <row r="1959">
          <cell r="A1959" t="str">
            <v>INE00CA01015</v>
          </cell>
          <cell r="B1959">
            <v>5328</v>
          </cell>
          <cell r="C1959">
            <v>293864</v>
          </cell>
          <cell r="D1959" t="str">
            <v>Trejhara Solutions Ltd.</v>
          </cell>
          <cell r="E1959" t="str">
            <v>IT</v>
          </cell>
          <cell r="F1959" t="str">
            <v>TREJSL IN</v>
          </cell>
          <cell r="G1959" t="str">
            <v>INE00CA01015</v>
          </cell>
          <cell r="H1959">
            <v>299.68897220999997</v>
          </cell>
          <cell r="I1959" t="str">
            <v>Small Cap</v>
          </cell>
          <cell r="J1959">
            <v>209.1</v>
          </cell>
        </row>
        <row r="1960">
          <cell r="A1960" t="str">
            <v>INE124B01018</v>
          </cell>
          <cell r="B1960">
            <v>1169</v>
          </cell>
          <cell r="C1960">
            <v>123100</v>
          </cell>
          <cell r="D1960" t="str">
            <v>Cosmo Ferrites Ltd.</v>
          </cell>
          <cell r="E1960" t="str">
            <v>Electricals</v>
          </cell>
          <cell r="F1960" t="str">
            <v>CFER IN</v>
          </cell>
          <cell r="G1960" t="str">
            <v>INE124B01018</v>
          </cell>
          <cell r="H1960">
            <v>287.517</v>
          </cell>
          <cell r="I1960" t="str">
            <v>Small Cap</v>
          </cell>
          <cell r="J1960">
            <v>0</v>
          </cell>
        </row>
        <row r="1961">
          <cell r="A1961" t="str">
            <v>INE150C01011</v>
          </cell>
          <cell r="B1961">
            <v>5284</v>
          </cell>
          <cell r="C1961">
            <v>124717</v>
          </cell>
          <cell r="D1961" t="str">
            <v>Titan Bio-Tech Ltd.</v>
          </cell>
          <cell r="E1961" t="str">
            <v>Chemicals</v>
          </cell>
          <cell r="F1961" t="str">
            <v>TTM IN</v>
          </cell>
          <cell r="G1961" t="str">
            <v>INE150C01011</v>
          </cell>
          <cell r="H1961">
            <v>645.14705900000001</v>
          </cell>
          <cell r="I1961" t="str">
            <v>Small Cap</v>
          </cell>
          <cell r="J1961">
            <v>0</v>
          </cell>
        </row>
        <row r="1962">
          <cell r="A1962" t="str">
            <v>INE286H01012</v>
          </cell>
          <cell r="B1962">
            <v>5642</v>
          </cell>
          <cell r="C1962">
            <v>132721</v>
          </cell>
          <cell r="D1962" t="str">
            <v>Visa Steel Ltd.</v>
          </cell>
          <cell r="E1962" t="str">
            <v>Iron &amp; Steel</v>
          </cell>
          <cell r="F1962" t="str">
            <v>VISA IN</v>
          </cell>
          <cell r="G1962" t="str">
            <v>INE286H01012</v>
          </cell>
          <cell r="H1962">
            <v>494.65274399999998</v>
          </cell>
          <cell r="I1962" t="str">
            <v>Small Cap</v>
          </cell>
          <cell r="J1962">
            <v>43.35</v>
          </cell>
        </row>
        <row r="1963">
          <cell r="A1963" t="str">
            <v>INE501Y01019</v>
          </cell>
          <cell r="B1963">
            <v>4570</v>
          </cell>
          <cell r="C1963">
            <v>287353</v>
          </cell>
          <cell r="D1963" t="str">
            <v>Sheetal Cool Products Ltd.</v>
          </cell>
          <cell r="E1963" t="str">
            <v>FMCG</v>
          </cell>
          <cell r="F1963" t="str">
            <v>SCPL IN</v>
          </cell>
          <cell r="G1963" t="str">
            <v>INE501Y01019</v>
          </cell>
          <cell r="H1963">
            <v>262.02749999999997</v>
          </cell>
          <cell r="I1963" t="str">
            <v>Small Cap</v>
          </cell>
          <cell r="J1963">
            <v>249.61</v>
          </cell>
        </row>
        <row r="1964">
          <cell r="A1964" t="str">
            <v>INE005E01013</v>
          </cell>
          <cell r="B1964">
            <v>1470</v>
          </cell>
          <cell r="C1964">
            <v>131364</v>
          </cell>
          <cell r="D1964" t="str">
            <v>Ekansh Concepts Ltd.</v>
          </cell>
          <cell r="E1964" t="str">
            <v>IT</v>
          </cell>
          <cell r="F1964" t="str">
            <v>EKANSH IN</v>
          </cell>
          <cell r="G1964" t="str">
            <v>INE005E01013</v>
          </cell>
          <cell r="H1964">
            <v>403.15053999999998</v>
          </cell>
          <cell r="I1964" t="str">
            <v>Small Cap</v>
          </cell>
          <cell r="J1964">
            <v>0</v>
          </cell>
        </row>
        <row r="1965">
          <cell r="A1965" t="str">
            <v>INE995D01025</v>
          </cell>
          <cell r="B1965">
            <v>1040</v>
          </cell>
          <cell r="C1965">
            <v>130871</v>
          </cell>
          <cell r="D1965" t="str">
            <v>Chembond Material Technologies Ltd.</v>
          </cell>
          <cell r="E1965" t="str">
            <v>Chemicals</v>
          </cell>
          <cell r="F1965" t="str">
            <v>CBC IN</v>
          </cell>
          <cell r="G1965" t="str">
            <v>INE995D01025</v>
          </cell>
          <cell r="H1965">
            <v>248.05367215999999</v>
          </cell>
          <cell r="I1965" t="str">
            <v>Small Cap</v>
          </cell>
          <cell r="J1965">
            <v>183.42</v>
          </cell>
        </row>
        <row r="1966">
          <cell r="A1966" t="str">
            <v>INE920T01011</v>
          </cell>
          <cell r="B1966">
            <v>2913</v>
          </cell>
          <cell r="C1966">
            <v>246603</v>
          </cell>
          <cell r="D1966" t="str">
            <v>Likhami Consulting Ltd.</v>
          </cell>
          <cell r="E1966" t="str">
            <v>Capital Goods</v>
          </cell>
          <cell r="F1966" t="str">
            <v>LIKHAMI IN</v>
          </cell>
          <cell r="G1966" t="str">
            <v>INE920T01011</v>
          </cell>
          <cell r="H1966">
            <v>0</v>
          </cell>
          <cell r="I1966" t="str">
            <v>Small Cap</v>
          </cell>
          <cell r="J1966">
            <v>0</v>
          </cell>
        </row>
        <row r="1967">
          <cell r="A1967" t="str">
            <v>INE179G01029</v>
          </cell>
          <cell r="B1967">
            <v>1242</v>
          </cell>
          <cell r="C1967">
            <v>251844</v>
          </cell>
          <cell r="D1967" t="str">
            <v>Davangere Sugar Company Ltd.</v>
          </cell>
          <cell r="E1967" t="str">
            <v>Agri</v>
          </cell>
          <cell r="F1967" t="str">
            <v>DAVANGER IN</v>
          </cell>
          <cell r="G1967" t="str">
            <v>INE179G01029</v>
          </cell>
          <cell r="H1967">
            <v>571.99631920000002</v>
          </cell>
          <cell r="I1967" t="str">
            <v>Small Cap</v>
          </cell>
          <cell r="J1967">
            <v>4</v>
          </cell>
        </row>
        <row r="1968">
          <cell r="A1968" t="str">
            <v>INE861H01020</v>
          </cell>
          <cell r="B1968">
            <v>3550</v>
          </cell>
          <cell r="C1968">
            <v>108875</v>
          </cell>
          <cell r="D1968" t="str">
            <v>Nitin Castings Ltd.</v>
          </cell>
          <cell r="E1968" t="str">
            <v>Automobile &amp; Ancillaries</v>
          </cell>
          <cell r="F1968" t="str">
            <v>NCAST IN</v>
          </cell>
          <cell r="G1968" t="str">
            <v>INE861H01020</v>
          </cell>
          <cell r="H1968">
            <v>300.63927174999998</v>
          </cell>
          <cell r="I1968" t="str">
            <v>Small Cap</v>
          </cell>
          <cell r="J1968">
            <v>0</v>
          </cell>
        </row>
        <row r="1969">
          <cell r="A1969" t="str">
            <v>INE194R01017</v>
          </cell>
          <cell r="B1969">
            <v>1668</v>
          </cell>
          <cell r="C1969">
            <v>219412</v>
          </cell>
          <cell r="D1969" t="str">
            <v>Fredun Pharmaceuticals Ltd.</v>
          </cell>
          <cell r="E1969" t="str">
            <v>Healthcare</v>
          </cell>
          <cell r="F1969" t="str">
            <v>FREDUN IN</v>
          </cell>
          <cell r="G1969" t="str">
            <v>INE194R01017</v>
          </cell>
          <cell r="H1969">
            <v>572.21821778000003</v>
          </cell>
          <cell r="I1969" t="str">
            <v>Small Cap</v>
          </cell>
          <cell r="J1969">
            <v>0</v>
          </cell>
        </row>
        <row r="1970">
          <cell r="A1970" t="str">
            <v>INE645W01026</v>
          </cell>
          <cell r="B1970">
            <v>195</v>
          </cell>
          <cell r="C1970">
            <v>284972</v>
          </cell>
          <cell r="D1970" t="str">
            <v>Airan Ltd.</v>
          </cell>
          <cell r="E1970" t="str">
            <v>IT</v>
          </cell>
          <cell r="F1970" t="str">
            <v>AIRAN IN</v>
          </cell>
          <cell r="G1970" t="str">
            <v>INE645W01026</v>
          </cell>
          <cell r="H1970">
            <v>317.67581999999999</v>
          </cell>
          <cell r="I1970" t="str">
            <v>Small Cap</v>
          </cell>
          <cell r="J1970">
            <v>25.49</v>
          </cell>
        </row>
        <row r="1971">
          <cell r="A1971" t="str">
            <v>INE551B01012</v>
          </cell>
          <cell r="B1971">
            <v>5391</v>
          </cell>
          <cell r="C1971">
            <v>243950</v>
          </cell>
          <cell r="D1971" t="str">
            <v>Uday Jewellery Industries Ltd.</v>
          </cell>
          <cell r="E1971" t="str">
            <v>Diamond  &amp;  Jewellery</v>
          </cell>
          <cell r="F1971" t="str">
            <v>UJIL IN</v>
          </cell>
          <cell r="G1971" t="str">
            <v>INE551B01012</v>
          </cell>
          <cell r="H1971">
            <v>371.6786085</v>
          </cell>
          <cell r="I1971" t="str">
            <v>Small Cap</v>
          </cell>
          <cell r="J1971">
            <v>0</v>
          </cell>
        </row>
        <row r="1972">
          <cell r="A1972" t="str">
            <v>INE152C01025</v>
          </cell>
          <cell r="B1972">
            <v>5494</v>
          </cell>
          <cell r="C1972">
            <v>130579</v>
          </cell>
          <cell r="D1972" t="str">
            <v>UY Fincorp Ltd.</v>
          </cell>
          <cell r="E1972" t="str">
            <v>Finance</v>
          </cell>
          <cell r="F1972" t="str">
            <v>UYFINCOR IN</v>
          </cell>
          <cell r="G1972" t="str">
            <v>INE152C01025</v>
          </cell>
          <cell r="H1972">
            <v>251.11459428000001</v>
          </cell>
          <cell r="I1972" t="str">
            <v>Small Cap</v>
          </cell>
          <cell r="J1972">
            <v>13.15</v>
          </cell>
        </row>
        <row r="1973">
          <cell r="A1973" t="str">
            <v>INE619I01012</v>
          </cell>
          <cell r="B1973">
            <v>22</v>
          </cell>
          <cell r="C1973">
            <v>207654</v>
          </cell>
          <cell r="D1973" t="str">
            <v>A2Z Infra Engineering Ltd.</v>
          </cell>
          <cell r="E1973" t="str">
            <v>Infrastructure</v>
          </cell>
          <cell r="F1973" t="str">
            <v>A2ZL IN</v>
          </cell>
          <cell r="G1973" t="str">
            <v>INE619I01012</v>
          </cell>
          <cell r="H1973">
            <v>341.32028480399998</v>
          </cell>
          <cell r="I1973" t="str">
            <v>Small Cap</v>
          </cell>
          <cell r="J1973">
            <v>19.25</v>
          </cell>
        </row>
        <row r="1974">
          <cell r="A1974" t="str">
            <v>INE601B01023</v>
          </cell>
          <cell r="B1974">
            <v>197</v>
          </cell>
          <cell r="C1974">
            <v>119216</v>
          </cell>
          <cell r="D1974" t="str">
            <v>Ajanta Soya Ltd.</v>
          </cell>
          <cell r="E1974" t="str">
            <v>FMCG</v>
          </cell>
          <cell r="F1974" t="str">
            <v>ATSL IN</v>
          </cell>
          <cell r="G1974" t="str">
            <v>INE601B01023</v>
          </cell>
          <cell r="H1974">
            <v>292.95808360000001</v>
          </cell>
          <cell r="I1974" t="str">
            <v>Small Cap</v>
          </cell>
          <cell r="J1974">
            <v>0</v>
          </cell>
        </row>
        <row r="1975">
          <cell r="A1975" t="str">
            <v>INE592B01024</v>
          </cell>
          <cell r="B1975">
            <v>5106</v>
          </cell>
          <cell r="C1975">
            <v>114142</v>
          </cell>
          <cell r="D1975" t="str">
            <v>T.T. Ltd.</v>
          </cell>
          <cell r="E1975" t="str">
            <v>Textile</v>
          </cell>
          <cell r="F1975" t="str">
            <v>TTXK IN</v>
          </cell>
          <cell r="G1975" t="str">
            <v>INE592B01024</v>
          </cell>
          <cell r="H1975">
            <v>275.876088192</v>
          </cell>
          <cell r="I1975" t="str">
            <v>Small Cap</v>
          </cell>
          <cell r="J1975">
            <v>10.62</v>
          </cell>
        </row>
        <row r="1976">
          <cell r="A1976" t="str">
            <v>INE095I01015</v>
          </cell>
          <cell r="B1976">
            <v>3879</v>
          </cell>
          <cell r="C1976">
            <v>200024</v>
          </cell>
          <cell r="D1976" t="str">
            <v>PPAP Automotive Ltd.</v>
          </cell>
          <cell r="E1976" t="str">
            <v>Automobile &amp; Ancillaries</v>
          </cell>
          <cell r="F1976" t="str">
            <v>PPAP IN</v>
          </cell>
          <cell r="G1976" t="str">
            <v>INE095I01015</v>
          </cell>
          <cell r="H1976">
            <v>300.65099099999998</v>
          </cell>
          <cell r="I1976" t="str">
            <v>Small Cap</v>
          </cell>
          <cell r="J1976">
            <v>210</v>
          </cell>
        </row>
        <row r="1977">
          <cell r="A1977" t="str">
            <v>INE09E501017</v>
          </cell>
          <cell r="B1977">
            <v>4129</v>
          </cell>
          <cell r="C1977">
            <v>300179</v>
          </cell>
          <cell r="D1977" t="str">
            <v>Ravinder Heights Ltd.</v>
          </cell>
          <cell r="E1977" t="str">
            <v>Realty</v>
          </cell>
          <cell r="F1977" t="str">
            <v>RAVINDER IN</v>
          </cell>
          <cell r="G1977" t="str">
            <v>INE09E501017</v>
          </cell>
          <cell r="H1977">
            <v>323.24800716599998</v>
          </cell>
          <cell r="I1977" t="str">
            <v>Small Cap</v>
          </cell>
          <cell r="J1977">
            <v>52.61</v>
          </cell>
        </row>
        <row r="1978">
          <cell r="A1978" t="str">
            <v>INE078D01012</v>
          </cell>
          <cell r="B1978">
            <v>3802</v>
          </cell>
          <cell r="C1978">
            <v>126747</v>
          </cell>
          <cell r="D1978" t="str">
            <v>PG Foils Ltd.</v>
          </cell>
          <cell r="E1978" t="str">
            <v>Non - Ferrous Metals</v>
          </cell>
          <cell r="F1978" t="str">
            <v>PGF IN</v>
          </cell>
          <cell r="G1978" t="str">
            <v>INE078D01012</v>
          </cell>
          <cell r="H1978">
            <v>236.72565</v>
          </cell>
          <cell r="I1978" t="str">
            <v>Small Cap</v>
          </cell>
          <cell r="J1978">
            <v>0</v>
          </cell>
        </row>
        <row r="1979">
          <cell r="A1979" t="str">
            <v>INE073D01013</v>
          </cell>
          <cell r="B1979">
            <v>4977</v>
          </cell>
          <cell r="C1979">
            <v>190072</v>
          </cell>
          <cell r="D1979" t="str">
            <v>Sundaram Brake Linings Ltd.</v>
          </cell>
          <cell r="E1979" t="str">
            <v>Automobile &amp; Ancillaries</v>
          </cell>
          <cell r="F1979" t="str">
            <v>SBL IN</v>
          </cell>
          <cell r="G1979" t="str">
            <v>INE073D01013</v>
          </cell>
          <cell r="H1979">
            <v>301.38844499999999</v>
          </cell>
          <cell r="I1979" t="str">
            <v>Small Cap</v>
          </cell>
          <cell r="J1979">
            <v>764.3</v>
          </cell>
        </row>
        <row r="1980">
          <cell r="A1980" t="str">
            <v>INE418B01048</v>
          </cell>
          <cell r="B1980">
            <v>5498</v>
          </cell>
          <cell r="C1980">
            <v>132320</v>
          </cell>
          <cell r="D1980" t="str">
            <v>Vaarad Ventures Ltd.</v>
          </cell>
          <cell r="E1980" t="str">
            <v>Miscellaneous</v>
          </cell>
          <cell r="F1980" t="str">
            <v>VAVE IN</v>
          </cell>
          <cell r="G1980" t="str">
            <v>INE418B01048</v>
          </cell>
          <cell r="H1980">
            <v>249.153291</v>
          </cell>
          <cell r="I1980" t="str">
            <v>Small Cap</v>
          </cell>
          <cell r="J1980">
            <v>0</v>
          </cell>
        </row>
        <row r="1981">
          <cell r="A1981" t="str">
            <v>INE482B01010</v>
          </cell>
          <cell r="B1981">
            <v>5198</v>
          </cell>
          <cell r="C1981">
            <v>190020</v>
          </cell>
          <cell r="D1981" t="str">
            <v>Tera Software Ltd.</v>
          </cell>
          <cell r="E1981" t="str">
            <v>IT</v>
          </cell>
          <cell r="F1981" t="str">
            <v>TERA IN</v>
          </cell>
          <cell r="G1981" t="str">
            <v>INE482B01010</v>
          </cell>
          <cell r="H1981">
            <v>470.07114374999998</v>
          </cell>
          <cell r="I1981" t="str">
            <v>Small Cap</v>
          </cell>
          <cell r="J1981">
            <v>376.3</v>
          </cell>
        </row>
        <row r="1982">
          <cell r="A1982" t="str">
            <v>INE440G01017</v>
          </cell>
          <cell r="B1982">
            <v>5349</v>
          </cell>
          <cell r="C1982">
            <v>105978</v>
          </cell>
          <cell r="D1982" t="str">
            <v>Triton Valves Ltd.</v>
          </cell>
          <cell r="E1982" t="str">
            <v>Automobile &amp; Ancillaries</v>
          </cell>
          <cell r="F1982" t="str">
            <v>TRV IN</v>
          </cell>
          <cell r="G1982" t="str">
            <v>INE440G01017</v>
          </cell>
          <cell r="H1982">
            <v>341.36384981499998</v>
          </cell>
          <cell r="I1982" t="str">
            <v>Small Cap</v>
          </cell>
          <cell r="J1982">
            <v>0</v>
          </cell>
        </row>
        <row r="1983">
          <cell r="A1983" t="str">
            <v>INE368I01016</v>
          </cell>
          <cell r="B1983">
            <v>3543</v>
          </cell>
          <cell r="C1983">
            <v>200089</v>
          </cell>
          <cell r="D1983" t="str">
            <v>Niraj Cement Structurals Ltd.</v>
          </cell>
          <cell r="E1983" t="str">
            <v>Infrastructure</v>
          </cell>
          <cell r="F1983" t="str">
            <v>NCSL IN</v>
          </cell>
          <cell r="G1983" t="str">
            <v>INE368I01016</v>
          </cell>
          <cell r="H1983">
            <v>289.63693768000002</v>
          </cell>
          <cell r="I1983" t="str">
            <v>Small Cap</v>
          </cell>
          <cell r="J1983">
            <v>48.76</v>
          </cell>
        </row>
        <row r="1984">
          <cell r="A1984" t="str">
            <v>INE0WXM01011</v>
          </cell>
          <cell r="B1984">
            <v>966</v>
          </cell>
          <cell r="C1984">
            <v>315936</v>
          </cell>
          <cell r="D1984" t="str">
            <v>CapitalNumbers Infotech Ltd.</v>
          </cell>
          <cell r="E1984" t="str">
            <v>IT</v>
          </cell>
          <cell r="F1984" t="str">
            <v>CNINFOTE IN</v>
          </cell>
          <cell r="G1984" t="str">
            <v>INE0WXM01011</v>
          </cell>
          <cell r="H1984">
            <v>301.79546145</v>
          </cell>
          <cell r="I1984" t="str">
            <v>Small Cap</v>
          </cell>
          <cell r="J1984">
            <v>0</v>
          </cell>
        </row>
        <row r="1985">
          <cell r="A1985" t="str">
            <v>INE0N6U01018</v>
          </cell>
          <cell r="B1985">
            <v>2639</v>
          </cell>
          <cell r="C1985">
            <v>308665</v>
          </cell>
          <cell r="D1985" t="str">
            <v>Kalyani Cast-Tech Ltd.</v>
          </cell>
          <cell r="E1985" t="str">
            <v>Automobile &amp; Ancillaries</v>
          </cell>
          <cell r="F1985" t="str">
            <v>KALYANCT IN</v>
          </cell>
          <cell r="G1985" t="str">
            <v>INE0N6U01018</v>
          </cell>
          <cell r="H1985">
            <v>431.94297749999998</v>
          </cell>
          <cell r="I1985" t="str">
            <v>Small Cap</v>
          </cell>
          <cell r="J1985">
            <v>0</v>
          </cell>
        </row>
        <row r="1986">
          <cell r="A1986" t="str">
            <v>INE0QSK01017</v>
          </cell>
          <cell r="B1986">
            <v>4741</v>
          </cell>
          <cell r="C1986">
            <v>312233</v>
          </cell>
          <cell r="D1986" t="str">
            <v>Siyaram Recycling Industries Ltd.</v>
          </cell>
          <cell r="E1986" t="str">
            <v>Non - Ferrous Metals</v>
          </cell>
          <cell r="F1986" t="str">
            <v>SIYARAM IN</v>
          </cell>
          <cell r="G1986" t="str">
            <v>INE0QSK01017</v>
          </cell>
          <cell r="H1986">
            <v>265.89931452000002</v>
          </cell>
          <cell r="I1986" t="str">
            <v>Small Cap</v>
          </cell>
          <cell r="J1986">
            <v>0</v>
          </cell>
        </row>
        <row r="1987">
          <cell r="A1987" t="str">
            <v>INE01EE01011</v>
          </cell>
          <cell r="B1987">
            <v>571</v>
          </cell>
          <cell r="C1987">
            <v>291900</v>
          </cell>
          <cell r="D1987" t="str">
            <v>B&amp;B Triplewall Containers Ltd.</v>
          </cell>
          <cell r="E1987" t="str">
            <v>Paper</v>
          </cell>
          <cell r="F1987" t="str">
            <v>BBTCL IN</v>
          </cell>
          <cell r="G1987" t="str">
            <v>INE01EE01011</v>
          </cell>
          <cell r="H1987">
            <v>414.73727280000003</v>
          </cell>
          <cell r="I1987" t="str">
            <v>Small Cap</v>
          </cell>
          <cell r="J1987">
            <v>202.09</v>
          </cell>
        </row>
        <row r="1988">
          <cell r="A1988" t="str">
            <v>INE850B01026</v>
          </cell>
          <cell r="B1988">
            <v>67</v>
          </cell>
          <cell r="C1988">
            <v>131161</v>
          </cell>
          <cell r="D1988" t="str">
            <v>ABM Knowledgeware Ltd.</v>
          </cell>
          <cell r="E1988" t="str">
            <v>IT</v>
          </cell>
          <cell r="F1988" t="str">
            <v>ECM IN</v>
          </cell>
          <cell r="G1988" t="str">
            <v>INE850B01026</v>
          </cell>
          <cell r="H1988">
            <v>335.336883</v>
          </cell>
          <cell r="I1988" t="str">
            <v>Small Cap</v>
          </cell>
          <cell r="J1988">
            <v>0</v>
          </cell>
        </row>
        <row r="1989">
          <cell r="A1989" t="str">
            <v>INE139B01016</v>
          </cell>
          <cell r="B1989">
            <v>5387</v>
          </cell>
          <cell r="C1989">
            <v>100464</v>
          </cell>
          <cell r="D1989" t="str">
            <v>UCAL Ltd.</v>
          </cell>
          <cell r="E1989" t="str">
            <v>Automobile &amp; Ancillaries</v>
          </cell>
          <cell r="F1989" t="str">
            <v>UCAL IN</v>
          </cell>
          <cell r="G1989" t="str">
            <v>INE139B01016</v>
          </cell>
          <cell r="H1989">
            <v>303.95177562499998</v>
          </cell>
          <cell r="I1989" t="str">
            <v>Small Cap</v>
          </cell>
          <cell r="J1989">
            <v>137.30000000000001</v>
          </cell>
        </row>
        <row r="1990">
          <cell r="A1990" t="str">
            <v>INE831A01028</v>
          </cell>
          <cell r="B1990">
            <v>3243</v>
          </cell>
          <cell r="C1990">
            <v>100279</v>
          </cell>
          <cell r="D1990" t="str">
            <v>Mirc Electronics Ltd.</v>
          </cell>
          <cell r="E1990" t="str">
            <v>Consumer Durables</v>
          </cell>
          <cell r="F1990" t="str">
            <v>MIRC IN</v>
          </cell>
          <cell r="G1990" t="str">
            <v>INE831A01028</v>
          </cell>
          <cell r="H1990">
            <v>810.19827849599994</v>
          </cell>
          <cell r="I1990" t="str">
            <v>Small Cap</v>
          </cell>
          <cell r="J1990">
            <v>28.78</v>
          </cell>
        </row>
        <row r="1991">
          <cell r="A1991" t="str">
            <v>INE08KP01019</v>
          </cell>
          <cell r="B1991">
            <v>1251</v>
          </cell>
          <cell r="C1991">
            <v>295658</v>
          </cell>
          <cell r="D1991" t="str">
            <v>DCM Nouvelle Ltd.</v>
          </cell>
          <cell r="E1991" t="str">
            <v>Textile</v>
          </cell>
          <cell r="F1991" t="str">
            <v>DCMNVL IN</v>
          </cell>
          <cell r="G1991" t="str">
            <v>INE08KP01019</v>
          </cell>
          <cell r="H1991">
            <v>293.05388181000001</v>
          </cell>
          <cell r="I1991" t="str">
            <v>Small Cap</v>
          </cell>
          <cell r="J1991">
            <v>156.99</v>
          </cell>
        </row>
        <row r="1992">
          <cell r="A1992" t="str">
            <v>INE0MKA01014</v>
          </cell>
          <cell r="B1992">
            <v>5336</v>
          </cell>
          <cell r="C1992">
            <v>306950</v>
          </cell>
          <cell r="D1992" t="str">
            <v>Trident Lifeline Ltd.</v>
          </cell>
          <cell r="E1992" t="str">
            <v>Healthcare</v>
          </cell>
          <cell r="F1992" t="str">
            <v>TLL IN</v>
          </cell>
          <cell r="G1992" t="str">
            <v>INE0MKA01014</v>
          </cell>
          <cell r="H1992">
            <v>328.75479200000001</v>
          </cell>
          <cell r="I1992" t="str">
            <v>Small Cap</v>
          </cell>
          <cell r="J1992">
            <v>0</v>
          </cell>
        </row>
        <row r="1993">
          <cell r="A1993" t="str">
            <v>INE806A01020</v>
          </cell>
          <cell r="B1993">
            <v>5603</v>
          </cell>
          <cell r="C1993">
            <v>130961</v>
          </cell>
          <cell r="D1993" t="str">
            <v>Vikas EcoTech Ltd.</v>
          </cell>
          <cell r="E1993" t="str">
            <v>Chemicals</v>
          </cell>
          <cell r="F1993" t="str">
            <v>VKEC IN</v>
          </cell>
          <cell r="G1993" t="str">
            <v>INE806A01020</v>
          </cell>
          <cell r="H1993">
            <v>287.38969696800001</v>
          </cell>
          <cell r="I1993" t="str">
            <v>Small Cap</v>
          </cell>
          <cell r="J1993">
            <v>2.06</v>
          </cell>
        </row>
        <row r="1994">
          <cell r="A1994" t="str">
            <v>INE792H01019</v>
          </cell>
          <cell r="B1994">
            <v>1833</v>
          </cell>
          <cell r="C1994">
            <v>132773</v>
          </cell>
          <cell r="D1994" t="str">
            <v>Global Vectra Helicorp Ltd.</v>
          </cell>
          <cell r="E1994" t="str">
            <v>Aviation</v>
          </cell>
          <cell r="F1994" t="str">
            <v>GVH IN</v>
          </cell>
          <cell r="G1994" t="str">
            <v>INE792H01019</v>
          </cell>
          <cell r="H1994">
            <v>297.36</v>
          </cell>
          <cell r="I1994" t="str">
            <v>Small Cap</v>
          </cell>
          <cell r="J1994">
            <v>213.24</v>
          </cell>
        </row>
        <row r="1995">
          <cell r="A1995" t="str">
            <v>INE0FW001016</v>
          </cell>
          <cell r="B1995">
            <v>3096</v>
          </cell>
          <cell r="C1995">
            <v>303272</v>
          </cell>
          <cell r="D1995" t="str">
            <v>Markolines Pavement Technologies Ltd.</v>
          </cell>
          <cell r="E1995" t="str">
            <v>Infrastructure</v>
          </cell>
          <cell r="F1995" t="str">
            <v>MATCL IN</v>
          </cell>
          <cell r="G1995" t="str">
            <v>INE0FW001016</v>
          </cell>
          <cell r="H1995">
            <v>372.38134339999999</v>
          </cell>
          <cell r="I1995" t="str">
            <v>Small Cap</v>
          </cell>
          <cell r="J1995">
            <v>0</v>
          </cell>
        </row>
        <row r="1996">
          <cell r="A1996" t="str">
            <v>INE364A01020</v>
          </cell>
          <cell r="B1996">
            <v>2499</v>
          </cell>
          <cell r="C1996">
            <v>109715</v>
          </cell>
          <cell r="D1996" t="str">
            <v>Jay Shree Tea &amp; Industries Ltd.</v>
          </cell>
          <cell r="E1996" t="str">
            <v>Agri</v>
          </cell>
          <cell r="F1996" t="str">
            <v>JTI IN</v>
          </cell>
          <cell r="G1996" t="str">
            <v>INE364A01020</v>
          </cell>
          <cell r="H1996">
            <v>284.06784945599998</v>
          </cell>
          <cell r="I1996" t="str">
            <v>Small Cap</v>
          </cell>
          <cell r="J1996">
            <v>98.75</v>
          </cell>
        </row>
        <row r="1997">
          <cell r="A1997" t="str">
            <v>INE120D01012</v>
          </cell>
          <cell r="B1997">
            <v>2145</v>
          </cell>
          <cell r="C1997">
            <v>126217</v>
          </cell>
          <cell r="D1997" t="str">
            <v>Hitech Corporation Ltd.</v>
          </cell>
          <cell r="E1997" t="str">
            <v>Plastic Products</v>
          </cell>
          <cell r="F1997" t="str">
            <v>HTCORP IN</v>
          </cell>
          <cell r="G1997" t="str">
            <v>INE120D01012</v>
          </cell>
          <cell r="H1997">
            <v>350.47015850000003</v>
          </cell>
          <cell r="I1997" t="str">
            <v>Small Cap</v>
          </cell>
          <cell r="J1997">
            <v>204.05</v>
          </cell>
        </row>
        <row r="1998">
          <cell r="A1998" t="str">
            <v>INE526R01028</v>
          </cell>
          <cell r="B1998">
            <v>4902</v>
          </cell>
          <cell r="C1998">
            <v>273163</v>
          </cell>
          <cell r="D1998" t="str">
            <v>Star Housing Finance Ltd.</v>
          </cell>
          <cell r="E1998" t="str">
            <v>Finance</v>
          </cell>
          <cell r="F1998" t="str">
            <v>STARHFL IN</v>
          </cell>
          <cell r="G1998" t="str">
            <v>INE526R01028</v>
          </cell>
          <cell r="H1998">
            <v>196.85712236399999</v>
          </cell>
          <cell r="I1998" t="str">
            <v>Small Cap</v>
          </cell>
          <cell r="J1998">
            <v>0</v>
          </cell>
        </row>
        <row r="1999">
          <cell r="A1999" t="str">
            <v>INE050N01010</v>
          </cell>
          <cell r="B1999">
            <v>2747</v>
          </cell>
          <cell r="C1999">
            <v>130215</v>
          </cell>
          <cell r="D1999" t="str">
            <v>Kings Infra Ventures Ltd.</v>
          </cell>
          <cell r="E1999" t="str">
            <v>Agri</v>
          </cell>
          <cell r="F1999" t="str">
            <v>KIVL IN</v>
          </cell>
          <cell r="G1999" t="str">
            <v>INE050N01010</v>
          </cell>
          <cell r="H1999">
            <v>422.47395799999998</v>
          </cell>
          <cell r="I1999" t="str">
            <v>Small Cap</v>
          </cell>
          <cell r="J1999">
            <v>0</v>
          </cell>
        </row>
        <row r="2000">
          <cell r="A2000" t="str">
            <v>INE250Z01010</v>
          </cell>
          <cell r="B2000">
            <v>2324</v>
          </cell>
          <cell r="C2000">
            <v>288623</v>
          </cell>
          <cell r="D2000" t="str">
            <v>Indo US Bio-Tech Ltd.</v>
          </cell>
          <cell r="E2000" t="str">
            <v>Agri</v>
          </cell>
          <cell r="F2000" t="str">
            <v>INDOUS IN</v>
          </cell>
          <cell r="G2000" t="str">
            <v>INE250Z01010</v>
          </cell>
          <cell r="H2000">
            <v>291.85685999999998</v>
          </cell>
          <cell r="I2000" t="str">
            <v>Small Cap</v>
          </cell>
          <cell r="J2000">
            <v>145.77000000000001</v>
          </cell>
        </row>
        <row r="2001">
          <cell r="A2001" t="str">
            <v>INE565L01011</v>
          </cell>
          <cell r="B2001">
            <v>5809</v>
          </cell>
          <cell r="C2001">
            <v>222584</v>
          </cell>
          <cell r="D2001" t="str">
            <v>Zee Learn Ltd.</v>
          </cell>
          <cell r="E2001" t="str">
            <v>Education &amp; Training</v>
          </cell>
          <cell r="F2001" t="str">
            <v>ZLL IN</v>
          </cell>
          <cell r="G2001" t="str">
            <v>INE565L01011</v>
          </cell>
          <cell r="H2001">
            <v>296.97230053999999</v>
          </cell>
          <cell r="I2001" t="str">
            <v>Small Cap</v>
          </cell>
          <cell r="J2001">
            <v>9.06</v>
          </cell>
        </row>
        <row r="2002">
          <cell r="A2002" t="str">
            <v>INE184D01026</v>
          </cell>
          <cell r="B2002">
            <v>4058</v>
          </cell>
          <cell r="C2002">
            <v>126873</v>
          </cell>
          <cell r="D2002" t="str">
            <v>Rajasthan Gases Ltd.</v>
          </cell>
          <cell r="E2002" t="str">
            <v>Inds. Gases &amp; Fuels</v>
          </cell>
          <cell r="F2002" t="str">
            <v>RJGS IN</v>
          </cell>
          <cell r="G2002" t="str">
            <v>INE184D01026</v>
          </cell>
          <cell r="H2002">
            <v>280.81999139999999</v>
          </cell>
          <cell r="I2002" t="str">
            <v>Small Cap</v>
          </cell>
          <cell r="J2002">
            <v>0</v>
          </cell>
        </row>
        <row r="2003">
          <cell r="A2003" t="str">
            <v>INE849B01010</v>
          </cell>
          <cell r="B2003">
            <v>76</v>
          </cell>
          <cell r="C2003">
            <v>131525</v>
          </cell>
          <cell r="D2003" t="str">
            <v>Ace Software Exports Ltd.</v>
          </cell>
          <cell r="E2003" t="str">
            <v>IT</v>
          </cell>
          <cell r="F2003" t="str">
            <v>ACESE IN</v>
          </cell>
          <cell r="G2003" t="str">
            <v>INE849B01010</v>
          </cell>
          <cell r="H2003">
            <v>406.40255384</v>
          </cell>
          <cell r="I2003" t="str">
            <v>Small Cap</v>
          </cell>
          <cell r="J2003">
            <v>0</v>
          </cell>
        </row>
        <row r="2004">
          <cell r="A2004" t="str">
            <v>INE371C01013</v>
          </cell>
          <cell r="B2004">
            <v>3848</v>
          </cell>
          <cell r="C2004">
            <v>124570</v>
          </cell>
          <cell r="D2004" t="str">
            <v>Poddar Pigments Ltd.</v>
          </cell>
          <cell r="E2004" t="str">
            <v>Chemicals</v>
          </cell>
          <cell r="F2004" t="str">
            <v>PPG IN</v>
          </cell>
          <cell r="G2004" t="str">
            <v>INE371C01013</v>
          </cell>
          <cell r="H2004">
            <v>305.56799999999998</v>
          </cell>
          <cell r="I2004" t="str">
            <v>Small Cap</v>
          </cell>
          <cell r="J2004">
            <v>289.8</v>
          </cell>
        </row>
        <row r="2005">
          <cell r="A2005" t="str">
            <v>INE030P01017</v>
          </cell>
          <cell r="B2005">
            <v>214</v>
          </cell>
          <cell r="C2005">
            <v>246306</v>
          </cell>
          <cell r="D2005" t="str">
            <v>Alacrity Securities Ltd.</v>
          </cell>
          <cell r="E2005" t="str">
            <v>Finance</v>
          </cell>
          <cell r="F2005" t="str">
            <v>ALSE IN</v>
          </cell>
          <cell r="G2005" t="str">
            <v>INE030P01017</v>
          </cell>
          <cell r="H2005">
            <v>270.95461999999998</v>
          </cell>
          <cell r="I2005" t="str">
            <v>Small Cap</v>
          </cell>
          <cell r="J2005">
            <v>0</v>
          </cell>
        </row>
        <row r="2006">
          <cell r="A2006" t="str">
            <v>INE725P01012</v>
          </cell>
          <cell r="B2006">
            <v>5702</v>
          </cell>
          <cell r="C2006">
            <v>277554</v>
          </cell>
          <cell r="D2006" t="str">
            <v>Waaree Technologies Ltd.</v>
          </cell>
          <cell r="E2006" t="str">
            <v>Automobile &amp; Ancillaries</v>
          </cell>
          <cell r="F2006" t="str">
            <v>WAAREE IN</v>
          </cell>
          <cell r="G2006" t="str">
            <v>INE725P01012</v>
          </cell>
          <cell r="H2006">
            <v>339.08869711</v>
          </cell>
          <cell r="I2006" t="str">
            <v>Small Cap</v>
          </cell>
          <cell r="J2006">
            <v>0</v>
          </cell>
        </row>
        <row r="2007">
          <cell r="A2007" t="str">
            <v>INE0KPY01017</v>
          </cell>
          <cell r="B2007">
            <v>4993</v>
          </cell>
          <cell r="C2007">
            <v>305562</v>
          </cell>
          <cell r="D2007" t="str">
            <v>Sunrise Efficient Marketing Ltd.</v>
          </cell>
          <cell r="E2007" t="str">
            <v>Trading</v>
          </cell>
          <cell r="F2007" t="str">
            <v>SEMLTD IN</v>
          </cell>
          <cell r="G2007" t="str">
            <v>INE0KPY01017</v>
          </cell>
          <cell r="H2007">
            <v>506.1114</v>
          </cell>
          <cell r="I2007" t="str">
            <v>Small Cap</v>
          </cell>
          <cell r="J2007">
            <v>0</v>
          </cell>
        </row>
        <row r="2008">
          <cell r="A2008" t="str">
            <v>INE910R01016</v>
          </cell>
          <cell r="B2008">
            <v>1946</v>
          </cell>
          <cell r="C2008">
            <v>245894</v>
          </cell>
          <cell r="D2008" t="str">
            <v>GTV Engineering Ltd.</v>
          </cell>
          <cell r="E2008" t="str">
            <v>Capital Goods</v>
          </cell>
          <cell r="F2008" t="str">
            <v>GTVE IN</v>
          </cell>
          <cell r="G2008" t="str">
            <v>INE910R01016</v>
          </cell>
          <cell r="H2008">
            <v>325.05616584000001</v>
          </cell>
          <cell r="I2008" t="str">
            <v>Small Cap</v>
          </cell>
          <cell r="J2008">
            <v>0</v>
          </cell>
        </row>
        <row r="2009">
          <cell r="A2009" t="str">
            <v>INE870B01024</v>
          </cell>
          <cell r="B2009">
            <v>3614</v>
          </cell>
          <cell r="C2009">
            <v>126415</v>
          </cell>
          <cell r="D2009" t="str">
            <v>OK Play India Ltd.</v>
          </cell>
          <cell r="E2009" t="str">
            <v>Plastic Products</v>
          </cell>
          <cell r="F2009" t="str">
            <v>OKP IN</v>
          </cell>
          <cell r="G2009" t="str">
            <v>INE870B01024</v>
          </cell>
          <cell r="H2009">
            <v>325.55055305000002</v>
          </cell>
          <cell r="I2009" t="str">
            <v>Small Cap</v>
          </cell>
          <cell r="J2009">
            <v>0</v>
          </cell>
        </row>
        <row r="2010">
          <cell r="A2010" t="str">
            <v>INE959B01017</v>
          </cell>
          <cell r="B2010">
            <v>1943</v>
          </cell>
          <cell r="C2010">
            <v>130457</v>
          </cell>
          <cell r="D2010" t="str">
            <v>GTT Data Solutions Ltd.</v>
          </cell>
          <cell r="E2010" t="str">
            <v>Media &amp; Entertainment</v>
          </cell>
          <cell r="F2010" t="str">
            <v>GTTDATA IN</v>
          </cell>
          <cell r="G2010" t="str">
            <v>INE959B01017</v>
          </cell>
          <cell r="H2010">
            <v>258.34986117</v>
          </cell>
          <cell r="I2010" t="str">
            <v>Small Cap</v>
          </cell>
          <cell r="J2010">
            <v>0</v>
          </cell>
        </row>
        <row r="2011">
          <cell r="A2011" t="str">
            <v>INE280H01015</v>
          </cell>
          <cell r="B2011">
            <v>4329</v>
          </cell>
          <cell r="C2011">
            <v>132841</v>
          </cell>
          <cell r="D2011" t="str">
            <v>Sahyadri Industries Ltd.</v>
          </cell>
          <cell r="E2011" t="str">
            <v>Construction Materials</v>
          </cell>
          <cell r="F2011" t="str">
            <v>SAHI IN</v>
          </cell>
          <cell r="G2011" t="str">
            <v>INE280H01015</v>
          </cell>
          <cell r="H2011">
            <v>297.79409149999998</v>
          </cell>
          <cell r="I2011" t="str">
            <v>Small Cap</v>
          </cell>
          <cell r="J2011">
            <v>273.72000000000003</v>
          </cell>
        </row>
        <row r="2012">
          <cell r="A2012" t="str">
            <v>INE832A01018</v>
          </cell>
          <cell r="B2012">
            <v>3281</v>
          </cell>
          <cell r="C2012">
            <v>100890</v>
          </cell>
          <cell r="D2012" t="str">
            <v>Modi Rubber Ltd.</v>
          </cell>
          <cell r="E2012" t="str">
            <v>Miscellaneous</v>
          </cell>
          <cell r="F2012" t="str">
            <v>MDR IN</v>
          </cell>
          <cell r="G2012" t="str">
            <v>INE832A01018</v>
          </cell>
          <cell r="H2012">
            <v>284.71084883999998</v>
          </cell>
          <cell r="I2012" t="str">
            <v>Small Cap</v>
          </cell>
          <cell r="J2012">
            <v>112.64</v>
          </cell>
        </row>
        <row r="2013">
          <cell r="A2013" t="str">
            <v>INE784W01015</v>
          </cell>
          <cell r="B2013">
            <v>3074</v>
          </cell>
          <cell r="C2013">
            <v>284678</v>
          </cell>
          <cell r="D2013" t="str">
            <v>Manomay Tex India Ltd.</v>
          </cell>
          <cell r="E2013" t="str">
            <v>Textile</v>
          </cell>
          <cell r="F2013" t="str">
            <v>MANOMAY IN</v>
          </cell>
          <cell r="G2013" t="str">
            <v>INE784W01015</v>
          </cell>
          <cell r="H2013">
            <v>312.51384652500002</v>
          </cell>
          <cell r="I2013" t="str">
            <v>Small Cap</v>
          </cell>
          <cell r="J2013">
            <v>171.92</v>
          </cell>
        </row>
        <row r="2014">
          <cell r="A2014" t="str">
            <v>INE650G01029</v>
          </cell>
          <cell r="B2014">
            <v>3166</v>
          </cell>
          <cell r="C2014">
            <v>131727</v>
          </cell>
          <cell r="D2014" t="str">
            <v>Menon Pistons Ltd.</v>
          </cell>
          <cell r="E2014" t="str">
            <v>Automobile &amp; Ancillaries</v>
          </cell>
          <cell r="F2014" t="str">
            <v>MNPS IN</v>
          </cell>
          <cell r="G2014" t="str">
            <v>INE650G01029</v>
          </cell>
          <cell r="H2014">
            <v>352.46100000000001</v>
          </cell>
          <cell r="I2014" t="str">
            <v>Small Cap</v>
          </cell>
          <cell r="J2014">
            <v>0</v>
          </cell>
        </row>
        <row r="2015">
          <cell r="A2015" t="str">
            <v>INE731D01024</v>
          </cell>
          <cell r="B2015">
            <v>2806</v>
          </cell>
          <cell r="C2015">
            <v>105299</v>
          </cell>
          <cell r="D2015" t="str">
            <v>KPT Industries Ltd.</v>
          </cell>
          <cell r="E2015" t="str">
            <v>Capital Goods</v>
          </cell>
          <cell r="F2015" t="str">
            <v>KPT IN</v>
          </cell>
          <cell r="G2015" t="str">
            <v>INE731D01024</v>
          </cell>
          <cell r="H2015">
            <v>242.08</v>
          </cell>
          <cell r="I2015" t="str">
            <v>Small Cap</v>
          </cell>
          <cell r="J2015">
            <v>0</v>
          </cell>
        </row>
        <row r="2016">
          <cell r="A2016" t="str">
            <v>INE919I01024</v>
          </cell>
          <cell r="B2016">
            <v>3372</v>
          </cell>
          <cell r="C2016">
            <v>221106</v>
          </cell>
          <cell r="D2016" t="str">
            <v>Music Broadcast Ltd.</v>
          </cell>
          <cell r="E2016" t="str">
            <v>Media &amp; Entertainment</v>
          </cell>
          <cell r="F2016" t="str">
            <v>RADIOCIT IN</v>
          </cell>
          <cell r="G2016" t="str">
            <v>INE919I01024</v>
          </cell>
          <cell r="H2016">
            <v>296.59826624999999</v>
          </cell>
          <cell r="I2016" t="str">
            <v>Small Cap</v>
          </cell>
          <cell r="J2016">
            <v>8.58</v>
          </cell>
        </row>
        <row r="2017">
          <cell r="A2017" t="str">
            <v>INE521J01018</v>
          </cell>
          <cell r="B2017">
            <v>1177</v>
          </cell>
          <cell r="C2017">
            <v>217586</v>
          </cell>
          <cell r="D2017" t="str">
            <v>CP Capital Ltd.</v>
          </cell>
          <cell r="E2017" t="str">
            <v>Education &amp; Training</v>
          </cell>
          <cell r="F2017" t="str">
            <v>CRPT IN</v>
          </cell>
          <cell r="G2017" t="str">
            <v>INE521J01018</v>
          </cell>
          <cell r="H2017">
            <v>267.43620329999999</v>
          </cell>
          <cell r="I2017" t="str">
            <v>Small Cap</v>
          </cell>
          <cell r="J2017">
            <v>146.58000000000001</v>
          </cell>
        </row>
        <row r="2018">
          <cell r="A2018" t="str">
            <v>INE372E01025</v>
          </cell>
          <cell r="B2018">
            <v>764</v>
          </cell>
          <cell r="C2018">
            <v>122105</v>
          </cell>
          <cell r="D2018" t="str">
            <v>Birla Precision Technologies Ltd.</v>
          </cell>
          <cell r="E2018" t="str">
            <v>Capital Goods</v>
          </cell>
          <cell r="F2018" t="str">
            <v>BLKM IN</v>
          </cell>
          <cell r="G2018" t="str">
            <v>INE372E01025</v>
          </cell>
          <cell r="H2018">
            <v>297.93418105500001</v>
          </cell>
          <cell r="I2018" t="str">
            <v>Small Cap</v>
          </cell>
          <cell r="J2018">
            <v>0</v>
          </cell>
        </row>
        <row r="2019">
          <cell r="A2019" t="str">
            <v>INE302E01014</v>
          </cell>
          <cell r="B2019">
            <v>4342</v>
          </cell>
          <cell r="C2019">
            <v>111066</v>
          </cell>
          <cell r="D2019" t="str">
            <v>Sakthi Finance Ltd.</v>
          </cell>
          <cell r="E2019" t="str">
            <v>Finance</v>
          </cell>
          <cell r="F2019" t="str">
            <v>SKTF IN</v>
          </cell>
          <cell r="G2019" t="str">
            <v>INE302E01014</v>
          </cell>
          <cell r="H2019">
            <v>291.37058664599999</v>
          </cell>
          <cell r="I2019" t="str">
            <v>Small Cap</v>
          </cell>
          <cell r="J2019">
            <v>0</v>
          </cell>
        </row>
        <row r="2020">
          <cell r="A2020" t="str">
            <v>INE201B01022</v>
          </cell>
          <cell r="B2020">
            <v>3034</v>
          </cell>
          <cell r="C2020">
            <v>100267</v>
          </cell>
          <cell r="D2020" t="str">
            <v>Majestic Auto Ltd.</v>
          </cell>
          <cell r="E2020" t="str">
            <v>Business Services</v>
          </cell>
          <cell r="F2020" t="str">
            <v>MATO IN</v>
          </cell>
          <cell r="G2020" t="str">
            <v>INE201B01022</v>
          </cell>
          <cell r="H2020">
            <v>360.06466313999999</v>
          </cell>
          <cell r="I2020" t="str">
            <v>Small Cap</v>
          </cell>
          <cell r="J2020">
            <v>0</v>
          </cell>
        </row>
        <row r="2021">
          <cell r="A2021" t="str">
            <v>INE02EZ01022</v>
          </cell>
          <cell r="B2021">
            <v>560</v>
          </cell>
          <cell r="C2021">
            <v>293504</v>
          </cell>
          <cell r="D2021" t="str">
            <v>Axita Cotton Ltd.</v>
          </cell>
          <cell r="E2021" t="str">
            <v>Textile</v>
          </cell>
          <cell r="F2021" t="str">
            <v>AXITA IN</v>
          </cell>
          <cell r="G2021" t="str">
            <v>INE02EZ01022</v>
          </cell>
          <cell r="H2021">
            <v>306.38757338099998</v>
          </cell>
          <cell r="I2021" t="str">
            <v>Small Cap</v>
          </cell>
          <cell r="J2021">
            <v>8.81</v>
          </cell>
        </row>
        <row r="2022">
          <cell r="A2022" t="str">
            <v>INE071Y01013</v>
          </cell>
          <cell r="B2022">
            <v>5338</v>
          </cell>
          <cell r="C2022">
            <v>287100</v>
          </cell>
          <cell r="D2022" t="str">
            <v>Trident Texofab Ltd.</v>
          </cell>
          <cell r="E2022" t="str">
            <v>Textile</v>
          </cell>
          <cell r="F2022" t="str">
            <v>TTFLTD IN</v>
          </cell>
          <cell r="G2022" t="str">
            <v>INE071Y01013</v>
          </cell>
          <cell r="H2022">
            <v>423.93024828</v>
          </cell>
          <cell r="I2022" t="str">
            <v>Small Cap</v>
          </cell>
          <cell r="J2022">
            <v>0</v>
          </cell>
        </row>
        <row r="2023">
          <cell r="A2023" t="str">
            <v>INE231C01019</v>
          </cell>
          <cell r="B2023">
            <v>4656</v>
          </cell>
          <cell r="C2023">
            <v>116016</v>
          </cell>
          <cell r="D2023" t="str">
            <v>Shreyans Industries Ltd.</v>
          </cell>
          <cell r="E2023" t="str">
            <v>Paper</v>
          </cell>
          <cell r="F2023" t="str">
            <v>SHYI IN</v>
          </cell>
          <cell r="G2023" t="str">
            <v>INE231C01019</v>
          </cell>
          <cell r="H2023">
            <v>328.67867625000002</v>
          </cell>
          <cell r="I2023" t="str">
            <v>Small Cap</v>
          </cell>
          <cell r="J2023">
            <v>236.98</v>
          </cell>
        </row>
        <row r="2024">
          <cell r="A2024" t="str">
            <v>INE704H01022</v>
          </cell>
          <cell r="B2024">
            <v>1073</v>
          </cell>
          <cell r="C2024">
            <v>132807</v>
          </cell>
          <cell r="D2024" t="str">
            <v>Cineline India Ltd.</v>
          </cell>
          <cell r="E2024" t="str">
            <v>Media &amp; Entertainment</v>
          </cell>
          <cell r="F2024" t="str">
            <v>CNLI IN</v>
          </cell>
          <cell r="G2024" t="str">
            <v>INE704H01022</v>
          </cell>
          <cell r="H2024">
            <v>286.22752320199999</v>
          </cell>
          <cell r="I2024" t="str">
            <v>Small Cap</v>
          </cell>
          <cell r="J2024">
            <v>83.15</v>
          </cell>
        </row>
        <row r="2025">
          <cell r="A2025" t="str">
            <v>INE217K01011</v>
          </cell>
          <cell r="B2025">
            <v>4164</v>
          </cell>
          <cell r="C2025">
            <v>220748</v>
          </cell>
          <cell r="D2025" t="str">
            <v>Reliance Home Finance Ltd.</v>
          </cell>
          <cell r="E2025" t="str">
            <v>Finance</v>
          </cell>
          <cell r="F2025" t="str">
            <v>RELHOME IN</v>
          </cell>
          <cell r="G2025" t="str">
            <v>INE217K01011</v>
          </cell>
          <cell r="H2025">
            <v>229.43282091399999</v>
          </cell>
          <cell r="I2025" t="str">
            <v>Small Cap</v>
          </cell>
          <cell r="J2025">
            <v>4.71</v>
          </cell>
        </row>
        <row r="2026">
          <cell r="A2026" t="str">
            <v>INE623A01011</v>
          </cell>
          <cell r="B2026">
            <v>4343</v>
          </cell>
          <cell r="C2026">
            <v>107315</v>
          </cell>
          <cell r="D2026" t="str">
            <v>Sakthi Sugars Ltd.</v>
          </cell>
          <cell r="E2026" t="str">
            <v>Agri</v>
          </cell>
          <cell r="F2026" t="str">
            <v>STSG IN</v>
          </cell>
          <cell r="G2026" t="str">
            <v>INE623A01011</v>
          </cell>
          <cell r="H2026">
            <v>265.98414256799998</v>
          </cell>
          <cell r="I2026" t="str">
            <v>Small Cap</v>
          </cell>
          <cell r="J2026">
            <v>22.43</v>
          </cell>
        </row>
        <row r="2027">
          <cell r="A2027" t="str">
            <v>INE13VU01016</v>
          </cell>
          <cell r="B2027">
            <v>660</v>
          </cell>
          <cell r="C2027">
            <v>318208</v>
          </cell>
          <cell r="D2027" t="str">
            <v>Beezaasan Explotech Ltd.</v>
          </cell>
          <cell r="E2027" t="str">
            <v>Chemicals</v>
          </cell>
          <cell r="F2027" t="str">
            <v>BEEZAASA IN</v>
          </cell>
          <cell r="G2027" t="str">
            <v>INE13VU01016</v>
          </cell>
          <cell r="H2027">
            <v>291.82378880499999</v>
          </cell>
          <cell r="I2027" t="str">
            <v>Small Cap</v>
          </cell>
          <cell r="J2027">
            <v>0</v>
          </cell>
        </row>
        <row r="2028">
          <cell r="A2028" t="str">
            <v>INE397H01017</v>
          </cell>
          <cell r="B2028">
            <v>2934</v>
          </cell>
          <cell r="C2028">
            <v>132740</v>
          </cell>
          <cell r="D2028" t="str">
            <v>Lokesh Machines Ltd.</v>
          </cell>
          <cell r="E2028" t="str">
            <v>Capital Goods</v>
          </cell>
          <cell r="F2028" t="str">
            <v>LOKM IN</v>
          </cell>
          <cell r="G2028" t="str">
            <v>INE397H01017</v>
          </cell>
          <cell r="H2028">
            <v>390.03699884999997</v>
          </cell>
          <cell r="I2028" t="str">
            <v>Small Cap</v>
          </cell>
          <cell r="J2028">
            <v>195.45</v>
          </cell>
        </row>
        <row r="2029">
          <cell r="A2029" t="str">
            <v>INE058F01019</v>
          </cell>
          <cell r="B2029">
            <v>263</v>
          </cell>
          <cell r="C2029">
            <v>124634</v>
          </cell>
          <cell r="D2029" t="str">
            <v>Alufluoride Ltd.</v>
          </cell>
          <cell r="E2029" t="str">
            <v>Chemicals</v>
          </cell>
          <cell r="F2029" t="str">
            <v>ALFD IN</v>
          </cell>
          <cell r="G2029" t="str">
            <v>INE058F01019</v>
          </cell>
          <cell r="H2029">
            <v>347.62042489999999</v>
          </cell>
          <cell r="I2029" t="str">
            <v>Small Cap</v>
          </cell>
          <cell r="J2029">
            <v>0</v>
          </cell>
        </row>
        <row r="2030">
          <cell r="A2030" t="str">
            <v>INE00ST01011</v>
          </cell>
          <cell r="B2030">
            <v>826</v>
          </cell>
          <cell r="C2030">
            <v>289779</v>
          </cell>
          <cell r="D2030" t="str">
            <v>BR Goyal Infrastructure Ltd.</v>
          </cell>
          <cell r="E2030" t="str">
            <v>Infrastructure</v>
          </cell>
          <cell r="F2030" t="str">
            <v>BRGIL IN</v>
          </cell>
          <cell r="G2030" t="str">
            <v>INE00ST01011</v>
          </cell>
          <cell r="H2030">
            <v>358.20442464000001</v>
          </cell>
          <cell r="I2030" t="str">
            <v>Small Cap</v>
          </cell>
          <cell r="J2030">
            <v>0</v>
          </cell>
        </row>
        <row r="2031">
          <cell r="A2031" t="str">
            <v>INE030Q01015</v>
          </cell>
          <cell r="B2031">
            <v>1501</v>
          </cell>
          <cell r="C2031">
            <v>272591</v>
          </cell>
          <cell r="D2031" t="str">
            <v>Emerald Finance Ltd.</v>
          </cell>
          <cell r="E2031" t="str">
            <v>Finance</v>
          </cell>
          <cell r="F2031" t="str">
            <v>EMLE IN</v>
          </cell>
          <cell r="G2031" t="str">
            <v>INE030Q01015</v>
          </cell>
          <cell r="H2031">
            <v>268.72368182000002</v>
          </cell>
          <cell r="I2031" t="str">
            <v>Small Cap</v>
          </cell>
          <cell r="J2031">
            <v>0</v>
          </cell>
        </row>
        <row r="2032">
          <cell r="A2032" t="str">
            <v>INE717E01013</v>
          </cell>
          <cell r="B2032">
            <v>5116</v>
          </cell>
          <cell r="C2032">
            <v>209393</v>
          </cell>
          <cell r="D2032" t="str">
            <v>Talbros Engineering Ltd.</v>
          </cell>
          <cell r="E2032" t="str">
            <v>Automobile &amp; Ancillaries</v>
          </cell>
          <cell r="F2032" t="str">
            <v>TAEL IN</v>
          </cell>
          <cell r="G2032" t="str">
            <v>INE717E01013</v>
          </cell>
          <cell r="H2032">
            <v>321.06349547999997</v>
          </cell>
          <cell r="I2032" t="str">
            <v>Small Cap</v>
          </cell>
          <cell r="J2032">
            <v>0</v>
          </cell>
        </row>
        <row r="2033">
          <cell r="A2033" t="str">
            <v>INE285H01022</v>
          </cell>
          <cell r="B2033">
            <v>502</v>
          </cell>
          <cell r="C2033">
            <v>132759</v>
          </cell>
          <cell r="D2033" t="str">
            <v>Atlantaa Ltd.</v>
          </cell>
          <cell r="E2033" t="str">
            <v>Infrastructure</v>
          </cell>
          <cell r="F2033" t="str">
            <v>ALTA IN</v>
          </cell>
          <cell r="G2033" t="str">
            <v>INE285H01022</v>
          </cell>
          <cell r="H2033">
            <v>338.55099999999999</v>
          </cell>
          <cell r="I2033" t="str">
            <v>Small Cap</v>
          </cell>
          <cell r="J2033">
            <v>41.49</v>
          </cell>
        </row>
        <row r="2034">
          <cell r="A2034" t="str">
            <v>INE363M01019</v>
          </cell>
          <cell r="B2034">
            <v>4574</v>
          </cell>
          <cell r="C2034">
            <v>209224</v>
          </cell>
          <cell r="D2034" t="str">
            <v>Shemaroo Entertainment Ltd.</v>
          </cell>
          <cell r="E2034" t="str">
            <v>Media &amp; Entertainment</v>
          </cell>
          <cell r="F2034" t="str">
            <v>SHEM IN</v>
          </cell>
          <cell r="G2034" t="str">
            <v>INE363M01019</v>
          </cell>
          <cell r="H2034">
            <v>301.479499465</v>
          </cell>
          <cell r="I2034" t="str">
            <v>Small Cap</v>
          </cell>
          <cell r="J2034">
            <v>110.24</v>
          </cell>
        </row>
        <row r="2035">
          <cell r="A2035" t="str">
            <v>INE0UYT01018</v>
          </cell>
          <cell r="B2035">
            <v>2972</v>
          </cell>
          <cell r="C2035">
            <v>316021</v>
          </cell>
          <cell r="D2035" t="str">
            <v>Mach Conferences and Events Ltd.</v>
          </cell>
          <cell r="E2035" t="str">
            <v>Business Services</v>
          </cell>
          <cell r="F2035" t="str">
            <v>MCEL IN</v>
          </cell>
          <cell r="G2035" t="str">
            <v>INE0UYT01018</v>
          </cell>
          <cell r="H2035">
            <v>253.076313</v>
          </cell>
          <cell r="I2035" t="str">
            <v>Small Cap</v>
          </cell>
          <cell r="J2035">
            <v>0</v>
          </cell>
        </row>
        <row r="2036">
          <cell r="A2036" t="str">
            <v>INE834D01018</v>
          </cell>
          <cell r="B2036">
            <v>5631</v>
          </cell>
          <cell r="C2036">
            <v>130627</v>
          </cell>
          <cell r="D2036" t="str">
            <v>Vipul Organics Ltd.</v>
          </cell>
          <cell r="E2036" t="str">
            <v>Chemicals</v>
          </cell>
          <cell r="F2036" t="str">
            <v>VOL IN</v>
          </cell>
          <cell r="G2036" t="str">
            <v>INE834D01018</v>
          </cell>
          <cell r="H2036">
            <v>342.11517464999997</v>
          </cell>
          <cell r="I2036" t="str">
            <v>Small Cap</v>
          </cell>
          <cell r="J2036">
            <v>0</v>
          </cell>
        </row>
        <row r="2037">
          <cell r="A2037" t="str">
            <v>INE263B01022</v>
          </cell>
          <cell r="B2037">
            <v>2513</v>
          </cell>
          <cell r="C2037">
            <v>124592</v>
          </cell>
          <cell r="D2037" t="str">
            <v>Jaysynth Orgochem Ltd.</v>
          </cell>
          <cell r="E2037" t="str">
            <v>Chemicals</v>
          </cell>
          <cell r="F2037" t="str">
            <v>JDO IN</v>
          </cell>
          <cell r="G2037" t="str">
            <v>INE263B01022</v>
          </cell>
          <cell r="H2037">
            <v>254.56724460000001</v>
          </cell>
          <cell r="I2037" t="str">
            <v>Small Cap</v>
          </cell>
          <cell r="J2037">
            <v>0</v>
          </cell>
        </row>
        <row r="2038">
          <cell r="A2038" t="str">
            <v>INE030U01025</v>
          </cell>
          <cell r="B2038">
            <v>2729</v>
          </cell>
          <cell r="C2038">
            <v>280274</v>
          </cell>
          <cell r="D2038" t="str">
            <v>Khemani Distributors &amp; Marketing Ltd.</v>
          </cell>
          <cell r="E2038" t="str">
            <v>Trading</v>
          </cell>
          <cell r="F2038" t="str">
            <v>KDML IN</v>
          </cell>
          <cell r="G2038" t="str">
            <v>INE030U01025</v>
          </cell>
          <cell r="H2038">
            <v>0</v>
          </cell>
          <cell r="I2038" t="str">
            <v>Small Cap</v>
          </cell>
          <cell r="J2038">
            <v>0</v>
          </cell>
        </row>
        <row r="2039">
          <cell r="A2039" t="str">
            <v>INE443A01030</v>
          </cell>
          <cell r="B2039">
            <v>453</v>
          </cell>
          <cell r="C2039">
            <v>102015</v>
          </cell>
          <cell r="D2039" t="str">
            <v>ASI Industries Ltd.</v>
          </cell>
          <cell r="E2039" t="str">
            <v>Mining</v>
          </cell>
          <cell r="F2039" t="str">
            <v>ASIIL IN</v>
          </cell>
          <cell r="G2039" t="str">
            <v>INE443A01030</v>
          </cell>
          <cell r="H2039">
            <v>281.84439338999999</v>
          </cell>
          <cell r="I2039" t="str">
            <v>Small Cap</v>
          </cell>
          <cell r="J2039">
            <v>0</v>
          </cell>
        </row>
        <row r="2040">
          <cell r="A2040" t="str">
            <v>INE087B01017</v>
          </cell>
          <cell r="B2040">
            <v>316</v>
          </cell>
          <cell r="C2040">
            <v>119383</v>
          </cell>
          <cell r="D2040" t="str">
            <v>Anik Industries Ltd.</v>
          </cell>
          <cell r="E2040" t="str">
            <v>Trading</v>
          </cell>
          <cell r="F2040" t="str">
            <v>ANIK IN</v>
          </cell>
          <cell r="G2040" t="str">
            <v>INE087B01017</v>
          </cell>
          <cell r="H2040">
            <v>205.37579640000001</v>
          </cell>
          <cell r="I2040" t="str">
            <v>Small Cap</v>
          </cell>
          <cell r="J2040">
            <v>74.25</v>
          </cell>
        </row>
        <row r="2041">
          <cell r="A2041" t="str">
            <v>INE159L01013</v>
          </cell>
          <cell r="B2041">
            <v>5054</v>
          </cell>
          <cell r="C2041">
            <v>223379</v>
          </cell>
          <cell r="D2041" t="str">
            <v>SV Global Mill Ltd.</v>
          </cell>
          <cell r="E2041" t="str">
            <v>Realty</v>
          </cell>
          <cell r="F2041" t="str">
            <v>SVGM IN</v>
          </cell>
          <cell r="G2041" t="str">
            <v>INE159L01013</v>
          </cell>
          <cell r="H2041">
            <v>268.08003024999999</v>
          </cell>
          <cell r="I2041" t="str">
            <v>Small Cap</v>
          </cell>
          <cell r="J2041">
            <v>0</v>
          </cell>
        </row>
        <row r="2042">
          <cell r="A2042" t="str">
            <v>INE557Z01018</v>
          </cell>
          <cell r="B2042">
            <v>3874</v>
          </cell>
          <cell r="C2042">
            <v>288680</v>
          </cell>
          <cell r="D2042" t="str">
            <v>Power &amp; Instrumentation (Gujarat) Ltd.</v>
          </cell>
          <cell r="E2042" t="str">
            <v>Infrastructure</v>
          </cell>
          <cell r="F2042" t="str">
            <v>PIGL IN</v>
          </cell>
          <cell r="G2042" t="str">
            <v>INE557Z01018</v>
          </cell>
          <cell r="H2042">
            <v>274.59130499999998</v>
          </cell>
          <cell r="I2042" t="str">
            <v>Small Cap</v>
          </cell>
          <cell r="J2042">
            <v>155.04</v>
          </cell>
        </row>
        <row r="2043">
          <cell r="A2043" t="str">
            <v>INE09BN01011</v>
          </cell>
          <cell r="B2043">
            <v>537</v>
          </cell>
          <cell r="C2043">
            <v>308846</v>
          </cell>
          <cell r="D2043" t="str">
            <v>Aveer Foods Ltd.</v>
          </cell>
          <cell r="E2043" t="str">
            <v>FMCG</v>
          </cell>
          <cell r="F2043" t="str">
            <v>AVEER IN</v>
          </cell>
          <cell r="G2043" t="str">
            <v>INE09BN01011</v>
          </cell>
          <cell r="H2043">
            <v>306.65068350000001</v>
          </cell>
          <cell r="I2043" t="str">
            <v>Small Cap</v>
          </cell>
          <cell r="J2043">
            <v>0</v>
          </cell>
        </row>
        <row r="2044">
          <cell r="A2044" t="str">
            <v>INE583R01029</v>
          </cell>
          <cell r="B2044">
            <v>3947</v>
          </cell>
          <cell r="C2044">
            <v>278578</v>
          </cell>
          <cell r="D2044" t="str">
            <v>Pritika Auto Industries Ltd.</v>
          </cell>
          <cell r="E2044" t="str">
            <v>Capital Goods</v>
          </cell>
          <cell r="F2044" t="str">
            <v>PAUTO IN</v>
          </cell>
          <cell r="G2044" t="str">
            <v>INE583R01029</v>
          </cell>
          <cell r="H2044">
            <v>298.72372459799999</v>
          </cell>
          <cell r="I2044" t="str">
            <v>Small Cap</v>
          </cell>
          <cell r="J2044">
            <v>17.809999999999999</v>
          </cell>
        </row>
        <row r="2045">
          <cell r="A2045" t="str">
            <v>INE795A01017</v>
          </cell>
          <cell r="B2045">
            <v>3716</v>
          </cell>
          <cell r="C2045">
            <v>104093</v>
          </cell>
          <cell r="D2045" t="str">
            <v>Panasonic Energy India Company Ltd.</v>
          </cell>
          <cell r="E2045" t="str">
            <v>Automobile &amp; Ancillaries</v>
          </cell>
          <cell r="F2045" t="str">
            <v>PANA IN</v>
          </cell>
          <cell r="G2045" t="str">
            <v>INE795A01017</v>
          </cell>
          <cell r="H2045">
            <v>283.8</v>
          </cell>
          <cell r="I2045" t="str">
            <v>Small Cap</v>
          </cell>
          <cell r="J2045">
            <v>0</v>
          </cell>
        </row>
        <row r="2046">
          <cell r="A2046" t="str">
            <v>INE145Y01023</v>
          </cell>
          <cell r="B2046">
            <v>4589</v>
          </cell>
          <cell r="C2046">
            <v>286881</v>
          </cell>
          <cell r="D2046" t="str">
            <v>Shish Industries Ltd.</v>
          </cell>
          <cell r="E2046" t="str">
            <v>Plastic Products</v>
          </cell>
          <cell r="F2046" t="str">
            <v>SHISHIND IN</v>
          </cell>
          <cell r="G2046" t="str">
            <v>INE145Y01023</v>
          </cell>
          <cell r="H2046">
            <v>363.19724265000002</v>
          </cell>
          <cell r="I2046" t="str">
            <v>Small Cap</v>
          </cell>
          <cell r="J2046">
            <v>0</v>
          </cell>
        </row>
        <row r="2047">
          <cell r="A2047" t="str">
            <v>INE509C01026</v>
          </cell>
          <cell r="B2047">
            <v>1779</v>
          </cell>
          <cell r="C2047">
            <v>131739</v>
          </cell>
          <cell r="D2047" t="str">
            <v>Gennex Laboratories Ltd.</v>
          </cell>
          <cell r="E2047" t="str">
            <v>Healthcare</v>
          </cell>
          <cell r="F2047" t="str">
            <v>GLL IN</v>
          </cell>
          <cell r="G2047" t="str">
            <v>INE509C01026</v>
          </cell>
          <cell r="H2047">
            <v>270.966662316</v>
          </cell>
          <cell r="I2047" t="str">
            <v>Small Cap</v>
          </cell>
          <cell r="J2047">
            <v>0</v>
          </cell>
        </row>
        <row r="2048">
          <cell r="A2048" t="str">
            <v>INE983C01015</v>
          </cell>
          <cell r="B2048">
            <v>2952</v>
          </cell>
          <cell r="C2048">
            <v>126179</v>
          </cell>
          <cell r="D2048" t="str">
            <v>Ludlow Jute &amp; Specialities Ltd.</v>
          </cell>
          <cell r="E2048" t="str">
            <v>Textile</v>
          </cell>
          <cell r="F2048" t="str">
            <v>LJSL IN</v>
          </cell>
          <cell r="G2048" t="str">
            <v>INE983C01015</v>
          </cell>
          <cell r="H2048">
            <v>467.17634880000003</v>
          </cell>
          <cell r="I2048" t="str">
            <v>Small Cap</v>
          </cell>
          <cell r="J2048">
            <v>0</v>
          </cell>
        </row>
        <row r="2049">
          <cell r="A2049" t="str">
            <v>INE020S01012</v>
          </cell>
          <cell r="B2049">
            <v>1711</v>
          </cell>
          <cell r="C2049">
            <v>126073</v>
          </cell>
          <cell r="D2049" t="str">
            <v>Galaxy Bearings Ltd.</v>
          </cell>
          <cell r="E2049" t="str">
            <v>Automobile &amp; Ancillaries</v>
          </cell>
          <cell r="F2049" t="str">
            <v>GBRG IN</v>
          </cell>
          <cell r="G2049" t="str">
            <v>INE020S01012</v>
          </cell>
          <cell r="H2049">
            <v>281.74799999999999</v>
          </cell>
          <cell r="I2049" t="str">
            <v>Small Cap</v>
          </cell>
          <cell r="J2049">
            <v>0</v>
          </cell>
        </row>
        <row r="2050">
          <cell r="A2050" t="str">
            <v>INE01BL01012</v>
          </cell>
          <cell r="B2050">
            <v>3570</v>
          </cell>
          <cell r="C2050">
            <v>293443</v>
          </cell>
          <cell r="D2050" t="str">
            <v>Northern Spirits Ltd.</v>
          </cell>
          <cell r="E2050" t="str">
            <v>Trading</v>
          </cell>
          <cell r="F2050" t="str">
            <v>NSL IN</v>
          </cell>
          <cell r="G2050" t="str">
            <v>INE01BL01012</v>
          </cell>
          <cell r="H2050">
            <v>295.10131200000001</v>
          </cell>
          <cell r="I2050" t="str">
            <v>Small Cap</v>
          </cell>
          <cell r="J2050">
            <v>0</v>
          </cell>
        </row>
        <row r="2051">
          <cell r="A2051" t="str">
            <v>INE044N01021</v>
          </cell>
          <cell r="B2051">
            <v>1503</v>
          </cell>
          <cell r="C2051">
            <v>107265</v>
          </cell>
          <cell r="D2051" t="str">
            <v>Emerald Leisures Ltd.</v>
          </cell>
          <cell r="E2051" t="str">
            <v>Hospitality</v>
          </cell>
          <cell r="F2051" t="str">
            <v>EMERALL IN</v>
          </cell>
          <cell r="G2051" t="str">
            <v>INE044N01021</v>
          </cell>
          <cell r="H2051">
            <v>319.971273</v>
          </cell>
          <cell r="I2051" t="str">
            <v>Small Cap</v>
          </cell>
          <cell r="J2051">
            <v>0</v>
          </cell>
        </row>
        <row r="2052">
          <cell r="A2052" t="str">
            <v>INE214F01026</v>
          </cell>
          <cell r="B2052">
            <v>1913</v>
          </cell>
          <cell r="C2052">
            <v>109546</v>
          </cell>
          <cell r="D2052" t="str">
            <v>Graviss Hospitality Ltd.</v>
          </cell>
          <cell r="E2052" t="str">
            <v>Hospitality</v>
          </cell>
          <cell r="F2052" t="str">
            <v>GHL IN</v>
          </cell>
          <cell r="G2052" t="str">
            <v>INE214F01026</v>
          </cell>
          <cell r="H2052">
            <v>294.84050343500002</v>
          </cell>
          <cell r="I2052" t="str">
            <v>Small Cap</v>
          </cell>
          <cell r="J2052">
            <v>0</v>
          </cell>
        </row>
        <row r="2053">
          <cell r="A2053" t="str">
            <v>INE0Q1R01012</v>
          </cell>
          <cell r="B2053">
            <v>3999</v>
          </cell>
          <cell r="C2053">
            <v>311912</v>
          </cell>
          <cell r="D2053" t="str">
            <v>Qualitek Labs Ltd.</v>
          </cell>
          <cell r="E2053" t="str">
            <v>Miscellaneous</v>
          </cell>
          <cell r="F2053" t="str">
            <v>QLL IN</v>
          </cell>
          <cell r="G2053" t="str">
            <v>INE0Q1R01012</v>
          </cell>
          <cell r="H2053">
            <v>470.45075162500001</v>
          </cell>
          <cell r="I2053" t="str">
            <v>Small Cap</v>
          </cell>
          <cell r="J2053">
            <v>0</v>
          </cell>
        </row>
        <row r="2054">
          <cell r="A2054" t="str">
            <v>INE860D01013</v>
          </cell>
          <cell r="B2054">
            <v>4392</v>
          </cell>
          <cell r="C2054">
            <v>131569</v>
          </cell>
          <cell r="D2054" t="str">
            <v>Sanjivani Paranteral Ltd.</v>
          </cell>
          <cell r="E2054" t="str">
            <v>Healthcare</v>
          </cell>
          <cell r="F2054" t="str">
            <v>SNJVP IN</v>
          </cell>
          <cell r="G2054" t="str">
            <v>INE860D01013</v>
          </cell>
          <cell r="H2054">
            <v>291.506439</v>
          </cell>
          <cell r="I2054" t="str">
            <v>Small Cap</v>
          </cell>
          <cell r="J2054">
            <v>0</v>
          </cell>
        </row>
        <row r="2055">
          <cell r="A2055" t="str">
            <v>INE07GA01011</v>
          </cell>
          <cell r="B2055">
            <v>5049</v>
          </cell>
          <cell r="C2055">
            <v>295887</v>
          </cell>
          <cell r="D2055" t="str">
            <v>Suyog Gurbaxani Funicular Ropeways Ltd.</v>
          </cell>
          <cell r="E2055" t="str">
            <v>Infrastructure</v>
          </cell>
          <cell r="F2055" t="str">
            <v>SGFRL IN</v>
          </cell>
          <cell r="G2055" t="str">
            <v>INE07GA01011</v>
          </cell>
          <cell r="H2055">
            <v>323.58181932999997</v>
          </cell>
          <cell r="I2055" t="str">
            <v>Small Cap</v>
          </cell>
          <cell r="J2055">
            <v>0</v>
          </cell>
        </row>
        <row r="2056">
          <cell r="A2056" t="str">
            <v>INE838E01017</v>
          </cell>
          <cell r="B2056">
            <v>3864</v>
          </cell>
          <cell r="C2056">
            <v>132460</v>
          </cell>
          <cell r="D2056" t="str">
            <v>Ponni Sugars (Erode) Ltd.</v>
          </cell>
          <cell r="E2056" t="str">
            <v>Agri</v>
          </cell>
          <cell r="F2056" t="str">
            <v>PSER IN</v>
          </cell>
          <cell r="G2056" t="str">
            <v>INE838E01017</v>
          </cell>
          <cell r="H2056">
            <v>260.91899420999999</v>
          </cell>
          <cell r="I2056" t="str">
            <v>Small Cap</v>
          </cell>
          <cell r="J2056">
            <v>303.2</v>
          </cell>
        </row>
        <row r="2057">
          <cell r="A2057" t="str">
            <v>INE050B01023</v>
          </cell>
          <cell r="B2057">
            <v>2250</v>
          </cell>
          <cell r="C2057">
            <v>111208</v>
          </cell>
          <cell r="D2057" t="str">
            <v>IL&amp;FS Investment Managers Ltd.</v>
          </cell>
          <cell r="E2057" t="str">
            <v>Finance</v>
          </cell>
          <cell r="F2057" t="str">
            <v>ILFS IN</v>
          </cell>
          <cell r="G2057" t="str">
            <v>INE050B01023</v>
          </cell>
          <cell r="H2057">
            <v>265.98573077999998</v>
          </cell>
          <cell r="I2057" t="str">
            <v>Small Cap</v>
          </cell>
          <cell r="J2057">
            <v>8.4600000000000009</v>
          </cell>
        </row>
        <row r="2058">
          <cell r="A2058" t="str">
            <v>INE882A01013</v>
          </cell>
          <cell r="B2058">
            <v>3083</v>
          </cell>
          <cell r="C2058">
            <v>121018</v>
          </cell>
          <cell r="D2058" t="str">
            <v>Maral Overseas Ltd.</v>
          </cell>
          <cell r="E2058" t="str">
            <v>Textile</v>
          </cell>
          <cell r="F2058" t="str">
            <v>MO IN</v>
          </cell>
          <cell r="G2058" t="str">
            <v>INE882A01013</v>
          </cell>
          <cell r="H2058">
            <v>198.32522399999999</v>
          </cell>
          <cell r="I2058" t="str">
            <v>Small Cap</v>
          </cell>
          <cell r="J2058">
            <v>47.9</v>
          </cell>
        </row>
        <row r="2059">
          <cell r="A2059" t="str">
            <v>INE00EM01016</v>
          </cell>
          <cell r="B2059">
            <v>3154</v>
          </cell>
          <cell r="C2059">
            <v>289483</v>
          </cell>
          <cell r="D2059" t="str">
            <v>Megastar Foods Ltd.</v>
          </cell>
          <cell r="E2059" t="str">
            <v>FMCG</v>
          </cell>
          <cell r="F2059" t="str">
            <v>MEGASTAR IN</v>
          </cell>
          <cell r="G2059" t="str">
            <v>INE00EM01016</v>
          </cell>
          <cell r="H2059">
            <v>259.58569449999999</v>
          </cell>
          <cell r="I2059" t="str">
            <v>Small Cap</v>
          </cell>
          <cell r="J2059">
            <v>228.83</v>
          </cell>
        </row>
        <row r="2060">
          <cell r="A2060" t="str">
            <v>INE928C01010</v>
          </cell>
          <cell r="B2060">
            <v>1223</v>
          </cell>
          <cell r="C2060">
            <v>126821</v>
          </cell>
          <cell r="D2060" t="str">
            <v>Dai-Ichi Karkaria Ltd.</v>
          </cell>
          <cell r="E2060" t="str">
            <v>Chemicals</v>
          </cell>
          <cell r="F2060" t="str">
            <v>DIK IN</v>
          </cell>
          <cell r="G2060" t="str">
            <v>INE928C01010</v>
          </cell>
          <cell r="H2060">
            <v>209.23051032000001</v>
          </cell>
          <cell r="I2060" t="str">
            <v>Small Cap</v>
          </cell>
          <cell r="J2060">
            <v>0</v>
          </cell>
        </row>
        <row r="2061">
          <cell r="A2061" t="str">
            <v>INE920C01017</v>
          </cell>
          <cell r="B2061">
            <v>3583</v>
          </cell>
          <cell r="C2061">
            <v>126723</v>
          </cell>
          <cell r="D2061" t="str">
            <v>NTC Industries Ltd.</v>
          </cell>
          <cell r="E2061" t="str">
            <v>FMCG</v>
          </cell>
          <cell r="F2061" t="str">
            <v>NTCIL IN</v>
          </cell>
          <cell r="G2061" t="str">
            <v>INE920C01017</v>
          </cell>
          <cell r="H2061">
            <v>276.87732999999997</v>
          </cell>
          <cell r="I2061" t="str">
            <v>Small Cap</v>
          </cell>
          <cell r="J2061">
            <v>0</v>
          </cell>
        </row>
        <row r="2062">
          <cell r="A2062" t="str">
            <v>INE362D01010</v>
          </cell>
          <cell r="B2062">
            <v>5595</v>
          </cell>
          <cell r="C2062">
            <v>131069</v>
          </cell>
          <cell r="D2062" t="str">
            <v>Vijay Solvex Ltd.</v>
          </cell>
          <cell r="E2062" t="str">
            <v>FMCG</v>
          </cell>
          <cell r="F2062" t="str">
            <v>VJS IN</v>
          </cell>
          <cell r="G2062" t="str">
            <v>INE362D01010</v>
          </cell>
          <cell r="H2062">
            <v>265.78486057499998</v>
          </cell>
          <cell r="I2062" t="str">
            <v>Small Cap</v>
          </cell>
          <cell r="J2062">
            <v>0</v>
          </cell>
        </row>
        <row r="2063">
          <cell r="A2063" t="str">
            <v>INE652F01027</v>
          </cell>
          <cell r="B2063">
            <v>1173</v>
          </cell>
          <cell r="C2063">
            <v>126550</v>
          </cell>
          <cell r="D2063" t="str">
            <v>Country Club Hospitality &amp; Holidays Ltd.</v>
          </cell>
          <cell r="E2063" t="str">
            <v>Hospitality</v>
          </cell>
          <cell r="F2063" t="str">
            <v>CCHH IN</v>
          </cell>
          <cell r="G2063" t="str">
            <v>INE652F01027</v>
          </cell>
          <cell r="H2063">
            <v>289.82297515499999</v>
          </cell>
          <cell r="I2063" t="str">
            <v>Small Cap</v>
          </cell>
          <cell r="J2063">
            <v>17.649999999999999</v>
          </cell>
        </row>
        <row r="2064">
          <cell r="A2064" t="str">
            <v>INE819A01049</v>
          </cell>
          <cell r="B2064">
            <v>1125</v>
          </cell>
          <cell r="C2064">
            <v>131216</v>
          </cell>
          <cell r="D2064" t="str">
            <v>Comfort Intech Ltd.</v>
          </cell>
          <cell r="E2064" t="str">
            <v>Finance</v>
          </cell>
          <cell r="F2064" t="str">
            <v>CMF IN</v>
          </cell>
          <cell r="G2064" t="str">
            <v>INE819A01049</v>
          </cell>
          <cell r="H2064">
            <v>271.94736799999998</v>
          </cell>
          <cell r="I2064" t="str">
            <v>Small Cap</v>
          </cell>
          <cell r="J2064">
            <v>0</v>
          </cell>
        </row>
        <row r="2065">
          <cell r="A2065" t="str">
            <v>INE206B01013</v>
          </cell>
          <cell r="B2065">
            <v>5831</v>
          </cell>
          <cell r="C2065">
            <v>121163</v>
          </cell>
          <cell r="D2065" t="str">
            <v>Zodiac Clothing Company Ltd.</v>
          </cell>
          <cell r="E2065" t="str">
            <v>Textile</v>
          </cell>
          <cell r="F2065" t="str">
            <v>ZDC IN</v>
          </cell>
          <cell r="G2065" t="str">
            <v>INE206B01013</v>
          </cell>
          <cell r="H2065">
            <v>256.81792395999997</v>
          </cell>
          <cell r="I2065" t="str">
            <v>Small Cap</v>
          </cell>
          <cell r="J2065">
            <v>98.57</v>
          </cell>
        </row>
        <row r="2066">
          <cell r="A2066" t="str">
            <v>INE341Z01025</v>
          </cell>
          <cell r="B2066">
            <v>735</v>
          </cell>
          <cell r="C2066">
            <v>288345</v>
          </cell>
          <cell r="D2066" t="str">
            <v>Bhatia Communications &amp; Retail (India) Ltd.</v>
          </cell>
          <cell r="E2066" t="str">
            <v>Retailing</v>
          </cell>
          <cell r="F2066" t="str">
            <v>BHATIA IN</v>
          </cell>
          <cell r="G2066" t="str">
            <v>INE341Z01025</v>
          </cell>
          <cell r="H2066">
            <v>342.79132800000002</v>
          </cell>
          <cell r="I2066" t="str">
            <v>Small Cap</v>
          </cell>
          <cell r="J2066">
            <v>0</v>
          </cell>
        </row>
        <row r="2067">
          <cell r="A2067" t="str">
            <v>INE0QTF01015</v>
          </cell>
          <cell r="B2067">
            <v>5585</v>
          </cell>
          <cell r="C2067">
            <v>312315</v>
          </cell>
          <cell r="D2067" t="str">
            <v>Vibhor Steel Tubes Ltd.</v>
          </cell>
          <cell r="E2067" t="str">
            <v>Iron &amp; Steel</v>
          </cell>
          <cell r="F2067" t="str">
            <v>VSTL IN</v>
          </cell>
          <cell r="G2067" t="str">
            <v>INE0QTF01015</v>
          </cell>
          <cell r="H2067">
            <v>302.64059028000003</v>
          </cell>
          <cell r="I2067" t="str">
            <v>Small Cap</v>
          </cell>
          <cell r="J2067">
            <v>159.94999999999999</v>
          </cell>
        </row>
        <row r="2068">
          <cell r="A2068" t="str">
            <v>INE0DAB01012</v>
          </cell>
          <cell r="B2068">
            <v>4196</v>
          </cell>
          <cell r="C2068">
            <v>316959</v>
          </cell>
          <cell r="D2068" t="str">
            <v>Revathi Equipment India Ltd.</v>
          </cell>
          <cell r="E2068" t="str">
            <v>Capital Goods</v>
          </cell>
          <cell r="F2068" t="str">
            <v>REVATHIE IN</v>
          </cell>
          <cell r="G2068" t="str">
            <v>INE0DAB01012</v>
          </cell>
          <cell r="H2068">
            <v>274.85943165999998</v>
          </cell>
          <cell r="I2068" t="str">
            <v>Small Cap</v>
          </cell>
          <cell r="J2068">
            <v>882.7</v>
          </cell>
        </row>
        <row r="2069">
          <cell r="A2069" t="str">
            <v>INE0O6A01019</v>
          </cell>
          <cell r="B2069">
            <v>2450</v>
          </cell>
          <cell r="C2069">
            <v>216021</v>
          </cell>
          <cell r="D2069" t="str">
            <v>ITCONS E-Solutions Ltd.</v>
          </cell>
          <cell r="E2069" t="str">
            <v>Business Services</v>
          </cell>
          <cell r="F2069" t="str">
            <v>ITCONS IN</v>
          </cell>
          <cell r="G2069" t="str">
            <v>INE0O6A01019</v>
          </cell>
          <cell r="H2069">
            <v>295.75959137000001</v>
          </cell>
          <cell r="I2069" t="str">
            <v>Small Cap</v>
          </cell>
          <cell r="J2069">
            <v>0</v>
          </cell>
        </row>
        <row r="2070">
          <cell r="A2070" t="str">
            <v>INE511D01012</v>
          </cell>
          <cell r="B2070">
            <v>2604</v>
          </cell>
          <cell r="C2070">
            <v>104076</v>
          </cell>
          <cell r="D2070" t="str">
            <v>Jyoti Ltd.</v>
          </cell>
          <cell r="E2070" t="str">
            <v>Capital Goods</v>
          </cell>
          <cell r="F2070" t="str">
            <v>JYTI IN</v>
          </cell>
          <cell r="G2070" t="str">
            <v>INE511D01012</v>
          </cell>
          <cell r="H2070">
            <v>223.65210218000001</v>
          </cell>
          <cell r="I2070" t="str">
            <v>Small Cap</v>
          </cell>
          <cell r="J2070">
            <v>0</v>
          </cell>
        </row>
        <row r="2071">
          <cell r="A2071" t="str">
            <v>INE201J01017</v>
          </cell>
          <cell r="B2071">
            <v>2901</v>
          </cell>
          <cell r="C2071">
            <v>205900</v>
          </cell>
          <cell r="D2071" t="str">
            <v>LGB Forge Ltd.</v>
          </cell>
          <cell r="E2071" t="str">
            <v>Automobile &amp; Ancillaries</v>
          </cell>
          <cell r="F2071" t="str">
            <v>LGBF IN</v>
          </cell>
          <cell r="G2071" t="str">
            <v>INE201J01017</v>
          </cell>
          <cell r="H2071">
            <v>223.43391029399999</v>
          </cell>
          <cell r="I2071" t="str">
            <v>Small Cap</v>
          </cell>
          <cell r="J2071">
            <v>0</v>
          </cell>
        </row>
        <row r="2072">
          <cell r="A2072" t="str">
            <v>INE798F01010</v>
          </cell>
          <cell r="B2072">
            <v>3717</v>
          </cell>
          <cell r="C2072">
            <v>113511</v>
          </cell>
          <cell r="D2072" t="str">
            <v>Panchmahal Steel Ltd.</v>
          </cell>
          <cell r="E2072" t="str">
            <v>Iron &amp; Steel</v>
          </cell>
          <cell r="F2072" t="str">
            <v>PMS IN</v>
          </cell>
          <cell r="G2072" t="str">
            <v>INE798F01010</v>
          </cell>
          <cell r="H2072">
            <v>497.94438689999998</v>
          </cell>
          <cell r="I2072" t="str">
            <v>Small Cap</v>
          </cell>
          <cell r="J2072">
            <v>0</v>
          </cell>
        </row>
        <row r="2073">
          <cell r="A2073" t="str">
            <v>INE091C01017</v>
          </cell>
          <cell r="B2073">
            <v>5002</v>
          </cell>
          <cell r="C2073">
            <v>112527</v>
          </cell>
          <cell r="D2073" t="str">
            <v>Super Sales India Ltd.</v>
          </cell>
          <cell r="E2073" t="str">
            <v>Textile</v>
          </cell>
          <cell r="F2073" t="str">
            <v>SSAI IN</v>
          </cell>
          <cell r="G2073" t="str">
            <v>INE091C01017</v>
          </cell>
          <cell r="H2073">
            <v>239.99165249999999</v>
          </cell>
          <cell r="I2073" t="str">
            <v>Small Cap</v>
          </cell>
          <cell r="J2073">
            <v>0</v>
          </cell>
        </row>
        <row r="2074">
          <cell r="A2074" t="str">
            <v>INE03JI01017</v>
          </cell>
          <cell r="B2074">
            <v>1339</v>
          </cell>
          <cell r="C2074">
            <v>295246</v>
          </cell>
          <cell r="D2074" t="str">
            <v>Digicontent Ltd.</v>
          </cell>
          <cell r="E2074" t="str">
            <v>Media &amp; Entertainment</v>
          </cell>
          <cell r="F2074" t="str">
            <v>DGCONTEN IN</v>
          </cell>
          <cell r="G2074" t="str">
            <v>INE03JI01017</v>
          </cell>
          <cell r="H2074">
            <v>214.41938243000001</v>
          </cell>
          <cell r="I2074" t="str">
            <v>Small Cap</v>
          </cell>
          <cell r="J2074">
            <v>36.81</v>
          </cell>
        </row>
        <row r="2075">
          <cell r="A2075" t="str">
            <v>INE0DSF01015</v>
          </cell>
          <cell r="B2075">
            <v>3589</v>
          </cell>
          <cell r="C2075">
            <v>300435</v>
          </cell>
          <cell r="D2075" t="str">
            <v>Nureca Ltd.</v>
          </cell>
          <cell r="E2075" t="str">
            <v>Healthcare</v>
          </cell>
          <cell r="F2075" t="str">
            <v>NURECA IN</v>
          </cell>
          <cell r="G2075" t="str">
            <v>INE0DSF01015</v>
          </cell>
          <cell r="H2075">
            <v>259.45454037500002</v>
          </cell>
          <cell r="I2075" t="str">
            <v>Small Cap</v>
          </cell>
          <cell r="J2075">
            <v>258.89</v>
          </cell>
        </row>
        <row r="2076">
          <cell r="A2076" t="str">
            <v>INE047B01011</v>
          </cell>
          <cell r="B2076">
            <v>1806</v>
          </cell>
          <cell r="C2076">
            <v>132716</v>
          </cell>
          <cell r="D2076" t="str">
            <v>Gillanders Arbuthnot &amp; Company Ltd.</v>
          </cell>
          <cell r="E2076" t="str">
            <v>Diversified</v>
          </cell>
          <cell r="F2076" t="str">
            <v>GILLA IN</v>
          </cell>
          <cell r="G2076" t="str">
            <v>INE047B01011</v>
          </cell>
          <cell r="H2076">
            <v>262.19072061000003</v>
          </cell>
          <cell r="I2076" t="str">
            <v>Small Cap</v>
          </cell>
          <cell r="J2076">
            <v>121.01</v>
          </cell>
        </row>
        <row r="2077">
          <cell r="A2077" t="str">
            <v>INE992I01013</v>
          </cell>
          <cell r="B2077">
            <v>4909</v>
          </cell>
          <cell r="C2077">
            <v>112381</v>
          </cell>
          <cell r="D2077" t="str">
            <v>Starteck Finance Ltd.</v>
          </cell>
          <cell r="E2077" t="str">
            <v>Finance</v>
          </cell>
          <cell r="F2077" t="str">
            <v>STARTECK IN</v>
          </cell>
          <cell r="G2077" t="str">
            <v>INE992I01013</v>
          </cell>
          <cell r="H2077">
            <v>324.7615141</v>
          </cell>
          <cell r="I2077" t="str">
            <v>Small Cap</v>
          </cell>
          <cell r="J2077">
            <v>310.89999999999998</v>
          </cell>
        </row>
        <row r="2078">
          <cell r="A2078" t="str">
            <v>INE05CY01014</v>
          </cell>
          <cell r="B2078">
            <v>5254</v>
          </cell>
          <cell r="C2078">
            <v>306262</v>
          </cell>
          <cell r="D2078" t="str">
            <v>Tierra Agrotech Ltd.</v>
          </cell>
          <cell r="E2078" t="str">
            <v>Agri</v>
          </cell>
          <cell r="F2078" t="str">
            <v>TIERRA IN</v>
          </cell>
          <cell r="G2078" t="str">
            <v>INE05CY01014</v>
          </cell>
          <cell r="H2078">
            <v>281.52813035600002</v>
          </cell>
          <cell r="I2078" t="str">
            <v>Small Cap</v>
          </cell>
          <cell r="J2078">
            <v>0</v>
          </cell>
        </row>
        <row r="2079">
          <cell r="A2079" t="str">
            <v>INE856A01017</v>
          </cell>
          <cell r="B2079">
            <v>828</v>
          </cell>
          <cell r="C2079">
            <v>105690</v>
          </cell>
          <cell r="D2079" t="str">
            <v>Brady &amp; Morris Engineering Company Ltd.</v>
          </cell>
          <cell r="E2079" t="str">
            <v>Capital Goods</v>
          </cell>
          <cell r="F2079" t="str">
            <v>BMEC IN</v>
          </cell>
          <cell r="G2079" t="str">
            <v>INE856A01017</v>
          </cell>
          <cell r="H2079">
            <v>288.45</v>
          </cell>
          <cell r="I2079" t="str">
            <v>Small Cap</v>
          </cell>
          <cell r="J2079">
            <v>0</v>
          </cell>
        </row>
        <row r="2080">
          <cell r="A2080" t="str">
            <v>INE0P3N01018</v>
          </cell>
          <cell r="B2080">
            <v>2629</v>
          </cell>
          <cell r="C2080">
            <v>310216</v>
          </cell>
          <cell r="D2080" t="str">
            <v>Kaka Industries Ltd.</v>
          </cell>
          <cell r="E2080" t="str">
            <v>Plastic Products</v>
          </cell>
          <cell r="F2080" t="str">
            <v>KAKA IN</v>
          </cell>
          <cell r="G2080" t="str">
            <v>INE0P3N01018</v>
          </cell>
          <cell r="H2080">
            <v>277.57119999999998</v>
          </cell>
          <cell r="I2080" t="str">
            <v>Small Cap</v>
          </cell>
          <cell r="J2080">
            <v>0</v>
          </cell>
        </row>
        <row r="2081">
          <cell r="A2081" t="str">
            <v>INE421A01028</v>
          </cell>
          <cell r="B2081">
            <v>53</v>
          </cell>
          <cell r="C2081">
            <v>123204</v>
          </cell>
          <cell r="D2081" t="str">
            <v>Aban Offshore Ltd.</v>
          </cell>
          <cell r="E2081" t="str">
            <v>Crude Oil</v>
          </cell>
          <cell r="F2081" t="str">
            <v>ABAN IN</v>
          </cell>
          <cell r="G2081" t="str">
            <v>INE421A01028</v>
          </cell>
          <cell r="H2081">
            <v>256.865786523</v>
          </cell>
          <cell r="I2081" t="str">
            <v>Small Cap</v>
          </cell>
          <cell r="J2081">
            <v>43.95</v>
          </cell>
        </row>
        <row r="2082">
          <cell r="A2082" t="str">
            <v>INE512D01028</v>
          </cell>
          <cell r="B2082">
            <v>1893</v>
          </cell>
          <cell r="C2082">
            <v>106134</v>
          </cell>
          <cell r="D2082" t="str">
            <v>Gourmet Gateway India Ltd.</v>
          </cell>
          <cell r="E2082" t="str">
            <v>Finance</v>
          </cell>
          <cell r="F2082" t="str">
            <v>ICVL IN</v>
          </cell>
          <cell r="G2082" t="str">
            <v>INE512D01028</v>
          </cell>
          <cell r="H2082">
            <v>230.72386842</v>
          </cell>
          <cell r="I2082" t="str">
            <v>Small Cap</v>
          </cell>
          <cell r="J2082">
            <v>0</v>
          </cell>
        </row>
        <row r="2083">
          <cell r="A2083" t="str">
            <v>INE157H01023</v>
          </cell>
          <cell r="B2083">
            <v>2613</v>
          </cell>
          <cell r="C2083">
            <v>200037</v>
          </cell>
          <cell r="D2083" t="str">
            <v>K.M. Sugar Mills Ltd.</v>
          </cell>
          <cell r="E2083" t="str">
            <v>Agri</v>
          </cell>
          <cell r="F2083" t="str">
            <v>KMSM IN</v>
          </cell>
          <cell r="G2083" t="str">
            <v>INE157H01023</v>
          </cell>
          <cell r="H2083">
            <v>258.70447804000003</v>
          </cell>
          <cell r="I2083" t="str">
            <v>Small Cap</v>
          </cell>
          <cell r="J2083">
            <v>28.08</v>
          </cell>
        </row>
        <row r="2084">
          <cell r="A2084" t="str">
            <v>INE013E01017</v>
          </cell>
          <cell r="B2084">
            <v>3715</v>
          </cell>
          <cell r="C2084">
            <v>108941</v>
          </cell>
          <cell r="D2084" t="str">
            <v>Panasonic Carbon India Company Ltd.</v>
          </cell>
          <cell r="E2084" t="str">
            <v>Capital Goods</v>
          </cell>
          <cell r="F2084" t="str">
            <v>PCIC IN</v>
          </cell>
          <cell r="G2084" t="str">
            <v>INE013E01017</v>
          </cell>
          <cell r="H2084">
            <v>233.47200000000001</v>
          </cell>
          <cell r="I2084" t="str">
            <v>Small Cap</v>
          </cell>
          <cell r="J2084">
            <v>0</v>
          </cell>
        </row>
        <row r="2085">
          <cell r="A2085" t="str">
            <v>INE733A01018</v>
          </cell>
          <cell r="B2085">
            <v>4903</v>
          </cell>
          <cell r="C2085">
            <v>116022</v>
          </cell>
          <cell r="D2085" t="str">
            <v>Star Paper Mills Ltd.</v>
          </cell>
          <cell r="E2085" t="str">
            <v>Paper</v>
          </cell>
          <cell r="F2085" t="str">
            <v>STPM IN</v>
          </cell>
          <cell r="G2085" t="str">
            <v>INE733A01018</v>
          </cell>
          <cell r="H2085">
            <v>274.94108525000001</v>
          </cell>
          <cell r="I2085" t="str">
            <v>Small Cap</v>
          </cell>
          <cell r="J2085">
            <v>176.02</v>
          </cell>
        </row>
        <row r="2086">
          <cell r="A2086" t="str">
            <v>INE123M01017</v>
          </cell>
          <cell r="B2086">
            <v>4139</v>
          </cell>
          <cell r="C2086">
            <v>220640</v>
          </cell>
          <cell r="D2086" t="str">
            <v>RDB Rasayans Ltd.</v>
          </cell>
          <cell r="E2086" t="str">
            <v>Plastic Products</v>
          </cell>
          <cell r="F2086" t="str">
            <v>RDBR IN</v>
          </cell>
          <cell r="G2086" t="str">
            <v>INE123M01017</v>
          </cell>
          <cell r="H2086">
            <v>284.32254</v>
          </cell>
          <cell r="I2086" t="str">
            <v>Small Cap</v>
          </cell>
          <cell r="J2086">
            <v>0</v>
          </cell>
        </row>
        <row r="2087">
          <cell r="A2087" t="str">
            <v>INE586E01020</v>
          </cell>
          <cell r="B2087">
            <v>5226</v>
          </cell>
          <cell r="C2087">
            <v>213344</v>
          </cell>
          <cell r="D2087" t="str">
            <v>The Indian Wood Products Company Ltd.</v>
          </cell>
          <cell r="E2087" t="str">
            <v>FMCG</v>
          </cell>
          <cell r="F2087" t="str">
            <v>IWP IN</v>
          </cell>
          <cell r="G2087" t="str">
            <v>INE586E01020</v>
          </cell>
          <cell r="H2087">
            <v>252.11648951999999</v>
          </cell>
          <cell r="I2087" t="str">
            <v>Small Cap</v>
          </cell>
          <cell r="J2087">
            <v>0</v>
          </cell>
        </row>
        <row r="2088">
          <cell r="A2088" t="str">
            <v>INE432A01017</v>
          </cell>
          <cell r="B2088">
            <v>272</v>
          </cell>
          <cell r="C2088">
            <v>100009</v>
          </cell>
          <cell r="D2088" t="str">
            <v>Ambalal Sarabhai Enterprises Ltd.</v>
          </cell>
          <cell r="E2088" t="str">
            <v>Healthcare</v>
          </cell>
          <cell r="F2088" t="str">
            <v>SARA IN</v>
          </cell>
          <cell r="G2088" t="str">
            <v>INE432A01017</v>
          </cell>
          <cell r="H2088">
            <v>241.47151569600001</v>
          </cell>
          <cell r="I2088" t="str">
            <v>Small Cap</v>
          </cell>
          <cell r="J2088">
            <v>0</v>
          </cell>
        </row>
        <row r="2089">
          <cell r="A2089" t="str">
            <v>INE705C01020</v>
          </cell>
          <cell r="B2089">
            <v>4597</v>
          </cell>
          <cell r="C2089">
            <v>111108</v>
          </cell>
          <cell r="D2089" t="str">
            <v>Shiva Texyarn Ltd.</v>
          </cell>
          <cell r="E2089" t="str">
            <v>Textile</v>
          </cell>
          <cell r="F2089" t="str">
            <v>SVTY IN</v>
          </cell>
          <cell r="G2089" t="str">
            <v>INE705C01020</v>
          </cell>
          <cell r="H2089">
            <v>247.523004735</v>
          </cell>
          <cell r="I2089" t="str">
            <v>Small Cap</v>
          </cell>
          <cell r="J2089">
            <v>184.87</v>
          </cell>
        </row>
        <row r="2090">
          <cell r="A2090" t="str">
            <v>INE260E01014</v>
          </cell>
          <cell r="B2090">
            <v>4664</v>
          </cell>
          <cell r="C2090">
            <v>130977</v>
          </cell>
          <cell r="D2090" t="str">
            <v>Shri Keshav Cements &amp; Infra Ltd.</v>
          </cell>
          <cell r="E2090" t="str">
            <v>Construction Materials</v>
          </cell>
          <cell r="F2090" t="str">
            <v>SKCIL IN</v>
          </cell>
          <cell r="G2090" t="str">
            <v>INE260E01014</v>
          </cell>
          <cell r="H2090">
            <v>318.20670383999999</v>
          </cell>
          <cell r="I2090" t="str">
            <v>Small Cap</v>
          </cell>
          <cell r="J2090">
            <v>0</v>
          </cell>
        </row>
        <row r="2091">
          <cell r="A2091" t="str">
            <v>INE03V001013</v>
          </cell>
          <cell r="B2091">
            <v>5454</v>
          </cell>
          <cell r="C2091">
            <v>268509</v>
          </cell>
          <cell r="D2091" t="str">
            <v>Universus Photo Imagings Ltd.</v>
          </cell>
          <cell r="E2091" t="str">
            <v>Photographic Product</v>
          </cell>
          <cell r="F2091" t="str">
            <v>UNIPHOTO IN</v>
          </cell>
          <cell r="G2091" t="str">
            <v>INE03V001013</v>
          </cell>
          <cell r="H2091">
            <v>280.45199448</v>
          </cell>
          <cell r="I2091" t="str">
            <v>Small Cap</v>
          </cell>
          <cell r="J2091">
            <v>261.5</v>
          </cell>
        </row>
        <row r="2092">
          <cell r="A2092" t="str">
            <v>INE576N01014</v>
          </cell>
          <cell r="B2092">
            <v>4034</v>
          </cell>
          <cell r="C2092">
            <v>131412</v>
          </cell>
          <cell r="D2092" t="str">
            <v>Radix Industries (India) Ltd.</v>
          </cell>
          <cell r="E2092" t="str">
            <v>FMCG</v>
          </cell>
          <cell r="F2092" t="str">
            <v>RXIL IN</v>
          </cell>
          <cell r="G2092" t="str">
            <v>INE576N01014</v>
          </cell>
          <cell r="H2092">
            <v>267.87798450000003</v>
          </cell>
          <cell r="I2092" t="str">
            <v>Small Cap</v>
          </cell>
          <cell r="J2092">
            <v>0</v>
          </cell>
        </row>
        <row r="2093">
          <cell r="A2093" t="str">
            <v>INE826B01018</v>
          </cell>
          <cell r="B2093">
            <v>2307</v>
          </cell>
          <cell r="C2093">
            <v>123586</v>
          </cell>
          <cell r="D2093" t="str">
            <v>Indian Toners &amp; Developers Ltd.</v>
          </cell>
          <cell r="E2093" t="str">
            <v>Chemicals</v>
          </cell>
          <cell r="F2093" t="str">
            <v>INTD IN</v>
          </cell>
          <cell r="G2093" t="str">
            <v>INE826B01018</v>
          </cell>
          <cell r="H2093">
            <v>279.84934276000001</v>
          </cell>
          <cell r="I2093" t="str">
            <v>Small Cap</v>
          </cell>
          <cell r="J2093">
            <v>0</v>
          </cell>
        </row>
        <row r="2094">
          <cell r="A2094" t="str">
            <v>INE017I01027</v>
          </cell>
          <cell r="B2094">
            <v>4507</v>
          </cell>
          <cell r="C2094">
            <v>112399</v>
          </cell>
          <cell r="D2094" t="str">
            <v>Sera Investments &amp; Finance India Ltd.</v>
          </cell>
          <cell r="E2094" t="str">
            <v>Finance</v>
          </cell>
          <cell r="F2094" t="str">
            <v>SERA IN</v>
          </cell>
          <cell r="G2094" t="str">
            <v>INE017I01027</v>
          </cell>
          <cell r="H2094">
            <v>228.89803499999999</v>
          </cell>
          <cell r="I2094" t="str">
            <v>Small Cap</v>
          </cell>
          <cell r="J2094">
            <v>0</v>
          </cell>
        </row>
        <row r="2095">
          <cell r="A2095" t="str">
            <v>INE130B01031</v>
          </cell>
          <cell r="B2095">
            <v>5028</v>
          </cell>
          <cell r="C2095">
            <v>117530</v>
          </cell>
          <cell r="D2095" t="str">
            <v>Surana Telecom And Power Ltd.</v>
          </cell>
          <cell r="E2095" t="str">
            <v>Power</v>
          </cell>
          <cell r="F2095" t="str">
            <v>SRTL IN</v>
          </cell>
          <cell r="G2095" t="str">
            <v>INE130B01031</v>
          </cell>
          <cell r="H2095">
            <v>324.46631157000002</v>
          </cell>
          <cell r="I2095" t="str">
            <v>Small Cap</v>
          </cell>
          <cell r="J2095">
            <v>23.83</v>
          </cell>
        </row>
        <row r="2096">
          <cell r="A2096" t="str">
            <v>INE527H01019</v>
          </cell>
          <cell r="B2096">
            <v>5394</v>
          </cell>
          <cell r="C2096">
            <v>209495</v>
          </cell>
          <cell r="D2096" t="str">
            <v>UFO Moviez India Ltd.</v>
          </cell>
          <cell r="E2096" t="str">
            <v>Media &amp; Entertainment</v>
          </cell>
          <cell r="F2096" t="str">
            <v>UFOM IN</v>
          </cell>
          <cell r="G2096" t="str">
            <v>INE527H01019</v>
          </cell>
          <cell r="H2096">
            <v>290.60608565899997</v>
          </cell>
          <cell r="I2096" t="str">
            <v>Small Cap</v>
          </cell>
          <cell r="J2096">
            <v>74.94</v>
          </cell>
        </row>
        <row r="2097">
          <cell r="A2097" t="str">
            <v>INE0LQS01015</v>
          </cell>
          <cell r="B2097">
            <v>5272</v>
          </cell>
          <cell r="C2097">
            <v>307729</v>
          </cell>
          <cell r="D2097" t="str">
            <v>Tips Films Ltd.</v>
          </cell>
          <cell r="E2097" t="str">
            <v>Media &amp; Entertainment</v>
          </cell>
          <cell r="F2097" t="str">
            <v>TIPSFILM IN</v>
          </cell>
          <cell r="G2097" t="str">
            <v>INE0LQS01015</v>
          </cell>
          <cell r="H2097">
            <v>192.82233002999999</v>
          </cell>
          <cell r="I2097" t="str">
            <v>Small Cap</v>
          </cell>
          <cell r="J2097">
            <v>444.5</v>
          </cell>
        </row>
        <row r="2098">
          <cell r="A2098" t="str">
            <v>INE442V01012</v>
          </cell>
          <cell r="B2098">
            <v>3932</v>
          </cell>
          <cell r="C2098">
            <v>281811</v>
          </cell>
          <cell r="D2098" t="str">
            <v>Prime Fresh Ltd.</v>
          </cell>
          <cell r="E2098" t="str">
            <v>Logistics</v>
          </cell>
          <cell r="F2098" t="str">
            <v>PRIMEFRE IN</v>
          </cell>
          <cell r="G2098" t="str">
            <v>INE442V01012</v>
          </cell>
          <cell r="H2098">
            <v>386.05953757999998</v>
          </cell>
          <cell r="I2098" t="str">
            <v>Small Cap</v>
          </cell>
          <cell r="J2098">
            <v>0</v>
          </cell>
        </row>
        <row r="2099">
          <cell r="A2099" t="str">
            <v>INE0DN001027</v>
          </cell>
          <cell r="B2099">
            <v>429</v>
          </cell>
          <cell r="C2099">
            <v>309875</v>
          </cell>
          <cell r="D2099" t="str">
            <v>Asarfi Hospital Ltd.</v>
          </cell>
          <cell r="E2099" t="str">
            <v>Healthcare</v>
          </cell>
          <cell r="F2099" t="str">
            <v>ASARFI IN</v>
          </cell>
          <cell r="G2099" t="str">
            <v>INE0DN001027</v>
          </cell>
          <cell r="H2099">
            <v>287.48535299999998</v>
          </cell>
          <cell r="I2099" t="str">
            <v>Small Cap</v>
          </cell>
          <cell r="J2099">
            <v>0</v>
          </cell>
        </row>
        <row r="2100">
          <cell r="A2100" t="str">
            <v>INE446C01013</v>
          </cell>
          <cell r="B2100">
            <v>1829</v>
          </cell>
          <cell r="C2100">
            <v>101848</v>
          </cell>
          <cell r="D2100" t="str">
            <v>Global Offshore Services Ltd.</v>
          </cell>
          <cell r="E2100" t="str">
            <v>Logistics</v>
          </cell>
          <cell r="F2100" t="str">
            <v>GWOS IN</v>
          </cell>
          <cell r="G2100" t="str">
            <v>INE446C01013</v>
          </cell>
          <cell r="H2100">
            <v>241.12269443599999</v>
          </cell>
          <cell r="I2100" t="str">
            <v>Small Cap</v>
          </cell>
          <cell r="J2100">
            <v>0</v>
          </cell>
        </row>
        <row r="2101">
          <cell r="A2101" t="str">
            <v>INE641R01017</v>
          </cell>
          <cell r="B2101">
            <v>4012</v>
          </cell>
          <cell r="C2101">
            <v>219575</v>
          </cell>
          <cell r="D2101" t="str">
            <v>Quint Digital Ltd.</v>
          </cell>
          <cell r="E2101" t="str">
            <v>Business Services</v>
          </cell>
          <cell r="F2101" t="str">
            <v>QUINT IN</v>
          </cell>
          <cell r="G2101" t="str">
            <v>INE641R01017</v>
          </cell>
          <cell r="H2101">
            <v>241.81035349999999</v>
          </cell>
          <cell r="I2101" t="str">
            <v>Small Cap</v>
          </cell>
          <cell r="J2101">
            <v>0</v>
          </cell>
        </row>
        <row r="2102">
          <cell r="A2102" t="str">
            <v>INE0INJ01017</v>
          </cell>
          <cell r="B2102">
            <v>3835</v>
          </cell>
          <cell r="C2102">
            <v>306039</v>
          </cell>
          <cell r="D2102" t="str">
            <v>Plaza Wires Ltd.</v>
          </cell>
          <cell r="E2102" t="str">
            <v>Electricals</v>
          </cell>
          <cell r="F2102" t="str">
            <v>PLAZACAB IN</v>
          </cell>
          <cell r="G2102" t="str">
            <v>INE0INJ01017</v>
          </cell>
          <cell r="H2102">
            <v>244.31160355200001</v>
          </cell>
          <cell r="I2102" t="str">
            <v>Small Cap</v>
          </cell>
          <cell r="J2102">
            <v>55.87</v>
          </cell>
        </row>
        <row r="2103">
          <cell r="A2103" t="str">
            <v>INE172D01021</v>
          </cell>
          <cell r="B2103">
            <v>964</v>
          </cell>
          <cell r="C2103">
            <v>243421</v>
          </cell>
          <cell r="D2103" t="str">
            <v>Capital Trade Links Ltd.</v>
          </cell>
          <cell r="E2103" t="str">
            <v>Finance</v>
          </cell>
          <cell r="F2103" t="str">
            <v>CTLL IN</v>
          </cell>
          <cell r="G2103" t="str">
            <v>INE172D01021</v>
          </cell>
          <cell r="H2103">
            <v>239.36483999999999</v>
          </cell>
          <cell r="I2103" t="str">
            <v>Small Cap</v>
          </cell>
          <cell r="J2103">
            <v>0</v>
          </cell>
        </row>
        <row r="2104">
          <cell r="A2104" t="str">
            <v>INE043B01028</v>
          </cell>
          <cell r="B2104">
            <v>5624</v>
          </cell>
          <cell r="C2104">
            <v>117393</v>
          </cell>
          <cell r="D2104" t="str">
            <v>Vintron Informatics Ltd.</v>
          </cell>
          <cell r="E2104" t="str">
            <v>Electricals</v>
          </cell>
          <cell r="F2104" t="str">
            <v>VNT IN</v>
          </cell>
          <cell r="G2104" t="str">
            <v>INE043B01028</v>
          </cell>
          <cell r="H2104">
            <v>236.13217044000001</v>
          </cell>
          <cell r="I2104" t="str">
            <v>Small Cap</v>
          </cell>
          <cell r="J2104">
            <v>0</v>
          </cell>
        </row>
        <row r="2105">
          <cell r="A2105" t="str">
            <v>INE342D01012</v>
          </cell>
          <cell r="B2105">
            <v>2272</v>
          </cell>
          <cell r="C2105">
            <v>131253</v>
          </cell>
          <cell r="D2105" t="str">
            <v>India Gelatine &amp; Chemicals Ltd.</v>
          </cell>
          <cell r="E2105" t="str">
            <v>Chemicals</v>
          </cell>
          <cell r="F2105" t="str">
            <v>IGC IN</v>
          </cell>
          <cell r="G2105" t="str">
            <v>INE342D01012</v>
          </cell>
          <cell r="H2105">
            <v>252.80503350000001</v>
          </cell>
          <cell r="I2105" t="str">
            <v>Small Cap</v>
          </cell>
          <cell r="J2105">
            <v>0</v>
          </cell>
        </row>
        <row r="2106">
          <cell r="A2106" t="str">
            <v>INE176J01011</v>
          </cell>
          <cell r="B2106">
            <v>4697</v>
          </cell>
          <cell r="C2106">
            <v>205750</v>
          </cell>
          <cell r="D2106" t="str">
            <v>Sicagen India Ltd.</v>
          </cell>
          <cell r="E2106" t="str">
            <v>Trading</v>
          </cell>
          <cell r="F2106" t="str">
            <v>SICI IN</v>
          </cell>
          <cell r="G2106" t="str">
            <v>INE176J01011</v>
          </cell>
          <cell r="H2106">
            <v>290.06044372000002</v>
          </cell>
          <cell r="I2106" t="str">
            <v>Small Cap</v>
          </cell>
          <cell r="J2106">
            <v>0</v>
          </cell>
        </row>
        <row r="2107">
          <cell r="A2107" t="str">
            <v>INE823B01015</v>
          </cell>
          <cell r="B2107">
            <v>1128</v>
          </cell>
          <cell r="C2107">
            <v>131041</v>
          </cell>
          <cell r="D2107" t="str">
            <v>Competent Automobiles Company Ltd.</v>
          </cell>
          <cell r="E2107" t="str">
            <v>Automobile &amp; Ancillaries</v>
          </cell>
          <cell r="F2107" t="str">
            <v>CPA IN</v>
          </cell>
          <cell r="G2107" t="str">
            <v>INE823B01015</v>
          </cell>
          <cell r="H2107">
            <v>248.08329000000001</v>
          </cell>
          <cell r="I2107" t="str">
            <v>Small Cap</v>
          </cell>
          <cell r="J2107">
            <v>0</v>
          </cell>
        </row>
        <row r="2108">
          <cell r="A2108" t="str">
            <v>INE964W01021</v>
          </cell>
          <cell r="B2108">
            <v>3260</v>
          </cell>
          <cell r="C2108">
            <v>285272</v>
          </cell>
          <cell r="D2108" t="str">
            <v>MK Proteins Ltd.</v>
          </cell>
          <cell r="E2108" t="str">
            <v>FMCG</v>
          </cell>
          <cell r="F2108" t="str">
            <v>MKPL IN</v>
          </cell>
          <cell r="G2108" t="str">
            <v>INE964W01021</v>
          </cell>
          <cell r="H2108">
            <v>271.393956</v>
          </cell>
          <cell r="I2108" t="str">
            <v>Small Cap</v>
          </cell>
          <cell r="J2108">
            <v>7.25</v>
          </cell>
        </row>
        <row r="2109">
          <cell r="A2109" t="str">
            <v>INE0AH901011</v>
          </cell>
          <cell r="B2109">
            <v>1036</v>
          </cell>
          <cell r="C2109">
            <v>233338</v>
          </cell>
          <cell r="D2109" t="str">
            <v>Chatha Foods Ltd.</v>
          </cell>
          <cell r="E2109" t="str">
            <v>FMCG</v>
          </cell>
          <cell r="F2109" t="str">
            <v>CHATHA IN</v>
          </cell>
          <cell r="G2109" t="str">
            <v>INE0AH901011</v>
          </cell>
          <cell r="H2109">
            <v>236.0024142</v>
          </cell>
          <cell r="I2109" t="str">
            <v>Small Cap</v>
          </cell>
          <cell r="J2109">
            <v>0</v>
          </cell>
        </row>
        <row r="2110">
          <cell r="A2110" t="str">
            <v>INE0A6N01026</v>
          </cell>
          <cell r="B2110">
            <v>3071</v>
          </cell>
          <cell r="C2110">
            <v>311805</v>
          </cell>
          <cell r="D2110" t="str">
            <v>Manoj Ceramic Ltd.</v>
          </cell>
          <cell r="E2110" t="str">
            <v>Trading</v>
          </cell>
          <cell r="F2110" t="str">
            <v>MCPL IN</v>
          </cell>
          <cell r="G2110" t="str">
            <v>INE0A6N01026</v>
          </cell>
          <cell r="H2110">
            <v>145.65817999999999</v>
          </cell>
          <cell r="I2110" t="str">
            <v>Small Cap</v>
          </cell>
          <cell r="J2110">
            <v>0</v>
          </cell>
        </row>
        <row r="2111">
          <cell r="A2111" t="str">
            <v>INE035801013</v>
          </cell>
          <cell r="B2111">
            <v>4325</v>
          </cell>
          <cell r="C2111">
            <v>229459</v>
          </cell>
          <cell r="D2111" t="str">
            <v>Sah Polymers Ltd.</v>
          </cell>
          <cell r="E2111" t="str">
            <v>Plastic Products</v>
          </cell>
          <cell r="F2111" t="str">
            <v>SAH IN</v>
          </cell>
          <cell r="G2111" t="str">
            <v>INE035801013</v>
          </cell>
          <cell r="H2111">
            <v>273.43759999999997</v>
          </cell>
          <cell r="I2111" t="str">
            <v>Small Cap</v>
          </cell>
          <cell r="J2111">
            <v>105.29</v>
          </cell>
        </row>
        <row r="2112">
          <cell r="A2112" t="str">
            <v>INE227F01010</v>
          </cell>
          <cell r="B2112">
            <v>3259</v>
          </cell>
          <cell r="C2112">
            <v>190060</v>
          </cell>
          <cell r="D2112" t="str">
            <v>MK Exim (India) Ltd.</v>
          </cell>
          <cell r="E2112" t="str">
            <v>Textile</v>
          </cell>
          <cell r="F2112" t="str">
            <v>MKEX IN</v>
          </cell>
          <cell r="G2112" t="str">
            <v>INE227F01010</v>
          </cell>
          <cell r="H2112">
            <v>265.73760675</v>
          </cell>
          <cell r="I2112" t="str">
            <v>Small Cap</v>
          </cell>
          <cell r="J2112">
            <v>0</v>
          </cell>
        </row>
        <row r="2113">
          <cell r="A2113" t="str">
            <v>INE243N01029</v>
          </cell>
          <cell r="B2113">
            <v>5065</v>
          </cell>
          <cell r="C2113">
            <v>103816</v>
          </cell>
          <cell r="D2113" t="str">
            <v>Swadeshi Polytex Ltd.</v>
          </cell>
          <cell r="E2113" t="str">
            <v>Business Services</v>
          </cell>
          <cell r="F2113" t="str">
            <v>SPTX IN</v>
          </cell>
          <cell r="G2113" t="str">
            <v>INE243N01029</v>
          </cell>
          <cell r="H2113">
            <v>258.49200000000002</v>
          </cell>
          <cell r="I2113" t="str">
            <v>Small Cap</v>
          </cell>
          <cell r="J2113">
            <v>0</v>
          </cell>
        </row>
        <row r="2114">
          <cell r="A2114" t="str">
            <v>INE691C01022</v>
          </cell>
          <cell r="B2114">
            <v>5078</v>
          </cell>
          <cell r="C2114">
            <v>130585</v>
          </cell>
          <cell r="D2114" t="str">
            <v>Swastika Investmart Ltd.</v>
          </cell>
          <cell r="E2114" t="str">
            <v>Finance</v>
          </cell>
          <cell r="F2114" t="str">
            <v>SWFL IN</v>
          </cell>
          <cell r="G2114" t="str">
            <v>INE691C01022</v>
          </cell>
          <cell r="H2114">
            <v>220.58103750000001</v>
          </cell>
          <cell r="I2114" t="str">
            <v>Small Cap</v>
          </cell>
          <cell r="J2114">
            <v>0</v>
          </cell>
        </row>
        <row r="2115">
          <cell r="A2115" t="str">
            <v>INE227G01018</v>
          </cell>
          <cell r="B2115">
            <v>2333</v>
          </cell>
          <cell r="C2115">
            <v>132894</v>
          </cell>
          <cell r="D2115" t="str">
            <v>Indowind Energy Ltd.</v>
          </cell>
          <cell r="E2115" t="str">
            <v>Power</v>
          </cell>
          <cell r="F2115" t="str">
            <v>INDOWIND IN</v>
          </cell>
          <cell r="G2115" t="str">
            <v>INE227G01018</v>
          </cell>
          <cell r="H2115">
            <v>217.93253731199999</v>
          </cell>
          <cell r="I2115" t="str">
            <v>Small Cap</v>
          </cell>
          <cell r="J2115">
            <v>16.91</v>
          </cell>
        </row>
        <row r="2116">
          <cell r="A2116" t="str">
            <v>INE133C01033</v>
          </cell>
          <cell r="B2116">
            <v>2710</v>
          </cell>
          <cell r="C2116">
            <v>124174</v>
          </cell>
          <cell r="D2116" t="str">
            <v>Kesar Petroproducts Ltd.</v>
          </cell>
          <cell r="E2116" t="str">
            <v>Chemicals</v>
          </cell>
          <cell r="F2116" t="str">
            <v>KSRP IN</v>
          </cell>
          <cell r="G2116" t="str">
            <v>INE133C01033</v>
          </cell>
          <cell r="H2116">
            <v>310.90091472</v>
          </cell>
          <cell r="I2116" t="str">
            <v>Small Cap</v>
          </cell>
          <cell r="J2116">
            <v>0</v>
          </cell>
        </row>
        <row r="2117">
          <cell r="A2117" t="str">
            <v>INE854S01022</v>
          </cell>
          <cell r="B2117">
            <v>1776</v>
          </cell>
          <cell r="C2117">
            <v>278790</v>
          </cell>
          <cell r="D2117" t="str">
            <v>Generic Engineering Construction And Projects Ltd.</v>
          </cell>
          <cell r="E2117" t="str">
            <v>Infrastructure</v>
          </cell>
          <cell r="F2117" t="str">
            <v>GENCON IN</v>
          </cell>
          <cell r="G2117" t="str">
            <v>INE854S01022</v>
          </cell>
          <cell r="H2117">
            <v>242.53334806399999</v>
          </cell>
          <cell r="I2117" t="str">
            <v>Small Cap</v>
          </cell>
          <cell r="J2117">
            <v>42.61</v>
          </cell>
        </row>
        <row r="2118">
          <cell r="A2118" t="str">
            <v>INE377E01024</v>
          </cell>
          <cell r="B2118">
            <v>1109</v>
          </cell>
          <cell r="C2118">
            <v>101831</v>
          </cell>
          <cell r="D2118" t="str">
            <v>Coastal Corporation Ltd.</v>
          </cell>
          <cell r="E2118" t="str">
            <v>FMCG</v>
          </cell>
          <cell r="F2118" t="str">
            <v>CTW IN</v>
          </cell>
          <cell r="G2118" t="str">
            <v>INE377E01024</v>
          </cell>
          <cell r="H2118">
            <v>256.58976812999998</v>
          </cell>
          <cell r="I2118" t="str">
            <v>Small Cap</v>
          </cell>
          <cell r="J2118">
            <v>38.54</v>
          </cell>
        </row>
        <row r="2119">
          <cell r="A2119" t="str">
            <v>INE418D01010</v>
          </cell>
          <cell r="B2119">
            <v>993</v>
          </cell>
          <cell r="C2119">
            <v>131119</v>
          </cell>
          <cell r="D2119" t="str">
            <v>Ceenik Exports (India) Ltd.</v>
          </cell>
          <cell r="E2119" t="str">
            <v>Textile</v>
          </cell>
          <cell r="F2119" t="str">
            <v>CNK IN</v>
          </cell>
          <cell r="G2119" t="str">
            <v>INE418D01010</v>
          </cell>
          <cell r="H2119">
            <v>129.3837</v>
          </cell>
          <cell r="I2119" t="str">
            <v>Small Cap</v>
          </cell>
          <cell r="J2119">
            <v>0</v>
          </cell>
        </row>
        <row r="2120">
          <cell r="A2120" t="str">
            <v>INE792I01017</v>
          </cell>
          <cell r="B2120">
            <v>1159</v>
          </cell>
          <cell r="C2120">
            <v>200042</v>
          </cell>
          <cell r="D2120" t="str">
            <v>Cords Cable Industries Ltd.</v>
          </cell>
          <cell r="E2120" t="str">
            <v>Electricals</v>
          </cell>
          <cell r="F2120" t="str">
            <v>CORD IN</v>
          </cell>
          <cell r="G2120" t="str">
            <v>INE792I01017</v>
          </cell>
          <cell r="H2120">
            <v>226.30078889999999</v>
          </cell>
          <cell r="I2120" t="str">
            <v>Small Cap</v>
          </cell>
          <cell r="J2120">
            <v>175.73</v>
          </cell>
        </row>
        <row r="2121">
          <cell r="A2121" t="str">
            <v>INE186H01022</v>
          </cell>
          <cell r="B2121">
            <v>628</v>
          </cell>
          <cell r="C2121">
            <v>132674</v>
          </cell>
          <cell r="D2121" t="str">
            <v>Bannari Amman Spinning Mills Ltd.</v>
          </cell>
          <cell r="E2121" t="str">
            <v>Textile</v>
          </cell>
          <cell r="F2121" t="str">
            <v>BASM IN</v>
          </cell>
          <cell r="G2121" t="str">
            <v>INE186H01022</v>
          </cell>
          <cell r="H2121">
            <v>225.21843475</v>
          </cell>
          <cell r="I2121" t="str">
            <v>Small Cap</v>
          </cell>
          <cell r="J2121">
            <v>28.13</v>
          </cell>
        </row>
        <row r="2122">
          <cell r="A2122" t="str">
            <v>INE948A01012</v>
          </cell>
          <cell r="B2122">
            <v>5341</v>
          </cell>
          <cell r="C2122">
            <v>117562</v>
          </cell>
          <cell r="D2122" t="str">
            <v>Trigyn Technologies Ltd.</v>
          </cell>
          <cell r="E2122" t="str">
            <v>IT</v>
          </cell>
          <cell r="F2122" t="str">
            <v>LES IN</v>
          </cell>
          <cell r="G2122" t="str">
            <v>INE948A01012</v>
          </cell>
          <cell r="H2122">
            <v>227.56816051199999</v>
          </cell>
          <cell r="I2122" t="str">
            <v>Small Cap</v>
          </cell>
          <cell r="J2122">
            <v>74.180000000000007</v>
          </cell>
        </row>
        <row r="2123">
          <cell r="A2123" t="str">
            <v>INE799B01017</v>
          </cell>
          <cell r="B2123">
            <v>2136</v>
          </cell>
          <cell r="C2123">
            <v>208341</v>
          </cell>
          <cell r="D2123" t="str">
            <v>Hindusthan Urban Infrastructure Ltd.</v>
          </cell>
          <cell r="E2123" t="str">
            <v>Electricals</v>
          </cell>
          <cell r="F2123" t="str">
            <v>HUIL IN</v>
          </cell>
          <cell r="G2123" t="str">
            <v>INE799B01017</v>
          </cell>
          <cell r="H2123">
            <v>330.41345057500001</v>
          </cell>
          <cell r="I2123" t="str">
            <v>Small Cap</v>
          </cell>
          <cell r="J2123">
            <v>0</v>
          </cell>
        </row>
        <row r="2124">
          <cell r="A2124" t="str">
            <v>INE336C01016</v>
          </cell>
          <cell r="B2124">
            <v>4118</v>
          </cell>
          <cell r="C2124">
            <v>104903</v>
          </cell>
          <cell r="D2124" t="str">
            <v>Rathi Steel &amp; Power Ltd.</v>
          </cell>
          <cell r="E2124" t="str">
            <v>Iron &amp; Steel</v>
          </cell>
          <cell r="F2124" t="str">
            <v>RTU IN</v>
          </cell>
          <cell r="G2124" t="str">
            <v>INE336C01016</v>
          </cell>
          <cell r="H2124">
            <v>210.03482572799999</v>
          </cell>
          <cell r="I2124" t="str">
            <v>Small Cap</v>
          </cell>
          <cell r="J2124">
            <v>0</v>
          </cell>
        </row>
        <row r="2125">
          <cell r="A2125" t="str">
            <v>INE082C01024</v>
          </cell>
          <cell r="B2125">
            <v>3763</v>
          </cell>
          <cell r="C2125">
            <v>117417</v>
          </cell>
          <cell r="D2125" t="str">
            <v>Patels Airtemp (India) Ltd.</v>
          </cell>
          <cell r="E2125" t="str">
            <v>Capital Goods</v>
          </cell>
          <cell r="F2125" t="str">
            <v>PTA IN</v>
          </cell>
          <cell r="G2125" t="str">
            <v>INE082C01024</v>
          </cell>
          <cell r="H2125">
            <v>185.71464800000001</v>
          </cell>
          <cell r="I2125" t="str">
            <v>Small Cap</v>
          </cell>
          <cell r="J2125">
            <v>0</v>
          </cell>
        </row>
        <row r="2126">
          <cell r="A2126" t="str">
            <v>INE314G01014</v>
          </cell>
          <cell r="B2126">
            <v>2640</v>
          </cell>
          <cell r="C2126">
            <v>113509</v>
          </cell>
          <cell r="D2126" t="str">
            <v>Kalyani Forge Ltd.</v>
          </cell>
          <cell r="E2126" t="str">
            <v>Automobile &amp; Ancillaries</v>
          </cell>
          <cell r="F2126" t="str">
            <v>KF IN</v>
          </cell>
          <cell r="G2126" t="str">
            <v>INE314G01014</v>
          </cell>
          <cell r="H2126">
            <v>256.82461000000001</v>
          </cell>
          <cell r="I2126" t="str">
            <v>Small Cap</v>
          </cell>
          <cell r="J2126">
            <v>703.85</v>
          </cell>
        </row>
        <row r="2127">
          <cell r="A2127" t="str">
            <v>INE847C01020</v>
          </cell>
          <cell r="B2127">
            <v>4254</v>
          </cell>
          <cell r="C2127">
            <v>219268</v>
          </cell>
          <cell r="D2127" t="str">
            <v>Rossell India Ltd.</v>
          </cell>
          <cell r="E2127" t="str">
            <v>Capital Goods</v>
          </cell>
          <cell r="F2127" t="str">
            <v>ROST IN</v>
          </cell>
          <cell r="G2127" t="str">
            <v>INE847C01020</v>
          </cell>
          <cell r="H2127">
            <v>237.94015020000001</v>
          </cell>
          <cell r="I2127" t="str">
            <v>Small Cap</v>
          </cell>
          <cell r="J2127">
            <v>63.13</v>
          </cell>
        </row>
        <row r="2128">
          <cell r="A2128" t="str">
            <v>INE692B01014</v>
          </cell>
          <cell r="B2128">
            <v>3371</v>
          </cell>
          <cell r="C2128">
            <v>115037</v>
          </cell>
          <cell r="D2128" t="str">
            <v>Murudeshwar Ceramics Ltd.</v>
          </cell>
          <cell r="E2128" t="str">
            <v>Construction Materials</v>
          </cell>
          <cell r="F2128" t="str">
            <v>MCER IN</v>
          </cell>
          <cell r="G2128" t="str">
            <v>INE692B01014</v>
          </cell>
          <cell r="H2128">
            <v>267.67059446000002</v>
          </cell>
          <cell r="I2128" t="str">
            <v>Small Cap</v>
          </cell>
          <cell r="J2128">
            <v>44.09</v>
          </cell>
        </row>
        <row r="2129">
          <cell r="A2129" t="str">
            <v>INE289D01015</v>
          </cell>
          <cell r="B2129">
            <v>2500</v>
          </cell>
          <cell r="C2129">
            <v>113252</v>
          </cell>
          <cell r="D2129" t="str">
            <v>Jay Ushin Ltd.</v>
          </cell>
          <cell r="E2129" t="str">
            <v>Automobile &amp; Ancillaries</v>
          </cell>
          <cell r="F2129" t="str">
            <v>JY IN</v>
          </cell>
          <cell r="G2129" t="str">
            <v>INE289D01015</v>
          </cell>
          <cell r="H2129">
            <v>279.78980000000001</v>
          </cell>
          <cell r="I2129" t="str">
            <v>Small Cap</v>
          </cell>
          <cell r="J2129">
            <v>0</v>
          </cell>
        </row>
        <row r="2130">
          <cell r="A2130" t="str">
            <v>INE936B01015</v>
          </cell>
          <cell r="B2130">
            <v>3437</v>
          </cell>
          <cell r="C2130">
            <v>124654</v>
          </cell>
          <cell r="D2130" t="str">
            <v>Natural Capsules Ltd.</v>
          </cell>
          <cell r="E2130" t="str">
            <v>Healthcare</v>
          </cell>
          <cell r="F2130" t="str">
            <v>NTCP IN</v>
          </cell>
          <cell r="G2130" t="str">
            <v>INE936B01015</v>
          </cell>
          <cell r="H2130">
            <v>201.60079723000001</v>
          </cell>
          <cell r="I2130" t="str">
            <v>Small Cap</v>
          </cell>
          <cell r="J2130">
            <v>190.95</v>
          </cell>
        </row>
        <row r="2131">
          <cell r="A2131" t="str">
            <v>INE606A01024</v>
          </cell>
          <cell r="B2131">
            <v>292</v>
          </cell>
          <cell r="C2131">
            <v>100343</v>
          </cell>
          <cell r="D2131" t="str">
            <v>AMJ Land Holdings Ltd.</v>
          </cell>
          <cell r="E2131" t="str">
            <v>Realty</v>
          </cell>
          <cell r="F2131" t="str">
            <v>AMJLAND IN</v>
          </cell>
          <cell r="G2131" t="str">
            <v>INE606A01024</v>
          </cell>
          <cell r="H2131">
            <v>230.584</v>
          </cell>
          <cell r="I2131" t="str">
            <v>Small Cap</v>
          </cell>
          <cell r="J2131">
            <v>56.32</v>
          </cell>
        </row>
        <row r="2132">
          <cell r="A2132" t="str">
            <v>INE625B01014</v>
          </cell>
          <cell r="B2132">
            <v>4094</v>
          </cell>
          <cell r="C2132">
            <v>107490</v>
          </cell>
          <cell r="D2132" t="str">
            <v>Rana Sugars Ltd.</v>
          </cell>
          <cell r="E2132" t="str">
            <v>Agri</v>
          </cell>
          <cell r="F2132" t="str">
            <v>RANA IN</v>
          </cell>
          <cell r="G2132" t="str">
            <v>INE625B01014</v>
          </cell>
          <cell r="H2132">
            <v>219.75555041999999</v>
          </cell>
          <cell r="I2132" t="str">
            <v>Small Cap</v>
          </cell>
          <cell r="J2132">
            <v>14.27</v>
          </cell>
        </row>
        <row r="2133">
          <cell r="A2133" t="str">
            <v>INE458B01036</v>
          </cell>
          <cell r="B2133">
            <v>693</v>
          </cell>
          <cell r="C2133">
            <v>112296</v>
          </cell>
          <cell r="D2133" t="str">
            <v>Bhagyanagar India Ltd.</v>
          </cell>
          <cell r="E2133" t="str">
            <v>Non - Ferrous Metals</v>
          </cell>
          <cell r="F2133" t="str">
            <v>BHIL IN</v>
          </cell>
          <cell r="G2133" t="str">
            <v>INE458B01036</v>
          </cell>
          <cell r="H2133">
            <v>299.18524500000001</v>
          </cell>
          <cell r="I2133" t="str">
            <v>Small Cap</v>
          </cell>
          <cell r="J2133">
            <v>93.3</v>
          </cell>
        </row>
        <row r="2134">
          <cell r="A2134" t="str">
            <v>INE226H01026</v>
          </cell>
          <cell r="B2134">
            <v>4312</v>
          </cell>
          <cell r="C2134">
            <v>132710</v>
          </cell>
          <cell r="D2134" t="str">
            <v>Sadbhav Engineering Ltd.</v>
          </cell>
          <cell r="E2134" t="str">
            <v>Infrastructure</v>
          </cell>
          <cell r="F2134" t="str">
            <v>SADE IN</v>
          </cell>
          <cell r="G2134" t="str">
            <v>INE226H01026</v>
          </cell>
          <cell r="H2134">
            <v>236.93927479999999</v>
          </cell>
          <cell r="I2134" t="str">
            <v>Small Cap</v>
          </cell>
          <cell r="J2134">
            <v>13.85</v>
          </cell>
        </row>
        <row r="2135">
          <cell r="A2135" t="str">
            <v>INE0QXV01014</v>
          </cell>
          <cell r="B2135">
            <v>2491</v>
          </cell>
          <cell r="C2135">
            <v>312345</v>
          </cell>
          <cell r="D2135" t="str">
            <v>Jasch Gauging Technologies Ltd.</v>
          </cell>
          <cell r="E2135" t="str">
            <v>Capital Goods</v>
          </cell>
          <cell r="F2135" t="str">
            <v>JGTL IN</v>
          </cell>
          <cell r="G2135" t="str">
            <v>INE0QXV01014</v>
          </cell>
          <cell r="H2135">
            <v>254.35849999999999</v>
          </cell>
          <cell r="I2135" t="str">
            <v>Small Cap</v>
          </cell>
          <cell r="J2135">
            <v>0</v>
          </cell>
        </row>
        <row r="2136">
          <cell r="A2136" t="str">
            <v>INE918N01018</v>
          </cell>
          <cell r="B2136">
            <v>5583</v>
          </cell>
          <cell r="C2136">
            <v>239649</v>
          </cell>
          <cell r="D2136" t="str">
            <v>Veto Switchgears And Cables Ltd.</v>
          </cell>
          <cell r="E2136" t="str">
            <v>Capital Goods</v>
          </cell>
          <cell r="F2136" t="str">
            <v>VSCL IN</v>
          </cell>
          <cell r="G2136" t="str">
            <v>INE918N01018</v>
          </cell>
          <cell r="H2136">
            <v>217.05031402500001</v>
          </cell>
          <cell r="I2136" t="str">
            <v>Small Cap</v>
          </cell>
          <cell r="J2136">
            <v>112.19</v>
          </cell>
        </row>
        <row r="2137">
          <cell r="A2137" t="str">
            <v>INE115S01010</v>
          </cell>
          <cell r="B2137">
            <v>1995</v>
          </cell>
          <cell r="C2137">
            <v>280965</v>
          </cell>
          <cell r="D2137" t="str">
            <v>Halder Venture Ltd.</v>
          </cell>
          <cell r="E2137" t="str">
            <v>Trading</v>
          </cell>
          <cell r="F2137" t="str">
            <v>HALDER IN</v>
          </cell>
          <cell r="G2137" t="str">
            <v>INE115S01010</v>
          </cell>
          <cell r="H2137">
            <v>261.76055107500002</v>
          </cell>
          <cell r="I2137" t="str">
            <v>Small Cap</v>
          </cell>
          <cell r="J2137">
            <v>0</v>
          </cell>
        </row>
        <row r="2138">
          <cell r="A2138" t="str">
            <v>INE510U01018</v>
          </cell>
          <cell r="B2138">
            <v>3976</v>
          </cell>
          <cell r="C2138">
            <v>313001</v>
          </cell>
          <cell r="D2138" t="str">
            <v>Pune E - Stock Broking Ltd.</v>
          </cell>
          <cell r="E2138" t="str">
            <v>Finance</v>
          </cell>
          <cell r="F2138" t="str">
            <v>PESB IN</v>
          </cell>
          <cell r="G2138" t="str">
            <v>INE510U01018</v>
          </cell>
          <cell r="H2138">
            <v>293.21882462999997</v>
          </cell>
          <cell r="I2138" t="str">
            <v>Small Cap</v>
          </cell>
          <cell r="J2138">
            <v>0</v>
          </cell>
        </row>
        <row r="2139">
          <cell r="A2139" t="str">
            <v>INE238C01022</v>
          </cell>
          <cell r="B2139">
            <v>5347</v>
          </cell>
          <cell r="C2139">
            <v>131279</v>
          </cell>
          <cell r="D2139" t="str">
            <v>Trishakti Industries Ltd.</v>
          </cell>
          <cell r="E2139" t="str">
            <v>Business Services</v>
          </cell>
          <cell r="F2139" t="str">
            <v>TEI IN</v>
          </cell>
          <cell r="G2139" t="str">
            <v>INE238C01022</v>
          </cell>
          <cell r="H2139">
            <v>245.7747775</v>
          </cell>
          <cell r="I2139" t="str">
            <v>Small Cap</v>
          </cell>
          <cell r="J2139">
            <v>0</v>
          </cell>
        </row>
        <row r="2140">
          <cell r="A2140" t="str">
            <v>INE586G01017</v>
          </cell>
          <cell r="B2140">
            <v>1898</v>
          </cell>
          <cell r="C2140">
            <v>132543</v>
          </cell>
          <cell r="D2140" t="str">
            <v>GP Petroleums Ltd.</v>
          </cell>
          <cell r="E2140" t="str">
            <v>Automobile &amp; Ancillaries</v>
          </cell>
          <cell r="F2140" t="str">
            <v>GPPE IN</v>
          </cell>
          <cell r="G2140" t="str">
            <v>INE586G01017</v>
          </cell>
          <cell r="H2140">
            <v>211.381251918</v>
          </cell>
          <cell r="I2140" t="str">
            <v>Small Cap</v>
          </cell>
          <cell r="J2140">
            <v>41.38</v>
          </cell>
        </row>
        <row r="2141">
          <cell r="A2141" t="str">
            <v>INE212P01011</v>
          </cell>
          <cell r="B2141">
            <v>1048</v>
          </cell>
          <cell r="C2141">
            <v>251357</v>
          </cell>
          <cell r="D2141" t="str">
            <v>Chemtech Industrial Valves Ltd.</v>
          </cell>
          <cell r="E2141" t="str">
            <v>Capital Goods</v>
          </cell>
          <cell r="F2141" t="str">
            <v>CHIV IN</v>
          </cell>
          <cell r="G2141" t="str">
            <v>INE212P01011</v>
          </cell>
          <cell r="H2141">
            <v>186.09982987500001</v>
          </cell>
          <cell r="I2141" t="str">
            <v>Small Cap</v>
          </cell>
          <cell r="J2141">
            <v>0</v>
          </cell>
        </row>
        <row r="2142">
          <cell r="A2142" t="str">
            <v>INE0MQD01015</v>
          </cell>
          <cell r="B2142">
            <v>1388</v>
          </cell>
          <cell r="C2142">
            <v>307866</v>
          </cell>
          <cell r="D2142" t="str">
            <v>Droneacharya Aerial Innovations Ltd.</v>
          </cell>
          <cell r="E2142" t="str">
            <v>Business Services</v>
          </cell>
          <cell r="F2142" t="str">
            <v>DRONACHR IN</v>
          </cell>
          <cell r="G2142" t="str">
            <v>INE0MQD01015</v>
          </cell>
          <cell r="H2142">
            <v>164.5138188</v>
          </cell>
          <cell r="I2142" t="str">
            <v>Small Cap</v>
          </cell>
          <cell r="J2142">
            <v>0</v>
          </cell>
        </row>
        <row r="2143">
          <cell r="A2143" t="str">
            <v>INE0CQ101015</v>
          </cell>
          <cell r="B2143">
            <v>4065</v>
          </cell>
          <cell r="C2143">
            <v>300009</v>
          </cell>
          <cell r="D2143" t="str">
            <v>Rajeshwari Cans Ltd.</v>
          </cell>
          <cell r="E2143" t="str">
            <v>FMCG</v>
          </cell>
          <cell r="F2143" t="str">
            <v>RCAN IN</v>
          </cell>
          <cell r="G2143" t="str">
            <v>INE0CQ101015</v>
          </cell>
          <cell r="H2143">
            <v>93.116500000000002</v>
          </cell>
          <cell r="I2143" t="str">
            <v>Small Cap</v>
          </cell>
          <cell r="J2143">
            <v>0</v>
          </cell>
        </row>
        <row r="2144">
          <cell r="A2144" t="str">
            <v>INE119R01014</v>
          </cell>
          <cell r="B2144">
            <v>602</v>
          </cell>
          <cell r="C2144">
            <v>280766</v>
          </cell>
          <cell r="D2144" t="str">
            <v>Balgopal Commercial Ltd.</v>
          </cell>
          <cell r="E2144" t="str">
            <v>Trading</v>
          </cell>
          <cell r="F2144" t="str">
            <v>BCOL IN</v>
          </cell>
          <cell r="G2144" t="str">
            <v>INE119R01014</v>
          </cell>
          <cell r="H2144">
            <v>418.31504999999999</v>
          </cell>
          <cell r="I2144" t="str">
            <v>Small Cap</v>
          </cell>
          <cell r="J2144">
            <v>0</v>
          </cell>
        </row>
        <row r="2145">
          <cell r="A2145" t="str">
            <v>INE689O01013</v>
          </cell>
          <cell r="B2145">
            <v>3168</v>
          </cell>
          <cell r="C2145">
            <v>250197</v>
          </cell>
          <cell r="D2145" t="str">
            <v>Mercantile Ventures Ltd.</v>
          </cell>
          <cell r="E2145" t="str">
            <v>Finance</v>
          </cell>
          <cell r="F2145" t="str">
            <v>MERC IN</v>
          </cell>
          <cell r="G2145" t="str">
            <v>INE689O01013</v>
          </cell>
          <cell r="H2145">
            <v>359.81699692500001</v>
          </cell>
          <cell r="I2145" t="str">
            <v>Small Cap</v>
          </cell>
          <cell r="J2145">
            <v>0</v>
          </cell>
        </row>
        <row r="2146">
          <cell r="A2146" t="str">
            <v>INE865D01012</v>
          </cell>
          <cell r="B2146">
            <v>2531</v>
          </cell>
          <cell r="C2146">
            <v>131550</v>
          </cell>
          <cell r="D2146" t="str">
            <v>Jhaveri Credits &amp; Capital Ltd.</v>
          </cell>
          <cell r="E2146" t="str">
            <v>Finance</v>
          </cell>
          <cell r="F2146" t="str">
            <v>JHVRC IN</v>
          </cell>
          <cell r="G2146" t="str">
            <v>INE865D01012</v>
          </cell>
          <cell r="H2146">
            <v>199.07807384</v>
          </cell>
          <cell r="I2146" t="str">
            <v>Small Cap</v>
          </cell>
          <cell r="J2146">
            <v>0</v>
          </cell>
        </row>
        <row r="2147">
          <cell r="A2147" t="str">
            <v>INE0AK901016</v>
          </cell>
          <cell r="B2147">
            <v>4140</v>
          </cell>
          <cell r="C2147">
            <v>316599</v>
          </cell>
          <cell r="D2147" t="str">
            <v>RDB Real Estate Constructions Ltd.</v>
          </cell>
          <cell r="E2147" t="str">
            <v>Realty</v>
          </cell>
          <cell r="F2147" t="str">
            <v>RRECL IN</v>
          </cell>
          <cell r="G2147" t="str">
            <v>INE0AK901016</v>
          </cell>
          <cell r="H2147">
            <v>338.06330400000002</v>
          </cell>
          <cell r="I2147" t="str">
            <v>Small Cap</v>
          </cell>
          <cell r="J2147">
            <v>0</v>
          </cell>
        </row>
        <row r="2148">
          <cell r="A2148" t="str">
            <v>INE553C01016</v>
          </cell>
          <cell r="B2148">
            <v>3567</v>
          </cell>
          <cell r="C2148">
            <v>208858</v>
          </cell>
          <cell r="D2148" t="str">
            <v>North Eastern Carrying Corporation Ltd.</v>
          </cell>
          <cell r="E2148" t="str">
            <v>Logistics</v>
          </cell>
          <cell r="F2148" t="str">
            <v>NECCLT IN</v>
          </cell>
          <cell r="G2148" t="str">
            <v>INE553C01016</v>
          </cell>
          <cell r="H2148">
            <v>207.4</v>
          </cell>
          <cell r="I2148" t="str">
            <v>Small Cap</v>
          </cell>
          <cell r="J2148">
            <v>20.7</v>
          </cell>
        </row>
        <row r="2149">
          <cell r="A2149" t="str">
            <v>INE230F01014</v>
          </cell>
          <cell r="B2149">
            <v>4044</v>
          </cell>
          <cell r="C2149">
            <v>131694</v>
          </cell>
          <cell r="D2149" t="str">
            <v>Rainbow Foundations Ltd.</v>
          </cell>
          <cell r="E2149" t="str">
            <v>Realty</v>
          </cell>
          <cell r="F2149" t="str">
            <v>RHRI IN</v>
          </cell>
          <cell r="G2149" t="str">
            <v>INE230F01014</v>
          </cell>
          <cell r="H2149">
            <v>340.77573719999998</v>
          </cell>
          <cell r="I2149" t="str">
            <v>Small Cap</v>
          </cell>
          <cell r="J2149">
            <v>0</v>
          </cell>
        </row>
        <row r="2150">
          <cell r="A2150" t="str">
            <v>INE921D01013</v>
          </cell>
          <cell r="B2150">
            <v>612</v>
          </cell>
          <cell r="C2150">
            <v>119295</v>
          </cell>
          <cell r="D2150" t="str">
            <v>Bambino Agro Industries Ltd.</v>
          </cell>
          <cell r="E2150" t="str">
            <v>FMCG</v>
          </cell>
          <cell r="F2150" t="str">
            <v>JFD IN</v>
          </cell>
          <cell r="G2150" t="str">
            <v>INE921D01013</v>
          </cell>
          <cell r="H2150">
            <v>210.75278248999999</v>
          </cell>
          <cell r="I2150" t="str">
            <v>Small Cap</v>
          </cell>
          <cell r="J2150">
            <v>0</v>
          </cell>
        </row>
        <row r="2151">
          <cell r="A2151" t="str">
            <v>INE284C01018</v>
          </cell>
          <cell r="B2151">
            <v>2864</v>
          </cell>
          <cell r="C2151">
            <v>104258</v>
          </cell>
          <cell r="D2151" t="str">
            <v>Lakshmi Electrical Control Systems Ltd.</v>
          </cell>
          <cell r="E2151" t="str">
            <v>Capital Goods</v>
          </cell>
          <cell r="F2151" t="str">
            <v>LKEC IN</v>
          </cell>
          <cell r="G2151" t="str">
            <v>INE284C01018</v>
          </cell>
          <cell r="H2151">
            <v>237.197</v>
          </cell>
          <cell r="I2151" t="str">
            <v>Small Cap</v>
          </cell>
          <cell r="J2151">
            <v>0</v>
          </cell>
        </row>
        <row r="2152">
          <cell r="A2152" t="str">
            <v>INE868C01018</v>
          </cell>
          <cell r="B2152">
            <v>189</v>
          </cell>
          <cell r="C2152">
            <v>122273</v>
          </cell>
          <cell r="D2152" t="str">
            <v>Ahmedabad Steelcraft Ltd.</v>
          </cell>
          <cell r="E2152" t="str">
            <v>Iron &amp; Steel</v>
          </cell>
          <cell r="F2152" t="str">
            <v>AMST IN</v>
          </cell>
          <cell r="G2152" t="str">
            <v>INE868C01018</v>
          </cell>
          <cell r="H2152">
            <v>277.76826</v>
          </cell>
          <cell r="I2152" t="str">
            <v>Small Cap</v>
          </cell>
          <cell r="J2152">
            <v>0</v>
          </cell>
        </row>
        <row r="2153">
          <cell r="A2153" t="str">
            <v>INE926K01017</v>
          </cell>
          <cell r="B2153">
            <v>462</v>
          </cell>
          <cell r="C2153">
            <v>221823</v>
          </cell>
          <cell r="D2153" t="str">
            <v>Asian Hotels (East) Ltd.</v>
          </cell>
          <cell r="E2153" t="str">
            <v>Hospitality</v>
          </cell>
          <cell r="F2153" t="str">
            <v>AHEL IN</v>
          </cell>
          <cell r="G2153" t="str">
            <v>INE926K01017</v>
          </cell>
          <cell r="H2153">
            <v>256.69522712000003</v>
          </cell>
          <cell r="I2153" t="str">
            <v>Small Cap</v>
          </cell>
          <cell r="J2153">
            <v>147.88999999999999</v>
          </cell>
        </row>
        <row r="2154">
          <cell r="A2154" t="str">
            <v>INE546Y01022</v>
          </cell>
          <cell r="B2154">
            <v>3903</v>
          </cell>
          <cell r="C2154">
            <v>287819</v>
          </cell>
          <cell r="D2154" t="str">
            <v>Praxis Home Retail Ltd.</v>
          </cell>
          <cell r="E2154" t="str">
            <v>Retailing</v>
          </cell>
          <cell r="F2154" t="str">
            <v>PRAXIS IN</v>
          </cell>
          <cell r="G2154" t="str">
            <v>INE546Y01022</v>
          </cell>
          <cell r="H2154">
            <v>230.76853363199999</v>
          </cell>
          <cell r="I2154" t="str">
            <v>Small Cap</v>
          </cell>
          <cell r="J2154">
            <v>12.37</v>
          </cell>
        </row>
        <row r="2155">
          <cell r="A2155" t="str">
            <v>INE473C01025</v>
          </cell>
          <cell r="B2155">
            <v>4940</v>
          </cell>
          <cell r="C2155">
            <v>130495</v>
          </cell>
          <cell r="D2155" t="str">
            <v>Stratmont Industries Ltd.</v>
          </cell>
          <cell r="E2155" t="str">
            <v>Trading</v>
          </cell>
          <cell r="F2155" t="str">
            <v>CHHA IN</v>
          </cell>
          <cell r="G2155" t="str">
            <v>INE473C01025</v>
          </cell>
          <cell r="H2155">
            <v>243.28640156</v>
          </cell>
          <cell r="I2155" t="str">
            <v>Small Cap</v>
          </cell>
          <cell r="J2155">
            <v>0</v>
          </cell>
        </row>
        <row r="2156">
          <cell r="A2156" t="str">
            <v>INE878E01021</v>
          </cell>
          <cell r="B2156">
            <v>4509</v>
          </cell>
          <cell r="C2156">
            <v>105075</v>
          </cell>
          <cell r="D2156" t="str">
            <v>Setco Automotive Ltd.</v>
          </cell>
          <cell r="E2156" t="str">
            <v>Automobile &amp; Ancillaries</v>
          </cell>
          <cell r="F2156" t="str">
            <v>SETC IN</v>
          </cell>
          <cell r="G2156" t="str">
            <v>INE878E01021</v>
          </cell>
          <cell r="H2156">
            <v>201.98858525</v>
          </cell>
          <cell r="I2156" t="str">
            <v>Small Cap</v>
          </cell>
          <cell r="J2156">
            <v>15</v>
          </cell>
        </row>
        <row r="2157">
          <cell r="A2157" t="str">
            <v>INE652Z01017</v>
          </cell>
          <cell r="B2157">
            <v>546</v>
          </cell>
          <cell r="C2157">
            <v>289307</v>
          </cell>
          <cell r="D2157" t="str">
            <v>Avro India Ltd.</v>
          </cell>
          <cell r="E2157" t="str">
            <v>Plastic Products</v>
          </cell>
          <cell r="F2157" t="str">
            <v>AVROIND IN</v>
          </cell>
          <cell r="G2157" t="str">
            <v>INE652Z01017</v>
          </cell>
          <cell r="H2157">
            <v>185.75570275000001</v>
          </cell>
          <cell r="I2157" t="str">
            <v>Small Cap</v>
          </cell>
          <cell r="J2157">
            <v>140.5</v>
          </cell>
        </row>
        <row r="2158">
          <cell r="A2158" t="str">
            <v>INE274K01012</v>
          </cell>
          <cell r="B2158">
            <v>738</v>
          </cell>
          <cell r="C2158">
            <v>219491</v>
          </cell>
          <cell r="D2158" t="str">
            <v>Bhilwara Technical Textiles Ltd.</v>
          </cell>
          <cell r="E2158" t="str">
            <v>Textile</v>
          </cell>
          <cell r="F2158" t="str">
            <v>BTTL IN</v>
          </cell>
          <cell r="G2158" t="str">
            <v>INE274K01012</v>
          </cell>
          <cell r="H2158">
            <v>260.46168691000003</v>
          </cell>
          <cell r="I2158" t="str">
            <v>Small Cap</v>
          </cell>
          <cell r="J2158">
            <v>0</v>
          </cell>
        </row>
        <row r="2159">
          <cell r="A2159" t="str">
            <v>INE03RS01027</v>
          </cell>
          <cell r="B2159">
            <v>1385</v>
          </cell>
          <cell r="C2159">
            <v>301577</v>
          </cell>
          <cell r="D2159" t="str">
            <v>DRC Systems India Ltd.</v>
          </cell>
          <cell r="E2159" t="str">
            <v>IT</v>
          </cell>
          <cell r="F2159" t="str">
            <v>DRCSYSTE IN</v>
          </cell>
          <cell r="G2159" t="str">
            <v>INE03RS01027</v>
          </cell>
          <cell r="H2159">
            <v>298.33095924999998</v>
          </cell>
          <cell r="I2159" t="str">
            <v>Small Cap</v>
          </cell>
          <cell r="J2159">
            <v>22.29</v>
          </cell>
        </row>
        <row r="2160">
          <cell r="A2160" t="str">
            <v>INE418N01035</v>
          </cell>
          <cell r="B2160">
            <v>2390</v>
          </cell>
          <cell r="C2160">
            <v>246727</v>
          </cell>
          <cell r="D2160" t="str">
            <v>Integra Essentia Ltd.</v>
          </cell>
          <cell r="E2160" t="str">
            <v>Textile</v>
          </cell>
          <cell r="F2160" t="str">
            <v>ESSENTIA IN</v>
          </cell>
          <cell r="G2160" t="str">
            <v>INE418N01035</v>
          </cell>
          <cell r="H2160">
            <v>200.72582227199999</v>
          </cell>
          <cell r="I2160" t="str">
            <v>Small Cap</v>
          </cell>
          <cell r="J2160">
            <v>1.87</v>
          </cell>
        </row>
        <row r="2161">
          <cell r="A2161" t="str">
            <v>INE539B01017</v>
          </cell>
          <cell r="B2161">
            <v>5638</v>
          </cell>
          <cell r="C2161">
            <v>132372</v>
          </cell>
          <cell r="D2161" t="str">
            <v>Virinchi People’s Hospital Ltd.</v>
          </cell>
          <cell r="E2161" t="str">
            <v>IT</v>
          </cell>
          <cell r="F2161" t="str">
            <v>VIRL IN</v>
          </cell>
          <cell r="G2161" t="str">
            <v>INE539B01017</v>
          </cell>
          <cell r="H2161">
            <v>296.54688254400003</v>
          </cell>
          <cell r="I2161" t="str">
            <v>Small Cap</v>
          </cell>
          <cell r="J2161">
            <v>28.77</v>
          </cell>
        </row>
        <row r="2162">
          <cell r="A2162" t="str">
            <v>INE07G501017</v>
          </cell>
          <cell r="B2162">
            <v>4448</v>
          </cell>
          <cell r="C2162">
            <v>311503</v>
          </cell>
          <cell r="D2162" t="str">
            <v>Sayaji Hotel (Pune) Ltd.</v>
          </cell>
          <cell r="E2162" t="str">
            <v>Hospitality</v>
          </cell>
          <cell r="F2162" t="str">
            <v>SHPLPUNE IN</v>
          </cell>
          <cell r="G2162" t="str">
            <v>INE07G501017</v>
          </cell>
          <cell r="H2162">
            <v>255.91481999999999</v>
          </cell>
          <cell r="I2162" t="str">
            <v>Small Cap</v>
          </cell>
          <cell r="J2162">
            <v>0</v>
          </cell>
        </row>
        <row r="2163">
          <cell r="A2163" t="str">
            <v>INE952H01027</v>
          </cell>
          <cell r="B2163">
            <v>4052</v>
          </cell>
          <cell r="C2163">
            <v>132826</v>
          </cell>
          <cell r="D2163" t="str">
            <v>Raj Television Network Ltd.</v>
          </cell>
          <cell r="E2163" t="str">
            <v>Media &amp; Entertainment</v>
          </cell>
          <cell r="F2163" t="str">
            <v>RAJT IN</v>
          </cell>
          <cell r="G2163" t="str">
            <v>INE952H01027</v>
          </cell>
          <cell r="H2163">
            <v>217.82839142399999</v>
          </cell>
          <cell r="I2163" t="str">
            <v>Small Cap</v>
          </cell>
          <cell r="J2163">
            <v>42.18</v>
          </cell>
        </row>
        <row r="2164">
          <cell r="A2164" t="str">
            <v>INE105D01013</v>
          </cell>
          <cell r="B2164">
            <v>1114</v>
          </cell>
          <cell r="C2164">
            <v>113353</v>
          </cell>
          <cell r="D2164" t="str">
            <v>Cochin Minerals &amp; Rutile Ltd.</v>
          </cell>
          <cell r="E2164" t="str">
            <v>Chemicals</v>
          </cell>
          <cell r="F2164" t="str">
            <v>CMR IN</v>
          </cell>
          <cell r="G2164" t="str">
            <v>INE105D01013</v>
          </cell>
          <cell r="H2164">
            <v>233.4906</v>
          </cell>
          <cell r="I2164" t="str">
            <v>Small Cap</v>
          </cell>
          <cell r="J2164">
            <v>0</v>
          </cell>
        </row>
        <row r="2165">
          <cell r="A2165" t="str">
            <v>INE112D01035</v>
          </cell>
          <cell r="B2165">
            <v>2999</v>
          </cell>
          <cell r="C2165">
            <v>114450</v>
          </cell>
          <cell r="D2165" t="str">
            <v>Mahalaxmi Rubtech Ltd.</v>
          </cell>
          <cell r="E2165" t="str">
            <v>Textile</v>
          </cell>
          <cell r="F2165" t="str">
            <v>MLR IN</v>
          </cell>
          <cell r="G2165" t="str">
            <v>INE112D01035</v>
          </cell>
          <cell r="H2165">
            <v>234.2832665</v>
          </cell>
          <cell r="I2165" t="str">
            <v>Small Cap</v>
          </cell>
          <cell r="J2165">
            <v>221.4</v>
          </cell>
        </row>
        <row r="2166">
          <cell r="A2166" t="str">
            <v>INE948G01019</v>
          </cell>
          <cell r="B2166">
            <v>4453</v>
          </cell>
          <cell r="C2166">
            <v>132102</v>
          </cell>
          <cell r="D2166" t="str">
            <v>SBEC Sugar Ltd.</v>
          </cell>
          <cell r="E2166" t="str">
            <v>Agri</v>
          </cell>
          <cell r="F2166" t="str">
            <v>SBECS IN</v>
          </cell>
          <cell r="G2166" t="str">
            <v>INE948G01019</v>
          </cell>
          <cell r="H2166">
            <v>176.89120256000001</v>
          </cell>
          <cell r="I2166" t="str">
            <v>Small Cap</v>
          </cell>
          <cell r="J2166">
            <v>0</v>
          </cell>
        </row>
        <row r="2167">
          <cell r="A2167" t="str">
            <v>INE489B01031</v>
          </cell>
          <cell r="B2167">
            <v>4611</v>
          </cell>
          <cell r="C2167">
            <v>311916</v>
          </cell>
          <cell r="D2167" t="str">
            <v>Shradha AI Technologies Ltd.</v>
          </cell>
          <cell r="E2167" t="str">
            <v>Trading</v>
          </cell>
          <cell r="F2167" t="str">
            <v>SHRADHAI IN</v>
          </cell>
          <cell r="G2167" t="str">
            <v>INE489B01031</v>
          </cell>
          <cell r="H2167">
            <v>258.25540353999997</v>
          </cell>
          <cell r="I2167" t="str">
            <v>Small Cap</v>
          </cell>
          <cell r="J2167">
            <v>0</v>
          </cell>
        </row>
        <row r="2168">
          <cell r="A2168" t="str">
            <v>INE060X01026</v>
          </cell>
          <cell r="B2168">
            <v>1292</v>
          </cell>
          <cell r="C2168">
            <v>285304</v>
          </cell>
          <cell r="D2168" t="str">
            <v>Dev Information Technology Ltd.</v>
          </cell>
          <cell r="E2168" t="str">
            <v>IT</v>
          </cell>
          <cell r="F2168" t="str">
            <v>DEVIT IN</v>
          </cell>
          <cell r="G2168" t="str">
            <v>INE060X01026</v>
          </cell>
          <cell r="H2168">
            <v>242.48230315399999</v>
          </cell>
          <cell r="I2168" t="str">
            <v>Small Cap</v>
          </cell>
          <cell r="J2168">
            <v>43</v>
          </cell>
        </row>
        <row r="2169">
          <cell r="A2169" t="str">
            <v>INE0CFH01028</v>
          </cell>
          <cell r="B2169">
            <v>4216</v>
          </cell>
          <cell r="C2169">
            <v>317388</v>
          </cell>
          <cell r="D2169" t="str">
            <v>Rikhav Securities Ltd.</v>
          </cell>
          <cell r="E2169" t="str">
            <v>Finance</v>
          </cell>
          <cell r="F2169" t="str">
            <v>RIKHAV IN</v>
          </cell>
          <cell r="G2169" t="str">
            <v>INE0CFH01028</v>
          </cell>
          <cell r="H2169">
            <v>260.61535199999997</v>
          </cell>
          <cell r="I2169" t="str">
            <v>Small Cap</v>
          </cell>
          <cell r="J2169">
            <v>0</v>
          </cell>
        </row>
        <row r="2170">
          <cell r="A2170" t="str">
            <v>INE869A01010</v>
          </cell>
          <cell r="B2170">
            <v>3416</v>
          </cell>
          <cell r="C2170">
            <v>126739</v>
          </cell>
          <cell r="D2170" t="str">
            <v>Narmada Gelatines Ltd.</v>
          </cell>
          <cell r="E2170" t="str">
            <v>Chemicals</v>
          </cell>
          <cell r="F2170" t="str">
            <v>SWG IN</v>
          </cell>
          <cell r="G2170" t="str">
            <v>INE869A01010</v>
          </cell>
          <cell r="H2170">
            <v>239.68463693999999</v>
          </cell>
          <cell r="I2170" t="str">
            <v>Small Cap</v>
          </cell>
          <cell r="J2170">
            <v>0</v>
          </cell>
        </row>
        <row r="2171">
          <cell r="A2171" t="str">
            <v>INE0MIO01019</v>
          </cell>
          <cell r="B2171">
            <v>3654</v>
          </cell>
          <cell r="C2171">
            <v>307948</v>
          </cell>
          <cell r="D2171" t="str">
            <v>Organic Recycling Systems Ltd.</v>
          </cell>
          <cell r="E2171" t="str">
            <v>Capital Goods</v>
          </cell>
          <cell r="F2171" t="str">
            <v>ORGANICR IN</v>
          </cell>
          <cell r="G2171" t="str">
            <v>INE0MIO01019</v>
          </cell>
          <cell r="H2171">
            <v>235.96524375000001</v>
          </cell>
          <cell r="I2171" t="str">
            <v>Small Cap</v>
          </cell>
          <cell r="J2171">
            <v>0</v>
          </cell>
        </row>
        <row r="2172">
          <cell r="A2172" t="str">
            <v>INE268H01044</v>
          </cell>
          <cell r="B2172">
            <v>3448</v>
          </cell>
          <cell r="C2172">
            <v>131494</v>
          </cell>
          <cell r="D2172" t="str">
            <v>Navkar Urbanstructure Ltd.</v>
          </cell>
          <cell r="E2172" t="str">
            <v>Realty</v>
          </cell>
          <cell r="F2172" t="str">
            <v>NAVKAR IN</v>
          </cell>
          <cell r="G2172" t="str">
            <v>INE268H01044</v>
          </cell>
          <cell r="H2172">
            <v>283.89003500000001</v>
          </cell>
          <cell r="I2172" t="str">
            <v>Small Cap</v>
          </cell>
          <cell r="J2172">
            <v>2.58</v>
          </cell>
        </row>
        <row r="2173">
          <cell r="A2173" t="str">
            <v>INE469A01019</v>
          </cell>
          <cell r="B2173">
            <v>749</v>
          </cell>
          <cell r="C2173">
            <v>105681</v>
          </cell>
          <cell r="D2173" t="str">
            <v>Bimetal Bearings Ltd.</v>
          </cell>
          <cell r="E2173" t="str">
            <v>Automobile &amp; Ancillaries</v>
          </cell>
          <cell r="F2173" t="str">
            <v>BBRG IN</v>
          </cell>
          <cell r="G2173" t="str">
            <v>INE469A01019</v>
          </cell>
          <cell r="H2173">
            <v>249.56212500000001</v>
          </cell>
          <cell r="I2173" t="str">
            <v>Small Cap</v>
          </cell>
          <cell r="J2173">
            <v>0</v>
          </cell>
        </row>
        <row r="2174">
          <cell r="A2174" t="str">
            <v>INE0CYK01015</v>
          </cell>
          <cell r="B2174">
            <v>3987</v>
          </cell>
          <cell r="C2174">
            <v>314380</v>
          </cell>
          <cell r="D2174" t="str">
            <v>Purple Finance Ltd.</v>
          </cell>
          <cell r="E2174" t="str">
            <v>Finance</v>
          </cell>
          <cell r="F2174" t="str">
            <v>PURPLEFI IN</v>
          </cell>
          <cell r="G2174" t="str">
            <v>INE0CYK01015</v>
          </cell>
          <cell r="H2174">
            <v>201.36958440000001</v>
          </cell>
          <cell r="I2174" t="str">
            <v>Small Cap</v>
          </cell>
          <cell r="J2174">
            <v>0</v>
          </cell>
        </row>
        <row r="2175">
          <cell r="A2175" t="str">
            <v>INE291E01019</v>
          </cell>
          <cell r="B2175">
            <v>3768</v>
          </cell>
          <cell r="C2175">
            <v>244869</v>
          </cell>
          <cell r="D2175" t="str">
            <v>Paul Merchants Ltd.</v>
          </cell>
          <cell r="E2175" t="str">
            <v>Finance</v>
          </cell>
          <cell r="F2175" t="str">
            <v>PAUL IN</v>
          </cell>
          <cell r="G2175" t="str">
            <v>INE291E01019</v>
          </cell>
          <cell r="H2175">
            <v>226.10346000000001</v>
          </cell>
          <cell r="I2175" t="str">
            <v>Small Cap</v>
          </cell>
          <cell r="J2175">
            <v>0</v>
          </cell>
        </row>
        <row r="2176">
          <cell r="A2176" t="str">
            <v>INE605D01012</v>
          </cell>
          <cell r="B2176">
            <v>3467</v>
          </cell>
          <cell r="C2176">
            <v>108670</v>
          </cell>
          <cell r="D2176" t="str">
            <v>Neelamalai Agro Industries Ltd.</v>
          </cell>
          <cell r="E2176" t="str">
            <v>Agri</v>
          </cell>
          <cell r="F2176" t="str">
            <v>NMA IN</v>
          </cell>
          <cell r="G2176" t="str">
            <v>INE605D01012</v>
          </cell>
          <cell r="H2176">
            <v>227.30145479999999</v>
          </cell>
          <cell r="I2176" t="str">
            <v>Small Cap</v>
          </cell>
          <cell r="J2176">
            <v>0</v>
          </cell>
        </row>
        <row r="2177">
          <cell r="A2177" t="str">
            <v>INE782D01027</v>
          </cell>
          <cell r="B2177">
            <v>230</v>
          </cell>
          <cell r="C2177">
            <v>105216</v>
          </cell>
          <cell r="D2177" t="str">
            <v>Alfred Herbert (India) Ltd.</v>
          </cell>
          <cell r="E2177" t="str">
            <v>Finance</v>
          </cell>
          <cell r="F2177" t="str">
            <v>ALFRD IN</v>
          </cell>
          <cell r="G2177" t="str">
            <v>INE782D01027</v>
          </cell>
          <cell r="H2177">
            <v>251.95642569</v>
          </cell>
          <cell r="I2177" t="str">
            <v>Small Cap</v>
          </cell>
          <cell r="J2177">
            <v>0</v>
          </cell>
        </row>
        <row r="2178">
          <cell r="A2178" t="str">
            <v>INE890B01014</v>
          </cell>
          <cell r="B2178">
            <v>5464</v>
          </cell>
          <cell r="C2178">
            <v>131390</v>
          </cell>
          <cell r="D2178" t="str">
            <v>Upsurge Investment &amp; Finance Ltd.</v>
          </cell>
          <cell r="E2178" t="str">
            <v>Finance</v>
          </cell>
          <cell r="F2178" t="str">
            <v>UIF IN</v>
          </cell>
          <cell r="G2178" t="str">
            <v>INE890B01014</v>
          </cell>
          <cell r="H2178">
            <v>188.77151699999999</v>
          </cell>
          <cell r="I2178" t="str">
            <v>Small Cap</v>
          </cell>
          <cell r="J2178">
            <v>0</v>
          </cell>
        </row>
        <row r="2179">
          <cell r="A2179" t="str">
            <v>INE672K01025</v>
          </cell>
          <cell r="B2179">
            <v>5356</v>
          </cell>
          <cell r="C2179">
            <v>225295</v>
          </cell>
          <cell r="D2179" t="str">
            <v>True Green Bio Energy Ltd.</v>
          </cell>
          <cell r="E2179" t="str">
            <v>Textile</v>
          </cell>
          <cell r="F2179" t="str">
            <v>CNPL IN</v>
          </cell>
          <cell r="G2179" t="str">
            <v>INE672K01025</v>
          </cell>
          <cell r="H2179">
            <v>177.30942934000001</v>
          </cell>
          <cell r="I2179" t="str">
            <v>Small Cap</v>
          </cell>
          <cell r="J2179">
            <v>0</v>
          </cell>
        </row>
        <row r="2180">
          <cell r="A2180" t="str">
            <v>INE048A01011</v>
          </cell>
          <cell r="B2180">
            <v>2129</v>
          </cell>
          <cell r="C2180">
            <v>100449</v>
          </cell>
          <cell r="D2180" t="str">
            <v>Hindustan Organic Chemicals Ltd.</v>
          </cell>
          <cell r="E2180" t="str">
            <v>Chemicals</v>
          </cell>
          <cell r="F2180" t="str">
            <v>HOC IN</v>
          </cell>
          <cell r="G2180" t="str">
            <v>INE048A01011</v>
          </cell>
          <cell r="H2180">
            <v>254.11583730000001</v>
          </cell>
          <cell r="I2180" t="str">
            <v>Small Cap</v>
          </cell>
          <cell r="J2180">
            <v>0</v>
          </cell>
        </row>
        <row r="2181">
          <cell r="A2181" t="str">
            <v>INE513R01026</v>
          </cell>
          <cell r="B2181">
            <v>973</v>
          </cell>
          <cell r="C2181">
            <v>271850</v>
          </cell>
          <cell r="D2181" t="str">
            <v>Captain Pipes Ltd.</v>
          </cell>
          <cell r="E2181" t="str">
            <v>Agri</v>
          </cell>
          <cell r="F2181" t="str">
            <v>CAPI IN</v>
          </cell>
          <cell r="G2181" t="str">
            <v>INE513R01026</v>
          </cell>
          <cell r="H2181">
            <v>218.7901952</v>
          </cell>
          <cell r="I2181" t="str">
            <v>Small Cap</v>
          </cell>
          <cell r="J2181">
            <v>0</v>
          </cell>
        </row>
        <row r="2182">
          <cell r="A2182" t="str">
            <v>INE365O01028</v>
          </cell>
          <cell r="B2182">
            <v>54</v>
          </cell>
          <cell r="C2182">
            <v>112165</v>
          </cell>
          <cell r="D2182" t="str">
            <v>ABans Enterprises Ltd.</v>
          </cell>
          <cell r="E2182" t="str">
            <v>Trading</v>
          </cell>
          <cell r="F2182" t="str">
            <v>ABEL IN</v>
          </cell>
          <cell r="G2182" t="str">
            <v>INE365O01028</v>
          </cell>
          <cell r="H2182">
            <v>235.89071215999999</v>
          </cell>
          <cell r="I2182" t="str">
            <v>Small Cap</v>
          </cell>
          <cell r="J2182">
            <v>0</v>
          </cell>
        </row>
        <row r="2183">
          <cell r="A2183" t="str">
            <v>INE668L01013</v>
          </cell>
          <cell r="B2183">
            <v>1505</v>
          </cell>
          <cell r="C2183">
            <v>106180</v>
          </cell>
          <cell r="D2183" t="str">
            <v>Emergent Industrial Solutions Ltd.</v>
          </cell>
          <cell r="E2183" t="str">
            <v>Trading</v>
          </cell>
          <cell r="F2183" t="str">
            <v>EMERGENT IN</v>
          </cell>
          <cell r="G2183" t="str">
            <v>INE668L01013</v>
          </cell>
          <cell r="H2183">
            <v>244.00744499999999</v>
          </cell>
          <cell r="I2183" t="str">
            <v>Small Cap</v>
          </cell>
          <cell r="J2183">
            <v>0</v>
          </cell>
        </row>
        <row r="2184">
          <cell r="A2184" t="str">
            <v>INE143C01024</v>
          </cell>
          <cell r="B2184">
            <v>3907</v>
          </cell>
          <cell r="C2184">
            <v>117258</v>
          </cell>
          <cell r="D2184" t="str">
            <v>Precision Electronics Ltd.</v>
          </cell>
          <cell r="E2184" t="str">
            <v>Infrastructure</v>
          </cell>
          <cell r="F2184" t="str">
            <v>PE IN</v>
          </cell>
          <cell r="G2184" t="str">
            <v>INE143C01024</v>
          </cell>
          <cell r="H2184">
            <v>249.34245856000001</v>
          </cell>
          <cell r="I2184" t="str">
            <v>Small Cap</v>
          </cell>
          <cell r="J2184">
            <v>0</v>
          </cell>
        </row>
        <row r="2185">
          <cell r="A2185" t="str">
            <v>INE781A01025</v>
          </cell>
          <cell r="B2185">
            <v>2403</v>
          </cell>
          <cell r="C2185">
            <v>132326</v>
          </cell>
          <cell r="D2185" t="str">
            <v>Intense Technologies Ltd.</v>
          </cell>
          <cell r="E2185" t="str">
            <v>IT</v>
          </cell>
          <cell r="F2185" t="str">
            <v>INTEC IN</v>
          </cell>
          <cell r="G2185" t="str">
            <v>INE781A01025</v>
          </cell>
          <cell r="H2185">
            <v>208.57182492600001</v>
          </cell>
          <cell r="I2185" t="str">
            <v>Small Cap</v>
          </cell>
          <cell r="J2185">
            <v>88.11</v>
          </cell>
        </row>
        <row r="2186">
          <cell r="A2186" t="str">
            <v>INE541K01014</v>
          </cell>
          <cell r="B2186">
            <v>4899</v>
          </cell>
          <cell r="C2186">
            <v>238295</v>
          </cell>
          <cell r="D2186" t="str">
            <v>Star Delta Transformers Ltd.</v>
          </cell>
          <cell r="E2186" t="str">
            <v>Capital Goods</v>
          </cell>
          <cell r="F2186" t="str">
            <v>SDTL IN</v>
          </cell>
          <cell r="G2186" t="str">
            <v>INE541K01014</v>
          </cell>
          <cell r="H2186">
            <v>185.30735300000001</v>
          </cell>
          <cell r="I2186" t="str">
            <v>Small Cap</v>
          </cell>
          <cell r="J2186">
            <v>0</v>
          </cell>
        </row>
        <row r="2187">
          <cell r="A2187" t="str">
            <v>INE054C01015</v>
          </cell>
          <cell r="B2187">
            <v>5716</v>
          </cell>
          <cell r="C2187">
            <v>123660</v>
          </cell>
          <cell r="D2187" t="str">
            <v>Waterbase Ltd.</v>
          </cell>
          <cell r="E2187" t="str">
            <v>FMCG</v>
          </cell>
          <cell r="F2187" t="str">
            <v>WB IN</v>
          </cell>
          <cell r="G2187" t="str">
            <v>INE054C01015</v>
          </cell>
          <cell r="H2187">
            <v>205.93251840900001</v>
          </cell>
          <cell r="I2187" t="str">
            <v>Small Cap</v>
          </cell>
          <cell r="J2187">
            <v>0</v>
          </cell>
        </row>
        <row r="2188">
          <cell r="A2188" t="str">
            <v>INE590B01010</v>
          </cell>
          <cell r="B2188">
            <v>1741</v>
          </cell>
          <cell r="C2188">
            <v>112493</v>
          </cell>
          <cell r="D2188" t="str">
            <v>Garnet International Ltd.</v>
          </cell>
          <cell r="E2188" t="str">
            <v>Finance</v>
          </cell>
          <cell r="F2188" t="str">
            <v>GARN IN</v>
          </cell>
          <cell r="G2188" t="str">
            <v>INE590B01010</v>
          </cell>
          <cell r="H2188">
            <v>244.161225</v>
          </cell>
          <cell r="I2188" t="str">
            <v>Small Cap</v>
          </cell>
          <cell r="J2188">
            <v>0</v>
          </cell>
        </row>
        <row r="2189">
          <cell r="A2189" t="str">
            <v>INE550H01011</v>
          </cell>
          <cell r="B2189">
            <v>5017</v>
          </cell>
          <cell r="C2189">
            <v>132904</v>
          </cell>
          <cell r="D2189" t="str">
            <v>Supreme Infrastructure India Ltd.</v>
          </cell>
          <cell r="E2189" t="str">
            <v>Infrastructure</v>
          </cell>
          <cell r="F2189" t="str">
            <v>SPII IN</v>
          </cell>
          <cell r="G2189" t="str">
            <v>INE550H01011</v>
          </cell>
          <cell r="H2189">
            <v>1035.0726320000001</v>
          </cell>
          <cell r="I2189" t="str">
            <v>Small Cap</v>
          </cell>
          <cell r="J2189">
            <v>101.82</v>
          </cell>
        </row>
        <row r="2190">
          <cell r="A2190" t="str">
            <v>INE890S01026</v>
          </cell>
          <cell r="B2190">
            <v>1717</v>
          </cell>
          <cell r="C2190">
            <v>248172</v>
          </cell>
          <cell r="D2190" t="str">
            <v>Gamco Ltd.</v>
          </cell>
          <cell r="E2190" t="str">
            <v>Finance</v>
          </cell>
          <cell r="F2190" t="str">
            <v>VISTR IN</v>
          </cell>
          <cell r="G2190" t="str">
            <v>INE890S01026</v>
          </cell>
          <cell r="H2190">
            <v>201.96974700000001</v>
          </cell>
          <cell r="I2190" t="str">
            <v>Small Cap</v>
          </cell>
          <cell r="J2190">
            <v>0</v>
          </cell>
        </row>
        <row r="2191">
          <cell r="A2191" t="str">
            <v>INE691D01012</v>
          </cell>
          <cell r="B2191">
            <v>4954</v>
          </cell>
          <cell r="C2191">
            <v>121113</v>
          </cell>
          <cell r="D2191" t="str">
            <v>Suditi Industries Ltd.</v>
          </cell>
          <cell r="E2191" t="str">
            <v>Textile</v>
          </cell>
          <cell r="F2191" t="str">
            <v>SDHP IN</v>
          </cell>
          <cell r="G2191" t="str">
            <v>INE691D01012</v>
          </cell>
          <cell r="H2191">
            <v>251.56344784999999</v>
          </cell>
          <cell r="I2191" t="str">
            <v>Small Cap</v>
          </cell>
          <cell r="J2191">
            <v>0</v>
          </cell>
        </row>
        <row r="2192">
          <cell r="A2192" t="str">
            <v>INE0EAX01014</v>
          </cell>
          <cell r="B2192">
            <v>46</v>
          </cell>
          <cell r="C2192">
            <v>302649</v>
          </cell>
          <cell r="D2192" t="str">
            <v>Aashka Hospitals Ltd.</v>
          </cell>
          <cell r="E2192" t="str">
            <v>Healthcare</v>
          </cell>
          <cell r="F2192" t="str">
            <v>AASHKA IN</v>
          </cell>
          <cell r="G2192" t="str">
            <v>INE0EAX01014</v>
          </cell>
          <cell r="H2192">
            <v>0</v>
          </cell>
          <cell r="I2192" t="str">
            <v>Small Cap</v>
          </cell>
          <cell r="J2192">
            <v>0</v>
          </cell>
        </row>
        <row r="2193">
          <cell r="A2193" t="str">
            <v>INE413B01023</v>
          </cell>
          <cell r="B2193">
            <v>4284</v>
          </cell>
          <cell r="C2193">
            <v>109020</v>
          </cell>
          <cell r="D2193" t="str">
            <v>Ruchi Infrastructure Ltd.</v>
          </cell>
          <cell r="E2193" t="str">
            <v>Logistics</v>
          </cell>
          <cell r="F2193" t="str">
            <v>CLFL IN</v>
          </cell>
          <cell r="G2193" t="str">
            <v>INE413B01023</v>
          </cell>
          <cell r="H2193">
            <v>177.01870650000001</v>
          </cell>
          <cell r="I2193" t="str">
            <v>Small Cap</v>
          </cell>
          <cell r="J2193">
            <v>7.47</v>
          </cell>
        </row>
        <row r="2194">
          <cell r="A2194" t="str">
            <v>INE285U01025</v>
          </cell>
          <cell r="B2194">
            <v>2742</v>
          </cell>
          <cell r="C2194">
            <v>130313</v>
          </cell>
          <cell r="D2194" t="str">
            <v>Kimia Biosciences Ltd.</v>
          </cell>
          <cell r="E2194" t="str">
            <v>Healthcare</v>
          </cell>
          <cell r="F2194" t="str">
            <v>KIMIA IN</v>
          </cell>
          <cell r="G2194" t="str">
            <v>INE285U01025</v>
          </cell>
          <cell r="H2194">
            <v>174.96251621799999</v>
          </cell>
          <cell r="I2194" t="str">
            <v>Small Cap</v>
          </cell>
          <cell r="J2194">
            <v>0</v>
          </cell>
        </row>
        <row r="2195">
          <cell r="A2195" t="str">
            <v>INE341R01014</v>
          </cell>
          <cell r="B2195">
            <v>1327</v>
          </cell>
          <cell r="C2195">
            <v>272702</v>
          </cell>
          <cell r="D2195" t="str">
            <v>Dhunseri Tea &amp; Industries Ltd.</v>
          </cell>
          <cell r="E2195" t="str">
            <v>Agri</v>
          </cell>
          <cell r="F2195" t="str">
            <v>DTIL IN</v>
          </cell>
          <cell r="G2195" t="str">
            <v>INE341R01014</v>
          </cell>
          <cell r="H2195">
            <v>200.639318565</v>
          </cell>
          <cell r="I2195" t="str">
            <v>Small Cap</v>
          </cell>
          <cell r="J2195">
            <v>191.23</v>
          </cell>
        </row>
        <row r="2196">
          <cell r="A2196" t="str">
            <v>INE05FR01029</v>
          </cell>
          <cell r="B2196">
            <v>434</v>
          </cell>
          <cell r="C2196">
            <v>294353</v>
          </cell>
          <cell r="D2196" t="str">
            <v>Ashapuri Gold Ornament Ltd.</v>
          </cell>
          <cell r="E2196" t="str">
            <v>Diamond  &amp;  Jewellery</v>
          </cell>
          <cell r="F2196" t="str">
            <v>AGOL IN</v>
          </cell>
          <cell r="G2196" t="str">
            <v>INE05FR01029</v>
          </cell>
          <cell r="H2196">
            <v>210.32155424600001</v>
          </cell>
          <cell r="I2196" t="str">
            <v>Small Cap</v>
          </cell>
          <cell r="J2196">
            <v>0</v>
          </cell>
        </row>
        <row r="2197">
          <cell r="A2197" t="str">
            <v>INE072A01029</v>
          </cell>
          <cell r="B2197">
            <v>2283</v>
          </cell>
          <cell r="C2197">
            <v>113361</v>
          </cell>
          <cell r="D2197" t="str">
            <v>India Steel Works Ltd.</v>
          </cell>
          <cell r="E2197" t="str">
            <v>Iron &amp; Steel</v>
          </cell>
          <cell r="F2197" t="str">
            <v>ISI IN</v>
          </cell>
          <cell r="G2197" t="str">
            <v>INE072A01029</v>
          </cell>
          <cell r="H2197">
            <v>479.68751462500001</v>
          </cell>
          <cell r="I2197" t="str">
            <v>Small Cap</v>
          </cell>
          <cell r="J2197">
            <v>0</v>
          </cell>
        </row>
        <row r="2198">
          <cell r="A2198" t="str">
            <v>INE717F01028</v>
          </cell>
          <cell r="B2198">
            <v>5529</v>
          </cell>
          <cell r="C2198">
            <v>245507</v>
          </cell>
          <cell r="D2198" t="str">
            <v>Variman Global Enterprises Ltd.</v>
          </cell>
          <cell r="E2198" t="str">
            <v>Realty</v>
          </cell>
          <cell r="F2198" t="str">
            <v>VARIMAN IN</v>
          </cell>
          <cell r="G2198" t="str">
            <v>INE717F01028</v>
          </cell>
          <cell r="H2198">
            <v>234.08094299999999</v>
          </cell>
          <cell r="I2198" t="str">
            <v>Small Cap</v>
          </cell>
          <cell r="J2198">
            <v>0</v>
          </cell>
        </row>
        <row r="2199">
          <cell r="A2199" t="str">
            <v>INE353A01023</v>
          </cell>
          <cell r="B2199">
            <v>3464</v>
          </cell>
          <cell r="C2199">
            <v>100189</v>
          </cell>
          <cell r="D2199" t="str">
            <v>NDL Ventures Ltd.</v>
          </cell>
          <cell r="E2199" t="str">
            <v>Media &amp; Entertainment</v>
          </cell>
          <cell r="F2199" t="str">
            <v>NDLVENTU IN</v>
          </cell>
          <cell r="G2199" t="str">
            <v>INE353A01023</v>
          </cell>
          <cell r="H2199">
            <v>292.9431027</v>
          </cell>
          <cell r="I2199" t="str">
            <v>Small Cap</v>
          </cell>
          <cell r="J2199">
            <v>87.08</v>
          </cell>
        </row>
        <row r="2200">
          <cell r="A2200" t="str">
            <v>INE430N01022</v>
          </cell>
          <cell r="B2200">
            <v>5654</v>
          </cell>
          <cell r="C2200">
            <v>229819</v>
          </cell>
          <cell r="D2200" t="str">
            <v>Vishwaraj Sugar Industries Ltd.</v>
          </cell>
          <cell r="E2200" t="str">
            <v>Agri</v>
          </cell>
          <cell r="F2200" t="str">
            <v>VISHWARA IN</v>
          </cell>
          <cell r="G2200" t="str">
            <v>INE430N01022</v>
          </cell>
          <cell r="H2200">
            <v>202.57976099999999</v>
          </cell>
          <cell r="I2200" t="str">
            <v>Small Cap</v>
          </cell>
          <cell r="J2200">
            <v>9.31</v>
          </cell>
        </row>
        <row r="2201">
          <cell r="A2201" t="str">
            <v>INE974F01025</v>
          </cell>
          <cell r="B2201">
            <v>4996</v>
          </cell>
          <cell r="C2201">
            <v>247961</v>
          </cell>
          <cell r="D2201" t="str">
            <v>Sunshine Capital Ltd.</v>
          </cell>
          <cell r="E2201" t="str">
            <v>Finance</v>
          </cell>
          <cell r="F2201" t="str">
            <v>SUCL IN</v>
          </cell>
          <cell r="G2201" t="str">
            <v>INE974F01025</v>
          </cell>
          <cell r="H2201">
            <v>167.333504</v>
          </cell>
          <cell r="I2201" t="str">
            <v>Small Cap</v>
          </cell>
          <cell r="J2201">
            <v>0</v>
          </cell>
        </row>
        <row r="2202">
          <cell r="A2202" t="str">
            <v>INE842D01029</v>
          </cell>
          <cell r="B2202">
            <v>701</v>
          </cell>
          <cell r="C2202">
            <v>131862</v>
          </cell>
          <cell r="D2202" t="str">
            <v>Bharat Agri Fert &amp; Realty Ltd.</v>
          </cell>
          <cell r="E2202" t="str">
            <v>Chemicals</v>
          </cell>
          <cell r="F2202" t="str">
            <v>BFIL IN</v>
          </cell>
          <cell r="G2202" t="str">
            <v>INE842D01029</v>
          </cell>
          <cell r="H2202">
            <v>173.31190569</v>
          </cell>
          <cell r="I2202" t="str">
            <v>Small Cap</v>
          </cell>
          <cell r="J2202">
            <v>0</v>
          </cell>
        </row>
        <row r="2203">
          <cell r="A2203" t="str">
            <v>INE244W01010</v>
          </cell>
          <cell r="B2203">
            <v>5558</v>
          </cell>
          <cell r="C2203">
            <v>299544</v>
          </cell>
          <cell r="D2203" t="str">
            <v>Veer Global Infraconstruction Ltd.</v>
          </cell>
          <cell r="E2203" t="str">
            <v>Realty</v>
          </cell>
          <cell r="F2203" t="str">
            <v>VGIL IN</v>
          </cell>
          <cell r="G2203" t="str">
            <v>INE244W01010</v>
          </cell>
          <cell r="H2203">
            <v>212.788802</v>
          </cell>
          <cell r="I2203" t="str">
            <v>Small Cap</v>
          </cell>
          <cell r="J2203">
            <v>0</v>
          </cell>
        </row>
        <row r="2204">
          <cell r="A2204" t="str">
            <v>INE951M01037</v>
          </cell>
          <cell r="B2204">
            <v>4272</v>
          </cell>
          <cell r="C2204">
            <v>131307</v>
          </cell>
          <cell r="D2204" t="str">
            <v>RRIL Ltd.</v>
          </cell>
          <cell r="E2204" t="str">
            <v>Textile</v>
          </cell>
          <cell r="F2204" t="str">
            <v>RRIL IN</v>
          </cell>
          <cell r="G2204" t="str">
            <v>INE951M01037</v>
          </cell>
          <cell r="H2204">
            <v>222.67065073000001</v>
          </cell>
          <cell r="I2204" t="str">
            <v>Small Cap</v>
          </cell>
          <cell r="J2204">
            <v>0</v>
          </cell>
        </row>
        <row r="2205">
          <cell r="A2205" t="str">
            <v>INE683E01017</v>
          </cell>
          <cell r="B2205">
            <v>1157</v>
          </cell>
          <cell r="C2205">
            <v>124506</v>
          </cell>
          <cell r="D2205" t="str">
            <v>Coral Laboratories Ltd.</v>
          </cell>
          <cell r="E2205" t="str">
            <v>Healthcare</v>
          </cell>
          <cell r="F2205" t="str">
            <v>CRLB IN</v>
          </cell>
          <cell r="G2205" t="str">
            <v>INE683E01017</v>
          </cell>
          <cell r="H2205">
            <v>188.93695099999999</v>
          </cell>
          <cell r="I2205" t="str">
            <v>Small Cap</v>
          </cell>
          <cell r="J2205">
            <v>0</v>
          </cell>
        </row>
        <row r="2206">
          <cell r="A2206" t="str">
            <v>INE099G01011</v>
          </cell>
          <cell r="B2206">
            <v>4470</v>
          </cell>
          <cell r="C2206">
            <v>111672</v>
          </cell>
          <cell r="D2206" t="str">
            <v>Scan Steels Ltd.</v>
          </cell>
          <cell r="E2206" t="str">
            <v>Iron &amp; Steel</v>
          </cell>
          <cell r="F2206" t="str">
            <v>SCAS IN</v>
          </cell>
          <cell r="G2206" t="str">
            <v>INE099G01011</v>
          </cell>
          <cell r="H2206">
            <v>203.29136135499999</v>
          </cell>
          <cell r="I2206" t="str">
            <v>Small Cap</v>
          </cell>
          <cell r="J2206">
            <v>0</v>
          </cell>
        </row>
        <row r="2207">
          <cell r="A2207" t="str">
            <v>INE0N0Y01013</v>
          </cell>
          <cell r="B2207">
            <v>5392</v>
          </cell>
          <cell r="C2207">
            <v>307643</v>
          </cell>
          <cell r="D2207" t="str">
            <v>Udayshivakumar Infra Ltd.</v>
          </cell>
          <cell r="E2207" t="str">
            <v>Infrastructure</v>
          </cell>
          <cell r="F2207" t="str">
            <v>USK IN</v>
          </cell>
          <cell r="G2207" t="str">
            <v>INE0N0Y01013</v>
          </cell>
          <cell r="H2207">
            <v>179.35714007999999</v>
          </cell>
          <cell r="I2207" t="str">
            <v>Small Cap</v>
          </cell>
          <cell r="J2207">
            <v>32.31</v>
          </cell>
        </row>
        <row r="2208">
          <cell r="A2208" t="str">
            <v>INE403B01016</v>
          </cell>
          <cell r="B2208">
            <v>1712</v>
          </cell>
          <cell r="C2208">
            <v>106186</v>
          </cell>
          <cell r="D2208" t="str">
            <v>Galaxy Cloud Kitchens Ltd.</v>
          </cell>
          <cell r="E2208" t="str">
            <v>Media &amp; Entertainment</v>
          </cell>
          <cell r="F2208" t="str">
            <v>GCKL IN</v>
          </cell>
          <cell r="G2208" t="str">
            <v>INE403B01016</v>
          </cell>
          <cell r="H2208">
            <v>128.575731942</v>
          </cell>
          <cell r="I2208" t="str">
            <v>Small Cap</v>
          </cell>
          <cell r="J2208">
            <v>0</v>
          </cell>
        </row>
        <row r="2209">
          <cell r="A2209" t="str">
            <v>INE679E01015</v>
          </cell>
          <cell r="B2209">
            <v>184</v>
          </cell>
          <cell r="C2209">
            <v>267306</v>
          </cell>
          <cell r="D2209" t="str">
            <v>Agribio Spirits Ltd.</v>
          </cell>
          <cell r="E2209" t="str">
            <v>Trading</v>
          </cell>
          <cell r="F2209" t="str">
            <v>BNL IN</v>
          </cell>
          <cell r="G2209" t="str">
            <v>INE679E01015</v>
          </cell>
          <cell r="H2209">
            <v>241.24911310499999</v>
          </cell>
          <cell r="I2209" t="str">
            <v>Small Cap</v>
          </cell>
          <cell r="J2209">
            <v>0</v>
          </cell>
        </row>
        <row r="2210">
          <cell r="A2210" t="str">
            <v>INE402H01015</v>
          </cell>
          <cell r="B2210">
            <v>4658</v>
          </cell>
          <cell r="C2210">
            <v>126981</v>
          </cell>
          <cell r="D2210" t="str">
            <v>Shri Bajrang Alliance Ltd.</v>
          </cell>
          <cell r="E2210" t="str">
            <v>Capital Goods</v>
          </cell>
          <cell r="F2210" t="str">
            <v>SBJA IN</v>
          </cell>
          <cell r="G2210" t="str">
            <v>INE402H01015</v>
          </cell>
          <cell r="H2210">
            <v>182.20500000000001</v>
          </cell>
          <cell r="I2210" t="str">
            <v>Small Cap</v>
          </cell>
          <cell r="J2210">
            <v>0</v>
          </cell>
        </row>
        <row r="2211">
          <cell r="A2211" t="str">
            <v>INE0U6201010</v>
          </cell>
          <cell r="B2211">
            <v>4946</v>
          </cell>
          <cell r="C2211">
            <v>316080</v>
          </cell>
          <cell r="D2211" t="str">
            <v>Subam Papers Ltd.</v>
          </cell>
          <cell r="E2211" t="str">
            <v>Paper</v>
          </cell>
          <cell r="F2211" t="str">
            <v>SUBAM IN</v>
          </cell>
          <cell r="G2211" t="str">
            <v>INE0U6201010</v>
          </cell>
          <cell r="H2211">
            <v>314.03819370000002</v>
          </cell>
          <cell r="I2211" t="str">
            <v>Small Cap</v>
          </cell>
          <cell r="J2211">
            <v>0</v>
          </cell>
        </row>
        <row r="2212">
          <cell r="A2212" t="str">
            <v>INE0MNV01014</v>
          </cell>
          <cell r="B2212">
            <v>4713</v>
          </cell>
          <cell r="C2212">
            <v>307298</v>
          </cell>
          <cell r="D2212" t="str">
            <v>Silicon Rental Solutions Ltd.</v>
          </cell>
          <cell r="E2212" t="str">
            <v>Business Services</v>
          </cell>
          <cell r="F2212" t="str">
            <v>SRSOLTD IN</v>
          </cell>
          <cell r="G2212" t="str">
            <v>INE0MNV01014</v>
          </cell>
          <cell r="H2212">
            <v>213.53904</v>
          </cell>
          <cell r="I2212" t="str">
            <v>Small Cap</v>
          </cell>
          <cell r="J2212">
            <v>0</v>
          </cell>
        </row>
        <row r="2213">
          <cell r="A2213" t="str">
            <v>INE740X01023</v>
          </cell>
          <cell r="B2213">
            <v>2942</v>
          </cell>
          <cell r="C2213">
            <v>287624</v>
          </cell>
          <cell r="D2213" t="str">
            <v>Lorenzini Apparels Ltd.</v>
          </cell>
          <cell r="E2213" t="str">
            <v>Textile</v>
          </cell>
          <cell r="F2213" t="str">
            <v>LAL IN</v>
          </cell>
          <cell r="G2213" t="str">
            <v>INE740X01023</v>
          </cell>
          <cell r="H2213">
            <v>198.56712844500001</v>
          </cell>
          <cell r="I2213" t="str">
            <v>Small Cap</v>
          </cell>
          <cell r="J2213">
            <v>11.74</v>
          </cell>
        </row>
        <row r="2214">
          <cell r="A2214" t="str">
            <v>INE658D01011</v>
          </cell>
          <cell r="B2214">
            <v>4723</v>
          </cell>
          <cell r="C2214">
            <v>113472</v>
          </cell>
          <cell r="D2214" t="str">
            <v>Simplex Castings Ltd.</v>
          </cell>
          <cell r="E2214" t="str">
            <v>Automobile &amp; Ancillaries</v>
          </cell>
          <cell r="F2214" t="str">
            <v>SMPX IN</v>
          </cell>
          <cell r="G2214" t="str">
            <v>INE658D01011</v>
          </cell>
          <cell r="H2214">
            <v>293.39100332499999</v>
          </cell>
          <cell r="I2214" t="str">
            <v>Small Cap</v>
          </cell>
          <cell r="J2214">
            <v>0</v>
          </cell>
        </row>
        <row r="2215">
          <cell r="A2215" t="str">
            <v>INE942P01013</v>
          </cell>
          <cell r="B2215">
            <v>1344</v>
          </cell>
          <cell r="C2215">
            <v>281812</v>
          </cell>
          <cell r="D2215" t="str">
            <v>Diksat Transworld Ltd.</v>
          </cell>
          <cell r="E2215" t="str">
            <v>Media &amp; Entertainment</v>
          </cell>
          <cell r="F2215" t="str">
            <v>DIKSAT IN</v>
          </cell>
          <cell r="G2215" t="str">
            <v>INE942P01013</v>
          </cell>
          <cell r="H2215">
            <v>201.74306250000001</v>
          </cell>
          <cell r="I2215" t="str">
            <v>Small Cap</v>
          </cell>
          <cell r="J2215">
            <v>0</v>
          </cell>
        </row>
        <row r="2216">
          <cell r="A2216" t="str">
            <v>INE753K01015</v>
          </cell>
          <cell r="B2216">
            <v>1508</v>
          </cell>
          <cell r="C2216">
            <v>219415</v>
          </cell>
          <cell r="D2216" t="str">
            <v>Emmbi Industries Ltd.</v>
          </cell>
          <cell r="E2216" t="str">
            <v>Plastic Products</v>
          </cell>
          <cell r="F2216" t="str">
            <v>EMMB IN</v>
          </cell>
          <cell r="G2216" t="str">
            <v>INE753K01015</v>
          </cell>
          <cell r="H2216">
            <v>201.253015</v>
          </cell>
          <cell r="I2216" t="str">
            <v>Small Cap</v>
          </cell>
          <cell r="J2216">
            <v>105.06</v>
          </cell>
        </row>
        <row r="2217">
          <cell r="A2217" t="str">
            <v>INE403C01014</v>
          </cell>
          <cell r="B2217">
            <v>2413</v>
          </cell>
          <cell r="C2217">
            <v>105737</v>
          </cell>
          <cell r="D2217" t="str">
            <v>International Combustion (India) Ltd.</v>
          </cell>
          <cell r="E2217" t="str">
            <v>Capital Goods</v>
          </cell>
          <cell r="F2217" t="str">
            <v>ICMB IN</v>
          </cell>
          <cell r="G2217" t="str">
            <v>INE403C01014</v>
          </cell>
          <cell r="H2217">
            <v>192.52478042000001</v>
          </cell>
          <cell r="I2217" t="str">
            <v>Small Cap</v>
          </cell>
          <cell r="J2217">
            <v>0</v>
          </cell>
        </row>
        <row r="2218">
          <cell r="A2218" t="str">
            <v>INE06H201014</v>
          </cell>
          <cell r="B2218">
            <v>1785</v>
          </cell>
          <cell r="C2218">
            <v>294928</v>
          </cell>
          <cell r="D2218" t="str">
            <v>Gensol Engineering Ltd.</v>
          </cell>
          <cell r="E2218" t="str">
            <v>Infrastructure</v>
          </cell>
          <cell r="F2218" t="str">
            <v>GENSOL IN</v>
          </cell>
          <cell r="G2218" t="str">
            <v>INE06H201014</v>
          </cell>
          <cell r="H2218">
            <v>166.54966617599999</v>
          </cell>
          <cell r="I2218" t="str">
            <v>Small Cap</v>
          </cell>
          <cell r="J2218">
            <v>43.83</v>
          </cell>
        </row>
        <row r="2219">
          <cell r="A2219" t="str">
            <v>INE164D01010</v>
          </cell>
          <cell r="B2219">
            <v>5695</v>
          </cell>
          <cell r="C2219">
            <v>131997</v>
          </cell>
          <cell r="D2219" t="str">
            <v>Vuenow Infratech Ltd.</v>
          </cell>
          <cell r="E2219" t="str">
            <v>Capital Goods</v>
          </cell>
          <cell r="F2219" t="str">
            <v>GVLI IN</v>
          </cell>
          <cell r="G2219" t="str">
            <v>INE164D01010</v>
          </cell>
          <cell r="H2219">
            <v>168.76771099999999</v>
          </cell>
          <cell r="I2219" t="str">
            <v>Small Cap</v>
          </cell>
          <cell r="J2219">
            <v>0</v>
          </cell>
        </row>
        <row r="2220">
          <cell r="A2220" t="str">
            <v>INE321D01016</v>
          </cell>
          <cell r="B2220">
            <v>3669</v>
          </cell>
          <cell r="C2220">
            <v>106579</v>
          </cell>
          <cell r="D2220" t="str">
            <v>Oriental Carbon &amp; Chemicals Ltd.</v>
          </cell>
          <cell r="E2220" t="str">
            <v>Chemicals</v>
          </cell>
          <cell r="F2220" t="str">
            <v>OTCC IN</v>
          </cell>
          <cell r="G2220" t="str">
            <v>INE321D01016</v>
          </cell>
          <cell r="H2220">
            <v>182.36912946000001</v>
          </cell>
          <cell r="I2220" t="str">
            <v>Small Cap</v>
          </cell>
          <cell r="J2220">
            <v>0</v>
          </cell>
        </row>
        <row r="2221">
          <cell r="A2221" t="str">
            <v>INE325G01010</v>
          </cell>
          <cell r="B2221">
            <v>529</v>
          </cell>
          <cell r="C2221">
            <v>131310</v>
          </cell>
          <cell r="D2221" t="str">
            <v>Available Finance Ltd.</v>
          </cell>
          <cell r="E2221" t="str">
            <v>Finance</v>
          </cell>
          <cell r="F2221" t="str">
            <v>FFI IN</v>
          </cell>
          <cell r="G2221" t="str">
            <v>INE325G01010</v>
          </cell>
          <cell r="H2221">
            <v>173.36086299999999</v>
          </cell>
          <cell r="I2221" t="str">
            <v>Small Cap</v>
          </cell>
          <cell r="J2221">
            <v>0</v>
          </cell>
        </row>
        <row r="2222">
          <cell r="A2222" t="str">
            <v>INE385I01010</v>
          </cell>
          <cell r="B2222">
            <v>253</v>
          </cell>
          <cell r="C2222">
            <v>132878</v>
          </cell>
          <cell r="D2222" t="str">
            <v>Alpa Laboratories Ltd.</v>
          </cell>
          <cell r="E2222" t="str">
            <v>Healthcare</v>
          </cell>
          <cell r="F2222" t="str">
            <v>ALPA IN</v>
          </cell>
          <cell r="G2222" t="str">
            <v>INE385I01010</v>
          </cell>
          <cell r="H2222">
            <v>199.9277812</v>
          </cell>
          <cell r="I2222" t="str">
            <v>Small Cap</v>
          </cell>
          <cell r="J2222">
            <v>95.03</v>
          </cell>
        </row>
        <row r="2223">
          <cell r="A2223" t="str">
            <v>INE060601023</v>
          </cell>
          <cell r="B2223">
            <v>3368</v>
          </cell>
          <cell r="C2223">
            <v>295053</v>
          </cell>
          <cell r="D2223" t="str">
            <v>Murae Organisor Ltd.</v>
          </cell>
          <cell r="E2223" t="str">
            <v>Healthcare</v>
          </cell>
          <cell r="F2223" t="str">
            <v>EARUM IN</v>
          </cell>
          <cell r="G2223" t="str">
            <v>INE060601023</v>
          </cell>
          <cell r="H2223">
            <v>130.871087424</v>
          </cell>
          <cell r="I2223" t="str">
            <v>Small Cap</v>
          </cell>
          <cell r="J2223">
            <v>0</v>
          </cell>
        </row>
        <row r="2224">
          <cell r="A2224" t="str">
            <v>INE447A01015</v>
          </cell>
          <cell r="B2224">
            <v>508</v>
          </cell>
          <cell r="C2224">
            <v>100028</v>
          </cell>
          <cell r="D2224" t="str">
            <v>ATV Projects India Ltd.</v>
          </cell>
          <cell r="E2224" t="str">
            <v>Capital Goods</v>
          </cell>
          <cell r="F2224" t="str">
            <v>ATV IN</v>
          </cell>
          <cell r="G2224" t="str">
            <v>INE447A01015</v>
          </cell>
          <cell r="H2224">
            <v>193.45366185</v>
          </cell>
          <cell r="I2224" t="str">
            <v>Small Cap</v>
          </cell>
          <cell r="J2224">
            <v>0</v>
          </cell>
        </row>
        <row r="2225">
          <cell r="A2225" t="str">
            <v>INE268B01013</v>
          </cell>
          <cell r="B2225">
            <v>2809</v>
          </cell>
          <cell r="C2225">
            <v>124518</v>
          </cell>
          <cell r="D2225" t="str">
            <v>Krebs Biochemicals &amp; Industries Ltd.</v>
          </cell>
          <cell r="E2225" t="str">
            <v>Healthcare</v>
          </cell>
          <cell r="F2225" t="str">
            <v>KBC IN</v>
          </cell>
          <cell r="G2225" t="str">
            <v>INE268B01013</v>
          </cell>
          <cell r="H2225">
            <v>166.577087436</v>
          </cell>
          <cell r="I2225" t="str">
            <v>Small Cap</v>
          </cell>
          <cell r="J2225">
            <v>75.36</v>
          </cell>
        </row>
        <row r="2226">
          <cell r="A2226" t="str">
            <v>INE750G01019</v>
          </cell>
          <cell r="B2226">
            <v>1596</v>
          </cell>
          <cell r="C2226">
            <v>112099</v>
          </cell>
          <cell r="D2226" t="str">
            <v>Eyantra ventures Ltd.</v>
          </cell>
          <cell r="E2226" t="str">
            <v>Trading</v>
          </cell>
          <cell r="F2226" t="str">
            <v>PNC IN</v>
          </cell>
          <cell r="G2226" t="str">
            <v>INE750G01019</v>
          </cell>
          <cell r="H2226">
            <v>0</v>
          </cell>
          <cell r="I2226" t="str">
            <v>Small Cap</v>
          </cell>
          <cell r="J2226">
            <v>0</v>
          </cell>
        </row>
        <row r="2227">
          <cell r="A2227" t="str">
            <v>INE298W01016</v>
          </cell>
          <cell r="B2227">
            <v>1042</v>
          </cell>
          <cell r="C2227">
            <v>284370</v>
          </cell>
          <cell r="D2227" t="str">
            <v>Chemcrux Enterprises Ltd.</v>
          </cell>
          <cell r="E2227" t="str">
            <v>Chemicals</v>
          </cell>
          <cell r="F2227" t="str">
            <v>CHEMCRUX IN</v>
          </cell>
          <cell r="G2227" t="str">
            <v>INE298W01016</v>
          </cell>
          <cell r="H2227">
            <v>171.93063240000001</v>
          </cell>
          <cell r="I2227" t="str">
            <v>Small Cap</v>
          </cell>
          <cell r="J2227">
            <v>0</v>
          </cell>
        </row>
        <row r="2228">
          <cell r="A2228" t="str">
            <v>INE121D01036</v>
          </cell>
          <cell r="B2228">
            <v>5101</v>
          </cell>
          <cell r="C2228">
            <v>131173</v>
          </cell>
          <cell r="D2228" t="str">
            <v>Syschem (India) Ltd.</v>
          </cell>
          <cell r="E2228" t="str">
            <v>Healthcare</v>
          </cell>
          <cell r="F2228" t="str">
            <v>SYSC IN</v>
          </cell>
          <cell r="G2228" t="str">
            <v>INE121D01036</v>
          </cell>
          <cell r="H2228">
            <v>236.10153800000001</v>
          </cell>
          <cell r="I2228" t="str">
            <v>Small Cap</v>
          </cell>
          <cell r="J2228">
            <v>0</v>
          </cell>
        </row>
        <row r="2229">
          <cell r="A2229" t="str">
            <v>INE413F01016</v>
          </cell>
          <cell r="B2229">
            <v>1304</v>
          </cell>
          <cell r="C2229">
            <v>206516</v>
          </cell>
          <cell r="D2229" t="str">
            <v>Dhanashree Electronics Ltd.</v>
          </cell>
          <cell r="E2229" t="str">
            <v>Capital Goods</v>
          </cell>
          <cell r="F2229" t="str">
            <v>DEL IN</v>
          </cell>
          <cell r="G2229" t="str">
            <v>INE413F01016</v>
          </cell>
          <cell r="H2229">
            <v>462.52305000000001</v>
          </cell>
          <cell r="I2229" t="str">
            <v>Small Cap</v>
          </cell>
          <cell r="J2229">
            <v>0</v>
          </cell>
        </row>
        <row r="2230">
          <cell r="A2230" t="str">
            <v>INE750R01016</v>
          </cell>
          <cell r="B2230">
            <v>37</v>
          </cell>
          <cell r="C2230">
            <v>254751</v>
          </cell>
          <cell r="D2230" t="str">
            <v>Aarnav Fashions Ltd.</v>
          </cell>
          <cell r="E2230" t="str">
            <v>Trading</v>
          </cell>
          <cell r="F2230" t="str">
            <v>AARNAV IN</v>
          </cell>
          <cell r="G2230" t="str">
            <v>INE750R01016</v>
          </cell>
          <cell r="H2230">
            <v>166.96929648400001</v>
          </cell>
          <cell r="I2230" t="str">
            <v>Small Cap</v>
          </cell>
          <cell r="J2230">
            <v>0</v>
          </cell>
        </row>
        <row r="2231">
          <cell r="A2231" t="str">
            <v>INE627F01011</v>
          </cell>
          <cell r="B2231">
            <v>1001</v>
          </cell>
          <cell r="C2231">
            <v>122251</v>
          </cell>
          <cell r="D2231" t="str">
            <v>Cenlub Industries Ltd.</v>
          </cell>
          <cell r="E2231" t="str">
            <v>Capital Goods</v>
          </cell>
          <cell r="F2231" t="str">
            <v>CLBI IN</v>
          </cell>
          <cell r="G2231" t="str">
            <v>INE627F01011</v>
          </cell>
          <cell r="H2231">
            <v>146.15856915500001</v>
          </cell>
          <cell r="I2231" t="str">
            <v>Small Cap</v>
          </cell>
          <cell r="J2231">
            <v>0</v>
          </cell>
        </row>
        <row r="2232">
          <cell r="A2232" t="str">
            <v>INE452L01012</v>
          </cell>
          <cell r="B2232">
            <v>2260</v>
          </cell>
          <cell r="C2232">
            <v>242786</v>
          </cell>
          <cell r="D2232" t="str">
            <v>Incredible Industries Ltd.</v>
          </cell>
          <cell r="E2232" t="str">
            <v>Iron &amp; Steel</v>
          </cell>
          <cell r="F2232" t="str">
            <v>INCREDIB IN</v>
          </cell>
          <cell r="G2232" t="str">
            <v>INE452L01012</v>
          </cell>
          <cell r="H2232">
            <v>217.4514375</v>
          </cell>
          <cell r="I2232" t="str">
            <v>Small Cap</v>
          </cell>
          <cell r="J2232">
            <v>46.5</v>
          </cell>
        </row>
        <row r="2233">
          <cell r="A2233" t="str">
            <v>INE117D01018</v>
          </cell>
          <cell r="B2233">
            <v>3805</v>
          </cell>
          <cell r="C2233">
            <v>124572</v>
          </cell>
          <cell r="D2233" t="str">
            <v>Pharmaids Pharmaceuticals Ltd.</v>
          </cell>
          <cell r="E2233" t="str">
            <v>Healthcare</v>
          </cell>
          <cell r="F2233" t="str">
            <v>PHAD IN</v>
          </cell>
          <cell r="G2233" t="str">
            <v>INE117D01018</v>
          </cell>
          <cell r="H2233">
            <v>203.67161429999999</v>
          </cell>
          <cell r="I2233" t="str">
            <v>Small Cap</v>
          </cell>
          <cell r="J2233">
            <v>0</v>
          </cell>
        </row>
        <row r="2234">
          <cell r="A2234" t="str">
            <v>INE372M01010</v>
          </cell>
          <cell r="B2234">
            <v>377</v>
          </cell>
          <cell r="C2234">
            <v>243248</v>
          </cell>
          <cell r="D2234" t="str">
            <v>ARCL Organics Ltd.</v>
          </cell>
          <cell r="E2234" t="str">
            <v>Chemicals</v>
          </cell>
          <cell r="F2234" t="str">
            <v>ARCLO IN</v>
          </cell>
          <cell r="G2234" t="str">
            <v>INE372M01010</v>
          </cell>
          <cell r="H2234">
            <v>264.39999999999998</v>
          </cell>
          <cell r="I2234" t="str">
            <v>Small Cap</v>
          </cell>
          <cell r="J2234">
            <v>0</v>
          </cell>
        </row>
        <row r="2235">
          <cell r="A2235" t="str">
            <v>INE666Y01010</v>
          </cell>
          <cell r="B2235">
            <v>1372</v>
          </cell>
          <cell r="C2235">
            <v>236941</v>
          </cell>
          <cell r="D2235" t="str">
            <v>Dolfin Rubbers Ltd.</v>
          </cell>
          <cell r="E2235" t="str">
            <v>Agri</v>
          </cell>
          <cell r="F2235" t="str">
            <v>DOLFIN IN</v>
          </cell>
          <cell r="G2235" t="str">
            <v>INE666Y01010</v>
          </cell>
          <cell r="H2235">
            <v>199.69514971999999</v>
          </cell>
          <cell r="I2235" t="str">
            <v>Small Cap</v>
          </cell>
          <cell r="J2235">
            <v>0</v>
          </cell>
        </row>
        <row r="2236">
          <cell r="A2236" t="str">
            <v>INE123C01018</v>
          </cell>
          <cell r="B2236">
            <v>5112</v>
          </cell>
          <cell r="C2236">
            <v>107785</v>
          </cell>
          <cell r="D2236" t="str">
            <v>Tainwala Chemicals &amp; Plastics (India) Ltd.</v>
          </cell>
          <cell r="E2236" t="str">
            <v>Plastic Products</v>
          </cell>
          <cell r="F2236" t="str">
            <v>TCP IN</v>
          </cell>
          <cell r="G2236" t="str">
            <v>INE123C01018</v>
          </cell>
          <cell r="H2236">
            <v>199.35664327000001</v>
          </cell>
          <cell r="I2236" t="str">
            <v>Small Cap</v>
          </cell>
          <cell r="J2236">
            <v>211.64</v>
          </cell>
        </row>
        <row r="2237">
          <cell r="A2237" t="str">
            <v>INE423D01010</v>
          </cell>
          <cell r="B2237">
            <v>1448</v>
          </cell>
          <cell r="C2237">
            <v>126703</v>
          </cell>
          <cell r="D2237" t="str">
            <v>Ecoplast Ltd.</v>
          </cell>
          <cell r="E2237" t="str">
            <v>Plastic Products</v>
          </cell>
          <cell r="F2237" t="str">
            <v>ECPL IN</v>
          </cell>
          <cell r="G2237" t="str">
            <v>INE423D01010</v>
          </cell>
          <cell r="H2237">
            <v>181.74256025</v>
          </cell>
          <cell r="I2237" t="str">
            <v>Small Cap</v>
          </cell>
          <cell r="J2237">
            <v>0</v>
          </cell>
        </row>
        <row r="2238">
          <cell r="A2238" t="str">
            <v>INE0GIU01018</v>
          </cell>
          <cell r="B2238">
            <v>5404</v>
          </cell>
          <cell r="C2238">
            <v>303725</v>
          </cell>
          <cell r="D2238" t="str">
            <v>Uma Exports Ltd.</v>
          </cell>
          <cell r="E2238" t="str">
            <v>Trading</v>
          </cell>
          <cell r="F2238" t="str">
            <v>UMAEXPOR IN</v>
          </cell>
          <cell r="G2238" t="str">
            <v>INE0GIU01018</v>
          </cell>
          <cell r="H2238">
            <v>162.287184</v>
          </cell>
          <cell r="I2238" t="str">
            <v>Small Cap</v>
          </cell>
          <cell r="J2238">
            <v>49</v>
          </cell>
        </row>
        <row r="2239">
          <cell r="A2239" t="str">
            <v>INE588G01021</v>
          </cell>
          <cell r="B2239">
            <v>3201</v>
          </cell>
          <cell r="C2239">
            <v>107621</v>
          </cell>
          <cell r="D2239" t="str">
            <v>Milkfood Ltd.</v>
          </cell>
          <cell r="E2239" t="str">
            <v>FMCG</v>
          </cell>
          <cell r="F2239" t="str">
            <v>MF IN</v>
          </cell>
          <cell r="G2239" t="str">
            <v>INE588G01021</v>
          </cell>
          <cell r="H2239">
            <v>194.22096006000001</v>
          </cell>
          <cell r="I2239" t="str">
            <v>Small Cap</v>
          </cell>
          <cell r="J2239">
            <v>0</v>
          </cell>
        </row>
        <row r="2240">
          <cell r="A2240" t="str">
            <v>INE741L01018</v>
          </cell>
          <cell r="B2240">
            <v>1407</v>
          </cell>
          <cell r="C2240">
            <v>228688</v>
          </cell>
          <cell r="D2240" t="str">
            <v>Ducon Infratechnologies Ltd.</v>
          </cell>
          <cell r="E2240" t="str">
            <v>Infrastructure</v>
          </cell>
          <cell r="F2240" t="str">
            <v>DUCON IN</v>
          </cell>
          <cell r="G2240" t="str">
            <v>INE741L01018</v>
          </cell>
          <cell r="H2240">
            <v>176.75951932800001</v>
          </cell>
          <cell r="I2240" t="str">
            <v>Small Cap</v>
          </cell>
          <cell r="J2240">
            <v>5.43</v>
          </cell>
        </row>
        <row r="2241">
          <cell r="A2241" t="str">
            <v>INE316G01019</v>
          </cell>
          <cell r="B2241">
            <v>3718</v>
          </cell>
          <cell r="C2241">
            <v>131726</v>
          </cell>
          <cell r="D2241" t="str">
            <v>Panchsheel Organics Ltd.</v>
          </cell>
          <cell r="E2241" t="str">
            <v>Healthcare</v>
          </cell>
          <cell r="F2241" t="str">
            <v>PSO IN</v>
          </cell>
          <cell r="G2241" t="str">
            <v>INE316G01019</v>
          </cell>
          <cell r="H2241">
            <v>188.42188375000001</v>
          </cell>
          <cell r="I2241" t="str">
            <v>Small Cap</v>
          </cell>
          <cell r="J2241">
            <v>0</v>
          </cell>
        </row>
        <row r="2242">
          <cell r="A2242" t="str">
            <v>INE829P01020</v>
          </cell>
          <cell r="B2242">
            <v>271</v>
          </cell>
          <cell r="C2242">
            <v>236159</v>
          </cell>
          <cell r="D2242" t="str">
            <v>Amba Enterprises Ltd.</v>
          </cell>
          <cell r="E2242" t="str">
            <v>Capital Goods</v>
          </cell>
          <cell r="F2242" t="str">
            <v>AMEL IN</v>
          </cell>
          <cell r="G2242" t="str">
            <v>INE829P01020</v>
          </cell>
          <cell r="H2242">
            <v>199.59246719999999</v>
          </cell>
          <cell r="I2242" t="str">
            <v>Small Cap</v>
          </cell>
          <cell r="J2242">
            <v>0</v>
          </cell>
        </row>
        <row r="2243">
          <cell r="A2243" t="str">
            <v>INE877I01016</v>
          </cell>
          <cell r="B2243">
            <v>374</v>
          </cell>
          <cell r="C2243">
            <v>200099</v>
          </cell>
          <cell r="D2243" t="str">
            <v>Archidply Industries Ltd.</v>
          </cell>
          <cell r="E2243" t="str">
            <v>Construction Materials</v>
          </cell>
          <cell r="F2243" t="str">
            <v>APLY IN</v>
          </cell>
          <cell r="G2243" t="str">
            <v>INE877I01016</v>
          </cell>
          <cell r="H2243">
            <v>203.07989499999999</v>
          </cell>
          <cell r="I2243" t="str">
            <v>Small Cap</v>
          </cell>
          <cell r="J2243">
            <v>102.54</v>
          </cell>
        </row>
        <row r="2244">
          <cell r="A2244" t="str">
            <v>INE497E01020</v>
          </cell>
          <cell r="B2244">
            <v>4060</v>
          </cell>
          <cell r="C2244">
            <v>130253</v>
          </cell>
          <cell r="D2244" t="str">
            <v>Rajasthan Tube Manufacturing Company Ltd.</v>
          </cell>
          <cell r="E2244" t="str">
            <v>Iron &amp; Steel</v>
          </cell>
          <cell r="F2244" t="str">
            <v>RTMC IN</v>
          </cell>
          <cell r="G2244" t="str">
            <v>INE497E01020</v>
          </cell>
          <cell r="H2244">
            <v>184.008396</v>
          </cell>
          <cell r="I2244" t="str">
            <v>Small Cap</v>
          </cell>
          <cell r="J2244">
            <v>0</v>
          </cell>
        </row>
        <row r="2245">
          <cell r="A2245" t="str">
            <v>INE932D01010</v>
          </cell>
          <cell r="B2245">
            <v>1414</v>
          </cell>
          <cell r="C2245">
            <v>116003</v>
          </cell>
          <cell r="D2245" t="str">
            <v>Duroply Industries Ltd.</v>
          </cell>
          <cell r="E2245" t="str">
            <v>Construction Materials</v>
          </cell>
          <cell r="F2245" t="str">
            <v>DUROPLY IN</v>
          </cell>
          <cell r="G2245" t="str">
            <v>INE932D01010</v>
          </cell>
          <cell r="H2245">
            <v>177.535404</v>
          </cell>
          <cell r="I2245" t="str">
            <v>Small Cap</v>
          </cell>
          <cell r="J2245">
            <v>0</v>
          </cell>
        </row>
        <row r="2246">
          <cell r="A2246" t="str">
            <v>INE611L01021</v>
          </cell>
          <cell r="B2246">
            <v>2306</v>
          </cell>
          <cell r="C2246">
            <v>222623</v>
          </cell>
          <cell r="D2246" t="str">
            <v>Indian Terrain Fashions Ltd.</v>
          </cell>
          <cell r="E2246" t="str">
            <v>Textile</v>
          </cell>
          <cell r="F2246" t="str">
            <v>ITFL IN</v>
          </cell>
          <cell r="G2246" t="str">
            <v>INE611L01021</v>
          </cell>
          <cell r="H2246">
            <v>166.39163322799999</v>
          </cell>
          <cell r="I2246" t="str">
            <v>Small Cap</v>
          </cell>
          <cell r="J2246">
            <v>32.86</v>
          </cell>
        </row>
        <row r="2247">
          <cell r="A2247" t="str">
            <v>INE542B01011</v>
          </cell>
          <cell r="B2247">
            <v>211</v>
          </cell>
          <cell r="C2247">
            <v>124598</v>
          </cell>
          <cell r="D2247" t="str">
            <v>Aksharchem (India) Ltd.</v>
          </cell>
          <cell r="E2247" t="str">
            <v>Chemicals</v>
          </cell>
          <cell r="F2247" t="str">
            <v>ADCH IN</v>
          </cell>
          <cell r="G2247" t="str">
            <v>INE542B01011</v>
          </cell>
          <cell r="H2247">
            <v>217.61665191</v>
          </cell>
          <cell r="I2247" t="str">
            <v>Small Cap</v>
          </cell>
          <cell r="J2247">
            <v>271.05</v>
          </cell>
        </row>
        <row r="2248">
          <cell r="A2248" t="str">
            <v>INE700F01024</v>
          </cell>
          <cell r="B2248">
            <v>1141</v>
          </cell>
          <cell r="C2248">
            <v>282191</v>
          </cell>
          <cell r="D2248" t="str">
            <v>Confidence Futuristic Energetech Ltd.</v>
          </cell>
          <cell r="E2248" t="str">
            <v>Gas Transmission</v>
          </cell>
          <cell r="F2248" t="str">
            <v>CFELL IN</v>
          </cell>
          <cell r="G2248" t="str">
            <v>INE700F01024</v>
          </cell>
          <cell r="H2248">
            <v>147.04254</v>
          </cell>
          <cell r="I2248" t="str">
            <v>Small Cap</v>
          </cell>
          <cell r="J2248">
            <v>0</v>
          </cell>
        </row>
        <row r="2249">
          <cell r="A2249" t="str">
            <v>INE320I01017</v>
          </cell>
          <cell r="B2249">
            <v>830</v>
          </cell>
          <cell r="C2249">
            <v>200064</v>
          </cell>
          <cell r="D2249" t="str">
            <v>Brahmaputra Infrastructure Ltd.</v>
          </cell>
          <cell r="E2249" t="str">
            <v>Infrastructure</v>
          </cell>
          <cell r="F2249" t="str">
            <v>BRAI IN</v>
          </cell>
          <cell r="G2249" t="str">
            <v>INE320I01017</v>
          </cell>
          <cell r="H2249">
            <v>269.9001384</v>
          </cell>
          <cell r="I2249" t="str">
            <v>Small Cap</v>
          </cell>
          <cell r="J2249">
            <v>0</v>
          </cell>
        </row>
        <row r="2250">
          <cell r="A2250" t="str">
            <v>INE219M01021</v>
          </cell>
          <cell r="B2250">
            <v>509</v>
          </cell>
          <cell r="C2250">
            <v>132090</v>
          </cell>
          <cell r="D2250" t="str">
            <v>Atvo Enterprises Ltd.</v>
          </cell>
          <cell r="E2250" t="str">
            <v>Textile</v>
          </cell>
          <cell r="F2250" t="str">
            <v>VAKL IN</v>
          </cell>
          <cell r="G2250" t="str">
            <v>INE219M01021</v>
          </cell>
          <cell r="H2250">
            <v>164.43605259</v>
          </cell>
          <cell r="I2250" t="str">
            <v>Small Cap</v>
          </cell>
          <cell r="J2250">
            <v>0</v>
          </cell>
        </row>
        <row r="2251">
          <cell r="A2251" t="str">
            <v>INE716D01033</v>
          </cell>
          <cell r="B2251">
            <v>1193</v>
          </cell>
          <cell r="C2251">
            <v>112379</v>
          </cell>
          <cell r="D2251" t="str">
            <v>Cressanda Railway Solutions Ltd.</v>
          </cell>
          <cell r="E2251" t="str">
            <v>IT</v>
          </cell>
          <cell r="F2251" t="str">
            <v>CCF IN</v>
          </cell>
          <cell r="G2251" t="str">
            <v>INE716D01033</v>
          </cell>
          <cell r="H2251">
            <v>176.87448710800001</v>
          </cell>
          <cell r="I2251" t="str">
            <v>Small Cap</v>
          </cell>
          <cell r="J2251">
            <v>0</v>
          </cell>
        </row>
        <row r="2252">
          <cell r="A2252" t="str">
            <v>INE640B01021</v>
          </cell>
          <cell r="B2252">
            <v>2032</v>
          </cell>
          <cell r="C2252">
            <v>132334</v>
          </cell>
          <cell r="D2252" t="str">
            <v>HB Estate Developers Ltd.</v>
          </cell>
          <cell r="E2252" t="str">
            <v>Realty</v>
          </cell>
          <cell r="F2252" t="str">
            <v>HBED IN</v>
          </cell>
          <cell r="G2252" t="str">
            <v>INE640B01021</v>
          </cell>
          <cell r="H2252">
            <v>199.889523</v>
          </cell>
          <cell r="I2252" t="str">
            <v>Small Cap</v>
          </cell>
          <cell r="J2252">
            <v>0</v>
          </cell>
        </row>
        <row r="2253">
          <cell r="A2253" t="str">
            <v>INE278R01034</v>
          </cell>
          <cell r="B2253">
            <v>2681</v>
          </cell>
          <cell r="C2253">
            <v>273610</v>
          </cell>
          <cell r="D2253" t="str">
            <v>KBC Global Ltd.</v>
          </cell>
          <cell r="E2253" t="str">
            <v>Realty</v>
          </cell>
          <cell r="F2253" t="str">
            <v>KBCGLOBA IN</v>
          </cell>
          <cell r="G2253" t="str">
            <v>INE278R01034</v>
          </cell>
          <cell r="H2253">
            <v>271.89543950400002</v>
          </cell>
          <cell r="I2253" t="str">
            <v>Small Cap</v>
          </cell>
          <cell r="J2253">
            <v>0.51</v>
          </cell>
        </row>
        <row r="2254">
          <cell r="A2254" t="str">
            <v>INE557C01017</v>
          </cell>
          <cell r="B2254">
            <v>2305</v>
          </cell>
          <cell r="C2254">
            <v>100319</v>
          </cell>
          <cell r="D2254" t="str">
            <v>Indian Sucrose Ltd.</v>
          </cell>
          <cell r="E2254" t="str">
            <v>Agri</v>
          </cell>
          <cell r="F2254" t="str">
            <v>OWS IN</v>
          </cell>
          <cell r="G2254" t="str">
            <v>INE557C01017</v>
          </cell>
          <cell r="H2254">
            <v>163.914420533</v>
          </cell>
          <cell r="I2254" t="str">
            <v>Small Cap</v>
          </cell>
          <cell r="J2254">
            <v>0</v>
          </cell>
        </row>
        <row r="2255">
          <cell r="A2255" t="str">
            <v>INE529F01035</v>
          </cell>
          <cell r="B2255">
            <v>4707</v>
          </cell>
          <cell r="C2255">
            <v>112131</v>
          </cell>
          <cell r="D2255" t="str">
            <v>Signet Industries Ltd.</v>
          </cell>
          <cell r="E2255" t="str">
            <v>Trading</v>
          </cell>
          <cell r="F2255" t="str">
            <v>SGOS IN</v>
          </cell>
          <cell r="G2255" t="str">
            <v>INE529F01035</v>
          </cell>
          <cell r="H2255">
            <v>160.637709</v>
          </cell>
          <cell r="I2255" t="str">
            <v>Small Cap</v>
          </cell>
          <cell r="J2255">
            <v>54.46</v>
          </cell>
        </row>
        <row r="2256">
          <cell r="A2256" t="str">
            <v>INE061A01014</v>
          </cell>
          <cell r="B2256">
            <v>2291</v>
          </cell>
          <cell r="C2256">
            <v>109692</v>
          </cell>
          <cell r="D2256" t="str">
            <v>Indian Card Clothing Company Ltd.</v>
          </cell>
          <cell r="E2256" t="str">
            <v>Textile</v>
          </cell>
          <cell r="F2256" t="str">
            <v>ICC IN</v>
          </cell>
          <cell r="G2256" t="str">
            <v>INE061A01014</v>
          </cell>
          <cell r="H2256">
            <v>167.95546239999999</v>
          </cell>
          <cell r="I2256" t="str">
            <v>Small Cap</v>
          </cell>
          <cell r="J2256">
            <v>283.89999999999998</v>
          </cell>
        </row>
        <row r="2257">
          <cell r="A2257" t="str">
            <v>INE534E01020</v>
          </cell>
          <cell r="B2257">
            <v>2656</v>
          </cell>
          <cell r="C2257">
            <v>207644</v>
          </cell>
          <cell r="D2257" t="str">
            <v>Kanoria Energy &amp; Infrastructure Ltd.</v>
          </cell>
          <cell r="E2257" t="str">
            <v>Construction Materials</v>
          </cell>
          <cell r="F2257" t="str">
            <v>AINFRA IN</v>
          </cell>
          <cell r="G2257" t="str">
            <v>INE534E01020</v>
          </cell>
          <cell r="H2257">
            <v>193.09972959999999</v>
          </cell>
          <cell r="I2257" t="str">
            <v>Small Cap</v>
          </cell>
          <cell r="J2257">
            <v>0</v>
          </cell>
        </row>
        <row r="2258">
          <cell r="A2258" t="str">
            <v>INE217G01035</v>
          </cell>
          <cell r="B2258">
            <v>1544</v>
          </cell>
          <cell r="C2258">
            <v>190057</v>
          </cell>
          <cell r="D2258" t="str">
            <v>Equippp Social Impact Technologies Ltd.</v>
          </cell>
          <cell r="E2258" t="str">
            <v>Trading</v>
          </cell>
          <cell r="F2258" t="str">
            <v>EQUIPPP IN</v>
          </cell>
          <cell r="G2258" t="str">
            <v>INE217G01035</v>
          </cell>
          <cell r="H2258">
            <v>187.01473815</v>
          </cell>
          <cell r="I2258" t="str">
            <v>Small Cap</v>
          </cell>
          <cell r="J2258">
            <v>18.14</v>
          </cell>
        </row>
        <row r="2259">
          <cell r="A2259" t="str">
            <v>INE558D01021</v>
          </cell>
          <cell r="B2259">
            <v>1156</v>
          </cell>
          <cell r="C2259">
            <v>131556</v>
          </cell>
          <cell r="D2259" t="str">
            <v>Coral India Finance &amp; Housing Ltd.</v>
          </cell>
          <cell r="E2259" t="str">
            <v>Finance</v>
          </cell>
          <cell r="F2259" t="str">
            <v>CIFH IN</v>
          </cell>
          <cell r="G2259" t="str">
            <v>INE558D01021</v>
          </cell>
          <cell r="H2259">
            <v>182.77059037500001</v>
          </cell>
          <cell r="I2259" t="str">
            <v>Small Cap</v>
          </cell>
          <cell r="J2259">
            <v>45.94</v>
          </cell>
        </row>
        <row r="2260">
          <cell r="A2260" t="str">
            <v>INE681C01015</v>
          </cell>
          <cell r="B2260">
            <v>2717</v>
          </cell>
          <cell r="C2260">
            <v>112597</v>
          </cell>
          <cell r="D2260" t="str">
            <v>Keynote Financial Services Ltd.</v>
          </cell>
          <cell r="E2260" t="str">
            <v>Finance</v>
          </cell>
          <cell r="F2260" t="str">
            <v>KEYFINSE IN</v>
          </cell>
          <cell r="G2260" t="str">
            <v>INE681C01015</v>
          </cell>
          <cell r="H2260">
            <v>175.63393347499999</v>
          </cell>
          <cell r="I2260" t="str">
            <v>Small Cap</v>
          </cell>
          <cell r="J2260">
            <v>250.15</v>
          </cell>
        </row>
        <row r="2261">
          <cell r="A2261" t="str">
            <v>INE670O01013</v>
          </cell>
          <cell r="B2261">
            <v>3634</v>
          </cell>
          <cell r="C2261">
            <v>114330</v>
          </cell>
          <cell r="D2261" t="str">
            <v>One Global Service Provider Ltd.</v>
          </cell>
          <cell r="E2261" t="str">
            <v>Textile</v>
          </cell>
          <cell r="F2261" t="str">
            <v>ONEGLOBA IN</v>
          </cell>
          <cell r="G2261" t="str">
            <v>INE670O01013</v>
          </cell>
          <cell r="H2261">
            <v>182.94620524999999</v>
          </cell>
          <cell r="I2261" t="str">
            <v>Small Cap</v>
          </cell>
          <cell r="J2261">
            <v>0</v>
          </cell>
        </row>
        <row r="2262">
          <cell r="A2262" t="str">
            <v>INE087A01019</v>
          </cell>
          <cell r="B2262">
            <v>2713</v>
          </cell>
          <cell r="C2262">
            <v>102937</v>
          </cell>
          <cell r="D2262" t="str">
            <v>Kesoram Industries Ltd.</v>
          </cell>
          <cell r="E2262" t="str">
            <v>Construction Materials</v>
          </cell>
          <cell r="F2262" t="str">
            <v>KSI IN</v>
          </cell>
          <cell r="G2262" t="str">
            <v>INE087A01019</v>
          </cell>
          <cell r="H2262">
            <v>155.33183149999999</v>
          </cell>
          <cell r="I2262" t="str">
            <v>Small Cap</v>
          </cell>
          <cell r="J2262">
            <v>4.99</v>
          </cell>
        </row>
        <row r="2263">
          <cell r="A2263" t="str">
            <v>INE078T01026</v>
          </cell>
          <cell r="B2263">
            <v>2611</v>
          </cell>
          <cell r="C2263">
            <v>114360</v>
          </cell>
          <cell r="D2263" t="str">
            <v>K&amp;R Rail Engineering Ltd.</v>
          </cell>
          <cell r="E2263" t="str">
            <v>Infrastructure</v>
          </cell>
          <cell r="F2263" t="str">
            <v>KRRAIL IN</v>
          </cell>
          <cell r="G2263" t="str">
            <v>INE078T01026</v>
          </cell>
          <cell r="H2263">
            <v>131.28691061999999</v>
          </cell>
          <cell r="I2263" t="str">
            <v>Small Cap</v>
          </cell>
          <cell r="J2263">
            <v>0</v>
          </cell>
        </row>
        <row r="2264">
          <cell r="A2264" t="str">
            <v>INE479A01018</v>
          </cell>
          <cell r="B2264">
            <v>971</v>
          </cell>
          <cell r="C2264">
            <v>109486</v>
          </cell>
          <cell r="D2264" t="str">
            <v>Caprihans India Ltd.</v>
          </cell>
          <cell r="E2264" t="str">
            <v>Plastic Products</v>
          </cell>
          <cell r="F2264" t="str">
            <v>CPRI IN</v>
          </cell>
          <cell r="G2264" t="str">
            <v>INE479A01018</v>
          </cell>
          <cell r="H2264">
            <v>194.35257458999999</v>
          </cell>
          <cell r="I2264" t="str">
            <v>Small Cap</v>
          </cell>
          <cell r="J2264">
            <v>0</v>
          </cell>
        </row>
        <row r="2265">
          <cell r="A2265" t="str">
            <v>INE090B01011</v>
          </cell>
          <cell r="B2265">
            <v>3624</v>
          </cell>
          <cell r="C2265">
            <v>120021</v>
          </cell>
          <cell r="D2265" t="str">
            <v>Omax Autos Ltd.</v>
          </cell>
          <cell r="E2265" t="str">
            <v>Trading</v>
          </cell>
          <cell r="F2265" t="str">
            <v>OMAX IN</v>
          </cell>
          <cell r="G2265" t="str">
            <v>INE090B01011</v>
          </cell>
          <cell r="H2265">
            <v>305.20979950999998</v>
          </cell>
          <cell r="I2265" t="str">
            <v>Small Cap</v>
          </cell>
          <cell r="J2265">
            <v>144.13999999999999</v>
          </cell>
        </row>
        <row r="2266">
          <cell r="A2266" t="str">
            <v>INE380Z01015</v>
          </cell>
          <cell r="B2266">
            <v>88</v>
          </cell>
          <cell r="C2266">
            <v>288323</v>
          </cell>
          <cell r="D2266" t="str">
            <v>Active Clothing Co Ltd.</v>
          </cell>
          <cell r="E2266" t="str">
            <v>Textile</v>
          </cell>
          <cell r="F2266" t="str">
            <v>ACTIVE IN</v>
          </cell>
          <cell r="G2266" t="str">
            <v>INE380Z01015</v>
          </cell>
          <cell r="H2266">
            <v>192.35146599999999</v>
          </cell>
          <cell r="I2266" t="str">
            <v>Small Cap</v>
          </cell>
          <cell r="J2266">
            <v>0</v>
          </cell>
        </row>
        <row r="2267">
          <cell r="A2267" t="str">
            <v>INE829S01016</v>
          </cell>
          <cell r="B2267">
            <v>3062</v>
          </cell>
          <cell r="C2267">
            <v>277332</v>
          </cell>
          <cell r="D2267" t="str">
            <v>Mangalam Seeds Ltd.</v>
          </cell>
          <cell r="E2267" t="str">
            <v>Agri</v>
          </cell>
          <cell r="F2267" t="str">
            <v>MASE IN</v>
          </cell>
          <cell r="G2267" t="str">
            <v>INE829S01016</v>
          </cell>
          <cell r="H2267">
            <v>186.66268600000001</v>
          </cell>
          <cell r="I2267" t="str">
            <v>Small Cap</v>
          </cell>
          <cell r="J2267">
            <v>0</v>
          </cell>
        </row>
        <row r="2268">
          <cell r="A2268" t="str">
            <v>INE864B01027</v>
          </cell>
          <cell r="B2268">
            <v>5405</v>
          </cell>
          <cell r="C2268">
            <v>100231</v>
          </cell>
          <cell r="D2268" t="str">
            <v>Umang Dairies Ltd.</v>
          </cell>
          <cell r="E2268" t="str">
            <v>FMCG</v>
          </cell>
          <cell r="F2268" t="str">
            <v>UMAN IN</v>
          </cell>
          <cell r="G2268" t="str">
            <v>INE864B01027</v>
          </cell>
          <cell r="H2268">
            <v>0</v>
          </cell>
          <cell r="I2268" t="str">
            <v>Small Cap</v>
          </cell>
          <cell r="J2268">
            <v>0</v>
          </cell>
        </row>
        <row r="2269">
          <cell r="A2269" t="str">
            <v>INE890G01021</v>
          </cell>
          <cell r="B2269">
            <v>5445</v>
          </cell>
          <cell r="C2269">
            <v>122091</v>
          </cell>
          <cell r="D2269" t="str">
            <v>United Van Der Horst Ltd.</v>
          </cell>
          <cell r="E2269" t="str">
            <v>Capital Goods</v>
          </cell>
          <cell r="F2269" t="str">
            <v>UVDH IN</v>
          </cell>
          <cell r="G2269" t="str">
            <v>INE890G01021</v>
          </cell>
          <cell r="H2269">
            <v>241.53184999999999</v>
          </cell>
          <cell r="I2269" t="str">
            <v>Small Cap</v>
          </cell>
          <cell r="J2269">
            <v>0</v>
          </cell>
        </row>
        <row r="2270">
          <cell r="A2270" t="str">
            <v>INE01C001026</v>
          </cell>
          <cell r="B2270">
            <v>38</v>
          </cell>
          <cell r="C2270">
            <v>292026</v>
          </cell>
          <cell r="D2270" t="str">
            <v>Aartech Solonics Ltd.</v>
          </cell>
          <cell r="E2270" t="str">
            <v>Capital Goods</v>
          </cell>
          <cell r="F2270" t="str">
            <v>AARTECH IN</v>
          </cell>
          <cell r="G2270" t="str">
            <v>INE01C001026</v>
          </cell>
          <cell r="H2270">
            <v>177.31046287500001</v>
          </cell>
          <cell r="I2270" t="str">
            <v>Small Cap</v>
          </cell>
          <cell r="J2270">
            <v>55.65</v>
          </cell>
        </row>
        <row r="2271">
          <cell r="A2271" t="str">
            <v>INE727S01012</v>
          </cell>
          <cell r="B2271">
            <v>722</v>
          </cell>
          <cell r="C2271">
            <v>275019</v>
          </cell>
          <cell r="D2271" t="str">
            <v>Bharat Road Network Ltd.</v>
          </cell>
          <cell r="E2271" t="str">
            <v>Infrastructure</v>
          </cell>
          <cell r="F2271" t="str">
            <v>BRNL IN</v>
          </cell>
          <cell r="G2271" t="str">
            <v>INE727S01012</v>
          </cell>
          <cell r="H2271">
            <v>174.02834999999999</v>
          </cell>
          <cell r="I2271" t="str">
            <v>Small Cap</v>
          </cell>
          <cell r="J2271">
            <v>20.58</v>
          </cell>
        </row>
        <row r="2272">
          <cell r="A2272" t="str">
            <v>INE840D01015</v>
          </cell>
          <cell r="B2272">
            <v>259</v>
          </cell>
          <cell r="C2272">
            <v>126519</v>
          </cell>
          <cell r="D2272" t="str">
            <v>Alpine Housing Development Corporation Ltd.</v>
          </cell>
          <cell r="E2272" t="str">
            <v>Realty</v>
          </cell>
          <cell r="F2272" t="str">
            <v>AHDC IN</v>
          </cell>
          <cell r="G2272" t="str">
            <v>INE840D01015</v>
          </cell>
          <cell r="H2272">
            <v>234.27867044999999</v>
          </cell>
          <cell r="I2272" t="str">
            <v>Small Cap</v>
          </cell>
          <cell r="J2272">
            <v>0</v>
          </cell>
        </row>
        <row r="2273">
          <cell r="A2273" t="str">
            <v>INE043C01018</v>
          </cell>
          <cell r="B2273">
            <v>2454</v>
          </cell>
          <cell r="C2273">
            <v>107580</v>
          </cell>
          <cell r="D2273" t="str">
            <v>IVP Ltd.</v>
          </cell>
          <cell r="E2273" t="str">
            <v>Chemicals</v>
          </cell>
          <cell r="F2273" t="str">
            <v>IVP IN</v>
          </cell>
          <cell r="G2273" t="str">
            <v>INE043C01018</v>
          </cell>
          <cell r="H2273">
            <v>171.00291528</v>
          </cell>
          <cell r="I2273" t="str">
            <v>Small Cap</v>
          </cell>
          <cell r="J2273">
            <v>165.92</v>
          </cell>
        </row>
        <row r="2274">
          <cell r="A2274" t="str">
            <v>INE855A01019</v>
          </cell>
          <cell r="B2274">
            <v>5741</v>
          </cell>
          <cell r="C2274">
            <v>101391</v>
          </cell>
          <cell r="D2274" t="str">
            <v>WH Brady &amp; Company Ltd.</v>
          </cell>
          <cell r="E2274" t="str">
            <v>Trading</v>
          </cell>
          <cell r="F2274" t="str">
            <v>WHB IN</v>
          </cell>
          <cell r="G2274" t="str">
            <v>INE855A01019</v>
          </cell>
          <cell r="H2274">
            <v>166.04325</v>
          </cell>
          <cell r="I2274" t="str">
            <v>Small Cap</v>
          </cell>
          <cell r="J2274">
            <v>0</v>
          </cell>
        </row>
        <row r="2275">
          <cell r="A2275" t="str">
            <v>INE679T01013</v>
          </cell>
          <cell r="B2275">
            <v>3199</v>
          </cell>
          <cell r="C2275">
            <v>111018</v>
          </cell>
          <cell r="D2275" t="str">
            <v>Milgrey Finance &amp; Investments Ltd.</v>
          </cell>
          <cell r="E2275" t="str">
            <v>Finance</v>
          </cell>
          <cell r="F2275" t="str">
            <v>MLGF IN</v>
          </cell>
          <cell r="G2275" t="str">
            <v>INE679T01013</v>
          </cell>
          <cell r="H2275">
            <v>221.65946249999999</v>
          </cell>
          <cell r="I2275" t="str">
            <v>Small Cap</v>
          </cell>
          <cell r="J2275">
            <v>0</v>
          </cell>
        </row>
        <row r="2276">
          <cell r="A2276" t="str">
            <v>INE498A01018</v>
          </cell>
          <cell r="B2276">
            <v>1250</v>
          </cell>
          <cell r="C2276">
            <v>102820</v>
          </cell>
          <cell r="D2276" t="str">
            <v>DCM Ltd.</v>
          </cell>
          <cell r="E2276" t="str">
            <v>Textile</v>
          </cell>
          <cell r="F2276" t="str">
            <v>DCM IN</v>
          </cell>
          <cell r="G2276" t="str">
            <v>INE498A01018</v>
          </cell>
          <cell r="H2276">
            <v>185.003103845</v>
          </cell>
          <cell r="I2276" t="str">
            <v>Small Cap</v>
          </cell>
          <cell r="J2276">
            <v>98.79</v>
          </cell>
        </row>
        <row r="2277">
          <cell r="A2277" t="str">
            <v>INE590D01016</v>
          </cell>
          <cell r="B2277">
            <v>1322</v>
          </cell>
          <cell r="C2277">
            <v>131306</v>
          </cell>
          <cell r="D2277" t="str">
            <v>DHP India Ltd.</v>
          </cell>
          <cell r="E2277" t="str">
            <v>Capital Goods</v>
          </cell>
          <cell r="F2277" t="str">
            <v>DHPIN IN</v>
          </cell>
          <cell r="G2277" t="str">
            <v>INE590D01016</v>
          </cell>
          <cell r="H2277">
            <v>180.63</v>
          </cell>
          <cell r="I2277" t="str">
            <v>Small Cap</v>
          </cell>
          <cell r="J2277">
            <v>0</v>
          </cell>
        </row>
        <row r="2278">
          <cell r="A2278" t="str">
            <v>INE788D01016</v>
          </cell>
          <cell r="B2278">
            <v>650</v>
          </cell>
          <cell r="C2278">
            <v>117246</v>
          </cell>
          <cell r="D2278" t="str">
            <v>BCC Fuba India Ltd.</v>
          </cell>
          <cell r="E2278" t="str">
            <v>Electricals</v>
          </cell>
          <cell r="F2278" t="str">
            <v>BCC IN</v>
          </cell>
          <cell r="G2278" t="str">
            <v>INE788D01016</v>
          </cell>
          <cell r="H2278">
            <v>265.85901825000002</v>
          </cell>
          <cell r="I2278" t="str">
            <v>Small Cap</v>
          </cell>
          <cell r="J2278">
            <v>0</v>
          </cell>
        </row>
        <row r="2279">
          <cell r="A2279" t="str">
            <v>INE0RJ901010</v>
          </cell>
          <cell r="B2279">
            <v>4879</v>
          </cell>
          <cell r="C2279">
            <v>317136</v>
          </cell>
          <cell r="D2279" t="str">
            <v>Srigee DLM Ltd.</v>
          </cell>
          <cell r="E2279" t="str">
            <v>Plastic Products</v>
          </cell>
          <cell r="F2279" t="str">
            <v>SRIGEE IN</v>
          </cell>
          <cell r="G2279" t="str">
            <v>INE0RJ901010</v>
          </cell>
          <cell r="H2279">
            <v>98.982551999999998</v>
          </cell>
          <cell r="I2279" t="str">
            <v>Small Cap</v>
          </cell>
          <cell r="J2279">
            <v>0</v>
          </cell>
        </row>
        <row r="2280">
          <cell r="A2280" t="str">
            <v>INE690J01011</v>
          </cell>
          <cell r="B2280">
            <v>2371</v>
          </cell>
          <cell r="C2280">
            <v>208432</v>
          </cell>
          <cell r="D2280" t="str">
            <v>Innovassynth Investments Ltd.</v>
          </cell>
          <cell r="E2280" t="str">
            <v>Finance</v>
          </cell>
          <cell r="F2280" t="str">
            <v>INNIL IN</v>
          </cell>
          <cell r="G2280" t="str">
            <v>INE690J01011</v>
          </cell>
          <cell r="H2280">
            <v>258.18301341</v>
          </cell>
          <cell r="I2280" t="str">
            <v>Small Cap</v>
          </cell>
          <cell r="J2280">
            <v>0</v>
          </cell>
        </row>
        <row r="2281">
          <cell r="A2281" t="str">
            <v>INE150D01027</v>
          </cell>
          <cell r="B2281">
            <v>3113</v>
          </cell>
          <cell r="C2281">
            <v>213560</v>
          </cell>
          <cell r="D2281" t="str">
            <v>Mauria Udyog Ltd.</v>
          </cell>
          <cell r="E2281" t="str">
            <v>Capital Goods</v>
          </cell>
          <cell r="F2281" t="str">
            <v>MAUL IN</v>
          </cell>
          <cell r="G2281" t="str">
            <v>INE150D01027</v>
          </cell>
          <cell r="H2281">
            <v>185.94720000000001</v>
          </cell>
          <cell r="I2281" t="str">
            <v>Small Cap</v>
          </cell>
          <cell r="J2281">
            <v>0</v>
          </cell>
        </row>
        <row r="2282">
          <cell r="A2282" t="str">
            <v>INE141K01013</v>
          </cell>
          <cell r="B2282">
            <v>5206</v>
          </cell>
          <cell r="C2282">
            <v>220084</v>
          </cell>
          <cell r="D2282" t="str">
            <v>Texmo Pipes And Products Ltd.</v>
          </cell>
          <cell r="E2282" t="str">
            <v>Plastic Products</v>
          </cell>
          <cell r="F2282" t="str">
            <v>TEXMO IN</v>
          </cell>
          <cell r="G2282" t="str">
            <v>INE141K01013</v>
          </cell>
          <cell r="H2282">
            <v>173.50588500000001</v>
          </cell>
          <cell r="I2282" t="str">
            <v>Small Cap</v>
          </cell>
          <cell r="J2282">
            <v>59.44</v>
          </cell>
        </row>
        <row r="2283">
          <cell r="A2283" t="str">
            <v>INE594V01028</v>
          </cell>
          <cell r="B2283">
            <v>5200</v>
          </cell>
          <cell r="C2283">
            <v>126638</v>
          </cell>
          <cell r="D2283" t="str">
            <v>Texel Industries Ltd.</v>
          </cell>
          <cell r="E2283" t="str">
            <v>Textile</v>
          </cell>
          <cell r="F2283" t="str">
            <v>TXLP IN</v>
          </cell>
          <cell r="G2283" t="str">
            <v>INE594V01028</v>
          </cell>
          <cell r="H2283">
            <v>142.71747847500001</v>
          </cell>
          <cell r="I2283" t="str">
            <v>Small Cap</v>
          </cell>
          <cell r="J2283">
            <v>0</v>
          </cell>
        </row>
        <row r="2284">
          <cell r="A2284" t="str">
            <v>INE412D01013</v>
          </cell>
          <cell r="B2284">
            <v>357</v>
          </cell>
          <cell r="C2284">
            <v>112437</v>
          </cell>
          <cell r="D2284" t="str">
            <v>Apollo Finvest (India) Ltd.</v>
          </cell>
          <cell r="E2284" t="str">
            <v>Finance</v>
          </cell>
          <cell r="F2284" t="str">
            <v>APFV IN</v>
          </cell>
          <cell r="G2284" t="str">
            <v>INE412D01013</v>
          </cell>
          <cell r="H2284">
            <v>186.59524999999999</v>
          </cell>
          <cell r="I2284" t="str">
            <v>Small Cap</v>
          </cell>
          <cell r="J2284">
            <v>0</v>
          </cell>
        </row>
        <row r="2285">
          <cell r="A2285" t="str">
            <v>INE0SMW01011</v>
          </cell>
          <cell r="B2285">
            <v>3727</v>
          </cell>
          <cell r="C2285">
            <v>317101</v>
          </cell>
          <cell r="D2285" t="str">
            <v>Paradeep Parivahan Ltd.</v>
          </cell>
          <cell r="E2285" t="str">
            <v>Logistics</v>
          </cell>
          <cell r="F2285" t="str">
            <v>PPARIVAH IN</v>
          </cell>
          <cell r="G2285" t="str">
            <v>INE0SMW01011</v>
          </cell>
          <cell r="H2285">
            <v>216.48480000000001</v>
          </cell>
          <cell r="I2285" t="str">
            <v>Small Cap</v>
          </cell>
          <cell r="J2285">
            <v>0</v>
          </cell>
        </row>
        <row r="2286">
          <cell r="A2286" t="str">
            <v>INE241V01018</v>
          </cell>
          <cell r="B2286">
            <v>4661</v>
          </cell>
          <cell r="C2286">
            <v>123309</v>
          </cell>
          <cell r="D2286" t="str">
            <v>Shri Gang Industries &amp; Allied Products Ltd.</v>
          </cell>
          <cell r="E2286" t="str">
            <v>FMCG</v>
          </cell>
          <cell r="F2286" t="str">
            <v>SGIA IN</v>
          </cell>
          <cell r="G2286" t="str">
            <v>INE241V01018</v>
          </cell>
          <cell r="H2286">
            <v>181.26614499999999</v>
          </cell>
          <cell r="I2286" t="str">
            <v>Small Cap</v>
          </cell>
          <cell r="J2286">
            <v>0</v>
          </cell>
        </row>
        <row r="2287">
          <cell r="A2287" t="str">
            <v>INE589D01018</v>
          </cell>
          <cell r="B2287">
            <v>1218</v>
          </cell>
          <cell r="C2287">
            <v>117514</v>
          </cell>
          <cell r="D2287" t="str">
            <v>D&amp;H India Ltd.</v>
          </cell>
          <cell r="E2287" t="str">
            <v>Capital Goods</v>
          </cell>
          <cell r="F2287" t="str">
            <v>DHIL IN</v>
          </cell>
          <cell r="G2287" t="str">
            <v>INE589D01018</v>
          </cell>
          <cell r="H2287">
            <v>142.67590000000001</v>
          </cell>
          <cell r="I2287" t="str">
            <v>Small Cap</v>
          </cell>
          <cell r="J2287">
            <v>0</v>
          </cell>
        </row>
        <row r="2288">
          <cell r="A2288" t="str">
            <v>INE081G01019</v>
          </cell>
          <cell r="B2288">
            <v>2650</v>
          </cell>
          <cell r="C2288">
            <v>238273</v>
          </cell>
          <cell r="D2288" t="str">
            <v>Kanchi Karpooram Ltd.</v>
          </cell>
          <cell r="E2288" t="str">
            <v>Chemicals</v>
          </cell>
          <cell r="F2288" t="str">
            <v>KANC IN</v>
          </cell>
          <cell r="G2288" t="str">
            <v>INE081G01019</v>
          </cell>
          <cell r="H2288">
            <v>175.49319639999999</v>
          </cell>
          <cell r="I2288" t="str">
            <v>Small Cap</v>
          </cell>
          <cell r="J2288">
            <v>0</v>
          </cell>
        </row>
        <row r="2289">
          <cell r="A2289" t="str">
            <v>INE712B01010</v>
          </cell>
          <cell r="B2289">
            <v>5006</v>
          </cell>
          <cell r="C2289">
            <v>123283</v>
          </cell>
          <cell r="D2289" t="str">
            <v>Superhouse Ltd.</v>
          </cell>
          <cell r="E2289" t="str">
            <v>FMCG</v>
          </cell>
          <cell r="F2289" t="str">
            <v>SUPL IN</v>
          </cell>
          <cell r="G2289" t="str">
            <v>INE712B01010</v>
          </cell>
          <cell r="H2289">
            <v>160.41374999999999</v>
          </cell>
          <cell r="I2289" t="str">
            <v>Small Cap</v>
          </cell>
          <cell r="J2289">
            <v>144.68</v>
          </cell>
        </row>
        <row r="2290">
          <cell r="A2290" t="str">
            <v>INE986A01012</v>
          </cell>
          <cell r="B2290">
            <v>746</v>
          </cell>
          <cell r="C2290">
            <v>126853</v>
          </cell>
          <cell r="D2290" t="str">
            <v>Bilcare Ltd.</v>
          </cell>
          <cell r="E2290" t="str">
            <v>Plastic Products</v>
          </cell>
          <cell r="F2290" t="str">
            <v>BILC IN</v>
          </cell>
          <cell r="G2290" t="str">
            <v>INE986A01012</v>
          </cell>
          <cell r="H2290">
            <v>201.75908443899999</v>
          </cell>
          <cell r="I2290" t="str">
            <v>Small Cap</v>
          </cell>
          <cell r="J2290">
            <v>0</v>
          </cell>
        </row>
        <row r="2291">
          <cell r="A2291" t="str">
            <v>INE837B01031</v>
          </cell>
          <cell r="B2291">
            <v>5758</v>
          </cell>
          <cell r="C2291">
            <v>114470</v>
          </cell>
          <cell r="D2291" t="str">
            <v>Winsome Textile Industries Ltd.</v>
          </cell>
          <cell r="E2291" t="str">
            <v>Textile</v>
          </cell>
          <cell r="F2291" t="str">
            <v>WTI IN</v>
          </cell>
          <cell r="G2291" t="str">
            <v>INE837B01031</v>
          </cell>
          <cell r="H2291">
            <v>186.74404000000001</v>
          </cell>
          <cell r="I2291" t="str">
            <v>Small Cap</v>
          </cell>
          <cell r="J2291">
            <v>0</v>
          </cell>
        </row>
        <row r="2292">
          <cell r="A2292" t="str">
            <v>INE191I01012</v>
          </cell>
          <cell r="B2292">
            <v>2160</v>
          </cell>
          <cell r="C2292">
            <v>132873</v>
          </cell>
          <cell r="D2292" t="str">
            <v>Housing Development And Infrastructure Ltd.</v>
          </cell>
          <cell r="E2292" t="str">
            <v>Realty</v>
          </cell>
          <cell r="F2292" t="str">
            <v>HDIL IN</v>
          </cell>
          <cell r="G2292" t="str">
            <v>INE191I01012</v>
          </cell>
          <cell r="H2292">
            <v>143.14920377199999</v>
          </cell>
          <cell r="I2292" t="str">
            <v>Small Cap</v>
          </cell>
          <cell r="J2292">
            <v>3.04</v>
          </cell>
        </row>
        <row r="2293">
          <cell r="A2293" t="str">
            <v>INE0ALR01029</v>
          </cell>
          <cell r="B2293">
            <v>492</v>
          </cell>
          <cell r="C2293">
            <v>297403</v>
          </cell>
          <cell r="D2293" t="str">
            <v>Atal Realtech Ltd.</v>
          </cell>
          <cell r="E2293" t="str">
            <v>Realty</v>
          </cell>
          <cell r="F2293" t="str">
            <v>ATAL IN</v>
          </cell>
          <cell r="G2293" t="str">
            <v>INE0ALR01029</v>
          </cell>
          <cell r="H2293">
            <v>213.37083000000001</v>
          </cell>
          <cell r="I2293" t="str">
            <v>Small Cap</v>
          </cell>
          <cell r="J2293">
            <v>19.25</v>
          </cell>
        </row>
        <row r="2294">
          <cell r="A2294" t="str">
            <v>INE311N01016</v>
          </cell>
          <cell r="B2294">
            <v>4968</v>
          </cell>
          <cell r="C2294">
            <v>132070</v>
          </cell>
          <cell r="D2294" t="str">
            <v>Sumuka Agro Industries Ltd.</v>
          </cell>
          <cell r="E2294" t="str">
            <v>Trading</v>
          </cell>
          <cell r="F2294" t="str">
            <v>SUPB IN</v>
          </cell>
          <cell r="G2294" t="str">
            <v>INE311N01016</v>
          </cell>
          <cell r="H2294">
            <v>175.08513295</v>
          </cell>
          <cell r="I2294" t="str">
            <v>Small Cap</v>
          </cell>
          <cell r="J2294">
            <v>0</v>
          </cell>
        </row>
        <row r="2295">
          <cell r="A2295" t="str">
            <v>INE821Y01011</v>
          </cell>
          <cell r="B2295">
            <v>4119</v>
          </cell>
          <cell r="C2295">
            <v>287687</v>
          </cell>
          <cell r="D2295" t="str">
            <v>Ratnabhumi Developers Ltd.</v>
          </cell>
          <cell r="E2295" t="str">
            <v>Realty</v>
          </cell>
          <cell r="F2295" t="str">
            <v>RATNABHU IN</v>
          </cell>
          <cell r="G2295" t="str">
            <v>INE821Y01011</v>
          </cell>
          <cell r="H2295">
            <v>279.06900000000002</v>
          </cell>
          <cell r="I2295" t="str">
            <v>Small Cap</v>
          </cell>
          <cell r="J2295">
            <v>0</v>
          </cell>
        </row>
        <row r="2296">
          <cell r="A2296" t="str">
            <v>INE475D01010</v>
          </cell>
          <cell r="B2296">
            <v>4385</v>
          </cell>
          <cell r="C2296">
            <v>245539</v>
          </cell>
          <cell r="D2296" t="str">
            <v>Sangam Finserv Ltd.</v>
          </cell>
          <cell r="E2296" t="str">
            <v>Finance</v>
          </cell>
          <cell r="F2296" t="str">
            <v>SUCH IN</v>
          </cell>
          <cell r="G2296" t="str">
            <v>INE475D01010</v>
          </cell>
          <cell r="H2296">
            <v>166.500743</v>
          </cell>
          <cell r="I2296" t="str">
            <v>Small Cap</v>
          </cell>
          <cell r="J2296">
            <v>0</v>
          </cell>
        </row>
        <row r="2297">
          <cell r="A2297" t="str">
            <v>INE705G01021</v>
          </cell>
          <cell r="B2297">
            <v>2098</v>
          </cell>
          <cell r="C2297">
            <v>105712</v>
          </cell>
          <cell r="D2297" t="str">
            <v>Him Teknoforge Ltd.</v>
          </cell>
          <cell r="E2297" t="str">
            <v>Automobile &amp; Ancillaries</v>
          </cell>
          <cell r="F2297" t="str">
            <v>HIMTEK IN</v>
          </cell>
          <cell r="G2297" t="str">
            <v>INE705G01021</v>
          </cell>
          <cell r="H2297">
            <v>187.91289344</v>
          </cell>
          <cell r="I2297" t="str">
            <v>Small Cap</v>
          </cell>
          <cell r="J2297">
            <v>0</v>
          </cell>
        </row>
        <row r="2298">
          <cell r="A2298" t="str">
            <v>INE222U01010</v>
          </cell>
          <cell r="B2298">
            <v>1876</v>
          </cell>
          <cell r="C2298">
            <v>282655</v>
          </cell>
          <cell r="D2298" t="str">
            <v>Golden Crest Education &amp; Services Ltd.</v>
          </cell>
          <cell r="E2298" t="str">
            <v>Education &amp; Training</v>
          </cell>
          <cell r="F2298" t="str">
            <v>GOLDEN IN</v>
          </cell>
          <cell r="G2298" t="str">
            <v>INE222U01010</v>
          </cell>
          <cell r="H2298">
            <v>156.22232500000001</v>
          </cell>
          <cell r="I2298" t="str">
            <v>Small Cap</v>
          </cell>
          <cell r="J2298">
            <v>0</v>
          </cell>
        </row>
        <row r="2299">
          <cell r="A2299" t="str">
            <v>INE859Q01017</v>
          </cell>
          <cell r="B2299">
            <v>3045</v>
          </cell>
          <cell r="C2299">
            <v>268722</v>
          </cell>
          <cell r="D2299" t="str">
            <v>Manaksia Aluminium Company Ltd.</v>
          </cell>
          <cell r="E2299" t="str">
            <v>Non - Ferrous Metals</v>
          </cell>
          <cell r="F2299" t="str">
            <v>MAALM IN</v>
          </cell>
          <cell r="G2299" t="str">
            <v>INE859Q01017</v>
          </cell>
          <cell r="H2299">
            <v>199.09244390000001</v>
          </cell>
          <cell r="I2299" t="str">
            <v>Small Cap</v>
          </cell>
          <cell r="J2299">
            <v>30.42</v>
          </cell>
        </row>
        <row r="2300">
          <cell r="A2300" t="str">
            <v>INE952A01022</v>
          </cell>
          <cell r="B2300">
            <v>2134</v>
          </cell>
          <cell r="C2300">
            <v>115145</v>
          </cell>
          <cell r="D2300" t="str">
            <v>Hindusthan National Glass &amp; Industries Ltd.</v>
          </cell>
          <cell r="E2300" t="str">
            <v>Construction Materials</v>
          </cell>
          <cell r="F2300" t="str">
            <v>HNGI IN</v>
          </cell>
          <cell r="G2300" t="str">
            <v>INE952A01022</v>
          </cell>
          <cell r="H2300">
            <v>0</v>
          </cell>
          <cell r="I2300" t="str">
            <v>Small Cap</v>
          </cell>
          <cell r="J2300">
            <v>0</v>
          </cell>
        </row>
        <row r="2301">
          <cell r="A2301" t="str">
            <v>INE558A01019</v>
          </cell>
          <cell r="B2301">
            <v>2428</v>
          </cell>
          <cell r="C2301">
            <v>123638</v>
          </cell>
          <cell r="D2301" t="str">
            <v>IP Rings Ltd.</v>
          </cell>
          <cell r="E2301" t="str">
            <v>Automobile &amp; Ancillaries</v>
          </cell>
          <cell r="F2301" t="str">
            <v>IPR IN</v>
          </cell>
          <cell r="G2301" t="str">
            <v>INE558A01019</v>
          </cell>
          <cell r="H2301">
            <v>193.49707922499999</v>
          </cell>
          <cell r="I2301" t="str">
            <v>Small Cap</v>
          </cell>
          <cell r="J2301">
            <v>0</v>
          </cell>
        </row>
        <row r="2302">
          <cell r="A2302" t="str">
            <v>INE0JSJ01014</v>
          </cell>
          <cell r="B2302">
            <v>3103</v>
          </cell>
          <cell r="C2302">
            <v>304662</v>
          </cell>
          <cell r="D2302" t="str">
            <v>Maruti Interior Products Ltd.</v>
          </cell>
          <cell r="E2302" t="str">
            <v>Business Services</v>
          </cell>
          <cell r="F2302" t="str">
            <v>MARUTIIP IN</v>
          </cell>
          <cell r="G2302" t="str">
            <v>INE0JSJ01014</v>
          </cell>
          <cell r="H2302">
            <v>141.59270000000001</v>
          </cell>
          <cell r="I2302" t="str">
            <v>Small Cap</v>
          </cell>
          <cell r="J2302">
            <v>0</v>
          </cell>
        </row>
        <row r="2303">
          <cell r="A2303" t="str">
            <v>INE964R01013</v>
          </cell>
          <cell r="B2303">
            <v>4155</v>
          </cell>
          <cell r="C2303">
            <v>244973</v>
          </cell>
          <cell r="D2303" t="str">
            <v>Regency Fincorp Ltd.</v>
          </cell>
          <cell r="E2303" t="str">
            <v>Finance</v>
          </cell>
          <cell r="F2303" t="str">
            <v>REGENCY IN</v>
          </cell>
          <cell r="G2303" t="str">
            <v>INE964R01013</v>
          </cell>
          <cell r="H2303">
            <v>301.06004447200002</v>
          </cell>
          <cell r="I2303" t="str">
            <v>Small Cap</v>
          </cell>
          <cell r="J2303">
            <v>0</v>
          </cell>
        </row>
        <row r="2304">
          <cell r="A2304" t="str">
            <v>INE630D01010</v>
          </cell>
          <cell r="B2304">
            <v>837</v>
          </cell>
          <cell r="C2304">
            <v>126731</v>
          </cell>
          <cell r="D2304" t="str">
            <v>Bright Brothers Ltd.</v>
          </cell>
          <cell r="E2304" t="str">
            <v>Plastic Products</v>
          </cell>
          <cell r="F2304" t="str">
            <v>BRB IN</v>
          </cell>
          <cell r="G2304" t="str">
            <v>INE630D01010</v>
          </cell>
          <cell r="H2304">
            <v>193.4688041</v>
          </cell>
          <cell r="I2304" t="str">
            <v>Small Cap</v>
          </cell>
          <cell r="J2304">
            <v>0</v>
          </cell>
        </row>
        <row r="2305">
          <cell r="A2305" t="str">
            <v>INE764L01010</v>
          </cell>
          <cell r="B2305">
            <v>4313</v>
          </cell>
          <cell r="C2305">
            <v>229458</v>
          </cell>
          <cell r="D2305" t="str">
            <v>Sadbhav Infrastructure Project Ltd.</v>
          </cell>
          <cell r="E2305" t="str">
            <v>Infrastructure</v>
          </cell>
          <cell r="F2305" t="str">
            <v>SINP IN</v>
          </cell>
          <cell r="G2305" t="str">
            <v>INE764L01010</v>
          </cell>
          <cell r="H2305">
            <v>152.161293312</v>
          </cell>
          <cell r="I2305" t="str">
            <v>Small Cap</v>
          </cell>
          <cell r="J2305">
            <v>4.25</v>
          </cell>
        </row>
        <row r="2306">
          <cell r="A2306" t="str">
            <v>INE080A01014</v>
          </cell>
          <cell r="B2306">
            <v>5721</v>
          </cell>
          <cell r="C2306">
            <v>123011</v>
          </cell>
          <cell r="D2306" t="str">
            <v>Weizmann Ltd.</v>
          </cell>
          <cell r="E2306" t="str">
            <v>Textile</v>
          </cell>
          <cell r="F2306" t="str">
            <v>WEIZ IN</v>
          </cell>
          <cell r="G2306" t="str">
            <v>INE080A01014</v>
          </cell>
          <cell r="H2306">
            <v>173.84101944</v>
          </cell>
          <cell r="I2306" t="str">
            <v>Small Cap</v>
          </cell>
          <cell r="J2306">
            <v>111.97</v>
          </cell>
        </row>
        <row r="2307">
          <cell r="A2307" t="str">
            <v>INE482J01021</v>
          </cell>
          <cell r="B2307">
            <v>4521</v>
          </cell>
          <cell r="C2307">
            <v>220251</v>
          </cell>
          <cell r="D2307" t="str">
            <v>Shah Metacorp Ltd.</v>
          </cell>
          <cell r="E2307" t="str">
            <v>Iron &amp; Steel</v>
          </cell>
          <cell r="F2307" t="str">
            <v>GYSC IN</v>
          </cell>
          <cell r="G2307" t="str">
            <v>INE482J01021</v>
          </cell>
          <cell r="H2307">
            <v>319.77817695599998</v>
          </cell>
          <cell r="I2307" t="str">
            <v>Small Cap</v>
          </cell>
          <cell r="J2307">
            <v>3.67</v>
          </cell>
        </row>
        <row r="2308">
          <cell r="A2308" t="str">
            <v>INE788H01017</v>
          </cell>
          <cell r="B2308">
            <v>2096</v>
          </cell>
          <cell r="C2308">
            <v>132847</v>
          </cell>
          <cell r="D2308" t="str">
            <v>Hilton Metal Forging Ltd.</v>
          </cell>
          <cell r="E2308" t="str">
            <v>Automobile &amp; Ancillaries</v>
          </cell>
          <cell r="F2308" t="str">
            <v>HMFL IN</v>
          </cell>
          <cell r="G2308" t="str">
            <v>INE788H01017</v>
          </cell>
          <cell r="H2308">
            <v>140.96039999999999</v>
          </cell>
          <cell r="I2308" t="str">
            <v>Small Cap</v>
          </cell>
          <cell r="J2308">
            <v>54.3</v>
          </cell>
        </row>
        <row r="2309">
          <cell r="A2309" t="str">
            <v>INE745R01024</v>
          </cell>
          <cell r="B2309">
            <v>4157</v>
          </cell>
          <cell r="C2309">
            <v>246546</v>
          </cell>
          <cell r="D2309" t="str">
            <v>Regis Industries Ltd.</v>
          </cell>
          <cell r="E2309" t="str">
            <v>Finance</v>
          </cell>
          <cell r="F2309" t="str">
            <v>REGIS IN</v>
          </cell>
          <cell r="G2309" t="str">
            <v>INE745R01024</v>
          </cell>
          <cell r="H2309">
            <v>109.440336</v>
          </cell>
          <cell r="I2309" t="str">
            <v>Small Cap</v>
          </cell>
          <cell r="J2309">
            <v>0</v>
          </cell>
        </row>
        <row r="2310">
          <cell r="A2310" t="str">
            <v>INE690O01011</v>
          </cell>
          <cell r="B2310">
            <v>2552</v>
          </cell>
          <cell r="C2310">
            <v>245238</v>
          </cell>
          <cell r="D2310" t="str">
            <v>JK Agri Genetics Ltd.</v>
          </cell>
          <cell r="E2310" t="str">
            <v>Agri</v>
          </cell>
          <cell r="F2310" t="str">
            <v>JKAGL IN</v>
          </cell>
          <cell r="G2310" t="str">
            <v>INE690O01011</v>
          </cell>
          <cell r="H2310">
            <v>251.30020978499999</v>
          </cell>
          <cell r="I2310" t="str">
            <v>Small Cap</v>
          </cell>
          <cell r="J2310">
            <v>0</v>
          </cell>
        </row>
        <row r="2311">
          <cell r="A2311" t="str">
            <v>INE204C01024</v>
          </cell>
          <cell r="B2311">
            <v>4660</v>
          </cell>
          <cell r="C2311">
            <v>103804</v>
          </cell>
          <cell r="D2311" t="str">
            <v>Shri Dinesh Mills Ltd.</v>
          </cell>
          <cell r="E2311" t="str">
            <v>Textile</v>
          </cell>
          <cell r="F2311" t="str">
            <v>SRDM IN</v>
          </cell>
          <cell r="G2311" t="str">
            <v>INE204C01024</v>
          </cell>
          <cell r="H2311">
            <v>159.14053752999999</v>
          </cell>
          <cell r="I2311" t="str">
            <v>Small Cap</v>
          </cell>
          <cell r="J2311">
            <v>0</v>
          </cell>
        </row>
        <row r="2312">
          <cell r="A2312" t="str">
            <v>INE493B01017</v>
          </cell>
          <cell r="B2312">
            <v>1796</v>
          </cell>
          <cell r="C2312">
            <v>131399</v>
          </cell>
          <cell r="D2312" t="str">
            <v>GG Automotive Gears Ltd.</v>
          </cell>
          <cell r="E2312" t="str">
            <v>Capital Goods</v>
          </cell>
          <cell r="F2312" t="str">
            <v>GGAG IN</v>
          </cell>
          <cell r="G2312" t="str">
            <v>INE493B01017</v>
          </cell>
          <cell r="H2312">
            <v>275.07465000000002</v>
          </cell>
          <cell r="I2312" t="str">
            <v>Small Cap</v>
          </cell>
          <cell r="J2312">
            <v>0</v>
          </cell>
        </row>
        <row r="2313">
          <cell r="A2313" t="str">
            <v>INE323J01019</v>
          </cell>
          <cell r="B2313">
            <v>4801</v>
          </cell>
          <cell r="C2313">
            <v>200112</v>
          </cell>
          <cell r="D2313" t="str">
            <v>Somi Conveyor Beltings Ltd.</v>
          </cell>
          <cell r="E2313" t="str">
            <v>Agri</v>
          </cell>
          <cell r="F2313" t="str">
            <v>SCBL IN</v>
          </cell>
          <cell r="G2313" t="str">
            <v>INE323J01019</v>
          </cell>
          <cell r="H2313">
            <v>158.02408524000001</v>
          </cell>
          <cell r="I2313" t="str">
            <v>Small Cap</v>
          </cell>
          <cell r="J2313">
            <v>134.15</v>
          </cell>
        </row>
        <row r="2314">
          <cell r="A2314" t="str">
            <v>INE594W01042</v>
          </cell>
          <cell r="B2314">
            <v>4905</v>
          </cell>
          <cell r="C2314">
            <v>285042</v>
          </cell>
          <cell r="D2314" t="str">
            <v>Starlineps Enterprises Ltd.</v>
          </cell>
          <cell r="E2314" t="str">
            <v>Diamond  &amp;  Jewellery</v>
          </cell>
          <cell r="F2314" t="str">
            <v>STPR IN</v>
          </cell>
          <cell r="G2314" t="str">
            <v>INE594W01042</v>
          </cell>
          <cell r="H2314">
            <v>230.58882</v>
          </cell>
          <cell r="I2314" t="str">
            <v>Small Cap</v>
          </cell>
          <cell r="J2314">
            <v>0</v>
          </cell>
        </row>
        <row r="2315">
          <cell r="A2315" t="str">
            <v>INE272L01022</v>
          </cell>
          <cell r="B2315">
            <v>5027</v>
          </cell>
          <cell r="C2315">
            <v>214289</v>
          </cell>
          <cell r="D2315" t="str">
            <v>Surana Solar Ltd.</v>
          </cell>
          <cell r="E2315" t="str">
            <v>Electricals</v>
          </cell>
          <cell r="F2315" t="str">
            <v>SURA IN</v>
          </cell>
          <cell r="G2315" t="str">
            <v>INE272L01022</v>
          </cell>
          <cell r="H2315">
            <v>168.28657200000001</v>
          </cell>
          <cell r="I2315" t="str">
            <v>Small Cap</v>
          </cell>
          <cell r="J2315">
            <v>33.979999999999997</v>
          </cell>
        </row>
        <row r="2316">
          <cell r="A2316" t="str">
            <v>INE464Z01017</v>
          </cell>
          <cell r="B2316">
            <v>2353</v>
          </cell>
          <cell r="C2316">
            <v>288418</v>
          </cell>
          <cell r="D2316" t="str">
            <v>Inflame Appliances Ltd.</v>
          </cell>
          <cell r="E2316" t="str">
            <v>FMCG</v>
          </cell>
          <cell r="F2316" t="str">
            <v>INFLAME IN</v>
          </cell>
          <cell r="G2316" t="str">
            <v>INE464Z01017</v>
          </cell>
          <cell r="H2316">
            <v>187.49973</v>
          </cell>
          <cell r="I2316" t="str">
            <v>Small Cap</v>
          </cell>
          <cell r="J2316">
            <v>0</v>
          </cell>
        </row>
        <row r="2317">
          <cell r="A2317" t="str">
            <v>INE799C01031</v>
          </cell>
          <cell r="B2317">
            <v>4394</v>
          </cell>
          <cell r="C2317">
            <v>132435</v>
          </cell>
          <cell r="D2317" t="str">
            <v>Sanmit Infra Ltd.</v>
          </cell>
          <cell r="E2317" t="str">
            <v>Realty</v>
          </cell>
          <cell r="F2317" t="str">
            <v>SANM IN</v>
          </cell>
          <cell r="G2317" t="str">
            <v>INE799C01031</v>
          </cell>
          <cell r="H2317">
            <v>145.99893</v>
          </cell>
          <cell r="I2317" t="str">
            <v>Small Cap</v>
          </cell>
          <cell r="J2317">
            <v>0</v>
          </cell>
        </row>
        <row r="2318">
          <cell r="A2318" t="str">
            <v>INE387I01016</v>
          </cell>
          <cell r="B2318">
            <v>2993</v>
          </cell>
          <cell r="C2318">
            <v>132896</v>
          </cell>
          <cell r="D2318" t="str">
            <v>Magnum Ventures Ltd.</v>
          </cell>
          <cell r="E2318" t="str">
            <v>Paper</v>
          </cell>
          <cell r="F2318" t="str">
            <v>MAG IN</v>
          </cell>
          <cell r="G2318" t="str">
            <v>INE387I01016</v>
          </cell>
          <cell r="H2318">
            <v>190.20201188799999</v>
          </cell>
          <cell r="I2318" t="str">
            <v>Small Cap</v>
          </cell>
          <cell r="J2318">
            <v>28.46</v>
          </cell>
        </row>
        <row r="2319">
          <cell r="A2319" t="str">
            <v>INE145J01032</v>
          </cell>
          <cell r="B2319">
            <v>1985</v>
          </cell>
          <cell r="C2319">
            <v>113337</v>
          </cell>
          <cell r="D2319" t="str">
            <v>Gujarat Toolroom Ltd.</v>
          </cell>
          <cell r="E2319" t="str">
            <v>Capital Goods</v>
          </cell>
          <cell r="F2319" t="str">
            <v>GTR IN</v>
          </cell>
          <cell r="G2319" t="str">
            <v>INE145J01032</v>
          </cell>
          <cell r="H2319">
            <v>137.84698422</v>
          </cell>
          <cell r="I2319" t="str">
            <v>Small Cap</v>
          </cell>
          <cell r="J2319">
            <v>0</v>
          </cell>
        </row>
        <row r="2320">
          <cell r="A2320" t="str">
            <v>INE566K01011</v>
          </cell>
          <cell r="B2320">
            <v>2419</v>
          </cell>
          <cell r="C2320">
            <v>219644</v>
          </cell>
          <cell r="D2320" t="str">
            <v>Intrasoft Technologies Ltd.</v>
          </cell>
          <cell r="E2320" t="str">
            <v>IT</v>
          </cell>
          <cell r="F2320" t="str">
            <v>ITECH IN</v>
          </cell>
          <cell r="G2320" t="str">
            <v>INE566K01011</v>
          </cell>
          <cell r="H2320">
            <v>162.08914428599999</v>
          </cell>
          <cell r="I2320" t="str">
            <v>Small Cap</v>
          </cell>
          <cell r="J2320">
            <v>99.87</v>
          </cell>
        </row>
        <row r="2321">
          <cell r="A2321" t="str">
            <v>INE104E01014</v>
          </cell>
          <cell r="B2321">
            <v>4444</v>
          </cell>
          <cell r="C2321">
            <v>112634</v>
          </cell>
          <cell r="D2321" t="str">
            <v>Savera Industries Ltd.</v>
          </cell>
          <cell r="E2321" t="str">
            <v>Hospitality</v>
          </cell>
          <cell r="F2321" t="str">
            <v>SVET IN</v>
          </cell>
          <cell r="G2321" t="str">
            <v>INE104E01014</v>
          </cell>
          <cell r="H2321">
            <v>187.32924</v>
          </cell>
          <cell r="I2321" t="str">
            <v>Small Cap</v>
          </cell>
          <cell r="J2321">
            <v>0</v>
          </cell>
        </row>
        <row r="2322">
          <cell r="A2322" t="str">
            <v>INE453B01029</v>
          </cell>
          <cell r="B2322">
            <v>1131</v>
          </cell>
          <cell r="C2322">
            <v>132339</v>
          </cell>
          <cell r="D2322" t="str">
            <v>Compucom Software Ltd.</v>
          </cell>
          <cell r="E2322" t="str">
            <v>IT</v>
          </cell>
          <cell r="F2322" t="str">
            <v>CPCS IN</v>
          </cell>
          <cell r="G2322" t="str">
            <v>INE453B01029</v>
          </cell>
          <cell r="H2322">
            <v>159.99113013600001</v>
          </cell>
          <cell r="I2322" t="str">
            <v>Small Cap</v>
          </cell>
          <cell r="J2322">
            <v>20.07</v>
          </cell>
        </row>
        <row r="2323">
          <cell r="A2323" t="str">
            <v>INE292C01011</v>
          </cell>
          <cell r="B2323">
            <v>512</v>
          </cell>
          <cell r="C2323">
            <v>130233</v>
          </cell>
          <cell r="D2323" t="str">
            <v>Auro Laboratories Ltd.</v>
          </cell>
          <cell r="E2323" t="str">
            <v>Healthcare</v>
          </cell>
          <cell r="F2323" t="str">
            <v>ARL IN</v>
          </cell>
          <cell r="G2323" t="str">
            <v>INE292C01011</v>
          </cell>
          <cell r="H2323">
            <v>149.45535000000001</v>
          </cell>
          <cell r="I2323" t="str">
            <v>Small Cap</v>
          </cell>
          <cell r="J2323">
            <v>0</v>
          </cell>
        </row>
        <row r="2324">
          <cell r="A2324" t="str">
            <v>INE0TGG01014</v>
          </cell>
          <cell r="B2324">
            <v>1290</v>
          </cell>
          <cell r="C2324">
            <v>317390</v>
          </cell>
          <cell r="D2324" t="str">
            <v>Desco Infratech Ltd.</v>
          </cell>
          <cell r="E2324" t="str">
            <v>Infrastructure</v>
          </cell>
          <cell r="F2324" t="str">
            <v>DESCO IN</v>
          </cell>
          <cell r="G2324" t="str">
            <v>INE0TGG01014</v>
          </cell>
          <cell r="H2324">
            <v>178.35204587999999</v>
          </cell>
          <cell r="I2324" t="str">
            <v>Small Cap</v>
          </cell>
          <cell r="J2324">
            <v>0</v>
          </cell>
        </row>
        <row r="2325">
          <cell r="A2325" t="str">
            <v>INE223R01014</v>
          </cell>
          <cell r="B2325">
            <v>3441</v>
          </cell>
          <cell r="C2325">
            <v>255071</v>
          </cell>
          <cell r="D2325" t="str">
            <v>Naturite Agro Products Ltd.</v>
          </cell>
          <cell r="E2325" t="str">
            <v>Agri</v>
          </cell>
          <cell r="F2325" t="str">
            <v>NATURITE IN</v>
          </cell>
          <cell r="G2325" t="str">
            <v>INE223R01014</v>
          </cell>
          <cell r="H2325">
            <v>188.69648000000001</v>
          </cell>
          <cell r="I2325" t="str">
            <v>Small Cap</v>
          </cell>
          <cell r="J2325">
            <v>0</v>
          </cell>
        </row>
        <row r="2326">
          <cell r="A2326" t="str">
            <v>INE136C01044</v>
          </cell>
          <cell r="B2326">
            <v>2040</v>
          </cell>
          <cell r="C2326">
            <v>126717</v>
          </cell>
          <cell r="D2326" t="str">
            <v>HCP Plastene Bulkpack Ltd.</v>
          </cell>
          <cell r="E2326" t="str">
            <v>Plastic Products</v>
          </cell>
          <cell r="F2326" t="str">
            <v>HCPPB IN</v>
          </cell>
          <cell r="G2326" t="str">
            <v>INE136C01044</v>
          </cell>
          <cell r="H2326">
            <v>174.96057843</v>
          </cell>
          <cell r="I2326" t="str">
            <v>Small Cap</v>
          </cell>
          <cell r="J2326">
            <v>0</v>
          </cell>
        </row>
        <row r="2327">
          <cell r="A2327" t="str">
            <v>INE507F01023</v>
          </cell>
          <cell r="B2327">
            <v>1514</v>
          </cell>
          <cell r="C2327">
            <v>104351</v>
          </cell>
          <cell r="D2327" t="str">
            <v>Empower India Ltd.</v>
          </cell>
          <cell r="E2327" t="str">
            <v>Consumer Durables</v>
          </cell>
          <cell r="F2327" t="str">
            <v>EMPOW IN</v>
          </cell>
          <cell r="G2327" t="str">
            <v>INE507F01023</v>
          </cell>
          <cell r="H2327">
            <v>148.96621568</v>
          </cell>
          <cell r="I2327" t="str">
            <v>Small Cap</v>
          </cell>
          <cell r="J2327">
            <v>0</v>
          </cell>
        </row>
        <row r="2328">
          <cell r="A2328" t="str">
            <v>INE064R01012</v>
          </cell>
          <cell r="B2328">
            <v>3285</v>
          </cell>
          <cell r="C2328">
            <v>104273</v>
          </cell>
          <cell r="D2328" t="str">
            <v>Modulex Construction Technologies Ltd.</v>
          </cell>
          <cell r="E2328" t="str">
            <v>Infrastructure</v>
          </cell>
          <cell r="F2328" t="str">
            <v>MODULEX IN</v>
          </cell>
          <cell r="G2328" t="str">
            <v>INE064R01012</v>
          </cell>
          <cell r="H2328">
            <v>145.946566674</v>
          </cell>
          <cell r="I2328" t="str">
            <v>Small Cap</v>
          </cell>
          <cell r="J2328">
            <v>0</v>
          </cell>
        </row>
        <row r="2329">
          <cell r="A2329" t="str">
            <v>INE017W01010</v>
          </cell>
          <cell r="B2329">
            <v>4417</v>
          </cell>
          <cell r="C2329">
            <v>284649</v>
          </cell>
          <cell r="D2329" t="str">
            <v>Sarthak Metals Ltd.</v>
          </cell>
          <cell r="E2329" t="str">
            <v>Iron &amp; Steel</v>
          </cell>
          <cell r="F2329" t="str">
            <v>SMLTD IN</v>
          </cell>
          <cell r="G2329" t="str">
            <v>INE017W01010</v>
          </cell>
          <cell r="H2329">
            <v>151.47708374999999</v>
          </cell>
          <cell r="I2329" t="str">
            <v>Small Cap</v>
          </cell>
          <cell r="J2329">
            <v>111.47</v>
          </cell>
        </row>
        <row r="2330">
          <cell r="A2330" t="str">
            <v>INE074C01013</v>
          </cell>
          <cell r="B2330">
            <v>2112</v>
          </cell>
          <cell r="C2330">
            <v>114428</v>
          </cell>
          <cell r="D2330" t="str">
            <v>Hindustan Adhesives Ltd.</v>
          </cell>
          <cell r="E2330" t="str">
            <v>Plastic Products</v>
          </cell>
          <cell r="F2330" t="str">
            <v>HAD IN</v>
          </cell>
          <cell r="G2330" t="str">
            <v>INE074C01013</v>
          </cell>
          <cell r="H2330">
            <v>163.7216</v>
          </cell>
          <cell r="I2330" t="str">
            <v>Small Cap</v>
          </cell>
          <cell r="J2330">
            <v>0</v>
          </cell>
        </row>
        <row r="2331">
          <cell r="A2331" t="str">
            <v>INE368A01021</v>
          </cell>
          <cell r="B2331">
            <v>4718</v>
          </cell>
          <cell r="C2331">
            <v>100389</v>
          </cell>
          <cell r="D2331" t="str">
            <v>Silverline Technologies Ltd.</v>
          </cell>
          <cell r="E2331" t="str">
            <v>IT</v>
          </cell>
          <cell r="F2331" t="str">
            <v>SLVR IN</v>
          </cell>
          <cell r="G2331" t="str">
            <v>INE368A01021</v>
          </cell>
          <cell r="H2331">
            <v>309.51606368</v>
          </cell>
          <cell r="I2331" t="str">
            <v>Small Cap</v>
          </cell>
          <cell r="J2331">
            <v>0</v>
          </cell>
        </row>
        <row r="2332">
          <cell r="A2332" t="str">
            <v>INE082B01018</v>
          </cell>
          <cell r="B2332">
            <v>2974</v>
          </cell>
          <cell r="C2332">
            <v>123248</v>
          </cell>
          <cell r="D2332" t="str">
            <v>Machino Plastics Ltd.</v>
          </cell>
          <cell r="E2332" t="str">
            <v>Automobile &amp; Ancillaries</v>
          </cell>
          <cell r="F2332" t="str">
            <v>MCHP IN</v>
          </cell>
          <cell r="G2332" t="str">
            <v>INE082B01018</v>
          </cell>
          <cell r="H2332">
            <v>171.89176800000001</v>
          </cell>
          <cell r="I2332" t="str">
            <v>Small Cap</v>
          </cell>
          <cell r="J2332">
            <v>0</v>
          </cell>
        </row>
        <row r="2333">
          <cell r="A2333" t="str">
            <v>INE403F01017</v>
          </cell>
          <cell r="B2333">
            <v>5211</v>
          </cell>
          <cell r="C2333">
            <v>126654</v>
          </cell>
          <cell r="D2333" t="str">
            <v>Thakkers Developers Ltd.</v>
          </cell>
          <cell r="E2333" t="str">
            <v>Realty</v>
          </cell>
          <cell r="F2333" t="str">
            <v>TKD IN</v>
          </cell>
          <cell r="G2333" t="str">
            <v>INE403F01017</v>
          </cell>
          <cell r="H2333">
            <v>161.95500000000001</v>
          </cell>
          <cell r="I2333" t="str">
            <v>Small Cap</v>
          </cell>
          <cell r="J2333">
            <v>0</v>
          </cell>
        </row>
        <row r="2334">
          <cell r="A2334" t="str">
            <v>INE185C01017</v>
          </cell>
          <cell r="B2334">
            <v>4612</v>
          </cell>
          <cell r="C2334">
            <v>190058</v>
          </cell>
          <cell r="D2334" t="str">
            <v>Shree Ajit Pulp &amp; Paper Ltd.</v>
          </cell>
          <cell r="E2334" t="str">
            <v>Paper</v>
          </cell>
          <cell r="F2334" t="str">
            <v>SAPP IN</v>
          </cell>
          <cell r="G2334" t="str">
            <v>INE185C01017</v>
          </cell>
          <cell r="H2334">
            <v>214.64158621000001</v>
          </cell>
          <cell r="I2334" t="str">
            <v>Small Cap</v>
          </cell>
          <cell r="J2334">
            <v>0</v>
          </cell>
        </row>
        <row r="2335">
          <cell r="A2335" t="str">
            <v>INE641C01019</v>
          </cell>
          <cell r="B2335">
            <v>2676</v>
          </cell>
          <cell r="C2335">
            <v>190041</v>
          </cell>
          <cell r="D2335" t="str">
            <v>Kavveri Defence &amp; Wireless Technologies Ltd.</v>
          </cell>
          <cell r="E2335" t="str">
            <v>Telecom</v>
          </cell>
          <cell r="F2335" t="str">
            <v>KTPL IN</v>
          </cell>
          <cell r="G2335" t="str">
            <v>INE641C01019</v>
          </cell>
          <cell r="H2335">
            <v>306.37777937999999</v>
          </cell>
          <cell r="I2335" t="str">
            <v>Small Cap</v>
          </cell>
          <cell r="J2335">
            <v>88.92</v>
          </cell>
        </row>
        <row r="2336">
          <cell r="A2336" t="str">
            <v>INE878I01022</v>
          </cell>
          <cell r="B2336">
            <v>580</v>
          </cell>
          <cell r="C2336">
            <v>200062</v>
          </cell>
          <cell r="D2336" t="str">
            <v>Bafna Pharmaceuticals Ltd.</v>
          </cell>
          <cell r="E2336" t="str">
            <v>Healthcare</v>
          </cell>
          <cell r="F2336" t="str">
            <v>BFNA IN</v>
          </cell>
          <cell r="G2336" t="str">
            <v>INE878I01022</v>
          </cell>
          <cell r="H2336">
            <v>279.38131635000002</v>
          </cell>
          <cell r="I2336" t="str">
            <v>Small Cap</v>
          </cell>
          <cell r="J2336">
            <v>117.11</v>
          </cell>
        </row>
        <row r="2337">
          <cell r="A2337" t="str">
            <v>INE374B01019</v>
          </cell>
          <cell r="B2337">
            <v>3357</v>
          </cell>
          <cell r="C2337">
            <v>132357</v>
          </cell>
          <cell r="D2337" t="str">
            <v>Mukta Arts Ltd.</v>
          </cell>
          <cell r="E2337" t="str">
            <v>Media &amp; Entertainment</v>
          </cell>
          <cell r="F2337" t="str">
            <v>MKTA IN</v>
          </cell>
          <cell r="G2337" t="str">
            <v>INE374B01019</v>
          </cell>
          <cell r="H2337">
            <v>154.8667164</v>
          </cell>
          <cell r="I2337" t="str">
            <v>Small Cap</v>
          </cell>
          <cell r="J2337">
            <v>68.540000000000006</v>
          </cell>
        </row>
        <row r="2338">
          <cell r="A2338" t="str">
            <v>INE625D01028</v>
          </cell>
          <cell r="B2338">
            <v>4889</v>
          </cell>
          <cell r="C2338">
            <v>111700</v>
          </cell>
          <cell r="D2338" t="str">
            <v>Standard Capital Markets Ltd.</v>
          </cell>
          <cell r="E2338" t="str">
            <v>Finance</v>
          </cell>
          <cell r="F2338" t="str">
            <v>SCMK IN</v>
          </cell>
          <cell r="G2338" t="str">
            <v>INE625D01028</v>
          </cell>
          <cell r="H2338">
            <v>159.5475466</v>
          </cell>
          <cell r="I2338" t="str">
            <v>Small Cap</v>
          </cell>
          <cell r="J2338">
            <v>0</v>
          </cell>
        </row>
        <row r="2339">
          <cell r="A2339" t="str">
            <v>INE877E01015</v>
          </cell>
          <cell r="B2339">
            <v>1966</v>
          </cell>
          <cell r="C2339">
            <v>117372</v>
          </cell>
          <cell r="D2339" t="str">
            <v>Gujarat Intrux Ltd.</v>
          </cell>
          <cell r="E2339" t="str">
            <v>Automobile &amp; Ancillaries</v>
          </cell>
          <cell r="F2339" t="str">
            <v>GINT IN</v>
          </cell>
          <cell r="G2339" t="str">
            <v>INE877E01015</v>
          </cell>
          <cell r="H2339">
            <v>143.492481</v>
          </cell>
          <cell r="I2339" t="str">
            <v>Small Cap</v>
          </cell>
          <cell r="J2339">
            <v>0</v>
          </cell>
        </row>
        <row r="2340">
          <cell r="A2340" t="str">
            <v>INE0SDC01012</v>
          </cell>
          <cell r="B2340">
            <v>1510</v>
          </cell>
          <cell r="C2340">
            <v>313449</v>
          </cell>
          <cell r="D2340" t="str">
            <v>Emmforce Autotech Ltd.</v>
          </cell>
          <cell r="E2340" t="str">
            <v>Automobile &amp; Ancillaries</v>
          </cell>
          <cell r="F2340" t="str">
            <v>EMMFORCE IN</v>
          </cell>
          <cell r="G2340" t="str">
            <v>INE0SDC01012</v>
          </cell>
          <cell r="H2340">
            <v>278.85605880000003</v>
          </cell>
          <cell r="I2340" t="str">
            <v>Small Cap</v>
          </cell>
          <cell r="J2340">
            <v>0</v>
          </cell>
        </row>
        <row r="2341">
          <cell r="A2341" t="str">
            <v>INE535P01015</v>
          </cell>
          <cell r="B2341">
            <v>4273</v>
          </cell>
          <cell r="C2341">
            <v>130929</v>
          </cell>
          <cell r="D2341" t="str">
            <v>RRP Defense Ltd.</v>
          </cell>
          <cell r="E2341" t="str">
            <v>Trading</v>
          </cell>
          <cell r="F2341" t="str">
            <v>EAEL IN</v>
          </cell>
          <cell r="G2341" t="str">
            <v>INE535P01015</v>
          </cell>
          <cell r="H2341">
            <v>649.92814999999996</v>
          </cell>
          <cell r="I2341" t="str">
            <v>Small Cap</v>
          </cell>
          <cell r="J2341">
            <v>0</v>
          </cell>
        </row>
        <row r="2342">
          <cell r="A2342" t="str">
            <v>INE732K01027</v>
          </cell>
          <cell r="B2342">
            <v>3952</v>
          </cell>
          <cell r="C2342">
            <v>111557</v>
          </cell>
          <cell r="D2342" t="str">
            <v>Pro Fin Capital Services Ltd.</v>
          </cell>
          <cell r="E2342" t="str">
            <v>Finance</v>
          </cell>
          <cell r="F2342" t="str">
            <v>PFCS IN</v>
          </cell>
          <cell r="G2342" t="str">
            <v>INE732K01027</v>
          </cell>
          <cell r="H2342">
            <v>324.44539348500001</v>
          </cell>
          <cell r="I2342" t="str">
            <v>Small Cap</v>
          </cell>
          <cell r="J2342">
            <v>0</v>
          </cell>
        </row>
        <row r="2343">
          <cell r="A2343" t="str">
            <v>INE341H01023</v>
          </cell>
          <cell r="B2343">
            <v>2926</v>
          </cell>
          <cell r="C2343">
            <v>221423</v>
          </cell>
          <cell r="D2343" t="str">
            <v>LKP Securities Ltd.</v>
          </cell>
          <cell r="E2343" t="str">
            <v>Finance</v>
          </cell>
          <cell r="F2343" t="str">
            <v>LKPSEC IN</v>
          </cell>
          <cell r="G2343" t="str">
            <v>INE341H01023</v>
          </cell>
          <cell r="H2343">
            <v>159.77380125900001</v>
          </cell>
          <cell r="I2343" t="str">
            <v>Small Cap</v>
          </cell>
          <cell r="J2343">
            <v>0</v>
          </cell>
        </row>
        <row r="2344">
          <cell r="A2344" t="str">
            <v>INE790D01020</v>
          </cell>
          <cell r="B2344">
            <v>1055</v>
          </cell>
          <cell r="C2344">
            <v>205701</v>
          </cell>
          <cell r="D2344" t="str">
            <v>CHL Ltd.</v>
          </cell>
          <cell r="E2344" t="str">
            <v>Hospitality</v>
          </cell>
          <cell r="F2344" t="str">
            <v>CHL IN</v>
          </cell>
          <cell r="G2344" t="str">
            <v>INE790D01020</v>
          </cell>
          <cell r="H2344">
            <v>197.40066229000001</v>
          </cell>
          <cell r="I2344" t="str">
            <v>Small Cap</v>
          </cell>
          <cell r="J2344">
            <v>0</v>
          </cell>
        </row>
        <row r="2345">
          <cell r="A2345" t="str">
            <v>INE707C01018</v>
          </cell>
          <cell r="B2345">
            <v>965</v>
          </cell>
          <cell r="C2345">
            <v>111505</v>
          </cell>
          <cell r="D2345" t="str">
            <v>Capital Trust Ltd.</v>
          </cell>
          <cell r="E2345" t="str">
            <v>Finance</v>
          </cell>
          <cell r="F2345" t="str">
            <v>CPT IN</v>
          </cell>
          <cell r="G2345" t="str">
            <v>INE707C01018</v>
          </cell>
          <cell r="H2345">
            <v>99.471524164000002</v>
          </cell>
          <cell r="I2345" t="str">
            <v>Small Cap</v>
          </cell>
          <cell r="J2345">
            <v>43.48</v>
          </cell>
        </row>
        <row r="2346">
          <cell r="A2346" t="str">
            <v>INE878H01024</v>
          </cell>
          <cell r="B2346">
            <v>2420</v>
          </cell>
          <cell r="C2346">
            <v>220196</v>
          </cell>
          <cell r="D2346" t="str">
            <v>Inventure Growth &amp; Securities Ltd.</v>
          </cell>
          <cell r="E2346" t="str">
            <v>Finance</v>
          </cell>
          <cell r="F2346" t="str">
            <v>IGSL IN</v>
          </cell>
          <cell r="G2346" t="str">
            <v>INE878H01024</v>
          </cell>
          <cell r="H2346">
            <v>162.75</v>
          </cell>
          <cell r="I2346" t="str">
            <v>Small Cap</v>
          </cell>
          <cell r="J2346">
            <v>1.55</v>
          </cell>
        </row>
        <row r="2347">
          <cell r="A2347" t="str">
            <v>INE864J01012</v>
          </cell>
          <cell r="B2347">
            <v>5119</v>
          </cell>
          <cell r="C2347">
            <v>219410</v>
          </cell>
          <cell r="D2347" t="str">
            <v>Tamboli Industries Ltd.</v>
          </cell>
          <cell r="E2347" t="str">
            <v>Finance</v>
          </cell>
          <cell r="F2347" t="str">
            <v>TAMB IN</v>
          </cell>
          <cell r="G2347" t="str">
            <v>INE864J01012</v>
          </cell>
          <cell r="H2347">
            <v>156.5872</v>
          </cell>
          <cell r="I2347" t="str">
            <v>Small Cap</v>
          </cell>
          <cell r="J2347">
            <v>0</v>
          </cell>
        </row>
        <row r="2348">
          <cell r="A2348" t="str">
            <v>INE0NYN01016</v>
          </cell>
          <cell r="B2348">
            <v>4185</v>
          </cell>
          <cell r="C2348">
            <v>308621</v>
          </cell>
          <cell r="D2348" t="str">
            <v>RESGEN Ltd.</v>
          </cell>
          <cell r="E2348" t="str">
            <v>Business Services</v>
          </cell>
          <cell r="F2348" t="str">
            <v>RESGEN IN</v>
          </cell>
          <cell r="G2348" t="str">
            <v>INE0NYN01016</v>
          </cell>
          <cell r="H2348">
            <v>183.82490000000001</v>
          </cell>
          <cell r="I2348" t="str">
            <v>Small Cap</v>
          </cell>
          <cell r="J2348">
            <v>0</v>
          </cell>
        </row>
        <row r="2349">
          <cell r="A2349" t="str">
            <v>INE724D01011</v>
          </cell>
          <cell r="B2349">
            <v>2124</v>
          </cell>
          <cell r="C2349">
            <v>105893</v>
          </cell>
          <cell r="D2349" t="str">
            <v>Hindustan Hardy Ltd.</v>
          </cell>
          <cell r="E2349" t="str">
            <v>Automobile &amp; Ancillaries</v>
          </cell>
          <cell r="F2349" t="str">
            <v>HINDHARD IN</v>
          </cell>
          <cell r="G2349" t="str">
            <v>INE724D01011</v>
          </cell>
          <cell r="H2349">
            <v>189.53144825000001</v>
          </cell>
          <cell r="I2349" t="str">
            <v>Small Cap</v>
          </cell>
          <cell r="J2349">
            <v>0</v>
          </cell>
        </row>
        <row r="2350">
          <cell r="A2350" t="str">
            <v>INE979R01011</v>
          </cell>
          <cell r="B2350">
            <v>4690</v>
          </cell>
          <cell r="C2350">
            <v>239116</v>
          </cell>
          <cell r="D2350" t="str">
            <v>Shyam Century Ferrous Ltd.</v>
          </cell>
          <cell r="E2350" t="str">
            <v>Ferro Manganese</v>
          </cell>
          <cell r="F2350" t="str">
            <v>SCFL IN</v>
          </cell>
          <cell r="G2350" t="str">
            <v>INE979R01011</v>
          </cell>
          <cell r="H2350">
            <v>159.76626146999999</v>
          </cell>
          <cell r="I2350" t="str">
            <v>Small Cap</v>
          </cell>
          <cell r="J2350">
            <v>7.44</v>
          </cell>
        </row>
        <row r="2351">
          <cell r="A2351" t="str">
            <v>INE137C01018</v>
          </cell>
          <cell r="B2351">
            <v>256</v>
          </cell>
          <cell r="C2351">
            <v>126397</v>
          </cell>
          <cell r="D2351" t="str">
            <v>Alphageo (India) Ltd.</v>
          </cell>
          <cell r="E2351" t="str">
            <v>Capital Goods</v>
          </cell>
          <cell r="F2351" t="str">
            <v>APH IN</v>
          </cell>
          <cell r="G2351" t="str">
            <v>INE137C01018</v>
          </cell>
          <cell r="H2351">
            <v>168.85726851000001</v>
          </cell>
          <cell r="I2351" t="str">
            <v>Small Cap</v>
          </cell>
          <cell r="J2351">
            <v>264.87</v>
          </cell>
        </row>
        <row r="2352">
          <cell r="A2352" t="str">
            <v>INE317V01016</v>
          </cell>
          <cell r="B2352">
            <v>3254</v>
          </cell>
          <cell r="C2352">
            <v>282217</v>
          </cell>
          <cell r="D2352" t="str">
            <v>Mitsu Chem Plast Ltd.</v>
          </cell>
          <cell r="E2352" t="str">
            <v>Plastic Products</v>
          </cell>
          <cell r="F2352" t="str">
            <v>MITSU IN</v>
          </cell>
          <cell r="G2352" t="str">
            <v>INE317V01016</v>
          </cell>
          <cell r="H2352">
            <v>140.05661613999999</v>
          </cell>
          <cell r="I2352" t="str">
            <v>Small Cap</v>
          </cell>
          <cell r="J2352">
            <v>0</v>
          </cell>
        </row>
        <row r="2353">
          <cell r="A2353" t="str">
            <v>INE713D01055</v>
          </cell>
          <cell r="B2353">
            <v>956</v>
          </cell>
          <cell r="C2353">
            <v>122292</v>
          </cell>
          <cell r="D2353" t="str">
            <v>Candour Techtex Ltd.</v>
          </cell>
          <cell r="E2353" t="str">
            <v>Textile</v>
          </cell>
          <cell r="F2353" t="str">
            <v>CANDOUR IN</v>
          </cell>
          <cell r="G2353" t="str">
            <v>INE713D01055</v>
          </cell>
          <cell r="H2353">
            <v>132.04743551999999</v>
          </cell>
          <cell r="I2353" t="str">
            <v>Small Cap</v>
          </cell>
          <cell r="J2353">
            <v>0</v>
          </cell>
        </row>
        <row r="2354">
          <cell r="A2354" t="str">
            <v>INE385D01029</v>
          </cell>
          <cell r="B2354">
            <v>5110</v>
          </cell>
          <cell r="C2354">
            <v>116032</v>
          </cell>
          <cell r="D2354" t="str">
            <v>Tahmar Enterprises Ltd.</v>
          </cell>
          <cell r="E2354" t="str">
            <v>Alcohol</v>
          </cell>
          <cell r="F2354" t="str">
            <v>SP IN</v>
          </cell>
          <cell r="G2354" t="str">
            <v>INE385D01029</v>
          </cell>
          <cell r="H2354">
            <v>200.65623199999999</v>
          </cell>
          <cell r="I2354" t="str">
            <v>Small Cap</v>
          </cell>
          <cell r="J2354">
            <v>0</v>
          </cell>
        </row>
        <row r="2355">
          <cell r="A2355" t="str">
            <v>INE562B01019</v>
          </cell>
          <cell r="B2355">
            <v>4075</v>
          </cell>
          <cell r="C2355">
            <v>100354</v>
          </cell>
          <cell r="D2355" t="str">
            <v>Rajshree Sugars &amp; Chemicals Ltd.</v>
          </cell>
          <cell r="E2355" t="str">
            <v>Agri</v>
          </cell>
          <cell r="F2355" t="str">
            <v>RSSC IN</v>
          </cell>
          <cell r="G2355" t="str">
            <v>INE562B01019</v>
          </cell>
          <cell r="H2355">
            <v>140.19674898599999</v>
          </cell>
          <cell r="I2355" t="str">
            <v>Small Cap</v>
          </cell>
          <cell r="J2355">
            <v>42.05</v>
          </cell>
        </row>
        <row r="2356">
          <cell r="A2356" t="str">
            <v>INE178C01020</v>
          </cell>
          <cell r="B2356">
            <v>4764</v>
          </cell>
          <cell r="C2356">
            <v>132419</v>
          </cell>
          <cell r="D2356" t="str">
            <v>Smartlink Holdings Ltd.</v>
          </cell>
          <cell r="E2356" t="str">
            <v>IT</v>
          </cell>
          <cell r="F2356" t="str">
            <v>SHDSL IN</v>
          </cell>
          <cell r="G2356" t="str">
            <v>INE178C01020</v>
          </cell>
          <cell r="H2356">
            <v>151.12125</v>
          </cell>
          <cell r="I2356" t="str">
            <v>Small Cap</v>
          </cell>
          <cell r="J2356">
            <v>148.68</v>
          </cell>
        </row>
        <row r="2357">
          <cell r="A2357" t="str">
            <v>INE843B01013</v>
          </cell>
          <cell r="B2357">
            <v>2996</v>
          </cell>
          <cell r="C2357">
            <v>123384</v>
          </cell>
          <cell r="D2357" t="str">
            <v>Maha Rashtra Apex Corporation Ltd.</v>
          </cell>
          <cell r="E2357" t="str">
            <v>Finance</v>
          </cell>
          <cell r="F2357" t="str">
            <v>MHAC IN</v>
          </cell>
          <cell r="G2357" t="str">
            <v>INE843B01013</v>
          </cell>
          <cell r="H2357">
            <v>142.89182543999999</v>
          </cell>
          <cell r="I2357" t="str">
            <v>Small Cap</v>
          </cell>
          <cell r="J2357">
            <v>101.94</v>
          </cell>
        </row>
        <row r="2358">
          <cell r="A2358" t="str">
            <v>INE0GD201014</v>
          </cell>
          <cell r="B2358">
            <v>4360</v>
          </cell>
          <cell r="C2358">
            <v>303271</v>
          </cell>
          <cell r="D2358" t="str">
            <v>Samor Reality Ltd.</v>
          </cell>
          <cell r="E2358" t="str">
            <v>Realty</v>
          </cell>
          <cell r="F2358" t="str">
            <v>SAMOR IN</v>
          </cell>
          <cell r="G2358" t="str">
            <v>INE0GD201014</v>
          </cell>
          <cell r="H2358">
            <v>144.52699999999999</v>
          </cell>
          <cell r="I2358" t="str">
            <v>Small Cap</v>
          </cell>
          <cell r="J2358">
            <v>0</v>
          </cell>
        </row>
        <row r="2359">
          <cell r="A2359" t="str">
            <v>INE777A01023</v>
          </cell>
          <cell r="B2359">
            <v>3420</v>
          </cell>
          <cell r="C2359">
            <v>102587</v>
          </cell>
          <cell r="D2359" t="str">
            <v>Nath Industries Ltd.</v>
          </cell>
          <cell r="E2359" t="str">
            <v>Paper</v>
          </cell>
          <cell r="F2359" t="str">
            <v>NATHIND IN</v>
          </cell>
          <cell r="G2359" t="str">
            <v>INE777A01023</v>
          </cell>
          <cell r="H2359">
            <v>149.49199999999999</v>
          </cell>
          <cell r="I2359" t="str">
            <v>Small Cap</v>
          </cell>
          <cell r="J2359">
            <v>0</v>
          </cell>
        </row>
        <row r="2360">
          <cell r="A2360" t="str">
            <v>INE793G01035</v>
          </cell>
          <cell r="B2360">
            <v>3837</v>
          </cell>
          <cell r="C2360">
            <v>232624</v>
          </cell>
          <cell r="D2360" t="str">
            <v>PMC Fincorp Ltd.</v>
          </cell>
          <cell r="E2360" t="str">
            <v>Finance</v>
          </cell>
          <cell r="F2360" t="str">
            <v>PMCF IN</v>
          </cell>
          <cell r="G2360" t="str">
            <v>INE793G01035</v>
          </cell>
          <cell r="H2360">
            <v>145.2646464</v>
          </cell>
          <cell r="I2360" t="str">
            <v>Small Cap</v>
          </cell>
          <cell r="J2360">
            <v>0</v>
          </cell>
        </row>
        <row r="2361">
          <cell r="A2361" t="str">
            <v>INE375D01012</v>
          </cell>
          <cell r="B2361">
            <v>2623</v>
          </cell>
          <cell r="C2361">
            <v>104840</v>
          </cell>
          <cell r="D2361" t="str">
            <v>Kaira Can Company Ltd.</v>
          </cell>
          <cell r="E2361" t="str">
            <v>FMCG</v>
          </cell>
          <cell r="F2361" t="str">
            <v>KRC IN</v>
          </cell>
          <cell r="G2361" t="str">
            <v>INE375D01012</v>
          </cell>
          <cell r="H2361">
            <v>152.15655566500001</v>
          </cell>
          <cell r="I2361" t="str">
            <v>Small Cap</v>
          </cell>
          <cell r="J2361">
            <v>0</v>
          </cell>
        </row>
        <row r="2362">
          <cell r="A2362" t="str">
            <v>INE754C01010</v>
          </cell>
          <cell r="B2362">
            <v>4793</v>
          </cell>
          <cell r="C2362">
            <v>111571</v>
          </cell>
          <cell r="D2362" t="str">
            <v>Som Datt Finance Corporation Ltd.</v>
          </cell>
          <cell r="E2362" t="str">
            <v>Finance</v>
          </cell>
          <cell r="F2362" t="str">
            <v>SMDFC IN</v>
          </cell>
          <cell r="G2362" t="str">
            <v>INE754C01010</v>
          </cell>
          <cell r="H2362">
            <v>212.24402377499999</v>
          </cell>
          <cell r="I2362" t="str">
            <v>Small Cap</v>
          </cell>
          <cell r="J2362">
            <v>0</v>
          </cell>
        </row>
        <row r="2363">
          <cell r="A2363" t="str">
            <v>INE064L01015</v>
          </cell>
          <cell r="B2363">
            <v>1838</v>
          </cell>
          <cell r="C2363">
            <v>126025</v>
          </cell>
          <cell r="D2363" t="str">
            <v>Globus Power Generation Ltd.</v>
          </cell>
          <cell r="E2363" t="str">
            <v>Power</v>
          </cell>
          <cell r="F2363" t="str">
            <v>GUF IN</v>
          </cell>
          <cell r="G2363" t="str">
            <v>INE064L01015</v>
          </cell>
          <cell r="H2363">
            <v>149.61010175999999</v>
          </cell>
          <cell r="I2363" t="str">
            <v>Small Cap</v>
          </cell>
          <cell r="J2363">
            <v>0</v>
          </cell>
        </row>
        <row r="2364">
          <cell r="A2364" t="str">
            <v>INE0RDM01013</v>
          </cell>
          <cell r="B2364">
            <v>1274</v>
          </cell>
          <cell r="C2364">
            <v>312334</v>
          </cell>
          <cell r="D2364" t="str">
            <v>Deepak Chemtex Ltd.</v>
          </cell>
          <cell r="E2364" t="str">
            <v>Chemicals</v>
          </cell>
          <cell r="F2364" t="str">
            <v>DEEPAKCH IN</v>
          </cell>
          <cell r="G2364" t="str">
            <v>INE0RDM01013</v>
          </cell>
          <cell r="H2364">
            <v>146.60968</v>
          </cell>
          <cell r="I2364" t="str">
            <v>Small Cap</v>
          </cell>
          <cell r="J2364">
            <v>0</v>
          </cell>
        </row>
        <row r="2365">
          <cell r="A2365" t="str">
            <v>INE573B01016</v>
          </cell>
          <cell r="B2365">
            <v>3929</v>
          </cell>
          <cell r="C2365">
            <v>130589</v>
          </cell>
          <cell r="D2365" t="str">
            <v>Prima Plastics Ltd.</v>
          </cell>
          <cell r="E2365" t="str">
            <v>Plastic Products</v>
          </cell>
          <cell r="F2365" t="str">
            <v>PRMP IN</v>
          </cell>
          <cell r="G2365" t="str">
            <v>INE573B01016</v>
          </cell>
          <cell r="H2365">
            <v>151.75148365000001</v>
          </cell>
          <cell r="I2365" t="str">
            <v>Small Cap</v>
          </cell>
          <cell r="J2365">
            <v>0</v>
          </cell>
        </row>
        <row r="2366">
          <cell r="A2366" t="str">
            <v>INE281A01026</v>
          </cell>
          <cell r="B2366">
            <v>1011</v>
          </cell>
          <cell r="C2366">
            <v>100083</v>
          </cell>
          <cell r="D2366" t="str">
            <v>Century Extrusions Ltd.</v>
          </cell>
          <cell r="E2366" t="str">
            <v>Non - Ferrous Metals</v>
          </cell>
          <cell r="F2366" t="str">
            <v>CEXT IN</v>
          </cell>
          <cell r="G2366" t="str">
            <v>INE281A01026</v>
          </cell>
          <cell r="H2366">
            <v>215.12</v>
          </cell>
          <cell r="I2366" t="str">
            <v>Small Cap</v>
          </cell>
          <cell r="J2366">
            <v>26.93</v>
          </cell>
        </row>
        <row r="2367">
          <cell r="A2367" t="str">
            <v>INE336H01023</v>
          </cell>
          <cell r="B2367">
            <v>1757</v>
          </cell>
          <cell r="C2367">
            <v>132767</v>
          </cell>
          <cell r="D2367" t="str">
            <v>Gayatri Projects Ltd.</v>
          </cell>
          <cell r="E2367" t="str">
            <v>Infrastructure</v>
          </cell>
          <cell r="F2367" t="str">
            <v>GAYP IN</v>
          </cell>
          <cell r="G2367" t="str">
            <v>INE336H01023</v>
          </cell>
          <cell r="H2367">
            <v>189.07067185</v>
          </cell>
          <cell r="I2367" t="str">
            <v>Small Cap</v>
          </cell>
          <cell r="J2367">
            <v>9.98</v>
          </cell>
        </row>
        <row r="2368">
          <cell r="A2368" t="str">
            <v>INE213B01019</v>
          </cell>
          <cell r="B2368">
            <v>3610</v>
          </cell>
          <cell r="C2368">
            <v>130175</v>
          </cell>
          <cell r="D2368" t="str">
            <v>Odyssey Technologies Ltd.</v>
          </cell>
          <cell r="E2368" t="str">
            <v>IT</v>
          </cell>
          <cell r="F2368" t="str">
            <v>ODT IN</v>
          </cell>
          <cell r="G2368" t="str">
            <v>INE213B01019</v>
          </cell>
          <cell r="H2368">
            <v>125.155461375</v>
          </cell>
          <cell r="I2368" t="str">
            <v>Small Cap</v>
          </cell>
          <cell r="J2368">
            <v>0</v>
          </cell>
        </row>
        <row r="2369">
          <cell r="A2369" t="str">
            <v>INE207B01011</v>
          </cell>
          <cell r="B2369">
            <v>4562</v>
          </cell>
          <cell r="C2369">
            <v>123449</v>
          </cell>
          <cell r="D2369" t="str">
            <v>Sharp India Ltd.</v>
          </cell>
          <cell r="E2369" t="str">
            <v>Consumer Durables</v>
          </cell>
          <cell r="F2369" t="str">
            <v>SIL IN</v>
          </cell>
          <cell r="G2369" t="str">
            <v>INE207B01011</v>
          </cell>
          <cell r="H2369">
            <v>153.06960000000001</v>
          </cell>
          <cell r="I2369" t="str">
            <v>Small Cap</v>
          </cell>
          <cell r="J2369">
            <v>0</v>
          </cell>
        </row>
        <row r="2370">
          <cell r="A2370" t="str">
            <v>INE0Q3401017</v>
          </cell>
          <cell r="B2370">
            <v>4779</v>
          </cell>
          <cell r="C2370">
            <v>311297</v>
          </cell>
          <cell r="D2370" t="str">
            <v>Sodhani Academy Of Fintech Enablers Ltd.</v>
          </cell>
          <cell r="E2370" t="str">
            <v>Education &amp; Training</v>
          </cell>
          <cell r="F2370" t="str">
            <v>SAFE IN</v>
          </cell>
          <cell r="G2370" t="str">
            <v>INE0Q3401017</v>
          </cell>
          <cell r="H2370">
            <v>0</v>
          </cell>
          <cell r="I2370" t="str">
            <v>Small Cap</v>
          </cell>
          <cell r="J2370">
            <v>0</v>
          </cell>
        </row>
        <row r="2371">
          <cell r="A2371" t="str">
            <v>INE340F01011</v>
          </cell>
          <cell r="B2371">
            <v>1411</v>
          </cell>
          <cell r="C2371">
            <v>104908</v>
          </cell>
          <cell r="D2371" t="str">
            <v>Duncan Engineering Ltd.</v>
          </cell>
          <cell r="E2371" t="str">
            <v>Capital Goods</v>
          </cell>
          <cell r="F2371" t="str">
            <v>DUNCAN IN</v>
          </cell>
          <cell r="G2371" t="str">
            <v>INE340F01011</v>
          </cell>
          <cell r="H2371">
            <v>161.71848</v>
          </cell>
          <cell r="I2371" t="str">
            <v>Small Cap</v>
          </cell>
          <cell r="J2371">
            <v>0</v>
          </cell>
        </row>
        <row r="2372">
          <cell r="A2372" t="str">
            <v>INE126M01010</v>
          </cell>
          <cell r="B2372">
            <v>5779</v>
          </cell>
          <cell r="C2372">
            <v>210289</v>
          </cell>
          <cell r="D2372" t="str">
            <v>Yaari Digital Integrated Services Ltd.</v>
          </cell>
          <cell r="E2372" t="str">
            <v>Retailing</v>
          </cell>
          <cell r="F2372" t="str">
            <v>YAARI IN</v>
          </cell>
          <cell r="G2372" t="str">
            <v>INE126M01010</v>
          </cell>
          <cell r="H2372">
            <v>0</v>
          </cell>
          <cell r="I2372" t="str">
            <v>Small Cap</v>
          </cell>
          <cell r="J2372">
            <v>0</v>
          </cell>
        </row>
        <row r="2373">
          <cell r="A2373" t="str">
            <v>INE561D01025</v>
          </cell>
          <cell r="B2373">
            <v>1594</v>
          </cell>
          <cell r="C2373">
            <v>126614</v>
          </cell>
          <cell r="D2373" t="str">
            <v>Expo Gas Containers Ltd.</v>
          </cell>
          <cell r="E2373" t="str">
            <v>Infrastructure</v>
          </cell>
          <cell r="F2373" t="str">
            <v>EGC IN</v>
          </cell>
          <cell r="G2373" t="str">
            <v>INE561D01025</v>
          </cell>
          <cell r="H2373">
            <v>211.96092719999999</v>
          </cell>
          <cell r="I2373" t="str">
            <v>Small Cap</v>
          </cell>
          <cell r="J2373">
            <v>0</v>
          </cell>
        </row>
        <row r="2374">
          <cell r="A2374" t="str">
            <v>INE946H01037</v>
          </cell>
          <cell r="B2374">
            <v>5630</v>
          </cell>
          <cell r="C2374">
            <v>111726</v>
          </cell>
          <cell r="D2374" t="str">
            <v>Vipul Ltd.</v>
          </cell>
          <cell r="E2374" t="str">
            <v>Realty</v>
          </cell>
          <cell r="F2374" t="str">
            <v>VPUL IN</v>
          </cell>
          <cell r="G2374" t="str">
            <v>INE946H01037</v>
          </cell>
          <cell r="H2374">
            <v>144.62442648000001</v>
          </cell>
          <cell r="I2374" t="str">
            <v>Small Cap</v>
          </cell>
          <cell r="J2374">
            <v>10.3</v>
          </cell>
        </row>
        <row r="2375">
          <cell r="A2375" t="str">
            <v>INE0BTM01013</v>
          </cell>
          <cell r="B2375">
            <v>4489</v>
          </cell>
          <cell r="C2375">
            <v>299660</v>
          </cell>
          <cell r="D2375" t="str">
            <v>Secmark Consultancy Ltd.</v>
          </cell>
          <cell r="E2375" t="str">
            <v>IT</v>
          </cell>
          <cell r="F2375" t="str">
            <v>SECMARK IN</v>
          </cell>
          <cell r="G2375" t="str">
            <v>INE0BTM01013</v>
          </cell>
          <cell r="H2375">
            <v>133.09477999999999</v>
          </cell>
          <cell r="I2375" t="str">
            <v>Small Cap</v>
          </cell>
          <cell r="J2375">
            <v>127.67</v>
          </cell>
        </row>
        <row r="2376">
          <cell r="A2376" t="str">
            <v>INE128R01023</v>
          </cell>
          <cell r="B2376">
            <v>2811</v>
          </cell>
          <cell r="C2376">
            <v>131328</v>
          </cell>
          <cell r="D2376" t="str">
            <v>Kretto Syscon Ltd.</v>
          </cell>
          <cell r="E2376" t="str">
            <v>Healthcare</v>
          </cell>
          <cell r="F2376" t="str">
            <v>IDEALTEXIN IN</v>
          </cell>
          <cell r="G2376" t="str">
            <v>INE128R01023</v>
          </cell>
          <cell r="H2376">
            <v>96.860286522999999</v>
          </cell>
          <cell r="I2376" t="str">
            <v>Small Cap</v>
          </cell>
          <cell r="J2376">
            <v>0</v>
          </cell>
        </row>
        <row r="2377">
          <cell r="A2377" t="str">
            <v>INE841B01017</v>
          </cell>
          <cell r="B2377">
            <v>2266</v>
          </cell>
          <cell r="C2377">
            <v>111473</v>
          </cell>
          <cell r="D2377" t="str">
            <v>Indbank Merchant Banking Services Ltd.</v>
          </cell>
          <cell r="E2377" t="str">
            <v>Finance</v>
          </cell>
          <cell r="F2377" t="str">
            <v>IMBS IN</v>
          </cell>
          <cell r="G2377" t="str">
            <v>INE841B01017</v>
          </cell>
          <cell r="H2377">
            <v>144.7616884</v>
          </cell>
          <cell r="I2377" t="str">
            <v>Small Cap</v>
          </cell>
          <cell r="J2377">
            <v>32.47</v>
          </cell>
        </row>
        <row r="2378">
          <cell r="A2378" t="str">
            <v>INE099E01016</v>
          </cell>
          <cell r="B2378">
            <v>3390</v>
          </cell>
          <cell r="C2378">
            <v>132362</v>
          </cell>
          <cell r="D2378" t="str">
            <v>Nagpur Power &amp; Industries Ltd.</v>
          </cell>
          <cell r="E2378" t="str">
            <v>Ferro Manganese</v>
          </cell>
          <cell r="F2378" t="str">
            <v>NGPI IN</v>
          </cell>
          <cell r="G2378" t="str">
            <v>INE099E01016</v>
          </cell>
          <cell r="H2378">
            <v>126.45021559200001</v>
          </cell>
          <cell r="I2378" t="str">
            <v>Small Cap</v>
          </cell>
          <cell r="J2378">
            <v>0</v>
          </cell>
        </row>
        <row r="2379">
          <cell r="A2379" t="str">
            <v>INE005C01017</v>
          </cell>
          <cell r="B2379">
            <v>4281</v>
          </cell>
          <cell r="C2379">
            <v>131215</v>
          </cell>
          <cell r="D2379" t="str">
            <v>RTS Power Corporation Ltd.</v>
          </cell>
          <cell r="E2379" t="str">
            <v>Capital Goods</v>
          </cell>
          <cell r="F2379" t="str">
            <v>RTSP IN</v>
          </cell>
          <cell r="G2379" t="str">
            <v>INE005C01017</v>
          </cell>
          <cell r="H2379">
            <v>133.951785</v>
          </cell>
          <cell r="I2379" t="str">
            <v>Small Cap</v>
          </cell>
          <cell r="J2379">
            <v>0</v>
          </cell>
        </row>
        <row r="2380">
          <cell r="A2380" t="str">
            <v>INE088G01014</v>
          </cell>
          <cell r="B2380">
            <v>4815</v>
          </cell>
          <cell r="C2380">
            <v>116108</v>
          </cell>
          <cell r="D2380" t="str">
            <v>South India Paper Mills Ltd.</v>
          </cell>
          <cell r="E2380" t="str">
            <v>Paper</v>
          </cell>
          <cell r="F2380" t="str">
            <v>SIPM IN</v>
          </cell>
          <cell r="G2380" t="str">
            <v>INE088G01014</v>
          </cell>
          <cell r="H2380">
            <v>148.6875</v>
          </cell>
          <cell r="I2380" t="str">
            <v>Small Cap</v>
          </cell>
          <cell r="J2380">
            <v>0</v>
          </cell>
        </row>
        <row r="2381">
          <cell r="A2381" t="str">
            <v>INE581L01018</v>
          </cell>
          <cell r="B2381">
            <v>2578</v>
          </cell>
          <cell r="C2381">
            <v>104080</v>
          </cell>
          <cell r="D2381" t="str">
            <v>JSL Industries Ltd.</v>
          </cell>
          <cell r="E2381" t="str">
            <v>Capital Goods</v>
          </cell>
          <cell r="F2381" t="str">
            <v>JSL IN</v>
          </cell>
          <cell r="G2381" t="str">
            <v>INE581L01018</v>
          </cell>
          <cell r="H2381">
            <v>145.0020447</v>
          </cell>
          <cell r="I2381" t="str">
            <v>Small Cap</v>
          </cell>
          <cell r="J2381">
            <v>0</v>
          </cell>
        </row>
        <row r="2382">
          <cell r="A2382" t="str">
            <v>INE083D01012</v>
          </cell>
          <cell r="B2382">
            <v>598</v>
          </cell>
          <cell r="C2382">
            <v>124824</v>
          </cell>
          <cell r="D2382" t="str">
            <v>Bal Pharma Ltd.</v>
          </cell>
          <cell r="E2382" t="str">
            <v>Healthcare</v>
          </cell>
          <cell r="F2382" t="str">
            <v>BLP IN</v>
          </cell>
          <cell r="G2382" t="str">
            <v>INE083D01012</v>
          </cell>
          <cell r="H2382">
            <v>143.355697744</v>
          </cell>
          <cell r="I2382" t="str">
            <v>Small Cap</v>
          </cell>
          <cell r="J2382">
            <v>90.32</v>
          </cell>
        </row>
        <row r="2383">
          <cell r="A2383" t="str">
            <v>INE0RUJ01013</v>
          </cell>
          <cell r="B2383">
            <v>1772</v>
          </cell>
          <cell r="C2383">
            <v>314022</v>
          </cell>
          <cell r="D2383" t="str">
            <v>GEM Enviro Management Ltd.</v>
          </cell>
          <cell r="E2383" t="str">
            <v>Business Services</v>
          </cell>
          <cell r="F2383" t="str">
            <v>GEMENVIR IN</v>
          </cell>
          <cell r="G2383" t="str">
            <v>INE0RUJ01013</v>
          </cell>
          <cell r="H2383">
            <v>142.518528</v>
          </cell>
          <cell r="I2383" t="str">
            <v>Small Cap</v>
          </cell>
          <cell r="J2383">
            <v>0</v>
          </cell>
        </row>
        <row r="2384">
          <cell r="A2384" t="str">
            <v>INE428D01019</v>
          </cell>
          <cell r="B2384">
            <v>2131</v>
          </cell>
          <cell r="C2384">
            <v>130315</v>
          </cell>
          <cell r="D2384" t="str">
            <v>Hindustan Tin Works Ltd.</v>
          </cell>
          <cell r="E2384" t="str">
            <v>Capital Goods</v>
          </cell>
          <cell r="F2384" t="str">
            <v>HTW IN</v>
          </cell>
          <cell r="G2384" t="str">
            <v>INE428D01019</v>
          </cell>
          <cell r="H2384">
            <v>150.95139874500001</v>
          </cell>
          <cell r="I2384" t="str">
            <v>Small Cap</v>
          </cell>
          <cell r="J2384">
            <v>0</v>
          </cell>
        </row>
        <row r="2385">
          <cell r="A2385" t="str">
            <v>INE544W01021</v>
          </cell>
          <cell r="B2385">
            <v>3126</v>
          </cell>
          <cell r="C2385">
            <v>284204</v>
          </cell>
          <cell r="D2385" t="str">
            <v>Maximus International Ltd.</v>
          </cell>
          <cell r="E2385" t="str">
            <v>Trading</v>
          </cell>
          <cell r="F2385" t="str">
            <v>MAXIMUS IN</v>
          </cell>
          <cell r="G2385" t="str">
            <v>INE544W01021</v>
          </cell>
          <cell r="H2385">
            <v>156.44139999999999</v>
          </cell>
          <cell r="I2385" t="str">
            <v>Small Cap</v>
          </cell>
          <cell r="J2385">
            <v>0</v>
          </cell>
        </row>
        <row r="2386">
          <cell r="A2386" t="str">
            <v>INE085D01033</v>
          </cell>
          <cell r="B2386">
            <v>3182</v>
          </cell>
          <cell r="C2386">
            <v>100159</v>
          </cell>
          <cell r="D2386" t="str">
            <v>Metroglobal Ltd.</v>
          </cell>
          <cell r="E2386" t="str">
            <v>Trading</v>
          </cell>
          <cell r="F2386" t="str">
            <v>MGLB IN</v>
          </cell>
          <cell r="G2386" t="str">
            <v>INE085D01033</v>
          </cell>
          <cell r="H2386">
            <v>163.43046874999999</v>
          </cell>
          <cell r="I2386" t="str">
            <v>Small Cap</v>
          </cell>
          <cell r="J2386">
            <v>0</v>
          </cell>
        </row>
        <row r="2387">
          <cell r="A2387" t="str">
            <v>INE794W01014</v>
          </cell>
          <cell r="B2387">
            <v>3278</v>
          </cell>
          <cell r="C2387">
            <v>100282</v>
          </cell>
          <cell r="D2387" t="str">
            <v>Modern Threads (India) Ltd.</v>
          </cell>
          <cell r="E2387" t="str">
            <v>Textile</v>
          </cell>
          <cell r="F2387" t="str">
            <v>MRT IN</v>
          </cell>
          <cell r="G2387" t="str">
            <v>INE794W01014</v>
          </cell>
          <cell r="H2387">
            <v>191.08950419999999</v>
          </cell>
          <cell r="I2387" t="str">
            <v>Small Cap</v>
          </cell>
          <cell r="J2387">
            <v>56.98</v>
          </cell>
        </row>
        <row r="2388">
          <cell r="A2388" t="str">
            <v>INE00SW01015</v>
          </cell>
          <cell r="B2388">
            <v>653</v>
          </cell>
          <cell r="C2388">
            <v>291436</v>
          </cell>
          <cell r="D2388" t="str">
            <v>BCPL Railway Infrastructure Ltd.</v>
          </cell>
          <cell r="E2388" t="str">
            <v>Capital Goods</v>
          </cell>
          <cell r="F2388" t="str">
            <v>BCPL IN</v>
          </cell>
          <cell r="G2388" t="str">
            <v>INE00SW01015</v>
          </cell>
          <cell r="H2388">
            <v>131.66520197400001</v>
          </cell>
          <cell r="I2388" t="str">
            <v>Small Cap</v>
          </cell>
          <cell r="J2388">
            <v>0</v>
          </cell>
        </row>
        <row r="2389">
          <cell r="A2389" t="str">
            <v>INE052001026</v>
          </cell>
          <cell r="B2389">
            <v>4523</v>
          </cell>
          <cell r="C2389">
            <v>214131</v>
          </cell>
          <cell r="D2389" t="str">
            <v>Shahlon Silk Industries Ltd.</v>
          </cell>
          <cell r="E2389" t="str">
            <v>Textile</v>
          </cell>
          <cell r="F2389" t="str">
            <v>SHAHLON IN</v>
          </cell>
          <cell r="G2389" t="str">
            <v>INE052001026</v>
          </cell>
          <cell r="H2389">
            <v>178.15838775</v>
          </cell>
          <cell r="I2389" t="str">
            <v>Small Cap</v>
          </cell>
          <cell r="J2389">
            <v>0</v>
          </cell>
        </row>
        <row r="2390">
          <cell r="A2390" t="str">
            <v>INE339F01021</v>
          </cell>
          <cell r="B2390">
            <v>3852</v>
          </cell>
          <cell r="C2390">
            <v>107645</v>
          </cell>
          <cell r="D2390" t="str">
            <v>Polson Ltd.</v>
          </cell>
          <cell r="E2390" t="str">
            <v>Chemicals</v>
          </cell>
          <cell r="F2390" t="str">
            <v>PLSN IN</v>
          </cell>
          <cell r="G2390" t="str">
            <v>INE339F01021</v>
          </cell>
          <cell r="H2390">
            <v>0</v>
          </cell>
          <cell r="I2390" t="str">
            <v>Small Cap</v>
          </cell>
          <cell r="J2390">
            <v>0</v>
          </cell>
        </row>
        <row r="2391">
          <cell r="A2391" t="str">
            <v>INE0L3501015</v>
          </cell>
          <cell r="B2391">
            <v>2067</v>
          </cell>
          <cell r="C2391">
            <v>306435</v>
          </cell>
          <cell r="D2391" t="str">
            <v>Healthy Life Agritec Ltd.</v>
          </cell>
          <cell r="E2391" t="str">
            <v>Trading</v>
          </cell>
          <cell r="F2391" t="str">
            <v>HEALTHYL IN</v>
          </cell>
          <cell r="G2391" t="str">
            <v>INE0L3501015</v>
          </cell>
          <cell r="H2391">
            <v>125.54872</v>
          </cell>
          <cell r="I2391" t="str">
            <v>Small Cap</v>
          </cell>
          <cell r="J2391">
            <v>0</v>
          </cell>
        </row>
        <row r="2392">
          <cell r="A2392" t="str">
            <v>INE198H01019</v>
          </cell>
          <cell r="B2392">
            <v>36</v>
          </cell>
          <cell r="C2392">
            <v>124412</v>
          </cell>
          <cell r="D2392" t="str">
            <v>Aarey Drugs &amp; Pharmaceuticals Ltd.</v>
          </cell>
          <cell r="E2392" t="str">
            <v>Healthcare</v>
          </cell>
          <cell r="F2392" t="str">
            <v>AD IN</v>
          </cell>
          <cell r="G2392" t="str">
            <v>INE198H01019</v>
          </cell>
          <cell r="H2392">
            <v>209.453236261</v>
          </cell>
          <cell r="I2392" t="str">
            <v>Small Cap</v>
          </cell>
          <cell r="J2392">
            <v>73.41</v>
          </cell>
        </row>
        <row r="2393">
          <cell r="A2393" t="str">
            <v>INE758A01072</v>
          </cell>
          <cell r="B2393">
            <v>531</v>
          </cell>
          <cell r="C2393">
            <v>112149</v>
          </cell>
          <cell r="D2393" t="str">
            <v>Avance Technologies Ltd.</v>
          </cell>
          <cell r="E2393" t="str">
            <v>IT</v>
          </cell>
          <cell r="F2393" t="str">
            <v>ATH IN</v>
          </cell>
          <cell r="G2393" t="str">
            <v>INE758A01072</v>
          </cell>
          <cell r="H2393">
            <v>453.85909147000001</v>
          </cell>
          <cell r="I2393" t="str">
            <v>Small Cap</v>
          </cell>
          <cell r="J2393">
            <v>0</v>
          </cell>
        </row>
        <row r="2394">
          <cell r="A2394" t="str">
            <v>INE960A01017</v>
          </cell>
          <cell r="B2394">
            <v>4583</v>
          </cell>
          <cell r="C2394">
            <v>113709</v>
          </cell>
          <cell r="D2394" t="str">
            <v>Shilp Gravures Ltd.</v>
          </cell>
          <cell r="E2394" t="str">
            <v>Capital Goods</v>
          </cell>
          <cell r="F2394" t="str">
            <v>SPG IN</v>
          </cell>
          <cell r="G2394" t="str">
            <v>INE960A01017</v>
          </cell>
          <cell r="H2394">
            <v>184.125012</v>
          </cell>
          <cell r="I2394" t="str">
            <v>Small Cap</v>
          </cell>
          <cell r="J2394">
            <v>0</v>
          </cell>
        </row>
        <row r="2395">
          <cell r="A2395" t="str">
            <v>INE454F01010</v>
          </cell>
          <cell r="B2395">
            <v>18</v>
          </cell>
          <cell r="C2395">
            <v>211528</v>
          </cell>
          <cell r="D2395" t="str">
            <v>7Seas Entertainment Ltd.</v>
          </cell>
          <cell r="E2395" t="str">
            <v>IT</v>
          </cell>
          <cell r="F2395" t="str">
            <v>7SEAS IN</v>
          </cell>
          <cell r="G2395" t="str">
            <v>INE454F01010</v>
          </cell>
          <cell r="H2395">
            <v>185.89965635999999</v>
          </cell>
          <cell r="I2395" t="str">
            <v>Small Cap</v>
          </cell>
          <cell r="J2395">
            <v>0</v>
          </cell>
        </row>
        <row r="2396">
          <cell r="A2396" t="str">
            <v>INE335W01016</v>
          </cell>
          <cell r="B2396">
            <v>1730</v>
          </cell>
          <cell r="C2396">
            <v>286954</v>
          </cell>
          <cell r="D2396" t="str">
            <v>Ganges Securities Ltd.</v>
          </cell>
          <cell r="E2396" t="str">
            <v>Finance</v>
          </cell>
          <cell r="F2396" t="str">
            <v>GANGES IN</v>
          </cell>
          <cell r="G2396" t="str">
            <v>INE335W01016</v>
          </cell>
          <cell r="H2396">
            <v>156.65773841999999</v>
          </cell>
          <cell r="I2396" t="str">
            <v>Small Cap</v>
          </cell>
          <cell r="J2396">
            <v>156.25</v>
          </cell>
        </row>
        <row r="2397">
          <cell r="A2397" t="str">
            <v>INE011R01013</v>
          </cell>
          <cell r="B2397">
            <v>500</v>
          </cell>
          <cell r="C2397">
            <v>270933</v>
          </cell>
          <cell r="D2397" t="str">
            <v>Atishay Ltd.</v>
          </cell>
          <cell r="E2397" t="str">
            <v>IT</v>
          </cell>
          <cell r="F2397" t="str">
            <v>ATISHAY IN</v>
          </cell>
          <cell r="G2397" t="str">
            <v>INE011R01013</v>
          </cell>
          <cell r="H2397">
            <v>144.9535956</v>
          </cell>
          <cell r="I2397" t="str">
            <v>Small Cap</v>
          </cell>
          <cell r="J2397">
            <v>0</v>
          </cell>
        </row>
        <row r="2398">
          <cell r="A2398" t="str">
            <v>INE896D01017</v>
          </cell>
          <cell r="B2398">
            <v>3430</v>
          </cell>
          <cell r="C2398">
            <v>131287</v>
          </cell>
          <cell r="D2398" t="str">
            <v>National Plastic Technologies Ltd.</v>
          </cell>
          <cell r="E2398" t="str">
            <v>Plastic Products</v>
          </cell>
          <cell r="F2398" t="str">
            <v>NAPT IN</v>
          </cell>
          <cell r="G2398" t="str">
            <v>INE896D01017</v>
          </cell>
          <cell r="H2398">
            <v>149.04065159999999</v>
          </cell>
          <cell r="I2398" t="str">
            <v>Small Cap</v>
          </cell>
          <cell r="J2398">
            <v>0</v>
          </cell>
        </row>
        <row r="2399">
          <cell r="A2399" t="str">
            <v>INE385M01012</v>
          </cell>
          <cell r="B2399">
            <v>4554</v>
          </cell>
          <cell r="C2399">
            <v>113548</v>
          </cell>
          <cell r="D2399" t="str">
            <v>Sharda Ispat Ltd.</v>
          </cell>
          <cell r="E2399" t="str">
            <v>Iron &amp; Steel</v>
          </cell>
          <cell r="F2399" t="str">
            <v>SHIL IN</v>
          </cell>
          <cell r="G2399" t="str">
            <v>INE385M01012</v>
          </cell>
          <cell r="H2399">
            <v>135.119032</v>
          </cell>
          <cell r="I2399" t="str">
            <v>Small Cap</v>
          </cell>
          <cell r="J2399">
            <v>0</v>
          </cell>
        </row>
        <row r="2400">
          <cell r="A2400" t="str">
            <v>INE910G01027</v>
          </cell>
          <cell r="B2400">
            <v>3365</v>
          </cell>
          <cell r="C2400">
            <v>111200</v>
          </cell>
          <cell r="D2400" t="str">
            <v>Munoth Capital Markets Ltd.</v>
          </cell>
          <cell r="E2400" t="str">
            <v>Finance</v>
          </cell>
          <cell r="F2400" t="str">
            <v>PH IN</v>
          </cell>
          <cell r="G2400" t="str">
            <v>INE910G01027</v>
          </cell>
          <cell r="H2400">
            <v>0</v>
          </cell>
          <cell r="I2400" t="str">
            <v>Small Cap</v>
          </cell>
          <cell r="J2400">
            <v>0</v>
          </cell>
        </row>
        <row r="2401">
          <cell r="A2401" t="str">
            <v>INE0GOA01018</v>
          </cell>
          <cell r="B2401">
            <v>3383</v>
          </cell>
          <cell r="C2401">
            <v>303246</v>
          </cell>
          <cell r="D2401" t="str">
            <v>Naapbooks Ltd.</v>
          </cell>
          <cell r="E2401" t="str">
            <v>IT</v>
          </cell>
          <cell r="F2401" t="str">
            <v>NBL IN</v>
          </cell>
          <cell r="G2401" t="str">
            <v>INE0GOA01018</v>
          </cell>
          <cell r="H2401">
            <v>143.34859800000001</v>
          </cell>
          <cell r="I2401" t="str">
            <v>Small Cap</v>
          </cell>
          <cell r="J2401">
            <v>0</v>
          </cell>
        </row>
        <row r="2402">
          <cell r="A2402" t="str">
            <v>INE314D01011</v>
          </cell>
          <cell r="B2402">
            <v>5279</v>
          </cell>
          <cell r="C2402">
            <v>124582</v>
          </cell>
          <cell r="D2402" t="str">
            <v>Tirupati Starch &amp; Chemicals Ltd.</v>
          </cell>
          <cell r="E2402" t="str">
            <v>FMCG</v>
          </cell>
          <cell r="F2402" t="str">
            <v>TSC IN</v>
          </cell>
          <cell r="G2402" t="str">
            <v>INE314D01011</v>
          </cell>
          <cell r="H2402">
            <v>202.38050920500001</v>
          </cell>
          <cell r="I2402" t="str">
            <v>Small Cap</v>
          </cell>
          <cell r="J2402">
            <v>0</v>
          </cell>
        </row>
        <row r="2403">
          <cell r="A2403" t="str">
            <v>INE0U2L01017</v>
          </cell>
          <cell r="B2403">
            <v>301</v>
          </cell>
          <cell r="C2403">
            <v>315321</v>
          </cell>
          <cell r="D2403" t="str">
            <v>Amwill Health Care Ltd.</v>
          </cell>
          <cell r="E2403" t="str">
            <v>Healthcare</v>
          </cell>
          <cell r="F2403" t="str">
            <v>AMWILL IN</v>
          </cell>
          <cell r="G2403" t="str">
            <v>INE0U2L01017</v>
          </cell>
          <cell r="H2403">
            <v>112.120178</v>
          </cell>
          <cell r="I2403" t="str">
            <v>Small Cap</v>
          </cell>
          <cell r="J2403">
            <v>0</v>
          </cell>
        </row>
        <row r="2404">
          <cell r="A2404" t="str">
            <v>INE0S0701019</v>
          </cell>
          <cell r="B2404">
            <v>1918</v>
          </cell>
          <cell r="C2404">
            <v>312790</v>
          </cell>
          <cell r="D2404" t="str">
            <v>Greenhitech Ventures Ltd.</v>
          </cell>
          <cell r="E2404" t="str">
            <v>Crude Oil</v>
          </cell>
          <cell r="F2404" t="str">
            <v>GVL IN</v>
          </cell>
          <cell r="G2404" t="str">
            <v>INE0S0701019</v>
          </cell>
          <cell r="H2404">
            <v>110.4085145</v>
          </cell>
          <cell r="I2404" t="str">
            <v>Small Cap</v>
          </cell>
          <cell r="J2404">
            <v>0</v>
          </cell>
        </row>
        <row r="2405">
          <cell r="A2405" t="str">
            <v>INE658G01014</v>
          </cell>
          <cell r="B2405">
            <v>4347</v>
          </cell>
          <cell r="C2405">
            <v>132604</v>
          </cell>
          <cell r="D2405" t="str">
            <v>SAL Steel Ltd.</v>
          </cell>
          <cell r="E2405" t="str">
            <v>Iron &amp; Steel</v>
          </cell>
          <cell r="F2405" t="str">
            <v>SALS IN</v>
          </cell>
          <cell r="G2405" t="str">
            <v>INE658G01014</v>
          </cell>
          <cell r="H2405">
            <v>268.40980530000002</v>
          </cell>
          <cell r="I2405" t="str">
            <v>Small Cap</v>
          </cell>
          <cell r="J2405">
            <v>31.62</v>
          </cell>
        </row>
        <row r="2406">
          <cell r="A2406" t="str">
            <v>INE296C01020</v>
          </cell>
          <cell r="B2406">
            <v>1621</v>
          </cell>
          <cell r="C2406">
            <v>107910</v>
          </cell>
          <cell r="D2406" t="str">
            <v>Fiberweb (India) Ltd.</v>
          </cell>
          <cell r="E2406" t="str">
            <v>Textile</v>
          </cell>
          <cell r="F2406" t="str">
            <v>FWB IN</v>
          </cell>
          <cell r="G2406" t="str">
            <v>INE296C01020</v>
          </cell>
          <cell r="H2406">
            <v>129.38994474</v>
          </cell>
          <cell r="I2406" t="str">
            <v>Small Cap</v>
          </cell>
          <cell r="J2406">
            <v>45.53</v>
          </cell>
        </row>
        <row r="2407">
          <cell r="A2407" t="str">
            <v>INE144D01012</v>
          </cell>
          <cell r="B2407">
            <v>1207</v>
          </cell>
          <cell r="C2407">
            <v>126027</v>
          </cell>
          <cell r="D2407" t="str">
            <v>Cubex Tubings Ltd.</v>
          </cell>
          <cell r="E2407" t="str">
            <v>Non - Ferrous Metals</v>
          </cell>
          <cell r="F2407" t="str">
            <v>CUBX IN</v>
          </cell>
          <cell r="G2407" t="str">
            <v>INE144D01012</v>
          </cell>
          <cell r="H2407">
            <v>122.183813675</v>
          </cell>
          <cell r="I2407" t="str">
            <v>Small Cap</v>
          </cell>
          <cell r="J2407">
            <v>83.97</v>
          </cell>
        </row>
        <row r="2408">
          <cell r="A2408" t="str">
            <v>INE077P01034</v>
          </cell>
          <cell r="B2408">
            <v>5210</v>
          </cell>
          <cell r="C2408">
            <v>109945</v>
          </cell>
          <cell r="D2408" t="str">
            <v>Thacker &amp; Company Ltd.</v>
          </cell>
          <cell r="E2408" t="str">
            <v>Trading</v>
          </cell>
          <cell r="F2408" t="str">
            <v>THK IN</v>
          </cell>
          <cell r="G2408" t="str">
            <v>INE077P01034</v>
          </cell>
          <cell r="H2408">
            <v>166.22521757999999</v>
          </cell>
          <cell r="I2408" t="str">
            <v>Small Cap</v>
          </cell>
          <cell r="J2408">
            <v>0</v>
          </cell>
        </row>
        <row r="2409">
          <cell r="A2409" t="str">
            <v>INE457N01025</v>
          </cell>
          <cell r="B2409">
            <v>5781</v>
          </cell>
          <cell r="C2409">
            <v>206176</v>
          </cell>
          <cell r="D2409" t="str">
            <v>Yamini Investments Ltd.</v>
          </cell>
          <cell r="E2409" t="str">
            <v>Finance</v>
          </cell>
          <cell r="F2409" t="str">
            <v>YAM IN</v>
          </cell>
          <cell r="G2409" t="str">
            <v>INE457N01025</v>
          </cell>
          <cell r="H2409">
            <v>51.5211872</v>
          </cell>
          <cell r="I2409" t="str">
            <v>Small Cap</v>
          </cell>
          <cell r="J2409">
            <v>0</v>
          </cell>
        </row>
        <row r="2410">
          <cell r="A2410" t="str">
            <v>INE123D01024</v>
          </cell>
          <cell r="B2410">
            <v>246</v>
          </cell>
          <cell r="C2410">
            <v>233920</v>
          </cell>
          <cell r="D2410" t="str">
            <v>Alliance Integrated Metaliks Ltd.</v>
          </cell>
          <cell r="E2410" t="str">
            <v>Capital Goods</v>
          </cell>
          <cell r="F2410" t="str">
            <v>AIML IN</v>
          </cell>
          <cell r="G2410" t="str">
            <v>INE123D01024</v>
          </cell>
          <cell r="H2410">
            <v>74.250600000000006</v>
          </cell>
          <cell r="I2410" t="str">
            <v>Small Cap</v>
          </cell>
          <cell r="J2410">
            <v>0</v>
          </cell>
        </row>
        <row r="2411">
          <cell r="A2411" t="str">
            <v>INE643C01015</v>
          </cell>
          <cell r="B2411">
            <v>3424</v>
          </cell>
          <cell r="C2411">
            <v>131289</v>
          </cell>
          <cell r="D2411" t="str">
            <v>National Fittings Ltd.</v>
          </cell>
          <cell r="E2411" t="str">
            <v>Automobile &amp; Ancillaries</v>
          </cell>
          <cell r="F2411" t="str">
            <v>NTFT IN</v>
          </cell>
          <cell r="G2411" t="str">
            <v>INE643C01015</v>
          </cell>
          <cell r="H2411">
            <v>163.72435555000001</v>
          </cell>
          <cell r="I2411" t="str">
            <v>Small Cap</v>
          </cell>
          <cell r="J2411">
            <v>0</v>
          </cell>
        </row>
        <row r="2412">
          <cell r="A2412" t="str">
            <v>INE0RH001011</v>
          </cell>
          <cell r="B2412">
            <v>2894</v>
          </cell>
          <cell r="C2412">
            <v>316870</v>
          </cell>
          <cell r="D2412" t="str">
            <v>Leo Dryfruits &amp; Spices Trading Ltd.</v>
          </cell>
          <cell r="E2412" t="str">
            <v>FMCG</v>
          </cell>
          <cell r="F2412" t="str">
            <v>VANDU IN</v>
          </cell>
          <cell r="G2412" t="str">
            <v>INE0RH001011</v>
          </cell>
          <cell r="H2412">
            <v>134.0068856</v>
          </cell>
          <cell r="I2412" t="str">
            <v>Small Cap</v>
          </cell>
          <cell r="J2412">
            <v>0</v>
          </cell>
        </row>
        <row r="2413">
          <cell r="A2413" t="str">
            <v>INE615R01029</v>
          </cell>
          <cell r="B2413">
            <v>5355</v>
          </cell>
          <cell r="C2413">
            <v>284447</v>
          </cell>
          <cell r="D2413" t="str">
            <v>TruCap Finance Ltd.</v>
          </cell>
          <cell r="E2413" t="str">
            <v>Finance</v>
          </cell>
          <cell r="F2413" t="str">
            <v>TRU IN</v>
          </cell>
          <cell r="G2413" t="str">
            <v>INE615R01029</v>
          </cell>
          <cell r="H2413">
            <v>141.564488361</v>
          </cell>
          <cell r="I2413" t="str">
            <v>Small Cap</v>
          </cell>
          <cell r="J2413">
            <v>11.89</v>
          </cell>
        </row>
        <row r="2414">
          <cell r="A2414" t="str">
            <v>INE313G01016</v>
          </cell>
          <cell r="B2414">
            <v>1321</v>
          </cell>
          <cell r="C2414">
            <v>126971</v>
          </cell>
          <cell r="D2414" t="str">
            <v>Dhoot Industrial Finance Ltd.</v>
          </cell>
          <cell r="E2414" t="str">
            <v>Trading</v>
          </cell>
          <cell r="F2414" t="str">
            <v>DTIF IN</v>
          </cell>
          <cell r="G2414" t="str">
            <v>INE313G01016</v>
          </cell>
          <cell r="H2414">
            <v>165.02616</v>
          </cell>
          <cell r="I2414" t="str">
            <v>Small Cap</v>
          </cell>
          <cell r="J2414">
            <v>0</v>
          </cell>
        </row>
        <row r="2415">
          <cell r="A2415" t="str">
            <v>INE718M01022</v>
          </cell>
          <cell r="B2415">
            <v>2866</v>
          </cell>
          <cell r="C2415">
            <v>105302</v>
          </cell>
          <cell r="D2415" t="str">
            <v>Lakshmi Engineering And Warehousing Ltd.</v>
          </cell>
          <cell r="E2415" t="str">
            <v>Logistics</v>
          </cell>
          <cell r="F2415" t="str">
            <v>LKAL IN</v>
          </cell>
          <cell r="G2415" t="str">
            <v>INE718M01022</v>
          </cell>
          <cell r="H2415">
            <v>164.47571875</v>
          </cell>
          <cell r="I2415" t="str">
            <v>Small Cap</v>
          </cell>
          <cell r="J2415">
            <v>0</v>
          </cell>
        </row>
        <row r="2416">
          <cell r="A2416" t="str">
            <v>INE997D01021</v>
          </cell>
          <cell r="B2416">
            <v>3497</v>
          </cell>
          <cell r="C2416">
            <v>131959</v>
          </cell>
          <cell r="D2416" t="str">
            <v>Newtime Infrastructure Ltd.</v>
          </cell>
          <cell r="E2416" t="str">
            <v>Infrastructure</v>
          </cell>
          <cell r="F2416" t="str">
            <v>NIL IN</v>
          </cell>
          <cell r="G2416" t="str">
            <v>INE997D01021</v>
          </cell>
          <cell r="H2416">
            <v>143.805612</v>
          </cell>
          <cell r="I2416" t="str">
            <v>Small Cap</v>
          </cell>
          <cell r="J2416">
            <v>0</v>
          </cell>
        </row>
        <row r="2417">
          <cell r="A2417" t="str">
            <v>INE936A01025</v>
          </cell>
          <cell r="B2417">
            <v>5029</v>
          </cell>
          <cell r="C2417">
            <v>130185</v>
          </cell>
          <cell r="D2417" t="str">
            <v>Surat Trade and Mercantile Ltd.</v>
          </cell>
          <cell r="E2417" t="str">
            <v>Textile</v>
          </cell>
          <cell r="F2417" t="str">
            <v>GCTY IN</v>
          </cell>
          <cell r="G2417" t="str">
            <v>INE936A01025</v>
          </cell>
          <cell r="H2417">
            <v>135.65719557</v>
          </cell>
          <cell r="I2417" t="str">
            <v>Small Cap</v>
          </cell>
          <cell r="J2417">
            <v>0</v>
          </cell>
        </row>
        <row r="2418">
          <cell r="A2418" t="str">
            <v>INE572G01025</v>
          </cell>
          <cell r="B2418">
            <v>2871</v>
          </cell>
          <cell r="C2418">
            <v>109048</v>
          </cell>
          <cell r="D2418" t="str">
            <v>Lancor Holdings Ltd.</v>
          </cell>
          <cell r="E2418" t="str">
            <v>Realty</v>
          </cell>
          <cell r="F2418" t="str">
            <v>LHL IN</v>
          </cell>
          <cell r="G2418" t="str">
            <v>INE572G01025</v>
          </cell>
          <cell r="H2418">
            <v>171.15215312000001</v>
          </cell>
          <cell r="I2418" t="str">
            <v>Small Cap</v>
          </cell>
          <cell r="J2418">
            <v>23.32</v>
          </cell>
        </row>
        <row r="2419">
          <cell r="A2419" t="str">
            <v>INE321M01017</v>
          </cell>
          <cell r="B2419">
            <v>4804</v>
          </cell>
          <cell r="C2419">
            <v>245327</v>
          </cell>
          <cell r="D2419" t="str">
            <v>Sonal Mercantile Ltd.</v>
          </cell>
          <cell r="E2419" t="str">
            <v>Finance</v>
          </cell>
          <cell r="F2419" t="str">
            <v>SOME IN</v>
          </cell>
          <cell r="G2419" t="str">
            <v>INE321M01017</v>
          </cell>
          <cell r="H2419">
            <v>152.02788537500001</v>
          </cell>
          <cell r="I2419" t="str">
            <v>Small Cap</v>
          </cell>
          <cell r="J2419">
            <v>0</v>
          </cell>
        </row>
        <row r="2420">
          <cell r="A2420" t="str">
            <v>INE789R01022</v>
          </cell>
          <cell r="B2420">
            <v>1663</v>
          </cell>
          <cell r="C2420">
            <v>283755</v>
          </cell>
          <cell r="D2420" t="str">
            <v>Franklin Industries Ltd.</v>
          </cell>
          <cell r="E2420" t="str">
            <v>Trading</v>
          </cell>
          <cell r="F2420" t="str">
            <v>MURAD IN</v>
          </cell>
          <cell r="G2420" t="str">
            <v>INE789R01022</v>
          </cell>
          <cell r="H2420">
            <v>66.3232</v>
          </cell>
          <cell r="I2420" t="str">
            <v>Small Cap</v>
          </cell>
          <cell r="J2420">
            <v>0</v>
          </cell>
        </row>
        <row r="2421">
          <cell r="A2421" t="str">
            <v>INE289C01025</v>
          </cell>
          <cell r="B2421">
            <v>5267</v>
          </cell>
          <cell r="C2421">
            <v>111559</v>
          </cell>
          <cell r="D2421" t="str">
            <v>Times Guaranty Ltd.</v>
          </cell>
          <cell r="E2421" t="str">
            <v>Finance</v>
          </cell>
          <cell r="F2421" t="str">
            <v>TGFI IN</v>
          </cell>
          <cell r="G2421" t="str">
            <v>INE289C01025</v>
          </cell>
          <cell r="H2421">
            <v>228.06625864</v>
          </cell>
          <cell r="I2421" t="str">
            <v>Small Cap</v>
          </cell>
          <cell r="J2421">
            <v>252</v>
          </cell>
        </row>
        <row r="2422">
          <cell r="A2422" t="str">
            <v>INE117H01019</v>
          </cell>
          <cell r="B2422">
            <v>4735</v>
          </cell>
          <cell r="C2422">
            <v>132879</v>
          </cell>
          <cell r="D2422" t="str">
            <v>Sir Shadi Lal Enterprises Ltd.</v>
          </cell>
          <cell r="E2422" t="str">
            <v>Agri</v>
          </cell>
          <cell r="F2422" t="str">
            <v>SSLE IN</v>
          </cell>
          <cell r="G2422" t="str">
            <v>INE117H01019</v>
          </cell>
          <cell r="H2422">
            <v>127.575</v>
          </cell>
          <cell r="I2422" t="str">
            <v>Small Cap</v>
          </cell>
          <cell r="J2422">
            <v>0</v>
          </cell>
        </row>
        <row r="2423">
          <cell r="A2423" t="str">
            <v>INE031G01022</v>
          </cell>
          <cell r="B2423">
            <v>3647</v>
          </cell>
          <cell r="C2423">
            <v>131254</v>
          </cell>
          <cell r="D2423" t="str">
            <v>Optimus Finance Ltd.</v>
          </cell>
          <cell r="E2423" t="str">
            <v>Finance</v>
          </cell>
          <cell r="F2423" t="str">
            <v>OPFL IN</v>
          </cell>
          <cell r="G2423" t="str">
            <v>INE031G01022</v>
          </cell>
          <cell r="H2423">
            <v>167.528966</v>
          </cell>
          <cell r="I2423" t="str">
            <v>Small Cap</v>
          </cell>
          <cell r="J2423">
            <v>0</v>
          </cell>
        </row>
        <row r="2424">
          <cell r="A2424" t="str">
            <v>INE277T01024</v>
          </cell>
          <cell r="B2424">
            <v>4485</v>
          </cell>
          <cell r="C2424">
            <v>295781</v>
          </cell>
          <cell r="D2424" t="str">
            <v>Seacoast Shipping Services Ltd.</v>
          </cell>
          <cell r="E2424" t="str">
            <v>Logistics</v>
          </cell>
          <cell r="F2424" t="str">
            <v>SEACOAST IN</v>
          </cell>
          <cell r="G2424" t="str">
            <v>INE277T01024</v>
          </cell>
          <cell r="H2424">
            <v>0</v>
          </cell>
          <cell r="I2424" t="str">
            <v>Small Cap</v>
          </cell>
          <cell r="J2424">
            <v>0</v>
          </cell>
        </row>
        <row r="2425">
          <cell r="A2425" t="str">
            <v>INE218C01016</v>
          </cell>
          <cell r="B2425">
            <v>517</v>
          </cell>
          <cell r="C2425">
            <v>109009</v>
          </cell>
          <cell r="D2425" t="str">
            <v>Ausom Enterprise Ltd.</v>
          </cell>
          <cell r="E2425" t="str">
            <v>Trading</v>
          </cell>
          <cell r="F2425" t="str">
            <v>AUEL IN</v>
          </cell>
          <cell r="G2425" t="str">
            <v>INE218C01016</v>
          </cell>
          <cell r="H2425">
            <v>140.05011456</v>
          </cell>
          <cell r="I2425" t="str">
            <v>Small Cap</v>
          </cell>
          <cell r="J2425">
            <v>102.74</v>
          </cell>
        </row>
        <row r="2426">
          <cell r="A2426" t="str">
            <v>INE947I01017</v>
          </cell>
          <cell r="B2426">
            <v>2944</v>
          </cell>
          <cell r="C2426">
            <v>200080</v>
          </cell>
          <cell r="D2426" t="str">
            <v>Lotus Eye Hospital And Institute Ltd.</v>
          </cell>
          <cell r="E2426" t="str">
            <v>Healthcare</v>
          </cell>
          <cell r="F2426" t="str">
            <v>LOTEYE IN</v>
          </cell>
          <cell r="G2426" t="str">
            <v>INE947I01017</v>
          </cell>
          <cell r="H2426">
            <v>248.20419855</v>
          </cell>
          <cell r="I2426" t="str">
            <v>Small Cap</v>
          </cell>
          <cell r="J2426">
            <v>120.81</v>
          </cell>
        </row>
        <row r="2427">
          <cell r="A2427" t="str">
            <v>INE412J01010</v>
          </cell>
          <cell r="B2427">
            <v>4365</v>
          </cell>
          <cell r="C2427">
            <v>209159</v>
          </cell>
          <cell r="D2427" t="str">
            <v>Samrat Forgings Ltd.</v>
          </cell>
          <cell r="E2427" t="str">
            <v>Automobile &amp; Ancillaries</v>
          </cell>
          <cell r="F2427" t="str">
            <v>SAMRATFL IN</v>
          </cell>
          <cell r="G2427" t="str">
            <v>INE412J01010</v>
          </cell>
          <cell r="H2427">
            <v>148</v>
          </cell>
          <cell r="I2427" t="str">
            <v>Small Cap</v>
          </cell>
          <cell r="J2427">
            <v>0</v>
          </cell>
        </row>
        <row r="2428">
          <cell r="A2428" t="str">
            <v>INE962E01015</v>
          </cell>
          <cell r="B2428">
            <v>4482</v>
          </cell>
          <cell r="C2428">
            <v>131234</v>
          </cell>
          <cell r="D2428" t="str">
            <v>Scoobee Day Garments (India) Ltd.</v>
          </cell>
          <cell r="E2428" t="str">
            <v>Textile</v>
          </cell>
          <cell r="F2428" t="str">
            <v>SCBD IN</v>
          </cell>
          <cell r="G2428" t="str">
            <v>INE962E01015</v>
          </cell>
          <cell r="H2428">
            <v>162.88200000000001</v>
          </cell>
          <cell r="I2428" t="str">
            <v>Small Cap</v>
          </cell>
          <cell r="J2428">
            <v>0</v>
          </cell>
        </row>
        <row r="2429">
          <cell r="A2429" t="str">
            <v>INE944A01011</v>
          </cell>
          <cell r="B2429">
            <v>1981</v>
          </cell>
          <cell r="C2429">
            <v>132160</v>
          </cell>
          <cell r="D2429" t="str">
            <v>Gujarat State Financial Corporation Ltd.</v>
          </cell>
          <cell r="E2429" t="str">
            <v>Finance</v>
          </cell>
          <cell r="F2429" t="str">
            <v>GSF IN</v>
          </cell>
          <cell r="G2429" t="str">
            <v>INE944A01011</v>
          </cell>
          <cell r="H2429">
            <v>130.64112399999999</v>
          </cell>
          <cell r="I2429" t="str">
            <v>Small Cap</v>
          </cell>
          <cell r="J2429">
            <v>0</v>
          </cell>
        </row>
        <row r="2430">
          <cell r="A2430" t="str">
            <v>INE132C01027</v>
          </cell>
          <cell r="B2430">
            <v>5038</v>
          </cell>
          <cell r="C2430">
            <v>114138</v>
          </cell>
          <cell r="D2430" t="str">
            <v>Suryalata Spinning Mills Ltd.</v>
          </cell>
          <cell r="E2430" t="str">
            <v>Textile</v>
          </cell>
          <cell r="F2430" t="str">
            <v>SLSM IN</v>
          </cell>
          <cell r="G2430" t="str">
            <v>INE132C01027</v>
          </cell>
          <cell r="H2430">
            <v>136.15996999999999</v>
          </cell>
          <cell r="I2430" t="str">
            <v>Small Cap</v>
          </cell>
          <cell r="J2430">
            <v>0</v>
          </cell>
        </row>
        <row r="2431">
          <cell r="A2431" t="str">
            <v>INE026L01022</v>
          </cell>
          <cell r="B2431">
            <v>5260</v>
          </cell>
          <cell r="C2431">
            <v>206169</v>
          </cell>
          <cell r="D2431" t="str">
            <v>Tilak Ventures Ltd.</v>
          </cell>
          <cell r="E2431" t="str">
            <v>Finance</v>
          </cell>
          <cell r="F2431" t="str">
            <v>TILAK IN</v>
          </cell>
          <cell r="G2431" t="str">
            <v>INE026L01022</v>
          </cell>
          <cell r="H2431">
            <v>149.30843001</v>
          </cell>
          <cell r="I2431" t="str">
            <v>Small Cap</v>
          </cell>
          <cell r="J2431">
            <v>0</v>
          </cell>
        </row>
        <row r="2432">
          <cell r="A2432" t="str">
            <v>INE819S01025</v>
          </cell>
          <cell r="B2432">
            <v>5807</v>
          </cell>
          <cell r="C2432">
            <v>277936</v>
          </cell>
          <cell r="D2432" t="str">
            <v>Zeal Aqua Ltd.</v>
          </cell>
          <cell r="E2432" t="str">
            <v>Agri</v>
          </cell>
          <cell r="F2432" t="str">
            <v>ZEAL IN</v>
          </cell>
          <cell r="G2432" t="str">
            <v>INE819S01025</v>
          </cell>
          <cell r="H2432">
            <v>134.38635600000001</v>
          </cell>
          <cell r="I2432" t="str">
            <v>Small Cap</v>
          </cell>
          <cell r="J2432">
            <v>0</v>
          </cell>
        </row>
        <row r="2433">
          <cell r="A2433" t="str">
            <v>INE116D01028</v>
          </cell>
          <cell r="B2433">
            <v>572</v>
          </cell>
          <cell r="C2433">
            <v>132507</v>
          </cell>
          <cell r="D2433" t="str">
            <v>B.A.G. Films and Media Ltd.</v>
          </cell>
          <cell r="E2433" t="str">
            <v>Media &amp; Entertainment</v>
          </cell>
          <cell r="F2433" t="str">
            <v>BAGF IN</v>
          </cell>
          <cell r="G2433" t="str">
            <v>INE116D01028</v>
          </cell>
          <cell r="H2433">
            <v>126.07382333</v>
          </cell>
          <cell r="I2433" t="str">
            <v>Small Cap</v>
          </cell>
          <cell r="J2433">
            <v>6.37</v>
          </cell>
        </row>
        <row r="2434">
          <cell r="A2434" t="str">
            <v>INE717C01025</v>
          </cell>
          <cell r="B2434">
            <v>3059</v>
          </cell>
          <cell r="C2434">
            <v>244361</v>
          </cell>
          <cell r="D2434" t="str">
            <v>Mangalam Industrial Finance Ltd.</v>
          </cell>
          <cell r="E2434" t="str">
            <v>Finance</v>
          </cell>
          <cell r="F2434" t="str">
            <v>MIFL IN</v>
          </cell>
          <cell r="G2434" t="str">
            <v>INE717C01025</v>
          </cell>
          <cell r="H2434">
            <v>175.01911699999999</v>
          </cell>
          <cell r="I2434" t="str">
            <v>Small Cap</v>
          </cell>
          <cell r="J2434">
            <v>0</v>
          </cell>
        </row>
        <row r="2435">
          <cell r="A2435" t="str">
            <v>INE505C01016</v>
          </cell>
          <cell r="B2435">
            <v>3890</v>
          </cell>
          <cell r="C2435">
            <v>131746</v>
          </cell>
          <cell r="D2435" t="str">
            <v>Prajay Engineers Syndicate Ltd.</v>
          </cell>
          <cell r="E2435" t="str">
            <v>Realty</v>
          </cell>
          <cell r="F2435" t="str">
            <v>PES IN</v>
          </cell>
          <cell r="G2435" t="str">
            <v>INE505C01016</v>
          </cell>
          <cell r="H2435">
            <v>179.315368124</v>
          </cell>
          <cell r="I2435" t="str">
            <v>Small Cap</v>
          </cell>
          <cell r="J2435">
            <v>26.01</v>
          </cell>
        </row>
        <row r="2436">
          <cell r="A2436" t="str">
            <v>INE883C01025</v>
          </cell>
          <cell r="B2436">
            <v>3693</v>
          </cell>
          <cell r="C2436">
            <v>123483</v>
          </cell>
          <cell r="D2436" t="str">
            <v>Pacific Industries Ltd.</v>
          </cell>
          <cell r="E2436" t="str">
            <v>Construction Materials</v>
          </cell>
          <cell r="F2436" t="str">
            <v>PGR IN</v>
          </cell>
          <cell r="G2436" t="str">
            <v>INE883C01025</v>
          </cell>
          <cell r="H2436">
            <v>124.72250175000001</v>
          </cell>
          <cell r="I2436" t="str">
            <v>Small Cap</v>
          </cell>
          <cell r="J2436">
            <v>0</v>
          </cell>
        </row>
        <row r="2437">
          <cell r="A2437" t="str">
            <v>INE001E01012</v>
          </cell>
          <cell r="B2437">
            <v>3909</v>
          </cell>
          <cell r="C2437">
            <v>130331</v>
          </cell>
          <cell r="D2437" t="str">
            <v>Premco Global Ltd.</v>
          </cell>
          <cell r="E2437" t="str">
            <v>Textile</v>
          </cell>
          <cell r="F2437" t="str">
            <v>PMG IN</v>
          </cell>
          <cell r="G2437" t="str">
            <v>INE001E01012</v>
          </cell>
          <cell r="H2437">
            <v>148.319424</v>
          </cell>
          <cell r="I2437" t="str">
            <v>Small Cap</v>
          </cell>
          <cell r="J2437">
            <v>0</v>
          </cell>
        </row>
        <row r="2438">
          <cell r="A2438" t="str">
            <v>INE523B01011</v>
          </cell>
          <cell r="B2438">
            <v>208</v>
          </cell>
          <cell r="C2438">
            <v>132351</v>
          </cell>
          <cell r="D2438" t="str">
            <v>Aksh Optifibre Ltd.</v>
          </cell>
          <cell r="E2438" t="str">
            <v>Electricals</v>
          </cell>
          <cell r="F2438" t="str">
            <v>AKOP IN</v>
          </cell>
          <cell r="G2438" t="str">
            <v>INE523B01011</v>
          </cell>
          <cell r="H2438">
            <v>125.440135641</v>
          </cell>
          <cell r="I2438" t="str">
            <v>Small Cap</v>
          </cell>
          <cell r="J2438">
            <v>7.69</v>
          </cell>
        </row>
        <row r="2439">
          <cell r="A2439" t="str">
            <v>INE597L01014</v>
          </cell>
          <cell r="B2439">
            <v>2945</v>
          </cell>
          <cell r="C2439">
            <v>222652</v>
          </cell>
          <cell r="D2439" t="str">
            <v>Lovable Lingerie Ltd.</v>
          </cell>
          <cell r="E2439" t="str">
            <v>Textile</v>
          </cell>
          <cell r="F2439" t="str">
            <v>LLL IN</v>
          </cell>
          <cell r="G2439" t="str">
            <v>INE597L01014</v>
          </cell>
          <cell r="H2439">
            <v>145.60239999999999</v>
          </cell>
          <cell r="I2439" t="str">
            <v>Small Cap</v>
          </cell>
          <cell r="J2439">
            <v>98.11</v>
          </cell>
        </row>
        <row r="2440">
          <cell r="A2440" t="str">
            <v>INE218N01021</v>
          </cell>
          <cell r="B2440">
            <v>5836</v>
          </cell>
          <cell r="C2440">
            <v>106640</v>
          </cell>
          <cell r="D2440" t="str">
            <v>ZR2 Bioenergy Ltd.</v>
          </cell>
          <cell r="E2440" t="str">
            <v>Chemicals</v>
          </cell>
          <cell r="F2440" t="str">
            <v>GJDI IN</v>
          </cell>
          <cell r="G2440" t="str">
            <v>INE218N01021</v>
          </cell>
          <cell r="H2440">
            <v>149.60619199999999</v>
          </cell>
          <cell r="I2440" t="str">
            <v>Small Cap</v>
          </cell>
          <cell r="J2440">
            <v>0</v>
          </cell>
        </row>
        <row r="2441">
          <cell r="A2441" t="str">
            <v>INE278D01018</v>
          </cell>
          <cell r="B2441">
            <v>654</v>
          </cell>
          <cell r="C2441">
            <v>124828</v>
          </cell>
          <cell r="D2441" t="str">
            <v>BDH Industries Ltd.</v>
          </cell>
          <cell r="E2441" t="str">
            <v>Healthcare</v>
          </cell>
          <cell r="F2441" t="str">
            <v>BDHI IN</v>
          </cell>
          <cell r="G2441" t="str">
            <v>INE278D01018</v>
          </cell>
          <cell r="H2441">
            <v>229.11175349999999</v>
          </cell>
          <cell r="I2441" t="str">
            <v>Small Cap</v>
          </cell>
          <cell r="J2441">
            <v>0</v>
          </cell>
        </row>
        <row r="2442">
          <cell r="A2442" t="str">
            <v>INE172E01011</v>
          </cell>
          <cell r="B2442">
            <v>4769</v>
          </cell>
          <cell r="C2442">
            <v>190046</v>
          </cell>
          <cell r="D2442" t="str">
            <v>Smruthi Organics Ltd.</v>
          </cell>
          <cell r="E2442" t="str">
            <v>Healthcare</v>
          </cell>
          <cell r="F2442" t="str">
            <v>SORG IN</v>
          </cell>
          <cell r="G2442" t="str">
            <v>INE172E01011</v>
          </cell>
          <cell r="H2442">
            <v>163.22409540000001</v>
          </cell>
          <cell r="I2442" t="str">
            <v>Small Cap</v>
          </cell>
          <cell r="J2442">
            <v>0</v>
          </cell>
        </row>
        <row r="2443">
          <cell r="A2443" t="str">
            <v>INE319Q01012</v>
          </cell>
          <cell r="B2443">
            <v>632</v>
          </cell>
          <cell r="C2443">
            <v>266566</v>
          </cell>
          <cell r="D2443" t="str">
            <v>Bansal Roofing Products Ltd.</v>
          </cell>
          <cell r="E2443" t="str">
            <v>Capital Goods</v>
          </cell>
          <cell r="F2443" t="str">
            <v>BRL IN</v>
          </cell>
          <cell r="G2443" t="str">
            <v>INE319Q01012</v>
          </cell>
          <cell r="H2443">
            <v>156.5505</v>
          </cell>
          <cell r="I2443" t="str">
            <v>Small Cap</v>
          </cell>
          <cell r="J2443">
            <v>0</v>
          </cell>
        </row>
        <row r="2444">
          <cell r="A2444" t="str">
            <v>INE970D01010</v>
          </cell>
          <cell r="B2444">
            <v>2947</v>
          </cell>
          <cell r="C2444">
            <v>114036</v>
          </cell>
          <cell r="D2444" t="str">
            <v>Loyal Textile Mills Ltd.</v>
          </cell>
          <cell r="E2444" t="str">
            <v>Textile</v>
          </cell>
          <cell r="F2444" t="str">
            <v>LOYL IN</v>
          </cell>
          <cell r="G2444" t="str">
            <v>INE970D01010</v>
          </cell>
          <cell r="H2444">
            <v>151.16415771000001</v>
          </cell>
          <cell r="I2444" t="str">
            <v>Small Cap</v>
          </cell>
          <cell r="J2444">
            <v>290.8</v>
          </cell>
        </row>
        <row r="2445">
          <cell r="A2445" t="str">
            <v>INE216C01010</v>
          </cell>
          <cell r="B2445">
            <v>940</v>
          </cell>
          <cell r="C2445">
            <v>117236</v>
          </cell>
          <cell r="D2445" t="str">
            <v>Calcom Vision Ltd.</v>
          </cell>
          <cell r="E2445" t="str">
            <v>Capital Goods</v>
          </cell>
          <cell r="F2445" t="str">
            <v>CALC IN</v>
          </cell>
          <cell r="G2445" t="str">
            <v>INE216C01010</v>
          </cell>
          <cell r="H2445">
            <v>143.20997376</v>
          </cell>
          <cell r="I2445" t="str">
            <v>Small Cap</v>
          </cell>
          <cell r="J2445">
            <v>0</v>
          </cell>
        </row>
        <row r="2446">
          <cell r="A2446" t="str">
            <v>INE060E01018</v>
          </cell>
          <cell r="B2446">
            <v>2701</v>
          </cell>
          <cell r="C2446">
            <v>106530</v>
          </cell>
          <cell r="D2446" t="str">
            <v>Kemp &amp; Company Ltd.</v>
          </cell>
          <cell r="E2446" t="str">
            <v>Trading</v>
          </cell>
          <cell r="F2446" t="str">
            <v>KMP IN</v>
          </cell>
          <cell r="G2446" t="str">
            <v>INE060E01018</v>
          </cell>
          <cell r="H2446">
            <v>0</v>
          </cell>
          <cell r="I2446" t="str">
            <v>Small Cap</v>
          </cell>
          <cell r="J2446">
            <v>0</v>
          </cell>
        </row>
        <row r="2447">
          <cell r="A2447" t="str">
            <v>INE05X901010</v>
          </cell>
          <cell r="B2447">
            <v>2109</v>
          </cell>
          <cell r="C2447">
            <v>295957</v>
          </cell>
          <cell r="D2447" t="str">
            <v>Hindprakash Industries Ltd.</v>
          </cell>
          <cell r="E2447" t="str">
            <v>Chemicals</v>
          </cell>
          <cell r="F2447" t="str">
            <v>HPIL IN</v>
          </cell>
          <cell r="G2447" t="str">
            <v>INE05X901010</v>
          </cell>
          <cell r="H2447">
            <v>149.88432320000001</v>
          </cell>
          <cell r="I2447" t="str">
            <v>Small Cap</v>
          </cell>
          <cell r="J2447">
            <v>131.91999999999999</v>
          </cell>
        </row>
        <row r="2448">
          <cell r="A2448" t="str">
            <v>INE165B01029</v>
          </cell>
          <cell r="B2448">
            <v>4275</v>
          </cell>
          <cell r="C2448">
            <v>117447</v>
          </cell>
          <cell r="D2448" t="str">
            <v>RS Software (India) Ltd.</v>
          </cell>
          <cell r="E2448" t="str">
            <v>IT</v>
          </cell>
          <cell r="F2448" t="str">
            <v>RSST IN</v>
          </cell>
          <cell r="G2448" t="str">
            <v>INE165B01029</v>
          </cell>
          <cell r="H2448">
            <v>184.69315864999999</v>
          </cell>
          <cell r="I2448" t="str">
            <v>Small Cap</v>
          </cell>
          <cell r="J2448">
            <v>71</v>
          </cell>
        </row>
        <row r="2449">
          <cell r="A2449" t="str">
            <v>INE543F01028</v>
          </cell>
          <cell r="B2449">
            <v>3933</v>
          </cell>
          <cell r="C2449">
            <v>119299</v>
          </cell>
          <cell r="D2449" t="str">
            <v>Prime Industries Ltd.</v>
          </cell>
          <cell r="E2449" t="str">
            <v>FMCG</v>
          </cell>
          <cell r="F2449" t="str">
            <v>PMP IN</v>
          </cell>
          <cell r="G2449" t="str">
            <v>INE543F01028</v>
          </cell>
          <cell r="H2449">
            <v>119.8874072</v>
          </cell>
          <cell r="I2449" t="str">
            <v>Small Cap</v>
          </cell>
          <cell r="J2449">
            <v>0</v>
          </cell>
        </row>
        <row r="2450">
          <cell r="A2450" t="str">
            <v>INE825B01010</v>
          </cell>
          <cell r="B2450">
            <v>2462</v>
          </cell>
          <cell r="C2450">
            <v>244070</v>
          </cell>
          <cell r="D2450" t="str">
            <v>JA Finance Ltd.</v>
          </cell>
          <cell r="E2450" t="str">
            <v>Finance</v>
          </cell>
          <cell r="F2450" t="str">
            <v>JAFINANC IN</v>
          </cell>
          <cell r="G2450" t="str">
            <v>INE825B01010</v>
          </cell>
          <cell r="H2450">
            <v>92.537489769999993</v>
          </cell>
          <cell r="I2450" t="str">
            <v>Small Cap</v>
          </cell>
          <cell r="J2450">
            <v>0</v>
          </cell>
        </row>
        <row r="2451">
          <cell r="A2451" t="str">
            <v>INE170U01011</v>
          </cell>
          <cell r="B2451">
            <v>5022</v>
          </cell>
          <cell r="C2451">
            <v>126211</v>
          </cell>
          <cell r="D2451" t="str">
            <v>Suraj Industries Ltd.</v>
          </cell>
          <cell r="E2451" t="str">
            <v>FMCG</v>
          </cell>
          <cell r="F2451" t="str">
            <v>SRJI IN</v>
          </cell>
          <cell r="G2451" t="str">
            <v>INE170U01011</v>
          </cell>
          <cell r="H2451">
            <v>146.81255870000001</v>
          </cell>
          <cell r="I2451" t="str">
            <v>Small Cap</v>
          </cell>
          <cell r="J2451">
            <v>0</v>
          </cell>
        </row>
        <row r="2452">
          <cell r="A2452" t="str">
            <v>INE314C01013</v>
          </cell>
          <cell r="B2452">
            <v>4798</v>
          </cell>
          <cell r="C2452">
            <v>121034</v>
          </cell>
          <cell r="D2452" t="str">
            <v>Soma Textiles &amp; Industries Ltd.</v>
          </cell>
          <cell r="E2452" t="str">
            <v>Textile</v>
          </cell>
          <cell r="F2452" t="str">
            <v>STI IN</v>
          </cell>
          <cell r="G2452" t="str">
            <v>INE314C01013</v>
          </cell>
          <cell r="H2452">
            <v>264.26400000000001</v>
          </cell>
          <cell r="I2452" t="str">
            <v>Small Cap</v>
          </cell>
          <cell r="J2452">
            <v>80.19</v>
          </cell>
        </row>
        <row r="2453">
          <cell r="A2453" t="str">
            <v>INE489D01011</v>
          </cell>
          <cell r="B2453">
            <v>568</v>
          </cell>
          <cell r="C2453">
            <v>108136</v>
          </cell>
          <cell r="D2453" t="str">
            <v>B&amp;A Ltd.</v>
          </cell>
          <cell r="E2453" t="str">
            <v>Agri</v>
          </cell>
          <cell r="F2453" t="str">
            <v>BAPL IN</v>
          </cell>
          <cell r="G2453" t="str">
            <v>INE489D01011</v>
          </cell>
          <cell r="H2453">
            <v>0</v>
          </cell>
          <cell r="I2453" t="str">
            <v>Small Cap</v>
          </cell>
          <cell r="J2453">
            <v>0</v>
          </cell>
        </row>
        <row r="2454">
          <cell r="A2454" t="str">
            <v>INE568F01017</v>
          </cell>
          <cell r="B2454">
            <v>4773</v>
          </cell>
          <cell r="C2454">
            <v>105827</v>
          </cell>
          <cell r="D2454" t="str">
            <v>SNL Bearings Ltd.</v>
          </cell>
          <cell r="E2454" t="str">
            <v>Automobile &amp; Ancillaries</v>
          </cell>
          <cell r="F2454" t="str">
            <v>SHN IN</v>
          </cell>
          <cell r="G2454" t="str">
            <v>INE568F01017</v>
          </cell>
          <cell r="H2454">
            <v>139.29709779999999</v>
          </cell>
          <cell r="I2454" t="str">
            <v>Small Cap</v>
          </cell>
          <cell r="J2454">
            <v>0</v>
          </cell>
        </row>
        <row r="2455">
          <cell r="A2455" t="str">
            <v>INE590L01019</v>
          </cell>
          <cell r="B2455">
            <v>5541</v>
          </cell>
          <cell r="C2455">
            <v>222336</v>
          </cell>
          <cell r="D2455" t="str">
            <v>Vaswani Industries Ltd.</v>
          </cell>
          <cell r="E2455" t="str">
            <v>Iron &amp; Steel</v>
          </cell>
          <cell r="F2455" t="str">
            <v>VAS IN</v>
          </cell>
          <cell r="G2455" t="str">
            <v>INE590L01019</v>
          </cell>
          <cell r="H2455">
            <v>190.00046435100001</v>
          </cell>
          <cell r="I2455" t="str">
            <v>Small Cap</v>
          </cell>
          <cell r="J2455">
            <v>58.68</v>
          </cell>
        </row>
        <row r="2456">
          <cell r="A2456" t="str">
            <v>INE443B01012</v>
          </cell>
          <cell r="B2456">
            <v>5382</v>
          </cell>
          <cell r="C2456">
            <v>132384</v>
          </cell>
          <cell r="D2456" t="str">
            <v>Tyche Industries Ltd.</v>
          </cell>
          <cell r="E2456" t="str">
            <v>Healthcare</v>
          </cell>
          <cell r="F2456" t="str">
            <v>TYCI IN</v>
          </cell>
          <cell r="G2456" t="str">
            <v>INE443B01012</v>
          </cell>
          <cell r="H2456">
            <v>143.1925</v>
          </cell>
          <cell r="I2456" t="str">
            <v>Small Cap</v>
          </cell>
          <cell r="J2456">
            <v>0</v>
          </cell>
        </row>
        <row r="2457">
          <cell r="A2457" t="str">
            <v>INE051G01012</v>
          </cell>
          <cell r="B2457">
            <v>1288</v>
          </cell>
          <cell r="C2457">
            <v>200199</v>
          </cell>
          <cell r="D2457" t="str">
            <v>Denis Chem Lab Ltd.</v>
          </cell>
          <cell r="E2457" t="str">
            <v>Healthcare</v>
          </cell>
          <cell r="F2457" t="str">
            <v>DENC IN</v>
          </cell>
          <cell r="G2457" t="str">
            <v>INE051G01012</v>
          </cell>
          <cell r="H2457">
            <v>135.36689634000001</v>
          </cell>
          <cell r="I2457" t="str">
            <v>Small Cap</v>
          </cell>
          <cell r="J2457">
            <v>0</v>
          </cell>
        </row>
        <row r="2458">
          <cell r="A2458" t="str">
            <v>INE750D01016</v>
          </cell>
          <cell r="B2458">
            <v>4162</v>
          </cell>
          <cell r="C2458">
            <v>103162</v>
          </cell>
          <cell r="D2458" t="str">
            <v>Reliance Chemotex Industries Ltd.</v>
          </cell>
          <cell r="E2458" t="str">
            <v>Textile</v>
          </cell>
          <cell r="F2458" t="str">
            <v>RCI IN</v>
          </cell>
          <cell r="G2458" t="str">
            <v>INE750D01016</v>
          </cell>
          <cell r="H2458">
            <v>121.79082463500001</v>
          </cell>
          <cell r="I2458" t="str">
            <v>Small Cap</v>
          </cell>
          <cell r="J2458">
            <v>161.22999999999999</v>
          </cell>
        </row>
        <row r="2459">
          <cell r="A2459" t="str">
            <v>INE0TG901011</v>
          </cell>
          <cell r="B2459">
            <v>487</v>
          </cell>
          <cell r="C2459">
            <v>316734</v>
          </cell>
          <cell r="D2459" t="str">
            <v>Astonea Labs Ltd.</v>
          </cell>
          <cell r="E2459" t="str">
            <v>Healthcare</v>
          </cell>
          <cell r="F2459" t="str">
            <v>ASTONEA IN</v>
          </cell>
          <cell r="G2459" t="str">
            <v>INE0TG901011</v>
          </cell>
          <cell r="H2459">
            <v>185.046155</v>
          </cell>
          <cell r="I2459" t="str">
            <v>Small Cap</v>
          </cell>
          <cell r="J2459">
            <v>0</v>
          </cell>
        </row>
        <row r="2460">
          <cell r="A2460" t="str">
            <v>INE0EEJ01023</v>
          </cell>
          <cell r="B2460">
            <v>802</v>
          </cell>
          <cell r="C2460">
            <v>300034</v>
          </cell>
          <cell r="D2460" t="str">
            <v>Bodhi Tree Multimedia Ltd.</v>
          </cell>
          <cell r="E2460" t="str">
            <v>Media &amp; Entertainment</v>
          </cell>
          <cell r="F2460" t="str">
            <v>BTML IN</v>
          </cell>
          <cell r="G2460" t="str">
            <v>INE0EEJ01023</v>
          </cell>
          <cell r="H2460">
            <v>168.584923718</v>
          </cell>
          <cell r="I2460" t="str">
            <v>Small Cap</v>
          </cell>
          <cell r="J2460">
            <v>9.3699999999999992</v>
          </cell>
        </row>
        <row r="2461">
          <cell r="A2461" t="str">
            <v>INE434C01027</v>
          </cell>
          <cell r="B2461">
            <v>2735</v>
          </cell>
          <cell r="C2461">
            <v>113693</v>
          </cell>
          <cell r="D2461" t="str">
            <v>KIC Metaliks Ltd.</v>
          </cell>
          <cell r="E2461" t="str">
            <v>Iron &amp; Steel</v>
          </cell>
          <cell r="F2461" t="str">
            <v>KIC IN</v>
          </cell>
          <cell r="G2461" t="str">
            <v>INE434C01027</v>
          </cell>
          <cell r="H2461">
            <v>117.13679999999999</v>
          </cell>
          <cell r="I2461" t="str">
            <v>Small Cap</v>
          </cell>
          <cell r="J2461">
            <v>0</v>
          </cell>
        </row>
        <row r="2462">
          <cell r="A2462" t="str">
            <v>INE392G01028</v>
          </cell>
          <cell r="B2462">
            <v>3102</v>
          </cell>
          <cell r="C2462">
            <v>131540</v>
          </cell>
          <cell r="D2462" t="str">
            <v>Maruti Infrastructure Ltd.</v>
          </cell>
          <cell r="E2462" t="str">
            <v>Realty</v>
          </cell>
          <cell r="F2462" t="str">
            <v>MINFS IN</v>
          </cell>
          <cell r="G2462" t="str">
            <v>INE392G01028</v>
          </cell>
          <cell r="H2462">
            <v>125.71875</v>
          </cell>
          <cell r="I2462" t="str">
            <v>Small Cap</v>
          </cell>
          <cell r="J2462">
            <v>0</v>
          </cell>
        </row>
        <row r="2463">
          <cell r="A2463" t="str">
            <v>INE594B01012</v>
          </cell>
          <cell r="B2463">
            <v>933</v>
          </cell>
          <cell r="C2463">
            <v>114045</v>
          </cell>
          <cell r="D2463" t="str">
            <v>BSL Ltd.</v>
          </cell>
          <cell r="E2463" t="str">
            <v>Textile</v>
          </cell>
          <cell r="F2463" t="str">
            <v>BWSY IN</v>
          </cell>
          <cell r="G2463" t="str">
            <v>INE594B01012</v>
          </cell>
          <cell r="H2463">
            <v>167.96818175999999</v>
          </cell>
          <cell r="I2463" t="str">
            <v>Small Cap</v>
          </cell>
          <cell r="J2463">
            <v>163.46</v>
          </cell>
        </row>
        <row r="2464">
          <cell r="A2464" t="str">
            <v>INE911T01010</v>
          </cell>
          <cell r="B2464">
            <v>2807</v>
          </cell>
          <cell r="C2464">
            <v>293975</v>
          </cell>
          <cell r="D2464" t="str">
            <v>Kranti Industries Ltd.</v>
          </cell>
          <cell r="E2464" t="str">
            <v>Automobile &amp; Ancillaries</v>
          </cell>
          <cell r="F2464" t="str">
            <v>KRANTI IN</v>
          </cell>
          <cell r="G2464" t="str">
            <v>INE911T01010</v>
          </cell>
          <cell r="H2464">
            <v>107.18736</v>
          </cell>
          <cell r="I2464" t="str">
            <v>Small Cap</v>
          </cell>
          <cell r="J2464">
            <v>0</v>
          </cell>
        </row>
        <row r="2465">
          <cell r="A2465" t="str">
            <v>INE617B01011</v>
          </cell>
          <cell r="B2465">
            <v>3268</v>
          </cell>
          <cell r="C2465">
            <v>119287</v>
          </cell>
          <cell r="D2465" t="str">
            <v>Modern Dairies Ltd.</v>
          </cell>
          <cell r="E2465" t="str">
            <v>FMCG</v>
          </cell>
          <cell r="F2465" t="str">
            <v>MRD IN</v>
          </cell>
          <cell r="G2465" t="str">
            <v>INE617B01011</v>
          </cell>
          <cell r="H2465">
            <v>121.822439055</v>
          </cell>
          <cell r="I2465" t="str">
            <v>Small Cap</v>
          </cell>
          <cell r="J2465">
            <v>0</v>
          </cell>
        </row>
        <row r="2466">
          <cell r="A2466" t="str">
            <v>INE112F01022</v>
          </cell>
          <cell r="B2466">
            <v>2869</v>
          </cell>
          <cell r="C2466">
            <v>190075</v>
          </cell>
          <cell r="D2466" t="str">
            <v>Lambodhara Textiles Ltd.</v>
          </cell>
          <cell r="E2466" t="str">
            <v>Textile</v>
          </cell>
          <cell r="F2466" t="str">
            <v>LTEX IN</v>
          </cell>
          <cell r="G2466" t="str">
            <v>INE112F01022</v>
          </cell>
          <cell r="H2466">
            <v>157.064976</v>
          </cell>
          <cell r="I2466" t="str">
            <v>Small Cap</v>
          </cell>
          <cell r="J2466">
            <v>152.68</v>
          </cell>
        </row>
        <row r="2467">
          <cell r="A2467" t="str">
            <v>INE394C01023</v>
          </cell>
          <cell r="B2467">
            <v>2872</v>
          </cell>
          <cell r="C2467">
            <v>132275</v>
          </cell>
          <cell r="D2467" t="str">
            <v>Landmarc Leisure Corporation Ltd.</v>
          </cell>
          <cell r="E2467" t="str">
            <v>Media &amp; Entertainment</v>
          </cell>
          <cell r="F2467" t="str">
            <v>SKIDC IN</v>
          </cell>
          <cell r="G2467" t="str">
            <v>INE394C01023</v>
          </cell>
          <cell r="H2467">
            <v>220.8</v>
          </cell>
          <cell r="I2467" t="str">
            <v>Small Cap</v>
          </cell>
          <cell r="J2467">
            <v>0</v>
          </cell>
        </row>
        <row r="2468">
          <cell r="A2468" t="str">
            <v>INE043A01012</v>
          </cell>
          <cell r="B2468">
            <v>1939</v>
          </cell>
          <cell r="C2468">
            <v>100160</v>
          </cell>
          <cell r="D2468" t="str">
            <v>GTL Ltd.</v>
          </cell>
          <cell r="E2468" t="str">
            <v>Telecom</v>
          </cell>
          <cell r="F2468" t="str">
            <v>GTS IN</v>
          </cell>
          <cell r="G2468" t="str">
            <v>INE043A01012</v>
          </cell>
          <cell r="H2468">
            <v>144.55574173900001</v>
          </cell>
          <cell r="I2468" t="str">
            <v>Small Cap</v>
          </cell>
          <cell r="J2468">
            <v>9.19</v>
          </cell>
        </row>
        <row r="2469">
          <cell r="A2469" t="str">
            <v>INE561C01019</v>
          </cell>
          <cell r="B2469">
            <v>714</v>
          </cell>
          <cell r="C2469">
            <v>105688</v>
          </cell>
          <cell r="D2469" t="str">
            <v>Bharat Gears Ltd.</v>
          </cell>
          <cell r="E2469" t="str">
            <v>Automobile &amp; Ancillaries</v>
          </cell>
          <cell r="F2469" t="str">
            <v>BG IN</v>
          </cell>
          <cell r="G2469" t="str">
            <v>INE561C01019</v>
          </cell>
          <cell r="H2469">
            <v>151.646552808</v>
          </cell>
          <cell r="I2469" t="str">
            <v>Small Cap</v>
          </cell>
          <cell r="J2469">
            <v>99.04</v>
          </cell>
        </row>
        <row r="2470">
          <cell r="A2470" t="str">
            <v>INE932C01012</v>
          </cell>
          <cell r="B2470">
            <v>5291</v>
          </cell>
          <cell r="C2470">
            <v>100418</v>
          </cell>
          <cell r="D2470" t="str">
            <v>Tokyo Plast International Ltd.</v>
          </cell>
          <cell r="E2470" t="str">
            <v>Plastic Products</v>
          </cell>
          <cell r="F2470" t="str">
            <v>TPIT IN</v>
          </cell>
          <cell r="G2470" t="str">
            <v>INE932C01012</v>
          </cell>
          <cell r="H2470">
            <v>121.19035700000001</v>
          </cell>
          <cell r="I2470" t="str">
            <v>Small Cap</v>
          </cell>
          <cell r="J2470">
            <v>127.88</v>
          </cell>
        </row>
        <row r="2471">
          <cell r="A2471" t="str">
            <v>INE842B01015</v>
          </cell>
          <cell r="B2471">
            <v>1657</v>
          </cell>
          <cell r="C2471">
            <v>123696</v>
          </cell>
          <cell r="D2471" t="str">
            <v>Fortis Malar Hospitals Ltd.</v>
          </cell>
          <cell r="E2471" t="str">
            <v>Healthcare</v>
          </cell>
          <cell r="F2471" t="str">
            <v>FMHL IN</v>
          </cell>
          <cell r="G2471" t="str">
            <v>INE842B01015</v>
          </cell>
          <cell r="H2471">
            <v>123.32077422</v>
          </cell>
          <cell r="I2471" t="str">
            <v>Small Cap</v>
          </cell>
          <cell r="J2471">
            <v>0</v>
          </cell>
        </row>
        <row r="2472">
          <cell r="A2472" t="str">
            <v>INE657D01021</v>
          </cell>
          <cell r="B2472">
            <v>4722</v>
          </cell>
          <cell r="C2472">
            <v>107998</v>
          </cell>
          <cell r="D2472" t="str">
            <v>Simmonds Marshall Ltd.</v>
          </cell>
          <cell r="E2472" t="str">
            <v>Automobile &amp; Ancillaries</v>
          </cell>
          <cell r="F2472" t="str">
            <v>SMM IN</v>
          </cell>
          <cell r="G2472" t="str">
            <v>INE657D01021</v>
          </cell>
          <cell r="H2472">
            <v>164.52799999999999</v>
          </cell>
          <cell r="I2472" t="str">
            <v>Small Cap</v>
          </cell>
          <cell r="J2472">
            <v>0</v>
          </cell>
        </row>
        <row r="2473">
          <cell r="A2473" t="str">
            <v>INE033C01019</v>
          </cell>
          <cell r="B2473">
            <v>1492</v>
          </cell>
          <cell r="C2473">
            <v>117477</v>
          </cell>
          <cell r="D2473" t="str">
            <v>Elnet Technologies Ltd.</v>
          </cell>
          <cell r="E2473" t="str">
            <v>IT</v>
          </cell>
          <cell r="F2473" t="str">
            <v>ENT IN</v>
          </cell>
          <cell r="G2473" t="str">
            <v>INE033C01019</v>
          </cell>
          <cell r="H2473">
            <v>160.180280315</v>
          </cell>
          <cell r="I2473" t="str">
            <v>Small Cap</v>
          </cell>
          <cell r="J2473">
            <v>0</v>
          </cell>
        </row>
        <row r="2474">
          <cell r="A2474" t="str">
            <v>INE276H01013</v>
          </cell>
          <cell r="B2474">
            <v>3514</v>
          </cell>
          <cell r="C2474">
            <v>112103</v>
          </cell>
          <cell r="D2474" t="str">
            <v>Nidhi Granites Ltd.</v>
          </cell>
          <cell r="E2474" t="str">
            <v>Finance</v>
          </cell>
          <cell r="F2474" t="str">
            <v>NGR IN</v>
          </cell>
          <cell r="G2474" t="str">
            <v>INE276H01013</v>
          </cell>
          <cell r="H2474">
            <v>272</v>
          </cell>
          <cell r="I2474" t="str">
            <v>Small Cap</v>
          </cell>
          <cell r="J2474">
            <v>0</v>
          </cell>
        </row>
        <row r="2475">
          <cell r="A2475" t="str">
            <v>INE726L01019</v>
          </cell>
          <cell r="B2475">
            <v>1280</v>
          </cell>
          <cell r="C2475">
            <v>223077</v>
          </cell>
          <cell r="D2475" t="str">
            <v>Delphi World Money Ltd.</v>
          </cell>
          <cell r="E2475" t="str">
            <v>Finance</v>
          </cell>
          <cell r="F2475" t="str">
            <v>DELPHIFX IN</v>
          </cell>
          <cell r="G2475" t="str">
            <v>INE726L01019</v>
          </cell>
          <cell r="H2475">
            <v>250.32188554999999</v>
          </cell>
          <cell r="I2475" t="str">
            <v>Small Cap</v>
          </cell>
          <cell r="J2475">
            <v>223.28</v>
          </cell>
        </row>
        <row r="2476">
          <cell r="A2476" t="str">
            <v>INE01P501012</v>
          </cell>
          <cell r="B2476">
            <v>5774</v>
          </cell>
          <cell r="C2476">
            <v>291852</v>
          </cell>
          <cell r="D2476" t="str">
            <v>Xelpmoc Design And Tech Ltd.</v>
          </cell>
          <cell r="E2476" t="str">
            <v>IT</v>
          </cell>
          <cell r="F2476" t="str">
            <v>XELP IN</v>
          </cell>
          <cell r="G2476" t="str">
            <v>INE01P501012</v>
          </cell>
          <cell r="H2476">
            <v>146.26657563000001</v>
          </cell>
          <cell r="I2476" t="str">
            <v>Small Cap</v>
          </cell>
          <cell r="J2476">
            <v>97.54</v>
          </cell>
        </row>
        <row r="2477">
          <cell r="A2477" t="str">
            <v>INE485K01022</v>
          </cell>
          <cell r="B2477">
            <v>414</v>
          </cell>
          <cell r="C2477">
            <v>130881</v>
          </cell>
          <cell r="D2477" t="str">
            <v>Arunjyoti Bio Ventures Ltd.</v>
          </cell>
          <cell r="E2477" t="str">
            <v>Finance</v>
          </cell>
          <cell r="F2477" t="str">
            <v>ABVL IN</v>
          </cell>
          <cell r="G2477" t="str">
            <v>INE485K01022</v>
          </cell>
          <cell r="H2477">
            <v>156.56003999999999</v>
          </cell>
          <cell r="I2477" t="str">
            <v>Small Cap</v>
          </cell>
          <cell r="J2477">
            <v>0</v>
          </cell>
        </row>
        <row r="2478">
          <cell r="A2478" t="str">
            <v>INE080B01012</v>
          </cell>
          <cell r="B2478">
            <v>2780</v>
          </cell>
          <cell r="C2478">
            <v>112559</v>
          </cell>
          <cell r="D2478" t="str">
            <v>Kohinoor Foods Ltd.</v>
          </cell>
          <cell r="E2478" t="str">
            <v>FMCG</v>
          </cell>
          <cell r="F2478" t="str">
            <v>KFL IN</v>
          </cell>
          <cell r="G2478" t="str">
            <v>INE080B01012</v>
          </cell>
          <cell r="H2478">
            <v>126.26563118</v>
          </cell>
          <cell r="I2478" t="str">
            <v>Small Cap</v>
          </cell>
          <cell r="J2478">
            <v>34.11</v>
          </cell>
        </row>
        <row r="2479">
          <cell r="A2479" t="str">
            <v>INE927K01023</v>
          </cell>
          <cell r="B2479">
            <v>640</v>
          </cell>
          <cell r="C2479">
            <v>113502</v>
          </cell>
          <cell r="D2479" t="str">
            <v>Baroda Extrusion Ltd.</v>
          </cell>
          <cell r="E2479" t="str">
            <v>Non - Ferrous Metals</v>
          </cell>
          <cell r="F2479" t="str">
            <v>BREX IN</v>
          </cell>
          <cell r="G2479" t="str">
            <v>INE927K01023</v>
          </cell>
          <cell r="H2479">
            <v>135.63459</v>
          </cell>
          <cell r="I2479" t="str">
            <v>Small Cap</v>
          </cell>
          <cell r="J2479">
            <v>0</v>
          </cell>
        </row>
        <row r="2480">
          <cell r="A2480" t="str">
            <v>INE498E01010</v>
          </cell>
          <cell r="B2480">
            <v>4351</v>
          </cell>
          <cell r="C2480">
            <v>190056</v>
          </cell>
          <cell r="D2480" t="str">
            <v>Salona Cotspin Ltd.</v>
          </cell>
          <cell r="E2480" t="str">
            <v>Textile</v>
          </cell>
          <cell r="F2480" t="str">
            <v>SALC IN</v>
          </cell>
          <cell r="G2480" t="str">
            <v>INE498E01010</v>
          </cell>
          <cell r="H2480">
            <v>0</v>
          </cell>
          <cell r="I2480" t="str">
            <v>Small Cap</v>
          </cell>
          <cell r="J2480">
            <v>247.94</v>
          </cell>
        </row>
        <row r="2481">
          <cell r="A2481" t="str">
            <v>INE616F01022</v>
          </cell>
          <cell r="B2481">
            <v>4277</v>
          </cell>
          <cell r="C2481">
            <v>244796</v>
          </cell>
          <cell r="D2481" t="str">
            <v>RSD Finance Ltd.</v>
          </cell>
          <cell r="E2481" t="str">
            <v>Finance</v>
          </cell>
          <cell r="F2481" t="str">
            <v>RSDFIN IN</v>
          </cell>
          <cell r="G2481" t="str">
            <v>INE616F01022</v>
          </cell>
          <cell r="H2481">
            <v>135.16125120000001</v>
          </cell>
          <cell r="I2481" t="str">
            <v>Small Cap</v>
          </cell>
          <cell r="J2481">
            <v>0</v>
          </cell>
        </row>
        <row r="2482">
          <cell r="A2482" t="str">
            <v>INE486D01017</v>
          </cell>
          <cell r="B2482">
            <v>4186</v>
          </cell>
          <cell r="C2482">
            <v>124218</v>
          </cell>
          <cell r="D2482" t="str">
            <v>Resonance Specialties Ltd.</v>
          </cell>
          <cell r="E2482" t="str">
            <v>Chemicals</v>
          </cell>
          <cell r="F2482" t="str">
            <v>RES IN</v>
          </cell>
          <cell r="G2482" t="str">
            <v>INE486D01017</v>
          </cell>
          <cell r="H2482">
            <v>118.9032</v>
          </cell>
          <cell r="I2482" t="str">
            <v>Small Cap</v>
          </cell>
          <cell r="J2482">
            <v>0</v>
          </cell>
        </row>
        <row r="2483">
          <cell r="A2483" t="str">
            <v>INE125G01014</v>
          </cell>
          <cell r="B2483">
            <v>1455</v>
          </cell>
          <cell r="C2483">
            <v>117170</v>
          </cell>
          <cell r="D2483" t="str">
            <v>Edvenswa Enterprises Ltd.</v>
          </cell>
          <cell r="E2483" t="str">
            <v>Electricals</v>
          </cell>
          <cell r="F2483" t="str">
            <v>EDVENSWA IN</v>
          </cell>
          <cell r="G2483" t="str">
            <v>INE125G01014</v>
          </cell>
          <cell r="H2483">
            <v>142.25253358500001</v>
          </cell>
          <cell r="I2483" t="str">
            <v>Small Cap</v>
          </cell>
          <cell r="J2483">
            <v>0</v>
          </cell>
        </row>
        <row r="2484">
          <cell r="A2484" t="str">
            <v>INE711C01028</v>
          </cell>
          <cell r="B2484">
            <v>2492</v>
          </cell>
          <cell r="C2484">
            <v>100220</v>
          </cell>
          <cell r="D2484" t="str">
            <v>Jasch Industries Ltd.</v>
          </cell>
          <cell r="E2484" t="str">
            <v>Textile</v>
          </cell>
          <cell r="F2484" t="str">
            <v>JSI IN</v>
          </cell>
          <cell r="G2484" t="str">
            <v>INE711C01028</v>
          </cell>
          <cell r="H2484">
            <v>121.31031</v>
          </cell>
          <cell r="I2484" t="str">
            <v>Small Cap</v>
          </cell>
          <cell r="J2484">
            <v>0</v>
          </cell>
        </row>
        <row r="2485">
          <cell r="A2485" t="str">
            <v>INE713B01026</v>
          </cell>
          <cell r="B2485">
            <v>5037</v>
          </cell>
          <cell r="C2485">
            <v>121200</v>
          </cell>
          <cell r="D2485" t="str">
            <v>Suryalakshmi Cotton Mills Ltd.</v>
          </cell>
          <cell r="E2485" t="str">
            <v>Textile</v>
          </cell>
          <cell r="F2485" t="str">
            <v>SLCM IN</v>
          </cell>
          <cell r="G2485" t="str">
            <v>INE713B01026</v>
          </cell>
          <cell r="H2485">
            <v>124.07730342000001</v>
          </cell>
          <cell r="I2485" t="str">
            <v>Small Cap</v>
          </cell>
          <cell r="J2485">
            <v>65.88</v>
          </cell>
        </row>
        <row r="2486">
          <cell r="A2486" t="str">
            <v>INE084D01010</v>
          </cell>
          <cell r="B2486">
            <v>1020</v>
          </cell>
          <cell r="C2486">
            <v>131489</v>
          </cell>
          <cell r="D2486" t="str">
            <v>CG-VAK Software &amp; Exports Ltd.</v>
          </cell>
          <cell r="E2486" t="str">
            <v>IT</v>
          </cell>
          <cell r="F2486" t="str">
            <v>CGVSE IN</v>
          </cell>
          <cell r="G2486" t="str">
            <v>INE084D01010</v>
          </cell>
          <cell r="H2486">
            <v>128.72959800000001</v>
          </cell>
          <cell r="I2486" t="str">
            <v>Small Cap</v>
          </cell>
          <cell r="J2486">
            <v>0</v>
          </cell>
        </row>
        <row r="2487">
          <cell r="A2487" t="str">
            <v>INE867D01018</v>
          </cell>
          <cell r="B2487">
            <v>2341</v>
          </cell>
          <cell r="C2487">
            <v>122165</v>
          </cell>
          <cell r="D2487" t="str">
            <v>Indsil Hydro Power and Manganese Ltd.</v>
          </cell>
          <cell r="E2487" t="str">
            <v>Ferro Manganese</v>
          </cell>
          <cell r="F2487" t="str">
            <v>IHPM IN</v>
          </cell>
          <cell r="G2487" t="str">
            <v>INE867D01018</v>
          </cell>
          <cell r="H2487">
            <v>132.00782950000001</v>
          </cell>
          <cell r="I2487" t="str">
            <v>Small Cap</v>
          </cell>
          <cell r="J2487">
            <v>0</v>
          </cell>
        </row>
        <row r="2488">
          <cell r="A2488" t="str">
            <v>INE706B01012</v>
          </cell>
          <cell r="B2488">
            <v>4358</v>
          </cell>
          <cell r="C2488">
            <v>120075</v>
          </cell>
          <cell r="D2488" t="str">
            <v>Samkrg Pistons &amp; Rings Ltd.</v>
          </cell>
          <cell r="E2488" t="str">
            <v>Automobile &amp; Ancillaries</v>
          </cell>
          <cell r="F2488" t="str">
            <v>SKRG IN</v>
          </cell>
          <cell r="G2488" t="str">
            <v>INE706B01012</v>
          </cell>
          <cell r="H2488">
            <v>134.0989275</v>
          </cell>
          <cell r="I2488" t="str">
            <v>Small Cap</v>
          </cell>
          <cell r="J2488">
            <v>0</v>
          </cell>
        </row>
        <row r="2489">
          <cell r="A2489" t="str">
            <v>INE506Z01015</v>
          </cell>
          <cell r="B2489">
            <v>1323</v>
          </cell>
          <cell r="C2489">
            <v>288547</v>
          </cell>
          <cell r="D2489" t="str">
            <v>Dhruv Consultancy Services Ltd.</v>
          </cell>
          <cell r="E2489" t="str">
            <v>Capital Goods</v>
          </cell>
          <cell r="F2489" t="str">
            <v>DHRUV IN</v>
          </cell>
          <cell r="G2489" t="str">
            <v>INE506Z01015</v>
          </cell>
          <cell r="H2489">
            <v>109.152604595</v>
          </cell>
          <cell r="I2489" t="str">
            <v>Small Cap</v>
          </cell>
          <cell r="J2489">
            <v>56.71</v>
          </cell>
        </row>
        <row r="2490">
          <cell r="A2490" t="str">
            <v>INE699B01027</v>
          </cell>
          <cell r="B2490">
            <v>4356</v>
          </cell>
          <cell r="C2490">
            <v>111630</v>
          </cell>
          <cell r="D2490" t="str">
            <v>Sambhaav Media Ltd.</v>
          </cell>
          <cell r="E2490" t="str">
            <v>Media &amp; Entertainment</v>
          </cell>
          <cell r="F2490" t="str">
            <v>PLS IN</v>
          </cell>
          <cell r="G2490" t="str">
            <v>INE699B01027</v>
          </cell>
          <cell r="H2490">
            <v>124.41315684</v>
          </cell>
          <cell r="I2490" t="str">
            <v>Small Cap</v>
          </cell>
          <cell r="J2490">
            <v>6.54</v>
          </cell>
        </row>
        <row r="2491">
          <cell r="A2491" t="str">
            <v>INE156C01018</v>
          </cell>
          <cell r="B2491">
            <v>3823</v>
          </cell>
          <cell r="C2491">
            <v>114300</v>
          </cell>
          <cell r="D2491" t="str">
            <v>Pioneer Embroideries Ltd.</v>
          </cell>
          <cell r="E2491" t="str">
            <v>Textile</v>
          </cell>
          <cell r="F2491" t="str">
            <v>PNE IN</v>
          </cell>
          <cell r="G2491" t="str">
            <v>INE156C01018</v>
          </cell>
          <cell r="H2491">
            <v>117.037048716</v>
          </cell>
          <cell r="I2491" t="str">
            <v>Small Cap</v>
          </cell>
          <cell r="J2491">
            <v>37.979999999999997</v>
          </cell>
        </row>
        <row r="2492">
          <cell r="A2492" t="str">
            <v>INE814D01010</v>
          </cell>
          <cell r="B2492">
            <v>3633</v>
          </cell>
          <cell r="C2492">
            <v>114324</v>
          </cell>
          <cell r="D2492" t="str">
            <v>Omnitex Industries (India) Ltd.</v>
          </cell>
          <cell r="E2492" t="str">
            <v>Trading</v>
          </cell>
          <cell r="F2492" t="str">
            <v>OMTX IN</v>
          </cell>
          <cell r="G2492" t="str">
            <v>INE814D01010</v>
          </cell>
          <cell r="H2492">
            <v>159.75579999999999</v>
          </cell>
          <cell r="I2492" t="str">
            <v>Small Cap</v>
          </cell>
          <cell r="J2492">
            <v>0</v>
          </cell>
        </row>
        <row r="2493">
          <cell r="A2493" t="str">
            <v>INE474E01029</v>
          </cell>
          <cell r="B2493">
            <v>697</v>
          </cell>
          <cell r="C2493">
            <v>112608</v>
          </cell>
          <cell r="D2493" t="str">
            <v>Bhandari Hosiery Exports Ltd.</v>
          </cell>
          <cell r="E2493" t="str">
            <v>Textile</v>
          </cell>
          <cell r="F2493" t="str">
            <v>BHX IN</v>
          </cell>
          <cell r="G2493" t="str">
            <v>INE474E01029</v>
          </cell>
          <cell r="H2493">
            <v>118.82457774</v>
          </cell>
          <cell r="I2493" t="str">
            <v>Small Cap</v>
          </cell>
          <cell r="J2493">
            <v>4.91</v>
          </cell>
        </row>
        <row r="2494">
          <cell r="A2494" t="str">
            <v>INE0QUV01010</v>
          </cell>
          <cell r="B2494">
            <v>4433</v>
          </cell>
          <cell r="C2494">
            <v>314498</v>
          </cell>
          <cell r="D2494" t="str">
            <v>Sattrix Information Security Ltd.</v>
          </cell>
          <cell r="E2494" t="str">
            <v>IT</v>
          </cell>
          <cell r="F2494" t="str">
            <v>SATTRIX IN</v>
          </cell>
          <cell r="G2494" t="str">
            <v>INE0QUV01010</v>
          </cell>
          <cell r="H2494">
            <v>157.41999999999999</v>
          </cell>
          <cell r="I2494" t="str">
            <v>Small Cap</v>
          </cell>
          <cell r="J2494">
            <v>0</v>
          </cell>
        </row>
        <row r="2495">
          <cell r="A2495" t="str">
            <v>INE502D01011</v>
          </cell>
          <cell r="B2495">
            <v>5308</v>
          </cell>
          <cell r="C2495">
            <v>123752</v>
          </cell>
          <cell r="D2495" t="str">
            <v>Trans India House Impex Ltd</v>
          </cell>
          <cell r="E2495" t="str">
            <v>Capital Goods</v>
          </cell>
          <cell r="F2495" t="str">
            <v>TIHIL IN</v>
          </cell>
          <cell r="G2495" t="str">
            <v>INE502D01011</v>
          </cell>
          <cell r="H2495">
            <v>84.836088000000004</v>
          </cell>
          <cell r="I2495" t="str">
            <v>Small Cap</v>
          </cell>
          <cell r="J2495">
            <v>0</v>
          </cell>
        </row>
        <row r="2496">
          <cell r="A2496" t="str">
            <v>INE687C01012</v>
          </cell>
          <cell r="B2496">
            <v>4199</v>
          </cell>
          <cell r="C2496">
            <v>131888</v>
          </cell>
          <cell r="D2496" t="str">
            <v>Rexnord Electronics &amp; Controls Ltd.</v>
          </cell>
          <cell r="E2496" t="str">
            <v>Capital Goods</v>
          </cell>
          <cell r="F2496" t="str">
            <v>RXN IN</v>
          </cell>
          <cell r="G2496" t="str">
            <v>INE687C01012</v>
          </cell>
          <cell r="H2496">
            <v>116.1576</v>
          </cell>
          <cell r="I2496" t="str">
            <v>Small Cap</v>
          </cell>
          <cell r="J2496">
            <v>0</v>
          </cell>
        </row>
        <row r="2497">
          <cell r="A2497" t="str">
            <v>INE020D01022</v>
          </cell>
          <cell r="B2497">
            <v>582</v>
          </cell>
          <cell r="C2497">
            <v>111724</v>
          </cell>
          <cell r="D2497" t="str">
            <v>Baid Finserv Ltd.</v>
          </cell>
          <cell r="E2497" t="str">
            <v>Finance</v>
          </cell>
          <cell r="F2497" t="str">
            <v>BAIDFIN IN</v>
          </cell>
          <cell r="G2497" t="str">
            <v>INE020D01022</v>
          </cell>
          <cell r="H2497">
            <v>136.03738390000001</v>
          </cell>
          <cell r="I2497" t="str">
            <v>Small Cap</v>
          </cell>
          <cell r="J2497">
            <v>11.24</v>
          </cell>
        </row>
        <row r="2498">
          <cell r="A2498" t="str">
            <v>INE347C01013</v>
          </cell>
          <cell r="B2498">
            <v>4289</v>
          </cell>
          <cell r="C2498">
            <v>130449</v>
          </cell>
          <cell r="D2498" t="str">
            <v>Rungta Irrigation Ltd.</v>
          </cell>
          <cell r="E2498" t="str">
            <v>Capital Goods</v>
          </cell>
          <cell r="F2498" t="str">
            <v>RNGI IN</v>
          </cell>
          <cell r="G2498" t="str">
            <v>INE347C01013</v>
          </cell>
          <cell r="H2498">
            <v>127.638863681</v>
          </cell>
          <cell r="I2498" t="str">
            <v>Small Cap</v>
          </cell>
          <cell r="J2498">
            <v>0</v>
          </cell>
        </row>
        <row r="2499">
          <cell r="A2499" t="str">
            <v>INE391G01012</v>
          </cell>
          <cell r="B2499">
            <v>4376</v>
          </cell>
          <cell r="C2499">
            <v>123116</v>
          </cell>
          <cell r="D2499" t="str">
            <v>Sanco Trans Ltd.</v>
          </cell>
          <cell r="E2499" t="str">
            <v>Logistics</v>
          </cell>
          <cell r="F2499" t="str">
            <v>SANC IN</v>
          </cell>
          <cell r="G2499" t="str">
            <v>INE391G01012</v>
          </cell>
          <cell r="H2499">
            <v>130.5</v>
          </cell>
          <cell r="I2499" t="str">
            <v>Small Cap</v>
          </cell>
          <cell r="J2499">
            <v>0</v>
          </cell>
        </row>
        <row r="2500">
          <cell r="A2500" t="str">
            <v>INE552B01010</v>
          </cell>
          <cell r="B2500">
            <v>2100</v>
          </cell>
          <cell r="C2500">
            <v>126899</v>
          </cell>
          <cell r="D2500" t="str">
            <v>Himalaya Food lnternational Ltd.</v>
          </cell>
          <cell r="E2500" t="str">
            <v>Agri</v>
          </cell>
          <cell r="F2500" t="str">
            <v>HFIL IN</v>
          </cell>
          <cell r="G2500" t="str">
            <v>INE552B01010</v>
          </cell>
          <cell r="H2500">
            <v>93.272763100000006</v>
          </cell>
          <cell r="I2500" t="str">
            <v>Small Cap</v>
          </cell>
          <cell r="J2500">
            <v>0</v>
          </cell>
        </row>
        <row r="2501">
          <cell r="A2501" t="str">
            <v>INE398B01018</v>
          </cell>
          <cell r="B2501">
            <v>5406</v>
          </cell>
          <cell r="C2501">
            <v>132376</v>
          </cell>
          <cell r="D2501" t="str">
            <v>Umiya Buildcon Ltd.</v>
          </cell>
          <cell r="E2501" t="str">
            <v>Consumer Durables</v>
          </cell>
          <cell r="F2501" t="str">
            <v>MROTK IN</v>
          </cell>
          <cell r="G2501" t="str">
            <v>INE398B01018</v>
          </cell>
          <cell r="H2501">
            <v>149.364708388</v>
          </cell>
          <cell r="I2501" t="str">
            <v>Small Cap</v>
          </cell>
          <cell r="J2501">
            <v>79.92</v>
          </cell>
        </row>
        <row r="2502">
          <cell r="A2502" t="str">
            <v>INE665D01016</v>
          </cell>
          <cell r="B2502">
            <v>674</v>
          </cell>
          <cell r="C2502">
            <v>132230</v>
          </cell>
          <cell r="D2502" t="str">
            <v>Bengal Tea &amp; Fabrics Ltd.</v>
          </cell>
          <cell r="E2502" t="str">
            <v>Textile</v>
          </cell>
          <cell r="F2502" t="str">
            <v>BNTF IN</v>
          </cell>
          <cell r="G2502" t="str">
            <v>INE665D01016</v>
          </cell>
          <cell r="H2502">
            <v>127.34462790000001</v>
          </cell>
          <cell r="I2502" t="str">
            <v>Small Cap</v>
          </cell>
          <cell r="J2502">
            <v>0</v>
          </cell>
        </row>
        <row r="2503">
          <cell r="A2503" t="str">
            <v>INE724G01014</v>
          </cell>
          <cell r="B2503">
            <v>4346</v>
          </cell>
          <cell r="C2503">
            <v>209365</v>
          </cell>
          <cell r="D2503" t="str">
            <v>Sal Automotive Ltd.</v>
          </cell>
          <cell r="E2503" t="str">
            <v>Automobile &amp; Ancillaries</v>
          </cell>
          <cell r="F2503" t="str">
            <v>SALAUTO IN</v>
          </cell>
          <cell r="G2503" t="str">
            <v>INE724G01014</v>
          </cell>
          <cell r="H2503">
            <v>122.47518004</v>
          </cell>
          <cell r="I2503" t="str">
            <v>Small Cap</v>
          </cell>
          <cell r="J2503">
            <v>0</v>
          </cell>
        </row>
        <row r="2504">
          <cell r="A2504" t="str">
            <v>INE902G01016</v>
          </cell>
          <cell r="B2504">
            <v>2721</v>
          </cell>
          <cell r="C2504">
            <v>131609</v>
          </cell>
          <cell r="D2504" t="str">
            <v>KG Petrochem Ltd.</v>
          </cell>
          <cell r="E2504" t="str">
            <v>Textile</v>
          </cell>
          <cell r="F2504" t="str">
            <v>KGP IN</v>
          </cell>
          <cell r="G2504" t="str">
            <v>INE902G01016</v>
          </cell>
          <cell r="H2504">
            <v>130.498895</v>
          </cell>
          <cell r="I2504" t="str">
            <v>Small Cap</v>
          </cell>
          <cell r="J2504">
            <v>0</v>
          </cell>
        </row>
        <row r="2505">
          <cell r="A2505" t="str">
            <v>INE0QQG01019</v>
          </cell>
          <cell r="B2505">
            <v>4262</v>
          </cell>
          <cell r="C2505">
            <v>311719</v>
          </cell>
          <cell r="D2505" t="str">
            <v>Royal Sense Ltd.</v>
          </cell>
          <cell r="E2505" t="str">
            <v>Trading</v>
          </cell>
          <cell r="F2505" t="str">
            <v>ROYAL IN</v>
          </cell>
          <cell r="G2505" t="str">
            <v>INE0QQG01019</v>
          </cell>
          <cell r="H2505">
            <v>136.26821862</v>
          </cell>
          <cell r="I2505" t="str">
            <v>Small Cap</v>
          </cell>
          <cell r="J2505">
            <v>0</v>
          </cell>
        </row>
        <row r="2506">
          <cell r="A2506" t="str">
            <v>INE451S01027</v>
          </cell>
          <cell r="B2506">
            <v>1927</v>
          </cell>
          <cell r="C2506">
            <v>276881</v>
          </cell>
          <cell r="D2506" t="str">
            <v>Growington Ventures India Ltd.</v>
          </cell>
          <cell r="E2506" t="str">
            <v>Hospitality</v>
          </cell>
          <cell r="F2506" t="str">
            <v>GROWINGT IN</v>
          </cell>
          <cell r="G2506" t="str">
            <v>INE451S01027</v>
          </cell>
          <cell r="H2506">
            <v>118.16769984</v>
          </cell>
          <cell r="I2506" t="str">
            <v>Small Cap</v>
          </cell>
          <cell r="J2506">
            <v>0</v>
          </cell>
        </row>
        <row r="2507">
          <cell r="A2507" t="str">
            <v>INE300B01022</v>
          </cell>
          <cell r="B2507">
            <v>2295</v>
          </cell>
          <cell r="C2507">
            <v>109051</v>
          </cell>
          <cell r="D2507" t="str">
            <v>Indian Infotech &amp; Software Ltd.</v>
          </cell>
          <cell r="E2507" t="str">
            <v>Finance</v>
          </cell>
          <cell r="F2507" t="str">
            <v>INL IN</v>
          </cell>
          <cell r="G2507" t="str">
            <v>INE300B01022</v>
          </cell>
          <cell r="H2507">
            <v>170.790079284</v>
          </cell>
          <cell r="I2507" t="str">
            <v>Small Cap</v>
          </cell>
          <cell r="J2507">
            <v>0</v>
          </cell>
        </row>
        <row r="2508">
          <cell r="A2508" t="str">
            <v>INE768E01024</v>
          </cell>
          <cell r="B2508">
            <v>190</v>
          </cell>
          <cell r="C2508">
            <v>132806</v>
          </cell>
          <cell r="D2508" t="str">
            <v>AI Champdany Industries Ltd.</v>
          </cell>
          <cell r="E2508" t="str">
            <v>Textile</v>
          </cell>
          <cell r="F2508" t="str">
            <v>AICH IN</v>
          </cell>
          <cell r="G2508" t="str">
            <v>INE768E01024</v>
          </cell>
          <cell r="H2508">
            <v>160.10444418599999</v>
          </cell>
          <cell r="I2508" t="str">
            <v>Small Cap</v>
          </cell>
          <cell r="J2508">
            <v>0</v>
          </cell>
        </row>
        <row r="2509">
          <cell r="A2509" t="str">
            <v>INE0D7801012</v>
          </cell>
          <cell r="B2509">
            <v>3339</v>
          </cell>
          <cell r="C2509">
            <v>300407</v>
          </cell>
          <cell r="D2509" t="str">
            <v>MRP Agro Ltd.</v>
          </cell>
          <cell r="E2509" t="str">
            <v>Trading</v>
          </cell>
          <cell r="F2509" t="str">
            <v>MRPAGRO IN</v>
          </cell>
          <cell r="G2509" t="str">
            <v>INE0D7801012</v>
          </cell>
          <cell r="H2509">
            <v>109.02767005</v>
          </cell>
          <cell r="I2509" t="str">
            <v>Small Cap</v>
          </cell>
          <cell r="J2509">
            <v>0</v>
          </cell>
        </row>
        <row r="2510">
          <cell r="A2510" t="str">
            <v>INE902D01013</v>
          </cell>
          <cell r="B2510">
            <v>2738</v>
          </cell>
          <cell r="C2510">
            <v>244248</v>
          </cell>
          <cell r="D2510" t="str">
            <v>KIFS Financial Services Ltd.</v>
          </cell>
          <cell r="E2510" t="str">
            <v>Finance</v>
          </cell>
          <cell r="F2510" t="str">
            <v>KIFS IN</v>
          </cell>
          <cell r="G2510" t="str">
            <v>INE902D01013</v>
          </cell>
          <cell r="H2510">
            <v>165.08268000000001</v>
          </cell>
          <cell r="I2510" t="str">
            <v>Small Cap</v>
          </cell>
          <cell r="J2510">
            <v>0</v>
          </cell>
        </row>
        <row r="2511">
          <cell r="A2511" t="str">
            <v>INE621B01021</v>
          </cell>
          <cell r="B2511">
            <v>3946</v>
          </cell>
          <cell r="C2511">
            <v>131688</v>
          </cell>
          <cell r="D2511" t="str">
            <v>Prithvi Exchange (India) Ltd.</v>
          </cell>
          <cell r="E2511" t="str">
            <v>Trading</v>
          </cell>
          <cell r="F2511" t="str">
            <v>PREIL IN</v>
          </cell>
          <cell r="G2511" t="str">
            <v>INE621B01021</v>
          </cell>
          <cell r="H2511">
            <v>126.50838275</v>
          </cell>
          <cell r="I2511" t="str">
            <v>Small Cap</v>
          </cell>
          <cell r="J2511">
            <v>0</v>
          </cell>
        </row>
        <row r="2512">
          <cell r="A2512" t="str">
            <v>INE718P01017</v>
          </cell>
          <cell r="B2512">
            <v>2485</v>
          </cell>
          <cell r="C2512">
            <v>267524</v>
          </cell>
          <cell r="D2512" t="str">
            <v>James Warren Tea Ltd.</v>
          </cell>
          <cell r="E2512" t="str">
            <v>Agri</v>
          </cell>
          <cell r="F2512" t="str">
            <v>JWTL IN</v>
          </cell>
          <cell r="G2512" t="str">
            <v>INE718P01017</v>
          </cell>
          <cell r="H2512">
            <v>132.12700000000001</v>
          </cell>
          <cell r="I2512" t="str">
            <v>Small Cap</v>
          </cell>
          <cell r="J2512">
            <v>0</v>
          </cell>
        </row>
        <row r="2513">
          <cell r="A2513" t="str">
            <v>INE417E01010</v>
          </cell>
          <cell r="B2513">
            <v>3785</v>
          </cell>
          <cell r="C2513">
            <v>124136</v>
          </cell>
          <cell r="D2513" t="str">
            <v>Pee Cee Cosma Sope Ltd.</v>
          </cell>
          <cell r="E2513" t="str">
            <v>FMCG</v>
          </cell>
          <cell r="F2513" t="str">
            <v>PCCS IN</v>
          </cell>
          <cell r="G2513" t="str">
            <v>INE417E01010</v>
          </cell>
          <cell r="H2513">
            <v>123.050625</v>
          </cell>
          <cell r="I2513" t="str">
            <v>Small Cap</v>
          </cell>
          <cell r="J2513">
            <v>0</v>
          </cell>
        </row>
        <row r="2514">
          <cell r="A2514" t="str">
            <v>INE142I01023</v>
          </cell>
          <cell r="B2514">
            <v>5114</v>
          </cell>
          <cell r="C2514">
            <v>132890</v>
          </cell>
          <cell r="D2514" t="str">
            <v>Take Solutions Ltd.</v>
          </cell>
          <cell r="E2514" t="str">
            <v>IT</v>
          </cell>
          <cell r="F2514" t="str">
            <v>TAKE IN</v>
          </cell>
          <cell r="G2514" t="str">
            <v>INE142I01023</v>
          </cell>
          <cell r="H2514">
            <v>161.10012599999999</v>
          </cell>
          <cell r="I2514" t="str">
            <v>Small Cap</v>
          </cell>
          <cell r="J2514">
            <v>10.91</v>
          </cell>
        </row>
        <row r="2515">
          <cell r="A2515" t="str">
            <v>INE235U01012</v>
          </cell>
          <cell r="B2515">
            <v>4743</v>
          </cell>
          <cell r="C2515">
            <v>113496</v>
          </cell>
          <cell r="D2515" t="str">
            <v>Sizemasters Technology Ltd.</v>
          </cell>
          <cell r="E2515" t="str">
            <v>Trading</v>
          </cell>
          <cell r="F2515" t="str">
            <v>MZ IN</v>
          </cell>
          <cell r="G2515" t="str">
            <v>INE235U01012</v>
          </cell>
          <cell r="H2515">
            <v>143.5</v>
          </cell>
          <cell r="I2515" t="str">
            <v>Small Cap</v>
          </cell>
          <cell r="J2515">
            <v>0</v>
          </cell>
        </row>
        <row r="2516">
          <cell r="A2516" t="str">
            <v>INE0OLZ01015</v>
          </cell>
          <cell r="B2516">
            <v>2015</v>
          </cell>
          <cell r="C2516">
            <v>312840</v>
          </cell>
          <cell r="D2516" t="str">
            <v>Harshdeep Hortico Ltd.</v>
          </cell>
          <cell r="E2516" t="str">
            <v>Plastic Products</v>
          </cell>
          <cell r="F2516" t="str">
            <v>HARSHDEE IN</v>
          </cell>
          <cell r="G2516" t="str">
            <v>INE0OLZ01015</v>
          </cell>
          <cell r="H2516">
            <v>167.37822399999999</v>
          </cell>
          <cell r="I2516" t="str">
            <v>Small Cap</v>
          </cell>
          <cell r="J2516">
            <v>0</v>
          </cell>
        </row>
        <row r="2517">
          <cell r="A2517" t="str">
            <v>INE924H01018</v>
          </cell>
          <cell r="B2517">
            <v>5136</v>
          </cell>
          <cell r="C2517">
            <v>132869</v>
          </cell>
          <cell r="D2517" t="str">
            <v>Tarmat Ltd.</v>
          </cell>
          <cell r="E2517" t="str">
            <v>Infrastructure</v>
          </cell>
          <cell r="F2517" t="str">
            <v>TARL IN</v>
          </cell>
          <cell r="G2517" t="str">
            <v>INE924H01018</v>
          </cell>
          <cell r="H2517">
            <v>124.953395985</v>
          </cell>
          <cell r="I2517" t="str">
            <v>Small Cap</v>
          </cell>
          <cell r="J2517">
            <v>51.57</v>
          </cell>
        </row>
        <row r="2518">
          <cell r="A2518" t="str">
            <v>INE491N01016</v>
          </cell>
          <cell r="B2518">
            <v>4053</v>
          </cell>
          <cell r="C2518">
            <v>103127</v>
          </cell>
          <cell r="D2518" t="str">
            <v>Raja Bahadur International Ltd.</v>
          </cell>
          <cell r="E2518" t="str">
            <v>Textile</v>
          </cell>
          <cell r="F2518" t="str">
            <v>RBMP IN</v>
          </cell>
          <cell r="G2518" t="str">
            <v>INE491N01016</v>
          </cell>
          <cell r="H2518">
            <v>112.5</v>
          </cell>
          <cell r="I2518" t="str">
            <v>Small Cap</v>
          </cell>
          <cell r="J2518">
            <v>0</v>
          </cell>
        </row>
        <row r="2519">
          <cell r="A2519" t="str">
            <v>INE798D01015</v>
          </cell>
          <cell r="B2519">
            <v>1882</v>
          </cell>
          <cell r="C2519">
            <v>123676</v>
          </cell>
          <cell r="D2519" t="str">
            <v>Golkunda Diamonds &amp; Jewellery Ltd.</v>
          </cell>
          <cell r="E2519" t="str">
            <v>Diamond  &amp;  Jewellery</v>
          </cell>
          <cell r="F2519" t="str">
            <v>GKDJ IN</v>
          </cell>
          <cell r="G2519" t="str">
            <v>INE798D01015</v>
          </cell>
          <cell r="H2519">
            <v>119.25987000000001</v>
          </cell>
          <cell r="I2519" t="str">
            <v>Small Cap</v>
          </cell>
          <cell r="J2519">
            <v>0</v>
          </cell>
        </row>
        <row r="2520">
          <cell r="A2520" t="str">
            <v>INE584F01014</v>
          </cell>
          <cell r="B2520">
            <v>3057</v>
          </cell>
          <cell r="C2520">
            <v>132637</v>
          </cell>
          <cell r="D2520" t="str">
            <v>Mangalam Drugs And Organics Ltd.</v>
          </cell>
          <cell r="E2520" t="str">
            <v>Healthcare</v>
          </cell>
          <cell r="F2520" t="str">
            <v>MDOL IN</v>
          </cell>
          <cell r="G2520" t="str">
            <v>INE584F01014</v>
          </cell>
          <cell r="H2520">
            <v>119.23419218399999</v>
          </cell>
          <cell r="I2520" t="str">
            <v>Small Cap</v>
          </cell>
          <cell r="J2520">
            <v>75.25</v>
          </cell>
        </row>
        <row r="2521">
          <cell r="A2521" t="str">
            <v>INE202R01026</v>
          </cell>
          <cell r="B2521">
            <v>369</v>
          </cell>
          <cell r="C2521">
            <v>243245</v>
          </cell>
          <cell r="D2521" t="str">
            <v>ARC Finance Ltd.</v>
          </cell>
          <cell r="E2521" t="str">
            <v>Finance</v>
          </cell>
          <cell r="F2521" t="str">
            <v>ARCFIN IN</v>
          </cell>
          <cell r="G2521" t="str">
            <v>INE202R01026</v>
          </cell>
          <cell r="H2521">
            <v>71.463789086000006</v>
          </cell>
          <cell r="I2521" t="str">
            <v>Small Cap</v>
          </cell>
          <cell r="J2521">
            <v>0</v>
          </cell>
        </row>
        <row r="2522">
          <cell r="A2522" t="str">
            <v>INE952M01019</v>
          </cell>
          <cell r="B2522">
            <v>1646</v>
          </cell>
          <cell r="C2522">
            <v>104380</v>
          </cell>
          <cell r="D2522" t="str">
            <v>Flomic Global Logistics Ltd.</v>
          </cell>
          <cell r="E2522" t="str">
            <v>Logistics</v>
          </cell>
          <cell r="F2522" t="str">
            <v>FLOMIC IN</v>
          </cell>
          <cell r="G2522" t="str">
            <v>INE952M01019</v>
          </cell>
          <cell r="H2522">
            <v>112.38947496</v>
          </cell>
          <cell r="I2522" t="str">
            <v>Small Cap</v>
          </cell>
          <cell r="J2522">
            <v>0</v>
          </cell>
        </row>
        <row r="2523">
          <cell r="A2523" t="str">
            <v>INE471W01019</v>
          </cell>
          <cell r="B2523">
            <v>3705</v>
          </cell>
          <cell r="C2523">
            <v>286953</v>
          </cell>
          <cell r="D2523" t="str">
            <v>Palash Securities Ltd.</v>
          </cell>
          <cell r="E2523" t="str">
            <v>Finance</v>
          </cell>
          <cell r="F2523" t="str">
            <v>PALASH IN</v>
          </cell>
          <cell r="G2523" t="str">
            <v>INE471W01019</v>
          </cell>
          <cell r="H2523">
            <v>119.53706889999999</v>
          </cell>
          <cell r="I2523" t="str">
            <v>Small Cap</v>
          </cell>
          <cell r="J2523">
            <v>120.47</v>
          </cell>
        </row>
        <row r="2524">
          <cell r="A2524" t="str">
            <v>INE331C01017</v>
          </cell>
          <cell r="B2524">
            <v>5723</v>
          </cell>
          <cell r="C2524">
            <v>124661</v>
          </cell>
          <cell r="D2524" t="str">
            <v>Welcure Drugs &amp; Pharmaceuticals Ltd.</v>
          </cell>
          <cell r="E2524" t="str">
            <v>Trading</v>
          </cell>
          <cell r="F2524" t="str">
            <v>WCDP IN</v>
          </cell>
          <cell r="G2524" t="str">
            <v>INE331C01017</v>
          </cell>
          <cell r="H2524">
            <v>99.212293248999998</v>
          </cell>
          <cell r="I2524" t="str">
            <v>Small Cap</v>
          </cell>
          <cell r="J2524">
            <v>0</v>
          </cell>
        </row>
        <row r="2525">
          <cell r="A2525" t="str">
            <v>INE186R01013</v>
          </cell>
          <cell r="B2525">
            <v>3682</v>
          </cell>
          <cell r="C2525">
            <v>283888</v>
          </cell>
          <cell r="D2525" t="str">
            <v>Osiajee Texfab Ltd.</v>
          </cell>
          <cell r="E2525" t="str">
            <v>Textile</v>
          </cell>
          <cell r="F2525" t="str">
            <v>OSIAJEE IN</v>
          </cell>
          <cell r="G2525" t="str">
            <v>INE186R01013</v>
          </cell>
          <cell r="H2525">
            <v>140.96700000000001</v>
          </cell>
          <cell r="I2525" t="str">
            <v>Small Cap</v>
          </cell>
          <cell r="J2525">
            <v>0</v>
          </cell>
        </row>
        <row r="2526">
          <cell r="A2526" t="str">
            <v>INE173A01025</v>
          </cell>
          <cell r="B2526">
            <v>4891</v>
          </cell>
          <cell r="C2526">
            <v>130017</v>
          </cell>
          <cell r="D2526" t="str">
            <v>Standard Industries Ltd.</v>
          </cell>
          <cell r="E2526" t="str">
            <v>Trading</v>
          </cell>
          <cell r="F2526" t="str">
            <v>STD IN</v>
          </cell>
          <cell r="G2526" t="str">
            <v>INE173A01025</v>
          </cell>
          <cell r="H2526">
            <v>124.219185071</v>
          </cell>
          <cell r="I2526" t="str">
            <v>Small Cap</v>
          </cell>
          <cell r="J2526">
            <v>19.34</v>
          </cell>
        </row>
        <row r="2527">
          <cell r="A2527" t="str">
            <v>INE117F01013</v>
          </cell>
          <cell r="B2527">
            <v>5670</v>
          </cell>
          <cell r="C2527">
            <v>109026</v>
          </cell>
          <cell r="D2527" t="str">
            <v>VJTF Eduservices Ltd.</v>
          </cell>
          <cell r="E2527" t="str">
            <v>Education &amp; Training</v>
          </cell>
          <cell r="F2527" t="str">
            <v>VJTF IN</v>
          </cell>
          <cell r="G2527" t="str">
            <v>INE117F01013</v>
          </cell>
          <cell r="H2527">
            <v>191.928</v>
          </cell>
          <cell r="I2527" t="str">
            <v>Small Cap</v>
          </cell>
          <cell r="J2527">
            <v>0</v>
          </cell>
        </row>
        <row r="2528">
          <cell r="A2528" t="str">
            <v>INE473E01021</v>
          </cell>
          <cell r="B2528">
            <v>644</v>
          </cell>
          <cell r="C2528">
            <v>124687</v>
          </cell>
          <cell r="D2528" t="str">
            <v>Basant Agro Tech (India) Ltd.</v>
          </cell>
          <cell r="E2528" t="str">
            <v>Chemicals</v>
          </cell>
          <cell r="F2528" t="str">
            <v>BAT IN</v>
          </cell>
          <cell r="G2528" t="str">
            <v>INE473E01021</v>
          </cell>
          <cell r="H2528">
            <v>131.409875</v>
          </cell>
          <cell r="I2528" t="str">
            <v>Small Cap</v>
          </cell>
          <cell r="J2528">
            <v>0</v>
          </cell>
        </row>
        <row r="2529">
          <cell r="A2529" t="str">
            <v>INE105I01020</v>
          </cell>
          <cell r="B2529">
            <v>4494</v>
          </cell>
          <cell r="C2529">
            <v>132886</v>
          </cell>
          <cell r="D2529" t="str">
            <v>SEL Manufacturing Company Ltd.</v>
          </cell>
          <cell r="E2529" t="str">
            <v>Textile</v>
          </cell>
          <cell r="F2529" t="str">
            <v>SELM IN</v>
          </cell>
          <cell r="G2529" t="str">
            <v>INE105I01020</v>
          </cell>
          <cell r="H2529">
            <v>101.7897984</v>
          </cell>
          <cell r="I2529" t="str">
            <v>Small Cap</v>
          </cell>
          <cell r="J2529">
            <v>30.23</v>
          </cell>
        </row>
        <row r="2530">
          <cell r="A2530" t="str">
            <v>INE00FM01013</v>
          </cell>
          <cell r="B2530">
            <v>569</v>
          </cell>
          <cell r="C2530">
            <v>123186</v>
          </cell>
          <cell r="D2530" t="str">
            <v>B&amp;A Packaging India Ltd.</v>
          </cell>
          <cell r="E2530" t="str">
            <v>FMCG</v>
          </cell>
          <cell r="F2530" t="str">
            <v>BAPI IN</v>
          </cell>
          <cell r="G2530" t="str">
            <v>INE00FM01013</v>
          </cell>
          <cell r="H2530">
            <v>109.10619749999999</v>
          </cell>
          <cell r="I2530" t="str">
            <v>Small Cap</v>
          </cell>
          <cell r="J2530">
            <v>0</v>
          </cell>
        </row>
        <row r="2531">
          <cell r="A2531" t="str">
            <v>INE953W01016</v>
          </cell>
          <cell r="B2531">
            <v>1554</v>
          </cell>
          <cell r="C2531">
            <v>284708</v>
          </cell>
          <cell r="D2531" t="str">
            <v>Escorp Asset Management Ltd.</v>
          </cell>
          <cell r="E2531" t="str">
            <v>Finance</v>
          </cell>
          <cell r="F2531" t="str">
            <v xml:space="preserve">ESCORP IN	</v>
          </cell>
          <cell r="G2531" t="str">
            <v>INE953W01016</v>
          </cell>
          <cell r="H2531">
            <v>134.567060355</v>
          </cell>
          <cell r="I2531" t="str">
            <v>Small Cap</v>
          </cell>
          <cell r="J2531">
            <v>0</v>
          </cell>
        </row>
        <row r="2532">
          <cell r="A2532" t="str">
            <v>INE383L01019</v>
          </cell>
          <cell r="B2532">
            <v>3742</v>
          </cell>
          <cell r="C2532">
            <v>106128</v>
          </cell>
          <cell r="D2532" t="str">
            <v>Parnax Lab Ltd.</v>
          </cell>
          <cell r="E2532" t="str">
            <v>Healthcare</v>
          </cell>
          <cell r="F2532" t="str">
            <v>PRNX IN</v>
          </cell>
          <cell r="G2532" t="str">
            <v>INE383L01019</v>
          </cell>
          <cell r="H2532">
            <v>155.17067216000001</v>
          </cell>
          <cell r="I2532" t="str">
            <v>Small Cap</v>
          </cell>
          <cell r="J2532">
            <v>0</v>
          </cell>
        </row>
        <row r="2533">
          <cell r="A2533" t="str">
            <v>INE098E01026</v>
          </cell>
          <cell r="B2533">
            <v>2016</v>
          </cell>
          <cell r="C2533">
            <v>105336</v>
          </cell>
          <cell r="D2533" t="str">
            <v>Harshil Agrotech Ltd.</v>
          </cell>
          <cell r="E2533" t="str">
            <v>Capital Goods</v>
          </cell>
          <cell r="F2533" t="str">
            <v>MRTL IN</v>
          </cell>
          <cell r="G2533" t="str">
            <v>INE098E01026</v>
          </cell>
          <cell r="H2533">
            <v>81.076800000000006</v>
          </cell>
          <cell r="I2533" t="str">
            <v>Small Cap</v>
          </cell>
          <cell r="J2533">
            <v>0</v>
          </cell>
        </row>
        <row r="2534">
          <cell r="A2534" t="str">
            <v>INE12QA01010</v>
          </cell>
          <cell r="B2534">
            <v>2874</v>
          </cell>
          <cell r="C2534">
            <v>316684</v>
          </cell>
          <cell r="D2534" t="str">
            <v>Landmark Immigration Consultants Ltd.</v>
          </cell>
          <cell r="E2534" t="str">
            <v>Business Services</v>
          </cell>
          <cell r="F2534" t="str">
            <v>LICL IN</v>
          </cell>
          <cell r="G2534" t="str">
            <v>INE12QA01010</v>
          </cell>
          <cell r="H2534">
            <v>120.87765</v>
          </cell>
          <cell r="I2534" t="str">
            <v>Small Cap</v>
          </cell>
          <cell r="J2534">
            <v>0</v>
          </cell>
        </row>
        <row r="2535">
          <cell r="A2535" t="str">
            <v>INE072V01017</v>
          </cell>
          <cell r="B2535">
            <v>273</v>
          </cell>
          <cell r="C2535">
            <v>119471</v>
          </cell>
          <cell r="D2535" t="str">
            <v>Ambar Protein Industries Ltd.</v>
          </cell>
          <cell r="E2535" t="str">
            <v>FMCG</v>
          </cell>
          <cell r="F2535" t="str">
            <v>APIN IN</v>
          </cell>
          <cell r="G2535" t="str">
            <v>INE072V01017</v>
          </cell>
          <cell r="H2535">
            <v>192.16499999999999</v>
          </cell>
          <cell r="I2535" t="str">
            <v>Small Cap</v>
          </cell>
          <cell r="J2535">
            <v>0</v>
          </cell>
        </row>
        <row r="2536">
          <cell r="A2536" t="str">
            <v>INE576B01019</v>
          </cell>
          <cell r="B2536">
            <v>498</v>
          </cell>
          <cell r="C2536">
            <v>117429</v>
          </cell>
          <cell r="D2536" t="str">
            <v>Athena Global Technologies Ltd.</v>
          </cell>
          <cell r="E2536" t="str">
            <v>IT</v>
          </cell>
          <cell r="F2536" t="str">
            <v>AGTL IN</v>
          </cell>
          <cell r="G2536" t="str">
            <v>INE576B01019</v>
          </cell>
          <cell r="H2536">
            <v>138.28892719999999</v>
          </cell>
          <cell r="I2536" t="str">
            <v>Small Cap</v>
          </cell>
          <cell r="J2536">
            <v>0</v>
          </cell>
        </row>
        <row r="2537">
          <cell r="A2537" t="str">
            <v>INE0R5Z01015</v>
          </cell>
          <cell r="B2537">
            <v>3127</v>
          </cell>
          <cell r="C2537">
            <v>236135</v>
          </cell>
          <cell r="D2537" t="str">
            <v>Mayank Cattle Food Ltd.</v>
          </cell>
          <cell r="E2537" t="str">
            <v>Agri</v>
          </cell>
          <cell r="F2537" t="str">
            <v>MCFL IN</v>
          </cell>
          <cell r="G2537" t="str">
            <v>INE0R5Z01015</v>
          </cell>
          <cell r="H2537">
            <v>116.37</v>
          </cell>
          <cell r="I2537" t="str">
            <v>Small Cap</v>
          </cell>
          <cell r="J2537">
            <v>0</v>
          </cell>
        </row>
        <row r="2538">
          <cell r="A2538" t="str">
            <v>INE484D01012</v>
          </cell>
          <cell r="B2538">
            <v>269</v>
          </cell>
          <cell r="C2538">
            <v>121097</v>
          </cell>
          <cell r="D2538" t="str">
            <v>Amarjothi Spinning Mills Ltd.</v>
          </cell>
          <cell r="E2538" t="str">
            <v>Textile</v>
          </cell>
          <cell r="F2538" t="str">
            <v>AJS IN</v>
          </cell>
          <cell r="G2538" t="str">
            <v>INE484D01012</v>
          </cell>
          <cell r="H2538">
            <v>102.6</v>
          </cell>
          <cell r="I2538" t="str">
            <v>Small Cap</v>
          </cell>
          <cell r="J2538">
            <v>0</v>
          </cell>
        </row>
        <row r="2539">
          <cell r="A2539" t="str">
            <v>INE988D01012</v>
          </cell>
          <cell r="B2539">
            <v>4222</v>
          </cell>
          <cell r="C2539">
            <v>126861</v>
          </cell>
          <cell r="D2539" t="str">
            <v>Rishi Laser Ltd.</v>
          </cell>
          <cell r="E2539" t="str">
            <v>Capital Goods</v>
          </cell>
          <cell r="F2539" t="str">
            <v>RLL IN</v>
          </cell>
          <cell r="G2539" t="str">
            <v>INE988D01012</v>
          </cell>
          <cell r="H2539">
            <v>131.91381000000001</v>
          </cell>
          <cell r="I2539" t="str">
            <v>Small Cap</v>
          </cell>
          <cell r="J2539">
            <v>0</v>
          </cell>
        </row>
        <row r="2540">
          <cell r="A2540" t="str">
            <v>INE010R01023</v>
          </cell>
          <cell r="B2540">
            <v>5400</v>
          </cell>
          <cell r="C2540">
            <v>270491</v>
          </cell>
          <cell r="D2540" t="str">
            <v>Ultracab (India) Ltd.</v>
          </cell>
          <cell r="E2540" t="str">
            <v>Electricals</v>
          </cell>
          <cell r="F2540" t="str">
            <v>ULIN IN</v>
          </cell>
          <cell r="G2540" t="str">
            <v>INE010R01023</v>
          </cell>
          <cell r="H2540">
            <v>118.777383564</v>
          </cell>
          <cell r="I2540" t="str">
            <v>Small Cap</v>
          </cell>
          <cell r="J2540">
            <v>0</v>
          </cell>
        </row>
        <row r="2541">
          <cell r="A2541" t="str">
            <v>INE727C01024</v>
          </cell>
          <cell r="B2541">
            <v>1189</v>
          </cell>
          <cell r="C2541">
            <v>244847</v>
          </cell>
          <cell r="D2541" t="str">
            <v>Credent Global Finance Ltd.</v>
          </cell>
          <cell r="E2541" t="str">
            <v>Finance</v>
          </cell>
          <cell r="F2541" t="str">
            <v>ORCL IN</v>
          </cell>
          <cell r="G2541" t="str">
            <v>INE727C01024</v>
          </cell>
          <cell r="H2541">
            <v>150.52409775000001</v>
          </cell>
          <cell r="I2541" t="str">
            <v>Small Cap</v>
          </cell>
          <cell r="J2541">
            <v>0</v>
          </cell>
        </row>
        <row r="2542">
          <cell r="A2542" t="str">
            <v>INE0PSC01024</v>
          </cell>
          <cell r="B2542">
            <v>1340</v>
          </cell>
          <cell r="C2542">
            <v>311362</v>
          </cell>
          <cell r="D2542" t="str">
            <v>Digidrive Distributors Ltd.</v>
          </cell>
          <cell r="E2542" t="str">
            <v>Retailing</v>
          </cell>
          <cell r="F2542" t="str">
            <v>DIGIDRIV IN</v>
          </cell>
          <cell r="G2542" t="str">
            <v>INE0PSC01024</v>
          </cell>
          <cell r="H2542">
            <v>127.10001580799999</v>
          </cell>
          <cell r="I2542" t="str">
            <v>Small Cap</v>
          </cell>
          <cell r="J2542">
            <v>32.94</v>
          </cell>
        </row>
        <row r="2543">
          <cell r="A2543" t="str">
            <v>INE437B01014</v>
          </cell>
          <cell r="B2543">
            <v>2630</v>
          </cell>
          <cell r="C2543">
            <v>100234</v>
          </cell>
          <cell r="D2543" t="str">
            <v>Kakatiya Cement Sugar &amp; Industries Ltd.</v>
          </cell>
          <cell r="E2543" t="str">
            <v>Construction Materials</v>
          </cell>
          <cell r="F2543" t="str">
            <v>KCM IN</v>
          </cell>
          <cell r="G2543" t="str">
            <v>INE437B01014</v>
          </cell>
          <cell r="H2543">
            <v>119.95062894</v>
          </cell>
          <cell r="I2543" t="str">
            <v>Small Cap</v>
          </cell>
          <cell r="J2543">
            <v>153.22999999999999</v>
          </cell>
        </row>
        <row r="2544">
          <cell r="A2544" t="str">
            <v>INE00IY01012</v>
          </cell>
          <cell r="B2544">
            <v>1272</v>
          </cell>
          <cell r="C2544">
            <v>289984</v>
          </cell>
          <cell r="D2544" t="str">
            <v>Deep Polymers Ltd.</v>
          </cell>
          <cell r="E2544" t="str">
            <v>Chemicals</v>
          </cell>
          <cell r="F2544" t="str">
            <v>DEEP IN</v>
          </cell>
          <cell r="G2544" t="str">
            <v>INE00IY01012</v>
          </cell>
          <cell r="H2544">
            <v>125.736</v>
          </cell>
          <cell r="I2544" t="str">
            <v>Small Cap</v>
          </cell>
          <cell r="J2544">
            <v>0</v>
          </cell>
        </row>
        <row r="2545">
          <cell r="A2545" t="str">
            <v>INE478D01014</v>
          </cell>
          <cell r="B2545">
            <v>2453</v>
          </cell>
          <cell r="C2545">
            <v>122183</v>
          </cell>
          <cell r="D2545" t="str">
            <v>ITL Industries Ltd.</v>
          </cell>
          <cell r="E2545" t="str">
            <v>Capital Goods</v>
          </cell>
          <cell r="F2545" t="str">
            <v>IT IN</v>
          </cell>
          <cell r="G2545" t="str">
            <v>INE478D01014</v>
          </cell>
          <cell r="H2545">
            <v>113.624478</v>
          </cell>
          <cell r="I2545" t="str">
            <v>Small Cap</v>
          </cell>
          <cell r="J2545">
            <v>0</v>
          </cell>
        </row>
        <row r="2546">
          <cell r="A2546" t="str">
            <v>INE735M01018</v>
          </cell>
          <cell r="B2546">
            <v>4363</v>
          </cell>
          <cell r="C2546">
            <v>237288</v>
          </cell>
          <cell r="D2546" t="str">
            <v>Sampann Utpadan India Ltd.</v>
          </cell>
          <cell r="E2546" t="str">
            <v>Power</v>
          </cell>
          <cell r="F2546" t="str">
            <v>SEPL IN</v>
          </cell>
          <cell r="G2546" t="str">
            <v>INE735M01018</v>
          </cell>
          <cell r="H2546">
            <v>111.39323</v>
          </cell>
          <cell r="I2546" t="str">
            <v>Small Cap</v>
          </cell>
          <cell r="J2546">
            <v>27.44</v>
          </cell>
        </row>
        <row r="2547">
          <cell r="A2547" t="str">
            <v>INE544C01023</v>
          </cell>
          <cell r="B2547">
            <v>3814</v>
          </cell>
          <cell r="C2547">
            <v>107498</v>
          </cell>
          <cell r="D2547" t="str">
            <v>Piccadily Sugar &amp; Allied Industries Ltd.</v>
          </cell>
          <cell r="E2547" t="str">
            <v>Agri</v>
          </cell>
          <cell r="F2547" t="str">
            <v>PSAI IN</v>
          </cell>
          <cell r="G2547" t="str">
            <v>INE544C01023</v>
          </cell>
          <cell r="H2547">
            <v>122.132775804</v>
          </cell>
          <cell r="I2547" t="str">
            <v>Small Cap</v>
          </cell>
          <cell r="J2547">
            <v>0</v>
          </cell>
        </row>
        <row r="2548">
          <cell r="A2548" t="str">
            <v>INE390D01011</v>
          </cell>
          <cell r="B2548">
            <v>5199</v>
          </cell>
          <cell r="C2548">
            <v>130533</v>
          </cell>
          <cell r="D2548" t="str">
            <v>Terai Tea Company Ltd.</v>
          </cell>
          <cell r="E2548" t="str">
            <v>Agri</v>
          </cell>
          <cell r="F2548" t="str">
            <v>TERTC IN</v>
          </cell>
          <cell r="G2548" t="str">
            <v>INE390D01011</v>
          </cell>
          <cell r="H2548">
            <v>70.375238999999993</v>
          </cell>
          <cell r="I2548" t="str">
            <v>Small Cap</v>
          </cell>
          <cell r="J2548">
            <v>0</v>
          </cell>
        </row>
        <row r="2549">
          <cell r="A2549" t="str">
            <v>INE902C01015</v>
          </cell>
          <cell r="B2549">
            <v>3308</v>
          </cell>
          <cell r="C2549">
            <v>126237</v>
          </cell>
          <cell r="D2549" t="str">
            <v>Morgan Ventures Ltd.</v>
          </cell>
          <cell r="E2549" t="str">
            <v>Finance</v>
          </cell>
          <cell r="F2549" t="str">
            <v>MVL IN</v>
          </cell>
          <cell r="G2549" t="str">
            <v>INE902C01015</v>
          </cell>
          <cell r="H2549">
            <v>82.287893100000005</v>
          </cell>
          <cell r="I2549" t="str">
            <v>Small Cap</v>
          </cell>
          <cell r="J2549">
            <v>0</v>
          </cell>
        </row>
        <row r="2550">
          <cell r="A2550" t="str">
            <v>INE839A01021</v>
          </cell>
          <cell r="B2550">
            <v>770</v>
          </cell>
          <cell r="C2550">
            <v>126709</v>
          </cell>
          <cell r="D2550" t="str">
            <v>BITS Ltd.</v>
          </cell>
          <cell r="E2550" t="str">
            <v>IT</v>
          </cell>
          <cell r="F2550" t="str">
            <v>BITS IN</v>
          </cell>
          <cell r="G2550" t="str">
            <v>INE839A01021</v>
          </cell>
          <cell r="H2550">
            <v>100.46375</v>
          </cell>
          <cell r="I2550" t="str">
            <v>Small Cap</v>
          </cell>
          <cell r="J2550">
            <v>0</v>
          </cell>
        </row>
        <row r="2551">
          <cell r="A2551" t="str">
            <v>INE549S01036</v>
          </cell>
          <cell r="B2551">
            <v>4178</v>
          </cell>
          <cell r="C2551">
            <v>237116</v>
          </cell>
          <cell r="D2551" t="str">
            <v>Remedium Lifecare Ltd.</v>
          </cell>
          <cell r="E2551" t="str">
            <v>Trading</v>
          </cell>
          <cell r="F2551" t="str">
            <v>REMLIFE IN</v>
          </cell>
          <cell r="G2551" t="str">
            <v>INE549S01036</v>
          </cell>
          <cell r="H2551">
            <v>134.06250006400001</v>
          </cell>
          <cell r="I2551" t="str">
            <v>Small Cap</v>
          </cell>
          <cell r="J2551">
            <v>0</v>
          </cell>
        </row>
        <row r="2552">
          <cell r="A2552" t="str">
            <v>INE580C01019</v>
          </cell>
          <cell r="B2552">
            <v>4908</v>
          </cell>
          <cell r="C2552">
            <v>120155</v>
          </cell>
          <cell r="D2552" t="str">
            <v>Starlog Enterprises Ltd.</v>
          </cell>
          <cell r="E2552" t="str">
            <v>Business Services</v>
          </cell>
          <cell r="F2552" t="str">
            <v>STAEL IN</v>
          </cell>
          <cell r="G2552" t="str">
            <v>INE580C01019</v>
          </cell>
          <cell r="H2552">
            <v>83.036832779999997</v>
          </cell>
          <cell r="I2552" t="str">
            <v>Small Cap</v>
          </cell>
          <cell r="J2552">
            <v>0</v>
          </cell>
        </row>
        <row r="2553">
          <cell r="A2553" t="str">
            <v>INE0JZS01010</v>
          </cell>
          <cell r="B2553">
            <v>4303</v>
          </cell>
          <cell r="C2553">
            <v>307993</v>
          </cell>
          <cell r="D2553" t="str">
            <v>S.V.J. Enterprises Ltd.</v>
          </cell>
          <cell r="E2553" t="str">
            <v>FMCG</v>
          </cell>
          <cell r="F2553" t="str">
            <v>SVJL IN</v>
          </cell>
          <cell r="G2553" t="str">
            <v>INE0JZS01010</v>
          </cell>
          <cell r="H2553">
            <v>129.80430000000001</v>
          </cell>
          <cell r="I2553" t="str">
            <v>Small Cap</v>
          </cell>
          <cell r="J2553">
            <v>0</v>
          </cell>
        </row>
        <row r="2554">
          <cell r="A2554" t="str">
            <v>INE058I01013</v>
          </cell>
          <cell r="B2554">
            <v>2855</v>
          </cell>
          <cell r="C2554">
            <v>124202</v>
          </cell>
          <cell r="D2554" t="str">
            <v>Lactose (India) Ltd.</v>
          </cell>
          <cell r="E2554" t="str">
            <v>Healthcare</v>
          </cell>
          <cell r="F2554" t="str">
            <v>LACT IN</v>
          </cell>
          <cell r="G2554" t="str">
            <v>INE058I01013</v>
          </cell>
          <cell r="H2554">
            <v>161.13919999999999</v>
          </cell>
          <cell r="I2554" t="str">
            <v>Small Cap</v>
          </cell>
          <cell r="J2554">
            <v>0</v>
          </cell>
        </row>
        <row r="2555">
          <cell r="A2555" t="str">
            <v>INE705X01026</v>
          </cell>
          <cell r="B2555">
            <v>1896</v>
          </cell>
          <cell r="C2555">
            <v>288403</v>
          </cell>
          <cell r="D2555" t="str">
            <v>Goyal Aluminiums Ltd.</v>
          </cell>
          <cell r="E2555" t="str">
            <v>Trading</v>
          </cell>
          <cell r="F2555" t="str">
            <v>GOYALALU IN</v>
          </cell>
          <cell r="G2555" t="str">
            <v>INE705X01026</v>
          </cell>
          <cell r="H2555">
            <v>108.19144724</v>
          </cell>
          <cell r="I2555" t="str">
            <v>Small Cap</v>
          </cell>
          <cell r="J2555">
            <v>7.52</v>
          </cell>
        </row>
        <row r="2556">
          <cell r="A2556" t="str">
            <v>INE436C01014</v>
          </cell>
          <cell r="B2556">
            <v>737</v>
          </cell>
          <cell r="C2556">
            <v>114272</v>
          </cell>
          <cell r="D2556" t="str">
            <v>Bhilwara Spinners Ltd.</v>
          </cell>
          <cell r="E2556" t="str">
            <v>Trading</v>
          </cell>
          <cell r="F2556" t="str">
            <v>BWS IN</v>
          </cell>
          <cell r="G2556" t="str">
            <v>INE436C01014</v>
          </cell>
          <cell r="H2556">
            <v>108.96043705</v>
          </cell>
          <cell r="I2556" t="str">
            <v>Small Cap</v>
          </cell>
          <cell r="J2556">
            <v>0</v>
          </cell>
        </row>
        <row r="2557">
          <cell r="A2557" t="str">
            <v>INE501N01020</v>
          </cell>
          <cell r="B2557">
            <v>2851</v>
          </cell>
          <cell r="C2557">
            <v>105693</v>
          </cell>
          <cell r="D2557" t="str">
            <v>LA TIM Metal &amp; Industries Ltd.</v>
          </cell>
          <cell r="E2557" t="str">
            <v>Iron &amp; Steel</v>
          </cell>
          <cell r="F2557" t="str">
            <v>LTMI IN</v>
          </cell>
          <cell r="G2557" t="str">
            <v>INE501N01020</v>
          </cell>
          <cell r="H2557">
            <v>126.24529185</v>
          </cell>
          <cell r="I2557" t="str">
            <v>Small Cap</v>
          </cell>
          <cell r="J2557">
            <v>0</v>
          </cell>
        </row>
        <row r="2558">
          <cell r="A2558" t="str">
            <v>INE515C01023</v>
          </cell>
          <cell r="B2558">
            <v>2860</v>
          </cell>
          <cell r="C2558">
            <v>131842</v>
          </cell>
          <cell r="D2558" t="str">
            <v>Lahoti Overseas Ltd.</v>
          </cell>
          <cell r="E2558" t="str">
            <v>Trading</v>
          </cell>
          <cell r="F2558" t="str">
            <v>LHO IN</v>
          </cell>
          <cell r="G2558" t="str">
            <v>INE515C01023</v>
          </cell>
          <cell r="H2558">
            <v>153.617119</v>
          </cell>
          <cell r="I2558" t="str">
            <v>Small Cap</v>
          </cell>
          <cell r="J2558">
            <v>0</v>
          </cell>
        </row>
        <row r="2559">
          <cell r="A2559" t="str">
            <v>INE819C01011</v>
          </cell>
          <cell r="B2559">
            <v>741</v>
          </cell>
          <cell r="C2559">
            <v>100058</v>
          </cell>
          <cell r="D2559" t="str">
            <v>Bihar Sponge Iron Ltd.</v>
          </cell>
          <cell r="E2559" t="str">
            <v>Iron &amp; Steel</v>
          </cell>
          <cell r="F2559" t="str">
            <v>BISI IN</v>
          </cell>
          <cell r="G2559" t="str">
            <v>INE819C01011</v>
          </cell>
          <cell r="H2559">
            <v>120.96544542300001</v>
          </cell>
          <cell r="I2559" t="str">
            <v>Small Cap</v>
          </cell>
          <cell r="J2559">
            <v>0</v>
          </cell>
        </row>
        <row r="2560">
          <cell r="A2560" t="str">
            <v>INE0BLY01023</v>
          </cell>
          <cell r="B2560">
            <v>4585</v>
          </cell>
          <cell r="C2560">
            <v>299001</v>
          </cell>
          <cell r="D2560" t="str">
            <v>Shine Fashion (India) Ltd.</v>
          </cell>
          <cell r="E2560" t="str">
            <v>Trading</v>
          </cell>
          <cell r="F2560" t="str">
            <v>SHINEFAS IN</v>
          </cell>
          <cell r="G2560" t="str">
            <v>INE0BLY01023</v>
          </cell>
          <cell r="H2560">
            <v>103.63056</v>
          </cell>
          <cell r="I2560" t="str">
            <v>Small Cap</v>
          </cell>
          <cell r="J2560">
            <v>0</v>
          </cell>
        </row>
        <row r="2561">
          <cell r="A2561" t="str">
            <v>INE197J01017</v>
          </cell>
          <cell r="B2561">
            <v>2875</v>
          </cell>
          <cell r="C2561">
            <v>205947</v>
          </cell>
          <cell r="D2561" t="str">
            <v>Landmark Property Development Company Ltd.</v>
          </cell>
          <cell r="E2561" t="str">
            <v>Realty</v>
          </cell>
          <cell r="F2561" t="str">
            <v>LPROP IN</v>
          </cell>
          <cell r="G2561" t="str">
            <v>INE197J01017</v>
          </cell>
          <cell r="H2561">
            <v>104.09509215999999</v>
          </cell>
          <cell r="I2561" t="str">
            <v>Small Cap</v>
          </cell>
          <cell r="J2561">
            <v>7.71</v>
          </cell>
        </row>
        <row r="2562">
          <cell r="A2562" t="str">
            <v>INE861N01036</v>
          </cell>
          <cell r="B2562">
            <v>1783</v>
          </cell>
          <cell r="C2562">
            <v>131592</v>
          </cell>
          <cell r="D2562" t="str">
            <v>Genpharmasec Ltd.</v>
          </cell>
          <cell r="E2562" t="str">
            <v>Chemicals</v>
          </cell>
          <cell r="F2562" t="str">
            <v>GENPHARM IN</v>
          </cell>
          <cell r="G2562" t="str">
            <v>INE861N01036</v>
          </cell>
          <cell r="H2562">
            <v>106.86790209999999</v>
          </cell>
          <cell r="I2562" t="str">
            <v>Small Cap</v>
          </cell>
          <cell r="J2562">
            <v>0</v>
          </cell>
        </row>
        <row r="2563">
          <cell r="A2563" t="str">
            <v>INE0OJ401014</v>
          </cell>
          <cell r="B2563">
            <v>771</v>
          </cell>
          <cell r="C2563">
            <v>309443</v>
          </cell>
          <cell r="D2563" t="str">
            <v>Bizotic Commercial Ltd.</v>
          </cell>
          <cell r="E2563" t="str">
            <v>Trading</v>
          </cell>
          <cell r="F2563" t="str">
            <v>BIZOTIC IN</v>
          </cell>
          <cell r="G2563" t="str">
            <v>INE0OJ401014</v>
          </cell>
          <cell r="H2563">
            <v>358.8252</v>
          </cell>
          <cell r="I2563" t="str">
            <v>Small Cap</v>
          </cell>
          <cell r="J2563">
            <v>0</v>
          </cell>
        </row>
        <row r="2564">
          <cell r="A2564" t="str">
            <v>INE135H01029</v>
          </cell>
          <cell r="B2564">
            <v>5293</v>
          </cell>
          <cell r="C2564">
            <v>112018</v>
          </cell>
          <cell r="D2564" t="str">
            <v>Tomorrow Technologies Global Innovations Ltd.</v>
          </cell>
          <cell r="E2564" t="str">
            <v>Finance</v>
          </cell>
          <cell r="F2564" t="str">
            <v>CNIR IN</v>
          </cell>
          <cell r="G2564" t="str">
            <v>INE135H01029</v>
          </cell>
          <cell r="H2564">
            <v>117.4450035</v>
          </cell>
          <cell r="I2564" t="str">
            <v>Small Cap</v>
          </cell>
          <cell r="J2564">
            <v>0</v>
          </cell>
        </row>
        <row r="2565">
          <cell r="A2565" t="str">
            <v>INE864E01021</v>
          </cell>
          <cell r="B2565">
            <v>205</v>
          </cell>
          <cell r="C2565">
            <v>130621</v>
          </cell>
          <cell r="D2565" t="str">
            <v>Akar Auto Industries Ltd.</v>
          </cell>
          <cell r="E2565" t="str">
            <v>Automobile &amp; Ancillaries</v>
          </cell>
          <cell r="F2565" t="str">
            <v>AAIL IN</v>
          </cell>
          <cell r="G2565" t="str">
            <v>INE864E01021</v>
          </cell>
          <cell r="H2565">
            <v>179.18884610000001</v>
          </cell>
          <cell r="I2565" t="str">
            <v>Small Cap</v>
          </cell>
          <cell r="J2565">
            <v>0</v>
          </cell>
        </row>
        <row r="2566">
          <cell r="A2566" t="str">
            <v>INE426Z01016</v>
          </cell>
          <cell r="B2566">
            <v>3674</v>
          </cell>
          <cell r="C2566">
            <v>288619</v>
          </cell>
          <cell r="D2566" t="str">
            <v>Orissa Bengal Carrier Ltd.</v>
          </cell>
          <cell r="E2566" t="str">
            <v>Logistics</v>
          </cell>
          <cell r="F2566" t="str">
            <v>OBCL IN</v>
          </cell>
          <cell r="G2566" t="str">
            <v>INE426Z01016</v>
          </cell>
          <cell r="H2566">
            <v>121.26820807999999</v>
          </cell>
          <cell r="I2566" t="str">
            <v>Small Cap</v>
          </cell>
          <cell r="J2566">
            <v>56.59</v>
          </cell>
        </row>
        <row r="2567">
          <cell r="A2567" t="str">
            <v>INE278C01010</v>
          </cell>
          <cell r="B2567">
            <v>4579</v>
          </cell>
          <cell r="C2567">
            <v>126137</v>
          </cell>
          <cell r="D2567" t="str">
            <v>Shetron Ltd.</v>
          </cell>
          <cell r="E2567" t="str">
            <v>Capital Goods</v>
          </cell>
          <cell r="F2567" t="str">
            <v>SHET IN</v>
          </cell>
          <cell r="G2567" t="str">
            <v>INE278C01010</v>
          </cell>
          <cell r="H2567">
            <v>119.203692</v>
          </cell>
          <cell r="I2567" t="str">
            <v>Small Cap</v>
          </cell>
          <cell r="J2567">
            <v>0</v>
          </cell>
        </row>
        <row r="2568">
          <cell r="A2568" t="str">
            <v>INE0D0U01013</v>
          </cell>
          <cell r="B2568">
            <v>25</v>
          </cell>
          <cell r="C2568">
            <v>299993</v>
          </cell>
          <cell r="D2568" t="str">
            <v>AAA Technologies Ltd.</v>
          </cell>
          <cell r="E2568" t="str">
            <v>IT</v>
          </cell>
          <cell r="F2568" t="str">
            <v>AAATECH IN</v>
          </cell>
          <cell r="G2568" t="str">
            <v>INE0D0U01013</v>
          </cell>
          <cell r="H2568">
            <v>101.97306</v>
          </cell>
          <cell r="I2568" t="str">
            <v>Small Cap</v>
          </cell>
          <cell r="J2568">
            <v>79.569999999999993</v>
          </cell>
        </row>
        <row r="2569">
          <cell r="A2569" t="str">
            <v>INE09KD01013</v>
          </cell>
          <cell r="B2569">
            <v>494</v>
          </cell>
          <cell r="C2569">
            <v>299000</v>
          </cell>
          <cell r="D2569" t="str">
            <v>Atam Valves Ltd.</v>
          </cell>
          <cell r="E2569" t="str">
            <v>Capital Goods</v>
          </cell>
          <cell r="F2569" t="str">
            <v>ATAM IN</v>
          </cell>
          <cell r="G2569" t="str">
            <v>INE09KD01013</v>
          </cell>
          <cell r="H2569">
            <v>103.93502100000001</v>
          </cell>
          <cell r="I2569" t="str">
            <v>Small Cap</v>
          </cell>
          <cell r="J2569">
            <v>90.88</v>
          </cell>
        </row>
        <row r="2570">
          <cell r="A2570" t="str">
            <v>INE0SCB01016</v>
          </cell>
          <cell r="B2570">
            <v>566</v>
          </cell>
          <cell r="C2570">
            <v>313839</v>
          </cell>
          <cell r="D2570" t="str">
            <v>Aztec Fluids &amp; Machinery Ltd.</v>
          </cell>
          <cell r="E2570" t="str">
            <v>Capital Goods</v>
          </cell>
          <cell r="F2570" t="str">
            <v>AZTEC IN</v>
          </cell>
          <cell r="G2570" t="str">
            <v>INE0SCB01016</v>
          </cell>
          <cell r="H2570">
            <v>122.3456</v>
          </cell>
          <cell r="I2570" t="str">
            <v>Small Cap</v>
          </cell>
          <cell r="J2570">
            <v>0</v>
          </cell>
        </row>
        <row r="2571">
          <cell r="A2571" t="str">
            <v>INE167E01037</v>
          </cell>
          <cell r="B2571">
            <v>3725</v>
          </cell>
          <cell r="C2571">
            <v>100322</v>
          </cell>
          <cell r="D2571" t="str">
            <v>Panyam Cements &amp; Mineral Industries Ltd.</v>
          </cell>
          <cell r="E2571" t="str">
            <v>Construction Materials</v>
          </cell>
          <cell r="F2571" t="str">
            <v>PYC IN</v>
          </cell>
          <cell r="G2571" t="str">
            <v>INE167E01037</v>
          </cell>
          <cell r="H2571">
            <v>114.264857245</v>
          </cell>
          <cell r="I2571" t="str">
            <v>Small Cap</v>
          </cell>
          <cell r="J2571">
            <v>0</v>
          </cell>
        </row>
        <row r="2572">
          <cell r="A2572" t="str">
            <v>INE562E01021</v>
          </cell>
          <cell r="B2572">
            <v>4781</v>
          </cell>
          <cell r="C2572">
            <v>131529</v>
          </cell>
          <cell r="D2572" t="str">
            <v>Softrak Venture Investment Ltd.</v>
          </cell>
          <cell r="E2572" t="str">
            <v>Finance</v>
          </cell>
          <cell r="F2572" t="str">
            <v>SFTVI IN</v>
          </cell>
          <cell r="G2572" t="str">
            <v>INE562E01021</v>
          </cell>
          <cell r="H2572">
            <v>100.974496</v>
          </cell>
          <cell r="I2572" t="str">
            <v>Small Cap</v>
          </cell>
          <cell r="J2572">
            <v>0</v>
          </cell>
        </row>
        <row r="2573">
          <cell r="A2573" t="str">
            <v>INE024D01016</v>
          </cell>
          <cell r="B2573">
            <v>3966</v>
          </cell>
          <cell r="C2573">
            <v>100342</v>
          </cell>
          <cell r="D2573" t="str">
            <v>Prudential Sugar Corporation Ltd.</v>
          </cell>
          <cell r="E2573" t="str">
            <v>Agri</v>
          </cell>
          <cell r="F2573" t="str">
            <v>PDMS IN</v>
          </cell>
          <cell r="G2573" t="str">
            <v>INE024D01016</v>
          </cell>
          <cell r="H2573">
            <v>116.848996</v>
          </cell>
          <cell r="I2573" t="str">
            <v>Small Cap</v>
          </cell>
          <cell r="J2573">
            <v>35.83</v>
          </cell>
        </row>
        <row r="2574">
          <cell r="A2574" t="str">
            <v>INE685Z01033</v>
          </cell>
          <cell r="B2574">
            <v>4071</v>
          </cell>
          <cell r="C2574">
            <v>289644</v>
          </cell>
          <cell r="D2574" t="str">
            <v>Rajnish Wellness Ltd.</v>
          </cell>
          <cell r="E2574" t="str">
            <v>Healthcare</v>
          </cell>
          <cell r="F2574" t="str">
            <v>RAJNISH IN</v>
          </cell>
          <cell r="G2574" t="str">
            <v>INE685Z01033</v>
          </cell>
          <cell r="H2574">
            <v>100.519420815</v>
          </cell>
          <cell r="I2574" t="str">
            <v>Small Cap</v>
          </cell>
          <cell r="J2574">
            <v>0</v>
          </cell>
        </row>
        <row r="2575">
          <cell r="A2575" t="str">
            <v>INE0TE101010</v>
          </cell>
          <cell r="B2575">
            <v>8</v>
          </cell>
          <cell r="C2575">
            <v>318013</v>
          </cell>
          <cell r="D2575" t="str">
            <v>3B Films Ltd.</v>
          </cell>
          <cell r="E2575" t="str">
            <v>FMCG</v>
          </cell>
          <cell r="F2575" t="str">
            <v>3BFILMS IN</v>
          </cell>
          <cell r="G2575" t="str">
            <v>INE0TE101010</v>
          </cell>
          <cell r="H2575">
            <v>85.463399999999993</v>
          </cell>
          <cell r="I2575" t="str">
            <v>Small Cap</v>
          </cell>
          <cell r="J2575">
            <v>0</v>
          </cell>
        </row>
        <row r="2576">
          <cell r="A2576" t="str">
            <v>INE393A01011</v>
          </cell>
          <cell r="B2576">
            <v>1283</v>
          </cell>
          <cell r="C2576">
            <v>104286</v>
          </cell>
          <cell r="D2576" t="str">
            <v>Delta Manufacturing Ltd.</v>
          </cell>
          <cell r="E2576" t="str">
            <v>Capital Goods</v>
          </cell>
          <cell r="F2576" t="str">
            <v>DELTAMAG IN</v>
          </cell>
          <cell r="G2576" t="str">
            <v>INE393A01011</v>
          </cell>
          <cell r="H2576">
            <v>96.56411688</v>
          </cell>
          <cell r="I2576" t="str">
            <v>Small Cap</v>
          </cell>
          <cell r="J2576">
            <v>89.05</v>
          </cell>
        </row>
        <row r="2577">
          <cell r="A2577" t="str">
            <v>INE0N6V01016</v>
          </cell>
          <cell r="B2577">
            <v>281</v>
          </cell>
          <cell r="C2577">
            <v>307482</v>
          </cell>
          <cell r="D2577" t="str">
            <v>Ambo Agritec Ltd.</v>
          </cell>
          <cell r="E2577" t="str">
            <v>FMCG</v>
          </cell>
          <cell r="F2577" t="str">
            <v>AMBOAGRI IN</v>
          </cell>
          <cell r="G2577" t="str">
            <v>INE0N6V01016</v>
          </cell>
          <cell r="H2577">
            <v>94.939245439999993</v>
          </cell>
          <cell r="I2577" t="str">
            <v>Small Cap</v>
          </cell>
          <cell r="J2577">
            <v>0</v>
          </cell>
        </row>
        <row r="2578">
          <cell r="A2578" t="str">
            <v>INE978V01015</v>
          </cell>
          <cell r="B2578">
            <v>5129</v>
          </cell>
          <cell r="C2578">
            <v>283236</v>
          </cell>
          <cell r="D2578" t="str">
            <v>Tanvi Foods (India) Ltd.</v>
          </cell>
          <cell r="E2578" t="str">
            <v>FMCG</v>
          </cell>
          <cell r="F2578" t="str">
            <v>TANVI IN</v>
          </cell>
          <cell r="G2578" t="str">
            <v>INE978V01015</v>
          </cell>
          <cell r="H2578">
            <v>0</v>
          </cell>
          <cell r="I2578" t="str">
            <v>Small Cap</v>
          </cell>
          <cell r="J2578">
            <v>0</v>
          </cell>
        </row>
        <row r="2579">
          <cell r="A2579" t="str">
            <v>INE273A01015</v>
          </cell>
          <cell r="B2579">
            <v>353</v>
          </cell>
          <cell r="C2579">
            <v>117096</v>
          </cell>
          <cell r="D2579" t="str">
            <v>Aplab Ltd.</v>
          </cell>
          <cell r="E2579" t="str">
            <v>Capital Goods</v>
          </cell>
          <cell r="F2579" t="str">
            <v>APEL IN</v>
          </cell>
          <cell r="G2579" t="str">
            <v>INE273A01015</v>
          </cell>
          <cell r="H2579">
            <v>177.58895999999999</v>
          </cell>
          <cell r="I2579" t="str">
            <v>Small Cap</v>
          </cell>
          <cell r="J2579">
            <v>0</v>
          </cell>
        </row>
        <row r="2580">
          <cell r="A2580" t="str">
            <v>INE722N01014</v>
          </cell>
          <cell r="B2580">
            <v>2495</v>
          </cell>
          <cell r="C2580">
            <v>114318</v>
          </cell>
          <cell r="D2580" t="str">
            <v>Jattashankar Industries Ltd.</v>
          </cell>
          <cell r="E2580" t="str">
            <v>Textile</v>
          </cell>
          <cell r="F2580" t="str">
            <v>JTA IN</v>
          </cell>
          <cell r="G2580" t="str">
            <v>INE722N01014</v>
          </cell>
          <cell r="H2580">
            <v>99.58717</v>
          </cell>
          <cell r="I2580" t="str">
            <v>Small Cap</v>
          </cell>
          <cell r="J2580">
            <v>0</v>
          </cell>
        </row>
        <row r="2581">
          <cell r="A2581" t="str">
            <v>INE994B01014</v>
          </cell>
          <cell r="B2581">
            <v>718</v>
          </cell>
          <cell r="C2581">
            <v>124663</v>
          </cell>
          <cell r="D2581" t="str">
            <v>Bharat Immunologicals &amp; Biologicals Corporation Ltd.</v>
          </cell>
          <cell r="E2581" t="str">
            <v>Healthcare</v>
          </cell>
          <cell r="F2581" t="str">
            <v>BIMB IN</v>
          </cell>
          <cell r="G2581" t="str">
            <v>INE994B01014</v>
          </cell>
          <cell r="H2581">
            <v>94.650559999999999</v>
          </cell>
          <cell r="I2581" t="str">
            <v>Small Cap</v>
          </cell>
          <cell r="J2581">
            <v>0</v>
          </cell>
        </row>
        <row r="2582">
          <cell r="A2582" t="str">
            <v>INE347L01022</v>
          </cell>
          <cell r="B2582">
            <v>5635</v>
          </cell>
          <cell r="C2582">
            <v>248164</v>
          </cell>
          <cell r="D2582" t="str">
            <v>Virat Leasing Ltd.</v>
          </cell>
          <cell r="E2582" t="str">
            <v>Finance</v>
          </cell>
          <cell r="F2582" t="str">
            <v>VIRAT IN</v>
          </cell>
          <cell r="G2582" t="str">
            <v>INE347L01022</v>
          </cell>
          <cell r="H2582">
            <v>78.817595999999995</v>
          </cell>
          <cell r="I2582" t="str">
            <v>Small Cap</v>
          </cell>
          <cell r="J2582">
            <v>0</v>
          </cell>
        </row>
        <row r="2583">
          <cell r="A2583" t="str">
            <v>INE295Z01015</v>
          </cell>
          <cell r="B2583">
            <v>3748</v>
          </cell>
          <cell r="C2583">
            <v>289699</v>
          </cell>
          <cell r="D2583" t="str">
            <v>Parvati Sweetners and Power Ltd.</v>
          </cell>
          <cell r="E2583" t="str">
            <v>Agri</v>
          </cell>
          <cell r="F2583" t="str">
            <v>PARVATI IN</v>
          </cell>
          <cell r="G2583" t="str">
            <v>INE295Z01015</v>
          </cell>
          <cell r="H2583">
            <v>109.32241786100001</v>
          </cell>
          <cell r="I2583" t="str">
            <v>Small Cap</v>
          </cell>
          <cell r="J2583">
            <v>0</v>
          </cell>
        </row>
        <row r="2584">
          <cell r="A2584" t="str">
            <v>INE224E01028</v>
          </cell>
          <cell r="B2584">
            <v>1694</v>
          </cell>
          <cell r="C2584">
            <v>131723</v>
          </cell>
          <cell r="D2584" t="str">
            <v>GACM Technologies Ltd.</v>
          </cell>
          <cell r="E2584" t="str">
            <v>Finance</v>
          </cell>
          <cell r="F2584" t="str">
            <v>SCAP IN</v>
          </cell>
          <cell r="G2584" t="str">
            <v>INE224E01028</v>
          </cell>
          <cell r="H2584">
            <v>69.472760867999995</v>
          </cell>
          <cell r="I2584" t="str">
            <v>Small Cap</v>
          </cell>
          <cell r="J2584">
            <v>0.63</v>
          </cell>
        </row>
        <row r="2585">
          <cell r="A2585" t="str">
            <v>INE679C01027</v>
          </cell>
          <cell r="B2585">
            <v>4813</v>
          </cell>
          <cell r="C2585">
            <v>131398</v>
          </cell>
          <cell r="D2585" t="str">
            <v>Source Natural Foods and Herbal Supplements Ltd.</v>
          </cell>
          <cell r="E2585" t="str">
            <v>Healthcare</v>
          </cell>
          <cell r="F2585" t="str">
            <v>SNFH IN</v>
          </cell>
          <cell r="G2585" t="str">
            <v>INE679C01027</v>
          </cell>
          <cell r="H2585">
            <v>86.866383845000001</v>
          </cell>
          <cell r="I2585" t="str">
            <v>Small Cap</v>
          </cell>
          <cell r="J2585">
            <v>0</v>
          </cell>
        </row>
        <row r="2586">
          <cell r="A2586" t="str">
            <v>INE696K01024</v>
          </cell>
          <cell r="B2586">
            <v>3894</v>
          </cell>
          <cell r="C2586">
            <v>216545</v>
          </cell>
          <cell r="D2586" t="str">
            <v>Prakash Steelage Ltd.</v>
          </cell>
          <cell r="E2586" t="str">
            <v>Iron &amp; Steel</v>
          </cell>
          <cell r="F2586" t="str">
            <v>PKSL IN</v>
          </cell>
          <cell r="G2586" t="str">
            <v>INE696K01024</v>
          </cell>
          <cell r="H2586">
            <v>99.750222300000004</v>
          </cell>
          <cell r="I2586" t="str">
            <v>Small Cap</v>
          </cell>
          <cell r="J2586">
            <v>5.68</v>
          </cell>
        </row>
        <row r="2587">
          <cell r="A2587" t="str">
            <v>INE277C01012</v>
          </cell>
          <cell r="B2587">
            <v>4154</v>
          </cell>
          <cell r="C2587">
            <v>115018</v>
          </cell>
          <cell r="D2587" t="str">
            <v>Regency Ceramics Ltd.</v>
          </cell>
          <cell r="E2587" t="str">
            <v>Construction Materials</v>
          </cell>
          <cell r="F2587" t="str">
            <v>RGC IN</v>
          </cell>
          <cell r="G2587" t="str">
            <v>INE277C01012</v>
          </cell>
          <cell r="H2587">
            <v>124.037479926</v>
          </cell>
          <cell r="I2587" t="str">
            <v>Small Cap</v>
          </cell>
          <cell r="J2587">
            <v>46.66</v>
          </cell>
        </row>
        <row r="2588">
          <cell r="A2588" t="str">
            <v>INE862B01013</v>
          </cell>
          <cell r="B2588">
            <v>2289</v>
          </cell>
          <cell r="C2588">
            <v>114165</v>
          </cell>
          <cell r="D2588" t="str">
            <v>Indian Acrylics Ltd.</v>
          </cell>
          <cell r="E2588" t="str">
            <v>Textile</v>
          </cell>
          <cell r="F2588" t="str">
            <v>INAC IN</v>
          </cell>
          <cell r="G2588" t="str">
            <v>INE862B01013</v>
          </cell>
          <cell r="H2588">
            <v>106.633863656</v>
          </cell>
          <cell r="I2588" t="str">
            <v>Small Cap</v>
          </cell>
          <cell r="J2588">
            <v>0</v>
          </cell>
        </row>
        <row r="2589">
          <cell r="A2589" t="str">
            <v>INE02XD01011</v>
          </cell>
          <cell r="B2589">
            <v>2115</v>
          </cell>
          <cell r="C2589">
            <v>131918</v>
          </cell>
          <cell r="D2589" t="str">
            <v>Hindustan Appliances Ltd.</v>
          </cell>
          <cell r="E2589" t="str">
            <v>Capital Goods</v>
          </cell>
          <cell r="F2589" t="str">
            <v>ELGT IN</v>
          </cell>
          <cell r="G2589" t="str">
            <v>INE02XD01011</v>
          </cell>
          <cell r="H2589">
            <v>109.58418</v>
          </cell>
          <cell r="I2589" t="str">
            <v>Small Cap</v>
          </cell>
          <cell r="J2589">
            <v>0</v>
          </cell>
        </row>
        <row r="2590">
          <cell r="A2590" t="str">
            <v>INE540C01021</v>
          </cell>
          <cell r="B2590">
            <v>3412</v>
          </cell>
          <cell r="C2590">
            <v>119455</v>
          </cell>
          <cell r="D2590" t="str">
            <v>Narbada Gems And Jewellery Ltd.</v>
          </cell>
          <cell r="E2590" t="str">
            <v>Trading</v>
          </cell>
          <cell r="F2590" t="str">
            <v>NGJ IN</v>
          </cell>
          <cell r="G2590" t="str">
            <v>INE540C01021</v>
          </cell>
          <cell r="H2590">
            <v>152.09990159</v>
          </cell>
          <cell r="I2590" t="str">
            <v>Small Cap</v>
          </cell>
          <cell r="J2590">
            <v>0</v>
          </cell>
        </row>
        <row r="2591">
          <cell r="A2591" t="str">
            <v>INE434B01029</v>
          </cell>
          <cell r="B2591">
            <v>5734</v>
          </cell>
          <cell r="C2591">
            <v>132373</v>
          </cell>
          <cell r="D2591" t="str">
            <v>WEP Solutions Ltd.</v>
          </cell>
          <cell r="E2591" t="str">
            <v>IT</v>
          </cell>
          <cell r="F2591" t="str">
            <v>WEP IN</v>
          </cell>
          <cell r="G2591" t="str">
            <v>INE434B01029</v>
          </cell>
          <cell r="H2591">
            <v>95.694851200000002</v>
          </cell>
          <cell r="I2591" t="str">
            <v>Small Cap</v>
          </cell>
          <cell r="J2591">
            <v>0</v>
          </cell>
        </row>
        <row r="2592">
          <cell r="A2592" t="str">
            <v>INE544H01014</v>
          </cell>
          <cell r="B2592">
            <v>2532</v>
          </cell>
          <cell r="C2592">
            <v>132771</v>
          </cell>
          <cell r="D2592" t="str">
            <v>JHS Svendgaard Laboratories Ltd.</v>
          </cell>
          <cell r="E2592" t="str">
            <v>FMCG</v>
          </cell>
          <cell r="F2592" t="str">
            <v>JHSL IN</v>
          </cell>
          <cell r="G2592" t="str">
            <v>INE544H01014</v>
          </cell>
          <cell r="H2592">
            <v>98.615768832000001</v>
          </cell>
          <cell r="I2592" t="str">
            <v>Small Cap</v>
          </cell>
          <cell r="J2592">
            <v>11.51</v>
          </cell>
        </row>
        <row r="2593">
          <cell r="A2593" t="str">
            <v>INE761D01021</v>
          </cell>
          <cell r="B2593">
            <v>5709</v>
          </cell>
          <cell r="C2593">
            <v>214444</v>
          </cell>
          <cell r="D2593" t="str">
            <v>Wardwizard Foods and Beverages Ltd.</v>
          </cell>
          <cell r="E2593" t="str">
            <v>Agri</v>
          </cell>
          <cell r="F2593" t="str">
            <v>WARDWIZF IN</v>
          </cell>
          <cell r="G2593" t="str">
            <v>INE761D01021</v>
          </cell>
          <cell r="H2593">
            <v>191.5693</v>
          </cell>
          <cell r="I2593" t="str">
            <v>Small Cap</v>
          </cell>
          <cell r="J2593">
            <v>0</v>
          </cell>
        </row>
        <row r="2594">
          <cell r="A2594" t="str">
            <v>INE060J01017</v>
          </cell>
          <cell r="B2594">
            <v>1644</v>
          </cell>
          <cell r="C2594">
            <v>208168</v>
          </cell>
          <cell r="D2594" t="str">
            <v>Flexituff Ventures International Ltd.</v>
          </cell>
          <cell r="E2594" t="str">
            <v>Textile</v>
          </cell>
          <cell r="F2594" t="str">
            <v>FLEXI IN</v>
          </cell>
          <cell r="G2594" t="str">
            <v>INE060J01017</v>
          </cell>
          <cell r="H2594">
            <v>82.083215428000003</v>
          </cell>
          <cell r="I2594" t="str">
            <v>Small Cap</v>
          </cell>
          <cell r="J2594">
            <v>25.54</v>
          </cell>
        </row>
        <row r="2595">
          <cell r="A2595" t="str">
            <v>INE145E01017</v>
          </cell>
          <cell r="B2595">
            <v>1184</v>
          </cell>
          <cell r="C2595">
            <v>109472</v>
          </cell>
          <cell r="D2595" t="str">
            <v>Cravatex Ltd.</v>
          </cell>
          <cell r="E2595" t="str">
            <v>Trading</v>
          </cell>
          <cell r="F2595" t="str">
            <v>CRAV IN</v>
          </cell>
          <cell r="G2595" t="str">
            <v>INE145E01017</v>
          </cell>
          <cell r="H2595">
            <v>110.1110576</v>
          </cell>
          <cell r="I2595" t="str">
            <v>Small Cap</v>
          </cell>
          <cell r="J2595">
            <v>0</v>
          </cell>
        </row>
        <row r="2596">
          <cell r="A2596" t="str">
            <v>INE558F01026</v>
          </cell>
          <cell r="B2596">
            <v>1034</v>
          </cell>
          <cell r="C2596">
            <v>131977</v>
          </cell>
          <cell r="D2596" t="str">
            <v>Chartered Logistics Ltd.</v>
          </cell>
          <cell r="E2596" t="str">
            <v>Logistics</v>
          </cell>
          <cell r="F2596" t="str">
            <v>CHRC IN</v>
          </cell>
          <cell r="G2596" t="str">
            <v>INE558F01026</v>
          </cell>
          <cell r="H2596">
            <v>97.274159999999995</v>
          </cell>
          <cell r="I2596" t="str">
            <v>Small Cap</v>
          </cell>
          <cell r="J2596">
            <v>0</v>
          </cell>
        </row>
        <row r="2597">
          <cell r="A2597" t="str">
            <v>INE0P4P01011</v>
          </cell>
          <cell r="B2597">
            <v>5178</v>
          </cell>
          <cell r="C2597">
            <v>311473</v>
          </cell>
          <cell r="D2597" t="str">
            <v>Techknowgreen Solutions Ltd.</v>
          </cell>
          <cell r="E2597" t="str">
            <v>Business Services</v>
          </cell>
          <cell r="F2597" t="str">
            <v>TECHKGRE IN</v>
          </cell>
          <cell r="G2597" t="str">
            <v>INE0P4P01011</v>
          </cell>
          <cell r="H2597">
            <v>115.3920699</v>
          </cell>
          <cell r="I2597" t="str">
            <v>Small Cap</v>
          </cell>
          <cell r="J2597">
            <v>0</v>
          </cell>
        </row>
        <row r="2598">
          <cell r="A2598" t="str">
            <v>INE799N01012</v>
          </cell>
          <cell r="B2598">
            <v>5699</v>
          </cell>
          <cell r="C2598">
            <v>289293</v>
          </cell>
          <cell r="D2598" t="str">
            <v>WAA Solar Ltd.</v>
          </cell>
          <cell r="E2598" t="str">
            <v>Power</v>
          </cell>
          <cell r="F2598" t="str">
            <v>WAA IN</v>
          </cell>
          <cell r="G2598" t="str">
            <v>INE799N01012</v>
          </cell>
          <cell r="H2598">
            <v>89.351655539999996</v>
          </cell>
          <cell r="I2598" t="str">
            <v>Small Cap</v>
          </cell>
          <cell r="J2598">
            <v>0</v>
          </cell>
        </row>
        <row r="2599">
          <cell r="A2599" t="str">
            <v>INE301C01028</v>
          </cell>
          <cell r="B2599">
            <v>2768</v>
          </cell>
          <cell r="C2599">
            <v>126409</v>
          </cell>
          <cell r="D2599" t="str">
            <v>Kkalpana lndustries (India) Ltd.</v>
          </cell>
          <cell r="E2599" t="str">
            <v>Plastic Products</v>
          </cell>
          <cell r="F2599" t="str">
            <v>KLP IN</v>
          </cell>
          <cell r="G2599" t="str">
            <v>INE301C01028</v>
          </cell>
          <cell r="H2599">
            <v>114.67490167</v>
          </cell>
          <cell r="I2599" t="str">
            <v>Small Cap</v>
          </cell>
          <cell r="J2599">
            <v>0</v>
          </cell>
        </row>
        <row r="2600">
          <cell r="A2600" t="str">
            <v>INE0GEN01012</v>
          </cell>
          <cell r="B2600">
            <v>3494</v>
          </cell>
          <cell r="C2600">
            <v>312297</v>
          </cell>
          <cell r="D2600" t="str">
            <v>New Swan Multitech Ltd.</v>
          </cell>
          <cell r="E2600" t="str">
            <v>Automobile &amp; Ancillaries</v>
          </cell>
          <cell r="F2600" t="str">
            <v>SWANAGRO IN</v>
          </cell>
          <cell r="G2600" t="str">
            <v>INE0GEN01012</v>
          </cell>
          <cell r="H2600">
            <v>133.11367999999999</v>
          </cell>
          <cell r="I2600" t="str">
            <v>Small Cap</v>
          </cell>
          <cell r="J2600">
            <v>0</v>
          </cell>
        </row>
        <row r="2601">
          <cell r="A2601" t="str">
            <v>INE786J01033</v>
          </cell>
          <cell r="B2601">
            <v>4070</v>
          </cell>
          <cell r="C2601">
            <v>130525</v>
          </cell>
          <cell r="D2601" t="str">
            <v>Rajnish Retail Ltd.</v>
          </cell>
          <cell r="E2601" t="str">
            <v>Trading</v>
          </cell>
          <cell r="F2601" t="str">
            <v>STDM IN</v>
          </cell>
          <cell r="G2601" t="str">
            <v>INE786J01033</v>
          </cell>
          <cell r="H2601">
            <v>102.98475000000001</v>
          </cell>
          <cell r="I2601" t="str">
            <v>Small Cap</v>
          </cell>
          <cell r="J2601">
            <v>0</v>
          </cell>
        </row>
        <row r="2602">
          <cell r="A2602" t="str">
            <v>INE0M3901015</v>
          </cell>
          <cell r="B2602">
            <v>3616</v>
          </cell>
          <cell r="C2602">
            <v>306239</v>
          </cell>
          <cell r="D2602" t="str">
            <v>Olatech Solutions Ltd.</v>
          </cell>
          <cell r="E2602" t="str">
            <v>IT</v>
          </cell>
          <cell r="F2602" t="str">
            <v>OLATECH IN</v>
          </cell>
          <cell r="G2602" t="str">
            <v>INE0M3901015</v>
          </cell>
          <cell r="H2602">
            <v>88.343417500000001</v>
          </cell>
          <cell r="I2602" t="str">
            <v>Small Cap</v>
          </cell>
          <cell r="J2602">
            <v>0</v>
          </cell>
        </row>
        <row r="2603">
          <cell r="A2603" t="str">
            <v>INE011D01013</v>
          </cell>
          <cell r="B2603">
            <v>4577</v>
          </cell>
          <cell r="C2603">
            <v>126117</v>
          </cell>
          <cell r="D2603" t="str">
            <v>Shervani Industrial Syndicate Ltd.</v>
          </cell>
          <cell r="E2603" t="str">
            <v>Realty</v>
          </cell>
          <cell r="F2603" t="str">
            <v>GEEP IN</v>
          </cell>
          <cell r="G2603" t="str">
            <v>INE011D01013</v>
          </cell>
          <cell r="H2603">
            <v>104.34692001499999</v>
          </cell>
          <cell r="I2603" t="str">
            <v>Small Cap</v>
          </cell>
          <cell r="J2603">
            <v>0</v>
          </cell>
        </row>
        <row r="2604">
          <cell r="A2604" t="str">
            <v>INE791E01018</v>
          </cell>
          <cell r="B2604">
            <v>2654</v>
          </cell>
          <cell r="C2604">
            <v>113456</v>
          </cell>
          <cell r="D2604" t="str">
            <v>Kanishk Steel Industries Ltd.</v>
          </cell>
          <cell r="E2604" t="str">
            <v>Iron &amp; Steel</v>
          </cell>
          <cell r="F2604" t="str">
            <v>KNS IN</v>
          </cell>
          <cell r="G2604" t="str">
            <v>INE791E01018</v>
          </cell>
          <cell r="H2604">
            <v>151.30834975400001</v>
          </cell>
          <cell r="I2604" t="str">
            <v>Small Cap</v>
          </cell>
          <cell r="J2604">
            <v>0</v>
          </cell>
        </row>
        <row r="2605">
          <cell r="A2605" t="str">
            <v>INE0RGM01016</v>
          </cell>
          <cell r="B2605">
            <v>4937</v>
          </cell>
          <cell r="C2605">
            <v>313890</v>
          </cell>
          <cell r="D2605" t="str">
            <v>Storage Technologies &amp; Automation Ltd.</v>
          </cell>
          <cell r="E2605" t="str">
            <v>Capital Goods</v>
          </cell>
          <cell r="F2605" t="str">
            <v>STAL IN</v>
          </cell>
          <cell r="G2605" t="str">
            <v>INE0RGM01016</v>
          </cell>
          <cell r="H2605">
            <v>106.99572000000001</v>
          </cell>
          <cell r="I2605" t="str">
            <v>Small Cap</v>
          </cell>
          <cell r="J2605">
            <v>0</v>
          </cell>
        </row>
        <row r="2606">
          <cell r="A2606" t="str">
            <v>INE920B01019</v>
          </cell>
          <cell r="B2606">
            <v>5168</v>
          </cell>
          <cell r="C2606">
            <v>132262</v>
          </cell>
          <cell r="D2606" t="str">
            <v>TCI Industries Ltd.</v>
          </cell>
          <cell r="E2606" t="str">
            <v>Trading</v>
          </cell>
          <cell r="F2606" t="str">
            <v>TCIN IN</v>
          </cell>
          <cell r="G2606" t="str">
            <v>INE920B01019</v>
          </cell>
          <cell r="H2606">
            <v>128.24111300000001</v>
          </cell>
          <cell r="I2606" t="str">
            <v>Small Cap</v>
          </cell>
          <cell r="J2606">
            <v>0</v>
          </cell>
        </row>
        <row r="2607">
          <cell r="A2607" t="str">
            <v>INE0M9Q01011</v>
          </cell>
          <cell r="B2607">
            <v>1317</v>
          </cell>
          <cell r="C2607">
            <v>307696</v>
          </cell>
          <cell r="D2607" t="str">
            <v>Dharni Capital Services Ltd.</v>
          </cell>
          <cell r="E2607" t="str">
            <v>Finance</v>
          </cell>
          <cell r="F2607" t="str">
            <v>DHARNI IN</v>
          </cell>
          <cell r="G2607" t="str">
            <v>INE0M9Q01011</v>
          </cell>
          <cell r="H2607">
            <v>0</v>
          </cell>
          <cell r="I2607" t="str">
            <v>Small Cap</v>
          </cell>
          <cell r="J2607">
            <v>0</v>
          </cell>
        </row>
        <row r="2608">
          <cell r="A2608" t="str">
            <v>INE117B01020</v>
          </cell>
          <cell r="B2608">
            <v>1211</v>
          </cell>
          <cell r="C2608">
            <v>132332</v>
          </cell>
          <cell r="D2608" t="str">
            <v>Cura Technologies Ltd.</v>
          </cell>
          <cell r="E2608" t="str">
            <v>IT</v>
          </cell>
          <cell r="F2608" t="str">
            <v>CURA IN</v>
          </cell>
          <cell r="G2608" t="str">
            <v>INE117B01020</v>
          </cell>
          <cell r="H2608">
            <v>236.11500000000001</v>
          </cell>
          <cell r="I2608" t="str">
            <v>Small Cap</v>
          </cell>
          <cell r="J2608">
            <v>221.95</v>
          </cell>
        </row>
        <row r="2609">
          <cell r="A2609" t="str">
            <v>INE978G01016</v>
          </cell>
          <cell r="B2609">
            <v>4850</v>
          </cell>
          <cell r="C2609">
            <v>132651</v>
          </cell>
          <cell r="D2609" t="str">
            <v>SPL Industries Ltd.</v>
          </cell>
          <cell r="E2609" t="str">
            <v>Textile</v>
          </cell>
          <cell r="F2609" t="str">
            <v>SPLI IN</v>
          </cell>
          <cell r="G2609" t="str">
            <v>INE978G01016</v>
          </cell>
          <cell r="H2609">
            <v>115.507015932</v>
          </cell>
          <cell r="I2609" t="str">
            <v>Small Cap</v>
          </cell>
          <cell r="J2609">
            <v>39.72</v>
          </cell>
        </row>
        <row r="2610">
          <cell r="A2610" t="str">
            <v>INE103E01016</v>
          </cell>
          <cell r="B2610">
            <v>4366</v>
          </cell>
          <cell r="C2610">
            <v>130125</v>
          </cell>
          <cell r="D2610" t="str">
            <v>Samrat Pharmachem Ltd.</v>
          </cell>
          <cell r="E2610" t="str">
            <v>Healthcare</v>
          </cell>
          <cell r="F2610" t="str">
            <v>SMPM IN</v>
          </cell>
          <cell r="G2610" t="str">
            <v>INE103E01016</v>
          </cell>
          <cell r="H2610">
            <v>101.3267115</v>
          </cell>
          <cell r="I2610" t="str">
            <v>Small Cap</v>
          </cell>
          <cell r="J2610">
            <v>0</v>
          </cell>
        </row>
        <row r="2611">
          <cell r="A2611" t="str">
            <v>INE967B01028</v>
          </cell>
          <cell r="B2611">
            <v>4515</v>
          </cell>
          <cell r="C2611">
            <v>126544</v>
          </cell>
          <cell r="D2611" t="str">
            <v>SGL Resources Ltd.</v>
          </cell>
          <cell r="E2611" t="str">
            <v>Photographic Product</v>
          </cell>
          <cell r="F2611" t="str">
            <v>SGLRES IN</v>
          </cell>
          <cell r="G2611" t="str">
            <v>INE967B01028</v>
          </cell>
          <cell r="H2611">
            <v>102.4462382</v>
          </cell>
          <cell r="I2611" t="str">
            <v>Small Cap</v>
          </cell>
          <cell r="J2611">
            <v>0</v>
          </cell>
        </row>
        <row r="2612">
          <cell r="A2612" t="str">
            <v>INE258M01011</v>
          </cell>
          <cell r="B2612">
            <v>1619</v>
          </cell>
          <cell r="C2612">
            <v>229974</v>
          </cell>
          <cell r="D2612" t="str">
            <v>Fervent Synergies Ltd.</v>
          </cell>
          <cell r="E2612" t="str">
            <v>Trading</v>
          </cell>
          <cell r="F2612" t="str">
            <v>FPSL IN</v>
          </cell>
          <cell r="G2612" t="str">
            <v>INE258M01011</v>
          </cell>
          <cell r="H2612">
            <v>119</v>
          </cell>
          <cell r="I2612" t="str">
            <v>Small Cap</v>
          </cell>
          <cell r="J2612">
            <v>0</v>
          </cell>
        </row>
        <row r="2613">
          <cell r="A2613" t="str">
            <v>INE975G01012</v>
          </cell>
          <cell r="B2613">
            <v>2251</v>
          </cell>
          <cell r="C2613">
            <v>210277</v>
          </cell>
          <cell r="D2613" t="str">
            <v>IL&amp;FS Transportation Networks Ltd.</v>
          </cell>
          <cell r="E2613" t="str">
            <v>Infrastructure</v>
          </cell>
          <cell r="F2613" t="str">
            <v>ILFT IN</v>
          </cell>
          <cell r="G2613" t="str">
            <v>INE975G01012</v>
          </cell>
          <cell r="H2613">
            <v>107.240968802</v>
          </cell>
          <cell r="I2613" t="str">
            <v>Small Cap</v>
          </cell>
          <cell r="J2613">
            <v>3.26</v>
          </cell>
        </row>
        <row r="2614">
          <cell r="A2614" t="str">
            <v>INE529D01014</v>
          </cell>
          <cell r="B2614">
            <v>3759</v>
          </cell>
          <cell r="C2614">
            <v>126381</v>
          </cell>
          <cell r="D2614" t="str">
            <v>Patel Integrated Logistics Ltd.</v>
          </cell>
          <cell r="E2614" t="str">
            <v>Logistics</v>
          </cell>
          <cell r="F2614" t="str">
            <v>PTIL IN</v>
          </cell>
          <cell r="G2614" t="str">
            <v>INE529D01014</v>
          </cell>
          <cell r="H2614">
            <v>101.59518916</v>
          </cell>
          <cell r="I2614" t="str">
            <v>Small Cap</v>
          </cell>
          <cell r="J2614">
            <v>14.6</v>
          </cell>
        </row>
        <row r="2615">
          <cell r="A2615" t="str">
            <v>INE582D01013</v>
          </cell>
          <cell r="B2615">
            <v>4224</v>
          </cell>
          <cell r="C2615">
            <v>126492</v>
          </cell>
          <cell r="D2615" t="str">
            <v>Rishiroop Ltd.</v>
          </cell>
          <cell r="E2615" t="str">
            <v>Trading</v>
          </cell>
          <cell r="F2615" t="str">
            <v>RSHL IN</v>
          </cell>
          <cell r="G2615" t="str">
            <v>INE582D01013</v>
          </cell>
          <cell r="H2615">
            <v>117.93557061</v>
          </cell>
          <cell r="I2615" t="str">
            <v>Small Cap</v>
          </cell>
          <cell r="J2615">
            <v>0</v>
          </cell>
        </row>
        <row r="2616">
          <cell r="A2616" t="str">
            <v>INE621C01011</v>
          </cell>
          <cell r="B2616">
            <v>1962</v>
          </cell>
          <cell r="C2616">
            <v>107960</v>
          </cell>
          <cell r="D2616" t="str">
            <v>Gujarat Hotels Ltd.</v>
          </cell>
          <cell r="E2616" t="str">
            <v>Hospitality</v>
          </cell>
          <cell r="F2616" t="str">
            <v>GHOT IN</v>
          </cell>
          <cell r="G2616" t="str">
            <v>INE621C01011</v>
          </cell>
          <cell r="H2616">
            <v>103.020408</v>
          </cell>
          <cell r="I2616" t="str">
            <v>Small Cap</v>
          </cell>
          <cell r="J2616">
            <v>0</v>
          </cell>
        </row>
        <row r="2617">
          <cell r="A2617" t="str">
            <v>INE278O01015</v>
          </cell>
          <cell r="B2617">
            <v>1728</v>
          </cell>
          <cell r="C2617">
            <v>131813</v>
          </cell>
          <cell r="D2617" t="str">
            <v>Ganga Papers India Ltd.</v>
          </cell>
          <cell r="E2617" t="str">
            <v>Paper</v>
          </cell>
          <cell r="F2617" t="str">
            <v>GPIL IN</v>
          </cell>
          <cell r="G2617" t="str">
            <v>INE278O01015</v>
          </cell>
          <cell r="H2617">
            <v>93.971197059999994</v>
          </cell>
          <cell r="I2617" t="str">
            <v>Small Cap</v>
          </cell>
          <cell r="J2617">
            <v>0</v>
          </cell>
        </row>
        <row r="2618">
          <cell r="A2618" t="str">
            <v>INE121B01014</v>
          </cell>
          <cell r="B2618">
            <v>5707</v>
          </cell>
          <cell r="C2618">
            <v>132053</v>
          </cell>
          <cell r="D2618" t="str">
            <v>Wallfort Financial Services Ltd.</v>
          </cell>
          <cell r="E2618" t="str">
            <v>Finance</v>
          </cell>
          <cell r="F2618" t="str">
            <v>WFS IN</v>
          </cell>
          <cell r="G2618" t="str">
            <v>INE121B01014</v>
          </cell>
          <cell r="H2618">
            <v>109.56223199999999</v>
          </cell>
          <cell r="I2618" t="str">
            <v>Small Cap</v>
          </cell>
          <cell r="J2618">
            <v>0</v>
          </cell>
        </row>
        <row r="2619">
          <cell r="A2619" t="str">
            <v>INE653S01028</v>
          </cell>
          <cell r="B2619">
            <v>1737</v>
          </cell>
          <cell r="C2619">
            <v>276661</v>
          </cell>
          <cell r="D2619" t="str">
            <v>Garment Mantra Lifestyle Ltd.</v>
          </cell>
          <cell r="E2619" t="str">
            <v>Textile</v>
          </cell>
          <cell r="F2619" t="str">
            <v>GARMNTMN IN</v>
          </cell>
          <cell r="G2619" t="str">
            <v>INE653S01028</v>
          </cell>
          <cell r="H2619">
            <v>96.539340885000001</v>
          </cell>
          <cell r="I2619" t="str">
            <v>Small Cap</v>
          </cell>
          <cell r="J2619">
            <v>0</v>
          </cell>
        </row>
        <row r="2620">
          <cell r="A2620" t="str">
            <v>INE582C01015</v>
          </cell>
          <cell r="B2620">
            <v>2468</v>
          </cell>
          <cell r="C2620">
            <v>130601</v>
          </cell>
          <cell r="D2620" t="str">
            <v>Jagsonpal Finance &amp; Leasing Ltd.</v>
          </cell>
          <cell r="E2620" t="str">
            <v>Finance</v>
          </cell>
          <cell r="F2620" t="str">
            <v>JSPFL IN</v>
          </cell>
          <cell r="G2620" t="str">
            <v>INE582C01015</v>
          </cell>
          <cell r="H2620">
            <v>92.319583399999999</v>
          </cell>
          <cell r="I2620" t="str">
            <v>Small Cap</v>
          </cell>
          <cell r="J2620">
            <v>0</v>
          </cell>
        </row>
        <row r="2621">
          <cell r="A2621" t="str">
            <v>INE233P01017</v>
          </cell>
          <cell r="B2621">
            <v>4406</v>
          </cell>
          <cell r="C2621">
            <v>119238</v>
          </cell>
          <cell r="D2621" t="str">
            <v>Saptarishi Agro Industries Ltd.</v>
          </cell>
          <cell r="E2621" t="str">
            <v>Agri</v>
          </cell>
          <cell r="F2621" t="str">
            <v>SPAI IN</v>
          </cell>
          <cell r="G2621" t="str">
            <v>INE233P01017</v>
          </cell>
          <cell r="H2621">
            <v>0</v>
          </cell>
          <cell r="I2621" t="str">
            <v>Small Cap</v>
          </cell>
          <cell r="J2621">
            <v>0</v>
          </cell>
        </row>
        <row r="2622">
          <cell r="A2622" t="str">
            <v>INE991B01010</v>
          </cell>
          <cell r="B2622">
            <v>2794</v>
          </cell>
          <cell r="C2622">
            <v>107474</v>
          </cell>
          <cell r="D2622" t="str">
            <v>Kothari Fermentation &amp; Biochem Ltd.</v>
          </cell>
          <cell r="E2622" t="str">
            <v>FMCG</v>
          </cell>
          <cell r="F2622" t="str">
            <v>KTF IN</v>
          </cell>
          <cell r="G2622" t="str">
            <v>INE991B01010</v>
          </cell>
          <cell r="H2622">
            <v>74.010000000000005</v>
          </cell>
          <cell r="I2622" t="str">
            <v>Small Cap</v>
          </cell>
          <cell r="J2622">
            <v>0</v>
          </cell>
        </row>
        <row r="2623">
          <cell r="A2623" t="str">
            <v>INE795D01011</v>
          </cell>
          <cell r="B2623">
            <v>3983</v>
          </cell>
          <cell r="C2623">
            <v>130077</v>
          </cell>
          <cell r="D2623" t="str">
            <v>Puretrop Fruits Ltd.</v>
          </cell>
          <cell r="E2623" t="str">
            <v>FMCG</v>
          </cell>
          <cell r="F2623" t="str">
            <v>PURETROP IN</v>
          </cell>
          <cell r="G2623" t="str">
            <v>INE795D01011</v>
          </cell>
          <cell r="H2623">
            <v>96.316265670000007</v>
          </cell>
          <cell r="I2623" t="str">
            <v>Small Cap</v>
          </cell>
          <cell r="J2623">
            <v>0</v>
          </cell>
        </row>
        <row r="2624">
          <cell r="A2624" t="str">
            <v>INE949B01018</v>
          </cell>
          <cell r="B2624">
            <v>1167</v>
          </cell>
          <cell r="C2624">
            <v>130545</v>
          </cell>
          <cell r="D2624" t="str">
            <v>Cosco (India) Ltd.</v>
          </cell>
          <cell r="E2624" t="str">
            <v>Trading</v>
          </cell>
          <cell r="F2624" t="str">
            <v>COSCO IN</v>
          </cell>
          <cell r="G2624" t="str">
            <v>INE949B01018</v>
          </cell>
          <cell r="H2624">
            <v>95.807024999999996</v>
          </cell>
          <cell r="I2624" t="str">
            <v>Small Cap</v>
          </cell>
          <cell r="J2624">
            <v>0</v>
          </cell>
        </row>
        <row r="2625">
          <cell r="A2625" t="str">
            <v>INE640C01011</v>
          </cell>
          <cell r="B2625">
            <v>4518</v>
          </cell>
          <cell r="C2625">
            <v>113436</v>
          </cell>
          <cell r="D2625" t="str">
            <v>Shah Alloys Ltd.</v>
          </cell>
          <cell r="E2625" t="str">
            <v>Iron &amp; Steel</v>
          </cell>
          <cell r="F2625" t="str">
            <v>SA IN</v>
          </cell>
          <cell r="G2625" t="str">
            <v>INE640C01011</v>
          </cell>
          <cell r="H2625">
            <v>138.14723412000001</v>
          </cell>
          <cell r="I2625" t="str">
            <v>Small Cap</v>
          </cell>
          <cell r="J2625">
            <v>69.75</v>
          </cell>
        </row>
        <row r="2626">
          <cell r="A2626" t="str">
            <v>INE928H01019</v>
          </cell>
          <cell r="B2626">
            <v>2018</v>
          </cell>
          <cell r="C2626">
            <v>132855</v>
          </cell>
          <cell r="D2626" t="str">
            <v>Haryana Capfin Ltd.</v>
          </cell>
          <cell r="E2626" t="str">
            <v>Finance</v>
          </cell>
          <cell r="F2626" t="str">
            <v>HCAP IN</v>
          </cell>
          <cell r="G2626" t="str">
            <v>INE928H01019</v>
          </cell>
          <cell r="H2626">
            <v>93.782301404999998</v>
          </cell>
          <cell r="I2626" t="str">
            <v>Small Cap</v>
          </cell>
          <cell r="J2626">
            <v>0</v>
          </cell>
        </row>
        <row r="2627">
          <cell r="A2627" t="str">
            <v>INE932K01015</v>
          </cell>
          <cell r="B2627">
            <v>5676</v>
          </cell>
          <cell r="C2627">
            <v>221514</v>
          </cell>
          <cell r="D2627" t="str">
            <v>VMS Industries Ltd.</v>
          </cell>
          <cell r="E2627" t="str">
            <v>Ship Building</v>
          </cell>
          <cell r="F2627" t="str">
            <v>VMSI IN</v>
          </cell>
          <cell r="G2627" t="str">
            <v>INE932K01015</v>
          </cell>
          <cell r="H2627">
            <v>84.996086942999995</v>
          </cell>
          <cell r="I2627" t="str">
            <v>Small Cap</v>
          </cell>
          <cell r="J2627">
            <v>0</v>
          </cell>
        </row>
        <row r="2628">
          <cell r="A2628" t="str">
            <v>INE0QQJ01021</v>
          </cell>
          <cell r="B2628">
            <v>3740</v>
          </cell>
          <cell r="C2628">
            <v>315906</v>
          </cell>
          <cell r="D2628" t="str">
            <v>Parmeshwar Metal Ltd.</v>
          </cell>
          <cell r="E2628" t="str">
            <v>Non - Ferrous Metals</v>
          </cell>
          <cell r="F2628" t="str">
            <v>PARMESHW IN</v>
          </cell>
          <cell r="G2628" t="str">
            <v>INE0QQJ01021</v>
          </cell>
          <cell r="H2628">
            <v>101.24919</v>
          </cell>
          <cell r="I2628" t="str">
            <v>Small Cap</v>
          </cell>
          <cell r="J2628">
            <v>0</v>
          </cell>
        </row>
        <row r="2629">
          <cell r="A2629" t="str">
            <v>INE563C01015</v>
          </cell>
          <cell r="B2629">
            <v>4438</v>
          </cell>
          <cell r="C2629">
            <v>222731</v>
          </cell>
          <cell r="D2629" t="str">
            <v>Saumya Consultants Ltd.</v>
          </cell>
          <cell r="E2629" t="str">
            <v>Finance</v>
          </cell>
          <cell r="F2629" t="str">
            <v>SACO IN</v>
          </cell>
          <cell r="G2629" t="str">
            <v>INE563C01015</v>
          </cell>
          <cell r="H2629">
            <v>111.20121880000001</v>
          </cell>
          <cell r="I2629" t="str">
            <v>Small Cap</v>
          </cell>
          <cell r="J2629">
            <v>0</v>
          </cell>
        </row>
        <row r="2630">
          <cell r="A2630" t="str">
            <v>INE359B01010</v>
          </cell>
          <cell r="B2630">
            <v>5553</v>
          </cell>
          <cell r="C2630">
            <v>217887</v>
          </cell>
          <cell r="D2630" t="str">
            <v>Vedavaag Systems Ltd.</v>
          </cell>
          <cell r="E2630" t="str">
            <v>IT</v>
          </cell>
          <cell r="F2630" t="str">
            <v>VEDA IN</v>
          </cell>
          <cell r="G2630" t="str">
            <v>INE359B01010</v>
          </cell>
          <cell r="H2630">
            <v>87.122574599999993</v>
          </cell>
          <cell r="I2630" t="str">
            <v>Small Cap</v>
          </cell>
          <cell r="J2630">
            <v>0</v>
          </cell>
        </row>
        <row r="2631">
          <cell r="A2631" t="str">
            <v>INE108T01013</v>
          </cell>
          <cell r="B2631">
            <v>1597</v>
          </cell>
          <cell r="C2631">
            <v>254506</v>
          </cell>
          <cell r="D2631" t="str">
            <v>F Mec International Financial Services Ltd.</v>
          </cell>
          <cell r="E2631" t="str">
            <v>Finance</v>
          </cell>
          <cell r="F2631" t="str">
            <v>FMECIN IN</v>
          </cell>
          <cell r="G2631" t="str">
            <v>INE108T01013</v>
          </cell>
          <cell r="H2631">
            <v>122.92869260000001</v>
          </cell>
          <cell r="I2631" t="str">
            <v>Small Cap</v>
          </cell>
          <cell r="J2631">
            <v>0</v>
          </cell>
        </row>
        <row r="2632">
          <cell r="A2632" t="str">
            <v>INE598C01011</v>
          </cell>
          <cell r="B2632">
            <v>2141</v>
          </cell>
          <cell r="C2632">
            <v>190018</v>
          </cell>
          <cell r="D2632" t="str">
            <v>Hisar Metal Industries Ltd.</v>
          </cell>
          <cell r="E2632" t="str">
            <v>Iron &amp; Steel</v>
          </cell>
          <cell r="F2632" t="str">
            <v>HMIL IN</v>
          </cell>
          <cell r="G2632" t="str">
            <v>INE598C01011</v>
          </cell>
          <cell r="H2632">
            <v>100.953</v>
          </cell>
          <cell r="I2632" t="str">
            <v>Small Cap</v>
          </cell>
          <cell r="J2632">
            <v>187.11</v>
          </cell>
        </row>
        <row r="2633">
          <cell r="A2633" t="str">
            <v>INE272C01013</v>
          </cell>
          <cell r="B2633">
            <v>1278</v>
          </cell>
          <cell r="C2633">
            <v>114030</v>
          </cell>
          <cell r="D2633" t="str">
            <v>Deepak Spinners Ltd.</v>
          </cell>
          <cell r="E2633" t="str">
            <v>Textile</v>
          </cell>
          <cell r="F2633" t="str">
            <v>DSPN IN</v>
          </cell>
          <cell r="G2633" t="str">
            <v>INE272C01013</v>
          </cell>
          <cell r="H2633">
            <v>99.390589160000005</v>
          </cell>
          <cell r="I2633" t="str">
            <v>Small Cap</v>
          </cell>
          <cell r="J2633">
            <v>0</v>
          </cell>
        </row>
        <row r="2634">
          <cell r="A2634" t="str">
            <v>INE548H01015</v>
          </cell>
          <cell r="B2634">
            <v>4021</v>
          </cell>
          <cell r="C2634">
            <v>124502</v>
          </cell>
          <cell r="D2634" t="str">
            <v>Raaj Medisafe India Ltd.</v>
          </cell>
          <cell r="E2634" t="str">
            <v>Healthcare</v>
          </cell>
          <cell r="F2634" t="str">
            <v>RMEDI IN</v>
          </cell>
          <cell r="G2634" t="str">
            <v>INE548H01015</v>
          </cell>
          <cell r="H2634">
            <v>103.74542942399999</v>
          </cell>
          <cell r="I2634" t="str">
            <v>Small Cap</v>
          </cell>
          <cell r="J2634">
            <v>0</v>
          </cell>
        </row>
        <row r="2635">
          <cell r="A2635" t="str">
            <v>INE510H01015</v>
          </cell>
          <cell r="B2635">
            <v>4260</v>
          </cell>
          <cell r="C2635">
            <v>112047</v>
          </cell>
          <cell r="D2635" t="str">
            <v>Royal India Corporation Ltd.</v>
          </cell>
          <cell r="E2635" t="str">
            <v>Diamond  &amp;  Jewellery</v>
          </cell>
          <cell r="F2635" t="str">
            <v>RICL IN</v>
          </cell>
          <cell r="G2635" t="str">
            <v>INE510H01015</v>
          </cell>
          <cell r="H2635">
            <v>71.702849999999998</v>
          </cell>
          <cell r="I2635" t="str">
            <v>Small Cap</v>
          </cell>
          <cell r="J2635">
            <v>0</v>
          </cell>
        </row>
        <row r="2636">
          <cell r="A2636" t="str">
            <v>INE861B01023</v>
          </cell>
          <cell r="B2636">
            <v>5231</v>
          </cell>
          <cell r="C2636">
            <v>101343</v>
          </cell>
          <cell r="D2636" t="str">
            <v>The Motor &amp; General Finance Ltd.</v>
          </cell>
          <cell r="E2636" t="str">
            <v>Finance</v>
          </cell>
          <cell r="F2636" t="str">
            <v>MGF IN</v>
          </cell>
          <cell r="G2636" t="str">
            <v>INE861B01023</v>
          </cell>
          <cell r="H2636">
            <v>102.66578069000001</v>
          </cell>
          <cell r="I2636" t="str">
            <v>Small Cap</v>
          </cell>
          <cell r="J2636">
            <v>26.27</v>
          </cell>
        </row>
        <row r="2637">
          <cell r="A2637" t="str">
            <v>INE986B01044</v>
          </cell>
          <cell r="B2637">
            <v>4030</v>
          </cell>
          <cell r="C2637">
            <v>131273</v>
          </cell>
          <cell r="D2637" t="str">
            <v>Radhe Developers (India) Ltd.</v>
          </cell>
          <cell r="E2637" t="str">
            <v>Realty</v>
          </cell>
          <cell r="F2637" t="str">
            <v>RDD IN</v>
          </cell>
          <cell r="G2637" t="str">
            <v>INE986B01044</v>
          </cell>
          <cell r="H2637">
            <v>115.2232224</v>
          </cell>
          <cell r="I2637" t="str">
            <v>Small Cap</v>
          </cell>
          <cell r="J2637">
            <v>0</v>
          </cell>
        </row>
        <row r="2638">
          <cell r="A2638" t="str">
            <v>INE921B01025</v>
          </cell>
          <cell r="B2638">
            <v>1246</v>
          </cell>
          <cell r="C2638">
            <v>130393</v>
          </cell>
          <cell r="D2638" t="str">
            <v>DB (International) Stock Brokers Ltd.</v>
          </cell>
          <cell r="E2638" t="str">
            <v>Finance</v>
          </cell>
          <cell r="F2638" t="str">
            <v>DBISB IN</v>
          </cell>
          <cell r="G2638" t="str">
            <v>INE921B01025</v>
          </cell>
          <cell r="H2638">
            <v>95.864999999999995</v>
          </cell>
          <cell r="I2638" t="str">
            <v>Small Cap</v>
          </cell>
          <cell r="J2638">
            <v>27.26</v>
          </cell>
        </row>
        <row r="2639">
          <cell r="A2639" t="str">
            <v>INE0QZQ01019</v>
          </cell>
          <cell r="B2639">
            <v>4542</v>
          </cell>
          <cell r="C2639">
            <v>312118</v>
          </cell>
          <cell r="D2639" t="str">
            <v>Shanti Spintex Ltd.</v>
          </cell>
          <cell r="E2639" t="str">
            <v>Textile</v>
          </cell>
          <cell r="F2639" t="str">
            <v>SHANTIDE IN</v>
          </cell>
          <cell r="G2639" t="str">
            <v>INE0QZQ01019</v>
          </cell>
          <cell r="H2639">
            <v>110.27864</v>
          </cell>
          <cell r="I2639" t="str">
            <v>Small Cap</v>
          </cell>
          <cell r="J2639">
            <v>0</v>
          </cell>
        </row>
        <row r="2640">
          <cell r="A2640" t="str">
            <v>INE773I01017</v>
          </cell>
          <cell r="B2640">
            <v>237</v>
          </cell>
          <cell r="C2640">
            <v>200059</v>
          </cell>
          <cell r="D2640" t="str">
            <v>Alkali Metals Ltd.</v>
          </cell>
          <cell r="E2640" t="str">
            <v>Chemicals</v>
          </cell>
          <cell r="F2640" t="str">
            <v>ALKL IN</v>
          </cell>
          <cell r="G2640" t="str">
            <v>INE773I01017</v>
          </cell>
          <cell r="H2640">
            <v>95.725738906000004</v>
          </cell>
          <cell r="I2640" t="str">
            <v>Small Cap</v>
          </cell>
          <cell r="J2640">
            <v>93.64</v>
          </cell>
        </row>
        <row r="2641">
          <cell r="A2641" t="str">
            <v>INE761Q01015</v>
          </cell>
          <cell r="B2641">
            <v>5586</v>
          </cell>
          <cell r="C2641">
            <v>270964</v>
          </cell>
          <cell r="D2641" t="str">
            <v>Vibrant Global Capital Ltd.</v>
          </cell>
          <cell r="E2641" t="str">
            <v>Finance</v>
          </cell>
          <cell r="F2641" t="str">
            <v>VGCL IN</v>
          </cell>
          <cell r="G2641" t="str">
            <v>INE761Q01015</v>
          </cell>
          <cell r="H2641">
            <v>94.378405599999994</v>
          </cell>
          <cell r="I2641" t="str">
            <v>Small Cap</v>
          </cell>
          <cell r="J2641">
            <v>0</v>
          </cell>
        </row>
        <row r="2642">
          <cell r="A2642" t="str">
            <v>INE014E01015</v>
          </cell>
          <cell r="B2642">
            <v>2801</v>
          </cell>
          <cell r="C2642">
            <v>107598</v>
          </cell>
          <cell r="D2642" t="str">
            <v>Kovilpatti Lakshmi Roller Flour Mills Ltd.</v>
          </cell>
          <cell r="E2642" t="str">
            <v>FMCG</v>
          </cell>
          <cell r="F2642" t="str">
            <v>KLRFM IN</v>
          </cell>
          <cell r="G2642" t="str">
            <v>INE014E01015</v>
          </cell>
          <cell r="H2642">
            <v>119.3474832</v>
          </cell>
          <cell r="I2642" t="str">
            <v>Small Cap</v>
          </cell>
          <cell r="J2642">
            <v>0</v>
          </cell>
        </row>
        <row r="2643">
          <cell r="A2643" t="str">
            <v>INE008C01011</v>
          </cell>
          <cell r="B2643">
            <v>4263</v>
          </cell>
          <cell r="C2643">
            <v>126640</v>
          </cell>
          <cell r="D2643" t="str">
            <v>Royale Manor Hotels &amp; Industries Ltd.</v>
          </cell>
          <cell r="E2643" t="str">
            <v>Hospitality</v>
          </cell>
          <cell r="F2643" t="str">
            <v>RMHI IN</v>
          </cell>
          <cell r="G2643" t="str">
            <v>INE008C01011</v>
          </cell>
          <cell r="H2643">
            <v>92.775031600000005</v>
          </cell>
          <cell r="I2643" t="str">
            <v>Small Cap</v>
          </cell>
          <cell r="J2643">
            <v>0</v>
          </cell>
        </row>
        <row r="2644">
          <cell r="A2644" t="str">
            <v>INE660D01017</v>
          </cell>
          <cell r="B2644">
            <v>5629</v>
          </cell>
          <cell r="C2644">
            <v>114302</v>
          </cell>
          <cell r="D2644" t="str">
            <v>Vippy Spinpro Ltd.</v>
          </cell>
          <cell r="E2644" t="str">
            <v>Textile</v>
          </cell>
          <cell r="F2644" t="str">
            <v>VPS IN</v>
          </cell>
          <cell r="G2644" t="str">
            <v>INE660D01017</v>
          </cell>
          <cell r="H2644">
            <v>99.936750000000004</v>
          </cell>
          <cell r="I2644" t="str">
            <v>Small Cap</v>
          </cell>
          <cell r="J2644">
            <v>0</v>
          </cell>
        </row>
        <row r="2645">
          <cell r="A2645" t="str">
            <v>INE493D01013</v>
          </cell>
          <cell r="B2645">
            <v>1059</v>
          </cell>
          <cell r="C2645">
            <v>126546</v>
          </cell>
          <cell r="D2645" t="str">
            <v>Choksi Laboratories Ltd.</v>
          </cell>
          <cell r="E2645" t="str">
            <v>Healthcare</v>
          </cell>
          <cell r="F2645" t="str">
            <v>CAS IN</v>
          </cell>
          <cell r="G2645" t="str">
            <v>INE493D01013</v>
          </cell>
          <cell r="H2645">
            <v>140.28039681999999</v>
          </cell>
          <cell r="I2645" t="str">
            <v>Small Cap</v>
          </cell>
          <cell r="J2645">
            <v>0</v>
          </cell>
        </row>
        <row r="2646">
          <cell r="A2646" t="str">
            <v>INE02AR01019</v>
          </cell>
          <cell r="B2646">
            <v>325</v>
          </cell>
          <cell r="C2646">
            <v>292036</v>
          </cell>
          <cell r="D2646" t="str">
            <v>Anmol India Ltd.</v>
          </cell>
          <cell r="E2646" t="str">
            <v>Trading</v>
          </cell>
          <cell r="F2646" t="str">
            <v>ANMOL IN</v>
          </cell>
          <cell r="G2646" t="str">
            <v>INE02AR01019</v>
          </cell>
          <cell r="H2646">
            <v>91.233382449999993</v>
          </cell>
          <cell r="I2646" t="str">
            <v>Small Cap</v>
          </cell>
          <cell r="J2646">
            <v>16.149999999999999</v>
          </cell>
        </row>
        <row r="2647">
          <cell r="A2647" t="str">
            <v>INE618A01011</v>
          </cell>
          <cell r="B2647">
            <v>4259</v>
          </cell>
          <cell r="C2647">
            <v>126193</v>
          </cell>
          <cell r="D2647" t="str">
            <v>Royal Cushion Vinyl Products Ltd.</v>
          </cell>
          <cell r="E2647" t="str">
            <v>Plastic Products</v>
          </cell>
          <cell r="F2647" t="str">
            <v>RCVP IN</v>
          </cell>
          <cell r="G2647" t="str">
            <v>INE618A01011</v>
          </cell>
          <cell r="H2647">
            <v>85.031585688000007</v>
          </cell>
          <cell r="I2647" t="str">
            <v>Small Cap</v>
          </cell>
          <cell r="J2647">
            <v>0</v>
          </cell>
        </row>
        <row r="2648">
          <cell r="A2648" t="str">
            <v>INE108E01023</v>
          </cell>
          <cell r="B2648">
            <v>4979</v>
          </cell>
          <cell r="C2648">
            <v>190047</v>
          </cell>
          <cell r="D2648" t="str">
            <v>Sundaram Multi Pap Ltd.</v>
          </cell>
          <cell r="E2648" t="str">
            <v>FMCG</v>
          </cell>
          <cell r="F2648" t="str">
            <v>SMUL IN</v>
          </cell>
          <cell r="G2648" t="str">
            <v>INE108E01023</v>
          </cell>
          <cell r="H2648">
            <v>93.827799053999996</v>
          </cell>
          <cell r="I2648" t="str">
            <v>Small Cap</v>
          </cell>
          <cell r="J2648">
            <v>1.97</v>
          </cell>
        </row>
        <row r="2649">
          <cell r="A2649" t="str">
            <v>INE919C01019</v>
          </cell>
          <cell r="B2649">
            <v>2526</v>
          </cell>
          <cell r="C2649">
            <v>117063</v>
          </cell>
          <cell r="D2649" t="str">
            <v>Jetking Infotrain Ltd.</v>
          </cell>
          <cell r="E2649" t="str">
            <v>IT</v>
          </cell>
          <cell r="F2649" t="str">
            <v>JKE IN</v>
          </cell>
          <cell r="G2649" t="str">
            <v>INE919C01019</v>
          </cell>
          <cell r="H2649">
            <v>224.61119729999999</v>
          </cell>
          <cell r="I2649" t="str">
            <v>Small Cap</v>
          </cell>
          <cell r="J2649">
            <v>0</v>
          </cell>
        </row>
        <row r="2650">
          <cell r="A2650" t="str">
            <v>INE371F01016</v>
          </cell>
          <cell r="B2650">
            <v>1030</v>
          </cell>
          <cell r="C2650">
            <v>243461</v>
          </cell>
          <cell r="D2650" t="str">
            <v>Chandrima Mercantiles Ltd.</v>
          </cell>
          <cell r="E2650" t="str">
            <v>Trading</v>
          </cell>
          <cell r="F2650" t="str">
            <v>CHANDRIM IN</v>
          </cell>
          <cell r="G2650" t="str">
            <v>INE371F01016</v>
          </cell>
          <cell r="H2650">
            <v>111.944952</v>
          </cell>
          <cell r="I2650" t="str">
            <v>Small Cap</v>
          </cell>
          <cell r="J2650">
            <v>0</v>
          </cell>
        </row>
        <row r="2651">
          <cell r="A2651" t="str">
            <v>INE0LY301010</v>
          </cell>
          <cell r="B2651">
            <v>4559</v>
          </cell>
          <cell r="C2651">
            <v>315267</v>
          </cell>
          <cell r="D2651" t="str">
            <v>Share Samadhan Ltd.</v>
          </cell>
          <cell r="E2651" t="str">
            <v>Business Services</v>
          </cell>
          <cell r="F2651" t="str">
            <v>SSL IN</v>
          </cell>
          <cell r="G2651" t="str">
            <v>INE0LY301010</v>
          </cell>
          <cell r="H2651">
            <v>88.222040570000004</v>
          </cell>
          <cell r="I2651" t="str">
            <v>Small Cap</v>
          </cell>
          <cell r="J2651">
            <v>0</v>
          </cell>
        </row>
        <row r="2652">
          <cell r="A2652" t="str">
            <v>INE636B01011</v>
          </cell>
          <cell r="B2652">
            <v>83</v>
          </cell>
          <cell r="C2652">
            <v>224766</v>
          </cell>
          <cell r="D2652" t="str">
            <v>ACME Resources Ltd.</v>
          </cell>
          <cell r="E2652" t="str">
            <v>Finance</v>
          </cell>
          <cell r="F2652" t="str">
            <v>ACMR IN</v>
          </cell>
          <cell r="G2652" t="str">
            <v>INE636B01011</v>
          </cell>
          <cell r="H2652">
            <v>100.65904</v>
          </cell>
          <cell r="I2652" t="str">
            <v>Small Cap</v>
          </cell>
          <cell r="J2652">
            <v>0</v>
          </cell>
        </row>
        <row r="2653">
          <cell r="A2653" t="str">
            <v>INE688J01023</v>
          </cell>
          <cell r="B2653">
            <v>1586</v>
          </cell>
          <cell r="C2653">
            <v>218913</v>
          </cell>
          <cell r="D2653" t="str">
            <v>Excel Realty N Infra Ltd.</v>
          </cell>
          <cell r="E2653" t="str">
            <v>Trading</v>
          </cell>
          <cell r="F2653" t="str">
            <v>ERNI IN</v>
          </cell>
          <cell r="G2653" t="str">
            <v>INE688J01023</v>
          </cell>
          <cell r="H2653">
            <v>234.17537913000001</v>
          </cell>
          <cell r="I2653" t="str">
            <v>Small Cap</v>
          </cell>
          <cell r="J2653">
            <v>1.65</v>
          </cell>
        </row>
        <row r="2654">
          <cell r="A2654" t="str">
            <v>INE318D01020</v>
          </cell>
          <cell r="B2654">
            <v>5816</v>
          </cell>
          <cell r="C2654">
            <v>131845</v>
          </cell>
          <cell r="D2654" t="str">
            <v>Zenith Steel Pipes &amp; Industries Ltd.</v>
          </cell>
          <cell r="E2654" t="str">
            <v>Iron &amp; Steel</v>
          </cell>
          <cell r="F2654" t="str">
            <v>ZENITHST IN</v>
          </cell>
          <cell r="G2654" t="str">
            <v>INE318D01020</v>
          </cell>
          <cell r="H2654">
            <v>108.275420928</v>
          </cell>
          <cell r="I2654" t="str">
            <v>Small Cap</v>
          </cell>
          <cell r="J2654">
            <v>7.58</v>
          </cell>
        </row>
        <row r="2655">
          <cell r="A2655" t="str">
            <v>INE176N01021</v>
          </cell>
          <cell r="B2655">
            <v>984</v>
          </cell>
          <cell r="C2655">
            <v>238968</v>
          </cell>
          <cell r="D2655" t="str">
            <v>Caspian Corporate Services Ltd.</v>
          </cell>
          <cell r="E2655" t="str">
            <v>Finance</v>
          </cell>
          <cell r="F2655" t="str">
            <v>CASPIAN IN</v>
          </cell>
          <cell r="G2655" t="str">
            <v>INE176N01021</v>
          </cell>
          <cell r="H2655">
            <v>90.139200000000002</v>
          </cell>
          <cell r="I2655" t="str">
            <v>Small Cap</v>
          </cell>
          <cell r="J2655">
            <v>0</v>
          </cell>
        </row>
        <row r="2656">
          <cell r="A2656" t="str">
            <v>INE839E01023</v>
          </cell>
          <cell r="B2656">
            <v>3609</v>
          </cell>
          <cell r="C2656">
            <v>131996</v>
          </cell>
          <cell r="D2656" t="str">
            <v>Odyssey Corporation Ltd.</v>
          </cell>
          <cell r="E2656" t="str">
            <v>Finance</v>
          </cell>
          <cell r="F2656" t="str">
            <v>OFS IN</v>
          </cell>
          <cell r="G2656" t="str">
            <v>INE839E01023</v>
          </cell>
          <cell r="H2656">
            <v>77.750232531999998</v>
          </cell>
          <cell r="I2656" t="str">
            <v>Small Cap</v>
          </cell>
          <cell r="J2656">
            <v>0</v>
          </cell>
        </row>
        <row r="2657">
          <cell r="A2657" t="str">
            <v>INE083E01010</v>
          </cell>
          <cell r="B2657">
            <v>1424</v>
          </cell>
          <cell r="C2657">
            <v>117238</v>
          </cell>
          <cell r="D2657" t="str">
            <v>Dynavision Ltd.</v>
          </cell>
          <cell r="E2657" t="str">
            <v>Business Services</v>
          </cell>
          <cell r="F2657" t="str">
            <v>DYV IN</v>
          </cell>
          <cell r="G2657" t="str">
            <v>INE083E01010</v>
          </cell>
          <cell r="H2657">
            <v>85.593599999999995</v>
          </cell>
          <cell r="I2657" t="str">
            <v>Small Cap</v>
          </cell>
          <cell r="J2657">
            <v>0</v>
          </cell>
        </row>
        <row r="2658">
          <cell r="A2658" t="str">
            <v>INE947G01011</v>
          </cell>
          <cell r="B2658">
            <v>3171</v>
          </cell>
          <cell r="C2658">
            <v>220082</v>
          </cell>
          <cell r="D2658" t="str">
            <v>Mercury Laboratories Ltd.</v>
          </cell>
          <cell r="E2658" t="str">
            <v>Healthcare</v>
          </cell>
          <cell r="F2658" t="str">
            <v>MELL IN</v>
          </cell>
          <cell r="G2658" t="str">
            <v>INE947G01011</v>
          </cell>
          <cell r="H2658">
            <v>102.9</v>
          </cell>
          <cell r="I2658" t="str">
            <v>Small Cap</v>
          </cell>
          <cell r="J2658">
            <v>0</v>
          </cell>
        </row>
        <row r="2659">
          <cell r="A2659" t="str">
            <v>INE013J01016</v>
          </cell>
          <cell r="B2659">
            <v>2815</v>
          </cell>
          <cell r="C2659">
            <v>113369</v>
          </cell>
          <cell r="D2659" t="str">
            <v>Krishanveer Forge Ltd.</v>
          </cell>
          <cell r="E2659" t="str">
            <v>Automobile &amp; Ancillaries</v>
          </cell>
          <cell r="F2659" t="str">
            <v>KVFORGE IN</v>
          </cell>
          <cell r="G2659" t="str">
            <v>INE013J01016</v>
          </cell>
          <cell r="H2659">
            <v>151.12781100000001</v>
          </cell>
          <cell r="I2659" t="str">
            <v>Small Cap</v>
          </cell>
          <cell r="J2659">
            <v>0</v>
          </cell>
        </row>
        <row r="2660">
          <cell r="A2660" t="str">
            <v>INE295C01014</v>
          </cell>
          <cell r="B2660">
            <v>5633</v>
          </cell>
          <cell r="C2660">
            <v>119457</v>
          </cell>
          <cell r="D2660" t="str">
            <v>Virat Crane Industries Ltd.</v>
          </cell>
          <cell r="E2660" t="str">
            <v>FMCG</v>
          </cell>
          <cell r="F2660" t="str">
            <v>VRCI IN</v>
          </cell>
          <cell r="G2660" t="str">
            <v>INE295C01014</v>
          </cell>
          <cell r="H2660">
            <v>88.965855000000005</v>
          </cell>
          <cell r="I2660" t="str">
            <v>Small Cap</v>
          </cell>
          <cell r="J2660">
            <v>0</v>
          </cell>
        </row>
        <row r="2661">
          <cell r="A2661" t="str">
            <v>INE998H01012</v>
          </cell>
          <cell r="B2661">
            <v>3672</v>
          </cell>
          <cell r="C2661">
            <v>132817</v>
          </cell>
          <cell r="D2661" t="str">
            <v>Oriental Trimex Ltd.</v>
          </cell>
          <cell r="E2661" t="str">
            <v>Construction Materials</v>
          </cell>
          <cell r="F2661" t="str">
            <v>OTRI IN</v>
          </cell>
          <cell r="G2661" t="str">
            <v>INE998H01012</v>
          </cell>
          <cell r="H2661">
            <v>80.343440645000001</v>
          </cell>
          <cell r="I2661" t="str">
            <v>Small Cap</v>
          </cell>
          <cell r="J2661">
            <v>10.91</v>
          </cell>
        </row>
        <row r="2662">
          <cell r="A2662" t="str">
            <v>INE258C01038</v>
          </cell>
          <cell r="B2662">
            <v>70</v>
          </cell>
          <cell r="C2662">
            <v>117494</v>
          </cell>
          <cell r="D2662" t="str">
            <v>Accel Ltd.</v>
          </cell>
          <cell r="E2662" t="str">
            <v>Consumer Durables</v>
          </cell>
          <cell r="F2662" t="str">
            <v>ACCEL IN</v>
          </cell>
          <cell r="G2662" t="str">
            <v>INE258C01038</v>
          </cell>
          <cell r="H2662">
            <v>95.858047665000001</v>
          </cell>
          <cell r="I2662" t="str">
            <v>Small Cap</v>
          </cell>
          <cell r="J2662">
            <v>0</v>
          </cell>
        </row>
        <row r="2663">
          <cell r="A2663" t="str">
            <v>INE06TD01010</v>
          </cell>
          <cell r="B2663">
            <v>1575</v>
          </cell>
          <cell r="C2663">
            <v>294760</v>
          </cell>
          <cell r="D2663" t="str">
            <v>Evans Electric Ltd.</v>
          </cell>
          <cell r="E2663" t="str">
            <v>Business Services</v>
          </cell>
          <cell r="F2663" t="str">
            <v>EVANS IN</v>
          </cell>
          <cell r="G2663" t="str">
            <v>INE06TD01010</v>
          </cell>
          <cell r="H2663">
            <v>88.905600000000007</v>
          </cell>
          <cell r="I2663" t="str">
            <v>Small Cap</v>
          </cell>
          <cell r="J2663">
            <v>0</v>
          </cell>
        </row>
        <row r="2664">
          <cell r="A2664" t="str">
            <v>INE574G01013</v>
          </cell>
          <cell r="B2664">
            <v>4671</v>
          </cell>
          <cell r="C2664">
            <v>200555</v>
          </cell>
          <cell r="D2664" t="str">
            <v>Shri Vasuprada Plantations Ltd.</v>
          </cell>
          <cell r="E2664" t="str">
            <v>Agri</v>
          </cell>
          <cell r="F2664" t="str">
            <v>JTIL IN</v>
          </cell>
          <cell r="G2664" t="str">
            <v>INE574G01013</v>
          </cell>
          <cell r="H2664">
            <v>95.270623000000001</v>
          </cell>
          <cell r="I2664" t="str">
            <v>Small Cap</v>
          </cell>
          <cell r="J2664">
            <v>0</v>
          </cell>
        </row>
        <row r="2665">
          <cell r="A2665" t="str">
            <v>INE311H01018</v>
          </cell>
          <cell r="B2665">
            <v>1474</v>
          </cell>
          <cell r="C2665">
            <v>132820</v>
          </cell>
          <cell r="D2665" t="str">
            <v>E-Land Apparel Ltd.</v>
          </cell>
          <cell r="E2665" t="str">
            <v>Textile</v>
          </cell>
          <cell r="F2665" t="str">
            <v>ELAND IN</v>
          </cell>
          <cell r="G2665" t="str">
            <v>INE311H01018</v>
          </cell>
          <cell r="H2665">
            <v>95.309071434000003</v>
          </cell>
          <cell r="I2665" t="str">
            <v>Small Cap</v>
          </cell>
          <cell r="J2665">
            <v>0</v>
          </cell>
        </row>
        <row r="2666">
          <cell r="A2666" t="str">
            <v>INE564S01019</v>
          </cell>
          <cell r="B2666">
            <v>5613</v>
          </cell>
          <cell r="C2666">
            <v>279759</v>
          </cell>
          <cell r="D2666" t="str">
            <v>Vikram Kamats Hospitality Ltd.</v>
          </cell>
          <cell r="E2666" t="str">
            <v>Hospitality</v>
          </cell>
          <cell r="F2666" t="str">
            <v>KAMATS IN</v>
          </cell>
          <cell r="G2666" t="str">
            <v>INE564S01019</v>
          </cell>
          <cell r="H2666">
            <v>102.2276052</v>
          </cell>
          <cell r="I2666" t="str">
            <v>Small Cap</v>
          </cell>
          <cell r="J2666">
            <v>0</v>
          </cell>
        </row>
        <row r="2667">
          <cell r="A2667" t="str">
            <v>INE178T01024</v>
          </cell>
          <cell r="B2667">
            <v>158</v>
          </cell>
          <cell r="C2667">
            <v>244732</v>
          </cell>
          <cell r="D2667" t="str">
            <v>Advik Capital Ltd.</v>
          </cell>
          <cell r="E2667" t="str">
            <v>Finance</v>
          </cell>
          <cell r="F2667" t="str">
            <v>ADVIKCA IN</v>
          </cell>
          <cell r="G2667" t="str">
            <v>INE178T01024</v>
          </cell>
          <cell r="H2667">
            <v>94.320665875000003</v>
          </cell>
          <cell r="I2667" t="str">
            <v>Small Cap</v>
          </cell>
          <cell r="J2667">
            <v>0</v>
          </cell>
        </row>
        <row r="2668">
          <cell r="A2668" t="str">
            <v>INE490A01015</v>
          </cell>
          <cell r="B2668">
            <v>1064</v>
          </cell>
          <cell r="C2668">
            <v>101833</v>
          </cell>
          <cell r="D2668" t="str">
            <v>Chowgule Steamships Ltd.</v>
          </cell>
          <cell r="E2668" t="str">
            <v>Logistics</v>
          </cell>
          <cell r="F2668" t="str">
            <v>CHOW IN</v>
          </cell>
          <cell r="G2668" t="str">
            <v>INE490A01015</v>
          </cell>
          <cell r="H2668">
            <v>82.783208999999999</v>
          </cell>
          <cell r="I2668" t="str">
            <v>Small Cap</v>
          </cell>
          <cell r="J2668">
            <v>0</v>
          </cell>
        </row>
        <row r="2669">
          <cell r="A2669" t="str">
            <v>INE987A01010</v>
          </cell>
          <cell r="B2669">
            <v>3036</v>
          </cell>
          <cell r="C2669">
            <v>106919</v>
          </cell>
          <cell r="D2669" t="str">
            <v>Makers Laboratories Ltd.</v>
          </cell>
          <cell r="E2669" t="str">
            <v>Healthcare</v>
          </cell>
          <cell r="F2669" t="str">
            <v>MAKR IN</v>
          </cell>
          <cell r="G2669" t="str">
            <v>INE987A01010</v>
          </cell>
          <cell r="H2669">
            <v>87.296062919999997</v>
          </cell>
          <cell r="I2669" t="str">
            <v>Small Cap</v>
          </cell>
          <cell r="J2669">
            <v>0</v>
          </cell>
        </row>
        <row r="2670">
          <cell r="A2670" t="str">
            <v>INE0O1T01010</v>
          </cell>
          <cell r="B2670">
            <v>3031</v>
          </cell>
          <cell r="C2670">
            <v>309375</v>
          </cell>
          <cell r="D2670" t="str">
            <v>Maiden Forgings Ltd.</v>
          </cell>
          <cell r="E2670" t="str">
            <v>Iron &amp; Steel</v>
          </cell>
          <cell r="F2670" t="str">
            <v>MAIDEN IN</v>
          </cell>
          <cell r="G2670" t="str">
            <v>INE0O1T01010</v>
          </cell>
          <cell r="H2670">
            <v>112.80064400000001</v>
          </cell>
          <cell r="I2670" t="str">
            <v>Small Cap</v>
          </cell>
          <cell r="J2670">
            <v>0</v>
          </cell>
        </row>
        <row r="2671">
          <cell r="A2671" t="str">
            <v>INE158G01015</v>
          </cell>
          <cell r="B2671">
            <v>4180</v>
          </cell>
          <cell r="C2671">
            <v>113043</v>
          </cell>
          <cell r="D2671" t="str">
            <v>Remi Edelstahl Tubulars Ltd.</v>
          </cell>
          <cell r="E2671" t="str">
            <v>Iron &amp; Steel</v>
          </cell>
          <cell r="F2671" t="str">
            <v>RMI IN</v>
          </cell>
          <cell r="G2671" t="str">
            <v>INE158G01015</v>
          </cell>
          <cell r="H2671">
            <v>178.73856000000001</v>
          </cell>
          <cell r="I2671" t="str">
            <v>Small Cap</v>
          </cell>
          <cell r="J2671">
            <v>0</v>
          </cell>
        </row>
        <row r="2672">
          <cell r="A2672" t="str">
            <v>INE812S01012</v>
          </cell>
          <cell r="B2672">
            <v>3689</v>
          </cell>
          <cell r="C2672">
            <v>130741</v>
          </cell>
          <cell r="D2672" t="str">
            <v>Ovobel Foods Ltd.</v>
          </cell>
          <cell r="E2672" t="str">
            <v>FMCG</v>
          </cell>
          <cell r="F2672" t="str">
            <v>OVBF IN</v>
          </cell>
          <cell r="G2672" t="str">
            <v>INE812S01012</v>
          </cell>
          <cell r="H2672">
            <v>142.65451200000001</v>
          </cell>
          <cell r="I2672" t="str">
            <v>Small Cap</v>
          </cell>
          <cell r="J2672">
            <v>0</v>
          </cell>
        </row>
        <row r="2673">
          <cell r="A2673" t="str">
            <v>INE460D01038</v>
          </cell>
          <cell r="B2673">
            <v>5005</v>
          </cell>
          <cell r="C2673">
            <v>123842</v>
          </cell>
          <cell r="D2673" t="str">
            <v>Super Tannery Ltd.</v>
          </cell>
          <cell r="E2673" t="str">
            <v>FMCG</v>
          </cell>
          <cell r="F2673" t="str">
            <v>SPT IN</v>
          </cell>
          <cell r="G2673" t="str">
            <v>INE460D01038</v>
          </cell>
          <cell r="H2673">
            <v>89.185995360000007</v>
          </cell>
          <cell r="I2673" t="str">
            <v>Small Cap</v>
          </cell>
          <cell r="J2673">
            <v>0</v>
          </cell>
        </row>
        <row r="2674">
          <cell r="A2674" t="str">
            <v>INE710D01028</v>
          </cell>
          <cell r="B2674">
            <v>799</v>
          </cell>
          <cell r="C2674">
            <v>123019</v>
          </cell>
          <cell r="D2674" t="str">
            <v>BN Rathi Securities Ltd.</v>
          </cell>
          <cell r="E2674" t="str">
            <v>Finance</v>
          </cell>
          <cell r="F2674" t="str">
            <v>LL IN</v>
          </cell>
          <cell r="G2674" t="str">
            <v>INE710D01028</v>
          </cell>
          <cell r="H2674">
            <v>94.495500000000007</v>
          </cell>
          <cell r="I2674" t="str">
            <v>Small Cap</v>
          </cell>
          <cell r="J2674">
            <v>0</v>
          </cell>
        </row>
        <row r="2675">
          <cell r="A2675" t="str">
            <v>INE0QZF01012</v>
          </cell>
          <cell r="B2675">
            <v>1693</v>
          </cell>
          <cell r="C2675">
            <v>312841</v>
          </cell>
          <cell r="D2675" t="str">
            <v>Gabriel Pet Straps Ltd.</v>
          </cell>
          <cell r="E2675" t="str">
            <v>FMCG</v>
          </cell>
          <cell r="F2675" t="str">
            <v>GPSL IN</v>
          </cell>
          <cell r="G2675" t="str">
            <v>INE0QZF01012</v>
          </cell>
          <cell r="H2675">
            <v>145.55683999999999</v>
          </cell>
          <cell r="I2675" t="str">
            <v>Small Cap</v>
          </cell>
          <cell r="J2675">
            <v>0</v>
          </cell>
        </row>
        <row r="2676">
          <cell r="A2676" t="str">
            <v>INE0DZD01015</v>
          </cell>
          <cell r="B2676">
            <v>2152</v>
          </cell>
          <cell r="C2676">
            <v>315908</v>
          </cell>
          <cell r="D2676" t="str">
            <v>HM Electro Mech Ltd.</v>
          </cell>
          <cell r="E2676" t="str">
            <v>Capital Goods</v>
          </cell>
          <cell r="F2676" t="str">
            <v>HMEML IN</v>
          </cell>
          <cell r="G2676" t="str">
            <v>INE0DZD01015</v>
          </cell>
          <cell r="H2676">
            <v>89.318783999999994</v>
          </cell>
          <cell r="I2676" t="str">
            <v>Small Cap</v>
          </cell>
          <cell r="J2676">
            <v>0</v>
          </cell>
        </row>
        <row r="2677">
          <cell r="A2677" t="str">
            <v>INE005I01014</v>
          </cell>
          <cell r="B2677">
            <v>284</v>
          </cell>
          <cell r="C2677">
            <v>132828</v>
          </cell>
          <cell r="D2677" t="str">
            <v>AMD Industries Ltd.</v>
          </cell>
          <cell r="E2677" t="str">
            <v>Plastic Products</v>
          </cell>
          <cell r="F2677" t="str">
            <v>AMDM IN</v>
          </cell>
          <cell r="G2677" t="str">
            <v>INE005I01014</v>
          </cell>
          <cell r="H2677">
            <v>98.593756855999999</v>
          </cell>
          <cell r="I2677" t="str">
            <v>Small Cap</v>
          </cell>
          <cell r="J2677">
            <v>50.96</v>
          </cell>
        </row>
        <row r="2678">
          <cell r="A2678" t="str">
            <v>INE655D01025</v>
          </cell>
          <cell r="B2678">
            <v>4532</v>
          </cell>
          <cell r="C2678">
            <v>132455</v>
          </cell>
          <cell r="D2678" t="str">
            <v>Shalimar Wires Industries Ltd.</v>
          </cell>
          <cell r="E2678" t="str">
            <v>Non - Ferrous Metals</v>
          </cell>
          <cell r="F2678" t="str">
            <v>SWRI IN</v>
          </cell>
          <cell r="G2678" t="str">
            <v>INE655D01025</v>
          </cell>
          <cell r="H2678">
            <v>90.512595391000005</v>
          </cell>
          <cell r="I2678" t="str">
            <v>Small Cap</v>
          </cell>
          <cell r="J2678">
            <v>0</v>
          </cell>
        </row>
        <row r="2679">
          <cell r="A2679" t="str">
            <v>INE0OYK01010</v>
          </cell>
          <cell r="B2679">
            <v>4287</v>
          </cell>
          <cell r="C2679">
            <v>312318</v>
          </cell>
          <cell r="D2679" t="str">
            <v>Rudra Gas Enterprise Ltd.</v>
          </cell>
          <cell r="E2679" t="str">
            <v>Gas Transmission</v>
          </cell>
          <cell r="F2679" t="str">
            <v>RUDRAGAS IN</v>
          </cell>
          <cell r="G2679" t="str">
            <v>INE0OYK01010</v>
          </cell>
          <cell r="H2679">
            <v>77.785201999999998</v>
          </cell>
          <cell r="I2679" t="str">
            <v>Small Cap</v>
          </cell>
          <cell r="J2679">
            <v>0</v>
          </cell>
        </row>
        <row r="2680">
          <cell r="A2680" t="str">
            <v>INE215B01022</v>
          </cell>
          <cell r="B2680">
            <v>3651</v>
          </cell>
          <cell r="C2680">
            <v>132271</v>
          </cell>
          <cell r="D2680" t="str">
            <v>Orchasp Ltd.</v>
          </cell>
          <cell r="E2680" t="str">
            <v>IT</v>
          </cell>
          <cell r="F2680" t="str">
            <v>ORCHASP IN</v>
          </cell>
          <cell r="G2680" t="str">
            <v>INE215B01022</v>
          </cell>
          <cell r="H2680">
            <v>87.55390491</v>
          </cell>
          <cell r="I2680" t="str">
            <v>Small Cap</v>
          </cell>
          <cell r="J2680">
            <v>2.65</v>
          </cell>
        </row>
        <row r="2681">
          <cell r="A2681" t="str">
            <v>INE757C01021</v>
          </cell>
          <cell r="B2681">
            <v>101</v>
          </cell>
          <cell r="C2681">
            <v>107852</v>
          </cell>
          <cell r="D2681" t="str">
            <v>Addi Industries Ltd.</v>
          </cell>
          <cell r="E2681" t="str">
            <v>Textile</v>
          </cell>
          <cell r="F2681" t="str">
            <v>ADDI IN</v>
          </cell>
          <cell r="G2681" t="str">
            <v>INE757C01021</v>
          </cell>
          <cell r="H2681">
            <v>120.75968019</v>
          </cell>
          <cell r="I2681" t="str">
            <v>Small Cap</v>
          </cell>
          <cell r="J2681">
            <v>0</v>
          </cell>
        </row>
        <row r="2682">
          <cell r="A2682" t="str">
            <v>INE0SGR01013</v>
          </cell>
          <cell r="B2682">
            <v>4603</v>
          </cell>
          <cell r="C2682">
            <v>313712</v>
          </cell>
          <cell r="D2682" t="str">
            <v>Shivam Chemicals Ltd.</v>
          </cell>
          <cell r="E2682" t="str">
            <v>Chemicals</v>
          </cell>
          <cell r="F2682" t="str">
            <v>SHIVAM IN</v>
          </cell>
          <cell r="G2682" t="str">
            <v>INE0SGR01013</v>
          </cell>
          <cell r="H2682">
            <v>0</v>
          </cell>
          <cell r="I2682" t="str">
            <v>Small Cap</v>
          </cell>
          <cell r="J2682">
            <v>0</v>
          </cell>
        </row>
        <row r="2683">
          <cell r="A2683" t="str">
            <v>INE106G01014</v>
          </cell>
          <cell r="B2683">
            <v>692</v>
          </cell>
          <cell r="C2683">
            <v>104646</v>
          </cell>
          <cell r="D2683" t="str">
            <v>Bhagwati Autocast Ltd.</v>
          </cell>
          <cell r="E2683" t="str">
            <v>Automobile &amp; Ancillaries</v>
          </cell>
          <cell r="F2683" t="str">
            <v>BAL IN</v>
          </cell>
          <cell r="G2683" t="str">
            <v>INE106G01014</v>
          </cell>
          <cell r="H2683">
            <v>107.57914398</v>
          </cell>
          <cell r="I2683" t="str">
            <v>Small Cap</v>
          </cell>
          <cell r="J2683">
            <v>0</v>
          </cell>
        </row>
        <row r="2684">
          <cell r="A2684" t="str">
            <v>INE0GYI01028</v>
          </cell>
          <cell r="B2684">
            <v>2076</v>
          </cell>
          <cell r="C2684">
            <v>237502</v>
          </cell>
          <cell r="D2684" t="str">
            <v>Hemant Surgical Industries Ltd.</v>
          </cell>
          <cell r="E2684" t="str">
            <v>Healthcare</v>
          </cell>
          <cell r="F2684" t="str">
            <v>HSIL IN</v>
          </cell>
          <cell r="G2684" t="str">
            <v>INE0GYI01028</v>
          </cell>
          <cell r="H2684">
            <v>354.90780000000001</v>
          </cell>
          <cell r="I2684" t="str">
            <v>Small Cap</v>
          </cell>
          <cell r="J2684">
            <v>0</v>
          </cell>
        </row>
        <row r="2685">
          <cell r="A2685" t="str">
            <v>INE184B01012</v>
          </cell>
          <cell r="B2685">
            <v>4323</v>
          </cell>
          <cell r="C2685">
            <v>219375</v>
          </cell>
          <cell r="D2685" t="str">
            <v>Sagarsoft (India) Ltd.</v>
          </cell>
          <cell r="E2685" t="str">
            <v>Business Services</v>
          </cell>
          <cell r="F2685" t="str">
            <v>SSOFT IN</v>
          </cell>
          <cell r="G2685" t="str">
            <v>INE184B01012</v>
          </cell>
          <cell r="H2685">
            <v>86.966397990000004</v>
          </cell>
          <cell r="I2685" t="str">
            <v>Small Cap</v>
          </cell>
          <cell r="J2685">
            <v>0</v>
          </cell>
        </row>
        <row r="2686">
          <cell r="A2686" t="str">
            <v>INE041B01014</v>
          </cell>
          <cell r="B2686">
            <v>473</v>
          </cell>
          <cell r="C2686">
            <v>130723</v>
          </cell>
          <cell r="D2686" t="str">
            <v>Asit C Mehta Financial Services Ltd.</v>
          </cell>
          <cell r="E2686" t="str">
            <v>IT</v>
          </cell>
          <cell r="F2686" t="str">
            <v>ASIT IN</v>
          </cell>
          <cell r="G2686" t="str">
            <v>INE041B01014</v>
          </cell>
          <cell r="H2686">
            <v>116.0626189</v>
          </cell>
          <cell r="I2686" t="str">
            <v>Small Cap</v>
          </cell>
          <cell r="J2686">
            <v>0</v>
          </cell>
        </row>
        <row r="2687">
          <cell r="A2687" t="str">
            <v>INE096L01025</v>
          </cell>
          <cell r="B2687">
            <v>2711</v>
          </cell>
          <cell r="C2687">
            <v>221281</v>
          </cell>
          <cell r="D2687" t="str">
            <v>Kesar Terminals &amp; Infrastructure Ltd.</v>
          </cell>
          <cell r="E2687" t="str">
            <v>Logistics</v>
          </cell>
          <cell r="F2687" t="str">
            <v>KTIL IN</v>
          </cell>
          <cell r="G2687" t="str">
            <v>INE096L01025</v>
          </cell>
          <cell r="H2687">
            <v>103.20055637500001</v>
          </cell>
          <cell r="I2687" t="str">
            <v>Small Cap</v>
          </cell>
          <cell r="J2687">
            <v>0</v>
          </cell>
        </row>
        <row r="2688">
          <cell r="A2688" t="str">
            <v>INE715T01031</v>
          </cell>
          <cell r="B2688">
            <v>1319</v>
          </cell>
          <cell r="C2688">
            <v>282752</v>
          </cell>
          <cell r="D2688" t="str">
            <v>Dhatre Udyog Ltd.</v>
          </cell>
          <cell r="E2688" t="str">
            <v>Iron &amp; Steel</v>
          </cell>
          <cell r="F2688" t="str">
            <v>NRYS IN</v>
          </cell>
          <cell r="G2688" t="str">
            <v>INE715T01031</v>
          </cell>
          <cell r="H2688">
            <v>77.030831500000005</v>
          </cell>
          <cell r="I2688" t="str">
            <v>Small Cap</v>
          </cell>
          <cell r="J2688">
            <v>0</v>
          </cell>
        </row>
        <row r="2689">
          <cell r="A2689" t="str">
            <v>INE0WCH01015</v>
          </cell>
          <cell r="B2689">
            <v>2594</v>
          </cell>
          <cell r="C2689">
            <v>316247</v>
          </cell>
          <cell r="D2689" t="str">
            <v>Jungle Camps India Ltd.</v>
          </cell>
          <cell r="E2689" t="str">
            <v>Hospitality</v>
          </cell>
          <cell r="F2689" t="str">
            <v>JUNGLECA IN</v>
          </cell>
          <cell r="G2689" t="str">
            <v>INE0WCH01015</v>
          </cell>
          <cell r="H2689">
            <v>89.116213999999999</v>
          </cell>
          <cell r="I2689" t="str">
            <v>Small Cap</v>
          </cell>
          <cell r="J2689">
            <v>0</v>
          </cell>
        </row>
        <row r="2690">
          <cell r="A2690" t="str">
            <v>INE105C01023</v>
          </cell>
          <cell r="B2690">
            <v>12</v>
          </cell>
          <cell r="C2690">
            <v>116092</v>
          </cell>
          <cell r="D2690" t="str">
            <v>3P Land Holdings Ltd.</v>
          </cell>
          <cell r="E2690" t="str">
            <v>Finance</v>
          </cell>
          <cell r="F2690" t="str">
            <v>3PLAND IN</v>
          </cell>
          <cell r="G2690" t="str">
            <v>INE105C01023</v>
          </cell>
          <cell r="H2690">
            <v>80.244</v>
          </cell>
          <cell r="I2690" t="str">
            <v>Small Cap</v>
          </cell>
          <cell r="J2690">
            <v>44.66</v>
          </cell>
        </row>
        <row r="2691">
          <cell r="A2691" t="str">
            <v>INE871H01011</v>
          </cell>
          <cell r="B2691">
            <v>1936</v>
          </cell>
          <cell r="C2691">
            <v>200053</v>
          </cell>
          <cell r="D2691" t="str">
            <v>GSS Infotech Ltd.</v>
          </cell>
          <cell r="E2691" t="str">
            <v>IT</v>
          </cell>
          <cell r="F2691" t="str">
            <v>GSSI IN</v>
          </cell>
          <cell r="G2691" t="str">
            <v>INE871H01011</v>
          </cell>
          <cell r="H2691">
            <v>71.643592976999997</v>
          </cell>
          <cell r="I2691" t="str">
            <v>Small Cap</v>
          </cell>
          <cell r="J2691">
            <v>27.15</v>
          </cell>
        </row>
        <row r="2692">
          <cell r="A2692" t="str">
            <v>INE977F01010</v>
          </cell>
          <cell r="B2692">
            <v>1309</v>
          </cell>
          <cell r="C2692">
            <v>112485</v>
          </cell>
          <cell r="D2692" t="str">
            <v>Dhanlaxmi Cotex Ltd.</v>
          </cell>
          <cell r="E2692" t="str">
            <v>Finance</v>
          </cell>
          <cell r="F2692" t="str">
            <v>DHCO IN</v>
          </cell>
          <cell r="G2692" t="str">
            <v>INE977F01010</v>
          </cell>
          <cell r="H2692">
            <v>77.941599999999994</v>
          </cell>
          <cell r="I2692" t="str">
            <v>Small Cap</v>
          </cell>
          <cell r="J2692">
            <v>0</v>
          </cell>
        </row>
        <row r="2693">
          <cell r="A2693" t="str">
            <v>INE391C01011</v>
          </cell>
          <cell r="B2693">
            <v>5756</v>
          </cell>
          <cell r="C2693">
            <v>126471</v>
          </cell>
          <cell r="D2693" t="str">
            <v>Winsome Breweries Ltd.</v>
          </cell>
          <cell r="E2693" t="str">
            <v>Alcohol</v>
          </cell>
          <cell r="F2693" t="str">
            <v>WNS IN</v>
          </cell>
          <cell r="G2693" t="str">
            <v>INE391C01011</v>
          </cell>
          <cell r="H2693">
            <v>79.990789899999996</v>
          </cell>
          <cell r="I2693" t="str">
            <v>Small Cap</v>
          </cell>
          <cell r="J2693">
            <v>0</v>
          </cell>
        </row>
        <row r="2694">
          <cell r="A2694" t="str">
            <v>INE449G01018</v>
          </cell>
          <cell r="B2694">
            <v>185</v>
          </cell>
          <cell r="C2694">
            <v>200136</v>
          </cell>
          <cell r="D2694" t="str">
            <v>Agri-Tech (India) Ltd.</v>
          </cell>
          <cell r="E2694" t="str">
            <v>Agri</v>
          </cell>
          <cell r="F2694" t="str">
            <v>AGTI IN</v>
          </cell>
          <cell r="G2694" t="str">
            <v>INE449G01018</v>
          </cell>
          <cell r="H2694">
            <v>82.031400000000005</v>
          </cell>
          <cell r="I2694" t="str">
            <v>Small Cap</v>
          </cell>
          <cell r="J2694">
            <v>138.49</v>
          </cell>
        </row>
        <row r="2695">
          <cell r="A2695" t="str">
            <v>INE237C01016</v>
          </cell>
          <cell r="B2695">
            <v>2673</v>
          </cell>
          <cell r="C2695">
            <v>131126</v>
          </cell>
          <cell r="D2695" t="str">
            <v>Kati Patang Lifestyle Ltd.</v>
          </cell>
          <cell r="E2695" t="str">
            <v>IT</v>
          </cell>
          <cell r="F2695" t="str">
            <v>SRCL IN</v>
          </cell>
          <cell r="G2695" t="str">
            <v>INE237C01016</v>
          </cell>
          <cell r="H2695">
            <v>96.602270583000006</v>
          </cell>
          <cell r="I2695" t="str">
            <v>Small Cap</v>
          </cell>
          <cell r="J2695">
            <v>0</v>
          </cell>
        </row>
        <row r="2696">
          <cell r="A2696" t="str">
            <v>INE788B01028</v>
          </cell>
          <cell r="B2696">
            <v>2343</v>
          </cell>
          <cell r="C2696">
            <v>124652</v>
          </cell>
          <cell r="D2696" t="str">
            <v>Ind-Swift Ltd.</v>
          </cell>
          <cell r="E2696" t="str">
            <v>Healthcare</v>
          </cell>
          <cell r="F2696" t="str">
            <v>INSW IN</v>
          </cell>
          <cell r="G2696" t="str">
            <v>INE788B01028</v>
          </cell>
          <cell r="H2696">
            <v>0</v>
          </cell>
          <cell r="I2696" t="str">
            <v>Small Cap</v>
          </cell>
          <cell r="J2696">
            <v>0</v>
          </cell>
        </row>
        <row r="2697">
          <cell r="A2697" t="str">
            <v>INE030C01015</v>
          </cell>
          <cell r="B2697">
            <v>329</v>
          </cell>
          <cell r="C2697">
            <v>123007</v>
          </cell>
          <cell r="D2697" t="str">
            <v>Ansal Buildwell Ltd.</v>
          </cell>
          <cell r="E2697" t="str">
            <v>Realty</v>
          </cell>
          <cell r="F2697" t="str">
            <v>ABL IN</v>
          </cell>
          <cell r="G2697" t="str">
            <v>INE030C01015</v>
          </cell>
          <cell r="H2697">
            <v>81.222273000000001</v>
          </cell>
          <cell r="I2697" t="str">
            <v>Small Cap</v>
          </cell>
          <cell r="J2697">
            <v>0</v>
          </cell>
        </row>
        <row r="2698">
          <cell r="A2698" t="str">
            <v>INE060T01024</v>
          </cell>
          <cell r="B2698">
            <v>5647</v>
          </cell>
          <cell r="C2698">
            <v>275533</v>
          </cell>
          <cell r="D2698" t="str">
            <v>Vishal Bearings Ltd.</v>
          </cell>
          <cell r="E2698" t="str">
            <v>Automobile &amp; Ancillaries</v>
          </cell>
          <cell r="F2698" t="str">
            <v>VIBR IN</v>
          </cell>
          <cell r="G2698" t="str">
            <v>INE060T01024</v>
          </cell>
          <cell r="H2698">
            <v>80.177130000000005</v>
          </cell>
          <cell r="I2698" t="str">
            <v>Small Cap</v>
          </cell>
          <cell r="J2698">
            <v>0</v>
          </cell>
        </row>
        <row r="2699">
          <cell r="A2699" t="str">
            <v>INE195F01027</v>
          </cell>
          <cell r="B2699">
            <v>4496</v>
          </cell>
          <cell r="C2699">
            <v>245087</v>
          </cell>
          <cell r="D2699" t="str">
            <v>Sellwin Traders Ltd.</v>
          </cell>
          <cell r="E2699" t="str">
            <v>Finance</v>
          </cell>
          <cell r="F2699" t="str">
            <v>SELL IN</v>
          </cell>
          <cell r="G2699" t="str">
            <v>INE195F01027</v>
          </cell>
          <cell r="H2699">
            <v>306.02684749999997</v>
          </cell>
          <cell r="I2699" t="str">
            <v>Small Cap</v>
          </cell>
          <cell r="J2699">
            <v>0</v>
          </cell>
        </row>
        <row r="2700">
          <cell r="A2700" t="str">
            <v>INE628D01014</v>
          </cell>
          <cell r="B2700">
            <v>141</v>
          </cell>
          <cell r="C2700">
            <v>123120</v>
          </cell>
          <cell r="D2700" t="str">
            <v>Ador Multiproducts Ltd.</v>
          </cell>
          <cell r="E2700" t="str">
            <v>FMCG</v>
          </cell>
          <cell r="F2700" t="str">
            <v>JBA IN</v>
          </cell>
          <cell r="G2700" t="str">
            <v>INE628D01014</v>
          </cell>
          <cell r="H2700">
            <v>93.219642750000006</v>
          </cell>
          <cell r="I2700" t="str">
            <v>Small Cap</v>
          </cell>
          <cell r="J2700">
            <v>0</v>
          </cell>
        </row>
        <row r="2701">
          <cell r="A2701" t="str">
            <v>INE596B01017</v>
          </cell>
          <cell r="B2701">
            <v>3354</v>
          </cell>
          <cell r="C2701">
            <v>130341</v>
          </cell>
          <cell r="D2701" t="str">
            <v>Mukesh Babu Financial Services Ltd.</v>
          </cell>
          <cell r="E2701" t="str">
            <v>Finance</v>
          </cell>
          <cell r="F2701" t="str">
            <v>MBFS IN</v>
          </cell>
          <cell r="G2701" t="str">
            <v>INE596B01017</v>
          </cell>
          <cell r="H2701">
            <v>90.621700000000004</v>
          </cell>
          <cell r="I2701" t="str">
            <v>Small Cap</v>
          </cell>
          <cell r="J2701">
            <v>0</v>
          </cell>
        </row>
        <row r="2702">
          <cell r="A2702" t="str">
            <v>INE123B01028</v>
          </cell>
          <cell r="B2702">
            <v>3392</v>
          </cell>
          <cell r="C2702">
            <v>121109</v>
          </cell>
          <cell r="D2702" t="str">
            <v>Nagreeka Exports Ltd.</v>
          </cell>
          <cell r="E2702" t="str">
            <v>Textile</v>
          </cell>
          <cell r="F2702" t="str">
            <v>NGRE IN</v>
          </cell>
          <cell r="G2702" t="str">
            <v>INE123B01028</v>
          </cell>
          <cell r="H2702">
            <v>94.560230500000003</v>
          </cell>
          <cell r="I2702" t="str">
            <v>Small Cap</v>
          </cell>
          <cell r="J2702">
            <v>30.31</v>
          </cell>
        </row>
        <row r="2703">
          <cell r="A2703" t="str">
            <v>INE426H01014</v>
          </cell>
          <cell r="B2703">
            <v>3918</v>
          </cell>
          <cell r="C2703">
            <v>131802</v>
          </cell>
          <cell r="D2703" t="str">
            <v>Prerna Infrabuild Ltd.</v>
          </cell>
          <cell r="E2703" t="str">
            <v>Realty</v>
          </cell>
          <cell r="F2703" t="str">
            <v>PRFL IN</v>
          </cell>
          <cell r="G2703" t="str">
            <v>INE426H01014</v>
          </cell>
          <cell r="H2703">
            <v>131.61259179000001</v>
          </cell>
          <cell r="I2703" t="str">
            <v>Small Cap</v>
          </cell>
          <cell r="J2703">
            <v>0</v>
          </cell>
        </row>
        <row r="2704">
          <cell r="A2704" t="str">
            <v>INE402Y01028</v>
          </cell>
          <cell r="B2704">
            <v>4650</v>
          </cell>
          <cell r="C2704">
            <v>287129</v>
          </cell>
          <cell r="D2704" t="str">
            <v>Shreeji Translogistics Ltd.</v>
          </cell>
          <cell r="E2704" t="str">
            <v>Logistics</v>
          </cell>
          <cell r="F2704" t="str">
            <v>SHRTL IN</v>
          </cell>
          <cell r="G2704" t="str">
            <v>INE402Y01028</v>
          </cell>
          <cell r="H2704">
            <v>86.795306999999994</v>
          </cell>
          <cell r="I2704" t="str">
            <v>Small Cap</v>
          </cell>
          <cell r="J2704">
            <v>0</v>
          </cell>
        </row>
        <row r="2705">
          <cell r="A2705" t="str">
            <v>INE203T01012</v>
          </cell>
          <cell r="B2705">
            <v>5450</v>
          </cell>
          <cell r="C2705">
            <v>278156</v>
          </cell>
          <cell r="D2705" t="str">
            <v>Universal Auto Foundry Ltd.</v>
          </cell>
          <cell r="E2705" t="str">
            <v>Automobile &amp; Ancillaries</v>
          </cell>
          <cell r="F2705" t="str">
            <v>UAFL IN</v>
          </cell>
          <cell r="G2705" t="str">
            <v>INE203T01012</v>
          </cell>
          <cell r="H2705">
            <v>84.629206999999994</v>
          </cell>
          <cell r="I2705" t="str">
            <v>Small Cap</v>
          </cell>
          <cell r="J2705">
            <v>0</v>
          </cell>
        </row>
        <row r="2706">
          <cell r="A2706" t="str">
            <v>INE306C01019</v>
          </cell>
          <cell r="B2706">
            <v>1525</v>
          </cell>
          <cell r="C2706">
            <v>132219</v>
          </cell>
          <cell r="D2706" t="str">
            <v>Energy Development Company Ltd.</v>
          </cell>
          <cell r="E2706" t="str">
            <v>Power</v>
          </cell>
          <cell r="F2706" t="str">
            <v>ENGY IN</v>
          </cell>
          <cell r="G2706" t="str">
            <v>INE306C01019</v>
          </cell>
          <cell r="H2706">
            <v>95.047499999999999</v>
          </cell>
          <cell r="I2706" t="str">
            <v>Small Cap</v>
          </cell>
          <cell r="J2706">
            <v>19.850000000000001</v>
          </cell>
        </row>
        <row r="2707">
          <cell r="A2707" t="str">
            <v>INE194E01015</v>
          </cell>
          <cell r="B2707">
            <v>1735</v>
          </cell>
          <cell r="C2707">
            <v>130615</v>
          </cell>
          <cell r="D2707" t="str">
            <v>Garg Furnace Ltd.</v>
          </cell>
          <cell r="E2707" t="str">
            <v>Iron &amp; Steel</v>
          </cell>
          <cell r="F2707" t="str">
            <v>GRGF IN</v>
          </cell>
          <cell r="G2707" t="str">
            <v>INE194E01015</v>
          </cell>
          <cell r="H2707">
            <v>118.5735105</v>
          </cell>
          <cell r="I2707" t="str">
            <v>Small Cap</v>
          </cell>
          <cell r="J2707">
            <v>0</v>
          </cell>
        </row>
        <row r="2708">
          <cell r="A2708" t="str">
            <v>INE638B01025</v>
          </cell>
          <cell r="B2708">
            <v>2034</v>
          </cell>
          <cell r="C2708">
            <v>132333</v>
          </cell>
          <cell r="D2708" t="str">
            <v>HB Portfolio Ltd.</v>
          </cell>
          <cell r="E2708" t="str">
            <v>Finance</v>
          </cell>
          <cell r="F2708" t="str">
            <v>HBPF IN</v>
          </cell>
          <cell r="G2708" t="str">
            <v>INE638B01025</v>
          </cell>
          <cell r="H2708">
            <v>80.990066519999999</v>
          </cell>
          <cell r="I2708" t="str">
            <v>Small Cap</v>
          </cell>
          <cell r="J2708">
            <v>0</v>
          </cell>
        </row>
        <row r="2709">
          <cell r="A2709" t="str">
            <v>INE191C01023</v>
          </cell>
          <cell r="B2709">
            <v>1431</v>
          </cell>
          <cell r="C2709">
            <v>123874</v>
          </cell>
          <cell r="D2709" t="str">
            <v>East India Drums And Barrels Manufacturing Ltd.</v>
          </cell>
          <cell r="E2709" t="str">
            <v>Iron &amp; Steel</v>
          </cell>
          <cell r="F2709" t="str">
            <v>PCLL IN</v>
          </cell>
          <cell r="G2709" t="str">
            <v>INE191C01023</v>
          </cell>
          <cell r="H2709">
            <v>0</v>
          </cell>
          <cell r="I2709" t="str">
            <v>Small Cap</v>
          </cell>
          <cell r="J2709">
            <v>0</v>
          </cell>
        </row>
        <row r="2710">
          <cell r="A2710" t="str">
            <v>INE627H01017</v>
          </cell>
          <cell r="B2710">
            <v>946</v>
          </cell>
          <cell r="C2710">
            <v>132801</v>
          </cell>
          <cell r="D2710" t="str">
            <v>Cambridge Technology Enterprises Ltd.</v>
          </cell>
          <cell r="E2710" t="str">
            <v>IT</v>
          </cell>
          <cell r="F2710" t="str">
            <v>CTECH IN</v>
          </cell>
          <cell r="G2710" t="str">
            <v>INE627H01017</v>
          </cell>
          <cell r="H2710">
            <v>81.076091950000006</v>
          </cell>
          <cell r="I2710" t="str">
            <v>Small Cap</v>
          </cell>
          <cell r="J2710">
            <v>41.11</v>
          </cell>
        </row>
        <row r="2711">
          <cell r="A2711" t="str">
            <v>INE339D01034</v>
          </cell>
          <cell r="B2711">
            <v>1580</v>
          </cell>
          <cell r="C2711">
            <v>114358</v>
          </cell>
          <cell r="D2711" t="str">
            <v>Everlon Financials Ltd.</v>
          </cell>
          <cell r="E2711" t="str">
            <v>Textile</v>
          </cell>
          <cell r="F2711" t="str">
            <v>ESY IN</v>
          </cell>
          <cell r="G2711" t="str">
            <v>INE339D01034</v>
          </cell>
          <cell r="H2711">
            <v>79.918000000000006</v>
          </cell>
          <cell r="I2711" t="str">
            <v>Small Cap</v>
          </cell>
          <cell r="J2711">
            <v>0</v>
          </cell>
        </row>
        <row r="2712">
          <cell r="A2712" t="str">
            <v>INE989J01017</v>
          </cell>
          <cell r="B2712">
            <v>294</v>
          </cell>
          <cell r="C2712">
            <v>222413</v>
          </cell>
          <cell r="D2712" t="str">
            <v>AMPVOLTS Ltd.</v>
          </cell>
          <cell r="E2712" t="str">
            <v>IT</v>
          </cell>
          <cell r="F2712" t="str">
            <v>QUEST IN</v>
          </cell>
          <cell r="G2712" t="str">
            <v>INE989J01017</v>
          </cell>
          <cell r="H2712">
            <v>62.218000000000004</v>
          </cell>
          <cell r="I2712" t="str">
            <v>Small Cap</v>
          </cell>
          <cell r="J2712">
            <v>0</v>
          </cell>
        </row>
        <row r="2713">
          <cell r="A2713" t="str">
            <v>INE694X01030</v>
          </cell>
          <cell r="B2713">
            <v>1797</v>
          </cell>
          <cell r="C2713">
            <v>286150</v>
          </cell>
          <cell r="D2713" t="str">
            <v>GG Engineering Ltd.</v>
          </cell>
          <cell r="E2713" t="str">
            <v>Capital Goods</v>
          </cell>
          <cell r="F2713" t="str">
            <v>GGENG IN</v>
          </cell>
          <cell r="G2713" t="str">
            <v>INE694X01030</v>
          </cell>
          <cell r="H2713">
            <v>109.3304172</v>
          </cell>
          <cell r="I2713" t="str">
            <v>Small Cap</v>
          </cell>
          <cell r="J2713">
            <v>0</v>
          </cell>
        </row>
        <row r="2714">
          <cell r="A2714" t="str">
            <v>INE0RNZ01014</v>
          </cell>
          <cell r="B2714">
            <v>4659</v>
          </cell>
          <cell r="C2714">
            <v>311910</v>
          </cell>
          <cell r="D2714" t="str">
            <v>Shri Balaji Valve Components Ltd.</v>
          </cell>
          <cell r="E2714" t="str">
            <v>Capital Goods</v>
          </cell>
          <cell r="F2714" t="str">
            <v>SBVCL IN</v>
          </cell>
          <cell r="G2714" t="str">
            <v>INE0RNZ01014</v>
          </cell>
          <cell r="H2714">
            <v>97.103999999999999</v>
          </cell>
          <cell r="I2714" t="str">
            <v>Small Cap</v>
          </cell>
          <cell r="J2714">
            <v>0</v>
          </cell>
        </row>
        <row r="2715">
          <cell r="A2715" t="str">
            <v>INE365H01014</v>
          </cell>
          <cell r="B2715">
            <v>1674</v>
          </cell>
          <cell r="C2715">
            <v>130197</v>
          </cell>
          <cell r="D2715" t="str">
            <v>Fundviser Capital (India) Ltd.</v>
          </cell>
          <cell r="E2715" t="str">
            <v>Chemicals</v>
          </cell>
          <cell r="F2715" t="str">
            <v>FUNDVL IN</v>
          </cell>
          <cell r="G2715" t="str">
            <v>INE365H01014</v>
          </cell>
          <cell r="H2715">
            <v>124.215</v>
          </cell>
          <cell r="I2715" t="str">
            <v>Small Cap</v>
          </cell>
          <cell r="J2715">
            <v>0</v>
          </cell>
        </row>
        <row r="2716">
          <cell r="A2716" t="str">
            <v>INE360L01017</v>
          </cell>
          <cell r="B2716">
            <v>1683</v>
          </cell>
          <cell r="C2716">
            <v>222820</v>
          </cell>
          <cell r="D2716" t="str">
            <v>Future Market Networks Ltd.</v>
          </cell>
          <cell r="E2716" t="str">
            <v>Business Services</v>
          </cell>
          <cell r="F2716" t="str">
            <v>FMNL IN</v>
          </cell>
          <cell r="G2716" t="str">
            <v>INE360L01017</v>
          </cell>
          <cell r="H2716">
            <v>79.322850348000003</v>
          </cell>
          <cell r="I2716" t="str">
            <v>Small Cap</v>
          </cell>
          <cell r="J2716">
            <v>13.21</v>
          </cell>
        </row>
        <row r="2717">
          <cell r="A2717" t="str">
            <v>INE549D01012</v>
          </cell>
          <cell r="B2717">
            <v>5771</v>
          </cell>
          <cell r="C2717">
            <v>111147</v>
          </cell>
          <cell r="D2717" t="str">
            <v>WSFX Global Pay Ltd.</v>
          </cell>
          <cell r="E2717" t="str">
            <v>Finance</v>
          </cell>
          <cell r="F2717" t="str">
            <v>WSF IN</v>
          </cell>
          <cell r="G2717" t="str">
            <v>INE549D01012</v>
          </cell>
          <cell r="H2717">
            <v>75.772497771999994</v>
          </cell>
          <cell r="I2717" t="str">
            <v>Small Cap</v>
          </cell>
          <cell r="J2717">
            <v>0</v>
          </cell>
        </row>
        <row r="2718">
          <cell r="A2718" t="str">
            <v>INE923K01014</v>
          </cell>
          <cell r="B2718">
            <v>5690</v>
          </cell>
          <cell r="C2718">
            <v>119331</v>
          </cell>
          <cell r="D2718" t="str">
            <v>VSF Projects Ltd.</v>
          </cell>
          <cell r="E2718" t="str">
            <v>Infrastructure</v>
          </cell>
          <cell r="F2718" t="str">
            <v>VSF IN</v>
          </cell>
          <cell r="G2718" t="str">
            <v>INE923K01014</v>
          </cell>
          <cell r="H2718">
            <v>80.466501992000005</v>
          </cell>
          <cell r="I2718" t="str">
            <v>Small Cap</v>
          </cell>
          <cell r="J2718">
            <v>0</v>
          </cell>
        </row>
        <row r="2719">
          <cell r="A2719" t="str">
            <v>INE078I01011</v>
          </cell>
          <cell r="B2719">
            <v>376</v>
          </cell>
          <cell r="C2719">
            <v>124640</v>
          </cell>
          <cell r="D2719" t="str">
            <v>Archit Organosys Ltd.</v>
          </cell>
          <cell r="E2719" t="str">
            <v>Chemicals</v>
          </cell>
          <cell r="F2719" t="str">
            <v>SRCH IN</v>
          </cell>
          <cell r="G2719" t="str">
            <v>INE078I01011</v>
          </cell>
          <cell r="H2719">
            <v>94.621053752999998</v>
          </cell>
          <cell r="I2719" t="str">
            <v>Small Cap</v>
          </cell>
          <cell r="J2719">
            <v>0</v>
          </cell>
        </row>
        <row r="2720">
          <cell r="A2720" t="str">
            <v>INE162C01024</v>
          </cell>
          <cell r="B2720">
            <v>3734</v>
          </cell>
          <cell r="C2720">
            <v>121246</v>
          </cell>
          <cell r="D2720" t="str">
            <v>Paras Petrofils Ltd.</v>
          </cell>
          <cell r="E2720" t="str">
            <v>Textile</v>
          </cell>
          <cell r="F2720" t="str">
            <v>PRPT IN</v>
          </cell>
          <cell r="G2720" t="str">
            <v>INE162C01024</v>
          </cell>
          <cell r="H2720">
            <v>84.892133999999999</v>
          </cell>
          <cell r="I2720" t="str">
            <v>Small Cap</v>
          </cell>
          <cell r="J2720">
            <v>2.5299999999999998</v>
          </cell>
        </row>
        <row r="2721">
          <cell r="A2721" t="str">
            <v>INE789B01018</v>
          </cell>
          <cell r="B2721">
            <v>1224</v>
          </cell>
          <cell r="C2721">
            <v>130825</v>
          </cell>
          <cell r="D2721" t="str">
            <v>Daikaffil Chemicals India Ltd.</v>
          </cell>
          <cell r="E2721" t="str">
            <v>Chemicals</v>
          </cell>
          <cell r="F2721" t="str">
            <v>DKCI IN</v>
          </cell>
          <cell r="G2721" t="str">
            <v>INE789B01018</v>
          </cell>
          <cell r="H2721">
            <v>90.57</v>
          </cell>
          <cell r="I2721" t="str">
            <v>Small Cap</v>
          </cell>
          <cell r="J2721">
            <v>0</v>
          </cell>
        </row>
        <row r="2722">
          <cell r="A2722" t="str">
            <v>INE195E01020</v>
          </cell>
          <cell r="B2722">
            <v>1311</v>
          </cell>
          <cell r="C2722">
            <v>112048</v>
          </cell>
          <cell r="D2722" t="str">
            <v>DhanSafal Finserve Ltd.</v>
          </cell>
          <cell r="E2722" t="str">
            <v>Finance</v>
          </cell>
          <cell r="F2722" t="str">
            <v>LMIL IN</v>
          </cell>
          <cell r="G2722" t="str">
            <v>INE195E01020</v>
          </cell>
          <cell r="H2722">
            <v>81.563199999999995</v>
          </cell>
          <cell r="I2722" t="str">
            <v>Small Cap</v>
          </cell>
          <cell r="J2722">
            <v>0</v>
          </cell>
        </row>
        <row r="2723">
          <cell r="A2723" t="str">
            <v>INE646X01014</v>
          </cell>
          <cell r="B2723">
            <v>491</v>
          </cell>
          <cell r="C2723">
            <v>286637</v>
          </cell>
          <cell r="D2723" t="str">
            <v>Astron Paper &amp; Board Mill Ltd.</v>
          </cell>
          <cell r="E2723" t="str">
            <v>Paper</v>
          </cell>
          <cell r="F2723" t="str">
            <v>ASTRON IN</v>
          </cell>
          <cell r="G2723" t="str">
            <v>INE646X01014</v>
          </cell>
          <cell r="H2723">
            <v>74.167500000000004</v>
          </cell>
          <cell r="I2723" t="str">
            <v>Small Cap</v>
          </cell>
          <cell r="J2723">
            <v>15.9</v>
          </cell>
        </row>
        <row r="2724">
          <cell r="A2724" t="str">
            <v>INE0NTC01019</v>
          </cell>
          <cell r="B2724">
            <v>4194</v>
          </cell>
          <cell r="C2724">
            <v>309532</v>
          </cell>
          <cell r="D2724" t="str">
            <v>Retina Paints Ltd.</v>
          </cell>
          <cell r="E2724" t="str">
            <v>Chemicals</v>
          </cell>
          <cell r="F2724" t="str">
            <v>RETINA IN</v>
          </cell>
          <cell r="G2724" t="str">
            <v>INE0NTC01019</v>
          </cell>
          <cell r="H2724">
            <v>114.283</v>
          </cell>
          <cell r="I2724" t="str">
            <v>Small Cap</v>
          </cell>
          <cell r="J2724">
            <v>0</v>
          </cell>
        </row>
        <row r="2725">
          <cell r="A2725" t="str">
            <v>INE446A01025</v>
          </cell>
          <cell r="B2725">
            <v>503</v>
          </cell>
          <cell r="C2725">
            <v>105029</v>
          </cell>
          <cell r="D2725" t="str">
            <v>Atlas Cycles (Haryana) Ltd.</v>
          </cell>
          <cell r="E2725" t="str">
            <v>Automobile &amp; Ancillaries</v>
          </cell>
          <cell r="F2725" t="str">
            <v>ATCY IN</v>
          </cell>
          <cell r="G2725" t="str">
            <v>INE446A01025</v>
          </cell>
          <cell r="H2725">
            <v>79.964688210000006</v>
          </cell>
          <cell r="I2725" t="str">
            <v>Small Cap</v>
          </cell>
          <cell r="J2725">
            <v>122.7</v>
          </cell>
        </row>
        <row r="2726">
          <cell r="A2726" t="str">
            <v>INE0RDR01012</v>
          </cell>
          <cell r="B2726">
            <v>5073</v>
          </cell>
          <cell r="C2726">
            <v>312299</v>
          </cell>
          <cell r="D2726" t="str">
            <v>Swashthik Plascon Ltd.</v>
          </cell>
          <cell r="E2726" t="str">
            <v>Plastic Products</v>
          </cell>
          <cell r="F2726" t="str">
            <v>SPL IN</v>
          </cell>
          <cell r="G2726" t="str">
            <v>INE0RDR01012</v>
          </cell>
          <cell r="H2726">
            <v>86.282153840000007</v>
          </cell>
          <cell r="I2726" t="str">
            <v>Small Cap</v>
          </cell>
          <cell r="J2726">
            <v>0</v>
          </cell>
        </row>
        <row r="2727">
          <cell r="A2727" t="str">
            <v>INE596H01014</v>
          </cell>
          <cell r="B2727">
            <v>2162</v>
          </cell>
          <cell r="C2727">
            <v>132761</v>
          </cell>
          <cell r="D2727" t="str">
            <v>HOV Services Ltd.</v>
          </cell>
          <cell r="E2727" t="str">
            <v>IT</v>
          </cell>
          <cell r="F2727" t="str">
            <v>HOVS IN</v>
          </cell>
          <cell r="G2727" t="str">
            <v>INE596H01014</v>
          </cell>
          <cell r="H2727">
            <v>99.764773211999994</v>
          </cell>
          <cell r="I2727" t="str">
            <v>Small Cap</v>
          </cell>
          <cell r="J2727">
            <v>81.55</v>
          </cell>
        </row>
        <row r="2728">
          <cell r="A2728" t="str">
            <v>INE0FK501019</v>
          </cell>
          <cell r="B2728">
            <v>2325</v>
          </cell>
          <cell r="C2728">
            <v>316822</v>
          </cell>
          <cell r="D2728" t="str">
            <v>Indobell Insulations Ltd.</v>
          </cell>
          <cell r="E2728" t="str">
            <v>Capital Goods</v>
          </cell>
          <cell r="F2728" t="str">
            <v>INDOBELL IN</v>
          </cell>
          <cell r="G2728" t="str">
            <v>INE0FK501019</v>
          </cell>
          <cell r="H2728">
            <v>69.929467200000005</v>
          </cell>
          <cell r="I2728" t="str">
            <v>Small Cap</v>
          </cell>
          <cell r="J2728">
            <v>0</v>
          </cell>
        </row>
        <row r="2729">
          <cell r="A2729" t="str">
            <v>INE204S01012</v>
          </cell>
          <cell r="B2729">
            <v>2886</v>
          </cell>
          <cell r="C2729">
            <v>280677</v>
          </cell>
          <cell r="D2729" t="str">
            <v>Le Lavoir Ltd.</v>
          </cell>
          <cell r="E2729" t="str">
            <v>Trading</v>
          </cell>
          <cell r="F2729" t="str">
            <v>LELAVOIR IN</v>
          </cell>
          <cell r="G2729" t="str">
            <v>INE204S01012</v>
          </cell>
          <cell r="H2729">
            <v>87.674400000000006</v>
          </cell>
          <cell r="I2729" t="str">
            <v>Small Cap</v>
          </cell>
          <cell r="J2729">
            <v>0</v>
          </cell>
        </row>
        <row r="2730">
          <cell r="A2730" t="str">
            <v>INE829A01014</v>
          </cell>
          <cell r="B2730">
            <v>756</v>
          </cell>
          <cell r="C2730">
            <v>124396</v>
          </cell>
          <cell r="D2730" t="str">
            <v>Biofil Chemicals &amp; Pharmaceuticals Ltd.</v>
          </cell>
          <cell r="E2730" t="str">
            <v>Healthcare</v>
          </cell>
          <cell r="F2730" t="str">
            <v>BFC IN</v>
          </cell>
          <cell r="G2730" t="str">
            <v>INE829A01014</v>
          </cell>
          <cell r="H2730">
            <v>71.718636599999996</v>
          </cell>
          <cell r="I2730" t="str">
            <v>Small Cap</v>
          </cell>
          <cell r="J2730">
            <v>44.27</v>
          </cell>
        </row>
        <row r="2731">
          <cell r="A2731" t="str">
            <v>INE268T01015</v>
          </cell>
          <cell r="B2731">
            <v>5012</v>
          </cell>
          <cell r="C2731">
            <v>220064</v>
          </cell>
          <cell r="D2731" t="str">
            <v>Supra Pacific Financial Services Ltd.</v>
          </cell>
          <cell r="E2731" t="str">
            <v>Finance</v>
          </cell>
          <cell r="F2731" t="str">
            <v>SUPRAP IN</v>
          </cell>
          <cell r="G2731" t="str">
            <v>INE268T01015</v>
          </cell>
          <cell r="H2731">
            <v>101.22802038099999</v>
          </cell>
          <cell r="I2731" t="str">
            <v>Small Cap</v>
          </cell>
          <cell r="J2731">
            <v>0</v>
          </cell>
        </row>
        <row r="2732">
          <cell r="A2732" t="str">
            <v>INE763B01013</v>
          </cell>
          <cell r="B2732">
            <v>4085</v>
          </cell>
          <cell r="C2732">
            <v>123289</v>
          </cell>
          <cell r="D2732" t="str">
            <v>Rama Vision Ltd.</v>
          </cell>
          <cell r="E2732" t="str">
            <v>Trading</v>
          </cell>
          <cell r="F2732" t="str">
            <v>RMV IN</v>
          </cell>
          <cell r="G2732" t="str">
            <v>INE763B01013</v>
          </cell>
          <cell r="H2732">
            <v>86.798664450000004</v>
          </cell>
          <cell r="I2732" t="str">
            <v>Small Cap</v>
          </cell>
          <cell r="J2732">
            <v>0</v>
          </cell>
        </row>
        <row r="2733">
          <cell r="A2733" t="str">
            <v>INE178E01026</v>
          </cell>
          <cell r="B2733">
            <v>4757</v>
          </cell>
          <cell r="C2733">
            <v>105650</v>
          </cell>
          <cell r="D2733" t="str">
            <v>Skyline Millars Ltd.</v>
          </cell>
          <cell r="E2733" t="str">
            <v>Realty</v>
          </cell>
          <cell r="F2733" t="str">
            <v>SKML IN</v>
          </cell>
          <cell r="G2733" t="str">
            <v>INE178E01026</v>
          </cell>
          <cell r="H2733">
            <v>104.5026015</v>
          </cell>
          <cell r="I2733" t="str">
            <v>Small Cap</v>
          </cell>
          <cell r="J2733">
            <v>0</v>
          </cell>
        </row>
        <row r="2734">
          <cell r="A2734" t="str">
            <v>INE139D01020</v>
          </cell>
          <cell r="B2734">
            <v>5804</v>
          </cell>
          <cell r="C2734">
            <v>131663</v>
          </cell>
          <cell r="D2734" t="str">
            <v>Yuvraaj Hygiene Product Ltd.</v>
          </cell>
          <cell r="E2734" t="str">
            <v>Trading</v>
          </cell>
          <cell r="F2734" t="str">
            <v>YHPL IN</v>
          </cell>
          <cell r="G2734" t="str">
            <v>INE139D01020</v>
          </cell>
          <cell r="H2734">
            <v>136.70986024800001</v>
          </cell>
          <cell r="I2734" t="str">
            <v>Small Cap</v>
          </cell>
          <cell r="J2734">
            <v>0</v>
          </cell>
        </row>
        <row r="2735">
          <cell r="A2735" t="str">
            <v>INE773T01014</v>
          </cell>
          <cell r="B2735">
            <v>4174</v>
          </cell>
          <cell r="C2735">
            <v>280180</v>
          </cell>
          <cell r="D2735" t="str">
            <v>Relicab Cable Manufacturing Ltd.</v>
          </cell>
          <cell r="E2735" t="str">
            <v>Electricals</v>
          </cell>
          <cell r="F2735" t="str">
            <v>RELICAB IN</v>
          </cell>
          <cell r="G2735" t="str">
            <v>INE773T01014</v>
          </cell>
          <cell r="H2735">
            <v>63.121921485999998</v>
          </cell>
          <cell r="I2735" t="str">
            <v>Small Cap</v>
          </cell>
          <cell r="J2735">
            <v>0</v>
          </cell>
        </row>
        <row r="2736">
          <cell r="A2736" t="str">
            <v>INE0YON01014</v>
          </cell>
          <cell r="B2736">
            <v>3040</v>
          </cell>
          <cell r="C2736">
            <v>317114</v>
          </cell>
          <cell r="D2736" t="str">
            <v>Malpani Pipes And Fittings Ltd.</v>
          </cell>
          <cell r="E2736" t="str">
            <v>Plastic Products</v>
          </cell>
          <cell r="F2736" t="str">
            <v>MPFL IN</v>
          </cell>
          <cell r="G2736" t="str">
            <v>INE0YON01014</v>
          </cell>
          <cell r="H2736">
            <v>81.909000000000006</v>
          </cell>
          <cell r="I2736" t="str">
            <v>Small Cap</v>
          </cell>
          <cell r="J2736">
            <v>0</v>
          </cell>
        </row>
        <row r="2737">
          <cell r="A2737" t="str">
            <v>INE090D01017</v>
          </cell>
          <cell r="B2737">
            <v>5287</v>
          </cell>
          <cell r="C2737">
            <v>130045</v>
          </cell>
          <cell r="D2737" t="str">
            <v>Titan Securities Ltd.</v>
          </cell>
          <cell r="E2737" t="str">
            <v>Finance</v>
          </cell>
          <cell r="F2737" t="str">
            <v>TTSC IN</v>
          </cell>
          <cell r="G2737" t="str">
            <v>INE090D01017</v>
          </cell>
          <cell r="H2737">
            <v>87.556700000000006</v>
          </cell>
          <cell r="I2737" t="str">
            <v>Small Cap</v>
          </cell>
          <cell r="J2737">
            <v>0</v>
          </cell>
        </row>
        <row r="2738">
          <cell r="A2738" t="str">
            <v>INE497D01022</v>
          </cell>
          <cell r="B2738">
            <v>1231</v>
          </cell>
          <cell r="C2738">
            <v>121220</v>
          </cell>
          <cell r="D2738" t="str">
            <v>Damodar Industries Ltd.</v>
          </cell>
          <cell r="E2738" t="str">
            <v>Textile</v>
          </cell>
          <cell r="F2738" t="str">
            <v>DMT IN</v>
          </cell>
          <cell r="G2738" t="str">
            <v>INE497D01022</v>
          </cell>
          <cell r="H2738">
            <v>80.431600000000003</v>
          </cell>
          <cell r="I2738" t="str">
            <v>Small Cap</v>
          </cell>
          <cell r="J2738">
            <v>34.729999999999997</v>
          </cell>
        </row>
        <row r="2739">
          <cell r="A2739" t="str">
            <v>INE0KR801019</v>
          </cell>
          <cell r="B2739">
            <v>2503</v>
          </cell>
          <cell r="C2739">
            <v>306388</v>
          </cell>
          <cell r="D2739" t="str">
            <v>Jayant Infratech Ltd.</v>
          </cell>
          <cell r="E2739" t="str">
            <v>Infrastructure</v>
          </cell>
          <cell r="F2739" t="str">
            <v>JAYANT IN</v>
          </cell>
          <cell r="G2739" t="str">
            <v>INE0KR801019</v>
          </cell>
          <cell r="H2739">
            <v>81.659819400000003</v>
          </cell>
          <cell r="I2739" t="str">
            <v>Small Cap</v>
          </cell>
          <cell r="J2739">
            <v>0</v>
          </cell>
        </row>
        <row r="2740">
          <cell r="A2740" t="str">
            <v>INE609C01024</v>
          </cell>
          <cell r="B2740">
            <v>3664</v>
          </cell>
          <cell r="C2740">
            <v>126325</v>
          </cell>
          <cell r="D2740" t="str">
            <v>Orient Press Ltd.</v>
          </cell>
          <cell r="E2740" t="str">
            <v>Plastic Products</v>
          </cell>
          <cell r="F2740" t="str">
            <v>OP IN</v>
          </cell>
          <cell r="G2740" t="str">
            <v>INE609C01024</v>
          </cell>
          <cell r="H2740">
            <v>87.9</v>
          </cell>
          <cell r="I2740" t="str">
            <v>Small Cap</v>
          </cell>
          <cell r="J2740">
            <v>87.75</v>
          </cell>
        </row>
        <row r="2741">
          <cell r="A2741" t="str">
            <v>INE096I01021</v>
          </cell>
          <cell r="B2741">
            <v>319</v>
          </cell>
          <cell r="C2741">
            <v>111153</v>
          </cell>
          <cell r="D2741" t="str">
            <v>Anjani Foods Ltd.</v>
          </cell>
          <cell r="E2741" t="str">
            <v>FMCG</v>
          </cell>
          <cell r="F2741" t="str">
            <v>RSFI IN</v>
          </cell>
          <cell r="G2741" t="str">
            <v>INE096I01021</v>
          </cell>
          <cell r="H2741">
            <v>73.729198199999999</v>
          </cell>
          <cell r="I2741" t="str">
            <v>Small Cap</v>
          </cell>
          <cell r="J2741">
            <v>0</v>
          </cell>
        </row>
        <row r="2742">
          <cell r="A2742" t="str">
            <v>INE039B01026</v>
          </cell>
          <cell r="B2742">
            <v>1075</v>
          </cell>
          <cell r="C2742">
            <v>132324</v>
          </cell>
          <cell r="D2742" t="str">
            <v>Cinevista Ltd.</v>
          </cell>
          <cell r="E2742" t="str">
            <v>Media &amp; Entertainment</v>
          </cell>
          <cell r="F2742" t="str">
            <v>CNVC IN</v>
          </cell>
          <cell r="G2742" t="str">
            <v>INE039B01026</v>
          </cell>
          <cell r="H2742">
            <v>100.51383125</v>
          </cell>
          <cell r="I2742" t="str">
            <v>Small Cap</v>
          </cell>
          <cell r="J2742">
            <v>17.489999999999998</v>
          </cell>
        </row>
        <row r="2743">
          <cell r="A2743" t="str">
            <v>INE372I01018</v>
          </cell>
          <cell r="B2743">
            <v>445</v>
          </cell>
          <cell r="C2743">
            <v>107872</v>
          </cell>
          <cell r="D2743" t="str">
            <v>Ashnoor Textile Mills Ltd.</v>
          </cell>
          <cell r="E2743" t="str">
            <v>Textile</v>
          </cell>
          <cell r="F2743" t="str">
            <v>GCU IN</v>
          </cell>
          <cell r="G2743" t="str">
            <v>INE372I01018</v>
          </cell>
          <cell r="H2743">
            <v>75.343898718999995</v>
          </cell>
          <cell r="I2743" t="str">
            <v>Small Cap</v>
          </cell>
          <cell r="J2743">
            <v>0</v>
          </cell>
        </row>
        <row r="2744">
          <cell r="A2744" t="str">
            <v>INE472C01027</v>
          </cell>
          <cell r="B2744">
            <v>4681</v>
          </cell>
          <cell r="C2744">
            <v>111411</v>
          </cell>
          <cell r="D2744" t="str">
            <v>Shristi Infrastructure Development Corporation Ltd.</v>
          </cell>
          <cell r="E2744" t="str">
            <v>Realty</v>
          </cell>
          <cell r="F2744" t="str">
            <v>SIDCL IN</v>
          </cell>
          <cell r="G2744" t="str">
            <v>INE472C01027</v>
          </cell>
          <cell r="H2744">
            <v>86.58</v>
          </cell>
          <cell r="I2744" t="str">
            <v>Small Cap</v>
          </cell>
          <cell r="J2744">
            <v>0</v>
          </cell>
        </row>
        <row r="2745">
          <cell r="A2745" t="str">
            <v>INE008B01013</v>
          </cell>
          <cell r="B2745">
            <v>193</v>
          </cell>
          <cell r="C2745">
            <v>124288</v>
          </cell>
          <cell r="D2745" t="str">
            <v>Aimco Pesticides Ltd.</v>
          </cell>
          <cell r="E2745" t="str">
            <v>Chemicals</v>
          </cell>
          <cell r="F2745" t="str">
            <v>AIM IN</v>
          </cell>
          <cell r="G2745" t="str">
            <v>INE008B01013</v>
          </cell>
          <cell r="H2745">
            <v>76.870987154000005</v>
          </cell>
          <cell r="I2745" t="str">
            <v>Small Cap</v>
          </cell>
          <cell r="J2745">
            <v>0</v>
          </cell>
        </row>
        <row r="2746">
          <cell r="A2746" t="str">
            <v>INE416N01013</v>
          </cell>
          <cell r="B2746">
            <v>3524</v>
          </cell>
          <cell r="C2746">
            <v>102294</v>
          </cell>
          <cell r="D2746" t="str">
            <v>Nilachal Refractories Ltd.</v>
          </cell>
          <cell r="E2746" t="str">
            <v>Capital Goods</v>
          </cell>
          <cell r="F2746" t="str">
            <v>NRL IN</v>
          </cell>
          <cell r="G2746" t="str">
            <v>INE416N01013</v>
          </cell>
          <cell r="H2746">
            <v>83.481944999999996</v>
          </cell>
          <cell r="I2746" t="str">
            <v>Small Cap</v>
          </cell>
          <cell r="J2746">
            <v>0</v>
          </cell>
        </row>
        <row r="2747">
          <cell r="A2747" t="str">
            <v>INE139I01011</v>
          </cell>
          <cell r="B2747">
            <v>636</v>
          </cell>
          <cell r="C2747">
            <v>132916</v>
          </cell>
          <cell r="D2747" t="str">
            <v>Barak Valley Cements Ltd.</v>
          </cell>
          <cell r="E2747" t="str">
            <v>Construction Materials</v>
          </cell>
          <cell r="F2747" t="str">
            <v>BVCL IN</v>
          </cell>
          <cell r="G2747" t="str">
            <v>INE139I01011</v>
          </cell>
          <cell r="H2747">
            <v>132.18440000000001</v>
          </cell>
          <cell r="I2747" t="str">
            <v>Small Cap</v>
          </cell>
          <cell r="J2747">
            <v>59.77</v>
          </cell>
        </row>
        <row r="2748">
          <cell r="A2748" t="str">
            <v>INE804H01012</v>
          </cell>
          <cell r="B2748">
            <v>5321</v>
          </cell>
          <cell r="C2748">
            <v>132812</v>
          </cell>
          <cell r="D2748" t="str">
            <v>Transwarranty Finance Ltd.</v>
          </cell>
          <cell r="E2748" t="str">
            <v>Finance</v>
          </cell>
          <cell r="F2748" t="str">
            <v>TRANF IN</v>
          </cell>
          <cell r="G2748" t="str">
            <v>INE804H01012</v>
          </cell>
          <cell r="H2748">
            <v>80.422060130000006</v>
          </cell>
          <cell r="I2748" t="str">
            <v>Small Cap</v>
          </cell>
          <cell r="J2748">
            <v>15.16</v>
          </cell>
        </row>
        <row r="2749">
          <cell r="A2749" t="str">
            <v>INE741A01011</v>
          </cell>
          <cell r="B2749">
            <v>3380</v>
          </cell>
          <cell r="C2749">
            <v>106734</v>
          </cell>
          <cell r="D2749" t="str">
            <v>Mysore Petro Chemicals Ltd.</v>
          </cell>
          <cell r="E2749" t="str">
            <v>Chemicals</v>
          </cell>
          <cell r="F2749" t="str">
            <v>MYPC IN</v>
          </cell>
          <cell r="G2749" t="str">
            <v>INE741A01011</v>
          </cell>
          <cell r="H2749">
            <v>75.710111999999995</v>
          </cell>
          <cell r="I2749" t="str">
            <v>Small Cap</v>
          </cell>
          <cell r="J2749">
            <v>0</v>
          </cell>
        </row>
        <row r="2750">
          <cell r="A2750" t="str">
            <v>INE516F01016</v>
          </cell>
          <cell r="B2750">
            <v>62</v>
          </cell>
          <cell r="C2750">
            <v>132057</v>
          </cell>
          <cell r="D2750" t="str">
            <v>Abhinav Capital Services Ltd.</v>
          </cell>
          <cell r="E2750" t="str">
            <v>Finance</v>
          </cell>
          <cell r="F2750" t="str">
            <v>ACSL IN</v>
          </cell>
          <cell r="G2750" t="str">
            <v>INE516F01016</v>
          </cell>
          <cell r="H2750">
            <v>108.36999</v>
          </cell>
          <cell r="I2750" t="str">
            <v>Small Cap</v>
          </cell>
          <cell r="J2750">
            <v>0</v>
          </cell>
        </row>
        <row r="2751">
          <cell r="A2751" t="str">
            <v>INE400G01011</v>
          </cell>
          <cell r="B2751">
            <v>2010</v>
          </cell>
          <cell r="C2751">
            <v>126931</v>
          </cell>
          <cell r="D2751" t="str">
            <v>Hariyana Ship Breakers Ltd.</v>
          </cell>
          <cell r="E2751" t="str">
            <v>Logistics</v>
          </cell>
          <cell r="F2751" t="str">
            <v>HSB IN</v>
          </cell>
          <cell r="G2751" t="str">
            <v>INE400G01011</v>
          </cell>
          <cell r="H2751">
            <v>71.070837174999994</v>
          </cell>
          <cell r="I2751" t="str">
            <v>Small Cap</v>
          </cell>
          <cell r="J2751">
            <v>0</v>
          </cell>
        </row>
        <row r="2752">
          <cell r="A2752" t="str">
            <v>INE940C01015</v>
          </cell>
          <cell r="B2752">
            <v>1415</v>
          </cell>
          <cell r="C2752">
            <v>117437</v>
          </cell>
          <cell r="D2752" t="str">
            <v>Dutron Polymers Ltd.</v>
          </cell>
          <cell r="E2752" t="str">
            <v>Plastic Products</v>
          </cell>
          <cell r="F2752" t="str">
            <v>DUP IN</v>
          </cell>
          <cell r="G2752" t="str">
            <v>INE940C01015</v>
          </cell>
          <cell r="H2752">
            <v>74.400000000000006</v>
          </cell>
          <cell r="I2752" t="str">
            <v>Small Cap</v>
          </cell>
          <cell r="J2752">
            <v>0</v>
          </cell>
        </row>
        <row r="2753">
          <cell r="A2753" t="str">
            <v>INE257C01014</v>
          </cell>
          <cell r="B2753">
            <v>146</v>
          </cell>
          <cell r="C2753">
            <v>242790</v>
          </cell>
          <cell r="D2753" t="str">
            <v>Adtech Systems Ltd.</v>
          </cell>
          <cell r="E2753" t="str">
            <v>Miscellaneous</v>
          </cell>
          <cell r="F2753" t="str">
            <v>ADTECH IN</v>
          </cell>
          <cell r="G2753" t="str">
            <v>INE257C01014</v>
          </cell>
          <cell r="H2753">
            <v>101.60046</v>
          </cell>
          <cell r="I2753" t="str">
            <v>Small Cap</v>
          </cell>
          <cell r="J2753">
            <v>0</v>
          </cell>
        </row>
        <row r="2754">
          <cell r="A2754" t="str">
            <v>INE0K1401020</v>
          </cell>
          <cell r="B2754">
            <v>80</v>
          </cell>
          <cell r="C2754">
            <v>304660</v>
          </cell>
          <cell r="D2754" t="str">
            <v>Achyut Healthcare Ltd.</v>
          </cell>
          <cell r="E2754" t="str">
            <v>Trading</v>
          </cell>
          <cell r="F2754" t="str">
            <v>ACHYUT IN</v>
          </cell>
          <cell r="G2754" t="str">
            <v>INE0K1401020</v>
          </cell>
          <cell r="H2754">
            <v>125.78743799999999</v>
          </cell>
          <cell r="I2754" t="str">
            <v>Small Cap</v>
          </cell>
          <cell r="J2754">
            <v>0</v>
          </cell>
        </row>
        <row r="2755">
          <cell r="A2755" t="str">
            <v>INE603D01017</v>
          </cell>
          <cell r="B2755">
            <v>5564</v>
          </cell>
          <cell r="C2755">
            <v>112026</v>
          </cell>
          <cell r="D2755" t="str">
            <v>Vega Jewellers Ltd.</v>
          </cell>
          <cell r="E2755" t="str">
            <v>Trading</v>
          </cell>
          <cell r="F2755" t="str">
            <v>PHT IN</v>
          </cell>
          <cell r="G2755" t="str">
            <v>INE603D01017</v>
          </cell>
          <cell r="H2755">
            <v>187.04282101000001</v>
          </cell>
          <cell r="I2755" t="str">
            <v>Small Cap</v>
          </cell>
          <cell r="J2755">
            <v>0</v>
          </cell>
        </row>
        <row r="2756">
          <cell r="A2756" t="str">
            <v>INE561M01018</v>
          </cell>
          <cell r="B2756">
            <v>2439</v>
          </cell>
          <cell r="C2756">
            <v>131109</v>
          </cell>
          <cell r="D2756" t="str">
            <v>Ishan Dyes and Chemicals Ltd.</v>
          </cell>
          <cell r="E2756" t="str">
            <v>Chemicals</v>
          </cell>
          <cell r="F2756" t="str">
            <v>ISDY IN</v>
          </cell>
          <cell r="G2756" t="str">
            <v>INE561M01018</v>
          </cell>
          <cell r="H2756">
            <v>129.47830772500001</v>
          </cell>
          <cell r="I2756" t="str">
            <v>Small Cap</v>
          </cell>
          <cell r="J2756">
            <v>60.05</v>
          </cell>
        </row>
        <row r="2757">
          <cell r="A2757" t="str">
            <v>INE330E01023</v>
          </cell>
          <cell r="B2757">
            <v>5311</v>
          </cell>
          <cell r="C2757">
            <v>132410</v>
          </cell>
          <cell r="D2757" t="str">
            <v>Transcorp International Ltd.</v>
          </cell>
          <cell r="E2757" t="str">
            <v>Hospitality</v>
          </cell>
          <cell r="F2757" t="str">
            <v>TNI IN</v>
          </cell>
          <cell r="G2757" t="str">
            <v>INE330E01023</v>
          </cell>
          <cell r="H2757">
            <v>75.825048011999996</v>
          </cell>
          <cell r="I2757" t="str">
            <v>Small Cap</v>
          </cell>
          <cell r="J2757">
            <v>0</v>
          </cell>
        </row>
        <row r="2758">
          <cell r="A2758" t="str">
            <v>INE541F01022</v>
          </cell>
          <cell r="B2758">
            <v>1977</v>
          </cell>
          <cell r="C2758">
            <v>117288</v>
          </cell>
          <cell r="D2758" t="str">
            <v>Gujarat Poly Electronics Ltd.</v>
          </cell>
          <cell r="E2758" t="str">
            <v>Electricals</v>
          </cell>
          <cell r="F2758" t="str">
            <v>GPEL IN</v>
          </cell>
          <cell r="G2758" t="str">
            <v>INE541F01022</v>
          </cell>
          <cell r="H2758">
            <v>82.456199999999995</v>
          </cell>
          <cell r="I2758" t="str">
            <v>Small Cap</v>
          </cell>
          <cell r="J2758">
            <v>0</v>
          </cell>
        </row>
        <row r="2759">
          <cell r="A2759" t="str">
            <v>INE130F01016</v>
          </cell>
          <cell r="B2759">
            <v>2716</v>
          </cell>
          <cell r="C2759">
            <v>107948</v>
          </cell>
          <cell r="D2759" t="str">
            <v>Key Corp Ltd.</v>
          </cell>
          <cell r="E2759" t="str">
            <v>Finance</v>
          </cell>
          <cell r="F2759" t="str">
            <v>KLF IN</v>
          </cell>
          <cell r="G2759" t="str">
            <v>INE130F01016</v>
          </cell>
          <cell r="H2759">
            <v>76.05</v>
          </cell>
          <cell r="I2759" t="str">
            <v>Small Cap</v>
          </cell>
          <cell r="J2759">
            <v>0</v>
          </cell>
        </row>
        <row r="2760">
          <cell r="A2760" t="str">
            <v>INE650K01021</v>
          </cell>
          <cell r="B2760">
            <v>4492</v>
          </cell>
          <cell r="C2760">
            <v>112161</v>
          </cell>
          <cell r="D2760" t="str">
            <v>Securekloud Technologies Ltd.</v>
          </cell>
          <cell r="E2760" t="str">
            <v>IT</v>
          </cell>
          <cell r="F2760" t="str">
            <v>SECURKLO IN</v>
          </cell>
          <cell r="G2760" t="str">
            <v>INE650K01021</v>
          </cell>
          <cell r="H2760">
            <v>82.32373072</v>
          </cell>
          <cell r="I2760" t="str">
            <v>Small Cap</v>
          </cell>
          <cell r="J2760">
            <v>24.89</v>
          </cell>
        </row>
        <row r="2761">
          <cell r="A2761" t="str">
            <v>INE307N01014</v>
          </cell>
          <cell r="B2761">
            <v>484</v>
          </cell>
          <cell r="C2761">
            <v>112600</v>
          </cell>
          <cell r="D2761" t="str">
            <v>Astal Laboratories Ltd.</v>
          </cell>
          <cell r="E2761" t="str">
            <v>Trading</v>
          </cell>
          <cell r="F2761" t="str">
            <v>MIX IN</v>
          </cell>
          <cell r="G2761" t="str">
            <v>INE307N01014</v>
          </cell>
          <cell r="H2761">
            <v>90.069509999999994</v>
          </cell>
          <cell r="I2761" t="str">
            <v>Small Cap</v>
          </cell>
          <cell r="J2761">
            <v>0</v>
          </cell>
        </row>
        <row r="2762">
          <cell r="A2762" t="str">
            <v>INE318N01011</v>
          </cell>
          <cell r="B2762">
            <v>2985</v>
          </cell>
          <cell r="C2762">
            <v>226637</v>
          </cell>
          <cell r="D2762" t="str">
            <v>Maestros Electronics &amp; Telecommunications Systems Ltd.</v>
          </cell>
          <cell r="E2762" t="str">
            <v>Telecom</v>
          </cell>
          <cell r="F2762" t="str">
            <v>METS IN</v>
          </cell>
          <cell r="G2762" t="str">
            <v>INE318N01011</v>
          </cell>
          <cell r="H2762">
            <v>78.796389099999999</v>
          </cell>
          <cell r="I2762" t="str">
            <v>Small Cap</v>
          </cell>
          <cell r="J2762">
            <v>0</v>
          </cell>
        </row>
        <row r="2763">
          <cell r="A2763" t="str">
            <v>INE462D01034</v>
          </cell>
          <cell r="B2763">
            <v>2487</v>
          </cell>
          <cell r="C2763">
            <v>102901</v>
          </cell>
          <cell r="D2763" t="str">
            <v>Jamshri Realty Ltd.</v>
          </cell>
          <cell r="E2763" t="str">
            <v>Textile</v>
          </cell>
          <cell r="F2763" t="str">
            <v>JAMSHRI IN</v>
          </cell>
          <cell r="G2763" t="str">
            <v>INE462D01034</v>
          </cell>
          <cell r="H2763">
            <v>70.179392500000006</v>
          </cell>
          <cell r="I2763" t="str">
            <v>Small Cap</v>
          </cell>
          <cell r="J2763">
            <v>0</v>
          </cell>
        </row>
        <row r="2764">
          <cell r="A2764" t="str">
            <v>INE971L01029</v>
          </cell>
          <cell r="B2764">
            <v>2700</v>
          </cell>
          <cell r="C2764">
            <v>131163</v>
          </cell>
          <cell r="D2764" t="str">
            <v>Kemistar Corporation Ltd.</v>
          </cell>
          <cell r="E2764" t="str">
            <v>Chemicals</v>
          </cell>
          <cell r="F2764" t="str">
            <v>KSTAR IN</v>
          </cell>
          <cell r="G2764" t="str">
            <v>INE971L01029</v>
          </cell>
          <cell r="H2764">
            <v>96.468852127999995</v>
          </cell>
          <cell r="I2764" t="str">
            <v>Small Cap</v>
          </cell>
          <cell r="J2764">
            <v>0</v>
          </cell>
        </row>
        <row r="2765">
          <cell r="A2765" t="str">
            <v>INE16IQ01014</v>
          </cell>
          <cell r="B2765">
            <v>5001</v>
          </cell>
          <cell r="C2765">
            <v>317349</v>
          </cell>
          <cell r="D2765" t="str">
            <v>Super Iron Foundry Ltd.</v>
          </cell>
          <cell r="E2765" t="str">
            <v>Automobile &amp; Ancillaries</v>
          </cell>
          <cell r="F2765" t="str">
            <v>SUPERIRO IN</v>
          </cell>
          <cell r="G2765" t="str">
            <v>INE16IQ01014</v>
          </cell>
          <cell r="H2765">
            <v>119.331125973</v>
          </cell>
          <cell r="I2765" t="str">
            <v>Small Cap</v>
          </cell>
          <cell r="J2765">
            <v>0</v>
          </cell>
        </row>
        <row r="2766">
          <cell r="A2766" t="str">
            <v>INE0JJS01014</v>
          </cell>
          <cell r="B2766">
            <v>1091</v>
          </cell>
          <cell r="C2766">
            <v>304499</v>
          </cell>
          <cell r="D2766" t="str">
            <v>Clara Industries Ltd.</v>
          </cell>
          <cell r="E2766" t="str">
            <v>Plastic Products</v>
          </cell>
          <cell r="F2766" t="str">
            <v>CLARA IN</v>
          </cell>
          <cell r="G2766" t="str">
            <v>INE0JJS01014</v>
          </cell>
          <cell r="H2766">
            <v>0</v>
          </cell>
          <cell r="I2766" t="str">
            <v>Small Cap</v>
          </cell>
          <cell r="J2766">
            <v>0</v>
          </cell>
        </row>
        <row r="2767">
          <cell r="A2767" t="str">
            <v>INE811B01010</v>
          </cell>
          <cell r="B2767">
            <v>5105</v>
          </cell>
          <cell r="C2767">
            <v>122294</v>
          </cell>
          <cell r="D2767" t="str">
            <v>T&amp;I Global Ltd.</v>
          </cell>
          <cell r="E2767" t="str">
            <v>Capital Goods</v>
          </cell>
          <cell r="F2767" t="str">
            <v>TIG IN</v>
          </cell>
          <cell r="G2767" t="str">
            <v>INE811B01010</v>
          </cell>
          <cell r="H2767">
            <v>95.298098499999995</v>
          </cell>
          <cell r="I2767" t="str">
            <v>Small Cap</v>
          </cell>
          <cell r="J2767">
            <v>0</v>
          </cell>
        </row>
        <row r="2768">
          <cell r="A2768" t="str">
            <v>INE274M01026</v>
          </cell>
          <cell r="B2768">
            <v>1124</v>
          </cell>
          <cell r="C2768">
            <v>242563</v>
          </cell>
          <cell r="D2768" t="str">
            <v>Comfort Fincap Ltd.</v>
          </cell>
          <cell r="E2768" t="str">
            <v>Finance</v>
          </cell>
          <cell r="F2768" t="str">
            <v>COMFORT IN</v>
          </cell>
          <cell r="G2768" t="str">
            <v>INE274M01026</v>
          </cell>
          <cell r="H2768">
            <v>76.130655000000004</v>
          </cell>
          <cell r="I2768" t="str">
            <v>Small Cap</v>
          </cell>
          <cell r="J2768">
            <v>0</v>
          </cell>
        </row>
        <row r="2769">
          <cell r="A2769" t="str">
            <v>INE531X01018</v>
          </cell>
          <cell r="B2769">
            <v>4330</v>
          </cell>
          <cell r="C2769">
            <v>131931</v>
          </cell>
          <cell r="D2769" t="str">
            <v>Sai Capital Ltd.</v>
          </cell>
          <cell r="E2769" t="str">
            <v>Finance</v>
          </cell>
          <cell r="F2769" t="str">
            <v>SAIC IN</v>
          </cell>
          <cell r="G2769" t="str">
            <v>INE531X01018</v>
          </cell>
          <cell r="H2769">
            <v>65.475282000000007</v>
          </cell>
          <cell r="I2769" t="str">
            <v>Small Cap</v>
          </cell>
          <cell r="J2769">
            <v>0</v>
          </cell>
        </row>
        <row r="2770">
          <cell r="A2770" t="str">
            <v>INE714U01024</v>
          </cell>
          <cell r="B2770">
            <v>2235</v>
          </cell>
          <cell r="C2770">
            <v>284203</v>
          </cell>
          <cell r="D2770" t="str">
            <v>IFL Enterprises Ltd.</v>
          </cell>
          <cell r="E2770" t="str">
            <v>Trading</v>
          </cell>
          <cell r="F2770" t="str">
            <v>IFLEL IN</v>
          </cell>
          <cell r="G2770" t="str">
            <v>INE714U01024</v>
          </cell>
          <cell r="H2770">
            <v>90.888167688999999</v>
          </cell>
          <cell r="I2770" t="str">
            <v>Small Cap</v>
          </cell>
          <cell r="J2770">
            <v>0</v>
          </cell>
        </row>
        <row r="2771">
          <cell r="A2771" t="str">
            <v>INE372D01019</v>
          </cell>
          <cell r="B2771">
            <v>1955</v>
          </cell>
          <cell r="C2771">
            <v>126965</v>
          </cell>
          <cell r="D2771" t="str">
            <v>Gujarat Craft Industries Ltd.</v>
          </cell>
          <cell r="E2771" t="str">
            <v>Plastic Products</v>
          </cell>
          <cell r="F2771" t="str">
            <v>GJCRI IN</v>
          </cell>
          <cell r="G2771" t="str">
            <v>INE372D01019</v>
          </cell>
          <cell r="H2771">
            <v>64.843299500000001</v>
          </cell>
          <cell r="I2771" t="str">
            <v>Small Cap</v>
          </cell>
          <cell r="J2771">
            <v>0</v>
          </cell>
        </row>
        <row r="2772">
          <cell r="A2772" t="str">
            <v>INE065J01024</v>
          </cell>
          <cell r="B2772">
            <v>5175</v>
          </cell>
          <cell r="C2772">
            <v>217597</v>
          </cell>
          <cell r="D2772" t="str">
            <v>Teamo Productions HQ Ltd.</v>
          </cell>
          <cell r="E2772" t="str">
            <v>Infrastructure</v>
          </cell>
          <cell r="F2772" t="str">
            <v>GIEN IN</v>
          </cell>
          <cell r="G2772" t="str">
            <v>INE065J01024</v>
          </cell>
          <cell r="H2772">
            <v>77.831591599999996</v>
          </cell>
          <cell r="I2772" t="str">
            <v>Small Cap</v>
          </cell>
          <cell r="J2772">
            <v>0.71</v>
          </cell>
        </row>
        <row r="2773">
          <cell r="A2773" t="str">
            <v>INE018401013</v>
          </cell>
          <cell r="B2773">
            <v>5047</v>
          </cell>
          <cell r="C2773">
            <v>301824</v>
          </cell>
          <cell r="D2773" t="str">
            <v>Suvidhaa Infoserve Ltd.</v>
          </cell>
          <cell r="E2773" t="str">
            <v>IT</v>
          </cell>
          <cell r="F2773" t="str">
            <v>SUVIDHAA IN</v>
          </cell>
          <cell r="G2773" t="str">
            <v>INE018401013</v>
          </cell>
          <cell r="H2773">
            <v>85.181516139999999</v>
          </cell>
          <cell r="I2773" t="str">
            <v>Small Cap</v>
          </cell>
          <cell r="J2773">
            <v>4.1100000000000003</v>
          </cell>
        </row>
        <row r="2774">
          <cell r="A2774" t="str">
            <v>INE375Y01018</v>
          </cell>
          <cell r="B2774">
            <v>4160</v>
          </cell>
          <cell r="C2774">
            <v>287374</v>
          </cell>
          <cell r="D2774" t="str">
            <v>Reliable Data Services Ltd.</v>
          </cell>
          <cell r="E2774" t="str">
            <v>IT</v>
          </cell>
          <cell r="F2774" t="str">
            <v>RELIABLE IN</v>
          </cell>
          <cell r="G2774" t="str">
            <v>INE375Y01018</v>
          </cell>
          <cell r="H2774">
            <v>121.9308</v>
          </cell>
          <cell r="I2774" t="str">
            <v>Small Cap</v>
          </cell>
          <cell r="J2774">
            <v>119.9</v>
          </cell>
        </row>
        <row r="2775">
          <cell r="A2775" t="str">
            <v>INE0I2F01015</v>
          </cell>
          <cell r="B2775">
            <v>3960</v>
          </cell>
          <cell r="C2775">
            <v>303518</v>
          </cell>
          <cell r="D2775" t="str">
            <v>Promax Power Ltd.</v>
          </cell>
          <cell r="E2775" t="str">
            <v>Infrastructure</v>
          </cell>
          <cell r="F2775" t="str">
            <v>PROMAX IN</v>
          </cell>
          <cell r="G2775" t="str">
            <v>INE0I2F01015</v>
          </cell>
          <cell r="H2775">
            <v>83.75</v>
          </cell>
          <cell r="I2775" t="str">
            <v>Small Cap</v>
          </cell>
          <cell r="J2775">
            <v>0</v>
          </cell>
        </row>
        <row r="2776">
          <cell r="A2776" t="str">
            <v>INE170D01025</v>
          </cell>
          <cell r="B2776">
            <v>356</v>
          </cell>
          <cell r="C2776">
            <v>123537</v>
          </cell>
          <cell r="D2776" t="str">
            <v>APM Industries Ltd.</v>
          </cell>
          <cell r="E2776" t="str">
            <v>Textile</v>
          </cell>
          <cell r="F2776" t="str">
            <v>APM IN</v>
          </cell>
          <cell r="G2776" t="str">
            <v>INE170D01025</v>
          </cell>
          <cell r="H2776">
            <v>75.337200960000004</v>
          </cell>
          <cell r="I2776" t="str">
            <v>Small Cap</v>
          </cell>
          <cell r="J2776">
            <v>0</v>
          </cell>
        </row>
        <row r="2777">
          <cell r="A2777" t="str">
            <v>INE655B01011</v>
          </cell>
          <cell r="B2777">
            <v>614</v>
          </cell>
          <cell r="C2777">
            <v>126849</v>
          </cell>
          <cell r="D2777" t="str">
            <v>Banaras Beads Ltd.</v>
          </cell>
          <cell r="E2777" t="str">
            <v>Construction Materials</v>
          </cell>
          <cell r="F2777" t="str">
            <v>BNBD IN</v>
          </cell>
          <cell r="G2777" t="str">
            <v>INE655B01011</v>
          </cell>
          <cell r="H2777">
            <v>71.664561378000002</v>
          </cell>
          <cell r="I2777" t="str">
            <v>Small Cap</v>
          </cell>
          <cell r="J2777">
            <v>107.84</v>
          </cell>
        </row>
        <row r="2778">
          <cell r="A2778" t="str">
            <v>INE706F01021</v>
          </cell>
          <cell r="B2778">
            <v>5090</v>
          </cell>
          <cell r="C2778">
            <v>111447</v>
          </cell>
          <cell r="D2778" t="str">
            <v>Sylph Technologies Ltd.</v>
          </cell>
          <cell r="E2778" t="str">
            <v>IT</v>
          </cell>
          <cell r="F2778" t="str">
            <v>SYL IN</v>
          </cell>
          <cell r="G2778" t="str">
            <v>INE706F01021</v>
          </cell>
          <cell r="H2778">
            <v>69.515991999999997</v>
          </cell>
          <cell r="I2778" t="str">
            <v>Small Cap</v>
          </cell>
          <cell r="J2778">
            <v>0</v>
          </cell>
        </row>
        <row r="2779">
          <cell r="A2779" t="str">
            <v>INE268L01046</v>
          </cell>
          <cell r="B2779">
            <v>4571</v>
          </cell>
          <cell r="C2779">
            <v>221520</v>
          </cell>
          <cell r="D2779" t="str">
            <v>Shekhawati Industries Ltd.</v>
          </cell>
          <cell r="E2779" t="str">
            <v>Textile</v>
          </cell>
          <cell r="F2779" t="str">
            <v>SPYL IN</v>
          </cell>
          <cell r="G2779" t="str">
            <v>INE268L01046</v>
          </cell>
          <cell r="H2779">
            <v>84.106800000000007</v>
          </cell>
          <cell r="I2779" t="str">
            <v>Small Cap</v>
          </cell>
          <cell r="J2779">
            <v>24.4</v>
          </cell>
        </row>
        <row r="2780">
          <cell r="A2780" t="str">
            <v>INE0PA401012</v>
          </cell>
          <cell r="B2780">
            <v>2223</v>
          </cell>
          <cell r="C2780">
            <v>316181</v>
          </cell>
          <cell r="D2780" t="str">
            <v>Identixweb Ltd.</v>
          </cell>
          <cell r="E2780" t="str">
            <v>IT</v>
          </cell>
          <cell r="F2780" t="str">
            <v>IDENTIXW IN</v>
          </cell>
          <cell r="G2780" t="str">
            <v>INE0PA401012</v>
          </cell>
          <cell r="H2780">
            <v>0</v>
          </cell>
          <cell r="I2780" t="str">
            <v>Small Cap</v>
          </cell>
          <cell r="J2780">
            <v>0</v>
          </cell>
        </row>
        <row r="2781">
          <cell r="A2781" t="str">
            <v>INE759I01024</v>
          </cell>
          <cell r="B2781">
            <v>3793</v>
          </cell>
          <cell r="C2781">
            <v>126435</v>
          </cell>
          <cell r="D2781" t="str">
            <v>Perfectpac Ltd.</v>
          </cell>
          <cell r="E2781" t="str">
            <v>Paper</v>
          </cell>
          <cell r="F2781" t="str">
            <v>PFTP IN</v>
          </cell>
          <cell r="G2781" t="str">
            <v>INE759I01024</v>
          </cell>
          <cell r="H2781">
            <v>65.362992500000004</v>
          </cell>
          <cell r="I2781" t="str">
            <v>Small Cap</v>
          </cell>
          <cell r="J2781">
            <v>0</v>
          </cell>
        </row>
        <row r="2782">
          <cell r="A2782" t="str">
            <v>INE457P01020</v>
          </cell>
          <cell r="B2782">
            <v>5301</v>
          </cell>
          <cell r="C2782">
            <v>236705</v>
          </cell>
          <cell r="D2782" t="str">
            <v>Toyam Sports Ltd.</v>
          </cell>
          <cell r="E2782" t="str">
            <v>Finance</v>
          </cell>
          <cell r="F2782" t="str">
            <v>TOYAMSL IN</v>
          </cell>
          <cell r="G2782" t="str">
            <v>INE457P01020</v>
          </cell>
          <cell r="H2782">
            <v>89.561324999999997</v>
          </cell>
          <cell r="I2782" t="str">
            <v>Small Cap</v>
          </cell>
          <cell r="J2782">
            <v>0</v>
          </cell>
        </row>
        <row r="2783">
          <cell r="A2783" t="str">
            <v>INE239L01013</v>
          </cell>
          <cell r="B2783">
            <v>3706</v>
          </cell>
          <cell r="C2783">
            <v>208912</v>
          </cell>
          <cell r="D2783" t="str">
            <v>Palco Metals Ltd.</v>
          </cell>
          <cell r="E2783" t="str">
            <v>Non - Ferrous Metals</v>
          </cell>
          <cell r="F2783" t="str">
            <v>PAML IN</v>
          </cell>
          <cell r="G2783" t="str">
            <v>INE239L01013</v>
          </cell>
          <cell r="H2783">
            <v>53.68</v>
          </cell>
          <cell r="I2783" t="str">
            <v>Small Cap</v>
          </cell>
          <cell r="J2783">
            <v>0</v>
          </cell>
        </row>
        <row r="2784">
          <cell r="A2784" t="str">
            <v>INE752B01024</v>
          </cell>
          <cell r="B2784">
            <v>3855</v>
          </cell>
          <cell r="C2784">
            <v>106605</v>
          </cell>
          <cell r="D2784" t="str">
            <v>Polychem Ltd.</v>
          </cell>
          <cell r="E2784" t="str">
            <v>Chemicals</v>
          </cell>
          <cell r="F2784" t="str">
            <v>POLC IN</v>
          </cell>
          <cell r="G2784" t="str">
            <v>INE752B01024</v>
          </cell>
          <cell r="H2784">
            <v>100.20316</v>
          </cell>
          <cell r="I2784" t="str">
            <v>Small Cap</v>
          </cell>
          <cell r="J2784">
            <v>0</v>
          </cell>
        </row>
        <row r="2785">
          <cell r="A2785" t="str">
            <v>INE380G01015</v>
          </cell>
          <cell r="B2785">
            <v>5722</v>
          </cell>
          <cell r="C2785">
            <v>104988</v>
          </cell>
          <cell r="D2785" t="str">
            <v>Welcast Steels Ltd.</v>
          </cell>
          <cell r="E2785" t="str">
            <v>Automobile &amp; Ancillaries</v>
          </cell>
          <cell r="F2785" t="str">
            <v>WLC IN</v>
          </cell>
          <cell r="G2785" t="str">
            <v>INE380G01015</v>
          </cell>
          <cell r="H2785">
            <v>69.999880090000005</v>
          </cell>
          <cell r="I2785" t="str">
            <v>Small Cap</v>
          </cell>
          <cell r="J2785">
            <v>0</v>
          </cell>
        </row>
        <row r="2786">
          <cell r="A2786" t="str">
            <v>INE669Y01022</v>
          </cell>
          <cell r="B2786">
            <v>4560</v>
          </cell>
          <cell r="C2786">
            <v>287623</v>
          </cell>
          <cell r="D2786" t="str">
            <v>Sharika Enterprises Ltd.</v>
          </cell>
          <cell r="E2786" t="str">
            <v>Capital Goods</v>
          </cell>
          <cell r="F2786" t="str">
            <v>SHARIKA IN</v>
          </cell>
          <cell r="G2786" t="str">
            <v>INE669Y01022</v>
          </cell>
          <cell r="H2786">
            <v>80.3215</v>
          </cell>
          <cell r="I2786" t="str">
            <v>Small Cap</v>
          </cell>
          <cell r="J2786">
            <v>0</v>
          </cell>
        </row>
        <row r="2787">
          <cell r="A2787" t="str">
            <v>INE0ZHT01012</v>
          </cell>
          <cell r="B2787">
            <v>5179</v>
          </cell>
          <cell r="C2787">
            <v>316708</v>
          </cell>
          <cell r="D2787" t="str">
            <v>Technichem Organics Ltd.</v>
          </cell>
          <cell r="E2787" t="str">
            <v>Chemicals</v>
          </cell>
          <cell r="F2787" t="str">
            <v>TECHNICH IN</v>
          </cell>
          <cell r="G2787" t="str">
            <v>INE0ZHT01012</v>
          </cell>
          <cell r="H2787">
            <v>93.881174999999999</v>
          </cell>
          <cell r="I2787" t="str">
            <v>Small Cap</v>
          </cell>
          <cell r="J2787">
            <v>0</v>
          </cell>
        </row>
        <row r="2788">
          <cell r="A2788" t="str">
            <v>INE0XAY01012</v>
          </cell>
          <cell r="B2788">
            <v>5298</v>
          </cell>
          <cell r="C2788">
            <v>316183</v>
          </cell>
          <cell r="D2788" t="str">
            <v>Toss the Coin Ltd.</v>
          </cell>
          <cell r="E2788" t="str">
            <v>Business Services</v>
          </cell>
          <cell r="F2788" t="str">
            <v>TTC IN</v>
          </cell>
          <cell r="G2788" t="str">
            <v>INE0XAY01012</v>
          </cell>
          <cell r="H2788">
            <v>0</v>
          </cell>
          <cell r="I2788" t="str">
            <v>Small Cap</v>
          </cell>
          <cell r="J2788">
            <v>0</v>
          </cell>
        </row>
        <row r="2789">
          <cell r="A2789" t="str">
            <v>INE034B01019</v>
          </cell>
          <cell r="B2789">
            <v>1956</v>
          </cell>
          <cell r="C2789">
            <v>111441</v>
          </cell>
          <cell r="D2789" t="str">
            <v>Gujarat Credit Corporation Ltd.</v>
          </cell>
          <cell r="E2789" t="str">
            <v>Finance</v>
          </cell>
          <cell r="F2789" t="str">
            <v>GCRC IN</v>
          </cell>
          <cell r="G2789" t="str">
            <v>INE034B01019</v>
          </cell>
          <cell r="H2789">
            <v>70.150000000000006</v>
          </cell>
          <cell r="I2789" t="str">
            <v>Small Cap</v>
          </cell>
          <cell r="J2789">
            <v>0</v>
          </cell>
        </row>
        <row r="2790">
          <cell r="A2790" t="str">
            <v>INE880B01015</v>
          </cell>
          <cell r="B2790">
            <v>330</v>
          </cell>
          <cell r="C2790">
            <v>107828</v>
          </cell>
          <cell r="D2790" t="str">
            <v>Ansal Housing Ltd.</v>
          </cell>
          <cell r="E2790" t="str">
            <v>Realty</v>
          </cell>
          <cell r="F2790" t="str">
            <v>ANSALHSG IN</v>
          </cell>
          <cell r="G2790" t="str">
            <v>INE880B01015</v>
          </cell>
          <cell r="H2790">
            <v>66.014764944000007</v>
          </cell>
          <cell r="I2790" t="str">
            <v>Small Cap</v>
          </cell>
          <cell r="J2790">
            <v>0</v>
          </cell>
        </row>
        <row r="2791">
          <cell r="A2791" t="str">
            <v>INE671C01016</v>
          </cell>
          <cell r="B2791">
            <v>4987</v>
          </cell>
          <cell r="C2791">
            <v>200390</v>
          </cell>
          <cell r="D2791" t="str">
            <v>Sunil Healthcare Ltd.</v>
          </cell>
          <cell r="E2791" t="str">
            <v>Chemicals</v>
          </cell>
          <cell r="F2791" t="str">
            <v>SSYN IN</v>
          </cell>
          <cell r="G2791" t="str">
            <v>INE671C01016</v>
          </cell>
          <cell r="H2791">
            <v>82.037999999999997</v>
          </cell>
          <cell r="I2791" t="str">
            <v>Small Cap</v>
          </cell>
          <cell r="J2791">
            <v>0</v>
          </cell>
        </row>
        <row r="2792">
          <cell r="A2792" t="str">
            <v>INE956B01013</v>
          </cell>
          <cell r="B2792">
            <v>1301</v>
          </cell>
          <cell r="C2792">
            <v>131923</v>
          </cell>
          <cell r="D2792" t="str">
            <v>Dhampure Speciality Sugars Ltd.</v>
          </cell>
          <cell r="E2792" t="str">
            <v>Agri</v>
          </cell>
          <cell r="F2792" t="str">
            <v>DSSL IN</v>
          </cell>
          <cell r="G2792" t="str">
            <v>INE956B01013</v>
          </cell>
          <cell r="H2792">
            <v>79.453919999999997</v>
          </cell>
          <cell r="I2792" t="str">
            <v>Small Cap</v>
          </cell>
          <cell r="J2792">
            <v>0</v>
          </cell>
        </row>
        <row r="2793">
          <cell r="A2793" t="str">
            <v>INE0KA601012</v>
          </cell>
          <cell r="B2793">
            <v>239</v>
          </cell>
          <cell r="C2793">
            <v>304681</v>
          </cell>
          <cell r="D2793" t="str">
            <v>Alkosign Ltd.</v>
          </cell>
          <cell r="E2793" t="str">
            <v>Construction Materials</v>
          </cell>
          <cell r="F2793" t="str">
            <v>ALKOSIGN IN</v>
          </cell>
          <cell r="G2793" t="str">
            <v>INE0KA601012</v>
          </cell>
          <cell r="H2793">
            <v>85.260750000000002</v>
          </cell>
          <cell r="I2793" t="str">
            <v>Small Cap</v>
          </cell>
          <cell r="J2793">
            <v>0</v>
          </cell>
        </row>
        <row r="2794">
          <cell r="A2794" t="str">
            <v>INE047O01014</v>
          </cell>
          <cell r="B2794">
            <v>3582</v>
          </cell>
          <cell r="C2794">
            <v>243201</v>
          </cell>
          <cell r="D2794" t="str">
            <v>NRB Industrial Bearings Ltd.</v>
          </cell>
          <cell r="E2794" t="str">
            <v>Automobile &amp; Ancillaries</v>
          </cell>
          <cell r="F2794" t="str">
            <v>NIBL IN</v>
          </cell>
          <cell r="G2794" t="str">
            <v>INE047O01014</v>
          </cell>
          <cell r="H2794">
            <v>72.764641949999998</v>
          </cell>
          <cell r="I2794" t="str">
            <v>Small Cap</v>
          </cell>
          <cell r="J2794">
            <v>29.97</v>
          </cell>
        </row>
        <row r="2795">
          <cell r="A2795" t="str">
            <v>INE609A01010</v>
          </cell>
          <cell r="B2795">
            <v>3980</v>
          </cell>
          <cell r="C2795">
            <v>100346</v>
          </cell>
          <cell r="D2795" t="str">
            <v>Punjab Communications Ltd.</v>
          </cell>
          <cell r="E2795" t="str">
            <v>Telecom</v>
          </cell>
          <cell r="F2795" t="str">
            <v>PJC IN</v>
          </cell>
          <cell r="G2795" t="str">
            <v>INE609A01010</v>
          </cell>
          <cell r="H2795">
            <v>59.360340405000002</v>
          </cell>
          <cell r="I2795" t="str">
            <v>Small Cap</v>
          </cell>
          <cell r="J2795">
            <v>0</v>
          </cell>
        </row>
        <row r="2796">
          <cell r="A2796" t="str">
            <v>INE731U01028</v>
          </cell>
          <cell r="B2796">
            <v>1342</v>
          </cell>
          <cell r="C2796">
            <v>282016</v>
          </cell>
          <cell r="D2796" t="str">
            <v>Digjam Ltd.</v>
          </cell>
          <cell r="E2796" t="str">
            <v>Textile</v>
          </cell>
          <cell r="F2796" t="str">
            <v>DGJM IN</v>
          </cell>
          <cell r="G2796" t="str">
            <v>INE731U01028</v>
          </cell>
          <cell r="H2796">
            <v>118</v>
          </cell>
          <cell r="I2796" t="str">
            <v>Small Cap</v>
          </cell>
          <cell r="J2796">
            <v>58.78</v>
          </cell>
        </row>
        <row r="2797">
          <cell r="A2797" t="str">
            <v>INE762C01021</v>
          </cell>
          <cell r="B2797">
            <v>297</v>
          </cell>
          <cell r="C2797">
            <v>126241</v>
          </cell>
          <cell r="D2797" t="str">
            <v>Amrapali Industries Ltd.</v>
          </cell>
          <cell r="E2797" t="str">
            <v>Trading</v>
          </cell>
          <cell r="F2797" t="str">
            <v>API IN</v>
          </cell>
          <cell r="G2797" t="str">
            <v>INE762C01021</v>
          </cell>
          <cell r="H2797">
            <v>81.897028452000001</v>
          </cell>
          <cell r="I2797" t="str">
            <v>Small Cap</v>
          </cell>
          <cell r="J2797">
            <v>0</v>
          </cell>
        </row>
        <row r="2798">
          <cell r="A2798" t="str">
            <v>INE791A01024</v>
          </cell>
          <cell r="B2798">
            <v>777</v>
          </cell>
          <cell r="C2798">
            <v>132290</v>
          </cell>
          <cell r="D2798" t="str">
            <v>BLB Ltd.</v>
          </cell>
          <cell r="E2798" t="str">
            <v>Finance</v>
          </cell>
          <cell r="F2798" t="str">
            <v>BLBL IN</v>
          </cell>
          <cell r="G2798" t="str">
            <v>INE791A01024</v>
          </cell>
          <cell r="H2798">
            <v>81.941149899999999</v>
          </cell>
          <cell r="I2798" t="str">
            <v>Small Cap</v>
          </cell>
          <cell r="J2798">
            <v>15.36</v>
          </cell>
        </row>
        <row r="2799">
          <cell r="A2799" t="str">
            <v>INE595R01023</v>
          </cell>
          <cell r="B2799">
            <v>1432</v>
          </cell>
          <cell r="C2799">
            <v>282192</v>
          </cell>
          <cell r="D2799" t="str">
            <v>East West Freight Carriers Ltd.</v>
          </cell>
          <cell r="E2799" t="str">
            <v>Finance</v>
          </cell>
          <cell r="F2799" t="str">
            <v>EASTWEST IN</v>
          </cell>
          <cell r="G2799" t="str">
            <v>INE595R01023</v>
          </cell>
          <cell r="H2799">
            <v>64.425375000000003</v>
          </cell>
          <cell r="I2799" t="str">
            <v>Small Cap</v>
          </cell>
          <cell r="J2799">
            <v>0</v>
          </cell>
        </row>
        <row r="2800">
          <cell r="A2800" t="str">
            <v>INE589J01015</v>
          </cell>
          <cell r="B2800">
            <v>4398</v>
          </cell>
          <cell r="C2800">
            <v>114280</v>
          </cell>
          <cell r="D2800" t="str">
            <v>Sanrhea Technical Textiles Ltd.</v>
          </cell>
          <cell r="E2800" t="str">
            <v>Textile</v>
          </cell>
          <cell r="F2800" t="str">
            <v>MAP IN</v>
          </cell>
          <cell r="G2800" t="str">
            <v>INE589J01015</v>
          </cell>
          <cell r="H2800">
            <v>91.096900000000005</v>
          </cell>
          <cell r="I2800" t="str">
            <v>Small Cap</v>
          </cell>
          <cell r="J2800">
            <v>0</v>
          </cell>
        </row>
        <row r="2801">
          <cell r="A2801" t="str">
            <v>INE709B01016</v>
          </cell>
          <cell r="B2801">
            <v>4754</v>
          </cell>
          <cell r="C2801">
            <v>131169</v>
          </cell>
          <cell r="D2801" t="str">
            <v>SKP Securities Ltd.</v>
          </cell>
          <cell r="E2801" t="str">
            <v>Finance</v>
          </cell>
          <cell r="F2801" t="str">
            <v>SKPS IN</v>
          </cell>
          <cell r="G2801" t="str">
            <v>INE709B01016</v>
          </cell>
          <cell r="H2801">
            <v>83.578019999999995</v>
          </cell>
          <cell r="I2801" t="str">
            <v>Small Cap</v>
          </cell>
          <cell r="J2801">
            <v>0</v>
          </cell>
        </row>
        <row r="2802">
          <cell r="A2802" t="str">
            <v>INE146E01015</v>
          </cell>
          <cell r="B2802">
            <v>1185</v>
          </cell>
          <cell r="C2802">
            <v>243574</v>
          </cell>
          <cell r="D2802" t="str">
            <v>Creative Castings Ltd.</v>
          </cell>
          <cell r="E2802" t="str">
            <v>Automobile &amp; Ancillaries</v>
          </cell>
          <cell r="F2802" t="str">
            <v>CRTC IN</v>
          </cell>
          <cell r="G2802" t="str">
            <v>INE146E01015</v>
          </cell>
          <cell r="H2802">
            <v>81.757000000000005</v>
          </cell>
          <cell r="I2802" t="str">
            <v>Small Cap</v>
          </cell>
          <cell r="J2802">
            <v>0</v>
          </cell>
        </row>
        <row r="2803">
          <cell r="A2803" t="str">
            <v>INE653D01012</v>
          </cell>
          <cell r="B2803">
            <v>4354</v>
          </cell>
          <cell r="C2803">
            <v>132005</v>
          </cell>
          <cell r="D2803" t="str">
            <v>Sam Industries Ltd.</v>
          </cell>
          <cell r="E2803" t="str">
            <v>Infrastructure</v>
          </cell>
          <cell r="F2803" t="str">
            <v>SAMI IN</v>
          </cell>
          <cell r="G2803" t="str">
            <v>INE653D01012</v>
          </cell>
          <cell r="H2803">
            <v>66.586262349999998</v>
          </cell>
          <cell r="I2803" t="str">
            <v>Small Cap</v>
          </cell>
          <cell r="J2803">
            <v>0</v>
          </cell>
        </row>
        <row r="2804">
          <cell r="A2804" t="str">
            <v>INE088D01011</v>
          </cell>
          <cell r="B2804">
            <v>5332</v>
          </cell>
          <cell r="C2804">
            <v>132159</v>
          </cell>
          <cell r="D2804" t="str">
            <v>Trescon Ltd.</v>
          </cell>
          <cell r="E2804" t="str">
            <v>Agri</v>
          </cell>
          <cell r="F2804" t="str">
            <v>TRES IN</v>
          </cell>
          <cell r="G2804" t="str">
            <v>INE088D01011</v>
          </cell>
          <cell r="H2804">
            <v>80.556299999999993</v>
          </cell>
          <cell r="I2804" t="str">
            <v>Small Cap</v>
          </cell>
          <cell r="J2804">
            <v>0</v>
          </cell>
        </row>
        <row r="2805">
          <cell r="A2805" t="str">
            <v>INE046E01025</v>
          </cell>
          <cell r="B2805">
            <v>365</v>
          </cell>
          <cell r="C2805">
            <v>106979</v>
          </cell>
          <cell r="D2805" t="str">
            <v>APT Packaging Ltd.</v>
          </cell>
          <cell r="E2805" t="str">
            <v>Plastic Products</v>
          </cell>
          <cell r="F2805" t="str">
            <v>APTL IN</v>
          </cell>
          <cell r="G2805" t="str">
            <v>INE046E01025</v>
          </cell>
          <cell r="H2805">
            <v>98.158097303000005</v>
          </cell>
          <cell r="I2805" t="str">
            <v>Small Cap</v>
          </cell>
          <cell r="J2805">
            <v>0</v>
          </cell>
        </row>
        <row r="2806">
          <cell r="A2806" t="str">
            <v>INE863I01016</v>
          </cell>
          <cell r="B2806">
            <v>622</v>
          </cell>
          <cell r="C2806">
            <v>200045</v>
          </cell>
          <cell r="D2806" t="str">
            <v>Bang Overseas Ltd.</v>
          </cell>
          <cell r="E2806" t="str">
            <v>Textile</v>
          </cell>
          <cell r="F2806" t="str">
            <v>BANG IN</v>
          </cell>
          <cell r="G2806" t="str">
            <v>INE863I01016</v>
          </cell>
          <cell r="H2806">
            <v>72.396839999999997</v>
          </cell>
          <cell r="I2806" t="str">
            <v>Small Cap</v>
          </cell>
          <cell r="J2806">
            <v>53.01</v>
          </cell>
        </row>
        <row r="2807">
          <cell r="A2807" t="str">
            <v>INE638N01012</v>
          </cell>
          <cell r="B2807">
            <v>1443</v>
          </cell>
          <cell r="C2807">
            <v>114402</v>
          </cell>
          <cell r="D2807" t="str">
            <v>Eco Hotels &amp; Resorts Ltd.</v>
          </cell>
          <cell r="E2807" t="str">
            <v>Hospitality</v>
          </cell>
          <cell r="F2807" t="str">
            <v>SFYP IN</v>
          </cell>
          <cell r="G2807" t="str">
            <v>INE638N01012</v>
          </cell>
          <cell r="H2807">
            <v>107.1762552</v>
          </cell>
          <cell r="I2807" t="str">
            <v>Small Cap</v>
          </cell>
          <cell r="J2807">
            <v>0</v>
          </cell>
        </row>
        <row r="2808">
          <cell r="A2808" t="str">
            <v>INE746D01014</v>
          </cell>
          <cell r="B2808">
            <v>3824</v>
          </cell>
          <cell r="C2808">
            <v>107864</v>
          </cell>
          <cell r="D2808" t="str">
            <v>Pioneer Investcorp Ltd.</v>
          </cell>
          <cell r="E2808" t="str">
            <v>Finance</v>
          </cell>
          <cell r="F2808" t="str">
            <v>PNL IN</v>
          </cell>
          <cell r="G2808" t="str">
            <v>INE746D01014</v>
          </cell>
          <cell r="H2808">
            <v>90.861853212</v>
          </cell>
          <cell r="I2808" t="str">
            <v>Small Cap</v>
          </cell>
          <cell r="J2808">
            <v>0</v>
          </cell>
        </row>
        <row r="2809">
          <cell r="A2809" t="str">
            <v>INE364D01032</v>
          </cell>
          <cell r="B2809">
            <v>322</v>
          </cell>
          <cell r="C2809">
            <v>131223</v>
          </cell>
          <cell r="D2809" t="str">
            <v>Anjani Synthetics Ltd.</v>
          </cell>
          <cell r="E2809" t="str">
            <v>Textile</v>
          </cell>
          <cell r="F2809" t="str">
            <v>ANJS IN</v>
          </cell>
          <cell r="G2809" t="str">
            <v>INE364D01032</v>
          </cell>
          <cell r="H2809">
            <v>48.1145</v>
          </cell>
          <cell r="I2809" t="str">
            <v>Small Cap</v>
          </cell>
          <cell r="J2809">
            <v>0</v>
          </cell>
        </row>
        <row r="2810">
          <cell r="A2810" t="str">
            <v>INE326C01017</v>
          </cell>
          <cell r="B2810">
            <v>82</v>
          </cell>
          <cell r="C2810">
            <v>130043</v>
          </cell>
          <cell r="D2810" t="str">
            <v>Acknit Industries Ltd.</v>
          </cell>
          <cell r="E2810" t="str">
            <v>Textile</v>
          </cell>
          <cell r="F2810" t="str">
            <v>AKNT IN</v>
          </cell>
          <cell r="G2810" t="str">
            <v>INE326C01017</v>
          </cell>
          <cell r="H2810">
            <v>88.6464</v>
          </cell>
          <cell r="I2810" t="str">
            <v>Small Cap</v>
          </cell>
          <cell r="J2810">
            <v>0</v>
          </cell>
        </row>
        <row r="2811">
          <cell r="A2811" t="str">
            <v>INE811H01017</v>
          </cell>
          <cell r="B2811">
            <v>4204</v>
          </cell>
          <cell r="C2811">
            <v>131952</v>
          </cell>
          <cell r="D2811" t="str">
            <v>Riba Textiles Ltd.</v>
          </cell>
          <cell r="E2811" t="str">
            <v>Textile</v>
          </cell>
          <cell r="F2811" t="str">
            <v>RIBA IN</v>
          </cell>
          <cell r="G2811" t="str">
            <v>INE811H01017</v>
          </cell>
          <cell r="H2811">
            <v>81.238553920000001</v>
          </cell>
          <cell r="I2811" t="str">
            <v>Small Cap</v>
          </cell>
          <cell r="J2811">
            <v>0</v>
          </cell>
        </row>
        <row r="2812">
          <cell r="A2812" t="str">
            <v>INE133B01019</v>
          </cell>
          <cell r="B2812">
            <v>2708</v>
          </cell>
          <cell r="C2812">
            <v>107180</v>
          </cell>
          <cell r="D2812" t="str">
            <v>Kesar Enterprises Ltd.</v>
          </cell>
          <cell r="E2812" t="str">
            <v>Agri</v>
          </cell>
          <cell r="F2812" t="str">
            <v>KSRE IN</v>
          </cell>
          <cell r="G2812" t="str">
            <v>INE133B01019</v>
          </cell>
          <cell r="H2812">
            <v>108.3565815</v>
          </cell>
          <cell r="I2812" t="str">
            <v>Small Cap</v>
          </cell>
          <cell r="J2812">
            <v>0</v>
          </cell>
        </row>
        <row r="2813">
          <cell r="A2813" t="str">
            <v>INE440C01016</v>
          </cell>
          <cell r="B2813">
            <v>4308</v>
          </cell>
          <cell r="C2813">
            <v>130461</v>
          </cell>
          <cell r="D2813" t="str">
            <v>Saboo Sodium Chloro Ltd.</v>
          </cell>
          <cell r="E2813" t="str">
            <v>FMCG</v>
          </cell>
          <cell r="F2813" t="str">
            <v>SBSC IN</v>
          </cell>
          <cell r="G2813" t="str">
            <v>INE440C01016</v>
          </cell>
          <cell r="H2813">
            <v>71.813203990999995</v>
          </cell>
          <cell r="I2813" t="str">
            <v>Small Cap</v>
          </cell>
          <cell r="J2813">
            <v>0</v>
          </cell>
        </row>
        <row r="2814">
          <cell r="A2814" t="str">
            <v>INE185H01016</v>
          </cell>
          <cell r="B2814">
            <v>997</v>
          </cell>
          <cell r="C2814">
            <v>132695</v>
          </cell>
          <cell r="D2814" t="str">
            <v>Celebrity Fashions Ltd.</v>
          </cell>
          <cell r="E2814" t="str">
            <v>Textile</v>
          </cell>
          <cell r="F2814" t="str">
            <v>CFLI IN</v>
          </cell>
          <cell r="G2814" t="str">
            <v>INE185H01016</v>
          </cell>
          <cell r="H2814">
            <v>73.583483228999995</v>
          </cell>
          <cell r="I2814" t="str">
            <v>Small Cap</v>
          </cell>
          <cell r="J2814">
            <v>12.43</v>
          </cell>
        </row>
        <row r="2815">
          <cell r="A2815" t="str">
            <v>INE521L01030</v>
          </cell>
          <cell r="B2815">
            <v>615</v>
          </cell>
          <cell r="C2815">
            <v>109053</v>
          </cell>
          <cell r="D2815" t="str">
            <v>Banas Finance Ltd.</v>
          </cell>
          <cell r="E2815" t="str">
            <v>Finance</v>
          </cell>
          <cell r="F2815" t="str">
            <v>BNF IN</v>
          </cell>
          <cell r="G2815" t="str">
            <v>INE521L01030</v>
          </cell>
          <cell r="H2815">
            <v>82.769769851999996</v>
          </cell>
          <cell r="I2815" t="str">
            <v>Small Cap</v>
          </cell>
          <cell r="J2815">
            <v>0</v>
          </cell>
        </row>
        <row r="2816">
          <cell r="A2816" t="str">
            <v>INE369Q01017</v>
          </cell>
          <cell r="B2816">
            <v>1726</v>
          </cell>
          <cell r="C2816">
            <v>273384</v>
          </cell>
          <cell r="D2816" t="str">
            <v>Ganesha Ecoverse Ltd.</v>
          </cell>
          <cell r="E2816" t="str">
            <v>Trading</v>
          </cell>
          <cell r="F2816" t="str">
            <v>MAML IN</v>
          </cell>
          <cell r="G2816" t="str">
            <v>INE369Q01017</v>
          </cell>
          <cell r="H2816">
            <v>94.41886135</v>
          </cell>
          <cell r="I2816" t="str">
            <v>Small Cap</v>
          </cell>
          <cell r="J2816">
            <v>0</v>
          </cell>
        </row>
        <row r="2817">
          <cell r="A2817" t="str">
            <v>INE095B01010</v>
          </cell>
          <cell r="B2817">
            <v>1485</v>
          </cell>
          <cell r="C2817">
            <v>126705</v>
          </cell>
          <cell r="D2817" t="str">
            <v>Elegant Marbles &amp; Grani Industries Ltd.</v>
          </cell>
          <cell r="E2817" t="str">
            <v>Construction Materials</v>
          </cell>
          <cell r="F2817" t="str">
            <v>EMGI IN</v>
          </cell>
          <cell r="G2817" t="str">
            <v>INE095B01010</v>
          </cell>
          <cell r="H2817">
            <v>65.778599999999997</v>
          </cell>
          <cell r="I2817" t="str">
            <v>Small Cap</v>
          </cell>
          <cell r="J2817">
            <v>0</v>
          </cell>
        </row>
        <row r="2818">
          <cell r="A2818" t="str">
            <v>INE280E01038</v>
          </cell>
          <cell r="B2818">
            <v>4434</v>
          </cell>
          <cell r="C2818">
            <v>279353</v>
          </cell>
          <cell r="D2818" t="str">
            <v>Sattva Sukun Lifecare Ltd.</v>
          </cell>
          <cell r="E2818" t="str">
            <v>Trading</v>
          </cell>
          <cell r="F2818" t="str">
            <v>MDEL IN</v>
          </cell>
          <cell r="G2818" t="str">
            <v>INE280E01038</v>
          </cell>
          <cell r="H2818">
            <v>31.071701088000001</v>
          </cell>
          <cell r="I2818" t="str">
            <v>Small Cap</v>
          </cell>
          <cell r="J2818">
            <v>0</v>
          </cell>
        </row>
        <row r="2819">
          <cell r="A2819" t="str">
            <v>INE0NIJ01017</v>
          </cell>
          <cell r="B2819">
            <v>1293</v>
          </cell>
          <cell r="C2819">
            <v>308984</v>
          </cell>
          <cell r="D2819" t="str">
            <v>Dev Labtech Venture Ltd.</v>
          </cell>
          <cell r="E2819" t="str">
            <v>Diamond  &amp;  Jewellery</v>
          </cell>
          <cell r="F2819" t="str">
            <v>DEVLAB IN</v>
          </cell>
          <cell r="G2819" t="str">
            <v>INE0NIJ01017</v>
          </cell>
          <cell r="H2819">
            <v>78.296717400000006</v>
          </cell>
          <cell r="I2819" t="str">
            <v>Small Cap</v>
          </cell>
          <cell r="J2819">
            <v>0</v>
          </cell>
        </row>
        <row r="2820">
          <cell r="A2820" t="str">
            <v>INE132F01038</v>
          </cell>
          <cell r="B2820">
            <v>3460</v>
          </cell>
          <cell r="C2820">
            <v>130557</v>
          </cell>
          <cell r="D2820" t="str">
            <v>NCL Research &amp; Financial Services Ltd.</v>
          </cell>
          <cell r="E2820" t="str">
            <v>Finance</v>
          </cell>
          <cell r="F2820" t="str">
            <v>NCLRF IN</v>
          </cell>
          <cell r="G2820" t="str">
            <v>INE132F01038</v>
          </cell>
          <cell r="H2820">
            <v>64.219679999999997</v>
          </cell>
          <cell r="I2820" t="str">
            <v>Small Cap</v>
          </cell>
          <cell r="J2820">
            <v>0</v>
          </cell>
        </row>
        <row r="2821">
          <cell r="A2821" t="str">
            <v>INE793H01017</v>
          </cell>
          <cell r="B2821">
            <v>3387</v>
          </cell>
          <cell r="C2821">
            <v>131832</v>
          </cell>
          <cell r="D2821" t="str">
            <v>Nagarjuna Agri Tech Ltd.</v>
          </cell>
          <cell r="E2821" t="str">
            <v>Trading</v>
          </cell>
          <cell r="F2821" t="str">
            <v>NAT IN</v>
          </cell>
          <cell r="G2821" t="str">
            <v>INE793H01017</v>
          </cell>
          <cell r="H2821">
            <v>0</v>
          </cell>
          <cell r="I2821" t="str">
            <v>Small Cap</v>
          </cell>
          <cell r="J2821">
            <v>0</v>
          </cell>
        </row>
        <row r="2822">
          <cell r="A2822" t="str">
            <v>INE781B01015</v>
          </cell>
          <cell r="B2822">
            <v>3564</v>
          </cell>
          <cell r="C2822">
            <v>132481</v>
          </cell>
          <cell r="D2822" t="str">
            <v>Noida Toll Bridge Company Ltd.</v>
          </cell>
          <cell r="E2822" t="str">
            <v>Infrastructure</v>
          </cell>
          <cell r="F2822" t="str">
            <v>NTB IN</v>
          </cell>
          <cell r="G2822" t="str">
            <v>INE781B01015</v>
          </cell>
          <cell r="H2822">
            <v>82.111995882000002</v>
          </cell>
          <cell r="I2822" t="str">
            <v>Small Cap</v>
          </cell>
          <cell r="J2822">
            <v>4.3899999999999997</v>
          </cell>
        </row>
        <row r="2823">
          <cell r="A2823" t="str">
            <v>INE333E01019</v>
          </cell>
          <cell r="B2823">
            <v>5426</v>
          </cell>
          <cell r="C2823">
            <v>130997</v>
          </cell>
          <cell r="D2823" t="str">
            <v>Unique Organics Ltd.</v>
          </cell>
          <cell r="E2823" t="str">
            <v>Agri</v>
          </cell>
          <cell r="F2823" t="str">
            <v>UQO IN</v>
          </cell>
          <cell r="G2823" t="str">
            <v>INE333E01019</v>
          </cell>
          <cell r="H2823">
            <v>69.679865000000007</v>
          </cell>
          <cell r="I2823" t="str">
            <v>Small Cap</v>
          </cell>
          <cell r="J2823">
            <v>0</v>
          </cell>
        </row>
        <row r="2824">
          <cell r="A2824" t="str">
            <v>INE953B01010</v>
          </cell>
          <cell r="B2824">
            <v>1033</v>
          </cell>
          <cell r="C2824">
            <v>111696</v>
          </cell>
          <cell r="D2824" t="str">
            <v>Chartered Capital &amp; Investment Ltd.</v>
          </cell>
          <cell r="E2824" t="str">
            <v>Finance</v>
          </cell>
          <cell r="F2824" t="str">
            <v>CCPI IN</v>
          </cell>
          <cell r="G2824" t="str">
            <v>INE953B01010</v>
          </cell>
          <cell r="H2824">
            <v>78.331716</v>
          </cell>
          <cell r="I2824" t="str">
            <v>Small Cap</v>
          </cell>
          <cell r="J2824">
            <v>0</v>
          </cell>
        </row>
        <row r="2825">
          <cell r="A2825" t="str">
            <v>INE765B01018</v>
          </cell>
          <cell r="B2825">
            <v>4756</v>
          </cell>
          <cell r="C2825">
            <v>126479</v>
          </cell>
          <cell r="D2825" t="str">
            <v>Sky Industries Ltd.</v>
          </cell>
          <cell r="E2825" t="str">
            <v>Textile</v>
          </cell>
          <cell r="F2825" t="str">
            <v>SKY IN</v>
          </cell>
          <cell r="G2825" t="str">
            <v>INE765B01018</v>
          </cell>
          <cell r="H2825">
            <v>73.816011055000004</v>
          </cell>
          <cell r="I2825" t="str">
            <v>Small Cap</v>
          </cell>
          <cell r="J2825">
            <v>0</v>
          </cell>
        </row>
        <row r="2826">
          <cell r="A2826" t="str">
            <v>INE613B01010</v>
          </cell>
          <cell r="B2826">
            <v>2179</v>
          </cell>
          <cell r="C2826">
            <v>111194</v>
          </cell>
          <cell r="D2826" t="str">
            <v>ICDS Ltd.</v>
          </cell>
          <cell r="E2826" t="str">
            <v>Finance</v>
          </cell>
          <cell r="F2826" t="str">
            <v>ICDS IN</v>
          </cell>
          <cell r="G2826" t="str">
            <v>INE613B01010</v>
          </cell>
          <cell r="H2826">
            <v>59.922820000000002</v>
          </cell>
          <cell r="I2826" t="str">
            <v>Small Cap</v>
          </cell>
          <cell r="J2826">
            <v>46.06</v>
          </cell>
        </row>
        <row r="2827">
          <cell r="A2827" t="str">
            <v>INE024B01010</v>
          </cell>
          <cell r="B2827">
            <v>2569</v>
          </cell>
          <cell r="C2827">
            <v>131861</v>
          </cell>
          <cell r="D2827" t="str">
            <v>Joindre Capital Services Ltd.</v>
          </cell>
          <cell r="E2827" t="str">
            <v>Finance</v>
          </cell>
          <cell r="F2827" t="str">
            <v>JCS IN</v>
          </cell>
          <cell r="G2827" t="str">
            <v>INE024B01010</v>
          </cell>
          <cell r="H2827">
            <v>80.998636840000003</v>
          </cell>
          <cell r="I2827" t="str">
            <v>Small Cap</v>
          </cell>
          <cell r="J2827">
            <v>0</v>
          </cell>
        </row>
        <row r="2828">
          <cell r="A2828" t="str">
            <v>INE878P01019</v>
          </cell>
          <cell r="B2828">
            <v>5658</v>
          </cell>
          <cell r="C2828">
            <v>267528</v>
          </cell>
          <cell r="D2828" t="str">
            <v>Vistar Amar Ltd.</v>
          </cell>
          <cell r="E2828" t="str">
            <v>Agri</v>
          </cell>
          <cell r="F2828" t="str">
            <v>VISAMAR IN</v>
          </cell>
          <cell r="G2828" t="str">
            <v>INE878P01019</v>
          </cell>
          <cell r="H2828">
            <v>74.304000000000002</v>
          </cell>
          <cell r="I2828" t="str">
            <v>Small Cap</v>
          </cell>
          <cell r="J2828">
            <v>0</v>
          </cell>
        </row>
        <row r="2829">
          <cell r="A2829" t="str">
            <v>INE0UK501010</v>
          </cell>
          <cell r="B2829">
            <v>5251</v>
          </cell>
          <cell r="C2829">
            <v>314828</v>
          </cell>
          <cell r="D2829" t="str">
            <v>Three M Paper Boards Ltd.</v>
          </cell>
          <cell r="E2829" t="str">
            <v>Paper</v>
          </cell>
          <cell r="F2829" t="str">
            <v>THREEMPA IN</v>
          </cell>
          <cell r="G2829" t="str">
            <v>INE0UK501010</v>
          </cell>
          <cell r="H2829">
            <v>74.256209600000005</v>
          </cell>
          <cell r="I2829" t="str">
            <v>Small Cap</v>
          </cell>
          <cell r="J2829">
            <v>0</v>
          </cell>
        </row>
        <row r="2830">
          <cell r="A2830" t="str">
            <v>INE601A01017</v>
          </cell>
          <cell r="B2830">
            <v>2787</v>
          </cell>
          <cell r="C2830">
            <v>100458</v>
          </cell>
          <cell r="D2830" t="str">
            <v>Kore Foods Ltd.</v>
          </cell>
          <cell r="E2830" t="str">
            <v>FMCG</v>
          </cell>
          <cell r="F2830" t="str">
            <v>PPII IN</v>
          </cell>
          <cell r="G2830" t="str">
            <v>INE601A01017</v>
          </cell>
          <cell r="H2830">
            <v>76.539599999999993</v>
          </cell>
          <cell r="I2830" t="str">
            <v>Small Cap</v>
          </cell>
          <cell r="J2830">
            <v>0</v>
          </cell>
        </row>
        <row r="2831">
          <cell r="A2831" t="str">
            <v>INE938A01021</v>
          </cell>
          <cell r="B2831">
            <v>2885</v>
          </cell>
          <cell r="C2831">
            <v>132019</v>
          </cell>
          <cell r="D2831" t="str">
            <v>LCC Infotech Ltd.</v>
          </cell>
          <cell r="E2831" t="str">
            <v>IT</v>
          </cell>
          <cell r="F2831" t="str">
            <v>ARHF IN</v>
          </cell>
          <cell r="G2831" t="str">
            <v>INE938A01021</v>
          </cell>
          <cell r="H2831">
            <v>55.827667349999999</v>
          </cell>
          <cell r="I2831" t="str">
            <v>Small Cap</v>
          </cell>
          <cell r="J2831">
            <v>4.5</v>
          </cell>
        </row>
        <row r="2832">
          <cell r="A2832" t="str">
            <v>INE843L01012</v>
          </cell>
          <cell r="B2832">
            <v>5008</v>
          </cell>
          <cell r="C2832">
            <v>119234</v>
          </cell>
          <cell r="D2832" t="str">
            <v>Superior Industrial Enterprises Ltd.</v>
          </cell>
          <cell r="E2832" t="str">
            <v>Paper</v>
          </cell>
          <cell r="F2832" t="str">
            <v>SUIE IN</v>
          </cell>
          <cell r="G2832" t="str">
            <v>INE843L01012</v>
          </cell>
          <cell r="H2832">
            <v>70.773499999999999</v>
          </cell>
          <cell r="I2832" t="str">
            <v>Small Cap</v>
          </cell>
          <cell r="J2832">
            <v>0</v>
          </cell>
        </row>
        <row r="2833">
          <cell r="A2833" t="str">
            <v>INE578C01021</v>
          </cell>
          <cell r="B2833">
            <v>5302</v>
          </cell>
          <cell r="C2833">
            <v>100421</v>
          </cell>
          <cell r="D2833" t="str">
            <v>TPI India Ltd.</v>
          </cell>
          <cell r="E2833" t="str">
            <v>Plastic Products</v>
          </cell>
          <cell r="F2833" t="str">
            <v>TPII IN</v>
          </cell>
          <cell r="G2833" t="str">
            <v>INE578C01021</v>
          </cell>
          <cell r="H2833">
            <v>77.334245999999993</v>
          </cell>
          <cell r="I2833" t="str">
            <v>Small Cap</v>
          </cell>
          <cell r="J2833">
            <v>0</v>
          </cell>
        </row>
        <row r="2834">
          <cell r="A2834" t="str">
            <v>INE218G01033</v>
          </cell>
          <cell r="B2834">
            <v>3708</v>
          </cell>
          <cell r="C2834">
            <v>132521</v>
          </cell>
          <cell r="D2834" t="str">
            <v>Palred Technologies Ltd.</v>
          </cell>
          <cell r="E2834" t="str">
            <v>IT</v>
          </cell>
          <cell r="F2834" t="str">
            <v>PALT IN</v>
          </cell>
          <cell r="G2834" t="str">
            <v>INE218G01033</v>
          </cell>
          <cell r="H2834">
            <v>61.89678396</v>
          </cell>
          <cell r="I2834" t="str">
            <v>Small Cap</v>
          </cell>
          <cell r="J2834">
            <v>50.34</v>
          </cell>
        </row>
        <row r="2835">
          <cell r="A2835" t="str">
            <v>INE097E01028</v>
          </cell>
          <cell r="B2835">
            <v>3203</v>
          </cell>
          <cell r="C2835">
            <v>122235</v>
          </cell>
          <cell r="D2835" t="str">
            <v>Minal Industries Ltd.</v>
          </cell>
          <cell r="E2835" t="str">
            <v>Diamond  &amp;  Jewellery</v>
          </cell>
          <cell r="F2835" t="str">
            <v>MENG IN</v>
          </cell>
          <cell r="G2835" t="str">
            <v>INE097E01028</v>
          </cell>
          <cell r="H2835">
            <v>75.608856099999997</v>
          </cell>
          <cell r="I2835" t="str">
            <v>Small Cap</v>
          </cell>
          <cell r="J2835">
            <v>0</v>
          </cell>
        </row>
        <row r="2836">
          <cell r="A2836" t="str">
            <v>INE220C01012</v>
          </cell>
          <cell r="B2836">
            <v>1303</v>
          </cell>
          <cell r="C2836">
            <v>121216</v>
          </cell>
          <cell r="D2836" t="str">
            <v>Dhanalaxmi Roto Spinners Ltd.</v>
          </cell>
          <cell r="E2836" t="str">
            <v>Trading</v>
          </cell>
          <cell r="F2836" t="str">
            <v>DLRS IN</v>
          </cell>
          <cell r="G2836" t="str">
            <v>INE220C01012</v>
          </cell>
          <cell r="H2836">
            <v>73.333440600000003</v>
          </cell>
          <cell r="I2836" t="str">
            <v>Small Cap</v>
          </cell>
          <cell r="J2836">
            <v>0</v>
          </cell>
        </row>
        <row r="2837">
          <cell r="A2837" t="str">
            <v>INE362C01012</v>
          </cell>
          <cell r="B2837">
            <v>1854</v>
          </cell>
          <cell r="C2837">
            <v>130317</v>
          </cell>
          <cell r="D2837" t="str">
            <v>Godavari Drugs Ltd.</v>
          </cell>
          <cell r="E2837" t="str">
            <v>Healthcare</v>
          </cell>
          <cell r="F2837" t="str">
            <v>GDR IN</v>
          </cell>
          <cell r="G2837" t="str">
            <v>INE362C01012</v>
          </cell>
          <cell r="H2837">
            <v>61.960954000000001</v>
          </cell>
          <cell r="I2837" t="str">
            <v>Small Cap</v>
          </cell>
          <cell r="J2837">
            <v>0</v>
          </cell>
        </row>
        <row r="2838">
          <cell r="A2838" t="str">
            <v>INE427V01013</v>
          </cell>
          <cell r="B2838">
            <v>132</v>
          </cell>
          <cell r="C2838">
            <v>282664</v>
          </cell>
          <cell r="D2838" t="str">
            <v>Aditya Consumer Marketing Ltd.</v>
          </cell>
          <cell r="E2838" t="str">
            <v>Retailing</v>
          </cell>
          <cell r="F2838" t="str">
            <v>ADCML IN</v>
          </cell>
          <cell r="G2838" t="str">
            <v>INE427V01013</v>
          </cell>
          <cell r="H2838">
            <v>0</v>
          </cell>
          <cell r="I2838" t="str">
            <v>Small Cap</v>
          </cell>
          <cell r="J2838">
            <v>0</v>
          </cell>
        </row>
        <row r="2839">
          <cell r="A2839" t="str">
            <v>INE245B01011</v>
          </cell>
          <cell r="B2839">
            <v>3806</v>
          </cell>
          <cell r="C2839">
            <v>126481</v>
          </cell>
          <cell r="D2839" t="str">
            <v>Phoenix International Ltd.</v>
          </cell>
          <cell r="E2839" t="str">
            <v>FMCG</v>
          </cell>
          <cell r="F2839" t="str">
            <v>PHI IN</v>
          </cell>
          <cell r="G2839" t="str">
            <v>INE245B01011</v>
          </cell>
          <cell r="H2839">
            <v>77.181607319999998</v>
          </cell>
          <cell r="I2839" t="str">
            <v>Small Cap</v>
          </cell>
          <cell r="J2839">
            <v>0</v>
          </cell>
        </row>
        <row r="2840">
          <cell r="A2840" t="str">
            <v>INE377D01018</v>
          </cell>
          <cell r="B2840">
            <v>412</v>
          </cell>
          <cell r="C2840">
            <v>126935</v>
          </cell>
          <cell r="D2840" t="str">
            <v>Arunis Abode Ltd.</v>
          </cell>
          <cell r="E2840" t="str">
            <v>Finance</v>
          </cell>
          <cell r="F2840" t="str">
            <v>ARUNIS IN</v>
          </cell>
          <cell r="G2840" t="str">
            <v>INE377D01018</v>
          </cell>
          <cell r="H2840">
            <v>322.065</v>
          </cell>
          <cell r="I2840" t="str">
            <v>Small Cap</v>
          </cell>
          <cell r="J2840">
            <v>0</v>
          </cell>
        </row>
        <row r="2841">
          <cell r="A2841" t="str">
            <v>INE775R01013</v>
          </cell>
          <cell r="B2841">
            <v>4243</v>
          </cell>
          <cell r="C2841">
            <v>105807</v>
          </cell>
          <cell r="D2841" t="str">
            <v>Rolcon Engineering Company Ltd.</v>
          </cell>
          <cell r="E2841" t="str">
            <v>Capital Goods</v>
          </cell>
          <cell r="F2841" t="str">
            <v>RCE IN</v>
          </cell>
          <cell r="G2841" t="str">
            <v>INE775R01013</v>
          </cell>
          <cell r="H2841">
            <v>0</v>
          </cell>
          <cell r="I2841" t="str">
            <v>Small Cap</v>
          </cell>
          <cell r="J2841">
            <v>0</v>
          </cell>
        </row>
        <row r="2842">
          <cell r="A2842" t="str">
            <v>INE647Z01025</v>
          </cell>
          <cell r="B2842">
            <v>5667</v>
          </cell>
          <cell r="C2842">
            <v>291539</v>
          </cell>
          <cell r="D2842" t="str">
            <v>Vivid Mercantile Ltd.</v>
          </cell>
          <cell r="E2842" t="str">
            <v>Realty</v>
          </cell>
          <cell r="F2842" t="str">
            <v>VIVIDM IN</v>
          </cell>
          <cell r="G2842" t="str">
            <v>INE647Z01025</v>
          </cell>
          <cell r="H2842">
            <v>60.053583600000003</v>
          </cell>
          <cell r="I2842" t="str">
            <v>Small Cap</v>
          </cell>
          <cell r="J2842">
            <v>0</v>
          </cell>
        </row>
        <row r="2843">
          <cell r="A2843" t="str">
            <v>INE757D01011</v>
          </cell>
          <cell r="B2843">
            <v>5190</v>
          </cell>
          <cell r="C2843">
            <v>124204</v>
          </cell>
          <cell r="D2843" t="str">
            <v>Teesta Agro Industries Ltd.</v>
          </cell>
          <cell r="E2843" t="str">
            <v>Chemicals</v>
          </cell>
          <cell r="F2843" t="str">
            <v>SBF IN</v>
          </cell>
          <cell r="G2843" t="str">
            <v>INE757D01011</v>
          </cell>
          <cell r="H2843">
            <v>67.319999999999993</v>
          </cell>
          <cell r="I2843" t="str">
            <v>Small Cap</v>
          </cell>
          <cell r="J2843">
            <v>0</v>
          </cell>
        </row>
        <row r="2844">
          <cell r="A2844" t="str">
            <v>INE722J01012</v>
          </cell>
          <cell r="B2844">
            <v>4127</v>
          </cell>
          <cell r="C2844">
            <v>209070</v>
          </cell>
          <cell r="D2844" t="str">
            <v>Ravi Kumar Distilleries Ltd.</v>
          </cell>
          <cell r="E2844" t="str">
            <v>Alcohol</v>
          </cell>
          <cell r="F2844" t="str">
            <v>RKD IN</v>
          </cell>
          <cell r="G2844" t="str">
            <v>INE722J01012</v>
          </cell>
          <cell r="H2844">
            <v>70.944000000000003</v>
          </cell>
          <cell r="I2844" t="str">
            <v>Small Cap</v>
          </cell>
          <cell r="J2844">
            <v>29.64</v>
          </cell>
        </row>
        <row r="2845">
          <cell r="A2845" t="str">
            <v>INE0PZB01013</v>
          </cell>
          <cell r="B2845">
            <v>3870</v>
          </cell>
          <cell r="C2845">
            <v>314827</v>
          </cell>
          <cell r="D2845" t="str">
            <v>Popular Foundations Ltd.</v>
          </cell>
          <cell r="E2845" t="str">
            <v>Infrastructure</v>
          </cell>
          <cell r="F2845" t="str">
            <v>PFL IN</v>
          </cell>
          <cell r="G2845" t="str">
            <v>INE0PZB01013</v>
          </cell>
          <cell r="H2845">
            <v>67.960629999999995</v>
          </cell>
          <cell r="I2845" t="str">
            <v>Small Cap</v>
          </cell>
          <cell r="J2845">
            <v>0</v>
          </cell>
        </row>
        <row r="2846">
          <cell r="A2846" t="str">
            <v>INE060D01010</v>
          </cell>
          <cell r="B2846">
            <v>3417</v>
          </cell>
          <cell r="C2846">
            <v>117431</v>
          </cell>
          <cell r="D2846" t="str">
            <v>Narmada Macplast Drip Irrigation Systems Ltd.</v>
          </cell>
          <cell r="E2846" t="str">
            <v>Plastic Products</v>
          </cell>
          <cell r="F2846" t="str">
            <v>NMPD IN</v>
          </cell>
          <cell r="G2846" t="str">
            <v>INE060D01010</v>
          </cell>
          <cell r="H2846">
            <v>72.097700000000003</v>
          </cell>
          <cell r="I2846" t="str">
            <v>Small Cap</v>
          </cell>
          <cell r="J2846">
            <v>0</v>
          </cell>
        </row>
        <row r="2847">
          <cell r="A2847" t="str">
            <v>INE0VYX01018</v>
          </cell>
          <cell r="B2847">
            <v>3588</v>
          </cell>
          <cell r="C2847">
            <v>317111</v>
          </cell>
          <cell r="D2847" t="str">
            <v>Nukleus Office Solutions Ltd.</v>
          </cell>
          <cell r="E2847" t="str">
            <v>Business Services</v>
          </cell>
          <cell r="F2847" t="str">
            <v>NUKLEUS IN</v>
          </cell>
          <cell r="G2847" t="str">
            <v>INE0VYX01018</v>
          </cell>
          <cell r="H2847">
            <v>64.512</v>
          </cell>
          <cell r="I2847" t="str">
            <v>Small Cap</v>
          </cell>
          <cell r="J2847">
            <v>0</v>
          </cell>
        </row>
        <row r="2848">
          <cell r="A2848" t="str">
            <v>INE606K01049</v>
          </cell>
          <cell r="B2848">
            <v>4865</v>
          </cell>
          <cell r="C2848">
            <v>255055</v>
          </cell>
          <cell r="D2848" t="str">
            <v>Srestha Finvest Ltd.</v>
          </cell>
          <cell r="E2848" t="str">
            <v>Finance</v>
          </cell>
          <cell r="F2848" t="str">
            <v>SRFIN IN</v>
          </cell>
          <cell r="G2848" t="str">
            <v>INE606K01049</v>
          </cell>
          <cell r="H2848">
            <v>65.599999999999994</v>
          </cell>
          <cell r="I2848" t="str">
            <v>Small Cap</v>
          </cell>
          <cell r="J2848">
            <v>0</v>
          </cell>
        </row>
        <row r="2849">
          <cell r="A2849" t="str">
            <v>INE642I01014</v>
          </cell>
          <cell r="B2849">
            <v>1865</v>
          </cell>
          <cell r="C2849">
            <v>200128</v>
          </cell>
          <cell r="D2849" t="str">
            <v>Gokak Textiles Ltd.</v>
          </cell>
          <cell r="E2849" t="str">
            <v>Textile</v>
          </cell>
          <cell r="F2849" t="str">
            <v>GTEX IN</v>
          </cell>
          <cell r="G2849" t="str">
            <v>INE642I01014</v>
          </cell>
          <cell r="H2849">
            <v>59.078709719999999</v>
          </cell>
          <cell r="I2849" t="str">
            <v>Small Cap</v>
          </cell>
          <cell r="J2849">
            <v>0</v>
          </cell>
        </row>
        <row r="2850">
          <cell r="A2850" t="str">
            <v>INE229N01010</v>
          </cell>
          <cell r="B2850">
            <v>3094</v>
          </cell>
          <cell r="C2850">
            <v>114060</v>
          </cell>
          <cell r="D2850" t="str">
            <v>Markobenz Ventures Ltd.</v>
          </cell>
          <cell r="E2850" t="str">
            <v>Textile</v>
          </cell>
          <cell r="F2850" t="str">
            <v>EGTX IN</v>
          </cell>
          <cell r="G2850" t="str">
            <v>INE229N01010</v>
          </cell>
          <cell r="H2850">
            <v>17.721599999999999</v>
          </cell>
          <cell r="I2850" t="str">
            <v>Small Cap</v>
          </cell>
          <cell r="J2850">
            <v>0</v>
          </cell>
        </row>
        <row r="2851">
          <cell r="A2851" t="str">
            <v>INE691K01017</v>
          </cell>
          <cell r="B2851">
            <v>806</v>
          </cell>
          <cell r="C2851">
            <v>101430</v>
          </cell>
          <cell r="D2851" t="str">
            <v>Bombay Cycle &amp; Motor Agency Ltd.</v>
          </cell>
          <cell r="E2851" t="str">
            <v>Miscellaneous</v>
          </cell>
          <cell r="F2851" t="str">
            <v>BCMA IN</v>
          </cell>
          <cell r="G2851" t="str">
            <v>INE691K01017</v>
          </cell>
          <cell r="H2851">
            <v>80.786000000000001</v>
          </cell>
          <cell r="I2851" t="str">
            <v>Small Cap</v>
          </cell>
          <cell r="J2851">
            <v>0</v>
          </cell>
        </row>
        <row r="2852">
          <cell r="A2852" t="str">
            <v>INE513E01024</v>
          </cell>
          <cell r="B2852">
            <v>4242</v>
          </cell>
          <cell r="C2852">
            <v>131822</v>
          </cell>
          <cell r="D2852" t="str">
            <v>Rodium Realty Ltd.</v>
          </cell>
          <cell r="E2852" t="str">
            <v>Realty</v>
          </cell>
          <cell r="F2852" t="str">
            <v>RORL IN</v>
          </cell>
          <cell r="G2852" t="str">
            <v>INE513E01024</v>
          </cell>
          <cell r="H2852">
            <v>60.898125</v>
          </cell>
          <cell r="I2852" t="str">
            <v>Small Cap</v>
          </cell>
          <cell r="J2852">
            <v>0</v>
          </cell>
        </row>
        <row r="2853">
          <cell r="A2853" t="str">
            <v>INE428P01013</v>
          </cell>
          <cell r="B2853">
            <v>3883</v>
          </cell>
          <cell r="C2853">
            <v>130361</v>
          </cell>
          <cell r="D2853" t="str">
            <v>Prabhhans Industries Ltd.</v>
          </cell>
          <cell r="E2853" t="str">
            <v>Trading</v>
          </cell>
          <cell r="F2853" t="str">
            <v>PRABHANS IN</v>
          </cell>
          <cell r="G2853" t="str">
            <v>INE428P01013</v>
          </cell>
          <cell r="H2853">
            <v>45.918315759999999</v>
          </cell>
          <cell r="I2853" t="str">
            <v>Small Cap</v>
          </cell>
          <cell r="J2853">
            <v>0</v>
          </cell>
        </row>
        <row r="2854">
          <cell r="A2854" t="str">
            <v>INE294G01026</v>
          </cell>
          <cell r="B2854">
            <v>4048</v>
          </cell>
          <cell r="C2854">
            <v>209040</v>
          </cell>
          <cell r="D2854" t="str">
            <v>Raj Oil Mills Ltd.</v>
          </cell>
          <cell r="E2854" t="str">
            <v>FMCG</v>
          </cell>
          <cell r="F2854" t="str">
            <v>RJOIL IN</v>
          </cell>
          <cell r="G2854" t="str">
            <v>INE294G01026</v>
          </cell>
          <cell r="H2854">
            <v>73.444551599999997</v>
          </cell>
          <cell r="I2854" t="str">
            <v>Small Cap</v>
          </cell>
          <cell r="J2854">
            <v>49.75</v>
          </cell>
        </row>
        <row r="2855">
          <cell r="A2855" t="str">
            <v>INE099D01018</v>
          </cell>
          <cell r="B2855">
            <v>5430</v>
          </cell>
          <cell r="C2855">
            <v>214397</v>
          </cell>
          <cell r="D2855" t="str">
            <v>Unison Metals Ltd.</v>
          </cell>
          <cell r="E2855" t="str">
            <v>Iron &amp; Steel</v>
          </cell>
          <cell r="F2855" t="str">
            <v>UML IN</v>
          </cell>
          <cell r="G2855" t="str">
            <v>INE099D01018</v>
          </cell>
          <cell r="H2855">
            <v>61.880957543000001</v>
          </cell>
          <cell r="I2855" t="str">
            <v>Small Cap</v>
          </cell>
          <cell r="J2855">
            <v>0</v>
          </cell>
        </row>
        <row r="2856">
          <cell r="A2856" t="str">
            <v>INE386I01018</v>
          </cell>
          <cell r="B2856">
            <v>3872</v>
          </cell>
          <cell r="C2856">
            <v>200022</v>
          </cell>
          <cell r="D2856" t="str">
            <v>Porwal Auto Components Ltd.</v>
          </cell>
          <cell r="E2856" t="str">
            <v>Automobile &amp; Ancillaries</v>
          </cell>
          <cell r="F2856" t="str">
            <v>PRWL IN</v>
          </cell>
          <cell r="G2856" t="str">
            <v>INE386I01018</v>
          </cell>
          <cell r="H2856">
            <v>96.4739</v>
          </cell>
          <cell r="I2856" t="str">
            <v>Small Cap</v>
          </cell>
          <cell r="J2856">
            <v>0</v>
          </cell>
        </row>
        <row r="2857">
          <cell r="A2857" t="str">
            <v>INE891N01017</v>
          </cell>
          <cell r="B2857">
            <v>2627</v>
          </cell>
          <cell r="C2857">
            <v>270054</v>
          </cell>
          <cell r="D2857" t="str">
            <v>Kaizen Agro Infrabuild Ltd.</v>
          </cell>
          <cell r="E2857" t="str">
            <v>Infrastructure</v>
          </cell>
          <cell r="F2857" t="str">
            <v>ANIN IN</v>
          </cell>
          <cell r="G2857" t="str">
            <v>INE891N01017</v>
          </cell>
          <cell r="H2857">
            <v>79.281757295999995</v>
          </cell>
          <cell r="I2857" t="str">
            <v>Small Cap</v>
          </cell>
          <cell r="J2857">
            <v>0</v>
          </cell>
        </row>
        <row r="2858">
          <cell r="A2858" t="str">
            <v>INE951B01014</v>
          </cell>
          <cell r="B2858">
            <v>2826</v>
          </cell>
          <cell r="C2858">
            <v>123550</v>
          </cell>
          <cell r="D2858" t="str">
            <v>Krypton Industries Ltd.</v>
          </cell>
          <cell r="E2858" t="str">
            <v>Automobile &amp; Ancillaries</v>
          </cell>
          <cell r="F2858" t="str">
            <v>KRY IN</v>
          </cell>
          <cell r="G2858" t="str">
            <v>INE951B01014</v>
          </cell>
          <cell r="H2858">
            <v>79.379199130000003</v>
          </cell>
          <cell r="I2858" t="str">
            <v>Small Cap</v>
          </cell>
          <cell r="J2858">
            <v>0</v>
          </cell>
        </row>
        <row r="2859">
          <cell r="A2859" t="str">
            <v>INE994D01010</v>
          </cell>
          <cell r="B2859">
            <v>164</v>
          </cell>
          <cell r="C2859">
            <v>124594</v>
          </cell>
          <cell r="D2859" t="str">
            <v>Aeonx Digital Technology Ltd.</v>
          </cell>
          <cell r="E2859" t="str">
            <v>Trading</v>
          </cell>
          <cell r="F2859" t="str">
            <v>AAC IN</v>
          </cell>
          <cell r="G2859" t="str">
            <v>INE994D01010</v>
          </cell>
          <cell r="H2859">
            <v>107.46401247999999</v>
          </cell>
          <cell r="I2859" t="str">
            <v>Small Cap</v>
          </cell>
          <cell r="J2859">
            <v>0</v>
          </cell>
        </row>
        <row r="2860">
          <cell r="A2860" t="str">
            <v>INE607V01028</v>
          </cell>
          <cell r="B2860">
            <v>5561</v>
          </cell>
          <cell r="C2860">
            <v>282829</v>
          </cell>
          <cell r="D2860" t="str">
            <v>Veeram Securities Ltd.</v>
          </cell>
          <cell r="E2860" t="str">
            <v>Finance</v>
          </cell>
          <cell r="F2860" t="str">
            <v>VSL IN</v>
          </cell>
          <cell r="G2860" t="str">
            <v>INE607V01028</v>
          </cell>
          <cell r="H2860">
            <v>60.815245007999998</v>
          </cell>
          <cell r="I2860" t="str">
            <v>Small Cap</v>
          </cell>
          <cell r="J2860">
            <v>0</v>
          </cell>
        </row>
        <row r="2861">
          <cell r="A2861" t="str">
            <v>INE968D01022</v>
          </cell>
          <cell r="B2861">
            <v>402</v>
          </cell>
          <cell r="C2861">
            <v>106074</v>
          </cell>
          <cell r="D2861" t="str">
            <v>Arshiya Ltd.</v>
          </cell>
          <cell r="E2861" t="str">
            <v>Logistics</v>
          </cell>
          <cell r="F2861" t="str">
            <v>ARSL IN</v>
          </cell>
          <cell r="G2861" t="str">
            <v>INE968D01022</v>
          </cell>
          <cell r="H2861">
            <v>55.329942150000001</v>
          </cell>
          <cell r="I2861" t="str">
            <v>Small Cap</v>
          </cell>
          <cell r="J2861">
            <v>2.09</v>
          </cell>
        </row>
        <row r="2862">
          <cell r="A2862" t="str">
            <v>INE253B01015</v>
          </cell>
          <cell r="B2862">
            <v>3</v>
          </cell>
          <cell r="C2862">
            <v>126921</v>
          </cell>
          <cell r="D2862" t="str">
            <v>21st Century Management Services Ltd.</v>
          </cell>
          <cell r="E2862" t="str">
            <v>Finance</v>
          </cell>
          <cell r="F2862" t="str">
            <v>TWCMS IN</v>
          </cell>
          <cell r="G2862" t="str">
            <v>INE253B01015</v>
          </cell>
          <cell r="H2862">
            <v>56.49</v>
          </cell>
          <cell r="I2862" t="str">
            <v>Small Cap</v>
          </cell>
          <cell r="J2862">
            <v>53.85</v>
          </cell>
        </row>
        <row r="2863">
          <cell r="A2863" t="str">
            <v>INE0S6R01027</v>
          </cell>
          <cell r="B2863">
            <v>1350</v>
          </cell>
          <cell r="C2863">
            <v>313450</v>
          </cell>
          <cell r="D2863" t="str">
            <v>Dindigul Farm Product Ltd.</v>
          </cell>
          <cell r="E2863" t="str">
            <v>FMCG</v>
          </cell>
          <cell r="F2863" t="str">
            <v>DFPL IN</v>
          </cell>
          <cell r="G2863" t="str">
            <v>INE0S6R01027</v>
          </cell>
          <cell r="H2863">
            <v>44.192567519999997</v>
          </cell>
          <cell r="I2863" t="str">
            <v>Small Cap</v>
          </cell>
          <cell r="J2863">
            <v>0</v>
          </cell>
        </row>
        <row r="2864">
          <cell r="A2864" t="str">
            <v>INE982V01025</v>
          </cell>
          <cell r="B2864">
            <v>2523</v>
          </cell>
          <cell r="C2864">
            <v>283812</v>
          </cell>
          <cell r="D2864" t="str">
            <v>Jet Freight Logistics Ltd.</v>
          </cell>
          <cell r="E2864" t="str">
            <v>Logistics</v>
          </cell>
          <cell r="F2864" t="str">
            <v xml:space="preserve">JETFRGHT IN	</v>
          </cell>
          <cell r="G2864" t="str">
            <v>INE982V01025</v>
          </cell>
          <cell r="H2864">
            <v>60.974572176000002</v>
          </cell>
          <cell r="I2864" t="str">
            <v>Small Cap</v>
          </cell>
          <cell r="J2864">
            <v>13.16</v>
          </cell>
        </row>
        <row r="2865">
          <cell r="A2865" t="str">
            <v>INE007C01021</v>
          </cell>
          <cell r="B2865">
            <v>2340</v>
          </cell>
          <cell r="C2865">
            <v>126445</v>
          </cell>
          <cell r="D2865" t="str">
            <v>Indrayani Biotech Ltd.</v>
          </cell>
          <cell r="E2865" t="str">
            <v>Agri</v>
          </cell>
          <cell r="F2865" t="str">
            <v>IYB IN</v>
          </cell>
          <cell r="G2865" t="str">
            <v>INE007C01021</v>
          </cell>
          <cell r="H2865">
            <v>55.964058624000003</v>
          </cell>
          <cell r="I2865" t="str">
            <v>Small Cap</v>
          </cell>
          <cell r="J2865">
            <v>0</v>
          </cell>
        </row>
        <row r="2866">
          <cell r="A2866" t="str">
            <v>INE325X01015</v>
          </cell>
          <cell r="B2866">
            <v>4209</v>
          </cell>
          <cell r="C2866">
            <v>285974</v>
          </cell>
          <cell r="D2866" t="str">
            <v>Riddhi Corporate Services Ltd.</v>
          </cell>
          <cell r="E2866" t="str">
            <v>IT</v>
          </cell>
          <cell r="F2866" t="str">
            <v>RIDDHIC IN</v>
          </cell>
          <cell r="G2866" t="str">
            <v>INE325X01015</v>
          </cell>
          <cell r="H2866">
            <v>86.023882999999998</v>
          </cell>
          <cell r="I2866" t="str">
            <v>Small Cap</v>
          </cell>
          <cell r="J2866">
            <v>0</v>
          </cell>
        </row>
        <row r="2867">
          <cell r="A2867" t="str">
            <v>INE642Z01026</v>
          </cell>
          <cell r="B2867">
            <v>206</v>
          </cell>
          <cell r="C2867">
            <v>288432</v>
          </cell>
          <cell r="D2867" t="str">
            <v>AKI India Ltd.</v>
          </cell>
          <cell r="E2867" t="str">
            <v>FMCG</v>
          </cell>
          <cell r="F2867" t="str">
            <v>AKII IN</v>
          </cell>
          <cell r="G2867" t="str">
            <v>INE642Z01026</v>
          </cell>
          <cell r="H2867">
            <v>100.52260114400001</v>
          </cell>
          <cell r="I2867" t="str">
            <v>Small Cap</v>
          </cell>
          <cell r="J2867">
            <v>9.7100000000000009</v>
          </cell>
        </row>
        <row r="2868">
          <cell r="A2868" t="str">
            <v>INE670X01014</v>
          </cell>
          <cell r="B2868">
            <v>2877</v>
          </cell>
          <cell r="C2868">
            <v>287316</v>
          </cell>
          <cell r="D2868" t="str">
            <v>Lasa Supergenerics Ltd.</v>
          </cell>
          <cell r="E2868" t="str">
            <v>Healthcare</v>
          </cell>
          <cell r="F2868" t="str">
            <v>LASA IN</v>
          </cell>
          <cell r="G2868" t="str">
            <v>INE670X01014</v>
          </cell>
          <cell r="H2868">
            <v>58.518247152000001</v>
          </cell>
          <cell r="I2868" t="str">
            <v>Small Cap</v>
          </cell>
          <cell r="J2868">
            <v>11.68</v>
          </cell>
        </row>
        <row r="2869">
          <cell r="A2869" t="str">
            <v>INE867A01022</v>
          </cell>
          <cell r="B2869">
            <v>3080</v>
          </cell>
          <cell r="C2869">
            <v>105324</v>
          </cell>
          <cell r="D2869" t="str">
            <v>Manugraph India Ltd.</v>
          </cell>
          <cell r="E2869" t="str">
            <v>Capital Goods</v>
          </cell>
          <cell r="F2869" t="str">
            <v>MI IN</v>
          </cell>
          <cell r="G2869" t="str">
            <v>INE867A01022</v>
          </cell>
          <cell r="H2869">
            <v>68.433887249999998</v>
          </cell>
          <cell r="I2869" t="str">
            <v>Small Cap</v>
          </cell>
          <cell r="J2869">
            <v>0</v>
          </cell>
        </row>
        <row r="2870">
          <cell r="A2870" t="str">
            <v>INE345B01019</v>
          </cell>
          <cell r="B2870">
            <v>1014</v>
          </cell>
          <cell r="C2870">
            <v>132413</v>
          </cell>
          <cell r="D2870" t="str">
            <v>Cerebra Integrated Technologies Ltd.</v>
          </cell>
          <cell r="E2870" t="str">
            <v>Trading</v>
          </cell>
          <cell r="F2870" t="str">
            <v>CIT IN</v>
          </cell>
          <cell r="G2870" t="str">
            <v>INE345B01019</v>
          </cell>
          <cell r="H2870">
            <v>74.471010530000001</v>
          </cell>
          <cell r="I2870" t="str">
            <v>Small Cap</v>
          </cell>
          <cell r="J2870">
            <v>6.6</v>
          </cell>
        </row>
        <row r="2871">
          <cell r="A2871" t="str">
            <v>INE038B01010</v>
          </cell>
          <cell r="B2871">
            <v>5060</v>
          </cell>
          <cell r="C2871">
            <v>124488</v>
          </cell>
          <cell r="D2871" t="str">
            <v>SVC Industries Ltd.</v>
          </cell>
          <cell r="E2871" t="str">
            <v>Crude Oil</v>
          </cell>
          <cell r="F2871" t="str">
            <v>ATVP IN</v>
          </cell>
          <cell r="G2871" t="str">
            <v>INE038B01010</v>
          </cell>
          <cell r="H2871">
            <v>60.997661647999998</v>
          </cell>
          <cell r="I2871" t="str">
            <v>Small Cap</v>
          </cell>
          <cell r="J2871">
            <v>0</v>
          </cell>
        </row>
        <row r="2872">
          <cell r="A2872" t="str">
            <v>INE113E01015</v>
          </cell>
          <cell r="B2872">
            <v>5453</v>
          </cell>
          <cell r="C2872">
            <v>124408</v>
          </cell>
          <cell r="D2872" t="str">
            <v>Universal Starch-Chem Allied Ltd.</v>
          </cell>
          <cell r="E2872" t="str">
            <v>FMCG</v>
          </cell>
          <cell r="F2872" t="str">
            <v>UVS IN</v>
          </cell>
          <cell r="G2872" t="str">
            <v>INE113E01015</v>
          </cell>
          <cell r="H2872">
            <v>67.179000000000002</v>
          </cell>
          <cell r="I2872" t="str">
            <v>Small Cap</v>
          </cell>
          <cell r="J2872">
            <v>0</v>
          </cell>
        </row>
        <row r="2873">
          <cell r="A2873" t="str">
            <v>INE380K01017</v>
          </cell>
          <cell r="B2873">
            <v>5669</v>
          </cell>
          <cell r="C2873">
            <v>111509</v>
          </cell>
          <cell r="D2873" t="str">
            <v>Vivo Bio Tech Ltd.</v>
          </cell>
          <cell r="E2873" t="str">
            <v>Healthcare</v>
          </cell>
          <cell r="F2873" t="str">
            <v>VIVO IN</v>
          </cell>
          <cell r="G2873" t="str">
            <v>INE380K01017</v>
          </cell>
          <cell r="H2873">
            <v>79.423581783000003</v>
          </cell>
          <cell r="I2873" t="str">
            <v>Small Cap</v>
          </cell>
          <cell r="J2873">
            <v>0</v>
          </cell>
        </row>
        <row r="2874">
          <cell r="A2874" t="str">
            <v>INE332Q01023</v>
          </cell>
          <cell r="B2874">
            <v>2661</v>
          </cell>
          <cell r="C2874">
            <v>280056</v>
          </cell>
          <cell r="D2874" t="str">
            <v>Kapil Raj Finance Ltd.</v>
          </cell>
          <cell r="E2874" t="str">
            <v>Finance</v>
          </cell>
          <cell r="F2874" t="str">
            <v>KRFL IN</v>
          </cell>
          <cell r="G2874" t="str">
            <v>INE332Q01023</v>
          </cell>
          <cell r="H2874">
            <v>49.777000000000001</v>
          </cell>
          <cell r="I2874" t="str">
            <v>Small Cap</v>
          </cell>
          <cell r="J2874">
            <v>0</v>
          </cell>
        </row>
        <row r="2875">
          <cell r="A2875" t="str">
            <v>INE075K01013</v>
          </cell>
          <cell r="B2875">
            <v>327</v>
          </cell>
          <cell r="C2875">
            <v>245380</v>
          </cell>
          <cell r="D2875" t="str">
            <v>Annvrridhhi Ventures Ltd.</v>
          </cell>
          <cell r="E2875" t="str">
            <v>Finance</v>
          </cell>
          <cell r="F2875" t="str">
            <v>JTPL IN</v>
          </cell>
          <cell r="G2875" t="str">
            <v>INE075K01013</v>
          </cell>
          <cell r="H2875">
            <v>61.722000000000001</v>
          </cell>
          <cell r="I2875" t="str">
            <v>Small Cap</v>
          </cell>
          <cell r="J2875">
            <v>0</v>
          </cell>
        </row>
        <row r="2876">
          <cell r="A2876" t="str">
            <v>INE358C01010</v>
          </cell>
          <cell r="B2876">
            <v>992</v>
          </cell>
          <cell r="C2876">
            <v>130789</v>
          </cell>
          <cell r="D2876" t="str">
            <v>Ceejay Finance Ltd.</v>
          </cell>
          <cell r="E2876" t="str">
            <v>Finance</v>
          </cell>
          <cell r="F2876" t="str">
            <v>HTPG IN</v>
          </cell>
          <cell r="G2876" t="str">
            <v>INE358C01010</v>
          </cell>
          <cell r="H2876">
            <v>0</v>
          </cell>
          <cell r="I2876" t="str">
            <v>Small Cap</v>
          </cell>
          <cell r="J2876">
            <v>0</v>
          </cell>
        </row>
        <row r="2877">
          <cell r="A2877" t="str">
            <v>INE369D01023</v>
          </cell>
          <cell r="B2877">
            <v>1153</v>
          </cell>
          <cell r="C2877">
            <v>123232</v>
          </cell>
          <cell r="D2877" t="str">
            <v>Continental Petroleums Ltd.</v>
          </cell>
          <cell r="E2877" t="str">
            <v>Crude Oil</v>
          </cell>
          <cell r="F2877" t="str">
            <v>CTP IN</v>
          </cell>
          <cell r="G2877" t="str">
            <v>INE369D01023</v>
          </cell>
          <cell r="H2877">
            <v>61.027848400000003</v>
          </cell>
          <cell r="I2877" t="str">
            <v>Small Cap</v>
          </cell>
          <cell r="J2877">
            <v>0</v>
          </cell>
        </row>
        <row r="2878">
          <cell r="A2878" t="str">
            <v>INE463D01016</v>
          </cell>
          <cell r="B2878">
            <v>5367</v>
          </cell>
          <cell r="C2878">
            <v>113629</v>
          </cell>
          <cell r="D2878" t="str">
            <v>Tulsyan NEC Ltd.</v>
          </cell>
          <cell r="E2878" t="str">
            <v>Iron &amp; Steel</v>
          </cell>
          <cell r="F2878" t="str">
            <v>NEG IN</v>
          </cell>
          <cell r="G2878" t="str">
            <v>INE463D01016</v>
          </cell>
          <cell r="H2878">
            <v>55.623094252999998</v>
          </cell>
          <cell r="I2878" t="str">
            <v>Small Cap</v>
          </cell>
          <cell r="J2878">
            <v>0</v>
          </cell>
        </row>
        <row r="2879">
          <cell r="A2879" t="str">
            <v>INE272G01014</v>
          </cell>
          <cell r="B2879">
            <v>3738</v>
          </cell>
          <cell r="C2879">
            <v>132911</v>
          </cell>
          <cell r="D2879" t="str">
            <v>Parle Industries Ltd.</v>
          </cell>
          <cell r="E2879" t="str">
            <v>Realty</v>
          </cell>
          <cell r="F2879" t="str">
            <v>PARSO IN</v>
          </cell>
          <cell r="G2879" t="str">
            <v>INE272G01014</v>
          </cell>
          <cell r="H2879">
            <v>49.338500000000003</v>
          </cell>
          <cell r="I2879" t="str">
            <v>Small Cap</v>
          </cell>
          <cell r="J2879">
            <v>0</v>
          </cell>
        </row>
        <row r="2880">
          <cell r="A2880" t="str">
            <v>INE866A01016</v>
          </cell>
          <cell r="B2880">
            <v>1445</v>
          </cell>
          <cell r="C2880">
            <v>123732</v>
          </cell>
          <cell r="D2880" t="str">
            <v>Ecoboard Industries Ltd.</v>
          </cell>
          <cell r="E2880" t="str">
            <v>Construction Materials</v>
          </cell>
          <cell r="F2880" t="str">
            <v>WBS IN</v>
          </cell>
          <cell r="G2880" t="str">
            <v>INE866A01016</v>
          </cell>
          <cell r="H2880">
            <v>81.067590190000004</v>
          </cell>
          <cell r="I2880" t="str">
            <v>Small Cap</v>
          </cell>
          <cell r="J2880">
            <v>0</v>
          </cell>
        </row>
        <row r="2881">
          <cell r="A2881" t="str">
            <v>INE410G01010</v>
          </cell>
          <cell r="B2881">
            <v>1361</v>
          </cell>
          <cell r="C2881">
            <v>126315</v>
          </cell>
          <cell r="D2881" t="str">
            <v>Divyashakti Ltd.</v>
          </cell>
          <cell r="E2881" t="str">
            <v>Construction Materials</v>
          </cell>
          <cell r="F2881" t="str">
            <v>DIVSHKT IN</v>
          </cell>
          <cell r="G2881" t="str">
            <v>INE410G01010</v>
          </cell>
          <cell r="H2881">
            <v>68.77062239</v>
          </cell>
          <cell r="I2881" t="str">
            <v>Small Cap</v>
          </cell>
          <cell r="J2881">
            <v>0</v>
          </cell>
        </row>
        <row r="2882">
          <cell r="A2882" t="str">
            <v>INE875R01011</v>
          </cell>
          <cell r="B2882">
            <v>604</v>
          </cell>
          <cell r="C2882">
            <v>274453</v>
          </cell>
          <cell r="D2882" t="str">
            <v>Balkrishna Paper Mills Ltd.</v>
          </cell>
          <cell r="E2882" t="str">
            <v>Paper</v>
          </cell>
          <cell r="F2882" t="str">
            <v>BPML IN</v>
          </cell>
          <cell r="G2882" t="str">
            <v>INE875R01011</v>
          </cell>
          <cell r="H2882">
            <v>70.560775079999999</v>
          </cell>
          <cell r="I2882" t="str">
            <v>Small Cap</v>
          </cell>
          <cell r="J2882">
            <v>21.72</v>
          </cell>
        </row>
        <row r="2883">
          <cell r="A2883" t="str">
            <v>INE410A01013</v>
          </cell>
          <cell r="B2883">
            <v>4791</v>
          </cell>
          <cell r="C2883">
            <v>122152</v>
          </cell>
          <cell r="D2883" t="str">
            <v>Solitaire Machine Tools Ltd.</v>
          </cell>
          <cell r="E2883" t="str">
            <v>Capital Goods</v>
          </cell>
          <cell r="F2883" t="str">
            <v>SLMT IN</v>
          </cell>
          <cell r="G2883" t="str">
            <v>INE410A01013</v>
          </cell>
          <cell r="H2883">
            <v>56.777200000000001</v>
          </cell>
          <cell r="I2883" t="str">
            <v>Small Cap</v>
          </cell>
          <cell r="J2883">
            <v>0</v>
          </cell>
        </row>
        <row r="2884">
          <cell r="A2884" t="str">
            <v>INE785D01012</v>
          </cell>
          <cell r="B2884">
            <v>1490</v>
          </cell>
          <cell r="C2884">
            <v>131278</v>
          </cell>
          <cell r="D2884" t="str">
            <v>Elixir Capital Ltd.</v>
          </cell>
          <cell r="E2884" t="str">
            <v>Finance</v>
          </cell>
          <cell r="F2884" t="str">
            <v>ECL IN</v>
          </cell>
          <cell r="G2884" t="str">
            <v>INE785D01012</v>
          </cell>
          <cell r="H2884">
            <v>68.738904000000005</v>
          </cell>
          <cell r="I2884" t="str">
            <v>Small Cap</v>
          </cell>
          <cell r="J2884">
            <v>0</v>
          </cell>
        </row>
        <row r="2885">
          <cell r="A2885" t="str">
            <v>INE622E01023</v>
          </cell>
          <cell r="B2885">
            <v>1758</v>
          </cell>
          <cell r="C2885">
            <v>132183</v>
          </cell>
          <cell r="D2885" t="str">
            <v>Gayatri Sugars Ltd.</v>
          </cell>
          <cell r="E2885" t="str">
            <v>Agri</v>
          </cell>
          <cell r="F2885" t="str">
            <v>GSG IN</v>
          </cell>
          <cell r="G2885" t="str">
            <v>INE622E01023</v>
          </cell>
          <cell r="H2885">
            <v>89.268944968</v>
          </cell>
          <cell r="I2885" t="str">
            <v>Small Cap</v>
          </cell>
          <cell r="J2885">
            <v>0</v>
          </cell>
        </row>
        <row r="2886">
          <cell r="A2886" t="str">
            <v>INE115F01017</v>
          </cell>
          <cell r="B2886">
            <v>4657</v>
          </cell>
          <cell r="C2886">
            <v>126335</v>
          </cell>
          <cell r="D2886" t="str">
            <v>Shreyas Intermediates Ltd.</v>
          </cell>
          <cell r="E2886" t="str">
            <v>Chemicals</v>
          </cell>
          <cell r="F2886" t="str">
            <v>SYI IN</v>
          </cell>
          <cell r="G2886" t="str">
            <v>INE115F01017</v>
          </cell>
          <cell r="H2886">
            <v>57.745928499999998</v>
          </cell>
          <cell r="I2886" t="str">
            <v>Small Cap</v>
          </cell>
          <cell r="J2886">
            <v>0</v>
          </cell>
        </row>
        <row r="2887">
          <cell r="A2887" t="str">
            <v>INE217S01014</v>
          </cell>
          <cell r="B2887">
            <v>364</v>
          </cell>
          <cell r="C2887">
            <v>279439</v>
          </cell>
          <cell r="D2887" t="str">
            <v>Apoorva Leasing Finance And Investment Company Ltd.</v>
          </cell>
          <cell r="E2887" t="str">
            <v>Finance</v>
          </cell>
          <cell r="F2887" t="str">
            <v>ALFI IN</v>
          </cell>
          <cell r="G2887" t="str">
            <v>INE217S01014</v>
          </cell>
          <cell r="H2887">
            <v>68.693681100000006</v>
          </cell>
          <cell r="I2887" t="str">
            <v>Small Cap</v>
          </cell>
          <cell r="J2887">
            <v>0</v>
          </cell>
        </row>
        <row r="2888">
          <cell r="A2888" t="str">
            <v>INE666Q01016</v>
          </cell>
          <cell r="B2888">
            <v>1466</v>
          </cell>
          <cell r="C2888">
            <v>277333</v>
          </cell>
          <cell r="D2888" t="str">
            <v>Eiko Lifesciences Ltd.</v>
          </cell>
          <cell r="E2888" t="str">
            <v>Chemicals</v>
          </cell>
          <cell r="F2888" t="str">
            <v>EIKO IN</v>
          </cell>
          <cell r="G2888" t="str">
            <v>INE666Q01016</v>
          </cell>
          <cell r="H2888">
            <v>75.12167565</v>
          </cell>
          <cell r="I2888" t="str">
            <v>Small Cap</v>
          </cell>
          <cell r="J2888">
            <v>0</v>
          </cell>
        </row>
        <row r="2889">
          <cell r="A2889" t="str">
            <v>INE209C01015</v>
          </cell>
          <cell r="B2889">
            <v>228</v>
          </cell>
          <cell r="C2889">
            <v>117546</v>
          </cell>
          <cell r="D2889" t="str">
            <v>Alfa Transformers Ltd.</v>
          </cell>
          <cell r="E2889" t="str">
            <v>Capital Goods</v>
          </cell>
          <cell r="F2889" t="str">
            <v>ALTF IN</v>
          </cell>
          <cell r="G2889" t="str">
            <v>INE209C01015</v>
          </cell>
          <cell r="H2889">
            <v>58.225554135000003</v>
          </cell>
          <cell r="I2889" t="str">
            <v>Small Cap</v>
          </cell>
          <cell r="J2889">
            <v>0</v>
          </cell>
        </row>
        <row r="2890">
          <cell r="A2890" t="str">
            <v>INE748T01016</v>
          </cell>
          <cell r="B2890">
            <v>4720</v>
          </cell>
          <cell r="C2890">
            <v>269357</v>
          </cell>
          <cell r="D2890" t="str">
            <v>Simbhaoli Sugars Ltd.</v>
          </cell>
          <cell r="E2890" t="str">
            <v>Agri</v>
          </cell>
          <cell r="F2890" t="str">
            <v>SIMS IN</v>
          </cell>
          <cell r="G2890" t="str">
            <v>INE748T01016</v>
          </cell>
          <cell r="H2890">
            <v>57.790627999999998</v>
          </cell>
          <cell r="I2890" t="str">
            <v>Small Cap</v>
          </cell>
          <cell r="J2890">
            <v>14.25</v>
          </cell>
        </row>
        <row r="2891">
          <cell r="A2891" t="str">
            <v>INE065E01017</v>
          </cell>
          <cell r="B2891">
            <v>4624</v>
          </cell>
          <cell r="C2891">
            <v>124336</v>
          </cell>
          <cell r="D2891" t="str">
            <v>Shree Hari Chemicals Export Ltd.</v>
          </cell>
          <cell r="E2891" t="str">
            <v>Chemicals</v>
          </cell>
          <cell r="F2891" t="str">
            <v>SRHC IN</v>
          </cell>
          <cell r="G2891" t="str">
            <v>INE065E01017</v>
          </cell>
          <cell r="H2891">
            <v>48.091290000000001</v>
          </cell>
          <cell r="I2891" t="str">
            <v>Small Cap</v>
          </cell>
          <cell r="J2891">
            <v>0</v>
          </cell>
        </row>
        <row r="2892">
          <cell r="A2892" t="str">
            <v>INE828G01013</v>
          </cell>
          <cell r="B2892">
            <v>1601</v>
          </cell>
          <cell r="C2892">
            <v>132656</v>
          </cell>
          <cell r="D2892" t="str">
            <v>Facor Alloys Ltd.</v>
          </cell>
          <cell r="E2892" t="str">
            <v>Ferro Manganese</v>
          </cell>
          <cell r="F2892" t="str">
            <v>FACA IN</v>
          </cell>
          <cell r="G2892" t="str">
            <v>INE828G01013</v>
          </cell>
          <cell r="H2892">
            <v>70.005953090000006</v>
          </cell>
          <cell r="I2892" t="str">
            <v>Small Cap</v>
          </cell>
          <cell r="J2892">
            <v>0</v>
          </cell>
        </row>
        <row r="2893">
          <cell r="A2893" t="str">
            <v>INE745A01012</v>
          </cell>
          <cell r="B2893">
            <v>5790</v>
          </cell>
          <cell r="C2893">
            <v>112345</v>
          </cell>
          <cell r="D2893" t="str">
            <v>Yash Trading &amp; Finance Ltd.</v>
          </cell>
          <cell r="E2893" t="str">
            <v>Finance</v>
          </cell>
          <cell r="F2893" t="str">
            <v>YT IN</v>
          </cell>
          <cell r="G2893" t="str">
            <v>INE745A01012</v>
          </cell>
          <cell r="H2893">
            <v>192.1</v>
          </cell>
          <cell r="I2893" t="str">
            <v>Small Cap</v>
          </cell>
          <cell r="J2893">
            <v>0</v>
          </cell>
        </row>
        <row r="2894">
          <cell r="A2894" t="str">
            <v>INE731A01020</v>
          </cell>
          <cell r="B2894">
            <v>375</v>
          </cell>
          <cell r="C2894">
            <v>132212</v>
          </cell>
          <cell r="D2894" t="str">
            <v>Archies Ltd.</v>
          </cell>
          <cell r="E2894" t="str">
            <v>Retailing</v>
          </cell>
          <cell r="F2894" t="str">
            <v>AGG IN</v>
          </cell>
          <cell r="G2894" t="str">
            <v>INE731A01020</v>
          </cell>
          <cell r="H2894">
            <v>61.95252</v>
          </cell>
          <cell r="I2894" t="str">
            <v>Small Cap</v>
          </cell>
          <cell r="J2894">
            <v>18.7</v>
          </cell>
        </row>
        <row r="2895">
          <cell r="A2895" t="str">
            <v>INE343X01018</v>
          </cell>
          <cell r="B2895">
            <v>3146</v>
          </cell>
          <cell r="C2895">
            <v>285556</v>
          </cell>
          <cell r="D2895" t="str">
            <v>Meera Industries Ltd.</v>
          </cell>
          <cell r="E2895" t="str">
            <v>Textile</v>
          </cell>
          <cell r="F2895" t="str">
            <v>MEERA IN</v>
          </cell>
          <cell r="G2895" t="str">
            <v>INE343X01018</v>
          </cell>
          <cell r="H2895">
            <v>72.263412532000004</v>
          </cell>
          <cell r="I2895" t="str">
            <v>Small Cap</v>
          </cell>
          <cell r="J2895">
            <v>0</v>
          </cell>
        </row>
        <row r="2896">
          <cell r="A2896" t="str">
            <v>INE644Y01017</v>
          </cell>
          <cell r="B2896">
            <v>4595</v>
          </cell>
          <cell r="C2896">
            <v>288530</v>
          </cell>
          <cell r="D2896" t="str">
            <v>Shiva Mills Ltd.</v>
          </cell>
          <cell r="E2896" t="str">
            <v>Textile</v>
          </cell>
          <cell r="F2896" t="str">
            <v>SHIVAML IN</v>
          </cell>
          <cell r="G2896" t="str">
            <v>INE644Y01017</v>
          </cell>
          <cell r="H2896">
            <v>61.149433408</v>
          </cell>
          <cell r="I2896" t="str">
            <v>Small Cap</v>
          </cell>
          <cell r="J2896">
            <v>70.84</v>
          </cell>
        </row>
        <row r="2897">
          <cell r="A2897" t="str">
            <v>INE583L01014</v>
          </cell>
          <cell r="B2897">
            <v>186</v>
          </cell>
          <cell r="C2897">
            <v>222276</v>
          </cell>
          <cell r="D2897" t="str">
            <v>AGS Transact Technologies Ltd.</v>
          </cell>
          <cell r="E2897" t="str">
            <v>Business Services</v>
          </cell>
          <cell r="F2897" t="str">
            <v>AGSTRA IN</v>
          </cell>
          <cell r="G2897" t="str">
            <v>INE583L01014</v>
          </cell>
          <cell r="H2897">
            <v>61.776309556000001</v>
          </cell>
          <cell r="I2897" t="str">
            <v>Small Cap</v>
          </cell>
          <cell r="J2897">
            <v>4.76</v>
          </cell>
        </row>
        <row r="2898">
          <cell r="A2898" t="str">
            <v>INE537U01029</v>
          </cell>
          <cell r="B2898">
            <v>4854</v>
          </cell>
          <cell r="C2898">
            <v>275470</v>
          </cell>
          <cell r="D2898" t="str">
            <v>Sprayking Ltd.</v>
          </cell>
          <cell r="E2898" t="str">
            <v>Capital Goods</v>
          </cell>
          <cell r="F2898" t="str">
            <v>SPRAE IN</v>
          </cell>
          <cell r="G2898" t="str">
            <v>INE537U01029</v>
          </cell>
          <cell r="H2898">
            <v>41.2149894</v>
          </cell>
          <cell r="I2898" t="str">
            <v>Small Cap</v>
          </cell>
          <cell r="J2898">
            <v>0</v>
          </cell>
        </row>
        <row r="2899">
          <cell r="A2899" t="str">
            <v>INE383H01017</v>
          </cell>
          <cell r="B2899">
            <v>3041</v>
          </cell>
          <cell r="C2899">
            <v>132728</v>
          </cell>
          <cell r="D2899" t="str">
            <v>Malu Paper Mills Ltd.</v>
          </cell>
          <cell r="E2899" t="str">
            <v>Paper</v>
          </cell>
          <cell r="F2899" t="str">
            <v>MALP IN</v>
          </cell>
          <cell r="G2899" t="str">
            <v>INE383H01017</v>
          </cell>
          <cell r="H2899">
            <v>64.910446250000007</v>
          </cell>
          <cell r="I2899" t="str">
            <v>Small Cap</v>
          </cell>
          <cell r="J2899">
            <v>37.97</v>
          </cell>
        </row>
        <row r="2900">
          <cell r="A2900" t="str">
            <v>INE395A01016</v>
          </cell>
          <cell r="B2900">
            <v>932</v>
          </cell>
          <cell r="C2900">
            <v>132123</v>
          </cell>
          <cell r="D2900" t="str">
            <v>BSEL Algo Ltd.</v>
          </cell>
          <cell r="E2900" t="str">
            <v>Realty</v>
          </cell>
          <cell r="F2900" t="str">
            <v>BSEL IN</v>
          </cell>
          <cell r="G2900" t="str">
            <v>INE395A01016</v>
          </cell>
          <cell r="H2900">
            <v>57.600198599999999</v>
          </cell>
          <cell r="I2900" t="str">
            <v>Small Cap</v>
          </cell>
          <cell r="J2900">
            <v>0</v>
          </cell>
        </row>
        <row r="2901">
          <cell r="A2901" t="str">
            <v>INE117Z01011</v>
          </cell>
          <cell r="B2901">
            <v>3414</v>
          </cell>
          <cell r="C2901">
            <v>288692</v>
          </cell>
          <cell r="D2901" t="str">
            <v>Narmada Agrobase Ltd.</v>
          </cell>
          <cell r="E2901" t="str">
            <v>Agri</v>
          </cell>
          <cell r="F2901" t="str">
            <v>NARMADA IN</v>
          </cell>
          <cell r="G2901" t="str">
            <v>INE117Z01011</v>
          </cell>
          <cell r="H2901">
            <v>84.332614977000006</v>
          </cell>
          <cell r="I2901" t="str">
            <v>Small Cap</v>
          </cell>
          <cell r="J2901">
            <v>22.13</v>
          </cell>
        </row>
        <row r="2902">
          <cell r="A2902" t="str">
            <v>INE01KI01027</v>
          </cell>
          <cell r="B2902">
            <v>5621</v>
          </cell>
          <cell r="C2902">
            <v>291872</v>
          </cell>
          <cell r="D2902" t="str">
            <v>Vinny Overseas Ltd.</v>
          </cell>
          <cell r="E2902" t="str">
            <v>Textile</v>
          </cell>
          <cell r="F2902" t="str">
            <v>VINNY IN</v>
          </cell>
          <cell r="G2902" t="str">
            <v>INE01KI01027</v>
          </cell>
          <cell r="H2902">
            <v>61.877800725999997</v>
          </cell>
          <cell r="I2902" t="str">
            <v>Small Cap</v>
          </cell>
          <cell r="J2902">
            <v>1.32</v>
          </cell>
        </row>
        <row r="2903">
          <cell r="A2903" t="str">
            <v>INE427C01021</v>
          </cell>
          <cell r="B2903">
            <v>5657</v>
          </cell>
          <cell r="C2903">
            <v>124711</v>
          </cell>
          <cell r="D2903" t="str">
            <v>Vista Pharmaceuticals Ltd.</v>
          </cell>
          <cell r="E2903" t="str">
            <v>Healthcare</v>
          </cell>
          <cell r="F2903" t="str">
            <v>VSP IN</v>
          </cell>
          <cell r="G2903" t="str">
            <v>INE427C01021</v>
          </cell>
          <cell r="H2903">
            <v>60.628628395</v>
          </cell>
          <cell r="I2903" t="str">
            <v>Small Cap</v>
          </cell>
          <cell r="J2903">
            <v>0</v>
          </cell>
        </row>
        <row r="2904">
          <cell r="A2904" t="str">
            <v>INE185K01036</v>
          </cell>
          <cell r="B2904">
            <v>394</v>
          </cell>
          <cell r="C2904">
            <v>250578</v>
          </cell>
          <cell r="D2904" t="str">
            <v>Arnold Holdings Ltd.</v>
          </cell>
          <cell r="E2904" t="str">
            <v>Finance</v>
          </cell>
          <cell r="F2904" t="str">
            <v>ARNOLD IN</v>
          </cell>
          <cell r="G2904" t="str">
            <v>INE185K01036</v>
          </cell>
          <cell r="H2904">
            <v>55.419525</v>
          </cell>
          <cell r="I2904" t="str">
            <v>Small Cap</v>
          </cell>
          <cell r="J2904">
            <v>0</v>
          </cell>
        </row>
        <row r="2905">
          <cell r="A2905" t="str">
            <v>INE519D01015</v>
          </cell>
          <cell r="B2905">
            <v>2857</v>
          </cell>
          <cell r="C2905">
            <v>130577</v>
          </cell>
          <cell r="D2905" t="str">
            <v>Ladderup Finance Ltd.</v>
          </cell>
          <cell r="E2905" t="str">
            <v>Finance</v>
          </cell>
          <cell r="F2905" t="str">
            <v>LDRF IN</v>
          </cell>
          <cell r="G2905" t="str">
            <v>INE519D01015</v>
          </cell>
          <cell r="H2905">
            <v>57.253375800000001</v>
          </cell>
          <cell r="I2905" t="str">
            <v>Small Cap</v>
          </cell>
          <cell r="J2905">
            <v>0</v>
          </cell>
        </row>
        <row r="2906">
          <cell r="A2906" t="str">
            <v>INE954B01018</v>
          </cell>
          <cell r="B2906">
            <v>1643</v>
          </cell>
          <cell r="C2906">
            <v>123672</v>
          </cell>
          <cell r="D2906" t="str">
            <v>Flex Foods Ltd.</v>
          </cell>
          <cell r="E2906" t="str">
            <v>FMCG</v>
          </cell>
          <cell r="F2906" t="str">
            <v>FLXF IN</v>
          </cell>
          <cell r="G2906" t="str">
            <v>INE954B01018</v>
          </cell>
          <cell r="H2906">
            <v>62.225099999999998</v>
          </cell>
          <cell r="I2906" t="str">
            <v>Small Cap</v>
          </cell>
          <cell r="J2906">
            <v>0</v>
          </cell>
        </row>
        <row r="2907">
          <cell r="A2907" t="str">
            <v>INE967A01012</v>
          </cell>
          <cell r="B2907">
            <v>5072</v>
          </cell>
          <cell r="C2907">
            <v>126365</v>
          </cell>
          <cell r="D2907" t="str">
            <v>Swarnsarita Jewels India Ltd.</v>
          </cell>
          <cell r="E2907" t="str">
            <v>Diamond  &amp;  Jewellery</v>
          </cell>
          <cell r="F2907" t="str">
            <v>SWARNSAR IN</v>
          </cell>
          <cell r="G2907" t="str">
            <v>INE967A01012</v>
          </cell>
          <cell r="H2907">
            <v>67.4946944</v>
          </cell>
          <cell r="I2907" t="str">
            <v>Small Cap</v>
          </cell>
          <cell r="J2907">
            <v>0</v>
          </cell>
        </row>
        <row r="2908">
          <cell r="A2908" t="str">
            <v>INE120V01014</v>
          </cell>
          <cell r="B2908">
            <v>5282</v>
          </cell>
          <cell r="C2908">
            <v>281568</v>
          </cell>
          <cell r="D2908" t="str">
            <v>Titaanium Ten Enterprise Ltd.</v>
          </cell>
          <cell r="E2908" t="str">
            <v>Textile</v>
          </cell>
          <cell r="F2908" t="str">
            <v>TTEN IN</v>
          </cell>
          <cell r="G2908" t="str">
            <v>INE120V01014</v>
          </cell>
          <cell r="H2908">
            <v>60.482549423000002</v>
          </cell>
          <cell r="I2908" t="str">
            <v>Small Cap</v>
          </cell>
          <cell r="J2908">
            <v>0</v>
          </cell>
        </row>
        <row r="2909">
          <cell r="A2909" t="str">
            <v>INE114E01013</v>
          </cell>
          <cell r="B2909">
            <v>1065</v>
          </cell>
          <cell r="C2909">
            <v>113005</v>
          </cell>
          <cell r="D2909" t="str">
            <v>Chrome Silicon Ltd.</v>
          </cell>
          <cell r="E2909" t="str">
            <v>Ferro Manganese</v>
          </cell>
          <cell r="F2909" t="str">
            <v>VBCFA IN</v>
          </cell>
          <cell r="G2909" t="str">
            <v>INE114E01013</v>
          </cell>
          <cell r="H2909">
            <v>78.15186645</v>
          </cell>
          <cell r="I2909" t="str">
            <v>Small Cap</v>
          </cell>
          <cell r="J2909">
            <v>0</v>
          </cell>
        </row>
        <row r="2910">
          <cell r="A2910" t="str">
            <v>INE206C01029</v>
          </cell>
          <cell r="B2910">
            <v>3900</v>
          </cell>
          <cell r="C2910">
            <v>126490</v>
          </cell>
          <cell r="D2910" t="str">
            <v>Pratik Panels Ltd.</v>
          </cell>
          <cell r="E2910" t="str">
            <v>Construction Materials</v>
          </cell>
          <cell r="F2910" t="str">
            <v>PRTK IN</v>
          </cell>
          <cell r="G2910" t="str">
            <v>INE206C01029</v>
          </cell>
          <cell r="H2910">
            <v>49.521337500000001</v>
          </cell>
          <cell r="I2910" t="str">
            <v>Small Cap</v>
          </cell>
          <cell r="J2910">
            <v>0</v>
          </cell>
        </row>
        <row r="2911">
          <cell r="A2911" t="str">
            <v>INE765L01017</v>
          </cell>
          <cell r="B2911">
            <v>682</v>
          </cell>
          <cell r="C2911">
            <v>112477</v>
          </cell>
          <cell r="D2911" t="str">
            <v>Betex India Ltd.</v>
          </cell>
          <cell r="E2911" t="str">
            <v>Textile</v>
          </cell>
          <cell r="F2911" t="str">
            <v>BETX IN</v>
          </cell>
          <cell r="G2911" t="str">
            <v>INE765L01017</v>
          </cell>
          <cell r="H2911">
            <v>65.497500000000002</v>
          </cell>
          <cell r="I2911" t="str">
            <v>Small Cap</v>
          </cell>
          <cell r="J2911">
            <v>0</v>
          </cell>
        </row>
        <row r="2912">
          <cell r="A2912" t="str">
            <v>INE883D01023</v>
          </cell>
          <cell r="B2912">
            <v>2682</v>
          </cell>
          <cell r="C2912">
            <v>130357</v>
          </cell>
          <cell r="D2912" t="str">
            <v>KBS India Ltd.</v>
          </cell>
          <cell r="E2912" t="str">
            <v>Finance</v>
          </cell>
          <cell r="F2912" t="str">
            <v>KBSI IN</v>
          </cell>
          <cell r="G2912" t="str">
            <v>INE883D01023</v>
          </cell>
          <cell r="H2912">
            <v>30.407538280000001</v>
          </cell>
          <cell r="I2912" t="str">
            <v>Small Cap</v>
          </cell>
          <cell r="J2912">
            <v>0</v>
          </cell>
        </row>
        <row r="2913">
          <cell r="A2913" t="str">
            <v>INE725L01011</v>
          </cell>
          <cell r="B2913">
            <v>2664</v>
          </cell>
          <cell r="C2913">
            <v>208532</v>
          </cell>
          <cell r="D2913" t="str">
            <v>Karma Energy Ltd.</v>
          </cell>
          <cell r="E2913" t="str">
            <v>Power</v>
          </cell>
          <cell r="F2913" t="str">
            <v>KENG IN</v>
          </cell>
          <cell r="G2913" t="str">
            <v>INE725L01011</v>
          </cell>
          <cell r="H2913">
            <v>61.308995482</v>
          </cell>
          <cell r="I2913" t="str">
            <v>Small Cap</v>
          </cell>
          <cell r="J2913">
            <v>51.51</v>
          </cell>
        </row>
        <row r="2914">
          <cell r="A2914" t="str">
            <v>INE624M01014</v>
          </cell>
          <cell r="B2914">
            <v>2961</v>
          </cell>
          <cell r="C2914">
            <v>130689</v>
          </cell>
          <cell r="D2914" t="str">
            <v>Lykis Ltd.</v>
          </cell>
          <cell r="E2914" t="str">
            <v>FMCG</v>
          </cell>
          <cell r="F2914" t="str">
            <v>LYKI IN</v>
          </cell>
          <cell r="G2914" t="str">
            <v>INE624M01014</v>
          </cell>
          <cell r="H2914">
            <v>64.829268630000001</v>
          </cell>
          <cell r="I2914" t="str">
            <v>Small Cap</v>
          </cell>
          <cell r="J2914">
            <v>0</v>
          </cell>
        </row>
        <row r="2915">
          <cell r="A2915" t="str">
            <v>INE378D01032</v>
          </cell>
          <cell r="B2915">
            <v>2979</v>
          </cell>
          <cell r="C2915">
            <v>131497</v>
          </cell>
          <cell r="D2915" t="str">
            <v>Madhucon Projects Ltd.</v>
          </cell>
          <cell r="E2915" t="str">
            <v>Infrastructure</v>
          </cell>
          <cell r="F2915" t="str">
            <v>MDHPJ IN</v>
          </cell>
          <cell r="G2915" t="str">
            <v>INE378D01032</v>
          </cell>
          <cell r="H2915">
            <v>51.582663060000002</v>
          </cell>
          <cell r="I2915" t="str">
            <v>Small Cap</v>
          </cell>
          <cell r="J2915">
            <v>7.04</v>
          </cell>
        </row>
        <row r="2916">
          <cell r="A2916" t="str">
            <v>INE526B01014</v>
          </cell>
          <cell r="B2916">
            <v>942</v>
          </cell>
          <cell r="C2916">
            <v>132386</v>
          </cell>
          <cell r="D2916" t="str">
            <v>California Software Company Ltd.</v>
          </cell>
          <cell r="E2916" t="str">
            <v>IT</v>
          </cell>
          <cell r="F2916" t="str">
            <v>CFSC IN</v>
          </cell>
          <cell r="G2916" t="str">
            <v>INE526B01014</v>
          </cell>
          <cell r="H2916">
            <v>93.546405512000007</v>
          </cell>
          <cell r="I2916" t="str">
            <v>Small Cap</v>
          </cell>
          <cell r="J2916">
            <v>15.13</v>
          </cell>
        </row>
        <row r="2917">
          <cell r="A2917" t="str">
            <v>INE569B01022</v>
          </cell>
          <cell r="B2917">
            <v>2443</v>
          </cell>
          <cell r="C2917">
            <v>111609</v>
          </cell>
          <cell r="D2917" t="str">
            <v>ISL Consulting Ltd.</v>
          </cell>
          <cell r="E2917" t="str">
            <v>Finance</v>
          </cell>
          <cell r="F2917" t="str">
            <v>INVS IN</v>
          </cell>
          <cell r="G2917" t="str">
            <v>INE569B01022</v>
          </cell>
          <cell r="H2917">
            <v>64.391999999999996</v>
          </cell>
          <cell r="I2917" t="str">
            <v>Small Cap</v>
          </cell>
          <cell r="J2917">
            <v>0</v>
          </cell>
        </row>
        <row r="2918">
          <cell r="A2918" t="str">
            <v>INE537B01011</v>
          </cell>
          <cell r="B2918">
            <v>1146</v>
          </cell>
          <cell r="C2918">
            <v>123844</v>
          </cell>
          <cell r="D2918" t="str">
            <v>Constronics Infra Ltd.</v>
          </cell>
          <cell r="E2918" t="str">
            <v>Healthcare</v>
          </cell>
          <cell r="F2918" t="str">
            <v>CONSTRON IN</v>
          </cell>
          <cell r="G2918" t="str">
            <v>INE537B01011</v>
          </cell>
          <cell r="H2918">
            <v>81.4387665</v>
          </cell>
          <cell r="I2918" t="str">
            <v>Small Cap</v>
          </cell>
          <cell r="J2918">
            <v>0</v>
          </cell>
        </row>
        <row r="2919">
          <cell r="A2919" t="str">
            <v>INE233C01023</v>
          </cell>
          <cell r="B2919">
            <v>3934</v>
          </cell>
          <cell r="C2919">
            <v>130695</v>
          </cell>
          <cell r="D2919" t="str">
            <v>Prime Property Development Corporation Ltd.</v>
          </cell>
          <cell r="E2919" t="str">
            <v>Realty</v>
          </cell>
          <cell r="F2919" t="str">
            <v>AKH IN</v>
          </cell>
          <cell r="G2919" t="str">
            <v>INE233C01023</v>
          </cell>
          <cell r="H2919">
            <v>57.073742039999999</v>
          </cell>
          <cell r="I2919" t="str">
            <v>Small Cap</v>
          </cell>
          <cell r="J2919">
            <v>0</v>
          </cell>
        </row>
        <row r="2920">
          <cell r="A2920" t="str">
            <v>INE737B01033</v>
          </cell>
          <cell r="B2920">
            <v>143</v>
          </cell>
          <cell r="C2920">
            <v>132172</v>
          </cell>
          <cell r="D2920" t="str">
            <v>Adroit Infotech Ltd.</v>
          </cell>
          <cell r="E2920" t="str">
            <v>IT</v>
          </cell>
          <cell r="F2920" t="str">
            <v>ADROIT IN</v>
          </cell>
          <cell r="G2920" t="str">
            <v>INE737B01033</v>
          </cell>
          <cell r="H2920">
            <v>59.730972489999999</v>
          </cell>
          <cell r="I2920" t="str">
            <v>Small Cap</v>
          </cell>
          <cell r="J2920">
            <v>10.5</v>
          </cell>
        </row>
        <row r="2921">
          <cell r="A2921" t="str">
            <v>INE535C01013</v>
          </cell>
          <cell r="B2921">
            <v>2644</v>
          </cell>
          <cell r="C2921">
            <v>114322</v>
          </cell>
          <cell r="D2921" t="str">
            <v>Kamadgiri Fashion Ltd.</v>
          </cell>
          <cell r="E2921" t="str">
            <v>Textile</v>
          </cell>
          <cell r="F2921" t="str">
            <v>KMS IN</v>
          </cell>
          <cell r="G2921" t="str">
            <v>INE535C01013</v>
          </cell>
          <cell r="H2921">
            <v>60.601255575000003</v>
          </cell>
          <cell r="I2921" t="str">
            <v>Small Cap</v>
          </cell>
          <cell r="J2921">
            <v>0</v>
          </cell>
        </row>
        <row r="2922">
          <cell r="A2922" t="str">
            <v>INE354D01017</v>
          </cell>
          <cell r="B2922">
            <v>4729</v>
          </cell>
          <cell r="C2922">
            <v>119566</v>
          </cell>
          <cell r="D2922" t="str">
            <v>Simran Farms Ltd.</v>
          </cell>
          <cell r="E2922" t="str">
            <v>Agri</v>
          </cell>
          <cell r="F2922" t="str">
            <v>SMRF IN</v>
          </cell>
          <cell r="G2922" t="str">
            <v>INE354D01017</v>
          </cell>
          <cell r="H2922">
            <v>60.705117000000001</v>
          </cell>
          <cell r="I2922" t="str">
            <v>Small Cap</v>
          </cell>
          <cell r="J2922">
            <v>0</v>
          </cell>
        </row>
        <row r="2923">
          <cell r="A2923" t="str">
            <v>INE055E01034</v>
          </cell>
          <cell r="B2923">
            <v>4141</v>
          </cell>
          <cell r="C2923">
            <v>130053</v>
          </cell>
          <cell r="D2923" t="str">
            <v>Real Eco-Energy Ltd.</v>
          </cell>
          <cell r="E2923" t="str">
            <v>Realty</v>
          </cell>
          <cell r="F2923" t="str">
            <v>REALECO IN</v>
          </cell>
          <cell r="G2923" t="str">
            <v>INE055E01034</v>
          </cell>
          <cell r="H2923">
            <v>52.9</v>
          </cell>
          <cell r="I2923" t="str">
            <v>Small Cap</v>
          </cell>
          <cell r="J2923">
            <v>0</v>
          </cell>
        </row>
        <row r="2924">
          <cell r="A2924" t="str">
            <v>INE056E01024</v>
          </cell>
          <cell r="B2924">
            <v>2228</v>
          </cell>
          <cell r="C2924">
            <v>124614</v>
          </cell>
          <cell r="D2924" t="str">
            <v>IEL Ltd.</v>
          </cell>
          <cell r="E2924" t="str">
            <v>Agri</v>
          </cell>
          <cell r="F2924" t="str">
            <v>IX IN</v>
          </cell>
          <cell r="G2924" t="str">
            <v>INE056E01024</v>
          </cell>
          <cell r="H2924">
            <v>84.103153469999995</v>
          </cell>
          <cell r="I2924" t="str">
            <v>Small Cap</v>
          </cell>
          <cell r="J2924">
            <v>0</v>
          </cell>
        </row>
        <row r="2925">
          <cell r="A2925" t="str">
            <v>INE469D01013</v>
          </cell>
          <cell r="B2925">
            <v>5761</v>
          </cell>
          <cell r="C2925">
            <v>107817</v>
          </cell>
          <cell r="D2925" t="str">
            <v>Wires &amp; Fabriks (S.A.) Ltd.</v>
          </cell>
          <cell r="E2925" t="str">
            <v>Textile</v>
          </cell>
          <cell r="F2925" t="str">
            <v>WFSA IN</v>
          </cell>
          <cell r="G2925" t="str">
            <v>INE469D01013</v>
          </cell>
          <cell r="H2925">
            <v>74.037656249999998</v>
          </cell>
          <cell r="I2925" t="str">
            <v>Small Cap</v>
          </cell>
          <cell r="J2925">
            <v>0</v>
          </cell>
        </row>
        <row r="2926">
          <cell r="A2926" t="str">
            <v>INE726D01016</v>
          </cell>
          <cell r="B2926">
            <v>2537</v>
          </cell>
          <cell r="C2926">
            <v>107981</v>
          </cell>
          <cell r="D2926" t="str">
            <v>Jindal Hotels Ltd.</v>
          </cell>
          <cell r="E2926" t="str">
            <v>Hospitality</v>
          </cell>
          <cell r="F2926" t="str">
            <v>JDH IN</v>
          </cell>
          <cell r="G2926" t="str">
            <v>INE726D01016</v>
          </cell>
          <cell r="H2926">
            <v>56.7</v>
          </cell>
          <cell r="I2926" t="str">
            <v>Small Cap</v>
          </cell>
          <cell r="J2926">
            <v>0</v>
          </cell>
        </row>
        <row r="2927">
          <cell r="A2927" t="str">
            <v>INE973A01010</v>
          </cell>
          <cell r="B2927">
            <v>1878</v>
          </cell>
          <cell r="C2927">
            <v>100151</v>
          </cell>
          <cell r="D2927" t="str">
            <v>Golden Tobacco Ltd.</v>
          </cell>
          <cell r="E2927" t="str">
            <v>FMCG</v>
          </cell>
          <cell r="F2927" t="str">
            <v>GTO IN</v>
          </cell>
          <cell r="G2927" t="str">
            <v>INE973A01010</v>
          </cell>
          <cell r="H2927">
            <v>65.064523390000005</v>
          </cell>
          <cell r="I2927" t="str">
            <v>Small Cap</v>
          </cell>
          <cell r="J2927">
            <v>35.99</v>
          </cell>
        </row>
        <row r="2928">
          <cell r="A2928" t="str">
            <v>INE237B01018</v>
          </cell>
          <cell r="B2928">
            <v>2520</v>
          </cell>
          <cell r="C2928">
            <v>200270</v>
          </cell>
          <cell r="D2928" t="str">
            <v>Jeevan Scientific Technology Ltd.</v>
          </cell>
          <cell r="E2928" t="str">
            <v>IT</v>
          </cell>
          <cell r="F2928" t="str">
            <v>JVST IN</v>
          </cell>
          <cell r="G2928" t="str">
            <v>INE237B01018</v>
          </cell>
          <cell r="H2928">
            <v>60.469912334999997</v>
          </cell>
          <cell r="I2928" t="str">
            <v>Small Cap</v>
          </cell>
          <cell r="J2928">
            <v>0</v>
          </cell>
        </row>
        <row r="2929">
          <cell r="A2929" t="str">
            <v>INE186C01023</v>
          </cell>
          <cell r="B2929">
            <v>3147</v>
          </cell>
          <cell r="C2929">
            <v>131176</v>
          </cell>
          <cell r="D2929" t="str">
            <v>Mefcom Capital Markets Ltd.</v>
          </cell>
          <cell r="E2929" t="str">
            <v>Finance</v>
          </cell>
          <cell r="F2929" t="str">
            <v>MFCM IN</v>
          </cell>
          <cell r="G2929" t="str">
            <v>INE186C01023</v>
          </cell>
          <cell r="H2929">
            <v>69.602379319999997</v>
          </cell>
          <cell r="I2929" t="str">
            <v>Small Cap</v>
          </cell>
          <cell r="J2929">
            <v>0</v>
          </cell>
        </row>
        <row r="2930">
          <cell r="A2930" t="str">
            <v>INE972E01014</v>
          </cell>
          <cell r="B2930">
            <v>1325</v>
          </cell>
          <cell r="C2930">
            <v>131237</v>
          </cell>
          <cell r="D2930" t="str">
            <v>Dhruva Capital Services Ltd.</v>
          </cell>
          <cell r="E2930" t="str">
            <v>Finance</v>
          </cell>
          <cell r="F2930" t="str">
            <v>DCS IN</v>
          </cell>
          <cell r="G2930" t="str">
            <v>INE972E01014</v>
          </cell>
          <cell r="H2930">
            <v>59.564830499999999</v>
          </cell>
          <cell r="I2930" t="str">
            <v>Small Cap</v>
          </cell>
          <cell r="J2930">
            <v>0</v>
          </cell>
        </row>
        <row r="2931">
          <cell r="A2931" t="str">
            <v>INE203D01016</v>
          </cell>
          <cell r="B2931">
            <v>5590</v>
          </cell>
          <cell r="C2931">
            <v>103349</v>
          </cell>
          <cell r="D2931" t="str">
            <v>Victoria Mills Ltd.</v>
          </cell>
          <cell r="E2931" t="str">
            <v>Realty</v>
          </cell>
          <cell r="F2931" t="str">
            <v>VM IN</v>
          </cell>
          <cell r="G2931" t="str">
            <v>INE203D01016</v>
          </cell>
          <cell r="H2931">
            <v>68.031040000000004</v>
          </cell>
          <cell r="I2931" t="str">
            <v>Small Cap</v>
          </cell>
          <cell r="J2931">
            <v>0</v>
          </cell>
        </row>
        <row r="2932">
          <cell r="A2932" t="str">
            <v>INE395B01048</v>
          </cell>
          <cell r="B2932">
            <v>1990</v>
          </cell>
          <cell r="C2932">
            <v>123277</v>
          </cell>
          <cell r="D2932" t="str">
            <v>GV Films Ltd.</v>
          </cell>
          <cell r="E2932" t="str">
            <v>Media &amp; Entertainment</v>
          </cell>
          <cell r="F2932" t="str">
            <v>GVF IN</v>
          </cell>
          <cell r="G2932" t="str">
            <v>INE395B01048</v>
          </cell>
          <cell r="H2932">
            <v>67.126601988000004</v>
          </cell>
          <cell r="I2932" t="str">
            <v>Small Cap</v>
          </cell>
          <cell r="J2932">
            <v>0</v>
          </cell>
        </row>
        <row r="2933">
          <cell r="A2933" t="str">
            <v>INE406F01010</v>
          </cell>
          <cell r="B2933">
            <v>5540</v>
          </cell>
          <cell r="C2933">
            <v>238306</v>
          </cell>
          <cell r="D2933" t="str">
            <v>Vasundhara Rasayans Ltd.</v>
          </cell>
          <cell r="E2933" t="str">
            <v>Chemicals</v>
          </cell>
          <cell r="F2933" t="str">
            <v>VASR IN</v>
          </cell>
          <cell r="G2933" t="str">
            <v>INE406F01010</v>
          </cell>
          <cell r="H2933">
            <v>62.356284000000002</v>
          </cell>
          <cell r="I2933" t="str">
            <v>Small Cap</v>
          </cell>
          <cell r="J2933">
            <v>0</v>
          </cell>
        </row>
        <row r="2934">
          <cell r="A2934" t="str">
            <v>INE295B01016</v>
          </cell>
          <cell r="B2934">
            <v>5087</v>
          </cell>
          <cell r="C2934">
            <v>130217</v>
          </cell>
          <cell r="D2934" t="str">
            <v>Swojas Foods Ltd.</v>
          </cell>
          <cell r="E2934" t="str">
            <v>FMCG</v>
          </cell>
          <cell r="F2934" t="str">
            <v>SEF IN</v>
          </cell>
          <cell r="G2934" t="str">
            <v>INE295B01016</v>
          </cell>
          <cell r="H2934">
            <v>56.011433850000003</v>
          </cell>
          <cell r="I2934" t="str">
            <v>Small Cap</v>
          </cell>
          <cell r="J2934">
            <v>0</v>
          </cell>
        </row>
        <row r="2935">
          <cell r="A2935" t="str">
            <v>INE951Z01013</v>
          </cell>
          <cell r="B2935">
            <v>4626</v>
          </cell>
          <cell r="C2935">
            <v>269346</v>
          </cell>
          <cell r="D2935" t="str">
            <v>Shree Krishna Infrastructure Ltd.</v>
          </cell>
          <cell r="E2935" t="str">
            <v>Realty</v>
          </cell>
          <cell r="F2935" t="str">
            <v>SKIFL IN</v>
          </cell>
          <cell r="G2935" t="str">
            <v>INE951Z01013</v>
          </cell>
          <cell r="H2935">
            <v>34.792999999999999</v>
          </cell>
          <cell r="I2935" t="str">
            <v>Small Cap</v>
          </cell>
          <cell r="J2935">
            <v>0</v>
          </cell>
        </row>
        <row r="2936">
          <cell r="A2936" t="str">
            <v>INE588E01026</v>
          </cell>
          <cell r="B2936">
            <v>390</v>
          </cell>
          <cell r="C2936">
            <v>131677</v>
          </cell>
          <cell r="D2936" t="str">
            <v>Aris International Ltd.</v>
          </cell>
          <cell r="E2936" t="str">
            <v>IT</v>
          </cell>
          <cell r="F2936" t="str">
            <v>ARIS IN</v>
          </cell>
          <cell r="G2936" t="str">
            <v>INE588E01026</v>
          </cell>
          <cell r="H2936">
            <v>80.4375</v>
          </cell>
          <cell r="I2936" t="str">
            <v>Small Cap</v>
          </cell>
          <cell r="J2936">
            <v>0</v>
          </cell>
        </row>
        <row r="2937">
          <cell r="A2937" t="str">
            <v>INE714D01020</v>
          </cell>
          <cell r="B2937">
            <v>1135</v>
          </cell>
          <cell r="C2937">
            <v>122231</v>
          </cell>
          <cell r="D2937" t="str">
            <v>Conart Engineers Ltd.</v>
          </cell>
          <cell r="E2937" t="str">
            <v>Infrastructure</v>
          </cell>
          <cell r="F2937" t="str">
            <v>CNE IN</v>
          </cell>
          <cell r="G2937" t="str">
            <v>INE714D01020</v>
          </cell>
          <cell r="H2937">
            <v>67.949600000000004</v>
          </cell>
          <cell r="I2937" t="str">
            <v>Small Cap</v>
          </cell>
          <cell r="J2937">
            <v>0</v>
          </cell>
        </row>
        <row r="2938">
          <cell r="A2938" t="str">
            <v>INE802A01037</v>
          </cell>
          <cell r="B2938">
            <v>613</v>
          </cell>
          <cell r="C2938">
            <v>131591</v>
          </cell>
          <cell r="D2938" t="str">
            <v>Bampsl Securities Ltd.</v>
          </cell>
          <cell r="E2938" t="str">
            <v>Finance</v>
          </cell>
          <cell r="F2938" t="str">
            <v>BMPS IN</v>
          </cell>
          <cell r="G2938" t="str">
            <v>INE802A01037</v>
          </cell>
          <cell r="H2938">
            <v>67.185405840000001</v>
          </cell>
          <cell r="I2938" t="str">
            <v>Small Cap</v>
          </cell>
          <cell r="J2938">
            <v>0</v>
          </cell>
        </row>
        <row r="2939">
          <cell r="A2939" t="str">
            <v>INE304D01012</v>
          </cell>
          <cell r="B2939">
            <v>4355</v>
          </cell>
          <cell r="C2939">
            <v>121240</v>
          </cell>
          <cell r="D2939" t="str">
            <v>Sambandam Spinning Mills Ltd.</v>
          </cell>
          <cell r="E2939" t="str">
            <v>Textile</v>
          </cell>
          <cell r="F2939" t="str">
            <v>SBDSM IN</v>
          </cell>
          <cell r="G2939" t="str">
            <v>INE304D01012</v>
          </cell>
          <cell r="H2939">
            <v>50.663448000000002</v>
          </cell>
          <cell r="I2939" t="str">
            <v>Small Cap</v>
          </cell>
          <cell r="J2939">
            <v>0</v>
          </cell>
        </row>
        <row r="2940">
          <cell r="A2940" t="str">
            <v>INE323D01020</v>
          </cell>
          <cell r="B2940">
            <v>3857</v>
          </cell>
          <cell r="C2940">
            <v>131454</v>
          </cell>
          <cell r="D2940" t="str">
            <v>Polylink Polymers (India) Ltd.</v>
          </cell>
          <cell r="E2940" t="str">
            <v>Chemicals</v>
          </cell>
          <cell r="F2940" t="str">
            <v>PLPMI IN</v>
          </cell>
          <cell r="G2940" t="str">
            <v>INE323D01020</v>
          </cell>
          <cell r="H2940">
            <v>55.765203</v>
          </cell>
          <cell r="I2940" t="str">
            <v>Small Cap</v>
          </cell>
          <cell r="J2940">
            <v>0</v>
          </cell>
        </row>
        <row r="2941">
          <cell r="A2941" t="str">
            <v>INE343C01012</v>
          </cell>
          <cell r="B2941">
            <v>1926</v>
          </cell>
          <cell r="C2941">
            <v>243893</v>
          </cell>
          <cell r="D2941" t="str">
            <v>Grovy India Ltd.</v>
          </cell>
          <cell r="E2941" t="str">
            <v>Realty</v>
          </cell>
          <cell r="F2941" t="str">
            <v>GROV IN</v>
          </cell>
          <cell r="G2941" t="str">
            <v>INE343C01012</v>
          </cell>
          <cell r="H2941">
            <v>54.371980944000001</v>
          </cell>
          <cell r="I2941" t="str">
            <v>Small Cap</v>
          </cell>
          <cell r="J2941">
            <v>0</v>
          </cell>
        </row>
        <row r="2942">
          <cell r="A2942" t="str">
            <v>INE296D01010</v>
          </cell>
          <cell r="B2942">
            <v>3427</v>
          </cell>
          <cell r="C2942">
            <v>107813</v>
          </cell>
          <cell r="D2942" t="str">
            <v>National Oxygen Ltd.</v>
          </cell>
          <cell r="E2942" t="str">
            <v>Inds. Gases &amp; Fuels</v>
          </cell>
          <cell r="F2942" t="str">
            <v>NOL IN</v>
          </cell>
          <cell r="G2942" t="str">
            <v>INE296D01010</v>
          </cell>
          <cell r="H2942">
            <v>57.987427500000003</v>
          </cell>
          <cell r="I2942" t="str">
            <v>Small Cap</v>
          </cell>
          <cell r="J2942">
            <v>0</v>
          </cell>
        </row>
        <row r="2943">
          <cell r="A2943" t="str">
            <v>INE759C01019</v>
          </cell>
          <cell r="B2943">
            <v>199</v>
          </cell>
          <cell r="C2943">
            <v>111692</v>
          </cell>
          <cell r="D2943" t="str">
            <v>Ajcon Global Services Ltd.</v>
          </cell>
          <cell r="E2943" t="str">
            <v>Finance</v>
          </cell>
          <cell r="F2943" t="str">
            <v>AJGS IN</v>
          </cell>
          <cell r="G2943" t="str">
            <v>INE759C01019</v>
          </cell>
          <cell r="H2943">
            <v>70.877352000000002</v>
          </cell>
          <cell r="I2943" t="str">
            <v>Small Cap</v>
          </cell>
          <cell r="J2943">
            <v>0</v>
          </cell>
        </row>
        <row r="2944">
          <cell r="A2944" t="str">
            <v>INE822D01021</v>
          </cell>
          <cell r="B2944">
            <v>4114</v>
          </cell>
          <cell r="C2944">
            <v>131233</v>
          </cell>
          <cell r="D2944" t="str">
            <v>Rasi Electrodes Ltd.</v>
          </cell>
          <cell r="E2944" t="str">
            <v>Capital Goods</v>
          </cell>
          <cell r="F2944" t="str">
            <v>REL IN</v>
          </cell>
          <cell r="G2944" t="str">
            <v>INE822D01021</v>
          </cell>
          <cell r="H2944">
            <v>56.906554</v>
          </cell>
          <cell r="I2944" t="str">
            <v>Small Cap</v>
          </cell>
          <cell r="J2944">
            <v>0</v>
          </cell>
        </row>
        <row r="2945">
          <cell r="A2945" t="str">
            <v>IN9175A01010</v>
          </cell>
          <cell r="B2945">
            <v>2475</v>
          </cell>
          <cell r="C2945">
            <v>228128</v>
          </cell>
          <cell r="D2945" t="str">
            <v>Jain Irrigation Systems Ltd. (DVR)</v>
          </cell>
          <cell r="E2945" t="str">
            <v>Miscellaneous</v>
          </cell>
          <cell r="F2945" t="str">
            <v>JI/DVR IN</v>
          </cell>
          <cell r="G2945" t="str">
            <v>IN9175A01010</v>
          </cell>
          <cell r="H2945">
            <v>66.044402591999997</v>
          </cell>
          <cell r="I2945" t="str">
            <v>Small Cap</v>
          </cell>
          <cell r="J2945">
            <v>34.340000000000003</v>
          </cell>
        </row>
        <row r="2946">
          <cell r="A2946" t="str">
            <v>INE703D01023</v>
          </cell>
          <cell r="B2946">
            <v>757</v>
          </cell>
          <cell r="C2946">
            <v>131752</v>
          </cell>
          <cell r="D2946" t="str">
            <v>Biogen Pharmachem Industries Ltd.</v>
          </cell>
          <cell r="E2946" t="str">
            <v>Trading</v>
          </cell>
          <cell r="F2946" t="str">
            <v>BIOGEN IN</v>
          </cell>
          <cell r="G2946" t="str">
            <v>INE703D01023</v>
          </cell>
          <cell r="H2946">
            <v>82.136872999999994</v>
          </cell>
          <cell r="I2946" t="str">
            <v>Small Cap</v>
          </cell>
          <cell r="J2946">
            <v>0</v>
          </cell>
        </row>
        <row r="2947">
          <cell r="A2947" t="str">
            <v>INE167H01014</v>
          </cell>
          <cell r="B2947">
            <v>4727</v>
          </cell>
          <cell r="C2947">
            <v>103229</v>
          </cell>
          <cell r="D2947" t="str">
            <v>Simplex Realty Ltd.</v>
          </cell>
          <cell r="E2947" t="str">
            <v>Realty</v>
          </cell>
          <cell r="F2947" t="str">
            <v>SPLX IN</v>
          </cell>
          <cell r="G2947" t="str">
            <v>INE167H01014</v>
          </cell>
          <cell r="H2947">
            <v>54.742290599999997</v>
          </cell>
          <cell r="I2947" t="str">
            <v>Small Cap</v>
          </cell>
          <cell r="J2947">
            <v>0</v>
          </cell>
        </row>
        <row r="2948">
          <cell r="A2948" t="str">
            <v>INE731C01018</v>
          </cell>
          <cell r="B2948">
            <v>2723</v>
          </cell>
          <cell r="C2948">
            <v>190068</v>
          </cell>
          <cell r="D2948" t="str">
            <v>Khaitan (India) Ltd.</v>
          </cell>
          <cell r="E2948" t="str">
            <v>Consumer Durables</v>
          </cell>
          <cell r="F2948" t="str">
            <v>KIL IN</v>
          </cell>
          <cell r="G2948" t="str">
            <v>INE731C01018</v>
          </cell>
          <cell r="H2948">
            <v>59.35125</v>
          </cell>
          <cell r="I2948" t="str">
            <v>Small Cap</v>
          </cell>
          <cell r="J2948">
            <v>122.96</v>
          </cell>
        </row>
        <row r="2949">
          <cell r="A2949" t="str">
            <v>INE550B01022</v>
          </cell>
          <cell r="B2949">
            <v>2035</v>
          </cell>
          <cell r="C2949">
            <v>132216</v>
          </cell>
          <cell r="D2949" t="str">
            <v>HB Stockholdings Ltd.</v>
          </cell>
          <cell r="E2949" t="str">
            <v>Finance</v>
          </cell>
          <cell r="F2949" t="str">
            <v>HBSH IN</v>
          </cell>
          <cell r="G2949" t="str">
            <v>INE550B01022</v>
          </cell>
          <cell r="H2949">
            <v>53.546762829999999</v>
          </cell>
          <cell r="I2949" t="str">
            <v>Small Cap</v>
          </cell>
          <cell r="J2949">
            <v>77.790000000000006</v>
          </cell>
        </row>
        <row r="2950">
          <cell r="A2950" t="str">
            <v>INE148B01033</v>
          </cell>
          <cell r="B2950">
            <v>3164</v>
          </cell>
          <cell r="C2950">
            <v>131127</v>
          </cell>
          <cell r="D2950" t="str">
            <v>Mena Mani Industries Ltd.</v>
          </cell>
          <cell r="E2950" t="str">
            <v>Finance</v>
          </cell>
          <cell r="F2950" t="str">
            <v>MENAMANI IN</v>
          </cell>
          <cell r="G2950" t="str">
            <v>INE148B01033</v>
          </cell>
          <cell r="H2950">
            <v>0</v>
          </cell>
          <cell r="I2950" t="str">
            <v>Small Cap</v>
          </cell>
          <cell r="J2950">
            <v>0</v>
          </cell>
        </row>
        <row r="2951">
          <cell r="A2951" t="str">
            <v>INE0NXA01015</v>
          </cell>
          <cell r="B2951">
            <v>1134</v>
          </cell>
          <cell r="C2951">
            <v>309574</v>
          </cell>
          <cell r="D2951" t="str">
            <v>Comrade Appliances Ltd.</v>
          </cell>
          <cell r="E2951" t="str">
            <v>Consumer Durables</v>
          </cell>
          <cell r="F2951" t="str">
            <v>COMRADE IN</v>
          </cell>
          <cell r="G2951" t="str">
            <v>INE0NXA01015</v>
          </cell>
          <cell r="H2951">
            <v>78.231341314999995</v>
          </cell>
          <cell r="I2951" t="str">
            <v>Small Cap</v>
          </cell>
          <cell r="J2951">
            <v>0</v>
          </cell>
        </row>
        <row r="2952">
          <cell r="A2952" t="str">
            <v>INE436A01026</v>
          </cell>
          <cell r="B2952">
            <v>331</v>
          </cell>
          <cell r="C2952">
            <v>100013</v>
          </cell>
          <cell r="D2952" t="str">
            <v>Ansal Properties &amp; Infrastructure Ltd.</v>
          </cell>
          <cell r="E2952" t="str">
            <v>Realty</v>
          </cell>
          <cell r="F2952" t="str">
            <v>APIL IN</v>
          </cell>
          <cell r="G2952" t="str">
            <v>INE436A01026</v>
          </cell>
          <cell r="H2952">
            <v>79.646867255999993</v>
          </cell>
          <cell r="I2952" t="str">
            <v>Small Cap</v>
          </cell>
          <cell r="J2952">
            <v>5.1100000000000003</v>
          </cell>
        </row>
        <row r="2953">
          <cell r="A2953" t="str">
            <v>INE0RU901015</v>
          </cell>
          <cell r="B2953">
            <v>3054</v>
          </cell>
          <cell r="C2953">
            <v>314383</v>
          </cell>
          <cell r="D2953" t="str">
            <v>Mangal Compusolution Ltd.</v>
          </cell>
          <cell r="E2953" t="str">
            <v>Consumer Durables</v>
          </cell>
          <cell r="F2953" t="str">
            <v>MANGALCO IN</v>
          </cell>
          <cell r="G2953" t="str">
            <v>INE0RU901015</v>
          </cell>
          <cell r="H2953">
            <v>76.873900000000006</v>
          </cell>
          <cell r="I2953" t="str">
            <v>Small Cap</v>
          </cell>
          <cell r="J2953">
            <v>0</v>
          </cell>
        </row>
        <row r="2954">
          <cell r="A2954" t="str">
            <v>INE728B01032</v>
          </cell>
          <cell r="B2954">
            <v>4767</v>
          </cell>
          <cell r="C2954">
            <v>113418</v>
          </cell>
          <cell r="D2954" t="str">
            <v>Smiths &amp; Founders (India) Ltd.</v>
          </cell>
          <cell r="E2954" t="str">
            <v>Automobile &amp; Ancillaries</v>
          </cell>
          <cell r="F2954" t="str">
            <v>SFIL IN</v>
          </cell>
          <cell r="G2954" t="str">
            <v>INE728B01032</v>
          </cell>
          <cell r="H2954">
            <v>59.871960174999998</v>
          </cell>
          <cell r="I2954" t="str">
            <v>Small Cap</v>
          </cell>
          <cell r="J2954">
            <v>0</v>
          </cell>
        </row>
        <row r="2955">
          <cell r="A2955" t="str">
            <v>INE924N01016</v>
          </cell>
          <cell r="B2955">
            <v>2336</v>
          </cell>
          <cell r="C2955">
            <v>245900</v>
          </cell>
          <cell r="D2955" t="str">
            <v>Indra Industries Ltd.</v>
          </cell>
          <cell r="E2955" t="str">
            <v>Chemicals</v>
          </cell>
          <cell r="F2955" t="str">
            <v>INDRA IN</v>
          </cell>
          <cell r="G2955" t="str">
            <v>INE924N01016</v>
          </cell>
          <cell r="H2955">
            <v>149.19930744999999</v>
          </cell>
          <cell r="I2955" t="str">
            <v>Small Cap</v>
          </cell>
          <cell r="J2955">
            <v>0</v>
          </cell>
        </row>
        <row r="2956">
          <cell r="A2956" t="str">
            <v>INE016M01021</v>
          </cell>
          <cell r="B2956">
            <v>1348</v>
          </cell>
          <cell r="C2956">
            <v>208058</v>
          </cell>
          <cell r="D2956" t="str">
            <v>Diligent Media Corporation Ltd.</v>
          </cell>
          <cell r="E2956" t="str">
            <v>Media &amp; Entertainment</v>
          </cell>
          <cell r="F2956" t="str">
            <v>DNAMEDIA IN</v>
          </cell>
          <cell r="G2956" t="str">
            <v>INE016M01021</v>
          </cell>
          <cell r="H2956">
            <v>58.265468910000003</v>
          </cell>
          <cell r="I2956" t="str">
            <v>Small Cap</v>
          </cell>
          <cell r="J2956">
            <v>4.92</v>
          </cell>
        </row>
        <row r="2957">
          <cell r="A2957" t="str">
            <v>INE712A01012</v>
          </cell>
          <cell r="B2957">
            <v>5715</v>
          </cell>
          <cell r="C2957">
            <v>108494</v>
          </cell>
          <cell r="D2957" t="str">
            <v>Warren Tea Ltd.</v>
          </cell>
          <cell r="E2957" t="str">
            <v>Agri</v>
          </cell>
          <cell r="F2957" t="str">
            <v>WT IN</v>
          </cell>
          <cell r="G2957" t="str">
            <v>INE712A01012</v>
          </cell>
          <cell r="H2957">
            <v>65.621864763999994</v>
          </cell>
          <cell r="I2957" t="str">
            <v>Small Cap</v>
          </cell>
          <cell r="J2957">
            <v>0</v>
          </cell>
        </row>
        <row r="2958">
          <cell r="A2958" t="str">
            <v>INE239B01014</v>
          </cell>
          <cell r="B2958">
            <v>4293</v>
          </cell>
          <cell r="C2958">
            <v>111740</v>
          </cell>
          <cell r="D2958" t="str">
            <v>Ruparel Food Products Ltd.</v>
          </cell>
          <cell r="E2958" t="str">
            <v>Finance</v>
          </cell>
          <cell r="F2958" t="str">
            <v>MHFN IN</v>
          </cell>
          <cell r="G2958" t="str">
            <v>INE239B01014</v>
          </cell>
          <cell r="H2958">
            <v>0</v>
          </cell>
          <cell r="I2958" t="str">
            <v>Small Cap</v>
          </cell>
          <cell r="J2958">
            <v>0</v>
          </cell>
        </row>
        <row r="2959">
          <cell r="A2959" t="str">
            <v>INE778E01031</v>
          </cell>
          <cell r="B2959">
            <v>987</v>
          </cell>
          <cell r="C2959">
            <v>131900</v>
          </cell>
          <cell r="D2959" t="str">
            <v>CCL International Ltd.</v>
          </cell>
          <cell r="E2959" t="str">
            <v>Trading</v>
          </cell>
          <cell r="F2959" t="str">
            <v>CRCL IN</v>
          </cell>
          <cell r="G2959" t="str">
            <v>INE778E01031</v>
          </cell>
          <cell r="H2959">
            <v>58.345503999999998</v>
          </cell>
          <cell r="I2959" t="str">
            <v>Small Cap</v>
          </cell>
          <cell r="J2959">
            <v>0</v>
          </cell>
        </row>
        <row r="2960">
          <cell r="A2960" t="str">
            <v>INE965C01038</v>
          </cell>
          <cell r="B2960">
            <v>2373</v>
          </cell>
          <cell r="C2960">
            <v>123840</v>
          </cell>
          <cell r="D2960" t="str">
            <v>Innovative Tech Pack Ltd.</v>
          </cell>
          <cell r="E2960" t="str">
            <v>Plastic Products</v>
          </cell>
          <cell r="F2960" t="str">
            <v>IVTP IN</v>
          </cell>
          <cell r="G2960" t="str">
            <v>INE965C01038</v>
          </cell>
          <cell r="H2960">
            <v>53.893535</v>
          </cell>
          <cell r="I2960" t="str">
            <v>Small Cap</v>
          </cell>
          <cell r="J2960">
            <v>0</v>
          </cell>
        </row>
        <row r="2961">
          <cell r="A2961" t="str">
            <v>INE760J01012</v>
          </cell>
          <cell r="B2961">
            <v>994</v>
          </cell>
          <cell r="C2961">
            <v>114171</v>
          </cell>
          <cell r="D2961" t="str">
            <v>Ceeta Industries Ltd.</v>
          </cell>
          <cell r="E2961" t="str">
            <v>FMCG</v>
          </cell>
          <cell r="F2961" t="str">
            <v>CETA IN</v>
          </cell>
          <cell r="G2961" t="str">
            <v>INE760J01012</v>
          </cell>
          <cell r="H2961">
            <v>58.4736768</v>
          </cell>
          <cell r="I2961" t="str">
            <v>Small Cap</v>
          </cell>
          <cell r="J2961">
            <v>0</v>
          </cell>
        </row>
        <row r="2962">
          <cell r="A2962" t="str">
            <v>INE547C01018</v>
          </cell>
          <cell r="B2962">
            <v>4838</v>
          </cell>
          <cell r="C2962">
            <v>131982</v>
          </cell>
          <cell r="D2962" t="str">
            <v>Spectrum Foods Ltd.</v>
          </cell>
          <cell r="E2962" t="str">
            <v>FMCG</v>
          </cell>
          <cell r="F2962" t="str">
            <v>SPEC IN</v>
          </cell>
          <cell r="G2962" t="str">
            <v>INE547C01018</v>
          </cell>
          <cell r="H2962">
            <v>48.823247019999997</v>
          </cell>
          <cell r="I2962" t="str">
            <v>Small Cap</v>
          </cell>
          <cell r="J2962">
            <v>0</v>
          </cell>
        </row>
        <row r="2963">
          <cell r="A2963" t="str">
            <v>INE027D01019</v>
          </cell>
          <cell r="B2963">
            <v>3485</v>
          </cell>
          <cell r="C2963">
            <v>111658</v>
          </cell>
          <cell r="D2963" t="str">
            <v>Nettlinx Ltd.</v>
          </cell>
          <cell r="E2963" t="str">
            <v>IT</v>
          </cell>
          <cell r="F2963" t="str">
            <v>NES IN</v>
          </cell>
          <cell r="G2963" t="str">
            <v>INE027D01019</v>
          </cell>
          <cell r="H2963">
            <v>54.832583231999998</v>
          </cell>
          <cell r="I2963" t="str">
            <v>Small Cap</v>
          </cell>
          <cell r="J2963">
            <v>0</v>
          </cell>
        </row>
        <row r="2964">
          <cell r="A2964" t="str">
            <v>INE641A01013</v>
          </cell>
          <cell r="B2964">
            <v>3498</v>
          </cell>
          <cell r="C2964">
            <v>108905</v>
          </cell>
          <cell r="D2964" t="str">
            <v>Nexome Capital Markets Ltd.</v>
          </cell>
          <cell r="E2964" t="str">
            <v>Finance</v>
          </cell>
          <cell r="F2964" t="str">
            <v>SMIFS IN</v>
          </cell>
          <cell r="G2964" t="str">
            <v>INE641A01013</v>
          </cell>
          <cell r="H2964">
            <v>90.270719999999997</v>
          </cell>
          <cell r="I2964" t="str">
            <v>Small Cap</v>
          </cell>
          <cell r="J2964">
            <v>0</v>
          </cell>
        </row>
        <row r="2965">
          <cell r="A2965" t="str">
            <v>INE052E01015</v>
          </cell>
          <cell r="B2965">
            <v>1755</v>
          </cell>
          <cell r="C2965">
            <v>124564</v>
          </cell>
          <cell r="D2965" t="str">
            <v>Gayatri Bio Organics Ltd.</v>
          </cell>
          <cell r="E2965" t="str">
            <v>FMCG</v>
          </cell>
          <cell r="F2965" t="str">
            <v>GBOL IN</v>
          </cell>
          <cell r="G2965" t="str">
            <v>INE052E01015</v>
          </cell>
          <cell r="H2965">
            <v>96.042745097999997</v>
          </cell>
          <cell r="I2965" t="str">
            <v>Small Cap</v>
          </cell>
          <cell r="J2965">
            <v>0</v>
          </cell>
        </row>
        <row r="2966">
          <cell r="A2966" t="str">
            <v>INE241F01011</v>
          </cell>
          <cell r="B2966">
            <v>1688</v>
          </cell>
          <cell r="C2966">
            <v>224959</v>
          </cell>
          <cell r="D2966" t="str">
            <v>Futuristic Solutions Ltd.</v>
          </cell>
          <cell r="E2966" t="str">
            <v>Finance</v>
          </cell>
          <cell r="F2966" t="str">
            <v>FSL IN</v>
          </cell>
          <cell r="G2966" t="str">
            <v>INE241F01011</v>
          </cell>
          <cell r="H2966">
            <v>0</v>
          </cell>
          <cell r="I2966" t="str">
            <v>Small Cap</v>
          </cell>
          <cell r="J2966">
            <v>0</v>
          </cell>
        </row>
        <row r="2967">
          <cell r="A2967" t="str">
            <v>INE661M01016</v>
          </cell>
          <cell r="B2967">
            <v>2404</v>
          </cell>
          <cell r="C2967">
            <v>111391</v>
          </cell>
          <cell r="D2967" t="str">
            <v>Inter Globe Finance Ltd.</v>
          </cell>
          <cell r="E2967" t="str">
            <v>Finance</v>
          </cell>
          <cell r="F2967" t="str">
            <v>IGF IN</v>
          </cell>
          <cell r="G2967" t="str">
            <v>INE661M01016</v>
          </cell>
          <cell r="H2967">
            <v>77.122309950000002</v>
          </cell>
          <cell r="I2967" t="str">
            <v>Small Cap</v>
          </cell>
          <cell r="J2967">
            <v>0</v>
          </cell>
        </row>
        <row r="2968">
          <cell r="A2968" t="str">
            <v>INE433G01020</v>
          </cell>
          <cell r="B2968">
            <v>4311</v>
          </cell>
          <cell r="C2968">
            <v>131869</v>
          </cell>
          <cell r="D2968" t="str">
            <v>Sacheta Metals Ltd.</v>
          </cell>
          <cell r="E2968" t="str">
            <v>Non - Ferrous Metals</v>
          </cell>
          <cell r="F2968" t="str">
            <v>SCHM IN</v>
          </cell>
          <cell r="G2968" t="str">
            <v>INE433G01020</v>
          </cell>
          <cell r="H2968">
            <v>51.875</v>
          </cell>
          <cell r="I2968" t="str">
            <v>Small Cap</v>
          </cell>
          <cell r="J2968">
            <v>0</v>
          </cell>
        </row>
        <row r="2969">
          <cell r="A2969" t="str">
            <v>INE210C01013</v>
          </cell>
          <cell r="B2969">
            <v>395</v>
          </cell>
          <cell r="C2969">
            <v>113729</v>
          </cell>
          <cell r="D2969" t="str">
            <v>Aro Granite Industries Ltd.</v>
          </cell>
          <cell r="E2969" t="str">
            <v>Construction Materials</v>
          </cell>
          <cell r="F2969" t="str">
            <v>AGI IN</v>
          </cell>
          <cell r="G2969" t="str">
            <v>INE210C01013</v>
          </cell>
          <cell r="H2969">
            <v>56.043900000000001</v>
          </cell>
          <cell r="I2969" t="str">
            <v>Small Cap</v>
          </cell>
          <cell r="J2969">
            <v>36.68</v>
          </cell>
        </row>
        <row r="2970">
          <cell r="A2970" t="str">
            <v>INE0OMZ01013</v>
          </cell>
          <cell r="B2970">
            <v>5687</v>
          </cell>
          <cell r="C2970">
            <v>311472</v>
          </cell>
          <cell r="D2970" t="str">
            <v>Vruddhi Engineering Works Ltd.</v>
          </cell>
          <cell r="E2970" t="str">
            <v>Capital Goods</v>
          </cell>
          <cell r="F2970" t="str">
            <v>VRUDDHI IN</v>
          </cell>
          <cell r="G2970" t="str">
            <v>INE0OMZ01013</v>
          </cell>
          <cell r="H2970">
            <v>0</v>
          </cell>
          <cell r="I2970" t="str">
            <v>Small Cap</v>
          </cell>
          <cell r="J2970">
            <v>0</v>
          </cell>
        </row>
        <row r="2971">
          <cell r="A2971" t="str">
            <v>INE608B01010</v>
          </cell>
          <cell r="B2971">
            <v>1183</v>
          </cell>
          <cell r="C2971">
            <v>122001</v>
          </cell>
          <cell r="D2971" t="str">
            <v>Cranex Ltd.</v>
          </cell>
          <cell r="E2971" t="str">
            <v>Capital Goods</v>
          </cell>
          <cell r="F2971" t="str">
            <v>CRNX IN</v>
          </cell>
          <cell r="G2971" t="str">
            <v>INE608B01010</v>
          </cell>
          <cell r="H2971">
            <v>56.390309999999999</v>
          </cell>
          <cell r="I2971" t="str">
            <v>Small Cap</v>
          </cell>
          <cell r="J2971">
            <v>0</v>
          </cell>
        </row>
        <row r="2972">
          <cell r="A2972" t="str">
            <v>INE145L01012</v>
          </cell>
          <cell r="B2972">
            <v>2695</v>
          </cell>
          <cell r="C2972">
            <v>118011</v>
          </cell>
          <cell r="D2972" t="str">
            <v>Keerthi Industries Ltd.</v>
          </cell>
          <cell r="E2972" t="str">
            <v>Construction Materials</v>
          </cell>
          <cell r="F2972" t="str">
            <v>KRIL IN</v>
          </cell>
          <cell r="G2972" t="str">
            <v>INE145L01012</v>
          </cell>
          <cell r="H2972">
            <v>57.744563814000003</v>
          </cell>
          <cell r="I2972" t="str">
            <v>Small Cap</v>
          </cell>
          <cell r="J2972">
            <v>0</v>
          </cell>
        </row>
        <row r="2973">
          <cell r="A2973" t="str">
            <v>INE115E01010</v>
          </cell>
          <cell r="B2973">
            <v>2265</v>
          </cell>
          <cell r="C2973">
            <v>117077</v>
          </cell>
          <cell r="D2973" t="str">
            <v>Ind-Agiv Commerce Ltd.</v>
          </cell>
          <cell r="E2973" t="str">
            <v>Trading</v>
          </cell>
          <cell r="F2973" t="str">
            <v>IAGC IN</v>
          </cell>
          <cell r="G2973" t="str">
            <v>INE115E01010</v>
          </cell>
          <cell r="H2973">
            <v>0</v>
          </cell>
          <cell r="I2973" t="str">
            <v>Small Cap</v>
          </cell>
          <cell r="J2973">
            <v>0</v>
          </cell>
        </row>
        <row r="2974">
          <cell r="A2974" t="str">
            <v>INE966Q01010</v>
          </cell>
          <cell r="B2974">
            <v>2094</v>
          </cell>
          <cell r="C2974">
            <v>280131</v>
          </cell>
          <cell r="D2974" t="str">
            <v>Hiliks Technologies Ltd.</v>
          </cell>
          <cell r="E2974" t="str">
            <v>IT</v>
          </cell>
          <cell r="F2974" t="str">
            <v>HILIKS IN</v>
          </cell>
          <cell r="G2974" t="str">
            <v>INE966Q01010</v>
          </cell>
          <cell r="H2974">
            <v>55.15</v>
          </cell>
          <cell r="I2974" t="str">
            <v>Small Cap</v>
          </cell>
          <cell r="J2974">
            <v>0</v>
          </cell>
        </row>
        <row r="2975">
          <cell r="A2975" t="str">
            <v>INE500C01017</v>
          </cell>
          <cell r="B2975">
            <v>479</v>
          </cell>
          <cell r="C2975">
            <v>287812</v>
          </cell>
          <cell r="D2975" t="str">
            <v>Aspira Pathlab &amp; Diagnostics Ltd.</v>
          </cell>
          <cell r="E2975" t="str">
            <v>Healthcare</v>
          </cell>
          <cell r="F2975" t="str">
            <v>ASPIRA IN</v>
          </cell>
          <cell r="G2975" t="str">
            <v>INE500C01017</v>
          </cell>
          <cell r="H2975">
            <v>63.806306999999997</v>
          </cell>
          <cell r="I2975" t="str">
            <v>Small Cap</v>
          </cell>
          <cell r="J2975">
            <v>0</v>
          </cell>
        </row>
        <row r="2976">
          <cell r="A2976" t="str">
            <v>INE556D01017</v>
          </cell>
          <cell r="B2976">
            <v>139</v>
          </cell>
          <cell r="C2976">
            <v>111359</v>
          </cell>
          <cell r="D2976" t="str">
            <v>Ad-Manum Finance Ltd.</v>
          </cell>
          <cell r="E2976" t="str">
            <v>Finance</v>
          </cell>
          <cell r="F2976" t="str">
            <v>ADM IN</v>
          </cell>
          <cell r="G2976" t="str">
            <v>INE556D01017</v>
          </cell>
          <cell r="H2976">
            <v>53.2575</v>
          </cell>
          <cell r="I2976" t="str">
            <v>Small Cap</v>
          </cell>
          <cell r="J2976">
            <v>0</v>
          </cell>
        </row>
        <row r="2977">
          <cell r="A2977" t="str">
            <v>INE214D01021</v>
          </cell>
          <cell r="B2977">
            <v>768</v>
          </cell>
          <cell r="C2977">
            <v>131671</v>
          </cell>
          <cell r="D2977" t="str">
            <v>Bisil Plast Ltd.</v>
          </cell>
          <cell r="E2977" t="str">
            <v>Plastic Products</v>
          </cell>
          <cell r="F2977" t="str">
            <v>BISP IN</v>
          </cell>
          <cell r="G2977" t="str">
            <v>INE214D01021</v>
          </cell>
          <cell r="H2977">
            <v>8.7530219999999996</v>
          </cell>
          <cell r="I2977" t="str">
            <v>Small Cap</v>
          </cell>
          <cell r="J2977">
            <v>0</v>
          </cell>
        </row>
        <row r="2978">
          <cell r="A2978" t="str">
            <v>INE154B01023</v>
          </cell>
          <cell r="B2978">
            <v>3288</v>
          </cell>
          <cell r="C2978">
            <v>132140</v>
          </cell>
          <cell r="D2978" t="str">
            <v>Mohite Industries Ltd.</v>
          </cell>
          <cell r="E2978" t="str">
            <v>Textile</v>
          </cell>
          <cell r="F2978" t="str">
            <v>MOHI IN</v>
          </cell>
          <cell r="G2978" t="str">
            <v>INE154B01023</v>
          </cell>
          <cell r="H2978">
            <v>59.093117999999997</v>
          </cell>
          <cell r="I2978" t="str">
            <v>Small Cap</v>
          </cell>
          <cell r="J2978">
            <v>0</v>
          </cell>
        </row>
        <row r="2979">
          <cell r="A2979" t="str">
            <v>INE699D01015</v>
          </cell>
          <cell r="B2979">
            <v>2593</v>
          </cell>
          <cell r="C2979">
            <v>116078</v>
          </cell>
          <cell r="D2979" t="str">
            <v>Jumbo Bag Ltd.</v>
          </cell>
          <cell r="E2979" t="str">
            <v>Plastic Products</v>
          </cell>
          <cell r="F2979" t="str">
            <v>JMB IN</v>
          </cell>
          <cell r="G2979" t="str">
            <v>INE699D01015</v>
          </cell>
          <cell r="H2979">
            <v>61.756037499999998</v>
          </cell>
          <cell r="I2979" t="str">
            <v>Small Cap</v>
          </cell>
          <cell r="J2979">
            <v>0</v>
          </cell>
        </row>
        <row r="2980">
          <cell r="A2980" t="str">
            <v>INE308B01017</v>
          </cell>
          <cell r="B2980">
            <v>1550</v>
          </cell>
          <cell r="C2980">
            <v>130909</v>
          </cell>
          <cell r="D2980" t="str">
            <v>ERP Soft Systems Ltd.</v>
          </cell>
          <cell r="E2980" t="str">
            <v>IT</v>
          </cell>
          <cell r="F2980" t="str">
            <v>YSC IN</v>
          </cell>
          <cell r="G2980" t="str">
            <v>INE308B01017</v>
          </cell>
          <cell r="H2980">
            <v>0</v>
          </cell>
          <cell r="I2980" t="str">
            <v>Small Cap</v>
          </cell>
          <cell r="J2980">
            <v>0</v>
          </cell>
        </row>
        <row r="2981">
          <cell r="A2981" t="str">
            <v>INE298E01022</v>
          </cell>
          <cell r="B2981">
            <v>4191</v>
          </cell>
          <cell r="C2981">
            <v>115085</v>
          </cell>
          <cell r="D2981" t="str">
            <v>Restile Ceramics Ltd.</v>
          </cell>
          <cell r="E2981" t="str">
            <v>Construction Materials</v>
          </cell>
          <cell r="F2981" t="str">
            <v>RSTL IN</v>
          </cell>
          <cell r="G2981" t="str">
            <v>INE298E01022</v>
          </cell>
          <cell r="H2981">
            <v>93.856673244999996</v>
          </cell>
          <cell r="I2981" t="str">
            <v>Small Cap</v>
          </cell>
          <cell r="J2981">
            <v>0</v>
          </cell>
        </row>
        <row r="2982">
          <cell r="A2982" t="str">
            <v>INE234B01023</v>
          </cell>
          <cell r="B2982">
            <v>1182</v>
          </cell>
          <cell r="C2982">
            <v>112093</v>
          </cell>
          <cell r="D2982" t="str">
            <v>Cranes Software International Ltd.</v>
          </cell>
          <cell r="E2982" t="str">
            <v>IT</v>
          </cell>
          <cell r="F2982" t="str">
            <v>EDC IN</v>
          </cell>
          <cell r="G2982" t="str">
            <v>INE234B01023</v>
          </cell>
          <cell r="H2982">
            <v>68.228794024999999</v>
          </cell>
          <cell r="I2982" t="str">
            <v>Small Cap</v>
          </cell>
          <cell r="J2982">
            <v>0</v>
          </cell>
        </row>
        <row r="2983">
          <cell r="A2983" t="str">
            <v>INE357B01022</v>
          </cell>
          <cell r="B2983">
            <v>4079</v>
          </cell>
          <cell r="C2983">
            <v>130951</v>
          </cell>
          <cell r="D2983" t="str">
            <v>Ram Info Ltd.</v>
          </cell>
          <cell r="E2983" t="str">
            <v>IT</v>
          </cell>
          <cell r="F2983" t="str">
            <v>RMINF IN</v>
          </cell>
          <cell r="G2983" t="str">
            <v>INE357B01022</v>
          </cell>
          <cell r="H2983">
            <v>73.999124115000001</v>
          </cell>
          <cell r="I2983" t="str">
            <v>Small Cap</v>
          </cell>
          <cell r="J2983">
            <v>0</v>
          </cell>
        </row>
        <row r="2984">
          <cell r="A2984" t="str">
            <v>INE233D01013</v>
          </cell>
          <cell r="B2984">
            <v>3429</v>
          </cell>
          <cell r="C2984">
            <v>126616</v>
          </cell>
          <cell r="D2984" t="str">
            <v>National Plastic Industries Ltd.</v>
          </cell>
          <cell r="E2984" t="str">
            <v>Plastic Products</v>
          </cell>
          <cell r="F2984" t="str">
            <v>NTPI IN</v>
          </cell>
          <cell r="G2984" t="str">
            <v>INE233D01013</v>
          </cell>
          <cell r="H2984">
            <v>54.54936</v>
          </cell>
          <cell r="I2984" t="str">
            <v>Small Cap</v>
          </cell>
          <cell r="J2984">
            <v>0</v>
          </cell>
        </row>
        <row r="2985">
          <cell r="A2985" t="str">
            <v>INE273F01022</v>
          </cell>
          <cell r="B2985">
            <v>215</v>
          </cell>
          <cell r="C2985">
            <v>245845</v>
          </cell>
          <cell r="D2985" t="str">
            <v>Alan Scott Enterprises Ltd.</v>
          </cell>
          <cell r="E2985" t="str">
            <v>Textile</v>
          </cell>
          <cell r="F2985" t="str">
            <v>ALSI IN</v>
          </cell>
          <cell r="G2985" t="str">
            <v>INE273F01022</v>
          </cell>
          <cell r="H2985">
            <v>115.95195314999999</v>
          </cell>
          <cell r="I2985" t="str">
            <v>Small Cap</v>
          </cell>
          <cell r="J2985">
            <v>0</v>
          </cell>
        </row>
        <row r="2986">
          <cell r="A2986" t="str">
            <v>INE823D01011</v>
          </cell>
          <cell r="B2986">
            <v>5788</v>
          </cell>
          <cell r="C2986">
            <v>123650</v>
          </cell>
          <cell r="D2986" t="str">
            <v>Yash Innoventures Ltd.</v>
          </cell>
          <cell r="E2986" t="str">
            <v>Business Services</v>
          </cell>
          <cell r="F2986" t="str">
            <v>YASHINNO IN</v>
          </cell>
          <cell r="G2986" t="str">
            <v>INE823D01011</v>
          </cell>
          <cell r="H2986">
            <v>78.695250000000001</v>
          </cell>
          <cell r="I2986" t="str">
            <v>Small Cap</v>
          </cell>
          <cell r="J2986">
            <v>0</v>
          </cell>
        </row>
        <row r="2987">
          <cell r="A2987" t="str">
            <v>INE173M01012</v>
          </cell>
          <cell r="B2987">
            <v>3641</v>
          </cell>
          <cell r="C2987">
            <v>113119</v>
          </cell>
          <cell r="D2987" t="str">
            <v>Onix Solar Energy Ltd.</v>
          </cell>
          <cell r="E2987" t="str">
            <v>Non - Ferrous Metals</v>
          </cell>
          <cell r="F2987" t="str">
            <v>ABCG IN</v>
          </cell>
          <cell r="G2987" t="str">
            <v>INE173M01012</v>
          </cell>
          <cell r="H2987">
            <v>62.845199999999998</v>
          </cell>
          <cell r="I2987" t="str">
            <v>Small Cap</v>
          </cell>
          <cell r="J2987">
            <v>0</v>
          </cell>
        </row>
        <row r="2988">
          <cell r="A2988" t="str">
            <v>INE870J01019</v>
          </cell>
          <cell r="B2988">
            <v>4715</v>
          </cell>
          <cell r="C2988">
            <v>131635</v>
          </cell>
          <cell r="D2988" t="str">
            <v>Silver Oak (India) Ltd.</v>
          </cell>
          <cell r="E2988" t="str">
            <v>Alcohol</v>
          </cell>
          <cell r="F2988" t="str">
            <v>SOAK IN</v>
          </cell>
          <cell r="G2988" t="str">
            <v>INE870J01019</v>
          </cell>
          <cell r="H2988">
            <v>51.110847</v>
          </cell>
          <cell r="I2988" t="str">
            <v>Small Cap</v>
          </cell>
          <cell r="J2988">
            <v>0</v>
          </cell>
        </row>
        <row r="2989">
          <cell r="A2989" t="str">
            <v>INE376A01032</v>
          </cell>
          <cell r="B2989">
            <v>3710</v>
          </cell>
          <cell r="C2989">
            <v>111525</v>
          </cell>
          <cell r="D2989" t="str">
            <v>Pan India Corporation Ltd.</v>
          </cell>
          <cell r="E2989" t="str">
            <v>Finance</v>
          </cell>
          <cell r="F2989" t="str">
            <v>PICL IN</v>
          </cell>
          <cell r="G2989" t="str">
            <v>INE376A01032</v>
          </cell>
          <cell r="H2989">
            <v>49.921764500000002</v>
          </cell>
          <cell r="I2989" t="str">
            <v>Small Cap</v>
          </cell>
          <cell r="J2989">
            <v>0</v>
          </cell>
        </row>
        <row r="2990">
          <cell r="A2990" t="str">
            <v>INE398C01016</v>
          </cell>
          <cell r="B2990">
            <v>5235</v>
          </cell>
          <cell r="C2990">
            <v>227546</v>
          </cell>
          <cell r="D2990" t="str">
            <v>The Phosphate Company Ltd.</v>
          </cell>
          <cell r="E2990" t="str">
            <v>Chemicals</v>
          </cell>
          <cell r="F2990" t="str">
            <v>PHOS IN</v>
          </cell>
          <cell r="G2990" t="str">
            <v>INE398C01016</v>
          </cell>
          <cell r="H2990">
            <v>56.637436000000001</v>
          </cell>
          <cell r="I2990" t="str">
            <v>Small Cap</v>
          </cell>
          <cell r="J2990">
            <v>0</v>
          </cell>
        </row>
        <row r="2991">
          <cell r="A2991" t="str">
            <v>INE055C01020</v>
          </cell>
          <cell r="B2991">
            <v>1390</v>
          </cell>
          <cell r="C2991">
            <v>126677</v>
          </cell>
          <cell r="D2991" t="str">
            <v>DSJ Keep Learning Ltd.</v>
          </cell>
          <cell r="E2991" t="str">
            <v>Media &amp; Entertainment</v>
          </cell>
          <cell r="F2991" t="str">
            <v>KPLN IN</v>
          </cell>
          <cell r="G2991" t="str">
            <v>INE055C01020</v>
          </cell>
          <cell r="H2991">
            <v>43.287959074</v>
          </cell>
          <cell r="I2991" t="str">
            <v>Small Cap</v>
          </cell>
          <cell r="J2991">
            <v>2.79</v>
          </cell>
        </row>
        <row r="2992">
          <cell r="A2992" t="str">
            <v>INE791B01014</v>
          </cell>
          <cell r="B2992">
            <v>2890</v>
          </cell>
          <cell r="C2992">
            <v>117415</v>
          </cell>
          <cell r="D2992" t="str">
            <v>Lee &amp; Nee Softwares (Exports) Ltd.</v>
          </cell>
          <cell r="E2992" t="str">
            <v>IT</v>
          </cell>
          <cell r="F2992" t="str">
            <v>LENE IN</v>
          </cell>
          <cell r="G2992" t="str">
            <v>INE791B01014</v>
          </cell>
          <cell r="H2992">
            <v>54.10078</v>
          </cell>
          <cell r="I2992" t="str">
            <v>Small Cap</v>
          </cell>
          <cell r="J2992">
            <v>0</v>
          </cell>
        </row>
        <row r="2993">
          <cell r="A2993" t="str">
            <v>INE804A01025</v>
          </cell>
          <cell r="B2993">
            <v>5076</v>
          </cell>
          <cell r="C2993">
            <v>110245</v>
          </cell>
          <cell r="D2993" t="str">
            <v>Swasti Vinayaka Synthetics Ltd.</v>
          </cell>
          <cell r="E2993" t="str">
            <v>Textile</v>
          </cell>
          <cell r="F2993" t="str">
            <v>VYS IN</v>
          </cell>
          <cell r="G2993" t="str">
            <v>INE804A01025</v>
          </cell>
          <cell r="H2993">
            <v>47.25</v>
          </cell>
          <cell r="I2993" t="str">
            <v>Small Cap</v>
          </cell>
          <cell r="J2993">
            <v>0</v>
          </cell>
        </row>
        <row r="2994">
          <cell r="A2994" t="str">
            <v>INE650C01036</v>
          </cell>
          <cell r="B2994">
            <v>1346</v>
          </cell>
          <cell r="C2994">
            <v>131153</v>
          </cell>
          <cell r="D2994" t="str">
            <v>Diligent Industries Ltd.</v>
          </cell>
          <cell r="E2994" t="str">
            <v>FMCG</v>
          </cell>
          <cell r="F2994" t="str">
            <v>DILI IN</v>
          </cell>
          <cell r="G2994" t="str">
            <v>INE650C01036</v>
          </cell>
          <cell r="H2994">
            <v>73.913537460000001</v>
          </cell>
          <cell r="I2994" t="str">
            <v>Small Cap</v>
          </cell>
          <cell r="J2994">
            <v>0</v>
          </cell>
        </row>
        <row r="2995">
          <cell r="A2995" t="str">
            <v>INE141C01036</v>
          </cell>
          <cell r="B2995">
            <v>3505</v>
          </cell>
          <cell r="C2995">
            <v>117554</v>
          </cell>
          <cell r="D2995" t="str">
            <v>NHC Foods Ltd.</v>
          </cell>
          <cell r="E2995" t="str">
            <v>FMCG</v>
          </cell>
          <cell r="F2995" t="str">
            <v>NHCF IN</v>
          </cell>
          <cell r="G2995" t="str">
            <v>INE141C01036</v>
          </cell>
          <cell r="H2995">
            <v>65.202500000000001</v>
          </cell>
          <cell r="I2995" t="str">
            <v>Small Cap</v>
          </cell>
          <cell r="J2995">
            <v>0</v>
          </cell>
        </row>
        <row r="2996">
          <cell r="A2996" t="str">
            <v>INE711V01010</v>
          </cell>
          <cell r="B2996">
            <v>3603</v>
          </cell>
          <cell r="C2996">
            <v>227665</v>
          </cell>
          <cell r="D2996" t="str">
            <v>Oceanic Foods Ltd.</v>
          </cell>
          <cell r="E2996" t="str">
            <v>FMCG</v>
          </cell>
          <cell r="F2996" t="str">
            <v>OCEANIC IN</v>
          </cell>
          <cell r="G2996" t="str">
            <v>INE711V01010</v>
          </cell>
          <cell r="H2996">
            <v>77.984999999999999</v>
          </cell>
          <cell r="I2996" t="str">
            <v>Small Cap</v>
          </cell>
          <cell r="J2996">
            <v>0</v>
          </cell>
        </row>
        <row r="2997">
          <cell r="A2997" t="str">
            <v>INE804B01023</v>
          </cell>
          <cell r="B2997">
            <v>3148</v>
          </cell>
          <cell r="C2997">
            <v>131417</v>
          </cell>
          <cell r="D2997" t="str">
            <v>Mega Corporation Ltd.</v>
          </cell>
          <cell r="E2997" t="str">
            <v>Hospitality</v>
          </cell>
          <cell r="F2997" t="str">
            <v>ASMI IN</v>
          </cell>
          <cell r="G2997" t="str">
            <v>INE804B01023</v>
          </cell>
          <cell r="H2997">
            <v>59.6</v>
          </cell>
          <cell r="I2997" t="str">
            <v>Small Cap</v>
          </cell>
          <cell r="J2997">
            <v>0</v>
          </cell>
        </row>
        <row r="2998">
          <cell r="A2998" t="str">
            <v>INE0MC401013</v>
          </cell>
          <cell r="B2998">
            <v>1352</v>
          </cell>
          <cell r="C2998">
            <v>306732</v>
          </cell>
          <cell r="D2998" t="str">
            <v>Dipna Pharmachem Ltd.</v>
          </cell>
          <cell r="E2998" t="str">
            <v>Trading</v>
          </cell>
          <cell r="F2998" t="str">
            <v>DIPL IN</v>
          </cell>
          <cell r="G2998" t="str">
            <v>INE0MC401013</v>
          </cell>
          <cell r="H2998">
            <v>52.0820115</v>
          </cell>
          <cell r="I2998" t="str">
            <v>Small Cap</v>
          </cell>
          <cell r="J2998">
            <v>0</v>
          </cell>
        </row>
        <row r="2999">
          <cell r="A2999" t="str">
            <v>INE575I01016</v>
          </cell>
          <cell r="B2999">
            <v>4116</v>
          </cell>
          <cell r="C2999">
            <v>132918</v>
          </cell>
          <cell r="D2999" t="str">
            <v>Rathi Bars Ltd.</v>
          </cell>
          <cell r="E2999" t="str">
            <v>Iron &amp; Steel</v>
          </cell>
          <cell r="F2999" t="str">
            <v>RATH IN</v>
          </cell>
          <cell r="G2999" t="str">
            <v>INE575I01016</v>
          </cell>
          <cell r="H2999">
            <v>48.288865649000002</v>
          </cell>
          <cell r="I2999" t="str">
            <v>Small Cap</v>
          </cell>
          <cell r="J2999">
            <v>0</v>
          </cell>
        </row>
        <row r="3000">
          <cell r="A3000" t="str">
            <v>INE161F01011</v>
          </cell>
          <cell r="B3000">
            <v>317</v>
          </cell>
          <cell r="C3000">
            <v>130705</v>
          </cell>
          <cell r="D3000" t="str">
            <v>Anirit Ventures Ltd.</v>
          </cell>
          <cell r="E3000" t="str">
            <v>Textile</v>
          </cell>
          <cell r="F3000" t="str">
            <v>FLRTX IN</v>
          </cell>
          <cell r="G3000" t="str">
            <v>INE161F01011</v>
          </cell>
          <cell r="H3000">
            <v>49.17</v>
          </cell>
          <cell r="I3000" t="str">
            <v>Small Cap</v>
          </cell>
          <cell r="J3000">
            <v>0</v>
          </cell>
        </row>
        <row r="3001">
          <cell r="A3001" t="str">
            <v>INE695B01025</v>
          </cell>
          <cell r="B3001">
            <v>1174</v>
          </cell>
          <cell r="C3001">
            <v>131624</v>
          </cell>
          <cell r="D3001" t="str">
            <v>Country Condo's Ltd.</v>
          </cell>
          <cell r="E3001" t="str">
            <v>Realty</v>
          </cell>
          <cell r="F3001" t="str">
            <v>COND IN</v>
          </cell>
          <cell r="G3001" t="str">
            <v>INE695B01025</v>
          </cell>
          <cell r="H3001">
            <v>54.706096500000001</v>
          </cell>
          <cell r="I3001" t="str">
            <v>Small Cap</v>
          </cell>
          <cell r="J3001">
            <v>7.04</v>
          </cell>
        </row>
        <row r="3002">
          <cell r="A3002" t="str">
            <v>INE236Y01012</v>
          </cell>
          <cell r="B3002">
            <v>3399</v>
          </cell>
          <cell r="C3002">
            <v>287435</v>
          </cell>
          <cell r="D3002" t="str">
            <v>Nakoda Group Of Industries Ltd.</v>
          </cell>
          <cell r="E3002" t="str">
            <v>FMCG</v>
          </cell>
          <cell r="F3002" t="str">
            <v>NAGIL IN</v>
          </cell>
          <cell r="G3002" t="str">
            <v>INE236Y01012</v>
          </cell>
          <cell r="H3002">
            <v>60.785455575999997</v>
          </cell>
          <cell r="I3002" t="str">
            <v>Small Cap</v>
          </cell>
          <cell r="J3002">
            <v>34.03</v>
          </cell>
        </row>
        <row r="3003">
          <cell r="A3003" t="str">
            <v>INE632W01016</v>
          </cell>
          <cell r="B3003">
            <v>1835</v>
          </cell>
          <cell r="C3003">
            <v>284224</v>
          </cell>
          <cell r="D3003" t="str">
            <v>Globalspace Technologies Ltd.</v>
          </cell>
          <cell r="E3003" t="str">
            <v>IT</v>
          </cell>
          <cell r="F3003" t="str">
            <v>GSTL IN</v>
          </cell>
          <cell r="G3003" t="str">
            <v>INE632W01016</v>
          </cell>
          <cell r="H3003">
            <v>53.685632286000001</v>
          </cell>
          <cell r="I3003" t="str">
            <v>Small Cap</v>
          </cell>
          <cell r="J3003">
            <v>0</v>
          </cell>
        </row>
        <row r="3004">
          <cell r="A3004" t="str">
            <v>INE309D01011</v>
          </cell>
          <cell r="B3004">
            <v>4956</v>
          </cell>
          <cell r="C3004">
            <v>111654</v>
          </cell>
          <cell r="D3004" t="str">
            <v>Sugal &amp; Damani Share Brokers Ltd.</v>
          </cell>
          <cell r="E3004" t="str">
            <v>Finance</v>
          </cell>
          <cell r="F3004" t="str">
            <v>SGD IN</v>
          </cell>
          <cell r="G3004" t="str">
            <v>INE309D01011</v>
          </cell>
          <cell r="H3004">
            <v>56.012562733999999</v>
          </cell>
          <cell r="I3004" t="str">
            <v>Small Cap</v>
          </cell>
          <cell r="J3004">
            <v>0</v>
          </cell>
        </row>
        <row r="3005">
          <cell r="A3005" t="str">
            <v>INE662A01027</v>
          </cell>
          <cell r="B3005">
            <v>5003</v>
          </cell>
          <cell r="C3005">
            <v>121180</v>
          </cell>
          <cell r="D3005" t="str">
            <v>Super Spinning Mills Ltd.</v>
          </cell>
          <cell r="E3005" t="str">
            <v>Textile</v>
          </cell>
          <cell r="F3005" t="str">
            <v>SSPM IN</v>
          </cell>
          <cell r="G3005" t="str">
            <v>INE662A01027</v>
          </cell>
          <cell r="H3005">
            <v>51.314999999999998</v>
          </cell>
          <cell r="I3005" t="str">
            <v>Small Cap</v>
          </cell>
          <cell r="J3005">
            <v>9.3000000000000007</v>
          </cell>
        </row>
        <row r="3006">
          <cell r="A3006" t="str">
            <v>INE885B01014</v>
          </cell>
          <cell r="B3006">
            <v>404</v>
          </cell>
          <cell r="C3006">
            <v>131297</v>
          </cell>
          <cell r="D3006" t="str">
            <v>Artefact Projects Ltd.</v>
          </cell>
          <cell r="E3006" t="str">
            <v>Capital Goods</v>
          </cell>
          <cell r="F3006" t="str">
            <v>ARTP IN</v>
          </cell>
          <cell r="G3006" t="str">
            <v>INE885B01014</v>
          </cell>
          <cell r="H3006">
            <v>51.834375000000001</v>
          </cell>
          <cell r="I3006" t="str">
            <v>Small Cap</v>
          </cell>
          <cell r="J3006">
            <v>0</v>
          </cell>
        </row>
        <row r="3007">
          <cell r="A3007" t="str">
            <v>INE834B01012</v>
          </cell>
          <cell r="B3007">
            <v>3778</v>
          </cell>
          <cell r="C3007">
            <v>117119</v>
          </cell>
          <cell r="D3007" t="str">
            <v>PCS Technology Ltd.</v>
          </cell>
          <cell r="E3007" t="str">
            <v>Consumer Durables</v>
          </cell>
          <cell r="F3007" t="str">
            <v>PCS IN</v>
          </cell>
          <cell r="G3007" t="str">
            <v>INE834B01012</v>
          </cell>
          <cell r="H3007">
            <v>52.481445884999999</v>
          </cell>
          <cell r="I3007" t="str">
            <v>Small Cap</v>
          </cell>
          <cell r="J3007">
            <v>0</v>
          </cell>
        </row>
        <row r="3008">
          <cell r="A3008" t="str">
            <v>INE906D01014</v>
          </cell>
          <cell r="B3008">
            <v>1078</v>
          </cell>
          <cell r="C3008">
            <v>102445</v>
          </cell>
          <cell r="D3008" t="str">
            <v>Citadel Realty &amp; Developers Ltd.</v>
          </cell>
          <cell r="E3008" t="str">
            <v>Realty</v>
          </cell>
          <cell r="F3008" t="str">
            <v>CRDL IN</v>
          </cell>
          <cell r="G3008" t="str">
            <v>INE906D01014</v>
          </cell>
          <cell r="H3008">
            <v>57.719749999999998</v>
          </cell>
          <cell r="I3008" t="str">
            <v>Small Cap</v>
          </cell>
          <cell r="J3008">
            <v>0</v>
          </cell>
        </row>
        <row r="3009">
          <cell r="A3009" t="str">
            <v>INE366G01022</v>
          </cell>
          <cell r="B3009">
            <v>4999</v>
          </cell>
          <cell r="C3009">
            <v>130883</v>
          </cell>
          <cell r="D3009" t="str">
            <v>Super Crop Safe Ltd.</v>
          </cell>
          <cell r="E3009" t="str">
            <v>Chemicals</v>
          </cell>
          <cell r="F3009" t="str">
            <v>SPCS IN</v>
          </cell>
          <cell r="G3009" t="str">
            <v>INE366G01022</v>
          </cell>
          <cell r="H3009">
            <v>52.9624965</v>
          </cell>
          <cell r="I3009" t="str">
            <v>Small Cap</v>
          </cell>
          <cell r="J3009">
            <v>0</v>
          </cell>
        </row>
        <row r="3010">
          <cell r="A3010" t="str">
            <v>INE144C01014</v>
          </cell>
          <cell r="B3010">
            <v>2464</v>
          </cell>
          <cell r="C3010">
            <v>130711</v>
          </cell>
          <cell r="D3010" t="str">
            <v>Jagan Lamps Ltd.</v>
          </cell>
          <cell r="E3010" t="str">
            <v>Automobile &amp; Ancillaries</v>
          </cell>
          <cell r="F3010" t="str">
            <v>JLTL IN</v>
          </cell>
          <cell r="G3010" t="str">
            <v>INE144C01014</v>
          </cell>
          <cell r="H3010">
            <v>57.674605700000001</v>
          </cell>
          <cell r="I3010" t="str">
            <v>Small Cap</v>
          </cell>
          <cell r="J3010">
            <v>0</v>
          </cell>
        </row>
        <row r="3011">
          <cell r="A3011" t="str">
            <v>INE069B01023</v>
          </cell>
          <cell r="B3011">
            <v>338</v>
          </cell>
          <cell r="C3011">
            <v>130109</v>
          </cell>
          <cell r="D3011" t="str">
            <v>Anupam Finserv Ltd.</v>
          </cell>
          <cell r="E3011" t="str">
            <v>Finance</v>
          </cell>
          <cell r="F3011" t="str">
            <v>ANUPAM IN</v>
          </cell>
          <cell r="G3011" t="str">
            <v>INE069B01023</v>
          </cell>
          <cell r="H3011">
            <v>36.814943499999998</v>
          </cell>
          <cell r="I3011" t="str">
            <v>Small Cap</v>
          </cell>
          <cell r="J3011">
            <v>0</v>
          </cell>
        </row>
        <row r="3012">
          <cell r="A3012" t="str">
            <v>INE825C01018</v>
          </cell>
          <cell r="B3012">
            <v>3503</v>
          </cell>
          <cell r="C3012">
            <v>130897</v>
          </cell>
          <cell r="D3012" t="str">
            <v>NG Industries Ltd.</v>
          </cell>
          <cell r="E3012" t="str">
            <v>Healthcare</v>
          </cell>
          <cell r="F3012" t="str">
            <v>NGID IN</v>
          </cell>
          <cell r="G3012" t="str">
            <v>INE825C01018</v>
          </cell>
          <cell r="H3012">
            <v>51.580947500000001</v>
          </cell>
          <cell r="I3012" t="str">
            <v>Small Cap</v>
          </cell>
          <cell r="J3012">
            <v>0</v>
          </cell>
        </row>
        <row r="3013">
          <cell r="A3013" t="str">
            <v>INE682D01011</v>
          </cell>
          <cell r="B3013">
            <v>4111</v>
          </cell>
          <cell r="C3013">
            <v>122207</v>
          </cell>
          <cell r="D3013" t="str">
            <v>Rasandik Engineering Industries India Ltd.</v>
          </cell>
          <cell r="E3013" t="str">
            <v>Automobile &amp; Ancillaries</v>
          </cell>
          <cell r="F3013" t="str">
            <v>RSDE IN</v>
          </cell>
          <cell r="G3013" t="str">
            <v>INE682D01011</v>
          </cell>
          <cell r="H3013">
            <v>51.450724999999998</v>
          </cell>
          <cell r="I3013" t="str">
            <v>Small Cap</v>
          </cell>
          <cell r="J3013">
            <v>0</v>
          </cell>
        </row>
        <row r="3014">
          <cell r="A3014" t="str">
            <v>INE442D01010</v>
          </cell>
          <cell r="B3014">
            <v>3141</v>
          </cell>
          <cell r="C3014">
            <v>123144</v>
          </cell>
          <cell r="D3014" t="str">
            <v>Medi-Caps Ltd.</v>
          </cell>
          <cell r="E3014" t="str">
            <v>Chemicals</v>
          </cell>
          <cell r="F3014" t="str">
            <v>MEDI IN</v>
          </cell>
          <cell r="G3014" t="str">
            <v>INE442D01010</v>
          </cell>
          <cell r="H3014">
            <v>49.705244616000002</v>
          </cell>
          <cell r="I3014" t="str">
            <v>Small Cap</v>
          </cell>
          <cell r="J3014">
            <v>0</v>
          </cell>
        </row>
        <row r="3015">
          <cell r="A3015" t="str">
            <v>INE0N1L01018</v>
          </cell>
          <cell r="B3015">
            <v>3692</v>
          </cell>
          <cell r="C3015">
            <v>307447</v>
          </cell>
          <cell r="D3015" t="str">
            <v>Pace E-Commerce Ventures Ltd.</v>
          </cell>
          <cell r="E3015" t="str">
            <v>Retailing</v>
          </cell>
          <cell r="F3015" t="str">
            <v>PACE IN</v>
          </cell>
          <cell r="G3015" t="str">
            <v>INE0N1L01018</v>
          </cell>
          <cell r="H3015">
            <v>55.139498969999998</v>
          </cell>
          <cell r="I3015" t="str">
            <v>Small Cap</v>
          </cell>
          <cell r="J3015">
            <v>0</v>
          </cell>
        </row>
        <row r="3016">
          <cell r="A3016" t="str">
            <v>INE524N01014</v>
          </cell>
          <cell r="B3016">
            <v>2597</v>
          </cell>
          <cell r="C3016">
            <v>227740</v>
          </cell>
          <cell r="D3016" t="str">
            <v>Jupiter Infomedia Ltd.</v>
          </cell>
          <cell r="E3016" t="str">
            <v>IT</v>
          </cell>
          <cell r="F3016" t="str">
            <v>JUIL IN</v>
          </cell>
          <cell r="G3016" t="str">
            <v>INE524N01014</v>
          </cell>
          <cell r="H3016">
            <v>50.691180000000003</v>
          </cell>
          <cell r="I3016" t="str">
            <v>Small Cap</v>
          </cell>
          <cell r="J3016">
            <v>0</v>
          </cell>
        </row>
        <row r="3017">
          <cell r="A3017" t="str">
            <v>INE247F01018</v>
          </cell>
          <cell r="B3017">
            <v>3657</v>
          </cell>
          <cell r="C3017">
            <v>107690</v>
          </cell>
          <cell r="D3017" t="str">
            <v>Orient Beverages Ltd.</v>
          </cell>
          <cell r="E3017" t="str">
            <v>FMCG</v>
          </cell>
          <cell r="F3017" t="str">
            <v>OB IN</v>
          </cell>
          <cell r="G3017" t="str">
            <v>INE247F01018</v>
          </cell>
          <cell r="H3017">
            <v>46.731630000000003</v>
          </cell>
          <cell r="I3017" t="str">
            <v>Small Cap</v>
          </cell>
          <cell r="J3017">
            <v>0</v>
          </cell>
        </row>
        <row r="3018">
          <cell r="A3018" t="str">
            <v>INE009C01019</v>
          </cell>
          <cell r="B3018">
            <v>4874</v>
          </cell>
          <cell r="C3018">
            <v>114442</v>
          </cell>
          <cell r="D3018" t="str">
            <v>Sri KPR Industries Ltd.</v>
          </cell>
          <cell r="E3018" t="str">
            <v>Power</v>
          </cell>
          <cell r="F3018" t="str">
            <v>SKL IN</v>
          </cell>
          <cell r="G3018" t="str">
            <v>INE009C01019</v>
          </cell>
          <cell r="H3018">
            <v>55.400661249999999</v>
          </cell>
          <cell r="I3018" t="str">
            <v>Small Cap</v>
          </cell>
          <cell r="J3018">
            <v>0</v>
          </cell>
        </row>
        <row r="3019">
          <cell r="A3019" t="str">
            <v>INE894E01028</v>
          </cell>
          <cell r="B3019">
            <v>4349</v>
          </cell>
          <cell r="C3019">
            <v>245016</v>
          </cell>
          <cell r="D3019" t="str">
            <v>Salem Erode Investments Ltd.</v>
          </cell>
          <cell r="E3019" t="str">
            <v>Finance</v>
          </cell>
          <cell r="F3019" t="str">
            <v>SALEM IN</v>
          </cell>
          <cell r="G3019" t="str">
            <v>INE894E01028</v>
          </cell>
          <cell r="H3019">
            <v>47.180614800000001</v>
          </cell>
          <cell r="I3019" t="str">
            <v>Small Cap</v>
          </cell>
          <cell r="J3019">
            <v>0</v>
          </cell>
        </row>
        <row r="3020">
          <cell r="A3020" t="str">
            <v>INE07L501010</v>
          </cell>
          <cell r="B3020">
            <v>1368</v>
          </cell>
          <cell r="C3020">
            <v>303855</v>
          </cell>
          <cell r="D3020" t="str">
            <v>DMR Hydroengineering &amp; Infrastructures Ltd.</v>
          </cell>
          <cell r="E3020" t="str">
            <v>Capital Goods</v>
          </cell>
          <cell r="F3020" t="str">
            <v>DMR IN</v>
          </cell>
          <cell r="G3020" t="str">
            <v>INE07L501010</v>
          </cell>
          <cell r="H3020">
            <v>51.855454999999999</v>
          </cell>
          <cell r="I3020" t="str">
            <v>Small Cap</v>
          </cell>
          <cell r="J3020">
            <v>0</v>
          </cell>
        </row>
        <row r="3021">
          <cell r="A3021" t="str">
            <v>INE170C01019</v>
          </cell>
          <cell r="B3021">
            <v>3282</v>
          </cell>
          <cell r="C3021">
            <v>103776</v>
          </cell>
          <cell r="D3021" t="str">
            <v>Modipon Ltd.</v>
          </cell>
          <cell r="E3021" t="str">
            <v>Miscellaneous</v>
          </cell>
          <cell r="F3021" t="str">
            <v>MDPN IN</v>
          </cell>
          <cell r="G3021" t="str">
            <v>INE170C01019</v>
          </cell>
          <cell r="H3021">
            <v>47.140277607999998</v>
          </cell>
          <cell r="I3021" t="str">
            <v>Small Cap</v>
          </cell>
          <cell r="J3021">
            <v>0</v>
          </cell>
        </row>
        <row r="3022">
          <cell r="A3022" t="str">
            <v>INE759F01012</v>
          </cell>
          <cell r="B3022">
            <v>518</v>
          </cell>
          <cell r="C3022">
            <v>122005</v>
          </cell>
          <cell r="D3022" t="str">
            <v>Austin Engineering Company Ltd.</v>
          </cell>
          <cell r="E3022" t="str">
            <v>Automobile &amp; Ancillaries</v>
          </cell>
          <cell r="F3022" t="str">
            <v>AUST IN</v>
          </cell>
          <cell r="G3022" t="str">
            <v>INE759F01012</v>
          </cell>
          <cell r="H3022">
            <v>56.496861000000003</v>
          </cell>
          <cell r="I3022" t="str">
            <v>Small Cap</v>
          </cell>
          <cell r="J3022">
            <v>0</v>
          </cell>
        </row>
        <row r="3023">
          <cell r="A3023" t="str">
            <v>INE736H01024</v>
          </cell>
          <cell r="B3023">
            <v>1931</v>
          </cell>
          <cell r="C3023">
            <v>113059</v>
          </cell>
          <cell r="D3023" t="str">
            <v>GS Auto International Ltd.</v>
          </cell>
          <cell r="E3023" t="str">
            <v>Automobile &amp; Ancillaries</v>
          </cell>
          <cell r="F3023" t="str">
            <v>GSAT IN</v>
          </cell>
          <cell r="G3023" t="str">
            <v>INE736H01024</v>
          </cell>
          <cell r="H3023">
            <v>50.060786419999999</v>
          </cell>
          <cell r="I3023" t="str">
            <v>Small Cap</v>
          </cell>
          <cell r="J3023">
            <v>0</v>
          </cell>
        </row>
        <row r="3024">
          <cell r="A3024" t="str">
            <v>INE250S01015</v>
          </cell>
          <cell r="B3024">
            <v>3270</v>
          </cell>
          <cell r="C3024">
            <v>244426</v>
          </cell>
          <cell r="D3024" t="str">
            <v>Modern Engineering And Projects Ltd.</v>
          </cell>
          <cell r="E3024" t="str">
            <v>Finance</v>
          </cell>
          <cell r="F3024" t="str">
            <v>MODCL IN</v>
          </cell>
          <cell r="G3024" t="str">
            <v>INE250S01015</v>
          </cell>
          <cell r="H3024">
            <v>47.755949999999999</v>
          </cell>
          <cell r="I3024" t="str">
            <v>Small Cap</v>
          </cell>
          <cell r="J3024">
            <v>0</v>
          </cell>
        </row>
        <row r="3025">
          <cell r="A3025" t="str">
            <v>INE571U01010</v>
          </cell>
          <cell r="B3025">
            <v>5786</v>
          </cell>
          <cell r="C3025">
            <v>232795</v>
          </cell>
          <cell r="D3025" t="str">
            <v>Yash Chemex Ltd.</v>
          </cell>
          <cell r="E3025" t="str">
            <v>Trading</v>
          </cell>
          <cell r="F3025" t="str">
            <v>YASHCHEM IN</v>
          </cell>
          <cell r="G3025" t="str">
            <v>INE571U01010</v>
          </cell>
          <cell r="H3025">
            <v>96.513550350000003</v>
          </cell>
          <cell r="I3025" t="str">
            <v>Small Cap</v>
          </cell>
          <cell r="J3025">
            <v>0</v>
          </cell>
        </row>
        <row r="3026">
          <cell r="A3026" t="str">
            <v>INE161E01014</v>
          </cell>
          <cell r="B3026">
            <v>3177</v>
          </cell>
          <cell r="C3026">
            <v>131810</v>
          </cell>
          <cell r="D3026" t="str">
            <v>Metal Coatings (India) Ltd.</v>
          </cell>
          <cell r="E3026" t="str">
            <v>Iron &amp; Steel</v>
          </cell>
          <cell r="F3026" t="str">
            <v>MTLC IN</v>
          </cell>
          <cell r="G3026" t="str">
            <v>INE161E01014</v>
          </cell>
          <cell r="H3026">
            <v>49.104213600000001</v>
          </cell>
          <cell r="I3026" t="str">
            <v>Small Cap</v>
          </cell>
          <cell r="J3026">
            <v>0</v>
          </cell>
        </row>
        <row r="3027">
          <cell r="A3027" t="str">
            <v>INE448D01017</v>
          </cell>
          <cell r="B3027">
            <v>3696</v>
          </cell>
          <cell r="C3027">
            <v>131395</v>
          </cell>
          <cell r="D3027" t="str">
            <v>Padam Cotton Yarns Ltd.</v>
          </cell>
          <cell r="E3027" t="str">
            <v>Textile</v>
          </cell>
          <cell r="F3027" t="str">
            <v>PCY IN</v>
          </cell>
          <cell r="G3027" t="str">
            <v>INE448D01017</v>
          </cell>
          <cell r="H3027">
            <v>83.915000000000006</v>
          </cell>
          <cell r="I3027" t="str">
            <v>Small Cap</v>
          </cell>
          <cell r="J3027">
            <v>0</v>
          </cell>
        </row>
        <row r="3028">
          <cell r="A3028" t="str">
            <v>INE367A01015</v>
          </cell>
          <cell r="B3028">
            <v>3306</v>
          </cell>
          <cell r="C3028">
            <v>111549</v>
          </cell>
          <cell r="D3028" t="str">
            <v>Morarka Finance Ltd.</v>
          </cell>
          <cell r="E3028" t="str">
            <v>Finance</v>
          </cell>
          <cell r="F3028" t="str">
            <v>MRKF IN</v>
          </cell>
          <cell r="G3028" t="str">
            <v>INE367A01015</v>
          </cell>
          <cell r="H3028">
            <v>45.651294</v>
          </cell>
          <cell r="I3028" t="str">
            <v>Small Cap</v>
          </cell>
          <cell r="J3028">
            <v>0</v>
          </cell>
        </row>
        <row r="3029">
          <cell r="A3029" t="str">
            <v>INE832C01014</v>
          </cell>
          <cell r="B3029">
            <v>1864</v>
          </cell>
          <cell r="C3029">
            <v>131600</v>
          </cell>
          <cell r="D3029" t="str">
            <v>Gogia Capital Growth Ltd.</v>
          </cell>
          <cell r="E3029" t="str">
            <v>Finance</v>
          </cell>
          <cell r="F3029" t="str">
            <v>GGCS IN</v>
          </cell>
          <cell r="G3029" t="str">
            <v>INE832C01014</v>
          </cell>
          <cell r="H3029">
            <v>60.6826176</v>
          </cell>
          <cell r="I3029" t="str">
            <v>Small Cap</v>
          </cell>
          <cell r="J3029">
            <v>0</v>
          </cell>
        </row>
        <row r="3030">
          <cell r="A3030" t="str">
            <v>INE844A01013</v>
          </cell>
          <cell r="B3030">
            <v>3783</v>
          </cell>
          <cell r="C3030">
            <v>123260</v>
          </cell>
          <cell r="D3030" t="str">
            <v>Pearl Polymers Ltd.</v>
          </cell>
          <cell r="E3030" t="str">
            <v>Plastic Products</v>
          </cell>
          <cell r="F3030" t="str">
            <v>PRLP IN</v>
          </cell>
          <cell r="G3030" t="str">
            <v>INE844A01013</v>
          </cell>
          <cell r="H3030">
            <v>53.955957060000003</v>
          </cell>
          <cell r="I3030" t="str">
            <v>Small Cap</v>
          </cell>
          <cell r="J3030">
            <v>31.95</v>
          </cell>
        </row>
        <row r="3031">
          <cell r="A3031" t="str">
            <v>INE405H01018</v>
          </cell>
          <cell r="B3031">
            <v>1002</v>
          </cell>
          <cell r="C3031">
            <v>131380</v>
          </cell>
          <cell r="D3031" t="str">
            <v>Centenial Surgical Suture Ltd.</v>
          </cell>
          <cell r="E3031" t="str">
            <v>Healthcare</v>
          </cell>
          <cell r="F3031" t="str">
            <v>CSS IN</v>
          </cell>
          <cell r="G3031" t="str">
            <v>INE405H01018</v>
          </cell>
          <cell r="H3031">
            <v>38.015286000000003</v>
          </cell>
          <cell r="I3031" t="str">
            <v>Small Cap</v>
          </cell>
          <cell r="J3031">
            <v>0</v>
          </cell>
        </row>
        <row r="3032">
          <cell r="A3032" t="str">
            <v>INE776O01018</v>
          </cell>
          <cell r="B3032">
            <v>1811</v>
          </cell>
          <cell r="C3032">
            <v>274155</v>
          </cell>
          <cell r="D3032" t="str">
            <v>Gita Renewable Energy Ltd.</v>
          </cell>
          <cell r="E3032" t="str">
            <v>Power</v>
          </cell>
          <cell r="F3032" t="str">
            <v>GREL IN</v>
          </cell>
          <cell r="G3032" t="str">
            <v>INE776O01018</v>
          </cell>
          <cell r="H3032">
            <v>45.358624880000001</v>
          </cell>
          <cell r="I3032" t="str">
            <v>Small Cap</v>
          </cell>
          <cell r="J3032">
            <v>0</v>
          </cell>
        </row>
        <row r="3033">
          <cell r="A3033" t="str">
            <v>INE472B01011</v>
          </cell>
          <cell r="B3033">
            <v>789</v>
          </cell>
          <cell r="C3033">
            <v>131495</v>
          </cell>
          <cell r="D3033" t="str">
            <v>Blue Coast Hotels Ltd.</v>
          </cell>
          <cell r="E3033" t="str">
            <v>Hospitality</v>
          </cell>
          <cell r="F3033" t="str">
            <v>BCOH IN</v>
          </cell>
          <cell r="G3033" t="str">
            <v>INE472B01011</v>
          </cell>
          <cell r="H3033">
            <v>91.876490208000007</v>
          </cell>
          <cell r="I3033" t="str">
            <v>Small Cap</v>
          </cell>
          <cell r="J3033">
            <v>53.34</v>
          </cell>
        </row>
        <row r="3034">
          <cell r="A3034" t="str">
            <v>INE573R01012</v>
          </cell>
          <cell r="B3034">
            <v>4512</v>
          </cell>
          <cell r="C3034">
            <v>124324</v>
          </cell>
          <cell r="D3034" t="str">
            <v>Seya Industries Ltd.</v>
          </cell>
          <cell r="E3034" t="str">
            <v>Chemicals</v>
          </cell>
          <cell r="F3034" t="str">
            <v>SEYA IN</v>
          </cell>
          <cell r="G3034" t="str">
            <v>INE573R01012</v>
          </cell>
          <cell r="H3034">
            <v>46.498444999999997</v>
          </cell>
          <cell r="I3034" t="str">
            <v>Small Cap</v>
          </cell>
          <cell r="J3034">
            <v>17.41</v>
          </cell>
        </row>
        <row r="3035">
          <cell r="A3035" t="str">
            <v>INE501F01018</v>
          </cell>
          <cell r="B3035">
            <v>3775</v>
          </cell>
          <cell r="C3035">
            <v>114087</v>
          </cell>
          <cell r="D3035" t="str">
            <v>PBM Polytex Ltd.</v>
          </cell>
          <cell r="E3035" t="str">
            <v>Textile</v>
          </cell>
          <cell r="F3035" t="str">
            <v>PBM IN</v>
          </cell>
          <cell r="G3035" t="str">
            <v>INE501F01018</v>
          </cell>
          <cell r="H3035">
            <v>47.850463120000001</v>
          </cell>
          <cell r="I3035" t="str">
            <v>Small Cap</v>
          </cell>
          <cell r="J3035">
            <v>0</v>
          </cell>
        </row>
        <row r="3036">
          <cell r="A3036" t="str">
            <v>INE266P01017</v>
          </cell>
          <cell r="B3036">
            <v>5737</v>
          </cell>
          <cell r="C3036">
            <v>229672</v>
          </cell>
          <cell r="D3036" t="str">
            <v>West Leisure Resorts Ltd.</v>
          </cell>
          <cell r="E3036" t="str">
            <v>Hospitality</v>
          </cell>
          <cell r="F3036" t="str">
            <v>WLRL IN</v>
          </cell>
          <cell r="G3036" t="str">
            <v>INE266P01017</v>
          </cell>
          <cell r="H3036">
            <v>42.166583969999998</v>
          </cell>
          <cell r="I3036" t="str">
            <v>Small Cap</v>
          </cell>
          <cell r="J3036">
            <v>0</v>
          </cell>
        </row>
        <row r="3037">
          <cell r="A3037" t="str">
            <v>INE304E01010</v>
          </cell>
          <cell r="B3037">
            <v>4440</v>
          </cell>
          <cell r="C3037">
            <v>111577</v>
          </cell>
          <cell r="D3037" t="str">
            <v>Savani Financials Ltd.</v>
          </cell>
          <cell r="E3037" t="str">
            <v>Finance</v>
          </cell>
          <cell r="F3037" t="str">
            <v>SVF IN</v>
          </cell>
          <cell r="G3037" t="str">
            <v>INE304E01010</v>
          </cell>
          <cell r="H3037">
            <v>58.88</v>
          </cell>
          <cell r="I3037" t="str">
            <v>Small Cap</v>
          </cell>
          <cell r="J3037">
            <v>0</v>
          </cell>
        </row>
        <row r="3038">
          <cell r="A3038" t="str">
            <v>INE115G01015</v>
          </cell>
          <cell r="B3038">
            <v>5276</v>
          </cell>
          <cell r="C3038">
            <v>190035</v>
          </cell>
          <cell r="D3038" t="str">
            <v>Tirupati Foam Ltd.</v>
          </cell>
          <cell r="E3038" t="str">
            <v>Textile</v>
          </cell>
          <cell r="F3038" t="str">
            <v>TFL IN</v>
          </cell>
          <cell r="G3038" t="str">
            <v>INE115G01015</v>
          </cell>
          <cell r="H3038">
            <v>39.226706999999998</v>
          </cell>
          <cell r="I3038" t="str">
            <v>Small Cap</v>
          </cell>
          <cell r="J3038">
            <v>0</v>
          </cell>
        </row>
        <row r="3039">
          <cell r="A3039" t="str">
            <v>INE375C01014</v>
          </cell>
          <cell r="B3039">
            <v>4364</v>
          </cell>
          <cell r="C3039">
            <v>130617</v>
          </cell>
          <cell r="D3039" t="str">
            <v>Sampre Nutritions Ltd.</v>
          </cell>
          <cell r="E3039" t="str">
            <v>FMCG</v>
          </cell>
          <cell r="F3039" t="str">
            <v>SPN IN</v>
          </cell>
          <cell r="G3039" t="str">
            <v>INE375C01014</v>
          </cell>
          <cell r="H3039">
            <v>206.21287493</v>
          </cell>
          <cell r="I3039" t="str">
            <v>Small Cap</v>
          </cell>
          <cell r="J3039">
            <v>0</v>
          </cell>
        </row>
        <row r="3040">
          <cell r="A3040" t="str">
            <v>INE452W01019</v>
          </cell>
          <cell r="B3040">
            <v>1261</v>
          </cell>
          <cell r="C3040">
            <v>288429</v>
          </cell>
          <cell r="D3040" t="str">
            <v>Deccan Health Care Ltd.</v>
          </cell>
          <cell r="E3040" t="str">
            <v>Healthcare</v>
          </cell>
          <cell r="F3040" t="str">
            <v>DECCAN IN</v>
          </cell>
          <cell r="G3040" t="str">
            <v>INE452W01019</v>
          </cell>
          <cell r="H3040">
            <v>45.094112525</v>
          </cell>
          <cell r="I3040" t="str">
            <v>Small Cap</v>
          </cell>
          <cell r="J3040">
            <v>0</v>
          </cell>
        </row>
        <row r="3041">
          <cell r="A3041" t="str">
            <v>INE792B01012</v>
          </cell>
          <cell r="B3041">
            <v>277</v>
          </cell>
          <cell r="C3041">
            <v>132335</v>
          </cell>
          <cell r="D3041" t="str">
            <v>Ambica Agarbathies &amp; Aroma Industries Ltd.</v>
          </cell>
          <cell r="E3041" t="str">
            <v>FMCG</v>
          </cell>
          <cell r="F3041" t="str">
            <v>AMBA IN</v>
          </cell>
          <cell r="G3041" t="str">
            <v>INE792B01012</v>
          </cell>
          <cell r="H3041">
            <v>46.567931399999999</v>
          </cell>
          <cell r="I3041" t="str">
            <v>Small Cap</v>
          </cell>
          <cell r="J3041">
            <v>26.87</v>
          </cell>
        </row>
        <row r="3042">
          <cell r="A3042" t="str">
            <v>INE932F01015</v>
          </cell>
          <cell r="B3042">
            <v>1538</v>
          </cell>
          <cell r="C3042">
            <v>130407</v>
          </cell>
          <cell r="D3042" t="str">
            <v>Epic Energy Ltd.</v>
          </cell>
          <cell r="E3042" t="str">
            <v>Capital Goods</v>
          </cell>
          <cell r="F3042" t="str">
            <v>EEL IN</v>
          </cell>
          <cell r="G3042" t="str">
            <v>INE932F01015</v>
          </cell>
          <cell r="H3042">
            <v>31.4060825</v>
          </cell>
          <cell r="I3042" t="str">
            <v>Small Cap</v>
          </cell>
          <cell r="J3042">
            <v>0</v>
          </cell>
        </row>
        <row r="3043">
          <cell r="A3043" t="str">
            <v>INE548B01018</v>
          </cell>
          <cell r="B3043">
            <v>1808</v>
          </cell>
          <cell r="C3043">
            <v>131744</v>
          </cell>
          <cell r="D3043" t="str">
            <v>Gini Silk Mills Ltd.</v>
          </cell>
          <cell r="E3043" t="str">
            <v>Textile</v>
          </cell>
          <cell r="F3043" t="str">
            <v>GSM IN</v>
          </cell>
          <cell r="G3043" t="str">
            <v>INE548B01018</v>
          </cell>
          <cell r="H3043">
            <v>43.107760800000001</v>
          </cell>
          <cell r="I3043" t="str">
            <v>Small Cap</v>
          </cell>
          <cell r="J3043">
            <v>0</v>
          </cell>
        </row>
        <row r="3044">
          <cell r="A3044" t="str">
            <v>INE159E01026</v>
          </cell>
          <cell r="B3044">
            <v>3265</v>
          </cell>
          <cell r="C3044">
            <v>109196</v>
          </cell>
          <cell r="D3044" t="str">
            <v>MM Rubber Company Ltd.</v>
          </cell>
          <cell r="E3044" t="str">
            <v>Agri</v>
          </cell>
          <cell r="F3044" t="str">
            <v>MMR IN</v>
          </cell>
          <cell r="G3044" t="str">
            <v>INE159E01026</v>
          </cell>
          <cell r="H3044">
            <v>49.973269620000003</v>
          </cell>
          <cell r="I3044" t="str">
            <v>Small Cap</v>
          </cell>
          <cell r="J3044">
            <v>0</v>
          </cell>
        </row>
        <row r="3045">
          <cell r="A3045" t="str">
            <v>INE082W01014</v>
          </cell>
          <cell r="B3045">
            <v>5718</v>
          </cell>
          <cell r="C3045">
            <v>286931</v>
          </cell>
          <cell r="D3045" t="str">
            <v>We Win Ltd.</v>
          </cell>
          <cell r="E3045" t="str">
            <v>IT</v>
          </cell>
          <cell r="F3045" t="str">
            <v>WEWIN IN</v>
          </cell>
          <cell r="G3045" t="str">
            <v>INE082W01014</v>
          </cell>
          <cell r="H3045">
            <v>48.823605000000001</v>
          </cell>
          <cell r="I3045" t="str">
            <v>Small Cap</v>
          </cell>
          <cell r="J3045">
            <v>49.9</v>
          </cell>
        </row>
        <row r="3046">
          <cell r="A3046" t="str">
            <v>INE751D01014</v>
          </cell>
          <cell r="B3046">
            <v>4380</v>
          </cell>
          <cell r="C3046">
            <v>124703</v>
          </cell>
          <cell r="D3046" t="str">
            <v>Sandu Pharmaceuticals Ltd.</v>
          </cell>
          <cell r="E3046" t="str">
            <v>Healthcare</v>
          </cell>
          <cell r="F3046" t="str">
            <v>SNDP IN</v>
          </cell>
          <cell r="G3046" t="str">
            <v>INE751D01014</v>
          </cell>
          <cell r="H3046">
            <v>45.261738149999999</v>
          </cell>
          <cell r="I3046" t="str">
            <v>Small Cap</v>
          </cell>
          <cell r="J3046">
            <v>0</v>
          </cell>
        </row>
        <row r="3047">
          <cell r="A3047" t="str">
            <v>INE953D01016</v>
          </cell>
          <cell r="B3047">
            <v>1310</v>
          </cell>
          <cell r="C3047">
            <v>121151</v>
          </cell>
          <cell r="D3047" t="str">
            <v>Dhanlaxmi Fabrics Ltd.</v>
          </cell>
          <cell r="E3047" t="str">
            <v>Textile</v>
          </cell>
          <cell r="F3047" t="str">
            <v>DLX IN</v>
          </cell>
          <cell r="G3047" t="str">
            <v>INE953D01016</v>
          </cell>
          <cell r="H3047">
            <v>49.5558525</v>
          </cell>
          <cell r="I3047" t="str">
            <v>Small Cap</v>
          </cell>
          <cell r="J3047">
            <v>0</v>
          </cell>
        </row>
        <row r="3048">
          <cell r="A3048" t="str">
            <v>INE886B01012</v>
          </cell>
          <cell r="B3048">
            <v>4962</v>
          </cell>
          <cell r="C3048">
            <v>130419</v>
          </cell>
          <cell r="D3048" t="str">
            <v>Sumedha Fiscal Services Ltd.</v>
          </cell>
          <cell r="E3048" t="str">
            <v>Finance</v>
          </cell>
          <cell r="F3048" t="str">
            <v>SMFS IN</v>
          </cell>
          <cell r="G3048" t="str">
            <v>INE886B01012</v>
          </cell>
          <cell r="H3048">
            <v>45.503232376</v>
          </cell>
          <cell r="I3048" t="str">
            <v>Small Cap</v>
          </cell>
          <cell r="J3048">
            <v>0</v>
          </cell>
        </row>
        <row r="3049">
          <cell r="A3049" t="str">
            <v>INE819K01014</v>
          </cell>
          <cell r="B3049">
            <v>47</v>
          </cell>
          <cell r="C3049">
            <v>111764</v>
          </cell>
          <cell r="D3049" t="str">
            <v>Aastamangalam Finance Ltd.</v>
          </cell>
          <cell r="E3049" t="str">
            <v>Finance</v>
          </cell>
          <cell r="F3049" t="str">
            <v>AASTAFIN IN</v>
          </cell>
          <cell r="G3049" t="str">
            <v>INE819K01014</v>
          </cell>
          <cell r="H3049">
            <v>66.8105276</v>
          </cell>
          <cell r="I3049" t="str">
            <v>Small Cap</v>
          </cell>
          <cell r="J3049">
            <v>0</v>
          </cell>
        </row>
        <row r="3050">
          <cell r="A3050" t="str">
            <v>INE608C01026</v>
          </cell>
          <cell r="B3050">
            <v>3574</v>
          </cell>
          <cell r="C3050">
            <v>113566</v>
          </cell>
          <cell r="D3050" t="str">
            <v>Nova Iron &amp; Steel Ltd.</v>
          </cell>
          <cell r="E3050" t="str">
            <v>Iron &amp; Steel</v>
          </cell>
          <cell r="F3050" t="str">
            <v>NIS IN</v>
          </cell>
          <cell r="G3050" t="str">
            <v>INE608C01026</v>
          </cell>
          <cell r="H3050">
            <v>53.558721216000002</v>
          </cell>
          <cell r="I3050" t="str">
            <v>Small Cap</v>
          </cell>
          <cell r="J3050">
            <v>0</v>
          </cell>
        </row>
        <row r="3051">
          <cell r="A3051" t="str">
            <v>INE0CHO01012</v>
          </cell>
          <cell r="B3051">
            <v>373</v>
          </cell>
          <cell r="C3051">
            <v>300014</v>
          </cell>
          <cell r="D3051" t="str">
            <v>Archidply Decor Ltd.</v>
          </cell>
          <cell r="E3051" t="str">
            <v>Construction Materials</v>
          </cell>
          <cell r="F3051" t="str">
            <v>ADL IN</v>
          </cell>
          <cell r="G3051" t="str">
            <v>INE0CHO01012</v>
          </cell>
          <cell r="H3051">
            <v>48.649025000000002</v>
          </cell>
          <cell r="I3051" t="str">
            <v>Small Cap</v>
          </cell>
          <cell r="J3051">
            <v>85.66</v>
          </cell>
        </row>
        <row r="3052">
          <cell r="A3052" t="str">
            <v>INE274E01015</v>
          </cell>
          <cell r="B3052">
            <v>2276</v>
          </cell>
          <cell r="C3052">
            <v>130979</v>
          </cell>
          <cell r="D3052" t="str">
            <v>India Home Loan Ltd.</v>
          </cell>
          <cell r="E3052" t="str">
            <v>Finance</v>
          </cell>
          <cell r="F3052" t="str">
            <v>IHLL IN</v>
          </cell>
          <cell r="G3052" t="str">
            <v>INE274E01015</v>
          </cell>
          <cell r="H3052">
            <v>60.64033173</v>
          </cell>
          <cell r="I3052" t="str">
            <v>Small Cap</v>
          </cell>
          <cell r="J3052">
            <v>0</v>
          </cell>
        </row>
        <row r="3053">
          <cell r="A3053" t="str">
            <v>INE0TD301017</v>
          </cell>
          <cell r="B3053">
            <v>4538</v>
          </cell>
          <cell r="C3053">
            <v>317253</v>
          </cell>
          <cell r="D3053" t="str">
            <v>Shanmuga Hospital Ltd.</v>
          </cell>
          <cell r="E3053" t="str">
            <v>Healthcare</v>
          </cell>
          <cell r="F3053" t="str">
            <v>SHANMUGA IN</v>
          </cell>
          <cell r="G3053" t="str">
            <v>INE0TD301017</v>
          </cell>
          <cell r="H3053">
            <v>0</v>
          </cell>
          <cell r="I3053" t="str">
            <v>Small Cap</v>
          </cell>
          <cell r="J3053">
            <v>0</v>
          </cell>
        </row>
        <row r="3054">
          <cell r="A3054" t="str">
            <v>INE293N01016</v>
          </cell>
          <cell r="B3054">
            <v>1197</v>
          </cell>
          <cell r="C3054">
            <v>126269</v>
          </cell>
          <cell r="D3054" t="str">
            <v>Crestchem Ltd.</v>
          </cell>
          <cell r="E3054" t="str">
            <v>Chemicals</v>
          </cell>
          <cell r="F3054" t="str">
            <v>CRST IN</v>
          </cell>
          <cell r="G3054" t="str">
            <v>INE293N01016</v>
          </cell>
          <cell r="H3054">
            <v>39.81</v>
          </cell>
          <cell r="I3054" t="str">
            <v>Small Cap</v>
          </cell>
          <cell r="J3054">
            <v>0</v>
          </cell>
        </row>
        <row r="3055">
          <cell r="A3055" t="str">
            <v>INE811D01024</v>
          </cell>
          <cell r="B3055">
            <v>3299</v>
          </cell>
          <cell r="C3055">
            <v>105343</v>
          </cell>
          <cell r="D3055" t="str">
            <v>Monotype India Ltd.</v>
          </cell>
          <cell r="E3055" t="str">
            <v>Finance</v>
          </cell>
          <cell r="F3055" t="str">
            <v>MTYP IN</v>
          </cell>
          <cell r="G3055" t="str">
            <v>INE811D01024</v>
          </cell>
          <cell r="H3055">
            <v>42.890435228999998</v>
          </cell>
          <cell r="I3055" t="str">
            <v>Small Cap</v>
          </cell>
          <cell r="J3055">
            <v>0</v>
          </cell>
        </row>
        <row r="3056">
          <cell r="A3056" t="str">
            <v>INE856B01023</v>
          </cell>
          <cell r="B3056">
            <v>4443</v>
          </cell>
          <cell r="C3056">
            <v>132404</v>
          </cell>
          <cell r="D3056" t="str">
            <v>Saven Technologies Ltd.</v>
          </cell>
          <cell r="E3056" t="str">
            <v>IT</v>
          </cell>
          <cell r="F3056" t="str">
            <v>SVNT IN</v>
          </cell>
          <cell r="G3056" t="str">
            <v>INE856B01023</v>
          </cell>
          <cell r="H3056">
            <v>49.650605872</v>
          </cell>
          <cell r="I3056" t="str">
            <v>Small Cap</v>
          </cell>
          <cell r="J3056">
            <v>0</v>
          </cell>
        </row>
        <row r="3057">
          <cell r="A3057" t="str">
            <v>INE443C01010</v>
          </cell>
          <cell r="B3057">
            <v>4249</v>
          </cell>
          <cell r="C3057">
            <v>130991</v>
          </cell>
          <cell r="D3057" t="str">
            <v>Roopa Industries Ltd.</v>
          </cell>
          <cell r="E3057" t="str">
            <v>Healthcare</v>
          </cell>
          <cell r="F3057" t="str">
            <v>ROPI IN</v>
          </cell>
          <cell r="G3057" t="str">
            <v>INE443C01010</v>
          </cell>
          <cell r="H3057">
            <v>43.16597376</v>
          </cell>
          <cell r="I3057" t="str">
            <v>Small Cap</v>
          </cell>
          <cell r="J3057">
            <v>0</v>
          </cell>
        </row>
        <row r="3058">
          <cell r="A3058" t="str">
            <v>INE297J01023</v>
          </cell>
          <cell r="B3058">
            <v>5278</v>
          </cell>
          <cell r="C3058">
            <v>131814</v>
          </cell>
          <cell r="D3058" t="str">
            <v>Tirupati Sarjan Ltd.</v>
          </cell>
          <cell r="E3058" t="str">
            <v>Realty</v>
          </cell>
          <cell r="F3058" t="str">
            <v>TRUS IN</v>
          </cell>
          <cell r="G3058" t="str">
            <v>INE297J01023</v>
          </cell>
          <cell r="H3058">
            <v>41.883514024999997</v>
          </cell>
          <cell r="I3058" t="str">
            <v>Small Cap</v>
          </cell>
          <cell r="J3058">
            <v>0</v>
          </cell>
        </row>
        <row r="3059">
          <cell r="A3059" t="str">
            <v>INE935D01013</v>
          </cell>
          <cell r="B3059">
            <v>2346</v>
          </cell>
          <cell r="C3059">
            <v>131841</v>
          </cell>
          <cell r="D3059" t="str">
            <v>Indus Finance Ltd.</v>
          </cell>
          <cell r="E3059" t="str">
            <v>Finance</v>
          </cell>
          <cell r="F3059" t="str">
            <v>INDFL IN</v>
          </cell>
          <cell r="G3059" t="str">
            <v>INE935D01013</v>
          </cell>
          <cell r="H3059">
            <v>43.773242400000001</v>
          </cell>
          <cell r="I3059" t="str">
            <v>Small Cap</v>
          </cell>
          <cell r="J3059">
            <v>0</v>
          </cell>
        </row>
        <row r="3060">
          <cell r="A3060" t="str">
            <v>INE560F01022</v>
          </cell>
          <cell r="B3060">
            <v>2568</v>
          </cell>
          <cell r="C3060">
            <v>132154</v>
          </cell>
          <cell r="D3060" t="str">
            <v>Johnson Pharmacare Ltd.</v>
          </cell>
          <cell r="E3060" t="str">
            <v>Trading</v>
          </cell>
          <cell r="F3060" t="str">
            <v>JOHNPHAR IN</v>
          </cell>
          <cell r="G3060" t="str">
            <v>INE560F01022</v>
          </cell>
          <cell r="H3060">
            <v>42.35</v>
          </cell>
          <cell r="I3060" t="str">
            <v>Small Cap</v>
          </cell>
          <cell r="J3060">
            <v>0</v>
          </cell>
        </row>
        <row r="3061">
          <cell r="A3061" t="str">
            <v>INE700V01021</v>
          </cell>
          <cell r="B3061">
            <v>4566</v>
          </cell>
          <cell r="C3061">
            <v>282837</v>
          </cell>
          <cell r="D3061" t="str">
            <v>Shashijit Infraprojects Ltd.</v>
          </cell>
          <cell r="E3061" t="str">
            <v>Realty</v>
          </cell>
          <cell r="F3061" t="str">
            <v>SHINF IN</v>
          </cell>
          <cell r="G3061" t="str">
            <v>INE700V01021</v>
          </cell>
          <cell r="H3061">
            <v>43.021824000000002</v>
          </cell>
          <cell r="I3061" t="str">
            <v>Small Cap</v>
          </cell>
          <cell r="J3061">
            <v>0</v>
          </cell>
        </row>
        <row r="3062">
          <cell r="A3062" t="str">
            <v>INE369C01017</v>
          </cell>
          <cell r="B3062">
            <v>3565</v>
          </cell>
          <cell r="C3062">
            <v>119528</v>
          </cell>
          <cell r="D3062" t="str">
            <v>Norben Tea &amp; Exports Ltd.</v>
          </cell>
          <cell r="E3062" t="str">
            <v>Agri</v>
          </cell>
          <cell r="F3062" t="str">
            <v>NTX IN</v>
          </cell>
          <cell r="G3062" t="str">
            <v>INE369C01017</v>
          </cell>
          <cell r="H3062">
            <v>69.590935700000003</v>
          </cell>
          <cell r="I3062" t="str">
            <v>Small Cap</v>
          </cell>
          <cell r="J3062">
            <v>48.71</v>
          </cell>
        </row>
        <row r="3063">
          <cell r="A3063" t="str">
            <v>INE019B01010</v>
          </cell>
          <cell r="B3063">
            <v>5310</v>
          </cell>
          <cell r="C3063">
            <v>100422</v>
          </cell>
          <cell r="D3063" t="str">
            <v>Transchem Ltd.</v>
          </cell>
          <cell r="E3063" t="str">
            <v>Agri</v>
          </cell>
          <cell r="F3063" t="str">
            <v>TCH IN</v>
          </cell>
          <cell r="G3063" t="str">
            <v>INE019B01010</v>
          </cell>
          <cell r="H3063">
            <v>72.644400000000005</v>
          </cell>
          <cell r="I3063" t="str">
            <v>Small Cap</v>
          </cell>
          <cell r="J3063">
            <v>0</v>
          </cell>
        </row>
        <row r="3064">
          <cell r="A3064" t="str">
            <v>INE927A01040</v>
          </cell>
          <cell r="B3064">
            <v>4245</v>
          </cell>
          <cell r="C3064">
            <v>102448</v>
          </cell>
          <cell r="D3064" t="str">
            <v>Rollatainers Ltd.</v>
          </cell>
          <cell r="E3064" t="str">
            <v>Capital Goods</v>
          </cell>
          <cell r="F3064" t="str">
            <v>RLT IN</v>
          </cell>
          <cell r="G3064" t="str">
            <v>INE927A01040</v>
          </cell>
          <cell r="H3064">
            <v>28.764949999999999</v>
          </cell>
          <cell r="I3064" t="str">
            <v>Small Cap</v>
          </cell>
          <cell r="J3064">
            <v>1.1499999999999999</v>
          </cell>
        </row>
        <row r="3065">
          <cell r="A3065" t="str">
            <v>INE893A01036</v>
          </cell>
          <cell r="B3065">
            <v>577</v>
          </cell>
          <cell r="C3065">
            <v>132380</v>
          </cell>
          <cell r="D3065" t="str">
            <v>Baba Arts Ltd.</v>
          </cell>
          <cell r="E3065" t="str">
            <v>Media &amp; Entertainment</v>
          </cell>
          <cell r="F3065" t="str">
            <v>BBA IN</v>
          </cell>
          <cell r="G3065" t="str">
            <v>INE893A01036</v>
          </cell>
          <cell r="H3065">
            <v>43.05</v>
          </cell>
          <cell r="I3065" t="str">
            <v>Small Cap</v>
          </cell>
          <cell r="J3065">
            <v>0</v>
          </cell>
        </row>
        <row r="3066">
          <cell r="A3066" t="str">
            <v>INE225G01012</v>
          </cell>
          <cell r="B3066">
            <v>1895</v>
          </cell>
          <cell r="C3066">
            <v>130709</v>
          </cell>
          <cell r="D3066" t="str">
            <v>Gowra Leasing &amp; Finance Ltd.</v>
          </cell>
          <cell r="E3066" t="str">
            <v>Finance</v>
          </cell>
          <cell r="F3066" t="str">
            <v>GRLF IN</v>
          </cell>
          <cell r="G3066" t="str">
            <v>INE225G01012</v>
          </cell>
          <cell r="H3066">
            <v>53.753604750000001</v>
          </cell>
          <cell r="I3066" t="str">
            <v>Small Cap</v>
          </cell>
          <cell r="J3066">
            <v>0</v>
          </cell>
        </row>
        <row r="3067">
          <cell r="A3067" t="str">
            <v>INE584B01013</v>
          </cell>
          <cell r="B3067">
            <v>4338</v>
          </cell>
          <cell r="C3067">
            <v>130265</v>
          </cell>
          <cell r="D3067" t="str">
            <v>Sainik Finance &amp; Industries Ltd.</v>
          </cell>
          <cell r="E3067" t="str">
            <v>Finance</v>
          </cell>
          <cell r="F3067" t="str">
            <v>GRDCL IN</v>
          </cell>
          <cell r="G3067" t="str">
            <v>INE584B01013</v>
          </cell>
          <cell r="H3067">
            <v>60.764800000000001</v>
          </cell>
          <cell r="I3067" t="str">
            <v>Small Cap</v>
          </cell>
          <cell r="J3067">
            <v>0</v>
          </cell>
        </row>
        <row r="3068">
          <cell r="A3068" t="str">
            <v>INE0B9A01018</v>
          </cell>
          <cell r="B3068">
            <v>815</v>
          </cell>
          <cell r="C3068">
            <v>296138</v>
          </cell>
          <cell r="D3068" t="str">
            <v>Bonlon Industries Ltd.</v>
          </cell>
          <cell r="E3068" t="str">
            <v>Non - Ferrous Metals</v>
          </cell>
          <cell r="F3068" t="str">
            <v>BONLON IN</v>
          </cell>
          <cell r="G3068" t="str">
            <v>INE0B9A01018</v>
          </cell>
          <cell r="H3068">
            <v>56.605781778000001</v>
          </cell>
          <cell r="I3068" t="str">
            <v>Small Cap</v>
          </cell>
          <cell r="J3068">
            <v>0</v>
          </cell>
        </row>
        <row r="3069">
          <cell r="A3069" t="str">
            <v>INE435E01020</v>
          </cell>
          <cell r="B3069">
            <v>4531</v>
          </cell>
          <cell r="C3069">
            <v>112499</v>
          </cell>
          <cell r="D3069" t="str">
            <v>Shalimar Productions Ltd.</v>
          </cell>
          <cell r="E3069" t="str">
            <v>Media &amp; Entertainment</v>
          </cell>
          <cell r="F3069" t="str">
            <v>SHPR IN</v>
          </cell>
          <cell r="G3069" t="str">
            <v>INE435E01020</v>
          </cell>
          <cell r="H3069">
            <v>48.232087337000003</v>
          </cell>
          <cell r="I3069" t="str">
            <v>Small Cap</v>
          </cell>
          <cell r="J3069">
            <v>0</v>
          </cell>
        </row>
        <row r="3070">
          <cell r="A3070" t="str">
            <v>INE389D01013</v>
          </cell>
          <cell r="B3070">
            <v>5165</v>
          </cell>
          <cell r="C3070">
            <v>132284</v>
          </cell>
          <cell r="D3070" t="str">
            <v>TCFC Finance Ltd.</v>
          </cell>
          <cell r="E3070" t="str">
            <v>Finance</v>
          </cell>
          <cell r="F3070" t="str">
            <v>TCFC IN</v>
          </cell>
          <cell r="G3070" t="str">
            <v>INE389D01013</v>
          </cell>
          <cell r="H3070">
            <v>44.491011239999999</v>
          </cell>
          <cell r="I3070" t="str">
            <v>Small Cap</v>
          </cell>
          <cell r="J3070">
            <v>0</v>
          </cell>
        </row>
        <row r="3071">
          <cell r="A3071" t="str">
            <v>INE747K01017</v>
          </cell>
          <cell r="B3071">
            <v>5133</v>
          </cell>
          <cell r="C3071">
            <v>219867</v>
          </cell>
          <cell r="D3071" t="str">
            <v>Tarapur Transformers Ltd.</v>
          </cell>
          <cell r="E3071" t="str">
            <v>Capital Goods</v>
          </cell>
          <cell r="F3071" t="str">
            <v>TTRAN IN</v>
          </cell>
          <cell r="G3071" t="str">
            <v>INE747K01017</v>
          </cell>
          <cell r="H3071">
            <v>45.727525794999998</v>
          </cell>
          <cell r="I3071" t="str">
            <v>Small Cap</v>
          </cell>
          <cell r="J3071">
            <v>23.72</v>
          </cell>
        </row>
        <row r="3072">
          <cell r="A3072" t="str">
            <v>INE718B01017</v>
          </cell>
          <cell r="B3072">
            <v>5470</v>
          </cell>
          <cell r="C3072">
            <v>132402</v>
          </cell>
          <cell r="D3072" t="str">
            <v>USG Tech Solutions Ltd.</v>
          </cell>
          <cell r="E3072" t="str">
            <v>IT</v>
          </cell>
          <cell r="F3072" t="str">
            <v>USG IN</v>
          </cell>
          <cell r="G3072" t="str">
            <v>INE718B01017</v>
          </cell>
          <cell r="H3072">
            <v>37.009943190000001</v>
          </cell>
          <cell r="I3072" t="str">
            <v>Small Cap</v>
          </cell>
          <cell r="J3072">
            <v>0</v>
          </cell>
        </row>
        <row r="3073">
          <cell r="A3073" t="str">
            <v>INE722D01015</v>
          </cell>
          <cell r="B3073">
            <v>2002</v>
          </cell>
          <cell r="C3073">
            <v>109597</v>
          </cell>
          <cell r="D3073" t="str">
            <v>Hardcastle &amp; Waud Manufacturing Company Ltd.</v>
          </cell>
          <cell r="E3073" t="str">
            <v>Chemicals</v>
          </cell>
          <cell r="F3073" t="str">
            <v>HCW IN</v>
          </cell>
          <cell r="G3073" t="str">
            <v>INE722D01015</v>
          </cell>
          <cell r="H3073">
            <v>0</v>
          </cell>
          <cell r="I3073" t="str">
            <v>Small Cap</v>
          </cell>
          <cell r="J3073">
            <v>0</v>
          </cell>
        </row>
        <row r="3074">
          <cell r="A3074" t="str">
            <v>INE080G01029</v>
          </cell>
          <cell r="B3074">
            <v>1150</v>
          </cell>
          <cell r="C3074">
            <v>131067</v>
          </cell>
          <cell r="D3074" t="str">
            <v>Contil India Ltd.</v>
          </cell>
          <cell r="E3074" t="str">
            <v>Trading</v>
          </cell>
          <cell r="F3074" t="str">
            <v>CTCRI IN</v>
          </cell>
          <cell r="G3074" t="str">
            <v>INE080G01029</v>
          </cell>
          <cell r="H3074">
            <v>37.302992000000003</v>
          </cell>
          <cell r="I3074" t="str">
            <v>Small Cap</v>
          </cell>
          <cell r="J3074">
            <v>0</v>
          </cell>
        </row>
        <row r="3075">
          <cell r="A3075" t="str">
            <v>INE302C01018</v>
          </cell>
          <cell r="B3075">
            <v>2810</v>
          </cell>
          <cell r="C3075">
            <v>130139</v>
          </cell>
          <cell r="D3075" t="str">
            <v>Kreon Finnancial Services Ltd.</v>
          </cell>
          <cell r="E3075" t="str">
            <v>Finance</v>
          </cell>
          <cell r="F3075" t="str">
            <v>KFSL IN</v>
          </cell>
          <cell r="G3075" t="str">
            <v>INE302C01018</v>
          </cell>
          <cell r="H3075">
            <v>71.161218000000005</v>
          </cell>
          <cell r="I3075" t="str">
            <v>Small Cap</v>
          </cell>
          <cell r="J3075">
            <v>0</v>
          </cell>
        </row>
        <row r="3076">
          <cell r="A3076" t="str">
            <v>INE077B01018</v>
          </cell>
          <cell r="B3076">
            <v>5834</v>
          </cell>
          <cell r="C3076">
            <v>112587</v>
          </cell>
          <cell r="D3076" t="str">
            <v>Zodiac-JRD-MKJ Ltd.</v>
          </cell>
          <cell r="E3076" t="str">
            <v>Diamond  &amp;  Jewellery</v>
          </cell>
          <cell r="F3076" t="str">
            <v>ZJM IN</v>
          </cell>
          <cell r="G3076" t="str">
            <v>INE077B01018</v>
          </cell>
          <cell r="H3076">
            <v>51.585437499999998</v>
          </cell>
          <cell r="I3076" t="str">
            <v>Small Cap</v>
          </cell>
          <cell r="J3076">
            <v>0</v>
          </cell>
        </row>
        <row r="3077">
          <cell r="A3077" t="str">
            <v>INE149Q01021</v>
          </cell>
          <cell r="B3077">
            <v>2637</v>
          </cell>
          <cell r="C3077">
            <v>271745</v>
          </cell>
          <cell r="D3077" t="str">
            <v>Kalyan Capitals Ltd.</v>
          </cell>
          <cell r="E3077" t="str">
            <v>Finance</v>
          </cell>
          <cell r="F3077" t="str">
            <v>AKAS IN</v>
          </cell>
          <cell r="G3077" t="str">
            <v>INE149Q01021</v>
          </cell>
          <cell r="H3077">
            <v>46.684150344999999</v>
          </cell>
          <cell r="I3077" t="str">
            <v>Small Cap</v>
          </cell>
          <cell r="J3077">
            <v>0</v>
          </cell>
        </row>
        <row r="3078">
          <cell r="A3078" t="str">
            <v>INE950D01012</v>
          </cell>
          <cell r="B3078">
            <v>85</v>
          </cell>
          <cell r="C3078">
            <v>113149</v>
          </cell>
          <cell r="D3078" t="str">
            <v>Acrow India Ltd.</v>
          </cell>
          <cell r="E3078" t="str">
            <v>Capital Goods</v>
          </cell>
          <cell r="F3078" t="str">
            <v>ACRW IN</v>
          </cell>
          <cell r="G3078" t="str">
            <v>INE950D01012</v>
          </cell>
          <cell r="H3078">
            <v>0</v>
          </cell>
          <cell r="I3078" t="str">
            <v>Small Cap</v>
          </cell>
          <cell r="J3078">
            <v>0</v>
          </cell>
        </row>
        <row r="3079">
          <cell r="A3079" t="str">
            <v>INE160F01013</v>
          </cell>
          <cell r="B3079">
            <v>3803</v>
          </cell>
          <cell r="C3079">
            <v>100143</v>
          </cell>
          <cell r="D3079" t="str">
            <v>PH Capital Ltd.</v>
          </cell>
          <cell r="E3079" t="str">
            <v>Finance</v>
          </cell>
          <cell r="F3079" t="str">
            <v>PHC IN</v>
          </cell>
          <cell r="G3079" t="str">
            <v>INE160F01013</v>
          </cell>
          <cell r="H3079">
            <v>56.686889499999999</v>
          </cell>
          <cell r="I3079" t="str">
            <v>Small Cap</v>
          </cell>
          <cell r="J3079">
            <v>0</v>
          </cell>
        </row>
        <row r="3080">
          <cell r="A3080" t="str">
            <v>INE256Z01025</v>
          </cell>
          <cell r="B3080">
            <v>209</v>
          </cell>
          <cell r="C3080">
            <v>289097</v>
          </cell>
          <cell r="D3080" t="str">
            <v>Akshar Spintex Ltd.</v>
          </cell>
          <cell r="E3080" t="str">
            <v>Textile</v>
          </cell>
          <cell r="F3080" t="str">
            <v>AKSHAR IN</v>
          </cell>
          <cell r="G3080" t="str">
            <v>INE256Z01025</v>
          </cell>
          <cell r="H3080">
            <v>44.885704500000003</v>
          </cell>
          <cell r="I3080" t="str">
            <v>Small Cap</v>
          </cell>
          <cell r="J3080">
            <v>0.56000000000000005</v>
          </cell>
        </row>
        <row r="3081">
          <cell r="A3081" t="str">
            <v>INE533C01018</v>
          </cell>
          <cell r="B3081">
            <v>2765</v>
          </cell>
          <cell r="C3081">
            <v>130235</v>
          </cell>
          <cell r="D3081" t="str">
            <v>KJMC Financial Services Ltd.</v>
          </cell>
          <cell r="E3081" t="str">
            <v>Finance</v>
          </cell>
          <cell r="F3081" t="str">
            <v>KJMC IN</v>
          </cell>
          <cell r="G3081" t="str">
            <v>INE533C01018</v>
          </cell>
          <cell r="H3081">
            <v>40.812790720000002</v>
          </cell>
          <cell r="I3081" t="str">
            <v>Small Cap</v>
          </cell>
          <cell r="J3081">
            <v>0</v>
          </cell>
        </row>
        <row r="3082">
          <cell r="A3082" t="str">
            <v>INE437C01012</v>
          </cell>
          <cell r="B3082">
            <v>2258</v>
          </cell>
          <cell r="C3082">
            <v>117370</v>
          </cell>
          <cell r="D3082" t="str">
            <v>Incap Ltd.</v>
          </cell>
          <cell r="E3082" t="str">
            <v>Electricals</v>
          </cell>
          <cell r="F3082" t="str">
            <v>ICAP IN</v>
          </cell>
          <cell r="G3082" t="str">
            <v>INE437C01012</v>
          </cell>
          <cell r="H3082">
            <v>48.857797599999998</v>
          </cell>
          <cell r="I3082" t="str">
            <v>Small Cap</v>
          </cell>
          <cell r="J3082">
            <v>0</v>
          </cell>
        </row>
        <row r="3083">
          <cell r="A3083" t="str">
            <v>INE498G01015</v>
          </cell>
          <cell r="B3083">
            <v>2672</v>
          </cell>
          <cell r="C3083">
            <v>102933</v>
          </cell>
          <cell r="D3083" t="str">
            <v>Katare Spinning Mills Ltd.</v>
          </cell>
          <cell r="E3083" t="str">
            <v>Textile</v>
          </cell>
          <cell r="F3083" t="str">
            <v>KSM IN</v>
          </cell>
          <cell r="G3083" t="str">
            <v>INE498G01015</v>
          </cell>
          <cell r="H3083">
            <v>37.591500000000003</v>
          </cell>
          <cell r="I3083" t="str">
            <v>Small Cap</v>
          </cell>
          <cell r="J3083">
            <v>0</v>
          </cell>
        </row>
        <row r="3084">
          <cell r="A3084" t="str">
            <v>INE071A01013</v>
          </cell>
          <cell r="B3084">
            <v>745</v>
          </cell>
          <cell r="C3084">
            <v>100059</v>
          </cell>
          <cell r="D3084" t="str">
            <v>BIL Vyapar Ltd.</v>
          </cell>
          <cell r="E3084" t="str">
            <v>Diversified</v>
          </cell>
          <cell r="F3084" t="str">
            <v>BZL IN</v>
          </cell>
          <cell r="G3084" t="str">
            <v>INE071A01013</v>
          </cell>
          <cell r="H3084">
            <v>38.925423174999999</v>
          </cell>
          <cell r="I3084" t="str">
            <v>Small Cap</v>
          </cell>
          <cell r="J3084">
            <v>12.63</v>
          </cell>
        </row>
        <row r="3085">
          <cell r="A3085" t="str">
            <v>INE721X01015</v>
          </cell>
          <cell r="B3085">
            <v>1751</v>
          </cell>
          <cell r="C3085">
            <v>286149</v>
          </cell>
          <cell r="D3085" t="str">
            <v>Gautam Exim Ltd.</v>
          </cell>
          <cell r="E3085" t="str">
            <v>Trading</v>
          </cell>
          <cell r="F3085" t="str">
            <v>GEL IN</v>
          </cell>
          <cell r="G3085" t="str">
            <v>INE721X01015</v>
          </cell>
          <cell r="H3085">
            <v>0</v>
          </cell>
          <cell r="I3085" t="str">
            <v>Small Cap</v>
          </cell>
          <cell r="J3085">
            <v>0</v>
          </cell>
        </row>
        <row r="3086">
          <cell r="A3086" t="str">
            <v>INE747B01016</v>
          </cell>
          <cell r="B3086">
            <v>3499</v>
          </cell>
          <cell r="C3086">
            <v>132416</v>
          </cell>
          <cell r="D3086" t="str">
            <v>Next Mediaworks Ltd.</v>
          </cell>
          <cell r="E3086" t="str">
            <v>Media &amp; Entertainment</v>
          </cell>
          <cell r="F3086" t="str">
            <v>NML IN</v>
          </cell>
          <cell r="G3086" t="str">
            <v>INE747B01016</v>
          </cell>
          <cell r="H3086">
            <v>42.878354027999997</v>
          </cell>
          <cell r="I3086" t="str">
            <v>Small Cap</v>
          </cell>
          <cell r="J3086">
            <v>6.22</v>
          </cell>
        </row>
        <row r="3087">
          <cell r="A3087" t="str">
            <v>INE891E01024</v>
          </cell>
          <cell r="B3087">
            <v>3921</v>
          </cell>
          <cell r="C3087">
            <v>126773</v>
          </cell>
          <cell r="D3087" t="str">
            <v>Pressure Sensitive Systems (India) Ltd.</v>
          </cell>
          <cell r="E3087" t="str">
            <v>Plastic Products</v>
          </cell>
          <cell r="F3087" t="str">
            <v>PSSI IN</v>
          </cell>
          <cell r="G3087" t="str">
            <v>INE891E01024</v>
          </cell>
          <cell r="H3087">
            <v>34.123260000000002</v>
          </cell>
          <cell r="I3087" t="str">
            <v>Small Cap</v>
          </cell>
          <cell r="J3087">
            <v>0</v>
          </cell>
        </row>
        <row r="3088">
          <cell r="A3088" t="str">
            <v>INE552N01023</v>
          </cell>
          <cell r="B3088">
            <v>4235</v>
          </cell>
          <cell r="C3088">
            <v>111169</v>
          </cell>
          <cell r="D3088" t="str">
            <v>RKD Agri &amp; Retail Ltd.</v>
          </cell>
          <cell r="E3088" t="str">
            <v>Finance</v>
          </cell>
          <cell r="F3088" t="str">
            <v>RKDAGRRT IN</v>
          </cell>
          <cell r="G3088" t="str">
            <v>INE552N01023</v>
          </cell>
          <cell r="H3088">
            <v>0</v>
          </cell>
          <cell r="I3088" t="str">
            <v>Small Cap</v>
          </cell>
          <cell r="J3088">
            <v>0</v>
          </cell>
        </row>
        <row r="3089">
          <cell r="A3089" t="str">
            <v>INE876A01023</v>
          </cell>
          <cell r="B3089">
            <v>3598</v>
          </cell>
          <cell r="C3089">
            <v>112489</v>
          </cell>
          <cell r="D3089" t="str">
            <v>Oasis Securities Ltd.</v>
          </cell>
          <cell r="E3089" t="str">
            <v>Finance</v>
          </cell>
          <cell r="F3089" t="str">
            <v>ABHI IN</v>
          </cell>
          <cell r="G3089" t="str">
            <v>INE876A01023</v>
          </cell>
          <cell r="H3089">
            <v>36.445</v>
          </cell>
          <cell r="I3089" t="str">
            <v>Small Cap</v>
          </cell>
          <cell r="J3089">
            <v>0</v>
          </cell>
        </row>
        <row r="3090">
          <cell r="A3090" t="str">
            <v>INE158F01017</v>
          </cell>
          <cell r="B3090">
            <v>1473</v>
          </cell>
          <cell r="C3090">
            <v>131144</v>
          </cell>
          <cell r="D3090" t="str">
            <v>EL Forge Ltd.</v>
          </cell>
          <cell r="E3090" t="str">
            <v>Automobile &amp; Ancillaries</v>
          </cell>
          <cell r="F3090" t="str">
            <v>ELFG IN</v>
          </cell>
          <cell r="G3090" t="str">
            <v>INE158F01017</v>
          </cell>
          <cell r="H3090">
            <v>39.612068495999999</v>
          </cell>
          <cell r="I3090" t="str">
            <v>Small Cap</v>
          </cell>
          <cell r="J3090">
            <v>0</v>
          </cell>
        </row>
        <row r="3091">
          <cell r="A3091" t="str">
            <v>INE333Y01017</v>
          </cell>
          <cell r="B3091">
            <v>3337</v>
          </cell>
          <cell r="C3091">
            <v>287222</v>
          </cell>
          <cell r="D3091" t="str">
            <v>MRC Agrotech Ltd.</v>
          </cell>
          <cell r="E3091" t="str">
            <v>Trading</v>
          </cell>
          <cell r="F3091" t="str">
            <v xml:space="preserve">MRCAGRO IN	</v>
          </cell>
          <cell r="G3091" t="str">
            <v>INE333Y01017</v>
          </cell>
          <cell r="H3091">
            <v>84.244188800000003</v>
          </cell>
          <cell r="I3091" t="str">
            <v>Small Cap</v>
          </cell>
          <cell r="J3091">
            <v>0</v>
          </cell>
        </row>
        <row r="3092">
          <cell r="A3092" t="str">
            <v>INE013V01011</v>
          </cell>
          <cell r="B3092">
            <v>4573</v>
          </cell>
          <cell r="C3092">
            <v>226469</v>
          </cell>
          <cell r="D3092" t="str">
            <v>Shelter Pharma Ltd.</v>
          </cell>
          <cell r="E3092" t="str">
            <v>Healthcare</v>
          </cell>
          <cell r="F3092" t="str">
            <v>SHELTER IN</v>
          </cell>
          <cell r="G3092" t="str">
            <v>INE013V01011</v>
          </cell>
          <cell r="H3092">
            <v>52.169341295999999</v>
          </cell>
          <cell r="I3092" t="str">
            <v>Small Cap</v>
          </cell>
          <cell r="J3092">
            <v>0</v>
          </cell>
        </row>
        <row r="3093">
          <cell r="A3093" t="str">
            <v>INE965B01022</v>
          </cell>
          <cell r="B3093">
            <v>2173</v>
          </cell>
          <cell r="C3093">
            <v>100262</v>
          </cell>
          <cell r="D3093" t="str">
            <v>Hybrid Financial Services Ltd.</v>
          </cell>
          <cell r="E3093" t="str">
            <v>Finance</v>
          </cell>
          <cell r="F3093" t="str">
            <v>HFSL IN</v>
          </cell>
          <cell r="G3093" t="str">
            <v>INE965B01022</v>
          </cell>
          <cell r="H3093">
            <v>44.625392900000001</v>
          </cell>
          <cell r="I3093" t="str">
            <v>Small Cap</v>
          </cell>
          <cell r="J3093">
            <v>15.16</v>
          </cell>
        </row>
        <row r="3094">
          <cell r="A3094" t="str">
            <v>INE083G01031</v>
          </cell>
          <cell r="B3094">
            <v>1616</v>
          </cell>
          <cell r="C3094">
            <v>121228</v>
          </cell>
          <cell r="D3094" t="str">
            <v>Felix Global Venture Ltd.</v>
          </cell>
          <cell r="E3094" t="str">
            <v>Textile</v>
          </cell>
          <cell r="F3094" t="str">
            <v>TGVL IN</v>
          </cell>
          <cell r="G3094" t="str">
            <v>INE083G01031</v>
          </cell>
          <cell r="H3094">
            <v>44.121420000000001</v>
          </cell>
          <cell r="I3094" t="str">
            <v>Small Cap</v>
          </cell>
          <cell r="J3094">
            <v>0</v>
          </cell>
        </row>
        <row r="3095">
          <cell r="A3095" t="str">
            <v>INE125D01011</v>
          </cell>
          <cell r="B3095">
            <v>60</v>
          </cell>
          <cell r="C3095">
            <v>120123</v>
          </cell>
          <cell r="D3095" t="str">
            <v>ABC India Ltd.</v>
          </cell>
          <cell r="E3095" t="str">
            <v>Logistics</v>
          </cell>
          <cell r="F3095" t="str">
            <v>ABCI IN</v>
          </cell>
          <cell r="G3095" t="str">
            <v>INE125D01011</v>
          </cell>
          <cell r="H3095">
            <v>46.149399408000001</v>
          </cell>
          <cell r="I3095" t="str">
            <v>Small Cap</v>
          </cell>
          <cell r="J3095">
            <v>0</v>
          </cell>
        </row>
        <row r="3096">
          <cell r="A3096" t="str">
            <v>INE538G01018</v>
          </cell>
          <cell r="B3096">
            <v>1892</v>
          </cell>
          <cell r="C3096">
            <v>131111</v>
          </cell>
          <cell r="D3096" t="str">
            <v>Gothi Plascon (India) Ltd.</v>
          </cell>
          <cell r="E3096" t="str">
            <v>Miscellaneous</v>
          </cell>
          <cell r="F3096" t="str">
            <v>GTP IN</v>
          </cell>
          <cell r="G3096" t="str">
            <v>INE538G01018</v>
          </cell>
          <cell r="H3096">
            <v>47.623800000000003</v>
          </cell>
          <cell r="I3096" t="str">
            <v>Small Cap</v>
          </cell>
          <cell r="J3096">
            <v>0</v>
          </cell>
        </row>
        <row r="3097">
          <cell r="A3097" t="str">
            <v>INE230I01018</v>
          </cell>
          <cell r="B3097">
            <v>2027</v>
          </cell>
          <cell r="C3097">
            <v>243938</v>
          </cell>
          <cell r="D3097" t="str">
            <v>Hawa Engineers Ltd.</v>
          </cell>
          <cell r="E3097" t="str">
            <v>Capital Goods</v>
          </cell>
          <cell r="F3097" t="str">
            <v>HAWAENG IN</v>
          </cell>
          <cell r="G3097" t="str">
            <v>INE230I01018</v>
          </cell>
          <cell r="H3097">
            <v>44.291584</v>
          </cell>
          <cell r="I3097" t="str">
            <v>Small Cap</v>
          </cell>
          <cell r="J3097">
            <v>0</v>
          </cell>
        </row>
        <row r="3098">
          <cell r="A3098" t="str">
            <v>INE865B01016</v>
          </cell>
          <cell r="B3098">
            <v>1058</v>
          </cell>
          <cell r="C3098">
            <v>130427</v>
          </cell>
          <cell r="D3098" t="str">
            <v>Choksi Asia Ltd.</v>
          </cell>
          <cell r="E3098" t="str">
            <v>Photographic Product</v>
          </cell>
          <cell r="F3098" t="str">
            <v>CKIM IN</v>
          </cell>
          <cell r="G3098" t="str">
            <v>INE865B01016</v>
          </cell>
          <cell r="H3098">
            <v>50.677113456000001</v>
          </cell>
          <cell r="I3098" t="str">
            <v>Small Cap</v>
          </cell>
          <cell r="J3098">
            <v>0</v>
          </cell>
        </row>
        <row r="3099">
          <cell r="A3099" t="str">
            <v>INE639K01016</v>
          </cell>
          <cell r="B3099">
            <v>4425</v>
          </cell>
          <cell r="C3099">
            <v>210551</v>
          </cell>
          <cell r="D3099" t="str">
            <v>Satchmo Holdings Ltd.</v>
          </cell>
          <cell r="E3099" t="str">
            <v>Realty</v>
          </cell>
          <cell r="F3099" t="str">
            <v>NEH IN</v>
          </cell>
          <cell r="G3099" t="str">
            <v>INE639K01016</v>
          </cell>
          <cell r="H3099">
            <v>53.374548599999997</v>
          </cell>
          <cell r="I3099" t="str">
            <v>Small Cap</v>
          </cell>
          <cell r="J3099">
            <v>0</v>
          </cell>
        </row>
        <row r="3100">
          <cell r="A3100" t="str">
            <v>INE875N01036</v>
          </cell>
          <cell r="B3100">
            <v>619</v>
          </cell>
          <cell r="C3100">
            <v>124602</v>
          </cell>
          <cell r="D3100" t="str">
            <v>Bandaram Pharma Packtech Ltd.</v>
          </cell>
          <cell r="E3100" t="str">
            <v>Healthcare</v>
          </cell>
          <cell r="F3100" t="str">
            <v>BANDARAM IN</v>
          </cell>
          <cell r="G3100" t="str">
            <v>INE875N01036</v>
          </cell>
          <cell r="H3100">
            <v>40.14</v>
          </cell>
          <cell r="I3100" t="str">
            <v>Small Cap</v>
          </cell>
          <cell r="J3100">
            <v>0</v>
          </cell>
        </row>
        <row r="3101">
          <cell r="A3101" t="str">
            <v>INE012E01035</v>
          </cell>
          <cell r="B3101">
            <v>1335</v>
          </cell>
          <cell r="C3101">
            <v>130959</v>
          </cell>
          <cell r="D3101" t="str">
            <v>Diana Tea Company Ltd.</v>
          </cell>
          <cell r="E3101" t="str">
            <v>Agri</v>
          </cell>
          <cell r="F3101" t="str">
            <v>DNT IN</v>
          </cell>
          <cell r="G3101" t="str">
            <v>INE012E01035</v>
          </cell>
          <cell r="H3101">
            <v>46.472099999999998</v>
          </cell>
          <cell r="I3101" t="str">
            <v>Small Cap</v>
          </cell>
          <cell r="J3101">
            <v>0</v>
          </cell>
        </row>
        <row r="3102">
          <cell r="A3102" t="str">
            <v>INE365S01045</v>
          </cell>
          <cell r="B3102">
            <v>5245</v>
          </cell>
          <cell r="C3102">
            <v>278157</v>
          </cell>
          <cell r="D3102" t="str">
            <v>Thinkink Picturez Ltd.</v>
          </cell>
          <cell r="E3102" t="str">
            <v>Media &amp; Entertainment</v>
          </cell>
          <cell r="F3102" t="str">
            <v>TISL IN</v>
          </cell>
          <cell r="G3102" t="str">
            <v>INE365S01045</v>
          </cell>
          <cell r="H3102">
            <v>39.820031999999998</v>
          </cell>
          <cell r="I3102" t="str">
            <v>Small Cap</v>
          </cell>
          <cell r="J3102">
            <v>0</v>
          </cell>
        </row>
        <row r="3103">
          <cell r="A3103" t="str">
            <v>INE388C01017</v>
          </cell>
          <cell r="B3103">
            <v>3287</v>
          </cell>
          <cell r="C3103">
            <v>130169</v>
          </cell>
          <cell r="D3103" t="str">
            <v>Mohit Paper Mills Ltd.</v>
          </cell>
          <cell r="E3103" t="str">
            <v>Paper</v>
          </cell>
          <cell r="F3103" t="str">
            <v>MHPM IN</v>
          </cell>
          <cell r="G3103" t="str">
            <v>INE388C01017</v>
          </cell>
          <cell r="H3103">
            <v>43.33</v>
          </cell>
          <cell r="I3103" t="str">
            <v>Small Cap</v>
          </cell>
          <cell r="J3103">
            <v>0</v>
          </cell>
        </row>
        <row r="3104">
          <cell r="A3104" t="str">
            <v>INE0QXT01018</v>
          </cell>
          <cell r="B3104">
            <v>4335</v>
          </cell>
          <cell r="C3104">
            <v>313478</v>
          </cell>
          <cell r="D3104" t="str">
            <v>Sai Swami Metals &amp; Alloys Ltd.</v>
          </cell>
          <cell r="E3104" t="str">
            <v>Trading</v>
          </cell>
          <cell r="F3104" t="str">
            <v>SAI IN</v>
          </cell>
          <cell r="G3104" t="str">
            <v>INE0QXT01018</v>
          </cell>
          <cell r="H3104">
            <v>45.105223289999998</v>
          </cell>
          <cell r="I3104" t="str">
            <v>Small Cap</v>
          </cell>
          <cell r="J3104">
            <v>0</v>
          </cell>
        </row>
        <row r="3105">
          <cell r="A3105" t="str">
            <v>INE0C4I01011</v>
          </cell>
          <cell r="B3105">
            <v>4760</v>
          </cell>
          <cell r="C3105">
            <v>254975</v>
          </cell>
          <cell r="D3105" t="str">
            <v>SM Auto Stamping Ltd.</v>
          </cell>
          <cell r="E3105" t="str">
            <v>Automobile &amp; Ancillaries</v>
          </cell>
          <cell r="F3105" t="str">
            <v>SMAUTO IN</v>
          </cell>
          <cell r="G3105" t="str">
            <v>INE0C4I01011</v>
          </cell>
          <cell r="H3105">
            <v>37.641537999999997</v>
          </cell>
          <cell r="I3105" t="str">
            <v>Small Cap</v>
          </cell>
          <cell r="J3105">
            <v>0</v>
          </cell>
        </row>
        <row r="3106">
          <cell r="A3106" t="str">
            <v>INE537A01013</v>
          </cell>
          <cell r="B3106">
            <v>1940</v>
          </cell>
          <cell r="C3106">
            <v>100170</v>
          </cell>
          <cell r="D3106" t="str">
            <v>GTN Industries Ltd.</v>
          </cell>
          <cell r="E3106" t="str">
            <v>Textile</v>
          </cell>
          <cell r="F3106" t="str">
            <v>GTN IN</v>
          </cell>
          <cell r="G3106" t="str">
            <v>INE537A01013</v>
          </cell>
          <cell r="H3106">
            <v>41.816261152000003</v>
          </cell>
          <cell r="I3106" t="str">
            <v>Small Cap</v>
          </cell>
          <cell r="J3106">
            <v>0</v>
          </cell>
        </row>
        <row r="3107">
          <cell r="A3107" t="str">
            <v>INE030T01027</v>
          </cell>
          <cell r="B3107">
            <v>5194</v>
          </cell>
          <cell r="C3107">
            <v>275502</v>
          </cell>
          <cell r="D3107" t="str">
            <v>Tejnaksh Healthcare Ltd.</v>
          </cell>
          <cell r="E3107" t="str">
            <v>Healthcare</v>
          </cell>
          <cell r="F3107" t="str">
            <v>THL IN</v>
          </cell>
          <cell r="G3107" t="str">
            <v>INE030T01027</v>
          </cell>
          <cell r="H3107">
            <v>37.417651200000002</v>
          </cell>
          <cell r="I3107" t="str">
            <v>Small Cap</v>
          </cell>
          <cell r="J3107">
            <v>0</v>
          </cell>
        </row>
        <row r="3108">
          <cell r="A3108" t="str">
            <v>INE07BK01011</v>
          </cell>
          <cell r="B3108">
            <v>2074</v>
          </cell>
          <cell r="C3108">
            <v>102133</v>
          </cell>
          <cell r="D3108" t="str">
            <v>Hemadri Cements Ltd.</v>
          </cell>
          <cell r="E3108" t="str">
            <v>Construction Materials</v>
          </cell>
          <cell r="F3108" t="str">
            <v>HC IN</v>
          </cell>
          <cell r="G3108" t="str">
            <v>INE07BK01011</v>
          </cell>
          <cell r="H3108">
            <v>37.885599999999997</v>
          </cell>
          <cell r="I3108" t="str">
            <v>Small Cap</v>
          </cell>
          <cell r="J3108">
            <v>0</v>
          </cell>
        </row>
        <row r="3109">
          <cell r="A3109" t="str">
            <v>INE353H01010</v>
          </cell>
          <cell r="B3109">
            <v>4936</v>
          </cell>
          <cell r="C3109">
            <v>132730</v>
          </cell>
          <cell r="D3109" t="str">
            <v>STL Global Ltd.</v>
          </cell>
          <cell r="E3109" t="str">
            <v>Textile</v>
          </cell>
          <cell r="F3109" t="str">
            <v>SHGL IN</v>
          </cell>
          <cell r="G3109" t="str">
            <v>INE353H01010</v>
          </cell>
          <cell r="H3109">
            <v>0</v>
          </cell>
          <cell r="I3109" t="str">
            <v>Small Cap</v>
          </cell>
          <cell r="J3109">
            <v>13.48</v>
          </cell>
        </row>
        <row r="3110">
          <cell r="A3110" t="str">
            <v>INE845A01028</v>
          </cell>
          <cell r="B3110">
            <v>2737</v>
          </cell>
          <cell r="C3110">
            <v>107946</v>
          </cell>
          <cell r="D3110" t="str">
            <v>Kiduja India Ltd.</v>
          </cell>
          <cell r="E3110" t="str">
            <v>Finance</v>
          </cell>
          <cell r="F3110" t="str">
            <v>KDJ IN</v>
          </cell>
          <cell r="G3110" t="str">
            <v>INE845A01028</v>
          </cell>
          <cell r="H3110">
            <v>53.616</v>
          </cell>
          <cell r="I3110" t="str">
            <v>Small Cap</v>
          </cell>
          <cell r="J3110">
            <v>0</v>
          </cell>
        </row>
        <row r="3111">
          <cell r="A3111" t="str">
            <v>INE141D01018</v>
          </cell>
          <cell r="B3111">
            <v>5125</v>
          </cell>
          <cell r="C3111">
            <v>123419</v>
          </cell>
          <cell r="D3111" t="str">
            <v>Tamilnadu Telecommunications Ltd.</v>
          </cell>
          <cell r="E3111" t="str">
            <v>Electricals</v>
          </cell>
          <cell r="F3111" t="str">
            <v>TNT IN</v>
          </cell>
          <cell r="G3111" t="str">
            <v>INE141D01018</v>
          </cell>
          <cell r="H3111">
            <v>60.207557999999999</v>
          </cell>
          <cell r="I3111" t="str">
            <v>Small Cap</v>
          </cell>
          <cell r="J3111">
            <v>12.98</v>
          </cell>
        </row>
        <row r="3112">
          <cell r="A3112" t="str">
            <v>INE104A01012</v>
          </cell>
          <cell r="B3112">
            <v>2720</v>
          </cell>
          <cell r="C3112">
            <v>100239</v>
          </cell>
          <cell r="D3112" t="str">
            <v>KG Denim Ltd.</v>
          </cell>
          <cell r="E3112" t="str">
            <v>Textile</v>
          </cell>
          <cell r="F3112" t="str">
            <v>KGD IN</v>
          </cell>
          <cell r="G3112" t="str">
            <v>INE104A01012</v>
          </cell>
          <cell r="H3112">
            <v>54.557291599999999</v>
          </cell>
          <cell r="I3112" t="str">
            <v>Small Cap</v>
          </cell>
          <cell r="J3112">
            <v>0</v>
          </cell>
        </row>
        <row r="3113">
          <cell r="A3113" t="str">
            <v>INE227B01019</v>
          </cell>
          <cell r="B3113">
            <v>2103</v>
          </cell>
          <cell r="C3113">
            <v>131979</v>
          </cell>
          <cell r="D3113" t="str">
            <v>Hind Aluminium Industries Ltd.</v>
          </cell>
          <cell r="E3113" t="str">
            <v>Non - Ferrous Metals</v>
          </cell>
          <cell r="F3113" t="str">
            <v>HAIL IN</v>
          </cell>
          <cell r="G3113" t="str">
            <v>INE227B01019</v>
          </cell>
          <cell r="H3113">
            <v>42.167238599999997</v>
          </cell>
          <cell r="I3113" t="str">
            <v>Small Cap</v>
          </cell>
          <cell r="J3113">
            <v>0</v>
          </cell>
        </row>
        <row r="3114">
          <cell r="A3114" t="str">
            <v>INE0S9501014</v>
          </cell>
          <cell r="B3114">
            <v>2733</v>
          </cell>
          <cell r="C3114">
            <v>315452</v>
          </cell>
          <cell r="D3114" t="str">
            <v>Khyati Global Ventures Ltd.</v>
          </cell>
          <cell r="E3114" t="str">
            <v>Trading</v>
          </cell>
          <cell r="F3114" t="str">
            <v>KGVL IN</v>
          </cell>
          <cell r="G3114" t="str">
            <v>INE0S9501014</v>
          </cell>
          <cell r="H3114">
            <v>0</v>
          </cell>
          <cell r="I3114" t="str">
            <v>Small Cap</v>
          </cell>
          <cell r="J3114">
            <v>0</v>
          </cell>
        </row>
        <row r="3115">
          <cell r="A3115" t="str">
            <v>INE965H01011</v>
          </cell>
          <cell r="B3115">
            <v>4740</v>
          </cell>
          <cell r="C3115">
            <v>132795</v>
          </cell>
          <cell r="D3115" t="str">
            <v>Siti Networks Ltd.</v>
          </cell>
          <cell r="E3115" t="str">
            <v>Media &amp; Entertainment</v>
          </cell>
          <cell r="F3115" t="str">
            <v>SITINET IN</v>
          </cell>
          <cell r="G3115" t="str">
            <v>INE965H01011</v>
          </cell>
          <cell r="H3115">
            <v>42.730638552000002</v>
          </cell>
          <cell r="I3115" t="str">
            <v>Small Cap</v>
          </cell>
          <cell r="J3115">
            <v>0.49</v>
          </cell>
        </row>
        <row r="3116">
          <cell r="A3116" t="str">
            <v>INE925C01016</v>
          </cell>
          <cell r="B3116">
            <v>2978</v>
          </cell>
          <cell r="C3116">
            <v>115093</v>
          </cell>
          <cell r="D3116" t="str">
            <v>Madhav Marbles And Granites Ltd.</v>
          </cell>
          <cell r="E3116" t="str">
            <v>Construction Materials</v>
          </cell>
          <cell r="F3116" t="str">
            <v>MGR IN</v>
          </cell>
          <cell r="G3116" t="str">
            <v>INE925C01016</v>
          </cell>
          <cell r="H3116">
            <v>40.780425999999999</v>
          </cell>
          <cell r="I3116" t="str">
            <v>Small Cap</v>
          </cell>
          <cell r="J3116">
            <v>45.63</v>
          </cell>
        </row>
        <row r="3117">
          <cell r="A3117" t="str">
            <v>INE618F01010</v>
          </cell>
          <cell r="B3117">
            <v>4833</v>
          </cell>
          <cell r="C3117">
            <v>130037</v>
          </cell>
          <cell r="D3117" t="str">
            <v>Sparkle Gold Rock Ltd.</v>
          </cell>
          <cell r="E3117" t="str">
            <v>Textile</v>
          </cell>
          <cell r="F3117" t="str">
            <v>SJAS IN</v>
          </cell>
          <cell r="G3117" t="str">
            <v>INE618F01010</v>
          </cell>
          <cell r="H3117">
            <v>0</v>
          </cell>
          <cell r="I3117" t="str">
            <v>Small Cap</v>
          </cell>
          <cell r="J3117">
            <v>0</v>
          </cell>
        </row>
        <row r="3118">
          <cell r="A3118" t="str">
            <v>INE156E01014</v>
          </cell>
          <cell r="B3118">
            <v>2473</v>
          </cell>
          <cell r="C3118">
            <v>114312</v>
          </cell>
          <cell r="D3118" t="str">
            <v>Jaihind Synthetics Ltd.</v>
          </cell>
          <cell r="E3118" t="str">
            <v>Trading</v>
          </cell>
          <cell r="F3118" t="str">
            <v>JHS IN</v>
          </cell>
          <cell r="G3118" t="str">
            <v>INE156E01014</v>
          </cell>
          <cell r="H3118">
            <v>45.314062595999999</v>
          </cell>
          <cell r="I3118" t="str">
            <v>Small Cap</v>
          </cell>
          <cell r="J3118">
            <v>0</v>
          </cell>
        </row>
        <row r="3119">
          <cell r="A3119" t="str">
            <v>INE957U01011</v>
          </cell>
          <cell r="B3119">
            <v>3184</v>
          </cell>
          <cell r="C3119">
            <v>280948</v>
          </cell>
          <cell r="D3119" t="str">
            <v>Mewar Hi-Tech Engineering Ltd.</v>
          </cell>
          <cell r="E3119" t="str">
            <v>Capital Goods</v>
          </cell>
          <cell r="F3119" t="str">
            <v>MHEL IN</v>
          </cell>
          <cell r="G3119" t="str">
            <v>INE957U01011</v>
          </cell>
          <cell r="H3119">
            <v>0</v>
          </cell>
          <cell r="I3119" t="str">
            <v>Small Cap</v>
          </cell>
          <cell r="J3119">
            <v>0</v>
          </cell>
        </row>
        <row r="3120">
          <cell r="A3120" t="str">
            <v>INE198C01010</v>
          </cell>
          <cell r="B3120">
            <v>947</v>
          </cell>
          <cell r="C3120">
            <v>124440</v>
          </cell>
          <cell r="D3120" t="str">
            <v>Camex Ltd.</v>
          </cell>
          <cell r="E3120" t="str">
            <v>Chemicals</v>
          </cell>
          <cell r="F3120" t="str">
            <v>CAMX IN</v>
          </cell>
          <cell r="G3120" t="str">
            <v>INE198C01010</v>
          </cell>
          <cell r="H3120">
            <v>37.343424599999999</v>
          </cell>
          <cell r="I3120" t="str">
            <v>Small Cap</v>
          </cell>
          <cell r="J3120">
            <v>0</v>
          </cell>
        </row>
        <row r="3121">
          <cell r="A3121" t="str">
            <v>INE601C01013</v>
          </cell>
          <cell r="B3121">
            <v>1533</v>
          </cell>
          <cell r="C3121">
            <v>100246</v>
          </cell>
          <cell r="D3121" t="str">
            <v>Envair Electrodyne Ltd.</v>
          </cell>
          <cell r="E3121" t="str">
            <v>Capital Goods</v>
          </cell>
          <cell r="F3121" t="str">
            <v>KKE IN</v>
          </cell>
          <cell r="G3121" t="str">
            <v>INE601C01013</v>
          </cell>
          <cell r="H3121">
            <v>33.380159999999997</v>
          </cell>
          <cell r="I3121" t="str">
            <v>Small Cap</v>
          </cell>
          <cell r="J3121">
            <v>0</v>
          </cell>
        </row>
        <row r="3122">
          <cell r="A3122" t="str">
            <v>INE0QFT01015</v>
          </cell>
          <cell r="B3122">
            <v>192</v>
          </cell>
          <cell r="C3122">
            <v>311154</v>
          </cell>
          <cell r="D3122" t="str">
            <v>Aik Pipes &amp; Polymers Ltd.</v>
          </cell>
          <cell r="E3122" t="str">
            <v>Plastic Products</v>
          </cell>
          <cell r="F3122" t="str">
            <v>AIKPIPES IN</v>
          </cell>
          <cell r="G3122" t="str">
            <v>INE0QFT01015</v>
          </cell>
          <cell r="H3122">
            <v>42.504840000000002</v>
          </cell>
          <cell r="I3122" t="str">
            <v>Small Cap</v>
          </cell>
          <cell r="J3122">
            <v>0</v>
          </cell>
        </row>
        <row r="3123">
          <cell r="A3123" t="str">
            <v>INE360J01011</v>
          </cell>
          <cell r="B3123">
            <v>5034</v>
          </cell>
          <cell r="C3123">
            <v>219314</v>
          </cell>
          <cell r="D3123" t="str">
            <v>Suryaamba Spinning Mills Ltd.</v>
          </cell>
          <cell r="E3123" t="str">
            <v>Textile</v>
          </cell>
          <cell r="F3123" t="str">
            <v>SSML IN</v>
          </cell>
          <cell r="G3123" t="str">
            <v>INE360J01011</v>
          </cell>
          <cell r="H3123">
            <v>40.95925768</v>
          </cell>
          <cell r="I3123" t="str">
            <v>Small Cap</v>
          </cell>
          <cell r="J3123">
            <v>0</v>
          </cell>
        </row>
        <row r="3124">
          <cell r="A3124" t="str">
            <v>INE319U01022</v>
          </cell>
          <cell r="B3124">
            <v>1149</v>
          </cell>
          <cell r="C3124">
            <v>206470</v>
          </cell>
          <cell r="D3124" t="str">
            <v>Containerway International Ltd.</v>
          </cell>
          <cell r="E3124" t="str">
            <v>Logistics</v>
          </cell>
          <cell r="F3124" t="str">
            <v>CNT IN</v>
          </cell>
          <cell r="G3124" t="str">
            <v>INE319U01022</v>
          </cell>
          <cell r="H3124">
            <v>36.220986000000003</v>
          </cell>
          <cell r="I3124" t="str">
            <v>Small Cap</v>
          </cell>
          <cell r="J3124">
            <v>0</v>
          </cell>
        </row>
        <row r="3125">
          <cell r="A3125" t="str">
            <v>INE524L01026</v>
          </cell>
          <cell r="B3125">
            <v>2813</v>
          </cell>
          <cell r="C3125">
            <v>222797</v>
          </cell>
          <cell r="D3125" t="str">
            <v>Kridhan Infra Ltd.</v>
          </cell>
          <cell r="E3125" t="str">
            <v>Iron &amp; Steel</v>
          </cell>
          <cell r="F3125" t="str">
            <v>KRID IN</v>
          </cell>
          <cell r="G3125" t="str">
            <v>INE524L01026</v>
          </cell>
          <cell r="H3125">
            <v>37.532565179999999</v>
          </cell>
          <cell r="I3125" t="str">
            <v>Small Cap</v>
          </cell>
          <cell r="J3125">
            <v>3.91</v>
          </cell>
        </row>
        <row r="3126">
          <cell r="A3126" t="str">
            <v>INE0S0I01011</v>
          </cell>
          <cell r="B3126">
            <v>5438</v>
          </cell>
          <cell r="C3126">
            <v>313352</v>
          </cell>
          <cell r="D3126" t="str">
            <v>United Cotfab Ltd.</v>
          </cell>
          <cell r="E3126" t="str">
            <v>Textile</v>
          </cell>
          <cell r="F3126" t="str">
            <v>COTFAB IN</v>
          </cell>
          <cell r="G3126" t="str">
            <v>INE0S0I01011</v>
          </cell>
          <cell r="H3126">
            <v>43.80012</v>
          </cell>
          <cell r="I3126" t="str">
            <v>Small Cap</v>
          </cell>
          <cell r="J3126">
            <v>0</v>
          </cell>
        </row>
        <row r="3127">
          <cell r="A3127" t="str">
            <v>INE067C01025</v>
          </cell>
          <cell r="B3127">
            <v>323</v>
          </cell>
          <cell r="C3127">
            <v>131673</v>
          </cell>
          <cell r="D3127" t="str">
            <v>Anka India Ltd.</v>
          </cell>
          <cell r="E3127" t="str">
            <v>Plastic Products</v>
          </cell>
          <cell r="F3127" t="str">
            <v>ANKA IN</v>
          </cell>
          <cell r="G3127" t="str">
            <v>INE067C01025</v>
          </cell>
          <cell r="H3127">
            <v>331.49566849000001</v>
          </cell>
          <cell r="I3127" t="str">
            <v>Small Cap</v>
          </cell>
          <cell r="J3127">
            <v>0</v>
          </cell>
        </row>
        <row r="3128">
          <cell r="A3128" t="str">
            <v>INE792J01015</v>
          </cell>
          <cell r="B3128">
            <v>1891</v>
          </cell>
          <cell r="C3128">
            <v>131608</v>
          </cell>
          <cell r="D3128" t="str">
            <v>Gorani Industries Ltd.</v>
          </cell>
          <cell r="E3128" t="str">
            <v>Consumer Durables</v>
          </cell>
          <cell r="F3128" t="str">
            <v>GRN IN</v>
          </cell>
          <cell r="G3128" t="str">
            <v>INE792J01015</v>
          </cell>
          <cell r="H3128">
            <v>39.817304999999998</v>
          </cell>
          <cell r="I3128" t="str">
            <v>Small Cap</v>
          </cell>
          <cell r="J3128">
            <v>0</v>
          </cell>
        </row>
        <row r="3129">
          <cell r="A3129" t="str">
            <v>INE989D01010</v>
          </cell>
          <cell r="B3129">
            <v>4223</v>
          </cell>
          <cell r="C3129">
            <v>123021</v>
          </cell>
          <cell r="D3129" t="str">
            <v>Rishi Techtex Ltd.</v>
          </cell>
          <cell r="E3129" t="str">
            <v>Plastic Products</v>
          </cell>
          <cell r="F3129" t="str">
            <v>RISH IN</v>
          </cell>
          <cell r="G3129" t="str">
            <v>INE989D01010</v>
          </cell>
          <cell r="H3129">
            <v>34.959429999999998</v>
          </cell>
          <cell r="I3129" t="str">
            <v>Small Cap</v>
          </cell>
          <cell r="J3129">
            <v>0</v>
          </cell>
        </row>
        <row r="3130">
          <cell r="A3130" t="str">
            <v>INE771E01010</v>
          </cell>
          <cell r="B3130">
            <v>482</v>
          </cell>
          <cell r="C3130">
            <v>131168</v>
          </cell>
          <cell r="D3130" t="str">
            <v>Associated Ceramics Ltd.</v>
          </cell>
          <cell r="E3130" t="str">
            <v>Capital Goods</v>
          </cell>
          <cell r="F3130" t="str">
            <v>ACR IN</v>
          </cell>
          <cell r="G3130" t="str">
            <v>INE771E01010</v>
          </cell>
          <cell r="H3130">
            <v>0</v>
          </cell>
          <cell r="I3130" t="str">
            <v>Small Cap</v>
          </cell>
          <cell r="J3130">
            <v>0</v>
          </cell>
        </row>
        <row r="3131">
          <cell r="A3131" t="str">
            <v>INE760Y01011</v>
          </cell>
          <cell r="B3131">
            <v>449</v>
          </cell>
          <cell r="C3131">
            <v>287894</v>
          </cell>
          <cell r="D3131" t="str">
            <v>Ashoka Metcast Ltd.</v>
          </cell>
          <cell r="E3131" t="str">
            <v>Trading</v>
          </cell>
          <cell r="F3131" t="str">
            <v>AML IN</v>
          </cell>
          <cell r="G3131" t="str">
            <v>INE760Y01011</v>
          </cell>
          <cell r="H3131">
            <v>41.443368</v>
          </cell>
          <cell r="I3131" t="str">
            <v>Small Cap</v>
          </cell>
          <cell r="J3131">
            <v>16.600000000000001</v>
          </cell>
        </row>
        <row r="3132">
          <cell r="A3132" t="str">
            <v>INE695D01021</v>
          </cell>
          <cell r="B3132">
            <v>5705</v>
          </cell>
          <cell r="C3132">
            <v>101370</v>
          </cell>
          <cell r="D3132" t="str">
            <v>Walchand Peoplefirst Ltd.</v>
          </cell>
          <cell r="E3132" t="str">
            <v>Finance</v>
          </cell>
          <cell r="F3132" t="str">
            <v>WPFL IN</v>
          </cell>
          <cell r="G3132" t="str">
            <v>INE695D01021</v>
          </cell>
          <cell r="H3132">
            <v>40.944848999999998</v>
          </cell>
          <cell r="I3132" t="str">
            <v>Small Cap</v>
          </cell>
          <cell r="J3132">
            <v>0</v>
          </cell>
        </row>
        <row r="3133">
          <cell r="A3133" t="str">
            <v>INE676G01024</v>
          </cell>
          <cell r="B3133">
            <v>3261</v>
          </cell>
          <cell r="C3133">
            <v>121244</v>
          </cell>
          <cell r="D3133" t="str">
            <v>MKP Mobility Ltd.</v>
          </cell>
          <cell r="E3133" t="str">
            <v>Textile</v>
          </cell>
          <cell r="F3133" t="str">
            <v>CDS IN</v>
          </cell>
          <cell r="G3133" t="str">
            <v>INE676G01024</v>
          </cell>
          <cell r="H3133">
            <v>47.481537600000003</v>
          </cell>
          <cell r="I3133" t="str">
            <v>Small Cap</v>
          </cell>
          <cell r="J3133">
            <v>0</v>
          </cell>
        </row>
        <row r="3134">
          <cell r="A3134" t="str">
            <v>INE308E01029</v>
          </cell>
          <cell r="B3134">
            <v>5061</v>
          </cell>
          <cell r="C3134">
            <v>105590</v>
          </cell>
          <cell r="D3134" t="str">
            <v>SVP Global Textiles Ltd.</v>
          </cell>
          <cell r="E3134" t="str">
            <v>Textile</v>
          </cell>
          <cell r="F3134" t="str">
            <v>SVPGLOB IN</v>
          </cell>
          <cell r="G3134" t="str">
            <v>INE308E01029</v>
          </cell>
          <cell r="H3134">
            <v>44.274999999999999</v>
          </cell>
          <cell r="I3134" t="str">
            <v>Small Cap</v>
          </cell>
          <cell r="J3134">
            <v>3.49</v>
          </cell>
        </row>
        <row r="3135">
          <cell r="A3135" t="str">
            <v>INE0LB101011</v>
          </cell>
          <cell r="B3135">
            <v>3384</v>
          </cell>
          <cell r="C3135">
            <v>315990</v>
          </cell>
          <cell r="D3135" t="str">
            <v>NACDAC Infrastructure Ltd.</v>
          </cell>
          <cell r="E3135" t="str">
            <v>Infrastructure</v>
          </cell>
          <cell r="F3135" t="str">
            <v>NACDAC IN</v>
          </cell>
          <cell r="G3135" t="str">
            <v>INE0LB101011</v>
          </cell>
          <cell r="H3135">
            <v>33.890937919999999</v>
          </cell>
          <cell r="I3135" t="str">
            <v>Small Cap</v>
          </cell>
          <cell r="J3135">
            <v>0</v>
          </cell>
        </row>
        <row r="3136">
          <cell r="A3136" t="str">
            <v>INE436N01029</v>
          </cell>
          <cell r="B3136">
            <v>149</v>
          </cell>
          <cell r="C3136">
            <v>237552</v>
          </cell>
          <cell r="D3136" t="str">
            <v>Advance Metering Technology Ltd.</v>
          </cell>
          <cell r="E3136" t="str">
            <v>Capital Goods</v>
          </cell>
          <cell r="F3136" t="str">
            <v>AMTL IN</v>
          </cell>
          <cell r="G3136" t="str">
            <v>INE436N01029</v>
          </cell>
          <cell r="H3136">
            <v>42.343537842000003</v>
          </cell>
          <cell r="I3136" t="str">
            <v>Small Cap</v>
          </cell>
          <cell r="J3136">
            <v>0</v>
          </cell>
        </row>
        <row r="3137">
          <cell r="A3137" t="str">
            <v>INE040F01033</v>
          </cell>
          <cell r="B3137">
            <v>3483</v>
          </cell>
          <cell r="C3137">
            <v>109040</v>
          </cell>
          <cell r="D3137" t="str">
            <v>Netlink Solutions (India) Ltd.</v>
          </cell>
          <cell r="E3137" t="str">
            <v>IT</v>
          </cell>
          <cell r="F3137" t="str">
            <v>VCRC IN</v>
          </cell>
          <cell r="G3137" t="str">
            <v>INE040F01033</v>
          </cell>
          <cell r="H3137">
            <v>43.856761499999998</v>
          </cell>
          <cell r="I3137" t="str">
            <v>Small Cap</v>
          </cell>
          <cell r="J3137">
            <v>0</v>
          </cell>
        </row>
        <row r="3138">
          <cell r="A3138" t="str">
            <v>INE183Q01020</v>
          </cell>
          <cell r="B3138">
            <v>1154</v>
          </cell>
          <cell r="C3138">
            <v>243561</v>
          </cell>
          <cell r="D3138" t="str">
            <v>Continental Securities Ltd.</v>
          </cell>
          <cell r="E3138" t="str">
            <v>Finance</v>
          </cell>
          <cell r="F3138" t="str">
            <v>CONT IN</v>
          </cell>
          <cell r="G3138" t="str">
            <v>INE183Q01020</v>
          </cell>
          <cell r="H3138">
            <v>46.073475000000002</v>
          </cell>
          <cell r="I3138" t="str">
            <v>Small Cap</v>
          </cell>
          <cell r="J3138">
            <v>0</v>
          </cell>
        </row>
        <row r="3139">
          <cell r="A3139" t="str">
            <v>INE950C01014</v>
          </cell>
          <cell r="B3139">
            <v>2165</v>
          </cell>
          <cell r="C3139">
            <v>102873</v>
          </cell>
          <cell r="D3139" t="str">
            <v>HP Cotton Textile Mills Ltd.</v>
          </cell>
          <cell r="E3139" t="str">
            <v>Textile</v>
          </cell>
          <cell r="F3139" t="str">
            <v>HPCT IN</v>
          </cell>
          <cell r="G3139" t="str">
            <v>INE950C01014</v>
          </cell>
          <cell r="H3139">
            <v>41.161389999999997</v>
          </cell>
          <cell r="I3139" t="str">
            <v>Small Cap</v>
          </cell>
          <cell r="J3139">
            <v>0</v>
          </cell>
        </row>
        <row r="3140">
          <cell r="A3140" t="str">
            <v>INE726X01014</v>
          </cell>
          <cell r="B3140">
            <v>4826</v>
          </cell>
          <cell r="C3140">
            <v>216924</v>
          </cell>
          <cell r="D3140" t="str">
            <v>SPA Capital Services Ltd.</v>
          </cell>
          <cell r="E3140" t="str">
            <v>Finance</v>
          </cell>
          <cell r="F3140" t="str">
            <v>SPACAPS IN</v>
          </cell>
          <cell r="G3140" t="str">
            <v>INE726X01014</v>
          </cell>
          <cell r="H3140">
            <v>0</v>
          </cell>
          <cell r="I3140" t="str">
            <v>Small Cap</v>
          </cell>
          <cell r="J3140">
            <v>0</v>
          </cell>
        </row>
        <row r="3141">
          <cell r="A3141" t="str">
            <v>INE10XX01012</v>
          </cell>
          <cell r="B3141">
            <v>4848</v>
          </cell>
          <cell r="C3141">
            <v>318115</v>
          </cell>
          <cell r="D3141" t="str">
            <v>Spinaroo Commercial Ltd.</v>
          </cell>
          <cell r="E3141" t="str">
            <v>FMCG</v>
          </cell>
          <cell r="F3141" t="str">
            <v>SPINAROO IN</v>
          </cell>
          <cell r="G3141" t="str">
            <v>INE10XX01012</v>
          </cell>
          <cell r="H3141">
            <v>51.748606000000002</v>
          </cell>
          <cell r="I3141" t="str">
            <v>Small Cap</v>
          </cell>
          <cell r="J3141">
            <v>0</v>
          </cell>
        </row>
        <row r="3142">
          <cell r="A3142" t="str">
            <v>INE807A01010</v>
          </cell>
          <cell r="B3142">
            <v>1023</v>
          </cell>
          <cell r="C3142">
            <v>130747</v>
          </cell>
          <cell r="D3142" t="str">
            <v>Challani Capital Ltd.</v>
          </cell>
          <cell r="E3142" t="str">
            <v>Finance</v>
          </cell>
          <cell r="F3142" t="str">
            <v>IDAF IN</v>
          </cell>
          <cell r="G3142" t="str">
            <v>INE807A01010</v>
          </cell>
          <cell r="H3142">
            <v>43.185000000000002</v>
          </cell>
          <cell r="I3142" t="str">
            <v>Small Cap</v>
          </cell>
          <cell r="J3142">
            <v>0</v>
          </cell>
        </row>
        <row r="3143">
          <cell r="A3143" t="str">
            <v>INE954E01012</v>
          </cell>
          <cell r="B3143">
            <v>3286</v>
          </cell>
          <cell r="C3143">
            <v>131453</v>
          </cell>
          <cell r="D3143" t="str">
            <v>Mohit Industries Ltd.</v>
          </cell>
          <cell r="E3143" t="str">
            <v>Textile</v>
          </cell>
          <cell r="F3143" t="str">
            <v>MHFB IN</v>
          </cell>
          <cell r="G3143" t="str">
            <v>INE954E01012</v>
          </cell>
          <cell r="H3143">
            <v>53.968675900000001</v>
          </cell>
          <cell r="I3143" t="str">
            <v>Small Cap</v>
          </cell>
          <cell r="J3143">
            <v>38.06</v>
          </cell>
        </row>
        <row r="3144">
          <cell r="A3144" t="str">
            <v>INE972C01018</v>
          </cell>
          <cell r="B3144">
            <v>733</v>
          </cell>
          <cell r="C3144">
            <v>124534</v>
          </cell>
          <cell r="D3144" t="str">
            <v>Bhaskar Agrochemicals Ltd.</v>
          </cell>
          <cell r="E3144" t="str">
            <v>Chemicals</v>
          </cell>
          <cell r="F3144" t="str">
            <v>BHAG IN</v>
          </cell>
          <cell r="G3144" t="str">
            <v>INE972C01018</v>
          </cell>
          <cell r="H3144">
            <v>57.748781805</v>
          </cell>
          <cell r="I3144" t="str">
            <v>Small Cap</v>
          </cell>
          <cell r="J3144">
            <v>0</v>
          </cell>
        </row>
        <row r="3145">
          <cell r="A3145" t="str">
            <v>INE575D01041</v>
          </cell>
          <cell r="B3145">
            <v>1233</v>
          </cell>
          <cell r="C3145">
            <v>285016</v>
          </cell>
          <cell r="D3145" t="str">
            <v>Danube Industries Ltd.</v>
          </cell>
          <cell r="E3145" t="str">
            <v>Trading</v>
          </cell>
          <cell r="F3145" t="str">
            <v>DANUBE IN</v>
          </cell>
          <cell r="G3145" t="str">
            <v>INE575D01041</v>
          </cell>
          <cell r="H3145">
            <v>44.949060000000003</v>
          </cell>
          <cell r="I3145" t="str">
            <v>Small Cap</v>
          </cell>
          <cell r="J3145">
            <v>0</v>
          </cell>
        </row>
        <row r="3146">
          <cell r="A3146" t="str">
            <v>INE167F01018</v>
          </cell>
          <cell r="B3146">
            <v>2004</v>
          </cell>
          <cell r="C3146">
            <v>131971</v>
          </cell>
          <cell r="D3146" t="str">
            <v>Hari Govind International Ltd.</v>
          </cell>
          <cell r="E3146" t="str">
            <v>Textile</v>
          </cell>
          <cell r="F3146" t="str">
            <v>HGI IN</v>
          </cell>
          <cell r="G3146" t="str">
            <v>INE167F01018</v>
          </cell>
          <cell r="H3146">
            <v>0</v>
          </cell>
          <cell r="I3146" t="str">
            <v>Small Cap</v>
          </cell>
          <cell r="J3146">
            <v>0</v>
          </cell>
        </row>
        <row r="3147">
          <cell r="A3147" t="str">
            <v>INE618D01015</v>
          </cell>
          <cell r="B3147">
            <v>4951</v>
          </cell>
          <cell r="C3147">
            <v>106003</v>
          </cell>
          <cell r="D3147" t="str">
            <v>Sudal Industries Ltd.</v>
          </cell>
          <cell r="E3147" t="str">
            <v>Non - Ferrous Metals</v>
          </cell>
          <cell r="F3147" t="str">
            <v>SUDAI IN</v>
          </cell>
          <cell r="G3147" t="str">
            <v>INE618D01015</v>
          </cell>
          <cell r="H3147">
            <v>85.125812514000003</v>
          </cell>
          <cell r="I3147" t="str">
            <v>Small Cap</v>
          </cell>
          <cell r="J3147">
            <v>0</v>
          </cell>
        </row>
        <row r="3148">
          <cell r="A3148" t="str">
            <v>INE879E01037</v>
          </cell>
          <cell r="B3148">
            <v>2649</v>
          </cell>
          <cell r="C3148">
            <v>106184</v>
          </cell>
          <cell r="D3148" t="str">
            <v>Kanani Industries Ltd.</v>
          </cell>
          <cell r="E3148" t="str">
            <v>Diamond  &amp;  Jewellery</v>
          </cell>
          <cell r="F3148" t="str">
            <v>KAIL IN</v>
          </cell>
          <cell r="G3148" t="str">
            <v>INE879E01037</v>
          </cell>
          <cell r="H3148">
            <v>39.177864</v>
          </cell>
          <cell r="I3148" t="str">
            <v>Small Cap</v>
          </cell>
          <cell r="J3148">
            <v>1.96</v>
          </cell>
        </row>
        <row r="3149">
          <cell r="A3149" t="str">
            <v>INE338C01012</v>
          </cell>
          <cell r="B3149">
            <v>442</v>
          </cell>
          <cell r="C3149">
            <v>126847</v>
          </cell>
          <cell r="D3149" t="str">
            <v>Ashirwad Steels &amp; Industries Ltd.</v>
          </cell>
          <cell r="E3149" t="str">
            <v>Iron &amp; Steel</v>
          </cell>
          <cell r="F3149" t="str">
            <v>ARSI IN</v>
          </cell>
          <cell r="G3149" t="str">
            <v>INE338C01012</v>
          </cell>
          <cell r="H3149">
            <v>40.35</v>
          </cell>
          <cell r="I3149" t="str">
            <v>Small Cap</v>
          </cell>
          <cell r="J3149">
            <v>0</v>
          </cell>
        </row>
        <row r="3150">
          <cell r="A3150" t="str">
            <v>INE12IB01015</v>
          </cell>
          <cell r="B3150">
            <v>2358</v>
          </cell>
          <cell r="C3150">
            <v>317394</v>
          </cell>
          <cell r="D3150" t="str">
            <v>Infonative Solutions Ltd.</v>
          </cell>
          <cell r="E3150" t="str">
            <v>IT</v>
          </cell>
          <cell r="F3150" t="str">
            <v>INFONATI IN</v>
          </cell>
          <cell r="G3150" t="str">
            <v>INE12IB01015</v>
          </cell>
          <cell r="H3150">
            <v>37.912959999999998</v>
          </cell>
          <cell r="I3150" t="str">
            <v>Small Cap</v>
          </cell>
          <cell r="J3150">
            <v>0</v>
          </cell>
        </row>
        <row r="3151">
          <cell r="A3151" t="str">
            <v>INE858Q01019</v>
          </cell>
          <cell r="B3151">
            <v>3142</v>
          </cell>
          <cell r="C3151">
            <v>268435</v>
          </cell>
          <cell r="D3151" t="str">
            <v>Medico Intercontinental Ltd.</v>
          </cell>
          <cell r="E3151" t="str">
            <v>Trading</v>
          </cell>
          <cell r="F3151" t="str">
            <v>MILL IN</v>
          </cell>
          <cell r="G3151" t="str">
            <v>INE858Q01019</v>
          </cell>
          <cell r="H3151">
            <v>36.99</v>
          </cell>
          <cell r="I3151" t="str">
            <v>Small Cap</v>
          </cell>
          <cell r="J3151">
            <v>0</v>
          </cell>
        </row>
        <row r="3152">
          <cell r="A3152" t="str">
            <v>INE923Y01023</v>
          </cell>
          <cell r="B3152">
            <v>2705</v>
          </cell>
          <cell r="C3152">
            <v>287962</v>
          </cell>
          <cell r="D3152" t="str">
            <v>Kenvi Jewels Ltd.</v>
          </cell>
          <cell r="E3152" t="str">
            <v>Diamond  &amp;  Jewellery</v>
          </cell>
          <cell r="F3152" t="str">
            <v>KENVI IN</v>
          </cell>
          <cell r="G3152" t="str">
            <v>INE923Y01023</v>
          </cell>
          <cell r="H3152">
            <v>40.062515157999997</v>
          </cell>
          <cell r="I3152" t="str">
            <v>Small Cap</v>
          </cell>
          <cell r="J3152">
            <v>0</v>
          </cell>
        </row>
        <row r="3153">
          <cell r="A3153" t="str">
            <v>INE579D01019</v>
          </cell>
          <cell r="B3153">
            <v>4739</v>
          </cell>
          <cell r="C3153">
            <v>112589</v>
          </cell>
          <cell r="D3153" t="str">
            <v>Sita Enterprises Ltd.</v>
          </cell>
          <cell r="E3153" t="str">
            <v>Finance</v>
          </cell>
          <cell r="F3153" t="str">
            <v>SEN IN</v>
          </cell>
          <cell r="G3153" t="str">
            <v>INE579D01019</v>
          </cell>
          <cell r="H3153">
            <v>54.51</v>
          </cell>
          <cell r="I3153" t="str">
            <v>Small Cap</v>
          </cell>
          <cell r="J3153">
            <v>0</v>
          </cell>
        </row>
        <row r="3154">
          <cell r="A3154" t="str">
            <v>INE631D01026</v>
          </cell>
          <cell r="B3154">
            <v>1691</v>
          </cell>
          <cell r="C3154">
            <v>105250</v>
          </cell>
          <cell r="D3154" t="str">
            <v>G.G. Dandekar Properties Ltd.</v>
          </cell>
          <cell r="E3154" t="str">
            <v>Capital Goods</v>
          </cell>
          <cell r="F3154" t="str">
            <v>GGD IN</v>
          </cell>
          <cell r="G3154" t="str">
            <v>INE631D01026</v>
          </cell>
          <cell r="H3154">
            <v>41.895444212999998</v>
          </cell>
          <cell r="I3154" t="str">
            <v>Small Cap</v>
          </cell>
          <cell r="J3154">
            <v>0</v>
          </cell>
        </row>
        <row r="3155">
          <cell r="A3155" t="str">
            <v>INE232L01018</v>
          </cell>
          <cell r="B3155">
            <v>3377</v>
          </cell>
          <cell r="C3155">
            <v>225034</v>
          </cell>
          <cell r="D3155" t="str">
            <v>My Money Securities Ltd.</v>
          </cell>
          <cell r="E3155" t="str">
            <v>Finance</v>
          </cell>
          <cell r="F3155" t="str">
            <v>MYM IN</v>
          </cell>
          <cell r="G3155" t="str">
            <v>INE232L01018</v>
          </cell>
          <cell r="H3155">
            <v>80.574238800000003</v>
          </cell>
          <cell r="I3155" t="str">
            <v>Small Cap</v>
          </cell>
          <cell r="J3155">
            <v>0</v>
          </cell>
        </row>
        <row r="3156">
          <cell r="A3156" t="str">
            <v>INE308N01012</v>
          </cell>
          <cell r="B3156">
            <v>4822</v>
          </cell>
          <cell r="C3156">
            <v>113498</v>
          </cell>
          <cell r="D3156" t="str">
            <v>Southern Magnesium &amp; Chemicals Ltd.</v>
          </cell>
          <cell r="E3156" t="str">
            <v>Non - Ferrous Metals</v>
          </cell>
          <cell r="F3156" t="str">
            <v>SMGC IN</v>
          </cell>
          <cell r="G3156" t="str">
            <v>INE308N01012</v>
          </cell>
          <cell r="H3156">
            <v>33.15</v>
          </cell>
          <cell r="I3156" t="str">
            <v>Small Cap</v>
          </cell>
          <cell r="J3156">
            <v>0</v>
          </cell>
        </row>
        <row r="3157">
          <cell r="A3157" t="str">
            <v>INE776I01010</v>
          </cell>
          <cell r="B3157">
            <v>3167</v>
          </cell>
          <cell r="C3157">
            <v>271118</v>
          </cell>
          <cell r="D3157" t="str">
            <v>MEP Infrastructure Developers Ltd.</v>
          </cell>
          <cell r="E3157" t="str">
            <v>Infrastructure</v>
          </cell>
          <cell r="F3157" t="str">
            <v>MIDL IN</v>
          </cell>
          <cell r="G3157" t="str">
            <v>INE776I01010</v>
          </cell>
          <cell r="H3157">
            <v>28.674191854</v>
          </cell>
          <cell r="I3157" t="str">
            <v>Small Cap</v>
          </cell>
          <cell r="J3157">
            <v>1.54</v>
          </cell>
        </row>
        <row r="3158">
          <cell r="A3158" t="str">
            <v>INE256D01014</v>
          </cell>
          <cell r="B3158">
            <v>1789</v>
          </cell>
          <cell r="C3158">
            <v>132425</v>
          </cell>
          <cell r="D3158" t="str">
            <v>Genus Prime Infrastructures Ltd.</v>
          </cell>
          <cell r="E3158" t="str">
            <v>Infrastructure</v>
          </cell>
          <cell r="F3158" t="str">
            <v>GENP IN</v>
          </cell>
          <cell r="G3158" t="str">
            <v>INE256D01014</v>
          </cell>
          <cell r="H3158">
            <v>36.286175640000003</v>
          </cell>
          <cell r="I3158" t="str">
            <v>Small Cap</v>
          </cell>
          <cell r="J3158">
            <v>0</v>
          </cell>
        </row>
        <row r="3159">
          <cell r="A3159" t="str">
            <v>INE807M01023</v>
          </cell>
          <cell r="B3159">
            <v>5286</v>
          </cell>
          <cell r="C3159">
            <v>121005</v>
          </cell>
          <cell r="D3159" t="str">
            <v>Titan Intech Ltd.</v>
          </cell>
          <cell r="E3159" t="str">
            <v>IT</v>
          </cell>
          <cell r="F3159" t="str">
            <v>TITANIN IN</v>
          </cell>
          <cell r="G3159" t="str">
            <v>INE807M01023</v>
          </cell>
          <cell r="H3159">
            <v>68.359049799999994</v>
          </cell>
          <cell r="I3159" t="str">
            <v>Small Cap</v>
          </cell>
          <cell r="J3159">
            <v>0</v>
          </cell>
        </row>
        <row r="3160">
          <cell r="A3160" t="str">
            <v>INE796W01019</v>
          </cell>
          <cell r="B3160">
            <v>5799</v>
          </cell>
          <cell r="C3160">
            <v>248796</v>
          </cell>
          <cell r="D3160" t="str">
            <v>Yug Decor Ltd.</v>
          </cell>
          <cell r="E3160" t="str">
            <v>Chemicals</v>
          </cell>
          <cell r="F3160" t="str">
            <v>YUG IN</v>
          </cell>
          <cell r="G3160" t="str">
            <v>INE796W01019</v>
          </cell>
          <cell r="H3160">
            <v>0</v>
          </cell>
          <cell r="I3160" t="str">
            <v>Small Cap</v>
          </cell>
          <cell r="J3160">
            <v>0</v>
          </cell>
        </row>
        <row r="3161">
          <cell r="A3161" t="str">
            <v>INE427E01027</v>
          </cell>
          <cell r="B3161">
            <v>4128</v>
          </cell>
          <cell r="C3161">
            <v>126095</v>
          </cell>
          <cell r="D3161" t="str">
            <v>Ravileela Granites Ltd.</v>
          </cell>
          <cell r="E3161" t="str">
            <v>Construction Materials</v>
          </cell>
          <cell r="F3161" t="str">
            <v>RLG IN</v>
          </cell>
          <cell r="G3161" t="str">
            <v>INE427E01027</v>
          </cell>
          <cell r="H3161">
            <v>39.168199999999999</v>
          </cell>
          <cell r="I3161" t="str">
            <v>Small Cap</v>
          </cell>
          <cell r="J3161">
            <v>0</v>
          </cell>
        </row>
        <row r="3162">
          <cell r="A3162" t="str">
            <v>INE131H01028</v>
          </cell>
          <cell r="B3162">
            <v>2308</v>
          </cell>
          <cell r="C3162">
            <v>101700</v>
          </cell>
          <cell r="D3162" t="str">
            <v>Indianivesh Ltd.</v>
          </cell>
          <cell r="E3162" t="str">
            <v>Finance</v>
          </cell>
          <cell r="F3162" t="str">
            <v>INNV IN</v>
          </cell>
          <cell r="G3162" t="str">
            <v>INE131H01028</v>
          </cell>
          <cell r="H3162">
            <v>33.521999999999998</v>
          </cell>
          <cell r="I3162" t="str">
            <v>Small Cap</v>
          </cell>
          <cell r="J3162">
            <v>0</v>
          </cell>
        </row>
        <row r="3163">
          <cell r="A3163" t="str">
            <v>INE777O01016</v>
          </cell>
          <cell r="B3163">
            <v>1049</v>
          </cell>
          <cell r="C3163">
            <v>274098</v>
          </cell>
          <cell r="D3163" t="str">
            <v>Chennai Ferrous Industries Ltd.</v>
          </cell>
          <cell r="E3163" t="str">
            <v>Iron &amp; Steel</v>
          </cell>
          <cell r="F3163" t="str">
            <v>CFIL IN</v>
          </cell>
          <cell r="G3163" t="str">
            <v>INE777O01016</v>
          </cell>
          <cell r="H3163">
            <v>48.480646049999997</v>
          </cell>
          <cell r="I3163" t="str">
            <v>Small Cap</v>
          </cell>
          <cell r="J3163">
            <v>0</v>
          </cell>
        </row>
        <row r="3164">
          <cell r="A3164" t="str">
            <v>INE635D01027</v>
          </cell>
          <cell r="B3164">
            <v>2256</v>
          </cell>
          <cell r="C3164">
            <v>131129</v>
          </cell>
          <cell r="D3164" t="str">
            <v>Inani Marbles &amp; Industries Ltd.</v>
          </cell>
          <cell r="E3164" t="str">
            <v>Construction Materials</v>
          </cell>
          <cell r="F3164" t="str">
            <v>INMB IN</v>
          </cell>
          <cell r="G3164" t="str">
            <v>INE635D01027</v>
          </cell>
          <cell r="H3164">
            <v>34.223999999999997</v>
          </cell>
          <cell r="I3164" t="str">
            <v>Small Cap</v>
          </cell>
          <cell r="J3164">
            <v>0</v>
          </cell>
        </row>
        <row r="3165">
          <cell r="A3165" t="str">
            <v>INE004Z01011</v>
          </cell>
          <cell r="B3165">
            <v>2970</v>
          </cell>
          <cell r="C3165">
            <v>287228</v>
          </cell>
          <cell r="D3165" t="str">
            <v>MAC Hotels Ltd.</v>
          </cell>
          <cell r="E3165" t="str">
            <v>Hospitality</v>
          </cell>
          <cell r="F3165" t="str">
            <v>MACHL IN</v>
          </cell>
          <cell r="G3165" t="str">
            <v>INE004Z01011</v>
          </cell>
          <cell r="H3165">
            <v>0</v>
          </cell>
          <cell r="I3165" t="str">
            <v>Small Cap</v>
          </cell>
          <cell r="J3165">
            <v>0</v>
          </cell>
        </row>
        <row r="3166">
          <cell r="A3166" t="str">
            <v>INE392B01011</v>
          </cell>
          <cell r="B3166">
            <v>3948</v>
          </cell>
          <cell r="C3166">
            <v>132387</v>
          </cell>
          <cell r="D3166" t="str">
            <v>Pritish Nandy Communications Ltd.</v>
          </cell>
          <cell r="E3166" t="str">
            <v>Media &amp; Entertainment</v>
          </cell>
          <cell r="F3166" t="str">
            <v>PRTN IN</v>
          </cell>
          <cell r="G3166" t="str">
            <v>INE392B01011</v>
          </cell>
          <cell r="H3166">
            <v>50.952773999999998</v>
          </cell>
          <cell r="I3166" t="str">
            <v>Small Cap</v>
          </cell>
          <cell r="J3166">
            <v>35.130000000000003</v>
          </cell>
        </row>
        <row r="3167">
          <cell r="A3167" t="str">
            <v>INE307D01015</v>
          </cell>
          <cell r="B3167">
            <v>4893</v>
          </cell>
          <cell r="C3167">
            <v>126231</v>
          </cell>
          <cell r="D3167" t="str">
            <v>Standard Surfactants Ltd.</v>
          </cell>
          <cell r="E3167" t="str">
            <v>FMCG</v>
          </cell>
          <cell r="F3167" t="str">
            <v>STSF IN</v>
          </cell>
          <cell r="G3167" t="str">
            <v>INE307D01015</v>
          </cell>
          <cell r="H3167">
            <v>49.586123200000003</v>
          </cell>
          <cell r="I3167" t="str">
            <v>Small Cap</v>
          </cell>
          <cell r="J3167">
            <v>0</v>
          </cell>
        </row>
        <row r="3168">
          <cell r="A3168" t="str">
            <v>INE669A01022</v>
          </cell>
          <cell r="B3168">
            <v>2357</v>
          </cell>
          <cell r="C3168">
            <v>109069</v>
          </cell>
          <cell r="D3168" t="str">
            <v>Infomedia Press Ltd.</v>
          </cell>
          <cell r="E3168" t="str">
            <v>Media &amp; Entertainment</v>
          </cell>
          <cell r="F3168" t="str">
            <v>INFL IN</v>
          </cell>
          <cell r="G3168" t="str">
            <v>INE669A01022</v>
          </cell>
          <cell r="H3168">
            <v>0</v>
          </cell>
          <cell r="I3168" t="str">
            <v>Small Cap</v>
          </cell>
          <cell r="J3168">
            <v>0</v>
          </cell>
        </row>
        <row r="3169">
          <cell r="A3169" t="str">
            <v>INE499G01013</v>
          </cell>
          <cell r="B3169">
            <v>1983</v>
          </cell>
          <cell r="C3169">
            <v>124314</v>
          </cell>
          <cell r="D3169" t="str">
            <v>Gujarat Terce Laboratories Ltd.</v>
          </cell>
          <cell r="E3169" t="str">
            <v>Healthcare</v>
          </cell>
          <cell r="F3169" t="str">
            <v>GTL IN</v>
          </cell>
          <cell r="G3169" t="str">
            <v>INE499G01013</v>
          </cell>
          <cell r="H3169">
            <v>29.6812</v>
          </cell>
          <cell r="I3169" t="str">
            <v>Small Cap</v>
          </cell>
          <cell r="J3169">
            <v>0</v>
          </cell>
        </row>
        <row r="3170">
          <cell r="A3170" t="str">
            <v>INE183U01022</v>
          </cell>
          <cell r="B3170">
            <v>3975</v>
          </cell>
          <cell r="C3170">
            <v>112591</v>
          </cell>
          <cell r="D3170" t="str">
            <v>Pulsar International Ltd.</v>
          </cell>
          <cell r="E3170" t="str">
            <v>Finance</v>
          </cell>
          <cell r="F3170" t="str">
            <v>ARIN IN</v>
          </cell>
          <cell r="G3170" t="str">
            <v>INE183U01022</v>
          </cell>
          <cell r="H3170">
            <v>22.487850000000002</v>
          </cell>
          <cell r="I3170" t="str">
            <v>Small Cap</v>
          </cell>
          <cell r="J3170">
            <v>0</v>
          </cell>
        </row>
        <row r="3171">
          <cell r="A3171" t="str">
            <v>INE945J01027</v>
          </cell>
          <cell r="B3171">
            <v>5833</v>
          </cell>
          <cell r="C3171">
            <v>103641</v>
          </cell>
          <cell r="D3171" t="str">
            <v>Zodiac Ventures Ltd.</v>
          </cell>
          <cell r="E3171" t="str">
            <v>Finance</v>
          </cell>
          <cell r="F3171" t="str">
            <v>ZVL IN</v>
          </cell>
          <cell r="G3171" t="str">
            <v>INE945J01027</v>
          </cell>
          <cell r="H3171">
            <v>33.161898000000001</v>
          </cell>
          <cell r="I3171" t="str">
            <v>Small Cap</v>
          </cell>
          <cell r="J3171">
            <v>0</v>
          </cell>
        </row>
        <row r="3172">
          <cell r="A3172" t="str">
            <v>INE809E01018</v>
          </cell>
          <cell r="B3172">
            <v>3866</v>
          </cell>
          <cell r="C3172">
            <v>119359</v>
          </cell>
          <cell r="D3172" t="str">
            <v>Poona Dal &amp; Oil Industries Ltd.</v>
          </cell>
          <cell r="E3172" t="str">
            <v>FMCG</v>
          </cell>
          <cell r="F3172" t="str">
            <v>SYDA IN</v>
          </cell>
          <cell r="G3172" t="str">
            <v>INE809E01018</v>
          </cell>
          <cell r="H3172">
            <v>46.474536000000001</v>
          </cell>
          <cell r="I3172" t="str">
            <v>Small Cap</v>
          </cell>
          <cell r="J3172">
            <v>0</v>
          </cell>
        </row>
        <row r="3173">
          <cell r="A3173" t="str">
            <v>INE645C01010</v>
          </cell>
          <cell r="B3173">
            <v>2619</v>
          </cell>
          <cell r="C3173">
            <v>124675</v>
          </cell>
          <cell r="D3173" t="str">
            <v>Kabsons Industries Ltd.</v>
          </cell>
          <cell r="E3173" t="str">
            <v>Inds. Gases &amp; Fuels</v>
          </cell>
          <cell r="F3173" t="str">
            <v>KBI IN</v>
          </cell>
          <cell r="G3173" t="str">
            <v>INE645C01010</v>
          </cell>
          <cell r="H3173">
            <v>35.624519999999997</v>
          </cell>
          <cell r="I3173" t="str">
            <v>Small Cap</v>
          </cell>
          <cell r="J3173">
            <v>0</v>
          </cell>
        </row>
        <row r="3174">
          <cell r="A3174" t="str">
            <v>INE960E01019</v>
          </cell>
          <cell r="B3174">
            <v>4593</v>
          </cell>
          <cell r="C3174">
            <v>130433</v>
          </cell>
          <cell r="D3174" t="str">
            <v>Shiva Global Agro Industries Ltd.</v>
          </cell>
          <cell r="E3174" t="str">
            <v>Chemicals</v>
          </cell>
          <cell r="F3174" t="str">
            <v>SGAG IN</v>
          </cell>
          <cell r="G3174" t="str">
            <v>INE960E01019</v>
          </cell>
          <cell r="H3174">
            <v>47.486736000000001</v>
          </cell>
          <cell r="I3174" t="str">
            <v>Small Cap</v>
          </cell>
          <cell r="J3174">
            <v>0</v>
          </cell>
        </row>
        <row r="3175">
          <cell r="A3175" t="str">
            <v>INE564C01013</v>
          </cell>
          <cell r="B3175">
            <v>5783</v>
          </cell>
          <cell r="C3175">
            <v>114378</v>
          </cell>
          <cell r="D3175" t="str">
            <v>Yarn Syndicate Ltd.</v>
          </cell>
          <cell r="E3175" t="str">
            <v>Trading</v>
          </cell>
          <cell r="F3175" t="str">
            <v>YSY IN</v>
          </cell>
          <cell r="G3175" t="str">
            <v>INE564C01013</v>
          </cell>
          <cell r="H3175">
            <v>42.412500000000001</v>
          </cell>
          <cell r="I3175" t="str">
            <v>Small Cap</v>
          </cell>
          <cell r="J3175">
            <v>0</v>
          </cell>
        </row>
        <row r="3176">
          <cell r="A3176" t="str">
            <v>INE108B01029</v>
          </cell>
          <cell r="B3176">
            <v>2671</v>
          </cell>
          <cell r="C3176">
            <v>131960</v>
          </cell>
          <cell r="D3176" t="str">
            <v>Kashyap Tele-Medicines Ltd.</v>
          </cell>
          <cell r="E3176" t="str">
            <v>IT</v>
          </cell>
          <cell r="F3176" t="str">
            <v>KTML IN</v>
          </cell>
          <cell r="G3176" t="str">
            <v>INE108B01029</v>
          </cell>
          <cell r="H3176">
            <v>43.331575999999998</v>
          </cell>
          <cell r="I3176" t="str">
            <v>Small Cap</v>
          </cell>
          <cell r="J3176">
            <v>0</v>
          </cell>
        </row>
        <row r="3177">
          <cell r="A3177" t="str">
            <v>INE493H01014</v>
          </cell>
          <cell r="B3177">
            <v>3329</v>
          </cell>
          <cell r="C3177">
            <v>132723</v>
          </cell>
          <cell r="D3177" t="str">
            <v>MPDL Ltd.</v>
          </cell>
          <cell r="E3177" t="str">
            <v>Realty</v>
          </cell>
          <cell r="F3177" t="str">
            <v>MPDL IN</v>
          </cell>
          <cell r="G3177" t="str">
            <v>INE493H01014</v>
          </cell>
          <cell r="H3177">
            <v>36.921782043999997</v>
          </cell>
          <cell r="I3177" t="str">
            <v>Small Cap</v>
          </cell>
          <cell r="J3177">
            <v>0</v>
          </cell>
        </row>
        <row r="3178">
          <cell r="A3178" t="str">
            <v>INE501D01013</v>
          </cell>
          <cell r="B3178">
            <v>1659</v>
          </cell>
          <cell r="C3178">
            <v>130213</v>
          </cell>
          <cell r="D3178" t="str">
            <v>Fortune International Ltd.</v>
          </cell>
          <cell r="E3178" t="str">
            <v>Trading</v>
          </cell>
          <cell r="F3178" t="str">
            <v>FTI IN</v>
          </cell>
          <cell r="G3178" t="str">
            <v>INE501D01013</v>
          </cell>
          <cell r="H3178">
            <v>41.944319999999998</v>
          </cell>
          <cell r="I3178" t="str">
            <v>Small Cap</v>
          </cell>
          <cell r="J3178">
            <v>0</v>
          </cell>
        </row>
        <row r="3179">
          <cell r="A3179" t="str">
            <v>INE138B01018</v>
          </cell>
          <cell r="B3179">
            <v>1413</v>
          </cell>
          <cell r="C3179">
            <v>126355</v>
          </cell>
          <cell r="D3179" t="str">
            <v>Duropack Ltd.</v>
          </cell>
          <cell r="E3179" t="str">
            <v>Plastic Products</v>
          </cell>
          <cell r="F3179" t="str">
            <v>DRP IN</v>
          </cell>
          <cell r="G3179" t="str">
            <v>INE138B01018</v>
          </cell>
          <cell r="H3179">
            <v>42.267227400000003</v>
          </cell>
          <cell r="I3179" t="str">
            <v>Small Cap</v>
          </cell>
          <cell r="J3179">
            <v>0</v>
          </cell>
        </row>
        <row r="3180">
          <cell r="A3180" t="str">
            <v>INE969D01012</v>
          </cell>
          <cell r="B3180">
            <v>2261</v>
          </cell>
          <cell r="C3180">
            <v>123465</v>
          </cell>
          <cell r="D3180" t="str">
            <v>Ind Bank Housing Ltd.</v>
          </cell>
          <cell r="E3180" t="str">
            <v>Finance</v>
          </cell>
          <cell r="F3180" t="str">
            <v>IBH IN</v>
          </cell>
          <cell r="G3180" t="str">
            <v>INE969D01012</v>
          </cell>
          <cell r="H3180">
            <v>40.28</v>
          </cell>
          <cell r="I3180" t="str">
            <v>Small Cap</v>
          </cell>
          <cell r="J3180">
            <v>0</v>
          </cell>
        </row>
        <row r="3181">
          <cell r="A3181" t="str">
            <v>INE796C01011</v>
          </cell>
          <cell r="B3181">
            <v>4635</v>
          </cell>
          <cell r="C3181">
            <v>103837</v>
          </cell>
          <cell r="D3181" t="str">
            <v>Shree Rajasthan Syntex Ltd.</v>
          </cell>
          <cell r="E3181" t="str">
            <v>Textile</v>
          </cell>
          <cell r="F3181" t="str">
            <v>SRRS IN</v>
          </cell>
          <cell r="G3181" t="str">
            <v>INE796C01011</v>
          </cell>
          <cell r="H3181">
            <v>44.959743105000001</v>
          </cell>
          <cell r="I3181" t="str">
            <v>Small Cap</v>
          </cell>
          <cell r="J3181">
            <v>0</v>
          </cell>
        </row>
        <row r="3182">
          <cell r="A3182" t="str">
            <v>INE510P01018</v>
          </cell>
          <cell r="B3182">
            <v>393</v>
          </cell>
          <cell r="C3182">
            <v>267227</v>
          </cell>
          <cell r="D3182" t="str">
            <v>Arman Holdings Ltd.</v>
          </cell>
          <cell r="E3182" t="str">
            <v>Trading</v>
          </cell>
          <cell r="F3182" t="str">
            <v>ARMH IN</v>
          </cell>
          <cell r="G3182" t="str">
            <v>INE510P01018</v>
          </cell>
          <cell r="H3182">
            <v>49.499749999999999</v>
          </cell>
          <cell r="I3182" t="str">
            <v>Small Cap</v>
          </cell>
          <cell r="J3182">
            <v>0</v>
          </cell>
        </row>
        <row r="3183">
          <cell r="A3183" t="str">
            <v>INE0MV001018</v>
          </cell>
          <cell r="B3183">
            <v>3072</v>
          </cell>
          <cell r="C3183">
            <v>307299</v>
          </cell>
          <cell r="D3183" t="str">
            <v>Manoj Jewellers Ltd.</v>
          </cell>
          <cell r="E3183" t="str">
            <v>Retailing</v>
          </cell>
          <cell r="F3183" t="str">
            <v>MANOJJEW IN</v>
          </cell>
          <cell r="G3183" t="str">
            <v>INE0MV001018</v>
          </cell>
          <cell r="H3183">
            <v>46.81512188</v>
          </cell>
          <cell r="I3183" t="str">
            <v>Small Cap</v>
          </cell>
          <cell r="J3183">
            <v>0</v>
          </cell>
        </row>
        <row r="3184">
          <cell r="A3184" t="str">
            <v>INE606C01012</v>
          </cell>
          <cell r="B3184">
            <v>3404</v>
          </cell>
          <cell r="C3184">
            <v>131212</v>
          </cell>
          <cell r="D3184" t="str">
            <v>Nalin Lease Finance Ltd.</v>
          </cell>
          <cell r="E3184" t="str">
            <v>Finance</v>
          </cell>
          <cell r="F3184" t="str">
            <v>NLF IN</v>
          </cell>
          <cell r="G3184" t="str">
            <v>INE606C01012</v>
          </cell>
          <cell r="H3184">
            <v>34.102536000000001</v>
          </cell>
          <cell r="I3184" t="str">
            <v>Small Cap</v>
          </cell>
          <cell r="J3184">
            <v>0</v>
          </cell>
        </row>
        <row r="3185">
          <cell r="A3185" t="str">
            <v>INE355H01015</v>
          </cell>
          <cell r="B3185">
            <v>5160</v>
          </cell>
          <cell r="C3185">
            <v>131190</v>
          </cell>
          <cell r="D3185" t="str">
            <v>Tavernier Resources Ltd.</v>
          </cell>
          <cell r="E3185" t="str">
            <v>Trading</v>
          </cell>
          <cell r="F3185" t="str">
            <v>TAV IN</v>
          </cell>
          <cell r="G3185" t="str">
            <v>INE355H01015</v>
          </cell>
          <cell r="H3185">
            <v>32.663277000000001</v>
          </cell>
          <cell r="I3185" t="str">
            <v>Small Cap</v>
          </cell>
          <cell r="J3185">
            <v>0</v>
          </cell>
        </row>
        <row r="3186">
          <cell r="A3186" t="str">
            <v>INE0RWU01016</v>
          </cell>
          <cell r="B3186">
            <v>1760</v>
          </cell>
          <cell r="C3186">
            <v>314384</v>
          </cell>
          <cell r="D3186" t="str">
            <v>GB Logistics Commerce Ltd.</v>
          </cell>
          <cell r="E3186" t="str">
            <v>Logistics</v>
          </cell>
          <cell r="F3186" t="str">
            <v>GBLOGIST IN</v>
          </cell>
          <cell r="G3186" t="str">
            <v>INE0RWU01016</v>
          </cell>
          <cell r="H3186">
            <v>0</v>
          </cell>
          <cell r="I3186" t="str">
            <v>Small Cap</v>
          </cell>
          <cell r="J3186">
            <v>0</v>
          </cell>
        </row>
        <row r="3187">
          <cell r="A3187" t="str">
            <v>INE797D01017</v>
          </cell>
          <cell r="B3187">
            <v>1740</v>
          </cell>
          <cell r="C3187">
            <v>126727</v>
          </cell>
          <cell r="D3187" t="str">
            <v>Garnet Construction Ltd.</v>
          </cell>
          <cell r="E3187" t="str">
            <v>Realty</v>
          </cell>
          <cell r="F3187" t="str">
            <v>GCS IN</v>
          </cell>
          <cell r="G3187" t="str">
            <v>INE797D01017</v>
          </cell>
          <cell r="H3187">
            <v>65.382046599999995</v>
          </cell>
          <cell r="I3187" t="str">
            <v>Small Cap</v>
          </cell>
          <cell r="J3187">
            <v>0</v>
          </cell>
        </row>
        <row r="3188">
          <cell r="A3188" t="str">
            <v>INE047C01019</v>
          </cell>
          <cell r="B3188">
            <v>3144</v>
          </cell>
          <cell r="C3188">
            <v>126301</v>
          </cell>
          <cell r="D3188" t="str">
            <v>Medinova Diagnostic Services Ltd.</v>
          </cell>
          <cell r="E3188" t="str">
            <v>Healthcare</v>
          </cell>
          <cell r="F3188" t="str">
            <v>MDVD IN</v>
          </cell>
          <cell r="G3188" t="str">
            <v>INE047C01019</v>
          </cell>
          <cell r="H3188">
            <v>41.823071599999999</v>
          </cell>
          <cell r="I3188" t="str">
            <v>Small Cap</v>
          </cell>
          <cell r="J3188">
            <v>0</v>
          </cell>
        </row>
        <row r="3189">
          <cell r="A3189" t="str">
            <v>INE236W01016</v>
          </cell>
          <cell r="B3189">
            <v>313</v>
          </cell>
          <cell r="C3189">
            <v>285120</v>
          </cell>
          <cell r="D3189" t="str">
            <v>ANG Lifesciences India Ltd.</v>
          </cell>
          <cell r="E3189" t="str">
            <v>Healthcare</v>
          </cell>
          <cell r="F3189" t="str">
            <v>ANG IN</v>
          </cell>
          <cell r="G3189" t="str">
            <v>INE236W01016</v>
          </cell>
          <cell r="H3189">
            <v>42.661423628999998</v>
          </cell>
          <cell r="I3189" t="str">
            <v>Small Cap</v>
          </cell>
          <cell r="J3189">
            <v>0</v>
          </cell>
        </row>
        <row r="3190">
          <cell r="A3190" t="str">
            <v>INE680B01019</v>
          </cell>
          <cell r="B3190">
            <v>3089</v>
          </cell>
          <cell r="C3190">
            <v>100206</v>
          </cell>
          <cell r="D3190" t="str">
            <v>Margo Finance Ltd.</v>
          </cell>
          <cell r="E3190" t="str">
            <v>Finance</v>
          </cell>
          <cell r="F3190" t="str">
            <v>MRGO IN</v>
          </cell>
          <cell r="G3190" t="str">
            <v>INE680B01019</v>
          </cell>
          <cell r="H3190">
            <v>36.56</v>
          </cell>
          <cell r="I3190" t="str">
            <v>Small Cap</v>
          </cell>
          <cell r="J3190">
            <v>0</v>
          </cell>
        </row>
        <row r="3191">
          <cell r="A3191" t="str">
            <v>INE943X01015</v>
          </cell>
          <cell r="B3191">
            <v>2534</v>
          </cell>
          <cell r="C3191">
            <v>286408</v>
          </cell>
          <cell r="D3191" t="str">
            <v>Jigar Cables Ltd.</v>
          </cell>
          <cell r="E3191" t="str">
            <v>Electricals</v>
          </cell>
          <cell r="F3191" t="str">
            <v>JIGAR IN</v>
          </cell>
          <cell r="G3191" t="str">
            <v>INE943X01015</v>
          </cell>
          <cell r="H3191">
            <v>0</v>
          </cell>
          <cell r="I3191" t="str">
            <v>Small Cap</v>
          </cell>
          <cell r="J3191">
            <v>0</v>
          </cell>
        </row>
        <row r="3192">
          <cell r="A3192" t="str">
            <v>INE350D01015</v>
          </cell>
          <cell r="B3192">
            <v>4104</v>
          </cell>
          <cell r="C3192">
            <v>100360</v>
          </cell>
          <cell r="D3192" t="str">
            <v>Rapicut Carbides Ltd.</v>
          </cell>
          <cell r="E3192" t="str">
            <v>Capital Goods</v>
          </cell>
          <cell r="F3192" t="str">
            <v>RPCC IN</v>
          </cell>
          <cell r="G3192" t="str">
            <v>INE350D01015</v>
          </cell>
          <cell r="H3192">
            <v>46.84799889</v>
          </cell>
          <cell r="I3192" t="str">
            <v>Small Cap</v>
          </cell>
          <cell r="J3192">
            <v>0</v>
          </cell>
        </row>
        <row r="3193">
          <cell r="A3193" t="str">
            <v>INE766D01020</v>
          </cell>
          <cell r="B3193">
            <v>4763</v>
          </cell>
          <cell r="C3193">
            <v>244216</v>
          </cell>
          <cell r="D3193" t="str">
            <v>Smart Finsec Ltd.</v>
          </cell>
          <cell r="E3193" t="str">
            <v>Finance</v>
          </cell>
          <cell r="F3193" t="str">
            <v>SFIN IN</v>
          </cell>
          <cell r="G3193" t="str">
            <v>INE766D01020</v>
          </cell>
          <cell r="H3193">
            <v>38.549999999999997</v>
          </cell>
          <cell r="I3193" t="str">
            <v>Small Cap</v>
          </cell>
          <cell r="J3193">
            <v>0</v>
          </cell>
        </row>
        <row r="3194">
          <cell r="A3194" t="str">
            <v>INE299W01022</v>
          </cell>
          <cell r="B3194">
            <v>5664</v>
          </cell>
          <cell r="C3194">
            <v>291579</v>
          </cell>
          <cell r="D3194" t="str">
            <v>Vivanta Industries Ltd.</v>
          </cell>
          <cell r="E3194" t="str">
            <v>Infrastructure</v>
          </cell>
          <cell r="F3194" t="str">
            <v>VIVANTA IN</v>
          </cell>
          <cell r="G3194" t="str">
            <v>INE299W01022</v>
          </cell>
          <cell r="H3194">
            <v>32.721550000000001</v>
          </cell>
          <cell r="I3194" t="str">
            <v>Small Cap</v>
          </cell>
          <cell r="J3194">
            <v>0</v>
          </cell>
        </row>
        <row r="3195">
          <cell r="A3195" t="str">
            <v>INE0MFT01014</v>
          </cell>
          <cell r="B3195">
            <v>4198</v>
          </cell>
          <cell r="C3195">
            <v>307514</v>
          </cell>
          <cell r="D3195" t="str">
            <v>Rex Sealing and Packing Industries Ltd.</v>
          </cell>
          <cell r="E3195" t="str">
            <v>Agri</v>
          </cell>
          <cell r="F3195" t="str">
            <v>REXSEAL IN</v>
          </cell>
          <cell r="G3195" t="str">
            <v>INE0MFT01014</v>
          </cell>
          <cell r="H3195">
            <v>0</v>
          </cell>
          <cell r="I3195" t="str">
            <v>Small Cap</v>
          </cell>
          <cell r="J3195">
            <v>0</v>
          </cell>
        </row>
        <row r="3196">
          <cell r="A3196" t="str">
            <v>INE580D01017</v>
          </cell>
          <cell r="B3196">
            <v>1817</v>
          </cell>
          <cell r="C3196">
            <v>131199</v>
          </cell>
          <cell r="D3196" t="str">
            <v>Glance Finance Ltd.</v>
          </cell>
          <cell r="E3196" t="str">
            <v>Finance</v>
          </cell>
          <cell r="F3196" t="str">
            <v>GLFN IN</v>
          </cell>
          <cell r="G3196" t="str">
            <v>INE580D01017</v>
          </cell>
          <cell r="H3196">
            <v>43.990049999999997</v>
          </cell>
          <cell r="I3196" t="str">
            <v>Small Cap</v>
          </cell>
          <cell r="J3196">
            <v>0</v>
          </cell>
        </row>
        <row r="3197">
          <cell r="A3197" t="str">
            <v>INE0OKG01017</v>
          </cell>
          <cell r="B3197">
            <v>3961</v>
          </cell>
          <cell r="C3197">
            <v>309138</v>
          </cell>
          <cell r="D3197" t="str">
            <v>Prospect Consumer Products Ltd.</v>
          </cell>
          <cell r="E3197" t="str">
            <v>Trading</v>
          </cell>
          <cell r="F3197" t="str">
            <v>PCL IN</v>
          </cell>
          <cell r="G3197" t="str">
            <v>INE0OKG01017</v>
          </cell>
          <cell r="H3197">
            <v>50.269967200000004</v>
          </cell>
          <cell r="I3197" t="str">
            <v>Small Cap</v>
          </cell>
          <cell r="J3197">
            <v>0</v>
          </cell>
        </row>
        <row r="3198">
          <cell r="A3198" t="str">
            <v>INE993I01029</v>
          </cell>
          <cell r="B3198">
            <v>1517</v>
          </cell>
          <cell r="C3198">
            <v>112441</v>
          </cell>
          <cell r="D3198" t="str">
            <v>Enbee Trade &amp; Finance Ltd.</v>
          </cell>
          <cell r="E3198" t="str">
            <v>Finance</v>
          </cell>
          <cell r="F3198" t="str">
            <v>ETF IN</v>
          </cell>
          <cell r="G3198" t="str">
            <v>INE993I01029</v>
          </cell>
          <cell r="H3198">
            <v>26.296666819999999</v>
          </cell>
          <cell r="I3198" t="str">
            <v>Small Cap</v>
          </cell>
          <cell r="J3198">
            <v>0</v>
          </cell>
        </row>
        <row r="3199">
          <cell r="A3199" t="str">
            <v>INE895A01023</v>
          </cell>
          <cell r="B3199">
            <v>5075</v>
          </cell>
          <cell r="C3199">
            <v>112257</v>
          </cell>
          <cell r="D3199" t="str">
            <v>Swasti Vinayaka Art &amp; Heritage Corporation Ltd.</v>
          </cell>
          <cell r="E3199" t="str">
            <v>Business Services</v>
          </cell>
          <cell r="F3199" t="str">
            <v>SVAH IN</v>
          </cell>
          <cell r="G3199" t="str">
            <v>INE895A01023</v>
          </cell>
          <cell r="H3199">
            <v>33.659999999999997</v>
          </cell>
          <cell r="I3199" t="str">
            <v>Small Cap</v>
          </cell>
          <cell r="J3199">
            <v>0</v>
          </cell>
        </row>
        <row r="3200">
          <cell r="A3200" t="str">
            <v>INE191O01010</v>
          </cell>
          <cell r="B3200">
            <v>2863</v>
          </cell>
          <cell r="C3200">
            <v>242521</v>
          </cell>
          <cell r="D3200" t="str">
            <v>Lakhotia Polyesters (India) Ltd.</v>
          </cell>
          <cell r="E3200" t="str">
            <v>Textile</v>
          </cell>
          <cell r="F3200" t="str">
            <v>LPIL IN</v>
          </cell>
          <cell r="G3200" t="str">
            <v>INE191O01010</v>
          </cell>
          <cell r="H3200">
            <v>66.792621475999994</v>
          </cell>
          <cell r="I3200" t="str">
            <v>Small Cap</v>
          </cell>
          <cell r="J3200">
            <v>0</v>
          </cell>
        </row>
        <row r="3201">
          <cell r="A3201" t="str">
            <v>INE306D01017</v>
          </cell>
          <cell r="B3201">
            <v>4877</v>
          </cell>
          <cell r="C3201">
            <v>121178</v>
          </cell>
          <cell r="D3201" t="str">
            <v>Sri Ramakrishna Mills (Coimbatore) Ltd.</v>
          </cell>
          <cell r="E3201" t="str">
            <v>Textile</v>
          </cell>
          <cell r="F3201" t="str">
            <v>SRKC IN</v>
          </cell>
          <cell r="G3201" t="str">
            <v>INE306D01017</v>
          </cell>
          <cell r="H3201">
            <v>37.364114170000001</v>
          </cell>
          <cell r="I3201" t="str">
            <v>Small Cap</v>
          </cell>
          <cell r="J3201">
            <v>0</v>
          </cell>
        </row>
        <row r="3202">
          <cell r="A3202" t="str">
            <v>INE448B01029</v>
          </cell>
          <cell r="B3202">
            <v>3815</v>
          </cell>
          <cell r="C3202">
            <v>132355</v>
          </cell>
          <cell r="D3202" t="str">
            <v>Picturehouse Media Ltd.</v>
          </cell>
          <cell r="E3202" t="str">
            <v>Media &amp; Entertainment</v>
          </cell>
          <cell r="F3202" t="str">
            <v>PICT IN</v>
          </cell>
          <cell r="G3202" t="str">
            <v>INE448B01029</v>
          </cell>
          <cell r="H3202">
            <v>42.218000000000004</v>
          </cell>
          <cell r="I3202" t="str">
            <v>Small Cap</v>
          </cell>
          <cell r="J3202">
            <v>0</v>
          </cell>
        </row>
        <row r="3203">
          <cell r="A3203" t="str">
            <v>INE265D01015</v>
          </cell>
          <cell r="B3203">
            <v>1814</v>
          </cell>
          <cell r="C3203">
            <v>219574</v>
          </cell>
          <cell r="D3203" t="str">
            <v>GKB Ophthalmics Ltd.</v>
          </cell>
          <cell r="E3203" t="str">
            <v>Healthcare</v>
          </cell>
          <cell r="F3203" t="str">
            <v>GKB IN</v>
          </cell>
          <cell r="G3203" t="str">
            <v>INE265D01015</v>
          </cell>
          <cell r="H3203">
            <v>36.614773120000002</v>
          </cell>
          <cell r="I3203" t="str">
            <v>Small Cap</v>
          </cell>
          <cell r="J3203">
            <v>0</v>
          </cell>
        </row>
        <row r="3204">
          <cell r="A3204" t="str">
            <v>INE924A01013</v>
          </cell>
          <cell r="B3204">
            <v>4352</v>
          </cell>
          <cell r="C3204">
            <v>100370</v>
          </cell>
          <cell r="D3204" t="str">
            <v>Salora International Ltd.</v>
          </cell>
          <cell r="E3204" t="str">
            <v>Consumer Durables</v>
          </cell>
          <cell r="F3204" t="str">
            <v>SLI IN</v>
          </cell>
          <cell r="G3204" t="str">
            <v>INE924A01013</v>
          </cell>
          <cell r="H3204">
            <v>38.575974000000002</v>
          </cell>
          <cell r="I3204" t="str">
            <v>Small Cap</v>
          </cell>
          <cell r="J3204">
            <v>0</v>
          </cell>
        </row>
        <row r="3205">
          <cell r="A3205" t="str">
            <v>INE654B01014</v>
          </cell>
          <cell r="B3205">
            <v>611</v>
          </cell>
          <cell r="C3205">
            <v>120127</v>
          </cell>
          <cell r="D3205" t="str">
            <v>Balurghat Technologies Ltd.</v>
          </cell>
          <cell r="E3205" t="str">
            <v>Logistics</v>
          </cell>
          <cell r="F3205" t="str">
            <v>BGTC IN</v>
          </cell>
          <cell r="G3205" t="str">
            <v>INE654B01014</v>
          </cell>
          <cell r="H3205">
            <v>35.671999999999997</v>
          </cell>
          <cell r="I3205" t="str">
            <v>Small Cap</v>
          </cell>
          <cell r="J3205">
            <v>0</v>
          </cell>
        </row>
        <row r="3206">
          <cell r="A3206" t="str">
            <v>INE139E01028</v>
          </cell>
          <cell r="B3206">
            <v>3555</v>
          </cell>
          <cell r="C3206">
            <v>267879</v>
          </cell>
          <cell r="D3206" t="str">
            <v>Nivaka Fashions Ltd.</v>
          </cell>
          <cell r="E3206" t="str">
            <v>Retailing</v>
          </cell>
          <cell r="F3206" t="str">
            <v>NIVAKA IN</v>
          </cell>
          <cell r="G3206" t="str">
            <v>INE139E01028</v>
          </cell>
          <cell r="H3206">
            <v>46.723950000000002</v>
          </cell>
          <cell r="I3206" t="str">
            <v>Small Cap</v>
          </cell>
          <cell r="J3206">
            <v>0</v>
          </cell>
        </row>
        <row r="3207">
          <cell r="A3207" t="str">
            <v>INE540S01019</v>
          </cell>
          <cell r="B3207">
            <v>3246</v>
          </cell>
          <cell r="C3207">
            <v>276821</v>
          </cell>
          <cell r="D3207" t="str">
            <v>Mishka Exim Ltd.</v>
          </cell>
          <cell r="E3207" t="str">
            <v>Trading</v>
          </cell>
          <cell r="F3207" t="str">
            <v>MISH IN</v>
          </cell>
          <cell r="G3207" t="str">
            <v>INE540S01019</v>
          </cell>
          <cell r="H3207">
            <v>55.025599999999997</v>
          </cell>
          <cell r="I3207" t="str">
            <v>Small Cap</v>
          </cell>
          <cell r="J3207">
            <v>0</v>
          </cell>
        </row>
        <row r="3208">
          <cell r="A3208" t="str">
            <v>INE906Y01028</v>
          </cell>
          <cell r="B3208">
            <v>1707</v>
          </cell>
          <cell r="C3208">
            <v>295684</v>
          </cell>
          <cell r="D3208" t="str">
            <v>Galactico Corporate Services Ltd.</v>
          </cell>
          <cell r="E3208" t="str">
            <v>Finance</v>
          </cell>
          <cell r="F3208" t="str">
            <v>GALACTIC IN</v>
          </cell>
          <cell r="G3208" t="str">
            <v>INE906Y01028</v>
          </cell>
          <cell r="H3208">
            <v>34.719639890000003</v>
          </cell>
          <cell r="I3208" t="str">
            <v>Small Cap</v>
          </cell>
          <cell r="J3208">
            <v>0</v>
          </cell>
        </row>
        <row r="3209">
          <cell r="A3209" t="str">
            <v>INE894A01026</v>
          </cell>
          <cell r="B3209">
            <v>441</v>
          </cell>
          <cell r="C3209">
            <v>112247</v>
          </cell>
          <cell r="D3209" t="str">
            <v>Ashirwad Capital Ltd.</v>
          </cell>
          <cell r="E3209" t="str">
            <v>Finance</v>
          </cell>
          <cell r="F3209" t="str">
            <v>ASCP IN</v>
          </cell>
          <cell r="G3209" t="str">
            <v>INE894A01026</v>
          </cell>
          <cell r="H3209">
            <v>31.68</v>
          </cell>
          <cell r="I3209" t="str">
            <v>Small Cap</v>
          </cell>
          <cell r="J3209">
            <v>0</v>
          </cell>
        </row>
        <row r="3210">
          <cell r="A3210" t="str">
            <v>INE398L01017</v>
          </cell>
          <cell r="B3210">
            <v>2651</v>
          </cell>
          <cell r="C3210">
            <v>223857</v>
          </cell>
          <cell r="D3210" t="str">
            <v>Kanco Tea &amp; Industries Ltd.</v>
          </cell>
          <cell r="E3210" t="str">
            <v>Agri</v>
          </cell>
          <cell r="F3210" t="str">
            <v>KANL IN</v>
          </cell>
          <cell r="G3210" t="str">
            <v>INE398L01017</v>
          </cell>
          <cell r="H3210">
            <v>34.312695245999997</v>
          </cell>
          <cell r="I3210" t="str">
            <v>Small Cap</v>
          </cell>
          <cell r="J3210">
            <v>0</v>
          </cell>
        </row>
        <row r="3211">
          <cell r="A3211" t="str">
            <v>INE175C01018</v>
          </cell>
          <cell r="B3211">
            <v>4844</v>
          </cell>
          <cell r="C3211">
            <v>126161</v>
          </cell>
          <cell r="D3211" t="str">
            <v>Spenta International Ltd.</v>
          </cell>
          <cell r="E3211" t="str">
            <v>Textile</v>
          </cell>
          <cell r="F3211" t="str">
            <v>SPNT IN</v>
          </cell>
          <cell r="G3211" t="str">
            <v>INE175C01018</v>
          </cell>
          <cell r="H3211">
            <v>29.053066260000001</v>
          </cell>
          <cell r="I3211" t="str">
            <v>Small Cap</v>
          </cell>
          <cell r="J3211">
            <v>0</v>
          </cell>
        </row>
        <row r="3212">
          <cell r="A3212" t="str">
            <v>INE636P01011</v>
          </cell>
          <cell r="B3212">
            <v>1975</v>
          </cell>
          <cell r="C3212">
            <v>106858</v>
          </cell>
          <cell r="D3212" t="str">
            <v>Gujarat Petrosynthese Ltd.</v>
          </cell>
          <cell r="E3212" t="str">
            <v>Plastic Products</v>
          </cell>
          <cell r="F3212" t="str">
            <v>GPS IN</v>
          </cell>
          <cell r="G3212" t="str">
            <v>INE636P01011</v>
          </cell>
          <cell r="H3212">
            <v>37.754974949999998</v>
          </cell>
          <cell r="I3212" t="str">
            <v>Small Cap</v>
          </cell>
          <cell r="J3212">
            <v>0</v>
          </cell>
        </row>
        <row r="3213">
          <cell r="A3213" t="str">
            <v>INE0QSB01016</v>
          </cell>
          <cell r="B3213">
            <v>293</v>
          </cell>
          <cell r="C3213">
            <v>311914</v>
          </cell>
          <cell r="D3213" t="str">
            <v>Amkay Products Ltd.</v>
          </cell>
          <cell r="E3213" t="str">
            <v>Healthcare</v>
          </cell>
          <cell r="F3213" t="str">
            <v>AMKAY IN</v>
          </cell>
          <cell r="G3213" t="str">
            <v>INE0QSB01016</v>
          </cell>
          <cell r="H3213">
            <v>0</v>
          </cell>
          <cell r="I3213" t="str">
            <v>Small Cap</v>
          </cell>
          <cell r="J3213">
            <v>0</v>
          </cell>
        </row>
        <row r="3214">
          <cell r="A3214" t="str">
            <v>INE0KSN01014</v>
          </cell>
          <cell r="B3214">
            <v>1462</v>
          </cell>
          <cell r="C3214">
            <v>305255</v>
          </cell>
          <cell r="D3214" t="str">
            <v>Eighty Jewellers Ltd.</v>
          </cell>
          <cell r="E3214" t="str">
            <v>Diamond  &amp;  Jewellery</v>
          </cell>
          <cell r="F3214" t="str">
            <v>EIGHTY IN</v>
          </cell>
          <cell r="G3214" t="str">
            <v>INE0KSN01014</v>
          </cell>
          <cell r="H3214">
            <v>31.617647099999999</v>
          </cell>
          <cell r="I3214" t="str">
            <v>Small Cap</v>
          </cell>
          <cell r="J3214">
            <v>0</v>
          </cell>
        </row>
        <row r="3215">
          <cell r="A3215" t="str">
            <v>INE957C01019</v>
          </cell>
          <cell r="B3215">
            <v>410</v>
          </cell>
          <cell r="C3215">
            <v>100016</v>
          </cell>
          <cell r="D3215" t="str">
            <v>Aruna Hotels Ltd.</v>
          </cell>
          <cell r="E3215" t="str">
            <v>Hospitality</v>
          </cell>
          <cell r="F3215" t="str">
            <v>ARUH IN</v>
          </cell>
          <cell r="G3215" t="str">
            <v>INE957C01019</v>
          </cell>
          <cell r="H3215">
            <v>28.815000000000001</v>
          </cell>
          <cell r="I3215" t="str">
            <v>Small Cap</v>
          </cell>
          <cell r="J3215">
            <v>0</v>
          </cell>
        </row>
        <row r="3216">
          <cell r="A3216" t="str">
            <v>INE245I01016</v>
          </cell>
          <cell r="B3216">
            <v>3391</v>
          </cell>
          <cell r="C3216">
            <v>132895</v>
          </cell>
          <cell r="D3216" t="str">
            <v>Nagreeka Capital &amp; Infrastructure Ltd.</v>
          </cell>
          <cell r="E3216" t="str">
            <v>Finance</v>
          </cell>
          <cell r="F3216" t="str">
            <v>NCIL IN</v>
          </cell>
          <cell r="G3216" t="str">
            <v>INE245I01016</v>
          </cell>
          <cell r="H3216">
            <v>34.364077199999997</v>
          </cell>
          <cell r="I3216" t="str">
            <v>Small Cap</v>
          </cell>
          <cell r="J3216">
            <v>27</v>
          </cell>
        </row>
        <row r="3217">
          <cell r="A3217" t="str">
            <v>INE914G01029</v>
          </cell>
          <cell r="B3217">
            <v>3861</v>
          </cell>
          <cell r="C3217">
            <v>190055</v>
          </cell>
          <cell r="D3217" t="str">
            <v>Polyspin Exports Ltd.</v>
          </cell>
          <cell r="E3217" t="str">
            <v>Plastic Products</v>
          </cell>
          <cell r="F3217" t="str">
            <v>POLY IN</v>
          </cell>
          <cell r="G3217" t="str">
            <v>INE914G01029</v>
          </cell>
          <cell r="H3217">
            <v>36.4</v>
          </cell>
          <cell r="I3217" t="str">
            <v>Small Cap</v>
          </cell>
          <cell r="J3217">
            <v>0</v>
          </cell>
        </row>
        <row r="3218">
          <cell r="A3218" t="str">
            <v>INE317D01014</v>
          </cell>
          <cell r="B3218">
            <v>5684</v>
          </cell>
          <cell r="C3218">
            <v>123888</v>
          </cell>
          <cell r="D3218" t="str">
            <v>VR Woodart Ltd.</v>
          </cell>
          <cell r="E3218" t="str">
            <v>Construction Materials</v>
          </cell>
          <cell r="F3218" t="str">
            <v>VERA IN</v>
          </cell>
          <cell r="G3218" t="str">
            <v>INE317D01014</v>
          </cell>
          <cell r="H3218">
            <v>67.236504089999997</v>
          </cell>
          <cell r="I3218" t="str">
            <v>Small Cap</v>
          </cell>
          <cell r="J3218">
            <v>0</v>
          </cell>
        </row>
        <row r="3219">
          <cell r="A3219" t="str">
            <v>INE0MSS01019</v>
          </cell>
          <cell r="B3219">
            <v>2498</v>
          </cell>
          <cell r="C3219">
            <v>309373</v>
          </cell>
          <cell r="D3219" t="str">
            <v>Jay Kailash Namkeen Ltd.</v>
          </cell>
          <cell r="E3219" t="str">
            <v>FMCG</v>
          </cell>
          <cell r="F3219" t="str">
            <v>JAYKAILA IN</v>
          </cell>
          <cell r="G3219" t="str">
            <v>INE0MSS01019</v>
          </cell>
          <cell r="H3219">
            <v>28.347600909000001</v>
          </cell>
          <cell r="I3219" t="str">
            <v>Small Cap</v>
          </cell>
          <cell r="J3219">
            <v>0</v>
          </cell>
        </row>
        <row r="3220">
          <cell r="A3220" t="str">
            <v>INE635I01018</v>
          </cell>
          <cell r="B3220">
            <v>3745</v>
          </cell>
          <cell r="C3220">
            <v>111176</v>
          </cell>
          <cell r="D3220" t="str">
            <v>Parshwanath Corporation Ltd.</v>
          </cell>
          <cell r="E3220" t="str">
            <v>Finance</v>
          </cell>
          <cell r="F3220" t="str">
            <v>PHFC IN</v>
          </cell>
          <cell r="G3220" t="str">
            <v>INE635I01018</v>
          </cell>
          <cell r="H3220">
            <v>28.477793841</v>
          </cell>
          <cell r="I3220" t="str">
            <v>Small Cap</v>
          </cell>
          <cell r="J3220">
            <v>0</v>
          </cell>
        </row>
        <row r="3221">
          <cell r="A3221" t="str">
            <v>INE089T01023</v>
          </cell>
          <cell r="B3221">
            <v>812</v>
          </cell>
          <cell r="C3221">
            <v>104648</v>
          </cell>
          <cell r="D3221" t="str">
            <v>Bombay Wire Ropes Ltd.</v>
          </cell>
          <cell r="E3221" t="str">
            <v>Iron &amp; Steel</v>
          </cell>
          <cell r="F3221" t="str">
            <v>BWR IN</v>
          </cell>
          <cell r="G3221" t="str">
            <v>INE089T01023</v>
          </cell>
          <cell r="H3221">
            <v>28.651757</v>
          </cell>
          <cell r="I3221" t="str">
            <v>Small Cap</v>
          </cell>
          <cell r="J3221">
            <v>0</v>
          </cell>
        </row>
        <row r="3222">
          <cell r="A3222" t="str">
            <v>INE452B01013</v>
          </cell>
          <cell r="B3222">
            <v>4173</v>
          </cell>
          <cell r="C3222">
            <v>111712</v>
          </cell>
          <cell r="D3222" t="str">
            <v>Relic Technologies Ltd.</v>
          </cell>
          <cell r="E3222" t="str">
            <v>Finance</v>
          </cell>
          <cell r="F3222" t="str">
            <v>RLCF IN</v>
          </cell>
          <cell r="G3222" t="str">
            <v>INE452B01013</v>
          </cell>
          <cell r="H3222">
            <v>43.26</v>
          </cell>
          <cell r="I3222" t="str">
            <v>Small Cap</v>
          </cell>
          <cell r="J3222">
            <v>0</v>
          </cell>
        </row>
        <row r="3223">
          <cell r="A3223" t="str">
            <v>INE050L01048</v>
          </cell>
          <cell r="B3223">
            <v>2896</v>
          </cell>
          <cell r="C3223">
            <v>227302</v>
          </cell>
          <cell r="D3223" t="str">
            <v>Lesha Industries Ltd.</v>
          </cell>
          <cell r="E3223" t="str">
            <v>Trading</v>
          </cell>
          <cell r="F3223" t="str">
            <v>LESH IN</v>
          </cell>
          <cell r="G3223" t="str">
            <v>INE050L01048</v>
          </cell>
          <cell r="H3223">
            <v>32.150369585</v>
          </cell>
          <cell r="I3223" t="str">
            <v>Small Cap</v>
          </cell>
          <cell r="J3223">
            <v>0</v>
          </cell>
        </row>
        <row r="3224">
          <cell r="A3224" t="str">
            <v>INE681F01018</v>
          </cell>
          <cell r="B3224">
            <v>2020</v>
          </cell>
          <cell r="C3224">
            <v>124080</v>
          </cell>
          <cell r="D3224" t="str">
            <v>Haryana Leather Chemicals Ltd.</v>
          </cell>
          <cell r="E3224" t="str">
            <v>Chemicals</v>
          </cell>
          <cell r="F3224" t="str">
            <v>HYLC IN</v>
          </cell>
          <cell r="G3224" t="str">
            <v>INE681F01018</v>
          </cell>
          <cell r="H3224">
            <v>40.249454</v>
          </cell>
          <cell r="I3224" t="str">
            <v>Small Cap</v>
          </cell>
          <cell r="J3224">
            <v>0</v>
          </cell>
        </row>
        <row r="3225">
          <cell r="A3225" t="str">
            <v>INE756R01013</v>
          </cell>
          <cell r="B3225">
            <v>3159</v>
          </cell>
          <cell r="C3225">
            <v>225039</v>
          </cell>
          <cell r="D3225" t="str">
            <v>Megri Soft Ltd.</v>
          </cell>
          <cell r="E3225" t="str">
            <v>IT</v>
          </cell>
          <cell r="F3225" t="str">
            <v>MEGS IN</v>
          </cell>
          <cell r="G3225" t="str">
            <v>INE756R01013</v>
          </cell>
          <cell r="H3225">
            <v>32.851722000000002</v>
          </cell>
          <cell r="I3225" t="str">
            <v>Small Cap</v>
          </cell>
          <cell r="J3225">
            <v>0</v>
          </cell>
        </row>
        <row r="3226">
          <cell r="A3226" t="str">
            <v>INE890C01046</v>
          </cell>
          <cell r="B3226">
            <v>4402</v>
          </cell>
          <cell r="C3226">
            <v>119260</v>
          </cell>
          <cell r="D3226" t="str">
            <v>Sanwaria Consumer Ltd.</v>
          </cell>
          <cell r="E3226" t="str">
            <v>FMCG</v>
          </cell>
          <cell r="F3226" t="str">
            <v>SANWCl IN</v>
          </cell>
          <cell r="G3226" t="str">
            <v>INE890C01046</v>
          </cell>
          <cell r="H3226">
            <v>36.068899999999999</v>
          </cell>
          <cell r="I3226" t="str">
            <v>Small Cap</v>
          </cell>
          <cell r="J3226">
            <v>0.35</v>
          </cell>
        </row>
        <row r="3227">
          <cell r="A3227" t="str">
            <v>INE368D01025</v>
          </cell>
          <cell r="B3227">
            <v>1029</v>
          </cell>
          <cell r="C3227">
            <v>130309</v>
          </cell>
          <cell r="D3227" t="str">
            <v>Chandra Prabhu International Ltd.</v>
          </cell>
          <cell r="E3227" t="str">
            <v>Trading</v>
          </cell>
          <cell r="F3227" t="str">
            <v>CDPI IN</v>
          </cell>
          <cell r="G3227" t="str">
            <v>INE368D01025</v>
          </cell>
          <cell r="H3227">
            <v>36.49926</v>
          </cell>
          <cell r="I3227" t="str">
            <v>Small Cap</v>
          </cell>
          <cell r="J3227">
            <v>0</v>
          </cell>
        </row>
        <row r="3228">
          <cell r="A3228" t="str">
            <v>INE286N01028</v>
          </cell>
          <cell r="B3228">
            <v>3944</v>
          </cell>
          <cell r="C3228">
            <v>101314</v>
          </cell>
          <cell r="D3228" t="str">
            <v>Prismx Global Ventures Ltd.</v>
          </cell>
          <cell r="E3228" t="str">
            <v>Finance</v>
          </cell>
          <cell r="F3228" t="str">
            <v>PRISMX IN</v>
          </cell>
          <cell r="G3228" t="str">
            <v>INE286N01028</v>
          </cell>
          <cell r="H3228">
            <v>31.61515644</v>
          </cell>
          <cell r="I3228" t="str">
            <v>Small Cap</v>
          </cell>
          <cell r="J3228">
            <v>0</v>
          </cell>
        </row>
        <row r="3229">
          <cell r="A3229" t="str">
            <v>INE026C01013</v>
          </cell>
          <cell r="B3229">
            <v>3463</v>
          </cell>
          <cell r="C3229">
            <v>111535</v>
          </cell>
          <cell r="D3229" t="str">
            <v>NDA Securities Ltd.</v>
          </cell>
          <cell r="E3229" t="str">
            <v>Finance</v>
          </cell>
          <cell r="F3229" t="str">
            <v>NDA IN</v>
          </cell>
          <cell r="G3229" t="str">
            <v>INE026C01013</v>
          </cell>
          <cell r="H3229">
            <v>25.399514280000002</v>
          </cell>
          <cell r="I3229" t="str">
            <v>Small Cap</v>
          </cell>
          <cell r="J3229">
            <v>0</v>
          </cell>
        </row>
        <row r="3230">
          <cell r="A3230" t="str">
            <v>INE673M01029</v>
          </cell>
          <cell r="B3230">
            <v>4960</v>
          </cell>
          <cell r="C3230">
            <v>108969</v>
          </cell>
          <cell r="D3230" t="str">
            <v>Sulabh Engineers &amp; Services Ltd.</v>
          </cell>
          <cell r="E3230" t="str">
            <v>Finance</v>
          </cell>
          <cell r="F3230" t="str">
            <v>SES IN</v>
          </cell>
          <cell r="G3230" t="str">
            <v>INE673M01029</v>
          </cell>
          <cell r="H3230">
            <v>34.161499999999997</v>
          </cell>
          <cell r="I3230" t="str">
            <v>Small Cap</v>
          </cell>
          <cell r="J3230">
            <v>0</v>
          </cell>
        </row>
        <row r="3231">
          <cell r="A3231" t="str">
            <v>INE961B01013</v>
          </cell>
          <cell r="B3231">
            <v>2677</v>
          </cell>
          <cell r="C3231">
            <v>130255</v>
          </cell>
          <cell r="D3231" t="str">
            <v>Kay Power and Paper Ltd.</v>
          </cell>
          <cell r="E3231" t="str">
            <v>Paper</v>
          </cell>
          <cell r="F3231" t="str">
            <v>KPPM IN</v>
          </cell>
          <cell r="G3231" t="str">
            <v>INE961B01013</v>
          </cell>
          <cell r="H3231">
            <v>32.295580000000001</v>
          </cell>
          <cell r="I3231" t="str">
            <v>Small Cap</v>
          </cell>
          <cell r="J3231">
            <v>0</v>
          </cell>
        </row>
        <row r="3232">
          <cell r="A3232" t="str">
            <v>INE229G01022</v>
          </cell>
          <cell r="B3232">
            <v>2626</v>
          </cell>
          <cell r="C3232">
            <v>131780</v>
          </cell>
          <cell r="D3232" t="str">
            <v>Kaiser Corporation Ltd.</v>
          </cell>
          <cell r="E3232" t="str">
            <v>Plastic Products</v>
          </cell>
          <cell r="F3232" t="str">
            <v>KSRC IN</v>
          </cell>
          <cell r="G3232" t="str">
            <v>INE229G01022</v>
          </cell>
          <cell r="H3232">
            <v>28.047003660000001</v>
          </cell>
          <cell r="I3232" t="str">
            <v>Small Cap</v>
          </cell>
          <cell r="J3232">
            <v>0</v>
          </cell>
        </row>
        <row r="3233">
          <cell r="A3233" t="str">
            <v>INE615A01025</v>
          </cell>
          <cell r="B3233">
            <v>4126</v>
          </cell>
          <cell r="C3233">
            <v>107300</v>
          </cell>
          <cell r="D3233" t="str">
            <v>Ravalgaon Sugar Farm Ltd.</v>
          </cell>
          <cell r="E3233" t="str">
            <v>Agri</v>
          </cell>
          <cell r="F3233" t="str">
            <v>RSF IN</v>
          </cell>
          <cell r="G3233" t="str">
            <v>INE615A01025</v>
          </cell>
          <cell r="H3233">
            <v>35.191699999999997</v>
          </cell>
          <cell r="I3233" t="str">
            <v>Small Cap</v>
          </cell>
          <cell r="J3233">
            <v>0</v>
          </cell>
        </row>
        <row r="3234">
          <cell r="A3234" t="str">
            <v>INE837C01013</v>
          </cell>
          <cell r="B3234">
            <v>3996</v>
          </cell>
          <cell r="C3234">
            <v>225020</v>
          </cell>
          <cell r="D3234" t="str">
            <v>Qgo Finance Ltd.</v>
          </cell>
          <cell r="E3234" t="str">
            <v>Finance</v>
          </cell>
          <cell r="F3234" t="str">
            <v>QGO IN</v>
          </cell>
          <cell r="G3234" t="str">
            <v>INE837C01013</v>
          </cell>
          <cell r="H3234">
            <v>33.547260000000001</v>
          </cell>
          <cell r="I3234" t="str">
            <v>Small Cap</v>
          </cell>
          <cell r="J3234">
            <v>0</v>
          </cell>
        </row>
        <row r="3235">
          <cell r="A3235" t="str">
            <v>INE122D01026</v>
          </cell>
          <cell r="B3235">
            <v>135</v>
          </cell>
          <cell r="C3235">
            <v>121141</v>
          </cell>
          <cell r="D3235" t="str">
            <v>Aditya Spinners Ltd.</v>
          </cell>
          <cell r="E3235" t="str">
            <v>Textile</v>
          </cell>
          <cell r="F3235" t="str">
            <v>AS IN</v>
          </cell>
          <cell r="G3235" t="str">
            <v>INE122D01026</v>
          </cell>
          <cell r="H3235">
            <v>35.072160359999998</v>
          </cell>
          <cell r="I3235" t="str">
            <v>Small Cap</v>
          </cell>
          <cell r="J3235">
            <v>0</v>
          </cell>
        </row>
        <row r="3236">
          <cell r="A3236" t="str">
            <v>INE348I01018</v>
          </cell>
          <cell r="B3236">
            <v>677</v>
          </cell>
          <cell r="C3236">
            <v>131340</v>
          </cell>
          <cell r="D3236" t="str">
            <v>Bervin Investment &amp; Leasing Ltd.</v>
          </cell>
          <cell r="E3236" t="str">
            <v>Finance</v>
          </cell>
          <cell r="F3236" t="str">
            <v>BRIL IN</v>
          </cell>
          <cell r="G3236" t="str">
            <v>INE348I01018</v>
          </cell>
          <cell r="H3236">
            <v>32.876009400000001</v>
          </cell>
          <cell r="I3236" t="str">
            <v>Small Cap</v>
          </cell>
          <cell r="J3236">
            <v>0</v>
          </cell>
        </row>
        <row r="3237">
          <cell r="A3237" t="str">
            <v>INE855P01041</v>
          </cell>
          <cell r="B3237">
            <v>4005</v>
          </cell>
          <cell r="C3237">
            <v>266457</v>
          </cell>
          <cell r="D3237" t="str">
            <v>Quasar India Ltd.</v>
          </cell>
          <cell r="E3237" t="str">
            <v>Trading</v>
          </cell>
          <cell r="F3237" t="str">
            <v>QIL IN</v>
          </cell>
          <cell r="G3237" t="str">
            <v>INE855P01041</v>
          </cell>
          <cell r="H3237">
            <v>15.706072799999999</v>
          </cell>
          <cell r="I3237" t="str">
            <v>Small Cap</v>
          </cell>
          <cell r="J3237">
            <v>0</v>
          </cell>
        </row>
        <row r="3238">
          <cell r="A3238" t="str">
            <v>INE744D01019</v>
          </cell>
          <cell r="B3238">
            <v>3719</v>
          </cell>
          <cell r="C3238">
            <v>126345</v>
          </cell>
          <cell r="D3238" t="str">
            <v>Panjon Ltd.</v>
          </cell>
          <cell r="E3238" t="str">
            <v>Healthcare</v>
          </cell>
          <cell r="F3238" t="str">
            <v>PJN IN</v>
          </cell>
          <cell r="G3238" t="str">
            <v>INE744D01019</v>
          </cell>
          <cell r="H3238">
            <v>33.436496648000002</v>
          </cell>
          <cell r="I3238" t="str">
            <v>Small Cap</v>
          </cell>
          <cell r="J3238">
            <v>0</v>
          </cell>
        </row>
        <row r="3239">
          <cell r="A3239" t="str">
            <v>INE051N01026</v>
          </cell>
          <cell r="B3239">
            <v>4618</v>
          </cell>
          <cell r="C3239">
            <v>245106</v>
          </cell>
          <cell r="D3239" t="str">
            <v>Shree Ganesh Bio-Tech (India) Ltd.</v>
          </cell>
          <cell r="E3239" t="str">
            <v>Agri</v>
          </cell>
          <cell r="F3239" t="str">
            <v>SGBL IN</v>
          </cell>
          <cell r="G3239" t="str">
            <v>INE051N01026</v>
          </cell>
          <cell r="H3239">
            <v>31.092672</v>
          </cell>
          <cell r="I3239" t="str">
            <v>Small Cap</v>
          </cell>
          <cell r="J3239">
            <v>0</v>
          </cell>
        </row>
        <row r="3240">
          <cell r="A3240" t="str">
            <v>INE242Q01016</v>
          </cell>
          <cell r="B3240">
            <v>2564</v>
          </cell>
          <cell r="C3240">
            <v>268765</v>
          </cell>
          <cell r="D3240" t="str">
            <v>JMJ Fintech Ltd.</v>
          </cell>
          <cell r="E3240" t="str">
            <v>Finance</v>
          </cell>
          <cell r="F3240" t="str">
            <v>JMJFIN IN</v>
          </cell>
          <cell r="G3240" t="str">
            <v>INE242Q01016</v>
          </cell>
          <cell r="H3240">
            <v>57.446399999999997</v>
          </cell>
          <cell r="I3240" t="str">
            <v>Small Cap</v>
          </cell>
          <cell r="J3240">
            <v>0</v>
          </cell>
        </row>
        <row r="3241">
          <cell r="A3241" t="str">
            <v>INE945B01016</v>
          </cell>
          <cell r="B3241">
            <v>5385</v>
          </cell>
          <cell r="C3241">
            <v>126945</v>
          </cell>
          <cell r="D3241" t="str">
            <v>Tyroon Tea Company Ltd.</v>
          </cell>
          <cell r="E3241" t="str">
            <v>Agri</v>
          </cell>
          <cell r="F3241" t="str">
            <v>TRTC IN</v>
          </cell>
          <cell r="G3241" t="str">
            <v>INE945B01016</v>
          </cell>
          <cell r="H3241">
            <v>34.36121</v>
          </cell>
          <cell r="I3241" t="str">
            <v>Small Cap</v>
          </cell>
          <cell r="J3241">
            <v>0</v>
          </cell>
        </row>
        <row r="3242">
          <cell r="A3242" t="str">
            <v>INE250G01010</v>
          </cell>
          <cell r="B3242">
            <v>5410</v>
          </cell>
          <cell r="C3242">
            <v>224338</v>
          </cell>
          <cell r="D3242" t="str">
            <v>Unick Fix-A-Form And Printers Ltd.</v>
          </cell>
          <cell r="E3242" t="str">
            <v>Healthcare</v>
          </cell>
          <cell r="F3242" t="str">
            <v>UNICK IN</v>
          </cell>
          <cell r="G3242" t="str">
            <v>INE250G01010</v>
          </cell>
          <cell r="H3242">
            <v>35.795110000000001</v>
          </cell>
          <cell r="I3242" t="str">
            <v>Small Cap</v>
          </cell>
          <cell r="J3242">
            <v>0</v>
          </cell>
        </row>
        <row r="3243">
          <cell r="A3243" t="str">
            <v>INE029H01016</v>
          </cell>
          <cell r="B3243">
            <v>4957</v>
          </cell>
          <cell r="C3243">
            <v>245575</v>
          </cell>
          <cell r="D3243" t="str">
            <v>Sujala Trading &amp; Holdings Ltd.</v>
          </cell>
          <cell r="E3243" t="str">
            <v>Finance</v>
          </cell>
          <cell r="F3243" t="str">
            <v>STHL IN</v>
          </cell>
          <cell r="G3243" t="str">
            <v>INE029H01016</v>
          </cell>
          <cell r="H3243">
            <v>30.107848499999999</v>
          </cell>
          <cell r="I3243" t="str">
            <v>Small Cap</v>
          </cell>
          <cell r="J3243">
            <v>0</v>
          </cell>
        </row>
        <row r="3244">
          <cell r="A3244" t="str">
            <v>INE118C01018</v>
          </cell>
          <cell r="B3244">
            <v>1423</v>
          </cell>
          <cell r="C3244">
            <v>130779</v>
          </cell>
          <cell r="D3244" t="str">
            <v>Dynamic Portfolio Management &amp; Services Ltd.</v>
          </cell>
          <cell r="E3244" t="str">
            <v>Finance</v>
          </cell>
          <cell r="F3244" t="str">
            <v>DPMS IN</v>
          </cell>
          <cell r="G3244" t="str">
            <v>INE118C01018</v>
          </cell>
          <cell r="H3244">
            <v>29.580254</v>
          </cell>
          <cell r="I3244" t="str">
            <v>Small Cap</v>
          </cell>
          <cell r="J3244">
            <v>0</v>
          </cell>
        </row>
        <row r="3245">
          <cell r="A3245" t="str">
            <v>INE659F01014</v>
          </cell>
          <cell r="B3245">
            <v>1965</v>
          </cell>
          <cell r="C3245">
            <v>124238</v>
          </cell>
          <cell r="D3245" t="str">
            <v>Gujarat Inject (Kerala) Ltd.</v>
          </cell>
          <cell r="E3245" t="str">
            <v>Healthcare</v>
          </cell>
          <cell r="F3245" t="str">
            <v>GIK IN</v>
          </cell>
          <cell r="G3245" t="str">
            <v>INE659F01014</v>
          </cell>
          <cell r="H3245">
            <v>29.444489999999998</v>
          </cell>
          <cell r="I3245" t="str">
            <v>Small Cap</v>
          </cell>
          <cell r="J3245">
            <v>0</v>
          </cell>
        </row>
        <row r="3246">
          <cell r="A3246" t="str">
            <v>INE060B01014</v>
          </cell>
          <cell r="B3246">
            <v>2726</v>
          </cell>
          <cell r="C3246">
            <v>131892</v>
          </cell>
          <cell r="D3246" t="str">
            <v>Khandwala Securities Ltd.</v>
          </cell>
          <cell r="E3246" t="str">
            <v>Finance</v>
          </cell>
          <cell r="F3246" t="str">
            <v>KHDS IN</v>
          </cell>
          <cell r="G3246" t="str">
            <v>INE060B01014</v>
          </cell>
          <cell r="H3246">
            <v>37.158268980000003</v>
          </cell>
          <cell r="I3246" t="str">
            <v>Small Cap</v>
          </cell>
          <cell r="J3246">
            <v>24.41</v>
          </cell>
        </row>
        <row r="3247">
          <cell r="A3247" t="str">
            <v>INE040M01013</v>
          </cell>
          <cell r="B3247">
            <v>5327</v>
          </cell>
          <cell r="C3247">
            <v>218822</v>
          </cell>
          <cell r="D3247" t="str">
            <v>Tree House Education &amp; Accessories Ltd.</v>
          </cell>
          <cell r="E3247" t="str">
            <v>Education &amp; Training</v>
          </cell>
          <cell r="F3247" t="str">
            <v>THEAL IN</v>
          </cell>
          <cell r="G3247" t="str">
            <v>INE040M01013</v>
          </cell>
          <cell r="H3247">
            <v>33.383161235999999</v>
          </cell>
          <cell r="I3247" t="str">
            <v>Small Cap</v>
          </cell>
          <cell r="J3247">
            <v>7.84</v>
          </cell>
        </row>
        <row r="3248">
          <cell r="A3248" t="str">
            <v>INE0RXS01018</v>
          </cell>
          <cell r="B3248">
            <v>4653</v>
          </cell>
          <cell r="C3248">
            <v>315197</v>
          </cell>
          <cell r="D3248" t="str">
            <v>Shreenath Paper Products Ltd.</v>
          </cell>
          <cell r="E3248" t="str">
            <v>Paper</v>
          </cell>
          <cell r="F3248" t="str">
            <v>SHREENAT IN</v>
          </cell>
          <cell r="G3248" t="str">
            <v>INE0RXS01018</v>
          </cell>
          <cell r="H3248">
            <v>40.979007000000003</v>
          </cell>
          <cell r="I3248" t="str">
            <v>Small Cap</v>
          </cell>
          <cell r="J3248">
            <v>0</v>
          </cell>
        </row>
        <row r="3249">
          <cell r="A3249" t="str">
            <v>INE0NR501012</v>
          </cell>
          <cell r="B3249">
            <v>5612</v>
          </cell>
          <cell r="C3249">
            <v>315511</v>
          </cell>
          <cell r="D3249" t="str">
            <v>Vikram Aroma Ltd.</v>
          </cell>
          <cell r="E3249" t="str">
            <v>Chemicals</v>
          </cell>
          <cell r="F3249" t="str">
            <v>VIKRAMAR IN</v>
          </cell>
          <cell r="G3249" t="str">
            <v>INE0NR501012</v>
          </cell>
          <cell r="H3249">
            <v>31.799995684999999</v>
          </cell>
          <cell r="I3249" t="str">
            <v>Small Cap</v>
          </cell>
          <cell r="J3249">
            <v>0</v>
          </cell>
        </row>
        <row r="3250">
          <cell r="A3250" t="str">
            <v>INE0QIS01011</v>
          </cell>
          <cell r="B3250">
            <v>4629</v>
          </cell>
          <cell r="C3250">
            <v>311789</v>
          </cell>
          <cell r="D3250" t="str">
            <v>Shree Marutinandan Tubes Ltd.</v>
          </cell>
          <cell r="E3250" t="str">
            <v>Trading</v>
          </cell>
          <cell r="F3250" t="str">
            <v>SHREE IN</v>
          </cell>
          <cell r="G3250" t="str">
            <v>INE0QIS01011</v>
          </cell>
          <cell r="H3250">
            <v>0</v>
          </cell>
          <cell r="I3250" t="str">
            <v>Small Cap</v>
          </cell>
          <cell r="J3250">
            <v>0</v>
          </cell>
        </row>
        <row r="3251">
          <cell r="A3251" t="str">
            <v>INE452O01016</v>
          </cell>
          <cell r="B3251">
            <v>1682</v>
          </cell>
          <cell r="C3251">
            <v>245775</v>
          </cell>
          <cell r="D3251" t="str">
            <v>Future Lifestyle Fashions Ltd.</v>
          </cell>
          <cell r="E3251" t="str">
            <v>Retailing</v>
          </cell>
          <cell r="F3251" t="str">
            <v>FLFL IN</v>
          </cell>
          <cell r="G3251" t="str">
            <v>INE452O01016</v>
          </cell>
          <cell r="H3251">
            <v>31.880430092000001</v>
          </cell>
          <cell r="I3251" t="str">
            <v>Small Cap</v>
          </cell>
          <cell r="J3251">
            <v>1.55</v>
          </cell>
        </row>
        <row r="3252">
          <cell r="A3252" t="str">
            <v>INE534D01014</v>
          </cell>
          <cell r="B3252">
            <v>4229</v>
          </cell>
          <cell r="C3252">
            <v>119097</v>
          </cell>
          <cell r="D3252" t="str">
            <v>Ritesh International Ltd.</v>
          </cell>
          <cell r="E3252" t="str">
            <v>FMCG</v>
          </cell>
          <cell r="F3252" t="str">
            <v>RIN IN</v>
          </cell>
          <cell r="G3252" t="str">
            <v>INE534D01014</v>
          </cell>
          <cell r="H3252">
            <v>36.777134599999997</v>
          </cell>
          <cell r="I3252" t="str">
            <v>Small Cap</v>
          </cell>
          <cell r="J3252">
            <v>0</v>
          </cell>
        </row>
        <row r="3253">
          <cell r="A3253" t="str">
            <v>INE0NEV01011</v>
          </cell>
          <cell r="B3253">
            <v>187</v>
          </cell>
          <cell r="C3253">
            <v>310037</v>
          </cell>
          <cell r="D3253" t="str">
            <v>Ahasolar Technologies Ltd.</v>
          </cell>
          <cell r="E3253" t="str">
            <v>IT</v>
          </cell>
          <cell r="F3253" t="str">
            <v>AHASOLAR IN</v>
          </cell>
          <cell r="G3253" t="str">
            <v>INE0NEV01011</v>
          </cell>
          <cell r="H3253">
            <v>34.398334079999998</v>
          </cell>
          <cell r="I3253" t="str">
            <v>Small Cap</v>
          </cell>
          <cell r="J3253">
            <v>0</v>
          </cell>
        </row>
        <row r="3254">
          <cell r="A3254" t="str">
            <v>INE210A01017</v>
          </cell>
          <cell r="B3254">
            <v>5749</v>
          </cell>
          <cell r="C3254">
            <v>119224</v>
          </cell>
          <cell r="D3254" t="str">
            <v>Williamson Magor &amp; Company Ltd.</v>
          </cell>
          <cell r="E3254" t="str">
            <v>Finance</v>
          </cell>
          <cell r="F3254" t="str">
            <v>WMC IN</v>
          </cell>
          <cell r="G3254" t="str">
            <v>INE210A01017</v>
          </cell>
          <cell r="H3254">
            <v>35.65199544</v>
          </cell>
          <cell r="I3254" t="str">
            <v>Small Cap</v>
          </cell>
          <cell r="J3254">
            <v>32.659999999999997</v>
          </cell>
        </row>
        <row r="3255">
          <cell r="A3255" t="str">
            <v>INE694W01024</v>
          </cell>
          <cell r="B3255">
            <v>444</v>
          </cell>
          <cell r="C3255">
            <v>290843</v>
          </cell>
          <cell r="D3255" t="str">
            <v>Ashnisha Industries Ltd.</v>
          </cell>
          <cell r="E3255" t="str">
            <v>Trading</v>
          </cell>
          <cell r="F3255" t="str">
            <v>ASHNI IN</v>
          </cell>
          <cell r="G3255" t="str">
            <v>INE694W01024</v>
          </cell>
          <cell r="H3255">
            <v>30.501999999999999</v>
          </cell>
          <cell r="I3255" t="str">
            <v>Small Cap</v>
          </cell>
          <cell r="J3255">
            <v>0</v>
          </cell>
        </row>
        <row r="3256">
          <cell r="A3256" t="str">
            <v>INE457C01010</v>
          </cell>
          <cell r="B3256">
            <v>1421</v>
          </cell>
          <cell r="C3256">
            <v>124818</v>
          </cell>
          <cell r="D3256" t="str">
            <v>Dynamic Industries Ltd.</v>
          </cell>
          <cell r="E3256" t="str">
            <v>Chemicals</v>
          </cell>
          <cell r="F3256" t="str">
            <v>DNIN IN</v>
          </cell>
          <cell r="G3256" t="str">
            <v>INE457C01010</v>
          </cell>
          <cell r="H3256">
            <v>38.446807499999998</v>
          </cell>
          <cell r="I3256" t="str">
            <v>Small Cap</v>
          </cell>
          <cell r="J3256">
            <v>0</v>
          </cell>
        </row>
        <row r="3257">
          <cell r="A3257" t="str">
            <v>INE807D01030</v>
          </cell>
          <cell r="B3257">
            <v>1542</v>
          </cell>
          <cell r="C3257">
            <v>132092</v>
          </cell>
          <cell r="D3257" t="str">
            <v>Epuja Spiritech Ltd.</v>
          </cell>
          <cell r="E3257" t="str">
            <v>Finance</v>
          </cell>
          <cell r="F3257" t="str">
            <v>SPRO IN</v>
          </cell>
          <cell r="G3257" t="str">
            <v>INE807D01030</v>
          </cell>
          <cell r="H3257">
            <v>32.767806651999997</v>
          </cell>
          <cell r="I3257" t="str">
            <v>Small Cap</v>
          </cell>
          <cell r="J3257">
            <v>0</v>
          </cell>
        </row>
        <row r="3258">
          <cell r="A3258" t="str">
            <v>INE151B01011</v>
          </cell>
          <cell r="B3258">
            <v>575</v>
          </cell>
          <cell r="C3258">
            <v>131268</v>
          </cell>
          <cell r="D3258" t="str">
            <v>B2B Software Technologies Ltd.</v>
          </cell>
          <cell r="E3258" t="str">
            <v>IT</v>
          </cell>
          <cell r="F3258" t="str">
            <v>RLFS IN</v>
          </cell>
          <cell r="G3258" t="str">
            <v>INE151B01011</v>
          </cell>
          <cell r="H3258">
            <v>39.042797999999998</v>
          </cell>
          <cell r="I3258" t="str">
            <v>Small Cap</v>
          </cell>
          <cell r="J3258">
            <v>0</v>
          </cell>
        </row>
        <row r="3259">
          <cell r="A3259" t="str">
            <v>INE723C01015</v>
          </cell>
          <cell r="B3259">
            <v>64</v>
          </cell>
          <cell r="C3259">
            <v>232042</v>
          </cell>
          <cell r="D3259" t="str">
            <v>Abhishek Finlease Ltd.</v>
          </cell>
          <cell r="E3259" t="str">
            <v>Finance</v>
          </cell>
          <cell r="F3259" t="str">
            <v>ABFI IN</v>
          </cell>
          <cell r="G3259" t="str">
            <v>INE723C01015</v>
          </cell>
          <cell r="H3259">
            <v>0</v>
          </cell>
          <cell r="I3259" t="str">
            <v>Small Cap</v>
          </cell>
          <cell r="J3259">
            <v>0</v>
          </cell>
        </row>
        <row r="3260">
          <cell r="A3260" t="str">
            <v>INE344I01017</v>
          </cell>
          <cell r="B3260">
            <v>4803</v>
          </cell>
          <cell r="C3260">
            <v>126901</v>
          </cell>
          <cell r="D3260" t="str">
            <v>Sonal Adhesives Ltd.</v>
          </cell>
          <cell r="E3260" t="str">
            <v>Plastic Products</v>
          </cell>
          <cell r="F3260" t="str">
            <v>SNAD IN</v>
          </cell>
          <cell r="G3260" t="str">
            <v>INE344I01017</v>
          </cell>
          <cell r="H3260">
            <v>31.050502999999999</v>
          </cell>
          <cell r="I3260" t="str">
            <v>Small Cap</v>
          </cell>
          <cell r="J3260">
            <v>0</v>
          </cell>
        </row>
        <row r="3261">
          <cell r="A3261" t="str">
            <v>INE502C01039</v>
          </cell>
          <cell r="B3261">
            <v>4888</v>
          </cell>
          <cell r="C3261">
            <v>104180</v>
          </cell>
          <cell r="D3261" t="str">
            <v>Standard Batteries Ltd.</v>
          </cell>
          <cell r="E3261" t="str">
            <v>Trading</v>
          </cell>
          <cell r="F3261" t="str">
            <v>STDB IN</v>
          </cell>
          <cell r="G3261" t="str">
            <v>INE502C01039</v>
          </cell>
          <cell r="H3261">
            <v>30.969867624999999</v>
          </cell>
          <cell r="I3261" t="str">
            <v>Small Cap</v>
          </cell>
          <cell r="J3261">
            <v>0</v>
          </cell>
        </row>
        <row r="3262">
          <cell r="A3262" t="str">
            <v>INE602D01027</v>
          </cell>
          <cell r="B3262">
            <v>4374</v>
          </cell>
          <cell r="C3262">
            <v>121222</v>
          </cell>
          <cell r="D3262" t="str">
            <v>Sanblue Corporation Ltd.</v>
          </cell>
          <cell r="E3262" t="str">
            <v>Trading</v>
          </cell>
          <cell r="F3262" t="str">
            <v>SANB IN</v>
          </cell>
          <cell r="G3262" t="str">
            <v>INE602D01027</v>
          </cell>
          <cell r="H3262">
            <v>0</v>
          </cell>
          <cell r="I3262" t="str">
            <v>Small Cap</v>
          </cell>
          <cell r="J3262">
            <v>0</v>
          </cell>
        </row>
        <row r="3263">
          <cell r="A3263" t="str">
            <v>INE042C01010</v>
          </cell>
          <cell r="B3263">
            <v>227</v>
          </cell>
          <cell r="C3263">
            <v>130973</v>
          </cell>
          <cell r="D3263" t="str">
            <v>Alfa Ica (India) Ltd.</v>
          </cell>
          <cell r="E3263" t="str">
            <v>Construction Materials</v>
          </cell>
          <cell r="F3263" t="str">
            <v>AFIC IN</v>
          </cell>
          <cell r="G3263" t="str">
            <v>INE042C01010</v>
          </cell>
          <cell r="H3263">
            <v>37.167999999999999</v>
          </cell>
          <cell r="I3263" t="str">
            <v>Small Cap</v>
          </cell>
          <cell r="J3263">
            <v>0</v>
          </cell>
        </row>
        <row r="3264">
          <cell r="A3264" t="str">
            <v>INE398H01015</v>
          </cell>
          <cell r="B3264">
            <v>5357</v>
          </cell>
          <cell r="C3264">
            <v>132056</v>
          </cell>
          <cell r="D3264" t="str">
            <v>Trustedge Capital Ltd.</v>
          </cell>
          <cell r="E3264" t="str">
            <v>Finance</v>
          </cell>
          <cell r="F3264" t="str">
            <v>AER IN</v>
          </cell>
          <cell r="G3264" t="str">
            <v>INE398H01015</v>
          </cell>
          <cell r="H3264">
            <v>62.018892000000001</v>
          </cell>
          <cell r="I3264" t="str">
            <v>Small Cap</v>
          </cell>
          <cell r="J3264">
            <v>0</v>
          </cell>
        </row>
        <row r="3265">
          <cell r="A3265" t="str">
            <v>INE930A01010</v>
          </cell>
          <cell r="B3265">
            <v>2075</v>
          </cell>
          <cell r="C3265">
            <v>131178</v>
          </cell>
          <cell r="D3265" t="str">
            <v>Hemang Resources Ltd.</v>
          </cell>
          <cell r="E3265" t="str">
            <v>Trading</v>
          </cell>
          <cell r="F3265" t="str">
            <v>HRL IN</v>
          </cell>
          <cell r="G3265" t="str">
            <v>INE930A01010</v>
          </cell>
          <cell r="H3265">
            <v>29.0928</v>
          </cell>
          <cell r="I3265" t="str">
            <v>Small Cap</v>
          </cell>
          <cell r="J3265">
            <v>0</v>
          </cell>
        </row>
        <row r="3266">
          <cell r="A3266" t="str">
            <v>INE578V01013</v>
          </cell>
          <cell r="B3266">
            <v>1963</v>
          </cell>
          <cell r="C3266">
            <v>282603</v>
          </cell>
          <cell r="D3266" t="str">
            <v>Gujarat Hy-Spin Ltd.</v>
          </cell>
          <cell r="E3266" t="str">
            <v>Textile</v>
          </cell>
          <cell r="F3266" t="str">
            <v>GUJSPIN IN</v>
          </cell>
          <cell r="G3266" t="str">
            <v>INE578V01013</v>
          </cell>
          <cell r="H3266">
            <v>41.875</v>
          </cell>
          <cell r="I3266" t="str">
            <v>Small Cap</v>
          </cell>
          <cell r="J3266">
            <v>0</v>
          </cell>
        </row>
        <row r="3267">
          <cell r="A3267" t="str">
            <v>INE809B01014</v>
          </cell>
          <cell r="B3267">
            <v>3859</v>
          </cell>
          <cell r="C3267">
            <v>126043</v>
          </cell>
          <cell r="D3267" t="str">
            <v>Polymechplast Machines Ltd.</v>
          </cell>
          <cell r="E3267" t="str">
            <v>Capital Goods</v>
          </cell>
          <cell r="F3267" t="str">
            <v>PMPM IN</v>
          </cell>
          <cell r="G3267" t="str">
            <v>INE809B01014</v>
          </cell>
          <cell r="H3267">
            <v>31.929746999999999</v>
          </cell>
          <cell r="I3267" t="str">
            <v>Small Cap</v>
          </cell>
          <cell r="J3267">
            <v>0</v>
          </cell>
        </row>
        <row r="3268">
          <cell r="A3268" t="str">
            <v>INE06MM01016</v>
          </cell>
          <cell r="B3268">
            <v>3436</v>
          </cell>
          <cell r="C3268">
            <v>298578</v>
          </cell>
          <cell r="D3268" t="str">
            <v>Natural Biocon (India) Ltd.</v>
          </cell>
          <cell r="E3268" t="str">
            <v>Trading</v>
          </cell>
          <cell r="F3268" t="str">
            <v>NBIOCON IN</v>
          </cell>
          <cell r="G3268" t="str">
            <v>INE06MM01016</v>
          </cell>
          <cell r="H3268">
            <v>15.9079876</v>
          </cell>
          <cell r="I3268" t="str">
            <v>Small Cap</v>
          </cell>
          <cell r="J3268">
            <v>0</v>
          </cell>
        </row>
        <row r="3269">
          <cell r="A3269" t="str">
            <v>INE975C01011</v>
          </cell>
          <cell r="B3269">
            <v>1062</v>
          </cell>
          <cell r="C3269">
            <v>119475</v>
          </cell>
          <cell r="D3269" t="str">
            <v>Chordia Food Products Ltd.</v>
          </cell>
          <cell r="E3269" t="str">
            <v>FMCG</v>
          </cell>
          <cell r="F3269" t="str">
            <v>CFP IN</v>
          </cell>
          <cell r="G3269" t="str">
            <v>INE975C01011</v>
          </cell>
          <cell r="H3269">
            <v>33.837316800000004</v>
          </cell>
          <cell r="I3269" t="str">
            <v>Small Cap</v>
          </cell>
          <cell r="J3269">
            <v>0</v>
          </cell>
        </row>
        <row r="3270">
          <cell r="A3270" t="str">
            <v>INE871L01013</v>
          </cell>
          <cell r="B3270">
            <v>5372</v>
          </cell>
          <cell r="C3270">
            <v>224650</v>
          </cell>
          <cell r="D3270" t="str">
            <v>TV Vision Ltd.</v>
          </cell>
          <cell r="E3270" t="str">
            <v>Media &amp; Entertainment</v>
          </cell>
          <cell r="F3270" t="str">
            <v>TVIS IN</v>
          </cell>
          <cell r="G3270" t="str">
            <v>INE871L01013</v>
          </cell>
          <cell r="H3270">
            <v>26.462493500000001</v>
          </cell>
          <cell r="I3270" t="str">
            <v>Small Cap</v>
          </cell>
          <cell r="J3270">
            <v>6.74</v>
          </cell>
        </row>
        <row r="3271">
          <cell r="A3271" t="str">
            <v>INE124M01015</v>
          </cell>
          <cell r="B3271">
            <v>4988</v>
          </cell>
          <cell r="C3271">
            <v>121232</v>
          </cell>
          <cell r="D3271" t="str">
            <v>Sunil Industries Ltd.</v>
          </cell>
          <cell r="E3271" t="str">
            <v>Textile</v>
          </cell>
          <cell r="F3271" t="str">
            <v>SNI IN</v>
          </cell>
          <cell r="G3271" t="str">
            <v>INE124M01015</v>
          </cell>
          <cell r="H3271">
            <v>35.700000000000003</v>
          </cell>
          <cell r="I3271" t="str">
            <v>Small Cap</v>
          </cell>
          <cell r="J3271">
            <v>0</v>
          </cell>
        </row>
        <row r="3272">
          <cell r="A3272" t="str">
            <v>INE656B01027</v>
          </cell>
          <cell r="B3272">
            <v>3886</v>
          </cell>
          <cell r="C3272">
            <v>130095</v>
          </cell>
          <cell r="D3272" t="str">
            <v>Pradhin Ltd.</v>
          </cell>
          <cell r="E3272" t="str">
            <v>Trading</v>
          </cell>
          <cell r="F3272" t="str">
            <v>PRADH IN</v>
          </cell>
          <cell r="G3272" t="str">
            <v>INE656B01027</v>
          </cell>
          <cell r="H3272">
            <v>33.4891656</v>
          </cell>
          <cell r="I3272" t="str">
            <v>Small Cap</v>
          </cell>
          <cell r="J3272">
            <v>0</v>
          </cell>
        </row>
        <row r="3273">
          <cell r="A3273" t="str">
            <v>INE316D01024</v>
          </cell>
          <cell r="B3273">
            <v>5581</v>
          </cell>
          <cell r="C3273">
            <v>131950</v>
          </cell>
          <cell r="D3273" t="str">
            <v>Vertex Securities Ltd.</v>
          </cell>
          <cell r="E3273" t="str">
            <v>Finance</v>
          </cell>
          <cell r="F3273" t="str">
            <v>VRTS IN</v>
          </cell>
          <cell r="G3273" t="str">
            <v>INE316D01024</v>
          </cell>
          <cell r="H3273">
            <v>29.678887789000001</v>
          </cell>
          <cell r="I3273" t="str">
            <v>Small Cap</v>
          </cell>
          <cell r="J3273">
            <v>0</v>
          </cell>
        </row>
        <row r="3274">
          <cell r="A3274" t="str">
            <v>INE778I01024</v>
          </cell>
          <cell r="B3274">
            <v>5197</v>
          </cell>
          <cell r="C3274">
            <v>200058</v>
          </cell>
          <cell r="D3274" t="str">
            <v>Telogica Ltd.</v>
          </cell>
          <cell r="E3274" t="str">
            <v>Telecom</v>
          </cell>
          <cell r="F3274" t="str">
            <v>ATEL IN</v>
          </cell>
          <cell r="G3274" t="str">
            <v>INE778I01024</v>
          </cell>
          <cell r="H3274">
            <v>49.984087359999997</v>
          </cell>
          <cell r="I3274" t="str">
            <v>Small Cap</v>
          </cell>
          <cell r="J3274">
            <v>0</v>
          </cell>
        </row>
        <row r="3275">
          <cell r="A3275" t="str">
            <v>INE0OH401016</v>
          </cell>
          <cell r="B3275">
            <v>2767</v>
          </cell>
          <cell r="C3275">
            <v>309896</v>
          </cell>
          <cell r="D3275" t="str">
            <v>KK Shah Hospitals Ltd.</v>
          </cell>
          <cell r="E3275" t="str">
            <v>Healthcare</v>
          </cell>
          <cell r="F3275" t="str">
            <v>KKSHL IN</v>
          </cell>
          <cell r="G3275" t="str">
            <v>INE0OH401016</v>
          </cell>
          <cell r="H3275">
            <v>0</v>
          </cell>
          <cell r="I3275" t="str">
            <v>Small Cap</v>
          </cell>
          <cell r="J3275">
            <v>0</v>
          </cell>
        </row>
        <row r="3276">
          <cell r="A3276" t="str">
            <v>INE977E01013</v>
          </cell>
          <cell r="B3276">
            <v>1669</v>
          </cell>
          <cell r="C3276">
            <v>108980</v>
          </cell>
          <cell r="D3276" t="str">
            <v>Frontier Capital Ltd.</v>
          </cell>
          <cell r="E3276" t="str">
            <v>Finance</v>
          </cell>
          <cell r="F3276" t="str">
            <v>FLF IN</v>
          </cell>
          <cell r="G3276" t="str">
            <v>INE977E01013</v>
          </cell>
          <cell r="H3276">
            <v>12.353714131</v>
          </cell>
          <cell r="I3276" t="str">
            <v>Small Cap</v>
          </cell>
          <cell r="J3276">
            <v>0</v>
          </cell>
        </row>
        <row r="3277">
          <cell r="A3277" t="str">
            <v>INE245H01018</v>
          </cell>
          <cell r="B3277">
            <v>3088</v>
          </cell>
          <cell r="C3277">
            <v>284323</v>
          </cell>
          <cell r="D3277" t="str">
            <v>Marg Techno Projects Ltd.</v>
          </cell>
          <cell r="E3277" t="str">
            <v>Trading</v>
          </cell>
          <cell r="F3277" t="str">
            <v>MARG IN</v>
          </cell>
          <cell r="G3277" t="str">
            <v>INE245H01018</v>
          </cell>
          <cell r="H3277">
            <v>46.74</v>
          </cell>
          <cell r="I3277" t="str">
            <v>Small Cap</v>
          </cell>
          <cell r="J3277">
            <v>0</v>
          </cell>
        </row>
        <row r="3278">
          <cell r="A3278" t="str">
            <v>INE074H01012</v>
          </cell>
          <cell r="B3278">
            <v>4416</v>
          </cell>
          <cell r="C3278">
            <v>131930</v>
          </cell>
          <cell r="D3278" t="str">
            <v>Sarthak Industries Ltd.</v>
          </cell>
          <cell r="E3278" t="str">
            <v>Trading</v>
          </cell>
          <cell r="F3278" t="str">
            <v>ALPGI IN</v>
          </cell>
          <cell r="G3278" t="str">
            <v>INE074H01012</v>
          </cell>
          <cell r="H3278">
            <v>36.646859200000002</v>
          </cell>
          <cell r="I3278" t="str">
            <v>Small Cap</v>
          </cell>
          <cell r="J3278">
            <v>0</v>
          </cell>
        </row>
        <row r="3279">
          <cell r="A3279" t="str">
            <v>INE419H01019</v>
          </cell>
          <cell r="B3279">
            <v>4161</v>
          </cell>
          <cell r="C3279">
            <v>132124</v>
          </cell>
          <cell r="D3279" t="str">
            <v>Reliable Ventures India Ltd.</v>
          </cell>
          <cell r="E3279" t="str">
            <v>Hospitality</v>
          </cell>
          <cell r="F3279" t="str">
            <v>REVI IN</v>
          </cell>
          <cell r="G3279" t="str">
            <v>INE419H01019</v>
          </cell>
          <cell r="H3279">
            <v>26.4419729</v>
          </cell>
          <cell r="I3279" t="str">
            <v>Small Cap</v>
          </cell>
          <cell r="J3279">
            <v>0</v>
          </cell>
        </row>
        <row r="3280">
          <cell r="A3280" t="str">
            <v>INE146H01018</v>
          </cell>
          <cell r="B3280">
            <v>2344</v>
          </cell>
          <cell r="C3280">
            <v>132001</v>
          </cell>
          <cell r="D3280" t="str">
            <v>Inducto Steel Ltd.</v>
          </cell>
          <cell r="E3280" t="str">
            <v>Miscellaneous</v>
          </cell>
          <cell r="F3280" t="str">
            <v>INDST IN</v>
          </cell>
          <cell r="G3280" t="str">
            <v>INE146H01018</v>
          </cell>
          <cell r="H3280">
            <v>23.7017986</v>
          </cell>
          <cell r="I3280" t="str">
            <v>Small Cap</v>
          </cell>
          <cell r="J3280">
            <v>0</v>
          </cell>
        </row>
        <row r="3281">
          <cell r="A3281" t="str">
            <v>INE790C01014</v>
          </cell>
          <cell r="B3281">
            <v>3767</v>
          </cell>
          <cell r="C3281">
            <v>114326</v>
          </cell>
          <cell r="D3281" t="str">
            <v>Patspin India Ltd.</v>
          </cell>
          <cell r="E3281" t="str">
            <v>Textile</v>
          </cell>
          <cell r="F3281" t="str">
            <v>PTS IN</v>
          </cell>
          <cell r="G3281" t="str">
            <v>INE790C01014</v>
          </cell>
          <cell r="H3281">
            <v>30.92</v>
          </cell>
          <cell r="I3281" t="str">
            <v>Small Cap</v>
          </cell>
          <cell r="J3281">
            <v>0</v>
          </cell>
        </row>
        <row r="3282">
          <cell r="A3282" t="str">
            <v>INE828I01019</v>
          </cell>
          <cell r="B3282">
            <v>3139</v>
          </cell>
          <cell r="C3282">
            <v>103685</v>
          </cell>
          <cell r="D3282" t="str">
            <v>Mediaone Global Entertainment Ltd.</v>
          </cell>
          <cell r="E3282" t="str">
            <v>Media &amp; Entertainment</v>
          </cell>
          <cell r="F3282" t="str">
            <v>MONE IN</v>
          </cell>
          <cell r="G3282" t="str">
            <v>INE828I01019</v>
          </cell>
          <cell r="H3282">
            <v>25.21536</v>
          </cell>
          <cell r="I3282" t="str">
            <v>Small Cap</v>
          </cell>
          <cell r="J3282">
            <v>0</v>
          </cell>
        </row>
        <row r="3283">
          <cell r="A3283" t="str">
            <v>INE907E01010</v>
          </cell>
          <cell r="B3283">
            <v>1265</v>
          </cell>
          <cell r="C3283">
            <v>131227</v>
          </cell>
          <cell r="D3283" t="str">
            <v>Deco-Mica Ltd.</v>
          </cell>
          <cell r="E3283" t="str">
            <v>Construction Materials</v>
          </cell>
          <cell r="F3283" t="str">
            <v>DML IN</v>
          </cell>
          <cell r="G3283" t="str">
            <v>INE907E01010</v>
          </cell>
          <cell r="H3283">
            <v>31.865400000000001</v>
          </cell>
          <cell r="I3283" t="str">
            <v>Small Cap</v>
          </cell>
          <cell r="J3283">
            <v>0</v>
          </cell>
        </row>
        <row r="3284">
          <cell r="A3284" t="str">
            <v>INE359A01012</v>
          </cell>
          <cell r="B3284">
            <v>2425</v>
          </cell>
          <cell r="C3284">
            <v>111716</v>
          </cell>
          <cell r="D3284" t="str">
            <v>Invigorated Business Consulting Ltd.</v>
          </cell>
          <cell r="E3284" t="str">
            <v>Finance</v>
          </cell>
          <cell r="F3284" t="str">
            <v>EFS IN</v>
          </cell>
          <cell r="G3284" t="str">
            <v>INE359A01012</v>
          </cell>
          <cell r="H3284">
            <v>28.416499999999999</v>
          </cell>
          <cell r="I3284" t="str">
            <v>Small Cap</v>
          </cell>
          <cell r="J3284">
            <v>0</v>
          </cell>
        </row>
        <row r="3285">
          <cell r="A3285" t="str">
            <v>INE685D01022</v>
          </cell>
          <cell r="B3285">
            <v>5517</v>
          </cell>
          <cell r="C3285">
            <v>112175</v>
          </cell>
          <cell r="D3285" t="str">
            <v>Vama Industries Ltd.</v>
          </cell>
          <cell r="E3285" t="str">
            <v>IT</v>
          </cell>
          <cell r="F3285" t="str">
            <v>VAMA IN</v>
          </cell>
          <cell r="G3285" t="str">
            <v>INE685D01022</v>
          </cell>
          <cell r="H3285">
            <v>38.301659999999998</v>
          </cell>
          <cell r="I3285" t="str">
            <v>Small Cap</v>
          </cell>
          <cell r="J3285">
            <v>0</v>
          </cell>
        </row>
        <row r="3286">
          <cell r="A3286" t="str">
            <v>INE654H01011</v>
          </cell>
          <cell r="B3286">
            <v>3425</v>
          </cell>
          <cell r="C3286">
            <v>131651</v>
          </cell>
          <cell r="D3286" t="str">
            <v>National General Industries Ltd.</v>
          </cell>
          <cell r="E3286" t="str">
            <v>Iron &amp; Steel</v>
          </cell>
          <cell r="F3286" t="str">
            <v>NGIL IN</v>
          </cell>
          <cell r="G3286" t="str">
            <v>INE654H01011</v>
          </cell>
          <cell r="H3286">
            <v>29.8633986</v>
          </cell>
          <cell r="I3286" t="str">
            <v>Small Cap</v>
          </cell>
          <cell r="J3286">
            <v>0</v>
          </cell>
        </row>
        <row r="3287">
          <cell r="A3287" t="str">
            <v>INE210F01016</v>
          </cell>
          <cell r="B3287">
            <v>5079</v>
          </cell>
          <cell r="C3287">
            <v>311025</v>
          </cell>
          <cell r="D3287" t="str">
            <v>Swati Projects Ltd.</v>
          </cell>
          <cell r="E3287" t="str">
            <v>Finance</v>
          </cell>
          <cell r="F3287" t="str">
            <v>SWATI IN</v>
          </cell>
          <cell r="G3287" t="str">
            <v>INE210F01016</v>
          </cell>
          <cell r="H3287">
            <v>30.9161</v>
          </cell>
          <cell r="I3287" t="str">
            <v>Small Cap</v>
          </cell>
          <cell r="J3287">
            <v>0</v>
          </cell>
        </row>
        <row r="3288">
          <cell r="A3288" t="str">
            <v>INE797H01018</v>
          </cell>
          <cell r="B3288">
            <v>5207</v>
          </cell>
          <cell r="C3288">
            <v>132845</v>
          </cell>
          <cell r="D3288" t="str">
            <v>TGB Banquets And Hotels Ltd.</v>
          </cell>
          <cell r="E3288" t="str">
            <v>Hospitality</v>
          </cell>
          <cell r="F3288" t="str">
            <v>TGBB IN</v>
          </cell>
          <cell r="G3288" t="str">
            <v>INE797H01018</v>
          </cell>
          <cell r="H3288">
            <v>34.4993792</v>
          </cell>
          <cell r="I3288" t="str">
            <v>Small Cap</v>
          </cell>
          <cell r="J3288">
            <v>11.65</v>
          </cell>
        </row>
        <row r="3289">
          <cell r="A3289" t="str">
            <v>INE429D01017</v>
          </cell>
          <cell r="B3289">
            <v>2270</v>
          </cell>
          <cell r="C3289">
            <v>111355</v>
          </cell>
          <cell r="D3289" t="str">
            <v>India Cements Capital Ltd.</v>
          </cell>
          <cell r="E3289" t="str">
            <v>Finance</v>
          </cell>
          <cell r="F3289" t="str">
            <v>ICCL IN</v>
          </cell>
          <cell r="G3289" t="str">
            <v>INE429D01017</v>
          </cell>
          <cell r="H3289">
            <v>36.488122199999999</v>
          </cell>
          <cell r="I3289" t="str">
            <v>Small Cap</v>
          </cell>
          <cell r="J3289">
            <v>0</v>
          </cell>
        </row>
        <row r="3290">
          <cell r="A3290" t="str">
            <v>INE788M01017</v>
          </cell>
          <cell r="B3290">
            <v>1113</v>
          </cell>
          <cell r="C3290">
            <v>108571</v>
          </cell>
          <cell r="D3290" t="str">
            <v>Cochin Malabar Estates &amp; Industries Ltd.</v>
          </cell>
          <cell r="E3290" t="str">
            <v>Agri</v>
          </cell>
          <cell r="F3290" t="str">
            <v>CMEI IN</v>
          </cell>
          <cell r="G3290" t="str">
            <v>INE788M01017</v>
          </cell>
          <cell r="H3290">
            <v>28.341668460000001</v>
          </cell>
          <cell r="I3290" t="str">
            <v>Small Cap</v>
          </cell>
          <cell r="J3290">
            <v>0</v>
          </cell>
        </row>
        <row r="3291">
          <cell r="A3291" t="str">
            <v>INE348D01019</v>
          </cell>
          <cell r="B3291">
            <v>3367</v>
          </cell>
          <cell r="C3291">
            <v>131821</v>
          </cell>
          <cell r="D3291" t="str">
            <v>Munoth Financial Services Ltd.</v>
          </cell>
          <cell r="E3291" t="str">
            <v>Finance</v>
          </cell>
          <cell r="F3291" t="str">
            <v>MFSR IN</v>
          </cell>
          <cell r="G3291" t="str">
            <v>INE348D01019</v>
          </cell>
          <cell r="H3291">
            <v>0</v>
          </cell>
          <cell r="I3291" t="str">
            <v>Small Cap</v>
          </cell>
          <cell r="J3291">
            <v>0</v>
          </cell>
        </row>
        <row r="3292">
          <cell r="A3292" t="str">
            <v>INE425C01017</v>
          </cell>
          <cell r="B3292">
            <v>4883</v>
          </cell>
          <cell r="C3292">
            <v>247465</v>
          </cell>
          <cell r="D3292" t="str">
            <v>SRU Steels Ltd.</v>
          </cell>
          <cell r="E3292" t="str">
            <v>Trading</v>
          </cell>
          <cell r="F3292" t="str">
            <v>SRUSTLS IN</v>
          </cell>
          <cell r="G3292" t="str">
            <v>INE425C01017</v>
          </cell>
          <cell r="H3292">
            <v>30.149442749999999</v>
          </cell>
          <cell r="I3292" t="str">
            <v>Small Cap</v>
          </cell>
          <cell r="J3292">
            <v>0</v>
          </cell>
        </row>
        <row r="3293">
          <cell r="A3293" t="str">
            <v>INE159N01027</v>
          </cell>
          <cell r="B3293">
            <v>5599</v>
          </cell>
          <cell r="C3293">
            <v>244586</v>
          </cell>
          <cell r="D3293" t="str">
            <v>Viji Finance Ltd.</v>
          </cell>
          <cell r="E3293" t="str">
            <v>Finance</v>
          </cell>
          <cell r="F3293" t="str">
            <v>VFL IN</v>
          </cell>
          <cell r="G3293" t="str">
            <v>INE159N01027</v>
          </cell>
          <cell r="H3293">
            <v>45.03</v>
          </cell>
          <cell r="I3293" t="str">
            <v>Small Cap</v>
          </cell>
          <cell r="J3293">
            <v>3.14</v>
          </cell>
        </row>
        <row r="3294">
          <cell r="A3294" t="str">
            <v>INE106I01010</v>
          </cell>
          <cell r="B3294">
            <v>324</v>
          </cell>
          <cell r="C3294">
            <v>132870</v>
          </cell>
          <cell r="D3294" t="str">
            <v>Ankit Metal &amp; Power Ltd.</v>
          </cell>
          <cell r="E3294" t="str">
            <v>Iron &amp; Steel</v>
          </cell>
          <cell r="F3294" t="str">
            <v>ANMP IN</v>
          </cell>
          <cell r="G3294" t="str">
            <v>INE106I01010</v>
          </cell>
          <cell r="H3294">
            <v>28.222100000000001</v>
          </cell>
          <cell r="I3294" t="str">
            <v>Small Cap</v>
          </cell>
          <cell r="J3294">
            <v>1.9</v>
          </cell>
        </row>
        <row r="3295">
          <cell r="A3295" t="str">
            <v>INE475C01012</v>
          </cell>
          <cell r="B3295">
            <v>4252</v>
          </cell>
          <cell r="C3295">
            <v>131324</v>
          </cell>
          <cell r="D3295" t="str">
            <v>Roselabs Finance Ltd.</v>
          </cell>
          <cell r="E3295" t="str">
            <v>Finance</v>
          </cell>
          <cell r="F3295" t="str">
            <v>RSLF IN</v>
          </cell>
          <cell r="G3295" t="str">
            <v>INE475C01012</v>
          </cell>
          <cell r="H3295">
            <v>28.25</v>
          </cell>
          <cell r="I3295" t="str">
            <v>Small Cap</v>
          </cell>
          <cell r="J3295">
            <v>0</v>
          </cell>
        </row>
        <row r="3296">
          <cell r="A3296" t="str">
            <v>INE199D01016</v>
          </cell>
          <cell r="B3296">
            <v>3101</v>
          </cell>
          <cell r="C3296">
            <v>123566</v>
          </cell>
          <cell r="D3296" t="str">
            <v>Martin Burn Ltd.</v>
          </cell>
          <cell r="E3296" t="str">
            <v>Realty</v>
          </cell>
          <cell r="F3296" t="str">
            <v>MTB IN</v>
          </cell>
          <cell r="G3296" t="str">
            <v>INE199D01016</v>
          </cell>
          <cell r="H3296">
            <v>33.397006320000003</v>
          </cell>
          <cell r="I3296" t="str">
            <v>Small Cap</v>
          </cell>
          <cell r="J3296">
            <v>0</v>
          </cell>
        </row>
        <row r="3297">
          <cell r="A3297" t="str">
            <v>INE904R01027</v>
          </cell>
          <cell r="B3297">
            <v>5465</v>
          </cell>
          <cell r="C3297">
            <v>274213</v>
          </cell>
          <cell r="D3297" t="str">
            <v>UR Sugar Industries Ltd.</v>
          </cell>
          <cell r="E3297" t="str">
            <v>Trading</v>
          </cell>
          <cell r="F3297" t="str">
            <v>HKG IN</v>
          </cell>
          <cell r="G3297" t="str">
            <v>INE904R01027</v>
          </cell>
          <cell r="H3297">
            <v>24.8325</v>
          </cell>
          <cell r="I3297" t="str">
            <v>Small Cap</v>
          </cell>
          <cell r="J3297">
            <v>0</v>
          </cell>
        </row>
        <row r="3298">
          <cell r="A3298" t="str">
            <v>INE832D01020</v>
          </cell>
          <cell r="B3298">
            <v>2108</v>
          </cell>
          <cell r="C3298">
            <v>109895</v>
          </cell>
          <cell r="D3298" t="str">
            <v>Hindoostan Mills Ltd.</v>
          </cell>
          <cell r="E3298" t="str">
            <v>Textile</v>
          </cell>
          <cell r="F3298" t="str">
            <v>HML IN</v>
          </cell>
          <cell r="G3298" t="str">
            <v>INE832D01020</v>
          </cell>
          <cell r="H3298">
            <v>30.394646479999999</v>
          </cell>
          <cell r="I3298" t="str">
            <v>Small Cap</v>
          </cell>
          <cell r="J3298">
            <v>0</v>
          </cell>
        </row>
        <row r="3299">
          <cell r="A3299" t="str">
            <v>INE883B01027</v>
          </cell>
          <cell r="B3299">
            <v>229</v>
          </cell>
          <cell r="C3299">
            <v>131156</v>
          </cell>
          <cell r="D3299" t="str">
            <v>Alfavision Overseas (India) Ltd.</v>
          </cell>
          <cell r="E3299" t="str">
            <v>Trading</v>
          </cell>
          <cell r="F3299" t="str">
            <v>AFV IN</v>
          </cell>
          <cell r="G3299" t="str">
            <v>INE883B01027</v>
          </cell>
          <cell r="H3299">
            <v>19.199334</v>
          </cell>
          <cell r="I3299" t="str">
            <v>Small Cap</v>
          </cell>
          <cell r="J3299">
            <v>0</v>
          </cell>
        </row>
        <row r="3300">
          <cell r="A3300" t="str">
            <v>INE973X01012</v>
          </cell>
          <cell r="B3300">
            <v>3865</v>
          </cell>
          <cell r="C3300">
            <v>286319</v>
          </cell>
          <cell r="D3300" t="str">
            <v>Poojawestern Metaliks Ltd.</v>
          </cell>
          <cell r="E3300" t="str">
            <v>Non - Ferrous Metals</v>
          </cell>
          <cell r="F3300" t="str">
            <v>POOJA IN</v>
          </cell>
          <cell r="G3300" t="str">
            <v>INE973X01012</v>
          </cell>
          <cell r="H3300">
            <v>30.415858</v>
          </cell>
          <cell r="I3300" t="str">
            <v>Small Cap</v>
          </cell>
          <cell r="J3300">
            <v>0</v>
          </cell>
        </row>
        <row r="3301">
          <cell r="A3301" t="str">
            <v>INE370C01015</v>
          </cell>
          <cell r="B3301">
            <v>3869</v>
          </cell>
          <cell r="C3301">
            <v>131870</v>
          </cell>
          <cell r="D3301" t="str">
            <v>Popular Estate Management Ltd.</v>
          </cell>
          <cell r="E3301" t="str">
            <v>Realty</v>
          </cell>
          <cell r="F3301" t="str">
            <v>PEML IN</v>
          </cell>
          <cell r="G3301" t="str">
            <v>INE370C01015</v>
          </cell>
          <cell r="H3301">
            <v>29.330418999999999</v>
          </cell>
          <cell r="I3301" t="str">
            <v>Small Cap</v>
          </cell>
          <cell r="J3301">
            <v>0</v>
          </cell>
        </row>
        <row r="3302">
          <cell r="A3302" t="str">
            <v>INE621I01042</v>
          </cell>
          <cell r="B3302">
            <v>1122</v>
          </cell>
          <cell r="C3302">
            <v>236734</v>
          </cell>
          <cell r="D3302" t="str">
            <v>Colorchips New Media Ltd.</v>
          </cell>
          <cell r="E3302" t="str">
            <v>Media &amp; Entertainment</v>
          </cell>
          <cell r="F3302" t="str">
            <v>COLORCHI IN</v>
          </cell>
          <cell r="G3302" t="str">
            <v>INE621I01042</v>
          </cell>
          <cell r="H3302">
            <v>25.582889600000001</v>
          </cell>
          <cell r="I3302" t="str">
            <v>Small Cap</v>
          </cell>
          <cell r="J3302">
            <v>0</v>
          </cell>
        </row>
        <row r="3303">
          <cell r="A3303" t="str">
            <v>INE464D01014</v>
          </cell>
          <cell r="B3303">
            <v>5522</v>
          </cell>
          <cell r="C3303">
            <v>102589</v>
          </cell>
          <cell r="D3303" t="str">
            <v>Vapi Enterprise Ltd.</v>
          </cell>
          <cell r="E3303" t="str">
            <v>Paper</v>
          </cell>
          <cell r="F3303" t="str">
            <v>VAPI IN</v>
          </cell>
          <cell r="G3303" t="str">
            <v>INE464D01014</v>
          </cell>
          <cell r="H3303">
            <v>28.518125000000001</v>
          </cell>
          <cell r="I3303" t="str">
            <v>Small Cap</v>
          </cell>
          <cell r="J3303">
            <v>0</v>
          </cell>
        </row>
        <row r="3304">
          <cell r="A3304" t="str">
            <v>INE858L01010</v>
          </cell>
          <cell r="B3304">
            <v>1138</v>
          </cell>
          <cell r="C3304">
            <v>243552</v>
          </cell>
          <cell r="D3304" t="str">
            <v>Concord Drugs Ltd.</v>
          </cell>
          <cell r="E3304" t="str">
            <v>Healthcare</v>
          </cell>
          <cell r="F3304" t="str">
            <v>CODR IN</v>
          </cell>
          <cell r="G3304" t="str">
            <v>INE858L01010</v>
          </cell>
          <cell r="H3304">
            <v>68.599999999999994</v>
          </cell>
          <cell r="I3304" t="str">
            <v>Small Cap</v>
          </cell>
          <cell r="J3304">
            <v>0</v>
          </cell>
        </row>
        <row r="3305">
          <cell r="A3305" t="str">
            <v>INE958C01025</v>
          </cell>
          <cell r="B3305">
            <v>835</v>
          </cell>
          <cell r="C3305">
            <v>130249</v>
          </cell>
          <cell r="D3305" t="str">
            <v>Bridge Securities Ltd.</v>
          </cell>
          <cell r="E3305" t="str">
            <v>Finance</v>
          </cell>
          <cell r="F3305" t="str">
            <v>BRSC IN</v>
          </cell>
          <cell r="G3305" t="str">
            <v>INE958C01025</v>
          </cell>
          <cell r="H3305">
            <v>48.806075999999997</v>
          </cell>
          <cell r="I3305" t="str">
            <v>Small Cap</v>
          </cell>
          <cell r="J3305">
            <v>0</v>
          </cell>
        </row>
        <row r="3306">
          <cell r="A3306" t="str">
            <v>INE0OJZ01019</v>
          </cell>
          <cell r="B3306">
            <v>4607</v>
          </cell>
          <cell r="C3306">
            <v>310203</v>
          </cell>
          <cell r="D3306" t="str">
            <v>Shoora Designs Ltd.</v>
          </cell>
          <cell r="E3306" t="str">
            <v>Diamond  &amp;  Jewellery</v>
          </cell>
          <cell r="F3306" t="str">
            <v>SHOORA IN</v>
          </cell>
          <cell r="G3306" t="str">
            <v>INE0OJZ01019</v>
          </cell>
          <cell r="H3306">
            <v>0</v>
          </cell>
          <cell r="I3306" t="str">
            <v>Small Cap</v>
          </cell>
          <cell r="J3306">
            <v>0</v>
          </cell>
        </row>
        <row r="3307">
          <cell r="A3307" t="str">
            <v>INE234I01028</v>
          </cell>
          <cell r="B3307">
            <v>2674</v>
          </cell>
          <cell r="C3307">
            <v>200008</v>
          </cell>
          <cell r="D3307" t="str">
            <v>Kaushalya Infrastructure Development Corporation Ltd.</v>
          </cell>
          <cell r="E3307" t="str">
            <v>Infrastructure</v>
          </cell>
          <cell r="F3307" t="str">
            <v>KIDC IN</v>
          </cell>
          <cell r="G3307" t="str">
            <v>INE234I01028</v>
          </cell>
          <cell r="H3307">
            <v>44.93839809</v>
          </cell>
          <cell r="I3307" t="str">
            <v>Small Cap</v>
          </cell>
          <cell r="J3307">
            <v>1283</v>
          </cell>
        </row>
        <row r="3308">
          <cell r="A3308" t="str">
            <v>INE890N01027</v>
          </cell>
          <cell r="B3308">
            <v>2592</v>
          </cell>
          <cell r="C3308">
            <v>246529</v>
          </cell>
          <cell r="D3308" t="str">
            <v>Julien Agro Infratech Ltd.</v>
          </cell>
          <cell r="E3308" t="str">
            <v>Infrastructure</v>
          </cell>
          <cell r="F3308" t="str">
            <v>SLPT IN</v>
          </cell>
          <cell r="G3308" t="str">
            <v>INE890N01027</v>
          </cell>
          <cell r="H3308">
            <v>45.994216000000002</v>
          </cell>
          <cell r="I3308" t="str">
            <v>Small Cap</v>
          </cell>
          <cell r="J3308">
            <v>0</v>
          </cell>
        </row>
        <row r="3309">
          <cell r="A3309" t="str">
            <v>INE319M01011</v>
          </cell>
          <cell r="B3309">
            <v>2091</v>
          </cell>
          <cell r="C3309">
            <v>131301</v>
          </cell>
          <cell r="D3309" t="str">
            <v>High Street Filatex Ltd.</v>
          </cell>
          <cell r="E3309" t="str">
            <v>Textile</v>
          </cell>
          <cell r="F3309" t="str">
            <v>HSFL IN</v>
          </cell>
          <cell r="G3309" t="str">
            <v>INE319M01011</v>
          </cell>
          <cell r="H3309">
            <v>0</v>
          </cell>
          <cell r="I3309" t="str">
            <v>Small Cap</v>
          </cell>
          <cell r="J3309">
            <v>0</v>
          </cell>
        </row>
        <row r="3310">
          <cell r="A3310" t="str">
            <v>INE021N01011</v>
          </cell>
          <cell r="B3310">
            <v>383</v>
          </cell>
          <cell r="C3310">
            <v>130267</v>
          </cell>
          <cell r="D3310" t="str">
            <v>Arigato Universe Ltd.</v>
          </cell>
          <cell r="E3310" t="str">
            <v>Capital Goods</v>
          </cell>
          <cell r="F3310" t="str">
            <v>SBBR IN</v>
          </cell>
          <cell r="G3310" t="str">
            <v>INE021N01011</v>
          </cell>
          <cell r="H3310">
            <v>24.628647999999998</v>
          </cell>
          <cell r="I3310" t="str">
            <v>Small Cap</v>
          </cell>
          <cell r="J3310">
            <v>0</v>
          </cell>
        </row>
        <row r="3311">
          <cell r="A3311" t="str">
            <v>INE472D01017</v>
          </cell>
          <cell r="B3311">
            <v>787</v>
          </cell>
          <cell r="C3311">
            <v>106981</v>
          </cell>
          <cell r="D3311" t="str">
            <v>Blue chip Tex Industries Ltd.</v>
          </cell>
          <cell r="E3311" t="str">
            <v>Textile</v>
          </cell>
          <cell r="F3311" t="str">
            <v>BCTX IN</v>
          </cell>
          <cell r="G3311" t="str">
            <v>INE472D01017</v>
          </cell>
          <cell r="H3311">
            <v>28.444167499999999</v>
          </cell>
          <cell r="I3311" t="str">
            <v>Small Cap</v>
          </cell>
          <cell r="J3311">
            <v>0</v>
          </cell>
        </row>
        <row r="3312">
          <cell r="A3312" t="str">
            <v>INE729C01020</v>
          </cell>
          <cell r="B3312">
            <v>5048</v>
          </cell>
          <cell r="C3312">
            <v>244725</v>
          </cell>
          <cell r="D3312" t="str">
            <v>Suvifin Credit Solutions Ltd.</v>
          </cell>
          <cell r="E3312" t="str">
            <v>Finance</v>
          </cell>
          <cell r="F3312" t="str">
            <v>PURI IN</v>
          </cell>
          <cell r="G3312" t="str">
            <v>INE729C01020</v>
          </cell>
          <cell r="H3312">
            <v>30.079191340000001</v>
          </cell>
          <cell r="I3312" t="str">
            <v>Small Cap</v>
          </cell>
          <cell r="J3312">
            <v>0</v>
          </cell>
        </row>
        <row r="3313">
          <cell r="A3313" t="str">
            <v>INE0J2K01014</v>
          </cell>
          <cell r="B3313">
            <v>1828</v>
          </cell>
          <cell r="C3313">
            <v>304332</v>
          </cell>
          <cell r="D3313" t="str">
            <v>Global Longlife Hospital and Research Ltd.</v>
          </cell>
          <cell r="E3313" t="str">
            <v>Healthcare</v>
          </cell>
          <cell r="F3313" t="str">
            <v>GLHRL IN</v>
          </cell>
          <cell r="G3313" t="str">
            <v>INE0J2K01014</v>
          </cell>
          <cell r="H3313">
            <v>26.785499999999999</v>
          </cell>
          <cell r="I3313" t="str">
            <v>Small Cap</v>
          </cell>
          <cell r="J3313">
            <v>0</v>
          </cell>
        </row>
        <row r="3314">
          <cell r="A3314" t="str">
            <v>INE0K6L01010</v>
          </cell>
          <cell r="B3314">
            <v>1861</v>
          </cell>
          <cell r="C3314">
            <v>305683</v>
          </cell>
          <cell r="D3314" t="str">
            <v>Goel Food Products Ltd.</v>
          </cell>
          <cell r="E3314" t="str">
            <v>FMCG</v>
          </cell>
          <cell r="F3314" t="str">
            <v>GOEL IN</v>
          </cell>
          <cell r="G3314" t="str">
            <v>INE0K6L01010</v>
          </cell>
          <cell r="H3314">
            <v>29.955828</v>
          </cell>
          <cell r="I3314" t="str">
            <v>Small Cap</v>
          </cell>
          <cell r="J3314">
            <v>0</v>
          </cell>
        </row>
        <row r="3315">
          <cell r="A3315" t="str">
            <v>INE287Z01012</v>
          </cell>
          <cell r="B3315">
            <v>1756</v>
          </cell>
          <cell r="C3315">
            <v>288468</v>
          </cell>
          <cell r="D3315" t="str">
            <v>Gayatri Highways Ltd.</v>
          </cell>
          <cell r="E3315" t="str">
            <v>Infrastructure</v>
          </cell>
          <cell r="F3315" t="str">
            <v>GAYAHWS IN</v>
          </cell>
          <cell r="G3315" t="str">
            <v>INE287Z01012</v>
          </cell>
          <cell r="H3315">
            <v>53.682025600000003</v>
          </cell>
          <cell r="I3315" t="str">
            <v>Small Cap</v>
          </cell>
          <cell r="J3315">
            <v>2.2400000000000002</v>
          </cell>
        </row>
        <row r="3316">
          <cell r="A3316" t="str">
            <v>INE359D01024</v>
          </cell>
          <cell r="B3316">
            <v>2297</v>
          </cell>
          <cell r="C3316">
            <v>104746</v>
          </cell>
          <cell r="D3316" t="str">
            <v>Indian Link Chain Manufacturers Ltd.</v>
          </cell>
          <cell r="E3316" t="str">
            <v>Trading</v>
          </cell>
          <cell r="F3316" t="str">
            <v>INLC IN</v>
          </cell>
          <cell r="G3316" t="str">
            <v>INE359D01024</v>
          </cell>
          <cell r="H3316">
            <v>366.47325000000001</v>
          </cell>
          <cell r="I3316" t="str">
            <v>Small Cap</v>
          </cell>
          <cell r="J3316">
            <v>0</v>
          </cell>
        </row>
        <row r="3317">
          <cell r="A3317" t="str">
            <v>INE822B01017</v>
          </cell>
          <cell r="B3317">
            <v>469</v>
          </cell>
          <cell r="C3317">
            <v>119532</v>
          </cell>
          <cell r="D3317" t="str">
            <v>Asian Tea &amp; Exports Ltd.</v>
          </cell>
          <cell r="E3317" t="str">
            <v>Trading</v>
          </cell>
          <cell r="F3317" t="str">
            <v>ASTX IN</v>
          </cell>
          <cell r="G3317" t="str">
            <v>INE822B01017</v>
          </cell>
          <cell r="H3317">
            <v>29.1320224</v>
          </cell>
          <cell r="I3317" t="str">
            <v>Small Cap</v>
          </cell>
          <cell r="J3317">
            <v>0</v>
          </cell>
        </row>
        <row r="3318">
          <cell r="A3318" t="str">
            <v>INE579N01018</v>
          </cell>
          <cell r="B3318">
            <v>4368</v>
          </cell>
          <cell r="C3318">
            <v>278032</v>
          </cell>
          <cell r="D3318" t="str">
            <v>Samsrita Labs Ltd.</v>
          </cell>
          <cell r="E3318" t="str">
            <v>Trading</v>
          </cell>
          <cell r="F3318" t="str">
            <v>SAMSRITA IN</v>
          </cell>
          <cell r="G3318" t="str">
            <v>INE579N01018</v>
          </cell>
          <cell r="H3318">
            <v>0</v>
          </cell>
          <cell r="I3318" t="str">
            <v>Small Cap</v>
          </cell>
          <cell r="J3318">
            <v>0</v>
          </cell>
        </row>
        <row r="3319">
          <cell r="A3319" t="str">
            <v>INE495Z01011</v>
          </cell>
          <cell r="B3319">
            <v>669</v>
          </cell>
          <cell r="C3319">
            <v>288389</v>
          </cell>
          <cell r="D3319" t="str">
            <v>Benara Bearings And Pistons Ltd.</v>
          </cell>
          <cell r="E3319" t="str">
            <v>Automobile &amp; Ancillaries</v>
          </cell>
          <cell r="F3319" t="str">
            <v>BENARA IN</v>
          </cell>
          <cell r="G3319" t="str">
            <v>INE495Z01011</v>
          </cell>
          <cell r="H3319">
            <v>25.675567600000001</v>
          </cell>
          <cell r="I3319" t="str">
            <v>Small Cap</v>
          </cell>
          <cell r="J3319">
            <v>0</v>
          </cell>
        </row>
        <row r="3320">
          <cell r="A3320" t="str">
            <v>INE909B01020</v>
          </cell>
          <cell r="B3320">
            <v>3753</v>
          </cell>
          <cell r="C3320">
            <v>103092</v>
          </cell>
          <cell r="D3320" t="str">
            <v>Pasupati Spinning &amp; Weaving Mills Ltd.</v>
          </cell>
          <cell r="E3320" t="str">
            <v>Textile</v>
          </cell>
          <cell r="F3320" t="str">
            <v>PSSW IN</v>
          </cell>
          <cell r="G3320" t="str">
            <v>INE909B01020</v>
          </cell>
          <cell r="H3320">
            <v>35.378150652000002</v>
          </cell>
          <cell r="I3320" t="str">
            <v>Small Cap</v>
          </cell>
          <cell r="J3320">
            <v>0</v>
          </cell>
        </row>
        <row r="3321">
          <cell r="A3321" t="str">
            <v>INE172B01017</v>
          </cell>
          <cell r="B3321">
            <v>2227</v>
          </cell>
          <cell r="C3321">
            <v>131840</v>
          </cell>
          <cell r="D3321" t="str">
            <v>IEC Education Ltd.</v>
          </cell>
          <cell r="E3321" t="str">
            <v>IT</v>
          </cell>
          <cell r="F3321" t="str">
            <v>IECL IN</v>
          </cell>
          <cell r="G3321" t="str">
            <v>INE172B01017</v>
          </cell>
          <cell r="H3321">
            <v>31.801839999999999</v>
          </cell>
          <cell r="I3321" t="str">
            <v>Small Cap</v>
          </cell>
          <cell r="J3321">
            <v>0</v>
          </cell>
        </row>
        <row r="3322">
          <cell r="A3322" t="str">
            <v>INE681D01039</v>
          </cell>
          <cell r="B3322">
            <v>3666</v>
          </cell>
          <cell r="C3322">
            <v>131512</v>
          </cell>
          <cell r="D3322" t="str">
            <v>Orient Tradelink Ltd.</v>
          </cell>
          <cell r="E3322" t="str">
            <v>Media &amp; Entertainment</v>
          </cell>
          <cell r="F3322" t="str">
            <v>MRIF IN</v>
          </cell>
          <cell r="G3322" t="str">
            <v>INE681D01039</v>
          </cell>
          <cell r="H3322">
            <v>34.779522</v>
          </cell>
          <cell r="I3322" t="str">
            <v>Small Cap</v>
          </cell>
          <cell r="J3322">
            <v>0</v>
          </cell>
        </row>
        <row r="3323">
          <cell r="A3323" t="str">
            <v>INE347D01011</v>
          </cell>
          <cell r="B3323">
            <v>2895</v>
          </cell>
          <cell r="C3323">
            <v>102250</v>
          </cell>
          <cell r="D3323" t="str">
            <v>Lerthai Finance Ltd.</v>
          </cell>
          <cell r="E3323" t="str">
            <v>Capital Goods</v>
          </cell>
          <cell r="F3323" t="str">
            <v>LERTHAI IN</v>
          </cell>
          <cell r="G3323" t="str">
            <v>INE347D01011</v>
          </cell>
          <cell r="H3323">
            <v>0</v>
          </cell>
          <cell r="I3323" t="str">
            <v>Small Cap</v>
          </cell>
          <cell r="J3323">
            <v>0</v>
          </cell>
        </row>
        <row r="3324">
          <cell r="A3324" t="str">
            <v>INE0M8901010</v>
          </cell>
          <cell r="B3324">
            <v>1147</v>
          </cell>
          <cell r="C3324">
            <v>306974</v>
          </cell>
          <cell r="D3324" t="str">
            <v>Containe Technologies Ltd.</v>
          </cell>
          <cell r="E3324" t="str">
            <v>Electricals</v>
          </cell>
          <cell r="F3324" t="str">
            <v>CONTAINE IN</v>
          </cell>
          <cell r="G3324" t="str">
            <v>INE0M8901010</v>
          </cell>
          <cell r="H3324">
            <v>22.622012000000002</v>
          </cell>
          <cell r="I3324" t="str">
            <v>Small Cap</v>
          </cell>
          <cell r="J3324">
            <v>0</v>
          </cell>
        </row>
        <row r="3325">
          <cell r="A3325" t="str">
            <v>INE523I01016</v>
          </cell>
          <cell r="B3325">
            <v>3895</v>
          </cell>
          <cell r="C3325">
            <v>131437</v>
          </cell>
          <cell r="D3325" t="str">
            <v>Prakash Woollen &amp; Synthetic Mills Ltd.</v>
          </cell>
          <cell r="E3325" t="str">
            <v>Textile</v>
          </cell>
          <cell r="F3325" t="str">
            <v>PWSM IN</v>
          </cell>
          <cell r="G3325" t="str">
            <v>INE523I01016</v>
          </cell>
          <cell r="H3325">
            <v>30.830548749999998</v>
          </cell>
          <cell r="I3325" t="str">
            <v>Small Cap</v>
          </cell>
          <cell r="J3325">
            <v>0</v>
          </cell>
        </row>
        <row r="3326">
          <cell r="A3326" t="str">
            <v>INE096A01010</v>
          </cell>
          <cell r="B3326">
            <v>5489</v>
          </cell>
          <cell r="C3326">
            <v>100014</v>
          </cell>
          <cell r="D3326" t="str">
            <v>Utique Enterprises Ltd.</v>
          </cell>
          <cell r="E3326" t="str">
            <v>Finance</v>
          </cell>
          <cell r="F3326" t="str">
            <v>UTIQUE IN</v>
          </cell>
          <cell r="G3326" t="str">
            <v>INE096A01010</v>
          </cell>
          <cell r="H3326">
            <v>29.618100903999999</v>
          </cell>
          <cell r="I3326" t="str">
            <v>Small Cap</v>
          </cell>
          <cell r="J3326">
            <v>0</v>
          </cell>
        </row>
        <row r="3327">
          <cell r="A3327" t="str">
            <v>INE706A01022</v>
          </cell>
          <cell r="B3327">
            <v>5611</v>
          </cell>
          <cell r="C3327">
            <v>119307</v>
          </cell>
          <cell r="D3327" t="str">
            <v>Vikas WSP Ltd.</v>
          </cell>
          <cell r="E3327" t="str">
            <v>Chemicals</v>
          </cell>
          <cell r="F3327" t="str">
            <v>VWSP IN</v>
          </cell>
          <cell r="G3327" t="str">
            <v>INE706A01022</v>
          </cell>
          <cell r="H3327">
            <v>0</v>
          </cell>
          <cell r="I3327" t="str">
            <v>Small Cap</v>
          </cell>
          <cell r="J3327">
            <v>0</v>
          </cell>
        </row>
        <row r="3328">
          <cell r="A3328" t="str">
            <v>INE0POP01017</v>
          </cell>
          <cell r="B3328">
            <v>71</v>
          </cell>
          <cell r="C3328">
            <v>310423</v>
          </cell>
          <cell r="D3328" t="str">
            <v>Acceleratebs India Ltd.</v>
          </cell>
          <cell r="E3328" t="str">
            <v>IT</v>
          </cell>
          <cell r="F3328" t="str">
            <v>ACCELERA IN</v>
          </cell>
          <cell r="G3328" t="str">
            <v>INE0POP01017</v>
          </cell>
          <cell r="H3328">
            <v>33.964792320000001</v>
          </cell>
          <cell r="I3328" t="str">
            <v>Small Cap</v>
          </cell>
          <cell r="J3328">
            <v>0</v>
          </cell>
        </row>
        <row r="3329">
          <cell r="A3329" t="str">
            <v>INE293B01029</v>
          </cell>
          <cell r="B3329">
            <v>4873</v>
          </cell>
          <cell r="C3329">
            <v>131322</v>
          </cell>
          <cell r="D3329" t="str">
            <v>Sri Havisha Hospitality and Infrastructure Ltd.</v>
          </cell>
          <cell r="E3329" t="str">
            <v>Hospitality</v>
          </cell>
          <cell r="F3329" t="str">
            <v>SMPIL IN</v>
          </cell>
          <cell r="G3329" t="str">
            <v>INE293B01029</v>
          </cell>
          <cell r="H3329">
            <v>29.939481000000001</v>
          </cell>
          <cell r="I3329" t="str">
            <v>Small Cap</v>
          </cell>
          <cell r="J3329">
            <v>2</v>
          </cell>
        </row>
        <row r="3330">
          <cell r="A3330" t="str">
            <v>INE690D01014</v>
          </cell>
          <cell r="B3330">
            <v>4948</v>
          </cell>
          <cell r="C3330">
            <v>130231</v>
          </cell>
          <cell r="D3330" t="str">
            <v>Subhash Silk Mills Ltd.</v>
          </cell>
          <cell r="E3330" t="str">
            <v>Textile</v>
          </cell>
          <cell r="F3330" t="str">
            <v>SSLM IN</v>
          </cell>
          <cell r="G3330" t="str">
            <v>INE690D01014</v>
          </cell>
          <cell r="H3330">
            <v>29.636854499999998</v>
          </cell>
          <cell r="I3330" t="str">
            <v>Small Cap</v>
          </cell>
          <cell r="J3330">
            <v>0</v>
          </cell>
        </row>
        <row r="3331">
          <cell r="A3331" t="str">
            <v>INE197C01012</v>
          </cell>
          <cell r="B3331">
            <v>550</v>
          </cell>
          <cell r="C3331">
            <v>113642</v>
          </cell>
          <cell r="D3331" t="str">
            <v>Axel Polymers Ltd.</v>
          </cell>
          <cell r="E3331" t="str">
            <v>Plastic Products</v>
          </cell>
          <cell r="F3331" t="str">
            <v>AXP IN</v>
          </cell>
          <cell r="G3331" t="str">
            <v>INE197C01012</v>
          </cell>
          <cell r="H3331">
            <v>43.946068799999999</v>
          </cell>
          <cell r="I3331" t="str">
            <v>Small Cap</v>
          </cell>
          <cell r="J3331">
            <v>0</v>
          </cell>
        </row>
        <row r="3332">
          <cell r="A3332" t="str">
            <v>INE0N5O01013</v>
          </cell>
          <cell r="B3332">
            <v>4805</v>
          </cell>
          <cell r="C3332">
            <v>308851</v>
          </cell>
          <cell r="D3332" t="str">
            <v>Sonalis Consumer Products Ltd.</v>
          </cell>
          <cell r="E3332" t="str">
            <v>FMCG</v>
          </cell>
          <cell r="F3332" t="str">
            <v>SONALIS IN</v>
          </cell>
          <cell r="G3332" t="str">
            <v>INE0N5O01013</v>
          </cell>
          <cell r="H3332">
            <v>30.393599999999999</v>
          </cell>
          <cell r="I3332" t="str">
            <v>Small Cap</v>
          </cell>
          <cell r="J3332">
            <v>0</v>
          </cell>
        </row>
        <row r="3333">
          <cell r="A3333" t="str">
            <v>INE149B01015</v>
          </cell>
          <cell r="B3333">
            <v>3868</v>
          </cell>
          <cell r="C3333">
            <v>130565</v>
          </cell>
          <cell r="D3333" t="str">
            <v>Popees Cares Ltd.</v>
          </cell>
          <cell r="E3333" t="str">
            <v>IT</v>
          </cell>
          <cell r="F3333" t="str">
            <v>SSLFN IN</v>
          </cell>
          <cell r="G3333" t="str">
            <v>INE149B01015</v>
          </cell>
          <cell r="H3333">
            <v>0</v>
          </cell>
          <cell r="I3333" t="str">
            <v>Small Cap</v>
          </cell>
          <cell r="J3333">
            <v>0</v>
          </cell>
        </row>
        <row r="3334">
          <cell r="A3334" t="str">
            <v>INE309H01038</v>
          </cell>
          <cell r="B3334">
            <v>5643</v>
          </cell>
          <cell r="C3334">
            <v>131025</v>
          </cell>
          <cell r="D3334" t="str">
            <v>Visagar Financial Services Ltd.</v>
          </cell>
          <cell r="E3334" t="str">
            <v>Finance</v>
          </cell>
          <cell r="F3334" t="str">
            <v>VFSL IN</v>
          </cell>
          <cell r="G3334" t="str">
            <v>INE309H01038</v>
          </cell>
          <cell r="H3334">
            <v>29.195782250000001</v>
          </cell>
          <cell r="I3334" t="str">
            <v>Small Cap</v>
          </cell>
          <cell r="J3334">
            <v>0</v>
          </cell>
        </row>
        <row r="3335">
          <cell r="A3335" t="str">
            <v>INE104S01022</v>
          </cell>
          <cell r="B3335">
            <v>4545</v>
          </cell>
          <cell r="C3335">
            <v>279658</v>
          </cell>
          <cell r="D3335" t="str">
            <v>Sharanam Infraproject and Trading Ltd.</v>
          </cell>
          <cell r="E3335" t="str">
            <v>Trading</v>
          </cell>
          <cell r="F3335" t="str">
            <v>SIPTL IN</v>
          </cell>
          <cell r="G3335" t="str">
            <v>INE104S01022</v>
          </cell>
          <cell r="H3335">
            <v>22.573275318</v>
          </cell>
          <cell r="I3335" t="str">
            <v>Small Cap</v>
          </cell>
          <cell r="J3335">
            <v>0</v>
          </cell>
        </row>
        <row r="3336">
          <cell r="A3336" t="str">
            <v>INE117K01013</v>
          </cell>
          <cell r="B3336">
            <v>4270</v>
          </cell>
          <cell r="C3336">
            <v>131667</v>
          </cell>
          <cell r="D3336" t="str">
            <v>RR Metalmakers India Ltd.</v>
          </cell>
          <cell r="E3336" t="str">
            <v>Trading</v>
          </cell>
          <cell r="F3336" t="str">
            <v>RRMETAL IN</v>
          </cell>
          <cell r="G3336" t="str">
            <v>INE117K01013</v>
          </cell>
          <cell r="H3336">
            <v>33.008331136000002</v>
          </cell>
          <cell r="I3336" t="str">
            <v>Small Cap</v>
          </cell>
          <cell r="J3336">
            <v>0</v>
          </cell>
        </row>
        <row r="3337">
          <cell r="A3337" t="str">
            <v>INE441L01015</v>
          </cell>
          <cell r="B3337">
            <v>4896</v>
          </cell>
          <cell r="C3337">
            <v>106105</v>
          </cell>
          <cell r="D3337" t="str">
            <v>Stanrose Mafatlal Investments &amp; Finance Ltd.</v>
          </cell>
          <cell r="E3337" t="str">
            <v>Finance</v>
          </cell>
          <cell r="F3337" t="str">
            <v>SDP IN</v>
          </cell>
          <cell r="G3337" t="str">
            <v>INE441L01015</v>
          </cell>
          <cell r="H3337">
            <v>28.172232000000001</v>
          </cell>
          <cell r="I3337" t="str">
            <v>Small Cap</v>
          </cell>
          <cell r="J3337">
            <v>0</v>
          </cell>
        </row>
        <row r="3338">
          <cell r="A3338" t="str">
            <v>INE0GTX01019</v>
          </cell>
          <cell r="B3338">
            <v>3782</v>
          </cell>
          <cell r="C3338">
            <v>305699</v>
          </cell>
          <cell r="D3338" t="str">
            <v>Pearl Green Clubs And Resorts Ltd.</v>
          </cell>
          <cell r="E3338" t="str">
            <v>Trading</v>
          </cell>
          <cell r="F3338" t="str">
            <v>PGCRL IN</v>
          </cell>
          <cell r="G3338" t="str">
            <v>INE0GTX01019</v>
          </cell>
          <cell r="H3338">
            <v>38.255758999999998</v>
          </cell>
          <cell r="I3338" t="str">
            <v>Small Cap</v>
          </cell>
          <cell r="J3338">
            <v>0</v>
          </cell>
        </row>
        <row r="3339">
          <cell r="A3339" t="str">
            <v>INE773D01018</v>
          </cell>
          <cell r="B3339">
            <v>5313</v>
          </cell>
          <cell r="C3339">
            <v>126139</v>
          </cell>
          <cell r="D3339" t="str">
            <v>Transgene Biotek Ltd.</v>
          </cell>
          <cell r="E3339" t="str">
            <v>Healthcare</v>
          </cell>
          <cell r="F3339" t="str">
            <v>TB IN</v>
          </cell>
          <cell r="G3339" t="str">
            <v>INE773D01018</v>
          </cell>
          <cell r="H3339">
            <v>28.64106</v>
          </cell>
          <cell r="I3339" t="str">
            <v>Small Cap</v>
          </cell>
          <cell r="J3339">
            <v>0</v>
          </cell>
        </row>
        <row r="3340">
          <cell r="A3340" t="str">
            <v>INE01B501018</v>
          </cell>
          <cell r="B3340">
            <v>102</v>
          </cell>
          <cell r="C3340">
            <v>290394</v>
          </cell>
          <cell r="D3340" t="str">
            <v>Add-Shop E-Retail Ltd.</v>
          </cell>
          <cell r="E3340" t="str">
            <v>Trading</v>
          </cell>
          <cell r="F3340" t="str">
            <v>ASPL IN</v>
          </cell>
          <cell r="G3340" t="str">
            <v>INE01B501018</v>
          </cell>
          <cell r="H3340">
            <v>27.831635748</v>
          </cell>
          <cell r="I3340" t="str">
            <v>Small Cap</v>
          </cell>
          <cell r="J3340">
            <v>0</v>
          </cell>
        </row>
        <row r="3341">
          <cell r="A3341" t="str">
            <v>INE201C01012</v>
          </cell>
          <cell r="B3341">
            <v>4207</v>
          </cell>
          <cell r="C3341">
            <v>244786</v>
          </cell>
          <cell r="D3341" t="str">
            <v>Richfield Financial Services Ltd.</v>
          </cell>
          <cell r="E3341" t="str">
            <v>Finance</v>
          </cell>
          <cell r="F3341" t="str">
            <v>RFSL IN</v>
          </cell>
          <cell r="G3341" t="str">
            <v>INE201C01012</v>
          </cell>
          <cell r="H3341">
            <v>0</v>
          </cell>
          <cell r="I3341" t="str">
            <v>Small Cap</v>
          </cell>
          <cell r="J3341">
            <v>0</v>
          </cell>
        </row>
        <row r="3342">
          <cell r="A3342" t="str">
            <v>INE092301014</v>
          </cell>
          <cell r="B3342">
            <v>2114</v>
          </cell>
          <cell r="C3342">
            <v>119574</v>
          </cell>
          <cell r="D3342" t="str">
            <v>Hindustan Agrigenetics Ltd.</v>
          </cell>
          <cell r="E3342" t="str">
            <v>Agri</v>
          </cell>
          <cell r="F3342" t="str">
            <v>HAG IN</v>
          </cell>
          <cell r="G3342" t="str">
            <v>INE092301014</v>
          </cell>
          <cell r="H3342">
            <v>28.808109399999999</v>
          </cell>
          <cell r="I3342" t="str">
            <v>Small Cap</v>
          </cell>
          <cell r="J3342">
            <v>0</v>
          </cell>
        </row>
        <row r="3343">
          <cell r="A3343" t="str">
            <v>INE526H01011</v>
          </cell>
          <cell r="B3343">
            <v>5626</v>
          </cell>
          <cell r="C3343">
            <v>130401</v>
          </cell>
          <cell r="D3343" t="str">
            <v>Vinyoflex Ltd.</v>
          </cell>
          <cell r="E3343" t="str">
            <v>Plastic Products</v>
          </cell>
          <cell r="F3343" t="str">
            <v>VNF IN</v>
          </cell>
          <cell r="G3343" t="str">
            <v>INE526H01011</v>
          </cell>
          <cell r="H3343">
            <v>27.257209</v>
          </cell>
          <cell r="I3343" t="str">
            <v>Small Cap</v>
          </cell>
          <cell r="J3343">
            <v>0</v>
          </cell>
        </row>
        <row r="3344">
          <cell r="A3344" t="str">
            <v>INE034F01010</v>
          </cell>
          <cell r="B3344">
            <v>5169</v>
          </cell>
          <cell r="C3344">
            <v>124156</v>
          </cell>
          <cell r="D3344" t="str">
            <v>TCM Ltd.</v>
          </cell>
          <cell r="E3344" t="str">
            <v>Chemicals</v>
          </cell>
          <cell r="F3344" t="str">
            <v>TCM IN</v>
          </cell>
          <cell r="G3344" t="str">
            <v>INE034F01010</v>
          </cell>
          <cell r="H3344">
            <v>31.668809095</v>
          </cell>
          <cell r="I3344" t="str">
            <v>Small Cap</v>
          </cell>
          <cell r="J3344">
            <v>0</v>
          </cell>
        </row>
        <row r="3345">
          <cell r="A3345" t="str">
            <v>INE924B01011</v>
          </cell>
          <cell r="B3345">
            <v>283</v>
          </cell>
          <cell r="C3345">
            <v>130133</v>
          </cell>
          <cell r="D3345" t="str">
            <v>Amco India Ltd.</v>
          </cell>
          <cell r="E3345" t="str">
            <v>Plastic Products</v>
          </cell>
          <cell r="F3345" t="str">
            <v>AMCO IN</v>
          </cell>
          <cell r="G3345" t="str">
            <v>INE924B01011</v>
          </cell>
          <cell r="H3345">
            <v>31.646999999999998</v>
          </cell>
          <cell r="I3345" t="str">
            <v>Small Cap</v>
          </cell>
          <cell r="J3345">
            <v>0</v>
          </cell>
        </row>
        <row r="3346">
          <cell r="A3346" t="str">
            <v>INE882C01035</v>
          </cell>
          <cell r="B3346">
            <v>5562</v>
          </cell>
          <cell r="C3346">
            <v>111523</v>
          </cell>
          <cell r="D3346" t="str">
            <v>Veerhealth Care Ltd.</v>
          </cell>
          <cell r="E3346" t="str">
            <v>Healthcare</v>
          </cell>
          <cell r="F3346" t="str">
            <v>VHC IN</v>
          </cell>
          <cell r="G3346" t="str">
            <v>INE882C01035</v>
          </cell>
          <cell r="H3346">
            <v>36.857191268000001</v>
          </cell>
          <cell r="I3346" t="str">
            <v>Small Cap</v>
          </cell>
          <cell r="J3346">
            <v>0</v>
          </cell>
        </row>
        <row r="3347">
          <cell r="A3347" t="str">
            <v>INE03DD01011</v>
          </cell>
          <cell r="B3347">
            <v>2533</v>
          </cell>
          <cell r="C3347">
            <v>311992</v>
          </cell>
          <cell r="D3347" t="str">
            <v>JHS Svendgaard Retail Ventures Ltd.</v>
          </cell>
          <cell r="E3347" t="str">
            <v>Retailing</v>
          </cell>
          <cell r="F3347" t="str">
            <v>RETAIL IN</v>
          </cell>
          <cell r="G3347" t="str">
            <v>INE03DD01011</v>
          </cell>
          <cell r="H3347">
            <v>31.7353928</v>
          </cell>
          <cell r="I3347" t="str">
            <v>Small Cap</v>
          </cell>
          <cell r="J3347">
            <v>37</v>
          </cell>
        </row>
        <row r="3348">
          <cell r="A3348" t="str">
            <v>INE305D01019</v>
          </cell>
          <cell r="B3348">
            <v>4418</v>
          </cell>
          <cell r="C3348">
            <v>114412</v>
          </cell>
          <cell r="D3348" t="str">
            <v>Sarup Industries Ltd.</v>
          </cell>
          <cell r="E3348" t="str">
            <v>FMCG</v>
          </cell>
          <cell r="F3348" t="str">
            <v>SRT IN</v>
          </cell>
          <cell r="G3348" t="str">
            <v>INE305D01019</v>
          </cell>
          <cell r="H3348">
            <v>29.8440224</v>
          </cell>
          <cell r="I3348" t="str">
            <v>Small Cap</v>
          </cell>
          <cell r="J3348">
            <v>0</v>
          </cell>
        </row>
        <row r="3349">
          <cell r="A3349" t="str">
            <v>INE649C01012</v>
          </cell>
          <cell r="B3349">
            <v>4251</v>
          </cell>
          <cell r="C3349">
            <v>112115</v>
          </cell>
          <cell r="D3349" t="str">
            <v>Rose Merc. Ltd.</v>
          </cell>
          <cell r="E3349" t="str">
            <v>Trading</v>
          </cell>
          <cell r="F3349" t="str">
            <v>RSP IN</v>
          </cell>
          <cell r="G3349" t="str">
            <v>INE649C01012</v>
          </cell>
          <cell r="H3349">
            <v>39.809461032000002</v>
          </cell>
          <cell r="I3349" t="str">
            <v>Small Cap</v>
          </cell>
          <cell r="J3349">
            <v>0</v>
          </cell>
        </row>
        <row r="3350">
          <cell r="A3350" t="str">
            <v>INE204D01022</v>
          </cell>
          <cell r="B3350">
            <v>5570</v>
          </cell>
          <cell r="C3350">
            <v>124038</v>
          </cell>
          <cell r="D3350" t="str">
            <v>Venlon Enterprises Ltd.</v>
          </cell>
          <cell r="E3350" t="str">
            <v>Chemicals</v>
          </cell>
          <cell r="F3350" t="str">
            <v>VEL IN</v>
          </cell>
          <cell r="G3350" t="str">
            <v>INE204D01022</v>
          </cell>
          <cell r="H3350">
            <v>37.039928246000002</v>
          </cell>
          <cell r="I3350" t="str">
            <v>Small Cap</v>
          </cell>
          <cell r="J3350">
            <v>0</v>
          </cell>
        </row>
        <row r="3351">
          <cell r="A3351" t="str">
            <v>INE0R6801013</v>
          </cell>
          <cell r="B3351">
            <v>5534</v>
          </cell>
          <cell r="C3351">
            <v>312234</v>
          </cell>
          <cell r="D3351" t="str">
            <v>Varyaa Creations Ltd.</v>
          </cell>
          <cell r="E3351" t="str">
            <v>Diamond  &amp;  Jewellery</v>
          </cell>
          <cell r="F3351" t="str">
            <v>VARYAA IN</v>
          </cell>
          <cell r="G3351" t="str">
            <v>INE0R6801013</v>
          </cell>
          <cell r="H3351">
            <v>0</v>
          </cell>
          <cell r="I3351" t="str">
            <v>Small Cap</v>
          </cell>
          <cell r="J3351">
            <v>0</v>
          </cell>
        </row>
        <row r="3352">
          <cell r="A3352" t="str">
            <v>INE401B01010</v>
          </cell>
          <cell r="B3352">
            <v>4188</v>
          </cell>
          <cell r="C3352">
            <v>222718</v>
          </cell>
          <cell r="D3352" t="str">
            <v>Response Informatics Ltd.</v>
          </cell>
          <cell r="E3352" t="str">
            <v>IT</v>
          </cell>
          <cell r="F3352" t="str">
            <v>RESI IN</v>
          </cell>
          <cell r="G3352" t="str">
            <v>INE401B01010</v>
          </cell>
          <cell r="H3352">
            <v>22.381908966000001</v>
          </cell>
          <cell r="I3352" t="str">
            <v>Small Cap</v>
          </cell>
          <cell r="J3352">
            <v>0</v>
          </cell>
        </row>
        <row r="3353">
          <cell r="A3353" t="str">
            <v>INE356F01017</v>
          </cell>
          <cell r="B3353">
            <v>2535</v>
          </cell>
          <cell r="C3353">
            <v>130405</v>
          </cell>
          <cell r="D3353" t="str">
            <v>Jindal Capital Ltd.</v>
          </cell>
          <cell r="E3353" t="str">
            <v>Finance</v>
          </cell>
          <cell r="F3353" t="str">
            <v>JDCP IN</v>
          </cell>
          <cell r="G3353" t="str">
            <v>INE356F01017</v>
          </cell>
          <cell r="H3353">
            <v>29.149556400000002</v>
          </cell>
          <cell r="I3353" t="str">
            <v>Small Cap</v>
          </cell>
          <cell r="J3353">
            <v>0</v>
          </cell>
        </row>
        <row r="3354">
          <cell r="A3354" t="str">
            <v>INE847D01010</v>
          </cell>
          <cell r="B3354">
            <v>4632</v>
          </cell>
          <cell r="C3354">
            <v>127005</v>
          </cell>
          <cell r="D3354" t="str">
            <v>Shree Pacetronix Ltd.</v>
          </cell>
          <cell r="E3354" t="str">
            <v>Healthcare</v>
          </cell>
          <cell r="F3354" t="str">
            <v>SRPT IN</v>
          </cell>
          <cell r="G3354" t="str">
            <v>INE847D01010</v>
          </cell>
          <cell r="H3354">
            <v>71.862020999999999</v>
          </cell>
          <cell r="I3354" t="str">
            <v>Small Cap</v>
          </cell>
          <cell r="J3354">
            <v>0</v>
          </cell>
        </row>
        <row r="3355">
          <cell r="A3355" t="str">
            <v>INE786E01018</v>
          </cell>
          <cell r="B3355">
            <v>2246</v>
          </cell>
          <cell r="C3355">
            <v>131968</v>
          </cell>
          <cell r="D3355" t="str">
            <v>IITL Projects Ltd.</v>
          </cell>
          <cell r="E3355" t="str">
            <v>Realty</v>
          </cell>
          <cell r="F3355" t="str">
            <v>IITL IN</v>
          </cell>
          <cell r="G3355" t="str">
            <v>INE786E01018</v>
          </cell>
          <cell r="H3355">
            <v>28.448129999999999</v>
          </cell>
          <cell r="I3355" t="str">
            <v>Small Cap</v>
          </cell>
          <cell r="J3355">
            <v>0</v>
          </cell>
        </row>
        <row r="3356">
          <cell r="A3356" t="str">
            <v>INE516K01024</v>
          </cell>
          <cell r="B3356">
            <v>1863</v>
          </cell>
          <cell r="C3356">
            <v>219475</v>
          </cell>
          <cell r="D3356" t="str">
            <v>Goenka Diamond and Jewels Ltd.</v>
          </cell>
          <cell r="E3356" t="str">
            <v>Diamond  &amp;  Jewellery</v>
          </cell>
          <cell r="F3356" t="str">
            <v>GDJ IN</v>
          </cell>
          <cell r="G3356" t="str">
            <v>INE516K01024</v>
          </cell>
          <cell r="H3356">
            <v>29.797999999999998</v>
          </cell>
          <cell r="I3356" t="str">
            <v>Small Cap</v>
          </cell>
          <cell r="J3356">
            <v>0.93</v>
          </cell>
        </row>
        <row r="3357">
          <cell r="A3357" t="str">
            <v>INE466D01019</v>
          </cell>
          <cell r="B3357">
            <v>5556</v>
          </cell>
          <cell r="C3357">
            <v>122267</v>
          </cell>
          <cell r="D3357" t="str">
            <v>Veejay Lakshmi Engineering Works Ltd.</v>
          </cell>
          <cell r="E3357" t="str">
            <v>Textile</v>
          </cell>
          <cell r="F3357" t="str">
            <v>VLEW IN</v>
          </cell>
          <cell r="G3357" t="str">
            <v>INE466D01019</v>
          </cell>
          <cell r="H3357">
            <v>27.134664999999998</v>
          </cell>
          <cell r="I3357" t="str">
            <v>Small Cap</v>
          </cell>
          <cell r="J3357">
            <v>0</v>
          </cell>
        </row>
        <row r="3358">
          <cell r="A3358" t="str">
            <v>INE255E01030</v>
          </cell>
          <cell r="B3358">
            <v>5557</v>
          </cell>
          <cell r="C3358">
            <v>103657</v>
          </cell>
          <cell r="D3358" t="str">
            <v>Veer Energy &amp; Infrastructure Ltd.</v>
          </cell>
          <cell r="E3358" t="str">
            <v>Power</v>
          </cell>
          <cell r="F3358" t="str">
            <v>JHI IN</v>
          </cell>
          <cell r="G3358" t="str">
            <v>INE255E01030</v>
          </cell>
          <cell r="H3358">
            <v>25.227508409999999</v>
          </cell>
          <cell r="I3358" t="str">
            <v>Small Cap</v>
          </cell>
          <cell r="J3358">
            <v>0</v>
          </cell>
        </row>
        <row r="3359">
          <cell r="A3359" t="str">
            <v>INE492Z01018</v>
          </cell>
          <cell r="B3359">
            <v>1851</v>
          </cell>
          <cell r="C3359">
            <v>295672</v>
          </cell>
          <cell r="D3359" t="str">
            <v>Goblin India Ltd.</v>
          </cell>
          <cell r="E3359" t="str">
            <v>Trading</v>
          </cell>
          <cell r="F3359" t="str">
            <v>GOBLIN IN</v>
          </cell>
          <cell r="G3359" t="str">
            <v>INE492Z01018</v>
          </cell>
          <cell r="H3359">
            <v>23.188073928000001</v>
          </cell>
          <cell r="I3359" t="str">
            <v>Small Cap</v>
          </cell>
          <cell r="J3359">
            <v>0</v>
          </cell>
        </row>
        <row r="3360">
          <cell r="A3360" t="str">
            <v>INE505Y01010</v>
          </cell>
          <cell r="B3360">
            <v>5620</v>
          </cell>
          <cell r="C3360">
            <v>302439</v>
          </cell>
          <cell r="D3360" t="str">
            <v>Vineet Laboratories Ltd.</v>
          </cell>
          <cell r="E3360" t="str">
            <v>Healthcare</v>
          </cell>
          <cell r="F3360" t="str">
            <v>VINEETLA IN</v>
          </cell>
          <cell r="G3360" t="str">
            <v>INE505Y01010</v>
          </cell>
          <cell r="H3360">
            <v>0</v>
          </cell>
          <cell r="I3360" t="str">
            <v>Small Cap</v>
          </cell>
          <cell r="J3360">
            <v>33.9</v>
          </cell>
        </row>
        <row r="3361">
          <cell r="A3361" t="str">
            <v>INE778N01016</v>
          </cell>
          <cell r="B3361">
            <v>5342</v>
          </cell>
          <cell r="C3361">
            <v>109046</v>
          </cell>
          <cell r="D3361" t="str">
            <v>Triliance Polymers Ltd.</v>
          </cell>
          <cell r="E3361" t="str">
            <v>Miscellaneous</v>
          </cell>
          <cell r="F3361" t="str">
            <v>LNC IN</v>
          </cell>
          <cell r="G3361" t="str">
            <v>INE778N01016</v>
          </cell>
          <cell r="H3361">
            <v>37.246789999999997</v>
          </cell>
          <cell r="I3361" t="str">
            <v>Small Cap</v>
          </cell>
          <cell r="J3361">
            <v>0</v>
          </cell>
        </row>
        <row r="3362">
          <cell r="A3362" t="str">
            <v>INE428B01013</v>
          </cell>
          <cell r="B3362">
            <v>3993</v>
          </cell>
          <cell r="C3362">
            <v>248839</v>
          </cell>
          <cell r="D3362" t="str">
            <v>PVV Infra Ltd.</v>
          </cell>
          <cell r="E3362" t="str">
            <v>Realty</v>
          </cell>
          <cell r="F3362" t="str">
            <v>PVVI IN</v>
          </cell>
          <cell r="G3362" t="str">
            <v>INE428B01013</v>
          </cell>
          <cell r="H3362">
            <v>44.144045321999997</v>
          </cell>
          <cell r="I3362" t="str">
            <v>Small Cap</v>
          </cell>
          <cell r="J3362">
            <v>0</v>
          </cell>
        </row>
        <row r="3363">
          <cell r="A3363" t="str">
            <v>INE055O01033</v>
          </cell>
          <cell r="B3363">
            <v>2366</v>
          </cell>
          <cell r="C3363">
            <v>130787</v>
          </cell>
          <cell r="D3363" t="str">
            <v>Inland Printers Ltd.</v>
          </cell>
          <cell r="E3363" t="str">
            <v>Media &amp; Entertainment</v>
          </cell>
          <cell r="F3363" t="str">
            <v>ILP IN</v>
          </cell>
          <cell r="G3363" t="str">
            <v>INE055O01033</v>
          </cell>
          <cell r="H3363">
            <v>60.635216399999997</v>
          </cell>
          <cell r="I3363" t="str">
            <v>Small Cap</v>
          </cell>
          <cell r="J3363">
            <v>0</v>
          </cell>
        </row>
        <row r="3364">
          <cell r="A3364" t="str">
            <v>INE017E01018</v>
          </cell>
          <cell r="B3364">
            <v>2387</v>
          </cell>
          <cell r="C3364">
            <v>126871</v>
          </cell>
          <cell r="D3364" t="str">
            <v>Intec Capital Ltd.</v>
          </cell>
          <cell r="E3364" t="str">
            <v>Finance</v>
          </cell>
          <cell r="F3364" t="str">
            <v>ICL IN</v>
          </cell>
          <cell r="G3364" t="str">
            <v>INE017E01018</v>
          </cell>
          <cell r="H3364">
            <v>27.806502500000001</v>
          </cell>
          <cell r="I3364" t="str">
            <v>Small Cap</v>
          </cell>
          <cell r="J3364">
            <v>0</v>
          </cell>
        </row>
        <row r="3365">
          <cell r="A3365" t="str">
            <v>INE882D01017</v>
          </cell>
          <cell r="B3365">
            <v>4846</v>
          </cell>
          <cell r="C3365">
            <v>126827</v>
          </cell>
          <cell r="D3365" t="str">
            <v>Spice Islands Industries Ltd.</v>
          </cell>
          <cell r="E3365" t="str">
            <v>Textile</v>
          </cell>
          <cell r="F3365" t="str">
            <v>SIA IN</v>
          </cell>
          <cell r="G3365" t="str">
            <v>INE882D01017</v>
          </cell>
          <cell r="H3365">
            <v>50.284224708000004</v>
          </cell>
          <cell r="I3365" t="str">
            <v>Small Cap</v>
          </cell>
          <cell r="J3365">
            <v>0</v>
          </cell>
        </row>
        <row r="3366">
          <cell r="A3366" t="str">
            <v>INE135C01012</v>
          </cell>
          <cell r="B3366">
            <v>4326</v>
          </cell>
          <cell r="C3366">
            <v>111533</v>
          </cell>
          <cell r="D3366" t="str">
            <v>Sahara Housingfina Corporation Ltd.</v>
          </cell>
          <cell r="E3366" t="str">
            <v>Finance</v>
          </cell>
          <cell r="F3366" t="str">
            <v>SHFC IN</v>
          </cell>
          <cell r="G3366" t="str">
            <v>INE135C01012</v>
          </cell>
          <cell r="H3366">
            <v>26.6</v>
          </cell>
          <cell r="I3366" t="str">
            <v>Small Cap</v>
          </cell>
          <cell r="J3366">
            <v>0</v>
          </cell>
        </row>
        <row r="3367">
          <cell r="A3367" t="str">
            <v>INE844C01027</v>
          </cell>
          <cell r="B3367">
            <v>3332</v>
          </cell>
          <cell r="C3367">
            <v>100450</v>
          </cell>
          <cell r="D3367" t="str">
            <v>MPIL Corporation Ltd.</v>
          </cell>
          <cell r="E3367" t="str">
            <v>Miscellaneous</v>
          </cell>
          <cell r="F3367" t="str">
            <v>MP IN</v>
          </cell>
          <cell r="G3367" t="str">
            <v>INE844C01027</v>
          </cell>
          <cell r="H3367">
            <v>0</v>
          </cell>
          <cell r="I3367" t="str">
            <v>Small Cap</v>
          </cell>
          <cell r="J3367">
            <v>0</v>
          </cell>
        </row>
        <row r="3368">
          <cell r="A3368" t="str">
            <v>INE607G01011</v>
          </cell>
          <cell r="B3368">
            <v>4371</v>
          </cell>
          <cell r="C3368">
            <v>130025</v>
          </cell>
          <cell r="D3368" t="str">
            <v>Samyak International Ltd.</v>
          </cell>
          <cell r="E3368" t="str">
            <v>Trading</v>
          </cell>
          <cell r="F3368" t="str">
            <v>MSCM IN</v>
          </cell>
          <cell r="G3368" t="str">
            <v>INE607G01011</v>
          </cell>
          <cell r="H3368">
            <v>19.0253388</v>
          </cell>
          <cell r="I3368" t="str">
            <v>Small Cap</v>
          </cell>
          <cell r="J3368">
            <v>0</v>
          </cell>
        </row>
        <row r="3369">
          <cell r="A3369" t="str">
            <v>INE603F01012</v>
          </cell>
          <cell r="B3369">
            <v>3413</v>
          </cell>
          <cell r="C3369">
            <v>131416</v>
          </cell>
          <cell r="D3369" t="str">
            <v>Narendra Properties Ltd.</v>
          </cell>
          <cell r="E3369" t="str">
            <v>Realty</v>
          </cell>
          <cell r="F3369" t="str">
            <v>NRP IN</v>
          </cell>
          <cell r="G3369" t="str">
            <v>INE603F01012</v>
          </cell>
          <cell r="H3369">
            <v>28.603259999999999</v>
          </cell>
          <cell r="I3369" t="str">
            <v>Small Cap</v>
          </cell>
          <cell r="J3369">
            <v>0</v>
          </cell>
        </row>
        <row r="3370">
          <cell r="A3370" t="str">
            <v>INE272E01027</v>
          </cell>
          <cell r="B3370">
            <v>3006</v>
          </cell>
          <cell r="C3370">
            <v>105523</v>
          </cell>
          <cell r="D3370" t="str">
            <v>Maharashtra Corporation Ltd.</v>
          </cell>
          <cell r="E3370" t="str">
            <v>Trading</v>
          </cell>
          <cell r="F3370" t="str">
            <v>MHOL IN</v>
          </cell>
          <cell r="G3370" t="str">
            <v>INE272E01027</v>
          </cell>
          <cell r="H3370">
            <v>32.906310658000002</v>
          </cell>
          <cell r="I3370" t="str">
            <v>Small Cap</v>
          </cell>
          <cell r="J3370">
            <v>0</v>
          </cell>
        </row>
        <row r="3371">
          <cell r="A3371" t="str">
            <v>INE0KN201016</v>
          </cell>
          <cell r="B3371">
            <v>2330</v>
          </cell>
          <cell r="C3371">
            <v>306141</v>
          </cell>
          <cell r="D3371" t="str">
            <v>Indong Tea Company Ltd.</v>
          </cell>
          <cell r="E3371" t="str">
            <v>Agri</v>
          </cell>
          <cell r="F3371" t="str">
            <v>INDONG IN</v>
          </cell>
          <cell r="G3371" t="str">
            <v>INE0KN201016</v>
          </cell>
          <cell r="H3371">
            <v>34.9578864</v>
          </cell>
          <cell r="I3371" t="str">
            <v>Small Cap</v>
          </cell>
          <cell r="J3371">
            <v>0</v>
          </cell>
        </row>
        <row r="3372">
          <cell r="A3372" t="str">
            <v>INE602C01011</v>
          </cell>
          <cell r="B3372">
            <v>2764</v>
          </cell>
          <cell r="C3372">
            <v>132304</v>
          </cell>
          <cell r="D3372" t="str">
            <v>KJMC Corporate Advisors (India) Ltd.</v>
          </cell>
          <cell r="E3372" t="str">
            <v>Finance</v>
          </cell>
          <cell r="F3372" t="str">
            <v>KJMCG IN</v>
          </cell>
          <cell r="G3372" t="str">
            <v>INE602C01011</v>
          </cell>
          <cell r="H3372">
            <v>26.42886764</v>
          </cell>
          <cell r="I3372" t="str">
            <v>Small Cap</v>
          </cell>
          <cell r="J3372">
            <v>0</v>
          </cell>
        </row>
        <row r="3373">
          <cell r="A3373" t="str">
            <v>INE866D01010</v>
          </cell>
          <cell r="B3373">
            <v>3092</v>
          </cell>
          <cell r="C3373">
            <v>131503</v>
          </cell>
          <cell r="D3373" t="str">
            <v>Maris Spinners Ltd.</v>
          </cell>
          <cell r="E3373" t="str">
            <v>Textile</v>
          </cell>
          <cell r="F3373" t="str">
            <v>MRSP IN</v>
          </cell>
          <cell r="G3373" t="str">
            <v>INE866D01010</v>
          </cell>
          <cell r="H3373">
            <v>28.529136000000001</v>
          </cell>
          <cell r="I3373" t="str">
            <v>Small Cap</v>
          </cell>
          <cell r="J3373">
            <v>0</v>
          </cell>
        </row>
        <row r="3374">
          <cell r="A3374" t="str">
            <v>INE404F01031</v>
          </cell>
          <cell r="B3374">
            <v>5359</v>
          </cell>
          <cell r="C3374">
            <v>248008</v>
          </cell>
          <cell r="D3374" t="str">
            <v>TTI Enterprise Ltd.</v>
          </cell>
          <cell r="E3374" t="str">
            <v>Finance</v>
          </cell>
          <cell r="F3374" t="str">
            <v>TTIE IN</v>
          </cell>
          <cell r="G3374" t="str">
            <v>INE404F01031</v>
          </cell>
          <cell r="H3374">
            <v>22.991001910000001</v>
          </cell>
          <cell r="I3374" t="str">
            <v>Small Cap</v>
          </cell>
          <cell r="J3374">
            <v>0</v>
          </cell>
        </row>
        <row r="3375">
          <cell r="A3375" t="str">
            <v>INE0MPU01011</v>
          </cell>
          <cell r="B3375">
            <v>5320</v>
          </cell>
          <cell r="C3375">
            <v>307743</v>
          </cell>
          <cell r="D3375" t="str">
            <v>Transvoy Logistics India Ltd.</v>
          </cell>
          <cell r="E3375" t="str">
            <v>Logistics</v>
          </cell>
          <cell r="F3375" t="str">
            <v>TRANSVOY IN</v>
          </cell>
          <cell r="G3375" t="str">
            <v>INE0MPU01011</v>
          </cell>
          <cell r="H3375">
            <v>32.9418048</v>
          </cell>
          <cell r="I3375" t="str">
            <v>Small Cap</v>
          </cell>
          <cell r="J3375">
            <v>0</v>
          </cell>
        </row>
        <row r="3376">
          <cell r="A3376" t="str">
            <v>INE731G01027</v>
          </cell>
          <cell r="B3376">
            <v>2731</v>
          </cell>
          <cell r="C3376">
            <v>246072</v>
          </cell>
          <cell r="D3376" t="str">
            <v>Khoobsurat Ltd.</v>
          </cell>
          <cell r="E3376" t="str">
            <v>Finance</v>
          </cell>
          <cell r="F3376" t="str">
            <v>KHOO IN</v>
          </cell>
          <cell r="G3376" t="str">
            <v>INE731G01027</v>
          </cell>
          <cell r="H3376">
            <v>30.097487999999998</v>
          </cell>
          <cell r="I3376" t="str">
            <v>Small Cap</v>
          </cell>
          <cell r="J3376">
            <v>0</v>
          </cell>
        </row>
        <row r="3377">
          <cell r="A3377" t="str">
            <v>INE623B01027</v>
          </cell>
          <cell r="B3377">
            <v>1680</v>
          </cell>
          <cell r="C3377">
            <v>123574</v>
          </cell>
          <cell r="D3377" t="str">
            <v>Future Enterprises Ltd.</v>
          </cell>
          <cell r="E3377" t="str">
            <v>Retailing</v>
          </cell>
          <cell r="F3377" t="str">
            <v>FEL IN</v>
          </cell>
          <cell r="G3377" t="str">
            <v>INE623B01027</v>
          </cell>
          <cell r="H3377">
            <v>29.115545663999999</v>
          </cell>
          <cell r="I3377" t="str">
            <v>Small Cap</v>
          </cell>
          <cell r="J3377">
            <v>0.63</v>
          </cell>
        </row>
        <row r="3378">
          <cell r="A3378" t="str">
            <v>INE212B01011</v>
          </cell>
          <cell r="B3378">
            <v>2904</v>
          </cell>
          <cell r="C3378">
            <v>111593</v>
          </cell>
          <cell r="D3378" t="str">
            <v>Libord Finance Ltd.</v>
          </cell>
          <cell r="E3378" t="str">
            <v>Finance</v>
          </cell>
          <cell r="F3378" t="str">
            <v>LBDF IN</v>
          </cell>
          <cell r="G3378" t="str">
            <v>INE212B01011</v>
          </cell>
          <cell r="H3378">
            <v>28.322800000000001</v>
          </cell>
          <cell r="I3378" t="str">
            <v>Small Cap</v>
          </cell>
          <cell r="J3378">
            <v>0</v>
          </cell>
        </row>
        <row r="3379">
          <cell r="A3379" t="str">
            <v>INE060N01019</v>
          </cell>
          <cell r="B3379">
            <v>1543</v>
          </cell>
          <cell r="C3379">
            <v>131262</v>
          </cell>
          <cell r="D3379" t="str">
            <v>Equilateral Enterprises Ltd.</v>
          </cell>
          <cell r="E3379" t="str">
            <v>Trading</v>
          </cell>
          <cell r="F3379" t="str">
            <v>SRIC IN</v>
          </cell>
          <cell r="G3379" t="str">
            <v>INE060N01019</v>
          </cell>
          <cell r="H3379">
            <v>25.161931200000001</v>
          </cell>
          <cell r="I3379" t="str">
            <v>Small Cap</v>
          </cell>
          <cell r="J3379">
            <v>0</v>
          </cell>
        </row>
        <row r="3380">
          <cell r="A3380" t="str">
            <v>INE771C01014</v>
          </cell>
          <cell r="B3380">
            <v>1437</v>
          </cell>
          <cell r="C3380">
            <v>243680</v>
          </cell>
          <cell r="D3380" t="str">
            <v>Easun Capital Markets Ltd.</v>
          </cell>
          <cell r="E3380" t="str">
            <v>Finance</v>
          </cell>
          <cell r="F3380" t="str">
            <v>EASUN IN</v>
          </cell>
          <cell r="G3380" t="str">
            <v>INE771C01014</v>
          </cell>
          <cell r="H3380">
            <v>20.440977981</v>
          </cell>
          <cell r="I3380" t="str">
            <v>Small Cap</v>
          </cell>
          <cell r="J3380">
            <v>0</v>
          </cell>
        </row>
        <row r="3381">
          <cell r="A3381" t="str">
            <v>INE248B01023</v>
          </cell>
          <cell r="B3381">
            <v>4447</v>
          </cell>
          <cell r="C3381">
            <v>131893</v>
          </cell>
          <cell r="D3381" t="str">
            <v>Sawaca Enterprises Ltd.</v>
          </cell>
          <cell r="E3381" t="str">
            <v>Trading</v>
          </cell>
          <cell r="F3381" t="str">
            <v>SWCB IN</v>
          </cell>
          <cell r="G3381" t="str">
            <v>INE248B01023</v>
          </cell>
          <cell r="H3381">
            <v>27.458376000000001</v>
          </cell>
          <cell r="I3381" t="str">
            <v>Small Cap</v>
          </cell>
          <cell r="J3381">
            <v>0</v>
          </cell>
        </row>
        <row r="3382">
          <cell r="A3382" t="str">
            <v>INE106C01013</v>
          </cell>
          <cell r="B3382">
            <v>5814</v>
          </cell>
          <cell r="C3382">
            <v>114266</v>
          </cell>
          <cell r="D3382" t="str">
            <v>Zenith Fibres Ltd.</v>
          </cell>
          <cell r="E3382" t="str">
            <v>Textile</v>
          </cell>
          <cell r="F3382" t="str">
            <v>ZF IN</v>
          </cell>
          <cell r="G3382" t="str">
            <v>INE106C01013</v>
          </cell>
          <cell r="H3382">
            <v>27.459074831999999</v>
          </cell>
          <cell r="I3382" t="str">
            <v>Small Cap</v>
          </cell>
          <cell r="J3382">
            <v>0</v>
          </cell>
        </row>
        <row r="3383">
          <cell r="A3383" t="str">
            <v>INE501C01015</v>
          </cell>
          <cell r="B3383">
            <v>3629</v>
          </cell>
          <cell r="C3383">
            <v>132167</v>
          </cell>
          <cell r="D3383" t="str">
            <v>Omkar Pharmachem Ltd.</v>
          </cell>
          <cell r="E3383" t="str">
            <v>Healthcare</v>
          </cell>
          <cell r="F3383" t="str">
            <v>OMK IN</v>
          </cell>
          <cell r="G3383" t="str">
            <v>INE501C01015</v>
          </cell>
          <cell r="H3383">
            <v>25.7767488</v>
          </cell>
          <cell r="I3383" t="str">
            <v>Small Cap</v>
          </cell>
          <cell r="J3383">
            <v>0</v>
          </cell>
        </row>
        <row r="3384">
          <cell r="A3384" t="str">
            <v>INE963A01011</v>
          </cell>
          <cell r="B3384">
            <v>2139</v>
          </cell>
          <cell r="C3384">
            <v>130853</v>
          </cell>
          <cell r="D3384" t="str">
            <v>Hipolin Ltd.</v>
          </cell>
          <cell r="E3384" t="str">
            <v>FMCG</v>
          </cell>
          <cell r="F3384" t="str">
            <v>HPL IN</v>
          </cell>
          <cell r="G3384" t="str">
            <v>INE963A01011</v>
          </cell>
          <cell r="H3384">
            <v>0</v>
          </cell>
          <cell r="I3384" t="str">
            <v>Small Cap</v>
          </cell>
          <cell r="J3384">
            <v>0</v>
          </cell>
        </row>
        <row r="3385">
          <cell r="A3385" t="str">
            <v>INE376L01013</v>
          </cell>
          <cell r="B3385">
            <v>4067</v>
          </cell>
          <cell r="C3385">
            <v>114028</v>
          </cell>
          <cell r="D3385" t="str">
            <v>Rajkamal Synthetics Ltd.</v>
          </cell>
          <cell r="E3385" t="str">
            <v>Trading</v>
          </cell>
          <cell r="F3385" t="str">
            <v>RKS IN</v>
          </cell>
          <cell r="G3385" t="str">
            <v>INE376L01013</v>
          </cell>
          <cell r="H3385">
            <v>32.0197</v>
          </cell>
          <cell r="I3385" t="str">
            <v>Small Cap</v>
          </cell>
          <cell r="J3385">
            <v>0</v>
          </cell>
        </row>
        <row r="3386">
          <cell r="A3386" t="str">
            <v>INE393H01016</v>
          </cell>
          <cell r="B3386">
            <v>2660</v>
          </cell>
          <cell r="C3386">
            <v>112036</v>
          </cell>
          <cell r="D3386" t="str">
            <v>Kapil Cotex Ltd.</v>
          </cell>
          <cell r="E3386" t="str">
            <v>Textile</v>
          </cell>
          <cell r="F3386" t="str">
            <v>KCTX IN</v>
          </cell>
          <cell r="G3386" t="str">
            <v>INE393H01016</v>
          </cell>
          <cell r="H3386">
            <v>31.224074999999999</v>
          </cell>
          <cell r="I3386" t="str">
            <v>Small Cap</v>
          </cell>
          <cell r="J3386">
            <v>0</v>
          </cell>
        </row>
        <row r="3387">
          <cell r="A3387" t="str">
            <v>INE281M01013</v>
          </cell>
          <cell r="B3387">
            <v>2958</v>
          </cell>
          <cell r="C3387">
            <v>131402</v>
          </cell>
          <cell r="D3387" t="str">
            <v>LWS Knitwear Ltd.</v>
          </cell>
          <cell r="E3387" t="str">
            <v>Textile</v>
          </cell>
          <cell r="F3387" t="str">
            <v>LWSK IN</v>
          </cell>
          <cell r="G3387" t="str">
            <v>INE281M01013</v>
          </cell>
          <cell r="H3387">
            <v>26.308050118000001</v>
          </cell>
          <cell r="I3387" t="str">
            <v>Small Cap</v>
          </cell>
          <cell r="J3387">
            <v>0</v>
          </cell>
        </row>
        <row r="3388">
          <cell r="A3388" t="str">
            <v>INE360S01012</v>
          </cell>
          <cell r="B3388">
            <v>1446</v>
          </cell>
          <cell r="C3388">
            <v>279040</v>
          </cell>
          <cell r="D3388" t="str">
            <v>Ecofinity Atomix Ltd.</v>
          </cell>
          <cell r="E3388" t="str">
            <v>Trading</v>
          </cell>
          <cell r="F3388" t="str">
            <v>ARYAVAN IN</v>
          </cell>
          <cell r="G3388" t="str">
            <v>INE360S01012</v>
          </cell>
          <cell r="H3388">
            <v>42.306580400000001</v>
          </cell>
          <cell r="I3388" t="str">
            <v>Small Cap</v>
          </cell>
          <cell r="J3388">
            <v>0</v>
          </cell>
        </row>
        <row r="3389">
          <cell r="A3389" t="str">
            <v>INE900A01013</v>
          </cell>
          <cell r="B3389">
            <v>702</v>
          </cell>
          <cell r="C3389">
            <v>111501</v>
          </cell>
          <cell r="D3389" t="str">
            <v>Bharat Bhushan Finance &amp; Commodity Brokers Ltd.</v>
          </cell>
          <cell r="E3389" t="str">
            <v>Finance</v>
          </cell>
          <cell r="F3389" t="str">
            <v>BBSC IN</v>
          </cell>
          <cell r="G3389" t="str">
            <v>INE900A01013</v>
          </cell>
          <cell r="H3389">
            <v>18.862632000000001</v>
          </cell>
          <cell r="I3389" t="str">
            <v>Small Cap</v>
          </cell>
          <cell r="J3389">
            <v>0</v>
          </cell>
        </row>
        <row r="3390">
          <cell r="A3390" t="str">
            <v>INE344D01018</v>
          </cell>
          <cell r="B3390">
            <v>2645</v>
          </cell>
          <cell r="C3390">
            <v>111131</v>
          </cell>
          <cell r="D3390" t="str">
            <v>Kamanwala Housing Construction Ltd.</v>
          </cell>
          <cell r="E3390" t="str">
            <v>Realty</v>
          </cell>
          <cell r="F3390" t="str">
            <v>KHCL IN</v>
          </cell>
          <cell r="G3390" t="str">
            <v>INE344D01018</v>
          </cell>
          <cell r="H3390">
            <v>31.836448440000002</v>
          </cell>
          <cell r="I3390" t="str">
            <v>Small Cap</v>
          </cell>
          <cell r="J3390">
            <v>0</v>
          </cell>
        </row>
        <row r="3391">
          <cell r="A3391" t="str">
            <v>INE123E01014</v>
          </cell>
          <cell r="B3391">
            <v>2359</v>
          </cell>
          <cell r="C3391">
            <v>104810</v>
          </cell>
          <cell r="D3391" t="str">
            <v>Informed Technologies India Ltd.</v>
          </cell>
          <cell r="E3391" t="str">
            <v>IT</v>
          </cell>
          <cell r="F3391" t="str">
            <v>KDF IN</v>
          </cell>
          <cell r="G3391" t="str">
            <v>INE123E01014</v>
          </cell>
          <cell r="H3391">
            <v>29.3046039</v>
          </cell>
          <cell r="I3391" t="str">
            <v>Small Cap</v>
          </cell>
          <cell r="J3391">
            <v>0</v>
          </cell>
        </row>
        <row r="3392">
          <cell r="A3392" t="str">
            <v>INE062C01042</v>
          </cell>
          <cell r="B3392">
            <v>1824</v>
          </cell>
          <cell r="C3392">
            <v>130263</v>
          </cell>
          <cell r="D3392" t="str">
            <v>Global Capital Markets Ltd.</v>
          </cell>
          <cell r="E3392" t="str">
            <v>Finance</v>
          </cell>
          <cell r="F3392" t="str">
            <v>GCM IN</v>
          </cell>
          <cell r="G3392" t="str">
            <v>INE062C01042</v>
          </cell>
          <cell r="H3392">
            <v>26.287535999999999</v>
          </cell>
          <cell r="I3392" t="str">
            <v>Small Cap</v>
          </cell>
          <cell r="J3392">
            <v>0</v>
          </cell>
        </row>
        <row r="3393">
          <cell r="A3393" t="str">
            <v>INE142K01011</v>
          </cell>
          <cell r="B3393">
            <v>2964</v>
          </cell>
          <cell r="C3393">
            <v>236500</v>
          </cell>
          <cell r="D3393" t="str">
            <v>Lypsa Gems &amp; Jewellery Ltd.</v>
          </cell>
          <cell r="E3393" t="str">
            <v>Trading</v>
          </cell>
          <cell r="F3393" t="str">
            <v>LYPS IN</v>
          </cell>
          <cell r="G3393" t="str">
            <v>INE142K01011</v>
          </cell>
          <cell r="H3393">
            <v>20.255507999999999</v>
          </cell>
          <cell r="I3393" t="str">
            <v>Small Cap</v>
          </cell>
          <cell r="J3393">
            <v>6.87</v>
          </cell>
        </row>
        <row r="3394">
          <cell r="A3394" t="str">
            <v>INE838Z01012</v>
          </cell>
          <cell r="B3394">
            <v>3707</v>
          </cell>
          <cell r="C3394">
            <v>289450</v>
          </cell>
          <cell r="D3394" t="str">
            <v>PALM Jewels Ltd.</v>
          </cell>
          <cell r="E3394" t="str">
            <v>Trading</v>
          </cell>
          <cell r="F3394" t="str">
            <v>PALMJEWE IN</v>
          </cell>
          <cell r="G3394" t="str">
            <v>INE838Z01012</v>
          </cell>
          <cell r="H3394">
            <v>25.423710719999999</v>
          </cell>
          <cell r="I3394" t="str">
            <v>Small Cap</v>
          </cell>
          <cell r="J3394">
            <v>0</v>
          </cell>
        </row>
        <row r="3395">
          <cell r="A3395" t="str">
            <v>INE994R01028</v>
          </cell>
          <cell r="B3395">
            <v>1204</v>
          </cell>
          <cell r="C3395">
            <v>288240</v>
          </cell>
          <cell r="D3395" t="str">
            <v>Crystal Business System Ltd.</v>
          </cell>
          <cell r="E3395" t="str">
            <v>Media &amp; Entertainment</v>
          </cell>
          <cell r="F3395" t="str">
            <v>SADHNA IN</v>
          </cell>
          <cell r="G3395" t="str">
            <v>INE994R01028</v>
          </cell>
          <cell r="H3395">
            <v>21.958129169999999</v>
          </cell>
          <cell r="I3395" t="str">
            <v>Small Cap</v>
          </cell>
          <cell r="J3395">
            <v>0</v>
          </cell>
        </row>
        <row r="3396">
          <cell r="A3396" t="str">
            <v>INE347I01010</v>
          </cell>
          <cell r="B3396">
            <v>4904</v>
          </cell>
          <cell r="C3396">
            <v>131616</v>
          </cell>
          <cell r="D3396" t="str">
            <v>Starcom Information Technology Ltd.</v>
          </cell>
          <cell r="E3396" t="str">
            <v>IT</v>
          </cell>
          <cell r="F3396" t="str">
            <v>SITL IN</v>
          </cell>
          <cell r="G3396" t="str">
            <v>INE347I01010</v>
          </cell>
          <cell r="H3396">
            <v>53.001359399999998</v>
          </cell>
          <cell r="I3396" t="str">
            <v>Small Cap</v>
          </cell>
          <cell r="J3396">
            <v>0</v>
          </cell>
        </row>
        <row r="3397">
          <cell r="A3397" t="str">
            <v>INE919B01011</v>
          </cell>
          <cell r="B3397">
            <v>2859</v>
          </cell>
          <cell r="C3397">
            <v>124522</v>
          </cell>
          <cell r="D3397" t="str">
            <v>Laffans Petrochemicals Ltd.</v>
          </cell>
          <cell r="E3397" t="str">
            <v>Trading</v>
          </cell>
          <cell r="F3397" t="str">
            <v>LFP IN</v>
          </cell>
          <cell r="G3397" t="str">
            <v>INE919B01011</v>
          </cell>
          <cell r="H3397">
            <v>31.248000000000001</v>
          </cell>
          <cell r="I3397" t="str">
            <v>Small Cap</v>
          </cell>
          <cell r="J3397">
            <v>0</v>
          </cell>
        </row>
        <row r="3398">
          <cell r="A3398" t="str">
            <v>INE161G01027</v>
          </cell>
          <cell r="B3398">
            <v>3305</v>
          </cell>
          <cell r="C3398">
            <v>132621</v>
          </cell>
          <cell r="D3398" t="str">
            <v>Morarjee Textiles Ltd.</v>
          </cell>
          <cell r="E3398" t="str">
            <v>Textile</v>
          </cell>
          <cell r="F3398" t="str">
            <v>MTEX IN</v>
          </cell>
          <cell r="G3398" t="str">
            <v>INE161G01027</v>
          </cell>
          <cell r="H3398">
            <v>32.699114100000003</v>
          </cell>
          <cell r="I3398" t="str">
            <v>Small Cap</v>
          </cell>
          <cell r="J3398">
            <v>9.3800000000000008</v>
          </cell>
        </row>
        <row r="3399">
          <cell r="A3399" t="str">
            <v>INE429K01012</v>
          </cell>
          <cell r="B3399">
            <v>3912</v>
          </cell>
          <cell r="C3399">
            <v>219308</v>
          </cell>
          <cell r="D3399" t="str">
            <v>Premier Energy &amp; Infrastructure Ltd.</v>
          </cell>
          <cell r="E3399" t="str">
            <v>Realty</v>
          </cell>
          <cell r="F3399" t="str">
            <v>PREI IN</v>
          </cell>
          <cell r="G3399" t="str">
            <v>INE429K01012</v>
          </cell>
          <cell r="H3399">
            <v>44.699414859999997</v>
          </cell>
          <cell r="I3399" t="str">
            <v>Small Cap</v>
          </cell>
          <cell r="J3399">
            <v>0</v>
          </cell>
        </row>
        <row r="3400">
          <cell r="A3400" t="str">
            <v>INE906K01027</v>
          </cell>
          <cell r="B3400">
            <v>3686</v>
          </cell>
          <cell r="C3400">
            <v>131065</v>
          </cell>
          <cell r="D3400" t="str">
            <v>Oswal Overseas Ltd.</v>
          </cell>
          <cell r="E3400" t="str">
            <v>Agri</v>
          </cell>
          <cell r="F3400" t="str">
            <v>OSWO IN</v>
          </cell>
          <cell r="G3400" t="str">
            <v>INE906K01027</v>
          </cell>
          <cell r="H3400">
            <v>88.193332499999997</v>
          </cell>
          <cell r="I3400" t="str">
            <v>Small Cap</v>
          </cell>
          <cell r="J3400">
            <v>0</v>
          </cell>
        </row>
        <row r="3401">
          <cell r="A3401" t="str">
            <v>INE242B01018</v>
          </cell>
          <cell r="B3401">
            <v>3544</v>
          </cell>
          <cell r="C3401">
            <v>112425</v>
          </cell>
          <cell r="D3401" t="str">
            <v>Nirav Commercials Ltd.</v>
          </cell>
          <cell r="E3401" t="str">
            <v>Non - Ferrous Metals</v>
          </cell>
          <cell r="F3401" t="str">
            <v>NRV IN</v>
          </cell>
          <cell r="G3401" t="str">
            <v>INE242B01018</v>
          </cell>
          <cell r="H3401">
            <v>0</v>
          </cell>
          <cell r="I3401" t="str">
            <v>Small Cap</v>
          </cell>
          <cell r="J3401">
            <v>0</v>
          </cell>
        </row>
        <row r="3402">
          <cell r="A3402" t="str">
            <v>INE0IPL01018</v>
          </cell>
          <cell r="B3402">
            <v>2393</v>
          </cell>
          <cell r="C3402">
            <v>117423</v>
          </cell>
          <cell r="D3402" t="str">
            <v>Integra Switchgear Ltd.</v>
          </cell>
          <cell r="E3402" t="str">
            <v>Capital Goods</v>
          </cell>
          <cell r="F3402" t="str">
            <v>ITGS IN</v>
          </cell>
          <cell r="G3402" t="str">
            <v>INE0IPL01018</v>
          </cell>
          <cell r="H3402">
            <v>46.681919999999998</v>
          </cell>
          <cell r="I3402" t="str">
            <v>Small Cap</v>
          </cell>
          <cell r="J3402">
            <v>0</v>
          </cell>
        </row>
        <row r="3403">
          <cell r="A3403" t="str">
            <v>INE156M01017</v>
          </cell>
          <cell r="B3403">
            <v>5803</v>
          </cell>
          <cell r="C3403">
            <v>250129</v>
          </cell>
          <cell r="D3403" t="str">
            <v>Yuranus Infrastructure Ltd.</v>
          </cell>
          <cell r="E3403" t="str">
            <v>Realty</v>
          </cell>
          <cell r="F3403" t="str">
            <v>YUIL IN</v>
          </cell>
          <cell r="G3403" t="str">
            <v>INE156M01017</v>
          </cell>
          <cell r="H3403">
            <v>29.19</v>
          </cell>
          <cell r="I3403" t="str">
            <v>Small Cap</v>
          </cell>
          <cell r="J3403">
            <v>0</v>
          </cell>
        </row>
        <row r="3404">
          <cell r="A3404" t="str">
            <v>INE473L01018</v>
          </cell>
          <cell r="B3404">
            <v>1081</v>
          </cell>
          <cell r="C3404">
            <v>228213</v>
          </cell>
          <cell r="D3404" t="str">
            <v>Citizen Infoline Ltd.</v>
          </cell>
          <cell r="E3404" t="str">
            <v>IT</v>
          </cell>
          <cell r="F3404" t="str">
            <v>CZNI IN</v>
          </cell>
          <cell r="G3404" t="str">
            <v>INE473L01018</v>
          </cell>
          <cell r="H3404">
            <v>100.52471250000001</v>
          </cell>
          <cell r="I3404" t="str">
            <v>Small Cap</v>
          </cell>
          <cell r="J3404">
            <v>0</v>
          </cell>
        </row>
        <row r="3405">
          <cell r="A3405" t="str">
            <v>INE0LKQ01012</v>
          </cell>
          <cell r="B3405">
            <v>1126</v>
          </cell>
          <cell r="C3405">
            <v>309493</v>
          </cell>
          <cell r="D3405" t="str">
            <v>Command Polymers Ltd.</v>
          </cell>
          <cell r="E3405" t="str">
            <v>Plastic Products</v>
          </cell>
          <cell r="F3405" t="str">
            <v>COMMAND IN</v>
          </cell>
          <cell r="G3405" t="str">
            <v>INE0LKQ01012</v>
          </cell>
          <cell r="H3405">
            <v>0</v>
          </cell>
          <cell r="I3405" t="str">
            <v>Small Cap</v>
          </cell>
          <cell r="J3405">
            <v>0</v>
          </cell>
        </row>
        <row r="3406">
          <cell r="A3406" t="str">
            <v>INE463B01036</v>
          </cell>
          <cell r="B3406">
            <v>2363</v>
          </cell>
          <cell r="C3406">
            <v>222257</v>
          </cell>
          <cell r="D3406" t="str">
            <v>Infronics Systems Ltd.</v>
          </cell>
          <cell r="E3406" t="str">
            <v>IT</v>
          </cell>
          <cell r="F3406" t="str">
            <v>INRO IN</v>
          </cell>
          <cell r="G3406" t="str">
            <v>INE463B01036</v>
          </cell>
          <cell r="H3406">
            <v>22.312987714999998</v>
          </cell>
          <cell r="I3406" t="str">
            <v>Small Cap</v>
          </cell>
          <cell r="J3406">
            <v>0</v>
          </cell>
        </row>
        <row r="3407">
          <cell r="A3407" t="str">
            <v>INE419E01024</v>
          </cell>
          <cell r="B3407">
            <v>3936</v>
          </cell>
          <cell r="C3407">
            <v>121149</v>
          </cell>
          <cell r="D3407" t="str">
            <v>Prime Urban Development India Ltd.</v>
          </cell>
          <cell r="E3407" t="str">
            <v>Textile</v>
          </cell>
          <cell r="F3407" t="str">
            <v>PUDL IN</v>
          </cell>
          <cell r="G3407" t="str">
            <v>INE419E01024</v>
          </cell>
          <cell r="H3407">
            <v>41.697234000000002</v>
          </cell>
          <cell r="I3407" t="str">
            <v>Small Cap</v>
          </cell>
          <cell r="J3407">
            <v>0</v>
          </cell>
        </row>
        <row r="3408">
          <cell r="A3408" t="str">
            <v>INE224D01012</v>
          </cell>
          <cell r="B3408">
            <v>4986</v>
          </cell>
          <cell r="C3408">
            <v>130953</v>
          </cell>
          <cell r="D3408" t="str">
            <v>Sunil Agro Foods Ltd.</v>
          </cell>
          <cell r="E3408" t="str">
            <v>FMCG</v>
          </cell>
          <cell r="F3408" t="str">
            <v>SNAF IN</v>
          </cell>
          <cell r="G3408" t="str">
            <v>INE224D01012</v>
          </cell>
          <cell r="H3408">
            <v>0</v>
          </cell>
          <cell r="I3408" t="str">
            <v>Small Cap</v>
          </cell>
          <cell r="J3408">
            <v>0</v>
          </cell>
        </row>
        <row r="3409">
          <cell r="A3409" t="str">
            <v>INE429B01011</v>
          </cell>
          <cell r="B3409">
            <v>5796</v>
          </cell>
          <cell r="C3409">
            <v>122209</v>
          </cell>
          <cell r="D3409" t="str">
            <v>Yogi Infra Projects Ltd.</v>
          </cell>
          <cell r="E3409" t="str">
            <v>Realty</v>
          </cell>
          <cell r="F3409" t="str">
            <v>YSW IN</v>
          </cell>
          <cell r="G3409" t="str">
            <v>INE429B01011</v>
          </cell>
          <cell r="H3409">
            <v>24.068339999999999</v>
          </cell>
          <cell r="I3409" t="str">
            <v>Small Cap</v>
          </cell>
          <cell r="J3409">
            <v>0</v>
          </cell>
        </row>
        <row r="3410">
          <cell r="A3410" t="str">
            <v>INE974C01022</v>
          </cell>
          <cell r="B3410">
            <v>5754</v>
          </cell>
          <cell r="C3410">
            <v>131337</v>
          </cell>
          <cell r="D3410" t="str">
            <v>WinPro Industries Ltd.</v>
          </cell>
          <cell r="E3410" t="str">
            <v>Media &amp; Entertainment</v>
          </cell>
          <cell r="F3410" t="str">
            <v>WINPRO IN</v>
          </cell>
          <cell r="G3410" t="str">
            <v>INE974C01022</v>
          </cell>
          <cell r="H3410">
            <v>34.386965840000002</v>
          </cell>
          <cell r="I3410" t="str">
            <v>Small Cap</v>
          </cell>
          <cell r="J3410">
            <v>0</v>
          </cell>
        </row>
        <row r="3411">
          <cell r="A3411" t="str">
            <v>INE601N01010</v>
          </cell>
          <cell r="B3411">
            <v>4195</v>
          </cell>
          <cell r="C3411">
            <v>119191</v>
          </cell>
          <cell r="D3411" t="str">
            <v>Retro Green Revolution Ltd.</v>
          </cell>
          <cell r="E3411" t="str">
            <v>Agri</v>
          </cell>
          <cell r="F3411" t="str">
            <v>RGRL IN</v>
          </cell>
          <cell r="G3411" t="str">
            <v>INE601N01010</v>
          </cell>
          <cell r="H3411">
            <v>15.465185999999999</v>
          </cell>
          <cell r="I3411" t="str">
            <v>Small Cap</v>
          </cell>
          <cell r="J3411">
            <v>0</v>
          </cell>
        </row>
        <row r="3412">
          <cell r="A3412" t="str">
            <v>INE864D01015</v>
          </cell>
          <cell r="B3412">
            <v>4220</v>
          </cell>
          <cell r="C3412">
            <v>131539</v>
          </cell>
          <cell r="D3412" t="str">
            <v>Rishabh Digha Steel &amp; Allied Products Ltd.</v>
          </cell>
          <cell r="E3412" t="str">
            <v>Iron &amp; Steel</v>
          </cell>
          <cell r="F3412" t="str">
            <v>RDSAP IN</v>
          </cell>
          <cell r="G3412" t="str">
            <v>INE864D01015</v>
          </cell>
          <cell r="H3412">
            <v>19.47672</v>
          </cell>
          <cell r="I3412" t="str">
            <v>Small Cap</v>
          </cell>
          <cell r="J3412">
            <v>0</v>
          </cell>
        </row>
        <row r="3413">
          <cell r="A3413" t="str">
            <v>INE471R01019</v>
          </cell>
          <cell r="B3413">
            <v>3478</v>
          </cell>
          <cell r="C3413">
            <v>271537</v>
          </cell>
          <cell r="D3413" t="str">
            <v>Neopolitan Pizza and Foods Ltd.</v>
          </cell>
          <cell r="E3413" t="str">
            <v>Hospitality</v>
          </cell>
          <cell r="F3413" t="str">
            <v>NEOP IN</v>
          </cell>
          <cell r="G3413" t="str">
            <v>INE471R01019</v>
          </cell>
          <cell r="H3413">
            <v>0</v>
          </cell>
          <cell r="I3413" t="str">
            <v>Small Cap</v>
          </cell>
          <cell r="J3413">
            <v>0</v>
          </cell>
        </row>
        <row r="3414">
          <cell r="A3414" t="str">
            <v>INE583K01016</v>
          </cell>
          <cell r="B3414">
            <v>5539</v>
          </cell>
          <cell r="C3414">
            <v>245846</v>
          </cell>
          <cell r="D3414" t="str">
            <v>Vasudhagama Enterprises Ltd.</v>
          </cell>
          <cell r="E3414" t="str">
            <v>Trading</v>
          </cell>
          <cell r="F3414" t="str">
            <v>OZONE IN</v>
          </cell>
          <cell r="G3414" t="str">
            <v>INE583K01016</v>
          </cell>
          <cell r="H3414">
            <v>17.432882968000001</v>
          </cell>
          <cell r="I3414" t="str">
            <v>Small Cap</v>
          </cell>
          <cell r="J3414">
            <v>0</v>
          </cell>
        </row>
        <row r="3415">
          <cell r="A3415" t="str">
            <v>INE791C01012</v>
          </cell>
          <cell r="B3415">
            <v>3726</v>
          </cell>
          <cell r="C3415">
            <v>130291</v>
          </cell>
          <cell r="D3415" t="str">
            <v>PAOS Industries Ltd</v>
          </cell>
          <cell r="E3415" t="str">
            <v>Agri</v>
          </cell>
          <cell r="F3415" t="str">
            <v>PAOS IN</v>
          </cell>
          <cell r="G3415" t="str">
            <v>INE791C01012</v>
          </cell>
          <cell r="H3415">
            <v>0</v>
          </cell>
          <cell r="I3415" t="str">
            <v>Small Cap</v>
          </cell>
          <cell r="J3415">
            <v>0</v>
          </cell>
        </row>
        <row r="3416">
          <cell r="A3416" t="str">
            <v>INE746V01016</v>
          </cell>
          <cell r="B3416">
            <v>1384</v>
          </cell>
          <cell r="C3416">
            <v>232346</v>
          </cell>
          <cell r="D3416" t="str">
            <v>DRA Consultants Ltd.</v>
          </cell>
          <cell r="E3416" t="str">
            <v>Capital Goods</v>
          </cell>
          <cell r="F3416" t="str">
            <v>DRAC IN</v>
          </cell>
          <cell r="G3416" t="str">
            <v>INE746V01016</v>
          </cell>
          <cell r="H3416">
            <v>0</v>
          </cell>
          <cell r="I3416" t="str">
            <v>Small Cap</v>
          </cell>
          <cell r="J3416">
            <v>0</v>
          </cell>
        </row>
        <row r="3417">
          <cell r="A3417" t="str">
            <v>INE113B01029</v>
          </cell>
          <cell r="B3417">
            <v>3627</v>
          </cell>
          <cell r="C3417">
            <v>111644</v>
          </cell>
          <cell r="D3417" t="str">
            <v>Omega Interactive Technologies Ltd.</v>
          </cell>
          <cell r="E3417" t="str">
            <v>IT</v>
          </cell>
          <cell r="F3417" t="str">
            <v>FCFS IN</v>
          </cell>
          <cell r="G3417" t="str">
            <v>INE113B01029</v>
          </cell>
          <cell r="H3417">
            <v>45.787369830000003</v>
          </cell>
          <cell r="I3417" t="str">
            <v>Small Cap</v>
          </cell>
          <cell r="J3417">
            <v>0</v>
          </cell>
        </row>
        <row r="3418">
          <cell r="A3418" t="str">
            <v>INE702E01015</v>
          </cell>
          <cell r="B3418">
            <v>3790</v>
          </cell>
          <cell r="C3418">
            <v>124210</v>
          </cell>
          <cell r="D3418" t="str">
            <v>Pentokey Organy (India) Ltd.</v>
          </cell>
          <cell r="E3418" t="str">
            <v>Chemicals</v>
          </cell>
          <cell r="F3418" t="str">
            <v>PO IN</v>
          </cell>
          <cell r="G3418" t="str">
            <v>INE702E01015</v>
          </cell>
          <cell r="H3418">
            <v>28.314647306000001</v>
          </cell>
          <cell r="I3418" t="str">
            <v>Small Cap</v>
          </cell>
          <cell r="J3418">
            <v>0</v>
          </cell>
        </row>
        <row r="3419">
          <cell r="A3419" t="str">
            <v>INE806J01013</v>
          </cell>
          <cell r="B3419">
            <v>2122</v>
          </cell>
          <cell r="C3419">
            <v>124013</v>
          </cell>
          <cell r="D3419" t="str">
            <v>Hindustan Fluorocarbons Ltd.</v>
          </cell>
          <cell r="E3419" t="str">
            <v>Crude Oil</v>
          </cell>
          <cell r="F3419" t="str">
            <v>HFC IN</v>
          </cell>
          <cell r="G3419" t="str">
            <v>INE806J01013</v>
          </cell>
          <cell r="H3419">
            <v>30.770586999999999</v>
          </cell>
          <cell r="I3419" t="str">
            <v>Small Cap</v>
          </cell>
          <cell r="J3419">
            <v>0</v>
          </cell>
        </row>
        <row r="3420">
          <cell r="A3420" t="str">
            <v>INE280F01019</v>
          </cell>
          <cell r="B3420">
            <v>2479</v>
          </cell>
          <cell r="C3420">
            <v>105212</v>
          </cell>
          <cell r="D3420" t="str">
            <v>Jainex Aamcol Ltd.</v>
          </cell>
          <cell r="E3420" t="str">
            <v>Automobile &amp; Ancillaries</v>
          </cell>
          <cell r="F3420" t="str">
            <v>JNXA IN</v>
          </cell>
          <cell r="G3420" t="str">
            <v>INE280F01019</v>
          </cell>
          <cell r="H3420">
            <v>28.003965669999999</v>
          </cell>
          <cell r="I3420" t="str">
            <v>Small Cap</v>
          </cell>
          <cell r="J3420">
            <v>0</v>
          </cell>
        </row>
        <row r="3421">
          <cell r="A3421" t="str">
            <v>INE102C01020</v>
          </cell>
          <cell r="B3421">
            <v>2760</v>
          </cell>
          <cell r="C3421">
            <v>119230</v>
          </cell>
          <cell r="D3421" t="str">
            <v>Kisaan Parivar Industries Ltd.</v>
          </cell>
          <cell r="E3421" t="str">
            <v>Agri</v>
          </cell>
          <cell r="F3421" t="str">
            <v>RRIN IN</v>
          </cell>
          <cell r="G3421" t="str">
            <v>INE102C01020</v>
          </cell>
          <cell r="H3421">
            <v>22.008800000000001</v>
          </cell>
          <cell r="I3421" t="str">
            <v>Small Cap</v>
          </cell>
          <cell r="J3421">
            <v>0</v>
          </cell>
        </row>
        <row r="3422">
          <cell r="A3422" t="str">
            <v>INE102F01015</v>
          </cell>
          <cell r="B3422">
            <v>4825</v>
          </cell>
          <cell r="C3422">
            <v>130289</v>
          </cell>
          <cell r="D3422" t="str">
            <v>SP Capital Financing Ltd.</v>
          </cell>
          <cell r="E3422" t="str">
            <v>Finance</v>
          </cell>
          <cell r="F3422" t="str">
            <v>SPCF IN</v>
          </cell>
          <cell r="G3422" t="str">
            <v>INE102F01015</v>
          </cell>
          <cell r="H3422">
            <v>30.042963400000001</v>
          </cell>
          <cell r="I3422" t="str">
            <v>Small Cap</v>
          </cell>
          <cell r="J3422">
            <v>0</v>
          </cell>
        </row>
        <row r="3423">
          <cell r="A3423" t="str">
            <v>INE856D01011</v>
          </cell>
          <cell r="B3423">
            <v>2982</v>
          </cell>
          <cell r="C3423">
            <v>111000</v>
          </cell>
          <cell r="D3423" t="str">
            <v>Madhusudan Securities Ltd.</v>
          </cell>
          <cell r="E3423" t="str">
            <v>Finance</v>
          </cell>
          <cell r="F3423" t="str">
            <v>MDIV IN</v>
          </cell>
          <cell r="G3423" t="str">
            <v>INE856D01011</v>
          </cell>
          <cell r="H3423">
            <v>30.158218862999998</v>
          </cell>
          <cell r="I3423" t="str">
            <v>Small Cap</v>
          </cell>
          <cell r="J3423">
            <v>0</v>
          </cell>
        </row>
        <row r="3424">
          <cell r="A3424" t="str">
            <v>INE838C01011</v>
          </cell>
          <cell r="B3424">
            <v>4885</v>
          </cell>
          <cell r="C3424">
            <v>130821</v>
          </cell>
          <cell r="D3424" t="str">
            <v>SSPDL Ltd.</v>
          </cell>
          <cell r="E3424" t="str">
            <v>Realty</v>
          </cell>
          <cell r="F3424" t="str">
            <v>SSPD IN</v>
          </cell>
          <cell r="G3424" t="str">
            <v>INE838C01011</v>
          </cell>
          <cell r="H3424">
            <v>24.281131500000001</v>
          </cell>
          <cell r="I3424" t="str">
            <v>Small Cap</v>
          </cell>
          <cell r="J3424">
            <v>0</v>
          </cell>
        </row>
        <row r="3425">
          <cell r="A3425" t="str">
            <v>INE465H01012</v>
          </cell>
          <cell r="B3425">
            <v>4561</v>
          </cell>
          <cell r="C3425">
            <v>124548</v>
          </cell>
          <cell r="D3425" t="str">
            <v>Sharma East India Hospitals &amp; Medical Research Ltd.</v>
          </cell>
          <cell r="E3425" t="str">
            <v>Healthcare</v>
          </cell>
          <cell r="F3425" t="str">
            <v>SEIH IN</v>
          </cell>
          <cell r="G3425" t="str">
            <v>INE465H01012</v>
          </cell>
          <cell r="H3425">
            <v>65.413296000000003</v>
          </cell>
          <cell r="I3425" t="str">
            <v>Small Cap</v>
          </cell>
          <cell r="J3425">
            <v>0</v>
          </cell>
        </row>
        <row r="3426">
          <cell r="A3426" t="str">
            <v>INE015F01019</v>
          </cell>
          <cell r="B3426">
            <v>4276</v>
          </cell>
          <cell r="C3426">
            <v>130179</v>
          </cell>
          <cell r="D3426" t="str">
            <v>RSC International Ltd.</v>
          </cell>
          <cell r="E3426" t="str">
            <v>Trading</v>
          </cell>
          <cell r="F3426" t="str">
            <v>RSCI IN</v>
          </cell>
          <cell r="G3426" t="str">
            <v>INE015F01019</v>
          </cell>
          <cell r="H3426">
            <v>24.982446500000002</v>
          </cell>
          <cell r="I3426" t="str">
            <v>Small Cap</v>
          </cell>
          <cell r="J3426">
            <v>0</v>
          </cell>
        </row>
        <row r="3427">
          <cell r="A3427" t="str">
            <v>INE015E01012</v>
          </cell>
          <cell r="B3427">
            <v>3730</v>
          </cell>
          <cell r="C3427">
            <v>131255</v>
          </cell>
          <cell r="D3427" t="str">
            <v>Paragon Finance Ltd.</v>
          </cell>
          <cell r="E3427" t="str">
            <v>Finance</v>
          </cell>
          <cell r="F3427" t="str">
            <v>PRFN IN</v>
          </cell>
          <cell r="G3427" t="str">
            <v>INE015E01012</v>
          </cell>
          <cell r="H3427">
            <v>23.710750000000001</v>
          </cell>
          <cell r="I3427" t="str">
            <v>Small Cap</v>
          </cell>
          <cell r="J3427">
            <v>0</v>
          </cell>
        </row>
        <row r="3428">
          <cell r="A3428" t="str">
            <v>INE370E01029</v>
          </cell>
          <cell r="B3428">
            <v>5645</v>
          </cell>
          <cell r="C3428">
            <v>106146</v>
          </cell>
          <cell r="D3428" t="str">
            <v>Visagar Polytex Ltd.</v>
          </cell>
          <cell r="E3428" t="str">
            <v>Textile</v>
          </cell>
          <cell r="F3428" t="str">
            <v>VISP IN</v>
          </cell>
          <cell r="G3428" t="str">
            <v>INE370E01029</v>
          </cell>
          <cell r="H3428">
            <v>23.123342185999999</v>
          </cell>
          <cell r="I3428" t="str">
            <v>Small Cap</v>
          </cell>
          <cell r="J3428">
            <v>0.78</v>
          </cell>
        </row>
        <row r="3429">
          <cell r="A3429" t="str">
            <v>INE960Z01014</v>
          </cell>
          <cell r="B3429">
            <v>4131</v>
          </cell>
          <cell r="C3429">
            <v>289612</v>
          </cell>
          <cell r="D3429" t="str">
            <v>RAW Edge Industrial Solutions Ltd.</v>
          </cell>
          <cell r="E3429" t="str">
            <v>Mining</v>
          </cell>
          <cell r="F3429" t="str">
            <v>RAWEDGE IN</v>
          </cell>
          <cell r="G3429" t="str">
            <v>INE960Z01014</v>
          </cell>
          <cell r="H3429">
            <v>28.062936000000001</v>
          </cell>
          <cell r="I3429" t="str">
            <v>Small Cap</v>
          </cell>
          <cell r="J3429">
            <v>0</v>
          </cell>
        </row>
        <row r="3430">
          <cell r="A3430" t="str">
            <v>INE368C01019</v>
          </cell>
          <cell r="B3430">
            <v>3104</v>
          </cell>
          <cell r="C3430">
            <v>131319</v>
          </cell>
          <cell r="D3430" t="str">
            <v>Maruti Securities Ltd.</v>
          </cell>
          <cell r="E3430" t="str">
            <v>Finance</v>
          </cell>
          <cell r="F3430" t="str">
            <v>MRSC IN</v>
          </cell>
          <cell r="G3430" t="str">
            <v>INE368C01019</v>
          </cell>
          <cell r="H3430">
            <v>30.741844400000002</v>
          </cell>
          <cell r="I3430" t="str">
            <v>Small Cap</v>
          </cell>
          <cell r="J3430">
            <v>0</v>
          </cell>
        </row>
        <row r="3431">
          <cell r="A3431" t="str">
            <v>INE456N01019</v>
          </cell>
          <cell r="B3431">
            <v>1123</v>
          </cell>
          <cell r="C3431">
            <v>237981</v>
          </cell>
          <cell r="D3431" t="str">
            <v>Comfort Commotrade Ltd.</v>
          </cell>
          <cell r="E3431" t="str">
            <v>Finance</v>
          </cell>
          <cell r="F3431" t="str">
            <v>COCL IN</v>
          </cell>
          <cell r="G3431" t="str">
            <v>INE456N01019</v>
          </cell>
          <cell r="H3431">
            <v>31.552980000000002</v>
          </cell>
          <cell r="I3431" t="str">
            <v>Small Cap</v>
          </cell>
          <cell r="J3431">
            <v>0</v>
          </cell>
        </row>
        <row r="3432">
          <cell r="A3432" t="str">
            <v>INE414C01045</v>
          </cell>
          <cell r="B3432">
            <v>1917</v>
          </cell>
          <cell r="C3432">
            <v>131737</v>
          </cell>
          <cell r="D3432" t="str">
            <v>Greencrest Financial Services Ltd.</v>
          </cell>
          <cell r="E3432" t="str">
            <v>Finance</v>
          </cell>
          <cell r="F3432" t="str">
            <v>GCFS IN</v>
          </cell>
          <cell r="G3432" t="str">
            <v>INE414C01045</v>
          </cell>
          <cell r="H3432">
            <v>23.758019999999998</v>
          </cell>
          <cell r="I3432" t="str">
            <v>Small Cap</v>
          </cell>
          <cell r="J3432">
            <v>0</v>
          </cell>
        </row>
        <row r="3433">
          <cell r="A3433" t="str">
            <v>INE0R4W01015</v>
          </cell>
          <cell r="B3433">
            <v>3825</v>
          </cell>
          <cell r="C3433">
            <v>312433</v>
          </cell>
          <cell r="D3433" t="str">
            <v>Piotex Industries Ltd.</v>
          </cell>
          <cell r="E3433" t="str">
            <v>Trading</v>
          </cell>
          <cell r="F3433" t="str">
            <v>PIOTEX IN</v>
          </cell>
          <cell r="G3433" t="str">
            <v>INE0R4W01015</v>
          </cell>
          <cell r="H3433">
            <v>33.535755600000002</v>
          </cell>
          <cell r="I3433" t="str">
            <v>Small Cap</v>
          </cell>
          <cell r="J3433">
            <v>0</v>
          </cell>
        </row>
        <row r="3434">
          <cell r="A3434" t="str">
            <v>INE812Q01016</v>
          </cell>
          <cell r="B3434">
            <v>5280</v>
          </cell>
          <cell r="C3434">
            <v>274299</v>
          </cell>
          <cell r="D3434" t="str">
            <v>Tirupati Tyres Ltd.</v>
          </cell>
          <cell r="E3434" t="str">
            <v>Trading</v>
          </cell>
          <cell r="F3434" t="str">
            <v>TTIL IN</v>
          </cell>
          <cell r="G3434" t="str">
            <v>INE812Q01016</v>
          </cell>
          <cell r="H3434">
            <v>24.394613</v>
          </cell>
          <cell r="I3434" t="str">
            <v>Small Cap</v>
          </cell>
          <cell r="J3434">
            <v>0</v>
          </cell>
        </row>
        <row r="3435">
          <cell r="A3435" t="str">
            <v>INE627D01016</v>
          </cell>
          <cell r="B3435">
            <v>96</v>
          </cell>
          <cell r="C3435">
            <v>126711</v>
          </cell>
          <cell r="D3435" t="str">
            <v>Adarsh Plant Protect Ltd.</v>
          </cell>
          <cell r="E3435" t="str">
            <v>Capital Goods</v>
          </cell>
          <cell r="F3435" t="str">
            <v>ADPP IN</v>
          </cell>
          <cell r="G3435" t="str">
            <v>INE627D01016</v>
          </cell>
          <cell r="H3435">
            <v>24.7886615</v>
          </cell>
          <cell r="I3435" t="str">
            <v>Small Cap</v>
          </cell>
          <cell r="J3435">
            <v>0</v>
          </cell>
        </row>
        <row r="3436">
          <cell r="A3436" t="str">
            <v>INE0QI101019</v>
          </cell>
          <cell r="B3436">
            <v>3245</v>
          </cell>
          <cell r="C3436">
            <v>311911</v>
          </cell>
          <cell r="D3436" t="str">
            <v>Mish Designs Ltd.</v>
          </cell>
          <cell r="E3436" t="str">
            <v>Textile</v>
          </cell>
          <cell r="F3436" t="str">
            <v>MISHDESI IN</v>
          </cell>
          <cell r="G3436" t="str">
            <v>INE0QI101019</v>
          </cell>
          <cell r="H3436">
            <v>0</v>
          </cell>
          <cell r="I3436" t="str">
            <v>Small Cap</v>
          </cell>
          <cell r="J3436">
            <v>0</v>
          </cell>
        </row>
        <row r="3437">
          <cell r="A3437" t="str">
            <v>INE827D01020</v>
          </cell>
          <cell r="B3437">
            <v>4878</v>
          </cell>
          <cell r="C3437">
            <v>118053</v>
          </cell>
          <cell r="D3437" t="str">
            <v>Srichakra Cement Ltd.</v>
          </cell>
          <cell r="E3437" t="str">
            <v>Construction Materials</v>
          </cell>
          <cell r="F3437" t="str">
            <v>SRICC IN</v>
          </cell>
          <cell r="G3437" t="str">
            <v>INE827D01020</v>
          </cell>
          <cell r="H3437">
            <v>68.364000000000004</v>
          </cell>
          <cell r="I3437" t="str">
            <v>Small Cap</v>
          </cell>
          <cell r="J3437">
            <v>0</v>
          </cell>
        </row>
        <row r="3438">
          <cell r="A3438" t="str">
            <v>INE572Z01017</v>
          </cell>
          <cell r="B3438">
            <v>288</v>
          </cell>
          <cell r="C3438">
            <v>291779</v>
          </cell>
          <cell r="D3438" t="str">
            <v>Amin Tannery Ltd.</v>
          </cell>
          <cell r="E3438" t="str">
            <v>FMCG</v>
          </cell>
          <cell r="F3438" t="str">
            <v>AMINTA IN</v>
          </cell>
          <cell r="G3438" t="str">
            <v>INE572Z01017</v>
          </cell>
          <cell r="H3438">
            <v>22.026565439999999</v>
          </cell>
          <cell r="I3438" t="str">
            <v>Small Cap</v>
          </cell>
          <cell r="J3438">
            <v>0</v>
          </cell>
        </row>
        <row r="3439">
          <cell r="A3439" t="str">
            <v>INE183D01010</v>
          </cell>
          <cell r="B3439">
            <v>1213</v>
          </cell>
          <cell r="C3439">
            <v>131472</v>
          </cell>
          <cell r="D3439" t="str">
            <v>Cybele Industries Ltd.</v>
          </cell>
          <cell r="E3439" t="str">
            <v>Electricals</v>
          </cell>
          <cell r="F3439" t="str">
            <v>CYB IN</v>
          </cell>
          <cell r="G3439" t="str">
            <v>INE183D01010</v>
          </cell>
          <cell r="H3439">
            <v>30.376072000000001</v>
          </cell>
          <cell r="I3439" t="str">
            <v>Small Cap</v>
          </cell>
          <cell r="J3439">
            <v>0</v>
          </cell>
        </row>
        <row r="3440">
          <cell r="A3440" t="str">
            <v>INE01J501010</v>
          </cell>
          <cell r="B3440">
            <v>4684</v>
          </cell>
          <cell r="C3440">
            <v>291842</v>
          </cell>
          <cell r="D3440" t="str">
            <v>Shubham Polyspin Ltd.</v>
          </cell>
          <cell r="E3440" t="str">
            <v>Textile</v>
          </cell>
          <cell r="F3440" t="str">
            <v>SHUBHAM IN</v>
          </cell>
          <cell r="G3440" t="str">
            <v>INE01J501010</v>
          </cell>
          <cell r="H3440">
            <v>44.063470000000002</v>
          </cell>
          <cell r="I3440" t="str">
            <v>Small Cap</v>
          </cell>
          <cell r="J3440">
            <v>0</v>
          </cell>
        </row>
        <row r="3441">
          <cell r="A3441" t="str">
            <v>INE469F01026</v>
          </cell>
          <cell r="B3441">
            <v>2686</v>
          </cell>
          <cell r="C3441">
            <v>131784</v>
          </cell>
          <cell r="D3441" t="str">
            <v>KCL Infra Projects Ltd.</v>
          </cell>
          <cell r="E3441" t="str">
            <v>Realty</v>
          </cell>
          <cell r="F3441" t="str">
            <v>KIPL IN</v>
          </cell>
          <cell r="G3441" t="str">
            <v>INE469F01026</v>
          </cell>
          <cell r="H3441">
            <v>24.661131997999998</v>
          </cell>
          <cell r="I3441" t="str">
            <v>Small Cap</v>
          </cell>
          <cell r="J3441">
            <v>0</v>
          </cell>
        </row>
        <row r="3442">
          <cell r="A3442" t="str">
            <v>INE0MXP01015</v>
          </cell>
          <cell r="B3442">
            <v>5185</v>
          </cell>
          <cell r="C3442">
            <v>307568</v>
          </cell>
          <cell r="D3442" t="str">
            <v>Technopack Polymers Ltd.</v>
          </cell>
          <cell r="E3442" t="str">
            <v>Plastic Products</v>
          </cell>
          <cell r="F3442" t="str">
            <v>TECHNOPA IN</v>
          </cell>
          <cell r="G3442" t="str">
            <v>INE0MXP01015</v>
          </cell>
          <cell r="H3442">
            <v>0</v>
          </cell>
          <cell r="I3442" t="str">
            <v>Small Cap</v>
          </cell>
          <cell r="J3442">
            <v>0</v>
          </cell>
        </row>
        <row r="3443">
          <cell r="A3443" t="str">
            <v>INE384D01022</v>
          </cell>
          <cell r="B3443">
            <v>4383</v>
          </cell>
          <cell r="C3443">
            <v>116096</v>
          </cell>
          <cell r="D3443" t="str">
            <v>Sangal Papers Ltd.</v>
          </cell>
          <cell r="E3443" t="str">
            <v>Paper</v>
          </cell>
          <cell r="F3443" t="str">
            <v>SLP IN</v>
          </cell>
          <cell r="G3443" t="str">
            <v>INE384D01022</v>
          </cell>
          <cell r="H3443">
            <v>31.243514000000001</v>
          </cell>
          <cell r="I3443" t="str">
            <v>Small Cap</v>
          </cell>
          <cell r="J3443">
            <v>0</v>
          </cell>
        </row>
        <row r="3444">
          <cell r="A3444" t="str">
            <v>INE808A01018</v>
          </cell>
          <cell r="B3444">
            <v>5515</v>
          </cell>
          <cell r="C3444">
            <v>130459</v>
          </cell>
          <cell r="D3444" t="str">
            <v>Valson Industries Ltd.</v>
          </cell>
          <cell r="E3444" t="str">
            <v>Textile</v>
          </cell>
          <cell r="F3444" t="str">
            <v>VLST IN</v>
          </cell>
          <cell r="G3444" t="str">
            <v>INE808A01018</v>
          </cell>
          <cell r="H3444">
            <v>20.967609599999999</v>
          </cell>
          <cell r="I3444" t="str">
            <v>Small Cap</v>
          </cell>
          <cell r="J3444">
            <v>0</v>
          </cell>
        </row>
        <row r="3445">
          <cell r="A3445" t="str">
            <v>INE266H01014</v>
          </cell>
          <cell r="B3445">
            <v>998</v>
          </cell>
          <cell r="C3445">
            <v>132701</v>
          </cell>
          <cell r="D3445" t="str">
            <v>Cella Space Ltd.</v>
          </cell>
          <cell r="E3445" t="str">
            <v>Paper</v>
          </cell>
          <cell r="F3445" t="str">
            <v>CELLA IN</v>
          </cell>
          <cell r="G3445" t="str">
            <v>INE266H01014</v>
          </cell>
          <cell r="H3445">
            <v>29.279718300999999</v>
          </cell>
          <cell r="I3445" t="str">
            <v>Small Cap</v>
          </cell>
          <cell r="J3445">
            <v>0</v>
          </cell>
        </row>
        <row r="3446">
          <cell r="A3446" t="str">
            <v>INE812B01026</v>
          </cell>
          <cell r="B3446">
            <v>5815</v>
          </cell>
          <cell r="C3446">
            <v>130665</v>
          </cell>
          <cell r="D3446" t="str">
            <v>Zenith Health Care Ltd.</v>
          </cell>
          <cell r="E3446" t="str">
            <v>Healthcare</v>
          </cell>
          <cell r="F3446" t="str">
            <v>ZHC IN</v>
          </cell>
          <cell r="G3446" t="str">
            <v>INE812B01026</v>
          </cell>
          <cell r="H3446">
            <v>23.322725999999999</v>
          </cell>
          <cell r="I3446" t="str">
            <v>Small Cap</v>
          </cell>
          <cell r="J3446">
            <v>0</v>
          </cell>
        </row>
        <row r="3447">
          <cell r="A3447" t="str">
            <v>INE363D01018</v>
          </cell>
          <cell r="B3447">
            <v>4615</v>
          </cell>
          <cell r="C3447">
            <v>121131</v>
          </cell>
          <cell r="D3447" t="str">
            <v>Shree Bhavya Fabrics Ltd</v>
          </cell>
          <cell r="E3447" t="str">
            <v>Textile</v>
          </cell>
          <cell r="F3447" t="str">
            <v>BHFL IN</v>
          </cell>
          <cell r="G3447" t="str">
            <v>INE363D01018</v>
          </cell>
          <cell r="H3447">
            <v>25.9255</v>
          </cell>
          <cell r="I3447" t="str">
            <v>Small Cap</v>
          </cell>
          <cell r="J3447">
            <v>0</v>
          </cell>
        </row>
        <row r="3448">
          <cell r="A3448" t="str">
            <v>INE553F01035</v>
          </cell>
          <cell r="B3448">
            <v>681</v>
          </cell>
          <cell r="C3448">
            <v>108664</v>
          </cell>
          <cell r="D3448" t="str">
            <v>Best Eastern Hotels Ltd.</v>
          </cell>
          <cell r="E3448" t="str">
            <v>Hospitality</v>
          </cell>
          <cell r="F3448" t="str">
            <v>BEH IN</v>
          </cell>
          <cell r="G3448" t="str">
            <v>INE553F01035</v>
          </cell>
          <cell r="H3448">
            <v>25.713100000000001</v>
          </cell>
          <cell r="I3448" t="str">
            <v>Small Cap</v>
          </cell>
          <cell r="J3448">
            <v>0</v>
          </cell>
        </row>
        <row r="3449">
          <cell r="A3449" t="str">
            <v>INE806D01016</v>
          </cell>
          <cell r="B3449">
            <v>2440</v>
          </cell>
          <cell r="C3449">
            <v>124400</v>
          </cell>
          <cell r="D3449" t="str">
            <v>Ishita Drugs &amp; Industries Ltd.</v>
          </cell>
          <cell r="E3449" t="str">
            <v>Healthcare</v>
          </cell>
          <cell r="F3449" t="str">
            <v>ISHD IN</v>
          </cell>
          <cell r="G3449" t="str">
            <v>INE806D01016</v>
          </cell>
          <cell r="H3449">
            <v>23.324339999999999</v>
          </cell>
          <cell r="I3449" t="str">
            <v>Small Cap</v>
          </cell>
          <cell r="J3449">
            <v>0</v>
          </cell>
        </row>
        <row r="3450">
          <cell r="A3450" t="str">
            <v>INE482O01021</v>
          </cell>
          <cell r="B3450">
            <v>3618</v>
          </cell>
          <cell r="C3450">
            <v>121105</v>
          </cell>
          <cell r="D3450" t="str">
            <v>Olympia Industries Ltd.</v>
          </cell>
          <cell r="E3450" t="str">
            <v>Retailing</v>
          </cell>
          <cell r="F3450" t="str">
            <v>OLM IN</v>
          </cell>
          <cell r="G3450" t="str">
            <v>INE482O01021</v>
          </cell>
          <cell r="H3450">
            <v>22.166737600000001</v>
          </cell>
          <cell r="I3450" t="str">
            <v>Small Cap</v>
          </cell>
          <cell r="J3450">
            <v>0</v>
          </cell>
        </row>
        <row r="3451">
          <cell r="A3451" t="str">
            <v>INE146N01016</v>
          </cell>
          <cell r="B3451">
            <v>1606</v>
          </cell>
          <cell r="C3451">
            <v>116110</v>
          </cell>
          <cell r="D3451" t="str">
            <v>Family Care Hospitals Ltd.</v>
          </cell>
          <cell r="E3451" t="str">
            <v>Healthcare</v>
          </cell>
          <cell r="F3451" t="str">
            <v>FAMILYCA IN</v>
          </cell>
          <cell r="G3451" t="str">
            <v>INE146N01016</v>
          </cell>
          <cell r="H3451">
            <v>23.658471012</v>
          </cell>
          <cell r="I3451" t="str">
            <v>Small Cap</v>
          </cell>
          <cell r="J3451">
            <v>0</v>
          </cell>
        </row>
        <row r="3452">
          <cell r="A3452" t="str">
            <v>INE586D01014</v>
          </cell>
          <cell r="B3452">
            <v>106</v>
          </cell>
          <cell r="C3452">
            <v>131286</v>
          </cell>
          <cell r="D3452" t="str">
            <v>Adhata Global Ltd.</v>
          </cell>
          <cell r="E3452" t="str">
            <v>Trading</v>
          </cell>
          <cell r="F3452" t="str">
            <v>MVC IN</v>
          </cell>
          <cell r="G3452" t="str">
            <v>INE586D01014</v>
          </cell>
          <cell r="H3452">
            <v>0</v>
          </cell>
          <cell r="I3452" t="str">
            <v>Small Cap</v>
          </cell>
          <cell r="J3452">
            <v>0</v>
          </cell>
        </row>
        <row r="3453">
          <cell r="A3453" t="str">
            <v>INE397C01026</v>
          </cell>
          <cell r="B3453">
            <v>4645</v>
          </cell>
          <cell r="C3453">
            <v>222717</v>
          </cell>
          <cell r="D3453" t="str">
            <v>Shree Securities Ltd.</v>
          </cell>
          <cell r="E3453" t="str">
            <v>Finance</v>
          </cell>
          <cell r="F3453" t="str">
            <v>SHSL IN</v>
          </cell>
          <cell r="G3453" t="str">
            <v>INE397C01026</v>
          </cell>
          <cell r="H3453">
            <v>22.344000000000001</v>
          </cell>
          <cell r="I3453" t="str">
            <v>Small Cap</v>
          </cell>
          <cell r="J3453">
            <v>0</v>
          </cell>
        </row>
        <row r="3454">
          <cell r="A3454" t="str">
            <v>INE187R01029</v>
          </cell>
          <cell r="B3454">
            <v>1143</v>
          </cell>
          <cell r="C3454">
            <v>268021</v>
          </cell>
          <cell r="D3454" t="str">
            <v>Consecutive Investments &amp; Trading Company Ltd.</v>
          </cell>
          <cell r="E3454" t="str">
            <v>Finance</v>
          </cell>
          <cell r="F3454" t="str">
            <v>CONI IN</v>
          </cell>
          <cell r="G3454" t="str">
            <v>INE187R01029</v>
          </cell>
          <cell r="H3454">
            <v>19.218</v>
          </cell>
          <cell r="I3454" t="str">
            <v>Small Cap</v>
          </cell>
          <cell r="J3454">
            <v>0</v>
          </cell>
        </row>
        <row r="3455">
          <cell r="A3455" t="str">
            <v>INE609D01014</v>
          </cell>
          <cell r="B3455">
            <v>4093</v>
          </cell>
          <cell r="C3455">
            <v>130925</v>
          </cell>
          <cell r="D3455" t="str">
            <v>Ramsons Projects Ltd.</v>
          </cell>
          <cell r="E3455" t="str">
            <v>Finance</v>
          </cell>
          <cell r="F3455" t="str">
            <v>RMSF IN</v>
          </cell>
          <cell r="G3455" t="str">
            <v>INE609D01014</v>
          </cell>
          <cell r="H3455">
            <v>47.126887500000002</v>
          </cell>
          <cell r="I3455" t="str">
            <v>Small Cap</v>
          </cell>
          <cell r="J3455">
            <v>0</v>
          </cell>
        </row>
        <row r="3456">
          <cell r="A3456" t="str">
            <v>INE754B01012</v>
          </cell>
          <cell r="B3456">
            <v>4280</v>
          </cell>
          <cell r="C3456">
            <v>131552</v>
          </cell>
          <cell r="D3456" t="str">
            <v>RTCL Ltd.</v>
          </cell>
          <cell r="E3456" t="str">
            <v>Realty</v>
          </cell>
          <cell r="F3456" t="str">
            <v>RGHTC IN</v>
          </cell>
          <cell r="G3456" t="str">
            <v>INE754B01012</v>
          </cell>
          <cell r="H3456">
            <v>24.314370419999999</v>
          </cell>
          <cell r="I3456" t="str">
            <v>Small Cap</v>
          </cell>
          <cell r="J3456">
            <v>0</v>
          </cell>
        </row>
        <row r="3457">
          <cell r="A3457" t="str">
            <v>INE195I01013</v>
          </cell>
          <cell r="B3457">
            <v>66</v>
          </cell>
          <cell r="C3457">
            <v>111756</v>
          </cell>
          <cell r="D3457" t="str">
            <v>Abirami Financial Services (India) Ltd.</v>
          </cell>
          <cell r="E3457" t="str">
            <v>Finance</v>
          </cell>
          <cell r="F3457" t="str">
            <v>ARFS IN</v>
          </cell>
          <cell r="G3457" t="str">
            <v>INE195I01013</v>
          </cell>
          <cell r="H3457">
            <v>23.76</v>
          </cell>
          <cell r="I3457" t="str">
            <v>Small Cap</v>
          </cell>
          <cell r="J3457">
            <v>0</v>
          </cell>
        </row>
        <row r="3458">
          <cell r="A3458" t="str">
            <v>INE360D01014</v>
          </cell>
          <cell r="B3458">
            <v>5307</v>
          </cell>
          <cell r="C3458">
            <v>113063</v>
          </cell>
          <cell r="D3458" t="str">
            <v>Trans Freight Containers Ltd.</v>
          </cell>
          <cell r="E3458" t="str">
            <v>Capital Goods</v>
          </cell>
          <cell r="F3458" t="str">
            <v>TFC IN</v>
          </cell>
          <cell r="G3458" t="str">
            <v>INE360D01014</v>
          </cell>
          <cell r="H3458">
            <v>20.310167360000001</v>
          </cell>
          <cell r="I3458" t="str">
            <v>Small Cap</v>
          </cell>
          <cell r="J3458">
            <v>0</v>
          </cell>
        </row>
        <row r="3459">
          <cell r="A3459" t="str">
            <v>INE0ABU01016</v>
          </cell>
          <cell r="B3459">
            <v>3779</v>
          </cell>
          <cell r="C3459">
            <v>316282</v>
          </cell>
          <cell r="D3459" t="str">
            <v>PDP Shipping &amp; Projects Ltd.</v>
          </cell>
          <cell r="E3459" t="str">
            <v>Logistics</v>
          </cell>
          <cell r="F3459" t="str">
            <v>PSPL IN</v>
          </cell>
          <cell r="G3459" t="str">
            <v>INE0ABU01016</v>
          </cell>
          <cell r="H3459">
            <v>21.267131599999999</v>
          </cell>
          <cell r="I3459" t="str">
            <v>Small Cap</v>
          </cell>
          <cell r="J3459">
            <v>0</v>
          </cell>
        </row>
        <row r="3460">
          <cell r="A3460" t="str">
            <v>INE779Q01017</v>
          </cell>
          <cell r="B3460">
            <v>3196</v>
          </cell>
          <cell r="C3460">
            <v>272628</v>
          </cell>
          <cell r="D3460" t="str">
            <v>Mihika Industries Ltd.</v>
          </cell>
          <cell r="E3460" t="str">
            <v>Trading</v>
          </cell>
          <cell r="F3460" t="str">
            <v>MIHI IN</v>
          </cell>
          <cell r="G3460" t="str">
            <v>INE779Q01017</v>
          </cell>
          <cell r="H3460">
            <v>17.97</v>
          </cell>
          <cell r="I3460" t="str">
            <v>Small Cap</v>
          </cell>
          <cell r="J3460">
            <v>0</v>
          </cell>
        </row>
        <row r="3461">
          <cell r="A3461" t="str">
            <v>INE063Z01017</v>
          </cell>
          <cell r="B3461">
            <v>1752</v>
          </cell>
          <cell r="C3461">
            <v>287956</v>
          </cell>
          <cell r="D3461" t="str">
            <v>Gautam Gems Ltd.</v>
          </cell>
          <cell r="E3461" t="str">
            <v>Diamond  &amp;  Jewellery</v>
          </cell>
          <cell r="F3461" t="str">
            <v>GAUGEM IN</v>
          </cell>
          <cell r="G3461" t="str">
            <v>INE063Z01017</v>
          </cell>
          <cell r="H3461">
            <v>20.518015500000001</v>
          </cell>
          <cell r="I3461" t="str">
            <v>Small Cap</v>
          </cell>
          <cell r="J3461">
            <v>0</v>
          </cell>
        </row>
        <row r="3462">
          <cell r="A3462" t="str">
            <v>INE278G01037</v>
          </cell>
          <cell r="B3462">
            <v>1214</v>
          </cell>
          <cell r="C3462">
            <v>132640</v>
          </cell>
          <cell r="D3462" t="str">
            <v>Cyber Media (India) Ltd.</v>
          </cell>
          <cell r="E3462" t="str">
            <v>Media &amp; Entertainment</v>
          </cell>
          <cell r="F3462" t="str">
            <v>CYBM IN</v>
          </cell>
          <cell r="G3462" t="str">
            <v>INE278G01037</v>
          </cell>
          <cell r="H3462">
            <v>45.403667730000002</v>
          </cell>
          <cell r="I3462" t="str">
            <v>Small Cap</v>
          </cell>
          <cell r="J3462">
            <v>20.64</v>
          </cell>
        </row>
        <row r="3463">
          <cell r="A3463" t="str">
            <v>INE889F01017</v>
          </cell>
          <cell r="B3463">
            <v>1050</v>
          </cell>
          <cell r="C3463">
            <v>123489</v>
          </cell>
          <cell r="D3463" t="str">
            <v>Chennai Meenakshi Multispeciality Hospital Ltd.</v>
          </cell>
          <cell r="E3463" t="str">
            <v>Healthcare</v>
          </cell>
          <cell r="F3463" t="str">
            <v>CMMH IN</v>
          </cell>
          <cell r="G3463" t="str">
            <v>INE889F01017</v>
          </cell>
          <cell r="H3463">
            <v>30.510538199999999</v>
          </cell>
          <cell r="I3463" t="str">
            <v>Small Cap</v>
          </cell>
          <cell r="J3463">
            <v>0</v>
          </cell>
        </row>
        <row r="3464">
          <cell r="A3464" t="str">
            <v>INE319T01016</v>
          </cell>
          <cell r="B3464">
            <v>3173</v>
          </cell>
          <cell r="C3464">
            <v>112415</v>
          </cell>
          <cell r="D3464" t="str">
            <v>Mercury Trade Links Ltd.</v>
          </cell>
          <cell r="E3464" t="str">
            <v>Finance</v>
          </cell>
          <cell r="F3464" t="str">
            <v>MTL IN</v>
          </cell>
          <cell r="G3464" t="str">
            <v>INE319T01016</v>
          </cell>
          <cell r="H3464">
            <v>9.1748250000000002</v>
          </cell>
          <cell r="I3464" t="str">
            <v>Small Cap</v>
          </cell>
          <cell r="J3464">
            <v>0</v>
          </cell>
        </row>
        <row r="3465">
          <cell r="A3465" t="str">
            <v>INE0AOG01018</v>
          </cell>
          <cell r="B3465">
            <v>2704</v>
          </cell>
          <cell r="C3465">
            <v>315628</v>
          </cell>
          <cell r="D3465" t="str">
            <v>Kenrik Industries Ltd.</v>
          </cell>
          <cell r="E3465" t="str">
            <v>Diamond  &amp;  Jewellery</v>
          </cell>
          <cell r="F3465" t="str">
            <v>KENRIK IN</v>
          </cell>
          <cell r="G3465" t="str">
            <v>INE0AOG01018</v>
          </cell>
          <cell r="H3465">
            <v>15.4474044</v>
          </cell>
          <cell r="I3465" t="str">
            <v>Small Cap</v>
          </cell>
          <cell r="J3465">
            <v>0</v>
          </cell>
        </row>
        <row r="3466">
          <cell r="A3466" t="str">
            <v>INE981C01019</v>
          </cell>
          <cell r="B3466">
            <v>4655</v>
          </cell>
          <cell r="C3466">
            <v>132007</v>
          </cell>
          <cell r="D3466" t="str">
            <v>Shreevatsa Finance &amp; Leasing Ltd.</v>
          </cell>
          <cell r="E3466" t="str">
            <v>Finance</v>
          </cell>
          <cell r="F3466" t="str">
            <v>SVFL IN</v>
          </cell>
          <cell r="G3466" t="str">
            <v>INE981C01019</v>
          </cell>
          <cell r="H3466">
            <v>24.24</v>
          </cell>
          <cell r="I3466" t="str">
            <v>Small Cap</v>
          </cell>
          <cell r="J3466">
            <v>0</v>
          </cell>
        </row>
        <row r="3467">
          <cell r="A3467" t="str">
            <v>INE693E01016</v>
          </cell>
          <cell r="B3467">
            <v>2511</v>
          </cell>
          <cell r="C3467">
            <v>106520</v>
          </cell>
          <cell r="D3467" t="str">
            <v>Jayshree Chemicals Ltd.</v>
          </cell>
          <cell r="E3467" t="str">
            <v>Chemicals</v>
          </cell>
          <cell r="F3467" t="str">
            <v>JYC IN</v>
          </cell>
          <cell r="G3467" t="str">
            <v>INE693E01016</v>
          </cell>
          <cell r="H3467">
            <v>21.261681325000001</v>
          </cell>
          <cell r="I3467" t="str">
            <v>Small Cap</v>
          </cell>
          <cell r="J3467">
            <v>0</v>
          </cell>
        </row>
        <row r="3468">
          <cell r="A3468" t="str">
            <v>INE830A01012</v>
          </cell>
          <cell r="B3468">
            <v>1070</v>
          </cell>
          <cell r="C3468">
            <v>130829</v>
          </cell>
          <cell r="D3468" t="str">
            <v>Cil Securities Ltd.</v>
          </cell>
          <cell r="E3468" t="str">
            <v>Finance</v>
          </cell>
          <cell r="F3468" t="str">
            <v>CILS IN</v>
          </cell>
          <cell r="G3468" t="str">
            <v>INE830A01012</v>
          </cell>
          <cell r="H3468">
            <v>22.465</v>
          </cell>
          <cell r="I3468" t="str">
            <v>Small Cap</v>
          </cell>
          <cell r="J3468">
            <v>0</v>
          </cell>
        </row>
        <row r="3469">
          <cell r="A3469" t="str">
            <v>INE629F01025</v>
          </cell>
          <cell r="B3469">
            <v>2633</v>
          </cell>
          <cell r="C3469">
            <v>130201</v>
          </cell>
          <cell r="D3469" t="str">
            <v>Kallam Textiles Ltd.</v>
          </cell>
          <cell r="E3469" t="str">
            <v>Textile</v>
          </cell>
          <cell r="F3469" t="str">
            <v>KALLAM IN</v>
          </cell>
          <cell r="G3469" t="str">
            <v>INE629F01025</v>
          </cell>
          <cell r="H3469">
            <v>21.071414237999999</v>
          </cell>
          <cell r="I3469" t="str">
            <v>Small Cap</v>
          </cell>
          <cell r="J3469">
            <v>0</v>
          </cell>
        </row>
        <row r="3470">
          <cell r="A3470" t="str">
            <v>INE734D01010</v>
          </cell>
          <cell r="B3470">
            <v>2861</v>
          </cell>
          <cell r="C3470">
            <v>119612</v>
          </cell>
          <cell r="D3470" t="str">
            <v>Lake Shore Realty Ltd.</v>
          </cell>
          <cell r="E3470" t="str">
            <v>FMCG</v>
          </cell>
          <cell r="F3470" t="str">
            <v>MHFD IN</v>
          </cell>
          <cell r="G3470" t="str">
            <v>INE734D01010</v>
          </cell>
          <cell r="H3470">
            <v>32.801558999999997</v>
          </cell>
          <cell r="I3470" t="str">
            <v>Small Cap</v>
          </cell>
          <cell r="J3470">
            <v>0</v>
          </cell>
        </row>
        <row r="3471">
          <cell r="A3471" t="str">
            <v>INE825D01016</v>
          </cell>
          <cell r="B3471">
            <v>4522</v>
          </cell>
          <cell r="C3471">
            <v>126508</v>
          </cell>
          <cell r="D3471" t="str">
            <v>Shahi Shipping Ltd.</v>
          </cell>
          <cell r="E3471" t="str">
            <v>Logistics</v>
          </cell>
          <cell r="F3471" t="str">
            <v>SSHIP IN</v>
          </cell>
          <cell r="G3471" t="str">
            <v>INE825D01016</v>
          </cell>
          <cell r="H3471">
            <v>22.336600833999999</v>
          </cell>
          <cell r="I3471" t="str">
            <v>Small Cap</v>
          </cell>
          <cell r="J3471">
            <v>0</v>
          </cell>
        </row>
        <row r="3472">
          <cell r="A3472" t="str">
            <v>INE848R01018</v>
          </cell>
          <cell r="B3472">
            <v>4808</v>
          </cell>
          <cell r="C3472">
            <v>222079</v>
          </cell>
          <cell r="D3472" t="str">
            <v>Soni Medicare Ltd.</v>
          </cell>
          <cell r="E3472" t="str">
            <v>Healthcare</v>
          </cell>
          <cell r="F3472" t="str">
            <v>SOMED IN</v>
          </cell>
          <cell r="G3472" t="str">
            <v>INE848R01018</v>
          </cell>
          <cell r="H3472">
            <v>44.184364000000002</v>
          </cell>
          <cell r="I3472" t="str">
            <v>Small Cap</v>
          </cell>
          <cell r="J3472">
            <v>0</v>
          </cell>
        </row>
        <row r="3473">
          <cell r="A3473" t="str">
            <v>INE731B01010</v>
          </cell>
          <cell r="B3473">
            <v>2168</v>
          </cell>
          <cell r="C3473">
            <v>132145</v>
          </cell>
          <cell r="D3473" t="str">
            <v>HS India Ltd.</v>
          </cell>
          <cell r="E3473" t="str">
            <v>Hospitality</v>
          </cell>
          <cell r="F3473" t="str">
            <v>HSPL IN</v>
          </cell>
          <cell r="G3473" t="str">
            <v>INE731B01010</v>
          </cell>
          <cell r="H3473">
            <v>21.759456</v>
          </cell>
          <cell r="I3473" t="str">
            <v>Small Cap</v>
          </cell>
          <cell r="J3473">
            <v>0</v>
          </cell>
        </row>
        <row r="3474">
          <cell r="A3474" t="str">
            <v>INE01K301012</v>
          </cell>
          <cell r="B3474">
            <v>2009</v>
          </cell>
          <cell r="C3474">
            <v>295429</v>
          </cell>
          <cell r="D3474" t="str">
            <v>Harish Textile Engineers Ltd.</v>
          </cell>
          <cell r="E3474" t="str">
            <v>Textile</v>
          </cell>
          <cell r="F3474" t="str">
            <v>HARISH IN</v>
          </cell>
          <cell r="G3474" t="str">
            <v>INE01K301012</v>
          </cell>
          <cell r="H3474">
            <v>18.538152</v>
          </cell>
          <cell r="I3474" t="str">
            <v>Small Cap</v>
          </cell>
          <cell r="J3474">
            <v>0</v>
          </cell>
        </row>
        <row r="3475">
          <cell r="A3475" t="str">
            <v>INE483D01014</v>
          </cell>
          <cell r="B3475">
            <v>4103</v>
          </cell>
          <cell r="C3475">
            <v>131583</v>
          </cell>
          <cell r="D3475" t="str">
            <v>Rap Corp Ltd.</v>
          </cell>
          <cell r="E3475" t="str">
            <v>Realty</v>
          </cell>
          <cell r="F3475" t="str">
            <v>RAPM IN</v>
          </cell>
          <cell r="G3475" t="str">
            <v>INE483D01014</v>
          </cell>
          <cell r="H3475">
            <v>20.830501999999999</v>
          </cell>
          <cell r="I3475" t="str">
            <v>Small Cap</v>
          </cell>
          <cell r="J3475">
            <v>0</v>
          </cell>
        </row>
        <row r="3476">
          <cell r="A3476" t="str">
            <v>INE810M01019</v>
          </cell>
          <cell r="B3476">
            <v>466</v>
          </cell>
          <cell r="C3476">
            <v>124434</v>
          </cell>
          <cell r="D3476" t="str">
            <v>Asian Petroproducts &amp; Exports Ltd.</v>
          </cell>
          <cell r="E3476" t="str">
            <v>Chemicals</v>
          </cell>
          <cell r="F3476" t="str">
            <v>APP IN</v>
          </cell>
          <cell r="G3476" t="str">
            <v>INE810M01019</v>
          </cell>
          <cell r="H3476">
            <v>19.670890715999999</v>
          </cell>
          <cell r="I3476" t="str">
            <v>Small Cap</v>
          </cell>
          <cell r="J3476">
            <v>0</v>
          </cell>
        </row>
        <row r="3477">
          <cell r="A3477" t="str">
            <v>INE393F01010</v>
          </cell>
          <cell r="B3477">
            <v>3124</v>
          </cell>
          <cell r="C3477">
            <v>235924</v>
          </cell>
          <cell r="D3477" t="str">
            <v>Maxheights Infrastructure Ltd.</v>
          </cell>
          <cell r="E3477" t="str">
            <v>Realty</v>
          </cell>
          <cell r="F3477" t="str">
            <v>MAXL IN</v>
          </cell>
          <cell r="G3477" t="str">
            <v>INE393F01010</v>
          </cell>
          <cell r="H3477">
            <v>21.806087325</v>
          </cell>
          <cell r="I3477" t="str">
            <v>Small Cap</v>
          </cell>
          <cell r="J3477">
            <v>0</v>
          </cell>
        </row>
        <row r="3478">
          <cell r="A3478" t="str">
            <v>INE623D01015</v>
          </cell>
          <cell r="B3478">
            <v>4924</v>
          </cell>
          <cell r="C3478">
            <v>131509</v>
          </cell>
          <cell r="D3478" t="str">
            <v>Step Two Corporation Ltd.</v>
          </cell>
          <cell r="E3478" t="str">
            <v>Finance</v>
          </cell>
          <cell r="F3478" t="str">
            <v>STPTF IN</v>
          </cell>
          <cell r="G3478" t="str">
            <v>INE623D01015</v>
          </cell>
          <cell r="H3478">
            <v>21.955161199999999</v>
          </cell>
          <cell r="I3478" t="str">
            <v>Small Cap</v>
          </cell>
          <cell r="J3478">
            <v>0</v>
          </cell>
        </row>
        <row r="3479">
          <cell r="A3479" t="str">
            <v>INE527B01020</v>
          </cell>
          <cell r="B3479">
            <v>3998</v>
          </cell>
          <cell r="C3479">
            <v>111116</v>
          </cell>
          <cell r="D3479" t="str">
            <v>Quadrant Televentures Ltd.</v>
          </cell>
          <cell r="E3479" t="str">
            <v>Telecom</v>
          </cell>
          <cell r="F3479" t="str">
            <v>QDTV IN</v>
          </cell>
          <cell r="G3479" t="str">
            <v>INE527B01020</v>
          </cell>
          <cell r="H3479">
            <v>26.939451792</v>
          </cell>
          <cell r="I3479" t="str">
            <v>Small Cap</v>
          </cell>
          <cell r="J3479">
            <v>0</v>
          </cell>
        </row>
        <row r="3480">
          <cell r="A3480" t="str">
            <v>INE793Z01027</v>
          </cell>
          <cell r="B3480">
            <v>2572</v>
          </cell>
          <cell r="C3480">
            <v>293410</v>
          </cell>
          <cell r="D3480" t="str">
            <v>Jonjua Overseas Ltd.</v>
          </cell>
          <cell r="E3480" t="str">
            <v>IT</v>
          </cell>
          <cell r="F3480" t="str">
            <v>JO IN</v>
          </cell>
          <cell r="G3480" t="str">
            <v>INE793Z01027</v>
          </cell>
          <cell r="H3480">
            <v>22.016051724</v>
          </cell>
          <cell r="I3480" t="str">
            <v>Small Cap</v>
          </cell>
          <cell r="J3480">
            <v>0</v>
          </cell>
        </row>
        <row r="3481">
          <cell r="A3481" t="str">
            <v>INE001F01019</v>
          </cell>
          <cell r="B3481">
            <v>3275</v>
          </cell>
          <cell r="C3481">
            <v>113303</v>
          </cell>
          <cell r="D3481" t="str">
            <v>Modern Steels Ltd.</v>
          </cell>
          <cell r="E3481" t="str">
            <v>Iron &amp; Steel</v>
          </cell>
          <cell r="F3481" t="str">
            <v>MRST IN</v>
          </cell>
          <cell r="G3481" t="str">
            <v>INE001F01019</v>
          </cell>
          <cell r="H3481">
            <v>24.331850712000001</v>
          </cell>
          <cell r="I3481" t="str">
            <v>Small Cap</v>
          </cell>
          <cell r="J3481">
            <v>0</v>
          </cell>
        </row>
        <row r="3482">
          <cell r="A3482" t="str">
            <v>INE358D01018</v>
          </cell>
          <cell r="B3482">
            <v>5111</v>
          </cell>
          <cell r="C3482">
            <v>119483</v>
          </cell>
          <cell r="D3482" t="str">
            <v>Tai Industries Ltd.</v>
          </cell>
          <cell r="E3482" t="str">
            <v>Trading</v>
          </cell>
          <cell r="F3482" t="str">
            <v>TAI IN</v>
          </cell>
          <cell r="G3482" t="str">
            <v>INE358D01018</v>
          </cell>
          <cell r="H3482">
            <v>0</v>
          </cell>
          <cell r="I3482" t="str">
            <v>Small Cap</v>
          </cell>
          <cell r="J3482">
            <v>0</v>
          </cell>
        </row>
        <row r="3483">
          <cell r="A3483" t="str">
            <v>INE167B01025</v>
          </cell>
          <cell r="B3483">
            <v>81</v>
          </cell>
          <cell r="C3483">
            <v>117356</v>
          </cell>
          <cell r="D3483" t="str">
            <v>ACI Infocom Ltd.</v>
          </cell>
          <cell r="E3483" t="str">
            <v>Consumer Durables</v>
          </cell>
          <cell r="F3483" t="str">
            <v>SJDP IN</v>
          </cell>
          <cell r="G3483" t="str">
            <v>INE167B01025</v>
          </cell>
          <cell r="H3483">
            <v>20.2198347</v>
          </cell>
          <cell r="I3483" t="str">
            <v>Small Cap</v>
          </cell>
          <cell r="J3483">
            <v>0</v>
          </cell>
        </row>
        <row r="3484">
          <cell r="A3484" t="str">
            <v>INE331L01026</v>
          </cell>
          <cell r="B3484">
            <v>3343</v>
          </cell>
          <cell r="C3484">
            <v>108922</v>
          </cell>
          <cell r="D3484" t="str">
            <v>MSR Copper Ltd.</v>
          </cell>
          <cell r="E3484" t="str">
            <v>Non - Ferrous Metals</v>
          </cell>
          <cell r="F3484" t="str">
            <v>RMPL IN</v>
          </cell>
          <cell r="G3484" t="str">
            <v>INE331L01026</v>
          </cell>
          <cell r="H3484">
            <v>18.360959999999999</v>
          </cell>
          <cell r="I3484" t="str">
            <v>Small Cap</v>
          </cell>
          <cell r="J3484">
            <v>0</v>
          </cell>
        </row>
        <row r="3485">
          <cell r="A3485" t="str">
            <v>INE908C01012</v>
          </cell>
          <cell r="B3485">
            <v>1072</v>
          </cell>
          <cell r="C3485">
            <v>126373</v>
          </cell>
          <cell r="D3485" t="str">
            <v>Cindrella Hotels Ltd.</v>
          </cell>
          <cell r="E3485" t="str">
            <v>Hospitality</v>
          </cell>
          <cell r="F3485" t="str">
            <v>CINH IN</v>
          </cell>
          <cell r="G3485" t="str">
            <v>INE908C01012</v>
          </cell>
          <cell r="H3485">
            <v>23.346</v>
          </cell>
          <cell r="I3485" t="str">
            <v>Small Cap</v>
          </cell>
          <cell r="J3485">
            <v>0</v>
          </cell>
        </row>
        <row r="3486">
          <cell r="A3486" t="str">
            <v>INE762D01011</v>
          </cell>
          <cell r="B3486">
            <v>5652</v>
          </cell>
          <cell r="C3486">
            <v>112064</v>
          </cell>
          <cell r="D3486" t="str">
            <v>Vishvprabha Ventures Ltd.</v>
          </cell>
          <cell r="E3486" t="str">
            <v>Diversified</v>
          </cell>
          <cell r="F3486" t="str">
            <v>VISVEN IN</v>
          </cell>
          <cell r="G3486" t="str">
            <v>INE762D01011</v>
          </cell>
          <cell r="H3486">
            <v>19.332728400000001</v>
          </cell>
          <cell r="I3486" t="str">
            <v>Small Cap</v>
          </cell>
          <cell r="J3486">
            <v>0</v>
          </cell>
        </row>
        <row r="3487">
          <cell r="A3487" t="str">
            <v>INE005G01026</v>
          </cell>
          <cell r="B3487">
            <v>1269</v>
          </cell>
          <cell r="C3487">
            <v>220075</v>
          </cell>
          <cell r="D3487" t="str">
            <v>Deep Diamond India Ltd.</v>
          </cell>
          <cell r="E3487" t="str">
            <v>Diamond  &amp;  Jewellery</v>
          </cell>
          <cell r="F3487" t="str">
            <v>DEEPIN IN</v>
          </cell>
          <cell r="G3487" t="str">
            <v>INE005G01026</v>
          </cell>
          <cell r="H3487">
            <v>61.552050000000001</v>
          </cell>
          <cell r="I3487" t="str">
            <v>Small Cap</v>
          </cell>
          <cell r="J3487">
            <v>0</v>
          </cell>
        </row>
        <row r="3488">
          <cell r="A3488" t="str">
            <v>INE914B01012</v>
          </cell>
          <cell r="B3488">
            <v>4630</v>
          </cell>
          <cell r="C3488">
            <v>131962</v>
          </cell>
          <cell r="D3488" t="str">
            <v>Shree Metalloys Ltd.</v>
          </cell>
          <cell r="E3488" t="str">
            <v>Trading</v>
          </cell>
          <cell r="F3488" t="str">
            <v>SHRM IN</v>
          </cell>
          <cell r="G3488" t="str">
            <v>INE914B01012</v>
          </cell>
          <cell r="H3488">
            <v>18.291924000000002</v>
          </cell>
          <cell r="I3488" t="str">
            <v>Small Cap</v>
          </cell>
          <cell r="J3488">
            <v>0</v>
          </cell>
        </row>
        <row r="3489">
          <cell r="A3489" t="str">
            <v>INE931B01016</v>
          </cell>
          <cell r="B3489">
            <v>2163</v>
          </cell>
          <cell r="C3489">
            <v>126761</v>
          </cell>
          <cell r="D3489" t="str">
            <v>Howard Hotels Ltd.</v>
          </cell>
          <cell r="E3489" t="str">
            <v>Hospitality</v>
          </cell>
          <cell r="F3489" t="str">
            <v>HWH IN</v>
          </cell>
          <cell r="G3489" t="str">
            <v>INE931B01016</v>
          </cell>
          <cell r="H3489">
            <v>22.464037999999999</v>
          </cell>
          <cell r="I3489" t="str">
            <v>Small Cap</v>
          </cell>
          <cell r="J3489">
            <v>0</v>
          </cell>
        </row>
        <row r="3490">
          <cell r="A3490" t="str">
            <v>INE0Q6L01014</v>
          </cell>
          <cell r="B3490">
            <v>843</v>
          </cell>
          <cell r="C3490">
            <v>312278</v>
          </cell>
          <cell r="D3490" t="str">
            <v>Brisk Technovision Ltd.</v>
          </cell>
          <cell r="E3490" t="str">
            <v>Trading</v>
          </cell>
          <cell r="F3490" t="str">
            <v>BRISKT IN</v>
          </cell>
          <cell r="G3490" t="str">
            <v>INE0Q6L01014</v>
          </cell>
          <cell r="H3490">
            <v>0</v>
          </cell>
          <cell r="I3490" t="str">
            <v>Small Cap</v>
          </cell>
          <cell r="J3490">
            <v>0</v>
          </cell>
        </row>
        <row r="3491">
          <cell r="A3491" t="str">
            <v>INE452S01025</v>
          </cell>
          <cell r="B3491">
            <v>4975</v>
          </cell>
          <cell r="C3491">
            <v>279273</v>
          </cell>
          <cell r="D3491" t="str">
            <v>Suncare Traders Ltd.</v>
          </cell>
          <cell r="E3491" t="str">
            <v>Construction Materials</v>
          </cell>
          <cell r="F3491" t="str">
            <v>SUNCR IN</v>
          </cell>
          <cell r="G3491" t="str">
            <v>INE452S01025</v>
          </cell>
          <cell r="H3491">
            <v>21.93</v>
          </cell>
          <cell r="I3491" t="str">
            <v>Small Cap</v>
          </cell>
          <cell r="J3491">
            <v>0</v>
          </cell>
        </row>
        <row r="3492">
          <cell r="A3492" t="str">
            <v>INE407P01017</v>
          </cell>
          <cell r="B3492">
            <v>2315</v>
          </cell>
          <cell r="C3492">
            <v>219608</v>
          </cell>
          <cell r="D3492" t="str">
            <v>Indo Cotspin Ltd.</v>
          </cell>
          <cell r="E3492" t="str">
            <v>Textile</v>
          </cell>
          <cell r="F3492" t="str">
            <v>INDO IN</v>
          </cell>
          <cell r="G3492" t="str">
            <v>INE407P01017</v>
          </cell>
          <cell r="H3492">
            <v>22.136634999999998</v>
          </cell>
          <cell r="I3492" t="str">
            <v>Small Cap</v>
          </cell>
          <cell r="J3492">
            <v>0</v>
          </cell>
        </row>
        <row r="3493">
          <cell r="A3493" t="str">
            <v>INE537L01010</v>
          </cell>
          <cell r="B3493">
            <v>2819</v>
          </cell>
          <cell r="C3493">
            <v>104392</v>
          </cell>
          <cell r="D3493" t="str">
            <v>Krishna Ventures Ltd.</v>
          </cell>
          <cell r="E3493" t="str">
            <v>Capital Goods</v>
          </cell>
          <cell r="F3493" t="str">
            <v>KRVL IN</v>
          </cell>
          <cell r="G3493" t="str">
            <v>INE537L01010</v>
          </cell>
          <cell r="H3493">
            <v>21.502800000000001</v>
          </cell>
          <cell r="I3493" t="str">
            <v>Small Cap</v>
          </cell>
          <cell r="J3493">
            <v>0</v>
          </cell>
        </row>
        <row r="3494">
          <cell r="A3494" t="str">
            <v>INE404L01039</v>
          </cell>
          <cell r="B3494">
            <v>1551</v>
          </cell>
          <cell r="C3494">
            <v>131502</v>
          </cell>
          <cell r="D3494" t="str">
            <v>Esaar (India) Ltd.</v>
          </cell>
          <cell r="E3494" t="str">
            <v>Finance</v>
          </cell>
          <cell r="F3494" t="str">
            <v>ESARI IN</v>
          </cell>
          <cell r="G3494" t="str">
            <v>INE404L01039</v>
          </cell>
          <cell r="H3494">
            <v>27.31118</v>
          </cell>
          <cell r="I3494" t="str">
            <v>Small Cap</v>
          </cell>
          <cell r="J3494">
            <v>0</v>
          </cell>
        </row>
        <row r="3495">
          <cell r="A3495" t="str">
            <v>INE469C01023</v>
          </cell>
          <cell r="B3495">
            <v>2981</v>
          </cell>
          <cell r="C3495">
            <v>115059</v>
          </cell>
          <cell r="D3495" t="str">
            <v>Madhusudan Industries Ltd.</v>
          </cell>
          <cell r="E3495" t="str">
            <v>Trading</v>
          </cell>
          <cell r="F3495" t="str">
            <v>MDIN IN</v>
          </cell>
          <cell r="G3495" t="str">
            <v>INE469C01023</v>
          </cell>
          <cell r="H3495">
            <v>21.473125</v>
          </cell>
          <cell r="I3495" t="str">
            <v>Small Cap</v>
          </cell>
          <cell r="J3495">
            <v>0</v>
          </cell>
        </row>
        <row r="3496">
          <cell r="A3496" t="str">
            <v>INE868G01019</v>
          </cell>
          <cell r="B3496">
            <v>1703</v>
          </cell>
          <cell r="C3496">
            <v>270025</v>
          </cell>
          <cell r="D3496" t="str">
            <v>Gajanan Securities Services Ltd.</v>
          </cell>
          <cell r="E3496" t="str">
            <v>Finance</v>
          </cell>
          <cell r="F3496" t="str">
            <v>GSSL IN</v>
          </cell>
          <cell r="G3496" t="str">
            <v>INE868G01019</v>
          </cell>
          <cell r="H3496">
            <v>22.81521</v>
          </cell>
          <cell r="I3496" t="str">
            <v>Small Cap</v>
          </cell>
          <cell r="J3496">
            <v>0</v>
          </cell>
        </row>
        <row r="3497">
          <cell r="A3497" t="str">
            <v>INE00Q901014</v>
          </cell>
          <cell r="B3497">
            <v>4762</v>
          </cell>
          <cell r="C3497">
            <v>291293</v>
          </cell>
          <cell r="D3497" t="str">
            <v>SM Gold Ltd.</v>
          </cell>
          <cell r="E3497" t="str">
            <v>Diamond  &amp;  Jewellery</v>
          </cell>
          <cell r="F3497" t="str">
            <v>SMGOLD IN</v>
          </cell>
          <cell r="G3497" t="str">
            <v>INE00Q901014</v>
          </cell>
          <cell r="H3497">
            <v>20.187205800000001</v>
          </cell>
          <cell r="I3497" t="str">
            <v>Small Cap</v>
          </cell>
          <cell r="J3497">
            <v>0</v>
          </cell>
        </row>
        <row r="3498">
          <cell r="A3498" t="str">
            <v>INE759V01019</v>
          </cell>
          <cell r="B3498">
            <v>2064</v>
          </cell>
          <cell r="C3498">
            <v>283984</v>
          </cell>
          <cell r="D3498" t="str">
            <v>Heads UP Ventures Ltd.</v>
          </cell>
          <cell r="E3498" t="str">
            <v>Retailing</v>
          </cell>
          <cell r="F3498" t="str">
            <v>HEADSUP IN</v>
          </cell>
          <cell r="G3498" t="str">
            <v>INE759V01019</v>
          </cell>
          <cell r="H3498">
            <v>24.423365554</v>
          </cell>
          <cell r="I3498" t="str">
            <v>Small Cap</v>
          </cell>
          <cell r="J3498">
            <v>11.12</v>
          </cell>
        </row>
        <row r="3499">
          <cell r="A3499" t="str">
            <v>INE338P01014</v>
          </cell>
          <cell r="B3499">
            <v>3256</v>
          </cell>
          <cell r="C3499">
            <v>122036</v>
          </cell>
          <cell r="D3499" t="str">
            <v>Miven Machine Tools Ltd.</v>
          </cell>
          <cell r="E3499" t="str">
            <v>Capital Goods</v>
          </cell>
          <cell r="F3499" t="str">
            <v>KKWS IN</v>
          </cell>
          <cell r="G3499" t="str">
            <v>INE338P01014</v>
          </cell>
          <cell r="H3499">
            <v>22.826599999999999</v>
          </cell>
          <cell r="I3499" t="str">
            <v>Small Cap</v>
          </cell>
          <cell r="J3499">
            <v>0</v>
          </cell>
        </row>
        <row r="3500">
          <cell r="A3500" t="str">
            <v>INE382B01012</v>
          </cell>
          <cell r="B3500">
            <v>5350</v>
          </cell>
          <cell r="C3500">
            <v>132131</v>
          </cell>
          <cell r="D3500" t="str">
            <v>Triumph International Finance India Ltd.</v>
          </cell>
          <cell r="E3500" t="str">
            <v>Finance</v>
          </cell>
          <cell r="F3500" t="str">
            <v>OXIF IN</v>
          </cell>
          <cell r="G3500" t="str">
            <v>INE382B01012</v>
          </cell>
          <cell r="H3500">
            <v>25.71</v>
          </cell>
          <cell r="I3500" t="str">
            <v>Small Cap</v>
          </cell>
          <cell r="J3500">
            <v>0</v>
          </cell>
        </row>
        <row r="3501">
          <cell r="A3501" t="str">
            <v>INE092D01013</v>
          </cell>
          <cell r="B3501">
            <v>1671</v>
          </cell>
          <cell r="C3501">
            <v>132042</v>
          </cell>
          <cell r="D3501" t="str">
            <v>Frontline Corporation Ltd.</v>
          </cell>
          <cell r="E3501" t="str">
            <v>Logistics</v>
          </cell>
          <cell r="F3501" t="str">
            <v>FRC IN</v>
          </cell>
          <cell r="G3501" t="str">
            <v>INE092D01013</v>
          </cell>
          <cell r="H3501">
            <v>23.94</v>
          </cell>
          <cell r="I3501" t="str">
            <v>Small Cap</v>
          </cell>
          <cell r="J3501">
            <v>0</v>
          </cell>
        </row>
        <row r="3502">
          <cell r="A3502" t="str">
            <v>INE094E01017</v>
          </cell>
          <cell r="B3502">
            <v>3079</v>
          </cell>
          <cell r="C3502">
            <v>111758</v>
          </cell>
          <cell r="D3502" t="str">
            <v>Mansi Finance (Chennai) Ltd.</v>
          </cell>
          <cell r="E3502" t="str">
            <v>Finance</v>
          </cell>
          <cell r="F3502" t="str">
            <v>MNSF IN</v>
          </cell>
          <cell r="G3502" t="str">
            <v>INE094E01017</v>
          </cell>
          <cell r="H3502">
            <v>26.932403099999998</v>
          </cell>
          <cell r="I3502" t="str">
            <v>Small Cap</v>
          </cell>
          <cell r="J3502">
            <v>0</v>
          </cell>
        </row>
        <row r="3503">
          <cell r="A3503" t="str">
            <v>INE874F01027</v>
          </cell>
          <cell r="B3503">
            <v>4026</v>
          </cell>
          <cell r="C3503">
            <v>190070</v>
          </cell>
          <cell r="D3503" t="str">
            <v>Radaan Mediaworks India Ltd.</v>
          </cell>
          <cell r="E3503" t="str">
            <v>Media &amp; Entertainment</v>
          </cell>
          <cell r="F3503" t="str">
            <v>RMIL IN</v>
          </cell>
          <cell r="G3503" t="str">
            <v>INE874F01027</v>
          </cell>
          <cell r="H3503">
            <v>19.173185159999999</v>
          </cell>
          <cell r="I3503" t="str">
            <v>Small Cap</v>
          </cell>
          <cell r="J3503">
            <v>3.47</v>
          </cell>
        </row>
        <row r="3504">
          <cell r="A3504" t="str">
            <v>INE205F01016</v>
          </cell>
          <cell r="B3504">
            <v>4916</v>
          </cell>
          <cell r="C3504">
            <v>113173</v>
          </cell>
          <cell r="D3504" t="str">
            <v>Steel Strips Infrastructures Ltd.</v>
          </cell>
          <cell r="E3504" t="str">
            <v>Realty</v>
          </cell>
          <cell r="F3504" t="str">
            <v>SST IN</v>
          </cell>
          <cell r="G3504" t="str">
            <v>INE205F01016</v>
          </cell>
          <cell r="H3504">
            <v>22.307583000000001</v>
          </cell>
          <cell r="I3504" t="str">
            <v>Small Cap</v>
          </cell>
          <cell r="J3504">
            <v>0</v>
          </cell>
        </row>
        <row r="3505">
          <cell r="A3505" t="str">
            <v>INE873N01015</v>
          </cell>
          <cell r="B3505">
            <v>2774</v>
          </cell>
          <cell r="C3505">
            <v>119415</v>
          </cell>
          <cell r="D3505" t="str">
            <v>KMG Milk Food Ltd.</v>
          </cell>
          <cell r="E3505" t="str">
            <v>FMCG</v>
          </cell>
          <cell r="F3505" t="str">
            <v>KMG IN</v>
          </cell>
          <cell r="G3505" t="str">
            <v>INE873N01015</v>
          </cell>
          <cell r="H3505">
            <v>0</v>
          </cell>
          <cell r="I3505" t="str">
            <v>Small Cap</v>
          </cell>
          <cell r="J3505">
            <v>0</v>
          </cell>
        </row>
        <row r="3506">
          <cell r="A3506" t="str">
            <v>INE804Q01013</v>
          </cell>
          <cell r="B3506">
            <v>1837</v>
          </cell>
          <cell r="C3506">
            <v>284406</v>
          </cell>
          <cell r="D3506" t="str">
            <v>Globe Commercials Ltd.</v>
          </cell>
          <cell r="E3506" t="str">
            <v>Trading</v>
          </cell>
          <cell r="F3506" t="str">
            <v>GLOBE IN</v>
          </cell>
          <cell r="G3506" t="str">
            <v>INE804Q01013</v>
          </cell>
          <cell r="H3506">
            <v>16.499497999999999</v>
          </cell>
          <cell r="I3506" t="str">
            <v>Small Cap</v>
          </cell>
          <cell r="J3506">
            <v>0</v>
          </cell>
        </row>
        <row r="3507">
          <cell r="A3507" t="str">
            <v>INE413X01035</v>
          </cell>
          <cell r="B3507">
            <v>16</v>
          </cell>
          <cell r="C3507">
            <v>285855</v>
          </cell>
          <cell r="D3507" t="str">
            <v>7NR Retail Ltd.</v>
          </cell>
          <cell r="E3507" t="str">
            <v>Trading</v>
          </cell>
          <cell r="F3507" t="str">
            <v>7NR IN</v>
          </cell>
          <cell r="G3507" t="str">
            <v>INE413X01035</v>
          </cell>
          <cell r="H3507">
            <v>27.166595999999998</v>
          </cell>
          <cell r="I3507" t="str">
            <v>Small Cap</v>
          </cell>
          <cell r="J3507">
            <v>0</v>
          </cell>
        </row>
        <row r="3508">
          <cell r="A3508" t="str">
            <v>INE244C01020</v>
          </cell>
          <cell r="B3508">
            <v>3186</v>
          </cell>
          <cell r="C3508">
            <v>126622</v>
          </cell>
          <cell r="D3508" t="str">
            <v>MFL India Ltd.</v>
          </cell>
          <cell r="E3508" t="str">
            <v>Logistics</v>
          </cell>
          <cell r="F3508" t="str">
            <v>MFL IN</v>
          </cell>
          <cell r="G3508" t="str">
            <v>INE244C01020</v>
          </cell>
          <cell r="H3508">
            <v>20.536643999999999</v>
          </cell>
          <cell r="I3508" t="str">
            <v>Small Cap</v>
          </cell>
          <cell r="J3508">
            <v>0</v>
          </cell>
        </row>
        <row r="3509">
          <cell r="A3509" t="str">
            <v>INE247C01023</v>
          </cell>
          <cell r="B3509">
            <v>5639</v>
          </cell>
          <cell r="C3509">
            <v>222707</v>
          </cell>
          <cell r="D3509" t="str">
            <v>Virtual Global Education Ltd.</v>
          </cell>
          <cell r="E3509" t="str">
            <v>Education &amp; Training</v>
          </cell>
          <cell r="F3509" t="str">
            <v>VGEL IN</v>
          </cell>
          <cell r="G3509" t="str">
            <v>INE247C01023</v>
          </cell>
          <cell r="H3509">
            <v>21.606848597999999</v>
          </cell>
          <cell r="I3509" t="str">
            <v>Small Cap</v>
          </cell>
          <cell r="J3509">
            <v>0</v>
          </cell>
        </row>
        <row r="3510">
          <cell r="A3510" t="str">
            <v>INE250C01027</v>
          </cell>
          <cell r="B3510">
            <v>2472</v>
          </cell>
          <cell r="C3510">
            <v>123467</v>
          </cell>
          <cell r="D3510" t="str">
            <v>Jai Mata Glass Ltd.</v>
          </cell>
          <cell r="E3510" t="str">
            <v>Construction Materials</v>
          </cell>
          <cell r="F3510" t="str">
            <v>JMRG IN</v>
          </cell>
          <cell r="G3510" t="str">
            <v>INE250C01027</v>
          </cell>
          <cell r="H3510">
            <v>23.5</v>
          </cell>
          <cell r="I3510" t="str">
            <v>Small Cap</v>
          </cell>
          <cell r="J3510">
            <v>0</v>
          </cell>
        </row>
        <row r="3511">
          <cell r="A3511" t="str">
            <v>INE810C01044</v>
          </cell>
          <cell r="B3511">
            <v>5574</v>
          </cell>
          <cell r="C3511">
            <v>116098</v>
          </cell>
          <cell r="D3511" t="str">
            <v>Ventura Textiles Ltd.</v>
          </cell>
          <cell r="E3511" t="str">
            <v>Textile</v>
          </cell>
          <cell r="F3511" t="str">
            <v>VRTL IN</v>
          </cell>
          <cell r="G3511" t="str">
            <v>INE810C01044</v>
          </cell>
          <cell r="H3511">
            <v>21.320804744</v>
          </cell>
          <cell r="I3511" t="str">
            <v>Small Cap</v>
          </cell>
          <cell r="J3511">
            <v>0</v>
          </cell>
        </row>
        <row r="3512">
          <cell r="A3512" t="str">
            <v>INE610B01024</v>
          </cell>
          <cell r="B3512">
            <v>1978</v>
          </cell>
          <cell r="C3512">
            <v>123836</v>
          </cell>
          <cell r="D3512" t="str">
            <v>Gujarat Raffia Industries Ltd.</v>
          </cell>
          <cell r="E3512" t="str">
            <v>Plastic Products</v>
          </cell>
          <cell r="F3512" t="str">
            <v>GRAF IN</v>
          </cell>
          <cell r="G3512" t="str">
            <v>INE610B01024</v>
          </cell>
          <cell r="H3512">
            <v>21.023505</v>
          </cell>
          <cell r="I3512" t="str">
            <v>Small Cap</v>
          </cell>
          <cell r="J3512">
            <v>38.840000000000003</v>
          </cell>
        </row>
        <row r="3513">
          <cell r="A3513" t="str">
            <v>INE110Q01023</v>
          </cell>
          <cell r="B3513">
            <v>4301</v>
          </cell>
          <cell r="C3513">
            <v>114197</v>
          </cell>
          <cell r="D3513" t="str">
            <v>S&amp;T Corporation Ltd.</v>
          </cell>
          <cell r="E3513" t="str">
            <v>Realty</v>
          </cell>
          <cell r="F3513" t="str">
            <v>STCL IN</v>
          </cell>
          <cell r="G3513" t="str">
            <v>INE110Q01023</v>
          </cell>
          <cell r="H3513">
            <v>17.825474799999999</v>
          </cell>
          <cell r="I3513" t="str">
            <v>Small Cap</v>
          </cell>
          <cell r="J3513">
            <v>0</v>
          </cell>
        </row>
        <row r="3514">
          <cell r="A3514" t="str">
            <v>INE546F01013</v>
          </cell>
          <cell r="B3514">
            <v>5817</v>
          </cell>
          <cell r="C3514">
            <v>130697</v>
          </cell>
          <cell r="D3514" t="str">
            <v>Zenlabs Ethica Ltd.</v>
          </cell>
          <cell r="E3514" t="str">
            <v>Trading</v>
          </cell>
          <cell r="F3514" t="str">
            <v>ZENLABS IN</v>
          </cell>
          <cell r="G3514" t="str">
            <v>INE546F01013</v>
          </cell>
          <cell r="H3514">
            <v>20.721377745000002</v>
          </cell>
          <cell r="I3514" t="str">
            <v>Small Cap</v>
          </cell>
          <cell r="J3514">
            <v>0</v>
          </cell>
        </row>
        <row r="3515">
          <cell r="A3515" t="str">
            <v>INE578L01014</v>
          </cell>
          <cell r="B3515">
            <v>107</v>
          </cell>
          <cell r="C3515">
            <v>236181</v>
          </cell>
          <cell r="D3515" t="str">
            <v>Adhbhut Infrastructure Ltd.</v>
          </cell>
          <cell r="E3515" t="str">
            <v>Infrastructure</v>
          </cell>
          <cell r="F3515" t="str">
            <v>ADHI IN</v>
          </cell>
          <cell r="G3515" t="str">
            <v>INE578L01014</v>
          </cell>
          <cell r="H3515">
            <v>18.887</v>
          </cell>
          <cell r="I3515" t="str">
            <v>Small Cap</v>
          </cell>
          <cell r="J3515">
            <v>0</v>
          </cell>
        </row>
        <row r="3516">
          <cell r="A3516" t="str">
            <v>INE117C01010</v>
          </cell>
          <cell r="B3516">
            <v>1088</v>
          </cell>
          <cell r="C3516">
            <v>121210</v>
          </cell>
          <cell r="D3516" t="str">
            <v>Cityman Ltd.</v>
          </cell>
          <cell r="E3516" t="str">
            <v>Textile</v>
          </cell>
          <cell r="F3516" t="str">
            <v>CMCI IN</v>
          </cell>
          <cell r="G3516" t="str">
            <v>INE117C01010</v>
          </cell>
          <cell r="H3516">
            <v>19.049390800000001</v>
          </cell>
          <cell r="I3516" t="str">
            <v>Small Cap</v>
          </cell>
          <cell r="J3516">
            <v>0</v>
          </cell>
        </row>
        <row r="3517">
          <cell r="A3517" t="str">
            <v>INE058D01030</v>
          </cell>
          <cell r="B3517">
            <v>2480</v>
          </cell>
          <cell r="C3517">
            <v>105840</v>
          </cell>
          <cell r="D3517" t="str">
            <v>Jaipan Industries Ltd.</v>
          </cell>
          <cell r="E3517" t="str">
            <v>Trading</v>
          </cell>
          <cell r="F3517" t="str">
            <v>SNF IN</v>
          </cell>
          <cell r="G3517" t="str">
            <v>INE058D01030</v>
          </cell>
          <cell r="H3517">
            <v>19.342592639999999</v>
          </cell>
          <cell r="I3517" t="str">
            <v>Small Cap</v>
          </cell>
          <cell r="J3517">
            <v>0</v>
          </cell>
        </row>
        <row r="3518">
          <cell r="A3518" t="str">
            <v>INE689V01018</v>
          </cell>
          <cell r="B3518">
            <v>4454</v>
          </cell>
          <cell r="C3518">
            <v>117360</v>
          </cell>
          <cell r="D3518" t="str">
            <v>SBEC Systems (India) Ltd.</v>
          </cell>
          <cell r="E3518" t="str">
            <v>Capital Goods</v>
          </cell>
          <cell r="F3518" t="str">
            <v>SBEC IN</v>
          </cell>
          <cell r="G3518" t="str">
            <v>INE689V01018</v>
          </cell>
          <cell r="H3518">
            <v>23.51</v>
          </cell>
          <cell r="I3518" t="str">
            <v>Small Cap</v>
          </cell>
          <cell r="J3518">
            <v>0</v>
          </cell>
        </row>
        <row r="3519">
          <cell r="A3519" t="str">
            <v>INE023R01018</v>
          </cell>
          <cell r="B3519">
            <v>75</v>
          </cell>
          <cell r="C3519">
            <v>279899</v>
          </cell>
          <cell r="D3519" t="str">
            <v>ACE Men Engg Works Ltd.</v>
          </cell>
          <cell r="E3519" t="str">
            <v>Trading</v>
          </cell>
          <cell r="F3519" t="str">
            <v>ACEMEN IN</v>
          </cell>
          <cell r="G3519" t="str">
            <v>INE023R01018</v>
          </cell>
          <cell r="H3519">
            <v>28.338881000000001</v>
          </cell>
          <cell r="I3519" t="str">
            <v>Small Cap</v>
          </cell>
          <cell r="J3519">
            <v>0</v>
          </cell>
        </row>
        <row r="3520">
          <cell r="A3520" t="str">
            <v>INE0MID01012</v>
          </cell>
          <cell r="B3520">
            <v>5062</v>
          </cell>
          <cell r="C3520">
            <v>307992</v>
          </cell>
          <cell r="D3520" t="str">
            <v>SVS Ventures Ltd.</v>
          </cell>
          <cell r="E3520" t="str">
            <v>Realty</v>
          </cell>
          <cell r="F3520" t="str">
            <v>SVS IN</v>
          </cell>
          <cell r="G3520" t="str">
            <v>INE0MID01012</v>
          </cell>
          <cell r="H3520">
            <v>20.730480049000001</v>
          </cell>
          <cell r="I3520" t="str">
            <v>Small Cap</v>
          </cell>
          <cell r="J3520">
            <v>0</v>
          </cell>
        </row>
        <row r="3521">
          <cell r="A3521" t="str">
            <v>INE0D2I01014</v>
          </cell>
          <cell r="B3521">
            <v>1536</v>
          </cell>
          <cell r="C3521">
            <v>305172</v>
          </cell>
          <cell r="D3521" t="str">
            <v>EP Biocomposites Ltd.</v>
          </cell>
          <cell r="E3521" t="str">
            <v>Plastic Products</v>
          </cell>
          <cell r="F3521" t="str">
            <v>EPBIO IN</v>
          </cell>
          <cell r="G3521" t="str">
            <v>INE0D2I01014</v>
          </cell>
          <cell r="H3521">
            <v>0</v>
          </cell>
          <cell r="I3521" t="str">
            <v>Small Cap</v>
          </cell>
          <cell r="J3521">
            <v>0</v>
          </cell>
        </row>
        <row r="3522">
          <cell r="A3522" t="str">
            <v>INE224E01036</v>
          </cell>
          <cell r="B3522">
            <v>1695</v>
          </cell>
          <cell r="C3522">
            <v>287482</v>
          </cell>
          <cell r="D3522" t="str">
            <v>GACM Technologies Ltd. - (DVR)</v>
          </cell>
          <cell r="E3522" t="str">
            <v>Finance</v>
          </cell>
          <cell r="F3522" t="str">
            <v>SCAPDVR IN</v>
          </cell>
          <cell r="G3522" t="str">
            <v>INE224E01036</v>
          </cell>
          <cell r="H3522">
            <v>10.431624169999999</v>
          </cell>
          <cell r="I3522" t="str">
            <v>Small Cap</v>
          </cell>
          <cell r="J3522">
            <v>0.55000000000000004</v>
          </cell>
        </row>
        <row r="3523">
          <cell r="A3523" t="str">
            <v>INE546D01018</v>
          </cell>
          <cell r="B3523">
            <v>5290</v>
          </cell>
          <cell r="C3523">
            <v>131644</v>
          </cell>
          <cell r="D3523" t="str">
            <v>Tokyo Finance Ltd.</v>
          </cell>
          <cell r="E3523" t="str">
            <v>Finance</v>
          </cell>
          <cell r="F3523" t="str">
            <v>TKYF IN</v>
          </cell>
          <cell r="G3523" t="str">
            <v>INE546D01018</v>
          </cell>
          <cell r="H3523">
            <v>18.310452699999999</v>
          </cell>
          <cell r="I3523" t="str">
            <v>Small Cap</v>
          </cell>
          <cell r="J3523">
            <v>0</v>
          </cell>
        </row>
        <row r="3524">
          <cell r="A3524" t="str">
            <v>INE587D01012</v>
          </cell>
          <cell r="B3524">
            <v>438</v>
          </cell>
          <cell r="C3524">
            <v>113401</v>
          </cell>
          <cell r="D3524" t="str">
            <v>Ashiana Ispat Ltd.</v>
          </cell>
          <cell r="E3524" t="str">
            <v>Iron &amp; Steel</v>
          </cell>
          <cell r="F3524" t="str">
            <v>ASI IN</v>
          </cell>
          <cell r="G3524" t="str">
            <v>INE587D01012</v>
          </cell>
          <cell r="H3524">
            <v>16.686256</v>
          </cell>
          <cell r="I3524" t="str">
            <v>Small Cap</v>
          </cell>
          <cell r="J3524">
            <v>0</v>
          </cell>
        </row>
        <row r="3525">
          <cell r="A3525" t="str">
            <v>INE0QA901010</v>
          </cell>
          <cell r="B3525">
            <v>4107</v>
          </cell>
          <cell r="C3525">
            <v>313714</v>
          </cell>
          <cell r="D3525" t="str">
            <v>Rapid Multimodal Logistics Ltd.</v>
          </cell>
          <cell r="E3525" t="str">
            <v>Logistics</v>
          </cell>
          <cell r="F3525" t="str">
            <v>RAPID IN</v>
          </cell>
          <cell r="G3525" t="str">
            <v>INE0QA901010</v>
          </cell>
          <cell r="H3525">
            <v>0</v>
          </cell>
          <cell r="I3525" t="str">
            <v>Small Cap</v>
          </cell>
          <cell r="J3525">
            <v>0</v>
          </cell>
        </row>
        <row r="3526">
          <cell r="A3526" t="str">
            <v>INE931D01020</v>
          </cell>
          <cell r="B3526">
            <v>4369</v>
          </cell>
          <cell r="C3526">
            <v>121206</v>
          </cell>
          <cell r="D3526" t="str">
            <v>Samtex Fashions Ltd.</v>
          </cell>
          <cell r="E3526" t="str">
            <v>Textile</v>
          </cell>
          <cell r="F3526" t="str">
            <v>STXF IN</v>
          </cell>
          <cell r="G3526" t="str">
            <v>INE931D01020</v>
          </cell>
          <cell r="H3526">
            <v>17.656500000000001</v>
          </cell>
          <cell r="I3526" t="str">
            <v>Small Cap</v>
          </cell>
          <cell r="J3526">
            <v>0</v>
          </cell>
        </row>
        <row r="3527">
          <cell r="A3527" t="str">
            <v>INE373E01015</v>
          </cell>
          <cell r="B3527">
            <v>780</v>
          </cell>
          <cell r="C3527">
            <v>113422</v>
          </cell>
          <cell r="D3527" t="str">
            <v>Bloom Industries Ltd.</v>
          </cell>
          <cell r="E3527" t="str">
            <v>Iron &amp; Steel</v>
          </cell>
          <cell r="F3527" t="str">
            <v>BSL IN</v>
          </cell>
          <cell r="G3527" t="str">
            <v>INE373E01015</v>
          </cell>
          <cell r="H3527">
            <v>24.145892</v>
          </cell>
          <cell r="I3527" t="str">
            <v>Small Cap</v>
          </cell>
          <cell r="J3527">
            <v>0</v>
          </cell>
        </row>
        <row r="3528">
          <cell r="A3528" t="str">
            <v>INE067E01013</v>
          </cell>
          <cell r="B3528">
            <v>4930</v>
          </cell>
          <cell r="C3528">
            <v>113575</v>
          </cell>
          <cell r="D3528" t="str">
            <v>Sterling Powergensys Ltd.</v>
          </cell>
          <cell r="E3528" t="str">
            <v>Capital Goods</v>
          </cell>
          <cell r="F3528" t="str">
            <v>SLST IN</v>
          </cell>
          <cell r="G3528" t="str">
            <v>INE067E01013</v>
          </cell>
          <cell r="H3528">
            <v>18.566565696000001</v>
          </cell>
          <cell r="I3528" t="str">
            <v>Small Cap</v>
          </cell>
          <cell r="J3528">
            <v>0</v>
          </cell>
        </row>
        <row r="3529">
          <cell r="A3529" t="str">
            <v>INE744C01029</v>
          </cell>
          <cell r="B3529">
            <v>3566</v>
          </cell>
          <cell r="C3529">
            <v>124414</v>
          </cell>
          <cell r="D3529" t="str">
            <v>Norris Medicines Ltd.</v>
          </cell>
          <cell r="E3529" t="str">
            <v>Healthcare</v>
          </cell>
          <cell r="F3529" t="str">
            <v>NRS IN</v>
          </cell>
          <cell r="G3529" t="str">
            <v>INE744C01029</v>
          </cell>
          <cell r="H3529">
            <v>16.9711879</v>
          </cell>
          <cell r="I3529" t="str">
            <v>Small Cap</v>
          </cell>
          <cell r="J3529">
            <v>0</v>
          </cell>
        </row>
        <row r="3530">
          <cell r="A3530" t="str">
            <v>INE689E01014</v>
          </cell>
          <cell r="B3530">
            <v>2142</v>
          </cell>
          <cell r="C3530">
            <v>121068</v>
          </cell>
          <cell r="D3530" t="str">
            <v>Hisar Spinning Mills Ltd.</v>
          </cell>
          <cell r="E3530" t="str">
            <v>Textile</v>
          </cell>
          <cell r="F3530" t="str">
            <v>HSAR IN</v>
          </cell>
          <cell r="G3530" t="str">
            <v>INE689E01014</v>
          </cell>
          <cell r="H3530">
            <v>19.126935</v>
          </cell>
          <cell r="I3530" t="str">
            <v>Small Cap</v>
          </cell>
          <cell r="J3530">
            <v>0</v>
          </cell>
        </row>
        <row r="3531">
          <cell r="A3531" t="str">
            <v>INE554R01020</v>
          </cell>
          <cell r="B3531">
            <v>2665</v>
          </cell>
          <cell r="C3531">
            <v>231387</v>
          </cell>
          <cell r="D3531" t="str">
            <v>Karnavati Finance Ltd.</v>
          </cell>
          <cell r="E3531" t="str">
            <v>Finance</v>
          </cell>
          <cell r="F3531" t="str">
            <v>KAFN IN</v>
          </cell>
          <cell r="G3531" t="str">
            <v>INE554R01020</v>
          </cell>
          <cell r="H3531">
            <v>17.888999999999999</v>
          </cell>
          <cell r="I3531" t="str">
            <v>Small Cap</v>
          </cell>
          <cell r="J3531">
            <v>0</v>
          </cell>
        </row>
        <row r="3532">
          <cell r="A3532" t="str">
            <v>INE311D01017</v>
          </cell>
          <cell r="B3532">
            <v>5086</v>
          </cell>
          <cell r="C3532">
            <v>117201</v>
          </cell>
          <cell r="D3532" t="str">
            <v>Switching Technologies Gunther Ltd.</v>
          </cell>
          <cell r="E3532" t="str">
            <v>Electricals</v>
          </cell>
          <cell r="F3532" t="str">
            <v>STG IN</v>
          </cell>
          <cell r="G3532" t="str">
            <v>INE311D01017</v>
          </cell>
          <cell r="H3532">
            <v>16.623249999999999</v>
          </cell>
          <cell r="I3532" t="str">
            <v>Small Cap</v>
          </cell>
          <cell r="J3532">
            <v>0</v>
          </cell>
        </row>
        <row r="3533">
          <cell r="A3533" t="str">
            <v>INE0P7001013</v>
          </cell>
          <cell r="B3533">
            <v>4377</v>
          </cell>
          <cell r="C3533">
            <v>309674</v>
          </cell>
          <cell r="D3533" t="str">
            <v>Sancode Technologies Ltd.</v>
          </cell>
          <cell r="E3533" t="str">
            <v>IT</v>
          </cell>
          <cell r="F3533" t="str">
            <v>SANCODE IN</v>
          </cell>
          <cell r="G3533" t="str">
            <v>INE0P7001013</v>
          </cell>
          <cell r="H3533">
            <v>49.823276415000002</v>
          </cell>
          <cell r="I3533" t="str">
            <v>Small Cap</v>
          </cell>
          <cell r="J3533">
            <v>0</v>
          </cell>
        </row>
        <row r="3534">
          <cell r="A3534" t="str">
            <v>INE678B01021</v>
          </cell>
          <cell r="B3534">
            <v>2178</v>
          </cell>
          <cell r="C3534">
            <v>119463</v>
          </cell>
          <cell r="D3534" t="str">
            <v>IB Infotech Enterprises Ltd.</v>
          </cell>
          <cell r="E3534" t="str">
            <v>FMCG</v>
          </cell>
          <cell r="F3534" t="str">
            <v>IBR IN</v>
          </cell>
          <cell r="G3534" t="str">
            <v>INE678B01021</v>
          </cell>
          <cell r="H3534">
            <v>24.910023450000001</v>
          </cell>
          <cell r="I3534" t="str">
            <v>Small Cap</v>
          </cell>
          <cell r="J3534">
            <v>0</v>
          </cell>
        </row>
        <row r="3535">
          <cell r="A3535" t="str">
            <v>INE969E01010</v>
          </cell>
          <cell r="B3535">
            <v>5778</v>
          </cell>
          <cell r="C3535">
            <v>224856</v>
          </cell>
          <cell r="D3535" t="str">
            <v>Yaan Enterprises Ltd.</v>
          </cell>
          <cell r="E3535" t="str">
            <v>Hospitality</v>
          </cell>
          <cell r="F3535" t="str">
            <v>YAAN IN</v>
          </cell>
          <cell r="G3535" t="str">
            <v>INE969E01010</v>
          </cell>
          <cell r="H3535">
            <v>23.931999999999999</v>
          </cell>
          <cell r="I3535" t="str">
            <v>Small Cap</v>
          </cell>
          <cell r="J3535">
            <v>0</v>
          </cell>
        </row>
        <row r="3536">
          <cell r="A3536" t="str">
            <v>INE217E01014</v>
          </cell>
          <cell r="B3536">
            <v>649</v>
          </cell>
          <cell r="C3536">
            <v>281806</v>
          </cell>
          <cell r="D3536" t="str">
            <v>Bazel International Ltd.</v>
          </cell>
          <cell r="E3536" t="str">
            <v>Finance</v>
          </cell>
          <cell r="F3536" t="str">
            <v>BAZEL IN</v>
          </cell>
          <cell r="G3536" t="str">
            <v>INE217E01014</v>
          </cell>
          <cell r="H3536">
            <v>17.769318473999999</v>
          </cell>
          <cell r="I3536" t="str">
            <v>Small Cap</v>
          </cell>
          <cell r="J3536">
            <v>0</v>
          </cell>
        </row>
        <row r="3537">
          <cell r="A3537" t="str">
            <v>INE429Q01019</v>
          </cell>
          <cell r="B3537">
            <v>3940</v>
          </cell>
          <cell r="C3537">
            <v>131735</v>
          </cell>
          <cell r="D3537" t="str">
            <v>Prism Finance Ltd.</v>
          </cell>
          <cell r="E3537" t="str">
            <v>Finance</v>
          </cell>
          <cell r="F3537" t="str">
            <v>PRFI IN</v>
          </cell>
          <cell r="G3537" t="str">
            <v>INE429Q01019</v>
          </cell>
          <cell r="H3537">
            <v>0</v>
          </cell>
          <cell r="I3537" t="str">
            <v>Small Cap</v>
          </cell>
          <cell r="J3537">
            <v>0</v>
          </cell>
        </row>
        <row r="3538">
          <cell r="A3538" t="str">
            <v>INE767B01022</v>
          </cell>
          <cell r="B3538">
            <v>5610</v>
          </cell>
          <cell r="C3538">
            <v>131518</v>
          </cell>
          <cell r="D3538" t="str">
            <v>Vikas Proppant &amp; Granite Ltd.</v>
          </cell>
          <cell r="E3538" t="str">
            <v>Chemicals</v>
          </cell>
          <cell r="F3538" t="str">
            <v>VPROP IN</v>
          </cell>
          <cell r="G3538" t="str">
            <v>INE767B01022</v>
          </cell>
          <cell r="H3538">
            <v>19.042974999999998</v>
          </cell>
          <cell r="I3538" t="str">
            <v>Small Cap</v>
          </cell>
          <cell r="J3538">
            <v>0</v>
          </cell>
        </row>
        <row r="3539">
          <cell r="A3539" t="str">
            <v>INE894J01019</v>
          </cell>
          <cell r="B3539">
            <v>3470</v>
          </cell>
          <cell r="C3539">
            <v>244820</v>
          </cell>
          <cell r="D3539" t="str">
            <v>Neeraj Paper Marketing Ltd.</v>
          </cell>
          <cell r="E3539" t="str">
            <v>Trading</v>
          </cell>
          <cell r="F3539" t="str">
            <v>NEEPM IN</v>
          </cell>
          <cell r="G3539" t="str">
            <v>INE894J01019</v>
          </cell>
          <cell r="H3539">
            <v>21.428000000000001</v>
          </cell>
          <cell r="I3539" t="str">
            <v>Small Cap</v>
          </cell>
          <cell r="J3539">
            <v>0</v>
          </cell>
        </row>
        <row r="3540">
          <cell r="A3540" t="str">
            <v>INE108C01019</v>
          </cell>
          <cell r="B3540">
            <v>1241</v>
          </cell>
          <cell r="C3540">
            <v>130171</v>
          </cell>
          <cell r="D3540" t="str">
            <v>Daulat Securities Ltd.</v>
          </cell>
          <cell r="E3540" t="str">
            <v>Finance</v>
          </cell>
          <cell r="F3540" t="str">
            <v>DLS IN</v>
          </cell>
          <cell r="G3540" t="str">
            <v>INE108C01019</v>
          </cell>
          <cell r="H3540">
            <v>18.305</v>
          </cell>
          <cell r="I3540" t="str">
            <v>Small Cap</v>
          </cell>
          <cell r="J3540">
            <v>0</v>
          </cell>
        </row>
        <row r="3541">
          <cell r="A3541" t="str">
            <v>INE173U01015</v>
          </cell>
          <cell r="B3541">
            <v>5407</v>
          </cell>
          <cell r="C3541">
            <v>280352</v>
          </cell>
          <cell r="D3541" t="str">
            <v>Umiya Tubes Ltd.</v>
          </cell>
          <cell r="E3541" t="str">
            <v>Iron &amp; Steel</v>
          </cell>
          <cell r="F3541" t="str">
            <v>UMIYA IN</v>
          </cell>
          <cell r="G3541" t="str">
            <v>INE173U01015</v>
          </cell>
          <cell r="H3541">
            <v>37.263374292000002</v>
          </cell>
          <cell r="I3541" t="str">
            <v>Small Cap</v>
          </cell>
          <cell r="J3541">
            <v>0</v>
          </cell>
        </row>
        <row r="3542">
          <cell r="A3542" t="str">
            <v>INE490Z01012</v>
          </cell>
          <cell r="B3542">
            <v>341</v>
          </cell>
          <cell r="C3542">
            <v>295949</v>
          </cell>
          <cell r="D3542" t="str">
            <v>Anuroop Packaging Ltd.</v>
          </cell>
          <cell r="E3542" t="str">
            <v>FMCG</v>
          </cell>
          <cell r="F3542" t="str">
            <v>ANUROOP IN</v>
          </cell>
          <cell r="G3542" t="str">
            <v>INE490Z01012</v>
          </cell>
          <cell r="H3542">
            <v>16.601606</v>
          </cell>
          <cell r="I3542" t="str">
            <v>Small Cap</v>
          </cell>
          <cell r="J3542">
            <v>0</v>
          </cell>
        </row>
        <row r="3543">
          <cell r="A3543" t="str">
            <v>INE131D01019</v>
          </cell>
          <cell r="B3543">
            <v>1813</v>
          </cell>
          <cell r="C3543">
            <v>131758</v>
          </cell>
          <cell r="D3543" t="str">
            <v>GK Consultants Ltd.</v>
          </cell>
          <cell r="E3543" t="str">
            <v>Finance</v>
          </cell>
          <cell r="F3543" t="str">
            <v>GKC IN</v>
          </cell>
          <cell r="G3543" t="str">
            <v>INE131D01019</v>
          </cell>
          <cell r="H3543">
            <v>0</v>
          </cell>
          <cell r="I3543" t="str">
            <v>Small Cap</v>
          </cell>
          <cell r="J3543">
            <v>0</v>
          </cell>
        </row>
        <row r="3544">
          <cell r="A3544" t="str">
            <v>INE959D01013</v>
          </cell>
          <cell r="B3544">
            <v>4824</v>
          </cell>
          <cell r="C3544">
            <v>123826</v>
          </cell>
          <cell r="D3544" t="str">
            <v>Sovereign Diamonds Ltd.</v>
          </cell>
          <cell r="E3544" t="str">
            <v>Diamond  &amp;  Jewellery</v>
          </cell>
          <cell r="F3544" t="str">
            <v>SOD IN</v>
          </cell>
          <cell r="G3544" t="str">
            <v>INE959D01013</v>
          </cell>
          <cell r="H3544">
            <v>17.514494052</v>
          </cell>
          <cell r="I3544" t="str">
            <v>Small Cap</v>
          </cell>
          <cell r="J3544">
            <v>0</v>
          </cell>
        </row>
        <row r="3545">
          <cell r="A3545" t="str">
            <v>INE047E01031</v>
          </cell>
          <cell r="B3545">
            <v>2562</v>
          </cell>
          <cell r="C3545">
            <v>111092</v>
          </cell>
          <cell r="D3545" t="str">
            <v>JMD Ventures Ltd.</v>
          </cell>
          <cell r="E3545" t="str">
            <v>Media &amp; Entertainment</v>
          </cell>
          <cell r="F3545" t="str">
            <v>JMDVL IN</v>
          </cell>
          <cell r="G3545" t="str">
            <v>INE047E01031</v>
          </cell>
          <cell r="H3545">
            <v>16.6224384</v>
          </cell>
          <cell r="I3545" t="str">
            <v>Small Cap</v>
          </cell>
          <cell r="J3545">
            <v>0</v>
          </cell>
        </row>
        <row r="3546">
          <cell r="A3546" t="str">
            <v>INE584G01012</v>
          </cell>
          <cell r="B3546">
            <v>4790</v>
          </cell>
          <cell r="C3546">
            <v>113699</v>
          </cell>
          <cell r="D3546" t="str">
            <v>Solid Stone Company Ltd.</v>
          </cell>
          <cell r="E3546" t="str">
            <v>Construction Materials</v>
          </cell>
          <cell r="F3546" t="str">
            <v>SLSC IN</v>
          </cell>
          <cell r="G3546" t="str">
            <v>INE584G01012</v>
          </cell>
          <cell r="H3546">
            <v>18.829999999999998</v>
          </cell>
          <cell r="I3546" t="str">
            <v>Small Cap</v>
          </cell>
          <cell r="J3546">
            <v>0</v>
          </cell>
        </row>
        <row r="3547">
          <cell r="A3547" t="str">
            <v>INE029B01019</v>
          </cell>
          <cell r="B3547">
            <v>1172</v>
          </cell>
          <cell r="C3547">
            <v>190050</v>
          </cell>
          <cell r="D3547" t="str">
            <v>COSYN Ltd.</v>
          </cell>
          <cell r="E3547" t="str">
            <v>IT</v>
          </cell>
          <cell r="F3547" t="str">
            <v>COSYN IN</v>
          </cell>
          <cell r="G3547" t="str">
            <v>INE029B01019</v>
          </cell>
          <cell r="H3547">
            <v>19.192499999999999</v>
          </cell>
          <cell r="I3547" t="str">
            <v>Small Cap</v>
          </cell>
          <cell r="J3547">
            <v>0</v>
          </cell>
        </row>
        <row r="3548">
          <cell r="A3548" t="str">
            <v>INE723N01012</v>
          </cell>
          <cell r="B3548">
            <v>3928</v>
          </cell>
          <cell r="C3548">
            <v>131246</v>
          </cell>
          <cell r="D3548" t="str">
            <v>Prima Industries Ltd.</v>
          </cell>
          <cell r="E3548" t="str">
            <v>FMCG</v>
          </cell>
          <cell r="F3548" t="str">
            <v>PMI IN</v>
          </cell>
          <cell r="G3548" t="str">
            <v>INE723N01012</v>
          </cell>
          <cell r="H3548">
            <v>22.641406199999999</v>
          </cell>
          <cell r="I3548" t="str">
            <v>Small Cap</v>
          </cell>
          <cell r="J3548">
            <v>0</v>
          </cell>
        </row>
        <row r="3549">
          <cell r="A3549" t="str">
            <v>INE706N01017</v>
          </cell>
          <cell r="B3549">
            <v>1430</v>
          </cell>
          <cell r="C3549">
            <v>107917</v>
          </cell>
          <cell r="D3549" t="str">
            <v>East Buildtech Ltd.</v>
          </cell>
          <cell r="E3549" t="str">
            <v>Realty</v>
          </cell>
          <cell r="F3549" t="str">
            <v>EBL IN</v>
          </cell>
          <cell r="G3549" t="str">
            <v>INE706N01017</v>
          </cell>
          <cell r="H3549">
            <v>12.2123376</v>
          </cell>
          <cell r="I3549" t="str">
            <v>Small Cap</v>
          </cell>
          <cell r="J3549">
            <v>0</v>
          </cell>
        </row>
        <row r="3550">
          <cell r="A3550" t="str">
            <v>INE0K5F01014</v>
          </cell>
          <cell r="B3550">
            <v>1329</v>
          </cell>
          <cell r="C3550">
            <v>305102</v>
          </cell>
          <cell r="D3550" t="str">
            <v>Dhyaani Tradeventtures Ltd.</v>
          </cell>
          <cell r="E3550" t="str">
            <v>Trading</v>
          </cell>
          <cell r="F3550" t="str">
            <v>DHYAANI IN</v>
          </cell>
          <cell r="G3550" t="str">
            <v>INE0K5F01014</v>
          </cell>
          <cell r="H3550">
            <v>15.645056</v>
          </cell>
          <cell r="I3550" t="str">
            <v>Small Cap</v>
          </cell>
          <cell r="J3550">
            <v>0</v>
          </cell>
        </row>
        <row r="3551">
          <cell r="A3551" t="str">
            <v>INE320M01019</v>
          </cell>
          <cell r="B3551">
            <v>1046</v>
          </cell>
          <cell r="C3551">
            <v>106365</v>
          </cell>
          <cell r="D3551" t="str">
            <v>Chemo-Pharma Laboratories Ltd.</v>
          </cell>
          <cell r="E3551" t="str">
            <v>Healthcare</v>
          </cell>
          <cell r="F3551" t="str">
            <v>CPL IN</v>
          </cell>
          <cell r="G3551" t="str">
            <v>INE320M01019</v>
          </cell>
          <cell r="H3551">
            <v>17.842500000000001</v>
          </cell>
          <cell r="I3551" t="str">
            <v>Small Cap</v>
          </cell>
          <cell r="J3551">
            <v>0</v>
          </cell>
        </row>
        <row r="3552">
          <cell r="A3552" t="str">
            <v>INE488C01015</v>
          </cell>
          <cell r="B3552">
            <v>4682</v>
          </cell>
          <cell r="C3552">
            <v>111493</v>
          </cell>
          <cell r="D3552" t="str">
            <v>Shrydus Industries Ltd.</v>
          </cell>
          <cell r="E3552" t="str">
            <v>Finance</v>
          </cell>
          <cell r="F3552" t="str">
            <v>VCK IN</v>
          </cell>
          <cell r="G3552" t="str">
            <v>INE488C01015</v>
          </cell>
          <cell r="H3552">
            <v>16.359203055999998</v>
          </cell>
          <cell r="I3552" t="str">
            <v>Small Cap</v>
          </cell>
          <cell r="J3552">
            <v>0</v>
          </cell>
        </row>
        <row r="3553">
          <cell r="A3553" t="str">
            <v>INE347H01012</v>
          </cell>
          <cell r="B3553">
            <v>2312</v>
          </cell>
          <cell r="C3553">
            <v>132745</v>
          </cell>
          <cell r="D3553" t="str">
            <v>Inditrade Capital Ltd.</v>
          </cell>
          <cell r="E3553" t="str">
            <v>Finance</v>
          </cell>
          <cell r="F3553" t="str">
            <v>INCL IN</v>
          </cell>
          <cell r="G3553" t="str">
            <v>INE347H01012</v>
          </cell>
          <cell r="H3553">
            <v>12.564250788000001</v>
          </cell>
          <cell r="I3553" t="str">
            <v>Small Cap</v>
          </cell>
          <cell r="J3553">
            <v>0</v>
          </cell>
        </row>
        <row r="3554">
          <cell r="A3554" t="str">
            <v>INE486I01016</v>
          </cell>
          <cell r="B3554">
            <v>3804</v>
          </cell>
          <cell r="C3554">
            <v>123620</v>
          </cell>
          <cell r="D3554" t="str">
            <v>Phaarmasia Ltd.</v>
          </cell>
          <cell r="E3554" t="str">
            <v>Healthcare</v>
          </cell>
          <cell r="F3554" t="str">
            <v>PHRM IN</v>
          </cell>
          <cell r="G3554" t="str">
            <v>INE486I01016</v>
          </cell>
          <cell r="H3554">
            <v>25.177828479999999</v>
          </cell>
          <cell r="I3554" t="str">
            <v>Small Cap</v>
          </cell>
          <cell r="J3554">
            <v>0</v>
          </cell>
        </row>
        <row r="3555">
          <cell r="A3555" t="str">
            <v>INE356C01022</v>
          </cell>
          <cell r="B3555">
            <v>774</v>
          </cell>
          <cell r="C3555">
            <v>119500</v>
          </cell>
          <cell r="D3555" t="str">
            <v>BKV Industries Ltd.</v>
          </cell>
          <cell r="E3555" t="str">
            <v>Agri</v>
          </cell>
          <cell r="F3555" t="str">
            <v>BKVI IN</v>
          </cell>
          <cell r="G3555" t="str">
            <v>INE356C01022</v>
          </cell>
          <cell r="H3555">
            <v>15.958387272</v>
          </cell>
          <cell r="I3555" t="str">
            <v>Small Cap</v>
          </cell>
          <cell r="J3555">
            <v>0</v>
          </cell>
        </row>
        <row r="3556">
          <cell r="A3556" t="str">
            <v>INE647W01014</v>
          </cell>
          <cell r="B3556">
            <v>4564</v>
          </cell>
          <cell r="C3556">
            <v>303324</v>
          </cell>
          <cell r="D3556" t="str">
            <v>Sharpline Broadcast Ltd.</v>
          </cell>
          <cell r="E3556" t="str">
            <v>Media &amp; Entertainment</v>
          </cell>
          <cell r="F3556" t="str">
            <v>SHARP IN</v>
          </cell>
          <cell r="G3556" t="str">
            <v>INE647W01014</v>
          </cell>
          <cell r="H3556">
            <v>22.985553119999999</v>
          </cell>
          <cell r="I3556" t="str">
            <v>Small Cap</v>
          </cell>
          <cell r="J3556">
            <v>0</v>
          </cell>
        </row>
        <row r="3557">
          <cell r="A3557" t="str">
            <v>INE945O01019</v>
          </cell>
          <cell r="B3557">
            <v>3723</v>
          </cell>
          <cell r="C3557">
            <v>247518</v>
          </cell>
          <cell r="D3557" t="str">
            <v>Panth Infinity Ltd.</v>
          </cell>
          <cell r="E3557" t="str">
            <v>Trading</v>
          </cell>
          <cell r="F3557" t="str">
            <v>PANTH IN</v>
          </cell>
          <cell r="G3557" t="str">
            <v>INE945O01019</v>
          </cell>
          <cell r="H3557">
            <v>18.509785403999999</v>
          </cell>
          <cell r="I3557" t="str">
            <v>Small Cap</v>
          </cell>
          <cell r="J3557">
            <v>0</v>
          </cell>
        </row>
        <row r="3558">
          <cell r="A3558" t="str">
            <v>INE773Y01014</v>
          </cell>
          <cell r="B3558">
            <v>5140</v>
          </cell>
          <cell r="C3558">
            <v>245201</v>
          </cell>
          <cell r="D3558" t="str">
            <v>Tasty Dairy Specialities Ltd.</v>
          </cell>
          <cell r="E3558" t="str">
            <v>FMCG</v>
          </cell>
          <cell r="F3558" t="str">
            <v>TDSL IN</v>
          </cell>
          <cell r="G3558" t="str">
            <v>INE773Y01014</v>
          </cell>
          <cell r="H3558">
            <v>17.876249999999999</v>
          </cell>
          <cell r="I3558" t="str">
            <v>Small Cap</v>
          </cell>
          <cell r="J3558">
            <v>0</v>
          </cell>
        </row>
        <row r="3559">
          <cell r="A3559" t="str">
            <v>INE738P01015</v>
          </cell>
          <cell r="B3559">
            <v>2072</v>
          </cell>
          <cell r="C3559">
            <v>221688</v>
          </cell>
          <cell r="D3559" t="str">
            <v>Helpage Finlease Ltd.</v>
          </cell>
          <cell r="E3559" t="str">
            <v>Finance</v>
          </cell>
          <cell r="F3559" t="str">
            <v>HELP IN</v>
          </cell>
          <cell r="G3559" t="str">
            <v>INE738P01015</v>
          </cell>
          <cell r="H3559">
            <v>20.790275000000001</v>
          </cell>
          <cell r="I3559" t="str">
            <v>Small Cap</v>
          </cell>
          <cell r="J3559">
            <v>0</v>
          </cell>
        </row>
        <row r="3560">
          <cell r="A3560" t="str">
            <v>INE0DTJ01015</v>
          </cell>
          <cell r="B3560">
            <v>3834</v>
          </cell>
          <cell r="C3560">
            <v>299868</v>
          </cell>
          <cell r="D3560" t="str">
            <v>PlatinumOne Business Services Ltd.</v>
          </cell>
          <cell r="E3560" t="str">
            <v>IT</v>
          </cell>
          <cell r="F3560" t="str">
            <v>POBS IN</v>
          </cell>
          <cell r="G3560" t="str">
            <v>INE0DTJ01015</v>
          </cell>
          <cell r="H3560">
            <v>0</v>
          </cell>
          <cell r="I3560" t="str">
            <v>Small Cap</v>
          </cell>
          <cell r="J3560">
            <v>0</v>
          </cell>
        </row>
        <row r="3561">
          <cell r="A3561" t="str">
            <v>INE0A8401016</v>
          </cell>
          <cell r="B3561">
            <v>1080</v>
          </cell>
          <cell r="C3561">
            <v>310301</v>
          </cell>
          <cell r="D3561" t="str">
            <v>Citichem India Ltd.</v>
          </cell>
          <cell r="E3561" t="str">
            <v>Trading</v>
          </cell>
          <cell r="F3561" t="str">
            <v>CITICHEM IN</v>
          </cell>
          <cell r="G3561" t="str">
            <v>INE0A8401016</v>
          </cell>
          <cell r="H3561">
            <v>19.72</v>
          </cell>
          <cell r="I3561" t="str">
            <v>Small Cap</v>
          </cell>
          <cell r="J3561">
            <v>0</v>
          </cell>
        </row>
        <row r="3562">
          <cell r="A3562" t="str">
            <v>INE549B01016</v>
          </cell>
          <cell r="B3562">
            <v>2033</v>
          </cell>
          <cell r="C3562">
            <v>108956</v>
          </cell>
          <cell r="D3562" t="str">
            <v>HB Leasing &amp; Finance Company Ltd.</v>
          </cell>
          <cell r="E3562" t="str">
            <v>Finance</v>
          </cell>
          <cell r="F3562" t="str">
            <v>HBL IN</v>
          </cell>
          <cell r="G3562" t="str">
            <v>INE549B01016</v>
          </cell>
          <cell r="H3562">
            <v>17.133157692000001</v>
          </cell>
          <cell r="I3562" t="str">
            <v>Small Cap</v>
          </cell>
          <cell r="J3562">
            <v>0</v>
          </cell>
        </row>
        <row r="3563">
          <cell r="A3563" t="str">
            <v>INE0VNH01014</v>
          </cell>
          <cell r="B3563">
            <v>3410</v>
          </cell>
          <cell r="C3563">
            <v>316996</v>
          </cell>
          <cell r="D3563" t="str">
            <v>NAPS Global India Ltd.</v>
          </cell>
          <cell r="E3563" t="str">
            <v>Trading</v>
          </cell>
          <cell r="F3563" t="str">
            <v>NAPSGLOB IN</v>
          </cell>
          <cell r="G3563" t="str">
            <v>INE0VNH01014</v>
          </cell>
          <cell r="H3563">
            <v>0</v>
          </cell>
          <cell r="I3563" t="str">
            <v>Small Cap</v>
          </cell>
          <cell r="J3563">
            <v>0</v>
          </cell>
        </row>
        <row r="3564">
          <cell r="A3564" t="str">
            <v>INE0PA601017</v>
          </cell>
          <cell r="B3564">
            <v>5663</v>
          </cell>
          <cell r="C3564">
            <v>309333</v>
          </cell>
          <cell r="D3564" t="str">
            <v>Vivaa Tradecom Ltd.</v>
          </cell>
          <cell r="E3564" t="str">
            <v>Textile</v>
          </cell>
          <cell r="F3564" t="str">
            <v>VIVAA IN</v>
          </cell>
          <cell r="G3564" t="str">
            <v>INE0PA601017</v>
          </cell>
          <cell r="H3564">
            <v>0</v>
          </cell>
          <cell r="I3564" t="str">
            <v>Small Cap</v>
          </cell>
          <cell r="J3564">
            <v>0</v>
          </cell>
        </row>
        <row r="3565">
          <cell r="A3565" t="str">
            <v>INE548D01014</v>
          </cell>
          <cell r="B3565">
            <v>5566</v>
          </cell>
          <cell r="C3565">
            <v>126755</v>
          </cell>
          <cell r="D3565" t="str">
            <v>Velan Hotels Ltd.</v>
          </cell>
          <cell r="E3565" t="str">
            <v>Hospitality</v>
          </cell>
          <cell r="F3565" t="str">
            <v>VLH IN</v>
          </cell>
          <cell r="G3565" t="str">
            <v>INE548D01014</v>
          </cell>
          <cell r="H3565">
            <v>14.064212360000001</v>
          </cell>
          <cell r="I3565" t="str">
            <v>Small Cap</v>
          </cell>
          <cell r="J3565">
            <v>0</v>
          </cell>
        </row>
        <row r="3566">
          <cell r="A3566" t="str">
            <v>INE595G01018</v>
          </cell>
          <cell r="B3566">
            <v>5071</v>
          </cell>
          <cell r="C3566">
            <v>131003</v>
          </cell>
          <cell r="D3566" t="str">
            <v>Swarna Securities Ltd.</v>
          </cell>
          <cell r="E3566" t="str">
            <v>Finance</v>
          </cell>
          <cell r="F3566" t="str">
            <v>SWSC IN</v>
          </cell>
          <cell r="G3566" t="str">
            <v>INE595G01018</v>
          </cell>
          <cell r="H3566">
            <v>21.507000000000001</v>
          </cell>
          <cell r="I3566" t="str">
            <v>Small Cap</v>
          </cell>
          <cell r="J3566">
            <v>0</v>
          </cell>
        </row>
        <row r="3567">
          <cell r="A3567" t="str">
            <v>INE587J01027</v>
          </cell>
          <cell r="B3567">
            <v>1200</v>
          </cell>
          <cell r="C3567">
            <v>131909</v>
          </cell>
          <cell r="D3567" t="str">
            <v>Croissance Ltd.</v>
          </cell>
          <cell r="E3567" t="str">
            <v>Realty</v>
          </cell>
          <cell r="F3567" t="str">
            <v>CROISSAN IN</v>
          </cell>
          <cell r="G3567" t="str">
            <v>INE587J01027</v>
          </cell>
          <cell r="H3567">
            <v>17.959575999999998</v>
          </cell>
          <cell r="I3567" t="str">
            <v>Small Cap</v>
          </cell>
          <cell r="J3567">
            <v>0</v>
          </cell>
        </row>
        <row r="3568">
          <cell r="A3568" t="str">
            <v>INE691G01015</v>
          </cell>
          <cell r="B3568">
            <v>2255</v>
          </cell>
          <cell r="C3568">
            <v>132614</v>
          </cell>
          <cell r="D3568" t="str">
            <v>Impex Ferro Tech Ltd.</v>
          </cell>
          <cell r="E3568" t="str">
            <v>Ferro Manganese</v>
          </cell>
          <cell r="F3568" t="str">
            <v>IMPX IN</v>
          </cell>
          <cell r="G3568" t="str">
            <v>INE691G01015</v>
          </cell>
          <cell r="H3568">
            <v>17.674252404000001</v>
          </cell>
          <cell r="I3568" t="str">
            <v>Small Cap</v>
          </cell>
          <cell r="J3568">
            <v>2.0099999999999998</v>
          </cell>
        </row>
        <row r="3569">
          <cell r="A3569" t="str">
            <v>INE560D01027</v>
          </cell>
          <cell r="B3569">
            <v>5368</v>
          </cell>
          <cell r="C3569">
            <v>131411</v>
          </cell>
          <cell r="D3569" t="str">
            <v>Tuni Textile Mills Ltd.</v>
          </cell>
          <cell r="E3569" t="str">
            <v>Textile</v>
          </cell>
          <cell r="F3569" t="str">
            <v>TUTM IN</v>
          </cell>
          <cell r="G3569" t="str">
            <v>INE560D01027</v>
          </cell>
          <cell r="H3569">
            <v>18.157709000000001</v>
          </cell>
          <cell r="I3569" t="str">
            <v>Small Cap</v>
          </cell>
          <cell r="J3569">
            <v>0</v>
          </cell>
        </row>
        <row r="3570">
          <cell r="A3570" t="str">
            <v>INE380C01014</v>
          </cell>
          <cell r="B3570">
            <v>5518</v>
          </cell>
          <cell r="C3570">
            <v>130369</v>
          </cell>
          <cell r="D3570" t="str">
            <v>Vamshi Rubber Ltd.</v>
          </cell>
          <cell r="E3570" t="str">
            <v>Agri</v>
          </cell>
          <cell r="F3570" t="str">
            <v>VMSR IN</v>
          </cell>
          <cell r="G3570" t="str">
            <v>INE380C01014</v>
          </cell>
          <cell r="H3570">
            <v>23.9282784</v>
          </cell>
          <cell r="I3570" t="str">
            <v>Small Cap</v>
          </cell>
          <cell r="J3570">
            <v>0</v>
          </cell>
        </row>
        <row r="3571">
          <cell r="A3571" t="str">
            <v>INE146C01019</v>
          </cell>
          <cell r="B3571">
            <v>5746</v>
          </cell>
          <cell r="C3571">
            <v>113713</v>
          </cell>
          <cell r="D3571" t="str">
            <v>White Organic Agro Ltd.</v>
          </cell>
          <cell r="E3571" t="str">
            <v>Trading</v>
          </cell>
          <cell r="F3571" t="str">
            <v>WDI IN</v>
          </cell>
          <cell r="G3571" t="str">
            <v>INE146C01019</v>
          </cell>
          <cell r="H3571">
            <v>18.864999999999998</v>
          </cell>
          <cell r="I3571" t="str">
            <v>Small Cap</v>
          </cell>
          <cell r="J3571">
            <v>0</v>
          </cell>
        </row>
        <row r="3572">
          <cell r="A3572" t="str">
            <v>INE143I01013</v>
          </cell>
          <cell r="B3572">
            <v>3732</v>
          </cell>
          <cell r="C3572">
            <v>107970</v>
          </cell>
          <cell r="D3572" t="str">
            <v>Paramount Cosmetics (India) Ltd.</v>
          </cell>
          <cell r="E3572" t="str">
            <v>FMCG</v>
          </cell>
          <cell r="F3572" t="str">
            <v>TIPS IN</v>
          </cell>
          <cell r="G3572" t="str">
            <v>INE143I01013</v>
          </cell>
          <cell r="H3572">
            <v>18.065455</v>
          </cell>
          <cell r="I3572" t="str">
            <v>Small Cap</v>
          </cell>
          <cell r="J3572">
            <v>0</v>
          </cell>
        </row>
        <row r="3573">
          <cell r="A3573" t="str">
            <v>INE154M01012</v>
          </cell>
          <cell r="B3573">
            <v>4105</v>
          </cell>
          <cell r="C3573">
            <v>101351</v>
          </cell>
          <cell r="D3573" t="str">
            <v>Rapid Investments Ltd.</v>
          </cell>
          <cell r="E3573" t="str">
            <v>Finance</v>
          </cell>
          <cell r="F3573" t="str">
            <v>RAPD IN</v>
          </cell>
          <cell r="G3573" t="str">
            <v>INE154M01012</v>
          </cell>
          <cell r="H3573">
            <v>16.982977600000002</v>
          </cell>
          <cell r="I3573" t="str">
            <v>Small Cap</v>
          </cell>
          <cell r="J3573">
            <v>0</v>
          </cell>
        </row>
        <row r="3574">
          <cell r="A3574" t="str">
            <v>INE850R01014</v>
          </cell>
          <cell r="B3574">
            <v>1164</v>
          </cell>
          <cell r="C3574">
            <v>283889</v>
          </cell>
          <cell r="D3574" t="str">
            <v>Corporate Merchant Bankers Ltd.</v>
          </cell>
          <cell r="E3574" t="str">
            <v>Finance</v>
          </cell>
          <cell r="F3574" t="str">
            <v>CMBL IN</v>
          </cell>
          <cell r="G3574" t="str">
            <v>INE850R01014</v>
          </cell>
          <cell r="H3574">
            <v>51.034500000000001</v>
          </cell>
          <cell r="I3574" t="str">
            <v>Small Cap</v>
          </cell>
          <cell r="J3574">
            <v>0</v>
          </cell>
        </row>
        <row r="3575">
          <cell r="A3575" t="str">
            <v>INE06LG01010</v>
          </cell>
          <cell r="B3575">
            <v>5683</v>
          </cell>
          <cell r="C3575">
            <v>294750</v>
          </cell>
          <cell r="D3575" t="str">
            <v>VR Films &amp; Studios Ltd.</v>
          </cell>
          <cell r="E3575" t="str">
            <v>Media &amp; Entertainment</v>
          </cell>
          <cell r="F3575" t="str">
            <v>VRFILMS IN</v>
          </cell>
          <cell r="G3575" t="str">
            <v>INE06LG01010</v>
          </cell>
          <cell r="H3575">
            <v>19.394591999999999</v>
          </cell>
          <cell r="I3575" t="str">
            <v>Small Cap</v>
          </cell>
          <cell r="J3575">
            <v>0</v>
          </cell>
        </row>
        <row r="3576">
          <cell r="A3576" t="str">
            <v>INE0LDI01022</v>
          </cell>
          <cell r="B3576">
            <v>2368</v>
          </cell>
          <cell r="C3576">
            <v>308814</v>
          </cell>
          <cell r="D3576" t="str">
            <v>Innokaiz India Ltd.</v>
          </cell>
          <cell r="E3576" t="str">
            <v>Media &amp; Entertainment</v>
          </cell>
          <cell r="F3576" t="str">
            <v>INNOKAIZ IN</v>
          </cell>
          <cell r="G3576" t="str">
            <v>INE0LDI01022</v>
          </cell>
          <cell r="H3576">
            <v>0</v>
          </cell>
          <cell r="I3576" t="str">
            <v>Small Cap</v>
          </cell>
          <cell r="J3576">
            <v>0</v>
          </cell>
        </row>
        <row r="3577">
          <cell r="A3577" t="str">
            <v>INE822Q01015</v>
          </cell>
          <cell r="B3577">
            <v>4421</v>
          </cell>
          <cell r="C3577">
            <v>245049</v>
          </cell>
          <cell r="D3577" t="str">
            <v>Sarvottam Finvest Ltd.</v>
          </cell>
          <cell r="E3577" t="str">
            <v>Finance</v>
          </cell>
          <cell r="F3577" t="str">
            <v>SAFI IN</v>
          </cell>
          <cell r="G3577" t="str">
            <v>INE822Q01015</v>
          </cell>
          <cell r="H3577">
            <v>16.635000000000002</v>
          </cell>
          <cell r="I3577" t="str">
            <v>Small Cap</v>
          </cell>
          <cell r="J3577">
            <v>0</v>
          </cell>
        </row>
        <row r="3578">
          <cell r="A3578" t="str">
            <v>INE716M01034</v>
          </cell>
          <cell r="B3578">
            <v>5064</v>
          </cell>
          <cell r="C3578">
            <v>106863</v>
          </cell>
          <cell r="D3578" t="str">
            <v>Swadeshi Industries &amp; Leasing Ltd.</v>
          </cell>
          <cell r="E3578" t="str">
            <v>Trading</v>
          </cell>
          <cell r="F3578" t="str">
            <v>SWDI IN</v>
          </cell>
          <cell r="G3578" t="str">
            <v>INE716M01034</v>
          </cell>
          <cell r="H3578">
            <v>57.248591400000002</v>
          </cell>
          <cell r="I3578" t="str">
            <v>Small Cap</v>
          </cell>
          <cell r="J3578">
            <v>0</v>
          </cell>
        </row>
        <row r="3579">
          <cell r="A3579" t="str">
            <v>INE440L01017</v>
          </cell>
          <cell r="B3579">
            <v>5257</v>
          </cell>
          <cell r="C3579">
            <v>212022</v>
          </cell>
          <cell r="D3579" t="str">
            <v>Tijaria Polypipes Ltd.</v>
          </cell>
          <cell r="E3579" t="str">
            <v>Agri</v>
          </cell>
          <cell r="F3579" t="str">
            <v>TPOL IN</v>
          </cell>
          <cell r="G3579" t="str">
            <v>INE440L01017</v>
          </cell>
          <cell r="H3579">
            <v>19.265687667000002</v>
          </cell>
          <cell r="I3579" t="str">
            <v>Small Cap</v>
          </cell>
          <cell r="J3579">
            <v>6.75</v>
          </cell>
        </row>
        <row r="3580">
          <cell r="A3580" t="str">
            <v>INE003B01014</v>
          </cell>
          <cell r="B3580">
            <v>2405</v>
          </cell>
          <cell r="C3580">
            <v>130259</v>
          </cell>
          <cell r="D3580" t="str">
            <v>Inter State Oil Carrier Ltd.</v>
          </cell>
          <cell r="E3580" t="str">
            <v>Logistics</v>
          </cell>
          <cell r="F3580" t="str">
            <v>ISFS IN</v>
          </cell>
          <cell r="G3580" t="str">
            <v>INE003B01014</v>
          </cell>
          <cell r="H3580">
            <v>19.7745003</v>
          </cell>
          <cell r="I3580" t="str">
            <v>Small Cap</v>
          </cell>
          <cell r="J3580">
            <v>0</v>
          </cell>
        </row>
        <row r="3581">
          <cell r="A3581" t="str">
            <v>INE538D01015</v>
          </cell>
          <cell r="B3581">
            <v>4625</v>
          </cell>
          <cell r="C3581">
            <v>116106</v>
          </cell>
          <cell r="D3581" t="str">
            <v>Shree Karthik Papers Ltd.</v>
          </cell>
          <cell r="E3581" t="str">
            <v>Paper</v>
          </cell>
          <cell r="F3581" t="str">
            <v>SRKT IN</v>
          </cell>
          <cell r="G3581" t="str">
            <v>INE538D01015</v>
          </cell>
          <cell r="H3581">
            <v>17.9634</v>
          </cell>
          <cell r="I3581" t="str">
            <v>Small Cap</v>
          </cell>
          <cell r="J3581">
            <v>0</v>
          </cell>
        </row>
        <row r="3582">
          <cell r="A3582" t="str">
            <v>INE862C01029</v>
          </cell>
          <cell r="B3582">
            <v>3352</v>
          </cell>
          <cell r="C3582">
            <v>123832</v>
          </cell>
          <cell r="D3582" t="str">
            <v>Mukat Pipes Ltd.</v>
          </cell>
          <cell r="E3582" t="str">
            <v>Iron &amp; Steel</v>
          </cell>
          <cell r="F3582" t="str">
            <v>MKP IN</v>
          </cell>
          <cell r="G3582" t="str">
            <v>INE862C01029</v>
          </cell>
          <cell r="H3582">
            <v>19.34205</v>
          </cell>
          <cell r="I3582" t="str">
            <v>Small Cap</v>
          </cell>
          <cell r="J3582">
            <v>0</v>
          </cell>
        </row>
        <row r="3583">
          <cell r="A3583" t="str">
            <v>INE716K01020</v>
          </cell>
          <cell r="B3583">
            <v>4859</v>
          </cell>
          <cell r="C3583">
            <v>126532</v>
          </cell>
          <cell r="D3583" t="str">
            <v>Square Four Projects India Ltd.</v>
          </cell>
          <cell r="E3583" t="str">
            <v>Miscellaneous</v>
          </cell>
          <cell r="F3583" t="str">
            <v>SFPI IN</v>
          </cell>
          <cell r="G3583" t="str">
            <v>INE716K01020</v>
          </cell>
          <cell r="H3583">
            <v>18.421114200000002</v>
          </cell>
          <cell r="I3583" t="str">
            <v>Small Cap</v>
          </cell>
          <cell r="J3583">
            <v>0</v>
          </cell>
        </row>
        <row r="3584">
          <cell r="A3584" t="str">
            <v>INE0TIR01017</v>
          </cell>
          <cell r="B3584">
            <v>5074</v>
          </cell>
          <cell r="C3584">
            <v>316245</v>
          </cell>
          <cell r="D3584" t="str">
            <v>Swasth Foodtech India Ltd.</v>
          </cell>
          <cell r="E3584" t="str">
            <v>FMCG</v>
          </cell>
          <cell r="F3584" t="str">
            <v>SWASTH IN</v>
          </cell>
          <cell r="G3584" t="str">
            <v>INE0TIR01017</v>
          </cell>
          <cell r="H3584">
            <v>19.815185006</v>
          </cell>
          <cell r="I3584" t="str">
            <v>Small Cap</v>
          </cell>
          <cell r="J3584">
            <v>0</v>
          </cell>
        </row>
        <row r="3585">
          <cell r="A3585" t="str">
            <v>INE609B01018</v>
          </cell>
          <cell r="B3585">
            <v>1637</v>
          </cell>
          <cell r="C3585">
            <v>111122</v>
          </cell>
          <cell r="D3585" t="str">
            <v>First Custodian Fund (India) Ltd.</v>
          </cell>
          <cell r="E3585" t="str">
            <v>Finance</v>
          </cell>
          <cell r="F3585" t="str">
            <v>FCF IN</v>
          </cell>
          <cell r="G3585" t="str">
            <v>INE609B01018</v>
          </cell>
          <cell r="H3585">
            <v>14.4945</v>
          </cell>
          <cell r="I3585" t="str">
            <v>Small Cap</v>
          </cell>
          <cell r="J3585">
            <v>0</v>
          </cell>
        </row>
        <row r="3586">
          <cell r="A3586" t="str">
            <v>INE099S01016</v>
          </cell>
          <cell r="B3586">
            <v>2240</v>
          </cell>
          <cell r="C3586">
            <v>268348</v>
          </cell>
          <cell r="D3586" t="str">
            <v>IGC Industries Ltd.</v>
          </cell>
          <cell r="E3586" t="str">
            <v>Trading</v>
          </cell>
          <cell r="F3586" t="str">
            <v>IGCI IN</v>
          </cell>
          <cell r="G3586" t="str">
            <v>INE099S01016</v>
          </cell>
          <cell r="H3586">
            <v>10.554880000000001</v>
          </cell>
          <cell r="I3586" t="str">
            <v>Small Cap</v>
          </cell>
          <cell r="J3586">
            <v>0</v>
          </cell>
        </row>
        <row r="3587">
          <cell r="A3587" t="str">
            <v>INE668Y01016</v>
          </cell>
          <cell r="B3587">
            <v>5358</v>
          </cell>
          <cell r="C3587">
            <v>108963</v>
          </cell>
          <cell r="D3587" t="str">
            <v>Trustwave Securities Ltd.</v>
          </cell>
          <cell r="E3587" t="str">
            <v>Finance</v>
          </cell>
          <cell r="F3587" t="str">
            <v>SLGF IN</v>
          </cell>
          <cell r="G3587" t="str">
            <v>INE668Y01016</v>
          </cell>
          <cell r="H3587">
            <v>17.030448</v>
          </cell>
          <cell r="I3587" t="str">
            <v>Small Cap</v>
          </cell>
          <cell r="J3587">
            <v>0</v>
          </cell>
        </row>
        <row r="3588">
          <cell r="A3588" t="str">
            <v>INE628B01034</v>
          </cell>
          <cell r="B3588">
            <v>3676</v>
          </cell>
          <cell r="C3588">
            <v>131626</v>
          </cell>
          <cell r="D3588" t="str">
            <v>Orosil Smiths India Ltd.</v>
          </cell>
          <cell r="E3588" t="str">
            <v>Diamond  &amp;  Jewellery</v>
          </cell>
          <cell r="F3588" t="str">
            <v>OSIL IN</v>
          </cell>
          <cell r="G3588" t="str">
            <v>INE628B01034</v>
          </cell>
          <cell r="H3588">
            <v>18.220355999999999</v>
          </cell>
          <cell r="I3588" t="str">
            <v>Small Cap</v>
          </cell>
          <cell r="J3588">
            <v>0</v>
          </cell>
        </row>
        <row r="3589">
          <cell r="A3589" t="str">
            <v>INE769D01016</v>
          </cell>
          <cell r="B3589">
            <v>4156</v>
          </cell>
          <cell r="C3589">
            <v>112624</v>
          </cell>
          <cell r="D3589" t="str">
            <v>Regent Enterprises Ltd.</v>
          </cell>
          <cell r="E3589" t="str">
            <v>Trading</v>
          </cell>
          <cell r="F3589" t="str">
            <v>REEN IN</v>
          </cell>
          <cell r="G3589" t="str">
            <v>INE769D01016</v>
          </cell>
          <cell r="H3589">
            <v>18.802467576000002</v>
          </cell>
          <cell r="I3589" t="str">
            <v>Small Cap</v>
          </cell>
          <cell r="J3589">
            <v>0</v>
          </cell>
        </row>
        <row r="3590">
          <cell r="A3590" t="str">
            <v>INE153K01018</v>
          </cell>
          <cell r="B3590">
            <v>3303</v>
          </cell>
          <cell r="C3590">
            <v>130167</v>
          </cell>
          <cell r="D3590" t="str">
            <v>Moongipa Capital Finance Ltd.</v>
          </cell>
          <cell r="E3590" t="str">
            <v>Finance</v>
          </cell>
          <cell r="F3590" t="str">
            <v>MGCF IN</v>
          </cell>
          <cell r="G3590" t="str">
            <v>INE153K01018</v>
          </cell>
          <cell r="H3590">
            <v>17.082441599999999</v>
          </cell>
          <cell r="I3590" t="str">
            <v>Small Cap</v>
          </cell>
          <cell r="J3590">
            <v>0</v>
          </cell>
        </row>
        <row r="3591">
          <cell r="A3591" t="str">
            <v>INE503D01027</v>
          </cell>
          <cell r="B3591">
            <v>1774</v>
          </cell>
          <cell r="C3591">
            <v>131137</v>
          </cell>
          <cell r="D3591" t="str">
            <v>Gemstone Investments Ltd.</v>
          </cell>
          <cell r="E3591" t="str">
            <v>Finance</v>
          </cell>
          <cell r="F3591" t="str">
            <v>GMSI IN</v>
          </cell>
          <cell r="G3591" t="str">
            <v>INE503D01027</v>
          </cell>
          <cell r="H3591">
            <v>14.57625</v>
          </cell>
          <cell r="I3591" t="str">
            <v>Small Cap</v>
          </cell>
          <cell r="J3591">
            <v>0</v>
          </cell>
        </row>
        <row r="3592">
          <cell r="A3592" t="str">
            <v>INE094C01011</v>
          </cell>
          <cell r="B3592">
            <v>5353</v>
          </cell>
          <cell r="C3592">
            <v>102281</v>
          </cell>
          <cell r="D3592" t="str">
            <v>Triveni Glass Ltd.</v>
          </cell>
          <cell r="E3592" t="str">
            <v>Construction Materials</v>
          </cell>
          <cell r="F3592" t="str">
            <v>TRSG IN</v>
          </cell>
          <cell r="G3592" t="str">
            <v>INE094C01011</v>
          </cell>
          <cell r="H3592">
            <v>17.124571937999999</v>
          </cell>
          <cell r="I3592" t="str">
            <v>Small Cap</v>
          </cell>
          <cell r="J3592">
            <v>0</v>
          </cell>
        </row>
        <row r="3593">
          <cell r="A3593" t="str">
            <v>INE651D01016</v>
          </cell>
          <cell r="B3593">
            <v>4110</v>
          </cell>
          <cell r="C3593">
            <v>107966</v>
          </cell>
          <cell r="D3593" t="str">
            <v>Ras Resorts &amp; Apart Hotels Ltd.</v>
          </cell>
          <cell r="E3593" t="str">
            <v>Hospitality</v>
          </cell>
          <cell r="F3593" t="str">
            <v>RR IN</v>
          </cell>
          <cell r="G3593" t="str">
            <v>INE651D01016</v>
          </cell>
          <cell r="H3593">
            <v>15.680484849999999</v>
          </cell>
          <cell r="I3593" t="str">
            <v>Small Cap</v>
          </cell>
          <cell r="J3593">
            <v>0</v>
          </cell>
        </row>
        <row r="3594">
          <cell r="A3594" t="str">
            <v>INE0QBD01018</v>
          </cell>
          <cell r="B3594">
            <v>1997</v>
          </cell>
          <cell r="C3594">
            <v>316279</v>
          </cell>
          <cell r="D3594" t="str">
            <v>Hamps Bio Ltd.</v>
          </cell>
          <cell r="E3594" t="str">
            <v>Trading</v>
          </cell>
          <cell r="F3594" t="str">
            <v>HAMPS IN</v>
          </cell>
          <cell r="G3594" t="str">
            <v>INE0QBD01018</v>
          </cell>
          <cell r="H3594">
            <v>25.107983999999998</v>
          </cell>
          <cell r="I3594" t="str">
            <v>Small Cap</v>
          </cell>
          <cell r="J3594">
            <v>0</v>
          </cell>
        </row>
        <row r="3595">
          <cell r="A3595" t="str">
            <v>INE918C01029</v>
          </cell>
          <cell r="B3595">
            <v>1805</v>
          </cell>
          <cell r="C3595">
            <v>222546</v>
          </cell>
          <cell r="D3595" t="str">
            <v>Gilada Finance &amp; Investments Ltd.</v>
          </cell>
          <cell r="E3595" t="str">
            <v>Finance</v>
          </cell>
          <cell r="F3595" t="str">
            <v>GILF IN</v>
          </cell>
          <cell r="G3595" t="str">
            <v>INE918C01029</v>
          </cell>
          <cell r="H3595">
            <v>16.999531999999999</v>
          </cell>
          <cell r="I3595" t="str">
            <v>Small Cap</v>
          </cell>
          <cell r="J3595">
            <v>0</v>
          </cell>
        </row>
        <row r="3596">
          <cell r="A3596" t="str">
            <v>INE642P01019</v>
          </cell>
          <cell r="B3596">
            <v>1229</v>
          </cell>
          <cell r="C3596">
            <v>281391</v>
          </cell>
          <cell r="D3596" t="str">
            <v>Dalmia Industrial Development Ltd.</v>
          </cell>
          <cell r="E3596" t="str">
            <v>Trading</v>
          </cell>
          <cell r="F3596" t="str">
            <v>DAIN IN</v>
          </cell>
          <cell r="G3596" t="str">
            <v>INE642P01019</v>
          </cell>
          <cell r="H3596">
            <v>19.2148775</v>
          </cell>
          <cell r="I3596" t="str">
            <v>Small Cap</v>
          </cell>
          <cell r="J3596">
            <v>0</v>
          </cell>
        </row>
        <row r="3597">
          <cell r="A3597" t="str">
            <v>INE706D01018</v>
          </cell>
          <cell r="B3597">
            <v>5441</v>
          </cell>
          <cell r="C3597">
            <v>102893</v>
          </cell>
          <cell r="D3597" t="str">
            <v>United Interactive Ltd.</v>
          </cell>
          <cell r="E3597" t="str">
            <v>IT</v>
          </cell>
          <cell r="F3597" t="str">
            <v>UIL IN</v>
          </cell>
          <cell r="G3597" t="str">
            <v>INE706D01018</v>
          </cell>
          <cell r="H3597">
            <v>15.666036</v>
          </cell>
          <cell r="I3597" t="str">
            <v>Small Cap</v>
          </cell>
          <cell r="J3597">
            <v>0</v>
          </cell>
        </row>
        <row r="3598">
          <cell r="A3598" t="str">
            <v>INE059E01010</v>
          </cell>
          <cell r="B3598">
            <v>2620</v>
          </cell>
          <cell r="C3598">
            <v>131778</v>
          </cell>
          <cell r="D3598" t="str">
            <v>Kachchh Minerals Ltd.</v>
          </cell>
          <cell r="E3598" t="str">
            <v>Mining</v>
          </cell>
          <cell r="F3598" t="str">
            <v>KCHM IN</v>
          </cell>
          <cell r="G3598" t="str">
            <v>INE059E01010</v>
          </cell>
          <cell r="H3598">
            <v>0</v>
          </cell>
          <cell r="I3598" t="str">
            <v>Small Cap</v>
          </cell>
          <cell r="J3598">
            <v>0</v>
          </cell>
        </row>
        <row r="3599">
          <cell r="A3599" t="str">
            <v>INE986W01016</v>
          </cell>
          <cell r="B3599">
            <v>695</v>
          </cell>
          <cell r="C3599">
            <v>285653</v>
          </cell>
          <cell r="D3599" t="str">
            <v>Bhakti Gems &amp; Jewellery Ltd.</v>
          </cell>
          <cell r="E3599" t="str">
            <v>Diamond  &amp;  Jewellery</v>
          </cell>
          <cell r="F3599" t="str">
            <v>BGJL IN</v>
          </cell>
          <cell r="G3599" t="str">
            <v>INE986W01016</v>
          </cell>
          <cell r="H3599">
            <v>31.793541051999998</v>
          </cell>
          <cell r="I3599" t="str">
            <v>Small Cap</v>
          </cell>
          <cell r="J3599">
            <v>0</v>
          </cell>
        </row>
        <row r="3600">
          <cell r="A3600" t="str">
            <v>INE396C01010</v>
          </cell>
          <cell r="B3600">
            <v>3471</v>
          </cell>
          <cell r="C3600">
            <v>244515</v>
          </cell>
          <cell r="D3600" t="str">
            <v>NEIL Industries Ltd.</v>
          </cell>
          <cell r="E3600" t="str">
            <v>Finance</v>
          </cell>
          <cell r="F3600" t="str">
            <v>NEILIND IN</v>
          </cell>
          <cell r="G3600" t="str">
            <v>INE396C01010</v>
          </cell>
          <cell r="H3600">
            <v>16.072730400000001</v>
          </cell>
          <cell r="I3600" t="str">
            <v>Small Cap</v>
          </cell>
          <cell r="J3600">
            <v>0</v>
          </cell>
        </row>
        <row r="3601">
          <cell r="A3601" t="str">
            <v>INE849M01017</v>
          </cell>
          <cell r="B3601">
            <v>5135</v>
          </cell>
          <cell r="C3601">
            <v>256733</v>
          </cell>
          <cell r="D3601" t="str">
            <v>Tarini International Ltd.</v>
          </cell>
          <cell r="E3601" t="str">
            <v>Capital Goods</v>
          </cell>
          <cell r="F3601" t="str">
            <v>TARI IN</v>
          </cell>
          <cell r="G3601" t="str">
            <v>INE849M01017</v>
          </cell>
          <cell r="H3601">
            <v>0</v>
          </cell>
          <cell r="I3601" t="str">
            <v>Small Cap</v>
          </cell>
          <cell r="J3601">
            <v>0</v>
          </cell>
        </row>
        <row r="3602">
          <cell r="A3602" t="str">
            <v>INE900E01015</v>
          </cell>
          <cell r="B3602">
            <v>148</v>
          </cell>
          <cell r="C3602">
            <v>121048</v>
          </cell>
          <cell r="D3602" t="str">
            <v>Advance Lifestyles Ltd.</v>
          </cell>
          <cell r="E3602" t="str">
            <v>Textile</v>
          </cell>
          <cell r="F3602" t="str">
            <v>AAML IN</v>
          </cell>
          <cell r="G3602" t="str">
            <v>INE900E01015</v>
          </cell>
          <cell r="H3602">
            <v>16.54181775</v>
          </cell>
          <cell r="I3602" t="str">
            <v>Small Cap</v>
          </cell>
          <cell r="J3602">
            <v>0</v>
          </cell>
        </row>
        <row r="3603">
          <cell r="A3603" t="str">
            <v>INE500D01015</v>
          </cell>
          <cell r="B3603">
            <v>1436</v>
          </cell>
          <cell r="C3603">
            <v>131346</v>
          </cell>
          <cell r="D3603" t="str">
            <v>Eastern Treads Ltd.</v>
          </cell>
          <cell r="E3603" t="str">
            <v>Agri</v>
          </cell>
          <cell r="F3603" t="str">
            <v>ETR IN</v>
          </cell>
          <cell r="G3603" t="str">
            <v>INE500D01015</v>
          </cell>
          <cell r="H3603">
            <v>16.336725300000001</v>
          </cell>
          <cell r="I3603" t="str">
            <v>Small Cap</v>
          </cell>
          <cell r="J3603">
            <v>0</v>
          </cell>
        </row>
        <row r="3604">
          <cell r="A3604" t="str">
            <v>INE480S01026</v>
          </cell>
          <cell r="B3604">
            <v>1705</v>
          </cell>
          <cell r="C3604">
            <v>275192</v>
          </cell>
          <cell r="D3604" t="str">
            <v>Gala Global Products Ltd.</v>
          </cell>
          <cell r="E3604" t="str">
            <v>FMCG</v>
          </cell>
          <cell r="F3604" t="str">
            <v>GGPL IN</v>
          </cell>
          <cell r="G3604" t="str">
            <v>INE480S01026</v>
          </cell>
          <cell r="H3604">
            <v>15.339251322999999</v>
          </cell>
          <cell r="I3604" t="str">
            <v>Small Cap</v>
          </cell>
          <cell r="J3604">
            <v>0</v>
          </cell>
        </row>
        <row r="3605">
          <cell r="A3605" t="str">
            <v>INE035401020</v>
          </cell>
          <cell r="B3605">
            <v>74</v>
          </cell>
          <cell r="C3605">
            <v>130669</v>
          </cell>
          <cell r="D3605" t="str">
            <v>ACE Engitech Ltd.</v>
          </cell>
          <cell r="E3605" t="str">
            <v>Finance</v>
          </cell>
          <cell r="F3605" t="str">
            <v>ACEENGIT IN</v>
          </cell>
          <cell r="G3605" t="str">
            <v>INE035401020</v>
          </cell>
          <cell r="H3605">
            <v>13.5059509</v>
          </cell>
          <cell r="I3605" t="str">
            <v>Small Cap</v>
          </cell>
          <cell r="J3605">
            <v>0</v>
          </cell>
        </row>
        <row r="3606">
          <cell r="A3606" t="str">
            <v>INE006F01018</v>
          </cell>
          <cell r="B3606">
            <v>3453</v>
          </cell>
          <cell r="C3606">
            <v>123242</v>
          </cell>
          <cell r="D3606" t="str">
            <v>NB Footwear Ltd.</v>
          </cell>
          <cell r="E3606" t="str">
            <v>FMCG</v>
          </cell>
          <cell r="F3606" t="str">
            <v>NBF IN</v>
          </cell>
          <cell r="G3606" t="str">
            <v>INE006F01018</v>
          </cell>
          <cell r="H3606">
            <v>0</v>
          </cell>
          <cell r="I3606" t="str">
            <v>Small Cap</v>
          </cell>
          <cell r="J3606">
            <v>0</v>
          </cell>
        </row>
        <row r="3607">
          <cell r="A3607" t="str">
            <v>INE962B01011</v>
          </cell>
          <cell r="B3607">
            <v>3888</v>
          </cell>
          <cell r="C3607">
            <v>100192</v>
          </cell>
          <cell r="D3607" t="str">
            <v>Prag Bosimi Synthetics Ltd.</v>
          </cell>
          <cell r="E3607" t="str">
            <v>Textile</v>
          </cell>
          <cell r="F3607" t="str">
            <v>PRAG IN</v>
          </cell>
          <cell r="G3607" t="str">
            <v>INE962B01011</v>
          </cell>
          <cell r="H3607">
            <v>14.95097496</v>
          </cell>
          <cell r="I3607" t="str">
            <v>Small Cap</v>
          </cell>
          <cell r="J3607">
            <v>0</v>
          </cell>
        </row>
        <row r="3608">
          <cell r="A3608" t="str">
            <v>INE117S01016</v>
          </cell>
          <cell r="B3608">
            <v>3607</v>
          </cell>
          <cell r="C3608">
            <v>297824</v>
          </cell>
          <cell r="D3608" t="str">
            <v>Octavius Plantations Ltd.</v>
          </cell>
          <cell r="E3608" t="str">
            <v>Agri</v>
          </cell>
          <cell r="F3608" t="str">
            <v>OCTAVIUS IN</v>
          </cell>
          <cell r="G3608" t="str">
            <v>INE117S01016</v>
          </cell>
          <cell r="H3608">
            <v>14.94</v>
          </cell>
          <cell r="I3608" t="str">
            <v>Small Cap</v>
          </cell>
          <cell r="J3608">
            <v>0</v>
          </cell>
        </row>
        <row r="3609">
          <cell r="A3609" t="str">
            <v>INE216B01012</v>
          </cell>
          <cell r="B3609">
            <v>5789</v>
          </cell>
          <cell r="C3609">
            <v>111601</v>
          </cell>
          <cell r="D3609" t="str">
            <v>Yash Management &amp; Satellite Ltd.</v>
          </cell>
          <cell r="E3609" t="str">
            <v>Finance</v>
          </cell>
          <cell r="F3609" t="str">
            <v>YMFS IN</v>
          </cell>
          <cell r="G3609" t="str">
            <v>INE216B01012</v>
          </cell>
          <cell r="H3609">
            <v>18.53</v>
          </cell>
          <cell r="I3609" t="str">
            <v>Small Cap</v>
          </cell>
          <cell r="J3609">
            <v>0</v>
          </cell>
        </row>
        <row r="3610">
          <cell r="A3610" t="str">
            <v>INE909D01026</v>
          </cell>
          <cell r="B3610">
            <v>4563</v>
          </cell>
          <cell r="C3610">
            <v>255761</v>
          </cell>
          <cell r="D3610" t="str">
            <v>Sharp Investments Ltd.</v>
          </cell>
          <cell r="E3610" t="str">
            <v>Finance</v>
          </cell>
          <cell r="F3610" t="str">
            <v>SHPI IN</v>
          </cell>
          <cell r="G3610" t="str">
            <v>INE909D01026</v>
          </cell>
          <cell r="H3610">
            <v>14.7679475</v>
          </cell>
          <cell r="I3610" t="str">
            <v>Small Cap</v>
          </cell>
          <cell r="J3610">
            <v>0</v>
          </cell>
        </row>
        <row r="3611">
          <cell r="A3611" t="str">
            <v>INE858C01027</v>
          </cell>
          <cell r="B3611">
            <v>5439</v>
          </cell>
          <cell r="C3611">
            <v>131091</v>
          </cell>
          <cell r="D3611" t="str">
            <v>United Credit Ltd.</v>
          </cell>
          <cell r="E3611" t="str">
            <v>Finance</v>
          </cell>
          <cell r="F3611" t="str">
            <v>UNC IN</v>
          </cell>
          <cell r="G3611" t="str">
            <v>INE858C01027</v>
          </cell>
          <cell r="H3611">
            <v>15.040444329</v>
          </cell>
          <cell r="I3611" t="str">
            <v>Small Cap</v>
          </cell>
          <cell r="J3611">
            <v>0</v>
          </cell>
        </row>
        <row r="3612">
          <cell r="A3612" t="str">
            <v>INE230B01021</v>
          </cell>
          <cell r="B3612">
            <v>1186</v>
          </cell>
          <cell r="C3612">
            <v>132392</v>
          </cell>
          <cell r="D3612" t="str">
            <v>Creative Eye Ltd.</v>
          </cell>
          <cell r="E3612" t="str">
            <v>Media &amp; Entertainment</v>
          </cell>
          <cell r="F3612" t="str">
            <v>CEYE IN</v>
          </cell>
          <cell r="G3612" t="str">
            <v>INE230B01021</v>
          </cell>
          <cell r="H3612">
            <v>15.24427</v>
          </cell>
          <cell r="I3612" t="str">
            <v>Small Cap</v>
          </cell>
          <cell r="J3612">
            <v>7.64</v>
          </cell>
        </row>
        <row r="3613">
          <cell r="A3613" t="str">
            <v>INE0URU01010</v>
          </cell>
          <cell r="B3613">
            <v>1834</v>
          </cell>
          <cell r="C3613">
            <v>314869</v>
          </cell>
          <cell r="D3613" t="str">
            <v>Globale Tessile Ltd.</v>
          </cell>
          <cell r="E3613" t="str">
            <v>Textile</v>
          </cell>
          <cell r="F3613" t="str">
            <v>GLOBALE IN</v>
          </cell>
          <cell r="G3613" t="str">
            <v>INE0URU01010</v>
          </cell>
          <cell r="H3613">
            <v>15.070170225</v>
          </cell>
          <cell r="I3613" t="str">
            <v>Small Cap</v>
          </cell>
          <cell r="J3613">
            <v>13.87</v>
          </cell>
        </row>
        <row r="3614">
          <cell r="A3614" t="str">
            <v>INE119B01018</v>
          </cell>
          <cell r="B3614">
            <v>5057</v>
          </cell>
          <cell r="C3614">
            <v>123722</v>
          </cell>
          <cell r="D3614" t="str">
            <v>Svam Softwares Ltd.</v>
          </cell>
          <cell r="E3614" t="str">
            <v>IT</v>
          </cell>
          <cell r="F3614" t="str">
            <v>SVAM IN</v>
          </cell>
          <cell r="G3614" t="str">
            <v>INE119B01018</v>
          </cell>
          <cell r="H3614">
            <v>13.967203</v>
          </cell>
          <cell r="I3614" t="str">
            <v>Small Cap</v>
          </cell>
          <cell r="J3614">
            <v>0</v>
          </cell>
        </row>
        <row r="3615">
          <cell r="A3615" t="str">
            <v>INE355C01016</v>
          </cell>
          <cell r="B3615">
            <v>800</v>
          </cell>
          <cell r="C3615">
            <v>130809</v>
          </cell>
          <cell r="D3615" t="str">
            <v>BNR Udyog Ltd.</v>
          </cell>
          <cell r="E3615" t="str">
            <v>Diversified</v>
          </cell>
          <cell r="F3615" t="str">
            <v>RSSB IN</v>
          </cell>
          <cell r="G3615" t="str">
            <v>INE355C01016</v>
          </cell>
          <cell r="H3615">
            <v>15.942</v>
          </cell>
          <cell r="I3615" t="str">
            <v>Small Cap</v>
          </cell>
          <cell r="J3615">
            <v>0</v>
          </cell>
        </row>
        <row r="3616">
          <cell r="A3616" t="str">
            <v>INE516E01019</v>
          </cell>
          <cell r="B3616">
            <v>3711</v>
          </cell>
          <cell r="C3616">
            <v>271424</v>
          </cell>
          <cell r="D3616" t="str">
            <v>Panabyte Technologies Ltd.</v>
          </cell>
          <cell r="E3616" t="str">
            <v>Trading</v>
          </cell>
          <cell r="F3616" t="str">
            <v>RUTR IN</v>
          </cell>
          <cell r="G3616" t="str">
            <v>INE516E01019</v>
          </cell>
          <cell r="H3616">
            <v>19.28745</v>
          </cell>
          <cell r="I3616" t="str">
            <v>Small Cap</v>
          </cell>
          <cell r="J3616">
            <v>0</v>
          </cell>
        </row>
        <row r="3617">
          <cell r="A3617" t="str">
            <v>INE835U01027</v>
          </cell>
          <cell r="B3617">
            <v>3492</v>
          </cell>
          <cell r="C3617">
            <v>244824</v>
          </cell>
          <cell r="D3617" t="str">
            <v>New Light Apparels Ltd.</v>
          </cell>
          <cell r="E3617" t="str">
            <v>Textile</v>
          </cell>
          <cell r="F3617" t="str">
            <v>NEWLIGHT IN</v>
          </cell>
          <cell r="G3617" t="str">
            <v>INE835U01027</v>
          </cell>
          <cell r="H3617">
            <v>14.979625649999999</v>
          </cell>
          <cell r="I3617" t="str">
            <v>Small Cap</v>
          </cell>
          <cell r="J3617">
            <v>0</v>
          </cell>
        </row>
        <row r="3618">
          <cell r="A3618" t="str">
            <v>INE04Z101016</v>
          </cell>
          <cell r="B3618">
            <v>471</v>
          </cell>
          <cell r="C3618">
            <v>311056</v>
          </cell>
          <cell r="D3618" t="str">
            <v>Asian Warehousing Ltd.</v>
          </cell>
          <cell r="E3618" t="str">
            <v>Agri</v>
          </cell>
          <cell r="F3618" t="str">
            <v>ASIANWAR IN</v>
          </cell>
          <cell r="G3618" t="str">
            <v>INE04Z101016</v>
          </cell>
          <cell r="H3618">
            <v>14.147570399999999</v>
          </cell>
          <cell r="I3618" t="str">
            <v>Small Cap</v>
          </cell>
          <cell r="J3618">
            <v>0</v>
          </cell>
        </row>
        <row r="3619">
          <cell r="A3619" t="str">
            <v>INE0R7D01018</v>
          </cell>
          <cell r="B3619">
            <v>9</v>
          </cell>
          <cell r="C3619">
            <v>314164</v>
          </cell>
          <cell r="D3619" t="str">
            <v>3C IT Solutions &amp; Telecom (India) Ltd.</v>
          </cell>
          <cell r="E3619" t="str">
            <v>Retailing</v>
          </cell>
          <cell r="F3619" t="str">
            <v>3CIT IN</v>
          </cell>
          <cell r="G3619" t="str">
            <v>INE0R7D01018</v>
          </cell>
          <cell r="H3619">
            <v>13.755699999999999</v>
          </cell>
          <cell r="I3619" t="str">
            <v>Small Cap</v>
          </cell>
          <cell r="J3619">
            <v>0</v>
          </cell>
        </row>
        <row r="3620">
          <cell r="A3620" t="str">
            <v>INE912L01015</v>
          </cell>
          <cell r="B3620">
            <v>3637</v>
          </cell>
          <cell r="C3620">
            <v>222898</v>
          </cell>
          <cell r="D3620" t="str">
            <v>Onelife Capital Advisors Ltd.</v>
          </cell>
          <cell r="E3620" t="str">
            <v>Finance</v>
          </cell>
          <cell r="F3620" t="str">
            <v>OCAP IN</v>
          </cell>
          <cell r="G3620" t="str">
            <v>INE912L01015</v>
          </cell>
          <cell r="H3620">
            <v>16.299199999999999</v>
          </cell>
          <cell r="I3620" t="str">
            <v>Small Cap</v>
          </cell>
          <cell r="J3620">
            <v>12.25</v>
          </cell>
        </row>
        <row r="3621">
          <cell r="A3621" t="str">
            <v>INE607B01012</v>
          </cell>
          <cell r="B3621">
            <v>1133</v>
          </cell>
          <cell r="C3621">
            <v>107833</v>
          </cell>
          <cell r="D3621" t="str">
            <v>Computer Point Ltd.</v>
          </cell>
          <cell r="E3621" t="str">
            <v>IT</v>
          </cell>
          <cell r="F3621" t="str">
            <v>CMPT IN</v>
          </cell>
          <cell r="G3621" t="str">
            <v>INE607B01012</v>
          </cell>
          <cell r="H3621">
            <v>14.700637</v>
          </cell>
          <cell r="I3621" t="str">
            <v>Small Cap</v>
          </cell>
          <cell r="J3621">
            <v>0</v>
          </cell>
        </row>
        <row r="3622">
          <cell r="A3622" t="str">
            <v>INE138O01029</v>
          </cell>
          <cell r="B3622">
            <v>2262</v>
          </cell>
          <cell r="C3622">
            <v>242441</v>
          </cell>
          <cell r="D3622" t="str">
            <v>Ind Renewable Energy Ltd.</v>
          </cell>
          <cell r="E3622" t="str">
            <v>Infrastructure</v>
          </cell>
          <cell r="F3622" t="str">
            <v>INDRE IN</v>
          </cell>
          <cell r="G3622" t="str">
            <v>INE138O01029</v>
          </cell>
          <cell r="H3622">
            <v>19.412643264</v>
          </cell>
          <cell r="I3622" t="str">
            <v>Small Cap</v>
          </cell>
          <cell r="J3622">
            <v>0</v>
          </cell>
        </row>
        <row r="3623">
          <cell r="A3623" t="str">
            <v>INE777C01011</v>
          </cell>
          <cell r="B3623">
            <v>1933</v>
          </cell>
          <cell r="C3623">
            <v>111543</v>
          </cell>
          <cell r="D3623" t="str">
            <v>GSB Finance Ltd.</v>
          </cell>
          <cell r="E3623" t="str">
            <v>Finance</v>
          </cell>
          <cell r="F3623" t="str">
            <v>GSB IN</v>
          </cell>
          <cell r="G3623" t="str">
            <v>INE777C01011</v>
          </cell>
          <cell r="H3623">
            <v>17.315999999999999</v>
          </cell>
          <cell r="I3623" t="str">
            <v>Small Cap</v>
          </cell>
          <cell r="J3623">
            <v>0</v>
          </cell>
        </row>
        <row r="3624">
          <cell r="A3624" t="str">
            <v>INE764B01029</v>
          </cell>
          <cell r="B3624">
            <v>4964</v>
          </cell>
          <cell r="C3624">
            <v>130445</v>
          </cell>
          <cell r="D3624" t="str">
            <v>Sumeru Industries Ltd.</v>
          </cell>
          <cell r="E3624" t="str">
            <v>Finance</v>
          </cell>
          <cell r="F3624" t="str">
            <v>SMIL IN</v>
          </cell>
          <cell r="G3624" t="str">
            <v>INE764B01029</v>
          </cell>
          <cell r="H3624">
            <v>15.407999999999999</v>
          </cell>
          <cell r="I3624" t="str">
            <v>Small Cap</v>
          </cell>
          <cell r="J3624">
            <v>0</v>
          </cell>
        </row>
        <row r="3625">
          <cell r="A3625" t="str">
            <v>INE925Q01024</v>
          </cell>
          <cell r="B3625">
            <v>1450</v>
          </cell>
          <cell r="C3625">
            <v>251894</v>
          </cell>
          <cell r="D3625" t="str">
            <v>ECS Biztech Ltd.</v>
          </cell>
          <cell r="E3625" t="str">
            <v>Consumer Durables</v>
          </cell>
          <cell r="F3625" t="str">
            <v>ECSB IN</v>
          </cell>
          <cell r="G3625" t="str">
            <v>INE925Q01024</v>
          </cell>
          <cell r="H3625">
            <v>18.355656970999998</v>
          </cell>
          <cell r="I3625" t="str">
            <v>Small Cap</v>
          </cell>
          <cell r="J3625">
            <v>0</v>
          </cell>
        </row>
        <row r="3626">
          <cell r="A3626" t="str">
            <v>INE446D01011</v>
          </cell>
          <cell r="B3626">
            <v>3578</v>
          </cell>
          <cell r="C3626">
            <v>130127</v>
          </cell>
          <cell r="D3626" t="str">
            <v>NPR Finance Ltd.</v>
          </cell>
          <cell r="E3626" t="str">
            <v>Finance</v>
          </cell>
          <cell r="F3626" t="str">
            <v>NPRF IN</v>
          </cell>
          <cell r="G3626" t="str">
            <v>INE446D01011</v>
          </cell>
          <cell r="H3626">
            <v>17.070360000000001</v>
          </cell>
          <cell r="I3626" t="str">
            <v>Small Cap</v>
          </cell>
          <cell r="J3626">
            <v>0</v>
          </cell>
        </row>
        <row r="3627">
          <cell r="A3627" t="str">
            <v>INE222B01028</v>
          </cell>
          <cell r="B3627">
            <v>1000</v>
          </cell>
          <cell r="C3627">
            <v>200340</v>
          </cell>
          <cell r="D3627" t="str">
            <v>Cemantic Infra-Tech Ltd.</v>
          </cell>
          <cell r="E3627" t="str">
            <v>Realty</v>
          </cell>
          <cell r="F3627" t="str">
            <v>QBTL IN</v>
          </cell>
          <cell r="G3627" t="str">
            <v>INE222B01028</v>
          </cell>
          <cell r="H3627">
            <v>12.93386508</v>
          </cell>
          <cell r="I3627" t="str">
            <v>Small Cap</v>
          </cell>
          <cell r="J3627">
            <v>0</v>
          </cell>
        </row>
        <row r="3628">
          <cell r="A3628" t="str">
            <v>INE472M01018</v>
          </cell>
          <cell r="B3628">
            <v>3345</v>
          </cell>
          <cell r="C3628">
            <v>210518</v>
          </cell>
          <cell r="D3628" t="str">
            <v>MT Educare Ltd.</v>
          </cell>
          <cell r="E3628" t="str">
            <v>Education &amp; Training</v>
          </cell>
          <cell r="F3628" t="str">
            <v>MTEL IN</v>
          </cell>
          <cell r="G3628" t="str">
            <v>INE472M01018</v>
          </cell>
          <cell r="H3628">
            <v>15.095663286000001</v>
          </cell>
          <cell r="I3628" t="str">
            <v>Small Cap</v>
          </cell>
          <cell r="J3628">
            <v>1.94</v>
          </cell>
        </row>
        <row r="3629">
          <cell r="A3629" t="str">
            <v>INE441C01014</v>
          </cell>
          <cell r="B3629">
            <v>4696</v>
          </cell>
          <cell r="C3629">
            <v>120141</v>
          </cell>
          <cell r="D3629" t="str">
            <v>Sibar Auto Parts Ltd.</v>
          </cell>
          <cell r="E3629" t="str">
            <v>Automobile &amp; Ancillaries</v>
          </cell>
          <cell r="F3629" t="str">
            <v>SBAP IN</v>
          </cell>
          <cell r="G3629" t="str">
            <v>INE441C01014</v>
          </cell>
          <cell r="H3629">
            <v>15.698845</v>
          </cell>
          <cell r="I3629" t="str">
            <v>Small Cap</v>
          </cell>
          <cell r="J3629">
            <v>0</v>
          </cell>
        </row>
        <row r="3630">
          <cell r="A3630" t="str">
            <v>INE638D01021</v>
          </cell>
          <cell r="B3630">
            <v>2841</v>
          </cell>
          <cell r="C3630">
            <v>123594</v>
          </cell>
          <cell r="D3630" t="str">
            <v>Kunststoffe Industries Ltd.</v>
          </cell>
          <cell r="E3630" t="str">
            <v>Plastic Products</v>
          </cell>
          <cell r="F3630" t="str">
            <v>KUST IN</v>
          </cell>
          <cell r="G3630" t="str">
            <v>INE638D01021</v>
          </cell>
          <cell r="H3630">
            <v>16.184609999999999</v>
          </cell>
          <cell r="I3630" t="str">
            <v>Small Cap</v>
          </cell>
          <cell r="J3630">
            <v>0</v>
          </cell>
        </row>
        <row r="3631">
          <cell r="A3631" t="str">
            <v>INE0M8R01011</v>
          </cell>
          <cell r="B3631">
            <v>2798</v>
          </cell>
          <cell r="C3631">
            <v>311331</v>
          </cell>
          <cell r="D3631" t="str">
            <v>Koura Fine Diamond Jewelry Ltd.</v>
          </cell>
          <cell r="E3631" t="str">
            <v>Diamond  &amp;  Jewellery</v>
          </cell>
          <cell r="F3631" t="str">
            <v>KOURA IN</v>
          </cell>
          <cell r="G3631" t="str">
            <v>INE0M8R01011</v>
          </cell>
          <cell r="H3631">
            <v>0</v>
          </cell>
          <cell r="I3631" t="str">
            <v>Small Cap</v>
          </cell>
          <cell r="J3631">
            <v>0</v>
          </cell>
        </row>
        <row r="3632">
          <cell r="A3632" t="str">
            <v>INE168O01026</v>
          </cell>
          <cell r="B3632">
            <v>1764</v>
          </cell>
          <cell r="C3632">
            <v>242485</v>
          </cell>
          <cell r="D3632" t="str">
            <v>GCM Securities Ltd.</v>
          </cell>
          <cell r="E3632" t="str">
            <v>Finance</v>
          </cell>
          <cell r="F3632" t="str">
            <v>GCSL IN</v>
          </cell>
          <cell r="G3632" t="str">
            <v>INE168O01026</v>
          </cell>
          <cell r="H3632">
            <v>15.1968</v>
          </cell>
          <cell r="I3632" t="str">
            <v>Small Cap</v>
          </cell>
          <cell r="J3632">
            <v>0</v>
          </cell>
        </row>
        <row r="3633">
          <cell r="A3633" t="str">
            <v>INE845B01018</v>
          </cell>
          <cell r="B3633">
            <v>2923</v>
          </cell>
          <cell r="C3633">
            <v>126604</v>
          </cell>
          <cell r="D3633" t="str">
            <v>Lippi Systems Ltd.</v>
          </cell>
          <cell r="E3633" t="str">
            <v>Capital Goods</v>
          </cell>
          <cell r="F3633" t="str">
            <v>LPS IN</v>
          </cell>
          <cell r="G3633" t="str">
            <v>INE845B01018</v>
          </cell>
          <cell r="H3633">
            <v>19.571999999999999</v>
          </cell>
          <cell r="I3633" t="str">
            <v>Small Cap</v>
          </cell>
          <cell r="J3633">
            <v>0</v>
          </cell>
        </row>
        <row r="3634">
          <cell r="A3634" t="str">
            <v>INE737C01023</v>
          </cell>
          <cell r="B3634">
            <v>5666</v>
          </cell>
          <cell r="C3634">
            <v>124576</v>
          </cell>
          <cell r="D3634" t="str">
            <v>Vivid Global Industries Ltd.</v>
          </cell>
          <cell r="E3634" t="str">
            <v>Chemicals</v>
          </cell>
          <cell r="F3634" t="str">
            <v>VVD IN</v>
          </cell>
          <cell r="G3634" t="str">
            <v>INE737C01023</v>
          </cell>
          <cell r="H3634">
            <v>14.83441375</v>
          </cell>
          <cell r="I3634" t="str">
            <v>Small Cap</v>
          </cell>
          <cell r="J3634">
            <v>0</v>
          </cell>
        </row>
        <row r="3635">
          <cell r="A3635" t="str">
            <v>INE670H01017</v>
          </cell>
          <cell r="B3635">
            <v>3687</v>
          </cell>
          <cell r="C3635">
            <v>114460</v>
          </cell>
          <cell r="D3635" t="str">
            <v>Oswal Yarns Ltd.</v>
          </cell>
          <cell r="E3635" t="str">
            <v>Textile</v>
          </cell>
          <cell r="F3635" t="str">
            <v>OWY IN</v>
          </cell>
          <cell r="G3635" t="str">
            <v>INE670H01017</v>
          </cell>
          <cell r="H3635">
            <v>13.85455</v>
          </cell>
          <cell r="I3635" t="str">
            <v>Small Cap</v>
          </cell>
          <cell r="J3635">
            <v>0</v>
          </cell>
        </row>
        <row r="3636">
          <cell r="A3636" t="str">
            <v>INE634B01016</v>
          </cell>
          <cell r="B3636">
            <v>1509</v>
          </cell>
          <cell r="C3636">
            <v>124768</v>
          </cell>
          <cell r="D3636" t="str">
            <v>Emmessar Biotech &amp; Nutrition Ltd.</v>
          </cell>
          <cell r="E3636" t="str">
            <v>Healthcare</v>
          </cell>
          <cell r="F3636" t="str">
            <v>ECI IN</v>
          </cell>
          <cell r="G3636" t="str">
            <v>INE634B01016</v>
          </cell>
          <cell r="H3636">
            <v>13.1947001</v>
          </cell>
          <cell r="I3636" t="str">
            <v>Small Cap</v>
          </cell>
          <cell r="J3636">
            <v>0</v>
          </cell>
        </row>
        <row r="3637">
          <cell r="A3637" t="str">
            <v>INE517D01019</v>
          </cell>
          <cell r="B3637">
            <v>2784</v>
          </cell>
          <cell r="C3637">
            <v>114128</v>
          </cell>
          <cell r="D3637" t="str">
            <v>Konark Synthetic Ltd.</v>
          </cell>
          <cell r="E3637" t="str">
            <v>Textile</v>
          </cell>
          <cell r="F3637" t="str">
            <v>KSY IN</v>
          </cell>
          <cell r="G3637" t="str">
            <v>INE517D01019</v>
          </cell>
          <cell r="H3637">
            <v>20.153759999999998</v>
          </cell>
          <cell r="I3637" t="str">
            <v>Small Cap</v>
          </cell>
          <cell r="J3637">
            <v>0</v>
          </cell>
        </row>
        <row r="3638">
          <cell r="A3638" t="str">
            <v>INE906C01016</v>
          </cell>
          <cell r="B3638">
            <v>5131</v>
          </cell>
          <cell r="C3638">
            <v>119285</v>
          </cell>
          <cell r="D3638" t="str">
            <v>Tarai Foods Ltd.</v>
          </cell>
          <cell r="E3638" t="str">
            <v>Agri</v>
          </cell>
          <cell r="F3638" t="str">
            <v>TRFD IN</v>
          </cell>
          <cell r="G3638" t="str">
            <v>INE906C01016</v>
          </cell>
          <cell r="H3638">
            <v>13.349274360000001</v>
          </cell>
          <cell r="I3638" t="str">
            <v>Small Cap</v>
          </cell>
          <cell r="J3638">
            <v>0</v>
          </cell>
        </row>
        <row r="3639">
          <cell r="A3639" t="str">
            <v>INE492N01022</v>
          </cell>
          <cell r="B3639">
            <v>266</v>
          </cell>
          <cell r="C3639">
            <v>101622</v>
          </cell>
          <cell r="D3639" t="str">
            <v>Amalgamated Electricity Company Ltd.</v>
          </cell>
          <cell r="E3639" t="str">
            <v>Power</v>
          </cell>
          <cell r="F3639" t="str">
            <v>AME IN</v>
          </cell>
          <cell r="G3639" t="str">
            <v>INE492N01022</v>
          </cell>
          <cell r="H3639">
            <v>23.247734976</v>
          </cell>
          <cell r="I3639" t="str">
            <v>Small Cap</v>
          </cell>
          <cell r="J3639">
            <v>0</v>
          </cell>
        </row>
        <row r="3640">
          <cell r="A3640" t="str">
            <v>INE891B01012</v>
          </cell>
          <cell r="B3640">
            <v>1249</v>
          </cell>
          <cell r="C3640">
            <v>111611</v>
          </cell>
          <cell r="D3640" t="str">
            <v>DCM Financial Services Ltd.</v>
          </cell>
          <cell r="E3640" t="str">
            <v>Finance</v>
          </cell>
          <cell r="F3640" t="str">
            <v>DCMFS IN</v>
          </cell>
          <cell r="G3640" t="str">
            <v>INE891B01012</v>
          </cell>
          <cell r="H3640">
            <v>12.987406697999999</v>
          </cell>
          <cell r="I3640" t="str">
            <v>Small Cap</v>
          </cell>
          <cell r="J3640">
            <v>5.93</v>
          </cell>
        </row>
        <row r="3641">
          <cell r="A3641" t="str">
            <v>INE911B01018</v>
          </cell>
          <cell r="B3641">
            <v>5167</v>
          </cell>
          <cell r="C3641">
            <v>101242</v>
          </cell>
          <cell r="D3641" t="str">
            <v>TCI Finance Ltd.</v>
          </cell>
          <cell r="E3641" t="str">
            <v>Finance</v>
          </cell>
          <cell r="F3641" t="str">
            <v>TCIF IN</v>
          </cell>
          <cell r="G3641" t="str">
            <v>INE911B01018</v>
          </cell>
          <cell r="H3641">
            <v>16.566898491</v>
          </cell>
          <cell r="I3641" t="str">
            <v>Small Cap</v>
          </cell>
          <cell r="J3641">
            <v>12.98</v>
          </cell>
        </row>
        <row r="3642">
          <cell r="A3642" t="str">
            <v>INE063601012</v>
          </cell>
          <cell r="B3642">
            <v>1803</v>
          </cell>
          <cell r="C3642">
            <v>295626</v>
          </cell>
          <cell r="D3642" t="str">
            <v>Gian Life Care Ltd.</v>
          </cell>
          <cell r="E3642" t="str">
            <v>Healthcare</v>
          </cell>
          <cell r="F3642" t="str">
            <v>GIAN IN</v>
          </cell>
          <cell r="G3642" t="str">
            <v>INE063601012</v>
          </cell>
          <cell r="H3642">
            <v>17.032490028000002</v>
          </cell>
          <cell r="I3642" t="str">
            <v>Small Cap</v>
          </cell>
          <cell r="J3642">
            <v>0</v>
          </cell>
        </row>
        <row r="3643">
          <cell r="A3643" t="str">
            <v>INE070C01037</v>
          </cell>
          <cell r="B3643">
            <v>1129</v>
          </cell>
          <cell r="C3643">
            <v>132456</v>
          </cell>
          <cell r="D3643" t="str">
            <v>Compuage Infocom Ltd.</v>
          </cell>
          <cell r="E3643" t="str">
            <v>Trading</v>
          </cell>
          <cell r="F3643" t="str">
            <v>CPGI IN</v>
          </cell>
          <cell r="G3643" t="str">
            <v>INE070C01037</v>
          </cell>
          <cell r="H3643">
            <v>16.896308607999998</v>
          </cell>
          <cell r="I3643" t="str">
            <v>Small Cap</v>
          </cell>
          <cell r="J3643">
            <v>1.94</v>
          </cell>
        </row>
        <row r="3644">
          <cell r="A3644" t="str">
            <v>INE410E01015</v>
          </cell>
          <cell r="B3644">
            <v>3366</v>
          </cell>
          <cell r="C3644">
            <v>111401</v>
          </cell>
          <cell r="D3644" t="str">
            <v>Munoth Communication Ltd.</v>
          </cell>
          <cell r="E3644" t="str">
            <v>Trading</v>
          </cell>
          <cell r="F3644" t="str">
            <v>MNTH IN</v>
          </cell>
          <cell r="G3644" t="str">
            <v>INE410E01015</v>
          </cell>
          <cell r="H3644">
            <v>12.833702000000001</v>
          </cell>
          <cell r="I3644" t="str">
            <v>Small Cap</v>
          </cell>
          <cell r="J3644">
            <v>0</v>
          </cell>
        </row>
        <row r="3645">
          <cell r="A3645" t="str">
            <v>INE003F01015</v>
          </cell>
          <cell r="B3645">
            <v>3358</v>
          </cell>
          <cell r="C3645">
            <v>101477</v>
          </cell>
          <cell r="D3645" t="str">
            <v>Muller &amp; Phipps (India) Ltd.</v>
          </cell>
          <cell r="E3645" t="str">
            <v>Trading</v>
          </cell>
          <cell r="F3645" t="str">
            <v>MUPH IN</v>
          </cell>
          <cell r="G3645" t="str">
            <v>INE003F01015</v>
          </cell>
          <cell r="H3645">
            <v>16.45</v>
          </cell>
          <cell r="I3645" t="str">
            <v>Small Cap</v>
          </cell>
          <cell r="J3645">
            <v>0</v>
          </cell>
        </row>
        <row r="3646">
          <cell r="A3646" t="str">
            <v>INE397G01019</v>
          </cell>
          <cell r="B3646">
            <v>1410</v>
          </cell>
          <cell r="C3646">
            <v>131471</v>
          </cell>
          <cell r="D3646" t="str">
            <v>Duke Offshore Ltd.</v>
          </cell>
          <cell r="E3646" t="str">
            <v>Crude Oil</v>
          </cell>
          <cell r="F3646" t="str">
            <v>DKOF IN</v>
          </cell>
          <cell r="G3646" t="str">
            <v>INE397G01019</v>
          </cell>
          <cell r="H3646">
            <v>15.5448044</v>
          </cell>
          <cell r="I3646" t="str">
            <v>Small Cap</v>
          </cell>
          <cell r="J3646">
            <v>0</v>
          </cell>
        </row>
        <row r="3647">
          <cell r="A3647" t="str">
            <v>INE143K01019</v>
          </cell>
          <cell r="B3647">
            <v>5802</v>
          </cell>
          <cell r="C3647">
            <v>218959</v>
          </cell>
          <cell r="D3647" t="str">
            <v>Yunik Managing Advisors Ltd.</v>
          </cell>
          <cell r="E3647" t="str">
            <v>Finance</v>
          </cell>
          <cell r="F3647" t="str">
            <v>ESSEC IN</v>
          </cell>
          <cell r="G3647" t="str">
            <v>INE143K01019</v>
          </cell>
          <cell r="H3647">
            <v>14.816400897999999</v>
          </cell>
          <cell r="I3647" t="str">
            <v>Small Cap</v>
          </cell>
          <cell r="J3647">
            <v>0</v>
          </cell>
        </row>
        <row r="3648">
          <cell r="A3648" t="str">
            <v>INE302F01011</v>
          </cell>
          <cell r="B3648">
            <v>2921</v>
          </cell>
          <cell r="C3648">
            <v>124748</v>
          </cell>
          <cell r="D3648" t="str">
            <v>Link Pharma Chem Ltd.</v>
          </cell>
          <cell r="E3648" t="str">
            <v>Healthcare</v>
          </cell>
          <cell r="F3648" t="str">
            <v>LNPC IN</v>
          </cell>
          <cell r="G3648" t="str">
            <v>INE302F01011</v>
          </cell>
          <cell r="H3648">
            <v>15.981604232</v>
          </cell>
          <cell r="I3648" t="str">
            <v>Small Cap</v>
          </cell>
          <cell r="J3648">
            <v>0</v>
          </cell>
        </row>
        <row r="3649">
          <cell r="A3649" t="str">
            <v>INE610C01014</v>
          </cell>
          <cell r="B3649">
            <v>4062</v>
          </cell>
          <cell r="C3649">
            <v>126662</v>
          </cell>
          <cell r="D3649" t="str">
            <v>Rajdarshan Industries Ltd.</v>
          </cell>
          <cell r="E3649" t="str">
            <v>Mining</v>
          </cell>
          <cell r="F3649" t="str">
            <v>ARE IN</v>
          </cell>
          <cell r="G3649" t="str">
            <v>INE610C01014</v>
          </cell>
          <cell r="H3649">
            <v>14.391429</v>
          </cell>
          <cell r="I3649" t="str">
            <v>Small Cap</v>
          </cell>
          <cell r="J3649">
            <v>46.38</v>
          </cell>
        </row>
        <row r="3650">
          <cell r="A3650" t="str">
            <v>INE193D01019</v>
          </cell>
          <cell r="B3650">
            <v>1356</v>
          </cell>
          <cell r="C3650">
            <v>131553</v>
          </cell>
          <cell r="D3650" t="str">
            <v>Disha Resources Ltd.</v>
          </cell>
          <cell r="E3650" t="str">
            <v>Trading</v>
          </cell>
          <cell r="F3650" t="str">
            <v>DRES IN</v>
          </cell>
          <cell r="G3650" t="str">
            <v>INE193D01019</v>
          </cell>
          <cell r="H3650">
            <v>14.177439</v>
          </cell>
          <cell r="I3650" t="str">
            <v>Small Cap</v>
          </cell>
          <cell r="J3650">
            <v>0</v>
          </cell>
        </row>
        <row r="3651">
          <cell r="A3651" t="str">
            <v>INE923C01011</v>
          </cell>
          <cell r="B3651">
            <v>1121</v>
          </cell>
          <cell r="C3651">
            <v>131210</v>
          </cell>
          <cell r="D3651" t="str">
            <v>Colinz Laboratories Ltd.</v>
          </cell>
          <cell r="E3651" t="str">
            <v>Healthcare</v>
          </cell>
          <cell r="F3651" t="str">
            <v>CLZ IN</v>
          </cell>
          <cell r="G3651" t="str">
            <v>INE923C01011</v>
          </cell>
          <cell r="H3651">
            <v>10.237622399999999</v>
          </cell>
          <cell r="I3651" t="str">
            <v>Small Cap</v>
          </cell>
          <cell r="J3651">
            <v>0</v>
          </cell>
        </row>
        <row r="3652">
          <cell r="A3652" t="str">
            <v>INE398F01019</v>
          </cell>
          <cell r="B3652">
            <v>4927</v>
          </cell>
          <cell r="C3652">
            <v>126500</v>
          </cell>
          <cell r="D3652" t="str">
            <v>Sterling Green Woods Ltd.</v>
          </cell>
          <cell r="E3652" t="str">
            <v>Realty</v>
          </cell>
          <cell r="F3652" t="str">
            <v>SGW IN</v>
          </cell>
          <cell r="G3652" t="str">
            <v>INE398F01019</v>
          </cell>
          <cell r="H3652">
            <v>14.431897952</v>
          </cell>
          <cell r="I3652" t="str">
            <v>Small Cap</v>
          </cell>
          <cell r="J3652">
            <v>0</v>
          </cell>
        </row>
        <row r="3653">
          <cell r="A3653" t="str">
            <v>INE516P01015</v>
          </cell>
          <cell r="B3653">
            <v>4087</v>
          </cell>
          <cell r="C3653">
            <v>267112</v>
          </cell>
          <cell r="D3653" t="str">
            <v>Ramchandra Leasing &amp; Finance Ltd.</v>
          </cell>
          <cell r="E3653" t="str">
            <v>Finance</v>
          </cell>
          <cell r="F3653" t="str">
            <v>RCLF IN</v>
          </cell>
          <cell r="G3653" t="str">
            <v>INE516P01015</v>
          </cell>
          <cell r="H3653">
            <v>22.511279999999999</v>
          </cell>
          <cell r="I3653" t="str">
            <v>Small Cap</v>
          </cell>
          <cell r="J3653">
            <v>0</v>
          </cell>
        </row>
        <row r="3654">
          <cell r="A3654" t="str">
            <v>INE378P01036</v>
          </cell>
          <cell r="B3654">
            <v>3623</v>
          </cell>
          <cell r="C3654">
            <v>267111</v>
          </cell>
          <cell r="D3654" t="str">
            <v>Omansh Enterprises Ltd.</v>
          </cell>
          <cell r="E3654" t="str">
            <v>Trading</v>
          </cell>
          <cell r="F3654" t="str">
            <v>OEL IN</v>
          </cell>
          <cell r="G3654" t="str">
            <v>INE378P01036</v>
          </cell>
          <cell r="H3654">
            <v>158.15520716099999</v>
          </cell>
          <cell r="I3654" t="str">
            <v>Small Cap</v>
          </cell>
          <cell r="J3654">
            <v>0</v>
          </cell>
        </row>
        <row r="3655">
          <cell r="A3655" t="str">
            <v>INE004C01028</v>
          </cell>
          <cell r="B3655">
            <v>1954</v>
          </cell>
          <cell r="C3655">
            <v>114386</v>
          </cell>
          <cell r="D3655" t="str">
            <v>Gujarat Cotex Ltd.</v>
          </cell>
          <cell r="E3655" t="str">
            <v>Trading</v>
          </cell>
          <cell r="F3655" t="str">
            <v>GCTX IN</v>
          </cell>
          <cell r="G3655" t="str">
            <v>INE004C01028</v>
          </cell>
          <cell r="H3655">
            <v>11.950716</v>
          </cell>
          <cell r="I3655" t="str">
            <v>Small Cap</v>
          </cell>
          <cell r="J3655">
            <v>0</v>
          </cell>
        </row>
        <row r="3656">
          <cell r="A3656" t="str">
            <v>INE444D01016</v>
          </cell>
          <cell r="B3656">
            <v>3434</v>
          </cell>
          <cell r="C3656">
            <v>130119</v>
          </cell>
          <cell r="D3656" t="str">
            <v>Natraj Proteins Ltd.</v>
          </cell>
          <cell r="E3656" t="str">
            <v>FMCG</v>
          </cell>
          <cell r="F3656" t="str">
            <v>NTJP IN</v>
          </cell>
          <cell r="G3656" t="str">
            <v>INE444D01016</v>
          </cell>
          <cell r="H3656">
            <v>15.332724000000001</v>
          </cell>
          <cell r="I3656" t="str">
            <v>Small Cap</v>
          </cell>
          <cell r="J3656">
            <v>0</v>
          </cell>
        </row>
        <row r="3657">
          <cell r="A3657" t="str">
            <v>INE240C01028</v>
          </cell>
          <cell r="B3657">
            <v>5473</v>
          </cell>
          <cell r="C3657">
            <v>132398</v>
          </cell>
          <cell r="D3657" t="str">
            <v>Usha Martin Education &amp; Solutions Ltd.</v>
          </cell>
          <cell r="E3657" t="str">
            <v>IT</v>
          </cell>
          <cell r="F3657" t="str">
            <v>UMES IN</v>
          </cell>
          <cell r="G3657" t="str">
            <v>INE240C01028</v>
          </cell>
          <cell r="H3657">
            <v>14.449448617</v>
          </cell>
          <cell r="I3657" t="str">
            <v>Small Cap</v>
          </cell>
          <cell r="J3657">
            <v>5.45</v>
          </cell>
        </row>
        <row r="3658">
          <cell r="A3658" t="str">
            <v>INE333C01013</v>
          </cell>
          <cell r="B3658">
            <v>2277</v>
          </cell>
          <cell r="C3658">
            <v>100202</v>
          </cell>
          <cell r="D3658" t="str">
            <v>India Lease Development Ltd.</v>
          </cell>
          <cell r="E3658" t="str">
            <v>Finance</v>
          </cell>
          <cell r="F3658" t="str">
            <v>ILD IN</v>
          </cell>
          <cell r="G3658" t="str">
            <v>INE333C01013</v>
          </cell>
          <cell r="H3658">
            <v>12.421745895000001</v>
          </cell>
          <cell r="I3658" t="str">
            <v>Small Cap</v>
          </cell>
          <cell r="J3658">
            <v>0</v>
          </cell>
        </row>
        <row r="3659">
          <cell r="A3659" t="str">
            <v>INE0RMR01013</v>
          </cell>
          <cell r="B3659">
            <v>2763</v>
          </cell>
          <cell r="C3659">
            <v>312504</v>
          </cell>
          <cell r="D3659" t="str">
            <v>Kizi Apparels Ltd.</v>
          </cell>
          <cell r="E3659" t="str">
            <v>Textile</v>
          </cell>
          <cell r="F3659" t="str">
            <v>KIZI IN</v>
          </cell>
          <cell r="G3659" t="str">
            <v>INE0RMR01013</v>
          </cell>
          <cell r="H3659">
            <v>13.29264</v>
          </cell>
          <cell r="I3659" t="str">
            <v>Small Cap</v>
          </cell>
          <cell r="J3659">
            <v>0</v>
          </cell>
        </row>
        <row r="3660">
          <cell r="A3660" t="str">
            <v>INE443E01016</v>
          </cell>
          <cell r="B3660">
            <v>4876</v>
          </cell>
          <cell r="C3660">
            <v>121234</v>
          </cell>
          <cell r="D3660" t="str">
            <v>Sri Nachammai Cotton Mills Ltd.</v>
          </cell>
          <cell r="E3660" t="str">
            <v>Textile</v>
          </cell>
          <cell r="F3660" t="str">
            <v>SRNC IN</v>
          </cell>
          <cell r="G3660" t="str">
            <v>INE443E01016</v>
          </cell>
          <cell r="H3660">
            <v>15.2005</v>
          </cell>
          <cell r="I3660" t="str">
            <v>Small Cap</v>
          </cell>
          <cell r="J3660">
            <v>0</v>
          </cell>
        </row>
        <row r="3661">
          <cell r="A3661" t="str">
            <v>INE805Q01028</v>
          </cell>
          <cell r="B3661">
            <v>98</v>
          </cell>
          <cell r="C3661">
            <v>206227</v>
          </cell>
          <cell r="D3661" t="str">
            <v>Adcon Capital Services Ltd.</v>
          </cell>
          <cell r="E3661" t="str">
            <v>Finance</v>
          </cell>
          <cell r="F3661" t="str">
            <v>ADCS IN</v>
          </cell>
          <cell r="G3661" t="str">
            <v>INE805Q01028</v>
          </cell>
          <cell r="H3661">
            <v>12.69469696</v>
          </cell>
          <cell r="I3661" t="str">
            <v>Small Cap</v>
          </cell>
          <cell r="J3661">
            <v>0</v>
          </cell>
        </row>
        <row r="3662">
          <cell r="A3662" t="str">
            <v>INE357P01014</v>
          </cell>
          <cell r="B3662">
            <v>5442</v>
          </cell>
          <cell r="C3662">
            <v>107808</v>
          </cell>
          <cell r="D3662" t="str">
            <v>United Leasing &amp; Industries Ltd.</v>
          </cell>
          <cell r="E3662" t="str">
            <v>Textile</v>
          </cell>
          <cell r="F3662" t="str">
            <v>ULSG IN</v>
          </cell>
          <cell r="G3662" t="str">
            <v>INE357P01014</v>
          </cell>
          <cell r="H3662">
            <v>0</v>
          </cell>
          <cell r="I3662" t="str">
            <v>Small Cap</v>
          </cell>
          <cell r="J3662">
            <v>0</v>
          </cell>
        </row>
        <row r="3663">
          <cell r="A3663" t="str">
            <v>INE803L01016</v>
          </cell>
          <cell r="B3663">
            <v>1710</v>
          </cell>
          <cell r="C3663">
            <v>131911</v>
          </cell>
          <cell r="D3663" t="str">
            <v>Galaxy Agrico Exports Ltd.</v>
          </cell>
          <cell r="E3663" t="str">
            <v>Automobile &amp; Ancillaries</v>
          </cell>
          <cell r="F3663" t="str">
            <v>GAE IN</v>
          </cell>
          <cell r="G3663" t="str">
            <v>INE803L01016</v>
          </cell>
          <cell r="H3663">
            <v>13.084459799999999</v>
          </cell>
          <cell r="I3663" t="str">
            <v>Small Cap</v>
          </cell>
          <cell r="J3663">
            <v>0</v>
          </cell>
        </row>
        <row r="3664">
          <cell r="A3664" t="str">
            <v>INE848D01018</v>
          </cell>
          <cell r="B3664">
            <v>5546</v>
          </cell>
          <cell r="C3664">
            <v>111110</v>
          </cell>
          <cell r="D3664" t="str">
            <v>VB Desai Financial Services Ltd.</v>
          </cell>
          <cell r="E3664" t="str">
            <v>Finance</v>
          </cell>
          <cell r="F3664" t="str">
            <v>VBD IN</v>
          </cell>
          <cell r="G3664" t="str">
            <v>INE848D01018</v>
          </cell>
          <cell r="H3664">
            <v>11.65931675</v>
          </cell>
          <cell r="I3664" t="str">
            <v>Small Cap</v>
          </cell>
          <cell r="J3664">
            <v>0</v>
          </cell>
        </row>
        <row r="3665">
          <cell r="A3665" t="str">
            <v>INE325P01011</v>
          </cell>
          <cell r="B3665">
            <v>4923</v>
          </cell>
          <cell r="C3665">
            <v>248593</v>
          </cell>
          <cell r="D3665" t="str">
            <v>Stellar Capital Services Ltd.</v>
          </cell>
          <cell r="E3665" t="str">
            <v>Finance</v>
          </cell>
          <cell r="F3665" t="str">
            <v>STCS IN</v>
          </cell>
          <cell r="G3665" t="str">
            <v>INE325P01011</v>
          </cell>
          <cell r="H3665">
            <v>14.627439000000001</v>
          </cell>
          <cell r="I3665" t="str">
            <v>Small Cap</v>
          </cell>
          <cell r="J3665">
            <v>0</v>
          </cell>
        </row>
        <row r="3666">
          <cell r="A3666" t="str">
            <v>INE0NPA01011</v>
          </cell>
          <cell r="B3666">
            <v>3765</v>
          </cell>
          <cell r="C3666">
            <v>308919</v>
          </cell>
          <cell r="D3666" t="str">
            <v>Patron Exim Ltd.</v>
          </cell>
          <cell r="E3666" t="str">
            <v>Trading</v>
          </cell>
          <cell r="F3666" t="str">
            <v>PATRON IN</v>
          </cell>
          <cell r="G3666" t="str">
            <v>INE0NPA01011</v>
          </cell>
          <cell r="H3666">
            <v>13.6762</v>
          </cell>
          <cell r="I3666" t="str">
            <v>Small Cap</v>
          </cell>
          <cell r="J3666">
            <v>0</v>
          </cell>
        </row>
        <row r="3667">
          <cell r="A3667" t="str">
            <v>INE203N01015</v>
          </cell>
          <cell r="B3667">
            <v>4694</v>
          </cell>
          <cell r="C3667">
            <v>105515</v>
          </cell>
          <cell r="D3667" t="str">
            <v>Shyamkamal Investments Ltd.</v>
          </cell>
          <cell r="E3667" t="str">
            <v>Finance</v>
          </cell>
          <cell r="F3667" t="str">
            <v>SHMK IN</v>
          </cell>
          <cell r="G3667" t="str">
            <v>INE203N01015</v>
          </cell>
          <cell r="H3667">
            <v>16.359576000000001</v>
          </cell>
          <cell r="I3667" t="str">
            <v>Small Cap</v>
          </cell>
          <cell r="J3667">
            <v>0</v>
          </cell>
        </row>
        <row r="3668">
          <cell r="A3668" t="str">
            <v>INE100C01024</v>
          </cell>
          <cell r="B3668">
            <v>3185</v>
          </cell>
          <cell r="C3668">
            <v>131613</v>
          </cell>
          <cell r="D3668" t="str">
            <v>Meyer Apparel Ltd.</v>
          </cell>
          <cell r="E3668" t="str">
            <v>Textile</v>
          </cell>
          <cell r="F3668" t="str">
            <v>MEYAL IN</v>
          </cell>
          <cell r="G3668" t="str">
            <v>INE100C01024</v>
          </cell>
          <cell r="H3668">
            <v>21.6539082</v>
          </cell>
          <cell r="I3668" t="str">
            <v>Small Cap</v>
          </cell>
          <cell r="J3668">
            <v>0</v>
          </cell>
        </row>
        <row r="3669">
          <cell r="A3669" t="str">
            <v>INE160H01019</v>
          </cell>
          <cell r="B3669">
            <v>3774</v>
          </cell>
          <cell r="C3669">
            <v>132676</v>
          </cell>
          <cell r="D3669" t="str">
            <v>PBA Infrastructure Ltd.</v>
          </cell>
          <cell r="E3669" t="str">
            <v>Infrastructure</v>
          </cell>
          <cell r="F3669" t="str">
            <v>PBAI IN</v>
          </cell>
          <cell r="G3669" t="str">
            <v>INE160H01019</v>
          </cell>
          <cell r="H3669">
            <v>17.577731724</v>
          </cell>
          <cell r="I3669" t="str">
            <v>Small Cap</v>
          </cell>
          <cell r="J3669">
            <v>0</v>
          </cell>
        </row>
        <row r="3670">
          <cell r="A3670" t="str">
            <v>INE185U01035</v>
          </cell>
          <cell r="B3670">
            <v>2684</v>
          </cell>
          <cell r="C3670">
            <v>287268</v>
          </cell>
          <cell r="D3670" t="str">
            <v>KCD Industries India Ltd.</v>
          </cell>
          <cell r="E3670" t="str">
            <v>Trading</v>
          </cell>
          <cell r="F3670" t="str">
            <v>KCDGROUP IN</v>
          </cell>
          <cell r="G3670" t="str">
            <v>INE185U01035</v>
          </cell>
          <cell r="H3670">
            <v>23.568932327999999</v>
          </cell>
          <cell r="I3670" t="str">
            <v>Small Cap</v>
          </cell>
          <cell r="J3670">
            <v>0</v>
          </cell>
        </row>
        <row r="3671">
          <cell r="A3671" t="str">
            <v>INE508N01025</v>
          </cell>
          <cell r="B3671">
            <v>2463</v>
          </cell>
          <cell r="C3671">
            <v>237833</v>
          </cell>
          <cell r="D3671" t="str">
            <v>Jackson Investments Ltd.</v>
          </cell>
          <cell r="E3671" t="str">
            <v>Finance</v>
          </cell>
          <cell r="F3671" t="str">
            <v>JAIL IN</v>
          </cell>
          <cell r="G3671" t="str">
            <v>INE508N01025</v>
          </cell>
          <cell r="H3671">
            <v>15.407526649999999</v>
          </cell>
          <cell r="I3671" t="str">
            <v>Small Cap</v>
          </cell>
          <cell r="J3671">
            <v>0</v>
          </cell>
        </row>
        <row r="3672">
          <cell r="A3672" t="str">
            <v>INE611C01020</v>
          </cell>
          <cell r="B3672">
            <v>2253</v>
          </cell>
          <cell r="C3672">
            <v>113295</v>
          </cell>
          <cell r="D3672" t="str">
            <v>IMEC Services Ltd.</v>
          </cell>
          <cell r="E3672" t="str">
            <v>Trading</v>
          </cell>
          <cell r="F3672" t="str">
            <v>IMEC IN</v>
          </cell>
          <cell r="G3672" t="str">
            <v>INE611C01020</v>
          </cell>
          <cell r="H3672">
            <v>32.338000000000001</v>
          </cell>
          <cell r="I3672" t="str">
            <v>Small Cap</v>
          </cell>
          <cell r="J3672">
            <v>0</v>
          </cell>
        </row>
        <row r="3673">
          <cell r="A3673" t="str">
            <v>INE240B01012</v>
          </cell>
          <cell r="B3673">
            <v>3161</v>
          </cell>
          <cell r="C3673">
            <v>111377</v>
          </cell>
          <cell r="D3673" t="str">
            <v>Mehta Integrated Finance Ltd.</v>
          </cell>
          <cell r="E3673" t="str">
            <v>Finance</v>
          </cell>
          <cell r="F3673" t="str">
            <v>MIF IN</v>
          </cell>
          <cell r="G3673" t="str">
            <v>INE240B01012</v>
          </cell>
          <cell r="H3673">
            <v>0</v>
          </cell>
          <cell r="I3673" t="str">
            <v>Small Cap</v>
          </cell>
          <cell r="J3673">
            <v>0</v>
          </cell>
        </row>
        <row r="3674">
          <cell r="A3674" t="str">
            <v>INE814L01013</v>
          </cell>
          <cell r="B3674">
            <v>3792</v>
          </cell>
          <cell r="C3674">
            <v>121062</v>
          </cell>
          <cell r="D3674" t="str">
            <v>Perfect-Octave Media Projects Ltd.</v>
          </cell>
          <cell r="E3674" t="str">
            <v>Media &amp; Entertainment</v>
          </cell>
          <cell r="F3674" t="str">
            <v>POMP IN</v>
          </cell>
          <cell r="G3674" t="str">
            <v>INE814L01013</v>
          </cell>
          <cell r="H3674">
            <v>14.435241599999999</v>
          </cell>
          <cell r="I3674" t="str">
            <v>Small Cap</v>
          </cell>
          <cell r="J3674">
            <v>0</v>
          </cell>
        </row>
        <row r="3675">
          <cell r="A3675" t="str">
            <v>INE848N01017</v>
          </cell>
          <cell r="B3675">
            <v>1263</v>
          </cell>
          <cell r="C3675">
            <v>243577</v>
          </cell>
          <cell r="D3675" t="str">
            <v>Decillion Finance Ltd.</v>
          </cell>
          <cell r="E3675" t="str">
            <v>Finance</v>
          </cell>
          <cell r="F3675" t="str">
            <v>DEFL IN</v>
          </cell>
          <cell r="G3675" t="str">
            <v>INE848N01017</v>
          </cell>
          <cell r="H3675">
            <v>17.402000000000001</v>
          </cell>
          <cell r="I3675" t="str">
            <v>Small Cap</v>
          </cell>
          <cell r="J3675">
            <v>0</v>
          </cell>
        </row>
        <row r="3676">
          <cell r="A3676" t="str">
            <v>INE979D01011</v>
          </cell>
          <cell r="B3676">
            <v>2843</v>
          </cell>
          <cell r="C3676">
            <v>114240</v>
          </cell>
          <cell r="D3676" t="str">
            <v>Kush Industries Ltd.</v>
          </cell>
          <cell r="E3676" t="str">
            <v>Textile</v>
          </cell>
          <cell r="F3676" t="str">
            <v>SNST IN</v>
          </cell>
          <cell r="G3676" t="str">
            <v>INE979D01011</v>
          </cell>
          <cell r="H3676">
            <v>13.22175</v>
          </cell>
          <cell r="I3676" t="str">
            <v>Small Cap</v>
          </cell>
          <cell r="J3676">
            <v>0</v>
          </cell>
        </row>
        <row r="3677">
          <cell r="A3677" t="str">
            <v>INE042B01012</v>
          </cell>
          <cell r="B3677">
            <v>1925</v>
          </cell>
          <cell r="C3677">
            <v>132315</v>
          </cell>
          <cell r="D3677" t="str">
            <v>Groarc Industries India Ltd.</v>
          </cell>
          <cell r="E3677" t="str">
            <v>IT</v>
          </cell>
          <cell r="F3677" t="str">
            <v>TLYS IN</v>
          </cell>
          <cell r="G3677" t="str">
            <v>INE042B01012</v>
          </cell>
          <cell r="H3677">
            <v>13.487442611000001</v>
          </cell>
          <cell r="I3677" t="str">
            <v>Small Cap</v>
          </cell>
          <cell r="J3677">
            <v>0</v>
          </cell>
        </row>
        <row r="3678">
          <cell r="A3678" t="str">
            <v>IN9623B01058</v>
          </cell>
          <cell r="B3678">
            <v>1681</v>
          </cell>
          <cell r="C3678">
            <v>217890</v>
          </cell>
          <cell r="D3678" t="str">
            <v>Future Enterprises Ltd.-B-DVR</v>
          </cell>
          <cell r="E3678" t="str">
            <v>Miscellaneous</v>
          </cell>
          <cell r="F3678" t="str">
            <v>FEL/B IN</v>
          </cell>
          <cell r="G3678" t="str">
            <v>IN9623B01058</v>
          </cell>
          <cell r="H3678">
            <v>13.78113765</v>
          </cell>
          <cell r="I3678" t="str">
            <v>Small Cap</v>
          </cell>
          <cell r="J3678">
            <v>3.5</v>
          </cell>
        </row>
        <row r="3679">
          <cell r="A3679" t="str">
            <v>INE944C01017</v>
          </cell>
          <cell r="B3679">
            <v>3093</v>
          </cell>
          <cell r="C3679">
            <v>126891</v>
          </cell>
          <cell r="D3679" t="str">
            <v>Market Creators Ltd.</v>
          </cell>
          <cell r="E3679" t="str">
            <v>Finance</v>
          </cell>
          <cell r="F3679" t="str">
            <v>MKC IN</v>
          </cell>
          <cell r="G3679" t="str">
            <v>INE944C01017</v>
          </cell>
          <cell r="H3679">
            <v>16.138500000000001</v>
          </cell>
          <cell r="I3679" t="str">
            <v>Small Cap</v>
          </cell>
          <cell r="J3679">
            <v>0</v>
          </cell>
        </row>
        <row r="3680">
          <cell r="A3680" t="str">
            <v>INE707B01010</v>
          </cell>
          <cell r="B3680">
            <v>4488</v>
          </cell>
          <cell r="C3680">
            <v>114264</v>
          </cell>
          <cell r="D3680" t="str">
            <v>Seasons Textiles Ltd.</v>
          </cell>
          <cell r="E3680" t="str">
            <v>Textile</v>
          </cell>
          <cell r="F3680" t="str">
            <v>ST IN</v>
          </cell>
          <cell r="G3680" t="str">
            <v>INE707B01010</v>
          </cell>
          <cell r="H3680">
            <v>15.070483599999999</v>
          </cell>
          <cell r="I3680" t="str">
            <v>Small Cap</v>
          </cell>
          <cell r="J3680">
            <v>0</v>
          </cell>
        </row>
        <row r="3681">
          <cell r="A3681" t="str">
            <v>INE721D01017</v>
          </cell>
          <cell r="B3681">
            <v>1935</v>
          </cell>
          <cell r="C3681">
            <v>130469</v>
          </cell>
          <cell r="D3681" t="str">
            <v>GSL Securities Ltd.</v>
          </cell>
          <cell r="E3681" t="str">
            <v>Finance</v>
          </cell>
          <cell r="F3681" t="str">
            <v>GSLS IN</v>
          </cell>
          <cell r="G3681" t="str">
            <v>INE721D01017</v>
          </cell>
          <cell r="H3681">
            <v>0</v>
          </cell>
          <cell r="I3681" t="str">
            <v>Small Cap</v>
          </cell>
          <cell r="J3681">
            <v>0</v>
          </cell>
        </row>
        <row r="3682">
          <cell r="A3682" t="str">
            <v>INE0PYT01018</v>
          </cell>
          <cell r="B3682">
            <v>1567</v>
          </cell>
          <cell r="C3682">
            <v>310897</v>
          </cell>
          <cell r="D3682" t="str">
            <v>Euphoria Infotech (India) Ltd.</v>
          </cell>
          <cell r="E3682" t="str">
            <v>IT</v>
          </cell>
          <cell r="F3682" t="str">
            <v>EUPHORIA IN</v>
          </cell>
          <cell r="G3682" t="str">
            <v>INE0PYT01018</v>
          </cell>
          <cell r="H3682">
            <v>0</v>
          </cell>
          <cell r="I3682" t="str">
            <v>Small Cap</v>
          </cell>
          <cell r="J3682">
            <v>0</v>
          </cell>
        </row>
        <row r="3683">
          <cell r="A3683" t="str">
            <v>INE635A01023</v>
          </cell>
          <cell r="B3683">
            <v>4692</v>
          </cell>
          <cell r="C3683">
            <v>117411</v>
          </cell>
          <cell r="D3683" t="str">
            <v>Shyam Telecom Ltd.</v>
          </cell>
          <cell r="E3683" t="str">
            <v>Telecom</v>
          </cell>
          <cell r="F3683" t="str">
            <v>SHY IN</v>
          </cell>
          <cell r="G3683" t="str">
            <v>INE635A01023</v>
          </cell>
          <cell r="H3683">
            <v>15.96959</v>
          </cell>
          <cell r="I3683" t="str">
            <v>Small Cap</v>
          </cell>
          <cell r="J3683">
            <v>14.47</v>
          </cell>
        </row>
        <row r="3684">
          <cell r="A3684" t="str">
            <v>INE661Q01017</v>
          </cell>
          <cell r="B3684">
            <v>5519</v>
          </cell>
          <cell r="C3684">
            <v>272759</v>
          </cell>
          <cell r="D3684" t="str">
            <v>Vani Commercials Ltd.</v>
          </cell>
          <cell r="E3684" t="str">
            <v>Finance</v>
          </cell>
          <cell r="F3684" t="str">
            <v>VANI IN</v>
          </cell>
          <cell r="G3684" t="str">
            <v>INE661Q01017</v>
          </cell>
          <cell r="H3684">
            <v>12.39809472</v>
          </cell>
          <cell r="I3684" t="str">
            <v>Small Cap</v>
          </cell>
          <cell r="J3684">
            <v>0</v>
          </cell>
        </row>
        <row r="3685">
          <cell r="A3685" t="str">
            <v>INE412E01011</v>
          </cell>
          <cell r="B3685">
            <v>3653</v>
          </cell>
          <cell r="C3685">
            <v>131157</v>
          </cell>
          <cell r="D3685" t="str">
            <v>Organic Coatings Ltd.</v>
          </cell>
          <cell r="E3685" t="str">
            <v>Chemicals</v>
          </cell>
          <cell r="F3685" t="str">
            <v>OGCT IN</v>
          </cell>
          <cell r="G3685" t="str">
            <v>INE412E01011</v>
          </cell>
          <cell r="H3685">
            <v>15.390807799999999</v>
          </cell>
          <cell r="I3685" t="str">
            <v>Small Cap</v>
          </cell>
          <cell r="J3685">
            <v>0</v>
          </cell>
        </row>
        <row r="3686">
          <cell r="A3686" t="str">
            <v>INE997C01015</v>
          </cell>
          <cell r="B3686">
            <v>1862</v>
          </cell>
          <cell r="C3686">
            <v>246010</v>
          </cell>
          <cell r="D3686" t="str">
            <v>Goenka Business &amp; Finance Ltd.</v>
          </cell>
          <cell r="E3686" t="str">
            <v>Finance</v>
          </cell>
          <cell r="F3686" t="str">
            <v>GOEN IN</v>
          </cell>
          <cell r="G3686" t="str">
            <v>INE997C01015</v>
          </cell>
          <cell r="H3686">
            <v>12.0770929</v>
          </cell>
          <cell r="I3686" t="str">
            <v>Small Cap</v>
          </cell>
          <cell r="J3686">
            <v>0</v>
          </cell>
        </row>
        <row r="3687">
          <cell r="A3687" t="str">
            <v>INE717D01023</v>
          </cell>
          <cell r="B3687">
            <v>1018</v>
          </cell>
          <cell r="C3687">
            <v>111710</v>
          </cell>
          <cell r="D3687" t="str">
            <v>CFSL Ltd.</v>
          </cell>
          <cell r="E3687" t="str">
            <v>Finance</v>
          </cell>
          <cell r="F3687" t="str">
            <v>CFS IN</v>
          </cell>
          <cell r="G3687" t="str">
            <v>INE717D01023</v>
          </cell>
          <cell r="H3687">
            <v>13.49019</v>
          </cell>
          <cell r="I3687" t="str">
            <v>Small Cap</v>
          </cell>
          <cell r="J3687">
            <v>0</v>
          </cell>
        </row>
        <row r="3688">
          <cell r="A3688" t="str">
            <v>INE929D01016</v>
          </cell>
          <cell r="B3688">
            <v>4057</v>
          </cell>
          <cell r="C3688">
            <v>254949</v>
          </cell>
          <cell r="D3688" t="str">
            <v>Rajasthan Cylinders &amp; Containers Ltd.</v>
          </cell>
          <cell r="E3688" t="str">
            <v>Inds. Gases &amp; Fuels</v>
          </cell>
          <cell r="F3688" t="str">
            <v>RAJC IN</v>
          </cell>
          <cell r="G3688" t="str">
            <v>INE929D01016</v>
          </cell>
          <cell r="H3688">
            <v>0</v>
          </cell>
          <cell r="I3688" t="str">
            <v>Small Cap</v>
          </cell>
          <cell r="J3688">
            <v>0</v>
          </cell>
        </row>
        <row r="3689">
          <cell r="A3689" t="str">
            <v>INE960B01015</v>
          </cell>
          <cell r="B3689">
            <v>4830</v>
          </cell>
          <cell r="C3689">
            <v>131370</v>
          </cell>
          <cell r="D3689" t="str">
            <v>Sparc Electrex Ltd.</v>
          </cell>
          <cell r="E3689" t="str">
            <v>Capital Goods</v>
          </cell>
          <cell r="F3689" t="str">
            <v>SPAR IN</v>
          </cell>
          <cell r="G3689" t="str">
            <v>INE960B01015</v>
          </cell>
          <cell r="H3689">
            <v>12.066052000000001</v>
          </cell>
          <cell r="I3689" t="str">
            <v>Small Cap</v>
          </cell>
          <cell r="J3689">
            <v>0</v>
          </cell>
        </row>
        <row r="3690">
          <cell r="A3690" t="str">
            <v>INE176L01017</v>
          </cell>
          <cell r="B3690">
            <v>1181</v>
          </cell>
          <cell r="C3690">
            <v>273258</v>
          </cell>
          <cell r="D3690" t="str">
            <v>Crane Infrastructure Ltd.</v>
          </cell>
          <cell r="E3690" t="str">
            <v>Infrastructure</v>
          </cell>
          <cell r="F3690" t="str">
            <v>CRAN IN</v>
          </cell>
          <cell r="G3690" t="str">
            <v>INE176L01017</v>
          </cell>
          <cell r="H3690">
            <v>13.035600000000001</v>
          </cell>
          <cell r="I3690" t="str">
            <v>Small Cap</v>
          </cell>
          <cell r="J3690">
            <v>0</v>
          </cell>
        </row>
        <row r="3691">
          <cell r="A3691" t="str">
            <v>INE689J01013</v>
          </cell>
          <cell r="B3691">
            <v>2940</v>
          </cell>
          <cell r="C3691">
            <v>130065</v>
          </cell>
          <cell r="D3691" t="str">
            <v>Lords Ishwar Hotels Ltd.</v>
          </cell>
          <cell r="E3691" t="str">
            <v>Hospitality</v>
          </cell>
          <cell r="F3691" t="str">
            <v>ISBH IN</v>
          </cell>
          <cell r="G3691" t="str">
            <v>INE689J01013</v>
          </cell>
          <cell r="H3691">
            <v>12.88575</v>
          </cell>
          <cell r="I3691" t="str">
            <v>Small Cap</v>
          </cell>
          <cell r="J3691">
            <v>0</v>
          </cell>
        </row>
        <row r="3692">
          <cell r="A3692" t="str">
            <v>INE574D01010</v>
          </cell>
          <cell r="B3692">
            <v>1782</v>
          </cell>
          <cell r="C3692">
            <v>277049</v>
          </cell>
          <cell r="D3692" t="str">
            <v>Genomic Valley Biotech Ltd.</v>
          </cell>
          <cell r="E3692" t="str">
            <v>Agri</v>
          </cell>
          <cell r="F3692" t="str">
            <v>GVBL IN</v>
          </cell>
          <cell r="G3692" t="str">
            <v>INE574D01010</v>
          </cell>
          <cell r="H3692">
            <v>11.91255</v>
          </cell>
          <cell r="I3692" t="str">
            <v>Small Cap</v>
          </cell>
          <cell r="J3692">
            <v>0</v>
          </cell>
        </row>
        <row r="3693">
          <cell r="A3693" t="str">
            <v>INE240T01014</v>
          </cell>
          <cell r="B3693">
            <v>3739</v>
          </cell>
          <cell r="C3693">
            <v>284996</v>
          </cell>
          <cell r="D3693" t="str">
            <v>Parmax Pharma Ltd.</v>
          </cell>
          <cell r="E3693" t="str">
            <v>Healthcare</v>
          </cell>
          <cell r="F3693" t="str">
            <v>PRMXP IN</v>
          </cell>
          <cell r="G3693" t="str">
            <v>INE240T01014</v>
          </cell>
          <cell r="H3693">
            <v>12.7765395</v>
          </cell>
          <cell r="I3693" t="str">
            <v>Small Cap</v>
          </cell>
          <cell r="J3693">
            <v>0</v>
          </cell>
        </row>
        <row r="3694">
          <cell r="A3694" t="str">
            <v>INE234E01027</v>
          </cell>
          <cell r="B3694">
            <v>1364</v>
          </cell>
          <cell r="C3694">
            <v>111636</v>
          </cell>
          <cell r="D3694" t="str">
            <v>DJS Stock &amp; Shares Ltd.</v>
          </cell>
          <cell r="E3694" t="str">
            <v>Finance</v>
          </cell>
          <cell r="F3694" t="str">
            <v>DJSSS IN</v>
          </cell>
          <cell r="G3694" t="str">
            <v>INE234E01027</v>
          </cell>
          <cell r="H3694">
            <v>18.335808</v>
          </cell>
          <cell r="I3694" t="str">
            <v>Small Cap</v>
          </cell>
          <cell r="J3694">
            <v>0</v>
          </cell>
        </row>
        <row r="3695">
          <cell r="A3695" t="str">
            <v>INE340O01021</v>
          </cell>
          <cell r="B3695">
            <v>3295</v>
          </cell>
          <cell r="C3695">
            <v>235330</v>
          </cell>
          <cell r="D3695" t="str">
            <v>Money Masters Leasing &amp; Finance Ltd.</v>
          </cell>
          <cell r="E3695" t="str">
            <v>Finance</v>
          </cell>
          <cell r="F3695" t="str">
            <v>MMLF IN</v>
          </cell>
          <cell r="G3695" t="str">
            <v>INE340O01021</v>
          </cell>
          <cell r="H3695">
            <v>15.55925495</v>
          </cell>
          <cell r="I3695" t="str">
            <v>Small Cap</v>
          </cell>
          <cell r="J3695">
            <v>0</v>
          </cell>
        </row>
        <row r="3696">
          <cell r="A3696" t="str">
            <v>INE395F01023</v>
          </cell>
          <cell r="B3696">
            <v>4922</v>
          </cell>
          <cell r="C3696">
            <v>126071</v>
          </cell>
          <cell r="D3696" t="str">
            <v>Stellant Securities (India) Ltd.</v>
          </cell>
          <cell r="E3696" t="str">
            <v>Finance</v>
          </cell>
          <cell r="F3696" t="str">
            <v>SELD IN</v>
          </cell>
          <cell r="G3696" t="str">
            <v>INE395F01023</v>
          </cell>
          <cell r="H3696">
            <v>54.388255999999998</v>
          </cell>
          <cell r="I3696" t="str">
            <v>Small Cap</v>
          </cell>
          <cell r="J3696">
            <v>0</v>
          </cell>
        </row>
        <row r="3697">
          <cell r="A3697" t="str">
            <v>INE05QJ01015</v>
          </cell>
          <cell r="B3697">
            <v>1815</v>
          </cell>
          <cell r="C3697">
            <v>294572</v>
          </cell>
          <cell r="D3697" t="str">
            <v>GKP Printing &amp; Packaging Ltd.</v>
          </cell>
          <cell r="E3697" t="str">
            <v>FMCG</v>
          </cell>
          <cell r="F3697" t="str">
            <v>GKP IN</v>
          </cell>
          <cell r="G3697" t="str">
            <v>INE05QJ01015</v>
          </cell>
          <cell r="H3697">
            <v>13.155301536</v>
          </cell>
          <cell r="I3697" t="str">
            <v>Small Cap</v>
          </cell>
          <cell r="J3697">
            <v>0</v>
          </cell>
        </row>
        <row r="3698">
          <cell r="A3698" t="str">
            <v>INE682B01023</v>
          </cell>
          <cell r="B3698">
            <v>2395</v>
          </cell>
          <cell r="C3698">
            <v>225000</v>
          </cell>
          <cell r="D3698" t="str">
            <v>Integrated Capital Services Ltd.</v>
          </cell>
          <cell r="E3698" t="str">
            <v>Finance</v>
          </cell>
          <cell r="F3698" t="str">
            <v>INCS IN</v>
          </cell>
          <cell r="G3698" t="str">
            <v>INE682B01023</v>
          </cell>
          <cell r="H3698">
            <v>15.799296</v>
          </cell>
          <cell r="I3698" t="str">
            <v>Small Cap</v>
          </cell>
          <cell r="J3698">
            <v>0</v>
          </cell>
        </row>
        <row r="3699">
          <cell r="A3699" t="str">
            <v>INE177M01013</v>
          </cell>
          <cell r="B3699">
            <v>2398</v>
          </cell>
          <cell r="C3699">
            <v>119606</v>
          </cell>
          <cell r="D3699" t="str">
            <v>Integrated Proteins Ltd.</v>
          </cell>
          <cell r="E3699" t="str">
            <v>Trading</v>
          </cell>
          <cell r="F3699" t="str">
            <v>ITGP IN</v>
          </cell>
          <cell r="G3699" t="str">
            <v>INE177M01013</v>
          </cell>
          <cell r="H3699">
            <v>0</v>
          </cell>
          <cell r="I3699" t="str">
            <v>Small Cap</v>
          </cell>
          <cell r="J3699">
            <v>0</v>
          </cell>
        </row>
        <row r="3700">
          <cell r="A3700" t="str">
            <v>INE540A01017</v>
          </cell>
          <cell r="B3700">
            <v>1967</v>
          </cell>
          <cell r="C3700">
            <v>100174</v>
          </cell>
          <cell r="D3700" t="str">
            <v>Gujarat Lease Financing Ltd.</v>
          </cell>
          <cell r="E3700" t="str">
            <v>Finance</v>
          </cell>
          <cell r="F3700" t="str">
            <v>GLF IN</v>
          </cell>
          <cell r="G3700" t="str">
            <v>INE540A01017</v>
          </cell>
          <cell r="H3700">
            <v>16.194082899000001</v>
          </cell>
          <cell r="I3700" t="str">
            <v>Small Cap</v>
          </cell>
          <cell r="J3700">
            <v>5.91</v>
          </cell>
        </row>
        <row r="3701">
          <cell r="A3701" t="str">
            <v>INE925D01014</v>
          </cell>
          <cell r="B3701">
            <v>1745</v>
          </cell>
          <cell r="C3701">
            <v>109563</v>
          </cell>
          <cell r="D3701" t="str">
            <v>Garware Marine Industries Ltd.</v>
          </cell>
          <cell r="E3701" t="str">
            <v>Textile</v>
          </cell>
          <cell r="F3701" t="str">
            <v>GMI IN</v>
          </cell>
          <cell r="G3701" t="str">
            <v>INE925D01014</v>
          </cell>
          <cell r="H3701">
            <v>16.047290071999999</v>
          </cell>
          <cell r="I3701" t="str">
            <v>Small Cap</v>
          </cell>
          <cell r="J3701">
            <v>0</v>
          </cell>
        </row>
        <row r="3702">
          <cell r="A3702" t="str">
            <v>INE370A01019</v>
          </cell>
          <cell r="B3702">
            <v>3274</v>
          </cell>
          <cell r="C3702">
            <v>109760</v>
          </cell>
          <cell r="D3702" t="str">
            <v>Modern Shares &amp; Stockbrokers Ltd.</v>
          </cell>
          <cell r="E3702" t="str">
            <v>Finance</v>
          </cell>
          <cell r="F3702" t="str">
            <v>MRH IN</v>
          </cell>
          <cell r="G3702" t="str">
            <v>INE370A01019</v>
          </cell>
          <cell r="H3702">
            <v>12.589181875</v>
          </cell>
          <cell r="I3702" t="str">
            <v>Small Cap</v>
          </cell>
          <cell r="J3702">
            <v>0</v>
          </cell>
        </row>
        <row r="3703">
          <cell r="A3703" t="str">
            <v>INE022C01012</v>
          </cell>
          <cell r="B3703">
            <v>1574</v>
          </cell>
          <cell r="C3703">
            <v>121014</v>
          </cell>
          <cell r="D3703" t="str">
            <v>Eurotex Industries And Exports Ltd.</v>
          </cell>
          <cell r="E3703" t="str">
            <v>Textile</v>
          </cell>
          <cell r="F3703" t="str">
            <v>EIE IN</v>
          </cell>
          <cell r="G3703" t="str">
            <v>INE022C01012</v>
          </cell>
          <cell r="H3703">
            <v>13.868536024999999</v>
          </cell>
          <cell r="I3703" t="str">
            <v>Small Cap</v>
          </cell>
          <cell r="J3703">
            <v>14.67</v>
          </cell>
        </row>
        <row r="3704">
          <cell r="A3704" t="str">
            <v>INE427D01011</v>
          </cell>
          <cell r="B3704">
            <v>1880</v>
          </cell>
          <cell r="C3704">
            <v>131360</v>
          </cell>
          <cell r="D3704" t="str">
            <v>Golechha Global Finance Ltd.</v>
          </cell>
          <cell r="E3704" t="str">
            <v>Finance</v>
          </cell>
          <cell r="F3704" t="str">
            <v>GGF IN</v>
          </cell>
          <cell r="G3704" t="str">
            <v>INE427D01011</v>
          </cell>
          <cell r="H3704">
            <v>15.696999999999999</v>
          </cell>
          <cell r="I3704" t="str">
            <v>Small Cap</v>
          </cell>
          <cell r="J3704">
            <v>0</v>
          </cell>
        </row>
        <row r="3705">
          <cell r="A3705" t="str">
            <v>INE001O01029</v>
          </cell>
          <cell r="B3705">
            <v>4218</v>
          </cell>
          <cell r="C3705">
            <v>130251</v>
          </cell>
          <cell r="D3705" t="str">
            <v>RISA International Ltd.</v>
          </cell>
          <cell r="E3705" t="str">
            <v>Trading</v>
          </cell>
          <cell r="F3705" t="str">
            <v>RISL IN</v>
          </cell>
          <cell r="G3705" t="str">
            <v>INE001O01029</v>
          </cell>
          <cell r="H3705">
            <v>10.846017</v>
          </cell>
          <cell r="I3705" t="str">
            <v>Small Cap</v>
          </cell>
          <cell r="J3705">
            <v>0</v>
          </cell>
        </row>
        <row r="3706">
          <cell r="A3706" t="str">
            <v>INE456D01010</v>
          </cell>
          <cell r="B3706">
            <v>4875</v>
          </cell>
          <cell r="C3706">
            <v>121161</v>
          </cell>
          <cell r="D3706" t="str">
            <v>Sri Lakshmi Saraswathi Textiles (Arni) Ltd.</v>
          </cell>
          <cell r="E3706" t="str">
            <v>Textile</v>
          </cell>
          <cell r="F3706" t="str">
            <v>SLKST IN</v>
          </cell>
          <cell r="G3706" t="str">
            <v>INE456D01010</v>
          </cell>
          <cell r="H3706">
            <v>12.49447975</v>
          </cell>
          <cell r="I3706" t="str">
            <v>Small Cap</v>
          </cell>
          <cell r="J3706">
            <v>0</v>
          </cell>
        </row>
        <row r="3707">
          <cell r="A3707" t="str">
            <v>INE0NQ401016</v>
          </cell>
          <cell r="B3707">
            <v>536</v>
          </cell>
          <cell r="C3707">
            <v>311718</v>
          </cell>
          <cell r="D3707" t="str">
            <v>Avax Apparels And Ornaments Ltd.</v>
          </cell>
          <cell r="E3707" t="str">
            <v>Trading</v>
          </cell>
          <cell r="F3707" t="str">
            <v>AVAX IN</v>
          </cell>
          <cell r="G3707" t="str">
            <v>INE0NQ401016</v>
          </cell>
          <cell r="H3707">
            <v>12.5738118</v>
          </cell>
          <cell r="I3707" t="str">
            <v>Small Cap</v>
          </cell>
          <cell r="J3707">
            <v>0</v>
          </cell>
        </row>
        <row r="3708">
          <cell r="A3708" t="str">
            <v>INE905P01028</v>
          </cell>
          <cell r="B3708">
            <v>573</v>
          </cell>
          <cell r="C3708">
            <v>252809</v>
          </cell>
          <cell r="D3708" t="str">
            <v>B.C. Power Controls Ltd.</v>
          </cell>
          <cell r="E3708" t="str">
            <v>Non - Ferrous Metals</v>
          </cell>
          <cell r="F3708" t="str">
            <v>BCPC IN</v>
          </cell>
          <cell r="G3708" t="str">
            <v>INE905P01028</v>
          </cell>
          <cell r="H3708">
            <v>13.7506</v>
          </cell>
          <cell r="I3708" t="str">
            <v>Small Cap</v>
          </cell>
          <cell r="J3708">
            <v>0</v>
          </cell>
        </row>
        <row r="3709">
          <cell r="A3709" t="str">
            <v>INE937K01014</v>
          </cell>
          <cell r="B3709">
            <v>1447</v>
          </cell>
          <cell r="C3709">
            <v>243682</v>
          </cell>
          <cell r="D3709" t="str">
            <v>Econo Trade (India) Ltd.</v>
          </cell>
          <cell r="E3709" t="str">
            <v>Finance</v>
          </cell>
          <cell r="F3709" t="str">
            <v>ECOT IN</v>
          </cell>
          <cell r="G3709" t="str">
            <v>INE937K01014</v>
          </cell>
          <cell r="H3709">
            <v>14.7863034</v>
          </cell>
          <cell r="I3709" t="str">
            <v>Small Cap</v>
          </cell>
          <cell r="J3709">
            <v>0</v>
          </cell>
        </row>
        <row r="3710">
          <cell r="A3710" t="str">
            <v>INE702H01018</v>
          </cell>
          <cell r="B3710">
            <v>2466</v>
          </cell>
          <cell r="C3710">
            <v>132825</v>
          </cell>
          <cell r="D3710" t="str">
            <v>Jagjanani Textiles Ltd.</v>
          </cell>
          <cell r="E3710" t="str">
            <v>Textile</v>
          </cell>
          <cell r="F3710" t="str">
            <v>JAGT IN</v>
          </cell>
          <cell r="G3710" t="str">
            <v>INE702H01018</v>
          </cell>
          <cell r="H3710">
            <v>8.8140000000000001</v>
          </cell>
          <cell r="I3710" t="str">
            <v>Small Cap</v>
          </cell>
          <cell r="J3710">
            <v>0</v>
          </cell>
        </row>
        <row r="3711">
          <cell r="A3711" t="str">
            <v>INE190D01015</v>
          </cell>
          <cell r="B3711">
            <v>389</v>
          </cell>
          <cell r="C3711">
            <v>131017</v>
          </cell>
          <cell r="D3711" t="str">
            <v>ArihantS Securities Ltd.</v>
          </cell>
          <cell r="E3711" t="str">
            <v>Finance</v>
          </cell>
          <cell r="F3711" t="str">
            <v>ARSC IN</v>
          </cell>
          <cell r="G3711" t="str">
            <v>INE190D01015</v>
          </cell>
          <cell r="H3711">
            <v>11.94</v>
          </cell>
          <cell r="I3711" t="str">
            <v>Small Cap</v>
          </cell>
          <cell r="J3711">
            <v>0</v>
          </cell>
        </row>
        <row r="3712">
          <cell r="A3712" t="str">
            <v>INE01GZ01011</v>
          </cell>
          <cell r="B3712">
            <v>1027</v>
          </cell>
          <cell r="C3712">
            <v>294986</v>
          </cell>
          <cell r="D3712" t="str">
            <v>Chandni Machines Ltd.</v>
          </cell>
          <cell r="E3712" t="str">
            <v>Retailing</v>
          </cell>
          <cell r="F3712" t="str">
            <v>CHANMACH IN</v>
          </cell>
          <cell r="G3712" t="str">
            <v>INE01GZ01011</v>
          </cell>
          <cell r="H3712">
            <v>10.579525373999999</v>
          </cell>
          <cell r="I3712" t="str">
            <v>Small Cap</v>
          </cell>
          <cell r="J3712">
            <v>0</v>
          </cell>
        </row>
        <row r="3713">
          <cell r="A3713" t="str">
            <v>INE0MKO01015</v>
          </cell>
          <cell r="B3713">
            <v>4147</v>
          </cell>
          <cell r="C3713">
            <v>307145</v>
          </cell>
          <cell r="D3713" t="str">
            <v>Reetech International Ltd.</v>
          </cell>
          <cell r="E3713" t="str">
            <v>Trading</v>
          </cell>
          <cell r="F3713" t="str">
            <v>REETECH IN</v>
          </cell>
          <cell r="G3713" t="str">
            <v>INE0MKO01015</v>
          </cell>
          <cell r="H3713">
            <v>11.6456605</v>
          </cell>
          <cell r="I3713" t="str">
            <v>Small Cap</v>
          </cell>
          <cell r="J3713">
            <v>0</v>
          </cell>
        </row>
        <row r="3714">
          <cell r="A3714" t="str">
            <v>INE844D01017</v>
          </cell>
          <cell r="B3714">
            <v>3252</v>
          </cell>
          <cell r="C3714">
            <v>123782</v>
          </cell>
          <cell r="D3714" t="str">
            <v>Mitshi India Ltd.</v>
          </cell>
          <cell r="E3714" t="str">
            <v>Trading</v>
          </cell>
          <cell r="F3714" t="str">
            <v>MITSHI IN</v>
          </cell>
          <cell r="G3714" t="str">
            <v>INE844D01017</v>
          </cell>
          <cell r="H3714">
            <v>13.059200000000001</v>
          </cell>
          <cell r="I3714" t="str">
            <v>Small Cap</v>
          </cell>
          <cell r="J3714">
            <v>0</v>
          </cell>
        </row>
        <row r="3715">
          <cell r="A3715" t="str">
            <v>INE181U01018</v>
          </cell>
          <cell r="B3715">
            <v>1096</v>
          </cell>
          <cell r="C3715">
            <v>268011</v>
          </cell>
          <cell r="D3715" t="str">
            <v>Classic Filaments Ltd.</v>
          </cell>
          <cell r="E3715" t="str">
            <v>Textile</v>
          </cell>
          <cell r="F3715" t="str">
            <v>CLSFL IN</v>
          </cell>
          <cell r="G3715" t="str">
            <v>INE181U01018</v>
          </cell>
          <cell r="H3715">
            <v>14.011798199999999</v>
          </cell>
          <cell r="I3715" t="str">
            <v>Small Cap</v>
          </cell>
          <cell r="J3715">
            <v>0</v>
          </cell>
        </row>
        <row r="3716">
          <cell r="A3716" t="str">
            <v>INE948Q01018</v>
          </cell>
          <cell r="B3716">
            <v>685</v>
          </cell>
          <cell r="C3716">
            <v>275120</v>
          </cell>
          <cell r="D3716" t="str">
            <v>BFL Asset Finvest Ltd.</v>
          </cell>
          <cell r="E3716" t="str">
            <v>Finance</v>
          </cell>
          <cell r="F3716" t="str">
            <v>BFLAFL IN</v>
          </cell>
          <cell r="G3716" t="str">
            <v>INE948Q01018</v>
          </cell>
          <cell r="H3716">
            <v>13.560451499999999</v>
          </cell>
          <cell r="I3716" t="str">
            <v>Small Cap</v>
          </cell>
          <cell r="J3716">
            <v>0</v>
          </cell>
        </row>
        <row r="3717">
          <cell r="A3717" t="str">
            <v>INE0BDU01028</v>
          </cell>
          <cell r="B3717">
            <v>4239</v>
          </cell>
          <cell r="C3717">
            <v>296535</v>
          </cell>
          <cell r="D3717" t="str">
            <v>RO Jewels Ltd.</v>
          </cell>
          <cell r="E3717" t="str">
            <v>Trading</v>
          </cell>
          <cell r="F3717" t="str">
            <v>ROJL IN</v>
          </cell>
          <cell r="G3717" t="str">
            <v>INE0BDU01028</v>
          </cell>
          <cell r="H3717">
            <v>10.89643968</v>
          </cell>
          <cell r="I3717" t="str">
            <v>Small Cap</v>
          </cell>
          <cell r="J3717">
            <v>0</v>
          </cell>
        </row>
        <row r="3718">
          <cell r="A3718" t="str">
            <v>INE092E01011</v>
          </cell>
          <cell r="B3718">
            <v>2631</v>
          </cell>
          <cell r="C3718">
            <v>121054</v>
          </cell>
          <cell r="D3718" t="str">
            <v>Kakatiya Textiles Ltd.</v>
          </cell>
          <cell r="E3718" t="str">
            <v>Textile</v>
          </cell>
          <cell r="F3718" t="str">
            <v>KTX IN</v>
          </cell>
          <cell r="G3718" t="str">
            <v>INE092E01011</v>
          </cell>
          <cell r="H3718">
            <v>10.017474399999999</v>
          </cell>
          <cell r="I3718" t="str">
            <v>Small Cap</v>
          </cell>
          <cell r="J3718">
            <v>0</v>
          </cell>
        </row>
        <row r="3719">
          <cell r="A3719" t="str">
            <v>INE0ID001024</v>
          </cell>
          <cell r="B3719">
            <v>5563</v>
          </cell>
          <cell r="C3719">
            <v>306038</v>
          </cell>
          <cell r="D3719" t="str">
            <v>Veerkrupa Jewellers Ltd.</v>
          </cell>
          <cell r="E3719" t="str">
            <v>Trading</v>
          </cell>
          <cell r="F3719" t="str">
            <v>VEERKRUP IN</v>
          </cell>
          <cell r="G3719" t="str">
            <v>INE0ID001024</v>
          </cell>
          <cell r="H3719">
            <v>12.318938102000001</v>
          </cell>
          <cell r="I3719" t="str">
            <v>Small Cap</v>
          </cell>
          <cell r="J3719">
            <v>0</v>
          </cell>
        </row>
        <row r="3720">
          <cell r="A3720" t="str">
            <v>INE836C01015</v>
          </cell>
          <cell r="B3720">
            <v>1672</v>
          </cell>
          <cell r="C3720">
            <v>267549</v>
          </cell>
          <cell r="D3720" t="str">
            <v>Fruition Venture Ltd.</v>
          </cell>
          <cell r="E3720" t="str">
            <v>Finance</v>
          </cell>
          <cell r="F3720" t="str">
            <v>FRUV IN</v>
          </cell>
          <cell r="G3720" t="str">
            <v>INE836C01015</v>
          </cell>
          <cell r="H3720">
            <v>13.82</v>
          </cell>
          <cell r="I3720" t="str">
            <v>Small Cap</v>
          </cell>
          <cell r="J3720">
            <v>0</v>
          </cell>
        </row>
        <row r="3721">
          <cell r="A3721" t="str">
            <v>INE525B01016</v>
          </cell>
          <cell r="B3721">
            <v>2022</v>
          </cell>
          <cell r="C3721">
            <v>109073</v>
          </cell>
          <cell r="D3721" t="str">
            <v>Hathway Bhawani Cabletel &amp; Datacom Ltd.</v>
          </cell>
          <cell r="E3721" t="str">
            <v>Media &amp; Entertainment</v>
          </cell>
          <cell r="F3721" t="str">
            <v>7HVN IN</v>
          </cell>
          <cell r="G3721" t="str">
            <v>INE525B01016</v>
          </cell>
          <cell r="H3721">
            <v>12.725099999999999</v>
          </cell>
          <cell r="I3721" t="str">
            <v>Small Cap</v>
          </cell>
          <cell r="J3721">
            <v>0</v>
          </cell>
        </row>
        <row r="3722">
          <cell r="A3722" t="str">
            <v>INE784B01035</v>
          </cell>
          <cell r="B3722">
            <v>5759</v>
          </cell>
          <cell r="C3722">
            <v>114348</v>
          </cell>
          <cell r="D3722" t="str">
            <v>Winsome Yarns Ltd.</v>
          </cell>
          <cell r="E3722" t="str">
            <v>Textile</v>
          </cell>
          <cell r="F3722" t="str">
            <v>WSY IN</v>
          </cell>
          <cell r="G3722" t="str">
            <v>INE784B01035</v>
          </cell>
          <cell r="H3722">
            <v>15.131347006</v>
          </cell>
          <cell r="I3722" t="str">
            <v>Small Cap</v>
          </cell>
          <cell r="J3722">
            <v>2.14</v>
          </cell>
        </row>
        <row r="3723">
          <cell r="A3723" t="str">
            <v>INE831C01016</v>
          </cell>
          <cell r="B3723">
            <v>443</v>
          </cell>
          <cell r="C3723">
            <v>130429</v>
          </cell>
          <cell r="D3723" t="str">
            <v>Ashish Polyplast Ltd.</v>
          </cell>
          <cell r="E3723" t="str">
            <v>Plastic Products</v>
          </cell>
          <cell r="F3723" t="str">
            <v>ASPLY IN</v>
          </cell>
          <cell r="G3723" t="str">
            <v>INE831C01016</v>
          </cell>
          <cell r="H3723">
            <v>12.70665</v>
          </cell>
          <cell r="I3723" t="str">
            <v>Small Cap</v>
          </cell>
          <cell r="J3723">
            <v>0</v>
          </cell>
        </row>
        <row r="3724">
          <cell r="A3724" t="str">
            <v>INE334E01017</v>
          </cell>
          <cell r="B3724">
            <v>5547</v>
          </cell>
          <cell r="C3724">
            <v>275818</v>
          </cell>
          <cell r="D3724" t="str">
            <v>VB Industries Ltd.</v>
          </cell>
          <cell r="E3724" t="str">
            <v>Finance</v>
          </cell>
          <cell r="F3724" t="str">
            <v>VBIN IN</v>
          </cell>
          <cell r="G3724" t="str">
            <v>INE334E01017</v>
          </cell>
          <cell r="H3724">
            <v>12.6098479</v>
          </cell>
          <cell r="I3724" t="str">
            <v>Small Cap</v>
          </cell>
          <cell r="J3724">
            <v>0</v>
          </cell>
        </row>
        <row r="3725">
          <cell r="A3725" t="str">
            <v>INE508J01015</v>
          </cell>
          <cell r="B3725">
            <v>679</v>
          </cell>
          <cell r="C3725">
            <v>131582</v>
          </cell>
          <cell r="D3725" t="str">
            <v>Beryl Securities Ltd.</v>
          </cell>
          <cell r="E3725" t="str">
            <v>Finance</v>
          </cell>
          <cell r="F3725" t="str">
            <v>BRLS IN</v>
          </cell>
          <cell r="G3725" t="str">
            <v>INE508J01015</v>
          </cell>
          <cell r="H3725">
            <v>0</v>
          </cell>
          <cell r="I3725" t="str">
            <v>Small Cap</v>
          </cell>
          <cell r="J3725">
            <v>0</v>
          </cell>
        </row>
        <row r="3726">
          <cell r="A3726" t="str">
            <v>INE630N01019</v>
          </cell>
          <cell r="B3726">
            <v>3455</v>
          </cell>
          <cell r="C3726">
            <v>119506</v>
          </cell>
          <cell r="D3726" t="str">
            <v>NCC Blue Water Products Ltd.</v>
          </cell>
          <cell r="E3726" t="str">
            <v>Agri</v>
          </cell>
          <cell r="F3726" t="str">
            <v>NBWP IN</v>
          </cell>
          <cell r="G3726" t="str">
            <v>INE630N01019</v>
          </cell>
          <cell r="H3726">
            <v>0</v>
          </cell>
          <cell r="I3726" t="str">
            <v>Small Cap</v>
          </cell>
          <cell r="J3726">
            <v>0</v>
          </cell>
        </row>
        <row r="3727">
          <cell r="A3727" t="str">
            <v>INE213U01019</v>
          </cell>
          <cell r="B3727">
            <v>2856</v>
          </cell>
          <cell r="C3727">
            <v>282337</v>
          </cell>
          <cell r="D3727" t="str">
            <v>Ladam Affordable Housing Ltd.</v>
          </cell>
          <cell r="E3727" t="str">
            <v>Finance</v>
          </cell>
          <cell r="F3727" t="str">
            <v>LADAFF IN</v>
          </cell>
          <cell r="G3727" t="str">
            <v>INE213U01019</v>
          </cell>
          <cell r="H3727">
            <v>13.600317799999999</v>
          </cell>
          <cell r="I3727" t="str">
            <v>Small Cap</v>
          </cell>
          <cell r="J3727">
            <v>0</v>
          </cell>
        </row>
        <row r="3728">
          <cell r="A3728" t="str">
            <v>INE224C01014</v>
          </cell>
          <cell r="B3728">
            <v>2257</v>
          </cell>
          <cell r="C3728">
            <v>131672</v>
          </cell>
          <cell r="D3728" t="str">
            <v>Inani Securities Ltd.</v>
          </cell>
          <cell r="E3728" t="str">
            <v>Finance</v>
          </cell>
          <cell r="F3728" t="str">
            <v>INS IN</v>
          </cell>
          <cell r="G3728" t="str">
            <v>INE224C01014</v>
          </cell>
          <cell r="H3728">
            <v>0</v>
          </cell>
          <cell r="I3728" t="str">
            <v>Small Cap</v>
          </cell>
          <cell r="J3728">
            <v>0</v>
          </cell>
        </row>
        <row r="3729">
          <cell r="A3729" t="str">
            <v>INE660B01011</v>
          </cell>
          <cell r="B3729">
            <v>986</v>
          </cell>
          <cell r="C3729">
            <v>131158</v>
          </cell>
          <cell r="D3729" t="str">
            <v>Catvision Ltd.</v>
          </cell>
          <cell r="E3729" t="str">
            <v>Consumer Durables</v>
          </cell>
          <cell r="F3729" t="str">
            <v>CATV IN</v>
          </cell>
          <cell r="G3729" t="str">
            <v>INE660B01011</v>
          </cell>
          <cell r="H3729">
            <v>12.472383199999999</v>
          </cell>
          <cell r="I3729" t="str">
            <v>Small Cap</v>
          </cell>
          <cell r="J3729">
            <v>0</v>
          </cell>
        </row>
        <row r="3730">
          <cell r="A3730" t="str">
            <v>INE319N01019</v>
          </cell>
          <cell r="B3730">
            <v>2318</v>
          </cell>
          <cell r="C3730">
            <v>124458</v>
          </cell>
          <cell r="D3730" t="str">
            <v>Indo Euro Indchem Ltd.</v>
          </cell>
          <cell r="E3730" t="str">
            <v>Trading</v>
          </cell>
          <cell r="F3730" t="str">
            <v>IEIC IN</v>
          </cell>
          <cell r="G3730" t="str">
            <v>INE319N01019</v>
          </cell>
          <cell r="H3730">
            <v>11.300015999999999</v>
          </cell>
          <cell r="I3730" t="str">
            <v>Small Cap</v>
          </cell>
          <cell r="J3730">
            <v>0</v>
          </cell>
        </row>
        <row r="3731">
          <cell r="A3731" t="str">
            <v>INE401C01018</v>
          </cell>
          <cell r="B3731">
            <v>3191</v>
          </cell>
          <cell r="C3731">
            <v>100277</v>
          </cell>
          <cell r="D3731" t="str">
            <v>Mid India Industries Ltd.</v>
          </cell>
          <cell r="E3731" t="str">
            <v>Textile</v>
          </cell>
          <cell r="F3731" t="str">
            <v>MIS IN</v>
          </cell>
          <cell r="G3731" t="str">
            <v>INE401C01018</v>
          </cell>
          <cell r="H3731">
            <v>13.969099999999999</v>
          </cell>
          <cell r="I3731" t="str">
            <v>Small Cap</v>
          </cell>
          <cell r="J3731">
            <v>0</v>
          </cell>
        </row>
        <row r="3732">
          <cell r="A3732" t="str">
            <v>INE663P01015</v>
          </cell>
          <cell r="B3732">
            <v>170</v>
          </cell>
          <cell r="C3732">
            <v>256591</v>
          </cell>
          <cell r="D3732" t="str">
            <v>AF Enterprises Ltd.</v>
          </cell>
          <cell r="E3732" t="str">
            <v>Finance</v>
          </cell>
          <cell r="F3732" t="str">
            <v>AFEL IN</v>
          </cell>
          <cell r="G3732" t="str">
            <v>INE663P01015</v>
          </cell>
          <cell r="H3732">
            <v>9.9501133799999995</v>
          </cell>
          <cell r="I3732" t="str">
            <v>Small Cap</v>
          </cell>
          <cell r="J3732">
            <v>0</v>
          </cell>
        </row>
        <row r="3733">
          <cell r="A3733" t="str">
            <v>INE367E01033</v>
          </cell>
          <cell r="B3733">
            <v>4373</v>
          </cell>
          <cell r="C3733">
            <v>109423</v>
          </cell>
          <cell r="D3733" t="str">
            <v>Sanathnagar Enterprises Ltd.</v>
          </cell>
          <cell r="E3733" t="str">
            <v>Realty</v>
          </cell>
          <cell r="F3733" t="str">
            <v>SNEL IN</v>
          </cell>
          <cell r="G3733" t="str">
            <v>INE367E01033</v>
          </cell>
          <cell r="H3733">
            <v>11.5794</v>
          </cell>
          <cell r="I3733" t="str">
            <v>Small Cap</v>
          </cell>
          <cell r="J3733">
            <v>0</v>
          </cell>
        </row>
        <row r="3734">
          <cell r="A3734" t="str">
            <v>INE639C01013</v>
          </cell>
          <cell r="B3734">
            <v>4050</v>
          </cell>
          <cell r="C3734">
            <v>130111</v>
          </cell>
          <cell r="D3734" t="str">
            <v>Raj Packaging Industries Ltd.</v>
          </cell>
          <cell r="E3734" t="str">
            <v>Plastic Products</v>
          </cell>
          <cell r="F3734" t="str">
            <v>RJPI IN</v>
          </cell>
          <cell r="G3734" t="str">
            <v>INE639C01013</v>
          </cell>
          <cell r="H3734">
            <v>12.30633675</v>
          </cell>
          <cell r="I3734" t="str">
            <v>Small Cap</v>
          </cell>
          <cell r="J3734">
            <v>0</v>
          </cell>
        </row>
        <row r="3735">
          <cell r="A3735" t="str">
            <v>INE191N01012</v>
          </cell>
          <cell r="B3735">
            <v>226</v>
          </cell>
          <cell r="C3735">
            <v>111463</v>
          </cell>
          <cell r="D3735" t="str">
            <v>Alexander Stamps And Coin Ltd.</v>
          </cell>
          <cell r="E3735" t="str">
            <v>Finance</v>
          </cell>
          <cell r="F3735" t="str">
            <v>ALEXSC IN</v>
          </cell>
          <cell r="G3735" t="str">
            <v>INE191N01012</v>
          </cell>
          <cell r="H3735">
            <v>10.354944</v>
          </cell>
          <cell r="I3735" t="str">
            <v>Small Cap</v>
          </cell>
          <cell r="J3735">
            <v>0</v>
          </cell>
        </row>
        <row r="3736">
          <cell r="A3736" t="str">
            <v>INE400N01017</v>
          </cell>
          <cell r="B3736">
            <v>4619</v>
          </cell>
          <cell r="C3736">
            <v>130797</v>
          </cell>
          <cell r="D3736" t="str">
            <v>Shree Ganesh Elastoplast Ltd.</v>
          </cell>
          <cell r="E3736" t="str">
            <v>Trading</v>
          </cell>
          <cell r="F3736" t="str">
            <v>MGP IN</v>
          </cell>
          <cell r="G3736" t="str">
            <v>INE400N01017</v>
          </cell>
          <cell r="H3736">
            <v>9.2048459999999999</v>
          </cell>
          <cell r="I3736" t="str">
            <v>Small Cap</v>
          </cell>
          <cell r="J3736">
            <v>0</v>
          </cell>
        </row>
        <row r="3737">
          <cell r="A3737" t="str">
            <v>INE406N01014</v>
          </cell>
          <cell r="B3737">
            <v>5058</v>
          </cell>
          <cell r="C3737">
            <v>103624</v>
          </cell>
          <cell r="D3737" t="str">
            <v>Svaraj Trading &amp; Agencies Ltd.</v>
          </cell>
          <cell r="E3737" t="str">
            <v>Finance</v>
          </cell>
          <cell r="F3737" t="str">
            <v>SVRT IN</v>
          </cell>
          <cell r="G3737" t="str">
            <v>INE406N01014</v>
          </cell>
          <cell r="H3737">
            <v>13.334</v>
          </cell>
          <cell r="I3737" t="str">
            <v>Small Cap</v>
          </cell>
          <cell r="J3737">
            <v>0</v>
          </cell>
        </row>
        <row r="3738">
          <cell r="A3738" t="str">
            <v>INE735C01027</v>
          </cell>
          <cell r="B3738">
            <v>298</v>
          </cell>
          <cell r="C3738">
            <v>131991</v>
          </cell>
          <cell r="D3738" t="str">
            <v>Amraworld Agrico Ltd.</v>
          </cell>
          <cell r="E3738" t="str">
            <v>Trading</v>
          </cell>
          <cell r="F3738" t="str">
            <v>GNS IN</v>
          </cell>
          <cell r="G3738" t="str">
            <v>INE735C01027</v>
          </cell>
          <cell r="H3738">
            <v>10.827</v>
          </cell>
          <cell r="I3738" t="str">
            <v>Small Cap</v>
          </cell>
          <cell r="J3738">
            <v>0</v>
          </cell>
        </row>
        <row r="3739">
          <cell r="A3739" t="str">
            <v>INE991A01020</v>
          </cell>
          <cell r="B3739">
            <v>286</v>
          </cell>
          <cell r="C3739">
            <v>113117</v>
          </cell>
          <cell r="D3739" t="str">
            <v>Amforge Industries Ltd.</v>
          </cell>
          <cell r="E3739" t="str">
            <v>Trading</v>
          </cell>
          <cell r="F3739" t="str">
            <v>AMFG IN</v>
          </cell>
          <cell r="G3739" t="str">
            <v>INE991A01020</v>
          </cell>
          <cell r="H3739">
            <v>14.185791031999999</v>
          </cell>
          <cell r="I3739" t="str">
            <v>Small Cap</v>
          </cell>
          <cell r="J3739">
            <v>0</v>
          </cell>
        </row>
        <row r="3740">
          <cell r="A3740" t="str">
            <v>INE821D01031</v>
          </cell>
          <cell r="B3740">
            <v>4096</v>
          </cell>
          <cell r="C3740">
            <v>131228</v>
          </cell>
          <cell r="D3740" t="str">
            <v>Rander Corporation Ltd.</v>
          </cell>
          <cell r="E3740" t="str">
            <v>Realty</v>
          </cell>
          <cell r="F3740" t="str">
            <v>RFL IN</v>
          </cell>
          <cell r="G3740" t="str">
            <v>INE821D01031</v>
          </cell>
          <cell r="H3740">
            <v>15.779023</v>
          </cell>
          <cell r="I3740" t="str">
            <v>Small Cap</v>
          </cell>
          <cell r="J3740">
            <v>0</v>
          </cell>
        </row>
        <row r="3741">
          <cell r="A3741" t="str">
            <v>INE919T01013</v>
          </cell>
          <cell r="B3741">
            <v>2538</v>
          </cell>
          <cell r="C3741">
            <v>245366</v>
          </cell>
          <cell r="D3741" t="str">
            <v>Jindal Leasefin Ltd.</v>
          </cell>
          <cell r="E3741" t="str">
            <v>Finance</v>
          </cell>
          <cell r="F3741" t="str">
            <v>JLL IN</v>
          </cell>
          <cell r="G3741" t="str">
            <v>INE919T01013</v>
          </cell>
          <cell r="H3741">
            <v>12.4688816</v>
          </cell>
          <cell r="I3741" t="str">
            <v>Small Cap</v>
          </cell>
          <cell r="J3741">
            <v>0</v>
          </cell>
        </row>
        <row r="3742">
          <cell r="A3742" t="str">
            <v>INE425E01013</v>
          </cell>
          <cell r="B3742">
            <v>4081</v>
          </cell>
          <cell r="C3742">
            <v>100357</v>
          </cell>
          <cell r="D3742" t="str">
            <v>Rama Paper Mills Ltd.</v>
          </cell>
          <cell r="E3742" t="str">
            <v>Paper</v>
          </cell>
          <cell r="F3742" t="str">
            <v>RMPM IN</v>
          </cell>
          <cell r="G3742" t="str">
            <v>INE425E01013</v>
          </cell>
          <cell r="H3742">
            <v>10.901818823999999</v>
          </cell>
          <cell r="I3742" t="str">
            <v>Small Cap</v>
          </cell>
          <cell r="J3742">
            <v>0</v>
          </cell>
        </row>
        <row r="3743">
          <cell r="A3743" t="str">
            <v>INE560T01015</v>
          </cell>
          <cell r="B3743">
            <v>5544</v>
          </cell>
          <cell r="C3743">
            <v>296176</v>
          </cell>
          <cell r="D3743" t="str">
            <v>Vaxfab Enterprises Ltd.</v>
          </cell>
          <cell r="E3743" t="str">
            <v>Trading</v>
          </cell>
          <cell r="F3743" t="str">
            <v>VELTD IN</v>
          </cell>
          <cell r="G3743" t="str">
            <v>INE560T01015</v>
          </cell>
          <cell r="H3743">
            <v>25.3596</v>
          </cell>
          <cell r="I3743" t="str">
            <v>Small Cap</v>
          </cell>
          <cell r="J3743">
            <v>0</v>
          </cell>
        </row>
        <row r="3744">
          <cell r="A3744" t="str">
            <v>INE283D01018</v>
          </cell>
          <cell r="B3744">
            <v>318</v>
          </cell>
          <cell r="C3744">
            <v>131878</v>
          </cell>
          <cell r="D3744" t="str">
            <v>Anjani Finance Ltd.</v>
          </cell>
          <cell r="E3744" t="str">
            <v>Finance</v>
          </cell>
          <cell r="F3744" t="str">
            <v>ANJF IN</v>
          </cell>
          <cell r="G3744" t="str">
            <v>INE283D01018</v>
          </cell>
          <cell r="H3744">
            <v>11.3300661</v>
          </cell>
          <cell r="I3744" t="str">
            <v>Small Cap</v>
          </cell>
          <cell r="J3744">
            <v>0</v>
          </cell>
        </row>
        <row r="3745">
          <cell r="A3745" t="str">
            <v>INE033E01015</v>
          </cell>
          <cell r="B3745">
            <v>3190</v>
          </cell>
          <cell r="C3745">
            <v>126251</v>
          </cell>
          <cell r="D3745" t="str">
            <v>Mid East Portfolio Management Ltd.</v>
          </cell>
          <cell r="E3745" t="str">
            <v>Finance</v>
          </cell>
          <cell r="F3745" t="str">
            <v>MEP IN</v>
          </cell>
          <cell r="G3745" t="str">
            <v>INE033E01015</v>
          </cell>
          <cell r="H3745">
            <v>12.071999999999999</v>
          </cell>
          <cell r="I3745" t="str">
            <v>Small Cap</v>
          </cell>
          <cell r="J3745">
            <v>0</v>
          </cell>
        </row>
        <row r="3746">
          <cell r="A3746" t="str">
            <v>INE095C01018</v>
          </cell>
          <cell r="B3746">
            <v>5792</v>
          </cell>
          <cell r="C3746">
            <v>130063</v>
          </cell>
          <cell r="D3746" t="str">
            <v>Yashraj Containeurs Ltd.</v>
          </cell>
          <cell r="E3746" t="str">
            <v>Capital Goods</v>
          </cell>
          <cell r="F3746" t="str">
            <v>YRCT IN</v>
          </cell>
          <cell r="G3746" t="str">
            <v>INE095C01018</v>
          </cell>
          <cell r="H3746">
            <v>11.951000000000001</v>
          </cell>
          <cell r="I3746" t="str">
            <v>Small Cap</v>
          </cell>
          <cell r="J3746">
            <v>0</v>
          </cell>
        </row>
        <row r="3747">
          <cell r="A3747" t="str">
            <v>INE191P01017</v>
          </cell>
          <cell r="B3747">
            <v>1762</v>
          </cell>
          <cell r="C3747">
            <v>255807</v>
          </cell>
          <cell r="D3747" t="str">
            <v>GCM Capital Advisors Ltd.</v>
          </cell>
          <cell r="E3747" t="str">
            <v>Finance</v>
          </cell>
          <cell r="F3747" t="str">
            <v>GCMCA IN</v>
          </cell>
          <cell r="G3747" t="str">
            <v>INE191P01017</v>
          </cell>
          <cell r="H3747">
            <v>8.4361200000000007</v>
          </cell>
          <cell r="I3747" t="str">
            <v>Small Cap</v>
          </cell>
          <cell r="J3747">
            <v>0</v>
          </cell>
        </row>
        <row r="3748">
          <cell r="A3748" t="str">
            <v>INE721C01019</v>
          </cell>
          <cell r="B3748">
            <v>1733</v>
          </cell>
          <cell r="C3748">
            <v>243868</v>
          </cell>
          <cell r="D3748" t="str">
            <v>Garbi Finvest Ltd.</v>
          </cell>
          <cell r="E3748" t="str">
            <v>Finance</v>
          </cell>
          <cell r="F3748" t="str">
            <v>GPTL IN</v>
          </cell>
          <cell r="G3748" t="str">
            <v>INE721C01019</v>
          </cell>
          <cell r="H3748">
            <v>14.65161932</v>
          </cell>
          <cell r="I3748" t="str">
            <v>Small Cap</v>
          </cell>
          <cell r="J3748">
            <v>0</v>
          </cell>
        </row>
        <row r="3749">
          <cell r="A3749" t="str">
            <v>INE580H01026</v>
          </cell>
          <cell r="B3749">
            <v>2773</v>
          </cell>
          <cell r="C3749">
            <v>131578</v>
          </cell>
          <cell r="D3749" t="str">
            <v>KMF Builders &amp; Developers Ltd.</v>
          </cell>
          <cell r="E3749" t="str">
            <v>Realty</v>
          </cell>
          <cell r="F3749" t="str">
            <v>KMFBD IN</v>
          </cell>
          <cell r="G3749" t="str">
            <v>INE580H01026</v>
          </cell>
          <cell r="H3749">
            <v>10.452156</v>
          </cell>
          <cell r="I3749" t="str">
            <v>Small Cap</v>
          </cell>
          <cell r="J3749">
            <v>0</v>
          </cell>
        </row>
        <row r="3750">
          <cell r="A3750" t="str">
            <v>INE422D01012</v>
          </cell>
          <cell r="B3750">
            <v>1225</v>
          </cell>
          <cell r="C3750">
            <v>101148</v>
          </cell>
          <cell r="D3750" t="str">
            <v>Dalal Street Investments Ltd.</v>
          </cell>
          <cell r="E3750" t="str">
            <v>Finance</v>
          </cell>
          <cell r="F3750" t="str">
            <v>DSI IN</v>
          </cell>
          <cell r="G3750" t="str">
            <v>INE422D01012</v>
          </cell>
          <cell r="H3750">
            <v>13.548182000000001</v>
          </cell>
          <cell r="I3750" t="str">
            <v>Small Cap</v>
          </cell>
          <cell r="J3750">
            <v>0</v>
          </cell>
        </row>
        <row r="3751">
          <cell r="A3751" t="str">
            <v>INE207C01019</v>
          </cell>
          <cell r="B3751">
            <v>108</v>
          </cell>
          <cell r="C3751">
            <v>114113</v>
          </cell>
          <cell r="D3751" t="str">
            <v>Adinath Textiles Ltd.</v>
          </cell>
          <cell r="E3751" t="str">
            <v>Textile</v>
          </cell>
          <cell r="F3751" t="str">
            <v>ADTX IN</v>
          </cell>
          <cell r="G3751" t="str">
            <v>INE207C01019</v>
          </cell>
          <cell r="H3751">
            <v>8.3238210000000006</v>
          </cell>
          <cell r="I3751" t="str">
            <v>Small Cap</v>
          </cell>
          <cell r="J3751">
            <v>0</v>
          </cell>
        </row>
        <row r="3752">
          <cell r="A3752" t="str">
            <v>INE064T01018</v>
          </cell>
          <cell r="B3752">
            <v>2406</v>
          </cell>
          <cell r="C3752">
            <v>246015</v>
          </cell>
          <cell r="D3752" t="str">
            <v>Interactive Financial Services Ltd.</v>
          </cell>
          <cell r="E3752" t="str">
            <v>Finance</v>
          </cell>
          <cell r="F3752" t="str">
            <v>IFINSER IN</v>
          </cell>
          <cell r="G3752" t="str">
            <v>INE064T01018</v>
          </cell>
          <cell r="H3752">
            <v>12.46730387</v>
          </cell>
          <cell r="I3752" t="str">
            <v>Small Cap</v>
          </cell>
          <cell r="J3752">
            <v>0</v>
          </cell>
        </row>
        <row r="3753">
          <cell r="A3753" t="str">
            <v>INE343A01016</v>
          </cell>
          <cell r="B3753">
            <v>3333</v>
          </cell>
          <cell r="C3753">
            <v>126143</v>
          </cell>
          <cell r="D3753" t="str">
            <v>MPL Plastics Ltd.</v>
          </cell>
          <cell r="E3753" t="str">
            <v>Plastic Products</v>
          </cell>
          <cell r="F3753" t="str">
            <v>MPLP IN</v>
          </cell>
          <cell r="G3753" t="str">
            <v>INE343A01016</v>
          </cell>
          <cell r="H3753">
            <v>11.584811699999999</v>
          </cell>
          <cell r="I3753" t="str">
            <v>Small Cap</v>
          </cell>
          <cell r="J3753">
            <v>0</v>
          </cell>
        </row>
        <row r="3754">
          <cell r="A3754" t="str">
            <v>INE286E01019</v>
          </cell>
          <cell r="B3754">
            <v>3621</v>
          </cell>
          <cell r="C3754">
            <v>107609</v>
          </cell>
          <cell r="D3754" t="str">
            <v>Olympic Oil Industries Ltd.</v>
          </cell>
          <cell r="E3754" t="str">
            <v>Trading</v>
          </cell>
          <cell r="F3754" t="str">
            <v>OLI IN</v>
          </cell>
          <cell r="G3754" t="str">
            <v>INE286E01019</v>
          </cell>
          <cell r="H3754">
            <v>10.125992</v>
          </cell>
          <cell r="I3754" t="str">
            <v>Small Cap</v>
          </cell>
          <cell r="J3754">
            <v>0</v>
          </cell>
        </row>
        <row r="3755">
          <cell r="A3755" t="str">
            <v>INE004E01016</v>
          </cell>
          <cell r="B3755">
            <v>4828</v>
          </cell>
          <cell r="C3755">
            <v>124727</v>
          </cell>
          <cell r="D3755" t="str">
            <v>Span Divergent Ltd.</v>
          </cell>
          <cell r="E3755" t="str">
            <v>Chemicals</v>
          </cell>
          <cell r="F3755" t="str">
            <v>SPD IN</v>
          </cell>
          <cell r="G3755" t="str">
            <v>INE004E01016</v>
          </cell>
          <cell r="H3755">
            <v>13.364894909</v>
          </cell>
          <cell r="I3755" t="str">
            <v>Small Cap</v>
          </cell>
          <cell r="J3755">
            <v>0</v>
          </cell>
        </row>
        <row r="3756">
          <cell r="A3756" t="str">
            <v>INE951C01012</v>
          </cell>
          <cell r="B3756">
            <v>5452</v>
          </cell>
          <cell r="C3756">
            <v>123519</v>
          </cell>
          <cell r="D3756" t="str">
            <v>Universal Office Automation Ltd.</v>
          </cell>
          <cell r="E3756" t="str">
            <v>Trading</v>
          </cell>
          <cell r="F3756" t="str">
            <v>UOA IN</v>
          </cell>
          <cell r="G3756" t="str">
            <v>INE951C01012</v>
          </cell>
          <cell r="H3756">
            <v>9.6268147020000008</v>
          </cell>
          <cell r="I3756" t="str">
            <v>Small Cap</v>
          </cell>
          <cell r="J3756">
            <v>0</v>
          </cell>
        </row>
        <row r="3757">
          <cell r="A3757" t="str">
            <v>INE671T01028</v>
          </cell>
          <cell r="B3757">
            <v>1236</v>
          </cell>
          <cell r="C3757">
            <v>280925</v>
          </cell>
          <cell r="D3757" t="str">
            <v>Darshan Orna Ltd.</v>
          </cell>
          <cell r="E3757" t="str">
            <v>Diamond  &amp;  Jewellery</v>
          </cell>
          <cell r="F3757" t="str">
            <v>DORL IN</v>
          </cell>
          <cell r="G3757" t="str">
            <v>INE671T01028</v>
          </cell>
          <cell r="H3757">
            <v>12.90756843</v>
          </cell>
          <cell r="I3757" t="str">
            <v>Small Cap</v>
          </cell>
          <cell r="J3757">
            <v>0</v>
          </cell>
        </row>
        <row r="3758">
          <cell r="A3758" t="str">
            <v>INE512A01016</v>
          </cell>
          <cell r="B3758">
            <v>1620</v>
          </cell>
          <cell r="C3758">
            <v>100142</v>
          </cell>
          <cell r="D3758" t="str">
            <v>FGP Ltd.</v>
          </cell>
          <cell r="E3758" t="str">
            <v>Business Services</v>
          </cell>
          <cell r="F3758" t="str">
            <v>FGP IN</v>
          </cell>
          <cell r="G3758" t="str">
            <v>INE512A01016</v>
          </cell>
          <cell r="H3758">
            <v>11.383563807</v>
          </cell>
          <cell r="I3758" t="str">
            <v>Small Cap</v>
          </cell>
          <cell r="J3758">
            <v>0</v>
          </cell>
        </row>
        <row r="3759">
          <cell r="A3759" t="str">
            <v>INE137E01014</v>
          </cell>
          <cell r="B3759">
            <v>291</v>
          </cell>
          <cell r="C3759">
            <v>131557</v>
          </cell>
          <cell r="D3759" t="str">
            <v>Amit Securities Ltd.</v>
          </cell>
          <cell r="E3759" t="str">
            <v>Trading</v>
          </cell>
          <cell r="F3759" t="str">
            <v>AMITS IN</v>
          </cell>
          <cell r="G3759" t="str">
            <v>INE137E01014</v>
          </cell>
          <cell r="H3759">
            <v>29.514700000000001</v>
          </cell>
          <cell r="I3759" t="str">
            <v>Small Cap</v>
          </cell>
          <cell r="J3759">
            <v>0</v>
          </cell>
        </row>
        <row r="3760">
          <cell r="A3760" t="str">
            <v>INE037C01010</v>
          </cell>
          <cell r="B3760">
            <v>3811</v>
          </cell>
          <cell r="C3760">
            <v>124808</v>
          </cell>
          <cell r="D3760" t="str">
            <v>Phyto Chem (India) Ltd.</v>
          </cell>
          <cell r="E3760" t="str">
            <v>Chemicals</v>
          </cell>
          <cell r="F3760" t="str">
            <v>PTCI IN</v>
          </cell>
          <cell r="G3760" t="str">
            <v>INE037C01010</v>
          </cell>
          <cell r="H3760">
            <v>11.726645400000001</v>
          </cell>
          <cell r="I3760" t="str">
            <v>Small Cap</v>
          </cell>
          <cell r="J3760">
            <v>0</v>
          </cell>
        </row>
        <row r="3761">
          <cell r="A3761" t="str">
            <v>INE173J01018</v>
          </cell>
          <cell r="B3761">
            <v>4882</v>
          </cell>
          <cell r="C3761">
            <v>123222</v>
          </cell>
          <cell r="D3761" t="str">
            <v>SRM Energy Ltd.</v>
          </cell>
          <cell r="E3761" t="str">
            <v>Textile</v>
          </cell>
          <cell r="F3761" t="str">
            <v>SRME IN</v>
          </cell>
          <cell r="G3761" t="str">
            <v>INE173J01018</v>
          </cell>
          <cell r="H3761">
            <v>11.315939999999999</v>
          </cell>
          <cell r="I3761" t="str">
            <v>Small Cap</v>
          </cell>
          <cell r="J3761">
            <v>0</v>
          </cell>
        </row>
        <row r="3762">
          <cell r="A3762" t="str">
            <v>INE154G01022</v>
          </cell>
          <cell r="B3762">
            <v>5571</v>
          </cell>
          <cell r="C3762">
            <v>131015</v>
          </cell>
          <cell r="D3762" t="str">
            <v>Venmax Drugs And Pharmaceuticals Ltd.</v>
          </cell>
          <cell r="E3762" t="str">
            <v>Healthcare</v>
          </cell>
          <cell r="F3762" t="str">
            <v>VNMX IN</v>
          </cell>
          <cell r="G3762" t="str">
            <v>INE154G01022</v>
          </cell>
          <cell r="H3762">
            <v>19.956192479999999</v>
          </cell>
          <cell r="I3762" t="str">
            <v>Small Cap</v>
          </cell>
          <cell r="J3762">
            <v>0</v>
          </cell>
        </row>
        <row r="3763">
          <cell r="A3763" t="str">
            <v>INE250D01017</v>
          </cell>
          <cell r="B3763">
            <v>2507</v>
          </cell>
          <cell r="C3763">
            <v>131323</v>
          </cell>
          <cell r="D3763" t="str">
            <v>Jayatma Industries Ltd.</v>
          </cell>
          <cell r="E3763" t="str">
            <v>Textile</v>
          </cell>
          <cell r="F3763" t="str">
            <v>JAYIND IN</v>
          </cell>
          <cell r="G3763" t="str">
            <v>INE250D01017</v>
          </cell>
          <cell r="H3763">
            <v>0</v>
          </cell>
          <cell r="I3763" t="str">
            <v>Small Cap</v>
          </cell>
          <cell r="J3763">
            <v>0</v>
          </cell>
        </row>
        <row r="3764">
          <cell r="A3764" t="str">
            <v>INE430F01010</v>
          </cell>
          <cell r="B3764">
            <v>2844</v>
          </cell>
          <cell r="C3764">
            <v>130421</v>
          </cell>
          <cell r="D3764" t="str">
            <v>Kuwer Industries Ltd.</v>
          </cell>
          <cell r="E3764" t="str">
            <v>Plastic Products</v>
          </cell>
          <cell r="F3764" t="str">
            <v>KWI IN</v>
          </cell>
          <cell r="G3764" t="str">
            <v>INE430F01010</v>
          </cell>
          <cell r="H3764">
            <v>10.52824352</v>
          </cell>
          <cell r="I3764" t="str">
            <v>Small Cap</v>
          </cell>
          <cell r="J3764">
            <v>0</v>
          </cell>
        </row>
        <row r="3765">
          <cell r="A3765" t="str">
            <v>INE812K01027</v>
          </cell>
          <cell r="B3765">
            <v>3596</v>
          </cell>
          <cell r="C3765">
            <v>104378</v>
          </cell>
          <cell r="D3765" t="str">
            <v>Nyssa Corporation Ltd.</v>
          </cell>
          <cell r="E3765" t="str">
            <v>Trading</v>
          </cell>
          <cell r="F3765" t="str">
            <v>NCL IN</v>
          </cell>
          <cell r="G3765" t="str">
            <v>INE812K01027</v>
          </cell>
          <cell r="H3765">
            <v>12.99</v>
          </cell>
          <cell r="I3765" t="str">
            <v>Small Cap</v>
          </cell>
          <cell r="J3765">
            <v>0</v>
          </cell>
        </row>
        <row r="3766">
          <cell r="A3766" t="str">
            <v>INE088E01019</v>
          </cell>
          <cell r="B3766">
            <v>1877</v>
          </cell>
          <cell r="C3766">
            <v>109024</v>
          </cell>
          <cell r="D3766" t="str">
            <v>Golden Legand Leasing &amp; Finance Ltd.</v>
          </cell>
          <cell r="E3766" t="str">
            <v>Finance</v>
          </cell>
          <cell r="F3766" t="str">
            <v>GLDL IN</v>
          </cell>
          <cell r="G3766" t="str">
            <v>INE088E01019</v>
          </cell>
          <cell r="H3766">
            <v>19.241779999999999</v>
          </cell>
          <cell r="I3766" t="str">
            <v>Small Cap</v>
          </cell>
          <cell r="J3766">
            <v>0</v>
          </cell>
        </row>
        <row r="3767">
          <cell r="A3767" t="str">
            <v>INE151H01018</v>
          </cell>
          <cell r="B3767">
            <v>3198</v>
          </cell>
          <cell r="C3767">
            <v>131338</v>
          </cell>
          <cell r="D3767" t="str">
            <v>Milestone Global Ltd.</v>
          </cell>
          <cell r="E3767" t="str">
            <v>Miscellaneous</v>
          </cell>
          <cell r="F3767" t="str">
            <v>MSG IN</v>
          </cell>
          <cell r="G3767" t="str">
            <v>INE151H01018</v>
          </cell>
          <cell r="H3767">
            <v>10.8378</v>
          </cell>
          <cell r="I3767" t="str">
            <v>Small Cap</v>
          </cell>
          <cell r="J3767">
            <v>0</v>
          </cell>
        </row>
        <row r="3768">
          <cell r="A3768" t="str">
            <v>INE751R01014</v>
          </cell>
          <cell r="B3768">
            <v>4073</v>
          </cell>
          <cell r="C3768">
            <v>244957</v>
          </cell>
          <cell r="D3768" t="str">
            <v>Rajputana Investment &amp; Finance Ltd.</v>
          </cell>
          <cell r="E3768" t="str">
            <v>Finance</v>
          </cell>
          <cell r="F3768" t="str">
            <v>RIFL IN</v>
          </cell>
          <cell r="G3768" t="str">
            <v>INE751R01014</v>
          </cell>
          <cell r="H3768">
            <v>13.38876</v>
          </cell>
          <cell r="I3768" t="str">
            <v>Small Cap</v>
          </cell>
          <cell r="J3768">
            <v>0</v>
          </cell>
        </row>
        <row r="3769">
          <cell r="A3769" t="str">
            <v>INE530D01012</v>
          </cell>
          <cell r="B3769">
            <v>3901</v>
          </cell>
          <cell r="C3769">
            <v>131257</v>
          </cell>
          <cell r="D3769" t="str">
            <v>Pratiksha Chemicals Ltd.</v>
          </cell>
          <cell r="E3769" t="str">
            <v>Chemicals</v>
          </cell>
          <cell r="F3769" t="str">
            <v>PRKC IN</v>
          </cell>
          <cell r="G3769" t="str">
            <v>INE530D01012</v>
          </cell>
          <cell r="H3769">
            <v>10.6393494</v>
          </cell>
          <cell r="I3769" t="str">
            <v>Small Cap</v>
          </cell>
          <cell r="J3769">
            <v>0</v>
          </cell>
        </row>
        <row r="3770">
          <cell r="A3770" t="str">
            <v>INE564B01015</v>
          </cell>
          <cell r="B3770">
            <v>4501</v>
          </cell>
          <cell r="C3770">
            <v>131980</v>
          </cell>
          <cell r="D3770" t="str">
            <v>Senthil Infotek Ltd.</v>
          </cell>
          <cell r="E3770" t="str">
            <v>IT</v>
          </cell>
          <cell r="F3770" t="str">
            <v>SNTA IN</v>
          </cell>
          <cell r="G3770" t="str">
            <v>INE564B01015</v>
          </cell>
          <cell r="H3770">
            <v>26.462</v>
          </cell>
          <cell r="I3770" t="str">
            <v>Small Cap</v>
          </cell>
          <cell r="J3770">
            <v>0</v>
          </cell>
        </row>
        <row r="3771">
          <cell r="A3771" t="str">
            <v>INE431C01023</v>
          </cell>
          <cell r="B3771">
            <v>5039</v>
          </cell>
          <cell r="C3771">
            <v>114140</v>
          </cell>
          <cell r="D3771" t="str">
            <v>Suryavanshi Spinning Mills Ltd.</v>
          </cell>
          <cell r="E3771" t="str">
            <v>Textile</v>
          </cell>
          <cell r="F3771" t="str">
            <v>SUSM IN</v>
          </cell>
          <cell r="G3771" t="str">
            <v>INE431C01023</v>
          </cell>
          <cell r="H3771">
            <v>0</v>
          </cell>
          <cell r="I3771" t="str">
            <v>Small Cap</v>
          </cell>
          <cell r="J3771">
            <v>0</v>
          </cell>
        </row>
        <row r="3772">
          <cell r="A3772" t="str">
            <v>INE026I01010</v>
          </cell>
          <cell r="B3772">
            <v>688</v>
          </cell>
          <cell r="C3772">
            <v>109449</v>
          </cell>
          <cell r="D3772" t="str">
            <v>Bhagawati Oxygen Ltd.</v>
          </cell>
          <cell r="E3772" t="str">
            <v>Inds. Gases &amp; Fuels</v>
          </cell>
          <cell r="F3772" t="str">
            <v>BOL IN</v>
          </cell>
          <cell r="G3772" t="str">
            <v>INE026I01010</v>
          </cell>
          <cell r="H3772">
            <v>10.408360500000001</v>
          </cell>
          <cell r="I3772" t="str">
            <v>Small Cap</v>
          </cell>
          <cell r="J3772">
            <v>0</v>
          </cell>
        </row>
        <row r="3773">
          <cell r="A3773" t="str">
            <v>INE604F01010</v>
          </cell>
          <cell r="B3773">
            <v>3750</v>
          </cell>
          <cell r="C3773">
            <v>121080</v>
          </cell>
          <cell r="D3773" t="str">
            <v>Pasari Spinning Mills Ltd.</v>
          </cell>
          <cell r="E3773" t="str">
            <v>Textile</v>
          </cell>
          <cell r="F3773" t="str">
            <v>PSM IN</v>
          </cell>
          <cell r="G3773" t="str">
            <v>INE604F01010</v>
          </cell>
          <cell r="H3773">
            <v>11.936999999999999</v>
          </cell>
          <cell r="I3773" t="str">
            <v>Small Cap</v>
          </cell>
          <cell r="J3773">
            <v>0</v>
          </cell>
        </row>
        <row r="3774">
          <cell r="A3774" t="str">
            <v>INE193R01019</v>
          </cell>
          <cell r="B3774">
            <v>4578</v>
          </cell>
          <cell r="C3774">
            <v>270101</v>
          </cell>
          <cell r="D3774" t="str">
            <v>Sheshadri Industries Ltd.</v>
          </cell>
          <cell r="E3774" t="str">
            <v>Textile</v>
          </cell>
          <cell r="F3774" t="str">
            <v>SHESH IN</v>
          </cell>
          <cell r="G3774" t="str">
            <v>INE193R01019</v>
          </cell>
          <cell r="H3774">
            <v>10.291122274999999</v>
          </cell>
          <cell r="I3774" t="str">
            <v>Small Cap</v>
          </cell>
          <cell r="J3774">
            <v>0</v>
          </cell>
        </row>
        <row r="3775">
          <cell r="A3775" t="str">
            <v>INE297D01018</v>
          </cell>
          <cell r="B3775">
            <v>3927</v>
          </cell>
          <cell r="C3775">
            <v>119262</v>
          </cell>
          <cell r="D3775" t="str">
            <v>Prima Agro Ltd.</v>
          </cell>
          <cell r="E3775" t="str">
            <v>FMCG</v>
          </cell>
          <cell r="F3775" t="str">
            <v>PAP IN</v>
          </cell>
          <cell r="G3775" t="str">
            <v>INE297D01018</v>
          </cell>
          <cell r="H3775">
            <v>11.402805499999999</v>
          </cell>
          <cell r="I3775" t="str">
            <v>Small Cap</v>
          </cell>
          <cell r="J3775">
            <v>0</v>
          </cell>
        </row>
        <row r="3776">
          <cell r="A3776" t="str">
            <v>INE630U01014</v>
          </cell>
          <cell r="B3776">
            <v>3698</v>
          </cell>
          <cell r="C3776">
            <v>131779</v>
          </cell>
          <cell r="D3776" t="str">
            <v>Padmanabh Alloys &amp; Polymers Ltd.</v>
          </cell>
          <cell r="E3776" t="str">
            <v>Plastic Products</v>
          </cell>
          <cell r="F3776" t="str">
            <v>PDA IN</v>
          </cell>
          <cell r="G3776" t="str">
            <v>INE630U01014</v>
          </cell>
          <cell r="H3776">
            <v>9.4786883</v>
          </cell>
          <cell r="I3776" t="str">
            <v>Small Cap</v>
          </cell>
          <cell r="J3776">
            <v>0</v>
          </cell>
        </row>
        <row r="3777">
          <cell r="A3777" t="str">
            <v>INE298B01010</v>
          </cell>
          <cell r="B3777">
            <v>4819</v>
          </cell>
          <cell r="C3777">
            <v>283607</v>
          </cell>
          <cell r="D3777" t="str">
            <v>Southern Infoconsultants Ltd.</v>
          </cell>
          <cell r="E3777" t="str">
            <v>IT</v>
          </cell>
          <cell r="F3777" t="str">
            <v>SOUTHERN IN</v>
          </cell>
          <cell r="G3777" t="str">
            <v>INE298B01010</v>
          </cell>
          <cell r="H3777">
            <v>13.81504</v>
          </cell>
          <cell r="I3777" t="str">
            <v>Small Cap</v>
          </cell>
          <cell r="J3777">
            <v>0</v>
          </cell>
        </row>
        <row r="3778">
          <cell r="A3778" t="str">
            <v>INE438C01010</v>
          </cell>
          <cell r="B3778">
            <v>3951</v>
          </cell>
          <cell r="C3778">
            <v>225530</v>
          </cell>
          <cell r="D3778" t="str">
            <v>Pro CLB Global Ltd.</v>
          </cell>
          <cell r="E3778" t="str">
            <v>Finance</v>
          </cell>
          <cell r="F3778" t="str">
            <v>PROCLB IN</v>
          </cell>
          <cell r="G3778" t="str">
            <v>INE438C01010</v>
          </cell>
          <cell r="H3778">
            <v>21.075389999999999</v>
          </cell>
          <cell r="I3778" t="str">
            <v>Small Cap</v>
          </cell>
          <cell r="J3778">
            <v>0</v>
          </cell>
        </row>
        <row r="3779">
          <cell r="A3779" t="str">
            <v>INE892L01019</v>
          </cell>
          <cell r="B3779">
            <v>4544</v>
          </cell>
          <cell r="C3779">
            <v>238274</v>
          </cell>
          <cell r="D3779" t="str">
            <v>Shantiguru Industries Ltd.</v>
          </cell>
          <cell r="E3779" t="str">
            <v>Retailing</v>
          </cell>
          <cell r="F3779" t="str">
            <v>RCRL IN</v>
          </cell>
          <cell r="G3779" t="str">
            <v>INE892L01019</v>
          </cell>
          <cell r="H3779">
            <v>11.079000000000001</v>
          </cell>
          <cell r="I3779" t="str">
            <v>Small Cap</v>
          </cell>
          <cell r="J3779">
            <v>0</v>
          </cell>
        </row>
        <row r="3780">
          <cell r="A3780" t="str">
            <v>INE653R01012</v>
          </cell>
          <cell r="B3780">
            <v>5091</v>
          </cell>
          <cell r="C3780">
            <v>247516</v>
          </cell>
          <cell r="D3780" t="str">
            <v>Symbiox Investment &amp; Trading Co Ltd.</v>
          </cell>
          <cell r="E3780" t="str">
            <v>Trading</v>
          </cell>
          <cell r="F3780" t="str">
            <v>SITC IN</v>
          </cell>
          <cell r="G3780" t="str">
            <v>INE653R01012</v>
          </cell>
          <cell r="H3780">
            <v>8.8543143900000008</v>
          </cell>
          <cell r="I3780" t="str">
            <v>Small Cap</v>
          </cell>
          <cell r="J3780">
            <v>0</v>
          </cell>
        </row>
        <row r="3781">
          <cell r="A3781" t="str">
            <v>INE891G01011</v>
          </cell>
          <cell r="B3781">
            <v>2915</v>
          </cell>
          <cell r="C3781">
            <v>107759</v>
          </cell>
          <cell r="D3781" t="str">
            <v>Lime Chemicals Ltd.</v>
          </cell>
          <cell r="E3781" t="str">
            <v>Chemicals</v>
          </cell>
          <cell r="F3781" t="str">
            <v>LIME IN</v>
          </cell>
          <cell r="G3781" t="str">
            <v>INE891G01011</v>
          </cell>
          <cell r="H3781">
            <v>10.043300031999999</v>
          </cell>
          <cell r="I3781" t="str">
            <v>Small Cap</v>
          </cell>
          <cell r="J3781">
            <v>0</v>
          </cell>
        </row>
        <row r="3782">
          <cell r="A3782" t="str">
            <v>INE169F01014</v>
          </cell>
          <cell r="B3782">
            <v>3562</v>
          </cell>
          <cell r="C3782">
            <v>122289</v>
          </cell>
          <cell r="D3782" t="str">
            <v>NMS Global Ltd.</v>
          </cell>
          <cell r="E3782" t="str">
            <v>Trading</v>
          </cell>
          <cell r="F3782" t="str">
            <v>NMSRESRC IN</v>
          </cell>
          <cell r="G3782" t="str">
            <v>INE169F01014</v>
          </cell>
          <cell r="H3782">
            <v>21.339759999999998</v>
          </cell>
          <cell r="I3782" t="str">
            <v>Small Cap</v>
          </cell>
          <cell r="J3782">
            <v>0</v>
          </cell>
        </row>
        <row r="3783">
          <cell r="A3783" t="str">
            <v>INE643N01012</v>
          </cell>
          <cell r="B3783">
            <v>1264</v>
          </cell>
          <cell r="C3783">
            <v>124752</v>
          </cell>
          <cell r="D3783" t="str">
            <v>Decipher Labs Ltd.</v>
          </cell>
          <cell r="E3783" t="str">
            <v>Healthcare</v>
          </cell>
          <cell r="F3783" t="str">
            <v>DECI IN</v>
          </cell>
          <cell r="G3783" t="str">
            <v>INE643N01012</v>
          </cell>
          <cell r="H3783">
            <v>10.4838</v>
          </cell>
          <cell r="I3783" t="str">
            <v>Small Cap</v>
          </cell>
          <cell r="J3783">
            <v>0</v>
          </cell>
        </row>
        <row r="3784">
          <cell r="A3784" t="str">
            <v>INE916P01025</v>
          </cell>
          <cell r="B3784">
            <v>5352</v>
          </cell>
          <cell r="C3784">
            <v>267548</v>
          </cell>
          <cell r="D3784" t="str">
            <v>Triveni Enterprises Ltd.</v>
          </cell>
          <cell r="E3784" t="str">
            <v>Trading</v>
          </cell>
          <cell r="F3784" t="str">
            <v>TREN IN</v>
          </cell>
          <cell r="G3784" t="str">
            <v>INE916P01025</v>
          </cell>
          <cell r="H3784">
            <v>8.1853200000000008</v>
          </cell>
          <cell r="I3784" t="str">
            <v>Small Cap</v>
          </cell>
          <cell r="J3784">
            <v>0</v>
          </cell>
        </row>
        <row r="3785">
          <cell r="A3785" t="str">
            <v>INE112C01011</v>
          </cell>
          <cell r="B3785">
            <v>183</v>
          </cell>
          <cell r="C3785">
            <v>116020</v>
          </cell>
          <cell r="D3785" t="str">
            <v>Agio Paper &amp; Industries Ltd.</v>
          </cell>
          <cell r="E3785" t="str">
            <v>Paper</v>
          </cell>
          <cell r="F3785" t="str">
            <v>AGIO IN</v>
          </cell>
          <cell r="G3785" t="str">
            <v>INE112C01011</v>
          </cell>
          <cell r="H3785">
            <v>9.5946130000000007</v>
          </cell>
          <cell r="I3785" t="str">
            <v>Small Cap</v>
          </cell>
          <cell r="J3785">
            <v>0</v>
          </cell>
        </row>
        <row r="3786">
          <cell r="A3786" t="str">
            <v>INE570N01025</v>
          </cell>
          <cell r="B3786">
            <v>3001</v>
          </cell>
          <cell r="C3786">
            <v>111187</v>
          </cell>
          <cell r="D3786" t="str">
            <v>Mahamaya Investments Ltd.</v>
          </cell>
          <cell r="E3786" t="str">
            <v>Finance</v>
          </cell>
          <cell r="F3786" t="str">
            <v>MHMY IN</v>
          </cell>
          <cell r="G3786" t="str">
            <v>INE570N01025</v>
          </cell>
          <cell r="H3786">
            <v>10.25399955</v>
          </cell>
          <cell r="I3786" t="str">
            <v>Small Cap</v>
          </cell>
          <cell r="J3786">
            <v>0</v>
          </cell>
        </row>
        <row r="3787">
          <cell r="A3787" t="str">
            <v>INE513C01010</v>
          </cell>
          <cell r="B3787">
            <v>3605</v>
          </cell>
          <cell r="C3787">
            <v>222725</v>
          </cell>
          <cell r="D3787" t="str">
            <v>Octal Credit Capital Ltd.</v>
          </cell>
          <cell r="E3787" t="str">
            <v>Finance</v>
          </cell>
          <cell r="F3787" t="str">
            <v>OCCL IN</v>
          </cell>
          <cell r="G3787" t="str">
            <v>INE513C01010</v>
          </cell>
          <cell r="H3787">
            <v>10.50189</v>
          </cell>
          <cell r="I3787" t="str">
            <v>Small Cap</v>
          </cell>
          <cell r="J3787">
            <v>0</v>
          </cell>
        </row>
        <row r="3788">
          <cell r="A3788" t="str">
            <v>INE0CRS01012</v>
          </cell>
          <cell r="B3788">
            <v>747</v>
          </cell>
          <cell r="C3788">
            <v>298836</v>
          </cell>
          <cell r="D3788" t="str">
            <v>Billwin Industries Ltd.</v>
          </cell>
          <cell r="E3788" t="str">
            <v>Textile</v>
          </cell>
          <cell r="F3788" t="str">
            <v>BILLWIN IN</v>
          </cell>
          <cell r="G3788" t="str">
            <v>INE0CRS01012</v>
          </cell>
          <cell r="H3788">
            <v>11.155683356000001</v>
          </cell>
          <cell r="I3788" t="str">
            <v>Small Cap</v>
          </cell>
          <cell r="J3788">
            <v>0</v>
          </cell>
        </row>
        <row r="3789">
          <cell r="A3789" t="str">
            <v>INE0QOQ01013</v>
          </cell>
          <cell r="B3789">
            <v>1631</v>
          </cell>
          <cell r="C3789">
            <v>312885</v>
          </cell>
          <cell r="D3789" t="str">
            <v>Finelistings Technologies Ltd.</v>
          </cell>
          <cell r="E3789" t="str">
            <v>Diversified</v>
          </cell>
          <cell r="F3789" t="str">
            <v>FTL IN</v>
          </cell>
          <cell r="G3789" t="str">
            <v>INE0QOQ01013</v>
          </cell>
          <cell r="H3789">
            <v>0</v>
          </cell>
          <cell r="I3789" t="str">
            <v>Small Cap</v>
          </cell>
          <cell r="J3789">
            <v>0</v>
          </cell>
        </row>
        <row r="3790">
          <cell r="A3790" t="str">
            <v>INE023M01027</v>
          </cell>
          <cell r="B3790">
            <v>4510</v>
          </cell>
          <cell r="C3790">
            <v>224224</v>
          </cell>
          <cell r="D3790" t="str">
            <v>Setubandhan Infrastructure Ltd.</v>
          </cell>
          <cell r="E3790" t="str">
            <v>Infrastructure</v>
          </cell>
          <cell r="F3790" t="str">
            <v>SETU IN</v>
          </cell>
          <cell r="G3790" t="str">
            <v>INE023M01027</v>
          </cell>
          <cell r="H3790">
            <v>0</v>
          </cell>
          <cell r="I3790" t="str">
            <v>Small Cap</v>
          </cell>
          <cell r="J3790">
            <v>0</v>
          </cell>
        </row>
        <row r="3791">
          <cell r="A3791" t="str">
            <v>INE408F01024</v>
          </cell>
          <cell r="B3791">
            <v>4539</v>
          </cell>
          <cell r="C3791">
            <v>112297</v>
          </cell>
          <cell r="D3791" t="str">
            <v>Shantai Industries Ltd.</v>
          </cell>
          <cell r="E3791" t="str">
            <v>Textile</v>
          </cell>
          <cell r="F3791" t="str">
            <v>SHINL IN</v>
          </cell>
          <cell r="G3791" t="str">
            <v>INE408F01024</v>
          </cell>
          <cell r="H3791">
            <v>10.0875</v>
          </cell>
          <cell r="I3791" t="str">
            <v>Small Cap</v>
          </cell>
          <cell r="J3791">
            <v>0</v>
          </cell>
        </row>
        <row r="3792">
          <cell r="A3792" t="str">
            <v>INE342A01018</v>
          </cell>
          <cell r="B3792">
            <v>3914</v>
          </cell>
          <cell r="C3792">
            <v>100540</v>
          </cell>
          <cell r="D3792" t="str">
            <v>Premier Ltd.</v>
          </cell>
          <cell r="E3792" t="str">
            <v>Capital Goods</v>
          </cell>
          <cell r="F3792" t="str">
            <v>PREM IN</v>
          </cell>
          <cell r="G3792" t="str">
            <v>INE342A01018</v>
          </cell>
          <cell r="H3792">
            <v>10.873380060000001</v>
          </cell>
          <cell r="I3792" t="str">
            <v>Small Cap</v>
          </cell>
          <cell r="J3792">
            <v>3.38</v>
          </cell>
        </row>
        <row r="3793">
          <cell r="A3793" t="str">
            <v>INE336D01014</v>
          </cell>
          <cell r="B3793">
            <v>326</v>
          </cell>
          <cell r="C3793">
            <v>130799</v>
          </cell>
          <cell r="D3793" t="str">
            <v>Anna Infrastructures Ltd.</v>
          </cell>
          <cell r="E3793" t="str">
            <v>Realty</v>
          </cell>
          <cell r="F3793" t="str">
            <v>ANFN IN</v>
          </cell>
          <cell r="G3793" t="str">
            <v>INE336D01014</v>
          </cell>
          <cell r="H3793">
            <v>12.882</v>
          </cell>
          <cell r="I3793" t="str">
            <v>Small Cap</v>
          </cell>
          <cell r="J3793">
            <v>0</v>
          </cell>
        </row>
        <row r="3794">
          <cell r="A3794" t="str">
            <v>INE101H01013</v>
          </cell>
          <cell r="B3794">
            <v>4623</v>
          </cell>
          <cell r="C3794">
            <v>222077</v>
          </cell>
          <cell r="D3794" t="str">
            <v>Shree Hanuman Sugar &amp; Industries Ltd.</v>
          </cell>
          <cell r="E3794" t="str">
            <v>Agri</v>
          </cell>
          <cell r="F3794" t="str">
            <v>HANU IN</v>
          </cell>
          <cell r="G3794" t="str">
            <v>INE101H01013</v>
          </cell>
          <cell r="H3794">
            <v>9.99</v>
          </cell>
          <cell r="I3794" t="str">
            <v>Small Cap</v>
          </cell>
          <cell r="J3794">
            <v>0</v>
          </cell>
        </row>
        <row r="3795">
          <cell r="A3795" t="str">
            <v>INE0JVD01011</v>
          </cell>
          <cell r="B3795">
            <v>1582</v>
          </cell>
          <cell r="C3795">
            <v>305402</v>
          </cell>
          <cell r="D3795" t="str">
            <v>EVOQ Remedies Ltd.</v>
          </cell>
          <cell r="E3795" t="str">
            <v>Trading</v>
          </cell>
          <cell r="F3795" t="str">
            <v>EVOQ IN</v>
          </cell>
          <cell r="G3795" t="str">
            <v>INE0JVD01011</v>
          </cell>
          <cell r="H3795">
            <v>9.1881000000000004</v>
          </cell>
          <cell r="I3795" t="str">
            <v>Small Cap</v>
          </cell>
          <cell r="J3795">
            <v>0</v>
          </cell>
        </row>
        <row r="3796">
          <cell r="A3796" t="str">
            <v>INE0Q2L01013</v>
          </cell>
          <cell r="B3796">
            <v>1244</v>
          </cell>
          <cell r="C3796">
            <v>311419</v>
          </cell>
          <cell r="D3796" t="str">
            <v>Davin Sons Retail Ltd.</v>
          </cell>
          <cell r="E3796" t="str">
            <v>Retailing</v>
          </cell>
          <cell r="F3796" t="str">
            <v>DAVIN IN</v>
          </cell>
          <cell r="G3796" t="str">
            <v>INE0Q2L01013</v>
          </cell>
          <cell r="H3796">
            <v>25.608745872</v>
          </cell>
          <cell r="I3796" t="str">
            <v>Small Cap</v>
          </cell>
          <cell r="J3796">
            <v>0</v>
          </cell>
        </row>
        <row r="3797">
          <cell r="A3797" t="str">
            <v>INE952C01028</v>
          </cell>
          <cell r="B3797">
            <v>3204</v>
          </cell>
          <cell r="C3797">
            <v>131456</v>
          </cell>
          <cell r="D3797" t="str">
            <v>Minaxi Textiles Ltd.</v>
          </cell>
          <cell r="E3797" t="str">
            <v>Textile</v>
          </cell>
          <cell r="F3797" t="str">
            <v>MNXT IN</v>
          </cell>
          <cell r="G3797" t="str">
            <v>INE952C01028</v>
          </cell>
          <cell r="H3797">
            <v>8.5489680000000003</v>
          </cell>
          <cell r="I3797" t="str">
            <v>Small Cap</v>
          </cell>
          <cell r="J3797">
            <v>0</v>
          </cell>
        </row>
        <row r="3798">
          <cell r="A3798" t="str">
            <v>INE576D01015</v>
          </cell>
          <cell r="B3798">
            <v>5457</v>
          </cell>
          <cell r="C3798">
            <v>131762</v>
          </cell>
          <cell r="D3798" t="str">
            <v>Unjha Formulations Ltd.</v>
          </cell>
          <cell r="E3798" t="str">
            <v>Healthcare</v>
          </cell>
          <cell r="F3798" t="str">
            <v>UJF IN</v>
          </cell>
          <cell r="G3798" t="str">
            <v>INE576D01015</v>
          </cell>
          <cell r="H3798">
            <v>11.156445</v>
          </cell>
          <cell r="I3798" t="str">
            <v>Small Cap</v>
          </cell>
          <cell r="J3798">
            <v>0</v>
          </cell>
        </row>
        <row r="3799">
          <cell r="A3799" t="str">
            <v>INE190F01028</v>
          </cell>
          <cell r="B3799">
            <v>5213</v>
          </cell>
          <cell r="C3799">
            <v>109015</v>
          </cell>
          <cell r="D3799" t="str">
            <v>Thakral Services (India) Ltd.</v>
          </cell>
          <cell r="E3799" t="str">
            <v>Consumer Durables</v>
          </cell>
          <cell r="F3799" t="str">
            <v>TSIL IN</v>
          </cell>
          <cell r="G3799" t="str">
            <v>INE190F01028</v>
          </cell>
          <cell r="H3799">
            <v>12.321834000000001</v>
          </cell>
          <cell r="I3799" t="str">
            <v>Small Cap</v>
          </cell>
          <cell r="J3799">
            <v>0</v>
          </cell>
        </row>
        <row r="3800">
          <cell r="A3800" t="str">
            <v>INE697C01011</v>
          </cell>
          <cell r="B3800">
            <v>5475</v>
          </cell>
          <cell r="C3800">
            <v>111507</v>
          </cell>
          <cell r="D3800" t="str">
            <v>Ushakiran Finance Ltd.</v>
          </cell>
          <cell r="E3800" t="str">
            <v>Finance</v>
          </cell>
          <cell r="F3800" t="str">
            <v>UKF IN</v>
          </cell>
          <cell r="G3800" t="str">
            <v>INE697C01011</v>
          </cell>
          <cell r="H3800">
            <v>9.41465</v>
          </cell>
          <cell r="I3800" t="str">
            <v>Small Cap</v>
          </cell>
          <cell r="J3800">
            <v>0</v>
          </cell>
        </row>
        <row r="3801">
          <cell r="A3801" t="str">
            <v>INE456B01014</v>
          </cell>
          <cell r="B3801">
            <v>2326</v>
          </cell>
          <cell r="C3801">
            <v>132100</v>
          </cell>
          <cell r="D3801" t="str">
            <v>Indo-City Infotech Ltd.</v>
          </cell>
          <cell r="E3801" t="str">
            <v>Finance</v>
          </cell>
          <cell r="F3801" t="str">
            <v>ICTF IN</v>
          </cell>
          <cell r="G3801" t="str">
            <v>INE456B01014</v>
          </cell>
          <cell r="H3801">
            <v>11.9496</v>
          </cell>
          <cell r="I3801" t="str">
            <v>Small Cap</v>
          </cell>
          <cell r="J3801">
            <v>0</v>
          </cell>
        </row>
        <row r="3802">
          <cell r="A3802" t="str">
            <v>INE0QZ901011</v>
          </cell>
          <cell r="B3802">
            <v>2990</v>
          </cell>
          <cell r="C3802">
            <v>312706</v>
          </cell>
          <cell r="D3802" t="str">
            <v>Magenta Lifecare Ltd.</v>
          </cell>
          <cell r="E3802" t="str">
            <v>FMCG</v>
          </cell>
          <cell r="F3802" t="str">
            <v>MAGENTA IN</v>
          </cell>
          <cell r="G3802" t="str">
            <v>INE0QZ901011</v>
          </cell>
          <cell r="H3802">
            <v>0</v>
          </cell>
          <cell r="I3802" t="str">
            <v>Small Cap</v>
          </cell>
          <cell r="J3802">
            <v>0</v>
          </cell>
        </row>
        <row r="3803">
          <cell r="A3803" t="str">
            <v>INE696E01019</v>
          </cell>
          <cell r="B3803">
            <v>2936</v>
          </cell>
          <cell r="C3803">
            <v>126568</v>
          </cell>
          <cell r="D3803" t="str">
            <v>Longview Tea Company Ltd.</v>
          </cell>
          <cell r="E3803" t="str">
            <v>Trading</v>
          </cell>
          <cell r="F3803" t="str">
            <v>LVT IN</v>
          </cell>
          <cell r="G3803" t="str">
            <v>INE696E01019</v>
          </cell>
          <cell r="H3803">
            <v>0</v>
          </cell>
          <cell r="I3803" t="str">
            <v>Small Cap</v>
          </cell>
          <cell r="J3803">
            <v>0</v>
          </cell>
        </row>
        <row r="3804">
          <cell r="A3804" t="str">
            <v>INE584C01011</v>
          </cell>
          <cell r="B3804">
            <v>2551</v>
          </cell>
          <cell r="C3804">
            <v>123062</v>
          </cell>
          <cell r="D3804" t="str">
            <v>JJ Finance Corporation Ltd.</v>
          </cell>
          <cell r="E3804" t="str">
            <v>Finance</v>
          </cell>
          <cell r="F3804" t="str">
            <v>JJL IN</v>
          </cell>
          <cell r="G3804" t="str">
            <v>INE584C01011</v>
          </cell>
          <cell r="H3804">
            <v>10.33248</v>
          </cell>
          <cell r="I3804" t="str">
            <v>Small Cap</v>
          </cell>
          <cell r="J3804">
            <v>0</v>
          </cell>
        </row>
        <row r="3805">
          <cell r="A3805" t="str">
            <v>INE302H01017</v>
          </cell>
          <cell r="B3805">
            <v>1941</v>
          </cell>
          <cell r="C3805">
            <v>132744</v>
          </cell>
          <cell r="D3805" t="str">
            <v>GTN Textiles Ltd.</v>
          </cell>
          <cell r="E3805" t="str">
            <v>Textile</v>
          </cell>
          <cell r="F3805" t="str">
            <v>GTNT IN</v>
          </cell>
          <cell r="G3805" t="str">
            <v>INE302H01017</v>
          </cell>
          <cell r="H3805">
            <v>10.720880237999999</v>
          </cell>
          <cell r="I3805" t="str">
            <v>Small Cap</v>
          </cell>
          <cell r="J3805">
            <v>0</v>
          </cell>
        </row>
        <row r="3806">
          <cell r="A3806" t="str">
            <v>INE387D01025</v>
          </cell>
          <cell r="B3806">
            <v>4647</v>
          </cell>
          <cell r="C3806">
            <v>113488</v>
          </cell>
          <cell r="D3806" t="str">
            <v>Shree Steel Wire Ropes Ltd.</v>
          </cell>
          <cell r="E3806" t="str">
            <v>Iron &amp; Steel</v>
          </cell>
          <cell r="F3806" t="str">
            <v>SRSW IN</v>
          </cell>
          <cell r="G3806" t="str">
            <v>INE387D01025</v>
          </cell>
          <cell r="H3806">
            <v>9.3715167000000008</v>
          </cell>
          <cell r="I3806" t="str">
            <v>Small Cap</v>
          </cell>
          <cell r="J3806">
            <v>0</v>
          </cell>
        </row>
        <row r="3807">
          <cell r="A3807" t="str">
            <v>INE373D01017</v>
          </cell>
          <cell r="B3807">
            <v>452</v>
          </cell>
          <cell r="C3807">
            <v>131341</v>
          </cell>
          <cell r="D3807" t="str">
            <v>Ashtasidhhi Industries Ltd.</v>
          </cell>
          <cell r="E3807" t="str">
            <v>Finance</v>
          </cell>
          <cell r="F3807" t="str">
            <v>GUJI IN</v>
          </cell>
          <cell r="G3807" t="str">
            <v>INE373D01017</v>
          </cell>
          <cell r="H3807">
            <v>12.6842211</v>
          </cell>
          <cell r="I3807" t="str">
            <v>Small Cap</v>
          </cell>
          <cell r="J3807">
            <v>0</v>
          </cell>
        </row>
        <row r="3808">
          <cell r="A3808" t="str">
            <v>INE860E01011</v>
          </cell>
          <cell r="B3808">
            <v>3601</v>
          </cell>
          <cell r="C3808">
            <v>245694</v>
          </cell>
          <cell r="D3808" t="str">
            <v>ObjectOne Information Systems Ltd.</v>
          </cell>
          <cell r="E3808" t="str">
            <v>IT</v>
          </cell>
          <cell r="F3808" t="str">
            <v>OBJL IN</v>
          </cell>
          <cell r="G3808" t="str">
            <v>INE860E01011</v>
          </cell>
          <cell r="H3808">
            <v>9.7542873120000007</v>
          </cell>
          <cell r="I3808" t="str">
            <v>Small Cap</v>
          </cell>
          <cell r="J3808">
            <v>0</v>
          </cell>
        </row>
        <row r="3809">
          <cell r="A3809" t="str">
            <v>INE654D01010</v>
          </cell>
          <cell r="B3809">
            <v>4375</v>
          </cell>
          <cell r="C3809">
            <v>111563</v>
          </cell>
          <cell r="D3809" t="str">
            <v>Sanchay Finvest Ltd.</v>
          </cell>
          <cell r="E3809" t="str">
            <v>Finance</v>
          </cell>
          <cell r="F3809" t="str">
            <v>DSFS IN</v>
          </cell>
          <cell r="G3809" t="str">
            <v>INE654D01010</v>
          </cell>
          <cell r="H3809">
            <v>0</v>
          </cell>
          <cell r="I3809" t="str">
            <v>Small Cap</v>
          </cell>
          <cell r="J3809">
            <v>0</v>
          </cell>
        </row>
        <row r="3810">
          <cell r="A3810" t="str">
            <v>INE895E01017</v>
          </cell>
          <cell r="B3810">
            <v>4468</v>
          </cell>
          <cell r="C3810">
            <v>126081</v>
          </cell>
          <cell r="D3810" t="str">
            <v>SC Agrotech Ltd.</v>
          </cell>
          <cell r="E3810" t="str">
            <v>Agri</v>
          </cell>
          <cell r="F3810" t="str">
            <v>SCAL IN</v>
          </cell>
          <cell r="G3810" t="str">
            <v>INE895E01017</v>
          </cell>
          <cell r="H3810">
            <v>10.509235</v>
          </cell>
          <cell r="I3810" t="str">
            <v>Small Cap</v>
          </cell>
          <cell r="J3810">
            <v>0</v>
          </cell>
        </row>
        <row r="3811">
          <cell r="A3811" t="str">
            <v>INE830S01014</v>
          </cell>
          <cell r="B3811">
            <v>1235</v>
          </cell>
          <cell r="C3811">
            <v>243756</v>
          </cell>
          <cell r="D3811" t="str">
            <v>Darjeeling Ropeway Co Ltd.</v>
          </cell>
          <cell r="E3811" t="str">
            <v>Finance</v>
          </cell>
          <cell r="F3811" t="str">
            <v>DRCL IN</v>
          </cell>
          <cell r="G3811" t="str">
            <v>INE830S01014</v>
          </cell>
          <cell r="H3811">
            <v>18.409800000000001</v>
          </cell>
          <cell r="I3811" t="str">
            <v>Small Cap</v>
          </cell>
          <cell r="J3811">
            <v>0</v>
          </cell>
        </row>
        <row r="3812">
          <cell r="A3812" t="str">
            <v>INE162L01017</v>
          </cell>
          <cell r="B3812">
            <v>1732</v>
          </cell>
          <cell r="C3812">
            <v>112443</v>
          </cell>
          <cell r="D3812" t="str">
            <v>Ganon Products Ltd.</v>
          </cell>
          <cell r="E3812" t="str">
            <v>Trading</v>
          </cell>
          <cell r="F3812" t="str">
            <v>GANONPRO IN</v>
          </cell>
          <cell r="G3812" t="str">
            <v>INE162L01017</v>
          </cell>
          <cell r="H3812">
            <v>10.310755</v>
          </cell>
          <cell r="I3812" t="str">
            <v>Small Cap</v>
          </cell>
          <cell r="J3812">
            <v>0</v>
          </cell>
        </row>
        <row r="3813">
          <cell r="A3813" t="str">
            <v>INE05BN01019</v>
          </cell>
          <cell r="B3813">
            <v>1067</v>
          </cell>
          <cell r="C3813">
            <v>294654</v>
          </cell>
          <cell r="D3813" t="str">
            <v>Cian Healthcare Ltd.</v>
          </cell>
          <cell r="E3813" t="str">
            <v>Healthcare</v>
          </cell>
          <cell r="F3813" t="str">
            <v>CHCL IN</v>
          </cell>
          <cell r="G3813" t="str">
            <v>INE05BN01019</v>
          </cell>
          <cell r="H3813">
            <v>9.8733267799999993</v>
          </cell>
          <cell r="I3813" t="str">
            <v>Small Cap</v>
          </cell>
          <cell r="J3813">
            <v>0</v>
          </cell>
        </row>
        <row r="3814">
          <cell r="A3814" t="str">
            <v>INE186E01011</v>
          </cell>
          <cell r="B3814">
            <v>5601</v>
          </cell>
          <cell r="C3814">
            <v>131334</v>
          </cell>
          <cell r="D3814" t="str">
            <v>Vikalp Securities Ltd.</v>
          </cell>
          <cell r="E3814" t="str">
            <v>Finance</v>
          </cell>
          <cell r="F3814" t="str">
            <v>VKS IN</v>
          </cell>
          <cell r="G3814" t="str">
            <v>INE186E01011</v>
          </cell>
          <cell r="H3814">
            <v>9.0916101000000005</v>
          </cell>
          <cell r="I3814" t="str">
            <v>Small Cap</v>
          </cell>
          <cell r="J3814">
            <v>0</v>
          </cell>
        </row>
        <row r="3815">
          <cell r="A3815" t="str">
            <v>INE318U01016</v>
          </cell>
          <cell r="B3815">
            <v>1647</v>
          </cell>
          <cell r="C3815">
            <v>284441</v>
          </cell>
          <cell r="D3815" t="str">
            <v>Flora Corporation Ltd.</v>
          </cell>
          <cell r="E3815" t="str">
            <v>Trading</v>
          </cell>
          <cell r="F3815" t="str">
            <v>FLORA IN</v>
          </cell>
          <cell r="G3815" t="str">
            <v>INE318U01016</v>
          </cell>
          <cell r="H3815">
            <v>9.3365123749999999</v>
          </cell>
          <cell r="I3815" t="str">
            <v>Small Cap</v>
          </cell>
          <cell r="J3815">
            <v>0</v>
          </cell>
        </row>
        <row r="3816">
          <cell r="A3816" t="str">
            <v>INE152E01013</v>
          </cell>
          <cell r="B3816">
            <v>1484</v>
          </cell>
          <cell r="C3816">
            <v>126473</v>
          </cell>
          <cell r="D3816" t="str">
            <v>Elegant Floriculture &amp; Agrotech (India) Ltd.</v>
          </cell>
          <cell r="E3816" t="str">
            <v>Trading</v>
          </cell>
          <cell r="F3816" t="str">
            <v>RYFA IN</v>
          </cell>
          <cell r="G3816" t="str">
            <v>INE152E01013</v>
          </cell>
          <cell r="H3816">
            <v>15.34</v>
          </cell>
          <cell r="I3816" t="str">
            <v>Small Cap</v>
          </cell>
          <cell r="J3816">
            <v>0</v>
          </cell>
        </row>
        <row r="3817">
          <cell r="A3817" t="str">
            <v>INE368E01023</v>
          </cell>
          <cell r="B3817">
            <v>651</v>
          </cell>
          <cell r="C3817">
            <v>279797</v>
          </cell>
          <cell r="D3817" t="str">
            <v>BCL Enterprises Ltd.</v>
          </cell>
          <cell r="E3817" t="str">
            <v>Finance</v>
          </cell>
          <cell r="F3817" t="str">
            <v>BCLE IN</v>
          </cell>
          <cell r="G3817" t="str">
            <v>INE368E01023</v>
          </cell>
          <cell r="H3817">
            <v>7.9287999999999998</v>
          </cell>
          <cell r="I3817" t="str">
            <v>Small Cap</v>
          </cell>
          <cell r="J3817">
            <v>0</v>
          </cell>
        </row>
        <row r="3818">
          <cell r="A3818" t="str">
            <v>INE358F01013</v>
          </cell>
          <cell r="B3818">
            <v>4506</v>
          </cell>
          <cell r="C3818">
            <v>107984</v>
          </cell>
          <cell r="D3818" t="str">
            <v>SER Industries Ltd.</v>
          </cell>
          <cell r="E3818" t="str">
            <v>Logistics</v>
          </cell>
          <cell r="F3818" t="str">
            <v>SER IN</v>
          </cell>
          <cell r="G3818" t="str">
            <v>INE358F01013</v>
          </cell>
          <cell r="H3818">
            <v>24.289486549999999</v>
          </cell>
          <cell r="I3818" t="str">
            <v>Small Cap</v>
          </cell>
          <cell r="J3818">
            <v>0</v>
          </cell>
        </row>
        <row r="3819">
          <cell r="A3819" t="str">
            <v>INE267E01019</v>
          </cell>
          <cell r="B3819">
            <v>2905</v>
          </cell>
          <cell r="C3819">
            <v>131027</v>
          </cell>
          <cell r="D3819" t="str">
            <v>Libord Securities Ltd.</v>
          </cell>
          <cell r="E3819" t="str">
            <v>Finance</v>
          </cell>
          <cell r="F3819" t="str">
            <v>LBSC IN</v>
          </cell>
          <cell r="G3819" t="str">
            <v>INE267E01019</v>
          </cell>
          <cell r="H3819">
            <v>0</v>
          </cell>
          <cell r="I3819" t="str">
            <v>Small Cap</v>
          </cell>
          <cell r="J3819">
            <v>0</v>
          </cell>
        </row>
        <row r="3820">
          <cell r="A3820" t="str">
            <v>INE396H01019</v>
          </cell>
          <cell r="B3820">
            <v>1039</v>
          </cell>
          <cell r="C3820">
            <v>131099</v>
          </cell>
          <cell r="D3820" t="str">
            <v>Checkpoint Trends Ltd.</v>
          </cell>
          <cell r="E3820" t="str">
            <v>Trading</v>
          </cell>
          <cell r="F3820" t="str">
            <v>RBM IN</v>
          </cell>
          <cell r="G3820" t="str">
            <v>INE396H01019</v>
          </cell>
          <cell r="H3820">
            <v>22.846557399999998</v>
          </cell>
          <cell r="I3820" t="str">
            <v>Small Cap</v>
          </cell>
          <cell r="J3820">
            <v>0</v>
          </cell>
        </row>
        <row r="3821">
          <cell r="A3821" t="str">
            <v>INE597C01021</v>
          </cell>
          <cell r="B3821">
            <v>2116</v>
          </cell>
          <cell r="C3821">
            <v>132041</v>
          </cell>
          <cell r="D3821" t="str">
            <v>Hindustan Bio Sciences Ltd.</v>
          </cell>
          <cell r="E3821" t="str">
            <v>Healthcare</v>
          </cell>
          <cell r="F3821" t="str">
            <v>GRD IN</v>
          </cell>
          <cell r="G3821" t="str">
            <v>INE597C01021</v>
          </cell>
          <cell r="H3821">
            <v>8.3749035999999997</v>
          </cell>
          <cell r="I3821" t="str">
            <v>Small Cap</v>
          </cell>
          <cell r="J3821">
            <v>0</v>
          </cell>
        </row>
        <row r="3822">
          <cell r="A3822" t="str">
            <v>INE602H01010</v>
          </cell>
          <cell r="B3822">
            <v>5428</v>
          </cell>
          <cell r="C3822">
            <v>126113</v>
          </cell>
          <cell r="D3822" t="str">
            <v>Uniroyal Marine Exports Ltd.</v>
          </cell>
          <cell r="E3822" t="str">
            <v>FMCG</v>
          </cell>
          <cell r="F3822" t="str">
            <v>UME IN</v>
          </cell>
          <cell r="G3822" t="str">
            <v>INE602H01010</v>
          </cell>
          <cell r="H3822">
            <v>11.954677500000001</v>
          </cell>
          <cell r="I3822" t="str">
            <v>Small Cap</v>
          </cell>
          <cell r="J3822">
            <v>0</v>
          </cell>
        </row>
        <row r="3823">
          <cell r="A3823" t="str">
            <v>INE181D01014</v>
          </cell>
          <cell r="B3823">
            <v>3724</v>
          </cell>
          <cell r="C3823">
            <v>124055</v>
          </cell>
          <cell r="D3823" t="str">
            <v>Panther Industrial Products Ltd.</v>
          </cell>
          <cell r="E3823" t="str">
            <v>FMCG</v>
          </cell>
          <cell r="F3823" t="str">
            <v>BHRW IN</v>
          </cell>
          <cell r="G3823" t="str">
            <v>INE181D01014</v>
          </cell>
          <cell r="H3823">
            <v>0</v>
          </cell>
          <cell r="I3823" t="str">
            <v>Small Cap</v>
          </cell>
          <cell r="J3823">
            <v>0</v>
          </cell>
        </row>
        <row r="3824">
          <cell r="A3824" t="str">
            <v>INE415H01017</v>
          </cell>
          <cell r="B3824">
            <v>678</v>
          </cell>
          <cell r="C3824">
            <v>124606</v>
          </cell>
          <cell r="D3824" t="str">
            <v>Beryl Drugs Ltd.</v>
          </cell>
          <cell r="E3824" t="str">
            <v>Healthcare</v>
          </cell>
          <cell r="F3824" t="str">
            <v>BRD IN</v>
          </cell>
          <cell r="G3824" t="str">
            <v>INE415H01017</v>
          </cell>
          <cell r="H3824">
            <v>12.324230999999999</v>
          </cell>
          <cell r="I3824" t="str">
            <v>Small Cap</v>
          </cell>
          <cell r="J3824">
            <v>0</v>
          </cell>
        </row>
        <row r="3825">
          <cell r="A3825" t="str">
            <v>INE973B01026</v>
          </cell>
          <cell r="B3825">
            <v>2436</v>
          </cell>
          <cell r="C3825">
            <v>126859</v>
          </cell>
          <cell r="D3825" t="str">
            <v>ISF Ltd.</v>
          </cell>
          <cell r="E3825" t="str">
            <v>Finance</v>
          </cell>
          <cell r="F3825" t="str">
            <v>ITSF IN</v>
          </cell>
          <cell r="G3825" t="str">
            <v>INE973B01026</v>
          </cell>
          <cell r="H3825">
            <v>9.8800000000000008</v>
          </cell>
          <cell r="I3825" t="str">
            <v>Small Cap</v>
          </cell>
          <cell r="J3825">
            <v>0</v>
          </cell>
        </row>
        <row r="3826">
          <cell r="A3826" t="str">
            <v>INE813B01016</v>
          </cell>
          <cell r="B3826">
            <v>3810</v>
          </cell>
          <cell r="C3826">
            <v>126588</v>
          </cell>
          <cell r="D3826" t="str">
            <v>Photoquip (India) Ltd.</v>
          </cell>
          <cell r="E3826" t="str">
            <v>Photographic Product</v>
          </cell>
          <cell r="F3826" t="str">
            <v>PQI IN</v>
          </cell>
          <cell r="G3826" t="str">
            <v>INE813B01016</v>
          </cell>
          <cell r="H3826">
            <v>9.8053071999999997</v>
          </cell>
          <cell r="I3826" t="str">
            <v>Small Cap</v>
          </cell>
          <cell r="J3826">
            <v>0</v>
          </cell>
        </row>
        <row r="3827">
          <cell r="A3827" t="str">
            <v>INE192C01013</v>
          </cell>
          <cell r="B3827">
            <v>5535</v>
          </cell>
          <cell r="C3827">
            <v>131574</v>
          </cell>
          <cell r="D3827" t="str">
            <v>Vas Infrastructure Ltd.</v>
          </cell>
          <cell r="E3827" t="str">
            <v>Realty</v>
          </cell>
          <cell r="F3827" t="str">
            <v>VSPRS IN</v>
          </cell>
          <cell r="G3827" t="str">
            <v>INE192C01013</v>
          </cell>
          <cell r="H3827">
            <v>0</v>
          </cell>
          <cell r="I3827" t="str">
            <v>Small Cap</v>
          </cell>
          <cell r="J3827">
            <v>0</v>
          </cell>
        </row>
        <row r="3828">
          <cell r="A3828" t="str">
            <v>INE632A01012</v>
          </cell>
          <cell r="B3828">
            <v>4628</v>
          </cell>
          <cell r="C3828">
            <v>103863</v>
          </cell>
          <cell r="D3828" t="str">
            <v>Shree Manufacturing Company Ltd.</v>
          </cell>
          <cell r="E3828" t="str">
            <v>Textile</v>
          </cell>
          <cell r="F3828" t="str">
            <v>SHRMFGC IN</v>
          </cell>
          <cell r="G3828" t="str">
            <v>INE632A01012</v>
          </cell>
          <cell r="H3828">
            <v>10.939765086</v>
          </cell>
          <cell r="I3828" t="str">
            <v>Small Cap</v>
          </cell>
          <cell r="J3828">
            <v>0</v>
          </cell>
        </row>
        <row r="3829">
          <cell r="A3829" t="str">
            <v>INE407E01029</v>
          </cell>
          <cell r="B3829">
            <v>3298</v>
          </cell>
          <cell r="C3829">
            <v>132078</v>
          </cell>
          <cell r="D3829" t="str">
            <v>Monind Ltd.</v>
          </cell>
          <cell r="E3829" t="str">
            <v>Iron &amp; Steel</v>
          </cell>
          <cell r="F3829" t="str">
            <v>MNI IN</v>
          </cell>
          <cell r="G3829" t="str">
            <v>INE407E01029</v>
          </cell>
          <cell r="H3829">
            <v>0</v>
          </cell>
          <cell r="I3829" t="str">
            <v>Small Cap</v>
          </cell>
          <cell r="J3829">
            <v>0</v>
          </cell>
        </row>
        <row r="3830">
          <cell r="A3830" t="str">
            <v>INE262C01014</v>
          </cell>
          <cell r="B3830">
            <v>3856</v>
          </cell>
          <cell r="C3830">
            <v>131397</v>
          </cell>
          <cell r="D3830" t="str">
            <v>Polycon International Ltd.</v>
          </cell>
          <cell r="E3830" t="str">
            <v>Plastic Products</v>
          </cell>
          <cell r="F3830" t="str">
            <v>PYI IN</v>
          </cell>
          <cell r="G3830" t="str">
            <v>INE262C01014</v>
          </cell>
          <cell r="H3830">
            <v>12.2178609</v>
          </cell>
          <cell r="I3830" t="str">
            <v>Small Cap</v>
          </cell>
          <cell r="J3830">
            <v>0</v>
          </cell>
        </row>
        <row r="3831">
          <cell r="A3831" t="str">
            <v>INE730E01016</v>
          </cell>
          <cell r="B3831">
            <v>3942</v>
          </cell>
          <cell r="C3831">
            <v>112217</v>
          </cell>
          <cell r="D3831" t="str">
            <v>Prism Medico and Pharmacy Ltd.</v>
          </cell>
          <cell r="E3831" t="str">
            <v>Finance</v>
          </cell>
          <cell r="F3831" t="str">
            <v>PRI IN</v>
          </cell>
          <cell r="G3831" t="str">
            <v>INE730E01016</v>
          </cell>
          <cell r="H3831">
            <v>10.495793868</v>
          </cell>
          <cell r="I3831" t="str">
            <v>Small Cap</v>
          </cell>
          <cell r="J3831">
            <v>0</v>
          </cell>
        </row>
        <row r="3832">
          <cell r="A3832" t="str">
            <v>INE794C01016</v>
          </cell>
          <cell r="B3832">
            <v>4525</v>
          </cell>
          <cell r="C3832">
            <v>126841</v>
          </cell>
          <cell r="D3832" t="str">
            <v>Shakti Press Ltd.</v>
          </cell>
          <cell r="E3832" t="str">
            <v>Media &amp; Entertainment</v>
          </cell>
          <cell r="F3832" t="str">
            <v>SKP IN</v>
          </cell>
          <cell r="G3832" t="str">
            <v>INE794C01016</v>
          </cell>
          <cell r="H3832">
            <v>9.7685549999999992</v>
          </cell>
          <cell r="I3832" t="str">
            <v>Small Cap</v>
          </cell>
          <cell r="J3832">
            <v>0</v>
          </cell>
        </row>
        <row r="3833">
          <cell r="A3833" t="str">
            <v>INE487G01018</v>
          </cell>
          <cell r="B3833">
            <v>1992</v>
          </cell>
          <cell r="C3833">
            <v>130141</v>
          </cell>
          <cell r="D3833" t="str">
            <v>Gyan Developers &amp; Builders Ltd.</v>
          </cell>
          <cell r="E3833" t="str">
            <v>Realty</v>
          </cell>
          <cell r="F3833" t="str">
            <v>GDB IN</v>
          </cell>
          <cell r="G3833" t="str">
            <v>INE487G01018</v>
          </cell>
          <cell r="H3833">
            <v>17.43</v>
          </cell>
          <cell r="I3833" t="str">
            <v>Small Cap</v>
          </cell>
          <cell r="J3833">
            <v>0</v>
          </cell>
        </row>
        <row r="3834">
          <cell r="A3834" t="str">
            <v>INE0IM001015</v>
          </cell>
          <cell r="B3834">
            <v>5743</v>
          </cell>
          <cell r="C3834">
            <v>303703</v>
          </cell>
          <cell r="D3834" t="str">
            <v>Wherrelz IT Solutions Ltd.</v>
          </cell>
          <cell r="E3834" t="str">
            <v>IT</v>
          </cell>
          <cell r="F3834" t="str">
            <v>WITS IN</v>
          </cell>
          <cell r="G3834" t="str">
            <v>INE0IM001015</v>
          </cell>
          <cell r="H3834">
            <v>0</v>
          </cell>
          <cell r="I3834" t="str">
            <v>Small Cap</v>
          </cell>
          <cell r="J3834">
            <v>0</v>
          </cell>
        </row>
        <row r="3835">
          <cell r="A3835" t="str">
            <v>INE093B01015</v>
          </cell>
          <cell r="B3835">
            <v>260</v>
          </cell>
          <cell r="C3835">
            <v>130715</v>
          </cell>
          <cell r="D3835" t="str">
            <v>Alps Industries Ltd.</v>
          </cell>
          <cell r="E3835" t="str">
            <v>Textile</v>
          </cell>
          <cell r="F3835" t="str">
            <v>ALPI IN</v>
          </cell>
          <cell r="G3835" t="str">
            <v>INE093B01015</v>
          </cell>
          <cell r="H3835">
            <v>7.3143367000000001</v>
          </cell>
          <cell r="I3835" t="str">
            <v>Small Cap</v>
          </cell>
          <cell r="J3835">
            <v>1.87</v>
          </cell>
        </row>
        <row r="3836">
          <cell r="A3836" t="str">
            <v>INE629C01014</v>
          </cell>
          <cell r="B3836">
            <v>4236</v>
          </cell>
          <cell r="C3836">
            <v>112618</v>
          </cell>
          <cell r="D3836" t="str">
            <v>RLF Ltd.</v>
          </cell>
          <cell r="E3836" t="str">
            <v>Textile</v>
          </cell>
          <cell r="F3836" t="str">
            <v>RLFL IN</v>
          </cell>
          <cell r="G3836" t="str">
            <v>INE629C01014</v>
          </cell>
          <cell r="H3836">
            <v>8.9899947000000004</v>
          </cell>
          <cell r="I3836" t="str">
            <v>Small Cap</v>
          </cell>
          <cell r="J3836">
            <v>0</v>
          </cell>
        </row>
        <row r="3837">
          <cell r="A3837" t="str">
            <v>INE958A01011</v>
          </cell>
          <cell r="B3837">
            <v>1569</v>
          </cell>
          <cell r="C3837">
            <v>121137</v>
          </cell>
          <cell r="D3837" t="str">
            <v>Eureka Industries Ltd.</v>
          </cell>
          <cell r="E3837" t="str">
            <v>Textile</v>
          </cell>
          <cell r="F3837" t="str">
            <v>EUI IN</v>
          </cell>
          <cell r="G3837" t="str">
            <v>INE958A01011</v>
          </cell>
          <cell r="H3837">
            <v>7.7525000000000004</v>
          </cell>
          <cell r="I3837" t="str">
            <v>Small Cap</v>
          </cell>
          <cell r="J3837">
            <v>0</v>
          </cell>
        </row>
        <row r="3838">
          <cell r="A3838" t="str">
            <v>INE971A01014</v>
          </cell>
          <cell r="B3838">
            <v>2785</v>
          </cell>
          <cell r="C3838">
            <v>132397</v>
          </cell>
          <cell r="D3838" t="str">
            <v>Konndor Industries Ltd.</v>
          </cell>
          <cell r="E3838" t="str">
            <v>Trading</v>
          </cell>
          <cell r="F3838" t="str">
            <v>KONIL IN</v>
          </cell>
          <cell r="G3838" t="str">
            <v>INE971A01014</v>
          </cell>
          <cell r="H3838">
            <v>9.93276</v>
          </cell>
          <cell r="I3838" t="str">
            <v>Small Cap</v>
          </cell>
          <cell r="J3838">
            <v>0</v>
          </cell>
        </row>
        <row r="3839">
          <cell r="A3839" t="str">
            <v>INE984E01035</v>
          </cell>
          <cell r="B3839">
            <v>5665</v>
          </cell>
          <cell r="C3839">
            <v>130057</v>
          </cell>
          <cell r="D3839" t="str">
            <v>Vivanza Biosciences Ltd.</v>
          </cell>
          <cell r="E3839" t="str">
            <v>Trading</v>
          </cell>
          <cell r="F3839" t="str">
            <v>VIVANZA IN</v>
          </cell>
          <cell r="G3839" t="str">
            <v>INE984E01035</v>
          </cell>
          <cell r="H3839">
            <v>8.2799999999999994</v>
          </cell>
          <cell r="I3839" t="str">
            <v>Small Cap</v>
          </cell>
          <cell r="J3839">
            <v>0</v>
          </cell>
        </row>
        <row r="3840">
          <cell r="A3840" t="str">
            <v>INE910B01028</v>
          </cell>
          <cell r="B3840">
            <v>3688</v>
          </cell>
          <cell r="C3840">
            <v>123151</v>
          </cell>
          <cell r="D3840" t="str">
            <v>Otco International Ltd.</v>
          </cell>
          <cell r="E3840" t="str">
            <v>IT</v>
          </cell>
          <cell r="F3840" t="str">
            <v>OTCO IN</v>
          </cell>
          <cell r="G3840" t="str">
            <v>INE910B01028</v>
          </cell>
          <cell r="H3840">
            <v>9.0517477599999996</v>
          </cell>
          <cell r="I3840" t="str">
            <v>Small Cap</v>
          </cell>
          <cell r="J3840">
            <v>0</v>
          </cell>
        </row>
        <row r="3841">
          <cell r="A3841" t="str">
            <v>INE527C01010</v>
          </cell>
          <cell r="B3841">
            <v>3752</v>
          </cell>
          <cell r="C3841">
            <v>111734</v>
          </cell>
          <cell r="D3841" t="str">
            <v>Pasupati Fincap Ltd.</v>
          </cell>
          <cell r="E3841" t="str">
            <v>Finance</v>
          </cell>
          <cell r="F3841" t="str">
            <v>PSFN IN</v>
          </cell>
          <cell r="G3841" t="str">
            <v>INE527C01010</v>
          </cell>
          <cell r="H3841">
            <v>12.831</v>
          </cell>
          <cell r="I3841" t="str">
            <v>Small Cap</v>
          </cell>
          <cell r="J3841">
            <v>0</v>
          </cell>
        </row>
        <row r="3842">
          <cell r="A3842" t="str">
            <v>INE935Q01015</v>
          </cell>
          <cell r="B3842">
            <v>1685</v>
          </cell>
          <cell r="C3842">
            <v>225348</v>
          </cell>
          <cell r="D3842" t="str">
            <v>Future Supply Chain Solutions Ltd.</v>
          </cell>
          <cell r="E3842" t="str">
            <v>Logistics</v>
          </cell>
          <cell r="F3842" t="str">
            <v>FSCSL IN</v>
          </cell>
          <cell r="G3842" t="str">
            <v>INE935Q01015</v>
          </cell>
          <cell r="H3842">
            <v>11.058666696</v>
          </cell>
          <cell r="I3842" t="str">
            <v>Small Cap</v>
          </cell>
          <cell r="J3842">
            <v>2.5299999999999998</v>
          </cell>
        </row>
        <row r="3843">
          <cell r="A3843" t="str">
            <v>INE698B01011</v>
          </cell>
          <cell r="B3843">
            <v>3720</v>
          </cell>
          <cell r="C3843">
            <v>131280</v>
          </cell>
          <cell r="D3843" t="str">
            <v>Pankaj Polymers Ltd.</v>
          </cell>
          <cell r="E3843" t="str">
            <v>Plastic Products</v>
          </cell>
          <cell r="F3843" t="str">
            <v>PKJP IN</v>
          </cell>
          <cell r="G3843" t="str">
            <v>INE698B01011</v>
          </cell>
          <cell r="H3843">
            <v>9.9790200000000002</v>
          </cell>
          <cell r="I3843" t="str">
            <v>Small Cap</v>
          </cell>
          <cell r="J3843">
            <v>0</v>
          </cell>
        </row>
        <row r="3844">
          <cell r="A3844" t="str">
            <v>INE897A01011</v>
          </cell>
          <cell r="B3844">
            <v>4998</v>
          </cell>
          <cell r="C3844">
            <v>130735</v>
          </cell>
          <cell r="D3844" t="str">
            <v>Super Bakers (India) Ltd.</v>
          </cell>
          <cell r="E3844" t="str">
            <v>FMCG</v>
          </cell>
          <cell r="F3844" t="str">
            <v>SPBKI IN</v>
          </cell>
          <cell r="G3844" t="str">
            <v>INE897A01011</v>
          </cell>
          <cell r="H3844">
            <v>8.7626399999999993</v>
          </cell>
          <cell r="I3844" t="str">
            <v>Small Cap</v>
          </cell>
          <cell r="J3844">
            <v>0</v>
          </cell>
        </row>
        <row r="3845">
          <cell r="A3845" t="str">
            <v>INE184E01024</v>
          </cell>
          <cell r="B3845">
            <v>5491</v>
          </cell>
          <cell r="C3845">
            <v>100426</v>
          </cell>
          <cell r="D3845" t="str">
            <v>UTL Industries Ltd.</v>
          </cell>
          <cell r="E3845" t="str">
            <v>Business Services</v>
          </cell>
          <cell r="F3845" t="str">
            <v>UTLI IN</v>
          </cell>
          <cell r="G3845" t="str">
            <v>INE184E01024</v>
          </cell>
          <cell r="H3845">
            <v>4.54779</v>
          </cell>
          <cell r="I3845" t="str">
            <v>Small Cap</v>
          </cell>
          <cell r="J3845">
            <v>0</v>
          </cell>
        </row>
        <row r="3846">
          <cell r="A3846" t="str">
            <v>INE881B01054</v>
          </cell>
          <cell r="B3846">
            <v>5011</v>
          </cell>
          <cell r="C3846">
            <v>126133</v>
          </cell>
          <cell r="D3846" t="str">
            <v>Supertex Industries Ltd.</v>
          </cell>
          <cell r="E3846" t="str">
            <v>Textile</v>
          </cell>
          <cell r="F3846" t="str">
            <v>STOT IN</v>
          </cell>
          <cell r="G3846" t="str">
            <v>INE881B01054</v>
          </cell>
          <cell r="H3846">
            <v>7.9729479599999999</v>
          </cell>
          <cell r="I3846" t="str">
            <v>Small Cap</v>
          </cell>
          <cell r="J3846">
            <v>0</v>
          </cell>
        </row>
        <row r="3847">
          <cell r="A3847" t="str">
            <v>INE455C01014</v>
          </cell>
          <cell r="B3847">
            <v>1294</v>
          </cell>
          <cell r="C3847">
            <v>131585</v>
          </cell>
          <cell r="D3847" t="str">
            <v>Devine Impex Ltd.</v>
          </cell>
          <cell r="E3847" t="str">
            <v>Trading</v>
          </cell>
          <cell r="F3847" t="str">
            <v>CLSGI IN</v>
          </cell>
          <cell r="G3847" t="str">
            <v>INE455C01014</v>
          </cell>
          <cell r="H3847">
            <v>7.7687429999999997</v>
          </cell>
          <cell r="I3847" t="str">
            <v>Small Cap</v>
          </cell>
          <cell r="J3847">
            <v>0</v>
          </cell>
        </row>
        <row r="3848">
          <cell r="A3848" t="str">
            <v>INE076D01016</v>
          </cell>
          <cell r="B3848">
            <v>1701</v>
          </cell>
          <cell r="C3848">
            <v>124624</v>
          </cell>
          <cell r="D3848" t="str">
            <v>Gagan Gases Ltd.</v>
          </cell>
          <cell r="E3848" t="str">
            <v>Inds. Gases &amp; Fuels</v>
          </cell>
          <cell r="F3848" t="str">
            <v>GNG IN</v>
          </cell>
          <cell r="G3848" t="str">
            <v>INE076D01016</v>
          </cell>
          <cell r="H3848">
            <v>12.109579999999999</v>
          </cell>
          <cell r="I3848" t="str">
            <v>Small Cap</v>
          </cell>
          <cell r="J3848">
            <v>0</v>
          </cell>
        </row>
        <row r="3849">
          <cell r="A3849" t="str">
            <v>INE027F01014</v>
          </cell>
          <cell r="B3849">
            <v>1107</v>
          </cell>
          <cell r="C3849">
            <v>132217</v>
          </cell>
          <cell r="D3849" t="str">
            <v>CMX Holdings Ltd.</v>
          </cell>
          <cell r="E3849" t="str">
            <v>Finance</v>
          </cell>
          <cell r="F3849" t="str">
            <v>SFSL IN</v>
          </cell>
          <cell r="G3849" t="str">
            <v>INE027F01014</v>
          </cell>
          <cell r="H3849">
            <v>29.164786392</v>
          </cell>
          <cell r="I3849" t="str">
            <v>Small Cap</v>
          </cell>
          <cell r="J3849">
            <v>0</v>
          </cell>
        </row>
        <row r="3850">
          <cell r="A3850" t="str">
            <v>INE581M01016</v>
          </cell>
          <cell r="B3850">
            <v>5618</v>
          </cell>
          <cell r="C3850">
            <v>237982</v>
          </cell>
          <cell r="D3850" t="str">
            <v>Vinayak Polycon International Ltd.</v>
          </cell>
          <cell r="E3850" t="str">
            <v>Plastic Products</v>
          </cell>
          <cell r="F3850" t="str">
            <v>VPIL IN</v>
          </cell>
          <cell r="G3850" t="str">
            <v>INE581M01016</v>
          </cell>
          <cell r="H3850">
            <v>8.5783252799999996</v>
          </cell>
          <cell r="I3850" t="str">
            <v>Small Cap</v>
          </cell>
          <cell r="J3850">
            <v>0</v>
          </cell>
        </row>
        <row r="3851">
          <cell r="A3851" t="str">
            <v>INE276T01018</v>
          </cell>
          <cell r="B3851">
            <v>138</v>
          </cell>
          <cell r="C3851">
            <v>124604</v>
          </cell>
          <cell r="D3851" t="str">
            <v>Adline Chem Lab Ltd.</v>
          </cell>
          <cell r="E3851" t="str">
            <v>Healthcare</v>
          </cell>
          <cell r="F3851" t="str">
            <v>ADLINE IN</v>
          </cell>
          <cell r="G3851" t="str">
            <v>INE276T01018</v>
          </cell>
          <cell r="H3851">
            <v>0</v>
          </cell>
          <cell r="I3851" t="str">
            <v>Small Cap</v>
          </cell>
          <cell r="J3851">
            <v>0</v>
          </cell>
        </row>
        <row r="3852">
          <cell r="A3852" t="str">
            <v>INE370Q01015</v>
          </cell>
          <cell r="B3852">
            <v>3501</v>
          </cell>
          <cell r="C3852">
            <v>272548</v>
          </cell>
          <cell r="D3852" t="str">
            <v>Nexus Surgical And Medicare Ltd.</v>
          </cell>
          <cell r="E3852" t="str">
            <v>Finance</v>
          </cell>
          <cell r="F3852" t="str">
            <v>NEXU IN</v>
          </cell>
          <cell r="G3852" t="str">
            <v>INE370Q01015</v>
          </cell>
          <cell r="H3852">
            <v>9.7126225000000002</v>
          </cell>
          <cell r="I3852" t="str">
            <v>Small Cap</v>
          </cell>
          <cell r="J3852">
            <v>0</v>
          </cell>
        </row>
        <row r="3853">
          <cell r="A3853" t="str">
            <v>INE556Z01010</v>
          </cell>
          <cell r="B3853">
            <v>5396</v>
          </cell>
          <cell r="C3853">
            <v>288622</v>
          </cell>
          <cell r="D3853" t="str">
            <v>UH Zaveri Ltd.</v>
          </cell>
          <cell r="E3853" t="str">
            <v>Diamond  &amp;  Jewellery</v>
          </cell>
          <cell r="F3853" t="str">
            <v>UHZAVERI IN</v>
          </cell>
          <cell r="G3853" t="str">
            <v>INE556Z01010</v>
          </cell>
          <cell r="H3853">
            <v>16.249236</v>
          </cell>
          <cell r="I3853" t="str">
            <v>Small Cap</v>
          </cell>
          <cell r="J3853">
            <v>0</v>
          </cell>
        </row>
        <row r="3854">
          <cell r="A3854" t="str">
            <v>INE328F01016</v>
          </cell>
          <cell r="B3854">
            <v>1556</v>
          </cell>
          <cell r="C3854">
            <v>131259</v>
          </cell>
          <cell r="D3854" t="str">
            <v>Esha Media Research Ltd.</v>
          </cell>
          <cell r="E3854" t="str">
            <v>Media &amp; Entertainment</v>
          </cell>
          <cell r="F3854" t="str">
            <v>EMRL IN</v>
          </cell>
          <cell r="G3854" t="str">
            <v>INE328F01016</v>
          </cell>
          <cell r="H3854">
            <v>29.970804269999999</v>
          </cell>
          <cell r="I3854" t="str">
            <v>Small Cap</v>
          </cell>
          <cell r="J3854">
            <v>0</v>
          </cell>
        </row>
        <row r="3855">
          <cell r="A3855" t="str">
            <v>INE749B01020</v>
          </cell>
          <cell r="B3855">
            <v>3678</v>
          </cell>
          <cell r="C3855">
            <v>190074</v>
          </cell>
          <cell r="D3855" t="str">
            <v>Ortin Global Ltd.</v>
          </cell>
          <cell r="E3855" t="str">
            <v>Healthcare</v>
          </cell>
          <cell r="F3855" t="str">
            <v>ORTL IN</v>
          </cell>
          <cell r="G3855" t="str">
            <v>INE749B01020</v>
          </cell>
          <cell r="H3855">
            <v>10.286210880000001</v>
          </cell>
          <cell r="I3855" t="str">
            <v>Small Cap</v>
          </cell>
          <cell r="J3855">
            <v>12.68</v>
          </cell>
        </row>
        <row r="3856">
          <cell r="A3856" t="str">
            <v>INE206Z01020</v>
          </cell>
          <cell r="B3856">
            <v>4972</v>
          </cell>
          <cell r="C3856">
            <v>288975</v>
          </cell>
          <cell r="D3856" t="str">
            <v>Sun Retail Ltd.</v>
          </cell>
          <cell r="E3856" t="str">
            <v>Trading</v>
          </cell>
          <cell r="F3856" t="str">
            <v>SUNRET IN</v>
          </cell>
          <cell r="G3856" t="str">
            <v>INE206Z01020</v>
          </cell>
          <cell r="H3856">
            <v>7.2928959999999998</v>
          </cell>
          <cell r="I3856" t="str">
            <v>Small Cap</v>
          </cell>
          <cell r="J3856">
            <v>0</v>
          </cell>
        </row>
        <row r="3857">
          <cell r="A3857" t="str">
            <v>INE755J01012</v>
          </cell>
          <cell r="B3857">
            <v>1716</v>
          </cell>
          <cell r="C3857">
            <v>131902</v>
          </cell>
          <cell r="D3857" t="str">
            <v>Gallops Enterprises Ltd.</v>
          </cell>
          <cell r="E3857" t="str">
            <v>Finance</v>
          </cell>
          <cell r="F3857" t="str">
            <v>GENT IN</v>
          </cell>
          <cell r="G3857" t="str">
            <v>INE755J01012</v>
          </cell>
          <cell r="H3857">
            <v>9.9977429999999998</v>
          </cell>
          <cell r="I3857" t="str">
            <v>Small Cap</v>
          </cell>
          <cell r="J3857">
            <v>0</v>
          </cell>
        </row>
        <row r="3858">
          <cell r="A3858" t="str">
            <v>INE962O01014</v>
          </cell>
          <cell r="B3858">
            <v>5549</v>
          </cell>
          <cell r="C3858">
            <v>248328</v>
          </cell>
          <cell r="D3858" t="str">
            <v>VCU Data Management Ltd.</v>
          </cell>
          <cell r="E3858" t="str">
            <v>IT</v>
          </cell>
          <cell r="F3858" t="str">
            <v>VDML IN</v>
          </cell>
          <cell r="G3858" t="str">
            <v>INE962O01014</v>
          </cell>
          <cell r="H3858">
            <v>9.3774999999999995</v>
          </cell>
          <cell r="I3858" t="str">
            <v>Small Cap</v>
          </cell>
          <cell r="J3858">
            <v>0</v>
          </cell>
        </row>
        <row r="3859">
          <cell r="A3859" t="str">
            <v>INE253C01013</v>
          </cell>
          <cell r="B3859">
            <v>779</v>
          </cell>
          <cell r="C3859">
            <v>126225</v>
          </cell>
          <cell r="D3859" t="str">
            <v>Bloom Dekor Ltd.</v>
          </cell>
          <cell r="E3859" t="str">
            <v>Construction Materials</v>
          </cell>
          <cell r="F3859" t="str">
            <v>BLOM IN</v>
          </cell>
          <cell r="G3859" t="str">
            <v>INE253C01013</v>
          </cell>
          <cell r="H3859">
            <v>8.3912499999999994</v>
          </cell>
          <cell r="I3859" t="str">
            <v>Small Cap</v>
          </cell>
          <cell r="J3859">
            <v>0</v>
          </cell>
        </row>
        <row r="3860">
          <cell r="A3860" t="str">
            <v>INE159O01033</v>
          </cell>
          <cell r="B3860">
            <v>3381</v>
          </cell>
          <cell r="C3860">
            <v>242448</v>
          </cell>
          <cell r="D3860" t="str">
            <v>Mystic Electronics Ltd.</v>
          </cell>
          <cell r="E3860" t="str">
            <v>Trading</v>
          </cell>
          <cell r="F3860" t="str">
            <v>MYST IN</v>
          </cell>
          <cell r="G3860" t="str">
            <v>INE159O01033</v>
          </cell>
          <cell r="H3860">
            <v>6.8391218079999998</v>
          </cell>
          <cell r="I3860" t="str">
            <v>Small Cap</v>
          </cell>
          <cell r="J3860">
            <v>0</v>
          </cell>
        </row>
        <row r="3861">
          <cell r="A3861" t="str">
            <v>INE317B01042</v>
          </cell>
          <cell r="B3861">
            <v>3572</v>
          </cell>
          <cell r="C3861">
            <v>131465</v>
          </cell>
          <cell r="D3861" t="str">
            <v>Nouveau Global Ventures Ltd.</v>
          </cell>
          <cell r="E3861" t="str">
            <v>Media &amp; Entertainment</v>
          </cell>
          <cell r="F3861" t="str">
            <v>NUVF IN</v>
          </cell>
          <cell r="G3861" t="str">
            <v>INE317B01042</v>
          </cell>
          <cell r="H3861">
            <v>9.0909700000000004</v>
          </cell>
          <cell r="I3861" t="str">
            <v>Small Cap</v>
          </cell>
          <cell r="J3861">
            <v>0</v>
          </cell>
        </row>
        <row r="3862">
          <cell r="A3862" t="str">
            <v>INE561E01015</v>
          </cell>
          <cell r="B3862">
            <v>4685</v>
          </cell>
          <cell r="C3862">
            <v>131506</v>
          </cell>
          <cell r="D3862" t="str">
            <v>Shukra Bullions Ltd.</v>
          </cell>
          <cell r="E3862" t="str">
            <v>Diamond  &amp;  Jewellery</v>
          </cell>
          <cell r="F3862" t="str">
            <v>SHKCP IN</v>
          </cell>
          <cell r="G3862" t="str">
            <v>INE561E01015</v>
          </cell>
          <cell r="H3862">
            <v>16.475260500000001</v>
          </cell>
          <cell r="I3862" t="str">
            <v>Small Cap</v>
          </cell>
          <cell r="J3862">
            <v>0</v>
          </cell>
        </row>
        <row r="3863">
          <cell r="A3863" t="str">
            <v>INE940N01012</v>
          </cell>
          <cell r="B3863">
            <v>3916</v>
          </cell>
          <cell r="C3863">
            <v>109835</v>
          </cell>
          <cell r="D3863" t="str">
            <v>Premier Synthetics Ltd.</v>
          </cell>
          <cell r="E3863" t="str">
            <v>Textile</v>
          </cell>
          <cell r="F3863" t="str">
            <v>PRS IN</v>
          </cell>
          <cell r="G3863" t="str">
            <v>INE940N01012</v>
          </cell>
          <cell r="H3863">
            <v>8.7270800000000008</v>
          </cell>
          <cell r="I3863" t="str">
            <v>Small Cap</v>
          </cell>
          <cell r="J3863">
            <v>0</v>
          </cell>
        </row>
        <row r="3864">
          <cell r="A3864" t="str">
            <v>INE884X01011</v>
          </cell>
          <cell r="B3864">
            <v>5343</v>
          </cell>
          <cell r="C3864">
            <v>131846</v>
          </cell>
          <cell r="D3864" t="str">
            <v>Trinity League India Ltd.</v>
          </cell>
          <cell r="E3864" t="str">
            <v>Miscellaneous</v>
          </cell>
          <cell r="F3864" t="str">
            <v>TLIL IN</v>
          </cell>
          <cell r="G3864" t="str">
            <v>INE884X01011</v>
          </cell>
          <cell r="H3864">
            <v>0</v>
          </cell>
          <cell r="I3864" t="str">
            <v>Small Cap</v>
          </cell>
          <cell r="J3864">
            <v>0</v>
          </cell>
        </row>
        <row r="3865">
          <cell r="A3865" t="str">
            <v>INE940E01011</v>
          </cell>
          <cell r="B3865">
            <v>1572</v>
          </cell>
          <cell r="C3865">
            <v>126468</v>
          </cell>
          <cell r="D3865" t="str">
            <v>Euro Leder Fashion Ltd.</v>
          </cell>
          <cell r="E3865" t="str">
            <v>FMCG</v>
          </cell>
          <cell r="F3865" t="str">
            <v>ELF IN</v>
          </cell>
          <cell r="G3865" t="str">
            <v>INE940E01011</v>
          </cell>
          <cell r="H3865">
            <v>9.5063999999999993</v>
          </cell>
          <cell r="I3865" t="str">
            <v>Small Cap</v>
          </cell>
          <cell r="J3865">
            <v>0</v>
          </cell>
        </row>
        <row r="3866">
          <cell r="A3866" t="str">
            <v>INE557D01015</v>
          </cell>
          <cell r="B3866">
            <v>1089</v>
          </cell>
          <cell r="C3866">
            <v>107515</v>
          </cell>
          <cell r="D3866" t="str">
            <v>CJ Gelatine Products Ltd.</v>
          </cell>
          <cell r="E3866" t="str">
            <v>Chemicals</v>
          </cell>
          <cell r="F3866" t="str">
            <v>CJGL IN</v>
          </cell>
          <cell r="G3866" t="str">
            <v>INE557D01015</v>
          </cell>
          <cell r="H3866">
            <v>7.5713208999999999</v>
          </cell>
          <cell r="I3866" t="str">
            <v>Small Cap</v>
          </cell>
          <cell r="J3866">
            <v>0</v>
          </cell>
        </row>
        <row r="3867">
          <cell r="A3867" t="str">
            <v>INE750B01010</v>
          </cell>
          <cell r="B3867">
            <v>3737</v>
          </cell>
          <cell r="C3867">
            <v>124628</v>
          </cell>
          <cell r="D3867" t="str">
            <v>Parker Agrochem Exports Ltd.</v>
          </cell>
          <cell r="E3867" t="str">
            <v>Trading</v>
          </cell>
          <cell r="F3867" t="str">
            <v>PKAX IN</v>
          </cell>
          <cell r="G3867" t="str">
            <v>INE750B01010</v>
          </cell>
          <cell r="H3867">
            <v>9.9881100000000007</v>
          </cell>
          <cell r="I3867" t="str">
            <v>Small Cap</v>
          </cell>
          <cell r="J3867">
            <v>0</v>
          </cell>
        </row>
        <row r="3868">
          <cell r="A3868" t="str">
            <v>INE684D01025</v>
          </cell>
          <cell r="B3868">
            <v>4201</v>
          </cell>
          <cell r="C3868">
            <v>244784</v>
          </cell>
          <cell r="D3868" t="str">
            <v>RGF Capital Markets Ltd.</v>
          </cell>
          <cell r="E3868" t="str">
            <v>Finance</v>
          </cell>
          <cell r="F3868" t="str">
            <v>RGFC IN</v>
          </cell>
          <cell r="G3868" t="str">
            <v>INE684D01025</v>
          </cell>
          <cell r="H3868">
            <v>8.7013920000000002</v>
          </cell>
          <cell r="I3868" t="str">
            <v>Small Cap</v>
          </cell>
          <cell r="J3868">
            <v>0</v>
          </cell>
        </row>
        <row r="3869">
          <cell r="A3869" t="str">
            <v>INE140B01014</v>
          </cell>
          <cell r="B3869">
            <v>4137</v>
          </cell>
          <cell r="C3869">
            <v>250688</v>
          </cell>
          <cell r="D3869" t="str">
            <v>RCI Industries &amp; Technologies Ltd.</v>
          </cell>
          <cell r="E3869" t="str">
            <v>Non - Ferrous Metals</v>
          </cell>
          <cell r="F3869" t="str">
            <v>RCIT IN</v>
          </cell>
          <cell r="G3869" t="str">
            <v>INE140B01014</v>
          </cell>
          <cell r="H3869">
            <v>0</v>
          </cell>
          <cell r="I3869" t="str">
            <v>Small Cap</v>
          </cell>
          <cell r="J3869">
            <v>0</v>
          </cell>
        </row>
        <row r="3870">
          <cell r="A3870" t="str">
            <v>INE443D01018</v>
          </cell>
          <cell r="B3870">
            <v>686</v>
          </cell>
          <cell r="C3870">
            <v>111664</v>
          </cell>
          <cell r="D3870" t="str">
            <v>BGIL Films &amp; Technologies Ltd.</v>
          </cell>
          <cell r="E3870" t="str">
            <v>Media &amp; Entertainment</v>
          </cell>
          <cell r="F3870" t="str">
            <v>BFTL IN</v>
          </cell>
          <cell r="G3870" t="str">
            <v>INE443D01018</v>
          </cell>
          <cell r="H3870">
            <v>15.87000963</v>
          </cell>
          <cell r="I3870" t="str">
            <v>Small Cap</v>
          </cell>
          <cell r="J3870">
            <v>0</v>
          </cell>
        </row>
        <row r="3871">
          <cell r="A3871" t="str">
            <v>INE0JNB01012</v>
          </cell>
          <cell r="B3871">
            <v>3442</v>
          </cell>
          <cell r="C3871">
            <v>306622</v>
          </cell>
          <cell r="D3871" t="str">
            <v>Naturo Agrotech India Ltd.</v>
          </cell>
          <cell r="E3871" t="str">
            <v>Trading</v>
          </cell>
          <cell r="F3871" t="str">
            <v>NATURO IN</v>
          </cell>
          <cell r="G3871" t="str">
            <v>INE0JNB01012</v>
          </cell>
          <cell r="H3871">
            <v>6.4517325300000001</v>
          </cell>
          <cell r="I3871" t="str">
            <v>Small Cap</v>
          </cell>
          <cell r="J3871">
            <v>0</v>
          </cell>
        </row>
        <row r="3872">
          <cell r="A3872" t="str">
            <v>INE584D01019</v>
          </cell>
          <cell r="B3872">
            <v>4976</v>
          </cell>
          <cell r="C3872">
            <v>130795</v>
          </cell>
          <cell r="D3872" t="str">
            <v>Suncity Synthetics Ltd.</v>
          </cell>
          <cell r="E3872" t="str">
            <v>Textile</v>
          </cell>
          <cell r="F3872" t="str">
            <v>SNCT IN</v>
          </cell>
          <cell r="G3872" t="str">
            <v>INE584D01019</v>
          </cell>
          <cell r="H3872">
            <v>7.6659899999999999</v>
          </cell>
          <cell r="I3872" t="str">
            <v>Small Cap</v>
          </cell>
          <cell r="J3872">
            <v>0</v>
          </cell>
        </row>
        <row r="3873">
          <cell r="A3873" t="str">
            <v>INE100F01019</v>
          </cell>
          <cell r="B3873">
            <v>2963</v>
          </cell>
          <cell r="C3873">
            <v>131441</v>
          </cell>
          <cell r="D3873" t="str">
            <v>Lyons Corporate Market Ltd.</v>
          </cell>
          <cell r="E3873" t="str">
            <v>Finance</v>
          </cell>
          <cell r="F3873" t="str">
            <v>LCM IN</v>
          </cell>
          <cell r="G3873" t="str">
            <v>INE100F01019</v>
          </cell>
          <cell r="H3873">
            <v>10.983943999999999</v>
          </cell>
          <cell r="I3873" t="str">
            <v>Small Cap</v>
          </cell>
          <cell r="J3873">
            <v>0</v>
          </cell>
        </row>
        <row r="3874">
          <cell r="A3874" t="str">
            <v>INE0QMR01015</v>
          </cell>
          <cell r="B3874">
            <v>1101</v>
          </cell>
          <cell r="C3874">
            <v>313713</v>
          </cell>
          <cell r="D3874" t="str">
            <v>Clinitech Laboratory Ltd.</v>
          </cell>
          <cell r="E3874" t="str">
            <v>Healthcare</v>
          </cell>
          <cell r="F3874" t="str">
            <v>CTLLAB IN</v>
          </cell>
          <cell r="G3874" t="str">
            <v>INE0QMR01015</v>
          </cell>
          <cell r="H3874">
            <v>10.5081696</v>
          </cell>
          <cell r="I3874" t="str">
            <v>Small Cap</v>
          </cell>
          <cell r="J3874">
            <v>0</v>
          </cell>
        </row>
        <row r="3875">
          <cell r="A3875" t="str">
            <v>INE628F01019</v>
          </cell>
          <cell r="B3875">
            <v>2269</v>
          </cell>
          <cell r="C3875">
            <v>131505</v>
          </cell>
          <cell r="D3875" t="str">
            <v>Indergiri Finance Ltd.</v>
          </cell>
          <cell r="E3875" t="str">
            <v>Finance</v>
          </cell>
          <cell r="F3875" t="str">
            <v>IDGFI IN</v>
          </cell>
          <cell r="G3875" t="str">
            <v>INE628F01019</v>
          </cell>
          <cell r="H3875">
            <v>12.591768</v>
          </cell>
          <cell r="I3875" t="str">
            <v>Small Cap</v>
          </cell>
          <cell r="J3875">
            <v>0</v>
          </cell>
        </row>
        <row r="3876">
          <cell r="A3876" t="str">
            <v>INE216Q01010</v>
          </cell>
          <cell r="B3876">
            <v>3151</v>
          </cell>
          <cell r="C3876">
            <v>243755</v>
          </cell>
          <cell r="D3876" t="str">
            <v>Mega Nirman &amp; Industries Ltd.</v>
          </cell>
          <cell r="E3876" t="str">
            <v>Realty</v>
          </cell>
          <cell r="F3876" t="str">
            <v>MNIL IN</v>
          </cell>
          <cell r="G3876" t="str">
            <v>INE216Q01010</v>
          </cell>
          <cell r="H3876">
            <v>59.499787499999996</v>
          </cell>
          <cell r="I3876" t="str">
            <v>Small Cap</v>
          </cell>
          <cell r="J3876">
            <v>0</v>
          </cell>
        </row>
        <row r="3877">
          <cell r="A3877" t="str">
            <v>INE150R01019</v>
          </cell>
          <cell r="B3877">
            <v>5067</v>
          </cell>
          <cell r="C3877">
            <v>276565</v>
          </cell>
          <cell r="D3877" t="str">
            <v>Swagtam Trading &amp; Services Ltd.</v>
          </cell>
          <cell r="E3877" t="str">
            <v>Business Services</v>
          </cell>
          <cell r="F3877" t="str">
            <v>STSL IN</v>
          </cell>
          <cell r="G3877" t="str">
            <v>INE150R01019</v>
          </cell>
          <cell r="H3877">
            <v>0</v>
          </cell>
          <cell r="I3877" t="str">
            <v>Small Cap</v>
          </cell>
          <cell r="J3877">
            <v>0</v>
          </cell>
        </row>
        <row r="3878">
          <cell r="A3878" t="str">
            <v>INE410D01017</v>
          </cell>
          <cell r="B3878">
            <v>4090</v>
          </cell>
          <cell r="C3878">
            <v>114223</v>
          </cell>
          <cell r="D3878" t="str">
            <v>Ramgopal Polytex Ltd.</v>
          </cell>
          <cell r="E3878" t="str">
            <v>Trading</v>
          </cell>
          <cell r="F3878" t="str">
            <v>RGP IN</v>
          </cell>
          <cell r="G3878" t="str">
            <v>INE410D01017</v>
          </cell>
          <cell r="H3878">
            <v>8.5694999999999997</v>
          </cell>
          <cell r="I3878" t="str">
            <v>Small Cap</v>
          </cell>
          <cell r="J3878">
            <v>0</v>
          </cell>
        </row>
        <row r="3879">
          <cell r="A3879" t="str">
            <v>INE115C01014</v>
          </cell>
          <cell r="B3879">
            <v>5523</v>
          </cell>
          <cell r="C3879">
            <v>131444</v>
          </cell>
          <cell r="D3879" t="str">
            <v>Vardhman Concrete Ltd.</v>
          </cell>
          <cell r="E3879" t="str">
            <v>Infrastructure</v>
          </cell>
          <cell r="F3879" t="str">
            <v>VCOL IN</v>
          </cell>
          <cell r="G3879" t="str">
            <v>INE115C01014</v>
          </cell>
          <cell r="H3879">
            <v>7.6575620000000004</v>
          </cell>
          <cell r="I3879" t="str">
            <v>Small Cap</v>
          </cell>
          <cell r="J3879">
            <v>0</v>
          </cell>
        </row>
        <row r="3880">
          <cell r="A3880" t="str">
            <v>INE949C01016</v>
          </cell>
          <cell r="B3880">
            <v>1097</v>
          </cell>
          <cell r="C3880">
            <v>285838</v>
          </cell>
          <cell r="D3880" t="str">
            <v>Classic Leasing &amp; Finance Ltd.</v>
          </cell>
          <cell r="E3880" t="str">
            <v>Finance</v>
          </cell>
          <cell r="F3880" t="str">
            <v>CLFIN IN</v>
          </cell>
          <cell r="G3880" t="str">
            <v>INE949C01016</v>
          </cell>
          <cell r="H3880">
            <v>10.6027068</v>
          </cell>
          <cell r="I3880" t="str">
            <v>Small Cap</v>
          </cell>
          <cell r="J3880">
            <v>0</v>
          </cell>
        </row>
        <row r="3881">
          <cell r="A3881" t="str">
            <v>INE400R01018</v>
          </cell>
          <cell r="B3881">
            <v>4310</v>
          </cell>
          <cell r="C3881">
            <v>283135</v>
          </cell>
          <cell r="D3881" t="str">
            <v>Sabrimala Industries India Ltd.</v>
          </cell>
          <cell r="E3881" t="str">
            <v>Retailing</v>
          </cell>
          <cell r="F3881" t="str">
            <v>SABRIM IN</v>
          </cell>
          <cell r="G3881" t="str">
            <v>INE400R01018</v>
          </cell>
          <cell r="H3881">
            <v>9.1502250000000007</v>
          </cell>
          <cell r="I3881" t="str">
            <v>Small Cap</v>
          </cell>
          <cell r="J3881">
            <v>0</v>
          </cell>
        </row>
        <row r="3882">
          <cell r="A3882" t="str">
            <v>INE373C01019</v>
          </cell>
          <cell r="B3882">
            <v>4002</v>
          </cell>
          <cell r="C3882">
            <v>130281</v>
          </cell>
          <cell r="D3882" t="str">
            <v>Quantum Digital Vision (India) Ltd.</v>
          </cell>
          <cell r="E3882" t="str">
            <v>Media &amp; Entertainment</v>
          </cell>
          <cell r="F3882" t="str">
            <v>QTI IN</v>
          </cell>
          <cell r="G3882" t="str">
            <v>INE373C01019</v>
          </cell>
          <cell r="H3882">
            <v>8.7165199999999992</v>
          </cell>
          <cell r="I3882" t="str">
            <v>Small Cap</v>
          </cell>
          <cell r="J3882">
            <v>0</v>
          </cell>
        </row>
        <row r="3883">
          <cell r="A3883" t="str">
            <v>INE197R01010</v>
          </cell>
          <cell r="B3883">
            <v>31</v>
          </cell>
          <cell r="C3883">
            <v>270100</v>
          </cell>
          <cell r="D3883" t="str">
            <v>Aananda Lakshmi Spinning Mills Ltd.</v>
          </cell>
          <cell r="E3883" t="str">
            <v>Textile</v>
          </cell>
          <cell r="F3883" t="str">
            <v>ALSM IN</v>
          </cell>
          <cell r="G3883" t="str">
            <v>INE197R01010</v>
          </cell>
          <cell r="H3883">
            <v>0</v>
          </cell>
          <cell r="I3883" t="str">
            <v>Small Cap</v>
          </cell>
          <cell r="J3883">
            <v>0</v>
          </cell>
        </row>
        <row r="3884">
          <cell r="A3884" t="str">
            <v>INE0D9X01018</v>
          </cell>
          <cell r="B3884">
            <v>2527</v>
          </cell>
          <cell r="C3884">
            <v>301276</v>
          </cell>
          <cell r="D3884" t="str">
            <v>Jetmall Spices and Masala Ltd.</v>
          </cell>
          <cell r="E3884" t="str">
            <v>FMCG</v>
          </cell>
          <cell r="F3884" t="str">
            <v>JETMALL IN</v>
          </cell>
          <cell r="G3884" t="str">
            <v>INE0D9X01018</v>
          </cell>
          <cell r="H3884">
            <v>16.216787400000001</v>
          </cell>
          <cell r="I3884" t="str">
            <v>Small Cap</v>
          </cell>
          <cell r="J3884">
            <v>0</v>
          </cell>
        </row>
        <row r="3885">
          <cell r="A3885" t="str">
            <v>INE092G01024</v>
          </cell>
          <cell r="B3885">
            <v>4336</v>
          </cell>
          <cell r="C3885">
            <v>112097</v>
          </cell>
          <cell r="D3885" t="str">
            <v>Saianand Commercial Ltd.</v>
          </cell>
          <cell r="E3885" t="str">
            <v>Chemicals</v>
          </cell>
          <cell r="F3885" t="str">
            <v>OGC IN</v>
          </cell>
          <cell r="G3885" t="str">
            <v>INE092G01024</v>
          </cell>
          <cell r="H3885">
            <v>7.2704000000000004</v>
          </cell>
          <cell r="I3885" t="str">
            <v>Small Cap</v>
          </cell>
          <cell r="J3885">
            <v>0</v>
          </cell>
        </row>
        <row r="3886">
          <cell r="A3886" t="str">
            <v>INE863C01019</v>
          </cell>
          <cell r="B3886">
            <v>2148</v>
          </cell>
          <cell r="C3886">
            <v>131661</v>
          </cell>
          <cell r="D3886" t="str">
            <v>Hittco Tools Ltd.</v>
          </cell>
          <cell r="E3886" t="str">
            <v>Capital Goods</v>
          </cell>
          <cell r="F3886" t="str">
            <v>HTCO IN</v>
          </cell>
          <cell r="G3886" t="str">
            <v>INE863C01019</v>
          </cell>
          <cell r="H3886">
            <v>8.5560274829999994</v>
          </cell>
          <cell r="I3886" t="str">
            <v>Small Cap</v>
          </cell>
          <cell r="J3886">
            <v>0</v>
          </cell>
        </row>
        <row r="3887">
          <cell r="A3887" t="str">
            <v>INE515B01025</v>
          </cell>
          <cell r="B3887">
            <v>5655</v>
          </cell>
          <cell r="C3887">
            <v>126441</v>
          </cell>
          <cell r="D3887" t="str">
            <v>Vision Cinemas Ltd.</v>
          </cell>
          <cell r="E3887" t="str">
            <v>Media &amp; Entertainment</v>
          </cell>
          <cell r="F3887" t="str">
            <v>VICL IN</v>
          </cell>
          <cell r="G3887" t="str">
            <v>INE515B01025</v>
          </cell>
          <cell r="H3887">
            <v>7.7198928450000004</v>
          </cell>
          <cell r="I3887" t="str">
            <v>Small Cap</v>
          </cell>
          <cell r="J3887">
            <v>0</v>
          </cell>
        </row>
        <row r="3888">
          <cell r="A3888" t="str">
            <v>INE741D01015</v>
          </cell>
          <cell r="B3888">
            <v>3469</v>
          </cell>
          <cell r="C3888">
            <v>131049</v>
          </cell>
          <cell r="D3888" t="str">
            <v>Neelkanth Rockminerals Ltd.</v>
          </cell>
          <cell r="E3888" t="str">
            <v>Construction Materials</v>
          </cell>
          <cell r="F3888" t="str">
            <v>NKR IN</v>
          </cell>
          <cell r="G3888" t="str">
            <v>INE741D01015</v>
          </cell>
          <cell r="H3888">
            <v>0</v>
          </cell>
          <cell r="I3888" t="str">
            <v>Small Cap</v>
          </cell>
          <cell r="J3888">
            <v>0</v>
          </cell>
        </row>
        <row r="3889">
          <cell r="A3889" t="str">
            <v>INE493N01012</v>
          </cell>
          <cell r="B3889">
            <v>2005</v>
          </cell>
          <cell r="C3889">
            <v>254197</v>
          </cell>
          <cell r="D3889" t="str">
            <v>Haria Apparels Ltd.</v>
          </cell>
          <cell r="E3889" t="str">
            <v>Trading</v>
          </cell>
          <cell r="F3889" t="str">
            <v>HAPL IN</v>
          </cell>
          <cell r="G3889" t="str">
            <v>INE493N01012</v>
          </cell>
          <cell r="H3889">
            <v>8.4858390000000004</v>
          </cell>
          <cell r="I3889" t="str">
            <v>Small Cap</v>
          </cell>
          <cell r="J3889">
            <v>0</v>
          </cell>
        </row>
        <row r="3890">
          <cell r="A3890" t="str">
            <v>INE328D01011</v>
          </cell>
          <cell r="B3890">
            <v>3786</v>
          </cell>
          <cell r="C3890">
            <v>131352</v>
          </cell>
          <cell r="D3890" t="str">
            <v>Peeti Securities Ltd.</v>
          </cell>
          <cell r="E3890" t="str">
            <v>Trading</v>
          </cell>
          <cell r="F3890" t="str">
            <v>PSR IN</v>
          </cell>
          <cell r="G3890" t="str">
            <v>INE328D01011</v>
          </cell>
          <cell r="H3890">
            <v>8.2321279999999994</v>
          </cell>
          <cell r="I3890" t="str">
            <v>Small Cap</v>
          </cell>
          <cell r="J3890">
            <v>0</v>
          </cell>
        </row>
        <row r="3891">
          <cell r="A3891" t="str">
            <v>INE901C01017</v>
          </cell>
          <cell r="B3891">
            <v>5247</v>
          </cell>
          <cell r="C3891">
            <v>245633</v>
          </cell>
          <cell r="D3891" t="str">
            <v>Thirani Projects Ltd.</v>
          </cell>
          <cell r="E3891" t="str">
            <v>Finance</v>
          </cell>
          <cell r="F3891" t="str">
            <v>THPR IN</v>
          </cell>
          <cell r="G3891" t="str">
            <v>INE901C01017</v>
          </cell>
          <cell r="H3891">
            <v>10.005373125</v>
          </cell>
          <cell r="I3891" t="str">
            <v>Small Cap</v>
          </cell>
          <cell r="J3891">
            <v>0</v>
          </cell>
        </row>
        <row r="3892">
          <cell r="A3892" t="str">
            <v>INE239F01015</v>
          </cell>
          <cell r="B3892">
            <v>1313</v>
          </cell>
          <cell r="C3892">
            <v>131043</v>
          </cell>
          <cell r="D3892" t="str">
            <v>Dhanvantri Jeevan Rekha Ltd.</v>
          </cell>
          <cell r="E3892" t="str">
            <v>Healthcare</v>
          </cell>
          <cell r="F3892" t="str">
            <v>DJR IN</v>
          </cell>
          <cell r="G3892" t="str">
            <v>INE239F01015</v>
          </cell>
          <cell r="H3892">
            <v>9.0697592</v>
          </cell>
          <cell r="I3892" t="str">
            <v>Small Cap</v>
          </cell>
          <cell r="J3892">
            <v>0</v>
          </cell>
        </row>
        <row r="3893">
          <cell r="A3893" t="str">
            <v>INE140C01012</v>
          </cell>
          <cell r="B3893">
            <v>4699</v>
          </cell>
          <cell r="C3893">
            <v>130439</v>
          </cell>
          <cell r="D3893" t="str">
            <v>Siddha Ventures Ltd.</v>
          </cell>
          <cell r="E3893" t="str">
            <v>Finance</v>
          </cell>
          <cell r="F3893" t="str">
            <v>SIDV IN</v>
          </cell>
          <cell r="G3893" t="str">
            <v>INE140C01012</v>
          </cell>
          <cell r="H3893">
            <v>6.578684</v>
          </cell>
          <cell r="I3893" t="str">
            <v>Small Cap</v>
          </cell>
          <cell r="J3893">
            <v>0</v>
          </cell>
        </row>
        <row r="3894">
          <cell r="A3894" t="str">
            <v>INE335G01019</v>
          </cell>
          <cell r="B3894">
            <v>1593</v>
          </cell>
          <cell r="C3894">
            <v>130571</v>
          </cell>
          <cell r="D3894" t="str">
            <v>Explicit Finance Ltd.</v>
          </cell>
          <cell r="E3894" t="str">
            <v>Finance</v>
          </cell>
          <cell r="F3894" t="str">
            <v>EFL IN</v>
          </cell>
          <cell r="G3894" t="str">
            <v>INE335G01019</v>
          </cell>
          <cell r="H3894">
            <v>8.3223047999999995</v>
          </cell>
          <cell r="I3894" t="str">
            <v>Small Cap</v>
          </cell>
          <cell r="J3894">
            <v>0</v>
          </cell>
        </row>
        <row r="3895">
          <cell r="A3895" t="str">
            <v>INE180M01033</v>
          </cell>
          <cell r="B3895">
            <v>2935</v>
          </cell>
          <cell r="C3895">
            <v>104340</v>
          </cell>
          <cell r="D3895" t="str">
            <v>Longspur International Ventures Ltd.</v>
          </cell>
          <cell r="E3895" t="str">
            <v>Trading</v>
          </cell>
          <cell r="F3895" t="str">
            <v>CFT IN</v>
          </cell>
          <cell r="G3895" t="str">
            <v>INE180M01033</v>
          </cell>
          <cell r="H3895">
            <v>12.353249999999999</v>
          </cell>
          <cell r="I3895" t="str">
            <v>Small Cap</v>
          </cell>
          <cell r="J3895">
            <v>0</v>
          </cell>
        </row>
        <row r="3896">
          <cell r="A3896" t="str">
            <v>INE211D01027</v>
          </cell>
          <cell r="B3896">
            <v>63</v>
          </cell>
          <cell r="C3896">
            <v>254245</v>
          </cell>
          <cell r="D3896" t="str">
            <v>Abhinav Leasing &amp; Finance Ltd.</v>
          </cell>
          <cell r="E3896" t="str">
            <v>Finance</v>
          </cell>
          <cell r="F3896" t="str">
            <v>ALFL IN</v>
          </cell>
          <cell r="G3896" t="str">
            <v>INE211D01027</v>
          </cell>
          <cell r="H3896">
            <v>6.8472600000000003</v>
          </cell>
          <cell r="I3896" t="str">
            <v>Small Cap</v>
          </cell>
          <cell r="J3896">
            <v>0</v>
          </cell>
        </row>
        <row r="3897">
          <cell r="A3897" t="str">
            <v>INE683B01047</v>
          </cell>
          <cell r="B3897">
            <v>1638</v>
          </cell>
          <cell r="C3897">
            <v>132379</v>
          </cell>
          <cell r="D3897" t="str">
            <v>First Fintec Ltd.</v>
          </cell>
          <cell r="E3897" t="str">
            <v>IT</v>
          </cell>
          <cell r="F3897" t="str">
            <v>FIRSTFIN IN</v>
          </cell>
          <cell r="G3897" t="str">
            <v>INE683B01047</v>
          </cell>
          <cell r="H3897">
            <v>7.4899836000000004</v>
          </cell>
          <cell r="I3897" t="str">
            <v>Small Cap</v>
          </cell>
          <cell r="J3897">
            <v>0</v>
          </cell>
        </row>
        <row r="3898">
          <cell r="A3898" t="str">
            <v>INE661D01015</v>
          </cell>
          <cell r="B3898">
            <v>5656</v>
          </cell>
          <cell r="C3898">
            <v>131668</v>
          </cell>
          <cell r="D3898" t="str">
            <v>Vision Corporation Ltd.</v>
          </cell>
          <cell r="E3898" t="str">
            <v>Media &amp; Entertainment</v>
          </cell>
          <cell r="F3898" t="str">
            <v>VSNC IN</v>
          </cell>
          <cell r="G3898" t="str">
            <v>INE661D01015</v>
          </cell>
          <cell r="H3898">
            <v>6.1907310000000004</v>
          </cell>
          <cell r="I3898" t="str">
            <v>Small Cap</v>
          </cell>
          <cell r="J3898">
            <v>0</v>
          </cell>
        </row>
        <row r="3899">
          <cell r="A3899" t="str">
            <v>INE439G01019</v>
          </cell>
          <cell r="B3899">
            <v>1531</v>
          </cell>
          <cell r="C3899">
            <v>126574</v>
          </cell>
          <cell r="D3899" t="str">
            <v>Enterprise International Ltd.</v>
          </cell>
          <cell r="E3899" t="str">
            <v>Textile</v>
          </cell>
          <cell r="F3899" t="str">
            <v>ETI IN</v>
          </cell>
          <cell r="G3899" t="str">
            <v>INE439G01019</v>
          </cell>
          <cell r="H3899">
            <v>0</v>
          </cell>
          <cell r="I3899" t="str">
            <v>Small Cap</v>
          </cell>
          <cell r="J3899">
            <v>0</v>
          </cell>
        </row>
        <row r="3900">
          <cell r="A3900" t="str">
            <v>INE826P01018</v>
          </cell>
          <cell r="B3900">
            <v>3858</v>
          </cell>
          <cell r="C3900">
            <v>251863</v>
          </cell>
          <cell r="D3900" t="str">
            <v>Polymac Thermoformers Ltd.</v>
          </cell>
          <cell r="E3900" t="str">
            <v>Plastic Products</v>
          </cell>
          <cell r="F3900" t="str">
            <v>POTL IN</v>
          </cell>
          <cell r="G3900" t="str">
            <v>INE826P01018</v>
          </cell>
          <cell r="H3900">
            <v>0</v>
          </cell>
          <cell r="I3900" t="str">
            <v>Small Cap</v>
          </cell>
          <cell r="J3900">
            <v>0</v>
          </cell>
        </row>
        <row r="3901">
          <cell r="A3901" t="str">
            <v>INE160O01031</v>
          </cell>
          <cell r="B3901">
            <v>3356</v>
          </cell>
          <cell r="C3901">
            <v>242447</v>
          </cell>
          <cell r="D3901" t="str">
            <v>Mukta Agriculture Ltd.</v>
          </cell>
          <cell r="E3901" t="str">
            <v>Trading</v>
          </cell>
          <cell r="F3901" t="str">
            <v>MUKTA IN</v>
          </cell>
          <cell r="G3901" t="str">
            <v>INE160O01031</v>
          </cell>
          <cell r="H3901">
            <v>6.0492141090000002</v>
          </cell>
          <cell r="I3901" t="str">
            <v>Small Cap</v>
          </cell>
          <cell r="J3901">
            <v>0</v>
          </cell>
        </row>
        <row r="3902">
          <cell r="A3902" t="str">
            <v>INE510B01018</v>
          </cell>
          <cell r="B3902">
            <v>179</v>
          </cell>
          <cell r="C3902">
            <v>130765</v>
          </cell>
          <cell r="D3902" t="str">
            <v>Agarwal Fortune India Ltd.</v>
          </cell>
          <cell r="E3902" t="str">
            <v>Finance</v>
          </cell>
          <cell r="F3902" t="str">
            <v>AGARWAL IN</v>
          </cell>
          <cell r="G3902" t="str">
            <v>INE510B01018</v>
          </cell>
          <cell r="H3902">
            <v>7.3826745999999996</v>
          </cell>
          <cell r="I3902" t="str">
            <v>Small Cap</v>
          </cell>
          <cell r="J3902">
            <v>0</v>
          </cell>
        </row>
        <row r="3903">
          <cell r="A3903" t="str">
            <v>INE256S01012</v>
          </cell>
          <cell r="B3903">
            <v>3403</v>
          </cell>
          <cell r="C3903">
            <v>277916</v>
          </cell>
          <cell r="D3903" t="str">
            <v>Naksh Precious Metals Ltd.</v>
          </cell>
          <cell r="E3903" t="str">
            <v>Automobile &amp; Ancillaries</v>
          </cell>
          <cell r="F3903" t="str">
            <v>VAAL IN</v>
          </cell>
          <cell r="G3903" t="str">
            <v>INE256S01012</v>
          </cell>
          <cell r="H3903">
            <v>6.7120662400000004</v>
          </cell>
          <cell r="I3903" t="str">
            <v>Small Cap</v>
          </cell>
          <cell r="J3903">
            <v>0</v>
          </cell>
        </row>
        <row r="3904">
          <cell r="A3904" t="str">
            <v>INE748D01010</v>
          </cell>
          <cell r="B3904">
            <v>3930</v>
          </cell>
          <cell r="C3904">
            <v>223951</v>
          </cell>
          <cell r="D3904" t="str">
            <v>Prime Capital Market Ltd.</v>
          </cell>
          <cell r="E3904" t="str">
            <v>Finance</v>
          </cell>
          <cell r="F3904" t="str">
            <v>PRML IN</v>
          </cell>
          <cell r="G3904" t="str">
            <v>INE748D01010</v>
          </cell>
          <cell r="H3904">
            <v>8.2100820999999993</v>
          </cell>
          <cell r="I3904" t="str">
            <v>Small Cap</v>
          </cell>
          <cell r="J3904">
            <v>0</v>
          </cell>
        </row>
        <row r="3905">
          <cell r="A3905" t="str">
            <v>INE0QHY01011</v>
          </cell>
          <cell r="B3905">
            <v>1765</v>
          </cell>
          <cell r="C3905">
            <v>312938</v>
          </cell>
          <cell r="D3905" t="str">
            <v>Gconnect Logitech And Supply Chain Ltd.</v>
          </cell>
          <cell r="E3905" t="str">
            <v>Logistics</v>
          </cell>
          <cell r="F3905" t="str">
            <v>GCONNECT IN</v>
          </cell>
          <cell r="G3905" t="str">
            <v>INE0QHY01011</v>
          </cell>
          <cell r="H3905">
            <v>0</v>
          </cell>
          <cell r="I3905" t="str">
            <v>Small Cap</v>
          </cell>
          <cell r="J3905">
            <v>0</v>
          </cell>
        </row>
        <row r="3906">
          <cell r="A3906" t="str">
            <v>INE494D01011</v>
          </cell>
          <cell r="B3906">
            <v>1079</v>
          </cell>
          <cell r="C3906">
            <v>131235</v>
          </cell>
          <cell r="D3906" t="str">
            <v>Citi Port Financial Services Ltd.</v>
          </cell>
          <cell r="E3906" t="str">
            <v>Finance</v>
          </cell>
          <cell r="F3906" t="str">
            <v>CPFS IN</v>
          </cell>
          <cell r="G3906" t="str">
            <v>INE494D01011</v>
          </cell>
          <cell r="H3906">
            <v>6.5658000000000003</v>
          </cell>
          <cell r="I3906" t="str">
            <v>Small Cap</v>
          </cell>
          <cell r="J3906">
            <v>0</v>
          </cell>
        </row>
        <row r="3907">
          <cell r="A3907" t="str">
            <v>INE797Z01010</v>
          </cell>
          <cell r="B3907">
            <v>4827</v>
          </cell>
          <cell r="C3907">
            <v>292083</v>
          </cell>
          <cell r="D3907" t="str">
            <v>Space Incubatrics Technologies Ltd.</v>
          </cell>
          <cell r="E3907" t="str">
            <v>IT</v>
          </cell>
          <cell r="F3907" t="str">
            <v>SPACEINC IN</v>
          </cell>
          <cell r="G3907" t="str">
            <v>INE797Z01010</v>
          </cell>
          <cell r="H3907">
            <v>0</v>
          </cell>
          <cell r="I3907" t="str">
            <v>Small Cap</v>
          </cell>
          <cell r="J3907">
            <v>0</v>
          </cell>
        </row>
        <row r="3908">
          <cell r="A3908" t="str">
            <v>INE655P01029</v>
          </cell>
          <cell r="B3908">
            <v>3713</v>
          </cell>
          <cell r="C3908">
            <v>272519</v>
          </cell>
          <cell r="D3908" t="str">
            <v>Panafic Industrials Ltd.</v>
          </cell>
          <cell r="E3908" t="str">
            <v>Finance</v>
          </cell>
          <cell r="F3908" t="str">
            <v>PAIN IN</v>
          </cell>
          <cell r="G3908" t="str">
            <v>INE655P01029</v>
          </cell>
          <cell r="H3908">
            <v>7.4733749999999999</v>
          </cell>
          <cell r="I3908" t="str">
            <v>Small Cap</v>
          </cell>
          <cell r="J3908">
            <v>0</v>
          </cell>
        </row>
        <row r="3909">
          <cell r="A3909" t="str">
            <v>INE818D01011</v>
          </cell>
          <cell r="B3909">
            <v>3959</v>
          </cell>
          <cell r="C3909">
            <v>126494</v>
          </cell>
          <cell r="D3909" t="str">
            <v>Promact Impex Ltd.</v>
          </cell>
          <cell r="E3909" t="str">
            <v>Plastic Products</v>
          </cell>
          <cell r="F3909" t="str">
            <v>PRPL IN</v>
          </cell>
          <cell r="G3909" t="str">
            <v>INE818D01011</v>
          </cell>
          <cell r="H3909">
            <v>7.4755463999999998</v>
          </cell>
          <cell r="I3909" t="str">
            <v>Small Cap</v>
          </cell>
          <cell r="J3909">
            <v>0</v>
          </cell>
        </row>
        <row r="3910">
          <cell r="A3910" t="str">
            <v>INE327D01013</v>
          </cell>
          <cell r="B3910">
            <v>3075</v>
          </cell>
          <cell r="C3910">
            <v>126115</v>
          </cell>
          <cell r="D3910" t="str">
            <v>Manor Estates &amp; Industries Ltd.</v>
          </cell>
          <cell r="E3910" t="str">
            <v>Miscellaneous</v>
          </cell>
          <cell r="F3910" t="str">
            <v>KRNW IN</v>
          </cell>
          <cell r="G3910" t="str">
            <v>INE327D01013</v>
          </cell>
          <cell r="H3910">
            <v>7.8232499999999998</v>
          </cell>
          <cell r="I3910" t="str">
            <v>Small Cap</v>
          </cell>
          <cell r="J3910">
            <v>0</v>
          </cell>
        </row>
        <row r="3911">
          <cell r="A3911" t="str">
            <v>INE053D01015</v>
          </cell>
          <cell r="B3911">
            <v>290</v>
          </cell>
          <cell r="C3911">
            <v>131300</v>
          </cell>
          <cell r="D3911" t="str">
            <v>Amit International Ltd.</v>
          </cell>
          <cell r="E3911" t="str">
            <v>Trading</v>
          </cell>
          <cell r="F3911" t="str">
            <v>AMINT IN</v>
          </cell>
          <cell r="G3911" t="str">
            <v>INE053D01015</v>
          </cell>
          <cell r="H3911">
            <v>7.5601323000000002</v>
          </cell>
          <cell r="I3911" t="str">
            <v>Small Cap</v>
          </cell>
          <cell r="J3911">
            <v>0</v>
          </cell>
        </row>
        <row r="3912">
          <cell r="A3912" t="str">
            <v>INE468C01017</v>
          </cell>
          <cell r="B3912">
            <v>3328</v>
          </cell>
          <cell r="C3912">
            <v>106543</v>
          </cell>
          <cell r="D3912" t="str">
            <v>MP Agro Industries Ltd.</v>
          </cell>
          <cell r="E3912" t="str">
            <v>Chemicals</v>
          </cell>
          <cell r="F3912" t="str">
            <v>MPAM IN</v>
          </cell>
          <cell r="G3912" t="str">
            <v>INE468C01017</v>
          </cell>
          <cell r="H3912">
            <v>5.1828952020000001</v>
          </cell>
          <cell r="I3912" t="str">
            <v>Small Cap</v>
          </cell>
          <cell r="J3912">
            <v>0</v>
          </cell>
        </row>
        <row r="3913">
          <cell r="A3913" t="str">
            <v>INE600B01033</v>
          </cell>
          <cell r="B3913">
            <v>1626</v>
          </cell>
          <cell r="C3913">
            <v>131486</v>
          </cell>
          <cell r="D3913" t="str">
            <v>Filmcity Media Ltd.</v>
          </cell>
          <cell r="E3913" t="str">
            <v>Media &amp; Entertainment</v>
          </cell>
          <cell r="F3913" t="str">
            <v>FCM IN</v>
          </cell>
          <cell r="G3913" t="str">
            <v>INE600B01033</v>
          </cell>
          <cell r="H3913">
            <v>8.1318777539999996</v>
          </cell>
          <cell r="I3913" t="str">
            <v>Small Cap</v>
          </cell>
          <cell r="J3913">
            <v>0</v>
          </cell>
        </row>
        <row r="3914">
          <cell r="A3914" t="str">
            <v>INE915E01013</v>
          </cell>
          <cell r="B3914">
            <v>1911</v>
          </cell>
          <cell r="C3914">
            <v>126751</v>
          </cell>
          <cell r="D3914" t="str">
            <v>Gratex Industries Ltd.</v>
          </cell>
          <cell r="E3914" t="str">
            <v>Paper</v>
          </cell>
          <cell r="F3914" t="str">
            <v>GRTX IN</v>
          </cell>
          <cell r="G3914" t="str">
            <v>INE915E01013</v>
          </cell>
          <cell r="H3914">
            <v>5.9937300000000002</v>
          </cell>
          <cell r="I3914" t="str">
            <v>Small Cap</v>
          </cell>
          <cell r="J3914">
            <v>0</v>
          </cell>
        </row>
        <row r="3915">
          <cell r="A3915" t="str">
            <v>INE188E01017</v>
          </cell>
          <cell r="B3915">
            <v>5748</v>
          </cell>
          <cell r="C3915">
            <v>119214</v>
          </cell>
          <cell r="D3915" t="str">
            <v>Williamson Financial Services Ltd.</v>
          </cell>
          <cell r="E3915" t="str">
            <v>Finance</v>
          </cell>
          <cell r="F3915" t="str">
            <v>MAKM IN</v>
          </cell>
          <cell r="G3915" t="str">
            <v>INE188E01017</v>
          </cell>
          <cell r="H3915">
            <v>6.7709001600000001</v>
          </cell>
          <cell r="I3915" t="str">
            <v>Small Cap</v>
          </cell>
          <cell r="J3915">
            <v>0</v>
          </cell>
        </row>
        <row r="3916">
          <cell r="A3916" t="str">
            <v>INE243E01010</v>
          </cell>
          <cell r="B3916">
            <v>1708</v>
          </cell>
          <cell r="C3916">
            <v>254518</v>
          </cell>
          <cell r="D3916" t="str">
            <v>Galada Finance Ltd.</v>
          </cell>
          <cell r="E3916" t="str">
            <v>Finance</v>
          </cell>
          <cell r="F3916" t="str">
            <v>GALA IN</v>
          </cell>
          <cell r="G3916" t="str">
            <v>INE243E01010</v>
          </cell>
          <cell r="H3916">
            <v>8.25</v>
          </cell>
          <cell r="I3916" t="str">
            <v>Small Cap</v>
          </cell>
          <cell r="J3916">
            <v>0</v>
          </cell>
        </row>
        <row r="3917">
          <cell r="A3917" t="str">
            <v>INE07P301011</v>
          </cell>
          <cell r="B3917">
            <v>5103</v>
          </cell>
          <cell r="C3917">
            <v>131432</v>
          </cell>
          <cell r="D3917" t="str">
            <v>Systematix Securities Ltd.</v>
          </cell>
          <cell r="E3917" t="str">
            <v>Finance</v>
          </cell>
          <cell r="F3917" t="str">
            <v>SYSS IN</v>
          </cell>
          <cell r="G3917" t="str">
            <v>INE07P301011</v>
          </cell>
          <cell r="H3917">
            <v>5.4249999999999998</v>
          </cell>
          <cell r="I3917" t="str">
            <v>Small Cap</v>
          </cell>
          <cell r="J3917">
            <v>0</v>
          </cell>
        </row>
        <row r="3918">
          <cell r="A3918" t="str">
            <v>INE351L01016</v>
          </cell>
          <cell r="B3918">
            <v>4484</v>
          </cell>
          <cell r="C3918">
            <v>200108</v>
          </cell>
          <cell r="D3918" t="str">
            <v>Sea TV Network Ltd.</v>
          </cell>
          <cell r="E3918" t="str">
            <v>Media &amp; Entertainment</v>
          </cell>
          <cell r="F3918" t="str">
            <v>SEATV IN</v>
          </cell>
          <cell r="G3918" t="str">
            <v>INE351L01016</v>
          </cell>
          <cell r="H3918">
            <v>6.63504</v>
          </cell>
          <cell r="I3918" t="str">
            <v>Small Cap</v>
          </cell>
          <cell r="J3918">
            <v>0</v>
          </cell>
        </row>
        <row r="3919">
          <cell r="A3919" t="str">
            <v>INE0JFE01012</v>
          </cell>
          <cell r="B3919">
            <v>3632</v>
          </cell>
          <cell r="C3919">
            <v>303721</v>
          </cell>
          <cell r="D3919" t="str">
            <v>Omnipotent Industries Ltd.</v>
          </cell>
          <cell r="E3919" t="str">
            <v>Trading</v>
          </cell>
          <cell r="F3919" t="str">
            <v>OMNIPOTE IN</v>
          </cell>
          <cell r="G3919" t="str">
            <v>INE0JFE01012</v>
          </cell>
          <cell r="H3919">
            <v>4.0595499999999998</v>
          </cell>
          <cell r="I3919" t="str">
            <v>Small Cap</v>
          </cell>
          <cell r="J3919">
            <v>0</v>
          </cell>
        </row>
        <row r="3920">
          <cell r="A3920" t="str">
            <v>INE457D01018</v>
          </cell>
          <cell r="B3920">
            <v>4895</v>
          </cell>
          <cell r="C3920">
            <v>130931</v>
          </cell>
          <cell r="D3920" t="str">
            <v>Stanpacks (India) Ltd.</v>
          </cell>
          <cell r="E3920" t="str">
            <v>Plastic Products</v>
          </cell>
          <cell r="F3920" t="str">
            <v>STNPI IN</v>
          </cell>
          <cell r="G3920" t="str">
            <v>INE457D01018</v>
          </cell>
          <cell r="H3920">
            <v>6.3154560000000002</v>
          </cell>
          <cell r="I3920" t="str">
            <v>Small Cap</v>
          </cell>
          <cell r="J3920">
            <v>0</v>
          </cell>
        </row>
        <row r="3921">
          <cell r="A3921" t="str">
            <v>INE687W01010</v>
          </cell>
          <cell r="B3921">
            <v>2725</v>
          </cell>
          <cell r="C3921">
            <v>119064</v>
          </cell>
          <cell r="D3921" t="str">
            <v>Khandelwal Extractions Ltd.</v>
          </cell>
          <cell r="E3921" t="str">
            <v>Agri</v>
          </cell>
          <cell r="F3921" t="str">
            <v>KDLE IN</v>
          </cell>
          <cell r="G3921" t="str">
            <v>INE687W01010</v>
          </cell>
          <cell r="H3921">
            <v>6.5177167000000003</v>
          </cell>
          <cell r="I3921" t="str">
            <v>Small Cap</v>
          </cell>
          <cell r="J3921">
            <v>0</v>
          </cell>
        </row>
        <row r="3922">
          <cell r="A3922" t="str">
            <v>INE262W01012</v>
          </cell>
          <cell r="B3922">
            <v>3128</v>
          </cell>
          <cell r="C3922">
            <v>131221</v>
          </cell>
          <cell r="D3922" t="str">
            <v>Mayur Floorings Ltd.</v>
          </cell>
          <cell r="E3922" t="str">
            <v>Construction Materials</v>
          </cell>
          <cell r="F3922" t="str">
            <v>MYFL IN</v>
          </cell>
          <cell r="G3922" t="str">
            <v>INE262W01012</v>
          </cell>
          <cell r="H3922">
            <v>6.8714760000000004</v>
          </cell>
          <cell r="I3922" t="str">
            <v>Small Cap</v>
          </cell>
          <cell r="J3922">
            <v>0</v>
          </cell>
        </row>
        <row r="3923">
          <cell r="A3923" t="str">
            <v>INE112B01013</v>
          </cell>
          <cell r="B3923">
            <v>3626</v>
          </cell>
          <cell r="C3923">
            <v>119479</v>
          </cell>
          <cell r="D3923" t="str">
            <v>Omega Ag-Seeds (Punjab) Ltd.</v>
          </cell>
          <cell r="E3923" t="str">
            <v>Agri</v>
          </cell>
          <cell r="F3923" t="str">
            <v>OAS IN</v>
          </cell>
          <cell r="G3923" t="str">
            <v>INE112B01013</v>
          </cell>
          <cell r="H3923">
            <v>12.614784</v>
          </cell>
          <cell r="I3923" t="str">
            <v>Small Cap</v>
          </cell>
          <cell r="J3923">
            <v>0</v>
          </cell>
        </row>
        <row r="3924">
          <cell r="A3924" t="str">
            <v>INE271D01013</v>
          </cell>
          <cell r="B3924">
            <v>4984</v>
          </cell>
          <cell r="C3924">
            <v>131433</v>
          </cell>
          <cell r="D3924" t="str">
            <v>Sungold Capital Ltd.</v>
          </cell>
          <cell r="E3924" t="str">
            <v>Finance</v>
          </cell>
          <cell r="F3924" t="str">
            <v>MTFI IN</v>
          </cell>
          <cell r="G3924" t="str">
            <v>INE271D01013</v>
          </cell>
          <cell r="H3924">
            <v>0</v>
          </cell>
          <cell r="I3924" t="str">
            <v>Small Cap</v>
          </cell>
          <cell r="J3924">
            <v>0</v>
          </cell>
        </row>
        <row r="3925">
          <cell r="A3925" t="str">
            <v>INE927M01029</v>
          </cell>
          <cell r="B3925">
            <v>1905</v>
          </cell>
          <cell r="C3925">
            <v>206156</v>
          </cell>
          <cell r="D3925" t="str">
            <v>Grandma Trading &amp; Agencies Ltd.</v>
          </cell>
          <cell r="E3925" t="str">
            <v>Trading</v>
          </cell>
          <cell r="F3925" t="str">
            <v>GTAL IN</v>
          </cell>
          <cell r="G3925" t="str">
            <v>INE927M01029</v>
          </cell>
          <cell r="H3925">
            <v>6.3994</v>
          </cell>
          <cell r="I3925" t="str">
            <v>Small Cap</v>
          </cell>
          <cell r="J3925">
            <v>0</v>
          </cell>
        </row>
        <row r="3926">
          <cell r="A3926" t="str">
            <v>INE594R01018</v>
          </cell>
          <cell r="B3926">
            <v>2836</v>
          </cell>
          <cell r="C3926">
            <v>268603</v>
          </cell>
          <cell r="D3926" t="str">
            <v>Kuber Udyog Ltd.</v>
          </cell>
          <cell r="E3926" t="str">
            <v>Finance</v>
          </cell>
          <cell r="F3926" t="str">
            <v>KUL IN</v>
          </cell>
          <cell r="G3926" t="str">
            <v>INE594R01018</v>
          </cell>
          <cell r="H3926">
            <v>6.3167200000000001</v>
          </cell>
          <cell r="I3926" t="str">
            <v>Small Cap</v>
          </cell>
          <cell r="J3926">
            <v>0</v>
          </cell>
        </row>
        <row r="3927">
          <cell r="A3927" t="str">
            <v>INE989S01042</v>
          </cell>
          <cell r="B3927">
            <v>3643</v>
          </cell>
          <cell r="C3927">
            <v>285139</v>
          </cell>
          <cell r="D3927" t="str">
            <v>Ontic Finserve Ltd.</v>
          </cell>
          <cell r="E3927" t="str">
            <v>Finance</v>
          </cell>
          <cell r="F3927" t="str">
            <v>ONTIC IN</v>
          </cell>
          <cell r="G3927" t="str">
            <v>INE989S01042</v>
          </cell>
          <cell r="H3927">
            <v>8.0102670000000007</v>
          </cell>
          <cell r="I3927" t="str">
            <v>Small Cap</v>
          </cell>
          <cell r="J3927">
            <v>0</v>
          </cell>
        </row>
        <row r="3928">
          <cell r="A3928" t="str">
            <v>INE474D01013</v>
          </cell>
          <cell r="B3928">
            <v>4319</v>
          </cell>
          <cell r="C3928">
            <v>131436</v>
          </cell>
          <cell r="D3928" t="str">
            <v>Saffron Industries Ltd.</v>
          </cell>
          <cell r="E3928" t="str">
            <v>Paper</v>
          </cell>
          <cell r="F3928" t="str">
            <v>SAFF IN</v>
          </cell>
          <cell r="G3928" t="str">
            <v>INE474D01013</v>
          </cell>
          <cell r="H3928">
            <v>18.5162604</v>
          </cell>
          <cell r="I3928" t="str">
            <v>Small Cap</v>
          </cell>
          <cell r="J3928">
            <v>0</v>
          </cell>
        </row>
        <row r="3929">
          <cell r="A3929" t="str">
            <v>INE461H01011</v>
          </cell>
          <cell r="B3929">
            <v>543</v>
          </cell>
          <cell r="C3929">
            <v>112109</v>
          </cell>
          <cell r="D3929" t="str">
            <v>Aviva Industries Ltd.</v>
          </cell>
          <cell r="E3929" t="str">
            <v>Trading</v>
          </cell>
          <cell r="F3929" t="str">
            <v>AVIV IN</v>
          </cell>
          <cell r="G3929" t="str">
            <v>INE461H01011</v>
          </cell>
          <cell r="H3929">
            <v>0</v>
          </cell>
          <cell r="I3929" t="str">
            <v>Small Cap</v>
          </cell>
          <cell r="J3929">
            <v>0</v>
          </cell>
        </row>
        <row r="3930">
          <cell r="A3930" t="str">
            <v>INE756A01019</v>
          </cell>
          <cell r="B3930">
            <v>5697</v>
          </cell>
          <cell r="C3930">
            <v>117399</v>
          </cell>
          <cell r="D3930" t="str">
            <v>VXL Instruments Ltd.</v>
          </cell>
          <cell r="E3930" t="str">
            <v>Consumer Durables</v>
          </cell>
          <cell r="F3930" t="str">
            <v>VXLI IN</v>
          </cell>
          <cell r="G3930" t="str">
            <v>INE756A01019</v>
          </cell>
          <cell r="H3930">
            <v>4.6103807999999997</v>
          </cell>
          <cell r="I3930" t="str">
            <v>Small Cap</v>
          </cell>
          <cell r="J3930">
            <v>0</v>
          </cell>
        </row>
        <row r="3931">
          <cell r="A3931" t="str">
            <v>INE614F01019</v>
          </cell>
          <cell r="B3931">
            <v>3187</v>
          </cell>
          <cell r="C3931">
            <v>113721</v>
          </cell>
          <cell r="D3931" t="str">
            <v>MFS Intercorp Ltd.</v>
          </cell>
          <cell r="E3931" t="str">
            <v>Iron &amp; Steel</v>
          </cell>
          <cell r="F3931" t="str">
            <v>ASP2 IN</v>
          </cell>
          <cell r="G3931" t="str">
            <v>INE614F01019</v>
          </cell>
          <cell r="H3931">
            <v>0</v>
          </cell>
          <cell r="I3931" t="str">
            <v>Small Cap</v>
          </cell>
          <cell r="J3931">
            <v>0</v>
          </cell>
        </row>
        <row r="3932">
          <cell r="A3932" t="str">
            <v>INE957E01031</v>
          </cell>
          <cell r="B3932">
            <v>841</v>
          </cell>
          <cell r="C3932">
            <v>132113</v>
          </cell>
          <cell r="D3932" t="str">
            <v>Brijlaxmi Leasing &amp; Finance Ltd.</v>
          </cell>
          <cell r="E3932" t="str">
            <v>Finance</v>
          </cell>
          <cell r="F3932" t="str">
            <v>BLFI IN</v>
          </cell>
          <cell r="G3932" t="str">
            <v>INE957E01031</v>
          </cell>
          <cell r="H3932">
            <v>6.3988649999999998</v>
          </cell>
          <cell r="I3932" t="str">
            <v>Small Cap</v>
          </cell>
          <cell r="J3932">
            <v>0</v>
          </cell>
        </row>
        <row r="3933">
          <cell r="A3933" t="str">
            <v>INE354E01031</v>
          </cell>
          <cell r="B3933">
            <v>496</v>
          </cell>
          <cell r="C3933">
            <v>130187</v>
          </cell>
          <cell r="D3933" t="str">
            <v>Atharv Enterprises Ltd.</v>
          </cell>
          <cell r="E3933" t="str">
            <v>Trading</v>
          </cell>
          <cell r="F3933" t="str">
            <v>WLFL IN</v>
          </cell>
          <cell r="G3933" t="str">
            <v>INE354E01031</v>
          </cell>
          <cell r="H3933">
            <v>6.46</v>
          </cell>
          <cell r="I3933" t="str">
            <v>Small Cap</v>
          </cell>
          <cell r="J3933">
            <v>0</v>
          </cell>
        </row>
        <row r="3934">
          <cell r="A3934" t="str">
            <v>INE316O01021</v>
          </cell>
          <cell r="B3934">
            <v>541</v>
          </cell>
          <cell r="C3934">
            <v>123896</v>
          </cell>
          <cell r="D3934" t="str">
            <v>AVI Products India Ltd.</v>
          </cell>
          <cell r="E3934" t="str">
            <v>Trading</v>
          </cell>
          <cell r="F3934" t="str">
            <v>AVIP IN</v>
          </cell>
          <cell r="G3934" t="str">
            <v>INE316O01021</v>
          </cell>
          <cell r="H3934">
            <v>7.6585534319999997</v>
          </cell>
          <cell r="I3934" t="str">
            <v>Small Cap</v>
          </cell>
          <cell r="J3934">
            <v>0</v>
          </cell>
        </row>
        <row r="3935">
          <cell r="A3935" t="str">
            <v>INE236P01010</v>
          </cell>
          <cell r="B3935">
            <v>1742</v>
          </cell>
          <cell r="C3935">
            <v>130161</v>
          </cell>
          <cell r="D3935" t="str">
            <v>Garodia Chemicals Ltd.</v>
          </cell>
          <cell r="E3935" t="str">
            <v>Chemicals</v>
          </cell>
          <cell r="F3935" t="str">
            <v>GRDC IN</v>
          </cell>
          <cell r="G3935" t="str">
            <v>INE236P01010</v>
          </cell>
          <cell r="H3935">
            <v>0</v>
          </cell>
          <cell r="I3935" t="str">
            <v>Small Cap</v>
          </cell>
          <cell r="J3935">
            <v>0</v>
          </cell>
        </row>
        <row r="3936">
          <cell r="A3936" t="str">
            <v>INE153C01015</v>
          </cell>
          <cell r="B3936">
            <v>5623</v>
          </cell>
          <cell r="C3936">
            <v>131051</v>
          </cell>
          <cell r="D3936" t="str">
            <v>Vintage Securities Ltd.</v>
          </cell>
          <cell r="E3936" t="str">
            <v>Finance</v>
          </cell>
          <cell r="F3936" t="str">
            <v>VTS IN</v>
          </cell>
          <cell r="G3936" t="str">
            <v>INE153C01015</v>
          </cell>
          <cell r="H3936">
            <v>6.9155848000000004</v>
          </cell>
          <cell r="I3936" t="str">
            <v>Small Cap</v>
          </cell>
          <cell r="J3936">
            <v>0</v>
          </cell>
        </row>
        <row r="3937">
          <cell r="A3937" t="str">
            <v>INE068C01015</v>
          </cell>
          <cell r="B3937">
            <v>368</v>
          </cell>
          <cell r="C3937">
            <v>112344</v>
          </cell>
          <cell r="D3937" t="str">
            <v>Aravali Securities &amp; Finance Ltd.</v>
          </cell>
          <cell r="E3937" t="str">
            <v>Finance</v>
          </cell>
          <cell r="F3937" t="str">
            <v>ARLL IN</v>
          </cell>
          <cell r="G3937" t="str">
            <v>INE068C01015</v>
          </cell>
          <cell r="H3937">
            <v>6.19792465</v>
          </cell>
          <cell r="I3937" t="str">
            <v>Small Cap</v>
          </cell>
          <cell r="J3937">
            <v>0</v>
          </cell>
        </row>
        <row r="3938">
          <cell r="A3938" t="str">
            <v>INE671D01014</v>
          </cell>
          <cell r="B3938">
            <v>2021</v>
          </cell>
          <cell r="C3938">
            <v>131387</v>
          </cell>
          <cell r="D3938" t="str">
            <v>Hasti Finance Ltd.</v>
          </cell>
          <cell r="E3938" t="str">
            <v>Finance</v>
          </cell>
          <cell r="F3938" t="str">
            <v>HSFI IN</v>
          </cell>
          <cell r="G3938" t="str">
            <v>INE671D01014</v>
          </cell>
          <cell r="H3938">
            <v>8.5091880500000006</v>
          </cell>
          <cell r="I3938" t="str">
            <v>Small Cap</v>
          </cell>
          <cell r="J3938">
            <v>0</v>
          </cell>
        </row>
        <row r="3939">
          <cell r="A3939" t="str">
            <v>INE243B01016</v>
          </cell>
          <cell r="B3939">
            <v>3697</v>
          </cell>
          <cell r="C3939">
            <v>132350</v>
          </cell>
          <cell r="D3939" t="str">
            <v>Padmalaya Telefilms Ltd.</v>
          </cell>
          <cell r="E3939" t="str">
            <v>Media &amp; Entertainment</v>
          </cell>
          <cell r="F3939" t="str">
            <v>PDMT IN</v>
          </cell>
          <cell r="G3939" t="str">
            <v>INE243B01016</v>
          </cell>
          <cell r="H3939">
            <v>8.2110000000000003</v>
          </cell>
          <cell r="I3939" t="str">
            <v>Small Cap</v>
          </cell>
          <cell r="J3939">
            <v>0</v>
          </cell>
        </row>
        <row r="3940">
          <cell r="A3940" t="str">
            <v>INE550D01010</v>
          </cell>
          <cell r="B3940">
            <v>5768</v>
          </cell>
          <cell r="C3940">
            <v>126525</v>
          </cell>
          <cell r="D3940" t="str">
            <v>Worldwide Aluminium Ltd.</v>
          </cell>
          <cell r="E3940" t="str">
            <v>Trading</v>
          </cell>
          <cell r="F3940" t="str">
            <v>WLX IN</v>
          </cell>
          <cell r="G3940" t="str">
            <v>INE550D01010</v>
          </cell>
          <cell r="H3940">
            <v>5.7050168000000001</v>
          </cell>
          <cell r="I3940" t="str">
            <v>Small Cap</v>
          </cell>
          <cell r="J3940">
            <v>0</v>
          </cell>
        </row>
        <row r="3941">
          <cell r="A3941" t="str">
            <v>INE652D01014</v>
          </cell>
          <cell r="B3941">
            <v>4205</v>
          </cell>
          <cell r="C3941">
            <v>130271</v>
          </cell>
          <cell r="D3941" t="str">
            <v>Rich Universe Network Ltd.</v>
          </cell>
          <cell r="E3941" t="str">
            <v>Finance</v>
          </cell>
          <cell r="F3941" t="str">
            <v>RUNL IN</v>
          </cell>
          <cell r="G3941" t="str">
            <v>INE652D01014</v>
          </cell>
          <cell r="H3941">
            <v>7.1657663999999999</v>
          </cell>
          <cell r="I3941" t="str">
            <v>Small Cap</v>
          </cell>
          <cell r="J3941">
            <v>0</v>
          </cell>
        </row>
        <row r="3942">
          <cell r="A3942" t="str">
            <v>INE686C01014</v>
          </cell>
          <cell r="B3942">
            <v>3950</v>
          </cell>
          <cell r="C3942">
            <v>124580</v>
          </cell>
          <cell r="D3942" t="str">
            <v>Priya Ltd.</v>
          </cell>
          <cell r="E3942" t="str">
            <v>Trading</v>
          </cell>
          <cell r="F3942" t="str">
            <v>PDY IN</v>
          </cell>
          <cell r="G3942" t="str">
            <v>INE686C01014</v>
          </cell>
          <cell r="H3942">
            <v>7.4366970999999999</v>
          </cell>
          <cell r="I3942" t="str">
            <v>Small Cap</v>
          </cell>
          <cell r="J3942">
            <v>0</v>
          </cell>
        </row>
        <row r="3943">
          <cell r="A3943" t="str">
            <v>INE650D01026</v>
          </cell>
          <cell r="B3943">
            <v>4086</v>
          </cell>
          <cell r="C3943">
            <v>115127</v>
          </cell>
          <cell r="D3943" t="str">
            <v>Ramasigns Industries Ltd.</v>
          </cell>
          <cell r="E3943" t="str">
            <v>Trading</v>
          </cell>
          <cell r="F3943" t="str">
            <v>R IN</v>
          </cell>
          <cell r="G3943" t="str">
            <v>INE650D01026</v>
          </cell>
          <cell r="H3943">
            <v>5.71</v>
          </cell>
          <cell r="I3943" t="str">
            <v>Small Cap</v>
          </cell>
          <cell r="J3943">
            <v>0</v>
          </cell>
        </row>
        <row r="3944">
          <cell r="A3944" t="str">
            <v>INE912B01032</v>
          </cell>
          <cell r="B3944">
            <v>1897</v>
          </cell>
          <cell r="C3944">
            <v>130663</v>
          </cell>
          <cell r="D3944" t="str">
            <v>Goyal Associates Ltd.</v>
          </cell>
          <cell r="E3944" t="str">
            <v>Finance</v>
          </cell>
          <cell r="F3944" t="str">
            <v>GYAS IN</v>
          </cell>
          <cell r="G3944" t="str">
            <v>INE912B01032</v>
          </cell>
          <cell r="H3944">
            <v>5.6113749999999998</v>
          </cell>
          <cell r="I3944" t="str">
            <v>Small Cap</v>
          </cell>
          <cell r="J3944">
            <v>0</v>
          </cell>
        </row>
        <row r="3945">
          <cell r="A3945" t="str">
            <v>INE366H01012</v>
          </cell>
          <cell r="B3945">
            <v>2388</v>
          </cell>
          <cell r="C3945">
            <v>131314</v>
          </cell>
          <cell r="D3945" t="str">
            <v>Integra Capital Ltd.</v>
          </cell>
          <cell r="E3945" t="str">
            <v>Finance</v>
          </cell>
          <cell r="F3945" t="str">
            <v>ICM IN</v>
          </cell>
          <cell r="G3945" t="str">
            <v>INE366H01012</v>
          </cell>
          <cell r="H3945">
            <v>7.5668052000000001</v>
          </cell>
          <cell r="I3945" t="str">
            <v>Small Cap</v>
          </cell>
          <cell r="J3945">
            <v>0</v>
          </cell>
        </row>
        <row r="3946">
          <cell r="A3946" t="str">
            <v>INE601F01016</v>
          </cell>
          <cell r="B3946">
            <v>1541</v>
          </cell>
          <cell r="C3946">
            <v>131155</v>
          </cell>
          <cell r="D3946" t="str">
            <v>Epsom Properties Ltd.</v>
          </cell>
          <cell r="E3946" t="str">
            <v>Realty</v>
          </cell>
          <cell r="F3946" t="str">
            <v>EPRL IN</v>
          </cell>
          <cell r="G3946" t="str">
            <v>INE601F01016</v>
          </cell>
          <cell r="H3946">
            <v>4.6729056</v>
          </cell>
          <cell r="I3946" t="str">
            <v>Small Cap</v>
          </cell>
          <cell r="J3946">
            <v>0</v>
          </cell>
        </row>
        <row r="3947">
          <cell r="A3947" t="str">
            <v>INE011B01017</v>
          </cell>
          <cell r="B3947">
            <v>1102</v>
          </cell>
          <cell r="C3947">
            <v>130839</v>
          </cell>
          <cell r="D3947" t="str">
            <v>Clio Infotech Ltd.</v>
          </cell>
          <cell r="E3947" t="str">
            <v>Finance</v>
          </cell>
          <cell r="F3947" t="str">
            <v>CLF IN</v>
          </cell>
          <cell r="G3947" t="str">
            <v>INE011B01017</v>
          </cell>
          <cell r="H3947">
            <v>0</v>
          </cell>
          <cell r="I3947" t="str">
            <v>Small Cap</v>
          </cell>
          <cell r="J3947">
            <v>0</v>
          </cell>
        </row>
        <row r="3948">
          <cell r="A3948" t="str">
            <v>INE960H01012</v>
          </cell>
          <cell r="B3948">
            <v>3590</v>
          </cell>
          <cell r="C3948">
            <v>131304</v>
          </cell>
          <cell r="D3948" t="str">
            <v>Nutech Global Ltd.</v>
          </cell>
          <cell r="E3948" t="str">
            <v>Textile</v>
          </cell>
          <cell r="F3948" t="str">
            <v>NSP IN</v>
          </cell>
          <cell r="G3948" t="str">
            <v>INE960H01012</v>
          </cell>
          <cell r="H3948">
            <v>0</v>
          </cell>
          <cell r="I3948" t="str">
            <v>Small Cap</v>
          </cell>
          <cell r="J3948">
            <v>0</v>
          </cell>
        </row>
        <row r="3949">
          <cell r="A3949" t="str">
            <v>INE881A01015</v>
          </cell>
          <cell r="B3949">
            <v>2778</v>
          </cell>
          <cell r="C3949">
            <v>131541</v>
          </cell>
          <cell r="D3949" t="str">
            <v>Kobo Biotech Ltd.</v>
          </cell>
          <cell r="E3949" t="str">
            <v>Healthcare</v>
          </cell>
          <cell r="F3949" t="str">
            <v>KOBO IN</v>
          </cell>
          <cell r="G3949" t="str">
            <v>INE881A01015</v>
          </cell>
          <cell r="H3949">
            <v>5.3606249999999998</v>
          </cell>
          <cell r="I3949" t="str">
            <v>Small Cap</v>
          </cell>
          <cell r="J3949">
            <v>0</v>
          </cell>
        </row>
        <row r="3950">
          <cell r="A3950" t="str">
            <v>INE966C01010</v>
          </cell>
          <cell r="B3950">
            <v>2478</v>
          </cell>
          <cell r="C3950">
            <v>126865</v>
          </cell>
          <cell r="D3950" t="str">
            <v>Jainco Projects (India) Ltd.</v>
          </cell>
          <cell r="E3950" t="str">
            <v>Realty</v>
          </cell>
          <cell r="F3950" t="str">
            <v>JNCP IN</v>
          </cell>
          <cell r="G3950" t="str">
            <v>INE966C01010</v>
          </cell>
          <cell r="H3950">
            <v>6.68</v>
          </cell>
          <cell r="I3950" t="str">
            <v>Small Cap</v>
          </cell>
          <cell r="J3950">
            <v>0</v>
          </cell>
        </row>
        <row r="3951">
          <cell r="A3951" t="str">
            <v>INE871Z01013</v>
          </cell>
          <cell r="B3951">
            <v>1380</v>
          </cell>
          <cell r="C3951">
            <v>288618</v>
          </cell>
          <cell r="D3951" t="str">
            <v>Dr Lalchandani Labs Ltd.</v>
          </cell>
          <cell r="E3951" t="str">
            <v>Healthcare</v>
          </cell>
          <cell r="F3951" t="str">
            <v>DLCL IN</v>
          </cell>
          <cell r="G3951" t="str">
            <v>INE871Z01013</v>
          </cell>
          <cell r="H3951">
            <v>0</v>
          </cell>
          <cell r="I3951" t="str">
            <v>Small Cap</v>
          </cell>
          <cell r="J3951">
            <v>0</v>
          </cell>
        </row>
        <row r="3952">
          <cell r="A3952" t="str">
            <v>INE753B01014</v>
          </cell>
          <cell r="B3952">
            <v>4036</v>
          </cell>
          <cell r="C3952">
            <v>126813</v>
          </cell>
          <cell r="D3952" t="str">
            <v>Raghunath International Ltd.</v>
          </cell>
          <cell r="E3952" t="str">
            <v>Realty</v>
          </cell>
          <cell r="F3952" t="str">
            <v>RGTI IN</v>
          </cell>
          <cell r="G3952" t="str">
            <v>INE753B01014</v>
          </cell>
          <cell r="H3952">
            <v>6.6102644000000002</v>
          </cell>
          <cell r="I3952" t="str">
            <v>Small Cap</v>
          </cell>
          <cell r="J3952">
            <v>0</v>
          </cell>
        </row>
        <row r="3953">
          <cell r="A3953" t="str">
            <v>INE681Q01015</v>
          </cell>
          <cell r="B3953">
            <v>1282</v>
          </cell>
          <cell r="C3953">
            <v>279669</v>
          </cell>
          <cell r="D3953" t="str">
            <v>Delta Industrial Resources Ltd.</v>
          </cell>
          <cell r="E3953" t="str">
            <v>Trading</v>
          </cell>
          <cell r="F3953" t="str">
            <v>DIRL IN</v>
          </cell>
          <cell r="G3953" t="str">
            <v>INE681Q01015</v>
          </cell>
          <cell r="H3953">
            <v>8.0679280000000002</v>
          </cell>
          <cell r="I3953" t="str">
            <v>Small Cap</v>
          </cell>
          <cell r="J3953">
            <v>0</v>
          </cell>
        </row>
        <row r="3954">
          <cell r="A3954" t="str">
            <v>INE0KHQ01010</v>
          </cell>
          <cell r="B3954">
            <v>4337</v>
          </cell>
          <cell r="C3954">
            <v>306304</v>
          </cell>
          <cell r="D3954" t="str">
            <v>Sailani Tours N Travels Ltd.</v>
          </cell>
          <cell r="E3954" t="str">
            <v>Hospitality</v>
          </cell>
          <cell r="F3954" t="str">
            <v>SAILANI IN</v>
          </cell>
          <cell r="G3954" t="str">
            <v>INE0KHQ01010</v>
          </cell>
          <cell r="H3954">
            <v>0</v>
          </cell>
          <cell r="I3954" t="str">
            <v>Small Cap</v>
          </cell>
          <cell r="J3954">
            <v>0</v>
          </cell>
        </row>
        <row r="3955">
          <cell r="A3955" t="str">
            <v>INE00WY01013</v>
          </cell>
          <cell r="B3955">
            <v>4025</v>
          </cell>
          <cell r="C3955">
            <v>289983</v>
          </cell>
          <cell r="D3955" t="str">
            <v>Raconteur Global Resources Ltd.</v>
          </cell>
          <cell r="E3955" t="str">
            <v>Media &amp; Entertainment</v>
          </cell>
          <cell r="F3955" t="str">
            <v>GFIL IN</v>
          </cell>
          <cell r="G3955" t="str">
            <v>INE00WY01013</v>
          </cell>
          <cell r="H3955">
            <v>6.9079683249999997</v>
          </cell>
          <cell r="I3955" t="str">
            <v>Small Cap</v>
          </cell>
          <cell r="J3955">
            <v>0</v>
          </cell>
        </row>
        <row r="3956">
          <cell r="A3956" t="str">
            <v>INE531D01010</v>
          </cell>
          <cell r="B3956">
            <v>2888</v>
          </cell>
          <cell r="C3956">
            <v>131288</v>
          </cell>
          <cell r="D3956" t="str">
            <v>Lead Financial Services Ltd.</v>
          </cell>
          <cell r="E3956" t="str">
            <v>Finance</v>
          </cell>
          <cell r="F3956" t="str">
            <v>LFNS IN</v>
          </cell>
          <cell r="G3956" t="str">
            <v>INE531D01010</v>
          </cell>
          <cell r="H3956">
            <v>4.5869999999999997</v>
          </cell>
          <cell r="I3956" t="str">
            <v>Small Cap</v>
          </cell>
          <cell r="J3956">
            <v>0</v>
          </cell>
        </row>
        <row r="3957">
          <cell r="A3957" t="str">
            <v>INE043U01010</v>
          </cell>
          <cell r="B3957">
            <v>1037</v>
          </cell>
          <cell r="C3957">
            <v>280309</v>
          </cell>
          <cell r="D3957" t="str">
            <v>CHD Chemicals Ltd.</v>
          </cell>
          <cell r="E3957" t="str">
            <v>Trading</v>
          </cell>
          <cell r="F3957" t="str">
            <v>CHDCHEM IN</v>
          </cell>
          <cell r="G3957" t="str">
            <v>INE043U01010</v>
          </cell>
          <cell r="H3957">
            <v>5.9441390399999996</v>
          </cell>
          <cell r="I3957" t="str">
            <v>Small Cap</v>
          </cell>
          <cell r="J3957">
            <v>0</v>
          </cell>
        </row>
        <row r="3958">
          <cell r="A3958" t="str">
            <v>INE266C01023</v>
          </cell>
          <cell r="B3958">
            <v>4516</v>
          </cell>
          <cell r="C3958">
            <v>131812</v>
          </cell>
          <cell r="D3958" t="str">
            <v>SGN Telecoms Ltd.</v>
          </cell>
          <cell r="E3958" t="str">
            <v>Electricals</v>
          </cell>
          <cell r="F3958" t="str">
            <v>SGNC IN</v>
          </cell>
          <cell r="G3958" t="str">
            <v>INE266C01023</v>
          </cell>
          <cell r="H3958">
            <v>6.2223623000000003</v>
          </cell>
          <cell r="I3958" t="str">
            <v>Small Cap</v>
          </cell>
          <cell r="J3958">
            <v>0</v>
          </cell>
        </row>
        <row r="3959">
          <cell r="A3959" t="str">
            <v>INE092C01015</v>
          </cell>
          <cell r="B3959">
            <v>3836</v>
          </cell>
          <cell r="C3959">
            <v>113403</v>
          </cell>
          <cell r="D3959" t="str">
            <v>PM Telelinks Ltd.</v>
          </cell>
          <cell r="E3959" t="str">
            <v>Trading</v>
          </cell>
          <cell r="F3959" t="str">
            <v>PMTL IN</v>
          </cell>
          <cell r="G3959" t="str">
            <v>INE092C01015</v>
          </cell>
          <cell r="H3959">
            <v>8.76525</v>
          </cell>
          <cell r="I3959" t="str">
            <v>Small Cap</v>
          </cell>
          <cell r="J3959">
            <v>0</v>
          </cell>
        </row>
        <row r="3960">
          <cell r="A3960" t="str">
            <v>INE293C01019</v>
          </cell>
          <cell r="B3960">
            <v>451</v>
          </cell>
          <cell r="C3960">
            <v>126187</v>
          </cell>
          <cell r="D3960" t="str">
            <v>Ashram Online.Com Ltd.</v>
          </cell>
          <cell r="E3960" t="str">
            <v>Hospitality</v>
          </cell>
          <cell r="F3960" t="str">
            <v>TSHF IN</v>
          </cell>
          <cell r="G3960" t="str">
            <v>INE293C01019</v>
          </cell>
          <cell r="H3960">
            <v>6.12</v>
          </cell>
          <cell r="I3960" t="str">
            <v>Small Cap</v>
          </cell>
          <cell r="J3960">
            <v>0</v>
          </cell>
        </row>
        <row r="3961">
          <cell r="A3961" t="str">
            <v>INE953M01033</v>
          </cell>
          <cell r="B3961">
            <v>3967</v>
          </cell>
          <cell r="C3961">
            <v>105502</v>
          </cell>
          <cell r="D3961" t="str">
            <v>PS IT Infrastructure &amp; Services Ltd.</v>
          </cell>
          <cell r="E3961" t="str">
            <v>IT</v>
          </cell>
          <cell r="F3961" t="str">
            <v>PSHI IN</v>
          </cell>
          <cell r="G3961" t="str">
            <v>INE953M01033</v>
          </cell>
          <cell r="H3961">
            <v>9.8380799999999997</v>
          </cell>
          <cell r="I3961" t="str">
            <v>Small Cap</v>
          </cell>
          <cell r="J3961">
            <v>0</v>
          </cell>
        </row>
        <row r="3962">
          <cell r="A3962" t="str">
            <v>INE797C01019</v>
          </cell>
          <cell r="B3962">
            <v>4700</v>
          </cell>
          <cell r="C3962">
            <v>126877</v>
          </cell>
          <cell r="D3962" t="str">
            <v>Siddheswari Garments Ltd.</v>
          </cell>
          <cell r="E3962" t="str">
            <v>Textile</v>
          </cell>
          <cell r="F3962" t="str">
            <v>SDG IN</v>
          </cell>
          <cell r="G3962" t="str">
            <v>INE797C01019</v>
          </cell>
          <cell r="H3962">
            <v>7.6127700000000003</v>
          </cell>
          <cell r="I3962" t="str">
            <v>Small Cap</v>
          </cell>
          <cell r="J3962">
            <v>0</v>
          </cell>
        </row>
        <row r="3963">
          <cell r="A3963" t="str">
            <v>INE327C01031</v>
          </cell>
          <cell r="B3963">
            <v>1881</v>
          </cell>
          <cell r="C3963">
            <v>113309</v>
          </cell>
          <cell r="D3963" t="str">
            <v>Golkonda Aluminium Extrusions Ltd.</v>
          </cell>
          <cell r="E3963" t="str">
            <v>Non - Ferrous Metals</v>
          </cell>
          <cell r="F3963" t="str">
            <v>AIEL IN</v>
          </cell>
          <cell r="G3963" t="str">
            <v>INE327C01031</v>
          </cell>
          <cell r="H3963">
            <v>5.6383746300000004</v>
          </cell>
          <cell r="I3963" t="str">
            <v>Small Cap</v>
          </cell>
          <cell r="J3963">
            <v>0</v>
          </cell>
        </row>
        <row r="3964">
          <cell r="A3964" t="str">
            <v>INE897N01014</v>
          </cell>
          <cell r="B3964">
            <v>540</v>
          </cell>
          <cell r="C3964">
            <v>243041</v>
          </cell>
          <cell r="D3964" t="str">
            <v>AVI Polymers Ltd.</v>
          </cell>
          <cell r="E3964" t="str">
            <v>Trading</v>
          </cell>
          <cell r="F3964" t="str">
            <v>AVIPL IN</v>
          </cell>
          <cell r="G3964" t="str">
            <v>INE897N01014</v>
          </cell>
          <cell r="H3964">
            <v>6.1728662999999999</v>
          </cell>
          <cell r="I3964" t="str">
            <v>Small Cap</v>
          </cell>
          <cell r="J3964">
            <v>0</v>
          </cell>
        </row>
        <row r="3965">
          <cell r="A3965" t="str">
            <v>INE860T01019</v>
          </cell>
          <cell r="B3965">
            <v>4304</v>
          </cell>
          <cell r="C3965">
            <v>282920</v>
          </cell>
          <cell r="D3965" t="str">
            <v>SAB Events &amp; Governance Now Media Ltd.</v>
          </cell>
          <cell r="E3965" t="str">
            <v>Media &amp; Entertainment</v>
          </cell>
          <cell r="F3965" t="str">
            <v>SABEG IN</v>
          </cell>
          <cell r="G3965" t="str">
            <v>INE860T01019</v>
          </cell>
          <cell r="H3965">
            <v>6.3216777329999996</v>
          </cell>
          <cell r="I3965" t="str">
            <v>Small Cap</v>
          </cell>
          <cell r="J3965">
            <v>6.05</v>
          </cell>
        </row>
        <row r="3966">
          <cell r="A3966" t="str">
            <v>INE257F01017</v>
          </cell>
          <cell r="B3966">
            <v>3000</v>
          </cell>
          <cell r="C3966">
            <v>113460</v>
          </cell>
          <cell r="D3966" t="str">
            <v>Mahalaxmi Seamless Ltd.</v>
          </cell>
          <cell r="E3966" t="str">
            <v>Iron &amp; Steel</v>
          </cell>
          <cell r="F3966" t="str">
            <v>MLX IN</v>
          </cell>
          <cell r="G3966" t="str">
            <v>INE257F01017</v>
          </cell>
          <cell r="H3966">
            <v>5.0628136000000001</v>
          </cell>
          <cell r="I3966" t="str">
            <v>Small Cap</v>
          </cell>
          <cell r="J3966">
            <v>0</v>
          </cell>
        </row>
        <row r="3967">
          <cell r="A3967" t="str">
            <v>INE565E01016</v>
          </cell>
          <cell r="B3967">
            <v>5040</v>
          </cell>
          <cell r="C3967">
            <v>119604</v>
          </cell>
          <cell r="D3967" t="str">
            <v>Suryo Foods &amp; Industries Ltd.</v>
          </cell>
          <cell r="E3967" t="str">
            <v>FMCG</v>
          </cell>
          <cell r="F3967" t="str">
            <v>SFID IN</v>
          </cell>
          <cell r="G3967" t="str">
            <v>INE565E01016</v>
          </cell>
          <cell r="H3967">
            <v>8.3833199999999994</v>
          </cell>
          <cell r="I3967" t="str">
            <v>Small Cap</v>
          </cell>
          <cell r="J3967">
            <v>0</v>
          </cell>
        </row>
        <row r="3968">
          <cell r="A3968" t="str">
            <v>INE545B01022</v>
          </cell>
          <cell r="B3968">
            <v>1152</v>
          </cell>
          <cell r="C3968">
            <v>131460</v>
          </cell>
          <cell r="D3968" t="str">
            <v>Continental Controls Ltd.</v>
          </cell>
          <cell r="E3968" t="str">
            <v>Electricals</v>
          </cell>
          <cell r="F3968" t="str">
            <v>CNCT IN</v>
          </cell>
          <cell r="G3968" t="str">
            <v>INE545B01022</v>
          </cell>
          <cell r="H3968">
            <v>5.2857801599999998</v>
          </cell>
          <cell r="I3968" t="str">
            <v>Small Cap</v>
          </cell>
          <cell r="J3968">
            <v>0</v>
          </cell>
        </row>
        <row r="3969">
          <cell r="A3969" t="str">
            <v>INE038N01015</v>
          </cell>
          <cell r="B3969">
            <v>2399</v>
          </cell>
          <cell r="C3969">
            <v>130921</v>
          </cell>
          <cell r="D3969" t="str">
            <v>Integrated Thermoplastics Ltd.</v>
          </cell>
          <cell r="E3969" t="str">
            <v>Plastic Products</v>
          </cell>
          <cell r="F3969" t="str">
            <v>IGTP IN</v>
          </cell>
          <cell r="G3969" t="str">
            <v>INE038N01015</v>
          </cell>
          <cell r="H3969">
            <v>0</v>
          </cell>
          <cell r="I3969" t="str">
            <v>Small Cap</v>
          </cell>
          <cell r="J3969">
            <v>0</v>
          </cell>
        </row>
        <row r="3970">
          <cell r="A3970" t="str">
            <v>INE799E01011</v>
          </cell>
          <cell r="B3970">
            <v>3129</v>
          </cell>
          <cell r="C3970">
            <v>131680</v>
          </cell>
          <cell r="D3970" t="str">
            <v>Mayur Leather Products Ltd.</v>
          </cell>
          <cell r="E3970" t="str">
            <v>FMCG</v>
          </cell>
          <cell r="F3970" t="str">
            <v>MYLP IN</v>
          </cell>
          <cell r="G3970" t="str">
            <v>INE799E01011</v>
          </cell>
          <cell r="H3970">
            <v>7.6728275999999997</v>
          </cell>
          <cell r="I3970" t="str">
            <v>Small Cap</v>
          </cell>
          <cell r="J3970">
            <v>0</v>
          </cell>
        </row>
        <row r="3971">
          <cell r="A3971" t="str">
            <v>INE0KQQ01011</v>
          </cell>
          <cell r="B3971">
            <v>2987</v>
          </cell>
          <cell r="C3971">
            <v>306584</v>
          </cell>
          <cell r="D3971" t="str">
            <v>Mafia Trends Ltd.</v>
          </cell>
          <cell r="E3971" t="str">
            <v>Retailing</v>
          </cell>
          <cell r="F3971" t="str">
            <v>MAFIA IN</v>
          </cell>
          <cell r="G3971" t="str">
            <v>INE0KQQ01011</v>
          </cell>
          <cell r="H3971">
            <v>0</v>
          </cell>
          <cell r="I3971" t="str">
            <v>Small Cap</v>
          </cell>
          <cell r="J3971">
            <v>0</v>
          </cell>
        </row>
        <row r="3972">
          <cell r="A3972" t="str">
            <v>INE184Q01010</v>
          </cell>
          <cell r="B3972">
            <v>1666</v>
          </cell>
          <cell r="C3972">
            <v>274285</v>
          </cell>
          <cell r="D3972" t="str">
            <v>Fraser and Co Ltd.</v>
          </cell>
          <cell r="E3972" t="str">
            <v>Trading</v>
          </cell>
          <cell r="F3972" t="str">
            <v>FRAC IN</v>
          </cell>
          <cell r="G3972" t="str">
            <v>INE184Q01010</v>
          </cell>
          <cell r="H3972">
            <v>6.5774429999999997</v>
          </cell>
          <cell r="I3972" t="str">
            <v>Small Cap</v>
          </cell>
          <cell r="J3972">
            <v>0</v>
          </cell>
        </row>
        <row r="3973">
          <cell r="A3973" t="str">
            <v>INE267C01013</v>
          </cell>
          <cell r="B3973">
            <v>280</v>
          </cell>
          <cell r="C3973">
            <v>126439</v>
          </cell>
          <cell r="D3973" t="str">
            <v>Ambitious Plastomac Company Ltd.</v>
          </cell>
          <cell r="E3973" t="str">
            <v>Trading</v>
          </cell>
          <cell r="F3973" t="str">
            <v>APC IN</v>
          </cell>
          <cell r="G3973" t="str">
            <v>INE267C01013</v>
          </cell>
          <cell r="H3973">
            <v>8.4128799999999995</v>
          </cell>
          <cell r="I3973" t="str">
            <v>Small Cap</v>
          </cell>
          <cell r="J3973">
            <v>0</v>
          </cell>
        </row>
        <row r="3974">
          <cell r="A3974" t="str">
            <v>INE649R01010</v>
          </cell>
          <cell r="B3974">
            <v>2415</v>
          </cell>
          <cell r="C3974">
            <v>117044</v>
          </cell>
          <cell r="D3974" t="str">
            <v>International Data Management Ltd.</v>
          </cell>
          <cell r="E3974" t="str">
            <v>Consumer Durables</v>
          </cell>
          <cell r="F3974" t="str">
            <v>IDM IN</v>
          </cell>
          <cell r="G3974" t="str">
            <v>INE649R01010</v>
          </cell>
          <cell r="H3974">
            <v>0</v>
          </cell>
          <cell r="I3974" t="str">
            <v>Small Cap</v>
          </cell>
          <cell r="J3974">
            <v>0</v>
          </cell>
        </row>
        <row r="3975">
          <cell r="A3975" t="str">
            <v>INE998D01011</v>
          </cell>
          <cell r="B3975">
            <v>2501</v>
          </cell>
          <cell r="C3975">
            <v>101311</v>
          </cell>
          <cell r="D3975" t="str">
            <v>Jayabharat Credit Ltd.</v>
          </cell>
          <cell r="E3975" t="str">
            <v>Finance</v>
          </cell>
          <cell r="F3975" t="str">
            <v>JCIC IN</v>
          </cell>
          <cell r="G3975" t="str">
            <v>INE998D01011</v>
          </cell>
          <cell r="H3975">
            <v>5.87</v>
          </cell>
          <cell r="I3975" t="str">
            <v>Small Cap</v>
          </cell>
          <cell r="J3975">
            <v>0</v>
          </cell>
        </row>
        <row r="3976">
          <cell r="A3976" t="str">
            <v>INE545N01019</v>
          </cell>
          <cell r="B3976">
            <v>13</v>
          </cell>
          <cell r="C3976">
            <v>131925</v>
          </cell>
          <cell r="D3976" t="str">
            <v>52 Weeks Entertainment Ltd.</v>
          </cell>
          <cell r="E3976" t="str">
            <v>Media &amp; Entertainment</v>
          </cell>
          <cell r="F3976" t="str">
            <v>SSAQ IN</v>
          </cell>
          <cell r="G3976" t="str">
            <v>INE545N01019</v>
          </cell>
          <cell r="H3976">
            <v>5.0924800000000001</v>
          </cell>
          <cell r="I3976" t="str">
            <v>Small Cap</v>
          </cell>
          <cell r="J3976">
            <v>0</v>
          </cell>
        </row>
        <row r="3977">
          <cell r="A3977" t="str">
            <v>INE673C01020</v>
          </cell>
          <cell r="B3977">
            <v>285</v>
          </cell>
          <cell r="C3977">
            <v>131681</v>
          </cell>
          <cell r="D3977" t="str">
            <v>Amerise Biosciences Ltd.</v>
          </cell>
          <cell r="E3977" t="str">
            <v>Finance</v>
          </cell>
          <cell r="F3977" t="str">
            <v>AMERISE IN</v>
          </cell>
          <cell r="G3977" t="str">
            <v>INE673C01020</v>
          </cell>
          <cell r="H3977">
            <v>4.7569679999999996</v>
          </cell>
          <cell r="I3977" t="str">
            <v>Small Cap</v>
          </cell>
          <cell r="J3977">
            <v>0</v>
          </cell>
        </row>
        <row r="3978">
          <cell r="A3978" t="str">
            <v>INE995A01013</v>
          </cell>
          <cell r="B3978">
            <v>1915</v>
          </cell>
          <cell r="C3978">
            <v>132015</v>
          </cell>
          <cell r="D3978" t="str">
            <v>Gravity (India) Ltd.</v>
          </cell>
          <cell r="E3978" t="str">
            <v>Textile</v>
          </cell>
          <cell r="F3978" t="str">
            <v>GRSM IN</v>
          </cell>
          <cell r="G3978" t="str">
            <v>INE995A01013</v>
          </cell>
          <cell r="H3978">
            <v>5.4011699999999996</v>
          </cell>
          <cell r="I3978" t="str">
            <v>Small Cap</v>
          </cell>
          <cell r="J3978">
            <v>0</v>
          </cell>
        </row>
        <row r="3979">
          <cell r="A3979" t="str">
            <v>INE413C01013</v>
          </cell>
          <cell r="B3979">
            <v>4572</v>
          </cell>
          <cell r="C3979">
            <v>126839</v>
          </cell>
          <cell r="D3979" t="str">
            <v>Shelter Infra Projects Ltd.</v>
          </cell>
          <cell r="E3979" t="str">
            <v>Infrastructure</v>
          </cell>
          <cell r="F3979" t="str">
            <v>SIPL IN</v>
          </cell>
          <cell r="G3979" t="str">
            <v>INE413C01013</v>
          </cell>
          <cell r="H3979">
            <v>5.4087939150000004</v>
          </cell>
          <cell r="I3979" t="str">
            <v>Small Cap</v>
          </cell>
          <cell r="J3979">
            <v>0</v>
          </cell>
        </row>
        <row r="3980">
          <cell r="A3980" t="str">
            <v>INE185D01015</v>
          </cell>
          <cell r="B3980">
            <v>2899</v>
          </cell>
          <cell r="C3980">
            <v>131944</v>
          </cell>
          <cell r="D3980" t="str">
            <v>Lexoraa Industries Ltd.</v>
          </cell>
          <cell r="E3980" t="str">
            <v>Trading</v>
          </cell>
          <cell r="F3980" t="str">
            <v>SEI IN</v>
          </cell>
          <cell r="G3980" t="str">
            <v>INE185D01015</v>
          </cell>
          <cell r="H3980">
            <v>7.3079400000000003</v>
          </cell>
          <cell r="I3980" t="str">
            <v>Small Cap</v>
          </cell>
          <cell r="J3980">
            <v>0</v>
          </cell>
        </row>
        <row r="3981">
          <cell r="A3981" t="str">
            <v>INE763D01019</v>
          </cell>
          <cell r="B3981">
            <v>5680</v>
          </cell>
          <cell r="C3981">
            <v>109038</v>
          </cell>
          <cell r="D3981" t="str">
            <v>Voltaire Leasing &amp; Finance Ltd.</v>
          </cell>
          <cell r="E3981" t="str">
            <v>Finance</v>
          </cell>
          <cell r="F3981" t="str">
            <v>VLT IN</v>
          </cell>
          <cell r="G3981" t="str">
            <v>INE763D01019</v>
          </cell>
          <cell r="H3981">
            <v>4.5050920000000003</v>
          </cell>
          <cell r="I3981" t="str">
            <v>Small Cap</v>
          </cell>
          <cell r="J3981">
            <v>0</v>
          </cell>
        </row>
        <row r="3982">
          <cell r="A3982" t="str">
            <v>INE507D01010</v>
          </cell>
          <cell r="B3982">
            <v>2259</v>
          </cell>
          <cell r="C3982">
            <v>131594</v>
          </cell>
          <cell r="D3982" t="str">
            <v>Incon Engineers Ltd.</v>
          </cell>
          <cell r="E3982" t="str">
            <v>Capital Goods</v>
          </cell>
          <cell r="F3982" t="str">
            <v>INCNE IN</v>
          </cell>
          <cell r="G3982" t="str">
            <v>INE507D01010</v>
          </cell>
          <cell r="H3982">
            <v>0</v>
          </cell>
          <cell r="I3982" t="str">
            <v>Small Cap</v>
          </cell>
          <cell r="J3982">
            <v>0</v>
          </cell>
        </row>
        <row r="3983">
          <cell r="A3983" t="str">
            <v>INE743D01011</v>
          </cell>
          <cell r="B3983">
            <v>3699</v>
          </cell>
          <cell r="C3983">
            <v>126905</v>
          </cell>
          <cell r="D3983" t="str">
            <v>Padmanabh Industries Ltd.</v>
          </cell>
          <cell r="E3983" t="str">
            <v>Trading</v>
          </cell>
          <cell r="F3983" t="str">
            <v>PADI IN</v>
          </cell>
          <cell r="G3983" t="str">
            <v>INE743D01011</v>
          </cell>
          <cell r="H3983">
            <v>4.4365750000000004</v>
          </cell>
          <cell r="I3983" t="str">
            <v>Small Cap</v>
          </cell>
          <cell r="J3983">
            <v>0</v>
          </cell>
        </row>
        <row r="3984">
          <cell r="A3984" t="str">
            <v>INE897D01015</v>
          </cell>
          <cell r="B3984">
            <v>1071</v>
          </cell>
          <cell r="C3984">
            <v>131283</v>
          </cell>
          <cell r="D3984" t="str">
            <v>Cindrella Financial Services Ltd.</v>
          </cell>
          <cell r="E3984" t="str">
            <v>Finance</v>
          </cell>
          <cell r="F3984" t="str">
            <v>CNFS IN</v>
          </cell>
          <cell r="G3984" t="str">
            <v>INE897D01015</v>
          </cell>
          <cell r="H3984">
            <v>4.29312</v>
          </cell>
          <cell r="I3984" t="str">
            <v>Small Cap</v>
          </cell>
          <cell r="J3984">
            <v>0</v>
          </cell>
        </row>
        <row r="3985">
          <cell r="A3985" t="str">
            <v>INE864T01011</v>
          </cell>
          <cell r="B3985">
            <v>5253</v>
          </cell>
          <cell r="C3985">
            <v>283068</v>
          </cell>
          <cell r="D3985" t="str">
            <v>Tiaan Consumer Ltd.</v>
          </cell>
          <cell r="E3985" t="str">
            <v>Trading</v>
          </cell>
          <cell r="F3985" t="str">
            <v>TAHL IN</v>
          </cell>
          <cell r="G3985" t="str">
            <v>INE864T01011</v>
          </cell>
          <cell r="H3985">
            <v>7.0342752749999997</v>
          </cell>
          <cell r="I3985" t="str">
            <v>Small Cap</v>
          </cell>
          <cell r="J3985">
            <v>0</v>
          </cell>
        </row>
        <row r="3986">
          <cell r="A3986" t="str">
            <v>INE318K01025</v>
          </cell>
          <cell r="B3986">
            <v>4633</v>
          </cell>
          <cell r="C3986">
            <v>219506</v>
          </cell>
          <cell r="D3986" t="str">
            <v>Shree Precoated Steels Ltd.</v>
          </cell>
          <cell r="E3986" t="str">
            <v>Infrastructure</v>
          </cell>
          <cell r="F3986" t="str">
            <v>SHPS IN</v>
          </cell>
          <cell r="G3986" t="str">
            <v>INE318K01025</v>
          </cell>
          <cell r="H3986">
            <v>6.7025013380000003</v>
          </cell>
          <cell r="I3986" t="str">
            <v>Small Cap</v>
          </cell>
          <cell r="J3986">
            <v>0</v>
          </cell>
        </row>
        <row r="3987">
          <cell r="A3987" t="str">
            <v>INE934A01012</v>
          </cell>
          <cell r="B3987">
            <v>2396</v>
          </cell>
          <cell r="C3987">
            <v>132303</v>
          </cell>
          <cell r="D3987" t="str">
            <v>Integrated Hitech Ltd.</v>
          </cell>
          <cell r="E3987" t="str">
            <v>IT</v>
          </cell>
          <cell r="F3987" t="str">
            <v>INTH IN</v>
          </cell>
          <cell r="G3987" t="str">
            <v>INE934A01012</v>
          </cell>
          <cell r="H3987">
            <v>2.9713661999999998</v>
          </cell>
          <cell r="I3987" t="str">
            <v>Small Cap</v>
          </cell>
          <cell r="J3987">
            <v>0</v>
          </cell>
        </row>
        <row r="3988">
          <cell r="A3988" t="str">
            <v>INE563D01013</v>
          </cell>
          <cell r="B3988">
            <v>28</v>
          </cell>
          <cell r="C3988">
            <v>130027</v>
          </cell>
          <cell r="D3988" t="str">
            <v>Aadi Industries Ltd.</v>
          </cell>
          <cell r="E3988" t="str">
            <v>Plastic Products</v>
          </cell>
          <cell r="F3988" t="str">
            <v>AADI IN</v>
          </cell>
          <cell r="G3988" t="str">
            <v>INE563D01013</v>
          </cell>
          <cell r="H3988">
            <v>5.19</v>
          </cell>
          <cell r="I3988" t="str">
            <v>Small Cap</v>
          </cell>
          <cell r="J3988">
            <v>0</v>
          </cell>
        </row>
        <row r="3989">
          <cell r="A3989" t="str">
            <v>INE892C01018</v>
          </cell>
          <cell r="B3989">
            <v>4480</v>
          </cell>
          <cell r="C3989">
            <v>245253</v>
          </cell>
          <cell r="D3989" t="str">
            <v>Scintilla Commercial &amp; Credit Ltd.</v>
          </cell>
          <cell r="E3989" t="str">
            <v>Finance</v>
          </cell>
          <cell r="F3989" t="str">
            <v>SCCL IN</v>
          </cell>
          <cell r="G3989" t="str">
            <v>INE892C01018</v>
          </cell>
          <cell r="H3989">
            <v>6.0066384230000001</v>
          </cell>
          <cell r="I3989" t="str">
            <v>Small Cap</v>
          </cell>
          <cell r="J3989">
            <v>0</v>
          </cell>
        </row>
        <row r="3990">
          <cell r="A3990" t="str">
            <v>INE651C01018</v>
          </cell>
          <cell r="B3990">
            <v>2868</v>
          </cell>
          <cell r="C3990">
            <v>106079</v>
          </cell>
          <cell r="D3990" t="str">
            <v>Lakshmi Precision Screws Ltd.</v>
          </cell>
          <cell r="E3990" t="str">
            <v>Automobile &amp; Ancillaries</v>
          </cell>
          <cell r="F3990" t="str">
            <v>LKPS IN</v>
          </cell>
          <cell r="G3990" t="str">
            <v>INE651C01018</v>
          </cell>
          <cell r="H3990">
            <v>0</v>
          </cell>
          <cell r="I3990" t="str">
            <v>Small Cap</v>
          </cell>
          <cell r="J3990">
            <v>0</v>
          </cell>
        </row>
        <row r="3991">
          <cell r="A3991" t="str">
            <v>INE016X01010</v>
          </cell>
          <cell r="B3991">
            <v>424</v>
          </cell>
          <cell r="C3991">
            <v>214907</v>
          </cell>
          <cell r="D3991" t="str">
            <v>Aryan Share And Stock Brokers Ltd.</v>
          </cell>
          <cell r="E3991" t="str">
            <v>Finance</v>
          </cell>
          <cell r="F3991" t="str">
            <v>ARYAN IN</v>
          </cell>
          <cell r="G3991" t="str">
            <v>INE016X01010</v>
          </cell>
          <cell r="H3991">
            <v>7.02</v>
          </cell>
          <cell r="I3991" t="str">
            <v>Small Cap</v>
          </cell>
          <cell r="J3991">
            <v>0</v>
          </cell>
        </row>
        <row r="3992">
          <cell r="A3992" t="str">
            <v>INE594D01018</v>
          </cell>
          <cell r="B3992">
            <v>1475</v>
          </cell>
          <cell r="C3992">
            <v>113452</v>
          </cell>
          <cell r="D3992" t="str">
            <v>Elango Industries Ltd.</v>
          </cell>
          <cell r="E3992" t="str">
            <v>Iron &amp; Steel</v>
          </cell>
          <cell r="F3992" t="str">
            <v>ELST IN</v>
          </cell>
          <cell r="G3992" t="str">
            <v>INE594D01018</v>
          </cell>
          <cell r="H3992">
            <v>3.9611117999999998</v>
          </cell>
          <cell r="I3992" t="str">
            <v>Small Cap</v>
          </cell>
          <cell r="J3992">
            <v>0</v>
          </cell>
        </row>
        <row r="3993">
          <cell r="A3993" t="str">
            <v>INE899D01011</v>
          </cell>
          <cell r="B3993">
            <v>1314</v>
          </cell>
          <cell r="C3993">
            <v>111451</v>
          </cell>
          <cell r="D3993" t="str">
            <v>Dharani Finance Ltd.</v>
          </cell>
          <cell r="E3993" t="str">
            <v>Finance</v>
          </cell>
          <cell r="F3993" t="str">
            <v>DF IN</v>
          </cell>
          <cell r="G3993" t="str">
            <v>INE899D01011</v>
          </cell>
          <cell r="H3993">
            <v>6.6425520000000002</v>
          </cell>
          <cell r="I3993" t="str">
            <v>Small Cap</v>
          </cell>
          <cell r="J3993">
            <v>0</v>
          </cell>
        </row>
        <row r="3994">
          <cell r="A3994" t="str">
            <v>INE786K01023</v>
          </cell>
          <cell r="B3994">
            <v>5704</v>
          </cell>
          <cell r="C3994">
            <v>103675</v>
          </cell>
          <cell r="D3994" t="str">
            <v>Wagend Infra Venture Ltd.</v>
          </cell>
          <cell r="E3994" t="str">
            <v>Finance</v>
          </cell>
          <cell r="F3994" t="str">
            <v>WIVL IN</v>
          </cell>
          <cell r="G3994" t="str">
            <v>INE786K01023</v>
          </cell>
          <cell r="H3994">
            <v>4.9952500000000004</v>
          </cell>
          <cell r="I3994" t="str">
            <v>Small Cap</v>
          </cell>
          <cell r="J3994">
            <v>0</v>
          </cell>
        </row>
        <row r="3995">
          <cell r="A3995" t="str">
            <v>INE125F01032</v>
          </cell>
          <cell r="B3995">
            <v>3638</v>
          </cell>
          <cell r="C3995">
            <v>130805</v>
          </cell>
          <cell r="D3995" t="str">
            <v>Onesource Industries And Ventures Ltd.</v>
          </cell>
          <cell r="E3995" t="str">
            <v>Finance</v>
          </cell>
          <cell r="F3995" t="str">
            <v>OIVL IN</v>
          </cell>
          <cell r="G3995" t="str">
            <v>INE125F01032</v>
          </cell>
          <cell r="H3995">
            <v>19.280249999999999</v>
          </cell>
          <cell r="I3995" t="str">
            <v>Small Cap</v>
          </cell>
          <cell r="J3995">
            <v>0</v>
          </cell>
        </row>
        <row r="3996">
          <cell r="A3996" t="str">
            <v>INE204N01013</v>
          </cell>
          <cell r="B3996">
            <v>2937</v>
          </cell>
          <cell r="C3996">
            <v>235528</v>
          </cell>
          <cell r="D3996" t="str">
            <v>Looks Health Services Ltd.</v>
          </cell>
          <cell r="E3996" t="str">
            <v>Healthcare</v>
          </cell>
          <cell r="F3996" t="str">
            <v>LHSL IN</v>
          </cell>
          <cell r="G3996" t="str">
            <v>INE204N01013</v>
          </cell>
          <cell r="H3996">
            <v>0</v>
          </cell>
          <cell r="I3996" t="str">
            <v>Small Cap</v>
          </cell>
          <cell r="J3996">
            <v>0</v>
          </cell>
        </row>
        <row r="3997">
          <cell r="A3997" t="str">
            <v>INE876E01033</v>
          </cell>
          <cell r="B3997">
            <v>3515</v>
          </cell>
          <cell r="C3997">
            <v>131083</v>
          </cell>
          <cell r="D3997" t="str">
            <v>Nihar Info Global Ltd.</v>
          </cell>
          <cell r="E3997" t="str">
            <v>IT</v>
          </cell>
          <cell r="F3997" t="str">
            <v>GNSC IN</v>
          </cell>
          <cell r="G3997" t="str">
            <v>INE876E01033</v>
          </cell>
          <cell r="H3997">
            <v>6.5152502480000001</v>
          </cell>
          <cell r="I3997" t="str">
            <v>Small Cap</v>
          </cell>
          <cell r="J3997">
            <v>0</v>
          </cell>
        </row>
        <row r="3998">
          <cell r="A3998" t="str">
            <v>INE843F01014</v>
          </cell>
          <cell r="B3998">
            <v>5335</v>
          </cell>
          <cell r="C3998">
            <v>131716</v>
          </cell>
          <cell r="D3998" t="str">
            <v>Tricom Fruit Products Ltd.</v>
          </cell>
          <cell r="E3998" t="str">
            <v>FMCG</v>
          </cell>
          <cell r="F3998" t="str">
            <v>RIDS IN</v>
          </cell>
          <cell r="G3998" t="str">
            <v>INE843F01014</v>
          </cell>
          <cell r="H3998">
            <v>3.3796468499999999</v>
          </cell>
          <cell r="I3998" t="str">
            <v>Small Cap</v>
          </cell>
          <cell r="J3998">
            <v>0</v>
          </cell>
        </row>
        <row r="3999">
          <cell r="A3999" t="str">
            <v>INE715D01019</v>
          </cell>
          <cell r="B3999">
            <v>1158</v>
          </cell>
          <cell r="C3999">
            <v>130755</v>
          </cell>
          <cell r="D3999" t="str">
            <v>Coral Newsprints Ltd.</v>
          </cell>
          <cell r="E3999" t="str">
            <v>Paper</v>
          </cell>
          <cell r="F3999" t="str">
            <v>CRNP IN</v>
          </cell>
          <cell r="G3999" t="str">
            <v>INE715D01019</v>
          </cell>
          <cell r="H3999">
            <v>5.5579700000000001</v>
          </cell>
          <cell r="I3999" t="str">
            <v>Small Cap</v>
          </cell>
          <cell r="J3999">
            <v>0</v>
          </cell>
        </row>
        <row r="4000">
          <cell r="A4000" t="str">
            <v>INE400B01020</v>
          </cell>
          <cell r="B4000">
            <v>5636</v>
          </cell>
          <cell r="C4000">
            <v>132354</v>
          </cell>
          <cell r="D4000" t="str">
            <v>Virgo Global Ltd.</v>
          </cell>
          <cell r="E4000" t="str">
            <v>IT</v>
          </cell>
          <cell r="F4000" t="str">
            <v>VIGL IN</v>
          </cell>
          <cell r="G4000" t="str">
            <v>INE400B01020</v>
          </cell>
          <cell r="H4000">
            <v>5.2836629000000004</v>
          </cell>
          <cell r="I4000" t="str">
            <v>Small Cap</v>
          </cell>
          <cell r="J4000">
            <v>0</v>
          </cell>
        </row>
        <row r="4001">
          <cell r="A4001" t="str">
            <v>INE550L01013</v>
          </cell>
          <cell r="B4001">
            <v>3619</v>
          </cell>
          <cell r="C4001">
            <v>222869</v>
          </cell>
          <cell r="D4001" t="str">
            <v>Olympic Cards Ltd.</v>
          </cell>
          <cell r="E4001" t="str">
            <v>Media &amp; Entertainment</v>
          </cell>
          <cell r="F4001" t="str">
            <v>OCL IN</v>
          </cell>
          <cell r="G4001" t="str">
            <v>INE550L01013</v>
          </cell>
          <cell r="H4001">
            <v>5.1209318000000001</v>
          </cell>
          <cell r="I4001" t="str">
            <v>Small Cap</v>
          </cell>
          <cell r="J4001">
            <v>0</v>
          </cell>
        </row>
        <row r="4002">
          <cell r="A4002" t="str">
            <v>INE393D01015</v>
          </cell>
          <cell r="B4002">
            <v>4469</v>
          </cell>
          <cell r="C4002">
            <v>131797</v>
          </cell>
          <cell r="D4002" t="str">
            <v>Scan Projects Ltd.</v>
          </cell>
          <cell r="E4002" t="str">
            <v>Capital Goods</v>
          </cell>
          <cell r="F4002" t="str">
            <v>SCAN IN</v>
          </cell>
          <cell r="G4002" t="str">
            <v>INE393D01015</v>
          </cell>
          <cell r="H4002">
            <v>8.7225280999999999</v>
          </cell>
          <cell r="I4002" t="str">
            <v>Small Cap</v>
          </cell>
          <cell r="J4002">
            <v>0</v>
          </cell>
        </row>
        <row r="4003">
          <cell r="A4003" t="str">
            <v>INE728Q01014</v>
          </cell>
          <cell r="B4003">
            <v>4605</v>
          </cell>
          <cell r="C4003">
            <v>279655</v>
          </cell>
          <cell r="D4003" t="str">
            <v>Shivansh Finserve Ltd.</v>
          </cell>
          <cell r="E4003" t="str">
            <v>Trading</v>
          </cell>
          <cell r="F4003" t="str">
            <v>SHFI IN</v>
          </cell>
          <cell r="G4003" t="str">
            <v>INE728Q01014</v>
          </cell>
          <cell r="H4003">
            <v>4.3680000000000003</v>
          </cell>
          <cell r="I4003" t="str">
            <v>Small Cap</v>
          </cell>
          <cell r="J4003">
            <v>0</v>
          </cell>
        </row>
        <row r="4004">
          <cell r="A4004" t="str">
            <v>INE570B01012</v>
          </cell>
          <cell r="B4004">
            <v>134</v>
          </cell>
          <cell r="C4004">
            <v>113513</v>
          </cell>
          <cell r="D4004" t="str">
            <v>Aditya Ispat Ltd.</v>
          </cell>
          <cell r="E4004" t="str">
            <v>Iron &amp; Steel</v>
          </cell>
          <cell r="F4004" t="str">
            <v>ADIS IN</v>
          </cell>
          <cell r="G4004" t="str">
            <v>INE570B01012</v>
          </cell>
          <cell r="H4004">
            <v>5.5319000000000003</v>
          </cell>
          <cell r="I4004" t="str">
            <v>Small Cap</v>
          </cell>
          <cell r="J4004">
            <v>0</v>
          </cell>
        </row>
        <row r="4005">
          <cell r="A4005" t="str">
            <v>INE637N01014</v>
          </cell>
          <cell r="B4005">
            <v>3764</v>
          </cell>
          <cell r="C4005">
            <v>124031</v>
          </cell>
          <cell r="D4005" t="str">
            <v>Patidar Buildcon Ltd.</v>
          </cell>
          <cell r="E4005" t="str">
            <v>Realty</v>
          </cell>
          <cell r="F4005" t="str">
            <v>PATI IN</v>
          </cell>
          <cell r="G4005" t="str">
            <v>INE637N01014</v>
          </cell>
          <cell r="H4005">
            <v>0</v>
          </cell>
          <cell r="I4005" t="str">
            <v>Small Cap</v>
          </cell>
          <cell r="J4005">
            <v>0</v>
          </cell>
        </row>
        <row r="4006">
          <cell r="A4006" t="str">
            <v>INE899B01015</v>
          </cell>
          <cell r="B4006">
            <v>834</v>
          </cell>
          <cell r="C4006">
            <v>130207</v>
          </cell>
          <cell r="D4006" t="str">
            <v>Brawn Biotech Ltd.</v>
          </cell>
          <cell r="E4006" t="str">
            <v>Trading</v>
          </cell>
          <cell r="F4006" t="str">
            <v>BRPH IN</v>
          </cell>
          <cell r="G4006" t="str">
            <v>INE899B01015</v>
          </cell>
          <cell r="H4006">
            <v>6.2406240000000004</v>
          </cell>
          <cell r="I4006" t="str">
            <v>Small Cap</v>
          </cell>
          <cell r="J4006">
            <v>0</v>
          </cell>
        </row>
        <row r="4007">
          <cell r="A4007" t="str">
            <v>INE401Q01018</v>
          </cell>
          <cell r="B4007">
            <v>2559</v>
          </cell>
          <cell r="C4007">
            <v>271285</v>
          </cell>
          <cell r="D4007" t="str">
            <v>JLA Infraville Shoppers Ltd.</v>
          </cell>
          <cell r="E4007" t="str">
            <v>Retailing</v>
          </cell>
          <cell r="F4007" t="str">
            <v>JLA IN</v>
          </cell>
          <cell r="G4007" t="str">
            <v>INE401Q01018</v>
          </cell>
          <cell r="H4007">
            <v>3.9588999999999999</v>
          </cell>
          <cell r="I4007" t="str">
            <v>Small Cap</v>
          </cell>
          <cell r="J4007">
            <v>0</v>
          </cell>
        </row>
        <row r="4008">
          <cell r="A4008" t="str">
            <v>INE528E01022</v>
          </cell>
          <cell r="B4008">
            <v>4711</v>
          </cell>
          <cell r="C4008">
            <v>124642</v>
          </cell>
          <cell r="D4008" t="str">
            <v>Sikozy Realtors Ltd.</v>
          </cell>
          <cell r="E4008" t="str">
            <v>Realty</v>
          </cell>
          <cell r="F4008" t="str">
            <v>SIRL IN</v>
          </cell>
          <cell r="G4008" t="str">
            <v>INE528E01022</v>
          </cell>
          <cell r="H4008">
            <v>4.6812149999999999</v>
          </cell>
          <cell r="I4008" t="str">
            <v>Small Cap</v>
          </cell>
          <cell r="J4008">
            <v>0</v>
          </cell>
        </row>
        <row r="4009">
          <cell r="A4009" t="str">
            <v>INE457E01016</v>
          </cell>
          <cell r="B4009">
            <v>5512</v>
          </cell>
          <cell r="C4009">
            <v>113397</v>
          </cell>
          <cell r="D4009" t="str">
            <v>Vallabh Steels Ltd.</v>
          </cell>
          <cell r="E4009" t="str">
            <v>Iron &amp; Steel</v>
          </cell>
          <cell r="F4009" t="str">
            <v>VLBH IN</v>
          </cell>
          <cell r="G4009" t="str">
            <v>INE457E01016</v>
          </cell>
          <cell r="H4009">
            <v>5.2469999999999999</v>
          </cell>
          <cell r="I4009" t="str">
            <v>Small Cap</v>
          </cell>
          <cell r="J4009">
            <v>0</v>
          </cell>
        </row>
        <row r="4010">
          <cell r="A4010" t="str">
            <v>INE861E01019</v>
          </cell>
          <cell r="B4010">
            <v>4693</v>
          </cell>
          <cell r="C4010">
            <v>131219</v>
          </cell>
          <cell r="D4010" t="str">
            <v>Shyama Computronics And Services Ltd.</v>
          </cell>
          <cell r="E4010" t="str">
            <v>Business Services</v>
          </cell>
          <cell r="F4010" t="str">
            <v>SHIN IN</v>
          </cell>
          <cell r="G4010" t="str">
            <v>INE861E01019</v>
          </cell>
          <cell r="H4010">
            <v>0</v>
          </cell>
          <cell r="I4010" t="str">
            <v>Small Cap</v>
          </cell>
          <cell r="J4010">
            <v>0</v>
          </cell>
        </row>
        <row r="4011">
          <cell r="A4011" t="str">
            <v>INE109B01019</v>
          </cell>
          <cell r="B4011">
            <v>822</v>
          </cell>
          <cell r="C4011">
            <v>131458</v>
          </cell>
          <cell r="D4011" t="str">
            <v>Boston Bio Systems Ltd.</v>
          </cell>
          <cell r="E4011" t="str">
            <v>Healthcare</v>
          </cell>
          <cell r="F4011" t="str">
            <v>BBSL IN</v>
          </cell>
          <cell r="G4011" t="str">
            <v>INE109B01019</v>
          </cell>
          <cell r="H4011">
            <v>5.4967269999999999</v>
          </cell>
          <cell r="I4011" t="str">
            <v>Small Cap</v>
          </cell>
          <cell r="J4011">
            <v>0</v>
          </cell>
        </row>
        <row r="4012">
          <cell r="A4012" t="str">
            <v>INE464B01018</v>
          </cell>
          <cell r="B4012">
            <v>5449</v>
          </cell>
          <cell r="C4012">
            <v>132378</v>
          </cell>
          <cell r="D4012" t="str">
            <v>Universal Arts Ltd.</v>
          </cell>
          <cell r="E4012" t="str">
            <v>Media &amp; Entertainment</v>
          </cell>
          <cell r="F4012" t="str">
            <v>UNIA IN</v>
          </cell>
          <cell r="G4012" t="str">
            <v>INE464B01018</v>
          </cell>
          <cell r="H4012">
            <v>4.8354014999999997</v>
          </cell>
          <cell r="I4012" t="str">
            <v>Small Cap</v>
          </cell>
          <cell r="J4012">
            <v>0</v>
          </cell>
        </row>
        <row r="4013">
          <cell r="A4013" t="str">
            <v>INE234G01022</v>
          </cell>
          <cell r="B4013">
            <v>5345</v>
          </cell>
          <cell r="C4013">
            <v>222705</v>
          </cell>
          <cell r="D4013" t="str">
            <v>Trio Mercantile &amp; Trading Ltd.</v>
          </cell>
          <cell r="E4013" t="str">
            <v>Trading</v>
          </cell>
          <cell r="F4013" t="str">
            <v>TMTL IN</v>
          </cell>
          <cell r="G4013" t="str">
            <v>INE234G01022</v>
          </cell>
          <cell r="H4013">
            <v>4.6876256759999997</v>
          </cell>
          <cell r="I4013" t="str">
            <v>Small Cap</v>
          </cell>
          <cell r="J4013">
            <v>0</v>
          </cell>
        </row>
        <row r="4014">
          <cell r="A4014" t="str">
            <v>INE634J01019</v>
          </cell>
          <cell r="B4014">
            <v>1872</v>
          </cell>
          <cell r="C4014">
            <v>243865</v>
          </cell>
          <cell r="D4014" t="str">
            <v>Goldcoin Health Foods Ltd.</v>
          </cell>
          <cell r="E4014" t="str">
            <v>FMCG</v>
          </cell>
          <cell r="F4014" t="str">
            <v>GOLDCOIN IN</v>
          </cell>
          <cell r="G4014" t="str">
            <v>INE634J01019</v>
          </cell>
          <cell r="H4014">
            <v>3.3129936</v>
          </cell>
          <cell r="I4014" t="str">
            <v>Small Cap</v>
          </cell>
          <cell r="J4014">
            <v>0</v>
          </cell>
        </row>
        <row r="4015">
          <cell r="A4015" t="str">
            <v>INE453S01015</v>
          </cell>
          <cell r="B4015">
            <v>2659</v>
          </cell>
          <cell r="C4015">
            <v>286012</v>
          </cell>
          <cell r="D4015" t="str">
            <v>Kanungo Financiers Ltd.</v>
          </cell>
          <cell r="E4015" t="str">
            <v>Finance</v>
          </cell>
          <cell r="F4015" t="str">
            <v>KANFIN IN</v>
          </cell>
          <cell r="G4015" t="str">
            <v>INE453S01015</v>
          </cell>
          <cell r="H4015">
            <v>3.6052520000000001</v>
          </cell>
          <cell r="I4015" t="str">
            <v>Small Cap</v>
          </cell>
          <cell r="J4015">
            <v>0</v>
          </cell>
        </row>
        <row r="4016">
          <cell r="A4016" t="str">
            <v>INE818R01011</v>
          </cell>
          <cell r="B4016">
            <v>2438</v>
          </cell>
          <cell r="C4016">
            <v>254671</v>
          </cell>
          <cell r="D4016" t="str">
            <v>Ishaan Infrastructures &amp; Shelters Ltd.</v>
          </cell>
          <cell r="E4016" t="str">
            <v>Realty</v>
          </cell>
          <cell r="F4016" t="str">
            <v>IISL IN</v>
          </cell>
          <cell r="G4016" t="str">
            <v>INE818R01011</v>
          </cell>
          <cell r="H4016">
            <v>0</v>
          </cell>
          <cell r="I4016" t="str">
            <v>Small Cap</v>
          </cell>
          <cell r="J4016">
            <v>0</v>
          </cell>
        </row>
        <row r="4017">
          <cell r="A4017" t="str">
            <v>INE019D01016</v>
          </cell>
          <cell r="B4017">
            <v>3014</v>
          </cell>
          <cell r="C4017">
            <v>222256</v>
          </cell>
          <cell r="D4017" t="str">
            <v>Mahaveer Infoway Ltd.</v>
          </cell>
          <cell r="E4017" t="str">
            <v>IT</v>
          </cell>
          <cell r="F4017" t="str">
            <v>MVEER IN</v>
          </cell>
          <cell r="G4017" t="str">
            <v>INE019D01016</v>
          </cell>
          <cell r="H4017">
            <v>4.4402540000000004</v>
          </cell>
          <cell r="I4017" t="str">
            <v>Small Cap</v>
          </cell>
          <cell r="J4017">
            <v>0</v>
          </cell>
        </row>
        <row r="4018">
          <cell r="A4018" t="str">
            <v>INE929K01011</v>
          </cell>
          <cell r="B4018">
            <v>5434</v>
          </cell>
          <cell r="C4018">
            <v>131867</v>
          </cell>
          <cell r="D4018" t="str">
            <v>Unitech International Ltd.</v>
          </cell>
          <cell r="E4018" t="str">
            <v>Trading</v>
          </cell>
          <cell r="F4018" t="str">
            <v>UTP IN</v>
          </cell>
          <cell r="G4018" t="str">
            <v>INE929K01011</v>
          </cell>
          <cell r="H4018">
            <v>5.2018605000000004</v>
          </cell>
          <cell r="I4018" t="str">
            <v>Small Cap</v>
          </cell>
          <cell r="J4018">
            <v>0</v>
          </cell>
        </row>
        <row r="4019">
          <cell r="A4019" t="str">
            <v>INE369B01019</v>
          </cell>
          <cell r="B4019">
            <v>3631</v>
          </cell>
          <cell r="C4019">
            <v>132340</v>
          </cell>
          <cell r="D4019" t="str">
            <v>Omni AxS Software Ltd.</v>
          </cell>
          <cell r="E4019" t="str">
            <v>IT</v>
          </cell>
          <cell r="F4019" t="str">
            <v>OMAS IN</v>
          </cell>
          <cell r="G4019" t="str">
            <v>INE369B01019</v>
          </cell>
          <cell r="H4019">
            <v>8.4199731510000007</v>
          </cell>
          <cell r="I4019" t="str">
            <v>Small Cap</v>
          </cell>
          <cell r="J4019">
            <v>0</v>
          </cell>
        </row>
        <row r="4020">
          <cell r="A4020" t="str">
            <v>INE176R01014</v>
          </cell>
          <cell r="B4020">
            <v>4068</v>
          </cell>
          <cell r="C4020">
            <v>279206</v>
          </cell>
          <cell r="D4020" t="str">
            <v>Rajkot Investment Trust Ltd.</v>
          </cell>
          <cell r="E4020" t="str">
            <v>Finance</v>
          </cell>
          <cell r="F4020" t="str">
            <v>RINVT IN</v>
          </cell>
          <cell r="G4020" t="str">
            <v>INE176R01014</v>
          </cell>
          <cell r="H4020">
            <v>4.2370000000000001</v>
          </cell>
          <cell r="I4020" t="str">
            <v>Small Cap</v>
          </cell>
          <cell r="J4020">
            <v>0</v>
          </cell>
        </row>
        <row r="4021">
          <cell r="A4021" t="str">
            <v>INE574R01028</v>
          </cell>
          <cell r="B4021">
            <v>5007</v>
          </cell>
          <cell r="C4021">
            <v>246045</v>
          </cell>
          <cell r="D4021" t="str">
            <v>Superior Finlease Ltd.</v>
          </cell>
          <cell r="E4021" t="str">
            <v>Finance</v>
          </cell>
          <cell r="F4021" t="str">
            <v>SUPF IN</v>
          </cell>
          <cell r="G4021" t="str">
            <v>INE574R01028</v>
          </cell>
          <cell r="H4021">
            <v>4.4714900000000002</v>
          </cell>
          <cell r="I4021" t="str">
            <v>Small Cap</v>
          </cell>
          <cell r="J4021">
            <v>0</v>
          </cell>
        </row>
        <row r="4022">
          <cell r="A4022" t="str">
            <v>INE052B01011</v>
          </cell>
          <cell r="B4022">
            <v>659</v>
          </cell>
          <cell r="C4022">
            <v>132645</v>
          </cell>
          <cell r="D4022" t="str">
            <v>Beeyu Overseas Ltd.</v>
          </cell>
          <cell r="E4022" t="str">
            <v>Agri</v>
          </cell>
          <cell r="F4022" t="str">
            <v>BEEO IN</v>
          </cell>
          <cell r="G4022" t="str">
            <v>INE052B01011</v>
          </cell>
          <cell r="H4022">
            <v>4.4828406010000004</v>
          </cell>
          <cell r="I4022" t="str">
            <v>Small Cap</v>
          </cell>
          <cell r="J4022">
            <v>0</v>
          </cell>
        </row>
        <row r="4023">
          <cell r="A4023" t="str">
            <v>INE293D01017</v>
          </cell>
          <cell r="B4023">
            <v>2750</v>
          </cell>
          <cell r="C4023">
            <v>130443</v>
          </cell>
          <cell r="D4023" t="str">
            <v>Kiran Syntex Ltd.</v>
          </cell>
          <cell r="E4023" t="str">
            <v>Textile</v>
          </cell>
          <cell r="F4023" t="str">
            <v>KRSN IN</v>
          </cell>
          <cell r="G4023" t="str">
            <v>INE293D01017</v>
          </cell>
          <cell r="H4023">
            <v>0</v>
          </cell>
          <cell r="I4023" t="str">
            <v>Small Cap</v>
          </cell>
          <cell r="J4023">
            <v>0</v>
          </cell>
        </row>
        <row r="4024">
          <cell r="A4024" t="str">
            <v>INE730R01042</v>
          </cell>
          <cell r="B4024">
            <v>5059</v>
          </cell>
          <cell r="C4024">
            <v>232770</v>
          </cell>
          <cell r="D4024" t="str">
            <v>Svarnim Trade Udyog Ltd.</v>
          </cell>
          <cell r="E4024" t="str">
            <v>Trading</v>
          </cell>
          <cell r="F4024" t="str">
            <v>STUL IN</v>
          </cell>
          <cell r="G4024" t="str">
            <v>INE730R01042</v>
          </cell>
          <cell r="H4024">
            <v>2.8764645</v>
          </cell>
          <cell r="I4024" t="str">
            <v>Small Cap</v>
          </cell>
          <cell r="J4024">
            <v>0</v>
          </cell>
        </row>
        <row r="4025">
          <cell r="A4025" t="str">
            <v>INE709D01012</v>
          </cell>
          <cell r="B4025">
            <v>436</v>
          </cell>
          <cell r="C4025">
            <v>119174</v>
          </cell>
          <cell r="D4025" t="str">
            <v>Ashiana Agro Industries Ltd.</v>
          </cell>
          <cell r="E4025" t="str">
            <v>Trading</v>
          </cell>
          <cell r="F4025" t="str">
            <v>ASAI IN</v>
          </cell>
          <cell r="G4025" t="str">
            <v>INE709D01012</v>
          </cell>
          <cell r="H4025">
            <v>4.1676000000000002</v>
          </cell>
          <cell r="I4025" t="str">
            <v>Small Cap</v>
          </cell>
          <cell r="J4025">
            <v>0</v>
          </cell>
        </row>
        <row r="4026">
          <cell r="A4026" t="str">
            <v>INE214B01017</v>
          </cell>
          <cell r="B4026">
            <v>2367</v>
          </cell>
          <cell r="C4026">
            <v>131929</v>
          </cell>
          <cell r="D4026" t="str">
            <v>Innocorp Ltd.</v>
          </cell>
          <cell r="E4026" t="str">
            <v>Plastic Products</v>
          </cell>
          <cell r="F4026" t="str">
            <v>INNO IN</v>
          </cell>
          <cell r="G4026" t="str">
            <v>INE214B01017</v>
          </cell>
          <cell r="H4026">
            <v>0</v>
          </cell>
          <cell r="I4026" t="str">
            <v>Small Cap</v>
          </cell>
          <cell r="J4026">
            <v>0</v>
          </cell>
        </row>
        <row r="4027">
          <cell r="A4027" t="str">
            <v>INE025D01013</v>
          </cell>
          <cell r="B4027">
            <v>2069</v>
          </cell>
          <cell r="C4027">
            <v>126967</v>
          </cell>
          <cell r="D4027" t="str">
            <v>Heera Ispat Ltd.</v>
          </cell>
          <cell r="E4027" t="str">
            <v>Iron &amp; Steel</v>
          </cell>
          <cell r="F4027" t="str">
            <v>HRI IN</v>
          </cell>
          <cell r="G4027" t="str">
            <v>INE025D01013</v>
          </cell>
          <cell r="H4027">
            <v>5.5063008</v>
          </cell>
          <cell r="I4027" t="str">
            <v>Small Cap</v>
          </cell>
          <cell r="J4027">
            <v>0</v>
          </cell>
        </row>
        <row r="4028">
          <cell r="A4028" t="str">
            <v>INE906L01025</v>
          </cell>
          <cell r="B4028">
            <v>1469</v>
          </cell>
          <cell r="C4028">
            <v>130581</v>
          </cell>
          <cell r="D4028" t="str">
            <v>Ekam Leasing &amp; Finance Company Ltd.</v>
          </cell>
          <cell r="E4028" t="str">
            <v>Finance</v>
          </cell>
          <cell r="F4028" t="str">
            <v>EKLF IN</v>
          </cell>
          <cell r="G4028" t="str">
            <v>INE906L01025</v>
          </cell>
          <cell r="H4028">
            <v>4.32</v>
          </cell>
          <cell r="I4028" t="str">
            <v>Small Cap</v>
          </cell>
          <cell r="J4028">
            <v>0</v>
          </cell>
        </row>
        <row r="4029">
          <cell r="A4029" t="str">
            <v>INE593B01030</v>
          </cell>
          <cell r="B4029">
            <v>2734</v>
          </cell>
          <cell r="C4029">
            <v>131692</v>
          </cell>
          <cell r="D4029" t="str">
            <v>Khyati Multimedia Entertainment Ltd.</v>
          </cell>
          <cell r="E4029" t="str">
            <v>Media &amp; Entertainment</v>
          </cell>
          <cell r="F4029" t="str">
            <v>KYT IN</v>
          </cell>
          <cell r="G4029" t="str">
            <v>INE593B01030</v>
          </cell>
          <cell r="H4029">
            <v>3.8664716000000001</v>
          </cell>
          <cell r="I4029" t="str">
            <v>Small Cap</v>
          </cell>
          <cell r="J4029">
            <v>0</v>
          </cell>
        </row>
        <row r="4030">
          <cell r="A4030" t="str">
            <v>INE183R01010</v>
          </cell>
          <cell r="B4030">
            <v>1266</v>
          </cell>
          <cell r="C4030">
            <v>278789</v>
          </cell>
          <cell r="D4030" t="str">
            <v>Decorous Investment &amp; Trading Co Ltd.</v>
          </cell>
          <cell r="E4030" t="str">
            <v>Realty</v>
          </cell>
          <cell r="F4030" t="str">
            <v>DITC IN</v>
          </cell>
          <cell r="G4030" t="str">
            <v>INE183R01010</v>
          </cell>
          <cell r="H4030">
            <v>3.9640499999999999</v>
          </cell>
          <cell r="I4030" t="str">
            <v>Small Cap</v>
          </cell>
          <cell r="J4030">
            <v>0</v>
          </cell>
        </row>
        <row r="4031">
          <cell r="A4031" t="str">
            <v>INE366C01021</v>
          </cell>
          <cell r="B4031">
            <v>86</v>
          </cell>
          <cell r="C4031">
            <v>130745</v>
          </cell>
          <cell r="D4031" t="str">
            <v>ACS Technologies Ltd.</v>
          </cell>
          <cell r="E4031" t="str">
            <v>Textile</v>
          </cell>
          <cell r="F4031" t="str">
            <v>LNPL IN</v>
          </cell>
          <cell r="G4031" t="str">
            <v>INE366C01021</v>
          </cell>
          <cell r="H4031">
            <v>5.4975917340000002</v>
          </cell>
          <cell r="I4031" t="str">
            <v>Small Cap</v>
          </cell>
          <cell r="J4031">
            <v>0</v>
          </cell>
        </row>
        <row r="4032">
          <cell r="A4032" t="str">
            <v>INE487B01019</v>
          </cell>
          <cell r="B4032">
            <v>3435</v>
          </cell>
          <cell r="C4032">
            <v>131834</v>
          </cell>
          <cell r="D4032" t="str">
            <v>Natura Hue Chem Ltd.</v>
          </cell>
          <cell r="E4032" t="str">
            <v>Agri</v>
          </cell>
          <cell r="F4032" t="str">
            <v>NHC IN</v>
          </cell>
          <cell r="G4032" t="str">
            <v>INE487B01019</v>
          </cell>
          <cell r="H4032">
            <v>3.8095306999999998</v>
          </cell>
          <cell r="I4032" t="str">
            <v>Small Cap</v>
          </cell>
          <cell r="J4032">
            <v>0</v>
          </cell>
        </row>
        <row r="4033">
          <cell r="A4033" t="str">
            <v>INE158C01014</v>
          </cell>
          <cell r="B4033">
            <v>1085</v>
          </cell>
          <cell r="C4033">
            <v>217688</v>
          </cell>
          <cell r="D4033" t="str">
            <v>City Online Services Ltd.</v>
          </cell>
          <cell r="E4033" t="str">
            <v>Telecom</v>
          </cell>
          <cell r="F4033" t="str">
            <v>CIOS IN</v>
          </cell>
          <cell r="G4033" t="str">
            <v>INE158C01014</v>
          </cell>
          <cell r="H4033">
            <v>4.1317599999999999</v>
          </cell>
          <cell r="I4033" t="str">
            <v>Small Cap</v>
          </cell>
          <cell r="J4033">
            <v>0</v>
          </cell>
        </row>
        <row r="4034">
          <cell r="A4034" t="str">
            <v>INE424Z01011</v>
          </cell>
          <cell r="B4034">
            <v>3197</v>
          </cell>
          <cell r="C4034">
            <v>288227</v>
          </cell>
          <cell r="D4034" t="str">
            <v>Milestone Furniture Ltd.</v>
          </cell>
          <cell r="E4034" t="str">
            <v>FMCG</v>
          </cell>
          <cell r="F4034" t="str">
            <v>MILEFUR IN</v>
          </cell>
          <cell r="G4034" t="str">
            <v>INE424Z01011</v>
          </cell>
          <cell r="H4034">
            <v>12.179069999999999</v>
          </cell>
          <cell r="I4034" t="str">
            <v>Small Cap</v>
          </cell>
          <cell r="J4034">
            <v>0</v>
          </cell>
        </row>
        <row r="4035">
          <cell r="A4035" t="str">
            <v>INE900O01014</v>
          </cell>
          <cell r="B4035">
            <v>1522</v>
          </cell>
          <cell r="C4035">
            <v>130733</v>
          </cell>
          <cell r="D4035" t="str">
            <v>Encode Packaging India Ltd</v>
          </cell>
          <cell r="E4035" t="str">
            <v>Media &amp; Entertainment</v>
          </cell>
          <cell r="F4035" t="str">
            <v>ENCODE IN</v>
          </cell>
          <cell r="G4035" t="str">
            <v>INE900O01014</v>
          </cell>
          <cell r="H4035">
            <v>3.7289343000000001</v>
          </cell>
          <cell r="I4035" t="str">
            <v>Small Cap</v>
          </cell>
          <cell r="J4035">
            <v>0</v>
          </cell>
        </row>
        <row r="4036">
          <cell r="A4036" t="str">
            <v>INE425F01028</v>
          </cell>
          <cell r="B4036">
            <v>661</v>
          </cell>
          <cell r="C4036">
            <v>111585</v>
          </cell>
          <cell r="D4036" t="str">
            <v>Befound Movement Ltd.</v>
          </cell>
          <cell r="E4036" t="str">
            <v>Finance</v>
          </cell>
          <cell r="F4036" t="str">
            <v>RITC IN</v>
          </cell>
          <cell r="G4036" t="str">
            <v>INE425F01028</v>
          </cell>
          <cell r="H4036">
            <v>6.55</v>
          </cell>
          <cell r="I4036" t="str">
            <v>Small Cap</v>
          </cell>
          <cell r="J4036">
            <v>0</v>
          </cell>
        </row>
        <row r="4037">
          <cell r="A4037" t="str">
            <v>INE422G01015</v>
          </cell>
          <cell r="B4037">
            <v>2078</v>
          </cell>
          <cell r="C4037">
            <v>124590</v>
          </cell>
          <cell r="D4037" t="str">
            <v>Hemo Organic Ltd.</v>
          </cell>
          <cell r="E4037" t="str">
            <v>Healthcare</v>
          </cell>
          <cell r="F4037" t="str">
            <v>DAL IN</v>
          </cell>
          <cell r="G4037" t="str">
            <v>INE422G01015</v>
          </cell>
          <cell r="H4037">
            <v>3.2891390999999999</v>
          </cell>
          <cell r="I4037" t="str">
            <v>Small Cap</v>
          </cell>
          <cell r="J4037">
            <v>0</v>
          </cell>
        </row>
        <row r="4038">
          <cell r="A4038" t="str">
            <v>INE745P01010</v>
          </cell>
          <cell r="B4038">
            <v>270</v>
          </cell>
          <cell r="C4038">
            <v>266458</v>
          </cell>
          <cell r="D4038" t="str">
            <v>Amarnath Securities Ltd.</v>
          </cell>
          <cell r="E4038" t="str">
            <v>Finance</v>
          </cell>
          <cell r="F4038" t="str">
            <v>AMNS IN</v>
          </cell>
          <cell r="G4038" t="str">
            <v>INE745P01010</v>
          </cell>
          <cell r="H4038">
            <v>3.4562303999999999</v>
          </cell>
          <cell r="I4038" t="str">
            <v>Small Cap</v>
          </cell>
          <cell r="J4038">
            <v>0</v>
          </cell>
        </row>
        <row r="4039">
          <cell r="A4039" t="str">
            <v>INE641H01018</v>
          </cell>
          <cell r="B4039">
            <v>1888</v>
          </cell>
          <cell r="C4039">
            <v>131913</v>
          </cell>
          <cell r="D4039" t="str">
            <v>Gopal Iron &amp; Steels Company (Gujarat) Ltd.</v>
          </cell>
          <cell r="E4039" t="str">
            <v>Iron &amp; Steel</v>
          </cell>
          <cell r="F4039" t="str">
            <v>GISG IN</v>
          </cell>
          <cell r="G4039" t="str">
            <v>INE641H01018</v>
          </cell>
          <cell r="H4039">
            <v>3.8943431999999998</v>
          </cell>
          <cell r="I4039" t="str">
            <v>Small Cap</v>
          </cell>
          <cell r="J4039">
            <v>0</v>
          </cell>
        </row>
        <row r="4040">
          <cell r="A4040" t="str">
            <v>INE516H01012</v>
          </cell>
          <cell r="B4040">
            <v>4206</v>
          </cell>
          <cell r="C4040">
            <v>132766</v>
          </cell>
          <cell r="D4040" t="str">
            <v>Richa Industries Ltd.</v>
          </cell>
          <cell r="E4040" t="str">
            <v>Textile</v>
          </cell>
          <cell r="F4040" t="str">
            <v>RICK IN</v>
          </cell>
          <cell r="G4040" t="str">
            <v>INE516H01012</v>
          </cell>
          <cell r="H4040">
            <v>3.7488000000000001</v>
          </cell>
          <cell r="I4040" t="str">
            <v>Small Cap</v>
          </cell>
          <cell r="J4040">
            <v>0</v>
          </cell>
        </row>
        <row r="4041">
          <cell r="A4041" t="str">
            <v>INE417N01011</v>
          </cell>
          <cell r="B4041">
            <v>1025</v>
          </cell>
          <cell r="C4041">
            <v>112301</v>
          </cell>
          <cell r="D4041" t="str">
            <v>Chambal Breweries &amp; Distilleries Ltd.</v>
          </cell>
          <cell r="E4041" t="str">
            <v>Trading</v>
          </cell>
          <cell r="F4041" t="str">
            <v>CBD IN</v>
          </cell>
          <cell r="G4041" t="str">
            <v>INE417N01011</v>
          </cell>
          <cell r="H4041">
            <v>17.284053463999999</v>
          </cell>
          <cell r="I4041" t="str">
            <v>Small Cap</v>
          </cell>
          <cell r="J4041">
            <v>0</v>
          </cell>
        </row>
        <row r="4042">
          <cell r="A4042" t="str">
            <v>INE281P01016</v>
          </cell>
          <cell r="B4042">
            <v>65</v>
          </cell>
          <cell r="C4042">
            <v>243732</v>
          </cell>
          <cell r="D4042" t="str">
            <v>Abhishek Infraventures Ltd.</v>
          </cell>
          <cell r="E4042" t="str">
            <v>Realty</v>
          </cell>
          <cell r="F4042" t="str">
            <v>AINL IN</v>
          </cell>
          <cell r="G4042" t="str">
            <v>INE281P01016</v>
          </cell>
          <cell r="H4042">
            <v>3.923073</v>
          </cell>
          <cell r="I4042" t="str">
            <v>Small Cap</v>
          </cell>
          <cell r="J4042">
            <v>0</v>
          </cell>
        </row>
        <row r="4043">
          <cell r="A4043" t="str">
            <v>INE467X01015</v>
          </cell>
          <cell r="B4043">
            <v>4405</v>
          </cell>
          <cell r="C4043">
            <v>106906</v>
          </cell>
          <cell r="D4043" t="str">
            <v>Saptak Chem And Business Ltd.</v>
          </cell>
          <cell r="E4043" t="str">
            <v>Chemicals</v>
          </cell>
          <cell r="F4043" t="str">
            <v>MUNK IN</v>
          </cell>
          <cell r="G4043" t="str">
            <v>INE467X01015</v>
          </cell>
          <cell r="H4043">
            <v>0</v>
          </cell>
          <cell r="I4043" t="str">
            <v>Small Cap</v>
          </cell>
          <cell r="J4043">
            <v>0</v>
          </cell>
        </row>
        <row r="4044">
          <cell r="A4044" t="str">
            <v>INE276D01012</v>
          </cell>
          <cell r="B4044">
            <v>371</v>
          </cell>
          <cell r="C4044">
            <v>120121</v>
          </cell>
          <cell r="D4044" t="str">
            <v>Arcee Industries Ltd.</v>
          </cell>
          <cell r="E4044" t="str">
            <v>Plastic Products</v>
          </cell>
          <cell r="F4044" t="str">
            <v>ARCE IN</v>
          </cell>
          <cell r="G4044" t="str">
            <v>INE276D01012</v>
          </cell>
          <cell r="H4044">
            <v>2.990768214</v>
          </cell>
          <cell r="I4044" t="str">
            <v>Small Cap</v>
          </cell>
          <cell r="J4044">
            <v>0</v>
          </cell>
        </row>
        <row r="4045">
          <cell r="A4045" t="str">
            <v>INE173V01013</v>
          </cell>
          <cell r="B4045">
            <v>1987</v>
          </cell>
          <cell r="C4045">
            <v>293845</v>
          </cell>
          <cell r="D4045" t="str">
            <v>Gujarat Winding Systems Ltd.</v>
          </cell>
          <cell r="E4045" t="str">
            <v>Paper</v>
          </cell>
          <cell r="F4045" t="str">
            <v>HWIND IN</v>
          </cell>
          <cell r="G4045" t="str">
            <v>INE173V01013</v>
          </cell>
          <cell r="H4045">
            <v>3.1284876000000001</v>
          </cell>
          <cell r="I4045" t="str">
            <v>Small Cap</v>
          </cell>
          <cell r="J4045">
            <v>0</v>
          </cell>
        </row>
        <row r="4046">
          <cell r="A4046" t="str">
            <v>INE792P01020</v>
          </cell>
          <cell r="B4046">
            <v>4029</v>
          </cell>
          <cell r="C4046">
            <v>280057</v>
          </cell>
          <cell r="D4046" t="str">
            <v>Radhagobind Commercial Ltd.</v>
          </cell>
          <cell r="E4046" t="str">
            <v>Trading</v>
          </cell>
          <cell r="F4046" t="str">
            <v>RCL IN</v>
          </cell>
          <cell r="G4046" t="str">
            <v>INE792P01020</v>
          </cell>
          <cell r="H4046">
            <v>2.52</v>
          </cell>
          <cell r="I4046" t="str">
            <v>Small Cap</v>
          </cell>
          <cell r="J4046">
            <v>0</v>
          </cell>
        </row>
        <row r="4047">
          <cell r="A4047" t="str">
            <v>INE723K01018</v>
          </cell>
          <cell r="B4047">
            <v>5340</v>
          </cell>
          <cell r="C4047">
            <v>131568</v>
          </cell>
          <cell r="D4047" t="str">
            <v>Tridev InfraEstates Ltd.</v>
          </cell>
          <cell r="E4047" t="str">
            <v>Paper</v>
          </cell>
          <cell r="F4047" t="str">
            <v>KLSPM IN</v>
          </cell>
          <cell r="G4047" t="str">
            <v>INE723K01018</v>
          </cell>
          <cell r="H4047">
            <v>4.6852372000000004</v>
          </cell>
          <cell r="I4047" t="str">
            <v>Small Cap</v>
          </cell>
          <cell r="J4047">
            <v>0</v>
          </cell>
        </row>
        <row r="4048">
          <cell r="A4048" t="str">
            <v>INE905R01016</v>
          </cell>
          <cell r="B4048">
            <v>3986</v>
          </cell>
          <cell r="C4048">
            <v>269117</v>
          </cell>
          <cell r="D4048" t="str">
            <v>Purple Entertainment Ltd.</v>
          </cell>
          <cell r="E4048" t="str">
            <v>Media &amp; Entertainment</v>
          </cell>
          <cell r="F4048" t="str">
            <v>PURPLE IN</v>
          </cell>
          <cell r="G4048" t="str">
            <v>INE905R01016</v>
          </cell>
          <cell r="H4048">
            <v>3.501615825</v>
          </cell>
          <cell r="I4048" t="str">
            <v>Small Cap</v>
          </cell>
          <cell r="J4048">
            <v>0</v>
          </cell>
        </row>
        <row r="4049">
          <cell r="A4049" t="str">
            <v>INE080D01042</v>
          </cell>
          <cell r="B4049">
            <v>5089</v>
          </cell>
          <cell r="C4049">
            <v>131499</v>
          </cell>
          <cell r="D4049" t="str">
            <v>Sybly Industries Ltd.</v>
          </cell>
          <cell r="E4049" t="str">
            <v>Textile</v>
          </cell>
          <cell r="F4049" t="str">
            <v>SYBSM IN</v>
          </cell>
          <cell r="G4049" t="str">
            <v>INE080D01042</v>
          </cell>
          <cell r="H4049">
            <v>1.6115709279999999</v>
          </cell>
          <cell r="I4049" t="str">
            <v>Small Cap</v>
          </cell>
          <cell r="J4049">
            <v>0</v>
          </cell>
        </row>
        <row r="4050">
          <cell r="A4050" t="str">
            <v>INE905B01010</v>
          </cell>
          <cell r="B4050">
            <v>3701</v>
          </cell>
          <cell r="C4050">
            <v>131396</v>
          </cell>
          <cell r="D4050" t="str">
            <v>Pagaria Energy Ltd.</v>
          </cell>
          <cell r="E4050" t="str">
            <v>IT</v>
          </cell>
          <cell r="F4050" t="str">
            <v>PAEL IN</v>
          </cell>
          <cell r="G4050" t="str">
            <v>INE905B01010</v>
          </cell>
          <cell r="H4050">
            <v>5.8198584599999998</v>
          </cell>
          <cell r="I4050" t="str">
            <v>Small Cap</v>
          </cell>
          <cell r="J4050">
            <v>0</v>
          </cell>
        </row>
        <row r="4051">
          <cell r="A4051" t="str">
            <v>INE01GR01018</v>
          </cell>
          <cell r="B4051">
            <v>1345</v>
          </cell>
          <cell r="C4051">
            <v>291806</v>
          </cell>
          <cell r="D4051" t="str">
            <v>Diksha Greens Ltd.</v>
          </cell>
          <cell r="E4051" t="str">
            <v>Trading</v>
          </cell>
          <cell r="F4051" t="str">
            <v>DGL IN</v>
          </cell>
          <cell r="G4051" t="str">
            <v>INE01GR01018</v>
          </cell>
          <cell r="H4051">
            <v>1.90438697</v>
          </cell>
          <cell r="I4051" t="str">
            <v>Small Cap</v>
          </cell>
          <cell r="J4051">
            <v>0</v>
          </cell>
        </row>
        <row r="4052">
          <cell r="A4052" t="str">
            <v>INE016C01014</v>
          </cell>
          <cell r="B4052">
            <v>4066</v>
          </cell>
          <cell r="C4052">
            <v>126823</v>
          </cell>
          <cell r="D4052" t="str">
            <v>Rajeswari Infrastructure Ltd.</v>
          </cell>
          <cell r="E4052" t="str">
            <v>Realty</v>
          </cell>
          <cell r="F4052" t="str">
            <v>RJIN IN</v>
          </cell>
          <cell r="G4052" t="str">
            <v>INE016C01014</v>
          </cell>
          <cell r="H4052">
            <v>2.3063853000000001</v>
          </cell>
          <cell r="I4052" t="str">
            <v>Small Cap</v>
          </cell>
          <cell r="J4052">
            <v>0</v>
          </cell>
        </row>
        <row r="4053">
          <cell r="A4053" t="str">
            <v>INE110C01015</v>
          </cell>
          <cell r="B4053">
            <v>2980</v>
          </cell>
          <cell r="C4053">
            <v>119279</v>
          </cell>
          <cell r="D4053" t="str">
            <v>Madhur Industries Ltd.</v>
          </cell>
          <cell r="E4053" t="str">
            <v>FMCG</v>
          </cell>
          <cell r="F4053" t="str">
            <v>MIL IN</v>
          </cell>
          <cell r="G4053" t="str">
            <v>INE110C01015</v>
          </cell>
          <cell r="H4053">
            <v>0</v>
          </cell>
          <cell r="I4053" t="str">
            <v>Small Cap</v>
          </cell>
          <cell r="J4053">
            <v>0</v>
          </cell>
        </row>
        <row r="4054">
          <cell r="A4054" t="str">
            <v>INE213P01027</v>
          </cell>
          <cell r="B4054">
            <v>5314</v>
          </cell>
          <cell r="C4054">
            <v>119367</v>
          </cell>
          <cell r="D4054" t="str">
            <v>Transglobe Foods Ltd.</v>
          </cell>
          <cell r="E4054" t="str">
            <v>FMCG</v>
          </cell>
          <cell r="F4054" t="str">
            <v>TGF IN</v>
          </cell>
          <cell r="G4054" t="str">
            <v>INE213P01027</v>
          </cell>
          <cell r="H4054">
            <v>3.6709148250000001</v>
          </cell>
          <cell r="I4054" t="str">
            <v>Small Cap</v>
          </cell>
          <cell r="J4054">
            <v>0</v>
          </cell>
        </row>
        <row r="4055">
          <cell r="A4055" t="str">
            <v>INE798C01017</v>
          </cell>
          <cell r="B4055">
            <v>4719</v>
          </cell>
          <cell r="C4055">
            <v>112197</v>
          </cell>
          <cell r="D4055" t="str">
            <v>Silveroak Commercials Ltd.</v>
          </cell>
          <cell r="E4055" t="str">
            <v>Capital Goods</v>
          </cell>
          <cell r="F4055" t="str">
            <v>SLVRO IN</v>
          </cell>
          <cell r="G4055" t="str">
            <v>INE798C01017</v>
          </cell>
          <cell r="H4055">
            <v>1.71875</v>
          </cell>
          <cell r="I4055" t="str">
            <v>Small Cap</v>
          </cell>
          <cell r="J4055">
            <v>0</v>
          </cell>
        </row>
        <row r="4056">
          <cell r="A4056" t="str">
            <v>INE919M01026</v>
          </cell>
          <cell r="B4056">
            <v>1409</v>
          </cell>
          <cell r="C4056">
            <v>111634</v>
          </cell>
          <cell r="D4056" t="str">
            <v>Dugar Housing Developments Ltd.</v>
          </cell>
          <cell r="E4056" t="str">
            <v>Realty</v>
          </cell>
          <cell r="F4056" t="str">
            <v>DHD IN</v>
          </cell>
          <cell r="G4056" t="str">
            <v>INE919M01026</v>
          </cell>
          <cell r="H4056">
            <v>164.02699999999999</v>
          </cell>
          <cell r="I4056" t="str">
            <v>Small Cap</v>
          </cell>
          <cell r="J4056">
            <v>0</v>
          </cell>
        </row>
        <row r="4057">
          <cell r="A4057" t="str">
            <v>INE721U01011</v>
          </cell>
          <cell r="B4057">
            <v>2073</v>
          </cell>
          <cell r="C4057">
            <v>105520</v>
          </cell>
          <cell r="D4057" t="str">
            <v>HEM Holdings &amp; Trading Ltd.</v>
          </cell>
          <cell r="E4057" t="str">
            <v>Finance</v>
          </cell>
          <cell r="F4057" t="str">
            <v>HEMH IN</v>
          </cell>
          <cell r="G4057" t="str">
            <v>INE721U01011</v>
          </cell>
          <cell r="H4057">
            <v>0</v>
          </cell>
          <cell r="I4057" t="str">
            <v>Small Cap</v>
          </cell>
          <cell r="J4057">
            <v>0</v>
          </cell>
        </row>
        <row r="4058">
          <cell r="A4058" t="str">
            <v>INE872A07QW1</v>
          </cell>
          <cell r="B4058">
            <v>1</v>
          </cell>
          <cell r="C4058">
            <v>238988</v>
          </cell>
          <cell r="D4058" t="str">
            <v>1025SREID</v>
          </cell>
          <cell r="E4058" t="str">
            <v>Others</v>
          </cell>
          <cell r="G4058" t="str">
            <v>INE872A07QW1</v>
          </cell>
          <cell r="H4058">
            <v>0</v>
          </cell>
          <cell r="I4058" t="str">
            <v>Small Cap</v>
          </cell>
          <cell r="J4058">
            <v>0</v>
          </cell>
        </row>
        <row r="4059">
          <cell r="A4059" t="str">
            <v>INF579M01BB5</v>
          </cell>
          <cell r="B4059">
            <v>4</v>
          </cell>
          <cell r="C4059">
            <v>319628</v>
          </cell>
          <cell r="D4059" t="str">
            <v>360 ONE Gold ETF a scheme under 360 ONE Mutual Fund</v>
          </cell>
          <cell r="E4059" t="str">
            <v>ETF</v>
          </cell>
          <cell r="G4059" t="str">
            <v>INF579M01BB5</v>
          </cell>
          <cell r="H4059">
            <v>0</v>
          </cell>
          <cell r="I4059" t="str">
            <v>Small Cap</v>
          </cell>
          <cell r="J4059">
            <v>107.9</v>
          </cell>
        </row>
        <row r="4060">
          <cell r="A4060" t="str">
            <v>INF579M01BC3</v>
          </cell>
          <cell r="B4060">
            <v>5</v>
          </cell>
          <cell r="C4060">
            <v>320030</v>
          </cell>
          <cell r="D4060" t="str">
            <v>360 ONE Silver ETF</v>
          </cell>
          <cell r="E4060" t="str">
            <v>ETF</v>
          </cell>
          <cell r="G4060" t="str">
            <v>INF579M01BC3</v>
          </cell>
          <cell r="H4060">
            <v>0</v>
          </cell>
          <cell r="I4060" t="str">
            <v>Small Cap</v>
          </cell>
          <cell r="J4060">
            <v>126.96</v>
          </cell>
        </row>
        <row r="4061">
          <cell r="A4061" t="str">
            <v>INE413X20019</v>
          </cell>
          <cell r="B4061">
            <v>17</v>
          </cell>
          <cell r="C4061">
            <v>307301</v>
          </cell>
          <cell r="D4061" t="str">
            <v>7NR Retail Ltd. - (Rights Entitlements (REs))</v>
          </cell>
          <cell r="E4061" t="str">
            <v>Others</v>
          </cell>
          <cell r="G4061" t="str">
            <v>INE413X20019</v>
          </cell>
          <cell r="H4061">
            <v>0</v>
          </cell>
          <cell r="I4061" t="str">
            <v>Small Cap</v>
          </cell>
          <cell r="J4061">
            <v>0</v>
          </cell>
        </row>
        <row r="4062">
          <cell r="A4062" t="str">
            <v>INE00YB20025</v>
          </cell>
          <cell r="B4062">
            <v>19</v>
          </cell>
          <cell r="C4062">
            <v>320036</v>
          </cell>
          <cell r="D4062" t="str">
            <v>A B Infrabuild Ltd. - (ABIN-RE1)</v>
          </cell>
          <cell r="E4062" t="str">
            <v>Others</v>
          </cell>
          <cell r="G4062" t="str">
            <v>INE00YB20025</v>
          </cell>
          <cell r="H4062">
            <v>0</v>
          </cell>
          <cell r="I4062" t="str">
            <v>Small Cap</v>
          </cell>
          <cell r="J4062">
            <v>0</v>
          </cell>
        </row>
        <row r="4063">
          <cell r="A4063" t="str">
            <v>IN9663P01013</v>
          </cell>
          <cell r="B4063">
            <v>20</v>
          </cell>
          <cell r="C4063">
            <v>317119</v>
          </cell>
          <cell r="D4063" t="str">
            <v>A.F. Enterprises Ltd. - (Partly Paid-up Equity Shares (Rights Issue))</v>
          </cell>
          <cell r="E4063" t="str">
            <v>Finance</v>
          </cell>
          <cell r="G4063" t="str">
            <v>IN9663P01013</v>
          </cell>
          <cell r="H4063">
            <v>0</v>
          </cell>
          <cell r="I4063" t="str">
            <v>Small Cap</v>
          </cell>
          <cell r="J4063">
            <v>0</v>
          </cell>
        </row>
        <row r="4064">
          <cell r="A4064" t="str">
            <v>INE0C5901022</v>
          </cell>
          <cell r="B4064">
            <v>23</v>
          </cell>
          <cell r="C4064">
            <v>300013</v>
          </cell>
          <cell r="D4064" t="str">
            <v>AA Plus Tradelink Ltd.</v>
          </cell>
          <cell r="E4064" t="str">
            <v>Trading</v>
          </cell>
          <cell r="F4064" t="str">
            <v>AAPLUSTR IN</v>
          </cell>
          <cell r="G4064" t="str">
            <v>INE0C5901022</v>
          </cell>
          <cell r="H4064">
            <v>0</v>
          </cell>
          <cell r="I4064" t="str">
            <v>Small Cap</v>
          </cell>
          <cell r="J4064">
            <v>0</v>
          </cell>
        </row>
        <row r="4065">
          <cell r="A4065" t="str">
            <v>INE0C5920014</v>
          </cell>
          <cell r="B4065">
            <v>24</v>
          </cell>
          <cell r="C4065">
            <v>314891</v>
          </cell>
          <cell r="D4065" t="str">
            <v>Aa Plus Tradelink Ltd. - (Rights Entitlements (REs))</v>
          </cell>
          <cell r="E4065" t="str">
            <v>Others</v>
          </cell>
          <cell r="G4065" t="str">
            <v>INE0C5920014</v>
          </cell>
          <cell r="H4065">
            <v>0</v>
          </cell>
          <cell r="I4065" t="str">
            <v>Small Cap</v>
          </cell>
          <cell r="J4065">
            <v>0</v>
          </cell>
        </row>
        <row r="4066">
          <cell r="A4066" t="str">
            <v>INE063D01030</v>
          </cell>
          <cell r="B4066">
            <v>26</v>
          </cell>
          <cell r="C4066">
            <v>131611</v>
          </cell>
          <cell r="D4066" t="str">
            <v>Aadhaar Ventures India Ltd.</v>
          </cell>
          <cell r="E4066" t="str">
            <v>Trading</v>
          </cell>
          <cell r="F4066" t="str">
            <v>AVIL IN</v>
          </cell>
          <cell r="G4066" t="str">
            <v>INE063D01030</v>
          </cell>
          <cell r="H4066">
            <v>0</v>
          </cell>
          <cell r="I4066" t="str">
            <v>Small Cap</v>
          </cell>
          <cell r="J4066">
            <v>0</v>
          </cell>
        </row>
        <row r="4067">
          <cell r="A4067" t="str">
            <v>INE817D01013</v>
          </cell>
          <cell r="B4067">
            <v>29</v>
          </cell>
          <cell r="C4067">
            <v>131866</v>
          </cell>
          <cell r="D4067" t="str">
            <v>Aagam Capital Ltd.</v>
          </cell>
          <cell r="E4067" t="str">
            <v>Finance</v>
          </cell>
          <cell r="F4067" t="str">
            <v>AAGL IN</v>
          </cell>
          <cell r="G4067" t="str">
            <v>INE817D01013</v>
          </cell>
          <cell r="H4067">
            <v>0</v>
          </cell>
          <cell r="I4067" t="str">
            <v>Small Cap</v>
          </cell>
          <cell r="J4067">
            <v>0</v>
          </cell>
        </row>
        <row r="4068">
          <cell r="A4068" t="str">
            <v>INE022I20027</v>
          </cell>
          <cell r="B4068">
            <v>30</v>
          </cell>
          <cell r="C4068">
            <v>305928</v>
          </cell>
          <cell r="D4068" t="str">
            <v>Aaian Granito India Ltd. - Rights Entitlements (REs) - (ASIAN-RE1)</v>
          </cell>
          <cell r="E4068" t="str">
            <v>Others</v>
          </cell>
          <cell r="G4068" t="str">
            <v>INE022I20027</v>
          </cell>
          <cell r="H4068">
            <v>0</v>
          </cell>
          <cell r="I4068" t="str">
            <v>Small Cap</v>
          </cell>
          <cell r="J4068">
            <v>0</v>
          </cell>
        </row>
        <row r="4069">
          <cell r="A4069" t="str">
            <v>INE322R01014</v>
          </cell>
          <cell r="B4069">
            <v>32</v>
          </cell>
          <cell r="C4069">
            <v>271851</v>
          </cell>
          <cell r="D4069" t="str">
            <v>Aanchal Ispat Ltd.</v>
          </cell>
          <cell r="E4069" t="str">
            <v>Iron &amp; Steel</v>
          </cell>
          <cell r="F4069" t="str">
            <v>AAN IN</v>
          </cell>
          <cell r="G4069" t="str">
            <v>INE322R01014</v>
          </cell>
          <cell r="H4069">
            <v>0</v>
          </cell>
          <cell r="I4069" t="str">
            <v>Small Cap</v>
          </cell>
          <cell r="J4069">
            <v>0</v>
          </cell>
        </row>
        <row r="4070">
          <cell r="A4070" t="str">
            <v>INE184K01013</v>
          </cell>
          <cell r="B4070">
            <v>33</v>
          </cell>
          <cell r="C4070">
            <v>274991</v>
          </cell>
          <cell r="D4070" t="str">
            <v>AAR Commercial Company Ltd. - (Amalgamation)</v>
          </cell>
          <cell r="E4070" t="str">
            <v>Trading</v>
          </cell>
          <cell r="F4070" t="str">
            <v>AARC IN</v>
          </cell>
          <cell r="G4070" t="str">
            <v>INE184K01013</v>
          </cell>
          <cell r="H4070">
            <v>0</v>
          </cell>
          <cell r="I4070" t="str">
            <v>Small Cap</v>
          </cell>
          <cell r="J4070">
            <v>0</v>
          </cell>
        </row>
        <row r="4071">
          <cell r="A4071" t="str">
            <v>INE512R01010</v>
          </cell>
          <cell r="B4071">
            <v>34</v>
          </cell>
          <cell r="C4071">
            <v>242773</v>
          </cell>
          <cell r="D4071" t="str">
            <v>AAR Shyam India Investment Co Ltd.</v>
          </cell>
          <cell r="E4071" t="str">
            <v>Finance</v>
          </cell>
          <cell r="F4071" t="str">
            <v>AARSHYAM IN</v>
          </cell>
          <cell r="G4071" t="str">
            <v>INE512R01010</v>
          </cell>
          <cell r="H4071">
            <v>0</v>
          </cell>
          <cell r="I4071" t="str">
            <v>Small Cap</v>
          </cell>
          <cell r="J4071">
            <v>0</v>
          </cell>
        </row>
        <row r="4072">
          <cell r="A4072" t="str">
            <v>INE056J01015</v>
          </cell>
          <cell r="B4072">
            <v>35</v>
          </cell>
          <cell r="C4072">
            <v>132024</v>
          </cell>
          <cell r="D4072" t="str">
            <v>Aarcon Facilities Ltd.</v>
          </cell>
          <cell r="E4072" t="str">
            <v>Miscellaneous</v>
          </cell>
          <cell r="F4072" t="str">
            <v>RBG IN</v>
          </cell>
          <cell r="G4072" t="str">
            <v>INE056J01015</v>
          </cell>
          <cell r="H4072">
            <v>0</v>
          </cell>
          <cell r="I4072" t="str">
            <v>Small Cap</v>
          </cell>
          <cell r="J4072">
            <v>0</v>
          </cell>
        </row>
        <row r="4073">
          <cell r="A4073" t="str">
            <v>INE09EO20013</v>
          </cell>
          <cell r="B4073">
            <v>43</v>
          </cell>
          <cell r="C4073">
            <v>309086</v>
          </cell>
          <cell r="D4073" t="str">
            <v>Aarti Surfactants Ltd. - (Rights Entitlements (REs))</v>
          </cell>
          <cell r="E4073" t="str">
            <v>Others</v>
          </cell>
          <cell r="G4073" t="str">
            <v>INE09EO20013</v>
          </cell>
          <cell r="H4073">
            <v>0</v>
          </cell>
          <cell r="I4073" t="str">
            <v>Small Cap</v>
          </cell>
          <cell r="J4073">
            <v>0</v>
          </cell>
        </row>
        <row r="4074">
          <cell r="A4074" t="str">
            <v>IN909EO01012</v>
          </cell>
          <cell r="B4074">
            <v>44</v>
          </cell>
          <cell r="C4074">
            <v>309471</v>
          </cell>
          <cell r="D4074" t="str">
            <v>Aarti Surfactants Ltd.- Partly Paid up Equity Shares (Rights Issue)</v>
          </cell>
          <cell r="E4074" t="str">
            <v>Others</v>
          </cell>
          <cell r="G4074" t="str">
            <v>IN909EO01012</v>
          </cell>
          <cell r="H4074">
            <v>0</v>
          </cell>
          <cell r="I4074" t="str">
            <v>Small Cap</v>
          </cell>
          <cell r="J4074">
            <v>0</v>
          </cell>
        </row>
        <row r="4075">
          <cell r="A4075" t="str">
            <v>INE819K20014</v>
          </cell>
          <cell r="B4075">
            <v>48</v>
          </cell>
          <cell r="C4075">
            <v>318552</v>
          </cell>
          <cell r="D4075" t="str">
            <v>Aastamangalam Finance Ltd. - (Rights Entitlements (REs))</v>
          </cell>
          <cell r="E4075" t="str">
            <v>Finance</v>
          </cell>
          <cell r="G4075" t="str">
            <v>INE819K20014</v>
          </cell>
          <cell r="H4075">
            <v>0</v>
          </cell>
          <cell r="I4075" t="str">
            <v>Small Cap</v>
          </cell>
          <cell r="J4075">
            <v>0</v>
          </cell>
        </row>
        <row r="4076">
          <cell r="A4076" t="str">
            <v>INE454E01013</v>
          </cell>
          <cell r="B4076">
            <v>56</v>
          </cell>
          <cell r="C4076">
            <v>131658</v>
          </cell>
          <cell r="D4076" t="str">
            <v>Abate AS Industries Ltd.</v>
          </cell>
          <cell r="E4076" t="str">
            <v>Trading</v>
          </cell>
          <cell r="F4076" t="str">
            <v>ABATEAS IN</v>
          </cell>
          <cell r="G4076" t="str">
            <v>INE454E01013</v>
          </cell>
          <cell r="H4076">
            <v>295.98492436800001</v>
          </cell>
          <cell r="I4076" t="str">
            <v>Small Cap</v>
          </cell>
          <cell r="J4076">
            <v>0</v>
          </cell>
        </row>
        <row r="4077">
          <cell r="A4077" t="str">
            <v>INE779A01011</v>
          </cell>
          <cell r="B4077">
            <v>59</v>
          </cell>
          <cell r="C4077">
            <v>105665</v>
          </cell>
          <cell r="D4077" t="str">
            <v>ABC Bearings Ltd. - (Amalgamated)</v>
          </cell>
          <cell r="E4077" t="str">
            <v>Automobile &amp; Ancillaries</v>
          </cell>
          <cell r="F4077" t="str">
            <v>ABCL IN</v>
          </cell>
          <cell r="G4077" t="str">
            <v>INE779A01011</v>
          </cell>
          <cell r="H4077">
            <v>0</v>
          </cell>
          <cell r="I4077" t="str">
            <v>Small Cap</v>
          </cell>
          <cell r="J4077">
            <v>0</v>
          </cell>
        </row>
        <row r="4078">
          <cell r="A4078" t="str">
            <v>INE212A01013</v>
          </cell>
          <cell r="B4078">
            <v>61</v>
          </cell>
          <cell r="C4078">
            <v>111339</v>
          </cell>
          <cell r="D4078" t="str">
            <v>Abhayam Trading Ltd.</v>
          </cell>
          <cell r="E4078" t="str">
            <v>Finance</v>
          </cell>
          <cell r="F4078" t="str">
            <v>ACCL IN</v>
          </cell>
          <cell r="G4078" t="str">
            <v>INE212A01013</v>
          </cell>
          <cell r="H4078">
            <v>0</v>
          </cell>
          <cell r="I4078" t="str">
            <v>Small Cap</v>
          </cell>
          <cell r="J4078">
            <v>0</v>
          </cell>
        </row>
        <row r="4079">
          <cell r="A4079" t="str">
            <v>INE578B01015</v>
          </cell>
          <cell r="B4079">
            <v>69</v>
          </cell>
          <cell r="C4079">
            <v>131533</v>
          </cell>
          <cell r="D4079" t="str">
            <v>Accedere Ltd.</v>
          </cell>
          <cell r="E4079" t="str">
            <v>IT</v>
          </cell>
          <cell r="F4079" t="str">
            <v>EVRM IN</v>
          </cell>
          <cell r="G4079" t="str">
            <v>INE578B01015</v>
          </cell>
          <cell r="H4079">
            <v>33.65775</v>
          </cell>
          <cell r="I4079" t="str">
            <v>Small Cap</v>
          </cell>
          <cell r="J4079">
            <v>0</v>
          </cell>
        </row>
        <row r="4080">
          <cell r="A4080" t="str">
            <v>INE715F01014</v>
          </cell>
          <cell r="B4080">
            <v>73</v>
          </cell>
          <cell r="C4080">
            <v>130093</v>
          </cell>
          <cell r="D4080" t="str">
            <v>ACE EduTrend Ltd.</v>
          </cell>
          <cell r="E4080" t="str">
            <v>Education &amp; Training</v>
          </cell>
          <cell r="F4080" t="str">
            <v>AIF IN</v>
          </cell>
          <cell r="G4080" t="str">
            <v>INE715F01014</v>
          </cell>
          <cell r="H4080">
            <v>0</v>
          </cell>
          <cell r="I4080" t="str">
            <v>Small Cap</v>
          </cell>
          <cell r="J4080">
            <v>0</v>
          </cell>
        </row>
        <row r="4081">
          <cell r="A4081" t="str">
            <v>IN9849B01018</v>
          </cell>
          <cell r="B4081">
            <v>77</v>
          </cell>
          <cell r="C4081">
            <v>318826</v>
          </cell>
          <cell r="D4081" t="str">
            <v>Ace Software Exports ltd. - (Partly Paid-up)</v>
          </cell>
          <cell r="E4081" t="str">
            <v>IT</v>
          </cell>
          <cell r="G4081" t="str">
            <v>IN9849B01018</v>
          </cell>
          <cell r="H4081">
            <v>0</v>
          </cell>
          <cell r="I4081" t="str">
            <v>Small Cap</v>
          </cell>
          <cell r="J4081">
            <v>0</v>
          </cell>
        </row>
        <row r="4082">
          <cell r="A4082" t="str">
            <v>INE849B20010</v>
          </cell>
          <cell r="B4082">
            <v>78</v>
          </cell>
          <cell r="C4082">
            <v>318391</v>
          </cell>
          <cell r="D4082" t="str">
            <v>Ace Software Exports Ltd. - (Rights Entitlements (REs))</v>
          </cell>
          <cell r="E4082" t="str">
            <v>IT</v>
          </cell>
          <cell r="G4082" t="str">
            <v>INE849B20010</v>
          </cell>
          <cell r="H4082">
            <v>0</v>
          </cell>
          <cell r="I4082" t="str">
            <v>Small Cap</v>
          </cell>
          <cell r="J4082">
            <v>0</v>
          </cell>
        </row>
        <row r="4083">
          <cell r="A4083" t="str">
            <v>INE860P01025</v>
          </cell>
          <cell r="B4083">
            <v>79</v>
          </cell>
          <cell r="C4083">
            <v>267596</v>
          </cell>
          <cell r="D4083" t="str">
            <v>Achal Investments Ltd.</v>
          </cell>
          <cell r="E4083" t="str">
            <v>Finance</v>
          </cell>
          <cell r="F4083" t="str">
            <v>ACHI IN</v>
          </cell>
          <cell r="G4083" t="str">
            <v>INE860P01025</v>
          </cell>
          <cell r="H4083">
            <v>0</v>
          </cell>
          <cell r="I4083" t="str">
            <v>Small Cap</v>
          </cell>
          <cell r="J4083">
            <v>0</v>
          </cell>
        </row>
        <row r="4084">
          <cell r="A4084" t="str">
            <v>INE805Q20010</v>
          </cell>
          <cell r="B4084">
            <v>99</v>
          </cell>
          <cell r="C4084">
            <v>308458</v>
          </cell>
          <cell r="D4084" t="str">
            <v>Adcon Capital Services Ltd. - (Rights Entitlements (REs))</v>
          </cell>
          <cell r="E4084" t="str">
            <v>Others</v>
          </cell>
          <cell r="G4084" t="str">
            <v>INE805Q20010</v>
          </cell>
          <cell r="H4084">
            <v>0</v>
          </cell>
          <cell r="I4084" t="str">
            <v>Small Cap</v>
          </cell>
          <cell r="J4084">
            <v>0</v>
          </cell>
        </row>
        <row r="4085">
          <cell r="A4085" t="str">
            <v>IN9805Q01018</v>
          </cell>
          <cell r="B4085">
            <v>100</v>
          </cell>
          <cell r="C4085">
            <v>308899</v>
          </cell>
          <cell r="D4085" t="str">
            <v>Adcon Capital Services Ltd.- Partly Paid up Equity Shares (Rights Issue)</v>
          </cell>
          <cell r="E4085" t="str">
            <v>Others</v>
          </cell>
          <cell r="G4085" t="str">
            <v>IN9805Q01018</v>
          </cell>
          <cell r="H4085">
            <v>0</v>
          </cell>
          <cell r="I4085" t="str">
            <v>Small Cap</v>
          </cell>
          <cell r="J4085">
            <v>0</v>
          </cell>
        </row>
        <row r="4086">
          <cell r="A4086" t="str">
            <v>INE01B520018</v>
          </cell>
          <cell r="B4086">
            <v>103</v>
          </cell>
          <cell r="C4086">
            <v>307063</v>
          </cell>
          <cell r="D4086" t="str">
            <v>Add-Shop E-Retail Ltd. - (ASRL-RE)</v>
          </cell>
          <cell r="E4086" t="str">
            <v>Others</v>
          </cell>
          <cell r="G4086" t="str">
            <v>INE01B520018</v>
          </cell>
          <cell r="H4086">
            <v>0</v>
          </cell>
          <cell r="I4086" t="str">
            <v>Small Cap</v>
          </cell>
          <cell r="J4086">
            <v>0</v>
          </cell>
        </row>
        <row r="4087">
          <cell r="A4087" t="str">
            <v>INE0H8J01015</v>
          </cell>
          <cell r="B4087">
            <v>104</v>
          </cell>
          <cell r="C4087">
            <v>223682</v>
          </cell>
          <cell r="D4087" t="str">
            <v>Adeshwar Meditex Ltd.</v>
          </cell>
          <cell r="E4087" t="str">
            <v>Healthcare</v>
          </cell>
          <cell r="F4087" t="str">
            <v>ADESHWAR IN</v>
          </cell>
          <cell r="G4087" t="str">
            <v>INE0H8J01015</v>
          </cell>
          <cell r="H4087">
            <v>0</v>
          </cell>
          <cell r="I4087" t="str">
            <v>Small Cap</v>
          </cell>
          <cell r="J4087">
            <v>0</v>
          </cell>
        </row>
        <row r="4088">
          <cell r="A4088" t="str">
            <v>INE636N01016</v>
          </cell>
          <cell r="B4088">
            <v>109</v>
          </cell>
          <cell r="C4088">
            <v>238268</v>
          </cell>
          <cell r="D4088" t="str">
            <v>Aditri Industries Ltd.</v>
          </cell>
          <cell r="E4088" t="str">
            <v>Textile</v>
          </cell>
          <cell r="F4088" t="str">
            <v>ADITRI IN</v>
          </cell>
          <cell r="G4088" t="str">
            <v>INE636N01016</v>
          </cell>
          <cell r="H4088">
            <v>0</v>
          </cell>
          <cell r="I4088" t="str">
            <v>Small Cap</v>
          </cell>
          <cell r="J4088">
            <v>0</v>
          </cell>
        </row>
        <row r="4089">
          <cell r="A4089" t="str">
            <v>INE605B01016</v>
          </cell>
          <cell r="B4089">
            <v>111</v>
          </cell>
          <cell r="C4089">
            <v>100057</v>
          </cell>
          <cell r="D4089" t="str">
            <v>Aditya Birla Chemicals (India) Ltd.- (Amalgamation)</v>
          </cell>
          <cell r="E4089" t="str">
            <v>Chemicals</v>
          </cell>
          <cell r="F4089" t="str">
            <v>ABCH IN</v>
          </cell>
          <cell r="G4089" t="str">
            <v>INE605B01016</v>
          </cell>
          <cell r="H4089">
            <v>0</v>
          </cell>
          <cell r="I4089" t="str">
            <v>Small Cap</v>
          </cell>
          <cell r="J4089">
            <v>0</v>
          </cell>
        </row>
        <row r="4090">
          <cell r="A4090" t="str">
            <v>IN9647O01027</v>
          </cell>
          <cell r="B4090">
            <v>112</v>
          </cell>
          <cell r="C4090">
            <v>299367</v>
          </cell>
          <cell r="D4090" t="str">
            <v>Aditya Birla Fashion and Retail Ltd - Partly Paid up Equity Shares (Rights Issue).</v>
          </cell>
          <cell r="E4090" t="str">
            <v>Retailing</v>
          </cell>
          <cell r="G4090" t="str">
            <v>IN9647O01027</v>
          </cell>
          <cell r="H4090">
            <v>0</v>
          </cell>
          <cell r="I4090" t="str">
            <v>Small Cap</v>
          </cell>
          <cell r="J4090">
            <v>0</v>
          </cell>
        </row>
        <row r="4091">
          <cell r="A4091" t="str">
            <v>INE647O20011</v>
          </cell>
          <cell r="B4091">
            <v>114</v>
          </cell>
          <cell r="C4091">
            <v>299067</v>
          </cell>
          <cell r="D4091" t="str">
            <v>Aditya Birla Fashion and Retail Ltd. - (Rights Entitlements (REs)</v>
          </cell>
          <cell r="E4091" t="str">
            <v>Others</v>
          </cell>
          <cell r="G4091" t="str">
            <v>INE647O20011</v>
          </cell>
          <cell r="H4091">
            <v>0</v>
          </cell>
          <cell r="I4091" t="str">
            <v>Small Cap</v>
          </cell>
          <cell r="J4091">
            <v>0</v>
          </cell>
        </row>
        <row r="4092">
          <cell r="A4092" t="str">
            <v>INE069A01017</v>
          </cell>
          <cell r="B4092">
            <v>116</v>
          </cell>
          <cell r="C4092">
            <v>100303</v>
          </cell>
          <cell r="D4092" t="str">
            <v>Aditya Birla Nuvo Ltd. - (Amalgamated)</v>
          </cell>
          <cell r="E4092" t="str">
            <v>Diversified</v>
          </cell>
          <cell r="F4092" t="str">
            <v>ABNL IN</v>
          </cell>
          <cell r="G4092" t="str">
            <v>INE069A01017</v>
          </cell>
          <cell r="H4092">
            <v>0</v>
          </cell>
          <cell r="I4092" t="str">
            <v>Small Cap</v>
          </cell>
          <cell r="J4092">
            <v>0</v>
          </cell>
        </row>
        <row r="4093">
          <cell r="A4093" t="str">
            <v>INF209KB10E8</v>
          </cell>
          <cell r="B4093">
            <v>119</v>
          </cell>
          <cell r="C4093">
            <v>282203</v>
          </cell>
          <cell r="D4093" t="str">
            <v>Aditya Birla Sun Life BSE Sensex ETF</v>
          </cell>
          <cell r="E4093" t="str">
            <v>ETF</v>
          </cell>
          <cell r="F4093" t="str">
            <v>BSLSENX IN</v>
          </cell>
          <cell r="G4093" t="str">
            <v>INF209KB10E8</v>
          </cell>
          <cell r="H4093">
            <v>0</v>
          </cell>
          <cell r="I4093" t="str">
            <v>Small Cap</v>
          </cell>
          <cell r="J4093">
            <v>81.66</v>
          </cell>
        </row>
        <row r="4094">
          <cell r="A4094" t="str">
            <v>INF209KC1142</v>
          </cell>
          <cell r="B4094">
            <v>120</v>
          </cell>
          <cell r="C4094">
            <v>316575</v>
          </cell>
          <cell r="D4094" t="str">
            <v>Aditya Birla Sun Life CRISIL 10 Year Gilt ETF</v>
          </cell>
          <cell r="E4094" t="str">
            <v>ETF</v>
          </cell>
          <cell r="G4094" t="str">
            <v>INF209KC1142</v>
          </cell>
          <cell r="H4094">
            <v>0</v>
          </cell>
          <cell r="I4094" t="str">
            <v>Small Cap</v>
          </cell>
          <cell r="J4094">
            <v>0</v>
          </cell>
        </row>
        <row r="4095">
          <cell r="A4095" t="str">
            <v>INF209KC1134</v>
          </cell>
          <cell r="B4095">
            <v>121</v>
          </cell>
          <cell r="C4095">
            <v>316003</v>
          </cell>
          <cell r="D4095" t="str">
            <v>Aditya Birla Sun Life CRISIL Broad Based Gilt ETF</v>
          </cell>
          <cell r="E4095" t="str">
            <v>ETF</v>
          </cell>
          <cell r="G4095" t="str">
            <v>INF209KC1134</v>
          </cell>
          <cell r="H4095">
            <v>0</v>
          </cell>
          <cell r="I4095" t="str">
            <v>Small Cap</v>
          </cell>
          <cell r="J4095">
            <v>109.64</v>
          </cell>
        </row>
        <row r="4096">
          <cell r="A4096" t="str">
            <v>INF209KB18T9</v>
          </cell>
          <cell r="B4096">
            <v>122</v>
          </cell>
          <cell r="C4096">
            <v>309831</v>
          </cell>
          <cell r="D4096" t="str">
            <v>Aditya Birla Sun Life CRISIL Liquid Overnight ETF</v>
          </cell>
          <cell r="E4096" t="str">
            <v>ETF</v>
          </cell>
          <cell r="F4096" t="str">
            <v>AOFAITF IN</v>
          </cell>
          <cell r="G4096" t="str">
            <v>INF209KB18T9</v>
          </cell>
          <cell r="H4096">
            <v>0</v>
          </cell>
          <cell r="I4096" t="str">
            <v>Small Cap</v>
          </cell>
          <cell r="J4096">
            <v>1000</v>
          </cell>
        </row>
        <row r="4097">
          <cell r="A4097" t="str">
            <v>INF209KB14K7</v>
          </cell>
          <cell r="B4097">
            <v>123</v>
          </cell>
          <cell r="C4097">
            <v>307134</v>
          </cell>
          <cell r="D4097" t="str">
            <v>Aditya Birla Sun Life Nifty 200 Momentum 30 ETF</v>
          </cell>
          <cell r="E4097" t="str">
            <v>ETF</v>
          </cell>
          <cell r="F4097" t="str">
            <v>ANQ30EF IN</v>
          </cell>
          <cell r="G4097" t="str">
            <v>INF209KB14K7</v>
          </cell>
          <cell r="H4097">
            <v>0</v>
          </cell>
          <cell r="I4097" t="str">
            <v>Small Cap</v>
          </cell>
          <cell r="J4097">
            <v>31.14</v>
          </cell>
        </row>
        <row r="4098">
          <cell r="A4098" t="str">
            <v>INF209KB15K4</v>
          </cell>
          <cell r="B4098">
            <v>124</v>
          </cell>
          <cell r="C4098">
            <v>307191</v>
          </cell>
          <cell r="D4098" t="str">
            <v>Aditya Birla Sun Life Nifty 200 Quality 30 ETF</v>
          </cell>
          <cell r="E4098" t="str">
            <v>ETF</v>
          </cell>
          <cell r="F4098" t="str">
            <v>ANQ30TF IN</v>
          </cell>
          <cell r="G4098" t="str">
            <v>INF209KB15K4</v>
          </cell>
          <cell r="H4098">
            <v>0</v>
          </cell>
          <cell r="I4098" t="str">
            <v>Small Cap</v>
          </cell>
          <cell r="J4098">
            <v>21.85</v>
          </cell>
        </row>
        <row r="4099">
          <cell r="A4099" t="str">
            <v>INF209KB19D1</v>
          </cell>
          <cell r="B4099">
            <v>125</v>
          </cell>
          <cell r="C4099">
            <v>226580</v>
          </cell>
          <cell r="D4099" t="str">
            <v>Aditya Birla Sun Life Nifty 50 ETF</v>
          </cell>
          <cell r="E4099" t="str">
            <v>ETF</v>
          </cell>
          <cell r="F4099" t="str">
            <v>BSLNIFT IN</v>
          </cell>
          <cell r="G4099" t="str">
            <v>INF209KB19D1</v>
          </cell>
          <cell r="H4099">
            <v>0</v>
          </cell>
          <cell r="I4099" t="str">
            <v>Small Cap</v>
          </cell>
          <cell r="J4099">
            <v>29.15</v>
          </cell>
        </row>
        <row r="4100">
          <cell r="A4100" t="str">
            <v>INF209KB17D5</v>
          </cell>
          <cell r="B4100">
            <v>126</v>
          </cell>
          <cell r="C4100">
            <v>296164</v>
          </cell>
          <cell r="D4100" t="str">
            <v>Aditya Birla Sun Life Nifty Bank ETF</v>
          </cell>
          <cell r="E4100" t="str">
            <v>ETF</v>
          </cell>
          <cell r="F4100" t="str">
            <v>ABSLBAN IN</v>
          </cell>
          <cell r="G4100" t="str">
            <v>INF209KB17D5</v>
          </cell>
          <cell r="H4100">
            <v>0</v>
          </cell>
          <cell r="I4100" t="str">
            <v>Small Cap</v>
          </cell>
          <cell r="J4100">
            <v>56.1</v>
          </cell>
        </row>
        <row r="4101">
          <cell r="A4101" t="str">
            <v>INF209KB10C2</v>
          </cell>
          <cell r="B4101">
            <v>127</v>
          </cell>
          <cell r="C4101">
            <v>303988</v>
          </cell>
          <cell r="D4101" t="str">
            <v>Aditya Birla Sun Life Nifty Healthcare ETF</v>
          </cell>
          <cell r="E4101" t="str">
            <v>ETF</v>
          </cell>
          <cell r="F4101" t="str">
            <v>ABNHETF IN</v>
          </cell>
          <cell r="G4101" t="str">
            <v>INF209KB10C2</v>
          </cell>
          <cell r="H4101">
            <v>0</v>
          </cell>
          <cell r="I4101" t="str">
            <v>Small Cap</v>
          </cell>
          <cell r="J4101">
            <v>15.11</v>
          </cell>
        </row>
        <row r="4102">
          <cell r="A4102" t="str">
            <v>INF209KB11D8</v>
          </cell>
          <cell r="B4102">
            <v>128</v>
          </cell>
          <cell r="C4102">
            <v>304059</v>
          </cell>
          <cell r="D4102" t="str">
            <v>Aditya Birla Sun Life Nifty IT ETF</v>
          </cell>
          <cell r="E4102" t="str">
            <v>ETF</v>
          </cell>
          <cell r="F4102" t="str">
            <v>ABITETF IN</v>
          </cell>
          <cell r="G4102" t="str">
            <v>INF209KB11D8</v>
          </cell>
          <cell r="H4102">
            <v>0</v>
          </cell>
          <cell r="I4102" t="str">
            <v>Small Cap</v>
          </cell>
          <cell r="J4102">
            <v>38.47</v>
          </cell>
        </row>
        <row r="4103">
          <cell r="A4103" t="str">
            <v>INF209KB16D7</v>
          </cell>
          <cell r="B4103">
            <v>129</v>
          </cell>
          <cell r="C4103">
            <v>293838</v>
          </cell>
          <cell r="D4103" t="str">
            <v>Aditya Birla Sun Life Nifty Next 50 ETF</v>
          </cell>
          <cell r="E4103" t="str">
            <v>ETF</v>
          </cell>
          <cell r="F4103" t="str">
            <v>ABSLN50 IN</v>
          </cell>
          <cell r="G4103" t="str">
            <v>INF209KB16D7</v>
          </cell>
          <cell r="H4103">
            <v>0</v>
          </cell>
          <cell r="I4103" t="str">
            <v>Small Cap</v>
          </cell>
          <cell r="J4103">
            <v>71.17</v>
          </cell>
        </row>
        <row r="4104">
          <cell r="A4104" t="str">
            <v>INF209KB19Z4</v>
          </cell>
          <cell r="B4104">
            <v>130</v>
          </cell>
          <cell r="C4104">
            <v>315316</v>
          </cell>
          <cell r="D4104" t="str">
            <v>Aditya Birla Sun Life Nifty PSE ETF</v>
          </cell>
          <cell r="E4104" t="str">
            <v>ETF</v>
          </cell>
          <cell r="G4104" t="str">
            <v>INF209KB19Z4</v>
          </cell>
          <cell r="H4104">
            <v>0</v>
          </cell>
          <cell r="I4104" t="str">
            <v>Small Cap</v>
          </cell>
          <cell r="J4104">
            <v>9.89</v>
          </cell>
        </row>
        <row r="4105">
          <cell r="A4105" t="str">
            <v>INF209KB19F6</v>
          </cell>
          <cell r="B4105">
            <v>131</v>
          </cell>
          <cell r="C4105">
            <v>305171</v>
          </cell>
          <cell r="D4105" t="str">
            <v>Aditya Birla Sun Life Silver ETF</v>
          </cell>
          <cell r="E4105" t="str">
            <v>ETF</v>
          </cell>
          <cell r="F4105" t="str">
            <v>ASLVRTF IN</v>
          </cell>
          <cell r="G4105" t="str">
            <v>INF209KB19F6</v>
          </cell>
          <cell r="H4105">
            <v>0</v>
          </cell>
          <cell r="I4105" t="str">
            <v>Small Cap</v>
          </cell>
          <cell r="J4105">
            <v>128.79</v>
          </cell>
        </row>
        <row r="4106">
          <cell r="A4106" t="str">
            <v>INE281H01013</v>
          </cell>
          <cell r="B4106">
            <v>133</v>
          </cell>
          <cell r="C4106">
            <v>122150</v>
          </cell>
          <cell r="D4106" t="str">
            <v>Aditya Forge Ltd.</v>
          </cell>
          <cell r="E4106" t="str">
            <v>Automobile &amp; Ancillaries</v>
          </cell>
          <cell r="F4106" t="str">
            <v>ADIF IN</v>
          </cell>
          <cell r="G4106" t="str">
            <v>INE281H01013</v>
          </cell>
          <cell r="H4106">
            <v>0</v>
          </cell>
          <cell r="I4106" t="str">
            <v>Small Cap</v>
          </cell>
          <cell r="J4106">
            <v>0</v>
          </cell>
        </row>
        <row r="4107">
          <cell r="A4107" t="str">
            <v>INE0G0V01018</v>
          </cell>
          <cell r="B4107">
            <v>137</v>
          </cell>
          <cell r="C4107">
            <v>301504</v>
          </cell>
          <cell r="D4107" t="str">
            <v>Adjia Technologies Ltd.</v>
          </cell>
          <cell r="E4107" t="str">
            <v>IT</v>
          </cell>
          <cell r="F4107" t="str">
            <v>ADJIA IN</v>
          </cell>
          <cell r="G4107" t="str">
            <v>INE0G0V01018</v>
          </cell>
          <cell r="H4107">
            <v>0</v>
          </cell>
          <cell r="I4107" t="str">
            <v>Small Cap</v>
          </cell>
          <cell r="J4107">
            <v>0</v>
          </cell>
        </row>
        <row r="4108">
          <cell r="A4108" t="str">
            <v>INE853A01022</v>
          </cell>
          <cell r="B4108">
            <v>140</v>
          </cell>
          <cell r="C4108">
            <v>130431</v>
          </cell>
          <cell r="D4108" t="str">
            <v>Ador Fontech Ltd. - (Amalgamated)</v>
          </cell>
          <cell r="E4108" t="str">
            <v>Capital Goods</v>
          </cell>
          <cell r="F4108" t="str">
            <v>CSFT IN</v>
          </cell>
          <cell r="G4108" t="str">
            <v>INE853A01022</v>
          </cell>
          <cell r="H4108">
            <v>0</v>
          </cell>
          <cell r="I4108" t="str">
            <v>Small Cap</v>
          </cell>
          <cell r="J4108">
            <v>0</v>
          </cell>
        </row>
        <row r="4109">
          <cell r="A4109" t="str">
            <v>INE737B20017</v>
          </cell>
          <cell r="B4109">
            <v>144</v>
          </cell>
          <cell r="C4109">
            <v>313841</v>
          </cell>
          <cell r="D4109" t="str">
            <v>Adroit Infotech Ltd. - (Partly Paid-up)</v>
          </cell>
          <cell r="E4109" t="str">
            <v>Others</v>
          </cell>
          <cell r="G4109" t="str">
            <v>INE737B20017</v>
          </cell>
          <cell r="H4109">
            <v>0</v>
          </cell>
          <cell r="I4109" t="str">
            <v>Small Cap</v>
          </cell>
          <cell r="J4109">
            <v>0</v>
          </cell>
        </row>
        <row r="4110">
          <cell r="B4110">
            <v>145</v>
          </cell>
          <cell r="C4110">
            <v>123031</v>
          </cell>
          <cell r="D4110" t="str">
            <v>ADS Diagnostic Ltd.</v>
          </cell>
          <cell r="E4110" t="str">
            <v>Healthcare</v>
          </cell>
          <cell r="F4110" t="str">
            <v>ADS IN</v>
          </cell>
          <cell r="H4110">
            <v>0</v>
          </cell>
          <cell r="I4110" t="str">
            <v>Small Cap</v>
          </cell>
          <cell r="J4110">
            <v>0</v>
          </cell>
        </row>
        <row r="4111">
          <cell r="A4111" t="str">
            <v>INE875S01019</v>
          </cell>
          <cell r="B4111">
            <v>150</v>
          </cell>
          <cell r="C4111">
            <v>126331</v>
          </cell>
          <cell r="D4111" t="str">
            <v>Advance Multitech Ltd.</v>
          </cell>
          <cell r="E4111" t="str">
            <v>Agri</v>
          </cell>
          <cell r="F4111" t="str">
            <v>AM IN</v>
          </cell>
          <cell r="G4111" t="str">
            <v>INE875S01019</v>
          </cell>
          <cell r="H4111">
            <v>0</v>
          </cell>
          <cell r="I4111" t="str">
            <v>Small Cap</v>
          </cell>
          <cell r="J4111">
            <v>0</v>
          </cell>
        </row>
        <row r="4112">
          <cell r="A4112" t="str">
            <v>INE334N01018</v>
          </cell>
          <cell r="B4112">
            <v>151</v>
          </cell>
          <cell r="C4112">
            <v>106947</v>
          </cell>
          <cell r="D4112" t="str">
            <v>Advance Petrochemicals Ltd.</v>
          </cell>
          <cell r="E4112" t="str">
            <v>Chemicals</v>
          </cell>
          <cell r="F4112" t="str">
            <v>ADVP IN</v>
          </cell>
          <cell r="G4112" t="str">
            <v>INE334N01018</v>
          </cell>
          <cell r="H4112">
            <v>0</v>
          </cell>
          <cell r="I4112" t="str">
            <v>Small Cap</v>
          </cell>
          <cell r="J4112">
            <v>0</v>
          </cell>
        </row>
        <row r="4113">
          <cell r="A4113" t="str">
            <v>INE009D01017</v>
          </cell>
          <cell r="B4113">
            <v>152</v>
          </cell>
          <cell r="C4113">
            <v>131047</v>
          </cell>
          <cell r="D4113" t="str">
            <v>Advance Powerinfra Tech Ltd.</v>
          </cell>
          <cell r="E4113" t="str">
            <v>Infrastructure</v>
          </cell>
          <cell r="F4113" t="str">
            <v>ADPT IN</v>
          </cell>
          <cell r="G4113" t="str">
            <v>INE009D01017</v>
          </cell>
          <cell r="H4113">
            <v>0</v>
          </cell>
          <cell r="I4113" t="str">
            <v>Small Cap</v>
          </cell>
          <cell r="J4113">
            <v>0</v>
          </cell>
        </row>
        <row r="4114">
          <cell r="A4114" t="str">
            <v>INE184U01012</v>
          </cell>
          <cell r="B4114">
            <v>153</v>
          </cell>
          <cell r="C4114">
            <v>281845</v>
          </cell>
          <cell r="D4114" t="str">
            <v>Advance Syntex Ltd.</v>
          </cell>
          <cell r="E4114" t="str">
            <v>Textile</v>
          </cell>
          <cell r="F4114" t="str">
            <v>ASYL IN</v>
          </cell>
          <cell r="G4114" t="str">
            <v>INE184U01012</v>
          </cell>
          <cell r="H4114">
            <v>0</v>
          </cell>
          <cell r="I4114" t="str">
            <v>Small Cap</v>
          </cell>
          <cell r="J4114">
            <v>0</v>
          </cell>
        </row>
        <row r="4115">
          <cell r="A4115" t="str">
            <v>INE517H01028</v>
          </cell>
          <cell r="B4115">
            <v>156</v>
          </cell>
          <cell r="C4115">
            <v>132840</v>
          </cell>
          <cell r="D4115" t="str">
            <v>Advanta Ltd. - (Amalgamated)</v>
          </cell>
          <cell r="E4115" t="str">
            <v>Agri</v>
          </cell>
          <cell r="F4115" t="str">
            <v>ADV IN</v>
          </cell>
          <cell r="G4115" t="str">
            <v>INE517H01028</v>
          </cell>
          <cell r="H4115">
            <v>0</v>
          </cell>
          <cell r="I4115" t="str">
            <v>Small Cap</v>
          </cell>
          <cell r="J4115">
            <v>0</v>
          </cell>
        </row>
        <row r="4116">
          <cell r="A4116" t="str">
            <v>INE101C01022</v>
          </cell>
          <cell r="B4116">
            <v>157</v>
          </cell>
          <cell r="C4116">
            <v>131429</v>
          </cell>
          <cell r="D4116" t="str">
            <v>Advent Computer Services Ltd.</v>
          </cell>
          <cell r="E4116" t="str">
            <v>IT</v>
          </cell>
          <cell r="F4116" t="str">
            <v>ADVCS IN</v>
          </cell>
          <cell r="G4116" t="str">
            <v>INE101C01022</v>
          </cell>
          <cell r="H4116">
            <v>0</v>
          </cell>
          <cell r="I4116" t="str">
            <v>Small Cap</v>
          </cell>
          <cell r="J4116">
            <v>0</v>
          </cell>
        </row>
        <row r="4117">
          <cell r="A4117" t="str">
            <v>INE178T20016</v>
          </cell>
          <cell r="B4117">
            <v>159</v>
          </cell>
          <cell r="C4117">
            <v>305594</v>
          </cell>
          <cell r="D4117" t="str">
            <v>Advik Capital Ltd. - (Rights Entitlements (REs))</v>
          </cell>
          <cell r="E4117" t="str">
            <v>Others</v>
          </cell>
          <cell r="G4117" t="str">
            <v>INE178T20016</v>
          </cell>
          <cell r="H4117">
            <v>0</v>
          </cell>
          <cell r="I4117" t="str">
            <v>Small Cap</v>
          </cell>
          <cell r="J4117">
            <v>0</v>
          </cell>
        </row>
        <row r="4118">
          <cell r="A4118" t="str">
            <v>INE178T20032</v>
          </cell>
          <cell r="B4118">
            <v>160</v>
          </cell>
          <cell r="C4118">
            <v>317200</v>
          </cell>
          <cell r="D4118" t="str">
            <v>Advik Capital Ltd. - (Rights Entitlements (REs))</v>
          </cell>
          <cell r="E4118" t="str">
            <v>Finance</v>
          </cell>
          <cell r="G4118" t="str">
            <v>INE178T20032</v>
          </cell>
          <cell r="H4118">
            <v>0</v>
          </cell>
          <cell r="I4118" t="str">
            <v>Small Cap</v>
          </cell>
          <cell r="J4118">
            <v>0</v>
          </cell>
        </row>
        <row r="4119">
          <cell r="A4119" t="str">
            <v>INE175N20015</v>
          </cell>
          <cell r="B4119">
            <v>168</v>
          </cell>
          <cell r="C4119">
            <v>312906</v>
          </cell>
          <cell r="D4119" t="str">
            <v>Aerpace Industries Ltd. - (Rights Entitlements (REs)</v>
          </cell>
          <cell r="E4119" t="str">
            <v>Others</v>
          </cell>
          <cell r="G4119" t="str">
            <v>INE175N20015</v>
          </cell>
          <cell r="H4119">
            <v>0</v>
          </cell>
          <cell r="I4119" t="str">
            <v>Small Cap</v>
          </cell>
          <cell r="J4119">
            <v>0</v>
          </cell>
        </row>
        <row r="4120">
          <cell r="A4120" t="str">
            <v>INE663P20023</v>
          </cell>
          <cell r="B4120">
            <v>171</v>
          </cell>
          <cell r="C4120">
            <v>316660</v>
          </cell>
          <cell r="D4120" t="str">
            <v>AF Enterprises Ltd. - (Rights Entitlements (REs)</v>
          </cell>
          <cell r="E4120" t="str">
            <v>Finance</v>
          </cell>
          <cell r="G4120" t="str">
            <v>INE663P20023</v>
          </cell>
          <cell r="H4120">
            <v>0</v>
          </cell>
          <cell r="I4120" t="str">
            <v>Small Cap</v>
          </cell>
          <cell r="J4120">
            <v>0</v>
          </cell>
        </row>
        <row r="4121">
          <cell r="A4121" t="str">
            <v>INE663P20015</v>
          </cell>
          <cell r="B4121">
            <v>172</v>
          </cell>
          <cell r="C4121">
            <v>310077</v>
          </cell>
          <cell r="D4121" t="str">
            <v>AF Enterprises Ltd. - (Rights Entitlements (REs))</v>
          </cell>
          <cell r="E4121" t="str">
            <v>Others</v>
          </cell>
          <cell r="G4121" t="str">
            <v>INE663P20015</v>
          </cell>
          <cell r="H4121">
            <v>0</v>
          </cell>
          <cell r="I4121" t="str">
            <v>Small Cap</v>
          </cell>
          <cell r="J4121">
            <v>0</v>
          </cell>
        </row>
        <row r="4122">
          <cell r="A4122" t="str">
            <v>INE692Z20013</v>
          </cell>
          <cell r="B4122">
            <v>177</v>
          </cell>
          <cell r="C4122">
            <v>314108</v>
          </cell>
          <cell r="D4122" t="str">
            <v>Affordable Robotic &amp; Automation Ltd. - (Rights Entitlements (REs))</v>
          </cell>
          <cell r="E4122" t="str">
            <v>Others</v>
          </cell>
          <cell r="G4122" t="str">
            <v>INE692Z20013</v>
          </cell>
          <cell r="H4122">
            <v>0</v>
          </cell>
          <cell r="I4122" t="str">
            <v>Small Cap</v>
          </cell>
          <cell r="J4122">
            <v>0</v>
          </cell>
        </row>
        <row r="4123">
          <cell r="A4123" t="str">
            <v>INE0CWK01019</v>
          </cell>
          <cell r="B4123">
            <v>178</v>
          </cell>
          <cell r="C4123">
            <v>300011</v>
          </cell>
          <cell r="D4123" t="str">
            <v>Afloat Enterprises Ltd.</v>
          </cell>
          <cell r="E4123" t="str">
            <v>Trading</v>
          </cell>
          <cell r="F4123" t="str">
            <v>ADISHAKT IN</v>
          </cell>
          <cell r="G4123" t="str">
            <v>INE0CWK01019</v>
          </cell>
          <cell r="H4123">
            <v>0</v>
          </cell>
          <cell r="I4123" t="str">
            <v>Small Cap</v>
          </cell>
          <cell r="J4123">
            <v>0</v>
          </cell>
        </row>
        <row r="4124">
          <cell r="A4124" t="str">
            <v>INE229B01015</v>
          </cell>
          <cell r="B4124">
            <v>200</v>
          </cell>
          <cell r="C4124">
            <v>130713</v>
          </cell>
          <cell r="D4124" t="str">
            <v>Ajel Ltd.</v>
          </cell>
          <cell r="E4124" t="str">
            <v>IT</v>
          </cell>
          <cell r="F4124" t="str">
            <v>AJEL IN</v>
          </cell>
          <cell r="G4124" t="str">
            <v>INE229B01015</v>
          </cell>
          <cell r="H4124">
            <v>0</v>
          </cell>
          <cell r="I4124" t="str">
            <v>Small Cap</v>
          </cell>
          <cell r="J4124">
            <v>0</v>
          </cell>
        </row>
        <row r="4125">
          <cell r="A4125" t="str">
            <v>INE181G01025</v>
          </cell>
          <cell r="B4125">
            <v>202</v>
          </cell>
          <cell r="C4125">
            <v>200068</v>
          </cell>
          <cell r="D4125" t="str">
            <v>AJR Infra and Tolling Ltd.</v>
          </cell>
          <cell r="E4125" t="str">
            <v>Infrastructure</v>
          </cell>
          <cell r="F4125" t="str">
            <v>AJRINFRA IN</v>
          </cell>
          <cell r="G4125" t="str">
            <v>INE181G01025</v>
          </cell>
          <cell r="H4125">
            <v>0</v>
          </cell>
          <cell r="I4125" t="str">
            <v>Small Cap</v>
          </cell>
          <cell r="J4125">
            <v>0</v>
          </cell>
        </row>
        <row r="4126">
          <cell r="A4126" t="str">
            <v>INE863E01015</v>
          </cell>
          <cell r="B4126">
            <v>203</v>
          </cell>
          <cell r="C4126">
            <v>126628</v>
          </cell>
          <cell r="D4126" t="str">
            <v>Ajwa Fun World &amp; Resort Ltd.</v>
          </cell>
          <cell r="E4126" t="str">
            <v>Hospitality</v>
          </cell>
          <cell r="F4126" t="str">
            <v>AFWR IN</v>
          </cell>
          <cell r="G4126" t="str">
            <v>INE863E01015</v>
          </cell>
          <cell r="H4126">
            <v>24.946560000000002</v>
          </cell>
          <cell r="I4126" t="str">
            <v>Small Cap</v>
          </cell>
          <cell r="J4126">
            <v>0</v>
          </cell>
        </row>
        <row r="4127">
          <cell r="A4127" t="str">
            <v>INE256Z20017</v>
          </cell>
          <cell r="B4127">
            <v>210</v>
          </cell>
          <cell r="C4127">
            <v>316900</v>
          </cell>
          <cell r="D4127" t="str">
            <v>Akshar Spintex Ltd. - (Rights Entitlements (REs)</v>
          </cell>
          <cell r="E4127" t="str">
            <v>Textile</v>
          </cell>
          <cell r="G4127" t="str">
            <v>INE256Z20017</v>
          </cell>
          <cell r="H4127">
            <v>0</v>
          </cell>
          <cell r="I4127" t="str">
            <v>Small Cap</v>
          </cell>
          <cell r="J4127">
            <v>0</v>
          </cell>
        </row>
        <row r="4128">
          <cell r="A4128" t="str">
            <v>IN9273F01012</v>
          </cell>
          <cell r="B4128">
            <v>216</v>
          </cell>
          <cell r="C4128">
            <v>311421</v>
          </cell>
          <cell r="D4128" t="str">
            <v>Alan Scott Industries Ltd. - (Partly Paid (Rights Issue))</v>
          </cell>
          <cell r="E4128" t="str">
            <v>Others</v>
          </cell>
          <cell r="G4128" t="str">
            <v>IN9273F01012</v>
          </cell>
          <cell r="H4128">
            <v>0</v>
          </cell>
          <cell r="I4128" t="str">
            <v>Small Cap</v>
          </cell>
          <cell r="J4128">
            <v>0</v>
          </cell>
        </row>
        <row r="4129">
          <cell r="A4129" t="str">
            <v>INE273F20014</v>
          </cell>
          <cell r="B4129">
            <v>217</v>
          </cell>
          <cell r="C4129">
            <v>311074</v>
          </cell>
          <cell r="D4129" t="str">
            <v>Alan Scott Industries Ltd. - (Rights Entitlements (REs))</v>
          </cell>
          <cell r="E4129" t="str">
            <v>Others</v>
          </cell>
          <cell r="G4129" t="str">
            <v>INE273F20014</v>
          </cell>
          <cell r="H4129">
            <v>0</v>
          </cell>
          <cell r="I4129" t="str">
            <v>Small Cap</v>
          </cell>
          <cell r="J4129">
            <v>0</v>
          </cell>
        </row>
        <row r="4130">
          <cell r="A4130" t="str">
            <v>INE273F20022</v>
          </cell>
          <cell r="B4130">
            <v>218</v>
          </cell>
          <cell r="C4130">
            <v>320569</v>
          </cell>
          <cell r="D4130" t="str">
            <v>Alan Scott Industries Ltd. - (Rights Entitlements (REs))</v>
          </cell>
          <cell r="E4130" t="str">
            <v>Others</v>
          </cell>
          <cell r="G4130" t="str">
            <v>INE273F20022</v>
          </cell>
          <cell r="H4130">
            <v>0</v>
          </cell>
          <cell r="I4130" t="str">
            <v>Small Cap</v>
          </cell>
          <cell r="J4130">
            <v>0</v>
          </cell>
        </row>
        <row r="4131">
          <cell r="A4131" t="str">
            <v>INE848C01010</v>
          </cell>
          <cell r="B4131">
            <v>219</v>
          </cell>
          <cell r="C4131">
            <v>131517</v>
          </cell>
          <cell r="D4131" t="str">
            <v>Alang Industrial Gases Ltd.</v>
          </cell>
          <cell r="E4131" t="str">
            <v>Inds. Gases &amp; Fuels</v>
          </cell>
          <cell r="F4131" t="str">
            <v>ALIG IN</v>
          </cell>
          <cell r="G4131" t="str">
            <v>INE848C01010</v>
          </cell>
          <cell r="H4131">
            <v>0</v>
          </cell>
          <cell r="I4131" t="str">
            <v>Small Cap</v>
          </cell>
          <cell r="J4131">
            <v>0</v>
          </cell>
        </row>
        <row r="4132">
          <cell r="A4132" t="str">
            <v>INE057D01016</v>
          </cell>
          <cell r="B4132">
            <v>222</v>
          </cell>
          <cell r="C4132">
            <v>131409</v>
          </cell>
          <cell r="D4132" t="str">
            <v>Alchemist Corporation Ltd.</v>
          </cell>
          <cell r="E4132" t="str">
            <v>Trading</v>
          </cell>
          <cell r="F4132" t="str">
            <v>ALCL IN</v>
          </cell>
          <cell r="G4132" t="str">
            <v>INE057D01016</v>
          </cell>
          <cell r="H4132">
            <v>0</v>
          </cell>
          <cell r="I4132" t="str">
            <v>Small Cap</v>
          </cell>
          <cell r="J4132">
            <v>0</v>
          </cell>
        </row>
        <row r="4133">
          <cell r="A4133" t="str">
            <v>INE964B01033</v>
          </cell>
          <cell r="B4133">
            <v>223</v>
          </cell>
          <cell r="C4133">
            <v>126707</v>
          </cell>
          <cell r="D4133" t="str">
            <v>Alchemist Ltd.</v>
          </cell>
          <cell r="E4133" t="str">
            <v>Healthcare</v>
          </cell>
          <cell r="F4133" t="str">
            <v>ACH IN</v>
          </cell>
          <cell r="G4133" t="str">
            <v>INE964B01033</v>
          </cell>
          <cell r="H4133">
            <v>0</v>
          </cell>
          <cell r="I4133" t="str">
            <v>Small Cap</v>
          </cell>
          <cell r="J4133">
            <v>0</v>
          </cell>
        </row>
        <row r="4134">
          <cell r="A4134" t="str">
            <v>INE963D01015</v>
          </cell>
          <cell r="B4134">
            <v>234</v>
          </cell>
          <cell r="C4134">
            <v>131581</v>
          </cell>
          <cell r="D4134" t="str">
            <v>Alka Diamond Industries Ltd.</v>
          </cell>
          <cell r="E4134" t="str">
            <v>Trading</v>
          </cell>
          <cell r="F4134" t="str">
            <v>ALKDI IN</v>
          </cell>
          <cell r="G4134" t="str">
            <v>INE963D01015</v>
          </cell>
          <cell r="H4134">
            <v>0</v>
          </cell>
          <cell r="I4134" t="str">
            <v>Small Cap</v>
          </cell>
          <cell r="J4134">
            <v>0</v>
          </cell>
        </row>
        <row r="4135">
          <cell r="A4135" t="str">
            <v>INE061B01020</v>
          </cell>
          <cell r="B4135">
            <v>235</v>
          </cell>
          <cell r="C4135">
            <v>130889</v>
          </cell>
          <cell r="D4135" t="str">
            <v>Alka India Ltd.</v>
          </cell>
          <cell r="E4135" t="str">
            <v>Trading</v>
          </cell>
          <cell r="F4135" t="str">
            <v>AKI IN</v>
          </cell>
          <cell r="G4135" t="str">
            <v>INE061B01020</v>
          </cell>
          <cell r="H4135">
            <v>0</v>
          </cell>
          <cell r="I4135" t="str">
            <v>Small Cap</v>
          </cell>
          <cell r="J4135">
            <v>0</v>
          </cell>
        </row>
        <row r="4136">
          <cell r="A4136" t="str">
            <v>INE921C01031</v>
          </cell>
          <cell r="B4136">
            <v>236</v>
          </cell>
          <cell r="C4136">
            <v>132166</v>
          </cell>
          <cell r="D4136" t="str">
            <v>Alka Securities Ltd.</v>
          </cell>
          <cell r="E4136" t="str">
            <v>Finance</v>
          </cell>
          <cell r="F4136" t="str">
            <v>ALKS IN</v>
          </cell>
          <cell r="G4136" t="str">
            <v>INE921C01031</v>
          </cell>
          <cell r="H4136">
            <v>0</v>
          </cell>
          <cell r="I4136" t="str">
            <v>Small Cap</v>
          </cell>
          <cell r="J4136">
            <v>0</v>
          </cell>
        </row>
        <row r="4137">
          <cell r="A4137" t="str">
            <v>INE428A01015</v>
          </cell>
          <cell r="B4137">
            <v>241</v>
          </cell>
          <cell r="C4137">
            <v>132480</v>
          </cell>
          <cell r="D4137" t="str">
            <v>Allahabad Bank - (Amalgamated)</v>
          </cell>
          <cell r="E4137" t="str">
            <v>Bank</v>
          </cell>
          <cell r="F4137" t="str">
            <v>ALBK IN</v>
          </cell>
          <cell r="G4137" t="str">
            <v>INE428A01015</v>
          </cell>
          <cell r="H4137">
            <v>0</v>
          </cell>
          <cell r="I4137" t="str">
            <v>Small Cap</v>
          </cell>
          <cell r="J4137">
            <v>0</v>
          </cell>
        </row>
        <row r="4138">
          <cell r="A4138" t="str">
            <v>INE07I701011</v>
          </cell>
          <cell r="B4138">
            <v>250</v>
          </cell>
          <cell r="C4138">
            <v>106120</v>
          </cell>
          <cell r="D4138" t="str">
            <v>Alna Trading and Exports Ltd.</v>
          </cell>
          <cell r="E4138" t="str">
            <v>Agri</v>
          </cell>
          <cell r="F4138" t="str">
            <v>ALTE IN</v>
          </cell>
          <cell r="G4138" t="str">
            <v>INE07I701011</v>
          </cell>
          <cell r="H4138">
            <v>0</v>
          </cell>
          <cell r="I4138" t="str">
            <v>Small Cap</v>
          </cell>
          <cell r="J4138">
            <v>0</v>
          </cell>
        </row>
        <row r="4139">
          <cell r="A4139" t="str">
            <v>INE527R01018</v>
          </cell>
          <cell r="B4139">
            <v>252</v>
          </cell>
          <cell r="C4139">
            <v>280093</v>
          </cell>
          <cell r="D4139" t="str">
            <v>Alora Trading Company Ltd.</v>
          </cell>
          <cell r="E4139" t="str">
            <v>Trading</v>
          </cell>
          <cell r="F4139" t="str">
            <v>ALOTR IN</v>
          </cell>
          <cell r="G4139" t="str">
            <v>INE527R01018</v>
          </cell>
          <cell r="H4139">
            <v>0</v>
          </cell>
          <cell r="I4139" t="str">
            <v>Small Cap</v>
          </cell>
          <cell r="J4139">
            <v>0</v>
          </cell>
        </row>
        <row r="4140">
          <cell r="A4140" t="str">
            <v>INE256B01026</v>
          </cell>
          <cell r="B4140">
            <v>254</v>
          </cell>
          <cell r="C4140">
            <v>205429</v>
          </cell>
          <cell r="D4140" t="str">
            <v>Alpha Drug India Ltd. (Amalgamated)</v>
          </cell>
          <cell r="E4140" t="str">
            <v>Healthcare</v>
          </cell>
          <cell r="G4140" t="str">
            <v>INE256B01026</v>
          </cell>
          <cell r="H4140">
            <v>0</v>
          </cell>
          <cell r="I4140" t="str">
            <v>Small Cap</v>
          </cell>
          <cell r="J4140">
            <v>0</v>
          </cell>
        </row>
        <row r="4141">
          <cell r="A4141" t="str">
            <v>INE952B01020</v>
          </cell>
          <cell r="B4141">
            <v>255</v>
          </cell>
          <cell r="C4141">
            <v>131720</v>
          </cell>
          <cell r="D4141" t="str">
            <v>Alpha Graphic India Ltd.</v>
          </cell>
          <cell r="E4141" t="str">
            <v>Finance</v>
          </cell>
          <cell r="F4141" t="str">
            <v>ALPG IN</v>
          </cell>
          <cell r="G4141" t="str">
            <v>INE952B01020</v>
          </cell>
          <cell r="H4141">
            <v>0</v>
          </cell>
          <cell r="I4141" t="str">
            <v>Small Cap</v>
          </cell>
          <cell r="J4141">
            <v>0</v>
          </cell>
        </row>
        <row r="4142">
          <cell r="A4142" t="str">
            <v>INE0NZF01019</v>
          </cell>
          <cell r="B4142">
            <v>257</v>
          </cell>
          <cell r="C4142">
            <v>310708</v>
          </cell>
          <cell r="D4142" t="str">
            <v>Alphalogic Industries Ltd.</v>
          </cell>
          <cell r="E4142" t="str">
            <v>Capital Goods</v>
          </cell>
          <cell r="F4142" t="str">
            <v>ALPHAIND IN</v>
          </cell>
          <cell r="G4142" t="str">
            <v>INE0NZF01019</v>
          </cell>
          <cell r="H4142">
            <v>132.66338400000001</v>
          </cell>
          <cell r="I4142" t="str">
            <v>Small Cap</v>
          </cell>
          <cell r="J4142">
            <v>0</v>
          </cell>
        </row>
        <row r="4143">
          <cell r="A4143" t="str">
            <v>INE0BWS23018</v>
          </cell>
          <cell r="B4143">
            <v>262</v>
          </cell>
          <cell r="C4143">
            <v>299683</v>
          </cell>
          <cell r="D4143" t="str">
            <v>Altius Telecom Infrastructure Trust</v>
          </cell>
          <cell r="E4143" t="str">
            <v>Finance</v>
          </cell>
          <cell r="F4143" t="str">
            <v>DATAINFR IN</v>
          </cell>
          <cell r="G4143" t="str">
            <v>INE0BWS23018</v>
          </cell>
          <cell r="H4143">
            <v>0</v>
          </cell>
          <cell r="I4143" t="str">
            <v>Small Cap</v>
          </cell>
          <cell r="J4143">
            <v>0</v>
          </cell>
        </row>
        <row r="4144">
          <cell r="A4144" t="str">
            <v>INE841D20013</v>
          </cell>
          <cell r="B4144">
            <v>265</v>
          </cell>
          <cell r="C4144">
            <v>309576</v>
          </cell>
          <cell r="D4144" t="str">
            <v>Amal Ltd. - (Rights Entitlements (REs))</v>
          </cell>
          <cell r="E4144" t="str">
            <v>Others</v>
          </cell>
          <cell r="G4144" t="str">
            <v>INE841D20013</v>
          </cell>
          <cell r="H4144">
            <v>0</v>
          </cell>
          <cell r="I4144" t="str">
            <v>Small Cap</v>
          </cell>
          <cell r="J4144">
            <v>0</v>
          </cell>
        </row>
        <row r="4145">
          <cell r="A4145" t="str">
            <v>INE0G1V01016</v>
          </cell>
          <cell r="B4145">
            <v>267</v>
          </cell>
          <cell r="C4145">
            <v>307353</v>
          </cell>
          <cell r="D4145" t="str">
            <v>Amanaya Ventures Ltd.</v>
          </cell>
          <cell r="E4145" t="str">
            <v>Trading</v>
          </cell>
          <cell r="F4145" t="str">
            <v>AMANAYA IN</v>
          </cell>
          <cell r="G4145" t="str">
            <v>INE0G1V01016</v>
          </cell>
          <cell r="H4145">
            <v>0</v>
          </cell>
          <cell r="I4145" t="str">
            <v>Small Cap</v>
          </cell>
          <cell r="J4145">
            <v>0</v>
          </cell>
        </row>
        <row r="4146">
          <cell r="A4146" t="str">
            <v>INE342U01016</v>
          </cell>
          <cell r="B4146">
            <v>274</v>
          </cell>
          <cell r="C4146">
            <v>294759</v>
          </cell>
          <cell r="D4146" t="str">
            <v>Ambassador Intra Holdings Ltd.</v>
          </cell>
          <cell r="E4146" t="str">
            <v>Trading</v>
          </cell>
          <cell r="F4146" t="str">
            <v>AIHL IN</v>
          </cell>
          <cell r="G4146" t="str">
            <v>INE342U01016</v>
          </cell>
          <cell r="H4146">
            <v>0</v>
          </cell>
          <cell r="I4146" t="str">
            <v>Small Cap</v>
          </cell>
          <cell r="J4146">
            <v>0</v>
          </cell>
        </row>
        <row r="4147">
          <cell r="A4147" t="str">
            <v>INE777E01017</v>
          </cell>
          <cell r="B4147">
            <v>276</v>
          </cell>
          <cell r="C4147">
            <v>250008</v>
          </cell>
          <cell r="D4147" t="str">
            <v>Amber Fabrics Ltd.</v>
          </cell>
          <cell r="E4147" t="str">
            <v>IT</v>
          </cell>
          <cell r="F4147" t="str">
            <v>BTIL IN</v>
          </cell>
          <cell r="G4147" t="str">
            <v>INE777E01017</v>
          </cell>
          <cell r="H4147">
            <v>0</v>
          </cell>
          <cell r="I4147" t="str">
            <v>Small Cap</v>
          </cell>
          <cell r="J4147">
            <v>0</v>
          </cell>
        </row>
        <row r="4148">
          <cell r="A4148" t="str">
            <v>INE563S01011</v>
          </cell>
          <cell r="B4148">
            <v>279</v>
          </cell>
          <cell r="C4148">
            <v>276806</v>
          </cell>
          <cell r="D4148" t="str">
            <v>Ambition Mica Ltd.</v>
          </cell>
          <cell r="E4148" t="str">
            <v>Construction Materials</v>
          </cell>
          <cell r="F4148" t="str">
            <v>AMBM IN</v>
          </cell>
          <cell r="G4148" t="str">
            <v>INE563S01011</v>
          </cell>
          <cell r="H4148">
            <v>0</v>
          </cell>
          <cell r="I4148" t="str">
            <v>Small Cap</v>
          </cell>
          <cell r="J4148">
            <v>0</v>
          </cell>
        </row>
        <row r="4149">
          <cell r="A4149" t="str">
            <v>INE218P01018</v>
          </cell>
          <cell r="B4149">
            <v>295</v>
          </cell>
          <cell r="C4149">
            <v>229933</v>
          </cell>
          <cell r="D4149" t="str">
            <v>Amrapali Capital &amp; Finance Services Ltd.</v>
          </cell>
          <cell r="E4149" t="str">
            <v>Finance</v>
          </cell>
          <cell r="F4149" t="str">
            <v>ACFS IN</v>
          </cell>
          <cell r="G4149" t="str">
            <v>INE218P01018</v>
          </cell>
          <cell r="H4149">
            <v>0</v>
          </cell>
          <cell r="I4149" t="str">
            <v>Small Cap</v>
          </cell>
          <cell r="J4149">
            <v>0</v>
          </cell>
        </row>
        <row r="4150">
          <cell r="A4150" t="str">
            <v>INE990S01016</v>
          </cell>
          <cell r="B4150">
            <v>296</v>
          </cell>
          <cell r="C4150">
            <v>277195</v>
          </cell>
          <cell r="D4150" t="str">
            <v>Amrapali Fincap Ltd.</v>
          </cell>
          <cell r="E4150" t="str">
            <v>Finance</v>
          </cell>
          <cell r="F4150" t="str">
            <v>AMRF IN</v>
          </cell>
          <cell r="G4150" t="str">
            <v>INE990S01016</v>
          </cell>
          <cell r="H4150">
            <v>0</v>
          </cell>
          <cell r="I4150" t="str">
            <v>Small Cap</v>
          </cell>
          <cell r="J4150">
            <v>0</v>
          </cell>
        </row>
        <row r="4151">
          <cell r="A4151" t="str">
            <v>INE345U01019</v>
          </cell>
          <cell r="B4151">
            <v>300</v>
          </cell>
          <cell r="C4151">
            <v>282927</v>
          </cell>
          <cell r="D4151" t="str">
            <v>AMS Polymers Ltd.</v>
          </cell>
          <cell r="E4151" t="str">
            <v>Trading</v>
          </cell>
          <cell r="F4151" t="str">
            <v>AMS IN</v>
          </cell>
          <cell r="G4151" t="str">
            <v>INE345U01019</v>
          </cell>
          <cell r="H4151">
            <v>0</v>
          </cell>
          <cell r="I4151" t="str">
            <v>Small Cap</v>
          </cell>
          <cell r="J4151">
            <v>0</v>
          </cell>
        </row>
        <row r="4152">
          <cell r="A4152" t="str">
            <v>INE134R01013</v>
          </cell>
          <cell r="B4152">
            <v>302</v>
          </cell>
          <cell r="C4152">
            <v>101630</v>
          </cell>
          <cell r="D4152" t="str">
            <v>Anand Projects Ltd.</v>
          </cell>
          <cell r="E4152" t="str">
            <v>Infrastructure</v>
          </cell>
          <cell r="F4152" t="str">
            <v>ANE IN</v>
          </cell>
          <cell r="G4152" t="str">
            <v>INE134R01013</v>
          </cell>
          <cell r="H4152">
            <v>0</v>
          </cell>
          <cell r="I4152" t="str">
            <v>Small Cap</v>
          </cell>
          <cell r="J4152">
            <v>0</v>
          </cell>
        </row>
        <row r="4153">
          <cell r="A4153" t="str">
            <v>INE434A01013</v>
          </cell>
          <cell r="B4153">
            <v>306</v>
          </cell>
          <cell r="C4153">
            <v>132418</v>
          </cell>
          <cell r="D4153" t="str">
            <v>Andhra Bank - (Amalgamated)</v>
          </cell>
          <cell r="E4153" t="str">
            <v>Bank</v>
          </cell>
          <cell r="F4153" t="str">
            <v>ANDB IN</v>
          </cell>
          <cell r="G4153" t="str">
            <v>INE434A01013</v>
          </cell>
          <cell r="H4153">
            <v>0</v>
          </cell>
          <cell r="I4153" t="str">
            <v>Small Cap</v>
          </cell>
          <cell r="J4153">
            <v>0</v>
          </cell>
        </row>
        <row r="4154">
          <cell r="A4154" t="str">
            <v>INE628Y01010</v>
          </cell>
          <cell r="B4154">
            <v>310</v>
          </cell>
          <cell r="C4154">
            <v>109367</v>
          </cell>
          <cell r="D4154" t="str">
            <v>Andhra Pradesh Tanneries Ltd.</v>
          </cell>
          <cell r="E4154" t="str">
            <v>FMCG</v>
          </cell>
          <cell r="F4154" t="str">
            <v>APT IN</v>
          </cell>
          <cell r="G4154" t="str">
            <v>INE628Y01010</v>
          </cell>
          <cell r="H4154">
            <v>0</v>
          </cell>
          <cell r="I4154" t="str">
            <v>Small Cap</v>
          </cell>
          <cell r="J4154">
            <v>0</v>
          </cell>
        </row>
        <row r="4155">
          <cell r="A4155" t="str">
            <v>INE720D01019</v>
          </cell>
          <cell r="B4155">
            <v>312</v>
          </cell>
          <cell r="C4155">
            <v>131252</v>
          </cell>
          <cell r="D4155" t="str">
            <v>Aneri Fincap Ltd.</v>
          </cell>
          <cell r="E4155" t="str">
            <v>Finance</v>
          </cell>
          <cell r="F4155" t="str">
            <v>FRI IN</v>
          </cell>
          <cell r="G4155" t="str">
            <v>INE720D01019</v>
          </cell>
          <cell r="H4155">
            <v>0</v>
          </cell>
          <cell r="I4155" t="str">
            <v>Small Cap</v>
          </cell>
          <cell r="J4155">
            <v>0</v>
          </cell>
        </row>
        <row r="4156">
          <cell r="A4156" t="str">
            <v>INE339Z01011</v>
          </cell>
          <cell r="B4156">
            <v>314</v>
          </cell>
          <cell r="C4156">
            <v>288218</v>
          </cell>
          <cell r="D4156" t="str">
            <v>Angel Fibers Ltd.</v>
          </cell>
          <cell r="E4156" t="str">
            <v>Textile</v>
          </cell>
          <cell r="F4156" t="str">
            <v>ANGEL IN</v>
          </cell>
          <cell r="G4156" t="str">
            <v>INE339Z01011</v>
          </cell>
          <cell r="H4156">
            <v>0</v>
          </cell>
          <cell r="I4156" t="str">
            <v>Small Cap</v>
          </cell>
          <cell r="J4156">
            <v>0</v>
          </cell>
        </row>
        <row r="4157">
          <cell r="A4157" t="str">
            <v>INE071F01012</v>
          </cell>
          <cell r="B4157">
            <v>320</v>
          </cell>
          <cell r="C4157">
            <v>118091</v>
          </cell>
          <cell r="D4157" t="str">
            <v>Anjani Portland Cement Ltd.</v>
          </cell>
          <cell r="E4157" t="str">
            <v>Construction Materials</v>
          </cell>
          <cell r="F4157" t="str">
            <v>SHZC IN</v>
          </cell>
          <cell r="G4157" t="str">
            <v>INE071F01012</v>
          </cell>
          <cell r="H4157">
            <v>407.13422903999998</v>
          </cell>
          <cell r="I4157" t="str">
            <v>Small Cap</v>
          </cell>
          <cell r="J4157">
            <v>138.43</v>
          </cell>
        </row>
        <row r="4158">
          <cell r="A4158" t="str">
            <v>INE071F20012</v>
          </cell>
          <cell r="B4158">
            <v>321</v>
          </cell>
          <cell r="C4158">
            <v>308752</v>
          </cell>
          <cell r="D4158" t="str">
            <v>Anjani Portland Cement Ltd. - (Rights Entitlements (REs))</v>
          </cell>
          <cell r="E4158" t="str">
            <v>Others</v>
          </cell>
          <cell r="G4158" t="str">
            <v>INE071F20012</v>
          </cell>
          <cell r="H4158">
            <v>0</v>
          </cell>
          <cell r="I4158" t="str">
            <v>Small Cap</v>
          </cell>
          <cell r="J4158">
            <v>0</v>
          </cell>
        </row>
        <row r="4159">
          <cell r="A4159" t="str">
            <v>INE234J01018</v>
          </cell>
          <cell r="B4159">
            <v>328</v>
          </cell>
          <cell r="C4159">
            <v>131406</v>
          </cell>
          <cell r="D4159" t="str">
            <v>ANS Industries Ltd.</v>
          </cell>
          <cell r="E4159" t="str">
            <v>FMCG</v>
          </cell>
          <cell r="F4159" t="str">
            <v>ANSAI IN</v>
          </cell>
          <cell r="G4159" t="str">
            <v>INE234J01018</v>
          </cell>
          <cell r="H4159">
            <v>0</v>
          </cell>
          <cell r="I4159" t="str">
            <v>Small Cap</v>
          </cell>
          <cell r="J4159">
            <v>0</v>
          </cell>
        </row>
        <row r="4160">
          <cell r="A4160" t="str">
            <v>INE414B01021</v>
          </cell>
          <cell r="B4160">
            <v>332</v>
          </cell>
          <cell r="C4160">
            <v>126715</v>
          </cell>
          <cell r="D4160" t="str">
            <v>Antarctica Ltd.</v>
          </cell>
          <cell r="E4160" t="str">
            <v>Media &amp; Entertainment</v>
          </cell>
          <cell r="F4160" t="str">
            <v>ATRG IN</v>
          </cell>
          <cell r="G4160" t="str">
            <v>INE414B01021</v>
          </cell>
          <cell r="H4160">
            <v>0</v>
          </cell>
          <cell r="I4160" t="str">
            <v>Small Cap</v>
          </cell>
          <cell r="J4160">
            <v>1.07</v>
          </cell>
        </row>
        <row r="4161">
          <cell r="A4161" t="str">
            <v>INE825M01017</v>
          </cell>
          <cell r="B4161">
            <v>333</v>
          </cell>
          <cell r="C4161">
            <v>101270</v>
          </cell>
          <cell r="D4161" t="str">
            <v>Antariksh Industries Ltd.</v>
          </cell>
          <cell r="E4161" t="str">
            <v>Realty</v>
          </cell>
          <cell r="F4161" t="str">
            <v>ANTARIKS IN</v>
          </cell>
          <cell r="G4161" t="str">
            <v>INE825M01017</v>
          </cell>
          <cell r="H4161">
            <v>0</v>
          </cell>
          <cell r="I4161" t="str">
            <v>Small Cap</v>
          </cell>
          <cell r="J4161">
            <v>0</v>
          </cell>
        </row>
        <row r="4162">
          <cell r="A4162" t="str">
            <v>INE331F01010</v>
          </cell>
          <cell r="B4162">
            <v>335</v>
          </cell>
          <cell r="C4162">
            <v>131794</v>
          </cell>
          <cell r="D4162" t="str">
            <v>Antriksh Service Technologies Ltd.</v>
          </cell>
          <cell r="E4162" t="str">
            <v>IT</v>
          </cell>
          <cell r="F4162" t="str">
            <v>JVT IN</v>
          </cell>
          <cell r="G4162" t="str">
            <v>INE331F01010</v>
          </cell>
          <cell r="H4162">
            <v>0</v>
          </cell>
          <cell r="I4162" t="str">
            <v>Small Cap</v>
          </cell>
          <cell r="J4162">
            <v>0</v>
          </cell>
        </row>
        <row r="4163">
          <cell r="A4163" t="str">
            <v>INE090G01028</v>
          </cell>
          <cell r="B4163">
            <v>337</v>
          </cell>
          <cell r="C4163">
            <v>112355</v>
          </cell>
          <cell r="D4163" t="str">
            <v>Anukaran Commercial Enterprises Ltd.</v>
          </cell>
          <cell r="E4163" t="str">
            <v>Trading</v>
          </cell>
          <cell r="F4163" t="str">
            <v>ANCE IN</v>
          </cell>
          <cell r="G4163" t="str">
            <v>INE090G01028</v>
          </cell>
          <cell r="H4163">
            <v>0</v>
          </cell>
          <cell r="I4163" t="str">
            <v>Small Cap</v>
          </cell>
          <cell r="J4163">
            <v>0</v>
          </cell>
        </row>
        <row r="4164">
          <cell r="A4164" t="str">
            <v>INE069B20015</v>
          </cell>
          <cell r="B4164">
            <v>339</v>
          </cell>
          <cell r="C4164">
            <v>318775</v>
          </cell>
          <cell r="D4164" t="str">
            <v>Anupam Finserv Ltd. - (Rights Entitlements (REs))</v>
          </cell>
          <cell r="E4164" t="str">
            <v>Finance</v>
          </cell>
          <cell r="G4164" t="str">
            <v>INE069B20015</v>
          </cell>
          <cell r="H4164">
            <v>0</v>
          </cell>
          <cell r="I4164" t="str">
            <v>Small Cap</v>
          </cell>
          <cell r="J4164">
            <v>0</v>
          </cell>
        </row>
        <row r="4165">
          <cell r="A4165" t="str">
            <v>INE490Z20012</v>
          </cell>
          <cell r="B4165">
            <v>342</v>
          </cell>
          <cell r="C4165">
            <v>304182</v>
          </cell>
          <cell r="D4165" t="str">
            <v>Anuroop Packaging Ltd. - (Rights Entitlements (REs))</v>
          </cell>
          <cell r="E4165" t="str">
            <v>Others</v>
          </cell>
          <cell r="G4165" t="str">
            <v>INE490Z20012</v>
          </cell>
          <cell r="H4165">
            <v>0</v>
          </cell>
          <cell r="I4165" t="str">
            <v>Small Cap</v>
          </cell>
          <cell r="J4165">
            <v>0</v>
          </cell>
        </row>
        <row r="4166">
          <cell r="A4166" t="str">
            <v>INE0MIZ23019</v>
          </cell>
          <cell r="B4166">
            <v>343</v>
          </cell>
          <cell r="C4166">
            <v>308142</v>
          </cell>
          <cell r="D4166" t="str">
            <v>Anzen India Energy Yield Plus Trust.</v>
          </cell>
          <cell r="E4166" t="str">
            <v>Finance</v>
          </cell>
          <cell r="F4166" t="str">
            <v>ANZEN IN</v>
          </cell>
          <cell r="G4166" t="str">
            <v>INE0MIZ23019</v>
          </cell>
          <cell r="H4166">
            <v>0</v>
          </cell>
          <cell r="I4166" t="str">
            <v>Small Cap</v>
          </cell>
          <cell r="J4166">
            <v>118</v>
          </cell>
        </row>
        <row r="4167">
          <cell r="A4167" t="str">
            <v>INE417A01018</v>
          </cell>
          <cell r="B4167">
            <v>347</v>
          </cell>
          <cell r="C4167">
            <v>108134</v>
          </cell>
          <cell r="D4167" t="str">
            <v>Apeejay Tea Ltd. (Amalgamated)</v>
          </cell>
          <cell r="E4167" t="str">
            <v>Agri</v>
          </cell>
          <cell r="F4167" t="str">
            <v>APJT IN</v>
          </cell>
          <cell r="G4167" t="str">
            <v>INE417A01018</v>
          </cell>
          <cell r="H4167">
            <v>0</v>
          </cell>
          <cell r="I4167" t="str">
            <v>Small Cap</v>
          </cell>
          <cell r="J4167">
            <v>0</v>
          </cell>
        </row>
        <row r="4168">
          <cell r="A4168" t="str">
            <v>INE040E01028</v>
          </cell>
          <cell r="B4168">
            <v>348</v>
          </cell>
          <cell r="C4168">
            <v>131615</v>
          </cell>
          <cell r="D4168" t="str">
            <v>Apex Buildsys Ltd.</v>
          </cell>
          <cell r="E4168" t="str">
            <v>Hospitality</v>
          </cell>
          <cell r="F4168" t="str">
            <v>ERAB IN</v>
          </cell>
          <cell r="G4168" t="str">
            <v>INE040E01028</v>
          </cell>
          <cell r="H4168">
            <v>0</v>
          </cell>
          <cell r="I4168" t="str">
            <v>Small Cap</v>
          </cell>
          <cell r="J4168">
            <v>0</v>
          </cell>
        </row>
        <row r="4169">
          <cell r="A4169" t="str">
            <v>INE758W01019</v>
          </cell>
          <cell r="B4169">
            <v>349</v>
          </cell>
          <cell r="C4169">
            <v>288940</v>
          </cell>
          <cell r="D4169" t="str">
            <v>Apex Capital and Finance Ltd.</v>
          </cell>
          <cell r="E4169" t="str">
            <v>Finance</v>
          </cell>
          <cell r="F4169" t="str">
            <v>ACFLTD IN</v>
          </cell>
          <cell r="G4169" t="str">
            <v>INE758W01019</v>
          </cell>
          <cell r="H4169">
            <v>0</v>
          </cell>
          <cell r="I4169" t="str">
            <v>Small Cap</v>
          </cell>
          <cell r="J4169">
            <v>0</v>
          </cell>
        </row>
        <row r="4170">
          <cell r="A4170" t="str">
            <v>INE070K01014</v>
          </cell>
          <cell r="B4170">
            <v>351</v>
          </cell>
          <cell r="C4170">
            <v>106166</v>
          </cell>
          <cell r="D4170" t="str">
            <v>Apis India Ltd.</v>
          </cell>
          <cell r="E4170" t="str">
            <v>Agri</v>
          </cell>
          <cell r="F4170" t="str">
            <v>SMT IN</v>
          </cell>
          <cell r="G4170" t="str">
            <v>INE070K01014</v>
          </cell>
          <cell r="H4170">
            <v>0</v>
          </cell>
          <cell r="I4170" t="str">
            <v>Small Cap</v>
          </cell>
          <cell r="J4170">
            <v>0</v>
          </cell>
        </row>
        <row r="4171">
          <cell r="A4171" t="str">
            <v>INE273A20015</v>
          </cell>
          <cell r="B4171">
            <v>354</v>
          </cell>
          <cell r="C4171">
            <v>302466</v>
          </cell>
          <cell r="D4171" t="str">
            <v>APLAB Ltd. - (Rights Entitlements (REs))</v>
          </cell>
          <cell r="E4171" t="str">
            <v>Others</v>
          </cell>
          <cell r="G4171" t="str">
            <v>INE273A20015</v>
          </cell>
          <cell r="H4171">
            <v>0</v>
          </cell>
          <cell r="I4171" t="str">
            <v>Small Cap</v>
          </cell>
          <cell r="J4171">
            <v>0</v>
          </cell>
        </row>
        <row r="4172">
          <cell r="A4172" t="str">
            <v>INE273A20023</v>
          </cell>
          <cell r="B4172">
            <v>355</v>
          </cell>
          <cell r="C4172">
            <v>320874</v>
          </cell>
          <cell r="D4172" t="str">
            <v>Aplab Ltd. - (Rights Entitlements (REs))</v>
          </cell>
          <cell r="E4172" t="str">
            <v>Capital Goods</v>
          </cell>
          <cell r="G4172" t="str">
            <v>INE273A20023</v>
          </cell>
          <cell r="H4172">
            <v>0</v>
          </cell>
          <cell r="I4172" t="str">
            <v>Small Cap</v>
          </cell>
          <cell r="J4172">
            <v>0</v>
          </cell>
        </row>
        <row r="4173">
          <cell r="A4173" t="str">
            <v>INE314N01028</v>
          </cell>
          <cell r="B4173">
            <v>359</v>
          </cell>
          <cell r="C4173">
            <v>103639</v>
          </cell>
          <cell r="D4173" t="str">
            <v>Apollo Ingredients Ltd.</v>
          </cell>
          <cell r="E4173" t="str">
            <v>Trading</v>
          </cell>
          <cell r="F4173" t="str">
            <v>INDL IN</v>
          </cell>
          <cell r="G4173" t="str">
            <v>INE314N01028</v>
          </cell>
          <cell r="H4173">
            <v>0</v>
          </cell>
          <cell r="I4173" t="str">
            <v>Small Cap</v>
          </cell>
          <cell r="J4173">
            <v>0</v>
          </cell>
        </row>
        <row r="4174">
          <cell r="A4174" t="str">
            <v>INE919P01029</v>
          </cell>
          <cell r="B4174">
            <v>362</v>
          </cell>
          <cell r="C4174">
            <v>267529</v>
          </cell>
          <cell r="D4174" t="str">
            <v>Apollo Tricoat Tubes Ltd. - (Amalgamted)</v>
          </cell>
          <cell r="E4174" t="str">
            <v>Iron &amp; Steel</v>
          </cell>
          <cell r="F4174" t="str">
            <v>APOLTRI IN</v>
          </cell>
          <cell r="G4174" t="str">
            <v>INE919P01029</v>
          </cell>
          <cell r="H4174">
            <v>0</v>
          </cell>
          <cell r="I4174" t="str">
            <v>Small Cap</v>
          </cell>
          <cell r="J4174">
            <v>0</v>
          </cell>
        </row>
        <row r="4175">
          <cell r="A4175" t="str">
            <v>INE202R20018</v>
          </cell>
          <cell r="B4175">
            <v>370</v>
          </cell>
          <cell r="C4175">
            <v>317666</v>
          </cell>
          <cell r="D4175" t="str">
            <v>ARC Finance Ltd. - (Rights Entitlements (REs))</v>
          </cell>
          <cell r="E4175" t="str">
            <v>Finance</v>
          </cell>
          <cell r="G4175" t="str">
            <v>INE202R20018</v>
          </cell>
          <cell r="H4175">
            <v>0</v>
          </cell>
          <cell r="I4175" t="str">
            <v>Small Cap</v>
          </cell>
          <cell r="J4175">
            <v>0</v>
          </cell>
        </row>
        <row r="4176">
          <cell r="A4176" t="str">
            <v>INE574I01035</v>
          </cell>
          <cell r="B4176">
            <v>378</v>
          </cell>
          <cell r="C4176">
            <v>200143</v>
          </cell>
          <cell r="D4176" t="str">
            <v>Arcotech Ltd.</v>
          </cell>
          <cell r="E4176" t="str">
            <v>Non - Ferrous Metals</v>
          </cell>
          <cell r="F4176" t="str">
            <v>ATECH IN</v>
          </cell>
          <cell r="G4176" t="str">
            <v>INE574I01035</v>
          </cell>
          <cell r="H4176">
            <v>0</v>
          </cell>
          <cell r="I4176" t="str">
            <v>Small Cap</v>
          </cell>
          <cell r="J4176">
            <v>0</v>
          </cell>
        </row>
        <row r="4177">
          <cell r="A4177" t="str">
            <v>INEOLKPO1014</v>
          </cell>
          <cell r="B4177">
            <v>379</v>
          </cell>
          <cell r="C4177">
            <v>104370</v>
          </cell>
          <cell r="D4177" t="str">
            <v>Ardi Investments &amp; Trading Company Ltd.</v>
          </cell>
          <cell r="E4177" t="str">
            <v>Finance</v>
          </cell>
          <cell r="F4177" t="str">
            <v>AIT IN</v>
          </cell>
          <cell r="G4177" t="str">
            <v>INEOLKPO1014</v>
          </cell>
          <cell r="H4177">
            <v>0</v>
          </cell>
          <cell r="I4177" t="str">
            <v>Small Cap</v>
          </cell>
          <cell r="J4177">
            <v>0</v>
          </cell>
        </row>
        <row r="4178">
          <cell r="A4178" t="str">
            <v>INE480H01011</v>
          </cell>
          <cell r="B4178">
            <v>380</v>
          </cell>
          <cell r="C4178">
            <v>126851</v>
          </cell>
          <cell r="D4178" t="str">
            <v>Arex Industries Ltd.</v>
          </cell>
          <cell r="E4178" t="str">
            <v>Textile</v>
          </cell>
          <cell r="F4178" t="str">
            <v>ARIND IN</v>
          </cell>
          <cell r="G4178" t="str">
            <v>INE480H01011</v>
          </cell>
          <cell r="H4178">
            <v>55.635902000000002</v>
          </cell>
          <cell r="I4178" t="str">
            <v>Small Cap</v>
          </cell>
          <cell r="J4178">
            <v>0</v>
          </cell>
        </row>
        <row r="4179">
          <cell r="A4179" t="str">
            <v>INE997Z01016</v>
          </cell>
          <cell r="B4179">
            <v>386</v>
          </cell>
          <cell r="C4179">
            <v>288557</v>
          </cell>
          <cell r="D4179" t="str">
            <v>Arihant Institute Ltd.</v>
          </cell>
          <cell r="E4179" t="str">
            <v>Education &amp; Training</v>
          </cell>
          <cell r="F4179" t="str">
            <v>ARIHANTI IN</v>
          </cell>
          <cell r="G4179" t="str">
            <v>INE997Z01016</v>
          </cell>
          <cell r="H4179">
            <v>0</v>
          </cell>
          <cell r="I4179" t="str">
            <v>Small Cap</v>
          </cell>
          <cell r="J4179">
            <v>0</v>
          </cell>
        </row>
        <row r="4180">
          <cell r="A4180" t="str">
            <v>INE776N01028</v>
          </cell>
          <cell r="B4180">
            <v>387</v>
          </cell>
          <cell r="C4180">
            <v>106113</v>
          </cell>
          <cell r="D4180" t="str">
            <v>Arihant Multi Commercial Ltd.</v>
          </cell>
          <cell r="E4180" t="str">
            <v>Finance</v>
          </cell>
          <cell r="F4180" t="str">
            <v>LDPL IN</v>
          </cell>
          <cell r="G4180" t="str">
            <v>INE776N01028</v>
          </cell>
          <cell r="H4180">
            <v>0</v>
          </cell>
          <cell r="I4180" t="str">
            <v>Small Cap</v>
          </cell>
          <cell r="J4180">
            <v>0</v>
          </cell>
        </row>
        <row r="4181">
          <cell r="A4181" t="str">
            <v>INE371M01012</v>
          </cell>
          <cell r="B4181">
            <v>396</v>
          </cell>
          <cell r="C4181">
            <v>131560</v>
          </cell>
          <cell r="D4181" t="str">
            <v>Aroma Enterprises (India) Ltd.</v>
          </cell>
          <cell r="E4181" t="str">
            <v>Finance</v>
          </cell>
          <cell r="F4181" t="str">
            <v>AEIL IN</v>
          </cell>
          <cell r="G4181" t="str">
            <v>INE371M01012</v>
          </cell>
          <cell r="H4181">
            <v>0</v>
          </cell>
          <cell r="I4181" t="str">
            <v>Small Cap</v>
          </cell>
          <cell r="J4181">
            <v>0</v>
          </cell>
        </row>
        <row r="4182">
          <cell r="A4182" t="str">
            <v>INE484B01016</v>
          </cell>
          <cell r="B4182">
            <v>397</v>
          </cell>
          <cell r="C4182">
            <v>112273</v>
          </cell>
          <cell r="D4182" t="str">
            <v>Aroni Commercials Ltd. - (Amalgamated)</v>
          </cell>
          <cell r="E4182" t="str">
            <v>Finance</v>
          </cell>
          <cell r="F4182" t="str">
            <v>ARC IN</v>
          </cell>
          <cell r="G4182" t="str">
            <v>INE484B01016</v>
          </cell>
          <cell r="H4182">
            <v>0</v>
          </cell>
          <cell r="I4182" t="str">
            <v>Small Cap</v>
          </cell>
          <cell r="J4182">
            <v>0</v>
          </cell>
        </row>
        <row r="4183">
          <cell r="A4183" t="str">
            <v>INE933J01015</v>
          </cell>
          <cell r="B4183">
            <v>399</v>
          </cell>
          <cell r="C4183">
            <v>218473</v>
          </cell>
          <cell r="D4183" t="str">
            <v>Arrow Textiles Ltd. - (Amalgamated)</v>
          </cell>
          <cell r="E4183" t="str">
            <v>Textile</v>
          </cell>
          <cell r="F4183" t="str">
            <v>ATEX IN</v>
          </cell>
          <cell r="G4183" t="str">
            <v>INE933J01015</v>
          </cell>
          <cell r="H4183">
            <v>0</v>
          </cell>
          <cell r="I4183" t="str">
            <v>Small Cap</v>
          </cell>
          <cell r="J4183">
            <v>0</v>
          </cell>
        </row>
        <row r="4184">
          <cell r="B4184">
            <v>400</v>
          </cell>
          <cell r="C4184">
            <v>205542</v>
          </cell>
          <cell r="D4184" t="str">
            <v>Arrow Webtex Ltd.</v>
          </cell>
          <cell r="E4184" t="str">
            <v>Plastic Products</v>
          </cell>
          <cell r="H4184">
            <v>0</v>
          </cell>
          <cell r="I4184" t="str">
            <v>Small Cap</v>
          </cell>
          <cell r="J4184">
            <v>0</v>
          </cell>
        </row>
        <row r="4185">
          <cell r="A4185" t="str">
            <v>INE0PP401015</v>
          </cell>
          <cell r="B4185">
            <v>401</v>
          </cell>
          <cell r="C4185">
            <v>311109</v>
          </cell>
          <cell r="D4185" t="str">
            <v>Arrowhead Seperation Engineering Ltd.</v>
          </cell>
          <cell r="E4185" t="str">
            <v>Capital Goods</v>
          </cell>
          <cell r="F4185" t="str">
            <v>ARROWHEA IN</v>
          </cell>
          <cell r="G4185" t="str">
            <v>INE0PP401015</v>
          </cell>
          <cell r="H4185">
            <v>0</v>
          </cell>
          <cell r="I4185" t="str">
            <v>Small Cap</v>
          </cell>
          <cell r="J4185">
            <v>0</v>
          </cell>
        </row>
        <row r="4186">
          <cell r="A4186" t="str">
            <v>INE267I01010</v>
          </cell>
          <cell r="B4186">
            <v>403</v>
          </cell>
          <cell r="C4186">
            <v>209930</v>
          </cell>
          <cell r="D4186" t="str">
            <v>ARSS Infrastructure Projects Ltd.</v>
          </cell>
          <cell r="E4186" t="str">
            <v>Infrastructure</v>
          </cell>
          <cell r="F4186" t="str">
            <v>ARSS IN</v>
          </cell>
          <cell r="G4186" t="str">
            <v>INE267I01010</v>
          </cell>
          <cell r="H4186">
            <v>0</v>
          </cell>
          <cell r="I4186" t="str">
            <v>Small Cap</v>
          </cell>
          <cell r="J4186">
            <v>0</v>
          </cell>
        </row>
        <row r="4187">
          <cell r="A4187" t="str">
            <v>INE517U01013</v>
          </cell>
          <cell r="B4187">
            <v>406</v>
          </cell>
          <cell r="C4187">
            <v>242394</v>
          </cell>
          <cell r="D4187" t="str">
            <v>Artemis Global Life Sciences Ltd. - (Amalgamated)</v>
          </cell>
          <cell r="E4187" t="str">
            <v>Iron &amp; Steel</v>
          </cell>
          <cell r="F4187" t="str">
            <v>AGLSL IN</v>
          </cell>
          <cell r="G4187" t="str">
            <v>INE517U01013</v>
          </cell>
          <cell r="H4187">
            <v>0</v>
          </cell>
          <cell r="I4187" t="str">
            <v>Small Cap</v>
          </cell>
          <cell r="J4187">
            <v>0</v>
          </cell>
        </row>
        <row r="4188">
          <cell r="A4188" t="str">
            <v>INE957C20019</v>
          </cell>
          <cell r="B4188">
            <v>411</v>
          </cell>
          <cell r="C4188">
            <v>303641</v>
          </cell>
          <cell r="D4188" t="str">
            <v>Aruna Hotels Ltd. - (Rights Entitlements (REs))</v>
          </cell>
          <cell r="E4188" t="str">
            <v>Hospitality</v>
          </cell>
          <cell r="G4188" t="str">
            <v>INE957C20019</v>
          </cell>
          <cell r="H4188">
            <v>0</v>
          </cell>
          <cell r="I4188" t="str">
            <v>Small Cap</v>
          </cell>
          <cell r="J4188">
            <v>0</v>
          </cell>
        </row>
        <row r="4189">
          <cell r="A4189" t="str">
            <v>INE485K20014</v>
          </cell>
          <cell r="B4189">
            <v>413</v>
          </cell>
          <cell r="C4189">
            <v>314562</v>
          </cell>
          <cell r="D4189" t="str">
            <v>Arunjyoti Bio Ventures Ltd. - (Rights Entitlements (REs))</v>
          </cell>
          <cell r="E4189" t="str">
            <v>Others</v>
          </cell>
          <cell r="G4189" t="str">
            <v>INE485K20014</v>
          </cell>
          <cell r="H4189">
            <v>0</v>
          </cell>
          <cell r="I4189" t="str">
            <v>Small Cap</v>
          </cell>
          <cell r="J4189">
            <v>0</v>
          </cell>
        </row>
        <row r="4190">
          <cell r="A4190" t="str">
            <v>IN9955V01011</v>
          </cell>
          <cell r="B4190">
            <v>415</v>
          </cell>
          <cell r="C4190">
            <v>301855</v>
          </cell>
          <cell r="D4190" t="str">
            <v>Arvind Fashions Ltd- Partly Paid up Equity Shares (Rights Issue)</v>
          </cell>
          <cell r="E4190" t="str">
            <v>Retailing</v>
          </cell>
          <cell r="F4190" t="str">
            <v>ARVINDPP IN</v>
          </cell>
          <cell r="G4190" t="str">
            <v>IN9955V01011</v>
          </cell>
          <cell r="H4190">
            <v>0</v>
          </cell>
          <cell r="I4190" t="str">
            <v>Small Cap</v>
          </cell>
          <cell r="J4190">
            <v>0</v>
          </cell>
        </row>
        <row r="4191">
          <cell r="A4191" t="str">
            <v>INE955V20013</v>
          </cell>
          <cell r="B4191">
            <v>417</v>
          </cell>
          <cell r="C4191">
            <v>298942</v>
          </cell>
          <cell r="D4191" t="str">
            <v>Arvind Fashions Ltd. - (Rights Entitlements (REs)</v>
          </cell>
          <cell r="E4191" t="str">
            <v>Others</v>
          </cell>
          <cell r="G4191" t="str">
            <v>INE955V20013</v>
          </cell>
          <cell r="H4191">
            <v>0</v>
          </cell>
          <cell r="I4191" t="str">
            <v>Small Cap</v>
          </cell>
          <cell r="J4191">
            <v>0</v>
          </cell>
        </row>
        <row r="4192">
          <cell r="A4192" t="str">
            <v>INE955V20021</v>
          </cell>
          <cell r="B4192">
            <v>418</v>
          </cell>
          <cell r="C4192">
            <v>301508</v>
          </cell>
          <cell r="D4192" t="str">
            <v>Arvind Fashions Ltd. - (Rights Entitlements (REs))</v>
          </cell>
          <cell r="E4192" t="str">
            <v>Others</v>
          </cell>
          <cell r="G4192" t="str">
            <v>INE955V20021</v>
          </cell>
          <cell r="H4192">
            <v>0</v>
          </cell>
          <cell r="I4192" t="str">
            <v>Small Cap</v>
          </cell>
          <cell r="J4192">
            <v>0</v>
          </cell>
        </row>
        <row r="4193">
          <cell r="A4193" t="str">
            <v>INE764A01013</v>
          </cell>
          <cell r="B4193">
            <v>420</v>
          </cell>
          <cell r="C4193">
            <v>132489</v>
          </cell>
          <cell r="D4193" t="str">
            <v>Arvind Products Ltd.</v>
          </cell>
          <cell r="E4193" t="str">
            <v>Textile</v>
          </cell>
          <cell r="F4193" t="str">
            <v>APRO IN</v>
          </cell>
          <cell r="G4193" t="str">
            <v>INE764A01013</v>
          </cell>
          <cell r="H4193">
            <v>0</v>
          </cell>
          <cell r="I4193" t="str">
            <v>Small Cap</v>
          </cell>
          <cell r="J4193">
            <v>0</v>
          </cell>
        </row>
        <row r="4194">
          <cell r="A4194" t="str">
            <v>INE745I01015</v>
          </cell>
          <cell r="B4194">
            <v>426</v>
          </cell>
          <cell r="C4194">
            <v>114482</v>
          </cell>
          <cell r="D4194" t="str">
            <v>Asahi Industries Ltd.</v>
          </cell>
          <cell r="E4194" t="str">
            <v>Textile</v>
          </cell>
          <cell r="F4194" t="str">
            <v>ASIN IN</v>
          </cell>
          <cell r="G4194" t="str">
            <v>INE745I01015</v>
          </cell>
          <cell r="H4194">
            <v>0</v>
          </cell>
          <cell r="I4194" t="str">
            <v>Small Cap</v>
          </cell>
          <cell r="J4194">
            <v>0</v>
          </cell>
        </row>
        <row r="4195">
          <cell r="A4195" t="str">
            <v>INE933C01036</v>
          </cell>
          <cell r="B4195">
            <v>427</v>
          </cell>
          <cell r="C4195">
            <v>112535</v>
          </cell>
          <cell r="D4195" t="str">
            <v>Asahi Infrastructure &amp; Projects Ltd.</v>
          </cell>
          <cell r="E4195" t="str">
            <v>Realty</v>
          </cell>
          <cell r="F4195" t="str">
            <v>ACHF IN</v>
          </cell>
          <cell r="G4195" t="str">
            <v>INE933C01036</v>
          </cell>
          <cell r="H4195">
            <v>0</v>
          </cell>
          <cell r="I4195" t="str">
            <v>Small Cap</v>
          </cell>
          <cell r="J4195">
            <v>0</v>
          </cell>
        </row>
        <row r="4196">
          <cell r="A4196" t="str">
            <v>INE0E4I01027</v>
          </cell>
          <cell r="B4196">
            <v>430</v>
          </cell>
          <cell r="C4196">
            <v>304100</v>
          </cell>
          <cell r="D4196" t="str">
            <v>Ascensive Educare Ltd.</v>
          </cell>
          <cell r="E4196" t="str">
            <v>Education &amp; Training</v>
          </cell>
          <cell r="F4196" t="str">
            <v>ASCENSIV IN</v>
          </cell>
          <cell r="G4196" t="str">
            <v>INE0E4I01027</v>
          </cell>
          <cell r="H4196">
            <v>79.597613760000002</v>
          </cell>
          <cell r="I4196" t="str">
            <v>Small Cap</v>
          </cell>
          <cell r="J4196">
            <v>0</v>
          </cell>
        </row>
        <row r="4197">
          <cell r="A4197" t="str">
            <v>INE439C01018</v>
          </cell>
          <cell r="B4197">
            <v>431</v>
          </cell>
          <cell r="C4197">
            <v>236930</v>
          </cell>
          <cell r="D4197" t="str">
            <v>Aseem Global Ltd.</v>
          </cell>
          <cell r="E4197" t="str">
            <v>Trading</v>
          </cell>
          <cell r="F4197" t="str">
            <v>ASEE IN</v>
          </cell>
          <cell r="G4197" t="str">
            <v>INE439C01018</v>
          </cell>
          <cell r="H4197">
            <v>0</v>
          </cell>
          <cell r="I4197" t="str">
            <v>Small Cap</v>
          </cell>
          <cell r="J4197">
            <v>0</v>
          </cell>
        </row>
        <row r="4198">
          <cell r="A4198" t="str">
            <v>INE428O01016</v>
          </cell>
          <cell r="B4198">
            <v>432</v>
          </cell>
          <cell r="C4198">
            <v>242579</v>
          </cell>
          <cell r="D4198" t="str">
            <v>Ashapura Intimates Fashion Ltd.</v>
          </cell>
          <cell r="E4198" t="str">
            <v>Textile</v>
          </cell>
          <cell r="F4198" t="str">
            <v>AIFL IN</v>
          </cell>
          <cell r="G4198" t="str">
            <v>INE428O01016</v>
          </cell>
          <cell r="H4198">
            <v>0</v>
          </cell>
          <cell r="I4198" t="str">
            <v>Small Cap</v>
          </cell>
          <cell r="J4198">
            <v>0</v>
          </cell>
        </row>
        <row r="4199">
          <cell r="A4199" t="str">
            <v>INE05FR20011</v>
          </cell>
          <cell r="B4199">
            <v>435</v>
          </cell>
          <cell r="C4199">
            <v>315105</v>
          </cell>
          <cell r="D4199" t="str">
            <v>Ashapuri Gold Ornament Ltd. - (Rights Entitlements (REs))</v>
          </cell>
          <cell r="E4199" t="str">
            <v>Others</v>
          </cell>
          <cell r="G4199" t="str">
            <v>INE05FR20011</v>
          </cell>
          <cell r="H4199">
            <v>0</v>
          </cell>
          <cell r="I4199" t="str">
            <v>Small Cap</v>
          </cell>
          <cell r="J4199">
            <v>0</v>
          </cell>
        </row>
        <row r="4200">
          <cell r="A4200" t="str">
            <v>INE372I20018</v>
          </cell>
          <cell r="B4200">
            <v>446</v>
          </cell>
          <cell r="C4200">
            <v>315083</v>
          </cell>
          <cell r="D4200" t="str">
            <v>Ashnoor Textile Mills Ltd. - (Rights Entitlements (REs))</v>
          </cell>
          <cell r="E4200" t="str">
            <v>Others</v>
          </cell>
          <cell r="G4200" t="str">
            <v>INE372I20018</v>
          </cell>
          <cell r="H4200">
            <v>0</v>
          </cell>
          <cell r="I4200" t="str">
            <v>Small Cap</v>
          </cell>
          <cell r="J4200">
            <v>0</v>
          </cell>
        </row>
        <row r="4201">
          <cell r="A4201" t="str">
            <v>INE760M01016</v>
          </cell>
          <cell r="B4201">
            <v>450</v>
          </cell>
          <cell r="C4201">
            <v>126983</v>
          </cell>
          <cell r="D4201" t="str">
            <v>Ashoka Refineries Ltd.</v>
          </cell>
          <cell r="E4201" t="str">
            <v>Agri</v>
          </cell>
          <cell r="F4201" t="str">
            <v>ASKR IN</v>
          </cell>
          <cell r="G4201" t="str">
            <v>INE760M01016</v>
          </cell>
          <cell r="H4201">
            <v>0</v>
          </cell>
          <cell r="I4201" t="str">
            <v>Small Cap</v>
          </cell>
          <cell r="J4201">
            <v>0</v>
          </cell>
        </row>
        <row r="4202">
          <cell r="A4202" t="str">
            <v>INE131Q01011</v>
          </cell>
          <cell r="B4202">
            <v>454</v>
          </cell>
          <cell r="C4202">
            <v>271980</v>
          </cell>
          <cell r="D4202" t="str">
            <v>Asia Capital Ltd.</v>
          </cell>
          <cell r="E4202" t="str">
            <v>Finance</v>
          </cell>
          <cell r="F4202" t="str">
            <v>ACAP IN</v>
          </cell>
          <cell r="G4202" t="str">
            <v>INE131Q01011</v>
          </cell>
          <cell r="H4202">
            <v>0</v>
          </cell>
          <cell r="I4202" t="str">
            <v>Small Cap</v>
          </cell>
          <cell r="J4202">
            <v>0</v>
          </cell>
        </row>
        <row r="4203">
          <cell r="A4203" t="str">
            <v>INE784M01016</v>
          </cell>
          <cell r="B4203">
            <v>455</v>
          </cell>
          <cell r="C4203">
            <v>130899</v>
          </cell>
          <cell r="D4203" t="str">
            <v>Asia Pack Ltd.</v>
          </cell>
          <cell r="E4203" t="str">
            <v>Trading</v>
          </cell>
          <cell r="F4203" t="str">
            <v>ASPK IN</v>
          </cell>
          <cell r="G4203" t="str">
            <v>INE784M01016</v>
          </cell>
          <cell r="H4203">
            <v>17.130042899999999</v>
          </cell>
          <cell r="I4203" t="str">
            <v>Small Cap</v>
          </cell>
          <cell r="J4203">
            <v>0</v>
          </cell>
        </row>
        <row r="4204">
          <cell r="A4204" t="str">
            <v>INE046C01011</v>
          </cell>
          <cell r="B4204">
            <v>456</v>
          </cell>
          <cell r="C4204">
            <v>105672</v>
          </cell>
          <cell r="D4204" t="str">
            <v>Asian Bearing Ltd.</v>
          </cell>
          <cell r="E4204" t="str">
            <v>Automobile &amp; Ancillaries</v>
          </cell>
          <cell r="F4204" t="str">
            <v>ASB IN</v>
          </cell>
          <cell r="G4204" t="str">
            <v>INE046C01011</v>
          </cell>
          <cell r="H4204">
            <v>0</v>
          </cell>
          <cell r="I4204" t="str">
            <v>Small Cap</v>
          </cell>
          <cell r="J4204">
            <v>0</v>
          </cell>
        </row>
        <row r="4205">
          <cell r="A4205" t="str">
            <v>INE01OY01018</v>
          </cell>
          <cell r="B4205">
            <v>458</v>
          </cell>
          <cell r="C4205">
            <v>124695</v>
          </cell>
          <cell r="D4205" t="str">
            <v>Asian Fertilizers Ltd.</v>
          </cell>
          <cell r="E4205" t="str">
            <v>Chemicals</v>
          </cell>
          <cell r="F4205" t="str">
            <v>ASNF IN</v>
          </cell>
          <cell r="G4205" t="str">
            <v>INE01OY01018</v>
          </cell>
          <cell r="H4205">
            <v>0</v>
          </cell>
          <cell r="I4205" t="str">
            <v>Small Cap</v>
          </cell>
          <cell r="J4205">
            <v>0</v>
          </cell>
        </row>
        <row r="4206">
          <cell r="B4206">
            <v>459</v>
          </cell>
          <cell r="C4206">
            <v>131392</v>
          </cell>
          <cell r="D4206" t="str">
            <v>Asian Flora Ltd.</v>
          </cell>
          <cell r="E4206" t="str">
            <v>Agri</v>
          </cell>
          <cell r="F4206" t="str">
            <v>ASNFL IN</v>
          </cell>
          <cell r="H4206">
            <v>0</v>
          </cell>
          <cell r="I4206" t="str">
            <v>Small Cap</v>
          </cell>
          <cell r="J4206">
            <v>0</v>
          </cell>
        </row>
        <row r="4207">
          <cell r="A4207" t="str">
            <v>INE022I20019</v>
          </cell>
          <cell r="B4207">
            <v>461</v>
          </cell>
          <cell r="C4207">
            <v>303528</v>
          </cell>
          <cell r="D4207" t="str">
            <v>Asian Granito India Ltd. - (Rights Entitlements (REs)</v>
          </cell>
          <cell r="E4207" t="str">
            <v>Others</v>
          </cell>
          <cell r="G4207" t="str">
            <v>INE022I20019</v>
          </cell>
          <cell r="H4207">
            <v>0</v>
          </cell>
          <cell r="I4207" t="str">
            <v>Small Cap</v>
          </cell>
          <cell r="J4207">
            <v>0</v>
          </cell>
        </row>
        <row r="4208">
          <cell r="A4208" t="str">
            <v>INE915K01010</v>
          </cell>
          <cell r="B4208">
            <v>464</v>
          </cell>
          <cell r="C4208">
            <v>220520</v>
          </cell>
          <cell r="D4208" t="str">
            <v>Asian Hotels (West) Ltd.</v>
          </cell>
          <cell r="E4208" t="str">
            <v>Hospitality</v>
          </cell>
          <cell r="F4208" t="str">
            <v>AHWL IN</v>
          </cell>
          <cell r="G4208" t="str">
            <v>INE915K01010</v>
          </cell>
          <cell r="H4208">
            <v>0</v>
          </cell>
          <cell r="I4208" t="str">
            <v>Small Cap</v>
          </cell>
          <cell r="J4208">
            <v>0</v>
          </cell>
        </row>
        <row r="4209">
          <cell r="A4209" t="str">
            <v>INE810M20019</v>
          </cell>
          <cell r="B4209">
            <v>467</v>
          </cell>
          <cell r="C4209">
            <v>317940</v>
          </cell>
          <cell r="D4209" t="str">
            <v>Asian Petroproducts And Exports Ltd. - (Rights Entitlements (REs))</v>
          </cell>
          <cell r="E4209" t="str">
            <v>Chemicals</v>
          </cell>
          <cell r="G4209" t="str">
            <v>INE810M20019</v>
          </cell>
          <cell r="H4209">
            <v>0</v>
          </cell>
          <cell r="I4209" t="str">
            <v>Small Cap</v>
          </cell>
          <cell r="J4209">
            <v>0</v>
          </cell>
        </row>
        <row r="4210">
          <cell r="A4210" t="str">
            <v>INE822B20017</v>
          </cell>
          <cell r="B4210">
            <v>470</v>
          </cell>
          <cell r="C4210">
            <v>304167</v>
          </cell>
          <cell r="D4210" t="str">
            <v>Asian Tea &amp; Exports Ltd. - (Rights Entitlements (REs))</v>
          </cell>
          <cell r="E4210" t="str">
            <v>Others</v>
          </cell>
          <cell r="G4210" t="str">
            <v>INE822B20017</v>
          </cell>
          <cell r="H4210">
            <v>0</v>
          </cell>
          <cell r="I4210" t="str">
            <v>Small Cap</v>
          </cell>
          <cell r="J4210">
            <v>0</v>
          </cell>
        </row>
        <row r="4211">
          <cell r="A4211" t="str">
            <v>INE888E01020</v>
          </cell>
          <cell r="B4211">
            <v>472</v>
          </cell>
          <cell r="C4211">
            <v>106159</v>
          </cell>
          <cell r="D4211" t="str">
            <v>Asis Logistics Ltd.</v>
          </cell>
          <cell r="E4211" t="str">
            <v>Logistics</v>
          </cell>
          <cell r="F4211" t="str">
            <v>ASISL IN</v>
          </cell>
          <cell r="G4211" t="str">
            <v>INE888E01020</v>
          </cell>
          <cell r="H4211">
            <v>0</v>
          </cell>
          <cell r="I4211" t="str">
            <v>Small Cap</v>
          </cell>
          <cell r="J4211">
            <v>0</v>
          </cell>
        </row>
        <row r="4212">
          <cell r="A4212" t="str">
            <v>INE041B20014</v>
          </cell>
          <cell r="B4212">
            <v>474</v>
          </cell>
          <cell r="C4212">
            <v>313218</v>
          </cell>
          <cell r="D4212" t="str">
            <v>Asit C.Mehta Financial Services Ltd. - (Rights Entitlements (REs))</v>
          </cell>
          <cell r="E4212" t="str">
            <v>Others</v>
          </cell>
          <cell r="G4212" t="str">
            <v>INE041B20014</v>
          </cell>
          <cell r="H4212">
            <v>0</v>
          </cell>
          <cell r="I4212" t="str">
            <v>Small Cap</v>
          </cell>
          <cell r="J4212">
            <v>0</v>
          </cell>
        </row>
        <row r="4213">
          <cell r="A4213" t="str">
            <v>INE867C20028</v>
          </cell>
          <cell r="B4213">
            <v>477</v>
          </cell>
          <cell r="C4213">
            <v>305696</v>
          </cell>
          <cell r="D4213" t="str">
            <v>ASM Technologies Ltd. - (Rights Entitlements (REs))</v>
          </cell>
          <cell r="E4213" t="str">
            <v>Others</v>
          </cell>
          <cell r="G4213" t="str">
            <v>INE867C20028</v>
          </cell>
          <cell r="H4213">
            <v>0</v>
          </cell>
          <cell r="I4213" t="str">
            <v>Small Cap</v>
          </cell>
          <cell r="J4213">
            <v>0</v>
          </cell>
        </row>
        <row r="4214">
          <cell r="A4214" t="str">
            <v>IN9867C01018</v>
          </cell>
          <cell r="B4214">
            <v>478</v>
          </cell>
          <cell r="C4214">
            <v>305964</v>
          </cell>
          <cell r="D4214" t="str">
            <v>ASM Technologies Ltd.- Partly Paid up Equity Shares (Rights Issue)</v>
          </cell>
          <cell r="E4214" t="str">
            <v>Others</v>
          </cell>
          <cell r="G4214" t="str">
            <v>IN9867C01018</v>
          </cell>
          <cell r="H4214">
            <v>0</v>
          </cell>
          <cell r="I4214" t="str">
            <v>Small Cap</v>
          </cell>
          <cell r="J4214">
            <v>0</v>
          </cell>
        </row>
        <row r="4215">
          <cell r="A4215" t="str">
            <v>INE165G01010</v>
          </cell>
          <cell r="B4215">
            <v>480</v>
          </cell>
          <cell r="C4215">
            <v>296888</v>
          </cell>
          <cell r="D4215" t="str">
            <v>Assam Entrade Ltd.</v>
          </cell>
          <cell r="E4215" t="str">
            <v>Finance</v>
          </cell>
          <cell r="F4215" t="str">
            <v>ASSAMENT IN</v>
          </cell>
          <cell r="G4215" t="str">
            <v>INE165G01010</v>
          </cell>
          <cell r="H4215">
            <v>80.563449449999993</v>
          </cell>
          <cell r="I4215" t="str">
            <v>Small Cap</v>
          </cell>
          <cell r="J4215">
            <v>0</v>
          </cell>
        </row>
        <row r="4216">
          <cell r="A4216" t="str">
            <v>INE0RIQ01013</v>
          </cell>
          <cell r="B4216">
            <v>483</v>
          </cell>
          <cell r="C4216">
            <v>313452</v>
          </cell>
          <cell r="D4216" t="str">
            <v>Associated Coaters Ltd.</v>
          </cell>
          <cell r="E4216" t="str">
            <v>Miscellaneous</v>
          </cell>
          <cell r="F4216" t="str">
            <v>ASSOCIAT IN</v>
          </cell>
          <cell r="G4216" t="str">
            <v>INE0RIQ01013</v>
          </cell>
          <cell r="H4216">
            <v>17.247464000000001</v>
          </cell>
          <cell r="I4216" t="str">
            <v>Small Cap</v>
          </cell>
          <cell r="J4216">
            <v>0</v>
          </cell>
        </row>
        <row r="4217">
          <cell r="A4217" t="str">
            <v>INE0ALR20011</v>
          </cell>
          <cell r="B4217">
            <v>493</v>
          </cell>
          <cell r="C4217">
            <v>316784</v>
          </cell>
          <cell r="D4217" t="str">
            <v>Atal Realtech Ltd. - (Rights Entitlements (REs))</v>
          </cell>
          <cell r="E4217" t="str">
            <v>Others</v>
          </cell>
          <cell r="G4217" t="str">
            <v>INE0ALR20011</v>
          </cell>
          <cell r="H4217">
            <v>0</v>
          </cell>
          <cell r="I4217" t="str">
            <v>Small Cap</v>
          </cell>
          <cell r="J4217">
            <v>0</v>
          </cell>
        </row>
        <row r="4218">
          <cell r="A4218" t="str">
            <v>INE834A01014</v>
          </cell>
          <cell r="B4218">
            <v>495</v>
          </cell>
          <cell r="C4218">
            <v>127007</v>
          </cell>
          <cell r="D4218" t="str">
            <v>Atcom Technologies Ltd.</v>
          </cell>
          <cell r="E4218" t="str">
            <v>Capital Goods</v>
          </cell>
          <cell r="F4218" t="str">
            <v>ATCO IN</v>
          </cell>
          <cell r="G4218" t="str">
            <v>INE834A01014</v>
          </cell>
          <cell r="H4218">
            <v>0</v>
          </cell>
          <cell r="I4218" t="str">
            <v>Small Cap</v>
          </cell>
          <cell r="J4218">
            <v>0</v>
          </cell>
        </row>
        <row r="4219">
          <cell r="A4219" t="str">
            <v>INE291R01011</v>
          </cell>
          <cell r="B4219">
            <v>497</v>
          </cell>
          <cell r="C4219">
            <v>272418</v>
          </cell>
          <cell r="D4219" t="str">
            <v>Athena Constructions Ltd.</v>
          </cell>
          <cell r="E4219" t="str">
            <v>Realty</v>
          </cell>
          <cell r="F4219" t="str">
            <v>ATCN IN</v>
          </cell>
          <cell r="G4219" t="str">
            <v>INE291R01011</v>
          </cell>
          <cell r="H4219">
            <v>0</v>
          </cell>
          <cell r="I4219" t="str">
            <v>Small Cap</v>
          </cell>
          <cell r="J4219">
            <v>0</v>
          </cell>
        </row>
        <row r="4220">
          <cell r="A4220" t="str">
            <v>INE433D01027</v>
          </cell>
          <cell r="B4220">
            <v>501</v>
          </cell>
          <cell r="C4220">
            <v>130479</v>
          </cell>
          <cell r="D4220" t="str">
            <v>Atlanta Infrastructure and Finance Ltd.</v>
          </cell>
          <cell r="E4220" t="str">
            <v>Finance</v>
          </cell>
          <cell r="F4220" t="str">
            <v>ATIF IN</v>
          </cell>
          <cell r="G4220" t="str">
            <v>INE433D01027</v>
          </cell>
          <cell r="H4220">
            <v>0</v>
          </cell>
          <cell r="I4220" t="str">
            <v>Small Cap</v>
          </cell>
          <cell r="J4220">
            <v>0</v>
          </cell>
        </row>
        <row r="4221">
          <cell r="A4221" t="str">
            <v>INE022N01019</v>
          </cell>
          <cell r="B4221">
            <v>504</v>
          </cell>
          <cell r="C4221">
            <v>114394</v>
          </cell>
          <cell r="D4221" t="str">
            <v>Atlas Jewellery India Ltd.</v>
          </cell>
          <cell r="E4221" t="str">
            <v>Trading</v>
          </cell>
          <cell r="F4221" t="str">
            <v>AJLI IN</v>
          </cell>
          <cell r="G4221" t="str">
            <v>INE022N01019</v>
          </cell>
          <cell r="H4221">
            <v>0</v>
          </cell>
          <cell r="I4221" t="str">
            <v>Small Cap</v>
          </cell>
          <cell r="J4221">
            <v>0</v>
          </cell>
        </row>
        <row r="4222">
          <cell r="A4222" t="str">
            <v>INE803A01027</v>
          </cell>
          <cell r="B4222">
            <v>505</v>
          </cell>
          <cell r="C4222">
            <v>111427</v>
          </cell>
          <cell r="D4222" t="str">
            <v>ATN International Ltd.</v>
          </cell>
          <cell r="E4222" t="str">
            <v>Finance</v>
          </cell>
          <cell r="F4222" t="str">
            <v>AHC IN</v>
          </cell>
          <cell r="G4222" t="str">
            <v>INE803A01027</v>
          </cell>
          <cell r="H4222">
            <v>0</v>
          </cell>
          <cell r="I4222" t="str">
            <v>Small Cap</v>
          </cell>
          <cell r="J4222">
            <v>0</v>
          </cell>
        </row>
        <row r="4223">
          <cell r="A4223" t="str">
            <v>INE898S20011</v>
          </cell>
          <cell r="B4223">
            <v>515</v>
          </cell>
          <cell r="C4223">
            <v>305947</v>
          </cell>
          <cell r="D4223" t="str">
            <v>Aurum PropTech Ltd. - (Rights Entitlements (REs))</v>
          </cell>
          <cell r="E4223" t="str">
            <v>Others</v>
          </cell>
          <cell r="G4223" t="str">
            <v>INE898S20011</v>
          </cell>
          <cell r="H4223">
            <v>0</v>
          </cell>
          <cell r="I4223" t="str">
            <v>Small Cap</v>
          </cell>
          <cell r="J4223">
            <v>0</v>
          </cell>
        </row>
        <row r="4224">
          <cell r="A4224" t="str">
            <v>IN9898S01027</v>
          </cell>
          <cell r="B4224">
            <v>516</v>
          </cell>
          <cell r="C4224">
            <v>306233</v>
          </cell>
          <cell r="D4224" t="str">
            <v>Aurum PropTech Ltd.- Partly Paid up Equity Shares (Rights Issue)</v>
          </cell>
          <cell r="E4224" t="str">
            <v>Others</v>
          </cell>
          <cell r="G4224" t="str">
            <v>IN9898S01027</v>
          </cell>
          <cell r="H4224">
            <v>0</v>
          </cell>
          <cell r="I4224" t="str">
            <v>Small Cap</v>
          </cell>
          <cell r="J4224">
            <v>0</v>
          </cell>
        </row>
        <row r="4225">
          <cell r="A4225" t="str">
            <v>INE206F20014</v>
          </cell>
          <cell r="B4225">
            <v>520</v>
          </cell>
          <cell r="C4225">
            <v>301464</v>
          </cell>
          <cell r="D4225" t="str">
            <v>Authum Investment &amp; Infrastructure Ltd. - (Rights Entitlements (REs))</v>
          </cell>
          <cell r="E4225" t="str">
            <v>Others</v>
          </cell>
          <cell r="G4225" t="str">
            <v>INE206F20014</v>
          </cell>
          <cell r="H4225">
            <v>0</v>
          </cell>
          <cell r="I4225" t="str">
            <v>Small Cap</v>
          </cell>
          <cell r="J4225">
            <v>0</v>
          </cell>
        </row>
        <row r="4226">
          <cell r="A4226" t="str">
            <v>INE706C01028</v>
          </cell>
          <cell r="B4226">
            <v>521</v>
          </cell>
          <cell r="C4226">
            <v>131994</v>
          </cell>
          <cell r="D4226" t="str">
            <v>Auto Pins (India) Ltd.</v>
          </cell>
          <cell r="E4226" t="str">
            <v>Automobile &amp; Ancillaries</v>
          </cell>
          <cell r="F4226" t="str">
            <v>ATPI IN</v>
          </cell>
          <cell r="G4226" t="str">
            <v>INE706C01028</v>
          </cell>
          <cell r="H4226">
            <v>111.91548582</v>
          </cell>
          <cell r="I4226" t="str">
            <v>Small Cap</v>
          </cell>
          <cell r="J4226">
            <v>0</v>
          </cell>
        </row>
        <row r="4227">
          <cell r="A4227" t="str">
            <v>INE0NY101012</v>
          </cell>
          <cell r="B4227">
            <v>524</v>
          </cell>
          <cell r="C4227">
            <v>105032</v>
          </cell>
          <cell r="D4227" t="str">
            <v>Automobile Products Of India Ltd.</v>
          </cell>
          <cell r="E4227" t="str">
            <v>Business Services</v>
          </cell>
          <cell r="F4227" t="str">
            <v>ATP IN</v>
          </cell>
          <cell r="G4227" t="str">
            <v>INE0NY101012</v>
          </cell>
          <cell r="H4227">
            <v>0</v>
          </cell>
          <cell r="I4227" t="str">
            <v>Small Cap</v>
          </cell>
          <cell r="J4227">
            <v>0</v>
          </cell>
        </row>
        <row r="4228">
          <cell r="A4228" t="str">
            <v>INE340U01010</v>
          </cell>
          <cell r="B4228">
            <v>527</v>
          </cell>
          <cell r="C4228">
            <v>112277</v>
          </cell>
          <cell r="D4228" t="str">
            <v>Autoriders International Ltd.</v>
          </cell>
          <cell r="E4228" t="str">
            <v>Hospitality</v>
          </cell>
          <cell r="F4228" t="str">
            <v>ASHA IN</v>
          </cell>
          <cell r="G4228" t="str">
            <v>INE340U01010</v>
          </cell>
          <cell r="H4228">
            <v>84.349455300000002</v>
          </cell>
          <cell r="I4228" t="str">
            <v>Small Cap</v>
          </cell>
          <cell r="J4228">
            <v>0</v>
          </cell>
        </row>
        <row r="4229">
          <cell r="A4229" t="str">
            <v>INE005B20019</v>
          </cell>
          <cell r="B4229">
            <v>533</v>
          </cell>
          <cell r="C4229">
            <v>320568</v>
          </cell>
          <cell r="D4229" t="str">
            <v>Avantel Ltd. - (Rights Entitlements (REs))</v>
          </cell>
          <cell r="E4229" t="str">
            <v>Others</v>
          </cell>
          <cell r="G4229" t="str">
            <v>INE005B20019</v>
          </cell>
          <cell r="H4229">
            <v>0</v>
          </cell>
          <cell r="I4229" t="str">
            <v>Small Cap</v>
          </cell>
          <cell r="J4229">
            <v>0</v>
          </cell>
        </row>
        <row r="4230">
          <cell r="A4230" t="str">
            <v>INE759D01017</v>
          </cell>
          <cell r="B4230">
            <v>535</v>
          </cell>
          <cell r="C4230">
            <v>111730</v>
          </cell>
          <cell r="D4230" t="str">
            <v>Avasara Finance Ltd.</v>
          </cell>
          <cell r="E4230" t="str">
            <v>Finance</v>
          </cell>
          <cell r="F4230" t="str">
            <v>TRCFS IN</v>
          </cell>
          <cell r="G4230" t="str">
            <v>INE759D01017</v>
          </cell>
          <cell r="H4230">
            <v>0</v>
          </cell>
          <cell r="I4230" t="str">
            <v>Small Cap</v>
          </cell>
          <cell r="J4230">
            <v>0</v>
          </cell>
        </row>
        <row r="4231">
          <cell r="A4231" t="str">
            <v>INE433O01024</v>
          </cell>
          <cell r="B4231">
            <v>542</v>
          </cell>
          <cell r="C4231">
            <v>108929</v>
          </cell>
          <cell r="D4231" t="str">
            <v>Avishkar Infra Realty Ltd.</v>
          </cell>
          <cell r="E4231" t="str">
            <v>Realty</v>
          </cell>
          <cell r="F4231" t="str">
            <v>JOYR IN</v>
          </cell>
          <cell r="G4231" t="str">
            <v>INE433O01024</v>
          </cell>
          <cell r="H4231">
            <v>697.75015559999997</v>
          </cell>
          <cell r="I4231" t="str">
            <v>Small Cap</v>
          </cell>
          <cell r="J4231">
            <v>0</v>
          </cell>
        </row>
        <row r="4232">
          <cell r="A4232" t="str">
            <v>INE323B20016</v>
          </cell>
          <cell r="B4232">
            <v>545</v>
          </cell>
          <cell r="C4232">
            <v>318473</v>
          </cell>
          <cell r="D4232" t="str">
            <v>Avonmore Capital &amp; Management Services Ltd. - (Rights Entitlements (REs))</v>
          </cell>
          <cell r="E4232" t="str">
            <v>Finance</v>
          </cell>
          <cell r="G4232" t="str">
            <v>INE323B20016</v>
          </cell>
          <cell r="H4232">
            <v>0</v>
          </cell>
          <cell r="I4232" t="str">
            <v>Small Cap</v>
          </cell>
          <cell r="J4232">
            <v>0</v>
          </cell>
        </row>
        <row r="4233">
          <cell r="A4233" t="str">
            <v>INF846K01W80</v>
          </cell>
          <cell r="B4233">
            <v>552</v>
          </cell>
          <cell r="C4233">
            <v>227119</v>
          </cell>
          <cell r="D4233" t="str">
            <v>Axis Mutual Fund - Axis Gold Exchange Traded Fund</v>
          </cell>
          <cell r="E4233" t="str">
            <v>ETF</v>
          </cell>
          <cell r="F4233" t="str">
            <v>AXGOLD IN</v>
          </cell>
          <cell r="G4233" t="str">
            <v>INF846K01W80</v>
          </cell>
          <cell r="H4233">
            <v>0</v>
          </cell>
          <cell r="I4233" t="str">
            <v>Small Cap</v>
          </cell>
          <cell r="J4233">
            <v>92.04</v>
          </cell>
        </row>
        <row r="4234">
          <cell r="A4234" t="str">
            <v>INF846K01Z12</v>
          </cell>
          <cell r="B4234">
            <v>553</v>
          </cell>
          <cell r="C4234">
            <v>302263</v>
          </cell>
          <cell r="D4234" t="str">
            <v>Axis NIFTY Healthcare ETF</v>
          </cell>
          <cell r="E4234" t="str">
            <v>ETF</v>
          </cell>
          <cell r="G4234" t="str">
            <v>INF846K01Z12</v>
          </cell>
          <cell r="H4234">
            <v>0</v>
          </cell>
          <cell r="I4234" t="str">
            <v>Small Cap</v>
          </cell>
          <cell r="J4234">
            <v>149.55000000000001</v>
          </cell>
        </row>
        <row r="4235">
          <cell r="A4235" t="str">
            <v>INF846K016C7</v>
          </cell>
          <cell r="B4235">
            <v>554</v>
          </cell>
          <cell r="C4235">
            <v>303570</v>
          </cell>
          <cell r="D4235" t="str">
            <v>Axis NIFTY India Consumption ETF</v>
          </cell>
          <cell r="E4235" t="str">
            <v>ETF</v>
          </cell>
          <cell r="F4235" t="str">
            <v>ACSMETF IN</v>
          </cell>
          <cell r="G4235" t="str">
            <v>INF846K016C7</v>
          </cell>
          <cell r="H4235">
            <v>0</v>
          </cell>
          <cell r="I4235" t="str">
            <v>Small Cap</v>
          </cell>
          <cell r="J4235">
            <v>126.86</v>
          </cell>
        </row>
        <row r="4236">
          <cell r="A4236" t="str">
            <v>INF846K01Y96</v>
          </cell>
          <cell r="B4236">
            <v>555</v>
          </cell>
          <cell r="C4236">
            <v>301854</v>
          </cell>
          <cell r="D4236" t="str">
            <v>Axis NIFTY IT ETF</v>
          </cell>
          <cell r="E4236" t="str">
            <v>ETF</v>
          </cell>
          <cell r="F4236" t="str">
            <v>ATECHETF IN</v>
          </cell>
          <cell r="G4236" t="str">
            <v>INF846K01Y96</v>
          </cell>
          <cell r="H4236">
            <v>0</v>
          </cell>
          <cell r="I4236" t="str">
            <v>Small Cap</v>
          </cell>
          <cell r="J4236">
            <v>390.6</v>
          </cell>
        </row>
        <row r="4237">
          <cell r="A4237" t="str">
            <v>INF846KA1119</v>
          </cell>
          <cell r="B4237">
            <v>556</v>
          </cell>
          <cell r="C4237">
            <v>319697</v>
          </cell>
          <cell r="D4237" t="str">
            <v>Axis Nifty500 Value 50 ETF</v>
          </cell>
          <cell r="E4237" t="str">
            <v>ETF</v>
          </cell>
          <cell r="G4237" t="str">
            <v>INF846KA1119</v>
          </cell>
          <cell r="H4237">
            <v>0</v>
          </cell>
          <cell r="I4237" t="str">
            <v>Small Cap</v>
          </cell>
          <cell r="J4237">
            <v>28.89</v>
          </cell>
        </row>
        <row r="4238">
          <cell r="A4238" t="str">
            <v>INF846K010Q0</v>
          </cell>
          <cell r="B4238">
            <v>557</v>
          </cell>
          <cell r="C4238">
            <v>310002</v>
          </cell>
          <cell r="D4238" t="str">
            <v>AXIS S&amp;P BSE SENSEX ETF</v>
          </cell>
          <cell r="E4238" t="str">
            <v>ETF</v>
          </cell>
          <cell r="F4238" t="str">
            <v>ASPSNSX IN</v>
          </cell>
          <cell r="G4238" t="str">
            <v>INF846K010Q0</v>
          </cell>
          <cell r="H4238">
            <v>0</v>
          </cell>
          <cell r="I4238" t="str">
            <v>Small Cap</v>
          </cell>
          <cell r="J4238">
            <v>84.15</v>
          </cell>
        </row>
        <row r="4239">
          <cell r="A4239" t="str">
            <v>INE520G01016</v>
          </cell>
          <cell r="B4239">
            <v>558</v>
          </cell>
          <cell r="C4239">
            <v>111144</v>
          </cell>
          <cell r="D4239" t="str">
            <v>Axis Solution Ltd.</v>
          </cell>
          <cell r="E4239" t="str">
            <v>Hospitality</v>
          </cell>
          <cell r="F4239" t="str">
            <v>ASYA IN</v>
          </cell>
          <cell r="G4239" t="str">
            <v>INE520G01016</v>
          </cell>
          <cell r="H4239">
            <v>0</v>
          </cell>
          <cell r="I4239" t="str">
            <v>Small Cap</v>
          </cell>
          <cell r="J4239">
            <v>0</v>
          </cell>
        </row>
        <row r="4240">
          <cell r="A4240" t="str">
            <v>INE663D01011</v>
          </cell>
          <cell r="B4240">
            <v>561</v>
          </cell>
          <cell r="C4240">
            <v>105506</v>
          </cell>
          <cell r="D4240" t="str">
            <v>Axon Ventures Ltd. - (Merged)</v>
          </cell>
          <cell r="E4240" t="str">
            <v>Finance</v>
          </cell>
          <cell r="F4240" t="str">
            <v>AXV IN</v>
          </cell>
          <cell r="G4240" t="str">
            <v>INE663D01011</v>
          </cell>
          <cell r="H4240">
            <v>0</v>
          </cell>
          <cell r="I4240" t="str">
            <v>Small Cap</v>
          </cell>
          <cell r="J4240">
            <v>0</v>
          </cell>
        </row>
        <row r="4241">
          <cell r="A4241" t="str">
            <v>INE710D20010</v>
          </cell>
          <cell r="B4241">
            <v>567</v>
          </cell>
          <cell r="C4241">
            <v>304731</v>
          </cell>
          <cell r="D4241" t="str">
            <v>B N RATHI Securities Ltd. - (Rights Entitlements (REs))</v>
          </cell>
          <cell r="E4241" t="str">
            <v>Others</v>
          </cell>
          <cell r="G4241" t="str">
            <v>INE710D20010</v>
          </cell>
          <cell r="H4241">
            <v>0</v>
          </cell>
          <cell r="I4241" t="str">
            <v>Small Cap</v>
          </cell>
          <cell r="J4241">
            <v>0</v>
          </cell>
        </row>
        <row r="4242">
          <cell r="A4242" t="str">
            <v>INE314E01019</v>
          </cell>
          <cell r="B4242">
            <v>570</v>
          </cell>
          <cell r="C4242">
            <v>106971</v>
          </cell>
          <cell r="D4242" t="str">
            <v>B&amp;B Realty Ltd.</v>
          </cell>
          <cell r="E4242" t="str">
            <v>Realty</v>
          </cell>
          <cell r="F4242" t="str">
            <v>BBRL IN</v>
          </cell>
          <cell r="G4242" t="str">
            <v>INE314E01019</v>
          </cell>
          <cell r="H4242">
            <v>0</v>
          </cell>
          <cell r="I4242" t="str">
            <v>Small Cap</v>
          </cell>
          <cell r="J4242">
            <v>0</v>
          </cell>
        </row>
        <row r="4243">
          <cell r="A4243" t="str">
            <v>INE711D01018</v>
          </cell>
          <cell r="B4243">
            <v>578</v>
          </cell>
          <cell r="C4243">
            <v>124516</v>
          </cell>
          <cell r="D4243" t="str">
            <v>Bacil Pharma Ltd.</v>
          </cell>
          <cell r="E4243" t="str">
            <v>Healthcare</v>
          </cell>
          <cell r="F4243" t="str">
            <v>BAP IN</v>
          </cell>
          <cell r="G4243" t="str">
            <v>INE711D01018</v>
          </cell>
          <cell r="H4243">
            <v>0</v>
          </cell>
          <cell r="I4243" t="str">
            <v>Small Cap</v>
          </cell>
          <cell r="J4243">
            <v>0</v>
          </cell>
        </row>
        <row r="4244">
          <cell r="A4244" t="str">
            <v>INE786D01036</v>
          </cell>
          <cell r="B4244">
            <v>579</v>
          </cell>
          <cell r="C4244">
            <v>132161</v>
          </cell>
          <cell r="D4244" t="str">
            <v>Baffin Engineering Projects Ltd.</v>
          </cell>
          <cell r="E4244" t="str">
            <v>Capital Goods</v>
          </cell>
          <cell r="F4244" t="str">
            <v>BEP IN</v>
          </cell>
          <cell r="G4244" t="str">
            <v>INE786D01036</v>
          </cell>
          <cell r="H4244">
            <v>0</v>
          </cell>
          <cell r="I4244" t="str">
            <v>Small Cap</v>
          </cell>
          <cell r="J4244">
            <v>0</v>
          </cell>
        </row>
        <row r="4245">
          <cell r="B4245">
            <v>581</v>
          </cell>
          <cell r="C4245">
            <v>102125</v>
          </cell>
          <cell r="D4245" t="str">
            <v>Bagalkot Udyog Ltd.</v>
          </cell>
          <cell r="E4245" t="str">
            <v>Construction Materials</v>
          </cell>
          <cell r="F4245" t="str">
            <v>BUL IN</v>
          </cell>
          <cell r="H4245">
            <v>0</v>
          </cell>
          <cell r="I4245" t="str">
            <v>Small Cap</v>
          </cell>
          <cell r="J4245">
            <v>0</v>
          </cell>
        </row>
        <row r="4246">
          <cell r="A4246" t="str">
            <v>INF0QA701854</v>
          </cell>
          <cell r="B4246">
            <v>588</v>
          </cell>
          <cell r="C4246">
            <v>315444</v>
          </cell>
          <cell r="D4246" t="str">
            <v>Bajaj Finserv Nifty 1D Rate Liquid ETF – Growth</v>
          </cell>
          <cell r="E4246" t="str">
            <v>ETF</v>
          </cell>
          <cell r="G4246" t="str">
            <v>INF0QA701854</v>
          </cell>
          <cell r="H4246">
            <v>0</v>
          </cell>
          <cell r="I4246" t="str">
            <v>Small Cap</v>
          </cell>
          <cell r="J4246">
            <v>1047.83</v>
          </cell>
        </row>
        <row r="4247">
          <cell r="A4247" t="str">
            <v>INF0QA701722</v>
          </cell>
          <cell r="B4247">
            <v>589</v>
          </cell>
          <cell r="C4247">
            <v>313704</v>
          </cell>
          <cell r="D4247" t="str">
            <v>Bajaj Finserv Nifty 50 ETF</v>
          </cell>
          <cell r="E4247" t="str">
            <v>ETF</v>
          </cell>
          <cell r="G4247" t="str">
            <v>INF0QA701722</v>
          </cell>
          <cell r="H4247">
            <v>0</v>
          </cell>
          <cell r="I4247" t="str">
            <v>Small Cap</v>
          </cell>
          <cell r="J4247">
            <v>255.89</v>
          </cell>
        </row>
        <row r="4248">
          <cell r="A4248" t="str">
            <v>INF0QA701714</v>
          </cell>
          <cell r="B4248">
            <v>590</v>
          </cell>
          <cell r="C4248">
            <v>313705</v>
          </cell>
          <cell r="D4248" t="str">
            <v>Bajaj Finserv Nifty Bank ETF</v>
          </cell>
          <cell r="E4248" t="str">
            <v>ETF</v>
          </cell>
          <cell r="G4248" t="str">
            <v>INF0QA701714</v>
          </cell>
          <cell r="H4248">
            <v>0</v>
          </cell>
          <cell r="I4248" t="str">
            <v>Small Cap</v>
          </cell>
          <cell r="J4248">
            <v>55.61</v>
          </cell>
        </row>
        <row r="4249">
          <cell r="A4249" t="str">
            <v>INE327E01029</v>
          </cell>
          <cell r="B4249">
            <v>592</v>
          </cell>
          <cell r="C4249">
            <v>107500</v>
          </cell>
          <cell r="D4249" t="str">
            <v>Bajaj Hindusthan Sugar &amp; Industries  Ltd. (Amalgamated)</v>
          </cell>
          <cell r="E4249" t="str">
            <v>Agri</v>
          </cell>
          <cell r="F4249" t="str">
            <v>BJHS IN</v>
          </cell>
          <cell r="G4249" t="str">
            <v>INE327E01029</v>
          </cell>
          <cell r="H4249">
            <v>0</v>
          </cell>
          <cell r="I4249" t="str">
            <v>Small Cap</v>
          </cell>
          <cell r="J4249">
            <v>0</v>
          </cell>
        </row>
        <row r="4250">
          <cell r="A4250" t="str">
            <v>INE453A01013</v>
          </cell>
          <cell r="B4250">
            <v>600</v>
          </cell>
          <cell r="C4250">
            <v>100035</v>
          </cell>
          <cell r="D4250" t="str">
            <v>Balaji Distilleries Ltd. (Merged)</v>
          </cell>
          <cell r="E4250" t="str">
            <v>Alcohol</v>
          </cell>
          <cell r="F4250" t="str">
            <v>BLD IN</v>
          </cell>
          <cell r="G4250" t="str">
            <v>INE453A01013</v>
          </cell>
          <cell r="H4250">
            <v>0</v>
          </cell>
          <cell r="I4250" t="str">
            <v>Small Cap</v>
          </cell>
          <cell r="J4250">
            <v>0</v>
          </cell>
        </row>
        <row r="4251">
          <cell r="A4251" t="str">
            <v>INE875R20011</v>
          </cell>
          <cell r="B4251">
            <v>605</v>
          </cell>
          <cell r="C4251">
            <v>314707</v>
          </cell>
          <cell r="D4251" t="str">
            <v>Balkrishna Paper Mills Ltd. - (Rights Entitlements (REs))</v>
          </cell>
          <cell r="E4251" t="str">
            <v>Others</v>
          </cell>
          <cell r="G4251" t="str">
            <v>INE875R20011</v>
          </cell>
          <cell r="H4251">
            <v>0</v>
          </cell>
          <cell r="I4251" t="str">
            <v>Small Cap</v>
          </cell>
          <cell r="J4251">
            <v>0</v>
          </cell>
        </row>
        <row r="4252">
          <cell r="A4252" t="str">
            <v>INE294A01037</v>
          </cell>
          <cell r="B4252">
            <v>606</v>
          </cell>
          <cell r="C4252">
            <v>100102</v>
          </cell>
          <cell r="D4252" t="str">
            <v>Ballarpur Industries Ltd.</v>
          </cell>
          <cell r="E4252" t="str">
            <v>Paper</v>
          </cell>
          <cell r="F4252" t="str">
            <v>BILT IN</v>
          </cell>
          <cell r="G4252" t="str">
            <v>INE294A01037</v>
          </cell>
          <cell r="H4252">
            <v>0</v>
          </cell>
          <cell r="I4252" t="str">
            <v>Small Cap</v>
          </cell>
          <cell r="J4252">
            <v>0</v>
          </cell>
        </row>
        <row r="4253">
          <cell r="A4253" t="str">
            <v>INE521L20014</v>
          </cell>
          <cell r="B4253">
            <v>616</v>
          </cell>
          <cell r="C4253">
            <v>306638</v>
          </cell>
          <cell r="D4253" t="str">
            <v>Banas Finance Ltd. - (Rights Entitlements (REs))</v>
          </cell>
          <cell r="E4253" t="str">
            <v>Others</v>
          </cell>
          <cell r="G4253" t="str">
            <v>INE521L20014</v>
          </cell>
          <cell r="H4253">
            <v>0</v>
          </cell>
          <cell r="I4253" t="str">
            <v>Small Cap</v>
          </cell>
          <cell r="J4253">
            <v>0</v>
          </cell>
        </row>
        <row r="4254">
          <cell r="A4254" t="str">
            <v>INE521L20022</v>
          </cell>
          <cell r="B4254">
            <v>617</v>
          </cell>
          <cell r="C4254">
            <v>315158</v>
          </cell>
          <cell r="D4254" t="str">
            <v>Banas Finance Ltd. - (Rights Entitlements (REs))</v>
          </cell>
          <cell r="E4254" t="str">
            <v>Others</v>
          </cell>
          <cell r="G4254" t="str">
            <v>INE521L20022</v>
          </cell>
          <cell r="H4254">
            <v>0</v>
          </cell>
          <cell r="I4254" t="str">
            <v>Small Cap</v>
          </cell>
          <cell r="J4254">
            <v>0</v>
          </cell>
        </row>
        <row r="4255">
          <cell r="A4255" t="str">
            <v>INF194KA1T91</v>
          </cell>
          <cell r="B4255">
            <v>621</v>
          </cell>
          <cell r="C4255">
            <v>283423</v>
          </cell>
          <cell r="D4255" t="str">
            <v>Bandhan S&amp;P BSE SENSEX ETF</v>
          </cell>
          <cell r="E4255" t="str">
            <v>ETF</v>
          </cell>
          <cell r="F4255" t="str">
            <v>IDSENSE IN</v>
          </cell>
          <cell r="G4255" t="str">
            <v>INF194KA1T91</v>
          </cell>
          <cell r="H4255">
            <v>0</v>
          </cell>
          <cell r="I4255" t="str">
            <v>Small Cap</v>
          </cell>
          <cell r="J4255">
            <v>0</v>
          </cell>
        </row>
        <row r="4256">
          <cell r="A4256" t="str">
            <v>INE578R01011</v>
          </cell>
          <cell r="B4256">
            <v>623</v>
          </cell>
          <cell r="C4256">
            <v>236398</v>
          </cell>
          <cell r="D4256" t="str">
            <v>Bangalore Fort Farms Ltd.</v>
          </cell>
          <cell r="E4256" t="str">
            <v>Trading</v>
          </cell>
          <cell r="F4256" t="str">
            <v>BFFL IN</v>
          </cell>
          <cell r="G4256" t="str">
            <v>INE578R01011</v>
          </cell>
          <cell r="H4256">
            <v>24.788900999999999</v>
          </cell>
          <cell r="I4256" t="str">
            <v>Small Cap</v>
          </cell>
          <cell r="J4256">
            <v>0</v>
          </cell>
        </row>
        <row r="4257">
          <cell r="A4257" t="str">
            <v>INE186H20022</v>
          </cell>
          <cell r="B4257">
            <v>629</v>
          </cell>
          <cell r="C4257">
            <v>320527</v>
          </cell>
          <cell r="D4257" t="str">
            <v>Bannari Amman Spinning Mills Ltd. - (BASML-RE1)</v>
          </cell>
          <cell r="E4257" t="str">
            <v>Textile</v>
          </cell>
          <cell r="G4257" t="str">
            <v>INE186H20022</v>
          </cell>
          <cell r="H4257">
            <v>0</v>
          </cell>
          <cell r="I4257" t="str">
            <v>Small Cap</v>
          </cell>
          <cell r="J4257">
            <v>0</v>
          </cell>
        </row>
        <row r="4258">
          <cell r="A4258" t="str">
            <v>INE186H20014</v>
          </cell>
          <cell r="B4258">
            <v>630</v>
          </cell>
          <cell r="C4258">
            <v>303505</v>
          </cell>
          <cell r="D4258" t="str">
            <v>Bannari Amman Spinning Mills Ltd. - (Rights Entitlements (REs)</v>
          </cell>
          <cell r="E4258" t="str">
            <v>Others</v>
          </cell>
          <cell r="G4258" t="str">
            <v>INE186H20014</v>
          </cell>
          <cell r="H4258">
            <v>0</v>
          </cell>
          <cell r="I4258" t="str">
            <v>Small Cap</v>
          </cell>
          <cell r="J4258">
            <v>0</v>
          </cell>
        </row>
        <row r="4259">
          <cell r="A4259" t="str">
            <v>INE856E01019</v>
          </cell>
          <cell r="B4259">
            <v>634</v>
          </cell>
          <cell r="C4259">
            <v>119353</v>
          </cell>
          <cell r="D4259" t="str">
            <v>Bansisons Tea Industries Ltd.</v>
          </cell>
          <cell r="E4259" t="str">
            <v>Agri</v>
          </cell>
          <cell r="F4259" t="str">
            <v>ETX IN</v>
          </cell>
          <cell r="G4259" t="str">
            <v>INE856E01019</v>
          </cell>
          <cell r="H4259">
            <v>0</v>
          </cell>
          <cell r="I4259" t="str">
            <v>Small Cap</v>
          </cell>
          <cell r="J4259">
            <v>0</v>
          </cell>
        </row>
        <row r="4260">
          <cell r="A4260" t="str">
            <v>INF251K01SU9</v>
          </cell>
          <cell r="B4260">
            <v>638</v>
          </cell>
          <cell r="C4260">
            <v>313186</v>
          </cell>
          <cell r="D4260" t="str">
            <v>Baroda BNP Paribas Gold ETF</v>
          </cell>
          <cell r="E4260" t="str">
            <v>ETF</v>
          </cell>
          <cell r="F4260" t="str">
            <v>BBNPGET IN</v>
          </cell>
          <cell r="G4260" t="str">
            <v>INF251K01SU9</v>
          </cell>
          <cell r="H4260">
            <v>0</v>
          </cell>
          <cell r="I4260" t="str">
            <v>Small Cap</v>
          </cell>
          <cell r="J4260">
            <v>106.85</v>
          </cell>
        </row>
        <row r="4261">
          <cell r="A4261" t="str">
            <v>INF251K01TL6</v>
          </cell>
          <cell r="B4261">
            <v>639</v>
          </cell>
          <cell r="C4261">
            <v>315753</v>
          </cell>
          <cell r="D4261" t="str">
            <v>Baroda BNP Paribas Nifty Bank ETF</v>
          </cell>
          <cell r="E4261" t="str">
            <v>ETF</v>
          </cell>
          <cell r="G4261" t="str">
            <v>INF251K01TL6</v>
          </cell>
          <cell r="H4261">
            <v>0</v>
          </cell>
          <cell r="I4261" t="str">
            <v>Small Cap</v>
          </cell>
          <cell r="J4261">
            <v>55.11</v>
          </cell>
        </row>
        <row r="4262">
          <cell r="A4262" t="str">
            <v>INE228B01017</v>
          </cell>
          <cell r="B4262">
            <v>642</v>
          </cell>
          <cell r="C4262">
            <v>132336</v>
          </cell>
          <cell r="D4262" t="str">
            <v>Baron Infotech Ltd.</v>
          </cell>
          <cell r="E4262" t="str">
            <v>IT</v>
          </cell>
          <cell r="F4262" t="str">
            <v>BRI IN</v>
          </cell>
          <cell r="G4262" t="str">
            <v>INE228B01017</v>
          </cell>
          <cell r="H4262">
            <v>0</v>
          </cell>
          <cell r="I4262" t="str">
            <v>Small Cap</v>
          </cell>
          <cell r="J4262">
            <v>0</v>
          </cell>
        </row>
        <row r="4263">
          <cell r="A4263" t="str">
            <v>INE520H01022</v>
          </cell>
          <cell r="B4263">
            <v>655</v>
          </cell>
          <cell r="C4263">
            <v>219320</v>
          </cell>
          <cell r="D4263" t="str">
            <v>Beardsell Ltd.</v>
          </cell>
          <cell r="E4263" t="str">
            <v>Chemicals</v>
          </cell>
          <cell r="F4263" t="str">
            <v>BSELL IN</v>
          </cell>
          <cell r="G4263" t="str">
            <v>INE520H01022</v>
          </cell>
          <cell r="H4263">
            <v>0</v>
          </cell>
          <cell r="I4263" t="str">
            <v>Small Cap</v>
          </cell>
          <cell r="J4263">
            <v>29.93</v>
          </cell>
        </row>
        <row r="4264">
          <cell r="A4264" t="str">
            <v>INE520H20014</v>
          </cell>
          <cell r="B4264">
            <v>656</v>
          </cell>
          <cell r="C4264">
            <v>304733</v>
          </cell>
          <cell r="D4264" t="str">
            <v>Beardsell Ltd. - (Rights Entitlements (REs))</v>
          </cell>
          <cell r="E4264" t="str">
            <v>Others</v>
          </cell>
          <cell r="G4264" t="str">
            <v>INE520H20014</v>
          </cell>
          <cell r="H4264">
            <v>0</v>
          </cell>
          <cell r="I4264" t="str">
            <v>Small Cap</v>
          </cell>
          <cell r="J4264">
            <v>0</v>
          </cell>
        </row>
        <row r="4265">
          <cell r="A4265" t="str">
            <v>INE403A01026</v>
          </cell>
          <cell r="B4265">
            <v>662</v>
          </cell>
          <cell r="C4265">
            <v>115035</v>
          </cell>
          <cell r="D4265" t="str">
            <v>Bell Ceramics Ltd.</v>
          </cell>
          <cell r="E4265" t="str">
            <v>Construction Materials</v>
          </cell>
          <cell r="F4265" t="str">
            <v>BELC IN</v>
          </cell>
          <cell r="G4265" t="str">
            <v>INE403A01026</v>
          </cell>
          <cell r="H4265">
            <v>0</v>
          </cell>
          <cell r="I4265" t="str">
            <v>Small Cap</v>
          </cell>
          <cell r="J4265">
            <v>0</v>
          </cell>
        </row>
        <row r="4266">
          <cell r="A4266" t="str">
            <v>INE344T20014</v>
          </cell>
          <cell r="B4266">
            <v>664</v>
          </cell>
          <cell r="C4266">
            <v>317794</v>
          </cell>
          <cell r="D4266" t="str">
            <v>Bella Casa Fashion &amp; Retail Ltd. - (Rights Entitlements (REs))</v>
          </cell>
          <cell r="E4266" t="str">
            <v>Textile</v>
          </cell>
          <cell r="G4266" t="str">
            <v>INE344T20014</v>
          </cell>
          <cell r="H4266">
            <v>0</v>
          </cell>
          <cell r="I4266" t="str">
            <v>Small Cap</v>
          </cell>
          <cell r="J4266">
            <v>0</v>
          </cell>
        </row>
        <row r="4267">
          <cell r="A4267" t="str">
            <v>INE0Q2Z01013</v>
          </cell>
          <cell r="B4267">
            <v>671</v>
          </cell>
          <cell r="C4267">
            <v>249647</v>
          </cell>
          <cell r="D4267" t="str">
            <v>Benchmark Computer Solutions Ltd.</v>
          </cell>
          <cell r="E4267" t="str">
            <v>Retailing</v>
          </cell>
          <cell r="F4267" t="str">
            <v>BENCHMAR IN</v>
          </cell>
          <cell r="G4267" t="str">
            <v>INE0Q2Z01013</v>
          </cell>
          <cell r="H4267">
            <v>0</v>
          </cell>
          <cell r="I4267" t="str">
            <v>Small Cap</v>
          </cell>
          <cell r="J4267">
            <v>0</v>
          </cell>
        </row>
        <row r="4268">
          <cell r="A4268" t="str">
            <v>INE523W01017</v>
          </cell>
          <cell r="B4268">
            <v>673</v>
          </cell>
          <cell r="C4268">
            <v>112404</v>
          </cell>
          <cell r="D4268" t="str">
            <v>Bengal Steel Industries Ltd.</v>
          </cell>
          <cell r="E4268" t="str">
            <v>Iron &amp; Steel</v>
          </cell>
          <cell r="F4268" t="str">
            <v>BST IN</v>
          </cell>
          <cell r="G4268" t="str">
            <v>INE523W01017</v>
          </cell>
          <cell r="H4268">
            <v>0</v>
          </cell>
          <cell r="I4268" t="str">
            <v>Small Cap</v>
          </cell>
          <cell r="J4268">
            <v>0</v>
          </cell>
        </row>
        <row r="4269">
          <cell r="A4269" t="str">
            <v>INE496M01017</v>
          </cell>
          <cell r="B4269">
            <v>675</v>
          </cell>
          <cell r="C4269">
            <v>112195</v>
          </cell>
          <cell r="D4269" t="str">
            <v>Bentley Commercial Enterprises Ltd.</v>
          </cell>
          <cell r="E4269" t="str">
            <v>Finance</v>
          </cell>
          <cell r="F4269" t="str">
            <v>BTC IN</v>
          </cell>
          <cell r="G4269" t="str">
            <v>INE496M01017</v>
          </cell>
          <cell r="H4269">
            <v>0</v>
          </cell>
          <cell r="I4269" t="str">
            <v>Small Cap</v>
          </cell>
          <cell r="J4269">
            <v>0</v>
          </cell>
        </row>
        <row r="4270">
          <cell r="A4270" t="str">
            <v>INE414D20019</v>
          </cell>
          <cell r="B4270">
            <v>691</v>
          </cell>
          <cell r="C4270">
            <v>305884</v>
          </cell>
          <cell r="D4270" t="str">
            <v>Bhagiradha Chemicals &amp; Industries Ltd. - (Rights Entitlements (REs))</v>
          </cell>
          <cell r="E4270" t="str">
            <v>Others</v>
          </cell>
          <cell r="G4270" t="str">
            <v>INE414D20019</v>
          </cell>
          <cell r="H4270">
            <v>0</v>
          </cell>
          <cell r="I4270" t="str">
            <v>Small Cap</v>
          </cell>
          <cell r="J4270">
            <v>0</v>
          </cell>
        </row>
        <row r="4271">
          <cell r="A4271" t="str">
            <v>INE655F01012</v>
          </cell>
          <cell r="B4271">
            <v>694</v>
          </cell>
          <cell r="C4271">
            <v>111698</v>
          </cell>
          <cell r="D4271" t="str">
            <v>Bhagyashree Leasing &amp; Finance Ltd.</v>
          </cell>
          <cell r="E4271" t="str">
            <v>Finance</v>
          </cell>
          <cell r="F4271" t="str">
            <v>BLF IN</v>
          </cell>
          <cell r="G4271" t="str">
            <v>INE655F01012</v>
          </cell>
          <cell r="H4271">
            <v>0</v>
          </cell>
          <cell r="I4271" t="str">
            <v>Small Cap</v>
          </cell>
          <cell r="J4271">
            <v>0</v>
          </cell>
        </row>
        <row r="4272">
          <cell r="A4272" t="str">
            <v>INE986W20016</v>
          </cell>
          <cell r="B4272">
            <v>696</v>
          </cell>
          <cell r="C4272">
            <v>310840</v>
          </cell>
          <cell r="D4272" t="str">
            <v>Bhakti Gems and Jewellery Ltd.  - (Rights Entitlements (REs))</v>
          </cell>
          <cell r="E4272" t="str">
            <v>Others</v>
          </cell>
          <cell r="G4272" t="str">
            <v>INE986W20016</v>
          </cell>
          <cell r="H4272">
            <v>0</v>
          </cell>
          <cell r="I4272" t="str">
            <v>Small Cap</v>
          </cell>
          <cell r="J4272">
            <v>0</v>
          </cell>
        </row>
        <row r="4273">
          <cell r="A4273" t="str">
            <v>INE336Q01016</v>
          </cell>
          <cell r="B4273">
            <v>698</v>
          </cell>
          <cell r="C4273">
            <v>267242</v>
          </cell>
          <cell r="D4273" t="str">
            <v>Bhanderi Infracon Ltd.</v>
          </cell>
          <cell r="E4273" t="str">
            <v>Realty</v>
          </cell>
          <cell r="F4273" t="str">
            <v>BHAI IN</v>
          </cell>
          <cell r="G4273" t="str">
            <v>INE336Q01016</v>
          </cell>
          <cell r="H4273">
            <v>0</v>
          </cell>
          <cell r="I4273" t="str">
            <v>Small Cap</v>
          </cell>
          <cell r="J4273">
            <v>0</v>
          </cell>
        </row>
        <row r="4274">
          <cell r="A4274" t="str">
            <v>INF109KB15Y7</v>
          </cell>
          <cell r="B4274">
            <v>700</v>
          </cell>
          <cell r="C4274">
            <v>287787</v>
          </cell>
          <cell r="D4274" t="str">
            <v>BHARAT 22 ETF - ICICI Prudential AMC</v>
          </cell>
          <cell r="E4274" t="str">
            <v>ETF</v>
          </cell>
          <cell r="F4274" t="str">
            <v>ICICIB22 IN</v>
          </cell>
          <cell r="G4274" t="str">
            <v>INF109KB15Y7</v>
          </cell>
          <cell r="H4274">
            <v>0</v>
          </cell>
          <cell r="I4274" t="str">
            <v>Small Cap</v>
          </cell>
          <cell r="J4274">
            <v>109.08</v>
          </cell>
        </row>
        <row r="4275">
          <cell r="A4275" t="str">
            <v>INF754K01KN4</v>
          </cell>
          <cell r="B4275">
            <v>704</v>
          </cell>
          <cell r="C4275">
            <v>296709</v>
          </cell>
          <cell r="D4275" t="str">
            <v>Bharat Bond ETF - April 2023</v>
          </cell>
          <cell r="E4275" t="str">
            <v>ETF</v>
          </cell>
          <cell r="F4275" t="str">
            <v>BETF423 IN</v>
          </cell>
          <cell r="G4275" t="str">
            <v>INF754K01KN4</v>
          </cell>
          <cell r="H4275">
            <v>0</v>
          </cell>
          <cell r="I4275" t="str">
            <v>Small Cap</v>
          </cell>
          <cell r="J4275">
            <v>0</v>
          </cell>
        </row>
        <row r="4276">
          <cell r="A4276" t="str">
            <v>INF754K01LD3</v>
          </cell>
          <cell r="B4276">
            <v>705</v>
          </cell>
          <cell r="C4276">
            <v>299310</v>
          </cell>
          <cell r="D4276" t="str">
            <v>BHARAT Bond ETF - April 2025</v>
          </cell>
          <cell r="E4276" t="str">
            <v>ETF</v>
          </cell>
          <cell r="F4276" t="str">
            <v>BETF0425 IN</v>
          </cell>
          <cell r="G4276" t="str">
            <v>INF754K01LD3</v>
          </cell>
          <cell r="H4276">
            <v>0</v>
          </cell>
          <cell r="I4276" t="str">
            <v>Small Cap</v>
          </cell>
          <cell r="J4276">
            <v>0</v>
          </cell>
        </row>
        <row r="4277">
          <cell r="A4277" t="str">
            <v>INF754K01KO2</v>
          </cell>
          <cell r="B4277">
            <v>706</v>
          </cell>
          <cell r="C4277">
            <v>296710</v>
          </cell>
          <cell r="D4277" t="str">
            <v>Bharat Bond ETF - April 2030</v>
          </cell>
          <cell r="E4277" t="str">
            <v>ETF</v>
          </cell>
          <cell r="F4277" t="str">
            <v>BETF430 IN</v>
          </cell>
          <cell r="G4277" t="str">
            <v>INF754K01KO2</v>
          </cell>
          <cell r="H4277">
            <v>0</v>
          </cell>
          <cell r="I4277" t="str">
            <v>Small Cap</v>
          </cell>
          <cell r="J4277">
            <v>1534.83</v>
          </cell>
        </row>
        <row r="4278">
          <cell r="A4278" t="str">
            <v>INF754K01LE1</v>
          </cell>
          <cell r="B4278">
            <v>707</v>
          </cell>
          <cell r="C4278">
            <v>299309</v>
          </cell>
          <cell r="D4278" t="str">
            <v>BHARAT Bond ETF - April 2031</v>
          </cell>
          <cell r="E4278" t="str">
            <v>ETF</v>
          </cell>
          <cell r="F4278" t="str">
            <v>BETF0431 IN</v>
          </cell>
          <cell r="G4278" t="str">
            <v>INF754K01LE1</v>
          </cell>
          <cell r="H4278">
            <v>0</v>
          </cell>
          <cell r="I4278" t="str">
            <v>Small Cap</v>
          </cell>
          <cell r="J4278">
            <v>1369.31</v>
          </cell>
        </row>
        <row r="4279">
          <cell r="A4279" t="str">
            <v>INF754K01OB1</v>
          </cell>
          <cell r="B4279">
            <v>708</v>
          </cell>
          <cell r="C4279">
            <v>304567</v>
          </cell>
          <cell r="D4279" t="str">
            <v>Bharat Bond ETF - April 2032</v>
          </cell>
          <cell r="E4279" t="str">
            <v>ETF</v>
          </cell>
          <cell r="F4279" t="str">
            <v>BETF0432 IN</v>
          </cell>
          <cell r="G4279" t="str">
            <v>INF754K01OB1</v>
          </cell>
          <cell r="H4279">
            <v>0</v>
          </cell>
          <cell r="I4279" t="str">
            <v>Small Cap</v>
          </cell>
          <cell r="J4279">
            <v>1285.18</v>
          </cell>
        </row>
        <row r="4280">
          <cell r="A4280" t="str">
            <v>INF754K01QX0</v>
          </cell>
          <cell r="B4280">
            <v>709</v>
          </cell>
          <cell r="C4280">
            <v>308549</v>
          </cell>
          <cell r="D4280" t="str">
            <v>Bharat Bond ETF - April 2033</v>
          </cell>
          <cell r="E4280" t="str">
            <v>ETF</v>
          </cell>
          <cell r="F4280" t="str">
            <v>BTF2033 IN</v>
          </cell>
          <cell r="G4280" t="str">
            <v>INF754K01QX0</v>
          </cell>
          <cell r="H4280">
            <v>0</v>
          </cell>
          <cell r="I4280" t="str">
            <v>Small Cap</v>
          </cell>
          <cell r="J4280">
            <v>1249.55</v>
          </cell>
        </row>
        <row r="4281">
          <cell r="A4281" t="str">
            <v>INE180K01011</v>
          </cell>
          <cell r="B4281">
            <v>712</v>
          </cell>
          <cell r="C4281">
            <v>210779</v>
          </cell>
          <cell r="D4281" t="str">
            <v>Bharat Financial Inclusion Ltd. - (Amalgamated)</v>
          </cell>
          <cell r="E4281" t="str">
            <v>Finance</v>
          </cell>
          <cell r="F4281" t="str">
            <v>BHAFIN IN</v>
          </cell>
          <cell r="G4281" t="str">
            <v>INE180K01011</v>
          </cell>
          <cell r="H4281">
            <v>0</v>
          </cell>
          <cell r="I4281" t="str">
            <v>Small Cap</v>
          </cell>
          <cell r="J4281">
            <v>0</v>
          </cell>
        </row>
        <row r="4282">
          <cell r="A4282" t="str">
            <v>INE561C20019</v>
          </cell>
          <cell r="B4282">
            <v>715</v>
          </cell>
          <cell r="C4282">
            <v>304183</v>
          </cell>
          <cell r="D4282" t="str">
            <v>Bharat Gears Ltd. - (Rights Entitlements (REs))</v>
          </cell>
          <cell r="E4282" t="str">
            <v>Others</v>
          </cell>
          <cell r="G4282" t="str">
            <v>INE561C20019</v>
          </cell>
          <cell r="H4282">
            <v>0</v>
          </cell>
          <cell r="I4282" t="str">
            <v>Small Cap</v>
          </cell>
          <cell r="J4282">
            <v>0</v>
          </cell>
        </row>
        <row r="4283">
          <cell r="A4283" t="str">
            <v>INE201N01019</v>
          </cell>
          <cell r="B4283">
            <v>724</v>
          </cell>
          <cell r="C4283">
            <v>131029</v>
          </cell>
          <cell r="D4283" t="str">
            <v>Bharat Textiles &amp; Proofing Industries Ltd.</v>
          </cell>
          <cell r="E4283" t="str">
            <v>Textile</v>
          </cell>
          <cell r="F4283" t="str">
            <v>BTPI IN</v>
          </cell>
          <cell r="G4283" t="str">
            <v>INE201N01019</v>
          </cell>
          <cell r="H4283">
            <v>0</v>
          </cell>
          <cell r="I4283" t="str">
            <v>Small Cap</v>
          </cell>
          <cell r="J4283">
            <v>0</v>
          </cell>
        </row>
        <row r="4284">
          <cell r="A4284" t="str">
            <v>INE673G01013</v>
          </cell>
          <cell r="B4284">
            <v>726</v>
          </cell>
          <cell r="C4284">
            <v>132609</v>
          </cell>
          <cell r="D4284" t="str">
            <v>Bharati Defence &amp; Infrastructure Ltd.</v>
          </cell>
          <cell r="E4284" t="str">
            <v>Ship Building</v>
          </cell>
          <cell r="F4284" t="str">
            <v>BHDIL IN</v>
          </cell>
          <cell r="G4284" t="str">
            <v>INE673G01013</v>
          </cell>
          <cell r="H4284">
            <v>0</v>
          </cell>
          <cell r="I4284" t="str">
            <v>Small Cap</v>
          </cell>
          <cell r="J4284">
            <v>0</v>
          </cell>
        </row>
        <row r="4285">
          <cell r="A4285" t="str">
            <v>INE224M01013</v>
          </cell>
          <cell r="B4285">
            <v>727</v>
          </cell>
          <cell r="C4285">
            <v>222606</v>
          </cell>
          <cell r="D4285" t="str">
            <v>Bharatiya Global Infomedia Ltd.</v>
          </cell>
          <cell r="E4285" t="str">
            <v>IT</v>
          </cell>
          <cell r="F4285" t="str">
            <v>BGIL IN</v>
          </cell>
          <cell r="G4285" t="str">
            <v>INE224M01013</v>
          </cell>
          <cell r="H4285">
            <v>0</v>
          </cell>
          <cell r="I4285" t="str">
            <v>Small Cap</v>
          </cell>
          <cell r="J4285">
            <v>0</v>
          </cell>
        </row>
        <row r="4286">
          <cell r="A4286" t="str">
            <v>IN9397D01014</v>
          </cell>
          <cell r="B4286">
            <v>729</v>
          </cell>
          <cell r="C4286">
            <v>304102</v>
          </cell>
          <cell r="D4286" t="str">
            <v>Bharti Airtel Ltd. - (Partly Paid up Equity Shares (Rights Issue))</v>
          </cell>
          <cell r="E4286" t="str">
            <v>Others</v>
          </cell>
          <cell r="F4286" t="str">
            <v>BHARTIPP IN</v>
          </cell>
          <cell r="G4286" t="str">
            <v>IN9397D01014</v>
          </cell>
          <cell r="H4286">
            <v>0</v>
          </cell>
          <cell r="I4286" t="str">
            <v>Small Cap</v>
          </cell>
          <cell r="J4286">
            <v>1453.55</v>
          </cell>
        </row>
        <row r="4287">
          <cell r="A4287" t="str">
            <v>INE397D20024</v>
          </cell>
          <cell r="B4287">
            <v>730</v>
          </cell>
          <cell r="C4287">
            <v>303755</v>
          </cell>
          <cell r="D4287" t="str">
            <v>Bharti Airtel Ltd. - (Rights Entitlements (REs))</v>
          </cell>
          <cell r="E4287" t="str">
            <v>Others</v>
          </cell>
          <cell r="G4287" t="str">
            <v>INE397D20024</v>
          </cell>
          <cell r="H4287">
            <v>0</v>
          </cell>
          <cell r="I4287" t="str">
            <v>Small Cap</v>
          </cell>
          <cell r="J4287">
            <v>0</v>
          </cell>
        </row>
        <row r="4288">
          <cell r="A4288" t="str">
            <v>INE333H01020</v>
          </cell>
          <cell r="B4288">
            <v>736</v>
          </cell>
          <cell r="C4288">
            <v>118017</v>
          </cell>
          <cell r="D4288" t="str">
            <v>Bheema Cements Ltd.</v>
          </cell>
          <cell r="E4288" t="str">
            <v>Construction Materials</v>
          </cell>
          <cell r="F4288" t="str">
            <v>BHEC IN</v>
          </cell>
          <cell r="G4288" t="str">
            <v>INE333H01020</v>
          </cell>
          <cell r="H4288">
            <v>0</v>
          </cell>
          <cell r="I4288" t="str">
            <v>Small Cap</v>
          </cell>
          <cell r="J4288">
            <v>0</v>
          </cell>
        </row>
        <row r="4289">
          <cell r="A4289" t="str">
            <v>INE432N01010</v>
          </cell>
          <cell r="B4289">
            <v>739</v>
          </cell>
          <cell r="C4289">
            <v>126488</v>
          </cell>
          <cell r="D4289" t="str">
            <v>Bhudevi Infra Projects Ltd.</v>
          </cell>
          <cell r="E4289" t="str">
            <v>Textile</v>
          </cell>
          <cell r="F4289" t="str">
            <v>BHUDEVI IN</v>
          </cell>
          <cell r="G4289" t="str">
            <v>INE432N01010</v>
          </cell>
          <cell r="H4289">
            <v>113.3541786</v>
          </cell>
          <cell r="I4289" t="str">
            <v>Small Cap</v>
          </cell>
          <cell r="J4289">
            <v>0</v>
          </cell>
        </row>
        <row r="4290">
          <cell r="A4290" t="str">
            <v>INE491D01017</v>
          </cell>
          <cell r="B4290">
            <v>742</v>
          </cell>
          <cell r="C4290">
            <v>124723</v>
          </cell>
          <cell r="D4290" t="str">
            <v>Bijoy Hans Ltd.</v>
          </cell>
          <cell r="E4290" t="str">
            <v>Trading</v>
          </cell>
          <cell r="F4290" t="str">
            <v>BJHN IN</v>
          </cell>
          <cell r="G4290" t="str">
            <v>INE491D01017</v>
          </cell>
          <cell r="H4290">
            <v>0</v>
          </cell>
          <cell r="I4290" t="str">
            <v>Small Cap</v>
          </cell>
          <cell r="J4290">
            <v>0</v>
          </cell>
        </row>
        <row r="4291">
          <cell r="A4291" t="str">
            <v>INE607L01029</v>
          </cell>
          <cell r="B4291">
            <v>744</v>
          </cell>
          <cell r="C4291">
            <v>222624</v>
          </cell>
          <cell r="D4291" t="str">
            <v>BIL Energy Systems Ltd.</v>
          </cell>
          <cell r="E4291" t="str">
            <v>Iron &amp; Steel</v>
          </cell>
          <cell r="F4291" t="str">
            <v>BESL IN</v>
          </cell>
          <cell r="G4291" t="str">
            <v>INE607L01029</v>
          </cell>
          <cell r="H4291">
            <v>0</v>
          </cell>
          <cell r="I4291" t="str">
            <v>Small Cap</v>
          </cell>
          <cell r="J4291">
            <v>0</v>
          </cell>
        </row>
        <row r="4292">
          <cell r="A4292" t="str">
            <v>INE0CRS20012</v>
          </cell>
          <cell r="B4292">
            <v>748</v>
          </cell>
          <cell r="C4292">
            <v>315171</v>
          </cell>
          <cell r="D4292" t="str">
            <v>Billwin Industries Ltd. - (Rights Entitlements (REs))</v>
          </cell>
          <cell r="E4292" t="str">
            <v>Others</v>
          </cell>
          <cell r="G4292" t="str">
            <v>INE0CRS20012</v>
          </cell>
          <cell r="H4292">
            <v>0</v>
          </cell>
          <cell r="I4292" t="str">
            <v>Small Cap</v>
          </cell>
          <cell r="J4292">
            <v>0</v>
          </cell>
        </row>
        <row r="4293">
          <cell r="A4293" t="str">
            <v>INE626H01019</v>
          </cell>
          <cell r="B4293">
            <v>750</v>
          </cell>
          <cell r="C4293">
            <v>123054</v>
          </cell>
          <cell r="D4293" t="str">
            <v>Binayak Tex Processors Ltd.</v>
          </cell>
          <cell r="E4293" t="str">
            <v>Textile</v>
          </cell>
          <cell r="F4293" t="str">
            <v>BYT IN</v>
          </cell>
          <cell r="G4293" t="str">
            <v>INE626H01019</v>
          </cell>
          <cell r="H4293">
            <v>0</v>
          </cell>
          <cell r="I4293" t="str">
            <v>Small Cap</v>
          </cell>
          <cell r="J4293">
            <v>0</v>
          </cell>
        </row>
        <row r="4294">
          <cell r="A4294" t="str">
            <v>INE564V01013</v>
          </cell>
          <cell r="B4294">
            <v>751</v>
          </cell>
          <cell r="C4294">
            <v>282928</v>
          </cell>
          <cell r="D4294" t="str">
            <v>Bindal Exports Ltd.</v>
          </cell>
          <cell r="E4294" t="str">
            <v>Textile</v>
          </cell>
          <cell r="F4294" t="str">
            <v>BNDEX IN</v>
          </cell>
          <cell r="G4294" t="str">
            <v>INE564V01013</v>
          </cell>
          <cell r="H4294">
            <v>0</v>
          </cell>
          <cell r="I4294" t="str">
            <v>Small Cap</v>
          </cell>
          <cell r="J4294">
            <v>0</v>
          </cell>
        </row>
        <row r="4295">
          <cell r="A4295" t="str">
            <v>INE118K01011</v>
          </cell>
          <cell r="B4295">
            <v>752</v>
          </cell>
          <cell r="C4295">
            <v>114215</v>
          </cell>
          <cell r="D4295" t="str">
            <v>Binny Ltd.</v>
          </cell>
          <cell r="E4295" t="str">
            <v>Textile</v>
          </cell>
          <cell r="F4295" t="str">
            <v>BINNY IN</v>
          </cell>
          <cell r="G4295" t="str">
            <v>INE118K01011</v>
          </cell>
          <cell r="H4295">
            <v>0</v>
          </cell>
          <cell r="I4295" t="str">
            <v>Small Cap</v>
          </cell>
          <cell r="J4295">
            <v>0</v>
          </cell>
        </row>
        <row r="4296">
          <cell r="A4296" t="str">
            <v>INE160L01011</v>
          </cell>
          <cell r="B4296">
            <v>753</v>
          </cell>
          <cell r="C4296">
            <v>222448</v>
          </cell>
          <cell r="D4296" t="str">
            <v>Binny Mills Ltd.</v>
          </cell>
          <cell r="E4296" t="str">
            <v>Trading</v>
          </cell>
          <cell r="F4296" t="str">
            <v>BIML IN</v>
          </cell>
          <cell r="G4296" t="str">
            <v>INE160L01011</v>
          </cell>
          <cell r="H4296">
            <v>66.441704400000006</v>
          </cell>
          <cell r="I4296" t="str">
            <v>Small Cap</v>
          </cell>
          <cell r="J4296">
            <v>0</v>
          </cell>
        </row>
        <row r="4297">
          <cell r="A4297" t="str">
            <v>INE958L20018</v>
          </cell>
          <cell r="B4297">
            <v>754</v>
          </cell>
          <cell r="C4297">
            <v>320198</v>
          </cell>
          <cell r="D4297" t="str">
            <v>Bio Green Papers Ltd. - (Rights Entitlements (REs))</v>
          </cell>
          <cell r="E4297" t="str">
            <v>Paper</v>
          </cell>
          <cell r="G4297" t="str">
            <v>INE958L20018</v>
          </cell>
          <cell r="H4297">
            <v>0</v>
          </cell>
          <cell r="I4297" t="str">
            <v>Small Cap</v>
          </cell>
          <cell r="J4297">
            <v>0</v>
          </cell>
        </row>
        <row r="4298">
          <cell r="A4298" t="str">
            <v>INE998A01017</v>
          </cell>
          <cell r="B4298">
            <v>758</v>
          </cell>
          <cell r="C4298">
            <v>132330</v>
          </cell>
          <cell r="D4298" t="str">
            <v>Biopac India Corporation Ltd.</v>
          </cell>
          <cell r="E4298" t="str">
            <v>Plastic Products</v>
          </cell>
          <cell r="F4298" t="str">
            <v>BIC IN</v>
          </cell>
          <cell r="G4298" t="str">
            <v>INE998A01017</v>
          </cell>
          <cell r="H4298">
            <v>0</v>
          </cell>
          <cell r="I4298" t="str">
            <v>Small Cap</v>
          </cell>
          <cell r="J4298">
            <v>0</v>
          </cell>
        </row>
        <row r="4299">
          <cell r="A4299" t="str">
            <v>INE655I01024</v>
          </cell>
          <cell r="B4299">
            <v>761</v>
          </cell>
          <cell r="C4299">
            <v>200063</v>
          </cell>
          <cell r="D4299" t="str">
            <v>Birla Cotsyn (India) Ltd.</v>
          </cell>
          <cell r="E4299" t="str">
            <v>Textile</v>
          </cell>
          <cell r="F4299" t="str">
            <v>BCOT IN</v>
          </cell>
          <cell r="G4299" t="str">
            <v>INE655I01024</v>
          </cell>
          <cell r="H4299">
            <v>0</v>
          </cell>
          <cell r="I4299" t="str">
            <v>Small Cap</v>
          </cell>
          <cell r="J4299">
            <v>0</v>
          </cell>
        </row>
        <row r="4300">
          <cell r="A4300" t="str">
            <v>INE097A01018</v>
          </cell>
          <cell r="B4300">
            <v>762</v>
          </cell>
          <cell r="C4300">
            <v>205434</v>
          </cell>
          <cell r="D4300" t="str">
            <v>Birla Global Finance Ltd.</v>
          </cell>
          <cell r="E4300" t="str">
            <v>Finance</v>
          </cell>
          <cell r="G4300" t="str">
            <v>INE097A01018</v>
          </cell>
          <cell r="H4300">
            <v>0</v>
          </cell>
          <cell r="I4300" t="str">
            <v>Small Cap</v>
          </cell>
          <cell r="J4300">
            <v>0</v>
          </cell>
        </row>
        <row r="4301">
          <cell r="A4301" t="str">
            <v>INE989B01014</v>
          </cell>
          <cell r="B4301">
            <v>763</v>
          </cell>
          <cell r="C4301">
            <v>105426</v>
          </cell>
          <cell r="D4301" t="str">
            <v>Birla Machining &amp; Toolings Ltd. (Amalgamation)</v>
          </cell>
          <cell r="E4301" t="str">
            <v>Capital Goods</v>
          </cell>
          <cell r="F4301" t="str">
            <v>BMTL IN</v>
          </cell>
          <cell r="G4301" t="str">
            <v>INE989B01014</v>
          </cell>
          <cell r="H4301">
            <v>0</v>
          </cell>
          <cell r="I4301" t="str">
            <v>Small Cap</v>
          </cell>
          <cell r="J4301">
            <v>0</v>
          </cell>
        </row>
        <row r="4302">
          <cell r="A4302" t="str">
            <v>INF209KB18D3</v>
          </cell>
          <cell r="B4302">
            <v>765</v>
          </cell>
          <cell r="C4302">
            <v>225441</v>
          </cell>
          <cell r="D4302" t="str">
            <v>Birla Sun Life Gold ETF</v>
          </cell>
          <cell r="E4302" t="str">
            <v>ETF</v>
          </cell>
          <cell r="F4302" t="str">
            <v>BSLGOLD IN</v>
          </cell>
          <cell r="G4302" t="str">
            <v>INF209KB18D3</v>
          </cell>
          <cell r="H4302">
            <v>0</v>
          </cell>
          <cell r="I4302" t="str">
            <v>Small Cap</v>
          </cell>
          <cell r="J4302">
            <v>96.9</v>
          </cell>
        </row>
        <row r="4303">
          <cell r="A4303" t="str">
            <v>INE214D20013</v>
          </cell>
          <cell r="B4303">
            <v>769</v>
          </cell>
          <cell r="C4303">
            <v>319654</v>
          </cell>
          <cell r="D4303" t="str">
            <v>Bisil Plast Ltd. - (Rights Entitlements (REs))</v>
          </cell>
          <cell r="E4303" t="str">
            <v>Plastic Products</v>
          </cell>
          <cell r="G4303" t="str">
            <v>INE214D20013</v>
          </cell>
          <cell r="H4303">
            <v>0</v>
          </cell>
          <cell r="I4303" t="str">
            <v>Small Cap</v>
          </cell>
          <cell r="J4303">
            <v>0</v>
          </cell>
        </row>
        <row r="4304">
          <cell r="A4304" t="str">
            <v>INE265C01025</v>
          </cell>
          <cell r="B4304">
            <v>772</v>
          </cell>
          <cell r="C4304">
            <v>131647</v>
          </cell>
          <cell r="D4304" t="str">
            <v>BJ Duplex Boards Ltd.</v>
          </cell>
          <cell r="E4304" t="str">
            <v>Paper</v>
          </cell>
          <cell r="F4304" t="str">
            <v>BJD IN</v>
          </cell>
          <cell r="G4304" t="str">
            <v>INE265C01025</v>
          </cell>
          <cell r="H4304">
            <v>0</v>
          </cell>
          <cell r="I4304" t="str">
            <v>Small Cap</v>
          </cell>
          <cell r="J4304">
            <v>0</v>
          </cell>
        </row>
        <row r="4305">
          <cell r="A4305" t="str">
            <v>INE831Q01016</v>
          </cell>
          <cell r="B4305">
            <v>773</v>
          </cell>
          <cell r="C4305">
            <v>274321</v>
          </cell>
          <cell r="D4305" t="str">
            <v>BKM Industries Ltd.</v>
          </cell>
          <cell r="E4305" t="str">
            <v>Capital Goods</v>
          </cell>
          <cell r="F4305" t="str">
            <v>BKMINDST IN</v>
          </cell>
          <cell r="G4305" t="str">
            <v>INE831Q01016</v>
          </cell>
          <cell r="H4305">
            <v>0</v>
          </cell>
          <cell r="I4305" t="str">
            <v>Small Cap</v>
          </cell>
          <cell r="J4305">
            <v>0</v>
          </cell>
        </row>
        <row r="4306">
          <cell r="A4306" t="str">
            <v>INE051A01015</v>
          </cell>
          <cell r="B4306">
            <v>781</v>
          </cell>
          <cell r="C4306">
            <v>205435</v>
          </cell>
          <cell r="D4306" t="str">
            <v>Blow Plast Ltd. (Amalgamated)</v>
          </cell>
          <cell r="E4306" t="str">
            <v>Plastic Products</v>
          </cell>
          <cell r="F4306" t="str">
            <v>BP IN</v>
          </cell>
          <cell r="G4306" t="str">
            <v>INE051A01015</v>
          </cell>
          <cell r="H4306">
            <v>0</v>
          </cell>
          <cell r="I4306" t="str">
            <v>Small Cap</v>
          </cell>
          <cell r="J4306">
            <v>0</v>
          </cell>
        </row>
        <row r="4307">
          <cell r="A4307" t="str">
            <v>INE606B01022</v>
          </cell>
          <cell r="B4307">
            <v>783</v>
          </cell>
          <cell r="C4307">
            <v>131175</v>
          </cell>
          <cell r="D4307" t="str">
            <v>BLS Infotech Ltd.</v>
          </cell>
          <cell r="E4307" t="str">
            <v>IT</v>
          </cell>
          <cell r="F4307" t="str">
            <v>BIN IN</v>
          </cell>
          <cell r="G4307" t="str">
            <v>INE606B01022</v>
          </cell>
          <cell r="H4307">
            <v>0</v>
          </cell>
          <cell r="I4307" t="str">
            <v>Small Cap</v>
          </cell>
          <cell r="J4307">
            <v>0</v>
          </cell>
        </row>
        <row r="4308">
          <cell r="A4308" t="str">
            <v>INE113O01014</v>
          </cell>
          <cell r="B4308">
            <v>785</v>
          </cell>
          <cell r="C4308">
            <v>102761</v>
          </cell>
          <cell r="D4308" t="str">
            <v>Blue Blends (India) Ltd.</v>
          </cell>
          <cell r="E4308" t="str">
            <v>Textile</v>
          </cell>
          <cell r="F4308" t="str">
            <v>BLB IN</v>
          </cell>
          <cell r="G4308" t="str">
            <v>INE113O01014</v>
          </cell>
          <cell r="H4308">
            <v>0</v>
          </cell>
          <cell r="I4308" t="str">
            <v>Small Cap</v>
          </cell>
          <cell r="J4308">
            <v>0</v>
          </cell>
        </row>
        <row r="4309">
          <cell r="A4309" t="str">
            <v>INE657B01025</v>
          </cell>
          <cell r="B4309">
            <v>786</v>
          </cell>
          <cell r="C4309">
            <v>131936</v>
          </cell>
          <cell r="D4309" t="str">
            <v>Blue Chip India Ltd.</v>
          </cell>
          <cell r="E4309" t="str">
            <v>Finance</v>
          </cell>
          <cell r="F4309" t="str">
            <v>BLCI IN</v>
          </cell>
          <cell r="G4309" t="str">
            <v>INE657B01025</v>
          </cell>
          <cell r="H4309">
            <v>0</v>
          </cell>
          <cell r="I4309" t="str">
            <v>Small Cap</v>
          </cell>
          <cell r="J4309">
            <v>0</v>
          </cell>
        </row>
        <row r="4310">
          <cell r="A4310" t="str">
            <v>INE504B01011</v>
          </cell>
          <cell r="B4310">
            <v>793</v>
          </cell>
          <cell r="C4310">
            <v>132346</v>
          </cell>
          <cell r="D4310" t="str">
            <v>Blue Star Infotech Ltd. - (Amalgamated)</v>
          </cell>
          <cell r="E4310" t="str">
            <v>IT</v>
          </cell>
          <cell r="F4310" t="str">
            <v>BLSI IN</v>
          </cell>
          <cell r="G4310" t="str">
            <v>INE504B01011</v>
          </cell>
          <cell r="H4310">
            <v>0</v>
          </cell>
          <cell r="I4310" t="str">
            <v>Small Cap</v>
          </cell>
          <cell r="J4310">
            <v>0</v>
          </cell>
        </row>
        <row r="4311">
          <cell r="A4311" t="str">
            <v>INE562S01013</v>
          </cell>
          <cell r="B4311">
            <v>795</v>
          </cell>
          <cell r="C4311">
            <v>277414</v>
          </cell>
          <cell r="D4311" t="str">
            <v>Blueblood Ventures Ltd.</v>
          </cell>
          <cell r="E4311" t="str">
            <v>Finance</v>
          </cell>
          <cell r="F4311" t="str">
            <v>BVL IN</v>
          </cell>
          <cell r="G4311" t="str">
            <v>INE562S01013</v>
          </cell>
          <cell r="H4311">
            <v>0</v>
          </cell>
          <cell r="I4311" t="str">
            <v>Small Cap</v>
          </cell>
          <cell r="J4311">
            <v>0</v>
          </cell>
        </row>
        <row r="4312">
          <cell r="A4312" t="str">
            <v>INE644K01016</v>
          </cell>
          <cell r="B4312">
            <v>796</v>
          </cell>
          <cell r="C4312">
            <v>131420</v>
          </cell>
          <cell r="D4312" t="str">
            <v>BMB Music &amp; Magnetics Ltd.</v>
          </cell>
          <cell r="E4312" t="str">
            <v>Media &amp; Entertainment</v>
          </cell>
          <cell r="F4312" t="str">
            <v>BOKA IN</v>
          </cell>
          <cell r="G4312" t="str">
            <v>INE644K01016</v>
          </cell>
          <cell r="H4312">
            <v>0</v>
          </cell>
          <cell r="I4312" t="str">
            <v>Small Cap</v>
          </cell>
          <cell r="J4312">
            <v>0</v>
          </cell>
        </row>
        <row r="4313">
          <cell r="A4313" t="str">
            <v>INE0EEJ20023</v>
          </cell>
          <cell r="B4313">
            <v>803</v>
          </cell>
          <cell r="C4313">
            <v>320122</v>
          </cell>
          <cell r="D4313" t="str">
            <v>Bodhi Tree Multimedia Ltd. - (Rights Entitlements (REs))</v>
          </cell>
          <cell r="E4313" t="str">
            <v>Media &amp; Entertainment</v>
          </cell>
          <cell r="G4313" t="str">
            <v>INE0EEJ20023</v>
          </cell>
          <cell r="H4313">
            <v>0</v>
          </cell>
          <cell r="I4313" t="str">
            <v>Small Cap</v>
          </cell>
          <cell r="J4313">
            <v>0</v>
          </cell>
        </row>
        <row r="4314">
          <cell r="A4314" t="str">
            <v>INE104F01029</v>
          </cell>
          <cell r="B4314">
            <v>804</v>
          </cell>
          <cell r="C4314">
            <v>200173</v>
          </cell>
          <cell r="D4314" t="str">
            <v>Bodhtree Consulting Ltd.</v>
          </cell>
          <cell r="E4314" t="str">
            <v>IT</v>
          </cell>
          <cell r="F4314" t="str">
            <v>BTREE IN</v>
          </cell>
          <cell r="G4314" t="str">
            <v>INE104F01029</v>
          </cell>
          <cell r="H4314">
            <v>75.217560800000001</v>
          </cell>
          <cell r="I4314" t="str">
            <v>Small Cap</v>
          </cell>
          <cell r="J4314">
            <v>0</v>
          </cell>
        </row>
        <row r="4315">
          <cell r="A4315" t="str">
            <v>INE06AE01018</v>
          </cell>
          <cell r="B4315">
            <v>809</v>
          </cell>
          <cell r="C4315">
            <v>102216</v>
          </cell>
          <cell r="D4315" t="str">
            <v>Bombay Potteries &amp; Tiles Ltd.</v>
          </cell>
          <cell r="E4315" t="str">
            <v>Realty</v>
          </cell>
          <cell r="F4315" t="str">
            <v>BPT IN</v>
          </cell>
          <cell r="G4315" t="str">
            <v>INE06AE01018</v>
          </cell>
          <cell r="H4315">
            <v>0</v>
          </cell>
          <cell r="I4315" t="str">
            <v>Small Cap</v>
          </cell>
          <cell r="J4315">
            <v>0</v>
          </cell>
        </row>
        <row r="4316">
          <cell r="A4316" t="str">
            <v>INE589G01011</v>
          </cell>
          <cell r="B4316">
            <v>810</v>
          </cell>
          <cell r="C4316">
            <v>132678</v>
          </cell>
          <cell r="D4316" t="str">
            <v>Bombay Rayon Fashions Ltd.</v>
          </cell>
          <cell r="E4316" t="str">
            <v>Textile</v>
          </cell>
          <cell r="F4316" t="str">
            <v>BRFL IN</v>
          </cell>
          <cell r="G4316" t="str">
            <v>INE589G01011</v>
          </cell>
          <cell r="H4316">
            <v>0</v>
          </cell>
          <cell r="I4316" t="str">
            <v>Small Cap</v>
          </cell>
          <cell r="J4316">
            <v>0</v>
          </cell>
        </row>
        <row r="4317">
          <cell r="A4317" t="str">
            <v>INE910D01024</v>
          </cell>
          <cell r="B4317">
            <v>811</v>
          </cell>
          <cell r="C4317">
            <v>111246</v>
          </cell>
          <cell r="D4317" t="str">
            <v>Bombay Talkies Ltd.</v>
          </cell>
          <cell r="E4317" t="str">
            <v>Finance</v>
          </cell>
          <cell r="F4317" t="str">
            <v>FTS IN</v>
          </cell>
          <cell r="G4317" t="str">
            <v>INE910D01024</v>
          </cell>
          <cell r="H4317">
            <v>22.41</v>
          </cell>
          <cell r="I4317" t="str">
            <v>Small Cap</v>
          </cell>
          <cell r="J4317">
            <v>0</v>
          </cell>
        </row>
        <row r="4318">
          <cell r="A4318" t="str">
            <v>INE143N01021</v>
          </cell>
          <cell r="B4318">
            <v>813</v>
          </cell>
          <cell r="C4318">
            <v>123133</v>
          </cell>
          <cell r="D4318" t="str">
            <v>Bonanza Industries Ltd.</v>
          </cell>
          <cell r="E4318" t="str">
            <v>Trading</v>
          </cell>
          <cell r="F4318" t="str">
            <v>AKIL IN</v>
          </cell>
          <cell r="G4318" t="str">
            <v>INE143N01021</v>
          </cell>
          <cell r="H4318">
            <v>0</v>
          </cell>
          <cell r="I4318" t="str">
            <v>Small Cap</v>
          </cell>
          <cell r="J4318">
            <v>0</v>
          </cell>
        </row>
        <row r="4319">
          <cell r="A4319" t="str">
            <v>INE658B01015</v>
          </cell>
          <cell r="B4319">
            <v>817</v>
          </cell>
          <cell r="C4319">
            <v>106315</v>
          </cell>
          <cell r="D4319" t="str">
            <v>Borax Morarji Ltd. - (Amalgamated)</v>
          </cell>
          <cell r="E4319" t="str">
            <v>Chemicals</v>
          </cell>
          <cell r="F4319" t="str">
            <v>BORX IN</v>
          </cell>
          <cell r="G4319" t="str">
            <v>INE658B01015</v>
          </cell>
          <cell r="H4319">
            <v>0</v>
          </cell>
          <cell r="I4319" t="str">
            <v>Small Cap</v>
          </cell>
          <cell r="J4319">
            <v>0</v>
          </cell>
        </row>
        <row r="4320">
          <cell r="A4320" t="str">
            <v>INE583M01012</v>
          </cell>
          <cell r="B4320">
            <v>823</v>
          </cell>
          <cell r="C4320">
            <v>225903</v>
          </cell>
          <cell r="D4320" t="str">
            <v>Bothra Metals &amp; Alloys Ltd.</v>
          </cell>
          <cell r="E4320" t="str">
            <v>Non - Ferrous Metals</v>
          </cell>
          <cell r="F4320" t="str">
            <v>BMAL IN</v>
          </cell>
          <cell r="G4320" t="str">
            <v>INE583M01012</v>
          </cell>
          <cell r="H4320">
            <v>0</v>
          </cell>
          <cell r="I4320" t="str">
            <v>Small Cap</v>
          </cell>
          <cell r="J4320">
            <v>0</v>
          </cell>
        </row>
        <row r="4321">
          <cell r="A4321" t="str">
            <v>INE947C01010</v>
          </cell>
          <cell r="B4321">
            <v>824</v>
          </cell>
          <cell r="C4321">
            <v>243351</v>
          </cell>
          <cell r="D4321" t="str">
            <v>BP Capital Ltd.</v>
          </cell>
          <cell r="E4321" t="str">
            <v>Finance</v>
          </cell>
          <cell r="F4321" t="str">
            <v>BPCA IN</v>
          </cell>
          <cell r="G4321" t="str">
            <v>INE947C01010</v>
          </cell>
          <cell r="H4321">
            <v>0</v>
          </cell>
          <cell r="I4321" t="str">
            <v>Small Cap</v>
          </cell>
          <cell r="J4321">
            <v>0</v>
          </cell>
        </row>
        <row r="4322">
          <cell r="A4322" t="str">
            <v>INE629A01018</v>
          </cell>
          <cell r="B4322">
            <v>827</v>
          </cell>
          <cell r="C4322">
            <v>100384</v>
          </cell>
          <cell r="D4322" t="str">
            <v>Brabourne Enterprises Ltd. (Amalgamated)</v>
          </cell>
          <cell r="E4322" t="str">
            <v>Healthcare</v>
          </cell>
          <cell r="F4322" t="str">
            <v>BRAE IN</v>
          </cell>
          <cell r="G4322" t="str">
            <v>INE629A01018</v>
          </cell>
          <cell r="H4322">
            <v>0</v>
          </cell>
          <cell r="I4322" t="str">
            <v>Small Cap</v>
          </cell>
          <cell r="J4322">
            <v>0</v>
          </cell>
        </row>
        <row r="4323">
          <cell r="A4323" t="str">
            <v>INE968C01016</v>
          </cell>
          <cell r="B4323">
            <v>829</v>
          </cell>
          <cell r="C4323">
            <v>131194</v>
          </cell>
          <cell r="D4323" t="str">
            <v>Brahmaputra Infraproject Ltd.</v>
          </cell>
          <cell r="E4323" t="str">
            <v>Infrastructure</v>
          </cell>
          <cell r="G4323" t="str">
            <v>INE968C01016</v>
          </cell>
          <cell r="H4323">
            <v>0</v>
          </cell>
          <cell r="I4323" t="str">
            <v>Small Cap</v>
          </cell>
          <cell r="J4323">
            <v>0</v>
          </cell>
        </row>
        <row r="4324">
          <cell r="A4324" t="str">
            <v>INE0ILD01014</v>
          </cell>
          <cell r="B4324">
            <v>833</v>
          </cell>
          <cell r="C4324">
            <v>303692</v>
          </cell>
          <cell r="D4324" t="str">
            <v>Brandbucket Media &amp; Technology Ltd.</v>
          </cell>
          <cell r="E4324" t="str">
            <v>Media &amp; Entertainment</v>
          </cell>
          <cell r="F4324" t="str">
            <v>BRANDBUC IN</v>
          </cell>
          <cell r="G4324" t="str">
            <v>INE0ILD01014</v>
          </cell>
          <cell r="H4324">
            <v>0</v>
          </cell>
          <cell r="I4324" t="str">
            <v>Small Cap</v>
          </cell>
          <cell r="J4324">
            <v>0</v>
          </cell>
        </row>
        <row r="4325">
          <cell r="A4325" t="str">
            <v>INE425B01027</v>
          </cell>
          <cell r="B4325">
            <v>840</v>
          </cell>
          <cell r="C4325">
            <v>132368</v>
          </cell>
          <cell r="D4325" t="str">
            <v>Brightcom Group Ltd.</v>
          </cell>
          <cell r="E4325" t="str">
            <v>IT</v>
          </cell>
          <cell r="F4325" t="str">
            <v>BCG IN</v>
          </cell>
          <cell r="G4325" t="str">
            <v>INE425B01027</v>
          </cell>
          <cell r="H4325">
            <v>3158.9867312450001</v>
          </cell>
          <cell r="I4325" t="str">
            <v>Small Cap</v>
          </cell>
          <cell r="J4325">
            <v>15.64</v>
          </cell>
        </row>
        <row r="4326">
          <cell r="A4326" t="str">
            <v>INE661F01010</v>
          </cell>
          <cell r="B4326">
            <v>842</v>
          </cell>
          <cell r="C4326">
            <v>270064</v>
          </cell>
          <cell r="D4326" t="str">
            <v>Brilliant Portfolios Ltd.</v>
          </cell>
          <cell r="E4326" t="str">
            <v>Finance</v>
          </cell>
          <cell r="F4326" t="str">
            <v>BRLPRT IN</v>
          </cell>
          <cell r="G4326" t="str">
            <v>INE661F01010</v>
          </cell>
          <cell r="H4326">
            <v>0</v>
          </cell>
          <cell r="I4326" t="str">
            <v>Small Cap</v>
          </cell>
          <cell r="J4326">
            <v>0</v>
          </cell>
        </row>
        <row r="4327">
          <cell r="A4327" t="str">
            <v>INE0SFZ01018</v>
          </cell>
          <cell r="B4327">
            <v>845</v>
          </cell>
          <cell r="C4327">
            <v>313445</v>
          </cell>
          <cell r="D4327" t="str">
            <v>Broach Lifecare Hospital Ltd.</v>
          </cell>
          <cell r="E4327" t="str">
            <v>Healthcare</v>
          </cell>
          <cell r="F4327" t="str">
            <v>BROACH IN</v>
          </cell>
          <cell r="G4327" t="str">
            <v>INE0SFZ01018</v>
          </cell>
          <cell r="H4327">
            <v>0</v>
          </cell>
          <cell r="I4327" t="str">
            <v>Small Cap</v>
          </cell>
          <cell r="J4327">
            <v>0</v>
          </cell>
        </row>
        <row r="4328">
          <cell r="A4328" t="str">
            <v>INE0FDU25010</v>
          </cell>
          <cell r="B4328">
            <v>846</v>
          </cell>
          <cell r="C4328">
            <v>301200</v>
          </cell>
          <cell r="D4328" t="str">
            <v>Brookfield India Real Estate Trust REIT</v>
          </cell>
          <cell r="E4328" t="str">
            <v>Finance</v>
          </cell>
          <cell r="F4328" t="str">
            <v>BIRET IN</v>
          </cell>
          <cell r="G4328" t="str">
            <v>INE0FDU25010</v>
          </cell>
          <cell r="H4328">
            <v>0</v>
          </cell>
          <cell r="I4328" t="str">
            <v>Small Cap</v>
          </cell>
          <cell r="J4328">
            <v>319.95999999999998</v>
          </cell>
        </row>
        <row r="4329">
          <cell r="B4329">
            <v>848</v>
          </cell>
          <cell r="C4329">
            <v>218537</v>
          </cell>
          <cell r="D4329" t="str">
            <v>BSE - 100 PE</v>
          </cell>
          <cell r="E4329" t="str">
            <v>Others</v>
          </cell>
          <cell r="H4329">
            <v>0</v>
          </cell>
          <cell r="I4329" t="str">
            <v>Small Cap</v>
          </cell>
          <cell r="J4329">
            <v>0</v>
          </cell>
        </row>
        <row r="4330">
          <cell r="B4330">
            <v>849</v>
          </cell>
          <cell r="C4330">
            <v>218540</v>
          </cell>
          <cell r="D4330" t="str">
            <v>BSE - 100 Price to Book Value</v>
          </cell>
          <cell r="E4330" t="str">
            <v>Others</v>
          </cell>
          <cell r="H4330">
            <v>0</v>
          </cell>
          <cell r="I4330" t="str">
            <v>Small Cap</v>
          </cell>
          <cell r="J4330">
            <v>0</v>
          </cell>
        </row>
        <row r="4331">
          <cell r="B4331">
            <v>850</v>
          </cell>
          <cell r="C4331">
            <v>218543</v>
          </cell>
          <cell r="D4331" t="str">
            <v>BSE - 100 Yield</v>
          </cell>
          <cell r="E4331" t="str">
            <v>Others</v>
          </cell>
          <cell r="H4331">
            <v>0</v>
          </cell>
          <cell r="I4331" t="str">
            <v>Small Cap</v>
          </cell>
          <cell r="J4331">
            <v>0</v>
          </cell>
        </row>
        <row r="4332">
          <cell r="B4332">
            <v>851</v>
          </cell>
          <cell r="C4332">
            <v>218538</v>
          </cell>
          <cell r="D4332" t="str">
            <v>BSE - 200 PE</v>
          </cell>
          <cell r="E4332" t="str">
            <v>Others</v>
          </cell>
          <cell r="H4332">
            <v>0</v>
          </cell>
          <cell r="I4332" t="str">
            <v>Small Cap</v>
          </cell>
          <cell r="J4332">
            <v>0</v>
          </cell>
        </row>
        <row r="4333">
          <cell r="B4333">
            <v>852</v>
          </cell>
          <cell r="C4333">
            <v>218541</v>
          </cell>
          <cell r="D4333" t="str">
            <v>BSE - 200 Price to Book Value</v>
          </cell>
          <cell r="E4333" t="str">
            <v>Others</v>
          </cell>
          <cell r="H4333">
            <v>0</v>
          </cell>
          <cell r="I4333" t="str">
            <v>Small Cap</v>
          </cell>
          <cell r="J4333">
            <v>0</v>
          </cell>
        </row>
        <row r="4334">
          <cell r="B4334">
            <v>853</v>
          </cell>
          <cell r="C4334">
            <v>218544</v>
          </cell>
          <cell r="D4334" t="str">
            <v>BSE - 200 Yield</v>
          </cell>
          <cell r="E4334" t="str">
            <v>Others</v>
          </cell>
          <cell r="H4334">
            <v>0</v>
          </cell>
          <cell r="I4334" t="str">
            <v>Small Cap</v>
          </cell>
          <cell r="J4334">
            <v>0</v>
          </cell>
        </row>
        <row r="4335">
          <cell r="B4335">
            <v>854</v>
          </cell>
          <cell r="C4335">
            <v>218536</v>
          </cell>
          <cell r="D4335" t="str">
            <v>BSE - 30  PE</v>
          </cell>
          <cell r="E4335" t="str">
            <v>Others</v>
          </cell>
          <cell r="H4335">
            <v>0</v>
          </cell>
          <cell r="I4335" t="str">
            <v>Small Cap</v>
          </cell>
          <cell r="J4335">
            <v>0</v>
          </cell>
        </row>
        <row r="4336">
          <cell r="B4336">
            <v>855</v>
          </cell>
          <cell r="C4336">
            <v>218539</v>
          </cell>
          <cell r="D4336" t="str">
            <v>BSE - 30 Price to Book Value</v>
          </cell>
          <cell r="E4336" t="str">
            <v>Others</v>
          </cell>
          <cell r="H4336">
            <v>0</v>
          </cell>
          <cell r="I4336" t="str">
            <v>Small Cap</v>
          </cell>
          <cell r="J4336">
            <v>0</v>
          </cell>
        </row>
        <row r="4337">
          <cell r="B4337">
            <v>856</v>
          </cell>
          <cell r="C4337">
            <v>218542</v>
          </cell>
          <cell r="D4337" t="str">
            <v>BSE - 30 Yield</v>
          </cell>
          <cell r="E4337" t="str">
            <v>Others</v>
          </cell>
          <cell r="H4337">
            <v>0</v>
          </cell>
          <cell r="I4337" t="str">
            <v>Small Cap</v>
          </cell>
          <cell r="J4337">
            <v>0</v>
          </cell>
        </row>
        <row r="4338">
          <cell r="B4338">
            <v>866</v>
          </cell>
          <cell r="C4338">
            <v>288307</v>
          </cell>
          <cell r="D4338" t="str">
            <v>BSE 250 LargeMidCap 65:35</v>
          </cell>
          <cell r="E4338" t="str">
            <v>Others</v>
          </cell>
          <cell r="H4338">
            <v>0</v>
          </cell>
          <cell r="I4338" t="str">
            <v>Small Cap</v>
          </cell>
          <cell r="J4338">
            <v>0</v>
          </cell>
        </row>
        <row r="4339">
          <cell r="B4339">
            <v>870</v>
          </cell>
          <cell r="C4339">
            <v>245732</v>
          </cell>
          <cell r="D4339" t="str">
            <v>BSE 500 Shariah Index</v>
          </cell>
          <cell r="E4339" t="str">
            <v>Others</v>
          </cell>
          <cell r="H4339">
            <v>0</v>
          </cell>
          <cell r="I4339" t="str">
            <v>Small Cap</v>
          </cell>
          <cell r="J4339">
            <v>0</v>
          </cell>
        </row>
        <row r="4340">
          <cell r="B4340">
            <v>871</v>
          </cell>
          <cell r="C4340">
            <v>274763</v>
          </cell>
          <cell r="D4340" t="str">
            <v>Bse Allcap</v>
          </cell>
          <cell r="E4340" t="str">
            <v>Others</v>
          </cell>
          <cell r="H4340">
            <v>0</v>
          </cell>
          <cell r="I4340" t="str">
            <v>Small Cap</v>
          </cell>
          <cell r="J4340">
            <v>0</v>
          </cell>
        </row>
        <row r="4341">
          <cell r="B4341">
            <v>877</v>
          </cell>
          <cell r="C4341">
            <v>239648</v>
          </cell>
          <cell r="D4341" t="str">
            <v>Bse Carbonex</v>
          </cell>
          <cell r="E4341" t="str">
            <v>Others</v>
          </cell>
          <cell r="H4341">
            <v>0</v>
          </cell>
          <cell r="I4341" t="str">
            <v>Small Cap</v>
          </cell>
          <cell r="J4341">
            <v>0</v>
          </cell>
        </row>
        <row r="4342">
          <cell r="B4342">
            <v>883</v>
          </cell>
          <cell r="C4342">
            <v>218493</v>
          </cell>
          <cell r="D4342" t="str">
            <v>Bse Dollex 100</v>
          </cell>
          <cell r="E4342" t="str">
            <v>Others</v>
          </cell>
          <cell r="H4342">
            <v>0</v>
          </cell>
          <cell r="I4342" t="str">
            <v>Small Cap</v>
          </cell>
          <cell r="J4342">
            <v>0</v>
          </cell>
        </row>
        <row r="4343">
          <cell r="B4343">
            <v>884</v>
          </cell>
          <cell r="C4343">
            <v>218483</v>
          </cell>
          <cell r="D4343" t="str">
            <v>Bse Dollex 200</v>
          </cell>
          <cell r="E4343" t="str">
            <v>Others</v>
          </cell>
          <cell r="H4343">
            <v>0</v>
          </cell>
          <cell r="I4343" t="str">
            <v>Small Cap</v>
          </cell>
          <cell r="J4343">
            <v>0</v>
          </cell>
        </row>
        <row r="4344">
          <cell r="B4344">
            <v>885</v>
          </cell>
          <cell r="C4344">
            <v>218486</v>
          </cell>
          <cell r="D4344" t="str">
            <v>Bse Dollex 30</v>
          </cell>
          <cell r="E4344" t="str">
            <v>Others</v>
          </cell>
          <cell r="H4344">
            <v>0</v>
          </cell>
          <cell r="I4344" t="str">
            <v>Small Cap</v>
          </cell>
          <cell r="J4344">
            <v>0</v>
          </cell>
        </row>
        <row r="4345">
          <cell r="B4345">
            <v>892</v>
          </cell>
          <cell r="C4345">
            <v>232939</v>
          </cell>
          <cell r="D4345" t="str">
            <v>Bse Greenex</v>
          </cell>
          <cell r="E4345" t="str">
            <v>Others</v>
          </cell>
          <cell r="H4345">
            <v>0</v>
          </cell>
          <cell r="I4345" t="str">
            <v>Small Cap</v>
          </cell>
          <cell r="J4345">
            <v>0</v>
          </cell>
        </row>
        <row r="4346">
          <cell r="B4346">
            <v>900</v>
          </cell>
          <cell r="C4346">
            <v>274755</v>
          </cell>
          <cell r="D4346" t="str">
            <v>BSE Large MidCap</v>
          </cell>
          <cell r="E4346" t="str">
            <v>Others</v>
          </cell>
          <cell r="H4346">
            <v>0</v>
          </cell>
          <cell r="I4346" t="str">
            <v>Small Cap</v>
          </cell>
          <cell r="J4346">
            <v>0</v>
          </cell>
        </row>
        <row r="4347">
          <cell r="B4347">
            <v>906</v>
          </cell>
          <cell r="C4347">
            <v>274756</v>
          </cell>
          <cell r="D4347" t="str">
            <v>BSE MidSmallCap</v>
          </cell>
          <cell r="E4347" t="str">
            <v>Others</v>
          </cell>
          <cell r="H4347">
            <v>0</v>
          </cell>
          <cell r="I4347" t="str">
            <v>Small Cap</v>
          </cell>
          <cell r="J4347">
            <v>0</v>
          </cell>
        </row>
        <row r="4348">
          <cell r="A4348" t="str">
            <v>INE817H01014</v>
          </cell>
          <cell r="B4348">
            <v>934</v>
          </cell>
          <cell r="C4348">
            <v>200004</v>
          </cell>
          <cell r="D4348" t="str">
            <v>Burnpur Cement Ltd.</v>
          </cell>
          <cell r="E4348" t="str">
            <v>Construction Materials</v>
          </cell>
          <cell r="F4348" t="str">
            <v>BPUR IN</v>
          </cell>
          <cell r="G4348" t="str">
            <v>INE817H01014</v>
          </cell>
          <cell r="H4348">
            <v>0</v>
          </cell>
          <cell r="I4348" t="str">
            <v>Small Cap</v>
          </cell>
          <cell r="J4348">
            <v>0</v>
          </cell>
        </row>
        <row r="4349">
          <cell r="A4349" t="str">
            <v>INE157A01010</v>
          </cell>
          <cell r="B4349">
            <v>935</v>
          </cell>
          <cell r="C4349">
            <v>205438</v>
          </cell>
          <cell r="D4349" t="str">
            <v>Burroughs Welcome Ltd. (Amalgamated)</v>
          </cell>
          <cell r="E4349" t="str">
            <v>Healthcare</v>
          </cell>
          <cell r="G4349" t="str">
            <v>INE157A01010</v>
          </cell>
          <cell r="H4349">
            <v>0</v>
          </cell>
          <cell r="I4349" t="str">
            <v>Small Cap</v>
          </cell>
          <cell r="J4349">
            <v>0</v>
          </cell>
        </row>
        <row r="4350">
          <cell r="B4350">
            <v>937</v>
          </cell>
          <cell r="C4350">
            <v>104643</v>
          </cell>
          <cell r="D4350" t="str">
            <v>BWL Ltd.</v>
          </cell>
          <cell r="E4350" t="str">
            <v>Iron &amp; Steel</v>
          </cell>
          <cell r="F4350" t="str">
            <v>BWL IN</v>
          </cell>
          <cell r="H4350">
            <v>0</v>
          </cell>
          <cell r="I4350" t="str">
            <v>Small Cap</v>
          </cell>
          <cell r="J4350">
            <v>0</v>
          </cell>
        </row>
        <row r="4351">
          <cell r="A4351" t="str">
            <v>INE874H01015</v>
          </cell>
          <cell r="B4351">
            <v>938</v>
          </cell>
          <cell r="C4351">
            <v>132813</v>
          </cell>
          <cell r="D4351" t="str">
            <v>C&amp;C Constructions Ltd.</v>
          </cell>
          <cell r="E4351" t="str">
            <v>Infrastructure</v>
          </cell>
          <cell r="F4351" t="str">
            <v>CCON IN</v>
          </cell>
          <cell r="G4351" t="str">
            <v>INE874H01015</v>
          </cell>
          <cell r="H4351">
            <v>0</v>
          </cell>
          <cell r="I4351" t="str">
            <v>Small Cap</v>
          </cell>
          <cell r="J4351">
            <v>0</v>
          </cell>
        </row>
        <row r="4352">
          <cell r="A4352" t="str">
            <v>INE910H01017</v>
          </cell>
          <cell r="B4352">
            <v>939</v>
          </cell>
          <cell r="C4352">
            <v>132792</v>
          </cell>
          <cell r="D4352" t="str">
            <v>Cairn India Ltd. (Amalgamated)</v>
          </cell>
          <cell r="E4352" t="str">
            <v>Crude Oil</v>
          </cell>
          <cell r="F4352" t="str">
            <v>CAIR IN</v>
          </cell>
          <cell r="G4352" t="str">
            <v>INE910H01017</v>
          </cell>
          <cell r="H4352">
            <v>0</v>
          </cell>
          <cell r="I4352" t="str">
            <v>Small Cap</v>
          </cell>
          <cell r="J4352">
            <v>0</v>
          </cell>
        </row>
        <row r="4353">
          <cell r="A4353" t="str">
            <v>IN9526B01012</v>
          </cell>
          <cell r="B4353">
            <v>941</v>
          </cell>
          <cell r="C4353">
            <v>319475</v>
          </cell>
          <cell r="D4353" t="str">
            <v>California Software Co.Ltd. - (Partly Paid-up (Rights Issue))</v>
          </cell>
          <cell r="E4353" t="str">
            <v>IT</v>
          </cell>
          <cell r="G4353" t="str">
            <v>IN9526B01012</v>
          </cell>
          <cell r="H4353">
            <v>0</v>
          </cell>
          <cell r="I4353" t="str">
            <v>Small Cap</v>
          </cell>
          <cell r="J4353">
            <v>0</v>
          </cell>
        </row>
        <row r="4354">
          <cell r="A4354" t="str">
            <v>INE526B20014</v>
          </cell>
          <cell r="B4354">
            <v>943</v>
          </cell>
          <cell r="C4354">
            <v>318928</v>
          </cell>
          <cell r="D4354" t="str">
            <v>California Software Company Ltd. - (Rights Entitlements (REs))</v>
          </cell>
          <cell r="E4354" t="str">
            <v>IT</v>
          </cell>
          <cell r="G4354" t="str">
            <v>INE526B20014</v>
          </cell>
          <cell r="H4354">
            <v>0</v>
          </cell>
          <cell r="I4354" t="str">
            <v>Small Cap</v>
          </cell>
          <cell r="J4354">
            <v>0</v>
          </cell>
        </row>
        <row r="4355">
          <cell r="A4355" t="str">
            <v>INE714Q01014</v>
          </cell>
          <cell r="B4355">
            <v>944</v>
          </cell>
          <cell r="C4355">
            <v>267952</v>
          </cell>
          <cell r="D4355" t="str">
            <v>Callista Industries Ltd.</v>
          </cell>
          <cell r="E4355" t="str">
            <v>Trading</v>
          </cell>
          <cell r="F4355" t="str">
            <v>CHPLIND IN</v>
          </cell>
          <cell r="G4355" t="str">
            <v>INE714Q01014</v>
          </cell>
          <cell r="H4355">
            <v>9.9836688759999994</v>
          </cell>
          <cell r="I4355" t="str">
            <v>Small Cap</v>
          </cell>
          <cell r="J4355">
            <v>0</v>
          </cell>
        </row>
        <row r="4356">
          <cell r="A4356" t="str">
            <v>INE040C01022</v>
          </cell>
          <cell r="B4356">
            <v>945</v>
          </cell>
          <cell r="C4356">
            <v>126652</v>
          </cell>
          <cell r="D4356" t="str">
            <v>Cals Refineries Ltd.</v>
          </cell>
          <cell r="E4356" t="str">
            <v>Crude Oil</v>
          </cell>
          <cell r="F4356" t="str">
            <v>CALS IN</v>
          </cell>
          <cell r="G4356" t="str">
            <v>INE040C01022</v>
          </cell>
          <cell r="H4356">
            <v>0</v>
          </cell>
          <cell r="I4356" t="str">
            <v>Small Cap</v>
          </cell>
          <cell r="J4356">
            <v>0</v>
          </cell>
        </row>
        <row r="4357">
          <cell r="A4357" t="str">
            <v>INE052I20016</v>
          </cell>
          <cell r="B4357">
            <v>949</v>
          </cell>
          <cell r="C4357">
            <v>318844</v>
          </cell>
          <cell r="D4357" t="str">
            <v>Camlin Fine Sciences Ltd. - (Rights Entitlements (REs))</v>
          </cell>
          <cell r="E4357" t="str">
            <v>Chemicals</v>
          </cell>
          <cell r="G4357" t="str">
            <v>INE052I20016</v>
          </cell>
          <cell r="H4357">
            <v>0</v>
          </cell>
          <cell r="I4357" t="str">
            <v>Small Cap</v>
          </cell>
          <cell r="J4357">
            <v>0</v>
          </cell>
        </row>
        <row r="4358">
          <cell r="A4358" t="str">
            <v>INE845E01012</v>
          </cell>
          <cell r="B4358">
            <v>951</v>
          </cell>
          <cell r="C4358">
            <v>200125</v>
          </cell>
          <cell r="D4358" t="str">
            <v>Camson Bio Technologies Ltd.</v>
          </cell>
          <cell r="E4358" t="str">
            <v>Agri</v>
          </cell>
          <cell r="F4358" t="str">
            <v>CBTL IN</v>
          </cell>
          <cell r="G4358" t="str">
            <v>INE845E01012</v>
          </cell>
          <cell r="H4358">
            <v>0</v>
          </cell>
          <cell r="I4358" t="str">
            <v>Small Cap</v>
          </cell>
          <cell r="J4358">
            <v>0</v>
          </cell>
        </row>
        <row r="4359">
          <cell r="A4359" t="str">
            <v>INE494T01017</v>
          </cell>
          <cell r="B4359">
            <v>952</v>
          </cell>
          <cell r="C4359">
            <v>278625</v>
          </cell>
          <cell r="D4359" t="str">
            <v>Camson Seeds Ltd.</v>
          </cell>
          <cell r="E4359" t="str">
            <v>Agri</v>
          </cell>
          <cell r="F4359" t="str">
            <v>CAMSD IN</v>
          </cell>
          <cell r="G4359" t="str">
            <v>INE494T01017</v>
          </cell>
          <cell r="H4359">
            <v>0</v>
          </cell>
          <cell r="I4359" t="str">
            <v>Small Cap</v>
          </cell>
          <cell r="J4359">
            <v>0</v>
          </cell>
        </row>
        <row r="4360">
          <cell r="A4360" t="str">
            <v>INF760K01BR1</v>
          </cell>
          <cell r="B4360">
            <v>955</v>
          </cell>
          <cell r="C4360">
            <v>234574</v>
          </cell>
          <cell r="D4360" t="str">
            <v>Canara Robeco Mutual Fund - Canara Robeco - Gold ETF</v>
          </cell>
          <cell r="E4360" t="str">
            <v>ETF</v>
          </cell>
          <cell r="G4360" t="str">
            <v>INF760K01BR1</v>
          </cell>
          <cell r="H4360">
            <v>0</v>
          </cell>
          <cell r="I4360" t="str">
            <v>Small Cap</v>
          </cell>
          <cell r="J4360">
            <v>0</v>
          </cell>
        </row>
        <row r="4361">
          <cell r="A4361" t="str">
            <v>INE095R01016</v>
          </cell>
          <cell r="B4361">
            <v>957</v>
          </cell>
          <cell r="C4361">
            <v>278412</v>
          </cell>
          <cell r="D4361" t="str">
            <v>Canopy Finance Ltd. - (Amalgamation)</v>
          </cell>
          <cell r="E4361" t="str">
            <v>Finance</v>
          </cell>
          <cell r="F4361" t="str">
            <v>CNFIN IN</v>
          </cell>
          <cell r="G4361" t="str">
            <v>INE095R01016</v>
          </cell>
          <cell r="H4361">
            <v>0</v>
          </cell>
          <cell r="I4361" t="str">
            <v>Small Cap</v>
          </cell>
          <cell r="J4361">
            <v>0</v>
          </cell>
        </row>
        <row r="4362">
          <cell r="A4362" t="str">
            <v>INE960C01013</v>
          </cell>
          <cell r="B4362">
            <v>960</v>
          </cell>
          <cell r="C4362">
            <v>243416</v>
          </cell>
          <cell r="D4362" t="str">
            <v>Capfin India Ltd.</v>
          </cell>
          <cell r="E4362" t="str">
            <v>Finance</v>
          </cell>
          <cell r="F4362" t="str">
            <v>CAPFN IN</v>
          </cell>
          <cell r="G4362" t="str">
            <v>INE960C01013</v>
          </cell>
          <cell r="H4362">
            <v>0</v>
          </cell>
          <cell r="I4362" t="str">
            <v>Small Cap</v>
          </cell>
          <cell r="J4362">
            <v>0</v>
          </cell>
        </row>
        <row r="4363">
          <cell r="A4363" t="str">
            <v>INE688I01017</v>
          </cell>
          <cell r="B4363">
            <v>961</v>
          </cell>
          <cell r="C4363">
            <v>200040</v>
          </cell>
          <cell r="D4363" t="str">
            <v>Capital First Ltd. - (Amalgamated)</v>
          </cell>
          <cell r="E4363" t="str">
            <v>Finance</v>
          </cell>
          <cell r="F4363" t="str">
            <v>CAFL IN</v>
          </cell>
          <cell r="G4363" t="str">
            <v>INE688I01017</v>
          </cell>
          <cell r="H4363">
            <v>0</v>
          </cell>
          <cell r="I4363" t="str">
            <v>Small Cap</v>
          </cell>
          <cell r="J4363">
            <v>0</v>
          </cell>
        </row>
        <row r="4364">
          <cell r="A4364" t="str">
            <v>INE180C20018</v>
          </cell>
          <cell r="B4364">
            <v>969</v>
          </cell>
          <cell r="C4364">
            <v>309504</v>
          </cell>
          <cell r="D4364" t="str">
            <v>Capri Global Capital Ltd. - (Rights Entitlements (REs))</v>
          </cell>
          <cell r="E4364" t="str">
            <v>Others</v>
          </cell>
          <cell r="G4364" t="str">
            <v>INE180C20018</v>
          </cell>
          <cell r="H4364">
            <v>0</v>
          </cell>
          <cell r="I4364" t="str">
            <v>Small Cap</v>
          </cell>
          <cell r="J4364">
            <v>0</v>
          </cell>
        </row>
        <row r="4365">
          <cell r="A4365" t="str">
            <v>INE968E01012</v>
          </cell>
          <cell r="B4365">
            <v>970</v>
          </cell>
          <cell r="C4365">
            <v>112169</v>
          </cell>
          <cell r="D4365" t="str">
            <v>Capricorn Systems Global Solutions Ltd.</v>
          </cell>
          <cell r="E4365" t="str">
            <v>IT</v>
          </cell>
          <cell r="F4365" t="str">
            <v>CSGS IN</v>
          </cell>
          <cell r="G4365" t="str">
            <v>INE968E01012</v>
          </cell>
          <cell r="H4365">
            <v>0</v>
          </cell>
          <cell r="I4365" t="str">
            <v>Small Cap</v>
          </cell>
          <cell r="J4365">
            <v>0</v>
          </cell>
        </row>
        <row r="4366">
          <cell r="A4366" t="str">
            <v>INE470N01010</v>
          </cell>
          <cell r="B4366">
            <v>972</v>
          </cell>
          <cell r="C4366">
            <v>107486</v>
          </cell>
          <cell r="D4366" t="str">
            <v>Caprolactam Chemicals Ltd.</v>
          </cell>
          <cell r="E4366" t="str">
            <v>Chemicals</v>
          </cell>
          <cell r="F4366" t="str">
            <v>CPLC IN</v>
          </cell>
          <cell r="G4366" t="str">
            <v>INE470N01010</v>
          </cell>
          <cell r="H4366">
            <v>21.270399999999999</v>
          </cell>
          <cell r="I4366" t="str">
            <v>Small Cap</v>
          </cell>
          <cell r="J4366">
            <v>0</v>
          </cell>
        </row>
        <row r="4367">
          <cell r="A4367" t="str">
            <v>INE0KZM01011</v>
          </cell>
          <cell r="B4367">
            <v>978</v>
          </cell>
          <cell r="C4367">
            <v>306633</v>
          </cell>
          <cell r="D4367" t="str">
            <v>Cargosol Logistics Ltd.</v>
          </cell>
          <cell r="E4367" t="str">
            <v>Logistics</v>
          </cell>
          <cell r="F4367" t="str">
            <v>CARGOSOL IN</v>
          </cell>
          <cell r="G4367" t="str">
            <v>INE0KZM01011</v>
          </cell>
          <cell r="H4367">
            <v>0</v>
          </cell>
          <cell r="I4367" t="str">
            <v>Small Cap</v>
          </cell>
          <cell r="J4367">
            <v>0</v>
          </cell>
        </row>
        <row r="4368">
          <cell r="A4368" t="str">
            <v>INE0M4L01013</v>
          </cell>
          <cell r="B4368">
            <v>979</v>
          </cell>
          <cell r="C4368">
            <v>307484</v>
          </cell>
          <cell r="D4368" t="str">
            <v>Cargotrans Maritime Ltd.</v>
          </cell>
          <cell r="E4368" t="str">
            <v>Logistics</v>
          </cell>
          <cell r="F4368" t="str">
            <v>CARGOTRA IN</v>
          </cell>
          <cell r="G4368" t="str">
            <v>INE0M4L01013</v>
          </cell>
          <cell r="H4368">
            <v>38.024999999999999</v>
          </cell>
          <cell r="I4368" t="str">
            <v>Small Cap</v>
          </cell>
          <cell r="J4368">
            <v>0</v>
          </cell>
        </row>
        <row r="4369">
          <cell r="A4369" t="str">
            <v>INE081B01010</v>
          </cell>
          <cell r="B4369">
            <v>980</v>
          </cell>
          <cell r="C4369">
            <v>130609</v>
          </cell>
          <cell r="D4369" t="str">
            <v>Carnation Industries Ltd.</v>
          </cell>
          <cell r="E4369" t="str">
            <v>Automobile &amp; Ancillaries</v>
          </cell>
          <cell r="F4369" t="str">
            <v>CNI IN</v>
          </cell>
          <cell r="G4369" t="str">
            <v>INE081B01010</v>
          </cell>
          <cell r="H4369">
            <v>0</v>
          </cell>
          <cell r="I4369" t="str">
            <v>Small Cap</v>
          </cell>
          <cell r="J4369">
            <v>0</v>
          </cell>
        </row>
        <row r="4370">
          <cell r="A4370" t="str">
            <v>INE198N01017</v>
          </cell>
          <cell r="B4370">
            <v>989</v>
          </cell>
          <cell r="C4370">
            <v>240415</v>
          </cell>
          <cell r="D4370" t="str">
            <v>CDG Petchem Ltd.</v>
          </cell>
          <cell r="E4370" t="str">
            <v>Plastic Products</v>
          </cell>
          <cell r="F4370" t="str">
            <v>CDGP IN</v>
          </cell>
          <cell r="G4370" t="str">
            <v>INE198N01017</v>
          </cell>
          <cell r="H4370">
            <v>0</v>
          </cell>
          <cell r="I4370" t="str">
            <v>Small Cap</v>
          </cell>
          <cell r="J4370">
            <v>0</v>
          </cell>
        </row>
        <row r="4371">
          <cell r="A4371" t="str">
            <v>INE157B01026</v>
          </cell>
          <cell r="B4371">
            <v>1003</v>
          </cell>
          <cell r="C4371">
            <v>131621</v>
          </cell>
          <cell r="D4371" t="str">
            <v>Centerac Technologies Ltd.</v>
          </cell>
          <cell r="E4371" t="str">
            <v>IT</v>
          </cell>
          <cell r="F4371" t="str">
            <v>CENL IN</v>
          </cell>
          <cell r="G4371" t="str">
            <v>INE157B01026</v>
          </cell>
          <cell r="H4371">
            <v>0</v>
          </cell>
          <cell r="I4371" t="str">
            <v>Small Cap</v>
          </cell>
          <cell r="J4371">
            <v>0</v>
          </cell>
        </row>
        <row r="4372">
          <cell r="A4372" t="str">
            <v>INE631B01038</v>
          </cell>
          <cell r="B4372">
            <v>1005</v>
          </cell>
          <cell r="C4372">
            <v>101827</v>
          </cell>
          <cell r="D4372" t="str">
            <v>Central Provinces Railways Company Ltd.</v>
          </cell>
          <cell r="E4372" t="str">
            <v>Capital Goods</v>
          </cell>
          <cell r="F4372" t="str">
            <v>CPR IN</v>
          </cell>
          <cell r="G4372" t="str">
            <v>INE631B01038</v>
          </cell>
          <cell r="H4372">
            <v>0</v>
          </cell>
          <cell r="I4372" t="str">
            <v>Small Cap</v>
          </cell>
          <cell r="J4372">
            <v>0</v>
          </cell>
        </row>
        <row r="4373">
          <cell r="A4373" t="str">
            <v>INE450L01024</v>
          </cell>
          <cell r="B4373">
            <v>1006</v>
          </cell>
          <cell r="C4373">
            <v>109499</v>
          </cell>
          <cell r="D4373" t="str">
            <v>Centron Industrial Alliance Ltd.</v>
          </cell>
          <cell r="E4373" t="str">
            <v>Trading</v>
          </cell>
          <cell r="F4373" t="str">
            <v>CIA IN</v>
          </cell>
          <cell r="G4373" t="str">
            <v>INE450L01024</v>
          </cell>
          <cell r="H4373">
            <v>0</v>
          </cell>
          <cell r="I4373" t="str">
            <v>Small Cap</v>
          </cell>
          <cell r="J4373">
            <v>0</v>
          </cell>
        </row>
        <row r="4374">
          <cell r="A4374" t="str">
            <v>INE484A01026</v>
          </cell>
          <cell r="B4374">
            <v>1009</v>
          </cell>
          <cell r="C4374">
            <v>132273</v>
          </cell>
          <cell r="D4374" t="str">
            <v>Centurion Bank Of Punjab Ltd.</v>
          </cell>
          <cell r="E4374" t="str">
            <v>Bank</v>
          </cell>
          <cell r="F4374" t="str">
            <v>CBOP IN</v>
          </cell>
          <cell r="G4374" t="str">
            <v>INE484A01026</v>
          </cell>
          <cell r="H4374">
            <v>0</v>
          </cell>
          <cell r="I4374" t="str">
            <v>Small Cap</v>
          </cell>
          <cell r="J4374">
            <v>0</v>
          </cell>
        </row>
        <row r="4375">
          <cell r="A4375" t="str">
            <v>INE396F01013</v>
          </cell>
          <cell r="B4375">
            <v>1015</v>
          </cell>
          <cell r="C4375">
            <v>112341</v>
          </cell>
          <cell r="D4375" t="str">
            <v>CES Ltd.</v>
          </cell>
          <cell r="E4375" t="str">
            <v>IT</v>
          </cell>
          <cell r="F4375" t="str">
            <v>CESL IN</v>
          </cell>
          <cell r="G4375" t="str">
            <v>INE396F01013</v>
          </cell>
          <cell r="H4375">
            <v>0</v>
          </cell>
          <cell r="I4375" t="str">
            <v>Small Cap</v>
          </cell>
          <cell r="J4375">
            <v>0</v>
          </cell>
        </row>
        <row r="4376">
          <cell r="A4376" t="str">
            <v>INE669W01018</v>
          </cell>
          <cell r="B4376">
            <v>1021</v>
          </cell>
          <cell r="C4376">
            <v>131946</v>
          </cell>
          <cell r="D4376" t="str">
            <v>Chadha Papers Ltd.</v>
          </cell>
          <cell r="E4376" t="str">
            <v>Paper</v>
          </cell>
          <cell r="F4376" t="str">
            <v>CHDP IN</v>
          </cell>
          <cell r="G4376" t="str">
            <v>INE669W01018</v>
          </cell>
          <cell r="H4376">
            <v>0</v>
          </cell>
          <cell r="I4376" t="str">
            <v>Small Cap</v>
          </cell>
          <cell r="J4376">
            <v>0</v>
          </cell>
        </row>
        <row r="4377">
          <cell r="A4377" t="str">
            <v>INE07QQ01016</v>
          </cell>
          <cell r="B4377">
            <v>1028</v>
          </cell>
          <cell r="C4377">
            <v>211642</v>
          </cell>
          <cell r="D4377" t="str">
            <v>Chandra Bhagat Pharma Ltd.</v>
          </cell>
          <cell r="E4377" t="str">
            <v>Healthcare</v>
          </cell>
          <cell r="F4377" t="str">
            <v>CBPL IN</v>
          </cell>
          <cell r="G4377" t="str">
            <v>INE07QQ01016</v>
          </cell>
          <cell r="H4377">
            <v>33.198246400000002</v>
          </cell>
          <cell r="I4377" t="str">
            <v>Small Cap</v>
          </cell>
          <cell r="J4377">
            <v>0</v>
          </cell>
        </row>
        <row r="4378">
          <cell r="A4378" t="str">
            <v>INE437O01025</v>
          </cell>
          <cell r="B4378">
            <v>1031</v>
          </cell>
          <cell r="C4378">
            <v>241617</v>
          </cell>
          <cell r="D4378" t="str">
            <v>Channel Nine Entertainment Ltd.</v>
          </cell>
          <cell r="E4378" t="str">
            <v>Media &amp; Entertainment</v>
          </cell>
          <cell r="F4378" t="str">
            <v>CNEL IN</v>
          </cell>
          <cell r="G4378" t="str">
            <v>INE437O01025</v>
          </cell>
          <cell r="H4378">
            <v>0</v>
          </cell>
          <cell r="I4378" t="str">
            <v>Small Cap</v>
          </cell>
          <cell r="J4378">
            <v>0</v>
          </cell>
        </row>
        <row r="4379">
          <cell r="A4379" t="str">
            <v>INE442C01012</v>
          </cell>
          <cell r="B4379">
            <v>1032</v>
          </cell>
          <cell r="C4379">
            <v>131327</v>
          </cell>
          <cell r="D4379" t="str">
            <v>Charms Industries Ltd.</v>
          </cell>
          <cell r="E4379" t="str">
            <v>Finance</v>
          </cell>
          <cell r="F4379" t="str">
            <v>CHC IN</v>
          </cell>
          <cell r="G4379" t="str">
            <v>INE442C01012</v>
          </cell>
          <cell r="H4379">
            <v>2.2829915999999999</v>
          </cell>
          <cell r="I4379" t="str">
            <v>Small Cap</v>
          </cell>
          <cell r="J4379">
            <v>0</v>
          </cell>
        </row>
        <row r="4380">
          <cell r="A4380" t="str">
            <v>INE539801014</v>
          </cell>
          <cell r="B4380">
            <v>1035</v>
          </cell>
          <cell r="C4380">
            <v>104671</v>
          </cell>
          <cell r="D4380" t="str">
            <v>Chase Bright Steel Ltd.</v>
          </cell>
          <cell r="E4380" t="str">
            <v>Iron &amp; Steel</v>
          </cell>
          <cell r="F4380" t="str">
            <v>CBS IN</v>
          </cell>
          <cell r="G4380" t="str">
            <v>INE539801014</v>
          </cell>
          <cell r="H4380">
            <v>0</v>
          </cell>
          <cell r="I4380" t="str">
            <v>Small Cap</v>
          </cell>
          <cell r="J4380">
            <v>0</v>
          </cell>
        </row>
        <row r="4381">
          <cell r="A4381" t="str">
            <v>INE659B01021</v>
          </cell>
          <cell r="B4381">
            <v>1038</v>
          </cell>
          <cell r="C4381">
            <v>126917</v>
          </cell>
          <cell r="D4381" t="str">
            <v>CHD Developers Ltd.</v>
          </cell>
          <cell r="E4381" t="str">
            <v>Realty</v>
          </cell>
          <cell r="F4381" t="str">
            <v>CHD IN</v>
          </cell>
          <cell r="G4381" t="str">
            <v>INE659B01021</v>
          </cell>
          <cell r="H4381">
            <v>0</v>
          </cell>
          <cell r="I4381" t="str">
            <v>Small Cap</v>
          </cell>
          <cell r="J4381">
            <v>0</v>
          </cell>
        </row>
        <row r="4382">
          <cell r="A4382" t="str">
            <v>INE479E01028</v>
          </cell>
          <cell r="B4382">
            <v>1044</v>
          </cell>
          <cell r="C4382">
            <v>106894</v>
          </cell>
          <cell r="D4382" t="str">
            <v>Chemfab Alkalis Ltd. - (Amalgamated)</v>
          </cell>
          <cell r="E4382" t="str">
            <v>Chemicals</v>
          </cell>
          <cell r="F4382" t="str">
            <v>CHFB IN</v>
          </cell>
          <cell r="G4382" t="str">
            <v>INE479E01028</v>
          </cell>
          <cell r="H4382">
            <v>0</v>
          </cell>
          <cell r="I4382" t="str">
            <v>Small Cap</v>
          </cell>
          <cell r="J4382">
            <v>0</v>
          </cell>
        </row>
        <row r="4383">
          <cell r="A4383" t="str">
            <v>INE829R01018</v>
          </cell>
          <cell r="B4383">
            <v>1045</v>
          </cell>
          <cell r="C4383">
            <v>245869</v>
          </cell>
          <cell r="D4383" t="str">
            <v>Chemiesynth (Vapi) Ltd.</v>
          </cell>
          <cell r="E4383" t="str">
            <v>Chemicals</v>
          </cell>
          <cell r="F4383" t="str">
            <v>CVL IN</v>
          </cell>
          <cell r="G4383" t="str">
            <v>INE829R01018</v>
          </cell>
          <cell r="H4383">
            <v>0</v>
          </cell>
          <cell r="I4383" t="str">
            <v>Small Cap</v>
          </cell>
          <cell r="J4383">
            <v>0</v>
          </cell>
        </row>
        <row r="4384">
          <cell r="A4384" t="str">
            <v>INE217C01018</v>
          </cell>
          <cell r="B4384">
            <v>1052</v>
          </cell>
          <cell r="C4384">
            <v>121056</v>
          </cell>
          <cell r="D4384" t="str">
            <v>Cheslind Textiles Ltd.- (Amalgamation)</v>
          </cell>
          <cell r="E4384" t="str">
            <v>Textile</v>
          </cell>
          <cell r="F4384" t="str">
            <v>CTX IN</v>
          </cell>
          <cell r="G4384" t="str">
            <v>INE217C01018</v>
          </cell>
          <cell r="H4384">
            <v>0</v>
          </cell>
          <cell r="I4384" t="str">
            <v>Small Cap</v>
          </cell>
          <cell r="J4384">
            <v>0</v>
          </cell>
        </row>
        <row r="4385">
          <cell r="A4385" t="str">
            <v>INE975I01018</v>
          </cell>
          <cell r="B4385">
            <v>1054</v>
          </cell>
          <cell r="C4385">
            <v>200506</v>
          </cell>
          <cell r="D4385" t="str">
            <v>CHI Investments Ltd. (Amalgamated)</v>
          </cell>
          <cell r="E4385" t="str">
            <v>Finance</v>
          </cell>
          <cell r="G4385" t="str">
            <v>INE975I01018</v>
          </cell>
          <cell r="H4385">
            <v>0</v>
          </cell>
          <cell r="I4385" t="str">
            <v>Small Cap</v>
          </cell>
          <cell r="J4385">
            <v>0</v>
          </cell>
        </row>
        <row r="4386">
          <cell r="A4386" t="str">
            <v>INE102B20014</v>
          </cell>
          <cell r="B4386">
            <v>1057</v>
          </cell>
          <cell r="C4386">
            <v>305087</v>
          </cell>
          <cell r="D4386" t="str">
            <v>Choice International Ltd. - (Rights Entitlements (REs))</v>
          </cell>
          <cell r="E4386" t="str">
            <v>Others</v>
          </cell>
          <cell r="G4386" t="str">
            <v>INE102B20014</v>
          </cell>
          <cell r="H4386">
            <v>0</v>
          </cell>
          <cell r="I4386" t="str">
            <v>Small Cap</v>
          </cell>
          <cell r="J4386">
            <v>0</v>
          </cell>
        </row>
        <row r="4387">
          <cell r="A4387" t="str">
            <v>INE344X01016</v>
          </cell>
          <cell r="B4387">
            <v>1063</v>
          </cell>
          <cell r="C4387">
            <v>286572</v>
          </cell>
          <cell r="D4387" t="str">
            <v>Chothani Foods Ltd.</v>
          </cell>
          <cell r="E4387" t="str">
            <v>FMCG</v>
          </cell>
          <cell r="F4387" t="str">
            <v>CHOTHANI IN</v>
          </cell>
          <cell r="G4387" t="str">
            <v>INE344X01016</v>
          </cell>
          <cell r="H4387">
            <v>0</v>
          </cell>
          <cell r="I4387" t="str">
            <v>Small Cap</v>
          </cell>
          <cell r="J4387">
            <v>0</v>
          </cell>
        </row>
        <row r="4388">
          <cell r="A4388" t="str">
            <v>INE460N01011</v>
          </cell>
          <cell r="B4388">
            <v>1074</v>
          </cell>
          <cell r="C4388">
            <v>238446</v>
          </cell>
          <cell r="D4388" t="str">
            <v>Cinemax India Ltd.(Amalgamated)</v>
          </cell>
          <cell r="E4388" t="str">
            <v>Media &amp; Entertainment</v>
          </cell>
          <cell r="F4388" t="str">
            <v>CINL IN</v>
          </cell>
          <cell r="G4388" t="str">
            <v>INE460N01011</v>
          </cell>
          <cell r="H4388">
            <v>0</v>
          </cell>
          <cell r="I4388" t="str">
            <v>Small Cap</v>
          </cell>
          <cell r="J4388">
            <v>0</v>
          </cell>
        </row>
        <row r="4389">
          <cell r="A4389" t="str">
            <v>INE365C01023</v>
          </cell>
          <cell r="B4389">
            <v>1077</v>
          </cell>
          <cell r="C4389">
            <v>131775</v>
          </cell>
          <cell r="D4389" t="str">
            <v>Cistro Telelink Ltd.</v>
          </cell>
          <cell r="E4389" t="str">
            <v>Telecom</v>
          </cell>
          <cell r="F4389" t="str">
            <v>KKFC IN</v>
          </cell>
          <cell r="G4389" t="str">
            <v>INE365C01023</v>
          </cell>
          <cell r="H4389">
            <v>0</v>
          </cell>
          <cell r="I4389" t="str">
            <v>Small Cap</v>
          </cell>
          <cell r="J4389">
            <v>0</v>
          </cell>
        </row>
        <row r="4390">
          <cell r="A4390" t="str">
            <v>INE940P01025</v>
          </cell>
          <cell r="B4390">
            <v>1082</v>
          </cell>
          <cell r="C4390">
            <v>114366</v>
          </cell>
          <cell r="D4390" t="str">
            <v>Citizen Yarns Ltd.</v>
          </cell>
          <cell r="E4390" t="str">
            <v>Textile</v>
          </cell>
          <cell r="F4390" t="str">
            <v>CY IN</v>
          </cell>
          <cell r="G4390" t="str">
            <v>INE940P01025</v>
          </cell>
          <cell r="H4390">
            <v>0</v>
          </cell>
          <cell r="I4390" t="str">
            <v>Small Cap</v>
          </cell>
          <cell r="J4390">
            <v>0</v>
          </cell>
        </row>
        <row r="4391">
          <cell r="A4391" t="str">
            <v>INE795B01031</v>
          </cell>
          <cell r="B4391">
            <v>1083</v>
          </cell>
          <cell r="C4391">
            <v>106373</v>
          </cell>
          <cell r="D4391" t="str">
            <v>Citurgia Biochemicals Ltd.</v>
          </cell>
          <cell r="E4391" t="str">
            <v>Chemicals</v>
          </cell>
          <cell r="F4391" t="str">
            <v>CB IN</v>
          </cell>
          <cell r="G4391" t="str">
            <v>INE795B01031</v>
          </cell>
          <cell r="H4391">
            <v>0</v>
          </cell>
          <cell r="I4391" t="str">
            <v>Small Cap</v>
          </cell>
          <cell r="J4391">
            <v>0</v>
          </cell>
        </row>
        <row r="4392">
          <cell r="A4392" t="str">
            <v>INE0M7501019</v>
          </cell>
          <cell r="B4392">
            <v>1084</v>
          </cell>
          <cell r="C4392">
            <v>309719</v>
          </cell>
          <cell r="D4392" t="str">
            <v>City Crops Agro Ltd.</v>
          </cell>
          <cell r="E4392" t="str">
            <v>Trading</v>
          </cell>
          <cell r="F4392" t="str">
            <v>CCAL IN</v>
          </cell>
          <cell r="G4392" t="str">
            <v>INE0M7501019</v>
          </cell>
          <cell r="H4392">
            <v>31.817682000000001</v>
          </cell>
          <cell r="I4392" t="str">
            <v>Small Cap</v>
          </cell>
          <cell r="J4392">
            <v>0</v>
          </cell>
        </row>
        <row r="4393">
          <cell r="A4393" t="str">
            <v>INE0JJS20014</v>
          </cell>
          <cell r="B4393">
            <v>1092</v>
          </cell>
          <cell r="C4393">
            <v>310656</v>
          </cell>
          <cell r="D4393" t="str">
            <v>Clara Industries Ltd. - (Rights Entitlements (REs))</v>
          </cell>
          <cell r="E4393" t="str">
            <v>Others</v>
          </cell>
          <cell r="G4393" t="str">
            <v>INE0JJS20014</v>
          </cell>
          <cell r="H4393">
            <v>0</v>
          </cell>
          <cell r="I4393" t="str">
            <v>Small Cap</v>
          </cell>
          <cell r="J4393">
            <v>0</v>
          </cell>
        </row>
        <row r="4394">
          <cell r="A4394" t="str">
            <v>INE221A01014</v>
          </cell>
          <cell r="B4394">
            <v>1093</v>
          </cell>
          <cell r="C4394">
            <v>205465</v>
          </cell>
          <cell r="D4394" t="str">
            <v>Clariant (India) Ltd. (Amalgamated)</v>
          </cell>
          <cell r="E4394" t="str">
            <v>Chemicals</v>
          </cell>
          <cell r="F4394" t="str">
            <v>CLR IN</v>
          </cell>
          <cell r="G4394" t="str">
            <v>INE221A01014</v>
          </cell>
          <cell r="H4394">
            <v>0</v>
          </cell>
          <cell r="I4394" t="str">
            <v>Small Cap</v>
          </cell>
          <cell r="J4394">
            <v>0</v>
          </cell>
        </row>
        <row r="4395">
          <cell r="B4395">
            <v>1094</v>
          </cell>
          <cell r="C4395">
            <v>124366</v>
          </cell>
          <cell r="D4395" t="str">
            <v>Claro India Ltd.</v>
          </cell>
          <cell r="E4395" t="str">
            <v>Chemicals</v>
          </cell>
          <cell r="F4395" t="str">
            <v>CLRO IN</v>
          </cell>
          <cell r="H4395">
            <v>0</v>
          </cell>
          <cell r="I4395" t="str">
            <v>Small Cap</v>
          </cell>
          <cell r="J4395">
            <v>0</v>
          </cell>
        </row>
        <row r="4396">
          <cell r="A4396" t="str">
            <v>INE02BR01017</v>
          </cell>
          <cell r="B4396">
            <v>1095</v>
          </cell>
          <cell r="C4396">
            <v>112213</v>
          </cell>
          <cell r="D4396" t="str">
            <v>Classic Electricals Ltd.</v>
          </cell>
          <cell r="E4396" t="str">
            <v>Capital Goods</v>
          </cell>
          <cell r="F4396" t="str">
            <v>CEL IN</v>
          </cell>
          <cell r="G4396" t="str">
            <v>INE02BR01017</v>
          </cell>
          <cell r="H4396">
            <v>0</v>
          </cell>
          <cell r="I4396" t="str">
            <v>Small Cap</v>
          </cell>
          <cell r="J4396">
            <v>0</v>
          </cell>
        </row>
        <row r="4397">
          <cell r="A4397" t="str">
            <v>INE376C01020</v>
          </cell>
          <cell r="B4397">
            <v>1098</v>
          </cell>
          <cell r="C4397">
            <v>121082</v>
          </cell>
          <cell r="D4397" t="str">
            <v>CLC Industries Ltd.</v>
          </cell>
          <cell r="E4397" t="str">
            <v>Textile</v>
          </cell>
          <cell r="F4397" t="str">
            <v>SPTI IN</v>
          </cell>
          <cell r="G4397" t="str">
            <v>INE376C01020</v>
          </cell>
          <cell r="H4397">
            <v>0</v>
          </cell>
          <cell r="I4397" t="str">
            <v>Small Cap</v>
          </cell>
          <cell r="J4397">
            <v>0</v>
          </cell>
        </row>
        <row r="4398">
          <cell r="A4398" t="str">
            <v>INE769B01028</v>
          </cell>
          <cell r="B4398">
            <v>1100</v>
          </cell>
          <cell r="C4398">
            <v>117564</v>
          </cell>
          <cell r="D4398" t="str">
            <v>Clenon Enterprises Ltd.</v>
          </cell>
          <cell r="E4398" t="str">
            <v>Electricals</v>
          </cell>
          <cell r="F4398" t="str">
            <v>GRCB IN</v>
          </cell>
          <cell r="G4398" t="str">
            <v>INE769B01028</v>
          </cell>
          <cell r="H4398">
            <v>0</v>
          </cell>
          <cell r="I4398" t="str">
            <v>Small Cap</v>
          </cell>
          <cell r="J4398">
            <v>0</v>
          </cell>
        </row>
        <row r="4399">
          <cell r="A4399" t="str">
            <v>INE314A01017</v>
          </cell>
          <cell r="B4399">
            <v>1104</v>
          </cell>
          <cell r="C4399">
            <v>117326</v>
          </cell>
          <cell r="D4399" t="str">
            <v>CMC Ltd.(Amalgamated)</v>
          </cell>
          <cell r="E4399" t="str">
            <v>Consumer Durables</v>
          </cell>
          <cell r="F4399" t="str">
            <v>CMC IN</v>
          </cell>
          <cell r="G4399" t="str">
            <v>INE314A01017</v>
          </cell>
          <cell r="H4399">
            <v>0</v>
          </cell>
          <cell r="I4399" t="str">
            <v>Small Cap</v>
          </cell>
          <cell r="J4399">
            <v>0</v>
          </cell>
        </row>
        <row r="4400">
          <cell r="A4400" t="str">
            <v>INE981B01011</v>
          </cell>
          <cell r="B4400">
            <v>1105</v>
          </cell>
          <cell r="C4400">
            <v>117330</v>
          </cell>
          <cell r="D4400" t="str">
            <v>CMI Ltd.</v>
          </cell>
          <cell r="E4400" t="str">
            <v>Electricals</v>
          </cell>
          <cell r="F4400" t="str">
            <v>CMI IN</v>
          </cell>
          <cell r="G4400" t="str">
            <v>INE981B01011</v>
          </cell>
          <cell r="H4400">
            <v>0</v>
          </cell>
          <cell r="I4400" t="str">
            <v>Small Cap</v>
          </cell>
          <cell r="J4400">
            <v>0</v>
          </cell>
        </row>
        <row r="4401">
          <cell r="A4401" t="str">
            <v>IN9377E01022</v>
          </cell>
          <cell r="B4401">
            <v>1110</v>
          </cell>
          <cell r="C4401">
            <v>307842</v>
          </cell>
          <cell r="D4401" t="str">
            <v>Coastal Corporation Ltd. - (COASTPP)</v>
          </cell>
          <cell r="E4401" t="str">
            <v>Others</v>
          </cell>
          <cell r="G4401" t="str">
            <v>IN9377E01022</v>
          </cell>
          <cell r="H4401">
            <v>0</v>
          </cell>
          <cell r="I4401" t="str">
            <v>Small Cap</v>
          </cell>
          <cell r="J4401">
            <v>0</v>
          </cell>
        </row>
        <row r="4402">
          <cell r="A4402" t="str">
            <v>INE377E20016</v>
          </cell>
          <cell r="B4402">
            <v>1111</v>
          </cell>
          <cell r="C4402">
            <v>307404</v>
          </cell>
          <cell r="D4402" t="str">
            <v>Coastal Corporation Ltd. - (COAST-RE)</v>
          </cell>
          <cell r="E4402" t="str">
            <v>Others</v>
          </cell>
          <cell r="G4402" t="str">
            <v>INE377E20016</v>
          </cell>
          <cell r="H4402">
            <v>0</v>
          </cell>
          <cell r="I4402" t="str">
            <v>Small Cap</v>
          </cell>
          <cell r="J4402">
            <v>0</v>
          </cell>
        </row>
        <row r="4403">
          <cell r="A4403" t="str">
            <v>INE229E01019</v>
          </cell>
          <cell r="B4403">
            <v>1112</v>
          </cell>
          <cell r="C4403">
            <v>120131</v>
          </cell>
          <cell r="D4403" t="str">
            <v>Coastal Roadways Ltd.</v>
          </cell>
          <cell r="E4403" t="str">
            <v>Logistics</v>
          </cell>
          <cell r="F4403" t="str">
            <v>CSTR IN</v>
          </cell>
          <cell r="G4403" t="str">
            <v>INE229E01019</v>
          </cell>
          <cell r="H4403">
            <v>15.79841265</v>
          </cell>
          <cell r="I4403" t="str">
            <v>Small Cap</v>
          </cell>
          <cell r="J4403">
            <v>0</v>
          </cell>
        </row>
        <row r="4404">
          <cell r="A4404" t="str">
            <v>INE070C20011</v>
          </cell>
          <cell r="B4404">
            <v>1130</v>
          </cell>
          <cell r="C4404">
            <v>308233</v>
          </cell>
          <cell r="D4404" t="str">
            <v>Compuage Infocom Ltd. - (Rights Entitlements (REs))</v>
          </cell>
          <cell r="E4404" t="str">
            <v>Others</v>
          </cell>
          <cell r="G4404" t="str">
            <v>INE070C20011</v>
          </cell>
          <cell r="H4404">
            <v>0</v>
          </cell>
          <cell r="I4404" t="str">
            <v>Small Cap</v>
          </cell>
          <cell r="J4404">
            <v>0</v>
          </cell>
        </row>
        <row r="4405">
          <cell r="A4405" t="str">
            <v>INE719G01014</v>
          </cell>
          <cell r="B4405">
            <v>1140</v>
          </cell>
          <cell r="C4405">
            <v>222737</v>
          </cell>
          <cell r="D4405" t="str">
            <v>Concrete Infra &amp; Media Ltd.</v>
          </cell>
          <cell r="E4405" t="str">
            <v>Trading</v>
          </cell>
          <cell r="F4405" t="str">
            <v>CONCL IN</v>
          </cell>
          <cell r="G4405" t="str">
            <v>INE719G01014</v>
          </cell>
          <cell r="H4405">
            <v>0</v>
          </cell>
          <cell r="I4405" t="str">
            <v>Small Cap</v>
          </cell>
          <cell r="J4405">
            <v>0</v>
          </cell>
        </row>
        <row r="4406">
          <cell r="A4406" t="str">
            <v>INE025A01027</v>
          </cell>
          <cell r="B4406">
            <v>1145</v>
          </cell>
          <cell r="C4406">
            <v>100226</v>
          </cell>
          <cell r="D4406" t="str">
            <v>Consolidated Finvest &amp; Holdings Ltd.</v>
          </cell>
          <cell r="E4406" t="str">
            <v>Finance</v>
          </cell>
          <cell r="F4406" t="str">
            <v>CDFH IN</v>
          </cell>
          <cell r="G4406" t="str">
            <v>INE025A01027</v>
          </cell>
          <cell r="H4406">
            <v>0</v>
          </cell>
          <cell r="I4406" t="str">
            <v>Small Cap</v>
          </cell>
          <cell r="J4406">
            <v>195.01</v>
          </cell>
        </row>
        <row r="4407">
          <cell r="A4407" t="str">
            <v>INE423K01015</v>
          </cell>
          <cell r="B4407">
            <v>1151</v>
          </cell>
          <cell r="C4407">
            <v>106935</v>
          </cell>
          <cell r="D4407" t="str">
            <v>Continental Chemicals Ltd.</v>
          </cell>
          <cell r="E4407" t="str">
            <v>IT</v>
          </cell>
          <cell r="F4407" t="str">
            <v>CTCH IN</v>
          </cell>
          <cell r="G4407" t="str">
            <v>INE423K01015</v>
          </cell>
          <cell r="H4407">
            <v>0</v>
          </cell>
          <cell r="I4407" t="str">
            <v>Small Cap</v>
          </cell>
          <cell r="J4407">
            <v>0</v>
          </cell>
        </row>
        <row r="4408">
          <cell r="A4408" t="str">
            <v>INE495D01018</v>
          </cell>
          <cell r="B4408">
            <v>1160</v>
          </cell>
          <cell r="C4408">
            <v>107543</v>
          </cell>
          <cell r="D4408" t="str">
            <v>Coromandel Agro Products &amp; Oils Ltd.</v>
          </cell>
          <cell r="E4408" t="str">
            <v>Agri</v>
          </cell>
          <cell r="F4408" t="str">
            <v>CRAP IN</v>
          </cell>
          <cell r="G4408" t="str">
            <v>INE495D01018</v>
          </cell>
          <cell r="H4408">
            <v>0</v>
          </cell>
          <cell r="I4408" t="str">
            <v>Small Cap</v>
          </cell>
          <cell r="J4408">
            <v>0</v>
          </cell>
        </row>
        <row r="4409">
          <cell r="A4409" t="str">
            <v>INE312J01012</v>
          </cell>
          <cell r="B4409">
            <v>1161</v>
          </cell>
          <cell r="C4409">
            <v>220554</v>
          </cell>
          <cell r="D4409" t="str">
            <v>Coromandel Engineering Company Ltd.</v>
          </cell>
          <cell r="E4409" t="str">
            <v>Infrastructure</v>
          </cell>
          <cell r="F4409" t="str">
            <v>CECL IN</v>
          </cell>
          <cell r="G4409" t="str">
            <v>INE312J01012</v>
          </cell>
          <cell r="H4409">
            <v>0</v>
          </cell>
          <cell r="I4409" t="str">
            <v>Small Cap</v>
          </cell>
          <cell r="J4409">
            <v>0</v>
          </cell>
        </row>
        <row r="4410">
          <cell r="A4410" t="str">
            <v>INE871E01018</v>
          </cell>
          <cell r="B4410">
            <v>1163</v>
          </cell>
          <cell r="C4410">
            <v>126737</v>
          </cell>
          <cell r="D4410" t="str">
            <v>Corporate Courier &amp; Cargo Ltd.</v>
          </cell>
          <cell r="E4410" t="str">
            <v>Logistics</v>
          </cell>
          <cell r="F4410" t="str">
            <v>CCL IN</v>
          </cell>
          <cell r="G4410" t="str">
            <v>INE871E01018</v>
          </cell>
          <cell r="H4410">
            <v>0</v>
          </cell>
          <cell r="I4410" t="str">
            <v>Small Cap</v>
          </cell>
          <cell r="J4410">
            <v>0</v>
          </cell>
        </row>
        <row r="4411">
          <cell r="A4411" t="str">
            <v>INE112A01023</v>
          </cell>
          <cell r="B4411">
            <v>1165</v>
          </cell>
          <cell r="C4411">
            <v>132179</v>
          </cell>
          <cell r="D4411" t="str">
            <v>Corporation Bank - (Amalgamated)</v>
          </cell>
          <cell r="E4411" t="str">
            <v>Bank</v>
          </cell>
          <cell r="F4411" t="str">
            <v>CRPBK IN</v>
          </cell>
          <cell r="G4411" t="str">
            <v>INE112A01023</v>
          </cell>
          <cell r="H4411">
            <v>0</v>
          </cell>
          <cell r="I4411" t="str">
            <v>Small Cap</v>
          </cell>
          <cell r="J4411">
            <v>0</v>
          </cell>
        </row>
        <row r="4412">
          <cell r="A4412" t="str">
            <v>INE496D01016</v>
          </cell>
          <cell r="B4412">
            <v>1166</v>
          </cell>
          <cell r="C4412">
            <v>130859</v>
          </cell>
          <cell r="D4412" t="str">
            <v>Cosboard Industries Ltd.</v>
          </cell>
          <cell r="E4412" t="str">
            <v>Paper</v>
          </cell>
          <cell r="F4412" t="str">
            <v>CBI IN</v>
          </cell>
          <cell r="G4412" t="str">
            <v>INE496D01016</v>
          </cell>
          <cell r="H4412">
            <v>0</v>
          </cell>
          <cell r="I4412" t="str">
            <v>Small Cap</v>
          </cell>
          <cell r="J4412">
            <v>0</v>
          </cell>
        </row>
        <row r="4413">
          <cell r="A4413" t="str">
            <v>INE0CQB01010</v>
          </cell>
          <cell r="B4413">
            <v>1171</v>
          </cell>
          <cell r="C4413">
            <v>297653</v>
          </cell>
          <cell r="D4413" t="str">
            <v>Cospower Engineering Ltd.</v>
          </cell>
          <cell r="E4413" t="str">
            <v>Capital Goods</v>
          </cell>
          <cell r="F4413" t="str">
            <v>COSPOWER IN</v>
          </cell>
          <cell r="G4413" t="str">
            <v>INE0CQB01010</v>
          </cell>
          <cell r="H4413">
            <v>114.53579999999999</v>
          </cell>
          <cell r="I4413" t="str">
            <v>Small Cap</v>
          </cell>
          <cell r="J4413">
            <v>0</v>
          </cell>
        </row>
        <row r="4414">
          <cell r="A4414" t="str">
            <v>INE899M01012</v>
          </cell>
          <cell r="B4414">
            <v>1175</v>
          </cell>
          <cell r="C4414">
            <v>241437</v>
          </cell>
          <cell r="D4414" t="str">
            <v>Covidh Technologies Ltd.</v>
          </cell>
          <cell r="E4414" t="str">
            <v>IT</v>
          </cell>
          <cell r="F4414" t="str">
            <v>COTL IN</v>
          </cell>
          <cell r="G4414" t="str">
            <v>INE899M01012</v>
          </cell>
          <cell r="H4414">
            <v>0.166885752</v>
          </cell>
          <cell r="I4414" t="str">
            <v>Small Cap</v>
          </cell>
          <cell r="J4414">
            <v>0</v>
          </cell>
        </row>
        <row r="4415">
          <cell r="A4415" t="str">
            <v>INE391Z01012</v>
          </cell>
          <cell r="B4415">
            <v>1176</v>
          </cell>
          <cell r="C4415">
            <v>295038</v>
          </cell>
          <cell r="D4415" t="str">
            <v>Cox &amp; Kings Financial Service Ltd.</v>
          </cell>
          <cell r="E4415" t="str">
            <v>Finance</v>
          </cell>
          <cell r="F4415" t="str">
            <v>CKFSL IN</v>
          </cell>
          <cell r="G4415" t="str">
            <v>INE391Z01012</v>
          </cell>
          <cell r="H4415">
            <v>0</v>
          </cell>
          <cell r="I4415" t="str">
            <v>Small Cap</v>
          </cell>
          <cell r="J4415">
            <v>0</v>
          </cell>
        </row>
        <row r="4416">
          <cell r="A4416" t="str">
            <v>INF457M01133</v>
          </cell>
          <cell r="B4416">
            <v>1179</v>
          </cell>
          <cell r="C4416">
            <v>254077</v>
          </cell>
          <cell r="D4416" t="str">
            <v>CPSE ETF</v>
          </cell>
          <cell r="E4416" t="str">
            <v>ETF</v>
          </cell>
          <cell r="F4416" t="str">
            <v>CPSEBE IN</v>
          </cell>
          <cell r="G4416" t="str">
            <v>INF457M01133</v>
          </cell>
          <cell r="H4416">
            <v>0</v>
          </cell>
          <cell r="I4416" t="str">
            <v>Small Cap</v>
          </cell>
          <cell r="J4416">
            <v>91.53</v>
          </cell>
        </row>
        <row r="4417">
          <cell r="A4417" t="str">
            <v>INE896P01011</v>
          </cell>
          <cell r="B4417">
            <v>1187</v>
          </cell>
          <cell r="C4417">
            <v>266724</v>
          </cell>
          <cell r="D4417" t="str">
            <v>Creative Merchants Ltd.</v>
          </cell>
          <cell r="E4417" t="str">
            <v>Retailing</v>
          </cell>
          <cell r="F4417" t="str">
            <v>CREM IN</v>
          </cell>
          <cell r="G4417" t="str">
            <v>INE896P01011</v>
          </cell>
          <cell r="H4417">
            <v>0</v>
          </cell>
          <cell r="I4417" t="str">
            <v>Small Cap</v>
          </cell>
          <cell r="J4417">
            <v>0</v>
          </cell>
        </row>
        <row r="4418">
          <cell r="A4418" t="str">
            <v>INE406C01033</v>
          </cell>
          <cell r="B4418">
            <v>1188</v>
          </cell>
          <cell r="C4418">
            <v>126741</v>
          </cell>
          <cell r="D4418" t="str">
            <v>Credence Sound &amp; Vision Ltd.</v>
          </cell>
          <cell r="E4418" t="str">
            <v>Media &amp; Entertainment</v>
          </cell>
          <cell r="F4418" t="str">
            <v>CSV IN</v>
          </cell>
          <cell r="G4418" t="str">
            <v>INE406C01033</v>
          </cell>
          <cell r="H4418">
            <v>0</v>
          </cell>
          <cell r="I4418" t="str">
            <v>Small Cap</v>
          </cell>
          <cell r="J4418">
            <v>0</v>
          </cell>
        </row>
        <row r="4419">
          <cell r="A4419" t="str">
            <v>INE741C01017</v>
          </cell>
          <cell r="B4419">
            <v>1192</v>
          </cell>
          <cell r="C4419">
            <v>131207</v>
          </cell>
          <cell r="D4419" t="str">
            <v>Cresanto Global Ltd.</v>
          </cell>
          <cell r="E4419" t="str">
            <v>Healthcare</v>
          </cell>
          <cell r="F4419" t="str">
            <v>RYML IN</v>
          </cell>
          <cell r="G4419" t="str">
            <v>INE741C01017</v>
          </cell>
          <cell r="H4419">
            <v>0</v>
          </cell>
          <cell r="I4419" t="str">
            <v>Small Cap</v>
          </cell>
          <cell r="J4419">
            <v>0</v>
          </cell>
        </row>
        <row r="4420">
          <cell r="A4420" t="str">
            <v>IN9716D01023</v>
          </cell>
          <cell r="B4420">
            <v>1194</v>
          </cell>
          <cell r="C4420">
            <v>311406</v>
          </cell>
          <cell r="D4420" t="str">
            <v>Cressanda Solutions Ltd. - (Partly Paid-up (Rights Issue))</v>
          </cell>
          <cell r="E4420" t="str">
            <v>Others</v>
          </cell>
          <cell r="G4420" t="str">
            <v>IN9716D01023</v>
          </cell>
          <cell r="H4420">
            <v>0</v>
          </cell>
          <cell r="I4420" t="str">
            <v>Small Cap</v>
          </cell>
          <cell r="J4420">
            <v>0</v>
          </cell>
        </row>
        <row r="4421">
          <cell r="A4421" t="str">
            <v>INE716D20017</v>
          </cell>
          <cell r="B4421">
            <v>1195</v>
          </cell>
          <cell r="C4421">
            <v>311055</v>
          </cell>
          <cell r="D4421" t="str">
            <v>Cressanda Solutions Ltd. - (Rights Entitlements (REs))</v>
          </cell>
          <cell r="E4421" t="str">
            <v>Others</v>
          </cell>
          <cell r="G4421" t="str">
            <v>INE716D20017</v>
          </cell>
          <cell r="H4421">
            <v>0</v>
          </cell>
          <cell r="I4421" t="str">
            <v>Small Cap</v>
          </cell>
          <cell r="J4421">
            <v>0</v>
          </cell>
        </row>
        <row r="4422">
          <cell r="A4422" t="str">
            <v>INE318P01016</v>
          </cell>
          <cell r="B4422">
            <v>1198</v>
          </cell>
          <cell r="C4422">
            <v>126977</v>
          </cell>
          <cell r="D4422" t="str">
            <v>Crimson Metal Engineering Company Ltd.</v>
          </cell>
          <cell r="E4422" t="str">
            <v>Iron &amp; Steel</v>
          </cell>
          <cell r="F4422" t="str">
            <v>CMEL IN</v>
          </cell>
          <cell r="G4422" t="str">
            <v>INE318P01016</v>
          </cell>
          <cell r="H4422">
            <v>14.241113712000001</v>
          </cell>
          <cell r="I4422" t="str">
            <v>Small Cap</v>
          </cell>
          <cell r="J4422">
            <v>0</v>
          </cell>
        </row>
        <row r="4423">
          <cell r="B4423">
            <v>1203</v>
          </cell>
          <cell r="C4423">
            <v>102473</v>
          </cell>
          <cell r="D4423" t="str">
            <v>Crysdale Industries Ltd.</v>
          </cell>
          <cell r="E4423" t="str">
            <v>IT</v>
          </cell>
          <cell r="F4423" t="str">
            <v>RLS IN</v>
          </cell>
          <cell r="H4423">
            <v>0</v>
          </cell>
          <cell r="I4423" t="str">
            <v>Small Cap</v>
          </cell>
          <cell r="J4423">
            <v>0</v>
          </cell>
        </row>
        <row r="4424">
          <cell r="A4424" t="str">
            <v>INE439L01019</v>
          </cell>
          <cell r="B4424">
            <v>1227</v>
          </cell>
          <cell r="C4424">
            <v>222633</v>
          </cell>
          <cell r="D4424" t="str">
            <v>Dalmia Bharat Ltd. - (Amalgamated)</v>
          </cell>
          <cell r="E4424" t="str">
            <v>Construction Materials</v>
          </cell>
          <cell r="F4424" t="str">
            <v>DBEL IN</v>
          </cell>
          <cell r="G4424" t="str">
            <v>INE439L01019</v>
          </cell>
          <cell r="H4424">
            <v>0</v>
          </cell>
          <cell r="I4424" t="str">
            <v>Small Cap</v>
          </cell>
          <cell r="J4424">
            <v>0</v>
          </cell>
        </row>
        <row r="4425">
          <cell r="A4425" t="str">
            <v>INE975Z01012</v>
          </cell>
          <cell r="B4425">
            <v>1234</v>
          </cell>
          <cell r="C4425">
            <v>293001</v>
          </cell>
          <cell r="D4425" t="str">
            <v>DAPS Advertising Ltd.</v>
          </cell>
          <cell r="E4425" t="str">
            <v>Media &amp; Entertainment</v>
          </cell>
          <cell r="F4425" t="str">
            <v>DAPS IN</v>
          </cell>
          <cell r="G4425" t="str">
            <v>INE975Z01012</v>
          </cell>
          <cell r="H4425">
            <v>12.7147293</v>
          </cell>
          <cell r="I4425" t="str">
            <v>Small Cap</v>
          </cell>
          <cell r="J4425">
            <v>0</v>
          </cell>
        </row>
        <row r="4426">
          <cell r="A4426" t="str">
            <v>INE873A01020</v>
          </cell>
          <cell r="B4426">
            <v>1239</v>
          </cell>
          <cell r="C4426">
            <v>117473</v>
          </cell>
          <cell r="D4426" t="str">
            <v>Datapro Information Technology Ltd.</v>
          </cell>
          <cell r="E4426" t="str">
            <v>Consumer Durables</v>
          </cell>
          <cell r="F4426" t="str">
            <v>DIT IN</v>
          </cell>
          <cell r="G4426" t="str">
            <v>INE873A01020</v>
          </cell>
          <cell r="H4426">
            <v>0</v>
          </cell>
          <cell r="I4426" t="str">
            <v>Small Cap</v>
          </cell>
          <cell r="J4426">
            <v>0</v>
          </cell>
        </row>
        <row r="4427">
          <cell r="A4427" t="str">
            <v>INE673U01014</v>
          </cell>
          <cell r="B4427">
            <v>1240</v>
          </cell>
          <cell r="C4427">
            <v>119413</v>
          </cell>
          <cell r="D4427" t="str">
            <v>Datiware Maritime Infra Ltd.</v>
          </cell>
          <cell r="E4427" t="str">
            <v>Agri</v>
          </cell>
          <cell r="F4427" t="str">
            <v>RAF IN</v>
          </cell>
          <cell r="G4427" t="str">
            <v>INE673U01014</v>
          </cell>
          <cell r="H4427">
            <v>0</v>
          </cell>
          <cell r="I4427" t="str">
            <v>Small Cap</v>
          </cell>
          <cell r="J4427">
            <v>0</v>
          </cell>
        </row>
        <row r="4428">
          <cell r="A4428" t="str">
            <v>INE179G20011</v>
          </cell>
          <cell r="B4428">
            <v>1243</v>
          </cell>
          <cell r="C4428">
            <v>306405</v>
          </cell>
          <cell r="D4428" t="str">
            <v>Davangere Sugar Company Ltd. - (Rights Entitlements (REs) )</v>
          </cell>
          <cell r="E4428" t="str">
            <v>Others</v>
          </cell>
          <cell r="G4428" t="str">
            <v>INE179G20011</v>
          </cell>
          <cell r="H4428">
            <v>0</v>
          </cell>
          <cell r="I4428" t="str">
            <v>Small Cap</v>
          </cell>
          <cell r="J4428">
            <v>0</v>
          </cell>
        </row>
        <row r="4429">
          <cell r="A4429" t="str">
            <v>INE149E01027</v>
          </cell>
          <cell r="B4429">
            <v>1245</v>
          </cell>
          <cell r="C4429">
            <v>131270</v>
          </cell>
          <cell r="D4429" t="str">
            <v>Dazzel Confindive Ltd.</v>
          </cell>
          <cell r="E4429" t="str">
            <v>Trading</v>
          </cell>
          <cell r="F4429" t="str">
            <v>DZC IN</v>
          </cell>
          <cell r="G4429" t="str">
            <v>INE149E01027</v>
          </cell>
          <cell r="H4429">
            <v>0</v>
          </cell>
          <cell r="I4429" t="str">
            <v>Small Cap</v>
          </cell>
          <cell r="J4429">
            <v>0</v>
          </cell>
        </row>
        <row r="4430">
          <cell r="A4430" t="str">
            <v>INE498D01012</v>
          </cell>
          <cell r="B4430">
            <v>1258</v>
          </cell>
          <cell r="C4430">
            <v>105703</v>
          </cell>
          <cell r="D4430" t="str">
            <v>Deccan Bearings Ltd.</v>
          </cell>
          <cell r="E4430" t="str">
            <v>Automobile &amp; Ancillaries</v>
          </cell>
          <cell r="F4430" t="str">
            <v>DEB IN</v>
          </cell>
          <cell r="G4430" t="str">
            <v>INE498D01012</v>
          </cell>
          <cell r="H4430">
            <v>0</v>
          </cell>
          <cell r="I4430" t="str">
            <v>Small Cap</v>
          </cell>
          <cell r="J4430">
            <v>0</v>
          </cell>
        </row>
        <row r="4431">
          <cell r="A4431" t="str">
            <v>INE132E01015</v>
          </cell>
          <cell r="B4431">
            <v>1262</v>
          </cell>
          <cell r="C4431">
            <v>131989</v>
          </cell>
          <cell r="D4431" t="str">
            <v>Deccan Polypacks Ltd.</v>
          </cell>
          <cell r="E4431" t="str">
            <v>Plastic Products</v>
          </cell>
          <cell r="F4431" t="str">
            <v>DEPL IN</v>
          </cell>
          <cell r="G4431" t="str">
            <v>INE132E01015</v>
          </cell>
          <cell r="H4431">
            <v>7.1592750000000001</v>
          </cell>
          <cell r="I4431" t="str">
            <v>Small Cap</v>
          </cell>
          <cell r="J4431">
            <v>0</v>
          </cell>
        </row>
        <row r="4432">
          <cell r="A4432" t="str">
            <v>INE219N01011</v>
          </cell>
          <cell r="B4432">
            <v>1268</v>
          </cell>
          <cell r="C4432">
            <v>131826</v>
          </cell>
          <cell r="D4432" t="str">
            <v>Dee Kartavya Finance Ltd.</v>
          </cell>
          <cell r="E4432" t="str">
            <v>Finance</v>
          </cell>
          <cell r="F4432" t="str">
            <v>DKF IN</v>
          </cell>
          <cell r="G4432" t="str">
            <v>INE219N01011</v>
          </cell>
          <cell r="H4432">
            <v>0</v>
          </cell>
          <cell r="I4432" t="str">
            <v>Small Cap</v>
          </cell>
          <cell r="J4432">
            <v>0</v>
          </cell>
        </row>
        <row r="4433">
          <cell r="A4433" t="str">
            <v>INE677H01012</v>
          </cell>
          <cell r="B4433">
            <v>1270</v>
          </cell>
          <cell r="C4433">
            <v>132760</v>
          </cell>
          <cell r="D4433" t="str">
            <v>Deep Energy Resources Ltd. - (Amalgamated)</v>
          </cell>
          <cell r="E4433" t="str">
            <v>Crude Oil</v>
          </cell>
          <cell r="F4433" t="str">
            <v>DEEPENR IN</v>
          </cell>
          <cell r="G4433" t="str">
            <v>INE677H01012</v>
          </cell>
          <cell r="H4433">
            <v>0</v>
          </cell>
          <cell r="I4433" t="str">
            <v>Small Cap</v>
          </cell>
          <cell r="J4433">
            <v>0</v>
          </cell>
        </row>
        <row r="4434">
          <cell r="A4434" t="str">
            <v>INE501A20019</v>
          </cell>
          <cell r="B4434">
            <v>1275</v>
          </cell>
          <cell r="C4434">
            <v>299938</v>
          </cell>
          <cell r="D4434" t="str">
            <v>Deepak Fertilisers &amp; Petrochemicals Corporation Ltd. (Rights Entitlements (REs))</v>
          </cell>
          <cell r="E4434" t="str">
            <v>Others</v>
          </cell>
          <cell r="G4434" t="str">
            <v>INE501A20019</v>
          </cell>
          <cell r="H4434">
            <v>0</v>
          </cell>
          <cell r="I4434" t="str">
            <v>Small Cap</v>
          </cell>
          <cell r="J4434">
            <v>0</v>
          </cell>
        </row>
        <row r="4435">
          <cell r="A4435" t="str">
            <v>INE272R01011</v>
          </cell>
          <cell r="B4435">
            <v>1285</v>
          </cell>
          <cell r="C4435">
            <v>104256</v>
          </cell>
          <cell r="D4435" t="str">
            <v>Deltron Ltd.</v>
          </cell>
          <cell r="E4435" t="str">
            <v>Trading</v>
          </cell>
          <cell r="F4435" t="str">
            <v>DLTA IN</v>
          </cell>
          <cell r="G4435" t="str">
            <v>INE272R01011</v>
          </cell>
          <cell r="H4435">
            <v>0</v>
          </cell>
          <cell r="I4435" t="str">
            <v>Small Cap</v>
          </cell>
          <cell r="J4435">
            <v>0</v>
          </cell>
        </row>
        <row r="4436">
          <cell r="A4436" t="str">
            <v>INE077A01010</v>
          </cell>
          <cell r="B4436">
            <v>1287</v>
          </cell>
          <cell r="C4436">
            <v>132121</v>
          </cell>
          <cell r="D4436" t="str">
            <v>Dena Bank - (Amalgamated)</v>
          </cell>
          <cell r="E4436" t="str">
            <v>Bank</v>
          </cell>
          <cell r="F4436" t="str">
            <v>DBNK IN</v>
          </cell>
          <cell r="G4436" t="str">
            <v>INE077A01010</v>
          </cell>
          <cell r="H4436">
            <v>0</v>
          </cell>
          <cell r="I4436" t="str">
            <v>Small Cap</v>
          </cell>
          <cell r="J4436">
            <v>0</v>
          </cell>
        </row>
        <row r="4437">
          <cell r="A4437" t="str">
            <v>INE971E01016</v>
          </cell>
          <cell r="B4437">
            <v>1291</v>
          </cell>
          <cell r="C4437">
            <v>131521</v>
          </cell>
          <cell r="D4437" t="str">
            <v>Desh Rakshak Aushdhalaya Ltd.</v>
          </cell>
          <cell r="E4437" t="str">
            <v>Healthcare</v>
          </cell>
          <cell r="F4437" t="str">
            <v>DRA IN</v>
          </cell>
          <cell r="G4437" t="str">
            <v>INE971E01016</v>
          </cell>
          <cell r="H4437">
            <v>41.649050115999998</v>
          </cell>
          <cell r="I4437" t="str">
            <v>Small Cap</v>
          </cell>
          <cell r="J4437">
            <v>0</v>
          </cell>
        </row>
        <row r="4438">
          <cell r="A4438" t="str">
            <v>INE07LH01016</v>
          </cell>
          <cell r="B4438">
            <v>1295</v>
          </cell>
          <cell r="C4438">
            <v>112445</v>
          </cell>
          <cell r="D4438" t="str">
            <v>Devinsu Trading Ltd.</v>
          </cell>
          <cell r="E4438" t="str">
            <v>Miscellaneous</v>
          </cell>
          <cell r="F4438" t="str">
            <v>DTF IN</v>
          </cell>
          <cell r="G4438" t="str">
            <v>INE07LH01016</v>
          </cell>
          <cell r="H4438">
            <v>0</v>
          </cell>
          <cell r="I4438" t="str">
            <v>Small Cap</v>
          </cell>
          <cell r="J4438">
            <v>0</v>
          </cell>
        </row>
        <row r="4439">
          <cell r="A4439" t="str">
            <v>INE061Z01011</v>
          </cell>
          <cell r="B4439">
            <v>1296</v>
          </cell>
          <cell r="C4439">
            <v>293219</v>
          </cell>
          <cell r="D4439" t="str">
            <v>Devoted Construction Ltd.</v>
          </cell>
          <cell r="E4439" t="str">
            <v>Realty</v>
          </cell>
          <cell r="F4439" t="str">
            <v>DEVCL IN</v>
          </cell>
          <cell r="G4439" t="str">
            <v>INE061Z01011</v>
          </cell>
          <cell r="H4439">
            <v>0</v>
          </cell>
          <cell r="I4439" t="str">
            <v>Small Cap</v>
          </cell>
          <cell r="J4439">
            <v>0</v>
          </cell>
        </row>
        <row r="4440">
          <cell r="A4440" t="str">
            <v>INE041F01015</v>
          </cell>
          <cell r="B4440">
            <v>1302</v>
          </cell>
          <cell r="C4440">
            <v>131198</v>
          </cell>
          <cell r="D4440" t="str">
            <v>Dhanada Corporation Ltd.</v>
          </cell>
          <cell r="E4440" t="str">
            <v>Hospitality</v>
          </cell>
          <cell r="F4440" t="str">
            <v>DHAL IN</v>
          </cell>
          <cell r="G4440" t="str">
            <v>INE041F01015</v>
          </cell>
          <cell r="H4440">
            <v>0</v>
          </cell>
          <cell r="I4440" t="str">
            <v>Small Cap</v>
          </cell>
          <cell r="J4440">
            <v>0</v>
          </cell>
        </row>
        <row r="4441">
          <cell r="A4441" t="str">
            <v>IN9274G01034</v>
          </cell>
          <cell r="B4441">
            <v>1306</v>
          </cell>
          <cell r="C4441">
            <v>293523</v>
          </cell>
          <cell r="D4441" t="str">
            <v>Dhani Services Ltd. - (DHANIPP)</v>
          </cell>
          <cell r="E4441" t="str">
            <v>Others</v>
          </cell>
          <cell r="F4441" t="str">
            <v>DHANIPP IN</v>
          </cell>
          <cell r="G4441" t="str">
            <v>IN9274G01034</v>
          </cell>
          <cell r="H4441">
            <v>0</v>
          </cell>
          <cell r="I4441" t="str">
            <v>Small Cap</v>
          </cell>
          <cell r="J4441">
            <v>0</v>
          </cell>
        </row>
        <row r="4442">
          <cell r="A4442" t="str">
            <v>INE680A20011</v>
          </cell>
          <cell r="B4442">
            <v>1308</v>
          </cell>
          <cell r="C4442">
            <v>318733</v>
          </cell>
          <cell r="D4442" t="str">
            <v>Dhanlaxmi Bank Ltd. - (Rights Entitlements (REs))</v>
          </cell>
          <cell r="E4442" t="str">
            <v>Bank</v>
          </cell>
          <cell r="G4442" t="str">
            <v>INE680A20011</v>
          </cell>
          <cell r="H4442">
            <v>0</v>
          </cell>
          <cell r="I4442" t="str">
            <v>Small Cap</v>
          </cell>
          <cell r="J4442">
            <v>0</v>
          </cell>
        </row>
        <row r="4443">
          <cell r="A4443" t="str">
            <v>INE988C01014</v>
          </cell>
          <cell r="B4443">
            <v>1315</v>
          </cell>
          <cell r="C4443">
            <v>107442</v>
          </cell>
          <cell r="D4443" t="str">
            <v>Dharani Sugars &amp; Chemicals Ltd.</v>
          </cell>
          <cell r="E4443" t="str">
            <v>Agri</v>
          </cell>
          <cell r="F4443" t="str">
            <v>DSC IN</v>
          </cell>
          <cell r="G4443" t="str">
            <v>INE988C01014</v>
          </cell>
          <cell r="H4443">
            <v>0</v>
          </cell>
          <cell r="I4443" t="str">
            <v>Small Cap</v>
          </cell>
          <cell r="J4443">
            <v>0</v>
          </cell>
        </row>
        <row r="4444">
          <cell r="A4444" t="str">
            <v>INE248C01013</v>
          </cell>
          <cell r="B4444">
            <v>1318</v>
          </cell>
          <cell r="C4444">
            <v>131171</v>
          </cell>
          <cell r="D4444" t="str">
            <v>Dharti Proteins Ltd.</v>
          </cell>
          <cell r="E4444" t="str">
            <v>Trading</v>
          </cell>
          <cell r="F4444" t="str">
            <v>DFS IN</v>
          </cell>
          <cell r="G4444" t="str">
            <v>INE248C01013</v>
          </cell>
          <cell r="H4444">
            <v>0</v>
          </cell>
          <cell r="I4444" t="str">
            <v>Small Cap</v>
          </cell>
          <cell r="J4444">
            <v>0</v>
          </cell>
        </row>
        <row r="4445">
          <cell r="A4445" t="str">
            <v>INE758D01027</v>
          </cell>
          <cell r="B4445">
            <v>1320</v>
          </cell>
          <cell r="C4445">
            <v>101945</v>
          </cell>
          <cell r="D4445" t="str">
            <v>Dhenu Buildcon Infra Ltd.</v>
          </cell>
          <cell r="E4445" t="str">
            <v>Finance</v>
          </cell>
          <cell r="F4445" t="str">
            <v>DBIL IN</v>
          </cell>
          <cell r="G4445" t="str">
            <v>INE758D01027</v>
          </cell>
          <cell r="H4445">
            <v>0</v>
          </cell>
          <cell r="I4445" t="str">
            <v>Small Cap</v>
          </cell>
          <cell r="J4445">
            <v>0</v>
          </cell>
        </row>
        <row r="4446">
          <cell r="A4446" t="str">
            <v>INE109Y01011</v>
          </cell>
          <cell r="B4446">
            <v>1324</v>
          </cell>
          <cell r="C4446">
            <v>286986</v>
          </cell>
          <cell r="D4446" t="str">
            <v>Dhruv Wellness Ltd.</v>
          </cell>
          <cell r="E4446" t="str">
            <v>Trading</v>
          </cell>
          <cell r="F4446" t="str">
            <v>DWL IN</v>
          </cell>
          <cell r="G4446" t="str">
            <v>INE109Y01011</v>
          </cell>
          <cell r="H4446">
            <v>0</v>
          </cell>
          <cell r="I4446" t="str">
            <v>Small Cap</v>
          </cell>
          <cell r="J4446">
            <v>0</v>
          </cell>
        </row>
        <row r="4447">
          <cell r="A4447" t="str">
            <v>INE0K5F20014</v>
          </cell>
          <cell r="B4447">
            <v>1330</v>
          </cell>
          <cell r="C4447">
            <v>316850</v>
          </cell>
          <cell r="D4447" t="str">
            <v>Dhyaani Tradeventtures Ltd. - (Rights Entitlements (REs))</v>
          </cell>
          <cell r="E4447" t="str">
            <v>Trading</v>
          </cell>
          <cell r="G4447" t="str">
            <v>INE0K5F20014</v>
          </cell>
          <cell r="H4447">
            <v>0</v>
          </cell>
          <cell r="I4447" t="str">
            <v>Small Cap</v>
          </cell>
          <cell r="J4447">
            <v>0</v>
          </cell>
        </row>
        <row r="4448">
          <cell r="A4448" t="str">
            <v>INE774P01010</v>
          </cell>
          <cell r="B4448">
            <v>1331</v>
          </cell>
          <cell r="C4448">
            <v>230739</v>
          </cell>
          <cell r="D4448" t="str">
            <v>Dhyana Finstock Ltd.</v>
          </cell>
          <cell r="E4448" t="str">
            <v>Finance</v>
          </cell>
          <cell r="F4448" t="str">
            <v>DHFL IN</v>
          </cell>
          <cell r="G4448" t="str">
            <v>INE774P01010</v>
          </cell>
          <cell r="H4448">
            <v>0</v>
          </cell>
          <cell r="I4448" t="str">
            <v>Small Cap</v>
          </cell>
          <cell r="J4448">
            <v>0</v>
          </cell>
        </row>
        <row r="4449">
          <cell r="A4449" t="str">
            <v>INE206I01026</v>
          </cell>
          <cell r="B4449">
            <v>1332</v>
          </cell>
          <cell r="C4449">
            <v>108860</v>
          </cell>
          <cell r="D4449" t="str">
            <v>Diamant Infrastructure Ltd.</v>
          </cell>
          <cell r="E4449" t="str">
            <v>Infrastructure</v>
          </cell>
          <cell r="F4449" t="str">
            <v>DIF IN</v>
          </cell>
          <cell r="G4449" t="str">
            <v>INE206I01026</v>
          </cell>
          <cell r="H4449">
            <v>0</v>
          </cell>
          <cell r="I4449" t="str">
            <v>Small Cap</v>
          </cell>
          <cell r="J4449">
            <v>0</v>
          </cell>
        </row>
        <row r="4450">
          <cell r="A4450" t="str">
            <v>INE158R01012</v>
          </cell>
          <cell r="B4450">
            <v>1338</v>
          </cell>
          <cell r="C4450">
            <v>286907</v>
          </cell>
          <cell r="D4450" t="str">
            <v>Diggi Multitrade Ltd.</v>
          </cell>
          <cell r="E4450" t="str">
            <v>Trading</v>
          </cell>
          <cell r="F4450" t="str">
            <v>DMLL IN</v>
          </cell>
          <cell r="G4450" t="str">
            <v>INE158R01012</v>
          </cell>
          <cell r="H4450">
            <v>0</v>
          </cell>
          <cell r="I4450" t="str">
            <v>Small Cap</v>
          </cell>
          <cell r="J4450">
            <v>0</v>
          </cell>
        </row>
        <row r="4451">
          <cell r="A4451" t="str">
            <v>INE471A01023</v>
          </cell>
          <cell r="B4451">
            <v>1343</v>
          </cell>
          <cell r="C4451">
            <v>103796</v>
          </cell>
          <cell r="D4451" t="str">
            <v>Digjam Ltd. - (Amalgamation)</v>
          </cell>
          <cell r="E4451" t="str">
            <v>Textile</v>
          </cell>
          <cell r="G4451" t="str">
            <v>INE471A01023</v>
          </cell>
          <cell r="H4451">
            <v>0</v>
          </cell>
          <cell r="I4451" t="str">
            <v>Small Cap</v>
          </cell>
          <cell r="J4451">
            <v>0</v>
          </cell>
        </row>
        <row r="4452">
          <cell r="A4452" t="str">
            <v>INE650C20010</v>
          </cell>
          <cell r="B4452">
            <v>1347</v>
          </cell>
          <cell r="C4452">
            <v>317919</v>
          </cell>
          <cell r="D4452" t="str">
            <v>Diligent Industries Ltd. - (Rights Entitlements (REs))</v>
          </cell>
          <cell r="E4452" t="str">
            <v>FMCG</v>
          </cell>
          <cell r="G4452" t="str">
            <v>INE650C20010</v>
          </cell>
          <cell r="H4452">
            <v>0</v>
          </cell>
          <cell r="I4452" t="str">
            <v>Small Cap</v>
          </cell>
          <cell r="J4452">
            <v>0</v>
          </cell>
        </row>
        <row r="4453">
          <cell r="A4453" t="str">
            <v>INE991C01034</v>
          </cell>
          <cell r="B4453">
            <v>1351</v>
          </cell>
          <cell r="C4453">
            <v>126927</v>
          </cell>
          <cell r="D4453" t="str">
            <v>Dion Global Solutions Ltd.</v>
          </cell>
          <cell r="E4453" t="str">
            <v>IT</v>
          </cell>
          <cell r="F4453" t="str">
            <v>DION IN</v>
          </cell>
          <cell r="G4453" t="str">
            <v>INE991C01034</v>
          </cell>
          <cell r="H4453">
            <v>0</v>
          </cell>
          <cell r="I4453" t="str">
            <v>Small Cap</v>
          </cell>
          <cell r="J4453">
            <v>0</v>
          </cell>
        </row>
        <row r="4454">
          <cell r="A4454" t="str">
            <v>INE0MC420013</v>
          </cell>
          <cell r="B4454">
            <v>1353</v>
          </cell>
          <cell r="C4454">
            <v>314107</v>
          </cell>
          <cell r="D4454" t="str">
            <v>Dipna Pharmachem Ltd. - (Rights Entitlements (REs))</v>
          </cell>
          <cell r="E4454" t="str">
            <v>Others</v>
          </cell>
          <cell r="G4454" t="str">
            <v>INE0MC420013</v>
          </cell>
          <cell r="H4454">
            <v>0</v>
          </cell>
          <cell r="I4454" t="str">
            <v>Small Cap</v>
          </cell>
          <cell r="J4454">
            <v>0</v>
          </cell>
        </row>
        <row r="4455">
          <cell r="A4455" t="str">
            <v>INE06CG01019</v>
          </cell>
          <cell r="B4455">
            <v>1358</v>
          </cell>
          <cell r="C4455">
            <v>269277</v>
          </cell>
          <cell r="D4455" t="str">
            <v>Diva Organic Living Ltd.</v>
          </cell>
          <cell r="E4455" t="str">
            <v>Retailing</v>
          </cell>
          <cell r="F4455" t="str">
            <v>WORL IN</v>
          </cell>
          <cell r="G4455" t="str">
            <v>INE06CG01019</v>
          </cell>
          <cell r="H4455">
            <v>0</v>
          </cell>
          <cell r="I4455" t="str">
            <v>Small Cap</v>
          </cell>
          <cell r="J4455">
            <v>0</v>
          </cell>
        </row>
        <row r="4456">
          <cell r="A4456" t="str">
            <v>INE07L520010</v>
          </cell>
          <cell r="B4456">
            <v>1369</v>
          </cell>
          <cell r="C4456">
            <v>317978</v>
          </cell>
          <cell r="D4456" t="str">
            <v>Dmr Hydroengineering And Infrastructures Ltd. - (Rights Entitlements (REs))</v>
          </cell>
          <cell r="E4456" t="str">
            <v>Capital Goods</v>
          </cell>
          <cell r="G4456" t="str">
            <v>INE07L520010</v>
          </cell>
          <cell r="H4456">
            <v>0</v>
          </cell>
          <cell r="I4456" t="str">
            <v>Small Cap</v>
          </cell>
          <cell r="J4456">
            <v>0</v>
          </cell>
        </row>
        <row r="4457">
          <cell r="A4457" t="str">
            <v>INE796B01013</v>
          </cell>
          <cell r="B4457">
            <v>1374</v>
          </cell>
          <cell r="C4457">
            <v>126504</v>
          </cell>
          <cell r="D4457" t="str">
            <v>Dolphin Medical Services Ltd.</v>
          </cell>
          <cell r="E4457" t="str">
            <v>Healthcare</v>
          </cell>
          <cell r="F4457" t="str">
            <v>DMS IN</v>
          </cell>
          <cell r="G4457" t="str">
            <v>INE796B01013</v>
          </cell>
          <cell r="H4457">
            <v>0</v>
          </cell>
          <cell r="I4457" t="str">
            <v>Small Cap</v>
          </cell>
          <cell r="J4457">
            <v>0</v>
          </cell>
        </row>
        <row r="4458">
          <cell r="A4458" t="str">
            <v>INE656K01010</v>
          </cell>
          <cell r="B4458">
            <v>1378</v>
          </cell>
          <cell r="C4458">
            <v>210080</v>
          </cell>
          <cell r="D4458" t="str">
            <v>DQ Entertainment (International) Ltd.</v>
          </cell>
          <cell r="E4458" t="str">
            <v>Media &amp; Entertainment</v>
          </cell>
          <cell r="F4458" t="str">
            <v>DQE IN</v>
          </cell>
          <cell r="G4458" t="str">
            <v>INE656K01010</v>
          </cell>
          <cell r="H4458">
            <v>0</v>
          </cell>
          <cell r="I4458" t="str">
            <v>Small Cap</v>
          </cell>
          <cell r="J4458">
            <v>0</v>
          </cell>
        </row>
        <row r="4459">
          <cell r="A4459" t="str">
            <v>INE891A01014</v>
          </cell>
          <cell r="B4459">
            <v>1389</v>
          </cell>
          <cell r="C4459">
            <v>123890</v>
          </cell>
          <cell r="D4459" t="str">
            <v>DS Kulkarni Developers Ltd.</v>
          </cell>
          <cell r="E4459" t="str">
            <v>Realty</v>
          </cell>
          <cell r="F4459" t="str">
            <v>DSK IN</v>
          </cell>
          <cell r="G4459" t="str">
            <v>INE891A01014</v>
          </cell>
          <cell r="H4459">
            <v>0</v>
          </cell>
          <cell r="I4459" t="str">
            <v>Small Cap</v>
          </cell>
          <cell r="J4459">
            <v>0</v>
          </cell>
        </row>
        <row r="4460">
          <cell r="A4460" t="str">
            <v>INE055C20012</v>
          </cell>
          <cell r="B4460">
            <v>1391</v>
          </cell>
          <cell r="C4460">
            <v>315353</v>
          </cell>
          <cell r="D4460" t="str">
            <v>DSJ Keep Learning Ltd. - (Rights Entitlements (REs))</v>
          </cell>
          <cell r="E4460" t="str">
            <v>Others</v>
          </cell>
          <cell r="G4460" t="str">
            <v>INE055C20012</v>
          </cell>
          <cell r="H4460">
            <v>0</v>
          </cell>
          <cell r="I4460" t="str">
            <v>Small Cap</v>
          </cell>
          <cell r="J4460">
            <v>0</v>
          </cell>
        </row>
        <row r="4461">
          <cell r="A4461" t="str">
            <v>INF740KA1UM0</v>
          </cell>
          <cell r="B4461">
            <v>1392</v>
          </cell>
          <cell r="C4461">
            <v>314752</v>
          </cell>
          <cell r="D4461" t="str">
            <v>DSP BSE Liquid Rate ETF</v>
          </cell>
          <cell r="E4461" t="str">
            <v>ETF</v>
          </cell>
          <cell r="G4461" t="str">
            <v>INF740KA1UM0</v>
          </cell>
          <cell r="H4461">
            <v>0</v>
          </cell>
          <cell r="I4461" t="str">
            <v>Small Cap</v>
          </cell>
          <cell r="J4461">
            <v>1090.6400000000001</v>
          </cell>
        </row>
        <row r="4462">
          <cell r="A4462" t="str">
            <v>INF740KA1SZ6</v>
          </cell>
          <cell r="B4462">
            <v>1393</v>
          </cell>
          <cell r="C4462">
            <v>311475</v>
          </cell>
          <cell r="D4462" t="str">
            <v>DSP BSE Sensex ETF</v>
          </cell>
          <cell r="E4462" t="str">
            <v>ETF</v>
          </cell>
          <cell r="F4462" t="str">
            <v>DSENETF IN</v>
          </cell>
          <cell r="G4462" t="str">
            <v>INF740KA1SZ6</v>
          </cell>
          <cell r="H4462">
            <v>0</v>
          </cell>
          <cell r="I4462" t="str">
            <v>Small Cap</v>
          </cell>
          <cell r="J4462">
            <v>83.54</v>
          </cell>
        </row>
        <row r="4463">
          <cell r="A4463" t="str">
            <v>INF740KA1VE5</v>
          </cell>
          <cell r="B4463">
            <v>1394</v>
          </cell>
          <cell r="C4463">
            <v>319115</v>
          </cell>
          <cell r="D4463" t="str">
            <v>DSP BSE Sensex Next 30 ETF</v>
          </cell>
          <cell r="E4463" t="str">
            <v>ETF</v>
          </cell>
          <cell r="G4463" t="str">
            <v>INF740KA1VE5</v>
          </cell>
          <cell r="H4463">
            <v>0</v>
          </cell>
          <cell r="I4463" t="str">
            <v>Small Cap</v>
          </cell>
          <cell r="J4463">
            <v>39.380000000000003</v>
          </cell>
        </row>
        <row r="4464">
          <cell r="A4464" t="str">
            <v>INF740KA1SW3</v>
          </cell>
          <cell r="B4464">
            <v>1395</v>
          </cell>
          <cell r="C4464">
            <v>310449</v>
          </cell>
          <cell r="D4464" t="str">
            <v>DSP Gold ETF</v>
          </cell>
          <cell r="E4464" t="str">
            <v>ETF</v>
          </cell>
          <cell r="F4464" t="str">
            <v>DGOLETF IN</v>
          </cell>
          <cell r="G4464" t="str">
            <v>INF740KA1SW3</v>
          </cell>
          <cell r="H4464">
            <v>0</v>
          </cell>
          <cell r="I4464" t="str">
            <v>Small Cap</v>
          </cell>
          <cell r="J4464">
            <v>107.04</v>
          </cell>
        </row>
        <row r="4465">
          <cell r="A4465" t="str">
            <v>INF740KA1EU7</v>
          </cell>
          <cell r="B4465">
            <v>1396</v>
          </cell>
          <cell r="C4465">
            <v>288876</v>
          </cell>
          <cell r="D4465" t="str">
            <v>DSP NIFTY 1D Rate Liquid ETF</v>
          </cell>
          <cell r="E4465" t="str">
            <v>ETF</v>
          </cell>
          <cell r="G4465" t="str">
            <v>INF740KA1EU7</v>
          </cell>
          <cell r="H4465">
            <v>0</v>
          </cell>
          <cell r="I4465" t="str">
            <v>Small Cap</v>
          </cell>
          <cell r="J4465">
            <v>999.99</v>
          </cell>
        </row>
        <row r="4466">
          <cell r="A4466" t="str">
            <v>INF740KA1QK2</v>
          </cell>
          <cell r="B4466">
            <v>1397</v>
          </cell>
          <cell r="C4466">
            <v>304128</v>
          </cell>
          <cell r="D4466" t="str">
            <v>DSP Nifty 50 Equal Weight ETF</v>
          </cell>
          <cell r="E4466" t="str">
            <v>ETF</v>
          </cell>
          <cell r="F4466" t="str">
            <v>DNEWETF IN</v>
          </cell>
          <cell r="G4466" t="str">
            <v>INF740KA1QK2</v>
          </cell>
          <cell r="H4466">
            <v>0</v>
          </cell>
          <cell r="I4466" t="str">
            <v>Small Cap</v>
          </cell>
          <cell r="J4466">
            <v>332.45</v>
          </cell>
        </row>
        <row r="4467">
          <cell r="A4467" t="str">
            <v>INF740KA1CL0</v>
          </cell>
          <cell r="B4467">
            <v>1398</v>
          </cell>
          <cell r="C4467">
            <v>304716</v>
          </cell>
          <cell r="D4467" t="str">
            <v>DSP Nifty 50 ETF</v>
          </cell>
          <cell r="E4467" t="str">
            <v>ETF</v>
          </cell>
          <cell r="F4467" t="str">
            <v>DN50ETF IN</v>
          </cell>
          <cell r="G4467" t="str">
            <v>INF740KA1CL0</v>
          </cell>
          <cell r="H4467">
            <v>0</v>
          </cell>
          <cell r="I4467" t="str">
            <v>Small Cap</v>
          </cell>
          <cell r="J4467">
            <v>262.02999999999997</v>
          </cell>
        </row>
        <row r="4468">
          <cell r="A4468" t="str">
            <v>INF740KA1RX3</v>
          </cell>
          <cell r="B4468">
            <v>1399</v>
          </cell>
          <cell r="C4468">
            <v>308867</v>
          </cell>
          <cell r="D4468" t="str">
            <v>DSP Nifty Bank ETF</v>
          </cell>
          <cell r="E4468" t="str">
            <v>ETF</v>
          </cell>
          <cell r="F4468" t="str">
            <v>DBNKETF IN</v>
          </cell>
          <cell r="G4468" t="str">
            <v>INF740KA1RX3</v>
          </cell>
          <cell r="H4468">
            <v>0</v>
          </cell>
          <cell r="I4468" t="str">
            <v>Small Cap</v>
          </cell>
          <cell r="J4468">
            <v>56.02</v>
          </cell>
        </row>
        <row r="4469">
          <cell r="A4469" t="str">
            <v>INF740KA1UF4</v>
          </cell>
          <cell r="B4469">
            <v>1400</v>
          </cell>
          <cell r="C4469">
            <v>313877</v>
          </cell>
          <cell r="D4469" t="str">
            <v>DSP Nifty Healthcare ETF</v>
          </cell>
          <cell r="E4469" t="str">
            <v>ETF</v>
          </cell>
          <cell r="G4469" t="str">
            <v>INF740KA1UF4</v>
          </cell>
          <cell r="H4469">
            <v>0</v>
          </cell>
          <cell r="I4469" t="str">
            <v>Small Cap</v>
          </cell>
          <cell r="J4469">
            <v>148.47</v>
          </cell>
        </row>
        <row r="4470">
          <cell r="A4470" t="str">
            <v>INF740KA1SX1</v>
          </cell>
          <cell r="B4470">
            <v>1401</v>
          </cell>
          <cell r="C4470">
            <v>311244</v>
          </cell>
          <cell r="D4470" t="str">
            <v>DSP Nifty IT ETF</v>
          </cell>
          <cell r="E4470" t="str">
            <v>ETF</v>
          </cell>
          <cell r="F4470" t="str">
            <v>DITETF IN</v>
          </cell>
          <cell r="G4470" t="str">
            <v>INF740KA1SX1</v>
          </cell>
          <cell r="H4470">
            <v>0</v>
          </cell>
          <cell r="I4470" t="str">
            <v>Small Cap</v>
          </cell>
          <cell r="J4470">
            <v>37.409999999999997</v>
          </cell>
        </row>
        <row r="4471">
          <cell r="A4471" t="str">
            <v>INF740KA1QL0</v>
          </cell>
          <cell r="B4471">
            <v>1402</v>
          </cell>
          <cell r="C4471">
            <v>304715</v>
          </cell>
          <cell r="D4471" t="str">
            <v>DSP Nifty Midcap 150 Quality 50 ETF</v>
          </cell>
          <cell r="E4471" t="str">
            <v>ETF</v>
          </cell>
          <cell r="F4471" t="str">
            <v>DQ50ETF IN</v>
          </cell>
          <cell r="G4471" t="str">
            <v>INF740KA1QL0</v>
          </cell>
          <cell r="H4471">
            <v>0</v>
          </cell>
          <cell r="I4471" t="str">
            <v>Small Cap</v>
          </cell>
          <cell r="J4471">
            <v>252.04</v>
          </cell>
        </row>
        <row r="4472">
          <cell r="A4472" t="str">
            <v>INF740KA1TA7</v>
          </cell>
          <cell r="B4472">
            <v>1403</v>
          </cell>
          <cell r="C4472">
            <v>311476</v>
          </cell>
          <cell r="D4472" t="str">
            <v>DSP Nifty Private Bank ETF</v>
          </cell>
          <cell r="E4472" t="str">
            <v>ETF</v>
          </cell>
          <cell r="F4472" t="str">
            <v>DPVBETF IN</v>
          </cell>
          <cell r="G4472" t="str">
            <v>INF740KA1TA7</v>
          </cell>
          <cell r="H4472">
            <v>0</v>
          </cell>
          <cell r="I4472" t="str">
            <v>Small Cap</v>
          </cell>
          <cell r="J4472">
            <v>27</v>
          </cell>
        </row>
        <row r="4473">
          <cell r="A4473" t="str">
            <v>INF740KA1SY9</v>
          </cell>
          <cell r="B4473">
            <v>1404</v>
          </cell>
          <cell r="C4473">
            <v>311477</v>
          </cell>
          <cell r="D4473" t="str">
            <v>DSP Nifty PSU Bank ETF</v>
          </cell>
          <cell r="E4473" t="str">
            <v>ETF</v>
          </cell>
          <cell r="F4473" t="str">
            <v>DPSBETF IN</v>
          </cell>
          <cell r="G4473" t="str">
            <v>INF740KA1SY9</v>
          </cell>
          <cell r="H4473">
            <v>0</v>
          </cell>
          <cell r="I4473" t="str">
            <v>Small Cap</v>
          </cell>
          <cell r="J4473">
            <v>70.86</v>
          </cell>
        </row>
        <row r="4474">
          <cell r="A4474" t="str">
            <v>INF740KA1UR9</v>
          </cell>
          <cell r="B4474">
            <v>1405</v>
          </cell>
          <cell r="C4474">
            <v>316973</v>
          </cell>
          <cell r="D4474" t="str">
            <v>DSP Nifty Top 10 Equal Weight ETF</v>
          </cell>
          <cell r="E4474" t="str">
            <v>ETF</v>
          </cell>
          <cell r="G4474" t="str">
            <v>INF740KA1UR9</v>
          </cell>
          <cell r="H4474">
            <v>0</v>
          </cell>
          <cell r="I4474" t="str">
            <v>Small Cap</v>
          </cell>
          <cell r="J4474">
            <v>95.28</v>
          </cell>
        </row>
        <row r="4475">
          <cell r="A4475" t="str">
            <v>INF740KA1RE3</v>
          </cell>
          <cell r="B4475">
            <v>1406</v>
          </cell>
          <cell r="C4475">
            <v>307178</v>
          </cell>
          <cell r="D4475" t="str">
            <v>DSP Silver ETF</v>
          </cell>
          <cell r="E4475" t="str">
            <v>ETF</v>
          </cell>
          <cell r="F4475" t="str">
            <v>DSILETF IN</v>
          </cell>
          <cell r="G4475" t="str">
            <v>INF740KA1RE3</v>
          </cell>
          <cell r="H4475">
            <v>0</v>
          </cell>
          <cell r="I4475" t="str">
            <v>Small Cap</v>
          </cell>
          <cell r="J4475">
            <v>123.94</v>
          </cell>
        </row>
        <row r="4476">
          <cell r="A4476" t="str">
            <v>INE741L20018</v>
          </cell>
          <cell r="B4476">
            <v>1408</v>
          </cell>
          <cell r="C4476">
            <v>316967</v>
          </cell>
          <cell r="D4476" t="str">
            <v>Ducon Infratechnologies Ltd. - (Rights Entitlement)</v>
          </cell>
          <cell r="E4476" t="str">
            <v>Consumer Durables</v>
          </cell>
          <cell r="G4476" t="str">
            <v>INE741L20018</v>
          </cell>
          <cell r="H4476">
            <v>0</v>
          </cell>
          <cell r="I4476" t="str">
            <v>Small Cap</v>
          </cell>
          <cell r="J4476">
            <v>0</v>
          </cell>
        </row>
        <row r="4477">
          <cell r="A4477" t="str">
            <v>INE508A01022</v>
          </cell>
          <cell r="B4477">
            <v>1412</v>
          </cell>
          <cell r="C4477">
            <v>190063</v>
          </cell>
          <cell r="D4477" t="str">
            <v>Duncans Industries Ltd.</v>
          </cell>
          <cell r="E4477" t="str">
            <v>Agri</v>
          </cell>
          <cell r="F4477" t="str">
            <v>DAI IN</v>
          </cell>
          <cell r="G4477" t="str">
            <v>INE508A01022</v>
          </cell>
          <cell r="H4477">
            <v>0</v>
          </cell>
          <cell r="I4477" t="str">
            <v>Small Cap</v>
          </cell>
          <cell r="J4477">
            <v>0</v>
          </cell>
        </row>
        <row r="4478">
          <cell r="A4478" t="str">
            <v>INE874E01012</v>
          </cell>
          <cell r="B4478">
            <v>1419</v>
          </cell>
          <cell r="C4478">
            <v>243672</v>
          </cell>
          <cell r="D4478" t="str">
            <v>Dynamic Archistructures Ltd.</v>
          </cell>
          <cell r="E4478" t="str">
            <v>Finance</v>
          </cell>
          <cell r="F4478" t="str">
            <v>DYNAMIC IN</v>
          </cell>
          <cell r="G4478" t="str">
            <v>INE874E01012</v>
          </cell>
          <cell r="H4478">
            <v>0</v>
          </cell>
          <cell r="I4478" t="str">
            <v>Small Cap</v>
          </cell>
          <cell r="J4478">
            <v>0</v>
          </cell>
        </row>
        <row r="4479">
          <cell r="A4479" t="str">
            <v>INE443N01017</v>
          </cell>
          <cell r="B4479">
            <v>1422</v>
          </cell>
          <cell r="C4479">
            <v>131330</v>
          </cell>
          <cell r="D4479" t="str">
            <v>Dynamic Microsteppers Ltd.</v>
          </cell>
          <cell r="E4479" t="str">
            <v>Infrastructure</v>
          </cell>
          <cell r="F4479" t="str">
            <v>DYMI IN</v>
          </cell>
          <cell r="G4479" t="str">
            <v>INE443N01017</v>
          </cell>
          <cell r="H4479">
            <v>0</v>
          </cell>
          <cell r="I4479" t="str">
            <v>Small Cap</v>
          </cell>
          <cell r="J4479">
            <v>0</v>
          </cell>
        </row>
        <row r="4480">
          <cell r="A4480" t="str">
            <v>INE256H20015</v>
          </cell>
          <cell r="B4480">
            <v>1426</v>
          </cell>
          <cell r="C4480">
            <v>306232</v>
          </cell>
          <cell r="D4480" t="str">
            <v>Dynemic Products Ltd. - (Rights Entitlements (REs))</v>
          </cell>
          <cell r="E4480" t="str">
            <v>Others</v>
          </cell>
          <cell r="G4480" t="str">
            <v>INE256H20015</v>
          </cell>
          <cell r="H4480">
            <v>0</v>
          </cell>
          <cell r="I4480" t="str">
            <v>Small Cap</v>
          </cell>
          <cell r="J4480">
            <v>0</v>
          </cell>
        </row>
        <row r="4481">
          <cell r="A4481" t="str">
            <v>IN9256H01013</v>
          </cell>
          <cell r="B4481">
            <v>1427</v>
          </cell>
          <cell r="C4481">
            <v>306545</v>
          </cell>
          <cell r="D4481" t="str">
            <v>Dynemic Products Ltd.- Partly Paid up Equity Shares (Rights Issue)</v>
          </cell>
          <cell r="E4481" t="str">
            <v>Others</v>
          </cell>
          <cell r="G4481" t="str">
            <v>IN9256H01013</v>
          </cell>
          <cell r="H4481">
            <v>0</v>
          </cell>
          <cell r="I4481" t="str">
            <v>Small Cap</v>
          </cell>
          <cell r="J4481">
            <v>0</v>
          </cell>
        </row>
        <row r="4482">
          <cell r="A4482" t="str">
            <v>INE0O4V01010</v>
          </cell>
          <cell r="B4482">
            <v>1429</v>
          </cell>
          <cell r="C4482">
            <v>308956</v>
          </cell>
          <cell r="D4482" t="str">
            <v>Earthstahl &amp; Alloys Ltd.</v>
          </cell>
          <cell r="E4482" t="str">
            <v>Iron &amp; Steel</v>
          </cell>
          <cell r="F4482" t="str">
            <v>EARTH IN</v>
          </cell>
          <cell r="G4482" t="str">
            <v>INE0O4V01010</v>
          </cell>
          <cell r="H4482">
            <v>0</v>
          </cell>
          <cell r="I4482" t="str">
            <v>Small Cap</v>
          </cell>
          <cell r="J4482">
            <v>0</v>
          </cell>
        </row>
        <row r="4483">
          <cell r="A4483" t="str">
            <v>INE315F01013</v>
          </cell>
          <cell r="B4483">
            <v>1433</v>
          </cell>
          <cell r="C4483">
            <v>120081</v>
          </cell>
          <cell r="D4483" t="str">
            <v>Eastcoast Steel Ltd.</v>
          </cell>
          <cell r="E4483" t="str">
            <v>Iron &amp; Steel</v>
          </cell>
          <cell r="F4483" t="str">
            <v>ECS IN</v>
          </cell>
          <cell r="G4483" t="str">
            <v>INE315F01013</v>
          </cell>
          <cell r="H4483">
            <v>0</v>
          </cell>
          <cell r="I4483" t="str">
            <v>Small Cap</v>
          </cell>
          <cell r="J4483">
            <v>0</v>
          </cell>
        </row>
        <row r="4484">
          <cell r="A4484" t="str">
            <v>INE846C01014</v>
          </cell>
          <cell r="B4484">
            <v>1434</v>
          </cell>
          <cell r="C4484">
            <v>200513</v>
          </cell>
          <cell r="D4484" t="str">
            <v>Eastern Gases Ltd.</v>
          </cell>
          <cell r="E4484" t="str">
            <v>Gas Transmission</v>
          </cell>
          <cell r="F4484" t="str">
            <v>EGL IN</v>
          </cell>
          <cell r="G4484" t="str">
            <v>INE846C01014</v>
          </cell>
          <cell r="H4484">
            <v>0</v>
          </cell>
          <cell r="I4484" t="str">
            <v>Small Cap</v>
          </cell>
          <cell r="J4484">
            <v>0</v>
          </cell>
        </row>
        <row r="4485">
          <cell r="A4485" t="str">
            <v>INE962C01027</v>
          </cell>
          <cell r="B4485">
            <v>1435</v>
          </cell>
          <cell r="C4485">
            <v>190022</v>
          </cell>
          <cell r="D4485" t="str">
            <v>Eastern Silk Industries Ltd.</v>
          </cell>
          <cell r="E4485" t="str">
            <v>Textile</v>
          </cell>
          <cell r="F4485" t="str">
            <v>ESLK IN</v>
          </cell>
          <cell r="G4485" t="str">
            <v>INE962C01027</v>
          </cell>
          <cell r="H4485">
            <v>0</v>
          </cell>
          <cell r="I4485" t="str">
            <v>Small Cap</v>
          </cell>
          <cell r="J4485">
            <v>0</v>
          </cell>
        </row>
        <row r="4486">
          <cell r="A4486" t="str">
            <v>INE268C01029</v>
          </cell>
          <cell r="B4486">
            <v>1438</v>
          </cell>
          <cell r="C4486">
            <v>132751</v>
          </cell>
          <cell r="D4486" t="str">
            <v>Easun Reyrolle Ltd.</v>
          </cell>
          <cell r="E4486" t="str">
            <v>Capital Goods</v>
          </cell>
          <cell r="F4486" t="str">
            <v>ERR IN</v>
          </cell>
          <cell r="G4486" t="str">
            <v>INE268C01029</v>
          </cell>
          <cell r="H4486">
            <v>0</v>
          </cell>
          <cell r="I4486" t="str">
            <v>Small Cap</v>
          </cell>
          <cell r="J4486">
            <v>0</v>
          </cell>
        </row>
        <row r="4487">
          <cell r="A4487" t="str">
            <v>INE407F01018</v>
          </cell>
          <cell r="B4487">
            <v>1439</v>
          </cell>
          <cell r="C4487">
            <v>111074</v>
          </cell>
          <cell r="D4487" t="str">
            <v>Easy Fincorp Ltd.</v>
          </cell>
          <cell r="E4487" t="str">
            <v>Finance</v>
          </cell>
          <cell r="F4487" t="str">
            <v>EASY IN</v>
          </cell>
          <cell r="G4487" t="str">
            <v>INE407F01018</v>
          </cell>
          <cell r="H4487">
            <v>0</v>
          </cell>
          <cell r="I4487" t="str">
            <v>Small Cap</v>
          </cell>
          <cell r="J4487">
            <v>0</v>
          </cell>
        </row>
        <row r="4488">
          <cell r="A4488" t="str">
            <v>INE178O01025</v>
          </cell>
          <cell r="B4488">
            <v>1442</v>
          </cell>
          <cell r="C4488">
            <v>240412</v>
          </cell>
          <cell r="D4488" t="str">
            <v>Eco Friendly Food Processing Park Ltd.</v>
          </cell>
          <cell r="E4488" t="str">
            <v>Agri</v>
          </cell>
          <cell r="F4488" t="str">
            <v>EFFL IN</v>
          </cell>
          <cell r="G4488" t="str">
            <v>INE178O01025</v>
          </cell>
          <cell r="H4488">
            <v>0</v>
          </cell>
          <cell r="I4488" t="str">
            <v>Small Cap</v>
          </cell>
          <cell r="J4488">
            <v>0</v>
          </cell>
        </row>
        <row r="4489">
          <cell r="A4489" t="str">
            <v>INF754K01TX4</v>
          </cell>
          <cell r="B4489">
            <v>1451</v>
          </cell>
          <cell r="C4489">
            <v>318708</v>
          </cell>
          <cell r="D4489" t="str">
            <v>Edelweiss BSE Capital Markets &amp; Insurance ETF</v>
          </cell>
          <cell r="E4489" t="str">
            <v>ETF</v>
          </cell>
          <cell r="G4489" t="str">
            <v>INF754K01TX4</v>
          </cell>
          <cell r="H4489">
            <v>0</v>
          </cell>
          <cell r="I4489" t="str">
            <v>Small Cap</v>
          </cell>
          <cell r="J4489">
            <v>22.97</v>
          </cell>
        </row>
        <row r="4490">
          <cell r="A4490" t="str">
            <v>INF754K01EK3</v>
          </cell>
          <cell r="B4490">
            <v>1452</v>
          </cell>
          <cell r="C4490">
            <v>276062</v>
          </cell>
          <cell r="D4490" t="str">
            <v>Edelweiss ETF- Nifty 50</v>
          </cell>
          <cell r="E4490" t="str">
            <v>ETF</v>
          </cell>
          <cell r="G4490" t="str">
            <v>INF754K01EK3</v>
          </cell>
          <cell r="H4490">
            <v>0</v>
          </cell>
          <cell r="I4490" t="str">
            <v>Small Cap</v>
          </cell>
          <cell r="J4490">
            <v>0</v>
          </cell>
        </row>
        <row r="4491">
          <cell r="A4491" t="str">
            <v>INE216H01027</v>
          </cell>
          <cell r="B4491">
            <v>1454</v>
          </cell>
          <cell r="C4491">
            <v>132696</v>
          </cell>
          <cell r="D4491" t="str">
            <v>Educomp Solutions Ltd.</v>
          </cell>
          <cell r="E4491" t="str">
            <v>IT</v>
          </cell>
          <cell r="F4491" t="str">
            <v>EDSL IN</v>
          </cell>
          <cell r="G4491" t="str">
            <v>INE216H01027</v>
          </cell>
          <cell r="H4491">
            <v>0</v>
          </cell>
          <cell r="I4491" t="str">
            <v>Small Cap</v>
          </cell>
          <cell r="J4491">
            <v>0</v>
          </cell>
        </row>
        <row r="4492">
          <cell r="A4492" t="str">
            <v>INE125G20014</v>
          </cell>
          <cell r="B4492">
            <v>1456</v>
          </cell>
          <cell r="C4492">
            <v>309365</v>
          </cell>
          <cell r="D4492" t="str">
            <v>Edvenswa Enterprises Ltd. - (Rights Entitlements (REs))</v>
          </cell>
          <cell r="E4492" t="str">
            <v>Others</v>
          </cell>
          <cell r="G4492" t="str">
            <v>INE125G20014</v>
          </cell>
          <cell r="H4492">
            <v>0</v>
          </cell>
          <cell r="I4492" t="str">
            <v>Small Cap</v>
          </cell>
          <cell r="J4492">
            <v>0</v>
          </cell>
        </row>
        <row r="4493">
          <cell r="A4493" t="str">
            <v>INE125G20022</v>
          </cell>
          <cell r="B4493">
            <v>1457</v>
          </cell>
          <cell r="C4493">
            <v>317740</v>
          </cell>
          <cell r="D4493" t="str">
            <v>Edvenswa Enterprises Ltd. - (Rights Entitlements (REs))</v>
          </cell>
          <cell r="E4493" t="str">
            <v>Electricals</v>
          </cell>
          <cell r="G4493" t="str">
            <v>INE125G20022</v>
          </cell>
          <cell r="H4493">
            <v>0</v>
          </cell>
          <cell r="I4493" t="str">
            <v>Small Cap</v>
          </cell>
          <cell r="J4493">
            <v>0</v>
          </cell>
        </row>
        <row r="4494">
          <cell r="A4494" t="str">
            <v>INE899O01018</v>
          </cell>
          <cell r="B4494">
            <v>1458</v>
          </cell>
          <cell r="C4494">
            <v>245692</v>
          </cell>
          <cell r="D4494" t="str">
            <v>eDynamics Solutions Ltd.</v>
          </cell>
          <cell r="E4494" t="str">
            <v>Retailing</v>
          </cell>
          <cell r="F4494" t="str">
            <v>DYSL IN</v>
          </cell>
          <cell r="G4494" t="str">
            <v>INE899O01018</v>
          </cell>
          <cell r="H4494">
            <v>0</v>
          </cell>
          <cell r="I4494" t="str">
            <v>Small Cap</v>
          </cell>
          <cell r="J4494">
            <v>0</v>
          </cell>
        </row>
        <row r="4495">
          <cell r="A4495" t="str">
            <v>INE065A01023</v>
          </cell>
          <cell r="B4495">
            <v>1460</v>
          </cell>
          <cell r="C4495">
            <v>205592</v>
          </cell>
          <cell r="D4495" t="str">
            <v>Eicher Ltd. - (Amalgamaed)</v>
          </cell>
          <cell r="E4495" t="str">
            <v>Automobile &amp; Ancillaries</v>
          </cell>
          <cell r="F4495" t="str">
            <v>ECH IN</v>
          </cell>
          <cell r="G4495" t="str">
            <v>INE065A01023</v>
          </cell>
          <cell r="H4495">
            <v>0</v>
          </cell>
          <cell r="I4495" t="str">
            <v>Small Cap</v>
          </cell>
          <cell r="J4495">
            <v>0</v>
          </cell>
        </row>
        <row r="4496">
          <cell r="A4496" t="str">
            <v>INE230A20015</v>
          </cell>
          <cell r="B4496">
            <v>1465</v>
          </cell>
          <cell r="C4496">
            <v>299980</v>
          </cell>
          <cell r="D4496" t="str">
            <v>EIH Ltd. - (Rights Entitlements (REs))</v>
          </cell>
          <cell r="E4496" t="str">
            <v>Others</v>
          </cell>
          <cell r="G4496" t="str">
            <v>INE230A20015</v>
          </cell>
          <cell r="H4496">
            <v>0</v>
          </cell>
          <cell r="I4496" t="str">
            <v>Small Cap</v>
          </cell>
          <cell r="J4496">
            <v>0</v>
          </cell>
        </row>
        <row r="4497">
          <cell r="A4497" t="str">
            <v>IN9666Q01014</v>
          </cell>
          <cell r="B4497">
            <v>1467</v>
          </cell>
          <cell r="C4497">
            <v>311595</v>
          </cell>
          <cell r="D4497" t="str">
            <v>Eiko Lifesciences Ltd. - (Partly Paid-up (Rights Issue))</v>
          </cell>
          <cell r="E4497" t="str">
            <v>Others</v>
          </cell>
          <cell r="G4497" t="str">
            <v>IN9666Q01014</v>
          </cell>
          <cell r="H4497">
            <v>0</v>
          </cell>
          <cell r="I4497" t="str">
            <v>Small Cap</v>
          </cell>
          <cell r="J4497">
            <v>0</v>
          </cell>
        </row>
        <row r="4498">
          <cell r="A4498" t="str">
            <v>INE0KCM01010</v>
          </cell>
          <cell r="B4498">
            <v>1471</v>
          </cell>
          <cell r="C4498">
            <v>305136</v>
          </cell>
          <cell r="D4498" t="str">
            <v>Ekennis Software Service Ltd.</v>
          </cell>
          <cell r="E4498" t="str">
            <v>IT</v>
          </cell>
          <cell r="F4498" t="str">
            <v>EKENNIS IN</v>
          </cell>
          <cell r="G4498" t="str">
            <v>INE0KCM01010</v>
          </cell>
          <cell r="H4498">
            <v>13.2888</v>
          </cell>
          <cell r="I4498" t="str">
            <v>Small Cap</v>
          </cell>
          <cell r="J4498">
            <v>0</v>
          </cell>
        </row>
        <row r="4499">
          <cell r="A4499" t="str">
            <v>INE167A01019</v>
          </cell>
          <cell r="B4499">
            <v>1480</v>
          </cell>
          <cell r="C4499">
            <v>117378</v>
          </cell>
          <cell r="D4499" t="str">
            <v>Electrex (India) Ltd.</v>
          </cell>
          <cell r="E4499" t="str">
            <v>Capital Goods</v>
          </cell>
          <cell r="F4499" t="str">
            <v>ETRX IN</v>
          </cell>
          <cell r="G4499" t="str">
            <v>INE167A01019</v>
          </cell>
          <cell r="H4499">
            <v>0</v>
          </cell>
          <cell r="I4499" t="str">
            <v>Small Cap</v>
          </cell>
          <cell r="J4499">
            <v>0</v>
          </cell>
        </row>
        <row r="4500">
          <cell r="A4500" t="str">
            <v>INE819L01012</v>
          </cell>
          <cell r="B4500">
            <v>1487</v>
          </cell>
          <cell r="C4500">
            <v>190023</v>
          </cell>
          <cell r="D4500" t="str">
            <v>Elgi Rubber Company Ltd.</v>
          </cell>
          <cell r="E4500" t="str">
            <v>Agri</v>
          </cell>
          <cell r="F4500" t="str">
            <v>ERCL IN</v>
          </cell>
          <cell r="G4500" t="str">
            <v>INE819L01012</v>
          </cell>
          <cell r="H4500">
            <v>0</v>
          </cell>
          <cell r="I4500" t="str">
            <v>Small Cap</v>
          </cell>
          <cell r="J4500">
            <v>69.98</v>
          </cell>
        </row>
        <row r="4501">
          <cell r="A4501" t="str">
            <v>INE384H01023</v>
          </cell>
          <cell r="B4501">
            <v>1491</v>
          </cell>
          <cell r="C4501">
            <v>102374</v>
          </cell>
          <cell r="D4501" t="str">
            <v>Ellora Paper Mills Ltd.</v>
          </cell>
          <cell r="E4501" t="str">
            <v>Paper</v>
          </cell>
          <cell r="F4501" t="str">
            <v>ELPM IN</v>
          </cell>
          <cell r="G4501" t="str">
            <v>INE384H01023</v>
          </cell>
          <cell r="H4501">
            <v>0</v>
          </cell>
          <cell r="I4501" t="str">
            <v>Small Cap</v>
          </cell>
          <cell r="J4501">
            <v>0</v>
          </cell>
        </row>
        <row r="4502">
          <cell r="A4502" t="str">
            <v>INE279D01016</v>
          </cell>
          <cell r="B4502">
            <v>1494</v>
          </cell>
          <cell r="C4502">
            <v>122027</v>
          </cell>
          <cell r="D4502" t="str">
            <v>Ema India Ltd.</v>
          </cell>
          <cell r="E4502" t="str">
            <v>Capital Goods</v>
          </cell>
          <cell r="F4502" t="str">
            <v>EMA IN</v>
          </cell>
          <cell r="G4502" t="str">
            <v>INE279D01016</v>
          </cell>
          <cell r="H4502">
            <v>19.612575</v>
          </cell>
          <cell r="I4502" t="str">
            <v>Small Cap</v>
          </cell>
          <cell r="J4502">
            <v>0</v>
          </cell>
        </row>
        <row r="4503">
          <cell r="A4503" t="str">
            <v>INE041025011</v>
          </cell>
          <cell r="B4503">
            <v>1499</v>
          </cell>
          <cell r="C4503">
            <v>294683</v>
          </cell>
          <cell r="D4503" t="str">
            <v>Embassy Office Parks REIT</v>
          </cell>
          <cell r="E4503" t="str">
            <v>Finance</v>
          </cell>
          <cell r="F4503" t="str">
            <v>EMBASSY IN</v>
          </cell>
          <cell r="G4503" t="str">
            <v>INE041025011</v>
          </cell>
          <cell r="H4503">
            <v>0</v>
          </cell>
          <cell r="I4503" t="str">
            <v>Small Cap</v>
          </cell>
          <cell r="J4503">
            <v>399.44</v>
          </cell>
        </row>
        <row r="4504">
          <cell r="A4504" t="str">
            <v>INE030Q20015</v>
          </cell>
          <cell r="B4504">
            <v>1502</v>
          </cell>
          <cell r="C4504">
            <v>301710</v>
          </cell>
          <cell r="D4504" t="str">
            <v>Emerald Leasing Finance &amp; Investment Company Ltd. - (Rights?Entitlements (REs))</v>
          </cell>
          <cell r="E4504" t="str">
            <v>Others</v>
          </cell>
          <cell r="G4504" t="str">
            <v>INE030Q20015</v>
          </cell>
          <cell r="H4504">
            <v>0</v>
          </cell>
          <cell r="I4504" t="str">
            <v>Small Cap</v>
          </cell>
          <cell r="J4504">
            <v>0</v>
          </cell>
        </row>
        <row r="4505">
          <cell r="A4505" t="str">
            <v>INE044N20013</v>
          </cell>
          <cell r="B4505">
            <v>1504</v>
          </cell>
          <cell r="C4505">
            <v>317067</v>
          </cell>
          <cell r="D4505" t="str">
            <v>Emerald Leisures Ltd. - (Rights Entitlements (REs))</v>
          </cell>
          <cell r="E4505" t="str">
            <v>Trading</v>
          </cell>
          <cell r="G4505" t="str">
            <v>INE044N20013</v>
          </cell>
          <cell r="H4505">
            <v>0</v>
          </cell>
          <cell r="I4505" t="str">
            <v>Small Cap</v>
          </cell>
          <cell r="J4505">
            <v>0</v>
          </cell>
        </row>
        <row r="4506">
          <cell r="A4506" t="str">
            <v>INE128F01010</v>
          </cell>
          <cell r="B4506">
            <v>1506</v>
          </cell>
          <cell r="C4506">
            <v>130333</v>
          </cell>
          <cell r="D4506" t="str">
            <v>Emgee Cables &amp; Communications Ltd.</v>
          </cell>
          <cell r="E4506" t="str">
            <v>Electricals</v>
          </cell>
          <cell r="F4506" t="str">
            <v>EMCC IN</v>
          </cell>
          <cell r="G4506" t="str">
            <v>INE128F01010</v>
          </cell>
          <cell r="H4506">
            <v>0</v>
          </cell>
          <cell r="I4506" t="str">
            <v>Small Cap</v>
          </cell>
          <cell r="J4506">
            <v>0</v>
          </cell>
        </row>
        <row r="4507">
          <cell r="A4507" t="str">
            <v>INE073C01015</v>
          </cell>
          <cell r="B4507">
            <v>1511</v>
          </cell>
          <cell r="C4507">
            <v>132038</v>
          </cell>
          <cell r="D4507" t="str">
            <v>Emmsons International Ltd.</v>
          </cell>
          <cell r="E4507" t="str">
            <v>Trading</v>
          </cell>
          <cell r="F4507" t="str">
            <v>EMSI IN</v>
          </cell>
          <cell r="G4507" t="str">
            <v>INE073C01015</v>
          </cell>
          <cell r="H4507">
            <v>0</v>
          </cell>
          <cell r="I4507" t="str">
            <v>Small Cap</v>
          </cell>
          <cell r="J4507">
            <v>0</v>
          </cell>
        </row>
        <row r="4508">
          <cell r="A4508" t="str">
            <v>INE928B01012</v>
          </cell>
          <cell r="B4508">
            <v>1512</v>
          </cell>
          <cell r="C4508">
            <v>100132</v>
          </cell>
          <cell r="D4508" t="str">
            <v>Empee Sugars &amp; Chemicals Ltd.</v>
          </cell>
          <cell r="E4508" t="str">
            <v>Agri</v>
          </cell>
          <cell r="F4508" t="str">
            <v>EMPE IN</v>
          </cell>
          <cell r="G4508" t="str">
            <v>INE928B01012</v>
          </cell>
          <cell r="H4508">
            <v>0</v>
          </cell>
          <cell r="I4508" t="str">
            <v>Small Cap</v>
          </cell>
          <cell r="J4508">
            <v>0</v>
          </cell>
        </row>
        <row r="4509">
          <cell r="A4509" t="str">
            <v>INE993I20011</v>
          </cell>
          <cell r="B4509">
            <v>1518</v>
          </cell>
          <cell r="C4509">
            <v>310608</v>
          </cell>
          <cell r="D4509" t="str">
            <v>Enbee Trade &amp; Finance Ltd. - (Rights Entitlements (REs))</v>
          </cell>
          <cell r="E4509" t="str">
            <v>Others</v>
          </cell>
          <cell r="G4509" t="str">
            <v>INE993I20011</v>
          </cell>
          <cell r="H4509">
            <v>0</v>
          </cell>
          <cell r="I4509" t="str">
            <v>Small Cap</v>
          </cell>
          <cell r="J4509">
            <v>0</v>
          </cell>
        </row>
        <row r="4510">
          <cell r="A4510" t="str">
            <v>INE993I20029</v>
          </cell>
          <cell r="B4510">
            <v>1519</v>
          </cell>
          <cell r="C4510">
            <v>318312</v>
          </cell>
          <cell r="D4510" t="str">
            <v>Enbee Trade And Finance Ltd. - (Rights Entitlements (REs))</v>
          </cell>
          <cell r="E4510" t="str">
            <v>Finance</v>
          </cell>
          <cell r="G4510" t="str">
            <v>INE993I20029</v>
          </cell>
          <cell r="H4510">
            <v>0</v>
          </cell>
          <cell r="I4510" t="str">
            <v>Small Cap</v>
          </cell>
          <cell r="J4510">
            <v>0</v>
          </cell>
        </row>
        <row r="4511">
          <cell r="A4511" t="str">
            <v>INE552Q01018</v>
          </cell>
          <cell r="B4511">
            <v>1520</v>
          </cell>
          <cell r="C4511">
            <v>270237</v>
          </cell>
          <cell r="D4511" t="str">
            <v>Encash Entertainment Ltd.</v>
          </cell>
          <cell r="E4511" t="str">
            <v>Media &amp; Entertainment</v>
          </cell>
          <cell r="F4511" t="str">
            <v>ENEN IN</v>
          </cell>
          <cell r="G4511" t="str">
            <v>INE552Q01018</v>
          </cell>
          <cell r="H4511">
            <v>0</v>
          </cell>
          <cell r="I4511" t="str">
            <v>Small Cap</v>
          </cell>
          <cell r="J4511">
            <v>0</v>
          </cell>
        </row>
        <row r="4512">
          <cell r="A4512" t="str">
            <v>INE772C01012</v>
          </cell>
          <cell r="B4512">
            <v>1521</v>
          </cell>
          <cell r="C4512">
            <v>131148</v>
          </cell>
          <cell r="D4512" t="str">
            <v>Enchante Jewellery Ltd.</v>
          </cell>
          <cell r="E4512" t="str">
            <v>Diamond  &amp;  Jewellery</v>
          </cell>
          <cell r="F4512" t="str">
            <v>MJG IN</v>
          </cell>
          <cell r="G4512" t="str">
            <v>INE772C01012</v>
          </cell>
          <cell r="H4512">
            <v>0</v>
          </cell>
          <cell r="I4512" t="str">
            <v>Small Cap</v>
          </cell>
          <cell r="J4512">
            <v>0</v>
          </cell>
        </row>
        <row r="4513">
          <cell r="A4513" t="str">
            <v>INE103B01012</v>
          </cell>
          <cell r="B4513">
            <v>1523</v>
          </cell>
          <cell r="C4513">
            <v>131750</v>
          </cell>
          <cell r="D4513" t="str">
            <v>Encore Software Ltd.</v>
          </cell>
          <cell r="E4513" t="str">
            <v>IT</v>
          </cell>
          <cell r="F4513" t="str">
            <v>AAPR IN</v>
          </cell>
          <cell r="G4513" t="str">
            <v>INE103B01012</v>
          </cell>
          <cell r="H4513">
            <v>0</v>
          </cell>
          <cell r="I4513" t="str">
            <v>Small Cap</v>
          </cell>
          <cell r="J4513">
            <v>0</v>
          </cell>
        </row>
        <row r="4514">
          <cell r="A4514" t="str">
            <v>INE05KD23015</v>
          </cell>
          <cell r="B4514">
            <v>1526</v>
          </cell>
          <cell r="C4514">
            <v>294798</v>
          </cell>
          <cell r="D4514" t="str">
            <v>Energy Infrastructure Trust</v>
          </cell>
          <cell r="E4514" t="str">
            <v>Finance</v>
          </cell>
          <cell r="F4514" t="str">
            <v>ENERGYIN IN</v>
          </cell>
          <cell r="G4514" t="str">
            <v>INE05KD23015</v>
          </cell>
          <cell r="H4514">
            <v>0</v>
          </cell>
          <cell r="I4514" t="str">
            <v>Small Cap</v>
          </cell>
          <cell r="J4514">
            <v>0</v>
          </cell>
        </row>
        <row r="4515">
          <cell r="A4515" t="str">
            <v>INE755H01016</v>
          </cell>
          <cell r="B4515">
            <v>1529</v>
          </cell>
          <cell r="C4515">
            <v>112369</v>
          </cell>
          <cell r="D4515" t="str">
            <v>Ennore Coke Ltd.</v>
          </cell>
          <cell r="E4515" t="str">
            <v>Inds. Gases &amp; Fuels</v>
          </cell>
          <cell r="F4515" t="str">
            <v>ENNC IN</v>
          </cell>
          <cell r="G4515" t="str">
            <v>INE755H01016</v>
          </cell>
          <cell r="H4515">
            <v>0</v>
          </cell>
          <cell r="I4515" t="str">
            <v>Small Cap</v>
          </cell>
          <cell r="J4515">
            <v>0</v>
          </cell>
        </row>
        <row r="4516">
          <cell r="A4516" t="str">
            <v>INE076H01025</v>
          </cell>
          <cell r="B4516">
            <v>1535</v>
          </cell>
          <cell r="C4516">
            <v>132658</v>
          </cell>
          <cell r="D4516" t="str">
            <v>Eon Electric Ltd.</v>
          </cell>
          <cell r="E4516" t="str">
            <v>Electricals</v>
          </cell>
          <cell r="F4516" t="str">
            <v>EON IN</v>
          </cell>
          <cell r="G4516" t="str">
            <v>INE076H01025</v>
          </cell>
          <cell r="H4516">
            <v>0</v>
          </cell>
          <cell r="I4516" t="str">
            <v>Small Cap</v>
          </cell>
          <cell r="J4516">
            <v>0</v>
          </cell>
        </row>
        <row r="4517">
          <cell r="A4517" t="str">
            <v>INE988K01017</v>
          </cell>
          <cell r="B4517">
            <v>1545</v>
          </cell>
          <cell r="C4517">
            <v>243712</v>
          </cell>
          <cell r="D4517" t="str">
            <v>Equitas Holdings Ltd. - (Amalgamated)</v>
          </cell>
          <cell r="E4517" t="str">
            <v>Finance</v>
          </cell>
          <cell r="F4517" t="str">
            <v>EQUITAS IN</v>
          </cell>
          <cell r="G4517" t="str">
            <v>INE988K01017</v>
          </cell>
          <cell r="H4517">
            <v>0</v>
          </cell>
          <cell r="I4517" t="str">
            <v>Small Cap</v>
          </cell>
          <cell r="J4517">
            <v>0</v>
          </cell>
        </row>
        <row r="4518">
          <cell r="A4518" t="str">
            <v>INE416L01017</v>
          </cell>
          <cell r="B4518">
            <v>1549</v>
          </cell>
          <cell r="C4518">
            <v>219947</v>
          </cell>
          <cell r="D4518" t="str">
            <v>Eros International Media Ltd.</v>
          </cell>
          <cell r="E4518" t="str">
            <v>Media &amp; Entertainment</v>
          </cell>
          <cell r="F4518" t="str">
            <v>EROS IN</v>
          </cell>
          <cell r="G4518" t="str">
            <v>INE416L01017</v>
          </cell>
          <cell r="H4518">
            <v>0</v>
          </cell>
          <cell r="I4518" t="str">
            <v>Small Cap</v>
          </cell>
          <cell r="J4518">
            <v>0</v>
          </cell>
        </row>
        <row r="4519">
          <cell r="A4519" t="str">
            <v>INE220A01032</v>
          </cell>
          <cell r="B4519">
            <v>1557</v>
          </cell>
          <cell r="C4519">
            <v>114118</v>
          </cell>
          <cell r="D4519" t="str">
            <v>Eskay KNIt (India) Ltd.</v>
          </cell>
          <cell r="E4519" t="str">
            <v>Textile</v>
          </cell>
          <cell r="F4519" t="str">
            <v>SRKP IN</v>
          </cell>
          <cell r="G4519" t="str">
            <v>INE220A01032</v>
          </cell>
          <cell r="H4519">
            <v>0</v>
          </cell>
          <cell r="I4519" t="str">
            <v>Small Cap</v>
          </cell>
          <cell r="J4519">
            <v>0</v>
          </cell>
        </row>
        <row r="4520">
          <cell r="B4520">
            <v>1559</v>
          </cell>
          <cell r="C4520">
            <v>112439</v>
          </cell>
          <cell r="D4520" t="str">
            <v>Esquire Money Guarantees Ltd.</v>
          </cell>
          <cell r="E4520" t="str">
            <v>Finance</v>
          </cell>
          <cell r="F4520" t="str">
            <v>STTR IN</v>
          </cell>
          <cell r="H4520">
            <v>0</v>
          </cell>
          <cell r="I4520" t="str">
            <v>Small Cap</v>
          </cell>
          <cell r="J4520">
            <v>0</v>
          </cell>
        </row>
        <row r="4521">
          <cell r="A4521" t="str">
            <v>INE098J01017</v>
          </cell>
          <cell r="B4521">
            <v>1562</v>
          </cell>
          <cell r="C4521">
            <v>200524</v>
          </cell>
          <cell r="D4521" t="str">
            <v>ETC Networks Ltd. (Amalgamated)</v>
          </cell>
          <cell r="E4521" t="str">
            <v>Media &amp; Entertainment</v>
          </cell>
          <cell r="F4521" t="str">
            <v>ETCN IN</v>
          </cell>
          <cell r="G4521" t="str">
            <v>INE098J01017</v>
          </cell>
          <cell r="H4521">
            <v>0</v>
          </cell>
          <cell r="I4521" t="str">
            <v>Small Cap</v>
          </cell>
          <cell r="J4521">
            <v>0</v>
          </cell>
        </row>
        <row r="4522">
          <cell r="A4522" t="str">
            <v>INE546I20017</v>
          </cell>
          <cell r="B4522">
            <v>1565</v>
          </cell>
          <cell r="C4522">
            <v>319269</v>
          </cell>
          <cell r="D4522" t="str">
            <v>ETT Ltd. - (Rights Entitlements (REs))</v>
          </cell>
          <cell r="E4522" t="str">
            <v>Realty</v>
          </cell>
          <cell r="G4522" t="str">
            <v>INE546I20017</v>
          </cell>
          <cell r="H4522">
            <v>0</v>
          </cell>
          <cell r="I4522" t="str">
            <v>Small Cap</v>
          </cell>
          <cell r="J4522">
            <v>0</v>
          </cell>
        </row>
        <row r="4523">
          <cell r="A4523" t="str">
            <v>INE909A01014</v>
          </cell>
          <cell r="B4523">
            <v>1566</v>
          </cell>
          <cell r="C4523">
            <v>130409</v>
          </cell>
          <cell r="D4523" t="str">
            <v>Eupharma Laboratories Ltd.</v>
          </cell>
          <cell r="E4523" t="str">
            <v>Healthcare</v>
          </cell>
          <cell r="F4523" t="str">
            <v>UPL IN</v>
          </cell>
          <cell r="G4523" t="str">
            <v>INE909A01014</v>
          </cell>
          <cell r="H4523">
            <v>0</v>
          </cell>
          <cell r="I4523" t="str">
            <v>Small Cap</v>
          </cell>
          <cell r="J4523">
            <v>0</v>
          </cell>
        </row>
        <row r="4524">
          <cell r="A4524" t="str">
            <v>INE958A20011</v>
          </cell>
          <cell r="B4524">
            <v>1570</v>
          </cell>
          <cell r="C4524">
            <v>320069</v>
          </cell>
          <cell r="D4524" t="str">
            <v>Eureka Industries Ltd. - (Rights Entitlements (REs))</v>
          </cell>
          <cell r="E4524" t="str">
            <v>Textile</v>
          </cell>
          <cell r="G4524" t="str">
            <v>INE958A20011</v>
          </cell>
          <cell r="H4524">
            <v>0</v>
          </cell>
          <cell r="I4524" t="str">
            <v>Small Cap</v>
          </cell>
          <cell r="J4524">
            <v>0</v>
          </cell>
        </row>
        <row r="4525">
          <cell r="A4525" t="str">
            <v>INE649H01011</v>
          </cell>
          <cell r="B4525">
            <v>1571</v>
          </cell>
          <cell r="C4525">
            <v>132823</v>
          </cell>
          <cell r="D4525" t="str">
            <v>Euro Ceramics Ltd.</v>
          </cell>
          <cell r="E4525" t="str">
            <v>Construction Materials</v>
          </cell>
          <cell r="F4525" t="str">
            <v>EUCL IN</v>
          </cell>
          <cell r="G4525" t="str">
            <v>INE649H01011</v>
          </cell>
          <cell r="H4525">
            <v>0</v>
          </cell>
          <cell r="I4525" t="str">
            <v>Small Cap</v>
          </cell>
          <cell r="J4525">
            <v>0</v>
          </cell>
        </row>
        <row r="4526">
          <cell r="A4526" t="str">
            <v>INE063J01011</v>
          </cell>
          <cell r="B4526">
            <v>1573</v>
          </cell>
          <cell r="C4526">
            <v>208128</v>
          </cell>
          <cell r="D4526" t="str">
            <v>Euro Multivision Ltd.</v>
          </cell>
          <cell r="E4526" t="str">
            <v>Consumer Durables</v>
          </cell>
          <cell r="F4526" t="str">
            <v>EURO IN</v>
          </cell>
          <cell r="G4526" t="str">
            <v>INE063J01011</v>
          </cell>
          <cell r="H4526">
            <v>0</v>
          </cell>
          <cell r="I4526" t="str">
            <v>Small Cap</v>
          </cell>
          <cell r="J4526">
            <v>0</v>
          </cell>
        </row>
        <row r="4527">
          <cell r="A4527" t="str">
            <v>INE223G01017</v>
          </cell>
          <cell r="B4527">
            <v>1583</v>
          </cell>
          <cell r="C4527">
            <v>132511</v>
          </cell>
          <cell r="D4527" t="str">
            <v>Excel Crop Care Ltd. - (Amalgamated)</v>
          </cell>
          <cell r="E4527" t="str">
            <v>Chemicals</v>
          </cell>
          <cell r="F4527" t="str">
            <v>EXCC IN</v>
          </cell>
          <cell r="G4527" t="str">
            <v>INE223G01017</v>
          </cell>
          <cell r="H4527">
            <v>0</v>
          </cell>
          <cell r="I4527" t="str">
            <v>Small Cap</v>
          </cell>
          <cell r="J4527">
            <v>0</v>
          </cell>
        </row>
        <row r="4528">
          <cell r="A4528" t="str">
            <v>INE664C01029</v>
          </cell>
          <cell r="B4528">
            <v>1584</v>
          </cell>
          <cell r="C4528">
            <v>102223</v>
          </cell>
          <cell r="D4528" t="str">
            <v>Excel Glasses Ltd.</v>
          </cell>
          <cell r="E4528" t="str">
            <v>Construction Materials</v>
          </cell>
          <cell r="F4528" t="str">
            <v>EXLG IN</v>
          </cell>
          <cell r="G4528" t="str">
            <v>INE664C01029</v>
          </cell>
          <cell r="H4528">
            <v>0</v>
          </cell>
          <cell r="I4528" t="str">
            <v>Small Cap</v>
          </cell>
          <cell r="J4528">
            <v>0</v>
          </cell>
        </row>
        <row r="4529">
          <cell r="A4529" t="str">
            <v>INE898K01018</v>
          </cell>
          <cell r="B4529">
            <v>1590</v>
          </cell>
          <cell r="C4529">
            <v>131320</v>
          </cell>
          <cell r="D4529" t="str">
            <v>Exotic Coal Ltd.</v>
          </cell>
          <cell r="E4529" t="str">
            <v>FMCG</v>
          </cell>
          <cell r="F4529" t="str">
            <v>EXCL IN</v>
          </cell>
          <cell r="G4529" t="str">
            <v>INE898K01018</v>
          </cell>
          <cell r="H4529">
            <v>0</v>
          </cell>
          <cell r="I4529" t="str">
            <v>Small Cap</v>
          </cell>
          <cell r="J4529">
            <v>0</v>
          </cell>
        </row>
        <row r="4530">
          <cell r="A4530" t="str">
            <v>INE526K01031</v>
          </cell>
          <cell r="B4530">
            <v>1591</v>
          </cell>
          <cell r="C4530">
            <v>108939</v>
          </cell>
          <cell r="D4530" t="str">
            <v>Exotica Ventures Ltd.</v>
          </cell>
          <cell r="E4530" t="str">
            <v>Finance</v>
          </cell>
          <cell r="F4530" t="str">
            <v>BCIS IN</v>
          </cell>
          <cell r="G4530" t="str">
            <v>INE526K01031</v>
          </cell>
          <cell r="H4530">
            <v>0</v>
          </cell>
          <cell r="I4530" t="str">
            <v>Small Cap</v>
          </cell>
          <cell r="J4530">
            <v>0</v>
          </cell>
        </row>
        <row r="4531">
          <cell r="A4531" t="str">
            <v>INE0Q9W01015</v>
          </cell>
          <cell r="B4531">
            <v>1598</v>
          </cell>
          <cell r="C4531">
            <v>313451</v>
          </cell>
          <cell r="D4531" t="str">
            <v>Faalcon Concepts Ltd.</v>
          </cell>
          <cell r="E4531" t="str">
            <v>Infrastructure</v>
          </cell>
          <cell r="F4531" t="str">
            <v>FAALCON IN</v>
          </cell>
          <cell r="G4531" t="str">
            <v>INE0Q9W01015</v>
          </cell>
          <cell r="H4531">
            <v>27.115576399999998</v>
          </cell>
          <cell r="I4531" t="str">
            <v>Small Cap</v>
          </cell>
          <cell r="J4531">
            <v>0</v>
          </cell>
        </row>
        <row r="4532">
          <cell r="A4532" t="str">
            <v>INE0DRT01018</v>
          </cell>
          <cell r="B4532">
            <v>1599</v>
          </cell>
          <cell r="C4532">
            <v>304331</v>
          </cell>
          <cell r="D4532" t="str">
            <v>Fabino Enterprises Ltd.</v>
          </cell>
          <cell r="E4532" t="str">
            <v>Healthcare</v>
          </cell>
          <cell r="F4532" t="str">
            <v>FABINO IN</v>
          </cell>
          <cell r="G4532" t="str">
            <v>INE0DRT01018</v>
          </cell>
          <cell r="H4532">
            <v>0</v>
          </cell>
          <cell r="I4532" t="str">
            <v>Small Cap</v>
          </cell>
          <cell r="J4532">
            <v>0</v>
          </cell>
        </row>
        <row r="4533">
          <cell r="A4533" t="str">
            <v>INE829G01011</v>
          </cell>
          <cell r="B4533">
            <v>1602</v>
          </cell>
          <cell r="C4533">
            <v>132657</v>
          </cell>
          <cell r="D4533" t="str">
            <v>Facor Steels Ltd.</v>
          </cell>
          <cell r="E4533" t="str">
            <v>Iron &amp; Steel</v>
          </cell>
          <cell r="F4533" t="str">
            <v>FACS IN</v>
          </cell>
          <cell r="G4533" t="str">
            <v>INE829G01011</v>
          </cell>
          <cell r="H4533">
            <v>0</v>
          </cell>
          <cell r="I4533" t="str">
            <v>Small Cap</v>
          </cell>
          <cell r="J4533">
            <v>0</v>
          </cell>
        </row>
        <row r="4534">
          <cell r="A4534" t="str">
            <v>INE719D01011</v>
          </cell>
          <cell r="B4534">
            <v>1604</v>
          </cell>
          <cell r="C4534">
            <v>114474</v>
          </cell>
          <cell r="D4534" t="str">
            <v>Fairdeal Filaments Ltd. - (Amalgamated)</v>
          </cell>
          <cell r="E4534" t="str">
            <v>Textile</v>
          </cell>
          <cell r="F4534" t="str">
            <v>FDF IN</v>
          </cell>
          <cell r="G4534" t="str">
            <v>INE719D01011</v>
          </cell>
          <cell r="H4534">
            <v>0</v>
          </cell>
          <cell r="I4534" t="str">
            <v>Small Cap</v>
          </cell>
          <cell r="J4534">
            <v>0</v>
          </cell>
        </row>
        <row r="4535">
          <cell r="A4535" t="str">
            <v>INE886G01011</v>
          </cell>
          <cell r="B4535">
            <v>1605</v>
          </cell>
          <cell r="C4535">
            <v>132631</v>
          </cell>
          <cell r="D4535" t="str">
            <v>Fame India Ltd. (Amalgamated)</v>
          </cell>
          <cell r="E4535" t="str">
            <v>Media &amp; Entertainment</v>
          </cell>
          <cell r="F4535" t="str">
            <v>FAME IN</v>
          </cell>
          <cell r="G4535" t="str">
            <v>INE886G01011</v>
          </cell>
          <cell r="H4535">
            <v>0</v>
          </cell>
          <cell r="I4535" t="str">
            <v>Small Cap</v>
          </cell>
          <cell r="J4535">
            <v>0</v>
          </cell>
        </row>
        <row r="4536">
          <cell r="A4536" t="str">
            <v>INE146N20016</v>
          </cell>
          <cell r="B4536">
            <v>1607</v>
          </cell>
          <cell r="C4536">
            <v>309031</v>
          </cell>
          <cell r="D4536" t="str">
            <v>Family Care Hospitals Ltd. - (Rights Entitlements (REs))</v>
          </cell>
          <cell r="E4536" t="str">
            <v>Others</v>
          </cell>
          <cell r="G4536" t="str">
            <v>INE146N20016</v>
          </cell>
          <cell r="H4536">
            <v>0</v>
          </cell>
          <cell r="I4536" t="str">
            <v>Small Cap</v>
          </cell>
          <cell r="J4536">
            <v>0</v>
          </cell>
        </row>
        <row r="4537">
          <cell r="A4537" t="str">
            <v>INE074D01037</v>
          </cell>
          <cell r="B4537">
            <v>1608</v>
          </cell>
          <cell r="C4537">
            <v>132084</v>
          </cell>
          <cell r="D4537" t="str">
            <v>Fast Track Entertainment Ltd.</v>
          </cell>
          <cell r="E4537" t="str">
            <v>Media &amp; Entertainment</v>
          </cell>
          <cell r="F4537" t="str">
            <v>FTFS IN</v>
          </cell>
          <cell r="G4537" t="str">
            <v>INE074D01037</v>
          </cell>
          <cell r="H4537">
            <v>0</v>
          </cell>
          <cell r="I4537" t="str">
            <v>Small Cap</v>
          </cell>
          <cell r="J4537">
            <v>0</v>
          </cell>
        </row>
        <row r="4538">
          <cell r="A4538" t="str">
            <v>INE249C01011</v>
          </cell>
          <cell r="B4538">
            <v>1613</v>
          </cell>
          <cell r="C4538">
            <v>100139</v>
          </cell>
          <cell r="D4538" t="str">
            <v>Fedders Electric &amp; Engineering Ltd.</v>
          </cell>
          <cell r="E4538" t="str">
            <v>Infrastructure</v>
          </cell>
          <cell r="F4538" t="str">
            <v>FEDDERE IN</v>
          </cell>
          <cell r="G4538" t="str">
            <v>INE249C01011</v>
          </cell>
          <cell r="H4538">
            <v>0</v>
          </cell>
          <cell r="I4538" t="str">
            <v>Small Cap</v>
          </cell>
          <cell r="J4538">
            <v>0</v>
          </cell>
        </row>
        <row r="4539">
          <cell r="A4539" t="str">
            <v>INE138D01014</v>
          </cell>
          <cell r="B4539">
            <v>1617</v>
          </cell>
          <cell r="C4539">
            <v>126689</v>
          </cell>
          <cell r="D4539" t="str">
            <v>Fenoplast Ltd.</v>
          </cell>
          <cell r="E4539" t="str">
            <v>Plastic Products</v>
          </cell>
          <cell r="F4539" t="str">
            <v>FNP IN</v>
          </cell>
          <cell r="G4539" t="str">
            <v>INE138D01014</v>
          </cell>
          <cell r="H4539">
            <v>0</v>
          </cell>
          <cell r="I4539" t="str">
            <v>Small Cap</v>
          </cell>
          <cell r="J4539">
            <v>0</v>
          </cell>
        </row>
        <row r="4540">
          <cell r="B4540">
            <v>1622</v>
          </cell>
          <cell r="C4540">
            <v>205502</v>
          </cell>
          <cell r="D4540" t="str">
            <v>Ficom Organics Ltd.</v>
          </cell>
          <cell r="E4540" t="str">
            <v>Chemicals</v>
          </cell>
          <cell r="F4540" t="str">
            <v>FICOM IN</v>
          </cell>
          <cell r="H4540">
            <v>0</v>
          </cell>
          <cell r="I4540" t="str">
            <v>Small Cap</v>
          </cell>
          <cell r="J4540">
            <v>0</v>
          </cell>
        </row>
        <row r="4541">
          <cell r="A4541" t="str">
            <v>INE541R01019</v>
          </cell>
          <cell r="B4541">
            <v>1627</v>
          </cell>
          <cell r="C4541">
            <v>274193</v>
          </cell>
          <cell r="D4541" t="str">
            <v>Filtra Consultants and Engineers Ltd.</v>
          </cell>
          <cell r="E4541" t="str">
            <v>Trading</v>
          </cell>
          <cell r="F4541" t="str">
            <v>FLCE IN</v>
          </cell>
          <cell r="G4541" t="str">
            <v>INE541R01019</v>
          </cell>
          <cell r="H4541">
            <v>74.500380000000007</v>
          </cell>
          <cell r="I4541" t="str">
            <v>Small Cap</v>
          </cell>
          <cell r="J4541">
            <v>0</v>
          </cell>
        </row>
        <row r="4542">
          <cell r="A4542" t="str">
            <v>INE589N01017</v>
          </cell>
          <cell r="B4542">
            <v>1628</v>
          </cell>
          <cell r="C4542">
            <v>131191</v>
          </cell>
          <cell r="D4542" t="str">
            <v>Filtron Engineers Ltd.</v>
          </cell>
          <cell r="E4542" t="str">
            <v>Capital Goods</v>
          </cell>
          <cell r="F4542" t="str">
            <v>FLT IN</v>
          </cell>
          <cell r="G4542" t="str">
            <v>INE589N01017</v>
          </cell>
          <cell r="H4542">
            <v>5.5888439999999999</v>
          </cell>
          <cell r="I4542" t="str">
            <v>Small Cap</v>
          </cell>
          <cell r="J4542">
            <v>0</v>
          </cell>
        </row>
        <row r="4543">
          <cell r="A4543" t="str">
            <v>INE087E01011</v>
          </cell>
          <cell r="B4543">
            <v>1630</v>
          </cell>
          <cell r="C4543">
            <v>117264</v>
          </cell>
          <cell r="D4543" t="str">
            <v>Fine-Line Circuits Ltd.</v>
          </cell>
          <cell r="E4543" t="str">
            <v>Electricals</v>
          </cell>
          <cell r="F4543" t="str">
            <v>FLC IN</v>
          </cell>
          <cell r="G4543" t="str">
            <v>INE087E01011</v>
          </cell>
          <cell r="H4543">
            <v>47.755738338</v>
          </cell>
          <cell r="I4543" t="str">
            <v>Small Cap</v>
          </cell>
          <cell r="J4543">
            <v>0</v>
          </cell>
        </row>
        <row r="4544">
          <cell r="A4544" t="str">
            <v>INE517A01015</v>
          </cell>
          <cell r="B4544">
            <v>1645</v>
          </cell>
          <cell r="C4544">
            <v>205447</v>
          </cell>
          <cell r="D4544" t="str">
            <v>Floatglass India Ltd. (Amalgamated)</v>
          </cell>
          <cell r="E4544" t="str">
            <v>Construction Materials</v>
          </cell>
          <cell r="G4544" t="str">
            <v>INE517A01015</v>
          </cell>
          <cell r="H4544">
            <v>0</v>
          </cell>
          <cell r="I4544" t="str">
            <v>Small Cap</v>
          </cell>
          <cell r="J4544">
            <v>0</v>
          </cell>
        </row>
        <row r="4545">
          <cell r="A4545" t="str">
            <v>INE211G01020</v>
          </cell>
          <cell r="B4545">
            <v>1648</v>
          </cell>
          <cell r="C4545">
            <v>132518</v>
          </cell>
          <cell r="D4545" t="str">
            <v>Florence Investech Ltd. - (Amalgamated)</v>
          </cell>
          <cell r="E4545" t="str">
            <v>Agri</v>
          </cell>
          <cell r="F4545" t="str">
            <v>FIL IN</v>
          </cell>
          <cell r="G4545" t="str">
            <v>INE211G01020</v>
          </cell>
          <cell r="H4545">
            <v>0</v>
          </cell>
          <cell r="I4545" t="str">
            <v>Small Cap</v>
          </cell>
          <cell r="J4545">
            <v>0</v>
          </cell>
        </row>
        <row r="4546">
          <cell r="A4546" t="str">
            <v>INE0DXR01010</v>
          </cell>
          <cell r="B4546">
            <v>1650</v>
          </cell>
          <cell r="C4546">
            <v>302305</v>
          </cell>
          <cell r="D4546" t="str">
            <v>Focus Business Solution Ltd.</v>
          </cell>
          <cell r="E4546" t="str">
            <v>Business Services</v>
          </cell>
          <cell r="F4546" t="str">
            <v>FOCBUSI IN</v>
          </cell>
          <cell r="G4546" t="str">
            <v>INE0DXR01010</v>
          </cell>
          <cell r="H4546">
            <v>78.691600390000005</v>
          </cell>
          <cell r="I4546" t="str">
            <v>Small Cap</v>
          </cell>
          <cell r="J4546">
            <v>0</v>
          </cell>
        </row>
        <row r="4547">
          <cell r="A4547" t="str">
            <v>INE0L3H01014</v>
          </cell>
          <cell r="B4547">
            <v>1651</v>
          </cell>
          <cell r="C4547">
            <v>305654</v>
          </cell>
          <cell r="D4547" t="str">
            <v>Fone4 Communications (India) Ltd.</v>
          </cell>
          <cell r="E4547" t="str">
            <v>Retailing</v>
          </cell>
          <cell r="F4547" t="str">
            <v>FONE4 IN</v>
          </cell>
          <cell r="G4547" t="str">
            <v>INE0L3H01014</v>
          </cell>
          <cell r="H4547">
            <v>0</v>
          </cell>
          <cell r="I4547" t="str">
            <v>Small Cap</v>
          </cell>
          <cell r="J4547">
            <v>0</v>
          </cell>
        </row>
        <row r="4548">
          <cell r="A4548" t="str">
            <v>INE712V01018</v>
          </cell>
          <cell r="B4548">
            <v>1658</v>
          </cell>
          <cell r="C4548">
            <v>119187</v>
          </cell>
          <cell r="D4548" t="str">
            <v>Fortune Foods Ltd.</v>
          </cell>
          <cell r="E4548" t="str">
            <v>FMCG</v>
          </cell>
          <cell r="F4548" t="str">
            <v>FF IN</v>
          </cell>
          <cell r="G4548" t="str">
            <v>INE712V01018</v>
          </cell>
          <cell r="H4548">
            <v>0</v>
          </cell>
          <cell r="I4548" t="str">
            <v>Small Cap</v>
          </cell>
          <cell r="J4548">
            <v>0</v>
          </cell>
        </row>
        <row r="4549">
          <cell r="A4549" t="str">
            <v>INE617C01027</v>
          </cell>
          <cell r="B4549">
            <v>1661</v>
          </cell>
          <cell r="C4549">
            <v>113579</v>
          </cell>
          <cell r="D4549" t="str">
            <v>Foundry Fuel Products Ltd.</v>
          </cell>
          <cell r="E4549" t="str">
            <v>Inds. Gases &amp; Fuels</v>
          </cell>
          <cell r="F4549" t="str">
            <v>FFP IN</v>
          </cell>
          <cell r="G4549" t="str">
            <v>INE617C01027</v>
          </cell>
          <cell r="H4549">
            <v>0</v>
          </cell>
          <cell r="I4549" t="str">
            <v>Small Cap</v>
          </cell>
          <cell r="J4549">
            <v>0</v>
          </cell>
        </row>
        <row r="4550">
          <cell r="A4550" t="str">
            <v>INE739B01039</v>
          </cell>
          <cell r="B4550">
            <v>1662</v>
          </cell>
          <cell r="C4550">
            <v>132403</v>
          </cell>
          <cell r="D4550" t="str">
            <v>Fourth Generation Information Systems Ltd.</v>
          </cell>
          <cell r="E4550" t="str">
            <v>IT</v>
          </cell>
          <cell r="F4550" t="str">
            <v>FGIS IN</v>
          </cell>
          <cell r="G4550" t="str">
            <v>INE739B01039</v>
          </cell>
          <cell r="H4550">
            <v>0</v>
          </cell>
          <cell r="I4550" t="str">
            <v>Small Cap</v>
          </cell>
          <cell r="J4550">
            <v>0</v>
          </cell>
        </row>
        <row r="4551">
          <cell r="A4551" t="str">
            <v>INE789R20014</v>
          </cell>
          <cell r="B4551">
            <v>1664</v>
          </cell>
          <cell r="C4551">
            <v>315300</v>
          </cell>
          <cell r="D4551" t="str">
            <v>Franklin Industries Ltd. - (Rights Entitlements (REs))</v>
          </cell>
          <cell r="E4551" t="str">
            <v>Others</v>
          </cell>
          <cell r="G4551" t="str">
            <v>INE789R20014</v>
          </cell>
          <cell r="H4551">
            <v>0</v>
          </cell>
          <cell r="I4551" t="str">
            <v>Small Cap</v>
          </cell>
          <cell r="J4551">
            <v>0</v>
          </cell>
        </row>
        <row r="4552">
          <cell r="A4552" t="str">
            <v>INE399S01010</v>
          </cell>
          <cell r="B4552">
            <v>1665</v>
          </cell>
          <cell r="C4552">
            <v>275189</v>
          </cell>
          <cell r="D4552" t="str">
            <v>Franklin Leasing And Finance Ltd.</v>
          </cell>
          <cell r="E4552" t="str">
            <v>Finance</v>
          </cell>
          <cell r="F4552" t="str">
            <v>FRLF IN</v>
          </cell>
          <cell r="G4552" t="str">
            <v>INE399S01010</v>
          </cell>
          <cell r="H4552">
            <v>0</v>
          </cell>
          <cell r="I4552" t="str">
            <v>Small Cap</v>
          </cell>
          <cell r="J4552">
            <v>0</v>
          </cell>
        </row>
        <row r="4553">
          <cell r="A4553" t="str">
            <v>IN9139R01028</v>
          </cell>
          <cell r="B4553">
            <v>1675</v>
          </cell>
          <cell r="C4553">
            <v>320525</v>
          </cell>
          <cell r="D4553" t="str">
            <v>Fusion Finance Ltd- Partly Paid-up Equity Shares (Rights Issue).</v>
          </cell>
          <cell r="E4553" t="str">
            <v>Finance</v>
          </cell>
          <cell r="G4553" t="str">
            <v>IN9139R01028</v>
          </cell>
          <cell r="H4553">
            <v>0</v>
          </cell>
          <cell r="I4553" t="str">
            <v>Small Cap</v>
          </cell>
          <cell r="J4553">
            <v>103.5</v>
          </cell>
        </row>
        <row r="4554">
          <cell r="A4554" t="str">
            <v>INE139R20012</v>
          </cell>
          <cell r="B4554">
            <v>1677</v>
          </cell>
          <cell r="C4554">
            <v>320121</v>
          </cell>
          <cell r="D4554" t="str">
            <v>Fusion Finance Ltd. - (Rights Entitlements (REs))</v>
          </cell>
          <cell r="E4554" t="str">
            <v>Finance</v>
          </cell>
          <cell r="G4554" t="str">
            <v>INE139R20012</v>
          </cell>
          <cell r="H4554">
            <v>0</v>
          </cell>
          <cell r="I4554" t="str">
            <v>Small Cap</v>
          </cell>
          <cell r="J4554">
            <v>0</v>
          </cell>
        </row>
        <row r="4555">
          <cell r="A4555" t="str">
            <v>INE564A01017</v>
          </cell>
          <cell r="B4555">
            <v>1678</v>
          </cell>
          <cell r="C4555">
            <v>100720</v>
          </cell>
          <cell r="D4555" t="str">
            <v>Futura Polyesters Ltd.</v>
          </cell>
          <cell r="E4555" t="str">
            <v>Textile</v>
          </cell>
          <cell r="F4555" t="str">
            <v>FPL IN</v>
          </cell>
          <cell r="G4555" t="str">
            <v>INE564A01017</v>
          </cell>
          <cell r="H4555">
            <v>0</v>
          </cell>
          <cell r="I4555" t="str">
            <v>Small Cap</v>
          </cell>
          <cell r="J4555">
            <v>0</v>
          </cell>
        </row>
        <row r="4556">
          <cell r="A4556" t="str">
            <v>INE220J01025</v>
          </cell>
          <cell r="B4556">
            <v>1679</v>
          </cell>
          <cell r="C4556">
            <v>218963</v>
          </cell>
          <cell r="D4556" t="str">
            <v>Future Consumer Ltd.</v>
          </cell>
          <cell r="E4556" t="str">
            <v>Trading</v>
          </cell>
          <cell r="F4556" t="str">
            <v>FCON IN</v>
          </cell>
          <cell r="G4556" t="str">
            <v>INE220J01025</v>
          </cell>
          <cell r="H4556">
            <v>0</v>
          </cell>
          <cell r="I4556" t="str">
            <v>Small Cap</v>
          </cell>
          <cell r="J4556">
            <v>0</v>
          </cell>
        </row>
        <row r="4557">
          <cell r="A4557" t="str">
            <v>INE752P01024</v>
          </cell>
          <cell r="B4557">
            <v>1684</v>
          </cell>
          <cell r="C4557">
            <v>209968</v>
          </cell>
          <cell r="D4557" t="str">
            <v>Future Retail Ltd.</v>
          </cell>
          <cell r="E4557" t="str">
            <v>Retailing</v>
          </cell>
          <cell r="F4557" t="str">
            <v>FRETAIL IN</v>
          </cell>
          <cell r="G4557" t="str">
            <v>INE752P01024</v>
          </cell>
          <cell r="H4557">
            <v>0</v>
          </cell>
          <cell r="I4557" t="str">
            <v>Small Cap</v>
          </cell>
          <cell r="J4557">
            <v>0</v>
          </cell>
        </row>
        <row r="4558">
          <cell r="A4558" t="str">
            <v>INE418A01016</v>
          </cell>
          <cell r="B4558">
            <v>1686</v>
          </cell>
          <cell r="C4558">
            <v>100154</v>
          </cell>
          <cell r="D4558" t="str">
            <v>Futuristic Offshore Services &amp; Chemical Ltd.</v>
          </cell>
          <cell r="E4558" t="str">
            <v>Chemicals</v>
          </cell>
          <cell r="F4558" t="str">
            <v>GANH IN</v>
          </cell>
          <cell r="G4558" t="str">
            <v>INE418A01016</v>
          </cell>
          <cell r="H4558">
            <v>0</v>
          </cell>
          <cell r="I4558" t="str">
            <v>Small Cap</v>
          </cell>
          <cell r="J4558">
            <v>0</v>
          </cell>
        </row>
        <row r="4559">
          <cell r="A4559" t="str">
            <v>INE425D01015</v>
          </cell>
          <cell r="B4559">
            <v>1687</v>
          </cell>
          <cell r="C4559">
            <v>123113</v>
          </cell>
          <cell r="D4559" t="str">
            <v>Futuristic Securities Ltd.</v>
          </cell>
          <cell r="E4559" t="str">
            <v>Finance</v>
          </cell>
          <cell r="F4559" t="str">
            <v>FPKG IN</v>
          </cell>
          <cell r="G4559" t="str">
            <v>INE425D01015</v>
          </cell>
          <cell r="H4559">
            <v>0</v>
          </cell>
          <cell r="I4559" t="str">
            <v>Small Cap</v>
          </cell>
          <cell r="J4559">
            <v>0</v>
          </cell>
        </row>
        <row r="4560">
          <cell r="A4560" t="str">
            <v>INE455H01013</v>
          </cell>
          <cell r="B4560">
            <v>1689</v>
          </cell>
          <cell r="C4560">
            <v>107962</v>
          </cell>
          <cell r="D4560" t="str">
            <v>Fynx Capital Ltd.</v>
          </cell>
          <cell r="E4560" t="str">
            <v>Finance</v>
          </cell>
          <cell r="F4560" t="str">
            <v>RLF IN</v>
          </cell>
          <cell r="G4560" t="str">
            <v>INE455H01013</v>
          </cell>
          <cell r="H4560">
            <v>68.22</v>
          </cell>
          <cell r="I4560" t="str">
            <v>Small Cap</v>
          </cell>
          <cell r="J4560">
            <v>0</v>
          </cell>
        </row>
        <row r="4561">
          <cell r="A4561" t="str">
            <v>INE694X20014</v>
          </cell>
          <cell r="B4561">
            <v>1690</v>
          </cell>
          <cell r="C4561">
            <v>307120</v>
          </cell>
          <cell r="D4561" t="str">
            <v>G G Engineering Ltd. - (Rights Entitlements (REs))</v>
          </cell>
          <cell r="E4561" t="str">
            <v>Others</v>
          </cell>
          <cell r="G4561" t="str">
            <v>INE694X20014</v>
          </cell>
          <cell r="H4561">
            <v>0</v>
          </cell>
          <cell r="I4561" t="str">
            <v>Small Cap</v>
          </cell>
          <cell r="J4561">
            <v>0</v>
          </cell>
        </row>
        <row r="4562">
          <cell r="A4562" t="str">
            <v>INE224E20028</v>
          </cell>
          <cell r="B4562">
            <v>1696</v>
          </cell>
          <cell r="C4562">
            <v>316264</v>
          </cell>
          <cell r="D4562" t="str">
            <v>GACM Technologies Ltd. - (DVR) - (Rights Entitlements (REs))</v>
          </cell>
          <cell r="E4562" t="str">
            <v>Others</v>
          </cell>
          <cell r="G4562" t="str">
            <v>INE224E20028</v>
          </cell>
          <cell r="H4562">
            <v>0</v>
          </cell>
          <cell r="I4562" t="str">
            <v>Small Cap</v>
          </cell>
          <cell r="J4562">
            <v>0</v>
          </cell>
        </row>
        <row r="4563">
          <cell r="A4563" t="str">
            <v>INE224E20036</v>
          </cell>
          <cell r="B4563">
            <v>1697</v>
          </cell>
          <cell r="C4563">
            <v>320435</v>
          </cell>
          <cell r="D4563" t="str">
            <v>GACM Technologies Ltd. - (DVR) - (Rights Entitlements)</v>
          </cell>
          <cell r="E4563" t="str">
            <v>Finance</v>
          </cell>
          <cell r="G4563" t="str">
            <v>INE224E20036</v>
          </cell>
          <cell r="H4563">
            <v>0</v>
          </cell>
          <cell r="I4563" t="str">
            <v>Small Cap</v>
          </cell>
          <cell r="J4563">
            <v>0</v>
          </cell>
        </row>
        <row r="4564">
          <cell r="A4564" t="str">
            <v>INE224E20010</v>
          </cell>
          <cell r="B4564">
            <v>1698</v>
          </cell>
          <cell r="C4564">
            <v>316262</v>
          </cell>
          <cell r="D4564" t="str">
            <v>Gacm Technologies Ltd. - (Rights Entitlements (REs))</v>
          </cell>
          <cell r="E4564" t="str">
            <v>Others</v>
          </cell>
          <cell r="G4564" t="str">
            <v>INE224E20010</v>
          </cell>
          <cell r="H4564">
            <v>0</v>
          </cell>
          <cell r="I4564" t="str">
            <v>Small Cap</v>
          </cell>
          <cell r="J4564">
            <v>0</v>
          </cell>
        </row>
        <row r="4565">
          <cell r="A4565" t="str">
            <v>INE224E20044</v>
          </cell>
          <cell r="B4565">
            <v>1699</v>
          </cell>
          <cell r="C4565">
            <v>320434</v>
          </cell>
          <cell r="D4565" t="str">
            <v>GACM Technologies Ltd. - (Rights Entitlements)</v>
          </cell>
          <cell r="E4565" t="str">
            <v>Finance</v>
          </cell>
          <cell r="G4565" t="str">
            <v>INE224E20044</v>
          </cell>
          <cell r="H4565">
            <v>0</v>
          </cell>
          <cell r="I4565" t="str">
            <v>Small Cap</v>
          </cell>
          <cell r="J4565">
            <v>0</v>
          </cell>
        </row>
        <row r="4566">
          <cell r="A4566" t="str">
            <v>INE837X01027</v>
          </cell>
          <cell r="B4566">
            <v>1700</v>
          </cell>
          <cell r="C4566">
            <v>102850</v>
          </cell>
          <cell r="D4566" t="str">
            <v>Gaekwar Mills Ltd.</v>
          </cell>
          <cell r="E4566" t="str">
            <v>Textile</v>
          </cell>
          <cell r="F4566" t="str">
            <v>GKWM IN</v>
          </cell>
          <cell r="G4566" t="str">
            <v>INE837X01027</v>
          </cell>
          <cell r="H4566">
            <v>0</v>
          </cell>
          <cell r="I4566" t="str">
            <v>Small Cap</v>
          </cell>
          <cell r="J4566">
            <v>0</v>
          </cell>
        </row>
        <row r="4567">
          <cell r="A4567" t="str">
            <v>INE282D01010</v>
          </cell>
          <cell r="B4567">
            <v>1704</v>
          </cell>
          <cell r="C4567">
            <v>105711</v>
          </cell>
          <cell r="D4567" t="str">
            <v>Gajra Bevel Gears Ltd.</v>
          </cell>
          <cell r="E4567" t="str">
            <v>Automobile &amp; Ancillaries</v>
          </cell>
          <cell r="F4567" t="str">
            <v>GBG IN</v>
          </cell>
          <cell r="G4567" t="str">
            <v>INE282D01010</v>
          </cell>
          <cell r="H4567">
            <v>0</v>
          </cell>
          <cell r="I4567" t="str">
            <v>Small Cap</v>
          </cell>
          <cell r="J4567">
            <v>0</v>
          </cell>
        </row>
        <row r="4568">
          <cell r="A4568" t="str">
            <v>INE255C01018</v>
          </cell>
          <cell r="B4568">
            <v>1709</v>
          </cell>
          <cell r="C4568">
            <v>104697</v>
          </cell>
          <cell r="D4568" t="str">
            <v>Galada Power &amp; Telecommunication Ltd.</v>
          </cell>
          <cell r="E4568" t="str">
            <v>Non - Ferrous Metals</v>
          </cell>
          <cell r="F4568" t="str">
            <v>GCC IN</v>
          </cell>
          <cell r="G4568" t="str">
            <v>INE255C01018</v>
          </cell>
          <cell r="H4568">
            <v>0</v>
          </cell>
          <cell r="I4568" t="str">
            <v>Small Cap</v>
          </cell>
          <cell r="J4568">
            <v>0</v>
          </cell>
        </row>
        <row r="4569">
          <cell r="A4569" t="str">
            <v>INE528K01029</v>
          </cell>
          <cell r="B4569">
            <v>1715</v>
          </cell>
          <cell r="C4569">
            <v>219910</v>
          </cell>
          <cell r="D4569" t="str">
            <v>Gallantt Ispat Ltd. - (Amalgamation)</v>
          </cell>
          <cell r="E4569" t="str">
            <v>Iron &amp; Steel</v>
          </cell>
          <cell r="F4569" t="str">
            <v>GALLIS IN</v>
          </cell>
          <cell r="G4569" t="str">
            <v>INE528K01029</v>
          </cell>
          <cell r="H4569">
            <v>0</v>
          </cell>
          <cell r="I4569" t="str">
            <v>Small Cap</v>
          </cell>
          <cell r="J4569">
            <v>0</v>
          </cell>
        </row>
        <row r="4570">
          <cell r="A4570" t="str">
            <v>INE970A01016</v>
          </cell>
          <cell r="B4570">
            <v>1718</v>
          </cell>
          <cell r="C4570">
            <v>117391</v>
          </cell>
          <cell r="D4570" t="str">
            <v>Gamma Infoway Exalt Ltd.</v>
          </cell>
          <cell r="E4570" t="str">
            <v>IT</v>
          </cell>
          <cell r="F4570" t="str">
            <v>GAMA IN</v>
          </cell>
          <cell r="G4570" t="str">
            <v>INE970A01016</v>
          </cell>
          <cell r="H4570">
            <v>0</v>
          </cell>
          <cell r="I4570" t="str">
            <v>Small Cap</v>
          </cell>
          <cell r="J4570">
            <v>0</v>
          </cell>
        </row>
        <row r="4571">
          <cell r="A4571" t="str">
            <v>INE932M01011</v>
          </cell>
          <cell r="B4571">
            <v>1722</v>
          </cell>
          <cell r="C4571">
            <v>104397</v>
          </cell>
          <cell r="D4571" t="str">
            <v>Ganesh Holdings Ltd.</v>
          </cell>
          <cell r="E4571" t="str">
            <v>Finance</v>
          </cell>
          <cell r="F4571" t="str">
            <v>GHLD IN</v>
          </cell>
          <cell r="G4571" t="str">
            <v>INE932M01011</v>
          </cell>
          <cell r="H4571">
            <v>0</v>
          </cell>
          <cell r="I4571" t="str">
            <v>Small Cap</v>
          </cell>
          <cell r="J4571">
            <v>0</v>
          </cell>
        </row>
        <row r="4572">
          <cell r="A4572" t="str">
            <v>INE932M20011</v>
          </cell>
          <cell r="B4572">
            <v>1723</v>
          </cell>
          <cell r="C4572">
            <v>319212</v>
          </cell>
          <cell r="D4572" t="str">
            <v>Ganesh Holdings Ltd. - (Rights Entitlements (REs))</v>
          </cell>
          <cell r="E4572" t="str">
            <v>Finance</v>
          </cell>
          <cell r="G4572" t="str">
            <v>INE932M20011</v>
          </cell>
          <cell r="H4572">
            <v>0</v>
          </cell>
          <cell r="I4572" t="str">
            <v>Small Cap</v>
          </cell>
          <cell r="J4572">
            <v>0</v>
          </cell>
        </row>
        <row r="4573">
          <cell r="A4573" t="str">
            <v>INE369Q20017</v>
          </cell>
          <cell r="B4573">
            <v>1727</v>
          </cell>
          <cell r="C4573">
            <v>317158</v>
          </cell>
          <cell r="D4573" t="str">
            <v>Ganesha Ecoverse Ltd. - (Rights Entitlements (REs))</v>
          </cell>
          <cell r="E4573" t="str">
            <v>Trading</v>
          </cell>
          <cell r="G4573" t="str">
            <v>INE369Q20017</v>
          </cell>
          <cell r="H4573">
            <v>0</v>
          </cell>
          <cell r="I4573" t="str">
            <v>Small Cap</v>
          </cell>
          <cell r="J4573">
            <v>0</v>
          </cell>
        </row>
        <row r="4574">
          <cell r="A4574" t="str">
            <v>INE615T01017</v>
          </cell>
          <cell r="B4574">
            <v>1729</v>
          </cell>
          <cell r="C4574">
            <v>277523</v>
          </cell>
          <cell r="D4574" t="str">
            <v>Ganga Pharmaceuticals Ltd.</v>
          </cell>
          <cell r="E4574" t="str">
            <v>Healthcare</v>
          </cell>
          <cell r="F4574" t="str">
            <v>GANGA IN</v>
          </cell>
          <cell r="G4574" t="str">
            <v>INE615T01017</v>
          </cell>
          <cell r="H4574">
            <v>0</v>
          </cell>
          <cell r="I4574" t="str">
            <v>Small Cap</v>
          </cell>
          <cell r="J4574">
            <v>0</v>
          </cell>
        </row>
        <row r="4575">
          <cell r="A4575" t="str">
            <v>INE670B01028</v>
          </cell>
          <cell r="B4575">
            <v>1731</v>
          </cell>
          <cell r="C4575">
            <v>121176</v>
          </cell>
          <cell r="D4575" t="str">
            <v>Gangotri Textiles Ltd.</v>
          </cell>
          <cell r="E4575" t="str">
            <v>Textile</v>
          </cell>
          <cell r="F4575" t="str">
            <v>GNTX IN</v>
          </cell>
          <cell r="G4575" t="str">
            <v>INE670B01028</v>
          </cell>
          <cell r="H4575">
            <v>0</v>
          </cell>
          <cell r="I4575" t="str">
            <v>Small Cap</v>
          </cell>
          <cell r="J4575">
            <v>0</v>
          </cell>
        </row>
        <row r="4576">
          <cell r="A4576" t="str">
            <v>INE875E01019</v>
          </cell>
          <cell r="B4576">
            <v>1736</v>
          </cell>
          <cell r="C4576">
            <v>114306</v>
          </cell>
          <cell r="D4576" t="str">
            <v>Garlon Polyfab Industries Ltd.</v>
          </cell>
          <cell r="E4576" t="str">
            <v>Textile</v>
          </cell>
          <cell r="F4576" t="str">
            <v>GPI IN</v>
          </cell>
          <cell r="G4576" t="str">
            <v>INE875E01019</v>
          </cell>
          <cell r="H4576">
            <v>0</v>
          </cell>
          <cell r="I4576" t="str">
            <v>Small Cap</v>
          </cell>
          <cell r="J4576">
            <v>0</v>
          </cell>
        </row>
        <row r="4577">
          <cell r="A4577" t="str">
            <v>IN9653S01018</v>
          </cell>
          <cell r="B4577">
            <v>1738</v>
          </cell>
          <cell r="C4577">
            <v>320849</v>
          </cell>
          <cell r="D4577" t="str">
            <v>Garment Mantra Lifestyle Ltd. - (Partly Paid-up Equity Shares (Rights Issue))</v>
          </cell>
          <cell r="E4577" t="str">
            <v>Textile</v>
          </cell>
          <cell r="G4577" t="str">
            <v>IN9653S01018</v>
          </cell>
          <cell r="H4577">
            <v>0</v>
          </cell>
          <cell r="I4577" t="str">
            <v>Small Cap</v>
          </cell>
          <cell r="J4577">
            <v>0</v>
          </cell>
        </row>
        <row r="4578">
          <cell r="A4578" t="str">
            <v>INE653S20010</v>
          </cell>
          <cell r="B4578">
            <v>1739</v>
          </cell>
          <cell r="C4578">
            <v>320317</v>
          </cell>
          <cell r="D4578" t="str">
            <v>Garment Mantra Lifestyle Ltd. - (Rights Entitlements (REs))</v>
          </cell>
          <cell r="E4578" t="str">
            <v>Textile</v>
          </cell>
          <cell r="G4578" t="str">
            <v>INE653S20010</v>
          </cell>
          <cell r="H4578">
            <v>0</v>
          </cell>
          <cell r="I4578" t="str">
            <v>Small Cap</v>
          </cell>
          <cell r="J4578">
            <v>0</v>
          </cell>
        </row>
        <row r="4579">
          <cell r="A4579" t="str">
            <v>INE340D01016</v>
          </cell>
          <cell r="B4579">
            <v>1746</v>
          </cell>
          <cell r="C4579">
            <v>114400</v>
          </cell>
          <cell r="D4579" t="str">
            <v>Garware Synthetics Ltd.</v>
          </cell>
          <cell r="E4579" t="str">
            <v>Textile</v>
          </cell>
          <cell r="F4579" t="str">
            <v>GWST IN</v>
          </cell>
          <cell r="G4579" t="str">
            <v>INE340D01016</v>
          </cell>
          <cell r="H4579">
            <v>11.9721429</v>
          </cell>
          <cell r="I4579" t="str">
            <v>Small Cap</v>
          </cell>
          <cell r="J4579">
            <v>0</v>
          </cell>
        </row>
        <row r="4580">
          <cell r="A4580" t="str">
            <v>INE852F01015</v>
          </cell>
          <cell r="B4580">
            <v>1749</v>
          </cell>
          <cell r="C4580">
            <v>132622</v>
          </cell>
          <cell r="D4580" t="str">
            <v>Gateway Distriparks Ltd. - (Amalgamated)</v>
          </cell>
          <cell r="E4580" t="str">
            <v>Logistics</v>
          </cell>
          <cell r="F4580" t="str">
            <v>GDPL IN</v>
          </cell>
          <cell r="G4580" t="str">
            <v>INE852F01015</v>
          </cell>
          <cell r="H4580">
            <v>0</v>
          </cell>
          <cell r="I4580" t="str">
            <v>Small Cap</v>
          </cell>
          <cell r="J4580">
            <v>0</v>
          </cell>
        </row>
        <row r="4581">
          <cell r="A4581" t="str">
            <v>INE852F20015</v>
          </cell>
          <cell r="B4581">
            <v>1750</v>
          </cell>
          <cell r="C4581">
            <v>299311</v>
          </cell>
          <cell r="D4581" t="str">
            <v>Gateway Distriparks Ltd. - (Rights Entitlements (REs))</v>
          </cell>
          <cell r="E4581" t="str">
            <v>Consumer Durables</v>
          </cell>
          <cell r="G4581" t="str">
            <v>INE852F20015</v>
          </cell>
          <cell r="H4581">
            <v>0</v>
          </cell>
          <cell r="I4581" t="str">
            <v>Small Cap</v>
          </cell>
          <cell r="J4581">
            <v>0</v>
          </cell>
        </row>
        <row r="4582">
          <cell r="A4582" t="str">
            <v>INE063Z20017</v>
          </cell>
          <cell r="B4582">
            <v>1753</v>
          </cell>
          <cell r="C4582">
            <v>307458</v>
          </cell>
          <cell r="D4582" t="str">
            <v>Gautam Gems Ltd. - (Rights Entitlements (REs))</v>
          </cell>
          <cell r="E4582" t="str">
            <v>Others</v>
          </cell>
          <cell r="G4582" t="str">
            <v>INE063Z20017</v>
          </cell>
          <cell r="H4582">
            <v>0</v>
          </cell>
          <cell r="I4582" t="str">
            <v>Small Cap</v>
          </cell>
          <cell r="J4582">
            <v>0</v>
          </cell>
        </row>
        <row r="4583">
          <cell r="A4583" t="str">
            <v>IN9063Z01023</v>
          </cell>
          <cell r="B4583">
            <v>1754</v>
          </cell>
          <cell r="C4583">
            <v>307920</v>
          </cell>
          <cell r="D4583" t="str">
            <v>Gautam Gems Ltd.- Partly Paid up Equity Shares (Rights Issue)</v>
          </cell>
          <cell r="E4583" t="str">
            <v>Others</v>
          </cell>
          <cell r="G4583" t="str">
            <v>IN9063Z01023</v>
          </cell>
          <cell r="H4583">
            <v>0</v>
          </cell>
          <cell r="I4583" t="str">
            <v>Small Cap</v>
          </cell>
          <cell r="J4583">
            <v>0</v>
          </cell>
        </row>
        <row r="4584">
          <cell r="A4584" t="str">
            <v>INE087J01028</v>
          </cell>
          <cell r="B4584">
            <v>1759</v>
          </cell>
          <cell r="C4584">
            <v>208686</v>
          </cell>
          <cell r="D4584" t="str">
            <v>GB Global Ltd.</v>
          </cell>
          <cell r="E4584" t="str">
            <v>Textile</v>
          </cell>
          <cell r="F4584" t="str">
            <v>GBGLOBAL IN</v>
          </cell>
          <cell r="G4584" t="str">
            <v>INE087J01028</v>
          </cell>
          <cell r="H4584">
            <v>0</v>
          </cell>
          <cell r="I4584" t="str">
            <v>Small Cap</v>
          </cell>
          <cell r="J4584">
            <v>0</v>
          </cell>
        </row>
        <row r="4585">
          <cell r="A4585" t="str">
            <v>INE775C01015</v>
          </cell>
          <cell r="B4585">
            <v>1761</v>
          </cell>
          <cell r="C4585">
            <v>131953</v>
          </cell>
          <cell r="D4585" t="str">
            <v>GCCL Construction &amp; Realities Ltd.</v>
          </cell>
          <cell r="E4585" t="str">
            <v>Realty</v>
          </cell>
          <cell r="F4585" t="str">
            <v>GCCL IN</v>
          </cell>
          <cell r="G4585" t="str">
            <v>INE775C01015</v>
          </cell>
          <cell r="H4585">
            <v>0</v>
          </cell>
          <cell r="I4585" t="str">
            <v>Small Cap</v>
          </cell>
          <cell r="J4585">
            <v>0</v>
          </cell>
        </row>
        <row r="4586">
          <cell r="A4586" t="str">
            <v>INE200P01016</v>
          </cell>
          <cell r="B4586">
            <v>1763</v>
          </cell>
          <cell r="C4586">
            <v>246330</v>
          </cell>
          <cell r="D4586" t="str">
            <v>GCM Commodity &amp; Derivatives Ltd.</v>
          </cell>
          <cell r="E4586" t="str">
            <v>Finance</v>
          </cell>
          <cell r="F4586" t="str">
            <v>GCMC IN</v>
          </cell>
          <cell r="G4586" t="str">
            <v>INE200P01016</v>
          </cell>
          <cell r="H4586">
            <v>0</v>
          </cell>
          <cell r="I4586" t="str">
            <v>Small Cap</v>
          </cell>
          <cell r="J4586">
            <v>0</v>
          </cell>
        </row>
        <row r="4587">
          <cell r="A4587" t="str">
            <v>INE545E01018</v>
          </cell>
          <cell r="B4587">
            <v>1766</v>
          </cell>
          <cell r="C4587">
            <v>130855</v>
          </cell>
          <cell r="D4587" t="str">
            <v>GDL Leasing &amp; Finance Ltd.</v>
          </cell>
          <cell r="E4587" t="str">
            <v>Finance</v>
          </cell>
          <cell r="F4587" t="str">
            <v>GDL IN</v>
          </cell>
          <cell r="G4587" t="str">
            <v>INE545E01018</v>
          </cell>
          <cell r="H4587">
            <v>9.0582607999999993</v>
          </cell>
          <cell r="I4587" t="str">
            <v>Small Cap</v>
          </cell>
          <cell r="J4587">
            <v>0</v>
          </cell>
        </row>
        <row r="4588">
          <cell r="A4588" t="str">
            <v>INE263R01010</v>
          </cell>
          <cell r="B4588">
            <v>1771</v>
          </cell>
          <cell r="C4588">
            <v>279174</v>
          </cell>
          <cell r="D4588" t="str">
            <v>Geetanjali Credit and Capital Ltd.</v>
          </cell>
          <cell r="E4588" t="str">
            <v>Finance</v>
          </cell>
          <cell r="F4588" t="str">
            <v>GEECRD IN</v>
          </cell>
          <cell r="G4588" t="str">
            <v>INE263R01010</v>
          </cell>
          <cell r="H4588">
            <v>0</v>
          </cell>
          <cell r="I4588" t="str">
            <v>Small Cap</v>
          </cell>
          <cell r="J4588">
            <v>0</v>
          </cell>
        </row>
        <row r="4589">
          <cell r="A4589" t="str">
            <v>INE165F01020</v>
          </cell>
          <cell r="B4589">
            <v>1773</v>
          </cell>
          <cell r="C4589">
            <v>121133</v>
          </cell>
          <cell r="D4589" t="str">
            <v>Gem Spinners India Ltd.</v>
          </cell>
          <cell r="E4589" t="str">
            <v>Textile</v>
          </cell>
          <cell r="F4589" t="str">
            <v>GEMS IN</v>
          </cell>
          <cell r="G4589" t="str">
            <v>INE165F01020</v>
          </cell>
          <cell r="H4589">
            <v>41.732953199999997</v>
          </cell>
          <cell r="I4589" t="str">
            <v>Small Cap</v>
          </cell>
          <cell r="J4589">
            <v>0</v>
          </cell>
        </row>
        <row r="4590">
          <cell r="A4590" t="str">
            <v>INE194N01016</v>
          </cell>
          <cell r="B4590">
            <v>1777</v>
          </cell>
          <cell r="C4590">
            <v>114336</v>
          </cell>
          <cell r="D4590" t="str">
            <v>Genesis IBRC India Ltd.</v>
          </cell>
          <cell r="E4590" t="str">
            <v>Plastic Products</v>
          </cell>
          <cell r="F4590" t="str">
            <v>SSK IN</v>
          </cell>
          <cell r="G4590" t="str">
            <v>INE194N01016</v>
          </cell>
          <cell r="H4590">
            <v>0</v>
          </cell>
          <cell r="I4590" t="str">
            <v>Small Cap</v>
          </cell>
          <cell r="J4590">
            <v>0</v>
          </cell>
        </row>
        <row r="4591">
          <cell r="A4591" t="str">
            <v>INE509C20018</v>
          </cell>
          <cell r="B4591">
            <v>1780</v>
          </cell>
          <cell r="C4591">
            <v>306941</v>
          </cell>
          <cell r="D4591" t="str">
            <v>Gennex Laboratories Ltd. - (Rights Entitlements (REs)</v>
          </cell>
          <cell r="E4591" t="str">
            <v>Others</v>
          </cell>
          <cell r="G4591" t="str">
            <v>INE509C20018</v>
          </cell>
          <cell r="H4591">
            <v>0</v>
          </cell>
          <cell r="I4591" t="str">
            <v>Small Cap</v>
          </cell>
          <cell r="J4591">
            <v>0</v>
          </cell>
        </row>
        <row r="4592">
          <cell r="A4592" t="str">
            <v>IN9509C01016</v>
          </cell>
          <cell r="B4592">
            <v>1781</v>
          </cell>
          <cell r="C4592">
            <v>307297</v>
          </cell>
          <cell r="D4592" t="str">
            <v>Gennex Laboratories Ltd.- Partly Paid up Equity Shares (Rights Issue)</v>
          </cell>
          <cell r="E4592" t="str">
            <v>Others</v>
          </cell>
          <cell r="G4592" t="str">
            <v>IN9509C01016</v>
          </cell>
          <cell r="H4592">
            <v>0</v>
          </cell>
          <cell r="I4592" t="str">
            <v>Small Cap</v>
          </cell>
          <cell r="J4592">
            <v>0</v>
          </cell>
        </row>
        <row r="4593">
          <cell r="A4593" t="str">
            <v>INE861N20010</v>
          </cell>
          <cell r="B4593">
            <v>1784</v>
          </cell>
          <cell r="C4593">
            <v>313582</v>
          </cell>
          <cell r="D4593" t="str">
            <v>Genpharmasec Ltd. - (Rights Entitlements (REs))</v>
          </cell>
          <cell r="E4593" t="str">
            <v>Others</v>
          </cell>
          <cell r="G4593" t="str">
            <v>INE861N20010</v>
          </cell>
          <cell r="H4593">
            <v>0</v>
          </cell>
          <cell r="I4593" t="str">
            <v>Small Cap</v>
          </cell>
          <cell r="J4593">
            <v>0</v>
          </cell>
        </row>
        <row r="4594">
          <cell r="A4594" t="str">
            <v>INE577B01017</v>
          </cell>
          <cell r="B4594">
            <v>1786</v>
          </cell>
          <cell r="C4594">
            <v>131939</v>
          </cell>
          <cell r="D4594" t="str">
            <v>Genus Commu-Trade Ltd.</v>
          </cell>
          <cell r="E4594" t="str">
            <v>Trading</v>
          </cell>
          <cell r="F4594" t="str">
            <v>GHTL IN</v>
          </cell>
          <cell r="G4594" t="str">
            <v>INE577B01017</v>
          </cell>
          <cell r="H4594">
            <v>0</v>
          </cell>
          <cell r="I4594" t="str">
            <v>Small Cap</v>
          </cell>
          <cell r="J4594">
            <v>0</v>
          </cell>
        </row>
        <row r="4595">
          <cell r="A4595" t="str">
            <v>INE007B20015</v>
          </cell>
          <cell r="B4595">
            <v>1791</v>
          </cell>
          <cell r="C4595">
            <v>317577</v>
          </cell>
          <cell r="D4595" t="str">
            <v>Geojit Financial Services Ltd. - (Rights Entitlements (REs))</v>
          </cell>
          <cell r="E4595" t="str">
            <v>Finance</v>
          </cell>
          <cell r="G4595" t="str">
            <v>INE007B20015</v>
          </cell>
          <cell r="H4595">
            <v>0</v>
          </cell>
          <cell r="I4595" t="str">
            <v>Small Cap</v>
          </cell>
          <cell r="J4595">
            <v>0</v>
          </cell>
        </row>
        <row r="4596">
          <cell r="A4596" t="str">
            <v>INE797A01021</v>
          </cell>
          <cell r="B4596">
            <v>1792</v>
          </cell>
          <cell r="C4596">
            <v>132312</v>
          </cell>
          <cell r="D4596" t="str">
            <v>Geometric Ltd. - (Amalgamated)</v>
          </cell>
          <cell r="E4596" t="str">
            <v>IT</v>
          </cell>
          <cell r="F4596" t="str">
            <v>GEO IN</v>
          </cell>
          <cell r="G4596" t="str">
            <v>INE797A01021</v>
          </cell>
          <cell r="H4596">
            <v>0</v>
          </cell>
          <cell r="I4596" t="str">
            <v>Small Cap</v>
          </cell>
          <cell r="J4596">
            <v>0</v>
          </cell>
        </row>
        <row r="4597">
          <cell r="A4597" t="str">
            <v>INE0H1201020</v>
          </cell>
          <cell r="B4597">
            <v>1793</v>
          </cell>
          <cell r="C4597">
            <v>301975</v>
          </cell>
          <cell r="D4597" t="str">
            <v>Getalong Enterprise Ltd.</v>
          </cell>
          <cell r="E4597" t="str">
            <v>Trading</v>
          </cell>
          <cell r="F4597" t="str">
            <v>GETALONG IN</v>
          </cell>
          <cell r="G4597" t="str">
            <v>INE0H1201020</v>
          </cell>
          <cell r="H4597">
            <v>0</v>
          </cell>
          <cell r="I4597" t="str">
            <v>Small Cap</v>
          </cell>
          <cell r="J4597">
            <v>0</v>
          </cell>
        </row>
        <row r="4598">
          <cell r="A4598" t="str">
            <v>INE764K01038</v>
          </cell>
          <cell r="B4598">
            <v>1794</v>
          </cell>
          <cell r="C4598">
            <v>131055</v>
          </cell>
          <cell r="D4598" t="str">
            <v>GFL Financial India Ltd.</v>
          </cell>
          <cell r="E4598" t="str">
            <v>Finance</v>
          </cell>
          <cell r="F4598" t="str">
            <v>GOFI IN</v>
          </cell>
          <cell r="G4598" t="str">
            <v>INE764K01038</v>
          </cell>
          <cell r="H4598">
            <v>0</v>
          </cell>
          <cell r="I4598" t="str">
            <v>Small Cap</v>
          </cell>
          <cell r="J4598">
            <v>0</v>
          </cell>
        </row>
        <row r="4599">
          <cell r="A4599" t="str">
            <v>INE009U01011</v>
          </cell>
          <cell r="B4599">
            <v>1800</v>
          </cell>
          <cell r="C4599">
            <v>230825</v>
          </cell>
          <cell r="D4599" t="str">
            <v>Ghushine Fintrrade Ocean Ltd.</v>
          </cell>
          <cell r="E4599" t="str">
            <v>Textile</v>
          </cell>
          <cell r="F4599" t="str">
            <v>GHUSHINE IN</v>
          </cell>
          <cell r="G4599" t="str">
            <v>INE009U01011</v>
          </cell>
          <cell r="H4599">
            <v>0</v>
          </cell>
          <cell r="I4599" t="str">
            <v>Small Cap</v>
          </cell>
          <cell r="J4599">
            <v>0</v>
          </cell>
        </row>
        <row r="4600">
          <cell r="A4600" t="str">
            <v>INE065J20016</v>
          </cell>
          <cell r="B4600">
            <v>1802</v>
          </cell>
          <cell r="C4600">
            <v>310328</v>
          </cell>
          <cell r="D4600" t="str">
            <v>GI Engineering Solutions Ltd. - (Rights Entitlements (REs))</v>
          </cell>
          <cell r="E4600" t="str">
            <v>Others</v>
          </cell>
          <cell r="G4600" t="str">
            <v>INE065J20016</v>
          </cell>
          <cell r="H4600">
            <v>0</v>
          </cell>
          <cell r="I4600" t="str">
            <v>Small Cap</v>
          </cell>
          <cell r="J4600">
            <v>0</v>
          </cell>
        </row>
        <row r="4601">
          <cell r="A4601" t="str">
            <v>INE988A01026</v>
          </cell>
          <cell r="B4601">
            <v>1810</v>
          </cell>
          <cell r="C4601">
            <v>121076</v>
          </cell>
          <cell r="D4601" t="str">
            <v>Girnar Spintex Industries Ltd.</v>
          </cell>
          <cell r="E4601" t="str">
            <v>Textile</v>
          </cell>
          <cell r="F4601" t="str">
            <v>AMSP IN</v>
          </cell>
          <cell r="G4601" t="str">
            <v>INE988A01026</v>
          </cell>
          <cell r="H4601">
            <v>0</v>
          </cell>
          <cell r="I4601" t="str">
            <v>Small Cap</v>
          </cell>
          <cell r="J4601">
            <v>0</v>
          </cell>
        </row>
        <row r="4602">
          <cell r="A4602" t="str">
            <v>INE346H01014</v>
          </cell>
          <cell r="B4602">
            <v>1812</v>
          </cell>
          <cell r="C4602">
            <v>132715</v>
          </cell>
          <cell r="D4602" t="str">
            <v>Gitanjali Gems Ltd.</v>
          </cell>
          <cell r="E4602" t="str">
            <v>Diamond  &amp;  Jewellery</v>
          </cell>
          <cell r="F4602" t="str">
            <v>GITG IN</v>
          </cell>
          <cell r="G4602" t="str">
            <v>INE346H01014</v>
          </cell>
          <cell r="H4602">
            <v>0</v>
          </cell>
          <cell r="I4602" t="str">
            <v>Small Cap</v>
          </cell>
          <cell r="J4602">
            <v>0</v>
          </cell>
        </row>
        <row r="4603">
          <cell r="A4603" t="str">
            <v>INE528A01020</v>
          </cell>
          <cell r="B4603">
            <v>1816</v>
          </cell>
          <cell r="C4603">
            <v>200036</v>
          </cell>
          <cell r="D4603" t="str">
            <v>GKW Ltd.</v>
          </cell>
          <cell r="E4603" t="str">
            <v>Logistics</v>
          </cell>
          <cell r="F4603" t="str">
            <v>GKW IN</v>
          </cell>
          <cell r="G4603" t="str">
            <v>INE528A01020</v>
          </cell>
          <cell r="H4603">
            <v>0</v>
          </cell>
          <cell r="I4603" t="str">
            <v>Small Cap</v>
          </cell>
          <cell r="J4603">
            <v>1656</v>
          </cell>
        </row>
        <row r="4604">
          <cell r="A4604" t="str">
            <v>INE264A01014</v>
          </cell>
          <cell r="B4604">
            <v>1819</v>
          </cell>
          <cell r="C4604">
            <v>100676</v>
          </cell>
          <cell r="D4604" t="str">
            <v>Glaxosmithkline Consumer Healthcare Ltd. - (Amalgamated)</v>
          </cell>
          <cell r="E4604" t="str">
            <v>FMCG</v>
          </cell>
          <cell r="F4604" t="str">
            <v>SKB IN</v>
          </cell>
          <cell r="G4604" t="str">
            <v>INE264A01014</v>
          </cell>
          <cell r="H4604">
            <v>0</v>
          </cell>
          <cell r="I4604" t="str">
            <v>Small Cap</v>
          </cell>
          <cell r="J4604">
            <v>0</v>
          </cell>
        </row>
        <row r="4605">
          <cell r="A4605" t="str">
            <v>INE03CM01014</v>
          </cell>
          <cell r="B4605">
            <v>1821</v>
          </cell>
          <cell r="C4605">
            <v>294275</v>
          </cell>
          <cell r="D4605" t="str">
            <v>Gleam Fabmat Ltd.</v>
          </cell>
          <cell r="E4605" t="str">
            <v>Trading</v>
          </cell>
          <cell r="F4605" t="str">
            <v>GLEAM IN</v>
          </cell>
          <cell r="G4605" t="str">
            <v>INE03CM01014</v>
          </cell>
          <cell r="H4605">
            <v>0</v>
          </cell>
          <cell r="I4605" t="str">
            <v>Small Cap</v>
          </cell>
          <cell r="J4605">
            <v>0</v>
          </cell>
        </row>
        <row r="4606">
          <cell r="A4606" t="str">
            <v>INE741B01027</v>
          </cell>
          <cell r="B4606">
            <v>1823</v>
          </cell>
          <cell r="C4606">
            <v>113528</v>
          </cell>
          <cell r="D4606" t="str">
            <v>Glittek Granites Ltd.</v>
          </cell>
          <cell r="E4606" t="str">
            <v>Construction Materials</v>
          </cell>
          <cell r="F4606" t="str">
            <v>GLTK IN</v>
          </cell>
          <cell r="G4606" t="str">
            <v>INE741B01027</v>
          </cell>
          <cell r="H4606">
            <v>22.454881</v>
          </cell>
          <cell r="I4606" t="str">
            <v>Small Cap</v>
          </cell>
          <cell r="J4606">
            <v>0</v>
          </cell>
        </row>
        <row r="4607">
          <cell r="A4607" t="str">
            <v>INE943A01013</v>
          </cell>
          <cell r="B4607">
            <v>1826</v>
          </cell>
          <cell r="C4607">
            <v>123794</v>
          </cell>
          <cell r="D4607" t="str">
            <v>Global Infrastructure &amp; Technologies Ltd.</v>
          </cell>
          <cell r="E4607" t="str">
            <v>Realty</v>
          </cell>
          <cell r="F4607" t="str">
            <v>MHCL IN</v>
          </cell>
          <cell r="G4607" t="str">
            <v>INE943A01013</v>
          </cell>
          <cell r="H4607">
            <v>0</v>
          </cell>
          <cell r="I4607" t="str">
            <v>Small Cap</v>
          </cell>
          <cell r="J4607">
            <v>0</v>
          </cell>
        </row>
        <row r="4608">
          <cell r="A4608" t="str">
            <v>INE377M01035</v>
          </cell>
          <cell r="B4608">
            <v>1827</v>
          </cell>
          <cell r="C4608">
            <v>131463</v>
          </cell>
          <cell r="D4608" t="str">
            <v>Global Infratech &amp; Finance Ltd.</v>
          </cell>
          <cell r="E4608" t="str">
            <v>Finance</v>
          </cell>
          <cell r="F4608" t="str">
            <v>GIFL IN</v>
          </cell>
          <cell r="G4608" t="str">
            <v>INE377M01035</v>
          </cell>
          <cell r="H4608">
            <v>0</v>
          </cell>
          <cell r="I4608" t="str">
            <v>Small Cap</v>
          </cell>
          <cell r="J4608">
            <v>0</v>
          </cell>
        </row>
        <row r="4609">
          <cell r="A4609" t="str">
            <v>INE742K01018</v>
          </cell>
          <cell r="B4609">
            <v>1830</v>
          </cell>
          <cell r="C4609">
            <v>130657</v>
          </cell>
          <cell r="D4609" t="str">
            <v>Global Securities Ltd.</v>
          </cell>
          <cell r="E4609" t="str">
            <v>Finance</v>
          </cell>
          <cell r="F4609" t="str">
            <v>GLBS IN</v>
          </cell>
          <cell r="G4609" t="str">
            <v>INE742K01018</v>
          </cell>
          <cell r="H4609">
            <v>0</v>
          </cell>
          <cell r="I4609" t="str">
            <v>Small Cap</v>
          </cell>
          <cell r="J4609">
            <v>0</v>
          </cell>
        </row>
        <row r="4610">
          <cell r="A4610" t="str">
            <v>INE130A01017</v>
          </cell>
          <cell r="B4610">
            <v>1832</v>
          </cell>
          <cell r="C4610">
            <v>205449</v>
          </cell>
          <cell r="D4610" t="str">
            <v>Global Trust Bank Ltd. (Amalgamated)</v>
          </cell>
          <cell r="E4610" t="str">
            <v>Bank</v>
          </cell>
          <cell r="G4610" t="str">
            <v>INE130A01017</v>
          </cell>
          <cell r="H4610">
            <v>0</v>
          </cell>
          <cell r="I4610" t="str">
            <v>Small Cap</v>
          </cell>
          <cell r="J4610">
            <v>0</v>
          </cell>
        </row>
        <row r="4611">
          <cell r="A4611" t="str">
            <v>INE632W20016</v>
          </cell>
          <cell r="B4611">
            <v>1836</v>
          </cell>
          <cell r="C4611">
            <v>312807</v>
          </cell>
          <cell r="D4611" t="str">
            <v>Globalspace Technologies Ltd. - (Rights Entitlements (REs))</v>
          </cell>
          <cell r="E4611" t="str">
            <v>Others</v>
          </cell>
          <cell r="G4611" t="str">
            <v>INE632W20016</v>
          </cell>
          <cell r="H4611">
            <v>0</v>
          </cell>
          <cell r="I4611" t="str">
            <v>Small Cap</v>
          </cell>
          <cell r="J4611">
            <v>0</v>
          </cell>
        </row>
        <row r="4612">
          <cell r="A4612" t="str">
            <v>INE652C01016</v>
          </cell>
          <cell r="B4612">
            <v>1841</v>
          </cell>
          <cell r="C4612">
            <v>200511</v>
          </cell>
          <cell r="D4612" t="str">
            <v>Gloster Ltd. - (Amalgamated)</v>
          </cell>
          <cell r="E4612" t="str">
            <v>Textile</v>
          </cell>
          <cell r="F4612" t="str">
            <v>GJML IN</v>
          </cell>
          <cell r="G4612" t="str">
            <v>INE652C01016</v>
          </cell>
          <cell r="H4612">
            <v>0</v>
          </cell>
          <cell r="I4612" t="str">
            <v>Small Cap</v>
          </cell>
          <cell r="J4612">
            <v>0</v>
          </cell>
        </row>
        <row r="4613">
          <cell r="A4613" t="str">
            <v>INE0E2801015</v>
          </cell>
          <cell r="B4613">
            <v>1843</v>
          </cell>
          <cell r="C4613">
            <v>299961</v>
          </cell>
          <cell r="D4613" t="str">
            <v>GM Polyplast Ltd.</v>
          </cell>
          <cell r="E4613" t="str">
            <v>Plastic Products</v>
          </cell>
          <cell r="F4613" t="str">
            <v>GMPL IN</v>
          </cell>
          <cell r="G4613" t="str">
            <v>INE0E2801015</v>
          </cell>
          <cell r="H4613">
            <v>110.36872</v>
          </cell>
          <cell r="I4613" t="str">
            <v>Small Cap</v>
          </cell>
          <cell r="J4613">
            <v>0</v>
          </cell>
        </row>
        <row r="4614">
          <cell r="A4614" t="str">
            <v>INE314T20017</v>
          </cell>
          <cell r="B4614">
            <v>1868</v>
          </cell>
          <cell r="C4614">
            <v>309776</v>
          </cell>
          <cell r="D4614" t="str">
            <v>Gokul Agro Resources Ltd. - (Rights Entitlements (REs))</v>
          </cell>
          <cell r="E4614" t="str">
            <v>Others</v>
          </cell>
          <cell r="G4614" t="str">
            <v>INE314T20017</v>
          </cell>
          <cell r="H4614">
            <v>0</v>
          </cell>
          <cell r="I4614" t="str">
            <v>Small Cap</v>
          </cell>
          <cell r="J4614">
            <v>0</v>
          </cell>
        </row>
        <row r="4615">
          <cell r="A4615" t="str">
            <v>INE204P01026</v>
          </cell>
          <cell r="B4615">
            <v>1870</v>
          </cell>
          <cell r="C4615">
            <v>255689</v>
          </cell>
          <cell r="D4615" t="str">
            <v>Gold Line International Finvest Ltd.</v>
          </cell>
          <cell r="E4615" t="str">
            <v>Finance</v>
          </cell>
          <cell r="F4615" t="str">
            <v>GLIF IN</v>
          </cell>
          <cell r="G4615" t="str">
            <v>INE204P01026</v>
          </cell>
          <cell r="H4615">
            <v>0</v>
          </cell>
          <cell r="I4615" t="str">
            <v>Small Cap</v>
          </cell>
          <cell r="J4615">
            <v>0</v>
          </cell>
        </row>
        <row r="4616">
          <cell r="A4616" t="str">
            <v>INE598F01014</v>
          </cell>
          <cell r="B4616">
            <v>1871</v>
          </cell>
          <cell r="C4616">
            <v>101111</v>
          </cell>
          <cell r="D4616" t="str">
            <v>Gold Rock Investments Ltd.</v>
          </cell>
          <cell r="E4616" t="str">
            <v>Finance</v>
          </cell>
          <cell r="F4616" t="str">
            <v>GRI IN</v>
          </cell>
          <cell r="G4616" t="str">
            <v>INE598F01014</v>
          </cell>
          <cell r="H4616">
            <v>0</v>
          </cell>
          <cell r="I4616" t="str">
            <v>Small Cap</v>
          </cell>
          <cell r="J4616">
            <v>0</v>
          </cell>
        </row>
        <row r="4617">
          <cell r="A4617" t="str">
            <v>INE223P01026</v>
          </cell>
          <cell r="B4617">
            <v>1873</v>
          </cell>
          <cell r="C4617">
            <v>256105</v>
          </cell>
          <cell r="D4617" t="str">
            <v>Golden Bull Research &amp; Growth Ltd.</v>
          </cell>
          <cell r="E4617" t="str">
            <v>Trading</v>
          </cell>
          <cell r="F4617" t="str">
            <v>KAV IN</v>
          </cell>
          <cell r="G4617" t="str">
            <v>INE223P01026</v>
          </cell>
          <cell r="H4617">
            <v>0</v>
          </cell>
          <cell r="I4617" t="str">
            <v>Small Cap</v>
          </cell>
          <cell r="J4617">
            <v>0</v>
          </cell>
        </row>
        <row r="4618">
          <cell r="A4618" t="str">
            <v>INE135D01010</v>
          </cell>
          <cell r="B4618">
            <v>1874</v>
          </cell>
          <cell r="C4618">
            <v>280936</v>
          </cell>
          <cell r="D4618" t="str">
            <v>Golden Capital Services Ltd.</v>
          </cell>
          <cell r="E4618" t="str">
            <v>Finance</v>
          </cell>
          <cell r="F4618" t="str">
            <v>GLDCS IN</v>
          </cell>
          <cell r="G4618" t="str">
            <v>INE135D01010</v>
          </cell>
          <cell r="H4618">
            <v>0</v>
          </cell>
          <cell r="I4618" t="str">
            <v>Small Cap</v>
          </cell>
          <cell r="J4618">
            <v>0</v>
          </cell>
        </row>
        <row r="4619">
          <cell r="A4619" t="str">
            <v>INE595D01015</v>
          </cell>
          <cell r="B4619">
            <v>1875</v>
          </cell>
          <cell r="C4619">
            <v>131928</v>
          </cell>
          <cell r="D4619" t="str">
            <v>Golden Carpets Ltd.</v>
          </cell>
          <cell r="E4619" t="str">
            <v>Textile</v>
          </cell>
          <cell r="F4619" t="str">
            <v>GDNC IN</v>
          </cell>
          <cell r="G4619" t="str">
            <v>INE595D01015</v>
          </cell>
          <cell r="H4619">
            <v>0</v>
          </cell>
          <cell r="I4619" t="str">
            <v>Small Cap</v>
          </cell>
          <cell r="J4619">
            <v>0</v>
          </cell>
        </row>
        <row r="4620">
          <cell r="A4620" t="str">
            <v>INE530A01026</v>
          </cell>
          <cell r="B4620">
            <v>1883</v>
          </cell>
          <cell r="C4620">
            <v>104701</v>
          </cell>
          <cell r="D4620" t="str">
            <v>Gontermann-Peipers (India) Ltd.</v>
          </cell>
          <cell r="E4620" t="str">
            <v>Capital Goods</v>
          </cell>
          <cell r="F4620" t="str">
            <v>GTMP IN</v>
          </cell>
          <cell r="G4620" t="str">
            <v>INE530A01026</v>
          </cell>
          <cell r="H4620">
            <v>0</v>
          </cell>
          <cell r="I4620" t="str">
            <v>Small Cap</v>
          </cell>
          <cell r="J4620">
            <v>0</v>
          </cell>
        </row>
        <row r="4621">
          <cell r="A4621" t="str">
            <v>INE532A01014</v>
          </cell>
          <cell r="B4621">
            <v>1884</v>
          </cell>
          <cell r="C4621">
            <v>100167</v>
          </cell>
          <cell r="D4621" t="str">
            <v>Good Value Marketing Company Ltd.</v>
          </cell>
          <cell r="E4621" t="str">
            <v>Chemicals</v>
          </cell>
          <cell r="F4621" t="str">
            <v>GMC IN</v>
          </cell>
          <cell r="G4621" t="str">
            <v>INE532A01014</v>
          </cell>
          <cell r="H4621">
            <v>0</v>
          </cell>
          <cell r="I4621" t="str">
            <v>Small Cap</v>
          </cell>
          <cell r="J4621">
            <v>0</v>
          </cell>
        </row>
        <row r="4622">
          <cell r="A4622" t="str">
            <v>INE968B01018</v>
          </cell>
          <cell r="B4622">
            <v>1890</v>
          </cell>
          <cell r="C4622">
            <v>131419</v>
          </cell>
          <cell r="D4622" t="str">
            <v>Goplee Infotech Ltd.</v>
          </cell>
          <cell r="E4622" t="str">
            <v>IT</v>
          </cell>
          <cell r="F4622" t="str">
            <v>GPLF IN</v>
          </cell>
          <cell r="G4622" t="str">
            <v>INE968B01018</v>
          </cell>
          <cell r="H4622">
            <v>0</v>
          </cell>
          <cell r="I4622" t="str">
            <v>Small Cap</v>
          </cell>
          <cell r="J4622">
            <v>0</v>
          </cell>
        </row>
        <row r="4623">
          <cell r="A4623" t="str">
            <v>INE011C01015</v>
          </cell>
          <cell r="B4623">
            <v>1894</v>
          </cell>
          <cell r="C4623">
            <v>109148</v>
          </cell>
          <cell r="D4623" t="str">
            <v>Govind Rubber Ltd.</v>
          </cell>
          <cell r="E4623" t="str">
            <v>Automobile &amp; Ancillaries</v>
          </cell>
          <cell r="F4623" t="str">
            <v>GVR IN</v>
          </cell>
          <cell r="G4623" t="str">
            <v>INE011C01015</v>
          </cell>
          <cell r="H4623">
            <v>0</v>
          </cell>
          <cell r="I4623" t="str">
            <v>Small Cap</v>
          </cell>
          <cell r="J4623">
            <v>0</v>
          </cell>
        </row>
        <row r="4624">
          <cell r="A4624" t="str">
            <v>INE534A01028</v>
          </cell>
          <cell r="B4624">
            <v>1902</v>
          </cell>
          <cell r="C4624">
            <v>113343</v>
          </cell>
          <cell r="D4624" t="str">
            <v>Grand Foundry Ltd.</v>
          </cell>
          <cell r="E4624" t="str">
            <v>Iron &amp; Steel</v>
          </cell>
          <cell r="F4624" t="str">
            <v>GRF IN</v>
          </cell>
          <cell r="G4624" t="str">
            <v>INE534A01028</v>
          </cell>
          <cell r="H4624">
            <v>0</v>
          </cell>
          <cell r="I4624" t="str">
            <v>Small Cap</v>
          </cell>
          <cell r="J4624">
            <v>0</v>
          </cell>
        </row>
        <row r="4625">
          <cell r="A4625" t="str">
            <v>INE545R01010</v>
          </cell>
          <cell r="B4625">
            <v>1904</v>
          </cell>
          <cell r="C4625">
            <v>277204</v>
          </cell>
          <cell r="D4625" t="str">
            <v>Grandeur Products Ltd. - (Amalgamation)</v>
          </cell>
          <cell r="E4625" t="str">
            <v>Trading</v>
          </cell>
          <cell r="F4625" t="str">
            <v>GPRL IN</v>
          </cell>
          <cell r="G4625" t="str">
            <v>INE545R01010</v>
          </cell>
          <cell r="H4625">
            <v>0</v>
          </cell>
          <cell r="I4625" t="str">
            <v>Small Cap</v>
          </cell>
          <cell r="J4625">
            <v>0</v>
          </cell>
        </row>
        <row r="4626">
          <cell r="A4626" t="str">
            <v>INE047A20013</v>
          </cell>
          <cell r="B4626">
            <v>1909</v>
          </cell>
          <cell r="C4626">
            <v>313561</v>
          </cell>
          <cell r="D4626" t="str">
            <v>Grasim Industries Ltd. - (Rights Entitlements (REs))</v>
          </cell>
          <cell r="E4626" t="str">
            <v>Others</v>
          </cell>
          <cell r="G4626" t="str">
            <v>INE047A20013</v>
          </cell>
          <cell r="H4626">
            <v>0</v>
          </cell>
          <cell r="I4626" t="str">
            <v>Small Cap</v>
          </cell>
          <cell r="J4626">
            <v>0</v>
          </cell>
        </row>
        <row r="4627">
          <cell r="A4627" t="str">
            <v>IN9047A01029</v>
          </cell>
          <cell r="B4627">
            <v>1910</v>
          </cell>
          <cell r="C4627">
            <v>313834</v>
          </cell>
          <cell r="D4627" t="str">
            <v>Grasim Industries Ltd. - (Rights Issue Partly Paidup)</v>
          </cell>
          <cell r="E4627" t="str">
            <v>Others</v>
          </cell>
          <cell r="G4627" t="str">
            <v>IN9047A01029</v>
          </cell>
          <cell r="H4627">
            <v>0</v>
          </cell>
          <cell r="I4627" t="str">
            <v>Small Cap</v>
          </cell>
          <cell r="J4627">
            <v>0</v>
          </cell>
        </row>
        <row r="4628">
          <cell r="A4628" t="str">
            <v>INE199P01028</v>
          </cell>
          <cell r="B4628">
            <v>1922</v>
          </cell>
          <cell r="C4628">
            <v>302465</v>
          </cell>
          <cell r="D4628" t="str">
            <v>Gretex Corporate Services Ltd.</v>
          </cell>
          <cell r="E4628" t="str">
            <v>Business Services</v>
          </cell>
          <cell r="F4628" t="str">
            <v>GRCSL IN</v>
          </cell>
          <cell r="G4628" t="str">
            <v>INE199P01028</v>
          </cell>
          <cell r="H4628">
            <v>641.49125256000002</v>
          </cell>
          <cell r="I4628" t="str">
            <v>Small Cap</v>
          </cell>
          <cell r="J4628">
            <v>280.39999999999998</v>
          </cell>
        </row>
        <row r="4629">
          <cell r="A4629" t="str">
            <v>INE451S20019</v>
          </cell>
          <cell r="B4629">
            <v>1928</v>
          </cell>
          <cell r="C4629">
            <v>320547</v>
          </cell>
          <cell r="D4629" t="str">
            <v>Growington Ventures India Ltd. - (Rights Entitlements (REs))</v>
          </cell>
          <cell r="E4629" t="str">
            <v>Others</v>
          </cell>
          <cell r="G4629" t="str">
            <v>INE451S20019</v>
          </cell>
          <cell r="H4629">
            <v>0</v>
          </cell>
          <cell r="I4629" t="str">
            <v>Small Cap</v>
          </cell>
          <cell r="J4629">
            <v>0</v>
          </cell>
        </row>
        <row r="4630">
          <cell r="A4630" t="str">
            <v>INE580B01029</v>
          </cell>
          <cell r="B4630">
            <v>1930</v>
          </cell>
          <cell r="C4630">
            <v>111288</v>
          </cell>
          <cell r="D4630" t="str">
            <v>Gruh Finance Ltd. - (Amalgamated)</v>
          </cell>
          <cell r="E4630" t="str">
            <v>Finance</v>
          </cell>
          <cell r="F4630" t="str">
            <v>GRHF IN</v>
          </cell>
          <cell r="G4630" t="str">
            <v>INE580B01029</v>
          </cell>
          <cell r="H4630">
            <v>0</v>
          </cell>
          <cell r="I4630" t="str">
            <v>Small Cap</v>
          </cell>
          <cell r="J4630">
            <v>0</v>
          </cell>
        </row>
        <row r="4631">
          <cell r="A4631" t="str">
            <v>INE653F01017</v>
          </cell>
          <cell r="B4631">
            <v>1932</v>
          </cell>
          <cell r="C4631">
            <v>113321</v>
          </cell>
          <cell r="D4631" t="str">
            <v>GSAL (India) Ltd.</v>
          </cell>
          <cell r="E4631" t="str">
            <v>Iron &amp; Steel</v>
          </cell>
          <cell r="F4631" t="str">
            <v>GSSA IN</v>
          </cell>
          <cell r="G4631" t="str">
            <v>INE653F01017</v>
          </cell>
          <cell r="H4631">
            <v>0</v>
          </cell>
          <cell r="I4631" t="str">
            <v>Small Cap</v>
          </cell>
          <cell r="J4631">
            <v>0</v>
          </cell>
        </row>
        <row r="4632">
          <cell r="A4632" t="str">
            <v>INE787A01022</v>
          </cell>
          <cell r="B4632">
            <v>1934</v>
          </cell>
          <cell r="C4632">
            <v>130605</v>
          </cell>
          <cell r="D4632" t="str">
            <v>GSL Nova Petrochemicals Ltd.</v>
          </cell>
          <cell r="E4632" t="str">
            <v>Miscellaneous</v>
          </cell>
          <cell r="F4632" t="str">
            <v>GSLN IN</v>
          </cell>
          <cell r="G4632" t="str">
            <v>INE787A01022</v>
          </cell>
          <cell r="H4632">
            <v>0</v>
          </cell>
          <cell r="I4632" t="str">
            <v>Small Cap</v>
          </cell>
          <cell r="J4632">
            <v>0</v>
          </cell>
        </row>
        <row r="4633">
          <cell r="A4633" t="str">
            <v>INE634D01038</v>
          </cell>
          <cell r="B4633">
            <v>1937</v>
          </cell>
          <cell r="C4633">
            <v>132139</v>
          </cell>
          <cell r="D4633" t="str">
            <v>G-Tech Info Training Ltd.</v>
          </cell>
          <cell r="E4633" t="str">
            <v>IT</v>
          </cell>
          <cell r="F4633" t="str">
            <v>GZS IN</v>
          </cell>
          <cell r="G4633" t="str">
            <v>INE634D01038</v>
          </cell>
          <cell r="H4633">
            <v>0</v>
          </cell>
          <cell r="I4633" t="str">
            <v>Small Cap</v>
          </cell>
          <cell r="J4633">
            <v>0</v>
          </cell>
        </row>
        <row r="4634">
          <cell r="A4634" t="str">
            <v>INE959B20017</v>
          </cell>
          <cell r="B4634">
            <v>1944</v>
          </cell>
          <cell r="C4634">
            <v>318929</v>
          </cell>
          <cell r="D4634" t="str">
            <v>GTT Data Solutions Ltd. - (Rights Entitlements (REs))</v>
          </cell>
          <cell r="E4634" t="str">
            <v>Media &amp; Entertainment</v>
          </cell>
          <cell r="G4634" t="str">
            <v>INE959B20017</v>
          </cell>
          <cell r="H4634">
            <v>0</v>
          </cell>
          <cell r="I4634" t="str">
            <v>Small Cap</v>
          </cell>
          <cell r="J4634">
            <v>0</v>
          </cell>
        </row>
        <row r="4635">
          <cell r="A4635" t="str">
            <v>IN9959B01015</v>
          </cell>
          <cell r="B4635">
            <v>1945</v>
          </cell>
          <cell r="C4635">
            <v>319630</v>
          </cell>
          <cell r="D4635" t="str">
            <v>GTT Data Solutions Ltd. - (Rights Entitlements (REs))</v>
          </cell>
          <cell r="E4635" t="str">
            <v>Media &amp; Entertainment</v>
          </cell>
          <cell r="G4635" t="str">
            <v>IN9959B01015</v>
          </cell>
          <cell r="H4635">
            <v>0</v>
          </cell>
          <cell r="I4635" t="str">
            <v>Small Cap</v>
          </cell>
          <cell r="J4635">
            <v>0</v>
          </cell>
        </row>
        <row r="4636">
          <cell r="A4636" t="str">
            <v>INE059C01022</v>
          </cell>
          <cell r="B4636">
            <v>1951</v>
          </cell>
          <cell r="C4636">
            <v>123768</v>
          </cell>
          <cell r="D4636" t="str">
            <v>Gujarat Borosil Ltd. - (Amalgamated)</v>
          </cell>
          <cell r="E4636" t="str">
            <v>Construction Materials</v>
          </cell>
          <cell r="F4636" t="str">
            <v>GBS IN</v>
          </cell>
          <cell r="G4636" t="str">
            <v>INE059C01022</v>
          </cell>
          <cell r="H4636">
            <v>0</v>
          </cell>
          <cell r="I4636" t="str">
            <v>Small Cap</v>
          </cell>
          <cell r="J4636">
            <v>0</v>
          </cell>
        </row>
        <row r="4637">
          <cell r="A4637" t="str">
            <v>INE462C01010</v>
          </cell>
          <cell r="B4637">
            <v>1952</v>
          </cell>
          <cell r="C4637">
            <v>106457</v>
          </cell>
          <cell r="D4637" t="str">
            <v>Gujarat Carbon &amp; Industries Ltd.</v>
          </cell>
          <cell r="E4637" t="str">
            <v>Chemicals</v>
          </cell>
          <cell r="F4637" t="str">
            <v>GJCI IN</v>
          </cell>
          <cell r="G4637" t="str">
            <v>INE462C01010</v>
          </cell>
          <cell r="H4637">
            <v>0</v>
          </cell>
          <cell r="I4637" t="str">
            <v>Small Cap</v>
          </cell>
          <cell r="J4637">
            <v>0</v>
          </cell>
        </row>
        <row r="4638">
          <cell r="A4638" t="str">
            <v>INE276I01011</v>
          </cell>
          <cell r="B4638">
            <v>1953</v>
          </cell>
          <cell r="C4638">
            <v>113507</v>
          </cell>
          <cell r="D4638" t="str">
            <v>Gujarat Containers Ltd.</v>
          </cell>
          <cell r="E4638" t="str">
            <v>Capital Goods</v>
          </cell>
          <cell r="F4638" t="str">
            <v>GJC IN</v>
          </cell>
          <cell r="G4638" t="str">
            <v>INE276I01011</v>
          </cell>
          <cell r="H4638">
            <v>99.468249999999998</v>
          </cell>
          <cell r="I4638" t="str">
            <v>Small Cap</v>
          </cell>
          <cell r="J4638">
            <v>0</v>
          </cell>
        </row>
        <row r="4639">
          <cell r="A4639" t="str">
            <v>INE673B01014</v>
          </cell>
          <cell r="B4639">
            <v>1957</v>
          </cell>
          <cell r="C4639">
            <v>130467</v>
          </cell>
          <cell r="D4639" t="str">
            <v>Gujarat Cypromet Ltd.</v>
          </cell>
          <cell r="E4639" t="str">
            <v>Iron &amp; Steel</v>
          </cell>
          <cell r="F4639" t="str">
            <v>GUJCP IN</v>
          </cell>
          <cell r="G4639" t="str">
            <v>INE673B01014</v>
          </cell>
          <cell r="H4639">
            <v>0</v>
          </cell>
          <cell r="I4639" t="str">
            <v>Small Cap</v>
          </cell>
          <cell r="J4639">
            <v>0</v>
          </cell>
        </row>
        <row r="4640">
          <cell r="A4640" t="str">
            <v>INE587F01017</v>
          </cell>
          <cell r="B4640">
            <v>1959</v>
          </cell>
          <cell r="C4640">
            <v>131410</v>
          </cell>
          <cell r="D4640" t="str">
            <v>Gujarat Foils Ltd.</v>
          </cell>
          <cell r="E4640" t="str">
            <v>Non - Ferrous Metals</v>
          </cell>
          <cell r="F4640" t="str">
            <v>GJF IN</v>
          </cell>
          <cell r="G4640" t="str">
            <v>INE587F01017</v>
          </cell>
          <cell r="H4640">
            <v>0</v>
          </cell>
          <cell r="I4640" t="str">
            <v>Small Cap</v>
          </cell>
          <cell r="J4640">
            <v>0</v>
          </cell>
        </row>
        <row r="4641">
          <cell r="A4641" t="str">
            <v>INE374A01029</v>
          </cell>
          <cell r="B4641">
            <v>1960</v>
          </cell>
          <cell r="C4641">
            <v>123477</v>
          </cell>
          <cell r="D4641" t="str">
            <v>Gujarat Gas Company Ltd. - (Amalgamation)</v>
          </cell>
          <cell r="E4641" t="str">
            <v>Inds. Gases &amp; Fuels</v>
          </cell>
          <cell r="F4641" t="str">
            <v>GGAS IN</v>
          </cell>
          <cell r="G4641" t="str">
            <v>INE374A01029</v>
          </cell>
          <cell r="H4641">
            <v>0</v>
          </cell>
          <cell r="I4641" t="str">
            <v>Small Cap</v>
          </cell>
          <cell r="J4641">
            <v>0</v>
          </cell>
        </row>
        <row r="4642">
          <cell r="A4642" t="str">
            <v>INE146F01020</v>
          </cell>
          <cell r="B4642">
            <v>1968</v>
          </cell>
          <cell r="C4642">
            <v>131881</v>
          </cell>
          <cell r="D4642" t="str">
            <v>Gujarat Metallic Coal &amp; Coke Ltd.</v>
          </cell>
          <cell r="E4642" t="str">
            <v>Trading</v>
          </cell>
          <cell r="F4642" t="str">
            <v>GMCCL IN</v>
          </cell>
          <cell r="G4642" t="str">
            <v>INE146F01020</v>
          </cell>
          <cell r="H4642">
            <v>0</v>
          </cell>
          <cell r="I4642" t="str">
            <v>Small Cap</v>
          </cell>
          <cell r="J4642">
            <v>0</v>
          </cell>
        </row>
        <row r="4643">
          <cell r="A4643" t="str">
            <v>INE955G01022</v>
          </cell>
          <cell r="B4643">
            <v>1970</v>
          </cell>
          <cell r="C4643">
            <v>126598</v>
          </cell>
          <cell r="D4643" t="str">
            <v>Gujarat Narmada Flyash Company Ltd.</v>
          </cell>
          <cell r="E4643" t="str">
            <v>Realty</v>
          </cell>
          <cell r="F4643" t="str">
            <v>GNF IN</v>
          </cell>
          <cell r="G4643" t="str">
            <v>INE955G01022</v>
          </cell>
          <cell r="H4643">
            <v>0</v>
          </cell>
          <cell r="I4643" t="str">
            <v>Small Cap</v>
          </cell>
          <cell r="J4643">
            <v>0</v>
          </cell>
        </row>
        <row r="4644">
          <cell r="A4644" t="str">
            <v>INE207H20018</v>
          </cell>
          <cell r="B4644">
            <v>1973</v>
          </cell>
          <cell r="C4644">
            <v>318324</v>
          </cell>
          <cell r="D4644" t="str">
            <v>Gujarat Natural Resources Ltd. - (Rights Entitlements (REs))</v>
          </cell>
          <cell r="E4644" t="str">
            <v>Crude Oil</v>
          </cell>
          <cell r="G4644" t="str">
            <v>INE207H20018</v>
          </cell>
          <cell r="H4644">
            <v>0</v>
          </cell>
          <cell r="I4644" t="str">
            <v>Small Cap</v>
          </cell>
          <cell r="J4644">
            <v>0</v>
          </cell>
        </row>
        <row r="4645">
          <cell r="A4645" t="str">
            <v>INE878D01015</v>
          </cell>
          <cell r="B4645">
            <v>1974</v>
          </cell>
          <cell r="C4645">
            <v>126385</v>
          </cell>
          <cell r="D4645" t="str">
            <v>Gujarat Perstorp Electronics Ltd.</v>
          </cell>
          <cell r="E4645" t="str">
            <v>Electricals</v>
          </cell>
          <cell r="F4645" t="str">
            <v>GPSE IN</v>
          </cell>
          <cell r="G4645" t="str">
            <v>INE878D01015</v>
          </cell>
          <cell r="H4645">
            <v>0</v>
          </cell>
          <cell r="I4645" t="str">
            <v>Small Cap</v>
          </cell>
          <cell r="J4645">
            <v>0</v>
          </cell>
        </row>
        <row r="4646">
          <cell r="A4646" t="str">
            <v>INE542A01039</v>
          </cell>
          <cell r="B4646">
            <v>1979</v>
          </cell>
          <cell r="C4646">
            <v>118029</v>
          </cell>
          <cell r="D4646" t="str">
            <v>Gujarat Sidhee Cement Ltd. - (Amalgamated)</v>
          </cell>
          <cell r="E4646" t="str">
            <v>Construction Materials</v>
          </cell>
          <cell r="F4646" t="str">
            <v>GSCL IN</v>
          </cell>
          <cell r="G4646" t="str">
            <v>INE542A01039</v>
          </cell>
          <cell r="H4646">
            <v>0</v>
          </cell>
          <cell r="I4646" t="str">
            <v>Small Cap</v>
          </cell>
          <cell r="J4646">
            <v>0</v>
          </cell>
        </row>
        <row r="4647">
          <cell r="A4647" t="str">
            <v>INE145J20016</v>
          </cell>
          <cell r="B4647">
            <v>1986</v>
          </cell>
          <cell r="C4647">
            <v>315620</v>
          </cell>
          <cell r="D4647" t="str">
            <v>Gujarat Toolroom Ltd. - (Rights Entitlements (REs))</v>
          </cell>
          <cell r="E4647" t="str">
            <v>Others</v>
          </cell>
          <cell r="G4647" t="str">
            <v>INE145J20016</v>
          </cell>
          <cell r="H4647">
            <v>0</v>
          </cell>
          <cell r="I4647" t="str">
            <v>Small Cap</v>
          </cell>
          <cell r="J4647">
            <v>0</v>
          </cell>
        </row>
        <row r="4648">
          <cell r="A4648" t="str">
            <v>INE482J20013</v>
          </cell>
          <cell r="B4648">
            <v>1993</v>
          </cell>
          <cell r="C4648">
            <v>308788</v>
          </cell>
          <cell r="D4648" t="str">
            <v>Gyscoal Alloys Ltd. - (Rights Entitlements (REs))</v>
          </cell>
          <cell r="E4648" t="str">
            <v>Others</v>
          </cell>
          <cell r="G4648" t="str">
            <v>INE482J20013</v>
          </cell>
          <cell r="H4648">
            <v>0</v>
          </cell>
          <cell r="I4648" t="str">
            <v>Small Cap</v>
          </cell>
          <cell r="J4648">
            <v>0</v>
          </cell>
        </row>
        <row r="4649">
          <cell r="A4649" t="str">
            <v>INE982Q01017</v>
          </cell>
          <cell r="B4649">
            <v>1999</v>
          </cell>
          <cell r="C4649">
            <v>270982</v>
          </cell>
          <cell r="D4649" t="str">
            <v>Hanman Fit Ltd.</v>
          </cell>
          <cell r="E4649" t="str">
            <v>Hospitality</v>
          </cell>
          <cell r="F4649" t="str">
            <v>HANMAN IN</v>
          </cell>
          <cell r="G4649" t="str">
            <v>INE982Q01017</v>
          </cell>
          <cell r="H4649">
            <v>0</v>
          </cell>
          <cell r="I4649" t="str">
            <v>Small Cap</v>
          </cell>
          <cell r="J4649">
            <v>0</v>
          </cell>
        </row>
        <row r="4650">
          <cell r="A4650" t="str">
            <v>INE772B01014</v>
          </cell>
          <cell r="B4650">
            <v>2006</v>
          </cell>
          <cell r="C4650">
            <v>112604</v>
          </cell>
          <cell r="D4650" t="str">
            <v>Haria Exports Ltd.</v>
          </cell>
          <cell r="E4650" t="str">
            <v>Trading</v>
          </cell>
          <cell r="F4650" t="str">
            <v>HX IN</v>
          </cell>
          <cell r="G4650" t="str">
            <v>INE772B01014</v>
          </cell>
          <cell r="H4650">
            <v>6.3293999999999997</v>
          </cell>
          <cell r="I4650" t="str">
            <v>Small Cap</v>
          </cell>
          <cell r="J4650">
            <v>0</v>
          </cell>
        </row>
        <row r="4651">
          <cell r="A4651" t="str">
            <v>INE905C01026</v>
          </cell>
          <cell r="B4651">
            <v>2007</v>
          </cell>
          <cell r="C4651">
            <v>100178</v>
          </cell>
          <cell r="D4651" t="str">
            <v>Harig Crankshafts Ltd.</v>
          </cell>
          <cell r="E4651" t="str">
            <v>Capital Goods</v>
          </cell>
          <cell r="F4651" t="str">
            <v>HCS IN</v>
          </cell>
          <cell r="G4651" t="str">
            <v>INE905C01026</v>
          </cell>
          <cell r="H4651">
            <v>0</v>
          </cell>
          <cell r="I4651" t="str">
            <v>Small Cap</v>
          </cell>
          <cell r="J4651">
            <v>0</v>
          </cell>
        </row>
        <row r="4652">
          <cell r="A4652" t="str">
            <v>INE219D01012</v>
          </cell>
          <cell r="B4652">
            <v>2011</v>
          </cell>
          <cell r="C4652">
            <v>106024</v>
          </cell>
          <cell r="D4652" t="str">
            <v>Hariyana Ventures Ltd.</v>
          </cell>
          <cell r="E4652" t="str">
            <v>Trading</v>
          </cell>
          <cell r="F4652" t="str">
            <v>HVLTD IN</v>
          </cell>
          <cell r="G4652" t="str">
            <v>INE219D01012</v>
          </cell>
          <cell r="H4652">
            <v>0</v>
          </cell>
          <cell r="I4652" t="str">
            <v>Small Cap</v>
          </cell>
          <cell r="J4652">
            <v>0</v>
          </cell>
        </row>
        <row r="4653">
          <cell r="A4653" t="str">
            <v>INE264N01017</v>
          </cell>
          <cell r="B4653">
            <v>2012</v>
          </cell>
          <cell r="C4653">
            <v>130055</v>
          </cell>
          <cell r="D4653" t="str">
            <v>Harmony Capital Services Ltd.</v>
          </cell>
          <cell r="E4653" t="str">
            <v>Finance</v>
          </cell>
          <cell r="F4653" t="str">
            <v>HRCS IN</v>
          </cell>
          <cell r="G4653" t="str">
            <v>INE264N01017</v>
          </cell>
          <cell r="H4653">
            <v>0</v>
          </cell>
          <cell r="I4653" t="str">
            <v>Small Cap</v>
          </cell>
          <cell r="J4653">
            <v>0</v>
          </cell>
        </row>
        <row r="4654">
          <cell r="A4654" t="str">
            <v>INE098E20018</v>
          </cell>
          <cell r="B4654">
            <v>2017</v>
          </cell>
          <cell r="C4654">
            <v>319232</v>
          </cell>
          <cell r="D4654" t="str">
            <v>Harshil Agrotech Ltd. - (Rights Entitlements (REs))</v>
          </cell>
          <cell r="E4654" t="str">
            <v>Capital Goods</v>
          </cell>
          <cell r="G4654" t="str">
            <v>INE098E20018</v>
          </cell>
          <cell r="H4654">
            <v>0</v>
          </cell>
          <cell r="I4654" t="str">
            <v>Small Cap</v>
          </cell>
          <cell r="J4654">
            <v>0</v>
          </cell>
        </row>
        <row r="4655">
          <cell r="A4655" t="str">
            <v>INE473B20019</v>
          </cell>
          <cell r="B4655">
            <v>2025</v>
          </cell>
          <cell r="C4655">
            <v>308568</v>
          </cell>
          <cell r="D4655" t="str">
            <v>Hatsun Agro Product Ltd. - (Rights Entitlements (REs))</v>
          </cell>
          <cell r="E4655" t="str">
            <v>Others</v>
          </cell>
          <cell r="G4655" t="str">
            <v>INE473B20019</v>
          </cell>
          <cell r="H4655">
            <v>0</v>
          </cell>
          <cell r="I4655" t="str">
            <v>Small Cap</v>
          </cell>
          <cell r="J4655">
            <v>0</v>
          </cell>
        </row>
        <row r="4656">
          <cell r="A4656" t="str">
            <v>INE550F20015</v>
          </cell>
          <cell r="B4656">
            <v>2030</v>
          </cell>
          <cell r="C4656">
            <v>309179</v>
          </cell>
          <cell r="D4656" t="str">
            <v>Hazoor Multi Projects Ltd. - (Rights Entitlements (REs))</v>
          </cell>
          <cell r="E4656" t="str">
            <v>Others</v>
          </cell>
          <cell r="G4656" t="str">
            <v>INE550F20015</v>
          </cell>
          <cell r="H4656">
            <v>0</v>
          </cell>
          <cell r="I4656" t="str">
            <v>Small Cap</v>
          </cell>
          <cell r="J4656">
            <v>0</v>
          </cell>
        </row>
        <row r="4657">
          <cell r="A4657" t="str">
            <v>IN9550F01013</v>
          </cell>
          <cell r="B4657">
            <v>2031</v>
          </cell>
          <cell r="C4657">
            <v>309873</v>
          </cell>
          <cell r="D4657" t="str">
            <v>Hazoor Multi Projects Ltd. - Partly Paid Up Equity Shares (Rights Issue)</v>
          </cell>
          <cell r="E4657" t="str">
            <v>Others</v>
          </cell>
          <cell r="G4657" t="str">
            <v>IN9550F01013</v>
          </cell>
          <cell r="H4657">
            <v>0</v>
          </cell>
          <cell r="I4657" t="str">
            <v>Small Cap</v>
          </cell>
          <cell r="J4657">
            <v>0</v>
          </cell>
        </row>
        <row r="4658">
          <cell r="A4658" t="str">
            <v>INE345Q01017</v>
          </cell>
          <cell r="B4658">
            <v>2037</v>
          </cell>
          <cell r="C4658">
            <v>245290</v>
          </cell>
          <cell r="D4658" t="str">
            <v>HCKK Ventures Ltd.</v>
          </cell>
          <cell r="E4658" t="str">
            <v>Finance</v>
          </cell>
          <cell r="F4658" t="str">
            <v>SIICL IN</v>
          </cell>
          <cell r="G4658" t="str">
            <v>INE345Q01017</v>
          </cell>
          <cell r="H4658">
            <v>12.243</v>
          </cell>
          <cell r="I4658" t="str">
            <v>Small Cap</v>
          </cell>
          <cell r="J4658">
            <v>0</v>
          </cell>
        </row>
        <row r="4659">
          <cell r="A4659" t="str">
            <v>INE136C20010</v>
          </cell>
          <cell r="B4659">
            <v>2041</v>
          </cell>
          <cell r="C4659">
            <v>305710</v>
          </cell>
          <cell r="D4659" t="str">
            <v>HCP Plastene Bulkpack Ltd. - (Rights Entitlements (REs))</v>
          </cell>
          <cell r="E4659" t="str">
            <v>Others</v>
          </cell>
          <cell r="G4659" t="str">
            <v>INE136C20010</v>
          </cell>
          <cell r="H4659">
            <v>0</v>
          </cell>
          <cell r="I4659" t="str">
            <v>Small Cap</v>
          </cell>
          <cell r="J4659">
            <v>0</v>
          </cell>
        </row>
        <row r="4660">
          <cell r="A4660" t="str">
            <v>INF179KC1981</v>
          </cell>
          <cell r="B4660">
            <v>2044</v>
          </cell>
          <cell r="C4660">
            <v>221925</v>
          </cell>
          <cell r="D4660" t="str">
            <v>HDFC Gold Exchange Traded Fund</v>
          </cell>
          <cell r="E4660" t="str">
            <v>ETF</v>
          </cell>
          <cell r="F4660" t="str">
            <v>HDFGOLD IN</v>
          </cell>
          <cell r="G4660" t="str">
            <v>INF179KC1981</v>
          </cell>
          <cell r="H4660">
            <v>0</v>
          </cell>
          <cell r="I4660" t="str">
            <v>Small Cap</v>
          </cell>
          <cell r="J4660">
            <v>94.16</v>
          </cell>
        </row>
        <row r="4661">
          <cell r="A4661" t="str">
            <v>INF179KC1HR4</v>
          </cell>
          <cell r="B4661">
            <v>2046</v>
          </cell>
          <cell r="C4661">
            <v>307052</v>
          </cell>
          <cell r="D4661" t="str">
            <v>HDFC NIFTY 100 ETF</v>
          </cell>
          <cell r="E4661" t="str">
            <v>ETF</v>
          </cell>
          <cell r="F4661" t="str">
            <v>HN100TF IN</v>
          </cell>
          <cell r="G4661" t="str">
            <v>INF179KC1HR4</v>
          </cell>
          <cell r="H4661">
            <v>0</v>
          </cell>
          <cell r="I4661" t="str">
            <v>Small Cap</v>
          </cell>
          <cell r="J4661">
            <v>26.4</v>
          </cell>
        </row>
        <row r="4662">
          <cell r="A4662" t="str">
            <v>INF179KC1JG3</v>
          </cell>
          <cell r="B4662">
            <v>2047</v>
          </cell>
          <cell r="C4662">
            <v>311830</v>
          </cell>
          <cell r="D4662" t="str">
            <v>Hdfc Nifty 1d Rate Liquid ETF – Growth</v>
          </cell>
          <cell r="E4662" t="str">
            <v>ETF</v>
          </cell>
          <cell r="F4662" t="str">
            <v>H1DRTLQ IN</v>
          </cell>
          <cell r="G4662" t="str">
            <v>INF179KC1JG3</v>
          </cell>
          <cell r="H4662">
            <v>0</v>
          </cell>
          <cell r="I4662" t="str">
            <v>Small Cap</v>
          </cell>
          <cell r="J4662">
            <v>1027.5</v>
          </cell>
        </row>
        <row r="4663">
          <cell r="A4663" t="str">
            <v>INF179KC1965</v>
          </cell>
          <cell r="B4663">
            <v>2048</v>
          </cell>
          <cell r="C4663">
            <v>279290</v>
          </cell>
          <cell r="D4663" t="str">
            <v>HDFC Nifty 50 ETF</v>
          </cell>
          <cell r="E4663" t="str">
            <v>ETF</v>
          </cell>
          <cell r="F4663" t="str">
            <v>HNIFTY IN</v>
          </cell>
          <cell r="G4663" t="str">
            <v>INF179KC1965</v>
          </cell>
          <cell r="H4663">
            <v>0</v>
          </cell>
          <cell r="I4663" t="str">
            <v>Small Cap</v>
          </cell>
          <cell r="J4663">
            <v>280.3</v>
          </cell>
        </row>
        <row r="4664">
          <cell r="A4664" t="str">
            <v>INF179KC1HY0</v>
          </cell>
          <cell r="B4664">
            <v>2049</v>
          </cell>
          <cell r="C4664">
            <v>299655</v>
          </cell>
          <cell r="D4664" t="str">
            <v>HDFC Nifty Banking ETF</v>
          </cell>
          <cell r="E4664" t="str">
            <v>ETF</v>
          </cell>
          <cell r="G4664" t="str">
            <v>INF179KC1HY0</v>
          </cell>
          <cell r="H4664">
            <v>0</v>
          </cell>
          <cell r="I4664" t="str">
            <v>Small Cap</v>
          </cell>
          <cell r="J4664">
            <v>56.31</v>
          </cell>
        </row>
        <row r="4665">
          <cell r="A4665" t="str">
            <v>INF179KC1DJ0</v>
          </cell>
          <cell r="B4665">
            <v>2050</v>
          </cell>
          <cell r="C4665">
            <v>307654</v>
          </cell>
          <cell r="D4665" t="str">
            <v>HDFC NIFTY Growth Sectors 15 ETF</v>
          </cell>
          <cell r="E4665" t="str">
            <v>ETF</v>
          </cell>
          <cell r="F4665" t="str">
            <v>HNGRS15 IN</v>
          </cell>
          <cell r="G4665" t="str">
            <v>INF179KC1DJ0</v>
          </cell>
          <cell r="H4665">
            <v>0</v>
          </cell>
          <cell r="I4665" t="str">
            <v>Small Cap</v>
          </cell>
          <cell r="J4665">
            <v>125.26</v>
          </cell>
        </row>
        <row r="4666">
          <cell r="A4666" t="str">
            <v>INF179KC1IA8</v>
          </cell>
          <cell r="B4666">
            <v>2051</v>
          </cell>
          <cell r="C4666">
            <v>308235</v>
          </cell>
          <cell r="D4666" t="str">
            <v>HDFC NIFTY IT ETF</v>
          </cell>
          <cell r="E4666" t="str">
            <v>ETF</v>
          </cell>
          <cell r="F4666" t="str">
            <v>HNITETF IN</v>
          </cell>
          <cell r="G4666" t="str">
            <v>INF179KC1IA8</v>
          </cell>
          <cell r="H4666">
            <v>0</v>
          </cell>
          <cell r="I4666" t="str">
            <v>Small Cap</v>
          </cell>
          <cell r="J4666">
            <v>37.840000000000003</v>
          </cell>
        </row>
        <row r="4667">
          <cell r="A4667" t="str">
            <v>INF179KC1HT0</v>
          </cell>
          <cell r="B4667">
            <v>2052</v>
          </cell>
          <cell r="C4667">
            <v>309447</v>
          </cell>
          <cell r="D4667" t="str">
            <v>HDFC NIFTY Midcap 150 ETF</v>
          </cell>
          <cell r="E4667" t="str">
            <v>ETF</v>
          </cell>
          <cell r="F4667" t="str">
            <v>HMID150 IN</v>
          </cell>
          <cell r="G4667" t="str">
            <v>INF179KC1HT0</v>
          </cell>
          <cell r="H4667">
            <v>0</v>
          </cell>
          <cell r="I4667" t="str">
            <v>Small Cap</v>
          </cell>
          <cell r="J4667">
            <v>21.81</v>
          </cell>
        </row>
        <row r="4668">
          <cell r="A4668" t="str">
            <v>INF179KC1HS2</v>
          </cell>
          <cell r="B4668">
            <v>2053</v>
          </cell>
          <cell r="C4668">
            <v>307051</v>
          </cell>
          <cell r="D4668" t="str">
            <v>HDFC NIFTY Next 50 ETF</v>
          </cell>
          <cell r="E4668" t="str">
            <v>ETF</v>
          </cell>
          <cell r="F4668" t="str">
            <v>HNXT50F IN</v>
          </cell>
          <cell r="G4668" t="str">
            <v>INF179KC1HS2</v>
          </cell>
          <cell r="H4668">
            <v>0</v>
          </cell>
          <cell r="I4668" t="str">
            <v>Small Cap</v>
          </cell>
          <cell r="J4668">
            <v>69.28</v>
          </cell>
        </row>
        <row r="4669">
          <cell r="A4669" t="str">
            <v>INF179KC1HZ7</v>
          </cell>
          <cell r="B4669">
            <v>2054</v>
          </cell>
          <cell r="C4669">
            <v>308234</v>
          </cell>
          <cell r="D4669" t="str">
            <v>HDFC NIFTY Private Bank ETF</v>
          </cell>
          <cell r="E4669" t="str">
            <v>ETF</v>
          </cell>
          <cell r="F4669" t="str">
            <v>HPVBETF IN</v>
          </cell>
          <cell r="G4669" t="str">
            <v>INF179KC1HZ7</v>
          </cell>
          <cell r="H4669">
            <v>0</v>
          </cell>
          <cell r="I4669" t="str">
            <v>Small Cap</v>
          </cell>
          <cell r="J4669">
            <v>27.17</v>
          </cell>
        </row>
        <row r="4670">
          <cell r="A4670" t="str">
            <v>INF179KC1HW4</v>
          </cell>
          <cell r="B4670">
            <v>2055</v>
          </cell>
          <cell r="C4670">
            <v>313878</v>
          </cell>
          <cell r="D4670" t="str">
            <v>HDFC Nifty PSU Bank ETF</v>
          </cell>
          <cell r="E4670" t="str">
            <v>ETF</v>
          </cell>
          <cell r="G4670" t="str">
            <v>INF179KC1HW4</v>
          </cell>
          <cell r="H4670">
            <v>0</v>
          </cell>
          <cell r="I4670" t="str">
            <v>Small Cap</v>
          </cell>
          <cell r="J4670">
            <v>71.17</v>
          </cell>
        </row>
        <row r="4671">
          <cell r="A4671" t="str">
            <v>INF179KC1FB2</v>
          </cell>
          <cell r="B4671">
            <v>2056</v>
          </cell>
          <cell r="C4671">
            <v>309446</v>
          </cell>
          <cell r="D4671" t="str">
            <v>HDFC NIFTY Smallcap 250 ETF</v>
          </cell>
          <cell r="E4671" t="str">
            <v>ETF</v>
          </cell>
          <cell r="F4671" t="str">
            <v>HSML250 IN</v>
          </cell>
          <cell r="G4671" t="str">
            <v>INF179KC1FB2</v>
          </cell>
          <cell r="H4671">
            <v>0</v>
          </cell>
          <cell r="I4671" t="str">
            <v>Small Cap</v>
          </cell>
          <cell r="J4671">
            <v>172.88</v>
          </cell>
        </row>
        <row r="4672">
          <cell r="A4672" t="str">
            <v>INF179KC1HU8</v>
          </cell>
          <cell r="B4672">
            <v>2057</v>
          </cell>
          <cell r="C4672">
            <v>307831</v>
          </cell>
          <cell r="D4672" t="str">
            <v>HDFC NIFTY100 Low Volatility 30 ETF</v>
          </cell>
          <cell r="E4672" t="str">
            <v>ETF</v>
          </cell>
          <cell r="F4672" t="str">
            <v>HLOVO30 IN</v>
          </cell>
          <cell r="G4672" t="str">
            <v>INF179KC1HU8</v>
          </cell>
          <cell r="H4672">
            <v>0</v>
          </cell>
          <cell r="I4672" t="str">
            <v>Small Cap</v>
          </cell>
          <cell r="J4672">
            <v>21.02</v>
          </cell>
        </row>
        <row r="4673">
          <cell r="A4673" t="str">
            <v>INF179KC1DL6</v>
          </cell>
          <cell r="B4673">
            <v>2058</v>
          </cell>
          <cell r="C4673">
            <v>307653</v>
          </cell>
          <cell r="D4673" t="str">
            <v>HDFC NIFTY100 Quality 30 ETF</v>
          </cell>
          <cell r="E4673" t="str">
            <v>ETF</v>
          </cell>
          <cell r="F4673" t="str">
            <v>HQUAL30 IN</v>
          </cell>
          <cell r="G4673" t="str">
            <v>INF179KC1DL6</v>
          </cell>
          <cell r="H4673">
            <v>0</v>
          </cell>
          <cell r="I4673" t="str">
            <v>Small Cap</v>
          </cell>
          <cell r="J4673">
            <v>59.18</v>
          </cell>
        </row>
        <row r="4674">
          <cell r="A4674" t="str">
            <v>INF179KC1HV6</v>
          </cell>
          <cell r="B4674">
            <v>2059</v>
          </cell>
          <cell r="C4674">
            <v>307832</v>
          </cell>
          <cell r="D4674" t="str">
            <v>HDFC NIFTY200 Momentum 30 ETF</v>
          </cell>
          <cell r="E4674" t="str">
            <v>ETF</v>
          </cell>
          <cell r="F4674" t="str">
            <v>HNMOM30 IN</v>
          </cell>
          <cell r="G4674" t="str">
            <v>INF179KC1HV6</v>
          </cell>
          <cell r="H4674">
            <v>0</v>
          </cell>
          <cell r="I4674" t="str">
            <v>Small Cap</v>
          </cell>
          <cell r="J4674">
            <v>31.06</v>
          </cell>
        </row>
        <row r="4675">
          <cell r="A4675" t="str">
            <v>INF179KC1DK8</v>
          </cell>
          <cell r="B4675">
            <v>2060</v>
          </cell>
          <cell r="C4675">
            <v>307655</v>
          </cell>
          <cell r="D4675" t="str">
            <v>HDFC NIFTY50 Value 20 ETF</v>
          </cell>
          <cell r="E4675" t="str">
            <v>ETF</v>
          </cell>
          <cell r="F4675" t="str">
            <v>HN50V20 IN</v>
          </cell>
          <cell r="G4675" t="str">
            <v>INF179KC1DK8</v>
          </cell>
          <cell r="H4675">
            <v>0</v>
          </cell>
          <cell r="I4675" t="str">
            <v>Small Cap</v>
          </cell>
          <cell r="J4675">
            <v>134.69</v>
          </cell>
        </row>
        <row r="4676">
          <cell r="A4676" t="str">
            <v>INF179KC1EZ4</v>
          </cell>
          <cell r="B4676">
            <v>2061</v>
          </cell>
          <cell r="C4676">
            <v>309445</v>
          </cell>
          <cell r="D4676" t="str">
            <v>HDFC S&amp;P BSE 500 ETF</v>
          </cell>
          <cell r="E4676" t="str">
            <v>ETF</v>
          </cell>
          <cell r="F4676" t="str">
            <v>HBSE500 IN</v>
          </cell>
          <cell r="G4676" t="str">
            <v>INF179KC1EZ4</v>
          </cell>
          <cell r="H4676">
            <v>0</v>
          </cell>
          <cell r="I4676" t="str">
            <v>Small Cap</v>
          </cell>
          <cell r="J4676">
            <v>37.119999999999997</v>
          </cell>
        </row>
        <row r="4677">
          <cell r="A4677" t="str">
            <v>INF179KC1HX2</v>
          </cell>
          <cell r="B4677">
            <v>2062</v>
          </cell>
          <cell r="C4677">
            <v>279291</v>
          </cell>
          <cell r="D4677" t="str">
            <v>HDFC S&amp;P BSE Sensex ETF</v>
          </cell>
          <cell r="E4677" t="str">
            <v>ETF</v>
          </cell>
          <cell r="F4677" t="str">
            <v>HSENSEX IN</v>
          </cell>
          <cell r="G4677" t="str">
            <v>INF179KC1HX2</v>
          </cell>
          <cell r="H4677">
            <v>0</v>
          </cell>
          <cell r="I4677" t="str">
            <v>Small Cap</v>
          </cell>
          <cell r="J4677">
            <v>91.93</v>
          </cell>
        </row>
        <row r="4678">
          <cell r="A4678" t="str">
            <v>INF179KC1DI2</v>
          </cell>
          <cell r="B4678">
            <v>2063</v>
          </cell>
          <cell r="C4678">
            <v>307354</v>
          </cell>
          <cell r="D4678" t="str">
            <v>HDFC Silver ETF</v>
          </cell>
          <cell r="E4678" t="str">
            <v>ETF</v>
          </cell>
          <cell r="F4678" t="str">
            <v>HSILVER IN</v>
          </cell>
          <cell r="G4678" t="str">
            <v>INF179KC1DI2</v>
          </cell>
          <cell r="H4678">
            <v>0</v>
          </cell>
          <cell r="I4678" t="str">
            <v>Small Cap</v>
          </cell>
          <cell r="J4678">
            <v>124.11</v>
          </cell>
        </row>
        <row r="4679">
          <cell r="A4679" t="str">
            <v>INE160N01017</v>
          </cell>
          <cell r="B4679">
            <v>2066</v>
          </cell>
          <cell r="C4679">
            <v>103689</v>
          </cell>
          <cell r="D4679" t="str">
            <v>Healthy Investments Ltd.</v>
          </cell>
          <cell r="E4679" t="str">
            <v>Finance</v>
          </cell>
          <cell r="F4679" t="str">
            <v>HI IN</v>
          </cell>
          <cell r="G4679" t="str">
            <v>INE160N01017</v>
          </cell>
          <cell r="H4679">
            <v>0</v>
          </cell>
          <cell r="I4679" t="str">
            <v>Small Cap</v>
          </cell>
          <cell r="J4679">
            <v>0</v>
          </cell>
        </row>
        <row r="4680">
          <cell r="A4680" t="str">
            <v>INE966B01012</v>
          </cell>
          <cell r="B4680">
            <v>2068</v>
          </cell>
          <cell r="C4680">
            <v>122130</v>
          </cell>
          <cell r="D4680" t="str">
            <v>Heatshrink Technologies Ltd.</v>
          </cell>
          <cell r="E4680" t="str">
            <v>Electricals</v>
          </cell>
          <cell r="F4680" t="str">
            <v>HST IN</v>
          </cell>
          <cell r="G4680" t="str">
            <v>INE966B01012</v>
          </cell>
          <cell r="H4680">
            <v>0</v>
          </cell>
          <cell r="I4680" t="str">
            <v>Small Cap</v>
          </cell>
          <cell r="J4680">
            <v>0</v>
          </cell>
        </row>
        <row r="4681">
          <cell r="A4681" t="str">
            <v>INE978A20019</v>
          </cell>
          <cell r="B4681">
            <v>2082</v>
          </cell>
          <cell r="C4681">
            <v>309121</v>
          </cell>
          <cell r="D4681" t="str">
            <v>Heritage Foods Ltd. - (Rights Entitlements (REs))</v>
          </cell>
          <cell r="E4681" t="str">
            <v>Others</v>
          </cell>
          <cell r="G4681" t="str">
            <v>INE978A20019</v>
          </cell>
          <cell r="H4681">
            <v>0</v>
          </cell>
          <cell r="I4681" t="str">
            <v>Small Cap</v>
          </cell>
          <cell r="J4681">
            <v>0</v>
          </cell>
        </row>
        <row r="4682">
          <cell r="A4682" t="str">
            <v>INE464C01024</v>
          </cell>
          <cell r="B4682">
            <v>2089</v>
          </cell>
          <cell r="C4682">
            <v>113723</v>
          </cell>
          <cell r="D4682" t="str">
            <v>HG Industries Ltd. - (Amalgamated)</v>
          </cell>
          <cell r="E4682" t="str">
            <v>Business Services</v>
          </cell>
          <cell r="F4682" t="str">
            <v>HGR IN</v>
          </cell>
          <cell r="G4682" t="str">
            <v>INE464C01024</v>
          </cell>
          <cell r="H4682">
            <v>0</v>
          </cell>
          <cell r="I4682" t="str">
            <v>Small Cap</v>
          </cell>
          <cell r="J4682">
            <v>0</v>
          </cell>
        </row>
        <row r="4683">
          <cell r="A4683" t="str">
            <v>INE302R01024</v>
          </cell>
          <cell r="B4683">
            <v>2093</v>
          </cell>
          <cell r="C4683">
            <v>268307</v>
          </cell>
          <cell r="D4683" t="str">
            <v>Hi-Klass Trading And Investment Ltd.</v>
          </cell>
          <cell r="E4683" t="str">
            <v>Finance</v>
          </cell>
          <cell r="F4683" t="str">
            <v>HIKLASS IN</v>
          </cell>
          <cell r="G4683" t="str">
            <v>INE302R01024</v>
          </cell>
          <cell r="H4683">
            <v>19.0304036</v>
          </cell>
          <cell r="I4683" t="str">
            <v>Small Cap</v>
          </cell>
          <cell r="J4683">
            <v>0</v>
          </cell>
        </row>
        <row r="4684">
          <cell r="A4684" t="str">
            <v>INE168C01013</v>
          </cell>
          <cell r="B4684">
            <v>2095</v>
          </cell>
          <cell r="C4684">
            <v>254609</v>
          </cell>
          <cell r="D4684" t="str">
            <v>Hilltone Software &amp; Gases Ltd.</v>
          </cell>
          <cell r="E4684" t="str">
            <v>Inds. Gases &amp; Fuels</v>
          </cell>
          <cell r="F4684" t="str">
            <v>HILLTONE IN</v>
          </cell>
          <cell r="G4684" t="str">
            <v>INE168C01013</v>
          </cell>
          <cell r="H4684">
            <v>0</v>
          </cell>
          <cell r="I4684" t="str">
            <v>Small Cap</v>
          </cell>
          <cell r="J4684">
            <v>0</v>
          </cell>
        </row>
        <row r="4685">
          <cell r="A4685" t="str">
            <v>INE788H20017</v>
          </cell>
          <cell r="B4685">
            <v>2097</v>
          </cell>
          <cell r="C4685">
            <v>307995</v>
          </cell>
          <cell r="D4685" t="str">
            <v>Hilton Metal Forging Ltd. - (Rights Entitlements (REs))</v>
          </cell>
          <cell r="E4685" t="str">
            <v>Others</v>
          </cell>
          <cell r="G4685" t="str">
            <v>INE788H20017</v>
          </cell>
          <cell r="H4685">
            <v>0</v>
          </cell>
          <cell r="I4685" t="str">
            <v>Small Cap</v>
          </cell>
          <cell r="J4685">
            <v>0</v>
          </cell>
        </row>
        <row r="4686">
          <cell r="A4686" t="str">
            <v>INE552B20010</v>
          </cell>
          <cell r="B4686">
            <v>2101</v>
          </cell>
          <cell r="C4686">
            <v>320877</v>
          </cell>
          <cell r="D4686" t="str">
            <v>Himalaya Food lnternational Ltd. - (Rights Entitlements (REs))</v>
          </cell>
          <cell r="E4686" t="str">
            <v>Agri</v>
          </cell>
          <cell r="G4686" t="str">
            <v>INE552B20010</v>
          </cell>
          <cell r="H4686">
            <v>0</v>
          </cell>
          <cell r="I4686" t="str">
            <v>Small Cap</v>
          </cell>
          <cell r="J4686">
            <v>0</v>
          </cell>
        </row>
        <row r="4687">
          <cell r="A4687" t="str">
            <v>INE691J01019</v>
          </cell>
          <cell r="B4687">
            <v>2104</v>
          </cell>
          <cell r="C4687">
            <v>220056</v>
          </cell>
          <cell r="D4687" t="str">
            <v>Hind Commerce Ltd.</v>
          </cell>
          <cell r="E4687" t="str">
            <v>Trading</v>
          </cell>
          <cell r="F4687" t="str">
            <v>HIND IN</v>
          </cell>
          <cell r="G4687" t="str">
            <v>INE691J01019</v>
          </cell>
          <cell r="H4687">
            <v>0</v>
          </cell>
          <cell r="I4687" t="str">
            <v>Small Cap</v>
          </cell>
          <cell r="J4687">
            <v>0</v>
          </cell>
        </row>
        <row r="4688">
          <cell r="A4688" t="str">
            <v>INE336A01010</v>
          </cell>
          <cell r="B4688">
            <v>2105</v>
          </cell>
          <cell r="C4688">
            <v>205504</v>
          </cell>
          <cell r="D4688" t="str">
            <v>Hind Lever Chemicals Ltd. (Amalgamated)</v>
          </cell>
          <cell r="E4688" t="str">
            <v>Chemicals</v>
          </cell>
          <cell r="G4688" t="str">
            <v>INE336A01010</v>
          </cell>
          <cell r="H4688">
            <v>0</v>
          </cell>
          <cell r="I4688" t="str">
            <v>Small Cap</v>
          </cell>
          <cell r="J4688">
            <v>0</v>
          </cell>
        </row>
        <row r="4689">
          <cell r="A4689" t="str">
            <v>INE291F01016</v>
          </cell>
          <cell r="B4689">
            <v>2110</v>
          </cell>
          <cell r="C4689">
            <v>105982</v>
          </cell>
          <cell r="D4689" t="str">
            <v>Hinduja Foundries Ltd. - (Amalgamated)</v>
          </cell>
          <cell r="E4689" t="str">
            <v>Automobile &amp; Ancillaries</v>
          </cell>
          <cell r="F4689" t="str">
            <v>ENOR IN</v>
          </cell>
          <cell r="G4689" t="str">
            <v>INE291F01016</v>
          </cell>
          <cell r="H4689">
            <v>0</v>
          </cell>
          <cell r="I4689" t="str">
            <v>Small Cap</v>
          </cell>
          <cell r="J4689">
            <v>0</v>
          </cell>
        </row>
        <row r="4690">
          <cell r="A4690" t="str">
            <v>INE549A20018</v>
          </cell>
          <cell r="B4690">
            <v>2119</v>
          </cell>
          <cell r="C4690">
            <v>314586</v>
          </cell>
          <cell r="D4690" t="str">
            <v>Hindustan Construction Company Ltd. - (Rights Entitlements (REs))</v>
          </cell>
          <cell r="E4690" t="str">
            <v>Others</v>
          </cell>
          <cell r="G4690" t="str">
            <v>INE549A20018</v>
          </cell>
          <cell r="H4690">
            <v>0</v>
          </cell>
          <cell r="I4690" t="str">
            <v>Small Cap</v>
          </cell>
          <cell r="J4690">
            <v>0</v>
          </cell>
        </row>
        <row r="4691">
          <cell r="A4691" t="str">
            <v>INE550A01024</v>
          </cell>
          <cell r="B4691">
            <v>2121</v>
          </cell>
          <cell r="C4691">
            <v>100448</v>
          </cell>
          <cell r="D4691" t="str">
            <v>Hindustan Engineering &amp; Industries Ltd.</v>
          </cell>
          <cell r="E4691" t="str">
            <v>Diversified</v>
          </cell>
          <cell r="F4691" t="str">
            <v>HDC IN</v>
          </cell>
          <cell r="G4691" t="str">
            <v>INE550A01024</v>
          </cell>
          <cell r="H4691">
            <v>0</v>
          </cell>
          <cell r="I4691" t="str">
            <v>Small Cap</v>
          </cell>
          <cell r="J4691">
            <v>0</v>
          </cell>
        </row>
        <row r="4692">
          <cell r="A4692" t="str">
            <v>INE083O01019</v>
          </cell>
          <cell r="B4692">
            <v>2125</v>
          </cell>
          <cell r="C4692">
            <v>109650</v>
          </cell>
          <cell r="D4692" t="str">
            <v>Hindustan Housing Company Ltd.</v>
          </cell>
          <cell r="E4692" t="str">
            <v>Miscellaneous</v>
          </cell>
          <cell r="F4692" t="str">
            <v>HHC IN</v>
          </cell>
          <cell r="G4692" t="str">
            <v>INE083O01019</v>
          </cell>
          <cell r="H4692">
            <v>0</v>
          </cell>
          <cell r="I4692" t="str">
            <v>Small Cap</v>
          </cell>
          <cell r="J4692">
            <v>0</v>
          </cell>
        </row>
        <row r="4693">
          <cell r="A4693" t="str">
            <v>INE582K01018</v>
          </cell>
          <cell r="B4693">
            <v>2135</v>
          </cell>
          <cell r="C4693">
            <v>113039</v>
          </cell>
          <cell r="D4693" t="str">
            <v>Hindusthan Udyog Ltd.</v>
          </cell>
          <cell r="E4693" t="str">
            <v>Automobile &amp; Ancillaries</v>
          </cell>
          <cell r="F4693" t="str">
            <v>HSM IN</v>
          </cell>
          <cell r="G4693" t="str">
            <v>INE582K01018</v>
          </cell>
          <cell r="H4693">
            <v>0</v>
          </cell>
          <cell r="I4693" t="str">
            <v>Small Cap</v>
          </cell>
          <cell r="J4693">
            <v>0</v>
          </cell>
        </row>
        <row r="4694">
          <cell r="A4694" t="str">
            <v>INE05AN20011</v>
          </cell>
          <cell r="B4694">
            <v>2138</v>
          </cell>
          <cell r="C4694">
            <v>317871</v>
          </cell>
          <cell r="D4694" t="str">
            <v>Hindware Home Innovation Ltd. - (Rights Entitlements)</v>
          </cell>
          <cell r="E4694" t="str">
            <v>Consumer Durables</v>
          </cell>
          <cell r="G4694" t="str">
            <v>INE05AN20011</v>
          </cell>
          <cell r="H4694">
            <v>0</v>
          </cell>
          <cell r="I4694" t="str">
            <v>Small Cap</v>
          </cell>
          <cell r="J4694">
            <v>0</v>
          </cell>
        </row>
        <row r="4695">
          <cell r="A4695" t="str">
            <v>INE258Z01013</v>
          </cell>
          <cell r="B4695">
            <v>2140</v>
          </cell>
          <cell r="C4695">
            <v>131743</v>
          </cell>
          <cell r="D4695" t="str">
            <v>Hira Automobiles Ltd.</v>
          </cell>
          <cell r="E4695" t="str">
            <v>Trading</v>
          </cell>
          <cell r="F4695" t="str">
            <v>HRA IN</v>
          </cell>
          <cell r="G4695" t="str">
            <v>INE258Z01013</v>
          </cell>
          <cell r="H4695">
            <v>123.8221968</v>
          </cell>
          <cell r="I4695" t="str">
            <v>Small Cap</v>
          </cell>
          <cell r="J4695">
            <v>0</v>
          </cell>
        </row>
        <row r="4696">
          <cell r="A4696" t="str">
            <v>INE309B01023</v>
          </cell>
          <cell r="B4696">
            <v>2143</v>
          </cell>
          <cell r="C4696">
            <v>132359</v>
          </cell>
          <cell r="D4696" t="str">
            <v>Hit Kit Global Solutions Ltd.</v>
          </cell>
          <cell r="E4696" t="str">
            <v>IT</v>
          </cell>
          <cell r="F4696" t="str">
            <v>HKGS IN</v>
          </cell>
          <cell r="G4696" t="str">
            <v>INE309B01023</v>
          </cell>
          <cell r="H4696">
            <v>7.5305999999999997</v>
          </cell>
          <cell r="I4696" t="str">
            <v>Small Cap</v>
          </cell>
          <cell r="J4696">
            <v>0</v>
          </cell>
        </row>
        <row r="4697">
          <cell r="A4697" t="str">
            <v>INE143B01018</v>
          </cell>
          <cell r="B4697">
            <v>2147</v>
          </cell>
          <cell r="C4697">
            <v>126486</v>
          </cell>
          <cell r="D4697" t="str">
            <v>Hitechi Jewellery Industries Ltd.</v>
          </cell>
          <cell r="E4697" t="str">
            <v>Diamond  &amp;  Jewellery</v>
          </cell>
          <cell r="F4697" t="str">
            <v>HJI IN</v>
          </cell>
          <cell r="G4697" t="str">
            <v>INE143B01018</v>
          </cell>
          <cell r="H4697">
            <v>0</v>
          </cell>
          <cell r="I4697" t="str">
            <v>Small Cap</v>
          </cell>
          <cell r="J4697">
            <v>0</v>
          </cell>
        </row>
        <row r="4698">
          <cell r="A4698" t="str">
            <v>INE904R20019</v>
          </cell>
          <cell r="B4698">
            <v>2149</v>
          </cell>
          <cell r="C4698">
            <v>304258</v>
          </cell>
          <cell r="D4698" t="str">
            <v>HKG Ltd. - (Rights Entitlements (REs))</v>
          </cell>
          <cell r="E4698" t="str">
            <v>Others</v>
          </cell>
          <cell r="G4698" t="str">
            <v>INE904R20019</v>
          </cell>
          <cell r="H4698">
            <v>0</v>
          </cell>
          <cell r="I4698" t="str">
            <v>Small Cap</v>
          </cell>
          <cell r="J4698">
            <v>0</v>
          </cell>
        </row>
        <row r="4699">
          <cell r="A4699" t="str">
            <v>INE001A01036</v>
          </cell>
          <cell r="B4699">
            <v>2161</v>
          </cell>
          <cell r="C4699">
            <v>100010</v>
          </cell>
          <cell r="D4699" t="str">
            <v>Housing Development Finance Corporation Ltd. - (Amalgamated)</v>
          </cell>
          <cell r="E4699" t="str">
            <v>Finance</v>
          </cell>
          <cell r="F4699" t="str">
            <v>HDFC IN</v>
          </cell>
          <cell r="G4699" t="str">
            <v>INE001A01036</v>
          </cell>
          <cell r="H4699">
            <v>0</v>
          </cell>
          <cell r="I4699" t="str">
            <v>Small Cap</v>
          </cell>
          <cell r="J4699">
            <v>0</v>
          </cell>
        </row>
        <row r="4700">
          <cell r="A4700" t="str">
            <v>INE507O01025</v>
          </cell>
          <cell r="B4700">
            <v>2166</v>
          </cell>
          <cell r="C4700">
            <v>241935</v>
          </cell>
          <cell r="D4700" t="str">
            <v>HPC Biosciences Ltd.</v>
          </cell>
          <cell r="E4700" t="str">
            <v>Agri</v>
          </cell>
          <cell r="F4700" t="str">
            <v>HPBL IN</v>
          </cell>
          <cell r="G4700" t="str">
            <v>INE507O01025</v>
          </cell>
          <cell r="H4700">
            <v>0</v>
          </cell>
          <cell r="I4700" t="str">
            <v>Small Cap</v>
          </cell>
          <cell r="J4700">
            <v>0</v>
          </cell>
        </row>
        <row r="4701">
          <cell r="A4701" t="str">
            <v>INE02PC01027</v>
          </cell>
          <cell r="B4701">
            <v>2172</v>
          </cell>
          <cell r="C4701">
            <v>294271</v>
          </cell>
          <cell r="D4701" t="str">
            <v>Humming Bird Education Ltd.</v>
          </cell>
          <cell r="E4701" t="str">
            <v>Education &amp; Training</v>
          </cell>
          <cell r="F4701" t="str">
            <v>HBEL IN</v>
          </cell>
          <cell r="G4701" t="str">
            <v>INE02PC01027</v>
          </cell>
          <cell r="H4701">
            <v>40.071809999999999</v>
          </cell>
          <cell r="I4701" t="str">
            <v>Small Cap</v>
          </cell>
          <cell r="J4701">
            <v>0</v>
          </cell>
        </row>
        <row r="4702">
          <cell r="A4702" t="str">
            <v>INE039D01014</v>
          </cell>
          <cell r="B4702">
            <v>2174</v>
          </cell>
          <cell r="C4702">
            <v>219406</v>
          </cell>
          <cell r="D4702" t="str">
            <v>Hypersoft Technologies Ltd.</v>
          </cell>
          <cell r="E4702" t="str">
            <v>IT</v>
          </cell>
          <cell r="F4702" t="str">
            <v>HYPER IN</v>
          </cell>
          <cell r="G4702" t="str">
            <v>INE039D01014</v>
          </cell>
          <cell r="H4702">
            <v>33.159008300000004</v>
          </cell>
          <cell r="I4702" t="str">
            <v>Small Cap</v>
          </cell>
          <cell r="J4702">
            <v>0</v>
          </cell>
        </row>
        <row r="4703">
          <cell r="A4703" t="str">
            <v>INE926D01012</v>
          </cell>
          <cell r="B4703">
            <v>2175</v>
          </cell>
          <cell r="C4703">
            <v>114258</v>
          </cell>
          <cell r="D4703" t="str">
            <v>Hytone Texstyles Ltd.</v>
          </cell>
          <cell r="E4703" t="str">
            <v>Miscellaneous</v>
          </cell>
          <cell r="F4703" t="str">
            <v>HYTN IN</v>
          </cell>
          <cell r="G4703" t="str">
            <v>INE926D01012</v>
          </cell>
          <cell r="H4703">
            <v>0</v>
          </cell>
          <cell r="I4703" t="str">
            <v>Small Cap</v>
          </cell>
          <cell r="J4703">
            <v>0</v>
          </cell>
        </row>
        <row r="4704">
          <cell r="A4704" t="str">
            <v>INE468F01010</v>
          </cell>
          <cell r="B4704">
            <v>2177</v>
          </cell>
          <cell r="C4704">
            <v>112405</v>
          </cell>
          <cell r="D4704" t="str">
            <v>I Power Solutions India Ltd.</v>
          </cell>
          <cell r="E4704" t="str">
            <v>IT</v>
          </cell>
          <cell r="F4704" t="str">
            <v>NYC IN</v>
          </cell>
          <cell r="G4704" t="str">
            <v>INE468F01010</v>
          </cell>
          <cell r="H4704">
            <v>0</v>
          </cell>
          <cell r="I4704" t="str">
            <v>Small Cap</v>
          </cell>
          <cell r="J4704">
            <v>0</v>
          </cell>
        </row>
        <row r="4705">
          <cell r="A4705" t="str">
            <v>INE005A01011</v>
          </cell>
          <cell r="B4705">
            <v>2182</v>
          </cell>
          <cell r="C4705">
            <v>205430</v>
          </cell>
          <cell r="D4705" t="str">
            <v>ICICI Ltd. (Amalgamated)</v>
          </cell>
          <cell r="E4705" t="str">
            <v>Finance</v>
          </cell>
          <cell r="G4705" t="str">
            <v>INE005A01011</v>
          </cell>
          <cell r="H4705">
            <v>0</v>
          </cell>
          <cell r="I4705" t="str">
            <v>Small Cap</v>
          </cell>
          <cell r="J4705">
            <v>0</v>
          </cell>
        </row>
        <row r="4706">
          <cell r="A4706" t="str">
            <v>INF109KC1V59</v>
          </cell>
          <cell r="B4706">
            <v>2183</v>
          </cell>
          <cell r="C4706">
            <v>289617</v>
          </cell>
          <cell r="D4706" t="str">
            <v>ICICI Prudential BSE 500 ETF</v>
          </cell>
          <cell r="E4706" t="str">
            <v>ETF</v>
          </cell>
          <cell r="F4706" t="str">
            <v>BSE500IE IN</v>
          </cell>
          <cell r="G4706" t="str">
            <v>INF109KC1V59</v>
          </cell>
          <cell r="H4706">
            <v>0</v>
          </cell>
          <cell r="I4706" t="str">
            <v>Small Cap</v>
          </cell>
          <cell r="J4706">
            <v>39.07</v>
          </cell>
        </row>
        <row r="4707">
          <cell r="A4707" t="str">
            <v>INF109K1A021</v>
          </cell>
          <cell r="B4707">
            <v>2184</v>
          </cell>
          <cell r="C4707">
            <v>319678</v>
          </cell>
          <cell r="D4707" t="str">
            <v>ICICI Prudential BSE Liquid Rate ETF - Growth</v>
          </cell>
          <cell r="E4707" t="str">
            <v>ETF</v>
          </cell>
          <cell r="G4707" t="str">
            <v>INF109K1A021</v>
          </cell>
          <cell r="H4707">
            <v>0</v>
          </cell>
          <cell r="I4707" t="str">
            <v>Small Cap</v>
          </cell>
          <cell r="J4707">
            <v>1027.8800000000001</v>
          </cell>
        </row>
        <row r="4708">
          <cell r="A4708" t="str">
            <v>INF109KC1KT9</v>
          </cell>
          <cell r="B4708">
            <v>2185</v>
          </cell>
          <cell r="C4708">
            <v>292583</v>
          </cell>
          <cell r="D4708" t="str">
            <v>ICICI Prudential BSE Liquid Rate ETF – IDCW</v>
          </cell>
          <cell r="E4708" t="str">
            <v>ETF</v>
          </cell>
          <cell r="F4708" t="str">
            <v>LIQUIDIE IN</v>
          </cell>
          <cell r="G4708" t="str">
            <v>INF109KC1KT9</v>
          </cell>
          <cell r="H4708">
            <v>0</v>
          </cell>
          <cell r="I4708" t="str">
            <v>Small Cap</v>
          </cell>
          <cell r="J4708">
            <v>999.99</v>
          </cell>
        </row>
        <row r="4709">
          <cell r="A4709" t="str">
            <v>INF109KC10W0</v>
          </cell>
          <cell r="B4709">
            <v>2186</v>
          </cell>
          <cell r="C4709">
            <v>282015</v>
          </cell>
          <cell r="D4709" t="str">
            <v>ICICI Prudential BSE Midcap Select ETF</v>
          </cell>
          <cell r="E4709" t="str">
            <v>ETF</v>
          </cell>
          <cell r="F4709" t="str">
            <v>MIDSELIE IN</v>
          </cell>
          <cell r="G4709" t="str">
            <v>INF109KC10W0</v>
          </cell>
          <cell r="H4709">
            <v>0</v>
          </cell>
          <cell r="I4709" t="str">
            <v>Small Cap</v>
          </cell>
          <cell r="J4709">
            <v>17.66</v>
          </cell>
        </row>
        <row r="4710">
          <cell r="A4710" t="str">
            <v>INF346A01034</v>
          </cell>
          <cell r="B4710">
            <v>2187</v>
          </cell>
          <cell r="C4710">
            <v>205217</v>
          </cell>
          <cell r="D4710" t="str">
            <v>ICICI Prudential BSE Sensex ETF</v>
          </cell>
          <cell r="E4710" t="str">
            <v>ETF</v>
          </cell>
          <cell r="F4710" t="str">
            <v>SENSEXIE IN</v>
          </cell>
          <cell r="G4710" t="str">
            <v>INF346A01034</v>
          </cell>
          <cell r="H4710">
            <v>0</v>
          </cell>
          <cell r="I4710" t="str">
            <v>Small Cap</v>
          </cell>
          <cell r="J4710">
            <v>934.85</v>
          </cell>
        </row>
        <row r="4711">
          <cell r="A4711" t="str">
            <v>INF109KC1NT3</v>
          </cell>
          <cell r="B4711">
            <v>2188</v>
          </cell>
          <cell r="C4711">
            <v>293463</v>
          </cell>
          <cell r="D4711" t="str">
            <v>ICICI Prudential Gold ETF</v>
          </cell>
          <cell r="E4711" t="str">
            <v>ETF</v>
          </cell>
          <cell r="F4711" t="str">
            <v>ICPGOLD IN</v>
          </cell>
          <cell r="G4711" t="str">
            <v>INF109KC1NT3</v>
          </cell>
          <cell r="H4711">
            <v>0</v>
          </cell>
          <cell r="I4711" t="str">
            <v>Small Cap</v>
          </cell>
          <cell r="J4711">
            <v>94.29</v>
          </cell>
        </row>
        <row r="4712">
          <cell r="A4712" t="str">
            <v>INF109KC18O0</v>
          </cell>
          <cell r="B4712">
            <v>2190</v>
          </cell>
          <cell r="C4712">
            <v>308550</v>
          </cell>
          <cell r="D4712" t="str">
            <v>ICICI Prudential Nifty 10 Yr Benchmark G-Sec ETF</v>
          </cell>
          <cell r="E4712" t="str">
            <v>ETF</v>
          </cell>
          <cell r="F4712" t="str">
            <v>GSEC10IE IN</v>
          </cell>
          <cell r="G4712" t="str">
            <v>INF109KC18O0</v>
          </cell>
          <cell r="H4712">
            <v>0</v>
          </cell>
          <cell r="I4712" t="str">
            <v>Small Cap</v>
          </cell>
          <cell r="J4712">
            <v>257.04000000000002</v>
          </cell>
        </row>
        <row r="4713">
          <cell r="A4713" t="str">
            <v>INF109KC16V9</v>
          </cell>
          <cell r="B4713">
            <v>2191</v>
          </cell>
          <cell r="C4713">
            <v>246894</v>
          </cell>
          <cell r="D4713" t="str">
            <v>ICICI Prudential Nifty 100 ETF</v>
          </cell>
          <cell r="E4713" t="str">
            <v>ETF</v>
          </cell>
          <cell r="F4713" t="str">
            <v>ICPNCNX IN</v>
          </cell>
          <cell r="G4713" t="str">
            <v>INF109KC16V9</v>
          </cell>
          <cell r="H4713">
            <v>0</v>
          </cell>
          <cell r="I4713" t="str">
            <v>Small Cap</v>
          </cell>
          <cell r="J4713">
            <v>28.62</v>
          </cell>
        </row>
        <row r="4714">
          <cell r="A4714" t="str">
            <v>INF109KC19U5</v>
          </cell>
          <cell r="B4714">
            <v>2192</v>
          </cell>
          <cell r="C4714">
            <v>286801</v>
          </cell>
          <cell r="D4714" t="str">
            <v>ICICI Prudential Nifty 100 Low Volatility 30 ETF</v>
          </cell>
          <cell r="E4714" t="str">
            <v>ETF</v>
          </cell>
          <cell r="F4714" t="str">
            <v>INLV30I IN</v>
          </cell>
          <cell r="G4714" t="str">
            <v>INF109KC19U5</v>
          </cell>
          <cell r="H4714">
            <v>0</v>
          </cell>
          <cell r="I4714" t="str">
            <v>Small Cap</v>
          </cell>
          <cell r="J4714">
            <v>22.68</v>
          </cell>
        </row>
        <row r="4715">
          <cell r="A4715" t="str">
            <v>INF109KC17C7</v>
          </cell>
          <cell r="B4715">
            <v>2193</v>
          </cell>
          <cell r="C4715">
            <v>307029</v>
          </cell>
          <cell r="D4715" t="str">
            <v>ICICI Prudential Nifty 200 Momentum 30 ETF</v>
          </cell>
          <cell r="E4715" t="str">
            <v>ETF</v>
          </cell>
          <cell r="G4715" t="str">
            <v>INF109KC17C7</v>
          </cell>
          <cell r="H4715">
            <v>0</v>
          </cell>
          <cell r="I4715" t="str">
            <v>Small Cap</v>
          </cell>
          <cell r="J4715">
            <v>31.28</v>
          </cell>
        </row>
        <row r="4716">
          <cell r="A4716" t="str">
            <v>INF109KC18V5</v>
          </cell>
          <cell r="B4716">
            <v>2194</v>
          </cell>
          <cell r="C4716">
            <v>311588</v>
          </cell>
          <cell r="D4716" t="str">
            <v>ICICI Prudential Nifty 200 Quality 30 ETF</v>
          </cell>
          <cell r="E4716" t="str">
            <v>ETF</v>
          </cell>
          <cell r="F4716" t="str">
            <v>QUAL30IE IN</v>
          </cell>
          <cell r="G4716" t="str">
            <v>INF109KC18V5</v>
          </cell>
          <cell r="H4716">
            <v>0</v>
          </cell>
          <cell r="I4716" t="str">
            <v>Small Cap</v>
          </cell>
          <cell r="J4716">
            <v>21.64</v>
          </cell>
        </row>
        <row r="4717">
          <cell r="A4717" t="str">
            <v>INF109KC14A8</v>
          </cell>
          <cell r="B4717">
            <v>2195</v>
          </cell>
          <cell r="C4717">
            <v>305536</v>
          </cell>
          <cell r="D4717" t="str">
            <v>ICICI Prudential Nifty 5 yr Benchmark G-SEC ETF</v>
          </cell>
          <cell r="E4717" t="str">
            <v>ETF</v>
          </cell>
          <cell r="F4717" t="str">
            <v>GSEC5IET IN</v>
          </cell>
          <cell r="G4717" t="str">
            <v>INF109KC14A8</v>
          </cell>
          <cell r="H4717">
            <v>0</v>
          </cell>
          <cell r="I4717" t="str">
            <v>Small Cap</v>
          </cell>
          <cell r="J4717">
            <v>62.79</v>
          </cell>
        </row>
        <row r="4718">
          <cell r="A4718" t="str">
            <v>INF109K012R6</v>
          </cell>
          <cell r="B4718">
            <v>2196</v>
          </cell>
          <cell r="C4718">
            <v>242618</v>
          </cell>
          <cell r="D4718" t="str">
            <v>ICICI Prudential Nifty 50 ETF</v>
          </cell>
          <cell r="E4718" t="str">
            <v>ETF</v>
          </cell>
          <cell r="F4718" t="str">
            <v>ICNIFTY IN</v>
          </cell>
          <cell r="G4718" t="str">
            <v>INF109K012R6</v>
          </cell>
          <cell r="H4718">
            <v>0</v>
          </cell>
          <cell r="I4718" t="str">
            <v>Small Cap</v>
          </cell>
          <cell r="J4718">
            <v>282.29000000000002</v>
          </cell>
        </row>
        <row r="4719">
          <cell r="A4719" t="str">
            <v>INF109KC17V7</v>
          </cell>
          <cell r="B4719">
            <v>2197</v>
          </cell>
          <cell r="C4719">
            <v>299514</v>
          </cell>
          <cell r="D4719" t="str">
            <v>ICICI Prudential Nifty Alpha Low-Volatility 30 ETF</v>
          </cell>
          <cell r="E4719" t="str">
            <v>ETF</v>
          </cell>
          <cell r="G4719" t="str">
            <v>INF109KC17V7</v>
          </cell>
          <cell r="H4719">
            <v>0</v>
          </cell>
          <cell r="I4719" t="str">
            <v>Small Cap</v>
          </cell>
          <cell r="J4719">
            <v>27.62</v>
          </cell>
        </row>
        <row r="4720">
          <cell r="A4720" t="str">
            <v>INF109KC10V2</v>
          </cell>
          <cell r="B4720">
            <v>2198</v>
          </cell>
          <cell r="C4720">
            <v>305009</v>
          </cell>
          <cell r="D4720" t="str">
            <v>ICICI Prudential Nifty Auto ETF</v>
          </cell>
          <cell r="E4720" t="str">
            <v>ETF</v>
          </cell>
          <cell r="F4720" t="str">
            <v>AUTOIETF IN</v>
          </cell>
          <cell r="G4720" t="str">
            <v>INF109KC10V2</v>
          </cell>
          <cell r="H4720">
            <v>0</v>
          </cell>
          <cell r="I4720" t="str">
            <v>Small Cap</v>
          </cell>
          <cell r="J4720">
            <v>27.59</v>
          </cell>
        </row>
        <row r="4721">
          <cell r="A4721" t="str">
            <v>INF109KC15I8</v>
          </cell>
          <cell r="B4721">
            <v>2199</v>
          </cell>
          <cell r="C4721">
            <v>295659</v>
          </cell>
          <cell r="D4721" t="str">
            <v>ICICI Prudential Nifty Bank ETF</v>
          </cell>
          <cell r="E4721" t="str">
            <v>ETF</v>
          </cell>
          <cell r="F4721" t="str">
            <v>ICBANETF IN</v>
          </cell>
          <cell r="G4721" t="str">
            <v>INF109KC15I8</v>
          </cell>
          <cell r="H4721">
            <v>0</v>
          </cell>
          <cell r="I4721" t="str">
            <v>Small Cap</v>
          </cell>
          <cell r="J4721">
            <v>56.19</v>
          </cell>
        </row>
        <row r="4722">
          <cell r="A4722" t="str">
            <v>INF109KC19O8</v>
          </cell>
          <cell r="B4722">
            <v>2200</v>
          </cell>
          <cell r="C4722">
            <v>308625</v>
          </cell>
          <cell r="D4722" t="str">
            <v>ICICI Prudential Nifty Commodities ETF</v>
          </cell>
          <cell r="E4722" t="str">
            <v>ETF</v>
          </cell>
          <cell r="F4722" t="str">
            <v>COMMOIET IN</v>
          </cell>
          <cell r="G4722" t="str">
            <v>INF109KC19O8</v>
          </cell>
          <cell r="H4722">
            <v>0</v>
          </cell>
          <cell r="I4722" t="str">
            <v>Small Cap</v>
          </cell>
          <cell r="J4722">
            <v>90.4</v>
          </cell>
        </row>
        <row r="4723">
          <cell r="A4723" t="str">
            <v>INF109K1A153</v>
          </cell>
          <cell r="B4723">
            <v>2201</v>
          </cell>
          <cell r="C4723">
            <v>320149</v>
          </cell>
          <cell r="D4723" t="str">
            <v>Icici Prudential Nifty Ev &amp; New Age Automotive Etf</v>
          </cell>
          <cell r="E4723" t="str">
            <v>ETF</v>
          </cell>
          <cell r="G4723" t="str">
            <v>INF109K1A153</v>
          </cell>
          <cell r="H4723">
            <v>0</v>
          </cell>
          <cell r="I4723" t="str">
            <v>Small Cap</v>
          </cell>
          <cell r="J4723">
            <v>31.69</v>
          </cell>
        </row>
        <row r="4724">
          <cell r="A4724" t="str">
            <v>INF109KC17L8</v>
          </cell>
          <cell r="B4724">
            <v>2202</v>
          </cell>
          <cell r="C4724">
            <v>308339</v>
          </cell>
          <cell r="D4724" t="str">
            <v>ICICI Prudential Nifty Financial Services Ex-Bank ETF</v>
          </cell>
          <cell r="E4724" t="str">
            <v>ETF</v>
          </cell>
          <cell r="F4724" t="str">
            <v>FINIETF IN</v>
          </cell>
          <cell r="G4724" t="str">
            <v>INF109KC17L8</v>
          </cell>
          <cell r="H4724">
            <v>0</v>
          </cell>
          <cell r="I4724" t="str">
            <v>Small Cap</v>
          </cell>
          <cell r="J4724">
            <v>30.37</v>
          </cell>
        </row>
        <row r="4725">
          <cell r="A4725" t="str">
            <v>INF109KC19V3</v>
          </cell>
          <cell r="B4725">
            <v>2203</v>
          </cell>
          <cell r="C4725">
            <v>303076</v>
          </cell>
          <cell r="D4725" t="str">
            <v>ICICI Prudential Nifty FMCG ETF</v>
          </cell>
          <cell r="E4725" t="str">
            <v>ETF</v>
          </cell>
          <cell r="F4725" t="str">
            <v>FMCGIETF IN</v>
          </cell>
          <cell r="G4725" t="str">
            <v>INF109KC19V3</v>
          </cell>
          <cell r="H4725">
            <v>0</v>
          </cell>
          <cell r="I4725" t="str">
            <v>Small Cap</v>
          </cell>
          <cell r="J4725">
            <v>60.36</v>
          </cell>
        </row>
        <row r="4726">
          <cell r="A4726" t="str">
            <v>INF109KC1Q72</v>
          </cell>
          <cell r="B4726">
            <v>2204</v>
          </cell>
          <cell r="C4726">
            <v>302289</v>
          </cell>
          <cell r="D4726" t="str">
            <v>ICICI Prudential Nifty Healthcare ETF</v>
          </cell>
          <cell r="E4726" t="str">
            <v>ETF</v>
          </cell>
          <cell r="F4726" t="str">
            <v>HEALTHIE IN</v>
          </cell>
          <cell r="G4726" t="str">
            <v>INF109KC1Q72</v>
          </cell>
          <cell r="H4726">
            <v>0</v>
          </cell>
          <cell r="I4726" t="str">
            <v>Small Cap</v>
          </cell>
          <cell r="J4726">
            <v>150.82</v>
          </cell>
        </row>
        <row r="4727">
          <cell r="A4727" t="str">
            <v>INF109KC1V42</v>
          </cell>
          <cell r="B4727">
            <v>2205</v>
          </cell>
          <cell r="C4727">
            <v>304016</v>
          </cell>
          <cell r="D4727" t="str">
            <v>ICICI Prudential Nifty India Consumption ETF</v>
          </cell>
          <cell r="E4727" t="str">
            <v>ETF</v>
          </cell>
          <cell r="F4727" t="str">
            <v>CONSUMIE IN</v>
          </cell>
          <cell r="G4727" t="str">
            <v>INF109KC1V42</v>
          </cell>
          <cell r="H4727">
            <v>0</v>
          </cell>
          <cell r="I4727" t="str">
            <v>Small Cap</v>
          </cell>
          <cell r="J4727">
            <v>127.99</v>
          </cell>
        </row>
        <row r="4728">
          <cell r="A4728" t="str">
            <v>INF109KC16E5</v>
          </cell>
          <cell r="B4728">
            <v>2206</v>
          </cell>
          <cell r="C4728">
            <v>307146</v>
          </cell>
          <cell r="D4728" t="str">
            <v>ICICI Prudential Nifty Infrastructure ETF</v>
          </cell>
          <cell r="E4728" t="str">
            <v>ETF</v>
          </cell>
          <cell r="F4728" t="str">
            <v>INFRAIET IN</v>
          </cell>
          <cell r="G4728" t="str">
            <v>INF109KC16E5</v>
          </cell>
          <cell r="H4728">
            <v>0</v>
          </cell>
          <cell r="I4728" t="str">
            <v>Small Cap</v>
          </cell>
          <cell r="J4728">
            <v>93.36</v>
          </cell>
        </row>
        <row r="4729">
          <cell r="A4729" t="str">
            <v>INF109KC16I6</v>
          </cell>
          <cell r="B4729">
            <v>2207</v>
          </cell>
          <cell r="C4729">
            <v>299545</v>
          </cell>
          <cell r="D4729" t="str">
            <v>ICICI Prudential Nifty IT ETF</v>
          </cell>
          <cell r="E4729" t="str">
            <v>ETF</v>
          </cell>
          <cell r="F4729" t="str">
            <v>ITIETF IN</v>
          </cell>
          <cell r="G4729" t="str">
            <v>INF109KC16I6</v>
          </cell>
          <cell r="H4729">
            <v>0</v>
          </cell>
          <cell r="I4729" t="str">
            <v>Small Cap</v>
          </cell>
          <cell r="J4729">
            <v>39.29</v>
          </cell>
        </row>
        <row r="4730">
          <cell r="A4730" t="str">
            <v>INF109KC19W1</v>
          </cell>
          <cell r="B4730">
            <v>2208</v>
          </cell>
          <cell r="C4730">
            <v>316578</v>
          </cell>
          <cell r="D4730" t="str">
            <v>ICICI Prudential Nifty Metal ETF</v>
          </cell>
          <cell r="E4730" t="str">
            <v>ETF</v>
          </cell>
          <cell r="G4730" t="str">
            <v>INF109KC19W1</v>
          </cell>
          <cell r="H4730">
            <v>0</v>
          </cell>
          <cell r="I4730" t="str">
            <v>Small Cap</v>
          </cell>
          <cell r="J4730">
            <v>9.92</v>
          </cell>
        </row>
        <row r="4731">
          <cell r="A4731" t="str">
            <v>INF109KC11W8</v>
          </cell>
          <cell r="B4731">
            <v>2209</v>
          </cell>
          <cell r="C4731">
            <v>297351</v>
          </cell>
          <cell r="D4731" t="str">
            <v>ICICI Prudential Nifty Midcap 150 ETF</v>
          </cell>
          <cell r="E4731" t="str">
            <v>ETF</v>
          </cell>
          <cell r="F4731" t="str">
            <v>MIDCAPIE IN</v>
          </cell>
          <cell r="G4731" t="str">
            <v>INF109KC11W8</v>
          </cell>
          <cell r="H4731">
            <v>0</v>
          </cell>
          <cell r="I4731" t="str">
            <v>Small Cap</v>
          </cell>
          <cell r="J4731">
            <v>22.24</v>
          </cell>
        </row>
        <row r="4732">
          <cell r="A4732" t="str">
            <v>INF109KC1NS5</v>
          </cell>
          <cell r="B4732">
            <v>2210</v>
          </cell>
          <cell r="C4732">
            <v>293464</v>
          </cell>
          <cell r="D4732" t="str">
            <v>ICICI Prudential Nifty Next 50 ETF</v>
          </cell>
          <cell r="E4732" t="str">
            <v>ETF</v>
          </cell>
          <cell r="F4732" t="str">
            <v>NEXT50IE IN</v>
          </cell>
          <cell r="G4732" t="str">
            <v>INF109KC1NS5</v>
          </cell>
          <cell r="H4732">
            <v>0</v>
          </cell>
          <cell r="I4732" t="str">
            <v>Small Cap</v>
          </cell>
          <cell r="J4732">
            <v>71.62</v>
          </cell>
        </row>
        <row r="4733">
          <cell r="A4733" t="str">
            <v>INF109KC18W3</v>
          </cell>
          <cell r="B4733">
            <v>2211</v>
          </cell>
          <cell r="C4733">
            <v>316171</v>
          </cell>
          <cell r="D4733" t="str">
            <v>ICICI Prudential Nifty Oil &amp; Gas ETF</v>
          </cell>
          <cell r="E4733" t="str">
            <v>ETF</v>
          </cell>
          <cell r="G4733" t="str">
            <v>INF109KC18W3</v>
          </cell>
          <cell r="H4733">
            <v>0</v>
          </cell>
          <cell r="I4733" t="str">
            <v>Small Cap</v>
          </cell>
          <cell r="J4733">
            <v>11.26</v>
          </cell>
        </row>
        <row r="4734">
          <cell r="A4734" t="str">
            <v>INF109KC18U7</v>
          </cell>
          <cell r="B4734">
            <v>2212</v>
          </cell>
          <cell r="C4734">
            <v>295764</v>
          </cell>
          <cell r="D4734" t="str">
            <v>ICICI Prudential Nifty Private Bank ETF</v>
          </cell>
          <cell r="E4734" t="str">
            <v>ETF</v>
          </cell>
          <cell r="F4734" t="str">
            <v>PVTBANIE IN</v>
          </cell>
          <cell r="G4734" t="str">
            <v>INF109KC18U7</v>
          </cell>
          <cell r="H4734">
            <v>0</v>
          </cell>
          <cell r="I4734" t="str">
            <v>Small Cap</v>
          </cell>
          <cell r="J4734">
            <v>26.92</v>
          </cell>
        </row>
        <row r="4735">
          <cell r="A4735" t="str">
            <v>INF109KC10S8</v>
          </cell>
          <cell r="B4735">
            <v>2213</v>
          </cell>
          <cell r="C4735">
            <v>309887</v>
          </cell>
          <cell r="D4735" t="str">
            <v>ICICI Prudential Nifty PSU Bank ETF</v>
          </cell>
          <cell r="E4735" t="str">
            <v>ETF</v>
          </cell>
          <cell r="F4735" t="str">
            <v>PSUBNKIE IN</v>
          </cell>
          <cell r="G4735" t="str">
            <v>INF109KC10S8</v>
          </cell>
          <cell r="H4735">
            <v>0</v>
          </cell>
          <cell r="I4735" t="str">
            <v>Small Cap</v>
          </cell>
          <cell r="J4735">
            <v>71.489999999999995</v>
          </cell>
        </row>
        <row r="4736">
          <cell r="A4736" t="str">
            <v>INF109KC16X5</v>
          </cell>
          <cell r="B4736">
            <v>2214</v>
          </cell>
          <cell r="C4736">
            <v>317669</v>
          </cell>
          <cell r="D4736" t="str">
            <v>ICICI Prudential Nifty200 Value 30 ETF</v>
          </cell>
          <cell r="E4736" t="str">
            <v>ETF</v>
          </cell>
          <cell r="G4736" t="str">
            <v>INF109KC16X5</v>
          </cell>
          <cell r="H4736">
            <v>0</v>
          </cell>
          <cell r="I4736" t="str">
            <v>Small Cap</v>
          </cell>
          <cell r="J4736">
            <v>13.14</v>
          </cell>
        </row>
        <row r="4737">
          <cell r="A4737" t="str">
            <v>INF109KC11V0</v>
          </cell>
          <cell r="B4737">
            <v>2215</v>
          </cell>
          <cell r="C4737">
            <v>281754</v>
          </cell>
          <cell r="D4737" t="str">
            <v>ICICI Prudential Nifty50 Value 20 ETF</v>
          </cell>
          <cell r="E4737" t="str">
            <v>ETF</v>
          </cell>
          <cell r="F4737" t="str">
            <v>NV20IETF IN</v>
          </cell>
          <cell r="G4737" t="str">
            <v>INF109KC11V0</v>
          </cell>
          <cell r="H4737">
            <v>0</v>
          </cell>
          <cell r="I4737" t="str">
            <v>Small Cap</v>
          </cell>
          <cell r="J4737">
            <v>14.61</v>
          </cell>
        </row>
        <row r="4738">
          <cell r="A4738" t="str">
            <v>INF109KC1Y56</v>
          </cell>
          <cell r="B4738">
            <v>2216</v>
          </cell>
          <cell r="C4738">
            <v>305120</v>
          </cell>
          <cell r="D4738" t="str">
            <v>ICICI Prudential Silver ETF</v>
          </cell>
          <cell r="E4738" t="str">
            <v>ETF</v>
          </cell>
          <cell r="F4738" t="str">
            <v>SILVERIE IN</v>
          </cell>
          <cell r="G4738" t="str">
            <v>INF109KC1Y56</v>
          </cell>
          <cell r="H4738">
            <v>0</v>
          </cell>
          <cell r="I4738" t="str">
            <v>Small Cap</v>
          </cell>
          <cell r="J4738">
            <v>128.47999999999999</v>
          </cell>
        </row>
        <row r="4739">
          <cell r="A4739" t="str">
            <v>INE763G01038</v>
          </cell>
          <cell r="B4739">
            <v>2217</v>
          </cell>
          <cell r="C4739">
            <v>208365</v>
          </cell>
          <cell r="D4739" t="str">
            <v>ICICI Securities Ltd.</v>
          </cell>
          <cell r="E4739" t="str">
            <v>Finance</v>
          </cell>
          <cell r="F4739" t="str">
            <v>ISEC IN</v>
          </cell>
          <cell r="G4739" t="str">
            <v>INE763G01038</v>
          </cell>
          <cell r="H4739">
            <v>0</v>
          </cell>
          <cell r="I4739" t="str">
            <v>Small Cap</v>
          </cell>
          <cell r="J4739">
            <v>0</v>
          </cell>
        </row>
        <row r="4740">
          <cell r="A4740" t="str">
            <v>INE088P01015</v>
          </cell>
          <cell r="B4740">
            <v>2218</v>
          </cell>
          <cell r="C4740">
            <v>111260</v>
          </cell>
          <cell r="D4740" t="str">
            <v>Iconik Sports And Events Ltd.</v>
          </cell>
          <cell r="E4740" t="str">
            <v>Finance</v>
          </cell>
          <cell r="F4740" t="str">
            <v>HMI IN</v>
          </cell>
          <cell r="G4740" t="str">
            <v>INE088P01015</v>
          </cell>
          <cell r="H4740">
            <v>0</v>
          </cell>
          <cell r="I4740" t="str">
            <v>Small Cap</v>
          </cell>
          <cell r="J4740">
            <v>0</v>
          </cell>
        </row>
        <row r="4741">
          <cell r="A4741" t="str">
            <v>INE306B01029</v>
          </cell>
          <cell r="B4741">
            <v>2220</v>
          </cell>
          <cell r="C4741">
            <v>131524</v>
          </cell>
          <cell r="D4741" t="str">
            <v>ICSA (India) Ltd.</v>
          </cell>
          <cell r="E4741" t="str">
            <v>IT</v>
          </cell>
          <cell r="F4741" t="str">
            <v>AURFI IN</v>
          </cell>
          <cell r="G4741" t="str">
            <v>INE306B01029</v>
          </cell>
          <cell r="H4741">
            <v>0</v>
          </cell>
          <cell r="I4741" t="str">
            <v>Small Cap</v>
          </cell>
          <cell r="J4741">
            <v>0</v>
          </cell>
        </row>
        <row r="4742">
          <cell r="A4742" t="str">
            <v>INE043D01016</v>
          </cell>
          <cell r="B4742">
            <v>2225</v>
          </cell>
          <cell r="C4742">
            <v>132659</v>
          </cell>
          <cell r="D4742" t="str">
            <v>IDFC Ltd. - (Amalgamated)</v>
          </cell>
          <cell r="E4742" t="str">
            <v>Finance</v>
          </cell>
          <cell r="F4742" t="str">
            <v>IDFC IN</v>
          </cell>
          <cell r="G4742" t="str">
            <v>INE043D01016</v>
          </cell>
          <cell r="H4742">
            <v>0</v>
          </cell>
          <cell r="I4742" t="str">
            <v>Small Cap</v>
          </cell>
          <cell r="J4742">
            <v>0</v>
          </cell>
        </row>
        <row r="4743">
          <cell r="A4743" t="str">
            <v>INE459E01012</v>
          </cell>
          <cell r="B4743">
            <v>2226</v>
          </cell>
          <cell r="C4743">
            <v>104375</v>
          </cell>
          <cell r="D4743" t="str">
            <v>IDream Film Infrastructure Company Ltd.</v>
          </cell>
          <cell r="E4743" t="str">
            <v>IT</v>
          </cell>
          <cell r="F4743" t="str">
            <v>IDFL IN</v>
          </cell>
          <cell r="G4743" t="str">
            <v>INE459E01012</v>
          </cell>
          <cell r="H4743">
            <v>0</v>
          </cell>
          <cell r="I4743" t="str">
            <v>Small Cap</v>
          </cell>
          <cell r="J4743">
            <v>0</v>
          </cell>
        </row>
        <row r="4744">
          <cell r="A4744" t="str">
            <v>INE056E20016</v>
          </cell>
          <cell r="B4744">
            <v>2229</v>
          </cell>
          <cell r="C4744">
            <v>319064</v>
          </cell>
          <cell r="D4744" t="str">
            <v>IEL Ltd. - (Rights Entitlements (REs))</v>
          </cell>
          <cell r="E4744" t="str">
            <v>Agri</v>
          </cell>
          <cell r="G4744" t="str">
            <v>INE056E20016</v>
          </cell>
          <cell r="H4744">
            <v>0</v>
          </cell>
          <cell r="I4744" t="str">
            <v>Small Cap</v>
          </cell>
          <cell r="J4744">
            <v>0</v>
          </cell>
        </row>
        <row r="4745">
          <cell r="A4745" t="str">
            <v>INE023B01012</v>
          </cell>
          <cell r="B4745">
            <v>2234</v>
          </cell>
          <cell r="C4745">
            <v>132133</v>
          </cell>
          <cell r="D4745" t="str">
            <v>IFGL Refractories Ltd. - (Amalgamated)</v>
          </cell>
          <cell r="E4745" t="str">
            <v>Capital Goods</v>
          </cell>
          <cell r="F4745" t="str">
            <v>IFGL IN</v>
          </cell>
          <cell r="G4745" t="str">
            <v>INE023B01012</v>
          </cell>
          <cell r="H4745">
            <v>0</v>
          </cell>
          <cell r="I4745" t="str">
            <v>Small Cap</v>
          </cell>
          <cell r="J4745">
            <v>0</v>
          </cell>
        </row>
        <row r="4746">
          <cell r="A4746" t="str">
            <v>INE714U20016</v>
          </cell>
          <cell r="B4746">
            <v>2236</v>
          </cell>
          <cell r="C4746">
            <v>315323</v>
          </cell>
          <cell r="D4746" t="str">
            <v>Ifl Enterprises Ltd. - (Rights Entitlements (REs))</v>
          </cell>
          <cell r="E4746" t="str">
            <v>Others</v>
          </cell>
          <cell r="G4746" t="str">
            <v>INE714U20016</v>
          </cell>
          <cell r="H4746">
            <v>0</v>
          </cell>
          <cell r="I4746" t="str">
            <v>Small Cap</v>
          </cell>
          <cell r="J4746">
            <v>0</v>
          </cell>
        </row>
        <row r="4747">
          <cell r="A4747" t="str">
            <v>INE326D01031</v>
          </cell>
          <cell r="B4747">
            <v>2237</v>
          </cell>
          <cell r="C4747">
            <v>111682</v>
          </cell>
          <cell r="D4747" t="str">
            <v>IFL Promoters Ltd.</v>
          </cell>
          <cell r="E4747" t="str">
            <v>Finance</v>
          </cell>
          <cell r="F4747" t="str">
            <v>IFL IN</v>
          </cell>
          <cell r="G4747" t="str">
            <v>INE326D01031</v>
          </cell>
          <cell r="H4747">
            <v>0</v>
          </cell>
          <cell r="I4747" t="str">
            <v>Small Cap</v>
          </cell>
          <cell r="J4747">
            <v>0</v>
          </cell>
        </row>
        <row r="4748">
          <cell r="A4748" t="str">
            <v>INE099S20016</v>
          </cell>
          <cell r="B4748">
            <v>2241</v>
          </cell>
          <cell r="C4748">
            <v>317841</v>
          </cell>
          <cell r="D4748" t="str">
            <v>IGC Industries Ltd. - (Rights Entitlements (REs))</v>
          </cell>
          <cell r="E4748" t="str">
            <v>Trading</v>
          </cell>
          <cell r="G4748" t="str">
            <v>INE099S20016</v>
          </cell>
          <cell r="H4748">
            <v>0</v>
          </cell>
          <cell r="I4748" t="str">
            <v>Small Cap</v>
          </cell>
          <cell r="J4748">
            <v>0</v>
          </cell>
        </row>
        <row r="4749">
          <cell r="A4749" t="str">
            <v>INE530B20016</v>
          </cell>
          <cell r="B4749">
            <v>2244</v>
          </cell>
          <cell r="C4749">
            <v>314978</v>
          </cell>
          <cell r="D4749" t="str">
            <v>IIFL Finance Ltd. - (Rights Entitlements (REs))</v>
          </cell>
          <cell r="E4749" t="str">
            <v>Others</v>
          </cell>
          <cell r="G4749" t="str">
            <v>INE530B20016</v>
          </cell>
          <cell r="H4749">
            <v>0</v>
          </cell>
          <cell r="I4749" t="str">
            <v>Small Cap</v>
          </cell>
          <cell r="J4749">
            <v>0</v>
          </cell>
        </row>
        <row r="4750">
          <cell r="A4750" t="str">
            <v>INE052C01027</v>
          </cell>
          <cell r="B4750">
            <v>2247</v>
          </cell>
          <cell r="C4750">
            <v>132414</v>
          </cell>
          <cell r="D4750" t="str">
            <v>IKF Technologies Ltd.</v>
          </cell>
          <cell r="E4750" t="str">
            <v>IT</v>
          </cell>
          <cell r="F4750" t="str">
            <v>IKF IN</v>
          </cell>
          <cell r="G4750" t="str">
            <v>INE052C01027</v>
          </cell>
          <cell r="H4750">
            <v>0</v>
          </cell>
          <cell r="I4750" t="str">
            <v>Small Cap</v>
          </cell>
          <cell r="J4750">
            <v>0</v>
          </cell>
        </row>
        <row r="4751">
          <cell r="A4751" t="str">
            <v>INE065B01013</v>
          </cell>
          <cell r="B4751">
            <v>2254</v>
          </cell>
          <cell r="C4751">
            <v>117571</v>
          </cell>
          <cell r="D4751" t="str">
            <v>IMP Powers Ltd.</v>
          </cell>
          <cell r="E4751" t="str">
            <v>Capital Goods</v>
          </cell>
          <cell r="F4751" t="str">
            <v>IMP IN</v>
          </cell>
          <cell r="G4751" t="str">
            <v>INE065B01013</v>
          </cell>
          <cell r="H4751">
            <v>0</v>
          </cell>
          <cell r="I4751" t="str">
            <v>Small Cap</v>
          </cell>
          <cell r="J4751">
            <v>0</v>
          </cell>
        </row>
        <row r="4752">
          <cell r="A4752" t="str">
            <v>INE138O20011</v>
          </cell>
          <cell r="B4752">
            <v>2263</v>
          </cell>
          <cell r="C4752">
            <v>313549</v>
          </cell>
          <cell r="D4752" t="str">
            <v>IND Renewable Energy Ltd. - (Rights Entitlements (REs))</v>
          </cell>
          <cell r="E4752" t="str">
            <v>Others</v>
          </cell>
          <cell r="G4752" t="str">
            <v>INE138O20011</v>
          </cell>
          <cell r="H4752">
            <v>0</v>
          </cell>
          <cell r="I4752" t="str">
            <v>Small Cap</v>
          </cell>
          <cell r="J4752">
            <v>0</v>
          </cell>
        </row>
        <row r="4753">
          <cell r="A4753" t="str">
            <v>INE373V01019</v>
          </cell>
          <cell r="B4753">
            <v>2274</v>
          </cell>
          <cell r="C4753">
            <v>282930</v>
          </cell>
          <cell r="D4753" t="str">
            <v>India Green Reality Ltd.</v>
          </cell>
          <cell r="E4753" t="str">
            <v>Realty</v>
          </cell>
          <cell r="F4753" t="str">
            <v>IGRL IN</v>
          </cell>
          <cell r="G4753" t="str">
            <v>INE373V01019</v>
          </cell>
          <cell r="H4753">
            <v>0</v>
          </cell>
          <cell r="I4753" t="str">
            <v>Small Cap</v>
          </cell>
          <cell r="J4753">
            <v>0</v>
          </cell>
        </row>
        <row r="4754">
          <cell r="A4754" t="str">
            <v>INE219X20010</v>
          </cell>
          <cell r="B4754">
            <v>2275</v>
          </cell>
          <cell r="C4754">
            <v>301887</v>
          </cell>
          <cell r="D4754" t="str">
            <v>India Grid Trust. - (Rights Entitlements (REs))</v>
          </cell>
          <cell r="E4754" t="str">
            <v>Others</v>
          </cell>
          <cell r="G4754" t="str">
            <v>INE219X20010</v>
          </cell>
          <cell r="H4754">
            <v>0</v>
          </cell>
          <cell r="I4754" t="str">
            <v>Small Cap</v>
          </cell>
          <cell r="J4754">
            <v>0</v>
          </cell>
        </row>
        <row r="4755">
          <cell r="A4755" t="str">
            <v>INE461Y01016</v>
          </cell>
          <cell r="B4755">
            <v>2281</v>
          </cell>
          <cell r="C4755">
            <v>105100</v>
          </cell>
          <cell r="D4755" t="str">
            <v>India Radiators Ltd.</v>
          </cell>
          <cell r="E4755" t="str">
            <v>Automobile &amp; Ancillaries</v>
          </cell>
          <cell r="F4755" t="str">
            <v>IRD IN</v>
          </cell>
          <cell r="G4755" t="str">
            <v>INE461Y01016</v>
          </cell>
          <cell r="H4755">
            <v>0</v>
          </cell>
          <cell r="I4755" t="str">
            <v>Small Cap</v>
          </cell>
          <cell r="J4755">
            <v>0</v>
          </cell>
        </row>
        <row r="4756">
          <cell r="A4756" t="str">
            <v>INE894F01025</v>
          </cell>
          <cell r="B4756">
            <v>2286</v>
          </cell>
          <cell r="C4756">
            <v>132544</v>
          </cell>
          <cell r="D4756" t="str">
            <v>Indiabulls Financial Services Ltd.</v>
          </cell>
          <cell r="E4756" t="str">
            <v>Finance</v>
          </cell>
          <cell r="F4756" t="str">
            <v>IBULL IN</v>
          </cell>
          <cell r="G4756" t="str">
            <v>INE894F01025</v>
          </cell>
          <cell r="H4756">
            <v>0</v>
          </cell>
          <cell r="I4756" t="str">
            <v>Small Cap</v>
          </cell>
          <cell r="J4756">
            <v>0</v>
          </cell>
        </row>
        <row r="4757">
          <cell r="A4757" t="str">
            <v>INE148I20012</v>
          </cell>
          <cell r="B4757">
            <v>2287</v>
          </cell>
          <cell r="C4757">
            <v>313840</v>
          </cell>
          <cell r="D4757" t="str">
            <v>Indiabulls Housing Finance Ltd. - (Rights Entitlements (REs))</v>
          </cell>
          <cell r="E4757" t="str">
            <v>Others</v>
          </cell>
          <cell r="G4757" t="str">
            <v>INE148I20012</v>
          </cell>
          <cell r="H4757">
            <v>0</v>
          </cell>
          <cell r="I4757" t="str">
            <v>Small Cap</v>
          </cell>
          <cell r="J4757">
            <v>0</v>
          </cell>
        </row>
        <row r="4758">
          <cell r="A4758" t="str">
            <v>INE053A20011</v>
          </cell>
          <cell r="B4758">
            <v>2293</v>
          </cell>
          <cell r="C4758">
            <v>304206</v>
          </cell>
          <cell r="D4758" t="str">
            <v>Indian Hotels Co. Ltd. - (Rights Entitlements (REs))</v>
          </cell>
          <cell r="E4758" t="str">
            <v>Others</v>
          </cell>
          <cell r="G4758" t="str">
            <v>INE053A20011</v>
          </cell>
          <cell r="H4758">
            <v>0</v>
          </cell>
          <cell r="I4758" t="str">
            <v>Small Cap</v>
          </cell>
          <cell r="J4758">
            <v>0</v>
          </cell>
        </row>
        <row r="4759">
          <cell r="A4759" t="str">
            <v>INE300B20014</v>
          </cell>
          <cell r="B4759">
            <v>2296</v>
          </cell>
          <cell r="C4759">
            <v>313831</v>
          </cell>
          <cell r="D4759" t="str">
            <v>Indian Infotech &amp; Software Ltd. - (Rights Entitlements (REs))</v>
          </cell>
          <cell r="E4759" t="str">
            <v>Others</v>
          </cell>
          <cell r="G4759" t="str">
            <v>INE300B20014</v>
          </cell>
          <cell r="H4759">
            <v>0</v>
          </cell>
          <cell r="I4759" t="str">
            <v>Small Cap</v>
          </cell>
          <cell r="J4759">
            <v>0</v>
          </cell>
        </row>
        <row r="4760">
          <cell r="B4760">
            <v>2304</v>
          </cell>
          <cell r="C4760">
            <v>205527</v>
          </cell>
          <cell r="D4760" t="str">
            <v>Indian Resorts Hotels Ltd.</v>
          </cell>
          <cell r="E4760" t="str">
            <v>Hospitality</v>
          </cell>
          <cell r="H4760">
            <v>0</v>
          </cell>
          <cell r="I4760" t="str">
            <v>Small Cap</v>
          </cell>
          <cell r="J4760">
            <v>0</v>
          </cell>
        </row>
        <row r="4761">
          <cell r="A4761" t="str">
            <v>INE219X23014</v>
          </cell>
          <cell r="B4761">
            <v>2310</v>
          </cell>
          <cell r="C4761">
            <v>286325</v>
          </cell>
          <cell r="D4761" t="str">
            <v>IndiGrid Infrastructure Trust</v>
          </cell>
          <cell r="E4761" t="str">
            <v>Finance</v>
          </cell>
          <cell r="F4761" t="str">
            <v>INDIGRID IN</v>
          </cell>
          <cell r="G4761" t="str">
            <v>INE219X23014</v>
          </cell>
          <cell r="H4761">
            <v>0</v>
          </cell>
          <cell r="I4761" t="str">
            <v>Small Cap</v>
          </cell>
          <cell r="J4761">
            <v>167.89</v>
          </cell>
        </row>
        <row r="4762">
          <cell r="A4762" t="str">
            <v>INE149C01013</v>
          </cell>
          <cell r="B4762">
            <v>2311</v>
          </cell>
          <cell r="C4762">
            <v>117526</v>
          </cell>
          <cell r="D4762" t="str">
            <v>Inditalia Refcon Ltd.</v>
          </cell>
          <cell r="E4762" t="str">
            <v>Capital Goods</v>
          </cell>
          <cell r="F4762" t="str">
            <v>INR IN</v>
          </cell>
          <cell r="G4762" t="str">
            <v>INE149C01013</v>
          </cell>
          <cell r="H4762">
            <v>0</v>
          </cell>
          <cell r="I4762" t="str">
            <v>Small Cap</v>
          </cell>
          <cell r="J4762">
            <v>0</v>
          </cell>
        </row>
        <row r="4763">
          <cell r="A4763" t="str">
            <v>INE147D01015</v>
          </cell>
          <cell r="B4763">
            <v>2317</v>
          </cell>
          <cell r="C4763">
            <v>126887</v>
          </cell>
          <cell r="D4763" t="str">
            <v>Indo Credit Capital Ltd.</v>
          </cell>
          <cell r="E4763" t="str">
            <v>Finance</v>
          </cell>
          <cell r="F4763" t="str">
            <v>IDCC IN</v>
          </cell>
          <cell r="G4763" t="str">
            <v>INE147D01015</v>
          </cell>
          <cell r="H4763">
            <v>0</v>
          </cell>
          <cell r="I4763" t="str">
            <v>Small Cap</v>
          </cell>
          <cell r="J4763">
            <v>0</v>
          </cell>
        </row>
        <row r="4764">
          <cell r="A4764" t="str">
            <v>INE684U01011</v>
          </cell>
          <cell r="B4764">
            <v>2320</v>
          </cell>
          <cell r="C4764">
            <v>106945</v>
          </cell>
          <cell r="D4764" t="str">
            <v>Indo Gulf Industries Ltd.</v>
          </cell>
          <cell r="E4764" t="str">
            <v>Chemicals</v>
          </cell>
          <cell r="F4764" t="str">
            <v>IGE IN</v>
          </cell>
          <cell r="G4764" t="str">
            <v>INE684U01011</v>
          </cell>
          <cell r="H4764">
            <v>0</v>
          </cell>
          <cell r="I4764" t="str">
            <v>Small Cap</v>
          </cell>
          <cell r="J4764">
            <v>0</v>
          </cell>
        </row>
        <row r="4765">
          <cell r="A4765" t="str">
            <v>INE866K01023</v>
          </cell>
          <cell r="B4765">
            <v>2331</v>
          </cell>
          <cell r="C4765">
            <v>220003</v>
          </cell>
          <cell r="D4765" t="str">
            <v>Indosolar Ltd.</v>
          </cell>
          <cell r="E4765" t="str">
            <v>Electricals</v>
          </cell>
          <cell r="F4765" t="str">
            <v>ISLR IN</v>
          </cell>
          <cell r="G4765" t="str">
            <v>INE866K01023</v>
          </cell>
          <cell r="H4765">
            <v>0</v>
          </cell>
          <cell r="I4765" t="str">
            <v>Small Cap</v>
          </cell>
          <cell r="J4765">
            <v>0</v>
          </cell>
        </row>
        <row r="4766">
          <cell r="A4766" t="str">
            <v>INE227G20026</v>
          </cell>
          <cell r="B4766">
            <v>2334</v>
          </cell>
          <cell r="C4766">
            <v>316201</v>
          </cell>
          <cell r="D4766" t="str">
            <v>Indowind Energy Ltd. - (Rights Entitlements (REs))</v>
          </cell>
          <cell r="E4766" t="str">
            <v>Others</v>
          </cell>
          <cell r="G4766" t="str">
            <v>INE227G20026</v>
          </cell>
          <cell r="H4766">
            <v>0</v>
          </cell>
          <cell r="I4766" t="str">
            <v>Small Cap</v>
          </cell>
          <cell r="J4766">
            <v>0</v>
          </cell>
        </row>
        <row r="4767">
          <cell r="B4767">
            <v>2335</v>
          </cell>
          <cell r="C4767">
            <v>206170</v>
          </cell>
          <cell r="D4767" t="str">
            <v>Indoworth Holdings Ltd.</v>
          </cell>
          <cell r="E4767" t="str">
            <v>Finance</v>
          </cell>
          <cell r="F4767" t="str">
            <v>SKHT IN</v>
          </cell>
          <cell r="H4767">
            <v>0</v>
          </cell>
          <cell r="I4767" t="str">
            <v>Small Cap</v>
          </cell>
          <cell r="J4767">
            <v>0</v>
          </cell>
        </row>
        <row r="4768">
          <cell r="A4768" t="str">
            <v>INE924N20016</v>
          </cell>
          <cell r="B4768">
            <v>2337</v>
          </cell>
          <cell r="C4768">
            <v>320729</v>
          </cell>
          <cell r="D4768" t="str">
            <v>Indra Industries Ltd. - (Rights Entitlements (REs))</v>
          </cell>
          <cell r="E4768" t="str">
            <v>Chemicals</v>
          </cell>
          <cell r="G4768" t="str">
            <v>INE924N20016</v>
          </cell>
          <cell r="H4768">
            <v>0</v>
          </cell>
          <cell r="I4768" t="str">
            <v>Small Cap</v>
          </cell>
          <cell r="J4768">
            <v>0</v>
          </cell>
        </row>
        <row r="4769">
          <cell r="A4769" t="str">
            <v>INE025I01012</v>
          </cell>
          <cell r="B4769">
            <v>2345</v>
          </cell>
          <cell r="C4769">
            <v>132821</v>
          </cell>
          <cell r="D4769" t="str">
            <v>Indus Fila Ltd.</v>
          </cell>
          <cell r="E4769" t="str">
            <v>Textile</v>
          </cell>
          <cell r="F4769" t="str">
            <v>INDF IN</v>
          </cell>
          <cell r="G4769" t="str">
            <v>INE025I01012</v>
          </cell>
          <cell r="H4769">
            <v>0</v>
          </cell>
          <cell r="I4769" t="str">
            <v>Small Cap</v>
          </cell>
          <cell r="J4769">
            <v>0</v>
          </cell>
        </row>
        <row r="4770">
          <cell r="A4770" t="str">
            <v>INE0NHL23019</v>
          </cell>
          <cell r="B4770">
            <v>2347</v>
          </cell>
          <cell r="C4770">
            <v>314083</v>
          </cell>
          <cell r="D4770" t="str">
            <v>Indus Infra Trust</v>
          </cell>
          <cell r="E4770" t="str">
            <v>Finance</v>
          </cell>
          <cell r="F4770" t="str">
            <v>INDUSINV IN</v>
          </cell>
          <cell r="G4770" t="str">
            <v>INE0NHL23019</v>
          </cell>
          <cell r="H4770">
            <v>0</v>
          </cell>
          <cell r="I4770" t="str">
            <v>Small Cap</v>
          </cell>
          <cell r="J4770">
            <v>115.95</v>
          </cell>
        </row>
        <row r="4771">
          <cell r="A4771" t="str">
            <v>INE804D01029</v>
          </cell>
          <cell r="B4771">
            <v>2356</v>
          </cell>
          <cell r="C4771">
            <v>130703</v>
          </cell>
          <cell r="D4771" t="str">
            <v>Info-Drive Software Ltd.</v>
          </cell>
          <cell r="E4771" t="str">
            <v>IT</v>
          </cell>
          <cell r="F4771" t="str">
            <v>IDSW IN</v>
          </cell>
          <cell r="G4771" t="str">
            <v>INE804D01029</v>
          </cell>
          <cell r="H4771">
            <v>0</v>
          </cell>
          <cell r="I4771" t="str">
            <v>Small Cap</v>
          </cell>
          <cell r="J4771">
            <v>0</v>
          </cell>
        </row>
        <row r="4772">
          <cell r="A4772" t="str">
            <v>INE287D01019</v>
          </cell>
          <cell r="B4772">
            <v>2361</v>
          </cell>
          <cell r="C4772">
            <v>130777</v>
          </cell>
          <cell r="D4772" t="str">
            <v>Infra Industries Ltd.</v>
          </cell>
          <cell r="E4772" t="str">
            <v>Plastic Products</v>
          </cell>
          <cell r="F4772" t="str">
            <v>INFRI IN</v>
          </cell>
          <cell r="G4772" t="str">
            <v>INE287D01019</v>
          </cell>
          <cell r="H4772">
            <v>0</v>
          </cell>
          <cell r="I4772" t="str">
            <v>Small Cap</v>
          </cell>
          <cell r="J4772">
            <v>0</v>
          </cell>
        </row>
        <row r="4773">
          <cell r="A4773" t="str">
            <v>INE786B01022</v>
          </cell>
          <cell r="B4773">
            <v>2362</v>
          </cell>
          <cell r="C4773">
            <v>131793</v>
          </cell>
          <cell r="D4773" t="str">
            <v>Infraquest International Ltd.</v>
          </cell>
          <cell r="E4773" t="str">
            <v>IT</v>
          </cell>
          <cell r="F4773" t="str">
            <v>CHIL IN</v>
          </cell>
          <cell r="G4773" t="str">
            <v>INE786B01022</v>
          </cell>
          <cell r="H4773">
            <v>0</v>
          </cell>
          <cell r="I4773" t="str">
            <v>Small Cap</v>
          </cell>
          <cell r="J4773">
            <v>0</v>
          </cell>
        </row>
        <row r="4774">
          <cell r="A4774" t="str">
            <v>INE166A01011</v>
          </cell>
          <cell r="B4774">
            <v>2364</v>
          </cell>
          <cell r="C4774">
            <v>131807</v>
          </cell>
          <cell r="D4774" t="str">
            <v>ING Vysya Bank Ltd.(Amalgamated)</v>
          </cell>
          <cell r="E4774" t="str">
            <v>Bank</v>
          </cell>
          <cell r="F4774" t="str">
            <v>VYSB IN</v>
          </cell>
          <cell r="G4774" t="str">
            <v>INE166A01011</v>
          </cell>
          <cell r="H4774">
            <v>0</v>
          </cell>
          <cell r="I4774" t="str">
            <v>Small Cap</v>
          </cell>
          <cell r="J4774">
            <v>0</v>
          </cell>
        </row>
        <row r="4775">
          <cell r="A4775" t="str">
            <v>INE492Y01011</v>
          </cell>
          <cell r="B4775">
            <v>2372</v>
          </cell>
          <cell r="C4775">
            <v>290089</v>
          </cell>
          <cell r="D4775" t="str">
            <v>Innovative Ideals And Services (India) Ltd.</v>
          </cell>
          <cell r="E4775" t="str">
            <v>Trading</v>
          </cell>
          <cell r="F4775" t="str">
            <v>IIAS IN</v>
          </cell>
          <cell r="G4775" t="str">
            <v>INE492Y01011</v>
          </cell>
          <cell r="H4775">
            <v>19.118683919999999</v>
          </cell>
          <cell r="I4775" t="str">
            <v>Small Cap</v>
          </cell>
          <cell r="J4775">
            <v>0</v>
          </cell>
        </row>
        <row r="4776">
          <cell r="A4776" t="str">
            <v>INE0LYO01018</v>
          </cell>
          <cell r="B4776">
            <v>2375</v>
          </cell>
          <cell r="C4776">
            <v>309492</v>
          </cell>
          <cell r="D4776" t="str">
            <v>Innovatus Entertainment Networks Ltd.</v>
          </cell>
          <cell r="E4776" t="str">
            <v>Business Services</v>
          </cell>
          <cell r="F4776" t="str">
            <v>INNOVATU IN</v>
          </cell>
          <cell r="G4776" t="str">
            <v>INE0LYO01018</v>
          </cell>
          <cell r="H4776">
            <v>0</v>
          </cell>
          <cell r="I4776" t="str">
            <v>Small Cap</v>
          </cell>
          <cell r="J4776">
            <v>0</v>
          </cell>
        </row>
        <row r="4777">
          <cell r="A4777" t="str">
            <v>INE322N01013</v>
          </cell>
          <cell r="B4777">
            <v>2376</v>
          </cell>
          <cell r="C4777">
            <v>112375</v>
          </cell>
          <cell r="D4777" t="str">
            <v>Innoventive Venture Ltd.</v>
          </cell>
          <cell r="E4777" t="str">
            <v>Finance</v>
          </cell>
          <cell r="F4777" t="str">
            <v>INNL IN</v>
          </cell>
          <cell r="G4777" t="str">
            <v>INE322N01013</v>
          </cell>
          <cell r="H4777">
            <v>0</v>
          </cell>
          <cell r="I4777" t="str">
            <v>Small Cap</v>
          </cell>
          <cell r="J4777">
            <v>0</v>
          </cell>
        </row>
        <row r="4778">
          <cell r="A4778" t="str">
            <v>INE312H01016</v>
          </cell>
          <cell r="B4778">
            <v>2379</v>
          </cell>
          <cell r="C4778">
            <v>132706</v>
          </cell>
          <cell r="D4778" t="str">
            <v>Inox Leisure Ltd. - (Amalgamated)</v>
          </cell>
          <cell r="E4778" t="str">
            <v>Media &amp; Entertainment</v>
          </cell>
          <cell r="F4778" t="str">
            <v>INOL IN</v>
          </cell>
          <cell r="G4778" t="str">
            <v>INE312H01016</v>
          </cell>
          <cell r="H4778">
            <v>0</v>
          </cell>
          <cell r="I4778" t="str">
            <v>Small Cap</v>
          </cell>
          <cell r="J4778">
            <v>0</v>
          </cell>
        </row>
        <row r="4779">
          <cell r="A4779" t="str">
            <v>INE901A01011</v>
          </cell>
          <cell r="B4779">
            <v>2383</v>
          </cell>
          <cell r="C4779">
            <v>100211</v>
          </cell>
          <cell r="D4779" t="str">
            <v>Insilco Ltd.</v>
          </cell>
          <cell r="E4779" t="str">
            <v>Chemicals</v>
          </cell>
          <cell r="F4779" t="str">
            <v>INSL IN</v>
          </cell>
          <cell r="G4779" t="str">
            <v>INE901A01011</v>
          </cell>
          <cell r="H4779">
            <v>0</v>
          </cell>
          <cell r="I4779" t="str">
            <v>Small Cap</v>
          </cell>
          <cell r="J4779">
            <v>0</v>
          </cell>
        </row>
        <row r="4780">
          <cell r="A4780" t="str">
            <v>INE592M01021</v>
          </cell>
          <cell r="B4780">
            <v>2386</v>
          </cell>
          <cell r="C4780">
            <v>111433</v>
          </cell>
          <cell r="D4780" t="str">
            <v>Insta Finance Ltd.</v>
          </cell>
          <cell r="E4780" t="str">
            <v>Finance</v>
          </cell>
          <cell r="F4780" t="str">
            <v>INSTA IN</v>
          </cell>
          <cell r="G4780" t="str">
            <v>INE592M01021</v>
          </cell>
          <cell r="H4780">
            <v>0</v>
          </cell>
          <cell r="I4780" t="str">
            <v>Small Cap</v>
          </cell>
          <cell r="J4780">
            <v>0</v>
          </cell>
        </row>
        <row r="4781">
          <cell r="A4781" t="str">
            <v>INE418N20019</v>
          </cell>
          <cell r="B4781">
            <v>2391</v>
          </cell>
          <cell r="C4781">
            <v>306152</v>
          </cell>
          <cell r="D4781" t="str">
            <v>Integra Essentia Ltd. - Rights Entitlements (REs)</v>
          </cell>
          <cell r="E4781" t="str">
            <v>Others</v>
          </cell>
          <cell r="G4781" t="str">
            <v>INE418N20019</v>
          </cell>
          <cell r="H4781">
            <v>0</v>
          </cell>
          <cell r="I4781" t="str">
            <v>Small Cap</v>
          </cell>
          <cell r="J4781">
            <v>0</v>
          </cell>
        </row>
        <row r="4782">
          <cell r="A4782" t="str">
            <v>INE418N20027</v>
          </cell>
          <cell r="B4782">
            <v>2392</v>
          </cell>
          <cell r="C4782">
            <v>308338</v>
          </cell>
          <cell r="D4782" t="str">
            <v>Integra Essentia Ltd. - Rights Entitlements (REs)</v>
          </cell>
          <cell r="E4782" t="str">
            <v>Others</v>
          </cell>
          <cell r="G4782" t="str">
            <v>INE418N20027</v>
          </cell>
          <cell r="H4782">
            <v>0</v>
          </cell>
          <cell r="I4782" t="str">
            <v>Small Cap</v>
          </cell>
          <cell r="J4782">
            <v>0</v>
          </cell>
        </row>
        <row r="4783">
          <cell r="A4783" t="str">
            <v>INE256F01019</v>
          </cell>
          <cell r="B4783">
            <v>2394</v>
          </cell>
          <cell r="C4783">
            <v>244042</v>
          </cell>
          <cell r="D4783" t="str">
            <v>Integra Telecommunication And Software Ltd.</v>
          </cell>
          <cell r="E4783" t="str">
            <v>IT</v>
          </cell>
          <cell r="F4783" t="str">
            <v>INTS IN</v>
          </cell>
          <cell r="G4783" t="str">
            <v>INE256F01019</v>
          </cell>
          <cell r="H4783">
            <v>0</v>
          </cell>
          <cell r="I4783" t="str">
            <v>Small Cap</v>
          </cell>
          <cell r="J4783">
            <v>0</v>
          </cell>
        </row>
        <row r="4784">
          <cell r="A4784" t="str">
            <v>INE0QSW23016</v>
          </cell>
          <cell r="B4784">
            <v>2401</v>
          </cell>
          <cell r="C4784">
            <v>312540</v>
          </cell>
          <cell r="D4784" t="str">
            <v>Intelligent Supply Chain Infrastructure Trust</v>
          </cell>
          <cell r="E4784" t="str">
            <v>Finance</v>
          </cell>
          <cell r="F4784" t="str">
            <v>ISCITRUS IN</v>
          </cell>
          <cell r="G4784" t="str">
            <v>INE0QSW23016</v>
          </cell>
          <cell r="H4784">
            <v>0</v>
          </cell>
          <cell r="I4784" t="str">
            <v>Small Cap</v>
          </cell>
          <cell r="J4784">
            <v>0</v>
          </cell>
        </row>
        <row r="4785">
          <cell r="A4785" t="str">
            <v>INE600C01015</v>
          </cell>
          <cell r="B4785">
            <v>2402</v>
          </cell>
          <cell r="C4785">
            <v>131777</v>
          </cell>
          <cell r="D4785" t="str">
            <v>Intellvisions Software Ltd.(Amalgamation)</v>
          </cell>
          <cell r="E4785" t="str">
            <v>Trading</v>
          </cell>
          <cell r="F4785" t="str">
            <v>ARAP IN</v>
          </cell>
          <cell r="G4785" t="str">
            <v>INE600C01015</v>
          </cell>
          <cell r="H4785">
            <v>0</v>
          </cell>
          <cell r="I4785" t="str">
            <v>Small Cap</v>
          </cell>
          <cell r="J4785">
            <v>0</v>
          </cell>
        </row>
        <row r="4786">
          <cell r="A4786" t="str">
            <v>INE064T20018</v>
          </cell>
          <cell r="B4786">
            <v>2407</v>
          </cell>
          <cell r="C4786">
            <v>318953</v>
          </cell>
          <cell r="D4786" t="str">
            <v>Interactive Financial Services Ltd. - (Rights Entitlements (REs))</v>
          </cell>
          <cell r="E4786" t="str">
            <v>IT</v>
          </cell>
          <cell r="G4786" t="str">
            <v>INE064T20018</v>
          </cell>
          <cell r="H4786">
            <v>0</v>
          </cell>
          <cell r="I4786" t="str">
            <v>Small Cap</v>
          </cell>
          <cell r="J4786">
            <v>0</v>
          </cell>
        </row>
        <row r="4787">
          <cell r="A4787" t="str">
            <v>INE778C01027</v>
          </cell>
          <cell r="B4787">
            <v>2409</v>
          </cell>
          <cell r="C4787">
            <v>130519</v>
          </cell>
          <cell r="D4787" t="str">
            <v>Interface Financial Services Ltd.</v>
          </cell>
          <cell r="E4787" t="str">
            <v>Finance</v>
          </cell>
          <cell r="F4787" t="str">
            <v>IFS IN</v>
          </cell>
          <cell r="G4787" t="str">
            <v>INE778C01027</v>
          </cell>
          <cell r="H4787">
            <v>0</v>
          </cell>
          <cell r="I4787" t="str">
            <v>Small Cap</v>
          </cell>
          <cell r="J4787">
            <v>0</v>
          </cell>
        </row>
        <row r="4788">
          <cell r="A4788" t="str">
            <v>INE790Z23019</v>
          </cell>
          <cell r="B4788">
            <v>2411</v>
          </cell>
          <cell r="C4788">
            <v>289552</v>
          </cell>
          <cell r="D4788" t="str">
            <v>Interise Trust</v>
          </cell>
          <cell r="E4788" t="str">
            <v>Finance</v>
          </cell>
          <cell r="F4788" t="str">
            <v>INDINFR IN</v>
          </cell>
          <cell r="G4788" t="str">
            <v>INE790Z23019</v>
          </cell>
          <cell r="H4788">
            <v>0</v>
          </cell>
          <cell r="I4788" t="str">
            <v>Small Cap</v>
          </cell>
          <cell r="J4788">
            <v>0</v>
          </cell>
        </row>
        <row r="4789">
          <cell r="A4789" t="str">
            <v>INE959G01016</v>
          </cell>
          <cell r="B4789">
            <v>2412</v>
          </cell>
          <cell r="C4789">
            <v>126512</v>
          </cell>
          <cell r="D4789" t="str">
            <v>Interlink Petroleum Ltd.</v>
          </cell>
          <cell r="E4789" t="str">
            <v>Crude Oil</v>
          </cell>
          <cell r="F4789" t="str">
            <v>ITP IN</v>
          </cell>
          <cell r="G4789" t="str">
            <v>INE959G01016</v>
          </cell>
          <cell r="H4789">
            <v>0</v>
          </cell>
          <cell r="I4789" t="str">
            <v>Small Cap</v>
          </cell>
          <cell r="J4789">
            <v>0</v>
          </cell>
        </row>
        <row r="4790">
          <cell r="A4790" t="str">
            <v>INE177D01020</v>
          </cell>
          <cell r="B4790">
            <v>2418</v>
          </cell>
          <cell r="C4790">
            <v>132072</v>
          </cell>
          <cell r="D4790" t="str">
            <v>Interworld Digital Ltd.</v>
          </cell>
          <cell r="E4790" t="str">
            <v>Media &amp; Entertainment</v>
          </cell>
          <cell r="F4790" t="str">
            <v>IWD IN</v>
          </cell>
          <cell r="G4790" t="str">
            <v>INE177D01020</v>
          </cell>
          <cell r="H4790">
            <v>0</v>
          </cell>
          <cell r="I4790" t="str">
            <v>Small Cap</v>
          </cell>
          <cell r="J4790">
            <v>0</v>
          </cell>
        </row>
        <row r="4791">
          <cell r="A4791" t="str">
            <v>INE878H20016</v>
          </cell>
          <cell r="B4791">
            <v>2421</v>
          </cell>
          <cell r="C4791">
            <v>316044</v>
          </cell>
          <cell r="D4791" t="str">
            <v>Inventure Growth And Securities Ltd. - (Rights Entitlements (REs))</v>
          </cell>
          <cell r="E4791" t="str">
            <v>Others</v>
          </cell>
          <cell r="G4791" t="str">
            <v>INE878H20016</v>
          </cell>
          <cell r="H4791">
            <v>0</v>
          </cell>
          <cell r="I4791" t="str">
            <v>Small Cap</v>
          </cell>
          <cell r="J4791">
            <v>0</v>
          </cell>
        </row>
        <row r="4792">
          <cell r="A4792" t="str">
            <v>INF205K01361</v>
          </cell>
          <cell r="B4792">
            <v>2423</v>
          </cell>
          <cell r="C4792">
            <v>220605</v>
          </cell>
          <cell r="D4792" t="str">
            <v>Invesco India Gold Exchange Traded Fund</v>
          </cell>
          <cell r="E4792" t="str">
            <v>ETF</v>
          </cell>
          <cell r="F4792" t="str">
            <v>REGGOLD IN</v>
          </cell>
          <cell r="G4792" t="str">
            <v>INF205K01361</v>
          </cell>
          <cell r="H4792">
            <v>0</v>
          </cell>
          <cell r="I4792" t="str">
            <v>Small Cap</v>
          </cell>
          <cell r="J4792">
            <v>9581.85</v>
          </cell>
        </row>
        <row r="4793">
          <cell r="A4793" t="str">
            <v>INE183W23014</v>
          </cell>
          <cell r="B4793">
            <v>2431</v>
          </cell>
          <cell r="C4793">
            <v>286075</v>
          </cell>
          <cell r="D4793" t="str">
            <v>IRB InvIT Fund</v>
          </cell>
          <cell r="E4793" t="str">
            <v>Finance</v>
          </cell>
          <cell r="F4793" t="str">
            <v>IRBINVIT IN</v>
          </cell>
          <cell r="G4793" t="str">
            <v>INE183W23014</v>
          </cell>
          <cell r="H4793">
            <v>0</v>
          </cell>
          <cell r="I4793" t="str">
            <v>Small Cap</v>
          </cell>
          <cell r="J4793">
            <v>62.99</v>
          </cell>
        </row>
        <row r="4794">
          <cell r="A4794" t="str">
            <v>INE791H01011</v>
          </cell>
          <cell r="B4794">
            <v>2435</v>
          </cell>
          <cell r="C4794">
            <v>108918</v>
          </cell>
          <cell r="D4794" t="str">
            <v>Ironwood Education Ltd.</v>
          </cell>
          <cell r="E4794" t="str">
            <v>Education &amp; Training</v>
          </cell>
          <cell r="F4794" t="str">
            <v>IRONWOOD IN</v>
          </cell>
          <cell r="G4794" t="str">
            <v>INE791H01011</v>
          </cell>
          <cell r="H4794">
            <v>52.349553143999998</v>
          </cell>
          <cell r="I4794" t="str">
            <v>Small Cap</v>
          </cell>
          <cell r="J4794">
            <v>0</v>
          </cell>
        </row>
        <row r="4795">
          <cell r="B4795">
            <v>2441</v>
          </cell>
          <cell r="C4795">
            <v>107480</v>
          </cell>
          <cell r="D4795" t="str">
            <v>Ishwar Medical Services Ltd.</v>
          </cell>
          <cell r="E4795" t="str">
            <v>Healthcare</v>
          </cell>
          <cell r="F4795" t="str">
            <v>IMS IN</v>
          </cell>
          <cell r="H4795">
            <v>0</v>
          </cell>
          <cell r="I4795" t="str">
            <v>Small Cap</v>
          </cell>
          <cell r="J4795">
            <v>0</v>
          </cell>
        </row>
        <row r="4796">
          <cell r="A4796" t="str">
            <v>INE073I01012</v>
          </cell>
          <cell r="B4796">
            <v>2442</v>
          </cell>
          <cell r="C4796">
            <v>106161</v>
          </cell>
          <cell r="D4796" t="str">
            <v>Ishwarshakti Holdings &amp; Traders Ltd.</v>
          </cell>
          <cell r="E4796" t="str">
            <v>Finance</v>
          </cell>
          <cell r="F4796" t="str">
            <v>IHT IN</v>
          </cell>
          <cell r="G4796" t="str">
            <v>INE073I01012</v>
          </cell>
          <cell r="H4796">
            <v>0</v>
          </cell>
          <cell r="I4796" t="str">
            <v>Small Cap</v>
          </cell>
          <cell r="J4796">
            <v>0</v>
          </cell>
        </row>
        <row r="4797">
          <cell r="A4797" t="str">
            <v>INE732F01019</v>
          </cell>
          <cell r="B4797">
            <v>2444</v>
          </cell>
          <cell r="C4797">
            <v>132479</v>
          </cell>
          <cell r="D4797" t="str">
            <v>ISMT Ltd. - (Amalgamated)</v>
          </cell>
          <cell r="E4797" t="str">
            <v>Iron &amp; Steel</v>
          </cell>
          <cell r="F4797" t="str">
            <v>ISMT IN</v>
          </cell>
          <cell r="G4797" t="str">
            <v>INE732F01019</v>
          </cell>
          <cell r="H4797">
            <v>0</v>
          </cell>
          <cell r="I4797" t="str">
            <v>Small Cap</v>
          </cell>
          <cell r="J4797">
            <v>0</v>
          </cell>
        </row>
        <row r="4798">
          <cell r="A4798" t="str">
            <v>INE532B01020</v>
          </cell>
          <cell r="B4798">
            <v>2446</v>
          </cell>
          <cell r="C4798">
            <v>124622</v>
          </cell>
          <cell r="D4798" t="str">
            <v>iStreet Network Ltd.</v>
          </cell>
          <cell r="E4798" t="str">
            <v>Healthcare</v>
          </cell>
          <cell r="F4798" t="str">
            <v>ISNL IN</v>
          </cell>
          <cell r="G4798" t="str">
            <v>INE532B01020</v>
          </cell>
          <cell r="H4798">
            <v>38.552999999999997</v>
          </cell>
          <cell r="I4798" t="str">
            <v>Small Cap</v>
          </cell>
          <cell r="J4798">
            <v>0</v>
          </cell>
        </row>
        <row r="4799">
          <cell r="B4799">
            <v>2448</v>
          </cell>
          <cell r="C4799">
            <v>205454</v>
          </cell>
          <cell r="D4799" t="str">
            <v>ITC Hotels Ltd. - (Amalgamated)</v>
          </cell>
          <cell r="E4799" t="str">
            <v>Hospitality</v>
          </cell>
          <cell r="H4799">
            <v>0</v>
          </cell>
          <cell r="I4799" t="str">
            <v>Small Cap</v>
          </cell>
          <cell r="J4799">
            <v>0</v>
          </cell>
        </row>
        <row r="4800">
          <cell r="A4800" t="str">
            <v>INE875A01025</v>
          </cell>
          <cell r="B4800">
            <v>2455</v>
          </cell>
          <cell r="C4800">
            <v>130773</v>
          </cell>
          <cell r="D4800" t="str">
            <v>IVRCL Ltd.</v>
          </cell>
          <cell r="E4800" t="str">
            <v>Infrastructure</v>
          </cell>
          <cell r="F4800" t="str">
            <v>IVRC IN</v>
          </cell>
          <cell r="G4800" t="str">
            <v>INE875A01025</v>
          </cell>
          <cell r="H4800">
            <v>0</v>
          </cell>
          <cell r="I4800" t="str">
            <v>Small Cap</v>
          </cell>
          <cell r="J4800">
            <v>0</v>
          </cell>
        </row>
        <row r="4801">
          <cell r="A4801" t="str">
            <v>INE079L01013</v>
          </cell>
          <cell r="B4801">
            <v>2456</v>
          </cell>
          <cell r="C4801">
            <v>122245</v>
          </cell>
          <cell r="D4801" t="str">
            <v>Iykot Hitech Toolroom Ltd.</v>
          </cell>
          <cell r="E4801" t="str">
            <v>Capital Goods</v>
          </cell>
          <cell r="F4801" t="str">
            <v>IYK IN</v>
          </cell>
          <cell r="G4801" t="str">
            <v>INE079L01013</v>
          </cell>
          <cell r="H4801">
            <v>0</v>
          </cell>
          <cell r="I4801" t="str">
            <v>Small Cap</v>
          </cell>
          <cell r="J4801">
            <v>0</v>
          </cell>
        </row>
        <row r="4802">
          <cell r="A4802" t="str">
            <v>IN9079L01011</v>
          </cell>
          <cell r="B4802">
            <v>2457</v>
          </cell>
          <cell r="C4802">
            <v>315320</v>
          </cell>
          <cell r="D4802" t="str">
            <v>Iykot Hitech Toolroom Ltd. - (Partly Paid-up Equity Shares (Rights Issue)</v>
          </cell>
          <cell r="E4802" t="str">
            <v>Others</v>
          </cell>
          <cell r="G4802" t="str">
            <v>IN9079L01011</v>
          </cell>
          <cell r="H4802">
            <v>0</v>
          </cell>
          <cell r="I4802" t="str">
            <v>Small Cap</v>
          </cell>
          <cell r="J4802">
            <v>0</v>
          </cell>
        </row>
        <row r="4803">
          <cell r="A4803" t="str">
            <v>INE079L20013</v>
          </cell>
          <cell r="B4803">
            <v>2458</v>
          </cell>
          <cell r="C4803">
            <v>314927</v>
          </cell>
          <cell r="D4803" t="str">
            <v>Iykot Hitech Toolroom Ltd. - (Rights Entitlements (REs))</v>
          </cell>
          <cell r="E4803" t="str">
            <v>Others</v>
          </cell>
          <cell r="G4803" t="str">
            <v>INE079L20013</v>
          </cell>
          <cell r="H4803">
            <v>0</v>
          </cell>
          <cell r="I4803" t="str">
            <v>Small Cap</v>
          </cell>
          <cell r="J4803">
            <v>0</v>
          </cell>
        </row>
        <row r="4804">
          <cell r="B4804">
            <v>2461</v>
          </cell>
          <cell r="C4804">
            <v>205593</v>
          </cell>
          <cell r="D4804" t="str">
            <v>J.J. Spectrum Silk Ltd.</v>
          </cell>
          <cell r="E4804" t="str">
            <v>Textile</v>
          </cell>
          <cell r="H4804">
            <v>0</v>
          </cell>
          <cell r="I4804" t="str">
            <v>Small Cap</v>
          </cell>
          <cell r="J4804">
            <v>0</v>
          </cell>
        </row>
        <row r="4805">
          <cell r="A4805" t="str">
            <v>INE780Q01015</v>
          </cell>
          <cell r="B4805">
            <v>2476</v>
          </cell>
          <cell r="C4805">
            <v>245355</v>
          </cell>
          <cell r="D4805" t="str">
            <v>Jain Marmo Industries Ltd.</v>
          </cell>
          <cell r="E4805" t="str">
            <v>Construction Materials</v>
          </cell>
          <cell r="F4805" t="str">
            <v>JAIN IN</v>
          </cell>
          <cell r="G4805" t="str">
            <v>INE780Q01015</v>
          </cell>
          <cell r="H4805">
            <v>0</v>
          </cell>
          <cell r="I4805" t="str">
            <v>Small Cap</v>
          </cell>
          <cell r="J4805">
            <v>0</v>
          </cell>
        </row>
        <row r="4806">
          <cell r="A4806" t="str">
            <v>INE486B01011</v>
          </cell>
          <cell r="B4806">
            <v>2477</v>
          </cell>
          <cell r="C4806">
            <v>132033</v>
          </cell>
          <cell r="D4806" t="str">
            <v>Jain Studios Ltd.</v>
          </cell>
          <cell r="E4806" t="str">
            <v>Media &amp; Entertainment</v>
          </cell>
          <cell r="F4806" t="str">
            <v>JNS IN</v>
          </cell>
          <cell r="G4806" t="str">
            <v>INE486B01011</v>
          </cell>
          <cell r="H4806">
            <v>0</v>
          </cell>
          <cell r="I4806" t="str">
            <v>Small Cap</v>
          </cell>
          <cell r="J4806">
            <v>0</v>
          </cell>
        </row>
        <row r="4807">
          <cell r="A4807" t="str">
            <v>INE976B01011</v>
          </cell>
          <cell r="B4807">
            <v>2483</v>
          </cell>
          <cell r="C4807">
            <v>123230</v>
          </cell>
          <cell r="D4807" t="str">
            <v>Jalpac India Ltd.</v>
          </cell>
          <cell r="E4807" t="str">
            <v>Plastic Products</v>
          </cell>
          <cell r="F4807" t="str">
            <v>JALP IN</v>
          </cell>
          <cell r="G4807" t="str">
            <v>INE976B01011</v>
          </cell>
          <cell r="H4807">
            <v>0</v>
          </cell>
          <cell r="I4807" t="str">
            <v>Small Cap</v>
          </cell>
          <cell r="J4807">
            <v>0</v>
          </cell>
        </row>
        <row r="4808">
          <cell r="A4808" t="str">
            <v>INE510D01014</v>
          </cell>
          <cell r="B4808">
            <v>2484</v>
          </cell>
          <cell r="C4808">
            <v>126558</v>
          </cell>
          <cell r="D4808" t="str">
            <v>James Hotels Ltd.</v>
          </cell>
          <cell r="E4808" t="str">
            <v>Hospitality</v>
          </cell>
          <cell r="F4808" t="str">
            <v>JMH IN</v>
          </cell>
          <cell r="G4808" t="str">
            <v>INE510D01014</v>
          </cell>
          <cell r="H4808">
            <v>0</v>
          </cell>
          <cell r="I4808" t="str">
            <v>Small Cap</v>
          </cell>
          <cell r="J4808">
            <v>0</v>
          </cell>
        </row>
        <row r="4809">
          <cell r="A4809" t="str">
            <v>INE090E01015</v>
          </cell>
          <cell r="B4809">
            <v>2489</v>
          </cell>
          <cell r="C4809">
            <v>131988</v>
          </cell>
          <cell r="D4809" t="str">
            <v>Janice Textiles Ltd. - (Amalgamation)</v>
          </cell>
          <cell r="E4809" t="str">
            <v>Textile</v>
          </cell>
          <cell r="F4809" t="str">
            <v>JNT IN</v>
          </cell>
          <cell r="G4809" t="str">
            <v>INE090E01015</v>
          </cell>
          <cell r="H4809">
            <v>0</v>
          </cell>
          <cell r="I4809" t="str">
            <v>Small Cap</v>
          </cell>
          <cell r="J4809">
            <v>0</v>
          </cell>
        </row>
        <row r="4810">
          <cell r="A4810" t="str">
            <v>INE04OV01018</v>
          </cell>
          <cell r="B4810">
            <v>2490</v>
          </cell>
          <cell r="C4810">
            <v>293362</v>
          </cell>
          <cell r="D4810" t="str">
            <v>Janus Corporation Ltd.</v>
          </cell>
          <cell r="E4810" t="str">
            <v>Infrastructure</v>
          </cell>
          <cell r="F4810" t="str">
            <v>JANUS IN</v>
          </cell>
          <cell r="G4810" t="str">
            <v>INE04OV01018</v>
          </cell>
          <cell r="H4810">
            <v>0</v>
          </cell>
          <cell r="I4810" t="str">
            <v>Small Cap</v>
          </cell>
          <cell r="J4810">
            <v>0</v>
          </cell>
        </row>
        <row r="4811">
          <cell r="A4811" t="str">
            <v>INE847M01011</v>
          </cell>
          <cell r="B4811">
            <v>2494</v>
          </cell>
          <cell r="C4811">
            <v>119319</v>
          </cell>
          <cell r="D4811" t="str">
            <v>Jatalia Global Ventures Ltd.</v>
          </cell>
          <cell r="E4811" t="str">
            <v>Trading</v>
          </cell>
          <cell r="F4811" t="str">
            <v>JATALIA IN</v>
          </cell>
          <cell r="G4811" t="str">
            <v>INE847M01011</v>
          </cell>
          <cell r="H4811">
            <v>0</v>
          </cell>
          <cell r="I4811" t="str">
            <v>Small Cap</v>
          </cell>
          <cell r="J4811">
            <v>0</v>
          </cell>
        </row>
        <row r="4812">
          <cell r="A4812" t="str">
            <v>INE593O01017</v>
          </cell>
          <cell r="B4812">
            <v>2496</v>
          </cell>
          <cell r="C4812">
            <v>126001</v>
          </cell>
          <cell r="D4812" t="str">
            <v>Jauss Polymers Ltd.</v>
          </cell>
          <cell r="E4812" t="str">
            <v>Plastic Products</v>
          </cell>
          <cell r="F4812" t="str">
            <v>JUS IN</v>
          </cell>
          <cell r="G4812" t="str">
            <v>INE593O01017</v>
          </cell>
          <cell r="H4812">
            <v>3.3997976250000002</v>
          </cell>
          <cell r="I4812" t="str">
            <v>Small Cap</v>
          </cell>
          <cell r="J4812">
            <v>0</v>
          </cell>
        </row>
        <row r="4813">
          <cell r="A4813" t="str">
            <v>INE789G01025</v>
          </cell>
          <cell r="B4813">
            <v>2504</v>
          </cell>
          <cell r="C4813">
            <v>112129</v>
          </cell>
          <cell r="D4813" t="str">
            <v>Jayant Mercantile Company Ltd.</v>
          </cell>
          <cell r="E4813" t="str">
            <v>Finance</v>
          </cell>
          <cell r="F4813" t="str">
            <v>JYTM IN</v>
          </cell>
          <cell r="G4813" t="str">
            <v>INE789G01025</v>
          </cell>
          <cell r="H4813">
            <v>0</v>
          </cell>
          <cell r="I4813" t="str">
            <v>Small Cap</v>
          </cell>
          <cell r="J4813">
            <v>0</v>
          </cell>
        </row>
        <row r="4814">
          <cell r="A4814" t="str">
            <v>INE246D01015</v>
          </cell>
          <cell r="B4814">
            <v>2506</v>
          </cell>
          <cell r="C4814">
            <v>237872</v>
          </cell>
          <cell r="D4814" t="str">
            <v>Jayatma Enterprises Ltd.</v>
          </cell>
          <cell r="E4814" t="str">
            <v>Agri</v>
          </cell>
          <cell r="F4814" t="str">
            <v>JAYATMA IN</v>
          </cell>
          <cell r="G4814" t="str">
            <v>INE246D01015</v>
          </cell>
          <cell r="H4814">
            <v>0</v>
          </cell>
          <cell r="I4814" t="str">
            <v>Small Cap</v>
          </cell>
          <cell r="J4814">
            <v>0</v>
          </cell>
        </row>
        <row r="4815">
          <cell r="A4815" t="str">
            <v>INE091E01039</v>
          </cell>
          <cell r="B4815">
            <v>2508</v>
          </cell>
          <cell r="C4815">
            <v>112233</v>
          </cell>
          <cell r="D4815" t="str">
            <v>Jaybharat Textiles &amp; Real Estate Ltd.</v>
          </cell>
          <cell r="E4815" t="str">
            <v>Textile</v>
          </cell>
          <cell r="F4815" t="str">
            <v>JTRE IN</v>
          </cell>
          <cell r="G4815" t="str">
            <v>INE091E01039</v>
          </cell>
          <cell r="H4815">
            <v>0</v>
          </cell>
          <cell r="I4815" t="str">
            <v>Small Cap</v>
          </cell>
          <cell r="J4815">
            <v>0</v>
          </cell>
        </row>
        <row r="4816">
          <cell r="A4816" t="str">
            <v>INE903A20017</v>
          </cell>
          <cell r="B4816">
            <v>2510</v>
          </cell>
          <cell r="C4816">
            <v>316682</v>
          </cell>
          <cell r="D4816" t="str">
            <v>Jaykay Enterprises Ltd. - (Rights Entitlements (REs))</v>
          </cell>
          <cell r="E4816" t="str">
            <v>Business Services</v>
          </cell>
          <cell r="G4816" t="str">
            <v>INE903A20017</v>
          </cell>
          <cell r="H4816">
            <v>0</v>
          </cell>
          <cell r="I4816" t="str">
            <v>Small Cap</v>
          </cell>
          <cell r="J4816">
            <v>0</v>
          </cell>
        </row>
        <row r="4817">
          <cell r="A4817" t="str">
            <v>INE703C01025</v>
          </cell>
          <cell r="B4817">
            <v>2512</v>
          </cell>
          <cell r="C4817">
            <v>106910</v>
          </cell>
          <cell r="D4817" t="str">
            <v>Jaysynth Dyestuff (India) Ltd. - (Amalgamated)</v>
          </cell>
          <cell r="E4817" t="str">
            <v>Chemicals</v>
          </cell>
          <cell r="F4817" t="str">
            <v>JDI IN</v>
          </cell>
          <cell r="G4817" t="str">
            <v>INE703C01025</v>
          </cell>
          <cell r="H4817">
            <v>0</v>
          </cell>
          <cell r="I4817" t="str">
            <v>Small Cap</v>
          </cell>
          <cell r="J4817">
            <v>0</v>
          </cell>
        </row>
        <row r="4818">
          <cell r="A4818" t="str">
            <v>INE187A01017</v>
          </cell>
          <cell r="B4818">
            <v>2515</v>
          </cell>
          <cell r="C4818">
            <v>114034</v>
          </cell>
          <cell r="D4818" t="str">
            <v>JBF Industries Ltd.</v>
          </cell>
          <cell r="E4818" t="str">
            <v>Textile</v>
          </cell>
          <cell r="F4818" t="str">
            <v>JBF IN</v>
          </cell>
          <cell r="G4818" t="str">
            <v>INE187A01017</v>
          </cell>
          <cell r="H4818">
            <v>0</v>
          </cell>
          <cell r="I4818" t="str">
            <v>Small Cap</v>
          </cell>
          <cell r="J4818">
            <v>0</v>
          </cell>
        </row>
        <row r="4819">
          <cell r="B4819">
            <v>2517</v>
          </cell>
          <cell r="C4819">
            <v>130335</v>
          </cell>
          <cell r="D4819" t="str">
            <v>JCL Ltd.</v>
          </cell>
          <cell r="E4819" t="str">
            <v>FMCG</v>
          </cell>
          <cell r="F4819" t="str">
            <v>JCL IN</v>
          </cell>
          <cell r="H4819">
            <v>0</v>
          </cell>
          <cell r="I4819" t="str">
            <v>Small Cap</v>
          </cell>
          <cell r="J4819">
            <v>0</v>
          </cell>
        </row>
        <row r="4820">
          <cell r="A4820" t="str">
            <v>INE945A01026</v>
          </cell>
          <cell r="B4820">
            <v>2518</v>
          </cell>
          <cell r="C4820">
            <v>100223</v>
          </cell>
          <cell r="D4820" t="str">
            <v>JCT Ltd.</v>
          </cell>
          <cell r="E4820" t="str">
            <v>Textile</v>
          </cell>
          <cell r="F4820" t="str">
            <v>JCT IN</v>
          </cell>
          <cell r="G4820" t="str">
            <v>INE945A01026</v>
          </cell>
          <cell r="H4820">
            <v>0</v>
          </cell>
          <cell r="I4820" t="str">
            <v>Small Cap</v>
          </cell>
          <cell r="J4820">
            <v>0</v>
          </cell>
        </row>
        <row r="4821">
          <cell r="A4821" t="str">
            <v>INE987E01012</v>
          </cell>
          <cell r="B4821">
            <v>2519</v>
          </cell>
          <cell r="C4821">
            <v>113012</v>
          </cell>
          <cell r="D4821" t="str">
            <v>Jeet Machine Tools Ltd.</v>
          </cell>
          <cell r="E4821" t="str">
            <v>Capital Goods</v>
          </cell>
          <cell r="F4821" t="str">
            <v>JET IN</v>
          </cell>
          <cell r="G4821" t="str">
            <v>INE987E01012</v>
          </cell>
          <cell r="H4821">
            <v>0</v>
          </cell>
          <cell r="I4821" t="str">
            <v>Small Cap</v>
          </cell>
          <cell r="J4821">
            <v>0</v>
          </cell>
        </row>
        <row r="4822">
          <cell r="A4822" t="str">
            <v>INE802G01018</v>
          </cell>
          <cell r="B4822">
            <v>2522</v>
          </cell>
          <cell r="C4822">
            <v>132617</v>
          </cell>
          <cell r="D4822" t="str">
            <v>Jet Airways (India) Ltd.</v>
          </cell>
          <cell r="E4822" t="str">
            <v>Aviation</v>
          </cell>
          <cell r="F4822" t="str">
            <v>JETIN IN</v>
          </cell>
          <cell r="G4822" t="str">
            <v>INE802G01018</v>
          </cell>
          <cell r="H4822">
            <v>0</v>
          </cell>
          <cell r="I4822" t="str">
            <v>Small Cap</v>
          </cell>
          <cell r="J4822">
            <v>0</v>
          </cell>
        </row>
        <row r="4823">
          <cell r="A4823" t="str">
            <v>INE982V20017</v>
          </cell>
          <cell r="B4823">
            <v>2524</v>
          </cell>
          <cell r="C4823">
            <v>309018</v>
          </cell>
          <cell r="D4823" t="str">
            <v>Jet Freight Logistics Ltd. - (Rights Entitlements (REs))</v>
          </cell>
          <cell r="E4823" t="str">
            <v>Others</v>
          </cell>
          <cell r="G4823" t="str">
            <v>INE982V20017</v>
          </cell>
          <cell r="H4823">
            <v>0</v>
          </cell>
          <cell r="I4823" t="str">
            <v>Small Cap</v>
          </cell>
          <cell r="J4823">
            <v>0</v>
          </cell>
        </row>
        <row r="4824">
          <cell r="A4824" t="str">
            <v>INE155R01018</v>
          </cell>
          <cell r="B4824">
            <v>2525</v>
          </cell>
          <cell r="C4824">
            <v>271438</v>
          </cell>
          <cell r="D4824" t="str">
            <v>Jet Solar Ltd.</v>
          </cell>
          <cell r="E4824" t="str">
            <v>Realty</v>
          </cell>
          <cell r="F4824" t="str">
            <v>JEIN IN</v>
          </cell>
          <cell r="G4824" t="str">
            <v>INE155R01018</v>
          </cell>
          <cell r="H4824">
            <v>19.262872000000002</v>
          </cell>
          <cell r="I4824" t="str">
            <v>Small Cap</v>
          </cell>
          <cell r="J4824">
            <v>0</v>
          </cell>
        </row>
        <row r="4825">
          <cell r="A4825" t="str">
            <v>INE226C01019</v>
          </cell>
          <cell r="B4825">
            <v>2528</v>
          </cell>
          <cell r="C4825">
            <v>123804</v>
          </cell>
          <cell r="D4825" t="str">
            <v>JF Laboratories Ltd.</v>
          </cell>
          <cell r="E4825" t="str">
            <v>Chemicals</v>
          </cell>
          <cell r="F4825" t="str">
            <v>JFL IN</v>
          </cell>
          <cell r="G4825" t="str">
            <v>INE226C01019</v>
          </cell>
          <cell r="H4825">
            <v>0</v>
          </cell>
          <cell r="I4825" t="str">
            <v>Small Cap</v>
          </cell>
          <cell r="J4825">
            <v>0</v>
          </cell>
        </row>
        <row r="4826">
          <cell r="A4826" t="str">
            <v>INE841Y01019</v>
          </cell>
          <cell r="B4826">
            <v>2530</v>
          </cell>
          <cell r="C4826">
            <v>287784</v>
          </cell>
          <cell r="D4826" t="str">
            <v>Jhandewalas Foods Ltd.</v>
          </cell>
          <cell r="E4826" t="str">
            <v>FMCG</v>
          </cell>
          <cell r="F4826" t="str">
            <v>JFLL IN</v>
          </cell>
          <cell r="G4826" t="str">
            <v>INE841Y01019</v>
          </cell>
          <cell r="H4826">
            <v>75.597300958000005</v>
          </cell>
          <cell r="I4826" t="str">
            <v>Small Cap</v>
          </cell>
          <cell r="J4826">
            <v>0</v>
          </cell>
        </row>
        <row r="4827">
          <cell r="A4827" t="str">
            <v>INE455T01018</v>
          </cell>
          <cell r="B4827">
            <v>2543</v>
          </cell>
          <cell r="C4827">
            <v>279682</v>
          </cell>
          <cell r="D4827" t="str">
            <v>Jindal Stainless (Hisar) Ltd. - (Amalgamated)</v>
          </cell>
          <cell r="E4827" t="str">
            <v>Iron &amp; Steel</v>
          </cell>
          <cell r="F4827" t="str">
            <v>JSHL IN</v>
          </cell>
          <cell r="G4827" t="str">
            <v>INE455T01018</v>
          </cell>
          <cell r="H4827">
            <v>0</v>
          </cell>
          <cell r="I4827" t="str">
            <v>Small Cap</v>
          </cell>
          <cell r="J4827">
            <v>0</v>
          </cell>
        </row>
        <row r="4828">
          <cell r="A4828" t="str">
            <v>INE023S01016</v>
          </cell>
          <cell r="B4828">
            <v>2549</v>
          </cell>
          <cell r="C4828">
            <v>275233</v>
          </cell>
          <cell r="D4828" t="str">
            <v>Jiya Eco-Products Ltd.</v>
          </cell>
          <cell r="E4828" t="str">
            <v>Crude Oil</v>
          </cell>
          <cell r="F4828" t="str">
            <v>JEPL IN</v>
          </cell>
          <cell r="G4828" t="str">
            <v>INE023S01016</v>
          </cell>
          <cell r="H4828">
            <v>0</v>
          </cell>
          <cell r="I4828" t="str">
            <v>Small Cap</v>
          </cell>
          <cell r="J4828">
            <v>0</v>
          </cell>
        </row>
        <row r="4829">
          <cell r="A4829" t="str">
            <v>INE408B01015</v>
          </cell>
          <cell r="B4829">
            <v>2550</v>
          </cell>
          <cell r="C4829">
            <v>130049</v>
          </cell>
          <cell r="D4829" t="str">
            <v>JJ Exporters Ltd.</v>
          </cell>
          <cell r="E4829" t="str">
            <v>Textile</v>
          </cell>
          <cell r="F4829" t="str">
            <v>JJX IN</v>
          </cell>
          <cell r="G4829" t="str">
            <v>INE408B01015</v>
          </cell>
          <cell r="H4829">
            <v>0</v>
          </cell>
          <cell r="I4829" t="str">
            <v>Small Cap</v>
          </cell>
          <cell r="J4829">
            <v>0</v>
          </cell>
        </row>
        <row r="4830">
          <cell r="A4830" t="str">
            <v>INE335C01018</v>
          </cell>
          <cell r="B4830">
            <v>2556</v>
          </cell>
          <cell r="C4830">
            <v>100218</v>
          </cell>
          <cell r="D4830" t="str">
            <v>JK Pharmachem Ltd.</v>
          </cell>
          <cell r="E4830" t="str">
            <v>Healthcare</v>
          </cell>
          <cell r="F4830" t="str">
            <v>JKP IN</v>
          </cell>
          <cell r="G4830" t="str">
            <v>INE335C01018</v>
          </cell>
          <cell r="H4830">
            <v>0</v>
          </cell>
          <cell r="I4830" t="str">
            <v>Small Cap</v>
          </cell>
          <cell r="J4830">
            <v>0</v>
          </cell>
        </row>
        <row r="4831">
          <cell r="A4831" t="str">
            <v>INE210G01014</v>
          </cell>
          <cell r="B4831">
            <v>2557</v>
          </cell>
          <cell r="C4831">
            <v>132519</v>
          </cell>
          <cell r="D4831" t="str">
            <v>JK Sugar Ltd. (Amalgamated)</v>
          </cell>
          <cell r="E4831" t="str">
            <v>Agri</v>
          </cell>
          <cell r="F4831" t="str">
            <v>JKSG IN</v>
          </cell>
          <cell r="G4831" t="str">
            <v>INE210G01014</v>
          </cell>
          <cell r="H4831">
            <v>0</v>
          </cell>
          <cell r="I4831" t="str">
            <v>Small Cap</v>
          </cell>
          <cell r="J4831">
            <v>0</v>
          </cell>
        </row>
        <row r="4832">
          <cell r="A4832" t="str">
            <v>INE890A01024</v>
          </cell>
          <cell r="B4832">
            <v>2561</v>
          </cell>
          <cell r="C4832">
            <v>122263</v>
          </cell>
          <cell r="D4832" t="str">
            <v>JMC Projects (India) Ltd. - (Amalgamated)</v>
          </cell>
          <cell r="E4832" t="str">
            <v>Realty</v>
          </cell>
          <cell r="F4832" t="str">
            <v>JMCP IN</v>
          </cell>
          <cell r="G4832" t="str">
            <v>INE890A01024</v>
          </cell>
          <cell r="H4832">
            <v>0</v>
          </cell>
          <cell r="I4832" t="str">
            <v>Small Cap</v>
          </cell>
          <cell r="J4832">
            <v>0</v>
          </cell>
        </row>
        <row r="4833">
          <cell r="A4833" t="str">
            <v>INE745F01011</v>
          </cell>
          <cell r="B4833">
            <v>2563</v>
          </cell>
          <cell r="C4833">
            <v>123712</v>
          </cell>
          <cell r="D4833" t="str">
            <v>JMG Corporation Ltd.</v>
          </cell>
          <cell r="E4833" t="str">
            <v>Trading</v>
          </cell>
          <cell r="F4833" t="str">
            <v>JMGC IN</v>
          </cell>
          <cell r="G4833" t="str">
            <v>INE745F01011</v>
          </cell>
          <cell r="H4833">
            <v>0</v>
          </cell>
          <cell r="I4833" t="str">
            <v>Small Cap</v>
          </cell>
          <cell r="J4833">
            <v>0</v>
          </cell>
        </row>
        <row r="4834">
          <cell r="A4834" t="str">
            <v>INE131N01018</v>
          </cell>
          <cell r="B4834">
            <v>2570</v>
          </cell>
          <cell r="C4834">
            <v>237613</v>
          </cell>
          <cell r="D4834" t="str">
            <v>Jointeca Education Solutions Ltd.</v>
          </cell>
          <cell r="E4834" t="str">
            <v>IT</v>
          </cell>
          <cell r="F4834" t="str">
            <v>JESL IN</v>
          </cell>
          <cell r="G4834" t="str">
            <v>INE131N01018</v>
          </cell>
          <cell r="H4834">
            <v>0</v>
          </cell>
          <cell r="I4834" t="str">
            <v>Small Cap</v>
          </cell>
          <cell r="J4834">
            <v>0</v>
          </cell>
        </row>
        <row r="4835">
          <cell r="A4835" t="str">
            <v>INE289M01016</v>
          </cell>
          <cell r="B4835">
            <v>2571</v>
          </cell>
          <cell r="C4835">
            <v>107968</v>
          </cell>
          <cell r="D4835" t="str">
            <v>Jolly Plastic Industries Ltd.</v>
          </cell>
          <cell r="E4835" t="str">
            <v>Finance</v>
          </cell>
          <cell r="F4835" t="str">
            <v>JPI IN</v>
          </cell>
          <cell r="G4835" t="str">
            <v>INE289M01016</v>
          </cell>
          <cell r="H4835">
            <v>0</v>
          </cell>
          <cell r="I4835" t="str">
            <v>Small Cap</v>
          </cell>
          <cell r="J4835">
            <v>0</v>
          </cell>
        </row>
        <row r="4836">
          <cell r="A4836" t="str">
            <v>INE793Z20019</v>
          </cell>
          <cell r="B4836">
            <v>2573</v>
          </cell>
          <cell r="C4836">
            <v>318371</v>
          </cell>
          <cell r="D4836" t="str">
            <v>Jonjua Overseas Ltd. - (Rights Entitlements (REs))</v>
          </cell>
          <cell r="E4836" t="str">
            <v>IT</v>
          </cell>
          <cell r="G4836" t="str">
            <v>INE793Z20019</v>
          </cell>
          <cell r="H4836">
            <v>0</v>
          </cell>
          <cell r="I4836" t="str">
            <v>Small Cap</v>
          </cell>
          <cell r="J4836">
            <v>0</v>
          </cell>
        </row>
        <row r="4837">
          <cell r="A4837" t="str">
            <v>INE574G20021</v>
          </cell>
          <cell r="B4837">
            <v>2574</v>
          </cell>
          <cell r="C4837">
            <v>305101</v>
          </cell>
          <cell r="D4837" t="str">
            <v>Joonktollee Tea &amp; Industries Ltd. - (Rights Entitlements (REs))</v>
          </cell>
          <cell r="E4837" t="str">
            <v>Others</v>
          </cell>
          <cell r="G4837" t="str">
            <v>INE574G20021</v>
          </cell>
          <cell r="H4837">
            <v>0</v>
          </cell>
          <cell r="I4837" t="str">
            <v>Small Cap</v>
          </cell>
          <cell r="J4837">
            <v>0</v>
          </cell>
        </row>
        <row r="4838">
          <cell r="A4838" t="str">
            <v>INE630C01012</v>
          </cell>
          <cell r="B4838">
            <v>2576</v>
          </cell>
          <cell r="C4838">
            <v>130985</v>
          </cell>
          <cell r="D4838" t="str">
            <v>JPT Securities Ltd.</v>
          </cell>
          <cell r="E4838" t="str">
            <v>Finance</v>
          </cell>
          <cell r="F4838" t="str">
            <v>JPTS IN</v>
          </cell>
          <cell r="G4838" t="str">
            <v>INE630C01012</v>
          </cell>
          <cell r="H4838">
            <v>0</v>
          </cell>
          <cell r="I4838" t="str">
            <v>Small Cap</v>
          </cell>
          <cell r="J4838">
            <v>0</v>
          </cell>
        </row>
        <row r="4839">
          <cell r="A4839" t="str">
            <v>INE989E01018</v>
          </cell>
          <cell r="B4839">
            <v>2577</v>
          </cell>
          <cell r="C4839">
            <v>130915</v>
          </cell>
          <cell r="D4839" t="str">
            <v>JR Foods Ltd.</v>
          </cell>
          <cell r="E4839" t="str">
            <v>FMCG</v>
          </cell>
          <cell r="F4839" t="str">
            <v>JKF IN</v>
          </cell>
          <cell r="G4839" t="str">
            <v>INE989E01018</v>
          </cell>
          <cell r="H4839">
            <v>0</v>
          </cell>
          <cell r="I4839" t="str">
            <v>Small Cap</v>
          </cell>
          <cell r="J4839">
            <v>0</v>
          </cell>
        </row>
        <row r="4840">
          <cell r="A4840" t="str">
            <v>INE743C01021</v>
          </cell>
          <cell r="B4840">
            <v>2582</v>
          </cell>
          <cell r="C4840">
            <v>113446</v>
          </cell>
          <cell r="D4840" t="str">
            <v>JSW Ispat Special Products Ltd. - (Amalgamation)</v>
          </cell>
          <cell r="E4840" t="str">
            <v>Iron &amp; Steel</v>
          </cell>
          <cell r="F4840" t="str">
            <v>JSWISPL IN</v>
          </cell>
          <cell r="G4840" t="str">
            <v>INE743C01021</v>
          </cell>
          <cell r="H4840">
            <v>0</v>
          </cell>
          <cell r="I4840" t="str">
            <v>Small Cap</v>
          </cell>
          <cell r="J4840">
            <v>0</v>
          </cell>
        </row>
        <row r="4841">
          <cell r="A4841" t="str">
            <v>INE136A01022</v>
          </cell>
          <cell r="B4841">
            <v>2583</v>
          </cell>
          <cell r="C4841">
            <v>100305</v>
          </cell>
          <cell r="D4841" t="str">
            <v>JSW ISPAT Steel Ltd.(Amalgamation)</v>
          </cell>
          <cell r="E4841" t="str">
            <v>Iron &amp; Steel</v>
          </cell>
          <cell r="F4841" t="str">
            <v>JSWI IN</v>
          </cell>
          <cell r="G4841" t="str">
            <v>INE136A01022</v>
          </cell>
          <cell r="H4841">
            <v>0</v>
          </cell>
          <cell r="I4841" t="str">
            <v>Small Cap</v>
          </cell>
          <cell r="J4841">
            <v>0</v>
          </cell>
        </row>
        <row r="4842">
          <cell r="A4842" t="str">
            <v>INE645L01011</v>
          </cell>
          <cell r="B4842">
            <v>2589</v>
          </cell>
          <cell r="C4842">
            <v>222821</v>
          </cell>
          <cell r="D4842" t="str">
            <v>Jubilant Industries Ltd. - (Amalgamated)</v>
          </cell>
          <cell r="E4842" t="str">
            <v>Chemicals</v>
          </cell>
          <cell r="F4842" t="str">
            <v>JIND IN</v>
          </cell>
          <cell r="G4842" t="str">
            <v>INE645L01011</v>
          </cell>
          <cell r="H4842">
            <v>0</v>
          </cell>
          <cell r="I4842" t="str">
            <v>Small Cap</v>
          </cell>
          <cell r="J4842">
            <v>0</v>
          </cell>
        </row>
        <row r="4843">
          <cell r="A4843" t="str">
            <v>INE990E01016</v>
          </cell>
          <cell r="B4843">
            <v>2596</v>
          </cell>
          <cell r="C4843">
            <v>107987</v>
          </cell>
          <cell r="D4843" t="str">
            <v>Jupiter Industries &amp; Leasing Ltd.</v>
          </cell>
          <cell r="E4843" t="str">
            <v>Finance</v>
          </cell>
          <cell r="F4843" t="str">
            <v>JL IN</v>
          </cell>
          <cell r="G4843" t="str">
            <v>INE990E01016</v>
          </cell>
          <cell r="H4843">
            <v>0</v>
          </cell>
          <cell r="I4843" t="str">
            <v>Small Cap</v>
          </cell>
          <cell r="J4843">
            <v>0</v>
          </cell>
        </row>
        <row r="4844">
          <cell r="A4844" t="str">
            <v>INE099H01019</v>
          </cell>
          <cell r="B4844">
            <v>2601</v>
          </cell>
          <cell r="C4844">
            <v>132671</v>
          </cell>
          <cell r="D4844" t="str">
            <v>Jyothy Consumer Products Ltd.(Amalgamation)</v>
          </cell>
          <cell r="E4844" t="str">
            <v>FMCG</v>
          </cell>
          <cell r="F4844" t="str">
            <v>JYOC IN</v>
          </cell>
          <cell r="G4844" t="str">
            <v>INE099H01019</v>
          </cell>
          <cell r="H4844">
            <v>0</v>
          </cell>
          <cell r="I4844" t="str">
            <v>Small Cap</v>
          </cell>
          <cell r="J4844">
            <v>0</v>
          </cell>
        </row>
        <row r="4845">
          <cell r="A4845" t="str">
            <v>INE432D01011</v>
          </cell>
          <cell r="B4845">
            <v>2605</v>
          </cell>
          <cell r="C4845">
            <v>123876</v>
          </cell>
          <cell r="D4845" t="str">
            <v>Jyoti Overseas Ltd.</v>
          </cell>
          <cell r="E4845" t="str">
            <v>Textile</v>
          </cell>
          <cell r="F4845" t="str">
            <v>JYO IN</v>
          </cell>
          <cell r="G4845" t="str">
            <v>INE432D01011</v>
          </cell>
          <cell r="H4845">
            <v>0</v>
          </cell>
          <cell r="I4845" t="str">
            <v>Small Cap</v>
          </cell>
          <cell r="J4845">
            <v>0</v>
          </cell>
        </row>
        <row r="4846">
          <cell r="A4846" t="str">
            <v>INE197A20016</v>
          </cell>
          <cell r="B4846">
            <v>2608</v>
          </cell>
          <cell r="C4846">
            <v>314813</v>
          </cell>
          <cell r="D4846" t="str">
            <v>Jyoti Structures Ltd. - (Rights Entitlements (REs))</v>
          </cell>
          <cell r="E4846" t="str">
            <v>Others</v>
          </cell>
          <cell r="G4846" t="str">
            <v>INE197A20016</v>
          </cell>
          <cell r="H4846">
            <v>0</v>
          </cell>
          <cell r="I4846" t="str">
            <v>Small Cap</v>
          </cell>
          <cell r="J4846">
            <v>0</v>
          </cell>
        </row>
        <row r="4847">
          <cell r="A4847" t="str">
            <v>INE197A20024</v>
          </cell>
          <cell r="B4847">
            <v>2609</v>
          </cell>
          <cell r="C4847">
            <v>319213</v>
          </cell>
          <cell r="D4847" t="str">
            <v>Jyoti Structures Ltd. - (Rights Entitlements (REs))</v>
          </cell>
          <cell r="E4847" t="str">
            <v>Infrastructure</v>
          </cell>
          <cell r="G4847" t="str">
            <v>INE197A20024</v>
          </cell>
          <cell r="H4847">
            <v>0</v>
          </cell>
          <cell r="I4847" t="str">
            <v>Small Cap</v>
          </cell>
          <cell r="J4847">
            <v>0</v>
          </cell>
        </row>
        <row r="4848">
          <cell r="A4848" t="str">
            <v>INE805R01018</v>
          </cell>
          <cell r="B4848">
            <v>2610</v>
          </cell>
          <cell r="C4848">
            <v>277283</v>
          </cell>
          <cell r="D4848" t="str">
            <v>Jyotirgamya Enterprises Ltd.</v>
          </cell>
          <cell r="E4848" t="str">
            <v>Trading</v>
          </cell>
          <cell r="F4848" t="str">
            <v>JYEL IN</v>
          </cell>
          <cell r="G4848" t="str">
            <v>INE805R01018</v>
          </cell>
          <cell r="H4848">
            <v>0</v>
          </cell>
          <cell r="I4848" t="str">
            <v>Small Cap</v>
          </cell>
          <cell r="J4848">
            <v>0</v>
          </cell>
        </row>
        <row r="4849">
          <cell r="A4849" t="str">
            <v>INE282Y01016</v>
          </cell>
          <cell r="B4849">
            <v>2615</v>
          </cell>
          <cell r="C4849">
            <v>287180</v>
          </cell>
          <cell r="D4849" t="str">
            <v>Kaarya Facilities And Services Ltd.</v>
          </cell>
          <cell r="E4849" t="str">
            <v>Business Services</v>
          </cell>
          <cell r="F4849" t="str">
            <v>KAARYA IN</v>
          </cell>
          <cell r="G4849" t="str">
            <v>INE282Y01016</v>
          </cell>
          <cell r="H4849">
            <v>14.436798352</v>
          </cell>
          <cell r="I4849" t="str">
            <v>Small Cap</v>
          </cell>
          <cell r="J4849">
            <v>0</v>
          </cell>
        </row>
        <row r="4850">
          <cell r="A4850" t="str">
            <v>INE926E01010</v>
          </cell>
          <cell r="B4850">
            <v>2616</v>
          </cell>
          <cell r="C4850">
            <v>244169</v>
          </cell>
          <cell r="D4850" t="str">
            <v>Kabra Commercial Ltd.</v>
          </cell>
          <cell r="E4850" t="str">
            <v>Trading</v>
          </cell>
          <cell r="F4850" t="str">
            <v>KACL IN</v>
          </cell>
          <cell r="G4850" t="str">
            <v>INE926E01010</v>
          </cell>
          <cell r="H4850">
            <v>0</v>
          </cell>
          <cell r="I4850" t="str">
            <v>Small Cap</v>
          </cell>
          <cell r="J4850">
            <v>0</v>
          </cell>
        </row>
        <row r="4851">
          <cell r="A4851" t="str">
            <v>INE323K01017</v>
          </cell>
          <cell r="B4851">
            <v>2617</v>
          </cell>
          <cell r="C4851">
            <v>124322</v>
          </cell>
          <cell r="D4851" t="str">
            <v>Kabra Drugs Ltd.</v>
          </cell>
          <cell r="E4851" t="str">
            <v>Healthcare</v>
          </cell>
          <cell r="F4851" t="str">
            <v>KD IN</v>
          </cell>
          <cell r="G4851" t="str">
            <v>INE323K01017</v>
          </cell>
          <cell r="H4851">
            <v>45.424240599999997</v>
          </cell>
          <cell r="I4851" t="str">
            <v>Small Cap</v>
          </cell>
          <cell r="J4851">
            <v>0</v>
          </cell>
        </row>
        <row r="4852">
          <cell r="A4852" t="str">
            <v>INE04T901017</v>
          </cell>
          <cell r="B4852">
            <v>2621</v>
          </cell>
          <cell r="C4852">
            <v>311156</v>
          </cell>
          <cell r="D4852" t="str">
            <v>Kahan Packaging Ltd.</v>
          </cell>
          <cell r="E4852" t="str">
            <v>FMCG</v>
          </cell>
          <cell r="F4852" t="str">
            <v>KAHAN IN</v>
          </cell>
          <cell r="G4852" t="str">
            <v>INE04T901017</v>
          </cell>
          <cell r="H4852">
            <v>0</v>
          </cell>
          <cell r="I4852" t="str">
            <v>Small Cap</v>
          </cell>
          <cell r="J4852">
            <v>0</v>
          </cell>
        </row>
        <row r="4853">
          <cell r="A4853" t="str">
            <v>INE410O01022</v>
          </cell>
          <cell r="B4853">
            <v>2622</v>
          </cell>
          <cell r="C4853">
            <v>111357</v>
          </cell>
          <cell r="D4853" t="str">
            <v>Kailash Auto Finance Ltd.</v>
          </cell>
          <cell r="E4853" t="str">
            <v>Finance</v>
          </cell>
          <cell r="F4853" t="str">
            <v>KAF IN</v>
          </cell>
          <cell r="G4853" t="str">
            <v>INE410O01022</v>
          </cell>
          <cell r="H4853">
            <v>0</v>
          </cell>
          <cell r="I4853" t="str">
            <v>Small Cap</v>
          </cell>
          <cell r="J4853">
            <v>0</v>
          </cell>
        </row>
        <row r="4854">
          <cell r="A4854" t="str">
            <v>INE820M01018</v>
          </cell>
          <cell r="B4854">
            <v>2624</v>
          </cell>
          <cell r="C4854">
            <v>106122</v>
          </cell>
          <cell r="D4854" t="str">
            <v>Kairosoft Ai Solutions Ltd.</v>
          </cell>
          <cell r="E4854" t="str">
            <v>Finance</v>
          </cell>
          <cell r="F4854" t="str">
            <v>PKPT IN</v>
          </cell>
          <cell r="G4854" t="str">
            <v>INE820M01018</v>
          </cell>
          <cell r="H4854">
            <v>8.3989875999999999</v>
          </cell>
          <cell r="I4854" t="str">
            <v>Small Cap</v>
          </cell>
          <cell r="J4854">
            <v>0</v>
          </cell>
        </row>
        <row r="4855">
          <cell r="A4855" t="str">
            <v>INE820M20018</v>
          </cell>
          <cell r="B4855">
            <v>2625</v>
          </cell>
          <cell r="C4855">
            <v>319270</v>
          </cell>
          <cell r="D4855" t="str">
            <v>Kairosoft Ai Solutions Ltd. - (Rights Entitlements (REs))</v>
          </cell>
          <cell r="E4855" t="str">
            <v>Finance</v>
          </cell>
          <cell r="G4855" t="str">
            <v>INE820M20018</v>
          </cell>
          <cell r="H4855">
            <v>0</v>
          </cell>
          <cell r="I4855" t="str">
            <v>Small Cap</v>
          </cell>
          <cell r="J4855">
            <v>0</v>
          </cell>
        </row>
        <row r="4856">
          <cell r="A4856" t="str">
            <v>INE178D01010</v>
          </cell>
          <cell r="B4856">
            <v>2632</v>
          </cell>
          <cell r="C4856">
            <v>122259</v>
          </cell>
          <cell r="D4856" t="str">
            <v>Kalindee Rail Nirman (Engineers) Ltd. - (Amalgamated)</v>
          </cell>
          <cell r="E4856" t="str">
            <v>Infrastructure</v>
          </cell>
          <cell r="F4856" t="str">
            <v>KRNE IN</v>
          </cell>
          <cell r="G4856" t="str">
            <v>INE178D01010</v>
          </cell>
          <cell r="H4856">
            <v>0</v>
          </cell>
          <cell r="I4856" t="str">
            <v>Small Cap</v>
          </cell>
          <cell r="J4856">
            <v>0</v>
          </cell>
        </row>
        <row r="4857">
          <cell r="A4857" t="str">
            <v>INE629F20017</v>
          </cell>
          <cell r="B4857">
            <v>2634</v>
          </cell>
          <cell r="C4857">
            <v>306474</v>
          </cell>
          <cell r="D4857" t="str">
            <v>Kallam Textiles Ltd. - (KALLAM-RE)</v>
          </cell>
          <cell r="E4857" t="str">
            <v>Others</v>
          </cell>
          <cell r="G4857" t="str">
            <v>INE629F20017</v>
          </cell>
          <cell r="H4857">
            <v>0</v>
          </cell>
          <cell r="I4857" t="str">
            <v>Small Cap</v>
          </cell>
          <cell r="J4857">
            <v>0</v>
          </cell>
        </row>
        <row r="4858">
          <cell r="A4858" t="str">
            <v>INE059Q01014</v>
          </cell>
          <cell r="B4858">
            <v>2635</v>
          </cell>
          <cell r="C4858">
            <v>274114</v>
          </cell>
          <cell r="D4858" t="str">
            <v>Kalpa commercial Ltd.</v>
          </cell>
          <cell r="E4858" t="str">
            <v>Retailing</v>
          </cell>
          <cell r="F4858" t="str">
            <v>KCOM IN</v>
          </cell>
          <cell r="G4858" t="str">
            <v>INE059Q01014</v>
          </cell>
          <cell r="H4858">
            <v>14.1655</v>
          </cell>
          <cell r="I4858" t="str">
            <v>Small Cap</v>
          </cell>
          <cell r="J4858">
            <v>0</v>
          </cell>
        </row>
        <row r="4859">
          <cell r="A4859" t="str">
            <v>INE292D01019</v>
          </cell>
          <cell r="B4859">
            <v>2652</v>
          </cell>
          <cell r="C4859">
            <v>121242</v>
          </cell>
          <cell r="D4859" t="str">
            <v>Kandagiri Spinning Mills Ltd.</v>
          </cell>
          <cell r="E4859" t="str">
            <v>Textile</v>
          </cell>
          <cell r="F4859" t="str">
            <v>KDSN IN</v>
          </cell>
          <cell r="G4859" t="str">
            <v>INE292D01019</v>
          </cell>
          <cell r="H4859">
            <v>0</v>
          </cell>
          <cell r="I4859" t="str">
            <v>Small Cap</v>
          </cell>
          <cell r="J4859">
            <v>0</v>
          </cell>
        </row>
        <row r="4860">
          <cell r="A4860" t="str">
            <v>INE252C01015</v>
          </cell>
          <cell r="B4860">
            <v>2653</v>
          </cell>
          <cell r="C4860">
            <v>100236</v>
          </cell>
          <cell r="D4860" t="str">
            <v>Kanel Industries Ltd.</v>
          </cell>
          <cell r="E4860" t="str">
            <v>Agri</v>
          </cell>
          <cell r="F4860" t="str">
            <v>KANI IN</v>
          </cell>
          <cell r="G4860" t="str">
            <v>INE252C01015</v>
          </cell>
          <cell r="H4860">
            <v>0</v>
          </cell>
          <cell r="I4860" t="str">
            <v>Small Cap</v>
          </cell>
          <cell r="J4860">
            <v>0</v>
          </cell>
        </row>
        <row r="4861">
          <cell r="A4861" t="str">
            <v>INE601D01011</v>
          </cell>
          <cell r="B4861">
            <v>2662</v>
          </cell>
          <cell r="C4861">
            <v>106938</v>
          </cell>
          <cell r="D4861" t="str">
            <v>Kappac Pharma Ltd.</v>
          </cell>
          <cell r="E4861" t="str">
            <v>Healthcare</v>
          </cell>
          <cell r="F4861" t="str">
            <v>KPH IN</v>
          </cell>
          <cell r="G4861" t="str">
            <v>INE601D01011</v>
          </cell>
          <cell r="H4861">
            <v>0</v>
          </cell>
          <cell r="I4861" t="str">
            <v>Small Cap</v>
          </cell>
          <cell r="J4861">
            <v>0</v>
          </cell>
        </row>
        <row r="4862">
          <cell r="A4862" t="str">
            <v>INE916E01011</v>
          </cell>
          <cell r="B4862">
            <v>2663</v>
          </cell>
          <cell r="C4862">
            <v>190053</v>
          </cell>
          <cell r="D4862" t="str">
            <v>KAR Mobiles Ltd. - (Amalgamation)</v>
          </cell>
          <cell r="E4862" t="str">
            <v>Automobile &amp; Ancillaries</v>
          </cell>
          <cell r="F4862" t="str">
            <v>KARM IN</v>
          </cell>
          <cell r="G4862" t="str">
            <v>INE916E01011</v>
          </cell>
          <cell r="H4862">
            <v>0</v>
          </cell>
          <cell r="I4862" t="str">
            <v>Small Cap</v>
          </cell>
          <cell r="J4862">
            <v>0</v>
          </cell>
        </row>
        <row r="4863">
          <cell r="A4863" t="str">
            <v>INE576P01019</v>
          </cell>
          <cell r="B4863">
            <v>2666</v>
          </cell>
          <cell r="C4863">
            <v>252813</v>
          </cell>
          <cell r="D4863" t="str">
            <v>Karnimata Cold Storage Ltd.</v>
          </cell>
          <cell r="E4863" t="str">
            <v>Logistics</v>
          </cell>
          <cell r="F4863" t="str">
            <v>KCSL IN</v>
          </cell>
          <cell r="G4863" t="str">
            <v>INE576P01019</v>
          </cell>
          <cell r="H4863">
            <v>0</v>
          </cell>
          <cell r="I4863" t="str">
            <v>Small Cap</v>
          </cell>
          <cell r="J4863">
            <v>0</v>
          </cell>
        </row>
        <row r="4864">
          <cell r="A4864" t="str">
            <v>INE524U01019</v>
          </cell>
          <cell r="B4864">
            <v>2667</v>
          </cell>
          <cell r="C4864">
            <v>101151</v>
          </cell>
          <cell r="D4864" t="str">
            <v>Kartik Investments Trust Ltd.</v>
          </cell>
          <cell r="E4864" t="str">
            <v>Finance</v>
          </cell>
          <cell r="F4864" t="str">
            <v>KRTK IN</v>
          </cell>
          <cell r="G4864" t="str">
            <v>INE524U01019</v>
          </cell>
          <cell r="H4864">
            <v>0</v>
          </cell>
          <cell r="I4864" t="str">
            <v>Small Cap</v>
          </cell>
          <cell r="J4864">
            <v>0</v>
          </cell>
        </row>
        <row r="4865">
          <cell r="A4865" t="str">
            <v>INE299C01024</v>
          </cell>
          <cell r="B4865">
            <v>2669</v>
          </cell>
          <cell r="C4865">
            <v>131687</v>
          </cell>
          <cell r="D4865" t="str">
            <v>Karuturi Global Ltd.</v>
          </cell>
          <cell r="E4865" t="str">
            <v>Agri</v>
          </cell>
          <cell r="F4865" t="str">
            <v>KARG IN</v>
          </cell>
          <cell r="G4865" t="str">
            <v>INE299C01024</v>
          </cell>
          <cell r="H4865">
            <v>0</v>
          </cell>
          <cell r="I4865" t="str">
            <v>Small Cap</v>
          </cell>
          <cell r="J4865">
            <v>0</v>
          </cell>
        </row>
        <row r="4866">
          <cell r="A4866" t="str">
            <v>INE735A01013</v>
          </cell>
          <cell r="B4866">
            <v>2670</v>
          </cell>
          <cell r="C4866">
            <v>102512</v>
          </cell>
          <cell r="D4866" t="str">
            <v>Kashipur Sugar Mills Ltd.</v>
          </cell>
          <cell r="E4866" t="str">
            <v>Agri</v>
          </cell>
          <cell r="F4866" t="str">
            <v>KSML IN</v>
          </cell>
          <cell r="G4866" t="str">
            <v>INE735A01013</v>
          </cell>
          <cell r="H4866">
            <v>0</v>
          </cell>
          <cell r="I4866" t="str">
            <v>Small Cap</v>
          </cell>
          <cell r="J4866">
            <v>0</v>
          </cell>
        </row>
        <row r="4867">
          <cell r="A4867" t="str">
            <v>INE100L01025</v>
          </cell>
          <cell r="B4867">
            <v>2683</v>
          </cell>
          <cell r="C4867">
            <v>126067</v>
          </cell>
          <cell r="D4867" t="str">
            <v>KCCL Plastic Ltd.</v>
          </cell>
          <cell r="E4867" t="str">
            <v>Miscellaneous</v>
          </cell>
          <cell r="F4867" t="str">
            <v>KCC IN</v>
          </cell>
          <cell r="G4867" t="str">
            <v>INE100L01025</v>
          </cell>
          <cell r="H4867">
            <v>0</v>
          </cell>
          <cell r="I4867" t="str">
            <v>Small Cap</v>
          </cell>
          <cell r="J4867">
            <v>0</v>
          </cell>
        </row>
        <row r="4868">
          <cell r="A4868" t="str">
            <v>INE185U20019</v>
          </cell>
          <cell r="B4868">
            <v>2685</v>
          </cell>
          <cell r="C4868">
            <v>310740</v>
          </cell>
          <cell r="D4868" t="str">
            <v>KCD Industries India Ltd. - (KCD-RE)</v>
          </cell>
          <cell r="E4868" t="str">
            <v>Others</v>
          </cell>
          <cell r="G4868" t="str">
            <v>INE185U20019</v>
          </cell>
          <cell r="H4868">
            <v>0</v>
          </cell>
          <cell r="I4868" t="str">
            <v>Small Cap</v>
          </cell>
          <cell r="J4868">
            <v>0</v>
          </cell>
        </row>
        <row r="4869">
          <cell r="A4869" t="str">
            <v>IN9469F01016</v>
          </cell>
          <cell r="B4869">
            <v>2687</v>
          </cell>
          <cell r="C4869">
            <v>307551</v>
          </cell>
          <cell r="D4869" t="str">
            <v>KCL Infra Projects Ltd. - (KCLINFPP)</v>
          </cell>
          <cell r="E4869" t="str">
            <v>Others</v>
          </cell>
          <cell r="G4869" t="str">
            <v>IN9469F01016</v>
          </cell>
          <cell r="H4869">
            <v>0</v>
          </cell>
          <cell r="I4869" t="str">
            <v>Small Cap</v>
          </cell>
          <cell r="J4869">
            <v>0</v>
          </cell>
        </row>
        <row r="4870">
          <cell r="A4870" t="str">
            <v>INE469F20018</v>
          </cell>
          <cell r="B4870">
            <v>2688</v>
          </cell>
          <cell r="C4870">
            <v>307119</v>
          </cell>
          <cell r="D4870" t="str">
            <v>KCL Infra Projects Ltd. - (Rights Entitlements (REs))</v>
          </cell>
          <cell r="E4870" t="str">
            <v>Others</v>
          </cell>
          <cell r="G4870" t="str">
            <v>INE469F20018</v>
          </cell>
          <cell r="H4870">
            <v>0</v>
          </cell>
          <cell r="I4870" t="str">
            <v>Small Cap</v>
          </cell>
          <cell r="J4870">
            <v>0</v>
          </cell>
        </row>
        <row r="4871">
          <cell r="A4871" t="str">
            <v>INE291D20011</v>
          </cell>
          <cell r="B4871">
            <v>2691</v>
          </cell>
          <cell r="C4871">
            <v>301914</v>
          </cell>
          <cell r="D4871" t="str">
            <v>KDDL Ltd. - (Rights Entitlements (REs))</v>
          </cell>
          <cell r="E4871" t="str">
            <v>Consumer Durables</v>
          </cell>
          <cell r="G4871" t="str">
            <v>INE291D20011</v>
          </cell>
          <cell r="H4871">
            <v>0</v>
          </cell>
          <cell r="I4871" t="str">
            <v>Small Cap</v>
          </cell>
          <cell r="J4871">
            <v>0</v>
          </cell>
        </row>
        <row r="4872">
          <cell r="A4872" t="str">
            <v>INE089E01025</v>
          </cell>
          <cell r="B4872">
            <v>2692</v>
          </cell>
          <cell r="C4872">
            <v>130701</v>
          </cell>
          <cell r="D4872" t="str">
            <v>KDJ Holidayscapes and Resorts Ltd.</v>
          </cell>
          <cell r="E4872" t="str">
            <v>Hospitality</v>
          </cell>
          <cell r="F4872" t="str">
            <v>KDJL IN</v>
          </cell>
          <cell r="G4872" t="str">
            <v>INE089E01025</v>
          </cell>
          <cell r="H4872">
            <v>0</v>
          </cell>
          <cell r="I4872" t="str">
            <v>Small Cap</v>
          </cell>
          <cell r="J4872">
            <v>0</v>
          </cell>
        </row>
        <row r="4873">
          <cell r="A4873" t="str">
            <v>INE511J01027</v>
          </cell>
          <cell r="B4873">
            <v>2694</v>
          </cell>
          <cell r="C4873">
            <v>108993</v>
          </cell>
          <cell r="D4873" t="str">
            <v>Kedia Construction Company Ltd.</v>
          </cell>
          <cell r="E4873" t="str">
            <v>Realty</v>
          </cell>
          <cell r="F4873" t="str">
            <v>KDCC IN</v>
          </cell>
          <cell r="G4873" t="str">
            <v>INE511J01027</v>
          </cell>
          <cell r="H4873">
            <v>0</v>
          </cell>
          <cell r="I4873" t="str">
            <v>Small Cap</v>
          </cell>
          <cell r="J4873">
            <v>0</v>
          </cell>
        </row>
        <row r="4874">
          <cell r="A4874" t="str">
            <v>INE232N01022</v>
          </cell>
          <cell r="B4874">
            <v>2699</v>
          </cell>
          <cell r="C4874">
            <v>112113</v>
          </cell>
          <cell r="D4874" t="str">
            <v>Kelvin Fincap Ltd.</v>
          </cell>
          <cell r="E4874" t="str">
            <v>Finance</v>
          </cell>
          <cell r="F4874" t="str">
            <v>KEFL IN</v>
          </cell>
          <cell r="G4874" t="str">
            <v>INE232N01022</v>
          </cell>
          <cell r="H4874">
            <v>0</v>
          </cell>
          <cell r="I4874" t="str">
            <v>Small Cap</v>
          </cell>
          <cell r="J4874">
            <v>0</v>
          </cell>
        </row>
        <row r="4875">
          <cell r="A4875" t="str">
            <v>INE395E01018</v>
          </cell>
          <cell r="B4875">
            <v>2702</v>
          </cell>
          <cell r="C4875">
            <v>130547</v>
          </cell>
          <cell r="D4875" t="str">
            <v>Ken Financial Services Ltd.</v>
          </cell>
          <cell r="E4875" t="str">
            <v>Finance</v>
          </cell>
          <cell r="F4875" t="str">
            <v>KNFS IN</v>
          </cell>
          <cell r="G4875" t="str">
            <v>INE395E01018</v>
          </cell>
          <cell r="H4875">
            <v>4.1401380000000003</v>
          </cell>
          <cell r="I4875" t="str">
            <v>Small Cap</v>
          </cell>
          <cell r="J4875">
            <v>0</v>
          </cell>
        </row>
        <row r="4876">
          <cell r="A4876" t="str">
            <v>INE087A20019</v>
          </cell>
          <cell r="B4876">
            <v>2712</v>
          </cell>
          <cell r="C4876">
            <v>303603</v>
          </cell>
          <cell r="D4876" t="str">
            <v>Kesoram Industries Ltd, - (Rights Entitlements (REs))</v>
          </cell>
          <cell r="E4876" t="str">
            <v>Diversified</v>
          </cell>
          <cell r="G4876" t="str">
            <v>INE087A20019</v>
          </cell>
          <cell r="H4876">
            <v>0</v>
          </cell>
          <cell r="I4876" t="str">
            <v>Small Cap</v>
          </cell>
          <cell r="J4876">
            <v>0</v>
          </cell>
        </row>
        <row r="4877">
          <cell r="A4877" t="str">
            <v>IN9087A01017</v>
          </cell>
          <cell r="B4877">
            <v>2714</v>
          </cell>
          <cell r="C4877">
            <v>303976</v>
          </cell>
          <cell r="D4877" t="str">
            <v>Kesoram Industries Ltd.- Partly Paid up Equity Shares (Rights Issue)</v>
          </cell>
          <cell r="E4877" t="str">
            <v>Others</v>
          </cell>
          <cell r="F4877" t="str">
            <v>KSIPP IN</v>
          </cell>
          <cell r="G4877" t="str">
            <v>IN9087A01017</v>
          </cell>
          <cell r="H4877">
            <v>0</v>
          </cell>
          <cell r="I4877" t="str">
            <v>Small Cap</v>
          </cell>
          <cell r="J4877">
            <v>0</v>
          </cell>
        </row>
        <row r="4878">
          <cell r="A4878" t="str">
            <v>INE964G01016</v>
          </cell>
          <cell r="B4878">
            <v>2727</v>
          </cell>
          <cell r="C4878">
            <v>121127</v>
          </cell>
          <cell r="D4878" t="str">
            <v>Khator Fibre &amp; Fabrics Ltd.</v>
          </cell>
          <cell r="E4878" t="str">
            <v>Textile</v>
          </cell>
          <cell r="F4878" t="str">
            <v>KHTF IN</v>
          </cell>
          <cell r="G4878" t="str">
            <v>INE964G01016</v>
          </cell>
          <cell r="H4878">
            <v>0</v>
          </cell>
          <cell r="I4878" t="str">
            <v>Small Cap</v>
          </cell>
          <cell r="J4878">
            <v>0</v>
          </cell>
        </row>
        <row r="4879">
          <cell r="A4879" t="str">
            <v>INE687B01014</v>
          </cell>
          <cell r="B4879">
            <v>2730</v>
          </cell>
          <cell r="C4879">
            <v>107435</v>
          </cell>
          <cell r="D4879" t="str">
            <v>Khoday India Ltd.</v>
          </cell>
          <cell r="E4879" t="str">
            <v>Alcohol</v>
          </cell>
          <cell r="F4879" t="str">
            <v>KHOD IN</v>
          </cell>
          <cell r="G4879" t="str">
            <v>INE687B01014</v>
          </cell>
          <cell r="H4879">
            <v>0</v>
          </cell>
          <cell r="I4879" t="str">
            <v>Small Cap</v>
          </cell>
          <cell r="J4879">
            <v>0</v>
          </cell>
        </row>
        <row r="4880">
          <cell r="A4880" t="str">
            <v>INE731G20019</v>
          </cell>
          <cell r="B4880">
            <v>2732</v>
          </cell>
          <cell r="C4880">
            <v>315214</v>
          </cell>
          <cell r="D4880" t="str">
            <v>Khoobsurat Ltd. - (Rights Entitlements (REs)</v>
          </cell>
          <cell r="E4880" t="str">
            <v>Others</v>
          </cell>
          <cell r="G4880" t="str">
            <v>INE731G20019</v>
          </cell>
          <cell r="H4880">
            <v>0</v>
          </cell>
          <cell r="I4880" t="str">
            <v>Small Cap</v>
          </cell>
          <cell r="J4880">
            <v>0</v>
          </cell>
        </row>
        <row r="4881">
          <cell r="A4881" t="str">
            <v>INE457Y01014</v>
          </cell>
          <cell r="B4881">
            <v>2736</v>
          </cell>
          <cell r="C4881">
            <v>287492</v>
          </cell>
          <cell r="D4881" t="str">
            <v>Kids Medical Systems Ltd.</v>
          </cell>
          <cell r="E4881" t="str">
            <v>Healthcare</v>
          </cell>
          <cell r="F4881" t="str">
            <v>KMSL IN</v>
          </cell>
          <cell r="G4881" t="str">
            <v>INE457Y01014</v>
          </cell>
          <cell r="H4881">
            <v>0</v>
          </cell>
          <cell r="I4881" t="str">
            <v>Small Cap</v>
          </cell>
          <cell r="J4881">
            <v>0</v>
          </cell>
        </row>
        <row r="4882">
          <cell r="A4882" t="str">
            <v>INE793E01014</v>
          </cell>
          <cell r="B4882">
            <v>2740</v>
          </cell>
          <cell r="C4882">
            <v>123218</v>
          </cell>
          <cell r="D4882" t="str">
            <v>Kilburn Office Automation Ltd.</v>
          </cell>
          <cell r="E4882" t="str">
            <v>Capital Goods</v>
          </cell>
          <cell r="F4882" t="str">
            <v>KRL IN</v>
          </cell>
          <cell r="G4882" t="str">
            <v>INE793E01014</v>
          </cell>
          <cell r="H4882">
            <v>0</v>
          </cell>
          <cell r="I4882" t="str">
            <v>Small Cap</v>
          </cell>
          <cell r="J4882">
            <v>0</v>
          </cell>
        </row>
        <row r="4883">
          <cell r="A4883" t="str">
            <v>INE267B01015</v>
          </cell>
          <cell r="B4883">
            <v>2744</v>
          </cell>
          <cell r="C4883">
            <v>105190</v>
          </cell>
          <cell r="D4883" t="str">
            <v>Kinetic Motor Company Ltd.</v>
          </cell>
          <cell r="E4883" t="str">
            <v>Automobile &amp; Ancillaries</v>
          </cell>
          <cell r="F4883" t="str">
            <v>KNH IN</v>
          </cell>
          <cell r="G4883" t="str">
            <v>INE267B01015</v>
          </cell>
          <cell r="H4883">
            <v>0</v>
          </cell>
          <cell r="I4883" t="str">
            <v>Small Cap</v>
          </cell>
          <cell r="J4883">
            <v>0</v>
          </cell>
        </row>
        <row r="4884">
          <cell r="A4884" t="str">
            <v>INE674M01019</v>
          </cell>
          <cell r="B4884">
            <v>2745</v>
          </cell>
          <cell r="C4884">
            <v>131274</v>
          </cell>
          <cell r="D4884" t="str">
            <v>Kinetic Trust Ltd.</v>
          </cell>
          <cell r="E4884" t="str">
            <v>Finance</v>
          </cell>
          <cell r="F4884" t="str">
            <v>KTL IN</v>
          </cell>
          <cell r="G4884" t="str">
            <v>INE674M01019</v>
          </cell>
          <cell r="H4884">
            <v>0</v>
          </cell>
          <cell r="I4884" t="str">
            <v>Small Cap</v>
          </cell>
          <cell r="J4884">
            <v>0</v>
          </cell>
        </row>
        <row r="4885">
          <cell r="A4885" t="str">
            <v>INE516D01011</v>
          </cell>
          <cell r="B4885">
            <v>2749</v>
          </cell>
          <cell r="C4885">
            <v>131413</v>
          </cell>
          <cell r="D4885" t="str">
            <v>Kiran Print-Pack Ltd.</v>
          </cell>
          <cell r="E4885" t="str">
            <v>FMCG</v>
          </cell>
          <cell r="F4885" t="str">
            <v>KRP IN</v>
          </cell>
          <cell r="G4885" t="str">
            <v>INE516D01011</v>
          </cell>
          <cell r="H4885">
            <v>12.0119629</v>
          </cell>
          <cell r="I4885" t="str">
            <v>Small Cap</v>
          </cell>
          <cell r="J4885">
            <v>0</v>
          </cell>
        </row>
        <row r="4886">
          <cell r="A4886" t="str">
            <v>INE920K01010</v>
          </cell>
          <cell r="B4886">
            <v>2753</v>
          </cell>
          <cell r="C4886">
            <v>220740</v>
          </cell>
          <cell r="D4886" t="str">
            <v>Kirloskar Brothers Investment Ltd. - (Amalgamation)</v>
          </cell>
          <cell r="E4886" t="str">
            <v>Finance</v>
          </cell>
          <cell r="F4886" t="str">
            <v>KBIL IN</v>
          </cell>
          <cell r="G4886" t="str">
            <v>INE920K01010</v>
          </cell>
          <cell r="H4886">
            <v>0</v>
          </cell>
          <cell r="I4886" t="str">
            <v>Small Cap</v>
          </cell>
          <cell r="J4886">
            <v>0</v>
          </cell>
        </row>
        <row r="4887">
          <cell r="A4887" t="str">
            <v>INE509J01013</v>
          </cell>
          <cell r="B4887">
            <v>2766</v>
          </cell>
          <cell r="C4887">
            <v>103669</v>
          </cell>
          <cell r="D4887" t="str">
            <v>KK Fincorp Ltd.</v>
          </cell>
          <cell r="E4887" t="str">
            <v>Finance</v>
          </cell>
          <cell r="F4887" t="str">
            <v>KII IN</v>
          </cell>
          <cell r="G4887" t="str">
            <v>INE509J01013</v>
          </cell>
          <cell r="H4887">
            <v>0</v>
          </cell>
          <cell r="I4887" t="str">
            <v>Small Cap</v>
          </cell>
          <cell r="J4887">
            <v>0</v>
          </cell>
        </row>
        <row r="4888">
          <cell r="A4888" t="str">
            <v>INE465K01016</v>
          </cell>
          <cell r="B4888">
            <v>2769</v>
          </cell>
          <cell r="C4888">
            <v>123652</v>
          </cell>
          <cell r="D4888" t="str">
            <v>Kkalpana Plastick Ltd.</v>
          </cell>
          <cell r="E4888" t="str">
            <v>Trading</v>
          </cell>
          <cell r="F4888" t="str">
            <v>KAL IN</v>
          </cell>
          <cell r="G4888" t="str">
            <v>INE465K01016</v>
          </cell>
          <cell r="H4888">
            <v>19.394100779999999</v>
          </cell>
          <cell r="I4888" t="str">
            <v>Small Cap</v>
          </cell>
          <cell r="J4888">
            <v>0</v>
          </cell>
        </row>
        <row r="4889">
          <cell r="A4889" t="str">
            <v>INE929C01018</v>
          </cell>
          <cell r="B4889">
            <v>2770</v>
          </cell>
          <cell r="C4889">
            <v>130771</v>
          </cell>
          <cell r="D4889" t="str">
            <v>KLG Capital Services Ltd.</v>
          </cell>
          <cell r="E4889" t="str">
            <v>Finance</v>
          </cell>
          <cell r="F4889" t="str">
            <v>KLGCS IN</v>
          </cell>
          <cell r="G4889" t="str">
            <v>INE929C01018</v>
          </cell>
          <cell r="H4889">
            <v>0</v>
          </cell>
          <cell r="I4889" t="str">
            <v>Small Cap</v>
          </cell>
          <cell r="J4889">
            <v>0</v>
          </cell>
        </row>
        <row r="4890">
          <cell r="A4890" t="str">
            <v>INE218A01028</v>
          </cell>
          <cell r="B4890">
            <v>2771</v>
          </cell>
          <cell r="C4890">
            <v>114221</v>
          </cell>
          <cell r="D4890" t="str">
            <v>K-Lifestyle Industries Ltd.</v>
          </cell>
          <cell r="E4890" t="str">
            <v>Textile</v>
          </cell>
          <cell r="F4890" t="str">
            <v>KLIL IN</v>
          </cell>
          <cell r="G4890" t="str">
            <v>INE218A01028</v>
          </cell>
          <cell r="H4890">
            <v>0</v>
          </cell>
          <cell r="I4890" t="str">
            <v>Small Cap</v>
          </cell>
          <cell r="J4890">
            <v>0</v>
          </cell>
        </row>
        <row r="4891">
          <cell r="A4891" t="str">
            <v>INE870V01014</v>
          </cell>
          <cell r="B4891">
            <v>2775</v>
          </cell>
          <cell r="C4891">
            <v>283306</v>
          </cell>
          <cell r="D4891" t="str">
            <v>KMS Medisurgi Ltd.</v>
          </cell>
          <cell r="E4891" t="str">
            <v>Healthcare</v>
          </cell>
          <cell r="F4891" t="str">
            <v xml:space="preserve">KMSMEDI IN	</v>
          </cell>
          <cell r="G4891" t="str">
            <v>INE870V01014</v>
          </cell>
          <cell r="H4891">
            <v>0</v>
          </cell>
          <cell r="I4891" t="str">
            <v>Small Cap</v>
          </cell>
          <cell r="J4891">
            <v>0</v>
          </cell>
        </row>
        <row r="4892">
          <cell r="A4892" t="str">
            <v>INE414E01017</v>
          </cell>
          <cell r="B4892">
            <v>2779</v>
          </cell>
          <cell r="C4892">
            <v>131366</v>
          </cell>
          <cell r="D4892" t="str">
            <v>Kohinoor Broadcasting Corporation Ltd.</v>
          </cell>
          <cell r="E4892" t="str">
            <v>Media &amp; Entertainment</v>
          </cell>
          <cell r="F4892" t="str">
            <v>KNBC IN</v>
          </cell>
          <cell r="G4892" t="str">
            <v>INE414E01017</v>
          </cell>
          <cell r="H4892">
            <v>0</v>
          </cell>
          <cell r="I4892" t="str">
            <v>Small Cap</v>
          </cell>
          <cell r="J4892">
            <v>0</v>
          </cell>
        </row>
        <row r="4893">
          <cell r="A4893" t="str">
            <v>INE833C01012</v>
          </cell>
          <cell r="B4893">
            <v>2783</v>
          </cell>
          <cell r="C4893">
            <v>245411</v>
          </cell>
          <cell r="D4893" t="str">
            <v>Kome-On Communication Ltd.</v>
          </cell>
          <cell r="E4893" t="str">
            <v>Media &amp; Entertainment</v>
          </cell>
          <cell r="F4893" t="str">
            <v>KOCL IN</v>
          </cell>
          <cell r="G4893" t="str">
            <v>INE833C01012</v>
          </cell>
          <cell r="H4893">
            <v>0</v>
          </cell>
          <cell r="I4893" t="str">
            <v>Small Cap</v>
          </cell>
          <cell r="J4893">
            <v>0</v>
          </cell>
        </row>
        <row r="4894">
          <cell r="A4894" t="str">
            <v>INF174KA1HJ8</v>
          </cell>
          <cell r="B4894">
            <v>2788</v>
          </cell>
          <cell r="C4894">
            <v>200518</v>
          </cell>
          <cell r="D4894" t="str">
            <v>Kotak Gold Exchange Traded Fund</v>
          </cell>
          <cell r="E4894" t="str">
            <v>ETF</v>
          </cell>
          <cell r="F4894" t="str">
            <v>KOGOLD IN</v>
          </cell>
          <cell r="G4894" t="str">
            <v>INF174KA1HJ8</v>
          </cell>
          <cell r="H4894">
            <v>0</v>
          </cell>
          <cell r="I4894" t="str">
            <v>Small Cap</v>
          </cell>
          <cell r="J4894">
            <v>91.77</v>
          </cell>
        </row>
        <row r="4895">
          <cell r="A4895" t="str">
            <v>INF174K014P6</v>
          </cell>
          <cell r="B4895">
            <v>2790</v>
          </cell>
          <cell r="C4895">
            <v>220157</v>
          </cell>
          <cell r="D4895" t="str">
            <v>Kotak Nifty 50 ETF</v>
          </cell>
          <cell r="E4895" t="str">
            <v>ETF</v>
          </cell>
          <cell r="F4895" t="str">
            <v>KONIFTY IN</v>
          </cell>
          <cell r="G4895" t="str">
            <v>INF174K014P6</v>
          </cell>
          <cell r="H4895">
            <v>0</v>
          </cell>
          <cell r="I4895" t="str">
            <v>Small Cap</v>
          </cell>
          <cell r="J4895">
            <v>275.55</v>
          </cell>
        </row>
        <row r="4896">
          <cell r="A4896" t="str">
            <v>INF174K01F59</v>
          </cell>
          <cell r="B4896">
            <v>2791</v>
          </cell>
          <cell r="C4896">
            <v>272196</v>
          </cell>
          <cell r="D4896" t="str">
            <v>Kotak Nifty Bank ETF</v>
          </cell>
          <cell r="E4896" t="str">
            <v>ETF</v>
          </cell>
          <cell r="F4896" t="str">
            <v>KOTBANK IN</v>
          </cell>
          <cell r="G4896" t="str">
            <v>INF174K01F59</v>
          </cell>
          <cell r="H4896">
            <v>0</v>
          </cell>
          <cell r="I4896" t="str">
            <v>Small Cap</v>
          </cell>
          <cell r="J4896">
            <v>566.4</v>
          </cell>
        </row>
        <row r="4897">
          <cell r="A4897" t="str">
            <v>INF373I01023</v>
          </cell>
          <cell r="B4897">
            <v>2792</v>
          </cell>
          <cell r="C4897">
            <v>200562</v>
          </cell>
          <cell r="D4897" t="str">
            <v>Kotak Nifty PSU Bank ETF</v>
          </cell>
          <cell r="E4897" t="str">
            <v>ETF</v>
          </cell>
          <cell r="F4897" t="str">
            <v>KOPSUB IN</v>
          </cell>
          <cell r="G4897" t="str">
            <v>INF373I01023</v>
          </cell>
          <cell r="H4897">
            <v>0</v>
          </cell>
          <cell r="I4897" t="str">
            <v>Small Cap</v>
          </cell>
          <cell r="J4897">
            <v>704.23</v>
          </cell>
        </row>
        <row r="4898">
          <cell r="A4898" t="str">
            <v>INF174KA1JD7</v>
          </cell>
          <cell r="B4898">
            <v>2793</v>
          </cell>
          <cell r="C4898">
            <v>205348</v>
          </cell>
          <cell r="D4898" t="str">
            <v>Kotak S&amp;P BSE Sensex ETF</v>
          </cell>
          <cell r="E4898" t="str">
            <v>ETF</v>
          </cell>
          <cell r="F4898" t="str">
            <v>KOTSS IN</v>
          </cell>
          <cell r="G4898" t="str">
            <v>INF174KA1JD7</v>
          </cell>
          <cell r="H4898">
            <v>0</v>
          </cell>
          <cell r="I4898" t="str">
            <v>Small Cap</v>
          </cell>
          <cell r="J4898">
            <v>0</v>
          </cell>
        </row>
        <row r="4899">
          <cell r="A4899" t="str">
            <v>INE079C01012</v>
          </cell>
          <cell r="B4899">
            <v>2797</v>
          </cell>
          <cell r="C4899">
            <v>227915</v>
          </cell>
          <cell r="D4899" t="str">
            <v>Kotia Enterprises Ltd.</v>
          </cell>
          <cell r="E4899" t="str">
            <v>Textile</v>
          </cell>
          <cell r="F4899" t="str">
            <v>KOTIA IN</v>
          </cell>
          <cell r="G4899" t="str">
            <v>INE079C01012</v>
          </cell>
          <cell r="H4899">
            <v>23.659085000000001</v>
          </cell>
          <cell r="I4899" t="str">
            <v>Small Cap</v>
          </cell>
          <cell r="J4899">
            <v>0</v>
          </cell>
        </row>
        <row r="4900">
          <cell r="A4900" t="str">
            <v>INE735U01011</v>
          </cell>
          <cell r="B4900">
            <v>2800</v>
          </cell>
          <cell r="C4900">
            <v>105585</v>
          </cell>
          <cell r="D4900" t="str">
            <v>Kovalam Investment &amp; Trading Company Ltd.</v>
          </cell>
          <cell r="E4900" t="str">
            <v>Finance</v>
          </cell>
          <cell r="F4900" t="str">
            <v>KVLI IN</v>
          </cell>
          <cell r="G4900" t="str">
            <v>INE735U01011</v>
          </cell>
          <cell r="H4900">
            <v>0</v>
          </cell>
          <cell r="I4900" t="str">
            <v>Small Cap</v>
          </cell>
          <cell r="J4900">
            <v>0</v>
          </cell>
        </row>
        <row r="4901">
          <cell r="A4901" t="str">
            <v>INE128R20015</v>
          </cell>
          <cell r="B4901">
            <v>2812</v>
          </cell>
          <cell r="C4901">
            <v>317692</v>
          </cell>
          <cell r="D4901" t="str">
            <v>Kretto Syscon Ltd. - (Rights Entitlements (REs))</v>
          </cell>
          <cell r="E4901" t="str">
            <v>Healthcare</v>
          </cell>
          <cell r="G4901" t="str">
            <v>INE128R20015</v>
          </cell>
          <cell r="H4901">
            <v>0</v>
          </cell>
          <cell r="I4901" t="str">
            <v>Small Cap</v>
          </cell>
          <cell r="J4901">
            <v>0</v>
          </cell>
        </row>
        <row r="4902">
          <cell r="A4902" t="str">
            <v>INE477C01034</v>
          </cell>
          <cell r="B4902">
            <v>2814</v>
          </cell>
          <cell r="C4902">
            <v>126753</v>
          </cell>
          <cell r="D4902" t="str">
            <v>Kriptol Industries Ltd.</v>
          </cell>
          <cell r="E4902" t="str">
            <v>Chemicals</v>
          </cell>
          <cell r="F4902" t="str">
            <v>KRIP IN</v>
          </cell>
          <cell r="G4902" t="str">
            <v>INE477C01034</v>
          </cell>
          <cell r="H4902">
            <v>0</v>
          </cell>
          <cell r="I4902" t="str">
            <v>Small Cap</v>
          </cell>
          <cell r="J4902">
            <v>0</v>
          </cell>
        </row>
        <row r="4903">
          <cell r="A4903" t="str">
            <v>INE897B01019</v>
          </cell>
          <cell r="B4903">
            <v>2816</v>
          </cell>
          <cell r="C4903">
            <v>244263</v>
          </cell>
          <cell r="D4903" t="str">
            <v>Krishna Capital And Securities Ltd.</v>
          </cell>
          <cell r="E4903" t="str">
            <v>Finance</v>
          </cell>
          <cell r="F4903" t="str">
            <v>KRCS IN</v>
          </cell>
          <cell r="G4903" t="str">
            <v>INE897B01019</v>
          </cell>
          <cell r="H4903">
            <v>7.0274400000000004</v>
          </cell>
          <cell r="I4903" t="str">
            <v>Small Cap</v>
          </cell>
          <cell r="J4903">
            <v>0</v>
          </cell>
        </row>
        <row r="4904">
          <cell r="A4904" t="str">
            <v>INE073A01019</v>
          </cell>
          <cell r="B4904">
            <v>2817</v>
          </cell>
          <cell r="C4904">
            <v>100248</v>
          </cell>
          <cell r="D4904" t="str">
            <v>Krishna Filament Industries Ltd.</v>
          </cell>
          <cell r="E4904" t="str">
            <v>Plastic Products</v>
          </cell>
          <cell r="F4904" t="str">
            <v>KRIFILIN IN</v>
          </cell>
          <cell r="G4904" t="str">
            <v>INE073A01019</v>
          </cell>
          <cell r="H4904">
            <v>0</v>
          </cell>
          <cell r="I4904" t="str">
            <v>Small Cap</v>
          </cell>
          <cell r="J4904">
            <v>0</v>
          </cell>
        </row>
        <row r="4905">
          <cell r="A4905" t="str">
            <v>INE727D01022</v>
          </cell>
          <cell r="B4905">
            <v>2828</v>
          </cell>
          <cell r="C4905">
            <v>126209</v>
          </cell>
          <cell r="D4905" t="str">
            <v>KS Oils Ltd.</v>
          </cell>
          <cell r="E4905" t="str">
            <v>Agri</v>
          </cell>
          <cell r="F4905" t="str">
            <v>KSO IN</v>
          </cell>
          <cell r="G4905" t="str">
            <v>INE727D01022</v>
          </cell>
          <cell r="H4905">
            <v>0</v>
          </cell>
          <cell r="I4905" t="str">
            <v>Small Cap</v>
          </cell>
          <cell r="J4905">
            <v>0</v>
          </cell>
        </row>
        <row r="4906">
          <cell r="A4906" t="str">
            <v>INE143H01015</v>
          </cell>
          <cell r="B4906">
            <v>2831</v>
          </cell>
          <cell r="C4906">
            <v>205373</v>
          </cell>
          <cell r="D4906" t="str">
            <v>KSK Energy Ventures Ltd.</v>
          </cell>
          <cell r="E4906" t="str">
            <v>Power</v>
          </cell>
          <cell r="F4906" t="str">
            <v>KSK IN</v>
          </cell>
          <cell r="G4906" t="str">
            <v>INE143H01015</v>
          </cell>
          <cell r="H4906">
            <v>0</v>
          </cell>
          <cell r="I4906" t="str">
            <v>Small Cap</v>
          </cell>
          <cell r="J4906">
            <v>0</v>
          </cell>
        </row>
        <row r="4907">
          <cell r="A4907" t="str">
            <v>INE219A01026</v>
          </cell>
          <cell r="B4907">
            <v>2832</v>
          </cell>
          <cell r="C4907">
            <v>130149</v>
          </cell>
          <cell r="D4907" t="str">
            <v>KSL &amp; Industries Ltd.</v>
          </cell>
          <cell r="E4907" t="str">
            <v>Textile</v>
          </cell>
          <cell r="F4907" t="str">
            <v>KSLRI IN</v>
          </cell>
          <cell r="G4907" t="str">
            <v>INE219A01026</v>
          </cell>
          <cell r="H4907">
            <v>0</v>
          </cell>
          <cell r="I4907" t="str">
            <v>Small Cap</v>
          </cell>
          <cell r="J4907">
            <v>0</v>
          </cell>
        </row>
        <row r="4908">
          <cell r="A4908" t="str">
            <v>INE216D01026</v>
          </cell>
          <cell r="B4908">
            <v>2834</v>
          </cell>
          <cell r="C4908">
            <v>132081</v>
          </cell>
          <cell r="D4908" t="str">
            <v>KSS Ltd.</v>
          </cell>
          <cell r="E4908" t="str">
            <v>Media &amp; Entertainment</v>
          </cell>
          <cell r="F4908" t="str">
            <v>KSLD IN</v>
          </cell>
          <cell r="G4908" t="str">
            <v>INE216D01026</v>
          </cell>
          <cell r="H4908">
            <v>0</v>
          </cell>
          <cell r="I4908" t="str">
            <v>Small Cap</v>
          </cell>
          <cell r="J4908">
            <v>0</v>
          </cell>
        </row>
        <row r="4909">
          <cell r="A4909" t="str">
            <v>INE04CO01018</v>
          </cell>
          <cell r="B4909">
            <v>2837</v>
          </cell>
          <cell r="C4909">
            <v>294270</v>
          </cell>
          <cell r="D4909" t="str">
            <v>Kuberan Global Edu Solutions Ltd.</v>
          </cell>
          <cell r="E4909" t="str">
            <v>Education &amp; Training</v>
          </cell>
          <cell r="F4909" t="str">
            <v>KGES IN</v>
          </cell>
          <cell r="G4909" t="str">
            <v>INE04CO01018</v>
          </cell>
          <cell r="H4909">
            <v>0</v>
          </cell>
          <cell r="I4909" t="str">
            <v>Small Cap</v>
          </cell>
          <cell r="J4909">
            <v>0</v>
          </cell>
        </row>
        <row r="4910">
          <cell r="A4910" t="str">
            <v>INE840A01011</v>
          </cell>
          <cell r="B4910">
            <v>2838</v>
          </cell>
          <cell r="C4910">
            <v>113703</v>
          </cell>
          <cell r="D4910" t="str">
            <v>Kumar Wire Cloth Mfg. Company Ltd.</v>
          </cell>
          <cell r="E4910" t="str">
            <v>Capital Goods</v>
          </cell>
          <cell r="F4910" t="str">
            <v>KWCM IN</v>
          </cell>
          <cell r="G4910" t="str">
            <v>INE840A01011</v>
          </cell>
          <cell r="H4910">
            <v>0</v>
          </cell>
          <cell r="I4910" t="str">
            <v>Small Cap</v>
          </cell>
          <cell r="J4910">
            <v>0</v>
          </cell>
        </row>
        <row r="4911">
          <cell r="A4911" t="str">
            <v>INE795E01019</v>
          </cell>
          <cell r="B4911">
            <v>2839</v>
          </cell>
          <cell r="C4911">
            <v>126869</v>
          </cell>
          <cell r="D4911" t="str">
            <v>Kumbhat Financial Services Ltd.</v>
          </cell>
          <cell r="E4911" t="str">
            <v>Finance</v>
          </cell>
          <cell r="F4911" t="str">
            <v>KBFS IN</v>
          </cell>
          <cell r="G4911" t="str">
            <v>INE795E01019</v>
          </cell>
          <cell r="H4911">
            <v>11.5884</v>
          </cell>
          <cell r="I4911" t="str">
            <v>Small Cap</v>
          </cell>
          <cell r="J4911">
            <v>0</v>
          </cell>
        </row>
        <row r="4912">
          <cell r="A4912" t="str">
            <v>INE889B01016</v>
          </cell>
          <cell r="B4912">
            <v>2840</v>
          </cell>
          <cell r="C4912">
            <v>107528</v>
          </cell>
          <cell r="D4912" t="str">
            <v>Kundan Minerals And Metals Ltd.</v>
          </cell>
          <cell r="E4912" t="str">
            <v>Agri</v>
          </cell>
          <cell r="F4912" t="str">
            <v>ESID IN</v>
          </cell>
          <cell r="G4912" t="str">
            <v>INE889B01016</v>
          </cell>
          <cell r="H4912">
            <v>0</v>
          </cell>
          <cell r="I4912" t="str">
            <v>Small Cap</v>
          </cell>
          <cell r="J4912">
            <v>0</v>
          </cell>
        </row>
        <row r="4913">
          <cell r="A4913" t="str">
            <v>INE175Q01018</v>
          </cell>
          <cell r="B4913">
            <v>2842</v>
          </cell>
          <cell r="C4913">
            <v>111048</v>
          </cell>
          <cell r="D4913" t="str">
            <v>Kusam Electrical Industries Ltd.</v>
          </cell>
          <cell r="E4913" t="str">
            <v>Trading</v>
          </cell>
          <cell r="F4913" t="str">
            <v>KSEL IN</v>
          </cell>
          <cell r="G4913" t="str">
            <v>INE175Q01018</v>
          </cell>
          <cell r="H4913">
            <v>0</v>
          </cell>
          <cell r="I4913" t="str">
            <v>Small Cap</v>
          </cell>
          <cell r="J4913">
            <v>0</v>
          </cell>
        </row>
        <row r="4914">
          <cell r="A4914" t="str">
            <v>INE006C01015</v>
          </cell>
          <cell r="B4914">
            <v>2846</v>
          </cell>
          <cell r="C4914">
            <v>111728</v>
          </cell>
          <cell r="D4914" t="str">
            <v>KZ Leasing &amp; Finance Ltd.</v>
          </cell>
          <cell r="E4914" t="str">
            <v>Finance</v>
          </cell>
          <cell r="F4914" t="str">
            <v>KZLF IN</v>
          </cell>
          <cell r="G4914" t="str">
            <v>INE006C01015</v>
          </cell>
          <cell r="H4914">
            <v>7.9010376000000004</v>
          </cell>
          <cell r="I4914" t="str">
            <v>Small Cap</v>
          </cell>
          <cell r="J4914">
            <v>0</v>
          </cell>
        </row>
        <row r="4915">
          <cell r="A4915" t="str">
            <v>INE498L20015</v>
          </cell>
          <cell r="B4915">
            <v>2847</v>
          </cell>
          <cell r="C4915">
            <v>301192</v>
          </cell>
          <cell r="D4915" t="str">
            <v>L&amp;T Finance Holdings Ltd. - (Rights Entitlements (REs))</v>
          </cell>
          <cell r="E4915" t="str">
            <v>Finance</v>
          </cell>
          <cell r="G4915" t="str">
            <v>INE498L20015</v>
          </cell>
          <cell r="H4915">
            <v>0</v>
          </cell>
          <cell r="I4915" t="str">
            <v>Small Cap</v>
          </cell>
          <cell r="J4915">
            <v>0</v>
          </cell>
        </row>
        <row r="4916">
          <cell r="A4916" t="str">
            <v>INE501N20012</v>
          </cell>
          <cell r="B4916">
            <v>2852</v>
          </cell>
          <cell r="C4916">
            <v>313499</v>
          </cell>
          <cell r="D4916" t="str">
            <v>La Tim Metal &amp; Industries Ltd. - (Rights Entitlements (REs))</v>
          </cell>
          <cell r="E4916" t="str">
            <v>Others</v>
          </cell>
          <cell r="G4916" t="str">
            <v>INE501N20012</v>
          </cell>
          <cell r="H4916">
            <v>0</v>
          </cell>
          <cell r="I4916" t="str">
            <v>Small Cap</v>
          </cell>
          <cell r="J4916">
            <v>0</v>
          </cell>
        </row>
        <row r="4917">
          <cell r="A4917" t="str">
            <v>IN9501N01010</v>
          </cell>
          <cell r="B4917">
            <v>2853</v>
          </cell>
          <cell r="C4917">
            <v>313950</v>
          </cell>
          <cell r="D4917" t="str">
            <v>La Tim Metal &amp; Industries Ltd. - Partly Paid (Rights Issue)</v>
          </cell>
          <cell r="E4917" t="str">
            <v>Others</v>
          </cell>
          <cell r="G4917" t="str">
            <v>IN9501N01010</v>
          </cell>
          <cell r="H4917">
            <v>0</v>
          </cell>
          <cell r="I4917" t="str">
            <v>Small Cap</v>
          </cell>
          <cell r="J4917">
            <v>0</v>
          </cell>
        </row>
        <row r="4918">
          <cell r="A4918" t="str">
            <v>INE0NLJ01011</v>
          </cell>
          <cell r="B4918">
            <v>2854</v>
          </cell>
          <cell r="C4918">
            <v>308969</v>
          </cell>
          <cell r="D4918" t="str">
            <v>Labelkraft Technologies Ltd.</v>
          </cell>
          <cell r="E4918" t="str">
            <v>FMCG</v>
          </cell>
          <cell r="F4918" t="str">
            <v>LABEL IN</v>
          </cell>
          <cell r="G4918" t="str">
            <v>INE0NLJ01011</v>
          </cell>
          <cell r="H4918">
            <v>0</v>
          </cell>
          <cell r="I4918" t="str">
            <v>Small Cap</v>
          </cell>
          <cell r="J4918">
            <v>0</v>
          </cell>
        </row>
        <row r="4919">
          <cell r="A4919" t="str">
            <v>INE546I01017</v>
          </cell>
          <cell r="B4919">
            <v>2858</v>
          </cell>
          <cell r="C4919">
            <v>245888</v>
          </cell>
          <cell r="D4919" t="str">
            <v>Laddu Gopal Online Services Ltd.</v>
          </cell>
          <cell r="E4919" t="str">
            <v>Realty</v>
          </cell>
          <cell r="F4919" t="str">
            <v>ETT IN</v>
          </cell>
          <cell r="G4919" t="str">
            <v>INE546I01017</v>
          </cell>
          <cell r="H4919">
            <v>31.676256299999999</v>
          </cell>
          <cell r="I4919" t="str">
            <v>Small Cap</v>
          </cell>
          <cell r="J4919">
            <v>0</v>
          </cell>
        </row>
        <row r="4920">
          <cell r="A4920" t="str">
            <v>INE935C01015</v>
          </cell>
          <cell r="B4920">
            <v>2862</v>
          </cell>
          <cell r="C4920">
            <v>131085</v>
          </cell>
          <cell r="D4920" t="str">
            <v>Lakhani India Ltd.</v>
          </cell>
          <cell r="E4920" t="str">
            <v>FMCG</v>
          </cell>
          <cell r="F4920" t="str">
            <v>LKI IN</v>
          </cell>
          <cell r="G4920" t="str">
            <v>INE935C01015</v>
          </cell>
          <cell r="H4920">
            <v>0</v>
          </cell>
          <cell r="I4920" t="str">
            <v>Small Cap</v>
          </cell>
          <cell r="J4920">
            <v>0</v>
          </cell>
        </row>
        <row r="4921">
          <cell r="A4921" t="str">
            <v>INE992B01026</v>
          </cell>
          <cell r="B4921">
            <v>2865</v>
          </cell>
          <cell r="C4921">
            <v>119570</v>
          </cell>
          <cell r="D4921" t="str">
            <v>Lakshmi Energy &amp; Foods Ltd.</v>
          </cell>
          <cell r="E4921" t="str">
            <v>FMCG</v>
          </cell>
          <cell r="F4921" t="str">
            <v>LKEF IN</v>
          </cell>
          <cell r="G4921" t="str">
            <v>INE992B01026</v>
          </cell>
          <cell r="H4921">
            <v>0</v>
          </cell>
          <cell r="I4921" t="str">
            <v>Small Cap</v>
          </cell>
          <cell r="J4921">
            <v>0</v>
          </cell>
        </row>
        <row r="4922">
          <cell r="A4922" t="str">
            <v>INE995E01015</v>
          </cell>
          <cell r="B4922">
            <v>2878</v>
          </cell>
          <cell r="C4922">
            <v>131164</v>
          </cell>
          <cell r="D4922" t="str">
            <v>Laser Diamonds Ltd.</v>
          </cell>
          <cell r="E4922" t="str">
            <v>Diamond  &amp;  Jewellery</v>
          </cell>
          <cell r="F4922" t="str">
            <v>LSD IN</v>
          </cell>
          <cell r="G4922" t="str">
            <v>INE995E01015</v>
          </cell>
          <cell r="H4922">
            <v>0</v>
          </cell>
          <cell r="I4922" t="str">
            <v>Small Cap</v>
          </cell>
          <cell r="J4922">
            <v>0</v>
          </cell>
        </row>
        <row r="4923">
          <cell r="A4923" t="str">
            <v>INE920P01019</v>
          </cell>
          <cell r="B4923">
            <v>2884</v>
          </cell>
          <cell r="C4923">
            <v>252655</v>
          </cell>
          <cell r="D4923" t="str">
            <v>Laxmipati Engineering Works Ltd.</v>
          </cell>
          <cell r="E4923" t="str">
            <v>Ship Building</v>
          </cell>
          <cell r="F4923" t="str">
            <v>LAXMIPA IN</v>
          </cell>
          <cell r="G4923" t="str">
            <v>INE920P01019</v>
          </cell>
          <cell r="H4923">
            <v>190.50623999999999</v>
          </cell>
          <cell r="I4923" t="str">
            <v>Small Cap</v>
          </cell>
          <cell r="J4923">
            <v>0</v>
          </cell>
        </row>
        <row r="4924">
          <cell r="A4924" t="str">
            <v>INE245C01019</v>
          </cell>
          <cell r="B4924">
            <v>2891</v>
          </cell>
          <cell r="C4924">
            <v>117518</v>
          </cell>
          <cell r="D4924" t="str">
            <v>LEEL Electricals Ltd.</v>
          </cell>
          <cell r="E4924" t="str">
            <v>Consumer Durables</v>
          </cell>
          <cell r="F4924" t="str">
            <v>LEEL IN</v>
          </cell>
          <cell r="G4924" t="str">
            <v>INE245C01019</v>
          </cell>
          <cell r="H4924">
            <v>0</v>
          </cell>
          <cell r="I4924" t="str">
            <v>Small Cap</v>
          </cell>
          <cell r="J4924">
            <v>0</v>
          </cell>
        </row>
        <row r="4925">
          <cell r="A4925" t="str">
            <v>INE050L20014</v>
          </cell>
          <cell r="B4925">
            <v>2897</v>
          </cell>
          <cell r="C4925">
            <v>316132</v>
          </cell>
          <cell r="D4925" t="str">
            <v>Lesha Industries Ltd. - (Rights Entitlements (REs))</v>
          </cell>
          <cell r="E4925" t="str">
            <v>Others</v>
          </cell>
          <cell r="G4925" t="str">
            <v>INE050L20014</v>
          </cell>
          <cell r="H4925">
            <v>0</v>
          </cell>
          <cell r="I4925" t="str">
            <v>Small Cap</v>
          </cell>
          <cell r="J4925">
            <v>0</v>
          </cell>
        </row>
        <row r="4926">
          <cell r="A4926" t="str">
            <v>INE860Y01019</v>
          </cell>
          <cell r="B4926">
            <v>2898</v>
          </cell>
          <cell r="C4926">
            <v>287971</v>
          </cell>
          <cell r="D4926" t="str">
            <v>LEX Nimble Solutions Ltd.</v>
          </cell>
          <cell r="E4926" t="str">
            <v>IT</v>
          </cell>
          <cell r="F4926" t="str">
            <v>LEX IN</v>
          </cell>
          <cell r="G4926" t="str">
            <v>INE860Y01019</v>
          </cell>
          <cell r="H4926">
            <v>0</v>
          </cell>
          <cell r="I4926" t="str">
            <v>Small Cap</v>
          </cell>
          <cell r="J4926">
            <v>0</v>
          </cell>
        </row>
        <row r="4927">
          <cell r="A4927" t="str">
            <v>INE639D01011</v>
          </cell>
          <cell r="B4927">
            <v>2902</v>
          </cell>
          <cell r="C4927">
            <v>130273</v>
          </cell>
          <cell r="D4927" t="str">
            <v>Liberty Phosphate Ltd.(Amalgamated)</v>
          </cell>
          <cell r="E4927" t="str">
            <v>Chemicals</v>
          </cell>
          <cell r="F4927" t="str">
            <v>HDR IN</v>
          </cell>
          <cell r="G4927" t="str">
            <v>INE639D01011</v>
          </cell>
          <cell r="H4927">
            <v>0</v>
          </cell>
          <cell r="I4927" t="str">
            <v>Small Cap</v>
          </cell>
          <cell r="J4927">
            <v>0</v>
          </cell>
        </row>
        <row r="4928">
          <cell r="A4928" t="str">
            <v>INF767K01PC8</v>
          </cell>
          <cell r="B4928">
            <v>2907</v>
          </cell>
          <cell r="C4928">
            <v>280472</v>
          </cell>
          <cell r="D4928" t="str">
            <v>LIC MF Exchange Traded Fund- Nifty 100</v>
          </cell>
          <cell r="E4928" t="str">
            <v>ETF</v>
          </cell>
          <cell r="F4928" t="str">
            <v>LICN100 IN</v>
          </cell>
          <cell r="G4928" t="str">
            <v>INF767K01PC8</v>
          </cell>
          <cell r="H4928">
            <v>0</v>
          </cell>
          <cell r="I4928" t="str">
            <v>Small Cap</v>
          </cell>
          <cell r="J4928">
            <v>282.05</v>
          </cell>
        </row>
        <row r="4929">
          <cell r="A4929" t="str">
            <v>INF767K01OS7</v>
          </cell>
          <cell r="B4929">
            <v>2908</v>
          </cell>
          <cell r="C4929">
            <v>279126</v>
          </cell>
          <cell r="D4929" t="str">
            <v>LIC MF Exchange Traded Fund- Nifty 50</v>
          </cell>
          <cell r="E4929" t="str">
            <v>ETF</v>
          </cell>
          <cell r="F4929" t="str">
            <v>LICNIFT IN</v>
          </cell>
          <cell r="G4929" t="str">
            <v>INF767K01OS7</v>
          </cell>
          <cell r="H4929">
            <v>0</v>
          </cell>
          <cell r="I4929" t="str">
            <v>Small Cap</v>
          </cell>
          <cell r="J4929">
            <v>279.2</v>
          </cell>
        </row>
        <row r="4930">
          <cell r="A4930" t="str">
            <v>INF767K01OT5</v>
          </cell>
          <cell r="B4930">
            <v>2909</v>
          </cell>
          <cell r="C4930">
            <v>279163</v>
          </cell>
          <cell r="D4930" t="str">
            <v>Lic MF Exchange Traded Fund- SENSEX9</v>
          </cell>
          <cell r="E4930" t="str">
            <v>ETF</v>
          </cell>
          <cell r="F4930" t="str">
            <v>LICSENS IN</v>
          </cell>
          <cell r="G4930" t="str">
            <v>INF767K01OT5</v>
          </cell>
          <cell r="H4930">
            <v>0</v>
          </cell>
          <cell r="I4930" t="str">
            <v>Small Cap</v>
          </cell>
          <cell r="J4930">
            <v>917.91</v>
          </cell>
        </row>
        <row r="4931">
          <cell r="A4931" t="str">
            <v>INF397L01554</v>
          </cell>
          <cell r="B4931">
            <v>2910</v>
          </cell>
          <cell r="C4931">
            <v>227917</v>
          </cell>
          <cell r="D4931" t="str">
            <v>LIC MF Gold ETF</v>
          </cell>
          <cell r="E4931" t="str">
            <v>ETF</v>
          </cell>
          <cell r="F4931" t="str">
            <v>LICMFGLD IN</v>
          </cell>
          <cell r="G4931" t="str">
            <v>INF397L01554</v>
          </cell>
          <cell r="H4931">
            <v>0</v>
          </cell>
          <cell r="I4931" t="str">
            <v>Small Cap</v>
          </cell>
          <cell r="J4931">
            <v>9936.2000000000007</v>
          </cell>
        </row>
        <row r="4932">
          <cell r="A4932" t="str">
            <v>INF767K01RN1</v>
          </cell>
          <cell r="B4932">
            <v>2911</v>
          </cell>
          <cell r="C4932">
            <v>314019</v>
          </cell>
          <cell r="D4932" t="str">
            <v>LIC MF Nifty Midcap 100 ETF</v>
          </cell>
          <cell r="E4932" t="str">
            <v>ETF</v>
          </cell>
          <cell r="G4932" t="str">
            <v>INF767K01RN1</v>
          </cell>
          <cell r="H4932">
            <v>0</v>
          </cell>
          <cell r="I4932" t="str">
            <v>Small Cap</v>
          </cell>
          <cell r="J4932">
            <v>58.29</v>
          </cell>
        </row>
        <row r="4933">
          <cell r="A4933" t="str">
            <v>INE028C01027</v>
          </cell>
          <cell r="B4933">
            <v>2916</v>
          </cell>
          <cell r="C4933">
            <v>117463</v>
          </cell>
          <cell r="D4933" t="str">
            <v>Linaks Microelectronics Ltd.</v>
          </cell>
          <cell r="E4933" t="str">
            <v>Electricals</v>
          </cell>
          <cell r="F4933" t="str">
            <v>LME IN</v>
          </cell>
          <cell r="G4933" t="str">
            <v>INE028C01027</v>
          </cell>
          <cell r="H4933">
            <v>0</v>
          </cell>
          <cell r="I4933" t="str">
            <v>Small Cap</v>
          </cell>
          <cell r="J4933">
            <v>0</v>
          </cell>
        </row>
        <row r="4934">
          <cell r="A4934" t="str">
            <v>INE080C01028</v>
          </cell>
          <cell r="B4934">
            <v>2920</v>
          </cell>
          <cell r="C4934">
            <v>112349</v>
          </cell>
          <cell r="D4934" t="str">
            <v>Link House Industries Ltd.</v>
          </cell>
          <cell r="E4934" t="str">
            <v>Realty</v>
          </cell>
          <cell r="F4934" t="str">
            <v>LHC IN</v>
          </cell>
          <cell r="G4934" t="str">
            <v>INE080C01028</v>
          </cell>
          <cell r="H4934">
            <v>0</v>
          </cell>
          <cell r="I4934" t="str">
            <v>Small Cap</v>
          </cell>
          <cell r="J4934">
            <v>0</v>
          </cell>
        </row>
        <row r="4935">
          <cell r="A4935" t="str">
            <v>INE996E01021</v>
          </cell>
          <cell r="B4935">
            <v>2922</v>
          </cell>
          <cell r="C4935">
            <v>108982</v>
          </cell>
          <cell r="D4935" t="str">
            <v>Linkson International Ltd.</v>
          </cell>
          <cell r="E4935" t="str">
            <v>Trading</v>
          </cell>
          <cell r="F4935" t="str">
            <v>LKL IN</v>
          </cell>
          <cell r="G4935" t="str">
            <v>INE996E01021</v>
          </cell>
          <cell r="H4935">
            <v>0</v>
          </cell>
          <cell r="I4935" t="str">
            <v>Small Cap</v>
          </cell>
          <cell r="J4935">
            <v>0</v>
          </cell>
        </row>
        <row r="4936">
          <cell r="A4936" t="str">
            <v>INE0FFF01017</v>
          </cell>
          <cell r="B4936">
            <v>2924</v>
          </cell>
          <cell r="C4936">
            <v>316573</v>
          </cell>
          <cell r="D4936" t="str">
            <v>LK Mehta Polymers Ltd.</v>
          </cell>
          <cell r="E4936" t="str">
            <v>Plastic Products</v>
          </cell>
          <cell r="F4936" t="str">
            <v>LKMEHTA IN</v>
          </cell>
          <cell r="G4936" t="str">
            <v>INE0FFF01017</v>
          </cell>
          <cell r="H4936">
            <v>19.007999999999999</v>
          </cell>
          <cell r="I4936" t="str">
            <v>Small Cap</v>
          </cell>
          <cell r="J4936">
            <v>0</v>
          </cell>
        </row>
        <row r="4937">
          <cell r="A4937" t="str">
            <v>INE093R20011</v>
          </cell>
          <cell r="B4937">
            <v>2928</v>
          </cell>
          <cell r="C4937">
            <v>313231</v>
          </cell>
          <cell r="D4937" t="str">
            <v>Lloyds Engineering Works Ltd. - (LLOYDS-RE)</v>
          </cell>
          <cell r="E4937" t="str">
            <v>Others</v>
          </cell>
          <cell r="G4937" t="str">
            <v>INE093R20011</v>
          </cell>
          <cell r="H4937">
            <v>0</v>
          </cell>
          <cell r="I4937" t="str">
            <v>Small Cap</v>
          </cell>
          <cell r="J4937">
            <v>0</v>
          </cell>
        </row>
        <row r="4938">
          <cell r="A4938" t="str">
            <v>INE093R20029</v>
          </cell>
          <cell r="B4938">
            <v>2929</v>
          </cell>
          <cell r="C4938">
            <v>320456</v>
          </cell>
          <cell r="D4938" t="str">
            <v>Lloyds Engineering Works Ltd. - (Rights Entitlements (REs))</v>
          </cell>
          <cell r="E4938" t="str">
            <v>Others</v>
          </cell>
          <cell r="G4938" t="str">
            <v>INE093R20029</v>
          </cell>
          <cell r="H4938">
            <v>0</v>
          </cell>
          <cell r="I4938" t="str">
            <v>Small Cap</v>
          </cell>
          <cell r="J4938">
            <v>0</v>
          </cell>
        </row>
        <row r="4939">
          <cell r="A4939" t="str">
            <v>INE554C01014</v>
          </cell>
          <cell r="B4939">
            <v>2938</v>
          </cell>
          <cell r="C4939">
            <v>130039</v>
          </cell>
          <cell r="D4939" t="str">
            <v>Lords Chemicals Ltd.</v>
          </cell>
          <cell r="E4939" t="str">
            <v>Chemicals</v>
          </cell>
          <cell r="F4939" t="str">
            <v>LDC IN</v>
          </cell>
          <cell r="G4939" t="str">
            <v>INE554C01014</v>
          </cell>
          <cell r="H4939">
            <v>0</v>
          </cell>
          <cell r="I4939" t="str">
            <v>Small Cap</v>
          </cell>
          <cell r="J4939">
            <v>0</v>
          </cell>
        </row>
        <row r="4940">
          <cell r="A4940" t="str">
            <v>INE567L01017</v>
          </cell>
          <cell r="B4940">
            <v>2941</v>
          </cell>
          <cell r="C4940">
            <v>101261</v>
          </cell>
          <cell r="D4940" t="str">
            <v>Lords Mark India Ltd.</v>
          </cell>
          <cell r="E4940" t="str">
            <v>Finance</v>
          </cell>
          <cell r="F4940" t="str">
            <v>KEIL IN</v>
          </cell>
          <cell r="G4940" t="str">
            <v>INE567L01017</v>
          </cell>
          <cell r="H4940">
            <v>0</v>
          </cell>
          <cell r="I4940" t="str">
            <v>Small Cap</v>
          </cell>
          <cell r="J4940">
            <v>0</v>
          </cell>
        </row>
        <row r="4941">
          <cell r="A4941" t="str">
            <v>INE195E20012</v>
          </cell>
          <cell r="B4941">
            <v>2953</v>
          </cell>
          <cell r="C4941">
            <v>316469</v>
          </cell>
          <cell r="D4941" t="str">
            <v>Luharuka Media &amp; Infra Ltd. - (Rights Entitlements (REs)</v>
          </cell>
          <cell r="E4941" t="str">
            <v>Others</v>
          </cell>
          <cell r="G4941" t="str">
            <v>INE195E20012</v>
          </cell>
          <cell r="H4941">
            <v>0</v>
          </cell>
          <cell r="I4941" t="str">
            <v>Small Cap</v>
          </cell>
          <cell r="J4941">
            <v>0</v>
          </cell>
        </row>
        <row r="4942">
          <cell r="A4942" t="str">
            <v>INE281M20013</v>
          </cell>
          <cell r="B4942">
            <v>2959</v>
          </cell>
          <cell r="C4942">
            <v>318349</v>
          </cell>
          <cell r="D4942" t="str">
            <v>LWS Knitwear Ltd. - (Rights Entitlements (REs)</v>
          </cell>
          <cell r="E4942" t="str">
            <v>Textile</v>
          </cell>
          <cell r="G4942" t="str">
            <v>INE281M20013</v>
          </cell>
          <cell r="H4942">
            <v>0</v>
          </cell>
          <cell r="I4942" t="str">
            <v>Small Cap</v>
          </cell>
          <cell r="J4942">
            <v>0</v>
          </cell>
        </row>
        <row r="4943">
          <cell r="A4943" t="str">
            <v>INE732D01014</v>
          </cell>
          <cell r="B4943">
            <v>2962</v>
          </cell>
          <cell r="C4943">
            <v>105320</v>
          </cell>
          <cell r="D4943" t="str">
            <v>Lynx Machinery &amp; Commercials Ltd.</v>
          </cell>
          <cell r="E4943" t="str">
            <v>Miscellaneous</v>
          </cell>
          <cell r="F4943" t="str">
            <v>LYI IN</v>
          </cell>
          <cell r="G4943" t="str">
            <v>INE732D01014</v>
          </cell>
          <cell r="H4943">
            <v>15.229150199999999</v>
          </cell>
          <cell r="I4943" t="str">
            <v>Small Cap</v>
          </cell>
          <cell r="J4943">
            <v>0</v>
          </cell>
        </row>
        <row r="4944">
          <cell r="A4944" t="str">
            <v>INE808W01012</v>
          </cell>
          <cell r="B4944">
            <v>2965</v>
          </cell>
          <cell r="C4944">
            <v>112153</v>
          </cell>
          <cell r="D4944" t="str">
            <v>M Lakhamsi Industries Ltd.</v>
          </cell>
          <cell r="E4944" t="str">
            <v>Finance</v>
          </cell>
          <cell r="F4944" t="str">
            <v>MLINDLTD IN</v>
          </cell>
          <cell r="G4944" t="str">
            <v>INE808W01012</v>
          </cell>
          <cell r="H4944">
            <v>0</v>
          </cell>
          <cell r="I4944" t="str">
            <v>Small Cap</v>
          </cell>
          <cell r="J4944">
            <v>0</v>
          </cell>
        </row>
        <row r="4945">
          <cell r="A4945" t="str">
            <v>INE403N01029</v>
          </cell>
          <cell r="B4945">
            <v>2966</v>
          </cell>
          <cell r="C4945">
            <v>206164</v>
          </cell>
          <cell r="D4945" t="str">
            <v>Maa Jagdambe Tradelinks Ltd.</v>
          </cell>
          <cell r="E4945" t="str">
            <v>Trading</v>
          </cell>
          <cell r="F4945" t="str">
            <v>MJTL IN</v>
          </cell>
          <cell r="G4945" t="str">
            <v>INE403N01029</v>
          </cell>
          <cell r="H4945">
            <v>0</v>
          </cell>
          <cell r="I4945" t="str">
            <v>Small Cap</v>
          </cell>
          <cell r="J4945">
            <v>0</v>
          </cell>
        </row>
        <row r="4946">
          <cell r="A4946" t="str">
            <v>INE0KY201021</v>
          </cell>
          <cell r="B4946">
            <v>2967</v>
          </cell>
          <cell r="C4946">
            <v>306573</v>
          </cell>
          <cell r="D4946" t="str">
            <v>Maagh Advertising And Marketing Services Ltd.</v>
          </cell>
          <cell r="E4946" t="str">
            <v>Media &amp; Entertainment</v>
          </cell>
          <cell r="F4946" t="str">
            <v>MAAGHADV IN</v>
          </cell>
          <cell r="G4946" t="str">
            <v>INE0KY201021</v>
          </cell>
          <cell r="H4946">
            <v>0</v>
          </cell>
          <cell r="I4946" t="str">
            <v>Small Cap</v>
          </cell>
          <cell r="J4946">
            <v>0</v>
          </cell>
        </row>
        <row r="4947">
          <cell r="A4947" t="str">
            <v>INE01BT01015</v>
          </cell>
          <cell r="B4947">
            <v>2973</v>
          </cell>
          <cell r="C4947">
            <v>311216</v>
          </cell>
          <cell r="D4947" t="str">
            <v>Machhar Industries Ltd.</v>
          </cell>
          <cell r="E4947" t="str">
            <v>Chemicals</v>
          </cell>
          <cell r="F4947" t="str">
            <v>MACIND IN</v>
          </cell>
          <cell r="G4947" t="str">
            <v>INE01BT01015</v>
          </cell>
          <cell r="H4947">
            <v>20.41826696</v>
          </cell>
          <cell r="I4947" t="str">
            <v>Small Cap</v>
          </cell>
          <cell r="J4947">
            <v>0</v>
          </cell>
        </row>
        <row r="4948">
          <cell r="B4948">
            <v>2975</v>
          </cell>
          <cell r="C4948">
            <v>101874</v>
          </cell>
          <cell r="D4948" t="str">
            <v>Mackinnon Mackenzie &amp; Company Ltd.</v>
          </cell>
          <cell r="E4948" t="str">
            <v>Business Services</v>
          </cell>
          <cell r="F4948" t="str">
            <v>MCM IN</v>
          </cell>
          <cell r="H4948">
            <v>0</v>
          </cell>
          <cell r="I4948" t="str">
            <v>Small Cap</v>
          </cell>
          <cell r="J4948">
            <v>0</v>
          </cell>
        </row>
        <row r="4949">
          <cell r="A4949" t="str">
            <v>INE312M01016</v>
          </cell>
          <cell r="B4949">
            <v>2983</v>
          </cell>
          <cell r="C4949">
            <v>131910</v>
          </cell>
          <cell r="D4949" t="str">
            <v>Madhuveer Com 18 Network Ltd.</v>
          </cell>
          <cell r="E4949" t="str">
            <v>Trading</v>
          </cell>
          <cell r="F4949" t="str">
            <v>MADHUV IN</v>
          </cell>
          <cell r="G4949" t="str">
            <v>INE312M01016</v>
          </cell>
          <cell r="H4949">
            <v>515.60196450000001</v>
          </cell>
          <cell r="I4949" t="str">
            <v>Small Cap</v>
          </cell>
          <cell r="J4949">
            <v>0</v>
          </cell>
        </row>
        <row r="4950">
          <cell r="A4950" t="str">
            <v>INE664N01018</v>
          </cell>
          <cell r="B4950">
            <v>2992</v>
          </cell>
          <cell r="C4950">
            <v>112377</v>
          </cell>
          <cell r="D4950" t="str">
            <v>Magnanimous Trade &amp; Finance Ltd.</v>
          </cell>
          <cell r="E4950" t="str">
            <v>Finance</v>
          </cell>
          <cell r="F4950" t="str">
            <v>MGHT IN</v>
          </cell>
          <cell r="G4950" t="str">
            <v>INE664N01018</v>
          </cell>
          <cell r="H4950">
            <v>0</v>
          </cell>
          <cell r="I4950" t="str">
            <v>Small Cap</v>
          </cell>
          <cell r="J4950">
            <v>0</v>
          </cell>
        </row>
        <row r="4951">
          <cell r="A4951" t="str">
            <v>INE387I20016</v>
          </cell>
          <cell r="B4951">
            <v>2994</v>
          </cell>
          <cell r="C4951">
            <v>313857</v>
          </cell>
          <cell r="D4951" t="str">
            <v>Magnum Ventures Ltd. - (Rights Entitlements (REs))</v>
          </cell>
          <cell r="E4951" t="str">
            <v>Others</v>
          </cell>
          <cell r="G4951" t="str">
            <v>INE387I20016</v>
          </cell>
          <cell r="H4951">
            <v>0</v>
          </cell>
          <cell r="I4951" t="str">
            <v>Small Cap</v>
          </cell>
          <cell r="J4951">
            <v>0</v>
          </cell>
        </row>
        <row r="4952">
          <cell r="A4952" t="str">
            <v>INE898E01011</v>
          </cell>
          <cell r="B4952">
            <v>2995</v>
          </cell>
          <cell r="C4952">
            <v>117320</v>
          </cell>
          <cell r="D4952" t="str">
            <v>Magnus Retail Ltd.</v>
          </cell>
          <cell r="E4952" t="str">
            <v>Electricals</v>
          </cell>
          <cell r="F4952" t="str">
            <v>SVIF IN</v>
          </cell>
          <cell r="G4952" t="str">
            <v>INE898E01011</v>
          </cell>
          <cell r="H4952">
            <v>0</v>
          </cell>
          <cell r="I4952" t="str">
            <v>Small Cap</v>
          </cell>
          <cell r="J4952">
            <v>0</v>
          </cell>
        </row>
        <row r="4953">
          <cell r="A4953" t="str">
            <v>INE004I01017</v>
          </cell>
          <cell r="B4953">
            <v>2997</v>
          </cell>
          <cell r="C4953">
            <v>132831</v>
          </cell>
          <cell r="D4953" t="str">
            <v>Mahaalaxmi Texpro Ltd.</v>
          </cell>
          <cell r="E4953" t="str">
            <v>Textile</v>
          </cell>
          <cell r="F4953" t="str">
            <v>ABSC IN</v>
          </cell>
          <cell r="G4953" t="str">
            <v>INE004I01017</v>
          </cell>
          <cell r="H4953">
            <v>0</v>
          </cell>
          <cell r="I4953" t="str">
            <v>Small Cap</v>
          </cell>
          <cell r="J4953">
            <v>0</v>
          </cell>
        </row>
        <row r="4954">
          <cell r="A4954" t="str">
            <v>INE0US801024</v>
          </cell>
          <cell r="B4954">
            <v>2998</v>
          </cell>
          <cell r="C4954">
            <v>240750</v>
          </cell>
          <cell r="D4954" t="str">
            <v>Mahalaxmi Fabric Mills Ltd.</v>
          </cell>
          <cell r="E4954" t="str">
            <v>Textile</v>
          </cell>
          <cell r="F4954" t="str">
            <v>MFML IN</v>
          </cell>
          <cell r="G4954" t="str">
            <v>INE0US801024</v>
          </cell>
          <cell r="H4954">
            <v>33.921158349999999</v>
          </cell>
          <cell r="I4954" t="str">
            <v>Small Cap</v>
          </cell>
          <cell r="J4954">
            <v>31.79</v>
          </cell>
        </row>
        <row r="4955">
          <cell r="A4955" t="str">
            <v>INE735D01041</v>
          </cell>
          <cell r="B4955">
            <v>3003</v>
          </cell>
          <cell r="C4955">
            <v>131515</v>
          </cell>
          <cell r="D4955" t="str">
            <v>Mahan Industries Ltd.</v>
          </cell>
          <cell r="E4955" t="str">
            <v>Finance</v>
          </cell>
          <cell r="F4955" t="str">
            <v>MHNFS IN</v>
          </cell>
          <cell r="G4955" t="str">
            <v>INE735D01041</v>
          </cell>
          <cell r="H4955">
            <v>0</v>
          </cell>
          <cell r="I4955" t="str">
            <v>Small Cap</v>
          </cell>
          <cell r="J4955">
            <v>0</v>
          </cell>
        </row>
        <row r="4956">
          <cell r="A4956" t="str">
            <v>INE272E20027</v>
          </cell>
          <cell r="B4956">
            <v>3007</v>
          </cell>
          <cell r="C4956">
            <v>306748</v>
          </cell>
          <cell r="D4956" t="str">
            <v>Maharashtra Corporation Ltd. - Rights Entitlements (REs)</v>
          </cell>
          <cell r="E4956" t="str">
            <v>Others</v>
          </cell>
          <cell r="G4956" t="str">
            <v>INE272E20027</v>
          </cell>
          <cell r="H4956">
            <v>0</v>
          </cell>
          <cell r="I4956" t="str">
            <v>Small Cap</v>
          </cell>
          <cell r="J4956">
            <v>0</v>
          </cell>
        </row>
        <row r="4957">
          <cell r="A4957" t="str">
            <v>IN9272E01025</v>
          </cell>
          <cell r="B4957">
            <v>3008</v>
          </cell>
          <cell r="C4957">
            <v>307352</v>
          </cell>
          <cell r="D4957" t="str">
            <v>Maharashtra Corporation Ltd.- Partly Paid up Equity Shares (Rights Issue)</v>
          </cell>
          <cell r="E4957" t="str">
            <v>Others</v>
          </cell>
          <cell r="G4957" t="str">
            <v>IN9272E01025</v>
          </cell>
          <cell r="H4957">
            <v>0</v>
          </cell>
          <cell r="I4957" t="str">
            <v>Small Cap</v>
          </cell>
          <cell r="J4957">
            <v>0</v>
          </cell>
        </row>
        <row r="4958">
          <cell r="A4958" t="str">
            <v>INE400E01016</v>
          </cell>
          <cell r="B4958">
            <v>3009</v>
          </cell>
          <cell r="C4958">
            <v>104824</v>
          </cell>
          <cell r="D4958" t="str">
            <v>Maharashtra Elektrosmelt Ltd. (Amalgamated)</v>
          </cell>
          <cell r="E4958" t="str">
            <v>Ferro Manganese</v>
          </cell>
          <cell r="F4958" t="str">
            <v>MHES IN</v>
          </cell>
          <cell r="G4958" t="str">
            <v>INE400E01016</v>
          </cell>
          <cell r="H4958">
            <v>0</v>
          </cell>
          <cell r="I4958" t="str">
            <v>Small Cap</v>
          </cell>
          <cell r="J4958">
            <v>0</v>
          </cell>
        </row>
        <row r="4959">
          <cell r="A4959" t="str">
            <v>INE007G01014</v>
          </cell>
          <cell r="B4959">
            <v>3012</v>
          </cell>
          <cell r="C4959">
            <v>126795</v>
          </cell>
          <cell r="D4959" t="str">
            <v>Mahasagar Travels Ltd.</v>
          </cell>
          <cell r="E4959" t="str">
            <v>Hospitality</v>
          </cell>
          <cell r="F4959" t="str">
            <v>MST IN</v>
          </cell>
          <cell r="G4959" t="str">
            <v>INE007G01014</v>
          </cell>
          <cell r="H4959">
            <v>0</v>
          </cell>
          <cell r="I4959" t="str">
            <v>Small Cap</v>
          </cell>
          <cell r="J4959">
            <v>0</v>
          </cell>
        </row>
        <row r="4960">
          <cell r="A4960" t="str">
            <v>INE924T01013</v>
          </cell>
          <cell r="B4960">
            <v>3013</v>
          </cell>
          <cell r="C4960">
            <v>112337</v>
          </cell>
          <cell r="D4960" t="str">
            <v>Mahashree Trading Ltd.</v>
          </cell>
          <cell r="E4960" t="str">
            <v>Finance</v>
          </cell>
          <cell r="F4960" t="str">
            <v>MAHA IN</v>
          </cell>
          <cell r="G4960" t="str">
            <v>INE924T01013</v>
          </cell>
          <cell r="H4960">
            <v>0</v>
          </cell>
          <cell r="I4960" t="str">
            <v>Small Cap</v>
          </cell>
          <cell r="J4960">
            <v>0</v>
          </cell>
        </row>
        <row r="4961">
          <cell r="A4961" t="str">
            <v>INE716N01016</v>
          </cell>
          <cell r="B4961">
            <v>3015</v>
          </cell>
          <cell r="C4961">
            <v>131689</v>
          </cell>
          <cell r="D4961" t="str">
            <v>Mahavir Advanced Remedies Ltd.</v>
          </cell>
          <cell r="E4961" t="str">
            <v>Healthcare</v>
          </cell>
          <cell r="F4961" t="str">
            <v>MARL IN</v>
          </cell>
          <cell r="G4961" t="str">
            <v>INE716N01016</v>
          </cell>
          <cell r="H4961">
            <v>0</v>
          </cell>
          <cell r="I4961" t="str">
            <v>Small Cap</v>
          </cell>
          <cell r="J4961">
            <v>0</v>
          </cell>
        </row>
        <row r="4962">
          <cell r="A4962" t="str">
            <v>INE987M01023</v>
          </cell>
          <cell r="B4962">
            <v>3016</v>
          </cell>
          <cell r="C4962">
            <v>131648</v>
          </cell>
          <cell r="D4962" t="str">
            <v>Mahavir Industries Ltd.</v>
          </cell>
          <cell r="E4962" t="str">
            <v>Capital Goods</v>
          </cell>
          <cell r="F4962" t="str">
            <v>MAHI IN</v>
          </cell>
          <cell r="G4962" t="str">
            <v>INE987M01023</v>
          </cell>
          <cell r="H4962">
            <v>0</v>
          </cell>
          <cell r="I4962" t="str">
            <v>Small Cap</v>
          </cell>
          <cell r="J4962">
            <v>0</v>
          </cell>
        </row>
        <row r="4963">
          <cell r="A4963" t="str">
            <v>INE01MO01013</v>
          </cell>
          <cell r="B4963">
            <v>3017</v>
          </cell>
          <cell r="C4963">
            <v>291636</v>
          </cell>
          <cell r="D4963" t="str">
            <v>Mahesh Developers Ltd.</v>
          </cell>
          <cell r="E4963" t="str">
            <v>Realty</v>
          </cell>
          <cell r="F4963" t="str">
            <v>MAHESH IN</v>
          </cell>
          <cell r="G4963" t="str">
            <v>INE01MO01013</v>
          </cell>
          <cell r="H4963">
            <v>0</v>
          </cell>
          <cell r="I4963" t="str">
            <v>Small Cap</v>
          </cell>
          <cell r="J4963">
            <v>0</v>
          </cell>
        </row>
        <row r="4964">
          <cell r="A4964" t="str">
            <v>INE774D20016</v>
          </cell>
          <cell r="B4964">
            <v>3019</v>
          </cell>
          <cell r="C4964">
            <v>299300</v>
          </cell>
          <cell r="D4964" t="str">
            <v>Mahindra &amp; Mahindra Financial Services Ltd. - (Rights Entitlements (REs))</v>
          </cell>
          <cell r="E4964" t="str">
            <v>Others</v>
          </cell>
          <cell r="G4964" t="str">
            <v>INE774D20016</v>
          </cell>
          <cell r="H4964">
            <v>0</v>
          </cell>
          <cell r="I4964" t="str">
            <v>Small Cap</v>
          </cell>
          <cell r="J4964">
            <v>0</v>
          </cell>
        </row>
        <row r="4965">
          <cell r="A4965" t="str">
            <v>INE774D20024</v>
          </cell>
          <cell r="B4965">
            <v>3021</v>
          </cell>
          <cell r="C4965">
            <v>320649</v>
          </cell>
          <cell r="D4965" t="str">
            <v>Mahindra And Mahindra Financial Services Ltd. - (Rights Entitlements (REs))</v>
          </cell>
          <cell r="E4965" t="str">
            <v>Finance</v>
          </cell>
          <cell r="G4965" t="str">
            <v>INE774D20024</v>
          </cell>
          <cell r="H4965">
            <v>0</v>
          </cell>
          <cell r="I4965" t="str">
            <v>Small Cap</v>
          </cell>
          <cell r="J4965">
            <v>0</v>
          </cell>
        </row>
        <row r="4966">
          <cell r="A4966" t="str">
            <v>INE219G01015</v>
          </cell>
          <cell r="B4966">
            <v>3022</v>
          </cell>
          <cell r="C4966">
            <v>124138</v>
          </cell>
          <cell r="D4966" t="str">
            <v>Mahindra Composites Ltd.(Amalgamated)</v>
          </cell>
          <cell r="E4966" t="str">
            <v>Plastic Products</v>
          </cell>
          <cell r="F4966" t="str">
            <v>MCOM IN</v>
          </cell>
          <cell r="G4966" t="str">
            <v>INE219G01015</v>
          </cell>
          <cell r="H4966">
            <v>0</v>
          </cell>
          <cell r="I4966" t="str">
            <v>Small Cap</v>
          </cell>
          <cell r="J4966">
            <v>0</v>
          </cell>
        </row>
        <row r="4967">
          <cell r="A4967" t="str">
            <v>INE813A20018</v>
          </cell>
          <cell r="B4967">
            <v>3026</v>
          </cell>
          <cell r="C4967">
            <v>320845</v>
          </cell>
          <cell r="D4967" t="str">
            <v>Mahindra Lifespace Developers Ltd. - (Rights Entitlements (REs))</v>
          </cell>
          <cell r="E4967" t="str">
            <v>Realty</v>
          </cell>
          <cell r="G4967" t="str">
            <v>INE813A20018</v>
          </cell>
          <cell r="H4967">
            <v>0</v>
          </cell>
          <cell r="I4967" t="str">
            <v>Small Cap</v>
          </cell>
          <cell r="J4967">
            <v>0</v>
          </cell>
        </row>
        <row r="4968">
          <cell r="A4968" t="str">
            <v>INE275A01028</v>
          </cell>
          <cell r="B4968">
            <v>3028</v>
          </cell>
          <cell r="C4968">
            <v>100376</v>
          </cell>
          <cell r="D4968" t="str">
            <v>Mahindra Satyam Ltd. (Amalgamated)</v>
          </cell>
          <cell r="E4968" t="str">
            <v>IT</v>
          </cell>
          <cell r="F4968" t="str">
            <v>SCS IN</v>
          </cell>
          <cell r="G4968" t="str">
            <v>INE275A01028</v>
          </cell>
          <cell r="H4968">
            <v>0</v>
          </cell>
          <cell r="I4968" t="str">
            <v>Small Cap</v>
          </cell>
          <cell r="J4968">
            <v>0</v>
          </cell>
        </row>
        <row r="4969">
          <cell r="A4969" t="str">
            <v>INE850A01010</v>
          </cell>
          <cell r="B4969">
            <v>3029</v>
          </cell>
          <cell r="C4969">
            <v>104823</v>
          </cell>
          <cell r="D4969" t="str">
            <v>Mahindra Ugine Steel Company Ltd.(Amalgamated)</v>
          </cell>
          <cell r="E4969" t="str">
            <v>Iron &amp; Steel</v>
          </cell>
          <cell r="F4969" t="str">
            <v>MUS IN</v>
          </cell>
          <cell r="G4969" t="str">
            <v>INE850A01010</v>
          </cell>
          <cell r="H4969">
            <v>0</v>
          </cell>
          <cell r="I4969" t="str">
            <v>Small Cap</v>
          </cell>
          <cell r="J4969">
            <v>0</v>
          </cell>
        </row>
        <row r="4970">
          <cell r="A4970" t="str">
            <v>INE00CX01017</v>
          </cell>
          <cell r="B4970">
            <v>3030</v>
          </cell>
          <cell r="C4970">
            <v>293006</v>
          </cell>
          <cell r="D4970" t="str">
            <v>Mahip Industries Ltd.</v>
          </cell>
          <cell r="E4970" t="str">
            <v>Paper</v>
          </cell>
          <cell r="F4970" t="str">
            <v>MAHIP IN</v>
          </cell>
          <cell r="G4970" t="str">
            <v>INE00CX01017</v>
          </cell>
          <cell r="H4970">
            <v>0</v>
          </cell>
          <cell r="I4970" t="str">
            <v>Small Cap</v>
          </cell>
          <cell r="J4970">
            <v>0</v>
          </cell>
        </row>
        <row r="4971">
          <cell r="A4971" t="str">
            <v>INE501L01024</v>
          </cell>
          <cell r="B4971">
            <v>3033</v>
          </cell>
          <cell r="C4971">
            <v>113430</v>
          </cell>
          <cell r="D4971" t="str">
            <v>Maitri Enterprises Ltd.</v>
          </cell>
          <cell r="E4971" t="str">
            <v>Trading</v>
          </cell>
          <cell r="F4971" t="str">
            <v>PAR IN</v>
          </cell>
          <cell r="G4971" t="str">
            <v>INE501L01024</v>
          </cell>
          <cell r="H4971">
            <v>16.236000000000001</v>
          </cell>
          <cell r="I4971" t="str">
            <v>Small Cap</v>
          </cell>
          <cell r="J4971">
            <v>0</v>
          </cell>
        </row>
        <row r="4972">
          <cell r="A4972" t="str">
            <v>INE196R01012</v>
          </cell>
          <cell r="B4972">
            <v>3035</v>
          </cell>
          <cell r="C4972">
            <v>275291</v>
          </cell>
          <cell r="D4972" t="str">
            <v>Majestic Research Services And Solutions Ltd.</v>
          </cell>
          <cell r="E4972" t="str">
            <v>Business Services</v>
          </cell>
          <cell r="F4972" t="str">
            <v>MRSS IN</v>
          </cell>
          <cell r="G4972" t="str">
            <v>INE196R01012</v>
          </cell>
          <cell r="H4972">
            <v>0</v>
          </cell>
          <cell r="I4972" t="str">
            <v>Small Cap</v>
          </cell>
          <cell r="J4972">
            <v>0</v>
          </cell>
        </row>
        <row r="4973">
          <cell r="A4973" t="str">
            <v>INE987A20010</v>
          </cell>
          <cell r="B4973">
            <v>3037</v>
          </cell>
          <cell r="C4973">
            <v>305864</v>
          </cell>
          <cell r="D4973" t="str">
            <v>Makers Laboratories Ltd. - (Rights Entitlements (REs))</v>
          </cell>
          <cell r="E4973" t="str">
            <v>Others</v>
          </cell>
          <cell r="G4973" t="str">
            <v>INE987A20010</v>
          </cell>
          <cell r="H4973">
            <v>0</v>
          </cell>
          <cell r="I4973" t="str">
            <v>Small Cap</v>
          </cell>
          <cell r="J4973">
            <v>0</v>
          </cell>
        </row>
        <row r="4974">
          <cell r="A4974" t="str">
            <v>INE438D01018</v>
          </cell>
          <cell r="B4974">
            <v>3038</v>
          </cell>
          <cell r="C4974">
            <v>101473</v>
          </cell>
          <cell r="D4974" t="str">
            <v>Malabar Trading Company Ltd.</v>
          </cell>
          <cell r="E4974" t="str">
            <v>Trading</v>
          </cell>
          <cell r="F4974" t="str">
            <v>MLBR IN</v>
          </cell>
          <cell r="G4974" t="str">
            <v>INE438D01018</v>
          </cell>
          <cell r="H4974">
            <v>0</v>
          </cell>
          <cell r="I4974" t="str">
            <v>Small Cap</v>
          </cell>
          <cell r="J4974">
            <v>0</v>
          </cell>
        </row>
        <row r="4975">
          <cell r="A4975" t="str">
            <v>INE800W01019</v>
          </cell>
          <cell r="B4975">
            <v>3051</v>
          </cell>
          <cell r="C4975">
            <v>284707</v>
          </cell>
          <cell r="D4975" t="str">
            <v>Manas Properties Ltd.</v>
          </cell>
          <cell r="E4975" t="str">
            <v>Realty</v>
          </cell>
          <cell r="F4975" t="str">
            <v>MANAS IN</v>
          </cell>
          <cell r="G4975" t="str">
            <v>INE800W01019</v>
          </cell>
          <cell r="H4975">
            <v>0</v>
          </cell>
          <cell r="I4975" t="str">
            <v>Small Cap</v>
          </cell>
          <cell r="J4975">
            <v>0</v>
          </cell>
        </row>
        <row r="4976">
          <cell r="A4976" t="str">
            <v>INE717C20017</v>
          </cell>
          <cell r="B4976">
            <v>3060</v>
          </cell>
          <cell r="C4976">
            <v>313920</v>
          </cell>
          <cell r="D4976" t="str">
            <v>Mangalam Industrial Finance Ltd. - (Rights Entitlements (REs))</v>
          </cell>
          <cell r="E4976" t="str">
            <v>Others</v>
          </cell>
          <cell r="G4976" t="str">
            <v>INE717C20017</v>
          </cell>
          <cell r="H4976">
            <v>0</v>
          </cell>
          <cell r="I4976" t="str">
            <v>Small Cap</v>
          </cell>
          <cell r="J4976">
            <v>0</v>
          </cell>
        </row>
        <row r="4977">
          <cell r="A4977" t="str">
            <v>INE820B01029</v>
          </cell>
          <cell r="B4977">
            <v>3065</v>
          </cell>
          <cell r="C4977">
            <v>130243</v>
          </cell>
          <cell r="D4977" t="str">
            <v>Mangalya Soft-Tech Ltd.</v>
          </cell>
          <cell r="E4977" t="str">
            <v>IT</v>
          </cell>
          <cell r="F4977" t="str">
            <v>MGST IN</v>
          </cell>
          <cell r="G4977" t="str">
            <v>INE820B01029</v>
          </cell>
          <cell r="H4977">
            <v>0</v>
          </cell>
          <cell r="I4977" t="str">
            <v>Small Cap</v>
          </cell>
          <cell r="J4977">
            <v>0</v>
          </cell>
        </row>
        <row r="4978">
          <cell r="A4978" t="str">
            <v>INE733N01011</v>
          </cell>
          <cell r="B4978">
            <v>3066</v>
          </cell>
          <cell r="C4978">
            <v>103626</v>
          </cell>
          <cell r="D4978" t="str">
            <v>Manglam Global Corporations Ltd.</v>
          </cell>
          <cell r="E4978" t="str">
            <v>Trading</v>
          </cell>
          <cell r="G4978" t="str">
            <v>INE733N01011</v>
          </cell>
          <cell r="H4978">
            <v>0</v>
          </cell>
          <cell r="I4978" t="str">
            <v>Small Cap</v>
          </cell>
          <cell r="J4978">
            <v>0</v>
          </cell>
        </row>
        <row r="4979">
          <cell r="A4979" t="str">
            <v>INE798E01013</v>
          </cell>
          <cell r="B4979">
            <v>3067</v>
          </cell>
          <cell r="C4979">
            <v>107938</v>
          </cell>
          <cell r="D4979" t="str">
            <v>Manipal Finance Corporation Ltd.</v>
          </cell>
          <cell r="E4979" t="str">
            <v>Finance</v>
          </cell>
          <cell r="F4979" t="str">
            <v>MFC IN</v>
          </cell>
          <cell r="G4979" t="str">
            <v>INE798E01013</v>
          </cell>
          <cell r="H4979">
            <v>11.264011584</v>
          </cell>
          <cell r="I4979" t="str">
            <v>Small Cap</v>
          </cell>
          <cell r="J4979">
            <v>0</v>
          </cell>
        </row>
        <row r="4980">
          <cell r="B4980">
            <v>3068</v>
          </cell>
          <cell r="C4980">
            <v>126321</v>
          </cell>
          <cell r="D4980" t="str">
            <v>Maniyar Plast-O-Contain Ltd.</v>
          </cell>
          <cell r="E4980" t="str">
            <v>FMCG</v>
          </cell>
          <cell r="F4980" t="str">
            <v>MNYR IN</v>
          </cell>
          <cell r="H4980">
            <v>0</v>
          </cell>
          <cell r="I4980" t="str">
            <v>Small Cap</v>
          </cell>
          <cell r="J4980">
            <v>0</v>
          </cell>
        </row>
        <row r="4981">
          <cell r="A4981" t="str">
            <v>INE320D01018</v>
          </cell>
          <cell r="B4981">
            <v>3069</v>
          </cell>
          <cell r="C4981">
            <v>218548</v>
          </cell>
          <cell r="D4981" t="str">
            <v>Manjeera Constructions Ltd.</v>
          </cell>
          <cell r="E4981" t="str">
            <v>Realty</v>
          </cell>
          <cell r="F4981" t="str">
            <v>MANJC IN</v>
          </cell>
          <cell r="G4981" t="str">
            <v>INE320D01018</v>
          </cell>
          <cell r="H4981">
            <v>0</v>
          </cell>
          <cell r="I4981" t="str">
            <v>Small Cap</v>
          </cell>
          <cell r="J4981">
            <v>0</v>
          </cell>
        </row>
        <row r="4982">
          <cell r="A4982" t="str">
            <v>INE122R01018</v>
          </cell>
          <cell r="B4982">
            <v>3077</v>
          </cell>
          <cell r="C4982">
            <v>272059</v>
          </cell>
          <cell r="D4982" t="str">
            <v>Manpasand Beverages Ltd.</v>
          </cell>
          <cell r="E4982" t="str">
            <v>FMCG</v>
          </cell>
          <cell r="F4982" t="str">
            <v>MANB IN</v>
          </cell>
          <cell r="G4982" t="str">
            <v>INE122R01018</v>
          </cell>
          <cell r="H4982">
            <v>0</v>
          </cell>
          <cell r="I4982" t="str">
            <v>Small Cap</v>
          </cell>
          <cell r="J4982">
            <v>0</v>
          </cell>
        </row>
        <row r="4983">
          <cell r="A4983" t="str">
            <v>INE948I01015</v>
          </cell>
          <cell r="B4983">
            <v>3078</v>
          </cell>
          <cell r="C4983">
            <v>130537</v>
          </cell>
          <cell r="D4983" t="str">
            <v>Manraj Housing Finance Ltd.</v>
          </cell>
          <cell r="E4983" t="str">
            <v>Finance</v>
          </cell>
          <cell r="F4983" t="str">
            <v>MRHF IN</v>
          </cell>
          <cell r="G4983" t="str">
            <v>INE948I01015</v>
          </cell>
          <cell r="H4983">
            <v>0</v>
          </cell>
          <cell r="I4983" t="str">
            <v>Small Cap</v>
          </cell>
          <cell r="J4983">
            <v>0</v>
          </cell>
        </row>
        <row r="4984">
          <cell r="A4984" t="str">
            <v>INE0M5S23019</v>
          </cell>
          <cell r="B4984">
            <v>3081</v>
          </cell>
          <cell r="C4984">
            <v>311013</v>
          </cell>
          <cell r="D4984" t="str">
            <v>Maple Infrastructure Trust</v>
          </cell>
          <cell r="E4984" t="str">
            <v>Finance</v>
          </cell>
          <cell r="F4984" t="str">
            <v>MIT IN</v>
          </cell>
          <cell r="G4984" t="str">
            <v>INE0M5S23019</v>
          </cell>
          <cell r="H4984">
            <v>0</v>
          </cell>
          <cell r="I4984" t="str">
            <v>Small Cap</v>
          </cell>
          <cell r="J4984">
            <v>0</v>
          </cell>
        </row>
        <row r="4985">
          <cell r="A4985" t="str">
            <v>INE848M01019</v>
          </cell>
          <cell r="B4985">
            <v>3082</v>
          </cell>
          <cell r="C4985">
            <v>109762</v>
          </cell>
          <cell r="D4985" t="str">
            <v>Mapro Industries Ltd.</v>
          </cell>
          <cell r="E4985" t="str">
            <v>Infrastructure</v>
          </cell>
          <cell r="F4985" t="str">
            <v>MAIR IN</v>
          </cell>
          <cell r="G4985" t="str">
            <v>INE848M01019</v>
          </cell>
          <cell r="H4985">
            <v>0</v>
          </cell>
          <cell r="I4985" t="str">
            <v>Small Cap</v>
          </cell>
          <cell r="J4985">
            <v>0</v>
          </cell>
        </row>
        <row r="4986">
          <cell r="A4986" t="str">
            <v>INE277E01026</v>
          </cell>
          <cell r="B4986">
            <v>3086</v>
          </cell>
          <cell r="C4986">
            <v>113544</v>
          </cell>
          <cell r="D4986" t="str">
            <v>Mardia Samyoung Capillary Tubes Co Ltd.</v>
          </cell>
          <cell r="E4986" t="str">
            <v>Non - Ferrous Metals</v>
          </cell>
          <cell r="F4986" t="str">
            <v>MSC IN</v>
          </cell>
          <cell r="G4986" t="str">
            <v>INE277E01026</v>
          </cell>
          <cell r="H4986">
            <v>41.399505269999999</v>
          </cell>
          <cell r="I4986" t="str">
            <v>Small Cap</v>
          </cell>
          <cell r="J4986">
            <v>0</v>
          </cell>
        </row>
        <row r="4987">
          <cell r="A4987" t="str">
            <v>INE941E01019</v>
          </cell>
          <cell r="B4987">
            <v>3087</v>
          </cell>
          <cell r="C4987">
            <v>130543</v>
          </cell>
          <cell r="D4987" t="str">
            <v>Marg Ltd.</v>
          </cell>
          <cell r="E4987" t="str">
            <v>Realty</v>
          </cell>
          <cell r="F4987" t="str">
            <v>MRGC IN</v>
          </cell>
          <cell r="G4987" t="str">
            <v>INE941E01019</v>
          </cell>
          <cell r="H4987">
            <v>0</v>
          </cell>
          <cell r="I4987" t="str">
            <v>Small Cap</v>
          </cell>
          <cell r="J4987">
            <v>0</v>
          </cell>
        </row>
        <row r="4988">
          <cell r="A4988" t="str">
            <v>INE432P01015</v>
          </cell>
          <cell r="B4988">
            <v>3090</v>
          </cell>
          <cell r="C4988">
            <v>250007</v>
          </cell>
          <cell r="D4988" t="str">
            <v>Marico Kaya Enterprises Ltd. - (Amalgamation)</v>
          </cell>
          <cell r="E4988" t="str">
            <v>FMCG</v>
          </cell>
          <cell r="F4988" t="str">
            <v>MAKA IN</v>
          </cell>
          <cell r="G4988" t="str">
            <v>INE432P01015</v>
          </cell>
          <cell r="H4988">
            <v>0</v>
          </cell>
          <cell r="I4988" t="str">
            <v>Small Cap</v>
          </cell>
          <cell r="J4988">
            <v>0</v>
          </cell>
        </row>
        <row r="4989">
          <cell r="A4989" t="str">
            <v>INE229N20010</v>
          </cell>
          <cell r="B4989">
            <v>3095</v>
          </cell>
          <cell r="C4989">
            <v>314830</v>
          </cell>
          <cell r="D4989" t="str">
            <v>Markobenz Ventures Ltd. - (Rights Entitlements (REs)</v>
          </cell>
          <cell r="E4989" t="str">
            <v>Others</v>
          </cell>
          <cell r="G4989" t="str">
            <v>INE229N20010</v>
          </cell>
          <cell r="H4989">
            <v>0</v>
          </cell>
          <cell r="I4989" t="str">
            <v>Small Cap</v>
          </cell>
          <cell r="J4989">
            <v>0</v>
          </cell>
        </row>
        <row r="4990">
          <cell r="A4990" t="str">
            <v>INE0FW020016</v>
          </cell>
          <cell r="B4990">
            <v>3097</v>
          </cell>
          <cell r="C4990">
            <v>309109</v>
          </cell>
          <cell r="D4990" t="str">
            <v>Markolines Pavement Technologies Ltd. - (Rights Entitlements (REs))</v>
          </cell>
          <cell r="E4990" t="str">
            <v>Others</v>
          </cell>
          <cell r="G4990" t="str">
            <v>INE0FW020016</v>
          </cell>
          <cell r="H4990">
            <v>0</v>
          </cell>
          <cell r="I4990" t="str">
            <v>Small Cap</v>
          </cell>
          <cell r="J4990">
            <v>0</v>
          </cell>
        </row>
        <row r="4991">
          <cell r="A4991" t="str">
            <v>INE698E01023</v>
          </cell>
          <cell r="B4991">
            <v>3099</v>
          </cell>
          <cell r="C4991">
            <v>113355</v>
          </cell>
          <cell r="D4991" t="str">
            <v>Marmagoa Steel Ltd.</v>
          </cell>
          <cell r="E4991" t="str">
            <v>Iron &amp; Steel</v>
          </cell>
          <cell r="F4991" t="str">
            <v>MMS IN</v>
          </cell>
          <cell r="G4991" t="str">
            <v>INE698E01023</v>
          </cell>
          <cell r="H4991">
            <v>0</v>
          </cell>
          <cell r="I4991" t="str">
            <v>Small Cap</v>
          </cell>
          <cell r="J4991">
            <v>0</v>
          </cell>
        </row>
        <row r="4992">
          <cell r="A4992" t="str">
            <v>INE523D01017</v>
          </cell>
          <cell r="B4992">
            <v>3108</v>
          </cell>
          <cell r="C4992">
            <v>106867</v>
          </cell>
          <cell r="D4992" t="str">
            <v>Master Chemicals Ltd.</v>
          </cell>
          <cell r="E4992" t="str">
            <v>Chemicals</v>
          </cell>
          <cell r="F4992" t="str">
            <v>MSTC IN</v>
          </cell>
          <cell r="G4992" t="str">
            <v>INE523D01017</v>
          </cell>
          <cell r="H4992">
            <v>0</v>
          </cell>
          <cell r="I4992" t="str">
            <v>Small Cap</v>
          </cell>
          <cell r="J4992">
            <v>0</v>
          </cell>
        </row>
        <row r="4993">
          <cell r="A4993" t="str">
            <v>INE963B01019</v>
          </cell>
          <cell r="B4993">
            <v>3110</v>
          </cell>
          <cell r="C4993">
            <v>111688</v>
          </cell>
          <cell r="D4993" t="str">
            <v>Mathew Easow Research Securities Ltd.</v>
          </cell>
          <cell r="E4993" t="str">
            <v>Finance</v>
          </cell>
          <cell r="F4993" t="str">
            <v>MERS IN</v>
          </cell>
          <cell r="G4993" t="str">
            <v>INE963B01019</v>
          </cell>
          <cell r="H4993">
            <v>0</v>
          </cell>
          <cell r="I4993" t="str">
            <v>Small Cap</v>
          </cell>
          <cell r="J4993">
            <v>0</v>
          </cell>
        </row>
        <row r="4994">
          <cell r="A4994" t="str">
            <v>INE265N01030</v>
          </cell>
          <cell r="B4994">
            <v>3111</v>
          </cell>
          <cell r="C4994">
            <v>126671</v>
          </cell>
          <cell r="D4994" t="str">
            <v>Matra Kaushal Enterprise Ltd.</v>
          </cell>
          <cell r="E4994" t="str">
            <v>Capital Goods</v>
          </cell>
          <cell r="F4994" t="str">
            <v>MKEL IN</v>
          </cell>
          <cell r="G4994" t="str">
            <v>INE265N01030</v>
          </cell>
          <cell r="H4994">
            <v>0</v>
          </cell>
          <cell r="I4994" t="str">
            <v>Small Cap</v>
          </cell>
          <cell r="J4994">
            <v>0</v>
          </cell>
        </row>
        <row r="4995">
          <cell r="A4995" t="str">
            <v>INE253N01010</v>
          </cell>
          <cell r="B4995">
            <v>3115</v>
          </cell>
          <cell r="C4995">
            <v>236313</v>
          </cell>
          <cell r="D4995" t="str">
            <v>Max Alert Systems Ltd.</v>
          </cell>
          <cell r="E4995" t="str">
            <v>Capital Goods</v>
          </cell>
          <cell r="F4995" t="str">
            <v>MAXA IN</v>
          </cell>
          <cell r="G4995" t="str">
            <v>INE253N01010</v>
          </cell>
          <cell r="H4995">
            <v>0</v>
          </cell>
          <cell r="I4995" t="str">
            <v>Small Cap</v>
          </cell>
          <cell r="J4995">
            <v>0</v>
          </cell>
        </row>
        <row r="4996">
          <cell r="A4996" t="str">
            <v>INE153U01017</v>
          </cell>
          <cell r="B4996">
            <v>3120</v>
          </cell>
          <cell r="C4996">
            <v>279684</v>
          </cell>
          <cell r="D4996" t="str">
            <v>Max India Ltd. - (Amalgamated)</v>
          </cell>
          <cell r="E4996" t="str">
            <v>Finance</v>
          </cell>
          <cell r="F4996" t="str">
            <v>MAXI IN</v>
          </cell>
          <cell r="G4996" t="str">
            <v>INE153U01017</v>
          </cell>
          <cell r="H4996">
            <v>0</v>
          </cell>
          <cell r="I4996" t="str">
            <v>Small Cap</v>
          </cell>
          <cell r="J4996">
            <v>0</v>
          </cell>
        </row>
        <row r="4997">
          <cell r="A4997" t="str">
            <v>INE0CG620016</v>
          </cell>
          <cell r="B4997">
            <v>3121</v>
          </cell>
          <cell r="C4997">
            <v>320452</v>
          </cell>
          <cell r="D4997" t="str">
            <v>Max India Ltd. - (Rights Entitlement)</v>
          </cell>
          <cell r="E4997" t="str">
            <v>Finance</v>
          </cell>
          <cell r="G4997" t="str">
            <v>INE0CG620016</v>
          </cell>
          <cell r="H4997">
            <v>0</v>
          </cell>
          <cell r="I4997" t="str">
            <v>Small Cap</v>
          </cell>
          <cell r="J4997">
            <v>0</v>
          </cell>
        </row>
        <row r="4998">
          <cell r="A4998" t="str">
            <v>INE154U01015</v>
          </cell>
          <cell r="B4998">
            <v>3122</v>
          </cell>
          <cell r="C4998">
            <v>279685</v>
          </cell>
          <cell r="D4998" t="str">
            <v>Max Ventures And Industries Ltd. - (Amalgamated)</v>
          </cell>
          <cell r="E4998" t="str">
            <v>Finance</v>
          </cell>
          <cell r="F4998" t="str">
            <v>MVIL IN</v>
          </cell>
          <cell r="G4998" t="str">
            <v>INE154U01015</v>
          </cell>
          <cell r="H4998">
            <v>0</v>
          </cell>
          <cell r="I4998" t="str">
            <v>Small Cap</v>
          </cell>
          <cell r="J4998">
            <v>0</v>
          </cell>
        </row>
        <row r="4999">
          <cell r="A4999" t="str">
            <v>INE485D01035</v>
          </cell>
          <cell r="B4999">
            <v>3123</v>
          </cell>
          <cell r="C4999">
            <v>121167</v>
          </cell>
          <cell r="D4999" t="str">
            <v>Maxgrow India Ltd.</v>
          </cell>
          <cell r="E4999" t="str">
            <v>IT</v>
          </cell>
          <cell r="F4999" t="str">
            <v>FBSL IN</v>
          </cell>
          <cell r="G4999" t="str">
            <v>INE485D01035</v>
          </cell>
          <cell r="H4999">
            <v>0</v>
          </cell>
          <cell r="I4999" t="str">
            <v>Small Cap</v>
          </cell>
          <cell r="J4999">
            <v>0</v>
          </cell>
        </row>
        <row r="5000">
          <cell r="A5000" t="str">
            <v>INE161B01036</v>
          </cell>
          <cell r="B5000">
            <v>3125</v>
          </cell>
          <cell r="C5000">
            <v>126538</v>
          </cell>
          <cell r="D5000" t="str">
            <v>Maximaa Systems Ltd.</v>
          </cell>
          <cell r="E5000" t="str">
            <v>Iron &amp; Steel</v>
          </cell>
          <cell r="F5000" t="str">
            <v>MXS IN</v>
          </cell>
          <cell r="G5000" t="str">
            <v>INE161B01036</v>
          </cell>
          <cell r="H5000">
            <v>0</v>
          </cell>
          <cell r="I5000" t="str">
            <v>Small Cap</v>
          </cell>
          <cell r="J5000">
            <v>0</v>
          </cell>
        </row>
        <row r="5001">
          <cell r="A5001" t="str">
            <v>INE836H01014</v>
          </cell>
          <cell r="B5001">
            <v>3134</v>
          </cell>
          <cell r="C5001">
            <v>132852</v>
          </cell>
          <cell r="D5001" t="str">
            <v>Mcdowell Holdings Ltd.</v>
          </cell>
          <cell r="E5001" t="str">
            <v>Finance</v>
          </cell>
          <cell r="F5001" t="str">
            <v>MACH IN</v>
          </cell>
          <cell r="G5001" t="str">
            <v>INE836H01014</v>
          </cell>
          <cell r="H5001">
            <v>0</v>
          </cell>
          <cell r="I5001" t="str">
            <v>Small Cap</v>
          </cell>
          <cell r="J5001">
            <v>0</v>
          </cell>
        </row>
        <row r="5002">
          <cell r="A5002" t="str">
            <v>INE748A01016</v>
          </cell>
          <cell r="B5002">
            <v>3136</v>
          </cell>
          <cell r="C5002">
            <v>132629</v>
          </cell>
          <cell r="D5002" t="str">
            <v>Mcnally Bharat Engineering Company Ltd.</v>
          </cell>
          <cell r="E5002" t="str">
            <v>Infrastructure</v>
          </cell>
          <cell r="F5002" t="str">
            <v>MCNA IN</v>
          </cell>
          <cell r="G5002" t="str">
            <v>INE748A01016</v>
          </cell>
          <cell r="H5002">
            <v>0</v>
          </cell>
          <cell r="I5002" t="str">
            <v>Small Cap</v>
          </cell>
          <cell r="J5002">
            <v>0</v>
          </cell>
        </row>
        <row r="5003">
          <cell r="A5003" t="str">
            <v>INE804B20015</v>
          </cell>
          <cell r="B5003">
            <v>3149</v>
          </cell>
          <cell r="C5003">
            <v>318683</v>
          </cell>
          <cell r="D5003" t="str">
            <v>Mega Corporation Ltd. - (Rights Entitlements (REs))</v>
          </cell>
          <cell r="E5003" t="str">
            <v>Hospitality</v>
          </cell>
          <cell r="G5003" t="str">
            <v>INE804B20015</v>
          </cell>
          <cell r="H5003">
            <v>0</v>
          </cell>
          <cell r="I5003" t="str">
            <v>Small Cap</v>
          </cell>
          <cell r="J5003">
            <v>0</v>
          </cell>
        </row>
        <row r="5004">
          <cell r="A5004" t="str">
            <v>INE524D01015</v>
          </cell>
          <cell r="B5004">
            <v>3150</v>
          </cell>
          <cell r="C5004">
            <v>132105</v>
          </cell>
          <cell r="D5004" t="str">
            <v>Mega Fin (India) Ltd.</v>
          </cell>
          <cell r="E5004" t="str">
            <v>Finance</v>
          </cell>
          <cell r="F5004" t="str">
            <v>MGFI IN</v>
          </cell>
          <cell r="G5004" t="str">
            <v>INE524D01015</v>
          </cell>
          <cell r="H5004">
            <v>0</v>
          </cell>
          <cell r="I5004" t="str">
            <v>Small Cap</v>
          </cell>
          <cell r="J5004">
            <v>0</v>
          </cell>
        </row>
        <row r="5005">
          <cell r="A5005" t="str">
            <v>INE933B20012</v>
          </cell>
          <cell r="B5005">
            <v>3153</v>
          </cell>
          <cell r="C5005">
            <v>302828</v>
          </cell>
          <cell r="D5005" t="str">
            <v>Megasoft Ltd. - (Rights Entitlements (REs))</v>
          </cell>
          <cell r="E5005" t="str">
            <v>Others</v>
          </cell>
          <cell r="G5005" t="str">
            <v>INE933B20012</v>
          </cell>
          <cell r="H5005">
            <v>0</v>
          </cell>
          <cell r="I5005" t="str">
            <v>Small Cap</v>
          </cell>
          <cell r="J5005">
            <v>0</v>
          </cell>
        </row>
        <row r="5006">
          <cell r="A5006" t="str">
            <v>INE074J01018</v>
          </cell>
          <cell r="B5006">
            <v>3155</v>
          </cell>
          <cell r="C5006">
            <v>109003</v>
          </cell>
          <cell r="D5006" t="str">
            <v>Megh Mayur Infra Ltd.</v>
          </cell>
          <cell r="E5006" t="str">
            <v>Miscellaneous</v>
          </cell>
          <cell r="F5006" t="str">
            <v>MEGHM IN</v>
          </cell>
          <cell r="G5006" t="str">
            <v>INE074J01018</v>
          </cell>
          <cell r="H5006">
            <v>0</v>
          </cell>
          <cell r="I5006" t="str">
            <v>Small Cap</v>
          </cell>
          <cell r="J5006">
            <v>0</v>
          </cell>
        </row>
        <row r="5007">
          <cell r="A5007" t="str">
            <v>INE974H01013</v>
          </cell>
          <cell r="B5007">
            <v>3157</v>
          </cell>
          <cell r="C5007">
            <v>132865</v>
          </cell>
          <cell r="D5007" t="str">
            <v>Meghmani Organics Ltd. - (Amalgamated)</v>
          </cell>
          <cell r="E5007" t="str">
            <v>Chemicals</v>
          </cell>
          <cell r="F5007" t="str">
            <v>MEGH IN</v>
          </cell>
          <cell r="G5007" t="str">
            <v>INE974H01013</v>
          </cell>
          <cell r="H5007">
            <v>0</v>
          </cell>
          <cell r="I5007" t="str">
            <v>Small Cap</v>
          </cell>
          <cell r="J5007">
            <v>0</v>
          </cell>
        </row>
        <row r="5008">
          <cell r="A5008" t="str">
            <v>INE241B01010</v>
          </cell>
          <cell r="B5008">
            <v>3162</v>
          </cell>
          <cell r="C5008">
            <v>111738</v>
          </cell>
          <cell r="D5008" t="str">
            <v>Mehta Securities Ltd.</v>
          </cell>
          <cell r="E5008" t="str">
            <v>Finance</v>
          </cell>
          <cell r="F5008" t="str">
            <v>MTSC IN</v>
          </cell>
          <cell r="G5008" t="str">
            <v>INE241B01010</v>
          </cell>
          <cell r="H5008">
            <v>0</v>
          </cell>
          <cell r="I5008" t="str">
            <v>Small Cap</v>
          </cell>
          <cell r="J5008">
            <v>0</v>
          </cell>
        </row>
        <row r="5009">
          <cell r="A5009" t="str">
            <v>INE817A01019</v>
          </cell>
          <cell r="B5009">
            <v>3163</v>
          </cell>
          <cell r="C5009">
            <v>132307</v>
          </cell>
          <cell r="D5009" t="str">
            <v>Melstar Information Technologies Ltd.</v>
          </cell>
          <cell r="E5009" t="str">
            <v>IT</v>
          </cell>
          <cell r="F5009" t="str">
            <v>MELSTAR IN</v>
          </cell>
          <cell r="G5009" t="str">
            <v>INE817A01019</v>
          </cell>
          <cell r="H5009">
            <v>0</v>
          </cell>
          <cell r="I5009" t="str">
            <v>Small Cap</v>
          </cell>
          <cell r="J5009">
            <v>0</v>
          </cell>
        </row>
        <row r="5010">
          <cell r="A5010" t="str">
            <v>INE934B01028</v>
          </cell>
          <cell r="B5010">
            <v>3169</v>
          </cell>
          <cell r="C5010">
            <v>126235</v>
          </cell>
          <cell r="D5010" t="str">
            <v>Mercator Ltd.</v>
          </cell>
          <cell r="E5010" t="str">
            <v>Logistics</v>
          </cell>
          <cell r="F5010" t="str">
            <v>MRLN IN</v>
          </cell>
          <cell r="G5010" t="str">
            <v>INE934B01028</v>
          </cell>
          <cell r="H5010">
            <v>0</v>
          </cell>
          <cell r="I5010" t="str">
            <v>Small Cap</v>
          </cell>
          <cell r="J5010">
            <v>0</v>
          </cell>
        </row>
        <row r="5011">
          <cell r="A5011" t="str">
            <v>INE763M20010</v>
          </cell>
          <cell r="B5011">
            <v>3172</v>
          </cell>
          <cell r="C5011">
            <v>307060</v>
          </cell>
          <cell r="D5011" t="str">
            <v>Mercury Metals Ltd. - (Rights Entitlements (REs) )</v>
          </cell>
          <cell r="E5011" t="str">
            <v>Others</v>
          </cell>
          <cell r="G5011" t="str">
            <v>INE763M20010</v>
          </cell>
          <cell r="H5011">
            <v>0</v>
          </cell>
          <cell r="I5011" t="str">
            <v>Small Cap</v>
          </cell>
          <cell r="J5011">
            <v>0</v>
          </cell>
        </row>
        <row r="5012">
          <cell r="A5012" t="str">
            <v>INE319T20016</v>
          </cell>
          <cell r="B5012">
            <v>3174</v>
          </cell>
          <cell r="C5012">
            <v>314350</v>
          </cell>
          <cell r="D5012" t="str">
            <v>Mercury Trade Links Ltd. - (Rights Entitlements (REs))</v>
          </cell>
          <cell r="E5012" t="str">
            <v>Others</v>
          </cell>
          <cell r="G5012" t="str">
            <v>INE319T20016</v>
          </cell>
          <cell r="H5012">
            <v>0</v>
          </cell>
          <cell r="I5012" t="str">
            <v>Small Cap</v>
          </cell>
          <cell r="J5012">
            <v>0</v>
          </cell>
        </row>
        <row r="5013">
          <cell r="A5013" t="str">
            <v>INE319T20024</v>
          </cell>
          <cell r="B5013">
            <v>3175</v>
          </cell>
          <cell r="C5013">
            <v>317872</v>
          </cell>
          <cell r="D5013" t="str">
            <v>Mercury Trade Links Ltd. - (Rights Entitlements (REs))</v>
          </cell>
          <cell r="E5013" t="str">
            <v>Others</v>
          </cell>
          <cell r="G5013" t="str">
            <v>INE319T20024</v>
          </cell>
          <cell r="H5013">
            <v>0</v>
          </cell>
          <cell r="I5013" t="str">
            <v>Small Cap</v>
          </cell>
          <cell r="J5013">
            <v>0</v>
          </cell>
        </row>
        <row r="5014">
          <cell r="A5014" t="str">
            <v>INE425A01011</v>
          </cell>
          <cell r="B5014">
            <v>3178</v>
          </cell>
          <cell r="C5014">
            <v>113335</v>
          </cell>
          <cell r="D5014" t="str">
            <v>Metalyst Forgings Ltd.</v>
          </cell>
          <cell r="E5014" t="str">
            <v>Automobile &amp; Ancillaries</v>
          </cell>
          <cell r="F5014" t="str">
            <v>MEFO IN</v>
          </cell>
          <cell r="G5014" t="str">
            <v>INE425A01011</v>
          </cell>
          <cell r="H5014">
            <v>0</v>
          </cell>
          <cell r="I5014" t="str">
            <v>Small Cap</v>
          </cell>
          <cell r="J5014">
            <v>0</v>
          </cell>
        </row>
        <row r="5015">
          <cell r="A5015" t="str">
            <v>INE592I01029</v>
          </cell>
          <cell r="B5015">
            <v>3179</v>
          </cell>
          <cell r="C5015">
            <v>205706</v>
          </cell>
          <cell r="D5015" t="str">
            <v>Metkore Alloys &amp; Industries Ltd.</v>
          </cell>
          <cell r="E5015" t="str">
            <v>Iron &amp; Steel</v>
          </cell>
          <cell r="F5015" t="str">
            <v>MAIL IN</v>
          </cell>
          <cell r="G5015" t="str">
            <v>INE592I01029</v>
          </cell>
          <cell r="H5015">
            <v>0</v>
          </cell>
          <cell r="I5015" t="str">
            <v>Small Cap</v>
          </cell>
          <cell r="J5015">
            <v>0</v>
          </cell>
        </row>
        <row r="5016">
          <cell r="A5016" t="str">
            <v>INE732B01018</v>
          </cell>
          <cell r="B5016">
            <v>3181</v>
          </cell>
          <cell r="C5016">
            <v>124683</v>
          </cell>
          <cell r="D5016" t="str">
            <v>Metrochem Industries Ltd.(Amalgmated)</v>
          </cell>
          <cell r="E5016" t="str">
            <v>Chemicals</v>
          </cell>
          <cell r="F5016" t="str">
            <v>MTCI IN</v>
          </cell>
          <cell r="G5016" t="str">
            <v>INE732B01018</v>
          </cell>
          <cell r="H5016">
            <v>0</v>
          </cell>
          <cell r="I5016" t="str">
            <v>Small Cap</v>
          </cell>
          <cell r="J5016">
            <v>0</v>
          </cell>
        </row>
        <row r="5017">
          <cell r="A5017" t="str">
            <v>INE809F01015</v>
          </cell>
          <cell r="B5017">
            <v>3189</v>
          </cell>
          <cell r="C5017">
            <v>123343</v>
          </cell>
          <cell r="D5017" t="str">
            <v>Microse India Ltd.</v>
          </cell>
          <cell r="E5017" t="str">
            <v>Finance</v>
          </cell>
          <cell r="F5017" t="str">
            <v>MSI IN</v>
          </cell>
          <cell r="G5017" t="str">
            <v>INE809F01015</v>
          </cell>
          <cell r="H5017">
            <v>0</v>
          </cell>
          <cell r="I5017" t="str">
            <v>Small Cap</v>
          </cell>
          <cell r="J5017">
            <v>0</v>
          </cell>
        </row>
        <row r="5018">
          <cell r="A5018" t="str">
            <v>INE170N01016</v>
          </cell>
          <cell r="B5018">
            <v>3192</v>
          </cell>
          <cell r="C5018">
            <v>206051</v>
          </cell>
          <cell r="D5018" t="str">
            <v>Mideast Integrated Steels Ltd.</v>
          </cell>
          <cell r="E5018" t="str">
            <v>Iron &amp; Steel</v>
          </cell>
          <cell r="F5018" t="str">
            <v>MESCON IN</v>
          </cell>
          <cell r="G5018" t="str">
            <v>INE170N01016</v>
          </cell>
          <cell r="H5018">
            <v>0</v>
          </cell>
          <cell r="I5018" t="str">
            <v>Small Cap</v>
          </cell>
          <cell r="J5018">
            <v>0</v>
          </cell>
        </row>
        <row r="5019">
          <cell r="A5019" t="str">
            <v>INE046M01036</v>
          </cell>
          <cell r="B5019">
            <v>3193</v>
          </cell>
          <cell r="C5019">
            <v>131597</v>
          </cell>
          <cell r="D5019" t="str">
            <v>Midland Polymers Ltd.</v>
          </cell>
          <cell r="E5019" t="str">
            <v>Plastic Products</v>
          </cell>
          <cell r="F5019" t="str">
            <v>MDPY IN</v>
          </cell>
          <cell r="G5019" t="str">
            <v>INE046M01036</v>
          </cell>
          <cell r="H5019">
            <v>0</v>
          </cell>
          <cell r="I5019" t="str">
            <v>Small Cap</v>
          </cell>
          <cell r="J5019">
            <v>0</v>
          </cell>
        </row>
        <row r="5020">
          <cell r="A5020" t="str">
            <v>INE422B01016</v>
          </cell>
          <cell r="B5020">
            <v>3194</v>
          </cell>
          <cell r="C5020">
            <v>200086</v>
          </cell>
          <cell r="D5020" t="str">
            <v>Midvalley Entertainment Ltd.</v>
          </cell>
          <cell r="E5020" t="str">
            <v>Media &amp; Entertainment</v>
          </cell>
          <cell r="F5020" t="str">
            <v>MIDV IN</v>
          </cell>
          <cell r="G5020" t="str">
            <v>INE422B01016</v>
          </cell>
          <cell r="H5020">
            <v>0</v>
          </cell>
          <cell r="I5020" t="str">
            <v>Small Cap</v>
          </cell>
          <cell r="J5020">
            <v>0</v>
          </cell>
        </row>
        <row r="5021">
          <cell r="B5021">
            <v>3200</v>
          </cell>
          <cell r="C5021">
            <v>119403</v>
          </cell>
          <cell r="D5021" t="str">
            <v>Milk Specialities Ltd.</v>
          </cell>
          <cell r="E5021" t="str">
            <v>FMCG</v>
          </cell>
          <cell r="F5021" t="str">
            <v>MS IN</v>
          </cell>
          <cell r="H5021">
            <v>0</v>
          </cell>
          <cell r="I5021" t="str">
            <v>Small Cap</v>
          </cell>
          <cell r="J5021">
            <v>0</v>
          </cell>
        </row>
        <row r="5022">
          <cell r="A5022" t="str">
            <v>INE258D01028</v>
          </cell>
          <cell r="B5022">
            <v>3202</v>
          </cell>
          <cell r="C5022">
            <v>121147</v>
          </cell>
          <cell r="D5022" t="str">
            <v>Millennium Beer Industries  Ltd. (Amalgmated)</v>
          </cell>
          <cell r="E5022" t="str">
            <v>Alcohol</v>
          </cell>
          <cell r="F5022" t="str">
            <v>MLB IN</v>
          </cell>
          <cell r="G5022" t="str">
            <v>INE258D01028</v>
          </cell>
          <cell r="H5022">
            <v>0</v>
          </cell>
          <cell r="I5022" t="str">
            <v>Small Cap</v>
          </cell>
          <cell r="J5022">
            <v>0</v>
          </cell>
        </row>
        <row r="5023">
          <cell r="A5023" t="str">
            <v>INE405E20015</v>
          </cell>
          <cell r="B5023">
            <v>3206</v>
          </cell>
          <cell r="C5023">
            <v>299570</v>
          </cell>
          <cell r="D5023" t="str">
            <v>Minda Industries Ltd. (Rights Entitlements (REs))</v>
          </cell>
          <cell r="E5023" t="str">
            <v>Others</v>
          </cell>
          <cell r="G5023" t="str">
            <v>INE405E20015</v>
          </cell>
          <cell r="H5023">
            <v>0</v>
          </cell>
          <cell r="I5023" t="str">
            <v>Small Cap</v>
          </cell>
          <cell r="J5023">
            <v>0</v>
          </cell>
        </row>
        <row r="5024">
          <cell r="A5024" t="str">
            <v>INE0CCU25019</v>
          </cell>
          <cell r="B5024">
            <v>3207</v>
          </cell>
          <cell r="C5024">
            <v>214121</v>
          </cell>
          <cell r="D5024" t="str">
            <v>Mindspace Business Parks REIT</v>
          </cell>
          <cell r="E5024" t="str">
            <v>Finance</v>
          </cell>
          <cell r="F5024" t="str">
            <v>MINDSPCE IN</v>
          </cell>
          <cell r="G5024" t="str">
            <v>INE0CCU25019</v>
          </cell>
          <cell r="H5024">
            <v>0</v>
          </cell>
          <cell r="I5024" t="str">
            <v>Small Cap</v>
          </cell>
          <cell r="J5024">
            <v>422.99</v>
          </cell>
        </row>
        <row r="5025">
          <cell r="A5025" t="str">
            <v>INE018I01017</v>
          </cell>
          <cell r="B5025">
            <v>3209</v>
          </cell>
          <cell r="C5025">
            <v>132819</v>
          </cell>
          <cell r="D5025" t="str">
            <v>Mindtree Ltd. - (Amalgamated)</v>
          </cell>
          <cell r="E5025" t="str">
            <v>IT</v>
          </cell>
          <cell r="F5025" t="str">
            <v>MTCL IN</v>
          </cell>
          <cell r="G5025" t="str">
            <v>INE018I01017</v>
          </cell>
          <cell r="H5025">
            <v>0</v>
          </cell>
          <cell r="I5025" t="str">
            <v>Small Cap</v>
          </cell>
          <cell r="J5025">
            <v>0</v>
          </cell>
        </row>
        <row r="5026">
          <cell r="A5026" t="str">
            <v>INE259E01032</v>
          </cell>
          <cell r="B5026">
            <v>3210</v>
          </cell>
          <cell r="C5026">
            <v>130955</v>
          </cell>
          <cell r="D5026" t="str">
            <v>Mindvision Capital Ltd.</v>
          </cell>
          <cell r="E5026" t="str">
            <v>Finance</v>
          </cell>
          <cell r="F5026" t="str">
            <v>MICL IN</v>
          </cell>
          <cell r="G5026" t="str">
            <v>INE259E01032</v>
          </cell>
          <cell r="H5026">
            <v>0</v>
          </cell>
          <cell r="I5026" t="str">
            <v>Small Cap</v>
          </cell>
          <cell r="J5026">
            <v>0</v>
          </cell>
        </row>
        <row r="5027">
          <cell r="A5027" t="str">
            <v>INE514C01026</v>
          </cell>
          <cell r="B5027">
            <v>3212</v>
          </cell>
          <cell r="C5027">
            <v>132164</v>
          </cell>
          <cell r="D5027" t="str">
            <v>Minolta Finance Ltd.</v>
          </cell>
          <cell r="E5027" t="str">
            <v>Finance</v>
          </cell>
          <cell r="F5027" t="str">
            <v>MNLF IN</v>
          </cell>
          <cell r="G5027" t="str">
            <v>INE514C01026</v>
          </cell>
          <cell r="H5027">
            <v>11.9</v>
          </cell>
          <cell r="I5027" t="str">
            <v>Small Cap</v>
          </cell>
          <cell r="J5027">
            <v>0</v>
          </cell>
        </row>
        <row r="5028">
          <cell r="A5028" t="str">
            <v>INE860N01012</v>
          </cell>
          <cell r="B5028">
            <v>3213</v>
          </cell>
          <cell r="C5028">
            <v>105797</v>
          </cell>
          <cell r="D5028" t="str">
            <v>Mipco Seamless Rings (Gujarat) Ltd.</v>
          </cell>
          <cell r="E5028" t="str">
            <v>IT</v>
          </cell>
          <cell r="F5028" t="str">
            <v>MIPCO IN</v>
          </cell>
          <cell r="G5028" t="str">
            <v>INE860N01012</v>
          </cell>
          <cell r="H5028">
            <v>0</v>
          </cell>
          <cell r="I5028" t="str">
            <v>Small Cap</v>
          </cell>
          <cell r="J5028">
            <v>0</v>
          </cell>
        </row>
        <row r="5029">
          <cell r="A5029" t="str">
            <v>INF769K01OA1</v>
          </cell>
          <cell r="B5029">
            <v>3214</v>
          </cell>
          <cell r="C5029">
            <v>319629</v>
          </cell>
          <cell r="D5029" t="str">
            <v>Mirae Asset BSE 200 Equal Weight ETF a scheme under Mirae Asset Mutual Fund</v>
          </cell>
          <cell r="E5029" t="str">
            <v>ETF</v>
          </cell>
          <cell r="G5029" t="str">
            <v>INF769K01OA1</v>
          </cell>
          <cell r="H5029">
            <v>0</v>
          </cell>
          <cell r="I5029" t="str">
            <v>Small Cap</v>
          </cell>
          <cell r="J5029">
            <v>13.09</v>
          </cell>
        </row>
        <row r="5030">
          <cell r="A5030" t="str">
            <v>INF769K01ON4</v>
          </cell>
          <cell r="B5030">
            <v>3215</v>
          </cell>
          <cell r="C5030">
            <v>319627</v>
          </cell>
          <cell r="D5030" t="str">
            <v>Mirae Asset BSE Select IPO ETF a scheme under Mirae Asset Mutual Fund</v>
          </cell>
          <cell r="E5030" t="str">
            <v>ETF</v>
          </cell>
          <cell r="G5030" t="str">
            <v>INF769K01ON4</v>
          </cell>
          <cell r="H5030">
            <v>0</v>
          </cell>
          <cell r="I5030" t="str">
            <v>Small Cap</v>
          </cell>
          <cell r="J5030">
            <v>49.89</v>
          </cell>
        </row>
        <row r="5031">
          <cell r="A5031" t="str">
            <v>INF769K01JP9</v>
          </cell>
          <cell r="B5031">
            <v>3216</v>
          </cell>
          <cell r="C5031">
            <v>309503</v>
          </cell>
          <cell r="D5031" t="str">
            <v>Mirae Asset Gold ETF</v>
          </cell>
          <cell r="E5031" t="str">
            <v>ETF</v>
          </cell>
          <cell r="F5031" t="str">
            <v>GOLDETF IN</v>
          </cell>
          <cell r="G5031" t="str">
            <v>INF769K01JP9</v>
          </cell>
          <cell r="H5031">
            <v>0</v>
          </cell>
          <cell r="I5031" t="str">
            <v>Small Cap</v>
          </cell>
          <cell r="J5031">
            <v>107.03</v>
          </cell>
        </row>
        <row r="5032">
          <cell r="A5032" t="str">
            <v>INF769K01HS7</v>
          </cell>
          <cell r="B5032">
            <v>3217</v>
          </cell>
          <cell r="C5032">
            <v>304474</v>
          </cell>
          <cell r="D5032" t="str">
            <v>Mirae Asset Hang Seng TECH ETF</v>
          </cell>
          <cell r="E5032" t="str">
            <v>ETF</v>
          </cell>
          <cell r="F5032" t="str">
            <v>MAHSTEC IN</v>
          </cell>
          <cell r="G5032" t="str">
            <v>INF769K01HS7</v>
          </cell>
          <cell r="H5032">
            <v>0</v>
          </cell>
          <cell r="I5032" t="str">
            <v>Small Cap</v>
          </cell>
          <cell r="J5032">
            <v>26.84</v>
          </cell>
        </row>
        <row r="5033">
          <cell r="A5033" t="str">
            <v>INF769K01KS1</v>
          </cell>
          <cell r="B5033">
            <v>3218</v>
          </cell>
          <cell r="C5033">
            <v>311422</v>
          </cell>
          <cell r="D5033" t="str">
            <v>Mirae Asset Nifty 1 D Rate Liquid ETF</v>
          </cell>
          <cell r="E5033" t="str">
            <v>ETF</v>
          </cell>
          <cell r="F5033" t="str">
            <v>MAN1DRL IN</v>
          </cell>
          <cell r="G5033" t="str">
            <v>INF769K01KS1</v>
          </cell>
          <cell r="H5033">
            <v>0</v>
          </cell>
          <cell r="I5033" t="str">
            <v>Small Cap</v>
          </cell>
          <cell r="J5033">
            <v>999.99</v>
          </cell>
        </row>
        <row r="5034">
          <cell r="A5034" t="str">
            <v>INF769K01GS9</v>
          </cell>
          <cell r="B5034">
            <v>3219</v>
          </cell>
          <cell r="C5034">
            <v>300505</v>
          </cell>
          <cell r="D5034" t="str">
            <v>Mirae Asset Nifty 100 ESG Sector Leaders ETF</v>
          </cell>
          <cell r="E5034" t="str">
            <v>ETF</v>
          </cell>
          <cell r="F5034" t="str">
            <v>ESG IN</v>
          </cell>
          <cell r="G5034" t="str">
            <v>INF769K01GS9</v>
          </cell>
          <cell r="H5034">
            <v>0</v>
          </cell>
          <cell r="I5034" t="str">
            <v>Small Cap</v>
          </cell>
          <cell r="J5034">
            <v>43.16</v>
          </cell>
        </row>
        <row r="5035">
          <cell r="A5035" t="str">
            <v>INF769K01JU9</v>
          </cell>
          <cell r="B5035">
            <v>3220</v>
          </cell>
          <cell r="C5035">
            <v>310017</v>
          </cell>
          <cell r="D5035" t="str">
            <v>Mirae Asset Nifty 100 Low Volatility 30 ETF</v>
          </cell>
          <cell r="E5035" t="str">
            <v>ETF</v>
          </cell>
          <cell r="G5035" t="str">
            <v>INF769K01JU9</v>
          </cell>
          <cell r="H5035">
            <v>0</v>
          </cell>
          <cell r="I5035" t="str">
            <v>Small Cap</v>
          </cell>
          <cell r="J5035">
            <v>211.18</v>
          </cell>
        </row>
        <row r="5036">
          <cell r="A5036" t="str">
            <v>INF769K01MY5</v>
          </cell>
          <cell r="B5036">
            <v>3221</v>
          </cell>
          <cell r="C5036">
            <v>317981</v>
          </cell>
          <cell r="D5036" t="str">
            <v>Mirae Asset Nifty 1D Rate Liquid ETF-Growth</v>
          </cell>
          <cell r="E5036" t="str">
            <v>ETF</v>
          </cell>
          <cell r="G5036" t="str">
            <v>INF769K01MY5</v>
          </cell>
          <cell r="H5036">
            <v>0</v>
          </cell>
          <cell r="I5036" t="str">
            <v>Small Cap</v>
          </cell>
          <cell r="J5036">
            <v>1050.28</v>
          </cell>
        </row>
        <row r="5037">
          <cell r="A5037" t="str">
            <v>INF769K01KU7</v>
          </cell>
          <cell r="B5037">
            <v>3222</v>
          </cell>
          <cell r="C5037">
            <v>312555</v>
          </cell>
          <cell r="D5037" t="str">
            <v>Mirae Asset Nifty 200 Alpha 30 ETF</v>
          </cell>
          <cell r="E5037" t="str">
            <v>ETF</v>
          </cell>
          <cell r="F5037" t="str">
            <v>MIRANAL IN</v>
          </cell>
          <cell r="G5037" t="str">
            <v>INF769K01KU7</v>
          </cell>
          <cell r="H5037">
            <v>0</v>
          </cell>
          <cell r="I5037" t="str">
            <v>Small Cap</v>
          </cell>
          <cell r="J5037">
            <v>25.35</v>
          </cell>
        </row>
        <row r="5038">
          <cell r="A5038" t="str">
            <v>INF769K01EG9</v>
          </cell>
          <cell r="B5038">
            <v>3223</v>
          </cell>
          <cell r="C5038">
            <v>293524</v>
          </cell>
          <cell r="D5038" t="str">
            <v>MIRAE ASSET NIFTY 50 ETF (NIFTYETF)</v>
          </cell>
          <cell r="E5038" t="str">
            <v>ETF</v>
          </cell>
          <cell r="F5038" t="str">
            <v>NIFTYETF IN</v>
          </cell>
          <cell r="G5038" t="str">
            <v>INF769K01EG9</v>
          </cell>
          <cell r="H5038">
            <v>0</v>
          </cell>
          <cell r="I5038" t="str">
            <v>Small Cap</v>
          </cell>
          <cell r="J5038">
            <v>270.38</v>
          </cell>
        </row>
        <row r="5039">
          <cell r="A5039" t="str">
            <v>INF769K01KF8</v>
          </cell>
          <cell r="B5039">
            <v>3224</v>
          </cell>
          <cell r="C5039">
            <v>310104</v>
          </cell>
          <cell r="D5039" t="str">
            <v>Mirae Asset Nifty 8-13 Yr G-Sec ETF</v>
          </cell>
          <cell r="E5039" t="str">
            <v>ETF</v>
          </cell>
          <cell r="F5039" t="str">
            <v>GSEC10YE IN</v>
          </cell>
          <cell r="G5039" t="str">
            <v>INF769K01KF8</v>
          </cell>
          <cell r="H5039">
            <v>0</v>
          </cell>
          <cell r="I5039" t="str">
            <v>Small Cap</v>
          </cell>
          <cell r="J5039">
            <v>29.16</v>
          </cell>
        </row>
        <row r="5040">
          <cell r="A5040" t="str">
            <v>INF769K01KR3</v>
          </cell>
          <cell r="B5040">
            <v>3225</v>
          </cell>
          <cell r="C5040">
            <v>311387</v>
          </cell>
          <cell r="D5040" t="str">
            <v>Mirae Asset Nifty Bank ETF</v>
          </cell>
          <cell r="E5040" t="str">
            <v>ETF</v>
          </cell>
          <cell r="F5040" t="str">
            <v>MABNKTF IN</v>
          </cell>
          <cell r="G5040" t="str">
            <v>INF769K01KR3</v>
          </cell>
          <cell r="H5040">
            <v>0</v>
          </cell>
          <cell r="I5040" t="str">
            <v>Small Cap</v>
          </cell>
          <cell r="J5040">
            <v>556.20000000000005</v>
          </cell>
        </row>
        <row r="5041">
          <cell r="A5041" t="str">
            <v>INF769K01LQ3</v>
          </cell>
          <cell r="B5041">
            <v>3226</v>
          </cell>
          <cell r="C5041">
            <v>316079</v>
          </cell>
          <cell r="D5041" t="str">
            <v>Mirae Asset Nifty EV and New Age Automotive ETF</v>
          </cell>
          <cell r="E5041" t="str">
            <v>ETF</v>
          </cell>
          <cell r="G5041" t="str">
            <v>INF769K01LQ3</v>
          </cell>
          <cell r="H5041">
            <v>0</v>
          </cell>
          <cell r="I5041" t="str">
            <v>Small Cap</v>
          </cell>
          <cell r="J5041">
            <v>31.67</v>
          </cell>
        </row>
        <row r="5042">
          <cell r="A5042" t="str">
            <v>INF769K01HI8</v>
          </cell>
          <cell r="B5042">
            <v>3227</v>
          </cell>
          <cell r="C5042">
            <v>303025</v>
          </cell>
          <cell r="D5042" t="str">
            <v>Mirae Asset Nifty Financial Services ETF</v>
          </cell>
          <cell r="E5042" t="str">
            <v>ETF</v>
          </cell>
          <cell r="F5042" t="str">
            <v>BFSI IN</v>
          </cell>
          <cell r="G5042" t="str">
            <v>INF769K01HI8</v>
          </cell>
          <cell r="H5042">
            <v>0</v>
          </cell>
          <cell r="I5042" t="str">
            <v>Small Cap</v>
          </cell>
          <cell r="J5042">
            <v>27.27</v>
          </cell>
        </row>
        <row r="5043">
          <cell r="A5043" t="str">
            <v>INF769K01IB1</v>
          </cell>
          <cell r="B5043">
            <v>3228</v>
          </cell>
          <cell r="C5043">
            <v>305156</v>
          </cell>
          <cell r="D5043" t="str">
            <v>Mirae Asset Nifty India Manufacturing ETF</v>
          </cell>
          <cell r="E5043" t="str">
            <v>ETF</v>
          </cell>
          <cell r="F5043" t="str">
            <v>MAKEINDI IN</v>
          </cell>
          <cell r="G5043" t="str">
            <v>INF769K01IB1</v>
          </cell>
          <cell r="H5043">
            <v>0</v>
          </cell>
          <cell r="I5043" t="str">
            <v>Small Cap</v>
          </cell>
          <cell r="J5043">
            <v>152.18</v>
          </cell>
        </row>
        <row r="5044">
          <cell r="A5044" t="str">
            <v>INF769K01NS5</v>
          </cell>
          <cell r="B5044">
            <v>3229</v>
          </cell>
          <cell r="C5044">
            <v>318667</v>
          </cell>
          <cell r="D5044" t="str">
            <v>Mirae Asset Nifty India New Age Consumption ETF</v>
          </cell>
          <cell r="E5044" t="str">
            <v>ETF</v>
          </cell>
          <cell r="G5044" t="str">
            <v>INF769K01NS5</v>
          </cell>
          <cell r="H5044">
            <v>0</v>
          </cell>
          <cell r="I5044" t="str">
            <v>Small Cap</v>
          </cell>
          <cell r="J5044">
            <v>12.26</v>
          </cell>
        </row>
        <row r="5045">
          <cell r="A5045" t="str">
            <v>INF769K01KV5</v>
          </cell>
          <cell r="B5045">
            <v>3230</v>
          </cell>
          <cell r="C5045">
            <v>312556</v>
          </cell>
          <cell r="D5045" t="str">
            <v>Mirae Asset Nifty IT ETF</v>
          </cell>
          <cell r="E5045" t="str">
            <v>ETF</v>
          </cell>
          <cell r="F5045" t="str">
            <v>MANFYIT IN</v>
          </cell>
          <cell r="G5045" t="str">
            <v>INF769K01KV5</v>
          </cell>
          <cell r="H5045">
            <v>0</v>
          </cell>
          <cell r="I5045" t="str">
            <v>Small Cap</v>
          </cell>
          <cell r="J5045">
            <v>37.479999999999997</v>
          </cell>
        </row>
        <row r="5046">
          <cell r="A5046" t="str">
            <v>INF769K01LY7</v>
          </cell>
          <cell r="B5046">
            <v>3231</v>
          </cell>
          <cell r="C5046">
            <v>317498</v>
          </cell>
          <cell r="D5046" t="str">
            <v>Mirae Asset Nifty Metal ETF</v>
          </cell>
          <cell r="E5046" t="str">
            <v>ETF</v>
          </cell>
          <cell r="G5046" t="str">
            <v>INF769K01LY7</v>
          </cell>
          <cell r="H5046">
            <v>0</v>
          </cell>
          <cell r="I5046" t="str">
            <v>Small Cap</v>
          </cell>
          <cell r="J5046">
            <v>9.94</v>
          </cell>
        </row>
        <row r="5047">
          <cell r="A5047" t="str">
            <v>INF769K01IC9</v>
          </cell>
          <cell r="B5047">
            <v>3232</v>
          </cell>
          <cell r="C5047">
            <v>305569</v>
          </cell>
          <cell r="D5047" t="str">
            <v>Mirae Asset Nifty Midcap 150 ETF</v>
          </cell>
          <cell r="E5047" t="str">
            <v>ETF</v>
          </cell>
          <cell r="F5047" t="str">
            <v>MIDCAPET IN</v>
          </cell>
          <cell r="G5047" t="str">
            <v>INF769K01IC9</v>
          </cell>
          <cell r="H5047">
            <v>0</v>
          </cell>
          <cell r="I5047" t="str">
            <v>Small Cap</v>
          </cell>
          <cell r="J5047">
            <v>21.92</v>
          </cell>
        </row>
        <row r="5048">
          <cell r="A5048" t="str">
            <v>INF769K01LJ8</v>
          </cell>
          <cell r="B5048">
            <v>3233</v>
          </cell>
          <cell r="C5048">
            <v>315351</v>
          </cell>
          <cell r="D5048" t="str">
            <v>Mirae Asset Nifty Midsmallcap400 Momentum Quality 100 ETF</v>
          </cell>
          <cell r="E5048" t="str">
            <v>ETF</v>
          </cell>
          <cell r="G5048" t="str">
            <v>INF769K01LJ8</v>
          </cell>
          <cell r="H5048">
            <v>0</v>
          </cell>
          <cell r="I5048" t="str">
            <v>Small Cap</v>
          </cell>
          <cell r="J5048">
            <v>48.99</v>
          </cell>
        </row>
        <row r="5049">
          <cell r="A5049" t="str">
            <v>INF769K01FN2</v>
          </cell>
          <cell r="B5049">
            <v>3234</v>
          </cell>
          <cell r="C5049">
            <v>297393</v>
          </cell>
          <cell r="D5049" t="str">
            <v>Mirae Asset Nifty Next 50 ETF (NEXT50)</v>
          </cell>
          <cell r="E5049" t="str">
            <v>ETF</v>
          </cell>
          <cell r="F5049" t="str">
            <v>NEXT50 IN</v>
          </cell>
          <cell r="G5049" t="str">
            <v>INF769K01FN2</v>
          </cell>
          <cell r="H5049">
            <v>0</v>
          </cell>
          <cell r="I5049" t="str">
            <v>Small Cap</v>
          </cell>
          <cell r="J5049">
            <v>698.72</v>
          </cell>
        </row>
        <row r="5050">
          <cell r="A5050" t="str">
            <v>INF769K01LZ4</v>
          </cell>
          <cell r="B5050">
            <v>3235</v>
          </cell>
          <cell r="C5050">
            <v>317473</v>
          </cell>
          <cell r="D5050" t="str">
            <v>Mirae Asset Nifty PSU Bank ETF</v>
          </cell>
          <cell r="E5050" t="str">
            <v>ETF</v>
          </cell>
          <cell r="G5050" t="str">
            <v>INF769K01LZ4</v>
          </cell>
          <cell r="H5050">
            <v>0</v>
          </cell>
          <cell r="I5050" t="str">
            <v>Small Cap</v>
          </cell>
          <cell r="J5050">
            <v>70.87</v>
          </cell>
        </row>
        <row r="5051">
          <cell r="A5051" t="str">
            <v>INF769K01LC3</v>
          </cell>
          <cell r="B5051">
            <v>3236</v>
          </cell>
          <cell r="C5051">
            <v>314218</v>
          </cell>
          <cell r="D5051" t="str">
            <v>Mirae Asset Nifty Smallcap 250 Momentum Quality 100 ETF</v>
          </cell>
          <cell r="E5051" t="str">
            <v>ETF</v>
          </cell>
          <cell r="G5051" t="str">
            <v>INF769K01LC3</v>
          </cell>
          <cell r="H5051">
            <v>0</v>
          </cell>
          <cell r="I5051" t="str">
            <v>Small Cap</v>
          </cell>
          <cell r="J5051">
            <v>45.79</v>
          </cell>
        </row>
        <row r="5052">
          <cell r="A5052" t="str">
            <v>INF769K01OO2</v>
          </cell>
          <cell r="B5052">
            <v>3237</v>
          </cell>
          <cell r="C5052">
            <v>320594</v>
          </cell>
          <cell r="D5052" t="str">
            <v>Mirae Asset Nifty50 Equal Weight ETF</v>
          </cell>
          <cell r="E5052" t="str">
            <v>ETF</v>
          </cell>
          <cell r="G5052" t="str">
            <v>INF769K01OO2</v>
          </cell>
          <cell r="H5052">
            <v>0</v>
          </cell>
          <cell r="I5052" t="str">
            <v>Small Cap</v>
          </cell>
          <cell r="J5052">
            <v>323.63</v>
          </cell>
        </row>
        <row r="5053">
          <cell r="A5053" t="str">
            <v>INF769K01LX9</v>
          </cell>
          <cell r="B5053">
            <v>3238</v>
          </cell>
          <cell r="C5053">
            <v>316865</v>
          </cell>
          <cell r="D5053" t="str">
            <v>Mirae Asset Nifty500 Multicap 50:25:25 ETF</v>
          </cell>
          <cell r="E5053" t="str">
            <v>ETF</v>
          </cell>
          <cell r="G5053" t="str">
            <v>INF769K01LX9</v>
          </cell>
          <cell r="H5053">
            <v>0</v>
          </cell>
          <cell r="I5053" t="str">
            <v>Small Cap</v>
          </cell>
          <cell r="J5053">
            <v>16.23</v>
          </cell>
        </row>
        <row r="5054">
          <cell r="A5054" t="str">
            <v>INF769K01HF4</v>
          </cell>
          <cell r="B5054">
            <v>3239</v>
          </cell>
          <cell r="C5054">
            <v>302208</v>
          </cell>
          <cell r="D5054" t="str">
            <v>Mirae Asset NYSE FANG+ ETF</v>
          </cell>
          <cell r="E5054" t="str">
            <v>ETF</v>
          </cell>
          <cell r="F5054" t="str">
            <v>MFANGETF IN</v>
          </cell>
          <cell r="G5054" t="str">
            <v>INF769K01HF4</v>
          </cell>
          <cell r="H5054">
            <v>0</v>
          </cell>
          <cell r="I5054" t="str">
            <v>Small Cap</v>
          </cell>
          <cell r="J5054">
            <v>166.42</v>
          </cell>
        </row>
        <row r="5055">
          <cell r="A5055" t="str">
            <v>INF769K01HP3</v>
          </cell>
          <cell r="B5055">
            <v>3240</v>
          </cell>
          <cell r="C5055">
            <v>303601</v>
          </cell>
          <cell r="D5055" t="str">
            <v>Mirae Asset S&amp;P 500 Top 50 ETF</v>
          </cell>
          <cell r="E5055" t="str">
            <v>ETF</v>
          </cell>
          <cell r="F5055" t="str">
            <v>MA500TF IN</v>
          </cell>
          <cell r="G5055" t="str">
            <v>INF769K01HP3</v>
          </cell>
          <cell r="H5055">
            <v>0</v>
          </cell>
          <cell r="I5055" t="str">
            <v>Small Cap</v>
          </cell>
          <cell r="J5055">
            <v>66.510000000000005</v>
          </cell>
        </row>
        <row r="5056">
          <cell r="A5056" t="str">
            <v>INF769K01KT9</v>
          </cell>
          <cell r="B5056">
            <v>3241</v>
          </cell>
          <cell r="C5056">
            <v>312349</v>
          </cell>
          <cell r="D5056" t="str">
            <v>Mirae Asset S&amp;P BSE Sensex ETF</v>
          </cell>
          <cell r="E5056" t="str">
            <v>ETF</v>
          </cell>
          <cell r="F5056" t="str">
            <v>MBSENSX IN</v>
          </cell>
          <cell r="G5056" t="str">
            <v>INF769K01KT9</v>
          </cell>
          <cell r="H5056">
            <v>0</v>
          </cell>
          <cell r="I5056" t="str">
            <v>Small Cap</v>
          </cell>
          <cell r="J5056">
            <v>83.89</v>
          </cell>
        </row>
        <row r="5057">
          <cell r="A5057" t="str">
            <v>INF769K01KG6</v>
          </cell>
          <cell r="B5057">
            <v>3242</v>
          </cell>
          <cell r="C5057">
            <v>310939</v>
          </cell>
          <cell r="D5057" t="str">
            <v>Mirae Asset Silver ETF</v>
          </cell>
          <cell r="E5057" t="str">
            <v>ETF</v>
          </cell>
          <cell r="F5057" t="str">
            <v>SILVRETF IN</v>
          </cell>
          <cell r="G5057" t="str">
            <v>INF769K01KG6</v>
          </cell>
          <cell r="H5057">
            <v>0</v>
          </cell>
          <cell r="I5057" t="str">
            <v>Small Cap</v>
          </cell>
          <cell r="J5057">
            <v>125.74</v>
          </cell>
        </row>
        <row r="5058">
          <cell r="A5058" t="str">
            <v>INE231N01024</v>
          </cell>
          <cell r="B5058">
            <v>3247</v>
          </cell>
          <cell r="C5058">
            <v>206166</v>
          </cell>
          <cell r="D5058" t="str">
            <v>Mishka Finance and Trading Ltd.</v>
          </cell>
          <cell r="E5058" t="str">
            <v>Trading</v>
          </cell>
          <cell r="F5058" t="str">
            <v>MFTL IN</v>
          </cell>
          <cell r="G5058" t="str">
            <v>INE231N01024</v>
          </cell>
          <cell r="H5058">
            <v>0</v>
          </cell>
          <cell r="I5058" t="str">
            <v>Small Cap</v>
          </cell>
          <cell r="J5058">
            <v>0</v>
          </cell>
        </row>
        <row r="5059">
          <cell r="A5059" t="str">
            <v>INE094S20017</v>
          </cell>
          <cell r="B5059">
            <v>3250</v>
          </cell>
          <cell r="C5059">
            <v>314738</v>
          </cell>
          <cell r="D5059" t="str">
            <v>Mishtann Foods Ltd. - (Rights Entitlements (REs))</v>
          </cell>
          <cell r="E5059" t="str">
            <v>Others</v>
          </cell>
          <cell r="G5059" t="str">
            <v>INE094S20017</v>
          </cell>
          <cell r="H5059">
            <v>0</v>
          </cell>
          <cell r="I5059" t="str">
            <v>Small Cap</v>
          </cell>
          <cell r="J5059">
            <v>0</v>
          </cell>
        </row>
        <row r="5060">
          <cell r="A5060" t="str">
            <v>INE957W01025</v>
          </cell>
          <cell r="B5060">
            <v>3251</v>
          </cell>
          <cell r="C5060">
            <v>295751</v>
          </cell>
          <cell r="D5060" t="str">
            <v>Misquita Engineering Ltd.</v>
          </cell>
          <cell r="E5060" t="str">
            <v>Capital Goods</v>
          </cell>
          <cell r="F5060" t="str">
            <v>MISQUITA IN</v>
          </cell>
          <cell r="G5060" t="str">
            <v>INE957W01025</v>
          </cell>
          <cell r="H5060">
            <v>0</v>
          </cell>
          <cell r="I5060" t="str">
            <v>Small Cap</v>
          </cell>
          <cell r="J5060">
            <v>0</v>
          </cell>
        </row>
        <row r="5061">
          <cell r="A5061" t="str">
            <v>IN9317V01014</v>
          </cell>
          <cell r="B5061">
            <v>3253</v>
          </cell>
          <cell r="C5061">
            <v>314522</v>
          </cell>
          <cell r="D5061" t="str">
            <v>Mitsu Chem Plast Ltd - Partly Paid-up (Rights Issue)</v>
          </cell>
          <cell r="E5061" t="str">
            <v>Others</v>
          </cell>
          <cell r="G5061" t="str">
            <v>IN9317V01014</v>
          </cell>
          <cell r="H5061">
            <v>0</v>
          </cell>
          <cell r="I5061" t="str">
            <v>Small Cap</v>
          </cell>
          <cell r="J5061">
            <v>0</v>
          </cell>
        </row>
        <row r="5062">
          <cell r="A5062" t="str">
            <v>INE317V20016</v>
          </cell>
          <cell r="B5062">
            <v>3255</v>
          </cell>
          <cell r="C5062">
            <v>314109</v>
          </cell>
          <cell r="D5062" t="str">
            <v>Mitsu Chem Plast Ltd. - (Rights Entitlements (REs))</v>
          </cell>
          <cell r="E5062" t="str">
            <v>Others</v>
          </cell>
          <cell r="G5062" t="str">
            <v>INE317V20016</v>
          </cell>
          <cell r="H5062">
            <v>0</v>
          </cell>
          <cell r="I5062" t="str">
            <v>Small Cap</v>
          </cell>
          <cell r="J5062">
            <v>0</v>
          </cell>
        </row>
        <row r="5063">
          <cell r="A5063" t="str">
            <v>INE180D01016</v>
          </cell>
          <cell r="B5063">
            <v>3258</v>
          </cell>
          <cell r="C5063">
            <v>131011</v>
          </cell>
          <cell r="D5063" t="str">
            <v>MK Aromatics Ltd.</v>
          </cell>
          <cell r="E5063" t="str">
            <v>Chemicals</v>
          </cell>
          <cell r="F5063" t="str">
            <v>EMKAR IN</v>
          </cell>
          <cell r="G5063" t="str">
            <v>INE180D01016</v>
          </cell>
          <cell r="H5063">
            <v>0</v>
          </cell>
          <cell r="I5063" t="str">
            <v>Small Cap</v>
          </cell>
          <cell r="J5063">
            <v>0</v>
          </cell>
        </row>
        <row r="5064">
          <cell r="A5064" t="str">
            <v>INE874A20010</v>
          </cell>
          <cell r="B5064">
            <v>3263</v>
          </cell>
          <cell r="C5064">
            <v>310207</v>
          </cell>
          <cell r="D5064" t="str">
            <v>MKVentures Capital Ltd. - (Rights Entitlements (REs))</v>
          </cell>
          <cell r="E5064" t="str">
            <v>Others</v>
          </cell>
          <cell r="G5064" t="str">
            <v>INE874A20010</v>
          </cell>
          <cell r="H5064">
            <v>0</v>
          </cell>
          <cell r="I5064" t="str">
            <v>Small Cap</v>
          </cell>
          <cell r="J5064">
            <v>0</v>
          </cell>
        </row>
        <row r="5065">
          <cell r="A5065" t="str">
            <v>INE380D01012</v>
          </cell>
          <cell r="B5065">
            <v>3267</v>
          </cell>
          <cell r="C5065">
            <v>103772</v>
          </cell>
          <cell r="D5065" t="str">
            <v>Modella Woollens Ltd.</v>
          </cell>
          <cell r="E5065" t="str">
            <v>Trading</v>
          </cell>
          <cell r="F5065" t="str">
            <v>MW IN</v>
          </cell>
          <cell r="G5065" t="str">
            <v>INE380D01012</v>
          </cell>
          <cell r="H5065">
            <v>6.6429999999999998</v>
          </cell>
          <cell r="I5065" t="str">
            <v>Small Cap</v>
          </cell>
          <cell r="J5065">
            <v>0</v>
          </cell>
        </row>
        <row r="5066">
          <cell r="A5066" t="str">
            <v>INE01N301019</v>
          </cell>
          <cell r="B5066">
            <v>3269</v>
          </cell>
          <cell r="C5066">
            <v>100451</v>
          </cell>
          <cell r="D5066" t="str">
            <v>Modern Denim Ltd.</v>
          </cell>
          <cell r="E5066" t="str">
            <v>Textile</v>
          </cell>
          <cell r="F5066" t="str">
            <v>MRS IN</v>
          </cell>
          <cell r="G5066" t="str">
            <v>INE01N301019</v>
          </cell>
          <cell r="H5066">
            <v>0</v>
          </cell>
          <cell r="I5066" t="str">
            <v>Small Cap</v>
          </cell>
          <cell r="J5066">
            <v>0</v>
          </cell>
        </row>
        <row r="5067">
          <cell r="A5067" t="str">
            <v>INE250S20015</v>
          </cell>
          <cell r="B5067">
            <v>3271</v>
          </cell>
          <cell r="C5067">
            <v>316851</v>
          </cell>
          <cell r="D5067" t="str">
            <v>Modern Engineering And Projects Ltd. - (Rights Entitlements (REs))</v>
          </cell>
          <cell r="E5067" t="str">
            <v>Finance</v>
          </cell>
          <cell r="G5067" t="str">
            <v>INE250S20015</v>
          </cell>
          <cell r="H5067">
            <v>0</v>
          </cell>
          <cell r="I5067" t="str">
            <v>Small Cap</v>
          </cell>
          <cell r="J5067">
            <v>0</v>
          </cell>
        </row>
        <row r="5068">
          <cell r="A5068" t="str">
            <v>INE834C01028</v>
          </cell>
          <cell r="B5068">
            <v>3273</v>
          </cell>
          <cell r="C5068">
            <v>117336</v>
          </cell>
          <cell r="D5068" t="str">
            <v>Modern Malleables Ltd.</v>
          </cell>
          <cell r="E5068" t="str">
            <v>Infrastructure</v>
          </cell>
          <cell r="F5068" t="str">
            <v>MRM IN</v>
          </cell>
          <cell r="G5068" t="str">
            <v>INE834C01028</v>
          </cell>
          <cell r="H5068">
            <v>25.402450000000002</v>
          </cell>
          <cell r="I5068" t="str">
            <v>Small Cap</v>
          </cell>
          <cell r="J5068">
            <v>0</v>
          </cell>
        </row>
        <row r="5069">
          <cell r="A5069" t="str">
            <v>INE197801017</v>
          </cell>
          <cell r="B5069">
            <v>3276</v>
          </cell>
          <cell r="C5069">
            <v>100281</v>
          </cell>
          <cell r="D5069" t="str">
            <v>Modern Syntex (India) Ltd.</v>
          </cell>
          <cell r="E5069" t="str">
            <v>Textile</v>
          </cell>
          <cell r="F5069" t="str">
            <v>MRSY IN</v>
          </cell>
          <cell r="G5069" t="str">
            <v>INE197801017</v>
          </cell>
          <cell r="H5069">
            <v>0</v>
          </cell>
          <cell r="I5069" t="str">
            <v>Small Cap</v>
          </cell>
          <cell r="J5069">
            <v>0</v>
          </cell>
        </row>
        <row r="5070">
          <cell r="B5070">
            <v>3277</v>
          </cell>
          <cell r="C5070">
            <v>100283</v>
          </cell>
          <cell r="D5070" t="str">
            <v>Modern Terry Towels Ltd. - (Amalgamated)</v>
          </cell>
          <cell r="E5070" t="str">
            <v>Textile</v>
          </cell>
          <cell r="F5070" t="str">
            <v>MRW IN</v>
          </cell>
          <cell r="H5070">
            <v>0</v>
          </cell>
          <cell r="I5070" t="str">
            <v>Small Cap</v>
          </cell>
          <cell r="J5070">
            <v>0</v>
          </cell>
        </row>
        <row r="5071">
          <cell r="A5071" t="str">
            <v>INE072D01015</v>
          </cell>
          <cell r="B5071">
            <v>3279</v>
          </cell>
          <cell r="C5071">
            <v>225038</v>
          </cell>
          <cell r="D5071" t="str">
            <v>Modex International Securities Ltd.</v>
          </cell>
          <cell r="E5071" t="str">
            <v>Finance</v>
          </cell>
          <cell r="F5071" t="str">
            <v>MISL IN</v>
          </cell>
          <cell r="G5071" t="str">
            <v>INE072D01015</v>
          </cell>
          <cell r="H5071">
            <v>0</v>
          </cell>
          <cell r="I5071" t="str">
            <v>Small Cap</v>
          </cell>
          <cell r="J5071">
            <v>0</v>
          </cell>
        </row>
        <row r="5072">
          <cell r="A5072" t="str">
            <v>IN9893J01019</v>
          </cell>
          <cell r="B5072">
            <v>3290</v>
          </cell>
          <cell r="C5072">
            <v>300531</v>
          </cell>
          <cell r="D5072" t="str">
            <v>Mold-Tek Packaging Limited- Partly Paid up Equity Shares (Rights Issue)</v>
          </cell>
          <cell r="E5072" t="str">
            <v>Plastic Products</v>
          </cell>
          <cell r="G5072" t="str">
            <v>IN9893J01019</v>
          </cell>
          <cell r="H5072">
            <v>0</v>
          </cell>
          <cell r="I5072" t="str">
            <v>Small Cap</v>
          </cell>
          <cell r="J5072">
            <v>0</v>
          </cell>
        </row>
        <row r="5073">
          <cell r="A5073" t="str">
            <v>INE893J20011</v>
          </cell>
          <cell r="B5073">
            <v>3292</v>
          </cell>
          <cell r="C5073">
            <v>300276</v>
          </cell>
          <cell r="D5073" t="str">
            <v>Mold-Tek Packaging Ltd. - (MOLDTEK-RE)</v>
          </cell>
          <cell r="E5073" t="str">
            <v>Others</v>
          </cell>
          <cell r="G5073" t="str">
            <v>INE893J20011</v>
          </cell>
          <cell r="H5073">
            <v>0</v>
          </cell>
          <cell r="I5073" t="str">
            <v>Small Cap</v>
          </cell>
          <cell r="J5073">
            <v>0</v>
          </cell>
        </row>
        <row r="5074">
          <cell r="A5074" t="str">
            <v>INE568C01014</v>
          </cell>
          <cell r="B5074">
            <v>3297</v>
          </cell>
          <cell r="C5074">
            <v>123544</v>
          </cell>
          <cell r="D5074" t="str">
            <v>Monica Electronics Ltd.</v>
          </cell>
          <cell r="E5074" t="str">
            <v>Consumer Durables</v>
          </cell>
          <cell r="F5074" t="str">
            <v>MELC IN</v>
          </cell>
          <cell r="G5074" t="str">
            <v>INE568C01014</v>
          </cell>
          <cell r="H5074">
            <v>0</v>
          </cell>
          <cell r="I5074" t="str">
            <v>Small Cap</v>
          </cell>
          <cell r="J5074">
            <v>0</v>
          </cell>
        </row>
        <row r="5075">
          <cell r="A5075" t="str">
            <v>INE274B01011</v>
          </cell>
          <cell r="B5075">
            <v>3300</v>
          </cell>
          <cell r="C5075">
            <v>124084</v>
          </cell>
          <cell r="D5075" t="str">
            <v>Monsanto India Ltd. - (Amalgamated)</v>
          </cell>
          <cell r="E5075" t="str">
            <v>Agri</v>
          </cell>
          <cell r="F5075" t="str">
            <v>MCHM IN</v>
          </cell>
          <cell r="G5075" t="str">
            <v>INE274B01011</v>
          </cell>
          <cell r="H5075">
            <v>0</v>
          </cell>
          <cell r="I5075" t="str">
            <v>Small Cap</v>
          </cell>
          <cell r="J5075">
            <v>0</v>
          </cell>
        </row>
        <row r="5076">
          <cell r="A5076" t="str">
            <v>INE407C01015</v>
          </cell>
          <cell r="B5076">
            <v>3301</v>
          </cell>
          <cell r="C5076">
            <v>100286</v>
          </cell>
          <cell r="D5076" t="str">
            <v>Montari Industries Ltd.</v>
          </cell>
          <cell r="E5076" t="str">
            <v>Chemicals</v>
          </cell>
          <cell r="F5076" t="str">
            <v>MONT IN</v>
          </cell>
          <cell r="G5076" t="str">
            <v>INE407C01015</v>
          </cell>
          <cell r="H5076">
            <v>0</v>
          </cell>
          <cell r="I5076" t="str">
            <v>Small Cap</v>
          </cell>
          <cell r="J5076">
            <v>0</v>
          </cell>
        </row>
        <row r="5077">
          <cell r="A5077" t="str">
            <v>INE153K20018</v>
          </cell>
          <cell r="B5077">
            <v>3304</v>
          </cell>
          <cell r="C5077">
            <v>318319</v>
          </cell>
          <cell r="D5077" t="str">
            <v>Moongipa Capital Finance Ltd. - (Rights Entitlements (REs))</v>
          </cell>
          <cell r="E5077" t="str">
            <v>Finance</v>
          </cell>
          <cell r="G5077" t="str">
            <v>INE153K20018</v>
          </cell>
          <cell r="H5077">
            <v>0</v>
          </cell>
          <cell r="I5077" t="str">
            <v>Small Cap</v>
          </cell>
          <cell r="J5077">
            <v>0</v>
          </cell>
        </row>
        <row r="5078">
          <cell r="A5078" t="str">
            <v>INF247L01AK4</v>
          </cell>
          <cell r="B5078">
            <v>3312</v>
          </cell>
          <cell r="C5078">
            <v>300751</v>
          </cell>
          <cell r="D5078" t="str">
            <v>Motilal Oswal 5 Year G - Sec ETF (MOFGSEC)</v>
          </cell>
          <cell r="E5078" t="str">
            <v>ETF</v>
          </cell>
          <cell r="F5078" t="str">
            <v>MOT5YGS IN</v>
          </cell>
          <cell r="G5078" t="str">
            <v>INF247L01AK4</v>
          </cell>
          <cell r="H5078">
            <v>0</v>
          </cell>
          <cell r="I5078" t="str">
            <v>Small Cap</v>
          </cell>
          <cell r="J5078">
            <v>61.87</v>
          </cell>
        </row>
        <row r="5079">
          <cell r="A5079" t="str">
            <v>INF247L01BE5</v>
          </cell>
          <cell r="B5079">
            <v>3313</v>
          </cell>
          <cell r="C5079">
            <v>307213</v>
          </cell>
          <cell r="D5079" t="str">
            <v>Motilal Oswal BSE Enhanced Value ETF</v>
          </cell>
          <cell r="E5079" t="str">
            <v>ETF</v>
          </cell>
          <cell r="F5079" t="str">
            <v>MEVALTF IN</v>
          </cell>
          <cell r="G5079" t="str">
            <v>INF247L01BE5</v>
          </cell>
          <cell r="H5079">
            <v>0</v>
          </cell>
          <cell r="I5079" t="str">
            <v>Small Cap</v>
          </cell>
          <cell r="J5079">
            <v>103.1</v>
          </cell>
        </row>
        <row r="5080">
          <cell r="A5080" t="str">
            <v>INF247L01BB1</v>
          </cell>
          <cell r="B5080">
            <v>3314</v>
          </cell>
          <cell r="C5080">
            <v>306955</v>
          </cell>
          <cell r="D5080" t="str">
            <v>Motilal Oswal BSE Healthcare ETF</v>
          </cell>
          <cell r="E5080" t="str">
            <v>ETF</v>
          </cell>
          <cell r="F5080" t="str">
            <v>MOHLTEF IN</v>
          </cell>
          <cell r="G5080" t="str">
            <v>INF247L01BB1</v>
          </cell>
          <cell r="H5080">
            <v>0</v>
          </cell>
          <cell r="I5080" t="str">
            <v>Small Cap</v>
          </cell>
          <cell r="J5080">
            <v>45.42</v>
          </cell>
        </row>
        <row r="5081">
          <cell r="A5081" t="str">
            <v>INF247L01BL0</v>
          </cell>
          <cell r="B5081">
            <v>3315</v>
          </cell>
          <cell r="C5081">
            <v>305735</v>
          </cell>
          <cell r="D5081" t="str">
            <v>Motilal Oswal BSE Low Volatility ETF</v>
          </cell>
          <cell r="E5081" t="str">
            <v>ETF</v>
          </cell>
          <cell r="F5081" t="str">
            <v>MOLOVOL IN</v>
          </cell>
          <cell r="G5081" t="str">
            <v>INF247L01BL0</v>
          </cell>
          <cell r="H5081">
            <v>0</v>
          </cell>
          <cell r="I5081" t="str">
            <v>Small Cap</v>
          </cell>
          <cell r="J5081">
            <v>38.299999999999997</v>
          </cell>
        </row>
        <row r="5082">
          <cell r="A5082" t="str">
            <v>INF247L01BH8</v>
          </cell>
          <cell r="B5082">
            <v>3316</v>
          </cell>
          <cell r="C5082">
            <v>307212</v>
          </cell>
          <cell r="D5082" t="str">
            <v>Motilal Oswal BSE Quality ETF</v>
          </cell>
          <cell r="E5082" t="str">
            <v>ETF</v>
          </cell>
          <cell r="F5082" t="str">
            <v>MQUALTF IN</v>
          </cell>
          <cell r="G5082" t="str">
            <v>INF247L01BH8</v>
          </cell>
          <cell r="H5082">
            <v>0</v>
          </cell>
          <cell r="I5082" t="str">
            <v>Small Cap</v>
          </cell>
          <cell r="J5082">
            <v>196.52</v>
          </cell>
        </row>
        <row r="5083">
          <cell r="A5083" t="str">
            <v>INF247L01536</v>
          </cell>
          <cell r="B5083">
            <v>3318</v>
          </cell>
          <cell r="C5083">
            <v>221711</v>
          </cell>
          <cell r="D5083" t="str">
            <v>Motilal Oswal MOSt Shares M50 ETF</v>
          </cell>
          <cell r="E5083" t="str">
            <v>ETF</v>
          </cell>
          <cell r="F5083" t="str">
            <v>MOSTM50 IN</v>
          </cell>
          <cell r="G5083" t="str">
            <v>INF247L01536</v>
          </cell>
          <cell r="H5083">
            <v>0</v>
          </cell>
          <cell r="I5083" t="str">
            <v>Small Cap</v>
          </cell>
          <cell r="J5083">
            <v>260.42</v>
          </cell>
        </row>
        <row r="5084">
          <cell r="A5084" t="str">
            <v>INF247L01023</v>
          </cell>
          <cell r="B5084">
            <v>3319</v>
          </cell>
          <cell r="C5084">
            <v>223425</v>
          </cell>
          <cell r="D5084" t="str">
            <v>Motilal Oswal MOSt Shares Midcap 100 ETF- Growth option</v>
          </cell>
          <cell r="E5084" t="str">
            <v>ETF</v>
          </cell>
          <cell r="F5084" t="str">
            <v>MOST100 IN</v>
          </cell>
          <cell r="G5084" t="str">
            <v>INF247L01023</v>
          </cell>
          <cell r="H5084">
            <v>0</v>
          </cell>
          <cell r="I5084" t="str">
            <v>Small Cap</v>
          </cell>
          <cell r="J5084">
            <v>62.59</v>
          </cell>
        </row>
        <row r="5085">
          <cell r="A5085" t="str">
            <v>INF247L01AP3</v>
          </cell>
          <cell r="B5085">
            <v>3320</v>
          </cell>
          <cell r="C5085">
            <v>223870</v>
          </cell>
          <cell r="D5085" t="str">
            <v>Motilal Oswal MOSt Shares NASDAQ-100 ETF</v>
          </cell>
          <cell r="E5085" t="str">
            <v>ETF</v>
          </cell>
          <cell r="F5085" t="str">
            <v>MOSTNDX IN</v>
          </cell>
          <cell r="G5085" t="str">
            <v>INF247L01AP3</v>
          </cell>
          <cell r="H5085">
            <v>0</v>
          </cell>
          <cell r="I5085" t="str">
            <v>Small Cap</v>
          </cell>
          <cell r="J5085">
            <v>207.06</v>
          </cell>
        </row>
        <row r="5086">
          <cell r="A5086" t="str">
            <v>INF247L01072</v>
          </cell>
          <cell r="B5086">
            <v>3321</v>
          </cell>
          <cell r="C5086">
            <v>234577</v>
          </cell>
          <cell r="D5086" t="str">
            <v>Motilal Oswal Mutual Fund - Motilal Oswal MOSt Shares Gold ETF</v>
          </cell>
          <cell r="E5086" t="str">
            <v>ETF</v>
          </cell>
          <cell r="G5086" t="str">
            <v>INF247L01072</v>
          </cell>
          <cell r="H5086">
            <v>0</v>
          </cell>
          <cell r="I5086" t="str">
            <v>Small Cap</v>
          </cell>
          <cell r="J5086">
            <v>0</v>
          </cell>
        </row>
        <row r="5087">
          <cell r="A5087" t="str">
            <v>INF247L01AU3</v>
          </cell>
          <cell r="B5087">
            <v>3322</v>
          </cell>
          <cell r="C5087">
            <v>304702</v>
          </cell>
          <cell r="D5087" t="str">
            <v>Motilal Oswal Nasdaq Q 50 ETF</v>
          </cell>
          <cell r="E5087" t="str">
            <v>ETF</v>
          </cell>
          <cell r="F5087" t="str">
            <v>MNSDQ50 IN</v>
          </cell>
          <cell r="G5087" t="str">
            <v>INF247L01AU3</v>
          </cell>
          <cell r="H5087">
            <v>0</v>
          </cell>
          <cell r="I5087" t="str">
            <v>Small Cap</v>
          </cell>
          <cell r="J5087">
            <v>89.99</v>
          </cell>
        </row>
        <row r="5088">
          <cell r="A5088" t="str">
            <v>INF247L01BK2</v>
          </cell>
          <cell r="B5088">
            <v>3323</v>
          </cell>
          <cell r="C5088">
            <v>305315</v>
          </cell>
          <cell r="D5088" t="str">
            <v>Motilal Oswal Nifty 200 Momemtum 30 ETF</v>
          </cell>
          <cell r="E5088" t="str">
            <v>ETF</v>
          </cell>
          <cell r="F5088" t="str">
            <v>MNIFMON IN</v>
          </cell>
          <cell r="G5088" t="str">
            <v>INF247L01BK2</v>
          </cell>
          <cell r="H5088">
            <v>0</v>
          </cell>
          <cell r="I5088" t="str">
            <v>Small Cap</v>
          </cell>
          <cell r="J5088">
            <v>62.3</v>
          </cell>
        </row>
        <row r="5089">
          <cell r="A5089" t="str">
            <v>INE690B01018</v>
          </cell>
          <cell r="B5089">
            <v>3325</v>
          </cell>
          <cell r="C5089">
            <v>131096</v>
          </cell>
          <cell r="D5089" t="str">
            <v>Mount Everest Mineral Water Ltd. - (Amalgamation)</v>
          </cell>
          <cell r="E5089" t="str">
            <v>FMCG</v>
          </cell>
          <cell r="F5089" t="str">
            <v>MEM IN</v>
          </cell>
          <cell r="G5089" t="str">
            <v>INE690B01018</v>
          </cell>
          <cell r="H5089">
            <v>0</v>
          </cell>
          <cell r="I5089" t="str">
            <v>Small Cap</v>
          </cell>
          <cell r="J5089">
            <v>0</v>
          </cell>
        </row>
        <row r="5090">
          <cell r="A5090" t="str">
            <v>INE444X01014</v>
          </cell>
          <cell r="B5090">
            <v>3326</v>
          </cell>
          <cell r="C5090">
            <v>216347</v>
          </cell>
          <cell r="D5090" t="str">
            <v>Mount Housing &amp; Infrastructure Ltd.</v>
          </cell>
          <cell r="E5090" t="str">
            <v>Realty</v>
          </cell>
          <cell r="F5090" t="str">
            <v>MOUNT IN</v>
          </cell>
          <cell r="G5090" t="str">
            <v>INE444X01014</v>
          </cell>
          <cell r="H5090">
            <v>0</v>
          </cell>
          <cell r="I5090" t="str">
            <v>Small Cap</v>
          </cell>
          <cell r="J5090">
            <v>0</v>
          </cell>
        </row>
        <row r="5091">
          <cell r="A5091" t="str">
            <v>INE492H01016</v>
          </cell>
          <cell r="B5091">
            <v>3327</v>
          </cell>
          <cell r="C5091">
            <v>132724</v>
          </cell>
          <cell r="D5091" t="str">
            <v>Mounteverest Trading &amp; Invst. Ltd. (Amalgamated)</v>
          </cell>
          <cell r="E5091" t="str">
            <v>Trading</v>
          </cell>
          <cell r="F5091" t="str">
            <v>METI IN</v>
          </cell>
          <cell r="G5091" t="str">
            <v>INE492H01016</v>
          </cell>
          <cell r="H5091">
            <v>0</v>
          </cell>
          <cell r="I5091" t="str">
            <v>Small Cap</v>
          </cell>
          <cell r="J5091">
            <v>0</v>
          </cell>
        </row>
        <row r="5092">
          <cell r="A5092" t="str">
            <v>INE095E01022</v>
          </cell>
          <cell r="B5092">
            <v>3330</v>
          </cell>
          <cell r="C5092">
            <v>132470</v>
          </cell>
          <cell r="D5092" t="str">
            <v>MPF Systems Ltd.</v>
          </cell>
          <cell r="E5092" t="str">
            <v>Capital Goods</v>
          </cell>
          <cell r="F5092" t="str">
            <v>MPFS IN</v>
          </cell>
          <cell r="G5092" t="str">
            <v>INE095E01022</v>
          </cell>
          <cell r="H5092">
            <v>0</v>
          </cell>
          <cell r="I5092" t="str">
            <v>Small Cap</v>
          </cell>
          <cell r="J5092">
            <v>0</v>
          </cell>
        </row>
        <row r="5093">
          <cell r="A5093" t="str">
            <v>INE861A01058</v>
          </cell>
          <cell r="B5093">
            <v>3334</v>
          </cell>
          <cell r="C5093">
            <v>132411</v>
          </cell>
          <cell r="D5093" t="str">
            <v>MPS Infotecnics Ltd.</v>
          </cell>
          <cell r="E5093" t="str">
            <v>IT</v>
          </cell>
          <cell r="F5093" t="str">
            <v>VIS IN</v>
          </cell>
          <cell r="G5093" t="str">
            <v>INE861A01058</v>
          </cell>
          <cell r="H5093">
            <v>0</v>
          </cell>
          <cell r="I5093" t="str">
            <v>Small Cap</v>
          </cell>
          <cell r="J5093">
            <v>0</v>
          </cell>
        </row>
        <row r="5094">
          <cell r="A5094" t="str">
            <v>INE537C01019</v>
          </cell>
          <cell r="B5094">
            <v>3336</v>
          </cell>
          <cell r="C5094">
            <v>131686</v>
          </cell>
          <cell r="D5094" t="str">
            <v>MPS Pharmaa Ltd.</v>
          </cell>
          <cell r="E5094" t="str">
            <v>Healthcare</v>
          </cell>
          <cell r="F5094" t="str">
            <v>ADVL IN</v>
          </cell>
          <cell r="G5094" t="str">
            <v>INE537C01019</v>
          </cell>
          <cell r="H5094">
            <v>0</v>
          </cell>
          <cell r="I5094" t="str">
            <v>Small Cap</v>
          </cell>
          <cell r="J5094">
            <v>0</v>
          </cell>
        </row>
        <row r="5095">
          <cell r="A5095" t="str">
            <v>INE738D01029</v>
          </cell>
          <cell r="B5095">
            <v>3341</v>
          </cell>
          <cell r="C5095">
            <v>112065</v>
          </cell>
          <cell r="D5095" t="str">
            <v>Mrugesh Trading Ltd.</v>
          </cell>
          <cell r="E5095" t="str">
            <v>Finance</v>
          </cell>
          <cell r="F5095" t="str">
            <v>MRGT IN</v>
          </cell>
          <cell r="G5095" t="str">
            <v>INE738D01029</v>
          </cell>
          <cell r="H5095">
            <v>0.19109999999999999</v>
          </cell>
          <cell r="I5095" t="str">
            <v>Small Cap</v>
          </cell>
          <cell r="J5095">
            <v>0</v>
          </cell>
        </row>
        <row r="5096">
          <cell r="A5096" t="str">
            <v>INE967S01014</v>
          </cell>
          <cell r="B5096">
            <v>3347</v>
          </cell>
          <cell r="C5096">
            <v>239967</v>
          </cell>
          <cell r="D5096" t="str">
            <v>Mudra Financial Services Ltd.</v>
          </cell>
          <cell r="E5096" t="str">
            <v>Finance</v>
          </cell>
          <cell r="F5096" t="str">
            <v>MUDRA IN</v>
          </cell>
          <cell r="G5096" t="str">
            <v>INE967S01014</v>
          </cell>
          <cell r="H5096">
            <v>0</v>
          </cell>
          <cell r="I5096" t="str">
            <v>Small Cap</v>
          </cell>
          <cell r="J5096">
            <v>0</v>
          </cell>
        </row>
        <row r="5097">
          <cell r="A5097" t="str">
            <v>INE491C01027</v>
          </cell>
          <cell r="B5097">
            <v>3348</v>
          </cell>
          <cell r="C5097">
            <v>237053</v>
          </cell>
          <cell r="D5097" t="str">
            <v>Mudunuru Ltd.</v>
          </cell>
          <cell r="E5097" t="str">
            <v>IT</v>
          </cell>
          <cell r="F5097" t="str">
            <v>GRFI IN</v>
          </cell>
          <cell r="G5097" t="str">
            <v>INE491C01027</v>
          </cell>
          <cell r="H5097">
            <v>23.49296</v>
          </cell>
          <cell r="I5097" t="str">
            <v>Small Cap</v>
          </cell>
          <cell r="J5097">
            <v>0</v>
          </cell>
        </row>
        <row r="5098">
          <cell r="A5098" t="str">
            <v>INE022B01014</v>
          </cell>
          <cell r="B5098">
            <v>3350</v>
          </cell>
          <cell r="C5098">
            <v>132097</v>
          </cell>
          <cell r="D5098" t="str">
            <v>Mukand Engineers Ltd. - (Amalgamated)</v>
          </cell>
          <cell r="E5098" t="str">
            <v>Infrastructure</v>
          </cell>
          <cell r="F5098" t="str">
            <v>MKE IN</v>
          </cell>
          <cell r="G5098" t="str">
            <v>INE022B01014</v>
          </cell>
          <cell r="H5098">
            <v>0</v>
          </cell>
          <cell r="I5098" t="str">
            <v>Small Cap</v>
          </cell>
          <cell r="J5098">
            <v>0</v>
          </cell>
        </row>
        <row r="5099">
          <cell r="A5099" t="str">
            <v>INE348C01011</v>
          </cell>
          <cell r="B5099">
            <v>3353</v>
          </cell>
          <cell r="C5099">
            <v>116068</v>
          </cell>
          <cell r="D5099" t="str">
            <v>Mukerian Papers Ltd.</v>
          </cell>
          <cell r="E5099" t="str">
            <v>Paper</v>
          </cell>
          <cell r="F5099" t="str">
            <v>MKRP IN</v>
          </cell>
          <cell r="G5099" t="str">
            <v>INE348C01011</v>
          </cell>
          <cell r="H5099">
            <v>0</v>
          </cell>
          <cell r="I5099" t="str">
            <v>Small Cap</v>
          </cell>
          <cell r="J5099">
            <v>0</v>
          </cell>
        </row>
        <row r="5100">
          <cell r="A5100" t="str">
            <v>INE886E01016</v>
          </cell>
          <cell r="B5100">
            <v>3361</v>
          </cell>
          <cell r="C5100">
            <v>105594</v>
          </cell>
          <cell r="D5100" t="str">
            <v>Multiplus Holdings Ltd.</v>
          </cell>
          <cell r="E5100" t="str">
            <v>Finance</v>
          </cell>
          <cell r="F5100" t="str">
            <v>MPH IN</v>
          </cell>
          <cell r="G5100" t="str">
            <v>INE886E01016</v>
          </cell>
          <cell r="H5100">
            <v>0</v>
          </cell>
          <cell r="I5100" t="str">
            <v>Small Cap</v>
          </cell>
          <cell r="J5100">
            <v>0</v>
          </cell>
        </row>
        <row r="5101">
          <cell r="A5101" t="str">
            <v>INE017P01014</v>
          </cell>
          <cell r="B5101">
            <v>3362</v>
          </cell>
          <cell r="C5101">
            <v>104356</v>
          </cell>
          <cell r="D5101" t="str">
            <v>Multipurpose Trading &amp; Agencies Ltd.</v>
          </cell>
          <cell r="E5101" t="str">
            <v>Miscellaneous</v>
          </cell>
          <cell r="F5101" t="str">
            <v>MPTA IN</v>
          </cell>
          <cell r="G5101" t="str">
            <v>INE017P01014</v>
          </cell>
          <cell r="H5101">
            <v>0</v>
          </cell>
          <cell r="I5101" t="str">
            <v>Small Cap</v>
          </cell>
          <cell r="J5101">
            <v>0</v>
          </cell>
        </row>
        <row r="5102">
          <cell r="A5102" t="str">
            <v>INE060620015</v>
          </cell>
          <cell r="B5102">
            <v>3369</v>
          </cell>
          <cell r="C5102">
            <v>310359</v>
          </cell>
          <cell r="D5102" t="str">
            <v>Murae Organisor Ltd. - (Rights Entitlements (REs))</v>
          </cell>
          <cell r="E5102" t="str">
            <v>Others</v>
          </cell>
          <cell r="G5102" t="str">
            <v>INE060620015</v>
          </cell>
          <cell r="H5102">
            <v>0</v>
          </cell>
          <cell r="I5102" t="str">
            <v>Small Cap</v>
          </cell>
          <cell r="J5102">
            <v>0</v>
          </cell>
        </row>
        <row r="5103">
          <cell r="A5103" t="str">
            <v>INE060620023</v>
          </cell>
          <cell r="B5103">
            <v>3370</v>
          </cell>
          <cell r="C5103">
            <v>318592</v>
          </cell>
          <cell r="D5103" t="str">
            <v>Murae Organisor Ltd. - (Rights Entitlements (REs))</v>
          </cell>
          <cell r="E5103" t="str">
            <v>Healthcare</v>
          </cell>
          <cell r="G5103" t="str">
            <v>INE060620023</v>
          </cell>
          <cell r="H5103">
            <v>0</v>
          </cell>
          <cell r="I5103" t="str">
            <v>Small Cap</v>
          </cell>
          <cell r="J5103">
            <v>0</v>
          </cell>
        </row>
        <row r="5104">
          <cell r="A5104" t="str">
            <v>INE873S01022</v>
          </cell>
          <cell r="B5104">
            <v>3376</v>
          </cell>
          <cell r="C5104">
            <v>278804</v>
          </cell>
          <cell r="D5104" t="str">
            <v>Muzali Arts Ltd.</v>
          </cell>
          <cell r="E5104" t="str">
            <v>Trading</v>
          </cell>
          <cell r="F5104" t="str">
            <v>MUZALI IN</v>
          </cell>
          <cell r="G5104" t="str">
            <v>INE873S01022</v>
          </cell>
          <cell r="H5104">
            <v>0</v>
          </cell>
          <cell r="I5104" t="str">
            <v>Small Cap</v>
          </cell>
          <cell r="J5104">
            <v>0</v>
          </cell>
        </row>
        <row r="5105">
          <cell r="A5105" t="str">
            <v>INE378B01010</v>
          </cell>
          <cell r="B5105">
            <v>3378</v>
          </cell>
          <cell r="C5105">
            <v>131843</v>
          </cell>
          <cell r="D5105" t="str">
            <v>MYM Technologies Ltd.</v>
          </cell>
          <cell r="E5105" t="str">
            <v>IT</v>
          </cell>
          <cell r="F5105" t="str">
            <v>KSRI IN</v>
          </cell>
          <cell r="G5105" t="str">
            <v>INE378B01010</v>
          </cell>
          <cell r="H5105">
            <v>0</v>
          </cell>
          <cell r="I5105" t="str">
            <v>Small Cap</v>
          </cell>
          <cell r="J5105">
            <v>0</v>
          </cell>
        </row>
        <row r="5106">
          <cell r="A5106" t="str">
            <v>INE924F01012</v>
          </cell>
          <cell r="B5106">
            <v>3379</v>
          </cell>
          <cell r="C5106">
            <v>102405</v>
          </cell>
          <cell r="D5106" t="str">
            <v>Mysore Paper Mills Ltd.</v>
          </cell>
          <cell r="E5106" t="str">
            <v>Paper</v>
          </cell>
          <cell r="F5106" t="str">
            <v>MSPM IN</v>
          </cell>
          <cell r="G5106" t="str">
            <v>INE924F01012</v>
          </cell>
          <cell r="H5106">
            <v>0</v>
          </cell>
          <cell r="I5106" t="str">
            <v>Small Cap</v>
          </cell>
          <cell r="J5106">
            <v>0</v>
          </cell>
        </row>
        <row r="5107">
          <cell r="A5107" t="str">
            <v>INE043F01011</v>
          </cell>
          <cell r="B5107">
            <v>3382</v>
          </cell>
          <cell r="C5107">
            <v>112279</v>
          </cell>
          <cell r="D5107" t="str">
            <v>N2N Technologies Ltd.</v>
          </cell>
          <cell r="E5107" t="str">
            <v>Finance</v>
          </cell>
          <cell r="F5107" t="str">
            <v>NNTL IN</v>
          </cell>
          <cell r="G5107" t="str">
            <v>INE043F01011</v>
          </cell>
          <cell r="H5107">
            <v>0</v>
          </cell>
          <cell r="I5107" t="str">
            <v>Small Cap</v>
          </cell>
          <cell r="J5107">
            <v>0</v>
          </cell>
        </row>
        <row r="5108">
          <cell r="A5108" t="str">
            <v>INE228C01015</v>
          </cell>
          <cell r="B5108">
            <v>3385</v>
          </cell>
          <cell r="C5108">
            <v>114328</v>
          </cell>
          <cell r="D5108" t="str">
            <v>Nachmo Knitex Ltd.</v>
          </cell>
          <cell r="E5108" t="str">
            <v>Textile</v>
          </cell>
          <cell r="F5108" t="str">
            <v>NMP IN</v>
          </cell>
          <cell r="G5108" t="str">
            <v>INE228C01015</v>
          </cell>
          <cell r="H5108">
            <v>0</v>
          </cell>
          <cell r="I5108" t="str">
            <v>Small Cap</v>
          </cell>
          <cell r="J5108">
            <v>0</v>
          </cell>
        </row>
        <row r="5109">
          <cell r="A5109" t="str">
            <v>INE580A01013</v>
          </cell>
          <cell r="B5109">
            <v>3388</v>
          </cell>
          <cell r="C5109">
            <v>100075</v>
          </cell>
          <cell r="D5109" t="str">
            <v>Nagarjuna Fertilizers &amp; Chemicals Ltd. (Merged)</v>
          </cell>
          <cell r="E5109" t="str">
            <v>Chemicals</v>
          </cell>
          <cell r="F5109" t="str">
            <v>NFCL IN</v>
          </cell>
          <cell r="G5109" t="str">
            <v>INE580A01013</v>
          </cell>
          <cell r="H5109">
            <v>0</v>
          </cell>
          <cell r="I5109" t="str">
            <v>Small Cap</v>
          </cell>
          <cell r="J5109">
            <v>0</v>
          </cell>
        </row>
        <row r="5110">
          <cell r="A5110" t="str">
            <v>INE123B20010</v>
          </cell>
          <cell r="B5110">
            <v>3393</v>
          </cell>
          <cell r="C5110">
            <v>313922</v>
          </cell>
          <cell r="D5110" t="str">
            <v>Nagreeka Exports Ltd. - (Rights Entitlements (REs))</v>
          </cell>
          <cell r="E5110" t="str">
            <v>Others</v>
          </cell>
          <cell r="G5110" t="str">
            <v>INE123B20010</v>
          </cell>
          <cell r="H5110">
            <v>0</v>
          </cell>
          <cell r="I5110" t="str">
            <v>Small Cap</v>
          </cell>
          <cell r="J5110">
            <v>0</v>
          </cell>
        </row>
        <row r="5111">
          <cell r="A5111" t="str">
            <v>INE360M01015</v>
          </cell>
          <cell r="B5111">
            <v>3398</v>
          </cell>
          <cell r="C5111">
            <v>131365</v>
          </cell>
          <cell r="D5111" t="str">
            <v>Naisargik Agritech (India) Ltd.</v>
          </cell>
          <cell r="E5111" t="str">
            <v>Trading</v>
          </cell>
          <cell r="F5111" t="str">
            <v>NAIL IN</v>
          </cell>
          <cell r="G5111" t="str">
            <v>INE360M01015</v>
          </cell>
          <cell r="H5111">
            <v>0</v>
          </cell>
          <cell r="I5111" t="str">
            <v>Small Cap</v>
          </cell>
          <cell r="J5111">
            <v>0</v>
          </cell>
        </row>
        <row r="5112">
          <cell r="A5112" t="str">
            <v>IN9236Y01010</v>
          </cell>
          <cell r="B5112">
            <v>3400</v>
          </cell>
          <cell r="C5112">
            <v>316061</v>
          </cell>
          <cell r="D5112" t="str">
            <v>Nakoda Group of Industries Ltd. - (NGILPP)</v>
          </cell>
          <cell r="E5112" t="str">
            <v>Others</v>
          </cell>
          <cell r="G5112" t="str">
            <v>IN9236Y01010</v>
          </cell>
          <cell r="H5112">
            <v>0</v>
          </cell>
          <cell r="I5112" t="str">
            <v>Small Cap</v>
          </cell>
          <cell r="J5112">
            <v>0</v>
          </cell>
        </row>
        <row r="5113">
          <cell r="A5113" t="str">
            <v>INE236Y20012</v>
          </cell>
          <cell r="B5113">
            <v>3401</v>
          </cell>
          <cell r="C5113">
            <v>305875</v>
          </cell>
          <cell r="D5113" t="str">
            <v>Nakoda Group of Industries Ltd. - (Rights Entitlements (REs))</v>
          </cell>
          <cell r="E5113" t="str">
            <v>Others</v>
          </cell>
          <cell r="G5113" t="str">
            <v>INE236Y20012</v>
          </cell>
          <cell r="H5113">
            <v>0</v>
          </cell>
          <cell r="I5113" t="str">
            <v>Small Cap</v>
          </cell>
          <cell r="J5113">
            <v>0</v>
          </cell>
        </row>
        <row r="5114">
          <cell r="A5114" t="str">
            <v>INE559B01023</v>
          </cell>
          <cell r="B5114">
            <v>3402</v>
          </cell>
          <cell r="C5114">
            <v>121030</v>
          </cell>
          <cell r="D5114" t="str">
            <v>Nakoda Ltd.</v>
          </cell>
          <cell r="E5114" t="str">
            <v>Textile</v>
          </cell>
          <cell r="F5114" t="str">
            <v>NTI IN</v>
          </cell>
          <cell r="G5114" t="str">
            <v>INE559B01023</v>
          </cell>
          <cell r="H5114">
            <v>0</v>
          </cell>
          <cell r="I5114" t="str">
            <v>Small Cap</v>
          </cell>
          <cell r="J5114">
            <v>0</v>
          </cell>
        </row>
        <row r="5115">
          <cell r="A5115" t="str">
            <v>INE792G01011</v>
          </cell>
          <cell r="B5115">
            <v>3406</v>
          </cell>
          <cell r="C5115">
            <v>244810</v>
          </cell>
          <cell r="D5115" t="str">
            <v>NAM Securities Ltd.</v>
          </cell>
          <cell r="E5115" t="str">
            <v>Finance</v>
          </cell>
          <cell r="F5115" t="str">
            <v>NASL IN</v>
          </cell>
          <cell r="G5115" t="str">
            <v>INE792G01011</v>
          </cell>
          <cell r="H5115">
            <v>52.302399999999999</v>
          </cell>
          <cell r="I5115" t="str">
            <v>Small Cap</v>
          </cell>
          <cell r="J5115">
            <v>0</v>
          </cell>
        </row>
        <row r="5116">
          <cell r="A5116" t="str">
            <v>INE0E5R01017</v>
          </cell>
          <cell r="B5116">
            <v>3407</v>
          </cell>
          <cell r="C5116">
            <v>301985</v>
          </cell>
          <cell r="D5116" t="str">
            <v>Nanavati Ventures Ltd.</v>
          </cell>
          <cell r="E5116" t="str">
            <v>Trading</v>
          </cell>
          <cell r="F5116" t="str">
            <v>NVENTURE IN</v>
          </cell>
          <cell r="G5116" t="str">
            <v>INE0E5R01017</v>
          </cell>
          <cell r="H5116">
            <v>68.275400000000005</v>
          </cell>
          <cell r="I5116" t="str">
            <v>Small Cap</v>
          </cell>
          <cell r="J5116">
            <v>0</v>
          </cell>
        </row>
        <row r="5117">
          <cell r="A5117" t="str">
            <v>INE117Z20011</v>
          </cell>
          <cell r="B5117">
            <v>3415</v>
          </cell>
          <cell r="C5117">
            <v>317316</v>
          </cell>
          <cell r="D5117" t="str">
            <v>Narmada Agrobase Ltd. - (Rights Entitlements (REs))</v>
          </cell>
          <cell r="E5117" t="str">
            <v>Agri</v>
          </cell>
          <cell r="G5117" t="str">
            <v>INE117Z20011</v>
          </cell>
          <cell r="H5117">
            <v>0</v>
          </cell>
          <cell r="I5117" t="str">
            <v>Small Cap</v>
          </cell>
          <cell r="J5117">
            <v>0</v>
          </cell>
        </row>
        <row r="5118">
          <cell r="A5118" t="str">
            <v>INE776A01025</v>
          </cell>
          <cell r="B5118">
            <v>3421</v>
          </cell>
          <cell r="C5118">
            <v>102407</v>
          </cell>
          <cell r="D5118" t="str">
            <v>Nath Pulp &amp; Paper Mills Ltd. - (Amalgamated)</v>
          </cell>
          <cell r="E5118" t="str">
            <v>Paper</v>
          </cell>
          <cell r="F5118" t="str">
            <v>NPPM IN</v>
          </cell>
          <cell r="G5118" t="str">
            <v>INE776A01025</v>
          </cell>
          <cell r="H5118">
            <v>0</v>
          </cell>
          <cell r="I5118" t="str">
            <v>Small Cap</v>
          </cell>
          <cell r="J5118">
            <v>0</v>
          </cell>
        </row>
        <row r="5119">
          <cell r="A5119" t="str">
            <v>INE0H7R23014</v>
          </cell>
          <cell r="B5119">
            <v>3426</v>
          </cell>
          <cell r="C5119">
            <v>304097</v>
          </cell>
          <cell r="D5119" t="str">
            <v>National Highways Infra Trust</v>
          </cell>
          <cell r="E5119" t="str">
            <v>Finance</v>
          </cell>
          <cell r="F5119" t="str">
            <v>NHIT IN</v>
          </cell>
          <cell r="G5119" t="str">
            <v>INE0H7R23014</v>
          </cell>
          <cell r="H5119">
            <v>0</v>
          </cell>
          <cell r="I5119" t="str">
            <v>Small Cap</v>
          </cell>
          <cell r="J5119">
            <v>140</v>
          </cell>
        </row>
        <row r="5120">
          <cell r="A5120" t="str">
            <v>INE497C01016</v>
          </cell>
          <cell r="B5120">
            <v>3431</v>
          </cell>
          <cell r="C5120">
            <v>116062</v>
          </cell>
          <cell r="D5120" t="str">
            <v>National Plywood Industries Ltd.</v>
          </cell>
          <cell r="E5120" t="str">
            <v>Construction Materials</v>
          </cell>
          <cell r="F5120" t="str">
            <v>NPLY IN</v>
          </cell>
          <cell r="G5120" t="str">
            <v>INE497C01016</v>
          </cell>
          <cell r="H5120">
            <v>7.0231837500000003</v>
          </cell>
          <cell r="I5120" t="str">
            <v>Small Cap</v>
          </cell>
          <cell r="J5120">
            <v>0</v>
          </cell>
        </row>
        <row r="5121">
          <cell r="A5121" t="str">
            <v>INE471B01013</v>
          </cell>
          <cell r="B5121">
            <v>3433</v>
          </cell>
          <cell r="C5121">
            <v>131077</v>
          </cell>
          <cell r="D5121" t="str">
            <v>National Wind &amp; Power Corporation Ltd.</v>
          </cell>
          <cell r="E5121" t="str">
            <v>Power</v>
          </cell>
          <cell r="F5121" t="str">
            <v>NWPC IN</v>
          </cell>
          <cell r="G5121" t="str">
            <v>INE471B01013</v>
          </cell>
          <cell r="H5121">
            <v>0</v>
          </cell>
          <cell r="I5121" t="str">
            <v>Small Cap</v>
          </cell>
          <cell r="J5121">
            <v>0</v>
          </cell>
        </row>
        <row r="5122">
          <cell r="A5122" t="str">
            <v>INE936B20015</v>
          </cell>
          <cell r="B5122">
            <v>3438</v>
          </cell>
          <cell r="C5122">
            <v>304288</v>
          </cell>
          <cell r="D5122" t="str">
            <v>Natural Capsules Ltd.  - (Rights Entitlements (REs))</v>
          </cell>
          <cell r="E5122" t="str">
            <v>Others</v>
          </cell>
          <cell r="G5122" t="str">
            <v>INE936B20015</v>
          </cell>
          <cell r="H5122">
            <v>0</v>
          </cell>
          <cell r="I5122" t="str">
            <v>Small Cap</v>
          </cell>
          <cell r="J5122">
            <v>0</v>
          </cell>
        </row>
        <row r="5123">
          <cell r="A5123" t="str">
            <v>IN9936B01021</v>
          </cell>
          <cell r="B5123">
            <v>3439</v>
          </cell>
          <cell r="C5123">
            <v>304796</v>
          </cell>
          <cell r="D5123" t="str">
            <v>Natural Capsules Ltd. - Partly Paid up Equity Shares (Rights Entitlements (REs)</v>
          </cell>
          <cell r="E5123" t="str">
            <v>Others</v>
          </cell>
          <cell r="F5123" t="str">
            <v>NTCPPP IN</v>
          </cell>
          <cell r="G5123" t="str">
            <v>IN9936B01021</v>
          </cell>
          <cell r="H5123">
            <v>0</v>
          </cell>
          <cell r="I5123" t="str">
            <v>Small Cap</v>
          </cell>
          <cell r="J5123">
            <v>0</v>
          </cell>
        </row>
        <row r="5124">
          <cell r="A5124" t="str">
            <v>INE0N4701016</v>
          </cell>
          <cell r="B5124">
            <v>3440</v>
          </cell>
          <cell r="C5124">
            <v>312704</v>
          </cell>
          <cell r="D5124" t="str">
            <v>Naturewings Holidays Ltd.</v>
          </cell>
          <cell r="E5124" t="str">
            <v>Hospitality</v>
          </cell>
          <cell r="F5124" t="str">
            <v>NHL IN</v>
          </cell>
          <cell r="G5124" t="str">
            <v>INE0N4701016</v>
          </cell>
          <cell r="H5124">
            <v>22.031148399999999</v>
          </cell>
          <cell r="I5124" t="str">
            <v>Small Cap</v>
          </cell>
          <cell r="J5124">
            <v>0</v>
          </cell>
        </row>
        <row r="5125">
          <cell r="A5125" t="str">
            <v>INF959L01HI3</v>
          </cell>
          <cell r="B5125">
            <v>3444</v>
          </cell>
          <cell r="C5125">
            <v>312181</v>
          </cell>
          <cell r="D5125" t="str">
            <v>Navi Nifty 50 ETF</v>
          </cell>
          <cell r="E5125" t="str">
            <v>ETF</v>
          </cell>
          <cell r="F5125" t="str">
            <v>NAVINIFT IN</v>
          </cell>
          <cell r="G5125" t="str">
            <v>INF959L01HI3</v>
          </cell>
          <cell r="H5125">
            <v>0</v>
          </cell>
          <cell r="I5125" t="str">
            <v>Small Cap</v>
          </cell>
          <cell r="J5125">
            <v>0</v>
          </cell>
        </row>
        <row r="5126">
          <cell r="A5126" t="str">
            <v>INE364T01012</v>
          </cell>
          <cell r="B5126">
            <v>3445</v>
          </cell>
          <cell r="C5126">
            <v>279103</v>
          </cell>
          <cell r="D5126" t="str">
            <v>Navigant Corporate Advisors Ltd.</v>
          </cell>
          <cell r="E5126" t="str">
            <v>Finance</v>
          </cell>
          <cell r="F5126" t="str">
            <v>NCAL IN</v>
          </cell>
          <cell r="G5126" t="str">
            <v>INE364T01012</v>
          </cell>
          <cell r="H5126">
            <v>0</v>
          </cell>
          <cell r="I5126" t="str">
            <v>Small Cap</v>
          </cell>
          <cell r="J5126">
            <v>0</v>
          </cell>
        </row>
        <row r="5127">
          <cell r="A5127" t="str">
            <v>INE0DB001013</v>
          </cell>
          <cell r="B5127">
            <v>3450</v>
          </cell>
          <cell r="C5127">
            <v>300010</v>
          </cell>
          <cell r="D5127" t="str">
            <v>Navoday Enterprises Ltd.</v>
          </cell>
          <cell r="E5127" t="str">
            <v>Media &amp; Entertainment</v>
          </cell>
          <cell r="F5127" t="str">
            <v>NAVODAYE IN</v>
          </cell>
          <cell r="G5127" t="str">
            <v>INE0DB001013</v>
          </cell>
          <cell r="H5127">
            <v>0</v>
          </cell>
          <cell r="I5127" t="str">
            <v>Small Cap</v>
          </cell>
          <cell r="J5127">
            <v>0</v>
          </cell>
        </row>
        <row r="5128">
          <cell r="A5128" t="str">
            <v>INE898Q20015</v>
          </cell>
          <cell r="B5128">
            <v>3451</v>
          </cell>
          <cell r="C5128">
            <v>307330</v>
          </cell>
          <cell r="D5128" t="str">
            <v>Naysaa Securities Ltd. - ( Rights Entitlements (REs)</v>
          </cell>
          <cell r="E5128" t="str">
            <v>Others</v>
          </cell>
          <cell r="G5128" t="str">
            <v>INE898Q20015</v>
          </cell>
          <cell r="H5128">
            <v>0</v>
          </cell>
          <cell r="I5128" t="str">
            <v>Small Cap</v>
          </cell>
          <cell r="J5128">
            <v>0</v>
          </cell>
        </row>
        <row r="5129">
          <cell r="A5129" t="str">
            <v>INE768B01012</v>
          </cell>
          <cell r="B5129">
            <v>3456</v>
          </cell>
          <cell r="C5129">
            <v>131452</v>
          </cell>
          <cell r="D5129" t="str">
            <v>NCC Finance Ltd.</v>
          </cell>
          <cell r="E5129" t="str">
            <v>IT</v>
          </cell>
          <cell r="F5129" t="str">
            <v>NCCF IN</v>
          </cell>
          <cell r="G5129" t="str">
            <v>INE768B01012</v>
          </cell>
          <cell r="H5129">
            <v>0</v>
          </cell>
          <cell r="I5129" t="str">
            <v>Small Cap</v>
          </cell>
          <cell r="J5129">
            <v>0</v>
          </cell>
        </row>
        <row r="5130">
          <cell r="B5130">
            <v>3458</v>
          </cell>
          <cell r="C5130">
            <v>270997</v>
          </cell>
          <cell r="D5130" t="str">
            <v>NCC Ltd. - (Rights Issue)</v>
          </cell>
          <cell r="E5130" t="str">
            <v>Others</v>
          </cell>
          <cell r="H5130">
            <v>0</v>
          </cell>
          <cell r="I5130" t="str">
            <v>Small Cap</v>
          </cell>
          <cell r="J5130">
            <v>0</v>
          </cell>
        </row>
        <row r="5131">
          <cell r="A5131" t="str">
            <v>INE132F20012</v>
          </cell>
          <cell r="B5131">
            <v>3461</v>
          </cell>
          <cell r="C5131">
            <v>306146</v>
          </cell>
          <cell r="D5131" t="str">
            <v>NCL Research &amp; Financial Services Ltd. - (Rights Entitlements (REs))</v>
          </cell>
          <cell r="E5131" t="str">
            <v>Others</v>
          </cell>
          <cell r="G5131" t="str">
            <v>INE132F20012</v>
          </cell>
          <cell r="H5131">
            <v>0</v>
          </cell>
          <cell r="I5131" t="str">
            <v>Small Cap</v>
          </cell>
          <cell r="J5131">
            <v>0</v>
          </cell>
        </row>
        <row r="5132">
          <cell r="A5132" t="str">
            <v>INE643D01013</v>
          </cell>
          <cell r="B5132">
            <v>3462</v>
          </cell>
          <cell r="C5132">
            <v>112024</v>
          </cell>
          <cell r="D5132" t="str">
            <v>ND Metal Industries Ltd.</v>
          </cell>
          <cell r="E5132" t="str">
            <v>Non - Ferrous Metals</v>
          </cell>
          <cell r="F5132" t="str">
            <v>ND IN</v>
          </cell>
          <cell r="G5132" t="str">
            <v>INE643D01013</v>
          </cell>
          <cell r="H5132">
            <v>0</v>
          </cell>
          <cell r="I5132" t="str">
            <v>Small Cap</v>
          </cell>
          <cell r="J5132">
            <v>0</v>
          </cell>
        </row>
        <row r="5133">
          <cell r="A5133" t="str">
            <v>INE581D01015</v>
          </cell>
          <cell r="B5133">
            <v>3468</v>
          </cell>
          <cell r="C5133">
            <v>112565</v>
          </cell>
          <cell r="D5133" t="str">
            <v>Neelkanth Ltd.</v>
          </cell>
          <cell r="E5133" t="str">
            <v>FMCG</v>
          </cell>
          <cell r="F5133" t="str">
            <v>RTEX IN</v>
          </cell>
          <cell r="G5133" t="str">
            <v>INE581D01015</v>
          </cell>
          <cell r="H5133">
            <v>0</v>
          </cell>
          <cell r="I5133" t="str">
            <v>Small Cap</v>
          </cell>
          <cell r="J5133">
            <v>0</v>
          </cell>
        </row>
        <row r="5134">
          <cell r="A5134" t="str">
            <v>INE851C01014</v>
          </cell>
          <cell r="B5134">
            <v>3474</v>
          </cell>
          <cell r="C5134">
            <v>123820</v>
          </cell>
          <cell r="D5134" t="str">
            <v>Neo Corp International Ltd.</v>
          </cell>
          <cell r="E5134" t="str">
            <v>Textile</v>
          </cell>
          <cell r="F5134" t="str">
            <v>NEO IN</v>
          </cell>
          <cell r="G5134" t="str">
            <v>INE851C01014</v>
          </cell>
          <cell r="H5134">
            <v>0</v>
          </cell>
          <cell r="I5134" t="str">
            <v>Small Cap</v>
          </cell>
          <cell r="J5134">
            <v>0</v>
          </cell>
        </row>
        <row r="5135">
          <cell r="A5135" t="str">
            <v>INE216I01017</v>
          </cell>
          <cell r="B5135">
            <v>3475</v>
          </cell>
          <cell r="C5135">
            <v>114332</v>
          </cell>
          <cell r="D5135" t="str">
            <v>Neo Infracon Ltd.</v>
          </cell>
          <cell r="E5135" t="str">
            <v>Realty</v>
          </cell>
          <cell r="F5135" t="str">
            <v>NEOL IN</v>
          </cell>
          <cell r="G5135" t="str">
            <v>INE216I01017</v>
          </cell>
          <cell r="H5135">
            <v>22.1930376</v>
          </cell>
          <cell r="I5135" t="str">
            <v>Small Cap</v>
          </cell>
          <cell r="J5135">
            <v>0</v>
          </cell>
        </row>
        <row r="5136">
          <cell r="A5136" t="str">
            <v>INE552E01014</v>
          </cell>
          <cell r="B5136">
            <v>3476</v>
          </cell>
          <cell r="C5136">
            <v>126195</v>
          </cell>
          <cell r="D5136" t="str">
            <v>Neogem India Ltd.</v>
          </cell>
          <cell r="E5136" t="str">
            <v>Diamond  &amp;  Jewellery</v>
          </cell>
          <cell r="F5136" t="str">
            <v>NGI IN</v>
          </cell>
          <cell r="G5136" t="str">
            <v>INE552E01014</v>
          </cell>
          <cell r="H5136">
            <v>0</v>
          </cell>
          <cell r="I5136" t="str">
            <v>Small Cap</v>
          </cell>
          <cell r="J5136">
            <v>0</v>
          </cell>
        </row>
        <row r="5137">
          <cell r="A5137" t="str">
            <v>INE574B01014</v>
          </cell>
          <cell r="B5137">
            <v>3479</v>
          </cell>
          <cell r="C5137">
            <v>121192</v>
          </cell>
          <cell r="D5137" t="str">
            <v>NEPC Textiles Ltd.</v>
          </cell>
          <cell r="E5137" t="str">
            <v>Textile</v>
          </cell>
          <cell r="F5137" t="str">
            <v>NEPCT IN</v>
          </cell>
          <cell r="G5137" t="str">
            <v>INE574B01014</v>
          </cell>
          <cell r="H5137">
            <v>0</v>
          </cell>
          <cell r="I5137" t="str">
            <v>Small Cap</v>
          </cell>
          <cell r="J5137">
            <v>0</v>
          </cell>
        </row>
        <row r="5138">
          <cell r="A5138" t="str">
            <v>INE0D5F01013</v>
          </cell>
          <cell r="B5138">
            <v>3482</v>
          </cell>
          <cell r="C5138">
            <v>300420</v>
          </cell>
          <cell r="D5138" t="str">
            <v>Net Pix Shorts Digital Media Ltd.</v>
          </cell>
          <cell r="E5138" t="str">
            <v>Media &amp; Entertainment</v>
          </cell>
          <cell r="F5138" t="str">
            <v>NETPIX IN</v>
          </cell>
          <cell r="G5138" t="str">
            <v>INE0D5F01013</v>
          </cell>
          <cell r="H5138">
            <v>0</v>
          </cell>
          <cell r="I5138" t="str">
            <v>Small Cap</v>
          </cell>
          <cell r="J5138">
            <v>0</v>
          </cell>
        </row>
        <row r="5139">
          <cell r="A5139" t="str">
            <v>INE478B01018</v>
          </cell>
          <cell r="B5139">
            <v>3484</v>
          </cell>
          <cell r="C5139">
            <v>246575</v>
          </cell>
          <cell r="D5139" t="str">
            <v>Netripples Software Ltd.</v>
          </cell>
          <cell r="E5139" t="str">
            <v>IT</v>
          </cell>
          <cell r="F5139" t="str">
            <v>NETRIPPL IN</v>
          </cell>
          <cell r="G5139" t="str">
            <v>INE478B01018</v>
          </cell>
          <cell r="H5139">
            <v>0</v>
          </cell>
          <cell r="I5139" t="str">
            <v>Small Cap</v>
          </cell>
          <cell r="J5139">
            <v>0</v>
          </cell>
        </row>
        <row r="5140">
          <cell r="A5140" t="str">
            <v>INE333I01036</v>
          </cell>
          <cell r="B5140">
            <v>3489</v>
          </cell>
          <cell r="C5140">
            <v>132887</v>
          </cell>
          <cell r="D5140" t="str">
            <v>Neueon Towers Ltd.</v>
          </cell>
          <cell r="E5140" t="str">
            <v>Infrastructure</v>
          </cell>
          <cell r="F5140" t="str">
            <v>NEUTL IN</v>
          </cell>
          <cell r="G5140" t="str">
            <v>INE333I01036</v>
          </cell>
          <cell r="H5140">
            <v>0</v>
          </cell>
          <cell r="I5140" t="str">
            <v>Small Cap</v>
          </cell>
          <cell r="J5140">
            <v>0</v>
          </cell>
        </row>
        <row r="5141">
          <cell r="A5141" t="str">
            <v>INE800K01014</v>
          </cell>
          <cell r="B5141">
            <v>3493</v>
          </cell>
          <cell r="C5141">
            <v>108867</v>
          </cell>
          <cell r="D5141" t="str">
            <v>New Markets Advisory Ltd.</v>
          </cell>
          <cell r="E5141" t="str">
            <v>IT</v>
          </cell>
          <cell r="F5141" t="str">
            <v>NCN IN</v>
          </cell>
          <cell r="G5141" t="str">
            <v>INE800K01014</v>
          </cell>
          <cell r="H5141">
            <v>0</v>
          </cell>
          <cell r="I5141" t="str">
            <v>Small Cap</v>
          </cell>
          <cell r="J5141">
            <v>0</v>
          </cell>
        </row>
        <row r="5142">
          <cell r="A5142" t="str">
            <v>INE596O01010</v>
          </cell>
          <cell r="B5142">
            <v>3495</v>
          </cell>
          <cell r="C5142">
            <v>248093</v>
          </cell>
          <cell r="D5142" t="str">
            <v>Newever Trade Wings Ltd.</v>
          </cell>
          <cell r="E5142" t="str">
            <v>Trading</v>
          </cell>
          <cell r="F5142" t="str">
            <v>NETW IN</v>
          </cell>
          <cell r="G5142" t="str">
            <v>INE596O01010</v>
          </cell>
          <cell r="H5142">
            <v>0</v>
          </cell>
          <cell r="I5142" t="str">
            <v>Small Cap</v>
          </cell>
          <cell r="J5142">
            <v>0</v>
          </cell>
        </row>
        <row r="5143">
          <cell r="A5143" t="str">
            <v>INE0NDH25011</v>
          </cell>
          <cell r="B5143">
            <v>3500</v>
          </cell>
          <cell r="C5143">
            <v>309632</v>
          </cell>
          <cell r="D5143" t="str">
            <v>Nexus Select Trust</v>
          </cell>
          <cell r="E5143" t="str">
            <v>Finance</v>
          </cell>
          <cell r="F5143" t="str">
            <v>NXST IN</v>
          </cell>
          <cell r="G5143" t="str">
            <v>INE0NDH25011</v>
          </cell>
          <cell r="H5143">
            <v>0</v>
          </cell>
          <cell r="I5143" t="str">
            <v>Small Cap</v>
          </cell>
          <cell r="J5143">
            <v>146.69999999999999</v>
          </cell>
        </row>
        <row r="5144">
          <cell r="A5144" t="str">
            <v>INE0QUL01011</v>
          </cell>
          <cell r="B5144">
            <v>3502</v>
          </cell>
          <cell r="C5144">
            <v>313448</v>
          </cell>
          <cell r="D5144" t="str">
            <v>Nexxus Petro Industries Ltd.</v>
          </cell>
          <cell r="E5144" t="str">
            <v>Crude Oil</v>
          </cell>
          <cell r="F5144" t="str">
            <v>NEXXUS IN</v>
          </cell>
          <cell r="G5144" t="str">
            <v>INE0QUL01011</v>
          </cell>
          <cell r="H5144">
            <v>0</v>
          </cell>
          <cell r="I5144" t="str">
            <v>Small Cap</v>
          </cell>
          <cell r="J5144">
            <v>0</v>
          </cell>
        </row>
        <row r="5145">
          <cell r="A5145" t="str">
            <v>INE141C20010</v>
          </cell>
          <cell r="B5145">
            <v>3506</v>
          </cell>
          <cell r="C5145">
            <v>318209</v>
          </cell>
          <cell r="D5145" t="str">
            <v>Nhc Foods Ltd. - (Rights Entitlements (REs))</v>
          </cell>
          <cell r="E5145" t="str">
            <v>FMCG</v>
          </cell>
          <cell r="G5145" t="str">
            <v>INE141C20010</v>
          </cell>
          <cell r="H5145">
            <v>0</v>
          </cell>
          <cell r="I5145" t="str">
            <v>Small Cap</v>
          </cell>
          <cell r="J5145">
            <v>0</v>
          </cell>
        </row>
        <row r="5146">
          <cell r="A5146" t="str">
            <v>INE425H01016</v>
          </cell>
          <cell r="B5146">
            <v>3509</v>
          </cell>
          <cell r="C5146">
            <v>112091</v>
          </cell>
          <cell r="D5146" t="str">
            <v>Nibe Ordnance and Maritime Ltd.</v>
          </cell>
          <cell r="E5146" t="str">
            <v>Diamond  &amp;  Jewellery</v>
          </cell>
          <cell r="F5146" t="str">
            <v>ACOM IN</v>
          </cell>
          <cell r="G5146" t="str">
            <v>INE425H01016</v>
          </cell>
          <cell r="H5146">
            <v>0</v>
          </cell>
          <cell r="I5146" t="str">
            <v>Small Cap</v>
          </cell>
          <cell r="J5146">
            <v>0</v>
          </cell>
        </row>
        <row r="5147">
          <cell r="A5147" t="str">
            <v>INE425H20016</v>
          </cell>
          <cell r="B5147">
            <v>3510</v>
          </cell>
          <cell r="C5147">
            <v>318843</v>
          </cell>
          <cell r="D5147" t="str">
            <v>Nibe Ordnance And Maritime Ltd. - (Rights Entitlements (REs))</v>
          </cell>
          <cell r="E5147" t="str">
            <v>Diamond  &amp;  Jewellery</v>
          </cell>
          <cell r="G5147" t="str">
            <v>INE425H20016</v>
          </cell>
          <cell r="H5147">
            <v>0</v>
          </cell>
          <cell r="I5147" t="str">
            <v>Small Cap</v>
          </cell>
          <cell r="J5147">
            <v>0</v>
          </cell>
        </row>
        <row r="5148">
          <cell r="A5148" t="str">
            <v>INE241C01026</v>
          </cell>
          <cell r="B5148">
            <v>3511</v>
          </cell>
          <cell r="C5148">
            <v>190028</v>
          </cell>
          <cell r="D5148" t="str">
            <v>Nicco Corporation Ltd.</v>
          </cell>
          <cell r="E5148" t="str">
            <v>Electricals</v>
          </cell>
          <cell r="F5148" t="str">
            <v>NICC IN</v>
          </cell>
          <cell r="G5148" t="str">
            <v>INE241C01026</v>
          </cell>
          <cell r="H5148">
            <v>0</v>
          </cell>
          <cell r="I5148" t="str">
            <v>Small Cap</v>
          </cell>
          <cell r="J5148">
            <v>0</v>
          </cell>
        </row>
        <row r="5149">
          <cell r="A5149" t="str">
            <v>INE917B01023</v>
          </cell>
          <cell r="B5149">
            <v>3513</v>
          </cell>
          <cell r="C5149">
            <v>123209</v>
          </cell>
          <cell r="D5149" t="str">
            <v>Nicco Uco Alliance Credit Ltd.</v>
          </cell>
          <cell r="E5149" t="str">
            <v>Finance</v>
          </cell>
          <cell r="F5149" t="str">
            <v>NICU IN</v>
          </cell>
          <cell r="G5149" t="str">
            <v>INE917B01023</v>
          </cell>
          <cell r="H5149">
            <v>0</v>
          </cell>
          <cell r="I5149" t="str">
            <v>Small Cap</v>
          </cell>
          <cell r="J5149">
            <v>0</v>
          </cell>
        </row>
        <row r="5150">
          <cell r="A5150" t="str">
            <v>INE847B01014</v>
          </cell>
          <cell r="B5150">
            <v>3518</v>
          </cell>
          <cell r="C5150">
            <v>119168</v>
          </cell>
          <cell r="D5150" t="str">
            <v>Nijjer Agro Foods Ltd.</v>
          </cell>
          <cell r="E5150" t="str">
            <v>FMCG</v>
          </cell>
          <cell r="F5150" t="str">
            <v>NAF IN</v>
          </cell>
          <cell r="G5150" t="str">
            <v>INE847B01014</v>
          </cell>
          <cell r="H5150">
            <v>0</v>
          </cell>
          <cell r="I5150" t="str">
            <v>Small Cap</v>
          </cell>
          <cell r="J5150">
            <v>0</v>
          </cell>
        </row>
        <row r="5151">
          <cell r="A5151" t="str">
            <v>INE526C01012</v>
          </cell>
          <cell r="B5151">
            <v>3520</v>
          </cell>
          <cell r="C5151">
            <v>131272</v>
          </cell>
          <cell r="D5151" t="str">
            <v>Nikki Global Finance Ltd.</v>
          </cell>
          <cell r="E5151" t="str">
            <v>Finance</v>
          </cell>
          <cell r="F5151" t="str">
            <v>NGF IN</v>
          </cell>
          <cell r="G5151" t="str">
            <v>INE526C01012</v>
          </cell>
          <cell r="H5151">
            <v>0</v>
          </cell>
          <cell r="I5151" t="str">
            <v>Small Cap</v>
          </cell>
          <cell r="J5151">
            <v>0</v>
          </cell>
        </row>
        <row r="5152">
          <cell r="A5152" t="str">
            <v>INE0GX601011</v>
          </cell>
          <cell r="B5152">
            <v>3521</v>
          </cell>
          <cell r="C5152">
            <v>301692</v>
          </cell>
          <cell r="D5152" t="str">
            <v>Niks Technology Ltd.</v>
          </cell>
          <cell r="E5152" t="str">
            <v>IT</v>
          </cell>
          <cell r="F5152" t="str">
            <v>NIKSTECH IN</v>
          </cell>
          <cell r="G5152" t="str">
            <v>INE0GX601011</v>
          </cell>
          <cell r="H5152">
            <v>0</v>
          </cell>
          <cell r="I5152" t="str">
            <v>Small Cap</v>
          </cell>
          <cell r="J5152">
            <v>0</v>
          </cell>
        </row>
        <row r="5153">
          <cell r="A5153" t="str">
            <v>INE470M01020</v>
          </cell>
          <cell r="B5153">
            <v>3527</v>
          </cell>
          <cell r="C5153">
            <v>130971</v>
          </cell>
          <cell r="D5153" t="str">
            <v>Nimbus Industries Ltd.</v>
          </cell>
          <cell r="E5153" t="str">
            <v>Trading</v>
          </cell>
          <cell r="F5153" t="str">
            <v>SCDI IN</v>
          </cell>
          <cell r="G5153" t="str">
            <v>INE470M01020</v>
          </cell>
          <cell r="H5153">
            <v>0</v>
          </cell>
          <cell r="I5153" t="str">
            <v>Small Cap</v>
          </cell>
          <cell r="J5153">
            <v>0</v>
          </cell>
        </row>
        <row r="5154">
          <cell r="A5154" t="str">
            <v>INF204KB15I9</v>
          </cell>
          <cell r="B5154">
            <v>3530</v>
          </cell>
          <cell r="C5154">
            <v>205206</v>
          </cell>
          <cell r="D5154" t="str">
            <v>Nippon India ETF Bank BEES</v>
          </cell>
          <cell r="E5154" t="str">
            <v>ETF</v>
          </cell>
          <cell r="F5154" t="str">
            <v>BBEES IN</v>
          </cell>
          <cell r="G5154" t="str">
            <v>INF204KB15I9</v>
          </cell>
          <cell r="H5154">
            <v>0</v>
          </cell>
          <cell r="I5154" t="str">
            <v>Small Cap</v>
          </cell>
          <cell r="J5154">
            <v>566.41</v>
          </cell>
        </row>
        <row r="5155">
          <cell r="A5155" t="str">
            <v>INF204KB17I5</v>
          </cell>
          <cell r="B5155">
            <v>3531</v>
          </cell>
          <cell r="C5155">
            <v>219299</v>
          </cell>
          <cell r="D5155" t="str">
            <v>Nippon India ETF Gold BEES</v>
          </cell>
          <cell r="E5155" t="str">
            <v>ETF</v>
          </cell>
          <cell r="F5155" t="str">
            <v>GBEES IN</v>
          </cell>
          <cell r="G5155" t="str">
            <v>INF204KB17I5</v>
          </cell>
          <cell r="H5155">
            <v>0</v>
          </cell>
          <cell r="I5155" t="str">
            <v>Small Cap</v>
          </cell>
          <cell r="J5155">
            <v>91.26</v>
          </cell>
        </row>
        <row r="5156">
          <cell r="A5156" t="str">
            <v>INF204KB19I1</v>
          </cell>
          <cell r="B5156">
            <v>3532</v>
          </cell>
          <cell r="C5156">
            <v>220583</v>
          </cell>
          <cell r="D5156" t="str">
            <v>Nippon India ETF Hang Seng BEES</v>
          </cell>
          <cell r="E5156" t="str">
            <v>ETF</v>
          </cell>
          <cell r="F5156" t="str">
            <v>HSBEES IN</v>
          </cell>
          <cell r="G5156" t="str">
            <v>INF204KB19I1</v>
          </cell>
          <cell r="H5156">
            <v>0</v>
          </cell>
          <cell r="I5156" t="str">
            <v>Small Cap</v>
          </cell>
          <cell r="J5156">
            <v>517.23</v>
          </cell>
        </row>
        <row r="5157">
          <cell r="A5157" t="str">
            <v>INF732E01268</v>
          </cell>
          <cell r="B5157">
            <v>3533</v>
          </cell>
          <cell r="C5157">
            <v>222119</v>
          </cell>
          <cell r="D5157" t="str">
            <v>Nippon India ETF Infra BEES</v>
          </cell>
          <cell r="E5157" t="str">
            <v>ETF</v>
          </cell>
          <cell r="F5157" t="str">
            <v>IBEES IN</v>
          </cell>
          <cell r="G5157" t="str">
            <v>INF732E01268</v>
          </cell>
          <cell r="H5157">
            <v>0</v>
          </cell>
          <cell r="I5157" t="str">
            <v>Small Cap</v>
          </cell>
          <cell r="J5157">
            <v>936.95</v>
          </cell>
        </row>
        <row r="5158">
          <cell r="A5158" t="str">
            <v>INF204K014N5</v>
          </cell>
          <cell r="B5158">
            <v>3534</v>
          </cell>
          <cell r="C5158">
            <v>242677</v>
          </cell>
          <cell r="D5158" t="str">
            <v>Nippon India ETF NIFTY 100</v>
          </cell>
          <cell r="E5158" t="str">
            <v>ETF</v>
          </cell>
          <cell r="F5158" t="str">
            <v>RCNX100 IN</v>
          </cell>
          <cell r="G5158" t="str">
            <v>INF204K014N5</v>
          </cell>
          <cell r="H5158">
            <v>0</v>
          </cell>
          <cell r="I5158" t="str">
            <v>Small Cap</v>
          </cell>
          <cell r="J5158">
            <v>271.8</v>
          </cell>
        </row>
        <row r="5159">
          <cell r="A5159" t="str">
            <v>INF732E01037</v>
          </cell>
          <cell r="B5159">
            <v>3535</v>
          </cell>
          <cell r="C5159">
            <v>219298</v>
          </cell>
          <cell r="D5159" t="str">
            <v>Nippon India ETF Nifty 1D Rate Liquid BeES</v>
          </cell>
          <cell r="E5159" t="str">
            <v>ETF</v>
          </cell>
          <cell r="F5159" t="str">
            <v>LBEES IN</v>
          </cell>
          <cell r="G5159" t="str">
            <v>INF732E01037</v>
          </cell>
          <cell r="H5159">
            <v>0</v>
          </cell>
          <cell r="I5159" t="str">
            <v>Small Cap</v>
          </cell>
          <cell r="J5159">
            <v>1000</v>
          </cell>
        </row>
        <row r="5160">
          <cell r="A5160" t="str">
            <v>INF204KB14I2</v>
          </cell>
          <cell r="B5160">
            <v>3536</v>
          </cell>
          <cell r="C5160">
            <v>219480</v>
          </cell>
          <cell r="D5160" t="str">
            <v>Nippon India ETF Nifty 50 BeES</v>
          </cell>
          <cell r="E5160" t="str">
            <v>ETF</v>
          </cell>
          <cell r="F5160" t="str">
            <v>NBEES IN</v>
          </cell>
          <cell r="G5160" t="str">
            <v>INF204KB14I2</v>
          </cell>
          <cell r="H5160">
            <v>0</v>
          </cell>
          <cell r="I5160" t="str">
            <v>Small Cap</v>
          </cell>
          <cell r="J5160">
            <v>283.51</v>
          </cell>
        </row>
        <row r="5161">
          <cell r="A5161" t="str">
            <v>INF732E01128</v>
          </cell>
          <cell r="B5161">
            <v>3537</v>
          </cell>
          <cell r="C5161">
            <v>218039</v>
          </cell>
          <cell r="D5161" t="str">
            <v>Nippon India ETF Nifty 50 Shariah BeES</v>
          </cell>
          <cell r="E5161" t="str">
            <v>ETF</v>
          </cell>
          <cell r="F5161" t="str">
            <v>SBEES IN</v>
          </cell>
          <cell r="G5161" t="str">
            <v>INF732E01128</v>
          </cell>
          <cell r="H5161">
            <v>0</v>
          </cell>
          <cell r="I5161" t="str">
            <v>Small Cap</v>
          </cell>
          <cell r="J5161">
            <v>504.82</v>
          </cell>
        </row>
        <row r="5162">
          <cell r="A5162" t="str">
            <v>INF732E01045</v>
          </cell>
          <cell r="B5162">
            <v>3538</v>
          </cell>
          <cell r="C5162">
            <v>205204</v>
          </cell>
          <cell r="D5162" t="str">
            <v>Nippon India ETF Nifty Next 50 Junior BeES</v>
          </cell>
          <cell r="E5162" t="str">
            <v>ETF</v>
          </cell>
          <cell r="F5162" t="str">
            <v>JBEES IN</v>
          </cell>
          <cell r="G5162" t="str">
            <v>INF732E01045</v>
          </cell>
          <cell r="H5162">
            <v>0</v>
          </cell>
          <cell r="I5162" t="str">
            <v>Small Cap</v>
          </cell>
          <cell r="J5162">
            <v>732.22</v>
          </cell>
        </row>
        <row r="5163">
          <cell r="A5163" t="str">
            <v>INF204KB16I7</v>
          </cell>
          <cell r="B5163">
            <v>3539</v>
          </cell>
          <cell r="C5163">
            <v>205211</v>
          </cell>
          <cell r="D5163" t="str">
            <v>Nippon India ETF PSU Bank BEES</v>
          </cell>
          <cell r="E5163" t="str">
            <v>ETF</v>
          </cell>
          <cell r="F5163" t="str">
            <v>PSUBBE IN</v>
          </cell>
          <cell r="G5163" t="str">
            <v>INF204KB16I7</v>
          </cell>
          <cell r="H5163">
            <v>0</v>
          </cell>
          <cell r="I5163" t="str">
            <v>Small Cap</v>
          </cell>
          <cell r="J5163">
            <v>78.650000000000006</v>
          </cell>
        </row>
        <row r="5164">
          <cell r="A5164" t="str">
            <v>INF204KA1UN7</v>
          </cell>
          <cell r="B5164">
            <v>3540</v>
          </cell>
          <cell r="C5164">
            <v>270981</v>
          </cell>
          <cell r="D5164" t="str">
            <v>Nippon India ETF S&amp;P BSE Sensex</v>
          </cell>
          <cell r="E5164" t="str">
            <v>ETF</v>
          </cell>
          <cell r="F5164" t="str">
            <v>RSENSEX IN</v>
          </cell>
          <cell r="G5164" t="str">
            <v>INF204KA1UN7</v>
          </cell>
          <cell r="H5164">
            <v>0</v>
          </cell>
          <cell r="I5164" t="str">
            <v>Small Cap</v>
          </cell>
          <cell r="J5164">
            <v>0</v>
          </cell>
        </row>
        <row r="5165">
          <cell r="A5165" t="str">
            <v>INF204KB15D0</v>
          </cell>
          <cell r="B5165">
            <v>3541</v>
          </cell>
          <cell r="C5165">
            <v>295740</v>
          </cell>
          <cell r="D5165" t="str">
            <v>Nippon India ETF S&amp;P BSE Sensex Next 50</v>
          </cell>
          <cell r="E5165" t="str">
            <v>ETF</v>
          </cell>
          <cell r="F5165" t="str">
            <v>RESENN50 IN</v>
          </cell>
          <cell r="G5165" t="str">
            <v>INF204KB15D0</v>
          </cell>
          <cell r="H5165">
            <v>0</v>
          </cell>
          <cell r="I5165" t="str">
            <v>Small Cap</v>
          </cell>
          <cell r="J5165">
            <v>0</v>
          </cell>
        </row>
        <row r="5166">
          <cell r="A5166" t="str">
            <v>INE218T01010</v>
          </cell>
          <cell r="B5166">
            <v>3545</v>
          </cell>
          <cell r="C5166">
            <v>126349</v>
          </cell>
          <cell r="D5166" t="str">
            <v>Nirbhay Colours India Ltd.</v>
          </cell>
          <cell r="E5166" t="str">
            <v>Trading</v>
          </cell>
          <cell r="F5166" t="str">
            <v>NAUT IN</v>
          </cell>
          <cell r="G5166" t="str">
            <v>INE218T01010</v>
          </cell>
          <cell r="H5166">
            <v>0</v>
          </cell>
          <cell r="I5166" t="str">
            <v>Small Cap</v>
          </cell>
          <cell r="J5166">
            <v>0</v>
          </cell>
        </row>
        <row r="5167">
          <cell r="A5167" t="str">
            <v>INE0CPQ01010</v>
          </cell>
          <cell r="B5167">
            <v>3547</v>
          </cell>
          <cell r="C5167">
            <v>298014</v>
          </cell>
          <cell r="D5167" t="str">
            <v>Nirmitee Robotics India Ltd.</v>
          </cell>
          <cell r="E5167" t="str">
            <v>Business Services</v>
          </cell>
          <cell r="F5167" t="str">
            <v>NIRMITEE IN</v>
          </cell>
          <cell r="G5167" t="str">
            <v>INE0CPQ01010</v>
          </cell>
          <cell r="H5167">
            <v>0</v>
          </cell>
          <cell r="I5167" t="str">
            <v>Small Cap</v>
          </cell>
          <cell r="J5167">
            <v>0</v>
          </cell>
        </row>
        <row r="5168">
          <cell r="A5168" t="str">
            <v>INE489H01020</v>
          </cell>
          <cell r="B5168">
            <v>3551</v>
          </cell>
          <cell r="C5168">
            <v>132854</v>
          </cell>
          <cell r="D5168" t="str">
            <v>Nitin Fire Protection Industries Ltd.</v>
          </cell>
          <cell r="E5168" t="str">
            <v>Capital Goods</v>
          </cell>
          <cell r="F5168" t="str">
            <v>NFPI IN</v>
          </cell>
          <cell r="G5168" t="str">
            <v>INE489H01020</v>
          </cell>
          <cell r="H5168">
            <v>0</v>
          </cell>
          <cell r="I5168" t="str">
            <v>Small Cap</v>
          </cell>
          <cell r="J5168">
            <v>0</v>
          </cell>
        </row>
        <row r="5169">
          <cell r="A5169" t="str">
            <v>INE163E01010</v>
          </cell>
          <cell r="B5169">
            <v>3556</v>
          </cell>
          <cell r="C5169">
            <v>121009</v>
          </cell>
          <cell r="D5169" t="str">
            <v>Niwas Spinning Mills Ltd.</v>
          </cell>
          <cell r="E5169" t="str">
            <v>Textile</v>
          </cell>
          <cell r="F5169" t="str">
            <v>NWSM IN</v>
          </cell>
          <cell r="G5169" t="str">
            <v>INE163E01010</v>
          </cell>
          <cell r="H5169">
            <v>0</v>
          </cell>
          <cell r="I5169" t="str">
            <v>Small Cap</v>
          </cell>
          <cell r="J5169">
            <v>0</v>
          </cell>
        </row>
        <row r="5170">
          <cell r="A5170" t="str">
            <v>INE542C01019</v>
          </cell>
          <cell r="B5170">
            <v>3558</v>
          </cell>
          <cell r="C5170">
            <v>119494</v>
          </cell>
          <cell r="D5170" t="str">
            <v>NK Industries Ltd.</v>
          </cell>
          <cell r="E5170" t="str">
            <v>FMCG</v>
          </cell>
          <cell r="F5170" t="str">
            <v>NKI IN</v>
          </cell>
          <cell r="G5170" t="str">
            <v>INE542C01019</v>
          </cell>
          <cell r="H5170">
            <v>44.7316857</v>
          </cell>
          <cell r="I5170" t="str">
            <v>Small Cap</v>
          </cell>
          <cell r="J5170">
            <v>72.55</v>
          </cell>
        </row>
        <row r="5171">
          <cell r="A5171" t="str">
            <v>INE553C20016</v>
          </cell>
          <cell r="B5171">
            <v>3568</v>
          </cell>
          <cell r="C5171">
            <v>310905</v>
          </cell>
          <cell r="D5171" t="str">
            <v>North Eastern Carrying Corporation Ltd. - (Rights Entitlements (REs))</v>
          </cell>
          <cell r="E5171" t="str">
            <v>Others</v>
          </cell>
          <cell r="G5171" t="str">
            <v>INE553C20016</v>
          </cell>
          <cell r="H5171">
            <v>0</v>
          </cell>
          <cell r="I5171" t="str">
            <v>Small Cap</v>
          </cell>
          <cell r="J5171">
            <v>0</v>
          </cell>
        </row>
        <row r="5172">
          <cell r="A5172" t="str">
            <v>INE736P01019</v>
          </cell>
          <cell r="B5172">
            <v>3571</v>
          </cell>
          <cell r="C5172">
            <v>274802</v>
          </cell>
          <cell r="D5172" t="str">
            <v>Northlink Fiscal and Capital Services Ltd.</v>
          </cell>
          <cell r="E5172" t="str">
            <v>Finance</v>
          </cell>
          <cell r="F5172" t="str">
            <v>NFCAS IN</v>
          </cell>
          <cell r="G5172" t="str">
            <v>INE736P01019</v>
          </cell>
          <cell r="H5172">
            <v>26.25</v>
          </cell>
          <cell r="I5172" t="str">
            <v>Small Cap</v>
          </cell>
          <cell r="J5172">
            <v>0</v>
          </cell>
        </row>
        <row r="5173">
          <cell r="A5173" t="str">
            <v>INE08JY01013</v>
          </cell>
          <cell r="B5173">
            <v>3576</v>
          </cell>
          <cell r="C5173">
            <v>295717</v>
          </cell>
          <cell r="D5173" t="str">
            <v>Novateor Research Laboratories Ltd.</v>
          </cell>
          <cell r="E5173" t="str">
            <v>FMCG</v>
          </cell>
          <cell r="F5173" t="str">
            <v>NOVATEOR IN</v>
          </cell>
          <cell r="G5173" t="str">
            <v>INE08JY01013</v>
          </cell>
          <cell r="H5173">
            <v>17.642075550000001</v>
          </cell>
          <cell r="I5173" t="str">
            <v>Small Cap</v>
          </cell>
          <cell r="J5173">
            <v>0</v>
          </cell>
        </row>
        <row r="5174">
          <cell r="A5174" t="str">
            <v>INE314I01036</v>
          </cell>
          <cell r="B5174">
            <v>3577</v>
          </cell>
          <cell r="C5174">
            <v>217982</v>
          </cell>
          <cell r="D5174" t="str">
            <v>Novelix Pharmaceuticals Ltd.</v>
          </cell>
          <cell r="E5174" t="str">
            <v>Trading</v>
          </cell>
          <cell r="F5174" t="str">
            <v>TRLD IN</v>
          </cell>
          <cell r="G5174" t="str">
            <v>INE314I01036</v>
          </cell>
          <cell r="H5174">
            <v>61.23592</v>
          </cell>
          <cell r="I5174" t="str">
            <v>Small Cap</v>
          </cell>
          <cell r="J5174">
            <v>0</v>
          </cell>
        </row>
        <row r="5175">
          <cell r="A5175" t="str">
            <v>INE605F01017</v>
          </cell>
          <cell r="B5175">
            <v>3580</v>
          </cell>
          <cell r="C5175">
            <v>132623</v>
          </cell>
          <cell r="D5175" t="str">
            <v>NR International Ltd.</v>
          </cell>
          <cell r="E5175" t="str">
            <v>Iron &amp; Steel</v>
          </cell>
          <cell r="F5175" t="str">
            <v>NRINT IN</v>
          </cell>
          <cell r="G5175" t="str">
            <v>INE605F01017</v>
          </cell>
          <cell r="H5175">
            <v>0</v>
          </cell>
          <cell r="I5175" t="str">
            <v>Small Cap</v>
          </cell>
          <cell r="J5175">
            <v>0</v>
          </cell>
        </row>
        <row r="5176">
          <cell r="A5176" t="str">
            <v>INE318J01027</v>
          </cell>
          <cell r="B5176">
            <v>3586</v>
          </cell>
          <cell r="C5176">
            <v>200090</v>
          </cell>
          <cell r="D5176" t="str">
            <v>Nu Tek India Ltd.</v>
          </cell>
          <cell r="E5176" t="str">
            <v>Telecom</v>
          </cell>
          <cell r="F5176" t="str">
            <v>NTKL IN</v>
          </cell>
          <cell r="G5176" t="str">
            <v>INE318J01027</v>
          </cell>
          <cell r="H5176">
            <v>0</v>
          </cell>
          <cell r="I5176" t="str">
            <v>Small Cap</v>
          </cell>
          <cell r="J5176">
            <v>0</v>
          </cell>
        </row>
        <row r="5177">
          <cell r="A5177" t="str">
            <v>INE536C01029</v>
          </cell>
          <cell r="B5177">
            <v>3591</v>
          </cell>
          <cell r="C5177">
            <v>130219</v>
          </cell>
          <cell r="D5177" t="str">
            <v>Nutricircle Ltd.</v>
          </cell>
          <cell r="E5177" t="str">
            <v>Textile</v>
          </cell>
          <cell r="F5177" t="str">
            <v>NTR IN</v>
          </cell>
          <cell r="G5177" t="str">
            <v>INE536C01029</v>
          </cell>
          <cell r="H5177">
            <v>0</v>
          </cell>
          <cell r="I5177" t="str">
            <v>Small Cap</v>
          </cell>
          <cell r="J5177">
            <v>0</v>
          </cell>
        </row>
        <row r="5178">
          <cell r="A5178" t="str">
            <v>INE414L01012</v>
          </cell>
          <cell r="B5178">
            <v>3594</v>
          </cell>
          <cell r="C5178">
            <v>131819</v>
          </cell>
          <cell r="D5178" t="str">
            <v>Nuway Organic Naturals India Ltd.</v>
          </cell>
          <cell r="E5178" t="str">
            <v>FMCG</v>
          </cell>
          <cell r="F5178" t="str">
            <v>NWO IN</v>
          </cell>
          <cell r="G5178" t="str">
            <v>INE414L01012</v>
          </cell>
          <cell r="H5178">
            <v>0</v>
          </cell>
          <cell r="I5178" t="str">
            <v>Small Cap</v>
          </cell>
          <cell r="J5178">
            <v>0</v>
          </cell>
        </row>
        <row r="5179">
          <cell r="A5179" t="str">
            <v>INE353A20015</v>
          </cell>
          <cell r="B5179">
            <v>3595</v>
          </cell>
          <cell r="C5179">
            <v>304124</v>
          </cell>
          <cell r="D5179" t="str">
            <v>Nxtdigital Ltd. - (Rights Entitlements (REs))</v>
          </cell>
          <cell r="E5179" t="str">
            <v>Others</v>
          </cell>
          <cell r="G5179" t="str">
            <v>INE353A20015</v>
          </cell>
          <cell r="H5179">
            <v>0</v>
          </cell>
          <cell r="I5179" t="str">
            <v>Small Cap</v>
          </cell>
          <cell r="J5179">
            <v>0</v>
          </cell>
        </row>
        <row r="5180">
          <cell r="A5180" t="str">
            <v>INE368N01024</v>
          </cell>
          <cell r="B5180">
            <v>3597</v>
          </cell>
          <cell r="C5180">
            <v>104345</v>
          </cell>
          <cell r="D5180" t="str">
            <v>Oasis Nutraceuticals Ltd.</v>
          </cell>
          <cell r="E5180" t="str">
            <v>Finance</v>
          </cell>
          <cell r="F5180" t="str">
            <v>SAM IN</v>
          </cell>
          <cell r="G5180" t="str">
            <v>INE368N01024</v>
          </cell>
          <cell r="H5180">
            <v>0</v>
          </cell>
          <cell r="I5180" t="str">
            <v>Small Cap</v>
          </cell>
          <cell r="J5180">
            <v>0</v>
          </cell>
        </row>
        <row r="5181">
          <cell r="A5181" t="str">
            <v>INE189Q01019</v>
          </cell>
          <cell r="B5181">
            <v>3599</v>
          </cell>
          <cell r="C5181">
            <v>266558</v>
          </cell>
          <cell r="D5181" t="str">
            <v>Oasis Tradelink Ltd.</v>
          </cell>
          <cell r="E5181" t="str">
            <v>Trading</v>
          </cell>
          <cell r="F5181" t="str">
            <v>OATL IN</v>
          </cell>
          <cell r="G5181" t="str">
            <v>INE189Q01019</v>
          </cell>
          <cell r="H5181">
            <v>0</v>
          </cell>
          <cell r="I5181" t="str">
            <v>Small Cap</v>
          </cell>
          <cell r="J5181">
            <v>0</v>
          </cell>
        </row>
        <row r="5182">
          <cell r="A5182" t="str">
            <v>INE290B01025</v>
          </cell>
          <cell r="B5182">
            <v>3604</v>
          </cell>
          <cell r="C5182">
            <v>102165</v>
          </cell>
          <cell r="D5182" t="str">
            <v>OCL India Ltd. - (Amalgamated)</v>
          </cell>
          <cell r="E5182" t="str">
            <v>Construction Materials</v>
          </cell>
          <cell r="F5182" t="str">
            <v>OSC IN</v>
          </cell>
          <cell r="G5182" t="str">
            <v>INE290B01025</v>
          </cell>
          <cell r="H5182">
            <v>0</v>
          </cell>
          <cell r="I5182" t="str">
            <v>Small Cap</v>
          </cell>
          <cell r="J5182">
            <v>0</v>
          </cell>
        </row>
        <row r="5183">
          <cell r="A5183" t="str">
            <v>INE120J01019</v>
          </cell>
          <cell r="B5183">
            <v>3606</v>
          </cell>
          <cell r="C5183">
            <v>205944</v>
          </cell>
          <cell r="D5183" t="str">
            <v>Octav Investments Ltd. (Amalgamated)</v>
          </cell>
          <cell r="E5183" t="str">
            <v>Finance</v>
          </cell>
          <cell r="F5183" t="str">
            <v>OCTIN IN</v>
          </cell>
          <cell r="G5183" t="str">
            <v>INE120J01019</v>
          </cell>
          <cell r="H5183">
            <v>0</v>
          </cell>
          <cell r="I5183" t="str">
            <v>Small Cap</v>
          </cell>
          <cell r="J5183">
            <v>0</v>
          </cell>
        </row>
        <row r="5184">
          <cell r="A5184" t="str">
            <v>INE208U01019</v>
          </cell>
          <cell r="B5184">
            <v>3608</v>
          </cell>
          <cell r="C5184">
            <v>284771</v>
          </cell>
          <cell r="D5184" t="str">
            <v>Octaware Technologies Ltd.</v>
          </cell>
          <cell r="E5184" t="str">
            <v>IT</v>
          </cell>
          <cell r="F5184" t="str">
            <v>OCTAWARE IN</v>
          </cell>
          <cell r="G5184" t="str">
            <v>INE208U01019</v>
          </cell>
          <cell r="H5184">
            <v>0</v>
          </cell>
          <cell r="I5184" t="str">
            <v>Small Cap</v>
          </cell>
          <cell r="J5184">
            <v>0</v>
          </cell>
        </row>
        <row r="5185">
          <cell r="A5185" t="str">
            <v>INE091N01014</v>
          </cell>
          <cell r="B5185">
            <v>3620</v>
          </cell>
          <cell r="C5185">
            <v>111632</v>
          </cell>
          <cell r="D5185" t="str">
            <v>Olympic Management &amp; Financial Services Ltd.</v>
          </cell>
          <cell r="E5185" t="str">
            <v>Finance</v>
          </cell>
          <cell r="F5185" t="str">
            <v>OMFS IN</v>
          </cell>
          <cell r="G5185" t="str">
            <v>INE091N01014</v>
          </cell>
          <cell r="H5185">
            <v>0</v>
          </cell>
          <cell r="I5185" t="str">
            <v>Small Cap</v>
          </cell>
          <cell r="J5185">
            <v>0</v>
          </cell>
        </row>
        <row r="5186">
          <cell r="A5186" t="str">
            <v>INE680D01015</v>
          </cell>
          <cell r="B5186">
            <v>3628</v>
          </cell>
          <cell r="C5186">
            <v>131496</v>
          </cell>
          <cell r="D5186" t="str">
            <v>Omkar Overseas Ltd.</v>
          </cell>
          <cell r="E5186" t="str">
            <v>Trading</v>
          </cell>
          <cell r="F5186" t="str">
            <v>OMKO IN</v>
          </cell>
          <cell r="G5186" t="str">
            <v>INE680D01015</v>
          </cell>
          <cell r="H5186">
            <v>0</v>
          </cell>
          <cell r="I5186" t="str">
            <v>Small Cap</v>
          </cell>
          <cell r="J5186">
            <v>0</v>
          </cell>
        </row>
        <row r="5187">
          <cell r="A5187" t="str">
            <v>INE474L01016</v>
          </cell>
          <cell r="B5187">
            <v>3630</v>
          </cell>
          <cell r="C5187">
            <v>211884</v>
          </cell>
          <cell r="D5187" t="str">
            <v>Omkar Speciality Chemicals Ltd.</v>
          </cell>
          <cell r="E5187" t="str">
            <v>Chemicals</v>
          </cell>
          <cell r="F5187" t="str">
            <v>OSCL IN</v>
          </cell>
          <cell r="G5187" t="str">
            <v>INE474L01016</v>
          </cell>
          <cell r="H5187">
            <v>12.717206472000001</v>
          </cell>
          <cell r="I5187" t="str">
            <v>Small Cap</v>
          </cell>
          <cell r="J5187">
            <v>6.14</v>
          </cell>
        </row>
        <row r="5188">
          <cell r="A5188" t="str">
            <v>INE125F20016</v>
          </cell>
          <cell r="B5188">
            <v>3639</v>
          </cell>
          <cell r="C5188">
            <v>320348</v>
          </cell>
          <cell r="D5188" t="str">
            <v>Onesource Industries And Ventures Ltd. - (Rights Entitlements (REs))</v>
          </cell>
          <cell r="E5188" t="str">
            <v>Finance</v>
          </cell>
          <cell r="G5188" t="str">
            <v>INE125F20016</v>
          </cell>
          <cell r="H5188">
            <v>0</v>
          </cell>
          <cell r="I5188" t="str">
            <v>Small Cap</v>
          </cell>
          <cell r="J5188">
            <v>0</v>
          </cell>
        </row>
        <row r="5189">
          <cell r="A5189" t="str">
            <v>INE118Q01018</v>
          </cell>
          <cell r="B5189">
            <v>3645</v>
          </cell>
          <cell r="C5189">
            <v>274283</v>
          </cell>
          <cell r="D5189" t="str">
            <v>OP Chains Ltd.</v>
          </cell>
          <cell r="E5189" t="str">
            <v>Trading</v>
          </cell>
          <cell r="F5189" t="str">
            <v>OPCH IN</v>
          </cell>
          <cell r="G5189" t="str">
            <v>INE118Q01018</v>
          </cell>
          <cell r="H5189">
            <v>0</v>
          </cell>
          <cell r="I5189" t="str">
            <v>Small Cap</v>
          </cell>
          <cell r="J5189">
            <v>0</v>
          </cell>
        </row>
        <row r="5190">
          <cell r="A5190" t="str">
            <v>INE808B01016</v>
          </cell>
          <cell r="B5190">
            <v>3648</v>
          </cell>
          <cell r="C5190">
            <v>132391</v>
          </cell>
          <cell r="D5190" t="str">
            <v>Opto Circuits (India) Ltd.</v>
          </cell>
          <cell r="E5190" t="str">
            <v>Healthcare</v>
          </cell>
          <cell r="F5190" t="str">
            <v>OPTC IN</v>
          </cell>
          <cell r="G5190" t="str">
            <v>INE808B01016</v>
          </cell>
          <cell r="H5190">
            <v>0</v>
          </cell>
          <cell r="I5190" t="str">
            <v>Small Cap</v>
          </cell>
          <cell r="J5190">
            <v>0</v>
          </cell>
        </row>
        <row r="5191">
          <cell r="A5191" t="str">
            <v>INE999K20022</v>
          </cell>
          <cell r="B5191">
            <v>3662</v>
          </cell>
          <cell r="C5191">
            <v>316680</v>
          </cell>
          <cell r="D5191" t="str">
            <v>Orient Green Power Company Ltd. - (Rights Entitlements (REs))</v>
          </cell>
          <cell r="E5191" t="str">
            <v>Power</v>
          </cell>
          <cell r="G5191" t="str">
            <v>INE999K20022</v>
          </cell>
          <cell r="H5191">
            <v>0</v>
          </cell>
          <cell r="I5191" t="str">
            <v>Small Cap</v>
          </cell>
          <cell r="J5191">
            <v>0</v>
          </cell>
        </row>
        <row r="5192">
          <cell r="A5192" t="str">
            <v>INE141A01014</v>
          </cell>
          <cell r="B5192">
            <v>3668</v>
          </cell>
          <cell r="C5192">
            <v>100315</v>
          </cell>
          <cell r="D5192" t="str">
            <v>Oriental Bank Of Commerce - (Amalgamated)</v>
          </cell>
          <cell r="E5192" t="str">
            <v>Bank</v>
          </cell>
          <cell r="F5192" t="str">
            <v>OBC IN</v>
          </cell>
          <cell r="G5192" t="str">
            <v>INE141A01014</v>
          </cell>
          <cell r="H5192">
            <v>0</v>
          </cell>
          <cell r="I5192" t="str">
            <v>Small Cap</v>
          </cell>
          <cell r="J5192">
            <v>0</v>
          </cell>
        </row>
        <row r="5193">
          <cell r="A5193" t="str">
            <v>INE998H20012</v>
          </cell>
          <cell r="B5193">
            <v>3673</v>
          </cell>
          <cell r="C5193">
            <v>317118</v>
          </cell>
          <cell r="D5193" t="str">
            <v>Oriental Trimex Ltd. - (Rights Entitlements (REs))</v>
          </cell>
          <cell r="E5193" t="str">
            <v>Construction Materials</v>
          </cell>
          <cell r="G5193" t="str">
            <v>INE998H20012</v>
          </cell>
          <cell r="H5193">
            <v>0</v>
          </cell>
          <cell r="I5193" t="str">
            <v>Small Cap</v>
          </cell>
          <cell r="J5193">
            <v>0</v>
          </cell>
        </row>
        <row r="5194">
          <cell r="A5194" t="str">
            <v>INE228D01013</v>
          </cell>
          <cell r="B5194">
            <v>3675</v>
          </cell>
          <cell r="C5194">
            <v>104864</v>
          </cell>
          <cell r="D5194" t="str">
            <v>Orissa Sponge Iron &amp; Steel Ltd.</v>
          </cell>
          <cell r="E5194" t="str">
            <v>Iron &amp; Steel</v>
          </cell>
          <cell r="F5194" t="str">
            <v>OSSI IN</v>
          </cell>
          <cell r="G5194" t="str">
            <v>INE228D01013</v>
          </cell>
          <cell r="H5194">
            <v>0</v>
          </cell>
          <cell r="I5194" t="str">
            <v>Small Cap</v>
          </cell>
          <cell r="J5194">
            <v>0</v>
          </cell>
        </row>
        <row r="5195">
          <cell r="A5195" t="str">
            <v>INE849L01019</v>
          </cell>
          <cell r="B5195">
            <v>3677</v>
          </cell>
          <cell r="C5195">
            <v>210569</v>
          </cell>
          <cell r="D5195" t="str">
            <v>Ortel Communications Ltd.</v>
          </cell>
          <cell r="E5195" t="str">
            <v>Media &amp; Entertainment</v>
          </cell>
          <cell r="F5195" t="str">
            <v>ORTEL IN</v>
          </cell>
          <cell r="G5195" t="str">
            <v>INE849L01019</v>
          </cell>
          <cell r="H5195">
            <v>5.2433271000000001</v>
          </cell>
          <cell r="I5195" t="str">
            <v>Small Cap</v>
          </cell>
          <cell r="J5195">
            <v>1.62</v>
          </cell>
        </row>
        <row r="5196">
          <cell r="A5196" t="str">
            <v>INE473F01010</v>
          </cell>
          <cell r="B5196">
            <v>3679</v>
          </cell>
          <cell r="C5196">
            <v>130173</v>
          </cell>
          <cell r="D5196" t="str">
            <v>Oscar Global Ltd.</v>
          </cell>
          <cell r="E5196" t="str">
            <v>FMCG</v>
          </cell>
          <cell r="F5196" t="str">
            <v>OSG IN</v>
          </cell>
          <cell r="G5196" t="str">
            <v>INE473F01010</v>
          </cell>
          <cell r="H5196">
            <v>0</v>
          </cell>
          <cell r="I5196" t="str">
            <v>Small Cap</v>
          </cell>
          <cell r="J5196">
            <v>0</v>
          </cell>
        </row>
        <row r="5197">
          <cell r="A5197" t="str">
            <v>INE221D01018</v>
          </cell>
          <cell r="B5197">
            <v>3680</v>
          </cell>
          <cell r="C5197">
            <v>101179</v>
          </cell>
          <cell r="D5197" t="str">
            <v>Oscar Investments Ltd.</v>
          </cell>
          <cell r="E5197" t="str">
            <v>Finance</v>
          </cell>
          <cell r="F5197" t="str">
            <v>OSCR IN</v>
          </cell>
          <cell r="G5197" t="str">
            <v>INE221D01018</v>
          </cell>
          <cell r="H5197">
            <v>0</v>
          </cell>
          <cell r="I5197" t="str">
            <v>Small Cap</v>
          </cell>
          <cell r="J5197">
            <v>0</v>
          </cell>
        </row>
        <row r="5198">
          <cell r="A5198" t="str">
            <v>INE880P01015</v>
          </cell>
          <cell r="B5198">
            <v>3681</v>
          </cell>
          <cell r="C5198">
            <v>109782</v>
          </cell>
          <cell r="D5198" t="str">
            <v>Oseaspre Consultants Ltd.</v>
          </cell>
          <cell r="E5198" t="str">
            <v>Finance</v>
          </cell>
          <cell r="F5198" t="str">
            <v>OSEA IN</v>
          </cell>
          <cell r="G5198" t="str">
            <v>INE880P01015</v>
          </cell>
          <cell r="H5198">
            <v>0</v>
          </cell>
          <cell r="I5198" t="str">
            <v>Small Cap</v>
          </cell>
          <cell r="J5198">
            <v>0</v>
          </cell>
        </row>
        <row r="5199">
          <cell r="A5199" t="str">
            <v>INE811Q01018</v>
          </cell>
          <cell r="B5199">
            <v>3685</v>
          </cell>
          <cell r="C5199">
            <v>109099</v>
          </cell>
          <cell r="D5199" t="str">
            <v>Oswal Leasing Ltd.</v>
          </cell>
          <cell r="E5199" t="str">
            <v>Finance</v>
          </cell>
          <cell r="F5199" t="str">
            <v>OWL IN</v>
          </cell>
          <cell r="G5199" t="str">
            <v>INE811Q01018</v>
          </cell>
          <cell r="H5199">
            <v>0</v>
          </cell>
          <cell r="I5199" t="str">
            <v>Small Cap</v>
          </cell>
          <cell r="J5199">
            <v>0</v>
          </cell>
        </row>
        <row r="5200">
          <cell r="A5200" t="str">
            <v>INE114D01015</v>
          </cell>
          <cell r="B5200">
            <v>3690</v>
          </cell>
          <cell r="C5200">
            <v>114414</v>
          </cell>
          <cell r="D5200" t="str">
            <v>Oxford Industries Ltd.</v>
          </cell>
          <cell r="E5200" t="str">
            <v>Textile</v>
          </cell>
          <cell r="F5200" t="str">
            <v>LSS IN</v>
          </cell>
          <cell r="G5200" t="str">
            <v>INE114D01015</v>
          </cell>
          <cell r="H5200">
            <v>1.09951975</v>
          </cell>
          <cell r="I5200" t="str">
            <v>Small Cap</v>
          </cell>
          <cell r="J5200">
            <v>0</v>
          </cell>
        </row>
        <row r="5201">
          <cell r="A5201" t="str">
            <v>INE883C20017</v>
          </cell>
          <cell r="B5201">
            <v>3694</v>
          </cell>
          <cell r="C5201">
            <v>308981</v>
          </cell>
          <cell r="D5201" t="str">
            <v>Pacific Industries Ltd. - (Rights Entitlements (REs))</v>
          </cell>
          <cell r="E5201" t="str">
            <v>Others</v>
          </cell>
          <cell r="G5201" t="str">
            <v>INE883C20017</v>
          </cell>
          <cell r="H5201">
            <v>0</v>
          </cell>
          <cell r="I5201" t="str">
            <v>Small Cap</v>
          </cell>
          <cell r="J5201">
            <v>0</v>
          </cell>
        </row>
        <row r="5202">
          <cell r="A5202" t="str">
            <v>INE494K01024</v>
          </cell>
          <cell r="B5202">
            <v>3695</v>
          </cell>
          <cell r="C5202">
            <v>241207</v>
          </cell>
          <cell r="D5202" t="str">
            <v>Pact Industries Ltd.</v>
          </cell>
          <cell r="E5202" t="str">
            <v>Textile</v>
          </cell>
          <cell r="F5202" t="str">
            <v>PACT IN</v>
          </cell>
          <cell r="G5202" t="str">
            <v>INE494K01024</v>
          </cell>
          <cell r="H5202">
            <v>0</v>
          </cell>
          <cell r="I5202" t="str">
            <v>Small Cap</v>
          </cell>
          <cell r="J5202">
            <v>0</v>
          </cell>
        </row>
        <row r="5203">
          <cell r="A5203" t="str">
            <v>INE766A01018</v>
          </cell>
          <cell r="B5203">
            <v>3700</v>
          </cell>
          <cell r="C5203">
            <v>117230</v>
          </cell>
          <cell r="D5203" t="str">
            <v>PAE Ltd.</v>
          </cell>
          <cell r="E5203" t="str">
            <v>Trading</v>
          </cell>
          <cell r="F5203" t="str">
            <v>PAE IN</v>
          </cell>
          <cell r="G5203" t="str">
            <v>INE766A01018</v>
          </cell>
          <cell r="H5203">
            <v>0</v>
          </cell>
          <cell r="I5203" t="str">
            <v>Small Cap</v>
          </cell>
          <cell r="J5203">
            <v>0</v>
          </cell>
        </row>
        <row r="5204">
          <cell r="A5204" t="str">
            <v>INE648E01010</v>
          </cell>
          <cell r="B5204">
            <v>3709</v>
          </cell>
          <cell r="C5204">
            <v>117397</v>
          </cell>
          <cell r="D5204" t="str">
            <v>Pan Electronics (India) Ltd.</v>
          </cell>
          <cell r="E5204" t="str">
            <v>Electricals</v>
          </cell>
          <cell r="F5204" t="str">
            <v>PEIL IN</v>
          </cell>
          <cell r="G5204" t="str">
            <v>INE648E01010</v>
          </cell>
          <cell r="H5204">
            <v>25.512</v>
          </cell>
          <cell r="I5204" t="str">
            <v>Small Cap</v>
          </cell>
          <cell r="J5204">
            <v>0</v>
          </cell>
        </row>
        <row r="5205">
          <cell r="B5205">
            <v>3722</v>
          </cell>
          <cell r="C5205">
            <v>217896</v>
          </cell>
          <cell r="D5205" t="str">
            <v>PANTALBNDVR</v>
          </cell>
          <cell r="E5205" t="str">
            <v>Miscellaneous</v>
          </cell>
          <cell r="H5205">
            <v>0</v>
          </cell>
          <cell r="I5205" t="str">
            <v>Small Cap</v>
          </cell>
          <cell r="J5205">
            <v>0</v>
          </cell>
        </row>
        <row r="5206">
          <cell r="A5206" t="str">
            <v>INE904D01019</v>
          </cell>
          <cell r="B5206">
            <v>3735</v>
          </cell>
          <cell r="C5206">
            <v>124689</v>
          </cell>
          <cell r="D5206" t="str">
            <v>Parenteral Drugs (India) Ltd.</v>
          </cell>
          <cell r="E5206" t="str">
            <v>Healthcare</v>
          </cell>
          <cell r="F5206" t="str">
            <v>PDI IN</v>
          </cell>
          <cell r="G5206" t="str">
            <v>INE904D01019</v>
          </cell>
          <cell r="H5206">
            <v>0</v>
          </cell>
          <cell r="I5206" t="str">
            <v>Small Cap</v>
          </cell>
          <cell r="J5206">
            <v>0</v>
          </cell>
        </row>
        <row r="5207">
          <cell r="A5207" t="str">
            <v>INE701F01014</v>
          </cell>
          <cell r="B5207">
            <v>3736</v>
          </cell>
          <cell r="C5207">
            <v>105525</v>
          </cell>
          <cell r="D5207" t="str">
            <v>Parichay Investments Ltd.</v>
          </cell>
          <cell r="E5207" t="str">
            <v>Trading</v>
          </cell>
          <cell r="F5207" t="str">
            <v>PRCH IN</v>
          </cell>
          <cell r="G5207" t="str">
            <v>INE701F01014</v>
          </cell>
          <cell r="H5207">
            <v>0</v>
          </cell>
          <cell r="I5207" t="str">
            <v>Small Cap</v>
          </cell>
          <cell r="J5207">
            <v>0</v>
          </cell>
        </row>
        <row r="5208">
          <cell r="A5208" t="str">
            <v>INE808R01012</v>
          </cell>
          <cell r="B5208">
            <v>3741</v>
          </cell>
          <cell r="C5208">
            <v>244863</v>
          </cell>
          <cell r="D5208" t="str">
            <v>Parmeshwari Silk Mills Ltd.</v>
          </cell>
          <cell r="E5208" t="str">
            <v>Textile</v>
          </cell>
          <cell r="F5208" t="str">
            <v>PARMSILK IN</v>
          </cell>
          <cell r="G5208" t="str">
            <v>INE808R01012</v>
          </cell>
          <cell r="H5208">
            <v>16.6471017</v>
          </cell>
          <cell r="I5208" t="str">
            <v>Small Cap</v>
          </cell>
          <cell r="J5208">
            <v>0</v>
          </cell>
        </row>
        <row r="5209">
          <cell r="A5209" t="str">
            <v>INE353B01021</v>
          </cell>
          <cell r="B5209">
            <v>3743</v>
          </cell>
          <cell r="C5209">
            <v>100162</v>
          </cell>
          <cell r="D5209" t="str">
            <v>Parrys Sugar Industries Ltd. - (Amalgamated)</v>
          </cell>
          <cell r="E5209" t="str">
            <v>Agri</v>
          </cell>
          <cell r="F5209" t="str">
            <v>PARR IN</v>
          </cell>
          <cell r="G5209" t="str">
            <v>INE353B01021</v>
          </cell>
          <cell r="H5209">
            <v>0</v>
          </cell>
          <cell r="I5209" t="str">
            <v>Small Cap</v>
          </cell>
          <cell r="J5209">
            <v>0</v>
          </cell>
        </row>
        <row r="5210">
          <cell r="A5210" t="str">
            <v>INE05MV01019</v>
          </cell>
          <cell r="B5210">
            <v>3744</v>
          </cell>
          <cell r="C5210">
            <v>295121</v>
          </cell>
          <cell r="D5210" t="str">
            <v>Parshva Enterprises Ltd.</v>
          </cell>
          <cell r="E5210" t="str">
            <v>Trading</v>
          </cell>
          <cell r="F5210" t="str">
            <v>PARSHVA IN</v>
          </cell>
          <cell r="G5210" t="str">
            <v>INE05MV01019</v>
          </cell>
          <cell r="H5210">
            <v>0</v>
          </cell>
          <cell r="I5210" t="str">
            <v>Small Cap</v>
          </cell>
          <cell r="J5210">
            <v>0</v>
          </cell>
        </row>
        <row r="5211">
          <cell r="A5211" t="str">
            <v>INE905D01016</v>
          </cell>
          <cell r="B5211">
            <v>3746</v>
          </cell>
          <cell r="C5211">
            <v>130071</v>
          </cell>
          <cell r="D5211" t="str">
            <v>Parsoli Corporation Ltd.</v>
          </cell>
          <cell r="E5211" t="str">
            <v>Finance</v>
          </cell>
          <cell r="F5211" t="str">
            <v>PRCF IN</v>
          </cell>
          <cell r="G5211" t="str">
            <v>INE905D01016</v>
          </cell>
          <cell r="H5211">
            <v>0</v>
          </cell>
          <cell r="I5211" t="str">
            <v>Small Cap</v>
          </cell>
          <cell r="J5211">
            <v>0</v>
          </cell>
        </row>
        <row r="5212">
          <cell r="A5212" t="str">
            <v>INE295Z20015</v>
          </cell>
          <cell r="B5212">
            <v>3749</v>
          </cell>
          <cell r="C5212">
            <v>309442</v>
          </cell>
          <cell r="D5212" t="str">
            <v>Parvati Sweetners and Power Ltd. - (Rights Entitlements (REs))</v>
          </cell>
          <cell r="E5212" t="str">
            <v>Others</v>
          </cell>
          <cell r="G5212" t="str">
            <v>INE295Z20015</v>
          </cell>
          <cell r="H5212">
            <v>0</v>
          </cell>
          <cell r="I5212" t="str">
            <v>Small Cap</v>
          </cell>
          <cell r="J5212">
            <v>0</v>
          </cell>
        </row>
        <row r="5213">
          <cell r="A5213" t="str">
            <v>INE473T01011</v>
          </cell>
          <cell r="B5213">
            <v>3755</v>
          </cell>
          <cell r="C5213">
            <v>278567</v>
          </cell>
          <cell r="D5213" t="str">
            <v>Patdiam Jewellery Ltd.</v>
          </cell>
          <cell r="E5213" t="str">
            <v>Diamond  &amp;  Jewellery</v>
          </cell>
          <cell r="F5213" t="str">
            <v>PAJE IN</v>
          </cell>
          <cell r="G5213" t="str">
            <v>INE473T01011</v>
          </cell>
          <cell r="H5213">
            <v>0</v>
          </cell>
          <cell r="I5213" t="str">
            <v>Small Cap</v>
          </cell>
          <cell r="J5213">
            <v>0</v>
          </cell>
        </row>
        <row r="5214">
          <cell r="A5214" t="str">
            <v>INE244B20014</v>
          </cell>
          <cell r="B5214">
            <v>3757</v>
          </cell>
          <cell r="C5214">
            <v>309354</v>
          </cell>
          <cell r="D5214" t="str">
            <v>Patel Engineering Ltd. - (Rights Entitlements (REs))</v>
          </cell>
          <cell r="E5214" t="str">
            <v>Others</v>
          </cell>
          <cell r="G5214" t="str">
            <v>INE244B20014</v>
          </cell>
          <cell r="H5214">
            <v>0</v>
          </cell>
          <cell r="I5214" t="str">
            <v>Small Cap</v>
          </cell>
          <cell r="J5214">
            <v>0</v>
          </cell>
        </row>
        <row r="5215">
          <cell r="A5215" t="str">
            <v>IN9529D01012</v>
          </cell>
          <cell r="B5215">
            <v>3758</v>
          </cell>
          <cell r="C5215">
            <v>304447</v>
          </cell>
          <cell r="D5215" t="str">
            <v>Patel Integrated Logistics Limited.- Partly Paid up Equity Shares (Rights Issue)</v>
          </cell>
          <cell r="E5215" t="str">
            <v>Others</v>
          </cell>
          <cell r="G5215" t="str">
            <v>IN9529D01012</v>
          </cell>
          <cell r="H5215">
            <v>0</v>
          </cell>
          <cell r="I5215" t="str">
            <v>Small Cap</v>
          </cell>
          <cell r="J5215">
            <v>0</v>
          </cell>
        </row>
        <row r="5216">
          <cell r="A5216" t="str">
            <v>INE529D20022</v>
          </cell>
          <cell r="B5216">
            <v>3760</v>
          </cell>
          <cell r="C5216">
            <v>304083</v>
          </cell>
          <cell r="D5216" t="str">
            <v>Patel Integrated Logistics Ltd. - (Rights Entitlements (REs)</v>
          </cell>
          <cell r="E5216" t="str">
            <v>Others</v>
          </cell>
          <cell r="G5216" t="str">
            <v>INE529D20022</v>
          </cell>
          <cell r="H5216">
            <v>0</v>
          </cell>
          <cell r="I5216" t="str">
            <v>Small Cap</v>
          </cell>
          <cell r="J5216">
            <v>0</v>
          </cell>
        </row>
        <row r="5217">
          <cell r="A5217" t="str">
            <v>INE529D20014</v>
          </cell>
          <cell r="B5217">
            <v>3761</v>
          </cell>
          <cell r="C5217">
            <v>301462</v>
          </cell>
          <cell r="D5217" t="str">
            <v>Patel Integrated Logistics Ltd. - (Rights Entitlements (REs))</v>
          </cell>
          <cell r="E5217" t="str">
            <v>Others</v>
          </cell>
          <cell r="G5217" t="str">
            <v>INE529D20014</v>
          </cell>
          <cell r="H5217">
            <v>0</v>
          </cell>
          <cell r="I5217" t="str">
            <v>Small Cap</v>
          </cell>
          <cell r="J5217">
            <v>0</v>
          </cell>
        </row>
        <row r="5218">
          <cell r="A5218" t="str">
            <v>INE529D20030</v>
          </cell>
          <cell r="B5218">
            <v>3762</v>
          </cell>
          <cell r="C5218">
            <v>317117</v>
          </cell>
          <cell r="D5218" t="str">
            <v>Patel Integrated Logistics Ltd. - (Rights Entitlements (REs))</v>
          </cell>
          <cell r="E5218" t="str">
            <v>Logistics</v>
          </cell>
          <cell r="G5218" t="str">
            <v>INE529D20030</v>
          </cell>
          <cell r="H5218">
            <v>0</v>
          </cell>
          <cell r="I5218" t="str">
            <v>Small Cap</v>
          </cell>
          <cell r="J5218">
            <v>0</v>
          </cell>
        </row>
        <row r="5219">
          <cell r="A5219" t="str">
            <v>INE422M01013</v>
          </cell>
          <cell r="B5219">
            <v>3766</v>
          </cell>
          <cell r="C5219">
            <v>226119</v>
          </cell>
          <cell r="D5219" t="str">
            <v>Patrona Risk Solutions Ltd.</v>
          </cell>
          <cell r="E5219" t="str">
            <v>IT</v>
          </cell>
          <cell r="F5219" t="str">
            <v>CRPRISK IN</v>
          </cell>
          <cell r="G5219" t="str">
            <v>INE422M01013</v>
          </cell>
          <cell r="H5219">
            <v>0</v>
          </cell>
          <cell r="I5219" t="str">
            <v>Small Cap</v>
          </cell>
          <cell r="J5219">
            <v>0</v>
          </cell>
        </row>
        <row r="5220">
          <cell r="A5220" t="str">
            <v>INE212Q01019</v>
          </cell>
          <cell r="B5220">
            <v>3771</v>
          </cell>
          <cell r="C5220">
            <v>278264</v>
          </cell>
          <cell r="D5220" t="str">
            <v>PB Films Ltd.</v>
          </cell>
          <cell r="E5220" t="str">
            <v>Media &amp; Entertainment</v>
          </cell>
          <cell r="F5220" t="str">
            <v>PBFL IN</v>
          </cell>
          <cell r="G5220" t="str">
            <v>INE212Q01019</v>
          </cell>
          <cell r="H5220">
            <v>0</v>
          </cell>
          <cell r="I5220" t="str">
            <v>Small Cap</v>
          </cell>
          <cell r="J5220">
            <v>0</v>
          </cell>
        </row>
        <row r="5221">
          <cell r="A5221" t="str">
            <v>INE615W01011</v>
          </cell>
          <cell r="B5221">
            <v>3773</v>
          </cell>
          <cell r="C5221">
            <v>106580</v>
          </cell>
          <cell r="D5221" t="str">
            <v>PB Global Ltd.</v>
          </cell>
          <cell r="E5221" t="str">
            <v>Chemicals</v>
          </cell>
          <cell r="F5221" t="str">
            <v>PTB IN</v>
          </cell>
          <cell r="G5221" t="str">
            <v>INE615W01011</v>
          </cell>
          <cell r="H5221">
            <v>0</v>
          </cell>
          <cell r="I5221" t="str">
            <v>Small Cap</v>
          </cell>
          <cell r="J5221">
            <v>0</v>
          </cell>
        </row>
        <row r="5222">
          <cell r="A5222" t="str">
            <v>INE484S01010</v>
          </cell>
          <cell r="B5222">
            <v>3784</v>
          </cell>
          <cell r="C5222">
            <v>277196</v>
          </cell>
          <cell r="D5222" t="str">
            <v>Pecos Hotels and Pubs Ltd.</v>
          </cell>
          <cell r="E5222" t="str">
            <v>Hospitality</v>
          </cell>
          <cell r="F5222" t="str">
            <v>PHPL IN</v>
          </cell>
          <cell r="G5222" t="str">
            <v>INE484S01010</v>
          </cell>
          <cell r="H5222">
            <v>0</v>
          </cell>
          <cell r="I5222" t="str">
            <v>Small Cap</v>
          </cell>
          <cell r="J5222">
            <v>0</v>
          </cell>
        </row>
        <row r="5223">
          <cell r="A5223" t="str">
            <v>INE455O01019</v>
          </cell>
          <cell r="B5223">
            <v>3788</v>
          </cell>
          <cell r="C5223">
            <v>213765</v>
          </cell>
          <cell r="D5223" t="str">
            <v>Pennar Engineered Building Systems Ltd. - (Amalgamated)</v>
          </cell>
          <cell r="E5223" t="str">
            <v>Capital Goods</v>
          </cell>
          <cell r="F5223" t="str">
            <v>PEBS IN</v>
          </cell>
          <cell r="G5223" t="str">
            <v>INE455O01019</v>
          </cell>
          <cell r="H5223">
            <v>0</v>
          </cell>
          <cell r="I5223" t="str">
            <v>Small Cap</v>
          </cell>
          <cell r="J5223">
            <v>0</v>
          </cell>
        </row>
        <row r="5224">
          <cell r="A5224" t="str">
            <v>INE644U01015</v>
          </cell>
          <cell r="B5224">
            <v>3791</v>
          </cell>
          <cell r="C5224">
            <v>101144</v>
          </cell>
          <cell r="D5224" t="str">
            <v>Peoples Investments Ltd.</v>
          </cell>
          <cell r="E5224" t="str">
            <v>Finance</v>
          </cell>
          <cell r="F5224" t="str">
            <v>PPLI IN</v>
          </cell>
          <cell r="G5224" t="str">
            <v>INE644U01015</v>
          </cell>
          <cell r="H5224">
            <v>0</v>
          </cell>
          <cell r="I5224" t="str">
            <v>Small Cap</v>
          </cell>
          <cell r="J5224">
            <v>0</v>
          </cell>
        </row>
        <row r="5225">
          <cell r="A5225" t="str">
            <v>INE443P01038</v>
          </cell>
          <cell r="B5225">
            <v>3796</v>
          </cell>
          <cell r="C5225">
            <v>117172</v>
          </cell>
          <cell r="D5225" t="str">
            <v>Pervasive Commodities Ltd.</v>
          </cell>
          <cell r="E5225" t="str">
            <v>Capital Goods</v>
          </cell>
          <cell r="F5225" t="str">
            <v>PECL IN</v>
          </cell>
          <cell r="G5225" t="str">
            <v>INE443P01038</v>
          </cell>
          <cell r="H5225">
            <v>0</v>
          </cell>
          <cell r="I5225" t="str">
            <v>Small Cap</v>
          </cell>
          <cell r="J5225">
            <v>0</v>
          </cell>
        </row>
        <row r="5226">
          <cell r="A5226" t="str">
            <v>INE704F01018</v>
          </cell>
          <cell r="B5226">
            <v>3797</v>
          </cell>
          <cell r="C5226">
            <v>124046</v>
          </cell>
          <cell r="D5226" t="str">
            <v>Pet Plastics Ltd.</v>
          </cell>
          <cell r="E5226" t="str">
            <v>Plastic Products</v>
          </cell>
          <cell r="F5226" t="str">
            <v>PET IN</v>
          </cell>
          <cell r="G5226" t="str">
            <v>INE704F01018</v>
          </cell>
          <cell r="H5226">
            <v>0</v>
          </cell>
          <cell r="I5226" t="str">
            <v>Small Cap</v>
          </cell>
          <cell r="J5226">
            <v>0</v>
          </cell>
        </row>
        <row r="5227">
          <cell r="A5227" t="str">
            <v>INE600F01018</v>
          </cell>
          <cell r="B5227">
            <v>3800</v>
          </cell>
          <cell r="C5227">
            <v>131769</v>
          </cell>
          <cell r="D5227" t="str">
            <v>PFL Infotech Ltd.</v>
          </cell>
          <cell r="E5227" t="str">
            <v>IT</v>
          </cell>
          <cell r="F5227" t="str">
            <v>PNF IN</v>
          </cell>
          <cell r="G5227" t="str">
            <v>INE600F01018</v>
          </cell>
          <cell r="H5227">
            <v>4.4046009000000002</v>
          </cell>
          <cell r="I5227" t="str">
            <v>Small Cap</v>
          </cell>
          <cell r="J5227">
            <v>0</v>
          </cell>
        </row>
        <row r="5228">
          <cell r="A5228" t="str">
            <v>INE455B01016</v>
          </cell>
          <cell r="B5228">
            <v>3807</v>
          </cell>
          <cell r="C5228">
            <v>117296</v>
          </cell>
          <cell r="D5228" t="str">
            <v>Phoenix Lamps Ltd. - (Amalgamated)</v>
          </cell>
          <cell r="E5228" t="str">
            <v>Automobile &amp; Ancillaries</v>
          </cell>
          <cell r="F5228" t="str">
            <v>PHLL IN</v>
          </cell>
          <cell r="G5228" t="str">
            <v>INE455B01016</v>
          </cell>
          <cell r="H5228">
            <v>0</v>
          </cell>
          <cell r="I5228" t="str">
            <v>Small Cap</v>
          </cell>
          <cell r="J5228">
            <v>0</v>
          </cell>
        </row>
        <row r="5229">
          <cell r="A5229" t="str">
            <v>INE107J01016</v>
          </cell>
          <cell r="B5229">
            <v>3809</v>
          </cell>
          <cell r="C5229">
            <v>109084</v>
          </cell>
          <cell r="D5229" t="str">
            <v>Photon Capital Advisors Ltd.</v>
          </cell>
          <cell r="E5229" t="str">
            <v>Finance</v>
          </cell>
          <cell r="F5229" t="str">
            <v>PCAL IN</v>
          </cell>
          <cell r="G5229" t="str">
            <v>INE107J01016</v>
          </cell>
          <cell r="H5229">
            <v>0</v>
          </cell>
          <cell r="I5229" t="str">
            <v>Small Cap</v>
          </cell>
          <cell r="J5229">
            <v>0</v>
          </cell>
        </row>
        <row r="5230">
          <cell r="A5230" t="str">
            <v>INE675G01018</v>
          </cell>
          <cell r="B5230">
            <v>3819</v>
          </cell>
          <cell r="C5230">
            <v>226715</v>
          </cell>
          <cell r="D5230" t="str">
            <v>Pincon Spirit Ltd.</v>
          </cell>
          <cell r="E5230" t="str">
            <v>Alcohol</v>
          </cell>
          <cell r="F5230" t="str">
            <v>PINS IN</v>
          </cell>
          <cell r="G5230" t="str">
            <v>INE675G01018</v>
          </cell>
          <cell r="H5230">
            <v>0</v>
          </cell>
          <cell r="I5230" t="str">
            <v>Small Cap</v>
          </cell>
          <cell r="J5230">
            <v>0</v>
          </cell>
        </row>
        <row r="5231">
          <cell r="A5231" t="str">
            <v>INE452N01026</v>
          </cell>
          <cell r="B5231">
            <v>3820</v>
          </cell>
          <cell r="C5231">
            <v>111421</v>
          </cell>
          <cell r="D5231" t="str">
            <v>Pine Animation Ltd.</v>
          </cell>
          <cell r="E5231" t="str">
            <v>IT</v>
          </cell>
          <cell r="F5231" t="str">
            <v>PIAL IN</v>
          </cell>
          <cell r="G5231" t="str">
            <v>INE452N01026</v>
          </cell>
          <cell r="H5231">
            <v>0</v>
          </cell>
          <cell r="I5231" t="str">
            <v>Small Cap</v>
          </cell>
          <cell r="J5231">
            <v>0</v>
          </cell>
        </row>
        <row r="5232">
          <cell r="A5232" t="str">
            <v>INE062E01014</v>
          </cell>
          <cell r="B5232">
            <v>3821</v>
          </cell>
          <cell r="C5232">
            <v>119439</v>
          </cell>
          <cell r="D5232" t="str">
            <v>Pioneer Agro Extracts Ltd.</v>
          </cell>
          <cell r="E5232" t="str">
            <v>Agri</v>
          </cell>
          <cell r="F5232" t="str">
            <v>PAX IN</v>
          </cell>
          <cell r="G5232" t="str">
            <v>INE062E01014</v>
          </cell>
          <cell r="H5232">
            <v>0</v>
          </cell>
          <cell r="I5232" t="str">
            <v>Small Cap</v>
          </cell>
          <cell r="J5232">
            <v>0</v>
          </cell>
        </row>
        <row r="5233">
          <cell r="A5233" t="str">
            <v>INE889E01010</v>
          </cell>
          <cell r="B5233">
            <v>3822</v>
          </cell>
          <cell r="C5233">
            <v>131879</v>
          </cell>
          <cell r="D5233" t="str">
            <v>Pioneer Distilleries Ltd. - (Amalgamated)</v>
          </cell>
          <cell r="E5233" t="str">
            <v>Alcohol</v>
          </cell>
          <cell r="F5233" t="str">
            <v>PND IN</v>
          </cell>
          <cell r="G5233" t="str">
            <v>INE889E01010</v>
          </cell>
          <cell r="H5233">
            <v>0</v>
          </cell>
          <cell r="I5233" t="str">
            <v>Small Cap</v>
          </cell>
          <cell r="J5233">
            <v>0</v>
          </cell>
        </row>
        <row r="5234">
          <cell r="A5234" t="str">
            <v>INE122J01015</v>
          </cell>
          <cell r="B5234">
            <v>3828</v>
          </cell>
          <cell r="C5234">
            <v>200123</v>
          </cell>
          <cell r="D5234" t="str">
            <v>Piramal Phytocare Ltd. - (Amalgamated)</v>
          </cell>
          <cell r="E5234" t="str">
            <v>Healthcare</v>
          </cell>
          <cell r="F5234" t="str">
            <v>PPHL IN</v>
          </cell>
          <cell r="G5234" t="str">
            <v>INE122J01015</v>
          </cell>
          <cell r="H5234">
            <v>0</v>
          </cell>
          <cell r="I5234" t="str">
            <v>Small Cap</v>
          </cell>
          <cell r="J5234">
            <v>0</v>
          </cell>
        </row>
        <row r="5235">
          <cell r="A5235" t="str">
            <v>INE747D01012</v>
          </cell>
          <cell r="B5235">
            <v>3829</v>
          </cell>
          <cell r="C5235">
            <v>130683</v>
          </cell>
          <cell r="D5235" t="str">
            <v>Pithampur Poly Products Ltd.</v>
          </cell>
          <cell r="E5235" t="str">
            <v>Plastic Products</v>
          </cell>
          <cell r="F5235" t="str">
            <v>PTPP IN</v>
          </cell>
          <cell r="G5235" t="str">
            <v>INE747D01012</v>
          </cell>
          <cell r="H5235">
            <v>0</v>
          </cell>
          <cell r="I5235" t="str">
            <v>Small Cap</v>
          </cell>
          <cell r="J5235">
            <v>0</v>
          </cell>
        </row>
        <row r="5236">
          <cell r="A5236" t="str">
            <v>INE793G20019</v>
          </cell>
          <cell r="B5236">
            <v>3838</v>
          </cell>
          <cell r="C5236">
            <v>317880</v>
          </cell>
          <cell r="D5236" t="str">
            <v>Pmc Fincorp Ltd. - (Rights Entitlements (REs))</v>
          </cell>
          <cell r="E5236" t="str">
            <v>Finance</v>
          </cell>
          <cell r="G5236" t="str">
            <v>INE793G20019</v>
          </cell>
          <cell r="H5236">
            <v>0</v>
          </cell>
          <cell r="I5236" t="str">
            <v>Small Cap</v>
          </cell>
          <cell r="J5236">
            <v>0</v>
          </cell>
        </row>
        <row r="5237">
          <cell r="A5237" t="str">
            <v>INE572E20012</v>
          </cell>
          <cell r="B5237">
            <v>3842</v>
          </cell>
          <cell r="C5237">
            <v>310157</v>
          </cell>
          <cell r="D5237" t="str">
            <v>PNB Housing Finance Ltd. - (Rights Entitlements (REs))</v>
          </cell>
          <cell r="E5237" t="str">
            <v>Others</v>
          </cell>
          <cell r="G5237" t="str">
            <v>INE572E20012</v>
          </cell>
          <cell r="H5237">
            <v>0</v>
          </cell>
          <cell r="I5237" t="str">
            <v>Small Cap</v>
          </cell>
          <cell r="J5237">
            <v>0</v>
          </cell>
        </row>
        <row r="5238">
          <cell r="A5238" t="str">
            <v>INE096T01010</v>
          </cell>
          <cell r="B5238">
            <v>3844</v>
          </cell>
          <cell r="C5238">
            <v>277965</v>
          </cell>
          <cell r="D5238" t="str">
            <v>Pneumatic Holdings Ltd. - (Amalgamated)</v>
          </cell>
          <cell r="E5238" t="str">
            <v>Finance</v>
          </cell>
          <cell r="F5238" t="str">
            <v>PNEU IN</v>
          </cell>
          <cell r="G5238" t="str">
            <v>INE096T01010</v>
          </cell>
          <cell r="H5238">
            <v>0</v>
          </cell>
          <cell r="I5238" t="str">
            <v>Small Cap</v>
          </cell>
          <cell r="J5238">
            <v>0</v>
          </cell>
        </row>
        <row r="5239">
          <cell r="A5239" t="str">
            <v>INE888B01018</v>
          </cell>
          <cell r="B5239">
            <v>3847</v>
          </cell>
          <cell r="C5239">
            <v>123628</v>
          </cell>
          <cell r="D5239" t="str">
            <v>Poddar Housing and Development Ltd.</v>
          </cell>
          <cell r="E5239" t="str">
            <v>Realty</v>
          </cell>
          <cell r="F5239" t="str">
            <v>PODDAR IN</v>
          </cell>
          <cell r="G5239" t="str">
            <v>INE888B01018</v>
          </cell>
          <cell r="H5239">
            <v>0</v>
          </cell>
          <cell r="I5239" t="str">
            <v>Small Cap</v>
          </cell>
          <cell r="J5239">
            <v>0</v>
          </cell>
        </row>
        <row r="5240">
          <cell r="A5240" t="str">
            <v>INE084C01012</v>
          </cell>
          <cell r="B5240">
            <v>3850</v>
          </cell>
          <cell r="C5240">
            <v>126687</v>
          </cell>
          <cell r="D5240" t="str">
            <v>Polo Hotels Ltd.</v>
          </cell>
          <cell r="E5240" t="str">
            <v>Hospitality</v>
          </cell>
          <cell r="F5240" t="str">
            <v>PLH IN</v>
          </cell>
          <cell r="G5240" t="str">
            <v>INE084C01012</v>
          </cell>
          <cell r="H5240">
            <v>21.009423566999999</v>
          </cell>
          <cell r="I5240" t="str">
            <v>Small Cap</v>
          </cell>
          <cell r="J5240">
            <v>0</v>
          </cell>
        </row>
        <row r="5241">
          <cell r="A5241" t="str">
            <v>INE012F01016</v>
          </cell>
          <cell r="B5241">
            <v>3862</v>
          </cell>
          <cell r="C5241">
            <v>112481</v>
          </cell>
          <cell r="D5241" t="str">
            <v>Polytex India Ltd.</v>
          </cell>
          <cell r="E5241" t="str">
            <v>Finance</v>
          </cell>
          <cell r="F5241" t="str">
            <v>PLTX IN</v>
          </cell>
          <cell r="G5241" t="str">
            <v>INE012F01016</v>
          </cell>
          <cell r="H5241">
            <v>0</v>
          </cell>
          <cell r="I5241" t="str">
            <v>Small Cap</v>
          </cell>
          <cell r="J5241">
            <v>0</v>
          </cell>
        </row>
        <row r="5242">
          <cell r="A5242" t="str">
            <v>INE813P01016</v>
          </cell>
          <cell r="B5242">
            <v>3873</v>
          </cell>
          <cell r="C5242">
            <v>244915</v>
          </cell>
          <cell r="D5242" t="str">
            <v>Positive Electronics Ltd.</v>
          </cell>
          <cell r="E5242" t="str">
            <v>Trading</v>
          </cell>
          <cell r="F5242" t="str">
            <v>PELE IN</v>
          </cell>
          <cell r="G5242" t="str">
            <v>INE813P01016</v>
          </cell>
          <cell r="H5242">
            <v>0</v>
          </cell>
          <cell r="I5242" t="str">
            <v>Small Cap</v>
          </cell>
          <cell r="J5242">
            <v>0</v>
          </cell>
        </row>
        <row r="5243">
          <cell r="A5243" t="str">
            <v>INE0GGX23010</v>
          </cell>
          <cell r="B5243">
            <v>3878</v>
          </cell>
          <cell r="C5243">
            <v>302025</v>
          </cell>
          <cell r="D5243" t="str">
            <v>POWERGRID Infrastructure Investment Trust.</v>
          </cell>
          <cell r="E5243" t="str">
            <v>Finance</v>
          </cell>
          <cell r="F5243" t="str">
            <v>PGINVIT IN</v>
          </cell>
          <cell r="G5243" t="str">
            <v>INE0GGX23010</v>
          </cell>
          <cell r="H5243">
            <v>0</v>
          </cell>
          <cell r="I5243" t="str">
            <v>Small Cap</v>
          </cell>
          <cell r="J5243">
            <v>96.48</v>
          </cell>
        </row>
        <row r="5244">
          <cell r="A5244" t="str">
            <v>INE171P01019</v>
          </cell>
          <cell r="B5244">
            <v>3881</v>
          </cell>
          <cell r="C5244">
            <v>270085</v>
          </cell>
          <cell r="D5244" t="str">
            <v>Prabhat Technologies (India) Ltd.</v>
          </cell>
          <cell r="E5244" t="str">
            <v>Telecom</v>
          </cell>
          <cell r="F5244" t="str">
            <v>PRTIL IN</v>
          </cell>
          <cell r="G5244" t="str">
            <v>INE171P01019</v>
          </cell>
          <cell r="H5244">
            <v>0</v>
          </cell>
          <cell r="I5244" t="str">
            <v>Small Cap</v>
          </cell>
          <cell r="J5244">
            <v>0</v>
          </cell>
        </row>
        <row r="5245">
          <cell r="A5245" t="str">
            <v>INE538J01012</v>
          </cell>
          <cell r="B5245">
            <v>3882</v>
          </cell>
          <cell r="C5245">
            <v>131855</v>
          </cell>
          <cell r="D5245" t="str">
            <v>Prabhav Industries Ltd.</v>
          </cell>
          <cell r="E5245" t="str">
            <v>Infrastructure</v>
          </cell>
          <cell r="F5245" t="str">
            <v>PRAI IN</v>
          </cell>
          <cell r="G5245" t="str">
            <v>INE538J01012</v>
          </cell>
          <cell r="H5245">
            <v>0</v>
          </cell>
          <cell r="I5245" t="str">
            <v>Small Cap</v>
          </cell>
          <cell r="J5245">
            <v>0</v>
          </cell>
        </row>
        <row r="5246">
          <cell r="A5246" t="str">
            <v>INE821R01015</v>
          </cell>
          <cell r="B5246">
            <v>3884</v>
          </cell>
          <cell r="C5246">
            <v>106042</v>
          </cell>
          <cell r="D5246" t="str">
            <v>Prabhu Steel Industries Ltd.</v>
          </cell>
          <cell r="E5246" t="str">
            <v>Trading</v>
          </cell>
          <cell r="F5246" t="str">
            <v>PST IN</v>
          </cell>
          <cell r="G5246" t="str">
            <v>INE821R01015</v>
          </cell>
          <cell r="H5246">
            <v>0</v>
          </cell>
          <cell r="I5246" t="str">
            <v>Small Cap</v>
          </cell>
          <cell r="J5246">
            <v>0</v>
          </cell>
        </row>
        <row r="5247">
          <cell r="A5247" t="str">
            <v>INE656B20019</v>
          </cell>
          <cell r="B5247">
            <v>3887</v>
          </cell>
          <cell r="C5247">
            <v>318062</v>
          </cell>
          <cell r="D5247" t="str">
            <v>Pradhin Ltd. - (Rights Entitlements (REs))</v>
          </cell>
          <cell r="E5247" t="str">
            <v>Trading</v>
          </cell>
          <cell r="G5247" t="str">
            <v>INE656B20019</v>
          </cell>
          <cell r="H5247">
            <v>0</v>
          </cell>
          <cell r="I5247" t="str">
            <v>Small Cap</v>
          </cell>
          <cell r="J5247">
            <v>0</v>
          </cell>
        </row>
        <row r="5248">
          <cell r="B5248">
            <v>3891</v>
          </cell>
          <cell r="C5248">
            <v>115111</v>
          </cell>
          <cell r="D5248" t="str">
            <v>Prakash Ceramics Ltd.</v>
          </cell>
          <cell r="E5248" t="str">
            <v>Construction Materials</v>
          </cell>
          <cell r="F5248" t="str">
            <v>PKC IN</v>
          </cell>
          <cell r="H5248">
            <v>0</v>
          </cell>
          <cell r="I5248" t="str">
            <v>Small Cap</v>
          </cell>
          <cell r="J5248">
            <v>0</v>
          </cell>
        </row>
        <row r="5249">
          <cell r="A5249" t="str">
            <v>INE569D01028</v>
          </cell>
          <cell r="B5249">
            <v>3896</v>
          </cell>
          <cell r="C5249">
            <v>131172</v>
          </cell>
          <cell r="D5249" t="str">
            <v>Pranavaditya Spinning Mills Ltd. - (Amalgamated)</v>
          </cell>
          <cell r="E5249" t="str">
            <v>Textile</v>
          </cell>
          <cell r="F5249" t="str">
            <v>PRSM IN</v>
          </cell>
          <cell r="G5249" t="str">
            <v>INE569D01028</v>
          </cell>
          <cell r="H5249">
            <v>0</v>
          </cell>
          <cell r="I5249" t="str">
            <v>Small Cap</v>
          </cell>
          <cell r="J5249">
            <v>0</v>
          </cell>
        </row>
        <row r="5250">
          <cell r="A5250" t="str">
            <v>INE100E01012</v>
          </cell>
          <cell r="B5250">
            <v>3897</v>
          </cell>
          <cell r="C5250">
            <v>119014</v>
          </cell>
          <cell r="D5250" t="str">
            <v>Prashant India Ltd.</v>
          </cell>
          <cell r="E5250" t="str">
            <v>Textile</v>
          </cell>
          <cell r="F5250" t="str">
            <v>PSPR IN</v>
          </cell>
          <cell r="G5250" t="str">
            <v>INE100E01012</v>
          </cell>
          <cell r="H5250">
            <v>5.3112455220000001</v>
          </cell>
          <cell r="I5250" t="str">
            <v>Small Cap</v>
          </cell>
          <cell r="J5250">
            <v>0</v>
          </cell>
        </row>
        <row r="5251">
          <cell r="A5251" t="str">
            <v>INE308H01022</v>
          </cell>
          <cell r="B5251">
            <v>3899</v>
          </cell>
          <cell r="C5251">
            <v>132718</v>
          </cell>
          <cell r="D5251" t="str">
            <v>Pratibha Industries Ltd.</v>
          </cell>
          <cell r="E5251" t="str">
            <v>Infrastructure</v>
          </cell>
          <cell r="F5251" t="str">
            <v>PRIL IN</v>
          </cell>
          <cell r="G5251" t="str">
            <v>INE308H01022</v>
          </cell>
          <cell r="H5251">
            <v>0</v>
          </cell>
          <cell r="I5251" t="str">
            <v>Small Cap</v>
          </cell>
          <cell r="J5251">
            <v>0</v>
          </cell>
        </row>
        <row r="5252">
          <cell r="A5252" t="str">
            <v>INE546Y20022</v>
          </cell>
          <cell r="B5252">
            <v>3904</v>
          </cell>
          <cell r="C5252">
            <v>310803</v>
          </cell>
          <cell r="D5252" t="str">
            <v>Praxis Home Retail Ltd. - (Rights Entitlement)</v>
          </cell>
          <cell r="E5252" t="str">
            <v>Others</v>
          </cell>
          <cell r="G5252" t="str">
            <v>INE546Y20022</v>
          </cell>
          <cell r="H5252">
            <v>0</v>
          </cell>
          <cell r="I5252" t="str">
            <v>Small Cap</v>
          </cell>
          <cell r="J5252">
            <v>0</v>
          </cell>
        </row>
        <row r="5253">
          <cell r="A5253" t="str">
            <v>INE546Y20014</v>
          </cell>
          <cell r="B5253">
            <v>3905</v>
          </cell>
          <cell r="C5253">
            <v>303493</v>
          </cell>
          <cell r="D5253" t="str">
            <v>Praxis Home Retail Ltd. - (Rights Entitlements (REs)</v>
          </cell>
          <cell r="E5253" t="str">
            <v>Others</v>
          </cell>
          <cell r="G5253" t="str">
            <v>INE546Y20014</v>
          </cell>
          <cell r="H5253">
            <v>0</v>
          </cell>
          <cell r="I5253" t="str">
            <v>Small Cap</v>
          </cell>
          <cell r="J5253">
            <v>0</v>
          </cell>
        </row>
        <row r="5254">
          <cell r="A5254" t="str">
            <v>INE946K01023</v>
          </cell>
          <cell r="B5254">
            <v>3910</v>
          </cell>
          <cell r="C5254">
            <v>111016</v>
          </cell>
          <cell r="D5254" t="str">
            <v>Premier Capital Services Ltd.</v>
          </cell>
          <cell r="E5254" t="str">
            <v>Finance</v>
          </cell>
          <cell r="F5254" t="str">
            <v>PRCS IN</v>
          </cell>
          <cell r="G5254" t="str">
            <v>INE946K01023</v>
          </cell>
          <cell r="H5254">
            <v>0</v>
          </cell>
          <cell r="I5254" t="str">
            <v>Small Cap</v>
          </cell>
          <cell r="J5254">
            <v>0</v>
          </cell>
        </row>
        <row r="5255">
          <cell r="A5255" t="str">
            <v>INE555D01019</v>
          </cell>
          <cell r="B5255">
            <v>3917</v>
          </cell>
          <cell r="C5255">
            <v>111660</v>
          </cell>
          <cell r="D5255" t="str">
            <v>Premium Capital Market &amp; Investment Ltd.</v>
          </cell>
          <cell r="E5255" t="str">
            <v>Finance</v>
          </cell>
          <cell r="F5255" t="str">
            <v>PCMI IN</v>
          </cell>
          <cell r="G5255" t="str">
            <v>INE555D01019</v>
          </cell>
          <cell r="H5255">
            <v>0</v>
          </cell>
          <cell r="I5255" t="str">
            <v>Small Cap</v>
          </cell>
          <cell r="J5255">
            <v>0</v>
          </cell>
        </row>
        <row r="5256">
          <cell r="A5256" t="str">
            <v>INE426H20014</v>
          </cell>
          <cell r="B5256">
            <v>3919</v>
          </cell>
          <cell r="C5256">
            <v>310332</v>
          </cell>
          <cell r="D5256" t="str">
            <v>Prerna Infrabuild Ltd. - (Rights Entitlements (REs))</v>
          </cell>
          <cell r="E5256" t="str">
            <v>Others</v>
          </cell>
          <cell r="G5256" t="str">
            <v>INE426H20014</v>
          </cell>
          <cell r="H5256">
            <v>0</v>
          </cell>
          <cell r="I5256" t="str">
            <v>Small Cap</v>
          </cell>
          <cell r="J5256">
            <v>0</v>
          </cell>
        </row>
        <row r="5257">
          <cell r="A5257" t="str">
            <v>INE980A01023</v>
          </cell>
          <cell r="B5257">
            <v>3920</v>
          </cell>
          <cell r="C5257">
            <v>109077</v>
          </cell>
          <cell r="D5257" t="str">
            <v>Pressman Advertising Ltd.</v>
          </cell>
          <cell r="E5257" t="str">
            <v>Media &amp; Entertainment</v>
          </cell>
          <cell r="F5257" t="str">
            <v>PMAL IN</v>
          </cell>
          <cell r="G5257" t="str">
            <v>INE980A01023</v>
          </cell>
          <cell r="H5257">
            <v>0</v>
          </cell>
          <cell r="I5257" t="str">
            <v>Small Cap</v>
          </cell>
          <cell r="J5257">
            <v>0</v>
          </cell>
        </row>
        <row r="5258">
          <cell r="A5258" t="str">
            <v>INE605A01026</v>
          </cell>
          <cell r="B5258">
            <v>3925</v>
          </cell>
          <cell r="C5258">
            <v>126109</v>
          </cell>
          <cell r="D5258" t="str">
            <v>Pricol Ltd. - (Amalgamated)</v>
          </cell>
          <cell r="E5258" t="str">
            <v>Automobile &amp; Ancillaries</v>
          </cell>
          <cell r="F5258" t="str">
            <v>PRIC IN</v>
          </cell>
          <cell r="G5258" t="str">
            <v>INE605A01026</v>
          </cell>
          <cell r="H5258">
            <v>0</v>
          </cell>
          <cell r="I5258" t="str">
            <v>Small Cap</v>
          </cell>
          <cell r="J5258">
            <v>0</v>
          </cell>
        </row>
        <row r="5259">
          <cell r="A5259" t="str">
            <v>INE726V20018</v>
          </cell>
          <cell r="B5259">
            <v>3926</v>
          </cell>
          <cell r="C5259">
            <v>300601</v>
          </cell>
          <cell r="D5259" t="str">
            <v>Pricol Ltd. - (Rights Entitlements (REs))</v>
          </cell>
          <cell r="E5259" t="str">
            <v>Others</v>
          </cell>
          <cell r="G5259" t="str">
            <v>INE726V20018</v>
          </cell>
          <cell r="H5259">
            <v>0</v>
          </cell>
          <cell r="I5259" t="str">
            <v>Small Cap</v>
          </cell>
          <cell r="J5259">
            <v>0</v>
          </cell>
        </row>
        <row r="5260">
          <cell r="A5260" t="str">
            <v>INE448N01024</v>
          </cell>
          <cell r="B5260">
            <v>3938</v>
          </cell>
          <cell r="C5260">
            <v>113291</v>
          </cell>
          <cell r="D5260" t="str">
            <v>Primuss Pipes &amp; Tubes Ltd.</v>
          </cell>
          <cell r="E5260" t="str">
            <v>Iron &amp; Steel</v>
          </cell>
          <cell r="F5260" t="str">
            <v>PRPI IN</v>
          </cell>
          <cell r="G5260" t="str">
            <v>INE448N01024</v>
          </cell>
          <cell r="H5260">
            <v>0</v>
          </cell>
          <cell r="I5260" t="str">
            <v>Small Cap</v>
          </cell>
          <cell r="J5260">
            <v>0</v>
          </cell>
        </row>
        <row r="5261">
          <cell r="A5261" t="str">
            <v>IN9286N01018</v>
          </cell>
          <cell r="B5261">
            <v>3943</v>
          </cell>
          <cell r="C5261">
            <v>305916</v>
          </cell>
          <cell r="D5261" t="str">
            <v>Prismx Global Ventures Ltd- Partly Paid up Equity Shares (Rights Issue)</v>
          </cell>
          <cell r="E5261" t="str">
            <v>Others</v>
          </cell>
          <cell r="G5261" t="str">
            <v>IN9286N01018</v>
          </cell>
          <cell r="H5261">
            <v>0</v>
          </cell>
          <cell r="I5261" t="str">
            <v>Small Cap</v>
          </cell>
          <cell r="J5261">
            <v>0</v>
          </cell>
        </row>
        <row r="5262">
          <cell r="A5262" t="str">
            <v>INE286N20010</v>
          </cell>
          <cell r="B5262">
            <v>3945</v>
          </cell>
          <cell r="C5262">
            <v>305543</v>
          </cell>
          <cell r="D5262" t="str">
            <v>Prismx Global Ventures Ltd. - (Rights Entitlements (REs))</v>
          </cell>
          <cell r="E5262" t="str">
            <v>Others</v>
          </cell>
          <cell r="G5262" t="str">
            <v>INE286N20010</v>
          </cell>
          <cell r="H5262">
            <v>0</v>
          </cell>
          <cell r="I5262" t="str">
            <v>Small Cap</v>
          </cell>
          <cell r="J5262">
            <v>0</v>
          </cell>
        </row>
        <row r="5263">
          <cell r="A5263" t="str">
            <v>INE732K20019</v>
          </cell>
          <cell r="B5263">
            <v>3953</v>
          </cell>
          <cell r="C5263">
            <v>318755</v>
          </cell>
          <cell r="D5263" t="str">
            <v>Pro Fin Capital Services Ltd. - (Rights Entitlements (REs))</v>
          </cell>
          <cell r="E5263" t="str">
            <v>Finance</v>
          </cell>
          <cell r="G5263" t="str">
            <v>INE732K20019</v>
          </cell>
          <cell r="H5263">
            <v>0</v>
          </cell>
          <cell r="I5263" t="str">
            <v>Small Cap</v>
          </cell>
          <cell r="J5263">
            <v>0</v>
          </cell>
        </row>
        <row r="5264">
          <cell r="A5264" t="str">
            <v>INE490J01032</v>
          </cell>
          <cell r="B5264">
            <v>3954</v>
          </cell>
          <cell r="C5264">
            <v>112105</v>
          </cell>
          <cell r="D5264" t="str">
            <v>Proaim Enterprises Ltd. - Merged)</v>
          </cell>
          <cell r="E5264" t="str">
            <v>Finance</v>
          </cell>
          <cell r="F5264" t="str">
            <v>PROE IN</v>
          </cell>
          <cell r="G5264" t="str">
            <v>INE490J01032</v>
          </cell>
          <cell r="H5264">
            <v>0</v>
          </cell>
          <cell r="I5264" t="str">
            <v>Small Cap</v>
          </cell>
          <cell r="J5264">
            <v>0</v>
          </cell>
        </row>
        <row r="5265">
          <cell r="A5265" t="str">
            <v>INE700B01015</v>
          </cell>
          <cell r="B5265">
            <v>3955</v>
          </cell>
          <cell r="C5265">
            <v>126009</v>
          </cell>
          <cell r="D5265" t="str">
            <v>Procal Electronics India Ltd.</v>
          </cell>
          <cell r="E5265" t="str">
            <v>Capital Goods</v>
          </cell>
          <cell r="F5265" t="str">
            <v>PEI IN</v>
          </cell>
          <cell r="G5265" t="str">
            <v>INE700B01015</v>
          </cell>
          <cell r="H5265">
            <v>0</v>
          </cell>
          <cell r="I5265" t="str">
            <v>Small Cap</v>
          </cell>
          <cell r="J5265">
            <v>0</v>
          </cell>
        </row>
        <row r="5266">
          <cell r="A5266" t="str">
            <v>INE421E01012</v>
          </cell>
          <cell r="B5266">
            <v>3958</v>
          </cell>
          <cell r="C5266">
            <v>131265</v>
          </cell>
          <cell r="D5266" t="str">
            <v>Progrex Ventures Ltd.</v>
          </cell>
          <cell r="E5266" t="str">
            <v>Agri</v>
          </cell>
          <cell r="F5266" t="str">
            <v>PRX IN</v>
          </cell>
          <cell r="G5266" t="str">
            <v>INE421E01012</v>
          </cell>
          <cell r="H5266">
            <v>0</v>
          </cell>
          <cell r="I5266" t="str">
            <v>Small Cap</v>
          </cell>
          <cell r="J5266">
            <v>0</v>
          </cell>
        </row>
        <row r="5267">
          <cell r="A5267" t="str">
            <v>INE596F20018</v>
          </cell>
          <cell r="B5267">
            <v>3972</v>
          </cell>
          <cell r="C5267">
            <v>306915</v>
          </cell>
          <cell r="D5267" t="str">
            <v>PTC Industries Ltd. - Rights Entitlements (REs)</v>
          </cell>
          <cell r="E5267" t="str">
            <v>Others</v>
          </cell>
          <cell r="G5267" t="str">
            <v>INE596F20018</v>
          </cell>
          <cell r="H5267">
            <v>0</v>
          </cell>
          <cell r="I5267" t="str">
            <v>Small Cap</v>
          </cell>
          <cell r="J5267">
            <v>0</v>
          </cell>
        </row>
        <row r="5268">
          <cell r="A5268" t="str">
            <v>INE701B01021</v>
          </cell>
          <cell r="B5268">
            <v>3977</v>
          </cell>
          <cell r="C5268">
            <v>132693</v>
          </cell>
          <cell r="D5268" t="str">
            <v>Punj Lloyd Ltd.</v>
          </cell>
          <cell r="E5268" t="str">
            <v>Infrastructure</v>
          </cell>
          <cell r="F5268" t="str">
            <v>PUNJ IN</v>
          </cell>
          <cell r="G5268" t="str">
            <v>INE701B01021</v>
          </cell>
          <cell r="H5268">
            <v>0</v>
          </cell>
          <cell r="I5268" t="str">
            <v>Small Cap</v>
          </cell>
          <cell r="J5268">
            <v>0</v>
          </cell>
        </row>
        <row r="5269">
          <cell r="A5269" t="str">
            <v>INE898O01010</v>
          </cell>
          <cell r="B5269">
            <v>3984</v>
          </cell>
          <cell r="C5269">
            <v>123315</v>
          </cell>
          <cell r="D5269" t="str">
            <v>Purity Flex Pack Ltd.</v>
          </cell>
          <cell r="E5269" t="str">
            <v>FMCG</v>
          </cell>
          <cell r="F5269" t="str">
            <v>PTFP IN</v>
          </cell>
          <cell r="G5269" t="str">
            <v>INE898O01010</v>
          </cell>
          <cell r="H5269">
            <v>0</v>
          </cell>
          <cell r="I5269" t="str">
            <v>Small Cap</v>
          </cell>
          <cell r="J5269">
            <v>0</v>
          </cell>
        </row>
        <row r="5270">
          <cell r="A5270" t="str">
            <v>INE147J01012</v>
          </cell>
          <cell r="B5270">
            <v>3985</v>
          </cell>
          <cell r="C5270">
            <v>213855</v>
          </cell>
          <cell r="D5270" t="str">
            <v>Purohit Construction Ltd.</v>
          </cell>
          <cell r="E5270" t="str">
            <v>Realty</v>
          </cell>
          <cell r="F5270" t="str">
            <v>PURC IN</v>
          </cell>
          <cell r="G5270" t="str">
            <v>INE147J01012</v>
          </cell>
          <cell r="H5270">
            <v>4.7580479999999996</v>
          </cell>
          <cell r="I5270" t="str">
            <v>Small Cap</v>
          </cell>
          <cell r="J5270">
            <v>0</v>
          </cell>
        </row>
        <row r="5271">
          <cell r="A5271" t="str">
            <v>INE0CYK20023</v>
          </cell>
          <cell r="B5271">
            <v>3988</v>
          </cell>
          <cell r="C5271">
            <v>320826</v>
          </cell>
          <cell r="D5271" t="str">
            <v>Purple Finance Ltd. - (Rights Entitlements (REs))</v>
          </cell>
          <cell r="E5271" t="str">
            <v>Finance</v>
          </cell>
          <cell r="G5271" t="str">
            <v>INE0CYK20023</v>
          </cell>
          <cell r="H5271">
            <v>0</v>
          </cell>
          <cell r="I5271" t="str">
            <v>Small Cap</v>
          </cell>
          <cell r="J5271">
            <v>0</v>
          </cell>
        </row>
        <row r="5272">
          <cell r="A5272" t="str">
            <v>INE0CYK20015</v>
          </cell>
          <cell r="B5272">
            <v>3989</v>
          </cell>
          <cell r="C5272">
            <v>317408</v>
          </cell>
          <cell r="D5272" t="str">
            <v>Purple Finance Ltd. - Rights Entitlements (REs)</v>
          </cell>
          <cell r="E5272" t="str">
            <v>Finance</v>
          </cell>
          <cell r="G5272" t="str">
            <v>INE0CYK20015</v>
          </cell>
          <cell r="H5272">
            <v>0</v>
          </cell>
          <cell r="I5272" t="str">
            <v>Small Cap</v>
          </cell>
          <cell r="J5272">
            <v>0</v>
          </cell>
        </row>
        <row r="5273">
          <cell r="A5273" t="str">
            <v>INE191H20014</v>
          </cell>
          <cell r="B5273">
            <v>3992</v>
          </cell>
          <cell r="C5273">
            <v>299170</v>
          </cell>
          <cell r="D5273" t="str">
            <v>PVR Ltd. - (Rights Entitlements)</v>
          </cell>
          <cell r="E5273" t="str">
            <v>Others</v>
          </cell>
          <cell r="G5273" t="str">
            <v>INE191H20014</v>
          </cell>
          <cell r="H5273">
            <v>0</v>
          </cell>
          <cell r="I5273" t="str">
            <v>Small Cap</v>
          </cell>
          <cell r="J5273">
            <v>0</v>
          </cell>
        </row>
        <row r="5274">
          <cell r="A5274" t="str">
            <v>INE883L01018</v>
          </cell>
          <cell r="B5274">
            <v>3995</v>
          </cell>
          <cell r="C5274">
            <v>232679</v>
          </cell>
          <cell r="D5274" t="str">
            <v>Pyxis Finvest Ltd.</v>
          </cell>
          <cell r="E5274" t="str">
            <v>Finance</v>
          </cell>
          <cell r="F5274" t="str">
            <v>PYFL IN</v>
          </cell>
          <cell r="G5274" t="str">
            <v>INE883L01018</v>
          </cell>
          <cell r="H5274">
            <v>0</v>
          </cell>
          <cell r="I5274" t="str">
            <v>Small Cap</v>
          </cell>
          <cell r="J5274">
            <v>0</v>
          </cell>
        </row>
        <row r="5275">
          <cell r="A5275" t="str">
            <v>INE0KAF01018</v>
          </cell>
          <cell r="B5275">
            <v>4001</v>
          </cell>
          <cell r="C5275">
            <v>304661</v>
          </cell>
          <cell r="D5275" t="str">
            <v>Quality RO Industries Ltd.</v>
          </cell>
          <cell r="E5275" t="str">
            <v>Plastic Products</v>
          </cell>
          <cell r="F5275" t="str">
            <v>QRIL IN</v>
          </cell>
          <cell r="G5275" t="str">
            <v>INE0KAF01018</v>
          </cell>
          <cell r="H5275">
            <v>0</v>
          </cell>
          <cell r="I5275" t="str">
            <v>Small Cap</v>
          </cell>
          <cell r="J5275">
            <v>0</v>
          </cell>
        </row>
        <row r="5276">
          <cell r="A5276" t="str">
            <v>INF082J01408</v>
          </cell>
          <cell r="B5276">
            <v>4003</v>
          </cell>
          <cell r="C5276">
            <v>205212</v>
          </cell>
          <cell r="D5276" t="str">
            <v>Quantum Gold Fund - Exchange Traded Fund (ETF)</v>
          </cell>
          <cell r="E5276" t="str">
            <v>ETF</v>
          </cell>
          <cell r="F5276" t="str">
            <v>QTGOLD IN</v>
          </cell>
          <cell r="G5276" t="str">
            <v>INF082J01408</v>
          </cell>
          <cell r="H5276">
            <v>0</v>
          </cell>
          <cell r="I5276" t="str">
            <v>Small Cap</v>
          </cell>
          <cell r="J5276">
            <v>91.15</v>
          </cell>
        </row>
        <row r="5277">
          <cell r="A5277" t="str">
            <v>INF082J01028</v>
          </cell>
          <cell r="B5277">
            <v>4004</v>
          </cell>
          <cell r="C5277">
            <v>205814</v>
          </cell>
          <cell r="D5277" t="str">
            <v>Quantum Nifty 50 ETF</v>
          </cell>
          <cell r="E5277" t="str">
            <v>ETF</v>
          </cell>
          <cell r="F5277" t="str">
            <v>QINDEX IN</v>
          </cell>
          <cell r="G5277" t="str">
            <v>INF082J01028</v>
          </cell>
          <cell r="H5277">
            <v>0</v>
          </cell>
          <cell r="I5277" t="str">
            <v>Small Cap</v>
          </cell>
          <cell r="J5277">
            <v>2738.84</v>
          </cell>
        </row>
        <row r="5278">
          <cell r="A5278" t="str">
            <v>INE855P20017</v>
          </cell>
          <cell r="B5278">
            <v>4006</v>
          </cell>
          <cell r="C5278">
            <v>318472</v>
          </cell>
          <cell r="D5278" t="str">
            <v>Quasar India Ltd. - (Rights Entitlements (REs))</v>
          </cell>
          <cell r="E5278" t="str">
            <v>Trading</v>
          </cell>
          <cell r="G5278" t="str">
            <v>INE855P20017</v>
          </cell>
          <cell r="H5278">
            <v>0</v>
          </cell>
          <cell r="I5278" t="str">
            <v>Small Cap</v>
          </cell>
          <cell r="J5278">
            <v>0</v>
          </cell>
        </row>
        <row r="5279">
          <cell r="A5279" t="str">
            <v>IN9989J01023</v>
          </cell>
          <cell r="B5279">
            <v>4009</v>
          </cell>
          <cell r="C5279">
            <v>314286</v>
          </cell>
          <cell r="D5279" t="str">
            <v>Quest Softech (India) Ltd. - Partly Paid-up (Rights Issue)</v>
          </cell>
          <cell r="E5279" t="str">
            <v>Others</v>
          </cell>
          <cell r="G5279" t="str">
            <v>IN9989J01023</v>
          </cell>
          <cell r="H5279">
            <v>0</v>
          </cell>
          <cell r="I5279" t="str">
            <v>Small Cap</v>
          </cell>
          <cell r="J5279">
            <v>0</v>
          </cell>
        </row>
        <row r="5280">
          <cell r="A5280" t="str">
            <v>INE989J20017</v>
          </cell>
          <cell r="B5280">
            <v>4010</v>
          </cell>
          <cell r="C5280">
            <v>313763</v>
          </cell>
          <cell r="D5280" t="str">
            <v>Quest Softech (India) Pvt Ltd. - (Rights Entitlements (REs))</v>
          </cell>
          <cell r="E5280" t="str">
            <v>Others</v>
          </cell>
          <cell r="G5280" t="str">
            <v>INE989J20017</v>
          </cell>
          <cell r="H5280">
            <v>0</v>
          </cell>
          <cell r="I5280" t="str">
            <v>Small Cap</v>
          </cell>
          <cell r="J5280">
            <v>0</v>
          </cell>
        </row>
        <row r="5281">
          <cell r="A5281" t="str">
            <v>INE641R20017</v>
          </cell>
          <cell r="B5281">
            <v>4013</v>
          </cell>
          <cell r="C5281">
            <v>308886</v>
          </cell>
          <cell r="D5281" t="str">
            <v>Quint Digital Media Ltd. - (Rights Entitlements (REs))</v>
          </cell>
          <cell r="E5281" t="str">
            <v>Others</v>
          </cell>
          <cell r="G5281" t="str">
            <v>INE641R20017</v>
          </cell>
          <cell r="H5281">
            <v>0</v>
          </cell>
          <cell r="I5281" t="str">
            <v>Small Cap</v>
          </cell>
          <cell r="J5281">
            <v>0</v>
          </cell>
        </row>
        <row r="5282">
          <cell r="A5282" t="str">
            <v>INE033B01011</v>
          </cell>
          <cell r="B5282">
            <v>4014</v>
          </cell>
          <cell r="C5282">
            <v>132866</v>
          </cell>
          <cell r="D5282" t="str">
            <v>Quintegra Solutions Ltd.</v>
          </cell>
          <cell r="E5282" t="str">
            <v>IT</v>
          </cell>
          <cell r="F5282" t="str">
            <v>QSL IN</v>
          </cell>
          <cell r="G5282" t="str">
            <v>INE033B01011</v>
          </cell>
          <cell r="H5282">
            <v>0</v>
          </cell>
          <cell r="I5282" t="str">
            <v>Small Cap</v>
          </cell>
          <cell r="J5282">
            <v>0</v>
          </cell>
        </row>
        <row r="5283">
          <cell r="A5283" t="str">
            <v>INF733I01028</v>
          </cell>
          <cell r="B5283">
            <v>4017</v>
          </cell>
          <cell r="C5283">
            <v>205684</v>
          </cell>
          <cell r="D5283" t="str">
            <v>R* Shares Banking ETF</v>
          </cell>
          <cell r="E5283" t="str">
            <v>ETF</v>
          </cell>
          <cell r="G5283" t="str">
            <v>INF733I01028</v>
          </cell>
          <cell r="H5283">
            <v>0</v>
          </cell>
          <cell r="I5283" t="str">
            <v>Small Cap</v>
          </cell>
          <cell r="J5283">
            <v>0</v>
          </cell>
        </row>
        <row r="5284">
          <cell r="A5284" t="str">
            <v>INF733I01010</v>
          </cell>
          <cell r="B5284">
            <v>4018</v>
          </cell>
          <cell r="C5284">
            <v>200564</v>
          </cell>
          <cell r="D5284" t="str">
            <v>R* Shares Gold ETF</v>
          </cell>
          <cell r="E5284" t="str">
            <v>ETF</v>
          </cell>
          <cell r="F5284" t="str">
            <v>REGOLD IN</v>
          </cell>
          <cell r="G5284" t="str">
            <v>INF733I01010</v>
          </cell>
          <cell r="H5284">
            <v>0</v>
          </cell>
          <cell r="I5284" t="str">
            <v>Small Cap</v>
          </cell>
          <cell r="J5284">
            <v>0</v>
          </cell>
        </row>
        <row r="5285">
          <cell r="A5285" t="str">
            <v>INE324L20013</v>
          </cell>
          <cell r="B5285">
            <v>4020</v>
          </cell>
          <cell r="C5285">
            <v>303602</v>
          </cell>
          <cell r="D5285" t="str">
            <v>R.P.P. Infra Projects Ltd. - (Rights Entitlements (REs))</v>
          </cell>
          <cell r="E5285" t="str">
            <v>Realty</v>
          </cell>
          <cell r="G5285" t="str">
            <v>INE324L20013</v>
          </cell>
          <cell r="H5285">
            <v>0</v>
          </cell>
          <cell r="I5285" t="str">
            <v>Small Cap</v>
          </cell>
          <cell r="J5285">
            <v>0</v>
          </cell>
        </row>
        <row r="5286">
          <cell r="A5286" t="str">
            <v>INE858D01017</v>
          </cell>
          <cell r="B5286">
            <v>4022</v>
          </cell>
          <cell r="C5286">
            <v>102271</v>
          </cell>
          <cell r="D5286" t="str">
            <v>Raasi Refractories Ltd.</v>
          </cell>
          <cell r="E5286" t="str">
            <v>Capital Goods</v>
          </cell>
          <cell r="F5286" t="str">
            <v>RSR IN</v>
          </cell>
          <cell r="G5286" t="str">
            <v>INE858D01017</v>
          </cell>
          <cell r="H5286">
            <v>0</v>
          </cell>
          <cell r="I5286" t="str">
            <v>Small Cap</v>
          </cell>
          <cell r="J5286">
            <v>0</v>
          </cell>
        </row>
        <row r="5287">
          <cell r="A5287" t="str">
            <v>INE783M01026</v>
          </cell>
          <cell r="B5287">
            <v>4027</v>
          </cell>
          <cell r="C5287">
            <v>130561</v>
          </cell>
          <cell r="D5287" t="str">
            <v>Radford Global Ltd.</v>
          </cell>
          <cell r="E5287" t="str">
            <v>Trading</v>
          </cell>
          <cell r="F5287" t="str">
            <v>RGL IN</v>
          </cell>
          <cell r="G5287" t="str">
            <v>INE783M01026</v>
          </cell>
          <cell r="H5287">
            <v>0</v>
          </cell>
          <cell r="I5287" t="str">
            <v>Small Cap</v>
          </cell>
          <cell r="J5287">
            <v>0</v>
          </cell>
        </row>
        <row r="5288">
          <cell r="A5288" t="str">
            <v>INE172H01014</v>
          </cell>
          <cell r="B5288">
            <v>4028</v>
          </cell>
          <cell r="C5288">
            <v>132692</v>
          </cell>
          <cell r="D5288" t="str">
            <v>Radha Madhav Corporation Ltd.</v>
          </cell>
          <cell r="E5288" t="str">
            <v>FMCG</v>
          </cell>
          <cell r="F5288" t="str">
            <v>RMCL IN</v>
          </cell>
          <cell r="G5288" t="str">
            <v>INE172H01014</v>
          </cell>
          <cell r="H5288">
            <v>0</v>
          </cell>
          <cell r="I5288" t="str">
            <v>Small Cap</v>
          </cell>
          <cell r="J5288">
            <v>0</v>
          </cell>
        </row>
        <row r="5289">
          <cell r="A5289" t="str">
            <v>INE865P01016</v>
          </cell>
          <cell r="B5289">
            <v>4037</v>
          </cell>
          <cell r="C5289">
            <v>272547</v>
          </cell>
          <cell r="D5289" t="str">
            <v>Raghuvansh Agrofarms Ltd.</v>
          </cell>
          <cell r="E5289" t="str">
            <v>Agri</v>
          </cell>
          <cell r="F5289" t="str">
            <v>RAL IN</v>
          </cell>
          <cell r="G5289" t="str">
            <v>INE865P01016</v>
          </cell>
          <cell r="H5289">
            <v>0</v>
          </cell>
          <cell r="I5289" t="str">
            <v>Small Cap</v>
          </cell>
          <cell r="J5289">
            <v>0</v>
          </cell>
        </row>
        <row r="5290">
          <cell r="A5290" t="str">
            <v>INE820D01025</v>
          </cell>
          <cell r="B5290">
            <v>4043</v>
          </cell>
          <cell r="C5290">
            <v>132441</v>
          </cell>
          <cell r="D5290" t="str">
            <v>Rainbow Denim Ltd.</v>
          </cell>
          <cell r="E5290" t="str">
            <v>Textile</v>
          </cell>
          <cell r="F5290" t="str">
            <v>RND IN</v>
          </cell>
          <cell r="G5290" t="str">
            <v>INE820D01025</v>
          </cell>
          <cell r="H5290">
            <v>0</v>
          </cell>
          <cell r="I5290" t="str">
            <v>Small Cap</v>
          </cell>
          <cell r="J5290">
            <v>0</v>
          </cell>
        </row>
        <row r="5291">
          <cell r="A5291" t="str">
            <v>INE230F20014</v>
          </cell>
          <cell r="B5291">
            <v>4045</v>
          </cell>
          <cell r="C5291">
            <v>305676</v>
          </cell>
          <cell r="D5291" t="str">
            <v>Rainbow Foundations Ltd. - (Rights Entitlements (REs))</v>
          </cell>
          <cell r="E5291" t="str">
            <v>Others</v>
          </cell>
          <cell r="G5291" t="str">
            <v>INE230F20014</v>
          </cell>
          <cell r="H5291">
            <v>0</v>
          </cell>
          <cell r="I5291" t="str">
            <v>Small Cap</v>
          </cell>
          <cell r="J5291">
            <v>0</v>
          </cell>
        </row>
        <row r="5292">
          <cell r="A5292" t="str">
            <v>INE028D01025</v>
          </cell>
          <cell r="B5292">
            <v>4046</v>
          </cell>
          <cell r="C5292">
            <v>123523</v>
          </cell>
          <cell r="D5292" t="str">
            <v>Rainbow Papers Ltd.</v>
          </cell>
          <cell r="E5292" t="str">
            <v>Paper</v>
          </cell>
          <cell r="F5292" t="str">
            <v>RBWP IN</v>
          </cell>
          <cell r="G5292" t="str">
            <v>INE028D01025</v>
          </cell>
          <cell r="H5292">
            <v>0</v>
          </cell>
          <cell r="I5292" t="str">
            <v>Small Cap</v>
          </cell>
          <cell r="J5292">
            <v>0</v>
          </cell>
        </row>
        <row r="5293">
          <cell r="A5293" t="str">
            <v>INE649D01010</v>
          </cell>
          <cell r="B5293">
            <v>4047</v>
          </cell>
          <cell r="C5293">
            <v>113406</v>
          </cell>
          <cell r="D5293" t="str">
            <v>Raj Irrigation Pipes &amp; Fittings Ltd.</v>
          </cell>
          <cell r="E5293" t="str">
            <v>Plastic Products</v>
          </cell>
          <cell r="F5293" t="str">
            <v>RIPF IN</v>
          </cell>
          <cell r="G5293" t="str">
            <v>INE649D01010</v>
          </cell>
          <cell r="H5293">
            <v>0</v>
          </cell>
          <cell r="I5293" t="str">
            <v>Small Cap</v>
          </cell>
          <cell r="J5293">
            <v>0</v>
          </cell>
        </row>
        <row r="5294">
          <cell r="A5294" t="str">
            <v>INE294G20018</v>
          </cell>
          <cell r="B5294">
            <v>4049</v>
          </cell>
          <cell r="C5294">
            <v>309440</v>
          </cell>
          <cell r="D5294" t="str">
            <v>Raj Oil Mills Ltd. - (ROML-RE)</v>
          </cell>
          <cell r="E5294" t="str">
            <v>Others</v>
          </cell>
          <cell r="G5294" t="str">
            <v>INE294G20018</v>
          </cell>
          <cell r="H5294">
            <v>0</v>
          </cell>
          <cell r="I5294" t="str">
            <v>Small Cap</v>
          </cell>
          <cell r="J5294">
            <v>0</v>
          </cell>
        </row>
        <row r="5295">
          <cell r="A5295" t="str">
            <v>INE296E20018</v>
          </cell>
          <cell r="B5295">
            <v>4055</v>
          </cell>
          <cell r="C5295">
            <v>301604</v>
          </cell>
          <cell r="D5295" t="str">
            <v>Rajapalayam Mills Ltd. - (Rights Entitlements (REs))</v>
          </cell>
          <cell r="E5295" t="str">
            <v>Others</v>
          </cell>
          <cell r="G5295" t="str">
            <v>INE296E20018</v>
          </cell>
          <cell r="H5295">
            <v>0</v>
          </cell>
          <cell r="I5295" t="str">
            <v>Small Cap</v>
          </cell>
          <cell r="J5295">
            <v>0</v>
          </cell>
        </row>
        <row r="5296">
          <cell r="A5296" t="str">
            <v>INE296E20026</v>
          </cell>
          <cell r="B5296">
            <v>4056</v>
          </cell>
          <cell r="C5296">
            <v>308970</v>
          </cell>
          <cell r="D5296" t="str">
            <v>Rajapalayam Mills Ltd. - (Rights Entitlements (REs))</v>
          </cell>
          <cell r="E5296" t="str">
            <v>Others</v>
          </cell>
          <cell r="G5296" t="str">
            <v>INE296E20026</v>
          </cell>
          <cell r="H5296">
            <v>0</v>
          </cell>
          <cell r="I5296" t="str">
            <v>Small Cap</v>
          </cell>
          <cell r="J5296">
            <v>0</v>
          </cell>
        </row>
        <row r="5297">
          <cell r="A5297" t="str">
            <v>INE374C01017</v>
          </cell>
          <cell r="B5297">
            <v>4059</v>
          </cell>
          <cell r="C5297">
            <v>106975</v>
          </cell>
          <cell r="D5297" t="str">
            <v>Rajasthan Petro Synthetics Ltd.</v>
          </cell>
          <cell r="E5297" t="str">
            <v>Business Services</v>
          </cell>
          <cell r="F5297" t="str">
            <v>RJP IN</v>
          </cell>
          <cell r="G5297" t="str">
            <v>INE374C01017</v>
          </cell>
          <cell r="H5297">
            <v>11.010417646000001</v>
          </cell>
          <cell r="I5297" t="str">
            <v>Small Cap</v>
          </cell>
          <cell r="J5297">
            <v>0</v>
          </cell>
        </row>
        <row r="5298">
          <cell r="A5298" t="str">
            <v>INE455H20013</v>
          </cell>
          <cell r="B5298">
            <v>4061</v>
          </cell>
          <cell r="C5298">
            <v>319464</v>
          </cell>
          <cell r="D5298" t="str">
            <v>Rajath Finance Ltd. - (Rights Entitlements (REs))</v>
          </cell>
          <cell r="E5298" t="str">
            <v>Finance</v>
          </cell>
          <cell r="G5298" t="str">
            <v>INE455H20013</v>
          </cell>
          <cell r="H5298">
            <v>0</v>
          </cell>
          <cell r="I5298" t="str">
            <v>Small Cap</v>
          </cell>
          <cell r="J5298">
            <v>0</v>
          </cell>
        </row>
        <row r="5299">
          <cell r="A5299" t="str">
            <v>INE400O01023</v>
          </cell>
          <cell r="B5299">
            <v>4069</v>
          </cell>
          <cell r="C5299">
            <v>112319</v>
          </cell>
          <cell r="D5299" t="str">
            <v>Rajlaxmi Industries Ltd.</v>
          </cell>
          <cell r="E5299" t="str">
            <v>Trading</v>
          </cell>
          <cell r="F5299" t="str">
            <v>RLXM IN</v>
          </cell>
          <cell r="G5299" t="str">
            <v>INE400O01023</v>
          </cell>
          <cell r="H5299">
            <v>0</v>
          </cell>
          <cell r="I5299" t="str">
            <v>Small Cap</v>
          </cell>
          <cell r="J5299">
            <v>0</v>
          </cell>
        </row>
        <row r="5300">
          <cell r="A5300" t="str">
            <v>INE381N01019</v>
          </cell>
          <cell r="B5300">
            <v>4076</v>
          </cell>
          <cell r="C5300">
            <v>111185</v>
          </cell>
          <cell r="D5300" t="str">
            <v>Rajvi Logitrade Ltd.</v>
          </cell>
          <cell r="E5300" t="str">
            <v>Logistics</v>
          </cell>
          <cell r="F5300" t="str">
            <v>SYKF IN</v>
          </cell>
          <cell r="G5300" t="str">
            <v>INE381N01019</v>
          </cell>
          <cell r="H5300">
            <v>0</v>
          </cell>
          <cell r="I5300" t="str">
            <v>Small Cap</v>
          </cell>
          <cell r="J5300">
            <v>0</v>
          </cell>
        </row>
        <row r="5301">
          <cell r="A5301" t="str">
            <v>INE011H01014</v>
          </cell>
          <cell r="B5301">
            <v>4077</v>
          </cell>
          <cell r="C5301">
            <v>132665</v>
          </cell>
          <cell r="D5301" t="str">
            <v>Rajvir Industries Ltd.</v>
          </cell>
          <cell r="E5301" t="str">
            <v>Textile</v>
          </cell>
          <cell r="F5301" t="str">
            <v>RAJV IN</v>
          </cell>
          <cell r="G5301" t="str">
            <v>INE011H01014</v>
          </cell>
          <cell r="H5301">
            <v>0</v>
          </cell>
          <cell r="I5301" t="str">
            <v>Small Cap</v>
          </cell>
          <cell r="J5301">
            <v>0</v>
          </cell>
        </row>
        <row r="5302">
          <cell r="A5302" t="str">
            <v>INE783A01013</v>
          </cell>
          <cell r="B5302">
            <v>4082</v>
          </cell>
          <cell r="C5302">
            <v>100358</v>
          </cell>
          <cell r="D5302" t="str">
            <v>Rama Petrochemicals Ltd.</v>
          </cell>
          <cell r="E5302" t="str">
            <v>Trading</v>
          </cell>
          <cell r="F5302" t="str">
            <v>RMP IN</v>
          </cell>
          <cell r="G5302" t="str">
            <v>INE783A01013</v>
          </cell>
          <cell r="H5302">
            <v>0</v>
          </cell>
          <cell r="I5302" t="str">
            <v>Small Cap</v>
          </cell>
          <cell r="J5302">
            <v>0</v>
          </cell>
        </row>
        <row r="5303">
          <cell r="A5303" t="str">
            <v>INE015A01028</v>
          </cell>
          <cell r="B5303">
            <v>4095</v>
          </cell>
          <cell r="C5303">
            <v>100359</v>
          </cell>
          <cell r="D5303" t="str">
            <v>Ranbaxy Laboratories Ltd.- (Amalgamation)</v>
          </cell>
          <cell r="E5303" t="str">
            <v>Healthcare</v>
          </cell>
          <cell r="F5303" t="str">
            <v>RBXY IN</v>
          </cell>
          <cell r="G5303" t="str">
            <v>INE015A01028</v>
          </cell>
          <cell r="H5303">
            <v>0</v>
          </cell>
          <cell r="I5303" t="str">
            <v>Small Cap</v>
          </cell>
          <cell r="J5303">
            <v>0</v>
          </cell>
        </row>
        <row r="5304">
          <cell r="A5304" t="str">
            <v>INE244J01017</v>
          </cell>
          <cell r="B5304">
            <v>4098</v>
          </cell>
          <cell r="C5304">
            <v>205383</v>
          </cell>
          <cell r="D5304" t="str">
            <v>Rane Brake Lining Ltd. - (Amalgamated)</v>
          </cell>
          <cell r="E5304" t="str">
            <v>Automobile &amp; Ancillaries</v>
          </cell>
          <cell r="F5304" t="str">
            <v>RABL IN</v>
          </cell>
          <cell r="G5304" t="str">
            <v>INE244J01017</v>
          </cell>
          <cell r="H5304">
            <v>0</v>
          </cell>
          <cell r="I5304" t="str">
            <v>Small Cap</v>
          </cell>
          <cell r="J5304">
            <v>0</v>
          </cell>
        </row>
        <row r="5305">
          <cell r="A5305" t="str">
            <v>INE222J01013</v>
          </cell>
          <cell r="B5305">
            <v>4099</v>
          </cell>
          <cell r="C5305">
            <v>205393</v>
          </cell>
          <cell r="D5305" t="str">
            <v>Rane Engine Valve Ltd. - (Amalgamated)</v>
          </cell>
          <cell r="E5305" t="str">
            <v>Automobile &amp; Ancillaries</v>
          </cell>
          <cell r="F5305" t="str">
            <v>RVL IN</v>
          </cell>
          <cell r="G5305" t="str">
            <v>INE222J01013</v>
          </cell>
          <cell r="H5305">
            <v>0</v>
          </cell>
          <cell r="I5305" t="str">
            <v>Small Cap</v>
          </cell>
          <cell r="J5305">
            <v>0</v>
          </cell>
        </row>
        <row r="5306">
          <cell r="A5306" t="str">
            <v>INE01A501027</v>
          </cell>
          <cell r="B5306">
            <v>4101</v>
          </cell>
          <cell r="C5306">
            <v>291030</v>
          </cell>
          <cell r="D5306" t="str">
            <v>Ranjeet Mechatronics Ltd.</v>
          </cell>
          <cell r="E5306" t="str">
            <v>Trading</v>
          </cell>
          <cell r="F5306" t="str">
            <v>RANJEET IN</v>
          </cell>
          <cell r="G5306" t="str">
            <v>INE01A501027</v>
          </cell>
          <cell r="H5306">
            <v>0</v>
          </cell>
          <cell r="I5306" t="str">
            <v>Small Cap</v>
          </cell>
          <cell r="J5306">
            <v>0</v>
          </cell>
        </row>
        <row r="5307">
          <cell r="A5307" t="str">
            <v>INE863D01017</v>
          </cell>
          <cell r="B5307">
            <v>4102</v>
          </cell>
          <cell r="C5307">
            <v>131572</v>
          </cell>
          <cell r="D5307" t="str">
            <v>Ranjit Securities Ltd.</v>
          </cell>
          <cell r="E5307" t="str">
            <v>Finance</v>
          </cell>
          <cell r="F5307" t="str">
            <v>RANJS IN</v>
          </cell>
          <cell r="G5307" t="str">
            <v>INE863D01017</v>
          </cell>
          <cell r="H5307">
            <v>0</v>
          </cell>
          <cell r="I5307" t="str">
            <v>Small Cap</v>
          </cell>
          <cell r="J5307">
            <v>0</v>
          </cell>
        </row>
        <row r="5308">
          <cell r="A5308" t="str">
            <v>INE154M20012</v>
          </cell>
          <cell r="B5308">
            <v>4106</v>
          </cell>
          <cell r="C5308">
            <v>317251</v>
          </cell>
          <cell r="D5308" t="str">
            <v>Rapid Investments Ltd. - (Rights Entitlements (REs))</v>
          </cell>
          <cell r="E5308" t="str">
            <v>Finance</v>
          </cell>
          <cell r="G5308" t="str">
            <v>INE154M20012</v>
          </cell>
          <cell r="H5308">
            <v>0</v>
          </cell>
          <cell r="I5308" t="str">
            <v>Small Cap</v>
          </cell>
          <cell r="J5308">
            <v>0</v>
          </cell>
        </row>
        <row r="5309">
          <cell r="A5309" t="str">
            <v>INE014F01020</v>
          </cell>
          <cell r="B5309">
            <v>4108</v>
          </cell>
          <cell r="C5309">
            <v>123780</v>
          </cell>
          <cell r="D5309" t="str">
            <v>Ras Extrusions Ltd. (Amglgamated)</v>
          </cell>
          <cell r="E5309" t="str">
            <v>Plastic Products</v>
          </cell>
          <cell r="F5309" t="str">
            <v>RAS IN</v>
          </cell>
          <cell r="G5309" t="str">
            <v>INE014F01020</v>
          </cell>
          <cell r="H5309">
            <v>0</v>
          </cell>
          <cell r="I5309" t="str">
            <v>Small Cap</v>
          </cell>
          <cell r="J5309">
            <v>0</v>
          </cell>
        </row>
        <row r="5310">
          <cell r="A5310" t="str">
            <v>INE279B01028</v>
          </cell>
          <cell r="B5310">
            <v>4109</v>
          </cell>
          <cell r="C5310">
            <v>100361</v>
          </cell>
          <cell r="D5310" t="str">
            <v>Ras Propack Lamipack Ltd. (Amalgamated)</v>
          </cell>
          <cell r="E5310" t="str">
            <v>FMCG</v>
          </cell>
          <cell r="F5310" t="str">
            <v>RKL IN</v>
          </cell>
          <cell r="G5310" t="str">
            <v>INE279B01028</v>
          </cell>
          <cell r="H5310">
            <v>0</v>
          </cell>
          <cell r="I5310" t="str">
            <v>Small Cap</v>
          </cell>
          <cell r="J5310">
            <v>0</v>
          </cell>
        </row>
        <row r="5311">
          <cell r="A5311" t="str">
            <v>INE886C01010</v>
          </cell>
          <cell r="B5311">
            <v>4117</v>
          </cell>
          <cell r="C5311">
            <v>124610</v>
          </cell>
          <cell r="D5311" t="str">
            <v>Rathi Graphic Technologies Ltd.</v>
          </cell>
          <cell r="E5311" t="str">
            <v>Photographic Product</v>
          </cell>
          <cell r="F5311" t="str">
            <v>RGT IN</v>
          </cell>
          <cell r="G5311" t="str">
            <v>INE886C01010</v>
          </cell>
          <cell r="H5311">
            <v>0</v>
          </cell>
          <cell r="I5311" t="str">
            <v>Small Cap</v>
          </cell>
          <cell r="J5311">
            <v>0</v>
          </cell>
        </row>
        <row r="5312">
          <cell r="A5312" t="str">
            <v>INE679N01016</v>
          </cell>
          <cell r="B5312">
            <v>4120</v>
          </cell>
          <cell r="C5312">
            <v>107652</v>
          </cell>
          <cell r="D5312" t="str">
            <v>Ratnamani Agro lndustries Ltd.</v>
          </cell>
          <cell r="E5312" t="str">
            <v>Agri</v>
          </cell>
          <cell r="F5312" t="str">
            <v>RATL IN</v>
          </cell>
          <cell r="G5312" t="str">
            <v>INE679N01016</v>
          </cell>
          <cell r="H5312">
            <v>0</v>
          </cell>
          <cell r="I5312" t="str">
            <v>Small Cap</v>
          </cell>
          <cell r="J5312">
            <v>0</v>
          </cell>
        </row>
        <row r="5313">
          <cell r="A5313" t="str">
            <v>INE523K01012</v>
          </cell>
          <cell r="B5313">
            <v>4125</v>
          </cell>
          <cell r="C5313">
            <v>209069</v>
          </cell>
          <cell r="D5313" t="str">
            <v>Raunaq lnternational Ltd.</v>
          </cell>
          <cell r="E5313" t="str">
            <v>Infrastructure</v>
          </cell>
          <cell r="F5313" t="str">
            <v>RAUI IN</v>
          </cell>
          <cell r="G5313" t="str">
            <v>INE523K01012</v>
          </cell>
          <cell r="H5313">
            <v>30.276408608000001</v>
          </cell>
          <cell r="I5313" t="str">
            <v>Small Cap</v>
          </cell>
          <cell r="J5313">
            <v>0</v>
          </cell>
        </row>
        <row r="5314">
          <cell r="A5314" t="str">
            <v>INE335N01015</v>
          </cell>
          <cell r="B5314">
            <v>4136</v>
          </cell>
          <cell r="C5314">
            <v>131825</v>
          </cell>
          <cell r="D5314" t="str">
            <v>RCC Cements Ltd.</v>
          </cell>
          <cell r="E5314" t="str">
            <v>Construction Materials</v>
          </cell>
          <cell r="F5314" t="str">
            <v>RCCL IN</v>
          </cell>
          <cell r="G5314" t="str">
            <v>INE335N01015</v>
          </cell>
          <cell r="H5314">
            <v>0</v>
          </cell>
          <cell r="I5314" t="str">
            <v>Small Cap</v>
          </cell>
          <cell r="J5314">
            <v>0</v>
          </cell>
        </row>
        <row r="5315">
          <cell r="A5315" t="str">
            <v>INE840I01014</v>
          </cell>
          <cell r="B5315">
            <v>4142</v>
          </cell>
          <cell r="C5315">
            <v>243284</v>
          </cell>
          <cell r="D5315" t="str">
            <v>Real Touch Finance Ltd.</v>
          </cell>
          <cell r="E5315" t="str">
            <v>Finance</v>
          </cell>
          <cell r="F5315" t="str">
            <v>RTFL IN</v>
          </cell>
          <cell r="G5315" t="str">
            <v>INE840I01014</v>
          </cell>
          <cell r="H5315">
            <v>69.809794999999994</v>
          </cell>
          <cell r="I5315" t="str">
            <v>Small Cap</v>
          </cell>
          <cell r="J5315">
            <v>0</v>
          </cell>
        </row>
        <row r="5316">
          <cell r="A5316" t="str">
            <v>INE324N01027</v>
          </cell>
          <cell r="B5316">
            <v>4145</v>
          </cell>
          <cell r="C5316">
            <v>252696</v>
          </cell>
          <cell r="D5316" t="str">
            <v>Redmax Footwears Ltd.</v>
          </cell>
          <cell r="E5316" t="str">
            <v>Trading</v>
          </cell>
          <cell r="F5316" t="str">
            <v>VIN IN</v>
          </cell>
          <cell r="G5316" t="str">
            <v>INE324N01027</v>
          </cell>
          <cell r="H5316">
            <v>0</v>
          </cell>
          <cell r="I5316" t="str">
            <v>Small Cap</v>
          </cell>
          <cell r="J5316">
            <v>0</v>
          </cell>
        </row>
        <row r="5317">
          <cell r="A5317" t="str">
            <v>INE056I20017</v>
          </cell>
          <cell r="B5317">
            <v>4149</v>
          </cell>
          <cell r="C5317">
            <v>299278</v>
          </cell>
          <cell r="D5317" t="str">
            <v>Refex Industries Ltd. - (Rights Entitlements REs)</v>
          </cell>
          <cell r="E5317" t="str">
            <v>Others</v>
          </cell>
          <cell r="G5317" t="str">
            <v>INE056I20017</v>
          </cell>
          <cell r="H5317">
            <v>0</v>
          </cell>
          <cell r="I5317" t="str">
            <v>Small Cap</v>
          </cell>
          <cell r="J5317">
            <v>0</v>
          </cell>
        </row>
        <row r="5318">
          <cell r="A5318" t="str">
            <v>INE428C01011</v>
          </cell>
          <cell r="B5318">
            <v>4151</v>
          </cell>
          <cell r="C5318">
            <v>130815</v>
          </cell>
          <cell r="D5318" t="str">
            <v>Refnol Resins &amp; Chemicals Ltd.</v>
          </cell>
          <cell r="E5318" t="str">
            <v>Chemicals</v>
          </cell>
          <cell r="F5318" t="str">
            <v>RRC IN</v>
          </cell>
          <cell r="G5318" t="str">
            <v>INE428C01011</v>
          </cell>
          <cell r="H5318">
            <v>0</v>
          </cell>
          <cell r="I5318" t="str">
            <v>Small Cap</v>
          </cell>
          <cell r="J5318">
            <v>0</v>
          </cell>
        </row>
        <row r="5319">
          <cell r="A5319" t="str">
            <v>INE101E01010</v>
          </cell>
          <cell r="B5319">
            <v>4152</v>
          </cell>
          <cell r="C5319">
            <v>131033</v>
          </cell>
          <cell r="D5319" t="str">
            <v>Regal Entertainment &amp; Consultants Ltd.</v>
          </cell>
          <cell r="E5319" t="str">
            <v>Finance</v>
          </cell>
          <cell r="F5319" t="str">
            <v>RFC IN</v>
          </cell>
          <cell r="G5319" t="str">
            <v>INE101E01010</v>
          </cell>
          <cell r="H5319">
            <v>0</v>
          </cell>
          <cell r="I5319" t="str">
            <v>Small Cap</v>
          </cell>
          <cell r="J5319">
            <v>0</v>
          </cell>
        </row>
        <row r="5320">
          <cell r="A5320" t="str">
            <v>INE098H01011</v>
          </cell>
          <cell r="B5320">
            <v>4153</v>
          </cell>
          <cell r="C5320">
            <v>130807</v>
          </cell>
          <cell r="D5320" t="str">
            <v>Regaliaa Realty Ltd.</v>
          </cell>
          <cell r="E5320" t="str">
            <v>Realty</v>
          </cell>
          <cell r="F5320" t="str">
            <v>REGR IN</v>
          </cell>
          <cell r="G5320" t="str">
            <v>INE098H01011</v>
          </cell>
          <cell r="H5320">
            <v>0</v>
          </cell>
          <cell r="I5320" t="str">
            <v>Small Cap</v>
          </cell>
          <cell r="J5320">
            <v>0</v>
          </cell>
        </row>
        <row r="5321">
          <cell r="A5321" t="str">
            <v>INE092O01028</v>
          </cell>
          <cell r="B5321">
            <v>4158</v>
          </cell>
          <cell r="C5321">
            <v>126075</v>
          </cell>
          <cell r="D5321" t="str">
            <v>Rekvina Laboratories Ltd.</v>
          </cell>
          <cell r="E5321" t="str">
            <v>Trading</v>
          </cell>
          <cell r="F5321" t="str">
            <v>VLAB IN</v>
          </cell>
          <cell r="G5321" t="str">
            <v>INE092O01028</v>
          </cell>
          <cell r="H5321">
            <v>0</v>
          </cell>
          <cell r="I5321" t="str">
            <v>Small Cap</v>
          </cell>
          <cell r="J5321">
            <v>0</v>
          </cell>
        </row>
        <row r="5322">
          <cell r="A5322" t="str">
            <v>INE330H01018</v>
          </cell>
          <cell r="B5322">
            <v>4163</v>
          </cell>
          <cell r="C5322">
            <v>132712</v>
          </cell>
          <cell r="D5322" t="str">
            <v>Reliance Communications Ltd.</v>
          </cell>
          <cell r="E5322" t="str">
            <v>Telecom</v>
          </cell>
          <cell r="F5322" t="str">
            <v>RCOM IN</v>
          </cell>
          <cell r="G5322" t="str">
            <v>INE330H01018</v>
          </cell>
          <cell r="H5322">
            <v>376.11249479999998</v>
          </cell>
          <cell r="I5322" t="str">
            <v>Small Cap</v>
          </cell>
          <cell r="J5322">
            <v>1.36</v>
          </cell>
        </row>
        <row r="5323">
          <cell r="A5323" t="str">
            <v>IN9002A01032</v>
          </cell>
          <cell r="B5323">
            <v>4166</v>
          </cell>
          <cell r="C5323">
            <v>298820</v>
          </cell>
          <cell r="D5323" t="str">
            <v>Reliance Industries Ltd - Partly Paid up Equity Shares (Rights Entitlements (REs)</v>
          </cell>
          <cell r="E5323" t="str">
            <v>Crude Oil</v>
          </cell>
          <cell r="F5323" t="str">
            <v>RILPP IN</v>
          </cell>
          <cell r="G5323" t="str">
            <v>IN9002A01032</v>
          </cell>
          <cell r="H5323">
            <v>0</v>
          </cell>
          <cell r="I5323" t="str">
            <v>Small Cap</v>
          </cell>
          <cell r="J5323">
            <v>0</v>
          </cell>
        </row>
        <row r="5324">
          <cell r="A5324" t="str">
            <v>INE002A20018</v>
          </cell>
          <cell r="B5324">
            <v>4168</v>
          </cell>
          <cell r="C5324">
            <v>298681</v>
          </cell>
          <cell r="D5324" t="str">
            <v>Reliance Industries Ltd. - (Rights Entitlements (REs))</v>
          </cell>
          <cell r="E5324" t="str">
            <v>Others</v>
          </cell>
          <cell r="G5324" t="str">
            <v>INE002A20018</v>
          </cell>
          <cell r="H5324">
            <v>0</v>
          </cell>
          <cell r="I5324" t="str">
            <v>Small Cap</v>
          </cell>
          <cell r="J5324">
            <v>0</v>
          </cell>
        </row>
        <row r="5325">
          <cell r="A5325" t="str">
            <v>INF204KA1EU6</v>
          </cell>
          <cell r="B5325">
            <v>4170</v>
          </cell>
          <cell r="C5325">
            <v>250146</v>
          </cell>
          <cell r="D5325" t="str">
            <v>Reliance Mutual Fund - R* Shares Nifty ETF - Dividend Payout</v>
          </cell>
          <cell r="E5325" t="str">
            <v>ETF</v>
          </cell>
          <cell r="G5325" t="str">
            <v>INF204KA1EU6</v>
          </cell>
          <cell r="H5325">
            <v>0</v>
          </cell>
          <cell r="I5325" t="str">
            <v>Small Cap</v>
          </cell>
          <cell r="J5325">
            <v>0</v>
          </cell>
        </row>
        <row r="5326">
          <cell r="A5326" t="str">
            <v>INE328H01012</v>
          </cell>
          <cell r="B5326">
            <v>4171</v>
          </cell>
          <cell r="C5326">
            <v>132709</v>
          </cell>
          <cell r="D5326" t="str">
            <v>Reliance Natural Resources Ltd. (Merged)</v>
          </cell>
          <cell r="E5326" t="str">
            <v>Gas Transmission</v>
          </cell>
          <cell r="F5326" t="str">
            <v>RNR IN</v>
          </cell>
          <cell r="G5326" t="str">
            <v>INE328H01012</v>
          </cell>
          <cell r="H5326">
            <v>0</v>
          </cell>
          <cell r="I5326" t="str">
            <v>Small Cap</v>
          </cell>
          <cell r="J5326">
            <v>0</v>
          </cell>
        </row>
        <row r="5327">
          <cell r="A5327" t="str">
            <v>INE603B01029</v>
          </cell>
          <cell r="B5327">
            <v>4176</v>
          </cell>
          <cell r="C5327">
            <v>130619</v>
          </cell>
          <cell r="D5327" t="str">
            <v>Religare Technova Global Solutions Ltd. (Amalgamated)</v>
          </cell>
          <cell r="E5327" t="str">
            <v>IT</v>
          </cell>
          <cell r="F5327" t="str">
            <v>RTGS IN</v>
          </cell>
          <cell r="G5327" t="str">
            <v>INE603B01029</v>
          </cell>
          <cell r="H5327">
            <v>0</v>
          </cell>
          <cell r="I5327" t="str">
            <v>Small Cap</v>
          </cell>
          <cell r="J5327">
            <v>0</v>
          </cell>
        </row>
        <row r="5328">
          <cell r="A5328" t="str">
            <v>INE792V01010</v>
          </cell>
          <cell r="B5328">
            <v>4177</v>
          </cell>
          <cell r="C5328">
            <v>284222</v>
          </cell>
          <cell r="D5328" t="str">
            <v>Relstruct Buildcon Ltd.</v>
          </cell>
          <cell r="E5328" t="str">
            <v>Realty</v>
          </cell>
          <cell r="F5328" t="str">
            <v xml:space="preserve">RELSTRUC IN	</v>
          </cell>
          <cell r="G5328" t="str">
            <v>INE792V01010</v>
          </cell>
          <cell r="H5328">
            <v>0</v>
          </cell>
          <cell r="I5328" t="str">
            <v>Small Cap</v>
          </cell>
          <cell r="J5328">
            <v>0</v>
          </cell>
        </row>
        <row r="5329">
          <cell r="A5329" t="str">
            <v>INE549S20010</v>
          </cell>
          <cell r="B5329">
            <v>4179</v>
          </cell>
          <cell r="C5329">
            <v>320349</v>
          </cell>
          <cell r="D5329" t="str">
            <v>Remedium Lifecare Ltd. - (Rights Entitlements (REs))</v>
          </cell>
          <cell r="E5329" t="str">
            <v>Trading</v>
          </cell>
          <cell r="G5329" t="str">
            <v>INE549S20010</v>
          </cell>
          <cell r="H5329">
            <v>0</v>
          </cell>
          <cell r="I5329" t="str">
            <v>Small Cap</v>
          </cell>
          <cell r="J5329">
            <v>0</v>
          </cell>
        </row>
        <row r="5330">
          <cell r="A5330" t="str">
            <v>INE0SK201011</v>
          </cell>
          <cell r="B5330">
            <v>4187</v>
          </cell>
          <cell r="C5330">
            <v>313406</v>
          </cell>
          <cell r="D5330" t="str">
            <v>Resourceful Automobile Ltd.</v>
          </cell>
          <cell r="E5330" t="str">
            <v>Automobile &amp; Ancillaries</v>
          </cell>
          <cell r="F5330" t="str">
            <v>RALT IN</v>
          </cell>
          <cell r="G5330" t="str">
            <v>INE0SK201011</v>
          </cell>
          <cell r="H5330">
            <v>17.794831500000001</v>
          </cell>
          <cell r="I5330" t="str">
            <v>Small Cap</v>
          </cell>
          <cell r="J5330">
            <v>0</v>
          </cell>
        </row>
        <row r="5331">
          <cell r="A5331" t="str">
            <v>INE774I01031</v>
          </cell>
          <cell r="B5331">
            <v>4192</v>
          </cell>
          <cell r="C5331">
            <v>200105</v>
          </cell>
          <cell r="D5331" t="str">
            <v>Resurgere Mines and Minerals India Ltd.</v>
          </cell>
          <cell r="E5331" t="str">
            <v>Mining</v>
          </cell>
          <cell r="F5331" t="str">
            <v>RMML IN</v>
          </cell>
          <cell r="G5331" t="str">
            <v>INE774I01031</v>
          </cell>
          <cell r="H5331">
            <v>0</v>
          </cell>
          <cell r="I5331" t="str">
            <v>Small Cap</v>
          </cell>
          <cell r="J5331">
            <v>0</v>
          </cell>
        </row>
        <row r="5332">
          <cell r="A5332" t="str">
            <v>INE0KWJ01014</v>
          </cell>
          <cell r="B5332">
            <v>4193</v>
          </cell>
          <cell r="C5332">
            <v>313353</v>
          </cell>
          <cell r="D5332" t="str">
            <v>Retaggio Industries Ltd.</v>
          </cell>
          <cell r="E5332" t="str">
            <v>Diamond  &amp;  Jewellery</v>
          </cell>
          <cell r="F5332" t="str">
            <v>RETAGGIO IN</v>
          </cell>
          <cell r="G5332" t="str">
            <v>INE0KWJ01014</v>
          </cell>
          <cell r="H5332">
            <v>37.374350159999999</v>
          </cell>
          <cell r="I5332" t="str">
            <v>Small Cap</v>
          </cell>
          <cell r="J5332">
            <v>0</v>
          </cell>
        </row>
        <row r="5333">
          <cell r="A5333" t="str">
            <v>INE270D01015</v>
          </cell>
          <cell r="B5333">
            <v>4197</v>
          </cell>
          <cell r="C5333">
            <v>124504</v>
          </cell>
          <cell r="D5333" t="str">
            <v>Revati Media Ltd.</v>
          </cell>
          <cell r="E5333" t="str">
            <v>Chemicals</v>
          </cell>
          <cell r="F5333" t="str">
            <v>RVO IN</v>
          </cell>
          <cell r="G5333" t="str">
            <v>INE270D01015</v>
          </cell>
          <cell r="H5333">
            <v>0</v>
          </cell>
          <cell r="I5333" t="str">
            <v>Small Cap</v>
          </cell>
          <cell r="J5333">
            <v>0</v>
          </cell>
        </row>
        <row r="5334">
          <cell r="A5334" t="str">
            <v>INE701D01035</v>
          </cell>
          <cell r="B5334">
            <v>4200</v>
          </cell>
          <cell r="C5334">
            <v>131646</v>
          </cell>
          <cell r="D5334" t="str">
            <v>RFL International Ltd.</v>
          </cell>
          <cell r="E5334" t="str">
            <v>Finance</v>
          </cell>
          <cell r="F5334" t="str">
            <v>RJL IN</v>
          </cell>
          <cell r="G5334" t="str">
            <v>INE701D01035</v>
          </cell>
          <cell r="H5334">
            <v>0</v>
          </cell>
          <cell r="I5334" t="str">
            <v>Small Cap</v>
          </cell>
          <cell r="J5334">
            <v>0</v>
          </cell>
        </row>
        <row r="5335">
          <cell r="A5335" t="str">
            <v>INE367U01013</v>
          </cell>
          <cell r="B5335">
            <v>4211</v>
          </cell>
          <cell r="C5335">
            <v>269887</v>
          </cell>
          <cell r="D5335" t="str">
            <v>Riddhi Steel &amp; Tube Ltd.</v>
          </cell>
          <cell r="E5335" t="str">
            <v>Iron &amp; Steel</v>
          </cell>
          <cell r="F5335" t="str">
            <v>RIDDHI IN</v>
          </cell>
          <cell r="G5335" t="str">
            <v>INE367U01013</v>
          </cell>
          <cell r="H5335">
            <v>70.467141999999996</v>
          </cell>
          <cell r="I5335" t="str">
            <v>Small Cap</v>
          </cell>
          <cell r="J5335">
            <v>0</v>
          </cell>
        </row>
        <row r="5336">
          <cell r="A5336" t="str">
            <v>INE07LK01010</v>
          </cell>
          <cell r="B5336">
            <v>4212</v>
          </cell>
          <cell r="C5336">
            <v>104365</v>
          </cell>
          <cell r="D5336" t="str">
            <v>Ridhi Synthetic Traders Ltd.</v>
          </cell>
          <cell r="E5336" t="str">
            <v>Business Services</v>
          </cell>
          <cell r="F5336" t="str">
            <v>RST IN</v>
          </cell>
          <cell r="G5336" t="str">
            <v>INE07LK01010</v>
          </cell>
          <cell r="H5336">
            <v>0</v>
          </cell>
          <cell r="I5336" t="str">
            <v>Small Cap</v>
          </cell>
          <cell r="J5336">
            <v>0</v>
          </cell>
        </row>
        <row r="5337">
          <cell r="A5337" t="str">
            <v>INE07LK20010</v>
          </cell>
          <cell r="B5337">
            <v>4213</v>
          </cell>
          <cell r="C5337">
            <v>304551</v>
          </cell>
          <cell r="D5337" t="str">
            <v>Ridhi Synthetics Ltd. - (Rights Entitlements (REs))</v>
          </cell>
          <cell r="E5337" t="str">
            <v>Others</v>
          </cell>
          <cell r="G5337" t="str">
            <v>INE07LK20010</v>
          </cell>
          <cell r="H5337">
            <v>0</v>
          </cell>
          <cell r="I5337" t="str">
            <v>Small Cap</v>
          </cell>
          <cell r="J5337">
            <v>0</v>
          </cell>
        </row>
        <row r="5338">
          <cell r="A5338" t="str">
            <v>INE314Z01014</v>
          </cell>
          <cell r="B5338">
            <v>4214</v>
          </cell>
          <cell r="C5338">
            <v>288351</v>
          </cell>
          <cell r="D5338" t="str">
            <v>Ridings Consulting Engineers India Ltd.</v>
          </cell>
          <cell r="E5338" t="str">
            <v>Infrastructure</v>
          </cell>
          <cell r="F5338" t="str">
            <v>RIDINGS IN</v>
          </cell>
          <cell r="G5338" t="str">
            <v>INE314Z01014</v>
          </cell>
          <cell r="H5338">
            <v>0</v>
          </cell>
          <cell r="I5338" t="str">
            <v>Small Cap</v>
          </cell>
          <cell r="J5338">
            <v>0</v>
          </cell>
        </row>
        <row r="5339">
          <cell r="A5339" t="str">
            <v>INE909C01010</v>
          </cell>
          <cell r="B5339">
            <v>4215</v>
          </cell>
          <cell r="C5339">
            <v>107508</v>
          </cell>
          <cell r="D5339" t="str">
            <v>Riga Sugar Company Ltd.</v>
          </cell>
          <cell r="E5339" t="str">
            <v>Agri</v>
          </cell>
          <cell r="F5339" t="str">
            <v>RGS IN</v>
          </cell>
          <cell r="G5339" t="str">
            <v>INE909C01010</v>
          </cell>
          <cell r="H5339">
            <v>0</v>
          </cell>
          <cell r="I5339" t="str">
            <v>Small Cap</v>
          </cell>
          <cell r="J5339">
            <v>0</v>
          </cell>
        </row>
        <row r="5340">
          <cell r="A5340" t="str">
            <v>INE351D01013</v>
          </cell>
          <cell r="B5340">
            <v>4219</v>
          </cell>
          <cell r="C5340">
            <v>114177</v>
          </cell>
          <cell r="D5340" t="str">
            <v>Rishab Special Yarns Ltd.</v>
          </cell>
          <cell r="E5340" t="str">
            <v>Textile</v>
          </cell>
          <cell r="F5340" t="str">
            <v>RSY IN</v>
          </cell>
          <cell r="G5340" t="str">
            <v>INE351D01013</v>
          </cell>
          <cell r="H5340">
            <v>17.643268500000001</v>
          </cell>
          <cell r="I5340" t="str">
            <v>Small Cap</v>
          </cell>
          <cell r="J5340">
            <v>0</v>
          </cell>
        </row>
        <row r="5341">
          <cell r="A5341" t="str">
            <v>INE887C01018</v>
          </cell>
          <cell r="B5341">
            <v>4225</v>
          </cell>
          <cell r="C5341">
            <v>123658</v>
          </cell>
          <cell r="D5341" t="str">
            <v>Rishiroop Rubber (International) Ltd.(Amalgamation)</v>
          </cell>
          <cell r="E5341" t="str">
            <v>Agri</v>
          </cell>
          <cell r="F5341" t="str">
            <v>RRL IN</v>
          </cell>
          <cell r="G5341" t="str">
            <v>INE887C01018</v>
          </cell>
          <cell r="H5341">
            <v>0</v>
          </cell>
          <cell r="I5341" t="str">
            <v>Small Cap</v>
          </cell>
          <cell r="J5341">
            <v>0</v>
          </cell>
        </row>
        <row r="5342">
          <cell r="A5342" t="str">
            <v>INE018S01016</v>
          </cell>
          <cell r="B5342">
            <v>4226</v>
          </cell>
          <cell r="C5342">
            <v>301127</v>
          </cell>
          <cell r="D5342" t="str">
            <v>Rita Finance and Leasing Ltd.</v>
          </cell>
          <cell r="E5342" t="str">
            <v>Finance</v>
          </cell>
          <cell r="F5342" t="str">
            <v>RFLL IN</v>
          </cell>
          <cell r="G5342" t="str">
            <v>INE018S01016</v>
          </cell>
          <cell r="H5342">
            <v>20.57</v>
          </cell>
          <cell r="I5342" t="str">
            <v>Small Cap</v>
          </cell>
          <cell r="J5342">
            <v>0</v>
          </cell>
        </row>
        <row r="5343">
          <cell r="A5343" t="str">
            <v>INE819Y01015</v>
          </cell>
          <cell r="B5343">
            <v>4230</v>
          </cell>
          <cell r="C5343">
            <v>287739</v>
          </cell>
          <cell r="D5343" t="str">
            <v>Rithwik Facility Management Services Ltd.</v>
          </cell>
          <cell r="E5343" t="str">
            <v>Business Services</v>
          </cell>
          <cell r="F5343" t="str">
            <v xml:space="preserve">RITHWIKF IN	</v>
          </cell>
          <cell r="G5343" t="str">
            <v>INE819Y01015</v>
          </cell>
          <cell r="H5343">
            <v>0</v>
          </cell>
          <cell r="I5343" t="str">
            <v>Small Cap</v>
          </cell>
          <cell r="J5343">
            <v>0</v>
          </cell>
        </row>
        <row r="5344">
          <cell r="A5344" t="str">
            <v>INE594O01015</v>
          </cell>
          <cell r="B5344">
            <v>4231</v>
          </cell>
          <cell r="C5344">
            <v>247213</v>
          </cell>
          <cell r="D5344" t="str">
            <v>RJ Bio-Tech Ltd.</v>
          </cell>
          <cell r="E5344" t="str">
            <v>Agri</v>
          </cell>
          <cell r="F5344" t="str">
            <v>RJBT IN</v>
          </cell>
          <cell r="G5344" t="str">
            <v>INE594O01015</v>
          </cell>
          <cell r="H5344">
            <v>0</v>
          </cell>
          <cell r="I5344" t="str">
            <v>Small Cap</v>
          </cell>
          <cell r="J5344">
            <v>0</v>
          </cell>
        </row>
        <row r="5345">
          <cell r="A5345" t="str">
            <v>INE712Z01019</v>
          </cell>
          <cell r="B5345">
            <v>4232</v>
          </cell>
          <cell r="C5345">
            <v>109845</v>
          </cell>
          <cell r="D5345" t="str">
            <v>RJ Shah &amp; Company Ltd.</v>
          </cell>
          <cell r="E5345" t="str">
            <v>Infrastructure</v>
          </cell>
          <cell r="F5345" t="str">
            <v>RJ IN</v>
          </cell>
          <cell r="G5345" t="str">
            <v>INE712Z01019</v>
          </cell>
          <cell r="H5345">
            <v>0</v>
          </cell>
          <cell r="I5345" t="str">
            <v>Small Cap</v>
          </cell>
          <cell r="J5345">
            <v>0</v>
          </cell>
        </row>
        <row r="5346">
          <cell r="A5346" t="str">
            <v>INE740A01013</v>
          </cell>
          <cell r="B5346">
            <v>4234</v>
          </cell>
          <cell r="C5346">
            <v>130891</v>
          </cell>
          <cell r="D5346" t="str">
            <v>RKB Agro Industries Ltd.</v>
          </cell>
          <cell r="E5346" t="str">
            <v>Trading</v>
          </cell>
          <cell r="F5346" t="str">
            <v>BDU IN</v>
          </cell>
          <cell r="G5346" t="str">
            <v>INE740A01013</v>
          </cell>
          <cell r="H5346">
            <v>0</v>
          </cell>
          <cell r="I5346" t="str">
            <v>Small Cap</v>
          </cell>
          <cell r="J5346">
            <v>0</v>
          </cell>
        </row>
        <row r="5347">
          <cell r="A5347" t="str">
            <v>INE335Q01018</v>
          </cell>
          <cell r="B5347">
            <v>4238</v>
          </cell>
          <cell r="C5347">
            <v>117286</v>
          </cell>
          <cell r="D5347" t="str">
            <v>RNIT AI Solutions Ltd.</v>
          </cell>
          <cell r="E5347" t="str">
            <v>Capital Goods</v>
          </cell>
          <cell r="F5347" t="str">
            <v>APAL IN</v>
          </cell>
          <cell r="G5347" t="str">
            <v>INE335Q01018</v>
          </cell>
          <cell r="H5347">
            <v>0</v>
          </cell>
          <cell r="I5347" t="str">
            <v>Small Cap</v>
          </cell>
          <cell r="J5347">
            <v>0</v>
          </cell>
        </row>
        <row r="5348">
          <cell r="A5348" t="str">
            <v>INE644B01049</v>
          </cell>
          <cell r="B5348">
            <v>4241</v>
          </cell>
          <cell r="C5348">
            <v>131447</v>
          </cell>
          <cell r="D5348" t="str">
            <v>Rockon Enterprises Ltd. - (Merged)</v>
          </cell>
          <cell r="E5348" t="str">
            <v>Finance</v>
          </cell>
          <cell r="F5348" t="str">
            <v>RENT IN</v>
          </cell>
          <cell r="G5348" t="str">
            <v>INE644B01049</v>
          </cell>
          <cell r="H5348">
            <v>0</v>
          </cell>
          <cell r="I5348" t="str">
            <v>Small Cap</v>
          </cell>
          <cell r="J5348">
            <v>0</v>
          </cell>
        </row>
        <row r="5349">
          <cell r="A5349" t="str">
            <v>INE293A01013</v>
          </cell>
          <cell r="B5349">
            <v>4246</v>
          </cell>
          <cell r="C5349">
            <v>100366</v>
          </cell>
          <cell r="D5349" t="str">
            <v>Rolta India Ltd.</v>
          </cell>
          <cell r="E5349" t="str">
            <v>IT</v>
          </cell>
          <cell r="F5349" t="str">
            <v>RLTA IN</v>
          </cell>
          <cell r="G5349" t="str">
            <v>INE293A01013</v>
          </cell>
          <cell r="H5349">
            <v>33.178271000000002</v>
          </cell>
          <cell r="I5349" t="str">
            <v>Small Cap</v>
          </cell>
          <cell r="J5349">
            <v>2</v>
          </cell>
        </row>
        <row r="5350">
          <cell r="A5350" t="str">
            <v>INE02AP01013</v>
          </cell>
          <cell r="B5350">
            <v>4247</v>
          </cell>
          <cell r="C5350">
            <v>293058</v>
          </cell>
          <cell r="D5350" t="str">
            <v>Roni Households Ltd.</v>
          </cell>
          <cell r="E5350" t="str">
            <v>Trading</v>
          </cell>
          <cell r="F5350" t="str">
            <v>RONI IN</v>
          </cell>
          <cell r="G5350" t="str">
            <v>INE02AP01013</v>
          </cell>
          <cell r="H5350">
            <v>67.119657279999998</v>
          </cell>
          <cell r="I5350" t="str">
            <v>Small Cap</v>
          </cell>
          <cell r="J5350">
            <v>0</v>
          </cell>
        </row>
        <row r="5351">
          <cell r="A5351" t="str">
            <v>INE02AP20013</v>
          </cell>
          <cell r="B5351">
            <v>4248</v>
          </cell>
          <cell r="C5351">
            <v>308445</v>
          </cell>
          <cell r="D5351" t="str">
            <v>Roni Households Ltd. - (Rights Entitlements (REs))</v>
          </cell>
          <cell r="E5351" t="str">
            <v>Others</v>
          </cell>
          <cell r="G5351" t="str">
            <v>INE02AP20013</v>
          </cell>
          <cell r="H5351">
            <v>0</v>
          </cell>
          <cell r="I5351" t="str">
            <v>Small Cap</v>
          </cell>
          <cell r="J5351">
            <v>0</v>
          </cell>
        </row>
        <row r="5352">
          <cell r="A5352" t="str">
            <v>INE03WT01017</v>
          </cell>
          <cell r="B5352">
            <v>4250</v>
          </cell>
          <cell r="C5352">
            <v>294470</v>
          </cell>
          <cell r="D5352" t="str">
            <v>Roopshri Resorts Ltd.</v>
          </cell>
          <cell r="E5352" t="str">
            <v>Hospitality</v>
          </cell>
          <cell r="F5352" t="str">
            <v>ROOP IN</v>
          </cell>
          <cell r="G5352" t="str">
            <v>INE03WT01017</v>
          </cell>
          <cell r="H5352">
            <v>0</v>
          </cell>
          <cell r="I5352" t="str">
            <v>Small Cap</v>
          </cell>
          <cell r="J5352">
            <v>0</v>
          </cell>
        </row>
        <row r="5353">
          <cell r="A5353" t="str">
            <v>INE364S01014</v>
          </cell>
          <cell r="B5353">
            <v>4257</v>
          </cell>
          <cell r="C5353">
            <v>255239</v>
          </cell>
          <cell r="D5353" t="str">
            <v>Rotographics (India) Ltd.</v>
          </cell>
          <cell r="E5353" t="str">
            <v>Trading</v>
          </cell>
          <cell r="F5353" t="str">
            <v>RGIL IN</v>
          </cell>
          <cell r="G5353" t="str">
            <v>INE364S01014</v>
          </cell>
          <cell r="H5353">
            <v>0</v>
          </cell>
          <cell r="I5353" t="str">
            <v>Small Cap</v>
          </cell>
          <cell r="J5353">
            <v>0</v>
          </cell>
        </row>
        <row r="5354">
          <cell r="A5354" t="str">
            <v>INE145A01015</v>
          </cell>
          <cell r="B5354">
            <v>4264</v>
          </cell>
          <cell r="C5354">
            <v>117056</v>
          </cell>
          <cell r="D5354" t="str">
            <v>RPG Cables Ltd.</v>
          </cell>
          <cell r="E5354" t="str">
            <v>Electricals</v>
          </cell>
          <cell r="F5354" t="str">
            <v>RPG IN</v>
          </cell>
          <cell r="G5354" t="str">
            <v>INE145A01015</v>
          </cell>
          <cell r="H5354">
            <v>0</v>
          </cell>
          <cell r="I5354" t="str">
            <v>Small Cap</v>
          </cell>
          <cell r="J5354">
            <v>0</v>
          </cell>
        </row>
        <row r="5355">
          <cell r="A5355" t="str">
            <v>IN9324L01011</v>
          </cell>
          <cell r="B5355">
            <v>4266</v>
          </cell>
          <cell r="C5355">
            <v>304103</v>
          </cell>
          <cell r="D5355" t="str">
            <v>RPP Infra Projects Ltd.- Partly Paid up Equity Shares (Rights Issue)</v>
          </cell>
          <cell r="E5355" t="str">
            <v>Others</v>
          </cell>
          <cell r="F5355" t="str">
            <v>RPPPP IN</v>
          </cell>
          <cell r="G5355" t="str">
            <v>IN9324L01011</v>
          </cell>
          <cell r="H5355">
            <v>0</v>
          </cell>
          <cell r="I5355" t="str">
            <v>Small Cap</v>
          </cell>
          <cell r="J5355">
            <v>0</v>
          </cell>
        </row>
        <row r="5356">
          <cell r="A5356" t="str">
            <v>INE229D01011</v>
          </cell>
          <cell r="B5356">
            <v>4268</v>
          </cell>
          <cell r="C5356">
            <v>111626</v>
          </cell>
          <cell r="D5356" t="str">
            <v>RR Financial Consultants Ltd.</v>
          </cell>
          <cell r="E5356" t="str">
            <v>Finance</v>
          </cell>
          <cell r="F5356" t="str">
            <v>RRFC IN</v>
          </cell>
          <cell r="G5356" t="str">
            <v>INE229D01011</v>
          </cell>
          <cell r="H5356">
            <v>88.0542327</v>
          </cell>
          <cell r="I5356" t="str">
            <v>Small Cap</v>
          </cell>
          <cell r="J5356">
            <v>0</v>
          </cell>
        </row>
        <row r="5357">
          <cell r="A5357" t="str">
            <v>INE474H01014</v>
          </cell>
          <cell r="B5357">
            <v>4271</v>
          </cell>
          <cell r="C5357">
            <v>130917</v>
          </cell>
          <cell r="D5357" t="str">
            <v>RR Securities Ltd.</v>
          </cell>
          <cell r="E5357" t="str">
            <v>Finance</v>
          </cell>
          <cell r="F5357" t="str">
            <v>RRSC IN</v>
          </cell>
          <cell r="G5357" t="str">
            <v>INE474H01014</v>
          </cell>
          <cell r="H5357">
            <v>0</v>
          </cell>
          <cell r="I5357" t="str">
            <v>Small Cap</v>
          </cell>
          <cell r="J5357">
            <v>0</v>
          </cell>
        </row>
        <row r="5358">
          <cell r="A5358" t="str">
            <v>INE611A20016</v>
          </cell>
          <cell r="B5358">
            <v>4278</v>
          </cell>
          <cell r="C5358">
            <v>308638</v>
          </cell>
          <cell r="D5358" t="str">
            <v>RSMW Ltd. - (Rights Entitlements (REs))</v>
          </cell>
          <cell r="E5358" t="str">
            <v>Others</v>
          </cell>
          <cell r="G5358" t="str">
            <v>INE611A20016</v>
          </cell>
          <cell r="H5358">
            <v>0</v>
          </cell>
          <cell r="I5358" t="str">
            <v>Small Cap</v>
          </cell>
          <cell r="J5358">
            <v>0</v>
          </cell>
        </row>
        <row r="5359">
          <cell r="A5359" t="str">
            <v>INE812T01010</v>
          </cell>
          <cell r="B5359">
            <v>4283</v>
          </cell>
          <cell r="C5359">
            <v>280486</v>
          </cell>
          <cell r="D5359" t="str">
            <v>Ruby Cables Ltd.</v>
          </cell>
          <cell r="E5359" t="str">
            <v>Electricals</v>
          </cell>
          <cell r="F5359" t="str">
            <v>RUBYCAB IN</v>
          </cell>
          <cell r="G5359" t="str">
            <v>INE812T01010</v>
          </cell>
          <cell r="H5359">
            <v>0</v>
          </cell>
          <cell r="I5359" t="str">
            <v>Small Cap</v>
          </cell>
          <cell r="J5359">
            <v>0</v>
          </cell>
        </row>
        <row r="5360">
          <cell r="A5360" t="str">
            <v>INE347C20013</v>
          </cell>
          <cell r="B5360">
            <v>4290</v>
          </cell>
          <cell r="C5360">
            <v>308439</v>
          </cell>
          <cell r="D5360" t="str">
            <v>Rungta Irrigation Ltd. - (Rights Entitlements (REs))</v>
          </cell>
          <cell r="E5360" t="str">
            <v>Others</v>
          </cell>
          <cell r="G5360" t="str">
            <v>INE347C20013</v>
          </cell>
          <cell r="H5360">
            <v>0</v>
          </cell>
          <cell r="I5360" t="str">
            <v>Small Cap</v>
          </cell>
          <cell r="J5360">
            <v>0</v>
          </cell>
        </row>
        <row r="5361">
          <cell r="A5361" t="str">
            <v>IN9347C01029</v>
          </cell>
          <cell r="B5361">
            <v>4291</v>
          </cell>
          <cell r="C5361">
            <v>308789</v>
          </cell>
          <cell r="D5361" t="str">
            <v>Rungta Irrigation Ltd.- Partly Paid up Equity Shares (Rights Issue)</v>
          </cell>
          <cell r="E5361" t="str">
            <v>Others</v>
          </cell>
          <cell r="G5361" t="str">
            <v>IN9347C01029</v>
          </cell>
          <cell r="H5361">
            <v>0</v>
          </cell>
          <cell r="I5361" t="str">
            <v>Small Cap</v>
          </cell>
          <cell r="J5361">
            <v>0</v>
          </cell>
        </row>
        <row r="5362">
          <cell r="A5362" t="str">
            <v>INE574301011</v>
          </cell>
          <cell r="B5362">
            <v>4294</v>
          </cell>
          <cell r="C5362">
            <v>131371</v>
          </cell>
          <cell r="D5362" t="str">
            <v>Rushabh Precision Bearings Ltd.</v>
          </cell>
          <cell r="E5362" t="str">
            <v>Automobile &amp; Ancillaries</v>
          </cell>
          <cell r="F5362" t="str">
            <v>NRPB IN</v>
          </cell>
          <cell r="G5362" t="str">
            <v>INE574301011</v>
          </cell>
          <cell r="H5362">
            <v>0</v>
          </cell>
          <cell r="I5362" t="str">
            <v>Small Cap</v>
          </cell>
          <cell r="J5362">
            <v>0</v>
          </cell>
        </row>
        <row r="5363">
          <cell r="A5363" t="str">
            <v>IN9573K01015</v>
          </cell>
          <cell r="B5363">
            <v>4296</v>
          </cell>
          <cell r="C5363">
            <v>300233</v>
          </cell>
          <cell r="D5363" t="str">
            <v>Rushil Decor Ltd. - (Partly Paid up Equity Shares Rights Issue)</v>
          </cell>
          <cell r="E5363" t="str">
            <v>Others</v>
          </cell>
          <cell r="G5363" t="str">
            <v>IN9573K01015</v>
          </cell>
          <cell r="H5363">
            <v>0</v>
          </cell>
          <cell r="I5363" t="str">
            <v>Small Cap</v>
          </cell>
          <cell r="J5363">
            <v>0</v>
          </cell>
        </row>
        <row r="5364">
          <cell r="A5364" t="str">
            <v>INE573K20025</v>
          </cell>
          <cell r="B5364">
            <v>4297</v>
          </cell>
          <cell r="C5364">
            <v>310358</v>
          </cell>
          <cell r="D5364" t="str">
            <v>Rushil Decor Ltd. - (Rights Entitlements (REs))</v>
          </cell>
          <cell r="E5364" t="str">
            <v>Others</v>
          </cell>
          <cell r="G5364" t="str">
            <v>INE573K20025</v>
          </cell>
          <cell r="H5364">
            <v>0</v>
          </cell>
          <cell r="I5364" t="str">
            <v>Small Cap</v>
          </cell>
          <cell r="J5364">
            <v>0</v>
          </cell>
        </row>
        <row r="5365">
          <cell r="A5365" t="str">
            <v>INE573K20017</v>
          </cell>
          <cell r="B5365">
            <v>4298</v>
          </cell>
          <cell r="C5365">
            <v>299858</v>
          </cell>
          <cell r="D5365" t="str">
            <v>Rushil Decor Ltd. (Rights Entitlements (REs))</v>
          </cell>
          <cell r="E5365" t="str">
            <v>Others</v>
          </cell>
          <cell r="G5365" t="str">
            <v>INE573K20017</v>
          </cell>
          <cell r="H5365">
            <v>0</v>
          </cell>
          <cell r="I5365" t="str">
            <v>Small Cap</v>
          </cell>
          <cell r="J5365">
            <v>0</v>
          </cell>
        </row>
        <row r="5366">
          <cell r="A5366" t="str">
            <v>INE137M01017</v>
          </cell>
          <cell r="B5366">
            <v>4305</v>
          </cell>
          <cell r="C5366">
            <v>209113</v>
          </cell>
          <cell r="D5366" t="str">
            <v>SAB Industries Ltd.</v>
          </cell>
          <cell r="E5366" t="str">
            <v>Realty</v>
          </cell>
          <cell r="F5366" t="str">
            <v>SABI IN</v>
          </cell>
          <cell r="G5366" t="str">
            <v>INE137M01017</v>
          </cell>
          <cell r="H5366">
            <v>241.84024020000001</v>
          </cell>
          <cell r="I5366" t="str">
            <v>Small Cap</v>
          </cell>
          <cell r="J5366">
            <v>0</v>
          </cell>
        </row>
        <row r="5367">
          <cell r="A5367" t="str">
            <v>INE243A01018</v>
          </cell>
          <cell r="B5367">
            <v>4306</v>
          </cell>
          <cell r="C5367">
            <v>124446</v>
          </cell>
          <cell r="D5367" t="str">
            <v>Sabero Organics Gujarat Ltd.(Amalgamated)</v>
          </cell>
          <cell r="E5367" t="str">
            <v>Chemicals</v>
          </cell>
          <cell r="F5367" t="str">
            <v>SOG IN</v>
          </cell>
          <cell r="G5367" t="str">
            <v>INE243A01018</v>
          </cell>
          <cell r="H5367">
            <v>0</v>
          </cell>
          <cell r="I5367" t="str">
            <v>Small Cap</v>
          </cell>
          <cell r="J5367">
            <v>0</v>
          </cell>
        </row>
        <row r="5368">
          <cell r="A5368" t="str">
            <v>IN9440C01014</v>
          </cell>
          <cell r="B5368">
            <v>4307</v>
          </cell>
          <cell r="C5368">
            <v>307071</v>
          </cell>
          <cell r="D5368" t="str">
            <v>Saboo Sodium Chloro Ltd - Partly Paid up Equity Shares (Rights Issue</v>
          </cell>
          <cell r="E5368" t="str">
            <v>Others</v>
          </cell>
          <cell r="G5368" t="str">
            <v>IN9440C01014</v>
          </cell>
          <cell r="H5368">
            <v>0</v>
          </cell>
          <cell r="I5368" t="str">
            <v>Small Cap</v>
          </cell>
          <cell r="J5368">
            <v>0</v>
          </cell>
        </row>
        <row r="5369">
          <cell r="A5369" t="str">
            <v>INE440C20016</v>
          </cell>
          <cell r="B5369">
            <v>4309</v>
          </cell>
          <cell r="C5369">
            <v>306532</v>
          </cell>
          <cell r="D5369" t="str">
            <v>Saboo Sodium Chloro Ltd. - (Rights Entitlements(REs))</v>
          </cell>
          <cell r="E5369" t="str">
            <v>Others</v>
          </cell>
          <cell r="G5369" t="str">
            <v>INE440C20016</v>
          </cell>
          <cell r="H5369">
            <v>0</v>
          </cell>
          <cell r="I5369" t="str">
            <v>Small Cap</v>
          </cell>
          <cell r="J5369">
            <v>0</v>
          </cell>
        </row>
        <row r="5370">
          <cell r="A5370" t="str">
            <v>INE888C20016</v>
          </cell>
          <cell r="B5370">
            <v>4315</v>
          </cell>
          <cell r="C5370">
            <v>317141</v>
          </cell>
          <cell r="D5370" t="str">
            <v>Sadhana Nitro Chem Ltd. - (Rights Entitlements (REs))</v>
          </cell>
          <cell r="E5370" t="str">
            <v>Chemicals</v>
          </cell>
          <cell r="G5370" t="str">
            <v>INE888C20016</v>
          </cell>
          <cell r="H5370">
            <v>0</v>
          </cell>
          <cell r="I5370" t="str">
            <v>Small Cap</v>
          </cell>
          <cell r="J5370">
            <v>0</v>
          </cell>
        </row>
        <row r="5371">
          <cell r="A5371" t="str">
            <v>INE0JNA01014</v>
          </cell>
          <cell r="B5371">
            <v>4316</v>
          </cell>
          <cell r="C5371">
            <v>304773</v>
          </cell>
          <cell r="D5371" t="str">
            <v>Safa Systems &amp; Technologies Ltd.</v>
          </cell>
          <cell r="E5371" t="str">
            <v>Consumer Durables</v>
          </cell>
          <cell r="F5371" t="str">
            <v>SSTL IN</v>
          </cell>
          <cell r="G5371" t="str">
            <v>INE0JNA01014</v>
          </cell>
          <cell r="H5371">
            <v>0</v>
          </cell>
          <cell r="I5371" t="str">
            <v>Small Cap</v>
          </cell>
          <cell r="J5371">
            <v>0</v>
          </cell>
        </row>
        <row r="5372">
          <cell r="A5372" t="str">
            <v>INE101L01031</v>
          </cell>
          <cell r="B5372">
            <v>4317</v>
          </cell>
          <cell r="C5372">
            <v>131448</v>
          </cell>
          <cell r="D5372" t="str">
            <v>Safal Securities Ltd.</v>
          </cell>
          <cell r="E5372" t="str">
            <v>Finance</v>
          </cell>
          <cell r="F5372" t="str">
            <v>SAFAL IN</v>
          </cell>
          <cell r="G5372" t="str">
            <v>INE101L01031</v>
          </cell>
          <cell r="H5372">
            <v>0</v>
          </cell>
          <cell r="I5372" t="str">
            <v>Small Cap</v>
          </cell>
          <cell r="J5372">
            <v>0</v>
          </cell>
        </row>
        <row r="5373">
          <cell r="A5373" t="str">
            <v>INE146Y01013</v>
          </cell>
          <cell r="B5373">
            <v>4321</v>
          </cell>
          <cell r="C5373">
            <v>286880</v>
          </cell>
          <cell r="D5373" t="str">
            <v>Sagar Diamonds Ltd.</v>
          </cell>
          <cell r="E5373" t="str">
            <v>Diamond  &amp;  Jewellery</v>
          </cell>
          <cell r="F5373" t="str">
            <v>SAGAR IN</v>
          </cell>
          <cell r="G5373" t="str">
            <v>INE146Y01013</v>
          </cell>
          <cell r="H5373">
            <v>0</v>
          </cell>
          <cell r="I5373" t="str">
            <v>Small Cap</v>
          </cell>
          <cell r="J5373">
            <v>0</v>
          </cell>
        </row>
        <row r="5374">
          <cell r="A5374" t="str">
            <v>INE771Z01015</v>
          </cell>
          <cell r="B5374">
            <v>4322</v>
          </cell>
          <cell r="C5374">
            <v>111254</v>
          </cell>
          <cell r="D5374" t="str">
            <v>Sagar Systech Ltd.</v>
          </cell>
          <cell r="E5374" t="str">
            <v>Finance</v>
          </cell>
          <cell r="F5374" t="str">
            <v>SGL IN</v>
          </cell>
          <cell r="G5374" t="str">
            <v>INE771Z01015</v>
          </cell>
          <cell r="H5374">
            <v>0</v>
          </cell>
          <cell r="I5374" t="str">
            <v>Small Cap</v>
          </cell>
          <cell r="J5374">
            <v>0</v>
          </cell>
        </row>
        <row r="5375">
          <cell r="A5375" t="str">
            <v>INE0PSJ01011</v>
          </cell>
          <cell r="B5375">
            <v>4327</v>
          </cell>
          <cell r="C5375">
            <v>311962</v>
          </cell>
          <cell r="D5375" t="str">
            <v>Sahara Maritime Ltd.</v>
          </cell>
          <cell r="E5375" t="str">
            <v>Logistics</v>
          </cell>
          <cell r="F5375" t="str">
            <v>SMARITIM IN</v>
          </cell>
          <cell r="G5375" t="str">
            <v>INE0PSJ01011</v>
          </cell>
          <cell r="H5375">
            <v>0</v>
          </cell>
          <cell r="I5375" t="str">
            <v>Small Cap</v>
          </cell>
          <cell r="J5375">
            <v>0</v>
          </cell>
        </row>
        <row r="5376">
          <cell r="A5376" t="str">
            <v>INE479B01016</v>
          </cell>
          <cell r="B5376">
            <v>4328</v>
          </cell>
          <cell r="C5376">
            <v>103691</v>
          </cell>
          <cell r="D5376" t="str">
            <v>Sahara One Media &amp; Entertainment Ltd.</v>
          </cell>
          <cell r="E5376" t="str">
            <v>Media &amp; Entertainment</v>
          </cell>
          <cell r="F5376" t="str">
            <v>SHRA IN</v>
          </cell>
          <cell r="G5376" t="str">
            <v>INE479B01016</v>
          </cell>
          <cell r="H5376">
            <v>0</v>
          </cell>
          <cell r="I5376" t="str">
            <v>Small Cap</v>
          </cell>
          <cell r="J5376">
            <v>0</v>
          </cell>
        </row>
        <row r="5377">
          <cell r="A5377" t="str">
            <v>INE213S01013</v>
          </cell>
          <cell r="B5377">
            <v>4331</v>
          </cell>
          <cell r="C5377">
            <v>130905</v>
          </cell>
          <cell r="D5377" t="str">
            <v>Sai Industries Ltd.</v>
          </cell>
          <cell r="E5377" t="str">
            <v>Finance</v>
          </cell>
          <cell r="F5377" t="str">
            <v>SAIND IN</v>
          </cell>
          <cell r="G5377" t="str">
            <v>INE213S01013</v>
          </cell>
          <cell r="H5377">
            <v>0</v>
          </cell>
          <cell r="I5377" t="str">
            <v>Small Cap</v>
          </cell>
          <cell r="J5377">
            <v>0</v>
          </cell>
        </row>
        <row r="5378">
          <cell r="B5378">
            <v>4332</v>
          </cell>
          <cell r="C5378">
            <v>111403</v>
          </cell>
          <cell r="D5378" t="str">
            <v>Sai Jeevadhara Finance Ltd.</v>
          </cell>
          <cell r="E5378" t="str">
            <v>Finance</v>
          </cell>
          <cell r="F5378" t="str">
            <v>SJFL IN</v>
          </cell>
          <cell r="H5378">
            <v>0</v>
          </cell>
          <cell r="I5378" t="str">
            <v>Small Cap</v>
          </cell>
          <cell r="J5378">
            <v>0</v>
          </cell>
        </row>
        <row r="5379">
          <cell r="B5379">
            <v>4340</v>
          </cell>
          <cell r="C5379">
            <v>117242</v>
          </cell>
          <cell r="D5379" t="str">
            <v>Saka Ltd.</v>
          </cell>
          <cell r="E5379" t="str">
            <v>Consumer Durables</v>
          </cell>
          <cell r="F5379" t="str">
            <v>OSK IN</v>
          </cell>
          <cell r="H5379">
            <v>0</v>
          </cell>
          <cell r="I5379" t="str">
            <v>Small Cap</v>
          </cell>
          <cell r="J5379">
            <v>0</v>
          </cell>
        </row>
        <row r="5380">
          <cell r="A5380" t="str">
            <v>INE190H20016</v>
          </cell>
          <cell r="B5380">
            <v>4345</v>
          </cell>
          <cell r="C5380">
            <v>314941</v>
          </cell>
          <cell r="D5380" t="str">
            <v>Sakuma Exports Ltd. - (Rights Entitlements (REs))</v>
          </cell>
          <cell r="E5380" t="str">
            <v>Others</v>
          </cell>
          <cell r="G5380" t="str">
            <v>INE190H20016</v>
          </cell>
          <cell r="H5380">
            <v>0</v>
          </cell>
          <cell r="I5380" t="str">
            <v>Small Cap</v>
          </cell>
          <cell r="J5380">
            <v>0</v>
          </cell>
        </row>
        <row r="5381">
          <cell r="A5381" t="str">
            <v>INE159C01012</v>
          </cell>
          <cell r="B5381">
            <v>4350</v>
          </cell>
          <cell r="C5381">
            <v>126554</v>
          </cell>
          <cell r="D5381" t="str">
            <v>Salguti Industries Ltd.</v>
          </cell>
          <cell r="E5381" t="str">
            <v>Textile</v>
          </cell>
          <cell r="F5381" t="str">
            <v>SLGI IN</v>
          </cell>
          <cell r="G5381" t="str">
            <v>INE159C01012</v>
          </cell>
          <cell r="H5381">
            <v>18.464915000000001</v>
          </cell>
          <cell r="I5381" t="str">
            <v>Small Cap</v>
          </cell>
          <cell r="J5381">
            <v>0</v>
          </cell>
        </row>
        <row r="5382">
          <cell r="A5382" t="str">
            <v>INE0GD220014</v>
          </cell>
          <cell r="B5382">
            <v>4361</v>
          </cell>
          <cell r="C5382">
            <v>308434</v>
          </cell>
          <cell r="D5382" t="str">
            <v>Samor Reality Ltd. - (Rights Entitlements (REs))</v>
          </cell>
          <cell r="E5382" t="str">
            <v>Others</v>
          </cell>
          <cell r="G5382" t="str">
            <v>INE0GD220014</v>
          </cell>
          <cell r="H5382">
            <v>0</v>
          </cell>
          <cell r="I5382" t="str">
            <v>Small Cap</v>
          </cell>
          <cell r="J5382">
            <v>0</v>
          </cell>
        </row>
        <row r="5383">
          <cell r="A5383" t="str">
            <v>INE0GD220022</v>
          </cell>
          <cell r="B5383">
            <v>4362</v>
          </cell>
          <cell r="C5383">
            <v>310546</v>
          </cell>
          <cell r="D5383" t="str">
            <v>Samor Reality Ltd. - (Rights Entitlements (REs))</v>
          </cell>
          <cell r="E5383" t="str">
            <v>Others</v>
          </cell>
          <cell r="G5383" t="str">
            <v>INE0GD220022</v>
          </cell>
          <cell r="H5383">
            <v>0</v>
          </cell>
          <cell r="I5383" t="str">
            <v>Small Cap</v>
          </cell>
          <cell r="J5383">
            <v>0</v>
          </cell>
        </row>
        <row r="5384">
          <cell r="A5384" t="str">
            <v>INE621O01016</v>
          </cell>
          <cell r="B5384">
            <v>4367</v>
          </cell>
          <cell r="C5384">
            <v>242619</v>
          </cell>
          <cell r="D5384" t="str">
            <v>Samruddhi Realty Ltd.</v>
          </cell>
          <cell r="E5384" t="str">
            <v>Realty</v>
          </cell>
          <cell r="F5384" t="str">
            <v>SARL IN</v>
          </cell>
          <cell r="G5384" t="str">
            <v>INE621O01016</v>
          </cell>
          <cell r="H5384">
            <v>0</v>
          </cell>
          <cell r="I5384" t="str">
            <v>Small Cap</v>
          </cell>
          <cell r="J5384">
            <v>0</v>
          </cell>
        </row>
        <row r="5385">
          <cell r="A5385" t="str">
            <v>INE122K01013</v>
          </cell>
          <cell r="B5385">
            <v>4378</v>
          </cell>
          <cell r="C5385">
            <v>218549</v>
          </cell>
          <cell r="D5385" t="str">
            <v>Sand Plast (India) Ltd.</v>
          </cell>
          <cell r="E5385" t="str">
            <v>Capital Goods</v>
          </cell>
          <cell r="F5385" t="str">
            <v>SPLA IN</v>
          </cell>
          <cell r="G5385" t="str">
            <v>INE122K01013</v>
          </cell>
          <cell r="H5385">
            <v>0</v>
          </cell>
          <cell r="I5385" t="str">
            <v>Small Cap</v>
          </cell>
          <cell r="J5385">
            <v>0</v>
          </cell>
        </row>
        <row r="5386">
          <cell r="A5386" t="str">
            <v>INE149K20016</v>
          </cell>
          <cell r="B5386">
            <v>4382</v>
          </cell>
          <cell r="C5386">
            <v>306956</v>
          </cell>
          <cell r="D5386" t="str">
            <v>Sandur Manganese &amp; Iron Ores Ltd. - (Rights Entitlements (REs))</v>
          </cell>
          <cell r="E5386" t="str">
            <v>Others</v>
          </cell>
          <cell r="G5386" t="str">
            <v>INE149K20016</v>
          </cell>
          <cell r="H5386">
            <v>0</v>
          </cell>
          <cell r="I5386" t="str">
            <v>Small Cap</v>
          </cell>
          <cell r="J5386">
            <v>0</v>
          </cell>
        </row>
        <row r="5387">
          <cell r="A5387" t="str">
            <v>INE431E01011</v>
          </cell>
          <cell r="B5387">
            <v>4386</v>
          </cell>
          <cell r="C5387">
            <v>131625</v>
          </cell>
          <cell r="D5387" t="str">
            <v>Sangam Health Care Products Ltd.</v>
          </cell>
          <cell r="E5387" t="str">
            <v>Healthcare</v>
          </cell>
          <cell r="F5387" t="str">
            <v>SHCPR IN</v>
          </cell>
          <cell r="G5387" t="str">
            <v>INE431E01011</v>
          </cell>
          <cell r="H5387">
            <v>0</v>
          </cell>
          <cell r="I5387" t="str">
            <v>Small Cap</v>
          </cell>
          <cell r="J5387">
            <v>0</v>
          </cell>
        </row>
        <row r="5388">
          <cell r="A5388" t="str">
            <v>INE146A01013</v>
          </cell>
          <cell r="B5388">
            <v>4388</v>
          </cell>
          <cell r="C5388">
            <v>100375</v>
          </cell>
          <cell r="D5388" t="str">
            <v>Sanghi Polyesters Ltd.</v>
          </cell>
          <cell r="E5388" t="str">
            <v>Textile</v>
          </cell>
          <cell r="F5388" t="str">
            <v>SGHP IN</v>
          </cell>
          <cell r="G5388" t="str">
            <v>INE146A01013</v>
          </cell>
          <cell r="H5388">
            <v>0</v>
          </cell>
          <cell r="I5388" t="str">
            <v>Small Cap</v>
          </cell>
          <cell r="J5388">
            <v>0</v>
          </cell>
        </row>
        <row r="5389">
          <cell r="A5389" t="str">
            <v>INE204Y01010</v>
          </cell>
          <cell r="B5389">
            <v>4389</v>
          </cell>
          <cell r="C5389">
            <v>287445</v>
          </cell>
          <cell r="D5389" t="str">
            <v>Sanghvi Brands Ltd.</v>
          </cell>
          <cell r="E5389" t="str">
            <v>Business Services</v>
          </cell>
          <cell r="F5389" t="str">
            <v>SBRANDS IN</v>
          </cell>
          <cell r="G5389" t="str">
            <v>INE204Y01010</v>
          </cell>
          <cell r="H5389">
            <v>0</v>
          </cell>
          <cell r="I5389" t="str">
            <v>Small Cap</v>
          </cell>
          <cell r="J5389">
            <v>0</v>
          </cell>
        </row>
        <row r="5390">
          <cell r="A5390" t="str">
            <v>INE617F01038</v>
          </cell>
          <cell r="B5390">
            <v>4391</v>
          </cell>
          <cell r="C5390">
            <v>131898</v>
          </cell>
          <cell r="D5390" t="str">
            <v>Sanguine Media Ltd.</v>
          </cell>
          <cell r="E5390" t="str">
            <v>Media &amp; Entertainment</v>
          </cell>
          <cell r="F5390" t="str">
            <v>SGML IN</v>
          </cell>
          <cell r="G5390" t="str">
            <v>INE617F01038</v>
          </cell>
          <cell r="H5390">
            <v>0</v>
          </cell>
          <cell r="I5390" t="str">
            <v>Small Cap</v>
          </cell>
          <cell r="J5390">
            <v>0</v>
          </cell>
        </row>
        <row r="5391">
          <cell r="A5391" t="str">
            <v>INE877A01013</v>
          </cell>
          <cell r="B5391">
            <v>4393</v>
          </cell>
          <cell r="C5391">
            <v>200557</v>
          </cell>
          <cell r="D5391" t="str">
            <v>Sankhya Infotech Ltd.</v>
          </cell>
          <cell r="E5391" t="str">
            <v>IT</v>
          </cell>
          <cell r="F5391" t="str">
            <v>SANK IN</v>
          </cell>
          <cell r="G5391" t="str">
            <v>INE877A01013</v>
          </cell>
          <cell r="H5391">
            <v>0</v>
          </cell>
          <cell r="I5391" t="str">
            <v>Small Cap</v>
          </cell>
          <cell r="J5391">
            <v>0</v>
          </cell>
        </row>
        <row r="5392">
          <cell r="A5392" t="str">
            <v>INE896J01014</v>
          </cell>
          <cell r="B5392">
            <v>4395</v>
          </cell>
          <cell r="C5392">
            <v>112062</v>
          </cell>
          <cell r="D5392" t="str">
            <v>Sanmitra Commercial Ltd.</v>
          </cell>
          <cell r="E5392" t="str">
            <v>Finance</v>
          </cell>
          <cell r="F5392" t="str">
            <v>SMTC IN</v>
          </cell>
          <cell r="G5392" t="str">
            <v>INE896J01014</v>
          </cell>
          <cell r="H5392">
            <v>0</v>
          </cell>
          <cell r="I5392" t="str">
            <v>Small Cap</v>
          </cell>
          <cell r="J5392">
            <v>0</v>
          </cell>
        </row>
        <row r="5393">
          <cell r="A5393" t="str">
            <v>INE612D01018</v>
          </cell>
          <cell r="B5393">
            <v>4401</v>
          </cell>
          <cell r="C5393">
            <v>130035</v>
          </cell>
          <cell r="D5393" t="str">
            <v>Santosh Fine-Fab Ltd.</v>
          </cell>
          <cell r="E5393" t="str">
            <v>Textile</v>
          </cell>
          <cell r="F5393" t="str">
            <v>SFF IN</v>
          </cell>
          <cell r="G5393" t="str">
            <v>INE612D01018</v>
          </cell>
          <cell r="H5393">
            <v>0</v>
          </cell>
          <cell r="I5393" t="str">
            <v>Small Cap</v>
          </cell>
          <cell r="J5393">
            <v>0</v>
          </cell>
        </row>
        <row r="5394">
          <cell r="A5394" t="str">
            <v>INE823E01035</v>
          </cell>
          <cell r="B5394">
            <v>4403</v>
          </cell>
          <cell r="C5394">
            <v>131781</v>
          </cell>
          <cell r="D5394" t="str">
            <v>Sapan Chemicals Ltd.</v>
          </cell>
          <cell r="E5394" t="str">
            <v>Trading</v>
          </cell>
          <cell r="F5394" t="str">
            <v>SACL IN</v>
          </cell>
          <cell r="G5394" t="str">
            <v>INE823E01035</v>
          </cell>
          <cell r="H5394">
            <v>0</v>
          </cell>
          <cell r="I5394" t="str">
            <v>Small Cap</v>
          </cell>
          <cell r="J5394">
            <v>0</v>
          </cell>
        </row>
        <row r="5395">
          <cell r="A5395" t="str">
            <v>INE003E01026</v>
          </cell>
          <cell r="B5395">
            <v>4408</v>
          </cell>
          <cell r="C5395">
            <v>132031</v>
          </cell>
          <cell r="D5395" t="str">
            <v>Sarang Chemicals Ltd.</v>
          </cell>
          <cell r="E5395" t="str">
            <v>Chemicals</v>
          </cell>
          <cell r="F5395" t="str">
            <v>SRGC IN</v>
          </cell>
          <cell r="G5395" t="str">
            <v>INE003E01026</v>
          </cell>
          <cell r="H5395">
            <v>0</v>
          </cell>
          <cell r="I5395" t="str">
            <v>Small Cap</v>
          </cell>
          <cell r="J5395">
            <v>0</v>
          </cell>
        </row>
        <row r="5396">
          <cell r="A5396" t="str">
            <v>INE995U01011</v>
          </cell>
          <cell r="B5396">
            <v>4412</v>
          </cell>
          <cell r="C5396">
            <v>119242</v>
          </cell>
          <cell r="D5396" t="str">
            <v>Sarda Proteins Ltd.</v>
          </cell>
          <cell r="E5396" t="str">
            <v>FMCG</v>
          </cell>
          <cell r="F5396" t="str">
            <v>SRPR IN</v>
          </cell>
          <cell r="G5396" t="str">
            <v>INE995U01011</v>
          </cell>
          <cell r="H5396">
            <v>0</v>
          </cell>
          <cell r="I5396" t="str">
            <v>Small Cap</v>
          </cell>
          <cell r="J5396">
            <v>0</v>
          </cell>
        </row>
        <row r="5397">
          <cell r="A5397" t="str">
            <v>INE075H01019</v>
          </cell>
          <cell r="B5397">
            <v>4415</v>
          </cell>
          <cell r="C5397">
            <v>130993</v>
          </cell>
          <cell r="D5397" t="str">
            <v>Sarthak Global Ltd.</v>
          </cell>
          <cell r="E5397" t="str">
            <v>Trading</v>
          </cell>
          <cell r="F5397" t="str">
            <v>AVF IN</v>
          </cell>
          <cell r="G5397" t="str">
            <v>INE075H01019</v>
          </cell>
          <cell r="H5397">
            <v>0</v>
          </cell>
          <cell r="I5397" t="str">
            <v>Small Cap</v>
          </cell>
          <cell r="J5397">
            <v>0</v>
          </cell>
        </row>
        <row r="5398">
          <cell r="A5398" t="str">
            <v>INE978L01016</v>
          </cell>
          <cell r="B5398">
            <v>4419</v>
          </cell>
          <cell r="C5398">
            <v>106190</v>
          </cell>
          <cell r="D5398" t="str">
            <v>Sarvamangal Mercantile Company Ltd.</v>
          </cell>
          <cell r="E5398" t="str">
            <v>Trading</v>
          </cell>
          <cell r="F5398" t="str">
            <v>SVMC IN</v>
          </cell>
          <cell r="G5398" t="str">
            <v>INE978L01016</v>
          </cell>
          <cell r="H5398">
            <v>0</v>
          </cell>
          <cell r="I5398" t="str">
            <v>Small Cap</v>
          </cell>
          <cell r="J5398">
            <v>0</v>
          </cell>
        </row>
        <row r="5399">
          <cell r="A5399" t="str">
            <v>INE789D01014</v>
          </cell>
          <cell r="B5399">
            <v>4422</v>
          </cell>
          <cell r="C5399">
            <v>106313</v>
          </cell>
          <cell r="D5399" t="str">
            <v>Sashwat Technocrats Ltd.</v>
          </cell>
          <cell r="E5399" t="str">
            <v>Finance</v>
          </cell>
          <cell r="F5399" t="str">
            <v>SATE IN</v>
          </cell>
          <cell r="G5399" t="str">
            <v>INE789D01014</v>
          </cell>
          <cell r="H5399">
            <v>0</v>
          </cell>
          <cell r="I5399" t="str">
            <v>Small Cap</v>
          </cell>
          <cell r="J5399">
            <v>0</v>
          </cell>
        </row>
        <row r="5400">
          <cell r="A5400" t="str">
            <v>INE176C01016</v>
          </cell>
          <cell r="B5400">
            <v>4426</v>
          </cell>
          <cell r="C5400">
            <v>126093</v>
          </cell>
          <cell r="D5400" t="str">
            <v>Sathavahana Ispat Ltd.</v>
          </cell>
          <cell r="E5400" t="str">
            <v>Iron &amp; Steel</v>
          </cell>
          <cell r="F5400" t="str">
            <v>SVI IN</v>
          </cell>
          <cell r="G5400" t="str">
            <v>INE176C01016</v>
          </cell>
          <cell r="H5400">
            <v>0</v>
          </cell>
          <cell r="I5400" t="str">
            <v>Small Cap</v>
          </cell>
          <cell r="J5400">
            <v>0</v>
          </cell>
        </row>
        <row r="5401">
          <cell r="A5401" t="str">
            <v>INE06DM01015</v>
          </cell>
          <cell r="B5401">
            <v>4428</v>
          </cell>
          <cell r="C5401">
            <v>124546</v>
          </cell>
          <cell r="D5401" t="str">
            <v>Satiate Agri Ltd.</v>
          </cell>
          <cell r="E5401" t="str">
            <v>Trading</v>
          </cell>
          <cell r="F5401" t="str">
            <v>SHCH IN</v>
          </cell>
          <cell r="G5401" t="str">
            <v>INE06DM01015</v>
          </cell>
          <cell r="H5401">
            <v>0</v>
          </cell>
          <cell r="I5401" t="str">
            <v>Small Cap</v>
          </cell>
          <cell r="J5401">
            <v>0</v>
          </cell>
        </row>
        <row r="5402">
          <cell r="A5402" t="str">
            <v>IN9836B01023</v>
          </cell>
          <cell r="B5402">
            <v>4430</v>
          </cell>
          <cell r="C5402">
            <v>299737</v>
          </cell>
          <cell r="D5402" t="str">
            <v>Satin Creditcare Network Ltd. - (Partly Paid up Rights Issue)</v>
          </cell>
          <cell r="E5402" t="str">
            <v>Finance</v>
          </cell>
          <cell r="G5402" t="str">
            <v>IN9836B01023</v>
          </cell>
          <cell r="H5402">
            <v>0</v>
          </cell>
          <cell r="I5402" t="str">
            <v>Small Cap</v>
          </cell>
          <cell r="J5402">
            <v>0</v>
          </cell>
        </row>
        <row r="5403">
          <cell r="A5403" t="str">
            <v>INE836B20017</v>
          </cell>
          <cell r="B5403">
            <v>4431</v>
          </cell>
          <cell r="C5403">
            <v>299418</v>
          </cell>
          <cell r="D5403" t="str">
            <v>Satin Creditcare Network Ltd. - (Rights Entitlements (REs))</v>
          </cell>
          <cell r="E5403" t="str">
            <v>Others</v>
          </cell>
          <cell r="G5403" t="str">
            <v>INE836B20017</v>
          </cell>
          <cell r="H5403">
            <v>0</v>
          </cell>
          <cell r="I5403" t="str">
            <v>Small Cap</v>
          </cell>
          <cell r="J5403">
            <v>0</v>
          </cell>
        </row>
        <row r="5404">
          <cell r="A5404" t="str">
            <v>INE086E01021</v>
          </cell>
          <cell r="B5404">
            <v>4432</v>
          </cell>
          <cell r="C5404">
            <v>108996</v>
          </cell>
          <cell r="D5404" t="str">
            <v>Satra Properties (India) Ltd.</v>
          </cell>
          <cell r="E5404" t="str">
            <v>Realty</v>
          </cell>
          <cell r="F5404" t="str">
            <v>SATP IN</v>
          </cell>
          <cell r="G5404" t="str">
            <v>INE086E01021</v>
          </cell>
          <cell r="H5404">
            <v>0</v>
          </cell>
          <cell r="I5404" t="str">
            <v>Small Cap</v>
          </cell>
          <cell r="J5404">
            <v>0</v>
          </cell>
        </row>
        <row r="5405">
          <cell r="A5405" t="str">
            <v>INE280E20012</v>
          </cell>
          <cell r="B5405">
            <v>4435</v>
          </cell>
          <cell r="C5405">
            <v>320808</v>
          </cell>
          <cell r="D5405" t="str">
            <v>Sattva Sukun Lifecare Ltd. - (Rights Entitlements (REs))</v>
          </cell>
          <cell r="E5405" t="str">
            <v>Others</v>
          </cell>
          <cell r="G5405" t="str">
            <v>INE280E20012</v>
          </cell>
          <cell r="H5405">
            <v>0</v>
          </cell>
          <cell r="I5405" t="str">
            <v>Small Cap</v>
          </cell>
          <cell r="J5405">
            <v>0</v>
          </cell>
        </row>
        <row r="5406">
          <cell r="A5406" t="str">
            <v>INE157C01016</v>
          </cell>
          <cell r="B5406">
            <v>4436</v>
          </cell>
          <cell r="C5406">
            <v>100377</v>
          </cell>
          <cell r="D5406" t="str">
            <v>Satyam Cement Ltd.</v>
          </cell>
          <cell r="E5406" t="str">
            <v>Construction Materials</v>
          </cell>
          <cell r="F5406" t="str">
            <v>SHPH IN</v>
          </cell>
          <cell r="G5406" t="str">
            <v>INE157C01016</v>
          </cell>
          <cell r="H5406">
            <v>0</v>
          </cell>
          <cell r="I5406" t="str">
            <v>Small Cap</v>
          </cell>
          <cell r="J5406">
            <v>0</v>
          </cell>
        </row>
        <row r="5407">
          <cell r="A5407" t="str">
            <v>INE07MC01015</v>
          </cell>
          <cell r="B5407">
            <v>4437</v>
          </cell>
          <cell r="C5407">
            <v>103893</v>
          </cell>
          <cell r="D5407" t="str">
            <v>Satyam Silk Mills Ltd.</v>
          </cell>
          <cell r="E5407" t="str">
            <v>Finance</v>
          </cell>
          <cell r="F5407" t="str">
            <v>SSM IN</v>
          </cell>
          <cell r="G5407" t="str">
            <v>INE07MC01015</v>
          </cell>
          <cell r="H5407">
            <v>0</v>
          </cell>
          <cell r="I5407" t="str">
            <v>Small Cap</v>
          </cell>
          <cell r="J5407">
            <v>0</v>
          </cell>
        </row>
        <row r="5408">
          <cell r="A5408" t="str">
            <v>IN9304E01018</v>
          </cell>
          <cell r="B5408">
            <v>4441</v>
          </cell>
          <cell r="C5408">
            <v>315577</v>
          </cell>
          <cell r="D5408" t="str">
            <v>Savani Financials Ltd. - (Partly Paid (Rights Issue))</v>
          </cell>
          <cell r="E5408" t="str">
            <v>Others</v>
          </cell>
          <cell r="G5408" t="str">
            <v>IN9304E01018</v>
          </cell>
          <cell r="H5408">
            <v>0</v>
          </cell>
          <cell r="I5408" t="str">
            <v>Small Cap</v>
          </cell>
          <cell r="J5408">
            <v>0</v>
          </cell>
        </row>
        <row r="5409">
          <cell r="A5409" t="str">
            <v>INE304E20010</v>
          </cell>
          <cell r="B5409">
            <v>4442</v>
          </cell>
          <cell r="C5409">
            <v>315019</v>
          </cell>
          <cell r="D5409" t="str">
            <v>Savani Financials Ltd. - (Rights Entitlements (REs))</v>
          </cell>
          <cell r="E5409" t="str">
            <v>Others</v>
          </cell>
          <cell r="G5409" t="str">
            <v>INE304E20010</v>
          </cell>
          <cell r="H5409">
            <v>0</v>
          </cell>
          <cell r="I5409" t="str">
            <v>Small Cap</v>
          </cell>
          <cell r="J5409">
            <v>0</v>
          </cell>
        </row>
        <row r="5410">
          <cell r="A5410" t="str">
            <v>INE248B20015</v>
          </cell>
          <cell r="B5410">
            <v>4446</v>
          </cell>
          <cell r="C5410">
            <v>314706</v>
          </cell>
          <cell r="D5410" t="str">
            <v>Sawaca Business Machines Ltd. - (Rights Entitlements (REs))</v>
          </cell>
          <cell r="E5410" t="str">
            <v>Others</v>
          </cell>
          <cell r="G5410" t="str">
            <v>INE248B20015</v>
          </cell>
          <cell r="H5410">
            <v>0</v>
          </cell>
          <cell r="I5410" t="str">
            <v>Small Cap</v>
          </cell>
          <cell r="J5410">
            <v>0</v>
          </cell>
        </row>
        <row r="5411">
          <cell r="A5411" t="str">
            <v>INE327G01032</v>
          </cell>
          <cell r="B5411">
            <v>4451</v>
          </cell>
          <cell r="C5411">
            <v>226339</v>
          </cell>
          <cell r="D5411" t="str">
            <v>Sayaji Industries Ltd.</v>
          </cell>
          <cell r="E5411" t="str">
            <v>FMCG</v>
          </cell>
          <cell r="F5411" t="str">
            <v>SAYIND IN</v>
          </cell>
          <cell r="G5411" t="str">
            <v>INE327G01032</v>
          </cell>
          <cell r="H5411">
            <v>189.5368</v>
          </cell>
          <cell r="I5411" t="str">
            <v>Small Cap</v>
          </cell>
          <cell r="J5411">
            <v>0</v>
          </cell>
        </row>
        <row r="5412">
          <cell r="A5412" t="str">
            <v>INF200KA1VQ2</v>
          </cell>
          <cell r="B5412">
            <v>4456</v>
          </cell>
          <cell r="C5412">
            <v>293017</v>
          </cell>
          <cell r="D5412" t="str">
            <v>SBI - ETF - Sensex Next 50</v>
          </cell>
          <cell r="E5412" t="str">
            <v>ETF</v>
          </cell>
          <cell r="F5412" t="str">
            <v>SBISN50 IN</v>
          </cell>
          <cell r="G5412" t="str">
            <v>INF200KA1VQ2</v>
          </cell>
          <cell r="H5412">
            <v>0</v>
          </cell>
          <cell r="I5412" t="str">
            <v>Small Cap</v>
          </cell>
          <cell r="J5412">
            <v>0</v>
          </cell>
        </row>
        <row r="5413">
          <cell r="A5413" t="str">
            <v>INF200KA1572</v>
          </cell>
          <cell r="B5413">
            <v>4457</v>
          </cell>
          <cell r="C5413">
            <v>274257</v>
          </cell>
          <cell r="D5413" t="str">
            <v>SBI - ETF BSE 100</v>
          </cell>
          <cell r="E5413" t="str">
            <v>ETF</v>
          </cell>
          <cell r="F5413" t="str">
            <v>SBSE100 IN</v>
          </cell>
          <cell r="G5413" t="str">
            <v>INF200KA1572</v>
          </cell>
          <cell r="H5413">
            <v>0</v>
          </cell>
          <cell r="I5413" t="str">
            <v>Small Cap</v>
          </cell>
          <cell r="J5413">
            <v>0</v>
          </cell>
        </row>
        <row r="5414">
          <cell r="A5414" t="str">
            <v>INF200KB1712</v>
          </cell>
          <cell r="B5414">
            <v>4458</v>
          </cell>
          <cell r="C5414">
            <v>319834</v>
          </cell>
          <cell r="D5414" t="str">
            <v>SBI BSE PSU Bank ETF</v>
          </cell>
          <cell r="E5414" t="str">
            <v>ETF</v>
          </cell>
          <cell r="G5414" t="str">
            <v>INF200KB1712</v>
          </cell>
          <cell r="H5414">
            <v>0</v>
          </cell>
          <cell r="I5414" t="str">
            <v>Small Cap</v>
          </cell>
          <cell r="J5414">
            <v>41.41</v>
          </cell>
        </row>
        <row r="5415">
          <cell r="A5415" t="str">
            <v>INF200KA16D8</v>
          </cell>
          <cell r="B5415">
            <v>4460</v>
          </cell>
          <cell r="C5415">
            <v>218552</v>
          </cell>
          <cell r="D5415" t="str">
            <v>SBI Gold Exchange Traded Scheme - Growth Option</v>
          </cell>
          <cell r="E5415" t="str">
            <v>ETF</v>
          </cell>
          <cell r="F5415" t="str">
            <v>SGETS IN</v>
          </cell>
          <cell r="G5415" t="str">
            <v>INF200KA16D8</v>
          </cell>
          <cell r="H5415">
            <v>0</v>
          </cell>
          <cell r="I5415" t="str">
            <v>Small Cap</v>
          </cell>
          <cell r="J5415">
            <v>94.02</v>
          </cell>
        </row>
        <row r="5416">
          <cell r="A5416" t="str">
            <v>INF200K01VT2</v>
          </cell>
          <cell r="B5416">
            <v>4462</v>
          </cell>
          <cell r="C5416">
            <v>242572</v>
          </cell>
          <cell r="D5416" t="str">
            <v>SBI Mutual Fund – SBI Sensex ETF</v>
          </cell>
          <cell r="E5416" t="str">
            <v>ETF</v>
          </cell>
          <cell r="F5416" t="str">
            <v>SBISENX IN</v>
          </cell>
          <cell r="G5416" t="str">
            <v>INF200K01VT2</v>
          </cell>
          <cell r="H5416">
            <v>0</v>
          </cell>
          <cell r="I5416" t="str">
            <v>Small Cap</v>
          </cell>
          <cell r="J5416">
            <v>0</v>
          </cell>
        </row>
        <row r="5417">
          <cell r="A5417" t="str">
            <v>INF200KA13Z8</v>
          </cell>
          <cell r="B5417">
            <v>4463</v>
          </cell>
          <cell r="C5417">
            <v>312606</v>
          </cell>
          <cell r="D5417" t="str">
            <v>SBI NIFTY 1D Rate ETF</v>
          </cell>
          <cell r="E5417" t="str">
            <v>ETF</v>
          </cell>
          <cell r="F5417" t="str">
            <v>SBNIF1D IN</v>
          </cell>
          <cell r="G5417" t="str">
            <v>INF200KA13Z8</v>
          </cell>
          <cell r="H5417">
            <v>0</v>
          </cell>
          <cell r="I5417" t="str">
            <v>Small Cap</v>
          </cell>
          <cell r="J5417">
            <v>1000</v>
          </cell>
        </row>
        <row r="5418">
          <cell r="A5418" t="str">
            <v>INF200KB1282</v>
          </cell>
          <cell r="B5418">
            <v>4464</v>
          </cell>
          <cell r="C5418">
            <v>316149</v>
          </cell>
          <cell r="D5418" t="str">
            <v>SBI Nifty50 Equal Weight ETF</v>
          </cell>
          <cell r="E5418" t="str">
            <v>ETF</v>
          </cell>
          <cell r="G5418" t="str">
            <v>INF200KB1282</v>
          </cell>
          <cell r="H5418">
            <v>0</v>
          </cell>
          <cell r="I5418" t="str">
            <v>Small Cap</v>
          </cell>
          <cell r="J5418">
            <v>32.369999999999997</v>
          </cell>
        </row>
        <row r="5419">
          <cell r="A5419" t="str">
            <v>INF200KA1FS1</v>
          </cell>
          <cell r="B5419">
            <v>4465</v>
          </cell>
          <cell r="C5419">
            <v>277318</v>
          </cell>
          <cell r="D5419" t="str">
            <v>SBI-ETF NIFTY 50</v>
          </cell>
          <cell r="E5419" t="str">
            <v>ETF</v>
          </cell>
          <cell r="F5419" t="str">
            <v>SBINIFT IN</v>
          </cell>
          <cell r="G5419" t="str">
            <v>INF200KA1FS1</v>
          </cell>
          <cell r="H5419">
            <v>0</v>
          </cell>
          <cell r="I5419" t="str">
            <v>Small Cap</v>
          </cell>
          <cell r="J5419">
            <v>268.14</v>
          </cell>
        </row>
        <row r="5420">
          <cell r="A5420" t="str">
            <v>INF200KA1580</v>
          </cell>
          <cell r="B5420">
            <v>4466</v>
          </cell>
          <cell r="C5420">
            <v>274261</v>
          </cell>
          <cell r="D5420" t="str">
            <v>SBI-ETF Nifty Bank</v>
          </cell>
          <cell r="E5420" t="str">
            <v>ETF</v>
          </cell>
          <cell r="F5420" t="str">
            <v>SBIBANK IN</v>
          </cell>
          <cell r="G5420" t="str">
            <v>INF200KA1580</v>
          </cell>
          <cell r="H5420">
            <v>0</v>
          </cell>
          <cell r="I5420" t="str">
            <v>Small Cap</v>
          </cell>
          <cell r="J5420">
            <v>562.24</v>
          </cell>
        </row>
        <row r="5421">
          <cell r="A5421" t="str">
            <v>INE0DLM01024</v>
          </cell>
          <cell r="B5421">
            <v>4467</v>
          </cell>
          <cell r="C5421">
            <v>301640</v>
          </cell>
          <cell r="D5421" t="str">
            <v>SBL Infratech Ltd.</v>
          </cell>
          <cell r="E5421" t="str">
            <v>Realty</v>
          </cell>
          <cell r="F5421" t="str">
            <v>SBLI IN</v>
          </cell>
          <cell r="G5421" t="str">
            <v>INE0DLM01024</v>
          </cell>
          <cell r="H5421">
            <v>2.9692482</v>
          </cell>
          <cell r="I5421" t="str">
            <v>Small Cap</v>
          </cell>
          <cell r="J5421">
            <v>0</v>
          </cell>
        </row>
        <row r="5422">
          <cell r="A5422" t="str">
            <v>IN9967B01018</v>
          </cell>
          <cell r="B5422">
            <v>4471</v>
          </cell>
          <cell r="C5422">
            <v>303605</v>
          </cell>
          <cell r="D5422" t="str">
            <v>Scanpoint Geomatics Ltd. - (Partly Paid up Equity Shares (Rights Issue)</v>
          </cell>
          <cell r="E5422" t="str">
            <v>Others</v>
          </cell>
          <cell r="G5422" t="str">
            <v>IN9967B01018</v>
          </cell>
          <cell r="H5422">
            <v>0</v>
          </cell>
          <cell r="I5422" t="str">
            <v>Small Cap</v>
          </cell>
          <cell r="J5422">
            <v>0</v>
          </cell>
        </row>
        <row r="5423">
          <cell r="A5423" t="str">
            <v>INE967B20010</v>
          </cell>
          <cell r="B5423">
            <v>4472</v>
          </cell>
          <cell r="C5423">
            <v>303210</v>
          </cell>
          <cell r="D5423" t="str">
            <v>Scanpoint Geomatics Ltd. - (Rights Entitlements (REs)</v>
          </cell>
          <cell r="E5423" t="str">
            <v>Others</v>
          </cell>
          <cell r="G5423" t="str">
            <v>INE967B20010</v>
          </cell>
          <cell r="H5423">
            <v>0</v>
          </cell>
          <cell r="I5423" t="str">
            <v>Small Cap</v>
          </cell>
          <cell r="J5423">
            <v>0</v>
          </cell>
        </row>
        <row r="5424">
          <cell r="A5424" t="str">
            <v>INE967B20028</v>
          </cell>
          <cell r="B5424">
            <v>4473</v>
          </cell>
          <cell r="C5424">
            <v>314137</v>
          </cell>
          <cell r="D5424" t="str">
            <v>Scanpoint Geomatics Ltd. - (Rights Entitlements (REs))</v>
          </cell>
          <cell r="E5424" t="str">
            <v>Others</v>
          </cell>
          <cell r="G5424" t="str">
            <v>INE967B20028</v>
          </cell>
          <cell r="H5424">
            <v>0</v>
          </cell>
          <cell r="I5424" t="str">
            <v>Small Cap</v>
          </cell>
          <cell r="J5424">
            <v>0</v>
          </cell>
        </row>
        <row r="5425">
          <cell r="A5425" t="str">
            <v>INE967B20036</v>
          </cell>
          <cell r="B5425">
            <v>4474</v>
          </cell>
          <cell r="C5425">
            <v>314979</v>
          </cell>
          <cell r="D5425" t="str">
            <v>Scanpoint Geomatics Ltd. - (Rights Entitlements (REs))</v>
          </cell>
          <cell r="E5425" t="str">
            <v>Others</v>
          </cell>
          <cell r="G5425" t="str">
            <v>INE967B20036</v>
          </cell>
          <cell r="H5425">
            <v>0</v>
          </cell>
          <cell r="I5425" t="str">
            <v>Small Cap</v>
          </cell>
          <cell r="J5425">
            <v>0</v>
          </cell>
        </row>
        <row r="5426">
          <cell r="A5426" t="str">
            <v>INE0IXR01019</v>
          </cell>
          <cell r="B5426">
            <v>4475</v>
          </cell>
          <cell r="C5426">
            <v>303886</v>
          </cell>
          <cell r="D5426" t="str">
            <v>Scarnose International Ltd.</v>
          </cell>
          <cell r="E5426" t="str">
            <v>Trading</v>
          </cell>
          <cell r="F5426" t="str">
            <v>SCARNOSE IN</v>
          </cell>
          <cell r="G5426" t="str">
            <v>INE0IXR01019</v>
          </cell>
          <cell r="H5426">
            <v>0</v>
          </cell>
          <cell r="I5426" t="str">
            <v>Small Cap</v>
          </cell>
          <cell r="J5426">
            <v>0</v>
          </cell>
        </row>
        <row r="5427">
          <cell r="A5427" t="str">
            <v>INE287101013</v>
          </cell>
          <cell r="B5427">
            <v>4479</v>
          </cell>
          <cell r="C5427">
            <v>101887</v>
          </cell>
          <cell r="D5427" t="str">
            <v>Scindia Steam Navigation Company Ltd.</v>
          </cell>
          <cell r="E5427" t="str">
            <v>Logistics</v>
          </cell>
          <cell r="F5427" t="str">
            <v>SCND IN</v>
          </cell>
          <cell r="G5427" t="str">
            <v>INE287101013</v>
          </cell>
          <cell r="H5427">
            <v>0</v>
          </cell>
          <cell r="I5427" t="str">
            <v>Small Cap</v>
          </cell>
          <cell r="J5427">
            <v>0</v>
          </cell>
        </row>
        <row r="5428">
          <cell r="A5428" t="str">
            <v>INE807O01011</v>
          </cell>
          <cell r="B5428">
            <v>4483</v>
          </cell>
          <cell r="C5428">
            <v>244692</v>
          </cell>
          <cell r="D5428" t="str">
            <v>SDC Techmedia Ltd.</v>
          </cell>
          <cell r="E5428" t="str">
            <v>Media &amp; Entertainment</v>
          </cell>
          <cell r="F5428" t="str">
            <v>SDML IN</v>
          </cell>
          <cell r="G5428" t="str">
            <v>INE807O01011</v>
          </cell>
          <cell r="H5428">
            <v>11.3683675</v>
          </cell>
          <cell r="I5428" t="str">
            <v>Small Cap</v>
          </cell>
          <cell r="J5428">
            <v>0</v>
          </cell>
        </row>
        <row r="5429">
          <cell r="A5429" t="str">
            <v>INE930C01016</v>
          </cell>
          <cell r="B5429">
            <v>4490</v>
          </cell>
          <cell r="C5429">
            <v>124540</v>
          </cell>
          <cell r="D5429" t="str">
            <v>Secunderabad Healthcare Ltd.</v>
          </cell>
          <cell r="E5429" t="str">
            <v>Healthcare</v>
          </cell>
          <cell r="F5429" t="str">
            <v>SCHC IN</v>
          </cell>
          <cell r="G5429" t="str">
            <v>INE930C01016</v>
          </cell>
          <cell r="H5429">
            <v>0</v>
          </cell>
          <cell r="I5429" t="str">
            <v>Small Cap</v>
          </cell>
          <cell r="J5429">
            <v>0</v>
          </cell>
        </row>
        <row r="5430">
          <cell r="A5430" t="str">
            <v>INE195Y01010</v>
          </cell>
          <cell r="B5430">
            <v>4491</v>
          </cell>
          <cell r="C5430">
            <v>287622</v>
          </cell>
          <cell r="D5430" t="str">
            <v>SecUR Credentials Ltd.</v>
          </cell>
          <cell r="E5430" t="str">
            <v>IT</v>
          </cell>
          <cell r="F5430" t="str">
            <v>SECUR IN</v>
          </cell>
          <cell r="G5430" t="str">
            <v>INE195Y01010</v>
          </cell>
          <cell r="H5430">
            <v>0</v>
          </cell>
          <cell r="I5430" t="str">
            <v>Small Cap</v>
          </cell>
          <cell r="J5430">
            <v>0</v>
          </cell>
        </row>
        <row r="5431">
          <cell r="A5431" t="str">
            <v>INE617A01013</v>
          </cell>
          <cell r="B5431">
            <v>4497</v>
          </cell>
          <cell r="C5431">
            <v>105368</v>
          </cell>
          <cell r="D5431" t="str">
            <v>Semac Construction Ltd.</v>
          </cell>
          <cell r="E5431" t="str">
            <v>Capital Goods</v>
          </cell>
          <cell r="F5431" t="str">
            <v>RCP IN</v>
          </cell>
          <cell r="G5431" t="str">
            <v>INE617A01013</v>
          </cell>
          <cell r="H5431">
            <v>159.37237150000001</v>
          </cell>
          <cell r="I5431" t="str">
            <v>Small Cap</v>
          </cell>
          <cell r="J5431">
            <v>519.70000000000005</v>
          </cell>
        </row>
        <row r="5432">
          <cell r="A5432" t="str">
            <v>INE792C01010</v>
          </cell>
          <cell r="B5432">
            <v>4498</v>
          </cell>
          <cell r="C5432">
            <v>132021</v>
          </cell>
          <cell r="D5432" t="str">
            <v>Senbo Industries Ltd.</v>
          </cell>
          <cell r="E5432" t="str">
            <v>Healthcare</v>
          </cell>
          <cell r="F5432" t="str">
            <v>SNBO IN</v>
          </cell>
          <cell r="G5432" t="str">
            <v>INE792C01010</v>
          </cell>
          <cell r="H5432">
            <v>0</v>
          </cell>
          <cell r="I5432" t="str">
            <v>Small Cap</v>
          </cell>
          <cell r="J5432">
            <v>0</v>
          </cell>
        </row>
        <row r="5433">
          <cell r="A5433" t="str">
            <v>INE964H20014</v>
          </cell>
          <cell r="B5433">
            <v>4503</v>
          </cell>
          <cell r="C5433">
            <v>310099</v>
          </cell>
          <cell r="D5433" t="str">
            <v>SEPC Ltd. - (Rights Entitlements (REs))</v>
          </cell>
          <cell r="E5433" t="str">
            <v>Others</v>
          </cell>
          <cell r="G5433" t="str">
            <v>INE964H20014</v>
          </cell>
          <cell r="H5433">
            <v>0</v>
          </cell>
          <cell r="I5433" t="str">
            <v>Small Cap</v>
          </cell>
          <cell r="J5433">
            <v>0</v>
          </cell>
        </row>
        <row r="5434">
          <cell r="A5434" t="str">
            <v>INE964H20022</v>
          </cell>
          <cell r="B5434">
            <v>4504</v>
          </cell>
          <cell r="C5434">
            <v>313000</v>
          </cell>
          <cell r="D5434" t="str">
            <v>SEPC Ltd. - (Rights Entitlements (REs))</v>
          </cell>
          <cell r="E5434" t="str">
            <v>Others</v>
          </cell>
          <cell r="G5434" t="str">
            <v>INE964H20022</v>
          </cell>
          <cell r="H5434">
            <v>0</v>
          </cell>
          <cell r="I5434" t="str">
            <v>Small Cap</v>
          </cell>
          <cell r="J5434">
            <v>0</v>
          </cell>
        </row>
        <row r="5435">
          <cell r="A5435" t="str">
            <v>INE518D01025</v>
          </cell>
          <cell r="B5435">
            <v>4511</v>
          </cell>
          <cell r="C5435">
            <v>111760</v>
          </cell>
          <cell r="D5435" t="str">
            <v>Seven Hill Industries Ltd.</v>
          </cell>
          <cell r="E5435" t="str">
            <v>Finance</v>
          </cell>
          <cell r="F5435" t="str">
            <v>SVHIL IN</v>
          </cell>
          <cell r="G5435" t="str">
            <v>INE518D01025</v>
          </cell>
          <cell r="H5435">
            <v>0</v>
          </cell>
          <cell r="I5435" t="str">
            <v>Small Cap</v>
          </cell>
          <cell r="J5435">
            <v>0</v>
          </cell>
        </row>
        <row r="5436">
          <cell r="A5436" t="str">
            <v>INE02C301011</v>
          </cell>
          <cell r="B5436">
            <v>4519</v>
          </cell>
          <cell r="C5436">
            <v>109870</v>
          </cell>
          <cell r="D5436" t="str">
            <v>Shah Construction Company Ltd.</v>
          </cell>
          <cell r="E5436" t="str">
            <v>Infrastructure</v>
          </cell>
          <cell r="F5436" t="str">
            <v>SACC IN</v>
          </cell>
          <cell r="G5436" t="str">
            <v>INE02C301011</v>
          </cell>
          <cell r="H5436">
            <v>0</v>
          </cell>
          <cell r="I5436" t="str">
            <v>Small Cap</v>
          </cell>
          <cell r="J5436">
            <v>0</v>
          </cell>
        </row>
        <row r="5437">
          <cell r="A5437" t="str">
            <v>INE455D01012</v>
          </cell>
          <cell r="B5437">
            <v>4520</v>
          </cell>
          <cell r="C5437">
            <v>119031</v>
          </cell>
          <cell r="D5437" t="str">
            <v>Shah Foods Ltd.</v>
          </cell>
          <cell r="E5437" t="str">
            <v>FMCG</v>
          </cell>
          <cell r="F5437" t="str">
            <v>SHAH IN</v>
          </cell>
          <cell r="G5437" t="str">
            <v>INE455D01012</v>
          </cell>
          <cell r="H5437">
            <v>0</v>
          </cell>
          <cell r="I5437" t="str">
            <v>Small Cap</v>
          </cell>
          <cell r="J5437">
            <v>0</v>
          </cell>
        </row>
        <row r="5438">
          <cell r="A5438" t="str">
            <v>INE022F01015</v>
          </cell>
          <cell r="B5438">
            <v>4533</v>
          </cell>
          <cell r="C5438">
            <v>131240</v>
          </cell>
          <cell r="D5438" t="str">
            <v>Shamrock Industrial Company Ltd.</v>
          </cell>
          <cell r="E5438" t="str">
            <v>Healthcare</v>
          </cell>
          <cell r="F5438" t="str">
            <v>SHMI IN</v>
          </cell>
          <cell r="G5438" t="str">
            <v>INE022F01015</v>
          </cell>
          <cell r="H5438">
            <v>0</v>
          </cell>
          <cell r="I5438" t="str">
            <v>Small Cap</v>
          </cell>
          <cell r="J5438">
            <v>0</v>
          </cell>
        </row>
        <row r="5439">
          <cell r="A5439" t="str">
            <v>INE118R01032</v>
          </cell>
          <cell r="B5439">
            <v>4534</v>
          </cell>
          <cell r="C5439">
            <v>284405</v>
          </cell>
          <cell r="D5439" t="str">
            <v>Shangar Decor Ltd.</v>
          </cell>
          <cell r="E5439" t="str">
            <v>Business Services</v>
          </cell>
          <cell r="F5439" t="str">
            <v>SHANGAR IN</v>
          </cell>
          <cell r="G5439" t="str">
            <v>INE118R01032</v>
          </cell>
          <cell r="H5439">
            <v>18.605408000000001</v>
          </cell>
          <cell r="I5439" t="str">
            <v>Small Cap</v>
          </cell>
          <cell r="J5439">
            <v>0</v>
          </cell>
        </row>
        <row r="5440">
          <cell r="A5440" t="str">
            <v>INE118R20016</v>
          </cell>
          <cell r="B5440">
            <v>4535</v>
          </cell>
          <cell r="C5440">
            <v>317894</v>
          </cell>
          <cell r="D5440" t="str">
            <v>Shangar Decor Ltd. - (Rights Entitlements (REs))</v>
          </cell>
          <cell r="E5440" t="str">
            <v>Business Services</v>
          </cell>
          <cell r="G5440" t="str">
            <v>INE118R20016</v>
          </cell>
          <cell r="H5440">
            <v>0</v>
          </cell>
          <cell r="I5440" t="str">
            <v>Small Cap</v>
          </cell>
          <cell r="J5440">
            <v>0</v>
          </cell>
        </row>
        <row r="5441">
          <cell r="A5441" t="str">
            <v>INE0LU301014</v>
          </cell>
          <cell r="B5441">
            <v>4543</v>
          </cell>
          <cell r="C5441">
            <v>306893</v>
          </cell>
          <cell r="D5441" t="str">
            <v>Shantidoot Infra Services Ltd.</v>
          </cell>
          <cell r="E5441" t="str">
            <v>Realty</v>
          </cell>
          <cell r="F5441" t="str">
            <v>SISL IN</v>
          </cell>
          <cell r="G5441" t="str">
            <v>INE0LU301014</v>
          </cell>
          <cell r="H5441">
            <v>58.255200000000002</v>
          </cell>
          <cell r="I5441" t="str">
            <v>Small Cap</v>
          </cell>
          <cell r="J5441">
            <v>0</v>
          </cell>
        </row>
        <row r="5442">
          <cell r="A5442" t="str">
            <v>INE104S20014</v>
          </cell>
          <cell r="B5442">
            <v>4546</v>
          </cell>
          <cell r="C5442">
            <v>310721</v>
          </cell>
          <cell r="D5442" t="str">
            <v>Sharanam Infraproject and Trading Ltd. - (Rights Entitlements (REs)</v>
          </cell>
          <cell r="E5442" t="str">
            <v>Others</v>
          </cell>
          <cell r="G5442" t="str">
            <v>INE104S20014</v>
          </cell>
          <cell r="H5442">
            <v>0</v>
          </cell>
          <cell r="I5442" t="str">
            <v>Small Cap</v>
          </cell>
          <cell r="J5442">
            <v>0</v>
          </cell>
        </row>
        <row r="5443">
          <cell r="A5443" t="str">
            <v>INE104S20022</v>
          </cell>
          <cell r="B5443">
            <v>4547</v>
          </cell>
          <cell r="C5443">
            <v>313635</v>
          </cell>
          <cell r="D5443" t="str">
            <v>Sharanam Infraproject and Trading Ltd. - (Rights Entitlements (REs))</v>
          </cell>
          <cell r="E5443" t="str">
            <v>Others</v>
          </cell>
          <cell r="G5443" t="str">
            <v>INE104S20022</v>
          </cell>
          <cell r="H5443">
            <v>0</v>
          </cell>
          <cell r="I5443" t="str">
            <v>Small Cap</v>
          </cell>
          <cell r="J5443">
            <v>0</v>
          </cell>
        </row>
        <row r="5444">
          <cell r="A5444" t="str">
            <v>INE104S20030</v>
          </cell>
          <cell r="B5444">
            <v>4548</v>
          </cell>
          <cell r="C5444">
            <v>318800</v>
          </cell>
          <cell r="D5444" t="str">
            <v>Sharanam Infraproject And Trading Ltd. - (Rights Entitlements (REs))</v>
          </cell>
          <cell r="E5444" t="str">
            <v>Trading</v>
          </cell>
          <cell r="G5444" t="str">
            <v>INE104S20030</v>
          </cell>
          <cell r="H5444">
            <v>0</v>
          </cell>
          <cell r="I5444" t="str">
            <v>Small Cap</v>
          </cell>
          <cell r="J5444">
            <v>0</v>
          </cell>
        </row>
        <row r="5445">
          <cell r="A5445" t="str">
            <v>IN9220Z01011</v>
          </cell>
          <cell r="B5445">
            <v>4549</v>
          </cell>
          <cell r="C5445">
            <v>316577</v>
          </cell>
          <cell r="D5445" t="str">
            <v>Sharat Industries Ltd - Partly Paid-up Equity Shares (Rights Issue)</v>
          </cell>
          <cell r="E5445" t="str">
            <v>Others</v>
          </cell>
          <cell r="G5445" t="str">
            <v>IN9220Z01011</v>
          </cell>
          <cell r="H5445">
            <v>0</v>
          </cell>
          <cell r="I5445" t="str">
            <v>Small Cap</v>
          </cell>
          <cell r="J5445">
            <v>0</v>
          </cell>
        </row>
        <row r="5446">
          <cell r="A5446" t="str">
            <v>INE220Z20013</v>
          </cell>
          <cell r="B5446">
            <v>4551</v>
          </cell>
          <cell r="C5446">
            <v>316151</v>
          </cell>
          <cell r="D5446" t="str">
            <v>Sharat Industries Ltd. - (SHINDL-RE)</v>
          </cell>
          <cell r="E5446" t="str">
            <v>Others</v>
          </cell>
          <cell r="G5446" t="str">
            <v>INE220Z20013</v>
          </cell>
          <cell r="H5446">
            <v>0</v>
          </cell>
          <cell r="I5446" t="str">
            <v>Small Cap</v>
          </cell>
          <cell r="J5446">
            <v>0</v>
          </cell>
        </row>
        <row r="5447">
          <cell r="B5447">
            <v>4552</v>
          </cell>
          <cell r="C5447">
            <v>190034</v>
          </cell>
          <cell r="D5447" t="str">
            <v>Sharbon Bio</v>
          </cell>
          <cell r="E5447" t="str">
            <v>Healthcare</v>
          </cell>
          <cell r="H5447">
            <v>0</v>
          </cell>
          <cell r="I5447" t="str">
            <v>Small Cap</v>
          </cell>
          <cell r="J5447">
            <v>0</v>
          </cell>
        </row>
        <row r="5448">
          <cell r="A5448" t="str">
            <v>INE932X20018</v>
          </cell>
          <cell r="B5448">
            <v>4558</v>
          </cell>
          <cell r="C5448">
            <v>309642</v>
          </cell>
          <cell r="D5448" t="str">
            <v>Share India Securities Ltd. - (Rights Entitlements (REs))</v>
          </cell>
          <cell r="E5448" t="str">
            <v>Others</v>
          </cell>
          <cell r="G5448" t="str">
            <v>INE932X20018</v>
          </cell>
          <cell r="H5448">
            <v>0</v>
          </cell>
          <cell r="I5448" t="str">
            <v>Small Cap</v>
          </cell>
          <cell r="J5448">
            <v>0</v>
          </cell>
        </row>
        <row r="5449">
          <cell r="A5449" t="str">
            <v>INE508R01018</v>
          </cell>
          <cell r="B5449">
            <v>4565</v>
          </cell>
          <cell r="C5449">
            <v>245098</v>
          </cell>
          <cell r="D5449" t="str">
            <v>Shashank Traders Ltd.</v>
          </cell>
          <cell r="E5449" t="str">
            <v>Trading</v>
          </cell>
          <cell r="F5449" t="str">
            <v>SHASHANK IN</v>
          </cell>
          <cell r="G5449" t="str">
            <v>INE508R01018</v>
          </cell>
          <cell r="H5449">
            <v>0</v>
          </cell>
          <cell r="I5449" t="str">
            <v>Small Cap</v>
          </cell>
          <cell r="J5449">
            <v>0</v>
          </cell>
        </row>
        <row r="5450">
          <cell r="A5450" t="str">
            <v>INE0JMN01019</v>
          </cell>
          <cell r="B5450">
            <v>4567</v>
          </cell>
          <cell r="C5450">
            <v>303707</v>
          </cell>
          <cell r="D5450" t="str">
            <v>Shashwat Furnishing Solutions Ltd.</v>
          </cell>
          <cell r="E5450" t="str">
            <v>FMCG</v>
          </cell>
          <cell r="F5450" t="str">
            <v>SFSLTD IN</v>
          </cell>
          <cell r="G5450" t="str">
            <v>INE0JMN01019</v>
          </cell>
          <cell r="H5450">
            <v>14.709960000000001</v>
          </cell>
          <cell r="I5450" t="str">
            <v>Small Cap</v>
          </cell>
          <cell r="J5450">
            <v>0</v>
          </cell>
        </row>
        <row r="5451">
          <cell r="A5451" t="str">
            <v>INE317A01028</v>
          </cell>
          <cell r="B5451">
            <v>4568</v>
          </cell>
          <cell r="C5451">
            <v>124552</v>
          </cell>
          <cell r="D5451" t="str">
            <v>Shasun Pharmaceuticals Ltd.- (Amalgamation)</v>
          </cell>
          <cell r="E5451" t="str">
            <v>Healthcare</v>
          </cell>
          <cell r="F5451" t="str">
            <v>SAPH IN</v>
          </cell>
          <cell r="G5451" t="str">
            <v>INE317A01028</v>
          </cell>
          <cell r="H5451">
            <v>0</v>
          </cell>
          <cell r="I5451" t="str">
            <v>Small Cap</v>
          </cell>
          <cell r="J5451">
            <v>0</v>
          </cell>
        </row>
        <row r="5452">
          <cell r="A5452" t="str">
            <v>INE0OUS01011</v>
          </cell>
          <cell r="B5452">
            <v>4575</v>
          </cell>
          <cell r="C5452">
            <v>130757</v>
          </cell>
          <cell r="D5452" t="str">
            <v>Shentracon Chemicals Ltd.</v>
          </cell>
          <cell r="E5452" t="str">
            <v>Chemicals</v>
          </cell>
          <cell r="F5452" t="str">
            <v>SNTCM IN</v>
          </cell>
          <cell r="G5452" t="str">
            <v>INE0OUS01011</v>
          </cell>
          <cell r="H5452">
            <v>0</v>
          </cell>
          <cell r="I5452" t="str">
            <v>Small Cap</v>
          </cell>
          <cell r="J5452">
            <v>0</v>
          </cell>
        </row>
        <row r="5453">
          <cell r="A5453" t="str">
            <v>INE495M01019</v>
          </cell>
          <cell r="B5453">
            <v>4576</v>
          </cell>
          <cell r="C5453">
            <v>112367</v>
          </cell>
          <cell r="D5453" t="str">
            <v>Sheraton Properties &amp; Finance Ltd.</v>
          </cell>
          <cell r="E5453" t="str">
            <v>Finance</v>
          </cell>
          <cell r="F5453" t="str">
            <v>SPF IN</v>
          </cell>
          <cell r="G5453" t="str">
            <v>INE495M01019</v>
          </cell>
          <cell r="H5453">
            <v>0</v>
          </cell>
          <cell r="I5453" t="str">
            <v>Small Cap</v>
          </cell>
          <cell r="J5453">
            <v>0</v>
          </cell>
        </row>
        <row r="5454">
          <cell r="A5454" t="str">
            <v>INE641B01011</v>
          </cell>
          <cell r="B5454">
            <v>4580</v>
          </cell>
          <cell r="C5454">
            <v>126883</v>
          </cell>
          <cell r="D5454" t="str">
            <v>Shikhar Consultants Ltd.</v>
          </cell>
          <cell r="E5454" t="str">
            <v>Finance</v>
          </cell>
          <cell r="F5454" t="str">
            <v>SKCS IN</v>
          </cell>
          <cell r="G5454" t="str">
            <v>INE641B01011</v>
          </cell>
          <cell r="H5454">
            <v>2.2450725</v>
          </cell>
          <cell r="I5454" t="str">
            <v>Small Cap</v>
          </cell>
          <cell r="J5454">
            <v>0</v>
          </cell>
        </row>
        <row r="5455">
          <cell r="A5455" t="str">
            <v>INE02BV01019</v>
          </cell>
          <cell r="B5455">
            <v>4581</v>
          </cell>
          <cell r="C5455">
            <v>107952</v>
          </cell>
          <cell r="D5455" t="str">
            <v>Shikhar Leasing &amp; Trading Ltd.</v>
          </cell>
          <cell r="E5455" t="str">
            <v>Finance</v>
          </cell>
          <cell r="F5455" t="str">
            <v>SKT IN</v>
          </cell>
          <cell r="G5455" t="str">
            <v>INE02BV01019</v>
          </cell>
          <cell r="H5455">
            <v>0</v>
          </cell>
          <cell r="I5455" t="str">
            <v>Small Cap</v>
          </cell>
          <cell r="J5455">
            <v>0</v>
          </cell>
        </row>
        <row r="5456">
          <cell r="A5456" t="str">
            <v>INE196B01016</v>
          </cell>
          <cell r="B5456">
            <v>4588</v>
          </cell>
          <cell r="C5456">
            <v>112289</v>
          </cell>
          <cell r="D5456" t="str">
            <v>Shirpur Gold Refinery Ltd.</v>
          </cell>
          <cell r="E5456" t="str">
            <v>Non - Ferrous Metals</v>
          </cell>
          <cell r="F5456" t="str">
            <v>ATRI IN</v>
          </cell>
          <cell r="G5456" t="str">
            <v>INE196B01016</v>
          </cell>
          <cell r="H5456">
            <v>0</v>
          </cell>
          <cell r="I5456" t="str">
            <v>Small Cap</v>
          </cell>
          <cell r="J5456">
            <v>0</v>
          </cell>
        </row>
        <row r="5457">
          <cell r="A5457" t="str">
            <v>INE555C20011</v>
          </cell>
          <cell r="B5457">
            <v>4592</v>
          </cell>
          <cell r="C5457">
            <v>314871</v>
          </cell>
          <cell r="D5457" t="str">
            <v>Shiva Cement Ltd. - (Rights Entitlements (REs))</v>
          </cell>
          <cell r="E5457" t="str">
            <v>Others</v>
          </cell>
          <cell r="G5457" t="str">
            <v>INE555C20011</v>
          </cell>
          <cell r="H5457">
            <v>0</v>
          </cell>
          <cell r="I5457" t="str">
            <v>Small Cap</v>
          </cell>
          <cell r="J5457">
            <v>0</v>
          </cell>
        </row>
        <row r="5458">
          <cell r="A5458" t="str">
            <v>INE191V01015</v>
          </cell>
          <cell r="B5458">
            <v>4594</v>
          </cell>
          <cell r="C5458">
            <v>281567</v>
          </cell>
          <cell r="D5458" t="str">
            <v>Shiva Granito Export Ltd.</v>
          </cell>
          <cell r="E5458" t="str">
            <v>Construction Materials</v>
          </cell>
          <cell r="F5458" t="str">
            <v>SGEL IN</v>
          </cell>
          <cell r="G5458" t="str">
            <v>INE191V01015</v>
          </cell>
          <cell r="H5458">
            <v>21.078004750000002</v>
          </cell>
          <cell r="I5458" t="str">
            <v>Small Cap</v>
          </cell>
          <cell r="J5458">
            <v>0</v>
          </cell>
        </row>
        <row r="5459">
          <cell r="A5459" t="str">
            <v>INE02Z901011</v>
          </cell>
          <cell r="B5459">
            <v>4596</v>
          </cell>
          <cell r="C5459">
            <v>121003</v>
          </cell>
          <cell r="D5459" t="str">
            <v>Shiva Suitings Ltd.</v>
          </cell>
          <cell r="E5459" t="str">
            <v>Trading</v>
          </cell>
          <cell r="F5459" t="str">
            <v>SHS IN</v>
          </cell>
          <cell r="G5459" t="str">
            <v>INE02Z901011</v>
          </cell>
          <cell r="H5459">
            <v>0</v>
          </cell>
          <cell r="I5459" t="str">
            <v>Small Cap</v>
          </cell>
          <cell r="J5459">
            <v>0</v>
          </cell>
        </row>
        <row r="5460">
          <cell r="A5460" t="str">
            <v>INE092H01014</v>
          </cell>
          <cell r="B5460">
            <v>4598</v>
          </cell>
          <cell r="C5460">
            <v>122237</v>
          </cell>
          <cell r="D5460" t="str">
            <v>Shivagrico Implements Ltd.</v>
          </cell>
          <cell r="E5460" t="str">
            <v>Capital Goods</v>
          </cell>
          <cell r="F5460" t="str">
            <v>SVGR IN</v>
          </cell>
          <cell r="G5460" t="str">
            <v>INE092H01014</v>
          </cell>
          <cell r="H5460">
            <v>13.5066384</v>
          </cell>
          <cell r="I5460" t="str">
            <v>Small Cap</v>
          </cell>
          <cell r="J5460">
            <v>0</v>
          </cell>
        </row>
        <row r="5461">
          <cell r="A5461" t="str">
            <v>INE637H20016</v>
          </cell>
          <cell r="B5461">
            <v>4602</v>
          </cell>
          <cell r="C5461">
            <v>304732</v>
          </cell>
          <cell r="D5461" t="str">
            <v>Shivam Autotech Ltd. - (Rights Entitlements (REs))</v>
          </cell>
          <cell r="E5461" t="str">
            <v>Others</v>
          </cell>
          <cell r="G5461" t="str">
            <v>INE637H20016</v>
          </cell>
          <cell r="H5461">
            <v>0</v>
          </cell>
          <cell r="I5461" t="str">
            <v>Small Cap</v>
          </cell>
          <cell r="J5461">
            <v>0</v>
          </cell>
        </row>
        <row r="5462">
          <cell r="A5462" t="str">
            <v>INE857P01021</v>
          </cell>
          <cell r="B5462">
            <v>4604</v>
          </cell>
          <cell r="C5462">
            <v>267016</v>
          </cell>
          <cell r="D5462" t="str">
            <v>Shivamshree Business Ltd.</v>
          </cell>
          <cell r="E5462" t="str">
            <v>FMCG</v>
          </cell>
          <cell r="F5462" t="str">
            <v>SIDB IN</v>
          </cell>
          <cell r="G5462" t="str">
            <v>INE857P01021</v>
          </cell>
          <cell r="H5462">
            <v>17.096900000000002</v>
          </cell>
          <cell r="I5462" t="str">
            <v>Small Cap</v>
          </cell>
          <cell r="J5462">
            <v>0</v>
          </cell>
        </row>
        <row r="5463">
          <cell r="A5463" t="str">
            <v>INE074G01014</v>
          </cell>
          <cell r="B5463">
            <v>4606</v>
          </cell>
          <cell r="C5463">
            <v>245277</v>
          </cell>
          <cell r="D5463" t="str">
            <v>Shivom Investment &amp; Consultancy Ltd.</v>
          </cell>
          <cell r="E5463" t="str">
            <v>Finance</v>
          </cell>
          <cell r="F5463" t="str">
            <v>SHII IN</v>
          </cell>
          <cell r="G5463" t="str">
            <v>INE074G01014</v>
          </cell>
          <cell r="H5463">
            <v>0</v>
          </cell>
          <cell r="I5463" t="str">
            <v>Small Cap</v>
          </cell>
          <cell r="J5463">
            <v>0</v>
          </cell>
        </row>
        <row r="5464">
          <cell r="A5464" t="str">
            <v>INE498B20016</v>
          </cell>
          <cell r="B5464">
            <v>4609</v>
          </cell>
          <cell r="C5464">
            <v>300523</v>
          </cell>
          <cell r="D5464" t="str">
            <v>Shoppers Stop Ltd. - (Rights Entitlements (REs))</v>
          </cell>
          <cell r="E5464" t="str">
            <v>Retailing</v>
          </cell>
          <cell r="G5464" t="str">
            <v>INE498B20016</v>
          </cell>
          <cell r="H5464">
            <v>0</v>
          </cell>
          <cell r="I5464" t="str">
            <v>Small Cap</v>
          </cell>
          <cell r="J5464">
            <v>0</v>
          </cell>
        </row>
        <row r="5465">
          <cell r="A5465" t="str">
            <v>INE185C20017</v>
          </cell>
          <cell r="B5465">
            <v>4613</v>
          </cell>
          <cell r="C5465">
            <v>313689</v>
          </cell>
          <cell r="D5465" t="str">
            <v>Shree Ajit Pulp and Paper Ltd. - (Rights Entitlements (REs))</v>
          </cell>
          <cell r="E5465" t="str">
            <v>Others</v>
          </cell>
          <cell r="G5465" t="str">
            <v>INE185C20017</v>
          </cell>
          <cell r="H5465">
            <v>0</v>
          </cell>
          <cell r="I5465" t="str">
            <v>Small Cap</v>
          </cell>
          <cell r="J5465">
            <v>0</v>
          </cell>
        </row>
        <row r="5466">
          <cell r="A5466" t="str">
            <v>IN9185C01015</v>
          </cell>
          <cell r="B5466">
            <v>4614</v>
          </cell>
          <cell r="C5466">
            <v>314287</v>
          </cell>
          <cell r="D5466" t="str">
            <v>Shree Ajit Pulp And Paper Ltd. - Partly Paid-up (Rights Issue)</v>
          </cell>
          <cell r="E5466" t="str">
            <v>Others</v>
          </cell>
          <cell r="G5466" t="str">
            <v>IN9185C01015</v>
          </cell>
          <cell r="H5466">
            <v>0</v>
          </cell>
          <cell r="I5466" t="str">
            <v>Small Cap</v>
          </cell>
          <cell r="J5466">
            <v>0</v>
          </cell>
        </row>
        <row r="5467">
          <cell r="A5467" t="str">
            <v>INE414Y20015</v>
          </cell>
          <cell r="B5467">
            <v>4621</v>
          </cell>
          <cell r="C5467">
            <v>309344</v>
          </cell>
          <cell r="D5467" t="str">
            <v>Shree Ganesh Remedies Ltd. - (Rights Entitlements (REs))</v>
          </cell>
          <cell r="E5467" t="str">
            <v>Others</v>
          </cell>
          <cell r="G5467" t="str">
            <v>INE414Y20015</v>
          </cell>
          <cell r="H5467">
            <v>0</v>
          </cell>
          <cell r="I5467" t="str">
            <v>Small Cap</v>
          </cell>
          <cell r="J5467">
            <v>0</v>
          </cell>
        </row>
        <row r="5468">
          <cell r="A5468" t="str">
            <v>IN9414Y01013</v>
          </cell>
          <cell r="B5468">
            <v>4622</v>
          </cell>
          <cell r="C5468">
            <v>309671</v>
          </cell>
          <cell r="D5468" t="str">
            <v>Shree Ganesh Remedies Ltd.- Partly Paid up Equity Shares (Rights Issue)</v>
          </cell>
          <cell r="E5468" t="str">
            <v>Others</v>
          </cell>
          <cell r="G5468" t="str">
            <v>IN9414Y01013</v>
          </cell>
          <cell r="H5468">
            <v>0</v>
          </cell>
          <cell r="I5468" t="str">
            <v>Small Cap</v>
          </cell>
          <cell r="J5468">
            <v>0</v>
          </cell>
        </row>
        <row r="5469">
          <cell r="A5469" t="str">
            <v>INE970C01012</v>
          </cell>
          <cell r="B5469">
            <v>4627</v>
          </cell>
          <cell r="C5469">
            <v>100388</v>
          </cell>
          <cell r="D5469" t="str">
            <v>Shree Krishna Paper Mills &amp; Industries Ltd.</v>
          </cell>
          <cell r="E5469" t="str">
            <v>Paper</v>
          </cell>
          <cell r="F5469" t="str">
            <v>SHKP IN</v>
          </cell>
          <cell r="G5469" t="str">
            <v>INE970C01012</v>
          </cell>
          <cell r="H5469">
            <v>51.517600799999997</v>
          </cell>
          <cell r="I5469" t="str">
            <v>Small Cap</v>
          </cell>
          <cell r="J5469">
            <v>0</v>
          </cell>
        </row>
        <row r="5470">
          <cell r="B5470">
            <v>4631</v>
          </cell>
          <cell r="C5470">
            <v>113127</v>
          </cell>
          <cell r="D5470" t="str">
            <v>Shree Narmada Aluminium Industries Ltd.</v>
          </cell>
          <cell r="E5470" t="str">
            <v>Trading</v>
          </cell>
          <cell r="F5470" t="str">
            <v>NAEX IN</v>
          </cell>
          <cell r="H5470">
            <v>0</v>
          </cell>
          <cell r="I5470" t="str">
            <v>Small Cap</v>
          </cell>
          <cell r="J5470">
            <v>0</v>
          </cell>
        </row>
        <row r="5471">
          <cell r="B5471">
            <v>4636</v>
          </cell>
          <cell r="C5471">
            <v>205587</v>
          </cell>
          <cell r="D5471" t="str">
            <v>Shree Rajasthan Texchem Ltd.</v>
          </cell>
          <cell r="E5471" t="str">
            <v>Textile</v>
          </cell>
          <cell r="H5471">
            <v>0</v>
          </cell>
          <cell r="I5471" t="str">
            <v>Small Cap</v>
          </cell>
          <cell r="J5471">
            <v>0</v>
          </cell>
        </row>
        <row r="5472">
          <cell r="A5472" t="str">
            <v>INE617D01017</v>
          </cell>
          <cell r="B5472">
            <v>4637</v>
          </cell>
          <cell r="C5472">
            <v>116086</v>
          </cell>
          <cell r="D5472" t="str">
            <v>Shree Rajeshwaranand Paper Mills Ltd.</v>
          </cell>
          <cell r="E5472" t="str">
            <v>Paper</v>
          </cell>
          <cell r="F5472" t="str">
            <v>SRPM IN</v>
          </cell>
          <cell r="G5472" t="str">
            <v>INE617D01017</v>
          </cell>
          <cell r="H5472">
            <v>0</v>
          </cell>
          <cell r="I5472" t="str">
            <v>Small Cap</v>
          </cell>
          <cell r="J5472">
            <v>0</v>
          </cell>
        </row>
        <row r="5473">
          <cell r="A5473" t="str">
            <v>INE418K01015</v>
          </cell>
          <cell r="B5473">
            <v>4638</v>
          </cell>
          <cell r="C5473">
            <v>130295</v>
          </cell>
          <cell r="D5473" t="str">
            <v>Shree Rajivlochan Oil Extraction Ltd.</v>
          </cell>
          <cell r="E5473" t="str">
            <v>Agri</v>
          </cell>
          <cell r="F5473" t="str">
            <v>SROL IN</v>
          </cell>
          <cell r="G5473" t="str">
            <v>INE418K01015</v>
          </cell>
          <cell r="H5473">
            <v>0</v>
          </cell>
          <cell r="I5473" t="str">
            <v>Small Cap</v>
          </cell>
          <cell r="J5473">
            <v>0</v>
          </cell>
        </row>
        <row r="5474">
          <cell r="A5474" t="str">
            <v>INE164H01011</v>
          </cell>
          <cell r="B5474">
            <v>4639</v>
          </cell>
          <cell r="C5474">
            <v>103205</v>
          </cell>
          <cell r="D5474" t="str">
            <v>Shree Ram Urban Infrastructure Ltd.</v>
          </cell>
          <cell r="E5474" t="str">
            <v>Textile</v>
          </cell>
          <cell r="F5474" t="str">
            <v>SRRM IN</v>
          </cell>
          <cell r="G5474" t="str">
            <v>INE164H01011</v>
          </cell>
          <cell r="H5474">
            <v>0</v>
          </cell>
          <cell r="I5474" t="str">
            <v>Small Cap</v>
          </cell>
          <cell r="J5474">
            <v>0</v>
          </cell>
        </row>
        <row r="5475">
          <cell r="A5475" t="str">
            <v>INE879A20019</v>
          </cell>
          <cell r="B5475">
            <v>4641</v>
          </cell>
          <cell r="C5475">
            <v>310854</v>
          </cell>
          <cell r="D5475" t="str">
            <v>Shree Rama Multi-Tech Ltd. - (Rights Entitlements (REs))</v>
          </cell>
          <cell r="E5475" t="str">
            <v>Others</v>
          </cell>
          <cell r="G5475" t="str">
            <v>INE879A20019</v>
          </cell>
          <cell r="H5475">
            <v>0</v>
          </cell>
          <cell r="I5475" t="str">
            <v>Small Cap</v>
          </cell>
          <cell r="J5475">
            <v>0</v>
          </cell>
        </row>
        <row r="5476">
          <cell r="A5476" t="str">
            <v>INE315N01017</v>
          </cell>
          <cell r="B5476">
            <v>4644</v>
          </cell>
          <cell r="C5476">
            <v>103635</v>
          </cell>
          <cell r="D5476" t="str">
            <v>Shree Salasar Investments Ltd.</v>
          </cell>
          <cell r="E5476" t="str">
            <v>Finance</v>
          </cell>
          <cell r="F5476" t="str">
            <v>SSLI IN</v>
          </cell>
          <cell r="G5476" t="str">
            <v>INE315N01017</v>
          </cell>
          <cell r="H5476">
            <v>0</v>
          </cell>
          <cell r="I5476" t="str">
            <v>Small Cap</v>
          </cell>
          <cell r="J5476">
            <v>0</v>
          </cell>
        </row>
        <row r="5477">
          <cell r="A5477" t="str">
            <v>INE703L01026</v>
          </cell>
          <cell r="B5477">
            <v>4646</v>
          </cell>
          <cell r="C5477">
            <v>105513</v>
          </cell>
          <cell r="D5477" t="str">
            <v>Shree Shaleen Textiles Ltd.</v>
          </cell>
          <cell r="E5477" t="str">
            <v>Textile</v>
          </cell>
          <cell r="F5477" t="str">
            <v>SSHI IN</v>
          </cell>
          <cell r="G5477" t="str">
            <v>INE703L01026</v>
          </cell>
          <cell r="H5477">
            <v>0</v>
          </cell>
          <cell r="I5477" t="str">
            <v>Small Cap</v>
          </cell>
          <cell r="J5477">
            <v>0</v>
          </cell>
        </row>
        <row r="5478">
          <cell r="A5478" t="str">
            <v>INE106E01019</v>
          </cell>
          <cell r="B5478">
            <v>4649</v>
          </cell>
          <cell r="C5478">
            <v>107468</v>
          </cell>
          <cell r="D5478" t="str">
            <v>Shree Vaani Sugars &amp; Industries  Ltd. (Amalgamated)</v>
          </cell>
          <cell r="E5478" t="str">
            <v>Agri</v>
          </cell>
          <cell r="F5478" t="str">
            <v>SRVS IN</v>
          </cell>
          <cell r="G5478" t="str">
            <v>INE106E01019</v>
          </cell>
          <cell r="H5478">
            <v>0</v>
          </cell>
          <cell r="I5478" t="str">
            <v>Small Cap</v>
          </cell>
          <cell r="J5478">
            <v>0</v>
          </cell>
        </row>
        <row r="5479">
          <cell r="A5479" t="str">
            <v>INE571N01015</v>
          </cell>
          <cell r="B5479">
            <v>4651</v>
          </cell>
          <cell r="C5479">
            <v>105592</v>
          </cell>
          <cell r="D5479" t="str">
            <v>Shreekrishna Biotech Ltd.</v>
          </cell>
          <cell r="E5479" t="str">
            <v>Finance</v>
          </cell>
          <cell r="F5479" t="str">
            <v>SKBT IN</v>
          </cell>
          <cell r="G5479" t="str">
            <v>INE571N01015</v>
          </cell>
          <cell r="H5479">
            <v>0</v>
          </cell>
          <cell r="I5479" t="str">
            <v>Small Cap</v>
          </cell>
          <cell r="J5479">
            <v>0</v>
          </cell>
        </row>
        <row r="5480">
          <cell r="A5480" t="str">
            <v>INE475V01012</v>
          </cell>
          <cell r="B5480">
            <v>4652</v>
          </cell>
          <cell r="C5480">
            <v>103696</v>
          </cell>
          <cell r="D5480" t="str">
            <v>Shreenath Investment Company Ltd.</v>
          </cell>
          <cell r="E5480" t="str">
            <v>Finance</v>
          </cell>
          <cell r="F5480" t="str">
            <v>SRNI IN</v>
          </cell>
          <cell r="G5480" t="str">
            <v>INE475V01012</v>
          </cell>
          <cell r="H5480">
            <v>0</v>
          </cell>
          <cell r="I5480" t="str">
            <v>Small Cap</v>
          </cell>
          <cell r="J5480">
            <v>0</v>
          </cell>
        </row>
        <row r="5481">
          <cell r="A5481" t="str">
            <v>INE452Z01012</v>
          </cell>
          <cell r="B5481">
            <v>4654</v>
          </cell>
          <cell r="C5481">
            <v>287994</v>
          </cell>
          <cell r="D5481" t="str">
            <v>Shreeshay Engineers Ltd.</v>
          </cell>
          <cell r="E5481" t="str">
            <v>Infrastructure</v>
          </cell>
          <cell r="F5481" t="str">
            <v>SHREESH IN</v>
          </cell>
          <cell r="G5481" t="str">
            <v>INE452Z01012</v>
          </cell>
          <cell r="H5481">
            <v>0</v>
          </cell>
          <cell r="I5481" t="str">
            <v>Small Cap</v>
          </cell>
          <cell r="J5481">
            <v>0</v>
          </cell>
        </row>
        <row r="5482">
          <cell r="A5482" t="str">
            <v>INE079N01019</v>
          </cell>
          <cell r="B5482">
            <v>4663</v>
          </cell>
          <cell r="C5482">
            <v>132083</v>
          </cell>
          <cell r="D5482" t="str">
            <v>Shri Kalyan Holdings Ltd.</v>
          </cell>
          <cell r="E5482" t="str">
            <v>Finance</v>
          </cell>
          <cell r="F5482" t="str">
            <v>SKH IN</v>
          </cell>
          <cell r="G5482" t="str">
            <v>INE079N01019</v>
          </cell>
          <cell r="H5482">
            <v>0</v>
          </cell>
          <cell r="I5482" t="str">
            <v>Small Cap</v>
          </cell>
          <cell r="J5482">
            <v>0</v>
          </cell>
        </row>
        <row r="5483">
          <cell r="A5483" t="str">
            <v>INE997I01012</v>
          </cell>
          <cell r="B5483">
            <v>4665</v>
          </cell>
          <cell r="C5483">
            <v>131080</v>
          </cell>
          <cell r="D5483" t="str">
            <v>Shri Krishna Devcon Ltd.</v>
          </cell>
          <cell r="E5483" t="str">
            <v>Realty</v>
          </cell>
          <cell r="F5483" t="str">
            <v>SKDL IN</v>
          </cell>
          <cell r="G5483" t="str">
            <v>INE997I01012</v>
          </cell>
          <cell r="H5483">
            <v>103.6</v>
          </cell>
          <cell r="I5483" t="str">
            <v>Small Cap</v>
          </cell>
          <cell r="J5483">
            <v>0</v>
          </cell>
        </row>
        <row r="5484">
          <cell r="A5484" t="str">
            <v>INE009Q01019</v>
          </cell>
          <cell r="B5484">
            <v>4666</v>
          </cell>
          <cell r="C5484">
            <v>252716</v>
          </cell>
          <cell r="D5484" t="str">
            <v>Shri Krishna Prasadam Ltd.</v>
          </cell>
          <cell r="E5484" t="str">
            <v>Trading</v>
          </cell>
          <cell r="F5484" t="str">
            <v>SKRP IN</v>
          </cell>
          <cell r="G5484" t="str">
            <v>INE009Q01019</v>
          </cell>
          <cell r="H5484">
            <v>0</v>
          </cell>
          <cell r="I5484" t="str">
            <v>Small Cap</v>
          </cell>
          <cell r="J5484">
            <v>0</v>
          </cell>
        </row>
        <row r="5485">
          <cell r="A5485" t="str">
            <v>INE317G01025</v>
          </cell>
          <cell r="B5485">
            <v>4667</v>
          </cell>
          <cell r="C5485">
            <v>247423</v>
          </cell>
          <cell r="D5485" t="str">
            <v>Shri Mahalaxmi Agricultural Development Ltd.</v>
          </cell>
          <cell r="E5485" t="str">
            <v>Agri</v>
          </cell>
          <cell r="F5485" t="str">
            <v>MADL IN</v>
          </cell>
          <cell r="G5485" t="str">
            <v>INE317G01025</v>
          </cell>
          <cell r="H5485">
            <v>0</v>
          </cell>
          <cell r="I5485" t="str">
            <v>Small Cap</v>
          </cell>
          <cell r="J5485">
            <v>0</v>
          </cell>
        </row>
        <row r="5486">
          <cell r="A5486" t="str">
            <v>INE201F01015</v>
          </cell>
          <cell r="B5486">
            <v>4668</v>
          </cell>
          <cell r="C5486">
            <v>272681</v>
          </cell>
          <cell r="D5486" t="str">
            <v>Shri Niwas Leasing And Finance Ltd.</v>
          </cell>
          <cell r="E5486" t="str">
            <v>Finance</v>
          </cell>
          <cell r="F5486" t="str">
            <v>SNLF IN</v>
          </cell>
          <cell r="G5486" t="str">
            <v>INE201F01015</v>
          </cell>
          <cell r="H5486">
            <v>0</v>
          </cell>
          <cell r="I5486" t="str">
            <v>Small Cap</v>
          </cell>
          <cell r="J5486">
            <v>0</v>
          </cell>
        </row>
        <row r="5487">
          <cell r="A5487" t="str">
            <v>IN9201F01013</v>
          </cell>
          <cell r="B5487">
            <v>4669</v>
          </cell>
          <cell r="C5487">
            <v>320260</v>
          </cell>
          <cell r="D5487" t="str">
            <v>Shri Niwas Leasing and Finance Ltd. - (Partly Paid-up Equity Shares (Rights Issue)</v>
          </cell>
          <cell r="E5487" t="str">
            <v>Finance</v>
          </cell>
          <cell r="G5487" t="str">
            <v>IN9201F01013</v>
          </cell>
          <cell r="H5487">
            <v>0</v>
          </cell>
          <cell r="I5487" t="str">
            <v>Small Cap</v>
          </cell>
          <cell r="J5487">
            <v>0</v>
          </cell>
        </row>
        <row r="5488">
          <cell r="A5488" t="str">
            <v>INE201F20015</v>
          </cell>
          <cell r="B5488">
            <v>4670</v>
          </cell>
          <cell r="C5488">
            <v>319494</v>
          </cell>
          <cell r="D5488" t="str">
            <v>Shri Niwas Leasing And Finance Ltd. - (Rights Entitlements (REs))</v>
          </cell>
          <cell r="E5488" t="str">
            <v>Finance</v>
          </cell>
          <cell r="G5488" t="str">
            <v>INE201F20015</v>
          </cell>
          <cell r="H5488">
            <v>0</v>
          </cell>
          <cell r="I5488" t="str">
            <v>Small Cap</v>
          </cell>
          <cell r="J5488">
            <v>0</v>
          </cell>
        </row>
        <row r="5489">
          <cell r="A5489" t="str">
            <v>INE753D01010</v>
          </cell>
          <cell r="B5489">
            <v>4673</v>
          </cell>
          <cell r="C5489">
            <v>108961</v>
          </cell>
          <cell r="D5489" t="str">
            <v>Shricon Industries Ltd.</v>
          </cell>
          <cell r="E5489" t="str">
            <v>Finance</v>
          </cell>
          <cell r="F5489" t="str">
            <v>BHB IN</v>
          </cell>
          <cell r="G5489" t="str">
            <v>INE753D01010</v>
          </cell>
          <cell r="H5489">
            <v>0</v>
          </cell>
          <cell r="I5489" t="str">
            <v>Small Cap</v>
          </cell>
          <cell r="J5489">
            <v>0</v>
          </cell>
        </row>
        <row r="5490">
          <cell r="A5490" t="str">
            <v>INE722A01011</v>
          </cell>
          <cell r="B5490">
            <v>4675</v>
          </cell>
          <cell r="C5490">
            <v>132498</v>
          </cell>
          <cell r="D5490" t="str">
            <v>Shriram City Union Finance Ltd. -  (Amalgamated)</v>
          </cell>
          <cell r="E5490" t="str">
            <v>Finance</v>
          </cell>
          <cell r="F5490" t="str">
            <v>SCUF IN</v>
          </cell>
          <cell r="G5490" t="str">
            <v>INE722A01011</v>
          </cell>
          <cell r="H5490">
            <v>0</v>
          </cell>
          <cell r="I5490" t="str">
            <v>Small Cap</v>
          </cell>
          <cell r="J5490">
            <v>0</v>
          </cell>
        </row>
        <row r="5491">
          <cell r="A5491" t="str">
            <v>INF680P01422</v>
          </cell>
          <cell r="B5491">
            <v>4677</v>
          </cell>
          <cell r="C5491">
            <v>315989</v>
          </cell>
          <cell r="D5491" t="str">
            <v>Shriram Nifty 1D Rate Liquid ETF</v>
          </cell>
          <cell r="E5491" t="str">
            <v>ETF</v>
          </cell>
          <cell r="G5491" t="str">
            <v>INF680P01422</v>
          </cell>
          <cell r="H5491">
            <v>0</v>
          </cell>
          <cell r="I5491" t="str">
            <v>Small Cap</v>
          </cell>
          <cell r="J5491">
            <v>1070.3900000000001</v>
          </cell>
        </row>
        <row r="5492">
          <cell r="A5492" t="str">
            <v>INE721A20013</v>
          </cell>
          <cell r="B5492">
            <v>4680</v>
          </cell>
          <cell r="C5492">
            <v>299171</v>
          </cell>
          <cell r="D5492" t="str">
            <v>Shriram Transport Co Ltd. - (Rights Entitlements)</v>
          </cell>
          <cell r="E5492" t="str">
            <v>Others</v>
          </cell>
          <cell r="G5492" t="str">
            <v>INE721A20013</v>
          </cell>
          <cell r="H5492">
            <v>0</v>
          </cell>
          <cell r="I5492" t="str">
            <v>Small Cap</v>
          </cell>
          <cell r="J5492">
            <v>0</v>
          </cell>
        </row>
        <row r="5493">
          <cell r="A5493" t="str">
            <v>INE488C20015</v>
          </cell>
          <cell r="B5493">
            <v>4683</v>
          </cell>
          <cell r="C5493">
            <v>316318</v>
          </cell>
          <cell r="D5493" t="str">
            <v>Shrydus Industries Ltd. - (Rights Entitlements (REs))</v>
          </cell>
          <cell r="E5493" t="str">
            <v>Others</v>
          </cell>
          <cell r="G5493" t="str">
            <v>INE488C20015</v>
          </cell>
          <cell r="H5493">
            <v>0</v>
          </cell>
          <cell r="I5493" t="str">
            <v>Small Cap</v>
          </cell>
          <cell r="J5493">
            <v>0</v>
          </cell>
        </row>
        <row r="5494">
          <cell r="A5494" t="str">
            <v>INE344E01016</v>
          </cell>
          <cell r="B5494">
            <v>4686</v>
          </cell>
          <cell r="C5494">
            <v>123790</v>
          </cell>
          <cell r="D5494" t="str">
            <v>Shukra Jewellery Ltd.</v>
          </cell>
          <cell r="E5494" t="str">
            <v>Diamond  &amp;  Jewellery</v>
          </cell>
          <cell r="F5494" t="str">
            <v>SHUJ IN</v>
          </cell>
          <cell r="G5494" t="str">
            <v>INE344E01016</v>
          </cell>
          <cell r="H5494">
            <v>14.183576</v>
          </cell>
          <cell r="I5494" t="str">
            <v>Small Cap</v>
          </cell>
          <cell r="J5494">
            <v>0</v>
          </cell>
        </row>
        <row r="5495">
          <cell r="A5495" t="str">
            <v>INE551C20028</v>
          </cell>
          <cell r="B5495">
            <v>4688</v>
          </cell>
          <cell r="C5495">
            <v>309376</v>
          </cell>
          <cell r="D5495" t="str">
            <v>Shukra Pharmaceuticals Ltd. - (Rights Entitlements (REs))</v>
          </cell>
          <cell r="E5495" t="str">
            <v>Others</v>
          </cell>
          <cell r="G5495" t="str">
            <v>INE551C20028</v>
          </cell>
          <cell r="H5495">
            <v>0</v>
          </cell>
          <cell r="I5495" t="str">
            <v>Small Cap</v>
          </cell>
          <cell r="J5495">
            <v>0</v>
          </cell>
        </row>
        <row r="5496">
          <cell r="A5496" t="str">
            <v>IN9551C01034</v>
          </cell>
          <cell r="B5496">
            <v>4689</v>
          </cell>
          <cell r="C5496">
            <v>309920</v>
          </cell>
          <cell r="D5496" t="str">
            <v>Shukra Pharmaceuticals Ltd.- Partly Paid-up Equity Shares (Rights Issue)</v>
          </cell>
          <cell r="E5496" t="str">
            <v>Others</v>
          </cell>
          <cell r="G5496" t="str">
            <v>IN9551C01034</v>
          </cell>
          <cell r="H5496">
            <v>0</v>
          </cell>
          <cell r="I5496" t="str">
            <v>Small Cap</v>
          </cell>
          <cell r="J5496">
            <v>0</v>
          </cell>
        </row>
        <row r="5497">
          <cell r="A5497" t="str">
            <v>INE417F01017</v>
          </cell>
          <cell r="B5497">
            <v>4695</v>
          </cell>
          <cell r="C5497">
            <v>130907</v>
          </cell>
          <cell r="D5497" t="str">
            <v>SI Capital &amp; Financial Services Ltd.</v>
          </cell>
          <cell r="E5497" t="str">
            <v>Finance</v>
          </cell>
          <cell r="F5497" t="str">
            <v>SICFS IN</v>
          </cell>
          <cell r="G5497" t="str">
            <v>INE417F01017</v>
          </cell>
          <cell r="H5497">
            <v>0</v>
          </cell>
          <cell r="I5497" t="str">
            <v>Small Cap</v>
          </cell>
          <cell r="J5497">
            <v>0</v>
          </cell>
        </row>
        <row r="5498">
          <cell r="A5498" t="str">
            <v>INE075B01020</v>
          </cell>
          <cell r="B5498">
            <v>4698</v>
          </cell>
          <cell r="C5498">
            <v>120086</v>
          </cell>
          <cell r="D5498" t="str">
            <v>Sical Logistics Ltd.</v>
          </cell>
          <cell r="E5498" t="str">
            <v>Logistics</v>
          </cell>
          <cell r="F5498" t="str">
            <v>SICL IN</v>
          </cell>
          <cell r="G5498" t="str">
            <v>INE075B01020</v>
          </cell>
          <cell r="H5498">
            <v>584.76225495999995</v>
          </cell>
          <cell r="I5498" t="str">
            <v>Small Cap</v>
          </cell>
          <cell r="J5498">
            <v>90</v>
          </cell>
        </row>
        <row r="5499">
          <cell r="A5499" t="str">
            <v>INE403L01015</v>
          </cell>
          <cell r="B5499">
            <v>4701</v>
          </cell>
          <cell r="C5499">
            <v>282088</v>
          </cell>
          <cell r="D5499" t="str">
            <v>Sidh Automobiles Ltd.</v>
          </cell>
          <cell r="E5499" t="str">
            <v>Finance</v>
          </cell>
          <cell r="F5499" t="str">
            <v>SIDH IN</v>
          </cell>
          <cell r="G5499" t="str">
            <v>INE403L01015</v>
          </cell>
          <cell r="H5499">
            <v>0</v>
          </cell>
          <cell r="I5499" t="str">
            <v>Small Cap</v>
          </cell>
          <cell r="J5499">
            <v>0</v>
          </cell>
        </row>
        <row r="5500">
          <cell r="A5500" t="str">
            <v>INE131O01024</v>
          </cell>
          <cell r="B5500">
            <v>4705</v>
          </cell>
          <cell r="C5500">
            <v>107663</v>
          </cell>
          <cell r="D5500" t="str">
            <v>Signature Green Corporation Ltd.</v>
          </cell>
          <cell r="E5500" t="str">
            <v>Agri</v>
          </cell>
          <cell r="F5500" t="str">
            <v>SGS IN</v>
          </cell>
          <cell r="G5500" t="str">
            <v>INE131O01024</v>
          </cell>
          <cell r="H5500">
            <v>0</v>
          </cell>
          <cell r="I5500" t="str">
            <v>Small Cap</v>
          </cell>
          <cell r="J5500">
            <v>0</v>
          </cell>
        </row>
        <row r="5501">
          <cell r="A5501" t="str">
            <v>INE633D01022</v>
          </cell>
          <cell r="B5501">
            <v>4709</v>
          </cell>
          <cell r="C5501">
            <v>131863</v>
          </cell>
          <cell r="D5501" t="str">
            <v>Sigrun Holdings Ltd.</v>
          </cell>
          <cell r="E5501" t="str">
            <v>Finance</v>
          </cell>
          <cell r="F5501" t="str">
            <v>SGHL IN</v>
          </cell>
          <cell r="G5501" t="str">
            <v>INE633D01022</v>
          </cell>
          <cell r="H5501">
            <v>0</v>
          </cell>
          <cell r="I5501" t="str">
            <v>Small Cap</v>
          </cell>
          <cell r="J5501">
            <v>0</v>
          </cell>
        </row>
        <row r="5502">
          <cell r="A5502" t="str">
            <v>INE913A01024</v>
          </cell>
          <cell r="B5502">
            <v>4714</v>
          </cell>
          <cell r="C5502">
            <v>131738</v>
          </cell>
          <cell r="D5502" t="str">
            <v>Silicon Valley Infotech Ltd.</v>
          </cell>
          <cell r="E5502" t="str">
            <v>Finance</v>
          </cell>
          <cell r="F5502" t="str">
            <v>PRGF IN</v>
          </cell>
          <cell r="G5502" t="str">
            <v>INE913A01024</v>
          </cell>
          <cell r="H5502">
            <v>0</v>
          </cell>
          <cell r="I5502" t="str">
            <v>Small Cap</v>
          </cell>
          <cell r="J5502">
            <v>0</v>
          </cell>
        </row>
        <row r="5503">
          <cell r="A5503" t="str">
            <v>INE0KXN01014</v>
          </cell>
          <cell r="B5503">
            <v>4716</v>
          </cell>
          <cell r="C5503">
            <v>305751</v>
          </cell>
          <cell r="D5503" t="str">
            <v>Silver Pearl Hospitality &amp; Luxury Spaces Ltd.</v>
          </cell>
          <cell r="E5503" t="str">
            <v>Hospitality</v>
          </cell>
          <cell r="F5503" t="str">
            <v>SILVERPR IN</v>
          </cell>
          <cell r="G5503" t="str">
            <v>INE0KXN01014</v>
          </cell>
          <cell r="H5503">
            <v>0</v>
          </cell>
          <cell r="I5503" t="str">
            <v>Small Cap</v>
          </cell>
          <cell r="J5503">
            <v>0</v>
          </cell>
        </row>
        <row r="5504">
          <cell r="A5504" t="str">
            <v>INE270C01017</v>
          </cell>
          <cell r="B5504">
            <v>4721</v>
          </cell>
          <cell r="C5504">
            <v>107446</v>
          </cell>
          <cell r="D5504" t="str">
            <v>Simbhaoli Sugars Ltd. - (Amalgamation)</v>
          </cell>
          <cell r="E5504" t="str">
            <v>Agri</v>
          </cell>
          <cell r="F5504" t="str">
            <v>SBSM IN</v>
          </cell>
          <cell r="G5504" t="str">
            <v>INE270C01017</v>
          </cell>
          <cell r="H5504">
            <v>0</v>
          </cell>
          <cell r="I5504" t="str">
            <v>Small Cap</v>
          </cell>
          <cell r="J5504">
            <v>0</v>
          </cell>
        </row>
        <row r="5505">
          <cell r="A5505" t="str">
            <v>INE457H01027</v>
          </cell>
          <cell r="B5505">
            <v>4725</v>
          </cell>
          <cell r="C5505">
            <v>209801</v>
          </cell>
          <cell r="D5505" t="str">
            <v>Simplex Mills Company Ltd.</v>
          </cell>
          <cell r="E5505" t="str">
            <v>Trading</v>
          </cell>
          <cell r="F5505" t="str">
            <v>SPLM IN</v>
          </cell>
          <cell r="G5505" t="str">
            <v>INE457H01027</v>
          </cell>
          <cell r="H5505">
            <v>0</v>
          </cell>
          <cell r="I5505" t="str">
            <v>Small Cap</v>
          </cell>
          <cell r="J5505">
            <v>0</v>
          </cell>
        </row>
        <row r="5506">
          <cell r="A5506" t="str">
            <v>INE456H01029</v>
          </cell>
          <cell r="B5506">
            <v>4726</v>
          </cell>
          <cell r="C5506">
            <v>209802</v>
          </cell>
          <cell r="D5506" t="str">
            <v>Simplex Papers Ltd.</v>
          </cell>
          <cell r="E5506" t="str">
            <v>Trading</v>
          </cell>
          <cell r="F5506" t="str">
            <v>SPPL IN</v>
          </cell>
          <cell r="G5506" t="str">
            <v>INE456H01029</v>
          </cell>
          <cell r="H5506">
            <v>0</v>
          </cell>
          <cell r="I5506" t="str">
            <v>Small Cap</v>
          </cell>
          <cell r="J5506">
            <v>0</v>
          </cell>
        </row>
        <row r="5507">
          <cell r="A5507" t="str">
            <v>INE518H01018</v>
          </cell>
          <cell r="B5507">
            <v>4728</v>
          </cell>
          <cell r="C5507">
            <v>104382</v>
          </cell>
          <cell r="D5507" t="str">
            <v>Simplex Trading &amp; Agencies Ltd.</v>
          </cell>
          <cell r="E5507" t="str">
            <v>Finance</v>
          </cell>
          <cell r="F5507" t="str">
            <v>STA IN</v>
          </cell>
          <cell r="G5507" t="str">
            <v>INE518H01018</v>
          </cell>
          <cell r="H5507">
            <v>0</v>
          </cell>
          <cell r="I5507" t="str">
            <v>Small Cap</v>
          </cell>
          <cell r="J5507">
            <v>0</v>
          </cell>
        </row>
        <row r="5508">
          <cell r="A5508" t="str">
            <v>INE896E01023</v>
          </cell>
          <cell r="B5508">
            <v>4733</v>
          </cell>
          <cell r="C5508">
            <v>109887</v>
          </cell>
          <cell r="D5508" t="str">
            <v>Sinnar Bidi Udyog Ltd.</v>
          </cell>
          <cell r="E5508" t="str">
            <v>Trading</v>
          </cell>
          <cell r="F5508" t="str">
            <v>SBU IN</v>
          </cell>
          <cell r="G5508" t="str">
            <v>INE896E01023</v>
          </cell>
          <cell r="H5508">
            <v>0</v>
          </cell>
          <cell r="I5508" t="str">
            <v>Small Cap</v>
          </cell>
          <cell r="J5508">
            <v>0</v>
          </cell>
        </row>
        <row r="5509">
          <cell r="A5509" t="str">
            <v>INE186B01017</v>
          </cell>
          <cell r="B5509">
            <v>4734</v>
          </cell>
          <cell r="C5509">
            <v>123164</v>
          </cell>
          <cell r="D5509" t="str">
            <v>SIP Industries Ltd.</v>
          </cell>
          <cell r="E5509" t="str">
            <v>Agri</v>
          </cell>
          <cell r="F5509" t="str">
            <v>SIP IN</v>
          </cell>
          <cell r="G5509" t="str">
            <v>INE186B01017</v>
          </cell>
          <cell r="H5509">
            <v>0</v>
          </cell>
          <cell r="I5509" t="str">
            <v>Small Cap</v>
          </cell>
          <cell r="J5509">
            <v>0</v>
          </cell>
        </row>
        <row r="5510">
          <cell r="A5510" t="str">
            <v>INE785O01019</v>
          </cell>
          <cell r="B5510">
            <v>4737</v>
          </cell>
          <cell r="C5510">
            <v>270094</v>
          </cell>
          <cell r="D5510" t="str">
            <v>Sirohia &amp; Sons Ltd.</v>
          </cell>
          <cell r="E5510" t="str">
            <v>Trading</v>
          </cell>
          <cell r="F5510" t="str">
            <v>SIRSL IN</v>
          </cell>
          <cell r="G5510" t="str">
            <v>INE785O01019</v>
          </cell>
          <cell r="H5510">
            <v>6.2043306600000001</v>
          </cell>
          <cell r="I5510" t="str">
            <v>Small Cap</v>
          </cell>
          <cell r="J5510">
            <v>0</v>
          </cell>
        </row>
        <row r="5511">
          <cell r="A5511" t="str">
            <v>INE312B01027</v>
          </cell>
          <cell r="B5511">
            <v>4744</v>
          </cell>
          <cell r="C5511">
            <v>104398</v>
          </cell>
          <cell r="D5511" t="str">
            <v>SJ Corporation Ltd.</v>
          </cell>
          <cell r="E5511" t="str">
            <v>Diamond  &amp;  Jewellery</v>
          </cell>
          <cell r="F5511" t="str">
            <v>SJCL IN</v>
          </cell>
          <cell r="G5511" t="str">
            <v>INE312B01027</v>
          </cell>
          <cell r="H5511">
            <v>0</v>
          </cell>
          <cell r="I5511" t="str">
            <v>Small Cap</v>
          </cell>
          <cell r="J5511">
            <v>0</v>
          </cell>
        </row>
        <row r="5512">
          <cell r="A5512" t="str">
            <v>INE04ST01013</v>
          </cell>
          <cell r="B5512">
            <v>4747</v>
          </cell>
          <cell r="C5512">
            <v>294655</v>
          </cell>
          <cell r="D5512" t="str">
            <v>SK International Export Ltd.</v>
          </cell>
          <cell r="E5512" t="str">
            <v>Textile</v>
          </cell>
          <cell r="F5512" t="str">
            <v>SKIEL IN</v>
          </cell>
          <cell r="G5512" t="str">
            <v>INE04ST01013</v>
          </cell>
          <cell r="H5512">
            <v>0</v>
          </cell>
          <cell r="I5512" t="str">
            <v>Small Cap</v>
          </cell>
          <cell r="J5512">
            <v>0</v>
          </cell>
        </row>
        <row r="5513">
          <cell r="A5513" t="str">
            <v>INE429F01012</v>
          </cell>
          <cell r="B5513">
            <v>4749</v>
          </cell>
          <cell r="C5513">
            <v>205202</v>
          </cell>
          <cell r="D5513" t="str">
            <v>SKIL Infrastructure Ltd.</v>
          </cell>
          <cell r="E5513" t="str">
            <v>Capital Goods</v>
          </cell>
          <cell r="F5513" t="str">
            <v>SKIL IN</v>
          </cell>
          <cell r="G5513" t="str">
            <v>INE429F01012</v>
          </cell>
          <cell r="H5513">
            <v>0</v>
          </cell>
          <cell r="I5513" t="str">
            <v>Small Cap</v>
          </cell>
          <cell r="J5513">
            <v>0</v>
          </cell>
        </row>
        <row r="5514">
          <cell r="A5514" t="str">
            <v>INE439E20014</v>
          </cell>
          <cell r="B5514">
            <v>4751</v>
          </cell>
          <cell r="C5514">
            <v>313703</v>
          </cell>
          <cell r="D5514" t="str">
            <v>Skipper Ltd. - (Rights Entitlements (REs))</v>
          </cell>
          <cell r="E5514" t="str">
            <v>Others</v>
          </cell>
          <cell r="G5514" t="str">
            <v>INE439E20014</v>
          </cell>
          <cell r="H5514">
            <v>0</v>
          </cell>
          <cell r="I5514" t="str">
            <v>Small Cap</v>
          </cell>
          <cell r="J5514">
            <v>0</v>
          </cell>
        </row>
        <row r="5515">
          <cell r="A5515" t="str">
            <v>IN9439E01012</v>
          </cell>
          <cell r="B5515">
            <v>4752</v>
          </cell>
          <cell r="C5515">
            <v>314220</v>
          </cell>
          <cell r="D5515" t="str">
            <v>Skipper Ltd. - (Rights Entitlements (REs))</v>
          </cell>
          <cell r="E5515" t="str">
            <v>Others</v>
          </cell>
          <cell r="G5515" t="str">
            <v>IN9439E01012</v>
          </cell>
          <cell r="H5515">
            <v>0</v>
          </cell>
          <cell r="I5515" t="str">
            <v>Small Cap</v>
          </cell>
          <cell r="J5515">
            <v>0</v>
          </cell>
        </row>
        <row r="5516">
          <cell r="A5516" t="str">
            <v>INE055Q01012</v>
          </cell>
          <cell r="B5516">
            <v>4758</v>
          </cell>
          <cell r="C5516">
            <v>272772</v>
          </cell>
          <cell r="D5516" t="str">
            <v>Skyline Ventures India Ltd.</v>
          </cell>
          <cell r="E5516" t="str">
            <v>Diversified</v>
          </cell>
          <cell r="F5516" t="str">
            <v>SKYV IN</v>
          </cell>
          <cell r="G5516" t="str">
            <v>INE055Q01012</v>
          </cell>
          <cell r="H5516">
            <v>9.1233363999999995</v>
          </cell>
          <cell r="I5516" t="str">
            <v>Small Cap</v>
          </cell>
          <cell r="J5516">
            <v>0</v>
          </cell>
        </row>
        <row r="5517">
          <cell r="A5517" t="str">
            <v>INE539D01013</v>
          </cell>
          <cell r="B5517">
            <v>4759</v>
          </cell>
          <cell r="C5517">
            <v>123846</v>
          </cell>
          <cell r="D5517" t="str">
            <v>Skypak Service Specialists Ltd.</v>
          </cell>
          <cell r="E5517" t="str">
            <v>Logistics</v>
          </cell>
          <cell r="F5517" t="str">
            <v>SKYP IN</v>
          </cell>
          <cell r="G5517" t="str">
            <v>INE539D01013</v>
          </cell>
          <cell r="H5517">
            <v>0</v>
          </cell>
          <cell r="I5517" t="str">
            <v>Small Cap</v>
          </cell>
          <cell r="J5517">
            <v>0</v>
          </cell>
        </row>
        <row r="5518">
          <cell r="A5518" t="str">
            <v>INE540D01011</v>
          </cell>
          <cell r="B5518">
            <v>4761</v>
          </cell>
          <cell r="C5518">
            <v>122042</v>
          </cell>
          <cell r="D5518" t="str">
            <v>SM Energy Teknik &amp; Electronics Ltd.</v>
          </cell>
          <cell r="E5518" t="str">
            <v>Textile</v>
          </cell>
          <cell r="F5518" t="str">
            <v>SMET IN</v>
          </cell>
          <cell r="G5518" t="str">
            <v>INE540D01011</v>
          </cell>
          <cell r="H5518">
            <v>0</v>
          </cell>
          <cell r="I5518" t="str">
            <v>Small Cap</v>
          </cell>
          <cell r="J5518">
            <v>0</v>
          </cell>
        </row>
        <row r="5519">
          <cell r="A5519" t="str">
            <v>INE440E20012</v>
          </cell>
          <cell r="B5519">
            <v>4765</v>
          </cell>
          <cell r="C5519">
            <v>308444</v>
          </cell>
          <cell r="D5519" t="str">
            <v>SMC Credits Ltd. - (Rights Entitlements (REs))</v>
          </cell>
          <cell r="E5519" t="str">
            <v>Others</v>
          </cell>
          <cell r="G5519" t="str">
            <v>INE440E20012</v>
          </cell>
          <cell r="H5519">
            <v>0</v>
          </cell>
          <cell r="I5519" t="str">
            <v>Small Cap</v>
          </cell>
          <cell r="J5519">
            <v>0</v>
          </cell>
        </row>
        <row r="5520">
          <cell r="A5520" t="str">
            <v>INE673E01018</v>
          </cell>
          <cell r="B5520">
            <v>4772</v>
          </cell>
          <cell r="C5520">
            <v>267241</v>
          </cell>
          <cell r="D5520" t="str">
            <v>SMT Engineering Ltd.</v>
          </cell>
          <cell r="E5520" t="str">
            <v>Trading</v>
          </cell>
          <cell r="F5520" t="str">
            <v>ADARSH IN</v>
          </cell>
          <cell r="G5520" t="str">
            <v>INE673E01018</v>
          </cell>
          <cell r="H5520">
            <v>79.775080000000003</v>
          </cell>
          <cell r="I5520" t="str">
            <v>Small Cap</v>
          </cell>
          <cell r="J5520">
            <v>0</v>
          </cell>
        </row>
        <row r="5521">
          <cell r="A5521" t="str">
            <v>IN9671H01013</v>
          </cell>
          <cell r="B5521">
            <v>4776</v>
          </cell>
          <cell r="C5521">
            <v>316108</v>
          </cell>
          <cell r="D5521" t="str">
            <v>Sobha Ltd. - Partly Paid-up Equity Shares (Rights Issue)</v>
          </cell>
          <cell r="E5521" t="str">
            <v>Others</v>
          </cell>
          <cell r="G5521" t="str">
            <v>IN9671H01013</v>
          </cell>
          <cell r="H5521">
            <v>0</v>
          </cell>
          <cell r="I5521" t="str">
            <v>Small Cap</v>
          </cell>
          <cell r="J5521">
            <v>0</v>
          </cell>
        </row>
        <row r="5522">
          <cell r="A5522" t="str">
            <v>INE754D20018</v>
          </cell>
          <cell r="B5522">
            <v>4778</v>
          </cell>
          <cell r="C5522">
            <v>315061</v>
          </cell>
          <cell r="D5522" t="str">
            <v>Sobhagya Mercantile Ltd. - (Rights Entitlements (REs))</v>
          </cell>
          <cell r="E5522" t="str">
            <v>Others</v>
          </cell>
          <cell r="G5522" t="str">
            <v>INE754D20018</v>
          </cell>
          <cell r="H5522">
            <v>0</v>
          </cell>
          <cell r="I5522" t="str">
            <v>Small Cap</v>
          </cell>
          <cell r="J5522">
            <v>0</v>
          </cell>
        </row>
        <row r="5523">
          <cell r="A5523" t="str">
            <v>INE499Q01012</v>
          </cell>
          <cell r="B5523">
            <v>4780</v>
          </cell>
          <cell r="C5523">
            <v>245130</v>
          </cell>
          <cell r="D5523" t="str">
            <v>Sofcom Systems Ltd.</v>
          </cell>
          <cell r="E5523" t="str">
            <v>IT</v>
          </cell>
          <cell r="F5523" t="str">
            <v>SOSL IN</v>
          </cell>
          <cell r="G5523" t="str">
            <v>INE499Q01012</v>
          </cell>
          <cell r="H5523">
            <v>158.70641484000001</v>
          </cell>
          <cell r="I5523" t="str">
            <v>Small Cap</v>
          </cell>
          <cell r="J5523">
            <v>0</v>
          </cell>
        </row>
        <row r="5524">
          <cell r="A5524" t="str">
            <v>INE002B01016</v>
          </cell>
          <cell r="B5524">
            <v>4782</v>
          </cell>
          <cell r="C5524">
            <v>132344</v>
          </cell>
          <cell r="D5524" t="str">
            <v>Softsol India Ltd.</v>
          </cell>
          <cell r="E5524" t="str">
            <v>IT</v>
          </cell>
          <cell r="F5524" t="str">
            <v>SFSI IN</v>
          </cell>
          <cell r="G5524" t="str">
            <v>INE002B01016</v>
          </cell>
          <cell r="H5524">
            <v>365.32748430499998</v>
          </cell>
          <cell r="I5524" t="str">
            <v>Small Cap</v>
          </cell>
          <cell r="J5524">
            <v>0</v>
          </cell>
        </row>
        <row r="5525">
          <cell r="A5525" t="str">
            <v>INE371B01023</v>
          </cell>
          <cell r="B5525">
            <v>4784</v>
          </cell>
          <cell r="C5525">
            <v>132669</v>
          </cell>
          <cell r="D5525" t="str">
            <v>Solana Biofuels Ltd.</v>
          </cell>
          <cell r="E5525" t="str">
            <v>Crude Oil</v>
          </cell>
          <cell r="F5525" t="str">
            <v>SOBT IN</v>
          </cell>
          <cell r="G5525" t="str">
            <v>INE371B01023</v>
          </cell>
          <cell r="H5525">
            <v>0</v>
          </cell>
          <cell r="I5525" t="str">
            <v>Small Cap</v>
          </cell>
          <cell r="J5525">
            <v>0</v>
          </cell>
        </row>
        <row r="5526">
          <cell r="A5526" t="str">
            <v>IN9624Z01014</v>
          </cell>
          <cell r="B5526">
            <v>4787</v>
          </cell>
          <cell r="C5526">
            <v>315805</v>
          </cell>
          <cell r="D5526" t="str">
            <v>Solara Active Pharma Sciences Ltd. - (Partly Paid-up Equity Shares (Rights Issue))</v>
          </cell>
          <cell r="E5526" t="str">
            <v>Healthcare</v>
          </cell>
          <cell r="G5526" t="str">
            <v>IN9624Z01014</v>
          </cell>
          <cell r="H5526">
            <v>0</v>
          </cell>
          <cell r="I5526" t="str">
            <v>Small Cap</v>
          </cell>
          <cell r="J5526">
            <v>0</v>
          </cell>
        </row>
        <row r="5527">
          <cell r="A5527" t="str">
            <v>INE624Z20016</v>
          </cell>
          <cell r="B5527">
            <v>4788</v>
          </cell>
          <cell r="C5527">
            <v>315347</v>
          </cell>
          <cell r="D5527" t="str">
            <v>Solara Active Pharma Sciences Ltd. - (Rights Entitlements (REs))</v>
          </cell>
          <cell r="E5527" t="str">
            <v>Healthcare</v>
          </cell>
          <cell r="G5527" t="str">
            <v>INE624Z20016</v>
          </cell>
          <cell r="H5527">
            <v>0</v>
          </cell>
          <cell r="I5527" t="str">
            <v>Small Cap</v>
          </cell>
          <cell r="J5527">
            <v>0</v>
          </cell>
        </row>
        <row r="5528">
          <cell r="A5528" t="str">
            <v>INE593D01010</v>
          </cell>
          <cell r="B5528">
            <v>4792</v>
          </cell>
          <cell r="C5528">
            <v>132447</v>
          </cell>
          <cell r="D5528" t="str">
            <v>Solvay Pharma India Ltd. (Amalgamated)</v>
          </cell>
          <cell r="E5528" t="str">
            <v>Healthcare</v>
          </cell>
          <cell r="F5528" t="str">
            <v>DPHI IN</v>
          </cell>
          <cell r="G5528" t="str">
            <v>INE593D01010</v>
          </cell>
          <cell r="H5528">
            <v>0</v>
          </cell>
          <cell r="I5528" t="str">
            <v>Small Cap</v>
          </cell>
          <cell r="J5528">
            <v>0</v>
          </cell>
        </row>
        <row r="5529">
          <cell r="A5529" t="str">
            <v>INE480C20012</v>
          </cell>
          <cell r="B5529">
            <v>4794</v>
          </cell>
          <cell r="C5529">
            <v>304899</v>
          </cell>
          <cell r="D5529" t="str">
            <v>Som Distilleries &amp; Breweries Ltd. - (Rights Entitlements (REs))</v>
          </cell>
          <cell r="E5529" t="str">
            <v>Others</v>
          </cell>
          <cell r="G5529" t="str">
            <v>INE480C20012</v>
          </cell>
          <cell r="H5529">
            <v>0</v>
          </cell>
          <cell r="I5529" t="str">
            <v>Small Cap</v>
          </cell>
          <cell r="J5529">
            <v>0</v>
          </cell>
        </row>
        <row r="5530">
          <cell r="A5530" t="str">
            <v>INE480C20020</v>
          </cell>
          <cell r="B5530">
            <v>4795</v>
          </cell>
          <cell r="C5530">
            <v>310311</v>
          </cell>
          <cell r="D5530" t="str">
            <v>Som Distilleries &amp; Breweries Ltd. - (Rights Entitlements (REs))</v>
          </cell>
          <cell r="E5530" t="str">
            <v>Others</v>
          </cell>
          <cell r="G5530" t="str">
            <v>INE480C20020</v>
          </cell>
          <cell r="H5530">
            <v>0</v>
          </cell>
          <cell r="I5530" t="str">
            <v>Small Cap</v>
          </cell>
          <cell r="J5530">
            <v>0</v>
          </cell>
        </row>
        <row r="5531">
          <cell r="A5531" t="str">
            <v>INE737E01011</v>
          </cell>
          <cell r="B5531">
            <v>4797</v>
          </cell>
          <cell r="C5531">
            <v>116038</v>
          </cell>
          <cell r="D5531" t="str">
            <v>Soma Papers &amp; Industries Ltd.</v>
          </cell>
          <cell r="E5531" t="str">
            <v>Paper</v>
          </cell>
          <cell r="F5531" t="str">
            <v>SMPI IN</v>
          </cell>
          <cell r="G5531" t="str">
            <v>INE737E01011</v>
          </cell>
          <cell r="H5531">
            <v>0</v>
          </cell>
          <cell r="I5531" t="str">
            <v>Small Cap</v>
          </cell>
          <cell r="J5531">
            <v>0</v>
          </cell>
        </row>
        <row r="5532">
          <cell r="A5532" t="str">
            <v>INE536F01014</v>
          </cell>
          <cell r="B5532">
            <v>4799</v>
          </cell>
          <cell r="C5532">
            <v>118071</v>
          </cell>
          <cell r="D5532" t="str">
            <v>Somani Cement Company Ltd.</v>
          </cell>
          <cell r="E5532" t="str">
            <v>Construction Materials</v>
          </cell>
          <cell r="F5532" t="str">
            <v>SMC IN</v>
          </cell>
          <cell r="G5532" t="str">
            <v>INE536F01014</v>
          </cell>
          <cell r="H5532">
            <v>0</v>
          </cell>
          <cell r="I5532" t="str">
            <v>Small Cap</v>
          </cell>
          <cell r="J5532">
            <v>0</v>
          </cell>
        </row>
        <row r="5533">
          <cell r="A5533" t="str">
            <v>INE0N5O20013</v>
          </cell>
          <cell r="B5533">
            <v>4806</v>
          </cell>
          <cell r="C5533">
            <v>320120</v>
          </cell>
          <cell r="D5533" t="str">
            <v>Sonalis Consumer Products Ltd. - (Rights Entitlements (REs))</v>
          </cell>
          <cell r="E5533" t="str">
            <v>FMCG</v>
          </cell>
          <cell r="G5533" t="str">
            <v>INE0N5O20013</v>
          </cell>
          <cell r="H5533">
            <v>0</v>
          </cell>
          <cell r="I5533" t="str">
            <v>Small Cap</v>
          </cell>
          <cell r="J5533">
            <v>0</v>
          </cell>
        </row>
        <row r="5534">
          <cell r="A5534" t="str">
            <v>INE268X01017</v>
          </cell>
          <cell r="B5534">
            <v>4809</v>
          </cell>
          <cell r="C5534">
            <v>290501</v>
          </cell>
          <cell r="D5534" t="str">
            <v>Sophia Traexpo Ltd.</v>
          </cell>
          <cell r="E5534" t="str">
            <v>Trading</v>
          </cell>
          <cell r="F5534" t="str">
            <v>STRAEXPO IN</v>
          </cell>
          <cell r="G5534" t="str">
            <v>INE268X01017</v>
          </cell>
          <cell r="H5534">
            <v>0</v>
          </cell>
          <cell r="I5534" t="str">
            <v>Small Cap</v>
          </cell>
          <cell r="J5534">
            <v>0</v>
          </cell>
        </row>
        <row r="5535">
          <cell r="A5535" t="str">
            <v>INE034H01016</v>
          </cell>
          <cell r="B5535">
            <v>4810</v>
          </cell>
          <cell r="C5535">
            <v>132679</v>
          </cell>
          <cell r="D5535" t="str">
            <v>SORIL Infra Resources Ltd. - (Amalgamated)</v>
          </cell>
          <cell r="E5535" t="str">
            <v>Capital Goods</v>
          </cell>
          <cell r="F5535" t="str">
            <v>SORI IN</v>
          </cell>
          <cell r="G5535" t="str">
            <v>INE034H01016</v>
          </cell>
          <cell r="H5535">
            <v>0</v>
          </cell>
          <cell r="I5535" t="str">
            <v>Small Cap</v>
          </cell>
          <cell r="J5535">
            <v>0</v>
          </cell>
        </row>
        <row r="5536">
          <cell r="A5536" t="str">
            <v>INE271A01027</v>
          </cell>
          <cell r="B5536">
            <v>4811</v>
          </cell>
          <cell r="C5536">
            <v>123033</v>
          </cell>
          <cell r="D5536" t="str">
            <v>Soundcraft Industries Ltd.</v>
          </cell>
          <cell r="E5536" t="str">
            <v>Diamond  &amp;  Jewellery</v>
          </cell>
          <cell r="F5536" t="str">
            <v>SMPF IN</v>
          </cell>
          <cell r="G5536" t="str">
            <v>INE271A01027</v>
          </cell>
          <cell r="H5536">
            <v>0</v>
          </cell>
          <cell r="I5536" t="str">
            <v>Small Cap</v>
          </cell>
          <cell r="J5536">
            <v>0</v>
          </cell>
        </row>
        <row r="5537">
          <cell r="A5537" t="str">
            <v>INE695C01015</v>
          </cell>
          <cell r="B5537">
            <v>4812</v>
          </cell>
          <cell r="C5537">
            <v>121036</v>
          </cell>
          <cell r="D5537" t="str">
            <v>Source Industries (India) Ltd.</v>
          </cell>
          <cell r="E5537" t="str">
            <v>Textile</v>
          </cell>
          <cell r="F5537" t="str">
            <v>SOUL IN</v>
          </cell>
          <cell r="G5537" t="str">
            <v>INE695C01015</v>
          </cell>
          <cell r="H5537">
            <v>0</v>
          </cell>
          <cell r="I5537" t="str">
            <v>Small Cap</v>
          </cell>
          <cell r="J5537">
            <v>0</v>
          </cell>
        </row>
        <row r="5538">
          <cell r="A5538" t="str">
            <v>INE118B01010</v>
          </cell>
          <cell r="B5538">
            <v>4814</v>
          </cell>
          <cell r="C5538">
            <v>126477</v>
          </cell>
          <cell r="D5538" t="str">
            <v>South Asian Enterprises Ltd.</v>
          </cell>
          <cell r="E5538" t="str">
            <v>Trading</v>
          </cell>
          <cell r="F5538" t="str">
            <v>SAEN IN</v>
          </cell>
          <cell r="G5538" t="str">
            <v>INE118B01010</v>
          </cell>
          <cell r="H5538">
            <v>15.244</v>
          </cell>
          <cell r="I5538" t="str">
            <v>Small Cap</v>
          </cell>
          <cell r="J5538">
            <v>0</v>
          </cell>
        </row>
        <row r="5539">
          <cell r="A5539" t="str">
            <v>INE683A20015</v>
          </cell>
          <cell r="B5539">
            <v>4816</v>
          </cell>
          <cell r="C5539">
            <v>314285</v>
          </cell>
          <cell r="D5539" t="str">
            <v>South Indian Bank Ltd. - (Rights Entitlements (REs))</v>
          </cell>
          <cell r="E5539" t="str">
            <v>Others</v>
          </cell>
          <cell r="G5539" t="str">
            <v>INE683A20015</v>
          </cell>
          <cell r="H5539">
            <v>0</v>
          </cell>
          <cell r="I5539" t="str">
            <v>Small Cap</v>
          </cell>
          <cell r="J5539">
            <v>0</v>
          </cell>
        </row>
        <row r="5540">
          <cell r="A5540" t="str">
            <v>INE532U01012</v>
          </cell>
          <cell r="B5540">
            <v>4818</v>
          </cell>
          <cell r="C5540">
            <v>109910</v>
          </cell>
          <cell r="D5540" t="str">
            <v>Southern Gas Ltd.</v>
          </cell>
          <cell r="E5540" t="str">
            <v>Inds. Gases &amp; Fuels</v>
          </cell>
          <cell r="F5540" t="str">
            <v>STHG IN</v>
          </cell>
          <cell r="G5540" t="str">
            <v>INE532U01012</v>
          </cell>
          <cell r="H5540">
            <v>0</v>
          </cell>
          <cell r="I5540" t="str">
            <v>Small Cap</v>
          </cell>
          <cell r="J5540">
            <v>0</v>
          </cell>
        </row>
        <row r="5541">
          <cell r="A5541" t="str">
            <v>INE943B01029</v>
          </cell>
          <cell r="B5541">
            <v>4820</v>
          </cell>
          <cell r="C5541">
            <v>131645</v>
          </cell>
          <cell r="D5541" t="str">
            <v>Southern Ispat &amp; Energy Ltd.</v>
          </cell>
          <cell r="E5541" t="str">
            <v>Trading</v>
          </cell>
          <cell r="F5541" t="str">
            <v>SISP IN</v>
          </cell>
          <cell r="G5541" t="str">
            <v>INE943B01029</v>
          </cell>
          <cell r="H5541">
            <v>0</v>
          </cell>
          <cell r="I5541" t="str">
            <v>Small Cap</v>
          </cell>
          <cell r="J5541">
            <v>0</v>
          </cell>
        </row>
        <row r="5542">
          <cell r="A5542" t="str">
            <v>INE410M01018</v>
          </cell>
          <cell r="B5542">
            <v>4821</v>
          </cell>
          <cell r="C5542">
            <v>114454</v>
          </cell>
          <cell r="D5542" t="str">
            <v>Southern Latex Ltd.</v>
          </cell>
          <cell r="E5542" t="str">
            <v>Textile</v>
          </cell>
          <cell r="F5542" t="str">
            <v>SLTX IN</v>
          </cell>
          <cell r="G5542" t="str">
            <v>INE410M01018</v>
          </cell>
          <cell r="H5542">
            <v>29.473596000000001</v>
          </cell>
          <cell r="I5542" t="str">
            <v>Small Cap</v>
          </cell>
          <cell r="J5542">
            <v>0</v>
          </cell>
        </row>
        <row r="5543">
          <cell r="A5543" t="str">
            <v>INE960B20015</v>
          </cell>
          <cell r="B5543">
            <v>4831</v>
          </cell>
          <cell r="C5543">
            <v>309711</v>
          </cell>
          <cell r="D5543" t="str">
            <v>Sparc Electrex Ltd. - (Rights Entitlements (REs))</v>
          </cell>
          <cell r="E5543" t="str">
            <v>Others</v>
          </cell>
          <cell r="G5543" t="str">
            <v>INE960B20015</v>
          </cell>
          <cell r="H5543">
            <v>0</v>
          </cell>
          <cell r="I5543" t="str">
            <v>Small Cap</v>
          </cell>
          <cell r="J5543">
            <v>0</v>
          </cell>
        </row>
        <row r="5544">
          <cell r="A5544" t="str">
            <v>IN9960B01013</v>
          </cell>
          <cell r="B5544">
            <v>4832</v>
          </cell>
          <cell r="C5544">
            <v>310377</v>
          </cell>
          <cell r="D5544" t="str">
            <v>Sparc Electrex Ltd.- Partly Paid up Equity Shares (Rights Issue)</v>
          </cell>
          <cell r="E5544" t="str">
            <v>Others</v>
          </cell>
          <cell r="G5544" t="str">
            <v>IN9960B01013</v>
          </cell>
          <cell r="H5544">
            <v>0</v>
          </cell>
          <cell r="I5544" t="str">
            <v>Small Cap</v>
          </cell>
          <cell r="J5544">
            <v>0</v>
          </cell>
        </row>
        <row r="5545">
          <cell r="A5545" t="str">
            <v>INE645A01014</v>
          </cell>
          <cell r="B5545">
            <v>4834</v>
          </cell>
          <cell r="C5545">
            <v>115003</v>
          </cell>
          <cell r="D5545" t="str">
            <v>Spartek Ceramics India Ltd.</v>
          </cell>
          <cell r="E5545" t="str">
            <v>Construction Materials</v>
          </cell>
          <cell r="F5545" t="str">
            <v>STKC IN</v>
          </cell>
          <cell r="G5545" t="str">
            <v>INE645A01014</v>
          </cell>
          <cell r="H5545">
            <v>0</v>
          </cell>
          <cell r="I5545" t="str">
            <v>Small Cap</v>
          </cell>
          <cell r="J5545">
            <v>0</v>
          </cell>
        </row>
        <row r="5546">
          <cell r="A5546" t="str">
            <v>INE848B01012</v>
          </cell>
          <cell r="B5546">
            <v>4836</v>
          </cell>
          <cell r="C5546">
            <v>113687</v>
          </cell>
          <cell r="D5546" t="str">
            <v>Spectra Industries Ltd.</v>
          </cell>
          <cell r="E5546" t="str">
            <v>Automobile &amp; Ancillaries</v>
          </cell>
          <cell r="F5546" t="str">
            <v>STIN IN</v>
          </cell>
          <cell r="G5546" t="str">
            <v>INE848B01012</v>
          </cell>
          <cell r="H5546">
            <v>3.0083625000000001</v>
          </cell>
          <cell r="I5546" t="str">
            <v>Small Cap</v>
          </cell>
          <cell r="J5546">
            <v>0</v>
          </cell>
        </row>
        <row r="5547">
          <cell r="A5547" t="str">
            <v>INE547C20018</v>
          </cell>
          <cell r="B5547">
            <v>4839</v>
          </cell>
          <cell r="C5547">
            <v>314789</v>
          </cell>
          <cell r="D5547" t="str">
            <v>Spectrum Foods Ltd. - (Rights Entitlements (REs))</v>
          </cell>
          <cell r="E5547" t="str">
            <v>Others</v>
          </cell>
          <cell r="G5547" t="str">
            <v>INE547C20018</v>
          </cell>
          <cell r="H5547">
            <v>0</v>
          </cell>
          <cell r="I5547" t="str">
            <v>Small Cap</v>
          </cell>
          <cell r="J5547">
            <v>0</v>
          </cell>
        </row>
        <row r="5548">
          <cell r="A5548" t="str">
            <v>INE497M01015</v>
          </cell>
          <cell r="B5548">
            <v>4840</v>
          </cell>
          <cell r="C5548">
            <v>112291</v>
          </cell>
          <cell r="D5548" t="str">
            <v>Speedage Commercials Ltd.</v>
          </cell>
          <cell r="E5548" t="str">
            <v>Trading</v>
          </cell>
          <cell r="F5548" t="str">
            <v>SPDG IN</v>
          </cell>
          <cell r="G5548" t="str">
            <v>INE497M01015</v>
          </cell>
          <cell r="H5548">
            <v>0</v>
          </cell>
          <cell r="I5548" t="str">
            <v>Small Cap</v>
          </cell>
          <cell r="J5548">
            <v>0</v>
          </cell>
        </row>
        <row r="5549">
          <cell r="A5549" t="str">
            <v>INE020820010</v>
          </cell>
          <cell r="B5549">
            <v>4843</v>
          </cell>
          <cell r="C5549">
            <v>299366</v>
          </cell>
          <cell r="D5549" t="str">
            <v>Spencers Retail Ltd. - (Rights Entitlements (REs))</v>
          </cell>
          <cell r="E5549" t="str">
            <v>Others</v>
          </cell>
          <cell r="G5549" t="str">
            <v>INE020820010</v>
          </cell>
          <cell r="H5549">
            <v>0</v>
          </cell>
          <cell r="I5549" t="str">
            <v>Small Cap</v>
          </cell>
          <cell r="J5549">
            <v>0</v>
          </cell>
        </row>
        <row r="5550">
          <cell r="A5550" t="str">
            <v>INE684H01018</v>
          </cell>
          <cell r="B5550">
            <v>4845</v>
          </cell>
          <cell r="C5550">
            <v>132863</v>
          </cell>
          <cell r="D5550" t="str">
            <v>Spice Communications Ltd.</v>
          </cell>
          <cell r="E5550" t="str">
            <v>Telecom</v>
          </cell>
          <cell r="F5550" t="str">
            <v>SPCM IN</v>
          </cell>
          <cell r="G5550" t="str">
            <v>INE684H01018</v>
          </cell>
          <cell r="H5550">
            <v>0</v>
          </cell>
          <cell r="I5550" t="str">
            <v>Small Cap</v>
          </cell>
          <cell r="J5550">
            <v>0</v>
          </cell>
        </row>
        <row r="5551">
          <cell r="A5551" t="str">
            <v>INE805E01016</v>
          </cell>
          <cell r="B5551">
            <v>4849</v>
          </cell>
          <cell r="C5551">
            <v>241178</v>
          </cell>
          <cell r="D5551" t="str">
            <v>Spisys Ltd.</v>
          </cell>
          <cell r="E5551" t="str">
            <v>FMCG</v>
          </cell>
          <cell r="F5551" t="str">
            <v>SPYS IN</v>
          </cell>
          <cell r="G5551" t="str">
            <v>INE805E01016</v>
          </cell>
          <cell r="H5551">
            <v>0</v>
          </cell>
          <cell r="I5551" t="str">
            <v>Small Cap</v>
          </cell>
          <cell r="J5551">
            <v>0</v>
          </cell>
        </row>
        <row r="5552">
          <cell r="A5552" t="str">
            <v>INE537U20011</v>
          </cell>
          <cell r="B5552">
            <v>4853</v>
          </cell>
          <cell r="C5552">
            <v>309347</v>
          </cell>
          <cell r="D5552" t="str">
            <v>Sprayking Agro Equipment Ltd. - (Rights Entitlements (REs))</v>
          </cell>
          <cell r="E5552" t="str">
            <v>Others</v>
          </cell>
          <cell r="G5552" t="str">
            <v>INE537U20011</v>
          </cell>
          <cell r="H5552">
            <v>0</v>
          </cell>
          <cell r="I5552" t="str">
            <v>Small Cap</v>
          </cell>
          <cell r="J5552">
            <v>0</v>
          </cell>
        </row>
        <row r="5553">
          <cell r="A5553" t="str">
            <v>INE179O20015</v>
          </cell>
          <cell r="B5553">
            <v>4856</v>
          </cell>
          <cell r="C5553">
            <v>315733</v>
          </cell>
          <cell r="D5553" t="str">
            <v>Spright Agro Ltd. - (Rights Entitlements (REs))</v>
          </cell>
          <cell r="E5553" t="str">
            <v>Others</v>
          </cell>
          <cell r="G5553" t="str">
            <v>INE179O20015</v>
          </cell>
          <cell r="H5553">
            <v>0</v>
          </cell>
          <cell r="I5553" t="str">
            <v>Small Cap</v>
          </cell>
          <cell r="J5553">
            <v>0</v>
          </cell>
        </row>
        <row r="5554">
          <cell r="A5554" t="str">
            <v>INE02ZA01012</v>
          </cell>
          <cell r="B5554">
            <v>4857</v>
          </cell>
          <cell r="C5554">
            <v>101479</v>
          </cell>
          <cell r="D5554" t="str">
            <v>Springform Technology Ltd.</v>
          </cell>
          <cell r="E5554" t="str">
            <v>IT</v>
          </cell>
          <cell r="F5554" t="str">
            <v>SPTL IN</v>
          </cell>
          <cell r="G5554" t="str">
            <v>INE02ZA01012</v>
          </cell>
          <cell r="H5554">
            <v>0</v>
          </cell>
          <cell r="I5554" t="str">
            <v>Small Cap</v>
          </cell>
          <cell r="J5554">
            <v>0</v>
          </cell>
        </row>
        <row r="5555">
          <cell r="A5555" t="str">
            <v>INE177E01010</v>
          </cell>
          <cell r="B5555">
            <v>4858</v>
          </cell>
          <cell r="C5555">
            <v>112221</v>
          </cell>
          <cell r="D5555" t="str">
            <v>SPV Global Trading Ltd.</v>
          </cell>
          <cell r="E5555" t="str">
            <v>Trading</v>
          </cell>
          <cell r="F5555" t="str">
            <v>SPVG IN</v>
          </cell>
          <cell r="G5555" t="str">
            <v>INE177E01010</v>
          </cell>
          <cell r="H5555">
            <v>0</v>
          </cell>
          <cell r="I5555" t="str">
            <v>Small Cap</v>
          </cell>
          <cell r="J5555">
            <v>0</v>
          </cell>
        </row>
        <row r="5556">
          <cell r="A5556" t="str">
            <v>INE329C01011</v>
          </cell>
          <cell r="B5556">
            <v>4860</v>
          </cell>
          <cell r="C5556">
            <v>113515</v>
          </cell>
          <cell r="D5556" t="str">
            <v>SR Industries Ltd.</v>
          </cell>
          <cell r="E5556" t="str">
            <v>FMCG</v>
          </cell>
          <cell r="F5556" t="str">
            <v>SRID IN</v>
          </cell>
          <cell r="G5556" t="str">
            <v>INE329C01011</v>
          </cell>
          <cell r="H5556">
            <v>0</v>
          </cell>
          <cell r="I5556" t="str">
            <v>Small Cap</v>
          </cell>
          <cell r="J5556">
            <v>0</v>
          </cell>
        </row>
        <row r="5557">
          <cell r="A5557" t="str">
            <v>INE377C01010</v>
          </cell>
          <cell r="B5557">
            <v>4862</v>
          </cell>
          <cell r="C5557">
            <v>114248</v>
          </cell>
          <cell r="D5557" t="str">
            <v>Sreechem Resins Ltd.</v>
          </cell>
          <cell r="E5557" t="str">
            <v>Chemicals</v>
          </cell>
          <cell r="F5557" t="str">
            <v>SRCR IN</v>
          </cell>
          <cell r="G5557" t="str">
            <v>INE377C01010</v>
          </cell>
          <cell r="H5557">
            <v>18.059999999999999</v>
          </cell>
          <cell r="I5557" t="str">
            <v>Small Cap</v>
          </cell>
          <cell r="J5557">
            <v>0</v>
          </cell>
        </row>
        <row r="5558">
          <cell r="A5558" t="str">
            <v>INE872A01014</v>
          </cell>
          <cell r="B5558">
            <v>4864</v>
          </cell>
          <cell r="C5558">
            <v>123756</v>
          </cell>
          <cell r="D5558" t="str">
            <v>SREI Infrastructure Finance Ltd.</v>
          </cell>
          <cell r="E5558" t="str">
            <v>Finance</v>
          </cell>
          <cell r="F5558" t="str">
            <v>SREI IN</v>
          </cell>
          <cell r="G5558" t="str">
            <v>INE872A01014</v>
          </cell>
          <cell r="H5558">
            <v>0</v>
          </cell>
          <cell r="I5558" t="str">
            <v>Small Cap</v>
          </cell>
          <cell r="J5558">
            <v>0</v>
          </cell>
        </row>
        <row r="5559">
          <cell r="A5559" t="str">
            <v>INE606K20015</v>
          </cell>
          <cell r="B5559">
            <v>4866</v>
          </cell>
          <cell r="C5559">
            <v>315911</v>
          </cell>
          <cell r="D5559" t="str">
            <v>Srestha Finvest Ltd. - (Rights Entitlements (REs))</v>
          </cell>
          <cell r="E5559" t="str">
            <v>Others</v>
          </cell>
          <cell r="G5559" t="str">
            <v>INE606K20015</v>
          </cell>
          <cell r="H5559">
            <v>0</v>
          </cell>
          <cell r="I5559" t="str">
            <v>Small Cap</v>
          </cell>
          <cell r="J5559">
            <v>0</v>
          </cell>
        </row>
        <row r="5560">
          <cell r="A5560" t="str">
            <v>INE326P01019</v>
          </cell>
          <cell r="B5560">
            <v>4869</v>
          </cell>
          <cell r="C5560">
            <v>248235</v>
          </cell>
          <cell r="D5560" t="str">
            <v>SRG Securities Finance Ltd.</v>
          </cell>
          <cell r="E5560" t="str">
            <v>Finance</v>
          </cell>
          <cell r="F5560" t="str">
            <v>SRGS IN</v>
          </cell>
          <cell r="G5560" t="str">
            <v>INE326P01019</v>
          </cell>
          <cell r="H5560">
            <v>0</v>
          </cell>
          <cell r="I5560" t="str">
            <v>Small Cap</v>
          </cell>
          <cell r="J5560">
            <v>0</v>
          </cell>
        </row>
        <row r="5561">
          <cell r="A5561" t="str">
            <v>INE724B01023</v>
          </cell>
          <cell r="B5561">
            <v>4870</v>
          </cell>
          <cell r="C5561">
            <v>124410</v>
          </cell>
          <cell r="D5561" t="str">
            <v>SRHHL Industries Ltd. (Amalgamated)</v>
          </cell>
          <cell r="E5561" t="str">
            <v>Power</v>
          </cell>
          <cell r="F5561" t="str">
            <v>SRRH IN</v>
          </cell>
          <cell r="G5561" t="str">
            <v>INE724B01023</v>
          </cell>
          <cell r="H5561">
            <v>0</v>
          </cell>
          <cell r="I5561" t="str">
            <v>Small Cap</v>
          </cell>
          <cell r="J5561">
            <v>0</v>
          </cell>
        </row>
        <row r="5562">
          <cell r="A5562" t="str">
            <v>INE985Q01010</v>
          </cell>
          <cell r="B5562">
            <v>4872</v>
          </cell>
          <cell r="C5562">
            <v>272514</v>
          </cell>
          <cell r="D5562" t="str">
            <v>Sri Amarnath Finance Ltd.</v>
          </cell>
          <cell r="E5562" t="str">
            <v>Finance</v>
          </cell>
          <cell r="F5562" t="str">
            <v>AMARNATH IN</v>
          </cell>
          <cell r="G5562" t="str">
            <v>INE985Q01010</v>
          </cell>
          <cell r="H5562">
            <v>0</v>
          </cell>
          <cell r="I5562" t="str">
            <v>Small Cap</v>
          </cell>
          <cell r="J5562">
            <v>0</v>
          </cell>
        </row>
        <row r="5563">
          <cell r="A5563" t="str">
            <v>INE004B01012</v>
          </cell>
          <cell r="B5563">
            <v>4880</v>
          </cell>
          <cell r="C5563">
            <v>131536</v>
          </cell>
          <cell r="D5563" t="str">
            <v>Sriven Multi-Tech Ltd.</v>
          </cell>
          <cell r="E5563" t="str">
            <v>IT</v>
          </cell>
          <cell r="F5563" t="str">
            <v>BSSI IN</v>
          </cell>
          <cell r="G5563" t="str">
            <v>INE004B01012</v>
          </cell>
          <cell r="H5563">
            <v>0</v>
          </cell>
          <cell r="I5563" t="str">
            <v>Small Cap</v>
          </cell>
          <cell r="J5563">
            <v>0</v>
          </cell>
        </row>
        <row r="5564">
          <cell r="A5564" t="str">
            <v>INE425C20017</v>
          </cell>
          <cell r="B5564">
            <v>4884</v>
          </cell>
          <cell r="C5564">
            <v>316937</v>
          </cell>
          <cell r="D5564" t="str">
            <v>SRU Steels Ltd. - (Rights Entitlements (REs))</v>
          </cell>
          <cell r="E5564" t="str">
            <v>Trading</v>
          </cell>
          <cell r="G5564" t="str">
            <v>INE425C20017</v>
          </cell>
          <cell r="H5564">
            <v>0</v>
          </cell>
          <cell r="I5564" t="str">
            <v>Small Cap</v>
          </cell>
          <cell r="J5564">
            <v>0</v>
          </cell>
        </row>
        <row r="5565">
          <cell r="A5565" t="str">
            <v>INE820R01017</v>
          </cell>
          <cell r="B5565">
            <v>4886</v>
          </cell>
          <cell r="C5565">
            <v>273425</v>
          </cell>
          <cell r="D5565" t="str">
            <v>SSPN Finance Ltd.</v>
          </cell>
          <cell r="E5565" t="str">
            <v>Finance</v>
          </cell>
          <cell r="F5565" t="str">
            <v>SSPN IN</v>
          </cell>
          <cell r="G5565" t="str">
            <v>INE820R01017</v>
          </cell>
          <cell r="H5565">
            <v>0</v>
          </cell>
          <cell r="I5565" t="str">
            <v>Small Cap</v>
          </cell>
          <cell r="J5565">
            <v>0</v>
          </cell>
        </row>
        <row r="5566">
          <cell r="A5566" t="str">
            <v>INE888N01013</v>
          </cell>
          <cell r="B5566">
            <v>4892</v>
          </cell>
          <cell r="C5566">
            <v>123351</v>
          </cell>
          <cell r="D5566" t="str">
            <v>Standard Shoe Sole &amp; Mould (India) Ltd.</v>
          </cell>
          <cell r="E5566" t="str">
            <v>Trading</v>
          </cell>
          <cell r="F5566" t="str">
            <v>SSSM IN</v>
          </cell>
          <cell r="G5566" t="str">
            <v>INE888N01013</v>
          </cell>
          <cell r="H5566">
            <v>0</v>
          </cell>
          <cell r="I5566" t="str">
            <v>Small Cap</v>
          </cell>
          <cell r="J5566">
            <v>0</v>
          </cell>
        </row>
        <row r="5567">
          <cell r="A5567" t="str">
            <v>INE521D01011</v>
          </cell>
          <cell r="B5567">
            <v>4897</v>
          </cell>
          <cell r="C5567">
            <v>120149</v>
          </cell>
          <cell r="D5567" t="str">
            <v>Stanrose Mafatlal Lubechem Ltd.</v>
          </cell>
          <cell r="E5567" t="str">
            <v>Trading</v>
          </cell>
          <cell r="F5567" t="str">
            <v>SRML IN</v>
          </cell>
          <cell r="G5567" t="str">
            <v>INE521D01011</v>
          </cell>
          <cell r="H5567">
            <v>0</v>
          </cell>
          <cell r="I5567" t="str">
            <v>Small Cap</v>
          </cell>
          <cell r="J5567">
            <v>0</v>
          </cell>
        </row>
        <row r="5568">
          <cell r="A5568" t="str">
            <v>INE935O01010</v>
          </cell>
          <cell r="B5568">
            <v>4900</v>
          </cell>
          <cell r="C5568">
            <v>246218</v>
          </cell>
          <cell r="D5568" t="str">
            <v>Star Ferro and Cement Ltd. - (Amalgamated)</v>
          </cell>
          <cell r="E5568" t="str">
            <v>Diversified</v>
          </cell>
          <cell r="F5568" t="str">
            <v>SFCL IN</v>
          </cell>
          <cell r="G5568" t="str">
            <v>INE935O01010</v>
          </cell>
          <cell r="H5568">
            <v>0</v>
          </cell>
          <cell r="I5568" t="str">
            <v>Small Cap</v>
          </cell>
          <cell r="J5568">
            <v>0</v>
          </cell>
        </row>
        <row r="5569">
          <cell r="A5569" t="str">
            <v>INE909P01012</v>
          </cell>
          <cell r="B5569">
            <v>4906</v>
          </cell>
          <cell r="C5569">
            <v>270983</v>
          </cell>
          <cell r="D5569" t="str">
            <v>Starlit Power Systems Ltd.</v>
          </cell>
          <cell r="E5569" t="str">
            <v>Non - Ferrous Metals</v>
          </cell>
          <cell r="F5569" t="str">
            <v>STPS IN</v>
          </cell>
          <cell r="G5569" t="str">
            <v>INE909P01012</v>
          </cell>
          <cell r="H5569">
            <v>0</v>
          </cell>
          <cell r="I5569" t="str">
            <v>Small Cap</v>
          </cell>
          <cell r="J5569">
            <v>0</v>
          </cell>
        </row>
        <row r="5570">
          <cell r="A5570" t="str">
            <v>INE035C01022</v>
          </cell>
          <cell r="B5570">
            <v>4907</v>
          </cell>
          <cell r="C5570">
            <v>117548</v>
          </cell>
          <cell r="D5570" t="str">
            <v>Starlite Components Ltd.</v>
          </cell>
          <cell r="E5570" t="str">
            <v>Capital Goods</v>
          </cell>
          <cell r="F5570" t="str">
            <v>STCP IN</v>
          </cell>
          <cell r="G5570" t="str">
            <v>INE035C01022</v>
          </cell>
          <cell r="H5570">
            <v>0</v>
          </cell>
          <cell r="I5570" t="str">
            <v>Small Cap</v>
          </cell>
          <cell r="J5570">
            <v>0</v>
          </cell>
        </row>
        <row r="5571">
          <cell r="A5571" t="str">
            <v>INE648A01026</v>
          </cell>
          <cell r="B5571">
            <v>4910</v>
          </cell>
          <cell r="C5571">
            <v>101061</v>
          </cell>
          <cell r="D5571" t="str">
            <v>State Bank Of Bikaner and Jaipur - (Amalgamated)</v>
          </cell>
          <cell r="E5571" t="str">
            <v>Bank</v>
          </cell>
          <cell r="F5571" t="str">
            <v>SBBJ IN</v>
          </cell>
          <cell r="G5571" t="str">
            <v>INE648A01026</v>
          </cell>
          <cell r="H5571">
            <v>0</v>
          </cell>
          <cell r="I5571" t="str">
            <v>Small Cap</v>
          </cell>
          <cell r="J5571">
            <v>0</v>
          </cell>
        </row>
        <row r="5572">
          <cell r="A5572" t="str">
            <v>INE651A01020</v>
          </cell>
          <cell r="B5572">
            <v>4912</v>
          </cell>
          <cell r="C5572">
            <v>132200</v>
          </cell>
          <cell r="D5572" t="str">
            <v>State Bank Of Mysore - (Amalgamated)</v>
          </cell>
          <cell r="E5572" t="str">
            <v>Bank</v>
          </cell>
          <cell r="F5572" t="str">
            <v>SBMS IN</v>
          </cell>
          <cell r="G5572" t="str">
            <v>INE651A01020</v>
          </cell>
          <cell r="H5572">
            <v>0</v>
          </cell>
          <cell r="I5572" t="str">
            <v>Small Cap</v>
          </cell>
          <cell r="J5572">
            <v>0</v>
          </cell>
        </row>
        <row r="5573">
          <cell r="A5573" t="str">
            <v>INE654A01024</v>
          </cell>
          <cell r="B5573">
            <v>4913</v>
          </cell>
          <cell r="C5573">
            <v>132191</v>
          </cell>
          <cell r="D5573" t="str">
            <v>State Bank Of Travancore - (Amalgamated)</v>
          </cell>
          <cell r="E5573" t="str">
            <v>Bank</v>
          </cell>
          <cell r="F5573" t="str">
            <v>SBTR IN</v>
          </cell>
          <cell r="G5573" t="str">
            <v>INE654A01024</v>
          </cell>
          <cell r="H5573">
            <v>0</v>
          </cell>
          <cell r="I5573" t="str">
            <v>Small Cap</v>
          </cell>
          <cell r="J5573">
            <v>0</v>
          </cell>
        </row>
        <row r="5574">
          <cell r="A5574" t="str">
            <v>INE629B01024</v>
          </cell>
          <cell r="B5574">
            <v>4919</v>
          </cell>
          <cell r="C5574">
            <v>100399</v>
          </cell>
          <cell r="D5574" t="str">
            <v>Steelco Gujarat Ltd.</v>
          </cell>
          <cell r="E5574" t="str">
            <v>Iron &amp; Steel</v>
          </cell>
          <cell r="F5574" t="str">
            <v>STLG IN</v>
          </cell>
          <cell r="G5574" t="str">
            <v>INE629B01024</v>
          </cell>
          <cell r="H5574">
            <v>0</v>
          </cell>
          <cell r="I5574" t="str">
            <v>Small Cap</v>
          </cell>
          <cell r="J5574">
            <v>0</v>
          </cell>
        </row>
        <row r="5575">
          <cell r="A5575" t="str">
            <v>INE0MSK01016</v>
          </cell>
          <cell r="B5575">
            <v>4920</v>
          </cell>
          <cell r="C5575">
            <v>306939</v>
          </cell>
          <cell r="D5575" t="str">
            <v>Steelman Telecom Ltd.</v>
          </cell>
          <cell r="E5575" t="str">
            <v>Telecom</v>
          </cell>
          <cell r="F5575" t="str">
            <v>STML IN</v>
          </cell>
          <cell r="G5575" t="str">
            <v>INE0MSK01016</v>
          </cell>
          <cell r="H5575">
            <v>123.32316899999999</v>
          </cell>
          <cell r="I5575" t="str">
            <v>Small Cap</v>
          </cell>
          <cell r="J5575">
            <v>0</v>
          </cell>
        </row>
        <row r="5576">
          <cell r="A5576" t="str">
            <v>INE902L01016</v>
          </cell>
          <cell r="B5576">
            <v>4925</v>
          </cell>
          <cell r="C5576">
            <v>112215</v>
          </cell>
          <cell r="D5576" t="str">
            <v>Stephanotis Finance Ltd.</v>
          </cell>
          <cell r="E5576" t="str">
            <v>Finance</v>
          </cell>
          <cell r="F5576" t="str">
            <v>STEPH IN</v>
          </cell>
          <cell r="G5576" t="str">
            <v>INE902L01016</v>
          </cell>
          <cell r="H5576">
            <v>0</v>
          </cell>
          <cell r="I5576" t="str">
            <v>Small Cap</v>
          </cell>
          <cell r="J5576">
            <v>0</v>
          </cell>
        </row>
        <row r="5577">
          <cell r="A5577" t="str">
            <v>INE657A01019</v>
          </cell>
          <cell r="B5577">
            <v>4928</v>
          </cell>
          <cell r="C5577">
            <v>123363</v>
          </cell>
          <cell r="D5577" t="str">
            <v>Sterling Holiday Resorts (India) Ltd.(Amalgamation)</v>
          </cell>
          <cell r="E5577" t="str">
            <v>Hospitality</v>
          </cell>
          <cell r="F5577" t="str">
            <v>SLHR IN</v>
          </cell>
          <cell r="G5577" t="str">
            <v>INE657A01019</v>
          </cell>
          <cell r="H5577">
            <v>0</v>
          </cell>
          <cell r="I5577" t="str">
            <v>Small Cap</v>
          </cell>
          <cell r="J5577">
            <v>0</v>
          </cell>
        </row>
        <row r="5578">
          <cell r="A5578" t="str">
            <v>INE696C01021</v>
          </cell>
          <cell r="B5578">
            <v>4929</v>
          </cell>
          <cell r="C5578">
            <v>108998</v>
          </cell>
          <cell r="D5578" t="str">
            <v>Sterling International Enterprises Ltd.</v>
          </cell>
          <cell r="E5578" t="str">
            <v>IT</v>
          </cell>
          <cell r="F5578" t="str">
            <v>SIEL IN</v>
          </cell>
          <cell r="G5578" t="str">
            <v>INE696C01021</v>
          </cell>
          <cell r="H5578">
            <v>0</v>
          </cell>
          <cell r="I5578" t="str">
            <v>Small Cap</v>
          </cell>
          <cell r="J5578">
            <v>0</v>
          </cell>
        </row>
        <row r="5579">
          <cell r="A5579" t="str">
            <v>INE313B01025</v>
          </cell>
          <cell r="B5579">
            <v>4932</v>
          </cell>
          <cell r="C5579">
            <v>131901</v>
          </cell>
          <cell r="D5579" t="str">
            <v>Sterling Webnet Ltd.</v>
          </cell>
          <cell r="E5579" t="str">
            <v>IT</v>
          </cell>
          <cell r="F5579" t="str">
            <v>STWL IN</v>
          </cell>
          <cell r="G5579" t="str">
            <v>INE313B01025</v>
          </cell>
          <cell r="H5579">
            <v>0</v>
          </cell>
          <cell r="I5579" t="str">
            <v>Small Cap</v>
          </cell>
          <cell r="J5579">
            <v>0</v>
          </cell>
        </row>
        <row r="5580">
          <cell r="A5580" t="str">
            <v>INE268A01049</v>
          </cell>
          <cell r="B5580">
            <v>4933</v>
          </cell>
          <cell r="C5580">
            <v>100900</v>
          </cell>
          <cell r="D5580" t="str">
            <v>Sterlite Industries (India) Ltd.(Merged)</v>
          </cell>
          <cell r="E5580" t="str">
            <v>Non - Ferrous Metals</v>
          </cell>
          <cell r="F5580" t="str">
            <v>STLT IN</v>
          </cell>
          <cell r="G5580" t="str">
            <v>INE268A01049</v>
          </cell>
          <cell r="H5580">
            <v>0</v>
          </cell>
          <cell r="I5580" t="str">
            <v>Small Cap</v>
          </cell>
          <cell r="J5580">
            <v>0</v>
          </cell>
        </row>
        <row r="5581">
          <cell r="A5581" t="str">
            <v>INE356D01012</v>
          </cell>
          <cell r="B5581">
            <v>4935</v>
          </cell>
          <cell r="C5581">
            <v>104960</v>
          </cell>
          <cell r="D5581" t="str">
            <v>Stewarts &amp; Lloyds Of India Ltd.</v>
          </cell>
          <cell r="E5581" t="str">
            <v>Infrastructure</v>
          </cell>
          <cell r="F5581" t="str">
            <v>SWL IN</v>
          </cell>
          <cell r="G5581" t="str">
            <v>INE356D01012</v>
          </cell>
          <cell r="H5581">
            <v>0</v>
          </cell>
          <cell r="I5581" t="str">
            <v>Small Cap</v>
          </cell>
          <cell r="J5581">
            <v>0</v>
          </cell>
        </row>
        <row r="5582">
          <cell r="A5582" t="str">
            <v>INE958L01026</v>
          </cell>
          <cell r="B5582">
            <v>4942</v>
          </cell>
          <cell r="C5582">
            <v>225740</v>
          </cell>
          <cell r="D5582" t="str">
            <v>String Metaverse Ltd.</v>
          </cell>
          <cell r="E5582" t="str">
            <v>Paper</v>
          </cell>
          <cell r="F5582" t="str">
            <v>BIOP IN</v>
          </cell>
          <cell r="G5582" t="str">
            <v>INE958L01026</v>
          </cell>
          <cell r="H5582">
            <v>2886.3569896899999</v>
          </cell>
          <cell r="I5582" t="str">
            <v>Small Cap</v>
          </cell>
          <cell r="J5582">
            <v>0</v>
          </cell>
        </row>
        <row r="5583">
          <cell r="A5583" t="str">
            <v>INE134F01026</v>
          </cell>
          <cell r="B5583">
            <v>4943</v>
          </cell>
          <cell r="C5583">
            <v>130611</v>
          </cell>
          <cell r="D5583" t="str">
            <v>Sturdy Industries Ltd.</v>
          </cell>
          <cell r="E5583" t="str">
            <v>Plastic Products</v>
          </cell>
          <cell r="F5583" t="str">
            <v>STDI IN</v>
          </cell>
          <cell r="G5583" t="str">
            <v>INE134F01026</v>
          </cell>
          <cell r="H5583">
            <v>0</v>
          </cell>
          <cell r="I5583" t="str">
            <v>Small Cap</v>
          </cell>
          <cell r="J5583">
            <v>0</v>
          </cell>
        </row>
        <row r="5584">
          <cell r="A5584" t="str">
            <v>INE035G01015</v>
          </cell>
          <cell r="B5584">
            <v>4950</v>
          </cell>
          <cell r="C5584">
            <v>206168</v>
          </cell>
          <cell r="D5584" t="str">
            <v>Suchak Trading Ltd.</v>
          </cell>
          <cell r="E5584" t="str">
            <v>Trading</v>
          </cell>
          <cell r="F5584" t="str">
            <v>SCHK IN</v>
          </cell>
          <cell r="G5584" t="str">
            <v>INE035G01015</v>
          </cell>
          <cell r="H5584">
            <v>0</v>
          </cell>
          <cell r="I5584" t="str">
            <v>Small Cap</v>
          </cell>
          <cell r="J5584">
            <v>0</v>
          </cell>
        </row>
        <row r="5585">
          <cell r="A5585" t="str">
            <v>INE691D20012</v>
          </cell>
          <cell r="B5585">
            <v>4955</v>
          </cell>
          <cell r="C5585">
            <v>307426</v>
          </cell>
          <cell r="D5585" t="str">
            <v>Suditi Industries Ltd. - ( Rights Entitlements (REs)</v>
          </cell>
          <cell r="E5585" t="str">
            <v>Others</v>
          </cell>
          <cell r="G5585" t="str">
            <v>INE691D20012</v>
          </cell>
          <cell r="H5585">
            <v>0</v>
          </cell>
          <cell r="I5585" t="str">
            <v>Small Cap</v>
          </cell>
          <cell r="J5585">
            <v>0</v>
          </cell>
        </row>
        <row r="5586">
          <cell r="A5586" t="str">
            <v>INE723A01019</v>
          </cell>
          <cell r="B5586">
            <v>4961</v>
          </cell>
          <cell r="C5586">
            <v>123295</v>
          </cell>
          <cell r="D5586" t="str">
            <v>Suman Motels Ltd.</v>
          </cell>
          <cell r="E5586" t="str">
            <v>Hospitality</v>
          </cell>
          <cell r="F5586" t="str">
            <v>SUMN IN</v>
          </cell>
          <cell r="G5586" t="str">
            <v>INE723A01019</v>
          </cell>
          <cell r="H5586">
            <v>0</v>
          </cell>
          <cell r="I5586" t="str">
            <v>Small Cap</v>
          </cell>
          <cell r="J5586">
            <v>0</v>
          </cell>
        </row>
        <row r="5587">
          <cell r="A5587" t="str">
            <v>INE235C01010</v>
          </cell>
          <cell r="B5587">
            <v>4963</v>
          </cell>
          <cell r="C5587">
            <v>114211</v>
          </cell>
          <cell r="D5587" t="str">
            <v>Sumeet Industries Ltd.</v>
          </cell>
          <cell r="E5587" t="str">
            <v>Textile</v>
          </cell>
          <cell r="F5587" t="str">
            <v>SUMT IN</v>
          </cell>
          <cell r="G5587" t="str">
            <v>INE235C01010</v>
          </cell>
          <cell r="H5587">
            <v>1331.0776447200001</v>
          </cell>
          <cell r="I5587" t="str">
            <v>Small Cap</v>
          </cell>
          <cell r="J5587">
            <v>127.23</v>
          </cell>
        </row>
        <row r="5588">
          <cell r="A5588" t="str">
            <v>INE852A01016</v>
          </cell>
          <cell r="B5588">
            <v>4967</v>
          </cell>
          <cell r="C5588">
            <v>104807</v>
          </cell>
          <cell r="D5588" t="str">
            <v>Summit Securities Ltd. (Amalgamated)</v>
          </cell>
          <cell r="E5588" t="str">
            <v>Finance</v>
          </cell>
          <cell r="F5588" t="str">
            <v>KEC IN</v>
          </cell>
          <cell r="G5588" t="str">
            <v>INE852A01016</v>
          </cell>
          <cell r="H5588">
            <v>0</v>
          </cell>
          <cell r="I5588" t="str">
            <v>Small Cap</v>
          </cell>
          <cell r="J5588">
            <v>0</v>
          </cell>
        </row>
        <row r="5589">
          <cell r="A5589" t="str">
            <v>INE032M01010</v>
          </cell>
          <cell r="B5589">
            <v>4969</v>
          </cell>
          <cell r="C5589">
            <v>131013</v>
          </cell>
          <cell r="D5589" t="str">
            <v>Sun Granite Export Ltd.</v>
          </cell>
          <cell r="E5589" t="str">
            <v>Mining</v>
          </cell>
          <cell r="F5589" t="str">
            <v>SGX IN</v>
          </cell>
          <cell r="G5589" t="str">
            <v>INE032M01010</v>
          </cell>
          <cell r="H5589">
            <v>0</v>
          </cell>
          <cell r="I5589" t="str">
            <v>Small Cap</v>
          </cell>
          <cell r="J5589">
            <v>0</v>
          </cell>
        </row>
        <row r="5590">
          <cell r="A5590" t="str">
            <v>INE476D01026</v>
          </cell>
          <cell r="B5590">
            <v>4974</v>
          </cell>
          <cell r="C5590">
            <v>130763</v>
          </cell>
          <cell r="D5590" t="str">
            <v>Sunbright Stock Broking Ltd.</v>
          </cell>
          <cell r="E5590" t="str">
            <v>Finance</v>
          </cell>
          <cell r="F5590" t="str">
            <v>SSBL IN</v>
          </cell>
          <cell r="G5590" t="str">
            <v>INE476D01026</v>
          </cell>
          <cell r="H5590">
            <v>0</v>
          </cell>
          <cell r="I5590" t="str">
            <v>Small Cap</v>
          </cell>
          <cell r="J5590">
            <v>0</v>
          </cell>
        </row>
        <row r="5591">
          <cell r="A5591" t="str">
            <v>INE266S01011</v>
          </cell>
          <cell r="B5591">
            <v>4985</v>
          </cell>
          <cell r="C5591">
            <v>269345</v>
          </cell>
          <cell r="D5591" t="str">
            <v>Sungold Media And Entertainment Ltd.</v>
          </cell>
          <cell r="E5591" t="str">
            <v>Media &amp; Entertainment</v>
          </cell>
          <cell r="F5591" t="str">
            <v>SMEL IN</v>
          </cell>
          <cell r="G5591" t="str">
            <v>INE266S01011</v>
          </cell>
          <cell r="H5591">
            <v>0</v>
          </cell>
          <cell r="I5591" t="str">
            <v>Small Cap</v>
          </cell>
          <cell r="J5591">
            <v>0</v>
          </cell>
        </row>
        <row r="5592">
          <cell r="A5592" t="str">
            <v>INE714C01022</v>
          </cell>
          <cell r="B5592">
            <v>4990</v>
          </cell>
          <cell r="C5592">
            <v>131945</v>
          </cell>
          <cell r="D5592" t="str">
            <v>Sunitee Chemicals Ltd.</v>
          </cell>
          <cell r="E5592" t="str">
            <v>Trading</v>
          </cell>
          <cell r="F5592" t="str">
            <v>SUNC IN</v>
          </cell>
          <cell r="G5592" t="str">
            <v>INE714C01022</v>
          </cell>
          <cell r="H5592">
            <v>0</v>
          </cell>
          <cell r="I5592" t="str">
            <v>Small Cap</v>
          </cell>
          <cell r="J5592">
            <v>0</v>
          </cell>
        </row>
        <row r="5593">
          <cell r="A5593" t="str">
            <v>INE459D01014</v>
          </cell>
          <cell r="B5593">
            <v>4991</v>
          </cell>
          <cell r="C5593">
            <v>123425</v>
          </cell>
          <cell r="D5593" t="str">
            <v>Sunraj Diamond Exports Ltd.</v>
          </cell>
          <cell r="E5593" t="str">
            <v>Diamond  &amp;  Jewellery</v>
          </cell>
          <cell r="F5593" t="str">
            <v>SUD IN</v>
          </cell>
          <cell r="G5593" t="str">
            <v>INE459D01014</v>
          </cell>
          <cell r="H5593">
            <v>9.7013280000000002</v>
          </cell>
          <cell r="I5593" t="str">
            <v>Small Cap</v>
          </cell>
          <cell r="J5593">
            <v>0</v>
          </cell>
        </row>
        <row r="5594">
          <cell r="A5594" t="str">
            <v>INE371U01015</v>
          </cell>
          <cell r="B5594">
            <v>4994</v>
          </cell>
          <cell r="C5594">
            <v>101110</v>
          </cell>
          <cell r="D5594" t="str">
            <v>Sunrise Industrial Traders Ltd.</v>
          </cell>
          <cell r="E5594" t="str">
            <v>Finance</v>
          </cell>
          <cell r="F5594" t="str">
            <v>SIT IN</v>
          </cell>
          <cell r="G5594" t="str">
            <v>INE371U01015</v>
          </cell>
          <cell r="H5594">
            <v>0</v>
          </cell>
          <cell r="I5594" t="str">
            <v>Small Cap</v>
          </cell>
          <cell r="J5594">
            <v>0</v>
          </cell>
        </row>
        <row r="5595">
          <cell r="A5595" t="str">
            <v>INE459U01018</v>
          </cell>
          <cell r="B5595">
            <v>5000</v>
          </cell>
          <cell r="C5595">
            <v>239374</v>
          </cell>
          <cell r="D5595" t="str">
            <v>Super Fine Knitters Ltd.</v>
          </cell>
          <cell r="E5595" t="str">
            <v>Textile</v>
          </cell>
          <cell r="F5595" t="str">
            <v>SUKL IN</v>
          </cell>
          <cell r="G5595" t="str">
            <v>INE459U01018</v>
          </cell>
          <cell r="H5595">
            <v>12.269139300000001</v>
          </cell>
          <cell r="I5595" t="str">
            <v>Small Cap</v>
          </cell>
          <cell r="J5595">
            <v>0</v>
          </cell>
        </row>
        <row r="5596">
          <cell r="A5596" t="str">
            <v>INE542D01017</v>
          </cell>
          <cell r="B5596">
            <v>5004</v>
          </cell>
          <cell r="C5596">
            <v>103297</v>
          </cell>
          <cell r="D5596" t="str">
            <v>Super Syncotex (India) Ltd.</v>
          </cell>
          <cell r="E5596" t="str">
            <v>Textile</v>
          </cell>
          <cell r="F5596" t="str">
            <v>SUSY IN</v>
          </cell>
          <cell r="G5596" t="str">
            <v>INE542D01017</v>
          </cell>
          <cell r="H5596">
            <v>0</v>
          </cell>
          <cell r="I5596" t="str">
            <v>Small Cap</v>
          </cell>
          <cell r="J5596">
            <v>0</v>
          </cell>
        </row>
        <row r="5597">
          <cell r="A5597" t="str">
            <v>INE00SY01011</v>
          </cell>
          <cell r="B5597">
            <v>5009</v>
          </cell>
          <cell r="C5597">
            <v>289812</v>
          </cell>
          <cell r="D5597" t="str">
            <v>Supershakti Metaliks Ltd.</v>
          </cell>
          <cell r="E5597" t="str">
            <v>Iron &amp; Steel</v>
          </cell>
          <cell r="F5597" t="str">
            <v>SUPERSH IN</v>
          </cell>
          <cell r="G5597" t="str">
            <v>INE00SY01011</v>
          </cell>
          <cell r="H5597">
            <v>0</v>
          </cell>
          <cell r="I5597" t="str">
            <v>Small Cap</v>
          </cell>
          <cell r="J5597">
            <v>0</v>
          </cell>
        </row>
        <row r="5598">
          <cell r="A5598" t="str">
            <v>INE401F01037</v>
          </cell>
          <cell r="B5598">
            <v>5010</v>
          </cell>
          <cell r="C5598">
            <v>112311</v>
          </cell>
          <cell r="D5598" t="str">
            <v>Superspace Infrastructure Ltd.</v>
          </cell>
          <cell r="E5598" t="str">
            <v>Finance</v>
          </cell>
          <cell r="F5598" t="str">
            <v>SRCI IN</v>
          </cell>
          <cell r="G5598" t="str">
            <v>INE401F01037</v>
          </cell>
          <cell r="H5598">
            <v>0</v>
          </cell>
          <cell r="I5598" t="str">
            <v>Small Cap</v>
          </cell>
          <cell r="J5598">
            <v>0</v>
          </cell>
        </row>
        <row r="5599">
          <cell r="A5599" t="str">
            <v>INE533B01028</v>
          </cell>
          <cell r="B5599">
            <v>5013</v>
          </cell>
          <cell r="C5599">
            <v>111539</v>
          </cell>
          <cell r="D5599" t="str">
            <v>Supra Trends Ltd.</v>
          </cell>
          <cell r="E5599" t="str">
            <v>Finance</v>
          </cell>
          <cell r="F5599" t="str">
            <v>SUPT IN</v>
          </cell>
          <cell r="G5599" t="str">
            <v>INE533B01028</v>
          </cell>
          <cell r="H5599">
            <v>20.901500104</v>
          </cell>
          <cell r="I5599" t="str">
            <v>Small Cap</v>
          </cell>
          <cell r="J5599">
            <v>0</v>
          </cell>
        </row>
        <row r="5600">
          <cell r="A5600" t="str">
            <v>IN9170U01019</v>
          </cell>
          <cell r="B5600">
            <v>5021</v>
          </cell>
          <cell r="C5600">
            <v>316576</v>
          </cell>
          <cell r="D5600" t="str">
            <v>Suraj Industries Ltd- Partly Paid-up Equity Shares (Rights Issue)</v>
          </cell>
          <cell r="E5600" t="str">
            <v>Others</v>
          </cell>
          <cell r="G5600" t="str">
            <v>IN9170U01019</v>
          </cell>
          <cell r="H5600">
            <v>0</v>
          </cell>
          <cell r="I5600" t="str">
            <v>Small Cap</v>
          </cell>
          <cell r="J5600">
            <v>0</v>
          </cell>
        </row>
        <row r="5601">
          <cell r="A5601" t="str">
            <v>INE170U20011</v>
          </cell>
          <cell r="B5601">
            <v>5023</v>
          </cell>
          <cell r="C5601">
            <v>316109</v>
          </cell>
          <cell r="D5601" t="str">
            <v>Suraj Industries Ltd. - (Rights Entitlements (REs))</v>
          </cell>
          <cell r="E5601" t="str">
            <v>Others</v>
          </cell>
          <cell r="G5601" t="str">
            <v>INE170U20011</v>
          </cell>
          <cell r="H5601">
            <v>0</v>
          </cell>
          <cell r="I5601" t="str">
            <v>Small Cap</v>
          </cell>
          <cell r="J5601">
            <v>0</v>
          </cell>
        </row>
        <row r="5602">
          <cell r="A5602" t="str">
            <v>INE899E01019</v>
          </cell>
          <cell r="B5602">
            <v>5031</v>
          </cell>
          <cell r="C5602">
            <v>114260</v>
          </cell>
          <cell r="D5602" t="str">
            <v>Surbhi Industries Ltd.</v>
          </cell>
          <cell r="E5602" t="str">
            <v>Textile</v>
          </cell>
          <cell r="F5602" t="str">
            <v>SBHI IN</v>
          </cell>
          <cell r="G5602" t="str">
            <v>INE899E01019</v>
          </cell>
          <cell r="H5602">
            <v>5.5857749999999999</v>
          </cell>
          <cell r="I5602" t="str">
            <v>Small Cap</v>
          </cell>
          <cell r="J5602">
            <v>0</v>
          </cell>
        </row>
        <row r="5603">
          <cell r="A5603" t="str">
            <v>INE446E01019</v>
          </cell>
          <cell r="B5603">
            <v>5032</v>
          </cell>
          <cell r="C5603">
            <v>245606</v>
          </cell>
          <cell r="D5603" t="str">
            <v>Surya India Ltd.</v>
          </cell>
          <cell r="E5603" t="str">
            <v>Finance</v>
          </cell>
          <cell r="F5603" t="str">
            <v>SURY IN</v>
          </cell>
          <cell r="G5603" t="str">
            <v>INE446E01019</v>
          </cell>
          <cell r="H5603">
            <v>0</v>
          </cell>
          <cell r="I5603" t="str">
            <v>Small Cap</v>
          </cell>
          <cell r="J5603">
            <v>0</v>
          </cell>
        </row>
        <row r="5604">
          <cell r="A5604" t="str">
            <v>INE274I01016</v>
          </cell>
          <cell r="B5604">
            <v>5035</v>
          </cell>
          <cell r="C5604">
            <v>132874</v>
          </cell>
          <cell r="D5604" t="str">
            <v>Suryachakra Power Corporation Ltd.</v>
          </cell>
          <cell r="E5604" t="str">
            <v>Power</v>
          </cell>
          <cell r="F5604" t="str">
            <v>SUPC IN</v>
          </cell>
          <cell r="G5604" t="str">
            <v>INE274I01016</v>
          </cell>
          <cell r="H5604">
            <v>0</v>
          </cell>
          <cell r="I5604" t="str">
            <v>Small Cap</v>
          </cell>
          <cell r="J5604">
            <v>0</v>
          </cell>
        </row>
        <row r="5605">
          <cell r="A5605" t="str">
            <v>INE411C01017</v>
          </cell>
          <cell r="B5605">
            <v>5036</v>
          </cell>
          <cell r="C5605">
            <v>121022</v>
          </cell>
          <cell r="D5605" t="str">
            <v>Suryajyoti Spinning Mills Ltd.</v>
          </cell>
          <cell r="E5605" t="str">
            <v>Textile</v>
          </cell>
          <cell r="F5605" t="str">
            <v>SJSM IN</v>
          </cell>
          <cell r="G5605" t="str">
            <v>INE411C01017</v>
          </cell>
          <cell r="H5605">
            <v>0</v>
          </cell>
          <cell r="I5605" t="str">
            <v>Small Cap</v>
          </cell>
          <cell r="J5605">
            <v>0</v>
          </cell>
        </row>
        <row r="5606">
          <cell r="A5606" t="str">
            <v>INE0EMB01015</v>
          </cell>
          <cell r="B5606">
            <v>5043</v>
          </cell>
          <cell r="C5606">
            <v>301201</v>
          </cell>
          <cell r="D5606" t="str">
            <v>Suumaya Corporation Ltd.</v>
          </cell>
          <cell r="E5606" t="str">
            <v>Trading</v>
          </cell>
          <cell r="F5606" t="str">
            <v>SUUMAYA IN</v>
          </cell>
          <cell r="G5606" t="str">
            <v>INE0EMB01015</v>
          </cell>
          <cell r="H5606">
            <v>4.6973745600000001</v>
          </cell>
          <cell r="I5606" t="str">
            <v>Small Cap</v>
          </cell>
          <cell r="J5606">
            <v>0</v>
          </cell>
        </row>
        <row r="5607">
          <cell r="A5607" t="str">
            <v>INE495B20012</v>
          </cell>
          <cell r="B5607">
            <v>5045</v>
          </cell>
          <cell r="C5607">
            <v>307949</v>
          </cell>
          <cell r="D5607" t="str">
            <v>Suven Life Sciences Ltd. - (Rights Entitlements (REs))</v>
          </cell>
          <cell r="E5607" t="str">
            <v>Others</v>
          </cell>
          <cell r="G5607" t="str">
            <v>INE495B20012</v>
          </cell>
          <cell r="H5607">
            <v>0</v>
          </cell>
          <cell r="I5607" t="str">
            <v>Small Cap</v>
          </cell>
          <cell r="J5607">
            <v>0</v>
          </cell>
        </row>
        <row r="5608">
          <cell r="A5608" t="str">
            <v>INE936N01010</v>
          </cell>
          <cell r="B5608">
            <v>5046</v>
          </cell>
          <cell r="C5608">
            <v>131640</v>
          </cell>
          <cell r="D5608" t="str">
            <v>Suvidha Infraestate Corporation Ltd.</v>
          </cell>
          <cell r="E5608" t="str">
            <v>Business Services</v>
          </cell>
          <cell r="F5608" t="str">
            <v>SUIC IN</v>
          </cell>
          <cell r="G5608" t="str">
            <v>INE936N01010</v>
          </cell>
          <cell r="H5608">
            <v>0</v>
          </cell>
          <cell r="I5608" t="str">
            <v>Small Cap</v>
          </cell>
          <cell r="J5608">
            <v>0</v>
          </cell>
        </row>
        <row r="5609">
          <cell r="A5609" t="str">
            <v>IN9040H01011</v>
          </cell>
          <cell r="B5609">
            <v>5051</v>
          </cell>
          <cell r="C5609">
            <v>308022</v>
          </cell>
          <cell r="D5609" t="str">
            <v>Suzlon Energy Ltd - Partly Paid up Equity Shares (Rights Issue)</v>
          </cell>
          <cell r="E5609" t="str">
            <v>Others</v>
          </cell>
          <cell r="G5609" t="str">
            <v>IN9040H01011</v>
          </cell>
          <cell r="H5609">
            <v>0</v>
          </cell>
          <cell r="I5609" t="str">
            <v>Small Cap</v>
          </cell>
          <cell r="J5609">
            <v>0</v>
          </cell>
        </row>
        <row r="5610">
          <cell r="A5610" t="str">
            <v>INE040H20013</v>
          </cell>
          <cell r="B5610">
            <v>5053</v>
          </cell>
          <cell r="C5610">
            <v>307775</v>
          </cell>
          <cell r="D5610" t="str">
            <v>Suzlon Energy Ltd. - (Rights Entitlements (REs))</v>
          </cell>
          <cell r="E5610" t="str">
            <v>Others</v>
          </cell>
          <cell r="G5610" t="str">
            <v>INE040H20013</v>
          </cell>
          <cell r="H5610">
            <v>0</v>
          </cell>
          <cell r="I5610" t="str">
            <v>Small Cap</v>
          </cell>
          <cell r="J5610">
            <v>0</v>
          </cell>
        </row>
        <row r="5611">
          <cell r="A5611" t="str">
            <v>INE404N01019</v>
          </cell>
          <cell r="B5611">
            <v>5055</v>
          </cell>
          <cell r="C5611">
            <v>103622</v>
          </cell>
          <cell r="D5611" t="str">
            <v>SV Trading &amp; Agencies Ltd.</v>
          </cell>
          <cell r="E5611" t="str">
            <v>Finance</v>
          </cell>
          <cell r="F5611" t="str">
            <v>SVTA IN</v>
          </cell>
          <cell r="G5611" t="str">
            <v>INE404N01019</v>
          </cell>
          <cell r="H5611">
            <v>0</v>
          </cell>
          <cell r="I5611" t="str">
            <v>Small Cap</v>
          </cell>
          <cell r="J5611">
            <v>0</v>
          </cell>
        </row>
        <row r="5612">
          <cell r="A5612" t="str">
            <v>INE763K01014</v>
          </cell>
          <cell r="B5612">
            <v>5056</v>
          </cell>
          <cell r="C5612">
            <v>131885</v>
          </cell>
          <cell r="D5612" t="str">
            <v>SVA India Ltd.</v>
          </cell>
          <cell r="E5612" t="str">
            <v>Trading</v>
          </cell>
          <cell r="F5612" t="str">
            <v>SVAU IN</v>
          </cell>
          <cell r="G5612" t="str">
            <v>INE763K01014</v>
          </cell>
          <cell r="H5612">
            <v>0</v>
          </cell>
          <cell r="I5612" t="str">
            <v>Small Cap</v>
          </cell>
          <cell r="J5612">
            <v>0</v>
          </cell>
        </row>
        <row r="5613">
          <cell r="A5613" t="str">
            <v>INE948K01011</v>
          </cell>
          <cell r="B5613">
            <v>5063</v>
          </cell>
          <cell r="C5613">
            <v>103659</v>
          </cell>
          <cell r="D5613" t="str">
            <v>SW Investments Ltd.</v>
          </cell>
          <cell r="E5613" t="str">
            <v>Finance</v>
          </cell>
          <cell r="F5613" t="str">
            <v>SWIT IN</v>
          </cell>
          <cell r="G5613" t="str">
            <v>INE948K01011</v>
          </cell>
          <cell r="H5613">
            <v>0</v>
          </cell>
          <cell r="I5613" t="str">
            <v>Small Cap</v>
          </cell>
          <cell r="J5613">
            <v>0</v>
          </cell>
        </row>
        <row r="5614">
          <cell r="A5614" t="str">
            <v>INE0P4R01017</v>
          </cell>
          <cell r="B5614">
            <v>5066</v>
          </cell>
          <cell r="C5614">
            <v>131039</v>
          </cell>
          <cell r="D5614" t="str">
            <v>Swadha Nature Ltd.</v>
          </cell>
          <cell r="E5614" t="str">
            <v>Finance</v>
          </cell>
          <cell r="F5614" t="str">
            <v>MSCR IN</v>
          </cell>
          <cell r="G5614" t="str">
            <v>INE0P4R01017</v>
          </cell>
          <cell r="H5614">
            <v>0</v>
          </cell>
          <cell r="I5614" t="str">
            <v>Small Cap</v>
          </cell>
          <cell r="J5614">
            <v>0</v>
          </cell>
        </row>
        <row r="5615">
          <cell r="A5615" t="str">
            <v>INE542F01020</v>
          </cell>
          <cell r="B5615">
            <v>5068</v>
          </cell>
          <cell r="C5615">
            <v>210595</v>
          </cell>
          <cell r="D5615" t="str">
            <v>Swan Defence and Heavy Industries Ltd.</v>
          </cell>
          <cell r="E5615" t="str">
            <v>Logistics</v>
          </cell>
          <cell r="F5615" t="str">
            <v>RNAVAL IN</v>
          </cell>
          <cell r="G5615" t="str">
            <v>INE542F01020</v>
          </cell>
          <cell r="H5615">
            <v>0</v>
          </cell>
          <cell r="I5615" t="str">
            <v>Small Cap</v>
          </cell>
          <cell r="J5615">
            <v>0</v>
          </cell>
        </row>
        <row r="5616">
          <cell r="A5616" t="str">
            <v>INE094R01019</v>
          </cell>
          <cell r="B5616">
            <v>5077</v>
          </cell>
          <cell r="C5616">
            <v>101386</v>
          </cell>
          <cell r="D5616" t="str">
            <v>Swastik Safe Deposit &amp; Investments Ltd.</v>
          </cell>
          <cell r="E5616" t="str">
            <v>Finance</v>
          </cell>
          <cell r="F5616" t="str">
            <v>SWSD IN</v>
          </cell>
          <cell r="G5616" t="str">
            <v>INE094R01019</v>
          </cell>
          <cell r="H5616">
            <v>0</v>
          </cell>
          <cell r="I5616" t="str">
            <v>Small Cap</v>
          </cell>
          <cell r="J5616">
            <v>0</v>
          </cell>
        </row>
        <row r="5617">
          <cell r="A5617" t="str">
            <v>INE010C20033</v>
          </cell>
          <cell r="B5617">
            <v>5082</v>
          </cell>
          <cell r="C5617">
            <v>316643</v>
          </cell>
          <cell r="D5617" t="str">
            <v>Swiss Miliary Consumer Goods Ltd. - (Rights Entitlements (REs)</v>
          </cell>
          <cell r="E5617" t="str">
            <v>Trading</v>
          </cell>
          <cell r="G5617" t="str">
            <v>INE010C20033</v>
          </cell>
          <cell r="H5617">
            <v>0</v>
          </cell>
          <cell r="I5617" t="str">
            <v>Small Cap</v>
          </cell>
          <cell r="J5617">
            <v>0</v>
          </cell>
        </row>
        <row r="5618">
          <cell r="A5618" t="str">
            <v>INE010C20017</v>
          </cell>
          <cell r="B5618">
            <v>5084</v>
          </cell>
          <cell r="C5618">
            <v>304227</v>
          </cell>
          <cell r="D5618" t="str">
            <v>Swiss Military Consumer Goods Ltd. - (Rights Entitlements (REs))</v>
          </cell>
          <cell r="E5618" t="str">
            <v>Others</v>
          </cell>
          <cell r="G5618" t="str">
            <v>INE010C20017</v>
          </cell>
          <cell r="H5618">
            <v>0</v>
          </cell>
          <cell r="I5618" t="str">
            <v>Small Cap</v>
          </cell>
          <cell r="J5618">
            <v>0</v>
          </cell>
        </row>
        <row r="5619">
          <cell r="A5619" t="str">
            <v>INE010C20025</v>
          </cell>
          <cell r="B5619">
            <v>5085</v>
          </cell>
          <cell r="C5619">
            <v>306979</v>
          </cell>
          <cell r="D5619" t="str">
            <v>Swiss Military Consumer Goods Ltd. - (Rights Entitlements (REs))</v>
          </cell>
          <cell r="E5619" t="str">
            <v>Others</v>
          </cell>
          <cell r="G5619" t="str">
            <v>INE010C20025</v>
          </cell>
          <cell r="H5619">
            <v>0</v>
          </cell>
          <cell r="I5619" t="str">
            <v>Small Cap</v>
          </cell>
          <cell r="J5619">
            <v>0</v>
          </cell>
        </row>
        <row r="5620">
          <cell r="A5620" t="str">
            <v>INE093G01022</v>
          </cell>
          <cell r="B5620">
            <v>5088</v>
          </cell>
          <cell r="C5620">
            <v>112359</v>
          </cell>
          <cell r="D5620" t="str">
            <v>Sword-Edge Commercials Ltd.</v>
          </cell>
          <cell r="E5620" t="str">
            <v>Trading</v>
          </cell>
          <cell r="F5620" t="str">
            <v>RTC IN</v>
          </cell>
          <cell r="G5620" t="str">
            <v>INE093G01022</v>
          </cell>
          <cell r="H5620">
            <v>0</v>
          </cell>
          <cell r="I5620" t="str">
            <v>Small Cap</v>
          </cell>
          <cell r="J5620">
            <v>0</v>
          </cell>
        </row>
        <row r="5621">
          <cell r="A5621" t="str">
            <v>INE667A01018</v>
          </cell>
          <cell r="B5621">
            <v>5094</v>
          </cell>
          <cell r="C5621">
            <v>132276</v>
          </cell>
          <cell r="D5621" t="str">
            <v>Syndicate Bank - (Amalgamated)</v>
          </cell>
          <cell r="E5621" t="str">
            <v>Bank</v>
          </cell>
          <cell r="F5621" t="str">
            <v>SNDB IN</v>
          </cell>
          <cell r="G5621" t="str">
            <v>INE667A01018</v>
          </cell>
          <cell r="H5621">
            <v>0</v>
          </cell>
          <cell r="I5621" t="str">
            <v>Small Cap</v>
          </cell>
          <cell r="J5621">
            <v>0</v>
          </cell>
        </row>
        <row r="5622">
          <cell r="A5622" t="str">
            <v>INE00QT20015</v>
          </cell>
          <cell r="B5622">
            <v>5096</v>
          </cell>
          <cell r="C5622">
            <v>317162</v>
          </cell>
          <cell r="D5622" t="str">
            <v>Synergy Green Industries Ltd. - (Rights Entitlements (REs))</v>
          </cell>
          <cell r="E5622" t="str">
            <v>Automobile &amp; Ancillaries</v>
          </cell>
          <cell r="G5622" t="str">
            <v>INE00QT20015</v>
          </cell>
          <cell r="H5622">
            <v>0</v>
          </cell>
          <cell r="I5622" t="str">
            <v>Small Cap</v>
          </cell>
          <cell r="J5622">
            <v>0</v>
          </cell>
        </row>
        <row r="5623">
          <cell r="A5623" t="str">
            <v>INE024A01012</v>
          </cell>
          <cell r="B5623">
            <v>5098</v>
          </cell>
          <cell r="C5623">
            <v>106660</v>
          </cell>
          <cell r="D5623" t="str">
            <v>Synthetics &amp; Chemicals Ltd.</v>
          </cell>
          <cell r="E5623" t="str">
            <v>Agri</v>
          </cell>
          <cell r="F5623" t="str">
            <v>SYNC IN</v>
          </cell>
          <cell r="G5623" t="str">
            <v>INE024A01012</v>
          </cell>
          <cell r="H5623">
            <v>0</v>
          </cell>
          <cell r="I5623" t="str">
            <v>Small Cap</v>
          </cell>
          <cell r="J5623">
            <v>0</v>
          </cell>
        </row>
        <row r="5624">
          <cell r="A5624" t="str">
            <v>INE363L01029</v>
          </cell>
          <cell r="B5624">
            <v>5099</v>
          </cell>
          <cell r="C5624">
            <v>113307</v>
          </cell>
          <cell r="D5624" t="str">
            <v>Synthiko Foils Ltd.</v>
          </cell>
          <cell r="E5624" t="str">
            <v>FMCG</v>
          </cell>
          <cell r="F5624" t="str">
            <v>SYF IN</v>
          </cell>
          <cell r="G5624" t="str">
            <v>INE363L01029</v>
          </cell>
          <cell r="H5624">
            <v>0</v>
          </cell>
          <cell r="I5624" t="str">
            <v>Small Cap</v>
          </cell>
          <cell r="J5624">
            <v>0</v>
          </cell>
        </row>
        <row r="5625">
          <cell r="A5625" t="str">
            <v>INE541C01037</v>
          </cell>
          <cell r="B5625">
            <v>5104</v>
          </cell>
          <cell r="C5625">
            <v>132444</v>
          </cell>
          <cell r="D5625" t="str">
            <v>T Spiritual World Ltd.</v>
          </cell>
          <cell r="E5625" t="str">
            <v>IT</v>
          </cell>
          <cell r="F5625" t="str">
            <v>SSHL IN</v>
          </cell>
          <cell r="G5625" t="str">
            <v>INE541C01037</v>
          </cell>
          <cell r="H5625">
            <v>3.1003099999999999</v>
          </cell>
          <cell r="I5625" t="str">
            <v>Small Cap</v>
          </cell>
          <cell r="J5625">
            <v>0</v>
          </cell>
        </row>
        <row r="5626">
          <cell r="A5626" t="str">
            <v>INE392H01018</v>
          </cell>
          <cell r="B5626">
            <v>5108</v>
          </cell>
          <cell r="C5626">
            <v>221644</v>
          </cell>
          <cell r="D5626" t="str">
            <v>Taaza International Ltd.</v>
          </cell>
          <cell r="E5626" t="str">
            <v>Trading</v>
          </cell>
          <cell r="F5626" t="str">
            <v>TAZI IN</v>
          </cell>
          <cell r="G5626" t="str">
            <v>INE392H01018</v>
          </cell>
          <cell r="H5626">
            <v>0</v>
          </cell>
          <cell r="I5626" t="str">
            <v>Small Cap</v>
          </cell>
          <cell r="J5626">
            <v>0</v>
          </cell>
        </row>
        <row r="5627">
          <cell r="A5627" t="str">
            <v>INE149D01011</v>
          </cell>
          <cell r="B5627">
            <v>5109</v>
          </cell>
          <cell r="C5627">
            <v>131887</v>
          </cell>
          <cell r="D5627" t="str">
            <v>Tacent Projects Ltd.</v>
          </cell>
          <cell r="E5627" t="str">
            <v>Textile</v>
          </cell>
          <cell r="F5627" t="str">
            <v>RHM IN</v>
          </cell>
          <cell r="G5627" t="str">
            <v>INE149D01011</v>
          </cell>
          <cell r="H5627">
            <v>0</v>
          </cell>
          <cell r="I5627" t="str">
            <v>Small Cap</v>
          </cell>
          <cell r="J5627">
            <v>0</v>
          </cell>
        </row>
        <row r="5628">
          <cell r="A5628" t="str">
            <v>INE502K01016</v>
          </cell>
          <cell r="B5628">
            <v>5117</v>
          </cell>
          <cell r="C5628">
            <v>219897</v>
          </cell>
          <cell r="D5628" t="str">
            <v>Talwalkars Better Value Fitness Ltd.</v>
          </cell>
          <cell r="E5628" t="str">
            <v>Miscellaneous</v>
          </cell>
          <cell r="F5628" t="str">
            <v>TALW IN</v>
          </cell>
          <cell r="G5628" t="str">
            <v>INE502K01016</v>
          </cell>
          <cell r="H5628">
            <v>0</v>
          </cell>
          <cell r="I5628" t="str">
            <v>Small Cap</v>
          </cell>
          <cell r="J5628">
            <v>0</v>
          </cell>
        </row>
        <row r="5629">
          <cell r="A5629" t="str">
            <v>INE627Z01019</v>
          </cell>
          <cell r="B5629">
            <v>5118</v>
          </cell>
          <cell r="C5629">
            <v>289164</v>
          </cell>
          <cell r="D5629" t="str">
            <v>Talwalkars Healthclubs Ltd.</v>
          </cell>
          <cell r="E5629" t="str">
            <v>Miscellaneous</v>
          </cell>
          <cell r="F5629" t="str">
            <v>TALWGYM IN</v>
          </cell>
          <cell r="G5629" t="str">
            <v>INE627Z01019</v>
          </cell>
          <cell r="H5629">
            <v>0</v>
          </cell>
          <cell r="I5629" t="str">
            <v>Small Cap</v>
          </cell>
          <cell r="J5629">
            <v>0</v>
          </cell>
        </row>
        <row r="5630">
          <cell r="A5630" t="str">
            <v>INE868H01017</v>
          </cell>
          <cell r="B5630">
            <v>5122</v>
          </cell>
          <cell r="C5630">
            <v>121038</v>
          </cell>
          <cell r="D5630" t="str">
            <v>Tamilnadu Jai Bharath Mills Ltd.</v>
          </cell>
          <cell r="E5630" t="str">
            <v>Textile</v>
          </cell>
          <cell r="F5630" t="str">
            <v>TNJB IN</v>
          </cell>
          <cell r="G5630" t="str">
            <v>INE868H01017</v>
          </cell>
          <cell r="H5630">
            <v>0</v>
          </cell>
          <cell r="I5630" t="str">
            <v>Small Cap</v>
          </cell>
          <cell r="J5630">
            <v>0</v>
          </cell>
        </row>
        <row r="5631">
          <cell r="A5631" t="str">
            <v>INE176E01012</v>
          </cell>
          <cell r="B5631">
            <v>5124</v>
          </cell>
          <cell r="C5631">
            <v>113540</v>
          </cell>
          <cell r="D5631" t="str">
            <v>Tamilnadu Steel Tubes Ltd.</v>
          </cell>
          <cell r="E5631" t="str">
            <v>Iron &amp; Steel</v>
          </cell>
          <cell r="F5631" t="str">
            <v>TNST IN</v>
          </cell>
          <cell r="G5631" t="str">
            <v>INE176E01012</v>
          </cell>
          <cell r="H5631">
            <v>0</v>
          </cell>
          <cell r="I5631" t="str">
            <v>Small Cap</v>
          </cell>
          <cell r="J5631">
            <v>0</v>
          </cell>
        </row>
        <row r="5632">
          <cell r="A5632" t="str">
            <v>INE614R01014</v>
          </cell>
          <cell r="B5632">
            <v>5130</v>
          </cell>
          <cell r="C5632">
            <v>105685</v>
          </cell>
          <cell r="D5632" t="str">
            <v>Taparia Tools Ltd.</v>
          </cell>
          <cell r="E5632" t="str">
            <v>Trading</v>
          </cell>
          <cell r="F5632" t="str">
            <v>TPT IN</v>
          </cell>
          <cell r="G5632" t="str">
            <v>INE614R01014</v>
          </cell>
          <cell r="H5632">
            <v>0</v>
          </cell>
          <cell r="I5632" t="str">
            <v>Small Cap</v>
          </cell>
          <cell r="J5632">
            <v>0</v>
          </cell>
        </row>
        <row r="5633">
          <cell r="A5633" t="str">
            <v>INE538P01019</v>
          </cell>
          <cell r="B5633">
            <v>5132</v>
          </cell>
          <cell r="C5633">
            <v>256123</v>
          </cell>
          <cell r="D5633" t="str">
            <v>Tarang Projects &amp; Consultant Ltd.</v>
          </cell>
          <cell r="E5633" t="str">
            <v>Capital Goods</v>
          </cell>
          <cell r="F5633" t="str">
            <v>TPCL IN</v>
          </cell>
          <cell r="G5633" t="str">
            <v>INE538P01019</v>
          </cell>
          <cell r="H5633">
            <v>0</v>
          </cell>
          <cell r="I5633" t="str">
            <v>Small Cap</v>
          </cell>
          <cell r="J5633">
            <v>0</v>
          </cell>
        </row>
        <row r="5634">
          <cell r="A5634" t="str">
            <v>INE552H01017</v>
          </cell>
          <cell r="B5634">
            <v>5138</v>
          </cell>
          <cell r="C5634">
            <v>112271</v>
          </cell>
          <cell r="D5634" t="str">
            <v>Tashi India Ltd.</v>
          </cell>
          <cell r="E5634" t="str">
            <v>Finance</v>
          </cell>
          <cell r="F5634" t="str">
            <v>TSTF IN</v>
          </cell>
          <cell r="G5634" t="str">
            <v>INE552H01017</v>
          </cell>
          <cell r="H5634">
            <v>0</v>
          </cell>
          <cell r="I5634" t="str">
            <v>Small Cap</v>
          </cell>
          <cell r="J5634">
            <v>0</v>
          </cell>
        </row>
        <row r="5635">
          <cell r="A5635" t="str">
            <v>INE493A01027</v>
          </cell>
          <cell r="B5635">
            <v>5142</v>
          </cell>
          <cell r="C5635">
            <v>132301</v>
          </cell>
          <cell r="D5635" t="str">
            <v>Tata Coffee Ltd. - (Amalgamated)</v>
          </cell>
          <cell r="E5635" t="str">
            <v>Agri</v>
          </cell>
          <cell r="F5635" t="str">
            <v>TCO IN</v>
          </cell>
          <cell r="G5635" t="str">
            <v>INE493A01027</v>
          </cell>
          <cell r="H5635">
            <v>0</v>
          </cell>
          <cell r="I5635" t="str">
            <v>Small Cap</v>
          </cell>
          <cell r="J5635">
            <v>0</v>
          </cell>
        </row>
        <row r="5636">
          <cell r="A5636" t="str">
            <v>INE192A20017</v>
          </cell>
          <cell r="B5636">
            <v>5146</v>
          </cell>
          <cell r="C5636">
            <v>316317</v>
          </cell>
          <cell r="D5636" t="str">
            <v>Tata Consumer Products Ltd. - (Rights Entitlements (REs))</v>
          </cell>
          <cell r="E5636" t="str">
            <v>Others</v>
          </cell>
          <cell r="G5636" t="str">
            <v>INE192A20017</v>
          </cell>
          <cell r="H5636">
            <v>0</v>
          </cell>
          <cell r="I5636" t="str">
            <v>Small Cap</v>
          </cell>
          <cell r="J5636">
            <v>0</v>
          </cell>
        </row>
        <row r="5637">
          <cell r="A5637" t="str">
            <v>INE194A01013</v>
          </cell>
          <cell r="B5637">
            <v>5148</v>
          </cell>
          <cell r="C5637">
            <v>205494</v>
          </cell>
          <cell r="D5637" t="str">
            <v>Tata Infotech Ltd. (Amalgamated)</v>
          </cell>
          <cell r="E5637" t="str">
            <v>IT</v>
          </cell>
          <cell r="G5637" t="str">
            <v>INE194A01013</v>
          </cell>
          <cell r="H5637">
            <v>0</v>
          </cell>
          <cell r="I5637" t="str">
            <v>Small Cap</v>
          </cell>
          <cell r="J5637">
            <v>0</v>
          </cell>
        </row>
        <row r="5638">
          <cell r="A5638" t="str">
            <v>INE056C01010</v>
          </cell>
          <cell r="B5638">
            <v>5150</v>
          </cell>
          <cell r="C5638">
            <v>113434</v>
          </cell>
          <cell r="D5638" t="str">
            <v>Tata Metaliks Ltd. - (Amalgamated)</v>
          </cell>
          <cell r="E5638" t="str">
            <v>Iron &amp; Steel</v>
          </cell>
          <cell r="F5638" t="str">
            <v>TML IN</v>
          </cell>
          <cell r="G5638" t="str">
            <v>INE056C01010</v>
          </cell>
          <cell r="H5638">
            <v>0</v>
          </cell>
          <cell r="I5638" t="str">
            <v>Small Cap</v>
          </cell>
          <cell r="J5638">
            <v>0</v>
          </cell>
        </row>
        <row r="5639">
          <cell r="A5639" t="str">
            <v>IN9155A01020</v>
          </cell>
          <cell r="B5639">
            <v>5152</v>
          </cell>
          <cell r="C5639">
            <v>217889</v>
          </cell>
          <cell r="D5639" t="str">
            <v>Tata Motors Ltd. - DVR Ordinary</v>
          </cell>
          <cell r="E5639" t="str">
            <v>Automobile &amp; Ancillaries</v>
          </cell>
          <cell r="F5639" t="str">
            <v>TTMT/A IN</v>
          </cell>
          <cell r="G5639" t="str">
            <v>IN9155A01020</v>
          </cell>
          <cell r="H5639">
            <v>0</v>
          </cell>
          <cell r="I5639" t="str">
            <v>Small Cap</v>
          </cell>
          <cell r="J5639">
            <v>0</v>
          </cell>
        </row>
        <row r="5640">
          <cell r="A5640" t="str">
            <v>INE674A01014</v>
          </cell>
          <cell r="B5640">
            <v>5154</v>
          </cell>
          <cell r="C5640">
            <v>113010</v>
          </cell>
          <cell r="D5640" t="str">
            <v>Tata Steel Long Products Ltd. - (Amalgamated)</v>
          </cell>
          <cell r="E5640" t="str">
            <v>Iron &amp; Steel</v>
          </cell>
          <cell r="F5640" t="str">
            <v>TATASLPL IN</v>
          </cell>
          <cell r="G5640" t="str">
            <v>INE674A01014</v>
          </cell>
          <cell r="H5640">
            <v>0</v>
          </cell>
          <cell r="I5640" t="str">
            <v>Small Cap</v>
          </cell>
          <cell r="J5640">
            <v>0</v>
          </cell>
        </row>
        <row r="5641">
          <cell r="A5641" t="str">
            <v>IN9081A01010</v>
          </cell>
          <cell r="B5641">
            <v>5156</v>
          </cell>
          <cell r="C5641">
            <v>293521</v>
          </cell>
          <cell r="D5641" t="str">
            <v>Tata Steel Ltd. - (TATASTEELPP)</v>
          </cell>
          <cell r="E5641" t="str">
            <v>Iron &amp; Steel</v>
          </cell>
          <cell r="G5641" t="str">
            <v>IN9081A01010</v>
          </cell>
          <cell r="H5641">
            <v>0</v>
          </cell>
          <cell r="I5641" t="str">
            <v>Small Cap</v>
          </cell>
          <cell r="J5641">
            <v>0</v>
          </cell>
        </row>
        <row r="5642">
          <cell r="A5642" t="str">
            <v>INE895C01011</v>
          </cell>
          <cell r="B5642">
            <v>5162</v>
          </cell>
          <cell r="C5642">
            <v>104961</v>
          </cell>
          <cell r="D5642" t="str">
            <v>Tayo Rolls Ltd.</v>
          </cell>
          <cell r="E5642" t="str">
            <v>Iron &amp; Steel</v>
          </cell>
          <cell r="F5642" t="str">
            <v>TR IN</v>
          </cell>
          <cell r="G5642" t="str">
            <v>INE895C01011</v>
          </cell>
          <cell r="H5642">
            <v>0</v>
          </cell>
          <cell r="I5642" t="str">
            <v>Small Cap</v>
          </cell>
          <cell r="J5642">
            <v>0</v>
          </cell>
        </row>
        <row r="5643">
          <cell r="A5643" t="str">
            <v>INE034F20010</v>
          </cell>
          <cell r="B5643">
            <v>5170</v>
          </cell>
          <cell r="C5643">
            <v>306129</v>
          </cell>
          <cell r="D5643" t="str">
            <v>TCM Ltd. - (Rights Entitlements (REs))</v>
          </cell>
          <cell r="E5643" t="str">
            <v>Others</v>
          </cell>
          <cell r="G5643" t="str">
            <v>INE034F20010</v>
          </cell>
          <cell r="H5643">
            <v>0</v>
          </cell>
          <cell r="I5643" t="str">
            <v>Small Cap</v>
          </cell>
          <cell r="J5643">
            <v>0</v>
          </cell>
        </row>
        <row r="5644">
          <cell r="A5644" t="str">
            <v>INE778U01029</v>
          </cell>
          <cell r="B5644">
            <v>5171</v>
          </cell>
          <cell r="C5644">
            <v>209425</v>
          </cell>
          <cell r="D5644" t="str">
            <v>TCNS Clothing Co. Ltd. - (Amalgamated)</v>
          </cell>
          <cell r="E5644" t="str">
            <v>Textile</v>
          </cell>
          <cell r="F5644" t="str">
            <v>TCNSBR IN</v>
          </cell>
          <cell r="G5644" t="str">
            <v>INE778U01029</v>
          </cell>
          <cell r="H5644">
            <v>0</v>
          </cell>
          <cell r="I5644" t="str">
            <v>Small Cap</v>
          </cell>
          <cell r="J5644">
            <v>0</v>
          </cell>
        </row>
        <row r="5645">
          <cell r="A5645" t="str">
            <v>INE778A01021</v>
          </cell>
          <cell r="B5645">
            <v>5177</v>
          </cell>
          <cell r="C5645">
            <v>126576</v>
          </cell>
          <cell r="D5645" t="str">
            <v>TechIndia Nirman Ltd.</v>
          </cell>
          <cell r="E5645" t="str">
            <v>Infrastructure</v>
          </cell>
          <cell r="F5645" t="str">
            <v>NTS IN</v>
          </cell>
          <cell r="G5645" t="str">
            <v>INE778A01021</v>
          </cell>
          <cell r="H5645">
            <v>0</v>
          </cell>
          <cell r="I5645" t="str">
            <v>Small Cap</v>
          </cell>
          <cell r="J5645">
            <v>0</v>
          </cell>
        </row>
        <row r="5646">
          <cell r="A5646" t="str">
            <v>INE470B01023</v>
          </cell>
          <cell r="B5646">
            <v>5180</v>
          </cell>
          <cell r="C5646">
            <v>105397</v>
          </cell>
          <cell r="D5646" t="str">
            <v>Techno Electric &amp; Engg. Company Ltd.(Merged)</v>
          </cell>
          <cell r="E5646" t="str">
            <v>Infrastructure</v>
          </cell>
          <cell r="F5646" t="str">
            <v>TEE IN</v>
          </cell>
          <cell r="G5646" t="str">
            <v>INE470B01023</v>
          </cell>
          <cell r="H5646">
            <v>0</v>
          </cell>
          <cell r="I5646" t="str">
            <v>Small Cap</v>
          </cell>
          <cell r="J5646">
            <v>0</v>
          </cell>
        </row>
        <row r="5647">
          <cell r="A5647" t="str">
            <v>INE509K01011</v>
          </cell>
          <cell r="B5647">
            <v>5183</v>
          </cell>
          <cell r="C5647">
            <v>220028</v>
          </cell>
          <cell r="D5647" t="str">
            <v>Technofab Engineering Ltd.</v>
          </cell>
          <cell r="E5647" t="str">
            <v>Infrastructure</v>
          </cell>
          <cell r="F5647" t="str">
            <v>TECE IN</v>
          </cell>
          <cell r="G5647" t="str">
            <v>INE509K01011</v>
          </cell>
          <cell r="H5647">
            <v>0</v>
          </cell>
          <cell r="I5647" t="str">
            <v>Small Cap</v>
          </cell>
          <cell r="J5647">
            <v>0</v>
          </cell>
        </row>
        <row r="5648">
          <cell r="A5648" t="str">
            <v>INE881P01013</v>
          </cell>
          <cell r="B5648">
            <v>5184</v>
          </cell>
          <cell r="C5648">
            <v>109917</v>
          </cell>
          <cell r="D5648" t="str">
            <v>Technojet Consultants Ltd.</v>
          </cell>
          <cell r="E5648" t="str">
            <v>Miscellaneous</v>
          </cell>
          <cell r="F5648" t="str">
            <v>TJC IN</v>
          </cell>
          <cell r="G5648" t="str">
            <v>INE881P01013</v>
          </cell>
          <cell r="H5648">
            <v>0</v>
          </cell>
          <cell r="I5648" t="str">
            <v>Small Cap</v>
          </cell>
          <cell r="J5648">
            <v>0</v>
          </cell>
        </row>
        <row r="5649">
          <cell r="A5649" t="str">
            <v>INE892N01015</v>
          </cell>
          <cell r="B5649">
            <v>5187</v>
          </cell>
          <cell r="C5649">
            <v>113153</v>
          </cell>
          <cell r="D5649" t="str">
            <v>TechTrek India Ltd.</v>
          </cell>
          <cell r="E5649" t="str">
            <v>Miscellaneous</v>
          </cell>
          <cell r="F5649" t="str">
            <v>TECH IN</v>
          </cell>
          <cell r="G5649" t="str">
            <v>INE892N01015</v>
          </cell>
          <cell r="H5649">
            <v>0</v>
          </cell>
          <cell r="I5649" t="str">
            <v>Small Cap</v>
          </cell>
          <cell r="J5649">
            <v>0</v>
          </cell>
        </row>
        <row r="5650">
          <cell r="A5650" t="str">
            <v>INE014B01011</v>
          </cell>
          <cell r="B5650">
            <v>5188</v>
          </cell>
          <cell r="C5650">
            <v>106680</v>
          </cell>
          <cell r="D5650" t="str">
            <v>Tecil Chemicals &amp; Hydro Power Ltd.</v>
          </cell>
          <cell r="E5650" t="str">
            <v>Chemicals</v>
          </cell>
          <cell r="F5650" t="str">
            <v>TECI IN</v>
          </cell>
          <cell r="G5650" t="str">
            <v>INE014B01011</v>
          </cell>
          <cell r="H5650">
            <v>35.234554600000003</v>
          </cell>
          <cell r="I5650" t="str">
            <v>Small Cap</v>
          </cell>
          <cell r="J5650">
            <v>20.78</v>
          </cell>
        </row>
        <row r="5651">
          <cell r="A5651" t="str">
            <v>INE202D01018</v>
          </cell>
          <cell r="B5651">
            <v>5189</v>
          </cell>
          <cell r="C5651">
            <v>107761</v>
          </cell>
          <cell r="D5651" t="str">
            <v>Teem Laboratories Ltd.</v>
          </cell>
          <cell r="E5651" t="str">
            <v>Miscellaneous</v>
          </cell>
          <cell r="F5651" t="str">
            <v>TEEM IN</v>
          </cell>
          <cell r="G5651" t="str">
            <v>INE202D01018</v>
          </cell>
          <cell r="H5651">
            <v>0</v>
          </cell>
          <cell r="I5651" t="str">
            <v>Small Cap</v>
          </cell>
          <cell r="J5651">
            <v>0</v>
          </cell>
        </row>
        <row r="5652">
          <cell r="A5652" t="str">
            <v>INE173E01019</v>
          </cell>
          <cell r="B5652">
            <v>5193</v>
          </cell>
          <cell r="C5652">
            <v>131628</v>
          </cell>
          <cell r="D5652" t="str">
            <v>Tejassvi Aaharam Ltd.</v>
          </cell>
          <cell r="E5652" t="str">
            <v>Trading</v>
          </cell>
          <cell r="F5652" t="str">
            <v>STRS IN</v>
          </cell>
          <cell r="G5652" t="str">
            <v>INE173E01019</v>
          </cell>
          <cell r="H5652">
            <v>13.93</v>
          </cell>
          <cell r="I5652" t="str">
            <v>Small Cap</v>
          </cell>
          <cell r="J5652">
            <v>0</v>
          </cell>
        </row>
        <row r="5653">
          <cell r="A5653" t="str">
            <v>INE381G01013</v>
          </cell>
          <cell r="B5653">
            <v>5195</v>
          </cell>
          <cell r="C5653">
            <v>130595</v>
          </cell>
          <cell r="D5653" t="str">
            <v>TeleCanor Global Ltd.</v>
          </cell>
          <cell r="E5653" t="str">
            <v>IT</v>
          </cell>
          <cell r="F5653" t="str">
            <v>TGL IN</v>
          </cell>
          <cell r="G5653" t="str">
            <v>INE381G01013</v>
          </cell>
          <cell r="H5653">
            <v>9.9100951800000008</v>
          </cell>
          <cell r="I5653" t="str">
            <v>Small Cap</v>
          </cell>
          <cell r="J5653">
            <v>0</v>
          </cell>
        </row>
        <row r="5654">
          <cell r="A5654" t="str">
            <v>INE745C01018</v>
          </cell>
          <cell r="B5654">
            <v>5196</v>
          </cell>
          <cell r="C5654">
            <v>117159</v>
          </cell>
          <cell r="D5654" t="str">
            <v>Telephone Cables Ltd.</v>
          </cell>
          <cell r="E5654" t="str">
            <v>Electricals</v>
          </cell>
          <cell r="F5654" t="str">
            <v>TLC IN</v>
          </cell>
          <cell r="G5654" t="str">
            <v>INE745C01018</v>
          </cell>
          <cell r="H5654">
            <v>0</v>
          </cell>
          <cell r="I5654" t="str">
            <v>Small Cap</v>
          </cell>
          <cell r="J5654">
            <v>0</v>
          </cell>
        </row>
        <row r="5655">
          <cell r="A5655" t="str">
            <v>INE594V20010</v>
          </cell>
          <cell r="B5655">
            <v>5201</v>
          </cell>
          <cell r="C5655">
            <v>303209</v>
          </cell>
          <cell r="D5655" t="str">
            <v>Texel Industries Ltd. - (Rights Entitlements (REs)</v>
          </cell>
          <cell r="E5655" t="str">
            <v>Others</v>
          </cell>
          <cell r="G5655" t="str">
            <v>INE594V20010</v>
          </cell>
          <cell r="H5655">
            <v>0</v>
          </cell>
          <cell r="I5655" t="str">
            <v>Small Cap</v>
          </cell>
          <cell r="J5655">
            <v>0</v>
          </cell>
        </row>
        <row r="5656">
          <cell r="A5656" t="str">
            <v>IN9594V01018</v>
          </cell>
          <cell r="B5656">
            <v>5202</v>
          </cell>
          <cell r="C5656">
            <v>303842</v>
          </cell>
          <cell r="D5656" t="str">
            <v>Texel Industries Ltd. - Partly Paidup (TEXELINPP)</v>
          </cell>
          <cell r="E5656" t="str">
            <v>Others</v>
          </cell>
          <cell r="G5656" t="str">
            <v>IN9594V01018</v>
          </cell>
          <cell r="H5656">
            <v>0</v>
          </cell>
          <cell r="I5656" t="str">
            <v>Small Cap</v>
          </cell>
          <cell r="J5656">
            <v>0</v>
          </cell>
        </row>
        <row r="5657">
          <cell r="A5657" t="str">
            <v>INE621L20012</v>
          </cell>
          <cell r="B5657">
            <v>5205</v>
          </cell>
          <cell r="C5657">
            <v>303990</v>
          </cell>
          <cell r="D5657" t="str">
            <v>Texmaco Rail &amp; Engineering Ltd. - (Rights Entitlements (REs))</v>
          </cell>
          <cell r="E5657" t="str">
            <v>Others</v>
          </cell>
          <cell r="G5657" t="str">
            <v>INE621L20012</v>
          </cell>
          <cell r="H5657">
            <v>0</v>
          </cell>
          <cell r="I5657" t="str">
            <v>Small Cap</v>
          </cell>
          <cell r="J5657">
            <v>0</v>
          </cell>
        </row>
        <row r="5658">
          <cell r="A5658" t="str">
            <v>INE0SMU01015</v>
          </cell>
          <cell r="B5658">
            <v>5208</v>
          </cell>
          <cell r="C5658">
            <v>313453</v>
          </cell>
          <cell r="D5658" t="str">
            <v>TGIF Agribusiness Ltd.</v>
          </cell>
          <cell r="E5658" t="str">
            <v>Agri</v>
          </cell>
          <cell r="F5658" t="str">
            <v>TGIF IN</v>
          </cell>
          <cell r="G5658" t="str">
            <v>INE0SMU01015</v>
          </cell>
          <cell r="H5658">
            <v>23.159020000000002</v>
          </cell>
          <cell r="I5658" t="str">
            <v>Small Cap</v>
          </cell>
          <cell r="J5658">
            <v>0</v>
          </cell>
        </row>
        <row r="5659">
          <cell r="A5659" t="str">
            <v>INE04VT01017</v>
          </cell>
          <cell r="B5659">
            <v>5212</v>
          </cell>
          <cell r="C5659">
            <v>107530</v>
          </cell>
          <cell r="D5659" t="str">
            <v>Thakkers Group Ltd.</v>
          </cell>
          <cell r="E5659" t="str">
            <v>Agri</v>
          </cell>
          <cell r="F5659" t="str">
            <v>AFD IN</v>
          </cell>
          <cell r="G5659" t="str">
            <v>INE04VT01017</v>
          </cell>
          <cell r="H5659">
            <v>0</v>
          </cell>
          <cell r="I5659" t="str">
            <v>Small Cap</v>
          </cell>
          <cell r="J5659">
            <v>0</v>
          </cell>
        </row>
        <row r="5660">
          <cell r="A5660" t="str">
            <v>INE830D20016</v>
          </cell>
          <cell r="B5660">
            <v>5214</v>
          </cell>
          <cell r="C5660">
            <v>308699</v>
          </cell>
          <cell r="D5660" t="str">
            <v>Thambbi Modern Spinning Mills Ltd. - (Rights Entitlements (REs))</v>
          </cell>
          <cell r="E5660" t="str">
            <v>Others</v>
          </cell>
          <cell r="G5660" t="str">
            <v>INE830D20016</v>
          </cell>
          <cell r="H5660">
            <v>0</v>
          </cell>
          <cell r="I5660" t="str">
            <v>Small Cap</v>
          </cell>
          <cell r="J5660">
            <v>0</v>
          </cell>
        </row>
        <row r="5661">
          <cell r="A5661" t="str">
            <v>INE085J20014</v>
          </cell>
          <cell r="B5661">
            <v>5216</v>
          </cell>
          <cell r="C5661">
            <v>319271</v>
          </cell>
          <cell r="D5661" t="str">
            <v>Thangamayil Jewellery Ltd. - (Rights Entitlements (REs)</v>
          </cell>
          <cell r="E5661" t="str">
            <v>Diamond  &amp;  Jewellery</v>
          </cell>
          <cell r="G5661" t="str">
            <v>INE085J20014</v>
          </cell>
          <cell r="H5661">
            <v>0</v>
          </cell>
          <cell r="I5661" t="str">
            <v>Small Cap</v>
          </cell>
          <cell r="J5661">
            <v>0</v>
          </cell>
        </row>
        <row r="5662">
          <cell r="A5662" t="str">
            <v>INE694C01018</v>
          </cell>
          <cell r="B5662">
            <v>5230</v>
          </cell>
          <cell r="C5662">
            <v>190069</v>
          </cell>
          <cell r="D5662" t="str">
            <v>The Lakshmi Vilas Bank Ltd. - (Amalgamation)</v>
          </cell>
          <cell r="E5662" t="str">
            <v>Bank</v>
          </cell>
          <cell r="F5662" t="str">
            <v>LVB IN</v>
          </cell>
          <cell r="G5662" t="str">
            <v>INE694C01018</v>
          </cell>
          <cell r="H5662">
            <v>0</v>
          </cell>
          <cell r="I5662" t="str">
            <v>Small Cap</v>
          </cell>
          <cell r="J5662">
            <v>0</v>
          </cell>
        </row>
        <row r="5663">
          <cell r="A5663" t="str">
            <v>INE365S20011</v>
          </cell>
          <cell r="B5663">
            <v>5246</v>
          </cell>
          <cell r="C5663">
            <v>317822</v>
          </cell>
          <cell r="D5663" t="str">
            <v>Thinkink Picturez Ltd. - (Rights Entitlements (REs))</v>
          </cell>
          <cell r="E5663" t="str">
            <v>Others</v>
          </cell>
          <cell r="G5663" t="str">
            <v>INE365S20011</v>
          </cell>
          <cell r="H5663">
            <v>0</v>
          </cell>
          <cell r="I5663" t="str">
            <v>Small Cap</v>
          </cell>
          <cell r="J5663">
            <v>0</v>
          </cell>
        </row>
        <row r="5664">
          <cell r="A5664" t="str">
            <v>INE05CY20014</v>
          </cell>
          <cell r="B5664">
            <v>5255</v>
          </cell>
          <cell r="C5664">
            <v>314627</v>
          </cell>
          <cell r="D5664" t="str">
            <v>Tierra Agrotech Ltd. - (Rights Entitlements (REs))</v>
          </cell>
          <cell r="E5664" t="str">
            <v>Others</v>
          </cell>
          <cell r="G5664" t="str">
            <v>INE05CY20014</v>
          </cell>
          <cell r="H5664">
            <v>0</v>
          </cell>
          <cell r="I5664" t="str">
            <v>Small Cap</v>
          </cell>
          <cell r="J5664">
            <v>0</v>
          </cell>
        </row>
        <row r="5665">
          <cell r="A5665" t="str">
            <v>INE806C20018</v>
          </cell>
          <cell r="B5665">
            <v>5259</v>
          </cell>
          <cell r="C5665">
            <v>314943</v>
          </cell>
          <cell r="D5665" t="str">
            <v>TIL Ltd. - (Rights Entitlements (REs))</v>
          </cell>
          <cell r="E5665" t="str">
            <v>Others</v>
          </cell>
          <cell r="G5665" t="str">
            <v>INE806C20018</v>
          </cell>
          <cell r="H5665">
            <v>0</v>
          </cell>
          <cell r="I5665" t="str">
            <v>Small Cap</v>
          </cell>
          <cell r="J5665">
            <v>0</v>
          </cell>
        </row>
        <row r="5666">
          <cell r="A5666" t="str">
            <v>INE026L20030</v>
          </cell>
          <cell r="B5666">
            <v>5261</v>
          </cell>
          <cell r="C5666">
            <v>317407</v>
          </cell>
          <cell r="D5666" t="str">
            <v>Tilak Ventures Ltd. - (Rights Entitlement TILAK-RE1)</v>
          </cell>
          <cell r="E5666" t="str">
            <v>Finance</v>
          </cell>
          <cell r="G5666" t="str">
            <v>INE026L20030</v>
          </cell>
          <cell r="H5666">
            <v>0</v>
          </cell>
          <cell r="I5666" t="str">
            <v>Small Cap</v>
          </cell>
          <cell r="J5666">
            <v>0</v>
          </cell>
        </row>
        <row r="5667">
          <cell r="A5667" t="str">
            <v>INE026L20022</v>
          </cell>
          <cell r="B5667">
            <v>5262</v>
          </cell>
          <cell r="C5667">
            <v>305388</v>
          </cell>
          <cell r="D5667" t="str">
            <v>Tilak Ventures Ltd. - (Rights Entitlements (REs))</v>
          </cell>
          <cell r="E5667" t="str">
            <v>Others</v>
          </cell>
          <cell r="G5667" t="str">
            <v>INE026L20022</v>
          </cell>
          <cell r="H5667">
            <v>0</v>
          </cell>
          <cell r="I5667" t="str">
            <v>Small Cap</v>
          </cell>
          <cell r="J5667">
            <v>0</v>
          </cell>
        </row>
        <row r="5668">
          <cell r="A5668" t="str">
            <v>IN9026L01012</v>
          </cell>
          <cell r="B5668">
            <v>5263</v>
          </cell>
          <cell r="C5668">
            <v>305736</v>
          </cell>
          <cell r="D5668" t="str">
            <v>Tilak Ventures Ltd. - (TILAKPP)</v>
          </cell>
          <cell r="E5668" t="str">
            <v>Others</v>
          </cell>
          <cell r="G5668" t="str">
            <v>IN9026L01012</v>
          </cell>
          <cell r="H5668">
            <v>0</v>
          </cell>
          <cell r="I5668" t="str">
            <v>Small Cap</v>
          </cell>
          <cell r="J5668">
            <v>0</v>
          </cell>
        </row>
        <row r="5669">
          <cell r="A5669" t="str">
            <v>INE0B6101012</v>
          </cell>
          <cell r="B5669">
            <v>5266</v>
          </cell>
          <cell r="C5669">
            <v>296355</v>
          </cell>
          <cell r="D5669" t="str">
            <v>Times Green Energy (India) Ltd.</v>
          </cell>
          <cell r="E5669" t="str">
            <v>Agri</v>
          </cell>
          <cell r="F5669" t="str">
            <v>TIMESGRE IN</v>
          </cell>
          <cell r="G5669" t="str">
            <v>INE0B6101012</v>
          </cell>
          <cell r="H5669">
            <v>0</v>
          </cell>
          <cell r="I5669" t="str">
            <v>Small Cap</v>
          </cell>
          <cell r="J5669">
            <v>0</v>
          </cell>
        </row>
        <row r="5670">
          <cell r="A5670" t="str">
            <v>INE422C01014</v>
          </cell>
          <cell r="B5670">
            <v>5271</v>
          </cell>
          <cell r="C5670">
            <v>104966</v>
          </cell>
          <cell r="D5670" t="str">
            <v>Tinplate Company Of India Ltd. - (Amalgamated)</v>
          </cell>
          <cell r="E5670" t="str">
            <v>Iron &amp; Steel</v>
          </cell>
          <cell r="F5670" t="str">
            <v>TPC IN</v>
          </cell>
          <cell r="G5670" t="str">
            <v>INE422C01014</v>
          </cell>
          <cell r="H5670">
            <v>0</v>
          </cell>
          <cell r="I5670" t="str">
            <v>Small Cap</v>
          </cell>
          <cell r="J5670">
            <v>0</v>
          </cell>
        </row>
        <row r="5671">
          <cell r="A5671" t="str">
            <v>INE008N01018</v>
          </cell>
          <cell r="B5671">
            <v>5274</v>
          </cell>
          <cell r="C5671">
            <v>126675</v>
          </cell>
          <cell r="D5671" t="str">
            <v>Tirth Plastic Ltd.</v>
          </cell>
          <cell r="E5671" t="str">
            <v>Plastic Products</v>
          </cell>
          <cell r="F5671" t="str">
            <v>TRTP IN</v>
          </cell>
          <cell r="G5671" t="str">
            <v>INE008N01018</v>
          </cell>
          <cell r="H5671">
            <v>0</v>
          </cell>
          <cell r="I5671" t="str">
            <v>Small Cap</v>
          </cell>
          <cell r="J5671">
            <v>0</v>
          </cell>
        </row>
        <row r="5672">
          <cell r="A5672" t="str">
            <v>INE642O01012</v>
          </cell>
          <cell r="B5672">
            <v>5275</v>
          </cell>
          <cell r="C5672">
            <v>239671</v>
          </cell>
          <cell r="D5672" t="str">
            <v>Tirupati Fincorp Ltd.</v>
          </cell>
          <cell r="E5672" t="str">
            <v>Finance</v>
          </cell>
          <cell r="F5672" t="str">
            <v>TRPF IN</v>
          </cell>
          <cell r="G5672" t="str">
            <v>INE642O01012</v>
          </cell>
          <cell r="H5672">
            <v>0</v>
          </cell>
          <cell r="I5672" t="str">
            <v>Small Cap</v>
          </cell>
          <cell r="J5672">
            <v>0</v>
          </cell>
        </row>
        <row r="5673">
          <cell r="A5673" t="str">
            <v>INE329E01017</v>
          </cell>
          <cell r="B5673">
            <v>5277</v>
          </cell>
          <cell r="C5673">
            <v>131547</v>
          </cell>
          <cell r="D5673" t="str">
            <v>Tirupati Industries (India) Ltd.</v>
          </cell>
          <cell r="E5673" t="str">
            <v>Agri</v>
          </cell>
          <cell r="F5673" t="str">
            <v>TRUPI IN</v>
          </cell>
          <cell r="G5673" t="str">
            <v>INE329E01017</v>
          </cell>
          <cell r="H5673">
            <v>0</v>
          </cell>
          <cell r="I5673" t="str">
            <v>Small Cap</v>
          </cell>
          <cell r="J5673">
            <v>0</v>
          </cell>
        </row>
        <row r="5674">
          <cell r="A5674" t="str">
            <v>INE812Q20016</v>
          </cell>
          <cell r="B5674">
            <v>5281</v>
          </cell>
          <cell r="C5674">
            <v>320273</v>
          </cell>
          <cell r="D5674" t="str">
            <v>Tirupati Tyres Ltd. - (Rights Entitlements (REs))</v>
          </cell>
          <cell r="E5674" t="str">
            <v>Trading</v>
          </cell>
          <cell r="G5674" t="str">
            <v>INE812Q20016</v>
          </cell>
          <cell r="H5674">
            <v>0</v>
          </cell>
          <cell r="I5674" t="str">
            <v>Small Cap</v>
          </cell>
          <cell r="J5674">
            <v>0</v>
          </cell>
        </row>
        <row r="5675">
          <cell r="A5675" t="str">
            <v>INE747V01014</v>
          </cell>
          <cell r="B5675">
            <v>5288</v>
          </cell>
          <cell r="C5675">
            <v>111096</v>
          </cell>
          <cell r="D5675" t="str">
            <v>Tivoli Construction Ltd.</v>
          </cell>
          <cell r="E5675" t="str">
            <v>Realty</v>
          </cell>
          <cell r="F5675" t="str">
            <v>TVL IN</v>
          </cell>
          <cell r="G5675" t="str">
            <v>INE747V01014</v>
          </cell>
          <cell r="H5675">
            <v>0</v>
          </cell>
          <cell r="I5675" t="str">
            <v>Small Cap</v>
          </cell>
          <cell r="J5675">
            <v>0</v>
          </cell>
        </row>
        <row r="5676">
          <cell r="A5676" t="str">
            <v>INE182E01010</v>
          </cell>
          <cell r="B5676">
            <v>5289</v>
          </cell>
          <cell r="C5676">
            <v>122171</v>
          </cell>
          <cell r="D5676" t="str">
            <v>TMT (India) Ltd.</v>
          </cell>
          <cell r="E5676" t="str">
            <v>Capital Goods</v>
          </cell>
          <cell r="F5676" t="str">
            <v>TNMT IN</v>
          </cell>
          <cell r="G5676" t="str">
            <v>INE182E01010</v>
          </cell>
          <cell r="H5676">
            <v>0</v>
          </cell>
          <cell r="I5676" t="str">
            <v>Small Cap</v>
          </cell>
          <cell r="J5676">
            <v>0</v>
          </cell>
        </row>
        <row r="5677">
          <cell r="A5677" t="str">
            <v>INE859B01027</v>
          </cell>
          <cell r="B5677">
            <v>5294</v>
          </cell>
          <cell r="C5677">
            <v>123856</v>
          </cell>
          <cell r="D5677" t="str">
            <v>Torrent Cables Ltd.(Amalgamation)</v>
          </cell>
          <cell r="E5677" t="str">
            <v>Electricals</v>
          </cell>
          <cell r="F5677" t="str">
            <v>TORL IN</v>
          </cell>
          <cell r="G5677" t="str">
            <v>INE859B01027</v>
          </cell>
          <cell r="H5677">
            <v>0</v>
          </cell>
          <cell r="I5677" t="str">
            <v>Small Cap</v>
          </cell>
          <cell r="J5677">
            <v>0</v>
          </cell>
        </row>
        <row r="5678">
          <cell r="A5678" t="str">
            <v>INE424A01014</v>
          </cell>
          <cell r="B5678">
            <v>5296</v>
          </cell>
          <cell r="C5678">
            <v>205428</v>
          </cell>
          <cell r="D5678" t="str">
            <v>Torrent Power AEC Ltd. (Amalgamated)</v>
          </cell>
          <cell r="E5678" t="str">
            <v>Power</v>
          </cell>
          <cell r="F5678" t="str">
            <v>TPA IN</v>
          </cell>
          <cell r="G5678" t="str">
            <v>INE424A01014</v>
          </cell>
          <cell r="H5678">
            <v>0</v>
          </cell>
          <cell r="I5678" t="str">
            <v>Small Cap</v>
          </cell>
          <cell r="J5678">
            <v>0</v>
          </cell>
        </row>
        <row r="5679">
          <cell r="B5679">
            <v>5300</v>
          </cell>
          <cell r="C5679">
            <v>112612</v>
          </cell>
          <cell r="D5679" t="str">
            <v>Towels India Exports Ltd.</v>
          </cell>
          <cell r="E5679" t="str">
            <v>Textile</v>
          </cell>
          <cell r="F5679" t="str">
            <v>TIX IN</v>
          </cell>
          <cell r="H5679">
            <v>0</v>
          </cell>
          <cell r="I5679" t="str">
            <v>Small Cap</v>
          </cell>
          <cell r="J5679">
            <v>0</v>
          </cell>
        </row>
        <row r="5680">
          <cell r="A5680" t="str">
            <v>INE819G01012</v>
          </cell>
          <cell r="B5680">
            <v>5305</v>
          </cell>
          <cell r="C5680">
            <v>131203</v>
          </cell>
          <cell r="D5680" t="str">
            <v>Tradewell Holdings Ltd.</v>
          </cell>
          <cell r="E5680" t="str">
            <v>Finance</v>
          </cell>
          <cell r="F5680" t="str">
            <v>TRADEWEL IN</v>
          </cell>
          <cell r="G5680" t="str">
            <v>INE819G01012</v>
          </cell>
          <cell r="H5680">
            <v>12.31804</v>
          </cell>
          <cell r="I5680" t="str">
            <v>Small Cap</v>
          </cell>
          <cell r="J5680">
            <v>0</v>
          </cell>
        </row>
        <row r="5681">
          <cell r="A5681" t="str">
            <v>INE961E01017</v>
          </cell>
          <cell r="B5681">
            <v>5306</v>
          </cell>
          <cell r="C5681">
            <v>109953</v>
          </cell>
          <cell r="D5681" t="str">
            <v>Trade-Wings Ltd.</v>
          </cell>
          <cell r="E5681" t="str">
            <v>Hospitality</v>
          </cell>
          <cell r="F5681" t="str">
            <v>TW IN</v>
          </cell>
          <cell r="G5681" t="str">
            <v>INE961E01017</v>
          </cell>
          <cell r="H5681">
            <v>0</v>
          </cell>
          <cell r="I5681" t="str">
            <v>Small Cap</v>
          </cell>
          <cell r="J5681">
            <v>0</v>
          </cell>
        </row>
        <row r="5682">
          <cell r="A5682" t="str">
            <v>INE502D20011</v>
          </cell>
          <cell r="B5682">
            <v>5309</v>
          </cell>
          <cell r="C5682">
            <v>320771</v>
          </cell>
          <cell r="D5682" t="str">
            <v>Trans India House Impex Ltd. - (Rights Entitlements (REs))</v>
          </cell>
          <cell r="E5682" t="str">
            <v>Capital Goods</v>
          </cell>
          <cell r="G5682" t="str">
            <v>INE502D20011</v>
          </cell>
          <cell r="H5682">
            <v>0</v>
          </cell>
          <cell r="I5682" t="str">
            <v>Small Cap</v>
          </cell>
          <cell r="J5682">
            <v>0</v>
          </cell>
        </row>
        <row r="5683">
          <cell r="A5683" t="str">
            <v>INE06YD01010</v>
          </cell>
          <cell r="B5683">
            <v>5316</v>
          </cell>
          <cell r="C5683">
            <v>295807</v>
          </cell>
          <cell r="D5683" t="str">
            <v>Transpact Enterprises Ltd.</v>
          </cell>
          <cell r="E5683" t="str">
            <v>Healthcare</v>
          </cell>
          <cell r="F5683" t="str">
            <v>TRANSPAC IN</v>
          </cell>
          <cell r="G5683" t="str">
            <v>INE06YD01010</v>
          </cell>
          <cell r="H5683">
            <v>0</v>
          </cell>
          <cell r="I5683" t="str">
            <v>Small Cap</v>
          </cell>
          <cell r="J5683">
            <v>0</v>
          </cell>
        </row>
        <row r="5684">
          <cell r="A5684" t="str">
            <v>INE804H20012</v>
          </cell>
          <cell r="B5684">
            <v>5322</v>
          </cell>
          <cell r="C5684">
            <v>308117</v>
          </cell>
          <cell r="D5684" t="str">
            <v>Transwarranty Finance Ltd. - (Rights Entitlements (REs))</v>
          </cell>
          <cell r="E5684" t="str">
            <v>Others</v>
          </cell>
          <cell r="G5684" t="str">
            <v>INE804H20012</v>
          </cell>
          <cell r="H5684">
            <v>0</v>
          </cell>
          <cell r="I5684" t="str">
            <v>Small Cap</v>
          </cell>
          <cell r="J5684">
            <v>0</v>
          </cell>
        </row>
        <row r="5685">
          <cell r="A5685" t="str">
            <v>IN9804H01010</v>
          </cell>
          <cell r="B5685">
            <v>5323</v>
          </cell>
          <cell r="C5685">
            <v>308583</v>
          </cell>
          <cell r="D5685" t="str">
            <v>Transwarranty Finance Ltd.- Partly Paid up Equity Shares (Rights Issue)</v>
          </cell>
          <cell r="E5685" t="str">
            <v>Others</v>
          </cell>
          <cell r="G5685" t="str">
            <v>IN9804H01010</v>
          </cell>
          <cell r="H5685">
            <v>0</v>
          </cell>
          <cell r="I5685" t="str">
            <v>Small Cap</v>
          </cell>
          <cell r="J5685">
            <v>0</v>
          </cell>
        </row>
        <row r="5686">
          <cell r="A5686" t="str">
            <v>INE0BIW01023</v>
          </cell>
          <cell r="B5686">
            <v>5325</v>
          </cell>
          <cell r="C5686">
            <v>297314</v>
          </cell>
          <cell r="D5686" t="str">
            <v>Tranway21 Technologies Ltd.</v>
          </cell>
          <cell r="E5686" t="str">
            <v>IT</v>
          </cell>
          <cell r="F5686" t="str">
            <v>TRANWAY IN</v>
          </cell>
          <cell r="G5686" t="str">
            <v>INE0BIW01023</v>
          </cell>
          <cell r="H5686">
            <v>0</v>
          </cell>
          <cell r="I5686" t="str">
            <v>Small Cap</v>
          </cell>
          <cell r="J5686">
            <v>0</v>
          </cell>
        </row>
        <row r="5687">
          <cell r="A5687" t="str">
            <v>INE0SG001011</v>
          </cell>
          <cell r="B5687">
            <v>5326</v>
          </cell>
          <cell r="C5687">
            <v>315079</v>
          </cell>
          <cell r="D5687" t="str">
            <v>Travels &amp; Rentals Ltd.</v>
          </cell>
          <cell r="E5687" t="str">
            <v>Hospitality</v>
          </cell>
          <cell r="F5687" t="str">
            <v>TRAVELS IN</v>
          </cell>
          <cell r="G5687" t="str">
            <v>INE0SG001011</v>
          </cell>
          <cell r="H5687">
            <v>42.626216425000003</v>
          </cell>
          <cell r="I5687" t="str">
            <v>Small Cap</v>
          </cell>
          <cell r="J5687">
            <v>0</v>
          </cell>
        </row>
        <row r="5688">
          <cell r="A5688" t="str">
            <v>INE0DG401010</v>
          </cell>
          <cell r="B5688">
            <v>5329</v>
          </cell>
          <cell r="C5688">
            <v>299497</v>
          </cell>
          <cell r="D5688" t="str">
            <v>Trekkingtoes.com Ltd.</v>
          </cell>
          <cell r="E5688" t="str">
            <v>Hospitality</v>
          </cell>
          <cell r="F5688" t="str">
            <v>TREKKING IN</v>
          </cell>
          <cell r="G5688" t="str">
            <v>INE0DG401010</v>
          </cell>
          <cell r="H5688">
            <v>0</v>
          </cell>
          <cell r="I5688" t="str">
            <v>Small Cap</v>
          </cell>
          <cell r="J5688">
            <v>0</v>
          </cell>
        </row>
        <row r="5689">
          <cell r="A5689" t="str">
            <v>INE219F01017</v>
          </cell>
          <cell r="B5689">
            <v>5330</v>
          </cell>
          <cell r="C5689">
            <v>117228</v>
          </cell>
          <cell r="D5689" t="str">
            <v>Trend Electronics Ltd.</v>
          </cell>
          <cell r="E5689" t="str">
            <v>Consumer Durables</v>
          </cell>
          <cell r="F5689" t="str">
            <v>TRENDELE IN</v>
          </cell>
          <cell r="G5689" t="str">
            <v>INE219F01017</v>
          </cell>
          <cell r="H5689">
            <v>0</v>
          </cell>
          <cell r="I5689" t="str">
            <v>Small Cap</v>
          </cell>
          <cell r="J5689">
            <v>0</v>
          </cell>
        </row>
        <row r="5690">
          <cell r="A5690" t="str">
            <v>INE179D01018</v>
          </cell>
          <cell r="B5690">
            <v>5339</v>
          </cell>
          <cell r="C5690">
            <v>131972</v>
          </cell>
          <cell r="D5690" t="str">
            <v>Trident Tools Ltd.</v>
          </cell>
          <cell r="E5690" t="str">
            <v>Capital Goods</v>
          </cell>
          <cell r="F5690" t="str">
            <v>TRITL IN</v>
          </cell>
          <cell r="G5690" t="str">
            <v>INE179D01018</v>
          </cell>
          <cell r="H5690">
            <v>0</v>
          </cell>
          <cell r="I5690" t="str">
            <v>Small Cap</v>
          </cell>
          <cell r="J5690">
            <v>0</v>
          </cell>
        </row>
        <row r="5691">
          <cell r="A5691" t="str">
            <v>INE567D01022</v>
          </cell>
          <cell r="B5691">
            <v>5344</v>
          </cell>
          <cell r="C5691">
            <v>112417</v>
          </cell>
          <cell r="D5691" t="str">
            <v>Trinity Tradelink Ltd.</v>
          </cell>
          <cell r="E5691" t="str">
            <v>Trading</v>
          </cell>
          <cell r="F5691" t="str">
            <v>TRTL IN</v>
          </cell>
          <cell r="G5691" t="str">
            <v>INE567D01022</v>
          </cell>
          <cell r="H5691">
            <v>0</v>
          </cell>
          <cell r="I5691" t="str">
            <v>Small Cap</v>
          </cell>
          <cell r="J5691">
            <v>0</v>
          </cell>
        </row>
        <row r="5692">
          <cell r="A5692" t="str">
            <v>INE331E01013</v>
          </cell>
          <cell r="B5692">
            <v>5346</v>
          </cell>
          <cell r="C5692">
            <v>112101</v>
          </cell>
          <cell r="D5692" t="str">
            <v>Triochem Products Ltd.</v>
          </cell>
          <cell r="E5692" t="str">
            <v>Healthcare</v>
          </cell>
          <cell r="F5692" t="str">
            <v>TPL IN</v>
          </cell>
          <cell r="G5692" t="str">
            <v>INE331E01013</v>
          </cell>
          <cell r="H5692">
            <v>0</v>
          </cell>
          <cell r="I5692" t="str">
            <v>Small Cap</v>
          </cell>
          <cell r="J5692">
            <v>0</v>
          </cell>
        </row>
        <row r="5693">
          <cell r="A5693" t="str">
            <v>INE982C01033</v>
          </cell>
          <cell r="B5693">
            <v>5348</v>
          </cell>
          <cell r="C5693">
            <v>123387</v>
          </cell>
          <cell r="D5693" t="str">
            <v>Triton Corp Ltd.</v>
          </cell>
          <cell r="E5693" t="str">
            <v>IT</v>
          </cell>
          <cell r="F5693" t="str">
            <v>SAB IN</v>
          </cell>
          <cell r="G5693" t="str">
            <v>INE982C01033</v>
          </cell>
          <cell r="H5693">
            <v>0</v>
          </cell>
          <cell r="I5693" t="str">
            <v>Small Cap</v>
          </cell>
          <cell r="J5693">
            <v>0</v>
          </cell>
        </row>
        <row r="5694">
          <cell r="A5694" t="str">
            <v>INE664X01025</v>
          </cell>
          <cell r="B5694">
            <v>5362</v>
          </cell>
          <cell r="C5694">
            <v>114236</v>
          </cell>
          <cell r="D5694" t="str">
            <v>TTL Enterprises Ltd.</v>
          </cell>
          <cell r="E5694" t="str">
            <v>Textile</v>
          </cell>
          <cell r="F5694" t="str">
            <v>TTLEL IN</v>
          </cell>
          <cell r="G5694" t="str">
            <v>INE664X01025</v>
          </cell>
          <cell r="H5694">
            <v>0</v>
          </cell>
          <cell r="I5694" t="str">
            <v>Small Cap</v>
          </cell>
          <cell r="J5694">
            <v>0</v>
          </cell>
        </row>
        <row r="5695">
          <cell r="A5695" t="str">
            <v>INE276N01011</v>
          </cell>
          <cell r="B5695">
            <v>5364</v>
          </cell>
          <cell r="C5695">
            <v>124514</v>
          </cell>
          <cell r="D5695" t="str">
            <v>Tulasee Bio-Ethanol Ltd.</v>
          </cell>
          <cell r="E5695" t="str">
            <v>Chemicals</v>
          </cell>
          <cell r="F5695" t="str">
            <v>TLBE IN</v>
          </cell>
          <cell r="G5695" t="str">
            <v>INE276N01011</v>
          </cell>
          <cell r="H5695">
            <v>16.076376799999998</v>
          </cell>
          <cell r="I5695" t="str">
            <v>Small Cap</v>
          </cell>
          <cell r="J5695">
            <v>0</v>
          </cell>
        </row>
        <row r="5696">
          <cell r="A5696" t="str">
            <v>INE637D01015</v>
          </cell>
          <cell r="B5696">
            <v>5365</v>
          </cell>
          <cell r="C5696">
            <v>105285</v>
          </cell>
          <cell r="D5696" t="str">
            <v>Tulive Developers Ltd.</v>
          </cell>
          <cell r="E5696" t="str">
            <v>Capital Goods</v>
          </cell>
          <cell r="F5696" t="str">
            <v>TUDL IN</v>
          </cell>
          <cell r="G5696" t="str">
            <v>INE637D01015</v>
          </cell>
          <cell r="H5696">
            <v>185.028496875</v>
          </cell>
          <cell r="I5696" t="str">
            <v>Small Cap</v>
          </cell>
          <cell r="J5696">
            <v>0</v>
          </cell>
        </row>
        <row r="5697">
          <cell r="A5697" t="str">
            <v>INE474I01012</v>
          </cell>
          <cell r="B5697">
            <v>5366</v>
          </cell>
          <cell r="C5697">
            <v>200050</v>
          </cell>
          <cell r="D5697" t="str">
            <v>Tulsi Extrusions Ltd.</v>
          </cell>
          <cell r="E5697" t="str">
            <v>Plastic Products</v>
          </cell>
          <cell r="F5697" t="str">
            <v>TULS IN</v>
          </cell>
          <cell r="G5697" t="str">
            <v>INE474I01012</v>
          </cell>
          <cell r="H5697">
            <v>0</v>
          </cell>
          <cell r="I5697" t="str">
            <v>Small Cap</v>
          </cell>
          <cell r="J5697">
            <v>0</v>
          </cell>
        </row>
        <row r="5698">
          <cell r="A5698" t="str">
            <v>INE764M01018</v>
          </cell>
          <cell r="B5698">
            <v>5369</v>
          </cell>
          <cell r="C5698">
            <v>104358</v>
          </cell>
          <cell r="D5698" t="str">
            <v>Turbotech Engineering Ltd.</v>
          </cell>
          <cell r="E5698" t="str">
            <v>Miscellaneous</v>
          </cell>
          <cell r="F5698" t="str">
            <v>TBTE IN</v>
          </cell>
          <cell r="G5698" t="str">
            <v>INE764M01018</v>
          </cell>
          <cell r="H5698">
            <v>0</v>
          </cell>
          <cell r="I5698" t="str">
            <v>Small Cap</v>
          </cell>
          <cell r="J5698">
            <v>0</v>
          </cell>
        </row>
        <row r="5699">
          <cell r="A5699" t="str">
            <v>INE886H01027</v>
          </cell>
          <cell r="B5699">
            <v>5373</v>
          </cell>
          <cell r="C5699">
            <v>132800</v>
          </cell>
          <cell r="D5699" t="str">
            <v>TV18 Broadcast Ltd. - (Amalgamated)</v>
          </cell>
          <cell r="E5699" t="str">
            <v>Media &amp; Entertainment</v>
          </cell>
          <cell r="F5699" t="str">
            <v>TV18 IN</v>
          </cell>
          <cell r="G5699" t="str">
            <v>INE886H01027</v>
          </cell>
          <cell r="H5699">
            <v>0</v>
          </cell>
          <cell r="I5699" t="str">
            <v>Small Cap</v>
          </cell>
          <cell r="J5699">
            <v>0</v>
          </cell>
        </row>
        <row r="5700">
          <cell r="A5700" t="str">
            <v>INE436U01016</v>
          </cell>
          <cell r="B5700">
            <v>5380</v>
          </cell>
          <cell r="C5700">
            <v>112117</v>
          </cell>
          <cell r="D5700" t="str">
            <v>Twin Roses Trades &amp; Agencies Ltd.</v>
          </cell>
          <cell r="E5700" t="str">
            <v>Trading</v>
          </cell>
          <cell r="F5700" t="str">
            <v>TRT IN</v>
          </cell>
          <cell r="G5700" t="str">
            <v>INE436U01016</v>
          </cell>
          <cell r="H5700">
            <v>0</v>
          </cell>
          <cell r="I5700" t="str">
            <v>Small Cap</v>
          </cell>
          <cell r="J5700">
            <v>0</v>
          </cell>
        </row>
        <row r="5701">
          <cell r="A5701" t="str">
            <v>INE070B01013</v>
          </cell>
          <cell r="B5701">
            <v>5381</v>
          </cell>
          <cell r="C5701">
            <v>131917</v>
          </cell>
          <cell r="D5701" t="str">
            <v>Twinstar Industries Ltd.</v>
          </cell>
          <cell r="E5701" t="str">
            <v>IT</v>
          </cell>
          <cell r="F5701" t="str">
            <v>TWIN IN</v>
          </cell>
          <cell r="G5701" t="str">
            <v>INE070B01013</v>
          </cell>
          <cell r="H5701">
            <v>0</v>
          </cell>
          <cell r="I5701" t="str">
            <v>Small Cap</v>
          </cell>
          <cell r="J5701">
            <v>0</v>
          </cell>
        </row>
        <row r="5702">
          <cell r="A5702" t="str">
            <v>INE761R01013</v>
          </cell>
          <cell r="B5702">
            <v>5383</v>
          </cell>
          <cell r="C5702">
            <v>255366</v>
          </cell>
          <cell r="D5702" t="str">
            <v>Typhoon Financial Services Ltd.</v>
          </cell>
          <cell r="E5702" t="str">
            <v>Finance</v>
          </cell>
          <cell r="F5702" t="str">
            <v>TFSL IN</v>
          </cell>
          <cell r="G5702" t="str">
            <v>INE761R01013</v>
          </cell>
          <cell r="H5702">
            <v>0</v>
          </cell>
          <cell r="I5702" t="str">
            <v>Small Cap</v>
          </cell>
          <cell r="J5702">
            <v>0</v>
          </cell>
        </row>
        <row r="5703">
          <cell r="B5703">
            <v>5384</v>
          </cell>
          <cell r="C5703">
            <v>112307</v>
          </cell>
          <cell r="D5703" t="str">
            <v>Typhoon Holdings Ltd.</v>
          </cell>
          <cell r="E5703" t="str">
            <v>Textile</v>
          </cell>
          <cell r="F5703" t="str">
            <v>TYH IN</v>
          </cell>
          <cell r="H5703">
            <v>0</v>
          </cell>
          <cell r="I5703" t="str">
            <v>Small Cap</v>
          </cell>
          <cell r="J5703">
            <v>0</v>
          </cell>
        </row>
        <row r="5704">
          <cell r="A5704" t="str">
            <v>INF789F01042</v>
          </cell>
          <cell r="B5704">
            <v>5386</v>
          </cell>
          <cell r="C5704">
            <v>205205</v>
          </cell>
          <cell r="D5704" t="str">
            <v>U T I - Sunder -ETF</v>
          </cell>
          <cell r="E5704" t="str">
            <v>ETF</v>
          </cell>
          <cell r="G5704" t="str">
            <v>INF789F01042</v>
          </cell>
          <cell r="H5704">
            <v>0</v>
          </cell>
          <cell r="I5704" t="str">
            <v>Small Cap</v>
          </cell>
          <cell r="J5704">
            <v>0</v>
          </cell>
        </row>
        <row r="5705">
          <cell r="B5705">
            <v>5390</v>
          </cell>
          <cell r="C5705">
            <v>310990</v>
          </cell>
          <cell r="D5705" t="str">
            <v>Udaipur Cement Works Ltd. - (Rights Entitlements (REs))</v>
          </cell>
          <cell r="E5705" t="str">
            <v>Others</v>
          </cell>
          <cell r="H5705">
            <v>0</v>
          </cell>
          <cell r="I5705" t="str">
            <v>Small Cap</v>
          </cell>
          <cell r="J5705">
            <v>0</v>
          </cell>
        </row>
        <row r="5706">
          <cell r="A5706" t="str">
            <v>INE334L01012</v>
          </cell>
          <cell r="B5706">
            <v>5398</v>
          </cell>
          <cell r="C5706">
            <v>222671</v>
          </cell>
          <cell r="D5706" t="str">
            <v>Ujjivan Financial Services Ltd. - (Amalgamated)</v>
          </cell>
          <cell r="E5706" t="str">
            <v>Finance</v>
          </cell>
          <cell r="F5706" t="str">
            <v>UJJIVAN IN</v>
          </cell>
          <cell r="G5706" t="str">
            <v>INE334L01012</v>
          </cell>
          <cell r="H5706">
            <v>0</v>
          </cell>
          <cell r="I5706" t="str">
            <v>Small Cap</v>
          </cell>
          <cell r="J5706">
            <v>0</v>
          </cell>
        </row>
        <row r="5707">
          <cell r="A5707" t="str">
            <v>INE010R20015</v>
          </cell>
          <cell r="B5707">
            <v>5401</v>
          </cell>
          <cell r="C5707">
            <v>318966</v>
          </cell>
          <cell r="D5707" t="str">
            <v>Ultracab (India) Ltd. - (Rights Entitlements (REs))</v>
          </cell>
          <cell r="E5707" t="str">
            <v>Electricals</v>
          </cell>
          <cell r="G5707" t="str">
            <v>INE010R20015</v>
          </cell>
          <cell r="H5707">
            <v>0</v>
          </cell>
          <cell r="I5707" t="str">
            <v>Small Cap</v>
          </cell>
          <cell r="J5707">
            <v>0</v>
          </cell>
        </row>
        <row r="5708">
          <cell r="A5708" t="str">
            <v>INE146B01011</v>
          </cell>
          <cell r="B5708">
            <v>5414</v>
          </cell>
          <cell r="C5708">
            <v>100427</v>
          </cell>
          <cell r="D5708" t="str">
            <v>Uniflex Cables Ltd. (Amalgamated)</v>
          </cell>
          <cell r="E5708" t="str">
            <v>Electricals</v>
          </cell>
          <cell r="F5708" t="str">
            <v>UFC IN</v>
          </cell>
          <cell r="G5708" t="str">
            <v>INE146B01011</v>
          </cell>
          <cell r="H5708">
            <v>0</v>
          </cell>
          <cell r="I5708" t="str">
            <v>Small Cap</v>
          </cell>
          <cell r="J5708">
            <v>0</v>
          </cell>
        </row>
        <row r="5709">
          <cell r="A5709" t="str">
            <v>INE130N01010</v>
          </cell>
          <cell r="B5709">
            <v>5415</v>
          </cell>
          <cell r="C5709">
            <v>103671</v>
          </cell>
          <cell r="D5709" t="str">
            <v>Unijolly Investments Company Ltd.</v>
          </cell>
          <cell r="E5709" t="str">
            <v>Finance</v>
          </cell>
          <cell r="F5709" t="str">
            <v>UJI IN</v>
          </cell>
          <cell r="G5709" t="str">
            <v>INE130N01010</v>
          </cell>
          <cell r="H5709">
            <v>0</v>
          </cell>
          <cell r="I5709" t="str">
            <v>Small Cap</v>
          </cell>
          <cell r="J5709">
            <v>0</v>
          </cell>
        </row>
        <row r="5710">
          <cell r="A5710" t="str">
            <v>INE980B01039</v>
          </cell>
          <cell r="B5710">
            <v>5417</v>
          </cell>
          <cell r="C5710">
            <v>124264</v>
          </cell>
          <cell r="D5710" t="str">
            <v>Unimers India Ltd.</v>
          </cell>
          <cell r="E5710" t="str">
            <v>Chemicals</v>
          </cell>
          <cell r="F5710" t="str">
            <v>HDU IN</v>
          </cell>
          <cell r="G5710" t="str">
            <v>INE980B01039</v>
          </cell>
          <cell r="H5710">
            <v>0</v>
          </cell>
          <cell r="I5710" t="str">
            <v>Small Cap</v>
          </cell>
          <cell r="J5710">
            <v>0</v>
          </cell>
        </row>
        <row r="5711">
          <cell r="A5711" t="str">
            <v>INE670F01011</v>
          </cell>
          <cell r="B5711">
            <v>5419</v>
          </cell>
          <cell r="C5711">
            <v>122271</v>
          </cell>
          <cell r="D5711" t="str">
            <v>Union Bearings (India) Ltd.</v>
          </cell>
          <cell r="E5711" t="str">
            <v>Automobile &amp; Ancillaries</v>
          </cell>
          <cell r="F5711" t="str">
            <v>UBI IN</v>
          </cell>
          <cell r="G5711" t="str">
            <v>INE670F01011</v>
          </cell>
          <cell r="H5711">
            <v>0</v>
          </cell>
          <cell r="I5711" t="str">
            <v>Small Cap</v>
          </cell>
          <cell r="J5711">
            <v>0</v>
          </cell>
        </row>
        <row r="5712">
          <cell r="A5712" t="str">
            <v>INF582M01KS4</v>
          </cell>
          <cell r="B5712">
            <v>5420</v>
          </cell>
          <cell r="C5712">
            <v>319291</v>
          </cell>
          <cell r="D5712" t="str">
            <v>Union Gold ETF</v>
          </cell>
          <cell r="E5712" t="str">
            <v>ETF</v>
          </cell>
          <cell r="G5712" t="str">
            <v>INF582M01KS4</v>
          </cell>
          <cell r="H5712">
            <v>0</v>
          </cell>
          <cell r="I5712" t="str">
            <v>Small Cap</v>
          </cell>
          <cell r="J5712">
            <v>108.35</v>
          </cell>
        </row>
        <row r="5713">
          <cell r="A5713" t="str">
            <v>INE338N01019</v>
          </cell>
          <cell r="B5713">
            <v>5421</v>
          </cell>
          <cell r="C5713">
            <v>126799</v>
          </cell>
          <cell r="D5713" t="str">
            <v>Union Quality Plastics Ltd.</v>
          </cell>
          <cell r="E5713" t="str">
            <v>Plastic Products</v>
          </cell>
          <cell r="F5713" t="str">
            <v>UQP IN</v>
          </cell>
          <cell r="G5713" t="str">
            <v>INE338N01019</v>
          </cell>
          <cell r="H5713">
            <v>0</v>
          </cell>
          <cell r="I5713" t="str">
            <v>Small Cap</v>
          </cell>
          <cell r="J5713">
            <v>0</v>
          </cell>
        </row>
        <row r="5714">
          <cell r="A5714" t="str">
            <v>INE950G01023</v>
          </cell>
          <cell r="B5714">
            <v>5424</v>
          </cell>
          <cell r="C5714">
            <v>132646</v>
          </cell>
          <cell r="D5714" t="str">
            <v>Uniply Industries Ltd.</v>
          </cell>
          <cell r="E5714" t="str">
            <v>Construction Materials</v>
          </cell>
          <cell r="F5714" t="str">
            <v>UNIP IN</v>
          </cell>
          <cell r="G5714" t="str">
            <v>INE950G01023</v>
          </cell>
          <cell r="H5714">
            <v>0</v>
          </cell>
          <cell r="I5714" t="str">
            <v>Small Cap</v>
          </cell>
          <cell r="J5714">
            <v>0</v>
          </cell>
        </row>
        <row r="5715">
          <cell r="A5715" t="str">
            <v>INE448F01012</v>
          </cell>
          <cell r="B5715">
            <v>5425</v>
          </cell>
          <cell r="C5715">
            <v>266895</v>
          </cell>
          <cell r="D5715" t="str">
            <v>Unipro Technologies Ltd.</v>
          </cell>
          <cell r="E5715" t="str">
            <v>IT</v>
          </cell>
          <cell r="F5715" t="str">
            <v>UPROTECH IN</v>
          </cell>
          <cell r="G5715" t="str">
            <v>INE448F01012</v>
          </cell>
          <cell r="H5715">
            <v>0</v>
          </cell>
          <cell r="I5715" t="str">
            <v>Small Cap</v>
          </cell>
          <cell r="J5715">
            <v>0</v>
          </cell>
        </row>
        <row r="5716">
          <cell r="A5716" t="str">
            <v>INE980D01019</v>
          </cell>
          <cell r="B5716">
            <v>5427</v>
          </cell>
          <cell r="C5716">
            <v>121226</v>
          </cell>
          <cell r="D5716" t="str">
            <v>Uniroyal Industries Ltd.</v>
          </cell>
          <cell r="E5716" t="str">
            <v>Textile</v>
          </cell>
          <cell r="F5716" t="str">
            <v>URTI IN</v>
          </cell>
          <cell r="G5716" t="str">
            <v>INE980D01019</v>
          </cell>
          <cell r="H5716">
            <v>17.364312000000002</v>
          </cell>
          <cell r="I5716" t="str">
            <v>Small Cap</v>
          </cell>
          <cell r="J5716">
            <v>0</v>
          </cell>
        </row>
        <row r="5717">
          <cell r="A5717" t="str">
            <v>INE210P01015</v>
          </cell>
          <cell r="B5717">
            <v>5429</v>
          </cell>
          <cell r="C5717">
            <v>252373</v>
          </cell>
          <cell r="D5717" t="str">
            <v>Unishire Urban Infra Ltd.</v>
          </cell>
          <cell r="E5717" t="str">
            <v>Realty</v>
          </cell>
          <cell r="F5717" t="str">
            <v>UUIL IN</v>
          </cell>
          <cell r="G5717" t="str">
            <v>INE210P01015</v>
          </cell>
          <cell r="H5717">
            <v>4.7986244999999998</v>
          </cell>
          <cell r="I5717" t="str">
            <v>Small Cap</v>
          </cell>
          <cell r="J5717">
            <v>0</v>
          </cell>
        </row>
        <row r="5718">
          <cell r="A5718" t="str">
            <v>INE099D20018</v>
          </cell>
          <cell r="B5718">
            <v>5431</v>
          </cell>
          <cell r="C5718">
            <v>320905</v>
          </cell>
          <cell r="D5718" t="str">
            <v>Unison Metals Ltd. - (Rights Entitlements (REs))</v>
          </cell>
          <cell r="E5718" t="str">
            <v>Iron &amp; Steel</v>
          </cell>
          <cell r="G5718" t="str">
            <v>INE099D20018</v>
          </cell>
          <cell r="H5718">
            <v>0</v>
          </cell>
          <cell r="I5718" t="str">
            <v>Small Cap</v>
          </cell>
          <cell r="J5718">
            <v>0</v>
          </cell>
        </row>
        <row r="5719">
          <cell r="A5719" t="str">
            <v>INE808C01014</v>
          </cell>
          <cell r="B5719">
            <v>5432</v>
          </cell>
          <cell r="C5719">
            <v>132035</v>
          </cell>
          <cell r="D5719" t="str">
            <v>Unistar Multimedia Ltd.</v>
          </cell>
          <cell r="E5719" t="str">
            <v>Media &amp; Entertainment</v>
          </cell>
          <cell r="F5719" t="str">
            <v>KMBF IN</v>
          </cell>
          <cell r="G5719" t="str">
            <v>INE808C01014</v>
          </cell>
          <cell r="H5719">
            <v>0</v>
          </cell>
          <cell r="I5719" t="str">
            <v>Small Cap</v>
          </cell>
          <cell r="J5719">
            <v>0</v>
          </cell>
        </row>
        <row r="5720">
          <cell r="A5720" t="str">
            <v>INE200B01016</v>
          </cell>
          <cell r="B5720">
            <v>5433</v>
          </cell>
          <cell r="C5720">
            <v>131831</v>
          </cell>
          <cell r="D5720" t="str">
            <v>Unisys Softwares &amp; Holding Industries Ltd.</v>
          </cell>
          <cell r="E5720" t="str">
            <v>IT</v>
          </cell>
          <cell r="F5720" t="str">
            <v>CLHF IN</v>
          </cell>
          <cell r="G5720" t="str">
            <v>INE200B01016</v>
          </cell>
          <cell r="H5720">
            <v>0</v>
          </cell>
          <cell r="I5720" t="str">
            <v>Small Cap</v>
          </cell>
          <cell r="J5720">
            <v>0</v>
          </cell>
        </row>
        <row r="5721">
          <cell r="A5721" t="str">
            <v>INE695A01019</v>
          </cell>
          <cell r="B5721">
            <v>5436</v>
          </cell>
          <cell r="C5721">
            <v>217872</v>
          </cell>
          <cell r="D5721" t="str">
            <v>United Bank of India - (Amalgamated)</v>
          </cell>
          <cell r="E5721" t="str">
            <v>Bank</v>
          </cell>
          <cell r="F5721" t="str">
            <v>UNTDB IN</v>
          </cell>
          <cell r="G5721" t="str">
            <v>INE695A01019</v>
          </cell>
          <cell r="H5721">
            <v>0</v>
          </cell>
          <cell r="I5721" t="str">
            <v>Small Cap</v>
          </cell>
          <cell r="J5721">
            <v>0</v>
          </cell>
        </row>
        <row r="5722">
          <cell r="A5722" t="str">
            <v>INE727E01012</v>
          </cell>
          <cell r="B5722">
            <v>5444</v>
          </cell>
          <cell r="C5722">
            <v>121188</v>
          </cell>
          <cell r="D5722" t="str">
            <v>United Textiles Ltd.</v>
          </cell>
          <cell r="E5722" t="str">
            <v>Textile</v>
          </cell>
          <cell r="F5722" t="str">
            <v>UTX IN</v>
          </cell>
          <cell r="G5722" t="str">
            <v>INE727E01012</v>
          </cell>
          <cell r="H5722">
            <v>0</v>
          </cell>
          <cell r="I5722" t="str">
            <v>Small Cap</v>
          </cell>
          <cell r="J5722">
            <v>0</v>
          </cell>
        </row>
        <row r="5723">
          <cell r="A5723" t="str">
            <v>INF200KB1217</v>
          </cell>
          <cell r="B5723">
            <v>5446</v>
          </cell>
          <cell r="C5723">
            <v>315971</v>
          </cell>
          <cell r="D5723" t="str">
            <v>Units of SBI NIFTY 1D Rate ETF</v>
          </cell>
          <cell r="E5723" t="str">
            <v>ETF</v>
          </cell>
          <cell r="G5723" t="str">
            <v>INF200KB1217</v>
          </cell>
          <cell r="H5723">
            <v>0</v>
          </cell>
          <cell r="I5723" t="str">
            <v>Small Cap</v>
          </cell>
          <cell r="J5723">
            <v>126.61</v>
          </cell>
        </row>
        <row r="5724">
          <cell r="A5724" t="str">
            <v>INE466H01028</v>
          </cell>
          <cell r="B5724">
            <v>5447</v>
          </cell>
          <cell r="C5724">
            <v>132746</v>
          </cell>
          <cell r="D5724" t="str">
            <v>Unity Infraprojects Ltd.</v>
          </cell>
          <cell r="E5724" t="str">
            <v>Infrastructure</v>
          </cell>
          <cell r="F5724" t="str">
            <v>UIP IN</v>
          </cell>
          <cell r="G5724" t="str">
            <v>INE466H01028</v>
          </cell>
          <cell r="H5724">
            <v>0</v>
          </cell>
          <cell r="I5724" t="str">
            <v>Small Cap</v>
          </cell>
          <cell r="J5724">
            <v>0</v>
          </cell>
        </row>
        <row r="5725">
          <cell r="A5725" t="str">
            <v>INE275F01019</v>
          </cell>
          <cell r="B5725">
            <v>5448</v>
          </cell>
          <cell r="C5725">
            <v>126683</v>
          </cell>
          <cell r="D5725" t="str">
            <v>Univa Foods Ltd.</v>
          </cell>
          <cell r="E5725" t="str">
            <v>Hospitality</v>
          </cell>
          <cell r="F5725" t="str">
            <v>UNIVAFOO IN</v>
          </cell>
          <cell r="G5725" t="str">
            <v>INE275F01019</v>
          </cell>
          <cell r="H5725">
            <v>0</v>
          </cell>
          <cell r="I5725" t="str">
            <v>Small Cap</v>
          </cell>
          <cell r="J5725">
            <v>0</v>
          </cell>
        </row>
        <row r="5726">
          <cell r="A5726" t="str">
            <v>INE760D01015</v>
          </cell>
          <cell r="B5726">
            <v>5455</v>
          </cell>
          <cell r="C5726">
            <v>114282</v>
          </cell>
          <cell r="D5726" t="str">
            <v>Uniworth International Ltd.</v>
          </cell>
          <cell r="E5726" t="str">
            <v>Diversified</v>
          </cell>
          <cell r="F5726" t="str">
            <v>UWI IN</v>
          </cell>
          <cell r="G5726" t="str">
            <v>INE760D01015</v>
          </cell>
          <cell r="H5726">
            <v>0</v>
          </cell>
          <cell r="I5726" t="str">
            <v>Small Cap</v>
          </cell>
          <cell r="J5726">
            <v>0</v>
          </cell>
        </row>
        <row r="5727">
          <cell r="A5727" t="str">
            <v>INE207A01013</v>
          </cell>
          <cell r="B5727">
            <v>5456</v>
          </cell>
          <cell r="C5727">
            <v>114144</v>
          </cell>
          <cell r="D5727" t="str">
            <v>Uniworth Ltd.</v>
          </cell>
          <cell r="E5727" t="str">
            <v>Textile</v>
          </cell>
          <cell r="F5727" t="str">
            <v>WW IN</v>
          </cell>
          <cell r="G5727" t="str">
            <v>INE207A01013</v>
          </cell>
          <cell r="H5727">
            <v>0</v>
          </cell>
          <cell r="I5727" t="str">
            <v>Small Cap</v>
          </cell>
          <cell r="J5727">
            <v>0</v>
          </cell>
        </row>
        <row r="5728">
          <cell r="A5728" t="str">
            <v>INE142N01023</v>
          </cell>
          <cell r="B5728">
            <v>5458</v>
          </cell>
          <cell r="C5728">
            <v>119273</v>
          </cell>
          <cell r="D5728" t="str">
            <v>Unno Industries Ltd.</v>
          </cell>
          <cell r="E5728" t="str">
            <v>Finance</v>
          </cell>
          <cell r="F5728" t="str">
            <v>PFB IN</v>
          </cell>
          <cell r="G5728" t="str">
            <v>INE142N01023</v>
          </cell>
          <cell r="H5728">
            <v>0</v>
          </cell>
          <cell r="I5728" t="str">
            <v>Small Cap</v>
          </cell>
          <cell r="J5728">
            <v>0</v>
          </cell>
        </row>
        <row r="5729">
          <cell r="A5729" t="str">
            <v>IN9628A01026</v>
          </cell>
          <cell r="B5729">
            <v>5463</v>
          </cell>
          <cell r="C5729">
            <v>318585</v>
          </cell>
          <cell r="D5729" t="str">
            <v>UPL Ltd. - (Partly Paid-up Equity Shares)</v>
          </cell>
          <cell r="E5729" t="str">
            <v>Chemicals</v>
          </cell>
          <cell r="G5729" t="str">
            <v>IN9628A01026</v>
          </cell>
          <cell r="H5729">
            <v>0</v>
          </cell>
          <cell r="I5729" t="str">
            <v>Small Cap</v>
          </cell>
          <cell r="J5729">
            <v>0</v>
          </cell>
        </row>
        <row r="5730">
          <cell r="A5730" t="str">
            <v>INE550C20012</v>
          </cell>
          <cell r="B5730">
            <v>5468</v>
          </cell>
          <cell r="C5730">
            <v>301128</v>
          </cell>
          <cell r="D5730" t="str">
            <v>Urja Global Ltd. - (Rights Issue)</v>
          </cell>
          <cell r="E5730" t="str">
            <v>Power</v>
          </cell>
          <cell r="G5730" t="str">
            <v>INE550C20012</v>
          </cell>
          <cell r="H5730">
            <v>0</v>
          </cell>
          <cell r="I5730" t="str">
            <v>Small Cap</v>
          </cell>
          <cell r="J5730">
            <v>0</v>
          </cell>
        </row>
        <row r="5731">
          <cell r="A5731" t="str">
            <v>IN9550C01028</v>
          </cell>
          <cell r="B5731">
            <v>5469</v>
          </cell>
          <cell r="C5731">
            <v>301509</v>
          </cell>
          <cell r="D5731" t="str">
            <v>Urja Global Ltd. - Partly Paid Equity Shares (Rights Issue)</v>
          </cell>
          <cell r="E5731" t="str">
            <v>Others</v>
          </cell>
          <cell r="F5731" t="str">
            <v>URJAPP IN</v>
          </cell>
          <cell r="G5731" t="str">
            <v>IN9550C01028</v>
          </cell>
          <cell r="H5731">
            <v>0</v>
          </cell>
          <cell r="I5731" t="str">
            <v>Small Cap</v>
          </cell>
          <cell r="J5731">
            <v>0</v>
          </cell>
        </row>
        <row r="5732">
          <cell r="A5732" t="str">
            <v>INE068A01019</v>
          </cell>
          <cell r="B5732">
            <v>5471</v>
          </cell>
          <cell r="C5732">
            <v>100431</v>
          </cell>
          <cell r="D5732" t="str">
            <v>Usha (India) Ltd.</v>
          </cell>
          <cell r="E5732" t="str">
            <v>Electricals</v>
          </cell>
          <cell r="F5732" t="str">
            <v>USHA IN</v>
          </cell>
          <cell r="G5732" t="str">
            <v>INE068A01019</v>
          </cell>
          <cell r="H5732">
            <v>0</v>
          </cell>
          <cell r="I5732" t="str">
            <v>Small Cap</v>
          </cell>
          <cell r="J5732">
            <v>0</v>
          </cell>
        </row>
        <row r="5733">
          <cell r="A5733" t="str">
            <v>INE702J01014</v>
          </cell>
          <cell r="B5733">
            <v>5472</v>
          </cell>
          <cell r="C5733">
            <v>190012</v>
          </cell>
          <cell r="D5733" t="str">
            <v>Usha International Ltd. - (Amalgamated)</v>
          </cell>
          <cell r="E5733" t="str">
            <v>Consumer Durables</v>
          </cell>
          <cell r="F5733" t="str">
            <v>USHI IN</v>
          </cell>
          <cell r="G5733" t="str">
            <v>INE702J01014</v>
          </cell>
          <cell r="H5733">
            <v>0</v>
          </cell>
          <cell r="I5733" t="str">
            <v>Small Cap</v>
          </cell>
          <cell r="J5733">
            <v>0</v>
          </cell>
        </row>
        <row r="5734">
          <cell r="A5734" t="str">
            <v>INE981D01025</v>
          </cell>
          <cell r="B5734">
            <v>5476</v>
          </cell>
          <cell r="C5734">
            <v>111736</v>
          </cell>
          <cell r="D5734" t="str">
            <v>Ushdev International Ltd.</v>
          </cell>
          <cell r="E5734" t="str">
            <v>Trading</v>
          </cell>
          <cell r="F5734" t="str">
            <v>UTF IN</v>
          </cell>
          <cell r="G5734" t="str">
            <v>INE981D01025</v>
          </cell>
          <cell r="H5734">
            <v>0</v>
          </cell>
          <cell r="I5734" t="str">
            <v>Small Cap</v>
          </cell>
          <cell r="J5734">
            <v>0</v>
          </cell>
        </row>
        <row r="5735">
          <cell r="A5735" t="str">
            <v>INF789FB1X58</v>
          </cell>
          <cell r="B5735">
            <v>5478</v>
          </cell>
          <cell r="C5735">
            <v>278340</v>
          </cell>
          <cell r="D5735" t="str">
            <v>UTI BSE Sensex ETF</v>
          </cell>
          <cell r="E5735" t="str">
            <v>ETF</v>
          </cell>
          <cell r="F5735" t="str">
            <v>UTISENX IN</v>
          </cell>
          <cell r="G5735" t="str">
            <v>INF789FB1X58</v>
          </cell>
          <cell r="H5735">
            <v>0</v>
          </cell>
          <cell r="I5735" t="str">
            <v>Small Cap</v>
          </cell>
          <cell r="J5735">
            <v>901.07</v>
          </cell>
        </row>
        <row r="5736">
          <cell r="A5736" t="str">
            <v>INF789F1AUU3</v>
          </cell>
          <cell r="B5736">
            <v>5479</v>
          </cell>
          <cell r="C5736">
            <v>294684</v>
          </cell>
          <cell r="D5736" t="str">
            <v>UTI BSE Sensex Next 50 ETF</v>
          </cell>
          <cell r="E5736" t="str">
            <v>ETF</v>
          </cell>
          <cell r="F5736" t="str">
            <v>UTISXN50 IN</v>
          </cell>
          <cell r="G5736" t="str">
            <v>INF789F1AUU3</v>
          </cell>
          <cell r="H5736">
            <v>0</v>
          </cell>
          <cell r="I5736" t="str">
            <v>Small Cap</v>
          </cell>
          <cell r="J5736">
            <v>90.51</v>
          </cell>
        </row>
        <row r="5737">
          <cell r="A5737" t="str">
            <v>INF789F1AUX7</v>
          </cell>
          <cell r="B5737">
            <v>5480</v>
          </cell>
          <cell r="C5737">
            <v>200130</v>
          </cell>
          <cell r="D5737" t="str">
            <v>UTI Mutual Fund - UTI Gold Exchange Traded Fund</v>
          </cell>
          <cell r="E5737" t="str">
            <v>ETF</v>
          </cell>
          <cell r="F5737" t="str">
            <v>UTIGOL IN</v>
          </cell>
          <cell r="G5737" t="str">
            <v>INF789F1AUX7</v>
          </cell>
          <cell r="H5737">
            <v>0</v>
          </cell>
          <cell r="I5737" t="str">
            <v>Small Cap</v>
          </cell>
          <cell r="J5737">
            <v>92.45</v>
          </cell>
        </row>
        <row r="5738">
          <cell r="A5738" t="str">
            <v>INF789F1AZF3</v>
          </cell>
          <cell r="B5738">
            <v>5481</v>
          </cell>
          <cell r="C5738">
            <v>313781</v>
          </cell>
          <cell r="D5738" t="str">
            <v>UTI Nifty 10 yr Benchmark G-Sec ETF</v>
          </cell>
          <cell r="E5738" t="str">
            <v>ETF</v>
          </cell>
          <cell r="G5738" t="str">
            <v>INF789F1AZF3</v>
          </cell>
          <cell r="H5738">
            <v>0</v>
          </cell>
          <cell r="I5738" t="str">
            <v>Small Cap</v>
          </cell>
          <cell r="J5738">
            <v>26</v>
          </cell>
        </row>
        <row r="5739">
          <cell r="A5739" t="str">
            <v>INF789F1AZE6</v>
          </cell>
          <cell r="B5739">
            <v>5482</v>
          </cell>
          <cell r="C5739">
            <v>313780</v>
          </cell>
          <cell r="D5739" t="str">
            <v>UTI Nifty 5 yr Benchmark G-Sec ETF</v>
          </cell>
          <cell r="E5739" t="str">
            <v>ETF</v>
          </cell>
          <cell r="G5739" t="str">
            <v>INF789F1AZE6</v>
          </cell>
          <cell r="H5739">
            <v>0</v>
          </cell>
          <cell r="I5739" t="str">
            <v>Small Cap</v>
          </cell>
          <cell r="J5739">
            <v>63.14</v>
          </cell>
        </row>
        <row r="5740">
          <cell r="A5740" t="str">
            <v>INF789F1AZC0</v>
          </cell>
          <cell r="B5740">
            <v>5483</v>
          </cell>
          <cell r="C5740">
            <v>278341</v>
          </cell>
          <cell r="D5740" t="str">
            <v>UTI Nifty 50 ETF</v>
          </cell>
          <cell r="E5740" t="str">
            <v>ETF</v>
          </cell>
          <cell r="F5740" t="str">
            <v>UTNIFTY IN</v>
          </cell>
          <cell r="G5740" t="str">
            <v>INF789F1AZC0</v>
          </cell>
          <cell r="H5740">
            <v>0</v>
          </cell>
          <cell r="I5740" t="str">
            <v>Small Cap</v>
          </cell>
          <cell r="J5740">
            <v>275.70999999999998</v>
          </cell>
        </row>
        <row r="5741">
          <cell r="A5741" t="str">
            <v>INF789F1AUV1</v>
          </cell>
          <cell r="B5741">
            <v>5484</v>
          </cell>
          <cell r="C5741">
            <v>299713</v>
          </cell>
          <cell r="D5741" t="str">
            <v>UTI Nifty Bank ETF</v>
          </cell>
          <cell r="E5741" t="str">
            <v>ETF</v>
          </cell>
          <cell r="F5741" t="str">
            <v>UTBANETF IN</v>
          </cell>
          <cell r="G5741" t="str">
            <v>INF789F1AUV1</v>
          </cell>
          <cell r="H5741">
            <v>0</v>
          </cell>
          <cell r="I5741" t="str">
            <v>Small Cap</v>
          </cell>
          <cell r="J5741">
            <v>56.5</v>
          </cell>
        </row>
        <row r="5742">
          <cell r="A5742" t="str">
            <v>INF789F1AZD8</v>
          </cell>
          <cell r="B5742">
            <v>5485</v>
          </cell>
          <cell r="C5742">
            <v>313754</v>
          </cell>
          <cell r="D5742" t="str">
            <v>Uti Nifty It Etf</v>
          </cell>
          <cell r="E5742" t="str">
            <v>ETF</v>
          </cell>
          <cell r="G5742" t="str">
            <v>INF789F1AZD8</v>
          </cell>
          <cell r="H5742">
            <v>0</v>
          </cell>
          <cell r="I5742" t="str">
            <v>Small Cap</v>
          </cell>
          <cell r="J5742">
            <v>372.63</v>
          </cell>
        </row>
        <row r="5743">
          <cell r="A5743" t="str">
            <v>INF789F1AYX9</v>
          </cell>
          <cell r="B5743">
            <v>5486</v>
          </cell>
          <cell r="C5743">
            <v>311885</v>
          </cell>
          <cell r="D5743" t="str">
            <v>UTI Nifty Midcap 150 ETF</v>
          </cell>
          <cell r="E5743" t="str">
            <v>ETF</v>
          </cell>
          <cell r="F5743" t="str">
            <v>UMID150 IN</v>
          </cell>
          <cell r="G5743" t="str">
            <v>INF789F1AYX9</v>
          </cell>
          <cell r="H5743">
            <v>0</v>
          </cell>
          <cell r="I5743" t="str">
            <v>Small Cap</v>
          </cell>
          <cell r="J5743">
            <v>217.23</v>
          </cell>
        </row>
        <row r="5744">
          <cell r="A5744" t="str">
            <v>INF789F1AUW9</v>
          </cell>
          <cell r="B5744">
            <v>5487</v>
          </cell>
          <cell r="C5744">
            <v>287056</v>
          </cell>
          <cell r="D5744" t="str">
            <v>UTI Nifty Next 50 ETF</v>
          </cell>
          <cell r="E5744" t="str">
            <v>ETF</v>
          </cell>
          <cell r="F5744" t="str">
            <v>UTINN50 IN</v>
          </cell>
          <cell r="G5744" t="str">
            <v>INF789F1AUW9</v>
          </cell>
          <cell r="H5744">
            <v>0</v>
          </cell>
          <cell r="I5744" t="str">
            <v>Small Cap</v>
          </cell>
          <cell r="J5744">
            <v>72.97</v>
          </cell>
        </row>
        <row r="5745">
          <cell r="A5745" t="str">
            <v>INF789F1AYK6</v>
          </cell>
          <cell r="B5745">
            <v>5488</v>
          </cell>
          <cell r="C5745">
            <v>310254</v>
          </cell>
          <cell r="D5745" t="str">
            <v>UTI SILVER ETF</v>
          </cell>
          <cell r="E5745" t="str">
            <v>ETF</v>
          </cell>
          <cell r="F5745" t="str">
            <v>USILVER IN</v>
          </cell>
          <cell r="G5745" t="str">
            <v>INF789F1AYK6</v>
          </cell>
          <cell r="H5745">
            <v>0</v>
          </cell>
          <cell r="I5745" t="str">
            <v>Small Cap</v>
          </cell>
          <cell r="J5745">
            <v>125.15</v>
          </cell>
        </row>
        <row r="5746">
          <cell r="A5746" t="str">
            <v>INE159T01016</v>
          </cell>
          <cell r="B5746">
            <v>5499</v>
          </cell>
          <cell r="C5746">
            <v>119451</v>
          </cell>
          <cell r="D5746" t="str">
            <v>Vadilal Dairy International Ltd.</v>
          </cell>
          <cell r="E5746" t="str">
            <v>FMCG</v>
          </cell>
          <cell r="F5746" t="str">
            <v>VDDI IN</v>
          </cell>
          <cell r="G5746" t="str">
            <v>INE159T01016</v>
          </cell>
          <cell r="H5746">
            <v>0</v>
          </cell>
          <cell r="I5746" t="str">
            <v>Small Cap</v>
          </cell>
          <cell r="J5746">
            <v>0</v>
          </cell>
        </row>
        <row r="5747">
          <cell r="A5747" t="str">
            <v>INE554H01021</v>
          </cell>
          <cell r="B5747">
            <v>5502</v>
          </cell>
          <cell r="C5747">
            <v>131676</v>
          </cell>
          <cell r="D5747" t="str">
            <v>Vaghani Techno-Build Ltd.</v>
          </cell>
          <cell r="E5747" t="str">
            <v>Infrastructure</v>
          </cell>
          <cell r="F5747" t="str">
            <v>VTBL IN</v>
          </cell>
          <cell r="G5747" t="str">
            <v>INE554H01021</v>
          </cell>
          <cell r="H5747">
            <v>0</v>
          </cell>
          <cell r="I5747" t="str">
            <v>Small Cap</v>
          </cell>
          <cell r="J5747">
            <v>0</v>
          </cell>
        </row>
        <row r="5748">
          <cell r="A5748" t="str">
            <v>INE116E01018</v>
          </cell>
          <cell r="B5748">
            <v>5504</v>
          </cell>
          <cell r="C5748">
            <v>126941</v>
          </cell>
          <cell r="D5748" t="str">
            <v>Vaishno Cement Company Ltd.</v>
          </cell>
          <cell r="E5748" t="str">
            <v>Construction Materials</v>
          </cell>
          <cell r="F5748" t="str">
            <v>VSCM IN</v>
          </cell>
          <cell r="G5748" t="str">
            <v>INE116E01018</v>
          </cell>
          <cell r="H5748">
            <v>0</v>
          </cell>
          <cell r="I5748" t="str">
            <v>Small Cap</v>
          </cell>
          <cell r="J5748">
            <v>0</v>
          </cell>
        </row>
        <row r="5749">
          <cell r="A5749" t="str">
            <v>INE624C01015</v>
          </cell>
          <cell r="B5749">
            <v>5506</v>
          </cell>
          <cell r="C5749">
            <v>132389</v>
          </cell>
          <cell r="D5749" t="str">
            <v>Valecha Engineering Ltd.</v>
          </cell>
          <cell r="E5749" t="str">
            <v>Infrastructure</v>
          </cell>
          <cell r="F5749" t="str">
            <v>VLCE IN</v>
          </cell>
          <cell r="G5749" t="str">
            <v>INE624C01015</v>
          </cell>
          <cell r="H5749">
            <v>0</v>
          </cell>
          <cell r="I5749" t="str">
            <v>Small Cap</v>
          </cell>
          <cell r="J5749">
            <v>0</v>
          </cell>
        </row>
        <row r="5750">
          <cell r="A5750" t="str">
            <v>INE08RT01016</v>
          </cell>
          <cell r="B5750">
            <v>5507</v>
          </cell>
          <cell r="C5750">
            <v>296503</v>
          </cell>
          <cell r="D5750" t="str">
            <v>Valencia Nutrition Ltd.</v>
          </cell>
          <cell r="E5750" t="str">
            <v>FMCG</v>
          </cell>
          <cell r="F5750" t="str">
            <v>VALENCIA IN</v>
          </cell>
          <cell r="G5750" t="str">
            <v>INE08RT01016</v>
          </cell>
          <cell r="H5750">
            <v>126.50354045</v>
          </cell>
          <cell r="I5750" t="str">
            <v>Small Cap</v>
          </cell>
          <cell r="J5750">
            <v>0</v>
          </cell>
        </row>
        <row r="5751">
          <cell r="A5751" t="str">
            <v>INE08RT20016</v>
          </cell>
          <cell r="B5751">
            <v>5508</v>
          </cell>
          <cell r="C5751">
            <v>314471</v>
          </cell>
          <cell r="D5751" t="str">
            <v>Valencia Nutrition Ltd. - (Rights Entitlements (REs))</v>
          </cell>
          <cell r="E5751" t="str">
            <v>Others</v>
          </cell>
          <cell r="G5751" t="str">
            <v>INE08RT20016</v>
          </cell>
          <cell r="H5751">
            <v>0</v>
          </cell>
          <cell r="I5751" t="str">
            <v>Small Cap</v>
          </cell>
          <cell r="J5751">
            <v>0</v>
          </cell>
        </row>
        <row r="5752">
          <cell r="A5752" t="str">
            <v>INE834E01016</v>
          </cell>
          <cell r="B5752">
            <v>5513</v>
          </cell>
          <cell r="C5752">
            <v>247568</v>
          </cell>
          <cell r="D5752" t="str">
            <v>Valley Magnesite Company Ltd.</v>
          </cell>
          <cell r="E5752" t="str">
            <v>Capital Goods</v>
          </cell>
          <cell r="F5752" t="str">
            <v>VMCL IN</v>
          </cell>
          <cell r="G5752" t="str">
            <v>INE834E01016</v>
          </cell>
          <cell r="H5752">
            <v>0</v>
          </cell>
          <cell r="I5752" t="str">
            <v>Small Cap</v>
          </cell>
          <cell r="J5752">
            <v>0</v>
          </cell>
        </row>
        <row r="5753">
          <cell r="A5753" t="str">
            <v>INE352A01017</v>
          </cell>
          <cell r="B5753">
            <v>5516</v>
          </cell>
          <cell r="C5753">
            <v>100945</v>
          </cell>
          <cell r="D5753" t="str">
            <v>Value Industries Ltd.</v>
          </cell>
          <cell r="E5753" t="str">
            <v>Consumer Durables</v>
          </cell>
          <cell r="F5753" t="str">
            <v>VALI IN</v>
          </cell>
          <cell r="G5753" t="str">
            <v>INE352A01017</v>
          </cell>
          <cell r="H5753">
            <v>0</v>
          </cell>
          <cell r="I5753" t="str">
            <v>Small Cap</v>
          </cell>
          <cell r="J5753">
            <v>0</v>
          </cell>
        </row>
        <row r="5754">
          <cell r="A5754" t="str">
            <v>INE695X01011</v>
          </cell>
          <cell r="B5754">
            <v>5520</v>
          </cell>
          <cell r="C5754">
            <v>286634</v>
          </cell>
          <cell r="D5754" t="str">
            <v>Vanta Bioscience Ltd.</v>
          </cell>
          <cell r="E5754" t="str">
            <v>Business Services</v>
          </cell>
          <cell r="F5754" t="str">
            <v>VANTA IN</v>
          </cell>
          <cell r="G5754" t="str">
            <v>INE695X01011</v>
          </cell>
          <cell r="H5754">
            <v>16.727423999999999</v>
          </cell>
          <cell r="I5754" t="str">
            <v>Small Cap</v>
          </cell>
          <cell r="J5754">
            <v>0</v>
          </cell>
        </row>
        <row r="5755">
          <cell r="A5755" t="str">
            <v>INE835A20011</v>
          </cell>
          <cell r="B5755">
            <v>5526</v>
          </cell>
          <cell r="C5755">
            <v>316968</v>
          </cell>
          <cell r="D5755" t="str">
            <v>Vardhman Polytex Ltd. - (Rights Entitlement)</v>
          </cell>
          <cell r="E5755" t="str">
            <v>Textile</v>
          </cell>
          <cell r="G5755" t="str">
            <v>INE835A20011</v>
          </cell>
          <cell r="H5755">
            <v>0</v>
          </cell>
          <cell r="I5755" t="str">
            <v>Small Cap</v>
          </cell>
          <cell r="J5755">
            <v>0</v>
          </cell>
        </row>
        <row r="5756">
          <cell r="A5756" t="str">
            <v>INE442U01014</v>
          </cell>
          <cell r="B5756">
            <v>5532</v>
          </cell>
          <cell r="C5756">
            <v>112511</v>
          </cell>
          <cell r="D5756" t="str">
            <v>Varun Mercantile Ltd.</v>
          </cell>
          <cell r="E5756" t="str">
            <v>Trading</v>
          </cell>
          <cell r="F5756" t="str">
            <v>VRM IN</v>
          </cell>
          <cell r="G5756" t="str">
            <v>INE442U01014</v>
          </cell>
          <cell r="H5756">
            <v>0</v>
          </cell>
          <cell r="I5756" t="str">
            <v>Small Cap</v>
          </cell>
          <cell r="J5756">
            <v>0</v>
          </cell>
        </row>
        <row r="5757">
          <cell r="A5757" t="str">
            <v>INE702A01013</v>
          </cell>
          <cell r="B5757">
            <v>5533</v>
          </cell>
          <cell r="C5757">
            <v>100465</v>
          </cell>
          <cell r="D5757" t="str">
            <v>Varun Shipping Company Ltd.-(Merged)</v>
          </cell>
          <cell r="E5757" t="str">
            <v>Logistics</v>
          </cell>
          <cell r="F5757" t="str">
            <v>VRNS IN</v>
          </cell>
          <cell r="G5757" t="str">
            <v>INE702A01013</v>
          </cell>
          <cell r="H5757">
            <v>0</v>
          </cell>
          <cell r="I5757" t="str">
            <v>Small Cap</v>
          </cell>
          <cell r="J5757">
            <v>0</v>
          </cell>
        </row>
        <row r="5758">
          <cell r="A5758" t="str">
            <v>INE330A01013</v>
          </cell>
          <cell r="B5758">
            <v>5537</v>
          </cell>
          <cell r="C5758">
            <v>221348</v>
          </cell>
          <cell r="D5758" t="str">
            <v>Vashisti Detergents Ltd. (Amalgamated)</v>
          </cell>
          <cell r="E5758" t="str">
            <v>FMCG</v>
          </cell>
          <cell r="F5758" t="str">
            <v>TV IN</v>
          </cell>
          <cell r="G5758" t="str">
            <v>INE330A01013</v>
          </cell>
          <cell r="H5758">
            <v>0</v>
          </cell>
          <cell r="I5758" t="str">
            <v>Small Cap</v>
          </cell>
          <cell r="J5758">
            <v>0</v>
          </cell>
        </row>
        <row r="5759">
          <cell r="A5759" t="str">
            <v>INE522B01021</v>
          </cell>
          <cell r="B5759">
            <v>5542</v>
          </cell>
          <cell r="C5759">
            <v>111371</v>
          </cell>
          <cell r="D5759" t="str">
            <v>Vatsa Corporations Ltd.</v>
          </cell>
          <cell r="E5759" t="str">
            <v>Finance</v>
          </cell>
          <cell r="F5759" t="str">
            <v>VTSA IN</v>
          </cell>
          <cell r="G5759" t="str">
            <v>INE522B01021</v>
          </cell>
          <cell r="H5759">
            <v>0</v>
          </cell>
          <cell r="I5759" t="str">
            <v>Small Cap</v>
          </cell>
          <cell r="J5759">
            <v>0</v>
          </cell>
        </row>
        <row r="5760">
          <cell r="A5760" t="str">
            <v>INE761B01017</v>
          </cell>
          <cell r="B5760">
            <v>5543</v>
          </cell>
          <cell r="C5760">
            <v>131650</v>
          </cell>
          <cell r="D5760" t="str">
            <v>Vax Housing Finance Corporation Ltd.</v>
          </cell>
          <cell r="E5760" t="str">
            <v>Finance</v>
          </cell>
          <cell r="F5760" t="str">
            <v>VAX IN</v>
          </cell>
          <cell r="G5760" t="str">
            <v>INE761B01017</v>
          </cell>
          <cell r="H5760">
            <v>0</v>
          </cell>
          <cell r="I5760" t="str">
            <v>Small Cap</v>
          </cell>
          <cell r="J5760">
            <v>0</v>
          </cell>
        </row>
        <row r="5761">
          <cell r="A5761" t="str">
            <v>INE560T20015</v>
          </cell>
          <cell r="B5761">
            <v>5545</v>
          </cell>
          <cell r="C5761">
            <v>308980</v>
          </cell>
          <cell r="D5761" t="str">
            <v>Vaxfab Enterprises Ltd. - (Rights Entitlements (REs))</v>
          </cell>
          <cell r="E5761" t="str">
            <v>Others</v>
          </cell>
          <cell r="G5761" t="str">
            <v>INE560T20015</v>
          </cell>
          <cell r="H5761">
            <v>0</v>
          </cell>
          <cell r="I5761" t="str">
            <v>Small Cap</v>
          </cell>
          <cell r="J5761">
            <v>0</v>
          </cell>
        </row>
        <row r="5762">
          <cell r="A5762" t="str">
            <v>INE460E01010</v>
          </cell>
          <cell r="B5762">
            <v>5548</v>
          </cell>
          <cell r="C5762">
            <v>122015</v>
          </cell>
          <cell r="D5762" t="str">
            <v>VCCL Ltd.</v>
          </cell>
          <cell r="E5762" t="str">
            <v>Automobile &amp; Ancillaries</v>
          </cell>
          <cell r="F5762" t="str">
            <v>VSPA IN</v>
          </cell>
          <cell r="G5762" t="str">
            <v>INE460E01010</v>
          </cell>
          <cell r="H5762">
            <v>0</v>
          </cell>
          <cell r="I5762" t="str">
            <v>Small Cap</v>
          </cell>
          <cell r="J5762">
            <v>0</v>
          </cell>
        </row>
        <row r="5763">
          <cell r="A5763" t="str">
            <v>INE0NC801013</v>
          </cell>
          <cell r="B5763">
            <v>5550</v>
          </cell>
          <cell r="C5763">
            <v>307446</v>
          </cell>
          <cell r="D5763" t="str">
            <v>Vedant Asset Ltd.</v>
          </cell>
          <cell r="E5763" t="str">
            <v>Finance</v>
          </cell>
          <cell r="F5763" t="str">
            <v>VEDANTAS IN</v>
          </cell>
          <cell r="G5763" t="str">
            <v>INE0NC801013</v>
          </cell>
          <cell r="H5763">
            <v>11.074016</v>
          </cell>
          <cell r="I5763" t="str">
            <v>Small Cap</v>
          </cell>
          <cell r="J5763">
            <v>0</v>
          </cell>
        </row>
        <row r="5764">
          <cell r="A5764" t="str">
            <v>INE244W20010</v>
          </cell>
          <cell r="B5764">
            <v>5559</v>
          </cell>
          <cell r="C5764">
            <v>305100</v>
          </cell>
          <cell r="D5764" t="str">
            <v>Veer Global Infraconstruction Ltd. - (Rights Entitlements (REs))</v>
          </cell>
          <cell r="E5764" t="str">
            <v>Others</v>
          </cell>
          <cell r="G5764" t="str">
            <v>INE244W20010</v>
          </cell>
          <cell r="H5764">
            <v>0</v>
          </cell>
          <cell r="I5764" t="str">
            <v>Small Cap</v>
          </cell>
          <cell r="J5764">
            <v>0</v>
          </cell>
        </row>
        <row r="5765">
          <cell r="A5765" t="str">
            <v>INE244W20028</v>
          </cell>
          <cell r="B5765">
            <v>5560</v>
          </cell>
          <cell r="C5765">
            <v>309472</v>
          </cell>
          <cell r="D5765" t="str">
            <v>Veer Global Infraconstruction Ltd. - (Rights Entitlements (REs))</v>
          </cell>
          <cell r="E5765" t="str">
            <v>Others</v>
          </cell>
          <cell r="G5765" t="str">
            <v>INE244W20028</v>
          </cell>
          <cell r="H5765">
            <v>0</v>
          </cell>
          <cell r="I5765" t="str">
            <v>Small Cap</v>
          </cell>
          <cell r="J5765">
            <v>0</v>
          </cell>
        </row>
        <row r="5766">
          <cell r="A5766" t="str">
            <v>INE155O01015</v>
          </cell>
          <cell r="B5766">
            <v>5565</v>
          </cell>
          <cell r="C5766">
            <v>119140</v>
          </cell>
          <cell r="D5766" t="str">
            <v>Vegepro Foods &amp; Feeds Ltd.</v>
          </cell>
          <cell r="E5766" t="str">
            <v>Agri</v>
          </cell>
          <cell r="F5766" t="str">
            <v>VEG IN</v>
          </cell>
          <cell r="G5766" t="str">
            <v>INE155O01015</v>
          </cell>
          <cell r="H5766">
            <v>0</v>
          </cell>
          <cell r="I5766" t="str">
            <v>Small Cap</v>
          </cell>
          <cell r="J5766">
            <v>0</v>
          </cell>
        </row>
        <row r="5767">
          <cell r="A5767" t="str">
            <v>INE092P01017</v>
          </cell>
          <cell r="B5767">
            <v>5568</v>
          </cell>
          <cell r="C5767">
            <v>106178</v>
          </cell>
          <cell r="D5767" t="str">
            <v>Velox Shipping and Logistics Ltd.</v>
          </cell>
          <cell r="E5767" t="str">
            <v>Logistics</v>
          </cell>
          <cell r="F5767" t="str">
            <v>KEX IN</v>
          </cell>
          <cell r="G5767" t="str">
            <v>INE092P01017</v>
          </cell>
          <cell r="H5767">
            <v>0</v>
          </cell>
          <cell r="I5767" t="str">
            <v>Small Cap</v>
          </cell>
          <cell r="J5767">
            <v>0</v>
          </cell>
        </row>
        <row r="5768">
          <cell r="B5768">
            <v>5573</v>
          </cell>
          <cell r="C5768">
            <v>112060</v>
          </cell>
          <cell r="D5768" t="str">
            <v>Ventura Guaranty Ltd.</v>
          </cell>
          <cell r="E5768" t="str">
            <v>Finance</v>
          </cell>
          <cell r="F5768" t="str">
            <v>PVG IN</v>
          </cell>
          <cell r="H5768">
            <v>0</v>
          </cell>
          <cell r="I5768" t="str">
            <v>Small Cap</v>
          </cell>
          <cell r="J5768">
            <v>0</v>
          </cell>
        </row>
        <row r="5769">
          <cell r="A5769" t="str">
            <v>INE381C01020</v>
          </cell>
          <cell r="B5769">
            <v>5577</v>
          </cell>
          <cell r="C5769">
            <v>130769</v>
          </cell>
          <cell r="D5769" t="str">
            <v>Venus Universal Ltd.</v>
          </cell>
          <cell r="E5769" t="str">
            <v>IT</v>
          </cell>
          <cell r="F5769" t="str">
            <v>VNIV IN</v>
          </cell>
          <cell r="G5769" t="str">
            <v>INE381C01020</v>
          </cell>
          <cell r="H5769">
            <v>0</v>
          </cell>
          <cell r="I5769" t="str">
            <v>Small Cap</v>
          </cell>
          <cell r="J5769">
            <v>0</v>
          </cell>
        </row>
        <row r="5770">
          <cell r="A5770" t="str">
            <v>INE008M01044</v>
          </cell>
          <cell r="B5770">
            <v>5580</v>
          </cell>
          <cell r="C5770">
            <v>131695</v>
          </cell>
          <cell r="D5770" t="str">
            <v>Veronica Production Ltd.</v>
          </cell>
          <cell r="E5770" t="str">
            <v>Trading</v>
          </cell>
          <cell r="F5770" t="str">
            <v>JAPL IN</v>
          </cell>
          <cell r="G5770" t="str">
            <v>INE008M01044</v>
          </cell>
          <cell r="H5770">
            <v>0</v>
          </cell>
          <cell r="I5770" t="str">
            <v>Small Cap</v>
          </cell>
          <cell r="J5770">
            <v>0</v>
          </cell>
        </row>
        <row r="5771">
          <cell r="A5771" t="str">
            <v>INE048C20017</v>
          </cell>
          <cell r="B5771">
            <v>5588</v>
          </cell>
          <cell r="C5771">
            <v>318346</v>
          </cell>
          <cell r="D5771" t="str">
            <v>Viceroy Hotels Ltd. - (Rights Entitlements (REs))</v>
          </cell>
          <cell r="E5771" t="str">
            <v>Others</v>
          </cell>
          <cell r="G5771" t="str">
            <v>INE048C20017</v>
          </cell>
          <cell r="H5771">
            <v>0</v>
          </cell>
          <cell r="I5771" t="str">
            <v>Small Cap</v>
          </cell>
          <cell r="J5771">
            <v>0</v>
          </cell>
        </row>
        <row r="5772">
          <cell r="A5772" t="str">
            <v>INE082E01012</v>
          </cell>
          <cell r="B5772">
            <v>5589</v>
          </cell>
          <cell r="C5772">
            <v>106103</v>
          </cell>
          <cell r="D5772" t="str">
            <v>Victoria Enterprises Ltd.</v>
          </cell>
          <cell r="E5772" t="str">
            <v>Realty</v>
          </cell>
          <cell r="F5772" t="str">
            <v>VIEL IN</v>
          </cell>
          <cell r="G5772" t="str">
            <v>INE082E01012</v>
          </cell>
          <cell r="H5772">
            <v>0</v>
          </cell>
          <cell r="I5772" t="str">
            <v>Small Cap</v>
          </cell>
          <cell r="J5772">
            <v>0</v>
          </cell>
        </row>
        <row r="5773">
          <cell r="A5773" t="str">
            <v>INE703A01011</v>
          </cell>
          <cell r="B5773">
            <v>5591</v>
          </cell>
          <cell r="C5773">
            <v>111389</v>
          </cell>
          <cell r="D5773" t="str">
            <v>Videocon Industries Ltd.</v>
          </cell>
          <cell r="E5773" t="str">
            <v>Consumer Durables</v>
          </cell>
          <cell r="F5773" t="str">
            <v>VCLF IN</v>
          </cell>
          <cell r="G5773" t="str">
            <v>INE703A01011</v>
          </cell>
          <cell r="H5773">
            <v>0</v>
          </cell>
          <cell r="I5773" t="str">
            <v>Small Cap</v>
          </cell>
          <cell r="J5773">
            <v>0</v>
          </cell>
        </row>
        <row r="5774">
          <cell r="A5774" t="str">
            <v>INE564S20019</v>
          </cell>
          <cell r="B5774">
            <v>5593</v>
          </cell>
          <cell r="C5774">
            <v>305131</v>
          </cell>
          <cell r="D5774" t="str">
            <v>Vidli Restaurants Ltd. - (Rights Entitlements (REs))</v>
          </cell>
          <cell r="E5774" t="str">
            <v>Others</v>
          </cell>
          <cell r="G5774" t="str">
            <v>INE564S20019</v>
          </cell>
          <cell r="H5774">
            <v>0</v>
          </cell>
          <cell r="I5774" t="str">
            <v>Small Cap</v>
          </cell>
          <cell r="J5774">
            <v>0</v>
          </cell>
        </row>
        <row r="5775">
          <cell r="A5775" t="str">
            <v>IN9564S01017</v>
          </cell>
          <cell r="B5775">
            <v>5594</v>
          </cell>
          <cell r="C5775">
            <v>305461</v>
          </cell>
          <cell r="D5775" t="str">
            <v>Vidli Restaurants Ltd.- Partly Paid up Equity Shares (Rights Issue)</v>
          </cell>
          <cell r="E5775" t="str">
            <v>Others</v>
          </cell>
          <cell r="G5775" t="str">
            <v>IN9564S01017</v>
          </cell>
          <cell r="H5775">
            <v>0</v>
          </cell>
          <cell r="I5775" t="str">
            <v>Small Cap</v>
          </cell>
          <cell r="J5775">
            <v>0</v>
          </cell>
        </row>
        <row r="5776">
          <cell r="A5776" t="str">
            <v>INE256G01033</v>
          </cell>
          <cell r="B5776">
            <v>5596</v>
          </cell>
          <cell r="C5776">
            <v>130151</v>
          </cell>
          <cell r="D5776" t="str">
            <v>Vijay Textiles Ltd.</v>
          </cell>
          <cell r="E5776" t="str">
            <v>Textile</v>
          </cell>
          <cell r="F5776" t="str">
            <v>VJTX IN</v>
          </cell>
          <cell r="G5776" t="str">
            <v>INE256G01033</v>
          </cell>
          <cell r="H5776">
            <v>0</v>
          </cell>
          <cell r="I5776" t="str">
            <v>Small Cap</v>
          </cell>
          <cell r="J5776">
            <v>0</v>
          </cell>
        </row>
        <row r="5777">
          <cell r="A5777" t="str">
            <v>INE705A01016</v>
          </cell>
          <cell r="B5777">
            <v>5597</v>
          </cell>
          <cell r="C5777">
            <v>132401</v>
          </cell>
          <cell r="D5777" t="str">
            <v>Vijaya Bank - (Amalgamated)</v>
          </cell>
          <cell r="E5777" t="str">
            <v>Bank</v>
          </cell>
          <cell r="F5777" t="str">
            <v>VJYBK IN</v>
          </cell>
          <cell r="G5777" t="str">
            <v>INE705A01016</v>
          </cell>
          <cell r="H5777">
            <v>0</v>
          </cell>
          <cell r="I5777" t="str">
            <v>Small Cap</v>
          </cell>
          <cell r="J5777">
            <v>0</v>
          </cell>
        </row>
        <row r="5778">
          <cell r="A5778" t="str">
            <v>INE159N20019</v>
          </cell>
          <cell r="B5778">
            <v>5600</v>
          </cell>
          <cell r="C5778">
            <v>315342</v>
          </cell>
          <cell r="D5778" t="str">
            <v>Viji Finance Ltd. - (Rights Entitlements (REs))</v>
          </cell>
          <cell r="E5778" t="str">
            <v>Others</v>
          </cell>
          <cell r="G5778" t="str">
            <v>INE159N20019</v>
          </cell>
          <cell r="H5778">
            <v>0</v>
          </cell>
          <cell r="I5778" t="str">
            <v>Small Cap</v>
          </cell>
          <cell r="J5778">
            <v>0</v>
          </cell>
        </row>
        <row r="5779">
          <cell r="A5779" t="str">
            <v>INE806A20020</v>
          </cell>
          <cell r="B5779">
            <v>5602</v>
          </cell>
          <cell r="C5779">
            <v>304395</v>
          </cell>
          <cell r="D5779" t="str">
            <v>Vikas Eco Tech Ltd. - (Rights Entitlements (REs))</v>
          </cell>
          <cell r="E5779" t="str">
            <v>Others</v>
          </cell>
          <cell r="G5779" t="str">
            <v>INE806A20020</v>
          </cell>
          <cell r="H5779">
            <v>0</v>
          </cell>
          <cell r="I5779" t="str">
            <v>Small Cap</v>
          </cell>
          <cell r="J5779">
            <v>0</v>
          </cell>
        </row>
        <row r="5780">
          <cell r="A5780" t="str">
            <v>INE806A20012</v>
          </cell>
          <cell r="B5780">
            <v>5604</v>
          </cell>
          <cell r="C5780">
            <v>302444</v>
          </cell>
          <cell r="D5780" t="str">
            <v>Vikas EcoTech Ltd. - (Rights Entitlements (REs))</v>
          </cell>
          <cell r="E5780" t="str">
            <v>Others</v>
          </cell>
          <cell r="G5780" t="str">
            <v>INE806A20012</v>
          </cell>
          <cell r="H5780">
            <v>0</v>
          </cell>
          <cell r="I5780" t="str">
            <v>Small Cap</v>
          </cell>
          <cell r="J5780">
            <v>0</v>
          </cell>
        </row>
        <row r="5781">
          <cell r="A5781" t="str">
            <v>IN9806A01010</v>
          </cell>
          <cell r="B5781">
            <v>5605</v>
          </cell>
          <cell r="C5781">
            <v>304808</v>
          </cell>
          <cell r="D5781" t="str">
            <v>Vikas EcoTech Ltd.- Partly Paid up Equity Shares (Rights Issue)</v>
          </cell>
          <cell r="E5781" t="str">
            <v>Others</v>
          </cell>
          <cell r="F5781" t="str">
            <v>VKECPP IN</v>
          </cell>
          <cell r="G5781" t="str">
            <v>IN9806A01010</v>
          </cell>
          <cell r="H5781">
            <v>0</v>
          </cell>
          <cell r="I5781" t="str">
            <v>Small Cap</v>
          </cell>
          <cell r="J5781">
            <v>0</v>
          </cell>
        </row>
        <row r="5782">
          <cell r="A5782" t="str">
            <v>INE161L20019</v>
          </cell>
          <cell r="B5782">
            <v>5606</v>
          </cell>
          <cell r="C5782">
            <v>302301</v>
          </cell>
          <cell r="D5782" t="str">
            <v>Vikas Lifecare Limited. - (Rights Entitlements (REs))</v>
          </cell>
          <cell r="E5782" t="str">
            <v>Others</v>
          </cell>
          <cell r="G5782" t="str">
            <v>INE161L20019</v>
          </cell>
          <cell r="H5782">
            <v>0</v>
          </cell>
          <cell r="I5782" t="str">
            <v>Small Cap</v>
          </cell>
          <cell r="J5782">
            <v>0</v>
          </cell>
        </row>
        <row r="5783">
          <cell r="A5783" t="str">
            <v>INE161L20027</v>
          </cell>
          <cell r="B5783">
            <v>5608</v>
          </cell>
          <cell r="C5783">
            <v>304090</v>
          </cell>
          <cell r="D5783" t="str">
            <v>Vikas Lifecare Ltd. -  Rights Entitlement</v>
          </cell>
          <cell r="E5783" t="str">
            <v>Others</v>
          </cell>
          <cell r="G5783" t="str">
            <v>INE161L20027</v>
          </cell>
          <cell r="H5783">
            <v>0</v>
          </cell>
          <cell r="I5783" t="str">
            <v>Small Cap</v>
          </cell>
          <cell r="J5783">
            <v>0</v>
          </cell>
        </row>
        <row r="5784">
          <cell r="A5784" t="str">
            <v>IN9161L01017</v>
          </cell>
          <cell r="B5784">
            <v>5609</v>
          </cell>
          <cell r="C5784">
            <v>304462</v>
          </cell>
          <cell r="D5784" t="str">
            <v>Vikas Lifecare Ltd.- Partly Paid up Equity Shares (Rights Issue)</v>
          </cell>
          <cell r="E5784" t="str">
            <v>Others</v>
          </cell>
          <cell r="F5784" t="str">
            <v>VIKASPP IN</v>
          </cell>
          <cell r="G5784" t="str">
            <v>IN9161L01017</v>
          </cell>
          <cell r="H5784">
            <v>0</v>
          </cell>
          <cell r="I5784" t="str">
            <v>Small Cap</v>
          </cell>
          <cell r="J5784">
            <v>0</v>
          </cell>
        </row>
        <row r="5785">
          <cell r="A5785" t="str">
            <v>INE965V01012</v>
          </cell>
          <cell r="B5785">
            <v>5615</v>
          </cell>
          <cell r="C5785">
            <v>106196</v>
          </cell>
          <cell r="D5785" t="str">
            <v>Viksit Engineering Ltd.</v>
          </cell>
          <cell r="E5785" t="str">
            <v>Trading</v>
          </cell>
          <cell r="F5785" t="str">
            <v>VKE IN</v>
          </cell>
          <cell r="G5785" t="str">
            <v>INE965V01012</v>
          </cell>
          <cell r="H5785">
            <v>0</v>
          </cell>
          <cell r="I5785" t="str">
            <v>Small Cap</v>
          </cell>
          <cell r="J5785">
            <v>0</v>
          </cell>
        </row>
        <row r="5786">
          <cell r="A5786" t="str">
            <v>INE834D20018</v>
          </cell>
          <cell r="B5786">
            <v>5632</v>
          </cell>
          <cell r="C5786">
            <v>319722</v>
          </cell>
          <cell r="D5786" t="str">
            <v>Vipul Organics Ltd. - (Rights Entitlements (REs))</v>
          </cell>
          <cell r="E5786" t="str">
            <v>Chemicals</v>
          </cell>
          <cell r="G5786" t="str">
            <v>INE834D20018</v>
          </cell>
          <cell r="H5786">
            <v>0</v>
          </cell>
          <cell r="I5786" t="str">
            <v>Small Cap</v>
          </cell>
          <cell r="J5786">
            <v>0</v>
          </cell>
        </row>
        <row r="5787">
          <cell r="A5787" t="str">
            <v>INE464H01015</v>
          </cell>
          <cell r="B5787">
            <v>5637</v>
          </cell>
          <cell r="C5787">
            <v>131282</v>
          </cell>
          <cell r="D5787" t="str">
            <v>Virgo Polymers (India) Ltd.</v>
          </cell>
          <cell r="E5787" t="str">
            <v>Plastic Products</v>
          </cell>
          <cell r="F5787" t="str">
            <v>VRP IN</v>
          </cell>
          <cell r="G5787" t="str">
            <v>INE464H01015</v>
          </cell>
          <cell r="H5787">
            <v>0</v>
          </cell>
          <cell r="I5787" t="str">
            <v>Small Cap</v>
          </cell>
          <cell r="J5787">
            <v>0</v>
          </cell>
        </row>
        <row r="5788">
          <cell r="A5788" t="str">
            <v>INE661K01010</v>
          </cell>
          <cell r="B5788">
            <v>5641</v>
          </cell>
          <cell r="C5788">
            <v>112479</v>
          </cell>
          <cell r="D5788" t="str">
            <v>Virya Resources Ltd.</v>
          </cell>
          <cell r="E5788" t="str">
            <v>Infrastructure</v>
          </cell>
          <cell r="F5788" t="str">
            <v>VIRYA IN</v>
          </cell>
          <cell r="G5788" t="str">
            <v>INE661K01010</v>
          </cell>
          <cell r="H5788">
            <v>0</v>
          </cell>
          <cell r="I5788" t="str">
            <v>Small Cap</v>
          </cell>
          <cell r="J5788">
            <v>0</v>
          </cell>
        </row>
        <row r="5789">
          <cell r="A5789" t="str">
            <v>INE309H20012</v>
          </cell>
          <cell r="B5789">
            <v>5644</v>
          </cell>
          <cell r="C5789">
            <v>308942</v>
          </cell>
          <cell r="D5789" t="str">
            <v>Visagar Financial Services Ltd. - (Rights Entitlements (REs))</v>
          </cell>
          <cell r="E5789" t="str">
            <v>Others</v>
          </cell>
          <cell r="G5789" t="str">
            <v>INE309H20012</v>
          </cell>
          <cell r="H5789">
            <v>0</v>
          </cell>
          <cell r="I5789" t="str">
            <v>Small Cap</v>
          </cell>
          <cell r="J5789">
            <v>0</v>
          </cell>
        </row>
        <row r="5790">
          <cell r="A5790" t="str">
            <v>INE762D20011</v>
          </cell>
          <cell r="B5790">
            <v>5653</v>
          </cell>
          <cell r="C5790">
            <v>304700</v>
          </cell>
          <cell r="D5790" t="str">
            <v>Vishvprabha Ventures Ltd. - (Rights Entitlements (REs))</v>
          </cell>
          <cell r="E5790" t="str">
            <v>Others</v>
          </cell>
          <cell r="G5790" t="str">
            <v>INE762D20011</v>
          </cell>
          <cell r="H5790">
            <v>0</v>
          </cell>
          <cell r="I5790" t="str">
            <v>Small Cap</v>
          </cell>
          <cell r="J5790">
            <v>0</v>
          </cell>
        </row>
        <row r="5791">
          <cell r="A5791" t="str">
            <v>INE878P20019</v>
          </cell>
          <cell r="B5791">
            <v>5659</v>
          </cell>
          <cell r="C5791">
            <v>318370</v>
          </cell>
          <cell r="D5791" t="str">
            <v>Vistar Amar Ltd. - (Rights Entitlements (REs))</v>
          </cell>
          <cell r="E5791" t="str">
            <v>Agri</v>
          </cell>
          <cell r="G5791" t="str">
            <v>INE878P20019</v>
          </cell>
          <cell r="H5791">
            <v>0</v>
          </cell>
          <cell r="I5791" t="str">
            <v>Small Cap</v>
          </cell>
          <cell r="J5791">
            <v>0</v>
          </cell>
        </row>
        <row r="5792">
          <cell r="A5792" t="str">
            <v>INE965A01016</v>
          </cell>
          <cell r="B5792">
            <v>5660</v>
          </cell>
          <cell r="C5792">
            <v>190038</v>
          </cell>
          <cell r="D5792" t="str">
            <v>Visu International Ltd.</v>
          </cell>
          <cell r="E5792" t="str">
            <v>IT</v>
          </cell>
          <cell r="F5792" t="str">
            <v>VIL IN</v>
          </cell>
          <cell r="G5792" t="str">
            <v>INE965A01016</v>
          </cell>
          <cell r="H5792">
            <v>0</v>
          </cell>
          <cell r="I5792" t="str">
            <v>Small Cap</v>
          </cell>
          <cell r="J5792">
            <v>0</v>
          </cell>
        </row>
        <row r="5793">
          <cell r="A5793" t="str">
            <v>INE755A01011</v>
          </cell>
          <cell r="B5793">
            <v>5661</v>
          </cell>
          <cell r="C5793">
            <v>200573</v>
          </cell>
          <cell r="D5793" t="str">
            <v>Visual Soft Technologies Ltd. (Amalgamated)</v>
          </cell>
          <cell r="E5793" t="str">
            <v>IT</v>
          </cell>
          <cell r="F5793" t="str">
            <v>VSI IN</v>
          </cell>
          <cell r="G5793" t="str">
            <v>INE755A01011</v>
          </cell>
          <cell r="H5793">
            <v>0</v>
          </cell>
          <cell r="I5793" t="str">
            <v>Small Cap</v>
          </cell>
          <cell r="J5793">
            <v>0</v>
          </cell>
        </row>
        <row r="5794">
          <cell r="A5794" t="str">
            <v>INE186Q01023</v>
          </cell>
          <cell r="B5794">
            <v>5662</v>
          </cell>
          <cell r="C5794">
            <v>247731</v>
          </cell>
          <cell r="D5794" t="str">
            <v>Vitan Agro Industries Ltd.</v>
          </cell>
          <cell r="E5794" t="str">
            <v>Retailing</v>
          </cell>
          <cell r="F5794" t="str">
            <v>VAIL IN</v>
          </cell>
          <cell r="G5794" t="str">
            <v>INE186Q01023</v>
          </cell>
          <cell r="H5794">
            <v>0</v>
          </cell>
          <cell r="I5794" t="str">
            <v>Small Cap</v>
          </cell>
          <cell r="J5794">
            <v>0</v>
          </cell>
        </row>
        <row r="5795">
          <cell r="A5795" t="str">
            <v>INE526G01021</v>
          </cell>
          <cell r="B5795">
            <v>5668</v>
          </cell>
          <cell r="C5795">
            <v>132660</v>
          </cell>
          <cell r="D5795" t="str">
            <v>Vivimed Labs Ltd.</v>
          </cell>
          <cell r="E5795" t="str">
            <v>Healthcare</v>
          </cell>
          <cell r="F5795" t="str">
            <v>VILA IN</v>
          </cell>
          <cell r="G5795" t="str">
            <v>INE526G01021</v>
          </cell>
          <cell r="H5795">
            <v>0</v>
          </cell>
          <cell r="I5795" t="str">
            <v>Small Cap</v>
          </cell>
          <cell r="J5795">
            <v>0</v>
          </cell>
        </row>
        <row r="5796">
          <cell r="A5796" t="str">
            <v>INE758B01013</v>
          </cell>
          <cell r="B5796">
            <v>5671</v>
          </cell>
          <cell r="C5796">
            <v>130177</v>
          </cell>
          <cell r="D5796" t="str">
            <v>VK Global Industries Ltd.</v>
          </cell>
          <cell r="E5796" t="str">
            <v>Trading</v>
          </cell>
          <cell r="F5796" t="str">
            <v>SPSDP IN</v>
          </cell>
          <cell r="G5796" t="str">
            <v>INE758B01013</v>
          </cell>
          <cell r="H5796">
            <v>0</v>
          </cell>
          <cell r="I5796" t="str">
            <v>Small Cap</v>
          </cell>
          <cell r="J5796">
            <v>0</v>
          </cell>
        </row>
        <row r="5797">
          <cell r="A5797" t="str">
            <v>INE211P01021</v>
          </cell>
          <cell r="B5797">
            <v>5672</v>
          </cell>
          <cell r="C5797">
            <v>246530</v>
          </cell>
          <cell r="D5797" t="str">
            <v>VKJ Infradevelopers Ltd.</v>
          </cell>
          <cell r="E5797" t="str">
            <v>Infrastructure</v>
          </cell>
          <cell r="F5797" t="str">
            <v>VKJINF IN</v>
          </cell>
          <cell r="G5797" t="str">
            <v>INE211P01021</v>
          </cell>
          <cell r="H5797">
            <v>0</v>
          </cell>
          <cell r="I5797" t="str">
            <v>Small Cap</v>
          </cell>
          <cell r="J5797">
            <v>0</v>
          </cell>
        </row>
        <row r="5798">
          <cell r="A5798" t="str">
            <v>INE932K20015</v>
          </cell>
          <cell r="B5798">
            <v>5677</v>
          </cell>
          <cell r="C5798">
            <v>315018</v>
          </cell>
          <cell r="D5798" t="str">
            <v>VMS Industries Ltd. - (Rights Entitlements (REs))</v>
          </cell>
          <cell r="E5798" t="str">
            <v>Others</v>
          </cell>
          <cell r="G5798" t="str">
            <v>INE932K20015</v>
          </cell>
          <cell r="H5798">
            <v>0</v>
          </cell>
          <cell r="I5798" t="str">
            <v>Small Cap</v>
          </cell>
          <cell r="J5798">
            <v>0</v>
          </cell>
        </row>
        <row r="5799">
          <cell r="A5799" t="str">
            <v>INE0Q6901013</v>
          </cell>
          <cell r="B5799">
            <v>5688</v>
          </cell>
          <cell r="C5799">
            <v>311252</v>
          </cell>
          <cell r="D5799" t="str">
            <v>Vrundavan Plantation Ltd.</v>
          </cell>
          <cell r="E5799" t="str">
            <v>Agri</v>
          </cell>
          <cell r="F5799" t="str">
            <v>VPL IN</v>
          </cell>
          <cell r="G5799" t="str">
            <v>INE0Q6901013</v>
          </cell>
          <cell r="H5799">
            <v>0</v>
          </cell>
          <cell r="I5799" t="str">
            <v>Small Cap</v>
          </cell>
          <cell r="J5799">
            <v>0</v>
          </cell>
        </row>
        <row r="5800">
          <cell r="A5800" t="str">
            <v>INE489F01016</v>
          </cell>
          <cell r="B5800">
            <v>5689</v>
          </cell>
          <cell r="C5800">
            <v>131696</v>
          </cell>
          <cell r="D5800" t="str">
            <v>VSD Confin Ltd.</v>
          </cell>
          <cell r="E5800" t="str">
            <v>Infrastructure</v>
          </cell>
          <cell r="F5800" t="str">
            <v>VSDC IN</v>
          </cell>
          <cell r="G5800" t="str">
            <v>INE489F01016</v>
          </cell>
          <cell r="H5800">
            <v>0</v>
          </cell>
          <cell r="I5800" t="str">
            <v>Small Cap</v>
          </cell>
          <cell r="J5800">
            <v>0</v>
          </cell>
        </row>
        <row r="5801">
          <cell r="A5801" t="str">
            <v>INE923K20014</v>
          </cell>
          <cell r="B5801">
            <v>5691</v>
          </cell>
          <cell r="C5801">
            <v>315451</v>
          </cell>
          <cell r="D5801" t="str">
            <v>VSF Projects Ltd. - (VSFPROJ-RE)</v>
          </cell>
          <cell r="E5801" t="str">
            <v>Others</v>
          </cell>
          <cell r="G5801" t="str">
            <v>INE923K20014</v>
          </cell>
          <cell r="H5801">
            <v>0</v>
          </cell>
          <cell r="I5801" t="str">
            <v>Small Cap</v>
          </cell>
          <cell r="J5801">
            <v>0</v>
          </cell>
        </row>
        <row r="5802">
          <cell r="A5802" t="str">
            <v>IN9923K01012</v>
          </cell>
          <cell r="B5802">
            <v>5692</v>
          </cell>
          <cell r="C5802">
            <v>316000</v>
          </cell>
          <cell r="D5802" t="str">
            <v>VSF Projects Ltd. - Partly Paid-up Equity Shares (Rights Issue)</v>
          </cell>
          <cell r="E5802" t="str">
            <v>Others</v>
          </cell>
          <cell r="G5802" t="str">
            <v>IN9923K01012</v>
          </cell>
          <cell r="H5802">
            <v>0</v>
          </cell>
          <cell r="I5802" t="str">
            <v>Small Cap</v>
          </cell>
          <cell r="J5802">
            <v>0</v>
          </cell>
        </row>
        <row r="5803">
          <cell r="A5803" t="str">
            <v>INE868A01020</v>
          </cell>
          <cell r="B5803">
            <v>5703</v>
          </cell>
          <cell r="C5803">
            <v>119035</v>
          </cell>
          <cell r="D5803" t="str">
            <v>Wadala Commodities Ltd.(Amalgamated)</v>
          </cell>
          <cell r="E5803" t="str">
            <v>Trading</v>
          </cell>
          <cell r="F5803" t="str">
            <v>WCOM IN</v>
          </cell>
          <cell r="G5803" t="str">
            <v>INE868A01020</v>
          </cell>
          <cell r="H5803">
            <v>0</v>
          </cell>
          <cell r="I5803" t="str">
            <v>Small Cap</v>
          </cell>
          <cell r="J5803">
            <v>0</v>
          </cell>
        </row>
        <row r="5804">
          <cell r="A5804" t="str">
            <v>INE048E01013</v>
          </cell>
          <cell r="B5804">
            <v>5710</v>
          </cell>
          <cell r="C5804">
            <v>112063</v>
          </cell>
          <cell r="D5804" t="str">
            <v>Wardwizard Healthcare Ltd.</v>
          </cell>
          <cell r="E5804" t="str">
            <v>Finance</v>
          </cell>
          <cell r="F5804" t="str">
            <v>AYM IN</v>
          </cell>
          <cell r="G5804" t="str">
            <v>INE048E01013</v>
          </cell>
          <cell r="H5804">
            <v>0</v>
          </cell>
          <cell r="I5804" t="str">
            <v>Small Cap</v>
          </cell>
          <cell r="J5804">
            <v>0</v>
          </cell>
        </row>
        <row r="5805">
          <cell r="A5805" t="str">
            <v>INE945P20016</v>
          </cell>
          <cell r="B5805">
            <v>5712</v>
          </cell>
          <cell r="C5805">
            <v>305191</v>
          </cell>
          <cell r="D5805" t="str">
            <v>Wardwizard Innovations &amp; Mobility Ltd. - (Rights Entitlements (REs))</v>
          </cell>
          <cell r="E5805" t="str">
            <v>Others</v>
          </cell>
          <cell r="G5805" t="str">
            <v>INE945P20016</v>
          </cell>
          <cell r="H5805">
            <v>0</v>
          </cell>
          <cell r="I5805" t="str">
            <v>Small Cap</v>
          </cell>
          <cell r="J5805">
            <v>0</v>
          </cell>
        </row>
        <row r="5806">
          <cell r="A5806" t="str">
            <v>IN9945P01014</v>
          </cell>
          <cell r="B5806">
            <v>5713</v>
          </cell>
          <cell r="C5806">
            <v>305686</v>
          </cell>
          <cell r="D5806" t="str">
            <v>Wardwizard Innovations and Mobility Ltd. - (WARDWIZPP)</v>
          </cell>
          <cell r="E5806" t="str">
            <v>Others</v>
          </cell>
          <cell r="G5806" t="str">
            <v>IN9945P01014</v>
          </cell>
          <cell r="H5806">
            <v>0</v>
          </cell>
          <cell r="I5806" t="str">
            <v>Small Cap</v>
          </cell>
          <cell r="J5806">
            <v>0</v>
          </cell>
        </row>
        <row r="5807">
          <cell r="A5807" t="str">
            <v>INE407B01017</v>
          </cell>
          <cell r="B5807">
            <v>5714</v>
          </cell>
          <cell r="C5807">
            <v>111690</v>
          </cell>
          <cell r="D5807" t="str">
            <v>Warner Multimedia Ltd.</v>
          </cell>
          <cell r="E5807" t="str">
            <v>Media &amp; Entertainment</v>
          </cell>
          <cell r="F5807" t="str">
            <v>CGS IN</v>
          </cell>
          <cell r="G5807" t="str">
            <v>INE407B01017</v>
          </cell>
          <cell r="H5807">
            <v>0</v>
          </cell>
          <cell r="I5807" t="str">
            <v>Small Cap</v>
          </cell>
          <cell r="J5807">
            <v>0</v>
          </cell>
        </row>
        <row r="5808">
          <cell r="A5808" t="str">
            <v>INE950B01016</v>
          </cell>
          <cell r="B5808">
            <v>5717</v>
          </cell>
          <cell r="C5808">
            <v>116090</v>
          </cell>
          <cell r="D5808" t="str">
            <v>Watson Software Ltd.</v>
          </cell>
          <cell r="E5808" t="str">
            <v>IT</v>
          </cell>
          <cell r="F5808" t="str">
            <v>DPK IN</v>
          </cell>
          <cell r="G5808" t="str">
            <v>INE950B01016</v>
          </cell>
          <cell r="H5808">
            <v>0</v>
          </cell>
          <cell r="I5808" t="str">
            <v>Small Cap</v>
          </cell>
          <cell r="J5808">
            <v>0</v>
          </cell>
        </row>
        <row r="5809">
          <cell r="B5809">
            <v>5719</v>
          </cell>
          <cell r="C5809">
            <v>117176</v>
          </cell>
          <cell r="D5809" t="str">
            <v>Webel Communication Industries Ltd.</v>
          </cell>
          <cell r="E5809" t="str">
            <v>Telecom</v>
          </cell>
          <cell r="F5809" t="str">
            <v>WEBL IN</v>
          </cell>
          <cell r="H5809">
            <v>0</v>
          </cell>
          <cell r="I5809" t="str">
            <v>Small Cap</v>
          </cell>
          <cell r="J5809">
            <v>0</v>
          </cell>
        </row>
        <row r="5810">
          <cell r="A5810" t="str">
            <v>INE072P01019</v>
          </cell>
          <cell r="B5810">
            <v>5726</v>
          </cell>
          <cell r="C5810">
            <v>267116</v>
          </cell>
          <cell r="D5810" t="str">
            <v>Welspun Enterprises Ltd.- (Amalgamation)</v>
          </cell>
          <cell r="E5810" t="str">
            <v>Trading</v>
          </cell>
          <cell r="F5810" t="str">
            <v>WELE IN</v>
          </cell>
          <cell r="G5810" t="str">
            <v>INE072P01019</v>
          </cell>
          <cell r="H5810">
            <v>0</v>
          </cell>
          <cell r="I5810" t="str">
            <v>Small Cap</v>
          </cell>
          <cell r="J5810">
            <v>0</v>
          </cell>
        </row>
        <row r="5811">
          <cell r="A5811" t="str">
            <v>INE390K01016</v>
          </cell>
          <cell r="B5811">
            <v>5727</v>
          </cell>
          <cell r="C5811">
            <v>218923</v>
          </cell>
          <cell r="D5811" t="str">
            <v>Welspun Global Brands Ltd. (Amalgamated)</v>
          </cell>
          <cell r="E5811" t="str">
            <v>Textile</v>
          </cell>
          <cell r="F5811" t="str">
            <v>WGBL IN</v>
          </cell>
          <cell r="G5811" t="str">
            <v>INE390K01016</v>
          </cell>
          <cell r="H5811">
            <v>0</v>
          </cell>
          <cell r="I5811" t="str">
            <v>Small Cap</v>
          </cell>
          <cell r="J5811">
            <v>0</v>
          </cell>
        </row>
        <row r="5812">
          <cell r="A5812" t="str">
            <v>INE731F20011</v>
          </cell>
          <cell r="B5812">
            <v>5731</v>
          </cell>
          <cell r="C5812">
            <v>319493</v>
          </cell>
          <cell r="D5812" t="str">
            <v>Welspun Specialty Solutions Ltd. - (Rights Entitlements (REs))</v>
          </cell>
          <cell r="E5812" t="str">
            <v>Iron &amp; Steel</v>
          </cell>
          <cell r="G5812" t="str">
            <v>INE731F20011</v>
          </cell>
          <cell r="H5812">
            <v>0</v>
          </cell>
          <cell r="I5812" t="str">
            <v>Small Cap</v>
          </cell>
          <cell r="J5812">
            <v>0</v>
          </cell>
        </row>
        <row r="5813">
          <cell r="A5813" t="str">
            <v>INE662D01013</v>
          </cell>
          <cell r="B5813">
            <v>5732</v>
          </cell>
          <cell r="C5813">
            <v>126431</v>
          </cell>
          <cell r="D5813" t="str">
            <v>Welterman International Ltd.</v>
          </cell>
          <cell r="E5813" t="str">
            <v>FMCG</v>
          </cell>
          <cell r="F5813" t="str">
            <v>WMI IN</v>
          </cell>
          <cell r="G5813" t="str">
            <v>INE662D01013</v>
          </cell>
          <cell r="H5813">
            <v>0</v>
          </cell>
          <cell r="I5813" t="str">
            <v>Small Cap</v>
          </cell>
          <cell r="J5813">
            <v>0</v>
          </cell>
        </row>
        <row r="5814">
          <cell r="A5814" t="str">
            <v>INE434B20011</v>
          </cell>
          <cell r="B5814">
            <v>5735</v>
          </cell>
          <cell r="C5814">
            <v>301711</v>
          </cell>
          <cell r="D5814" t="str">
            <v>WEP Solutions Ltd. - (Rights Entitlements (REs))</v>
          </cell>
          <cell r="E5814" t="str">
            <v>Others</v>
          </cell>
          <cell r="G5814" t="str">
            <v>INE434B20011</v>
          </cell>
          <cell r="H5814">
            <v>0</v>
          </cell>
          <cell r="I5814" t="str">
            <v>Small Cap</v>
          </cell>
          <cell r="J5814">
            <v>0</v>
          </cell>
        </row>
        <row r="5815">
          <cell r="A5815" t="str">
            <v>INE187U01015</v>
          </cell>
          <cell r="B5815">
            <v>5739</v>
          </cell>
          <cell r="C5815">
            <v>104998</v>
          </cell>
          <cell r="D5815" t="str">
            <v>Western Ministil Ltd.</v>
          </cell>
          <cell r="E5815" t="str">
            <v>Iron &amp; Steel</v>
          </cell>
          <cell r="F5815" t="str">
            <v>WM IN</v>
          </cell>
          <cell r="G5815" t="str">
            <v>INE187U01015</v>
          </cell>
          <cell r="H5815">
            <v>0</v>
          </cell>
          <cell r="I5815" t="str">
            <v>Small Cap</v>
          </cell>
          <cell r="J5815">
            <v>0</v>
          </cell>
        </row>
        <row r="5816">
          <cell r="A5816" t="str">
            <v>INE416X01012</v>
          </cell>
          <cell r="B5816">
            <v>5745</v>
          </cell>
          <cell r="C5816">
            <v>112431</v>
          </cell>
          <cell r="D5816" t="str">
            <v>White Hall Commercial Company Ltd.</v>
          </cell>
          <cell r="E5816" t="str">
            <v>Finance</v>
          </cell>
          <cell r="F5816" t="str">
            <v>WHC IN</v>
          </cell>
          <cell r="G5816" t="str">
            <v>INE416X01012</v>
          </cell>
          <cell r="H5816">
            <v>0</v>
          </cell>
          <cell r="I5816" t="str">
            <v>Small Cap</v>
          </cell>
          <cell r="J5816">
            <v>0</v>
          </cell>
        </row>
        <row r="5817">
          <cell r="A5817" t="str">
            <v>INE481D01018</v>
          </cell>
          <cell r="B5817">
            <v>5747</v>
          </cell>
          <cell r="C5817">
            <v>104227</v>
          </cell>
          <cell r="D5817" t="str">
            <v>Willard India Ltd.</v>
          </cell>
          <cell r="E5817" t="str">
            <v>Agri</v>
          </cell>
          <cell r="F5817" t="str">
            <v>WLRD IN</v>
          </cell>
          <cell r="G5817" t="str">
            <v>INE481D01018</v>
          </cell>
          <cell r="H5817">
            <v>0</v>
          </cell>
          <cell r="I5817" t="str">
            <v>Small Cap</v>
          </cell>
          <cell r="J5817">
            <v>0</v>
          </cell>
        </row>
        <row r="5818">
          <cell r="A5818" t="str">
            <v>INE222A01012</v>
          </cell>
          <cell r="B5818">
            <v>5750</v>
          </cell>
          <cell r="C5818">
            <v>205518</v>
          </cell>
          <cell r="D5818" t="str">
            <v>Williamson Tea Assam Ltd. (Amalgamated)</v>
          </cell>
          <cell r="E5818" t="str">
            <v>Agri</v>
          </cell>
          <cell r="F5818" t="str">
            <v>WTA IN</v>
          </cell>
          <cell r="G5818" t="str">
            <v>INE222A01012</v>
          </cell>
          <cell r="H5818">
            <v>0</v>
          </cell>
          <cell r="I5818" t="str">
            <v>Small Cap</v>
          </cell>
          <cell r="J5818">
            <v>0</v>
          </cell>
        </row>
        <row r="5819">
          <cell r="A5819" t="str">
            <v>INE837E01019</v>
          </cell>
          <cell r="B5819">
            <v>5755</v>
          </cell>
          <cell r="C5819">
            <v>112022</v>
          </cell>
          <cell r="D5819" t="str">
            <v>Winro Commercial (India) Ltd.</v>
          </cell>
          <cell r="E5819" t="str">
            <v>Finance</v>
          </cell>
          <cell r="F5819" t="str">
            <v>WNRO IN</v>
          </cell>
          <cell r="G5819" t="str">
            <v>INE837E01019</v>
          </cell>
          <cell r="H5819">
            <v>0</v>
          </cell>
          <cell r="I5819" t="str">
            <v>Small Cap</v>
          </cell>
          <cell r="J5819">
            <v>0</v>
          </cell>
        </row>
        <row r="5820">
          <cell r="A5820" t="str">
            <v>INE664A01015</v>
          </cell>
          <cell r="B5820">
            <v>5757</v>
          </cell>
          <cell r="C5820">
            <v>107892</v>
          </cell>
          <cell r="D5820" t="str">
            <v>Winsome Diamonds and Jewellery Ltd.</v>
          </cell>
          <cell r="E5820" t="str">
            <v>Trading</v>
          </cell>
          <cell r="F5820" t="str">
            <v>WDJL IN</v>
          </cell>
          <cell r="G5820" t="str">
            <v>INE664A01015</v>
          </cell>
          <cell r="H5820">
            <v>0</v>
          </cell>
          <cell r="I5820" t="str">
            <v>Small Cap</v>
          </cell>
          <cell r="J5820">
            <v>0</v>
          </cell>
        </row>
        <row r="5821">
          <cell r="A5821" t="str">
            <v>INE638C01015</v>
          </cell>
          <cell r="B5821">
            <v>5762</v>
          </cell>
          <cell r="C5821">
            <v>111642</v>
          </cell>
          <cell r="D5821" t="str">
            <v>Wisec Global Ltd.</v>
          </cell>
          <cell r="E5821" t="str">
            <v>IT</v>
          </cell>
          <cell r="F5821" t="str">
            <v>WIST IN</v>
          </cell>
          <cell r="G5821" t="str">
            <v>INE638C01015</v>
          </cell>
          <cell r="H5821">
            <v>0</v>
          </cell>
          <cell r="I5821" t="str">
            <v>Small Cap</v>
          </cell>
          <cell r="J5821">
            <v>0</v>
          </cell>
        </row>
        <row r="5822">
          <cell r="A5822" t="str">
            <v>INE049B20017</v>
          </cell>
          <cell r="B5822">
            <v>5764</v>
          </cell>
          <cell r="C5822">
            <v>305544</v>
          </cell>
          <cell r="D5822" t="str">
            <v>Wockhardt Ltd. - (Rights Entitlements (REs))</v>
          </cell>
          <cell r="E5822" t="str">
            <v>Others</v>
          </cell>
          <cell r="G5822" t="str">
            <v>INE049B20017</v>
          </cell>
          <cell r="H5822">
            <v>0</v>
          </cell>
          <cell r="I5822" t="str">
            <v>Small Cap</v>
          </cell>
          <cell r="J5822">
            <v>0</v>
          </cell>
        </row>
        <row r="5823">
          <cell r="A5823" t="str">
            <v>INE374J01020</v>
          </cell>
          <cell r="B5823">
            <v>5767</v>
          </cell>
          <cell r="C5823">
            <v>126959</v>
          </cell>
          <cell r="D5823" t="str">
            <v>Woodsvilla Ltd.</v>
          </cell>
          <cell r="E5823" t="str">
            <v>Miscellaneous</v>
          </cell>
          <cell r="F5823" t="str">
            <v>WOOD IN</v>
          </cell>
          <cell r="G5823" t="str">
            <v>INE374J01020</v>
          </cell>
          <cell r="H5823">
            <v>0</v>
          </cell>
          <cell r="I5823" t="str">
            <v>Small Cap</v>
          </cell>
          <cell r="J5823">
            <v>0</v>
          </cell>
        </row>
        <row r="5824">
          <cell r="A5824" t="str">
            <v>INE378A01012</v>
          </cell>
          <cell r="B5824">
            <v>5772</v>
          </cell>
          <cell r="C5824">
            <v>100095</v>
          </cell>
          <cell r="D5824" t="str">
            <v>Wyeth Ltd.- (Amalgamated)</v>
          </cell>
          <cell r="E5824" t="str">
            <v>Healthcare</v>
          </cell>
          <cell r="F5824" t="str">
            <v>WYH IN</v>
          </cell>
          <cell r="G5824" t="str">
            <v>INE378A01012</v>
          </cell>
          <cell r="H5824">
            <v>0</v>
          </cell>
          <cell r="I5824" t="str">
            <v>Small Cap</v>
          </cell>
          <cell r="J5824">
            <v>0</v>
          </cell>
        </row>
        <row r="5825">
          <cell r="A5825" t="str">
            <v>INE183H01011</v>
          </cell>
          <cell r="B5825">
            <v>5775</v>
          </cell>
          <cell r="C5825">
            <v>132788</v>
          </cell>
          <cell r="D5825" t="str">
            <v>XL Energy Ltd.</v>
          </cell>
          <cell r="E5825" t="str">
            <v>Electricals</v>
          </cell>
          <cell r="F5825" t="str">
            <v>XLE IN</v>
          </cell>
          <cell r="G5825" t="str">
            <v>INE183H01011</v>
          </cell>
          <cell r="H5825">
            <v>0</v>
          </cell>
          <cell r="I5825" t="str">
            <v>Small Cap</v>
          </cell>
          <cell r="J5825">
            <v>0</v>
          </cell>
        </row>
        <row r="5826">
          <cell r="A5826" t="str">
            <v>INE457N20017</v>
          </cell>
          <cell r="B5826">
            <v>5780</v>
          </cell>
          <cell r="C5826">
            <v>320772</v>
          </cell>
          <cell r="D5826" t="str">
            <v>Yamini Investments Company Ltd. - (Rights Entitlements (REs))</v>
          </cell>
          <cell r="E5826" t="str">
            <v>Finance</v>
          </cell>
          <cell r="G5826" t="str">
            <v>INE457N20017</v>
          </cell>
          <cell r="H5826">
            <v>0</v>
          </cell>
          <cell r="I5826" t="str">
            <v>Small Cap</v>
          </cell>
          <cell r="J5826">
            <v>0</v>
          </cell>
        </row>
        <row r="5827">
          <cell r="A5827" t="str">
            <v>INE903B01023</v>
          </cell>
          <cell r="B5827">
            <v>5782</v>
          </cell>
          <cell r="C5827">
            <v>131693</v>
          </cell>
          <cell r="D5827" t="str">
            <v>Yantra Natural Resources Ltd.</v>
          </cell>
          <cell r="E5827" t="str">
            <v>Trading</v>
          </cell>
          <cell r="F5827" t="str">
            <v>YNRL IN</v>
          </cell>
          <cell r="G5827" t="str">
            <v>INE903B01023</v>
          </cell>
          <cell r="H5827">
            <v>0</v>
          </cell>
          <cell r="I5827" t="str">
            <v>Small Cap</v>
          </cell>
          <cell r="J5827">
            <v>0</v>
          </cell>
        </row>
        <row r="5828">
          <cell r="A5828" t="str">
            <v>INE564C20013</v>
          </cell>
          <cell r="B5828">
            <v>5784</v>
          </cell>
          <cell r="C5828">
            <v>313830</v>
          </cell>
          <cell r="D5828" t="str">
            <v>Yarn Syndicate Ltd. - (Rights Entitlements (REs))</v>
          </cell>
          <cell r="E5828" t="str">
            <v>Others</v>
          </cell>
          <cell r="G5828" t="str">
            <v>INE564C20013</v>
          </cell>
          <cell r="H5828">
            <v>0</v>
          </cell>
          <cell r="I5828" t="str">
            <v>Small Cap</v>
          </cell>
          <cell r="J5828">
            <v>0</v>
          </cell>
        </row>
        <row r="5829">
          <cell r="A5829" t="str">
            <v>IN9564C01011</v>
          </cell>
          <cell r="B5829">
            <v>5785</v>
          </cell>
          <cell r="C5829">
            <v>314346</v>
          </cell>
          <cell r="D5829" t="str">
            <v>Yarn Syndicate Ltd. - (Rights Entitlements (REs))</v>
          </cell>
          <cell r="E5829" t="str">
            <v>Others</v>
          </cell>
          <cell r="G5829" t="str">
            <v>IN9564C01011</v>
          </cell>
          <cell r="H5829">
            <v>0</v>
          </cell>
          <cell r="I5829" t="str">
            <v>Small Cap</v>
          </cell>
          <cell r="J5829">
            <v>0</v>
          </cell>
        </row>
        <row r="5830">
          <cell r="A5830" t="str">
            <v>INE057Q01018</v>
          </cell>
          <cell r="B5830">
            <v>5798</v>
          </cell>
          <cell r="C5830">
            <v>130675</v>
          </cell>
          <cell r="D5830" t="str">
            <v>York Exports Ltd.</v>
          </cell>
          <cell r="E5830" t="str">
            <v>Textile</v>
          </cell>
          <cell r="F5830" t="str">
            <v>YKX IN</v>
          </cell>
          <cell r="G5830" t="str">
            <v>INE057Q01018</v>
          </cell>
          <cell r="H5830">
            <v>0</v>
          </cell>
          <cell r="I5830" t="str">
            <v>Small Cap</v>
          </cell>
          <cell r="J5830">
            <v>0</v>
          </cell>
        </row>
        <row r="5831">
          <cell r="A5831" t="str">
            <v>INE796W20019</v>
          </cell>
          <cell r="B5831">
            <v>5800</v>
          </cell>
          <cell r="C5831">
            <v>315067</v>
          </cell>
          <cell r="D5831" t="str">
            <v>Yug Decor Ltd. - (Rights Entitlements (REs))</v>
          </cell>
          <cell r="E5831" t="str">
            <v>Others</v>
          </cell>
          <cell r="G5831" t="str">
            <v>INE796W20019</v>
          </cell>
          <cell r="H5831">
            <v>0</v>
          </cell>
          <cell r="I5831" t="str">
            <v>Small Cap</v>
          </cell>
          <cell r="J5831">
            <v>0</v>
          </cell>
        </row>
        <row r="5832">
          <cell r="A5832" t="str">
            <v>INE719A01017</v>
          </cell>
          <cell r="B5832">
            <v>5806</v>
          </cell>
          <cell r="C5832">
            <v>106720</v>
          </cell>
          <cell r="D5832" t="str">
            <v>Zandu Realty Ltd. - (Amalgamated)</v>
          </cell>
          <cell r="E5832" t="str">
            <v>Healthcare</v>
          </cell>
          <cell r="F5832" t="str">
            <v>ZNDU IN</v>
          </cell>
          <cell r="G5832" t="str">
            <v>INE719A01017</v>
          </cell>
          <cell r="H5832">
            <v>0</v>
          </cell>
          <cell r="I5832" t="str">
            <v>Small Cap</v>
          </cell>
          <cell r="J5832">
            <v>0</v>
          </cell>
        </row>
        <row r="5833">
          <cell r="A5833" t="str">
            <v>INE598B01013</v>
          </cell>
          <cell r="B5833">
            <v>5812</v>
          </cell>
          <cell r="C5833">
            <v>117164</v>
          </cell>
          <cell r="D5833" t="str">
            <v>Zenith Computers Ltd.</v>
          </cell>
          <cell r="E5833" t="str">
            <v>Consumer Durables</v>
          </cell>
          <cell r="F5833" t="str">
            <v>ZC IN</v>
          </cell>
          <cell r="G5833" t="str">
            <v>INE598B01013</v>
          </cell>
          <cell r="H5833">
            <v>0</v>
          </cell>
          <cell r="I5833" t="str">
            <v>Small Cap</v>
          </cell>
          <cell r="J5833">
            <v>0</v>
          </cell>
        </row>
        <row r="5834">
          <cell r="A5834" t="str">
            <v>INE058B01018</v>
          </cell>
          <cell r="B5834">
            <v>5813</v>
          </cell>
          <cell r="C5834">
            <v>112553</v>
          </cell>
          <cell r="D5834" t="str">
            <v>Zenith Exports Ltd.</v>
          </cell>
          <cell r="E5834" t="str">
            <v>Textile</v>
          </cell>
          <cell r="F5834" t="str">
            <v>ZE IN</v>
          </cell>
          <cell r="G5834" t="str">
            <v>INE058B01018</v>
          </cell>
          <cell r="H5834">
            <v>154.35973125000001</v>
          </cell>
          <cell r="I5834" t="str">
            <v>Small Cap</v>
          </cell>
          <cell r="J5834">
            <v>285.7</v>
          </cell>
        </row>
        <row r="5835">
          <cell r="A5835" t="str">
            <v>INF0R8F01042</v>
          </cell>
          <cell r="B5835">
            <v>5820</v>
          </cell>
          <cell r="C5835">
            <v>314223</v>
          </cell>
          <cell r="D5835" t="str">
            <v>Zerodha Gold ETF</v>
          </cell>
          <cell r="E5835" t="str">
            <v>ETF</v>
          </cell>
          <cell r="G5835" t="str">
            <v>INF0R8F01042</v>
          </cell>
          <cell r="H5835">
            <v>0</v>
          </cell>
          <cell r="I5835" t="str">
            <v>Small Cap</v>
          </cell>
          <cell r="J5835">
            <v>17.32</v>
          </cell>
        </row>
        <row r="5836">
          <cell r="A5836" t="str">
            <v>INF0R8F01067</v>
          </cell>
          <cell r="B5836">
            <v>5821</v>
          </cell>
          <cell r="C5836">
            <v>315689</v>
          </cell>
          <cell r="D5836" t="str">
            <v>Zerodha Nifty 100 ETF</v>
          </cell>
          <cell r="E5836" t="str">
            <v>ETF</v>
          </cell>
          <cell r="G5836" t="str">
            <v>INF0R8F01067</v>
          </cell>
          <cell r="H5836">
            <v>0</v>
          </cell>
          <cell r="I5836" t="str">
            <v>Small Cap</v>
          </cell>
          <cell r="J5836">
            <v>10.74</v>
          </cell>
        </row>
        <row r="5837">
          <cell r="A5837" t="str">
            <v>INF0R8F01034</v>
          </cell>
          <cell r="B5837">
            <v>5822</v>
          </cell>
          <cell r="C5837">
            <v>313668</v>
          </cell>
          <cell r="D5837" t="str">
            <v>Zerodha Nifty 1D Rate Liquid ETF</v>
          </cell>
          <cell r="E5837" t="str">
            <v>ETF</v>
          </cell>
          <cell r="G5837" t="str">
            <v>INF0R8F01034</v>
          </cell>
          <cell r="H5837">
            <v>0</v>
          </cell>
          <cell r="I5837" t="str">
            <v>Small Cap</v>
          </cell>
          <cell r="J5837">
            <v>110.42</v>
          </cell>
        </row>
        <row r="5838">
          <cell r="A5838" t="str">
            <v>INF0R8F01059</v>
          </cell>
          <cell r="B5838">
            <v>5823</v>
          </cell>
          <cell r="C5838">
            <v>315688</v>
          </cell>
          <cell r="D5838" t="str">
            <v>Zerodha Nifty Midcap 150 ETF</v>
          </cell>
          <cell r="E5838" t="str">
            <v>ETF</v>
          </cell>
          <cell r="G5838" t="str">
            <v>INF0R8F01059</v>
          </cell>
          <cell r="H5838">
            <v>0</v>
          </cell>
          <cell r="I5838" t="str">
            <v>Small Cap</v>
          </cell>
          <cell r="J5838">
            <v>10.76</v>
          </cell>
        </row>
        <row r="5839">
          <cell r="A5839" t="str">
            <v>INF0R8F01091</v>
          </cell>
          <cell r="B5839">
            <v>5824</v>
          </cell>
          <cell r="C5839">
            <v>319812</v>
          </cell>
          <cell r="D5839" t="str">
            <v>Zerodha Silver ETF a scheme under Zerodha Mutual Fund</v>
          </cell>
          <cell r="E5839" t="str">
            <v>ETF</v>
          </cell>
          <cell r="G5839" t="str">
            <v>INF0R8F01091</v>
          </cell>
          <cell r="H5839">
            <v>0</v>
          </cell>
          <cell r="I5839" t="str">
            <v>Small Cap</v>
          </cell>
          <cell r="J5839">
            <v>13.08</v>
          </cell>
        </row>
        <row r="5840">
          <cell r="A5840" t="str">
            <v>INE871B01014</v>
          </cell>
          <cell r="B5840">
            <v>5827</v>
          </cell>
          <cell r="C5840">
            <v>131404</v>
          </cell>
          <cell r="D5840" t="str">
            <v>Zicom Electronic Security Systems Ltd.</v>
          </cell>
          <cell r="E5840" t="str">
            <v>Electricals</v>
          </cell>
          <cell r="F5840" t="str">
            <v>ZSS IN</v>
          </cell>
          <cell r="G5840" t="str">
            <v>INE871B01014</v>
          </cell>
          <cell r="H5840">
            <v>0</v>
          </cell>
          <cell r="I5840" t="str">
            <v>Small Cap</v>
          </cell>
          <cell r="J5840">
            <v>0</v>
          </cell>
        </row>
        <row r="5841">
          <cell r="A5841" t="str">
            <v>INE641Q01019</v>
          </cell>
          <cell r="B5841">
            <v>5829</v>
          </cell>
          <cell r="C5841">
            <v>267523</v>
          </cell>
          <cell r="D5841" t="str">
            <v>Zinema Media &amp; Entertainment Ltd.</v>
          </cell>
          <cell r="E5841" t="str">
            <v>Chemicals</v>
          </cell>
          <cell r="F5841" t="str">
            <v>CWIL IN</v>
          </cell>
          <cell r="G5841" t="str">
            <v>INE641Q01019</v>
          </cell>
          <cell r="H5841">
            <v>0</v>
          </cell>
          <cell r="I5841" t="str">
            <v>Small Cap</v>
          </cell>
          <cell r="J5841">
            <v>0</v>
          </cell>
        </row>
        <row r="5842">
          <cell r="A5842" t="str">
            <v>INE077B20018</v>
          </cell>
          <cell r="B5842">
            <v>5835</v>
          </cell>
          <cell r="C5842">
            <v>320825</v>
          </cell>
          <cell r="D5842" t="str">
            <v>Zodiac-Jrd-Mkj Ltd. - (Rights Entitlements (REs))</v>
          </cell>
          <cell r="E5842" t="str">
            <v>Diamond  &amp;  Jewellery</v>
          </cell>
          <cell r="G5842" t="str">
            <v>INE077B20018</v>
          </cell>
          <cell r="H5842">
            <v>0</v>
          </cell>
          <cell r="I5842" t="str">
            <v>Small Cap</v>
          </cell>
          <cell r="J5842">
            <v>0</v>
          </cell>
        </row>
        <row r="5843">
          <cell r="A5843" t="str">
            <v>INE622B01045</v>
          </cell>
          <cell r="B5843">
            <v>5839</v>
          </cell>
          <cell r="C5843">
            <v>130091</v>
          </cell>
          <cell r="D5843" t="str">
            <v>Zyden Gentec Ltd.</v>
          </cell>
          <cell r="E5843" t="str">
            <v>Healthcare</v>
          </cell>
          <cell r="F5843" t="str">
            <v>ZYDN IN</v>
          </cell>
          <cell r="G5843" t="str">
            <v>INE622B01045</v>
          </cell>
          <cell r="H5843">
            <v>0</v>
          </cell>
          <cell r="I5843" t="str">
            <v>Small Cap</v>
          </cell>
          <cell r="J5843">
            <v>0</v>
          </cell>
        </row>
        <row r="5844">
          <cell r="A5844" t="str">
            <v>INE118H01025</v>
          </cell>
          <cell r="C5844">
            <v>207901</v>
          </cell>
          <cell r="D5844" t="str">
            <v>BSE Ltd.</v>
          </cell>
          <cell r="G5844" t="str">
            <v>INE118H01025</v>
          </cell>
          <cell r="H5844">
            <v>0</v>
          </cell>
          <cell r="I5844" t="str">
            <v>Small Cap</v>
          </cell>
          <cell r="J5844">
            <v>2201.1999999999998</v>
          </cell>
        </row>
        <row r="5845">
          <cell r="A5845" t="str">
            <v>INE001A01036</v>
          </cell>
          <cell r="C5845">
            <v>100010</v>
          </cell>
          <cell r="D5845" t="str">
            <v>Housing Development Finance Corporation Ltd. - (Amalgamated)</v>
          </cell>
          <cell r="G5845" t="str">
            <v>INE001A01036</v>
          </cell>
          <cell r="H5845">
            <v>0</v>
          </cell>
          <cell r="I5845" t="str">
            <v>Small Cap</v>
          </cell>
          <cell r="J5845">
            <v>0</v>
          </cell>
        </row>
        <row r="5846">
          <cell r="A5846" t="str">
            <v>INE736A01011</v>
          </cell>
          <cell r="C5846">
            <v>207950</v>
          </cell>
          <cell r="D5846" t="str">
            <v>Central Depository Services (India) Ltd.</v>
          </cell>
          <cell r="G5846" t="str">
            <v>INE736A01011</v>
          </cell>
          <cell r="H5846">
            <v>0</v>
          </cell>
          <cell r="I5846" t="str">
            <v>Small Cap</v>
          </cell>
          <cell r="J5846">
            <v>1545.8</v>
          </cell>
        </row>
        <row r="5847">
          <cell r="A5847" t="str">
            <v>INE121N01019</v>
          </cell>
          <cell r="C5847">
            <v>238007</v>
          </cell>
          <cell r="D5847" t="str">
            <v>Thejo Engineering Ltd.</v>
          </cell>
          <cell r="G5847" t="str">
            <v>INE121N01019</v>
          </cell>
          <cell r="H5847">
            <v>0</v>
          </cell>
          <cell r="I5847" t="str">
            <v>Small Cap</v>
          </cell>
          <cell r="J5847">
            <v>1878.8</v>
          </cell>
        </row>
        <row r="5848">
          <cell r="A5848" t="str">
            <v>INE255Z01019</v>
          </cell>
          <cell r="C5848">
            <v>288853</v>
          </cell>
          <cell r="D5848" t="str">
            <v>E2E Networks Ltd.</v>
          </cell>
          <cell r="G5848" t="str">
            <v>INE255Z01019</v>
          </cell>
          <cell r="H5848">
            <v>0</v>
          </cell>
          <cell r="I5848" t="str">
            <v>Small Cap</v>
          </cell>
          <cell r="J5848">
            <v>3084.1</v>
          </cell>
        </row>
        <row r="5849">
          <cell r="A5849" t="str">
            <v>INE985W01018</v>
          </cell>
          <cell r="C5849">
            <v>285246</v>
          </cell>
          <cell r="D5849" t="str">
            <v>Creative Newtech Ltd.</v>
          </cell>
          <cell r="G5849" t="str">
            <v>INE985W01018</v>
          </cell>
          <cell r="H5849">
            <v>0</v>
          </cell>
          <cell r="I5849" t="str">
            <v>Small Cap</v>
          </cell>
          <cell r="J5849">
            <v>625.45000000000005</v>
          </cell>
        </row>
      </sheetData>
      <sheetData sheetId="8">
        <row r="2">
          <cell r="C2" t="str">
            <v>ISIN</v>
          </cell>
          <cell r="D2" t="str">
            <v>GICS Sector</v>
          </cell>
        </row>
        <row r="3">
          <cell r="C3" t="str">
            <v>INE144J01027</v>
          </cell>
          <cell r="D3" t="str">
            <v>Materials</v>
          </cell>
        </row>
        <row r="4">
          <cell r="C4" t="str">
            <v>INE144J01027</v>
          </cell>
          <cell r="D4" t="str">
            <v>Materials</v>
          </cell>
        </row>
        <row r="5">
          <cell r="C5" t="str">
            <v>INE466L01038</v>
          </cell>
          <cell r="D5" t="str">
            <v>Financials</v>
          </cell>
        </row>
        <row r="6">
          <cell r="C6" t="str">
            <v>INE466L01038</v>
          </cell>
          <cell r="D6" t="str">
            <v>Financials</v>
          </cell>
        </row>
        <row r="7">
          <cell r="C7" t="str">
            <v>INE994E01018</v>
          </cell>
          <cell r="D7" t="str">
            <v>Materials</v>
          </cell>
        </row>
        <row r="8">
          <cell r="C8" t="str">
            <v>INE0TE101010</v>
          </cell>
        </row>
        <row r="9">
          <cell r="C9" t="str">
            <v>INE0R7D01018</v>
          </cell>
          <cell r="D9" t="str">
            <v>Information Technology</v>
          </cell>
        </row>
        <row r="10">
          <cell r="C10" t="str">
            <v>INE748C01038</v>
          </cell>
          <cell r="D10" t="str">
            <v>Information Technology</v>
          </cell>
        </row>
        <row r="11">
          <cell r="C11" t="str">
            <v>INE748C01038</v>
          </cell>
          <cell r="D11" t="str">
            <v>Information Technology</v>
          </cell>
        </row>
        <row r="12">
          <cell r="C12" t="str">
            <v>INE470A01017</v>
          </cell>
          <cell r="D12" t="str">
            <v>Industrials</v>
          </cell>
        </row>
        <row r="13">
          <cell r="C13" t="str">
            <v>INE470A01017</v>
          </cell>
          <cell r="D13" t="str">
            <v>Industrials</v>
          </cell>
        </row>
        <row r="14">
          <cell r="C14" t="str">
            <v>INE105C01023</v>
          </cell>
          <cell r="D14" t="str">
            <v>Real Estate</v>
          </cell>
        </row>
        <row r="15">
          <cell r="C15" t="str">
            <v>INE105C01023</v>
          </cell>
          <cell r="D15" t="str">
            <v>Real Estate</v>
          </cell>
        </row>
        <row r="16">
          <cell r="C16" t="str">
            <v>INE768P01012</v>
          </cell>
          <cell r="D16" t="str">
            <v>Communication Services</v>
          </cell>
        </row>
        <row r="17">
          <cell r="C17" t="str">
            <v>INE545N01019</v>
          </cell>
          <cell r="D17" t="str">
            <v>Communication Services</v>
          </cell>
        </row>
        <row r="18">
          <cell r="C18" t="str">
            <v>INE618L01018</v>
          </cell>
          <cell r="D18" t="str">
            <v>Financials</v>
          </cell>
        </row>
        <row r="19">
          <cell r="C19" t="str">
            <v>INE618L01018</v>
          </cell>
          <cell r="D19" t="str">
            <v>Financials</v>
          </cell>
        </row>
        <row r="20">
          <cell r="C20" t="str">
            <v>INE111B01023</v>
          </cell>
          <cell r="D20" t="str">
            <v>Information Technology</v>
          </cell>
        </row>
        <row r="21">
          <cell r="C21" t="str">
            <v>INE111B01023</v>
          </cell>
          <cell r="D21" t="str">
            <v>Information Technology</v>
          </cell>
        </row>
        <row r="22">
          <cell r="C22" t="str">
            <v>INE413X01035</v>
          </cell>
          <cell r="D22" t="str">
            <v>Consumer Discretionary</v>
          </cell>
        </row>
        <row r="23">
          <cell r="C23" t="str">
            <v>INE454F01010</v>
          </cell>
          <cell r="D23" t="str">
            <v>Communication Services</v>
          </cell>
        </row>
        <row r="24">
          <cell r="C24" t="str">
            <v>INE749Y01014</v>
          </cell>
          <cell r="D24" t="str">
            <v>Materials</v>
          </cell>
        </row>
        <row r="25">
          <cell r="C25" t="str">
            <v>INE982R01015</v>
          </cell>
        </row>
        <row r="26">
          <cell r="C26" t="str">
            <v>INE663P01015</v>
          </cell>
          <cell r="D26" t="str">
            <v>Financials</v>
          </cell>
        </row>
        <row r="27">
          <cell r="C27" t="str">
            <v>IN9663P01013</v>
          </cell>
          <cell r="D27" t="str">
            <v>Financials</v>
          </cell>
        </row>
        <row r="28">
          <cell r="C28" t="str">
            <v>INE768E01024</v>
          </cell>
          <cell r="D28" t="str">
            <v>Consumer Discretionary</v>
          </cell>
        </row>
        <row r="29">
          <cell r="C29" t="str">
            <v>INE701G01012</v>
          </cell>
          <cell r="D29" t="str">
            <v>Financials</v>
          </cell>
        </row>
        <row r="30">
          <cell r="C30" t="str">
            <v>INE911Z01017</v>
          </cell>
          <cell r="D30" t="str">
            <v>Industrials</v>
          </cell>
        </row>
        <row r="31">
          <cell r="C31" t="str">
            <v>INE619I01012</v>
          </cell>
          <cell r="D31" t="str">
            <v>Industrials</v>
          </cell>
        </row>
        <row r="32">
          <cell r="C32" t="str">
            <v>INE619I01012</v>
          </cell>
          <cell r="D32" t="str">
            <v>Industrials</v>
          </cell>
        </row>
        <row r="33">
          <cell r="C33" t="str">
            <v>INE0C5901022</v>
          </cell>
          <cell r="D33" t="str">
            <v>Industrials</v>
          </cell>
        </row>
        <row r="34">
          <cell r="C34" t="str">
            <v>INE0D0U01013</v>
          </cell>
          <cell r="D34" t="str">
            <v>Information Technology</v>
          </cell>
        </row>
        <row r="35">
          <cell r="C35" t="str">
            <v>INE0D0U01013</v>
          </cell>
          <cell r="D35" t="str">
            <v>Information Technology</v>
          </cell>
        </row>
        <row r="36">
          <cell r="C36" t="str">
            <v>INE063D01030</v>
          </cell>
          <cell r="D36" t="str">
            <v>Financials</v>
          </cell>
        </row>
        <row r="37">
          <cell r="C37" t="str">
            <v>INE883F01010</v>
          </cell>
          <cell r="D37" t="str">
            <v>Financials</v>
          </cell>
        </row>
        <row r="38">
          <cell r="C38" t="str">
            <v>INE883F01010</v>
          </cell>
          <cell r="D38" t="str">
            <v>Financials</v>
          </cell>
        </row>
        <row r="39">
          <cell r="C39" t="str">
            <v>INE563D01013</v>
          </cell>
          <cell r="D39" t="str">
            <v>Industrials</v>
          </cell>
        </row>
        <row r="40">
          <cell r="C40" t="str">
            <v>INE817D01013</v>
          </cell>
          <cell r="D40" t="str">
            <v>Financials</v>
          </cell>
        </row>
        <row r="41">
          <cell r="C41" t="str">
            <v>INE1GYP01013</v>
          </cell>
        </row>
        <row r="42">
          <cell r="C42" t="str">
            <v>INE087Z01024</v>
          </cell>
          <cell r="D42" t="str">
            <v>Energy</v>
          </cell>
        </row>
        <row r="43">
          <cell r="C43" t="str">
            <v>INE197R01010</v>
          </cell>
        </row>
        <row r="44">
          <cell r="C44" t="str">
            <v>INE322R01014</v>
          </cell>
          <cell r="D44" t="str">
            <v>Materials</v>
          </cell>
        </row>
        <row r="45">
          <cell r="C45" t="str">
            <v>INE512R01010</v>
          </cell>
          <cell r="D45" t="str">
            <v>Financials</v>
          </cell>
        </row>
        <row r="46">
          <cell r="C46" t="str">
            <v>INE056J01015</v>
          </cell>
        </row>
        <row r="47">
          <cell r="C47" t="str">
            <v>INE198H01019</v>
          </cell>
          <cell r="D47" t="str">
            <v>Health Care</v>
          </cell>
        </row>
        <row r="48">
          <cell r="C48" t="str">
            <v>INE198H01019</v>
          </cell>
          <cell r="D48" t="str">
            <v>Health Care</v>
          </cell>
        </row>
        <row r="49">
          <cell r="C49" t="str">
            <v>INE750R01016</v>
          </cell>
        </row>
        <row r="50">
          <cell r="C50" t="str">
            <v>INE721Z01010</v>
          </cell>
          <cell r="D50" t="str">
            <v>Industrials</v>
          </cell>
        </row>
        <row r="51">
          <cell r="C51" t="str">
            <v>INE01C001026</v>
          </cell>
          <cell r="D51" t="str">
            <v>Industrials</v>
          </cell>
        </row>
        <row r="52">
          <cell r="C52" t="str">
            <v>INE01C001026</v>
          </cell>
          <cell r="D52" t="str">
            <v>Industrials</v>
          </cell>
        </row>
        <row r="53">
          <cell r="C53" t="str">
            <v>INE767A01016</v>
          </cell>
          <cell r="D53" t="str">
            <v>Health Care</v>
          </cell>
        </row>
        <row r="54">
          <cell r="C54" t="str">
            <v>INE767A01016</v>
          </cell>
          <cell r="D54" t="str">
            <v>Health Care</v>
          </cell>
        </row>
        <row r="55">
          <cell r="C55" t="str">
            <v>INE769A01020</v>
          </cell>
          <cell r="D55" t="str">
            <v>Materials</v>
          </cell>
        </row>
        <row r="56">
          <cell r="C56" t="str">
            <v>INE769A01020</v>
          </cell>
          <cell r="D56" t="str">
            <v>Materials</v>
          </cell>
        </row>
        <row r="57">
          <cell r="C57" t="str">
            <v>INE0LRU01027</v>
          </cell>
          <cell r="D57" t="str">
            <v>Health Care</v>
          </cell>
        </row>
        <row r="58">
          <cell r="C58" t="str">
            <v>INE0LRU01027</v>
          </cell>
          <cell r="D58" t="str">
            <v>Health Care</v>
          </cell>
        </row>
        <row r="59">
          <cell r="C59" t="str">
            <v>INE09EO01013</v>
          </cell>
          <cell r="D59" t="str">
            <v>Materials</v>
          </cell>
        </row>
        <row r="60">
          <cell r="C60" t="str">
            <v>INE09EO01013</v>
          </cell>
          <cell r="D60" t="str">
            <v>Materials</v>
          </cell>
        </row>
        <row r="61">
          <cell r="C61" t="str">
            <v>INE09EO04017</v>
          </cell>
          <cell r="D61" t="str">
            <v>Materials</v>
          </cell>
        </row>
        <row r="62">
          <cell r="C62" t="str">
            <v>INE09EO04017</v>
          </cell>
          <cell r="D62" t="str">
            <v>Materials</v>
          </cell>
        </row>
        <row r="63">
          <cell r="C63" t="str">
            <v>INE273D01019</v>
          </cell>
          <cell r="D63" t="str">
            <v>Consumer Discretionary</v>
          </cell>
        </row>
        <row r="64">
          <cell r="C64" t="str">
            <v>INE273D01019</v>
          </cell>
          <cell r="D64" t="str">
            <v>Consumer Discretionary</v>
          </cell>
        </row>
        <row r="65">
          <cell r="C65" t="str">
            <v>INE754X01016</v>
          </cell>
          <cell r="D65" t="str">
            <v>Industrials</v>
          </cell>
        </row>
        <row r="66">
          <cell r="C66" t="str">
            <v>INE0EAX01014</v>
          </cell>
          <cell r="D66" t="str">
            <v>Health Care</v>
          </cell>
        </row>
        <row r="67">
          <cell r="C67" t="str">
            <v>INE819K01014</v>
          </cell>
          <cell r="D67" t="str">
            <v>Financials</v>
          </cell>
        </row>
        <row r="68">
          <cell r="C68" t="str">
            <v>INE0OB201016</v>
          </cell>
          <cell r="D68" t="str">
            <v>Health Care</v>
          </cell>
        </row>
        <row r="69">
          <cell r="C69" t="str">
            <v>INE216P01012</v>
          </cell>
          <cell r="D69" t="str">
            <v>Financials</v>
          </cell>
        </row>
        <row r="70">
          <cell r="C70" t="str">
            <v>INE216P01012</v>
          </cell>
          <cell r="D70" t="str">
            <v>Financials</v>
          </cell>
        </row>
        <row r="71">
          <cell r="C71" t="str">
            <v>INE777X01017</v>
          </cell>
          <cell r="D71" t="str">
            <v>Consumer Discretionary</v>
          </cell>
        </row>
        <row r="72">
          <cell r="C72" t="str">
            <v>INE430R01023</v>
          </cell>
        </row>
        <row r="73">
          <cell r="C73" t="str">
            <v>INE08PH01015</v>
          </cell>
          <cell r="D73" t="str">
            <v>Consumer Discretionary</v>
          </cell>
        </row>
        <row r="74">
          <cell r="C74" t="str">
            <v>INE00YB01017</v>
          </cell>
          <cell r="D74" t="str">
            <v>Industrials</v>
          </cell>
        </row>
        <row r="75">
          <cell r="C75" t="str">
            <v>INE00YB01017</v>
          </cell>
          <cell r="D75" t="str">
            <v>Industrials</v>
          </cell>
        </row>
        <row r="76">
          <cell r="C76" t="str">
            <v>INE421A01028</v>
          </cell>
          <cell r="D76" t="str">
            <v>Energy</v>
          </cell>
        </row>
        <row r="77">
          <cell r="C77" t="str">
            <v>INE421A01028</v>
          </cell>
          <cell r="D77" t="str">
            <v>Energy</v>
          </cell>
        </row>
        <row r="78">
          <cell r="C78" t="str">
            <v>INE365O01028</v>
          </cell>
          <cell r="D78" t="str">
            <v>Financials</v>
          </cell>
        </row>
        <row r="79">
          <cell r="C79" t="str">
            <v>INE00ZE01026</v>
          </cell>
          <cell r="D79" t="str">
            <v>Financials</v>
          </cell>
        </row>
        <row r="80">
          <cell r="C80" t="str">
            <v>INE00ZE01026</v>
          </cell>
          <cell r="D80" t="str">
            <v>Financials</v>
          </cell>
        </row>
        <row r="81">
          <cell r="C81" t="str">
            <v>INE454E01013</v>
          </cell>
          <cell r="D81" t="str">
            <v>Financials</v>
          </cell>
        </row>
        <row r="82">
          <cell r="C82" t="str">
            <v>INE117A01022</v>
          </cell>
          <cell r="D82" t="str">
            <v>Industrials</v>
          </cell>
        </row>
        <row r="83">
          <cell r="C83" t="str">
            <v>INE117A01022</v>
          </cell>
          <cell r="D83" t="str">
            <v>Industrials</v>
          </cell>
        </row>
        <row r="84">
          <cell r="C84" t="str">
            <v>INE358A01014</v>
          </cell>
          <cell r="D84" t="str">
            <v>Health Care</v>
          </cell>
        </row>
        <row r="85">
          <cell r="C85" t="str">
            <v>INE358A01014</v>
          </cell>
          <cell r="D85" t="str">
            <v>Health Care</v>
          </cell>
        </row>
        <row r="86">
          <cell r="C86" t="str">
            <v>INE125D01011</v>
          </cell>
          <cell r="D86" t="str">
            <v>Industrials</v>
          </cell>
        </row>
        <row r="87">
          <cell r="C87" t="str">
            <v>INE0UYG01015</v>
          </cell>
          <cell r="D87" t="str">
            <v>Materials</v>
          </cell>
        </row>
        <row r="88">
          <cell r="C88" t="str">
            <v>INE994N01019</v>
          </cell>
        </row>
        <row r="89">
          <cell r="C89" t="str">
            <v>INE516F01016</v>
          </cell>
          <cell r="D89" t="str">
            <v>Financials</v>
          </cell>
        </row>
        <row r="90">
          <cell r="C90" t="str">
            <v>INE211D01027</v>
          </cell>
        </row>
        <row r="91">
          <cell r="C91" t="str">
            <v>INE723C01015</v>
          </cell>
        </row>
        <row r="92">
          <cell r="C92" t="str">
            <v>INE281P01016</v>
          </cell>
        </row>
        <row r="93">
          <cell r="C93" t="str">
            <v>INE0CAJ01017</v>
          </cell>
          <cell r="D93" t="str">
            <v>Industrials</v>
          </cell>
        </row>
        <row r="94">
          <cell r="C94" t="str">
            <v>INE195I01013</v>
          </cell>
          <cell r="D94" t="str">
            <v>Financials</v>
          </cell>
        </row>
        <row r="95">
          <cell r="C95" t="str">
            <v>INE251C01025</v>
          </cell>
        </row>
        <row r="96">
          <cell r="C96" t="str">
            <v>INE850B01026</v>
          </cell>
          <cell r="D96" t="str">
            <v>Information Technology</v>
          </cell>
        </row>
        <row r="97">
          <cell r="C97" t="str">
            <v>INE0ZDY01011</v>
          </cell>
        </row>
        <row r="98">
          <cell r="C98" t="str">
            <v>INE0QRV01016</v>
          </cell>
          <cell r="D98" t="str">
            <v>Industrials</v>
          </cell>
        </row>
        <row r="99">
          <cell r="C99" t="str">
            <v>INE012A01025</v>
          </cell>
          <cell r="D99" t="str">
            <v>Materials</v>
          </cell>
        </row>
        <row r="100">
          <cell r="C100" t="str">
            <v>INE012A01025</v>
          </cell>
          <cell r="D100" t="str">
            <v>Materials</v>
          </cell>
        </row>
        <row r="101">
          <cell r="C101" t="str">
            <v>INE578B01015</v>
          </cell>
          <cell r="D101" t="str">
            <v>Information Technology</v>
          </cell>
        </row>
        <row r="102">
          <cell r="C102" t="str">
            <v>INE258C01038</v>
          </cell>
          <cell r="D102" t="str">
            <v>Communication Services</v>
          </cell>
        </row>
        <row r="103">
          <cell r="C103" t="str">
            <v>INE0POP01017</v>
          </cell>
          <cell r="D103" t="str">
            <v>Information Technology</v>
          </cell>
        </row>
        <row r="104">
          <cell r="C104" t="str">
            <v>INE793A01012</v>
          </cell>
          <cell r="D104" t="str">
            <v>Information Technology</v>
          </cell>
        </row>
        <row r="105">
          <cell r="C105" t="str">
            <v>INE793A01012</v>
          </cell>
          <cell r="D105" t="str">
            <v>Information Technology</v>
          </cell>
        </row>
        <row r="106">
          <cell r="C106" t="str">
            <v>INE0Q5D01013</v>
          </cell>
          <cell r="D106" t="str">
            <v>Health Care</v>
          </cell>
        </row>
        <row r="107">
          <cell r="C107" t="str">
            <v>INE113X01015</v>
          </cell>
        </row>
        <row r="108">
          <cell r="C108" t="str">
            <v>INE0T8T01010</v>
          </cell>
        </row>
        <row r="109">
          <cell r="C109" t="str">
            <v>INE648Z01023</v>
          </cell>
          <cell r="D109" t="str">
            <v>Industrials</v>
          </cell>
        </row>
        <row r="110">
          <cell r="C110" t="str">
            <v>INE715F01014</v>
          </cell>
          <cell r="D110" t="str">
            <v>Consumer Discretionary</v>
          </cell>
        </row>
        <row r="111">
          <cell r="C111" t="str">
            <v>INE035401020</v>
          </cell>
        </row>
        <row r="112">
          <cell r="C112" t="str">
            <v>INE543V01017</v>
          </cell>
        </row>
        <row r="113">
          <cell r="C113" t="str">
            <v>INE023R01018</v>
          </cell>
        </row>
        <row r="114">
          <cell r="C114" t="str">
            <v>INE849B01010</v>
          </cell>
          <cell r="D114" t="str">
            <v>Information Technology</v>
          </cell>
        </row>
        <row r="115">
          <cell r="C115" t="str">
            <v>IN9849B01018</v>
          </cell>
          <cell r="D115" t="str">
            <v>Information Technology</v>
          </cell>
        </row>
        <row r="116">
          <cell r="C116" t="str">
            <v>INE860P01025</v>
          </cell>
          <cell r="D116" t="str">
            <v>Financials</v>
          </cell>
        </row>
        <row r="117">
          <cell r="C117" t="str">
            <v>INE0K1401020</v>
          </cell>
          <cell r="D117" t="str">
            <v>Health Care</v>
          </cell>
        </row>
        <row r="118">
          <cell r="C118" t="str">
            <v>INE167B01025</v>
          </cell>
          <cell r="D118" t="str">
            <v>Real Estate</v>
          </cell>
        </row>
        <row r="119">
          <cell r="C119" t="str">
            <v>INE326C01017</v>
          </cell>
          <cell r="D119" t="str">
            <v>Consumer Discretionary</v>
          </cell>
        </row>
        <row r="120">
          <cell r="C120" t="str">
            <v>INE636B01011</v>
          </cell>
        </row>
        <row r="121">
          <cell r="C121" t="str">
            <v>INE622W01025</v>
          </cell>
          <cell r="D121" t="str">
            <v>Utilities</v>
          </cell>
        </row>
        <row r="122">
          <cell r="C122" t="str">
            <v>INE622W01025</v>
          </cell>
          <cell r="D122" t="str">
            <v>Utilities</v>
          </cell>
        </row>
        <row r="123">
          <cell r="C123" t="str">
            <v>INE950D01012</v>
          </cell>
          <cell r="D123" t="str">
            <v>Industrials</v>
          </cell>
        </row>
        <row r="124">
          <cell r="C124" t="str">
            <v>INE366C01021</v>
          </cell>
          <cell r="D124" t="str">
            <v>Consumer Discretionary</v>
          </cell>
        </row>
        <row r="125">
          <cell r="C125" t="str">
            <v>INE731H01025</v>
          </cell>
          <cell r="D125" t="str">
            <v>Industrials</v>
          </cell>
        </row>
        <row r="126">
          <cell r="C126" t="str">
            <v>INE731H01025</v>
          </cell>
          <cell r="D126" t="str">
            <v>Industrials</v>
          </cell>
        </row>
        <row r="127">
          <cell r="C127" t="str">
            <v>INE380Z01015</v>
          </cell>
          <cell r="D127" t="str">
            <v>Consumer Discretionary</v>
          </cell>
        </row>
        <row r="128">
          <cell r="C128" t="str">
            <v>INE0KLO01025</v>
          </cell>
          <cell r="D128" t="str">
            <v>Industrials</v>
          </cell>
        </row>
        <row r="129">
          <cell r="C129" t="str">
            <v>INE00FF01025</v>
          </cell>
          <cell r="D129" t="str">
            <v>Health Care</v>
          </cell>
        </row>
        <row r="130">
          <cell r="C130" t="str">
            <v>INE00FF01025</v>
          </cell>
          <cell r="D130" t="str">
            <v>Health Care</v>
          </cell>
        </row>
        <row r="131">
          <cell r="C131" t="str">
            <v>INE931S01010</v>
          </cell>
          <cell r="D131" t="str">
            <v>Utilities</v>
          </cell>
        </row>
        <row r="132">
          <cell r="C132" t="str">
            <v>INE931S01010</v>
          </cell>
          <cell r="D132" t="str">
            <v>Utilities</v>
          </cell>
        </row>
        <row r="133">
          <cell r="C133" t="str">
            <v>INE423A01024</v>
          </cell>
          <cell r="D133" t="str">
            <v>Industrials</v>
          </cell>
        </row>
        <row r="134">
          <cell r="C134" t="str">
            <v>INE423A01024</v>
          </cell>
          <cell r="D134" t="str">
            <v>Industrials</v>
          </cell>
        </row>
        <row r="135">
          <cell r="C135" t="str">
            <v>INE364U01010</v>
          </cell>
          <cell r="D135" t="str">
            <v>Utilities</v>
          </cell>
        </row>
        <row r="136">
          <cell r="C136" t="str">
            <v>INE364U01010</v>
          </cell>
          <cell r="D136" t="str">
            <v>Utilities</v>
          </cell>
        </row>
        <row r="137">
          <cell r="C137" t="str">
            <v>INE742F01042</v>
          </cell>
          <cell r="D137" t="str">
            <v>Industrials</v>
          </cell>
        </row>
        <row r="138">
          <cell r="C138" t="str">
            <v>INE742F01042</v>
          </cell>
          <cell r="D138" t="str">
            <v>Industrials</v>
          </cell>
        </row>
        <row r="139">
          <cell r="C139" t="str">
            <v>INE814H01011</v>
          </cell>
          <cell r="D139" t="str">
            <v>Utilities</v>
          </cell>
        </row>
        <row r="140">
          <cell r="C140" t="str">
            <v>INE814H01011</v>
          </cell>
          <cell r="D140" t="str">
            <v>Utilities</v>
          </cell>
        </row>
        <row r="141">
          <cell r="C141" t="str">
            <v>INE399L01023</v>
          </cell>
          <cell r="D141" t="str">
            <v>Utilities</v>
          </cell>
        </row>
        <row r="142">
          <cell r="C142" t="str">
            <v>INE399L01023</v>
          </cell>
          <cell r="D142" t="str">
            <v>Utilities</v>
          </cell>
        </row>
        <row r="143">
          <cell r="C143" t="str">
            <v>INE627D01016</v>
          </cell>
          <cell r="D143" t="str">
            <v>Industrials</v>
          </cell>
        </row>
        <row r="144">
          <cell r="C144" t="str">
            <v>INE833A01016</v>
          </cell>
          <cell r="D144" t="str">
            <v>Information Technology</v>
          </cell>
        </row>
        <row r="145">
          <cell r="C145" t="str">
            <v>INE805Q01028</v>
          </cell>
        </row>
        <row r="146">
          <cell r="C146" t="str">
            <v>INE757C01021</v>
          </cell>
          <cell r="D146" t="str">
            <v>Consumer Discretionary</v>
          </cell>
        </row>
        <row r="147">
          <cell r="C147" t="str">
            <v>INE0RDH01021</v>
          </cell>
          <cell r="D147" t="str">
            <v>Consumer Discretionary</v>
          </cell>
        </row>
        <row r="148">
          <cell r="C148" t="str">
            <v>INE01B501018</v>
          </cell>
          <cell r="D148" t="str">
            <v>Consumer Discretionary</v>
          </cell>
        </row>
        <row r="149">
          <cell r="C149" t="str">
            <v>INE0H8J01015</v>
          </cell>
          <cell r="D149" t="str">
            <v>Health Care</v>
          </cell>
        </row>
        <row r="150">
          <cell r="C150" t="str">
            <v>INE982B01027</v>
          </cell>
          <cell r="D150" t="str">
            <v>Consumer Staples</v>
          </cell>
        </row>
        <row r="151">
          <cell r="C151" t="str">
            <v>INE982B01027</v>
          </cell>
          <cell r="D151" t="str">
            <v>Consumer Staples</v>
          </cell>
        </row>
        <row r="152">
          <cell r="C152" t="str">
            <v>INE586D01014</v>
          </cell>
        </row>
        <row r="153">
          <cell r="C153" t="str">
            <v>INE578L01014</v>
          </cell>
          <cell r="D153" t="str">
            <v>Real Estate</v>
          </cell>
        </row>
        <row r="154">
          <cell r="C154" t="str">
            <v>INE067R01015</v>
          </cell>
        </row>
        <row r="155">
          <cell r="C155" t="str">
            <v>INE207C01019</v>
          </cell>
          <cell r="D155" t="str">
            <v>Consumer Discretionary</v>
          </cell>
        </row>
        <row r="156">
          <cell r="C156" t="str">
            <v>INE674K01013</v>
          </cell>
          <cell r="D156" t="str">
            <v>Financials</v>
          </cell>
        </row>
        <row r="157">
          <cell r="C157" t="str">
            <v>INE674K01013</v>
          </cell>
          <cell r="D157" t="str">
            <v>Financials</v>
          </cell>
        </row>
        <row r="158">
          <cell r="C158" t="str">
            <v>INE647O01011</v>
          </cell>
          <cell r="D158" t="str">
            <v>Consumer Discretionary</v>
          </cell>
        </row>
        <row r="159">
          <cell r="C159" t="str">
            <v>INE647O01011</v>
          </cell>
          <cell r="D159" t="str">
            <v>Consumer Discretionary</v>
          </cell>
        </row>
        <row r="160">
          <cell r="C160" t="str">
            <v>IN9647O01027</v>
          </cell>
          <cell r="D160" t="str">
            <v>Consumer Discretionary</v>
          </cell>
        </row>
        <row r="161">
          <cell r="C161" t="str">
            <v>IN9647O01027</v>
          </cell>
          <cell r="D161" t="str">
            <v>Consumer Discretionary</v>
          </cell>
        </row>
        <row r="162">
          <cell r="C162" t="str">
            <v>INE14LE01019</v>
          </cell>
        </row>
        <row r="163">
          <cell r="C163" t="str">
            <v>INE14LE01019</v>
          </cell>
        </row>
        <row r="164">
          <cell r="C164" t="str">
            <v>INE865C01022</v>
          </cell>
          <cell r="D164" t="str">
            <v>Financials</v>
          </cell>
        </row>
        <row r="165">
          <cell r="C165" t="str">
            <v>INE865C01022</v>
          </cell>
          <cell r="D165" t="str">
            <v>Financials</v>
          </cell>
        </row>
        <row r="166">
          <cell r="C166" t="str">
            <v>INE055A01016</v>
          </cell>
          <cell r="D166" t="str">
            <v>Materials</v>
          </cell>
        </row>
        <row r="167">
          <cell r="C167" t="str">
            <v>INE055A01016</v>
          </cell>
          <cell r="D167" t="str">
            <v>Materials</v>
          </cell>
        </row>
        <row r="168">
          <cell r="C168" t="str">
            <v>INE404A01024</v>
          </cell>
          <cell r="D168" t="str">
            <v>Financials</v>
          </cell>
        </row>
        <row r="169">
          <cell r="C169" t="str">
            <v>INE404A01024</v>
          </cell>
          <cell r="D169" t="str">
            <v>Financials</v>
          </cell>
        </row>
        <row r="170">
          <cell r="C170" t="str">
            <v>INE427V01013</v>
          </cell>
          <cell r="D170" t="str">
            <v>Consumer Staples</v>
          </cell>
        </row>
        <row r="171">
          <cell r="C171" t="str">
            <v>INE281H01013</v>
          </cell>
          <cell r="D171" t="str">
            <v>Materials</v>
          </cell>
        </row>
        <row r="172">
          <cell r="C172" t="str">
            <v>INE570B01012</v>
          </cell>
          <cell r="D172" t="str">
            <v>Materials</v>
          </cell>
        </row>
        <row r="173">
          <cell r="C173" t="str">
            <v>INE122D01026</v>
          </cell>
        </row>
        <row r="174">
          <cell r="C174" t="str">
            <v>INE01YQ01013</v>
          </cell>
          <cell r="D174" t="str">
            <v>Materials</v>
          </cell>
        </row>
        <row r="175">
          <cell r="C175" t="str">
            <v>INE679V01027</v>
          </cell>
          <cell r="D175" t="str">
            <v>Consumer Discretionary</v>
          </cell>
        </row>
        <row r="176">
          <cell r="C176" t="str">
            <v>INE679V01027</v>
          </cell>
          <cell r="D176" t="str">
            <v>Consumer Discretionary</v>
          </cell>
        </row>
        <row r="177">
          <cell r="C177" t="str">
            <v>INE0G0V01018</v>
          </cell>
        </row>
        <row r="178">
          <cell r="C178" t="str">
            <v>INE276T01018</v>
          </cell>
        </row>
        <row r="179">
          <cell r="C179" t="str">
            <v>INE556D01017</v>
          </cell>
          <cell r="D179" t="str">
            <v>Financials</v>
          </cell>
        </row>
        <row r="180">
          <cell r="C180" t="str">
            <v>INE628D01014</v>
          </cell>
          <cell r="D180" t="str">
            <v>Consumer Staples</v>
          </cell>
        </row>
        <row r="181">
          <cell r="C181" t="str">
            <v>INE045A01017</v>
          </cell>
          <cell r="D181" t="str">
            <v>Industrials</v>
          </cell>
        </row>
        <row r="182">
          <cell r="C182" t="str">
            <v>INE045A01017</v>
          </cell>
          <cell r="D182" t="str">
            <v>Industrials</v>
          </cell>
        </row>
        <row r="183">
          <cell r="C183" t="str">
            <v>INE737B01033</v>
          </cell>
          <cell r="D183" t="str">
            <v>Information Technology</v>
          </cell>
        </row>
        <row r="184">
          <cell r="C184" t="str">
            <v>INE737B01033</v>
          </cell>
          <cell r="D184" t="str">
            <v>Information Technology</v>
          </cell>
        </row>
        <row r="185">
          <cell r="C185" t="str">
            <v>IN9737B01031</v>
          </cell>
          <cell r="D185" t="str">
            <v>Information Technology</v>
          </cell>
        </row>
        <row r="186">
          <cell r="C186" t="str">
            <v>IN9737B01031</v>
          </cell>
          <cell r="D186" t="str">
            <v>Information Technology</v>
          </cell>
        </row>
        <row r="188">
          <cell r="C188" t="str">
            <v>INE257C01014</v>
          </cell>
          <cell r="D188" t="str">
            <v>Information Technology</v>
          </cell>
        </row>
        <row r="189">
          <cell r="C189" t="str">
            <v>INE0ALI01010</v>
          </cell>
          <cell r="D189" t="str">
            <v>Industrials</v>
          </cell>
        </row>
        <row r="190">
          <cell r="C190" t="str">
            <v>INE900E01015</v>
          </cell>
          <cell r="D190" t="str">
            <v>Consumer Discretionary</v>
          </cell>
        </row>
        <row r="191">
          <cell r="C191" t="str">
            <v>INE436N01029</v>
          </cell>
          <cell r="D191" t="str">
            <v>Utilities</v>
          </cell>
        </row>
        <row r="192">
          <cell r="C192" t="str">
            <v>INE875S01019</v>
          </cell>
        </row>
        <row r="193">
          <cell r="C193" t="str">
            <v>INE334N01018</v>
          </cell>
        </row>
        <row r="194">
          <cell r="C194" t="str">
            <v>INE009D01017</v>
          </cell>
          <cell r="D194" t="str">
            <v>Industrials</v>
          </cell>
        </row>
        <row r="195">
          <cell r="C195" t="str">
            <v>INE184U01012</v>
          </cell>
          <cell r="D195" t="str">
            <v>Materials</v>
          </cell>
        </row>
        <row r="196">
          <cell r="C196" t="str">
            <v>INE837H01020</v>
          </cell>
          <cell r="D196" t="str">
            <v>Materials</v>
          </cell>
        </row>
        <row r="197">
          <cell r="C197" t="str">
            <v>INE837H01020</v>
          </cell>
          <cell r="D197" t="str">
            <v>Materials</v>
          </cell>
        </row>
        <row r="198">
          <cell r="C198" t="str">
            <v>INE199C01026</v>
          </cell>
          <cell r="D198" t="str">
            <v>Consumer Discretionary</v>
          </cell>
        </row>
        <row r="199">
          <cell r="C199" t="str">
            <v>INE199C01026</v>
          </cell>
          <cell r="D199" t="str">
            <v>Consumer Discretionary</v>
          </cell>
        </row>
        <row r="200">
          <cell r="C200" t="str">
            <v>INE178T01024</v>
          </cell>
        </row>
        <row r="201">
          <cell r="C201" t="str">
            <v>INE208C01025</v>
          </cell>
          <cell r="D201" t="str">
            <v>Energy</v>
          </cell>
        </row>
        <row r="202">
          <cell r="C202" t="str">
            <v>INE208C01025</v>
          </cell>
          <cell r="D202" t="str">
            <v>Energy</v>
          </cell>
        </row>
        <row r="203">
          <cell r="C203" t="str">
            <v>INE0INX01018</v>
          </cell>
        </row>
        <row r="204">
          <cell r="C204" t="str">
            <v>INE0INX01018</v>
          </cell>
        </row>
        <row r="205">
          <cell r="C205" t="str">
            <v>INE0T3401029</v>
          </cell>
          <cell r="D205" t="str">
            <v>Consumer Staples</v>
          </cell>
        </row>
        <row r="206">
          <cell r="C206" t="str">
            <v>INE994D01010</v>
          </cell>
          <cell r="D206" t="str">
            <v>Materials</v>
          </cell>
        </row>
        <row r="207">
          <cell r="C207" t="str">
            <v>INE065D01027</v>
          </cell>
          <cell r="D207" t="str">
            <v>Materials</v>
          </cell>
        </row>
        <row r="208">
          <cell r="C208" t="str">
            <v>INE065D01027</v>
          </cell>
          <cell r="D208" t="str">
            <v>Materials</v>
          </cell>
        </row>
        <row r="209">
          <cell r="C209" t="str">
            <v>INE024001021</v>
          </cell>
          <cell r="D209" t="str">
            <v>Materials</v>
          </cell>
        </row>
        <row r="210">
          <cell r="C210" t="str">
            <v>INE024001021</v>
          </cell>
          <cell r="D210" t="str">
            <v>Materials</v>
          </cell>
        </row>
        <row r="211">
          <cell r="C211" t="str">
            <v>INE0WL801011</v>
          </cell>
          <cell r="D211" t="str">
            <v>Industrials</v>
          </cell>
        </row>
        <row r="212">
          <cell r="C212" t="str">
            <v>INE175N01023</v>
          </cell>
          <cell r="D212" t="str">
            <v>Industrials</v>
          </cell>
        </row>
        <row r="213">
          <cell r="C213" t="str">
            <v>INE0TSF01011</v>
          </cell>
          <cell r="D213" t="str">
            <v>Industrials</v>
          </cell>
        </row>
        <row r="214">
          <cell r="C214" t="str">
            <v>INE0BWX01014</v>
          </cell>
          <cell r="D214" t="str">
            <v>Health Care</v>
          </cell>
        </row>
        <row r="215">
          <cell r="C215" t="str">
            <v>INE0BWX01014</v>
          </cell>
          <cell r="D215" t="str">
            <v>Health Care</v>
          </cell>
        </row>
        <row r="216">
          <cell r="C216" t="str">
            <v>INE0OXY01013</v>
          </cell>
          <cell r="D216" t="str">
            <v>Industrials</v>
          </cell>
        </row>
        <row r="217">
          <cell r="C217" t="str">
            <v>INE101I01011</v>
          </cell>
          <cell r="D217" t="str">
            <v>Industrials</v>
          </cell>
        </row>
        <row r="218">
          <cell r="C218" t="str">
            <v>INE101I01011</v>
          </cell>
          <cell r="D218" t="str">
            <v>Industrials</v>
          </cell>
        </row>
        <row r="219">
          <cell r="C219" t="str">
            <v>INE00WC01027</v>
          </cell>
          <cell r="D219" t="str">
            <v>Communication Services</v>
          </cell>
        </row>
        <row r="220">
          <cell r="C220" t="str">
            <v>INE00WC01027</v>
          </cell>
          <cell r="D220" t="str">
            <v>Communication Services</v>
          </cell>
        </row>
        <row r="221">
          <cell r="C221" t="str">
            <v>INE692Z01013</v>
          </cell>
          <cell r="D221" t="str">
            <v>Information Technology</v>
          </cell>
        </row>
        <row r="222">
          <cell r="C222" t="str">
            <v>INE692Z01013</v>
          </cell>
          <cell r="D222" t="str">
            <v>Information Technology</v>
          </cell>
        </row>
        <row r="223">
          <cell r="C223" t="str">
            <v>INE0CWK01019</v>
          </cell>
          <cell r="D223" t="str">
            <v>Industrials</v>
          </cell>
        </row>
        <row r="224">
          <cell r="C224" t="str">
            <v>INE0O6N01012</v>
          </cell>
          <cell r="D224" t="str">
            <v>Industrials</v>
          </cell>
        </row>
        <row r="225">
          <cell r="C225" t="str">
            <v>INE321D01016</v>
          </cell>
          <cell r="D225" t="str">
            <v>Financials</v>
          </cell>
        </row>
        <row r="226">
          <cell r="C226" t="str">
            <v>INE321D01016</v>
          </cell>
          <cell r="D226" t="str">
            <v>Financials</v>
          </cell>
        </row>
        <row r="227">
          <cell r="C227" t="str">
            <v>INE0MLA01012</v>
          </cell>
        </row>
        <row r="228">
          <cell r="C228" t="str">
            <v>INE510B01018</v>
          </cell>
          <cell r="D228" t="str">
            <v>Financials</v>
          </cell>
        </row>
        <row r="229">
          <cell r="C229" t="str">
            <v>INE204E01012</v>
          </cell>
          <cell r="D229" t="str">
            <v>Materials</v>
          </cell>
        </row>
        <row r="230">
          <cell r="C230" t="str">
            <v>INE204E01012</v>
          </cell>
          <cell r="D230" t="str">
            <v>Materials</v>
          </cell>
        </row>
        <row r="231">
          <cell r="C231" t="str">
            <v>INE0P8X01016</v>
          </cell>
          <cell r="D231" t="str">
            <v>Industrials</v>
          </cell>
        </row>
        <row r="232">
          <cell r="C232" t="str">
            <v>INE415A01038</v>
          </cell>
          <cell r="D232" t="str">
            <v>Materials</v>
          </cell>
        </row>
        <row r="233">
          <cell r="C233" t="str">
            <v>INE415A01038</v>
          </cell>
          <cell r="D233" t="str">
            <v>Materials</v>
          </cell>
        </row>
        <row r="234">
          <cell r="C234" t="str">
            <v>INE976R01025</v>
          </cell>
          <cell r="D234" t="str">
            <v>Real Estate</v>
          </cell>
        </row>
        <row r="235">
          <cell r="C235" t="str">
            <v>INE976R01025</v>
          </cell>
          <cell r="D235" t="str">
            <v>Real Estate</v>
          </cell>
        </row>
        <row r="236">
          <cell r="C236" t="str">
            <v>INE112C01011</v>
          </cell>
          <cell r="D236" t="str">
            <v>Materials</v>
          </cell>
        </row>
        <row r="237">
          <cell r="C237" t="str">
            <v>INE0LF301013</v>
          </cell>
          <cell r="D237" t="str">
            <v>Industrials</v>
          </cell>
        </row>
        <row r="238">
          <cell r="C238" t="str">
            <v>INE679E01015</v>
          </cell>
        </row>
        <row r="239">
          <cell r="C239" t="str">
            <v>INE449G01018</v>
          </cell>
        </row>
        <row r="240">
          <cell r="C240" t="str">
            <v>INE449G01018</v>
          </cell>
        </row>
        <row r="241">
          <cell r="C241" t="str">
            <v>INE740V01019</v>
          </cell>
          <cell r="D241" t="str">
            <v>Materials</v>
          </cell>
        </row>
        <row r="242">
          <cell r="C242" t="str">
            <v>INE583L01014</v>
          </cell>
          <cell r="D242" t="str">
            <v>Financials</v>
          </cell>
        </row>
        <row r="243">
          <cell r="C243" t="str">
            <v>INE583L01014</v>
          </cell>
          <cell r="D243" t="str">
            <v>Financials</v>
          </cell>
        </row>
        <row r="244">
          <cell r="C244" t="str">
            <v>INE0NEV01011</v>
          </cell>
          <cell r="D244" t="str">
            <v>Consumer Discretionary</v>
          </cell>
        </row>
        <row r="245">
          <cell r="C245" t="str">
            <v>INE136T01014</v>
          </cell>
        </row>
        <row r="246">
          <cell r="C246" t="str">
            <v>INE00PV01013</v>
          </cell>
          <cell r="D246" t="str">
            <v>Industrials</v>
          </cell>
        </row>
        <row r="247">
          <cell r="C247" t="str">
            <v>INE758C01029</v>
          </cell>
          <cell r="D247" t="str">
            <v>Industrials</v>
          </cell>
        </row>
        <row r="248">
          <cell r="C248" t="str">
            <v>INE758C01029</v>
          </cell>
          <cell r="D248" t="str">
            <v>Industrials</v>
          </cell>
        </row>
        <row r="249">
          <cell r="C249" t="str">
            <v>INE868C01018</v>
          </cell>
          <cell r="D249" t="str">
            <v>Industrials</v>
          </cell>
        </row>
        <row r="250">
          <cell r="C250" t="str">
            <v>INE212H01026</v>
          </cell>
          <cell r="D250" t="str">
            <v>Industrials</v>
          </cell>
        </row>
        <row r="251">
          <cell r="C251" t="str">
            <v>INE212H01026</v>
          </cell>
          <cell r="D251" t="str">
            <v>Industrials</v>
          </cell>
        </row>
        <row r="252">
          <cell r="C252" t="str">
            <v>INE0QFT01015</v>
          </cell>
          <cell r="D252" t="str">
            <v>Industrials</v>
          </cell>
        </row>
        <row r="253">
          <cell r="C253" t="str">
            <v>INE008B01013</v>
          </cell>
          <cell r="D253" t="str">
            <v>Materials</v>
          </cell>
        </row>
        <row r="254">
          <cell r="C254" t="str">
            <v>INE0RUV01018</v>
          </cell>
          <cell r="D254" t="str">
            <v>Information Technology</v>
          </cell>
        </row>
        <row r="255">
          <cell r="C255" t="str">
            <v>INE805A01014</v>
          </cell>
          <cell r="D255" t="str">
            <v>Information Technology</v>
          </cell>
        </row>
        <row r="256">
          <cell r="C256" t="str">
            <v>INE805A01014</v>
          </cell>
          <cell r="D256" t="str">
            <v>Information Technology</v>
          </cell>
        </row>
        <row r="257">
          <cell r="C257" t="str">
            <v>INE645W01026</v>
          </cell>
          <cell r="D257" t="str">
            <v>Industrials</v>
          </cell>
        </row>
        <row r="258">
          <cell r="C258" t="str">
            <v>INE645W01026</v>
          </cell>
          <cell r="D258" t="str">
            <v>Industrials</v>
          </cell>
        </row>
        <row r="259">
          <cell r="C259" t="str">
            <v>INE801L01010</v>
          </cell>
          <cell r="D259" t="str">
            <v>Materials</v>
          </cell>
        </row>
        <row r="260">
          <cell r="C260" t="str">
            <v>INE031B01049</v>
          </cell>
          <cell r="D260" t="str">
            <v>Health Care</v>
          </cell>
        </row>
        <row r="261">
          <cell r="C261" t="str">
            <v>INE031B01049</v>
          </cell>
          <cell r="D261" t="str">
            <v>Health Care</v>
          </cell>
        </row>
        <row r="262">
          <cell r="C262" t="str">
            <v>INE601B01023</v>
          </cell>
          <cell r="D262" t="str">
            <v>Consumer Staples</v>
          </cell>
        </row>
        <row r="263">
          <cell r="C263" t="str">
            <v>INE274Y01021</v>
          </cell>
          <cell r="D263" t="str">
            <v>Industrials</v>
          </cell>
        </row>
        <row r="264">
          <cell r="C264" t="str">
            <v>INE274Y01021</v>
          </cell>
          <cell r="D264" t="str">
            <v>Industrials</v>
          </cell>
        </row>
        <row r="265">
          <cell r="C265" t="str">
            <v>INE0XRR01010</v>
          </cell>
        </row>
        <row r="266">
          <cell r="C266" t="str">
            <v>INE759C01027</v>
          </cell>
          <cell r="D266" t="str">
            <v>Financials</v>
          </cell>
        </row>
        <row r="267">
          <cell r="C267" t="str">
            <v>INE229B01015</v>
          </cell>
          <cell r="D267" t="str">
            <v>Information Technology</v>
          </cell>
        </row>
        <row r="268">
          <cell r="C268" t="str">
            <v>INE298G01027</v>
          </cell>
          <cell r="D268" t="str">
            <v>Real Estate</v>
          </cell>
        </row>
        <row r="269">
          <cell r="C269" t="str">
            <v>INE298G01027</v>
          </cell>
          <cell r="D269" t="str">
            <v>Real Estate</v>
          </cell>
        </row>
        <row r="270">
          <cell r="C270" t="str">
            <v>INE820Y01021</v>
          </cell>
          <cell r="D270" t="str">
            <v>Consumer Staples</v>
          </cell>
        </row>
        <row r="271">
          <cell r="C271" t="str">
            <v>INE181G01025</v>
          </cell>
          <cell r="D271" t="str">
            <v>Industrials</v>
          </cell>
        </row>
        <row r="272">
          <cell r="C272" t="str">
            <v>INE181G01025</v>
          </cell>
          <cell r="D272" t="str">
            <v>Industrials</v>
          </cell>
        </row>
        <row r="273">
          <cell r="C273" t="str">
            <v>INE863E01015</v>
          </cell>
          <cell r="D273" t="str">
            <v>Consumer Discretionary</v>
          </cell>
        </row>
        <row r="274">
          <cell r="C274" t="str">
            <v>INE0PCY01014</v>
          </cell>
          <cell r="D274" t="str">
            <v>Industrials</v>
          </cell>
        </row>
        <row r="275">
          <cell r="C275" t="str">
            <v>INE864E01021</v>
          </cell>
          <cell r="D275" t="str">
            <v>Consumer Discretionary</v>
          </cell>
        </row>
        <row r="276">
          <cell r="C276" t="str">
            <v>INE737W01013</v>
          </cell>
          <cell r="D276" t="str">
            <v>Industrials</v>
          </cell>
        </row>
        <row r="277">
          <cell r="C277" t="str">
            <v>INE00Y801016</v>
          </cell>
          <cell r="D277" t="str">
            <v>Consumer Staples</v>
          </cell>
        </row>
        <row r="278">
          <cell r="C278" t="str">
            <v>INE642Z01026</v>
          </cell>
          <cell r="D278" t="str">
            <v>Consumer Discretionary</v>
          </cell>
        </row>
        <row r="279">
          <cell r="C279" t="str">
            <v>INE642Z01026</v>
          </cell>
          <cell r="D279" t="str">
            <v>Consumer Discretionary</v>
          </cell>
        </row>
        <row r="280">
          <cell r="C280" t="str">
            <v>INE0PMR01017</v>
          </cell>
          <cell r="D280" t="str">
            <v>Financials</v>
          </cell>
        </row>
        <row r="281">
          <cell r="C281" t="str">
            <v>INE916Y01027</v>
          </cell>
          <cell r="D281" t="str">
            <v>Financials</v>
          </cell>
        </row>
        <row r="282">
          <cell r="C282" t="str">
            <v>INE916Y01027</v>
          </cell>
          <cell r="D282" t="str">
            <v>Financials</v>
          </cell>
        </row>
        <row r="283">
          <cell r="C283" t="str">
            <v>INE523B01011</v>
          </cell>
          <cell r="D283" t="str">
            <v>Information Technology</v>
          </cell>
        </row>
        <row r="284">
          <cell r="C284" t="str">
            <v>INE523B01011</v>
          </cell>
          <cell r="D284" t="str">
            <v>Information Technology</v>
          </cell>
        </row>
        <row r="285">
          <cell r="C285" t="str">
            <v>INE256Z01025</v>
          </cell>
          <cell r="D285" t="str">
            <v>Consumer Discretionary</v>
          </cell>
        </row>
        <row r="286">
          <cell r="C286" t="str">
            <v>INE256Z01025</v>
          </cell>
          <cell r="D286" t="str">
            <v>Consumer Discretionary</v>
          </cell>
        </row>
        <row r="287">
          <cell r="C287" t="str">
            <v>INE542B01011</v>
          </cell>
          <cell r="D287" t="str">
            <v>Materials</v>
          </cell>
        </row>
        <row r="288">
          <cell r="C288" t="str">
            <v>INE542B01011</v>
          </cell>
          <cell r="D288" t="str">
            <v>Materials</v>
          </cell>
        </row>
        <row r="289">
          <cell r="C289" t="str">
            <v>INE09XN01023</v>
          </cell>
          <cell r="D289" t="str">
            <v>Health Care</v>
          </cell>
        </row>
        <row r="290">
          <cell r="C290" t="str">
            <v>INE09XN01023</v>
          </cell>
          <cell r="D290" t="str">
            <v>Health Care</v>
          </cell>
        </row>
        <row r="291">
          <cell r="C291" t="str">
            <v>INE133A01011</v>
          </cell>
          <cell r="D291" t="str">
            <v>Materials</v>
          </cell>
        </row>
        <row r="292">
          <cell r="C292" t="str">
            <v>INE133A01011</v>
          </cell>
          <cell r="D292" t="str">
            <v>Materials</v>
          </cell>
        </row>
        <row r="293">
          <cell r="C293" t="str">
            <v>INE030P01017</v>
          </cell>
          <cell r="D293" t="str">
            <v>Financials</v>
          </cell>
        </row>
        <row r="294">
          <cell r="C294" t="str">
            <v>INE273F01022</v>
          </cell>
          <cell r="D294" t="str">
            <v>Communication Services</v>
          </cell>
        </row>
        <row r="295">
          <cell r="C295" t="str">
            <v>INE914E01040</v>
          </cell>
          <cell r="D295" t="str">
            <v>Industrials</v>
          </cell>
        </row>
        <row r="296">
          <cell r="C296" t="str">
            <v>INE914E01040</v>
          </cell>
          <cell r="D296" t="str">
            <v>Industrials</v>
          </cell>
        </row>
        <row r="297">
          <cell r="C297" t="str">
            <v>INE155C01010</v>
          </cell>
          <cell r="D297" t="str">
            <v>Health Care</v>
          </cell>
        </row>
        <row r="298">
          <cell r="C298" t="str">
            <v>INE155C01010</v>
          </cell>
          <cell r="D298" t="str">
            <v>Health Care</v>
          </cell>
        </row>
        <row r="299">
          <cell r="C299" t="str">
            <v>INE057D01016</v>
          </cell>
          <cell r="D299" t="str">
            <v>Consumer Discretionary</v>
          </cell>
        </row>
        <row r="300">
          <cell r="C300" t="str">
            <v>INE964B01033</v>
          </cell>
          <cell r="D300" t="str">
            <v>Consumer Staples</v>
          </cell>
        </row>
        <row r="301">
          <cell r="C301" t="str">
            <v>INE964B01033</v>
          </cell>
          <cell r="D301" t="str">
            <v>Consumer Staples</v>
          </cell>
        </row>
        <row r="302">
          <cell r="C302" t="str">
            <v>INE426A01027</v>
          </cell>
          <cell r="D302" t="str">
            <v>Real Estate</v>
          </cell>
        </row>
        <row r="303">
          <cell r="C303" t="str">
            <v>INE426A01027</v>
          </cell>
          <cell r="D303" t="str">
            <v>Real Estate</v>
          </cell>
        </row>
        <row r="304">
          <cell r="C304" t="str">
            <v>INE901L01018</v>
          </cell>
          <cell r="D304" t="str">
            <v>Health Care</v>
          </cell>
        </row>
        <row r="305">
          <cell r="C305" t="str">
            <v>INE901L01018</v>
          </cell>
          <cell r="D305" t="str">
            <v>Health Care</v>
          </cell>
        </row>
        <row r="306">
          <cell r="C306" t="str">
            <v>INE191N01012</v>
          </cell>
          <cell r="D306" t="str">
            <v>Consumer Discretionary</v>
          </cell>
        </row>
        <row r="307">
          <cell r="C307" t="str">
            <v>INE042C01010</v>
          </cell>
          <cell r="D307" t="str">
            <v>Consumer Discretionary</v>
          </cell>
        </row>
        <row r="308">
          <cell r="C308" t="str">
            <v>INE209C01015</v>
          </cell>
          <cell r="D308" t="str">
            <v>Industrials</v>
          </cell>
        </row>
        <row r="309">
          <cell r="C309" t="str">
            <v>INE883B01027</v>
          </cell>
          <cell r="D309" t="str">
            <v>Consumer Staples</v>
          </cell>
        </row>
        <row r="310">
          <cell r="C310" t="str">
            <v>INE782D01027</v>
          </cell>
          <cell r="D310" t="str">
            <v>Industrials</v>
          </cell>
        </row>
        <row r="311">
          <cell r="C311" t="str">
            <v>INE598D01027</v>
          </cell>
          <cell r="D311" t="str">
            <v>Financials</v>
          </cell>
        </row>
        <row r="312">
          <cell r="C312" t="str">
            <v>INE062D01024</v>
          </cell>
          <cell r="D312" t="str">
            <v>Consumer Discretionary</v>
          </cell>
        </row>
        <row r="313">
          <cell r="C313" t="str">
            <v>INE062D01024</v>
          </cell>
          <cell r="D313" t="str">
            <v>Consumer Discretionary</v>
          </cell>
        </row>
        <row r="314">
          <cell r="C314" t="str">
            <v>INE03Q201024</v>
          </cell>
          <cell r="D314" t="str">
            <v>Health Care</v>
          </cell>
        </row>
        <row r="315">
          <cell r="C315" t="str">
            <v>INE03Q201024</v>
          </cell>
          <cell r="D315" t="str">
            <v>Health Care</v>
          </cell>
        </row>
        <row r="316">
          <cell r="C316" t="str">
            <v>INE061B01020</v>
          </cell>
          <cell r="D316" t="str">
            <v>Consumer Discretionary</v>
          </cell>
        </row>
        <row r="317">
          <cell r="C317" t="str">
            <v>INE921C01031</v>
          </cell>
          <cell r="D317" t="str">
            <v>Financials</v>
          </cell>
        </row>
        <row r="318">
          <cell r="C318" t="str">
            <v>INE773I01017</v>
          </cell>
          <cell r="D318" t="str">
            <v>Materials</v>
          </cell>
        </row>
        <row r="319">
          <cell r="C319" t="str">
            <v>INE773I01017</v>
          </cell>
          <cell r="D319" t="str">
            <v>Materials</v>
          </cell>
        </row>
        <row r="320">
          <cell r="C320" t="str">
            <v>INE540L01014</v>
          </cell>
          <cell r="D320" t="str">
            <v>Health Care</v>
          </cell>
        </row>
        <row r="321">
          <cell r="C321" t="str">
            <v>INE540L01014</v>
          </cell>
          <cell r="D321" t="str">
            <v>Health Care</v>
          </cell>
        </row>
        <row r="322">
          <cell r="C322" t="str">
            <v>INE0KA601012</v>
          </cell>
          <cell r="D322" t="str">
            <v>Industrials</v>
          </cell>
        </row>
        <row r="323">
          <cell r="C323" t="str">
            <v>INE150B01039</v>
          </cell>
          <cell r="D323" t="str">
            <v>Materials</v>
          </cell>
        </row>
        <row r="324">
          <cell r="C324" t="str">
            <v>INE150B01039</v>
          </cell>
          <cell r="D324" t="str">
            <v>Materials</v>
          </cell>
        </row>
        <row r="325">
          <cell r="C325" t="str">
            <v>INE0M2X01012</v>
          </cell>
          <cell r="D325" t="str">
            <v>Information Technology</v>
          </cell>
        </row>
        <row r="326">
          <cell r="C326" t="str">
            <v>INE528901015</v>
          </cell>
        </row>
        <row r="327">
          <cell r="C327" t="str">
            <v>INE152B01027</v>
          </cell>
          <cell r="D327" t="str">
            <v>Industrials</v>
          </cell>
        </row>
        <row r="328">
          <cell r="C328" t="str">
            <v>INE152B01027</v>
          </cell>
          <cell r="D328" t="str">
            <v>Industrials</v>
          </cell>
        </row>
        <row r="329">
          <cell r="C329" t="str">
            <v>INE418H01029</v>
          </cell>
          <cell r="D329" t="str">
            <v>Industrials</v>
          </cell>
        </row>
        <row r="330">
          <cell r="C330" t="str">
            <v>INE418H01029</v>
          </cell>
          <cell r="D330" t="str">
            <v>Industrials</v>
          </cell>
        </row>
        <row r="331">
          <cell r="C331" t="str">
            <v>INE0NN701020</v>
          </cell>
          <cell r="D331" t="str">
            <v>Industrials</v>
          </cell>
        </row>
        <row r="332">
          <cell r="C332" t="str">
            <v>INE0NN701020</v>
          </cell>
          <cell r="D332" t="str">
            <v>Industrials</v>
          </cell>
        </row>
        <row r="333">
          <cell r="C333" t="str">
            <v>INE835G01018</v>
          </cell>
          <cell r="D333" t="str">
            <v>Industrials</v>
          </cell>
        </row>
        <row r="334">
          <cell r="C334" t="str">
            <v>INE835G01018</v>
          </cell>
          <cell r="D334" t="str">
            <v>Industrials</v>
          </cell>
        </row>
        <row r="335">
          <cell r="C335" t="str">
            <v>INE123D01024</v>
          </cell>
          <cell r="D335" t="str">
            <v>Materials</v>
          </cell>
        </row>
        <row r="336">
          <cell r="C336" t="str">
            <v>INE552Z01027</v>
          </cell>
          <cell r="D336" t="str">
            <v>Consumer Staples</v>
          </cell>
        </row>
        <row r="337">
          <cell r="C337" t="str">
            <v>INE552Z01027</v>
          </cell>
          <cell r="D337" t="str">
            <v>Consumer Staples</v>
          </cell>
        </row>
        <row r="338">
          <cell r="C338" t="str">
            <v>INE102I01027</v>
          </cell>
          <cell r="D338" t="str">
            <v>Information Technology</v>
          </cell>
        </row>
        <row r="339">
          <cell r="C339" t="str">
            <v>INE102I01027</v>
          </cell>
          <cell r="D339" t="str">
            <v>Information Technology</v>
          </cell>
        </row>
        <row r="340">
          <cell r="C340" t="str">
            <v>INE326B01035</v>
          </cell>
          <cell r="D340" t="str">
            <v>Financials</v>
          </cell>
        </row>
        <row r="341">
          <cell r="C341" t="str">
            <v>INE326B01035</v>
          </cell>
          <cell r="D341" t="str">
            <v>Financials</v>
          </cell>
        </row>
        <row r="342">
          <cell r="C342" t="str">
            <v>INE07I701011</v>
          </cell>
        </row>
        <row r="343">
          <cell r="C343" t="str">
            <v>INE270A01029</v>
          </cell>
          <cell r="D343" t="str">
            <v>Consumer Discretionary</v>
          </cell>
        </row>
        <row r="344">
          <cell r="C344" t="str">
            <v>INE270A01029</v>
          </cell>
          <cell r="D344" t="str">
            <v>Consumer Discretionary</v>
          </cell>
        </row>
        <row r="345">
          <cell r="C345" t="str">
            <v>INE385I01010</v>
          </cell>
          <cell r="D345" t="str">
            <v>Health Care</v>
          </cell>
        </row>
        <row r="346">
          <cell r="C346" t="str">
            <v>INE385I01010</v>
          </cell>
          <cell r="D346" t="str">
            <v>Health Care</v>
          </cell>
        </row>
        <row r="347">
          <cell r="C347" t="str">
            <v>INE0R4701017</v>
          </cell>
          <cell r="D347" t="str">
            <v>Information Technology</v>
          </cell>
        </row>
        <row r="348">
          <cell r="C348" t="str">
            <v>INE137C01018</v>
          </cell>
          <cell r="D348" t="str">
            <v>Energy</v>
          </cell>
        </row>
        <row r="349">
          <cell r="C349" t="str">
            <v>INE137C01018</v>
          </cell>
          <cell r="D349" t="str">
            <v>Energy</v>
          </cell>
        </row>
        <row r="350">
          <cell r="C350" t="str">
            <v>INE0NZF01019</v>
          </cell>
          <cell r="D350" t="str">
            <v>Industrials</v>
          </cell>
        </row>
        <row r="351">
          <cell r="C351" t="str">
            <v>INE08E401029</v>
          </cell>
          <cell r="D351" t="str">
            <v>Information Technology</v>
          </cell>
        </row>
        <row r="352">
          <cell r="C352" t="str">
            <v>INE840D01015</v>
          </cell>
          <cell r="D352" t="str">
            <v>Real Estate</v>
          </cell>
        </row>
        <row r="353">
          <cell r="C353" t="str">
            <v>INE093B01015</v>
          </cell>
          <cell r="D353" t="str">
            <v>Consumer Discretionary</v>
          </cell>
        </row>
        <row r="354">
          <cell r="C354" t="str">
            <v>INE093B01015</v>
          </cell>
          <cell r="D354" t="str">
            <v>Consumer Discretionary</v>
          </cell>
        </row>
        <row r="355">
          <cell r="C355" t="str">
            <v>INE184S01024</v>
          </cell>
        </row>
        <row r="356">
          <cell r="C356" t="str">
            <v>INE0BWS23018</v>
          </cell>
        </row>
        <row r="357">
          <cell r="C357" t="str">
            <v>INE058F01019</v>
          </cell>
          <cell r="D357" t="str">
            <v>Materials</v>
          </cell>
        </row>
        <row r="358">
          <cell r="C358" t="str">
            <v>INE0STM01017</v>
          </cell>
          <cell r="D358" t="str">
            <v>Industrials</v>
          </cell>
        </row>
        <row r="359">
          <cell r="C359" t="str">
            <v>INE841D01013</v>
          </cell>
          <cell r="D359" t="str">
            <v>Materials</v>
          </cell>
        </row>
        <row r="360">
          <cell r="C360" t="str">
            <v>INE492N01022</v>
          </cell>
          <cell r="D360" t="str">
            <v>Financials</v>
          </cell>
        </row>
        <row r="361">
          <cell r="C361" t="str">
            <v>INE0G1V01016</v>
          </cell>
          <cell r="D361" t="str">
            <v>Consumer Discretionary</v>
          </cell>
        </row>
        <row r="362">
          <cell r="C362" t="str">
            <v>INE885A01032</v>
          </cell>
          <cell r="D362" t="str">
            <v>Industrials</v>
          </cell>
        </row>
        <row r="363">
          <cell r="C363" t="str">
            <v>INE885A01032</v>
          </cell>
          <cell r="D363" t="str">
            <v>Industrials</v>
          </cell>
        </row>
        <row r="364">
          <cell r="C364" t="str">
            <v>INE484D01012</v>
          </cell>
          <cell r="D364" t="str">
            <v>Consumer Discretionary</v>
          </cell>
        </row>
        <row r="365">
          <cell r="C365" t="str">
            <v>INE745P01010</v>
          </cell>
        </row>
        <row r="366">
          <cell r="C366" t="str">
            <v>INE829P01020</v>
          </cell>
          <cell r="D366" t="str">
            <v>Industrials</v>
          </cell>
        </row>
        <row r="367">
          <cell r="C367" t="str">
            <v>INE432A01017</v>
          </cell>
          <cell r="D367" t="str">
            <v>Health Care</v>
          </cell>
        </row>
        <row r="368">
          <cell r="C368" t="str">
            <v>INE00C501018</v>
          </cell>
          <cell r="D368" t="str">
            <v>Materials</v>
          </cell>
        </row>
        <row r="369">
          <cell r="C369" t="str">
            <v>INE072V01017</v>
          </cell>
          <cell r="D369" t="str">
            <v>Consumer Staples</v>
          </cell>
        </row>
        <row r="370">
          <cell r="C370" t="str">
            <v>INE342U01016</v>
          </cell>
          <cell r="D370" t="str">
            <v>Industrials</v>
          </cell>
        </row>
        <row r="371">
          <cell r="C371" t="str">
            <v>INE371P01015</v>
          </cell>
          <cell r="D371" t="str">
            <v>Consumer Discretionary</v>
          </cell>
        </row>
        <row r="372">
          <cell r="C372" t="str">
            <v>INE371P01015</v>
          </cell>
          <cell r="D372" t="str">
            <v>Consumer Discretionary</v>
          </cell>
        </row>
        <row r="373">
          <cell r="C373" t="str">
            <v>INE0M3I01029</v>
          </cell>
          <cell r="D373" t="str">
            <v>Materials</v>
          </cell>
        </row>
        <row r="374">
          <cell r="C374" t="str">
            <v>INE792B01012</v>
          </cell>
          <cell r="D374" t="str">
            <v>Materials</v>
          </cell>
        </row>
        <row r="375">
          <cell r="C375" t="str">
            <v>INE792B01012</v>
          </cell>
          <cell r="D375" t="str">
            <v>Materials</v>
          </cell>
        </row>
        <row r="376">
          <cell r="C376" t="str">
            <v>INE540G01014</v>
          </cell>
          <cell r="D376" t="str">
            <v>Consumer Discretionary</v>
          </cell>
        </row>
        <row r="377">
          <cell r="C377" t="str">
            <v>INE540G01014</v>
          </cell>
          <cell r="D377" t="str">
            <v>Consumer Discretionary</v>
          </cell>
        </row>
        <row r="378">
          <cell r="C378" t="str">
            <v>INE563S01011</v>
          </cell>
          <cell r="D378" t="str">
            <v>Industrials</v>
          </cell>
        </row>
        <row r="379">
          <cell r="C379" t="str">
            <v>INE267C01013</v>
          </cell>
          <cell r="D379" t="str">
            <v>Financials</v>
          </cell>
        </row>
        <row r="380">
          <cell r="C380" t="str">
            <v>INE0N6V01016</v>
          </cell>
          <cell r="D380" t="str">
            <v>Consumer Staples</v>
          </cell>
        </row>
        <row r="381">
          <cell r="C381" t="str">
            <v>INE079A01024</v>
          </cell>
          <cell r="D381" t="str">
            <v>Materials</v>
          </cell>
        </row>
        <row r="382">
          <cell r="C382" t="str">
            <v>INE079A01024</v>
          </cell>
          <cell r="D382" t="str">
            <v>Materials</v>
          </cell>
        </row>
        <row r="383">
          <cell r="C383" t="str">
            <v>INE924B01011</v>
          </cell>
          <cell r="D383" t="str">
            <v>Materials</v>
          </cell>
        </row>
        <row r="384">
          <cell r="C384" t="str">
            <v>INE005I01014</v>
          </cell>
          <cell r="D384" t="str">
            <v>Materials</v>
          </cell>
        </row>
        <row r="385">
          <cell r="C385" t="str">
            <v>INE005I01014</v>
          </cell>
          <cell r="D385" t="str">
            <v>Materials</v>
          </cell>
        </row>
        <row r="386">
          <cell r="C386" t="str">
            <v>INE673C01020</v>
          </cell>
          <cell r="D386" t="str">
            <v>Consumer Staples</v>
          </cell>
        </row>
        <row r="387">
          <cell r="C387" t="str">
            <v>INE0KT901015</v>
          </cell>
          <cell r="D387" t="str">
            <v>Industrials</v>
          </cell>
        </row>
        <row r="388">
          <cell r="C388" t="str">
            <v>INE991A01020</v>
          </cell>
          <cell r="D388" t="str">
            <v>Industrials</v>
          </cell>
        </row>
        <row r="389">
          <cell r="C389" t="str">
            <v>INE0MTP01013</v>
          </cell>
        </row>
        <row r="390">
          <cell r="C390" t="str">
            <v>INE0P9J01013</v>
          </cell>
          <cell r="D390" t="str">
            <v>Materials</v>
          </cell>
        </row>
        <row r="391">
          <cell r="C391" t="str">
            <v>INE572Z01017</v>
          </cell>
        </row>
        <row r="392">
          <cell r="C392" t="str">
            <v>INE275D01022</v>
          </cell>
          <cell r="D392" t="str">
            <v>Materials</v>
          </cell>
        </row>
        <row r="393">
          <cell r="C393" t="str">
            <v>INE275D01022</v>
          </cell>
          <cell r="D393" t="str">
            <v>Materials</v>
          </cell>
        </row>
        <row r="394">
          <cell r="C394" t="str">
            <v>INE053D01015</v>
          </cell>
          <cell r="D394" t="str">
            <v>Consumer Discretionary</v>
          </cell>
        </row>
        <row r="395">
          <cell r="C395" t="str">
            <v>INE137E01014</v>
          </cell>
          <cell r="D395" t="str">
            <v>Consumer Discretionary</v>
          </cell>
        </row>
        <row r="396">
          <cell r="C396" t="str">
            <v>INE606A01024</v>
          </cell>
          <cell r="D396" t="str">
            <v>Real Estate</v>
          </cell>
        </row>
        <row r="397">
          <cell r="C397" t="str">
            <v>INE606A01024</v>
          </cell>
          <cell r="D397" t="str">
            <v>Real Estate</v>
          </cell>
        </row>
        <row r="398">
          <cell r="C398" t="str">
            <v>INE0QSB01016</v>
          </cell>
          <cell r="D398" t="str">
            <v>Health Care</v>
          </cell>
        </row>
        <row r="399">
          <cell r="C399" t="str">
            <v>INE989J01017</v>
          </cell>
          <cell r="D399" t="str">
            <v>Information Technology</v>
          </cell>
        </row>
        <row r="400">
          <cell r="C400" t="str">
            <v>IN9989J01023</v>
          </cell>
          <cell r="D400" t="str">
            <v>Information Technology</v>
          </cell>
        </row>
        <row r="401">
          <cell r="C401" t="str">
            <v>INE218P01018</v>
          </cell>
          <cell r="D401" t="str">
            <v>Financials</v>
          </cell>
        </row>
        <row r="402">
          <cell r="C402" t="str">
            <v>INE990S01016</v>
          </cell>
          <cell r="D402" t="str">
            <v>Financials</v>
          </cell>
        </row>
        <row r="403">
          <cell r="C403" t="str">
            <v>INE762C01021</v>
          </cell>
          <cell r="D403" t="str">
            <v>Financials</v>
          </cell>
        </row>
        <row r="404">
          <cell r="C404" t="str">
            <v>INE735C01027</v>
          </cell>
          <cell r="D404" t="str">
            <v>Financials</v>
          </cell>
        </row>
        <row r="405">
          <cell r="C405" t="str">
            <v>INE098F01031</v>
          </cell>
          <cell r="D405" t="str">
            <v>Health Care</v>
          </cell>
        </row>
        <row r="406">
          <cell r="C406" t="str">
            <v>INE098F01031</v>
          </cell>
          <cell r="D406" t="str">
            <v>Health Care</v>
          </cell>
        </row>
        <row r="407">
          <cell r="C407" t="str">
            <v>INE345U01019</v>
          </cell>
        </row>
        <row r="408">
          <cell r="C408" t="str">
            <v>INE0U2L01017</v>
          </cell>
        </row>
        <row r="409">
          <cell r="C409" t="str">
            <v>INE134R01013</v>
          </cell>
        </row>
        <row r="410">
          <cell r="C410" t="str">
            <v>INE463V01026</v>
          </cell>
          <cell r="D410" t="str">
            <v>Financials</v>
          </cell>
        </row>
        <row r="411">
          <cell r="C411" t="str">
            <v>INE463V01026</v>
          </cell>
          <cell r="D411" t="str">
            <v>Financials</v>
          </cell>
        </row>
        <row r="412">
          <cell r="C412" t="str">
            <v>INE02GA01012</v>
          </cell>
          <cell r="D412" t="str">
            <v>Consumer Discretionary</v>
          </cell>
        </row>
        <row r="413">
          <cell r="C413" t="str">
            <v>INE242C01024</v>
          </cell>
          <cell r="D413" t="str">
            <v>Real Estate</v>
          </cell>
        </row>
        <row r="414">
          <cell r="C414" t="str">
            <v>INE242C01024</v>
          </cell>
          <cell r="D414" t="str">
            <v>Real Estate</v>
          </cell>
        </row>
        <row r="415">
          <cell r="C415" t="str">
            <v>INE666E01020</v>
          </cell>
          <cell r="D415" t="str">
            <v>Materials</v>
          </cell>
        </row>
        <row r="416">
          <cell r="C416" t="str">
            <v>INE666E01020</v>
          </cell>
          <cell r="D416" t="str">
            <v>Materials</v>
          </cell>
        </row>
        <row r="417">
          <cell r="C417" t="str">
            <v>INE435A01051</v>
          </cell>
          <cell r="D417" t="str">
            <v>Materials</v>
          </cell>
        </row>
        <row r="418">
          <cell r="C418" t="str">
            <v>INE435A01051</v>
          </cell>
          <cell r="D418" t="str">
            <v>Materials</v>
          </cell>
        </row>
        <row r="419">
          <cell r="C419" t="str">
            <v>INE714B01016</v>
          </cell>
          <cell r="D419" t="str">
            <v>Materials</v>
          </cell>
        </row>
        <row r="420">
          <cell r="C420" t="str">
            <v>INE628Y01010</v>
          </cell>
        </row>
        <row r="421">
          <cell r="C421" t="str">
            <v>INE715B01021</v>
          </cell>
          <cell r="D421" t="str">
            <v>Materials</v>
          </cell>
        </row>
        <row r="422">
          <cell r="C422" t="str">
            <v>INE715B01021</v>
          </cell>
          <cell r="D422" t="str">
            <v>Materials</v>
          </cell>
        </row>
        <row r="423">
          <cell r="C423" t="str">
            <v>INE449C01025</v>
          </cell>
          <cell r="D423" t="str">
            <v>Consumer Staples</v>
          </cell>
        </row>
        <row r="424">
          <cell r="C424" t="str">
            <v>INE720D01019</v>
          </cell>
          <cell r="D424" t="str">
            <v>Financials</v>
          </cell>
        </row>
        <row r="425">
          <cell r="C425" t="str">
            <v>INE236W01016</v>
          </cell>
          <cell r="D425" t="str">
            <v>Health Care</v>
          </cell>
        </row>
        <row r="426">
          <cell r="C426" t="str">
            <v>INE339Z01011</v>
          </cell>
          <cell r="D426" t="str">
            <v>Consumer Discretionary</v>
          </cell>
        </row>
        <row r="427">
          <cell r="C427" t="str">
            <v>INE732I01013</v>
          </cell>
          <cell r="D427" t="str">
            <v>Financials</v>
          </cell>
        </row>
        <row r="428">
          <cell r="C428" t="str">
            <v>INE732I01013</v>
          </cell>
          <cell r="D428" t="str">
            <v>Financials</v>
          </cell>
        </row>
        <row r="429">
          <cell r="C429" t="str">
            <v>INE635Y01015</v>
          </cell>
          <cell r="D429" t="str">
            <v>Industrials</v>
          </cell>
        </row>
        <row r="430">
          <cell r="C430" t="str">
            <v>INE087B01017</v>
          </cell>
          <cell r="D430" t="str">
            <v>Industrials</v>
          </cell>
        </row>
        <row r="431">
          <cell r="C431" t="str">
            <v>INE087B01017</v>
          </cell>
          <cell r="D431" t="str">
            <v>Industrials</v>
          </cell>
        </row>
        <row r="432">
          <cell r="C432" t="str">
            <v>INE161F01011</v>
          </cell>
        </row>
        <row r="433">
          <cell r="C433" t="str">
            <v>INE283D01018</v>
          </cell>
          <cell r="D433" t="str">
            <v>Financials</v>
          </cell>
        </row>
        <row r="434">
          <cell r="C434" t="str">
            <v>INE096I01021</v>
          </cell>
          <cell r="D434" t="str">
            <v>Consumer Staples</v>
          </cell>
        </row>
        <row r="435">
          <cell r="C435" t="str">
            <v>INE071F01012</v>
          </cell>
          <cell r="D435" t="str">
            <v>Materials</v>
          </cell>
        </row>
        <row r="436">
          <cell r="C436" t="str">
            <v>INE071F01012</v>
          </cell>
          <cell r="D436" t="str">
            <v>Materials</v>
          </cell>
        </row>
        <row r="437">
          <cell r="C437" t="str">
            <v>INE364D01032</v>
          </cell>
          <cell r="D437" t="str">
            <v>Consumer Discretionary</v>
          </cell>
        </row>
        <row r="438">
          <cell r="C438" t="str">
            <v>INE067C01025</v>
          </cell>
        </row>
        <row r="439">
          <cell r="C439" t="str">
            <v>INE106I01010</v>
          </cell>
          <cell r="D439" t="str">
            <v>Materials</v>
          </cell>
        </row>
        <row r="440">
          <cell r="C440" t="str">
            <v>INE106I01010</v>
          </cell>
          <cell r="D440" t="str">
            <v>Materials</v>
          </cell>
        </row>
        <row r="441">
          <cell r="C441" t="str">
            <v>INE0LR101013</v>
          </cell>
          <cell r="D441" t="str">
            <v>Industrials</v>
          </cell>
        </row>
        <row r="442">
          <cell r="C442" t="str">
            <v>INE02AR01019</v>
          </cell>
          <cell r="D442" t="str">
            <v>Industrials</v>
          </cell>
        </row>
        <row r="443">
          <cell r="C443" t="str">
            <v>INE02AR01019</v>
          </cell>
          <cell r="D443" t="str">
            <v>Industrials</v>
          </cell>
        </row>
        <row r="444">
          <cell r="C444" t="str">
            <v>INE336D01014</v>
          </cell>
          <cell r="D444" t="str">
            <v>Real Estate</v>
          </cell>
        </row>
        <row r="445">
          <cell r="C445" t="str">
            <v>INE0MGM01017</v>
          </cell>
          <cell r="D445" t="str">
            <v>Consumer Staples</v>
          </cell>
        </row>
        <row r="446">
          <cell r="C446" t="str">
            <v>INE075K01013</v>
          </cell>
          <cell r="D446" t="str">
            <v>Consumer Staples</v>
          </cell>
        </row>
        <row r="447">
          <cell r="C447" t="str">
            <v>INE234J01018</v>
          </cell>
          <cell r="D447" t="str">
            <v>Consumer Staples</v>
          </cell>
        </row>
        <row r="448">
          <cell r="C448" t="str">
            <v>INE030C01015</v>
          </cell>
          <cell r="D448" t="str">
            <v>Real Estate</v>
          </cell>
        </row>
        <row r="449">
          <cell r="C449" t="str">
            <v>INE880B01015</v>
          </cell>
          <cell r="D449" t="str">
            <v>Real Estate</v>
          </cell>
        </row>
        <row r="450">
          <cell r="C450" t="str">
            <v>INE436A01026</v>
          </cell>
          <cell r="D450" t="str">
            <v>Real Estate</v>
          </cell>
        </row>
        <row r="451">
          <cell r="C451" t="str">
            <v>INE436A01026</v>
          </cell>
          <cell r="D451" t="str">
            <v>Real Estate</v>
          </cell>
        </row>
        <row r="452">
          <cell r="C452" t="str">
            <v>INE414B01021</v>
          </cell>
        </row>
        <row r="453">
          <cell r="C453" t="str">
            <v>INE825M01017</v>
          </cell>
        </row>
        <row r="454">
          <cell r="C454" t="str">
            <v>INE01BK01022</v>
          </cell>
          <cell r="D454" t="str">
            <v>Industrials</v>
          </cell>
        </row>
        <row r="455">
          <cell r="C455" t="str">
            <v>INE01BK01022</v>
          </cell>
          <cell r="D455" t="str">
            <v>Industrials</v>
          </cell>
        </row>
        <row r="456">
          <cell r="C456" t="str">
            <v>INE489G01022</v>
          </cell>
          <cell r="D456" t="str">
            <v>Health Care</v>
          </cell>
        </row>
        <row r="457">
          <cell r="C457" t="str">
            <v>INE489G01022</v>
          </cell>
          <cell r="D457" t="str">
            <v>Health Care</v>
          </cell>
        </row>
        <row r="458">
          <cell r="C458" t="str">
            <v>INE069B01023</v>
          </cell>
          <cell r="D458" t="str">
            <v>Financials</v>
          </cell>
        </row>
        <row r="459">
          <cell r="C459" t="str">
            <v>INE930P01018</v>
          </cell>
          <cell r="D459" t="str">
            <v>Materials</v>
          </cell>
        </row>
        <row r="460">
          <cell r="C460" t="str">
            <v>INE930P01018</v>
          </cell>
          <cell r="D460" t="str">
            <v>Materials</v>
          </cell>
        </row>
        <row r="461">
          <cell r="C461" t="str">
            <v>INE490Z01012</v>
          </cell>
          <cell r="D461" t="str">
            <v>Materials</v>
          </cell>
        </row>
        <row r="462">
          <cell r="C462" t="str">
            <v>INE0SI601032</v>
          </cell>
          <cell r="D462" t="str">
            <v>Materials</v>
          </cell>
        </row>
        <row r="463">
          <cell r="C463" t="str">
            <v>INE0MIZ23019</v>
          </cell>
        </row>
        <row r="464">
          <cell r="C464" t="str">
            <v>INE0MIZ23019</v>
          </cell>
        </row>
        <row r="465">
          <cell r="C465" t="str">
            <v>INE372A01015</v>
          </cell>
          <cell r="D465" t="str">
            <v>Industrials</v>
          </cell>
        </row>
        <row r="466">
          <cell r="C466" t="str">
            <v>INE372A01015</v>
          </cell>
          <cell r="D466" t="str">
            <v>Industrials</v>
          </cell>
        </row>
        <row r="467">
          <cell r="C467" t="str">
            <v>INE116A01032</v>
          </cell>
          <cell r="D467" t="str">
            <v>Materials</v>
          </cell>
        </row>
        <row r="468">
          <cell r="C468" t="str">
            <v>INE116A01032</v>
          </cell>
          <cell r="D468" t="str">
            <v>Materials</v>
          </cell>
        </row>
        <row r="469">
          <cell r="C469" t="str">
            <v>INE988S01028</v>
          </cell>
          <cell r="D469" t="str">
            <v>Consumer Discretionary</v>
          </cell>
        </row>
        <row r="470">
          <cell r="C470" t="str">
            <v>INE988S01028</v>
          </cell>
          <cell r="D470" t="str">
            <v>Consumer Discretionary</v>
          </cell>
        </row>
        <row r="471">
          <cell r="C471" t="str">
            <v>INE040E01028</v>
          </cell>
          <cell r="D471" t="str">
            <v>Industrials</v>
          </cell>
        </row>
        <row r="472">
          <cell r="C472" t="str">
            <v>INE758W01019</v>
          </cell>
        </row>
        <row r="473">
          <cell r="C473" t="str">
            <v>INE0T4V01015</v>
          </cell>
        </row>
        <row r="474">
          <cell r="C474" t="str">
            <v>INE346W01013</v>
          </cell>
          <cell r="D474" t="str">
            <v>Consumer Staples</v>
          </cell>
        </row>
        <row r="475">
          <cell r="C475" t="str">
            <v>INE346W01013</v>
          </cell>
          <cell r="D475" t="str">
            <v>Consumer Staples</v>
          </cell>
        </row>
        <row r="476">
          <cell r="C476" t="str">
            <v>INE070K01014</v>
          </cell>
        </row>
        <row r="477">
          <cell r="C477" t="str">
            <v>INE702C01027</v>
          </cell>
          <cell r="D477" t="str">
            <v>Materials</v>
          </cell>
        </row>
        <row r="478">
          <cell r="C478" t="str">
            <v>INE702C01027</v>
          </cell>
          <cell r="D478" t="str">
            <v>Materials</v>
          </cell>
        </row>
        <row r="479">
          <cell r="C479" t="str">
            <v>INE273A01015</v>
          </cell>
          <cell r="D479" t="str">
            <v>Information Technology</v>
          </cell>
        </row>
        <row r="480">
          <cell r="C480" t="str">
            <v>INE273A01015</v>
          </cell>
          <cell r="D480" t="str">
            <v>Information Technology</v>
          </cell>
        </row>
        <row r="481">
          <cell r="C481" t="str">
            <v>INE170D01025</v>
          </cell>
          <cell r="D481" t="str">
            <v>Consumer Discretionary</v>
          </cell>
        </row>
        <row r="482">
          <cell r="C482" t="str">
            <v>INE412D01013</v>
          </cell>
          <cell r="D482" t="str">
            <v>Financials</v>
          </cell>
        </row>
        <row r="483">
          <cell r="C483" t="str">
            <v>INE437A01024</v>
          </cell>
          <cell r="D483" t="str">
            <v>Health Care</v>
          </cell>
        </row>
        <row r="484">
          <cell r="C484" t="str">
            <v>INE437A01024</v>
          </cell>
          <cell r="D484" t="str">
            <v>Health Care</v>
          </cell>
        </row>
        <row r="485">
          <cell r="C485" t="str">
            <v>INE314N01028</v>
          </cell>
        </row>
        <row r="486">
          <cell r="C486" t="str">
            <v>INE713T01028</v>
          </cell>
          <cell r="D486" t="str">
            <v>Industrials</v>
          </cell>
        </row>
        <row r="487">
          <cell r="C487" t="str">
            <v>INE713T01028</v>
          </cell>
          <cell r="D487" t="str">
            <v>Industrials</v>
          </cell>
        </row>
        <row r="488">
          <cell r="C488" t="str">
            <v>INE126J01016</v>
          </cell>
          <cell r="D488" t="str">
            <v>Industrials</v>
          </cell>
        </row>
        <row r="489">
          <cell r="C489" t="str">
            <v>INE126J01016</v>
          </cell>
          <cell r="D489" t="str">
            <v>Industrials</v>
          </cell>
        </row>
        <row r="490">
          <cell r="C490" t="str">
            <v>INE451F01024</v>
          </cell>
          <cell r="D490" t="str">
            <v>Consumer Discretionary</v>
          </cell>
        </row>
        <row r="491">
          <cell r="C491" t="str">
            <v>INE438A01022</v>
          </cell>
          <cell r="D491" t="str">
            <v>Consumer Discretionary</v>
          </cell>
        </row>
        <row r="492">
          <cell r="C492" t="str">
            <v>INE438A01022</v>
          </cell>
          <cell r="D492" t="str">
            <v>Consumer Discretionary</v>
          </cell>
        </row>
        <row r="493">
          <cell r="C493" t="str">
            <v>INE217S01014</v>
          </cell>
        </row>
        <row r="494">
          <cell r="C494" t="str">
            <v>INE0LQG01010</v>
          </cell>
          <cell r="D494" t="str">
            <v>Industrials</v>
          </cell>
        </row>
        <row r="495">
          <cell r="C495" t="str">
            <v>INE046E01025</v>
          </cell>
        </row>
        <row r="496">
          <cell r="C496" t="str">
            <v>INE266F01018</v>
          </cell>
          <cell r="D496" t="str">
            <v>Consumer Discretionary</v>
          </cell>
        </row>
        <row r="497">
          <cell r="C497" t="str">
            <v>INE266F01018</v>
          </cell>
          <cell r="D497" t="str">
            <v>Consumer Discretionary</v>
          </cell>
        </row>
        <row r="498">
          <cell r="C498" t="str">
            <v>INE852O01025</v>
          </cell>
          <cell r="D498" t="str">
            <v>Financials</v>
          </cell>
        </row>
        <row r="499">
          <cell r="C499" t="str">
            <v>INE852O01025</v>
          </cell>
          <cell r="D499" t="str">
            <v>Financials</v>
          </cell>
        </row>
        <row r="500">
          <cell r="C500" t="str">
            <v>INE08NJ01024</v>
          </cell>
        </row>
        <row r="501">
          <cell r="C501" t="str">
            <v>INE068C01015</v>
          </cell>
          <cell r="D501" t="str">
            <v>Financials</v>
          </cell>
        </row>
        <row r="502">
          <cell r="C502" t="str">
            <v>INE202R01026</v>
          </cell>
        </row>
        <row r="503">
          <cell r="C503" t="str">
            <v>INE276D01012</v>
          </cell>
          <cell r="D503" t="str">
            <v>Industrials</v>
          </cell>
        </row>
        <row r="504">
          <cell r="C504" t="str">
            <v>INE128X01021</v>
          </cell>
          <cell r="D504" t="str">
            <v>Materials</v>
          </cell>
        </row>
        <row r="505">
          <cell r="C505" t="str">
            <v>INE128X01021</v>
          </cell>
          <cell r="D505" t="str">
            <v>Materials</v>
          </cell>
        </row>
        <row r="506">
          <cell r="C506" t="str">
            <v>INE0CHO01012</v>
          </cell>
        </row>
        <row r="507">
          <cell r="C507" t="str">
            <v>INE0CHO01012</v>
          </cell>
        </row>
        <row r="508">
          <cell r="C508" t="str">
            <v>INE877I01016</v>
          </cell>
          <cell r="D508" t="str">
            <v>Materials</v>
          </cell>
        </row>
        <row r="509">
          <cell r="C509" t="str">
            <v>INE877I01016</v>
          </cell>
          <cell r="D509" t="str">
            <v>Materials</v>
          </cell>
        </row>
        <row r="510">
          <cell r="C510" t="str">
            <v>INE731A01020</v>
          </cell>
          <cell r="D510" t="str">
            <v>Consumer Discretionary</v>
          </cell>
        </row>
        <row r="511">
          <cell r="C511" t="str">
            <v>INE731A01020</v>
          </cell>
          <cell r="D511" t="str">
            <v>Consumer Discretionary</v>
          </cell>
        </row>
        <row r="512">
          <cell r="C512" t="str">
            <v>INE078I01011</v>
          </cell>
          <cell r="D512" t="str">
            <v>Materials</v>
          </cell>
        </row>
        <row r="513">
          <cell r="C513" t="str">
            <v>INE372M01010</v>
          </cell>
          <cell r="D513" t="str">
            <v>Materials</v>
          </cell>
        </row>
        <row r="514">
          <cell r="C514" t="str">
            <v>INE955S01019</v>
          </cell>
        </row>
        <row r="515">
          <cell r="C515" t="str">
            <v>INE574I01035</v>
          </cell>
          <cell r="D515" t="str">
            <v>Materials</v>
          </cell>
        </row>
        <row r="516">
          <cell r="C516" t="str">
            <v>INE574I01035</v>
          </cell>
          <cell r="D516" t="str">
            <v>Materials</v>
          </cell>
        </row>
        <row r="517">
          <cell r="C517" t="str">
            <v>INE0LKP01014</v>
          </cell>
        </row>
        <row r="518">
          <cell r="C518" t="str">
            <v>INE480H01011</v>
          </cell>
          <cell r="D518" t="str">
            <v>Consumer Discretionary</v>
          </cell>
        </row>
        <row r="519">
          <cell r="C519" t="str">
            <v>INE784R01023</v>
          </cell>
          <cell r="D519" t="str">
            <v>Materials</v>
          </cell>
        </row>
        <row r="520">
          <cell r="C520" t="str">
            <v>INE0L2Y01011</v>
          </cell>
          <cell r="D520" t="str">
            <v>Consumer Discretionary</v>
          </cell>
        </row>
        <row r="521">
          <cell r="C521" t="str">
            <v>INE298I01015</v>
          </cell>
          <cell r="D521" t="str">
            <v>Materials</v>
          </cell>
        </row>
        <row r="522">
          <cell r="C522" t="str">
            <v>INE298I01015</v>
          </cell>
          <cell r="D522" t="str">
            <v>Materials</v>
          </cell>
        </row>
        <row r="523">
          <cell r="C523" t="str">
            <v>INE021N01011</v>
          </cell>
          <cell r="D523" t="str">
            <v>Industrials</v>
          </cell>
        </row>
        <row r="524">
          <cell r="C524" t="str">
            <v>INE0NCC01015</v>
          </cell>
          <cell r="D524" t="str">
            <v>Consumer Discretionary</v>
          </cell>
        </row>
        <row r="525">
          <cell r="C525" t="str">
            <v>INE420B01036</v>
          </cell>
          <cell r="D525" t="str">
            <v>Financials</v>
          </cell>
        </row>
        <row r="526">
          <cell r="C526" t="str">
            <v>INE420B01036</v>
          </cell>
          <cell r="D526" t="str">
            <v>Financials</v>
          </cell>
        </row>
        <row r="527">
          <cell r="C527" t="str">
            <v>INE413D01011</v>
          </cell>
          <cell r="D527" t="str">
            <v>Real Estate</v>
          </cell>
        </row>
        <row r="528">
          <cell r="C528" t="str">
            <v>INE997Z01016</v>
          </cell>
          <cell r="D528" t="str">
            <v>Consumer Discretionary</v>
          </cell>
        </row>
        <row r="529">
          <cell r="C529" t="str">
            <v>INE643K01018</v>
          </cell>
          <cell r="D529" t="str">
            <v>Real Estate</v>
          </cell>
        </row>
        <row r="530">
          <cell r="C530" t="str">
            <v>INE643K01018</v>
          </cell>
          <cell r="D530" t="str">
            <v>Real Estate</v>
          </cell>
        </row>
        <row r="531">
          <cell r="C531" t="str">
            <v>INE190D01015</v>
          </cell>
          <cell r="D531" t="str">
            <v>Financials</v>
          </cell>
        </row>
        <row r="532">
          <cell r="C532" t="str">
            <v>INE588E01026</v>
          </cell>
        </row>
        <row r="533">
          <cell r="C533" t="str">
            <v>INE0H9P01028</v>
          </cell>
        </row>
        <row r="534">
          <cell r="C534" t="str">
            <v>INE0H9P01028</v>
          </cell>
        </row>
        <row r="535">
          <cell r="C535" t="str">
            <v>INE082101010</v>
          </cell>
          <cell r="D535" t="str">
            <v>Materials</v>
          </cell>
        </row>
        <row r="536">
          <cell r="C536" t="str">
            <v>INE0QRL01017</v>
          </cell>
          <cell r="D536" t="str">
            <v>Real Estate</v>
          </cell>
        </row>
        <row r="537">
          <cell r="C537" t="str">
            <v>INE0QRL01017</v>
          </cell>
          <cell r="D537" t="str">
            <v>Real Estate</v>
          </cell>
        </row>
        <row r="538">
          <cell r="C538" t="str">
            <v>INE109C01017</v>
          </cell>
          <cell r="D538" t="str">
            <v>Financials</v>
          </cell>
        </row>
        <row r="539">
          <cell r="C539" t="str">
            <v>INE109C01017</v>
          </cell>
          <cell r="D539" t="str">
            <v>Financials</v>
          </cell>
        </row>
        <row r="540">
          <cell r="C540" t="str">
            <v>INE510P01018</v>
          </cell>
        </row>
        <row r="541">
          <cell r="C541" t="str">
            <v>INE185K01036</v>
          </cell>
          <cell r="D541" t="str">
            <v>Financials</v>
          </cell>
        </row>
        <row r="542">
          <cell r="C542" t="str">
            <v>INE210C01013</v>
          </cell>
          <cell r="D542" t="str">
            <v>Industrials</v>
          </cell>
        </row>
        <row r="543">
          <cell r="C543" t="str">
            <v>INE210C01013</v>
          </cell>
          <cell r="D543" t="str">
            <v>Industrials</v>
          </cell>
        </row>
        <row r="544">
          <cell r="C544" t="str">
            <v>INE371M01012</v>
          </cell>
          <cell r="D544" t="str">
            <v>Consumer Discretionary</v>
          </cell>
        </row>
        <row r="545">
          <cell r="C545" t="str">
            <v>INE570D01018</v>
          </cell>
          <cell r="D545" t="str">
            <v>Materials</v>
          </cell>
        </row>
        <row r="546">
          <cell r="C546" t="str">
            <v>INE570D01018</v>
          </cell>
          <cell r="D546" t="str">
            <v>Materials</v>
          </cell>
        </row>
        <row r="547">
          <cell r="C547" t="str">
            <v>INE0PP401015</v>
          </cell>
          <cell r="D547" t="str">
            <v>Industrials</v>
          </cell>
        </row>
        <row r="548">
          <cell r="C548" t="str">
            <v>INE968D01022</v>
          </cell>
          <cell r="D548" t="str">
            <v>Industrials</v>
          </cell>
        </row>
        <row r="549">
          <cell r="C549" t="str">
            <v>INE968D01022</v>
          </cell>
          <cell r="D549" t="str">
            <v>Industrials</v>
          </cell>
        </row>
        <row r="550">
          <cell r="C550" t="str">
            <v>INE267I01010</v>
          </cell>
          <cell r="D550" t="str">
            <v>Industrials</v>
          </cell>
        </row>
        <row r="551">
          <cell r="C551" t="str">
            <v>INE267I01010</v>
          </cell>
          <cell r="D551" t="str">
            <v>Industrials</v>
          </cell>
        </row>
        <row r="552">
          <cell r="C552" t="str">
            <v>INE738V01013</v>
          </cell>
          <cell r="D552" t="str">
            <v>Real Estate</v>
          </cell>
        </row>
        <row r="553">
          <cell r="C553" t="str">
            <v>INE00CO01016</v>
          </cell>
          <cell r="D553" t="str">
            <v>Consumer Discretionary</v>
          </cell>
        </row>
        <row r="554">
          <cell r="C554" t="str">
            <v>INE885B01014</v>
          </cell>
          <cell r="D554" t="str">
            <v>Industrials</v>
          </cell>
        </row>
        <row r="555">
          <cell r="C555" t="str">
            <v>INE757T01025</v>
          </cell>
          <cell r="D555" t="str">
            <v>Industrials</v>
          </cell>
        </row>
        <row r="556">
          <cell r="C556" t="str">
            <v>INE025R01021</v>
          </cell>
          <cell r="D556" t="str">
            <v>Health Care</v>
          </cell>
        </row>
        <row r="557">
          <cell r="C557" t="str">
            <v>INE072B01027</v>
          </cell>
        </row>
        <row r="558">
          <cell r="C558" t="str">
            <v>INE133D01023</v>
          </cell>
          <cell r="D558" t="str">
            <v>Industrials</v>
          </cell>
        </row>
        <row r="559">
          <cell r="C559" t="str">
            <v>INE957C01019</v>
          </cell>
        </row>
        <row r="560">
          <cell r="C560" t="str">
            <v>INE0TTG01017</v>
          </cell>
        </row>
        <row r="561">
          <cell r="C561" t="str">
            <v>INE377D01018</v>
          </cell>
          <cell r="D561" t="str">
            <v>Financials</v>
          </cell>
        </row>
        <row r="562">
          <cell r="C562" t="str">
            <v>INE485K01022</v>
          </cell>
          <cell r="D562" t="str">
            <v>Industrials</v>
          </cell>
        </row>
        <row r="563">
          <cell r="C563" t="str">
            <v>INE006Z01016</v>
          </cell>
          <cell r="D563" t="str">
            <v>Materials</v>
          </cell>
        </row>
        <row r="564">
          <cell r="C564" t="str">
            <v>INE955V01021</v>
          </cell>
          <cell r="D564" t="str">
            <v>Consumer Discretionary</v>
          </cell>
        </row>
        <row r="565">
          <cell r="C565" t="str">
            <v>INE955V01021</v>
          </cell>
          <cell r="D565" t="str">
            <v>Consumer Discretionary</v>
          </cell>
        </row>
        <row r="566">
          <cell r="C566" t="str">
            <v>IN9955V01011</v>
          </cell>
          <cell r="D566" t="str">
            <v>Consumer Discretionary</v>
          </cell>
        </row>
        <row r="567">
          <cell r="C567" t="str">
            <v>IN9955V01011</v>
          </cell>
          <cell r="D567" t="str">
            <v>Consumer Discretionary</v>
          </cell>
        </row>
        <row r="568">
          <cell r="C568" t="str">
            <v>INE034A01011</v>
          </cell>
          <cell r="D568" t="str">
            <v>Consumer Discretionary</v>
          </cell>
        </row>
        <row r="569">
          <cell r="C569" t="str">
            <v>INE034A01011</v>
          </cell>
          <cell r="D569" t="str">
            <v>Consumer Discretionary</v>
          </cell>
        </row>
        <row r="570">
          <cell r="C570" t="str">
            <v>INE0P4T01013</v>
          </cell>
          <cell r="D570" t="str">
            <v>Industrials</v>
          </cell>
        </row>
        <row r="571">
          <cell r="C571" t="str">
            <v>INE034S01021</v>
          </cell>
          <cell r="D571" t="str">
            <v>Real Estate</v>
          </cell>
        </row>
        <row r="572">
          <cell r="C572" t="str">
            <v>INE034S01021</v>
          </cell>
          <cell r="D572" t="str">
            <v>Real Estate</v>
          </cell>
        </row>
        <row r="573">
          <cell r="C573" t="str">
            <v>INE229R01011</v>
          </cell>
          <cell r="D573" t="str">
            <v>Financials</v>
          </cell>
        </row>
        <row r="574">
          <cell r="C574" t="str">
            <v>INE032E01017</v>
          </cell>
          <cell r="D574" t="str">
            <v>Financials</v>
          </cell>
        </row>
        <row r="575">
          <cell r="C575" t="str">
            <v>INE016X01010</v>
          </cell>
        </row>
        <row r="576">
          <cell r="C576" t="str">
            <v>INE439A01020</v>
          </cell>
          <cell r="D576" t="str">
            <v>Consumer Discretionary</v>
          </cell>
        </row>
        <row r="577">
          <cell r="C577" t="str">
            <v>INE439A01020</v>
          </cell>
          <cell r="D577" t="str">
            <v>Consumer Discretionary</v>
          </cell>
        </row>
        <row r="578">
          <cell r="C578" t="str">
            <v>INE745I01015</v>
          </cell>
          <cell r="D578" t="str">
            <v>Consumer Discretionary</v>
          </cell>
        </row>
        <row r="579">
          <cell r="C579" t="str">
            <v>INE933C01036</v>
          </cell>
          <cell r="D579" t="str">
            <v>Real Estate</v>
          </cell>
        </row>
        <row r="580">
          <cell r="C580" t="str">
            <v>INE228I01012</v>
          </cell>
          <cell r="D580" t="str">
            <v>Materials</v>
          </cell>
        </row>
        <row r="581">
          <cell r="C581" t="str">
            <v>INE228I01012</v>
          </cell>
          <cell r="D581" t="str">
            <v>Materials</v>
          </cell>
        </row>
        <row r="582">
          <cell r="C582" t="str">
            <v>INE0DN001027</v>
          </cell>
          <cell r="D582" t="str">
            <v>Health Care</v>
          </cell>
        </row>
        <row r="583">
          <cell r="C583" t="str">
            <v>INE0E4I01027</v>
          </cell>
          <cell r="D583" t="str">
            <v>Consumer Discretionary</v>
          </cell>
        </row>
        <row r="584">
          <cell r="C584" t="str">
            <v>INE08KD01015</v>
          </cell>
        </row>
        <row r="585">
          <cell r="C585" t="str">
            <v>INE439C01018</v>
          </cell>
          <cell r="D585" t="str">
            <v>Industrials</v>
          </cell>
        </row>
        <row r="586">
          <cell r="C586" t="str">
            <v>INE428O01016</v>
          </cell>
          <cell r="D586" t="str">
            <v>Consumer Discretionary</v>
          </cell>
        </row>
        <row r="587">
          <cell r="C587" t="str">
            <v>INE428O01016</v>
          </cell>
          <cell r="D587" t="str">
            <v>Consumer Discretionary</v>
          </cell>
        </row>
        <row r="588">
          <cell r="C588" t="str">
            <v>INE0LAA01017</v>
          </cell>
          <cell r="D588" t="str">
            <v>Industrials</v>
          </cell>
        </row>
        <row r="589">
          <cell r="C589" t="str">
            <v>INE348A01023</v>
          </cell>
          <cell r="D589" t="str">
            <v>Materials</v>
          </cell>
        </row>
        <row r="590">
          <cell r="C590" t="str">
            <v>INE348A01023</v>
          </cell>
          <cell r="D590" t="str">
            <v>Materials</v>
          </cell>
        </row>
        <row r="591">
          <cell r="C591" t="str">
            <v>INE05FR01029</v>
          </cell>
          <cell r="D591" t="str">
            <v>Consumer Discretionary</v>
          </cell>
        </row>
        <row r="592">
          <cell r="C592" t="str">
            <v>INE709D01012</v>
          </cell>
        </row>
        <row r="593">
          <cell r="C593" t="str">
            <v>INE365D01021</v>
          </cell>
          <cell r="D593" t="str">
            <v>Real Estate</v>
          </cell>
        </row>
        <row r="594">
          <cell r="C594" t="str">
            <v>INE365D01021</v>
          </cell>
          <cell r="D594" t="str">
            <v>Real Estate</v>
          </cell>
        </row>
        <row r="595">
          <cell r="C595" t="str">
            <v>INE587D01012</v>
          </cell>
          <cell r="D595" t="str">
            <v>Materials</v>
          </cell>
        </row>
        <row r="596">
          <cell r="C596" t="str">
            <v>INE094B01013</v>
          </cell>
          <cell r="D596" t="str">
            <v>Financials</v>
          </cell>
        </row>
        <row r="597">
          <cell r="C597" t="str">
            <v>INE440A01010</v>
          </cell>
          <cell r="D597" t="str">
            <v>Consumer Discretionary</v>
          </cell>
        </row>
        <row r="598">
          <cell r="C598" t="str">
            <v>INE440A01010</v>
          </cell>
          <cell r="D598" t="str">
            <v>Consumer Discretionary</v>
          </cell>
        </row>
        <row r="599">
          <cell r="C599" t="str">
            <v>INE894A01026</v>
          </cell>
          <cell r="D599" t="str">
            <v>Financials</v>
          </cell>
        </row>
        <row r="600">
          <cell r="C600" t="str">
            <v>INE338C01012</v>
          </cell>
          <cell r="D600" t="str">
            <v>Materials</v>
          </cell>
        </row>
        <row r="601">
          <cell r="C601" t="str">
            <v>INE831C01016</v>
          </cell>
          <cell r="D601" t="str">
            <v>Industrials</v>
          </cell>
        </row>
        <row r="602">
          <cell r="C602" t="str">
            <v>INE694W01024</v>
          </cell>
          <cell r="D602" t="str">
            <v>Information Technology</v>
          </cell>
        </row>
        <row r="603">
          <cell r="C603" t="str">
            <v>INE372I01018</v>
          </cell>
          <cell r="D603" t="str">
            <v>Consumer Discretionary</v>
          </cell>
        </row>
        <row r="604">
          <cell r="C604" t="str">
            <v>INE208A01029</v>
          </cell>
          <cell r="D604" t="str">
            <v>Industrials</v>
          </cell>
        </row>
        <row r="605">
          <cell r="C605" t="str">
            <v>INE208A01029</v>
          </cell>
          <cell r="D605" t="str">
            <v>Industrials</v>
          </cell>
        </row>
        <row r="606">
          <cell r="C606" t="str">
            <v>INE442H01029</v>
          </cell>
          <cell r="D606" t="str">
            <v>Industrials</v>
          </cell>
        </row>
        <row r="607">
          <cell r="C607" t="str">
            <v>INE442H01029</v>
          </cell>
          <cell r="D607" t="str">
            <v>Industrials</v>
          </cell>
        </row>
        <row r="608">
          <cell r="C608" t="str">
            <v>INE760Y01011</v>
          </cell>
          <cell r="D608" t="str">
            <v>Industrials</v>
          </cell>
        </row>
        <row r="609">
          <cell r="C609" t="str">
            <v>INE760Y01011</v>
          </cell>
          <cell r="D609" t="str">
            <v>Industrials</v>
          </cell>
        </row>
        <row r="610">
          <cell r="C610" t="str">
            <v>INE760M01016</v>
          </cell>
        </row>
        <row r="611">
          <cell r="C611" t="str">
            <v>INE293C01019</v>
          </cell>
          <cell r="D611" t="str">
            <v>Industrials</v>
          </cell>
        </row>
        <row r="612">
          <cell r="C612" t="str">
            <v>INE373D01017</v>
          </cell>
          <cell r="D612" t="str">
            <v>Financials</v>
          </cell>
        </row>
        <row r="613">
          <cell r="C613" t="str">
            <v>INE443A01030</v>
          </cell>
          <cell r="D613" t="str">
            <v>Materials</v>
          </cell>
        </row>
        <row r="614">
          <cell r="C614" t="str">
            <v>INE131Q01011</v>
          </cell>
        </row>
        <row r="615">
          <cell r="C615" t="str">
            <v>INE784M01016</v>
          </cell>
          <cell r="D615" t="str">
            <v>Industrials</v>
          </cell>
        </row>
        <row r="616">
          <cell r="C616" t="str">
            <v>INE046C01011</v>
          </cell>
        </row>
        <row r="617">
          <cell r="C617" t="str">
            <v>INE276G01015</v>
          </cell>
          <cell r="D617" t="str">
            <v>Energy</v>
          </cell>
        </row>
        <row r="618">
          <cell r="C618" t="str">
            <v>INE276G01015</v>
          </cell>
          <cell r="D618" t="str">
            <v>Energy</v>
          </cell>
        </row>
        <row r="619">
          <cell r="C619" t="str">
            <v>INE01OY01018</v>
          </cell>
        </row>
        <row r="620">
          <cell r="C620" t="str">
            <v>INE404301017</v>
          </cell>
        </row>
        <row r="621">
          <cell r="C621" t="str">
            <v>INE022I01019</v>
          </cell>
          <cell r="D621" t="str">
            <v>Industrials</v>
          </cell>
        </row>
        <row r="622">
          <cell r="C622" t="str">
            <v>INE022I01019</v>
          </cell>
          <cell r="D622" t="str">
            <v>Industrials</v>
          </cell>
        </row>
        <row r="623">
          <cell r="C623" t="str">
            <v>INE926K01017</v>
          </cell>
          <cell r="D623" t="str">
            <v>Consumer Discretionary</v>
          </cell>
        </row>
        <row r="624">
          <cell r="C624" t="str">
            <v>INE926K01017</v>
          </cell>
          <cell r="D624" t="str">
            <v>Consumer Discretionary</v>
          </cell>
        </row>
        <row r="625">
          <cell r="C625" t="str">
            <v>INE363A01022</v>
          </cell>
          <cell r="D625" t="str">
            <v>Consumer Discretionary</v>
          </cell>
        </row>
        <row r="626">
          <cell r="C626" t="str">
            <v>INE363A01022</v>
          </cell>
          <cell r="D626" t="str">
            <v>Consumer Discretionary</v>
          </cell>
        </row>
        <row r="627">
          <cell r="C627" t="str">
            <v>INE915K01010</v>
          </cell>
          <cell r="D627" t="str">
            <v>Consumer Discretionary</v>
          </cell>
        </row>
        <row r="628">
          <cell r="C628" t="str">
            <v>INE915K01010</v>
          </cell>
          <cell r="D628" t="str">
            <v>Consumer Discretionary</v>
          </cell>
        </row>
        <row r="629">
          <cell r="C629" t="str">
            <v>INE021A01026</v>
          </cell>
          <cell r="D629" t="str">
            <v>Materials</v>
          </cell>
        </row>
        <row r="630">
          <cell r="C630" t="str">
            <v>INE021A01026</v>
          </cell>
          <cell r="D630" t="str">
            <v>Materials</v>
          </cell>
        </row>
        <row r="631">
          <cell r="C631" t="str">
            <v>INE810M01019</v>
          </cell>
        </row>
        <row r="632">
          <cell r="C632" t="str">
            <v>INE194D01017</v>
          </cell>
          <cell r="D632" t="str">
            <v>Consumer Discretionary</v>
          </cell>
        </row>
        <row r="633">
          <cell r="C633" t="str">
            <v>INE822B01017</v>
          </cell>
          <cell r="D633" t="str">
            <v>Consumer Staples</v>
          </cell>
        </row>
        <row r="634">
          <cell r="C634" t="str">
            <v>INE04Z101016</v>
          </cell>
        </row>
        <row r="635">
          <cell r="C635" t="str">
            <v>INE888E01020</v>
          </cell>
          <cell r="D635" t="str">
            <v>Industrials</v>
          </cell>
        </row>
        <row r="636">
          <cell r="C636" t="str">
            <v>INE041B01014</v>
          </cell>
          <cell r="D636" t="str">
            <v>Financials</v>
          </cell>
        </row>
        <row r="637">
          <cell r="C637" t="str">
            <v>INE491J01022</v>
          </cell>
          <cell r="D637" t="str">
            <v>Consumer Discretionary</v>
          </cell>
        </row>
        <row r="638">
          <cell r="C638" t="str">
            <v>INE491J01022</v>
          </cell>
          <cell r="D638" t="str">
            <v>Consumer Discretionary</v>
          </cell>
        </row>
        <row r="639">
          <cell r="C639" t="str">
            <v>INE617I01024</v>
          </cell>
        </row>
        <row r="640">
          <cell r="C640" t="str">
            <v>INE867C01010</v>
          </cell>
          <cell r="D640" t="str">
            <v>Information Technology</v>
          </cell>
        </row>
        <row r="641">
          <cell r="C641" t="str">
            <v>INE991I01015</v>
          </cell>
          <cell r="D641" t="str">
            <v>Consumer Staples</v>
          </cell>
        </row>
        <row r="642">
          <cell r="C642" t="str">
            <v>INE500C01017</v>
          </cell>
        </row>
        <row r="643">
          <cell r="C643" t="str">
            <v>INE0S7801010</v>
          </cell>
          <cell r="D643" t="str">
            <v>Consumer Discretionary</v>
          </cell>
        </row>
        <row r="644">
          <cell r="C644" t="str">
            <v>INE165G01010</v>
          </cell>
          <cell r="D644" t="str">
            <v>Financials</v>
          </cell>
        </row>
        <row r="645">
          <cell r="C645" t="str">
            <v>INE073G01016</v>
          </cell>
          <cell r="D645" t="str">
            <v>Consumer Staples</v>
          </cell>
        </row>
        <row r="646">
          <cell r="C646" t="str">
            <v>INE073G01016</v>
          </cell>
          <cell r="D646" t="str">
            <v>Consumer Staples</v>
          </cell>
        </row>
        <row r="647">
          <cell r="C647" t="str">
            <v>INE771E01010</v>
          </cell>
          <cell r="D647" t="str">
            <v>Materials</v>
          </cell>
        </row>
        <row r="648">
          <cell r="C648" t="str">
            <v>INE0RIQ01013</v>
          </cell>
          <cell r="D648" t="str">
            <v>Materials</v>
          </cell>
        </row>
        <row r="649">
          <cell r="C649" t="str">
            <v>INE307N01014</v>
          </cell>
          <cell r="D649" t="str">
            <v>Financials</v>
          </cell>
        </row>
        <row r="650">
          <cell r="C650" t="str">
            <v>INE563J01010</v>
          </cell>
          <cell r="D650" t="str">
            <v>Materials</v>
          </cell>
        </row>
        <row r="651">
          <cell r="C651" t="str">
            <v>INE563J01010</v>
          </cell>
          <cell r="D651" t="str">
            <v>Materials</v>
          </cell>
        </row>
        <row r="652">
          <cell r="C652" t="str">
            <v>INE914M01019</v>
          </cell>
          <cell r="D652" t="str">
            <v>Health Care</v>
          </cell>
        </row>
        <row r="653">
          <cell r="C653" t="str">
            <v>INE914M01019</v>
          </cell>
          <cell r="D653" t="str">
            <v>Health Care</v>
          </cell>
        </row>
        <row r="654">
          <cell r="C654" t="str">
            <v>INE0TG901011</v>
          </cell>
        </row>
        <row r="655">
          <cell r="C655" t="str">
            <v>INE386C01029</v>
          </cell>
          <cell r="D655" t="str">
            <v>Information Technology</v>
          </cell>
        </row>
        <row r="656">
          <cell r="C656" t="str">
            <v>INE386C01029</v>
          </cell>
          <cell r="D656" t="str">
            <v>Information Technology</v>
          </cell>
        </row>
        <row r="657">
          <cell r="C657" t="str">
            <v>INE006I01046</v>
          </cell>
          <cell r="D657" t="str">
            <v>Industrials</v>
          </cell>
        </row>
        <row r="658">
          <cell r="C658" t="str">
            <v>INE006I01046</v>
          </cell>
          <cell r="D658" t="str">
            <v>Industrials</v>
          </cell>
        </row>
        <row r="659">
          <cell r="C659" t="str">
            <v>INE203A01020</v>
          </cell>
          <cell r="D659" t="str">
            <v>Health Care</v>
          </cell>
        </row>
        <row r="660">
          <cell r="C660" t="str">
            <v>INE203A01020</v>
          </cell>
          <cell r="D660" t="str">
            <v>Health Care</v>
          </cell>
        </row>
        <row r="661">
          <cell r="C661" t="str">
            <v>INE646X01014</v>
          </cell>
          <cell r="D661" t="str">
            <v>Materials</v>
          </cell>
        </row>
        <row r="662">
          <cell r="C662" t="str">
            <v>INE646X01014</v>
          </cell>
          <cell r="D662" t="str">
            <v>Materials</v>
          </cell>
        </row>
        <row r="663">
          <cell r="C663" t="str">
            <v>INE508W01018</v>
          </cell>
        </row>
        <row r="664">
          <cell r="C664" t="str">
            <v>INE0ALR01029</v>
          </cell>
          <cell r="D664" t="str">
            <v>Industrials</v>
          </cell>
        </row>
        <row r="665">
          <cell r="C665" t="str">
            <v>INE0ALR01029</v>
          </cell>
          <cell r="D665" t="str">
            <v>Industrials</v>
          </cell>
        </row>
        <row r="666">
          <cell r="C666" t="str">
            <v>INE09KD01013</v>
          </cell>
          <cell r="D666" t="str">
            <v>Industrials</v>
          </cell>
        </row>
        <row r="667">
          <cell r="C667" t="str">
            <v>INE09KD01013</v>
          </cell>
          <cell r="D667" t="str">
            <v>Industrials</v>
          </cell>
        </row>
        <row r="668">
          <cell r="C668" t="str">
            <v>INE0V0Q01019</v>
          </cell>
          <cell r="D668" t="str">
            <v>Industrials</v>
          </cell>
        </row>
        <row r="669">
          <cell r="C669" t="str">
            <v>INE834A01014</v>
          </cell>
          <cell r="D669" t="str">
            <v>Information Technology</v>
          </cell>
        </row>
        <row r="670">
          <cell r="C670" t="str">
            <v>INE834A01014</v>
          </cell>
          <cell r="D670" t="str">
            <v>Information Technology</v>
          </cell>
        </row>
        <row r="671">
          <cell r="C671" t="str">
            <v>INE0XCV01014</v>
          </cell>
        </row>
        <row r="672">
          <cell r="C672" t="str">
            <v>INE354E01031</v>
          </cell>
          <cell r="D672" t="str">
            <v>Consumer Discretionary</v>
          </cell>
        </row>
        <row r="673">
          <cell r="C673" t="str">
            <v>INE291R01011</v>
          </cell>
          <cell r="D673" t="str">
            <v>Real Estate</v>
          </cell>
        </row>
        <row r="674">
          <cell r="C674" t="str">
            <v>INE576B01019</v>
          </cell>
          <cell r="D674" t="str">
            <v>Information Technology</v>
          </cell>
        </row>
        <row r="675">
          <cell r="C675" t="str">
            <v>INE0LEZ01016</v>
          </cell>
          <cell r="D675" t="str">
            <v>Consumer Discretionary</v>
          </cell>
        </row>
        <row r="676">
          <cell r="C676" t="str">
            <v>INE0LEZ01016</v>
          </cell>
          <cell r="D676" t="str">
            <v>Consumer Discretionary</v>
          </cell>
        </row>
        <row r="677">
          <cell r="C677" t="str">
            <v>INE011R01013</v>
          </cell>
          <cell r="D677" t="str">
            <v>Information Technology</v>
          </cell>
        </row>
        <row r="678">
          <cell r="C678" t="str">
            <v>INE285H01022</v>
          </cell>
          <cell r="D678" t="str">
            <v>Industrials</v>
          </cell>
        </row>
        <row r="679">
          <cell r="C679" t="str">
            <v>INE285H01022</v>
          </cell>
          <cell r="D679" t="str">
            <v>Industrials</v>
          </cell>
        </row>
        <row r="680">
          <cell r="C680" t="str">
            <v>INE446A01025</v>
          </cell>
          <cell r="D680" t="str">
            <v>Consumer Discretionary</v>
          </cell>
        </row>
        <row r="681">
          <cell r="C681" t="str">
            <v>INE446A01025</v>
          </cell>
          <cell r="D681" t="str">
            <v>Consumer Discretionary</v>
          </cell>
        </row>
        <row r="682">
          <cell r="C682" t="str">
            <v>INE022N01019</v>
          </cell>
          <cell r="D682" t="str">
            <v>Consumer Discretionary</v>
          </cell>
        </row>
        <row r="683">
          <cell r="C683" t="str">
            <v>INE05DH01017</v>
          </cell>
          <cell r="D683" t="str">
            <v>Industrials</v>
          </cell>
        </row>
        <row r="684">
          <cell r="C684" t="str">
            <v>INE803A01027</v>
          </cell>
          <cell r="D684" t="str">
            <v>Financials</v>
          </cell>
        </row>
        <row r="685">
          <cell r="C685" t="str">
            <v>INE803A01027</v>
          </cell>
          <cell r="D685" t="str">
            <v>Financials</v>
          </cell>
        </row>
        <row r="686">
          <cell r="C686" t="str">
            <v>INE951D01028</v>
          </cell>
          <cell r="D686" t="str">
            <v>Consumer Discretionary</v>
          </cell>
        </row>
        <row r="687">
          <cell r="C687" t="str">
            <v>INE951D01028</v>
          </cell>
          <cell r="D687" t="str">
            <v>Consumer Discretionary</v>
          </cell>
        </row>
        <row r="688">
          <cell r="C688" t="str">
            <v>INE100A01010</v>
          </cell>
          <cell r="D688" t="str">
            <v>Materials</v>
          </cell>
        </row>
        <row r="689">
          <cell r="C689" t="str">
            <v>INE100A01010</v>
          </cell>
          <cell r="D689" t="str">
            <v>Materials</v>
          </cell>
        </row>
        <row r="690">
          <cell r="C690" t="str">
            <v>INE447A01015</v>
          </cell>
          <cell r="D690" t="str">
            <v>Industrials</v>
          </cell>
        </row>
        <row r="691">
          <cell r="C691" t="str">
            <v>INE219M01021</v>
          </cell>
          <cell r="D691" t="str">
            <v>Consumer Discretionary</v>
          </cell>
        </row>
        <row r="692">
          <cell r="C692" t="str">
            <v>INE949L01017</v>
          </cell>
          <cell r="D692" t="str">
            <v>Financials</v>
          </cell>
        </row>
        <row r="693">
          <cell r="C693" t="str">
            <v>INE949L01017</v>
          </cell>
          <cell r="D693" t="str">
            <v>Financials</v>
          </cell>
        </row>
        <row r="694">
          <cell r="C694" t="str">
            <v>INE448V01019</v>
          </cell>
          <cell r="D694" t="str">
            <v>Consumer Staples</v>
          </cell>
        </row>
        <row r="695">
          <cell r="C695" t="str">
            <v>INE132H01018</v>
          </cell>
          <cell r="D695" t="str">
            <v>Information Technology</v>
          </cell>
        </row>
        <row r="696">
          <cell r="C696" t="str">
            <v>INE132H01018</v>
          </cell>
          <cell r="D696" t="str">
            <v>Information Technology</v>
          </cell>
        </row>
        <row r="697">
          <cell r="C697" t="str">
            <v>INE0NUL01018</v>
          </cell>
          <cell r="D697" t="str">
            <v>Industrials</v>
          </cell>
        </row>
        <row r="698">
          <cell r="C698" t="str">
            <v>INE292C01011</v>
          </cell>
          <cell r="D698" t="str">
            <v>Health Care</v>
          </cell>
        </row>
        <row r="699">
          <cell r="C699" t="str">
            <v>INE406A01037</v>
          </cell>
          <cell r="D699" t="str">
            <v>Health Care</v>
          </cell>
        </row>
        <row r="700">
          <cell r="C700" t="str">
            <v>INE406A01037</v>
          </cell>
          <cell r="D700" t="str">
            <v>Health Care</v>
          </cell>
        </row>
        <row r="701">
          <cell r="C701" t="str">
            <v>INE898S01029</v>
          </cell>
          <cell r="D701" t="str">
            <v>Information Technology</v>
          </cell>
        </row>
        <row r="702">
          <cell r="C702" t="str">
            <v>INE898S01029</v>
          </cell>
          <cell r="D702" t="str">
            <v>Information Technology</v>
          </cell>
        </row>
        <row r="703">
          <cell r="C703" t="str">
            <v>IN9898S01027</v>
          </cell>
          <cell r="D703" t="str">
            <v>Information Technology</v>
          </cell>
        </row>
        <row r="704">
          <cell r="C704" t="str">
            <v>IN9898S01027</v>
          </cell>
          <cell r="D704" t="str">
            <v>Information Technology</v>
          </cell>
        </row>
        <row r="705">
          <cell r="C705" t="str">
            <v>INE218C01016</v>
          </cell>
          <cell r="D705" t="str">
            <v>Industrials</v>
          </cell>
        </row>
        <row r="706">
          <cell r="C706" t="str">
            <v>INE218C01016</v>
          </cell>
          <cell r="D706" t="str">
            <v>Industrials</v>
          </cell>
        </row>
        <row r="707">
          <cell r="C707" t="str">
            <v>INE759F01012</v>
          </cell>
          <cell r="D707" t="str">
            <v>Industrials</v>
          </cell>
        </row>
        <row r="708">
          <cell r="C708" t="str">
            <v>INE0P0001010</v>
          </cell>
          <cell r="D708" t="str">
            <v>Information Technology</v>
          </cell>
        </row>
        <row r="709">
          <cell r="C709" t="str">
            <v>INE206F01022</v>
          </cell>
          <cell r="D709" t="str">
            <v>Financials</v>
          </cell>
        </row>
        <row r="710">
          <cell r="C710" t="str">
            <v>INE206F01022</v>
          </cell>
          <cell r="D710" t="str">
            <v>Financials</v>
          </cell>
        </row>
        <row r="711">
          <cell r="C711" t="str">
            <v>INE706C01028</v>
          </cell>
        </row>
        <row r="712">
          <cell r="C712" t="str">
            <v>INE718H01014</v>
          </cell>
          <cell r="D712" t="str">
            <v>Consumer Discretionary</v>
          </cell>
        </row>
        <row r="713">
          <cell r="C713" t="str">
            <v>INE718H01014</v>
          </cell>
          <cell r="D713" t="str">
            <v>Consumer Discretionary</v>
          </cell>
        </row>
        <row r="714">
          <cell r="C714" t="str">
            <v>INE451C01013</v>
          </cell>
          <cell r="D714" t="str">
            <v>Industrials</v>
          </cell>
        </row>
        <row r="715">
          <cell r="C715" t="str">
            <v>INE0NY101012</v>
          </cell>
        </row>
        <row r="716">
          <cell r="C716" t="str">
            <v>INE449A01011</v>
          </cell>
          <cell r="D716" t="str">
            <v>Consumer Discretionary</v>
          </cell>
        </row>
        <row r="717">
          <cell r="C717" t="str">
            <v>INE449A01011</v>
          </cell>
          <cell r="D717" t="str">
            <v>Consumer Discretionary</v>
          </cell>
        </row>
        <row r="718">
          <cell r="C718" t="str">
            <v>INE900C01027</v>
          </cell>
          <cell r="D718" t="str">
            <v>Consumer Discretionary</v>
          </cell>
        </row>
        <row r="719">
          <cell r="C719" t="str">
            <v>INE900C01027</v>
          </cell>
          <cell r="D719" t="str">
            <v>Consumer Discretionary</v>
          </cell>
        </row>
        <row r="720">
          <cell r="C720" t="str">
            <v>INE340U01010</v>
          </cell>
        </row>
        <row r="721">
          <cell r="C721" t="str">
            <v>INE349W01017</v>
          </cell>
          <cell r="D721" t="str">
            <v>Consumer Staples</v>
          </cell>
        </row>
        <row r="722">
          <cell r="C722" t="str">
            <v>INE349W01017</v>
          </cell>
          <cell r="D722" t="str">
            <v>Consumer Staples</v>
          </cell>
        </row>
        <row r="723">
          <cell r="C723" t="str">
            <v>INE325G01010</v>
          </cell>
          <cell r="D723" t="str">
            <v>Financials</v>
          </cell>
        </row>
        <row r="724">
          <cell r="C724" t="str">
            <v>INE0LCL01028</v>
          </cell>
          <cell r="D724" t="str">
            <v>Information Technology</v>
          </cell>
        </row>
        <row r="725">
          <cell r="C725" t="str">
            <v>INE0LCL01028</v>
          </cell>
          <cell r="D725" t="str">
            <v>Information Technology</v>
          </cell>
        </row>
        <row r="726">
          <cell r="C726" t="str">
            <v>INE758A01072</v>
          </cell>
          <cell r="D726" t="str">
            <v>Information Technology</v>
          </cell>
        </row>
        <row r="727">
          <cell r="C727" t="str">
            <v>INE005B01027</v>
          </cell>
          <cell r="D727" t="str">
            <v>Information Technology</v>
          </cell>
        </row>
        <row r="728">
          <cell r="C728" t="str">
            <v>INE005B01027</v>
          </cell>
          <cell r="D728" t="str">
            <v>Information Technology</v>
          </cell>
        </row>
        <row r="729">
          <cell r="C729" t="str">
            <v>INE871C01038</v>
          </cell>
          <cell r="D729" t="str">
            <v>Consumer Staples</v>
          </cell>
        </row>
        <row r="730">
          <cell r="C730" t="str">
            <v>INE871C01038</v>
          </cell>
          <cell r="D730" t="str">
            <v>Consumer Staples</v>
          </cell>
        </row>
        <row r="731">
          <cell r="C731" t="str">
            <v>INE759D01017</v>
          </cell>
          <cell r="D731" t="str">
            <v>Financials</v>
          </cell>
        </row>
        <row r="732">
          <cell r="C732" t="str">
            <v>INE0NQ401016</v>
          </cell>
        </row>
        <row r="733">
          <cell r="C733" t="str">
            <v>INE09BN01011</v>
          </cell>
          <cell r="D733" t="str">
            <v>Consumer Staples</v>
          </cell>
        </row>
        <row r="734">
          <cell r="C734" t="str">
            <v>INE192R01011</v>
          </cell>
          <cell r="D734" t="str">
            <v>Consumer Staples</v>
          </cell>
        </row>
        <row r="735">
          <cell r="C735" t="str">
            <v>INE192R01011</v>
          </cell>
          <cell r="D735" t="str">
            <v>Consumer Staples</v>
          </cell>
        </row>
        <row r="736">
          <cell r="C736" t="str">
            <v>INE680Z01018</v>
          </cell>
          <cell r="D736" t="str">
            <v>Industrials</v>
          </cell>
        </row>
        <row r="737">
          <cell r="C737" t="str">
            <v>INE680Z01018</v>
          </cell>
          <cell r="D737" t="str">
            <v>Industrials</v>
          </cell>
        </row>
        <row r="738">
          <cell r="C738" t="str">
            <v>INE0TFB01017</v>
          </cell>
          <cell r="D738" t="str">
            <v>Consumer Discretionary</v>
          </cell>
        </row>
        <row r="739">
          <cell r="C739" t="str">
            <v>INE897N01014</v>
          </cell>
        </row>
        <row r="740">
          <cell r="C740" t="str">
            <v>INE316O01021</v>
          </cell>
          <cell r="D740" t="str">
            <v>Industrials</v>
          </cell>
        </row>
        <row r="741">
          <cell r="C741" t="str">
            <v>INE433O01024</v>
          </cell>
          <cell r="D741" t="str">
            <v>Real Estate</v>
          </cell>
        </row>
        <row r="742">
          <cell r="C742" t="str">
            <v>INE461H01011</v>
          </cell>
          <cell r="D742" t="str">
            <v>Materials</v>
          </cell>
        </row>
        <row r="743">
          <cell r="C743" t="str">
            <v>INE471D01019</v>
          </cell>
        </row>
        <row r="744">
          <cell r="C744" t="str">
            <v>INE323B01024</v>
          </cell>
          <cell r="D744" t="str">
            <v>Financials</v>
          </cell>
        </row>
        <row r="745">
          <cell r="C745" t="str">
            <v>INE323B01024</v>
          </cell>
          <cell r="D745" t="str">
            <v>Financials</v>
          </cell>
        </row>
        <row r="746">
          <cell r="C746" t="str">
            <v>INE0R9401019</v>
          </cell>
          <cell r="D746" t="str">
            <v>Industrials</v>
          </cell>
        </row>
        <row r="747">
          <cell r="C747" t="str">
            <v>INE652Z01017</v>
          </cell>
          <cell r="D747" t="str">
            <v>Consumer Discretionary</v>
          </cell>
        </row>
        <row r="748">
          <cell r="C748" t="str">
            <v>INE652Z01017</v>
          </cell>
          <cell r="D748" t="str">
            <v>Consumer Discretionary</v>
          </cell>
        </row>
        <row r="749">
          <cell r="C749" t="str">
            <v>INE522V01011</v>
          </cell>
        </row>
        <row r="750">
          <cell r="C750" t="str">
            <v>INE488D01021</v>
          </cell>
          <cell r="D750" t="str">
            <v>Consumer Staples</v>
          </cell>
        </row>
        <row r="751">
          <cell r="C751" t="str">
            <v>INE488D01021</v>
          </cell>
          <cell r="D751" t="str">
            <v>Consumer Staples</v>
          </cell>
        </row>
        <row r="752">
          <cell r="C752" t="str">
            <v>INE108V01019</v>
          </cell>
          <cell r="D752" t="str">
            <v>Real Estate</v>
          </cell>
        </row>
        <row r="753">
          <cell r="C753" t="str">
            <v>INE108V01019</v>
          </cell>
          <cell r="D753" t="str">
            <v>Real Estate</v>
          </cell>
        </row>
        <row r="754">
          <cell r="C754" t="str">
            <v>INE699H01024</v>
          </cell>
          <cell r="D754" t="str">
            <v>Consumer Staples</v>
          </cell>
        </row>
        <row r="755">
          <cell r="C755" t="str">
            <v>INE699H01024</v>
          </cell>
          <cell r="D755" t="str">
            <v>Consumer Staples</v>
          </cell>
        </row>
        <row r="756">
          <cell r="C756" t="str">
            <v>INE197C01012</v>
          </cell>
          <cell r="D756" t="str">
            <v>Materials</v>
          </cell>
        </row>
        <row r="757">
          <cell r="C757" t="str">
            <v>INE238A01034</v>
          </cell>
          <cell r="D757" t="str">
            <v>Financials</v>
          </cell>
        </row>
        <row r="758">
          <cell r="C758" t="str">
            <v>INE238A01034</v>
          </cell>
          <cell r="D758" t="str">
            <v>Financials</v>
          </cell>
        </row>
        <row r="759">
          <cell r="C759" t="str">
            <v>INE520G01016</v>
          </cell>
          <cell r="D759" t="str">
            <v>Information Technology</v>
          </cell>
        </row>
        <row r="760">
          <cell r="C760" t="str">
            <v>INE555B01013</v>
          </cell>
          <cell r="D760" t="str">
            <v>Industrials</v>
          </cell>
        </row>
        <row r="761">
          <cell r="C761" t="str">
            <v>INE555B01013</v>
          </cell>
          <cell r="D761" t="str">
            <v>Industrials</v>
          </cell>
        </row>
        <row r="762">
          <cell r="C762" t="str">
            <v>INE02EZ01022</v>
          </cell>
          <cell r="D762" t="str">
            <v>Consumer Discretionary</v>
          </cell>
        </row>
        <row r="763">
          <cell r="C763" t="str">
            <v>INE02EZ01022</v>
          </cell>
          <cell r="D763" t="str">
            <v>Consumer Discretionary</v>
          </cell>
        </row>
        <row r="764">
          <cell r="C764" t="str">
            <v>INE767C01012</v>
          </cell>
          <cell r="D764" t="str">
            <v>Industrials</v>
          </cell>
        </row>
        <row r="765">
          <cell r="C765" t="str">
            <v>INE193B01039</v>
          </cell>
          <cell r="D765" t="str">
            <v>Consumer Discretionary</v>
          </cell>
        </row>
        <row r="766">
          <cell r="C766" t="str">
            <v>INE193B01039</v>
          </cell>
          <cell r="D766" t="str">
            <v>Consumer Discretionary</v>
          </cell>
        </row>
        <row r="767">
          <cell r="C767" t="str">
            <v>INE02IJ01035</v>
          </cell>
          <cell r="D767" t="str">
            <v>Industrials</v>
          </cell>
        </row>
        <row r="768">
          <cell r="C768" t="str">
            <v>INE02IJ01035</v>
          </cell>
          <cell r="D768" t="str">
            <v>Industrials</v>
          </cell>
        </row>
        <row r="769">
          <cell r="C769" t="str">
            <v>INE566M01017</v>
          </cell>
        </row>
        <row r="770">
          <cell r="C770" t="str">
            <v>INE0SCB01016</v>
          </cell>
          <cell r="D770" t="str">
            <v>Industrials</v>
          </cell>
        </row>
        <row r="771">
          <cell r="C771" t="str">
            <v>INE265C01025</v>
          </cell>
        </row>
        <row r="772">
          <cell r="C772" t="str">
            <v>INE350H01032</v>
          </cell>
          <cell r="D772" t="str">
            <v>Industrials</v>
          </cell>
        </row>
        <row r="773">
          <cell r="C773" t="str">
            <v>INE350H01032</v>
          </cell>
          <cell r="D773" t="str">
            <v>Industrials</v>
          </cell>
        </row>
        <row r="774">
          <cell r="C774" t="str">
            <v>INE489D01011</v>
          </cell>
          <cell r="D774" t="str">
            <v>Consumer Staples</v>
          </cell>
        </row>
        <row r="775">
          <cell r="C775" t="str">
            <v>INE00FM01013</v>
          </cell>
        </row>
        <row r="776">
          <cell r="C776" t="str">
            <v>INE314E01019</v>
          </cell>
          <cell r="D776" t="str">
            <v>Real Estate</v>
          </cell>
        </row>
        <row r="777">
          <cell r="C777" t="str">
            <v>INE01EE01011</v>
          </cell>
          <cell r="D777" t="str">
            <v>Materials</v>
          </cell>
        </row>
        <row r="778">
          <cell r="C778" t="str">
            <v>INE01EE01011</v>
          </cell>
          <cell r="D778" t="str">
            <v>Materials</v>
          </cell>
        </row>
        <row r="779">
          <cell r="C779" t="str">
            <v>INE947C01010</v>
          </cell>
        </row>
        <row r="780">
          <cell r="C780" t="str">
            <v>INE116D01028</v>
          </cell>
          <cell r="D780" t="str">
            <v>Communication Services</v>
          </cell>
        </row>
        <row r="781">
          <cell r="C781" t="str">
            <v>INE116D01028</v>
          </cell>
          <cell r="D781" t="str">
            <v>Communication Services</v>
          </cell>
        </row>
        <row r="782">
          <cell r="C782" t="str">
            <v>INE905P01028</v>
          </cell>
          <cell r="D782" t="str">
            <v>Industrials</v>
          </cell>
        </row>
        <row r="783">
          <cell r="C783" t="str">
            <v>INE710D01028</v>
          </cell>
          <cell r="D783" t="str">
            <v>Financials</v>
          </cell>
        </row>
        <row r="784">
          <cell r="C784" t="str">
            <v>INE151B01011</v>
          </cell>
          <cell r="D784" t="str">
            <v>Information Technology</v>
          </cell>
        </row>
        <row r="785">
          <cell r="C785" t="str">
            <v>INE01FR01028</v>
          </cell>
          <cell r="D785" t="str">
            <v>Consumer Discretionary</v>
          </cell>
        </row>
        <row r="786">
          <cell r="C786" t="str">
            <v>INE01FR01028</v>
          </cell>
          <cell r="D786" t="str">
            <v>Consumer Discretionary</v>
          </cell>
        </row>
        <row r="787">
          <cell r="C787" t="str">
            <v>INE893A01036</v>
          </cell>
          <cell r="D787" t="str">
            <v>Communication Services</v>
          </cell>
        </row>
        <row r="788">
          <cell r="C788" t="str">
            <v>INE0QW501012</v>
          </cell>
          <cell r="D788" t="str">
            <v>Consumer Staples</v>
          </cell>
        </row>
        <row r="789">
          <cell r="C789" t="str">
            <v>INE711D01018</v>
          </cell>
          <cell r="D789" t="str">
            <v>Health Care</v>
          </cell>
        </row>
        <row r="790">
          <cell r="C790" t="str">
            <v>INE786D01036</v>
          </cell>
        </row>
        <row r="791">
          <cell r="C791" t="str">
            <v>INE878I01022</v>
          </cell>
          <cell r="D791" t="str">
            <v>Health Care</v>
          </cell>
        </row>
        <row r="792">
          <cell r="C792" t="str">
            <v>INE878I01022</v>
          </cell>
          <cell r="D792" t="str">
            <v>Health Care</v>
          </cell>
        </row>
        <row r="793">
          <cell r="C793" t="str">
            <v>INE132601019</v>
          </cell>
        </row>
        <row r="794">
          <cell r="C794" t="str">
            <v>INE029Q01017</v>
          </cell>
          <cell r="D794" t="str">
            <v>Materials</v>
          </cell>
        </row>
        <row r="795">
          <cell r="C795" t="str">
            <v>INE020D01022</v>
          </cell>
          <cell r="D795" t="str">
            <v>Financials</v>
          </cell>
        </row>
        <row r="796">
          <cell r="C796" t="str">
            <v>INE020D01022</v>
          </cell>
          <cell r="D796" t="str">
            <v>Financials</v>
          </cell>
        </row>
        <row r="797">
          <cell r="C797" t="str">
            <v>INE917I01010</v>
          </cell>
          <cell r="D797" t="str">
            <v>Consumer Discretionary</v>
          </cell>
        </row>
        <row r="798">
          <cell r="C798" t="str">
            <v>INE917I01010</v>
          </cell>
          <cell r="D798" t="str">
            <v>Consumer Discretionary</v>
          </cell>
        </row>
        <row r="799">
          <cell r="C799" t="str">
            <v>INE933K01021</v>
          </cell>
          <cell r="D799" t="str">
            <v>Consumer Staples</v>
          </cell>
        </row>
        <row r="800">
          <cell r="C800" t="str">
            <v>INE933K01021</v>
          </cell>
          <cell r="D800" t="str">
            <v>Consumer Staples</v>
          </cell>
        </row>
        <row r="801">
          <cell r="C801" t="str">
            <v>INE193E01025</v>
          </cell>
          <cell r="D801" t="str">
            <v>Consumer Discretionary</v>
          </cell>
        </row>
        <row r="802">
          <cell r="C802" t="str">
            <v>INE193E01025</v>
          </cell>
          <cell r="D802" t="str">
            <v>Consumer Discretionary</v>
          </cell>
        </row>
        <row r="803">
          <cell r="C803" t="str">
            <v>INE296A01032</v>
          </cell>
          <cell r="D803" t="str">
            <v>Financials</v>
          </cell>
        </row>
        <row r="804">
          <cell r="C804" t="str">
            <v>INE296A01032</v>
          </cell>
          <cell r="D804" t="str">
            <v>Financials</v>
          </cell>
        </row>
        <row r="805">
          <cell r="C805" t="str">
            <v>INE918I01026</v>
          </cell>
          <cell r="D805" t="str">
            <v>Financials</v>
          </cell>
        </row>
        <row r="806">
          <cell r="C806" t="str">
            <v>INE918I01026</v>
          </cell>
          <cell r="D806" t="str">
            <v>Financials</v>
          </cell>
        </row>
        <row r="807">
          <cell r="C807" t="str">
            <v>INE553H01015</v>
          </cell>
        </row>
        <row r="808">
          <cell r="C808" t="str">
            <v>INE411U01027</v>
          </cell>
          <cell r="D808" t="str">
            <v>Health Care</v>
          </cell>
        </row>
        <row r="809">
          <cell r="C809" t="str">
            <v>INE411U01027</v>
          </cell>
          <cell r="D809" t="str">
            <v>Health Care</v>
          </cell>
        </row>
        <row r="810">
          <cell r="C810" t="str">
            <v>INE306A01021</v>
          </cell>
          <cell r="D810" t="str">
            <v>Consumer Staples</v>
          </cell>
        </row>
        <row r="811">
          <cell r="C811" t="str">
            <v>INE306A01021</v>
          </cell>
          <cell r="D811" t="str">
            <v>Consumer Staples</v>
          </cell>
        </row>
        <row r="812">
          <cell r="C812" t="str">
            <v>INE118A01012</v>
          </cell>
          <cell r="D812" t="str">
            <v>Financials</v>
          </cell>
        </row>
        <row r="813">
          <cell r="C813" t="str">
            <v>INE118A01012</v>
          </cell>
          <cell r="D813" t="str">
            <v>Financials</v>
          </cell>
        </row>
        <row r="814">
          <cell r="C814" t="str">
            <v>INE377Y01014</v>
          </cell>
          <cell r="D814" t="str">
            <v>Financials</v>
          </cell>
        </row>
        <row r="815">
          <cell r="C815" t="str">
            <v>INE377Y01014</v>
          </cell>
          <cell r="D815" t="str">
            <v>Financials</v>
          </cell>
        </row>
        <row r="816">
          <cell r="C816" t="str">
            <v>INE704G01024</v>
          </cell>
          <cell r="D816" t="str">
            <v>Industrials</v>
          </cell>
        </row>
        <row r="817">
          <cell r="C817" t="str">
            <v>INE0KQN01018</v>
          </cell>
          <cell r="D817" t="str">
            <v>Utilities</v>
          </cell>
        </row>
        <row r="818">
          <cell r="C818" t="str">
            <v>INE0KQN01018</v>
          </cell>
          <cell r="D818" t="str">
            <v>Utilities</v>
          </cell>
        </row>
        <row r="819">
          <cell r="C819" t="str">
            <v>INE083D01012</v>
          </cell>
          <cell r="D819" t="str">
            <v>Health Care</v>
          </cell>
        </row>
        <row r="820">
          <cell r="C820" t="str">
            <v>INE083D01012</v>
          </cell>
          <cell r="D820" t="str">
            <v>Health Care</v>
          </cell>
        </row>
        <row r="821">
          <cell r="C821" t="str">
            <v>INE050E01027</v>
          </cell>
          <cell r="D821" t="str">
            <v>Materials</v>
          </cell>
        </row>
        <row r="822">
          <cell r="C822" t="str">
            <v>INE050E01027</v>
          </cell>
          <cell r="D822" t="str">
            <v>Materials</v>
          </cell>
        </row>
        <row r="823">
          <cell r="C823" t="str">
            <v>INE0PQ601019</v>
          </cell>
          <cell r="D823" t="str">
            <v>Materials</v>
          </cell>
        </row>
        <row r="824">
          <cell r="C824" t="str">
            <v>INE794B01026</v>
          </cell>
          <cell r="D824" t="str">
            <v>Communication Services</v>
          </cell>
        </row>
        <row r="825">
          <cell r="C825" t="str">
            <v>INE794B01026</v>
          </cell>
          <cell r="D825" t="str">
            <v>Communication Services</v>
          </cell>
        </row>
        <row r="826">
          <cell r="C826" t="str">
            <v>INE618N01022</v>
          </cell>
          <cell r="D826" t="str">
            <v>Health Care</v>
          </cell>
        </row>
        <row r="827">
          <cell r="C827" t="str">
            <v>INE119R01014</v>
          </cell>
        </row>
        <row r="828">
          <cell r="C828" t="str">
            <v>INE787D01026</v>
          </cell>
          <cell r="D828" t="str">
            <v>Consumer Discretionary</v>
          </cell>
        </row>
        <row r="829">
          <cell r="C829" t="str">
            <v>INE787D01026</v>
          </cell>
          <cell r="D829" t="str">
            <v>Consumer Discretionary</v>
          </cell>
        </row>
        <row r="830">
          <cell r="C830" t="str">
            <v>INE875R01011</v>
          </cell>
          <cell r="D830" t="str">
            <v>Materials</v>
          </cell>
        </row>
        <row r="831">
          <cell r="C831" t="str">
            <v>INE875R01011</v>
          </cell>
          <cell r="D831" t="str">
            <v>Materials</v>
          </cell>
        </row>
        <row r="832">
          <cell r="C832" t="str">
            <v>INE294A01037</v>
          </cell>
          <cell r="D832" t="str">
            <v>Materials</v>
          </cell>
        </row>
        <row r="833">
          <cell r="C833" t="str">
            <v>INE294A01037</v>
          </cell>
          <cell r="D833" t="str">
            <v>Materials</v>
          </cell>
        </row>
        <row r="834">
          <cell r="C834" t="str">
            <v>INE164A01016</v>
          </cell>
          <cell r="D834" t="str">
            <v>Industrials</v>
          </cell>
        </row>
        <row r="835">
          <cell r="C835" t="str">
            <v>INE164A01016</v>
          </cell>
          <cell r="D835" t="str">
            <v>Industrials</v>
          </cell>
        </row>
        <row r="836">
          <cell r="C836" t="str">
            <v>INE525F01025</v>
          </cell>
          <cell r="D836" t="str">
            <v>Industrials</v>
          </cell>
        </row>
        <row r="837">
          <cell r="C837" t="str">
            <v>INE119A01028</v>
          </cell>
          <cell r="D837" t="str">
            <v>Consumer Staples</v>
          </cell>
        </row>
        <row r="838">
          <cell r="C838" t="str">
            <v>INE119A01028</v>
          </cell>
          <cell r="D838" t="str">
            <v>Consumer Staples</v>
          </cell>
        </row>
        <row r="839">
          <cell r="C839" t="str">
            <v>INE011E01029</v>
          </cell>
          <cell r="D839" t="str">
            <v>Industrials</v>
          </cell>
        </row>
        <row r="840">
          <cell r="C840" t="str">
            <v>INE011E01029</v>
          </cell>
          <cell r="D840" t="str">
            <v>Industrials</v>
          </cell>
        </row>
        <row r="841">
          <cell r="C841" t="str">
            <v>INE654B01014</v>
          </cell>
          <cell r="D841" t="str">
            <v>Industrials</v>
          </cell>
        </row>
        <row r="842">
          <cell r="C842" t="str">
            <v>INE921D01013</v>
          </cell>
          <cell r="D842" t="str">
            <v>Consumer Staples</v>
          </cell>
        </row>
        <row r="843">
          <cell r="C843" t="str">
            <v>INE802A01037</v>
          </cell>
          <cell r="D843" t="str">
            <v>Financials</v>
          </cell>
        </row>
        <row r="844">
          <cell r="C844" t="str">
            <v>INE655B01011</v>
          </cell>
          <cell r="D844" t="str">
            <v>Consumer Discretionary</v>
          </cell>
        </row>
        <row r="845">
          <cell r="C845" t="str">
            <v>INE655B01011</v>
          </cell>
          <cell r="D845" t="str">
            <v>Consumer Discretionary</v>
          </cell>
        </row>
        <row r="846">
          <cell r="C846" t="str">
            <v>INE521L01030</v>
          </cell>
          <cell r="D846" t="str">
            <v>Financials</v>
          </cell>
        </row>
        <row r="847">
          <cell r="C847" t="str">
            <v>INE213C01025</v>
          </cell>
          <cell r="D847" t="str">
            <v>Consumer Discretionary</v>
          </cell>
        </row>
        <row r="848">
          <cell r="C848" t="str">
            <v>INE213C01025</v>
          </cell>
          <cell r="D848" t="str">
            <v>Consumer Discretionary</v>
          </cell>
        </row>
        <row r="849">
          <cell r="C849" t="str">
            <v>INE875N01036</v>
          </cell>
        </row>
        <row r="850">
          <cell r="C850" t="str">
            <v>INE545U01014</v>
          </cell>
          <cell r="D850" t="str">
            <v>Financials</v>
          </cell>
        </row>
        <row r="851">
          <cell r="C851" t="str">
            <v>INE545U01014</v>
          </cell>
          <cell r="D851" t="str">
            <v>Financials</v>
          </cell>
        </row>
        <row r="852">
          <cell r="C852" t="str">
            <v>INE863I01016</v>
          </cell>
          <cell r="D852" t="str">
            <v>Consumer Discretionary</v>
          </cell>
        </row>
        <row r="853">
          <cell r="C853" t="str">
            <v>INE863I01016</v>
          </cell>
          <cell r="D853" t="str">
            <v>Consumer Discretionary</v>
          </cell>
        </row>
        <row r="854">
          <cell r="C854" t="str">
            <v>INE578R01011</v>
          </cell>
        </row>
        <row r="855">
          <cell r="C855" t="str">
            <v>INE767M01029</v>
          </cell>
          <cell r="D855" t="str">
            <v>Materials</v>
          </cell>
        </row>
        <row r="856">
          <cell r="C856" t="str">
            <v>INE028A01039</v>
          </cell>
          <cell r="D856" t="str">
            <v>Financials</v>
          </cell>
        </row>
        <row r="857">
          <cell r="C857" t="str">
            <v>INE028A01039</v>
          </cell>
          <cell r="D857" t="str">
            <v>Financials</v>
          </cell>
        </row>
        <row r="858">
          <cell r="C858" t="str">
            <v>INE084A01016</v>
          </cell>
          <cell r="D858" t="str">
            <v>Financials</v>
          </cell>
        </row>
        <row r="859">
          <cell r="C859" t="str">
            <v>INE084A01016</v>
          </cell>
          <cell r="D859" t="str">
            <v>Financials</v>
          </cell>
        </row>
        <row r="860">
          <cell r="C860" t="str">
            <v>INE457A01014</v>
          </cell>
          <cell r="D860" t="str">
            <v>Financials</v>
          </cell>
        </row>
        <row r="861">
          <cell r="C861" t="str">
            <v>INE457A01014</v>
          </cell>
          <cell r="D861" t="str">
            <v>Financials</v>
          </cell>
        </row>
        <row r="862">
          <cell r="C862" t="str">
            <v>INE862Y01015</v>
          </cell>
          <cell r="D862" t="str">
            <v>Industrials</v>
          </cell>
        </row>
        <row r="863">
          <cell r="C863" t="str">
            <v>INE186H01022</v>
          </cell>
          <cell r="D863" t="str">
            <v>Consumer Discretionary</v>
          </cell>
        </row>
        <row r="864">
          <cell r="C864" t="str">
            <v>INE186H01022</v>
          </cell>
          <cell r="D864" t="str">
            <v>Consumer Discretionary</v>
          </cell>
        </row>
        <row r="865">
          <cell r="C865" t="str">
            <v>INE459A01010</v>
          </cell>
          <cell r="D865" t="str">
            <v>Consumer Staples</v>
          </cell>
        </row>
        <row r="866">
          <cell r="C866" t="str">
            <v>INE459A01010</v>
          </cell>
          <cell r="D866" t="str">
            <v>Consumer Staples</v>
          </cell>
        </row>
        <row r="867">
          <cell r="C867" t="str">
            <v>INE668X01018</v>
          </cell>
          <cell r="D867" t="str">
            <v>Industrials</v>
          </cell>
        </row>
        <row r="868">
          <cell r="C868" t="str">
            <v>INE319Q01012</v>
          </cell>
          <cell r="D868" t="str">
            <v>Industrials</v>
          </cell>
        </row>
        <row r="869">
          <cell r="C869" t="str">
            <v>INE0B9K01025</v>
          </cell>
          <cell r="D869" t="str">
            <v>Materials</v>
          </cell>
        </row>
        <row r="870">
          <cell r="C870" t="str">
            <v>INE0B9K01025</v>
          </cell>
          <cell r="D870" t="str">
            <v>Materials</v>
          </cell>
        </row>
        <row r="871">
          <cell r="C871" t="str">
            <v>INE856E01019</v>
          </cell>
        </row>
        <row r="872">
          <cell r="C872" t="str">
            <v>INE629D01020</v>
          </cell>
          <cell r="D872" t="str">
            <v>Consumer Discretionary</v>
          </cell>
        </row>
        <row r="873">
          <cell r="C873" t="str">
            <v>INE629D01020</v>
          </cell>
          <cell r="D873" t="str">
            <v>Consumer Discretionary</v>
          </cell>
        </row>
        <row r="874">
          <cell r="C874" t="str">
            <v>INE139I01011</v>
          </cell>
          <cell r="D874" t="str">
            <v>Materials</v>
          </cell>
        </row>
        <row r="875">
          <cell r="C875" t="str">
            <v>INE139I01011</v>
          </cell>
          <cell r="D875" t="str">
            <v>Materials</v>
          </cell>
        </row>
        <row r="876">
          <cell r="C876" t="str">
            <v>INE382M01027</v>
          </cell>
          <cell r="D876" t="str">
            <v>Consumer Discretionary</v>
          </cell>
        </row>
        <row r="877">
          <cell r="C877" t="str">
            <v>INE382M01027</v>
          </cell>
          <cell r="D877" t="str">
            <v>Consumer Discretionary</v>
          </cell>
        </row>
        <row r="878">
          <cell r="C878" t="str">
            <v>INE0QX401014</v>
          </cell>
          <cell r="D878" t="str">
            <v>Materials</v>
          </cell>
        </row>
        <row r="879">
          <cell r="C879" t="str">
            <v>INE927K01023</v>
          </cell>
          <cell r="D879" t="str">
            <v>Industrials</v>
          </cell>
        </row>
        <row r="880">
          <cell r="C880" t="str">
            <v>INE461A01024</v>
          </cell>
          <cell r="D880" t="str">
            <v>Real Estate</v>
          </cell>
        </row>
        <row r="881">
          <cell r="C881" t="str">
            <v>INE228B01017</v>
          </cell>
          <cell r="D881" t="str">
            <v>Information Technology</v>
          </cell>
        </row>
        <row r="882">
          <cell r="C882" t="str">
            <v>INE855F01042</v>
          </cell>
          <cell r="D882" t="str">
            <v>Information Technology</v>
          </cell>
        </row>
        <row r="883">
          <cell r="C883" t="str">
            <v>INE855F01042</v>
          </cell>
          <cell r="D883" t="str">
            <v>Information Technology</v>
          </cell>
        </row>
        <row r="884">
          <cell r="C884" t="str">
            <v>INE473E01021</v>
          </cell>
          <cell r="D884" t="str">
            <v>Materials</v>
          </cell>
        </row>
        <row r="885">
          <cell r="C885" t="str">
            <v>INE373A01013</v>
          </cell>
          <cell r="D885" t="str">
            <v>Materials</v>
          </cell>
        </row>
        <row r="886">
          <cell r="C886" t="str">
            <v>INE373A01013</v>
          </cell>
          <cell r="D886" t="str">
            <v>Materials</v>
          </cell>
        </row>
        <row r="887">
          <cell r="C887" t="str">
            <v>INE0OCC01013</v>
          </cell>
          <cell r="D887" t="str">
            <v>Communication Services</v>
          </cell>
        </row>
        <row r="888">
          <cell r="C888" t="str">
            <v>INE176A01028</v>
          </cell>
          <cell r="D888" t="str">
            <v>Consumer Discretionary</v>
          </cell>
        </row>
        <row r="889">
          <cell r="C889" t="str">
            <v>INE176A01028</v>
          </cell>
          <cell r="D889" t="str">
            <v>Consumer Discretionary</v>
          </cell>
        </row>
        <row r="890">
          <cell r="C890" t="str">
            <v>INE177C01022</v>
          </cell>
          <cell r="D890" t="str">
            <v>Industrials</v>
          </cell>
        </row>
        <row r="891">
          <cell r="C891" t="str">
            <v>INE0JFJ01011</v>
          </cell>
          <cell r="D891" t="str">
            <v>Communication Services</v>
          </cell>
        </row>
        <row r="892">
          <cell r="C892" t="str">
            <v>INE462A01022</v>
          </cell>
          <cell r="D892" t="str">
            <v>Materials</v>
          </cell>
        </row>
        <row r="893">
          <cell r="C893" t="str">
            <v>INE462A01022</v>
          </cell>
          <cell r="D893" t="str">
            <v>Materials</v>
          </cell>
        </row>
        <row r="894">
          <cell r="C894" t="str">
            <v>INE217E01014</v>
          </cell>
        </row>
        <row r="895">
          <cell r="C895" t="str">
            <v>INE788D01016</v>
          </cell>
          <cell r="D895" t="str">
            <v>Information Technology</v>
          </cell>
        </row>
        <row r="896">
          <cell r="C896" t="str">
            <v>INE368E01023</v>
          </cell>
        </row>
        <row r="897">
          <cell r="C897" t="str">
            <v>INE412G01024</v>
          </cell>
          <cell r="D897" t="str">
            <v>Consumer Staples</v>
          </cell>
        </row>
        <row r="898">
          <cell r="C898" t="str">
            <v>INE412G01024</v>
          </cell>
          <cell r="D898" t="str">
            <v>Consumer Staples</v>
          </cell>
        </row>
        <row r="899">
          <cell r="C899" t="str">
            <v>INE00SW01015</v>
          </cell>
          <cell r="D899" t="str">
            <v>Industrials</v>
          </cell>
        </row>
        <row r="900">
          <cell r="C900" t="str">
            <v>INE278D01018</v>
          </cell>
          <cell r="D900" t="str">
            <v>Health Care</v>
          </cell>
        </row>
        <row r="901">
          <cell r="C901" t="str">
            <v>INE766Q01014</v>
          </cell>
        </row>
        <row r="902">
          <cell r="C902" t="str">
            <v>INE639X01027</v>
          </cell>
          <cell r="D902" t="str">
            <v>Financials</v>
          </cell>
        </row>
        <row r="903">
          <cell r="C903" t="str">
            <v>INE520H01022</v>
          </cell>
          <cell r="D903" t="str">
            <v>Industrials</v>
          </cell>
        </row>
        <row r="904">
          <cell r="C904" t="str">
            <v>INE844K01012</v>
          </cell>
          <cell r="D904" t="str">
            <v>Materials</v>
          </cell>
        </row>
        <row r="905">
          <cell r="C905" t="str">
            <v>INE844K01012</v>
          </cell>
          <cell r="D905" t="str">
            <v>Materials</v>
          </cell>
        </row>
        <row r="906">
          <cell r="C906" t="str">
            <v>INE213D01015</v>
          </cell>
          <cell r="D906" t="str">
            <v>Materials</v>
          </cell>
        </row>
        <row r="907">
          <cell r="C907" t="str">
            <v>INE052B01011</v>
          </cell>
          <cell r="D907" t="str">
            <v>Consumer Staples</v>
          </cell>
        </row>
        <row r="908">
          <cell r="C908" t="str">
            <v>INE13VU01016</v>
          </cell>
          <cell r="D908" t="str">
            <v>Materials</v>
          </cell>
        </row>
        <row r="909">
          <cell r="C909" t="str">
            <v>INE425F01028</v>
          </cell>
          <cell r="D909" t="str">
            <v>Financials</v>
          </cell>
        </row>
        <row r="910">
          <cell r="C910" t="str">
            <v>INE344T01014</v>
          </cell>
          <cell r="D910" t="str">
            <v>Consumer Discretionary</v>
          </cell>
        </row>
        <row r="911">
          <cell r="C911" t="str">
            <v>INE894V01022</v>
          </cell>
        </row>
        <row r="912">
          <cell r="C912" t="str">
            <v>INE894V01022</v>
          </cell>
        </row>
        <row r="913">
          <cell r="C913" t="str">
            <v>INE142E01014</v>
          </cell>
          <cell r="D913" t="str">
            <v>Industrials</v>
          </cell>
        </row>
        <row r="914">
          <cell r="C914" t="str">
            <v>INE0N7W01012</v>
          </cell>
          <cell r="D914" t="str">
            <v>Real Estate</v>
          </cell>
        </row>
        <row r="915">
          <cell r="C915" t="str">
            <v>INE0N7W01012</v>
          </cell>
          <cell r="D915" t="str">
            <v>Real Estate</v>
          </cell>
        </row>
        <row r="916">
          <cell r="C916" t="str">
            <v>INE258A01016</v>
          </cell>
          <cell r="D916" t="str">
            <v>Industrials</v>
          </cell>
        </row>
        <row r="917">
          <cell r="C917" t="str">
            <v>INE258A01016</v>
          </cell>
          <cell r="D917" t="str">
            <v>Industrials</v>
          </cell>
        </row>
        <row r="918">
          <cell r="C918" t="str">
            <v>INE495Z01011</v>
          </cell>
          <cell r="D918" t="str">
            <v>Consumer Discretionary</v>
          </cell>
        </row>
        <row r="919">
          <cell r="C919" t="str">
            <v>INE664D01019</v>
          </cell>
          <cell r="D919" t="str">
            <v>Consumer Discretionary</v>
          </cell>
        </row>
        <row r="920">
          <cell r="C920" t="str">
            <v>INE0Q2Z01013</v>
          </cell>
          <cell r="D920" t="str">
            <v>Information Technology</v>
          </cell>
        </row>
        <row r="921">
          <cell r="C921" t="str">
            <v>INE083K01017</v>
          </cell>
          <cell r="D921" t="str">
            <v>Financials</v>
          </cell>
        </row>
        <row r="922">
          <cell r="C922" t="str">
            <v>INE523W01017</v>
          </cell>
          <cell r="D922" t="str">
            <v>Real Estate</v>
          </cell>
        </row>
        <row r="923">
          <cell r="C923" t="str">
            <v>INE665D01016</v>
          </cell>
          <cell r="D923" t="str">
            <v>Consumer Discretionary</v>
          </cell>
        </row>
        <row r="924">
          <cell r="C924" t="str">
            <v>INE496M01017</v>
          </cell>
        </row>
        <row r="925">
          <cell r="C925" t="str">
            <v>INE463A01038</v>
          </cell>
          <cell r="D925" t="str">
            <v>Materials</v>
          </cell>
        </row>
        <row r="926">
          <cell r="C926" t="str">
            <v>INE463A01038</v>
          </cell>
          <cell r="D926" t="str">
            <v>Materials</v>
          </cell>
        </row>
        <row r="927">
          <cell r="C927" t="str">
            <v>INE348I01018</v>
          </cell>
          <cell r="D927" t="str">
            <v>Financials</v>
          </cell>
        </row>
        <row r="928">
          <cell r="C928" t="str">
            <v>INE415H01017</v>
          </cell>
          <cell r="D928" t="str">
            <v>Health Care</v>
          </cell>
        </row>
        <row r="929">
          <cell r="C929" t="str">
            <v>INE508J01015</v>
          </cell>
          <cell r="D929" t="str">
            <v>Financials</v>
          </cell>
        </row>
        <row r="930">
          <cell r="C930" t="str">
            <v>INE052T01013</v>
          </cell>
          <cell r="D930" t="str">
            <v>Materials</v>
          </cell>
        </row>
        <row r="931">
          <cell r="C931" t="str">
            <v>INE052T01013</v>
          </cell>
          <cell r="D931" t="str">
            <v>Materials</v>
          </cell>
        </row>
        <row r="932">
          <cell r="C932" t="str">
            <v>INE553F01035</v>
          </cell>
          <cell r="D932" t="str">
            <v>Consumer Discretionary</v>
          </cell>
        </row>
        <row r="933">
          <cell r="C933" t="str">
            <v>INE351Y01019</v>
          </cell>
          <cell r="D933" t="str">
            <v>Health Care</v>
          </cell>
        </row>
        <row r="934">
          <cell r="C934" t="str">
            <v>INE765L01017</v>
          </cell>
          <cell r="D934" t="str">
            <v>Consumer Discretionary</v>
          </cell>
        </row>
        <row r="935">
          <cell r="C935" t="str">
            <v>INE0HQI01014</v>
          </cell>
          <cell r="D935" t="str">
            <v>Industrials</v>
          </cell>
        </row>
        <row r="936">
          <cell r="C936" t="str">
            <v>INE878K01010</v>
          </cell>
          <cell r="D936" t="str">
            <v>Financials</v>
          </cell>
        </row>
        <row r="937">
          <cell r="C937" t="str">
            <v>INE878K01010</v>
          </cell>
          <cell r="D937" t="str">
            <v>Financials</v>
          </cell>
        </row>
        <row r="938">
          <cell r="C938" t="str">
            <v>INE243D01012</v>
          </cell>
          <cell r="D938" t="str">
            <v>Industrials</v>
          </cell>
        </row>
        <row r="939">
          <cell r="C939" t="str">
            <v>INE243D01012</v>
          </cell>
          <cell r="D939" t="str">
            <v>Industrials</v>
          </cell>
        </row>
        <row r="940">
          <cell r="C940" t="str">
            <v>INE948Q01018</v>
          </cell>
          <cell r="D940" t="str">
            <v>Financials</v>
          </cell>
        </row>
        <row r="941">
          <cell r="C941" t="str">
            <v>INE443D01018</v>
          </cell>
          <cell r="D941" t="str">
            <v>Communication Services</v>
          </cell>
        </row>
        <row r="942">
          <cell r="C942" t="str">
            <v>INE661I01014</v>
          </cell>
          <cell r="D942" t="str">
            <v>Industrials</v>
          </cell>
        </row>
        <row r="943">
          <cell r="C943" t="str">
            <v>INE661I01014</v>
          </cell>
          <cell r="D943" t="str">
            <v>Industrials</v>
          </cell>
        </row>
        <row r="944">
          <cell r="C944" t="str">
            <v>INE354C01027</v>
          </cell>
          <cell r="D944" t="str">
            <v>Materials</v>
          </cell>
        </row>
        <row r="945">
          <cell r="C945" t="str">
            <v>INE354C01027</v>
          </cell>
          <cell r="D945" t="str">
            <v>Materials</v>
          </cell>
        </row>
        <row r="946">
          <cell r="C946" t="str">
            <v>INE414D01027</v>
          </cell>
          <cell r="D946" t="str">
            <v>Materials</v>
          </cell>
        </row>
        <row r="947">
          <cell r="C947" t="str">
            <v>INE414D01027</v>
          </cell>
          <cell r="D947" t="str">
            <v>Materials</v>
          </cell>
        </row>
        <row r="948">
          <cell r="C948" t="str">
            <v>INE106G01014</v>
          </cell>
          <cell r="D948" t="str">
            <v>Materials</v>
          </cell>
        </row>
        <row r="949">
          <cell r="C949" t="str">
            <v>INE026I01010</v>
          </cell>
          <cell r="D949" t="str">
            <v>Materials</v>
          </cell>
        </row>
        <row r="950">
          <cell r="C950" t="str">
            <v>INE458B01036</v>
          </cell>
          <cell r="D950" t="str">
            <v>Industrials</v>
          </cell>
        </row>
        <row r="951">
          <cell r="C951" t="str">
            <v>INE458B01036</v>
          </cell>
          <cell r="D951" t="str">
            <v>Industrials</v>
          </cell>
        </row>
        <row r="952">
          <cell r="C952" t="str">
            <v>INE986W01016</v>
          </cell>
          <cell r="D952" t="str">
            <v>Consumer Discretionary</v>
          </cell>
        </row>
        <row r="953">
          <cell r="C953" t="str">
            <v>INE992S01012</v>
          </cell>
        </row>
        <row r="954">
          <cell r="C954" t="str">
            <v>INE474E01029</v>
          </cell>
          <cell r="D954" t="str">
            <v>Consumer Discretionary</v>
          </cell>
        </row>
        <row r="955">
          <cell r="C955" t="str">
            <v>INE474E01029</v>
          </cell>
          <cell r="D955" t="str">
            <v>Consumer Discretionary</v>
          </cell>
        </row>
        <row r="956">
          <cell r="C956" t="str">
            <v>INE336Q01016</v>
          </cell>
          <cell r="D956" t="str">
            <v>Real Estate</v>
          </cell>
        </row>
        <row r="957">
          <cell r="C957" t="str">
            <v>INE922A01025</v>
          </cell>
          <cell r="D957" t="str">
            <v>Materials</v>
          </cell>
        </row>
        <row r="958">
          <cell r="C958" t="str">
            <v>INE922A01025</v>
          </cell>
          <cell r="D958" t="str">
            <v>Materials</v>
          </cell>
        </row>
        <row r="959">
          <cell r="C959" t="str">
            <v>INE842D01029</v>
          </cell>
          <cell r="D959" t="str">
            <v>Materials</v>
          </cell>
        </row>
        <row r="960">
          <cell r="C960" t="str">
            <v>INE900A01013</v>
          </cell>
          <cell r="D960" t="str">
            <v>Financials</v>
          </cell>
        </row>
        <row r="961">
          <cell r="C961" t="str">
            <v>INE464A01036</v>
          </cell>
          <cell r="D961" t="str">
            <v>Industrials</v>
          </cell>
        </row>
        <row r="962">
          <cell r="C962" t="str">
            <v>INE464A01036</v>
          </cell>
          <cell r="D962" t="str">
            <v>Industrials</v>
          </cell>
        </row>
        <row r="963">
          <cell r="C963" t="str">
            <v>INE171Z01026</v>
          </cell>
          <cell r="D963" t="str">
            <v>Industrials</v>
          </cell>
        </row>
        <row r="964">
          <cell r="C964" t="str">
            <v>INE171Z01026</v>
          </cell>
          <cell r="D964" t="str">
            <v>Industrials</v>
          </cell>
        </row>
        <row r="965">
          <cell r="C965" t="str">
            <v>INE263A01024</v>
          </cell>
          <cell r="D965" t="str">
            <v>Industrials</v>
          </cell>
        </row>
        <row r="966">
          <cell r="C966" t="str">
            <v>INE263A01024</v>
          </cell>
          <cell r="D966" t="str">
            <v>Industrials</v>
          </cell>
        </row>
        <row r="967">
          <cell r="C967" t="str">
            <v>INE465A01025</v>
          </cell>
          <cell r="D967" t="str">
            <v>Consumer Discretionary</v>
          </cell>
        </row>
        <row r="968">
          <cell r="C968" t="str">
            <v>INE465A01025</v>
          </cell>
          <cell r="D968" t="str">
            <v>Consumer Discretionary</v>
          </cell>
        </row>
        <row r="969">
          <cell r="C969" t="str">
            <v>INE561C01019</v>
          </cell>
          <cell r="D969" t="str">
            <v>Consumer Discretionary</v>
          </cell>
        </row>
        <row r="970">
          <cell r="C970" t="str">
            <v>INE561C01019</v>
          </cell>
          <cell r="D970" t="str">
            <v>Consumer Discretionary</v>
          </cell>
        </row>
        <row r="971">
          <cell r="C971" t="str">
            <v>INE893C01032</v>
          </cell>
          <cell r="D971" t="str">
            <v>Consumer Discretionary</v>
          </cell>
        </row>
        <row r="972">
          <cell r="C972" t="str">
            <v>INE257A01026</v>
          </cell>
          <cell r="D972" t="str">
            <v>Industrials</v>
          </cell>
        </row>
        <row r="973">
          <cell r="C973" t="str">
            <v>INE257A01026</v>
          </cell>
          <cell r="D973" t="str">
            <v>Industrials</v>
          </cell>
        </row>
        <row r="974">
          <cell r="C974" t="str">
            <v>INE994B01014</v>
          </cell>
          <cell r="D974" t="str">
            <v>Health Care</v>
          </cell>
        </row>
        <row r="975">
          <cell r="C975" t="str">
            <v>INE365Y01019</v>
          </cell>
          <cell r="D975" t="str">
            <v>Health Care</v>
          </cell>
        </row>
        <row r="976">
          <cell r="C976" t="str">
            <v>INE029A01011</v>
          </cell>
          <cell r="D976" t="str">
            <v>Energy</v>
          </cell>
        </row>
        <row r="977">
          <cell r="C977" t="str">
            <v>INE029A01011</v>
          </cell>
          <cell r="D977" t="str">
            <v>Energy</v>
          </cell>
        </row>
        <row r="978">
          <cell r="C978" t="str">
            <v>INE838B01013</v>
          </cell>
          <cell r="D978" t="str">
            <v>Materials</v>
          </cell>
        </row>
        <row r="979">
          <cell r="C979" t="str">
            <v>INE838B01013</v>
          </cell>
          <cell r="D979" t="str">
            <v>Materials</v>
          </cell>
        </row>
        <row r="980">
          <cell r="C980" t="str">
            <v>INE727S01012</v>
          </cell>
          <cell r="D980" t="str">
            <v>Industrials</v>
          </cell>
        </row>
        <row r="981">
          <cell r="C981" t="str">
            <v>INE727S01012</v>
          </cell>
          <cell r="D981" t="str">
            <v>Industrials</v>
          </cell>
        </row>
        <row r="982">
          <cell r="C982" t="str">
            <v>INE415D01024</v>
          </cell>
          <cell r="D982" t="str">
            <v>Consumer Discretionary</v>
          </cell>
        </row>
        <row r="983">
          <cell r="C983" t="str">
            <v>INE415D01024</v>
          </cell>
          <cell r="D983" t="str">
            <v>Consumer Discretionary</v>
          </cell>
        </row>
        <row r="984">
          <cell r="C984" t="str">
            <v>INE201N01019</v>
          </cell>
        </row>
        <row r="985">
          <cell r="C985" t="str">
            <v>INE316L01019</v>
          </cell>
          <cell r="D985" t="str">
            <v>Materials</v>
          </cell>
        </row>
        <row r="986">
          <cell r="C986" t="str">
            <v>INE316L01019</v>
          </cell>
          <cell r="D986" t="str">
            <v>Materials</v>
          </cell>
        </row>
        <row r="987">
          <cell r="C987" t="str">
            <v>INE673G01013</v>
          </cell>
          <cell r="D987" t="str">
            <v>Industrials</v>
          </cell>
        </row>
        <row r="988">
          <cell r="C988" t="str">
            <v>INE673G01013</v>
          </cell>
          <cell r="D988" t="str">
            <v>Industrials</v>
          </cell>
        </row>
        <row r="989">
          <cell r="C989" t="str">
            <v>INE224M01013</v>
          </cell>
          <cell r="D989" t="str">
            <v>Information Technology</v>
          </cell>
        </row>
        <row r="990">
          <cell r="C990" t="str">
            <v>INE224M01013</v>
          </cell>
          <cell r="D990" t="str">
            <v>Information Technology</v>
          </cell>
        </row>
        <row r="991">
          <cell r="C991" t="str">
            <v>INE397D01024</v>
          </cell>
          <cell r="D991" t="str">
            <v>Communication Services</v>
          </cell>
        </row>
        <row r="992">
          <cell r="C992" t="str">
            <v>INE397D01024</v>
          </cell>
          <cell r="D992" t="str">
            <v>Communication Services</v>
          </cell>
        </row>
        <row r="993">
          <cell r="C993" t="str">
            <v>IN9397D01014</v>
          </cell>
          <cell r="D993" t="str">
            <v>Communication Services</v>
          </cell>
        </row>
        <row r="994">
          <cell r="C994" t="str">
            <v>IN9397D01014</v>
          </cell>
          <cell r="D994" t="str">
            <v>Communication Services</v>
          </cell>
        </row>
        <row r="995">
          <cell r="C995" t="str">
            <v>INE343G01021</v>
          </cell>
          <cell r="D995" t="str">
            <v>Communication Services</v>
          </cell>
        </row>
        <row r="996">
          <cell r="C996" t="str">
            <v>INE343G01021</v>
          </cell>
          <cell r="D996" t="str">
            <v>Communication Services</v>
          </cell>
        </row>
        <row r="997">
          <cell r="C997" t="str">
            <v>INE828A01016</v>
          </cell>
          <cell r="D997" t="str">
            <v>Consumer Discretionary</v>
          </cell>
        </row>
        <row r="998">
          <cell r="C998" t="str">
            <v>INE828A01016</v>
          </cell>
          <cell r="D998" t="str">
            <v>Consumer Discretionary</v>
          </cell>
        </row>
        <row r="999">
          <cell r="C999" t="str">
            <v>INE972C01018</v>
          </cell>
        </row>
        <row r="1000">
          <cell r="C1000" t="str">
            <v>INE0KQ001017</v>
          </cell>
          <cell r="D1000" t="str">
            <v>Materials</v>
          </cell>
        </row>
        <row r="1001">
          <cell r="C1001" t="str">
            <v>INE341Z01025</v>
          </cell>
          <cell r="D1001" t="str">
            <v>Consumer Discretionary</v>
          </cell>
        </row>
        <row r="1002">
          <cell r="C1002" t="str">
            <v>INE333H01020</v>
          </cell>
          <cell r="D1002" t="str">
            <v>Materials</v>
          </cell>
        </row>
        <row r="1003">
          <cell r="C1003" t="str">
            <v>INE436C01014</v>
          </cell>
          <cell r="D1003" t="str">
            <v>Consumer Discretionary</v>
          </cell>
        </row>
        <row r="1004">
          <cell r="C1004" t="str">
            <v>INE274K01012</v>
          </cell>
          <cell r="D1004" t="str">
            <v>Consumer Discretionary</v>
          </cell>
        </row>
        <row r="1005">
          <cell r="C1005" t="str">
            <v>INE432N01010</v>
          </cell>
        </row>
        <row r="1006">
          <cell r="C1006" t="str">
            <v>INE412U01025</v>
          </cell>
          <cell r="D1006" t="str">
            <v>Materials</v>
          </cell>
        </row>
        <row r="1007">
          <cell r="C1007" t="str">
            <v>INE412U01025</v>
          </cell>
          <cell r="D1007" t="str">
            <v>Materials</v>
          </cell>
        </row>
        <row r="1008">
          <cell r="C1008" t="str">
            <v>INE819C01011</v>
          </cell>
          <cell r="D1008" t="str">
            <v>Materials</v>
          </cell>
        </row>
        <row r="1009">
          <cell r="C1009" t="str">
            <v>INE491D01017</v>
          </cell>
        </row>
        <row r="1010">
          <cell r="C1010" t="str">
            <v>INE00E101023</v>
          </cell>
          <cell r="D1010" t="str">
            <v>Consumer Staples</v>
          </cell>
        </row>
        <row r="1011">
          <cell r="C1011" t="str">
            <v>INE00E101023</v>
          </cell>
          <cell r="D1011" t="str">
            <v>Consumer Staples</v>
          </cell>
        </row>
        <row r="1012">
          <cell r="C1012" t="str">
            <v>INE0SQH01013</v>
          </cell>
          <cell r="D1012" t="str">
            <v>Consumer Discretionary</v>
          </cell>
        </row>
        <row r="1013">
          <cell r="C1013" t="str">
            <v>INE607L01029</v>
          </cell>
          <cell r="D1013" t="str">
            <v>Industrials</v>
          </cell>
        </row>
        <row r="1014">
          <cell r="C1014" t="str">
            <v>INE607L01029</v>
          </cell>
          <cell r="D1014" t="str">
            <v>Industrials</v>
          </cell>
        </row>
        <row r="1015">
          <cell r="C1015" t="str">
            <v>INE071A01013</v>
          </cell>
          <cell r="D1015" t="str">
            <v>Materials</v>
          </cell>
        </row>
        <row r="1016">
          <cell r="C1016" t="str">
            <v>INE071A01013</v>
          </cell>
          <cell r="D1016" t="str">
            <v>Materials</v>
          </cell>
        </row>
        <row r="1017">
          <cell r="C1017" t="str">
            <v>INE986A01012</v>
          </cell>
          <cell r="D1017" t="str">
            <v>Health Care</v>
          </cell>
        </row>
        <row r="1018">
          <cell r="C1018" t="str">
            <v>INE0CRS01012</v>
          </cell>
          <cell r="D1018" t="str">
            <v>Consumer Discretionary</v>
          </cell>
        </row>
        <row r="1019">
          <cell r="C1019" t="str">
            <v>INE469A01019</v>
          </cell>
          <cell r="D1019" t="str">
            <v>Industrials</v>
          </cell>
        </row>
        <row r="1020">
          <cell r="C1020" t="str">
            <v>INE626H01019</v>
          </cell>
          <cell r="D1020" t="str">
            <v>Consumer Discretionary</v>
          </cell>
        </row>
        <row r="1021">
          <cell r="C1021" t="str">
            <v>INE564V01013</v>
          </cell>
          <cell r="D1021" t="str">
            <v>Consumer Discretionary</v>
          </cell>
        </row>
        <row r="1022">
          <cell r="C1022" t="str">
            <v>INE118K01011</v>
          </cell>
          <cell r="D1022" t="str">
            <v>Real Estate</v>
          </cell>
        </row>
        <row r="1023">
          <cell r="C1023" t="str">
            <v>INE160L01011</v>
          </cell>
          <cell r="D1023" t="str">
            <v>Consumer Discretionary</v>
          </cell>
        </row>
        <row r="1024">
          <cell r="C1024" t="str">
            <v>INE376G01013</v>
          </cell>
          <cell r="D1024" t="str">
            <v>Health Care</v>
          </cell>
        </row>
        <row r="1025">
          <cell r="C1025" t="str">
            <v>INE376G01013</v>
          </cell>
          <cell r="D1025" t="str">
            <v>Health Care</v>
          </cell>
        </row>
        <row r="1026">
          <cell r="C1026" t="str">
            <v>INE829A01014</v>
          </cell>
          <cell r="D1026" t="str">
            <v>Health Care</v>
          </cell>
        </row>
        <row r="1027">
          <cell r="C1027" t="str">
            <v>INE829A01014</v>
          </cell>
          <cell r="D1027" t="str">
            <v>Health Care</v>
          </cell>
        </row>
        <row r="1028">
          <cell r="C1028" t="str">
            <v>INE703D01023</v>
          </cell>
          <cell r="D1028" t="str">
            <v>Utilities</v>
          </cell>
        </row>
        <row r="1029">
          <cell r="C1029" t="str">
            <v>INE998A01017</v>
          </cell>
          <cell r="D1029" t="str">
            <v>Materials</v>
          </cell>
        </row>
        <row r="1030">
          <cell r="C1030" t="str">
            <v>INE800A01015</v>
          </cell>
          <cell r="D1030" t="str">
            <v>Information Technology</v>
          </cell>
        </row>
        <row r="1031">
          <cell r="C1031" t="str">
            <v>INE800A01015</v>
          </cell>
          <cell r="D1031" t="str">
            <v>Information Technology</v>
          </cell>
        </row>
        <row r="1032">
          <cell r="C1032" t="str">
            <v>INE340A01012</v>
          </cell>
          <cell r="D1032" t="str">
            <v>Materials</v>
          </cell>
        </row>
        <row r="1033">
          <cell r="C1033" t="str">
            <v>INE340A01012</v>
          </cell>
          <cell r="D1033" t="str">
            <v>Materials</v>
          </cell>
        </row>
        <row r="1034">
          <cell r="C1034" t="str">
            <v>INE655I01024</v>
          </cell>
          <cell r="D1034" t="str">
            <v>Consumer Discretionary</v>
          </cell>
        </row>
        <row r="1035">
          <cell r="C1035" t="str">
            <v>INE372E01025</v>
          </cell>
          <cell r="D1035" t="str">
            <v>Industrials</v>
          </cell>
        </row>
        <row r="1036">
          <cell r="C1036" t="str">
            <v>INE557A01011</v>
          </cell>
          <cell r="D1036" t="str">
            <v>Materials</v>
          </cell>
        </row>
        <row r="1037">
          <cell r="C1037" t="str">
            <v>INE557A01011</v>
          </cell>
          <cell r="D1037" t="str">
            <v>Materials</v>
          </cell>
        </row>
        <row r="1038">
          <cell r="C1038" t="str">
            <v>INE836A01035</v>
          </cell>
          <cell r="D1038" t="str">
            <v>Information Technology</v>
          </cell>
        </row>
        <row r="1039">
          <cell r="C1039" t="str">
            <v>INE836A01035</v>
          </cell>
          <cell r="D1039" t="str">
            <v>Information Technology</v>
          </cell>
        </row>
        <row r="1040">
          <cell r="C1040" t="str">
            <v>INE214D01021</v>
          </cell>
          <cell r="D1040" t="str">
            <v>Materials</v>
          </cell>
        </row>
        <row r="1041">
          <cell r="C1041" t="str">
            <v>INE839A01021</v>
          </cell>
          <cell r="D1041" t="str">
            <v>Consumer Discretionary</v>
          </cell>
        </row>
        <row r="1042">
          <cell r="C1042" t="str">
            <v>INE0OJ401014</v>
          </cell>
          <cell r="D1042" t="str">
            <v>Consumer Discretionary</v>
          </cell>
        </row>
        <row r="1043">
          <cell r="C1043" t="str">
            <v>INE831Q01016</v>
          </cell>
          <cell r="D1043" t="str">
            <v>Materials</v>
          </cell>
        </row>
        <row r="1044">
          <cell r="C1044" t="str">
            <v>INE831Q01016</v>
          </cell>
          <cell r="D1044" t="str">
            <v>Materials</v>
          </cell>
        </row>
        <row r="1045">
          <cell r="C1045" t="str">
            <v>INE356C01022</v>
          </cell>
          <cell r="D1045" t="str">
            <v>Consumer Staples</v>
          </cell>
        </row>
        <row r="1046">
          <cell r="C1046" t="str">
            <v>INE676A01027</v>
          </cell>
          <cell r="D1046" t="str">
            <v>Information Technology</v>
          </cell>
        </row>
        <row r="1047">
          <cell r="C1047" t="str">
            <v>INE676A01027</v>
          </cell>
          <cell r="D1047" t="str">
            <v>Information Technology</v>
          </cell>
        </row>
        <row r="1048">
          <cell r="C1048" t="str">
            <v>INE761G01016</v>
          </cell>
          <cell r="D1048" t="str">
            <v>Industrials</v>
          </cell>
        </row>
        <row r="1049">
          <cell r="C1049" t="str">
            <v>INE791A01024</v>
          </cell>
          <cell r="D1049" t="str">
            <v>Financials</v>
          </cell>
        </row>
        <row r="1050">
          <cell r="C1050" t="str">
            <v>INE791A01024</v>
          </cell>
          <cell r="D1050" t="str">
            <v>Financials</v>
          </cell>
        </row>
        <row r="1051">
          <cell r="C1051" t="str">
            <v>INE416D01022</v>
          </cell>
          <cell r="D1051" t="str">
            <v>Health Care</v>
          </cell>
        </row>
        <row r="1052">
          <cell r="C1052" t="str">
            <v>INE416D01022</v>
          </cell>
          <cell r="D1052" t="str">
            <v>Health Care</v>
          </cell>
        </row>
        <row r="1053">
          <cell r="C1053" t="str">
            <v>INE253C01013</v>
          </cell>
          <cell r="D1053" t="str">
            <v>Industrials</v>
          </cell>
        </row>
        <row r="1054">
          <cell r="C1054" t="str">
            <v>INE373E01015</v>
          </cell>
          <cell r="D1054" t="str">
            <v>Materials</v>
          </cell>
        </row>
        <row r="1055">
          <cell r="C1055" t="str">
            <v>INE0NLT01010</v>
          </cell>
          <cell r="D1055" t="str">
            <v>Industrials</v>
          </cell>
        </row>
        <row r="1056">
          <cell r="C1056" t="str">
            <v>INE0NLT01010</v>
          </cell>
          <cell r="D1056" t="str">
            <v>Industrials</v>
          </cell>
        </row>
        <row r="1057">
          <cell r="C1057" t="str">
            <v>INE606B01022</v>
          </cell>
          <cell r="D1057" t="str">
            <v>Consumer Discretionary</v>
          </cell>
        </row>
        <row r="1058">
          <cell r="C1058" t="str">
            <v>INE153T01027</v>
          </cell>
          <cell r="D1058" t="str">
            <v>Industrials</v>
          </cell>
        </row>
        <row r="1059">
          <cell r="C1059" t="str">
            <v>INE153T01027</v>
          </cell>
          <cell r="D1059" t="str">
            <v>Industrials</v>
          </cell>
        </row>
        <row r="1060">
          <cell r="C1060" t="str">
            <v>INE113O01014</v>
          </cell>
          <cell r="D1060" t="str">
            <v>Consumer Discretionary</v>
          </cell>
        </row>
        <row r="1061">
          <cell r="C1061" t="str">
            <v>INE113O01014</v>
          </cell>
          <cell r="D1061" t="str">
            <v>Consumer Discretionary</v>
          </cell>
        </row>
        <row r="1062">
          <cell r="C1062" t="str">
            <v>INE657B01025</v>
          </cell>
          <cell r="D1062" t="str">
            <v>Financials</v>
          </cell>
        </row>
        <row r="1063">
          <cell r="C1063" t="str">
            <v>INE657B01025</v>
          </cell>
          <cell r="D1063" t="str">
            <v>Financials</v>
          </cell>
        </row>
        <row r="1064">
          <cell r="C1064" t="str">
            <v>INE472D01017</v>
          </cell>
          <cell r="D1064" t="str">
            <v>Consumer Discretionary</v>
          </cell>
        </row>
        <row r="1065">
          <cell r="C1065" t="str">
            <v>INE373T01047</v>
          </cell>
          <cell r="D1065" t="str">
            <v>Information Technology</v>
          </cell>
        </row>
        <row r="1066">
          <cell r="C1066" t="str">
            <v>INE472B01011</v>
          </cell>
          <cell r="D1066" t="str">
            <v>Consumer Discretionary</v>
          </cell>
        </row>
        <row r="1067">
          <cell r="C1067" t="str">
            <v>INE472B01011</v>
          </cell>
          <cell r="D1067" t="str">
            <v>Consumer Discretionary</v>
          </cell>
        </row>
        <row r="1068">
          <cell r="C1068" t="str">
            <v>INE233B01017</v>
          </cell>
          <cell r="D1068" t="str">
            <v>Industrials</v>
          </cell>
        </row>
        <row r="1069">
          <cell r="C1069" t="str">
            <v>INE233B01017</v>
          </cell>
          <cell r="D1069" t="str">
            <v>Industrials</v>
          </cell>
        </row>
        <row r="1070">
          <cell r="C1070" t="str">
            <v>INE0KBH01020</v>
          </cell>
          <cell r="D1070" t="str">
            <v>Health Care</v>
          </cell>
        </row>
        <row r="1071">
          <cell r="C1071" t="str">
            <v>INE0KBH01020</v>
          </cell>
          <cell r="D1071" t="str">
            <v>Health Care</v>
          </cell>
        </row>
        <row r="1072">
          <cell r="C1072" t="str">
            <v>INE439N01031</v>
          </cell>
          <cell r="D1072" t="str">
            <v>Consumer Discretionary</v>
          </cell>
        </row>
        <row r="1073">
          <cell r="C1073" t="str">
            <v>INE0SAK01011</v>
          </cell>
          <cell r="D1073" t="str">
            <v>Industrials</v>
          </cell>
        </row>
        <row r="1074">
          <cell r="C1074" t="str">
            <v>INE472A01039</v>
          </cell>
          <cell r="D1074" t="str">
            <v>Industrials</v>
          </cell>
        </row>
        <row r="1075">
          <cell r="C1075" t="str">
            <v>INE472A01039</v>
          </cell>
          <cell r="D1075" t="str">
            <v>Industrials</v>
          </cell>
        </row>
        <row r="1076">
          <cell r="C1076" t="str">
            <v>INE0X3M01010</v>
          </cell>
        </row>
        <row r="1077">
          <cell r="C1077" t="str">
            <v>INE562S01013</v>
          </cell>
          <cell r="D1077" t="str">
            <v>Financials</v>
          </cell>
        </row>
        <row r="1078">
          <cell r="C1078" t="str">
            <v>INE924N01016</v>
          </cell>
        </row>
        <row r="1079">
          <cell r="C1079" t="str">
            <v>INE0U4101014</v>
          </cell>
        </row>
        <row r="1080">
          <cell r="C1080" t="str">
            <v>INE0U4101014</v>
          </cell>
        </row>
        <row r="1081">
          <cell r="C1081" t="str">
            <v>INE644K01016</v>
          </cell>
          <cell r="D1081" t="str">
            <v>Communication Services</v>
          </cell>
        </row>
        <row r="1082">
          <cell r="C1082" t="str">
            <v>INE374E01021</v>
          </cell>
          <cell r="D1082" t="str">
            <v>Materials</v>
          </cell>
        </row>
        <row r="1083">
          <cell r="C1083" t="str">
            <v>INE00HZ01011</v>
          </cell>
          <cell r="D1083" t="str">
            <v>Consumer Staples</v>
          </cell>
        </row>
        <row r="1084">
          <cell r="C1084" t="str">
            <v>INE355C01016</v>
          </cell>
          <cell r="D1084" t="str">
            <v>Information Technology</v>
          </cell>
        </row>
        <row r="1085">
          <cell r="C1085" t="str">
            <v>INE338D01028</v>
          </cell>
          <cell r="D1085" t="str">
            <v>Materials</v>
          </cell>
        </row>
        <row r="1086">
          <cell r="C1086" t="str">
            <v>INE338D01028</v>
          </cell>
          <cell r="D1086" t="str">
            <v>Materials</v>
          </cell>
        </row>
        <row r="1087">
          <cell r="C1087" t="str">
            <v>INE0EEJ01023</v>
          </cell>
          <cell r="D1087" t="str">
            <v>Communication Services</v>
          </cell>
        </row>
        <row r="1088">
          <cell r="C1088" t="str">
            <v>INE0EEJ01023</v>
          </cell>
          <cell r="D1088" t="str">
            <v>Communication Services</v>
          </cell>
        </row>
        <row r="1089">
          <cell r="C1089" t="str">
            <v>INE104F01029</v>
          </cell>
          <cell r="D1089" t="str">
            <v>Information Technology</v>
          </cell>
        </row>
        <row r="1090">
          <cell r="C1090" t="str">
            <v>INE802W01023</v>
          </cell>
        </row>
        <row r="1091">
          <cell r="C1091" t="str">
            <v>INE050A01025</v>
          </cell>
          <cell r="D1091" t="str">
            <v>Consumer Staples</v>
          </cell>
        </row>
        <row r="1092">
          <cell r="C1092" t="str">
            <v>INE050A01025</v>
          </cell>
          <cell r="D1092" t="str">
            <v>Consumer Staples</v>
          </cell>
        </row>
        <row r="1093">
          <cell r="C1093" t="str">
            <v>INE691K01017</v>
          </cell>
          <cell r="D1093" t="str">
            <v>Consumer Discretionary</v>
          </cell>
        </row>
        <row r="1094">
          <cell r="C1094" t="str">
            <v>INE032A01023</v>
          </cell>
          <cell r="D1094" t="str">
            <v>Consumer Discretionary</v>
          </cell>
        </row>
        <row r="1095">
          <cell r="C1095" t="str">
            <v>INE032A01023</v>
          </cell>
          <cell r="D1095" t="str">
            <v>Consumer Discretionary</v>
          </cell>
        </row>
        <row r="1096">
          <cell r="C1096" t="str">
            <v>INE0I3Y01014</v>
          </cell>
        </row>
        <row r="1097">
          <cell r="C1097" t="str">
            <v>INE01TL01014</v>
          </cell>
          <cell r="D1097" t="str">
            <v>Financials</v>
          </cell>
        </row>
        <row r="1098">
          <cell r="C1098" t="str">
            <v>INE06AE01018</v>
          </cell>
        </row>
        <row r="1099">
          <cell r="C1099" t="str">
            <v>INE589G01011</v>
          </cell>
          <cell r="D1099" t="str">
            <v>Consumer Discretionary</v>
          </cell>
        </row>
        <row r="1100">
          <cell r="C1100" t="str">
            <v>INE589G01011</v>
          </cell>
          <cell r="D1100" t="str">
            <v>Consumer Discretionary</v>
          </cell>
        </row>
        <row r="1101">
          <cell r="C1101" t="str">
            <v>INE032Z01020</v>
          </cell>
          <cell r="D1101" t="str">
            <v>Consumer Staples</v>
          </cell>
        </row>
        <row r="1102">
          <cell r="C1102" t="str">
            <v>INE910D01024</v>
          </cell>
          <cell r="D1102" t="str">
            <v>Communication Services</v>
          </cell>
        </row>
        <row r="1103">
          <cell r="C1103" t="str">
            <v>INE089T01023</v>
          </cell>
        </row>
        <row r="1104">
          <cell r="C1104" t="str">
            <v>INE0Q8P01029</v>
          </cell>
          <cell r="D1104" t="str">
            <v>Industrials</v>
          </cell>
        </row>
        <row r="1105">
          <cell r="C1105" t="str">
            <v>INE0B9A01018</v>
          </cell>
          <cell r="D1105" t="str">
            <v>Materials</v>
          </cell>
        </row>
        <row r="1106">
          <cell r="C1106" t="str">
            <v>INE16SF01016</v>
          </cell>
        </row>
        <row r="1107">
          <cell r="C1107" t="str">
            <v>INE16SF01016</v>
          </cell>
        </row>
        <row r="1108">
          <cell r="C1108" t="str">
            <v>INE02PY01013</v>
          </cell>
          <cell r="D1108" t="str">
            <v>Consumer Discretionary</v>
          </cell>
        </row>
        <row r="1109">
          <cell r="C1109" t="str">
            <v>INE02PY01013</v>
          </cell>
          <cell r="D1109" t="str">
            <v>Consumer Discretionary</v>
          </cell>
        </row>
        <row r="1110">
          <cell r="C1110" t="str">
            <v>INE666D01022</v>
          </cell>
          <cell r="D1110" t="str">
            <v>Information Technology</v>
          </cell>
        </row>
        <row r="1111">
          <cell r="C1111" t="str">
            <v>INE666D01022</v>
          </cell>
          <cell r="D1111" t="str">
            <v>Information Technology</v>
          </cell>
        </row>
        <row r="1112">
          <cell r="C1112" t="str">
            <v>INE02L001032</v>
          </cell>
          <cell r="D1112" t="str">
            <v>Health Care</v>
          </cell>
        </row>
        <row r="1113">
          <cell r="C1113" t="str">
            <v>INE02L001032</v>
          </cell>
          <cell r="D1113" t="str">
            <v>Health Care</v>
          </cell>
        </row>
        <row r="1114">
          <cell r="C1114" t="str">
            <v>INE323A01026</v>
          </cell>
          <cell r="D1114" t="str">
            <v>Consumer Discretionary</v>
          </cell>
        </row>
        <row r="1115">
          <cell r="C1115" t="str">
            <v>INE323A01026</v>
          </cell>
          <cell r="D1115" t="str">
            <v>Consumer Discretionary</v>
          </cell>
        </row>
        <row r="1116">
          <cell r="C1116" t="str">
            <v>INE0QNI01012</v>
          </cell>
          <cell r="D1116" t="str">
            <v>Industrials</v>
          </cell>
        </row>
        <row r="1117">
          <cell r="C1117" t="str">
            <v>INE109B01019</v>
          </cell>
          <cell r="D1117" t="str">
            <v>Financials</v>
          </cell>
        </row>
        <row r="1118">
          <cell r="C1118" t="str">
            <v>INE583M01012</v>
          </cell>
          <cell r="D1118" t="str">
            <v>Materials</v>
          </cell>
        </row>
        <row r="1119">
          <cell r="C1119" t="str">
            <v>INE110A01019</v>
          </cell>
          <cell r="D1119" t="str">
            <v>Consumer Discretionary</v>
          </cell>
        </row>
        <row r="1120">
          <cell r="C1120" t="str">
            <v>INE110A01019</v>
          </cell>
          <cell r="D1120" t="str">
            <v>Consumer Discretionary</v>
          </cell>
        </row>
        <row r="1121">
          <cell r="C1121" t="str">
            <v>INE00ST01011</v>
          </cell>
          <cell r="D1121" t="str">
            <v>Industrials</v>
          </cell>
        </row>
        <row r="1122">
          <cell r="C1122" t="str">
            <v>INE0R4Z01018</v>
          </cell>
          <cell r="D1122" t="str">
            <v>Industrials</v>
          </cell>
        </row>
        <row r="1123">
          <cell r="C1123" t="str">
            <v>INE856A01017</v>
          </cell>
          <cell r="D1123" t="str">
            <v>Industrials</v>
          </cell>
        </row>
        <row r="1124">
          <cell r="C1124" t="str">
            <v>INE320I01017</v>
          </cell>
          <cell r="D1124" t="str">
            <v>Industrials</v>
          </cell>
        </row>
        <row r="1125">
          <cell r="C1125" t="str">
            <v>INE02RE01045</v>
          </cell>
          <cell r="D1125" t="str">
            <v>Consumer Discretionary</v>
          </cell>
        </row>
        <row r="1126">
          <cell r="C1126" t="str">
            <v>INE02RE01045</v>
          </cell>
          <cell r="D1126" t="str">
            <v>Consumer Discretionary</v>
          </cell>
        </row>
        <row r="1127">
          <cell r="C1127" t="str">
            <v>INE977Y01011</v>
          </cell>
          <cell r="D1127" t="str">
            <v>Consumer Discretionary</v>
          </cell>
        </row>
        <row r="1128">
          <cell r="C1128" t="str">
            <v>INE977Y01011</v>
          </cell>
          <cell r="D1128" t="str">
            <v>Consumer Discretionary</v>
          </cell>
        </row>
        <row r="1129">
          <cell r="C1129" t="str">
            <v>INE0ILD01014</v>
          </cell>
          <cell r="D1129" t="str">
            <v>Communication Services</v>
          </cell>
        </row>
        <row r="1130">
          <cell r="C1130" t="str">
            <v>INE899B01015</v>
          </cell>
          <cell r="D1130" t="str">
            <v>Health Care</v>
          </cell>
        </row>
        <row r="1131">
          <cell r="C1131" t="str">
            <v>INE958C01025</v>
          </cell>
          <cell r="D1131" t="str">
            <v>Financials</v>
          </cell>
        </row>
        <row r="1132">
          <cell r="C1132" t="str">
            <v>INE791I01019</v>
          </cell>
          <cell r="D1132" t="str">
            <v>Real Estate</v>
          </cell>
        </row>
        <row r="1133">
          <cell r="C1133" t="str">
            <v>INE791I01019</v>
          </cell>
          <cell r="D1133" t="str">
            <v>Real Estate</v>
          </cell>
        </row>
        <row r="1134">
          <cell r="C1134" t="str">
            <v>INE630D01010</v>
          </cell>
          <cell r="D1134" t="str">
            <v>Materials</v>
          </cell>
        </row>
        <row r="1135">
          <cell r="C1135" t="str">
            <v>INE0OMI01019</v>
          </cell>
          <cell r="D1135" t="str">
            <v>Communication Services</v>
          </cell>
        </row>
        <row r="1136">
          <cell r="C1136" t="str">
            <v>INE0IZQ01016</v>
          </cell>
          <cell r="D1136" t="str">
            <v>Real Estate</v>
          </cell>
        </row>
        <row r="1137">
          <cell r="C1137" t="str">
            <v>INE684Z01010</v>
          </cell>
          <cell r="D1137" t="str">
            <v>Industrials</v>
          </cell>
        </row>
        <row r="1138">
          <cell r="C1138" t="str">
            <v>INE425B01027</v>
          </cell>
          <cell r="D1138" t="str">
            <v>Communication Services</v>
          </cell>
        </row>
        <row r="1139">
          <cell r="C1139" t="str">
            <v>INE425B01027</v>
          </cell>
          <cell r="D1139" t="str">
            <v>Communication Services</v>
          </cell>
        </row>
        <row r="1140">
          <cell r="C1140" t="str">
            <v>INE957E01031</v>
          </cell>
          <cell r="D1140" t="str">
            <v>Financials</v>
          </cell>
        </row>
        <row r="1141">
          <cell r="C1141" t="str">
            <v>INE661F01010</v>
          </cell>
        </row>
        <row r="1142">
          <cell r="C1142" t="str">
            <v>INE0Q6L01014</v>
          </cell>
          <cell r="D1142" t="str">
            <v>Information Technology</v>
          </cell>
        </row>
        <row r="1143">
          <cell r="C1143" t="str">
            <v>INE216A01030</v>
          </cell>
          <cell r="D1143" t="str">
            <v>Consumer Staples</v>
          </cell>
        </row>
        <row r="1144">
          <cell r="C1144" t="str">
            <v>INE216A01030</v>
          </cell>
          <cell r="D1144" t="str">
            <v>Consumer Staples</v>
          </cell>
        </row>
        <row r="1145">
          <cell r="C1145" t="str">
            <v>INE0SFZ01018</v>
          </cell>
          <cell r="D1145" t="str">
            <v>Health Care</v>
          </cell>
        </row>
        <row r="1146">
          <cell r="C1146" t="str">
            <v>INE0FDU25010</v>
          </cell>
          <cell r="D1146" t="str">
            <v>Real Estate</v>
          </cell>
        </row>
        <row r="1147">
          <cell r="C1147" t="str">
            <v>INE0FDU25010</v>
          </cell>
          <cell r="D1147" t="str">
            <v>Real Estate</v>
          </cell>
        </row>
        <row r="1148">
          <cell r="C1148" t="str">
            <v>INE650L01011</v>
          </cell>
          <cell r="D1148" t="str">
            <v>Health Care</v>
          </cell>
        </row>
        <row r="1149">
          <cell r="C1149" t="str">
            <v>INE650L01011</v>
          </cell>
          <cell r="D1149" t="str">
            <v>Health Care</v>
          </cell>
        </row>
        <row r="1150">
          <cell r="C1150" t="str">
            <v>INE118H01025</v>
          </cell>
          <cell r="D1150" t="str">
            <v>Financials</v>
          </cell>
        </row>
        <row r="1151">
          <cell r="C1151" t="str">
            <v>INE395A01016</v>
          </cell>
          <cell r="D1151" t="str">
            <v>Real Estate</v>
          </cell>
        </row>
        <row r="1152">
          <cell r="C1152" t="str">
            <v>INE594B01012</v>
          </cell>
          <cell r="D1152" t="str">
            <v>Consumer Discretionary</v>
          </cell>
        </row>
        <row r="1153">
          <cell r="C1153" t="str">
            <v>INE594B01012</v>
          </cell>
          <cell r="D1153" t="str">
            <v>Consumer Discretionary</v>
          </cell>
        </row>
        <row r="1154">
          <cell r="C1154" t="str">
            <v>INE0SZ301012</v>
          </cell>
          <cell r="D1154" t="str">
            <v>Materials</v>
          </cell>
        </row>
        <row r="1155">
          <cell r="C1155" t="str">
            <v>INE817H01014</v>
          </cell>
          <cell r="D1155" t="str">
            <v>Materials</v>
          </cell>
        </row>
        <row r="1156">
          <cell r="C1156" t="str">
            <v>INE817H01014</v>
          </cell>
          <cell r="D1156" t="str">
            <v>Materials</v>
          </cell>
        </row>
        <row r="1157">
          <cell r="C1157" t="str">
            <v>INE295F01017</v>
          </cell>
          <cell r="D1157" t="str">
            <v>Consumer Discretionary</v>
          </cell>
        </row>
        <row r="1158">
          <cell r="C1158" t="str">
            <v>INE295F01017</v>
          </cell>
          <cell r="D1158" t="str">
            <v>Consumer Discretionary</v>
          </cell>
        </row>
        <row r="1159">
          <cell r="C1159" t="str">
            <v>INE029601015</v>
          </cell>
        </row>
        <row r="1160">
          <cell r="C1160" t="str">
            <v>INE319B01014</v>
          </cell>
          <cell r="D1160" t="str">
            <v>Consumer Discretionary</v>
          </cell>
        </row>
        <row r="1161">
          <cell r="C1161" t="str">
            <v>INE319B01014</v>
          </cell>
          <cell r="D1161" t="str">
            <v>Consumer Discretionary</v>
          </cell>
        </row>
        <row r="1162">
          <cell r="C1162" t="str">
            <v>INE874H01015</v>
          </cell>
          <cell r="D1162" t="str">
            <v>Industrials</v>
          </cell>
        </row>
        <row r="1163">
          <cell r="C1163" t="str">
            <v>INE874H01015</v>
          </cell>
          <cell r="D1163" t="str">
            <v>Industrials</v>
          </cell>
        </row>
        <row r="1164">
          <cell r="C1164" t="str">
            <v>INE0QBU01012</v>
          </cell>
          <cell r="D1164" t="str">
            <v>Consumer Discretionary</v>
          </cell>
        </row>
        <row r="1165">
          <cell r="C1165" t="str">
            <v>INE557D01015</v>
          </cell>
          <cell r="D1165" t="str">
            <v>Materials</v>
          </cell>
        </row>
        <row r="1166">
          <cell r="C1166" t="str">
            <v>INE0U7V01015</v>
          </cell>
          <cell r="D1166" t="str">
            <v>Industrials</v>
          </cell>
        </row>
        <row r="1167">
          <cell r="C1167" t="str">
            <v>INE090Y01013</v>
          </cell>
        </row>
        <row r="1168">
          <cell r="C1168" t="str">
            <v>INE216C01010</v>
          </cell>
          <cell r="D1168" t="str">
            <v>Consumer Discretionary</v>
          </cell>
        </row>
        <row r="1169">
          <cell r="C1169" t="str">
            <v>INE526B01014</v>
          </cell>
          <cell r="D1169" t="str">
            <v>Information Technology</v>
          </cell>
        </row>
        <row r="1170">
          <cell r="C1170" t="str">
            <v>INE526B01014</v>
          </cell>
          <cell r="D1170" t="str">
            <v>Information Technology</v>
          </cell>
        </row>
        <row r="1171">
          <cell r="C1171" t="str">
            <v>IN9526B01012</v>
          </cell>
        </row>
        <row r="1172">
          <cell r="C1172" t="str">
            <v>IN9526B01012</v>
          </cell>
        </row>
        <row r="1173">
          <cell r="C1173" t="str">
            <v>INE714Q01014</v>
          </cell>
        </row>
        <row r="1174">
          <cell r="C1174" t="str">
            <v>INE040C01022</v>
          </cell>
          <cell r="D1174" t="str">
            <v>Energy</v>
          </cell>
        </row>
        <row r="1175">
          <cell r="C1175" t="str">
            <v>INE627H01017</v>
          </cell>
          <cell r="D1175" t="str">
            <v>Information Technology</v>
          </cell>
        </row>
        <row r="1176">
          <cell r="C1176" t="str">
            <v>INE627H01017</v>
          </cell>
          <cell r="D1176" t="str">
            <v>Information Technology</v>
          </cell>
        </row>
        <row r="1177">
          <cell r="C1177" t="str">
            <v>INE198C01010</v>
          </cell>
          <cell r="D1177" t="str">
            <v>Materials</v>
          </cell>
        </row>
        <row r="1178">
          <cell r="C1178" t="str">
            <v>INE052I01032</v>
          </cell>
          <cell r="D1178" t="str">
            <v>Materials</v>
          </cell>
        </row>
        <row r="1179">
          <cell r="C1179" t="str">
            <v>INE052I01032</v>
          </cell>
          <cell r="D1179" t="str">
            <v>Materials</v>
          </cell>
        </row>
        <row r="1180">
          <cell r="C1180" t="str">
            <v>INE278Y01022</v>
          </cell>
          <cell r="D1180" t="str">
            <v>Consumer Discretionary</v>
          </cell>
        </row>
        <row r="1181">
          <cell r="C1181" t="str">
            <v>INE278Y01022</v>
          </cell>
          <cell r="D1181" t="str">
            <v>Consumer Discretionary</v>
          </cell>
        </row>
        <row r="1182">
          <cell r="C1182" t="str">
            <v>INE845E01012</v>
          </cell>
          <cell r="D1182" t="str">
            <v>Materials</v>
          </cell>
        </row>
        <row r="1183">
          <cell r="C1183" t="str">
            <v>INE477A01020</v>
          </cell>
          <cell r="D1183" t="str">
            <v>Financials</v>
          </cell>
        </row>
        <row r="1184">
          <cell r="C1184" t="str">
            <v>INE477A01020</v>
          </cell>
          <cell r="D1184" t="str">
            <v>Financials</v>
          </cell>
        </row>
        <row r="1185">
          <cell r="C1185" t="str">
            <v>INE476A01022</v>
          </cell>
          <cell r="D1185" t="str">
            <v>Financials</v>
          </cell>
        </row>
        <row r="1186">
          <cell r="C1186" t="str">
            <v>INE476A01022</v>
          </cell>
          <cell r="D1186" t="str">
            <v>Financials</v>
          </cell>
        </row>
        <row r="1187">
          <cell r="C1187" t="str">
            <v>INE0QG301017</v>
          </cell>
          <cell r="D1187" t="str">
            <v>Information Technology</v>
          </cell>
        </row>
        <row r="1188">
          <cell r="C1188" t="str">
            <v>INE713D01055</v>
          </cell>
          <cell r="D1188" t="str">
            <v>Industrials</v>
          </cell>
        </row>
        <row r="1189">
          <cell r="C1189" t="str">
            <v>INE068L01024</v>
          </cell>
          <cell r="D1189" t="str">
            <v>Consumer Discretionary</v>
          </cell>
        </row>
        <row r="1190">
          <cell r="C1190" t="str">
            <v>INE068L01024</v>
          </cell>
          <cell r="D1190" t="str">
            <v>Consumer Discretionary</v>
          </cell>
        </row>
        <row r="1191">
          <cell r="C1191" t="str">
            <v>INE264T01014</v>
          </cell>
          <cell r="D1191" t="str">
            <v>Industrials</v>
          </cell>
        </row>
        <row r="1192">
          <cell r="C1192" t="str">
            <v>INE264T01014</v>
          </cell>
          <cell r="D1192" t="str">
            <v>Industrials</v>
          </cell>
        </row>
        <row r="1193">
          <cell r="C1193" t="str">
            <v>INE960C01013</v>
          </cell>
        </row>
        <row r="1194">
          <cell r="C1194" t="str">
            <v>INE345H01024</v>
          </cell>
          <cell r="D1194" t="str">
            <v>Financials</v>
          </cell>
        </row>
        <row r="1195">
          <cell r="C1195" t="str">
            <v>INE345H01024</v>
          </cell>
          <cell r="D1195" t="str">
            <v>Financials</v>
          </cell>
        </row>
        <row r="1196">
          <cell r="C1196" t="str">
            <v>INE0Z8Z23013</v>
          </cell>
        </row>
        <row r="1197">
          <cell r="C1197" t="str">
            <v>INE0Z8Z23013</v>
          </cell>
        </row>
        <row r="1198">
          <cell r="C1198" t="str">
            <v>INE646H01017</v>
          </cell>
          <cell r="D1198" t="str">
            <v>Financials</v>
          </cell>
        </row>
        <row r="1199">
          <cell r="C1199" t="str">
            <v>INE646H01017</v>
          </cell>
          <cell r="D1199" t="str">
            <v>Financials</v>
          </cell>
        </row>
        <row r="1200">
          <cell r="C1200" t="str">
            <v>INE172D01021</v>
          </cell>
          <cell r="D1200" t="str">
            <v>Financials</v>
          </cell>
        </row>
        <row r="1201">
          <cell r="C1201" t="str">
            <v>INE707C01018</v>
          </cell>
          <cell r="D1201" t="str">
            <v>Financials</v>
          </cell>
        </row>
        <row r="1202">
          <cell r="C1202" t="str">
            <v>INE707C01018</v>
          </cell>
          <cell r="D1202" t="str">
            <v>Financials</v>
          </cell>
        </row>
        <row r="1203">
          <cell r="C1203" t="str">
            <v>INE0WXM01011</v>
          </cell>
        </row>
        <row r="1204">
          <cell r="C1204" t="str">
            <v>INE475E01026</v>
          </cell>
          <cell r="D1204" t="str">
            <v>Health Care</v>
          </cell>
        </row>
        <row r="1205">
          <cell r="C1205" t="str">
            <v>INE475E01026</v>
          </cell>
          <cell r="D1205" t="str">
            <v>Health Care</v>
          </cell>
        </row>
        <row r="1206">
          <cell r="C1206" t="str">
            <v>INE180C01042</v>
          </cell>
          <cell r="D1206" t="str">
            <v>Financials</v>
          </cell>
        </row>
        <row r="1207">
          <cell r="C1207" t="str">
            <v>INE180C01042</v>
          </cell>
          <cell r="D1207" t="str">
            <v>Financials</v>
          </cell>
        </row>
        <row r="1208">
          <cell r="C1208" t="str">
            <v>INE968E01012</v>
          </cell>
          <cell r="D1208" t="str">
            <v>Information Technology</v>
          </cell>
        </row>
        <row r="1209">
          <cell r="C1209" t="str">
            <v>INE479A01018</v>
          </cell>
          <cell r="D1209" t="str">
            <v>Materials</v>
          </cell>
        </row>
        <row r="1210">
          <cell r="C1210" t="str">
            <v>INE470N01010</v>
          </cell>
          <cell r="D1210" t="str">
            <v>Materials</v>
          </cell>
        </row>
        <row r="1211">
          <cell r="C1211" t="str">
            <v>INE513R01026</v>
          </cell>
          <cell r="D1211" t="str">
            <v>Industrials</v>
          </cell>
        </row>
        <row r="1212">
          <cell r="C1212" t="str">
            <v>INE536P01021</v>
          </cell>
          <cell r="D1212" t="str">
            <v>Industrials</v>
          </cell>
        </row>
        <row r="1213">
          <cell r="C1213" t="str">
            <v>INE931X01010</v>
          </cell>
          <cell r="D1213" t="str">
            <v>Materials</v>
          </cell>
        </row>
        <row r="1214">
          <cell r="C1214" t="str">
            <v>INE120A01034</v>
          </cell>
          <cell r="D1214" t="str">
            <v>Materials</v>
          </cell>
        </row>
        <row r="1215">
          <cell r="C1215" t="str">
            <v>INE120A01034</v>
          </cell>
          <cell r="D1215" t="str">
            <v>Materials</v>
          </cell>
        </row>
        <row r="1216">
          <cell r="C1216" t="str">
            <v>INE752H01013</v>
          </cell>
          <cell r="D1216" t="str">
            <v>Financials</v>
          </cell>
        </row>
        <row r="1217">
          <cell r="C1217" t="str">
            <v>INE752H01013</v>
          </cell>
          <cell r="D1217" t="str">
            <v>Financials</v>
          </cell>
        </row>
        <row r="1218">
          <cell r="C1218" t="str">
            <v>INE0KZM01011</v>
          </cell>
          <cell r="D1218" t="str">
            <v>Industrials</v>
          </cell>
        </row>
        <row r="1219">
          <cell r="C1219" t="str">
            <v>INE0M4L01013</v>
          </cell>
          <cell r="D1219" t="str">
            <v>Industrials</v>
          </cell>
        </row>
        <row r="1220">
          <cell r="C1220" t="str">
            <v>INE081B01010</v>
          </cell>
          <cell r="D1220" t="str">
            <v>Materials</v>
          </cell>
        </row>
        <row r="1221">
          <cell r="C1221" t="str">
            <v>INE0V7W01012</v>
          </cell>
          <cell r="D1221" t="str">
            <v>Industrials</v>
          </cell>
        </row>
        <row r="1222">
          <cell r="C1222" t="str">
            <v>INE0V7W01012</v>
          </cell>
          <cell r="D1222" t="str">
            <v>Industrials</v>
          </cell>
        </row>
        <row r="1223">
          <cell r="C1223" t="str">
            <v>INE290S01011</v>
          </cell>
          <cell r="D1223" t="str">
            <v>Consumer Discretionary</v>
          </cell>
        </row>
        <row r="1224">
          <cell r="C1224" t="str">
            <v>INE290S01011</v>
          </cell>
          <cell r="D1224" t="str">
            <v>Consumer Discretionary</v>
          </cell>
        </row>
        <row r="1225">
          <cell r="C1225" t="str">
            <v>INE482D01024</v>
          </cell>
          <cell r="D1225" t="str">
            <v>Industrials</v>
          </cell>
        </row>
        <row r="1226">
          <cell r="C1226" t="str">
            <v>INE482D01024</v>
          </cell>
          <cell r="D1226" t="str">
            <v>Industrials</v>
          </cell>
        </row>
        <row r="1227">
          <cell r="C1227" t="str">
            <v>INE176N01021</v>
          </cell>
          <cell r="D1227" t="str">
            <v>Financials</v>
          </cell>
        </row>
        <row r="1228">
          <cell r="C1228" t="str">
            <v>INE172A01027</v>
          </cell>
          <cell r="D1228" t="str">
            <v>Materials</v>
          </cell>
        </row>
        <row r="1229">
          <cell r="C1229" t="str">
            <v>INE172A01027</v>
          </cell>
          <cell r="D1229" t="str">
            <v>Materials</v>
          </cell>
        </row>
        <row r="1230">
          <cell r="C1230" t="str">
            <v>INE660B01011</v>
          </cell>
          <cell r="D1230" t="str">
            <v>Information Technology</v>
          </cell>
        </row>
        <row r="1231">
          <cell r="C1231" t="str">
            <v>INE778E01031</v>
          </cell>
          <cell r="D1231" t="str">
            <v>Industrials</v>
          </cell>
        </row>
        <row r="1232">
          <cell r="C1232" t="str">
            <v>INE421D01022</v>
          </cell>
          <cell r="D1232" t="str">
            <v>Consumer Staples</v>
          </cell>
        </row>
        <row r="1233">
          <cell r="C1233" t="str">
            <v>INE421D01022</v>
          </cell>
          <cell r="D1233" t="str">
            <v>Consumer Staples</v>
          </cell>
        </row>
        <row r="1234">
          <cell r="C1234" t="str">
            <v>INE198N01017</v>
          </cell>
          <cell r="D1234" t="str">
            <v>Industrials</v>
          </cell>
        </row>
        <row r="1235">
          <cell r="C1235" t="str">
            <v>INE0BV301023</v>
          </cell>
          <cell r="D1235" t="str">
            <v>Information Technology</v>
          </cell>
        </row>
        <row r="1236">
          <cell r="C1236" t="str">
            <v>INE0BV301023</v>
          </cell>
          <cell r="D1236" t="str">
            <v>Information Technology</v>
          </cell>
        </row>
        <row r="1237">
          <cell r="C1237" t="str">
            <v>INE482A01020</v>
          </cell>
          <cell r="D1237" t="str">
            <v>Consumer Discretionary</v>
          </cell>
        </row>
        <row r="1238">
          <cell r="C1238" t="str">
            <v>INE482A01020</v>
          </cell>
          <cell r="D1238" t="str">
            <v>Consumer Discretionary</v>
          </cell>
        </row>
        <row r="1239">
          <cell r="C1239" t="str">
            <v>INE358C01010</v>
          </cell>
          <cell r="D1239" t="str">
            <v>Financials</v>
          </cell>
        </row>
        <row r="1240">
          <cell r="C1240" t="str">
            <v>INE418D01010</v>
          </cell>
        </row>
        <row r="1241">
          <cell r="C1241" t="str">
            <v>INE760J01012</v>
          </cell>
          <cell r="D1241" t="str">
            <v>Materials</v>
          </cell>
        </row>
        <row r="1242">
          <cell r="C1242" t="str">
            <v>INE0AG901020</v>
          </cell>
          <cell r="D1242" t="str">
            <v>Industrials</v>
          </cell>
        </row>
        <row r="1243">
          <cell r="C1243" t="str">
            <v>INE0AG901020</v>
          </cell>
          <cell r="D1243" t="str">
            <v>Industrials</v>
          </cell>
        </row>
        <row r="1244">
          <cell r="C1244" t="str">
            <v>INE016Q01014</v>
          </cell>
          <cell r="D1244" t="str">
            <v>Information Technology</v>
          </cell>
        </row>
        <row r="1245">
          <cell r="C1245" t="str">
            <v>INE185H01016</v>
          </cell>
          <cell r="D1245" t="str">
            <v>Consumer Discretionary</v>
          </cell>
        </row>
        <row r="1246">
          <cell r="C1246" t="str">
            <v>INE185H01016</v>
          </cell>
          <cell r="D1246" t="str">
            <v>Consumer Discretionary</v>
          </cell>
        </row>
        <row r="1247">
          <cell r="C1247" t="str">
            <v>INE0O0001013</v>
          </cell>
          <cell r="D1247" t="str">
            <v>Consumer Discretionary</v>
          </cell>
        </row>
        <row r="1248">
          <cell r="C1248" t="str">
            <v>INE266H01014</v>
          </cell>
          <cell r="D1248" t="str">
            <v>Industrials</v>
          </cell>
        </row>
        <row r="1249">
          <cell r="C1249" t="str">
            <v>INE0OMO01025</v>
          </cell>
          <cell r="D1249" t="str">
            <v>Information Technology</v>
          </cell>
        </row>
        <row r="1250">
          <cell r="C1250" t="str">
            <v>INE0LMW01024</v>
          </cell>
          <cell r="D1250" t="str">
            <v>Consumer Discretionary</v>
          </cell>
        </row>
        <row r="1251">
          <cell r="C1251" t="str">
            <v>INE0LMW01024</v>
          </cell>
          <cell r="D1251" t="str">
            <v>Consumer Discretionary</v>
          </cell>
        </row>
        <row r="1252">
          <cell r="C1252" t="str">
            <v>INE222B01028</v>
          </cell>
          <cell r="D1252" t="str">
            <v>Real Estate</v>
          </cell>
        </row>
        <row r="1253">
          <cell r="C1253" t="str">
            <v>INE627F01011</v>
          </cell>
          <cell r="D1253" t="str">
            <v>Industrials</v>
          </cell>
        </row>
        <row r="1254">
          <cell r="C1254" t="str">
            <v>INE405H01018</v>
          </cell>
          <cell r="D1254" t="str">
            <v>Health Care</v>
          </cell>
        </row>
        <row r="1255">
          <cell r="C1255" t="str">
            <v>INE157B01026</v>
          </cell>
          <cell r="D1255" t="str">
            <v>Information Technology</v>
          </cell>
        </row>
        <row r="1256">
          <cell r="C1256" t="str">
            <v>INE483A01010</v>
          </cell>
          <cell r="D1256" t="str">
            <v>Financials</v>
          </cell>
        </row>
        <row r="1257">
          <cell r="C1257" t="str">
            <v>INE483A01010</v>
          </cell>
          <cell r="D1257" t="str">
            <v>Financials</v>
          </cell>
        </row>
        <row r="1258">
          <cell r="C1258" t="str">
            <v>INE736A01011</v>
          </cell>
          <cell r="D1258" t="str">
            <v>Financials</v>
          </cell>
        </row>
        <row r="1259">
          <cell r="C1259" t="str">
            <v>INE631B01038</v>
          </cell>
          <cell r="D1259" t="str">
            <v>Industrials</v>
          </cell>
        </row>
        <row r="1260">
          <cell r="C1260" t="str">
            <v>INE660C01027</v>
          </cell>
          <cell r="D1260" t="str">
            <v>Financials</v>
          </cell>
        </row>
        <row r="1261">
          <cell r="C1261" t="str">
            <v>INE660C01027</v>
          </cell>
          <cell r="D1261" t="str">
            <v>Financials</v>
          </cell>
        </row>
        <row r="1262">
          <cell r="C1262" t="str">
            <v>INE320B01020</v>
          </cell>
          <cell r="D1262" t="str">
            <v>Information Technology</v>
          </cell>
        </row>
        <row r="1263">
          <cell r="C1263" t="str">
            <v>INE320B01020</v>
          </cell>
          <cell r="D1263" t="str">
            <v>Information Technology</v>
          </cell>
        </row>
        <row r="1264">
          <cell r="C1264" t="str">
            <v>INE485A01015</v>
          </cell>
          <cell r="D1264" t="str">
            <v>Consumer Discretionary</v>
          </cell>
        </row>
        <row r="1265">
          <cell r="C1265" t="str">
            <v>INE485A01015</v>
          </cell>
          <cell r="D1265" t="str">
            <v>Consumer Discretionary</v>
          </cell>
        </row>
        <row r="1266">
          <cell r="C1266" t="str">
            <v>INE281A01026</v>
          </cell>
          <cell r="D1266" t="str">
            <v>Materials</v>
          </cell>
        </row>
        <row r="1267">
          <cell r="C1267" t="str">
            <v>INE281A01026</v>
          </cell>
          <cell r="D1267" t="str">
            <v>Materials</v>
          </cell>
        </row>
        <row r="1268">
          <cell r="C1268" t="str">
            <v>INE348B01021</v>
          </cell>
          <cell r="D1268" t="str">
            <v>Materials</v>
          </cell>
        </row>
        <row r="1269">
          <cell r="C1269" t="str">
            <v>INE348B01021</v>
          </cell>
          <cell r="D1269" t="str">
            <v>Materials</v>
          </cell>
        </row>
        <row r="1270">
          <cell r="C1270" t="str">
            <v>INE739E01017</v>
          </cell>
          <cell r="D1270" t="str">
            <v>Industrials</v>
          </cell>
        </row>
        <row r="1271">
          <cell r="C1271" t="str">
            <v>INE739E01017</v>
          </cell>
          <cell r="D1271" t="str">
            <v>Industrials</v>
          </cell>
        </row>
        <row r="1272">
          <cell r="C1272" t="str">
            <v>INE345B01019</v>
          </cell>
          <cell r="D1272" t="str">
            <v>Information Technology</v>
          </cell>
        </row>
        <row r="1273">
          <cell r="C1273" t="str">
            <v>INE345B01019</v>
          </cell>
          <cell r="D1273" t="str">
            <v>Information Technology</v>
          </cell>
        </row>
        <row r="1274">
          <cell r="C1274" t="str">
            <v>INE396F01013</v>
          </cell>
        </row>
        <row r="1275">
          <cell r="C1275" t="str">
            <v>INE486A01021</v>
          </cell>
          <cell r="D1275" t="str">
            <v>Utilities</v>
          </cell>
        </row>
        <row r="1276">
          <cell r="C1276" t="str">
            <v>INE486A01021</v>
          </cell>
          <cell r="D1276" t="str">
            <v>Utilities</v>
          </cell>
        </row>
        <row r="1277">
          <cell r="C1277" t="str">
            <v>INE0NJ001013</v>
          </cell>
          <cell r="D1277" t="str">
            <v>Industrials</v>
          </cell>
        </row>
        <row r="1278">
          <cell r="C1278" t="str">
            <v>INE067A01029</v>
          </cell>
          <cell r="D1278" t="str">
            <v>Industrials</v>
          </cell>
        </row>
        <row r="1279">
          <cell r="C1279" t="str">
            <v>INE067A01029</v>
          </cell>
          <cell r="D1279" t="str">
            <v>Industrials</v>
          </cell>
        </row>
        <row r="1280">
          <cell r="C1280" t="str">
            <v>INE084D01010</v>
          </cell>
          <cell r="D1280" t="str">
            <v>Information Technology</v>
          </cell>
        </row>
        <row r="1281">
          <cell r="C1281" t="str">
            <v>INE669W01018</v>
          </cell>
        </row>
        <row r="1282">
          <cell r="C1282" t="str">
            <v>INE427F01016</v>
          </cell>
          <cell r="D1282" t="str">
            <v>Consumer Discretionary</v>
          </cell>
        </row>
        <row r="1283">
          <cell r="C1283" t="str">
            <v>INE427F01016</v>
          </cell>
          <cell r="D1283" t="str">
            <v>Consumer Discretionary</v>
          </cell>
        </row>
        <row r="1284">
          <cell r="C1284" t="str">
            <v>INE807A01010</v>
          </cell>
          <cell r="D1284" t="str">
            <v>Financials</v>
          </cell>
        </row>
        <row r="1285">
          <cell r="C1285" t="str">
            <v>INE419D01026</v>
          </cell>
          <cell r="D1285" t="str">
            <v>Consumer Staples</v>
          </cell>
        </row>
        <row r="1286">
          <cell r="C1286" t="str">
            <v>INE419D01026</v>
          </cell>
          <cell r="D1286" t="str">
            <v>Consumer Staples</v>
          </cell>
        </row>
        <row r="1287">
          <cell r="C1287" t="str">
            <v>INE06PV01010</v>
          </cell>
          <cell r="D1287" t="str">
            <v>Materials</v>
          </cell>
        </row>
        <row r="1288">
          <cell r="C1288" t="str">
            <v>INE417N01011</v>
          </cell>
          <cell r="D1288" t="str">
            <v>Consumer Discretionary</v>
          </cell>
        </row>
        <row r="1289">
          <cell r="C1289" t="str">
            <v>INE085A01013</v>
          </cell>
          <cell r="D1289" t="str">
            <v>Materials</v>
          </cell>
        </row>
        <row r="1290">
          <cell r="C1290" t="str">
            <v>INE085A01013</v>
          </cell>
          <cell r="D1290" t="str">
            <v>Materials</v>
          </cell>
        </row>
        <row r="1291">
          <cell r="C1291" t="str">
            <v>INE11HG01018</v>
          </cell>
        </row>
        <row r="1292">
          <cell r="C1292" t="str">
            <v>INE0B2N01016</v>
          </cell>
          <cell r="D1292" t="str">
            <v>Health Care</v>
          </cell>
        </row>
        <row r="1293">
          <cell r="C1293" t="str">
            <v>INE01GZ01011</v>
          </cell>
          <cell r="D1293" t="str">
            <v>Industrials</v>
          </cell>
        </row>
        <row r="1294">
          <cell r="C1294" t="str">
            <v>INE07QQ01016</v>
          </cell>
          <cell r="D1294" t="str">
            <v>Health Care</v>
          </cell>
        </row>
        <row r="1295">
          <cell r="C1295" t="str">
            <v>INE368D01025</v>
          </cell>
          <cell r="D1295" t="str">
            <v>Industrials</v>
          </cell>
        </row>
        <row r="1296">
          <cell r="C1296" t="str">
            <v>INE371F01016</v>
          </cell>
        </row>
        <row r="1297">
          <cell r="C1297" t="str">
            <v>INE437O01025</v>
          </cell>
          <cell r="D1297" t="str">
            <v>Communication Services</v>
          </cell>
        </row>
        <row r="1298">
          <cell r="C1298" t="str">
            <v>INE442C01012</v>
          </cell>
          <cell r="D1298" t="str">
            <v>Financials</v>
          </cell>
        </row>
        <row r="1299">
          <cell r="C1299" t="str">
            <v>INE953B01010</v>
          </cell>
          <cell r="D1299" t="str">
            <v>Financials</v>
          </cell>
        </row>
        <row r="1300">
          <cell r="C1300" t="str">
            <v>INE558F01026</v>
          </cell>
          <cell r="D1300" t="str">
            <v>Industrials</v>
          </cell>
        </row>
        <row r="1301">
          <cell r="C1301" t="str">
            <v>INE539801014</v>
          </cell>
        </row>
        <row r="1302">
          <cell r="C1302" t="str">
            <v>INE0AH901011</v>
          </cell>
          <cell r="D1302" t="str">
            <v>Consumer Staples</v>
          </cell>
        </row>
        <row r="1303">
          <cell r="C1303" t="str">
            <v>INE0PT101017</v>
          </cell>
          <cell r="D1303" t="str">
            <v>Industrials</v>
          </cell>
        </row>
        <row r="1304">
          <cell r="C1304" t="str">
            <v>INE043U01010</v>
          </cell>
          <cell r="D1304" t="str">
            <v>Industrials</v>
          </cell>
        </row>
        <row r="1305">
          <cell r="C1305" t="str">
            <v>INE659B01021</v>
          </cell>
          <cell r="D1305" t="str">
            <v>Real Estate</v>
          </cell>
        </row>
        <row r="1306">
          <cell r="C1306" t="str">
            <v>INE396H01019</v>
          </cell>
          <cell r="D1306" t="str">
            <v>Health Care</v>
          </cell>
        </row>
        <row r="1307">
          <cell r="C1307" t="str">
            <v>INE995D01025</v>
          </cell>
          <cell r="D1307" t="str">
            <v>Materials</v>
          </cell>
        </row>
        <row r="1308">
          <cell r="C1308" t="str">
            <v>INE995D01025</v>
          </cell>
          <cell r="D1308" t="str">
            <v>Materials</v>
          </cell>
        </row>
        <row r="1309">
          <cell r="C1309" t="str">
            <v>INE03YM01018</v>
          </cell>
          <cell r="D1309" t="str">
            <v>Materials</v>
          </cell>
        </row>
        <row r="1310">
          <cell r="C1310" t="str">
            <v>INE03YM01018</v>
          </cell>
          <cell r="D1310" t="str">
            <v>Materials</v>
          </cell>
        </row>
        <row r="1311">
          <cell r="C1311" t="str">
            <v>INE298W01016</v>
          </cell>
          <cell r="D1311" t="str">
            <v>Materials</v>
          </cell>
        </row>
        <row r="1312">
          <cell r="C1312" t="str">
            <v>INE783X01023</v>
          </cell>
          <cell r="D1312" t="str">
            <v>Materials</v>
          </cell>
        </row>
        <row r="1313">
          <cell r="C1313" t="str">
            <v>INE783X01023</v>
          </cell>
          <cell r="D1313" t="str">
            <v>Materials</v>
          </cell>
        </row>
        <row r="1314">
          <cell r="C1314" t="str">
            <v>INE829R01018</v>
          </cell>
        </row>
        <row r="1315">
          <cell r="C1315" t="str">
            <v>INE320M01019</v>
          </cell>
        </row>
        <row r="1316">
          <cell r="C1316" t="str">
            <v>INE488A01050</v>
          </cell>
          <cell r="D1316" t="str">
            <v>Materials</v>
          </cell>
        </row>
        <row r="1317">
          <cell r="C1317" t="str">
            <v>INE488A01050</v>
          </cell>
          <cell r="D1317" t="str">
            <v>Materials</v>
          </cell>
        </row>
        <row r="1318">
          <cell r="C1318" t="str">
            <v>INE212P01011</v>
          </cell>
          <cell r="D1318" t="str">
            <v>Industrials</v>
          </cell>
        </row>
        <row r="1319">
          <cell r="C1319" t="str">
            <v>INE777O01016</v>
          </cell>
        </row>
        <row r="1320">
          <cell r="C1320" t="str">
            <v>INE889F01017</v>
          </cell>
          <cell r="D1320" t="str">
            <v>Health Care</v>
          </cell>
        </row>
        <row r="1321">
          <cell r="C1321" t="str">
            <v>INE178A01016</v>
          </cell>
          <cell r="D1321" t="str">
            <v>Energy</v>
          </cell>
        </row>
        <row r="1322">
          <cell r="C1322" t="str">
            <v>INE178A01016</v>
          </cell>
          <cell r="D1322" t="str">
            <v>Energy</v>
          </cell>
        </row>
        <row r="1323">
          <cell r="C1323" t="str">
            <v>INE0U1T01012</v>
          </cell>
          <cell r="D1323" t="str">
            <v>Communication Services</v>
          </cell>
        </row>
        <row r="1324">
          <cell r="C1324" t="str">
            <v>INE974B01016</v>
          </cell>
          <cell r="D1324" t="str">
            <v>Consumer Discretionary</v>
          </cell>
        </row>
        <row r="1325">
          <cell r="C1325" t="str">
            <v>INE974B01016</v>
          </cell>
          <cell r="D1325" t="str">
            <v>Consumer Discretionary</v>
          </cell>
        </row>
        <row r="1326">
          <cell r="C1326" t="str">
            <v>INE420D01016</v>
          </cell>
        </row>
        <row r="1327">
          <cell r="C1327" t="str">
            <v>INE393G01018</v>
          </cell>
        </row>
        <row r="1328">
          <cell r="C1328" t="str">
            <v>INE790D01020</v>
          </cell>
          <cell r="D1328" t="str">
            <v>Consumer Discretionary</v>
          </cell>
        </row>
        <row r="1329">
          <cell r="C1329" t="str">
            <v>INE102B01014</v>
          </cell>
          <cell r="D1329" t="str">
            <v>Financials</v>
          </cell>
        </row>
        <row r="1330">
          <cell r="C1330" t="str">
            <v>INE102B01014</v>
          </cell>
          <cell r="D1330" t="str">
            <v>Financials</v>
          </cell>
        </row>
        <row r="1331">
          <cell r="C1331" t="str">
            <v>INE865B01016</v>
          </cell>
          <cell r="D1331" t="str">
            <v>Health Care</v>
          </cell>
        </row>
        <row r="1332">
          <cell r="C1332" t="str">
            <v>INE493D01013</v>
          </cell>
          <cell r="D1332" t="str">
            <v>Industrials</v>
          </cell>
        </row>
        <row r="1333">
          <cell r="C1333" t="str">
            <v>INE149A01033</v>
          </cell>
          <cell r="D1333" t="str">
            <v>Financials</v>
          </cell>
        </row>
        <row r="1334">
          <cell r="C1334" t="str">
            <v>INE149A01033</v>
          </cell>
          <cell r="D1334" t="str">
            <v>Financials</v>
          </cell>
        </row>
        <row r="1335">
          <cell r="C1335" t="str">
            <v>INE121A01024</v>
          </cell>
          <cell r="D1335" t="str">
            <v>Financials</v>
          </cell>
        </row>
        <row r="1336">
          <cell r="C1336" t="str">
            <v>INE121A01024</v>
          </cell>
          <cell r="D1336" t="str">
            <v>Financials</v>
          </cell>
        </row>
        <row r="1337">
          <cell r="C1337" t="str">
            <v>INE975C01011</v>
          </cell>
          <cell r="D1337" t="str">
            <v>Consumer Staples</v>
          </cell>
        </row>
        <row r="1338">
          <cell r="C1338" t="str">
            <v>INE344X01016</v>
          </cell>
          <cell r="D1338" t="str">
            <v>Consumer Staples</v>
          </cell>
        </row>
        <row r="1339">
          <cell r="C1339" t="str">
            <v>INE490A01015</v>
          </cell>
          <cell r="D1339" t="str">
            <v>Industrials</v>
          </cell>
        </row>
        <row r="1340">
          <cell r="C1340" t="str">
            <v>INE114E01013</v>
          </cell>
          <cell r="D1340" t="str">
            <v>Materials</v>
          </cell>
        </row>
        <row r="1341">
          <cell r="C1341" t="str">
            <v>INE052V01019</v>
          </cell>
          <cell r="D1341" t="str">
            <v>Consumer Staples</v>
          </cell>
        </row>
        <row r="1342">
          <cell r="C1342" t="str">
            <v>INE05BN01019</v>
          </cell>
          <cell r="D1342" t="str">
            <v>Health Care</v>
          </cell>
        </row>
        <row r="1343">
          <cell r="C1343" t="str">
            <v>INE536H01010</v>
          </cell>
          <cell r="D1343" t="str">
            <v>Consumer Discretionary</v>
          </cell>
        </row>
        <row r="1344">
          <cell r="C1344" t="str">
            <v>INE536H01010</v>
          </cell>
          <cell r="D1344" t="str">
            <v>Consumer Discretionary</v>
          </cell>
        </row>
        <row r="1345">
          <cell r="C1345" t="str">
            <v>INE675C01017</v>
          </cell>
          <cell r="D1345" t="str">
            <v>Information Technology</v>
          </cell>
        </row>
        <row r="1346">
          <cell r="C1346" t="str">
            <v>INE675C01017</v>
          </cell>
          <cell r="D1346" t="str">
            <v>Information Technology</v>
          </cell>
        </row>
        <row r="1347">
          <cell r="C1347" t="str">
            <v>INE830A01012</v>
          </cell>
          <cell r="D1347" t="str">
            <v>Financials</v>
          </cell>
        </row>
        <row r="1348">
          <cell r="C1348" t="str">
            <v>INE897D01015</v>
          </cell>
        </row>
        <row r="1349">
          <cell r="C1349" t="str">
            <v>INE908C01012</v>
          </cell>
          <cell r="D1349" t="str">
            <v>Consumer Discretionary</v>
          </cell>
        </row>
        <row r="1350">
          <cell r="C1350" t="str">
            <v>INE704H01022</v>
          </cell>
          <cell r="D1350" t="str">
            <v>Real Estate</v>
          </cell>
        </row>
        <row r="1351">
          <cell r="C1351" t="str">
            <v>INE704H01022</v>
          </cell>
          <cell r="D1351" t="str">
            <v>Real Estate</v>
          </cell>
        </row>
        <row r="1352">
          <cell r="C1352" t="str">
            <v>INE039B01026</v>
          </cell>
          <cell r="D1352" t="str">
            <v>Communication Services</v>
          </cell>
        </row>
        <row r="1353">
          <cell r="C1353" t="str">
            <v>INE039B01026</v>
          </cell>
          <cell r="D1353" t="str">
            <v>Communication Services</v>
          </cell>
        </row>
        <row r="1354">
          <cell r="C1354" t="str">
            <v>INE059A01026</v>
          </cell>
          <cell r="D1354" t="str">
            <v>Health Care</v>
          </cell>
        </row>
        <row r="1355">
          <cell r="C1355" t="str">
            <v>INE059A01026</v>
          </cell>
          <cell r="D1355" t="str">
            <v>Health Care</v>
          </cell>
        </row>
        <row r="1356">
          <cell r="C1356" t="str">
            <v>INE365C01023</v>
          </cell>
          <cell r="D1356" t="str">
            <v>Consumer Discretionary</v>
          </cell>
        </row>
        <row r="1357">
          <cell r="C1357" t="str">
            <v>INE906D01014</v>
          </cell>
          <cell r="D1357" t="str">
            <v>Real Estate</v>
          </cell>
        </row>
        <row r="1358">
          <cell r="C1358" t="str">
            <v>INE494D01011</v>
          </cell>
          <cell r="D1358" t="str">
            <v>Financials</v>
          </cell>
        </row>
        <row r="1359">
          <cell r="C1359" t="str">
            <v>INE0A8401016</v>
          </cell>
          <cell r="D1359" t="str">
            <v>Industrials</v>
          </cell>
        </row>
        <row r="1360">
          <cell r="C1360" t="str">
            <v>INE473L01018</v>
          </cell>
        </row>
        <row r="1361">
          <cell r="C1361" t="str">
            <v>INE795B01031</v>
          </cell>
          <cell r="D1361" t="str">
            <v>Materials</v>
          </cell>
        </row>
        <row r="1362">
          <cell r="C1362" t="str">
            <v>INE0M7501019</v>
          </cell>
          <cell r="D1362" t="str">
            <v>Consumer Staples</v>
          </cell>
        </row>
        <row r="1363">
          <cell r="C1363" t="str">
            <v>INE158C01014</v>
          </cell>
        </row>
        <row r="1364">
          <cell r="C1364" t="str">
            <v>INE056001014</v>
          </cell>
          <cell r="D1364" t="str">
            <v>Communication Services</v>
          </cell>
        </row>
        <row r="1365">
          <cell r="C1365" t="str">
            <v>INE491A01021</v>
          </cell>
          <cell r="D1365" t="str">
            <v>Financials</v>
          </cell>
        </row>
        <row r="1366">
          <cell r="C1366" t="str">
            <v>INE491A01021</v>
          </cell>
          <cell r="D1366" t="str">
            <v>Financials</v>
          </cell>
        </row>
        <row r="1367">
          <cell r="C1367" t="str">
            <v>INE117C01010</v>
          </cell>
          <cell r="D1367" t="str">
            <v>Consumer Discretionary</v>
          </cell>
        </row>
        <row r="1368">
          <cell r="C1368" t="str">
            <v>INE201M01029</v>
          </cell>
          <cell r="D1368" t="str">
            <v>Consumer Discretionary</v>
          </cell>
        </row>
        <row r="1369">
          <cell r="C1369" t="str">
            <v>INE201M01029</v>
          </cell>
          <cell r="D1369" t="str">
            <v>Consumer Discretionary</v>
          </cell>
        </row>
        <row r="1370">
          <cell r="C1370" t="str">
            <v>INE0JJS01014</v>
          </cell>
          <cell r="D1370" t="str">
            <v>Materials</v>
          </cell>
        </row>
        <row r="1371">
          <cell r="C1371" t="str">
            <v>INE02BR01017</v>
          </cell>
        </row>
        <row r="1372">
          <cell r="C1372" t="str">
            <v>INE181U01018</v>
          </cell>
        </row>
        <row r="1373">
          <cell r="C1373" t="str">
            <v>INE949C01016</v>
          </cell>
          <cell r="D1373" t="str">
            <v>Financials</v>
          </cell>
        </row>
        <row r="1374">
          <cell r="C1374" t="str">
            <v>INE376C01020</v>
          </cell>
          <cell r="D1374" t="str">
            <v>Consumer Discretionary</v>
          </cell>
        </row>
        <row r="1375">
          <cell r="C1375" t="str">
            <v>INE376C01020</v>
          </cell>
          <cell r="D1375" t="str">
            <v>Consumer Discretionary</v>
          </cell>
        </row>
        <row r="1376">
          <cell r="C1376" t="str">
            <v>INE227W01023</v>
          </cell>
          <cell r="D1376" t="str">
            <v>Materials</v>
          </cell>
        </row>
        <row r="1377">
          <cell r="C1377" t="str">
            <v>INE227W01023</v>
          </cell>
          <cell r="D1377" t="str">
            <v>Materials</v>
          </cell>
        </row>
        <row r="1378">
          <cell r="C1378" t="str">
            <v>INE769B01028</v>
          </cell>
          <cell r="D1378" t="str">
            <v>Information Technology</v>
          </cell>
        </row>
        <row r="1379">
          <cell r="C1379" t="str">
            <v>INE0QMR01015</v>
          </cell>
          <cell r="D1379" t="str">
            <v>Health Care</v>
          </cell>
        </row>
        <row r="1380">
          <cell r="C1380" t="str">
            <v>INE011B01017</v>
          </cell>
          <cell r="D1380" t="str">
            <v>Financials</v>
          </cell>
        </row>
        <row r="1381">
          <cell r="C1381" t="str">
            <v>INE0WDX01010</v>
          </cell>
          <cell r="D1381" t="str">
            <v>Industrials</v>
          </cell>
        </row>
        <row r="1382">
          <cell r="C1382" t="str">
            <v>INE981B01011</v>
          </cell>
          <cell r="D1382" t="str">
            <v>Industrials</v>
          </cell>
        </row>
        <row r="1383">
          <cell r="C1383" t="str">
            <v>INE981B01011</v>
          </cell>
          <cell r="D1383" t="str">
            <v>Industrials</v>
          </cell>
        </row>
        <row r="1384">
          <cell r="C1384" t="str">
            <v>INE289S01013</v>
          </cell>
          <cell r="D1384" t="str">
            <v>Industrials</v>
          </cell>
        </row>
        <row r="1385">
          <cell r="C1385" t="str">
            <v>INE925R01014</v>
          </cell>
          <cell r="D1385" t="str">
            <v>Industrials</v>
          </cell>
        </row>
        <row r="1386">
          <cell r="C1386" t="str">
            <v>INE925R01014</v>
          </cell>
          <cell r="D1386" t="str">
            <v>Industrials</v>
          </cell>
        </row>
        <row r="1387">
          <cell r="C1387" t="str">
            <v>INE027F01014</v>
          </cell>
          <cell r="D1387" t="str">
            <v>Financials</v>
          </cell>
        </row>
        <row r="1388">
          <cell r="C1388" t="str">
            <v>INE522F01014</v>
          </cell>
          <cell r="D1388" t="str">
            <v>Energy</v>
          </cell>
        </row>
        <row r="1389">
          <cell r="C1389" t="str">
            <v>INE522F01014</v>
          </cell>
          <cell r="D1389" t="str">
            <v>Energy</v>
          </cell>
        </row>
        <row r="1390">
          <cell r="C1390" t="str">
            <v>INE377E01024</v>
          </cell>
          <cell r="D1390" t="str">
            <v>Consumer Staples</v>
          </cell>
        </row>
        <row r="1391">
          <cell r="C1391" t="str">
            <v>INE377E01024</v>
          </cell>
          <cell r="D1391" t="str">
            <v>Consumer Staples</v>
          </cell>
        </row>
        <row r="1392">
          <cell r="C1392" t="str">
            <v>INE229E01019</v>
          </cell>
          <cell r="D1392" t="str">
            <v>Industrials</v>
          </cell>
        </row>
        <row r="1393">
          <cell r="C1393" t="str">
            <v>INE788M01017</v>
          </cell>
          <cell r="D1393" t="str">
            <v>Consumer Staples</v>
          </cell>
        </row>
        <row r="1394">
          <cell r="C1394" t="str">
            <v>INE105D01013</v>
          </cell>
          <cell r="D1394" t="str">
            <v>Materials</v>
          </cell>
        </row>
        <row r="1395">
          <cell r="C1395" t="str">
            <v>INE704P01025</v>
          </cell>
          <cell r="D1395" t="str">
            <v>Industrials</v>
          </cell>
        </row>
        <row r="1396">
          <cell r="C1396" t="str">
            <v>INE704P01025</v>
          </cell>
          <cell r="D1396" t="str">
            <v>Industrials</v>
          </cell>
        </row>
        <row r="1397">
          <cell r="C1397" t="str">
            <v>INE335K01011</v>
          </cell>
          <cell r="D1397" t="str">
            <v>Consumer Discretionary</v>
          </cell>
        </row>
        <row r="1398">
          <cell r="C1398" t="str">
            <v>INE335K01011</v>
          </cell>
          <cell r="D1398" t="str">
            <v>Consumer Discretionary</v>
          </cell>
        </row>
        <row r="1399">
          <cell r="C1399" t="str">
            <v>INE591G01025</v>
          </cell>
          <cell r="D1399" t="str">
            <v>Information Technology</v>
          </cell>
        </row>
        <row r="1400">
          <cell r="C1400" t="str">
            <v>INE591G01025</v>
          </cell>
          <cell r="D1400" t="str">
            <v>Information Technology</v>
          </cell>
        </row>
        <row r="1401">
          <cell r="C1401" t="str">
            <v>INE03QK01018</v>
          </cell>
          <cell r="D1401" t="str">
            <v>Health Care</v>
          </cell>
        </row>
        <row r="1402">
          <cell r="C1402" t="str">
            <v>INE03QK01018</v>
          </cell>
          <cell r="D1402" t="str">
            <v>Health Care</v>
          </cell>
        </row>
        <row r="1403">
          <cell r="C1403" t="str">
            <v>INE317W01030</v>
          </cell>
          <cell r="D1403" t="str">
            <v>Financials</v>
          </cell>
        </row>
        <row r="1404">
          <cell r="C1404" t="str">
            <v>INE259A01022</v>
          </cell>
          <cell r="D1404" t="str">
            <v>Consumer Staples</v>
          </cell>
        </row>
        <row r="1405">
          <cell r="C1405" t="str">
            <v>INE259A01022</v>
          </cell>
          <cell r="D1405" t="str">
            <v>Consumer Staples</v>
          </cell>
        </row>
        <row r="1406">
          <cell r="C1406" t="str">
            <v>INE923C01011</v>
          </cell>
          <cell r="D1406" t="str">
            <v>Health Care</v>
          </cell>
        </row>
        <row r="1407">
          <cell r="C1407" t="str">
            <v>INE621I01042</v>
          </cell>
          <cell r="D1407" t="str">
            <v>Communication Services</v>
          </cell>
        </row>
        <row r="1408">
          <cell r="C1408" t="str">
            <v>INE456N01019</v>
          </cell>
          <cell r="D1408" t="str">
            <v>Financials</v>
          </cell>
        </row>
        <row r="1409">
          <cell r="C1409" t="str">
            <v>INE274M01026</v>
          </cell>
          <cell r="D1409" t="str">
            <v>Financials</v>
          </cell>
        </row>
        <row r="1410">
          <cell r="C1410" t="str">
            <v>INE819A01049</v>
          </cell>
          <cell r="D1410" t="str">
            <v>Consumer Staples</v>
          </cell>
        </row>
        <row r="1411">
          <cell r="C1411" t="str">
            <v>INE0LKQ01012</v>
          </cell>
          <cell r="D1411" t="str">
            <v>Materials</v>
          </cell>
        </row>
        <row r="1412">
          <cell r="C1412" t="str">
            <v>INE073V01015</v>
          </cell>
          <cell r="D1412" t="str">
            <v>Materials</v>
          </cell>
        </row>
        <row r="1413">
          <cell r="C1413" t="str">
            <v>INE073V01015</v>
          </cell>
          <cell r="D1413" t="str">
            <v>Materials</v>
          </cell>
        </row>
        <row r="1414">
          <cell r="C1414" t="str">
            <v>INE597Z01014</v>
          </cell>
          <cell r="D1414" t="str">
            <v>Industrials</v>
          </cell>
        </row>
        <row r="1415">
          <cell r="C1415" t="str">
            <v>INE823B01015</v>
          </cell>
          <cell r="D1415" t="str">
            <v>Consumer Discretionary</v>
          </cell>
        </row>
        <row r="1416">
          <cell r="C1416" t="str">
            <v>INE070C01037</v>
          </cell>
          <cell r="D1416" t="str">
            <v>Information Technology</v>
          </cell>
        </row>
        <row r="1417">
          <cell r="C1417" t="str">
            <v>INE070C01037</v>
          </cell>
          <cell r="D1417" t="str">
            <v>Information Technology</v>
          </cell>
        </row>
        <row r="1418">
          <cell r="C1418" t="str">
            <v>INE453B01029</v>
          </cell>
          <cell r="D1418" t="str">
            <v>Consumer Discretionary</v>
          </cell>
        </row>
        <row r="1419">
          <cell r="C1419" t="str">
            <v>INE453B01029</v>
          </cell>
          <cell r="D1419" t="str">
            <v>Consumer Discretionary</v>
          </cell>
        </row>
        <row r="1420">
          <cell r="C1420" t="str">
            <v>INE596I01012</v>
          </cell>
          <cell r="D1420" t="str">
            <v>Industrials</v>
          </cell>
        </row>
        <row r="1421">
          <cell r="C1421" t="str">
            <v>INE596I01012</v>
          </cell>
          <cell r="D1421" t="str">
            <v>Industrials</v>
          </cell>
        </row>
        <row r="1422">
          <cell r="C1422" t="str">
            <v>INE607B01012</v>
          </cell>
          <cell r="D1422" t="str">
            <v>Information Technology</v>
          </cell>
        </row>
        <row r="1423">
          <cell r="C1423" t="str">
            <v>INE0NXA01015</v>
          </cell>
          <cell r="D1423" t="str">
            <v>Consumer Discretionary</v>
          </cell>
        </row>
        <row r="1424">
          <cell r="C1424" t="str">
            <v>INE714D01020</v>
          </cell>
          <cell r="D1424" t="str">
            <v>Industrials</v>
          </cell>
        </row>
        <row r="1425">
          <cell r="C1425" t="str">
            <v>INE338H01029</v>
          </cell>
          <cell r="D1425" t="str">
            <v>Health Care</v>
          </cell>
        </row>
        <row r="1426">
          <cell r="C1426" t="str">
            <v>INE338H01029</v>
          </cell>
          <cell r="D1426" t="str">
            <v>Health Care</v>
          </cell>
        </row>
        <row r="1427">
          <cell r="C1427" t="str">
            <v>INE0N0J01014</v>
          </cell>
          <cell r="D1427" t="str">
            <v>Industrials</v>
          </cell>
        </row>
        <row r="1428">
          <cell r="C1428" t="str">
            <v>INE858L01010</v>
          </cell>
          <cell r="D1428" t="str">
            <v>Health Care</v>
          </cell>
        </row>
        <row r="1429">
          <cell r="C1429" t="str">
            <v>INE037Z01029</v>
          </cell>
          <cell r="D1429" t="str">
            <v>Industrials</v>
          </cell>
        </row>
        <row r="1430">
          <cell r="C1430" t="str">
            <v>INE037Z01029</v>
          </cell>
          <cell r="D1430" t="str">
            <v>Industrials</v>
          </cell>
        </row>
        <row r="1431">
          <cell r="C1431" t="str">
            <v>INE719G01014</v>
          </cell>
        </row>
        <row r="1432">
          <cell r="C1432" t="str">
            <v>INE700F01024</v>
          </cell>
          <cell r="D1432" t="str">
            <v>Industrials</v>
          </cell>
        </row>
        <row r="1433">
          <cell r="C1433" t="str">
            <v>INE552D01024</v>
          </cell>
          <cell r="D1433" t="str">
            <v>Industrials</v>
          </cell>
        </row>
        <row r="1434">
          <cell r="C1434" t="str">
            <v>INE552D01024</v>
          </cell>
          <cell r="D1434" t="str">
            <v>Industrials</v>
          </cell>
        </row>
        <row r="1435">
          <cell r="C1435" t="str">
            <v>INE187R01029</v>
          </cell>
        </row>
        <row r="1436">
          <cell r="C1436" t="str">
            <v>INE429I01024</v>
          </cell>
          <cell r="D1436" t="str">
            <v>Industrials</v>
          </cell>
        </row>
        <row r="1437">
          <cell r="C1437" t="str">
            <v>INE429I01024</v>
          </cell>
          <cell r="D1437" t="str">
            <v>Industrials</v>
          </cell>
        </row>
        <row r="1438">
          <cell r="C1438" t="str">
            <v>INE025A01027</v>
          </cell>
          <cell r="D1438" t="str">
            <v>Financials</v>
          </cell>
        </row>
        <row r="1439">
          <cell r="C1439" t="str">
            <v>INE537B01011</v>
          </cell>
        </row>
        <row r="1440">
          <cell r="C1440" t="str">
            <v>INE0M8901010</v>
          </cell>
          <cell r="D1440" t="str">
            <v>Consumer Discretionary</v>
          </cell>
        </row>
        <row r="1441">
          <cell r="C1441" t="str">
            <v>INE111A01025</v>
          </cell>
          <cell r="D1441" t="str">
            <v>Industrials</v>
          </cell>
        </row>
        <row r="1442">
          <cell r="C1442" t="str">
            <v>INE111A01025</v>
          </cell>
          <cell r="D1442" t="str">
            <v>Industrials</v>
          </cell>
        </row>
        <row r="1443">
          <cell r="C1443" t="str">
            <v>INE080G01029</v>
          </cell>
          <cell r="D1443" t="str">
            <v>Financials</v>
          </cell>
        </row>
        <row r="1444">
          <cell r="C1444" t="str">
            <v>INE423K01015</v>
          </cell>
        </row>
        <row r="1445">
          <cell r="C1445" t="str">
            <v>INE545B01022</v>
          </cell>
          <cell r="D1445" t="str">
            <v>Industrials</v>
          </cell>
        </row>
        <row r="1446">
          <cell r="C1446" t="str">
            <v>INE369D01023</v>
          </cell>
          <cell r="D1446" t="str">
            <v>Materials</v>
          </cell>
        </row>
        <row r="1447">
          <cell r="C1447" t="str">
            <v>INE183Q01020</v>
          </cell>
        </row>
        <row r="1448">
          <cell r="C1448" t="str">
            <v>INE340Z01019</v>
          </cell>
          <cell r="D1448" t="str">
            <v>Consumer Staples</v>
          </cell>
        </row>
        <row r="1449">
          <cell r="C1449" t="str">
            <v>INE663B01015</v>
          </cell>
          <cell r="D1449" t="str">
            <v>Information Technology</v>
          </cell>
        </row>
        <row r="1450">
          <cell r="C1450" t="str">
            <v>INE663B01015</v>
          </cell>
          <cell r="D1450" t="str">
            <v>Information Technology</v>
          </cell>
        </row>
        <row r="1451">
          <cell r="C1451" t="str">
            <v>INE0HS001010</v>
          </cell>
          <cell r="D1451" t="str">
            <v>Materials</v>
          </cell>
        </row>
        <row r="1452">
          <cell r="C1452" t="str">
            <v>INE558D01021</v>
          </cell>
          <cell r="D1452" t="str">
            <v>Industrials</v>
          </cell>
        </row>
        <row r="1453">
          <cell r="C1453" t="str">
            <v>INE558D01021</v>
          </cell>
          <cell r="D1453" t="str">
            <v>Industrials</v>
          </cell>
        </row>
        <row r="1454">
          <cell r="C1454" t="str">
            <v>INE683E01017</v>
          </cell>
          <cell r="D1454" t="str">
            <v>Health Care</v>
          </cell>
        </row>
        <row r="1455">
          <cell r="C1455" t="str">
            <v>INE715D01019</v>
          </cell>
        </row>
        <row r="1456">
          <cell r="C1456" t="str">
            <v>INE792I01017</v>
          </cell>
          <cell r="D1456" t="str">
            <v>Industrials</v>
          </cell>
        </row>
        <row r="1457">
          <cell r="C1457" t="str">
            <v>INE792I01017</v>
          </cell>
          <cell r="D1457" t="str">
            <v>Industrials</v>
          </cell>
        </row>
        <row r="1458">
          <cell r="C1458" t="str">
            <v>INE495D01018</v>
          </cell>
        </row>
        <row r="1459">
          <cell r="C1459" t="str">
            <v>INE312J01012</v>
          </cell>
          <cell r="D1459" t="str">
            <v>Industrials</v>
          </cell>
        </row>
        <row r="1460">
          <cell r="C1460" t="str">
            <v>INE169A01031</v>
          </cell>
          <cell r="D1460" t="str">
            <v>Materials</v>
          </cell>
        </row>
        <row r="1461">
          <cell r="C1461" t="str">
            <v>INE169A01031</v>
          </cell>
          <cell r="D1461" t="str">
            <v>Materials</v>
          </cell>
        </row>
        <row r="1462">
          <cell r="C1462" t="str">
            <v>INE871E01018</v>
          </cell>
          <cell r="D1462" t="str">
            <v>Industrials</v>
          </cell>
        </row>
        <row r="1463">
          <cell r="C1463" t="str">
            <v>INE850R01014</v>
          </cell>
        </row>
        <row r="1464">
          <cell r="C1464" t="str">
            <v>INE496D01016</v>
          </cell>
          <cell r="D1464" t="str">
            <v>Materials</v>
          </cell>
        </row>
        <row r="1465">
          <cell r="C1465" t="str">
            <v>INE949B01018</v>
          </cell>
          <cell r="D1465" t="str">
            <v>Consumer Discretionary</v>
          </cell>
        </row>
        <row r="1466">
          <cell r="C1466" t="str">
            <v>INE0ORA01015</v>
          </cell>
          <cell r="D1466" t="str">
            <v>Materials</v>
          </cell>
        </row>
        <row r="1467">
          <cell r="C1467" t="str">
            <v>INE124B01018</v>
          </cell>
          <cell r="D1467" t="str">
            <v>Industrials</v>
          </cell>
        </row>
        <row r="1468">
          <cell r="C1468" t="str">
            <v>INE757A01017</v>
          </cell>
          <cell r="D1468" t="str">
            <v>Materials</v>
          </cell>
        </row>
        <row r="1469">
          <cell r="C1469" t="str">
            <v>INE757A01017</v>
          </cell>
          <cell r="D1469" t="str">
            <v>Materials</v>
          </cell>
        </row>
        <row r="1470">
          <cell r="C1470" t="str">
            <v>INE0CQB01010</v>
          </cell>
          <cell r="D1470" t="str">
            <v>Industrials</v>
          </cell>
        </row>
        <row r="1471">
          <cell r="C1471" t="str">
            <v>INE029B01019</v>
          </cell>
          <cell r="D1471" t="str">
            <v>Information Technology</v>
          </cell>
        </row>
        <row r="1472">
          <cell r="C1472" t="str">
            <v>INE652F01027</v>
          </cell>
          <cell r="D1472" t="str">
            <v>Consumer Discretionary</v>
          </cell>
        </row>
        <row r="1473">
          <cell r="C1473" t="str">
            <v>INE652F01027</v>
          </cell>
          <cell r="D1473" t="str">
            <v>Consumer Discretionary</v>
          </cell>
        </row>
        <row r="1474">
          <cell r="C1474" t="str">
            <v>INE695B01025</v>
          </cell>
          <cell r="D1474" t="str">
            <v>Real Estate</v>
          </cell>
        </row>
        <row r="1475">
          <cell r="C1475" t="str">
            <v>INE695B01025</v>
          </cell>
          <cell r="D1475" t="str">
            <v>Real Estate</v>
          </cell>
        </row>
        <row r="1476">
          <cell r="C1476" t="str">
            <v>INE0R8101016</v>
          </cell>
        </row>
        <row r="1477">
          <cell r="C1477" t="str">
            <v>INE899M01020</v>
          </cell>
          <cell r="D1477" t="str">
            <v>Information Technology</v>
          </cell>
        </row>
        <row r="1478">
          <cell r="C1478" t="str">
            <v>INE391Z01012</v>
          </cell>
          <cell r="D1478" t="str">
            <v>Financials</v>
          </cell>
        </row>
        <row r="1479">
          <cell r="C1479" t="str">
            <v>INE391Z01012</v>
          </cell>
          <cell r="D1479" t="str">
            <v>Financials</v>
          </cell>
        </row>
        <row r="1480">
          <cell r="C1480" t="str">
            <v>INE521J01018</v>
          </cell>
          <cell r="D1480" t="str">
            <v>Consumer Discretionary</v>
          </cell>
        </row>
        <row r="1481">
          <cell r="C1481" t="str">
            <v>INE521J01018</v>
          </cell>
          <cell r="D1481" t="str">
            <v>Consumer Discretionary</v>
          </cell>
        </row>
        <row r="1482">
          <cell r="C1482" t="str">
            <v>INE00LO01017</v>
          </cell>
          <cell r="D1482" t="str">
            <v>Industrials</v>
          </cell>
        </row>
        <row r="1483">
          <cell r="C1483" t="str">
            <v>INE00LO01017</v>
          </cell>
          <cell r="D1483" t="str">
            <v>Industrials</v>
          </cell>
        </row>
        <row r="1484">
          <cell r="C1484" t="str">
            <v>INE176L01017</v>
          </cell>
        </row>
        <row r="1485">
          <cell r="C1485" t="str">
            <v>INE234B01023</v>
          </cell>
          <cell r="D1485" t="str">
            <v>Information Technology</v>
          </cell>
        </row>
        <row r="1486">
          <cell r="C1486" t="str">
            <v>INE608B01010</v>
          </cell>
          <cell r="D1486" t="str">
            <v>Industrials</v>
          </cell>
        </row>
        <row r="1487">
          <cell r="C1487" t="str">
            <v>INE145E01017</v>
          </cell>
          <cell r="D1487" t="str">
            <v>Consumer Discretionary</v>
          </cell>
        </row>
        <row r="1488">
          <cell r="C1488" t="str">
            <v>INE0OFK01019</v>
          </cell>
          <cell r="D1488" t="str">
            <v>Communication Services</v>
          </cell>
        </row>
        <row r="1489">
          <cell r="C1489" t="str">
            <v>INE057101011</v>
          </cell>
        </row>
        <row r="1490">
          <cell r="C1490" t="str">
            <v>INE146E01015</v>
          </cell>
          <cell r="D1490" t="str">
            <v>Materials</v>
          </cell>
        </row>
        <row r="1491">
          <cell r="C1491" t="str">
            <v>INE230B01021</v>
          </cell>
          <cell r="D1491" t="str">
            <v>Communication Services</v>
          </cell>
        </row>
        <row r="1492">
          <cell r="C1492" t="str">
            <v>INE230B01021</v>
          </cell>
          <cell r="D1492" t="str">
            <v>Communication Services</v>
          </cell>
        </row>
        <row r="1493">
          <cell r="C1493" t="str">
            <v>INE0R7401011</v>
          </cell>
          <cell r="D1493" t="str">
            <v>Industrials</v>
          </cell>
        </row>
        <row r="1494">
          <cell r="C1494" t="str">
            <v>INE896P01011</v>
          </cell>
          <cell r="D1494" t="str">
            <v>Consumer Discretionary</v>
          </cell>
        </row>
        <row r="1495">
          <cell r="C1495" t="str">
            <v>INE985W01018</v>
          </cell>
          <cell r="D1495" t="str">
            <v>Industrials</v>
          </cell>
        </row>
        <row r="1496">
          <cell r="C1496" t="str">
            <v>INE406C01025</v>
          </cell>
        </row>
        <row r="1497">
          <cell r="C1497" t="str">
            <v>INE727C01024</v>
          </cell>
        </row>
        <row r="1498">
          <cell r="C1498" t="str">
            <v>INE741K01010</v>
          </cell>
          <cell r="D1498" t="str">
            <v>Financials</v>
          </cell>
        </row>
        <row r="1499">
          <cell r="C1499" t="str">
            <v>INE741K01010</v>
          </cell>
          <cell r="D1499" t="str">
            <v>Financials</v>
          </cell>
        </row>
        <row r="1500">
          <cell r="C1500" t="str">
            <v>INE220Q01020</v>
          </cell>
          <cell r="D1500" t="str">
            <v>Consumer Discretionary</v>
          </cell>
        </row>
        <row r="1501">
          <cell r="C1501" t="str">
            <v>INE220Q01020</v>
          </cell>
          <cell r="D1501" t="str">
            <v>Consumer Discretionary</v>
          </cell>
        </row>
        <row r="1502">
          <cell r="C1502" t="str">
            <v>INE741C01017</v>
          </cell>
          <cell r="D1502" t="str">
            <v>Health Care</v>
          </cell>
        </row>
        <row r="1503">
          <cell r="C1503" t="str">
            <v>INE716D01033</v>
          </cell>
          <cell r="D1503" t="str">
            <v>Information Technology</v>
          </cell>
        </row>
        <row r="1504">
          <cell r="C1504" t="str">
            <v>INE559D01011</v>
          </cell>
          <cell r="D1504" t="str">
            <v>Financials</v>
          </cell>
        </row>
        <row r="1505">
          <cell r="C1505" t="str">
            <v>INE559D01011</v>
          </cell>
          <cell r="D1505" t="str">
            <v>Financials</v>
          </cell>
        </row>
        <row r="1506">
          <cell r="C1506" t="str">
            <v>INE293N01016</v>
          </cell>
          <cell r="D1506" t="str">
            <v>Materials</v>
          </cell>
        </row>
        <row r="1507">
          <cell r="C1507" t="str">
            <v>INE318P01016</v>
          </cell>
        </row>
        <row r="1508">
          <cell r="C1508" t="str">
            <v>INE007A01025</v>
          </cell>
          <cell r="D1508" t="str">
            <v>Financials</v>
          </cell>
        </row>
        <row r="1509">
          <cell r="C1509" t="str">
            <v>INE007A01025</v>
          </cell>
          <cell r="D1509" t="str">
            <v>Financials</v>
          </cell>
        </row>
        <row r="1510">
          <cell r="C1510" t="str">
            <v>INE587J01027</v>
          </cell>
          <cell r="D1510" t="str">
            <v>Real Estate</v>
          </cell>
        </row>
        <row r="1511">
          <cell r="C1511" t="str">
            <v>INE299U01018</v>
          </cell>
          <cell r="D1511" t="str">
            <v>Consumer Discretionary</v>
          </cell>
        </row>
        <row r="1512">
          <cell r="C1512" t="str">
            <v>INE299U01018</v>
          </cell>
          <cell r="D1512" t="str">
            <v>Consumer Discretionary</v>
          </cell>
        </row>
        <row r="1513">
          <cell r="C1513" t="str">
            <v>INE00NH01017</v>
          </cell>
          <cell r="D1513" t="str">
            <v>Materials</v>
          </cell>
        </row>
        <row r="1514">
          <cell r="C1514" t="str">
            <v>INE293E01031</v>
          </cell>
          <cell r="D1514" t="str">
            <v>Consumer Staples</v>
          </cell>
        </row>
        <row r="1515">
          <cell r="C1515" t="str">
            <v>INE491V01019</v>
          </cell>
        </row>
        <row r="1516">
          <cell r="C1516" t="str">
            <v>INE422M01013</v>
          </cell>
          <cell r="D1516" t="str">
            <v>Consumer Staples</v>
          </cell>
        </row>
        <row r="1517">
          <cell r="C1517" t="str">
            <v>INE0SV601019</v>
          </cell>
        </row>
        <row r="1518">
          <cell r="C1518" t="str">
            <v>INE994R01028</v>
          </cell>
          <cell r="D1518" t="str">
            <v>Communication Services</v>
          </cell>
        </row>
        <row r="1519">
          <cell r="C1519" t="str">
            <v>INE679A01013</v>
          </cell>
          <cell r="D1519" t="str">
            <v>Financials</v>
          </cell>
        </row>
        <row r="1520">
          <cell r="C1520" t="str">
            <v>INE679A01013</v>
          </cell>
          <cell r="D1520" t="str">
            <v>Financials</v>
          </cell>
        </row>
        <row r="1521">
          <cell r="C1521" t="str">
            <v>INE718F01018</v>
          </cell>
          <cell r="D1521" t="str">
            <v>Financials</v>
          </cell>
        </row>
        <row r="1522">
          <cell r="C1522" t="str">
            <v>INE718F01018</v>
          </cell>
          <cell r="D1522" t="str">
            <v>Financials</v>
          </cell>
        </row>
        <row r="1523">
          <cell r="C1523" t="str">
            <v>INE0NR623014</v>
          </cell>
        </row>
        <row r="1524">
          <cell r="C1524" t="str">
            <v>INE0NR623014</v>
          </cell>
        </row>
        <row r="1525">
          <cell r="C1525" t="str">
            <v>INE144D01012</v>
          </cell>
          <cell r="D1525" t="str">
            <v>Materials</v>
          </cell>
        </row>
        <row r="1526">
          <cell r="C1526" t="str">
            <v>INE144D01012</v>
          </cell>
          <cell r="D1526" t="str">
            <v>Materials</v>
          </cell>
        </row>
        <row r="1527">
          <cell r="C1527" t="str">
            <v>INE717D01023</v>
          </cell>
          <cell r="D1527" t="str">
            <v>Financials</v>
          </cell>
        </row>
        <row r="1528">
          <cell r="C1528" t="str">
            <v>INE298A01020</v>
          </cell>
          <cell r="D1528" t="str">
            <v>Industrials</v>
          </cell>
        </row>
        <row r="1529">
          <cell r="C1529" t="str">
            <v>INE298A01020</v>
          </cell>
          <cell r="D1529" t="str">
            <v>Industrials</v>
          </cell>
        </row>
        <row r="1530">
          <cell r="C1530" t="str">
            <v>INE108G01010</v>
          </cell>
          <cell r="D1530" t="str">
            <v>Financials</v>
          </cell>
        </row>
        <row r="1531">
          <cell r="C1531" t="str">
            <v>INE509F01029</v>
          </cell>
          <cell r="D1531" t="str">
            <v>Consumer Staples</v>
          </cell>
        </row>
        <row r="1532">
          <cell r="C1532" t="str">
            <v>INE509F01029</v>
          </cell>
          <cell r="D1532" t="str">
            <v>Consumer Staples</v>
          </cell>
        </row>
        <row r="1533">
          <cell r="C1533" t="str">
            <v>INE117B01020</v>
          </cell>
          <cell r="D1533" t="str">
            <v>Information Technology</v>
          </cell>
        </row>
        <row r="1534">
          <cell r="C1534" t="str">
            <v>INE117B01020</v>
          </cell>
          <cell r="D1534" t="str">
            <v>Information Technology</v>
          </cell>
        </row>
        <row r="1535">
          <cell r="C1535" t="str">
            <v>INE0H8H01019</v>
          </cell>
          <cell r="D1535" t="str">
            <v>Consumer Discretionary</v>
          </cell>
        </row>
        <row r="1536">
          <cell r="C1536" t="str">
            <v>INE183D01010</v>
          </cell>
          <cell r="D1536" t="str">
            <v>Industrials</v>
          </cell>
        </row>
        <row r="1537">
          <cell r="C1537" t="str">
            <v>INE278G01037</v>
          </cell>
          <cell r="D1537" t="str">
            <v>Communication Services</v>
          </cell>
        </row>
        <row r="1538">
          <cell r="C1538" t="str">
            <v>INE278G01037</v>
          </cell>
          <cell r="D1538" t="str">
            <v>Communication Services</v>
          </cell>
        </row>
        <row r="1539">
          <cell r="C1539" t="str">
            <v>INE075Z01011</v>
          </cell>
          <cell r="D1539" t="str">
            <v>Industrials</v>
          </cell>
        </row>
        <row r="1540">
          <cell r="C1540" t="str">
            <v>INE214A01019</v>
          </cell>
          <cell r="D1540" t="str">
            <v>Information Technology</v>
          </cell>
        </row>
        <row r="1541">
          <cell r="C1541" t="str">
            <v>INE214A01019</v>
          </cell>
          <cell r="D1541" t="str">
            <v>Information Technology</v>
          </cell>
        </row>
        <row r="1542">
          <cell r="C1542" t="str">
            <v>INE055S01018</v>
          </cell>
          <cell r="D1542" t="str">
            <v>Information Technology</v>
          </cell>
        </row>
        <row r="1543">
          <cell r="C1543" t="str">
            <v>INE055S01018</v>
          </cell>
          <cell r="D1543" t="str">
            <v>Information Technology</v>
          </cell>
        </row>
        <row r="1544">
          <cell r="C1544" t="str">
            <v>INE136B01020</v>
          </cell>
          <cell r="D1544" t="str">
            <v>Information Technology</v>
          </cell>
        </row>
        <row r="1545">
          <cell r="C1545" t="str">
            <v>INE136B01020</v>
          </cell>
          <cell r="D1545" t="str">
            <v>Information Technology</v>
          </cell>
        </row>
        <row r="1546">
          <cell r="C1546" t="str">
            <v>INE589D01018</v>
          </cell>
          <cell r="D1546" t="str">
            <v>Industrials</v>
          </cell>
        </row>
        <row r="1547">
          <cell r="C1547" t="str">
            <v>INE950I01011</v>
          </cell>
          <cell r="D1547" t="str">
            <v>Communication Services</v>
          </cell>
        </row>
        <row r="1548">
          <cell r="C1548" t="str">
            <v>INE950I01011</v>
          </cell>
          <cell r="D1548" t="str">
            <v>Communication Services</v>
          </cell>
        </row>
        <row r="1549">
          <cell r="C1549" t="str">
            <v>INE0GN101014</v>
          </cell>
          <cell r="D1549" t="str">
            <v>Materials</v>
          </cell>
        </row>
        <row r="1550">
          <cell r="C1550" t="str">
            <v>INE864X01013</v>
          </cell>
          <cell r="D1550" t="str">
            <v>Materials</v>
          </cell>
        </row>
        <row r="1551">
          <cell r="C1551" t="str">
            <v>INE864X01013</v>
          </cell>
          <cell r="D1551" t="str">
            <v>Materials</v>
          </cell>
        </row>
        <row r="1552">
          <cell r="C1552" t="str">
            <v>INE891A01014</v>
          </cell>
          <cell r="D1552" t="str">
            <v>Real Estate</v>
          </cell>
        </row>
        <row r="1553">
          <cell r="C1553" t="str">
            <v>INE891A01014</v>
          </cell>
          <cell r="D1553" t="str">
            <v>Real Estate</v>
          </cell>
        </row>
        <row r="1554">
          <cell r="C1554" t="str">
            <v>INE266Y01019</v>
          </cell>
          <cell r="D1554" t="str">
            <v>Consumer Discretionary</v>
          </cell>
        </row>
        <row r="1555">
          <cell r="C1555" t="str">
            <v>INE266Y01019</v>
          </cell>
          <cell r="D1555" t="str">
            <v>Consumer Discretionary</v>
          </cell>
        </row>
        <row r="1556">
          <cell r="C1556" t="str">
            <v>INE016A01026</v>
          </cell>
          <cell r="D1556" t="str">
            <v>Consumer Staples</v>
          </cell>
        </row>
        <row r="1557">
          <cell r="C1557" t="str">
            <v>INE016A01026</v>
          </cell>
          <cell r="D1557" t="str">
            <v>Consumer Staples</v>
          </cell>
        </row>
        <row r="1558">
          <cell r="C1558" t="str">
            <v>INE928C01010</v>
          </cell>
          <cell r="D1558" t="str">
            <v>Materials</v>
          </cell>
        </row>
        <row r="1559">
          <cell r="C1559" t="str">
            <v>INE789B01018</v>
          </cell>
          <cell r="D1559" t="str">
            <v>Materials</v>
          </cell>
        </row>
        <row r="1560">
          <cell r="C1560" t="str">
            <v>INE422D01012</v>
          </cell>
          <cell r="D1560" t="str">
            <v>Financials</v>
          </cell>
        </row>
        <row r="1561">
          <cell r="C1561" t="str">
            <v>INE00R701025</v>
          </cell>
          <cell r="D1561" t="str">
            <v>Materials</v>
          </cell>
        </row>
        <row r="1562">
          <cell r="C1562" t="str">
            <v>INE00R701025</v>
          </cell>
          <cell r="D1562" t="str">
            <v>Materials</v>
          </cell>
        </row>
        <row r="1563">
          <cell r="C1563" t="str">
            <v>INE495A01022</v>
          </cell>
          <cell r="D1563" t="str">
            <v>Consumer Staples</v>
          </cell>
        </row>
        <row r="1564">
          <cell r="C1564" t="str">
            <v>INE495A01022</v>
          </cell>
          <cell r="D1564" t="str">
            <v>Consumer Staples</v>
          </cell>
        </row>
        <row r="1565">
          <cell r="C1565" t="str">
            <v>INE642P01019</v>
          </cell>
        </row>
        <row r="1566">
          <cell r="C1566" t="str">
            <v>INE284H01025</v>
          </cell>
          <cell r="D1566" t="str">
            <v>Financials</v>
          </cell>
        </row>
        <row r="1567">
          <cell r="C1567" t="str">
            <v>INE284H01025</v>
          </cell>
          <cell r="D1567" t="str">
            <v>Financials</v>
          </cell>
        </row>
        <row r="1568">
          <cell r="C1568" t="str">
            <v>INE497D01022</v>
          </cell>
          <cell r="D1568" t="str">
            <v>Consumer Discretionary</v>
          </cell>
        </row>
        <row r="1569">
          <cell r="C1569" t="str">
            <v>INE497D01022</v>
          </cell>
          <cell r="D1569" t="str">
            <v>Consumer Discretionary</v>
          </cell>
        </row>
        <row r="1570">
          <cell r="C1570" t="str">
            <v>INE688Y01022</v>
          </cell>
          <cell r="D1570" t="str">
            <v>Consumer Staples</v>
          </cell>
        </row>
        <row r="1571">
          <cell r="C1571" t="str">
            <v>INE0YU901016</v>
          </cell>
          <cell r="D1571" t="str">
            <v>Industrials</v>
          </cell>
        </row>
        <row r="1572">
          <cell r="C1572" t="str">
            <v>INE310B01013</v>
          </cell>
          <cell r="D1572" t="str">
            <v>Information Technology</v>
          </cell>
        </row>
        <row r="1573">
          <cell r="C1573" t="str">
            <v>INE575D01041</v>
          </cell>
        </row>
        <row r="1574">
          <cell r="C1574" t="str">
            <v>INE975Z01012</v>
          </cell>
          <cell r="D1574" t="str">
            <v>Communication Services</v>
          </cell>
        </row>
        <row r="1575">
          <cell r="C1575" t="str">
            <v>INE04Q901010</v>
          </cell>
        </row>
        <row r="1576">
          <cell r="C1576" t="str">
            <v>INE830S01014</v>
          </cell>
        </row>
        <row r="1577">
          <cell r="C1577" t="str">
            <v>INE671T01028</v>
          </cell>
          <cell r="D1577" t="str">
            <v>Consumer Discretionary</v>
          </cell>
        </row>
        <row r="1578">
          <cell r="C1578" t="str">
            <v>INE0IX101010</v>
          </cell>
          <cell r="D1578" t="str">
            <v>Industrials</v>
          </cell>
        </row>
        <row r="1579">
          <cell r="C1579" t="str">
            <v>INE0IX101010</v>
          </cell>
          <cell r="D1579" t="str">
            <v>Industrials</v>
          </cell>
        </row>
        <row r="1580">
          <cell r="C1580" t="str">
            <v>INE365B01017</v>
          </cell>
          <cell r="D1580" t="str">
            <v>Industrials</v>
          </cell>
        </row>
        <row r="1581">
          <cell r="C1581" t="str">
            <v>INE365B01017</v>
          </cell>
          <cell r="D1581" t="str">
            <v>Industrials</v>
          </cell>
        </row>
        <row r="1582">
          <cell r="C1582" t="str">
            <v>INE673U01014</v>
          </cell>
          <cell r="D1582" t="str">
            <v>Consumer Staples</v>
          </cell>
        </row>
        <row r="1583">
          <cell r="C1583" t="str">
            <v>INE108C01019</v>
          </cell>
          <cell r="D1583" t="str">
            <v>Financials</v>
          </cell>
        </row>
        <row r="1584">
          <cell r="C1584" t="str">
            <v>INE179G01029</v>
          </cell>
          <cell r="D1584" t="str">
            <v>Consumer Staples</v>
          </cell>
        </row>
        <row r="1585">
          <cell r="C1585" t="str">
            <v>INE179G01029</v>
          </cell>
          <cell r="D1585" t="str">
            <v>Consumer Staples</v>
          </cell>
        </row>
        <row r="1586">
          <cell r="C1586" t="str">
            <v>INE0Q2L01013</v>
          </cell>
          <cell r="D1586" t="str">
            <v>Consumer Discretionary</v>
          </cell>
        </row>
        <row r="1587">
          <cell r="C1587" t="str">
            <v>INE921B01025</v>
          </cell>
          <cell r="D1587" t="str">
            <v>Financials</v>
          </cell>
        </row>
        <row r="1588">
          <cell r="C1588" t="str">
            <v>INE921B01025</v>
          </cell>
          <cell r="D1588" t="str">
            <v>Financials</v>
          </cell>
        </row>
        <row r="1589">
          <cell r="C1589" t="str">
            <v>INE0A1101019</v>
          </cell>
          <cell r="D1589" t="str">
            <v>Information Technology</v>
          </cell>
        </row>
        <row r="1590">
          <cell r="C1590" t="str">
            <v>INE0A1101019</v>
          </cell>
          <cell r="D1590" t="str">
            <v>Information Technology</v>
          </cell>
        </row>
        <row r="1591">
          <cell r="C1591" t="str">
            <v>INE503A01015</v>
          </cell>
          <cell r="D1591" t="str">
            <v>Financials</v>
          </cell>
        </row>
        <row r="1592">
          <cell r="C1592" t="str">
            <v>INE503A01015</v>
          </cell>
          <cell r="D1592" t="str">
            <v>Financials</v>
          </cell>
        </row>
        <row r="1593">
          <cell r="C1593" t="str">
            <v>INE0S8401018</v>
          </cell>
        </row>
        <row r="1594">
          <cell r="C1594" t="str">
            <v>INE891B01012</v>
          </cell>
          <cell r="D1594" t="str">
            <v>Financials</v>
          </cell>
        </row>
        <row r="1595">
          <cell r="C1595" t="str">
            <v>INE891B01012</v>
          </cell>
          <cell r="D1595" t="str">
            <v>Financials</v>
          </cell>
        </row>
        <row r="1596">
          <cell r="C1596" t="str">
            <v>INE498A01018</v>
          </cell>
          <cell r="D1596" t="str">
            <v>Industrials</v>
          </cell>
        </row>
        <row r="1597">
          <cell r="C1597" t="str">
            <v>INE498A01018</v>
          </cell>
          <cell r="D1597" t="str">
            <v>Industrials</v>
          </cell>
        </row>
        <row r="1598">
          <cell r="C1598" t="str">
            <v>INE08KP01019</v>
          </cell>
          <cell r="D1598" t="str">
            <v>Consumer Discretionary</v>
          </cell>
        </row>
        <row r="1599">
          <cell r="C1599" t="str">
            <v>INE08KP01019</v>
          </cell>
          <cell r="D1599" t="str">
            <v>Consumer Discretionary</v>
          </cell>
        </row>
        <row r="1600">
          <cell r="C1600" t="str">
            <v>INE843D01027</v>
          </cell>
          <cell r="D1600" t="str">
            <v>Consumer Staples</v>
          </cell>
        </row>
        <row r="1601">
          <cell r="C1601" t="str">
            <v>INE843D01027</v>
          </cell>
          <cell r="D1601" t="str">
            <v>Consumer Staples</v>
          </cell>
        </row>
        <row r="1602">
          <cell r="C1602" t="str">
            <v>INE499A01024</v>
          </cell>
          <cell r="D1602" t="str">
            <v>Materials</v>
          </cell>
        </row>
        <row r="1603">
          <cell r="C1603" t="str">
            <v>INE499A01024</v>
          </cell>
          <cell r="D1603" t="str">
            <v>Materials</v>
          </cell>
        </row>
        <row r="1604">
          <cell r="C1604" t="str">
            <v>INE500A01029</v>
          </cell>
          <cell r="D1604" t="str">
            <v>Materials</v>
          </cell>
        </row>
        <row r="1605">
          <cell r="C1605" t="str">
            <v>INE500A01029</v>
          </cell>
          <cell r="D1605" t="str">
            <v>Materials</v>
          </cell>
        </row>
        <row r="1606">
          <cell r="C1606" t="str">
            <v>INE0KL801015</v>
          </cell>
          <cell r="D1606" t="str">
            <v>Industrials</v>
          </cell>
        </row>
        <row r="1607">
          <cell r="C1607" t="str">
            <v>INE0KL801015</v>
          </cell>
          <cell r="D1607" t="str">
            <v>Industrials</v>
          </cell>
        </row>
        <row r="1608">
          <cell r="C1608" t="str">
            <v>INE0HR601026</v>
          </cell>
          <cell r="D1608" t="str">
            <v>Materials</v>
          </cell>
        </row>
        <row r="1609">
          <cell r="C1609" t="str">
            <v>INE0HR601026</v>
          </cell>
          <cell r="D1609" t="str">
            <v>Materials</v>
          </cell>
        </row>
        <row r="1610">
          <cell r="C1610" t="str">
            <v>INE0JWV01011</v>
          </cell>
          <cell r="D1610" t="str">
            <v>Consumer Discretionary</v>
          </cell>
        </row>
        <row r="1611">
          <cell r="C1611" t="str">
            <v>INE244A01016</v>
          </cell>
          <cell r="D1611" t="str">
            <v>Industrials</v>
          </cell>
        </row>
        <row r="1612">
          <cell r="C1612" t="str">
            <v>INE244A01016</v>
          </cell>
          <cell r="D1612" t="str">
            <v>Industrials</v>
          </cell>
        </row>
        <row r="1613">
          <cell r="C1613" t="str">
            <v>INE411Y01011</v>
          </cell>
          <cell r="D1613" t="str">
            <v>Industrials</v>
          </cell>
        </row>
        <row r="1614">
          <cell r="C1614" t="str">
            <v>INE498D01012</v>
          </cell>
          <cell r="D1614" t="str">
            <v>Industrials</v>
          </cell>
        </row>
        <row r="1615">
          <cell r="C1615" t="str">
            <v>INE583C01021</v>
          </cell>
          <cell r="D1615" t="str">
            <v>Materials</v>
          </cell>
        </row>
        <row r="1616">
          <cell r="C1616" t="str">
            <v>INE583C01021</v>
          </cell>
          <cell r="D1616" t="str">
            <v>Materials</v>
          </cell>
        </row>
        <row r="1617">
          <cell r="C1617" t="str">
            <v>INE945F01025</v>
          </cell>
          <cell r="D1617" t="str">
            <v>Materials</v>
          </cell>
        </row>
        <row r="1618">
          <cell r="C1618" t="str">
            <v>INE452W01019</v>
          </cell>
          <cell r="D1618" t="str">
            <v>Consumer Staples</v>
          </cell>
        </row>
        <row r="1619">
          <cell r="C1619" t="str">
            <v>INE132E01015</v>
          </cell>
        </row>
        <row r="1620">
          <cell r="C1620" t="str">
            <v>INE0S7C01019</v>
          </cell>
          <cell r="D1620" t="str">
            <v>Industrials</v>
          </cell>
        </row>
        <row r="1621">
          <cell r="C1621" t="str">
            <v>INE848N01017</v>
          </cell>
        </row>
        <row r="1622">
          <cell r="C1622" t="str">
            <v>INE643N01012</v>
          </cell>
          <cell r="D1622" t="str">
            <v>Health Care</v>
          </cell>
        </row>
        <row r="1623">
          <cell r="C1623" t="str">
            <v>INE907E01010</v>
          </cell>
          <cell r="D1623" t="str">
            <v>Consumer Discretionary</v>
          </cell>
        </row>
        <row r="1624">
          <cell r="C1624" t="str">
            <v>INE183R01010</v>
          </cell>
        </row>
        <row r="1625">
          <cell r="C1625" t="str">
            <v>INE841L01016</v>
          </cell>
          <cell r="D1625" t="str">
            <v>Industrials</v>
          </cell>
        </row>
        <row r="1626">
          <cell r="C1626" t="str">
            <v>INE841L01016</v>
          </cell>
          <cell r="D1626" t="str">
            <v>Industrials</v>
          </cell>
        </row>
        <row r="1627">
          <cell r="C1627" t="str">
            <v>INE586O01011</v>
          </cell>
          <cell r="D1627" t="str">
            <v>Materials</v>
          </cell>
        </row>
        <row r="1628">
          <cell r="C1628" t="str">
            <v>INE005G01026</v>
          </cell>
        </row>
        <row r="1629">
          <cell r="C1629" t="str">
            <v>INE0FHS01024</v>
          </cell>
          <cell r="D1629" t="str">
            <v>Energy</v>
          </cell>
        </row>
        <row r="1630">
          <cell r="C1630" t="str">
            <v>INE0FHS01024</v>
          </cell>
          <cell r="D1630" t="str">
            <v>Energy</v>
          </cell>
        </row>
        <row r="1631">
          <cell r="C1631" t="str">
            <v>INE00IY01012</v>
          </cell>
          <cell r="D1631" t="str">
            <v>Materials</v>
          </cell>
        </row>
        <row r="1632">
          <cell r="C1632" t="str">
            <v>INE0OPA01019</v>
          </cell>
          <cell r="D1632" t="str">
            <v>Industrials</v>
          </cell>
        </row>
        <row r="1633">
          <cell r="C1633" t="str">
            <v>INE0OPA01019</v>
          </cell>
          <cell r="D1633" t="str">
            <v>Industrials</v>
          </cell>
        </row>
        <row r="1634">
          <cell r="C1634" t="str">
            <v>INE0RDM01013</v>
          </cell>
          <cell r="D1634" t="str">
            <v>Materials</v>
          </cell>
        </row>
        <row r="1635">
          <cell r="C1635" t="str">
            <v>INE501A01019</v>
          </cell>
          <cell r="D1635" t="str">
            <v>Materials</v>
          </cell>
        </row>
        <row r="1636">
          <cell r="C1636" t="str">
            <v>INE501A01019</v>
          </cell>
          <cell r="D1636" t="str">
            <v>Materials</v>
          </cell>
        </row>
        <row r="1637">
          <cell r="C1637" t="str">
            <v>INE288B01029</v>
          </cell>
          <cell r="D1637" t="str">
            <v>Materials</v>
          </cell>
        </row>
        <row r="1638">
          <cell r="C1638" t="str">
            <v>INE288B01029</v>
          </cell>
          <cell r="D1638" t="str">
            <v>Materials</v>
          </cell>
        </row>
        <row r="1639">
          <cell r="C1639" t="str">
            <v>INE272C01013</v>
          </cell>
          <cell r="D1639" t="str">
            <v>Consumer Discretionary</v>
          </cell>
        </row>
        <row r="1640">
          <cell r="C1640" t="str">
            <v>INE0SK801018</v>
          </cell>
          <cell r="D1640" t="str">
            <v>Information Technology</v>
          </cell>
        </row>
        <row r="1641">
          <cell r="C1641" t="str">
            <v>INE148O01028</v>
          </cell>
          <cell r="D1641" t="str">
            <v>Industrials</v>
          </cell>
        </row>
        <row r="1642">
          <cell r="C1642" t="str">
            <v>INE148O01028</v>
          </cell>
          <cell r="D1642" t="str">
            <v>Industrials</v>
          </cell>
        </row>
        <row r="1643">
          <cell r="C1643" t="str">
            <v>INE726L01019</v>
          </cell>
          <cell r="D1643" t="str">
            <v>Financials</v>
          </cell>
        </row>
        <row r="1644">
          <cell r="C1644" t="str">
            <v>INE726L01019</v>
          </cell>
          <cell r="D1644" t="str">
            <v>Financials</v>
          </cell>
        </row>
        <row r="1645">
          <cell r="C1645" t="str">
            <v>INE0XRN01019</v>
          </cell>
          <cell r="D1645" t="str">
            <v>Consumer Discretionary</v>
          </cell>
        </row>
        <row r="1646">
          <cell r="C1646" t="str">
            <v>INE124G01033</v>
          </cell>
          <cell r="D1646" t="str">
            <v>Consumer Discretionary</v>
          </cell>
        </row>
        <row r="1647">
          <cell r="C1647" t="str">
            <v>INE124G01033</v>
          </cell>
          <cell r="D1647" t="str">
            <v>Consumer Discretionary</v>
          </cell>
        </row>
        <row r="1648">
          <cell r="C1648" t="str">
            <v>INE681Q01015</v>
          </cell>
        </row>
        <row r="1649">
          <cell r="C1649" t="str">
            <v>INE393A01011</v>
          </cell>
          <cell r="D1649" t="str">
            <v>Industrials</v>
          </cell>
        </row>
        <row r="1650">
          <cell r="C1650" t="str">
            <v>INE393A01011</v>
          </cell>
          <cell r="D1650" t="str">
            <v>Industrials</v>
          </cell>
        </row>
        <row r="1651">
          <cell r="C1651" t="str">
            <v>INE872E01016</v>
          </cell>
          <cell r="D1651" t="str">
            <v>Industrials</v>
          </cell>
        </row>
        <row r="1652">
          <cell r="C1652" t="str">
            <v>INE272R01011</v>
          </cell>
          <cell r="D1652" t="str">
            <v>Information Technology</v>
          </cell>
        </row>
        <row r="1653">
          <cell r="C1653" t="str">
            <v>INE947J01015</v>
          </cell>
          <cell r="D1653" t="str">
            <v>Communication Services</v>
          </cell>
        </row>
        <row r="1654">
          <cell r="C1654" t="str">
            <v>INE947J01015</v>
          </cell>
          <cell r="D1654" t="str">
            <v>Communication Services</v>
          </cell>
        </row>
        <row r="1655">
          <cell r="C1655" t="str">
            <v>INE051G01012</v>
          </cell>
          <cell r="D1655" t="str">
            <v>Health Care</v>
          </cell>
        </row>
        <row r="1656">
          <cell r="C1656" t="str">
            <v>INE0R4L01018</v>
          </cell>
          <cell r="D1656" t="str">
            <v>Industrials</v>
          </cell>
        </row>
        <row r="1657">
          <cell r="C1657" t="str">
            <v>INE0R4L01018</v>
          </cell>
          <cell r="D1657" t="str">
            <v>Industrials</v>
          </cell>
        </row>
        <row r="1658">
          <cell r="C1658" t="str">
            <v>INE0TGG01014</v>
          </cell>
          <cell r="D1658" t="str">
            <v>Industrials</v>
          </cell>
        </row>
        <row r="1659">
          <cell r="C1659" t="str">
            <v>INE971E01016</v>
          </cell>
        </row>
        <row r="1660">
          <cell r="C1660" t="str">
            <v>INE0IGO01011</v>
          </cell>
          <cell r="D1660" t="str">
            <v>Industrials</v>
          </cell>
        </row>
        <row r="1661">
          <cell r="C1661" t="str">
            <v>INE060X01026</v>
          </cell>
          <cell r="D1661" t="str">
            <v>Information Technology</v>
          </cell>
        </row>
        <row r="1662">
          <cell r="C1662" t="str">
            <v>INE060X01026</v>
          </cell>
          <cell r="D1662" t="str">
            <v>Information Technology</v>
          </cell>
        </row>
        <row r="1663">
          <cell r="C1663" t="str">
            <v>INE0NIJ01017</v>
          </cell>
          <cell r="D1663" t="str">
            <v>Consumer Discretionary</v>
          </cell>
        </row>
        <row r="1664">
          <cell r="C1664" t="str">
            <v>INE455C01014</v>
          </cell>
          <cell r="D1664" t="str">
            <v>Consumer Discretionary</v>
          </cell>
        </row>
        <row r="1665">
          <cell r="C1665" t="str">
            <v>INE07LH01016</v>
          </cell>
        </row>
        <row r="1666">
          <cell r="C1666" t="str">
            <v>INE061Z01011</v>
          </cell>
        </row>
        <row r="1667">
          <cell r="C1667" t="str">
            <v>INE872J01023</v>
          </cell>
          <cell r="D1667" t="str">
            <v>Consumer Discretionary</v>
          </cell>
        </row>
        <row r="1668">
          <cell r="C1668" t="str">
            <v>INE872J01023</v>
          </cell>
          <cell r="D1668" t="str">
            <v>Consumer Discretionary</v>
          </cell>
        </row>
        <row r="1669">
          <cell r="C1669" t="str">
            <v>INE260R01016</v>
          </cell>
          <cell r="D1669" t="str">
            <v>Industrials</v>
          </cell>
        </row>
        <row r="1670">
          <cell r="C1670" t="str">
            <v>INE0I3401014</v>
          </cell>
          <cell r="D1670" t="str">
            <v>Consumer Staples</v>
          </cell>
        </row>
        <row r="1671">
          <cell r="C1671" t="str">
            <v>INE0I3401014</v>
          </cell>
          <cell r="D1671" t="str">
            <v>Consumer Staples</v>
          </cell>
        </row>
        <row r="1672">
          <cell r="C1672" t="str">
            <v>INE041A01016</v>
          </cell>
          <cell r="D1672" t="str">
            <v>Consumer Staples</v>
          </cell>
        </row>
        <row r="1673">
          <cell r="C1673" t="str">
            <v>INE041A01016</v>
          </cell>
          <cell r="D1673" t="str">
            <v>Consumer Staples</v>
          </cell>
        </row>
        <row r="1674">
          <cell r="C1674" t="str">
            <v>INE956B01013</v>
          </cell>
          <cell r="D1674" t="str">
            <v>Consumer Staples</v>
          </cell>
        </row>
        <row r="1675">
          <cell r="C1675" t="str">
            <v>INE041F01015</v>
          </cell>
          <cell r="D1675" t="str">
            <v>Consumer Discretionary</v>
          </cell>
        </row>
        <row r="1676">
          <cell r="C1676" t="str">
            <v>INE220C01012</v>
          </cell>
          <cell r="D1676" t="str">
            <v>Industrials</v>
          </cell>
        </row>
        <row r="1677">
          <cell r="C1677" t="str">
            <v>INE413F01016</v>
          </cell>
        </row>
        <row r="1678">
          <cell r="C1678" t="str">
            <v>INE274G01010</v>
          </cell>
          <cell r="D1678" t="str">
            <v>Financials</v>
          </cell>
        </row>
        <row r="1679">
          <cell r="C1679" t="str">
            <v>INE274G01010</v>
          </cell>
          <cell r="D1679" t="str">
            <v>Financials</v>
          </cell>
        </row>
        <row r="1680">
          <cell r="C1680" t="str">
            <v>IN9274G01034</v>
          </cell>
          <cell r="D1680" t="str">
            <v>Financials</v>
          </cell>
        </row>
        <row r="1681">
          <cell r="C1681" t="str">
            <v>IN9274G01034</v>
          </cell>
          <cell r="D1681" t="str">
            <v>Financials</v>
          </cell>
        </row>
        <row r="1682">
          <cell r="C1682" t="str">
            <v>INE680A01011</v>
          </cell>
          <cell r="D1682" t="str">
            <v>Financials</v>
          </cell>
        </row>
        <row r="1683">
          <cell r="C1683" t="str">
            <v>INE680A01011</v>
          </cell>
          <cell r="D1683" t="str">
            <v>Financials</v>
          </cell>
        </row>
        <row r="1684">
          <cell r="C1684" t="str">
            <v>INE977F01010</v>
          </cell>
        </row>
        <row r="1685">
          <cell r="C1685" t="str">
            <v>INE0V9V01010</v>
          </cell>
          <cell r="D1685" t="str">
            <v>Consumer Staples</v>
          </cell>
        </row>
        <row r="1686">
          <cell r="C1686" t="str">
            <v>INE953D01016</v>
          </cell>
          <cell r="D1686" t="str">
            <v>Consumer Discretionary</v>
          </cell>
        </row>
        <row r="1687">
          <cell r="C1687" t="str">
            <v>INE195E01020</v>
          </cell>
          <cell r="D1687" t="str">
            <v>Financials</v>
          </cell>
        </row>
        <row r="1688">
          <cell r="C1688" t="str">
            <v>INE435G01025</v>
          </cell>
          <cell r="D1688" t="str">
            <v>Materials</v>
          </cell>
        </row>
        <row r="1689">
          <cell r="C1689" t="str">
            <v>INE435G01025</v>
          </cell>
          <cell r="D1689" t="str">
            <v>Materials</v>
          </cell>
        </row>
        <row r="1690">
          <cell r="C1690" t="str">
            <v>INE704V01015</v>
          </cell>
        </row>
        <row r="1691">
          <cell r="C1691" t="str">
            <v>INE239F01015</v>
          </cell>
          <cell r="D1691" t="str">
            <v>Health Care</v>
          </cell>
        </row>
        <row r="1692">
          <cell r="C1692" t="str">
            <v>INE278R01034</v>
          </cell>
          <cell r="D1692" t="str">
            <v>Real Estate</v>
          </cell>
        </row>
        <row r="1693">
          <cell r="C1693" t="str">
            <v>INE278R01034</v>
          </cell>
          <cell r="D1693" t="str">
            <v>Real Estate</v>
          </cell>
        </row>
        <row r="1694">
          <cell r="C1694" t="str">
            <v>INE899D01011</v>
          </cell>
          <cell r="D1694" t="str">
            <v>Financials</v>
          </cell>
        </row>
        <row r="1695">
          <cell r="C1695" t="str">
            <v>INE988C01014</v>
          </cell>
          <cell r="D1695" t="str">
            <v>Consumer Staples</v>
          </cell>
        </row>
        <row r="1696">
          <cell r="C1696" t="str">
            <v>INE988C01014</v>
          </cell>
          <cell r="D1696" t="str">
            <v>Consumer Staples</v>
          </cell>
        </row>
        <row r="1697">
          <cell r="C1697" t="str">
            <v>INE0YRN01017</v>
          </cell>
          <cell r="D1697" t="str">
            <v>Materials</v>
          </cell>
        </row>
        <row r="1698">
          <cell r="C1698" t="str">
            <v>INE00OQ01016</v>
          </cell>
          <cell r="D1698" t="str">
            <v>Materials</v>
          </cell>
        </row>
        <row r="1699">
          <cell r="C1699" t="str">
            <v>INE00OQ01016</v>
          </cell>
          <cell r="D1699" t="str">
            <v>Materials</v>
          </cell>
        </row>
        <row r="1700">
          <cell r="C1700" t="str">
            <v>INE0M9Q01011</v>
          </cell>
          <cell r="D1700" t="str">
            <v>Financials</v>
          </cell>
        </row>
        <row r="1701">
          <cell r="C1701" t="str">
            <v>INE248C01013</v>
          </cell>
          <cell r="D1701" t="str">
            <v>Consumer Staples</v>
          </cell>
        </row>
        <row r="1702">
          <cell r="C1702" t="str">
            <v>INE715T01031</v>
          </cell>
          <cell r="D1702" t="str">
            <v>Materials</v>
          </cell>
        </row>
        <row r="1703">
          <cell r="C1703" t="str">
            <v>INE758D01027</v>
          </cell>
          <cell r="D1703" t="str">
            <v>Consumer Discretionary</v>
          </cell>
        </row>
        <row r="1704">
          <cell r="C1704" t="str">
            <v>INE313G01016</v>
          </cell>
          <cell r="D1704" t="str">
            <v>Industrials</v>
          </cell>
        </row>
        <row r="1705">
          <cell r="C1705" t="str">
            <v>INE590D01016</v>
          </cell>
          <cell r="D1705" t="str">
            <v>Industrials</v>
          </cell>
        </row>
        <row r="1706">
          <cell r="C1706" t="str">
            <v>INE506Z01015</v>
          </cell>
          <cell r="D1706" t="str">
            <v>Industrials</v>
          </cell>
        </row>
        <row r="1707">
          <cell r="C1707" t="str">
            <v>INE506Z01015</v>
          </cell>
          <cell r="D1707" t="str">
            <v>Industrials</v>
          </cell>
        </row>
        <row r="1708">
          <cell r="C1708" t="str">
            <v>INE109Y01011</v>
          </cell>
          <cell r="D1708" t="str">
            <v>Health Care</v>
          </cell>
        </row>
        <row r="1709">
          <cell r="C1709" t="str">
            <v>INE972E01014</v>
          </cell>
          <cell r="D1709" t="str">
            <v>Financials</v>
          </cell>
        </row>
        <row r="1710">
          <cell r="C1710" t="str">
            <v>INE320L01011</v>
          </cell>
          <cell r="D1710" t="str">
            <v>Financials</v>
          </cell>
        </row>
        <row r="1711">
          <cell r="C1711" t="str">
            <v>INE320L01011</v>
          </cell>
          <cell r="D1711" t="str">
            <v>Financials</v>
          </cell>
        </row>
        <row r="1712">
          <cell r="C1712" t="str">
            <v>INE341R01014</v>
          </cell>
          <cell r="D1712" t="str">
            <v>Consumer Staples</v>
          </cell>
        </row>
        <row r="1713">
          <cell r="C1713" t="str">
            <v>INE341R01014</v>
          </cell>
          <cell r="D1713" t="str">
            <v>Consumer Staples</v>
          </cell>
        </row>
        <row r="1714">
          <cell r="C1714" t="str">
            <v>INE477B01010</v>
          </cell>
          <cell r="D1714" t="str">
            <v>Financials</v>
          </cell>
        </row>
        <row r="1715">
          <cell r="C1715" t="str">
            <v>INE477B01010</v>
          </cell>
          <cell r="D1715" t="str">
            <v>Financials</v>
          </cell>
        </row>
        <row r="1716">
          <cell r="C1716" t="str">
            <v>INE0K5F01014</v>
          </cell>
          <cell r="D1716" t="str">
            <v>Industrials</v>
          </cell>
        </row>
        <row r="1717">
          <cell r="C1717" t="str">
            <v>INE206I01026</v>
          </cell>
          <cell r="D1717" t="str">
            <v>Industrials</v>
          </cell>
        </row>
        <row r="1718">
          <cell r="C1718" t="str">
            <v>INE591D01014</v>
          </cell>
          <cell r="D1718" t="str">
            <v>Materials</v>
          </cell>
        </row>
        <row r="1719">
          <cell r="C1719" t="str">
            <v>INE591D01014</v>
          </cell>
          <cell r="D1719" t="str">
            <v>Materials</v>
          </cell>
        </row>
        <row r="1720">
          <cell r="C1720" t="str">
            <v>INE989C01038</v>
          </cell>
          <cell r="D1720" t="str">
            <v>Industrials</v>
          </cell>
        </row>
        <row r="1721">
          <cell r="C1721" t="str">
            <v>INE989C01038</v>
          </cell>
          <cell r="D1721" t="str">
            <v>Industrials</v>
          </cell>
        </row>
        <row r="1722">
          <cell r="C1722" t="str">
            <v>INE012E01035</v>
          </cell>
          <cell r="D1722" t="str">
            <v>Consumer Staples</v>
          </cell>
        </row>
        <row r="1723">
          <cell r="C1723" t="str">
            <v>INE303A01010</v>
          </cell>
          <cell r="D1723" t="str">
            <v>Materials</v>
          </cell>
        </row>
        <row r="1724">
          <cell r="C1724" t="str">
            <v>INE303A01010</v>
          </cell>
          <cell r="D1724" t="str">
            <v>Materials</v>
          </cell>
        </row>
        <row r="1725">
          <cell r="C1725" t="str">
            <v>INE0JRD01019</v>
          </cell>
          <cell r="D1725" t="str">
            <v>Information Technology</v>
          </cell>
        </row>
        <row r="1726">
          <cell r="C1726" t="str">
            <v>INE184O01015</v>
          </cell>
          <cell r="D1726" t="str">
            <v>Industrials</v>
          </cell>
        </row>
        <row r="1727">
          <cell r="C1727" t="str">
            <v>INE184O01015</v>
          </cell>
          <cell r="D1727" t="str">
            <v>Industrials</v>
          </cell>
        </row>
        <row r="1728">
          <cell r="C1728" t="str">
            <v>INE158R01012</v>
          </cell>
          <cell r="D1728" t="str">
            <v>Real Estate</v>
          </cell>
        </row>
        <row r="1729">
          <cell r="C1729" t="str">
            <v>INE03JI01017</v>
          </cell>
          <cell r="D1729" t="str">
            <v>Communication Services</v>
          </cell>
        </row>
        <row r="1730">
          <cell r="C1730" t="str">
            <v>INE03JI01017</v>
          </cell>
          <cell r="D1730" t="str">
            <v>Communication Services</v>
          </cell>
        </row>
        <row r="1731">
          <cell r="C1731" t="str">
            <v>INE0PSC01024</v>
          </cell>
          <cell r="D1731" t="str">
            <v>Communication Services</v>
          </cell>
        </row>
        <row r="1732">
          <cell r="C1732" t="str">
            <v>INE0PSC01024</v>
          </cell>
          <cell r="D1732" t="str">
            <v>Communication Services</v>
          </cell>
        </row>
        <row r="1733">
          <cell r="C1733" t="str">
            <v>INE0QJ901011</v>
          </cell>
          <cell r="D1733" t="str">
            <v>Communication Services</v>
          </cell>
        </row>
        <row r="1734">
          <cell r="C1734" t="str">
            <v>INE927C01020</v>
          </cell>
          <cell r="D1734" t="str">
            <v>Information Technology</v>
          </cell>
        </row>
        <row r="1735">
          <cell r="C1735" t="str">
            <v>INE927C01020</v>
          </cell>
          <cell r="D1735" t="str">
            <v>Information Technology</v>
          </cell>
        </row>
        <row r="1736">
          <cell r="C1736" t="str">
            <v>INE0CDI23017</v>
          </cell>
        </row>
        <row r="1737">
          <cell r="C1737" t="str">
            <v>INE0U4701011</v>
          </cell>
        </row>
        <row r="1738">
          <cell r="C1738" t="str">
            <v>INE0U4701011</v>
          </cell>
        </row>
        <row r="1739">
          <cell r="C1739" t="str">
            <v>INE731U01028</v>
          </cell>
          <cell r="D1739" t="str">
            <v>Consumer Discretionary</v>
          </cell>
        </row>
        <row r="1740">
          <cell r="C1740" t="str">
            <v>INE731U01028</v>
          </cell>
          <cell r="D1740" t="str">
            <v>Consumer Discretionary</v>
          </cell>
        </row>
        <row r="1741">
          <cell r="C1741" t="str">
            <v>INE942P01013</v>
          </cell>
          <cell r="D1741" t="str">
            <v>Communication Services</v>
          </cell>
        </row>
        <row r="1742">
          <cell r="C1742" t="str">
            <v>INE01GR01018</v>
          </cell>
          <cell r="D1742" t="str">
            <v>Industrials</v>
          </cell>
        </row>
        <row r="1743">
          <cell r="C1743" t="str">
            <v>INE650C01036</v>
          </cell>
          <cell r="D1743" t="str">
            <v>Consumer Staples</v>
          </cell>
        </row>
        <row r="1744">
          <cell r="C1744" t="str">
            <v>INE016M01021</v>
          </cell>
          <cell r="D1744" t="str">
            <v>Communication Services</v>
          </cell>
        </row>
        <row r="1745">
          <cell r="C1745" t="str">
            <v>INE016M01021</v>
          </cell>
          <cell r="D1745" t="str">
            <v>Communication Services</v>
          </cell>
        </row>
        <row r="1746">
          <cell r="C1746" t="str">
            <v>INE917M01012</v>
          </cell>
          <cell r="D1746" t="str">
            <v>Industrials</v>
          </cell>
        </row>
        <row r="1747">
          <cell r="C1747" t="str">
            <v>INE917M01012</v>
          </cell>
          <cell r="D1747" t="str">
            <v>Industrials</v>
          </cell>
        </row>
        <row r="1748">
          <cell r="C1748" t="str">
            <v>INE0S6R01027</v>
          </cell>
          <cell r="D1748" t="str">
            <v>Consumer Staples</v>
          </cell>
        </row>
        <row r="1749">
          <cell r="C1749" t="str">
            <v>INE991C01034</v>
          </cell>
          <cell r="D1749" t="str">
            <v>Information Technology</v>
          </cell>
        </row>
        <row r="1750">
          <cell r="C1750" t="str">
            <v>INE0MC401013</v>
          </cell>
          <cell r="D1750" t="str">
            <v>Health Care</v>
          </cell>
        </row>
        <row r="1751">
          <cell r="C1751" t="str">
            <v>INE131C01011</v>
          </cell>
          <cell r="D1751" t="str">
            <v>Industrials</v>
          </cell>
        </row>
        <row r="1752">
          <cell r="C1752" t="str">
            <v>INE836F01026</v>
          </cell>
          <cell r="D1752" t="str">
            <v>Communication Services</v>
          </cell>
        </row>
        <row r="1753">
          <cell r="C1753" t="str">
            <v>INE836F01026</v>
          </cell>
          <cell r="D1753" t="str">
            <v>Communication Services</v>
          </cell>
        </row>
        <row r="1754">
          <cell r="C1754" t="str">
            <v>INE193D01019</v>
          </cell>
          <cell r="D1754" t="str">
            <v>Financials</v>
          </cell>
        </row>
        <row r="1755">
          <cell r="C1755" t="str">
            <v>INE385W01011</v>
          </cell>
          <cell r="D1755" t="str">
            <v>Health Care</v>
          </cell>
        </row>
        <row r="1756">
          <cell r="C1756" t="str">
            <v>INE385W01011</v>
          </cell>
          <cell r="D1756" t="str">
            <v>Health Care</v>
          </cell>
        </row>
        <row r="1757">
          <cell r="C1757" t="str">
            <v>INE06CG01019</v>
          </cell>
          <cell r="D1757" t="str">
            <v>Consumer Staples</v>
          </cell>
        </row>
        <row r="1758">
          <cell r="C1758" t="str">
            <v>INE753U01022</v>
          </cell>
          <cell r="D1758" t="str">
            <v>Consumer Discretionary</v>
          </cell>
        </row>
        <row r="1759">
          <cell r="C1759" t="str">
            <v>INE753U01022</v>
          </cell>
          <cell r="D1759" t="str">
            <v>Consumer Discretionary</v>
          </cell>
        </row>
        <row r="1760">
          <cell r="C1760" t="str">
            <v>INE0NA501011</v>
          </cell>
          <cell r="D1760" t="str">
            <v>Consumer Discretionary</v>
          </cell>
        </row>
        <row r="1761">
          <cell r="C1761" t="str">
            <v>INE0SCO01019</v>
          </cell>
          <cell r="D1761" t="str">
            <v>Industrials</v>
          </cell>
        </row>
        <row r="1762">
          <cell r="C1762" t="str">
            <v>INE361B01024</v>
          </cell>
          <cell r="D1762" t="str">
            <v>Health Care</v>
          </cell>
        </row>
        <row r="1763">
          <cell r="C1763" t="str">
            <v>INE361B01024</v>
          </cell>
          <cell r="D1763" t="str">
            <v>Health Care</v>
          </cell>
        </row>
        <row r="1764">
          <cell r="C1764" t="str">
            <v>INE0QYI01019</v>
          </cell>
          <cell r="D1764" t="str">
            <v>Consumer Discretionary</v>
          </cell>
        </row>
        <row r="1765">
          <cell r="C1765" t="str">
            <v>INE410G01010</v>
          </cell>
          <cell r="D1765" t="str">
            <v>Materials</v>
          </cell>
        </row>
        <row r="1766">
          <cell r="C1766" t="str">
            <v>INE935N01020</v>
          </cell>
          <cell r="D1766" t="str">
            <v>Consumer Discretionary</v>
          </cell>
        </row>
        <row r="1767">
          <cell r="C1767" t="str">
            <v>INE935N01020</v>
          </cell>
          <cell r="D1767" t="str">
            <v>Consumer Discretionary</v>
          </cell>
        </row>
        <row r="1768">
          <cell r="C1768" t="str">
            <v>INE0B1K01014</v>
          </cell>
          <cell r="D1768" t="str">
            <v>Industrials</v>
          </cell>
        </row>
        <row r="1769">
          <cell r="C1769" t="str">
            <v>INE0B1K01014</v>
          </cell>
          <cell r="D1769" t="str">
            <v>Industrials</v>
          </cell>
        </row>
        <row r="1770">
          <cell r="C1770" t="str">
            <v>INE234E01027</v>
          </cell>
          <cell r="D1770" t="str">
            <v>Financials</v>
          </cell>
        </row>
        <row r="1771">
          <cell r="C1771" t="str">
            <v>INE271C01023</v>
          </cell>
          <cell r="D1771" t="str">
            <v>Real Estate</v>
          </cell>
        </row>
        <row r="1772">
          <cell r="C1772" t="str">
            <v>INE271C01023</v>
          </cell>
          <cell r="D1772" t="str">
            <v>Real Estate</v>
          </cell>
        </row>
        <row r="1773">
          <cell r="C1773" t="str">
            <v>INE250K01012</v>
          </cell>
          <cell r="D1773" t="str">
            <v>Information Technology</v>
          </cell>
        </row>
        <row r="1774">
          <cell r="C1774" t="str">
            <v>INE250K01012</v>
          </cell>
          <cell r="D1774" t="str">
            <v>Information Technology</v>
          </cell>
        </row>
        <row r="1775">
          <cell r="C1775" t="str">
            <v>INE505A01010</v>
          </cell>
          <cell r="D1775" t="str">
            <v>Materials</v>
          </cell>
        </row>
        <row r="1776">
          <cell r="C1776" t="str">
            <v>INE505A01010</v>
          </cell>
          <cell r="D1776" t="str">
            <v>Materials</v>
          </cell>
        </row>
        <row r="1777">
          <cell r="C1777" t="str">
            <v>INE07L501010</v>
          </cell>
          <cell r="D1777" t="str">
            <v>Industrials</v>
          </cell>
        </row>
        <row r="1778">
          <cell r="C1778" t="str">
            <v>INE0OGG01015</v>
          </cell>
          <cell r="D1778" t="str">
            <v>Health Care</v>
          </cell>
        </row>
        <row r="1779">
          <cell r="C1779" t="str">
            <v>INE021O01019</v>
          </cell>
          <cell r="D1779" t="str">
            <v>Consumer Staples</v>
          </cell>
        </row>
        <row r="1780">
          <cell r="C1780" t="str">
            <v>INE021O01019</v>
          </cell>
          <cell r="D1780" t="str">
            <v>Consumer Staples</v>
          </cell>
        </row>
        <row r="1781">
          <cell r="C1781" t="str">
            <v>INE966A01022</v>
          </cell>
          <cell r="D1781" t="str">
            <v>Financials</v>
          </cell>
        </row>
        <row r="1782">
          <cell r="C1782" t="str">
            <v>INE966A01022</v>
          </cell>
          <cell r="D1782" t="str">
            <v>Financials</v>
          </cell>
        </row>
        <row r="1783">
          <cell r="C1783" t="str">
            <v>INE666Y01010</v>
          </cell>
          <cell r="D1783" t="str">
            <v>Consumer Discretionary</v>
          </cell>
        </row>
        <row r="1784">
          <cell r="C1784" t="str">
            <v>INE325C01035</v>
          </cell>
          <cell r="D1784" t="str">
            <v>Consumer Discretionary</v>
          </cell>
        </row>
        <row r="1785">
          <cell r="C1785" t="str">
            <v>INE325C01035</v>
          </cell>
          <cell r="D1785" t="str">
            <v>Consumer Discretionary</v>
          </cell>
        </row>
        <row r="1786">
          <cell r="C1786" t="str">
            <v>INE0JHH01011</v>
          </cell>
          <cell r="D1786" t="str">
            <v>Consumer Staples</v>
          </cell>
        </row>
        <row r="1787">
          <cell r="C1787" t="str">
            <v>INE796B01013</v>
          </cell>
          <cell r="D1787" t="str">
            <v>Health Care</v>
          </cell>
        </row>
        <row r="1788">
          <cell r="C1788" t="str">
            <v>INE920A01037</v>
          </cell>
          <cell r="D1788" t="str">
            <v>Energy</v>
          </cell>
        </row>
        <row r="1789">
          <cell r="C1789" t="str">
            <v>INE920A01037</v>
          </cell>
          <cell r="D1789" t="str">
            <v>Energy</v>
          </cell>
        </row>
        <row r="1790">
          <cell r="C1790" t="str">
            <v>INE321T01012</v>
          </cell>
          <cell r="D1790" t="str">
            <v>Industrials</v>
          </cell>
        </row>
        <row r="1791">
          <cell r="C1791" t="str">
            <v>INE321T01012</v>
          </cell>
          <cell r="D1791" t="str">
            <v>Industrials</v>
          </cell>
        </row>
        <row r="1792">
          <cell r="C1792" t="str">
            <v>INE668D01028</v>
          </cell>
          <cell r="D1792" t="str">
            <v>Consumer Discretionary</v>
          </cell>
        </row>
        <row r="1793">
          <cell r="C1793" t="str">
            <v>INE668D01028</v>
          </cell>
          <cell r="D1793" t="str">
            <v>Consumer Discretionary</v>
          </cell>
        </row>
        <row r="1794">
          <cell r="C1794" t="str">
            <v>INE656K01010</v>
          </cell>
          <cell r="D1794" t="str">
            <v>Communication Services</v>
          </cell>
        </row>
        <row r="1795">
          <cell r="C1795" t="str">
            <v>INE656K01010</v>
          </cell>
          <cell r="D1795" t="str">
            <v>Communication Services</v>
          </cell>
        </row>
        <row r="1796">
          <cell r="C1796" t="str">
            <v>INE943P01029</v>
          </cell>
          <cell r="D1796" t="str">
            <v>Health Care</v>
          </cell>
        </row>
        <row r="1797">
          <cell r="C1797" t="str">
            <v>INE943P01029</v>
          </cell>
          <cell r="D1797" t="str">
            <v>Health Care</v>
          </cell>
        </row>
        <row r="1798">
          <cell r="C1798" t="str">
            <v>INE934C01018</v>
          </cell>
          <cell r="D1798" t="str">
            <v>Health Care</v>
          </cell>
        </row>
        <row r="1799">
          <cell r="C1799" t="str">
            <v>INE871Z01013</v>
          </cell>
          <cell r="D1799" t="str">
            <v>Health Care</v>
          </cell>
        </row>
        <row r="1800">
          <cell r="C1800" t="str">
            <v>INE089A01031</v>
          </cell>
          <cell r="D1800" t="str">
            <v>Health Care</v>
          </cell>
        </row>
        <row r="1801">
          <cell r="C1801" t="str">
            <v>INE089A01031</v>
          </cell>
          <cell r="D1801" t="str">
            <v>Health Care</v>
          </cell>
        </row>
        <row r="1802">
          <cell r="C1802" t="str">
            <v>INE600L01024</v>
          </cell>
          <cell r="D1802" t="str">
            <v>Health Care</v>
          </cell>
        </row>
        <row r="1803">
          <cell r="C1803" t="str">
            <v>INE600L01024</v>
          </cell>
          <cell r="D1803" t="str">
            <v>Health Care</v>
          </cell>
        </row>
        <row r="1804">
          <cell r="C1804" t="str">
            <v>INE746V01016</v>
          </cell>
          <cell r="D1804" t="str">
            <v>Industrials</v>
          </cell>
        </row>
        <row r="1805">
          <cell r="C1805" t="str">
            <v>INE03RS01027</v>
          </cell>
          <cell r="D1805" t="str">
            <v>Information Technology</v>
          </cell>
        </row>
        <row r="1806">
          <cell r="C1806" t="str">
            <v>INE03RS01027</v>
          </cell>
          <cell r="D1806" t="str">
            <v>Information Technology</v>
          </cell>
        </row>
        <row r="1807">
          <cell r="C1807" t="str">
            <v>INE0JS101016</v>
          </cell>
          <cell r="D1807" t="str">
            <v>Industrials</v>
          </cell>
        </row>
        <row r="1808">
          <cell r="C1808" t="str">
            <v>INE0JS101016</v>
          </cell>
          <cell r="D1808" t="str">
            <v>Industrials</v>
          </cell>
        </row>
        <row r="1809">
          <cell r="C1809" t="str">
            <v>INE506A01018</v>
          </cell>
          <cell r="D1809" t="str">
            <v>Industrials</v>
          </cell>
        </row>
        <row r="1810">
          <cell r="C1810" t="str">
            <v>INE506A01018</v>
          </cell>
          <cell r="D1810" t="str">
            <v>Industrials</v>
          </cell>
        </row>
        <row r="1811">
          <cell r="C1811" t="str">
            <v>INE0P7201019</v>
          </cell>
          <cell r="D1811" t="str">
            <v>Consumer Discretionary</v>
          </cell>
        </row>
        <row r="1812">
          <cell r="C1812" t="str">
            <v>INE0MQD01015</v>
          </cell>
          <cell r="D1812" t="str">
            <v>Industrials</v>
          </cell>
        </row>
        <row r="1813">
          <cell r="C1813" t="str">
            <v>INE0QZM01018</v>
          </cell>
          <cell r="D1813" t="str">
            <v>Industrials</v>
          </cell>
        </row>
        <row r="1814">
          <cell r="C1814" t="str">
            <v>INE02CV01017</v>
          </cell>
          <cell r="D1814" t="str">
            <v>Industrials</v>
          </cell>
        </row>
        <row r="1815">
          <cell r="C1815" t="str">
            <v>INE055C01020</v>
          </cell>
          <cell r="D1815" t="str">
            <v>Consumer Discretionary</v>
          </cell>
        </row>
        <row r="1816">
          <cell r="C1816" t="str">
            <v>INE055C01020</v>
          </cell>
          <cell r="D1816" t="str">
            <v>Consumer Discretionary</v>
          </cell>
        </row>
        <row r="1817">
          <cell r="C1817" t="str">
            <v>INE0LZO01015</v>
          </cell>
          <cell r="D1817" t="str">
            <v>Materials</v>
          </cell>
        </row>
        <row r="1818">
          <cell r="C1818" t="str">
            <v>INE741L01018</v>
          </cell>
          <cell r="D1818" t="str">
            <v>Information Technology</v>
          </cell>
        </row>
        <row r="1819">
          <cell r="C1819" t="str">
            <v>INE741L01018</v>
          </cell>
          <cell r="D1819" t="str">
            <v>Information Technology</v>
          </cell>
        </row>
        <row r="1820">
          <cell r="C1820" t="str">
            <v>INE0HPK01020</v>
          </cell>
          <cell r="D1820" t="str">
            <v>Industrials</v>
          </cell>
        </row>
        <row r="1821">
          <cell r="C1821" t="str">
            <v>INE919M01026</v>
          </cell>
          <cell r="D1821" t="str">
            <v>Real Estate</v>
          </cell>
        </row>
        <row r="1822">
          <cell r="C1822" t="str">
            <v>INE397G01019</v>
          </cell>
          <cell r="D1822" t="str">
            <v>Energy</v>
          </cell>
        </row>
        <row r="1823">
          <cell r="C1823" t="str">
            <v>INE340F01011</v>
          </cell>
          <cell r="D1823" t="str">
            <v>Consumer Discretionary</v>
          </cell>
        </row>
        <row r="1824">
          <cell r="C1824" t="str">
            <v>INE508A01022</v>
          </cell>
          <cell r="D1824" t="str">
            <v>Consumer Staples</v>
          </cell>
        </row>
        <row r="1825">
          <cell r="C1825" t="str">
            <v>INE0OUW01013</v>
          </cell>
          <cell r="D1825" t="str">
            <v>Industrials</v>
          </cell>
        </row>
        <row r="1826">
          <cell r="C1826" t="str">
            <v>INE138B01018</v>
          </cell>
        </row>
        <row r="1827">
          <cell r="C1827" t="str">
            <v>INE932D01010</v>
          </cell>
          <cell r="D1827" t="str">
            <v>Materials</v>
          </cell>
        </row>
        <row r="1828">
          <cell r="C1828" t="str">
            <v>INE940C01015</v>
          </cell>
          <cell r="D1828" t="str">
            <v>Industrials</v>
          </cell>
        </row>
        <row r="1829">
          <cell r="C1829" t="str">
            <v>INE366A01041</v>
          </cell>
          <cell r="D1829" t="str">
            <v>Consumer Staples</v>
          </cell>
        </row>
        <row r="1830">
          <cell r="C1830" t="str">
            <v>INE366A01041</v>
          </cell>
          <cell r="D1830" t="str">
            <v>Consumer Staples</v>
          </cell>
        </row>
        <row r="1831">
          <cell r="C1831" t="str">
            <v>INE417B01040</v>
          </cell>
          <cell r="D1831" t="str">
            <v>Information Technology</v>
          </cell>
        </row>
        <row r="1832">
          <cell r="C1832" t="str">
            <v>INE417B01040</v>
          </cell>
          <cell r="D1832" t="str">
            <v>Information Technology</v>
          </cell>
        </row>
        <row r="1833">
          <cell r="C1833" t="str">
            <v>INE221B01012</v>
          </cell>
          <cell r="D1833" t="str">
            <v>Consumer Discretionary</v>
          </cell>
        </row>
        <row r="1834">
          <cell r="C1834" t="str">
            <v>INE221B01012</v>
          </cell>
          <cell r="D1834" t="str">
            <v>Consumer Discretionary</v>
          </cell>
        </row>
        <row r="1835">
          <cell r="C1835" t="str">
            <v>INE874E01012</v>
          </cell>
        </row>
        <row r="1836">
          <cell r="C1836" t="str">
            <v>INE600Y01019</v>
          </cell>
          <cell r="D1836" t="str">
            <v>Industrials</v>
          </cell>
        </row>
        <row r="1837">
          <cell r="C1837" t="str">
            <v>INE600Y01019</v>
          </cell>
          <cell r="D1837" t="str">
            <v>Industrials</v>
          </cell>
        </row>
        <row r="1838">
          <cell r="C1838" t="str">
            <v>INE457C01010</v>
          </cell>
          <cell r="D1838" t="str">
            <v>Materials</v>
          </cell>
        </row>
        <row r="1839">
          <cell r="C1839" t="str">
            <v>INE443N01017</v>
          </cell>
        </row>
        <row r="1840">
          <cell r="C1840" t="str">
            <v>INE118C01018</v>
          </cell>
          <cell r="D1840" t="str">
            <v>Financials</v>
          </cell>
        </row>
        <row r="1841">
          <cell r="C1841" t="str">
            <v>INE0DZ701010</v>
          </cell>
          <cell r="D1841" t="str">
            <v>Industrials</v>
          </cell>
        </row>
        <row r="1842">
          <cell r="C1842" t="str">
            <v>INE083E01010</v>
          </cell>
        </row>
        <row r="1843">
          <cell r="C1843" t="str">
            <v>INE256H01015</v>
          </cell>
          <cell r="D1843" t="str">
            <v>Materials</v>
          </cell>
        </row>
        <row r="1844">
          <cell r="C1844" t="str">
            <v>INE256H01015</v>
          </cell>
          <cell r="D1844" t="str">
            <v>Materials</v>
          </cell>
        </row>
        <row r="1845">
          <cell r="C1845" t="str">
            <v>INE0KFF01017</v>
          </cell>
        </row>
        <row r="1846">
          <cell r="C1846" t="str">
            <v>INE126A01031</v>
          </cell>
          <cell r="D1846" t="str">
            <v>Materials</v>
          </cell>
        </row>
        <row r="1847">
          <cell r="C1847" t="str">
            <v>INE126A01031</v>
          </cell>
          <cell r="D1847" t="str">
            <v>Materials</v>
          </cell>
        </row>
        <row r="1848">
          <cell r="C1848" t="str">
            <v>INE255Z01019</v>
          </cell>
          <cell r="D1848" t="str">
            <v>Information Technology</v>
          </cell>
        </row>
        <row r="1849">
          <cell r="C1849" t="str">
            <v>INE0O4V01010</v>
          </cell>
          <cell r="D1849" t="str">
            <v>Materials</v>
          </cell>
        </row>
        <row r="1850">
          <cell r="C1850" t="str">
            <v>INE706N01017</v>
          </cell>
        </row>
        <row r="1851">
          <cell r="C1851" t="str">
            <v>INE315F01013</v>
          </cell>
        </row>
        <row r="1852">
          <cell r="C1852" t="str">
            <v>INE191C01023</v>
          </cell>
          <cell r="D1852" t="str">
            <v>Materials</v>
          </cell>
        </row>
        <row r="1853">
          <cell r="C1853" t="str">
            <v>INE595R01023</v>
          </cell>
          <cell r="D1853" t="str">
            <v>Industrials</v>
          </cell>
        </row>
        <row r="1854">
          <cell r="C1854" t="str">
            <v>INE846C01014</v>
          </cell>
          <cell r="D1854" t="str">
            <v>Energy</v>
          </cell>
        </row>
        <row r="1855">
          <cell r="C1855" t="str">
            <v>INE962C01027</v>
          </cell>
          <cell r="D1855" t="str">
            <v>Consumer Discretionary</v>
          </cell>
        </row>
        <row r="1856">
          <cell r="C1856" t="str">
            <v>INE962C01027</v>
          </cell>
          <cell r="D1856" t="str">
            <v>Consumer Discretionary</v>
          </cell>
        </row>
        <row r="1857">
          <cell r="C1857" t="str">
            <v>INE500D01015</v>
          </cell>
          <cell r="D1857" t="str">
            <v>Consumer Discretionary</v>
          </cell>
        </row>
        <row r="1858">
          <cell r="C1858" t="str">
            <v>INE771C01014</v>
          </cell>
          <cell r="D1858" t="str">
            <v>Financials</v>
          </cell>
        </row>
        <row r="1859">
          <cell r="C1859" t="str">
            <v>INE268C01029</v>
          </cell>
          <cell r="D1859" t="str">
            <v>Industrials</v>
          </cell>
        </row>
        <row r="1860">
          <cell r="C1860" t="str">
            <v>INE268C01029</v>
          </cell>
          <cell r="D1860" t="str">
            <v>Industrials</v>
          </cell>
        </row>
        <row r="1861">
          <cell r="C1861" t="str">
            <v>INE407F01018</v>
          </cell>
        </row>
        <row r="1862">
          <cell r="C1862" t="str">
            <v>INE07O001026</v>
          </cell>
          <cell r="D1862" t="str">
            <v>Consumer Discretionary</v>
          </cell>
        </row>
        <row r="1863">
          <cell r="C1863" t="str">
            <v>INE07O001026</v>
          </cell>
          <cell r="D1863" t="str">
            <v>Consumer Discretionary</v>
          </cell>
        </row>
        <row r="1864">
          <cell r="C1864" t="str">
            <v>INE738I01010</v>
          </cell>
          <cell r="D1864" t="str">
            <v>Industrials</v>
          </cell>
        </row>
        <row r="1865">
          <cell r="C1865" t="str">
            <v>INE738I01010</v>
          </cell>
          <cell r="D1865" t="str">
            <v>Industrials</v>
          </cell>
        </row>
        <row r="1866">
          <cell r="C1866" t="str">
            <v>INE178O01025</v>
          </cell>
          <cell r="D1866" t="str">
            <v>Consumer Staples</v>
          </cell>
        </row>
        <row r="1867">
          <cell r="C1867" t="str">
            <v>INE638N01012</v>
          </cell>
        </row>
        <row r="1868">
          <cell r="C1868" t="str">
            <v>INE316A01038</v>
          </cell>
          <cell r="D1868" t="str">
            <v>Industrials</v>
          </cell>
        </row>
        <row r="1869">
          <cell r="C1869" t="str">
            <v>INE866A01016</v>
          </cell>
          <cell r="D1869" t="str">
            <v>Materials</v>
          </cell>
        </row>
        <row r="1870">
          <cell r="C1870" t="str">
            <v>INE360S01012</v>
          </cell>
        </row>
        <row r="1871">
          <cell r="C1871" t="str">
            <v>INE937K01014</v>
          </cell>
          <cell r="D1871" t="str">
            <v>Financials</v>
          </cell>
        </row>
        <row r="1872">
          <cell r="C1872" t="str">
            <v>INE423D01010</v>
          </cell>
          <cell r="D1872" t="str">
            <v>Materials</v>
          </cell>
        </row>
        <row r="1873">
          <cell r="C1873" t="str">
            <v>INE06HJ01020</v>
          </cell>
          <cell r="D1873" t="str">
            <v>Industrials</v>
          </cell>
        </row>
        <row r="1874">
          <cell r="C1874" t="str">
            <v>INE06HJ01020</v>
          </cell>
          <cell r="D1874" t="str">
            <v>Industrials</v>
          </cell>
        </row>
        <row r="1875">
          <cell r="C1875" t="str">
            <v>INE925Q01024</v>
          </cell>
        </row>
        <row r="1876">
          <cell r="C1876" t="str">
            <v>INE965A01016</v>
          </cell>
          <cell r="D1876" t="str">
            <v>Consumer Discretionary</v>
          </cell>
        </row>
        <row r="1877">
          <cell r="C1877" t="str">
            <v>INE965A01016</v>
          </cell>
          <cell r="D1877" t="str">
            <v>Consumer Discretionary</v>
          </cell>
        </row>
        <row r="1878">
          <cell r="C1878" t="str">
            <v>INE532F01054</v>
          </cell>
          <cell r="D1878" t="str">
            <v>Financials</v>
          </cell>
        </row>
        <row r="1879">
          <cell r="C1879" t="str">
            <v>INE532F01054</v>
          </cell>
          <cell r="D1879" t="str">
            <v>Financials</v>
          </cell>
        </row>
        <row r="1880">
          <cell r="C1880" t="str">
            <v>INE216H01027</v>
          </cell>
          <cell r="D1880" t="str">
            <v>Consumer Discretionary</v>
          </cell>
        </row>
        <row r="1881">
          <cell r="C1881" t="str">
            <v>INE216H01027</v>
          </cell>
          <cell r="D1881" t="str">
            <v>Consumer Discretionary</v>
          </cell>
        </row>
        <row r="1882">
          <cell r="C1882" t="str">
            <v>INE125G01014</v>
          </cell>
          <cell r="D1882" t="str">
            <v>Information Technology</v>
          </cell>
        </row>
        <row r="1883">
          <cell r="C1883" t="str">
            <v>INE899O01018</v>
          </cell>
          <cell r="D1883" t="str">
            <v>Consumer Discretionary</v>
          </cell>
        </row>
        <row r="1884">
          <cell r="C1884" t="str">
            <v>INE886D01026</v>
          </cell>
          <cell r="D1884" t="str">
            <v>Consumer Discretionary</v>
          </cell>
        </row>
        <row r="1885">
          <cell r="C1885" t="str">
            <v>INE0U9101019</v>
          </cell>
          <cell r="D1885" t="str">
            <v>Industrials</v>
          </cell>
        </row>
        <row r="1886">
          <cell r="C1886" t="str">
            <v>INE066A01021</v>
          </cell>
          <cell r="D1886" t="str">
            <v>Consumer Discretionary</v>
          </cell>
        </row>
        <row r="1887">
          <cell r="C1887" t="str">
            <v>INE066A01021</v>
          </cell>
          <cell r="D1887" t="str">
            <v>Consumer Discretionary</v>
          </cell>
        </row>
        <row r="1888">
          <cell r="C1888" t="str">
            <v>INE0KSN01014</v>
          </cell>
          <cell r="D1888" t="str">
            <v>Consumer Discretionary</v>
          </cell>
        </row>
        <row r="1889">
          <cell r="C1889" t="str">
            <v>INE276C01014</v>
          </cell>
          <cell r="D1889" t="str">
            <v>Consumer Discretionary</v>
          </cell>
        </row>
        <row r="1890">
          <cell r="C1890" t="str">
            <v>INE276C01014</v>
          </cell>
          <cell r="D1890" t="str">
            <v>Consumer Discretionary</v>
          </cell>
        </row>
        <row r="1891">
          <cell r="C1891" t="str">
            <v>INE230A01023</v>
          </cell>
          <cell r="D1891" t="str">
            <v>Consumer Discretionary</v>
          </cell>
        </row>
        <row r="1892">
          <cell r="C1892" t="str">
            <v>INE230A01023</v>
          </cell>
          <cell r="D1892" t="str">
            <v>Consumer Discretionary</v>
          </cell>
        </row>
        <row r="1893">
          <cell r="C1893" t="str">
            <v>INE666Q01016</v>
          </cell>
        </row>
        <row r="1894">
          <cell r="C1894" t="str">
            <v>IN9666Q01014</v>
          </cell>
        </row>
        <row r="1895">
          <cell r="C1895" t="str">
            <v>INE158B01016</v>
          </cell>
          <cell r="D1895" t="str">
            <v>Industrials</v>
          </cell>
        </row>
        <row r="1896">
          <cell r="C1896" t="str">
            <v>INE158B01016</v>
          </cell>
          <cell r="D1896" t="str">
            <v>Industrials</v>
          </cell>
        </row>
        <row r="1897">
          <cell r="C1897" t="str">
            <v>INE906L01025</v>
          </cell>
          <cell r="D1897" t="str">
            <v>Financials</v>
          </cell>
        </row>
        <row r="1898">
          <cell r="C1898" t="str">
            <v>INE005E01013</v>
          </cell>
          <cell r="D1898" t="str">
            <v>Industrials</v>
          </cell>
        </row>
        <row r="1899">
          <cell r="C1899" t="str">
            <v>INE0KCM01010</v>
          </cell>
          <cell r="D1899" t="str">
            <v>Information Technology</v>
          </cell>
        </row>
        <row r="1900">
          <cell r="C1900" t="str">
            <v>INE0CPR01018</v>
          </cell>
          <cell r="D1900" t="str">
            <v>Industrials</v>
          </cell>
        </row>
        <row r="1901">
          <cell r="C1901" t="str">
            <v>INE158F01017</v>
          </cell>
          <cell r="D1901" t="str">
            <v>Materials</v>
          </cell>
        </row>
        <row r="1902">
          <cell r="C1902" t="str">
            <v>INE311H01018</v>
          </cell>
          <cell r="D1902" t="str">
            <v>Consumer Discretionary</v>
          </cell>
        </row>
        <row r="1903">
          <cell r="C1903" t="str">
            <v>INE594D01018</v>
          </cell>
          <cell r="D1903" t="str">
            <v>Utilities</v>
          </cell>
        </row>
        <row r="1904">
          <cell r="C1904" t="str">
            <v>INE280B01018</v>
          </cell>
          <cell r="D1904" t="str">
            <v>Materials</v>
          </cell>
        </row>
        <row r="1905">
          <cell r="C1905" t="str">
            <v>INE927X01018</v>
          </cell>
        </row>
        <row r="1906">
          <cell r="C1906" t="str">
            <v>INE668G01021</v>
          </cell>
          <cell r="D1906" t="str">
            <v>Real Estate</v>
          </cell>
        </row>
        <row r="1907">
          <cell r="C1907" t="str">
            <v>INE668G01021</v>
          </cell>
          <cell r="D1907" t="str">
            <v>Real Estate</v>
          </cell>
        </row>
        <row r="1908">
          <cell r="C1908" t="str">
            <v>INE205B01031</v>
          </cell>
          <cell r="D1908" t="str">
            <v>Industrials</v>
          </cell>
        </row>
        <row r="1909">
          <cell r="C1909" t="str">
            <v>INE205B01031</v>
          </cell>
          <cell r="D1909" t="str">
            <v>Industrials</v>
          </cell>
        </row>
        <row r="1910">
          <cell r="C1910" t="str">
            <v>INE0Q1W01012</v>
          </cell>
          <cell r="D1910" t="str">
            <v>Industrials</v>
          </cell>
        </row>
        <row r="1911">
          <cell r="C1911" t="str">
            <v>INE02YR01019</v>
          </cell>
          <cell r="D1911" t="str">
            <v>Consumer Discretionary</v>
          </cell>
        </row>
        <row r="1912">
          <cell r="C1912" t="str">
            <v>INE02YR01019</v>
          </cell>
          <cell r="D1912" t="str">
            <v>Consumer Discretionary</v>
          </cell>
        </row>
        <row r="1913">
          <cell r="C1913" t="str">
            <v>INE086A01029</v>
          </cell>
          <cell r="D1913" t="str">
            <v>Industrials</v>
          </cell>
        </row>
        <row r="1914">
          <cell r="C1914" t="str">
            <v>INE086A01029</v>
          </cell>
          <cell r="D1914" t="str">
            <v>Industrials</v>
          </cell>
        </row>
        <row r="1915">
          <cell r="C1915" t="str">
            <v>INE822G01016</v>
          </cell>
          <cell r="D1915" t="str">
            <v>Materials</v>
          </cell>
        </row>
        <row r="1916">
          <cell r="C1916" t="str">
            <v>INE822G01016</v>
          </cell>
          <cell r="D1916" t="str">
            <v>Materials</v>
          </cell>
        </row>
        <row r="1917">
          <cell r="C1917" t="str">
            <v>INE152E01013</v>
          </cell>
          <cell r="D1917" t="str">
            <v>Consumer Staples</v>
          </cell>
        </row>
        <row r="1918">
          <cell r="C1918" t="str">
            <v>INE095B01010</v>
          </cell>
          <cell r="D1918" t="str">
            <v>Materials</v>
          </cell>
        </row>
        <row r="1919">
          <cell r="C1919" t="str">
            <v>INE0R9101015</v>
          </cell>
          <cell r="D1919" t="str">
            <v>Industrials</v>
          </cell>
        </row>
        <row r="1920">
          <cell r="C1920" t="str">
            <v>INE285A01027</v>
          </cell>
          <cell r="D1920" t="str">
            <v>Industrials</v>
          </cell>
        </row>
        <row r="1921">
          <cell r="C1921" t="str">
            <v>INE285A01027</v>
          </cell>
          <cell r="D1921" t="str">
            <v>Industrials</v>
          </cell>
        </row>
        <row r="1922">
          <cell r="C1922" t="str">
            <v>INE819L01012</v>
          </cell>
          <cell r="D1922" t="str">
            <v>Industrials</v>
          </cell>
        </row>
        <row r="1923">
          <cell r="C1923" t="str">
            <v>INE050401020</v>
          </cell>
          <cell r="D1923" t="str">
            <v>Information Technology</v>
          </cell>
        </row>
        <row r="1924">
          <cell r="C1924" t="str">
            <v>INE050401020</v>
          </cell>
          <cell r="D1924" t="str">
            <v>Information Technology</v>
          </cell>
        </row>
        <row r="1925">
          <cell r="C1925" t="str">
            <v>INE669R01026</v>
          </cell>
        </row>
        <row r="1926">
          <cell r="C1926" t="str">
            <v>INE785D01012</v>
          </cell>
          <cell r="D1926" t="str">
            <v>Financials</v>
          </cell>
        </row>
        <row r="1927">
          <cell r="C1927" t="str">
            <v>INE236E01022</v>
          </cell>
        </row>
        <row r="1928">
          <cell r="C1928" t="str">
            <v>INE384H01023</v>
          </cell>
        </row>
        <row r="1929">
          <cell r="C1929" t="str">
            <v>INE033C01019</v>
          </cell>
          <cell r="D1929" t="str">
            <v>Real Estate</v>
          </cell>
        </row>
        <row r="1930">
          <cell r="C1930" t="str">
            <v>INE579B01039</v>
          </cell>
          <cell r="D1930" t="str">
            <v>Real Estate</v>
          </cell>
        </row>
        <row r="1931">
          <cell r="C1931" t="str">
            <v>INE279D01016</v>
          </cell>
          <cell r="D1931" t="str">
            <v>Industrials</v>
          </cell>
        </row>
        <row r="1932">
          <cell r="C1932" t="str">
            <v>INE0ZOL01023</v>
          </cell>
        </row>
        <row r="1933">
          <cell r="C1933" t="str">
            <v>INE548C01032</v>
          </cell>
          <cell r="D1933" t="str">
            <v>Consumer Staples</v>
          </cell>
        </row>
        <row r="1934">
          <cell r="C1934" t="str">
            <v>INE548C01032</v>
          </cell>
          <cell r="D1934" t="str">
            <v>Consumer Staples</v>
          </cell>
        </row>
        <row r="1935">
          <cell r="C1935" t="str">
            <v>INE830C01026</v>
          </cell>
          <cell r="D1935" t="str">
            <v>Materials</v>
          </cell>
        </row>
        <row r="1936">
          <cell r="C1936" t="str">
            <v>INE830C01026</v>
          </cell>
          <cell r="D1936" t="str">
            <v>Materials</v>
          </cell>
        </row>
        <row r="1937">
          <cell r="C1937" t="str">
            <v>INE778K01012</v>
          </cell>
          <cell r="D1937" t="str">
            <v>Real Estate</v>
          </cell>
        </row>
        <row r="1938">
          <cell r="C1938" t="str">
            <v>INE778K01012</v>
          </cell>
          <cell r="D1938" t="str">
            <v>Real Estate</v>
          </cell>
        </row>
        <row r="1939">
          <cell r="C1939" t="str">
            <v>INE069I01010</v>
          </cell>
          <cell r="D1939" t="str">
            <v>Real Estate</v>
          </cell>
        </row>
        <row r="1940">
          <cell r="C1940" t="str">
            <v>INE069I01010</v>
          </cell>
          <cell r="D1940" t="str">
            <v>Real Estate</v>
          </cell>
        </row>
        <row r="1941">
          <cell r="C1941" t="str">
            <v>INE041025011</v>
          </cell>
          <cell r="D1941" t="str">
            <v>Real Estate</v>
          </cell>
        </row>
        <row r="1942">
          <cell r="C1942" t="str">
            <v>INE041025011</v>
          </cell>
          <cell r="D1942" t="str">
            <v>Real Estate</v>
          </cell>
        </row>
        <row r="1943">
          <cell r="C1943" t="str">
            <v>INE168P01015</v>
          </cell>
          <cell r="D1943" t="str">
            <v>Health Care</v>
          </cell>
        </row>
        <row r="1944">
          <cell r="C1944" t="str">
            <v>INE168P01015</v>
          </cell>
          <cell r="D1944" t="str">
            <v>Health Care</v>
          </cell>
        </row>
        <row r="1945">
          <cell r="C1945" t="str">
            <v>INE030Q01015</v>
          </cell>
        </row>
        <row r="1946">
          <cell r="C1946" t="str">
            <v>INE044N01021</v>
          </cell>
          <cell r="D1946" t="str">
            <v>Consumer Discretionary</v>
          </cell>
        </row>
        <row r="1947">
          <cell r="C1947" t="str">
            <v>INE0RHD01013</v>
          </cell>
          <cell r="D1947" t="str">
            <v>Consumer Discretionary</v>
          </cell>
        </row>
        <row r="1948">
          <cell r="C1948" t="str">
            <v>INE668L01013</v>
          </cell>
          <cell r="D1948" t="str">
            <v>Consumer Discretionary</v>
          </cell>
        </row>
        <row r="1949">
          <cell r="C1949" t="str">
            <v>INE128F01010</v>
          </cell>
          <cell r="D1949" t="str">
            <v>Industrials</v>
          </cell>
        </row>
        <row r="1950">
          <cell r="C1950" t="str">
            <v>INE296H01011</v>
          </cell>
          <cell r="D1950" t="str">
            <v>Financials</v>
          </cell>
        </row>
        <row r="1951">
          <cell r="C1951" t="str">
            <v>INE296H01011</v>
          </cell>
          <cell r="D1951" t="str">
            <v>Financials</v>
          </cell>
        </row>
        <row r="1952">
          <cell r="C1952" t="str">
            <v>INE332S01011</v>
          </cell>
          <cell r="D1952" t="str">
            <v>Industrials</v>
          </cell>
        </row>
        <row r="1953">
          <cell r="C1953" t="str">
            <v>INE753K01015</v>
          </cell>
          <cell r="D1953" t="str">
            <v>Materials</v>
          </cell>
        </row>
        <row r="1954">
          <cell r="C1954" t="str">
            <v>INE753K01015</v>
          </cell>
          <cell r="D1954" t="str">
            <v>Materials</v>
          </cell>
        </row>
        <row r="1955">
          <cell r="C1955" t="str">
            <v>INE634B01016</v>
          </cell>
          <cell r="D1955" t="str">
            <v>Health Care</v>
          </cell>
        </row>
        <row r="1956">
          <cell r="C1956" t="str">
            <v>INE0SDC01012</v>
          </cell>
          <cell r="D1956" t="str">
            <v>Consumer Discretionary</v>
          </cell>
        </row>
        <row r="1957">
          <cell r="C1957" t="str">
            <v>INE073C01015</v>
          </cell>
          <cell r="D1957" t="str">
            <v>Consumer Staples</v>
          </cell>
        </row>
        <row r="1958">
          <cell r="C1958" t="str">
            <v>INE928B01012</v>
          </cell>
          <cell r="D1958" t="str">
            <v>Consumer Staples</v>
          </cell>
        </row>
        <row r="1959">
          <cell r="C1959" t="str">
            <v>INE515H01014</v>
          </cell>
          <cell r="D1959" t="str">
            <v>Materials</v>
          </cell>
        </row>
        <row r="1960">
          <cell r="C1960" t="str">
            <v>INE507F01023</v>
          </cell>
          <cell r="D1960" t="str">
            <v>Information Technology</v>
          </cell>
        </row>
        <row r="1961">
          <cell r="C1961" t="str">
            <v>INE0OV601013</v>
          </cell>
          <cell r="D1961" t="str">
            <v>Industrials</v>
          </cell>
        </row>
        <row r="1962">
          <cell r="C1962" t="str">
            <v>INE0OV601013</v>
          </cell>
          <cell r="D1962" t="str">
            <v>Industrials</v>
          </cell>
        </row>
        <row r="1963">
          <cell r="C1963" t="str">
            <v>INE01QM01018</v>
          </cell>
          <cell r="D1963" t="str">
            <v>Industrials</v>
          </cell>
        </row>
        <row r="1964">
          <cell r="C1964" t="str">
            <v>INE01QM01018</v>
          </cell>
          <cell r="D1964" t="str">
            <v>Industrials</v>
          </cell>
        </row>
        <row r="1965">
          <cell r="C1965" t="str">
            <v>INE993I01029</v>
          </cell>
        </row>
        <row r="1966">
          <cell r="C1966" t="str">
            <v>INE552Q01018</v>
          </cell>
          <cell r="D1966" t="str">
            <v>Communication Services</v>
          </cell>
        </row>
        <row r="1967">
          <cell r="C1967" t="str">
            <v>INE772C01012</v>
          </cell>
        </row>
        <row r="1968">
          <cell r="C1968" t="str">
            <v>INE900O01014</v>
          </cell>
        </row>
        <row r="1969">
          <cell r="C1969" t="str">
            <v>INE913H01037</v>
          </cell>
          <cell r="D1969" t="str">
            <v>Consumer Discretionary</v>
          </cell>
        </row>
        <row r="1970">
          <cell r="C1970" t="str">
            <v>INE913H01037</v>
          </cell>
          <cell r="D1970" t="str">
            <v>Consumer Discretionary</v>
          </cell>
        </row>
        <row r="1971">
          <cell r="C1971" t="str">
            <v>INE306C01019</v>
          </cell>
          <cell r="D1971" t="str">
            <v>Utilities</v>
          </cell>
        </row>
        <row r="1972">
          <cell r="C1972" t="str">
            <v>INE306C01019</v>
          </cell>
          <cell r="D1972" t="str">
            <v>Utilities</v>
          </cell>
        </row>
        <row r="1973">
          <cell r="C1973" t="str">
            <v>INE05KD23015</v>
          </cell>
          <cell r="D1973" t="str">
            <v>Energy</v>
          </cell>
        </row>
        <row r="1974">
          <cell r="C1974" t="str">
            <v>INE0S1L01013</v>
          </cell>
          <cell r="D1974" t="str">
            <v>Industrials</v>
          </cell>
        </row>
        <row r="1975">
          <cell r="C1975" t="str">
            <v>INE0S3X01014</v>
          </cell>
          <cell r="D1975" t="str">
            <v>Information Technology</v>
          </cell>
        </row>
        <row r="1976">
          <cell r="C1976" t="str">
            <v>INE510A01028</v>
          </cell>
          <cell r="D1976" t="str">
            <v>Industrials</v>
          </cell>
        </row>
        <row r="1977">
          <cell r="C1977" t="str">
            <v>INE510A01028</v>
          </cell>
          <cell r="D1977" t="str">
            <v>Industrials</v>
          </cell>
        </row>
        <row r="1978">
          <cell r="C1978" t="str">
            <v>INE130L01014</v>
          </cell>
          <cell r="D1978" t="str">
            <v>Consumer Discretionary</v>
          </cell>
        </row>
        <row r="1979">
          <cell r="C1979" t="str">
            <v>INE755H01016</v>
          </cell>
          <cell r="D1979" t="str">
            <v>Materials</v>
          </cell>
        </row>
        <row r="1980">
          <cell r="C1980" t="str">
            <v>INE0R9I01021</v>
          </cell>
          <cell r="D1980" t="str">
            <v>Industrials</v>
          </cell>
        </row>
        <row r="1981">
          <cell r="C1981" t="str">
            <v>INE010601016</v>
          </cell>
          <cell r="D1981" t="str">
            <v>Health Care</v>
          </cell>
        </row>
        <row r="1982">
          <cell r="C1982" t="str">
            <v>INE010601016</v>
          </cell>
          <cell r="D1982" t="str">
            <v>Health Care</v>
          </cell>
        </row>
        <row r="1983">
          <cell r="C1983" t="str">
            <v>INE439G01019</v>
          </cell>
          <cell r="D1983" t="str">
            <v>Consumer Discretionary</v>
          </cell>
        </row>
        <row r="1984">
          <cell r="C1984" t="str">
            <v>INE265F01028</v>
          </cell>
          <cell r="D1984" t="str">
            <v>Communication Services</v>
          </cell>
        </row>
        <row r="1985">
          <cell r="C1985" t="str">
            <v>INE265F01028</v>
          </cell>
          <cell r="D1985" t="str">
            <v>Communication Services</v>
          </cell>
        </row>
        <row r="1986">
          <cell r="C1986" t="str">
            <v>INE601C01013</v>
          </cell>
          <cell r="D1986" t="str">
            <v>Industrials</v>
          </cell>
        </row>
        <row r="1987">
          <cell r="C1987" t="str">
            <v>INE0LLY01014</v>
          </cell>
          <cell r="D1987" t="str">
            <v>Industrials</v>
          </cell>
        </row>
        <row r="1988">
          <cell r="C1988" t="str">
            <v>INE0LLY01014</v>
          </cell>
          <cell r="D1988" t="str">
            <v>Industrials</v>
          </cell>
        </row>
        <row r="1989">
          <cell r="C1989" t="str">
            <v>INE0SUH01015</v>
          </cell>
          <cell r="D1989" t="str">
            <v>Industrials</v>
          </cell>
        </row>
        <row r="1990">
          <cell r="C1990" t="str">
            <v>INE076H01025</v>
          </cell>
          <cell r="D1990" t="str">
            <v>Industrials</v>
          </cell>
        </row>
        <row r="1991">
          <cell r="C1991" t="str">
            <v>INE076H01025</v>
          </cell>
          <cell r="D1991" t="str">
            <v>Industrials</v>
          </cell>
        </row>
        <row r="1992">
          <cell r="C1992" t="str">
            <v>INE0D2I01014</v>
          </cell>
          <cell r="D1992" t="str">
            <v>Industrials</v>
          </cell>
        </row>
        <row r="1993">
          <cell r="C1993" t="str">
            <v>INE0G5901015</v>
          </cell>
          <cell r="D1993" t="str">
            <v>Consumer Discretionary</v>
          </cell>
        </row>
        <row r="1994">
          <cell r="C1994" t="str">
            <v>INE0G5901015</v>
          </cell>
          <cell r="D1994" t="str">
            <v>Consumer Discretionary</v>
          </cell>
        </row>
        <row r="1995">
          <cell r="C1995" t="str">
            <v>INE932F01015</v>
          </cell>
          <cell r="D1995" t="str">
            <v>Industrials</v>
          </cell>
        </row>
        <row r="1996">
          <cell r="C1996" t="str">
            <v>INE071N01016</v>
          </cell>
          <cell r="D1996" t="str">
            <v>Materials</v>
          </cell>
        </row>
        <row r="1997">
          <cell r="C1997" t="str">
            <v>INE071N01016</v>
          </cell>
          <cell r="D1997" t="str">
            <v>Materials</v>
          </cell>
        </row>
        <row r="1998">
          <cell r="C1998" t="str">
            <v>INE255A01020</v>
          </cell>
          <cell r="D1998" t="str">
            <v>Materials</v>
          </cell>
        </row>
        <row r="1999">
          <cell r="C1999" t="str">
            <v>INE255A01020</v>
          </cell>
          <cell r="D1999" t="str">
            <v>Materials</v>
          </cell>
        </row>
        <row r="2000">
          <cell r="C2000" t="str">
            <v>INE11HF01010</v>
          </cell>
        </row>
        <row r="2001">
          <cell r="C2001" t="str">
            <v>INE601F01016</v>
          </cell>
          <cell r="D2001" t="str">
            <v>Real Estate</v>
          </cell>
        </row>
        <row r="2002">
          <cell r="C2002" t="str">
            <v>INE807D01030</v>
          </cell>
          <cell r="D2002" t="str">
            <v>Communication Services</v>
          </cell>
        </row>
        <row r="2003">
          <cell r="C2003" t="str">
            <v>INE060N01019</v>
          </cell>
          <cell r="D2003" t="str">
            <v>Consumer Discretionary</v>
          </cell>
        </row>
        <row r="2004">
          <cell r="C2004" t="str">
            <v>INE217G01035</v>
          </cell>
          <cell r="D2004" t="str">
            <v>Information Technology</v>
          </cell>
        </row>
        <row r="2005">
          <cell r="C2005" t="str">
            <v>INE217G01035</v>
          </cell>
          <cell r="D2005" t="str">
            <v>Information Technology</v>
          </cell>
        </row>
        <row r="2006">
          <cell r="C2006" t="str">
            <v>INE063P01018</v>
          </cell>
          <cell r="D2006" t="str">
            <v>Financials</v>
          </cell>
        </row>
        <row r="2007">
          <cell r="C2007" t="str">
            <v>INE063P01018</v>
          </cell>
          <cell r="D2007" t="str">
            <v>Financials</v>
          </cell>
        </row>
        <row r="2008">
          <cell r="C2008" t="str">
            <v>INE432F01032</v>
          </cell>
        </row>
        <row r="2009">
          <cell r="C2009" t="str">
            <v>INE406M01024</v>
          </cell>
          <cell r="D2009" t="str">
            <v>Health Care</v>
          </cell>
        </row>
        <row r="2010">
          <cell r="C2010" t="str">
            <v>INE406M01024</v>
          </cell>
          <cell r="D2010" t="str">
            <v>Health Care</v>
          </cell>
        </row>
        <row r="2011">
          <cell r="C2011" t="str">
            <v>INE416L01017</v>
          </cell>
          <cell r="D2011" t="str">
            <v>Communication Services</v>
          </cell>
        </row>
        <row r="2012">
          <cell r="C2012" t="str">
            <v>INE416L01017</v>
          </cell>
          <cell r="D2012" t="str">
            <v>Communication Services</v>
          </cell>
        </row>
        <row r="2013">
          <cell r="C2013" t="str">
            <v>INE308B01017</v>
          </cell>
        </row>
        <row r="2014">
          <cell r="C2014" t="str">
            <v>INE404L01039</v>
          </cell>
          <cell r="D2014" t="str">
            <v>Financials</v>
          </cell>
        </row>
        <row r="2015">
          <cell r="C2015" t="str">
            <v>INE284A01012</v>
          </cell>
          <cell r="D2015" t="str">
            <v>Industrials</v>
          </cell>
        </row>
        <row r="2016">
          <cell r="C2016" t="str">
            <v>INE284A01012</v>
          </cell>
          <cell r="D2016" t="str">
            <v>Industrials</v>
          </cell>
        </row>
        <row r="2017">
          <cell r="C2017" t="str">
            <v>INE818W01011</v>
          </cell>
          <cell r="D2017" t="str">
            <v>Financials</v>
          </cell>
        </row>
        <row r="2018">
          <cell r="C2018" t="str">
            <v>INE818W01011</v>
          </cell>
          <cell r="D2018" t="str">
            <v>Financials</v>
          </cell>
        </row>
        <row r="2019">
          <cell r="C2019" t="str">
            <v>INE0RQZ01017</v>
          </cell>
          <cell r="D2019" t="str">
            <v>Information Technology</v>
          </cell>
        </row>
        <row r="2020">
          <cell r="C2020" t="str">
            <v>INE953W01016</v>
          </cell>
          <cell r="D2020" t="str">
            <v>Financials</v>
          </cell>
        </row>
        <row r="2021">
          <cell r="C2021" t="str">
            <v>INE042A01014</v>
          </cell>
          <cell r="D2021" t="str">
            <v>Industrials</v>
          </cell>
        </row>
        <row r="2022">
          <cell r="C2022" t="str">
            <v>INE042A01014</v>
          </cell>
          <cell r="D2022" t="str">
            <v>Industrials</v>
          </cell>
        </row>
        <row r="2023">
          <cell r="C2023" t="str">
            <v>INE328F01016</v>
          </cell>
          <cell r="D2023" t="str">
            <v>Communication Services</v>
          </cell>
        </row>
        <row r="2024">
          <cell r="C2024" t="str">
            <v>INE220A01032</v>
          </cell>
          <cell r="D2024" t="str">
            <v>Consumer Discretionary</v>
          </cell>
        </row>
        <row r="2025">
          <cell r="C2025" t="str">
            <v>INE176O01011</v>
          </cell>
          <cell r="D2025" t="str">
            <v>Real Estate</v>
          </cell>
        </row>
        <row r="2026">
          <cell r="C2026" t="str">
            <v>INE0SBP01018</v>
          </cell>
          <cell r="D2026" t="str">
            <v>Materials</v>
          </cell>
        </row>
        <row r="2027">
          <cell r="C2027" t="str">
            <v>INE0HMN01013</v>
          </cell>
        </row>
        <row r="2028">
          <cell r="C2028" t="str">
            <v>INE079401019</v>
          </cell>
        </row>
        <row r="2029">
          <cell r="C2029" t="str">
            <v>INE122M01019</v>
          </cell>
          <cell r="D2029" t="str">
            <v>Energy</v>
          </cell>
        </row>
        <row r="2030">
          <cell r="C2030" t="str">
            <v>INE122M01019</v>
          </cell>
          <cell r="D2030" t="str">
            <v>Energy</v>
          </cell>
        </row>
        <row r="2031">
          <cell r="C2031" t="str">
            <v>INE0ITO01014</v>
          </cell>
          <cell r="D2031" t="str">
            <v>Consumer Discretionary</v>
          </cell>
        </row>
        <row r="2032">
          <cell r="C2032" t="str">
            <v>INE778B01029</v>
          </cell>
          <cell r="D2032" t="str">
            <v>Materials</v>
          </cell>
        </row>
        <row r="2033">
          <cell r="C2033" t="str">
            <v>INE778B01029</v>
          </cell>
          <cell r="D2033" t="str">
            <v>Materials</v>
          </cell>
        </row>
        <row r="2034">
          <cell r="C2034" t="str">
            <v>INE758T01015</v>
          </cell>
          <cell r="D2034" t="str">
            <v>Consumer Discretionary</v>
          </cell>
        </row>
        <row r="2035">
          <cell r="C2035" t="str">
            <v>INE758T01015</v>
          </cell>
          <cell r="D2035" t="str">
            <v>Consumer Discretionary</v>
          </cell>
        </row>
        <row r="2036">
          <cell r="C2036" t="str">
            <v>INE04TZ01018</v>
          </cell>
          <cell r="D2036" t="str">
            <v>Consumer Discretionary</v>
          </cell>
        </row>
        <row r="2037">
          <cell r="C2037" t="str">
            <v>INE04TZ01018</v>
          </cell>
          <cell r="D2037" t="str">
            <v>Consumer Discretionary</v>
          </cell>
        </row>
        <row r="2038">
          <cell r="C2038" t="str">
            <v>INE0PYT01018</v>
          </cell>
          <cell r="D2038" t="str">
            <v>Information Technology</v>
          </cell>
        </row>
        <row r="2039">
          <cell r="C2039" t="str">
            <v>INE0KCE01017</v>
          </cell>
          <cell r="D2039" t="str">
            <v>Consumer Discretionary</v>
          </cell>
        </row>
        <row r="2040">
          <cell r="C2040" t="str">
            <v>INE0KCE01017</v>
          </cell>
          <cell r="D2040" t="str">
            <v>Consumer Discretionary</v>
          </cell>
        </row>
        <row r="2041">
          <cell r="C2041" t="str">
            <v>INE958A01011</v>
          </cell>
          <cell r="D2041" t="str">
            <v>Consumer Discretionary</v>
          </cell>
        </row>
        <row r="2042">
          <cell r="C2042" t="str">
            <v>INE649H01011</v>
          </cell>
          <cell r="D2042" t="str">
            <v>Industrials</v>
          </cell>
        </row>
        <row r="2043">
          <cell r="C2043" t="str">
            <v>INE649H01011</v>
          </cell>
          <cell r="D2043" t="str">
            <v>Industrials</v>
          </cell>
        </row>
        <row r="2044">
          <cell r="C2044" t="str">
            <v>INE546V01010</v>
          </cell>
          <cell r="D2044" t="str">
            <v>Consumer Staples</v>
          </cell>
        </row>
        <row r="2045">
          <cell r="C2045" t="str">
            <v>INE940E01011</v>
          </cell>
          <cell r="D2045" t="str">
            <v>Consumer Discretionary</v>
          </cell>
        </row>
        <row r="2046">
          <cell r="C2046" t="str">
            <v>INE063J01011</v>
          </cell>
          <cell r="D2046" t="str">
            <v>Information Technology</v>
          </cell>
        </row>
        <row r="2047">
          <cell r="C2047" t="str">
            <v>INE063J01011</v>
          </cell>
          <cell r="D2047" t="str">
            <v>Information Technology</v>
          </cell>
        </row>
        <row r="2048">
          <cell r="C2048" t="str">
            <v>INE505V01016</v>
          </cell>
          <cell r="D2048" t="str">
            <v>Industrials</v>
          </cell>
        </row>
        <row r="2049">
          <cell r="C2049" t="str">
            <v>INE022C01012</v>
          </cell>
          <cell r="D2049" t="str">
            <v>Consumer Discretionary</v>
          </cell>
        </row>
        <row r="2050">
          <cell r="C2050" t="str">
            <v>INE022C01012</v>
          </cell>
          <cell r="D2050" t="str">
            <v>Consumer Discretionary</v>
          </cell>
        </row>
        <row r="2051">
          <cell r="C2051" t="str">
            <v>INE06TD01010</v>
          </cell>
          <cell r="D2051" t="str">
            <v>Industrials</v>
          </cell>
        </row>
        <row r="2052">
          <cell r="C2052" t="str">
            <v>INE128A01029</v>
          </cell>
          <cell r="D2052" t="str">
            <v>Consumer Staples</v>
          </cell>
        </row>
        <row r="2053">
          <cell r="C2053" t="str">
            <v>INE128A01029</v>
          </cell>
          <cell r="D2053" t="str">
            <v>Consumer Staples</v>
          </cell>
        </row>
        <row r="2054">
          <cell r="C2054" t="str">
            <v>INE295A01018</v>
          </cell>
          <cell r="D2054" t="str">
            <v>Industrials</v>
          </cell>
        </row>
        <row r="2055">
          <cell r="C2055" t="str">
            <v>INE295A01018</v>
          </cell>
          <cell r="D2055" t="str">
            <v>Industrials</v>
          </cell>
        </row>
        <row r="2056">
          <cell r="C2056" t="str">
            <v>INE184H01027</v>
          </cell>
          <cell r="D2056" t="str">
            <v>Materials</v>
          </cell>
        </row>
        <row r="2057">
          <cell r="C2057" t="str">
            <v>INE184H01027</v>
          </cell>
          <cell r="D2057" t="str">
            <v>Materials</v>
          </cell>
        </row>
        <row r="2058">
          <cell r="C2058" t="str">
            <v>INE334C01029</v>
          </cell>
          <cell r="D2058" t="str">
            <v>Health Care</v>
          </cell>
        </row>
        <row r="2059">
          <cell r="C2059" t="str">
            <v>INE339D01034</v>
          </cell>
          <cell r="D2059" t="str">
            <v>Consumer Discretionary</v>
          </cell>
        </row>
        <row r="2060">
          <cell r="C2060" t="str">
            <v>INE313M01030</v>
          </cell>
          <cell r="D2060" t="str">
            <v>Consumer Staples</v>
          </cell>
        </row>
        <row r="2061">
          <cell r="C2061" t="str">
            <v>INE0JVD01011</v>
          </cell>
          <cell r="D2061" t="str">
            <v>Health Care</v>
          </cell>
        </row>
        <row r="2062">
          <cell r="C2062" t="str">
            <v>INE664C01029</v>
          </cell>
          <cell r="D2062" t="str">
            <v>Materials</v>
          </cell>
        </row>
        <row r="2063">
          <cell r="C2063" t="str">
            <v>INE369A01029</v>
          </cell>
          <cell r="D2063" t="str">
            <v>Materials</v>
          </cell>
        </row>
        <row r="2064">
          <cell r="C2064" t="str">
            <v>INE369A01029</v>
          </cell>
          <cell r="D2064" t="str">
            <v>Materials</v>
          </cell>
        </row>
        <row r="2065">
          <cell r="C2065" t="str">
            <v>INE688J01023</v>
          </cell>
          <cell r="D2065" t="str">
            <v>Industrials</v>
          </cell>
        </row>
        <row r="2066">
          <cell r="C2066" t="str">
            <v>INE688J01023</v>
          </cell>
          <cell r="D2066" t="str">
            <v>Industrials</v>
          </cell>
        </row>
        <row r="2067">
          <cell r="C2067" t="str">
            <v>INE0Y4801011</v>
          </cell>
          <cell r="D2067" t="str">
            <v>Materials</v>
          </cell>
        </row>
        <row r="2068">
          <cell r="C2068" t="str">
            <v>INE0O8901016</v>
          </cell>
          <cell r="D2068" t="str">
            <v>Communication Services</v>
          </cell>
        </row>
        <row r="2069">
          <cell r="C2069" t="str">
            <v>INE777F01014</v>
          </cell>
          <cell r="D2069" t="str">
            <v>Industrials</v>
          </cell>
        </row>
        <row r="2070">
          <cell r="C2070" t="str">
            <v>INE777F01014</v>
          </cell>
          <cell r="D2070" t="str">
            <v>Industrials</v>
          </cell>
        </row>
        <row r="2071">
          <cell r="C2071" t="str">
            <v>INE302A01020</v>
          </cell>
          <cell r="D2071" t="str">
            <v>Consumer Discretionary</v>
          </cell>
        </row>
        <row r="2072">
          <cell r="C2072" t="str">
            <v>INE302A01020</v>
          </cell>
          <cell r="D2072" t="str">
            <v>Consumer Discretionary</v>
          </cell>
        </row>
        <row r="2073">
          <cell r="C2073" t="str">
            <v>INE201K01015</v>
          </cell>
          <cell r="D2073" t="str">
            <v>Information Technology</v>
          </cell>
        </row>
        <row r="2074">
          <cell r="C2074" t="str">
            <v>INE201K01015</v>
          </cell>
          <cell r="D2074" t="str">
            <v>Information Technology</v>
          </cell>
        </row>
        <row r="2075">
          <cell r="C2075" t="str">
            <v>INE335G01019</v>
          </cell>
          <cell r="D2075" t="str">
            <v>Financials</v>
          </cell>
        </row>
        <row r="2076">
          <cell r="C2076" t="str">
            <v>INE561D01025</v>
          </cell>
          <cell r="D2076" t="str">
            <v>Industrials</v>
          </cell>
        </row>
        <row r="2077">
          <cell r="C2077" t="str">
            <v>INE0GFE01026</v>
          </cell>
          <cell r="D2077" t="str">
            <v>Industrials</v>
          </cell>
        </row>
        <row r="2078">
          <cell r="C2078" t="str">
            <v>INE0GFE01026</v>
          </cell>
          <cell r="D2078" t="str">
            <v>Industrials</v>
          </cell>
        </row>
        <row r="2079">
          <cell r="C2079" t="str">
            <v>INE750G01019</v>
          </cell>
        </row>
        <row r="2080">
          <cell r="C2080" t="str">
            <v>INE108T01013</v>
          </cell>
        </row>
        <row r="2081">
          <cell r="C2081" t="str">
            <v>INE0Q9W01015</v>
          </cell>
          <cell r="D2081" t="str">
            <v>Industrials</v>
          </cell>
        </row>
        <row r="2082">
          <cell r="C2082" t="str">
            <v>INE0DRT01018</v>
          </cell>
          <cell r="D2082" t="str">
            <v>Health Care</v>
          </cell>
        </row>
        <row r="2083">
          <cell r="C2083" t="str">
            <v>INE0HSD01011</v>
          </cell>
          <cell r="D2083" t="str">
            <v>Industrials</v>
          </cell>
        </row>
        <row r="2084">
          <cell r="C2084" t="str">
            <v>INE828G01013</v>
          </cell>
          <cell r="D2084" t="str">
            <v>Materials</v>
          </cell>
        </row>
        <row r="2085">
          <cell r="C2085" t="str">
            <v>INE829G01011</v>
          </cell>
          <cell r="D2085" t="str">
            <v>Materials</v>
          </cell>
        </row>
        <row r="2086">
          <cell r="C2086" t="str">
            <v>INE0DNW01011</v>
          </cell>
          <cell r="D2086" t="str">
            <v>Materials</v>
          </cell>
        </row>
        <row r="2087">
          <cell r="C2087" t="str">
            <v>INE0DNW01011</v>
          </cell>
          <cell r="D2087" t="str">
            <v>Materials</v>
          </cell>
        </row>
        <row r="2088">
          <cell r="C2088" t="str">
            <v>INE0PQK01013</v>
          </cell>
          <cell r="D2088" t="str">
            <v>Industrials</v>
          </cell>
        </row>
        <row r="2089">
          <cell r="C2089" t="str">
            <v>INE146N01016</v>
          </cell>
          <cell r="D2089" t="str">
            <v>Health Care</v>
          </cell>
        </row>
        <row r="2090">
          <cell r="C2090" t="str">
            <v>INE963C01033</v>
          </cell>
          <cell r="D2090" t="str">
            <v>Consumer Discretionary</v>
          </cell>
        </row>
        <row r="2091">
          <cell r="C2091" t="str">
            <v>INE963C01033</v>
          </cell>
          <cell r="D2091" t="str">
            <v>Consumer Discretionary</v>
          </cell>
        </row>
        <row r="2092">
          <cell r="C2092" t="str">
            <v>INE512B01022</v>
          </cell>
          <cell r="D2092" t="str">
            <v>Information Technology</v>
          </cell>
        </row>
        <row r="2093">
          <cell r="C2093" t="str">
            <v>INE512B01022</v>
          </cell>
          <cell r="D2093" t="str">
            <v>Information Technology</v>
          </cell>
        </row>
        <row r="2094">
          <cell r="C2094" t="str">
            <v>INE258B01022</v>
          </cell>
          <cell r="D2094" t="str">
            <v>Health Care</v>
          </cell>
        </row>
        <row r="2095">
          <cell r="C2095" t="str">
            <v>INE258B01022</v>
          </cell>
          <cell r="D2095" t="str">
            <v>Health Care</v>
          </cell>
        </row>
        <row r="2096">
          <cell r="C2096" t="str">
            <v>INE007N01010</v>
          </cell>
          <cell r="D2096" t="str">
            <v>Financials</v>
          </cell>
        </row>
        <row r="2097">
          <cell r="C2097" t="str">
            <v>INE007N01010</v>
          </cell>
          <cell r="D2097" t="str">
            <v>Financials</v>
          </cell>
        </row>
        <row r="2098">
          <cell r="C2098" t="str">
            <v>INE249C01011</v>
          </cell>
          <cell r="D2098" t="str">
            <v>Industrials</v>
          </cell>
        </row>
        <row r="2099">
          <cell r="C2099" t="str">
            <v>INE249C01011</v>
          </cell>
          <cell r="D2099" t="str">
            <v>Industrials</v>
          </cell>
        </row>
        <row r="2100">
          <cell r="C2100" t="str">
            <v>INE417D01020</v>
          </cell>
          <cell r="D2100" t="str">
            <v>Financials</v>
          </cell>
        </row>
        <row r="2101">
          <cell r="C2101" t="str">
            <v>INE529A01010</v>
          </cell>
          <cell r="D2101" t="str">
            <v>Consumer Discretionary</v>
          </cell>
        </row>
        <row r="2102">
          <cell r="C2102" t="str">
            <v>INE529A01010</v>
          </cell>
          <cell r="D2102" t="str">
            <v>Consumer Discretionary</v>
          </cell>
        </row>
        <row r="2103">
          <cell r="C2103" t="str">
            <v>INE901X01013</v>
          </cell>
          <cell r="D2103" t="str">
            <v>Industrials</v>
          </cell>
        </row>
        <row r="2104">
          <cell r="C2104" t="str">
            <v>INE138D01014</v>
          </cell>
          <cell r="D2104" t="str">
            <v>Materials</v>
          </cell>
        </row>
        <row r="2105">
          <cell r="C2105" t="str">
            <v>INE225B01021</v>
          </cell>
          <cell r="D2105" t="str">
            <v>Health Care</v>
          </cell>
        </row>
        <row r="2106">
          <cell r="C2106" t="str">
            <v>INE258M01011</v>
          </cell>
          <cell r="D2106" t="str">
            <v>Financials</v>
          </cell>
        </row>
        <row r="2107">
          <cell r="C2107" t="str">
            <v>INE512A01016</v>
          </cell>
          <cell r="D2107" t="str">
            <v>Real Estate</v>
          </cell>
        </row>
        <row r="2108">
          <cell r="C2108" t="str">
            <v>INE296C01020</v>
          </cell>
          <cell r="D2108" t="str">
            <v>Consumer Discretionary</v>
          </cell>
        </row>
        <row r="2109">
          <cell r="C2109" t="str">
            <v>INE296C01020</v>
          </cell>
          <cell r="D2109" t="str">
            <v>Consumer Discretionary</v>
          </cell>
        </row>
        <row r="2110">
          <cell r="C2110" t="str">
            <v>INE0LQQ01019</v>
          </cell>
          <cell r="D2110" t="str">
            <v>Information Technology</v>
          </cell>
        </row>
        <row r="2111">
          <cell r="C2111" t="str">
            <v>INE737H01014</v>
          </cell>
          <cell r="D2111" t="str">
            <v>Consumer Discretionary</v>
          </cell>
        </row>
        <row r="2112">
          <cell r="C2112" t="str">
            <v>INE737H01014</v>
          </cell>
          <cell r="D2112" t="str">
            <v>Consumer Discretionary</v>
          </cell>
        </row>
        <row r="2113">
          <cell r="C2113" t="str">
            <v>INE185E01021</v>
          </cell>
          <cell r="D2113" t="str">
            <v>Consumer Discretionary</v>
          </cell>
        </row>
        <row r="2114">
          <cell r="C2114" t="str">
            <v>INE185E01021</v>
          </cell>
          <cell r="D2114" t="str">
            <v>Consumer Discretionary</v>
          </cell>
        </row>
        <row r="2115">
          <cell r="C2115" t="str">
            <v>INE816B01035</v>
          </cell>
          <cell r="D2115" t="str">
            <v>Consumer Discretionary</v>
          </cell>
        </row>
        <row r="2116">
          <cell r="C2116" t="str">
            <v>INE816B01035</v>
          </cell>
          <cell r="D2116" t="str">
            <v>Consumer Discretionary</v>
          </cell>
        </row>
        <row r="2117">
          <cell r="C2117" t="str">
            <v>INE600B01033</v>
          </cell>
          <cell r="D2117" t="str">
            <v>Communication Services</v>
          </cell>
        </row>
        <row r="2118">
          <cell r="C2118" t="str">
            <v>INE541R01019</v>
          </cell>
          <cell r="D2118" t="str">
            <v>Industrials</v>
          </cell>
        </row>
        <row r="2119">
          <cell r="C2119" t="str">
            <v>INE589N01017</v>
          </cell>
        </row>
        <row r="2120">
          <cell r="C2120" t="str">
            <v>INE686Y01026</v>
          </cell>
          <cell r="D2120" t="str">
            <v>Materials</v>
          </cell>
        </row>
        <row r="2121">
          <cell r="C2121" t="str">
            <v>INE686Y01026</v>
          </cell>
          <cell r="D2121" t="str">
            <v>Materials</v>
          </cell>
        </row>
        <row r="2122">
          <cell r="C2122" t="str">
            <v>INE087E01011</v>
          </cell>
          <cell r="D2122" t="str">
            <v>Information Technology</v>
          </cell>
        </row>
        <row r="2123">
          <cell r="C2123" t="str">
            <v>INE0QOQ01013</v>
          </cell>
          <cell r="D2123" t="str">
            <v>Consumer Discretionary</v>
          </cell>
        </row>
        <row r="2124">
          <cell r="C2124" t="str">
            <v>INE045J01026</v>
          </cell>
          <cell r="D2124" t="str">
            <v>Materials</v>
          </cell>
        </row>
        <row r="2125">
          <cell r="C2125" t="str">
            <v>INE045J01026</v>
          </cell>
          <cell r="D2125" t="str">
            <v>Materials</v>
          </cell>
        </row>
        <row r="2126">
          <cell r="C2126" t="str">
            <v>INE734I01027</v>
          </cell>
          <cell r="D2126" t="str">
            <v>Financials</v>
          </cell>
        </row>
        <row r="2127">
          <cell r="C2127" t="str">
            <v>INE02NC01014</v>
          </cell>
          <cell r="D2127" t="str">
            <v>Financials</v>
          </cell>
        </row>
        <row r="2128">
          <cell r="C2128" t="str">
            <v>INE02NC01014</v>
          </cell>
          <cell r="D2128" t="str">
            <v>Financials</v>
          </cell>
        </row>
        <row r="2129">
          <cell r="C2129" t="str">
            <v>INE235A01022</v>
          </cell>
          <cell r="D2129" t="str">
            <v>Industrials</v>
          </cell>
        </row>
        <row r="2130">
          <cell r="C2130" t="str">
            <v>INE235A01022</v>
          </cell>
          <cell r="D2130" t="str">
            <v>Industrials</v>
          </cell>
        </row>
        <row r="2131">
          <cell r="C2131" t="str">
            <v>INE183A01024</v>
          </cell>
          <cell r="D2131" t="str">
            <v>Materials</v>
          </cell>
        </row>
        <row r="2132">
          <cell r="C2132" t="str">
            <v>INE183A01024</v>
          </cell>
          <cell r="D2132" t="str">
            <v>Materials</v>
          </cell>
        </row>
        <row r="2133">
          <cell r="C2133" t="str">
            <v>INE683B01047</v>
          </cell>
          <cell r="D2133" t="str">
            <v>Information Technology</v>
          </cell>
        </row>
        <row r="2134">
          <cell r="C2134" t="str">
            <v>INE684F01012</v>
          </cell>
          <cell r="D2134" t="str">
            <v>Industrials</v>
          </cell>
        </row>
        <row r="2135">
          <cell r="C2135" t="str">
            <v>INE684F01012</v>
          </cell>
          <cell r="D2135" t="str">
            <v>Industrials</v>
          </cell>
        </row>
        <row r="2136">
          <cell r="C2136" t="str">
            <v>INE771F01025</v>
          </cell>
        </row>
        <row r="2137">
          <cell r="C2137" t="str">
            <v>INE574Z01013</v>
          </cell>
          <cell r="D2137" t="str">
            <v>Consumer Discretionary</v>
          </cell>
        </row>
        <row r="2138">
          <cell r="C2138" t="str">
            <v>INE128S01021</v>
          </cell>
          <cell r="D2138" t="str">
            <v>Financials</v>
          </cell>
        </row>
        <row r="2139">
          <cell r="C2139" t="str">
            <v>INE128S01021</v>
          </cell>
          <cell r="D2139" t="str">
            <v>Financials</v>
          </cell>
        </row>
        <row r="2140">
          <cell r="C2140" t="str">
            <v>INE00Y201027</v>
          </cell>
          <cell r="D2140" t="str">
            <v>Industrials</v>
          </cell>
        </row>
        <row r="2141">
          <cell r="C2141" t="str">
            <v>INE00Y201027</v>
          </cell>
          <cell r="D2141" t="str">
            <v>Industrials</v>
          </cell>
        </row>
        <row r="2142">
          <cell r="C2142" t="str">
            <v>INE954B01018</v>
          </cell>
          <cell r="D2142" t="str">
            <v>Consumer Staples</v>
          </cell>
        </row>
        <row r="2143">
          <cell r="C2143" t="str">
            <v>INE060J01017</v>
          </cell>
          <cell r="D2143" t="str">
            <v>Materials</v>
          </cell>
        </row>
        <row r="2144">
          <cell r="C2144" t="str">
            <v>INE060J01017</v>
          </cell>
          <cell r="D2144" t="str">
            <v>Materials</v>
          </cell>
        </row>
        <row r="2145">
          <cell r="C2145" t="str">
            <v>INE952M01019</v>
          </cell>
        </row>
        <row r="2146">
          <cell r="C2146" t="str">
            <v>INE318U01016</v>
          </cell>
          <cell r="D2146" t="str">
            <v>Consumer Staples</v>
          </cell>
        </row>
        <row r="2147">
          <cell r="C2147" t="str">
            <v>INE459C01016</v>
          </cell>
          <cell r="D2147" t="str">
            <v>Industrials</v>
          </cell>
        </row>
        <row r="2148">
          <cell r="C2148" t="str">
            <v>INE0I7D01019</v>
          </cell>
          <cell r="D2148" t="str">
            <v>Consumer Discretionary</v>
          </cell>
        </row>
        <row r="2149">
          <cell r="C2149" t="str">
            <v>INE0DXR01010</v>
          </cell>
          <cell r="D2149" t="str">
            <v>Industrials</v>
          </cell>
        </row>
        <row r="2150">
          <cell r="C2150" t="str">
            <v>INE593W01028</v>
          </cell>
          <cell r="D2150" t="str">
            <v>Industrials</v>
          </cell>
        </row>
        <row r="2151">
          <cell r="C2151" t="str">
            <v>INE0L3H01014</v>
          </cell>
          <cell r="D2151" t="str">
            <v>Consumer Discretionary</v>
          </cell>
        </row>
        <row r="2152">
          <cell r="C2152" t="str">
            <v>INE0Q4701019</v>
          </cell>
          <cell r="D2152" t="str">
            <v>Consumer Discretionary</v>
          </cell>
        </row>
        <row r="2153">
          <cell r="C2153" t="str">
            <v>INE976E01023</v>
          </cell>
          <cell r="D2153" t="str">
            <v>Consumer Staples</v>
          </cell>
        </row>
        <row r="2154">
          <cell r="C2154" t="str">
            <v>INE976E01023</v>
          </cell>
          <cell r="D2154" t="str">
            <v>Consumer Staples</v>
          </cell>
        </row>
        <row r="2155">
          <cell r="C2155" t="str">
            <v>INE518A01013</v>
          </cell>
          <cell r="D2155" t="str">
            <v>Consumer Discretionary</v>
          </cell>
        </row>
        <row r="2156">
          <cell r="C2156" t="str">
            <v>INE0TT901016</v>
          </cell>
          <cell r="D2156" t="str">
            <v>Industrials</v>
          </cell>
        </row>
        <row r="2157">
          <cell r="C2157" t="str">
            <v>INE0U2501017</v>
          </cell>
          <cell r="D2157" t="str">
            <v>Consumer Discretionary</v>
          </cell>
        </row>
        <row r="2158">
          <cell r="C2158" t="str">
            <v>INE451A01017</v>
          </cell>
          <cell r="D2158" t="str">
            <v>Industrials</v>
          </cell>
        </row>
        <row r="2159">
          <cell r="C2159" t="str">
            <v>INE451A01017</v>
          </cell>
          <cell r="D2159" t="str">
            <v>Industrials</v>
          </cell>
        </row>
        <row r="2160">
          <cell r="C2160" t="str">
            <v>INE0YKW01013</v>
          </cell>
        </row>
        <row r="2161">
          <cell r="C2161" t="str">
            <v>INE061F01013</v>
          </cell>
          <cell r="D2161" t="str">
            <v>Health Care</v>
          </cell>
        </row>
        <row r="2162">
          <cell r="C2162" t="str">
            <v>INE061F01013</v>
          </cell>
          <cell r="D2162" t="str">
            <v>Health Care</v>
          </cell>
        </row>
        <row r="2163">
          <cell r="C2163" t="str">
            <v>INE842B01015</v>
          </cell>
          <cell r="D2163" t="str">
            <v>Health Care</v>
          </cell>
        </row>
        <row r="2164">
          <cell r="C2164" t="str">
            <v>INE501D01013</v>
          </cell>
        </row>
        <row r="2165">
          <cell r="C2165" t="str">
            <v>INE519A01011</v>
          </cell>
          <cell r="D2165" t="str">
            <v>Materials</v>
          </cell>
        </row>
        <row r="2166">
          <cell r="C2166" t="str">
            <v>INE519A01011</v>
          </cell>
          <cell r="D2166" t="str">
            <v>Materials</v>
          </cell>
        </row>
        <row r="2167">
          <cell r="C2167" t="str">
            <v>INE617C01027</v>
          </cell>
          <cell r="D2167" t="str">
            <v>Energy</v>
          </cell>
        </row>
        <row r="2168">
          <cell r="C2168" t="str">
            <v>INE739B01039</v>
          </cell>
          <cell r="D2168" t="str">
            <v>Information Technology</v>
          </cell>
        </row>
        <row r="2169">
          <cell r="C2169" t="str">
            <v>INE789R01022</v>
          </cell>
        </row>
        <row r="2170">
          <cell r="C2170" t="str">
            <v>INE399S01010</v>
          </cell>
          <cell r="D2170" t="str">
            <v>Financials</v>
          </cell>
        </row>
        <row r="2171">
          <cell r="C2171" t="str">
            <v>INE184Q01010</v>
          </cell>
        </row>
        <row r="2172">
          <cell r="C2172" t="str">
            <v>INE401Z01019</v>
          </cell>
        </row>
        <row r="2173">
          <cell r="C2173" t="str">
            <v>INE194R01017</v>
          </cell>
          <cell r="D2173" t="str">
            <v>Health Care</v>
          </cell>
        </row>
        <row r="2174">
          <cell r="C2174" t="str">
            <v>INE0SFW01015</v>
          </cell>
          <cell r="D2174" t="str">
            <v>Consumer Staples</v>
          </cell>
        </row>
        <row r="2175">
          <cell r="C2175" t="str">
            <v>INE385O01018</v>
          </cell>
          <cell r="D2175" t="str">
            <v>Information Technology</v>
          </cell>
        </row>
        <row r="2176">
          <cell r="C2176" t="str">
            <v>INE977E01013</v>
          </cell>
        </row>
        <row r="2177">
          <cell r="C2177" t="str">
            <v>INE572D01014</v>
          </cell>
          <cell r="D2177" t="str">
            <v>Industrials</v>
          </cell>
        </row>
        <row r="2178">
          <cell r="C2178" t="str">
            <v>INE092D01013</v>
          </cell>
        </row>
        <row r="2179">
          <cell r="C2179" t="str">
            <v>INE776R01011</v>
          </cell>
        </row>
        <row r="2180">
          <cell r="C2180" t="str">
            <v>INE836C01015</v>
          </cell>
        </row>
        <row r="2181">
          <cell r="C2181" t="str">
            <v>INE388Y01029</v>
          </cell>
          <cell r="D2181" t="str">
            <v>Consumer Discretionary</v>
          </cell>
        </row>
        <row r="2182">
          <cell r="C2182" t="str">
            <v>INE388Y01029</v>
          </cell>
          <cell r="D2182" t="str">
            <v>Consumer Discretionary</v>
          </cell>
        </row>
        <row r="2183">
          <cell r="C2183" t="str">
            <v>INE365H01014</v>
          </cell>
        </row>
        <row r="2184">
          <cell r="C2184" t="str">
            <v>INE139R01012</v>
          </cell>
          <cell r="D2184" t="str">
            <v>Financials</v>
          </cell>
        </row>
        <row r="2185">
          <cell r="C2185" t="str">
            <v>INE139R01012</v>
          </cell>
          <cell r="D2185" t="str">
            <v>Financials</v>
          </cell>
        </row>
        <row r="2186">
          <cell r="C2186" t="str">
            <v>IN9139R01028</v>
          </cell>
          <cell r="D2186" t="str">
            <v>Financials</v>
          </cell>
        </row>
        <row r="2187">
          <cell r="C2187" t="str">
            <v>IN9139R01028</v>
          </cell>
          <cell r="D2187" t="str">
            <v>Financials</v>
          </cell>
        </row>
        <row r="2188">
          <cell r="C2188" t="str">
            <v>INE564A01017</v>
          </cell>
          <cell r="D2188" t="str">
            <v>Materials</v>
          </cell>
        </row>
        <row r="2189">
          <cell r="C2189" t="str">
            <v>INE220J01025</v>
          </cell>
          <cell r="D2189" t="str">
            <v>Consumer Staples</v>
          </cell>
        </row>
        <row r="2190">
          <cell r="C2190" t="str">
            <v>INE220J01025</v>
          </cell>
          <cell r="D2190" t="str">
            <v>Consumer Staples</v>
          </cell>
        </row>
        <row r="2191">
          <cell r="C2191" t="str">
            <v>INE623B01027</v>
          </cell>
          <cell r="D2191" t="str">
            <v>Consumer Discretionary</v>
          </cell>
        </row>
        <row r="2192">
          <cell r="C2192" t="str">
            <v>INE623B01027</v>
          </cell>
          <cell r="D2192" t="str">
            <v>Consumer Discretionary</v>
          </cell>
        </row>
        <row r="2193">
          <cell r="C2193" t="str">
            <v>IN9623B01058</v>
          </cell>
          <cell r="D2193" t="str">
            <v>Consumer Discretionary</v>
          </cell>
        </row>
        <row r="2194">
          <cell r="C2194" t="str">
            <v>IN9623B01058</v>
          </cell>
          <cell r="D2194" t="str">
            <v>Consumer Discretionary</v>
          </cell>
        </row>
        <row r="2195">
          <cell r="C2195" t="str">
            <v>INE452O01016</v>
          </cell>
          <cell r="D2195" t="str">
            <v>Consumer Discretionary</v>
          </cell>
        </row>
        <row r="2196">
          <cell r="C2196" t="str">
            <v>INE452O01016</v>
          </cell>
          <cell r="D2196" t="str">
            <v>Consumer Discretionary</v>
          </cell>
        </row>
        <row r="2197">
          <cell r="C2197" t="str">
            <v>INE360L01017</v>
          </cell>
          <cell r="D2197" t="str">
            <v>Real Estate</v>
          </cell>
        </row>
        <row r="2198">
          <cell r="C2198" t="str">
            <v>INE360L01017</v>
          </cell>
          <cell r="D2198" t="str">
            <v>Real Estate</v>
          </cell>
        </row>
        <row r="2199">
          <cell r="C2199" t="str">
            <v>INE752P01024</v>
          </cell>
          <cell r="D2199" t="str">
            <v>Consumer Staples</v>
          </cell>
        </row>
        <row r="2200">
          <cell r="C2200" t="str">
            <v>INE752P01024</v>
          </cell>
          <cell r="D2200" t="str">
            <v>Consumer Staples</v>
          </cell>
        </row>
        <row r="2201">
          <cell r="C2201" t="str">
            <v>INE935Q01015</v>
          </cell>
          <cell r="D2201" t="str">
            <v>Industrials</v>
          </cell>
        </row>
        <row r="2202">
          <cell r="C2202" t="str">
            <v>INE935Q01015</v>
          </cell>
          <cell r="D2202" t="str">
            <v>Industrials</v>
          </cell>
        </row>
        <row r="2203">
          <cell r="C2203" t="str">
            <v>INE418A01016</v>
          </cell>
        </row>
        <row r="2204">
          <cell r="C2204" t="str">
            <v>INE425D01015</v>
          </cell>
        </row>
        <row r="2205">
          <cell r="C2205" t="str">
            <v>INE241F01011</v>
          </cell>
          <cell r="D2205" t="str">
            <v>Financials</v>
          </cell>
        </row>
        <row r="2206">
          <cell r="C2206" t="str">
            <v>INE455H01013</v>
          </cell>
          <cell r="D2206" t="str">
            <v>Financials</v>
          </cell>
        </row>
        <row r="2207">
          <cell r="C2207" t="str">
            <v>INE493B01017</v>
          </cell>
        </row>
        <row r="2208">
          <cell r="C2208" t="str">
            <v>INE631D01026</v>
          </cell>
          <cell r="D2208" t="str">
            <v>Industrials</v>
          </cell>
        </row>
        <row r="2209">
          <cell r="C2209" t="str">
            <v>INE694X01030</v>
          </cell>
          <cell r="D2209" t="str">
            <v>Industrials</v>
          </cell>
        </row>
        <row r="2210">
          <cell r="C2210" t="str">
            <v>INE131D01019</v>
          </cell>
          <cell r="D2210" t="str">
            <v>Financials</v>
          </cell>
        </row>
        <row r="2211">
          <cell r="C2211" t="str">
            <v>INE0E2801015</v>
          </cell>
          <cell r="D2211" t="str">
            <v>Materials</v>
          </cell>
        </row>
        <row r="2212">
          <cell r="C2212" t="str">
            <v>INE201P01022</v>
          </cell>
          <cell r="D2212" t="str">
            <v>Industrials</v>
          </cell>
        </row>
        <row r="2213">
          <cell r="C2213" t="str">
            <v>INE201P01022</v>
          </cell>
          <cell r="D2213" t="str">
            <v>Industrials</v>
          </cell>
        </row>
        <row r="2214">
          <cell r="C2214" t="str">
            <v>INE586X01012</v>
          </cell>
        </row>
        <row r="2215">
          <cell r="C2215" t="str">
            <v>INE05QJ01015</v>
          </cell>
          <cell r="D2215" t="str">
            <v>Materials</v>
          </cell>
        </row>
        <row r="2216">
          <cell r="C2216" t="str">
            <v>INE075D01018</v>
          </cell>
          <cell r="D2216" t="str">
            <v>Consumer Staples</v>
          </cell>
        </row>
        <row r="2217">
          <cell r="C2217" t="str">
            <v>INE075D01018</v>
          </cell>
          <cell r="D2217" t="str">
            <v>Consumer Staples</v>
          </cell>
        </row>
        <row r="2218">
          <cell r="C2218" t="str">
            <v>INE736H01024</v>
          </cell>
          <cell r="D2218" t="str">
            <v>Consumer Discretionary</v>
          </cell>
        </row>
        <row r="2219">
          <cell r="C2219" t="str">
            <v>INE524A01029</v>
          </cell>
          <cell r="D2219" t="str">
            <v>Consumer Discretionary</v>
          </cell>
        </row>
        <row r="2220">
          <cell r="C2220" t="str">
            <v>INE524A01029</v>
          </cell>
          <cell r="D2220" t="str">
            <v>Consumer Discretionary</v>
          </cell>
        </row>
        <row r="2221">
          <cell r="C2221" t="str">
            <v>INE0QZF01012</v>
          </cell>
          <cell r="D2221" t="str">
            <v>Materials</v>
          </cell>
        </row>
        <row r="2222">
          <cell r="C2222" t="str">
            <v>INE224E01028</v>
          </cell>
          <cell r="D2222" t="str">
            <v>Financials</v>
          </cell>
        </row>
        <row r="2223">
          <cell r="C2223" t="str">
            <v>INE224E01028</v>
          </cell>
          <cell r="D2223" t="str">
            <v>Financials</v>
          </cell>
        </row>
        <row r="2224">
          <cell r="C2224" t="str">
            <v>INE224E01036</v>
          </cell>
          <cell r="D2224" t="str">
            <v>Financials</v>
          </cell>
        </row>
        <row r="2225">
          <cell r="C2225" t="str">
            <v>INE224E01036</v>
          </cell>
          <cell r="D2225" t="str">
            <v>Financials</v>
          </cell>
        </row>
        <row r="2226">
          <cell r="C2226" t="str">
            <v>INE837X01027</v>
          </cell>
        </row>
        <row r="2227">
          <cell r="C2227" t="str">
            <v>INE076D01016</v>
          </cell>
          <cell r="D2227" t="str">
            <v>Energy</v>
          </cell>
        </row>
        <row r="2228">
          <cell r="C2228" t="str">
            <v>INE129A01019</v>
          </cell>
          <cell r="D2228" t="str">
            <v>Utilities</v>
          </cell>
        </row>
        <row r="2229">
          <cell r="C2229" t="str">
            <v>INE129A01019</v>
          </cell>
          <cell r="D2229" t="str">
            <v>Utilities</v>
          </cell>
        </row>
        <row r="2230">
          <cell r="C2230" t="str">
            <v>INE868G01019</v>
          </cell>
        </row>
        <row r="2231">
          <cell r="C2231" t="str">
            <v>INE0QTE01018</v>
          </cell>
          <cell r="D2231" t="str">
            <v>Consumer Discretionary</v>
          </cell>
        </row>
        <row r="2232">
          <cell r="C2232" t="str">
            <v>INE282D01010</v>
          </cell>
          <cell r="D2232" t="str">
            <v>Consumer Discretionary</v>
          </cell>
        </row>
        <row r="2233">
          <cell r="C2233" t="str">
            <v>INE480S01026</v>
          </cell>
          <cell r="D2233" t="str">
            <v>Industrials</v>
          </cell>
        </row>
        <row r="2234">
          <cell r="C2234" t="str">
            <v>INE0RE001014</v>
          </cell>
          <cell r="D2234" t="str">
            <v>Industrials</v>
          </cell>
        </row>
        <row r="2235">
          <cell r="C2235" t="str">
            <v>INE0RE001014</v>
          </cell>
          <cell r="D2235" t="str">
            <v>Industrials</v>
          </cell>
        </row>
        <row r="2236">
          <cell r="C2236" t="str">
            <v>INE906Y01028</v>
          </cell>
          <cell r="D2236" t="str">
            <v>Consumer Staples</v>
          </cell>
        </row>
        <row r="2237">
          <cell r="C2237" t="str">
            <v>INE243E01010</v>
          </cell>
        </row>
        <row r="2238">
          <cell r="C2238" t="str">
            <v>INE255C01018</v>
          </cell>
          <cell r="D2238" t="str">
            <v>Industrials</v>
          </cell>
        </row>
        <row r="2239">
          <cell r="C2239" t="str">
            <v>INE803L01016</v>
          </cell>
        </row>
        <row r="2240">
          <cell r="C2240" t="str">
            <v>INE020S01012</v>
          </cell>
          <cell r="D2240" t="str">
            <v>Industrials</v>
          </cell>
        </row>
        <row r="2241">
          <cell r="C2241" t="str">
            <v>INE403B01016</v>
          </cell>
          <cell r="D2241" t="str">
            <v>Consumer Discretionary</v>
          </cell>
        </row>
        <row r="2242">
          <cell r="C2242" t="str">
            <v>INE600K01018</v>
          </cell>
          <cell r="D2242" t="str">
            <v>Materials</v>
          </cell>
        </row>
        <row r="2243">
          <cell r="C2243" t="str">
            <v>INE600K01018</v>
          </cell>
          <cell r="D2243" t="str">
            <v>Materials</v>
          </cell>
        </row>
        <row r="2244">
          <cell r="C2244" t="str">
            <v>INE297H01019</v>
          </cell>
          <cell r="D2244" t="str">
            <v>Materials</v>
          </cell>
        </row>
        <row r="2245">
          <cell r="C2245" t="str">
            <v>INE297H01019</v>
          </cell>
          <cell r="D2245" t="str">
            <v>Materials</v>
          </cell>
        </row>
        <row r="2246">
          <cell r="C2246" t="str">
            <v>INE755J01012</v>
          </cell>
        </row>
        <row r="2247">
          <cell r="C2247" t="str">
            <v>INE890S01026</v>
          </cell>
        </row>
        <row r="2248">
          <cell r="C2248" t="str">
            <v>INE717W01049</v>
          </cell>
          <cell r="D2248" t="str">
            <v>Materials</v>
          </cell>
        </row>
        <row r="2249">
          <cell r="C2249" t="str">
            <v>INE717W01049</v>
          </cell>
          <cell r="D2249" t="str">
            <v>Materials</v>
          </cell>
        </row>
        <row r="2250">
          <cell r="C2250" t="str">
            <v>INE524B01027</v>
          </cell>
          <cell r="D2250" t="str">
            <v>Materials</v>
          </cell>
        </row>
        <row r="2251">
          <cell r="C2251" t="str">
            <v>INE524B01027</v>
          </cell>
          <cell r="D2251" t="str">
            <v>Materials</v>
          </cell>
        </row>
        <row r="2252">
          <cell r="C2252" t="str">
            <v>INE388A01029</v>
          </cell>
          <cell r="D2252" t="str">
            <v>Materials</v>
          </cell>
        </row>
        <row r="2253">
          <cell r="C2253" t="str">
            <v>INE388A01029</v>
          </cell>
          <cell r="D2253" t="str">
            <v>Materials</v>
          </cell>
        </row>
        <row r="2254">
          <cell r="C2254" t="str">
            <v>INE0R8C01018</v>
          </cell>
          <cell r="D2254" t="str">
            <v>Information Technology</v>
          </cell>
        </row>
        <row r="2255">
          <cell r="C2255" t="str">
            <v>INE932M01011</v>
          </cell>
        </row>
        <row r="2256">
          <cell r="C2256" t="str">
            <v>INE460C01014</v>
          </cell>
          <cell r="D2256" t="str">
            <v>Real Estate</v>
          </cell>
        </row>
        <row r="2257">
          <cell r="C2257" t="str">
            <v>INE460C01014</v>
          </cell>
          <cell r="D2257" t="str">
            <v>Real Estate</v>
          </cell>
        </row>
        <row r="2258">
          <cell r="C2258" t="str">
            <v>INE0TVT01024</v>
          </cell>
          <cell r="D2258" t="str">
            <v>Industrials</v>
          </cell>
        </row>
        <row r="2259">
          <cell r="C2259" t="str">
            <v>INE845D01014</v>
          </cell>
          <cell r="D2259" t="str">
            <v>Consumer Discretionary</v>
          </cell>
        </row>
        <row r="2260">
          <cell r="C2260" t="str">
            <v>INE845D01014</v>
          </cell>
          <cell r="D2260" t="str">
            <v>Consumer Discretionary</v>
          </cell>
        </row>
        <row r="2261">
          <cell r="C2261" t="str">
            <v>INE369Q01017</v>
          </cell>
          <cell r="D2261" t="str">
            <v>Real Estate</v>
          </cell>
        </row>
        <row r="2262">
          <cell r="C2262" t="str">
            <v>INE0ZI101018</v>
          </cell>
        </row>
        <row r="2263">
          <cell r="C2263" t="str">
            <v>INE691Z01023</v>
          </cell>
          <cell r="D2263" t="str">
            <v>Materials</v>
          </cell>
        </row>
        <row r="2264">
          <cell r="C2264" t="str">
            <v>INE278O01015</v>
          </cell>
        </row>
        <row r="2265">
          <cell r="C2265" t="str">
            <v>INE615T01017</v>
          </cell>
          <cell r="D2265" t="str">
            <v>Consumer Staples</v>
          </cell>
        </row>
        <row r="2266">
          <cell r="C2266" t="str">
            <v>INE335W01016</v>
          </cell>
          <cell r="D2266" t="str">
            <v>Consumer Staples</v>
          </cell>
        </row>
        <row r="2267">
          <cell r="C2267" t="str">
            <v>INE335W01016</v>
          </cell>
          <cell r="D2267" t="str">
            <v>Consumer Staples</v>
          </cell>
        </row>
        <row r="2268">
          <cell r="C2268" t="str">
            <v>INE670B01028</v>
          </cell>
          <cell r="D2268" t="str">
            <v>Consumer Discretionary</v>
          </cell>
        </row>
        <row r="2269">
          <cell r="C2269" t="str">
            <v>INE670B01028</v>
          </cell>
          <cell r="D2269" t="str">
            <v>Consumer Discretionary</v>
          </cell>
        </row>
        <row r="2270">
          <cell r="C2270" t="str">
            <v>INE162L01017</v>
          </cell>
          <cell r="D2270" t="str">
            <v>Consumer Discretionary</v>
          </cell>
        </row>
        <row r="2271">
          <cell r="C2271" t="str">
            <v>INE721C01019</v>
          </cell>
        </row>
        <row r="2272">
          <cell r="C2272" t="str">
            <v>INE382Z01011</v>
          </cell>
          <cell r="D2272" t="str">
            <v>Industrials</v>
          </cell>
        </row>
        <row r="2273">
          <cell r="C2273" t="str">
            <v>INE382Z01011</v>
          </cell>
          <cell r="D2273" t="str">
            <v>Industrials</v>
          </cell>
        </row>
        <row r="2274">
          <cell r="C2274" t="str">
            <v>INE194E01015</v>
          </cell>
          <cell r="D2274" t="str">
            <v>Materials</v>
          </cell>
        </row>
        <row r="2275">
          <cell r="C2275" t="str">
            <v>INE875E01019</v>
          </cell>
        </row>
        <row r="2276">
          <cell r="C2276" t="str">
            <v>INE653S01028</v>
          </cell>
          <cell r="D2276" t="str">
            <v>Consumer Discretionary</v>
          </cell>
        </row>
        <row r="2277">
          <cell r="C2277" t="str">
            <v>IN9653S01018</v>
          </cell>
        </row>
        <row r="2278">
          <cell r="C2278" t="str">
            <v>INE797D01017</v>
          </cell>
          <cell r="D2278" t="str">
            <v>Real Estate</v>
          </cell>
        </row>
        <row r="2279">
          <cell r="C2279" t="str">
            <v>INE590B01010</v>
          </cell>
          <cell r="D2279" t="str">
            <v>Consumer Discretionary</v>
          </cell>
        </row>
        <row r="2280">
          <cell r="C2280" t="str">
            <v>INE236P01010</v>
          </cell>
        </row>
        <row r="2281">
          <cell r="C2281" t="str">
            <v>INE0JVO01026</v>
          </cell>
          <cell r="D2281" t="str">
            <v>Industrials</v>
          </cell>
        </row>
        <row r="2282">
          <cell r="C2282" t="str">
            <v>INE0JVO01026</v>
          </cell>
          <cell r="D2282" t="str">
            <v>Industrials</v>
          </cell>
        </row>
        <row r="2283">
          <cell r="C2283" t="str">
            <v>INE291A01017</v>
          </cell>
          <cell r="D2283" t="str">
            <v>Materials</v>
          </cell>
        </row>
        <row r="2284">
          <cell r="C2284" t="str">
            <v>INE291A01017</v>
          </cell>
          <cell r="D2284" t="str">
            <v>Materials</v>
          </cell>
        </row>
        <row r="2285">
          <cell r="C2285" t="str">
            <v>INE925D01014</v>
          </cell>
          <cell r="D2285" t="str">
            <v>Industrials</v>
          </cell>
        </row>
        <row r="2286">
          <cell r="C2286" t="str">
            <v>INE340D01016</v>
          </cell>
          <cell r="D2286" t="str">
            <v>Consumer Discretionary</v>
          </cell>
        </row>
        <row r="2287">
          <cell r="C2287" t="str">
            <v>INE276A01018</v>
          </cell>
          <cell r="D2287" t="str">
            <v>Consumer Discretionary</v>
          </cell>
        </row>
        <row r="2288">
          <cell r="C2288" t="str">
            <v>INE276A01018</v>
          </cell>
          <cell r="D2288" t="str">
            <v>Consumer Discretionary</v>
          </cell>
        </row>
        <row r="2289">
          <cell r="C2289" t="str">
            <v>INE079J01017</v>
          </cell>
          <cell r="D2289" t="str">
            <v>Industrials</v>
          </cell>
        </row>
        <row r="2290">
          <cell r="C2290" t="str">
            <v>INE079J01017</v>
          </cell>
          <cell r="D2290" t="str">
            <v>Industrials</v>
          </cell>
        </row>
        <row r="2291">
          <cell r="C2291" t="str">
            <v>INE721X01015</v>
          </cell>
          <cell r="D2291" t="str">
            <v>Industrials</v>
          </cell>
        </row>
        <row r="2292">
          <cell r="C2292" t="str">
            <v>INE063Z01017</v>
          </cell>
          <cell r="D2292" t="str">
            <v>Consumer Discretionary</v>
          </cell>
        </row>
        <row r="2293">
          <cell r="C2293" t="str">
            <v>INE052E01015</v>
          </cell>
          <cell r="D2293" t="str">
            <v>Consumer Staples</v>
          </cell>
        </row>
        <row r="2294">
          <cell r="C2294" t="str">
            <v>INE287Z01012</v>
          </cell>
          <cell r="D2294" t="str">
            <v>Industrials</v>
          </cell>
        </row>
        <row r="2295">
          <cell r="C2295" t="str">
            <v>INE287Z01012</v>
          </cell>
          <cell r="D2295" t="str">
            <v>Industrials</v>
          </cell>
        </row>
        <row r="2296">
          <cell r="C2296" t="str">
            <v>INE336H01023</v>
          </cell>
          <cell r="D2296" t="str">
            <v>Industrials</v>
          </cell>
        </row>
        <row r="2297">
          <cell r="C2297" t="str">
            <v>INE336H01023</v>
          </cell>
          <cell r="D2297" t="str">
            <v>Industrials</v>
          </cell>
        </row>
        <row r="2298">
          <cell r="C2298" t="str">
            <v>INE0LVM01018</v>
          </cell>
          <cell r="D2298" t="str">
            <v>Materials</v>
          </cell>
        </row>
        <row r="2299">
          <cell r="C2299" t="str">
            <v>INE622E01023</v>
          </cell>
          <cell r="D2299" t="str">
            <v>Consumer Staples</v>
          </cell>
        </row>
        <row r="2300">
          <cell r="C2300" t="str">
            <v>INE087J01028</v>
          </cell>
          <cell r="D2300" t="str">
            <v>Consumer Discretionary</v>
          </cell>
        </row>
        <row r="2301">
          <cell r="C2301" t="str">
            <v>INE087J01028</v>
          </cell>
          <cell r="D2301" t="str">
            <v>Consumer Discretionary</v>
          </cell>
        </row>
        <row r="2302">
          <cell r="C2302" t="str">
            <v>INE0RWU01016</v>
          </cell>
        </row>
        <row r="2303">
          <cell r="C2303" t="str">
            <v>INE775C01015</v>
          </cell>
        </row>
        <row r="2304">
          <cell r="C2304" t="str">
            <v>INE438F01013</v>
          </cell>
        </row>
        <row r="2305">
          <cell r="C2305" t="str">
            <v>INE191P01017</v>
          </cell>
          <cell r="D2305" t="str">
            <v>Financials</v>
          </cell>
        </row>
        <row r="2306">
          <cell r="C2306" t="str">
            <v>INE200P01016</v>
          </cell>
          <cell r="D2306" t="str">
            <v>Financials</v>
          </cell>
        </row>
        <row r="2307">
          <cell r="C2307" t="str">
            <v>INE168O01026</v>
          </cell>
          <cell r="D2307" t="str">
            <v>Financials</v>
          </cell>
        </row>
        <row r="2308">
          <cell r="C2308" t="str">
            <v>INE0QHY01011</v>
          </cell>
          <cell r="D2308" t="str">
            <v>Industrials</v>
          </cell>
        </row>
        <row r="2309">
          <cell r="C2309" t="str">
            <v>INE545E01018</v>
          </cell>
        </row>
        <row r="2310">
          <cell r="C2310" t="str">
            <v>INE878A01011</v>
          </cell>
          <cell r="D2310" t="str">
            <v>Industrials</v>
          </cell>
        </row>
        <row r="2311">
          <cell r="C2311" t="str">
            <v>INE878A01011</v>
          </cell>
          <cell r="D2311" t="str">
            <v>Industrials</v>
          </cell>
        </row>
        <row r="2312">
          <cell r="C2312" t="str">
            <v>INE200A01026</v>
          </cell>
          <cell r="D2312" t="str">
            <v>Industrials</v>
          </cell>
        </row>
        <row r="2313">
          <cell r="C2313" t="str">
            <v>INE200A01026</v>
          </cell>
          <cell r="D2313" t="str">
            <v>Industrials</v>
          </cell>
        </row>
        <row r="2314">
          <cell r="C2314" t="str">
            <v>INE064H01021</v>
          </cell>
          <cell r="D2314" t="str">
            <v>Industrials</v>
          </cell>
        </row>
        <row r="2315">
          <cell r="C2315" t="str">
            <v>INE916G01016</v>
          </cell>
          <cell r="D2315" t="str">
            <v>Real Estate</v>
          </cell>
        </row>
        <row r="2316">
          <cell r="C2316" t="str">
            <v>INE916G01016</v>
          </cell>
          <cell r="D2316" t="str">
            <v>Real Estate</v>
          </cell>
        </row>
        <row r="2317">
          <cell r="C2317" t="str">
            <v>INE669X01024</v>
          </cell>
          <cell r="D2317" t="str">
            <v>Materials</v>
          </cell>
        </row>
        <row r="2318">
          <cell r="C2318" t="str">
            <v>INE263R01010</v>
          </cell>
        </row>
        <row r="2319">
          <cell r="C2319" t="str">
            <v>INE0RUJ01013</v>
          </cell>
          <cell r="D2319" t="str">
            <v>Industrials</v>
          </cell>
        </row>
        <row r="2320">
          <cell r="C2320" t="str">
            <v>INE165F01020</v>
          </cell>
          <cell r="D2320" t="str">
            <v>Consumer Discretionary</v>
          </cell>
        </row>
        <row r="2321">
          <cell r="C2321" t="str">
            <v>INE503D01027</v>
          </cell>
          <cell r="D2321" t="str">
            <v>Financials</v>
          </cell>
        </row>
        <row r="2322">
          <cell r="C2322" t="str">
            <v>INE481Y01014</v>
          </cell>
          <cell r="D2322" t="str">
            <v>Financials</v>
          </cell>
        </row>
        <row r="2323">
          <cell r="C2323" t="str">
            <v>INE481Y01014</v>
          </cell>
          <cell r="D2323" t="str">
            <v>Financials</v>
          </cell>
        </row>
        <row r="2324">
          <cell r="C2324" t="str">
            <v>INE854S01022</v>
          </cell>
          <cell r="D2324" t="str">
            <v>Industrials</v>
          </cell>
        </row>
        <row r="2325">
          <cell r="C2325" t="str">
            <v>INE854S01022</v>
          </cell>
          <cell r="D2325" t="str">
            <v>Industrials</v>
          </cell>
        </row>
        <row r="2326">
          <cell r="C2326" t="str">
            <v>INE194N01016</v>
          </cell>
          <cell r="D2326" t="str">
            <v>Health Care</v>
          </cell>
        </row>
        <row r="2327">
          <cell r="C2327" t="str">
            <v>INE727B01026</v>
          </cell>
          <cell r="D2327" t="str">
            <v>Information Technology</v>
          </cell>
        </row>
        <row r="2328">
          <cell r="C2328" t="str">
            <v>INE727B01026</v>
          </cell>
          <cell r="D2328" t="str">
            <v>Information Technology</v>
          </cell>
        </row>
        <row r="2329">
          <cell r="C2329" t="str">
            <v>INE509C01026</v>
          </cell>
          <cell r="D2329" t="str">
            <v>Health Care</v>
          </cell>
        </row>
        <row r="2330">
          <cell r="C2330" t="str">
            <v>INE574D01010</v>
          </cell>
        </row>
        <row r="2331">
          <cell r="C2331" t="str">
            <v>INE861N01036</v>
          </cell>
          <cell r="D2331" t="str">
            <v>Industrials</v>
          </cell>
        </row>
        <row r="2332">
          <cell r="C2332" t="str">
            <v>INE06H201014</v>
          </cell>
          <cell r="D2332" t="str">
            <v>Industrials</v>
          </cell>
        </row>
        <row r="2333">
          <cell r="C2333" t="str">
            <v>INE06H201014</v>
          </cell>
          <cell r="D2333" t="str">
            <v>Industrials</v>
          </cell>
        </row>
        <row r="2334">
          <cell r="C2334" t="str">
            <v>INE949P01018</v>
          </cell>
          <cell r="D2334" t="str">
            <v>Materials</v>
          </cell>
        </row>
        <row r="2335">
          <cell r="C2335" t="str">
            <v>INE949P01018</v>
          </cell>
          <cell r="D2335" t="str">
            <v>Materials</v>
          </cell>
        </row>
        <row r="2336">
          <cell r="C2336" t="str">
            <v>INE955D01029</v>
          </cell>
          <cell r="D2336" t="str">
            <v>Information Technology</v>
          </cell>
        </row>
        <row r="2337">
          <cell r="C2337" t="str">
            <v>INE955D01029</v>
          </cell>
          <cell r="D2337" t="str">
            <v>Information Technology</v>
          </cell>
        </row>
        <row r="2338">
          <cell r="C2338" t="str">
            <v>INE256D01014</v>
          </cell>
          <cell r="D2338" t="str">
            <v>Real Estate</v>
          </cell>
        </row>
        <row r="2339">
          <cell r="C2339" t="str">
            <v>INE007B01023</v>
          </cell>
          <cell r="D2339" t="str">
            <v>Financials</v>
          </cell>
        </row>
        <row r="2340">
          <cell r="C2340" t="str">
            <v>INE007B01023</v>
          </cell>
          <cell r="D2340" t="str">
            <v>Financials</v>
          </cell>
        </row>
        <row r="2341">
          <cell r="C2341" t="str">
            <v>INE0H1201020</v>
          </cell>
          <cell r="D2341" t="str">
            <v>Consumer Discretionary</v>
          </cell>
        </row>
        <row r="2342">
          <cell r="C2342" t="str">
            <v>INE538A01037</v>
          </cell>
          <cell r="D2342" t="str">
            <v>Communication Services</v>
          </cell>
        </row>
        <row r="2343">
          <cell r="C2343" t="str">
            <v>INE538A01037</v>
          </cell>
          <cell r="D2343" t="str">
            <v>Communication Services</v>
          </cell>
        </row>
        <row r="2344">
          <cell r="C2344" t="str">
            <v>INE539A01019</v>
          </cell>
          <cell r="D2344" t="str">
            <v>Materials</v>
          </cell>
        </row>
        <row r="2345">
          <cell r="C2345" t="str">
            <v>INE539A01019</v>
          </cell>
          <cell r="D2345" t="str">
            <v>Materials</v>
          </cell>
        </row>
        <row r="2346">
          <cell r="C2346" t="str">
            <v>INE0PA801013</v>
          </cell>
        </row>
        <row r="2347">
          <cell r="C2347" t="str">
            <v>INE0PA801013</v>
          </cell>
        </row>
        <row r="2348">
          <cell r="C2348" t="str">
            <v>INE009U01011</v>
          </cell>
          <cell r="D2348" t="str">
            <v>Consumer Discretionary</v>
          </cell>
        </row>
        <row r="2349">
          <cell r="C2349" t="str">
            <v>INE809Q01012</v>
          </cell>
        </row>
        <row r="2350">
          <cell r="C2350" t="str">
            <v>INE063601012</v>
          </cell>
          <cell r="D2350" t="str">
            <v>Health Care</v>
          </cell>
        </row>
        <row r="2351">
          <cell r="C2351" t="str">
            <v>INE289B01019</v>
          </cell>
          <cell r="D2351" t="str">
            <v>Financials</v>
          </cell>
        </row>
        <row r="2352">
          <cell r="C2352" t="str">
            <v>INE289B01019</v>
          </cell>
          <cell r="D2352" t="str">
            <v>Financials</v>
          </cell>
        </row>
        <row r="2353">
          <cell r="C2353" t="str">
            <v>INE918C01029</v>
          </cell>
        </row>
        <row r="2354">
          <cell r="C2354" t="str">
            <v>INE047B01011</v>
          </cell>
          <cell r="D2354" t="str">
            <v>Industrials</v>
          </cell>
        </row>
        <row r="2355">
          <cell r="C2355" t="str">
            <v>INE047B01011</v>
          </cell>
          <cell r="D2355" t="str">
            <v>Industrials</v>
          </cell>
        </row>
        <row r="2356">
          <cell r="C2356" t="str">
            <v>INE322A01010</v>
          </cell>
          <cell r="D2356" t="str">
            <v>Consumer Staples</v>
          </cell>
        </row>
        <row r="2357">
          <cell r="C2357" t="str">
            <v>INE322A01010</v>
          </cell>
          <cell r="D2357" t="str">
            <v>Consumer Staples</v>
          </cell>
        </row>
        <row r="2358">
          <cell r="C2358" t="str">
            <v>INE548B01018</v>
          </cell>
          <cell r="D2358" t="str">
            <v>Consumer Discretionary</v>
          </cell>
        </row>
        <row r="2359">
          <cell r="C2359" t="str">
            <v>INE424C01010</v>
          </cell>
          <cell r="D2359" t="str">
            <v>Consumer Discretionary</v>
          </cell>
        </row>
        <row r="2360">
          <cell r="C2360" t="str">
            <v>INE424C01010</v>
          </cell>
          <cell r="D2360" t="str">
            <v>Consumer Discretionary</v>
          </cell>
        </row>
        <row r="2361">
          <cell r="C2361" t="str">
            <v>INE316N01015</v>
          </cell>
          <cell r="D2361" t="str">
            <v>Industrials</v>
          </cell>
        </row>
        <row r="2362">
          <cell r="C2362" t="str">
            <v>INE614Z01017</v>
          </cell>
          <cell r="D2362" t="str">
            <v>Industrials</v>
          </cell>
        </row>
        <row r="2363">
          <cell r="C2363" t="str">
            <v>INE988A01026</v>
          </cell>
          <cell r="D2363" t="str">
            <v>Consumer Discretionary</v>
          </cell>
        </row>
        <row r="2364">
          <cell r="C2364" t="str">
            <v>INE988A01026</v>
          </cell>
          <cell r="D2364" t="str">
            <v>Consumer Discretionary</v>
          </cell>
        </row>
        <row r="2365">
          <cell r="C2365" t="str">
            <v>INE776O01018</v>
          </cell>
        </row>
        <row r="2366">
          <cell r="C2366" t="str">
            <v>INE346H01014</v>
          </cell>
          <cell r="D2366" t="str">
            <v>Consumer Discretionary</v>
          </cell>
        </row>
        <row r="2367">
          <cell r="C2367" t="str">
            <v>INE346H01014</v>
          </cell>
          <cell r="D2367" t="str">
            <v>Consumer Discretionary</v>
          </cell>
        </row>
        <row r="2368">
          <cell r="C2368" t="str">
            <v>INE265D01015</v>
          </cell>
          <cell r="D2368" t="str">
            <v>Health Care</v>
          </cell>
        </row>
        <row r="2369">
          <cell r="C2369" t="str">
            <v>INE528A01020</v>
          </cell>
          <cell r="D2369" t="str">
            <v>Industrials</v>
          </cell>
        </row>
        <row r="2370">
          <cell r="C2370" t="str">
            <v>INE580D01017</v>
          </cell>
          <cell r="D2370" t="str">
            <v>Financials</v>
          </cell>
        </row>
        <row r="2371">
          <cell r="C2371" t="str">
            <v>INE068V01023</v>
          </cell>
          <cell r="D2371" t="str">
            <v>Health Care</v>
          </cell>
        </row>
        <row r="2372">
          <cell r="C2372" t="str">
            <v>INE068V01023</v>
          </cell>
          <cell r="D2372" t="str">
            <v>Health Care</v>
          </cell>
        </row>
        <row r="2373">
          <cell r="C2373" t="str">
            <v>INE159A01016</v>
          </cell>
          <cell r="D2373" t="str">
            <v>Health Care</v>
          </cell>
        </row>
        <row r="2374">
          <cell r="C2374" t="str">
            <v>INE159A01016</v>
          </cell>
          <cell r="D2374" t="str">
            <v>Health Care</v>
          </cell>
        </row>
        <row r="2375">
          <cell r="C2375" t="str">
            <v>INE03CM01014</v>
          </cell>
          <cell r="D2375" t="str">
            <v>Industrials</v>
          </cell>
        </row>
        <row r="2376">
          <cell r="C2376" t="str">
            <v>INE935A01035</v>
          </cell>
          <cell r="D2376" t="str">
            <v>Health Care</v>
          </cell>
        </row>
        <row r="2377">
          <cell r="C2377" t="str">
            <v>INE935A01035</v>
          </cell>
          <cell r="D2377" t="str">
            <v>Health Care</v>
          </cell>
        </row>
        <row r="2378">
          <cell r="C2378" t="str">
            <v>INE741B01027</v>
          </cell>
          <cell r="D2378" t="str">
            <v>Materials</v>
          </cell>
        </row>
        <row r="2379">
          <cell r="C2379" t="str">
            <v>INE062C01042</v>
          </cell>
          <cell r="D2379" t="str">
            <v>Financials</v>
          </cell>
        </row>
        <row r="2380">
          <cell r="C2380" t="str">
            <v>INE291W01037</v>
          </cell>
          <cell r="D2380" t="str">
            <v>Consumer Discretionary</v>
          </cell>
        </row>
        <row r="2381">
          <cell r="C2381" t="str">
            <v>INE474Q01031</v>
          </cell>
          <cell r="D2381" t="str">
            <v>Health Care</v>
          </cell>
        </row>
        <row r="2382">
          <cell r="C2382" t="str">
            <v>INE474Q01031</v>
          </cell>
          <cell r="D2382" t="str">
            <v>Health Care</v>
          </cell>
        </row>
        <row r="2383">
          <cell r="C2383" t="str">
            <v>INE377M01035</v>
          </cell>
          <cell r="D2383" t="str">
            <v>Financials</v>
          </cell>
        </row>
        <row r="2384">
          <cell r="C2384" t="str">
            <v>INE0J2K01014</v>
          </cell>
          <cell r="D2384" t="str">
            <v>Health Care</v>
          </cell>
        </row>
        <row r="2385">
          <cell r="C2385" t="str">
            <v>INE446C01013</v>
          </cell>
          <cell r="D2385" t="str">
            <v>Energy</v>
          </cell>
        </row>
        <row r="2386">
          <cell r="C2386" t="str">
            <v>INE0PS501019</v>
          </cell>
          <cell r="D2386" t="str">
            <v>Industrials</v>
          </cell>
        </row>
        <row r="2387">
          <cell r="C2387" t="str">
            <v>INE0JSX01015</v>
          </cell>
          <cell r="D2387" t="str">
            <v>Materials</v>
          </cell>
        </row>
        <row r="2388">
          <cell r="C2388" t="str">
            <v>INE0JSX01015</v>
          </cell>
          <cell r="D2388" t="str">
            <v>Materials</v>
          </cell>
        </row>
        <row r="2389">
          <cell r="C2389" t="str">
            <v>INE792H01019</v>
          </cell>
          <cell r="D2389" t="str">
            <v>Energy</v>
          </cell>
        </row>
        <row r="2390">
          <cell r="C2390" t="str">
            <v>INE792H01019</v>
          </cell>
          <cell r="D2390" t="str">
            <v>Energy</v>
          </cell>
        </row>
        <row r="2391">
          <cell r="C2391" t="str">
            <v>INE0URU01010</v>
          </cell>
          <cell r="D2391" t="str">
            <v>Consumer Discretionary</v>
          </cell>
        </row>
        <row r="2392">
          <cell r="C2392" t="str">
            <v>INE0URU01010</v>
          </cell>
          <cell r="D2392" t="str">
            <v>Consumer Discretionary</v>
          </cell>
        </row>
        <row r="2393">
          <cell r="C2393" t="str">
            <v>INE632W01016</v>
          </cell>
          <cell r="D2393" t="str">
            <v>Information Technology</v>
          </cell>
        </row>
        <row r="2394">
          <cell r="C2394" t="str">
            <v>INE0V3U01015</v>
          </cell>
        </row>
        <row r="2395">
          <cell r="C2395" t="str">
            <v>INE947T01014</v>
          </cell>
          <cell r="D2395" t="str">
            <v>Industrials</v>
          </cell>
        </row>
        <row r="2396">
          <cell r="C2396" t="str">
            <v>INE804Q01013</v>
          </cell>
        </row>
        <row r="2397">
          <cell r="C2397" t="str">
            <v>INE581X01021</v>
          </cell>
          <cell r="D2397" t="str">
            <v>Consumer Discretionary</v>
          </cell>
        </row>
        <row r="2398">
          <cell r="C2398" t="str">
            <v>INE00WS01056</v>
          </cell>
        </row>
        <row r="2399">
          <cell r="C2399" t="str">
            <v>INE064L01015</v>
          </cell>
          <cell r="D2399" t="str">
            <v>Utilities</v>
          </cell>
        </row>
        <row r="2400">
          <cell r="C2400" t="str">
            <v>INE615I01010</v>
          </cell>
          <cell r="D2400" t="str">
            <v>Consumer Staples</v>
          </cell>
        </row>
        <row r="2401">
          <cell r="C2401" t="str">
            <v>INE615I01010</v>
          </cell>
          <cell r="D2401" t="str">
            <v>Consumer Staples</v>
          </cell>
        </row>
        <row r="2402">
          <cell r="C2402" t="str">
            <v>INE350Z01018</v>
          </cell>
          <cell r="D2402" t="str">
            <v>Consumer Discretionary</v>
          </cell>
        </row>
        <row r="2403">
          <cell r="C2403" t="str">
            <v>INE350Z01018</v>
          </cell>
          <cell r="D2403" t="str">
            <v>Consumer Discretionary</v>
          </cell>
        </row>
        <row r="2404">
          <cell r="C2404" t="str">
            <v>INE541A01023</v>
          </cell>
          <cell r="D2404" t="str">
            <v>Industrials</v>
          </cell>
        </row>
        <row r="2405">
          <cell r="C2405" t="str">
            <v>INE541A01023</v>
          </cell>
          <cell r="D2405" t="str">
            <v>Industrials</v>
          </cell>
        </row>
        <row r="2406">
          <cell r="C2406" t="str">
            <v>INE776C01039</v>
          </cell>
          <cell r="D2406" t="str">
            <v>Industrials</v>
          </cell>
        </row>
        <row r="2407">
          <cell r="C2407" t="str">
            <v>INE776C01039</v>
          </cell>
          <cell r="D2407" t="str">
            <v>Industrials</v>
          </cell>
        </row>
        <row r="2408">
          <cell r="C2408" t="str">
            <v>INE0CU601026</v>
          </cell>
          <cell r="D2408" t="str">
            <v>Industrials</v>
          </cell>
        </row>
        <row r="2409">
          <cell r="C2409" t="str">
            <v>INE0CU601026</v>
          </cell>
          <cell r="D2409" t="str">
            <v>Industrials</v>
          </cell>
        </row>
        <row r="2410">
          <cell r="C2410" t="str">
            <v>INE934S01014</v>
          </cell>
          <cell r="D2410" t="str">
            <v>Consumer Discretionary</v>
          </cell>
        </row>
        <row r="2411">
          <cell r="C2411" t="str">
            <v>INE934S01014</v>
          </cell>
          <cell r="D2411" t="str">
            <v>Consumer Discretionary</v>
          </cell>
        </row>
        <row r="2412">
          <cell r="C2412" t="str">
            <v>INE03JT01014</v>
          </cell>
          <cell r="D2412" t="str">
            <v>Financials</v>
          </cell>
        </row>
        <row r="2413">
          <cell r="C2413" t="str">
            <v>INE03JT01014</v>
          </cell>
          <cell r="D2413" t="str">
            <v>Financials</v>
          </cell>
        </row>
        <row r="2414">
          <cell r="C2414" t="str">
            <v>INE0BJS01011</v>
          </cell>
          <cell r="D2414" t="str">
            <v>Consumer Discretionary</v>
          </cell>
        </row>
        <row r="2415">
          <cell r="C2415" t="str">
            <v>INE0BJS01011</v>
          </cell>
          <cell r="D2415" t="str">
            <v>Consumer Discretionary</v>
          </cell>
        </row>
        <row r="2416">
          <cell r="C2416" t="str">
            <v>INE426D01013</v>
          </cell>
          <cell r="D2416" t="str">
            <v>Materials</v>
          </cell>
        </row>
        <row r="2417">
          <cell r="C2417" t="str">
            <v>INE426D01013</v>
          </cell>
          <cell r="D2417" t="str">
            <v>Materials</v>
          </cell>
        </row>
        <row r="2418">
          <cell r="C2418" t="str">
            <v>INE492Z01018</v>
          </cell>
          <cell r="D2418" t="str">
            <v>Consumer Discretionary</v>
          </cell>
        </row>
        <row r="2419">
          <cell r="C2419" t="str">
            <v>INE077F01035</v>
          </cell>
          <cell r="D2419" t="str">
            <v>Materials</v>
          </cell>
        </row>
        <row r="2420">
          <cell r="C2420" t="str">
            <v>INE077F01035</v>
          </cell>
          <cell r="D2420" t="str">
            <v>Materials</v>
          </cell>
        </row>
        <row r="2421">
          <cell r="C2421" t="str">
            <v>INE497S01012</v>
          </cell>
          <cell r="D2421" t="str">
            <v>Energy</v>
          </cell>
        </row>
        <row r="2422">
          <cell r="C2422" t="str">
            <v>INE497S01012</v>
          </cell>
          <cell r="D2422" t="str">
            <v>Energy</v>
          </cell>
        </row>
        <row r="2423">
          <cell r="C2423" t="str">
            <v>INE362C01012</v>
          </cell>
          <cell r="D2423" t="str">
            <v>Health Care</v>
          </cell>
        </row>
        <row r="2424">
          <cell r="C2424" t="str">
            <v>INE177H01039</v>
          </cell>
          <cell r="D2424" t="str">
            <v>Materials</v>
          </cell>
        </row>
        <row r="2425">
          <cell r="C2425" t="str">
            <v>INE177H01039</v>
          </cell>
          <cell r="D2425" t="str">
            <v>Materials</v>
          </cell>
        </row>
        <row r="2426">
          <cell r="C2426" t="str">
            <v>INE260B01028</v>
          </cell>
          <cell r="D2426" t="str">
            <v>Consumer Staples</v>
          </cell>
        </row>
        <row r="2427">
          <cell r="C2427" t="str">
            <v>INE260B01028</v>
          </cell>
          <cell r="D2427" t="str">
            <v>Consumer Staples</v>
          </cell>
        </row>
        <row r="2428">
          <cell r="C2428" t="str">
            <v>INE925Y01036</v>
          </cell>
          <cell r="D2428" t="str">
            <v>Industrials</v>
          </cell>
        </row>
        <row r="2429">
          <cell r="C2429" t="str">
            <v>INE850D01014</v>
          </cell>
          <cell r="D2429" t="str">
            <v>Consumer Staples</v>
          </cell>
        </row>
        <row r="2430">
          <cell r="C2430" t="str">
            <v>INE850D01014</v>
          </cell>
          <cell r="D2430" t="str">
            <v>Consumer Staples</v>
          </cell>
        </row>
        <row r="2431">
          <cell r="C2431" t="str">
            <v>INE102D01028</v>
          </cell>
          <cell r="D2431" t="str">
            <v>Consumer Staples</v>
          </cell>
        </row>
        <row r="2432">
          <cell r="C2432" t="str">
            <v>INE102D01028</v>
          </cell>
          <cell r="D2432" t="str">
            <v>Consumer Staples</v>
          </cell>
        </row>
        <row r="2433">
          <cell r="C2433" t="str">
            <v>INE233A01035</v>
          </cell>
          <cell r="D2433" t="str">
            <v>Industrials</v>
          </cell>
        </row>
        <row r="2434">
          <cell r="C2434" t="str">
            <v>INE233A01035</v>
          </cell>
          <cell r="D2434" t="str">
            <v>Industrials</v>
          </cell>
        </row>
        <row r="2435">
          <cell r="C2435" t="str">
            <v>INE484J01027</v>
          </cell>
          <cell r="D2435" t="str">
            <v>Real Estate</v>
          </cell>
        </row>
        <row r="2436">
          <cell r="C2436" t="str">
            <v>INE484J01027</v>
          </cell>
          <cell r="D2436" t="str">
            <v>Real Estate</v>
          </cell>
        </row>
        <row r="2437">
          <cell r="C2437" t="str">
            <v>INE0K6L01010</v>
          </cell>
          <cell r="D2437" t="str">
            <v>Consumer Discretionary</v>
          </cell>
        </row>
        <row r="2438">
          <cell r="C2438" t="str">
            <v>INE997C01015</v>
          </cell>
          <cell r="D2438" t="str">
            <v>Financials</v>
          </cell>
        </row>
        <row r="2439">
          <cell r="C2439" t="str">
            <v>INE516K01024</v>
          </cell>
          <cell r="D2439" t="str">
            <v>Consumer Discretionary</v>
          </cell>
        </row>
        <row r="2440">
          <cell r="C2440" t="str">
            <v>INE516K01024</v>
          </cell>
          <cell r="D2440" t="str">
            <v>Consumer Discretionary</v>
          </cell>
        </row>
        <row r="2441">
          <cell r="C2441" t="str">
            <v>INE832C01014</v>
          </cell>
          <cell r="D2441" t="str">
            <v>Financials</v>
          </cell>
        </row>
        <row r="2442">
          <cell r="C2442" t="str">
            <v>INE642I01014</v>
          </cell>
          <cell r="D2442" t="str">
            <v>Consumer Discretionary</v>
          </cell>
        </row>
        <row r="2443">
          <cell r="C2443" t="str">
            <v>INE887G01027</v>
          </cell>
          <cell r="D2443" t="str">
            <v>Consumer Discretionary</v>
          </cell>
        </row>
        <row r="2444">
          <cell r="C2444" t="str">
            <v>INE887G01027</v>
          </cell>
          <cell r="D2444" t="str">
            <v>Consumer Discretionary</v>
          </cell>
        </row>
        <row r="2445">
          <cell r="C2445" t="str">
            <v>INE314T01025</v>
          </cell>
          <cell r="D2445" t="str">
            <v>Consumer Staples</v>
          </cell>
        </row>
        <row r="2446">
          <cell r="C2446" t="str">
            <v>INE314T01025</v>
          </cell>
          <cell r="D2446" t="str">
            <v>Consumer Staples</v>
          </cell>
        </row>
        <row r="2447">
          <cell r="C2447" t="str">
            <v>INE020J01029</v>
          </cell>
          <cell r="D2447" t="str">
            <v>Consumer Staples</v>
          </cell>
        </row>
        <row r="2448">
          <cell r="C2448" t="str">
            <v>INE020J01029</v>
          </cell>
          <cell r="D2448" t="str">
            <v>Consumer Staples</v>
          </cell>
        </row>
        <row r="2449">
          <cell r="C2449" t="str">
            <v>INE634J01019</v>
          </cell>
        </row>
        <row r="2450">
          <cell r="C2450" t="str">
            <v>INE204P01026</v>
          </cell>
          <cell r="D2450" t="str">
            <v>Financials</v>
          </cell>
        </row>
        <row r="2451">
          <cell r="C2451" t="str">
            <v>INE598F01014</v>
          </cell>
        </row>
        <row r="2452">
          <cell r="C2452" t="str">
            <v>INE595D01015</v>
          </cell>
        </row>
        <row r="2453">
          <cell r="C2453" t="str">
            <v>INE222U01010</v>
          </cell>
          <cell r="D2453" t="str">
            <v>Industrials</v>
          </cell>
        </row>
        <row r="2454">
          <cell r="C2454" t="str">
            <v>INE088E01019</v>
          </cell>
          <cell r="D2454" t="str">
            <v>Financials</v>
          </cell>
        </row>
        <row r="2455">
          <cell r="C2455" t="str">
            <v>INE973A01010</v>
          </cell>
          <cell r="D2455" t="str">
            <v>Consumer Staples</v>
          </cell>
        </row>
        <row r="2456">
          <cell r="C2456" t="str">
            <v>INE973A01010</v>
          </cell>
          <cell r="D2456" t="str">
            <v>Consumer Staples</v>
          </cell>
        </row>
        <row r="2457">
          <cell r="C2457" t="str">
            <v>INE025B01025</v>
          </cell>
          <cell r="D2457" t="str">
            <v>Consumer Discretionary</v>
          </cell>
        </row>
        <row r="2458">
          <cell r="C2458" t="str">
            <v>INE025B01025</v>
          </cell>
          <cell r="D2458" t="str">
            <v>Consumer Discretionary</v>
          </cell>
        </row>
        <row r="2459">
          <cell r="C2459" t="str">
            <v>INE06MH01016</v>
          </cell>
          <cell r="D2459" t="str">
            <v>Consumer Discretionary</v>
          </cell>
        </row>
        <row r="2460">
          <cell r="C2460" t="str">
            <v>INE405Y01021</v>
          </cell>
        </row>
        <row r="2461">
          <cell r="C2461" t="str">
            <v>INE427D01011</v>
          </cell>
          <cell r="D2461" t="str">
            <v>Financials</v>
          </cell>
        </row>
        <row r="2462">
          <cell r="C2462" t="str">
            <v>INE327C01031</v>
          </cell>
          <cell r="D2462" t="str">
            <v>Materials</v>
          </cell>
        </row>
        <row r="2463">
          <cell r="C2463" t="str">
            <v>INE798D01015</v>
          </cell>
          <cell r="D2463" t="str">
            <v>Consumer Discretionary</v>
          </cell>
        </row>
        <row r="2464">
          <cell r="C2464" t="str">
            <v>INE530A01026</v>
          </cell>
          <cell r="D2464" t="str">
            <v>Materials</v>
          </cell>
        </row>
        <row r="2465">
          <cell r="C2465" t="str">
            <v>INE127I01024</v>
          </cell>
          <cell r="D2465" t="str">
            <v>Materials</v>
          </cell>
        </row>
        <row r="2466">
          <cell r="C2466" t="str">
            <v>INE127I01024</v>
          </cell>
          <cell r="D2466" t="str">
            <v>Materials</v>
          </cell>
        </row>
        <row r="2467">
          <cell r="C2467" t="str">
            <v>INE300A01016</v>
          </cell>
          <cell r="D2467" t="str">
            <v>Consumer Staples</v>
          </cell>
        </row>
        <row r="2468">
          <cell r="C2468" t="str">
            <v>INE533A01012</v>
          </cell>
          <cell r="D2468" t="str">
            <v>Consumer Discretionary</v>
          </cell>
        </row>
        <row r="2469">
          <cell r="C2469" t="str">
            <v>INE641H01018</v>
          </cell>
          <cell r="D2469" t="str">
            <v>Materials</v>
          </cell>
        </row>
        <row r="2470">
          <cell r="C2470" t="str">
            <v>INE0L9R01028</v>
          </cell>
          <cell r="D2470" t="str">
            <v>Consumer Staples</v>
          </cell>
        </row>
        <row r="2471">
          <cell r="C2471" t="str">
            <v>INE0L9R01028</v>
          </cell>
          <cell r="D2471" t="str">
            <v>Consumer Staples</v>
          </cell>
        </row>
        <row r="2472">
          <cell r="C2472" t="str">
            <v>INE792J01015</v>
          </cell>
        </row>
        <row r="2473">
          <cell r="C2473" t="str">
            <v>INE538G01018</v>
          </cell>
          <cell r="D2473" t="str">
            <v>Real Estate</v>
          </cell>
        </row>
        <row r="2474">
          <cell r="C2474" t="str">
            <v>INE512D01028</v>
          </cell>
          <cell r="D2474" t="str">
            <v>Consumer Discretionary</v>
          </cell>
        </row>
        <row r="2475">
          <cell r="C2475" t="str">
            <v>INE225G01012</v>
          </cell>
          <cell r="D2475" t="str">
            <v>Financials</v>
          </cell>
        </row>
        <row r="2476">
          <cell r="C2476" t="str">
            <v>INE705X01026</v>
          </cell>
          <cell r="D2476" t="str">
            <v>Industrials</v>
          </cell>
        </row>
        <row r="2477">
          <cell r="C2477" t="str">
            <v>INE705X01026</v>
          </cell>
          <cell r="D2477" t="str">
            <v>Industrials</v>
          </cell>
        </row>
        <row r="2478">
          <cell r="C2478" t="str">
            <v>INE912B01032</v>
          </cell>
          <cell r="D2478" t="str">
            <v>Financials</v>
          </cell>
        </row>
        <row r="2479">
          <cell r="C2479" t="str">
            <v>INE0QFE01017</v>
          </cell>
        </row>
        <row r="2480">
          <cell r="C2480" t="str">
            <v>INE0S7E01015</v>
          </cell>
          <cell r="D2480" t="str">
            <v>Information Technology</v>
          </cell>
        </row>
        <row r="2481">
          <cell r="C2481" t="str">
            <v>INE586G01017</v>
          </cell>
          <cell r="D2481" t="str">
            <v>Energy</v>
          </cell>
        </row>
        <row r="2482">
          <cell r="C2482" t="str">
            <v>INE586G01017</v>
          </cell>
          <cell r="D2482" t="str">
            <v>Energy</v>
          </cell>
        </row>
        <row r="2483">
          <cell r="C2483" t="str">
            <v>INE486R01017</v>
          </cell>
          <cell r="D2483" t="str">
            <v>Health Care</v>
          </cell>
        </row>
        <row r="2484">
          <cell r="C2484" t="str">
            <v>INE486R01017</v>
          </cell>
          <cell r="D2484" t="str">
            <v>Health Care</v>
          </cell>
        </row>
        <row r="2485">
          <cell r="C2485" t="str">
            <v>INE390G01014</v>
          </cell>
          <cell r="D2485" t="str">
            <v>Industrials</v>
          </cell>
        </row>
        <row r="2486">
          <cell r="C2486" t="str">
            <v>INE390G01014</v>
          </cell>
          <cell r="D2486" t="str">
            <v>Industrials</v>
          </cell>
        </row>
        <row r="2487">
          <cell r="C2487" t="str">
            <v>INE12E301017</v>
          </cell>
          <cell r="D2487" t="str">
            <v>Consumer Discretionary</v>
          </cell>
        </row>
        <row r="2488">
          <cell r="C2488" t="str">
            <v>INE534A01028</v>
          </cell>
        </row>
        <row r="2489">
          <cell r="C2489" t="str">
            <v>INE534A01028</v>
          </cell>
        </row>
        <row r="2490">
          <cell r="C2490" t="str">
            <v>INE926B01016</v>
          </cell>
          <cell r="D2490" t="str">
            <v>Industrials</v>
          </cell>
        </row>
        <row r="2491">
          <cell r="C2491" t="str">
            <v>INE927M01029</v>
          </cell>
          <cell r="D2491" t="str">
            <v>Consumer Discretionary</v>
          </cell>
        </row>
        <row r="2492">
          <cell r="C2492" t="str">
            <v>INE101D01020</v>
          </cell>
          <cell r="D2492" t="str">
            <v>Health Care</v>
          </cell>
        </row>
        <row r="2493">
          <cell r="C2493" t="str">
            <v>INE101D01020</v>
          </cell>
          <cell r="D2493" t="str">
            <v>Health Care</v>
          </cell>
        </row>
        <row r="2494">
          <cell r="C2494" t="str">
            <v>INE0POU01017</v>
          </cell>
          <cell r="D2494" t="str">
            <v>Communication Services</v>
          </cell>
        </row>
        <row r="2495">
          <cell r="C2495" t="str">
            <v>INE371A01025</v>
          </cell>
          <cell r="D2495" t="str">
            <v>Industrials</v>
          </cell>
        </row>
        <row r="2496">
          <cell r="C2496" t="str">
            <v>INE371A01025</v>
          </cell>
          <cell r="D2496" t="str">
            <v>Industrials</v>
          </cell>
        </row>
        <row r="2497">
          <cell r="C2497" t="str">
            <v>INE047A01021</v>
          </cell>
          <cell r="D2497" t="str">
            <v>Materials</v>
          </cell>
        </row>
        <row r="2498">
          <cell r="C2498" t="str">
            <v>INE047A01021</v>
          </cell>
          <cell r="D2498" t="str">
            <v>Materials</v>
          </cell>
        </row>
        <row r="2499">
          <cell r="C2499" t="str">
            <v>IN9047A01029</v>
          </cell>
          <cell r="D2499" t="str">
            <v>Materials</v>
          </cell>
        </row>
        <row r="2500">
          <cell r="C2500" t="str">
            <v>IN9047A01029</v>
          </cell>
          <cell r="D2500" t="str">
            <v>Materials</v>
          </cell>
        </row>
        <row r="2501">
          <cell r="C2501" t="str">
            <v>INE915E01013</v>
          </cell>
          <cell r="D2501" t="str">
            <v>Consumer Discretionary</v>
          </cell>
        </row>
        <row r="2502">
          <cell r="C2502" t="str">
            <v>INE266D01021</v>
          </cell>
          <cell r="D2502" t="str">
            <v>Materials</v>
          </cell>
        </row>
        <row r="2503">
          <cell r="C2503" t="str">
            <v>INE214F01026</v>
          </cell>
          <cell r="D2503" t="str">
            <v>Consumer Discretionary</v>
          </cell>
        </row>
        <row r="2504">
          <cell r="C2504" t="str">
            <v>INE024L01027</v>
          </cell>
          <cell r="D2504" t="str">
            <v>Materials</v>
          </cell>
        </row>
        <row r="2505">
          <cell r="C2505" t="str">
            <v>INE024L01027</v>
          </cell>
          <cell r="D2505" t="str">
            <v>Materials</v>
          </cell>
        </row>
        <row r="2506">
          <cell r="C2506" t="str">
            <v>INE995A01013</v>
          </cell>
          <cell r="D2506" t="str">
            <v>Consumer Discretionary</v>
          </cell>
        </row>
        <row r="2507">
          <cell r="C2507" t="str">
            <v>INE017A01032</v>
          </cell>
          <cell r="D2507" t="str">
            <v>Energy</v>
          </cell>
        </row>
        <row r="2508">
          <cell r="C2508" t="str">
            <v>INE017A01032</v>
          </cell>
          <cell r="D2508" t="str">
            <v>Energy</v>
          </cell>
        </row>
        <row r="2509">
          <cell r="C2509" t="str">
            <v>INE224A01026</v>
          </cell>
          <cell r="D2509" t="str">
            <v>Industrials</v>
          </cell>
        </row>
        <row r="2510">
          <cell r="C2510" t="str">
            <v>INE224A01026</v>
          </cell>
          <cell r="D2510" t="str">
            <v>Industrials</v>
          </cell>
        </row>
        <row r="2511">
          <cell r="C2511" t="str">
            <v>INE0O7P01015</v>
          </cell>
          <cell r="D2511" t="str">
            <v>Consumer Discretionary</v>
          </cell>
        </row>
        <row r="2512">
          <cell r="C2512" t="str">
            <v>INE414C01045</v>
          </cell>
          <cell r="D2512" t="str">
            <v>Financials</v>
          </cell>
        </row>
        <row r="2513">
          <cell r="C2513" t="str">
            <v>INE0S0701019</v>
          </cell>
          <cell r="D2513" t="str">
            <v>Energy</v>
          </cell>
        </row>
        <row r="2514">
          <cell r="C2514" t="str">
            <v>INE544R01021</v>
          </cell>
          <cell r="D2514" t="str">
            <v>Industrials</v>
          </cell>
        </row>
        <row r="2515">
          <cell r="C2515" t="str">
            <v>INE544R01021</v>
          </cell>
          <cell r="D2515" t="str">
            <v>Industrials</v>
          </cell>
        </row>
        <row r="2516">
          <cell r="C2516" t="str">
            <v>INE08ZM01014</v>
          </cell>
          <cell r="D2516" t="str">
            <v>Materials</v>
          </cell>
        </row>
        <row r="2517">
          <cell r="C2517" t="str">
            <v>INE08ZM01014</v>
          </cell>
          <cell r="D2517" t="str">
            <v>Materials</v>
          </cell>
        </row>
        <row r="2518">
          <cell r="C2518" t="str">
            <v>INE461C01038</v>
          </cell>
          <cell r="D2518" t="str">
            <v>Materials</v>
          </cell>
        </row>
        <row r="2519">
          <cell r="C2519" t="str">
            <v>INE461C01038</v>
          </cell>
          <cell r="D2519" t="str">
            <v>Materials</v>
          </cell>
        </row>
        <row r="2520">
          <cell r="C2520" t="str">
            <v>INE199P01028</v>
          </cell>
          <cell r="D2520" t="str">
            <v>Financials</v>
          </cell>
        </row>
        <row r="2521">
          <cell r="C2521" t="str">
            <v>INE985P01012</v>
          </cell>
        </row>
        <row r="2522">
          <cell r="C2522" t="str">
            <v>INE0PC901019</v>
          </cell>
          <cell r="D2522" t="str">
            <v>Consumer Staples</v>
          </cell>
        </row>
        <row r="2523">
          <cell r="C2523" t="str">
            <v>INE536A01023</v>
          </cell>
          <cell r="D2523" t="str">
            <v>Industrials</v>
          </cell>
        </row>
        <row r="2524">
          <cell r="C2524" t="str">
            <v>INE536A01023</v>
          </cell>
          <cell r="D2524" t="str">
            <v>Industrials</v>
          </cell>
        </row>
        <row r="2525">
          <cell r="C2525" t="str">
            <v>INE192H01020</v>
          </cell>
          <cell r="D2525" t="str">
            <v>Consumer Staples</v>
          </cell>
        </row>
        <row r="2526">
          <cell r="C2526" t="str">
            <v>INE192H01020</v>
          </cell>
          <cell r="D2526" t="str">
            <v>Consumer Staples</v>
          </cell>
        </row>
        <row r="2527">
          <cell r="C2527" t="str">
            <v>INE042B01012</v>
          </cell>
        </row>
        <row r="2528">
          <cell r="C2528" t="str">
            <v>INE343C01012</v>
          </cell>
        </row>
        <row r="2529">
          <cell r="C2529" t="str">
            <v>INE451S01027</v>
          </cell>
          <cell r="D2529" t="str">
            <v>Consumer Discretionary</v>
          </cell>
        </row>
        <row r="2530">
          <cell r="C2530" t="str">
            <v>INE137I01015</v>
          </cell>
          <cell r="D2530" t="str">
            <v>Consumer Discretionary</v>
          </cell>
        </row>
        <row r="2531">
          <cell r="C2531" t="str">
            <v>INE137I01015</v>
          </cell>
          <cell r="D2531" t="str">
            <v>Consumer Discretionary</v>
          </cell>
        </row>
        <row r="2532">
          <cell r="C2532" t="str">
            <v>INE777C01011</v>
          </cell>
          <cell r="D2532" t="str">
            <v>Financials</v>
          </cell>
        </row>
        <row r="2533">
          <cell r="C2533" t="str">
            <v>INE787A01022</v>
          </cell>
          <cell r="D2533" t="str">
            <v>Real Estate</v>
          </cell>
        </row>
        <row r="2534">
          <cell r="C2534" t="str">
            <v>INE721D01017</v>
          </cell>
          <cell r="D2534" t="str">
            <v>Financials</v>
          </cell>
        </row>
        <row r="2535">
          <cell r="C2535" t="str">
            <v>INE0SQY01018</v>
          </cell>
          <cell r="D2535" t="str">
            <v>Health Care</v>
          </cell>
        </row>
        <row r="2536">
          <cell r="C2536" t="str">
            <v>INE871H01011</v>
          </cell>
          <cell r="D2536" t="str">
            <v>Information Technology</v>
          </cell>
        </row>
        <row r="2537">
          <cell r="C2537" t="str">
            <v>INE871H01011</v>
          </cell>
          <cell r="D2537" t="str">
            <v>Information Technology</v>
          </cell>
        </row>
        <row r="2538">
          <cell r="C2538" t="str">
            <v>INE634D01038</v>
          </cell>
          <cell r="D2538" t="str">
            <v>Information Technology</v>
          </cell>
        </row>
        <row r="2539">
          <cell r="C2539" t="str">
            <v>INE221H01019</v>
          </cell>
          <cell r="D2539" t="str">
            <v>Communication Services</v>
          </cell>
        </row>
        <row r="2540">
          <cell r="C2540" t="str">
            <v>INE221H01019</v>
          </cell>
          <cell r="D2540" t="str">
            <v>Communication Services</v>
          </cell>
        </row>
        <row r="2541">
          <cell r="C2541" t="str">
            <v>INE043A01012</v>
          </cell>
          <cell r="D2541" t="str">
            <v>Information Technology</v>
          </cell>
        </row>
        <row r="2542">
          <cell r="C2542" t="str">
            <v>INE043A01012</v>
          </cell>
          <cell r="D2542" t="str">
            <v>Information Technology</v>
          </cell>
        </row>
        <row r="2543">
          <cell r="C2543" t="str">
            <v>INE537A01013</v>
          </cell>
          <cell r="D2543" t="str">
            <v>Consumer Discretionary</v>
          </cell>
        </row>
        <row r="2544">
          <cell r="C2544" t="str">
            <v>INE302H01017</v>
          </cell>
          <cell r="D2544" t="str">
            <v>Consumer Discretionary</v>
          </cell>
        </row>
        <row r="2545">
          <cell r="C2545" t="str">
            <v>INE869I01013</v>
          </cell>
          <cell r="D2545" t="str">
            <v>Communication Services</v>
          </cell>
        </row>
        <row r="2546">
          <cell r="C2546" t="str">
            <v>INE869I01013</v>
          </cell>
          <cell r="D2546" t="str">
            <v>Communication Services</v>
          </cell>
        </row>
        <row r="2547">
          <cell r="C2547" t="str">
            <v>INE959B01017</v>
          </cell>
          <cell r="D2547" t="str">
            <v>Information Technology</v>
          </cell>
        </row>
        <row r="2548">
          <cell r="C2548" t="str">
            <v>IN9959B01015</v>
          </cell>
          <cell r="D2548" t="str">
            <v>Information Technology</v>
          </cell>
        </row>
        <row r="2549">
          <cell r="C2549" t="str">
            <v>INE910R01016</v>
          </cell>
        </row>
        <row r="2550">
          <cell r="C2550" t="str">
            <v>INE742B01025</v>
          </cell>
          <cell r="D2550" t="str">
            <v>Health Care</v>
          </cell>
        </row>
        <row r="2551">
          <cell r="C2551" t="str">
            <v>INE742B01025</v>
          </cell>
          <cell r="D2551" t="str">
            <v>Health Care</v>
          </cell>
        </row>
        <row r="2552">
          <cell r="C2552" t="str">
            <v>INE186A01019</v>
          </cell>
          <cell r="D2552" t="str">
            <v>Materials</v>
          </cell>
        </row>
        <row r="2553">
          <cell r="C2553" t="str">
            <v>INE186A01019</v>
          </cell>
          <cell r="D2553" t="str">
            <v>Materials</v>
          </cell>
        </row>
        <row r="2554">
          <cell r="C2554" t="str">
            <v>INE036B01030</v>
          </cell>
          <cell r="D2554" t="str">
            <v>Consumer Staples</v>
          </cell>
        </row>
        <row r="2555">
          <cell r="C2555" t="str">
            <v>INE036B01030</v>
          </cell>
          <cell r="D2555" t="str">
            <v>Consumer Staples</v>
          </cell>
        </row>
        <row r="2556">
          <cell r="C2556" t="str">
            <v>INE826C01016</v>
          </cell>
          <cell r="D2556" t="str">
            <v>Industrials</v>
          </cell>
        </row>
        <row r="2557">
          <cell r="C2557" t="str">
            <v>INE826C01016</v>
          </cell>
          <cell r="D2557" t="str">
            <v>Industrials</v>
          </cell>
        </row>
        <row r="2558">
          <cell r="C2558" t="str">
            <v>INE276I01011</v>
          </cell>
        </row>
        <row r="2559">
          <cell r="C2559" t="str">
            <v>INE004C01028</v>
          </cell>
          <cell r="D2559" t="str">
            <v>Consumer Discretionary</v>
          </cell>
        </row>
        <row r="2560">
          <cell r="C2560" t="str">
            <v>INE004C01028</v>
          </cell>
          <cell r="D2560" t="str">
            <v>Consumer Discretionary</v>
          </cell>
        </row>
        <row r="2561">
          <cell r="C2561" t="str">
            <v>INE372D01019</v>
          </cell>
          <cell r="D2561" t="str">
            <v>Materials</v>
          </cell>
        </row>
        <row r="2562">
          <cell r="C2562" t="str">
            <v>INE034B01019</v>
          </cell>
          <cell r="D2562" t="str">
            <v>Real Estate</v>
          </cell>
        </row>
        <row r="2563">
          <cell r="C2563" t="str">
            <v>INE673B01014</v>
          </cell>
        </row>
        <row r="2564">
          <cell r="C2564" t="str">
            <v>INE09N301011</v>
          </cell>
          <cell r="D2564" t="str">
            <v>Materials</v>
          </cell>
        </row>
        <row r="2565">
          <cell r="C2565" t="str">
            <v>INE09N301011</v>
          </cell>
          <cell r="D2565" t="str">
            <v>Materials</v>
          </cell>
        </row>
        <row r="2566">
          <cell r="C2566" t="str">
            <v>INE844O01030</v>
          </cell>
          <cell r="D2566" t="str">
            <v>Utilities</v>
          </cell>
        </row>
        <row r="2567">
          <cell r="C2567" t="str">
            <v>INE844O01030</v>
          </cell>
          <cell r="D2567" t="str">
            <v>Utilities</v>
          </cell>
        </row>
        <row r="2568">
          <cell r="C2568" t="str">
            <v>INE621C01011</v>
          </cell>
          <cell r="D2568" t="str">
            <v>Consumer Discretionary</v>
          </cell>
        </row>
        <row r="2569">
          <cell r="C2569" t="str">
            <v>INE578V01013</v>
          </cell>
          <cell r="D2569" t="str">
            <v>Consumer Discretionary</v>
          </cell>
        </row>
        <row r="2570">
          <cell r="C2570" t="str">
            <v>INE162A01010</v>
          </cell>
          <cell r="D2570" t="str">
            <v>Utilities</v>
          </cell>
        </row>
        <row r="2571">
          <cell r="C2571" t="str">
            <v>INE162A01010</v>
          </cell>
          <cell r="D2571" t="str">
            <v>Utilities</v>
          </cell>
        </row>
        <row r="2572">
          <cell r="C2572" t="str">
            <v>INE659F01014</v>
          </cell>
        </row>
        <row r="2573">
          <cell r="C2573" t="str">
            <v>INE877E01015</v>
          </cell>
          <cell r="D2573" t="str">
            <v>Materials</v>
          </cell>
        </row>
        <row r="2574">
          <cell r="C2574" t="str">
            <v>INE540A01017</v>
          </cell>
          <cell r="D2574" t="str">
            <v>Financials</v>
          </cell>
        </row>
        <row r="2575">
          <cell r="C2575" t="str">
            <v>INE540A01017</v>
          </cell>
          <cell r="D2575" t="str">
            <v>Financials</v>
          </cell>
        </row>
        <row r="2576">
          <cell r="C2576" t="str">
            <v>INE146F01020</v>
          </cell>
          <cell r="D2576" t="str">
            <v>Industrials</v>
          </cell>
        </row>
        <row r="2577">
          <cell r="C2577" t="str">
            <v>INE131A01031</v>
          </cell>
          <cell r="D2577" t="str">
            <v>Energy</v>
          </cell>
        </row>
        <row r="2578">
          <cell r="C2578" t="str">
            <v>INE131A01031</v>
          </cell>
          <cell r="D2578" t="str">
            <v>Energy</v>
          </cell>
        </row>
        <row r="2579">
          <cell r="C2579" t="str">
            <v>INE113A01013</v>
          </cell>
          <cell r="D2579" t="str">
            <v>Materials</v>
          </cell>
        </row>
        <row r="2580">
          <cell r="C2580" t="str">
            <v>INE113A01013</v>
          </cell>
          <cell r="D2580" t="str">
            <v>Materials</v>
          </cell>
        </row>
        <row r="2581">
          <cell r="C2581" t="str">
            <v>INE207H01018</v>
          </cell>
          <cell r="D2581" t="str">
            <v>Energy</v>
          </cell>
        </row>
        <row r="2582">
          <cell r="C2582" t="str">
            <v>INE878D01015</v>
          </cell>
        </row>
        <row r="2583">
          <cell r="C2583" t="str">
            <v>INE636P01011</v>
          </cell>
          <cell r="D2583" t="str">
            <v>Materials</v>
          </cell>
        </row>
        <row r="2584">
          <cell r="C2584" t="str">
            <v>INE517F01014</v>
          </cell>
          <cell r="D2584" t="str">
            <v>Industrials</v>
          </cell>
        </row>
        <row r="2585">
          <cell r="C2585" t="str">
            <v>INE517F01014</v>
          </cell>
          <cell r="D2585" t="str">
            <v>Industrials</v>
          </cell>
        </row>
        <row r="2586">
          <cell r="C2586" t="str">
            <v>INE541F01022</v>
          </cell>
          <cell r="D2586" t="str">
            <v>Information Technology</v>
          </cell>
        </row>
        <row r="2587">
          <cell r="C2587" t="str">
            <v>INE610B01024</v>
          </cell>
          <cell r="D2587" t="str">
            <v>Materials</v>
          </cell>
        </row>
        <row r="2588">
          <cell r="C2588" t="str">
            <v>INE183101018</v>
          </cell>
        </row>
        <row r="2589">
          <cell r="C2589" t="str">
            <v>INE026A01025</v>
          </cell>
          <cell r="D2589" t="str">
            <v>Materials</v>
          </cell>
        </row>
        <row r="2590">
          <cell r="C2590" t="str">
            <v>INE026A01025</v>
          </cell>
          <cell r="D2590" t="str">
            <v>Materials</v>
          </cell>
        </row>
        <row r="2591">
          <cell r="C2591" t="str">
            <v>INE944A01011</v>
          </cell>
          <cell r="D2591" t="str">
            <v>Financials</v>
          </cell>
        </row>
        <row r="2592">
          <cell r="C2592" t="str">
            <v>INE246F01010</v>
          </cell>
          <cell r="D2592" t="str">
            <v>Utilities</v>
          </cell>
        </row>
        <row r="2593">
          <cell r="C2593" t="str">
            <v>INE246F01010</v>
          </cell>
          <cell r="D2593" t="str">
            <v>Utilities</v>
          </cell>
        </row>
        <row r="2594">
          <cell r="C2594" t="str">
            <v>INE499G01013</v>
          </cell>
          <cell r="D2594" t="str">
            <v>Health Care</v>
          </cell>
        </row>
        <row r="2595">
          <cell r="C2595" t="str">
            <v>INE942C01045</v>
          </cell>
          <cell r="D2595" t="str">
            <v>Health Care</v>
          </cell>
        </row>
        <row r="2596">
          <cell r="C2596" t="str">
            <v>INE942C01045</v>
          </cell>
          <cell r="D2596" t="str">
            <v>Health Care</v>
          </cell>
        </row>
        <row r="2597">
          <cell r="C2597" t="str">
            <v>INE145J01032</v>
          </cell>
          <cell r="D2597" t="str">
            <v>Real Estate</v>
          </cell>
        </row>
        <row r="2598">
          <cell r="C2598" t="str">
            <v>INE173V01013</v>
          </cell>
          <cell r="D2598" t="str">
            <v>Materials</v>
          </cell>
        </row>
        <row r="2599">
          <cell r="C2599" t="str">
            <v>INE635Q01029</v>
          </cell>
          <cell r="D2599" t="str">
            <v>Materials</v>
          </cell>
        </row>
        <row r="2600">
          <cell r="C2600" t="str">
            <v>INE635Q01029</v>
          </cell>
          <cell r="D2600" t="str">
            <v>Materials</v>
          </cell>
        </row>
        <row r="2601">
          <cell r="C2601" t="str">
            <v>INE255D01024</v>
          </cell>
          <cell r="D2601" t="str">
            <v>Materials</v>
          </cell>
        </row>
        <row r="2602">
          <cell r="C2602" t="str">
            <v>INE255D01024</v>
          </cell>
          <cell r="D2602" t="str">
            <v>Materials</v>
          </cell>
        </row>
        <row r="2603">
          <cell r="C2603" t="str">
            <v>INE395B01048</v>
          </cell>
          <cell r="D2603" t="str">
            <v>Communication Services</v>
          </cell>
        </row>
        <row r="2604">
          <cell r="C2604" t="str">
            <v>INE251H01024</v>
          </cell>
          <cell r="D2604" t="str">
            <v>Utilities</v>
          </cell>
        </row>
        <row r="2605">
          <cell r="C2605" t="str">
            <v>INE251H01024</v>
          </cell>
          <cell r="D2605" t="str">
            <v>Utilities</v>
          </cell>
        </row>
        <row r="2606">
          <cell r="C2606" t="str">
            <v>INE382T01030</v>
          </cell>
        </row>
        <row r="2607">
          <cell r="C2607" t="str">
            <v>INE487G01018</v>
          </cell>
          <cell r="D2607" t="str">
            <v>Real Estate</v>
          </cell>
        </row>
        <row r="2608">
          <cell r="C2608" t="str">
            <v>INE0DZD01015</v>
          </cell>
        </row>
        <row r="2609">
          <cell r="C2609" t="str">
            <v>INE950C01014</v>
          </cell>
          <cell r="D2609" t="str">
            <v>Consumer Discretionary</v>
          </cell>
        </row>
        <row r="2610">
          <cell r="C2610" t="str">
            <v>INE731B01010</v>
          </cell>
          <cell r="D2610" t="str">
            <v>Consumer Discretionary</v>
          </cell>
        </row>
        <row r="2611">
          <cell r="C2611" t="str">
            <v>INE926X01010</v>
          </cell>
          <cell r="D2611" t="str">
            <v>Industrials</v>
          </cell>
        </row>
        <row r="2612">
          <cell r="C2612" t="str">
            <v>INE926X01010</v>
          </cell>
          <cell r="D2612" t="str">
            <v>Industrials</v>
          </cell>
        </row>
        <row r="2613">
          <cell r="C2613" t="str">
            <v>INE115S01010</v>
          </cell>
        </row>
        <row r="2614">
          <cell r="C2614" t="str">
            <v>INE506D01020</v>
          </cell>
          <cell r="D2614" t="str">
            <v>Materials</v>
          </cell>
        </row>
        <row r="2615">
          <cell r="C2615" t="str">
            <v>INE0QBD01018</v>
          </cell>
        </row>
        <row r="2616">
          <cell r="C2616" t="str">
            <v>INE299D01022</v>
          </cell>
          <cell r="D2616" t="str">
            <v>Real Estate</v>
          </cell>
        </row>
        <row r="2617">
          <cell r="C2617" t="str">
            <v>INE982Q01017</v>
          </cell>
          <cell r="D2617" t="str">
            <v>Consumer Discretionary</v>
          </cell>
        </row>
        <row r="2618">
          <cell r="C2618" t="str">
            <v>INE419U01012</v>
          </cell>
          <cell r="D2618" t="str">
            <v>Information Technology</v>
          </cell>
        </row>
        <row r="2619">
          <cell r="C2619" t="str">
            <v>INE419U01012</v>
          </cell>
          <cell r="D2619" t="str">
            <v>Information Technology</v>
          </cell>
        </row>
        <row r="2620">
          <cell r="C2620" t="str">
            <v>INE330T01021</v>
          </cell>
          <cell r="D2620" t="str">
            <v>Industrials</v>
          </cell>
        </row>
        <row r="2621">
          <cell r="C2621" t="str">
            <v>INE330T01021</v>
          </cell>
          <cell r="D2621" t="str">
            <v>Industrials</v>
          </cell>
        </row>
        <row r="2622">
          <cell r="C2622" t="str">
            <v>INE722D01015</v>
          </cell>
          <cell r="D2622" t="str">
            <v>Materials</v>
          </cell>
        </row>
        <row r="2623">
          <cell r="C2623" t="str">
            <v>INE626Z01029</v>
          </cell>
          <cell r="D2623" t="str">
            <v>Industrials</v>
          </cell>
        </row>
        <row r="2624">
          <cell r="C2624" t="str">
            <v>INE626Z01029</v>
          </cell>
          <cell r="D2624" t="str">
            <v>Industrials</v>
          </cell>
        </row>
        <row r="2625">
          <cell r="C2625" t="str">
            <v>INE167F01018</v>
          </cell>
        </row>
        <row r="2626">
          <cell r="C2626" t="str">
            <v>INE493N01012</v>
          </cell>
          <cell r="D2626" t="str">
            <v>Consumer Discretionary</v>
          </cell>
        </row>
        <row r="2627">
          <cell r="C2627" t="str">
            <v>INE772B01014</v>
          </cell>
          <cell r="D2627" t="str">
            <v>Industrials</v>
          </cell>
        </row>
        <row r="2628">
          <cell r="C2628" t="str">
            <v>INE905C01026</v>
          </cell>
        </row>
        <row r="2629">
          <cell r="C2629" t="str">
            <v>INE00EV01017</v>
          </cell>
          <cell r="D2629" t="str">
            <v>Materials</v>
          </cell>
        </row>
        <row r="2630">
          <cell r="C2630" t="str">
            <v>INE00EV01017</v>
          </cell>
          <cell r="D2630" t="str">
            <v>Materials</v>
          </cell>
        </row>
        <row r="2631">
          <cell r="C2631" t="str">
            <v>INE01K301012</v>
          </cell>
        </row>
        <row r="2632">
          <cell r="C2632" t="str">
            <v>INE400G01011</v>
          </cell>
          <cell r="D2632" t="str">
            <v>Industrials</v>
          </cell>
        </row>
        <row r="2633">
          <cell r="C2633" t="str">
            <v>INE219D01012</v>
          </cell>
        </row>
        <row r="2634">
          <cell r="C2634" t="str">
            <v>INE264N01017</v>
          </cell>
        </row>
        <row r="2635">
          <cell r="C2635" t="str">
            <v>INE544A01019</v>
          </cell>
          <cell r="D2635" t="str">
            <v>Consumer Staples</v>
          </cell>
        </row>
        <row r="2636">
          <cell r="C2636" t="str">
            <v>INE544A01019</v>
          </cell>
          <cell r="D2636" t="str">
            <v>Consumer Staples</v>
          </cell>
        </row>
        <row r="2637">
          <cell r="C2637" t="str">
            <v>INE0JUS01029</v>
          </cell>
          <cell r="D2637" t="str">
            <v>Industrials</v>
          </cell>
        </row>
        <row r="2638">
          <cell r="C2638" t="str">
            <v>INE0JUS01029</v>
          </cell>
          <cell r="D2638" t="str">
            <v>Industrials</v>
          </cell>
        </row>
        <row r="2639">
          <cell r="C2639" t="str">
            <v>INE0OLZ01015</v>
          </cell>
          <cell r="D2639" t="str">
            <v>Consumer Discretionary</v>
          </cell>
        </row>
        <row r="2640">
          <cell r="C2640" t="str">
            <v>INE098E01026</v>
          </cell>
        </row>
        <row r="2641">
          <cell r="C2641" t="str">
            <v>INE928H01019</v>
          </cell>
          <cell r="D2641" t="str">
            <v>Financials</v>
          </cell>
        </row>
        <row r="2642">
          <cell r="C2642" t="str">
            <v>INE737G01016</v>
          </cell>
        </row>
        <row r="2643">
          <cell r="C2643" t="str">
            <v>INE681F01018</v>
          </cell>
          <cell r="D2643" t="str">
            <v>Materials</v>
          </cell>
        </row>
        <row r="2644">
          <cell r="C2644" t="str">
            <v>INE671D01014</v>
          </cell>
          <cell r="D2644" t="str">
            <v>Financials</v>
          </cell>
        </row>
        <row r="2645">
          <cell r="C2645" t="str">
            <v>INE525B01016</v>
          </cell>
          <cell r="D2645" t="str">
            <v>Communication Services</v>
          </cell>
        </row>
        <row r="2646">
          <cell r="C2646" t="str">
            <v>INE982F01036</v>
          </cell>
          <cell r="D2646" t="str">
            <v>Communication Services</v>
          </cell>
        </row>
        <row r="2647">
          <cell r="C2647" t="str">
            <v>INE982F01036</v>
          </cell>
          <cell r="D2647" t="str">
            <v>Communication Services</v>
          </cell>
        </row>
        <row r="2648">
          <cell r="C2648" t="str">
            <v>INE473B01035</v>
          </cell>
          <cell r="D2648" t="str">
            <v>Consumer Staples</v>
          </cell>
        </row>
        <row r="2649">
          <cell r="C2649" t="str">
            <v>INE473B01035</v>
          </cell>
          <cell r="D2649" t="str">
            <v>Consumer Staples</v>
          </cell>
        </row>
        <row r="2650">
          <cell r="C2650" t="str">
            <v>INE176B01034</v>
          </cell>
          <cell r="D2650" t="str">
            <v>Industrials</v>
          </cell>
        </row>
        <row r="2651">
          <cell r="C2651" t="str">
            <v>INE176B01034</v>
          </cell>
          <cell r="D2651" t="str">
            <v>Industrials</v>
          </cell>
        </row>
        <row r="2652">
          <cell r="C2652" t="str">
            <v>INE230I01018</v>
          </cell>
        </row>
        <row r="2653">
          <cell r="C2653" t="str">
            <v>INE979B01015</v>
          </cell>
          <cell r="D2653" t="str">
            <v>Consumer Discretionary</v>
          </cell>
        </row>
        <row r="2654">
          <cell r="C2654" t="str">
            <v>INE550F01049</v>
          </cell>
          <cell r="D2654" t="str">
            <v>Real Estate</v>
          </cell>
        </row>
        <row r="2655">
          <cell r="C2655" t="str">
            <v>INE640B01021</v>
          </cell>
          <cell r="D2655" t="str">
            <v>Consumer Discretionary</v>
          </cell>
        </row>
        <row r="2656">
          <cell r="C2656" t="str">
            <v>INE549B01016</v>
          </cell>
          <cell r="D2656" t="str">
            <v>Financials</v>
          </cell>
        </row>
        <row r="2657">
          <cell r="C2657" t="str">
            <v>INE638B01025</v>
          </cell>
          <cell r="D2657" t="str">
            <v>Financials</v>
          </cell>
        </row>
        <row r="2658">
          <cell r="C2658" t="str">
            <v>INE550B01022</v>
          </cell>
          <cell r="D2658" t="str">
            <v>Financials</v>
          </cell>
        </row>
        <row r="2659">
          <cell r="C2659" t="str">
            <v>INE550B01022</v>
          </cell>
          <cell r="D2659" t="str">
            <v>Financials</v>
          </cell>
        </row>
        <row r="2660">
          <cell r="C2660" t="str">
            <v>INE292B01021</v>
          </cell>
          <cell r="D2660" t="str">
            <v>Industrials</v>
          </cell>
        </row>
        <row r="2661">
          <cell r="C2661" t="str">
            <v>INE292B01021</v>
          </cell>
          <cell r="D2661" t="str">
            <v>Industrials</v>
          </cell>
        </row>
        <row r="2662">
          <cell r="C2662" t="str">
            <v>INE345Q01017</v>
          </cell>
        </row>
        <row r="2663">
          <cell r="C2663" t="str">
            <v>INE236A01020</v>
          </cell>
          <cell r="D2663" t="str">
            <v>Information Technology</v>
          </cell>
        </row>
        <row r="2664">
          <cell r="C2664" t="str">
            <v>INE236A01020</v>
          </cell>
          <cell r="D2664" t="str">
            <v>Information Technology</v>
          </cell>
        </row>
        <row r="2665">
          <cell r="C2665" t="str">
            <v>INE860A01027</v>
          </cell>
          <cell r="D2665" t="str">
            <v>Information Technology</v>
          </cell>
        </row>
        <row r="2666">
          <cell r="C2666" t="str">
            <v>INE860A01027</v>
          </cell>
          <cell r="D2666" t="str">
            <v>Information Technology</v>
          </cell>
        </row>
        <row r="2667">
          <cell r="C2667" t="str">
            <v>INE136C01044</v>
          </cell>
          <cell r="D2667" t="str">
            <v>Materials</v>
          </cell>
        </row>
        <row r="2668">
          <cell r="C2668" t="str">
            <v>INE127D01025</v>
          </cell>
          <cell r="D2668" t="str">
            <v>Financials</v>
          </cell>
        </row>
        <row r="2669">
          <cell r="C2669" t="str">
            <v>INE127D01025</v>
          </cell>
          <cell r="D2669" t="str">
            <v>Financials</v>
          </cell>
        </row>
        <row r="2670">
          <cell r="C2670" t="str">
            <v>INE040A01034</v>
          </cell>
          <cell r="D2670" t="str">
            <v>Financials</v>
          </cell>
        </row>
        <row r="2671">
          <cell r="C2671" t="str">
            <v>INE040A01034</v>
          </cell>
          <cell r="D2671" t="str">
            <v>Financials</v>
          </cell>
        </row>
        <row r="2672">
          <cell r="C2672" t="str">
            <v>INE795G01014</v>
          </cell>
          <cell r="D2672" t="str">
            <v>Financials</v>
          </cell>
        </row>
        <row r="2673">
          <cell r="C2673" t="str">
            <v>INE795G01014</v>
          </cell>
          <cell r="D2673" t="str">
            <v>Financials</v>
          </cell>
        </row>
        <row r="2674">
          <cell r="C2674" t="str">
            <v>INE759V01019</v>
          </cell>
          <cell r="D2674" t="str">
            <v>Consumer Discretionary</v>
          </cell>
        </row>
        <row r="2675">
          <cell r="C2675" t="str">
            <v>INE759V01019</v>
          </cell>
          <cell r="D2675" t="str">
            <v>Consumer Discretionary</v>
          </cell>
        </row>
        <row r="2676">
          <cell r="C2676" t="str">
            <v>INE075I01017</v>
          </cell>
          <cell r="D2676" t="str">
            <v>Health Care</v>
          </cell>
        </row>
        <row r="2677">
          <cell r="C2677" t="str">
            <v>INE075I01017</v>
          </cell>
          <cell r="D2677" t="str">
            <v>Health Care</v>
          </cell>
        </row>
        <row r="2678">
          <cell r="C2678" t="str">
            <v>INE160N01017</v>
          </cell>
        </row>
        <row r="2679">
          <cell r="C2679" t="str">
            <v>INE0L3501015</v>
          </cell>
          <cell r="D2679" t="str">
            <v>Consumer Staples</v>
          </cell>
        </row>
        <row r="2680">
          <cell r="C2680" t="str">
            <v>INE558R01013</v>
          </cell>
        </row>
        <row r="2681">
          <cell r="C2681" t="str">
            <v>INE025D01013</v>
          </cell>
          <cell r="D2681" t="str">
            <v>Materials</v>
          </cell>
        </row>
        <row r="2682">
          <cell r="C2682" t="str">
            <v>INE545A01024</v>
          </cell>
          <cell r="D2682" t="str">
            <v>Industrials</v>
          </cell>
        </row>
        <row r="2683">
          <cell r="C2683" t="str">
            <v>INE545A01024</v>
          </cell>
          <cell r="D2683" t="str">
            <v>Industrials</v>
          </cell>
        </row>
        <row r="2684">
          <cell r="C2684" t="str">
            <v>INE578A01017</v>
          </cell>
          <cell r="D2684" t="str">
            <v>Materials</v>
          </cell>
        </row>
        <row r="2685">
          <cell r="C2685" t="str">
            <v>INE578A01017</v>
          </cell>
          <cell r="D2685" t="str">
            <v>Materials</v>
          </cell>
        </row>
        <row r="2686">
          <cell r="C2686" t="str">
            <v>INE738P01015</v>
          </cell>
        </row>
        <row r="2687">
          <cell r="C2687" t="str">
            <v>INE721U01011</v>
          </cell>
          <cell r="D2687" t="str">
            <v>Financials</v>
          </cell>
        </row>
        <row r="2688">
          <cell r="C2688" t="str">
            <v>INE07BK01011</v>
          </cell>
          <cell r="D2688" t="str">
            <v>Materials</v>
          </cell>
        </row>
        <row r="2689">
          <cell r="C2689" t="str">
            <v>INE930A01010</v>
          </cell>
          <cell r="D2689" t="str">
            <v>Industrials</v>
          </cell>
        </row>
        <row r="2690">
          <cell r="C2690" t="str">
            <v>INE0GYI01028</v>
          </cell>
          <cell r="D2690" t="str">
            <v>Health Care</v>
          </cell>
        </row>
        <row r="2691">
          <cell r="C2691" t="str">
            <v>INE0AJG01018</v>
          </cell>
          <cell r="D2691" t="str">
            <v>Real Estate</v>
          </cell>
        </row>
        <row r="2692">
          <cell r="C2692" t="str">
            <v>INE0AJG01018</v>
          </cell>
          <cell r="D2692" t="str">
            <v>Real Estate</v>
          </cell>
        </row>
        <row r="2693">
          <cell r="C2693" t="str">
            <v>INE422G01015</v>
          </cell>
          <cell r="D2693" t="str">
            <v>Health Care</v>
          </cell>
        </row>
        <row r="2694">
          <cell r="C2694" t="str">
            <v>INE694N01015</v>
          </cell>
          <cell r="D2694" t="str">
            <v>Materials</v>
          </cell>
        </row>
        <row r="2695">
          <cell r="C2695" t="str">
            <v>INE694N01015</v>
          </cell>
          <cell r="D2695" t="str">
            <v>Materials</v>
          </cell>
        </row>
        <row r="2696">
          <cell r="C2696" t="str">
            <v>INE688E01024</v>
          </cell>
          <cell r="D2696" t="str">
            <v>Industrials</v>
          </cell>
        </row>
        <row r="2697">
          <cell r="C2697" t="str">
            <v>INE688E01024</v>
          </cell>
          <cell r="D2697" t="str">
            <v>Industrials</v>
          </cell>
        </row>
        <row r="2698">
          <cell r="C2698" t="str">
            <v>INE978A01027</v>
          </cell>
          <cell r="D2698" t="str">
            <v>Consumer Staples</v>
          </cell>
        </row>
        <row r="2699">
          <cell r="C2699" t="str">
            <v>INE978A01027</v>
          </cell>
          <cell r="D2699" t="str">
            <v>Consumer Staples</v>
          </cell>
        </row>
        <row r="2700">
          <cell r="C2700" t="str">
            <v>INE158A01026</v>
          </cell>
          <cell r="D2700" t="str">
            <v>Consumer Discretionary</v>
          </cell>
        </row>
        <row r="2701">
          <cell r="C2701" t="str">
            <v>INE158A01026</v>
          </cell>
          <cell r="D2701" t="str">
            <v>Consumer Discretionary</v>
          </cell>
        </row>
        <row r="2702">
          <cell r="C2702" t="str">
            <v>INE782E01017</v>
          </cell>
          <cell r="D2702" t="str">
            <v>Health Care</v>
          </cell>
        </row>
        <row r="2703">
          <cell r="C2703" t="str">
            <v>INE782E01017</v>
          </cell>
          <cell r="D2703" t="str">
            <v>Health Care</v>
          </cell>
        </row>
        <row r="2704">
          <cell r="C2704" t="str">
            <v>INE492A01029</v>
          </cell>
          <cell r="D2704" t="str">
            <v>Materials</v>
          </cell>
        </row>
        <row r="2705">
          <cell r="C2705" t="str">
            <v>INE492A01029</v>
          </cell>
          <cell r="D2705" t="str">
            <v>Materials</v>
          </cell>
        </row>
        <row r="2706">
          <cell r="C2706" t="str">
            <v>INE750M01017</v>
          </cell>
          <cell r="D2706" t="str">
            <v>Industrials</v>
          </cell>
        </row>
        <row r="2707">
          <cell r="C2707" t="str">
            <v>INE750M01017</v>
          </cell>
          <cell r="D2707" t="str">
            <v>Industrials</v>
          </cell>
        </row>
        <row r="2708">
          <cell r="C2708" t="str">
            <v>INE093A01041</v>
          </cell>
          <cell r="D2708" t="str">
            <v>Information Technology</v>
          </cell>
        </row>
        <row r="2709">
          <cell r="C2709" t="str">
            <v>INE093A01041</v>
          </cell>
          <cell r="D2709" t="str">
            <v>Information Technology</v>
          </cell>
        </row>
        <row r="2710">
          <cell r="C2710" t="str">
            <v>INE548A01028</v>
          </cell>
          <cell r="D2710" t="str">
            <v>Communication Services</v>
          </cell>
        </row>
        <row r="2711">
          <cell r="C2711" t="str">
            <v>INE548A01028</v>
          </cell>
          <cell r="D2711" t="str">
            <v>Communication Services</v>
          </cell>
        </row>
        <row r="2712">
          <cell r="C2712" t="str">
            <v>INE783E01023</v>
          </cell>
          <cell r="D2712" t="str">
            <v>Industrials</v>
          </cell>
        </row>
        <row r="2713">
          <cell r="C2713" t="str">
            <v>INE319M01011</v>
          </cell>
          <cell r="D2713" t="str">
            <v>Consumer Discretionary</v>
          </cell>
        </row>
        <row r="2714">
          <cell r="C2714" t="str">
            <v>INE0PIC01017</v>
          </cell>
        </row>
        <row r="2715">
          <cell r="C2715" t="str">
            <v>INE475B01022</v>
          </cell>
          <cell r="D2715" t="str">
            <v>Health Care</v>
          </cell>
        </row>
        <row r="2716">
          <cell r="C2716" t="str">
            <v>INE475B01022</v>
          </cell>
          <cell r="D2716" t="str">
            <v>Health Care</v>
          </cell>
        </row>
        <row r="2717">
          <cell r="C2717" t="str">
            <v>INE302R01024</v>
          </cell>
          <cell r="D2717" t="str">
            <v>Financials</v>
          </cell>
        </row>
        <row r="2718">
          <cell r="C2718" t="str">
            <v>INE966Q01010</v>
          </cell>
        </row>
        <row r="2719">
          <cell r="C2719" t="str">
            <v>INE168C01013</v>
          </cell>
        </row>
        <row r="2720">
          <cell r="C2720" t="str">
            <v>INE788H01017</v>
          </cell>
          <cell r="D2720" t="str">
            <v>Industrials</v>
          </cell>
        </row>
        <row r="2721">
          <cell r="C2721" t="str">
            <v>INE788H01017</v>
          </cell>
          <cell r="D2721" t="str">
            <v>Industrials</v>
          </cell>
        </row>
        <row r="2722">
          <cell r="C2722" t="str">
            <v>INE705G01021</v>
          </cell>
          <cell r="D2722" t="str">
            <v>Consumer Discretionary</v>
          </cell>
        </row>
        <row r="2723">
          <cell r="C2723" t="str">
            <v>INE019C01026</v>
          </cell>
          <cell r="D2723" t="str">
            <v>Materials</v>
          </cell>
        </row>
        <row r="2724">
          <cell r="C2724" t="str">
            <v>INE019C01026</v>
          </cell>
          <cell r="D2724" t="str">
            <v>Materials</v>
          </cell>
        </row>
        <row r="2725">
          <cell r="C2725" t="str">
            <v>INE552B01010</v>
          </cell>
          <cell r="D2725" t="str">
            <v>Consumer Staples</v>
          </cell>
        </row>
        <row r="2726">
          <cell r="C2726" t="str">
            <v>INE049A01027</v>
          </cell>
          <cell r="D2726" t="str">
            <v>Consumer Discretionary</v>
          </cell>
        </row>
        <row r="2727">
          <cell r="C2727" t="str">
            <v>INE049A01027</v>
          </cell>
          <cell r="D2727" t="str">
            <v>Consumer Discretionary</v>
          </cell>
        </row>
        <row r="2728">
          <cell r="C2728" t="str">
            <v>INE227B01019</v>
          </cell>
          <cell r="D2728" t="str">
            <v>Materials</v>
          </cell>
        </row>
        <row r="2729">
          <cell r="C2729" t="str">
            <v>INE691J01019</v>
          </cell>
        </row>
        <row r="2730">
          <cell r="C2730" t="str">
            <v>INE835D01023</v>
          </cell>
          <cell r="D2730" t="str">
            <v>Industrials</v>
          </cell>
        </row>
        <row r="2731">
          <cell r="C2731" t="str">
            <v>INE835D01023</v>
          </cell>
          <cell r="D2731" t="str">
            <v>Industrials</v>
          </cell>
        </row>
        <row r="2732">
          <cell r="C2732" t="str">
            <v>INE038A01020</v>
          </cell>
          <cell r="D2732" t="str">
            <v>Materials</v>
          </cell>
        </row>
        <row r="2733">
          <cell r="C2733" t="str">
            <v>INE038A01020</v>
          </cell>
          <cell r="D2733" t="str">
            <v>Materials</v>
          </cell>
        </row>
        <row r="2734">
          <cell r="C2734" t="str">
            <v>INE642Y01029</v>
          </cell>
          <cell r="D2734" t="str">
            <v>Materials</v>
          </cell>
        </row>
        <row r="2735">
          <cell r="C2735" t="str">
            <v>INE832D01020</v>
          </cell>
          <cell r="D2735" t="str">
            <v>Consumer Discretionary</v>
          </cell>
        </row>
        <row r="2736">
          <cell r="C2736" t="str">
            <v>INE05X901010</v>
          </cell>
          <cell r="D2736" t="str">
            <v>Materials</v>
          </cell>
        </row>
        <row r="2737">
          <cell r="C2737" t="str">
            <v>INE05X901010</v>
          </cell>
          <cell r="D2737" t="str">
            <v>Materials</v>
          </cell>
        </row>
        <row r="2738">
          <cell r="C2738" t="str">
            <v>INE170I01016</v>
          </cell>
          <cell r="D2738" t="str">
            <v>Information Technology</v>
          </cell>
        </row>
        <row r="2739">
          <cell r="C2739" t="str">
            <v>INE170I01016</v>
          </cell>
          <cell r="D2739" t="str">
            <v>Information Technology</v>
          </cell>
        </row>
        <row r="2740">
          <cell r="C2740" t="str">
            <v>INE074C01013</v>
          </cell>
          <cell r="D2740" t="str">
            <v>Materials</v>
          </cell>
        </row>
        <row r="2741">
          <cell r="C2741" t="str">
            <v>INE066F01020</v>
          </cell>
          <cell r="D2741" t="str">
            <v>Industrials</v>
          </cell>
        </row>
        <row r="2742">
          <cell r="C2742" t="str">
            <v>INE066F01020</v>
          </cell>
          <cell r="D2742" t="str">
            <v>Industrials</v>
          </cell>
        </row>
        <row r="2743">
          <cell r="C2743" t="str">
            <v>INE092301014</v>
          </cell>
        </row>
        <row r="2744">
          <cell r="C2744" t="str">
            <v>INE02XD01011</v>
          </cell>
        </row>
        <row r="2745">
          <cell r="C2745" t="str">
            <v>INE597C01021</v>
          </cell>
          <cell r="D2745" t="str">
            <v>Health Care</v>
          </cell>
        </row>
        <row r="2746">
          <cell r="C2746" t="str">
            <v>INE310C01029</v>
          </cell>
          <cell r="D2746" t="str">
            <v>Consumer Discretionary</v>
          </cell>
        </row>
        <row r="2747">
          <cell r="C2747" t="str">
            <v>INE310C01029</v>
          </cell>
          <cell r="D2747" t="str">
            <v>Consumer Discretionary</v>
          </cell>
        </row>
        <row r="2748">
          <cell r="C2748" t="str">
            <v>INE549A01026</v>
          </cell>
          <cell r="D2748" t="str">
            <v>Industrials</v>
          </cell>
        </row>
        <row r="2749">
          <cell r="C2749" t="str">
            <v>INE549A01026</v>
          </cell>
          <cell r="D2749" t="str">
            <v>Industrials</v>
          </cell>
        </row>
        <row r="2750">
          <cell r="C2750" t="str">
            <v>INE531E01026</v>
          </cell>
          <cell r="D2750" t="str">
            <v>Materials</v>
          </cell>
        </row>
        <row r="2751">
          <cell r="C2751" t="str">
            <v>INE531E01026</v>
          </cell>
          <cell r="D2751" t="str">
            <v>Materials</v>
          </cell>
        </row>
        <row r="2752">
          <cell r="C2752" t="str">
            <v>INE806J01013</v>
          </cell>
          <cell r="D2752" t="str">
            <v>Materials</v>
          </cell>
        </row>
        <row r="2753">
          <cell r="C2753" t="str">
            <v>INE254N01026</v>
          </cell>
          <cell r="D2753" t="str">
            <v>Consumer Staples</v>
          </cell>
        </row>
        <row r="2754">
          <cell r="C2754" t="str">
            <v>INE254N01026</v>
          </cell>
          <cell r="D2754" t="str">
            <v>Consumer Staples</v>
          </cell>
        </row>
        <row r="2755">
          <cell r="C2755" t="str">
            <v>INE724D01011</v>
          </cell>
          <cell r="D2755" t="str">
            <v>Consumer Discretionary</v>
          </cell>
        </row>
        <row r="2756">
          <cell r="C2756" t="str">
            <v>INE083O01019</v>
          </cell>
        </row>
        <row r="2757">
          <cell r="C2757" t="str">
            <v>INE871K01015</v>
          </cell>
          <cell r="D2757" t="str">
            <v>Communication Services</v>
          </cell>
        </row>
        <row r="2758">
          <cell r="C2758" t="str">
            <v>INE871K01015</v>
          </cell>
          <cell r="D2758" t="str">
            <v>Communication Services</v>
          </cell>
        </row>
        <row r="2759">
          <cell r="C2759" t="str">
            <v>INE253A01025</v>
          </cell>
          <cell r="D2759" t="str">
            <v>Consumer Discretionary</v>
          </cell>
        </row>
        <row r="2760">
          <cell r="C2760" t="str">
            <v>INE253A01025</v>
          </cell>
          <cell r="D2760" t="str">
            <v>Consumer Discretionary</v>
          </cell>
        </row>
        <row r="2761">
          <cell r="C2761" t="str">
            <v>INE345A01011</v>
          </cell>
          <cell r="D2761" t="str">
            <v>Energy</v>
          </cell>
        </row>
        <row r="2762">
          <cell r="C2762" t="str">
            <v>INE345A01011</v>
          </cell>
          <cell r="D2762" t="str">
            <v>Energy</v>
          </cell>
        </row>
        <row r="2763">
          <cell r="C2763" t="str">
            <v>INE048A01011</v>
          </cell>
          <cell r="D2763" t="str">
            <v>Materials</v>
          </cell>
        </row>
        <row r="2764">
          <cell r="C2764" t="str">
            <v>INE094A01015</v>
          </cell>
          <cell r="D2764" t="str">
            <v>Energy</v>
          </cell>
        </row>
        <row r="2765">
          <cell r="C2765" t="str">
            <v>INE094A01015</v>
          </cell>
          <cell r="D2765" t="str">
            <v>Energy</v>
          </cell>
        </row>
        <row r="2766">
          <cell r="C2766" t="str">
            <v>INE453901014</v>
          </cell>
        </row>
        <row r="2767">
          <cell r="C2767" t="str">
            <v>INE428D01019</v>
          </cell>
          <cell r="D2767" t="str">
            <v>Materials</v>
          </cell>
        </row>
        <row r="2768">
          <cell r="C2768" t="str">
            <v>INE030A01027</v>
          </cell>
          <cell r="D2768" t="str">
            <v>Consumer Staples</v>
          </cell>
        </row>
        <row r="2769">
          <cell r="C2769" t="str">
            <v>INE030A01027</v>
          </cell>
          <cell r="D2769" t="str">
            <v>Consumer Staples</v>
          </cell>
        </row>
        <row r="2770">
          <cell r="C2770" t="str">
            <v>INE267A01025</v>
          </cell>
          <cell r="D2770" t="str">
            <v>Materials</v>
          </cell>
        </row>
        <row r="2771">
          <cell r="C2771" t="str">
            <v>INE267A01025</v>
          </cell>
          <cell r="D2771" t="str">
            <v>Materials</v>
          </cell>
        </row>
        <row r="2772">
          <cell r="C2772" t="str">
            <v>INE952A01022</v>
          </cell>
          <cell r="D2772" t="str">
            <v>Materials</v>
          </cell>
        </row>
        <row r="2773">
          <cell r="C2773" t="str">
            <v>INE952A01022</v>
          </cell>
          <cell r="D2773" t="str">
            <v>Materials</v>
          </cell>
        </row>
        <row r="2774">
          <cell r="C2774" t="str">
            <v>INE582K01018</v>
          </cell>
        </row>
        <row r="2775">
          <cell r="C2775" t="str">
            <v>INE799B01017</v>
          </cell>
          <cell r="D2775" t="str">
            <v>Industrials</v>
          </cell>
        </row>
        <row r="2776">
          <cell r="C2776" t="str">
            <v>INE05AN01011</v>
          </cell>
          <cell r="D2776" t="str">
            <v>Industrials</v>
          </cell>
        </row>
        <row r="2777">
          <cell r="C2777" t="str">
            <v>INE05AN01011</v>
          </cell>
          <cell r="D2777" t="str">
            <v>Industrials</v>
          </cell>
        </row>
        <row r="2778">
          <cell r="C2778" t="str">
            <v>INE963A01011</v>
          </cell>
          <cell r="D2778" t="str">
            <v>Consumer Staples</v>
          </cell>
        </row>
        <row r="2779">
          <cell r="C2779" t="str">
            <v>INE258Z01013</v>
          </cell>
        </row>
        <row r="2780">
          <cell r="C2780" t="str">
            <v>INE598C01011</v>
          </cell>
          <cell r="D2780" t="str">
            <v>Materials</v>
          </cell>
        </row>
        <row r="2781">
          <cell r="C2781" t="str">
            <v>INE598C01011</v>
          </cell>
          <cell r="D2781" t="str">
            <v>Materials</v>
          </cell>
        </row>
        <row r="2782">
          <cell r="C2782" t="str">
            <v>INE689E01014</v>
          </cell>
          <cell r="D2782" t="str">
            <v>Consumer Discretionary</v>
          </cell>
        </row>
        <row r="2783">
          <cell r="C2783" t="str">
            <v>INE309B01023</v>
          </cell>
          <cell r="D2783" t="str">
            <v>Consumer Staples</v>
          </cell>
        </row>
        <row r="2784">
          <cell r="C2784" t="str">
            <v>INE07Y701011</v>
          </cell>
          <cell r="D2784" t="str">
            <v>Industrials</v>
          </cell>
        </row>
        <row r="2785">
          <cell r="C2785" t="str">
            <v>INE07Y701011</v>
          </cell>
          <cell r="D2785" t="str">
            <v>Industrials</v>
          </cell>
        </row>
        <row r="2786">
          <cell r="C2786" t="str">
            <v>INE120D01012</v>
          </cell>
          <cell r="D2786" t="str">
            <v>Materials</v>
          </cell>
        </row>
        <row r="2787">
          <cell r="C2787" t="str">
            <v>INE120D01012</v>
          </cell>
          <cell r="D2787" t="str">
            <v>Materials</v>
          </cell>
        </row>
        <row r="2788">
          <cell r="C2788" t="str">
            <v>INE106T01025</v>
          </cell>
          <cell r="D2788" t="str">
            <v>Materials</v>
          </cell>
        </row>
        <row r="2789">
          <cell r="C2789" t="str">
            <v>INE106T01025</v>
          </cell>
          <cell r="D2789" t="str">
            <v>Materials</v>
          </cell>
        </row>
        <row r="2790">
          <cell r="C2790" t="str">
            <v>INE863C01019</v>
          </cell>
          <cell r="D2790" t="str">
            <v>Industrials</v>
          </cell>
        </row>
        <row r="2791">
          <cell r="C2791" t="str">
            <v>INE461D01028</v>
          </cell>
          <cell r="D2791" t="str">
            <v>Industrials</v>
          </cell>
        </row>
        <row r="2792">
          <cell r="C2792" t="str">
            <v>INE461D01028</v>
          </cell>
          <cell r="D2792" t="str">
            <v>Industrials</v>
          </cell>
        </row>
        <row r="2793">
          <cell r="C2793" t="str">
            <v>INE102A01024</v>
          </cell>
          <cell r="D2793" t="str">
            <v>Consumer Discretionary</v>
          </cell>
        </row>
        <row r="2794">
          <cell r="C2794" t="str">
            <v>INE102A01024</v>
          </cell>
          <cell r="D2794" t="str">
            <v>Consumer Discretionary</v>
          </cell>
        </row>
        <row r="2795">
          <cell r="C2795" t="str">
            <v>INE0ECP01024</v>
          </cell>
          <cell r="D2795" t="str">
            <v>Consumer Staples</v>
          </cell>
        </row>
        <row r="2796">
          <cell r="C2796" t="str">
            <v>INE0ECP01024</v>
          </cell>
          <cell r="D2796" t="str">
            <v>Consumer Staples</v>
          </cell>
        </row>
        <row r="2797">
          <cell r="C2797" t="str">
            <v>INE262A01018</v>
          </cell>
          <cell r="D2797" t="str">
            <v>Industrials</v>
          </cell>
        </row>
        <row r="2798">
          <cell r="C2798" t="str">
            <v>INE262A01018</v>
          </cell>
          <cell r="D2798" t="str">
            <v>Industrials</v>
          </cell>
        </row>
        <row r="2799">
          <cell r="C2799" t="str">
            <v>INE0S6S01017</v>
          </cell>
          <cell r="D2799" t="str">
            <v>Consumer Staples</v>
          </cell>
        </row>
        <row r="2800">
          <cell r="C2800" t="str">
            <v>INE0LXA01019</v>
          </cell>
          <cell r="D2800" t="str">
            <v>Information Technology</v>
          </cell>
        </row>
        <row r="2801">
          <cell r="C2801" t="str">
            <v>INE481N01025</v>
          </cell>
          <cell r="D2801" t="str">
            <v>Financials</v>
          </cell>
        </row>
        <row r="2802">
          <cell r="C2802" t="str">
            <v>INE481N01025</v>
          </cell>
          <cell r="D2802" t="str">
            <v>Financials</v>
          </cell>
        </row>
        <row r="2803">
          <cell r="C2803" t="str">
            <v>INE0N7F01017</v>
          </cell>
          <cell r="D2803" t="str">
            <v>Real Estate</v>
          </cell>
        </row>
        <row r="2804">
          <cell r="C2804" t="str">
            <v>INE0J5401028</v>
          </cell>
          <cell r="D2804" t="str">
            <v>Consumer Staples</v>
          </cell>
        </row>
        <row r="2805">
          <cell r="C2805" t="str">
            <v>INE0J5401028</v>
          </cell>
          <cell r="D2805" t="str">
            <v>Consumer Staples</v>
          </cell>
        </row>
        <row r="2806">
          <cell r="C2806" t="str">
            <v>INE634A01018</v>
          </cell>
          <cell r="D2806" t="str">
            <v>Industrials</v>
          </cell>
        </row>
        <row r="2807">
          <cell r="C2807" t="str">
            <v>INE634A01018</v>
          </cell>
          <cell r="D2807" t="str">
            <v>Industrials</v>
          </cell>
        </row>
        <row r="2808">
          <cell r="C2808" t="str">
            <v>INE671A01010</v>
          </cell>
          <cell r="D2808" t="str">
            <v>Information Technology</v>
          </cell>
        </row>
        <row r="2809">
          <cell r="C2809" t="str">
            <v>INE671A01010</v>
          </cell>
          <cell r="D2809" t="str">
            <v>Information Technology</v>
          </cell>
        </row>
        <row r="2810">
          <cell r="C2810" t="str">
            <v>INE031A01017</v>
          </cell>
          <cell r="D2810" t="str">
            <v>Financials</v>
          </cell>
        </row>
        <row r="2811">
          <cell r="C2811" t="str">
            <v>INE031A01017</v>
          </cell>
          <cell r="D2811" t="str">
            <v>Financials</v>
          </cell>
        </row>
        <row r="2812">
          <cell r="C2812" t="str">
            <v>INE191I01012</v>
          </cell>
          <cell r="D2812" t="str">
            <v>Real Estate</v>
          </cell>
        </row>
        <row r="2813">
          <cell r="C2813" t="str">
            <v>INE191I01012</v>
          </cell>
          <cell r="D2813" t="str">
            <v>Real Estate</v>
          </cell>
        </row>
        <row r="2814">
          <cell r="C2814" t="str">
            <v>INE596H01014</v>
          </cell>
          <cell r="D2814" t="str">
            <v>Information Technology</v>
          </cell>
        </row>
        <row r="2815">
          <cell r="C2815" t="str">
            <v>INE596H01014</v>
          </cell>
          <cell r="D2815" t="str">
            <v>Information Technology</v>
          </cell>
        </row>
        <row r="2816">
          <cell r="C2816" t="str">
            <v>INE931B01016</v>
          </cell>
          <cell r="D2816" t="str">
            <v>Consumer Discretionary</v>
          </cell>
        </row>
        <row r="2817">
          <cell r="C2817" t="str">
            <v>INE0GSL01024</v>
          </cell>
          <cell r="D2817" t="str">
            <v>Materials</v>
          </cell>
        </row>
        <row r="2818">
          <cell r="C2818" t="str">
            <v>INE0GSL01024</v>
          </cell>
          <cell r="D2818" t="str">
            <v>Materials</v>
          </cell>
        </row>
        <row r="2819">
          <cell r="C2819" t="str">
            <v>INE0VA601019</v>
          </cell>
          <cell r="D2819" t="str">
            <v>Information Technology</v>
          </cell>
        </row>
        <row r="2820">
          <cell r="C2820" t="str">
            <v>INE507O01025</v>
          </cell>
          <cell r="D2820" t="str">
            <v>Consumer Staples</v>
          </cell>
        </row>
        <row r="2821">
          <cell r="C2821" t="str">
            <v>INE495S01016</v>
          </cell>
          <cell r="D2821" t="str">
            <v>Industrials</v>
          </cell>
        </row>
        <row r="2822">
          <cell r="C2822" t="str">
            <v>INE495S01016</v>
          </cell>
          <cell r="D2822" t="str">
            <v>Industrials</v>
          </cell>
        </row>
        <row r="2823">
          <cell r="C2823" t="str">
            <v>INE284D01016</v>
          </cell>
        </row>
        <row r="2824">
          <cell r="C2824" t="str">
            <v>INE0R3501012</v>
          </cell>
          <cell r="D2824" t="str">
            <v>Industrials</v>
          </cell>
        </row>
        <row r="2825">
          <cell r="C2825" t="str">
            <v>INE501G01024</v>
          </cell>
          <cell r="D2825" t="str">
            <v>Communication Services</v>
          </cell>
        </row>
        <row r="2826">
          <cell r="C2826" t="str">
            <v>INE501G01024</v>
          </cell>
          <cell r="D2826" t="str">
            <v>Communication Services</v>
          </cell>
        </row>
        <row r="2827">
          <cell r="C2827" t="str">
            <v>INE703H01016</v>
          </cell>
          <cell r="D2827" t="str">
            <v>Real Estate</v>
          </cell>
        </row>
        <row r="2828">
          <cell r="C2828" t="str">
            <v>INE703H01016</v>
          </cell>
          <cell r="D2828" t="str">
            <v>Real Estate</v>
          </cell>
        </row>
        <row r="2829">
          <cell r="C2829" t="str">
            <v>INE275B01026</v>
          </cell>
          <cell r="D2829" t="str">
            <v>Materials</v>
          </cell>
        </row>
        <row r="2830">
          <cell r="C2830" t="str">
            <v>INE275B01026</v>
          </cell>
          <cell r="D2830" t="str">
            <v>Materials</v>
          </cell>
        </row>
        <row r="2831">
          <cell r="C2831" t="str">
            <v>INE02PC01027</v>
          </cell>
          <cell r="D2831" t="str">
            <v>Consumer Discretionary</v>
          </cell>
        </row>
        <row r="2832">
          <cell r="C2832" t="str">
            <v>INE0TO501019</v>
          </cell>
          <cell r="D2832" t="str">
            <v>Industrials</v>
          </cell>
        </row>
        <row r="2833">
          <cell r="C2833" t="str">
            <v>INE965B01022</v>
          </cell>
        </row>
        <row r="2834">
          <cell r="C2834" t="str">
            <v>INE965B01022</v>
          </cell>
        </row>
        <row r="2835">
          <cell r="C2835" t="str">
            <v>INE039D01014</v>
          </cell>
        </row>
        <row r="2836">
          <cell r="C2836" t="str">
            <v>INE0V6F01027</v>
          </cell>
          <cell r="D2836" t="str">
            <v>Consumer Discretionary</v>
          </cell>
        </row>
        <row r="2837">
          <cell r="C2837" t="str">
            <v>INE0V6F01027</v>
          </cell>
          <cell r="D2837" t="str">
            <v>Consumer Discretionary</v>
          </cell>
        </row>
        <row r="2838">
          <cell r="C2838" t="str">
            <v>INE613B01010</v>
          </cell>
        </row>
        <row r="2839">
          <cell r="C2839" t="str">
            <v>INE613B01010</v>
          </cell>
        </row>
        <row r="2840">
          <cell r="C2840" t="str">
            <v>INE468F01010</v>
          </cell>
          <cell r="D2840" t="str">
            <v>Information Technology</v>
          </cell>
        </row>
        <row r="2841">
          <cell r="C2841" t="str">
            <v>INE678B01021</v>
          </cell>
        </row>
        <row r="2842">
          <cell r="C2842" t="str">
            <v>INE0O7401018</v>
          </cell>
          <cell r="D2842" t="str">
            <v>Financials</v>
          </cell>
        </row>
        <row r="2843">
          <cell r="C2843" t="str">
            <v>INE520Y01019</v>
          </cell>
          <cell r="D2843" t="str">
            <v>Industrials</v>
          </cell>
        </row>
        <row r="2844">
          <cell r="C2844" t="str">
            <v>INE090A01021</v>
          </cell>
          <cell r="D2844" t="str">
            <v>Financials</v>
          </cell>
        </row>
        <row r="2845">
          <cell r="C2845" t="str">
            <v>INE090A01021</v>
          </cell>
          <cell r="D2845" t="str">
            <v>Financials</v>
          </cell>
        </row>
        <row r="2846">
          <cell r="C2846" t="str">
            <v>INE765G01017</v>
          </cell>
          <cell r="D2846" t="str">
            <v>Financials</v>
          </cell>
        </row>
        <row r="2847">
          <cell r="C2847" t="str">
            <v>INE765G01017</v>
          </cell>
          <cell r="D2847" t="str">
            <v>Financials</v>
          </cell>
        </row>
        <row r="2848">
          <cell r="C2848" t="str">
            <v>INE726G01019</v>
          </cell>
          <cell r="D2848" t="str">
            <v>Financials</v>
          </cell>
        </row>
        <row r="2849">
          <cell r="C2849" t="str">
            <v>INE726G01019</v>
          </cell>
          <cell r="D2849" t="str">
            <v>Financials</v>
          </cell>
        </row>
        <row r="2850">
          <cell r="C2850" t="str">
            <v>INE0Y0E01012</v>
          </cell>
        </row>
        <row r="2851">
          <cell r="C2851" t="str">
            <v>INE088P01015</v>
          </cell>
          <cell r="D2851" t="str">
            <v>Information Technology</v>
          </cell>
        </row>
        <row r="2852">
          <cell r="C2852" t="str">
            <v>INE725G01011</v>
          </cell>
          <cell r="D2852" t="str">
            <v>Financials</v>
          </cell>
        </row>
        <row r="2853">
          <cell r="C2853" t="str">
            <v>INE725G01011</v>
          </cell>
          <cell r="D2853" t="str">
            <v>Financials</v>
          </cell>
        </row>
        <row r="2854">
          <cell r="C2854" t="str">
            <v>INE306B01029</v>
          </cell>
          <cell r="D2854" t="str">
            <v>Information Technology</v>
          </cell>
        </row>
        <row r="2855">
          <cell r="C2855" t="str">
            <v>INE306B01029</v>
          </cell>
          <cell r="D2855" t="str">
            <v>Information Technology</v>
          </cell>
        </row>
        <row r="2856">
          <cell r="C2856" t="str">
            <v>INE008A01015</v>
          </cell>
          <cell r="D2856" t="str">
            <v>Financials</v>
          </cell>
        </row>
        <row r="2857">
          <cell r="C2857" t="str">
            <v>INE008A01015</v>
          </cell>
          <cell r="D2857" t="str">
            <v>Financials</v>
          </cell>
        </row>
        <row r="2858">
          <cell r="C2858" t="str">
            <v>INE349Y01013</v>
          </cell>
          <cell r="D2858" t="str">
            <v>Industrials</v>
          </cell>
        </row>
        <row r="2859">
          <cell r="C2859" t="str">
            <v>INE349Y01013</v>
          </cell>
          <cell r="D2859" t="str">
            <v>Industrials</v>
          </cell>
        </row>
        <row r="2860">
          <cell r="C2860" t="str">
            <v>INE0T9I01011</v>
          </cell>
          <cell r="D2860" t="str">
            <v>Materials</v>
          </cell>
        </row>
        <row r="2861">
          <cell r="C2861" t="str">
            <v>INE0TD101011</v>
          </cell>
          <cell r="D2861" t="str">
            <v>Communication Services</v>
          </cell>
        </row>
        <row r="2862">
          <cell r="C2862" t="str">
            <v>INE0PA401012</v>
          </cell>
          <cell r="D2862" t="str">
            <v>Information Technology</v>
          </cell>
        </row>
        <row r="2863">
          <cell r="C2863" t="str">
            <v>INE092T01019</v>
          </cell>
          <cell r="D2863" t="str">
            <v>Financials</v>
          </cell>
        </row>
        <row r="2864">
          <cell r="C2864" t="str">
            <v>INE092T01019</v>
          </cell>
          <cell r="D2864" t="str">
            <v>Financials</v>
          </cell>
        </row>
        <row r="2865">
          <cell r="C2865" t="str">
            <v>INE459E01012</v>
          </cell>
        </row>
        <row r="2866">
          <cell r="C2866" t="str">
            <v>INE172B01017</v>
          </cell>
          <cell r="D2866" t="str">
            <v>Consumer Discretionary</v>
          </cell>
        </row>
        <row r="2867">
          <cell r="C2867" t="str">
            <v>INE056E01024</v>
          </cell>
          <cell r="D2867" t="str">
            <v>Industrials</v>
          </cell>
        </row>
        <row r="2868">
          <cell r="C2868" t="str">
            <v>INE076C01018</v>
          </cell>
          <cell r="D2868" t="str">
            <v>Consumer Staples</v>
          </cell>
        </row>
        <row r="2869">
          <cell r="C2869" t="str">
            <v>INE076C01018</v>
          </cell>
          <cell r="D2869" t="str">
            <v>Consumer Staples</v>
          </cell>
        </row>
        <row r="2870">
          <cell r="C2870" t="str">
            <v>INE559A01017</v>
          </cell>
          <cell r="D2870" t="str">
            <v>Consumer Discretionary</v>
          </cell>
        </row>
        <row r="2871">
          <cell r="C2871" t="str">
            <v>INE559A01017</v>
          </cell>
          <cell r="D2871" t="str">
            <v>Consumer Discretionary</v>
          </cell>
        </row>
        <row r="2872">
          <cell r="C2872" t="str">
            <v>INE039A01010</v>
          </cell>
          <cell r="D2872" t="str">
            <v>Financials</v>
          </cell>
        </row>
        <row r="2873">
          <cell r="C2873" t="str">
            <v>INE039A01010</v>
          </cell>
          <cell r="D2873" t="str">
            <v>Financials</v>
          </cell>
        </row>
        <row r="2874">
          <cell r="C2874" t="str">
            <v>INE133Y01011</v>
          </cell>
          <cell r="D2874" t="str">
            <v>Materials</v>
          </cell>
        </row>
        <row r="2875">
          <cell r="C2875" t="str">
            <v>INE133Y01011</v>
          </cell>
          <cell r="D2875" t="str">
            <v>Materials</v>
          </cell>
        </row>
        <row r="2876">
          <cell r="C2876" t="str">
            <v>INE714U01024</v>
          </cell>
          <cell r="D2876" t="str">
            <v>Consumer Discretionary</v>
          </cell>
        </row>
        <row r="2877">
          <cell r="C2877" t="str">
            <v>INE204A01010</v>
          </cell>
          <cell r="D2877" t="str">
            <v>Materials</v>
          </cell>
        </row>
        <row r="2878">
          <cell r="C2878" t="str">
            <v>INE204A01010</v>
          </cell>
          <cell r="D2878" t="str">
            <v>Materials</v>
          </cell>
        </row>
        <row r="2879">
          <cell r="C2879" t="str">
            <v>INE188B01013</v>
          </cell>
          <cell r="D2879" t="str">
            <v>Consumer Discretionary</v>
          </cell>
        </row>
        <row r="2880">
          <cell r="C2880" t="str">
            <v>INE188B01013</v>
          </cell>
          <cell r="D2880" t="str">
            <v>Consumer Discretionary</v>
          </cell>
        </row>
        <row r="2881">
          <cell r="C2881" t="str">
            <v>INE099S01016</v>
          </cell>
        </row>
        <row r="2882">
          <cell r="C2882" t="str">
            <v>INE489L01022</v>
          </cell>
          <cell r="D2882" t="str">
            <v>Financials</v>
          </cell>
        </row>
        <row r="2883">
          <cell r="C2883" t="str">
            <v>INE489L01022</v>
          </cell>
          <cell r="D2883" t="str">
            <v>Financials</v>
          </cell>
        </row>
        <row r="2884">
          <cell r="C2884" t="str">
            <v>INE530B01024</v>
          </cell>
          <cell r="D2884" t="str">
            <v>Financials</v>
          </cell>
        </row>
        <row r="2885">
          <cell r="C2885" t="str">
            <v>INE530B01024</v>
          </cell>
          <cell r="D2885" t="str">
            <v>Financials</v>
          </cell>
        </row>
        <row r="2886">
          <cell r="C2886" t="str">
            <v>INE670C01026</v>
          </cell>
        </row>
        <row r="2887">
          <cell r="C2887" t="str">
            <v>INE786E01018</v>
          </cell>
          <cell r="D2887" t="str">
            <v>Real Estate</v>
          </cell>
        </row>
        <row r="2888">
          <cell r="C2888" t="str">
            <v>INE0LOJ01019</v>
          </cell>
          <cell r="D2888" t="str">
            <v>Industrials</v>
          </cell>
        </row>
        <row r="2889">
          <cell r="C2889" t="str">
            <v>INE0LOJ01019</v>
          </cell>
          <cell r="D2889" t="str">
            <v>Industrials</v>
          </cell>
        </row>
        <row r="2890">
          <cell r="C2890" t="str">
            <v>INE050B01023</v>
          </cell>
          <cell r="D2890" t="str">
            <v>Financials</v>
          </cell>
        </row>
        <row r="2891">
          <cell r="C2891" t="str">
            <v>INE050B01023</v>
          </cell>
          <cell r="D2891" t="str">
            <v>Financials</v>
          </cell>
        </row>
        <row r="2892">
          <cell r="C2892" t="str">
            <v>INE369I01014</v>
          </cell>
          <cell r="D2892" t="str">
            <v>Industrials</v>
          </cell>
        </row>
        <row r="2893">
          <cell r="C2893" t="str">
            <v>INE369I01014</v>
          </cell>
          <cell r="D2893" t="str">
            <v>Industrials</v>
          </cell>
        </row>
        <row r="2894">
          <cell r="C2894" t="str">
            <v>INE975G01012</v>
          </cell>
          <cell r="D2894" t="str">
            <v>Industrials</v>
          </cell>
        </row>
        <row r="2895">
          <cell r="C2895" t="str">
            <v>INE975G01012</v>
          </cell>
          <cell r="D2895" t="str">
            <v>Industrials</v>
          </cell>
        </row>
        <row r="2896">
          <cell r="C2896" t="str">
            <v>INE172N01012</v>
          </cell>
          <cell r="D2896" t="str">
            <v>Consumer Discretionary</v>
          </cell>
        </row>
        <row r="2897">
          <cell r="C2897" t="str">
            <v>INE172N01012</v>
          </cell>
          <cell r="D2897" t="str">
            <v>Consumer Discretionary</v>
          </cell>
        </row>
        <row r="2898">
          <cell r="C2898" t="str">
            <v>INE611C01020</v>
          </cell>
          <cell r="D2898" t="str">
            <v>Industrials</v>
          </cell>
        </row>
        <row r="2899">
          <cell r="C2899" t="str">
            <v>INE065B01013</v>
          </cell>
          <cell r="D2899" t="str">
            <v>Industrials</v>
          </cell>
        </row>
        <row r="2900">
          <cell r="C2900" t="str">
            <v>INE065B01013</v>
          </cell>
          <cell r="D2900" t="str">
            <v>Industrials</v>
          </cell>
        </row>
        <row r="2901">
          <cell r="C2901" t="str">
            <v>INE691G01015</v>
          </cell>
          <cell r="D2901" t="str">
            <v>Materials</v>
          </cell>
        </row>
        <row r="2902">
          <cell r="C2902" t="str">
            <v>INE691G01015</v>
          </cell>
          <cell r="D2902" t="str">
            <v>Materials</v>
          </cell>
        </row>
        <row r="2903">
          <cell r="C2903" t="str">
            <v>INE635D01027</v>
          </cell>
          <cell r="D2903" t="str">
            <v>Materials</v>
          </cell>
        </row>
        <row r="2904">
          <cell r="C2904" t="str">
            <v>INE224C01014</v>
          </cell>
          <cell r="D2904" t="str">
            <v>Financials</v>
          </cell>
        </row>
        <row r="2905">
          <cell r="C2905" t="str">
            <v>INE437C01012</v>
          </cell>
          <cell r="D2905" t="str">
            <v>Information Technology</v>
          </cell>
        </row>
        <row r="2906">
          <cell r="C2906" t="str">
            <v>INE507D01010</v>
          </cell>
        </row>
        <row r="2907">
          <cell r="C2907" t="str">
            <v>INE452L01012</v>
          </cell>
          <cell r="D2907" t="str">
            <v>Materials</v>
          </cell>
        </row>
        <row r="2908">
          <cell r="C2908" t="str">
            <v>INE452L01012</v>
          </cell>
          <cell r="D2908" t="str">
            <v>Materials</v>
          </cell>
        </row>
        <row r="2909">
          <cell r="C2909" t="str">
            <v>INE969D01012</v>
          </cell>
          <cell r="D2909" t="str">
            <v>Financials</v>
          </cell>
        </row>
        <row r="2910">
          <cell r="C2910" t="str">
            <v>INE138O01029</v>
          </cell>
        </row>
        <row r="2911">
          <cell r="C2911" t="str">
            <v>INE802D01023</v>
          </cell>
          <cell r="D2911" t="str">
            <v>Consumer Discretionary</v>
          </cell>
        </row>
        <row r="2912">
          <cell r="C2912" t="str">
            <v>INE115E01010</v>
          </cell>
        </row>
        <row r="2913">
          <cell r="C2913" t="str">
            <v>INE841B01017</v>
          </cell>
          <cell r="D2913" t="str">
            <v>Financials</v>
          </cell>
        </row>
        <row r="2914">
          <cell r="C2914" t="str">
            <v>INE841B01017</v>
          </cell>
          <cell r="D2914" t="str">
            <v>Financials</v>
          </cell>
        </row>
        <row r="2915">
          <cell r="C2915" t="str">
            <v>INE0O9T01021</v>
          </cell>
          <cell r="D2915" t="str">
            <v>Industrials</v>
          </cell>
        </row>
        <row r="2916">
          <cell r="C2916" t="str">
            <v>INE0O9T01021</v>
          </cell>
          <cell r="D2916" t="str">
            <v>Industrials</v>
          </cell>
        </row>
        <row r="2917">
          <cell r="C2917" t="str">
            <v>INE065X01017</v>
          </cell>
          <cell r="D2917" t="str">
            <v>Health Care</v>
          </cell>
        </row>
        <row r="2918">
          <cell r="C2918" t="str">
            <v>INE065X01017</v>
          </cell>
          <cell r="D2918" t="str">
            <v>Health Care</v>
          </cell>
        </row>
        <row r="2919">
          <cell r="C2919" t="str">
            <v>INE628F01019</v>
          </cell>
          <cell r="D2919" t="str">
            <v>Financials</v>
          </cell>
        </row>
        <row r="2920">
          <cell r="C2920" t="str">
            <v>INE429D01017</v>
          </cell>
          <cell r="D2920" t="str">
            <v>Financials</v>
          </cell>
        </row>
        <row r="2921">
          <cell r="C2921" t="str">
            <v>INE383A01012</v>
          </cell>
          <cell r="D2921" t="str">
            <v>Materials</v>
          </cell>
        </row>
        <row r="2922">
          <cell r="C2922" t="str">
            <v>INE383A01012</v>
          </cell>
          <cell r="D2922" t="str">
            <v>Materials</v>
          </cell>
        </row>
        <row r="2923">
          <cell r="C2923" t="str">
            <v>INE474O01010</v>
          </cell>
          <cell r="D2923" t="str">
            <v>Financials</v>
          </cell>
        </row>
        <row r="2924">
          <cell r="C2924" t="str">
            <v>INE342D01012</v>
          </cell>
          <cell r="D2924" t="str">
            <v>Materials</v>
          </cell>
        </row>
        <row r="2925">
          <cell r="C2925" t="str">
            <v>INE560A01015</v>
          </cell>
          <cell r="D2925" t="str">
            <v>Materials</v>
          </cell>
        </row>
        <row r="2926">
          <cell r="C2926" t="str">
            <v>INE560A01015</v>
          </cell>
          <cell r="D2926" t="str">
            <v>Materials</v>
          </cell>
        </row>
        <row r="2927">
          <cell r="C2927" t="str">
            <v>INE373V01019</v>
          </cell>
          <cell r="D2927" t="str">
            <v>Real Estate</v>
          </cell>
        </row>
        <row r="2928">
          <cell r="C2928" t="str">
            <v>INE274E01015</v>
          </cell>
          <cell r="D2928" t="str">
            <v>Financials</v>
          </cell>
        </row>
        <row r="2929">
          <cell r="C2929" t="str">
            <v>INE333C01013</v>
          </cell>
          <cell r="D2929" t="str">
            <v>Financials</v>
          </cell>
        </row>
        <row r="2930">
          <cell r="C2930" t="str">
            <v>INE547E01014</v>
          </cell>
          <cell r="D2930" t="str">
            <v>Consumer Discretionary</v>
          </cell>
        </row>
        <row r="2931">
          <cell r="C2931" t="str">
            <v>INE547E01014</v>
          </cell>
          <cell r="D2931" t="str">
            <v>Consumer Discretionary</v>
          </cell>
        </row>
        <row r="2932">
          <cell r="C2932" t="str">
            <v>INE092B01025</v>
          </cell>
          <cell r="D2932" t="str">
            <v>Consumer Discretionary</v>
          </cell>
        </row>
        <row r="2933">
          <cell r="C2933" t="str">
            <v>INE092B01025</v>
          </cell>
          <cell r="D2933" t="str">
            <v>Consumer Discretionary</v>
          </cell>
        </row>
        <row r="2934">
          <cell r="C2934" t="str">
            <v>INE0D6701023</v>
          </cell>
          <cell r="D2934" t="str">
            <v>Materials</v>
          </cell>
        </row>
        <row r="2935">
          <cell r="C2935" t="str">
            <v>INE0D6701023</v>
          </cell>
          <cell r="D2935" t="str">
            <v>Materials</v>
          </cell>
        </row>
        <row r="2936">
          <cell r="C2936" t="str">
            <v>INE360C01024</v>
          </cell>
          <cell r="D2936" t="str">
            <v>Utilities</v>
          </cell>
        </row>
        <row r="2937">
          <cell r="C2937" t="str">
            <v>INE461Y01016</v>
          </cell>
          <cell r="D2937" t="str">
            <v>Consumer Discretionary</v>
          </cell>
        </row>
        <row r="2938">
          <cell r="C2938" t="str">
            <v>INE922K01024</v>
          </cell>
          <cell r="D2938" t="str">
            <v>Financials</v>
          </cell>
        </row>
        <row r="2939">
          <cell r="C2939" t="str">
            <v>INE922K01024</v>
          </cell>
          <cell r="D2939" t="str">
            <v>Financials</v>
          </cell>
        </row>
        <row r="2940">
          <cell r="C2940" t="str">
            <v>INE072A01029</v>
          </cell>
          <cell r="D2940" t="str">
            <v>Materials</v>
          </cell>
        </row>
        <row r="2941">
          <cell r="C2941" t="str">
            <v>INE353K01014</v>
          </cell>
          <cell r="D2941" t="str">
            <v>Consumer Discretionary</v>
          </cell>
        </row>
        <row r="2942">
          <cell r="C2942" t="str">
            <v>INE353K01014</v>
          </cell>
          <cell r="D2942" t="str">
            <v>Consumer Discretionary</v>
          </cell>
        </row>
        <row r="2943">
          <cell r="C2943" t="str">
            <v>INE059901020</v>
          </cell>
          <cell r="D2943" t="str">
            <v>Industrials</v>
          </cell>
        </row>
        <row r="2944">
          <cell r="C2944" t="str">
            <v>INE059901020</v>
          </cell>
          <cell r="D2944" t="str">
            <v>Industrials</v>
          </cell>
        </row>
        <row r="2945">
          <cell r="C2945" t="str">
            <v>INE933S01016</v>
          </cell>
          <cell r="D2945" t="str">
            <v>Industrials</v>
          </cell>
        </row>
        <row r="2946">
          <cell r="C2946" t="str">
            <v>INE933S01016</v>
          </cell>
          <cell r="D2946" t="str">
            <v>Industrials</v>
          </cell>
        </row>
        <row r="2947">
          <cell r="C2947" t="str">
            <v>INE862B01013</v>
          </cell>
          <cell r="D2947" t="str">
            <v>Consumer Discretionary</v>
          </cell>
        </row>
        <row r="2948">
          <cell r="C2948" t="str">
            <v>INE562A01011</v>
          </cell>
          <cell r="D2948" t="str">
            <v>Financials</v>
          </cell>
        </row>
        <row r="2949">
          <cell r="C2949" t="str">
            <v>INE562A01011</v>
          </cell>
          <cell r="D2949" t="str">
            <v>Financials</v>
          </cell>
        </row>
        <row r="2950">
          <cell r="C2950" t="str">
            <v>INE061A01014</v>
          </cell>
          <cell r="D2950" t="str">
            <v>Consumer Discretionary</v>
          </cell>
        </row>
        <row r="2951">
          <cell r="C2951" t="str">
            <v>INE061A01014</v>
          </cell>
          <cell r="D2951" t="str">
            <v>Consumer Discretionary</v>
          </cell>
        </row>
        <row r="2952">
          <cell r="C2952" t="str">
            <v>INE0RRU01016</v>
          </cell>
          <cell r="D2952" t="str">
            <v>Materials</v>
          </cell>
        </row>
        <row r="2953">
          <cell r="C2953" t="str">
            <v>INE022Q01020</v>
          </cell>
          <cell r="D2953" t="str">
            <v>Financials</v>
          </cell>
        </row>
        <row r="2954">
          <cell r="C2954" t="str">
            <v>INE022Q01020</v>
          </cell>
          <cell r="D2954" t="str">
            <v>Financials</v>
          </cell>
        </row>
        <row r="2955">
          <cell r="C2955" t="str">
            <v>INE053A01029</v>
          </cell>
          <cell r="D2955" t="str">
            <v>Consumer Discretionary</v>
          </cell>
        </row>
        <row r="2956">
          <cell r="C2956" t="str">
            <v>INE053A01029</v>
          </cell>
          <cell r="D2956" t="str">
            <v>Consumer Discretionary</v>
          </cell>
        </row>
        <row r="2957">
          <cell r="C2957" t="str">
            <v>INE323C01030</v>
          </cell>
          <cell r="D2957" t="str">
            <v>Industrials</v>
          </cell>
        </row>
        <row r="2958">
          <cell r="C2958" t="str">
            <v>INE323C01030</v>
          </cell>
          <cell r="D2958" t="str">
            <v>Industrials</v>
          </cell>
        </row>
        <row r="2959">
          <cell r="C2959" t="str">
            <v>INE300B01022</v>
          </cell>
          <cell r="D2959" t="str">
            <v>Financials</v>
          </cell>
        </row>
        <row r="2960">
          <cell r="C2960" t="str">
            <v>INE359D01024</v>
          </cell>
          <cell r="D2960" t="str">
            <v>Industrials</v>
          </cell>
        </row>
        <row r="2961">
          <cell r="C2961" t="str">
            <v>INE919H01018</v>
          </cell>
          <cell r="D2961" t="str">
            <v>Materials</v>
          </cell>
        </row>
        <row r="2962">
          <cell r="C2962" t="str">
            <v>INE919H01018</v>
          </cell>
          <cell r="D2962" t="str">
            <v>Materials</v>
          </cell>
        </row>
        <row r="2963">
          <cell r="C2963" t="str">
            <v>INE242A01010</v>
          </cell>
          <cell r="D2963" t="str">
            <v>Energy</v>
          </cell>
        </row>
        <row r="2964">
          <cell r="C2964" t="str">
            <v>INE242A01010</v>
          </cell>
          <cell r="D2964" t="str">
            <v>Energy</v>
          </cell>
        </row>
        <row r="2965">
          <cell r="C2965" t="str">
            <v>INE565A01014</v>
          </cell>
          <cell r="D2965" t="str">
            <v>Financials</v>
          </cell>
        </row>
        <row r="2966">
          <cell r="C2966" t="str">
            <v>INE565A01014</v>
          </cell>
          <cell r="D2966" t="str">
            <v>Financials</v>
          </cell>
        </row>
        <row r="2967">
          <cell r="C2967" t="str">
            <v>INE0DHF01018</v>
          </cell>
          <cell r="D2967" t="str">
            <v>Materials</v>
          </cell>
        </row>
        <row r="2968">
          <cell r="C2968" t="str">
            <v>INE335Y01020</v>
          </cell>
          <cell r="D2968" t="str">
            <v>Industrials</v>
          </cell>
        </row>
        <row r="2969">
          <cell r="C2969" t="str">
            <v>INE335Y01020</v>
          </cell>
          <cell r="D2969" t="str">
            <v>Industrials</v>
          </cell>
        </row>
        <row r="2970">
          <cell r="C2970" t="str">
            <v>INE053F01010</v>
          </cell>
          <cell r="D2970" t="str">
            <v>Financials</v>
          </cell>
        </row>
        <row r="2971">
          <cell r="C2971" t="str">
            <v>INE053F01010</v>
          </cell>
          <cell r="D2971" t="str">
            <v>Financials</v>
          </cell>
        </row>
        <row r="2972">
          <cell r="C2972" t="str">
            <v>INE202E01016</v>
          </cell>
          <cell r="D2972" t="str">
            <v>Financials</v>
          </cell>
        </row>
        <row r="2973">
          <cell r="C2973" t="str">
            <v>INE202E01016</v>
          </cell>
          <cell r="D2973" t="str">
            <v>Financials</v>
          </cell>
        </row>
        <row r="2974">
          <cell r="C2974" t="str">
            <v>INE557C01017</v>
          </cell>
          <cell r="D2974" t="str">
            <v>Consumer Staples</v>
          </cell>
        </row>
        <row r="2975">
          <cell r="C2975" t="str">
            <v>INE611L01021</v>
          </cell>
          <cell r="D2975" t="str">
            <v>Consumer Discretionary</v>
          </cell>
        </row>
        <row r="2976">
          <cell r="C2976" t="str">
            <v>INE611L01021</v>
          </cell>
          <cell r="D2976" t="str">
            <v>Consumer Discretionary</v>
          </cell>
        </row>
        <row r="2977">
          <cell r="C2977" t="str">
            <v>INE826B01018</v>
          </cell>
          <cell r="D2977" t="str">
            <v>Materials</v>
          </cell>
        </row>
        <row r="2978">
          <cell r="C2978" t="str">
            <v>INE586E01020</v>
          </cell>
          <cell r="D2978" t="str">
            <v>Materials</v>
          </cell>
        </row>
        <row r="2979">
          <cell r="C2979" t="str">
            <v>INE131H01028</v>
          </cell>
          <cell r="D2979" t="str">
            <v>Financials</v>
          </cell>
        </row>
        <row r="2980">
          <cell r="C2980" t="str">
            <v>INE0PS301014</v>
          </cell>
          <cell r="D2980" t="str">
            <v>Industrials</v>
          </cell>
        </row>
        <row r="2981">
          <cell r="C2981" t="str">
            <v>INE09VQ01012</v>
          </cell>
          <cell r="D2981" t="str">
            <v>Materials</v>
          </cell>
        </row>
        <row r="2982">
          <cell r="C2982" t="str">
            <v>INE09VQ01012</v>
          </cell>
          <cell r="D2982" t="str">
            <v>Materials</v>
          </cell>
        </row>
        <row r="2983">
          <cell r="C2983" t="str">
            <v>INE219X23014</v>
          </cell>
        </row>
        <row r="2984">
          <cell r="C2984" t="str">
            <v>INE219X23014</v>
          </cell>
        </row>
        <row r="2985">
          <cell r="C2985" t="str">
            <v>INE149C01013</v>
          </cell>
        </row>
        <row r="2986">
          <cell r="C2986" t="str">
            <v>INE347H01012</v>
          </cell>
          <cell r="D2986" t="str">
            <v>Financials</v>
          </cell>
        </row>
        <row r="2987">
          <cell r="C2987" t="str">
            <v>INE760F01028</v>
          </cell>
          <cell r="D2987" t="str">
            <v>Materials</v>
          </cell>
        </row>
        <row r="2988">
          <cell r="C2988" t="str">
            <v>INE760F01028</v>
          </cell>
          <cell r="D2988" t="str">
            <v>Materials</v>
          </cell>
        </row>
        <row r="2989">
          <cell r="C2989" t="str">
            <v>INE803D01021</v>
          </cell>
          <cell r="D2989" t="str">
            <v>Materials</v>
          </cell>
        </row>
        <row r="2990">
          <cell r="C2990" t="str">
            <v>INE803D01021</v>
          </cell>
          <cell r="D2990" t="str">
            <v>Materials</v>
          </cell>
        </row>
        <row r="2991">
          <cell r="C2991" t="str">
            <v>INE407P01017</v>
          </cell>
        </row>
        <row r="2992">
          <cell r="C2992" t="str">
            <v>INE483B01026</v>
          </cell>
          <cell r="D2992" t="str">
            <v>Consumer Discretionary</v>
          </cell>
        </row>
        <row r="2993">
          <cell r="C2993" t="str">
            <v>INE483B01026</v>
          </cell>
          <cell r="D2993" t="str">
            <v>Consumer Discretionary</v>
          </cell>
        </row>
        <row r="2994">
          <cell r="C2994" t="str">
            <v>INE147D01015</v>
          </cell>
          <cell r="D2994" t="str">
            <v>Financials</v>
          </cell>
        </row>
        <row r="2995">
          <cell r="C2995" t="str">
            <v>INE319N01019</v>
          </cell>
          <cell r="D2995" t="str">
            <v>Industrials</v>
          </cell>
        </row>
        <row r="2996">
          <cell r="C2996" t="str">
            <v>INE622H01018</v>
          </cell>
          <cell r="D2996" t="str">
            <v>Industrials</v>
          </cell>
        </row>
        <row r="2997">
          <cell r="C2997" t="str">
            <v>INE622H01018</v>
          </cell>
          <cell r="D2997" t="str">
            <v>Industrials</v>
          </cell>
        </row>
        <row r="2998">
          <cell r="C2998" t="str">
            <v>INE684U01011</v>
          </cell>
        </row>
        <row r="2999">
          <cell r="C2999" t="str">
            <v>INE156A01020</v>
          </cell>
          <cell r="D2999" t="str">
            <v>Consumer Discretionary</v>
          </cell>
        </row>
        <row r="3000">
          <cell r="C3000" t="str">
            <v>INE156A01020</v>
          </cell>
          <cell r="D3000" t="str">
            <v>Consumer Discretionary</v>
          </cell>
        </row>
        <row r="3001">
          <cell r="C3001" t="str">
            <v>INE332H01014</v>
          </cell>
          <cell r="D3001" t="str">
            <v>Industrials</v>
          </cell>
        </row>
        <row r="3002">
          <cell r="C3002" t="str">
            <v>INE332H01014</v>
          </cell>
          <cell r="D3002" t="str">
            <v>Industrials</v>
          </cell>
        </row>
        <row r="3003">
          <cell r="C3003" t="str">
            <v>INE337M01013</v>
          </cell>
          <cell r="D3003" t="str">
            <v>Financials</v>
          </cell>
        </row>
        <row r="3004">
          <cell r="C3004" t="str">
            <v>INE337M01013</v>
          </cell>
          <cell r="D3004" t="str">
            <v>Financials</v>
          </cell>
        </row>
        <row r="3005">
          <cell r="C3005" t="str">
            <v>INE250Z01010</v>
          </cell>
          <cell r="D3005" t="str">
            <v>Consumer Staples</v>
          </cell>
        </row>
        <row r="3006">
          <cell r="C3006" t="str">
            <v>INE250Z01010</v>
          </cell>
          <cell r="D3006" t="str">
            <v>Consumer Staples</v>
          </cell>
        </row>
        <row r="3007">
          <cell r="C3007" t="str">
            <v>INE0FK501019</v>
          </cell>
          <cell r="D3007" t="str">
            <v>Industrials</v>
          </cell>
        </row>
        <row r="3008">
          <cell r="C3008" t="str">
            <v>INE456B01014</v>
          </cell>
          <cell r="D3008" t="str">
            <v>Financials</v>
          </cell>
        </row>
        <row r="3009">
          <cell r="C3009" t="str">
            <v>INE873D01024</v>
          </cell>
          <cell r="D3009" t="str">
            <v>Health Care</v>
          </cell>
        </row>
        <row r="3010">
          <cell r="C3010" t="str">
            <v>INE873D01024</v>
          </cell>
          <cell r="D3010" t="str">
            <v>Health Care</v>
          </cell>
        </row>
        <row r="3011">
          <cell r="C3011" t="str">
            <v>INE716F01012</v>
          </cell>
          <cell r="D3011" t="str">
            <v>Materials</v>
          </cell>
        </row>
        <row r="3012">
          <cell r="C3012" t="str">
            <v>INE567A01028</v>
          </cell>
          <cell r="D3012" t="str">
            <v>Industrials</v>
          </cell>
        </row>
        <row r="3013">
          <cell r="C3013" t="str">
            <v>INE567A01028</v>
          </cell>
          <cell r="D3013" t="str">
            <v>Industrials</v>
          </cell>
        </row>
        <row r="3014">
          <cell r="C3014" t="str">
            <v>INE0KN201016</v>
          </cell>
          <cell r="D3014" t="str">
            <v>Consumer Staples</v>
          </cell>
        </row>
        <row r="3015">
          <cell r="C3015" t="str">
            <v>INE866K01023</v>
          </cell>
          <cell r="D3015" t="str">
            <v>Information Technology</v>
          </cell>
        </row>
        <row r="3016">
          <cell r="C3016" t="str">
            <v>INE866K01023</v>
          </cell>
          <cell r="D3016" t="str">
            <v>Information Technology</v>
          </cell>
        </row>
        <row r="3017">
          <cell r="C3017" t="str">
            <v>INE896L01010</v>
          </cell>
          <cell r="D3017" t="str">
            <v>Financials</v>
          </cell>
        </row>
        <row r="3018">
          <cell r="C3018" t="str">
            <v>INE896L01010</v>
          </cell>
          <cell r="D3018" t="str">
            <v>Financials</v>
          </cell>
        </row>
        <row r="3019">
          <cell r="C3019" t="str">
            <v>INE227G01018</v>
          </cell>
          <cell r="D3019" t="str">
            <v>Utilities</v>
          </cell>
        </row>
        <row r="3020">
          <cell r="C3020" t="str">
            <v>INE227G01018</v>
          </cell>
          <cell r="D3020" t="str">
            <v>Utilities</v>
          </cell>
        </row>
        <row r="3021">
          <cell r="C3021" t="str">
            <v>INE728J01019</v>
          </cell>
        </row>
        <row r="3022">
          <cell r="C3022" t="str">
            <v>INE203G01027</v>
          </cell>
          <cell r="D3022" t="str">
            <v>Utilities</v>
          </cell>
        </row>
        <row r="3023">
          <cell r="C3023" t="str">
            <v>INE203G01027</v>
          </cell>
          <cell r="D3023" t="str">
            <v>Utilities</v>
          </cell>
        </row>
        <row r="3024">
          <cell r="C3024" t="str">
            <v>INE681B01017</v>
          </cell>
          <cell r="D3024" t="str">
            <v>Health Care</v>
          </cell>
        </row>
        <row r="3025">
          <cell r="C3025" t="str">
            <v>INE681B01017</v>
          </cell>
          <cell r="D3025" t="str">
            <v>Health Care</v>
          </cell>
        </row>
        <row r="3026">
          <cell r="C3026" t="str">
            <v>INE007C01021</v>
          </cell>
          <cell r="D3026" t="str">
            <v>Consumer Discretionary</v>
          </cell>
        </row>
        <row r="3027">
          <cell r="C3027" t="str">
            <v>INE867D01018</v>
          </cell>
          <cell r="D3027" t="str">
            <v>Materials</v>
          </cell>
        </row>
        <row r="3028">
          <cell r="C3028" t="str">
            <v>INE915B01019</v>
          </cell>
          <cell r="D3028" t="str">
            <v>Health Care</v>
          </cell>
        </row>
        <row r="3029">
          <cell r="C3029" t="str">
            <v>INE915B01019</v>
          </cell>
          <cell r="D3029" t="str">
            <v>Health Care</v>
          </cell>
        </row>
        <row r="3030">
          <cell r="C3030" t="str">
            <v>INE788B01028</v>
          </cell>
          <cell r="D3030" t="str">
            <v>Health Care</v>
          </cell>
        </row>
        <row r="3031">
          <cell r="C3031" t="str">
            <v>INE788B01028</v>
          </cell>
          <cell r="D3031" t="str">
            <v>Health Care</v>
          </cell>
        </row>
        <row r="3032">
          <cell r="C3032" t="str">
            <v>INE146H01018</v>
          </cell>
          <cell r="D3032" t="str">
            <v>Industrials</v>
          </cell>
        </row>
        <row r="3033">
          <cell r="C3033" t="str">
            <v>INE319U01022</v>
          </cell>
          <cell r="D3033" t="str">
            <v>Industrials</v>
          </cell>
        </row>
        <row r="3034">
          <cell r="C3034" t="str">
            <v>INE025I01012</v>
          </cell>
          <cell r="D3034" t="str">
            <v>Consumer Discretionary</v>
          </cell>
        </row>
        <row r="3035">
          <cell r="C3035" t="str">
            <v>INE025I01012</v>
          </cell>
          <cell r="D3035" t="str">
            <v>Consumer Discretionary</v>
          </cell>
        </row>
        <row r="3036">
          <cell r="C3036" t="str">
            <v>INE935D01013</v>
          </cell>
          <cell r="D3036" t="str">
            <v>Financials</v>
          </cell>
        </row>
        <row r="3037">
          <cell r="C3037" t="str">
            <v>INE0NHL23019</v>
          </cell>
        </row>
        <row r="3038">
          <cell r="C3038" t="str">
            <v>INE0NHL23019</v>
          </cell>
        </row>
        <row r="3039">
          <cell r="C3039" t="str">
            <v>INE121J01017</v>
          </cell>
          <cell r="D3039" t="str">
            <v>Communication Services</v>
          </cell>
        </row>
        <row r="3040">
          <cell r="C3040" t="str">
            <v>INE121J01017</v>
          </cell>
          <cell r="D3040" t="str">
            <v>Communication Services</v>
          </cell>
        </row>
        <row r="3041">
          <cell r="C3041" t="str">
            <v>INE095A01012</v>
          </cell>
          <cell r="D3041" t="str">
            <v>Financials</v>
          </cell>
        </row>
        <row r="3042">
          <cell r="C3042" t="str">
            <v>INE095A01012</v>
          </cell>
          <cell r="D3042" t="str">
            <v>Financials</v>
          </cell>
        </row>
        <row r="3043">
          <cell r="C3043" t="str">
            <v>INE620D01011</v>
          </cell>
          <cell r="D3043" t="str">
            <v>Financials</v>
          </cell>
        </row>
        <row r="3044">
          <cell r="C3044" t="str">
            <v>INE886A01014</v>
          </cell>
          <cell r="D3044" t="str">
            <v>Financials</v>
          </cell>
        </row>
        <row r="3045">
          <cell r="C3045" t="str">
            <v>INE886A01014</v>
          </cell>
          <cell r="D3045" t="str">
            <v>Financials</v>
          </cell>
        </row>
        <row r="3046">
          <cell r="C3046" t="str">
            <v>INE483S01020</v>
          </cell>
          <cell r="D3046" t="str">
            <v>Financials</v>
          </cell>
        </row>
        <row r="3047">
          <cell r="C3047" t="str">
            <v>INE483S01020</v>
          </cell>
          <cell r="D3047" t="str">
            <v>Financials</v>
          </cell>
        </row>
        <row r="3048">
          <cell r="C3048" t="str">
            <v>INE0MRE01011</v>
          </cell>
          <cell r="D3048" t="str">
            <v>Health Care</v>
          </cell>
        </row>
        <row r="3049">
          <cell r="C3049" t="str">
            <v>INE464Z01017</v>
          </cell>
          <cell r="D3049" t="str">
            <v>Consumer Discretionary</v>
          </cell>
        </row>
        <row r="3050">
          <cell r="C3050" t="str">
            <v>INE0MYZ01012</v>
          </cell>
        </row>
        <row r="3051">
          <cell r="C3051" t="str">
            <v>INE663F01032</v>
          </cell>
          <cell r="D3051" t="str">
            <v>Communication Services</v>
          </cell>
        </row>
        <row r="3052">
          <cell r="C3052" t="str">
            <v>INE663F01032</v>
          </cell>
          <cell r="D3052" t="str">
            <v>Communication Services</v>
          </cell>
        </row>
        <row r="3053">
          <cell r="C3053" t="str">
            <v>INE344S01016</v>
          </cell>
          <cell r="D3053" t="str">
            <v>Information Technology</v>
          </cell>
        </row>
        <row r="3054">
          <cell r="C3054" t="str">
            <v>INE344S01016</v>
          </cell>
          <cell r="D3054" t="str">
            <v>Information Technology</v>
          </cell>
        </row>
        <row r="3055">
          <cell r="C3055" t="str">
            <v>INE804D01029</v>
          </cell>
          <cell r="D3055" t="str">
            <v>Information Technology</v>
          </cell>
        </row>
        <row r="3056">
          <cell r="C3056" t="str">
            <v>INE0NNZ01013</v>
          </cell>
          <cell r="D3056" t="str">
            <v>Industrials</v>
          </cell>
        </row>
        <row r="3057">
          <cell r="C3057" t="str">
            <v>INE669A01022</v>
          </cell>
          <cell r="D3057" t="str">
            <v>Industrials</v>
          </cell>
        </row>
        <row r="3058">
          <cell r="C3058" t="str">
            <v>INE669A01022</v>
          </cell>
          <cell r="D3058" t="str">
            <v>Industrials</v>
          </cell>
        </row>
        <row r="3059">
          <cell r="C3059" t="str">
            <v>INE12IB01015</v>
          </cell>
          <cell r="D3059" t="str">
            <v>Industrials</v>
          </cell>
        </row>
        <row r="3060">
          <cell r="C3060" t="str">
            <v>INE123E01014</v>
          </cell>
          <cell r="D3060" t="str">
            <v>Industrials</v>
          </cell>
        </row>
        <row r="3061">
          <cell r="C3061" t="str">
            <v>INE009A01021</v>
          </cell>
          <cell r="D3061" t="str">
            <v>Information Technology</v>
          </cell>
        </row>
        <row r="3062">
          <cell r="C3062" t="str">
            <v>INE009A01021</v>
          </cell>
          <cell r="D3062" t="str">
            <v>Information Technology</v>
          </cell>
        </row>
        <row r="3063">
          <cell r="C3063" t="str">
            <v>INE287D01019</v>
          </cell>
          <cell r="D3063" t="str">
            <v>Industrials</v>
          </cell>
        </row>
        <row r="3064">
          <cell r="C3064" t="str">
            <v>INE463B01036</v>
          </cell>
          <cell r="D3064" t="str">
            <v>Information Technology</v>
          </cell>
        </row>
        <row r="3065">
          <cell r="C3065" t="str">
            <v>INE177A01018</v>
          </cell>
          <cell r="D3065" t="str">
            <v>Industrials</v>
          </cell>
        </row>
        <row r="3066">
          <cell r="C3066" t="str">
            <v>INE177A01018</v>
          </cell>
          <cell r="D3066" t="str">
            <v>Industrials</v>
          </cell>
        </row>
        <row r="3067">
          <cell r="C3067" t="str">
            <v>INE055O01033</v>
          </cell>
        </row>
        <row r="3068">
          <cell r="C3068" t="str">
            <v>INE214B01017</v>
          </cell>
          <cell r="D3068" t="str">
            <v>Consumer Discretionary</v>
          </cell>
        </row>
        <row r="3069">
          <cell r="C3069" t="str">
            <v>INE0LDI01022</v>
          </cell>
          <cell r="D3069" t="str">
            <v>Communication Services</v>
          </cell>
        </row>
        <row r="3070">
          <cell r="C3070" t="str">
            <v>INE0S1D01010</v>
          </cell>
          <cell r="D3070" t="str">
            <v>Materials</v>
          </cell>
        </row>
        <row r="3071">
          <cell r="C3071" t="str">
            <v>INE0DUT01020</v>
          </cell>
          <cell r="D3071" t="str">
            <v>Health Care</v>
          </cell>
        </row>
        <row r="3072">
          <cell r="C3072" t="str">
            <v>INE0DUT01020</v>
          </cell>
          <cell r="D3072" t="str">
            <v>Health Care</v>
          </cell>
        </row>
        <row r="3073">
          <cell r="C3073" t="str">
            <v>INE403Y01018</v>
          </cell>
          <cell r="D3073" t="str">
            <v>Information Technology</v>
          </cell>
        </row>
        <row r="3074">
          <cell r="C3074" t="str">
            <v>INE403Y01018</v>
          </cell>
          <cell r="D3074" t="str">
            <v>Information Technology</v>
          </cell>
        </row>
        <row r="3075">
          <cell r="C3075" t="str">
            <v>INE690J01011</v>
          </cell>
          <cell r="D3075" t="str">
            <v>Financials</v>
          </cell>
        </row>
        <row r="3076">
          <cell r="C3076" t="str">
            <v>INE492Y01011</v>
          </cell>
          <cell r="D3076" t="str">
            <v>Information Technology</v>
          </cell>
        </row>
        <row r="3077">
          <cell r="C3077" t="str">
            <v>INE965C01038</v>
          </cell>
          <cell r="D3077" t="str">
            <v>Materials</v>
          </cell>
        </row>
        <row r="3078">
          <cell r="C3078" t="str">
            <v>INE070Y01023</v>
          </cell>
          <cell r="D3078" t="str">
            <v>Consumer Discretionary</v>
          </cell>
        </row>
        <row r="3079">
          <cell r="C3079" t="str">
            <v>INE870Z01015</v>
          </cell>
          <cell r="D3079" t="str">
            <v>Industrials</v>
          </cell>
        </row>
        <row r="3080">
          <cell r="C3080" t="str">
            <v>INE0LYO01018</v>
          </cell>
          <cell r="D3080" t="str">
            <v>Communication Services</v>
          </cell>
        </row>
        <row r="3081">
          <cell r="C3081" t="str">
            <v>INE510W01014</v>
          </cell>
          <cell r="D3081" t="str">
            <v>Industrials</v>
          </cell>
        </row>
        <row r="3082">
          <cell r="C3082" t="str">
            <v>INE510W01014</v>
          </cell>
          <cell r="D3082" t="str">
            <v>Industrials</v>
          </cell>
        </row>
        <row r="3083">
          <cell r="C3083" t="str">
            <v>INE616N01034</v>
          </cell>
          <cell r="D3083" t="str">
            <v>Industrials</v>
          </cell>
        </row>
        <row r="3084">
          <cell r="C3084" t="str">
            <v>INE616N01034</v>
          </cell>
          <cell r="D3084" t="str">
            <v>Industrials</v>
          </cell>
        </row>
        <row r="3085">
          <cell r="C3085" t="str">
            <v>INE066P01011</v>
          </cell>
          <cell r="D3085" t="str">
            <v>Industrials</v>
          </cell>
        </row>
        <row r="3086">
          <cell r="C3086" t="str">
            <v>INE066P01011</v>
          </cell>
          <cell r="D3086" t="str">
            <v>Industrials</v>
          </cell>
        </row>
        <row r="3087">
          <cell r="C3087" t="str">
            <v>INE070I01018</v>
          </cell>
          <cell r="D3087" t="str">
            <v>Materials</v>
          </cell>
        </row>
        <row r="3088">
          <cell r="C3088" t="str">
            <v>INE070I01018</v>
          </cell>
          <cell r="D3088" t="str">
            <v>Materials</v>
          </cell>
        </row>
        <row r="3089">
          <cell r="C3089" t="str">
            <v>INE901A01011</v>
          </cell>
          <cell r="D3089" t="str">
            <v>Materials</v>
          </cell>
        </row>
        <row r="3090">
          <cell r="C3090" t="str">
            <v>INE0LGX01024</v>
          </cell>
          <cell r="D3090" t="str">
            <v>Information Technology</v>
          </cell>
        </row>
        <row r="3091">
          <cell r="C3091" t="str">
            <v>INE0NDX01019</v>
          </cell>
          <cell r="D3091" t="str">
            <v>Communication Services</v>
          </cell>
        </row>
        <row r="3092">
          <cell r="C3092" t="str">
            <v>INE020G01017</v>
          </cell>
          <cell r="D3092" t="str">
            <v>Information Technology</v>
          </cell>
        </row>
        <row r="3093">
          <cell r="C3093" t="str">
            <v>INE020G01017</v>
          </cell>
          <cell r="D3093" t="str">
            <v>Information Technology</v>
          </cell>
        </row>
        <row r="3094">
          <cell r="C3094" t="str">
            <v>INE017E01018</v>
          </cell>
          <cell r="D3094" t="str">
            <v>Financials</v>
          </cell>
        </row>
        <row r="3095">
          <cell r="C3095" t="str">
            <v>INE366H01012</v>
          </cell>
          <cell r="D3095" t="str">
            <v>Financials</v>
          </cell>
        </row>
        <row r="3096">
          <cell r="C3096" t="str">
            <v>INE984B01023</v>
          </cell>
          <cell r="D3096" t="str">
            <v>Industrials</v>
          </cell>
        </row>
        <row r="3097">
          <cell r="C3097" t="str">
            <v>INE418N01035</v>
          </cell>
          <cell r="D3097" t="str">
            <v>Industrials</v>
          </cell>
        </row>
        <row r="3098">
          <cell r="C3098" t="str">
            <v>INE418N01035</v>
          </cell>
          <cell r="D3098" t="str">
            <v>Industrials</v>
          </cell>
        </row>
        <row r="3099">
          <cell r="C3099" t="str">
            <v>INE0IPL01018</v>
          </cell>
        </row>
        <row r="3100">
          <cell r="C3100" t="str">
            <v>INE256F01019</v>
          </cell>
        </row>
        <row r="3101">
          <cell r="C3101" t="str">
            <v>INE682B01023</v>
          </cell>
        </row>
        <row r="3102">
          <cell r="C3102" t="str">
            <v>INE934A01012</v>
          </cell>
          <cell r="D3102" t="str">
            <v>Information Technology</v>
          </cell>
        </row>
        <row r="3103">
          <cell r="C3103" t="str">
            <v>INE882B01037</v>
          </cell>
          <cell r="D3103" t="str">
            <v>Information Technology</v>
          </cell>
        </row>
        <row r="3104">
          <cell r="C3104" t="str">
            <v>INE02EE01019</v>
          </cell>
          <cell r="D3104" t="str">
            <v>Industrials</v>
          </cell>
        </row>
        <row r="3105">
          <cell r="C3105" t="str">
            <v>INE177M01013</v>
          </cell>
        </row>
        <row r="3106">
          <cell r="C3106" t="str">
            <v>INE038N01015</v>
          </cell>
          <cell r="D3106" t="str">
            <v>Industrials</v>
          </cell>
        </row>
        <row r="3107">
          <cell r="C3107" t="str">
            <v>INE0YSH01017</v>
          </cell>
        </row>
        <row r="3108">
          <cell r="C3108" t="str">
            <v>INE306R01017</v>
          </cell>
          <cell r="D3108" t="str">
            <v>Information Technology</v>
          </cell>
        </row>
        <row r="3109">
          <cell r="C3109" t="str">
            <v>INE306R01017</v>
          </cell>
          <cell r="D3109" t="str">
            <v>Information Technology</v>
          </cell>
        </row>
        <row r="3110">
          <cell r="C3110" t="str">
            <v>INE0QSW23016</v>
          </cell>
        </row>
        <row r="3111">
          <cell r="C3111" t="str">
            <v>INE781A01025</v>
          </cell>
          <cell r="D3111" t="str">
            <v>Information Technology</v>
          </cell>
        </row>
        <row r="3112">
          <cell r="C3112" t="str">
            <v>INE781A01025</v>
          </cell>
          <cell r="D3112" t="str">
            <v>Information Technology</v>
          </cell>
        </row>
        <row r="3113">
          <cell r="C3113" t="str">
            <v>INE661M01016</v>
          </cell>
          <cell r="D3113" t="str">
            <v>Financials</v>
          </cell>
        </row>
        <row r="3114">
          <cell r="C3114" t="str">
            <v>INE003B01014</v>
          </cell>
          <cell r="D3114" t="str">
            <v>Industrials</v>
          </cell>
        </row>
        <row r="3115">
          <cell r="C3115" t="str">
            <v>INE064T01018</v>
          </cell>
        </row>
        <row r="3116">
          <cell r="C3116" t="str">
            <v>INE00M901018</v>
          </cell>
          <cell r="D3116" t="str">
            <v>Industrials</v>
          </cell>
        </row>
        <row r="3117">
          <cell r="C3117" t="str">
            <v>INE00M901018</v>
          </cell>
          <cell r="D3117" t="str">
            <v>Industrials</v>
          </cell>
        </row>
        <row r="3118">
          <cell r="C3118" t="str">
            <v>INE646L01027</v>
          </cell>
          <cell r="D3118" t="str">
            <v>Industrials</v>
          </cell>
        </row>
        <row r="3119">
          <cell r="C3119" t="str">
            <v>INE646L01027</v>
          </cell>
          <cell r="D3119" t="str">
            <v>Industrials</v>
          </cell>
        </row>
        <row r="3120">
          <cell r="C3120" t="str">
            <v>INE0OPC01015</v>
          </cell>
          <cell r="D3120" t="str">
            <v>Consumer Discretionary</v>
          </cell>
        </row>
        <row r="3121">
          <cell r="C3121" t="str">
            <v>INE959G01016</v>
          </cell>
          <cell r="D3121" t="str">
            <v>Energy</v>
          </cell>
        </row>
        <row r="3122">
          <cell r="C3122" t="str">
            <v>INE403C01014</v>
          </cell>
          <cell r="D3122" t="str">
            <v>Industrials</v>
          </cell>
        </row>
        <row r="3123">
          <cell r="C3123" t="str">
            <v>INE575C01027</v>
          </cell>
          <cell r="D3123" t="str">
            <v>Industrials</v>
          </cell>
        </row>
        <row r="3124">
          <cell r="C3124" t="str">
            <v>INE575C01027</v>
          </cell>
          <cell r="D3124" t="str">
            <v>Industrials</v>
          </cell>
        </row>
        <row r="3125">
          <cell r="C3125" t="str">
            <v>INE649R01010</v>
          </cell>
        </row>
        <row r="3126">
          <cell r="C3126" t="str">
            <v>INE0Q9301021</v>
          </cell>
          <cell r="D3126" t="str">
            <v>Industrials</v>
          </cell>
        </row>
        <row r="3127">
          <cell r="C3127" t="str">
            <v>INE0Q9301021</v>
          </cell>
          <cell r="D3127" t="str">
            <v>Industrials</v>
          </cell>
        </row>
        <row r="3128">
          <cell r="C3128" t="str">
            <v>INE262B01016</v>
          </cell>
          <cell r="D3128" t="str">
            <v>Consumer Discretionary</v>
          </cell>
        </row>
        <row r="3129">
          <cell r="C3129" t="str">
            <v>INE177D01020</v>
          </cell>
          <cell r="D3129" t="str">
            <v>Communication Services</v>
          </cell>
        </row>
        <row r="3130">
          <cell r="C3130" t="str">
            <v>INE566K01011</v>
          </cell>
          <cell r="D3130" t="str">
            <v>Consumer Discretionary</v>
          </cell>
        </row>
        <row r="3131">
          <cell r="C3131" t="str">
            <v>INE566K01011</v>
          </cell>
          <cell r="D3131" t="str">
            <v>Consumer Discretionary</v>
          </cell>
        </row>
        <row r="3132">
          <cell r="C3132" t="str">
            <v>INE878H01024</v>
          </cell>
          <cell r="D3132" t="str">
            <v>Financials</v>
          </cell>
        </row>
        <row r="3133">
          <cell r="C3133" t="str">
            <v>INE878H01024</v>
          </cell>
          <cell r="D3133" t="str">
            <v>Financials</v>
          </cell>
        </row>
        <row r="3134">
          <cell r="C3134" t="str">
            <v>INE115Q01022</v>
          </cell>
          <cell r="D3134" t="str">
            <v>Health Care</v>
          </cell>
        </row>
        <row r="3135">
          <cell r="C3135" t="str">
            <v>INE115Q01022</v>
          </cell>
          <cell r="D3135" t="str">
            <v>Health Care</v>
          </cell>
        </row>
        <row r="3136">
          <cell r="C3136" t="str">
            <v>INE155E01016</v>
          </cell>
          <cell r="D3136" t="str">
            <v>Consumer Discretionary</v>
          </cell>
        </row>
        <row r="3137">
          <cell r="C3137" t="str">
            <v>INE359A01012</v>
          </cell>
          <cell r="D3137" t="str">
            <v>Financials</v>
          </cell>
        </row>
        <row r="3138">
          <cell r="C3138" t="str">
            <v>INE485C01029</v>
          </cell>
          <cell r="D3138" t="str">
            <v>Health Care</v>
          </cell>
        </row>
        <row r="3139">
          <cell r="C3139" t="str">
            <v>INE485C01029</v>
          </cell>
          <cell r="D3139" t="str">
            <v>Health Care</v>
          </cell>
        </row>
        <row r="3140">
          <cell r="C3140" t="str">
            <v>INE570A01022</v>
          </cell>
          <cell r="D3140" t="str">
            <v>Industrials</v>
          </cell>
        </row>
        <row r="3141">
          <cell r="C3141" t="str">
            <v>INE570A01022</v>
          </cell>
          <cell r="D3141" t="str">
            <v>Industrials</v>
          </cell>
        </row>
        <row r="3142">
          <cell r="C3142" t="str">
            <v>INE558A01019</v>
          </cell>
          <cell r="D3142" t="str">
            <v>Consumer Discretionary</v>
          </cell>
        </row>
        <row r="3143">
          <cell r="C3143" t="str">
            <v>INE571A01038</v>
          </cell>
          <cell r="D3143" t="str">
            <v>Health Care</v>
          </cell>
        </row>
        <row r="3144">
          <cell r="C3144" t="str">
            <v>INE571A01038</v>
          </cell>
          <cell r="D3144" t="str">
            <v>Health Care</v>
          </cell>
        </row>
        <row r="3145">
          <cell r="C3145" t="str">
            <v>INE821I01022</v>
          </cell>
          <cell r="D3145" t="str">
            <v>Industrials</v>
          </cell>
        </row>
        <row r="3146">
          <cell r="C3146" t="str">
            <v>INE821I01022</v>
          </cell>
          <cell r="D3146" t="str">
            <v>Industrials</v>
          </cell>
        </row>
        <row r="3147">
          <cell r="C3147" t="str">
            <v>INE0C8K23012</v>
          </cell>
        </row>
        <row r="3148">
          <cell r="C3148" t="str">
            <v>INE183W23014</v>
          </cell>
        </row>
        <row r="3149">
          <cell r="C3149" t="str">
            <v>INE183W23014</v>
          </cell>
        </row>
        <row r="3150">
          <cell r="C3150" t="str">
            <v>INE962Y01021</v>
          </cell>
          <cell r="D3150" t="str">
            <v>Industrials</v>
          </cell>
        </row>
        <row r="3151">
          <cell r="C3151" t="str">
            <v>INE962Y01021</v>
          </cell>
          <cell r="D3151" t="str">
            <v>Industrials</v>
          </cell>
        </row>
        <row r="3152">
          <cell r="C3152" t="str">
            <v>INE864K01010</v>
          </cell>
          <cell r="D3152" t="str">
            <v>Information Technology</v>
          </cell>
        </row>
        <row r="3153">
          <cell r="C3153" t="str">
            <v>INE864K01010</v>
          </cell>
          <cell r="D3153" t="str">
            <v>Information Technology</v>
          </cell>
        </row>
        <row r="3154">
          <cell r="C3154" t="str">
            <v>INE01GN01025</v>
          </cell>
          <cell r="D3154" t="str">
            <v>Consumer Discretionary</v>
          </cell>
        </row>
        <row r="3155">
          <cell r="C3155" t="str">
            <v>INE07U701015</v>
          </cell>
          <cell r="D3155" t="str">
            <v>Utilities</v>
          </cell>
        </row>
        <row r="3156">
          <cell r="C3156" t="str">
            <v>INE07U701015</v>
          </cell>
          <cell r="D3156" t="str">
            <v>Utilities</v>
          </cell>
        </row>
        <row r="3157">
          <cell r="C3157" t="str">
            <v>INE791H01011</v>
          </cell>
          <cell r="D3157" t="str">
            <v>Communication Services</v>
          </cell>
        </row>
        <row r="3158">
          <cell r="C3158" t="str">
            <v>INE973B01026</v>
          </cell>
          <cell r="D3158" t="str">
            <v>Financials</v>
          </cell>
        </row>
        <row r="3159">
          <cell r="C3159" t="str">
            <v>INE858B01029</v>
          </cell>
          <cell r="D3159" t="str">
            <v>Industrials</v>
          </cell>
        </row>
        <row r="3160">
          <cell r="C3160" t="str">
            <v>INE858B01029</v>
          </cell>
          <cell r="D3160" t="str">
            <v>Industrials</v>
          </cell>
        </row>
        <row r="3161">
          <cell r="C3161" t="str">
            <v>INE818R01011</v>
          </cell>
        </row>
        <row r="3162">
          <cell r="C3162" t="str">
            <v>INE561M01018</v>
          </cell>
          <cell r="D3162" t="str">
            <v>Materials</v>
          </cell>
        </row>
        <row r="3163">
          <cell r="C3163" t="str">
            <v>INE561M01018</v>
          </cell>
          <cell r="D3163" t="str">
            <v>Materials</v>
          </cell>
        </row>
        <row r="3164">
          <cell r="C3164" t="str">
            <v>INE0LCW01025</v>
          </cell>
          <cell r="D3164" t="str">
            <v>Industrials</v>
          </cell>
        </row>
        <row r="3165">
          <cell r="C3165" t="str">
            <v>INE806D01016</v>
          </cell>
          <cell r="D3165" t="str">
            <v>Health Care</v>
          </cell>
        </row>
        <row r="3166">
          <cell r="C3166" t="str">
            <v>INE073I01012</v>
          </cell>
        </row>
        <row r="3167">
          <cell r="C3167" t="str">
            <v>INE569B01022</v>
          </cell>
          <cell r="D3167" t="str">
            <v>Financials</v>
          </cell>
        </row>
        <row r="3168">
          <cell r="C3168" t="str">
            <v>INE684B01029</v>
          </cell>
          <cell r="D3168" t="str">
            <v>Consumer Discretionary</v>
          </cell>
        </row>
        <row r="3169">
          <cell r="C3169" t="str">
            <v>INE532B01020</v>
          </cell>
          <cell r="D3169" t="str">
            <v>Consumer Discretionary</v>
          </cell>
        </row>
        <row r="3170">
          <cell r="C3170" t="str">
            <v>INE0R7R01018</v>
          </cell>
          <cell r="D3170" t="str">
            <v>Consumer Staples</v>
          </cell>
        </row>
        <row r="3171">
          <cell r="C3171" t="str">
            <v>INE379A01028</v>
          </cell>
          <cell r="D3171" t="str">
            <v>Consumer Discretionary</v>
          </cell>
        </row>
        <row r="3172">
          <cell r="C3172" t="str">
            <v>INE379A01028</v>
          </cell>
          <cell r="D3172" t="str">
            <v>Consumer Discretionary</v>
          </cell>
        </row>
        <row r="3173">
          <cell r="C3173" t="str">
            <v>INE154A01025</v>
          </cell>
          <cell r="D3173" t="str">
            <v>Consumer Staples</v>
          </cell>
        </row>
        <row r="3174">
          <cell r="C3174" t="str">
            <v>INE154A01025</v>
          </cell>
          <cell r="D3174" t="str">
            <v>Consumer Staples</v>
          </cell>
        </row>
        <row r="3175">
          <cell r="C3175" t="str">
            <v>INE0O6A01019</v>
          </cell>
          <cell r="D3175" t="str">
            <v>Industrials</v>
          </cell>
        </row>
        <row r="3176">
          <cell r="C3176" t="str">
            <v>INE686A01026</v>
          </cell>
          <cell r="D3176" t="str">
            <v>Industrials</v>
          </cell>
        </row>
        <row r="3177">
          <cell r="C3177" t="str">
            <v>INE686A01026</v>
          </cell>
          <cell r="D3177" t="str">
            <v>Industrials</v>
          </cell>
        </row>
        <row r="3178">
          <cell r="C3178" t="str">
            <v>INE248A01017</v>
          </cell>
          <cell r="D3178" t="str">
            <v>Information Technology</v>
          </cell>
        </row>
        <row r="3179">
          <cell r="C3179" t="str">
            <v>INE248A01017</v>
          </cell>
          <cell r="D3179" t="str">
            <v>Information Technology</v>
          </cell>
        </row>
        <row r="3180">
          <cell r="C3180" t="str">
            <v>INE478D01014</v>
          </cell>
          <cell r="D3180" t="str">
            <v>Industrials</v>
          </cell>
        </row>
        <row r="3181">
          <cell r="C3181" t="str">
            <v>INE043C01018</v>
          </cell>
          <cell r="D3181" t="str">
            <v>Materials</v>
          </cell>
        </row>
        <row r="3182">
          <cell r="C3182" t="str">
            <v>INE043C01018</v>
          </cell>
          <cell r="D3182" t="str">
            <v>Materials</v>
          </cell>
        </row>
        <row r="3183">
          <cell r="C3183" t="str">
            <v>INE875A01025</v>
          </cell>
          <cell r="D3183" t="str">
            <v>Industrials</v>
          </cell>
        </row>
        <row r="3184">
          <cell r="C3184" t="str">
            <v>INE875A01025</v>
          </cell>
          <cell r="D3184" t="str">
            <v>Industrials</v>
          </cell>
        </row>
        <row r="3185">
          <cell r="C3185" t="str">
            <v>INE1AII01014</v>
          </cell>
        </row>
        <row r="3186">
          <cell r="C3186" t="str">
            <v>INE079L01013</v>
          </cell>
        </row>
        <row r="3187">
          <cell r="C3187" t="str">
            <v>INE848A01014</v>
          </cell>
          <cell r="D3187" t="str">
            <v>Information Technology</v>
          </cell>
        </row>
        <row r="3188">
          <cell r="C3188" t="str">
            <v>INE848A01014</v>
          </cell>
          <cell r="D3188" t="str">
            <v>Information Technology</v>
          </cell>
        </row>
        <row r="3189">
          <cell r="C3189" t="str">
            <v>INE0MB501011</v>
          </cell>
          <cell r="D3189" t="str">
            <v>Materials</v>
          </cell>
        </row>
        <row r="3190">
          <cell r="C3190" t="str">
            <v>INE0MB501011</v>
          </cell>
          <cell r="D3190" t="str">
            <v>Materials</v>
          </cell>
        </row>
        <row r="3191">
          <cell r="C3191" t="str">
            <v>INE335C01018</v>
          </cell>
          <cell r="D3191" t="str">
            <v>Health Care</v>
          </cell>
        </row>
        <row r="3192">
          <cell r="C3192" t="str">
            <v>INE576I01022</v>
          </cell>
          <cell r="D3192" t="str">
            <v>Industrials</v>
          </cell>
        </row>
        <row r="3193">
          <cell r="C3193" t="str">
            <v>INE576I01022</v>
          </cell>
          <cell r="D3193" t="str">
            <v>Industrials</v>
          </cell>
        </row>
        <row r="3194">
          <cell r="C3194" t="str">
            <v>INE989E01018</v>
          </cell>
        </row>
        <row r="3195">
          <cell r="C3195" t="str">
            <v>INE572A01036</v>
          </cell>
          <cell r="D3195" t="str">
            <v>Health Care</v>
          </cell>
        </row>
        <row r="3196">
          <cell r="C3196" t="str">
            <v>INE572A01036</v>
          </cell>
          <cell r="D3196" t="str">
            <v>Health Care</v>
          </cell>
        </row>
        <row r="3197">
          <cell r="C3197" t="str">
            <v>INE408B01015</v>
          </cell>
          <cell r="D3197" t="str">
            <v>Consumer Discretionary</v>
          </cell>
        </row>
        <row r="3198">
          <cell r="C3198" t="str">
            <v>INE584C01011</v>
          </cell>
          <cell r="D3198" t="str">
            <v>Financials</v>
          </cell>
        </row>
        <row r="3199">
          <cell r="C3199" t="str">
            <v>INE825B01010</v>
          </cell>
          <cell r="D3199" t="str">
            <v>Financials</v>
          </cell>
        </row>
        <row r="3200">
          <cell r="C3200" t="str">
            <v>INE508N01025</v>
          </cell>
          <cell r="D3200" t="str">
            <v>Financials</v>
          </cell>
        </row>
        <row r="3201">
          <cell r="C3201" t="str">
            <v>INE144C01014</v>
          </cell>
          <cell r="D3201" t="str">
            <v>Consumer Discretionary</v>
          </cell>
        </row>
        <row r="3202">
          <cell r="C3202" t="str">
            <v>INE574A01016</v>
          </cell>
          <cell r="D3202" t="str">
            <v>Consumer Staples</v>
          </cell>
        </row>
        <row r="3203">
          <cell r="C3203" t="str">
            <v>INE702H01018</v>
          </cell>
          <cell r="D3203" t="str">
            <v>Consumer Discretionary</v>
          </cell>
        </row>
        <row r="3204">
          <cell r="C3204" t="str">
            <v>INE199G01027</v>
          </cell>
          <cell r="D3204" t="str">
            <v>Communication Services</v>
          </cell>
        </row>
        <row r="3205">
          <cell r="C3205" t="str">
            <v>INE199G01027</v>
          </cell>
          <cell r="D3205" t="str">
            <v>Communication Services</v>
          </cell>
        </row>
        <row r="3206">
          <cell r="C3206" t="str">
            <v>INE582C01015</v>
          </cell>
          <cell r="D3206" t="str">
            <v>Financials</v>
          </cell>
        </row>
        <row r="3207">
          <cell r="C3207" t="str">
            <v>INE048B01035</v>
          </cell>
          <cell r="D3207" t="str">
            <v>Health Care</v>
          </cell>
        </row>
        <row r="3208">
          <cell r="C3208" t="str">
            <v>INE048B01035</v>
          </cell>
          <cell r="D3208" t="str">
            <v>Health Care</v>
          </cell>
        </row>
        <row r="3209">
          <cell r="C3209" t="str">
            <v>INE091G01026</v>
          </cell>
          <cell r="D3209" t="str">
            <v>Materials</v>
          </cell>
        </row>
        <row r="3210">
          <cell r="C3210" t="str">
            <v>INE091G01026</v>
          </cell>
          <cell r="D3210" t="str">
            <v>Materials</v>
          </cell>
        </row>
        <row r="3211">
          <cell r="C3211" t="str">
            <v>INE070D01027</v>
          </cell>
          <cell r="D3211" t="str">
            <v>Materials</v>
          </cell>
        </row>
        <row r="3212">
          <cell r="C3212" t="str">
            <v>INE070D01027</v>
          </cell>
          <cell r="D3212" t="str">
            <v>Materials</v>
          </cell>
        </row>
        <row r="3213">
          <cell r="C3213" t="str">
            <v>INE250C01027</v>
          </cell>
          <cell r="D3213" t="str">
            <v>Industrials</v>
          </cell>
        </row>
        <row r="3214">
          <cell r="C3214" t="str">
            <v>INE156E01014</v>
          </cell>
          <cell r="D3214" t="str">
            <v>Consumer Discretionary</v>
          </cell>
        </row>
        <row r="3215">
          <cell r="C3215" t="str">
            <v>INE175A01038</v>
          </cell>
          <cell r="D3215" t="str">
            <v>Industrials</v>
          </cell>
        </row>
        <row r="3216">
          <cell r="C3216" t="str">
            <v>INE175A01038</v>
          </cell>
          <cell r="D3216" t="str">
            <v>Industrials</v>
          </cell>
        </row>
        <row r="3217">
          <cell r="C3217" t="str">
            <v>IN9175A01010</v>
          </cell>
          <cell r="D3217" t="str">
            <v>Industrials</v>
          </cell>
        </row>
        <row r="3218">
          <cell r="C3218" t="str">
            <v>IN9175A01010</v>
          </cell>
          <cell r="D3218" t="str">
            <v>Industrials</v>
          </cell>
        </row>
        <row r="3219">
          <cell r="C3219" t="str">
            <v>INE780Q01015</v>
          </cell>
        </row>
        <row r="3220">
          <cell r="C3220" t="str">
            <v>INE486B01011</v>
          </cell>
          <cell r="D3220" t="str">
            <v>Communication Services</v>
          </cell>
        </row>
        <row r="3221">
          <cell r="C3221" t="str">
            <v>INE486B01011</v>
          </cell>
          <cell r="D3221" t="str">
            <v>Communication Services</v>
          </cell>
        </row>
        <row r="3222">
          <cell r="C3222" t="str">
            <v>INE02KC01010</v>
          </cell>
          <cell r="D3222" t="str">
            <v>Materials</v>
          </cell>
        </row>
        <row r="3223">
          <cell r="C3223" t="str">
            <v>INE966C01010</v>
          </cell>
          <cell r="D3223" t="str">
            <v>Industrials</v>
          </cell>
        </row>
        <row r="3224">
          <cell r="C3224" t="str">
            <v>INE280F01019</v>
          </cell>
        </row>
        <row r="3225">
          <cell r="C3225" t="str">
            <v>INE0XIL01012</v>
          </cell>
        </row>
        <row r="3226">
          <cell r="C3226" t="str">
            <v>INE058D01030</v>
          </cell>
          <cell r="D3226" t="str">
            <v>Consumer Discretionary</v>
          </cell>
        </row>
        <row r="3227">
          <cell r="C3227" t="str">
            <v>INE455F01025</v>
          </cell>
          <cell r="D3227" t="str">
            <v>Industrials</v>
          </cell>
        </row>
        <row r="3228">
          <cell r="C3228" t="str">
            <v>INE455F01025</v>
          </cell>
          <cell r="D3228" t="str">
            <v>Industrials</v>
          </cell>
        </row>
        <row r="3229">
          <cell r="C3229" t="str">
            <v>INE351F01018</v>
          </cell>
          <cell r="D3229" t="str">
            <v>Utilities</v>
          </cell>
        </row>
        <row r="3230">
          <cell r="C3230" t="str">
            <v>INE351F01018</v>
          </cell>
          <cell r="D3230" t="str">
            <v>Utilities</v>
          </cell>
        </row>
        <row r="3231">
          <cell r="C3231" t="str">
            <v>INE00N401018</v>
          </cell>
          <cell r="D3231" t="str">
            <v>Consumer Discretionary</v>
          </cell>
        </row>
        <row r="3232">
          <cell r="C3232" t="str">
            <v>INE349X01015</v>
          </cell>
        </row>
        <row r="3233">
          <cell r="C3233" t="str">
            <v>INE976B01011</v>
          </cell>
          <cell r="D3233" t="str">
            <v>Materials</v>
          </cell>
        </row>
        <row r="3234">
          <cell r="C3234" t="str">
            <v>INE510D01014</v>
          </cell>
          <cell r="D3234" t="str">
            <v>Consumer Discretionary</v>
          </cell>
        </row>
        <row r="3235">
          <cell r="C3235" t="str">
            <v>INE718P01017</v>
          </cell>
          <cell r="D3235" t="str">
            <v>Consumer Staples</v>
          </cell>
        </row>
        <row r="3236">
          <cell r="C3236" t="str">
            <v>INE168A01041</v>
          </cell>
          <cell r="D3236" t="str">
            <v>Financials</v>
          </cell>
        </row>
        <row r="3237">
          <cell r="C3237" t="str">
            <v>INE168A01041</v>
          </cell>
          <cell r="D3237" t="str">
            <v>Financials</v>
          </cell>
        </row>
        <row r="3238">
          <cell r="C3238" t="str">
            <v>INE039C01032</v>
          </cell>
          <cell r="D3238" t="str">
            <v>Industrials</v>
          </cell>
        </row>
        <row r="3239">
          <cell r="C3239" t="str">
            <v>INE039C01032</v>
          </cell>
          <cell r="D3239" t="str">
            <v>Industrials</v>
          </cell>
        </row>
        <row r="3240">
          <cell r="C3240" t="str">
            <v>INE462D01034</v>
          </cell>
          <cell r="D3240" t="str">
            <v>Real Estate</v>
          </cell>
        </row>
        <row r="3241">
          <cell r="C3241" t="str">
            <v>INE953L01027</v>
          </cell>
          <cell r="D3241" t="str">
            <v>Financials</v>
          </cell>
        </row>
        <row r="3242">
          <cell r="C3242" t="str">
            <v>INE953L01027</v>
          </cell>
          <cell r="D3242" t="str">
            <v>Financials</v>
          </cell>
        </row>
        <row r="3243">
          <cell r="C3243" t="str">
            <v>INE04OV01018</v>
          </cell>
          <cell r="D3243" t="str">
            <v>Communication Services</v>
          </cell>
        </row>
        <row r="3244">
          <cell r="C3244" t="str">
            <v>INE0QXV01014</v>
          </cell>
          <cell r="D3244" t="str">
            <v>Industrials</v>
          </cell>
        </row>
        <row r="3245">
          <cell r="C3245" t="str">
            <v>INE711C01028</v>
          </cell>
          <cell r="D3245" t="str">
            <v>Consumer Discretionary</v>
          </cell>
        </row>
        <row r="3246">
          <cell r="C3246" t="str">
            <v>INE039O01029</v>
          </cell>
          <cell r="D3246" t="str">
            <v>Industrials</v>
          </cell>
        </row>
        <row r="3247">
          <cell r="C3247" t="str">
            <v>INE039O01029</v>
          </cell>
          <cell r="D3247" t="str">
            <v>Industrials</v>
          </cell>
        </row>
        <row r="3248">
          <cell r="C3248" t="str">
            <v>INE847M01011</v>
          </cell>
        </row>
        <row r="3249">
          <cell r="C3249" t="str">
            <v>INE722N01014</v>
          </cell>
          <cell r="D3249" t="str">
            <v>Consumer Discretionary</v>
          </cell>
        </row>
        <row r="3250">
          <cell r="C3250" t="str">
            <v>INE593O01017</v>
          </cell>
        </row>
        <row r="3251">
          <cell r="C3251" t="str">
            <v>INE0SMY01017</v>
          </cell>
          <cell r="D3251" t="str">
            <v>Industrials</v>
          </cell>
        </row>
        <row r="3252">
          <cell r="C3252" t="str">
            <v>INE571B01036</v>
          </cell>
          <cell r="D3252" t="str">
            <v>Consumer Discretionary</v>
          </cell>
        </row>
        <row r="3253">
          <cell r="C3253" t="str">
            <v>INE571B01036</v>
          </cell>
          <cell r="D3253" t="str">
            <v>Consumer Discretionary</v>
          </cell>
        </row>
        <row r="3254">
          <cell r="C3254" t="str">
            <v>INE0J6801010</v>
          </cell>
          <cell r="D3254" t="str">
            <v>Consumer Discretionary</v>
          </cell>
        </row>
        <row r="3255">
          <cell r="C3255" t="str">
            <v>INE0MSS01019</v>
          </cell>
          <cell r="D3255" t="str">
            <v>Consumer Staples</v>
          </cell>
        </row>
        <row r="3256">
          <cell r="C3256" t="str">
            <v>INE364A01020</v>
          </cell>
          <cell r="D3256" t="str">
            <v>Consumer Staples</v>
          </cell>
        </row>
        <row r="3257">
          <cell r="C3257" t="str">
            <v>INE364A01020</v>
          </cell>
          <cell r="D3257" t="str">
            <v>Consumer Staples</v>
          </cell>
        </row>
        <row r="3258">
          <cell r="C3258" t="str">
            <v>INE289D01015</v>
          </cell>
          <cell r="D3258" t="str">
            <v>Consumer Discretionary</v>
          </cell>
        </row>
        <row r="3259">
          <cell r="C3259" t="str">
            <v>INE998D01011</v>
          </cell>
          <cell r="D3259" t="str">
            <v>Financials</v>
          </cell>
        </row>
        <row r="3260">
          <cell r="C3260" t="str">
            <v>INE785A01026</v>
          </cell>
          <cell r="D3260" t="str">
            <v>Materials</v>
          </cell>
        </row>
        <row r="3261">
          <cell r="C3261" t="str">
            <v>INE785A01026</v>
          </cell>
          <cell r="D3261" t="str">
            <v>Materials</v>
          </cell>
        </row>
        <row r="3262">
          <cell r="C3262" t="str">
            <v>INE0KR801019</v>
          </cell>
          <cell r="D3262" t="str">
            <v>Industrials</v>
          </cell>
        </row>
        <row r="3263">
          <cell r="C3263" t="str">
            <v>INE854B01010</v>
          </cell>
          <cell r="D3263" t="str">
            <v>Materials</v>
          </cell>
        </row>
        <row r="3264">
          <cell r="C3264" t="str">
            <v>INE854B01010</v>
          </cell>
          <cell r="D3264" t="str">
            <v>Materials</v>
          </cell>
        </row>
        <row r="3265">
          <cell r="C3265" t="str">
            <v>INE246D01015</v>
          </cell>
        </row>
        <row r="3266">
          <cell r="C3266" t="str">
            <v>INE250D01017</v>
          </cell>
          <cell r="D3266" t="str">
            <v>Consumer Discretionary</v>
          </cell>
        </row>
        <row r="3267">
          <cell r="C3267" t="str">
            <v>INE091E01039</v>
          </cell>
          <cell r="D3267" t="str">
            <v>Consumer Discretionary</v>
          </cell>
        </row>
        <row r="3268">
          <cell r="C3268" t="str">
            <v>INE903A01025</v>
          </cell>
          <cell r="D3268" t="str">
            <v>Financials</v>
          </cell>
        </row>
        <row r="3269">
          <cell r="C3269" t="str">
            <v>INE693E01016</v>
          </cell>
          <cell r="D3269" t="str">
            <v>Utilities</v>
          </cell>
        </row>
        <row r="3270">
          <cell r="C3270" t="str">
            <v>INE263B01022</v>
          </cell>
          <cell r="D3270" t="str">
            <v>Materials</v>
          </cell>
        </row>
        <row r="3271">
          <cell r="C3271" t="str">
            <v>INE187A01017</v>
          </cell>
          <cell r="D3271" t="str">
            <v>Consumer Discretionary</v>
          </cell>
        </row>
        <row r="3272">
          <cell r="C3272" t="str">
            <v>INE187A01017</v>
          </cell>
          <cell r="D3272" t="str">
            <v>Consumer Discretionary</v>
          </cell>
        </row>
        <row r="3273">
          <cell r="C3273" t="str">
            <v>INE927D01051</v>
          </cell>
          <cell r="D3273" t="str">
            <v>Consumer Discretionary</v>
          </cell>
        </row>
        <row r="3274">
          <cell r="C3274" t="str">
            <v>INE927D01051</v>
          </cell>
          <cell r="D3274" t="str">
            <v>Consumer Discretionary</v>
          </cell>
        </row>
        <row r="3275">
          <cell r="C3275" t="str">
            <v>INE945A01026</v>
          </cell>
          <cell r="D3275" t="str">
            <v>Consumer Discretionary</v>
          </cell>
        </row>
        <row r="3276">
          <cell r="C3276" t="str">
            <v>INE0J5801029</v>
          </cell>
          <cell r="D3276" t="str">
            <v>Health Care</v>
          </cell>
        </row>
        <row r="3277">
          <cell r="C3277" t="str">
            <v>INE987E01012</v>
          </cell>
        </row>
        <row r="3278">
          <cell r="C3278" t="str">
            <v>INE237B01018</v>
          </cell>
          <cell r="D3278" t="str">
            <v>Health Care</v>
          </cell>
        </row>
        <row r="3279">
          <cell r="C3279" t="str">
            <v>INE354A01013</v>
          </cell>
          <cell r="D3279" t="str">
            <v>Health Care</v>
          </cell>
        </row>
        <row r="3280">
          <cell r="C3280" t="str">
            <v>INE802G01018</v>
          </cell>
          <cell r="D3280" t="str">
            <v>Industrials</v>
          </cell>
        </row>
        <row r="3281">
          <cell r="C3281" t="str">
            <v>INE802G01018</v>
          </cell>
          <cell r="D3281" t="str">
            <v>Industrials</v>
          </cell>
        </row>
        <row r="3282">
          <cell r="C3282" t="str">
            <v>INE982V01025</v>
          </cell>
          <cell r="D3282" t="str">
            <v>Industrials</v>
          </cell>
        </row>
        <row r="3283">
          <cell r="C3283" t="str">
            <v>INE982V01025</v>
          </cell>
          <cell r="D3283" t="str">
            <v>Industrials</v>
          </cell>
        </row>
        <row r="3284">
          <cell r="C3284" t="str">
            <v>INE564T01017</v>
          </cell>
        </row>
        <row r="3285">
          <cell r="C3285" t="str">
            <v>INE155R01018</v>
          </cell>
          <cell r="D3285" t="str">
            <v>Real Estate</v>
          </cell>
        </row>
        <row r="3286">
          <cell r="C3286" t="str">
            <v>INE919C01019</v>
          </cell>
          <cell r="D3286" t="str">
            <v>Consumer Discretionary</v>
          </cell>
        </row>
        <row r="3287">
          <cell r="C3287" t="str">
            <v>INE0D9X01018</v>
          </cell>
          <cell r="D3287" t="str">
            <v>Consumer Staples</v>
          </cell>
        </row>
        <row r="3288">
          <cell r="C3288" t="str">
            <v>INE0RXB01022</v>
          </cell>
          <cell r="D3288" t="str">
            <v>Consumer Staples</v>
          </cell>
        </row>
        <row r="3289">
          <cell r="C3289" t="str">
            <v>INE0LA901015</v>
          </cell>
          <cell r="D3289" t="str">
            <v>Health Care</v>
          </cell>
        </row>
        <row r="3290">
          <cell r="C3290" t="str">
            <v>INE841Y01019</v>
          </cell>
          <cell r="D3290" t="str">
            <v>Consumer Staples</v>
          </cell>
        </row>
        <row r="3291">
          <cell r="C3291" t="str">
            <v>INE865D01012</v>
          </cell>
          <cell r="D3291" t="str">
            <v>Financials</v>
          </cell>
        </row>
        <row r="3292">
          <cell r="C3292" t="str">
            <v>INE544H01014</v>
          </cell>
          <cell r="D3292" t="str">
            <v>Consumer Staples</v>
          </cell>
        </row>
        <row r="3293">
          <cell r="C3293" t="str">
            <v>INE544H01014</v>
          </cell>
          <cell r="D3293" t="str">
            <v>Consumer Staples</v>
          </cell>
        </row>
        <row r="3294">
          <cell r="C3294" t="str">
            <v>INE03DD01011</v>
          </cell>
          <cell r="D3294" t="str">
            <v>Consumer Staples</v>
          </cell>
        </row>
        <row r="3295">
          <cell r="C3295" t="str">
            <v>INE03DD01011</v>
          </cell>
          <cell r="D3295" t="str">
            <v>Consumer Staples</v>
          </cell>
        </row>
        <row r="3296">
          <cell r="C3296" t="str">
            <v>INE943X01015</v>
          </cell>
          <cell r="D3296" t="str">
            <v>Industrials</v>
          </cell>
        </row>
        <row r="3297">
          <cell r="C3297" t="str">
            <v>INE356F01017</v>
          </cell>
          <cell r="D3297" t="str">
            <v>Financials</v>
          </cell>
        </row>
        <row r="3298">
          <cell r="C3298" t="str">
            <v>INE742C01031</v>
          </cell>
          <cell r="D3298" t="str">
            <v>Energy</v>
          </cell>
        </row>
        <row r="3299">
          <cell r="C3299" t="str">
            <v>INE742C01031</v>
          </cell>
          <cell r="D3299" t="str">
            <v>Energy</v>
          </cell>
        </row>
        <row r="3300">
          <cell r="C3300" t="str">
            <v>INE726D01016</v>
          </cell>
          <cell r="D3300" t="str">
            <v>Consumer Discretionary</v>
          </cell>
        </row>
        <row r="3301">
          <cell r="C3301" t="str">
            <v>INE919T01013</v>
          </cell>
        </row>
        <row r="3302">
          <cell r="C3302" t="str">
            <v>INE796G01012</v>
          </cell>
          <cell r="D3302" t="str">
            <v>Financials</v>
          </cell>
        </row>
        <row r="3303">
          <cell r="C3303" t="str">
            <v>INE796G01012</v>
          </cell>
          <cell r="D3303" t="str">
            <v>Financials</v>
          </cell>
        </row>
        <row r="3304">
          <cell r="C3304" t="str">
            <v>INE197D01010</v>
          </cell>
          <cell r="D3304" t="str">
            <v>Materials</v>
          </cell>
        </row>
        <row r="3305">
          <cell r="C3305" t="str">
            <v>INE197D01010</v>
          </cell>
          <cell r="D3305" t="str">
            <v>Materials</v>
          </cell>
        </row>
        <row r="3306">
          <cell r="C3306" t="str">
            <v>INE147P01019</v>
          </cell>
          <cell r="D3306" t="str">
            <v>Financials</v>
          </cell>
        </row>
        <row r="3307">
          <cell r="C3307" t="str">
            <v>INE147P01019</v>
          </cell>
          <cell r="D3307" t="str">
            <v>Financials</v>
          </cell>
        </row>
        <row r="3308">
          <cell r="C3308" t="str">
            <v>INE324A01032</v>
          </cell>
          <cell r="D3308" t="str">
            <v>Materials</v>
          </cell>
        </row>
        <row r="3309">
          <cell r="C3309" t="str">
            <v>INE324A01032</v>
          </cell>
          <cell r="D3309" t="str">
            <v>Materials</v>
          </cell>
        </row>
        <row r="3310">
          <cell r="C3310" t="str">
            <v>INE220G01021</v>
          </cell>
          <cell r="D3310" t="str">
            <v>Materials</v>
          </cell>
        </row>
        <row r="3311">
          <cell r="C3311" t="str">
            <v>INE220G01021</v>
          </cell>
          <cell r="D3311" t="str">
            <v>Materials</v>
          </cell>
        </row>
        <row r="3312">
          <cell r="C3312" t="str">
            <v>INE749A01030</v>
          </cell>
          <cell r="D3312" t="str">
            <v>Materials</v>
          </cell>
        </row>
        <row r="3313">
          <cell r="C3313" t="str">
            <v>INE749A01030</v>
          </cell>
          <cell r="D3313" t="str">
            <v>Materials</v>
          </cell>
        </row>
        <row r="3314">
          <cell r="C3314" t="str">
            <v>INE247D01039</v>
          </cell>
          <cell r="D3314" t="str">
            <v>Consumer Discretionary</v>
          </cell>
        </row>
        <row r="3315">
          <cell r="C3315" t="str">
            <v>INE247D01039</v>
          </cell>
          <cell r="D3315" t="str">
            <v>Consumer Discretionary</v>
          </cell>
        </row>
        <row r="3316">
          <cell r="C3316" t="str">
            <v>INE758E01017</v>
          </cell>
          <cell r="D3316" t="str">
            <v>Financials</v>
          </cell>
        </row>
        <row r="3317">
          <cell r="C3317" t="str">
            <v>INE758E01017</v>
          </cell>
          <cell r="D3317" t="str">
            <v>Financials</v>
          </cell>
        </row>
        <row r="3318">
          <cell r="C3318" t="str">
            <v>INE863T01013</v>
          </cell>
          <cell r="D3318" t="str">
            <v>Industrials</v>
          </cell>
        </row>
        <row r="3319">
          <cell r="C3319" t="str">
            <v>INE863T01013</v>
          </cell>
          <cell r="D3319" t="str">
            <v>Industrials</v>
          </cell>
        </row>
        <row r="3320">
          <cell r="C3320" t="str">
            <v>INE0N5H01017</v>
          </cell>
          <cell r="D3320" t="str">
            <v>Consumer Discretionary</v>
          </cell>
        </row>
        <row r="3321">
          <cell r="C3321" t="str">
            <v>INE023S01016</v>
          </cell>
          <cell r="D3321" t="str">
            <v>Energy</v>
          </cell>
        </row>
        <row r="3322">
          <cell r="C3322" t="str">
            <v>INE690O01011</v>
          </cell>
          <cell r="D3322" t="str">
            <v>Consumer Staples</v>
          </cell>
        </row>
        <row r="3323">
          <cell r="C3323" t="str">
            <v>INE823G01014</v>
          </cell>
          <cell r="D3323" t="str">
            <v>Materials</v>
          </cell>
        </row>
        <row r="3324">
          <cell r="C3324" t="str">
            <v>INE823G01014</v>
          </cell>
          <cell r="D3324" t="str">
            <v>Materials</v>
          </cell>
        </row>
        <row r="3325">
          <cell r="C3325" t="str">
            <v>INE786A01032</v>
          </cell>
          <cell r="D3325" t="str">
            <v>Materials</v>
          </cell>
        </row>
        <row r="3326">
          <cell r="C3326" t="str">
            <v>INE786A01032</v>
          </cell>
          <cell r="D3326" t="str">
            <v>Materials</v>
          </cell>
        </row>
        <row r="3327">
          <cell r="C3327" t="str">
            <v>INE789E01012</v>
          </cell>
          <cell r="D3327" t="str">
            <v>Materials</v>
          </cell>
        </row>
        <row r="3328">
          <cell r="C3328" t="str">
            <v>INE789E01012</v>
          </cell>
          <cell r="D3328" t="str">
            <v>Materials</v>
          </cell>
        </row>
        <row r="3329">
          <cell r="C3329" t="str">
            <v>INE573A01042</v>
          </cell>
          <cell r="D3329" t="str">
            <v>Consumer Discretionary</v>
          </cell>
        </row>
        <row r="3330">
          <cell r="C3330" t="str">
            <v>INE573A01042</v>
          </cell>
          <cell r="D3330" t="str">
            <v>Consumer Discretionary</v>
          </cell>
        </row>
        <row r="3331">
          <cell r="C3331" t="str">
            <v>INE401Q01018</v>
          </cell>
          <cell r="D3331" t="str">
            <v>Consumer Discretionary</v>
          </cell>
        </row>
        <row r="3332">
          <cell r="C3332" t="str">
            <v>INE780C01023</v>
          </cell>
          <cell r="D3332" t="str">
            <v>Financials</v>
          </cell>
        </row>
        <row r="3333">
          <cell r="C3333" t="str">
            <v>INE780C01023</v>
          </cell>
          <cell r="D3333" t="str">
            <v>Financials</v>
          </cell>
        </row>
        <row r="3334">
          <cell r="C3334" t="str">
            <v>INE047E01031</v>
          </cell>
          <cell r="D3334" t="str">
            <v>Communication Services</v>
          </cell>
        </row>
        <row r="3335">
          <cell r="C3335" t="str">
            <v>INE745F01011</v>
          </cell>
        </row>
        <row r="3336">
          <cell r="C3336" t="str">
            <v>INE242Q01016</v>
          </cell>
          <cell r="D3336" t="str">
            <v>Financials</v>
          </cell>
        </row>
        <row r="3337">
          <cell r="C3337" t="str">
            <v>INE0OAF01028</v>
          </cell>
          <cell r="D3337" t="str">
            <v>Industrials</v>
          </cell>
        </row>
        <row r="3338">
          <cell r="C3338" t="str">
            <v>INE0OAF01028</v>
          </cell>
          <cell r="D3338" t="str">
            <v>Industrials</v>
          </cell>
        </row>
        <row r="3339">
          <cell r="C3339" t="str">
            <v>INE839G01010</v>
          </cell>
          <cell r="D3339" t="str">
            <v>Materials</v>
          </cell>
        </row>
        <row r="3340">
          <cell r="C3340" t="str">
            <v>INE515A01019</v>
          </cell>
          <cell r="D3340" t="str">
            <v>Industrials</v>
          </cell>
        </row>
        <row r="3341">
          <cell r="C3341" t="str">
            <v>INE782A01015</v>
          </cell>
          <cell r="D3341" t="str">
            <v>Consumer Discretionary</v>
          </cell>
        </row>
        <row r="3342">
          <cell r="C3342" t="str">
            <v>INE782A01015</v>
          </cell>
          <cell r="D3342" t="str">
            <v>Consumer Discretionary</v>
          </cell>
        </row>
        <row r="3343">
          <cell r="C3343" t="str">
            <v>INE560F01022</v>
          </cell>
          <cell r="D3343" t="str">
            <v>Industrials</v>
          </cell>
        </row>
        <row r="3344">
          <cell r="C3344" t="str">
            <v>INE024B01010</v>
          </cell>
          <cell r="D3344" t="str">
            <v>Financials</v>
          </cell>
        </row>
        <row r="3345">
          <cell r="C3345" t="str">
            <v>INE131N01018</v>
          </cell>
          <cell r="D3345" t="str">
            <v>Information Technology</v>
          </cell>
        </row>
        <row r="3346">
          <cell r="C3346" t="str">
            <v>INE289M01016</v>
          </cell>
          <cell r="D3346" t="str">
            <v>Industrials</v>
          </cell>
        </row>
        <row r="3347">
          <cell r="C3347" t="str">
            <v>INE793Z01027</v>
          </cell>
          <cell r="D3347" t="str">
            <v>Industrials</v>
          </cell>
        </row>
        <row r="3348">
          <cell r="C3348" t="str">
            <v>INE636D01041</v>
          </cell>
          <cell r="D3348" t="str">
            <v>Industrials</v>
          </cell>
        </row>
        <row r="3349">
          <cell r="C3349" t="str">
            <v>INE630C01012</v>
          </cell>
          <cell r="D3349" t="str">
            <v>Financials</v>
          </cell>
        </row>
        <row r="3350">
          <cell r="C3350" t="str">
            <v>INE581L01018</v>
          </cell>
          <cell r="D3350" t="str">
            <v>Industrials</v>
          </cell>
        </row>
        <row r="3351">
          <cell r="C3351" t="str">
            <v>INE121E01018</v>
          </cell>
          <cell r="D3351" t="str">
            <v>Utilities</v>
          </cell>
        </row>
        <row r="3352">
          <cell r="C3352" t="str">
            <v>INE121E01018</v>
          </cell>
          <cell r="D3352" t="str">
            <v>Utilities</v>
          </cell>
        </row>
        <row r="3353">
          <cell r="C3353" t="str">
            <v>INE824G01012</v>
          </cell>
          <cell r="D3353" t="str">
            <v>Financials</v>
          </cell>
        </row>
        <row r="3354">
          <cell r="C3354" t="str">
            <v>INE824G01012</v>
          </cell>
          <cell r="D3354" t="str">
            <v>Financials</v>
          </cell>
        </row>
        <row r="3355">
          <cell r="C3355" t="str">
            <v>INE880J01026</v>
          </cell>
          <cell r="D3355" t="str">
            <v>Industrials</v>
          </cell>
        </row>
        <row r="3356">
          <cell r="C3356" t="str">
            <v>INE880J01026</v>
          </cell>
          <cell r="D3356" t="str">
            <v>Industrials</v>
          </cell>
        </row>
        <row r="3357">
          <cell r="C3357" t="str">
            <v>INE019A01038</v>
          </cell>
          <cell r="D3357" t="str">
            <v>Materials</v>
          </cell>
        </row>
        <row r="3358">
          <cell r="C3358" t="str">
            <v>INE019A01038</v>
          </cell>
          <cell r="D3358" t="str">
            <v>Materials</v>
          </cell>
        </row>
        <row r="3359">
          <cell r="C3359" t="str">
            <v>INE643A01035</v>
          </cell>
          <cell r="D3359" t="str">
            <v>Consumer Discretionary</v>
          </cell>
        </row>
        <row r="3360">
          <cell r="C3360" t="str">
            <v>INE643A01035</v>
          </cell>
          <cell r="D3360" t="str">
            <v>Consumer Discretionary</v>
          </cell>
        </row>
        <row r="3361">
          <cell r="C3361" t="str">
            <v>INE391J01032</v>
          </cell>
          <cell r="D3361" t="str">
            <v>Materials</v>
          </cell>
        </row>
        <row r="3362">
          <cell r="C3362" t="str">
            <v>INE391J01032</v>
          </cell>
          <cell r="D3362" t="str">
            <v>Materials</v>
          </cell>
        </row>
        <row r="3363">
          <cell r="C3363" t="str">
            <v>INE03CC01015</v>
          </cell>
          <cell r="D3363" t="str">
            <v>Materials</v>
          </cell>
        </row>
        <row r="3364">
          <cell r="C3364" t="str">
            <v>INE03CC01015</v>
          </cell>
          <cell r="D3364" t="str">
            <v>Materials</v>
          </cell>
        </row>
        <row r="3365">
          <cell r="C3365" t="str">
            <v>INE797F01020</v>
          </cell>
          <cell r="D3365" t="str">
            <v>Consumer Discretionary</v>
          </cell>
        </row>
        <row r="3366">
          <cell r="C3366" t="str">
            <v>INE797F01020</v>
          </cell>
          <cell r="D3366" t="str">
            <v>Consumer Discretionary</v>
          </cell>
        </row>
        <row r="3367">
          <cell r="C3367" t="str">
            <v>INE0BY001018</v>
          </cell>
          <cell r="D3367" t="str">
            <v>Materials</v>
          </cell>
        </row>
        <row r="3368">
          <cell r="C3368" t="str">
            <v>INE0BY001018</v>
          </cell>
          <cell r="D3368" t="str">
            <v>Materials</v>
          </cell>
        </row>
        <row r="3369">
          <cell r="C3369" t="str">
            <v>INE700A01033</v>
          </cell>
          <cell r="D3369" t="str">
            <v>Health Care</v>
          </cell>
        </row>
        <row r="3370">
          <cell r="C3370" t="str">
            <v>INE700A01033</v>
          </cell>
          <cell r="D3370" t="str">
            <v>Health Care</v>
          </cell>
        </row>
        <row r="3371">
          <cell r="C3371" t="str">
            <v>INE890N01027</v>
          </cell>
          <cell r="D3371" t="str">
            <v>Industrials</v>
          </cell>
        </row>
        <row r="3372">
          <cell r="C3372" t="str">
            <v>INE412C01023</v>
          </cell>
          <cell r="D3372" t="str">
            <v>Consumer Discretionary</v>
          </cell>
        </row>
        <row r="3373">
          <cell r="C3373" t="str">
            <v>INE699D01015</v>
          </cell>
          <cell r="D3373" t="str">
            <v>Materials</v>
          </cell>
        </row>
        <row r="3374">
          <cell r="C3374" t="str">
            <v>INE122N01017</v>
          </cell>
        </row>
        <row r="3375">
          <cell r="C3375" t="str">
            <v>INE0WCH01015</v>
          </cell>
        </row>
        <row r="3376">
          <cell r="C3376" t="str">
            <v>INE696F01016</v>
          </cell>
          <cell r="D3376" t="str">
            <v>Consumer Discretionary</v>
          </cell>
        </row>
        <row r="3377">
          <cell r="C3377" t="str">
            <v>INE696F01016</v>
          </cell>
          <cell r="D3377" t="str">
            <v>Consumer Discretionary</v>
          </cell>
        </row>
        <row r="3378">
          <cell r="C3378" t="str">
            <v>INE990E01016</v>
          </cell>
        </row>
        <row r="3379">
          <cell r="C3379" t="str">
            <v>INE524N01014</v>
          </cell>
          <cell r="D3379" t="str">
            <v>Communication Services</v>
          </cell>
        </row>
        <row r="3380">
          <cell r="C3380" t="str">
            <v>INE682M01012</v>
          </cell>
          <cell r="D3380" t="str">
            <v>Health Care</v>
          </cell>
        </row>
        <row r="3381">
          <cell r="C3381" t="str">
            <v>INE682M01012</v>
          </cell>
          <cell r="D3381" t="str">
            <v>Health Care</v>
          </cell>
        </row>
        <row r="3382">
          <cell r="C3382" t="str">
            <v>INE209L01016</v>
          </cell>
          <cell r="D3382" t="str">
            <v>Industrials</v>
          </cell>
        </row>
        <row r="3383">
          <cell r="C3383" t="str">
            <v>INE209L01016</v>
          </cell>
          <cell r="D3383" t="str">
            <v>Industrials</v>
          </cell>
        </row>
        <row r="3384">
          <cell r="C3384" t="str">
            <v>INE599M01018</v>
          </cell>
          <cell r="D3384" t="str">
            <v>Communication Services</v>
          </cell>
        </row>
        <row r="3385">
          <cell r="C3385" t="str">
            <v>INE599M01018</v>
          </cell>
          <cell r="D3385" t="str">
            <v>Communication Services</v>
          </cell>
        </row>
        <row r="3386">
          <cell r="C3386" t="str">
            <v>INE043R01016</v>
          </cell>
          <cell r="D3386" t="str">
            <v>Financials</v>
          </cell>
        </row>
        <row r="3387">
          <cell r="C3387" t="str">
            <v>INE668F01031</v>
          </cell>
          <cell r="D3387" t="str">
            <v>Consumer Staples</v>
          </cell>
        </row>
        <row r="3388">
          <cell r="C3388" t="str">
            <v>INE668F01031</v>
          </cell>
          <cell r="D3388" t="str">
            <v>Consumer Staples</v>
          </cell>
        </row>
        <row r="3389">
          <cell r="C3389" t="str">
            <v>INE980O01024</v>
          </cell>
          <cell r="D3389" t="str">
            <v>Industrials</v>
          </cell>
        </row>
        <row r="3390">
          <cell r="C3390" t="str">
            <v>INE980O01024</v>
          </cell>
          <cell r="D3390" t="str">
            <v>Industrials</v>
          </cell>
        </row>
        <row r="3391">
          <cell r="C3391" t="str">
            <v>INE511D01012</v>
          </cell>
          <cell r="D3391" t="str">
            <v>Industrials</v>
          </cell>
        </row>
        <row r="3392">
          <cell r="C3392" t="str">
            <v>INE432D01011</v>
          </cell>
          <cell r="D3392" t="str">
            <v>Consumer Discretionary</v>
          </cell>
        </row>
        <row r="3393">
          <cell r="C3393" t="str">
            <v>INE577D01013</v>
          </cell>
          <cell r="D3393" t="str">
            <v>Materials</v>
          </cell>
        </row>
        <row r="3394">
          <cell r="C3394" t="str">
            <v>INE197A01024</v>
          </cell>
          <cell r="D3394" t="str">
            <v>Industrials</v>
          </cell>
        </row>
        <row r="3395">
          <cell r="C3395" t="str">
            <v>INE197A01024</v>
          </cell>
          <cell r="D3395" t="str">
            <v>Industrials</v>
          </cell>
        </row>
        <row r="3396">
          <cell r="C3396" t="str">
            <v>INE805R01018</v>
          </cell>
        </row>
        <row r="3397">
          <cell r="C3397" t="str">
            <v>INE104A01012</v>
          </cell>
          <cell r="D3397" t="str">
            <v>Consumer Discretionary</v>
          </cell>
        </row>
        <row r="3398">
          <cell r="C3398" t="str">
            <v>INE157H01023</v>
          </cell>
          <cell r="D3398" t="str">
            <v>Consumer Staples</v>
          </cell>
        </row>
        <row r="3399">
          <cell r="C3399" t="str">
            <v>INE157H01023</v>
          </cell>
          <cell r="D3399" t="str">
            <v>Consumer Staples</v>
          </cell>
        </row>
        <row r="3400">
          <cell r="C3400" t="str">
            <v>INE727D01022</v>
          </cell>
          <cell r="D3400" t="str">
            <v>Consumer Staples</v>
          </cell>
        </row>
        <row r="3401">
          <cell r="C3401" t="str">
            <v>INE727D01022</v>
          </cell>
          <cell r="D3401" t="str">
            <v>Consumer Staples</v>
          </cell>
        </row>
        <row r="3402">
          <cell r="C3402" t="str">
            <v>INE006C01015</v>
          </cell>
          <cell r="D3402" t="str">
            <v>Financials</v>
          </cell>
        </row>
        <row r="3403">
          <cell r="C3403" t="str">
            <v>INE078T01026</v>
          </cell>
          <cell r="D3403" t="str">
            <v>Industrials</v>
          </cell>
        </row>
        <row r="3404">
          <cell r="C3404" t="str">
            <v>INE127T01021</v>
          </cell>
          <cell r="D3404" t="str">
            <v>Utilities</v>
          </cell>
        </row>
        <row r="3405">
          <cell r="C3405" t="str">
            <v>INE127T01021</v>
          </cell>
          <cell r="D3405" t="str">
            <v>Utilities</v>
          </cell>
        </row>
        <row r="3406">
          <cell r="C3406" t="str">
            <v>INE930H01031</v>
          </cell>
          <cell r="D3406" t="str">
            <v>Consumer Discretionary</v>
          </cell>
        </row>
        <row r="3407">
          <cell r="C3407" t="str">
            <v>INE930H01031</v>
          </cell>
          <cell r="D3407" t="str">
            <v>Consumer Discretionary</v>
          </cell>
        </row>
        <row r="3408">
          <cell r="C3408" t="str">
            <v>INE0DEZ01013</v>
          </cell>
          <cell r="D3408" t="str">
            <v>Industrials</v>
          </cell>
        </row>
        <row r="3409">
          <cell r="C3409" t="str">
            <v>INE282Y01016</v>
          </cell>
          <cell r="D3409" t="str">
            <v>Industrials</v>
          </cell>
        </row>
        <row r="3410">
          <cell r="C3410" t="str">
            <v>INE926E01010</v>
          </cell>
        </row>
        <row r="3411">
          <cell r="C3411" t="str">
            <v>INE323K01017</v>
          </cell>
          <cell r="D3411" t="str">
            <v>Health Care</v>
          </cell>
        </row>
        <row r="3412">
          <cell r="C3412" t="str">
            <v>INE900B01029</v>
          </cell>
          <cell r="D3412" t="str">
            <v>Industrials</v>
          </cell>
        </row>
        <row r="3413">
          <cell r="C3413" t="str">
            <v>INE900B01029</v>
          </cell>
          <cell r="D3413" t="str">
            <v>Industrials</v>
          </cell>
        </row>
        <row r="3414">
          <cell r="C3414" t="str">
            <v>INE0XOW01017</v>
          </cell>
          <cell r="D3414" t="str">
            <v>Consumer Discretionary</v>
          </cell>
        </row>
        <row r="3415">
          <cell r="C3415" t="str">
            <v>INE645C01010</v>
          </cell>
        </row>
        <row r="3416">
          <cell r="C3416" t="str">
            <v>INE059E01010</v>
          </cell>
          <cell r="D3416" t="str">
            <v>Materials</v>
          </cell>
        </row>
        <row r="3417">
          <cell r="C3417" t="str">
            <v>INE04T901017</v>
          </cell>
          <cell r="D3417" t="str">
            <v>Materials</v>
          </cell>
        </row>
        <row r="3418">
          <cell r="C3418" t="str">
            <v>INE410O01022</v>
          </cell>
          <cell r="D3418" t="str">
            <v>Financials</v>
          </cell>
        </row>
        <row r="3419">
          <cell r="C3419" t="str">
            <v>INE375D01012</v>
          </cell>
          <cell r="D3419" t="str">
            <v>Materials</v>
          </cell>
        </row>
        <row r="3420">
          <cell r="C3420" t="str">
            <v>INE820M01018</v>
          </cell>
          <cell r="D3420" t="str">
            <v>Financials</v>
          </cell>
        </row>
        <row r="3421">
          <cell r="C3421" t="str">
            <v>INE229G01022</v>
          </cell>
          <cell r="D3421" t="str">
            <v>Industrials</v>
          </cell>
        </row>
        <row r="3422">
          <cell r="C3422" t="str">
            <v>INE891N01017</v>
          </cell>
          <cell r="D3422" t="str">
            <v>Industrials</v>
          </cell>
        </row>
        <row r="3423">
          <cell r="C3423" t="str">
            <v>INE956V01011</v>
          </cell>
        </row>
        <row r="3424">
          <cell r="C3424" t="str">
            <v>INE217B01036</v>
          </cell>
          <cell r="D3424" t="str">
            <v>Industrials</v>
          </cell>
        </row>
        <row r="3425">
          <cell r="C3425" t="str">
            <v>INE217B01036</v>
          </cell>
          <cell r="D3425" t="str">
            <v>Industrials</v>
          </cell>
        </row>
        <row r="3426">
          <cell r="C3426" t="str">
            <v>INE0P3N01018</v>
          </cell>
          <cell r="D3426" t="str">
            <v>Industrials</v>
          </cell>
        </row>
        <row r="3427">
          <cell r="C3427" t="str">
            <v>INE437B01014</v>
          </cell>
          <cell r="D3427" t="str">
            <v>Materials</v>
          </cell>
        </row>
        <row r="3428">
          <cell r="C3428" t="str">
            <v>INE437B01014</v>
          </cell>
          <cell r="D3428" t="str">
            <v>Materials</v>
          </cell>
        </row>
        <row r="3429">
          <cell r="C3429" t="str">
            <v>INE092E01011</v>
          </cell>
          <cell r="D3429" t="str">
            <v>Consumer Discretionary</v>
          </cell>
        </row>
        <row r="3430">
          <cell r="C3430" t="str">
            <v>INE02M801018</v>
          </cell>
          <cell r="D3430" t="str">
            <v>Consumer Discretionary</v>
          </cell>
        </row>
        <row r="3431">
          <cell r="C3431" t="str">
            <v>INE0T0L01014</v>
          </cell>
          <cell r="D3431" t="str">
            <v>Materials</v>
          </cell>
        </row>
        <row r="3432">
          <cell r="C3432" t="str">
            <v>INE629F01025</v>
          </cell>
          <cell r="D3432" t="str">
            <v>Consumer Discretionary</v>
          </cell>
        </row>
        <row r="3433">
          <cell r="C3433" t="str">
            <v>INE059Q01014</v>
          </cell>
          <cell r="D3433" t="str">
            <v>Consumer Discretionary</v>
          </cell>
        </row>
        <row r="3434">
          <cell r="C3434" t="str">
            <v>INE227J01012</v>
          </cell>
        </row>
        <row r="3435">
          <cell r="C3435" t="str">
            <v>INE220B01022</v>
          </cell>
          <cell r="D3435" t="str">
            <v>Industrials</v>
          </cell>
        </row>
        <row r="3436">
          <cell r="C3436" t="str">
            <v>INE220B01022</v>
          </cell>
          <cell r="D3436" t="str">
            <v>Industrials</v>
          </cell>
        </row>
        <row r="3437">
          <cell r="C3437" t="str">
            <v>INE149Q01021</v>
          </cell>
          <cell r="D3437" t="str">
            <v>Financials</v>
          </cell>
        </row>
        <row r="3438">
          <cell r="C3438" t="str">
            <v>INE303R01014</v>
          </cell>
          <cell r="D3438" t="str">
            <v>Consumer Discretionary</v>
          </cell>
        </row>
        <row r="3439">
          <cell r="C3439" t="str">
            <v>INE303R01014</v>
          </cell>
          <cell r="D3439" t="str">
            <v>Consumer Discretionary</v>
          </cell>
        </row>
        <row r="3440">
          <cell r="C3440" t="str">
            <v>INE0N6U01018</v>
          </cell>
          <cell r="D3440" t="str">
            <v>Industrials</v>
          </cell>
        </row>
        <row r="3441">
          <cell r="C3441" t="str">
            <v>INE610E01010</v>
          </cell>
        </row>
        <row r="3442">
          <cell r="C3442" t="str">
            <v>INE314G01014</v>
          </cell>
          <cell r="D3442" t="str">
            <v>Consumer Discretionary</v>
          </cell>
        </row>
        <row r="3443">
          <cell r="C3443" t="str">
            <v>INE314G01014</v>
          </cell>
          <cell r="D3443" t="str">
            <v>Consumer Discretionary</v>
          </cell>
        </row>
        <row r="3444">
          <cell r="C3444" t="str">
            <v>INE029L01018</v>
          </cell>
          <cell r="D3444" t="str">
            <v>Financials</v>
          </cell>
        </row>
        <row r="3445">
          <cell r="C3445" t="str">
            <v>INE029L01018</v>
          </cell>
          <cell r="D3445" t="str">
            <v>Financials</v>
          </cell>
        </row>
        <row r="3446">
          <cell r="C3446" t="str">
            <v>INE907A01026</v>
          </cell>
          <cell r="D3446" t="str">
            <v>Materials</v>
          </cell>
        </row>
        <row r="3447">
          <cell r="C3447" t="str">
            <v>INE907A01026</v>
          </cell>
          <cell r="D3447" t="str">
            <v>Materials</v>
          </cell>
        </row>
        <row r="3448">
          <cell r="C3448" t="str">
            <v>INE411F01010</v>
          </cell>
          <cell r="D3448" t="str">
            <v>Materials</v>
          </cell>
        </row>
        <row r="3449">
          <cell r="C3449" t="str">
            <v>INE535C01013</v>
          </cell>
          <cell r="D3449" t="str">
            <v>Consumer Discretionary</v>
          </cell>
        </row>
        <row r="3450">
          <cell r="C3450" t="str">
            <v>INE344D01018</v>
          </cell>
          <cell r="D3450" t="str">
            <v>Real Estate</v>
          </cell>
        </row>
        <row r="3451">
          <cell r="C3451" t="str">
            <v>INE967C01018</v>
          </cell>
          <cell r="D3451" t="str">
            <v>Consumer Discretionary</v>
          </cell>
        </row>
        <row r="3452">
          <cell r="C3452" t="str">
            <v>INE967C01018</v>
          </cell>
          <cell r="D3452" t="str">
            <v>Consumer Discretionary</v>
          </cell>
        </row>
        <row r="3453">
          <cell r="C3453" t="str">
            <v>INE390H01020</v>
          </cell>
          <cell r="D3453" t="str">
            <v>Materials</v>
          </cell>
        </row>
        <row r="3454">
          <cell r="C3454" t="str">
            <v>INE390H01020</v>
          </cell>
          <cell r="D3454" t="str">
            <v>Materials</v>
          </cell>
        </row>
        <row r="3455">
          <cell r="C3455" t="str">
            <v>INE0BTI01037</v>
          </cell>
          <cell r="D3455" t="str">
            <v>Materials</v>
          </cell>
        </row>
        <row r="3456">
          <cell r="C3456" t="str">
            <v>INE0BTI01037</v>
          </cell>
          <cell r="D3456" t="str">
            <v>Materials</v>
          </cell>
        </row>
        <row r="3457">
          <cell r="C3457" t="str">
            <v>INE879E01037</v>
          </cell>
          <cell r="D3457" t="str">
            <v>Consumer Discretionary</v>
          </cell>
        </row>
        <row r="3458">
          <cell r="C3458" t="str">
            <v>INE879E01037</v>
          </cell>
          <cell r="D3458" t="str">
            <v>Consumer Discretionary</v>
          </cell>
        </row>
        <row r="3459">
          <cell r="C3459" t="str">
            <v>INE081G01019</v>
          </cell>
          <cell r="D3459" t="str">
            <v>Materials</v>
          </cell>
        </row>
        <row r="3460">
          <cell r="C3460" t="str">
            <v>INE398L01017</v>
          </cell>
          <cell r="D3460" t="str">
            <v>Consumer Staples</v>
          </cell>
        </row>
        <row r="3461">
          <cell r="C3461" t="str">
            <v>INE292D01019</v>
          </cell>
          <cell r="D3461" t="str">
            <v>Consumer Discretionary</v>
          </cell>
        </row>
        <row r="3462">
          <cell r="C3462" t="str">
            <v>INE0MOT01016</v>
          </cell>
        </row>
        <row r="3463">
          <cell r="C3463" t="str">
            <v>INE252C01015</v>
          </cell>
          <cell r="D3463" t="str">
            <v>Consumer Staples</v>
          </cell>
        </row>
        <row r="3464">
          <cell r="C3464" t="str">
            <v>INE791E01018</v>
          </cell>
          <cell r="D3464" t="str">
            <v>Materials</v>
          </cell>
        </row>
        <row r="3465">
          <cell r="C3465" t="str">
            <v>INE138C01024</v>
          </cell>
          <cell r="D3465" t="str">
            <v>Materials</v>
          </cell>
        </row>
        <row r="3466">
          <cell r="C3466" t="str">
            <v>INE138C01024</v>
          </cell>
          <cell r="D3466" t="str">
            <v>Materials</v>
          </cell>
        </row>
        <row r="3467">
          <cell r="C3467" t="str">
            <v>INE534E01020</v>
          </cell>
          <cell r="D3467" t="str">
            <v>Industrials</v>
          </cell>
        </row>
        <row r="3468">
          <cell r="C3468" t="str">
            <v>INE694E01014</v>
          </cell>
          <cell r="D3468" t="str">
            <v>Materials</v>
          </cell>
        </row>
        <row r="3469">
          <cell r="C3469" t="str">
            <v>INE694E01014</v>
          </cell>
          <cell r="D3469" t="str">
            <v>Materials</v>
          </cell>
        </row>
        <row r="3470">
          <cell r="C3470" t="str">
            <v>INE531A01024</v>
          </cell>
          <cell r="D3470" t="str">
            <v>Materials</v>
          </cell>
        </row>
        <row r="3471">
          <cell r="C3471" t="str">
            <v>INE531A01024</v>
          </cell>
          <cell r="D3471" t="str">
            <v>Materials</v>
          </cell>
        </row>
        <row r="3472">
          <cell r="C3472" t="str">
            <v>INE453S01015</v>
          </cell>
        </row>
        <row r="3473">
          <cell r="C3473" t="str">
            <v>INE393H01016</v>
          </cell>
        </row>
        <row r="3474">
          <cell r="C3474" t="str">
            <v>INE332Q01023</v>
          </cell>
        </row>
        <row r="3475">
          <cell r="C3475" t="str">
            <v>INE542Z01028</v>
          </cell>
          <cell r="D3475" t="str">
            <v>Industrials</v>
          </cell>
        </row>
        <row r="3476">
          <cell r="C3476" t="str">
            <v>INE725L01011</v>
          </cell>
          <cell r="D3476" t="str">
            <v>Utilities</v>
          </cell>
        </row>
        <row r="3477">
          <cell r="C3477" t="str">
            <v>INE725L01011</v>
          </cell>
          <cell r="D3477" t="str">
            <v>Utilities</v>
          </cell>
        </row>
        <row r="3478">
          <cell r="C3478" t="str">
            <v>INE614B01018</v>
          </cell>
          <cell r="D3478" t="str">
            <v>Financials</v>
          </cell>
        </row>
        <row r="3479">
          <cell r="C3479" t="str">
            <v>INE614B01018</v>
          </cell>
          <cell r="D3479" t="str">
            <v>Financials</v>
          </cell>
        </row>
        <row r="3480">
          <cell r="C3480" t="str">
            <v>INE554R01020</v>
          </cell>
          <cell r="D3480" t="str">
            <v>Financials</v>
          </cell>
        </row>
        <row r="3481">
          <cell r="C3481" t="str">
            <v>INE0MGA01012</v>
          </cell>
        </row>
        <row r="3482">
          <cell r="C3482" t="str">
            <v>INE576P01019</v>
          </cell>
          <cell r="D3482" t="str">
            <v>Industrials</v>
          </cell>
        </row>
        <row r="3483">
          <cell r="C3483" t="str">
            <v>INE524U01019</v>
          </cell>
        </row>
        <row r="3484">
          <cell r="C3484" t="str">
            <v>INE036D01028</v>
          </cell>
          <cell r="D3484" t="str">
            <v>Financials</v>
          </cell>
        </row>
        <row r="3485">
          <cell r="C3485" t="str">
            <v>INE036D01028</v>
          </cell>
          <cell r="D3485" t="str">
            <v>Financials</v>
          </cell>
        </row>
        <row r="3486">
          <cell r="C3486" t="str">
            <v>INE299C01024</v>
          </cell>
          <cell r="D3486" t="str">
            <v>Consumer Staples</v>
          </cell>
        </row>
        <row r="3487">
          <cell r="C3487" t="str">
            <v>INE299C01024</v>
          </cell>
          <cell r="D3487" t="str">
            <v>Consumer Staples</v>
          </cell>
        </row>
        <row r="3488">
          <cell r="C3488" t="str">
            <v>INE735A01013</v>
          </cell>
          <cell r="D3488" t="str">
            <v>Consumer Staples</v>
          </cell>
        </row>
        <row r="3489">
          <cell r="C3489" t="str">
            <v>INE108B01029</v>
          </cell>
          <cell r="D3489" t="str">
            <v>Information Technology</v>
          </cell>
        </row>
        <row r="3490">
          <cell r="C3490" t="str">
            <v>INE498G01015</v>
          </cell>
          <cell r="D3490" t="str">
            <v>Consumer Discretionary</v>
          </cell>
        </row>
        <row r="3491">
          <cell r="C3491" t="str">
            <v>INE0SVY01018</v>
          </cell>
          <cell r="D3491" t="str">
            <v>Materials</v>
          </cell>
        </row>
        <row r="3492">
          <cell r="C3492" t="str">
            <v>INE237C01016</v>
          </cell>
          <cell r="D3492" t="str">
            <v>Communication Services</v>
          </cell>
        </row>
        <row r="3493">
          <cell r="C3493" t="str">
            <v>INE234I01028</v>
          </cell>
          <cell r="D3493" t="str">
            <v>Industrials</v>
          </cell>
        </row>
        <row r="3494">
          <cell r="C3494" t="str">
            <v>INE234I01028</v>
          </cell>
          <cell r="D3494" t="str">
            <v>Industrials</v>
          </cell>
        </row>
        <row r="3495">
          <cell r="C3495" t="str">
            <v>INE0Q2V01012</v>
          </cell>
          <cell r="D3495" t="str">
            <v>Industrials</v>
          </cell>
        </row>
        <row r="3496">
          <cell r="C3496" t="str">
            <v>INE455I01029</v>
          </cell>
          <cell r="D3496" t="str">
            <v>Consumer Staples</v>
          </cell>
        </row>
        <row r="3497">
          <cell r="C3497" t="str">
            <v>INE455I01029</v>
          </cell>
          <cell r="D3497" t="str">
            <v>Consumer Staples</v>
          </cell>
        </row>
        <row r="3498">
          <cell r="C3498" t="str">
            <v>INE641C01019</v>
          </cell>
          <cell r="D3498" t="str">
            <v>Information Technology</v>
          </cell>
        </row>
        <row r="3499">
          <cell r="C3499" t="str">
            <v>INE641C01019</v>
          </cell>
          <cell r="D3499" t="str">
            <v>Information Technology</v>
          </cell>
        </row>
        <row r="3500">
          <cell r="C3500" t="str">
            <v>INE0RCG01017</v>
          </cell>
          <cell r="D3500" t="str">
            <v>Industrials</v>
          </cell>
        </row>
        <row r="3501">
          <cell r="C3501" t="str">
            <v>INE961B01013</v>
          </cell>
          <cell r="D3501" t="str">
            <v>Materials</v>
          </cell>
        </row>
        <row r="3502">
          <cell r="C3502" t="str">
            <v>INE587G01015</v>
          </cell>
          <cell r="D3502" t="str">
            <v>Consumer Discretionary</v>
          </cell>
        </row>
        <row r="3503">
          <cell r="C3503" t="str">
            <v>INE587G01015</v>
          </cell>
          <cell r="D3503" t="str">
            <v>Consumer Discretionary</v>
          </cell>
        </row>
        <row r="3504">
          <cell r="C3504" t="str">
            <v>INE813G01023</v>
          </cell>
          <cell r="D3504" t="str">
            <v>Industrials</v>
          </cell>
        </row>
        <row r="3505">
          <cell r="C3505" t="str">
            <v>INE918Z01012</v>
          </cell>
          <cell r="D3505" t="str">
            <v>Information Technology</v>
          </cell>
        </row>
        <row r="3506">
          <cell r="C3506" t="str">
            <v>INE918Z01012</v>
          </cell>
          <cell r="D3506" t="str">
            <v>Information Technology</v>
          </cell>
        </row>
        <row r="3507">
          <cell r="C3507" t="str">
            <v>INE883D01023</v>
          </cell>
          <cell r="D3507" t="str">
            <v>Financials</v>
          </cell>
        </row>
        <row r="3508">
          <cell r="C3508" t="str">
            <v>INE185U01035</v>
          </cell>
          <cell r="D3508" t="str">
            <v>Industrials</v>
          </cell>
        </row>
        <row r="3509">
          <cell r="C3509" t="str">
            <v>INE0J1E01027</v>
          </cell>
        </row>
        <row r="3510">
          <cell r="C3510" t="str">
            <v>INE469F01026</v>
          </cell>
          <cell r="D3510" t="str">
            <v>Industrials</v>
          </cell>
        </row>
        <row r="3511">
          <cell r="C3511" t="str">
            <v>INE805C01028</v>
          </cell>
          <cell r="D3511" t="str">
            <v>Materials</v>
          </cell>
        </row>
        <row r="3512">
          <cell r="C3512" t="str">
            <v>INE805C01028</v>
          </cell>
          <cell r="D3512" t="str">
            <v>Materials</v>
          </cell>
        </row>
        <row r="3513">
          <cell r="C3513" t="str">
            <v>INE790B01024</v>
          </cell>
          <cell r="D3513" t="str">
            <v>Consumer Staples</v>
          </cell>
        </row>
        <row r="3514">
          <cell r="C3514" t="str">
            <v>INE790B01024</v>
          </cell>
          <cell r="D3514" t="str">
            <v>Consumer Staples</v>
          </cell>
        </row>
        <row r="3515">
          <cell r="C3515" t="str">
            <v>INE291D01011</v>
          </cell>
          <cell r="D3515" t="str">
            <v>Consumer Discretionary</v>
          </cell>
        </row>
        <row r="3516">
          <cell r="C3516" t="str">
            <v>INE291D01011</v>
          </cell>
          <cell r="D3516" t="str">
            <v>Consumer Discretionary</v>
          </cell>
        </row>
        <row r="3517">
          <cell r="C3517" t="str">
            <v>INE089E01025</v>
          </cell>
          <cell r="D3517" t="str">
            <v>Consumer Discretionary</v>
          </cell>
        </row>
        <row r="3518">
          <cell r="C3518" t="str">
            <v>INE389H01022</v>
          </cell>
          <cell r="D3518" t="str">
            <v>Industrials</v>
          </cell>
        </row>
        <row r="3519">
          <cell r="C3519" t="str">
            <v>INE389H01022</v>
          </cell>
          <cell r="D3519" t="str">
            <v>Industrials</v>
          </cell>
        </row>
        <row r="3520">
          <cell r="C3520" t="str">
            <v>INE511J01027</v>
          </cell>
        </row>
        <row r="3521">
          <cell r="C3521" t="str">
            <v>INE145L01012</v>
          </cell>
          <cell r="D3521" t="str">
            <v>Materials</v>
          </cell>
        </row>
        <row r="3522">
          <cell r="C3522" t="str">
            <v>INE878B01027</v>
          </cell>
          <cell r="D3522" t="str">
            <v>Industrials</v>
          </cell>
        </row>
        <row r="3523">
          <cell r="C3523" t="str">
            <v>INE878B01027</v>
          </cell>
          <cell r="D3523" t="str">
            <v>Industrials</v>
          </cell>
        </row>
        <row r="3524">
          <cell r="C3524" t="str">
            <v>INE164B01022</v>
          </cell>
          <cell r="D3524" t="str">
            <v>Information Technology</v>
          </cell>
        </row>
        <row r="3525">
          <cell r="C3525" t="str">
            <v>INE164B01022</v>
          </cell>
          <cell r="D3525" t="str">
            <v>Information Technology</v>
          </cell>
        </row>
        <row r="3526">
          <cell r="C3526" t="str">
            <v>INE881E01017</v>
          </cell>
          <cell r="D3526" t="str">
            <v>Materials</v>
          </cell>
        </row>
        <row r="3527">
          <cell r="C3527" t="str">
            <v>INE971L01029</v>
          </cell>
          <cell r="D3527" t="str">
            <v>Materials</v>
          </cell>
        </row>
        <row r="3528">
          <cell r="C3528" t="str">
            <v>INE060E01018</v>
          </cell>
          <cell r="D3528" t="str">
            <v>Consumer Discretionary</v>
          </cell>
        </row>
        <row r="3529">
          <cell r="C3529" t="str">
            <v>INE15DO01012</v>
          </cell>
          <cell r="D3529" t="str">
            <v>Consumer Discretionary</v>
          </cell>
        </row>
        <row r="3530">
          <cell r="C3530" t="str">
            <v>INE395E01018</v>
          </cell>
          <cell r="D3530" t="str">
            <v>Financials</v>
          </cell>
        </row>
        <row r="3531">
          <cell r="C3531" t="str">
            <v>INE680C01025</v>
          </cell>
        </row>
        <row r="3532">
          <cell r="C3532" t="str">
            <v>INE717A01029</v>
          </cell>
          <cell r="D3532" t="str">
            <v>Industrials</v>
          </cell>
        </row>
        <row r="3533">
          <cell r="C3533" t="str">
            <v>INE0AOG01018</v>
          </cell>
        </row>
        <row r="3534">
          <cell r="C3534" t="str">
            <v>INE923Y01023</v>
          </cell>
          <cell r="D3534" t="str">
            <v>Consumer Discretionary</v>
          </cell>
        </row>
        <row r="3535">
          <cell r="C3535" t="str">
            <v>INE817B01025</v>
          </cell>
          <cell r="D3535" t="str">
            <v>Health Care</v>
          </cell>
        </row>
        <row r="3536">
          <cell r="C3536" t="str">
            <v>INE202H01019</v>
          </cell>
          <cell r="D3536" t="str">
            <v>Information Technology</v>
          </cell>
        </row>
        <row r="3537">
          <cell r="C3537" t="str">
            <v>INE202H01019</v>
          </cell>
          <cell r="D3537" t="str">
            <v>Information Technology</v>
          </cell>
        </row>
        <row r="3538">
          <cell r="C3538" t="str">
            <v>INE133B01019</v>
          </cell>
          <cell r="D3538" t="str">
            <v>Consumer Staples</v>
          </cell>
        </row>
        <row r="3539">
          <cell r="C3539" t="str">
            <v>INE0L1C01019</v>
          </cell>
          <cell r="D3539" t="str">
            <v>Real Estate</v>
          </cell>
        </row>
        <row r="3540">
          <cell r="C3540" t="str">
            <v>INE133C01033</v>
          </cell>
          <cell r="D3540" t="str">
            <v>Materials</v>
          </cell>
        </row>
        <row r="3541">
          <cell r="C3541" t="str">
            <v>INE096L01025</v>
          </cell>
          <cell r="D3541" t="str">
            <v>Energy</v>
          </cell>
        </row>
        <row r="3542">
          <cell r="C3542" t="str">
            <v>INE087A01019</v>
          </cell>
          <cell r="D3542" t="str">
            <v>Consumer Discretionary</v>
          </cell>
        </row>
        <row r="3543">
          <cell r="C3543" t="str">
            <v>INE087A01019</v>
          </cell>
          <cell r="D3543" t="str">
            <v>Consumer Discretionary</v>
          </cell>
        </row>
        <row r="3544">
          <cell r="C3544" t="str">
            <v>INE401H01017</v>
          </cell>
          <cell r="D3544" t="str">
            <v>Consumer Discretionary</v>
          </cell>
        </row>
        <row r="3545">
          <cell r="C3545" t="str">
            <v>INE401H01017</v>
          </cell>
          <cell r="D3545" t="str">
            <v>Consumer Discretionary</v>
          </cell>
        </row>
        <row r="3546">
          <cell r="C3546" t="str">
            <v>INE130F01016</v>
          </cell>
          <cell r="D3546" t="str">
            <v>Financials</v>
          </cell>
        </row>
        <row r="3547">
          <cell r="C3547" t="str">
            <v>INE681C01015</v>
          </cell>
          <cell r="D3547" t="str">
            <v>Financials</v>
          </cell>
        </row>
        <row r="3548">
          <cell r="C3548" t="str">
            <v>INE681C01015</v>
          </cell>
          <cell r="D3548" t="str">
            <v>Financials</v>
          </cell>
        </row>
        <row r="3549">
          <cell r="C3549" t="str">
            <v>INE263M01029</v>
          </cell>
          <cell r="D3549" t="str">
            <v>Real Estate</v>
          </cell>
        </row>
        <row r="3550">
          <cell r="C3550" t="str">
            <v>INE263M01029</v>
          </cell>
          <cell r="D3550" t="str">
            <v>Real Estate</v>
          </cell>
        </row>
        <row r="3551">
          <cell r="C3551" t="str">
            <v>INE138Y01010</v>
          </cell>
          <cell r="D3551" t="str">
            <v>Financials</v>
          </cell>
        </row>
        <row r="3552">
          <cell r="C3552" t="str">
            <v>INE138Y01010</v>
          </cell>
          <cell r="D3552" t="str">
            <v>Financials</v>
          </cell>
        </row>
        <row r="3553">
          <cell r="C3553" t="str">
            <v>INE902G01016</v>
          </cell>
          <cell r="D3553" t="str">
            <v>Consumer Discretionary</v>
          </cell>
        </row>
        <row r="3554">
          <cell r="C3554" t="str">
            <v>INE834I01025</v>
          </cell>
          <cell r="D3554" t="str">
            <v>Consumer Discretionary</v>
          </cell>
        </row>
        <row r="3555">
          <cell r="C3555" t="str">
            <v>INE834I01025</v>
          </cell>
          <cell r="D3555" t="str">
            <v>Consumer Discretionary</v>
          </cell>
        </row>
        <row r="3556">
          <cell r="C3556" t="str">
            <v>INE745B01028</v>
          </cell>
          <cell r="D3556" t="str">
            <v>Materials</v>
          </cell>
        </row>
        <row r="3557">
          <cell r="C3557" t="str">
            <v>INE745B01028</v>
          </cell>
          <cell r="D3557" t="str">
            <v>Materials</v>
          </cell>
        </row>
        <row r="3558">
          <cell r="C3558" t="str">
            <v>INE731C01018</v>
          </cell>
          <cell r="D3558" t="str">
            <v>Consumer Staples</v>
          </cell>
        </row>
        <row r="3559">
          <cell r="C3559" t="str">
            <v>INE731C01018</v>
          </cell>
          <cell r="D3559" t="str">
            <v>Consumer Staples</v>
          </cell>
        </row>
        <row r="3560">
          <cell r="C3560" t="str">
            <v>INE687W01010</v>
          </cell>
        </row>
        <row r="3561">
          <cell r="C3561" t="str">
            <v>INE060B01014</v>
          </cell>
          <cell r="D3561" t="str">
            <v>Financials</v>
          </cell>
        </row>
        <row r="3562">
          <cell r="C3562" t="str">
            <v>INE060B01014</v>
          </cell>
          <cell r="D3562" t="str">
            <v>Financials</v>
          </cell>
        </row>
        <row r="3563">
          <cell r="C3563" t="str">
            <v>INE964G01016</v>
          </cell>
          <cell r="D3563" t="str">
            <v>Consumer Discretionary</v>
          </cell>
        </row>
        <row r="3564">
          <cell r="C3564" t="str">
            <v>INE0OWC01011</v>
          </cell>
          <cell r="D3564" t="str">
            <v>Consumer Discretionary</v>
          </cell>
        </row>
        <row r="3565">
          <cell r="C3565" t="str">
            <v>INE030U01025</v>
          </cell>
          <cell r="D3565" t="str">
            <v>Consumer Discretionary</v>
          </cell>
        </row>
        <row r="3566">
          <cell r="C3566" t="str">
            <v>INE00UG01014</v>
          </cell>
        </row>
        <row r="3567">
          <cell r="C3567" t="str">
            <v>INE687B01014</v>
          </cell>
          <cell r="D3567" t="str">
            <v>Consumer Staples</v>
          </cell>
        </row>
        <row r="3568">
          <cell r="C3568" t="str">
            <v>INE731G01027</v>
          </cell>
          <cell r="D3568" t="str">
            <v>Consumer Discretionary</v>
          </cell>
        </row>
        <row r="3569">
          <cell r="C3569" t="str">
            <v>INE0S9501014</v>
          </cell>
          <cell r="D3569" t="str">
            <v>Consumer Staples</v>
          </cell>
        </row>
        <row r="3570">
          <cell r="C3570" t="str">
            <v>INE593B01030</v>
          </cell>
          <cell r="D3570" t="str">
            <v>Communication Services</v>
          </cell>
        </row>
        <row r="3571">
          <cell r="C3571" t="str">
            <v>INE434C01027</v>
          </cell>
          <cell r="D3571" t="str">
            <v>Materials</v>
          </cell>
        </row>
        <row r="3572">
          <cell r="C3572" t="str">
            <v>INE457Y01014</v>
          </cell>
          <cell r="D3572" t="str">
            <v>Health Care</v>
          </cell>
        </row>
        <row r="3573">
          <cell r="C3573" t="str">
            <v>INE845A01028</v>
          </cell>
        </row>
        <row r="3574">
          <cell r="C3574" t="str">
            <v>INE902D01013</v>
          </cell>
          <cell r="D3574" t="str">
            <v>Financials</v>
          </cell>
        </row>
        <row r="3575">
          <cell r="C3575" t="str">
            <v>INE338F01015</v>
          </cell>
          <cell r="D3575" t="str">
            <v>Industrials</v>
          </cell>
        </row>
        <row r="3576">
          <cell r="C3576" t="str">
            <v>INE793E01014</v>
          </cell>
          <cell r="D3576" t="str">
            <v>Information Technology</v>
          </cell>
        </row>
        <row r="3577">
          <cell r="C3577" t="str">
            <v>INE729D01010</v>
          </cell>
          <cell r="D3577" t="str">
            <v>Health Care</v>
          </cell>
        </row>
        <row r="3578">
          <cell r="C3578" t="str">
            <v>INE729D01010</v>
          </cell>
          <cell r="D3578" t="str">
            <v>Health Care</v>
          </cell>
        </row>
        <row r="3579">
          <cell r="C3579" t="str">
            <v>INE285U01025</v>
          </cell>
          <cell r="D3579" t="str">
            <v>Health Care</v>
          </cell>
        </row>
        <row r="3580">
          <cell r="C3580" t="str">
            <v>INE266B01017</v>
          </cell>
          <cell r="D3580" t="str">
            <v>Consumer Discretionary</v>
          </cell>
        </row>
        <row r="3581">
          <cell r="C3581" t="str">
            <v>INE674M01019</v>
          </cell>
        </row>
        <row r="3582">
          <cell r="C3582" t="str">
            <v>INE473D01015</v>
          </cell>
          <cell r="D3582" t="str">
            <v>Materials</v>
          </cell>
        </row>
        <row r="3583">
          <cell r="C3583" t="str">
            <v>INE473D01015</v>
          </cell>
          <cell r="D3583" t="str">
            <v>Materials</v>
          </cell>
        </row>
        <row r="3584">
          <cell r="C3584" t="str">
            <v>INE050N01010</v>
          </cell>
          <cell r="D3584" t="str">
            <v>Real Estate</v>
          </cell>
        </row>
        <row r="3585">
          <cell r="C3585" t="str">
            <v>INE880L01014</v>
          </cell>
          <cell r="D3585" t="str">
            <v>Materials</v>
          </cell>
        </row>
        <row r="3586">
          <cell r="C3586" t="str">
            <v>INE880L01014</v>
          </cell>
          <cell r="D3586" t="str">
            <v>Materials</v>
          </cell>
        </row>
        <row r="3587">
          <cell r="C3587" t="str">
            <v>INE516D01011</v>
          </cell>
          <cell r="D3587" t="str">
            <v>Industrials</v>
          </cell>
        </row>
        <row r="3588">
          <cell r="C3588" t="str">
            <v>INE293D01017</v>
          </cell>
          <cell r="D3588" t="str">
            <v>Consumer Discretionary</v>
          </cell>
        </row>
        <row r="3589">
          <cell r="C3589" t="str">
            <v>INE555P01013</v>
          </cell>
          <cell r="D3589" t="str">
            <v>Financials</v>
          </cell>
        </row>
        <row r="3590">
          <cell r="C3590" t="str">
            <v>INE415I01015</v>
          </cell>
          <cell r="D3590" t="str">
            <v>Materials</v>
          </cell>
        </row>
        <row r="3591">
          <cell r="C3591" t="str">
            <v>INE415I01015</v>
          </cell>
          <cell r="D3591" t="str">
            <v>Materials</v>
          </cell>
        </row>
        <row r="3592">
          <cell r="C3592" t="str">
            <v>INE732A01036</v>
          </cell>
          <cell r="D3592" t="str">
            <v>Industrials</v>
          </cell>
        </row>
        <row r="3593">
          <cell r="C3593" t="str">
            <v>INE732A01036</v>
          </cell>
          <cell r="D3593" t="str">
            <v>Industrials</v>
          </cell>
        </row>
        <row r="3594">
          <cell r="C3594" t="str">
            <v>INE134B01017</v>
          </cell>
          <cell r="D3594" t="str">
            <v>Industrials</v>
          </cell>
        </row>
        <row r="3595">
          <cell r="C3595" t="str">
            <v>INE134B01017</v>
          </cell>
          <cell r="D3595" t="str">
            <v>Industrials</v>
          </cell>
        </row>
        <row r="3596">
          <cell r="C3596" t="str">
            <v>INE884B01025</v>
          </cell>
          <cell r="D3596" t="str">
            <v>Materials</v>
          </cell>
        </row>
        <row r="3597">
          <cell r="C3597" t="str">
            <v>INE250A01039</v>
          </cell>
          <cell r="D3597" t="str">
            <v>Materials</v>
          </cell>
        </row>
        <row r="3598">
          <cell r="C3598" t="str">
            <v>INE250A01039</v>
          </cell>
          <cell r="D3598" t="str">
            <v>Materials</v>
          </cell>
        </row>
        <row r="3599">
          <cell r="C3599" t="str">
            <v>INE146L01010</v>
          </cell>
          <cell r="D3599" t="str">
            <v>Industrials</v>
          </cell>
        </row>
        <row r="3600">
          <cell r="C3600" t="str">
            <v>INE146L01010</v>
          </cell>
          <cell r="D3600" t="str">
            <v>Industrials</v>
          </cell>
        </row>
        <row r="3601">
          <cell r="C3601" t="str">
            <v>INE811A01020</v>
          </cell>
          <cell r="D3601" t="str">
            <v>Industrials</v>
          </cell>
        </row>
        <row r="3602">
          <cell r="C3602" t="str">
            <v>INE811A01020</v>
          </cell>
          <cell r="D3602" t="str">
            <v>Industrials</v>
          </cell>
        </row>
        <row r="3603">
          <cell r="C3603" t="str">
            <v>INE102C01020</v>
          </cell>
          <cell r="D3603" t="str">
            <v>Financials</v>
          </cell>
        </row>
        <row r="3604">
          <cell r="C3604" t="str">
            <v>INE017C01012</v>
          </cell>
          <cell r="D3604" t="str">
            <v>Industrials</v>
          </cell>
        </row>
        <row r="3605">
          <cell r="C3605" t="str">
            <v>INE602G01020</v>
          </cell>
          <cell r="D3605" t="str">
            <v>Consumer Discretionary</v>
          </cell>
        </row>
        <row r="3606">
          <cell r="C3606" t="str">
            <v>INE602G01020</v>
          </cell>
          <cell r="D3606" t="str">
            <v>Consumer Discretionary</v>
          </cell>
        </row>
        <row r="3607">
          <cell r="C3607" t="str">
            <v>INE0RMR01013</v>
          </cell>
          <cell r="D3607" t="str">
            <v>Consumer Discretionary</v>
          </cell>
        </row>
        <row r="3608">
          <cell r="C3608" t="str">
            <v>INE602C01011</v>
          </cell>
          <cell r="D3608" t="str">
            <v>Financials</v>
          </cell>
        </row>
        <row r="3609">
          <cell r="C3609" t="str">
            <v>INE533C01018</v>
          </cell>
          <cell r="D3609" t="str">
            <v>Financials</v>
          </cell>
        </row>
        <row r="3610">
          <cell r="C3610" t="str">
            <v>INE0OH401016</v>
          </cell>
          <cell r="D3610" t="str">
            <v>Health Care</v>
          </cell>
        </row>
        <row r="3611">
          <cell r="C3611" t="str">
            <v>INE301C01028</v>
          </cell>
          <cell r="D3611" t="str">
            <v>Materials</v>
          </cell>
        </row>
        <row r="3612">
          <cell r="C3612" t="str">
            <v>INE465K01016</v>
          </cell>
          <cell r="D3612" t="str">
            <v>Materials</v>
          </cell>
        </row>
        <row r="3613">
          <cell r="C3613" t="str">
            <v>INE239T01016</v>
          </cell>
        </row>
        <row r="3614">
          <cell r="C3614" t="str">
            <v>INE929C01018</v>
          </cell>
          <cell r="D3614" t="str">
            <v>Financials</v>
          </cell>
        </row>
        <row r="3615">
          <cell r="C3615" t="str">
            <v>INE218A01028</v>
          </cell>
          <cell r="D3615" t="str">
            <v>Consumer Discretionary</v>
          </cell>
        </row>
        <row r="3616">
          <cell r="C3616" t="str">
            <v>INE879K01018</v>
          </cell>
          <cell r="D3616" t="str">
            <v>Health Care</v>
          </cell>
        </row>
        <row r="3617">
          <cell r="C3617" t="str">
            <v>INE580H01026</v>
          </cell>
          <cell r="D3617" t="str">
            <v>Real Estate</v>
          </cell>
        </row>
        <row r="3618">
          <cell r="C3618" t="str">
            <v>INE873N01015</v>
          </cell>
          <cell r="D3618" t="str">
            <v>Consumer Staples</v>
          </cell>
        </row>
        <row r="3619">
          <cell r="C3619" t="str">
            <v>INE870V01014</v>
          </cell>
          <cell r="D3619" t="str">
            <v>Health Care</v>
          </cell>
        </row>
        <row r="3620">
          <cell r="C3620" t="str">
            <v>INE0KNW01016</v>
          </cell>
          <cell r="D3620" t="str">
            <v>Consumer Staples</v>
          </cell>
        </row>
        <row r="3621">
          <cell r="C3621" t="str">
            <v>INE0CJD01011</v>
          </cell>
          <cell r="D3621" t="str">
            <v>Industrials</v>
          </cell>
        </row>
        <row r="3622">
          <cell r="C3622" t="str">
            <v>INE0CJD01011</v>
          </cell>
          <cell r="D3622" t="str">
            <v>Industrials</v>
          </cell>
        </row>
        <row r="3623">
          <cell r="C3623" t="str">
            <v>INE634I01029</v>
          </cell>
          <cell r="D3623" t="str">
            <v>Industrials</v>
          </cell>
        </row>
        <row r="3624">
          <cell r="C3624" t="str">
            <v>INE634I01029</v>
          </cell>
          <cell r="D3624" t="str">
            <v>Industrials</v>
          </cell>
        </row>
        <row r="3625">
          <cell r="C3625" t="str">
            <v>INE881A01015</v>
          </cell>
          <cell r="D3625" t="str">
            <v>Health Care</v>
          </cell>
        </row>
        <row r="3626">
          <cell r="C3626" t="str">
            <v>INE0Q7P01013</v>
          </cell>
          <cell r="D3626" t="str">
            <v>Information Technology</v>
          </cell>
        </row>
        <row r="3627">
          <cell r="C3627" t="str">
            <v>INE080B01012</v>
          </cell>
          <cell r="D3627" t="str">
            <v>Consumer Staples</v>
          </cell>
        </row>
        <row r="3628">
          <cell r="C3628" t="str">
            <v>INE080B01012</v>
          </cell>
          <cell r="D3628" t="str">
            <v>Consumer Staples</v>
          </cell>
        </row>
        <row r="3629">
          <cell r="C3629" t="str">
            <v>INE760A01029</v>
          </cell>
          <cell r="D3629" t="str">
            <v>Industrials</v>
          </cell>
        </row>
        <row r="3630">
          <cell r="C3630" t="str">
            <v>INE760A01029</v>
          </cell>
          <cell r="D3630" t="str">
            <v>Industrials</v>
          </cell>
        </row>
        <row r="3631">
          <cell r="C3631" t="str">
            <v>INE094I01018</v>
          </cell>
          <cell r="D3631" t="str">
            <v>Real Estate</v>
          </cell>
        </row>
        <row r="3632">
          <cell r="C3632" t="str">
            <v>INE094I01018</v>
          </cell>
          <cell r="D3632" t="str">
            <v>Real Estate</v>
          </cell>
        </row>
        <row r="3633">
          <cell r="C3633" t="str">
            <v>INE833C01012</v>
          </cell>
        </row>
        <row r="3634">
          <cell r="C3634" t="str">
            <v>INE517D01019</v>
          </cell>
          <cell r="D3634" t="str">
            <v>Consumer Discretionary</v>
          </cell>
        </row>
        <row r="3635">
          <cell r="C3635" t="str">
            <v>INE971A01014</v>
          </cell>
          <cell r="D3635" t="str">
            <v>Industrials</v>
          </cell>
        </row>
        <row r="3636">
          <cell r="C3636" t="str">
            <v>INE0QEI01011</v>
          </cell>
          <cell r="D3636" t="str">
            <v>Industrials</v>
          </cell>
        </row>
        <row r="3637">
          <cell r="C3637" t="str">
            <v>INE0KZ301010</v>
          </cell>
          <cell r="D3637" t="str">
            <v>Real Estate</v>
          </cell>
        </row>
        <row r="3638">
          <cell r="C3638" t="str">
            <v>INE082A01010</v>
          </cell>
          <cell r="D3638" t="str">
            <v>Health Care</v>
          </cell>
        </row>
        <row r="3639">
          <cell r="C3639" t="str">
            <v>INE082A01010</v>
          </cell>
          <cell r="D3639" t="str">
            <v>Health Care</v>
          </cell>
        </row>
        <row r="3640">
          <cell r="C3640" t="str">
            <v>INE0O4R01018</v>
          </cell>
          <cell r="D3640" t="str">
            <v>Communication Services</v>
          </cell>
        </row>
        <row r="3641">
          <cell r="C3641" t="str">
            <v>INE601A01017</v>
          </cell>
          <cell r="D3641" t="str">
            <v>Consumer Staples</v>
          </cell>
        </row>
        <row r="3642">
          <cell r="C3642" t="str">
            <v>INE237A01028</v>
          </cell>
          <cell r="D3642" t="str">
            <v>Financials</v>
          </cell>
        </row>
        <row r="3643">
          <cell r="C3643" t="str">
            <v>INE237A01028</v>
          </cell>
          <cell r="D3643" t="str">
            <v>Financials</v>
          </cell>
        </row>
        <row r="3644">
          <cell r="C3644" t="str">
            <v>INE991B01010</v>
          </cell>
          <cell r="D3644" t="str">
            <v>Consumer Staples</v>
          </cell>
        </row>
        <row r="3645">
          <cell r="C3645" t="str">
            <v>INE972A01020</v>
          </cell>
          <cell r="D3645" t="str">
            <v>Materials</v>
          </cell>
        </row>
        <row r="3646">
          <cell r="C3646" t="str">
            <v>INE720A01015</v>
          </cell>
          <cell r="D3646" t="str">
            <v>Materials</v>
          </cell>
        </row>
        <row r="3647">
          <cell r="C3647" t="str">
            <v>INE823A01017</v>
          </cell>
          <cell r="D3647" t="str">
            <v>Industrials</v>
          </cell>
        </row>
        <row r="3648">
          <cell r="C3648" t="str">
            <v>INE823A01017</v>
          </cell>
          <cell r="D3648" t="str">
            <v>Industrials</v>
          </cell>
        </row>
        <row r="3649">
          <cell r="C3649" t="str">
            <v>INE419A01022</v>
          </cell>
          <cell r="D3649" t="str">
            <v>Consumer Staples</v>
          </cell>
        </row>
        <row r="3650">
          <cell r="C3650" t="str">
            <v>INE079C01012</v>
          </cell>
        </row>
        <row r="3651">
          <cell r="C3651" t="str">
            <v>INE0J0B01017</v>
          </cell>
          <cell r="D3651" t="str">
            <v>Energy</v>
          </cell>
        </row>
        <row r="3652">
          <cell r="C3652" t="str">
            <v>INE0M8R01011</v>
          </cell>
          <cell r="D3652" t="str">
            <v>Consumer Discretionary</v>
          </cell>
        </row>
        <row r="3653">
          <cell r="C3653" t="str">
            <v>INE177F01017</v>
          </cell>
          <cell r="D3653" t="str">
            <v>Health Care</v>
          </cell>
        </row>
        <row r="3654">
          <cell r="C3654" t="str">
            <v>INE735U01011</v>
          </cell>
        </row>
        <row r="3655">
          <cell r="C3655" t="str">
            <v>INE014E01015</v>
          </cell>
          <cell r="D3655" t="str">
            <v>Consumer Staples</v>
          </cell>
        </row>
        <row r="3656">
          <cell r="C3656" t="str">
            <v>INE0QVH01025</v>
          </cell>
          <cell r="D3656" t="str">
            <v>Industrials</v>
          </cell>
        </row>
        <row r="3657">
          <cell r="C3657" t="str">
            <v>INE542W01025</v>
          </cell>
          <cell r="D3657" t="str">
            <v>Utilities</v>
          </cell>
        </row>
        <row r="3658">
          <cell r="C3658" t="str">
            <v>INE542W01025</v>
          </cell>
          <cell r="D3658" t="str">
            <v>Utilities</v>
          </cell>
        </row>
        <row r="3659">
          <cell r="C3659" t="str">
            <v>INE04I401011</v>
          </cell>
          <cell r="D3659" t="str">
            <v>Information Technology</v>
          </cell>
        </row>
        <row r="3660">
          <cell r="C3660" t="str">
            <v>INE04I401011</v>
          </cell>
          <cell r="D3660" t="str">
            <v>Information Technology</v>
          </cell>
        </row>
        <row r="3661">
          <cell r="C3661" t="str">
            <v>INE731D01024</v>
          </cell>
          <cell r="D3661" t="str">
            <v>Industrials</v>
          </cell>
        </row>
        <row r="3662">
          <cell r="C3662" t="str">
            <v>INE911T01010</v>
          </cell>
          <cell r="D3662" t="str">
            <v>Consumer Discretionary</v>
          </cell>
        </row>
        <row r="3663">
          <cell r="C3663" t="str">
            <v>INE001B01026</v>
          </cell>
          <cell r="D3663" t="str">
            <v>Consumer Staples</v>
          </cell>
        </row>
        <row r="3664">
          <cell r="C3664" t="str">
            <v>INE001B01026</v>
          </cell>
          <cell r="D3664" t="str">
            <v>Consumer Staples</v>
          </cell>
        </row>
        <row r="3665">
          <cell r="C3665" t="str">
            <v>INE268B01013</v>
          </cell>
          <cell r="D3665" t="str">
            <v>Health Care</v>
          </cell>
        </row>
        <row r="3666">
          <cell r="C3666" t="str">
            <v>INE268B01013</v>
          </cell>
          <cell r="D3666" t="str">
            <v>Health Care</v>
          </cell>
        </row>
        <row r="3667">
          <cell r="C3667" t="str">
            <v>INE302C01018</v>
          </cell>
          <cell r="D3667" t="str">
            <v>Financials</v>
          </cell>
        </row>
        <row r="3668">
          <cell r="C3668" t="str">
            <v>INE128R01023</v>
          </cell>
          <cell r="D3668" t="str">
            <v>Real Estate</v>
          </cell>
        </row>
        <row r="3669">
          <cell r="C3669" t="str">
            <v>INE524L01026</v>
          </cell>
          <cell r="D3669" t="str">
            <v>Materials</v>
          </cell>
        </row>
        <row r="3670">
          <cell r="C3670" t="str">
            <v>INE524L01026</v>
          </cell>
          <cell r="D3670" t="str">
            <v>Materials</v>
          </cell>
        </row>
        <row r="3671">
          <cell r="C3671" t="str">
            <v>INE506W01012</v>
          </cell>
          <cell r="D3671" t="str">
            <v>Materials</v>
          </cell>
        </row>
        <row r="3672">
          <cell r="C3672" t="str">
            <v>INE013J01016</v>
          </cell>
          <cell r="D3672" t="str">
            <v>Materials</v>
          </cell>
        </row>
        <row r="3673">
          <cell r="C3673" t="str">
            <v>INE0NR701018</v>
          </cell>
          <cell r="D3673" t="str">
            <v>Materials</v>
          </cell>
        </row>
        <row r="3674">
          <cell r="C3674" t="str">
            <v>INE0GGO01015</v>
          </cell>
        </row>
        <row r="3675">
          <cell r="C3675" t="str">
            <v>INE0GGO01015</v>
          </cell>
        </row>
        <row r="3676">
          <cell r="C3676" t="str">
            <v>INE897B01019</v>
          </cell>
        </row>
        <row r="3677">
          <cell r="C3677" t="str">
            <v>INE0J5601015</v>
          </cell>
          <cell r="D3677" t="str">
            <v>Industrials</v>
          </cell>
        </row>
        <row r="3678">
          <cell r="C3678" t="str">
            <v>INE073A01019</v>
          </cell>
          <cell r="D3678" t="str">
            <v>Materials</v>
          </cell>
        </row>
        <row r="3679">
          <cell r="C3679" t="str">
            <v>INE967H01025</v>
          </cell>
          <cell r="D3679" t="str">
            <v>Health Care</v>
          </cell>
        </row>
        <row r="3680">
          <cell r="C3680" t="str">
            <v>INE967H01025</v>
          </cell>
          <cell r="D3680" t="str">
            <v>Health Care</v>
          </cell>
        </row>
        <row r="3681">
          <cell r="C3681" t="str">
            <v>INE537L01010</v>
          </cell>
          <cell r="D3681" t="str">
            <v>Industrials</v>
          </cell>
        </row>
        <row r="3682">
          <cell r="C3682" t="str">
            <v>INE479D01038</v>
          </cell>
          <cell r="D3682" t="str">
            <v>Industrials</v>
          </cell>
        </row>
        <row r="3683">
          <cell r="C3683" t="str">
            <v>INE479D01038</v>
          </cell>
          <cell r="D3683" t="str">
            <v>Industrials</v>
          </cell>
        </row>
        <row r="3684">
          <cell r="C3684" t="str">
            <v>INE798K01010</v>
          </cell>
          <cell r="D3684" t="str">
            <v>Consumer Staples</v>
          </cell>
        </row>
        <row r="3685">
          <cell r="C3685" t="str">
            <v>INE798K01010</v>
          </cell>
          <cell r="D3685" t="str">
            <v>Consumer Staples</v>
          </cell>
        </row>
        <row r="3686">
          <cell r="C3686" t="str">
            <v>INE00Z501029</v>
          </cell>
          <cell r="D3686" t="str">
            <v>Materials</v>
          </cell>
        </row>
        <row r="3687">
          <cell r="C3687" t="str">
            <v>INE0Q3J01015</v>
          </cell>
          <cell r="D3687" t="str">
            <v>Industrials</v>
          </cell>
        </row>
        <row r="3688">
          <cell r="C3688" t="str">
            <v>INE0Q3J01015</v>
          </cell>
          <cell r="D3688" t="str">
            <v>Industrials</v>
          </cell>
        </row>
        <row r="3689">
          <cell r="C3689" t="str">
            <v>INE0ATZ01017</v>
          </cell>
          <cell r="D3689" t="str">
            <v>Materials</v>
          </cell>
        </row>
        <row r="3690">
          <cell r="C3690" t="str">
            <v>INE0ATZ01017</v>
          </cell>
          <cell r="D3690" t="str">
            <v>Materials</v>
          </cell>
        </row>
        <row r="3691">
          <cell r="C3691" t="str">
            <v>INE0O6601022</v>
          </cell>
          <cell r="D3691" t="str">
            <v>Industrials</v>
          </cell>
        </row>
        <row r="3692">
          <cell r="C3692" t="str">
            <v>INE0O6601022</v>
          </cell>
          <cell r="D3692" t="str">
            <v>Industrials</v>
          </cell>
        </row>
        <row r="3693">
          <cell r="C3693" t="str">
            <v>INE08LI01020</v>
          </cell>
          <cell r="D3693" t="str">
            <v>Health Care</v>
          </cell>
        </row>
        <row r="3694">
          <cell r="C3694" t="str">
            <v>INE08LI01020</v>
          </cell>
          <cell r="D3694" t="str">
            <v>Health Care</v>
          </cell>
        </row>
        <row r="3695">
          <cell r="C3695" t="str">
            <v>INE951B01014</v>
          </cell>
          <cell r="D3695" t="str">
            <v>Consumer Discretionary</v>
          </cell>
        </row>
        <row r="3696">
          <cell r="C3696" t="str">
            <v>INE0QN801017</v>
          </cell>
          <cell r="D3696" t="str">
            <v>Industrials</v>
          </cell>
        </row>
        <row r="3697">
          <cell r="C3697" t="str">
            <v>INE0QN801017</v>
          </cell>
          <cell r="D3697" t="str">
            <v>Industrials</v>
          </cell>
        </row>
        <row r="3698">
          <cell r="C3698" t="str">
            <v>INE999A01023</v>
          </cell>
          <cell r="D3698" t="str">
            <v>Industrials</v>
          </cell>
        </row>
        <row r="3699">
          <cell r="C3699" t="str">
            <v>INE999A01023</v>
          </cell>
          <cell r="D3699" t="str">
            <v>Industrials</v>
          </cell>
        </row>
        <row r="3700">
          <cell r="C3700" t="str">
            <v>INE953E01014</v>
          </cell>
          <cell r="D3700" t="str">
            <v>Consumer Staples</v>
          </cell>
        </row>
        <row r="3701">
          <cell r="C3701" t="str">
            <v>INE013801027</v>
          </cell>
          <cell r="D3701" t="str">
            <v>Industrials</v>
          </cell>
        </row>
        <row r="3702">
          <cell r="C3702" t="str">
            <v>INE143H01015</v>
          </cell>
          <cell r="D3702" t="str">
            <v>Utilities</v>
          </cell>
        </row>
        <row r="3703">
          <cell r="C3703" t="str">
            <v>INE143H01015</v>
          </cell>
          <cell r="D3703" t="str">
            <v>Utilities</v>
          </cell>
        </row>
        <row r="3704">
          <cell r="C3704" t="str">
            <v>INE219A01026</v>
          </cell>
          <cell r="D3704" t="str">
            <v>Consumer Discretionary</v>
          </cell>
        </row>
        <row r="3705">
          <cell r="C3705" t="str">
            <v>INE0D6I01023</v>
          </cell>
          <cell r="D3705" t="str">
            <v>Information Technology</v>
          </cell>
        </row>
        <row r="3706">
          <cell r="C3706" t="str">
            <v>INE0D6I01023</v>
          </cell>
          <cell r="D3706" t="str">
            <v>Information Technology</v>
          </cell>
        </row>
        <row r="3707">
          <cell r="C3707" t="str">
            <v>INE216D01026</v>
          </cell>
          <cell r="D3707" t="str">
            <v>Communication Services</v>
          </cell>
        </row>
        <row r="3708">
          <cell r="C3708" t="str">
            <v>INE216D01026</v>
          </cell>
          <cell r="D3708" t="str">
            <v>Communication Services</v>
          </cell>
        </row>
        <row r="3709">
          <cell r="C3709" t="str">
            <v>INE529I01021</v>
          </cell>
          <cell r="D3709" t="str">
            <v>Materials</v>
          </cell>
        </row>
        <row r="3710">
          <cell r="C3710" t="str">
            <v>INE529I01021</v>
          </cell>
          <cell r="D3710" t="str">
            <v>Materials</v>
          </cell>
        </row>
        <row r="3711">
          <cell r="C3711" t="str">
            <v>INE594R01018</v>
          </cell>
        </row>
        <row r="3712">
          <cell r="C3712" t="str">
            <v>INE04CO01018</v>
          </cell>
        </row>
        <row r="3713">
          <cell r="C3713" t="str">
            <v>INE795E01019</v>
          </cell>
        </row>
        <row r="3714">
          <cell r="C3714" t="str">
            <v>INE0OWX01025</v>
          </cell>
          <cell r="D3714" t="str">
            <v>Industrials</v>
          </cell>
        </row>
        <row r="3715">
          <cell r="C3715" t="str">
            <v>INE889B01016</v>
          </cell>
          <cell r="D3715" t="str">
            <v>Consumer Staples</v>
          </cell>
        </row>
        <row r="3716">
          <cell r="C3716" t="str">
            <v>INE889B01016</v>
          </cell>
          <cell r="D3716" t="str">
            <v>Consumer Staples</v>
          </cell>
        </row>
        <row r="3717">
          <cell r="C3717" t="str">
            <v>INE638D01021</v>
          </cell>
          <cell r="D3717" t="str">
            <v>Industrials</v>
          </cell>
        </row>
        <row r="3718">
          <cell r="C3718" t="str">
            <v>INE175Q01018</v>
          </cell>
          <cell r="D3718" t="str">
            <v>Information Technology</v>
          </cell>
        </row>
        <row r="3719">
          <cell r="C3719" t="str">
            <v>INE979D01011</v>
          </cell>
          <cell r="D3719" t="str">
            <v>Consumer Discretionary</v>
          </cell>
        </row>
        <row r="3720">
          <cell r="C3720" t="str">
            <v>INE430F01010</v>
          </cell>
          <cell r="D3720" t="str">
            <v>Materials</v>
          </cell>
        </row>
        <row r="3721">
          <cell r="C3721" t="str">
            <v>INE552U01010</v>
          </cell>
          <cell r="D3721" t="str">
            <v>Health Care</v>
          </cell>
        </row>
        <row r="3722">
          <cell r="C3722" t="str">
            <v>INE0FFF01017</v>
          </cell>
          <cell r="D3722" t="str">
            <v>Materials</v>
          </cell>
        </row>
        <row r="3723">
          <cell r="C3723" t="str">
            <v>INE498L01015</v>
          </cell>
          <cell r="D3723" t="str">
            <v>Financials</v>
          </cell>
        </row>
        <row r="3724">
          <cell r="C3724" t="str">
            <v>INE498L01015</v>
          </cell>
          <cell r="D3724" t="str">
            <v>Financials</v>
          </cell>
        </row>
        <row r="3725">
          <cell r="C3725" t="str">
            <v>INE010V01017</v>
          </cell>
          <cell r="D3725" t="str">
            <v>Industrials</v>
          </cell>
        </row>
        <row r="3726">
          <cell r="C3726" t="str">
            <v>INE010V01017</v>
          </cell>
          <cell r="D3726" t="str">
            <v>Industrials</v>
          </cell>
        </row>
        <row r="3727">
          <cell r="C3727" t="str">
            <v>INE337A01034</v>
          </cell>
          <cell r="D3727" t="str">
            <v>Industrials</v>
          </cell>
        </row>
        <row r="3728">
          <cell r="C3728" t="str">
            <v>INE337A01034</v>
          </cell>
          <cell r="D3728" t="str">
            <v>Industrials</v>
          </cell>
        </row>
        <row r="3729">
          <cell r="C3729" t="str">
            <v>INE059D01020</v>
          </cell>
          <cell r="D3729" t="str">
            <v>Consumer Discretionary</v>
          </cell>
        </row>
        <row r="3730">
          <cell r="C3730" t="str">
            <v>INE059D01020</v>
          </cell>
          <cell r="D3730" t="str">
            <v>Consumer Discretionary</v>
          </cell>
        </row>
        <row r="3731">
          <cell r="C3731" t="str">
            <v>INE501N01020</v>
          </cell>
          <cell r="D3731" t="str">
            <v>Materials</v>
          </cell>
        </row>
        <row r="3732">
          <cell r="C3732" t="str">
            <v>IN9501N01010</v>
          </cell>
          <cell r="D3732" t="str">
            <v>Materials</v>
          </cell>
        </row>
        <row r="3733">
          <cell r="C3733" t="str">
            <v>INE0NLJ01011</v>
          </cell>
          <cell r="D3733" t="str">
            <v>Information Technology</v>
          </cell>
        </row>
        <row r="3734">
          <cell r="C3734" t="str">
            <v>INE058I01013</v>
          </cell>
          <cell r="D3734" t="str">
            <v>Health Care</v>
          </cell>
        </row>
        <row r="3735">
          <cell r="C3735" t="str">
            <v>INE213U01019</v>
          </cell>
        </row>
        <row r="3736">
          <cell r="C3736" t="str">
            <v>INE519D01015</v>
          </cell>
          <cell r="D3736" t="str">
            <v>Financials</v>
          </cell>
        </row>
        <row r="3737">
          <cell r="C3737" t="str">
            <v>INE546I01025</v>
          </cell>
        </row>
        <row r="3738">
          <cell r="C3738" t="str">
            <v>INE919B01011</v>
          </cell>
          <cell r="D3738" t="str">
            <v>Industrials</v>
          </cell>
        </row>
        <row r="3739">
          <cell r="C3739" t="str">
            <v>INE548Z01017</v>
          </cell>
          <cell r="D3739" t="str">
            <v>Consumer Discretionary</v>
          </cell>
        </row>
        <row r="3740">
          <cell r="C3740" t="str">
            <v>INE515C01023</v>
          </cell>
          <cell r="D3740" t="str">
            <v>Consumer Discretionary</v>
          </cell>
        </row>
        <row r="3741">
          <cell r="C3741" t="str">
            <v>INE734D01010</v>
          </cell>
          <cell r="D3741" t="str">
            <v>Consumer Staples</v>
          </cell>
        </row>
        <row r="3742">
          <cell r="C3742" t="str">
            <v>INE935C01015</v>
          </cell>
        </row>
        <row r="3743">
          <cell r="C3743" t="str">
            <v>INE191O01010</v>
          </cell>
          <cell r="D3743" t="str">
            <v>Consumer Discretionary</v>
          </cell>
        </row>
        <row r="3744">
          <cell r="C3744" t="str">
            <v>INE284C01018</v>
          </cell>
          <cell r="D3744" t="str">
            <v>Industrials</v>
          </cell>
        </row>
        <row r="3745">
          <cell r="C3745" t="str">
            <v>INE992B01026</v>
          </cell>
          <cell r="D3745" t="str">
            <v>Consumer Staples</v>
          </cell>
        </row>
        <row r="3746">
          <cell r="C3746" t="str">
            <v>INE992B01026</v>
          </cell>
          <cell r="D3746" t="str">
            <v>Consumer Staples</v>
          </cell>
        </row>
        <row r="3747">
          <cell r="C3747" t="str">
            <v>INE718M01022</v>
          </cell>
          <cell r="D3747" t="str">
            <v>Real Estate</v>
          </cell>
        </row>
        <row r="3748">
          <cell r="C3748" t="str">
            <v>INE850E01012</v>
          </cell>
          <cell r="D3748" t="str">
            <v>Financials</v>
          </cell>
        </row>
        <row r="3749">
          <cell r="C3749" t="str">
            <v>INE938C01019</v>
          </cell>
          <cell r="D3749" t="str">
            <v>Consumer Discretionary</v>
          </cell>
        </row>
        <row r="3750">
          <cell r="C3750" t="str">
            <v>INE651C01018</v>
          </cell>
          <cell r="D3750" t="str">
            <v>Industrials</v>
          </cell>
        </row>
        <row r="3751">
          <cell r="C3751" t="str">
            <v>INE651C01018</v>
          </cell>
          <cell r="D3751" t="str">
            <v>Industrials</v>
          </cell>
        </row>
        <row r="3752">
          <cell r="C3752" t="str">
            <v>INE0VZS01015</v>
          </cell>
          <cell r="D3752" t="str">
            <v>Industrials</v>
          </cell>
        </row>
        <row r="3753">
          <cell r="C3753" t="str">
            <v>INE112F01022</v>
          </cell>
          <cell r="D3753" t="str">
            <v>Consumer Discretionary</v>
          </cell>
        </row>
        <row r="3754">
          <cell r="C3754" t="str">
            <v>INE112F01022</v>
          </cell>
          <cell r="D3754" t="str">
            <v>Consumer Discretionary</v>
          </cell>
        </row>
        <row r="3755">
          <cell r="C3755" t="str">
            <v>INE0R0201012</v>
          </cell>
        </row>
        <row r="3756">
          <cell r="C3756" t="str">
            <v>INE359U01028</v>
          </cell>
          <cell r="D3756" t="str">
            <v>Industrials</v>
          </cell>
        </row>
        <row r="3757">
          <cell r="C3757" t="str">
            <v>INE572G01025</v>
          </cell>
          <cell r="D3757" t="str">
            <v>Real Estate</v>
          </cell>
        </row>
        <row r="3758">
          <cell r="C3758" t="str">
            <v>INE572G01025</v>
          </cell>
          <cell r="D3758" t="str">
            <v>Real Estate</v>
          </cell>
        </row>
        <row r="3759">
          <cell r="C3759" t="str">
            <v>INE394C01023</v>
          </cell>
          <cell r="D3759" t="str">
            <v>Communication Services</v>
          </cell>
        </row>
        <row r="3760">
          <cell r="C3760" t="str">
            <v>INE559R01029</v>
          </cell>
          <cell r="D3760" t="str">
            <v>Consumer Discretionary</v>
          </cell>
        </row>
        <row r="3761">
          <cell r="C3761" t="str">
            <v>INE559R01029</v>
          </cell>
          <cell r="D3761" t="str">
            <v>Consumer Discretionary</v>
          </cell>
        </row>
        <row r="3762">
          <cell r="C3762" t="str">
            <v>INE12QA01010</v>
          </cell>
          <cell r="D3762" t="str">
            <v>Industrials</v>
          </cell>
        </row>
        <row r="3763">
          <cell r="C3763" t="str">
            <v>INE197J01017</v>
          </cell>
          <cell r="D3763" t="str">
            <v>Real Estate</v>
          </cell>
        </row>
        <row r="3764">
          <cell r="C3764" t="str">
            <v>INE197J01017</v>
          </cell>
          <cell r="D3764" t="str">
            <v>Real Estate</v>
          </cell>
        </row>
        <row r="3765">
          <cell r="C3765" t="str">
            <v>INE018A01030</v>
          </cell>
          <cell r="D3765" t="str">
            <v>Industrials</v>
          </cell>
        </row>
        <row r="3766">
          <cell r="C3766" t="str">
            <v>INE018A01030</v>
          </cell>
          <cell r="D3766" t="str">
            <v>Industrials</v>
          </cell>
        </row>
        <row r="3767">
          <cell r="C3767" t="str">
            <v>INE670X01014</v>
          </cell>
          <cell r="D3767" t="str">
            <v>Health Care</v>
          </cell>
        </row>
        <row r="3768">
          <cell r="C3768" t="str">
            <v>INE670X01014</v>
          </cell>
          <cell r="D3768" t="str">
            <v>Health Care</v>
          </cell>
        </row>
        <row r="3769">
          <cell r="C3769" t="str">
            <v>INE404B01022</v>
          </cell>
          <cell r="D3769" t="str">
            <v>Real Estate</v>
          </cell>
        </row>
        <row r="3770">
          <cell r="C3770" t="str">
            <v>INE0I7C01011</v>
          </cell>
          <cell r="D3770" t="str">
            <v>Industrials</v>
          </cell>
        </row>
        <row r="3771">
          <cell r="C3771" t="str">
            <v>INE0I7C01011</v>
          </cell>
          <cell r="D3771" t="str">
            <v>Industrials</v>
          </cell>
        </row>
        <row r="3772">
          <cell r="C3772" t="str">
            <v>INE262Z01023</v>
          </cell>
          <cell r="D3772" t="str">
            <v>Industrials</v>
          </cell>
        </row>
        <row r="3773">
          <cell r="C3773" t="str">
            <v>INE947Q01028</v>
          </cell>
          <cell r="D3773" t="str">
            <v>Health Care</v>
          </cell>
        </row>
        <row r="3774">
          <cell r="C3774" t="str">
            <v>INE947Q01028</v>
          </cell>
          <cell r="D3774" t="str">
            <v>Health Care</v>
          </cell>
        </row>
        <row r="3775">
          <cell r="C3775" t="str">
            <v>INE801V01019</v>
          </cell>
        </row>
        <row r="3776">
          <cell r="C3776" t="str">
            <v>INE0WO601020</v>
          </cell>
          <cell r="D3776" t="str">
            <v>Health Care</v>
          </cell>
        </row>
        <row r="3777">
          <cell r="C3777" t="str">
            <v>INE0WO601020</v>
          </cell>
          <cell r="D3777" t="str">
            <v>Health Care</v>
          </cell>
        </row>
        <row r="3778">
          <cell r="C3778" t="str">
            <v>INE258Y01016</v>
          </cell>
          <cell r="D3778" t="str">
            <v>Real Estate</v>
          </cell>
        </row>
        <row r="3779">
          <cell r="C3779" t="str">
            <v>INE576O01020</v>
          </cell>
          <cell r="D3779" t="str">
            <v>Materials</v>
          </cell>
        </row>
        <row r="3780">
          <cell r="C3780" t="str">
            <v>INE576O01020</v>
          </cell>
          <cell r="D3780" t="str">
            <v>Materials</v>
          </cell>
        </row>
        <row r="3781">
          <cell r="C3781" t="str">
            <v>INE920P01019</v>
          </cell>
          <cell r="D3781" t="str">
            <v>Industrials</v>
          </cell>
        </row>
        <row r="3782">
          <cell r="C3782" t="str">
            <v>INE938A01021</v>
          </cell>
        </row>
        <row r="3783">
          <cell r="C3783" t="str">
            <v>INE938A01021</v>
          </cell>
        </row>
        <row r="3784">
          <cell r="C3784" t="str">
            <v>INE204S01012</v>
          </cell>
        </row>
        <row r="3785">
          <cell r="C3785" t="str">
            <v>INE0G1L01017</v>
          </cell>
          <cell r="D3785" t="str">
            <v>Consumer Discretionary</v>
          </cell>
        </row>
        <row r="3786">
          <cell r="C3786" t="str">
            <v>INE0HV901016</v>
          </cell>
          <cell r="D3786" t="str">
            <v>Consumer Discretionary</v>
          </cell>
        </row>
        <row r="3787">
          <cell r="C3787" t="str">
            <v>INE0HV901016</v>
          </cell>
          <cell r="D3787" t="str">
            <v>Consumer Discretionary</v>
          </cell>
        </row>
        <row r="3788">
          <cell r="C3788" t="str">
            <v>INE531D01010</v>
          </cell>
          <cell r="D3788" t="str">
            <v>Financials</v>
          </cell>
        </row>
        <row r="3789">
          <cell r="C3789" t="str">
            <v>INE0H4B01011</v>
          </cell>
          <cell r="D3789" t="str">
            <v>Materials</v>
          </cell>
        </row>
        <row r="3790">
          <cell r="C3790" t="str">
            <v>INE715Q01029</v>
          </cell>
        </row>
        <row r="3791">
          <cell r="C3791" t="str">
            <v>INE791B01014</v>
          </cell>
          <cell r="D3791" t="str">
            <v>Information Technology</v>
          </cell>
        </row>
        <row r="3792">
          <cell r="C3792" t="str">
            <v>INE245C01019</v>
          </cell>
          <cell r="D3792" t="str">
            <v>Industrials</v>
          </cell>
        </row>
        <row r="3793">
          <cell r="C3793" t="str">
            <v>INE245C01019</v>
          </cell>
          <cell r="D3793" t="str">
            <v>Industrials</v>
          </cell>
        </row>
        <row r="3794">
          <cell r="C3794" t="str">
            <v>INE976H01018</v>
          </cell>
          <cell r="D3794" t="str">
            <v>Consumer Discretionary</v>
          </cell>
        </row>
        <row r="3795">
          <cell r="C3795" t="str">
            <v>INE970X01018</v>
          </cell>
          <cell r="D3795" t="str">
            <v>Consumer Discretionary</v>
          </cell>
        </row>
        <row r="3796">
          <cell r="C3796" t="str">
            <v>INE970X01018</v>
          </cell>
          <cell r="D3796" t="str">
            <v>Consumer Discretionary</v>
          </cell>
        </row>
        <row r="3797">
          <cell r="C3797" t="str">
            <v>INE0RH001011</v>
          </cell>
          <cell r="D3797" t="str">
            <v>Consumer Staples</v>
          </cell>
        </row>
        <row r="3798">
          <cell r="C3798" t="str">
            <v>INE347D01011</v>
          </cell>
        </row>
        <row r="3799">
          <cell r="C3799" t="str">
            <v>INE050L01048</v>
          </cell>
          <cell r="D3799" t="str">
            <v>Industrials</v>
          </cell>
        </row>
        <row r="3800">
          <cell r="C3800" t="str">
            <v>INE860Y01019</v>
          </cell>
          <cell r="D3800" t="str">
            <v>Industrials</v>
          </cell>
        </row>
        <row r="3801">
          <cell r="C3801" t="str">
            <v>INE185D01015</v>
          </cell>
          <cell r="D3801" t="str">
            <v>Industrials</v>
          </cell>
        </row>
        <row r="3802">
          <cell r="C3802" t="str">
            <v>INE500X01013</v>
          </cell>
          <cell r="D3802" t="str">
            <v>Industrials</v>
          </cell>
        </row>
        <row r="3803">
          <cell r="C3803" t="str">
            <v>INE201J01017</v>
          </cell>
          <cell r="D3803" t="str">
            <v>Industrials</v>
          </cell>
        </row>
        <row r="3804">
          <cell r="C3804" t="str">
            <v>INE908V01012</v>
          </cell>
          <cell r="D3804" t="str">
            <v>Consumer Discretionary</v>
          </cell>
        </row>
        <row r="3805">
          <cell r="C3805" t="str">
            <v>INE557B01019</v>
          </cell>
          <cell r="D3805" t="str">
            <v>Consumer Discretionary</v>
          </cell>
        </row>
        <row r="3806">
          <cell r="C3806" t="str">
            <v>INE557B01019</v>
          </cell>
          <cell r="D3806" t="str">
            <v>Consumer Discretionary</v>
          </cell>
        </row>
        <row r="3807">
          <cell r="C3807" t="str">
            <v>INE212B01011</v>
          </cell>
          <cell r="D3807" t="str">
            <v>Financials</v>
          </cell>
        </row>
        <row r="3808">
          <cell r="C3808" t="str">
            <v>INE267E01019</v>
          </cell>
          <cell r="D3808" t="str">
            <v>Financials</v>
          </cell>
        </row>
        <row r="3809">
          <cell r="C3809" t="str">
            <v>INE115A01026</v>
          </cell>
          <cell r="D3809" t="str">
            <v>Financials</v>
          </cell>
        </row>
        <row r="3810">
          <cell r="C3810" t="str">
            <v>INE115A01026</v>
          </cell>
          <cell r="D3810" t="str">
            <v>Financials</v>
          </cell>
        </row>
        <row r="3811">
          <cell r="C3811" t="str">
            <v>INE0J1Y01017</v>
          </cell>
          <cell r="D3811" t="str">
            <v>Financials</v>
          </cell>
        </row>
        <row r="3812">
          <cell r="C3812" t="str">
            <v>INE0J1Y01017</v>
          </cell>
          <cell r="D3812" t="str">
            <v>Financials</v>
          </cell>
        </row>
        <row r="3813">
          <cell r="C3813" t="str">
            <v>INE920T01011</v>
          </cell>
        </row>
        <row r="3814">
          <cell r="C3814" t="str">
            <v>INE060901027</v>
          </cell>
          <cell r="D3814" t="str">
            <v>Energy</v>
          </cell>
        </row>
        <row r="3815">
          <cell r="C3815" t="str">
            <v>INE060901027</v>
          </cell>
          <cell r="D3815" t="str">
            <v>Energy</v>
          </cell>
        </row>
        <row r="3816">
          <cell r="C3816" t="str">
            <v>INE891G01011</v>
          </cell>
          <cell r="D3816" t="str">
            <v>Materials</v>
          </cell>
        </row>
        <row r="3817">
          <cell r="C3817" t="str">
            <v>INE028C01027</v>
          </cell>
          <cell r="D3817" t="str">
            <v>Information Technology</v>
          </cell>
        </row>
        <row r="3818">
          <cell r="C3818" t="str">
            <v>INE802B01027</v>
          </cell>
          <cell r="D3818" t="str">
            <v>Industrials</v>
          </cell>
        </row>
        <row r="3819">
          <cell r="C3819" t="str">
            <v>INE802B01027</v>
          </cell>
          <cell r="D3819" t="str">
            <v>Industrials</v>
          </cell>
        </row>
        <row r="3820">
          <cell r="C3820" t="str">
            <v>INE405C01035</v>
          </cell>
          <cell r="D3820" t="str">
            <v>Health Care</v>
          </cell>
        </row>
        <row r="3821">
          <cell r="C3821" t="str">
            <v>INE405C01035</v>
          </cell>
          <cell r="D3821" t="str">
            <v>Health Care</v>
          </cell>
        </row>
        <row r="3822">
          <cell r="C3822" t="str">
            <v>INE473A01011</v>
          </cell>
          <cell r="D3822" t="str">
            <v>Materials</v>
          </cell>
        </row>
        <row r="3823">
          <cell r="C3823" t="str">
            <v>INE473A01011</v>
          </cell>
          <cell r="D3823" t="str">
            <v>Materials</v>
          </cell>
        </row>
        <row r="3824">
          <cell r="C3824" t="str">
            <v>INE302F01011</v>
          </cell>
          <cell r="D3824" t="str">
            <v>Materials</v>
          </cell>
        </row>
        <row r="3825">
          <cell r="C3825" t="str">
            <v>INE996E01021</v>
          </cell>
          <cell r="D3825" t="str">
            <v>Industrials</v>
          </cell>
        </row>
        <row r="3826">
          <cell r="C3826" t="str">
            <v>INE845B01018</v>
          </cell>
          <cell r="D3826" t="str">
            <v>Industrials</v>
          </cell>
        </row>
        <row r="3827">
          <cell r="C3827" t="str">
            <v>INE724A01017</v>
          </cell>
          <cell r="D3827" t="str">
            <v>Financials</v>
          </cell>
        </row>
        <row r="3828">
          <cell r="C3828" t="str">
            <v>INE341H01023</v>
          </cell>
          <cell r="D3828" t="str">
            <v>Financials</v>
          </cell>
        </row>
        <row r="3829">
          <cell r="C3829" t="str">
            <v>INE093R01011</v>
          </cell>
          <cell r="D3829" t="str">
            <v>Industrials</v>
          </cell>
        </row>
        <row r="3830">
          <cell r="C3830" t="str">
            <v>INE093R01011</v>
          </cell>
          <cell r="D3830" t="str">
            <v>Industrials</v>
          </cell>
        </row>
        <row r="3831">
          <cell r="C3831" t="str">
            <v>IN9093R01019</v>
          </cell>
        </row>
        <row r="3832">
          <cell r="C3832" t="str">
            <v>IN9093R01019</v>
          </cell>
        </row>
        <row r="3833">
          <cell r="C3833" t="str">
            <v>INE080I01025</v>
          </cell>
          <cell r="D3833" t="str">
            <v>Industrials</v>
          </cell>
        </row>
        <row r="3834">
          <cell r="C3834" t="str">
            <v>INE080I01025</v>
          </cell>
          <cell r="D3834" t="str">
            <v>Industrials</v>
          </cell>
        </row>
        <row r="3835">
          <cell r="C3835" t="str">
            <v>INE0DTQ01028</v>
          </cell>
          <cell r="D3835" t="str">
            <v>Consumer Discretionary</v>
          </cell>
        </row>
        <row r="3836">
          <cell r="C3836" t="str">
            <v>INE281B01032</v>
          </cell>
          <cell r="D3836" t="str">
            <v>Materials</v>
          </cell>
        </row>
        <row r="3837">
          <cell r="C3837" t="str">
            <v>INE281B01032</v>
          </cell>
          <cell r="D3837" t="str">
            <v>Materials</v>
          </cell>
        </row>
        <row r="3838">
          <cell r="C3838" t="str">
            <v>INE269B01029</v>
          </cell>
          <cell r="D3838" t="str">
            <v>Industrials</v>
          </cell>
        </row>
        <row r="3839">
          <cell r="C3839" t="str">
            <v>INE269B01029</v>
          </cell>
          <cell r="D3839" t="str">
            <v>Industrials</v>
          </cell>
        </row>
        <row r="3840">
          <cell r="C3840" t="str">
            <v>INE790Z23019</v>
          </cell>
        </row>
        <row r="3841">
          <cell r="C3841" t="str">
            <v>INE790Z23019</v>
          </cell>
        </row>
        <row r="3842">
          <cell r="C3842" t="str">
            <v>INE670K01029</v>
          </cell>
          <cell r="D3842" t="str">
            <v>Real Estate</v>
          </cell>
        </row>
        <row r="3843">
          <cell r="C3843" t="str">
            <v>INE670K01029</v>
          </cell>
          <cell r="D3843" t="str">
            <v>Real Estate</v>
          </cell>
        </row>
        <row r="3844">
          <cell r="C3844" t="str">
            <v>INE0BSU01018</v>
          </cell>
          <cell r="D3844" t="str">
            <v>Consumer Discretionary</v>
          </cell>
        </row>
        <row r="3845">
          <cell r="C3845" t="str">
            <v>INE397H01017</v>
          </cell>
          <cell r="D3845" t="str">
            <v>Industrials</v>
          </cell>
        </row>
        <row r="3846">
          <cell r="C3846" t="str">
            <v>INE397H01017</v>
          </cell>
          <cell r="D3846" t="str">
            <v>Industrials</v>
          </cell>
        </row>
        <row r="3847">
          <cell r="C3847" t="str">
            <v>INE180M01033</v>
          </cell>
          <cell r="D3847" t="str">
            <v>Financials</v>
          </cell>
        </row>
        <row r="3848">
          <cell r="C3848" t="str">
            <v>INE696E01019</v>
          </cell>
          <cell r="D3848" t="str">
            <v>Consumer Staples</v>
          </cell>
        </row>
        <row r="3849">
          <cell r="C3849" t="str">
            <v>INE204N01013</v>
          </cell>
          <cell r="D3849" t="str">
            <v>Health Care</v>
          </cell>
        </row>
        <row r="3850">
          <cell r="C3850" t="str">
            <v>INE846D01012</v>
          </cell>
          <cell r="D3850" t="str">
            <v>Materials</v>
          </cell>
        </row>
        <row r="3851">
          <cell r="C3851" t="str">
            <v>INE846D01012</v>
          </cell>
          <cell r="D3851" t="str">
            <v>Materials</v>
          </cell>
        </row>
        <row r="3852">
          <cell r="C3852" t="str">
            <v>INE689J01013</v>
          </cell>
          <cell r="D3852" t="str">
            <v>Consumer Discretionary</v>
          </cell>
        </row>
        <row r="3853">
          <cell r="C3853" t="str">
            <v>INE567L01017</v>
          </cell>
        </row>
        <row r="3854">
          <cell r="C3854" t="str">
            <v>INE740X01023</v>
          </cell>
          <cell r="D3854" t="str">
            <v>Consumer Discretionary</v>
          </cell>
        </row>
        <row r="3855">
          <cell r="C3855" t="str">
            <v>INE740X01023</v>
          </cell>
          <cell r="D3855" t="str">
            <v>Consumer Discretionary</v>
          </cell>
        </row>
        <row r="3856">
          <cell r="C3856" t="str">
            <v>INE026D01011</v>
          </cell>
          <cell r="D3856" t="str">
            <v>Consumer Staples</v>
          </cell>
        </row>
        <row r="3857">
          <cell r="C3857" t="str">
            <v>INE947I01017</v>
          </cell>
          <cell r="D3857" t="str">
            <v>Health Care</v>
          </cell>
        </row>
        <row r="3858">
          <cell r="C3858" t="str">
            <v>INE947I01017</v>
          </cell>
          <cell r="D3858" t="str">
            <v>Health Care</v>
          </cell>
        </row>
        <row r="3859">
          <cell r="C3859" t="str">
            <v>INE597L01014</v>
          </cell>
          <cell r="D3859" t="str">
            <v>Consumer Discretionary</v>
          </cell>
        </row>
        <row r="3860">
          <cell r="C3860" t="str">
            <v>INE597L01014</v>
          </cell>
          <cell r="D3860" t="str">
            <v>Consumer Discretionary</v>
          </cell>
        </row>
        <row r="3861">
          <cell r="C3861" t="str">
            <v>INE876S01017</v>
          </cell>
          <cell r="D3861" t="str">
            <v>Industrials</v>
          </cell>
        </row>
        <row r="3862">
          <cell r="C3862" t="str">
            <v>INE970D01010</v>
          </cell>
          <cell r="D3862" t="str">
            <v>Consumer Discretionary</v>
          </cell>
        </row>
        <row r="3863">
          <cell r="C3863" t="str">
            <v>INE970D01010</v>
          </cell>
          <cell r="D3863" t="str">
            <v>Consumer Discretionary</v>
          </cell>
        </row>
        <row r="3864">
          <cell r="C3864" t="str">
            <v>INE345D01031</v>
          </cell>
          <cell r="D3864" t="str">
            <v>Consumer Discretionary</v>
          </cell>
        </row>
        <row r="3865">
          <cell r="C3865" t="str">
            <v>INE818H01020</v>
          </cell>
          <cell r="D3865" t="str">
            <v>Consumer Staples</v>
          </cell>
        </row>
        <row r="3866">
          <cell r="C3866" t="str">
            <v>INE818H01020</v>
          </cell>
          <cell r="D3866" t="str">
            <v>Consumer Staples</v>
          </cell>
        </row>
        <row r="3867">
          <cell r="C3867" t="str">
            <v>INE214T01019</v>
          </cell>
          <cell r="D3867" t="str">
            <v>Information Technology</v>
          </cell>
        </row>
        <row r="3868">
          <cell r="C3868" t="str">
            <v>INE214T01019</v>
          </cell>
          <cell r="D3868" t="str">
            <v>Information Technology</v>
          </cell>
        </row>
        <row r="3869">
          <cell r="C3869" t="str">
            <v>INE622Q01019</v>
          </cell>
          <cell r="D3869" t="str">
            <v>Consumer Discretionary</v>
          </cell>
        </row>
        <row r="3870">
          <cell r="C3870" t="str">
            <v>INE983C01015</v>
          </cell>
          <cell r="D3870" t="str">
            <v>Consumer Discretionary</v>
          </cell>
        </row>
        <row r="3871">
          <cell r="C3871" t="str">
            <v>INE872H01027</v>
          </cell>
          <cell r="D3871" t="str">
            <v>Consumer Discretionary</v>
          </cell>
        </row>
        <row r="3872">
          <cell r="C3872" t="str">
            <v>INE872H01027</v>
          </cell>
          <cell r="D3872" t="str">
            <v>Consumer Discretionary</v>
          </cell>
        </row>
        <row r="3873">
          <cell r="C3873" t="str">
            <v>INE162B01018</v>
          </cell>
          <cell r="D3873" t="str">
            <v>Consumer Discretionary</v>
          </cell>
        </row>
        <row r="3874">
          <cell r="C3874" t="str">
            <v>INE162B01018</v>
          </cell>
          <cell r="D3874" t="str">
            <v>Consumer Discretionary</v>
          </cell>
        </row>
        <row r="3875">
          <cell r="C3875" t="str">
            <v>INE326A01037</v>
          </cell>
          <cell r="D3875" t="str">
            <v>Health Care</v>
          </cell>
        </row>
        <row r="3876">
          <cell r="C3876" t="str">
            <v>INE326A01037</v>
          </cell>
          <cell r="D3876" t="str">
            <v>Health Care</v>
          </cell>
        </row>
        <row r="3877">
          <cell r="C3877" t="str">
            <v>INE150G01020</v>
          </cell>
          <cell r="D3877" t="str">
            <v>Consumer Discretionary</v>
          </cell>
        </row>
        <row r="3878">
          <cell r="C3878" t="str">
            <v>INE150G01020</v>
          </cell>
          <cell r="D3878" t="str">
            <v>Consumer Discretionary</v>
          </cell>
        </row>
        <row r="3879">
          <cell r="C3879" t="str">
            <v>INE281M01013</v>
          </cell>
        </row>
        <row r="3880">
          <cell r="C3880" t="str">
            <v>INE933A01014</v>
          </cell>
          <cell r="D3880" t="str">
            <v>Health Care</v>
          </cell>
        </row>
        <row r="3881">
          <cell r="C3881" t="str">
            <v>INE933A01014</v>
          </cell>
          <cell r="D3881" t="str">
            <v>Health Care</v>
          </cell>
        </row>
        <row r="3882">
          <cell r="C3882" t="str">
            <v>INE624M01014</v>
          </cell>
          <cell r="D3882" t="str">
            <v>Consumer Staples</v>
          </cell>
        </row>
        <row r="3883">
          <cell r="C3883" t="str">
            <v>INE732D01014</v>
          </cell>
          <cell r="D3883" t="str">
            <v>Industrials</v>
          </cell>
        </row>
        <row r="3884">
          <cell r="C3884" t="str">
            <v>INE100F01019</v>
          </cell>
        </row>
        <row r="3885">
          <cell r="C3885" t="str">
            <v>INE142K01011</v>
          </cell>
          <cell r="D3885" t="str">
            <v>Consumer Discretionary</v>
          </cell>
        </row>
        <row r="3886">
          <cell r="C3886" t="str">
            <v>INE142K01011</v>
          </cell>
          <cell r="D3886" t="str">
            <v>Consumer Discretionary</v>
          </cell>
        </row>
        <row r="3887">
          <cell r="C3887" t="str">
            <v>INE227F01010</v>
          </cell>
          <cell r="D3887" t="str">
            <v>Consumer Discretionary</v>
          </cell>
        </row>
        <row r="3888">
          <cell r="C3888" t="str">
            <v>INE964W01021</v>
          </cell>
          <cell r="D3888" t="str">
            <v>Consumer Staples</v>
          </cell>
        </row>
        <row r="3889">
          <cell r="C3889" t="str">
            <v>INE964W01021</v>
          </cell>
          <cell r="D3889" t="str">
            <v>Consumer Staples</v>
          </cell>
        </row>
        <row r="3890">
          <cell r="C3890" t="str">
            <v>INE808W01012</v>
          </cell>
        </row>
        <row r="3891">
          <cell r="C3891" t="str">
            <v>INE468C01017</v>
          </cell>
          <cell r="D3891" t="str">
            <v>Materials</v>
          </cell>
        </row>
        <row r="3892">
          <cell r="C3892" t="str">
            <v>INE0SGC01015</v>
          </cell>
          <cell r="D3892" t="str">
            <v>Consumer Staples</v>
          </cell>
        </row>
        <row r="3893">
          <cell r="C3893" t="str">
            <v>INE159E01026</v>
          </cell>
          <cell r="D3893" t="str">
            <v>Consumer Discretionary</v>
          </cell>
        </row>
        <row r="3894">
          <cell r="C3894" t="str">
            <v>INE403N01029</v>
          </cell>
          <cell r="D3894" t="str">
            <v>Consumer Discretionary</v>
          </cell>
        </row>
        <row r="3895">
          <cell r="C3895" t="str">
            <v>INE0KY201021</v>
          </cell>
          <cell r="D3895" t="str">
            <v>Communication Services</v>
          </cell>
        </row>
        <row r="3896">
          <cell r="C3896" t="str">
            <v>INE215I01027</v>
          </cell>
          <cell r="D3896" t="str">
            <v>Materials</v>
          </cell>
        </row>
        <row r="3897">
          <cell r="C3897" t="str">
            <v>INE215I01027</v>
          </cell>
          <cell r="D3897" t="str">
            <v>Materials</v>
          </cell>
        </row>
        <row r="3898">
          <cell r="C3898" t="str">
            <v>INE435D01014</v>
          </cell>
          <cell r="D3898" t="str">
            <v>Utilities</v>
          </cell>
        </row>
        <row r="3899">
          <cell r="C3899" t="str">
            <v>INE004Z01011</v>
          </cell>
          <cell r="D3899" t="str">
            <v>Consumer Discretionary</v>
          </cell>
        </row>
        <row r="3900">
          <cell r="C3900" t="str">
            <v>INE0OLH01013</v>
          </cell>
          <cell r="D3900" t="str">
            <v>Consumer Discretionary</v>
          </cell>
        </row>
        <row r="3901">
          <cell r="C3901" t="str">
            <v>INE0UYT01018</v>
          </cell>
          <cell r="D3901" t="str">
            <v>Communication Services</v>
          </cell>
        </row>
        <row r="3902">
          <cell r="C3902" t="str">
            <v>INE01BT01015</v>
          </cell>
        </row>
        <row r="3903">
          <cell r="C3903" t="str">
            <v>INE082B01018</v>
          </cell>
          <cell r="D3903" t="str">
            <v>Consumer Discretionary</v>
          </cell>
        </row>
        <row r="3905">
          <cell r="C3905" t="str">
            <v>INE0R0J01010</v>
          </cell>
          <cell r="D3905" t="str">
            <v>Consumer Discretionary</v>
          </cell>
        </row>
        <row r="3906">
          <cell r="C3906" t="str">
            <v>INE155Z01011</v>
          </cell>
          <cell r="D3906" t="str">
            <v>Industrials</v>
          </cell>
        </row>
        <row r="3907">
          <cell r="C3907" t="str">
            <v>INE813V01022</v>
          </cell>
          <cell r="D3907" t="str">
            <v>Materials</v>
          </cell>
        </row>
        <row r="3908">
          <cell r="C3908" t="str">
            <v>INE631R01026</v>
          </cell>
          <cell r="D3908" t="str">
            <v>Industrials</v>
          </cell>
        </row>
        <row r="3909">
          <cell r="C3909" t="str">
            <v>INE925C01016</v>
          </cell>
          <cell r="D3909" t="str">
            <v>Industrials</v>
          </cell>
        </row>
        <row r="3910">
          <cell r="C3910" t="str">
            <v>INE925C01016</v>
          </cell>
          <cell r="D3910" t="str">
            <v>Industrials</v>
          </cell>
        </row>
        <row r="3911">
          <cell r="C3911" t="str">
            <v>INE378D01032</v>
          </cell>
          <cell r="D3911" t="str">
            <v>Industrials</v>
          </cell>
        </row>
        <row r="3912">
          <cell r="C3912" t="str">
            <v>INE378D01032</v>
          </cell>
          <cell r="D3912" t="str">
            <v>Industrials</v>
          </cell>
        </row>
        <row r="3913">
          <cell r="C3913" t="str">
            <v>INE110C01015</v>
          </cell>
          <cell r="D3913" t="str">
            <v>Consumer Staples</v>
          </cell>
        </row>
        <row r="3914">
          <cell r="C3914" t="str">
            <v>INE469C01023</v>
          </cell>
          <cell r="D3914" t="str">
            <v>Real Estate</v>
          </cell>
        </row>
        <row r="3915">
          <cell r="C3915" t="str">
            <v>INE0P6701019</v>
          </cell>
          <cell r="D3915" t="str">
            <v>Consumer Staples</v>
          </cell>
        </row>
        <row r="3916">
          <cell r="C3916" t="str">
            <v>INE312M01016</v>
          </cell>
          <cell r="D3916" t="str">
            <v>Communication Services</v>
          </cell>
        </row>
        <row r="3917">
          <cell r="C3917" t="str">
            <v>INE900L01010</v>
          </cell>
          <cell r="D3917" t="str">
            <v>Materials</v>
          </cell>
        </row>
        <row r="3918">
          <cell r="C3918" t="str">
            <v>INE105Y01019</v>
          </cell>
        </row>
        <row r="3919">
          <cell r="C3919" t="str">
            <v>INE414A01015</v>
          </cell>
          <cell r="D3919" t="str">
            <v>Materials</v>
          </cell>
        </row>
        <row r="3920">
          <cell r="C3920" t="str">
            <v>INE414A01015</v>
          </cell>
          <cell r="D3920" t="str">
            <v>Materials</v>
          </cell>
        </row>
        <row r="3921">
          <cell r="C3921" t="str">
            <v>INE318N01011</v>
          </cell>
        </row>
        <row r="3922">
          <cell r="C3922" t="str">
            <v>INE270B01035</v>
          </cell>
          <cell r="D3922" t="str">
            <v>Consumer Discretionary</v>
          </cell>
        </row>
        <row r="3923">
          <cell r="C3923" t="str">
            <v>INE0KQQ01011</v>
          </cell>
          <cell r="D3923" t="str">
            <v>Consumer Discretionary</v>
          </cell>
        </row>
        <row r="3924">
          <cell r="C3924" t="str">
            <v>INE347W01011</v>
          </cell>
          <cell r="D3924" t="str">
            <v>Consumer Staples</v>
          </cell>
        </row>
        <row r="3925">
          <cell r="C3925" t="str">
            <v>INE347W01011</v>
          </cell>
          <cell r="D3925" t="str">
            <v>Consumer Staples</v>
          </cell>
        </row>
        <row r="3926">
          <cell r="C3926" t="str">
            <v>INE613C01026</v>
          </cell>
          <cell r="D3926" t="str">
            <v>Information Technology</v>
          </cell>
        </row>
        <row r="3927">
          <cell r="C3927" t="str">
            <v>INE613C01026</v>
          </cell>
          <cell r="D3927" t="str">
            <v>Information Technology</v>
          </cell>
        </row>
        <row r="3928">
          <cell r="C3928" t="str">
            <v>INE0QZ901011</v>
          </cell>
          <cell r="D3928" t="str">
            <v>Consumer Discretionary</v>
          </cell>
        </row>
        <row r="3929">
          <cell r="C3929" t="str">
            <v>INE437D01010</v>
          </cell>
          <cell r="D3929" t="str">
            <v>Materials</v>
          </cell>
        </row>
        <row r="3930">
          <cell r="C3930" t="str">
            <v>INE664N01018</v>
          </cell>
        </row>
        <row r="3931">
          <cell r="C3931" t="str">
            <v>INE387I01016</v>
          </cell>
          <cell r="D3931" t="str">
            <v>Materials</v>
          </cell>
        </row>
        <row r="3932">
          <cell r="C3932" t="str">
            <v>INE387I01016</v>
          </cell>
          <cell r="D3932" t="str">
            <v>Materials</v>
          </cell>
        </row>
        <row r="3933">
          <cell r="C3933" t="str">
            <v>INE898E01011</v>
          </cell>
          <cell r="D3933" t="str">
            <v>Information Technology</v>
          </cell>
        </row>
        <row r="3934">
          <cell r="C3934" t="str">
            <v>INE0O1S01012</v>
          </cell>
          <cell r="D3934" t="str">
            <v>Consumer Staples</v>
          </cell>
        </row>
        <row r="3935">
          <cell r="C3935" t="str">
            <v>INE843B01013</v>
          </cell>
          <cell r="D3935" t="str">
            <v>Financials</v>
          </cell>
        </row>
        <row r="3936">
          <cell r="C3936" t="str">
            <v>INE843B01013</v>
          </cell>
          <cell r="D3936" t="str">
            <v>Financials</v>
          </cell>
        </row>
        <row r="3937">
          <cell r="C3937" t="str">
            <v>INE004I01017</v>
          </cell>
          <cell r="D3937" t="str">
            <v>Consumer Discretionary</v>
          </cell>
        </row>
        <row r="3938">
          <cell r="C3938" t="str">
            <v>INE004I01017</v>
          </cell>
          <cell r="D3938" t="str">
            <v>Consumer Discretionary</v>
          </cell>
        </row>
        <row r="3939">
          <cell r="C3939" t="str">
            <v>INE0US801024</v>
          </cell>
          <cell r="D3939" t="str">
            <v>Consumer Discretionary</v>
          </cell>
        </row>
        <row r="3940">
          <cell r="C3940" t="str">
            <v>INE0US801024</v>
          </cell>
          <cell r="D3940" t="str">
            <v>Consumer Discretionary</v>
          </cell>
        </row>
        <row r="3941">
          <cell r="C3941" t="str">
            <v>INE112D01035</v>
          </cell>
          <cell r="D3941" t="str">
            <v>Consumer Discretionary</v>
          </cell>
        </row>
        <row r="3942">
          <cell r="C3942" t="str">
            <v>INE112D01035</v>
          </cell>
          <cell r="D3942" t="str">
            <v>Consumer Discretionary</v>
          </cell>
        </row>
        <row r="3943">
          <cell r="C3943" t="str">
            <v>INE257F01017</v>
          </cell>
          <cell r="D3943" t="str">
            <v>Materials</v>
          </cell>
        </row>
        <row r="3944">
          <cell r="C3944" t="str">
            <v>INE451L01014</v>
          </cell>
          <cell r="D3944" t="str">
            <v>Materials</v>
          </cell>
        </row>
        <row r="3945">
          <cell r="C3945" t="str">
            <v>INE451L01014</v>
          </cell>
          <cell r="D3945" t="str">
            <v>Materials</v>
          </cell>
        </row>
        <row r="3946">
          <cell r="C3946" t="str">
            <v>INE735D01041</v>
          </cell>
          <cell r="D3946" t="str">
            <v>Financials</v>
          </cell>
        </row>
        <row r="3947">
          <cell r="C3947" t="str">
            <v>INE002S01010</v>
          </cell>
          <cell r="D3947" t="str">
            <v>Utilities</v>
          </cell>
        </row>
        <row r="3948">
          <cell r="C3948" t="str">
            <v>INE002S01010</v>
          </cell>
          <cell r="D3948" t="str">
            <v>Utilities</v>
          </cell>
        </row>
        <row r="3949">
          <cell r="C3949" t="str">
            <v>INE153A01019</v>
          </cell>
          <cell r="D3949" t="str">
            <v>Communication Services</v>
          </cell>
        </row>
        <row r="3950">
          <cell r="C3950" t="str">
            <v>INE153A01019</v>
          </cell>
          <cell r="D3950" t="str">
            <v>Communication Services</v>
          </cell>
        </row>
        <row r="3951">
          <cell r="C3951" t="str">
            <v>INE272E01027</v>
          </cell>
          <cell r="D3951" t="str">
            <v>Consumer Discretionary</v>
          </cell>
        </row>
        <row r="3952">
          <cell r="C3952" t="str">
            <v>INE288A01013</v>
          </cell>
          <cell r="D3952" t="str">
            <v>Financials</v>
          </cell>
        </row>
        <row r="3953">
          <cell r="C3953" t="str">
            <v>INE288A01013</v>
          </cell>
          <cell r="D3953" t="str">
            <v>Financials</v>
          </cell>
        </row>
        <row r="3954">
          <cell r="C3954" t="str">
            <v>INE271B01025</v>
          </cell>
          <cell r="D3954" t="str">
            <v>Materials</v>
          </cell>
        </row>
        <row r="3955">
          <cell r="C3955" t="str">
            <v>INE271B01025</v>
          </cell>
          <cell r="D3955" t="str">
            <v>Materials</v>
          </cell>
        </row>
        <row r="3956">
          <cell r="C3956" t="str">
            <v>INE007G01014</v>
          </cell>
          <cell r="D3956" t="str">
            <v>Consumer Discretionary</v>
          </cell>
        </row>
        <row r="3957">
          <cell r="C3957" t="str">
            <v>INE924T01013</v>
          </cell>
        </row>
        <row r="3958">
          <cell r="C3958" t="str">
            <v>INE019D01016</v>
          </cell>
          <cell r="D3958" t="str">
            <v>Information Technology</v>
          </cell>
        </row>
        <row r="3959">
          <cell r="C3959" t="str">
            <v>INE987M01023</v>
          </cell>
          <cell r="D3959" t="str">
            <v>Information Technology</v>
          </cell>
        </row>
        <row r="3960">
          <cell r="C3960" t="str">
            <v>INE01MO01013</v>
          </cell>
        </row>
        <row r="3961">
          <cell r="C3961" t="str">
            <v>INE263W01010</v>
          </cell>
          <cell r="D3961" t="str">
            <v>Industrials</v>
          </cell>
        </row>
        <row r="3962">
          <cell r="C3962" t="str">
            <v>INE961Y01015</v>
          </cell>
          <cell r="D3962" t="str">
            <v>Materials</v>
          </cell>
        </row>
        <row r="3963">
          <cell r="C3963" t="str">
            <v>INE774D01024</v>
          </cell>
          <cell r="D3963" t="str">
            <v>Financials</v>
          </cell>
        </row>
        <row r="3964">
          <cell r="C3964" t="str">
            <v>INE774D01024</v>
          </cell>
          <cell r="D3964" t="str">
            <v>Financials</v>
          </cell>
        </row>
        <row r="3965">
          <cell r="C3965" t="str">
            <v>INE101A01026</v>
          </cell>
          <cell r="D3965" t="str">
            <v>Consumer Discretionary</v>
          </cell>
        </row>
        <row r="3966">
          <cell r="C3966" t="str">
            <v>INE101A01026</v>
          </cell>
          <cell r="D3966" t="str">
            <v>Consumer Discretionary</v>
          </cell>
        </row>
        <row r="3967">
          <cell r="C3967" t="str">
            <v>INE215D01010</v>
          </cell>
          <cell r="D3967" t="str">
            <v>Industrials</v>
          </cell>
        </row>
        <row r="3968">
          <cell r="C3968" t="str">
            <v>INE215D01010</v>
          </cell>
          <cell r="D3968" t="str">
            <v>Industrials</v>
          </cell>
        </row>
        <row r="3969">
          <cell r="C3969" t="str">
            <v>INE998I01010</v>
          </cell>
          <cell r="D3969" t="str">
            <v>Consumer Discretionary</v>
          </cell>
        </row>
        <row r="3970">
          <cell r="C3970" t="str">
            <v>INE998I01010</v>
          </cell>
          <cell r="D3970" t="str">
            <v>Consumer Discretionary</v>
          </cell>
        </row>
        <row r="3971">
          <cell r="C3971" t="str">
            <v>INE813A01018</v>
          </cell>
          <cell r="D3971" t="str">
            <v>Real Estate</v>
          </cell>
        </row>
        <row r="3972">
          <cell r="C3972" t="str">
            <v>INE813A01018</v>
          </cell>
          <cell r="D3972" t="str">
            <v>Real Estate</v>
          </cell>
        </row>
        <row r="3973">
          <cell r="C3973" t="str">
            <v>INE766P01016</v>
          </cell>
          <cell r="D3973" t="str">
            <v>Industrials</v>
          </cell>
        </row>
        <row r="3974">
          <cell r="C3974" t="str">
            <v>INE766P01016</v>
          </cell>
          <cell r="D3974" t="str">
            <v>Industrials</v>
          </cell>
        </row>
        <row r="3975">
          <cell r="C3975" t="str">
            <v>INE00CX01017</v>
          </cell>
          <cell r="D3975" t="str">
            <v>Materials</v>
          </cell>
        </row>
        <row r="3976">
          <cell r="C3976" t="str">
            <v>INE0O1T01010</v>
          </cell>
          <cell r="D3976" t="str">
            <v>Materials</v>
          </cell>
        </row>
        <row r="3977">
          <cell r="C3977" t="str">
            <v>INE683C01011</v>
          </cell>
          <cell r="D3977" t="str">
            <v>Materials</v>
          </cell>
        </row>
        <row r="3978">
          <cell r="C3978" t="str">
            <v>INE683C01011</v>
          </cell>
          <cell r="D3978" t="str">
            <v>Materials</v>
          </cell>
        </row>
        <row r="3979">
          <cell r="C3979" t="str">
            <v>INE0PLQ01011</v>
          </cell>
          <cell r="D3979" t="str">
            <v>Health Care</v>
          </cell>
        </row>
        <row r="3980">
          <cell r="C3980" t="str">
            <v>INE501L01024</v>
          </cell>
          <cell r="D3980" t="str">
            <v>Industrials</v>
          </cell>
        </row>
        <row r="3981">
          <cell r="C3981" t="str">
            <v>INE201B01022</v>
          </cell>
          <cell r="D3981" t="str">
            <v>Real Estate</v>
          </cell>
        </row>
        <row r="3982">
          <cell r="C3982" t="str">
            <v>INE196R01012</v>
          </cell>
          <cell r="D3982" t="str">
            <v>Communication Services</v>
          </cell>
        </row>
        <row r="3983">
          <cell r="C3983" t="str">
            <v>INE987A01010</v>
          </cell>
          <cell r="D3983" t="str">
            <v>Health Care</v>
          </cell>
        </row>
        <row r="3984">
          <cell r="C3984" t="str">
            <v>INE0CDK01019</v>
          </cell>
        </row>
        <row r="3985">
          <cell r="C3985" t="str">
            <v>INE389C01015</v>
          </cell>
          <cell r="D3985" t="str">
            <v>Industrials</v>
          </cell>
        </row>
        <row r="3986">
          <cell r="C3986" t="str">
            <v>INE389C01015</v>
          </cell>
          <cell r="D3986" t="str">
            <v>Industrials</v>
          </cell>
        </row>
        <row r="3987">
          <cell r="C3987" t="str">
            <v>INE0YON01014</v>
          </cell>
        </row>
        <row r="3988">
          <cell r="C3988" t="str">
            <v>INE383H01017</v>
          </cell>
          <cell r="D3988" t="str">
            <v>Materials</v>
          </cell>
        </row>
        <row r="3989">
          <cell r="C3989" t="str">
            <v>INE383H01017</v>
          </cell>
          <cell r="D3989" t="str">
            <v>Materials</v>
          </cell>
        </row>
        <row r="3990">
          <cell r="C3990" t="str">
            <v>INE0TO701015</v>
          </cell>
          <cell r="D3990" t="str">
            <v>Industrials</v>
          </cell>
        </row>
        <row r="3991">
          <cell r="C3991" t="str">
            <v>INE0TO701015</v>
          </cell>
          <cell r="D3991" t="str">
            <v>Industrials</v>
          </cell>
        </row>
        <row r="3992">
          <cell r="C3992" t="str">
            <v>INE993A01026</v>
          </cell>
          <cell r="D3992" t="str">
            <v>Industrials</v>
          </cell>
        </row>
        <row r="3993">
          <cell r="C3993" t="str">
            <v>INE993A01026</v>
          </cell>
          <cell r="D3993" t="str">
            <v>Industrials</v>
          </cell>
        </row>
        <row r="3994">
          <cell r="C3994" t="str">
            <v>INE949H01023</v>
          </cell>
          <cell r="D3994" t="str">
            <v>Industrials</v>
          </cell>
        </row>
        <row r="3995">
          <cell r="C3995" t="str">
            <v>INE949H01023</v>
          </cell>
          <cell r="D3995" t="str">
            <v>Industrials</v>
          </cell>
        </row>
        <row r="3996">
          <cell r="C3996" t="str">
            <v>INE859Q01017</v>
          </cell>
          <cell r="D3996" t="str">
            <v>Materials</v>
          </cell>
        </row>
        <row r="3997">
          <cell r="C3997" t="str">
            <v>INE859Q01017</v>
          </cell>
          <cell r="D3997" t="str">
            <v>Materials</v>
          </cell>
        </row>
        <row r="3998">
          <cell r="C3998" t="str">
            <v>INE830Q01018</v>
          </cell>
        </row>
        <row r="3999">
          <cell r="C3999" t="str">
            <v>INE830Q01018</v>
          </cell>
        </row>
        <row r="4000">
          <cell r="C4000" t="str">
            <v>INE015D01022</v>
          </cell>
          <cell r="D4000" t="str">
            <v>Materials</v>
          </cell>
        </row>
        <row r="4001">
          <cell r="C4001" t="str">
            <v>INE015D01022</v>
          </cell>
          <cell r="D4001" t="str">
            <v>Materials</v>
          </cell>
        </row>
        <row r="4002">
          <cell r="C4002" t="str">
            <v>INE824Q01011</v>
          </cell>
          <cell r="D4002" t="str">
            <v>Materials</v>
          </cell>
        </row>
        <row r="4003">
          <cell r="C4003" t="str">
            <v>INE824Q01011</v>
          </cell>
          <cell r="D4003" t="str">
            <v>Materials</v>
          </cell>
        </row>
        <row r="4004">
          <cell r="C4004" t="str">
            <v>INE201A01024</v>
          </cell>
          <cell r="D4004" t="str">
            <v>Materials</v>
          </cell>
        </row>
        <row r="4005">
          <cell r="C4005" t="str">
            <v>INE201A01024</v>
          </cell>
          <cell r="D4005" t="str">
            <v>Materials</v>
          </cell>
        </row>
        <row r="4006">
          <cell r="C4006" t="str">
            <v>INE522D01027</v>
          </cell>
          <cell r="D4006" t="str">
            <v>Financials</v>
          </cell>
        </row>
        <row r="4007">
          <cell r="C4007" t="str">
            <v>INE522D01027</v>
          </cell>
          <cell r="D4007" t="str">
            <v>Financials</v>
          </cell>
        </row>
        <row r="4008">
          <cell r="C4008" t="str">
            <v>INE800W01019</v>
          </cell>
          <cell r="D4008" t="str">
            <v>Real Estate</v>
          </cell>
        </row>
        <row r="4009">
          <cell r="C4009" t="str">
            <v>INE104Y01012</v>
          </cell>
        </row>
        <row r="4010">
          <cell r="C4010" t="str">
            <v>INE939X01013</v>
          </cell>
          <cell r="D4010" t="str">
            <v>Financials</v>
          </cell>
        </row>
        <row r="4011">
          <cell r="C4011" t="str">
            <v>INE939X01013</v>
          </cell>
          <cell r="D4011" t="str">
            <v>Financials</v>
          </cell>
        </row>
        <row r="4012">
          <cell r="C4012" t="str">
            <v>INE348N01034</v>
          </cell>
          <cell r="D4012" t="str">
            <v>Consumer Discretionary</v>
          </cell>
        </row>
        <row r="4013">
          <cell r="C4013" t="str">
            <v>INE0R3T01013</v>
          </cell>
          <cell r="D4013" t="str">
            <v>Consumer Discretionary</v>
          </cell>
        </row>
        <row r="4014">
          <cell r="C4014" t="str">
            <v>INE0RU901015</v>
          </cell>
          <cell r="D4014" t="str">
            <v>Consumer Discretionary</v>
          </cell>
        </row>
        <row r="4015">
          <cell r="C4015" t="str">
            <v>INE545L01039</v>
          </cell>
          <cell r="D4015" t="str">
            <v>Financials</v>
          </cell>
        </row>
        <row r="4016">
          <cell r="C4016" t="str">
            <v>INE545L01039</v>
          </cell>
          <cell r="D4016" t="str">
            <v>Financials</v>
          </cell>
        </row>
        <row r="4017">
          <cell r="C4017" t="str">
            <v>INE00C401011</v>
          </cell>
          <cell r="D4017" t="str">
            <v>Materials</v>
          </cell>
        </row>
        <row r="4018">
          <cell r="C4018" t="str">
            <v>INE347A01017</v>
          </cell>
          <cell r="D4018" t="str">
            <v>Materials</v>
          </cell>
        </row>
        <row r="4019">
          <cell r="C4019" t="str">
            <v>INE347A01017</v>
          </cell>
          <cell r="D4019" t="str">
            <v>Materials</v>
          </cell>
        </row>
        <row r="4020">
          <cell r="C4020" t="str">
            <v>INE584F01014</v>
          </cell>
          <cell r="D4020" t="str">
            <v>Health Care</v>
          </cell>
        </row>
        <row r="4021">
          <cell r="C4021" t="str">
            <v>INE584F01014</v>
          </cell>
          <cell r="D4021" t="str">
            <v>Health Care</v>
          </cell>
        </row>
        <row r="4022">
          <cell r="C4022" t="str">
            <v>INE0APB01032</v>
          </cell>
          <cell r="D4022" t="str">
            <v>Consumer Staples</v>
          </cell>
        </row>
        <row r="4023">
          <cell r="C4023" t="str">
            <v>INE0APB01032</v>
          </cell>
          <cell r="D4023" t="str">
            <v>Consumer Staples</v>
          </cell>
        </row>
        <row r="4024">
          <cell r="C4024" t="str">
            <v>INE717C01025</v>
          </cell>
          <cell r="D4024" t="str">
            <v>Financials</v>
          </cell>
        </row>
        <row r="4025">
          <cell r="C4025" t="str">
            <v>INE370D01013</v>
          </cell>
          <cell r="D4025" t="str">
            <v>Materials</v>
          </cell>
        </row>
        <row r="4026">
          <cell r="C4026" t="str">
            <v>INE370D01013</v>
          </cell>
          <cell r="D4026" t="str">
            <v>Materials</v>
          </cell>
        </row>
        <row r="4027">
          <cell r="C4027" t="str">
            <v>INE829S01016</v>
          </cell>
          <cell r="D4027" t="str">
            <v>Consumer Staples</v>
          </cell>
        </row>
        <row r="4028">
          <cell r="C4028" t="str">
            <v>INE0JYY01011</v>
          </cell>
          <cell r="D4028" t="str">
            <v>Materials</v>
          </cell>
        </row>
        <row r="4029">
          <cell r="C4029" t="str">
            <v>INE558B01017</v>
          </cell>
          <cell r="D4029" t="str">
            <v>Materials</v>
          </cell>
        </row>
        <row r="4030">
          <cell r="C4030" t="str">
            <v>INE558B01017</v>
          </cell>
          <cell r="D4030" t="str">
            <v>Materials</v>
          </cell>
        </row>
        <row r="4031">
          <cell r="C4031" t="str">
            <v>INE103A01014</v>
          </cell>
          <cell r="D4031" t="str">
            <v>Energy</v>
          </cell>
        </row>
        <row r="4032">
          <cell r="C4032" t="str">
            <v>INE103A01014</v>
          </cell>
          <cell r="D4032" t="str">
            <v>Energy</v>
          </cell>
        </row>
        <row r="4033">
          <cell r="C4033" t="str">
            <v>INE820B01029</v>
          </cell>
          <cell r="D4033" t="str">
            <v>Information Technology</v>
          </cell>
        </row>
        <row r="4034">
          <cell r="C4034" t="str">
            <v>INE733N01011</v>
          </cell>
        </row>
        <row r="4035">
          <cell r="C4035" t="str">
            <v>INE0R3101011</v>
          </cell>
          <cell r="D4035" t="str">
            <v>Industrials</v>
          </cell>
        </row>
        <row r="4036">
          <cell r="C4036" t="str">
            <v>INE798E01013</v>
          </cell>
        </row>
        <row r="4037">
          <cell r="C4037" t="str">
            <v>INE101201015</v>
          </cell>
        </row>
        <row r="4038">
          <cell r="C4038" t="str">
            <v>INE320D01018</v>
          </cell>
          <cell r="D4038" t="str">
            <v>Real Estate</v>
          </cell>
        </row>
        <row r="4039">
          <cell r="C4039" t="str">
            <v>INE634S01028</v>
          </cell>
          <cell r="D4039" t="str">
            <v>Health Care</v>
          </cell>
        </row>
        <row r="4040">
          <cell r="C4040" t="str">
            <v>INE634S01028</v>
          </cell>
          <cell r="D4040" t="str">
            <v>Health Care</v>
          </cell>
        </row>
        <row r="4041">
          <cell r="C4041" t="str">
            <v>INE0A6N01026</v>
          </cell>
          <cell r="D4041" t="str">
            <v>Industrials</v>
          </cell>
        </row>
        <row r="4042">
          <cell r="C4042" t="str">
            <v>INE0MV001018</v>
          </cell>
        </row>
        <row r="4043">
          <cell r="C4043" t="str">
            <v>INE0KNT01012</v>
          </cell>
          <cell r="D4043" t="str">
            <v>Consumer Discretionary</v>
          </cell>
        </row>
        <row r="4044">
          <cell r="C4044" t="str">
            <v>INE0KNT01012</v>
          </cell>
          <cell r="D4044" t="str">
            <v>Consumer Discretionary</v>
          </cell>
        </row>
        <row r="4045">
          <cell r="C4045" t="str">
            <v>INE784W01015</v>
          </cell>
          <cell r="D4045" t="str">
            <v>Consumer Discretionary</v>
          </cell>
        </row>
        <row r="4046">
          <cell r="C4046" t="str">
            <v>INE784W01015</v>
          </cell>
          <cell r="D4046" t="str">
            <v>Consumer Discretionary</v>
          </cell>
        </row>
        <row r="4047">
          <cell r="C4047" t="str">
            <v>INE327D01013</v>
          </cell>
        </row>
        <row r="4048">
          <cell r="C4048" t="str">
            <v>INE00VM01036</v>
          </cell>
          <cell r="D4048" t="str">
            <v>Consumer Staples</v>
          </cell>
        </row>
        <row r="4049">
          <cell r="C4049" t="str">
            <v>INE00VM01036</v>
          </cell>
          <cell r="D4049" t="str">
            <v>Consumer Staples</v>
          </cell>
        </row>
        <row r="4050">
          <cell r="C4050" t="str">
            <v>INE122R01018</v>
          </cell>
          <cell r="D4050" t="str">
            <v>Consumer Staples</v>
          </cell>
        </row>
        <row r="4051">
          <cell r="C4051" t="str">
            <v>INE122R01018</v>
          </cell>
          <cell r="D4051" t="str">
            <v>Consumer Staples</v>
          </cell>
        </row>
        <row r="4052">
          <cell r="C4052" t="str">
            <v>INE948I01015</v>
          </cell>
          <cell r="D4052" t="str">
            <v>Real Estate</v>
          </cell>
        </row>
        <row r="4053">
          <cell r="C4053" t="str">
            <v>INE094E01017</v>
          </cell>
          <cell r="D4053" t="str">
            <v>Financials</v>
          </cell>
        </row>
        <row r="4054">
          <cell r="C4054" t="str">
            <v>INE776V01013</v>
          </cell>
        </row>
        <row r="4055">
          <cell r="C4055" t="str">
            <v>INE867A01022</v>
          </cell>
          <cell r="D4055" t="str">
            <v>Industrials</v>
          </cell>
        </row>
        <row r="4056">
          <cell r="C4056" t="str">
            <v>INE867A01022</v>
          </cell>
          <cell r="D4056" t="str">
            <v>Industrials</v>
          </cell>
        </row>
        <row r="4057">
          <cell r="C4057" t="str">
            <v>INE0M5S23019</v>
          </cell>
        </row>
        <row r="4058">
          <cell r="C4058" t="str">
            <v>INE848M01019</v>
          </cell>
          <cell r="D4058" t="str">
            <v>Industrials</v>
          </cell>
        </row>
        <row r="4059">
          <cell r="C4059" t="str">
            <v>INE882A01013</v>
          </cell>
          <cell r="D4059" t="str">
            <v>Consumer Discretionary</v>
          </cell>
        </row>
        <row r="4060">
          <cell r="C4060" t="str">
            <v>INE882A01013</v>
          </cell>
          <cell r="D4060" t="str">
            <v>Consumer Discretionary</v>
          </cell>
        </row>
        <row r="4061">
          <cell r="C4061" t="str">
            <v>INE182D01020</v>
          </cell>
          <cell r="D4061" t="str">
            <v>Real Estate</v>
          </cell>
        </row>
        <row r="4062">
          <cell r="C4062" t="str">
            <v>INE182D01020</v>
          </cell>
          <cell r="D4062" t="str">
            <v>Real Estate</v>
          </cell>
        </row>
        <row r="4063">
          <cell r="C4063" t="str">
            <v>INE807H01023</v>
          </cell>
          <cell r="D4063" t="str">
            <v>Materials</v>
          </cell>
        </row>
        <row r="4064">
          <cell r="C4064" t="str">
            <v>INE0QP001012</v>
          </cell>
          <cell r="D4064" t="str">
            <v>Industrials</v>
          </cell>
        </row>
        <row r="4065">
          <cell r="C4065" t="str">
            <v>INE277E01026</v>
          </cell>
          <cell r="D4065" t="str">
            <v>Materials</v>
          </cell>
        </row>
        <row r="4066">
          <cell r="C4066" t="str">
            <v>INE941E01019</v>
          </cell>
          <cell r="D4066" t="str">
            <v>Industrials</v>
          </cell>
        </row>
        <row r="4067">
          <cell r="C4067" t="str">
            <v>INE245H01018</v>
          </cell>
        </row>
        <row r="4068">
          <cell r="C4068" t="str">
            <v>INE680B01019</v>
          </cell>
          <cell r="D4068" t="str">
            <v>Financials</v>
          </cell>
        </row>
        <row r="4069">
          <cell r="C4069" t="str">
            <v>INE196A01026</v>
          </cell>
          <cell r="D4069" t="str">
            <v>Consumer Staples</v>
          </cell>
        </row>
        <row r="4070">
          <cell r="C4070" t="str">
            <v>INE196A01026</v>
          </cell>
          <cell r="D4070" t="str">
            <v>Consumer Staples</v>
          </cell>
        </row>
        <row r="4071">
          <cell r="C4071" t="str">
            <v>INE01JE01028</v>
          </cell>
          <cell r="D4071" t="str">
            <v>Industrials</v>
          </cell>
        </row>
        <row r="4072">
          <cell r="C4072" t="str">
            <v>INE0P1P01017</v>
          </cell>
          <cell r="D4072" t="str">
            <v>Industrials</v>
          </cell>
        </row>
        <row r="4073">
          <cell r="C4073" t="str">
            <v>INE866D01010</v>
          </cell>
        </row>
        <row r="4074">
          <cell r="C4074" t="str">
            <v>INE944C01017</v>
          </cell>
          <cell r="D4074" t="str">
            <v>Financials</v>
          </cell>
        </row>
        <row r="4075">
          <cell r="C4075" t="str">
            <v>INE229N01010</v>
          </cell>
        </row>
        <row r="4076">
          <cell r="C4076" t="str">
            <v>INE0FW001016</v>
          </cell>
          <cell r="D4076" t="str">
            <v>Industrials</v>
          </cell>
        </row>
        <row r="4077">
          <cell r="C4077" t="str">
            <v>INE750C01026</v>
          </cell>
          <cell r="D4077" t="str">
            <v>Health Care</v>
          </cell>
        </row>
        <row r="4078">
          <cell r="C4078" t="str">
            <v>INE750C01026</v>
          </cell>
          <cell r="D4078" t="str">
            <v>Health Care</v>
          </cell>
        </row>
        <row r="4079">
          <cell r="C4079" t="str">
            <v>INE698E01023</v>
          </cell>
          <cell r="D4079" t="str">
            <v>Materials</v>
          </cell>
        </row>
        <row r="4080">
          <cell r="C4080" t="str">
            <v>INE00SZ01018</v>
          </cell>
          <cell r="D4080" t="str">
            <v>Industrials</v>
          </cell>
        </row>
        <row r="4081">
          <cell r="C4081" t="str">
            <v>INE415B01044</v>
          </cell>
          <cell r="D4081" t="str">
            <v>Industrials</v>
          </cell>
        </row>
        <row r="4082">
          <cell r="C4082" t="str">
            <v>INE199D01016</v>
          </cell>
          <cell r="D4082" t="str">
            <v>Industrials</v>
          </cell>
        </row>
        <row r="4083">
          <cell r="C4083" t="str">
            <v>INE392G01028</v>
          </cell>
          <cell r="D4083" t="str">
            <v>Industrials</v>
          </cell>
        </row>
        <row r="4084">
          <cell r="C4084" t="str">
            <v>INE0JSJ01014</v>
          </cell>
          <cell r="D4084" t="str">
            <v>Consumer Discretionary</v>
          </cell>
        </row>
        <row r="4085">
          <cell r="C4085" t="str">
            <v>INE368C01019</v>
          </cell>
          <cell r="D4085" t="str">
            <v>Financials</v>
          </cell>
        </row>
        <row r="4086">
          <cell r="C4086" t="str">
            <v>INE585B01010</v>
          </cell>
          <cell r="D4086" t="str">
            <v>Consumer Discretionary</v>
          </cell>
        </row>
        <row r="4087">
          <cell r="C4087" t="str">
            <v>INE585B01010</v>
          </cell>
          <cell r="D4087" t="str">
            <v>Consumer Discretionary</v>
          </cell>
        </row>
        <row r="4088">
          <cell r="C4088" t="str">
            <v>INE575Z01010</v>
          </cell>
          <cell r="D4088" t="str">
            <v>Consumer Discretionary</v>
          </cell>
        </row>
        <row r="4089">
          <cell r="C4089" t="str">
            <v>INE348L01012</v>
          </cell>
          <cell r="D4089" t="str">
            <v>Financials</v>
          </cell>
        </row>
        <row r="4090">
          <cell r="C4090" t="str">
            <v>INE348L01012</v>
          </cell>
          <cell r="D4090" t="str">
            <v>Financials</v>
          </cell>
        </row>
        <row r="4091">
          <cell r="C4091" t="str">
            <v>INE885F01015</v>
          </cell>
          <cell r="D4091" t="str">
            <v>Financials</v>
          </cell>
        </row>
        <row r="4092">
          <cell r="C4092" t="str">
            <v>INE0SH001010</v>
          </cell>
          <cell r="D4092" t="str">
            <v>Industrials</v>
          </cell>
        </row>
        <row r="4093">
          <cell r="C4093" t="str">
            <v>INE759A01021</v>
          </cell>
          <cell r="D4093" t="str">
            <v>Information Technology</v>
          </cell>
        </row>
        <row r="4094">
          <cell r="C4094" t="str">
            <v>INE759A01021</v>
          </cell>
          <cell r="D4094" t="str">
            <v>Information Technology</v>
          </cell>
        </row>
        <row r="4095">
          <cell r="C4095" t="str">
            <v>INE523D01017</v>
          </cell>
        </row>
        <row r="4096">
          <cell r="C4096" t="str">
            <v>INE0OJM01017</v>
          </cell>
          <cell r="D4096" t="str">
            <v>Materials</v>
          </cell>
        </row>
        <row r="4097">
          <cell r="C4097" t="str">
            <v>INE677D01037</v>
          </cell>
          <cell r="D4097" t="str">
            <v>Financials</v>
          </cell>
        </row>
        <row r="4098">
          <cell r="C4098" t="str">
            <v>INE677D01037</v>
          </cell>
          <cell r="D4098" t="str">
            <v>Financials</v>
          </cell>
        </row>
        <row r="4099">
          <cell r="C4099" t="str">
            <v>INE963B01019</v>
          </cell>
          <cell r="D4099" t="str">
            <v>Financials</v>
          </cell>
        </row>
        <row r="4100">
          <cell r="C4100" t="str">
            <v>INE265N01030</v>
          </cell>
          <cell r="D4100" t="str">
            <v>Industrials</v>
          </cell>
        </row>
        <row r="4101">
          <cell r="C4101" t="str">
            <v>INE866R01028</v>
          </cell>
          <cell r="D4101" t="str">
            <v>Communication Services</v>
          </cell>
        </row>
        <row r="4102">
          <cell r="C4102" t="str">
            <v>INE866R01028</v>
          </cell>
          <cell r="D4102" t="str">
            <v>Communication Services</v>
          </cell>
        </row>
        <row r="4103">
          <cell r="C4103" t="str">
            <v>INE150D01027</v>
          </cell>
        </row>
        <row r="4104">
          <cell r="C4104" t="str">
            <v>INE636A01039</v>
          </cell>
          <cell r="D4104" t="str">
            <v>Consumer Staples</v>
          </cell>
        </row>
        <row r="4105">
          <cell r="C4105" t="str">
            <v>INE636A01039</v>
          </cell>
          <cell r="D4105" t="str">
            <v>Consumer Staples</v>
          </cell>
        </row>
        <row r="4106">
          <cell r="C4106" t="str">
            <v>INE253N01010</v>
          </cell>
          <cell r="D4106" t="str">
            <v>Materials</v>
          </cell>
        </row>
        <row r="4107">
          <cell r="C4107" t="str">
            <v>INE03EI01018</v>
          </cell>
          <cell r="D4107" t="str">
            <v>Real Estate</v>
          </cell>
        </row>
        <row r="4108">
          <cell r="C4108" t="str">
            <v>INE03EI01018</v>
          </cell>
          <cell r="D4108" t="str">
            <v>Real Estate</v>
          </cell>
        </row>
        <row r="4109">
          <cell r="C4109" t="str">
            <v>INE180A01020</v>
          </cell>
          <cell r="D4109" t="str">
            <v>Financials</v>
          </cell>
        </row>
        <row r="4110">
          <cell r="C4110" t="str">
            <v>INE180A01020</v>
          </cell>
          <cell r="D4110" t="str">
            <v>Financials</v>
          </cell>
        </row>
        <row r="4111">
          <cell r="C4111" t="str">
            <v>INE027H01010</v>
          </cell>
          <cell r="D4111" t="str">
            <v>Health Care</v>
          </cell>
        </row>
        <row r="4112">
          <cell r="C4112" t="str">
            <v>INE027H01010</v>
          </cell>
          <cell r="D4112" t="str">
            <v>Health Care</v>
          </cell>
        </row>
        <row r="4113">
          <cell r="C4113" t="str">
            <v>INE0CG601016</v>
          </cell>
          <cell r="D4113" t="str">
            <v>Health Care</v>
          </cell>
        </row>
        <row r="4114">
          <cell r="C4114" t="str">
            <v>INE0CG601016</v>
          </cell>
          <cell r="D4114" t="str">
            <v>Health Care</v>
          </cell>
        </row>
        <row r="4115">
          <cell r="C4115" t="str">
            <v>INE485D01035</v>
          </cell>
          <cell r="D4115" t="str">
            <v>Consumer Discretionary</v>
          </cell>
        </row>
        <row r="4116">
          <cell r="C4116" t="str">
            <v>INE393F01010</v>
          </cell>
          <cell r="D4116" t="str">
            <v>Real Estate</v>
          </cell>
        </row>
        <row r="4117">
          <cell r="C4117" t="str">
            <v>INE161B01036</v>
          </cell>
          <cell r="D4117" t="str">
            <v>Industrials</v>
          </cell>
        </row>
        <row r="4118">
          <cell r="C4118" t="str">
            <v>INE544W01021</v>
          </cell>
          <cell r="D4118" t="str">
            <v>Industrials</v>
          </cell>
        </row>
        <row r="4119">
          <cell r="C4119" t="str">
            <v>INE0ECC01022</v>
          </cell>
          <cell r="D4119" t="str">
            <v>Communication Services</v>
          </cell>
        </row>
        <row r="4120">
          <cell r="C4120" t="str">
            <v>INE10A501018</v>
          </cell>
        </row>
        <row r="4121">
          <cell r="C4121" t="str">
            <v>INE0R5Z01015</v>
          </cell>
          <cell r="D4121" t="str">
            <v>Consumer Staples</v>
          </cell>
        </row>
        <row r="4122">
          <cell r="C4122" t="str">
            <v>INE0ZTO01018</v>
          </cell>
        </row>
        <row r="4123">
          <cell r="C4123" t="str">
            <v>INE262W01012</v>
          </cell>
        </row>
        <row r="4124">
          <cell r="C4124" t="str">
            <v>INE799E01011</v>
          </cell>
          <cell r="D4124" t="str">
            <v>Consumer Discretionary</v>
          </cell>
        </row>
        <row r="4125">
          <cell r="C4125" t="str">
            <v>INE040D01038</v>
          </cell>
          <cell r="D4125" t="str">
            <v>Materials</v>
          </cell>
        </row>
        <row r="4126">
          <cell r="C4126" t="str">
            <v>INE040D01038</v>
          </cell>
          <cell r="D4126" t="str">
            <v>Materials</v>
          </cell>
        </row>
        <row r="4127">
          <cell r="C4127" t="str">
            <v>INE249Z01020</v>
          </cell>
          <cell r="D4127" t="str">
            <v>Industrials</v>
          </cell>
        </row>
        <row r="4128">
          <cell r="C4128" t="str">
            <v>INE249Z01020</v>
          </cell>
          <cell r="D4128" t="str">
            <v>Industrials</v>
          </cell>
        </row>
        <row r="4129">
          <cell r="C4129" t="str">
            <v>INE885E01042</v>
          </cell>
          <cell r="D4129" t="str">
            <v>Industrials</v>
          </cell>
        </row>
        <row r="4130">
          <cell r="C4130" t="str">
            <v>INE885E01042</v>
          </cell>
          <cell r="D4130" t="str">
            <v>Industrials</v>
          </cell>
        </row>
        <row r="4131">
          <cell r="C4131" t="str">
            <v>INE912H01013</v>
          </cell>
          <cell r="D4131" t="str">
            <v>Industrials</v>
          </cell>
        </row>
        <row r="4132">
          <cell r="C4132" t="str">
            <v>INE912H01013</v>
          </cell>
          <cell r="D4132" t="str">
            <v>Industrials</v>
          </cell>
        </row>
        <row r="4133">
          <cell r="C4133" t="str">
            <v>INE836H01014</v>
          </cell>
          <cell r="D4133" t="str">
            <v>Financials</v>
          </cell>
        </row>
        <row r="4134">
          <cell r="C4134" t="str">
            <v>INE836H01014</v>
          </cell>
          <cell r="D4134" t="str">
            <v>Financials</v>
          </cell>
        </row>
        <row r="4135">
          <cell r="C4135" t="str">
            <v>INE942G01012</v>
          </cell>
          <cell r="D4135" t="str">
            <v>Consumer Staples</v>
          </cell>
        </row>
        <row r="4136">
          <cell r="C4136" t="str">
            <v>INE942G01012</v>
          </cell>
          <cell r="D4136" t="str">
            <v>Consumer Staples</v>
          </cell>
        </row>
        <row r="4137">
          <cell r="C4137" t="str">
            <v>INE748A01016</v>
          </cell>
          <cell r="D4137" t="str">
            <v>Industrials</v>
          </cell>
        </row>
        <row r="4138">
          <cell r="C4138" t="str">
            <v>INE748A01016</v>
          </cell>
          <cell r="D4138" t="str">
            <v>Industrials</v>
          </cell>
        </row>
        <row r="4139">
          <cell r="C4139" t="str">
            <v>INE0O4M01019</v>
          </cell>
          <cell r="D4139" t="str">
            <v>Materials</v>
          </cell>
        </row>
        <row r="4140">
          <cell r="C4140" t="str">
            <v>INE456Z01021</v>
          </cell>
          <cell r="D4140" t="str">
            <v>Health Care</v>
          </cell>
        </row>
        <row r="4141">
          <cell r="C4141" t="str">
            <v>INE456Z01021</v>
          </cell>
          <cell r="D4141" t="str">
            <v>Health Care</v>
          </cell>
        </row>
        <row r="4142">
          <cell r="C4142" t="str">
            <v>INE200D01020</v>
          </cell>
          <cell r="D4142" t="str">
            <v>Communication Services</v>
          </cell>
        </row>
        <row r="4143">
          <cell r="C4143" t="str">
            <v>INE828I01019</v>
          </cell>
          <cell r="D4143" t="str">
            <v>Communication Services</v>
          </cell>
        </row>
        <row r="4144">
          <cell r="C4144" t="str">
            <v>INE646B01010</v>
          </cell>
          <cell r="D4144" t="str">
            <v>Health Care</v>
          </cell>
        </row>
        <row r="4145">
          <cell r="C4145" t="str">
            <v>INE646B01010</v>
          </cell>
          <cell r="D4145" t="str">
            <v>Health Care</v>
          </cell>
        </row>
        <row r="4146">
          <cell r="C4146" t="str">
            <v>INE0PE401018</v>
          </cell>
          <cell r="D4146" t="str">
            <v>Health Care</v>
          </cell>
        </row>
        <row r="4147">
          <cell r="C4147" t="str">
            <v>INE442D01010</v>
          </cell>
          <cell r="D4147" t="str">
            <v>Materials</v>
          </cell>
        </row>
        <row r="4148">
          <cell r="C4148" t="str">
            <v>INE858Q01019</v>
          </cell>
        </row>
        <row r="4149">
          <cell r="C4149" t="str">
            <v>INE630Y01024</v>
          </cell>
          <cell r="D4149" t="str">
            <v>Health Care</v>
          </cell>
        </row>
        <row r="4150">
          <cell r="C4150" t="str">
            <v>INE630Y01024</v>
          </cell>
          <cell r="D4150" t="str">
            <v>Health Care</v>
          </cell>
        </row>
        <row r="4151">
          <cell r="C4151" t="str">
            <v>INE047C01019</v>
          </cell>
          <cell r="D4151" t="str">
            <v>Health Care</v>
          </cell>
        </row>
        <row r="4152">
          <cell r="C4152" t="str">
            <v>INE804L01022</v>
          </cell>
          <cell r="D4152" t="str">
            <v>Consumer Staples</v>
          </cell>
        </row>
        <row r="4153">
          <cell r="C4153" t="str">
            <v>INE804L01022</v>
          </cell>
          <cell r="D4153" t="str">
            <v>Consumer Staples</v>
          </cell>
        </row>
        <row r="4154">
          <cell r="C4154" t="str">
            <v>INE721V01019</v>
          </cell>
        </row>
        <row r="4155">
          <cell r="C4155" t="str">
            <v>INE343X01018</v>
          </cell>
          <cell r="D4155" t="str">
            <v>Industrials</v>
          </cell>
        </row>
        <row r="4156">
          <cell r="C4156" t="str">
            <v>INE186C01023</v>
          </cell>
          <cell r="D4156" t="str">
            <v>Financials</v>
          </cell>
        </row>
        <row r="4157">
          <cell r="C4157" t="str">
            <v>INE804B01023</v>
          </cell>
          <cell r="D4157" t="str">
            <v>Financials</v>
          </cell>
        </row>
        <row r="4158">
          <cell r="C4158" t="str">
            <v>INE524D01015</v>
          </cell>
        </row>
        <row r="4159">
          <cell r="C4159" t="str">
            <v>INE0G1D01014</v>
          </cell>
          <cell r="D4159" t="str">
            <v>Materials</v>
          </cell>
        </row>
        <row r="4160">
          <cell r="C4160" t="str">
            <v>INE216Q01010</v>
          </cell>
        </row>
        <row r="4161">
          <cell r="C4161" t="str">
            <v>INE933B01012</v>
          </cell>
          <cell r="D4161" t="str">
            <v>Information Technology</v>
          </cell>
        </row>
        <row r="4162">
          <cell r="C4162" t="str">
            <v>INE933B01012</v>
          </cell>
          <cell r="D4162" t="str">
            <v>Information Technology</v>
          </cell>
        </row>
        <row r="4163">
          <cell r="C4163" t="str">
            <v>INE00EM01016</v>
          </cell>
          <cell r="D4163" t="str">
            <v>Consumer Staples</v>
          </cell>
        </row>
        <row r="4164">
          <cell r="C4164" t="str">
            <v>INE00EM01016</v>
          </cell>
          <cell r="D4164" t="str">
            <v>Consumer Staples</v>
          </cell>
        </row>
        <row r="4165">
          <cell r="C4165" t="str">
            <v>INE531R01010</v>
          </cell>
          <cell r="D4165" t="str">
            <v>Industrials</v>
          </cell>
        </row>
        <row r="4166">
          <cell r="C4166" t="str">
            <v>INE074J01018</v>
          </cell>
        </row>
        <row r="4167">
          <cell r="C4167" t="str">
            <v>INE0CT101020</v>
          </cell>
          <cell r="D4167" t="str">
            <v>Materials</v>
          </cell>
        </row>
        <row r="4168">
          <cell r="C4168" t="str">
            <v>INE0CT101020</v>
          </cell>
          <cell r="D4168" t="str">
            <v>Materials</v>
          </cell>
        </row>
        <row r="4169">
          <cell r="C4169" t="str">
            <v>INE898Q01015</v>
          </cell>
          <cell r="D4169" t="str">
            <v>Financials</v>
          </cell>
        </row>
        <row r="4170">
          <cell r="C4170" t="str">
            <v>INE756R01013</v>
          </cell>
        </row>
        <row r="4171">
          <cell r="C4171" t="str">
            <v>INE062Y01020</v>
          </cell>
          <cell r="D4171" t="str">
            <v>Consumer Discretionary</v>
          </cell>
        </row>
        <row r="4172">
          <cell r="C4172" t="str">
            <v>INE240B01012</v>
          </cell>
          <cell r="D4172" t="str">
            <v>Financials</v>
          </cell>
        </row>
        <row r="4173">
          <cell r="C4173" t="str">
            <v>INE241B01010</v>
          </cell>
        </row>
        <row r="4174">
          <cell r="C4174" t="str">
            <v>INE817A01019</v>
          </cell>
          <cell r="D4174" t="str">
            <v>Information Technology</v>
          </cell>
        </row>
        <row r="4175">
          <cell r="C4175" t="str">
            <v>INE817A01019</v>
          </cell>
          <cell r="D4175" t="str">
            <v>Information Technology</v>
          </cell>
        </row>
        <row r="4176">
          <cell r="C4176" t="str">
            <v>INE148B01033</v>
          </cell>
          <cell r="D4176" t="str">
            <v>Information Technology</v>
          </cell>
        </row>
        <row r="4177">
          <cell r="C4177" t="str">
            <v>INE071D01033</v>
          </cell>
          <cell r="D4177" t="str">
            <v>Consumer Discretionary</v>
          </cell>
        </row>
        <row r="4178">
          <cell r="C4178" t="str">
            <v>INE071D01033</v>
          </cell>
          <cell r="D4178" t="str">
            <v>Consumer Discretionary</v>
          </cell>
        </row>
        <row r="4179">
          <cell r="C4179" t="str">
            <v>INE650G01029</v>
          </cell>
          <cell r="D4179" t="str">
            <v>Consumer Discretionary</v>
          </cell>
        </row>
        <row r="4180">
          <cell r="C4180" t="str">
            <v>INE776I01010</v>
          </cell>
          <cell r="D4180" t="str">
            <v>Industrials</v>
          </cell>
        </row>
        <row r="4181">
          <cell r="C4181" t="str">
            <v>INE776I01010</v>
          </cell>
          <cell r="D4181" t="str">
            <v>Industrials</v>
          </cell>
        </row>
        <row r="4182">
          <cell r="C4182" t="str">
            <v>INE689O01013</v>
          </cell>
          <cell r="D4182" t="str">
            <v>Real Estate</v>
          </cell>
        </row>
        <row r="4183">
          <cell r="C4183" t="str">
            <v>INE934B01028</v>
          </cell>
          <cell r="D4183" t="str">
            <v>Industrials</v>
          </cell>
        </row>
        <row r="4184">
          <cell r="C4184" t="str">
            <v>INE934B01028</v>
          </cell>
          <cell r="D4184" t="str">
            <v>Industrials</v>
          </cell>
        </row>
        <row r="4185">
          <cell r="C4185" t="str">
            <v>INE763M01028</v>
          </cell>
          <cell r="D4185" t="str">
            <v>Consumer Discretionary</v>
          </cell>
        </row>
        <row r="4186">
          <cell r="C4186" t="str">
            <v>INE947G01011</v>
          </cell>
        </row>
        <row r="4187">
          <cell r="C4187" t="str">
            <v>INE319T01016</v>
          </cell>
        </row>
        <row r="4188">
          <cell r="C4188" t="str">
            <v>INE0OYE01013</v>
          </cell>
          <cell r="D4188" t="str">
            <v>Industrials</v>
          </cell>
        </row>
        <row r="4189">
          <cell r="C4189" t="str">
            <v>INE161E01014</v>
          </cell>
          <cell r="D4189" t="str">
            <v>Materials</v>
          </cell>
        </row>
        <row r="4190">
          <cell r="C4190" t="str">
            <v>INE592I01029</v>
          </cell>
          <cell r="D4190" t="str">
            <v>Materials</v>
          </cell>
        </row>
        <row r="4191">
          <cell r="C4191" t="str">
            <v>INE592I01029</v>
          </cell>
          <cell r="D4191" t="str">
            <v>Materials</v>
          </cell>
        </row>
        <row r="4192">
          <cell r="C4192" t="str">
            <v>INE317I01021</v>
          </cell>
          <cell r="D4192" t="str">
            <v>Consumer Discretionary</v>
          </cell>
        </row>
        <row r="4193">
          <cell r="C4193" t="str">
            <v>INE317I01021</v>
          </cell>
          <cell r="D4193" t="str">
            <v>Consumer Discretionary</v>
          </cell>
        </row>
        <row r="4194">
          <cell r="C4194" t="str">
            <v>INE085D01033</v>
          </cell>
          <cell r="D4194" t="str">
            <v>Industrials</v>
          </cell>
        </row>
        <row r="4195">
          <cell r="C4195" t="str">
            <v>INE112L01020</v>
          </cell>
          <cell r="D4195" t="str">
            <v>Health Care</v>
          </cell>
        </row>
        <row r="4196">
          <cell r="C4196" t="str">
            <v>INE112L01020</v>
          </cell>
          <cell r="D4196" t="str">
            <v>Health Care</v>
          </cell>
        </row>
        <row r="4197">
          <cell r="C4197" t="str">
            <v>INE957U01011</v>
          </cell>
          <cell r="D4197" t="str">
            <v>Industrials</v>
          </cell>
        </row>
        <row r="4198">
          <cell r="C4198" t="str">
            <v>INE100C01024</v>
          </cell>
          <cell r="D4198" t="str">
            <v>Consumer Discretionary</v>
          </cell>
        </row>
        <row r="4199">
          <cell r="C4199" t="str">
            <v>INE244C01020</v>
          </cell>
          <cell r="D4199" t="str">
            <v>Industrials</v>
          </cell>
        </row>
        <row r="4200">
          <cell r="C4200" t="str">
            <v>INE614F01019</v>
          </cell>
          <cell r="D4200" t="str">
            <v>Materials</v>
          </cell>
        </row>
        <row r="4201">
          <cell r="C4201" t="str">
            <v>INE287C01037</v>
          </cell>
          <cell r="D4201" t="str">
            <v>Information Technology</v>
          </cell>
        </row>
        <row r="4202">
          <cell r="C4202" t="str">
            <v>INE287C01037</v>
          </cell>
          <cell r="D4202" t="str">
            <v>Information Technology</v>
          </cell>
        </row>
        <row r="4203">
          <cell r="C4203" t="str">
            <v>INE0PZK01014</v>
          </cell>
          <cell r="D4203" t="str">
            <v>Information Technology</v>
          </cell>
        </row>
        <row r="4204">
          <cell r="C4204" t="str">
            <v>INE809F01015</v>
          </cell>
        </row>
        <row r="4205">
          <cell r="C4205" t="str">
            <v>INE401C01018</v>
          </cell>
        </row>
        <row r="4206">
          <cell r="C4206" t="str">
            <v>INE170N01016</v>
          </cell>
          <cell r="D4206" t="str">
            <v>Materials</v>
          </cell>
        </row>
        <row r="4207">
          <cell r="C4207" t="str">
            <v>INE033E01015</v>
          </cell>
        </row>
        <row r="4208">
          <cell r="C4208" t="str">
            <v>INE046M01036</v>
          </cell>
          <cell r="D4208" t="str">
            <v>Materials</v>
          </cell>
        </row>
        <row r="4209">
          <cell r="C4209" t="str">
            <v>INE519N01014</v>
          </cell>
          <cell r="D4209" t="str">
            <v>Industrials</v>
          </cell>
        </row>
        <row r="4210">
          <cell r="C4210" t="str">
            <v>INE779Q01017</v>
          </cell>
        </row>
        <row r="4211">
          <cell r="C4211" t="str">
            <v>INE424Z01011</v>
          </cell>
          <cell r="D4211" t="str">
            <v>Industrials</v>
          </cell>
        </row>
        <row r="4212">
          <cell r="C4212" t="str">
            <v>INE151H01018</v>
          </cell>
        </row>
        <row r="4213">
          <cell r="C4213" t="str">
            <v>INE679T01013</v>
          </cell>
        </row>
        <row r="4214">
          <cell r="C4214" t="str">
            <v>INE195801019</v>
          </cell>
        </row>
        <row r="4215">
          <cell r="C4215" t="str">
            <v>INE588G01021</v>
          </cell>
          <cell r="D4215" t="str">
            <v>Consumer Staples</v>
          </cell>
        </row>
        <row r="4216">
          <cell r="C4216" t="str">
            <v>INE570N01025</v>
          </cell>
          <cell r="D4216" t="str">
            <v>Information Technology</v>
          </cell>
        </row>
        <row r="4217">
          <cell r="C4217" t="str">
            <v>INE376Y01016</v>
          </cell>
          <cell r="D4217" t="str">
            <v>Materials</v>
          </cell>
        </row>
        <row r="4218">
          <cell r="C4218" t="str">
            <v>INE097E01028</v>
          </cell>
          <cell r="D4218" t="str">
            <v>Consumer Discretionary</v>
          </cell>
        </row>
        <row r="4219">
          <cell r="C4219" t="str">
            <v>INE952C01028</v>
          </cell>
          <cell r="D4219" t="str">
            <v>Consumer Discretionary</v>
          </cell>
        </row>
        <row r="4220">
          <cell r="C4220" t="str">
            <v>INE842C01021</v>
          </cell>
          <cell r="D4220" t="str">
            <v>Consumer Discretionary</v>
          </cell>
        </row>
        <row r="4221">
          <cell r="C4221" t="str">
            <v>INE842C01021</v>
          </cell>
          <cell r="D4221" t="str">
            <v>Consumer Discretionary</v>
          </cell>
        </row>
        <row r="4222">
          <cell r="C4222" t="str">
            <v>INE00RQ01019</v>
          </cell>
          <cell r="D4222" t="str">
            <v>Information Technology</v>
          </cell>
        </row>
        <row r="4223">
          <cell r="C4223" t="str">
            <v>INE0CCU25019</v>
          </cell>
          <cell r="D4223" t="str">
            <v>Real Estate</v>
          </cell>
        </row>
        <row r="4224">
          <cell r="C4224" t="str">
            <v>INE0CCU25019</v>
          </cell>
          <cell r="D4224" t="str">
            <v>Real Estate</v>
          </cell>
        </row>
        <row r="4225">
          <cell r="C4225" t="str">
            <v>INE110B01017</v>
          </cell>
          <cell r="D4225" t="str">
            <v>Information Technology</v>
          </cell>
        </row>
        <row r="4226">
          <cell r="C4226" t="str">
            <v>INE110B01017</v>
          </cell>
          <cell r="D4226" t="str">
            <v>Information Technology</v>
          </cell>
        </row>
        <row r="4227">
          <cell r="C4227" t="str">
            <v>INE281E01010</v>
          </cell>
          <cell r="D4227" t="str">
            <v>Consumer Discretionary</v>
          </cell>
        </row>
        <row r="4228">
          <cell r="C4228" t="str">
            <v>INE514C01026</v>
          </cell>
          <cell r="D4228" t="str">
            <v>Financials</v>
          </cell>
        </row>
        <row r="4229">
          <cell r="C4229" t="str">
            <v>INE860N01012</v>
          </cell>
        </row>
        <row r="4230">
          <cell r="C4230" t="str">
            <v>INE831A01028</v>
          </cell>
          <cell r="D4230" t="str">
            <v>Consumer Discretionary</v>
          </cell>
        </row>
        <row r="4231">
          <cell r="C4231" t="str">
            <v>INE831A01028</v>
          </cell>
          <cell r="D4231" t="str">
            <v>Consumer Discretionary</v>
          </cell>
        </row>
        <row r="4232">
          <cell r="C4232" t="str">
            <v>INE771A01026</v>
          </cell>
          <cell r="D4232" t="str">
            <v>Consumer Discretionary</v>
          </cell>
        </row>
        <row r="4233">
          <cell r="C4233" t="str">
            <v>INE771A01026</v>
          </cell>
          <cell r="D4233" t="str">
            <v>Consumer Discretionary</v>
          </cell>
        </row>
        <row r="4234">
          <cell r="C4234" t="str">
            <v>INE0QI101019</v>
          </cell>
          <cell r="D4234" t="str">
            <v>Consumer Discretionary</v>
          </cell>
        </row>
        <row r="4235">
          <cell r="C4235" t="str">
            <v>INE540S01019</v>
          </cell>
          <cell r="D4235" t="str">
            <v>Consumer Discretionary</v>
          </cell>
        </row>
        <row r="4236">
          <cell r="C4236" t="str">
            <v>INE231N01024</v>
          </cell>
          <cell r="D4236" t="str">
            <v>Financials</v>
          </cell>
        </row>
        <row r="4237">
          <cell r="C4237" t="str">
            <v>INE099Z01011</v>
          </cell>
          <cell r="D4237" t="str">
            <v>Materials</v>
          </cell>
        </row>
        <row r="4238">
          <cell r="C4238" t="str">
            <v>INE099Z01011</v>
          </cell>
          <cell r="D4238" t="str">
            <v>Materials</v>
          </cell>
        </row>
        <row r="4239">
          <cell r="C4239" t="str">
            <v>INE094S01041</v>
          </cell>
          <cell r="D4239" t="str">
            <v>Consumer Staples</v>
          </cell>
        </row>
        <row r="4240">
          <cell r="C4240" t="str">
            <v>INE957W01025</v>
          </cell>
          <cell r="D4240" t="str">
            <v>Industrials</v>
          </cell>
        </row>
        <row r="4241">
          <cell r="C4241" t="str">
            <v>INE828O01033</v>
          </cell>
          <cell r="D4241" t="str">
            <v>Industrials</v>
          </cell>
        </row>
        <row r="4242">
          <cell r="C4242" t="str">
            <v>IN9828O01015</v>
          </cell>
          <cell r="D4242" t="str">
            <v>Industrials</v>
          </cell>
        </row>
        <row r="4243">
          <cell r="C4243" t="str">
            <v>INE844D01017</v>
          </cell>
        </row>
        <row r="4244">
          <cell r="C4244" t="str">
            <v>INE317V01016</v>
          </cell>
          <cell r="D4244" t="str">
            <v>Materials</v>
          </cell>
        </row>
        <row r="4245">
          <cell r="C4245" t="str">
            <v>INE997Y01027</v>
          </cell>
          <cell r="D4245" t="str">
            <v>Consumer Discretionary</v>
          </cell>
        </row>
        <row r="4246">
          <cell r="C4246" t="str">
            <v>INE338P01014</v>
          </cell>
        </row>
        <row r="4247">
          <cell r="C4247" t="str">
            <v>INE681K01026</v>
          </cell>
          <cell r="D4247" t="str">
            <v>Industrials</v>
          </cell>
        </row>
        <row r="4248">
          <cell r="C4248" t="str">
            <v>INE676G01024</v>
          </cell>
          <cell r="D4248" t="str">
            <v>Real Estate</v>
          </cell>
        </row>
        <row r="4249">
          <cell r="C4249" t="str">
            <v>INE874A01010</v>
          </cell>
          <cell r="D4249" t="str">
            <v>Financials</v>
          </cell>
        </row>
        <row r="4250">
          <cell r="C4250" t="str">
            <v>INE227C01017</v>
          </cell>
          <cell r="D4250" t="str">
            <v>Materials</v>
          </cell>
        </row>
        <row r="4251">
          <cell r="C4251" t="str">
            <v>INE227C01017</v>
          </cell>
          <cell r="D4251" t="str">
            <v>Materials</v>
          </cell>
        </row>
        <row r="4252">
          <cell r="C4252" t="str">
            <v>INE511Y01018</v>
          </cell>
          <cell r="D4252" t="str">
            <v>Materials</v>
          </cell>
        </row>
        <row r="4253">
          <cell r="C4253" t="str">
            <v>INE123F01029</v>
          </cell>
          <cell r="D4253" t="str">
            <v>Industrials</v>
          </cell>
        </row>
        <row r="4254">
          <cell r="C4254" t="str">
            <v>INE123F01029</v>
          </cell>
          <cell r="D4254" t="str">
            <v>Industrials</v>
          </cell>
        </row>
        <row r="4255">
          <cell r="C4255" t="str">
            <v>INE380D01012</v>
          </cell>
          <cell r="D4255" t="str">
            <v>Consumer Discretionary</v>
          </cell>
        </row>
        <row r="4256">
          <cell r="C4256" t="str">
            <v>INE617B01011</v>
          </cell>
          <cell r="D4256" t="str">
            <v>Consumer Staples</v>
          </cell>
        </row>
        <row r="4257">
          <cell r="C4257" t="str">
            <v>INE01N301019</v>
          </cell>
        </row>
        <row r="4258">
          <cell r="C4258" t="str">
            <v>INE250S01015</v>
          </cell>
        </row>
        <row r="4259">
          <cell r="C4259" t="str">
            <v>INE219W01012</v>
          </cell>
          <cell r="D4259" t="str">
            <v>Industrials</v>
          </cell>
        </row>
        <row r="4260">
          <cell r="C4260" t="str">
            <v>INE834C01028</v>
          </cell>
        </row>
        <row r="4261">
          <cell r="C4261" t="str">
            <v>INE370A01019</v>
          </cell>
          <cell r="D4261" t="str">
            <v>Financials</v>
          </cell>
        </row>
        <row r="4262">
          <cell r="C4262" t="str">
            <v>INE001F01019</v>
          </cell>
          <cell r="D4262" t="str">
            <v>Materials</v>
          </cell>
        </row>
        <row r="4263">
          <cell r="C4263" t="str">
            <v>INE197801017</v>
          </cell>
        </row>
        <row r="4264">
          <cell r="C4264" t="str">
            <v>INE794W01014</v>
          </cell>
        </row>
        <row r="4265">
          <cell r="C4265" t="str">
            <v>INE794W01014</v>
          </cell>
        </row>
        <row r="4266">
          <cell r="C4266" t="str">
            <v>INE072D01015</v>
          </cell>
        </row>
        <row r="4267">
          <cell r="C4267" t="str">
            <v>INE537F01012</v>
          </cell>
          <cell r="D4267" t="str">
            <v>Consumer Staples</v>
          </cell>
        </row>
        <row r="4268">
          <cell r="C4268" t="str">
            <v>INE832A01018</v>
          </cell>
          <cell r="D4268" t="str">
            <v>Consumer Discretionary</v>
          </cell>
        </row>
        <row r="4269">
          <cell r="C4269" t="str">
            <v>INE832A01018</v>
          </cell>
          <cell r="D4269" t="str">
            <v>Consumer Discretionary</v>
          </cell>
        </row>
        <row r="4270">
          <cell r="C4270" t="str">
            <v>INE170C01019</v>
          </cell>
        </row>
        <row r="4271">
          <cell r="C4271" t="str">
            <v>INE0L0L01012</v>
          </cell>
          <cell r="D4271" t="str">
            <v>Real Estate</v>
          </cell>
        </row>
        <row r="4272">
          <cell r="C4272" t="str">
            <v>INE737D01021</v>
          </cell>
          <cell r="D4272" t="str">
            <v>Industrials</v>
          </cell>
        </row>
        <row r="4273">
          <cell r="C4273" t="str">
            <v>INE737D01021</v>
          </cell>
          <cell r="D4273" t="str">
            <v>Industrials</v>
          </cell>
        </row>
        <row r="4274">
          <cell r="C4274" t="str">
            <v>INE064R01012</v>
          </cell>
          <cell r="D4274" t="str">
            <v>Industrials</v>
          </cell>
        </row>
        <row r="4275">
          <cell r="C4275" t="str">
            <v>INE450S01011</v>
          </cell>
          <cell r="D4275" t="str">
            <v>Health Care</v>
          </cell>
        </row>
        <row r="4276">
          <cell r="C4276" t="str">
            <v>INE954E01012</v>
          </cell>
          <cell r="D4276" t="str">
            <v>Consumer Discretionary</v>
          </cell>
        </row>
        <row r="4277">
          <cell r="C4277" t="str">
            <v>INE954E01012</v>
          </cell>
          <cell r="D4277" t="str">
            <v>Consumer Discretionary</v>
          </cell>
        </row>
        <row r="4278">
          <cell r="C4278" t="str">
            <v>INE388C01017</v>
          </cell>
          <cell r="D4278" t="str">
            <v>Materials</v>
          </cell>
        </row>
        <row r="4279">
          <cell r="C4279" t="str">
            <v>INE154B01023</v>
          </cell>
          <cell r="D4279" t="str">
            <v>Consumer Discretionary</v>
          </cell>
        </row>
        <row r="4280">
          <cell r="C4280" t="str">
            <v>INE490G01020</v>
          </cell>
          <cell r="D4280" t="str">
            <v>Materials</v>
          </cell>
        </row>
        <row r="4281">
          <cell r="C4281" t="str">
            <v>INE490G01020</v>
          </cell>
          <cell r="D4281" t="str">
            <v>Materials</v>
          </cell>
        </row>
        <row r="4282">
          <cell r="C4282" t="str">
            <v>INE514Y01020</v>
          </cell>
          <cell r="D4282" t="str">
            <v>Consumer Discretionary</v>
          </cell>
        </row>
        <row r="4283">
          <cell r="C4283" t="str">
            <v>INE893J01029</v>
          </cell>
          <cell r="D4283" t="str">
            <v>Materials</v>
          </cell>
        </row>
        <row r="4284">
          <cell r="C4284" t="str">
            <v>INE893J01029</v>
          </cell>
          <cell r="D4284" t="str">
            <v>Materials</v>
          </cell>
        </row>
        <row r="4285">
          <cell r="C4285" t="str">
            <v>IN9893J01019</v>
          </cell>
          <cell r="D4285" t="str">
            <v>Materials</v>
          </cell>
        </row>
        <row r="4286">
          <cell r="C4286" t="str">
            <v>IN9893J01019</v>
          </cell>
          <cell r="D4286" t="str">
            <v>Materials</v>
          </cell>
        </row>
        <row r="4287">
          <cell r="C4287" t="str">
            <v>INE835B01035</v>
          </cell>
          <cell r="D4287" t="str">
            <v>Industrials</v>
          </cell>
        </row>
        <row r="4288">
          <cell r="C4288" t="str">
            <v>INE835B01035</v>
          </cell>
          <cell r="D4288" t="str">
            <v>Industrials</v>
          </cell>
        </row>
        <row r="4289">
          <cell r="C4289" t="str">
            <v>INE903D01011</v>
          </cell>
          <cell r="D4289" t="str">
            <v>Financials</v>
          </cell>
        </row>
        <row r="4290">
          <cell r="C4290" t="str">
            <v>INE903D01011</v>
          </cell>
          <cell r="D4290" t="str">
            <v>Financials</v>
          </cell>
        </row>
        <row r="4291">
          <cell r="C4291" t="str">
            <v>INE340O01021</v>
          </cell>
          <cell r="D4291" t="str">
            <v>Financials</v>
          </cell>
        </row>
        <row r="4292">
          <cell r="C4292" t="str">
            <v>INE296Q01012</v>
          </cell>
          <cell r="D4292" t="str">
            <v>Financials</v>
          </cell>
        </row>
        <row r="4293">
          <cell r="C4293" t="str">
            <v>INE568C01014</v>
          </cell>
        </row>
        <row r="4294">
          <cell r="C4294" t="str">
            <v>INE407E01029</v>
          </cell>
          <cell r="D4294" t="str">
            <v>Materials</v>
          </cell>
        </row>
        <row r="4295">
          <cell r="C4295" t="str">
            <v>INE0OIP01012</v>
          </cell>
          <cell r="D4295" t="str">
            <v>Health Care</v>
          </cell>
        </row>
        <row r="4296">
          <cell r="C4296" t="str">
            <v>INE1DV401010</v>
          </cell>
        </row>
        <row r="4297">
          <cell r="C4297" t="str">
            <v>INE811D01024</v>
          </cell>
          <cell r="D4297" t="str">
            <v>Financials</v>
          </cell>
        </row>
        <row r="4298">
          <cell r="C4298" t="str">
            <v>INE950M01013</v>
          </cell>
          <cell r="D4298" t="str">
            <v>Consumer Discretionary</v>
          </cell>
        </row>
        <row r="4299">
          <cell r="C4299" t="str">
            <v>INE950M01013</v>
          </cell>
          <cell r="D4299" t="str">
            <v>Consumer Discretionary</v>
          </cell>
        </row>
        <row r="4300">
          <cell r="C4300" t="str">
            <v>INE153K01018</v>
          </cell>
          <cell r="D4300" t="str">
            <v>Financials</v>
          </cell>
        </row>
        <row r="4301">
          <cell r="C4301" t="str">
            <v>INE161G01027</v>
          </cell>
          <cell r="D4301" t="str">
            <v>Consumer Discretionary</v>
          </cell>
        </row>
        <row r="4302">
          <cell r="C4302" t="str">
            <v>INE161G01027</v>
          </cell>
          <cell r="D4302" t="str">
            <v>Consumer Discretionary</v>
          </cell>
        </row>
        <row r="4303">
          <cell r="C4303" t="str">
            <v>INE367A01015</v>
          </cell>
          <cell r="D4303" t="str">
            <v>Financials</v>
          </cell>
        </row>
        <row r="4304">
          <cell r="C4304" t="str">
            <v>INE083A01026</v>
          </cell>
          <cell r="D4304" t="str">
            <v>Health Care</v>
          </cell>
        </row>
        <row r="4305">
          <cell r="C4305" t="str">
            <v>INE083A01026</v>
          </cell>
          <cell r="D4305" t="str">
            <v>Health Care</v>
          </cell>
        </row>
        <row r="4306">
          <cell r="C4306" t="str">
            <v>INE902C01015</v>
          </cell>
          <cell r="D4306" t="str">
            <v>Financials</v>
          </cell>
        </row>
        <row r="4307">
          <cell r="C4307" t="str">
            <v>INE599F01020</v>
          </cell>
          <cell r="D4307" t="str">
            <v>Industrials</v>
          </cell>
        </row>
        <row r="4308">
          <cell r="C4308" t="str">
            <v>INE0N7S01010</v>
          </cell>
          <cell r="D4308" t="str">
            <v>Financials</v>
          </cell>
        </row>
        <row r="4309">
          <cell r="C4309" t="str">
            <v>INE935B01025</v>
          </cell>
          <cell r="D4309" t="str">
            <v>Information Technology</v>
          </cell>
        </row>
        <row r="4310">
          <cell r="C4310" t="str">
            <v>INE935B01025</v>
          </cell>
          <cell r="D4310" t="str">
            <v>Information Technology</v>
          </cell>
        </row>
        <row r="4311">
          <cell r="C4311" t="str">
            <v>INE0FS801015</v>
          </cell>
          <cell r="D4311" t="str">
            <v>Consumer Discretionary</v>
          </cell>
        </row>
        <row r="4312">
          <cell r="C4312" t="str">
            <v>INE0FS801015</v>
          </cell>
          <cell r="D4312" t="str">
            <v>Consumer Discretionary</v>
          </cell>
        </row>
        <row r="4313">
          <cell r="C4313" t="str">
            <v>INE338I01027</v>
          </cell>
          <cell r="D4313" t="str">
            <v>Financials</v>
          </cell>
        </row>
        <row r="4314">
          <cell r="C4314" t="str">
            <v>INE338I01027</v>
          </cell>
          <cell r="D4314" t="str">
            <v>Financials</v>
          </cell>
        </row>
        <row r="4315">
          <cell r="C4315" t="str">
            <v>INE0FRK01020</v>
          </cell>
          <cell r="D4315" t="str">
            <v>Consumer Discretionary</v>
          </cell>
        </row>
        <row r="4316">
          <cell r="C4316" t="str">
            <v>INE0FRK01020</v>
          </cell>
          <cell r="D4316" t="str">
            <v>Consumer Discretionary</v>
          </cell>
        </row>
        <row r="4317">
          <cell r="C4317" t="str">
            <v>INE861B01023</v>
          </cell>
          <cell r="D4317" t="str">
            <v>Real Estate</v>
          </cell>
        </row>
        <row r="4318">
          <cell r="C4318" t="str">
            <v>INE861B01023</v>
          </cell>
          <cell r="D4318" t="str">
            <v>Real Estate</v>
          </cell>
        </row>
        <row r="4319">
          <cell r="C4319" t="str">
            <v>INE444X01014</v>
          </cell>
        </row>
        <row r="4320">
          <cell r="C4320" t="str">
            <v>INE0N6D01014</v>
          </cell>
          <cell r="D4320" t="str">
            <v>Consumer Discretionary</v>
          </cell>
        </row>
        <row r="4321">
          <cell r="C4321" t="str">
            <v>INE493H01014</v>
          </cell>
          <cell r="D4321" t="str">
            <v>Real Estate</v>
          </cell>
        </row>
        <row r="4322">
          <cell r="C4322" t="str">
            <v>INE095E01022</v>
          </cell>
          <cell r="D4322" t="str">
            <v>Information Technology</v>
          </cell>
        </row>
        <row r="4323">
          <cell r="C4323" t="str">
            <v>INE356A01018</v>
          </cell>
          <cell r="D4323" t="str">
            <v>Information Technology</v>
          </cell>
        </row>
        <row r="4324">
          <cell r="C4324" t="str">
            <v>INE356A01018</v>
          </cell>
          <cell r="D4324" t="str">
            <v>Information Technology</v>
          </cell>
        </row>
        <row r="4325">
          <cell r="C4325" t="str">
            <v>INE844C01027</v>
          </cell>
          <cell r="D4325" t="str">
            <v>Industrials</v>
          </cell>
        </row>
        <row r="4326">
          <cell r="C4326" t="str">
            <v>INE343A01016</v>
          </cell>
          <cell r="D4326" t="str">
            <v>Materials</v>
          </cell>
        </row>
        <row r="4327">
          <cell r="C4327" t="str">
            <v>INE861A01058</v>
          </cell>
          <cell r="D4327" t="str">
            <v>Information Technology</v>
          </cell>
        </row>
        <row r="4328">
          <cell r="C4328" t="str">
            <v>INE861A01058</v>
          </cell>
          <cell r="D4328" t="str">
            <v>Information Technology</v>
          </cell>
        </row>
        <row r="4329">
          <cell r="C4329" t="str">
            <v>INE943D01017</v>
          </cell>
          <cell r="D4329" t="str">
            <v>Communication Services</v>
          </cell>
        </row>
        <row r="4330">
          <cell r="C4330" t="str">
            <v>INE943D01017</v>
          </cell>
          <cell r="D4330" t="str">
            <v>Communication Services</v>
          </cell>
        </row>
        <row r="4331">
          <cell r="C4331" t="str">
            <v>INE537C01019</v>
          </cell>
          <cell r="D4331" t="str">
            <v>Health Care</v>
          </cell>
        </row>
        <row r="4332">
          <cell r="C4332" t="str">
            <v>INE333Y01017</v>
          </cell>
          <cell r="D4332" t="str">
            <v>Industrials</v>
          </cell>
        </row>
        <row r="4333">
          <cell r="C4333" t="str">
            <v>INE883A01011</v>
          </cell>
          <cell r="D4333" t="str">
            <v>Consumer Discretionary</v>
          </cell>
        </row>
        <row r="4334">
          <cell r="C4334" t="str">
            <v>INE883A01011</v>
          </cell>
          <cell r="D4334" t="str">
            <v>Consumer Discretionary</v>
          </cell>
        </row>
        <row r="4335">
          <cell r="C4335" t="str">
            <v>INE0D7801012</v>
          </cell>
          <cell r="D4335" t="str">
            <v>Consumer Staples</v>
          </cell>
        </row>
        <row r="4336">
          <cell r="C4336" t="str">
            <v>INE495P01012</v>
          </cell>
          <cell r="D4336" t="str">
            <v>Consumer Staples</v>
          </cell>
        </row>
        <row r="4337">
          <cell r="C4337" t="str">
            <v>INE495P01012</v>
          </cell>
          <cell r="D4337" t="str">
            <v>Consumer Staples</v>
          </cell>
        </row>
        <row r="4338">
          <cell r="C4338" t="str">
            <v>INE738D01029</v>
          </cell>
        </row>
        <row r="4339">
          <cell r="C4339" t="str">
            <v>INE856D01011</v>
          </cell>
          <cell r="D4339" t="str">
            <v>Financials</v>
          </cell>
        </row>
        <row r="4340">
          <cell r="C4340" t="str">
            <v>INE752G01015</v>
          </cell>
          <cell r="D4340" t="str">
            <v>Materials</v>
          </cell>
        </row>
        <row r="4341">
          <cell r="C4341" t="str">
            <v>INE752G01015</v>
          </cell>
          <cell r="D4341" t="str">
            <v>Materials</v>
          </cell>
        </row>
        <row r="4342">
          <cell r="C4342" t="str">
            <v>INE331L01026</v>
          </cell>
          <cell r="D4342" t="str">
            <v>Consumer Staples</v>
          </cell>
        </row>
        <row r="4343">
          <cell r="C4343" t="str">
            <v>INE255X01014</v>
          </cell>
          <cell r="D4343" t="str">
            <v>Industrials</v>
          </cell>
        </row>
        <row r="4344">
          <cell r="C4344" t="str">
            <v>INE255X01014</v>
          </cell>
          <cell r="D4344" t="str">
            <v>Industrials</v>
          </cell>
        </row>
        <row r="4345">
          <cell r="C4345" t="str">
            <v>INE472M01018</v>
          </cell>
          <cell r="D4345" t="str">
            <v>Consumer Discretionary</v>
          </cell>
        </row>
        <row r="4346">
          <cell r="C4346" t="str">
            <v>INE472M01018</v>
          </cell>
          <cell r="D4346" t="str">
            <v>Consumer Discretionary</v>
          </cell>
        </row>
        <row r="4347">
          <cell r="C4347" t="str">
            <v>INE864I01014</v>
          </cell>
          <cell r="D4347" t="str">
            <v>Industrials</v>
          </cell>
        </row>
        <row r="4348">
          <cell r="C4348" t="str">
            <v>INE864I01014</v>
          </cell>
          <cell r="D4348" t="str">
            <v>Industrials</v>
          </cell>
        </row>
        <row r="4349">
          <cell r="C4349" t="str">
            <v>INE967S01014</v>
          </cell>
        </row>
        <row r="4350">
          <cell r="C4350" t="str">
            <v>INE491C01027</v>
          </cell>
          <cell r="D4350" t="str">
            <v>Information Technology</v>
          </cell>
        </row>
        <row r="4351">
          <cell r="C4351" t="str">
            <v>INE08KJ01020</v>
          </cell>
          <cell r="D4351" t="str">
            <v>Financials</v>
          </cell>
        </row>
        <row r="4352">
          <cell r="C4352" t="str">
            <v>INE08KJ01020</v>
          </cell>
          <cell r="D4352" t="str">
            <v>Financials</v>
          </cell>
        </row>
        <row r="4353">
          <cell r="C4353" t="str">
            <v>INE304A01026</v>
          </cell>
          <cell r="D4353" t="str">
            <v>Materials</v>
          </cell>
        </row>
        <row r="4354">
          <cell r="C4354" t="str">
            <v>INE304A01026</v>
          </cell>
          <cell r="D4354" t="str">
            <v>Materials</v>
          </cell>
        </row>
        <row r="4355">
          <cell r="C4355" t="str">
            <v>INE862C01029</v>
          </cell>
          <cell r="D4355" t="str">
            <v>Materials</v>
          </cell>
        </row>
        <row r="4356">
          <cell r="C4356" t="str">
            <v>INE596B01017</v>
          </cell>
          <cell r="D4356" t="str">
            <v>Financials</v>
          </cell>
        </row>
        <row r="4357">
          <cell r="C4357" t="str">
            <v>INE0CG401037</v>
          </cell>
          <cell r="D4357" t="str">
            <v>Consumer Staples</v>
          </cell>
        </row>
        <row r="4358">
          <cell r="C4358" t="str">
            <v>INE0CG401037</v>
          </cell>
          <cell r="D4358" t="str">
            <v>Consumer Staples</v>
          </cell>
        </row>
        <row r="4359">
          <cell r="C4359" t="str">
            <v>INE160O01031</v>
          </cell>
          <cell r="D4359" t="str">
            <v>Consumer Staples</v>
          </cell>
        </row>
        <row r="4360">
          <cell r="C4360" t="str">
            <v>INE374B01019</v>
          </cell>
          <cell r="D4360" t="str">
            <v>Communication Services</v>
          </cell>
        </row>
        <row r="4361">
          <cell r="C4361" t="str">
            <v>INE374B01019</v>
          </cell>
          <cell r="D4361" t="str">
            <v>Communication Services</v>
          </cell>
        </row>
        <row r="4362">
          <cell r="C4362" t="str">
            <v>INE003F01015</v>
          </cell>
          <cell r="D4362" t="str">
            <v>Consumer Discretionary</v>
          </cell>
        </row>
        <row r="4363">
          <cell r="C4363" t="str">
            <v>INE745G01035</v>
          </cell>
          <cell r="D4363" t="str">
            <v>Financials</v>
          </cell>
        </row>
        <row r="4364">
          <cell r="C4364" t="str">
            <v>INE745G01035</v>
          </cell>
          <cell r="D4364" t="str">
            <v>Financials</v>
          </cell>
        </row>
        <row r="4365">
          <cell r="C4365" t="str">
            <v>INE678F01014</v>
          </cell>
          <cell r="D4365" t="str">
            <v>Materials</v>
          </cell>
        </row>
        <row r="4366">
          <cell r="C4366" t="str">
            <v>INE886E01016</v>
          </cell>
        </row>
        <row r="4367">
          <cell r="C4367" t="str">
            <v>INE017P01014</v>
          </cell>
        </row>
        <row r="4368">
          <cell r="C4368" t="str">
            <v>INE672B01032</v>
          </cell>
          <cell r="D4368" t="str">
            <v>Consumer Discretionary</v>
          </cell>
        </row>
        <row r="4369">
          <cell r="C4369" t="str">
            <v>INE672B01032</v>
          </cell>
          <cell r="D4369" t="str">
            <v>Consumer Discretionary</v>
          </cell>
        </row>
        <row r="4370">
          <cell r="C4370" t="str">
            <v>INE577A01027</v>
          </cell>
          <cell r="D4370" t="str">
            <v>Consumer Discretionary</v>
          </cell>
        </row>
        <row r="4371">
          <cell r="C4371" t="str">
            <v>INE577A01027</v>
          </cell>
          <cell r="D4371" t="str">
            <v>Consumer Discretionary</v>
          </cell>
        </row>
        <row r="4372">
          <cell r="C4372" t="str">
            <v>INE910G01027</v>
          </cell>
          <cell r="D4372" t="str">
            <v>Financials</v>
          </cell>
        </row>
        <row r="4373">
          <cell r="C4373" t="str">
            <v>INE410E01015</v>
          </cell>
          <cell r="D4373" t="str">
            <v>Information Technology</v>
          </cell>
        </row>
        <row r="4374">
          <cell r="C4374" t="str">
            <v>INE348D01019</v>
          </cell>
          <cell r="D4374" t="str">
            <v>Financials</v>
          </cell>
        </row>
        <row r="4375">
          <cell r="C4375" t="str">
            <v>INE060601031</v>
          </cell>
          <cell r="D4375" t="str">
            <v>Health Care</v>
          </cell>
        </row>
        <row r="4376">
          <cell r="C4376" t="str">
            <v>INE692B01014</v>
          </cell>
          <cell r="D4376" t="str">
            <v>Industrials</v>
          </cell>
        </row>
        <row r="4377">
          <cell r="C4377" t="str">
            <v>INE692B01014</v>
          </cell>
          <cell r="D4377" t="str">
            <v>Industrials</v>
          </cell>
        </row>
        <row r="4378">
          <cell r="C4378" t="str">
            <v>INE919I01024</v>
          </cell>
          <cell r="D4378" t="str">
            <v>Communication Services</v>
          </cell>
        </row>
        <row r="4379">
          <cell r="C4379" t="str">
            <v>INE919I01024</v>
          </cell>
          <cell r="D4379" t="str">
            <v>Communication Services</v>
          </cell>
        </row>
        <row r="4380">
          <cell r="C4380" t="str">
            <v>INE919I04010</v>
          </cell>
          <cell r="D4380" t="str">
            <v>Communication Services</v>
          </cell>
        </row>
        <row r="4381">
          <cell r="C4381" t="str">
            <v>INE919I04010</v>
          </cell>
          <cell r="D4381" t="str">
            <v>Communication Services</v>
          </cell>
        </row>
        <row r="4382">
          <cell r="C4382" t="str">
            <v>INE296G01013</v>
          </cell>
          <cell r="D4382" t="str">
            <v>Financials</v>
          </cell>
        </row>
        <row r="4383">
          <cell r="C4383" t="str">
            <v>INE296G01013</v>
          </cell>
          <cell r="D4383" t="str">
            <v>Financials</v>
          </cell>
        </row>
        <row r="4384">
          <cell r="C4384" t="str">
            <v>INE414G01012</v>
          </cell>
          <cell r="D4384" t="str">
            <v>Financials</v>
          </cell>
        </row>
        <row r="4385">
          <cell r="C4385" t="str">
            <v>INE414G01012</v>
          </cell>
          <cell r="D4385" t="str">
            <v>Financials</v>
          </cell>
        </row>
        <row r="4386">
          <cell r="C4386" t="str">
            <v>INE046W01019</v>
          </cell>
          <cell r="D4386" t="str">
            <v>Financials</v>
          </cell>
        </row>
        <row r="4387">
          <cell r="C4387" t="str">
            <v>INE046W01019</v>
          </cell>
          <cell r="D4387" t="str">
            <v>Financials</v>
          </cell>
        </row>
        <row r="4388">
          <cell r="C4388" t="str">
            <v>INE873S01022</v>
          </cell>
        </row>
        <row r="4389">
          <cell r="C4389" t="str">
            <v>INE232L01018</v>
          </cell>
        </row>
        <row r="4390">
          <cell r="C4390" t="str">
            <v>INE0RVQ01016</v>
          </cell>
          <cell r="D4390" t="str">
            <v>Financials</v>
          </cell>
        </row>
        <row r="4391">
          <cell r="C4391" t="str">
            <v>INE924F01012</v>
          </cell>
          <cell r="D4391" t="str">
            <v>Materials</v>
          </cell>
        </row>
        <row r="4392">
          <cell r="C4392" t="str">
            <v>INE741A01011</v>
          </cell>
          <cell r="D4392" t="str">
            <v>Industrials</v>
          </cell>
        </row>
        <row r="4393">
          <cell r="C4393" t="str">
            <v>INE159O01033</v>
          </cell>
          <cell r="D4393" t="str">
            <v>Information Technology</v>
          </cell>
        </row>
        <row r="4394">
          <cell r="C4394" t="str">
            <v>INE643D01013</v>
          </cell>
          <cell r="D4394" t="str">
            <v>Materials</v>
          </cell>
        </row>
        <row r="4395">
          <cell r="C4395" t="str">
            <v>INE825C01018</v>
          </cell>
          <cell r="D4395" t="str">
            <v>Health Care</v>
          </cell>
        </row>
        <row r="4396">
          <cell r="C4396" t="str">
            <v>INE740D01017</v>
          </cell>
          <cell r="D4396" t="str">
            <v>Materials</v>
          </cell>
        </row>
        <row r="4397">
          <cell r="C4397" t="str">
            <v>INE740D01017</v>
          </cell>
          <cell r="D4397" t="str">
            <v>Materials</v>
          </cell>
        </row>
        <row r="4398">
          <cell r="C4398" t="str">
            <v>INE605F01017</v>
          </cell>
          <cell r="D4398" t="str">
            <v>Industrials</v>
          </cell>
        </row>
        <row r="4399">
          <cell r="C4399" t="str">
            <v>INE104101014</v>
          </cell>
        </row>
        <row r="4400">
          <cell r="C4400" t="str">
            <v>INE365I01020</v>
          </cell>
          <cell r="D4400" t="str">
            <v>Financials</v>
          </cell>
        </row>
        <row r="4401">
          <cell r="C4401" t="str">
            <v>INE542C01019</v>
          </cell>
          <cell r="D4401" t="str">
            <v>Consumer Staples</v>
          </cell>
        </row>
        <row r="4402">
          <cell r="C4402" t="str">
            <v>INE542C01019</v>
          </cell>
          <cell r="D4402" t="str">
            <v>Consumer Staples</v>
          </cell>
        </row>
        <row r="4403">
          <cell r="C4403" t="str">
            <v>INE043F01011</v>
          </cell>
          <cell r="D4403" t="str">
            <v>Information Technology</v>
          </cell>
        </row>
        <row r="4404">
          <cell r="C4404" t="str">
            <v>INE0GOA01018</v>
          </cell>
          <cell r="D4404" t="str">
            <v>Information Technology</v>
          </cell>
        </row>
        <row r="4405">
          <cell r="C4405" t="str">
            <v>INE0LB101011</v>
          </cell>
          <cell r="D4405" t="str">
            <v>Industrials</v>
          </cell>
        </row>
        <row r="4406">
          <cell r="C4406" t="str">
            <v>INE228C01015</v>
          </cell>
          <cell r="D4406" t="str">
            <v>Consumer Discretionary</v>
          </cell>
        </row>
        <row r="4407">
          <cell r="C4407" t="str">
            <v>INE295D01020</v>
          </cell>
          <cell r="D4407" t="str">
            <v>Materials</v>
          </cell>
        </row>
        <row r="4408">
          <cell r="C4408" t="str">
            <v>INE295D01020</v>
          </cell>
          <cell r="D4408" t="str">
            <v>Materials</v>
          </cell>
        </row>
        <row r="4409">
          <cell r="C4409" t="str">
            <v>INE756C01015</v>
          </cell>
        </row>
        <row r="4410">
          <cell r="C4410" t="str">
            <v>INE793H01017</v>
          </cell>
          <cell r="D4410" t="str">
            <v>Consumer Staples</v>
          </cell>
        </row>
        <row r="4411">
          <cell r="C4411" t="str">
            <v>INE454M01024</v>
          </cell>
          <cell r="D4411" t="str">
            <v>Materials</v>
          </cell>
        </row>
        <row r="4412">
          <cell r="C4412" t="str">
            <v>INE454M01024</v>
          </cell>
          <cell r="D4412" t="str">
            <v>Materials</v>
          </cell>
        </row>
        <row r="4413">
          <cell r="C4413" t="str">
            <v>INE099E01016</v>
          </cell>
          <cell r="D4413" t="str">
            <v>Information Technology</v>
          </cell>
        </row>
        <row r="4414">
          <cell r="C4414" t="str">
            <v>INE245I01016</v>
          </cell>
          <cell r="D4414" t="str">
            <v>Financials</v>
          </cell>
        </row>
        <row r="4415">
          <cell r="C4415" t="str">
            <v>INE245I01016</v>
          </cell>
          <cell r="D4415" t="str">
            <v>Financials</v>
          </cell>
        </row>
        <row r="4416">
          <cell r="C4416" t="str">
            <v>INE123B01028</v>
          </cell>
          <cell r="D4416" t="str">
            <v>Consumer Discretionary</v>
          </cell>
        </row>
        <row r="4417">
          <cell r="C4417" t="str">
            <v>INE123B01028</v>
          </cell>
          <cell r="D4417" t="str">
            <v>Consumer Discretionary</v>
          </cell>
        </row>
        <row r="4418">
          <cell r="C4418" t="str">
            <v>INE049I01012</v>
          </cell>
          <cell r="D4418" t="str">
            <v>Financials</v>
          </cell>
        </row>
        <row r="4419">
          <cell r="C4419" t="str">
            <v>INE049I01012</v>
          </cell>
          <cell r="D4419" t="str">
            <v>Financials</v>
          </cell>
        </row>
        <row r="4420">
          <cell r="C4420" t="str">
            <v>INE289A01011</v>
          </cell>
          <cell r="D4420" t="str">
            <v>Consumer Discretionary</v>
          </cell>
        </row>
        <row r="4421">
          <cell r="C4421" t="str">
            <v>INE289A01011</v>
          </cell>
          <cell r="D4421" t="str">
            <v>Consumer Discretionary</v>
          </cell>
        </row>
        <row r="4422">
          <cell r="C4422" t="str">
            <v>INE308A01027</v>
          </cell>
          <cell r="D4422" t="str">
            <v>Materials</v>
          </cell>
        </row>
        <row r="4423">
          <cell r="C4423" t="str">
            <v>INE308A01027</v>
          </cell>
          <cell r="D4423" t="str">
            <v>Materials</v>
          </cell>
        </row>
        <row r="4424">
          <cell r="C4424" t="str">
            <v>INE290A01027</v>
          </cell>
          <cell r="D4424" t="str">
            <v>Consumer Discretionary</v>
          </cell>
        </row>
        <row r="4425">
          <cell r="C4425" t="str">
            <v>INE290A01027</v>
          </cell>
          <cell r="D4425" t="str">
            <v>Consumer Discretionary</v>
          </cell>
        </row>
        <row r="4426">
          <cell r="C4426" t="str">
            <v>INE236Y01012</v>
          </cell>
          <cell r="D4426" t="str">
            <v>Consumer Staples</v>
          </cell>
        </row>
        <row r="4427">
          <cell r="C4427" t="str">
            <v>INE236Y01012</v>
          </cell>
          <cell r="D4427" t="str">
            <v>Consumer Staples</v>
          </cell>
        </row>
        <row r="4428">
          <cell r="C4428" t="str">
            <v>IN9236Y01028</v>
          </cell>
          <cell r="D4428" t="str">
            <v>Consumer Staples</v>
          </cell>
        </row>
        <row r="4429">
          <cell r="C4429" t="str">
            <v>IN9236Y01028</v>
          </cell>
          <cell r="D4429" t="str">
            <v>Consumer Staples</v>
          </cell>
        </row>
        <row r="4430">
          <cell r="C4430" t="str">
            <v>INE559B01023</v>
          </cell>
          <cell r="D4430" t="str">
            <v>Consumer Discretionary</v>
          </cell>
        </row>
        <row r="4431">
          <cell r="C4431" t="str">
            <v>INE559B01023</v>
          </cell>
          <cell r="D4431" t="str">
            <v>Consumer Discretionary</v>
          </cell>
        </row>
        <row r="4432">
          <cell r="C4432" t="str">
            <v>INE256S01012</v>
          </cell>
          <cell r="D4432" t="str">
            <v>Consumer Discretionary</v>
          </cell>
        </row>
        <row r="4433">
          <cell r="C4433" t="str">
            <v>INE606C01012</v>
          </cell>
          <cell r="D4433" t="str">
            <v>Financials</v>
          </cell>
        </row>
        <row r="4434">
          <cell r="C4434" t="str">
            <v>INE023A01030</v>
          </cell>
          <cell r="D4434" t="str">
            <v>Financials</v>
          </cell>
        </row>
        <row r="4435">
          <cell r="C4435" t="str">
            <v>INE023A01030</v>
          </cell>
          <cell r="D4435" t="str">
            <v>Financials</v>
          </cell>
        </row>
        <row r="4436">
          <cell r="C4436" t="str">
            <v>INE792G01011</v>
          </cell>
        </row>
        <row r="4437">
          <cell r="C4437" t="str">
            <v>INE0RJM01010</v>
          </cell>
          <cell r="D4437" t="str">
            <v>Industrials</v>
          </cell>
        </row>
        <row r="4438">
          <cell r="C4438" t="str">
            <v>INE08NZ01012</v>
          </cell>
          <cell r="D4438" t="str">
            <v>Industrials</v>
          </cell>
        </row>
        <row r="4439">
          <cell r="C4439" t="str">
            <v>INE0E5R01017</v>
          </cell>
          <cell r="D4439" t="str">
            <v>Consumer Discretionary</v>
          </cell>
        </row>
        <row r="4440">
          <cell r="C4440" t="str">
            <v>INE875G01048</v>
          </cell>
          <cell r="D4440" t="str">
            <v>Consumer Discretionary</v>
          </cell>
        </row>
        <row r="4441">
          <cell r="C4441" t="str">
            <v>INE875G01048</v>
          </cell>
          <cell r="D4441" t="str">
            <v>Consumer Discretionary</v>
          </cell>
        </row>
        <row r="4442">
          <cell r="C4442" t="str">
            <v>INE696V01013</v>
          </cell>
        </row>
        <row r="4443">
          <cell r="C4443" t="str">
            <v>INE585A01020</v>
          </cell>
          <cell r="D4443" t="str">
            <v>Financials</v>
          </cell>
        </row>
        <row r="4444">
          <cell r="C4444" t="str">
            <v>INE0VNH01014</v>
          </cell>
          <cell r="D4444" t="str">
            <v>Consumer Discretionary</v>
          </cell>
        </row>
        <row r="4445">
          <cell r="C4445" t="str">
            <v>INE410P01011</v>
          </cell>
          <cell r="D4445" t="str">
            <v>Health Care</v>
          </cell>
        </row>
        <row r="4446">
          <cell r="C4446" t="str">
            <v>INE410P01011</v>
          </cell>
          <cell r="D4446" t="str">
            <v>Health Care</v>
          </cell>
        </row>
        <row r="4447">
          <cell r="C4447" t="str">
            <v>INE540C01021</v>
          </cell>
          <cell r="D4447" t="str">
            <v>Consumer Discretionary</v>
          </cell>
        </row>
        <row r="4448">
          <cell r="C4448" t="str">
            <v>INE603F01012</v>
          </cell>
          <cell r="D4448" t="str">
            <v>Real Estate</v>
          </cell>
        </row>
        <row r="4449">
          <cell r="C4449" t="str">
            <v>INE117Z01011</v>
          </cell>
          <cell r="D4449" t="str">
            <v>Consumer Staples</v>
          </cell>
        </row>
        <row r="4450">
          <cell r="C4450" t="str">
            <v>INE117Z01011</v>
          </cell>
          <cell r="D4450" t="str">
            <v>Consumer Staples</v>
          </cell>
        </row>
        <row r="4451">
          <cell r="C4451" t="str">
            <v>INE869A01010</v>
          </cell>
          <cell r="D4451" t="str">
            <v>Materials</v>
          </cell>
        </row>
        <row r="4452">
          <cell r="C4452" t="str">
            <v>INE060D01010</v>
          </cell>
        </row>
        <row r="4453">
          <cell r="C4453" t="str">
            <v>INE987B01026</v>
          </cell>
          <cell r="D4453" t="str">
            <v>Health Care</v>
          </cell>
        </row>
        <row r="4454">
          <cell r="C4454" t="str">
            <v>INE987B01026</v>
          </cell>
          <cell r="D4454" t="str">
            <v>Health Care</v>
          </cell>
        </row>
        <row r="4455">
          <cell r="C4455" t="str">
            <v>INE448G01010</v>
          </cell>
          <cell r="D4455" t="str">
            <v>Consumer Staples</v>
          </cell>
        </row>
        <row r="4456">
          <cell r="C4456" t="str">
            <v>INE448G01010</v>
          </cell>
          <cell r="D4456" t="str">
            <v>Consumer Staples</v>
          </cell>
        </row>
        <row r="4457">
          <cell r="C4457" t="str">
            <v>INE777A01023</v>
          </cell>
          <cell r="D4457" t="str">
            <v>Materials</v>
          </cell>
        </row>
        <row r="4458">
          <cell r="C4458" t="str">
            <v>INE139A01034</v>
          </cell>
          <cell r="D4458" t="str">
            <v>Materials</v>
          </cell>
        </row>
        <row r="4459">
          <cell r="C4459" t="str">
            <v>INE139A01034</v>
          </cell>
          <cell r="D4459" t="str">
            <v>Materials</v>
          </cell>
        </row>
        <row r="4460">
          <cell r="C4460" t="str">
            <v>INE870D01012</v>
          </cell>
          <cell r="D4460" t="str">
            <v>Materials</v>
          </cell>
        </row>
        <row r="4461">
          <cell r="C4461" t="str">
            <v>INE870D01012</v>
          </cell>
          <cell r="D4461" t="str">
            <v>Materials</v>
          </cell>
        </row>
        <row r="4462">
          <cell r="C4462" t="str">
            <v>INE643C01015</v>
          </cell>
          <cell r="D4462" t="str">
            <v>Materials</v>
          </cell>
        </row>
        <row r="4463">
          <cell r="C4463" t="str">
            <v>INE654H01011</v>
          </cell>
        </row>
        <row r="4464">
          <cell r="C4464" t="str">
            <v>INE0H7R23014</v>
          </cell>
        </row>
        <row r="4465">
          <cell r="C4465" t="str">
            <v>INE0H7R23014</v>
          </cell>
        </row>
        <row r="4466">
          <cell r="C4466" t="str">
            <v>INE296D01010</v>
          </cell>
          <cell r="D4466" t="str">
            <v>Materials</v>
          </cell>
        </row>
        <row r="4467">
          <cell r="C4467" t="str">
            <v>INE0PO601011</v>
          </cell>
          <cell r="D4467" t="str">
            <v>Materials</v>
          </cell>
        </row>
        <row r="4468">
          <cell r="C4468" t="str">
            <v>INE233D01013</v>
          </cell>
          <cell r="D4468" t="str">
            <v>Consumer Discretionary</v>
          </cell>
        </row>
        <row r="4469">
          <cell r="C4469" t="str">
            <v>INE896D01017</v>
          </cell>
          <cell r="D4469" t="str">
            <v>Materials</v>
          </cell>
        </row>
        <row r="4470">
          <cell r="C4470" t="str">
            <v>INE497C01016</v>
          </cell>
          <cell r="D4470" t="str">
            <v>Materials</v>
          </cell>
        </row>
        <row r="4471">
          <cell r="C4471" t="str">
            <v>INE166R01015</v>
          </cell>
          <cell r="D4471" t="str">
            <v>Real Estate</v>
          </cell>
        </row>
        <row r="4472">
          <cell r="C4472" t="str">
            <v>INE444D01016</v>
          </cell>
          <cell r="D4472" t="str">
            <v>Consumer Staples</v>
          </cell>
        </row>
        <row r="4473">
          <cell r="C4473" t="str">
            <v>INE487B01019</v>
          </cell>
          <cell r="D4473" t="str">
            <v>Industrials</v>
          </cell>
        </row>
        <row r="4474">
          <cell r="C4474" t="str">
            <v>INE06MM01016</v>
          </cell>
        </row>
        <row r="4475">
          <cell r="C4475" t="str">
            <v>INE936B01015</v>
          </cell>
          <cell r="D4475" t="str">
            <v>Health Care</v>
          </cell>
        </row>
        <row r="4476">
          <cell r="C4476" t="str">
            <v>INE936B01015</v>
          </cell>
          <cell r="D4476" t="str">
            <v>Health Care</v>
          </cell>
        </row>
        <row r="4477">
          <cell r="C4477" t="str">
            <v>INE0N4701016</v>
          </cell>
          <cell r="D4477" t="str">
            <v>Consumer Discretionary</v>
          </cell>
        </row>
        <row r="4478">
          <cell r="C4478" t="str">
            <v>INE223R01014</v>
          </cell>
          <cell r="D4478" t="str">
            <v>Consumer Staples</v>
          </cell>
        </row>
        <row r="4479">
          <cell r="C4479" t="str">
            <v>INE0JNB01012</v>
          </cell>
          <cell r="D4479" t="str">
            <v>Consumer Discretionary</v>
          </cell>
        </row>
        <row r="4480">
          <cell r="C4480" t="str">
            <v>INE725A01030</v>
          </cell>
          <cell r="D4480" t="str">
            <v>Industrials</v>
          </cell>
        </row>
        <row r="4481">
          <cell r="C4481" t="str">
            <v>INE725A01030</v>
          </cell>
          <cell r="D4481" t="str">
            <v>Industrials</v>
          </cell>
        </row>
        <row r="4482">
          <cell r="C4482" t="str">
            <v>INE364T01012</v>
          </cell>
          <cell r="D4482" t="str">
            <v>Financials</v>
          </cell>
        </row>
        <row r="4483">
          <cell r="C4483" t="str">
            <v>INE048G01026</v>
          </cell>
          <cell r="D4483" t="str">
            <v>Materials</v>
          </cell>
        </row>
        <row r="4484">
          <cell r="C4484" t="str">
            <v>INE048G01026</v>
          </cell>
          <cell r="D4484" t="str">
            <v>Materials</v>
          </cell>
        </row>
        <row r="4485">
          <cell r="C4485" t="str">
            <v>INE278M01019</v>
          </cell>
          <cell r="D4485" t="str">
            <v>Industrials</v>
          </cell>
        </row>
        <row r="4486">
          <cell r="C4486" t="str">
            <v>INE278M01019</v>
          </cell>
          <cell r="D4486" t="str">
            <v>Industrials</v>
          </cell>
        </row>
        <row r="4487">
          <cell r="C4487" t="str">
            <v>INE268H01044</v>
          </cell>
          <cell r="D4487" t="str">
            <v>Materials</v>
          </cell>
        </row>
        <row r="4488">
          <cell r="C4488" t="str">
            <v>INE268H01044</v>
          </cell>
          <cell r="D4488" t="str">
            <v>Materials</v>
          </cell>
        </row>
        <row r="4489">
          <cell r="C4489" t="str">
            <v>INE060A01024</v>
          </cell>
          <cell r="D4489" t="str">
            <v>Communication Services</v>
          </cell>
        </row>
        <row r="4490">
          <cell r="C4490" t="str">
            <v>INE060A01024</v>
          </cell>
          <cell r="D4490" t="str">
            <v>Communication Services</v>
          </cell>
        </row>
        <row r="4491">
          <cell r="C4491" t="str">
            <v>INE0DB001013</v>
          </cell>
          <cell r="D4491" t="str">
            <v>Communication Services</v>
          </cell>
        </row>
        <row r="4492">
          <cell r="C4492" t="str">
            <v>INE418L01021</v>
          </cell>
          <cell r="D4492" t="str">
            <v>Communication Services</v>
          </cell>
        </row>
        <row r="4493">
          <cell r="C4493" t="str">
            <v>INE418L01021</v>
          </cell>
          <cell r="D4493" t="str">
            <v>Communication Services</v>
          </cell>
        </row>
        <row r="4494">
          <cell r="C4494" t="str">
            <v>INE006F01018</v>
          </cell>
        </row>
        <row r="4495">
          <cell r="C4495" t="str">
            <v>INE095N01031</v>
          </cell>
          <cell r="D4495" t="str">
            <v>Industrials</v>
          </cell>
        </row>
        <row r="4496">
          <cell r="C4496" t="str">
            <v>INE095N01031</v>
          </cell>
          <cell r="D4496" t="str">
            <v>Industrials</v>
          </cell>
        </row>
        <row r="4497">
          <cell r="C4497" t="str">
            <v>INE630N01019</v>
          </cell>
          <cell r="D4497" t="str">
            <v>Consumer Staples</v>
          </cell>
        </row>
        <row r="4498">
          <cell r="C4498" t="str">
            <v>INE768B01012</v>
          </cell>
          <cell r="D4498" t="str">
            <v>Information Technology</v>
          </cell>
        </row>
        <row r="4499">
          <cell r="C4499" t="str">
            <v>INE868B01028</v>
          </cell>
          <cell r="D4499" t="str">
            <v>Industrials</v>
          </cell>
        </row>
        <row r="4500">
          <cell r="C4500" t="str">
            <v>INE868B01028</v>
          </cell>
          <cell r="D4500" t="str">
            <v>Industrials</v>
          </cell>
        </row>
        <row r="4501">
          <cell r="C4501" t="str">
            <v>INE732C01016</v>
          </cell>
          <cell r="D4501" t="str">
            <v>Materials</v>
          </cell>
        </row>
        <row r="4502">
          <cell r="C4502" t="str">
            <v>INE732C01016</v>
          </cell>
          <cell r="D4502" t="str">
            <v>Materials</v>
          </cell>
        </row>
        <row r="4503">
          <cell r="C4503" t="str">
            <v>INE132F01038</v>
          </cell>
          <cell r="D4503" t="str">
            <v>Financials</v>
          </cell>
        </row>
        <row r="4504">
          <cell r="C4504" t="str">
            <v>INE026C01013</v>
          </cell>
          <cell r="D4504" t="str">
            <v>Financials</v>
          </cell>
        </row>
        <row r="4505">
          <cell r="C4505" t="str">
            <v>INE353A01023</v>
          </cell>
          <cell r="D4505" t="str">
            <v>Communication Services</v>
          </cell>
        </row>
        <row r="4506">
          <cell r="C4506" t="str">
            <v>INE353A01023</v>
          </cell>
          <cell r="D4506" t="str">
            <v>Communication Services</v>
          </cell>
        </row>
        <row r="4507">
          <cell r="C4507" t="str">
            <v>INE07OG01012</v>
          </cell>
          <cell r="D4507" t="str">
            <v>Consumer Discretionary</v>
          </cell>
        </row>
        <row r="4508">
          <cell r="C4508" t="str">
            <v>INE07OG01012</v>
          </cell>
          <cell r="D4508" t="str">
            <v>Consumer Discretionary</v>
          </cell>
        </row>
        <row r="4509">
          <cell r="C4509" t="str">
            <v>INE0Q7Q23015</v>
          </cell>
        </row>
        <row r="4510">
          <cell r="C4510" t="str">
            <v>INE023H01027</v>
          </cell>
          <cell r="D4510" t="str">
            <v>Health Care</v>
          </cell>
        </row>
        <row r="4511">
          <cell r="C4511" t="str">
            <v>INE023H01027</v>
          </cell>
          <cell r="D4511" t="str">
            <v>Health Care</v>
          </cell>
        </row>
        <row r="4512">
          <cell r="C4512" t="str">
            <v>INE0N1401016</v>
          </cell>
        </row>
        <row r="4513">
          <cell r="C4513" t="str">
            <v>INE605D01012</v>
          </cell>
          <cell r="D4513" t="str">
            <v>Consumer Staples</v>
          </cell>
        </row>
        <row r="4514">
          <cell r="C4514" t="str">
            <v>INE581D01015</v>
          </cell>
          <cell r="D4514" t="str">
            <v>Consumer Staples</v>
          </cell>
        </row>
        <row r="4515">
          <cell r="C4515" t="str">
            <v>INE741D01015</v>
          </cell>
          <cell r="D4515" t="str">
            <v>Materials</v>
          </cell>
        </row>
        <row r="4516">
          <cell r="C4516" t="str">
            <v>INE894J01019</v>
          </cell>
          <cell r="D4516" t="str">
            <v>Industrials</v>
          </cell>
        </row>
        <row r="4517">
          <cell r="C4517" t="str">
            <v>INE396C01010</v>
          </cell>
          <cell r="D4517" t="str">
            <v>Financials</v>
          </cell>
        </row>
        <row r="4518">
          <cell r="C4518" t="str">
            <v>INE189I01024</v>
          </cell>
          <cell r="D4518" t="str">
            <v>Materials</v>
          </cell>
        </row>
        <row r="4519">
          <cell r="C4519" t="str">
            <v>INE189I01024</v>
          </cell>
          <cell r="D4519" t="str">
            <v>Materials</v>
          </cell>
        </row>
        <row r="4520">
          <cell r="C4520" t="str">
            <v>INE045B01015</v>
          </cell>
          <cell r="D4520" t="str">
            <v>Information Technology</v>
          </cell>
        </row>
        <row r="4521">
          <cell r="C4521" t="str">
            <v>INE045B01015</v>
          </cell>
          <cell r="D4521" t="str">
            <v>Information Technology</v>
          </cell>
        </row>
        <row r="4522">
          <cell r="C4522" t="str">
            <v>INE851C01014</v>
          </cell>
          <cell r="D4522" t="str">
            <v>Consumer Discretionary</v>
          </cell>
        </row>
        <row r="4523">
          <cell r="C4523" t="str">
            <v>INE216I01017</v>
          </cell>
          <cell r="D4523" t="str">
            <v>Real Estate</v>
          </cell>
        </row>
        <row r="4524">
          <cell r="C4524" t="str">
            <v>INE552E01014</v>
          </cell>
          <cell r="D4524" t="str">
            <v>Consumer Discretionary</v>
          </cell>
        </row>
        <row r="4525">
          <cell r="C4525" t="str">
            <v>INE136S01016</v>
          </cell>
          <cell r="D4525" t="str">
            <v>Materials</v>
          </cell>
        </row>
        <row r="4526">
          <cell r="C4526" t="str">
            <v>INE136S01016</v>
          </cell>
          <cell r="D4526" t="str">
            <v>Materials</v>
          </cell>
        </row>
        <row r="4527">
          <cell r="C4527" t="str">
            <v>INE471R01019</v>
          </cell>
          <cell r="D4527" t="str">
            <v>Consumer Staples</v>
          </cell>
        </row>
        <row r="4528">
          <cell r="C4528" t="str">
            <v>INE0SUN01013</v>
          </cell>
          <cell r="D4528" t="str">
            <v>Health Care</v>
          </cell>
        </row>
        <row r="4529">
          <cell r="C4529" t="str">
            <v>INE156901014</v>
          </cell>
        </row>
        <row r="4530">
          <cell r="C4530" t="str">
            <v>INE317F01035</v>
          </cell>
          <cell r="D4530" t="str">
            <v>Real Estate</v>
          </cell>
        </row>
        <row r="4531">
          <cell r="C4531" t="str">
            <v>INE317F01035</v>
          </cell>
          <cell r="D4531" t="str">
            <v>Real Estate</v>
          </cell>
        </row>
        <row r="4532">
          <cell r="C4532" t="str">
            <v>INE239A01024</v>
          </cell>
          <cell r="D4532" t="str">
            <v>Consumer Staples</v>
          </cell>
        </row>
        <row r="4533">
          <cell r="C4533" t="str">
            <v>INE239A01024</v>
          </cell>
          <cell r="D4533" t="str">
            <v>Consumer Staples</v>
          </cell>
        </row>
        <row r="4534">
          <cell r="C4534" t="str">
            <v>INE518X01015</v>
          </cell>
          <cell r="D4534" t="str">
            <v>Consumer Discretionary</v>
          </cell>
        </row>
        <row r="4535">
          <cell r="C4535" t="str">
            <v>INE0D5F01013</v>
          </cell>
        </row>
        <row r="4536">
          <cell r="C4536" t="str">
            <v>INE040F01033</v>
          </cell>
          <cell r="D4536" t="str">
            <v>Information Technology</v>
          </cell>
        </row>
        <row r="4537">
          <cell r="C4537" t="str">
            <v>INE478B01018</v>
          </cell>
          <cell r="D4537" t="str">
            <v>Information Technology</v>
          </cell>
        </row>
        <row r="4538">
          <cell r="C4538" t="str">
            <v>INE027D01019</v>
          </cell>
          <cell r="D4538" t="str">
            <v>Information Technology</v>
          </cell>
        </row>
        <row r="4539">
          <cell r="C4539" t="str">
            <v>INE0NT901020</v>
          </cell>
          <cell r="D4539" t="str">
            <v>Information Technology</v>
          </cell>
        </row>
        <row r="4540">
          <cell r="C4540" t="str">
            <v>INE0NT901020</v>
          </cell>
          <cell r="D4540" t="str">
            <v>Information Technology</v>
          </cell>
        </row>
        <row r="4541">
          <cell r="C4541" t="str">
            <v>INE870H01013</v>
          </cell>
          <cell r="D4541" t="str">
            <v>Communication Services</v>
          </cell>
        </row>
        <row r="4542">
          <cell r="C4542" t="str">
            <v>INE870H01013</v>
          </cell>
          <cell r="D4542" t="str">
            <v>Communication Services</v>
          </cell>
        </row>
        <row r="4543">
          <cell r="C4543" t="str">
            <v>INE0FFK01017</v>
          </cell>
          <cell r="D4543" t="str">
            <v>Financials</v>
          </cell>
        </row>
        <row r="4544">
          <cell r="C4544" t="str">
            <v>INE0FFK01017</v>
          </cell>
          <cell r="D4544" t="str">
            <v>Financials</v>
          </cell>
        </row>
        <row r="4545">
          <cell r="C4545" t="str">
            <v>INE333I01036</v>
          </cell>
          <cell r="D4545" t="str">
            <v>Materials</v>
          </cell>
        </row>
        <row r="4546">
          <cell r="C4546" t="str">
            <v>INE333I01036</v>
          </cell>
          <cell r="D4546" t="str">
            <v>Materials</v>
          </cell>
        </row>
        <row r="4547">
          <cell r="C4547" t="str">
            <v>INE794A01010</v>
          </cell>
          <cell r="D4547" t="str">
            <v>Health Care</v>
          </cell>
        </row>
        <row r="4548">
          <cell r="C4548" t="str">
            <v>INE794A01010</v>
          </cell>
          <cell r="D4548" t="str">
            <v>Health Care</v>
          </cell>
        </row>
        <row r="4549">
          <cell r="C4549" t="str">
            <v>INE155G01029</v>
          </cell>
          <cell r="D4549" t="str">
            <v>Communication Services</v>
          </cell>
        </row>
        <row r="4550">
          <cell r="C4550" t="str">
            <v>INE155G01029</v>
          </cell>
          <cell r="D4550" t="str">
            <v>Communication Services</v>
          </cell>
        </row>
        <row r="4551">
          <cell r="C4551" t="str">
            <v>INE835U01027</v>
          </cell>
        </row>
        <row r="4552">
          <cell r="C4552" t="str">
            <v>INE800K01014</v>
          </cell>
        </row>
        <row r="4553">
          <cell r="C4553" t="str">
            <v>INE0GEN01012</v>
          </cell>
          <cell r="D4553" t="str">
            <v>Consumer Discretionary</v>
          </cell>
        </row>
        <row r="4554">
          <cell r="C4554" t="str">
            <v>INE596O01010</v>
          </cell>
          <cell r="D4554" t="str">
            <v>Industrials</v>
          </cell>
        </row>
        <row r="4555">
          <cell r="C4555" t="str">
            <v>INE619B01017</v>
          </cell>
          <cell r="D4555" t="str">
            <v>Information Technology</v>
          </cell>
        </row>
        <row r="4556">
          <cell r="C4556" t="str">
            <v>INE619B01017</v>
          </cell>
          <cell r="D4556" t="str">
            <v>Information Technology</v>
          </cell>
        </row>
        <row r="4557">
          <cell r="C4557" t="str">
            <v>INE0PW501021</v>
          </cell>
        </row>
        <row r="4558">
          <cell r="C4558" t="str">
            <v>INE0TP801012</v>
          </cell>
          <cell r="D4558" t="str">
            <v>Materials</v>
          </cell>
        </row>
        <row r="4559">
          <cell r="C4559" t="str">
            <v>INE997D01021</v>
          </cell>
          <cell r="D4559" t="str">
            <v>Real Estate</v>
          </cell>
        </row>
        <row r="4560">
          <cell r="C4560" t="str">
            <v>INE641A01013</v>
          </cell>
          <cell r="D4560" t="str">
            <v>Financials</v>
          </cell>
        </row>
        <row r="4561">
          <cell r="C4561" t="str">
            <v>INE747B01016</v>
          </cell>
          <cell r="D4561" t="str">
            <v>Communication Services</v>
          </cell>
        </row>
        <row r="4562">
          <cell r="C4562" t="str">
            <v>INE747B01016</v>
          </cell>
          <cell r="D4562" t="str">
            <v>Communication Services</v>
          </cell>
        </row>
        <row r="4563">
          <cell r="C4563" t="str">
            <v>INE0NDH25011</v>
          </cell>
          <cell r="D4563" t="str">
            <v>Real Estate</v>
          </cell>
        </row>
        <row r="4564">
          <cell r="C4564" t="str">
            <v>INE0NDH25011</v>
          </cell>
          <cell r="D4564" t="str">
            <v>Real Estate</v>
          </cell>
        </row>
        <row r="4565">
          <cell r="C4565" t="str">
            <v>INE370Q01015</v>
          </cell>
        </row>
        <row r="4566">
          <cell r="C4566" t="str">
            <v>INE0QUL01011</v>
          </cell>
          <cell r="D4566" t="str">
            <v>Materials</v>
          </cell>
        </row>
        <row r="4567">
          <cell r="C4567" t="str">
            <v>INE275N01013</v>
          </cell>
        </row>
        <row r="4568">
          <cell r="C4568" t="str">
            <v>INE887E01022</v>
          </cell>
          <cell r="D4568" t="str">
            <v>Health Care</v>
          </cell>
        </row>
        <row r="4569">
          <cell r="C4569" t="str">
            <v>INE887E01022</v>
          </cell>
          <cell r="D4569" t="str">
            <v>Health Care</v>
          </cell>
        </row>
        <row r="4570">
          <cell r="C4570" t="str">
            <v>INE141C01036</v>
          </cell>
          <cell r="D4570" t="str">
            <v>Consumer Staples</v>
          </cell>
        </row>
        <row r="4571">
          <cell r="C4571" t="str">
            <v>INE848E01016</v>
          </cell>
          <cell r="D4571" t="str">
            <v>Utilities</v>
          </cell>
        </row>
        <row r="4572">
          <cell r="C4572" t="str">
            <v>INE848E01016</v>
          </cell>
          <cell r="D4572" t="str">
            <v>Utilities</v>
          </cell>
        </row>
        <row r="4573">
          <cell r="C4573" t="str">
            <v>INE149O01018</v>
          </cell>
          <cell r="D4573" t="str">
            <v>Consumer Discretionary</v>
          </cell>
        </row>
        <row r="4574">
          <cell r="C4574" t="str">
            <v>INE149O01018</v>
          </cell>
          <cell r="D4574" t="str">
            <v>Consumer Discretionary</v>
          </cell>
        </row>
        <row r="4575">
          <cell r="C4575" t="str">
            <v>INE425H01016</v>
          </cell>
          <cell r="D4575" t="str">
            <v>Consumer Discretionary</v>
          </cell>
        </row>
        <row r="4576">
          <cell r="C4576" t="str">
            <v>INE241C01026</v>
          </cell>
          <cell r="D4576" t="str">
            <v>Industrials</v>
          </cell>
        </row>
        <row r="4577">
          <cell r="C4577" t="str">
            <v>INE653C01022</v>
          </cell>
          <cell r="D4577" t="str">
            <v>Consumer Discretionary</v>
          </cell>
        </row>
        <row r="4578">
          <cell r="C4578" t="str">
            <v>INE917B01023</v>
          </cell>
          <cell r="D4578" t="str">
            <v>Financials</v>
          </cell>
        </row>
        <row r="4579">
          <cell r="C4579" t="str">
            <v>INE0J6L01013</v>
          </cell>
          <cell r="D4579" t="str">
            <v>Health Care</v>
          </cell>
        </row>
        <row r="4580">
          <cell r="C4580" t="str">
            <v>INE276H01013</v>
          </cell>
          <cell r="D4580" t="str">
            <v>Financials</v>
          </cell>
        </row>
        <row r="4581">
          <cell r="C4581" t="str">
            <v>INE876E01033</v>
          </cell>
          <cell r="D4581" t="str">
            <v>Information Technology</v>
          </cell>
        </row>
        <row r="4582">
          <cell r="C4582" t="str">
            <v>INE342G01023</v>
          </cell>
          <cell r="D4582" t="str">
            <v>Consumer Discretionary</v>
          </cell>
        </row>
        <row r="4583">
          <cell r="C4583" t="str">
            <v>INE342G01023</v>
          </cell>
          <cell r="D4583" t="str">
            <v>Consumer Discretionary</v>
          </cell>
        </row>
        <row r="4584">
          <cell r="C4584" t="str">
            <v>INE161A01038</v>
          </cell>
          <cell r="D4584" t="str">
            <v>Consumer Discretionary</v>
          </cell>
        </row>
        <row r="4585">
          <cell r="C4585" t="str">
            <v>INE161A01038</v>
          </cell>
          <cell r="D4585" t="str">
            <v>Consumer Discretionary</v>
          </cell>
        </row>
        <row r="4586">
          <cell r="C4586" t="str">
            <v>INE847B01014</v>
          </cell>
        </row>
        <row r="4587">
          <cell r="C4587" t="str">
            <v>INE926C01022</v>
          </cell>
          <cell r="D4587" t="str">
            <v>Materials</v>
          </cell>
        </row>
        <row r="4588">
          <cell r="C4588" t="str">
            <v>INE0FLF01015</v>
          </cell>
        </row>
        <row r="4589">
          <cell r="C4589" t="str">
            <v>INE526C01012</v>
          </cell>
          <cell r="D4589" t="str">
            <v>Financials</v>
          </cell>
        </row>
        <row r="4590">
          <cell r="C4590" t="str">
            <v>INE0GX601011</v>
          </cell>
        </row>
        <row r="4591">
          <cell r="C4591" t="str">
            <v>INE937C01029</v>
          </cell>
          <cell r="D4591" t="str">
            <v>Industrials</v>
          </cell>
        </row>
        <row r="4592">
          <cell r="C4592" t="str">
            <v>INE937C01029</v>
          </cell>
          <cell r="D4592" t="str">
            <v>Industrials</v>
          </cell>
        </row>
        <row r="4593">
          <cell r="C4593" t="str">
            <v>INE00S901012</v>
          </cell>
          <cell r="D4593" t="str">
            <v>Real Estate</v>
          </cell>
        </row>
        <row r="4594">
          <cell r="C4594" t="str">
            <v>INE00S901012</v>
          </cell>
          <cell r="D4594" t="str">
            <v>Real Estate</v>
          </cell>
        </row>
        <row r="4595">
          <cell r="C4595" t="str">
            <v>INE416N01013</v>
          </cell>
        </row>
        <row r="4596">
          <cell r="C4596" t="str">
            <v>INE445D01013</v>
          </cell>
          <cell r="D4596" t="str">
            <v>Materials</v>
          </cell>
        </row>
        <row r="4597">
          <cell r="C4597" t="str">
            <v>INE310A01015</v>
          </cell>
          <cell r="D4597" t="str">
            <v>Materials</v>
          </cell>
        </row>
        <row r="4598">
          <cell r="C4598" t="str">
            <v>INE310A01015</v>
          </cell>
          <cell r="D4598" t="str">
            <v>Materials</v>
          </cell>
        </row>
        <row r="4599">
          <cell r="C4599" t="str">
            <v>INE582V01015</v>
          </cell>
        </row>
        <row r="4600">
          <cell r="C4600" t="str">
            <v>INE875B01015</v>
          </cell>
          <cell r="D4600" t="str">
            <v>Real Estate</v>
          </cell>
        </row>
        <row r="4601">
          <cell r="C4601" t="str">
            <v>INE395U01014</v>
          </cell>
          <cell r="D4601" t="str">
            <v>Information Technology</v>
          </cell>
        </row>
        <row r="4602">
          <cell r="C4602" t="str">
            <v>INE395U01014</v>
          </cell>
          <cell r="D4602" t="str">
            <v>Information Technology</v>
          </cell>
        </row>
        <row r="4603">
          <cell r="C4603" t="str">
            <v>INE298J01013</v>
          </cell>
          <cell r="D4603" t="str">
            <v>Financials</v>
          </cell>
        </row>
        <row r="4604">
          <cell r="C4604" t="str">
            <v>INE298J01013</v>
          </cell>
          <cell r="D4604" t="str">
            <v>Financials</v>
          </cell>
        </row>
        <row r="4605">
          <cell r="C4605" t="str">
            <v>INE368I01016</v>
          </cell>
          <cell r="D4605" t="str">
            <v>Industrials</v>
          </cell>
        </row>
        <row r="4606">
          <cell r="C4606" t="str">
            <v>INE368I01016</v>
          </cell>
          <cell r="D4606" t="str">
            <v>Industrials</v>
          </cell>
        </row>
        <row r="4607">
          <cell r="C4607" t="str">
            <v>INE326T01011</v>
          </cell>
        </row>
        <row r="4608">
          <cell r="C4608" t="str">
            <v>INE242B01018</v>
          </cell>
          <cell r="D4608" t="str">
            <v>Materials</v>
          </cell>
        </row>
        <row r="4609">
          <cell r="C4609" t="str">
            <v>INE218T01010</v>
          </cell>
        </row>
        <row r="4610">
          <cell r="C4610" t="str">
            <v>INE910A01012</v>
          </cell>
          <cell r="D4610" t="str">
            <v>Real Estate</v>
          </cell>
        </row>
        <row r="4611">
          <cell r="C4611" t="str">
            <v>INE0OK701014</v>
          </cell>
        </row>
        <row r="4612">
          <cell r="C4612" t="str">
            <v>INE0CPQ01010</v>
          </cell>
          <cell r="D4612" t="str">
            <v>Industrials</v>
          </cell>
        </row>
        <row r="4613">
          <cell r="C4613" t="str">
            <v>INE0DQN01013</v>
          </cell>
          <cell r="D4613" t="str">
            <v>Financials</v>
          </cell>
        </row>
        <row r="4614">
          <cell r="C4614" t="str">
            <v>INE858F01012</v>
          </cell>
          <cell r="D4614" t="str">
            <v>Industrials</v>
          </cell>
        </row>
        <row r="4615">
          <cell r="C4615" t="str">
            <v>INE858F01012</v>
          </cell>
          <cell r="D4615" t="str">
            <v>Industrials</v>
          </cell>
        </row>
        <row r="4616">
          <cell r="C4616" t="str">
            <v>INE861H01020</v>
          </cell>
          <cell r="D4616" t="str">
            <v>Materials</v>
          </cell>
        </row>
        <row r="4617">
          <cell r="C4617" t="str">
            <v>INE489H01020</v>
          </cell>
          <cell r="D4617" t="str">
            <v>Industrials</v>
          </cell>
        </row>
        <row r="4618">
          <cell r="C4618" t="str">
            <v>INE489H01020</v>
          </cell>
          <cell r="D4618" t="str">
            <v>Industrials</v>
          </cell>
        </row>
        <row r="4619">
          <cell r="C4619" t="str">
            <v>INE229H01012</v>
          </cell>
          <cell r="D4619" t="str">
            <v>Consumer Discretionary</v>
          </cell>
        </row>
        <row r="4620">
          <cell r="C4620" t="str">
            <v>INE229H01012</v>
          </cell>
          <cell r="D4620" t="str">
            <v>Consumer Discretionary</v>
          </cell>
        </row>
        <row r="4621">
          <cell r="C4621" t="str">
            <v>INE439T01012</v>
          </cell>
          <cell r="D4621" t="str">
            <v>Information Technology</v>
          </cell>
        </row>
        <row r="4622">
          <cell r="C4622" t="str">
            <v>INE265B01019</v>
          </cell>
          <cell r="D4622" t="str">
            <v>Materials</v>
          </cell>
        </row>
        <row r="4623">
          <cell r="C4623" t="str">
            <v>INE995S01015</v>
          </cell>
          <cell r="D4623" t="str">
            <v>Financials</v>
          </cell>
        </row>
        <row r="4624">
          <cell r="C4624" t="str">
            <v>INE995S01015</v>
          </cell>
          <cell r="D4624" t="str">
            <v>Financials</v>
          </cell>
        </row>
        <row r="4625">
          <cell r="C4625" t="str">
            <v>INE139E01028</v>
          </cell>
        </row>
        <row r="4626">
          <cell r="C4626" t="str">
            <v>INE552F01011</v>
          </cell>
        </row>
        <row r="4627">
          <cell r="C4627" t="str">
            <v>INE303D01014</v>
          </cell>
          <cell r="D4627" t="str">
            <v>Industrials</v>
          </cell>
        </row>
        <row r="4628">
          <cell r="C4628" t="str">
            <v>INE163E01010</v>
          </cell>
        </row>
        <row r="4629">
          <cell r="C4629" t="str">
            <v>INE480D01010</v>
          </cell>
          <cell r="D4629" t="str">
            <v>Financials</v>
          </cell>
        </row>
        <row r="4630">
          <cell r="C4630" t="str">
            <v>INE589A01014</v>
          </cell>
          <cell r="D4630" t="str">
            <v>Utilities</v>
          </cell>
        </row>
        <row r="4631">
          <cell r="C4631" t="str">
            <v>INE589A01014</v>
          </cell>
          <cell r="D4631" t="str">
            <v>Utilities</v>
          </cell>
        </row>
        <row r="4632">
          <cell r="C4632" t="str">
            <v>INE584A01023</v>
          </cell>
          <cell r="D4632" t="str">
            <v>Materials</v>
          </cell>
        </row>
        <row r="4633">
          <cell r="C4633" t="str">
            <v>INE584A01023</v>
          </cell>
          <cell r="D4633" t="str">
            <v>Materials</v>
          </cell>
        </row>
        <row r="4634">
          <cell r="C4634" t="str">
            <v>INE0NNS01018</v>
          </cell>
          <cell r="D4634" t="str">
            <v>Materials</v>
          </cell>
        </row>
        <row r="4635">
          <cell r="C4635" t="str">
            <v>INE0NNS01018</v>
          </cell>
          <cell r="D4635" t="str">
            <v>Materials</v>
          </cell>
        </row>
        <row r="4636">
          <cell r="C4636" t="str">
            <v>INE169F01014</v>
          </cell>
          <cell r="D4636" t="str">
            <v>Industrials</v>
          </cell>
        </row>
        <row r="4637">
          <cell r="C4637" t="str">
            <v>INE163A01018</v>
          </cell>
          <cell r="D4637" t="str">
            <v>Materials</v>
          </cell>
        </row>
        <row r="4638">
          <cell r="C4638" t="str">
            <v>INE163A01018</v>
          </cell>
          <cell r="D4638" t="str">
            <v>Materials</v>
          </cell>
        </row>
        <row r="4639">
          <cell r="C4639" t="str">
            <v>INE781B01015</v>
          </cell>
          <cell r="D4639" t="str">
            <v>Industrials</v>
          </cell>
        </row>
        <row r="4640">
          <cell r="C4640" t="str">
            <v>INE781B01015</v>
          </cell>
          <cell r="D4640" t="str">
            <v>Industrials</v>
          </cell>
        </row>
        <row r="4641">
          <cell r="C4641" t="str">
            <v>INE369C01017</v>
          </cell>
          <cell r="D4641" t="str">
            <v>Consumer Staples</v>
          </cell>
        </row>
        <row r="4642">
          <cell r="C4642" t="str">
            <v>INE369C01017</v>
          </cell>
          <cell r="D4642" t="str">
            <v>Consumer Staples</v>
          </cell>
        </row>
        <row r="4643">
          <cell r="C4643" t="str">
            <v>INE744C01029</v>
          </cell>
        </row>
        <row r="4644">
          <cell r="C4644" t="str">
            <v>INE553C01016</v>
          </cell>
          <cell r="D4644" t="str">
            <v>Industrials</v>
          </cell>
        </row>
        <row r="4645">
          <cell r="C4645" t="str">
            <v>INE553C01016</v>
          </cell>
          <cell r="D4645" t="str">
            <v>Industrials</v>
          </cell>
        </row>
        <row r="4646">
          <cell r="C4646" t="str">
            <v>INE850M01015</v>
          </cell>
          <cell r="D4646" t="str">
            <v>Financials</v>
          </cell>
        </row>
        <row r="4647">
          <cell r="C4647" t="str">
            <v>INE850M01015</v>
          </cell>
          <cell r="D4647" t="str">
            <v>Financials</v>
          </cell>
        </row>
        <row r="4648">
          <cell r="C4648" t="str">
            <v>INE01BL01012</v>
          </cell>
          <cell r="D4648" t="str">
            <v>Consumer Discretionary</v>
          </cell>
        </row>
        <row r="4649">
          <cell r="C4649" t="str">
            <v>INE736P01019</v>
          </cell>
        </row>
        <row r="4650">
          <cell r="C4650" t="str">
            <v>INE317B01042</v>
          </cell>
          <cell r="D4650" t="str">
            <v>Communication Services</v>
          </cell>
        </row>
        <row r="4651">
          <cell r="C4651" t="str">
            <v>INE02H701025</v>
          </cell>
          <cell r="D4651" t="str">
            <v>Materials</v>
          </cell>
        </row>
        <row r="4652">
          <cell r="C4652" t="str">
            <v>INE02H701025</v>
          </cell>
          <cell r="D4652" t="str">
            <v>Materials</v>
          </cell>
        </row>
        <row r="4653">
          <cell r="C4653" t="str">
            <v>INE608C01026</v>
          </cell>
          <cell r="D4653" t="str">
            <v>Materials</v>
          </cell>
        </row>
        <row r="4654">
          <cell r="C4654" t="str">
            <v>INE234A01025</v>
          </cell>
          <cell r="D4654" t="str">
            <v>Health Care</v>
          </cell>
        </row>
        <row r="4655">
          <cell r="C4655" t="str">
            <v>INE08JY01013</v>
          </cell>
          <cell r="D4655" t="str">
            <v>Consumer Staples</v>
          </cell>
        </row>
        <row r="4656">
          <cell r="C4656" t="str">
            <v>INE314I01036</v>
          </cell>
          <cell r="D4656" t="str">
            <v>Health Care</v>
          </cell>
        </row>
        <row r="4657">
          <cell r="C4657" t="str">
            <v>INE446D01011</v>
          </cell>
          <cell r="D4657" t="str">
            <v>Financials</v>
          </cell>
        </row>
        <row r="4658">
          <cell r="C4658" t="str">
            <v>INE349A01021</v>
          </cell>
          <cell r="D4658" t="str">
            <v>Industrials</v>
          </cell>
        </row>
        <row r="4659">
          <cell r="C4659" t="str">
            <v>INE349A01021</v>
          </cell>
          <cell r="D4659" t="str">
            <v>Industrials</v>
          </cell>
        </row>
        <row r="4660">
          <cell r="C4660" t="str">
            <v>INE047O01014</v>
          </cell>
          <cell r="D4660" t="str">
            <v>Industrials</v>
          </cell>
        </row>
        <row r="4661">
          <cell r="C4661" t="str">
            <v>INE047O01014</v>
          </cell>
          <cell r="D4661" t="str">
            <v>Industrials</v>
          </cell>
        </row>
        <row r="4662">
          <cell r="C4662" t="str">
            <v>INE920C01017</v>
          </cell>
          <cell r="D4662" t="str">
            <v>Consumer Staples</v>
          </cell>
        </row>
        <row r="4663">
          <cell r="C4663" t="str">
            <v>INE0ONG01011</v>
          </cell>
          <cell r="D4663" t="str">
            <v>Utilities</v>
          </cell>
        </row>
        <row r="4664">
          <cell r="C4664" t="str">
            <v>INE0ONG01011</v>
          </cell>
          <cell r="D4664" t="str">
            <v>Utilities</v>
          </cell>
        </row>
        <row r="4665">
          <cell r="C4665" t="str">
            <v>INE733E01010</v>
          </cell>
          <cell r="D4665" t="str">
            <v>Utilities</v>
          </cell>
        </row>
        <row r="4666">
          <cell r="C4666" t="str">
            <v>INE733E01010</v>
          </cell>
          <cell r="D4666" t="str">
            <v>Utilities</v>
          </cell>
        </row>
        <row r="4667">
          <cell r="C4667" t="str">
            <v>INE318J01027</v>
          </cell>
          <cell r="D4667" t="str">
            <v>Industrials</v>
          </cell>
        </row>
        <row r="4668">
          <cell r="C4668" t="str">
            <v>INE318J01027</v>
          </cell>
          <cell r="D4668" t="str">
            <v>Industrials</v>
          </cell>
        </row>
        <row r="4669">
          <cell r="C4669" t="str">
            <v>INE096B01018</v>
          </cell>
          <cell r="D4669" t="str">
            <v>Information Technology</v>
          </cell>
        </row>
        <row r="4670">
          <cell r="C4670" t="str">
            <v>INE096B01018</v>
          </cell>
          <cell r="D4670" t="str">
            <v>Information Technology</v>
          </cell>
        </row>
        <row r="4671">
          <cell r="C4671" t="str">
            <v>INE0VYX01018</v>
          </cell>
          <cell r="D4671" t="str">
            <v>Real Estate</v>
          </cell>
        </row>
        <row r="4672">
          <cell r="C4672" t="str">
            <v>INE0JM501013</v>
          </cell>
          <cell r="D4672" t="str">
            <v>Industrials</v>
          </cell>
        </row>
        <row r="4673">
          <cell r="C4673" t="str">
            <v>INE0DSF01015</v>
          </cell>
          <cell r="D4673" t="str">
            <v>Health Care</v>
          </cell>
        </row>
        <row r="4674">
          <cell r="C4674" t="str">
            <v>INE0DSF01015</v>
          </cell>
          <cell r="D4674" t="str">
            <v>Health Care</v>
          </cell>
        </row>
        <row r="4675">
          <cell r="C4675" t="str">
            <v>INE960H01012</v>
          </cell>
        </row>
        <row r="4676">
          <cell r="C4676" t="str">
            <v>INE536C01029</v>
          </cell>
          <cell r="D4676" t="str">
            <v>Consumer Staples</v>
          </cell>
        </row>
        <row r="4677">
          <cell r="C4677" t="str">
            <v>INE531F01015</v>
          </cell>
          <cell r="D4677" t="str">
            <v>Financials</v>
          </cell>
        </row>
        <row r="4678">
          <cell r="C4678" t="str">
            <v>INE531F01015</v>
          </cell>
          <cell r="D4678" t="str">
            <v>Financials</v>
          </cell>
        </row>
        <row r="4679">
          <cell r="C4679" t="str">
            <v>INE118D01016</v>
          </cell>
          <cell r="D4679" t="str">
            <v>Materials</v>
          </cell>
        </row>
        <row r="4680">
          <cell r="C4680" t="str">
            <v>INE118D01016</v>
          </cell>
          <cell r="D4680" t="str">
            <v>Materials</v>
          </cell>
        </row>
        <row r="4681">
          <cell r="C4681" t="str">
            <v>INE414L01012</v>
          </cell>
        </row>
        <row r="4682">
          <cell r="C4682" t="str">
            <v>INE0SF023016</v>
          </cell>
        </row>
        <row r="4683">
          <cell r="C4683" t="str">
            <v>INE812K01027</v>
          </cell>
          <cell r="D4683" t="str">
            <v>Real Estate</v>
          </cell>
        </row>
        <row r="4684">
          <cell r="C4684" t="str">
            <v>INE118Q01018</v>
          </cell>
          <cell r="D4684" t="str">
            <v>Industrials</v>
          </cell>
        </row>
        <row r="4685">
          <cell r="C4685" t="str">
            <v>INE876A01023</v>
          </cell>
          <cell r="D4685" t="str">
            <v>Financials</v>
          </cell>
        </row>
        <row r="4686">
          <cell r="C4686" t="str">
            <v>INE189Q01019</v>
          </cell>
          <cell r="D4686" t="str">
            <v>Consumer Staples</v>
          </cell>
        </row>
        <row r="4687">
          <cell r="C4687" t="str">
            <v>INE093I01010</v>
          </cell>
          <cell r="D4687" t="str">
            <v>Real Estate</v>
          </cell>
        </row>
        <row r="4688">
          <cell r="C4688" t="str">
            <v>INE093I01010</v>
          </cell>
          <cell r="D4688" t="str">
            <v>Real Estate</v>
          </cell>
        </row>
        <row r="4689">
          <cell r="C4689" t="str">
            <v>INE860E01011</v>
          </cell>
          <cell r="D4689" t="str">
            <v>Information Technology</v>
          </cell>
        </row>
        <row r="4690">
          <cell r="C4690" t="str">
            <v>INE0YHV01011</v>
          </cell>
          <cell r="D4690" t="str">
            <v>Consumer Discretionary</v>
          </cell>
        </row>
        <row r="4691">
          <cell r="C4691" t="str">
            <v>INE0PK601023</v>
          </cell>
          <cell r="D4691" t="str">
            <v>Materials</v>
          </cell>
        </row>
        <row r="4692">
          <cell r="C4692" t="str">
            <v>INE0PK601023</v>
          </cell>
          <cell r="D4692" t="str">
            <v>Materials</v>
          </cell>
        </row>
        <row r="4693">
          <cell r="C4693" t="str">
            <v>INE711V01010</v>
          </cell>
          <cell r="D4693" t="str">
            <v>Consumer Staples</v>
          </cell>
        </row>
        <row r="4694">
          <cell r="C4694" t="str">
            <v>INE513C01010</v>
          </cell>
        </row>
        <row r="4695">
          <cell r="C4695" t="str">
            <v>INE117S01016</v>
          </cell>
          <cell r="D4695" t="str">
            <v>Consumer Staples</v>
          </cell>
        </row>
        <row r="4696">
          <cell r="C4696" t="str">
            <v>INE208U01019</v>
          </cell>
          <cell r="D4696" t="str">
            <v>Information Technology</v>
          </cell>
        </row>
        <row r="4697">
          <cell r="C4697" t="str">
            <v>INE054301028</v>
          </cell>
          <cell r="D4697" t="str">
            <v>Communication Services</v>
          </cell>
        </row>
        <row r="4698">
          <cell r="C4698" t="str">
            <v>INE054301028</v>
          </cell>
          <cell r="D4698" t="str">
            <v>Communication Services</v>
          </cell>
        </row>
        <row r="4699">
          <cell r="C4699" t="str">
            <v>INE839E01023</v>
          </cell>
          <cell r="D4699" t="str">
            <v>Financials</v>
          </cell>
        </row>
        <row r="4700">
          <cell r="C4700" t="str">
            <v>INE213B01019</v>
          </cell>
          <cell r="D4700" t="str">
            <v>Information Technology</v>
          </cell>
        </row>
        <row r="4701">
          <cell r="C4701" t="str">
            <v>INE213A01029</v>
          </cell>
          <cell r="D4701" t="str">
            <v>Energy</v>
          </cell>
        </row>
        <row r="4702">
          <cell r="C4702" t="str">
            <v>INE213A01029</v>
          </cell>
          <cell r="D4702" t="str">
            <v>Energy</v>
          </cell>
        </row>
        <row r="4703">
          <cell r="C4703" t="str">
            <v>INE591A01010</v>
          </cell>
          <cell r="D4703" t="str">
            <v>Energy</v>
          </cell>
        </row>
        <row r="4704">
          <cell r="C4704" t="str">
            <v>INE591A01010</v>
          </cell>
          <cell r="D4704" t="str">
            <v>Energy</v>
          </cell>
        </row>
        <row r="4705">
          <cell r="C4705" t="str">
            <v>INE274J01014</v>
          </cell>
          <cell r="D4705" t="str">
            <v>Energy</v>
          </cell>
        </row>
        <row r="4706">
          <cell r="C4706" t="str">
            <v>INE274J01014</v>
          </cell>
          <cell r="D4706" t="str">
            <v>Energy</v>
          </cell>
        </row>
        <row r="4707">
          <cell r="C4707" t="str">
            <v>INE870B01024</v>
          </cell>
          <cell r="D4707" t="str">
            <v>Industrials</v>
          </cell>
        </row>
        <row r="4708">
          <cell r="C4708" t="str">
            <v>INE0LXG01040</v>
          </cell>
          <cell r="D4708" t="str">
            <v>Consumer Discretionary</v>
          </cell>
        </row>
        <row r="4709">
          <cell r="C4709" t="str">
            <v>INE0LXG01040</v>
          </cell>
          <cell r="D4709" t="str">
            <v>Consumer Discretionary</v>
          </cell>
        </row>
        <row r="4710">
          <cell r="C4710" t="str">
            <v>INE0M3901015</v>
          </cell>
          <cell r="D4710" t="str">
            <v>Information Technology</v>
          </cell>
        </row>
        <row r="4711">
          <cell r="C4711" t="str">
            <v>INE260D01016</v>
          </cell>
          <cell r="D4711" t="str">
            <v>Industrials</v>
          </cell>
        </row>
        <row r="4712">
          <cell r="C4712" t="str">
            <v>INE260D01016</v>
          </cell>
          <cell r="D4712" t="str">
            <v>Industrials</v>
          </cell>
        </row>
        <row r="4713">
          <cell r="C4713" t="str">
            <v>INE482O01021</v>
          </cell>
        </row>
        <row r="4714">
          <cell r="C4714" t="str">
            <v>INE550L01013</v>
          </cell>
          <cell r="D4714" t="str">
            <v>Industrials</v>
          </cell>
        </row>
        <row r="4715">
          <cell r="C4715" t="str">
            <v>INE091N01014</v>
          </cell>
        </row>
        <row r="4716">
          <cell r="C4716" t="str">
            <v>INE286E01019</v>
          </cell>
          <cell r="D4716" t="str">
            <v>Consumer Staples</v>
          </cell>
        </row>
        <row r="4717">
          <cell r="C4717" t="str">
            <v>INE239D01028</v>
          </cell>
          <cell r="D4717" t="str">
            <v>Industrials</v>
          </cell>
        </row>
        <row r="4718">
          <cell r="C4718" t="str">
            <v>INE239D01028</v>
          </cell>
          <cell r="D4718" t="str">
            <v>Industrials</v>
          </cell>
        </row>
        <row r="4719">
          <cell r="C4719" t="str">
            <v>INE378P01036</v>
          </cell>
        </row>
        <row r="4720">
          <cell r="C4720" t="str">
            <v>INE090B01011</v>
          </cell>
          <cell r="D4720" t="str">
            <v>Consumer Discretionary</v>
          </cell>
        </row>
        <row r="4721">
          <cell r="C4721" t="str">
            <v>INE090B01011</v>
          </cell>
          <cell r="D4721" t="str">
            <v>Consumer Discretionary</v>
          </cell>
        </row>
        <row r="4722">
          <cell r="C4722" t="str">
            <v>INE800H01010</v>
          </cell>
          <cell r="D4722" t="str">
            <v>Real Estate</v>
          </cell>
        </row>
        <row r="4723">
          <cell r="C4723" t="str">
            <v>INE800H01010</v>
          </cell>
          <cell r="D4723" t="str">
            <v>Real Estate</v>
          </cell>
        </row>
        <row r="4724">
          <cell r="C4724" t="str">
            <v>INE112B01013</v>
          </cell>
          <cell r="D4724" t="str">
            <v>Consumer Staples</v>
          </cell>
        </row>
        <row r="4725">
          <cell r="C4725" t="str">
            <v>INE113B01029</v>
          </cell>
          <cell r="D4725" t="str">
            <v>Information Technology</v>
          </cell>
        </row>
        <row r="4726">
          <cell r="C4726" t="str">
            <v>INE338Y01016</v>
          </cell>
        </row>
        <row r="4727">
          <cell r="C4727" t="str">
            <v>INE680D01015</v>
          </cell>
          <cell r="D4727" t="str">
            <v>Consumer Discretionary</v>
          </cell>
        </row>
        <row r="4728">
          <cell r="C4728" t="str">
            <v>INE501C01015</v>
          </cell>
          <cell r="D4728" t="str">
            <v>Materials</v>
          </cell>
        </row>
        <row r="4729">
          <cell r="C4729" t="str">
            <v>INE474L01016</v>
          </cell>
          <cell r="D4729" t="str">
            <v>Materials</v>
          </cell>
        </row>
        <row r="4730">
          <cell r="C4730" t="str">
            <v>INE474L01016</v>
          </cell>
          <cell r="D4730" t="str">
            <v>Materials</v>
          </cell>
        </row>
        <row r="4731">
          <cell r="C4731" t="str">
            <v>INE369B01019</v>
          </cell>
          <cell r="D4731" t="str">
            <v>Information Technology</v>
          </cell>
        </row>
        <row r="4732">
          <cell r="C4732" t="str">
            <v>INE0JFE01012</v>
          </cell>
          <cell r="D4732" t="str">
            <v>Industrials</v>
          </cell>
        </row>
        <row r="4733">
          <cell r="C4733" t="str">
            <v>INE814D01010</v>
          </cell>
          <cell r="D4733" t="str">
            <v>Consumer Discretionary</v>
          </cell>
        </row>
        <row r="4734">
          <cell r="C4734" t="str">
            <v>INE00ER01015</v>
          </cell>
          <cell r="D4734" t="str">
            <v>Consumer Staples</v>
          </cell>
        </row>
        <row r="4735">
          <cell r="C4735" t="str">
            <v>INE670O01013</v>
          </cell>
        </row>
        <row r="4736">
          <cell r="C4736" t="str">
            <v>INE0HLU01028</v>
          </cell>
          <cell r="D4736" t="str">
            <v>Financials</v>
          </cell>
        </row>
        <row r="4737">
          <cell r="C4737" t="str">
            <v>INE0HLU01028</v>
          </cell>
          <cell r="D4737" t="str">
            <v>Financials</v>
          </cell>
        </row>
        <row r="4738">
          <cell r="C4738" t="str">
            <v>INE840Y01029</v>
          </cell>
          <cell r="D4738" t="str">
            <v>Industrials</v>
          </cell>
        </row>
        <row r="4739">
          <cell r="C4739" t="str">
            <v>INE982J01020</v>
          </cell>
          <cell r="D4739" t="str">
            <v>Financials</v>
          </cell>
        </row>
        <row r="4740">
          <cell r="C4740" t="str">
            <v>INE982J01020</v>
          </cell>
          <cell r="D4740" t="str">
            <v>Financials</v>
          </cell>
        </row>
        <row r="4741">
          <cell r="C4741" t="str">
            <v>INE0OPS01011</v>
          </cell>
          <cell r="D4741" t="str">
            <v>Industrials</v>
          </cell>
        </row>
        <row r="4742">
          <cell r="C4742" t="str">
            <v>INE912L01015</v>
          </cell>
          <cell r="D4742" t="str">
            <v>Financials</v>
          </cell>
        </row>
        <row r="4743">
          <cell r="C4743" t="str">
            <v>INE912L01015</v>
          </cell>
          <cell r="D4743" t="str">
            <v>Financials</v>
          </cell>
        </row>
        <row r="4744">
          <cell r="C4744" t="str">
            <v>INE125F01032</v>
          </cell>
        </row>
        <row r="4745">
          <cell r="C4745" t="str">
            <v>INE013P01021</v>
          </cell>
          <cell r="D4745" t="str">
            <v>Health Care</v>
          </cell>
        </row>
        <row r="4746">
          <cell r="C4746" t="str">
            <v>INE013P01021</v>
          </cell>
          <cell r="D4746" t="str">
            <v>Health Care</v>
          </cell>
        </row>
        <row r="4747">
          <cell r="C4747" t="str">
            <v>INE173M01012</v>
          </cell>
          <cell r="D4747" t="str">
            <v>Industrials</v>
          </cell>
        </row>
        <row r="4748">
          <cell r="C4748" t="str">
            <v>INE809I01019</v>
          </cell>
          <cell r="D4748" t="str">
            <v>Information Technology</v>
          </cell>
        </row>
        <row r="4749">
          <cell r="C4749" t="str">
            <v>INE809I01019</v>
          </cell>
          <cell r="D4749" t="str">
            <v>Information Technology</v>
          </cell>
        </row>
        <row r="4750">
          <cell r="C4750" t="str">
            <v>INE989S01042</v>
          </cell>
        </row>
        <row r="4751">
          <cell r="C4751" t="str">
            <v>INE229A01017</v>
          </cell>
          <cell r="D4751" t="str">
            <v>Information Technology</v>
          </cell>
        </row>
        <row r="4752">
          <cell r="C4752" t="str">
            <v>INE229A01017</v>
          </cell>
          <cell r="D4752" t="str">
            <v>Information Technology</v>
          </cell>
        </row>
        <row r="4753">
          <cell r="C4753" t="str">
            <v>INE0WVU01018</v>
          </cell>
          <cell r="D4753" t="str">
            <v>Health Care</v>
          </cell>
        </row>
        <row r="4754">
          <cell r="C4754" t="str">
            <v>INE520N01012</v>
          </cell>
        </row>
        <row r="4755">
          <cell r="C4755" t="str">
            <v>INE350C01017</v>
          </cell>
          <cell r="D4755" t="str">
            <v>Information Technology</v>
          </cell>
        </row>
        <row r="4756">
          <cell r="C4756" t="str">
            <v>INE350C01017</v>
          </cell>
          <cell r="D4756" t="str">
            <v>Information Technology</v>
          </cell>
        </row>
        <row r="4757">
          <cell r="C4757" t="str">
            <v>INE031G01022</v>
          </cell>
          <cell r="D4757" t="str">
            <v>Financials</v>
          </cell>
        </row>
        <row r="4758">
          <cell r="C4758" t="str">
            <v>INE808B01016</v>
          </cell>
          <cell r="D4758" t="str">
            <v>Health Care</v>
          </cell>
        </row>
        <row r="4759">
          <cell r="C4759" t="str">
            <v>INE808B01016</v>
          </cell>
          <cell r="D4759" t="str">
            <v>Health Care</v>
          </cell>
        </row>
        <row r="4760">
          <cell r="C4760" t="str">
            <v>INE881D01027</v>
          </cell>
          <cell r="D4760" t="str">
            <v>Information Technology</v>
          </cell>
        </row>
        <row r="4761">
          <cell r="C4761" t="str">
            <v>INE881D01027</v>
          </cell>
          <cell r="D4761" t="str">
            <v>Information Technology</v>
          </cell>
        </row>
        <row r="4762">
          <cell r="C4762" t="str">
            <v>INE231G01010</v>
          </cell>
          <cell r="D4762" t="str">
            <v>Consumer Discretionary</v>
          </cell>
        </row>
        <row r="4763">
          <cell r="C4763" t="str">
            <v>INE231G01010</v>
          </cell>
          <cell r="D4763" t="str">
            <v>Consumer Discretionary</v>
          </cell>
        </row>
        <row r="4764">
          <cell r="C4764" t="str">
            <v>INE215B01022</v>
          </cell>
          <cell r="D4764" t="str">
            <v>Information Technology</v>
          </cell>
        </row>
        <row r="4765">
          <cell r="C4765" t="str">
            <v>INE215B01022</v>
          </cell>
          <cell r="D4765" t="str">
            <v>Information Technology</v>
          </cell>
        </row>
        <row r="4766">
          <cell r="C4766" t="str">
            <v>INE191A01027</v>
          </cell>
          <cell r="D4766" t="str">
            <v>Health Care</v>
          </cell>
        </row>
        <row r="4767">
          <cell r="C4767" t="str">
            <v>INE191A01027</v>
          </cell>
          <cell r="D4767" t="str">
            <v>Health Care</v>
          </cell>
        </row>
        <row r="4768">
          <cell r="C4768" t="str">
            <v>INE412E01011</v>
          </cell>
          <cell r="D4768" t="str">
            <v>Materials</v>
          </cell>
        </row>
        <row r="4769">
          <cell r="C4769" t="str">
            <v>INE0MIO01019</v>
          </cell>
          <cell r="D4769" t="str">
            <v>Industrials</v>
          </cell>
        </row>
        <row r="4770">
          <cell r="C4770" t="str">
            <v>INE0OUT01019</v>
          </cell>
          <cell r="D4770" t="str">
            <v>Industrials</v>
          </cell>
        </row>
        <row r="4771">
          <cell r="C4771" t="str">
            <v>INE730A01022</v>
          </cell>
          <cell r="D4771" t="str">
            <v>Industrials</v>
          </cell>
        </row>
        <row r="4772">
          <cell r="C4772" t="str">
            <v>INE730A01022</v>
          </cell>
          <cell r="D4772" t="str">
            <v>Industrials</v>
          </cell>
        </row>
        <row r="4773">
          <cell r="C4773" t="str">
            <v>INE607D01018</v>
          </cell>
          <cell r="D4773" t="str">
            <v>Industrials</v>
          </cell>
        </row>
        <row r="4774">
          <cell r="C4774" t="str">
            <v>INE607D01018</v>
          </cell>
          <cell r="D4774" t="str">
            <v>Industrials</v>
          </cell>
        </row>
        <row r="4775">
          <cell r="C4775" t="str">
            <v>INE247F01018</v>
          </cell>
          <cell r="D4775" t="str">
            <v>Consumer Staples</v>
          </cell>
        </row>
        <row r="4776">
          <cell r="C4776" t="str">
            <v>INE876N01018</v>
          </cell>
          <cell r="D4776" t="str">
            <v>Materials</v>
          </cell>
        </row>
        <row r="4777">
          <cell r="C4777" t="str">
            <v>INE876N01018</v>
          </cell>
          <cell r="D4777" t="str">
            <v>Materials</v>
          </cell>
        </row>
        <row r="4778">
          <cell r="C4778" t="str">
            <v>INE569C01020</v>
          </cell>
          <cell r="D4778" t="str">
            <v>Materials</v>
          </cell>
        </row>
        <row r="4779">
          <cell r="C4779" t="str">
            <v>INE569C01020</v>
          </cell>
          <cell r="D4779" t="str">
            <v>Materials</v>
          </cell>
        </row>
        <row r="4780">
          <cell r="C4780" t="str">
            <v>INE142Z01019</v>
          </cell>
          <cell r="D4780" t="str">
            <v>Consumer Discretionary</v>
          </cell>
        </row>
        <row r="4781">
          <cell r="C4781" t="str">
            <v>INE142Z01019</v>
          </cell>
          <cell r="D4781" t="str">
            <v>Consumer Discretionary</v>
          </cell>
        </row>
        <row r="4782">
          <cell r="C4782" t="str">
            <v>INE999K01014</v>
          </cell>
          <cell r="D4782" t="str">
            <v>Utilities</v>
          </cell>
        </row>
        <row r="4783">
          <cell r="C4783" t="str">
            <v>INE999K01014</v>
          </cell>
          <cell r="D4783" t="str">
            <v>Utilities</v>
          </cell>
        </row>
        <row r="4784">
          <cell r="C4784" t="str">
            <v>INE592A01026</v>
          </cell>
          <cell r="D4784" t="str">
            <v>Materials</v>
          </cell>
        </row>
        <row r="4785">
          <cell r="C4785" t="str">
            <v>INE592A01026</v>
          </cell>
          <cell r="D4785" t="str">
            <v>Materials</v>
          </cell>
        </row>
        <row r="4786">
          <cell r="C4786" t="str">
            <v>INE609C01024</v>
          </cell>
          <cell r="D4786" t="str">
            <v>Materials</v>
          </cell>
        </row>
        <row r="4787">
          <cell r="C4787" t="str">
            <v>INE609C01024</v>
          </cell>
          <cell r="D4787" t="str">
            <v>Materials</v>
          </cell>
        </row>
        <row r="4788">
          <cell r="C4788" t="str">
            <v>INE0PPK01015</v>
          </cell>
          <cell r="D4788" t="str">
            <v>Information Technology</v>
          </cell>
        </row>
        <row r="4789">
          <cell r="C4789" t="str">
            <v>INE0PPK01015</v>
          </cell>
          <cell r="D4789" t="str">
            <v>Information Technology</v>
          </cell>
        </row>
        <row r="4790">
          <cell r="C4790" t="str">
            <v>INE681D01039</v>
          </cell>
          <cell r="D4790" t="str">
            <v>Communication Services</v>
          </cell>
        </row>
        <row r="4791">
          <cell r="C4791" t="str">
            <v>INE959C01023</v>
          </cell>
          <cell r="D4791" t="str">
            <v>Materials</v>
          </cell>
        </row>
        <row r="4792">
          <cell r="C4792" t="str">
            <v>INE959C01023</v>
          </cell>
          <cell r="D4792" t="str">
            <v>Materials</v>
          </cell>
        </row>
        <row r="4793">
          <cell r="C4793" t="str">
            <v>INE750A01020</v>
          </cell>
          <cell r="D4793" t="str">
            <v>Consumer Discretionary</v>
          </cell>
        </row>
        <row r="4794">
          <cell r="C4794" t="str">
            <v>INE750A01020</v>
          </cell>
          <cell r="D4794" t="str">
            <v>Consumer Discretionary</v>
          </cell>
        </row>
        <row r="4795">
          <cell r="C4795" t="str">
            <v>INE07Z523018</v>
          </cell>
        </row>
        <row r="4796">
          <cell r="C4796" t="str">
            <v>INE457G01029</v>
          </cell>
          <cell r="D4796" t="str">
            <v>Industrials</v>
          </cell>
        </row>
        <row r="4797">
          <cell r="C4797" t="str">
            <v>INE998H01012</v>
          </cell>
          <cell r="D4797" t="str">
            <v>Materials</v>
          </cell>
        </row>
        <row r="4798">
          <cell r="C4798" t="str">
            <v>INE998H01012</v>
          </cell>
          <cell r="D4798" t="str">
            <v>Materials</v>
          </cell>
        </row>
        <row r="4799">
          <cell r="C4799" t="str">
            <v>INE426Z01016</v>
          </cell>
          <cell r="D4799" t="str">
            <v>Industrials</v>
          </cell>
        </row>
        <row r="4800">
          <cell r="C4800" t="str">
            <v>INE426Z01016</v>
          </cell>
          <cell r="D4800" t="str">
            <v>Industrials</v>
          </cell>
        </row>
        <row r="4801">
          <cell r="C4801" t="str">
            <v>INE228D01013</v>
          </cell>
          <cell r="D4801" t="str">
            <v>Materials</v>
          </cell>
        </row>
        <row r="4802">
          <cell r="C4802" t="str">
            <v>INE628B01034</v>
          </cell>
          <cell r="D4802" t="str">
            <v>Consumer Discretionary</v>
          </cell>
        </row>
        <row r="4803">
          <cell r="C4803" t="str">
            <v>INE849L01019</v>
          </cell>
          <cell r="D4803" t="str">
            <v>Communication Services</v>
          </cell>
        </row>
        <row r="4804">
          <cell r="C4804" t="str">
            <v>INE849L01019</v>
          </cell>
          <cell r="D4804" t="str">
            <v>Communication Services</v>
          </cell>
        </row>
        <row r="4805">
          <cell r="C4805" t="str">
            <v>INE749B01020</v>
          </cell>
          <cell r="D4805" t="str">
            <v>Health Care</v>
          </cell>
        </row>
        <row r="4806">
          <cell r="C4806" t="str">
            <v>INE749B01020</v>
          </cell>
          <cell r="D4806" t="str">
            <v>Health Care</v>
          </cell>
        </row>
        <row r="4807">
          <cell r="C4807" t="str">
            <v>INE473F01010</v>
          </cell>
          <cell r="D4807" t="str">
            <v>Consumer Discretionary</v>
          </cell>
        </row>
        <row r="4808">
          <cell r="C4808" t="str">
            <v>INE880P01015</v>
          </cell>
        </row>
        <row r="4809">
          <cell r="C4809" t="str">
            <v>INE0RMF01018</v>
          </cell>
          <cell r="D4809" t="str">
            <v>Information Technology</v>
          </cell>
        </row>
        <row r="4810">
          <cell r="C4810" t="str">
            <v>INE06IR01021</v>
          </cell>
          <cell r="D4810" t="str">
            <v>Consumer Staples</v>
          </cell>
        </row>
        <row r="4811">
          <cell r="C4811" t="str">
            <v>INE186R01013</v>
          </cell>
        </row>
        <row r="4812">
          <cell r="C4812" t="str">
            <v>INE142A01012</v>
          </cell>
          <cell r="D4812" t="str">
            <v>Real Estate</v>
          </cell>
        </row>
        <row r="4813">
          <cell r="C4813" t="str">
            <v>INE142A01012</v>
          </cell>
          <cell r="D4813" t="str">
            <v>Real Estate</v>
          </cell>
        </row>
        <row r="4814">
          <cell r="C4814" t="str">
            <v>INE143A01010</v>
          </cell>
          <cell r="D4814" t="str">
            <v>Real Estate</v>
          </cell>
        </row>
        <row r="4815">
          <cell r="C4815" t="str">
            <v>INE143A01010</v>
          </cell>
          <cell r="D4815" t="str">
            <v>Real Estate</v>
          </cell>
        </row>
        <row r="4816">
          <cell r="C4816" t="str">
            <v>INE811Q01018</v>
          </cell>
        </row>
        <row r="4817">
          <cell r="C4817" t="str">
            <v>INE906K01027</v>
          </cell>
        </row>
        <row r="4818">
          <cell r="C4818" t="str">
            <v>INE0BYP01024</v>
          </cell>
        </row>
        <row r="4819">
          <cell r="C4819" t="str">
            <v>INE0BYP01024</v>
          </cell>
        </row>
        <row r="4820">
          <cell r="C4820" t="str">
            <v>INE670H01017</v>
          </cell>
          <cell r="D4820" t="str">
            <v>Consumer Discretionary</v>
          </cell>
        </row>
        <row r="4821">
          <cell r="C4821" t="str">
            <v>INE910B01028</v>
          </cell>
        </row>
        <row r="4822">
          <cell r="C4822" t="str">
            <v>INE812S01012</v>
          </cell>
          <cell r="D4822" t="str">
            <v>Consumer Staples</v>
          </cell>
        </row>
        <row r="4823">
          <cell r="C4823" t="str">
            <v>INE0R8M01017</v>
          </cell>
          <cell r="D4823" t="str">
            <v>Materials</v>
          </cell>
        </row>
        <row r="4824">
          <cell r="C4824" t="str">
            <v>INE114D01015</v>
          </cell>
        </row>
        <row r="4825">
          <cell r="C4825" t="str">
            <v>INE102E01018</v>
          </cell>
          <cell r="D4825" t="str">
            <v>Health Care</v>
          </cell>
        </row>
        <row r="4826">
          <cell r="C4826" t="str">
            <v>INE078D01012</v>
          </cell>
          <cell r="D4826" t="str">
            <v>Materials</v>
          </cell>
        </row>
        <row r="4827">
          <cell r="C4827" t="str">
            <v>INE953R01016</v>
          </cell>
          <cell r="D4827" t="str">
            <v>Consumer Discretionary</v>
          </cell>
        </row>
        <row r="4828">
          <cell r="C4828" t="str">
            <v>INE953R01016</v>
          </cell>
          <cell r="D4828" t="str">
            <v>Consumer Discretionary</v>
          </cell>
        </row>
        <row r="4829">
          <cell r="C4829" t="str">
            <v>INE0XUS01012</v>
          </cell>
          <cell r="D4829" t="str">
            <v>Materials</v>
          </cell>
        </row>
        <row r="4830">
          <cell r="C4830" t="str">
            <v>INE212Q01019</v>
          </cell>
          <cell r="D4830" t="str">
            <v>Communication Services</v>
          </cell>
        </row>
        <row r="4831">
          <cell r="C4831" t="str">
            <v>INE160F01013</v>
          </cell>
          <cell r="D4831" t="str">
            <v>Financials</v>
          </cell>
        </row>
        <row r="4832">
          <cell r="C4832" t="str">
            <v>INE092C01015</v>
          </cell>
          <cell r="D4832" t="str">
            <v>Industrials</v>
          </cell>
        </row>
        <row r="4833">
          <cell r="C4833" t="str">
            <v>INE0N1L01018</v>
          </cell>
          <cell r="D4833" t="str">
            <v>Consumer Discretionary</v>
          </cell>
        </row>
        <row r="4834">
          <cell r="C4834" t="str">
            <v>INE883C01025</v>
          </cell>
          <cell r="D4834" t="str">
            <v>Materials</v>
          </cell>
        </row>
        <row r="4835">
          <cell r="C4835" t="str">
            <v>INE494K01024</v>
          </cell>
        </row>
        <row r="4836">
          <cell r="C4836" t="str">
            <v>INE448D01025</v>
          </cell>
        </row>
        <row r="4837">
          <cell r="C4837" t="str">
            <v>INE243B01016</v>
          </cell>
          <cell r="D4837" t="str">
            <v>Communication Services</v>
          </cell>
        </row>
        <row r="4838">
          <cell r="C4838" t="str">
            <v>INE630U01014</v>
          </cell>
        </row>
        <row r="4839">
          <cell r="C4839" t="str">
            <v>INE743D01011</v>
          </cell>
          <cell r="D4839" t="str">
            <v>Consumer Discretionary</v>
          </cell>
        </row>
        <row r="4840">
          <cell r="C4840" t="str">
            <v>INE766A01018</v>
          </cell>
          <cell r="D4840" t="str">
            <v>Industrials</v>
          </cell>
        </row>
        <row r="4841">
          <cell r="C4841" t="str">
            <v>INE905B01010</v>
          </cell>
          <cell r="D4841" t="str">
            <v>Industrials</v>
          </cell>
        </row>
        <row r="4842">
          <cell r="C4842" t="str">
            <v>INE761H01022</v>
          </cell>
          <cell r="D4842" t="str">
            <v>Consumer Discretionary</v>
          </cell>
        </row>
        <row r="4843">
          <cell r="C4843" t="str">
            <v>INE761H01022</v>
          </cell>
          <cell r="D4843" t="str">
            <v>Consumer Discretionary</v>
          </cell>
        </row>
        <row r="4844">
          <cell r="C4844" t="str">
            <v>INE420C01059</v>
          </cell>
          <cell r="D4844" t="str">
            <v>Financials</v>
          </cell>
        </row>
        <row r="4845">
          <cell r="C4845" t="str">
            <v>INE420C01059</v>
          </cell>
          <cell r="D4845" t="str">
            <v>Financials</v>
          </cell>
        </row>
        <row r="4846">
          <cell r="C4846" t="str">
            <v>INE551D01018</v>
          </cell>
          <cell r="D4846" t="str">
            <v>Materials</v>
          </cell>
        </row>
        <row r="4847">
          <cell r="C4847" t="str">
            <v>INE551D01018</v>
          </cell>
          <cell r="D4847" t="str">
            <v>Materials</v>
          </cell>
        </row>
        <row r="4848">
          <cell r="C4848" t="str">
            <v>INE471W01019</v>
          </cell>
          <cell r="D4848" t="str">
            <v>Consumer Staples</v>
          </cell>
        </row>
        <row r="4849">
          <cell r="C4849" t="str">
            <v>INE471W01019</v>
          </cell>
          <cell r="D4849" t="str">
            <v>Consumer Staples</v>
          </cell>
        </row>
        <row r="4850">
          <cell r="C4850" t="str">
            <v>INE239L01013</v>
          </cell>
        </row>
        <row r="4851">
          <cell r="C4851" t="str">
            <v>INE838Z01012</v>
          </cell>
          <cell r="D4851" t="str">
            <v>Consumer Discretionary</v>
          </cell>
        </row>
        <row r="4852">
          <cell r="C4852" t="str">
            <v>INE218G01033</v>
          </cell>
          <cell r="D4852" t="str">
            <v>Information Technology</v>
          </cell>
        </row>
        <row r="4853">
          <cell r="C4853" t="str">
            <v>INE218G01033</v>
          </cell>
          <cell r="D4853" t="str">
            <v>Information Technology</v>
          </cell>
        </row>
        <row r="4854">
          <cell r="C4854" t="str">
            <v>INE648E01010</v>
          </cell>
        </row>
        <row r="4855">
          <cell r="C4855" t="str">
            <v>INE376A01032</v>
          </cell>
          <cell r="D4855" t="str">
            <v>Financials</v>
          </cell>
        </row>
        <row r="4856">
          <cell r="C4856" t="str">
            <v>INE516E01019</v>
          </cell>
        </row>
        <row r="4857">
          <cell r="C4857" t="str">
            <v>INE922B01023</v>
          </cell>
          <cell r="D4857" t="str">
            <v>Health Care</v>
          </cell>
        </row>
        <row r="4858">
          <cell r="C4858" t="str">
            <v>INE922B01023</v>
          </cell>
          <cell r="D4858" t="str">
            <v>Health Care</v>
          </cell>
        </row>
        <row r="4859">
          <cell r="C4859" t="str">
            <v>INE895W01019</v>
          </cell>
          <cell r="D4859" t="str">
            <v>Information Technology</v>
          </cell>
        </row>
        <row r="4860">
          <cell r="C4860" t="str">
            <v>INE655P01029</v>
          </cell>
          <cell r="D4860" t="str">
            <v>Financials</v>
          </cell>
        </row>
        <row r="4861">
          <cell r="C4861" t="str">
            <v>INE305C01029</v>
          </cell>
          <cell r="D4861" t="str">
            <v>Materials</v>
          </cell>
        </row>
        <row r="4862">
          <cell r="C4862" t="str">
            <v>INE305C01029</v>
          </cell>
          <cell r="D4862" t="str">
            <v>Materials</v>
          </cell>
        </row>
        <row r="4863">
          <cell r="C4863" t="str">
            <v>INE013E01017</v>
          </cell>
          <cell r="D4863" t="str">
            <v>Industrials</v>
          </cell>
        </row>
        <row r="4864">
          <cell r="C4864" t="str">
            <v>INE795A01017</v>
          </cell>
          <cell r="D4864" t="str">
            <v>Industrials</v>
          </cell>
        </row>
        <row r="4865">
          <cell r="C4865" t="str">
            <v>INE798F01010</v>
          </cell>
          <cell r="D4865" t="str">
            <v>Materials</v>
          </cell>
        </row>
        <row r="4866">
          <cell r="C4866" t="str">
            <v>INE316G01019</v>
          </cell>
          <cell r="D4866" t="str">
            <v>Health Care</v>
          </cell>
        </row>
        <row r="4867">
          <cell r="C4867" t="str">
            <v>INE744D01019</v>
          </cell>
          <cell r="D4867" t="str">
            <v>Health Care</v>
          </cell>
        </row>
        <row r="4868">
          <cell r="C4868" t="str">
            <v>INE698B01011</v>
          </cell>
          <cell r="D4868" t="str">
            <v>Materials</v>
          </cell>
        </row>
        <row r="4869">
          <cell r="C4869" t="str">
            <v>INE258R01028</v>
          </cell>
          <cell r="D4869" t="str">
            <v>Communication Services</v>
          </cell>
        </row>
        <row r="4870">
          <cell r="C4870" t="str">
            <v>INE697V01011</v>
          </cell>
          <cell r="D4870" t="str">
            <v>Real Estate</v>
          </cell>
        </row>
        <row r="4871">
          <cell r="C4871" t="str">
            <v>INE945O01019</v>
          </cell>
          <cell r="D4871" t="str">
            <v>Consumer Discretionary</v>
          </cell>
        </row>
        <row r="4872">
          <cell r="C4872" t="str">
            <v>INE181D01014</v>
          </cell>
        </row>
        <row r="4873">
          <cell r="C4873" t="str">
            <v>INE167E01037</v>
          </cell>
          <cell r="D4873" t="str">
            <v>Materials</v>
          </cell>
        </row>
        <row r="4874">
          <cell r="C4874" t="str">
            <v>INE791C01012</v>
          </cell>
          <cell r="D4874" t="str">
            <v>Consumer Staples</v>
          </cell>
        </row>
        <row r="4875">
          <cell r="C4875" t="str">
            <v>INE04LG01015</v>
          </cell>
          <cell r="D4875" t="str">
            <v>Health Care</v>
          </cell>
        </row>
        <row r="4876">
          <cell r="C4876" t="str">
            <v>INE0SMW01011</v>
          </cell>
          <cell r="D4876" t="str">
            <v>Industrials</v>
          </cell>
        </row>
        <row r="4877">
          <cell r="C4877" t="str">
            <v>INE088F01024</v>
          </cell>
          <cell r="D4877" t="str">
            <v>Materials</v>
          </cell>
        </row>
        <row r="4878">
          <cell r="C4878" t="str">
            <v>INE088F01024</v>
          </cell>
          <cell r="D4878" t="str">
            <v>Materials</v>
          </cell>
        </row>
        <row r="4879">
          <cell r="C4879" t="str">
            <v>INE883N01014</v>
          </cell>
          <cell r="D4879" t="str">
            <v>Consumer Staples</v>
          </cell>
        </row>
        <row r="4880">
          <cell r="C4880" t="str">
            <v>INE883N01014</v>
          </cell>
          <cell r="D4880" t="str">
            <v>Consumer Staples</v>
          </cell>
        </row>
        <row r="4881">
          <cell r="C4881" t="str">
            <v>INE015E01012</v>
          </cell>
          <cell r="D4881" t="str">
            <v>Financials</v>
          </cell>
        </row>
        <row r="4882">
          <cell r="C4882" t="str">
            <v>INE0N4G01012</v>
          </cell>
          <cell r="D4882" t="str">
            <v>Materials</v>
          </cell>
        </row>
        <row r="4883">
          <cell r="C4883" t="str">
            <v>INE0S2W01018</v>
          </cell>
          <cell r="D4883" t="str">
            <v>Information Technology</v>
          </cell>
        </row>
        <row r="4884">
          <cell r="C4884" t="str">
            <v>INE074B01023</v>
          </cell>
          <cell r="D4884" t="str">
            <v>Industrials</v>
          </cell>
        </row>
        <row r="4885">
          <cell r="C4885" t="str">
            <v>INE074B01023</v>
          </cell>
          <cell r="D4885" t="str">
            <v>Industrials</v>
          </cell>
        </row>
        <row r="4886">
          <cell r="C4886" t="str">
            <v>INE143I01013</v>
          </cell>
          <cell r="D4886" t="str">
            <v>Consumer Staples</v>
          </cell>
        </row>
        <row r="4887">
          <cell r="C4887" t="str">
            <v>INE0TG801013</v>
          </cell>
          <cell r="D4887" t="str">
            <v>Consumer Discretionary</v>
          </cell>
        </row>
        <row r="4888">
          <cell r="C4888" t="str">
            <v>INE0Q6001012</v>
          </cell>
          <cell r="D4888" t="str">
            <v>Materials</v>
          </cell>
        </row>
        <row r="4889">
          <cell r="C4889" t="str">
            <v>INE045601015</v>
          </cell>
          <cell r="D4889" t="str">
            <v>Industrials</v>
          </cell>
        </row>
        <row r="4890">
          <cell r="C4890" t="str">
            <v>INE045601015</v>
          </cell>
          <cell r="D4890" t="str">
            <v>Industrials</v>
          </cell>
        </row>
        <row r="4891">
          <cell r="C4891" t="str">
            <v>INE162C01024</v>
          </cell>
          <cell r="D4891" t="str">
            <v>Consumer Discretionary</v>
          </cell>
        </row>
        <row r="4892">
          <cell r="C4892" t="str">
            <v>INE162C01024</v>
          </cell>
          <cell r="D4892" t="str">
            <v>Consumer Discretionary</v>
          </cell>
        </row>
        <row r="4893">
          <cell r="C4893" t="str">
            <v>INE904D01019</v>
          </cell>
          <cell r="D4893" t="str">
            <v>Health Care</v>
          </cell>
        </row>
        <row r="4894">
          <cell r="C4894" t="str">
            <v>INE904D01019</v>
          </cell>
          <cell r="D4894" t="str">
            <v>Health Care</v>
          </cell>
        </row>
        <row r="4895">
          <cell r="C4895" t="str">
            <v>INE00U801010</v>
          </cell>
          <cell r="D4895" t="str">
            <v>Consumer Discretionary</v>
          </cell>
        </row>
        <row r="4896">
          <cell r="C4896" t="str">
            <v>INE750B01010</v>
          </cell>
          <cell r="D4896" t="str">
            <v>Industrials</v>
          </cell>
        </row>
        <row r="4897">
          <cell r="C4897" t="str">
            <v>INE272G01014</v>
          </cell>
          <cell r="D4897" t="str">
            <v>Industrials</v>
          </cell>
        </row>
        <row r="4898">
          <cell r="C4898" t="str">
            <v>INE240T01014</v>
          </cell>
        </row>
        <row r="4899">
          <cell r="C4899" t="str">
            <v>INE0QQJ01021</v>
          </cell>
        </row>
        <row r="4900">
          <cell r="C4900" t="str">
            <v>INE808R01012</v>
          </cell>
        </row>
        <row r="4901">
          <cell r="C4901" t="str">
            <v>INE383L01019</v>
          </cell>
          <cell r="D4901" t="str">
            <v>Health Care</v>
          </cell>
        </row>
        <row r="4902">
          <cell r="C4902" t="str">
            <v>INE05MV01019</v>
          </cell>
          <cell r="D4902" t="str">
            <v>Consumer Discretionary</v>
          </cell>
        </row>
        <row r="4903">
          <cell r="C4903" t="str">
            <v>INE635I01018</v>
          </cell>
          <cell r="D4903" t="str">
            <v>Real Estate</v>
          </cell>
        </row>
        <row r="4904">
          <cell r="C4904" t="str">
            <v>INE905D01016</v>
          </cell>
          <cell r="D4904" t="str">
            <v>Financials</v>
          </cell>
        </row>
        <row r="4905">
          <cell r="C4905" t="str">
            <v>INE561H01026</v>
          </cell>
          <cell r="D4905" t="str">
            <v>Real Estate</v>
          </cell>
        </row>
        <row r="4906">
          <cell r="C4906" t="str">
            <v>INE561H01026</v>
          </cell>
          <cell r="D4906" t="str">
            <v>Real Estate</v>
          </cell>
        </row>
        <row r="4907">
          <cell r="C4907" t="str">
            <v>INE06ZX01015</v>
          </cell>
          <cell r="D4907" t="str">
            <v>Consumer Discretionary</v>
          </cell>
        </row>
        <row r="4908">
          <cell r="C4908" t="str">
            <v>INE295Z01015</v>
          </cell>
        </row>
        <row r="4909">
          <cell r="C4909" t="str">
            <v>INE604F01010</v>
          </cell>
          <cell r="D4909" t="str">
            <v>Consumer Discretionary</v>
          </cell>
        </row>
        <row r="4910">
          <cell r="C4910" t="str">
            <v>INE124Y01010</v>
          </cell>
          <cell r="D4910" t="str">
            <v>Consumer Discretionary</v>
          </cell>
        </row>
        <row r="4911">
          <cell r="C4911" t="str">
            <v>INE818B01023</v>
          </cell>
          <cell r="D4911" t="str">
            <v>Consumer Discretionary</v>
          </cell>
        </row>
        <row r="4912">
          <cell r="C4912" t="str">
            <v>INE818B01023</v>
          </cell>
          <cell r="D4912" t="str">
            <v>Consumer Discretionary</v>
          </cell>
        </row>
        <row r="4913">
          <cell r="C4913" t="str">
            <v>INE527C01010</v>
          </cell>
          <cell r="D4913" t="str">
            <v>Financials</v>
          </cell>
        </row>
        <row r="4914">
          <cell r="C4914" t="str">
            <v>INE909B01020</v>
          </cell>
          <cell r="D4914" t="str">
            <v>Consumer Discretionary</v>
          </cell>
        </row>
        <row r="4915">
          <cell r="C4915" t="str">
            <v>INE619A01035</v>
          </cell>
          <cell r="D4915" t="str">
            <v>Consumer Staples</v>
          </cell>
        </row>
        <row r="4916">
          <cell r="C4916" t="str">
            <v>INE619A01035</v>
          </cell>
          <cell r="D4916" t="str">
            <v>Consumer Staples</v>
          </cell>
        </row>
        <row r="4917">
          <cell r="C4917" t="str">
            <v>INE473T01011</v>
          </cell>
          <cell r="D4917" t="str">
            <v>Consumer Discretionary</v>
          </cell>
        </row>
        <row r="4918">
          <cell r="C4918" t="str">
            <v>INE244B01030</v>
          </cell>
          <cell r="D4918" t="str">
            <v>Industrials</v>
          </cell>
        </row>
        <row r="4919">
          <cell r="C4919" t="str">
            <v>INE244B01030</v>
          </cell>
          <cell r="D4919" t="str">
            <v>Industrials</v>
          </cell>
        </row>
        <row r="4920">
          <cell r="C4920" t="str">
            <v>INE529D01014</v>
          </cell>
          <cell r="D4920" t="str">
            <v>Industrials</v>
          </cell>
        </row>
        <row r="4921">
          <cell r="C4921" t="str">
            <v>INE529D01014</v>
          </cell>
          <cell r="D4921" t="str">
            <v>Industrials</v>
          </cell>
        </row>
        <row r="4922">
          <cell r="C4922" t="str">
            <v>IN9529D01012</v>
          </cell>
          <cell r="D4922" t="str">
            <v>Industrials</v>
          </cell>
        </row>
        <row r="4923">
          <cell r="C4923" t="str">
            <v>IN9529D01012</v>
          </cell>
          <cell r="D4923" t="str">
            <v>Industrials</v>
          </cell>
        </row>
        <row r="4924">
          <cell r="C4924" t="str">
            <v>INE082C01024</v>
          </cell>
          <cell r="D4924" t="str">
            <v>Industrials</v>
          </cell>
        </row>
        <row r="4925">
          <cell r="C4925" t="str">
            <v>INE637N01014</v>
          </cell>
          <cell r="D4925" t="str">
            <v>Real Estate</v>
          </cell>
        </row>
        <row r="4926">
          <cell r="C4926" t="str">
            <v>INE17GV01016</v>
          </cell>
        </row>
        <row r="4927">
          <cell r="C4927" t="str">
            <v>INE0NPA01011</v>
          </cell>
          <cell r="D4927" t="str">
            <v>Industrials</v>
          </cell>
        </row>
        <row r="4928">
          <cell r="C4928" t="str">
            <v>INE790C01014</v>
          </cell>
          <cell r="D4928" t="str">
            <v>Consumer Discretionary</v>
          </cell>
        </row>
        <row r="4929">
          <cell r="C4929" t="str">
            <v>INE0NZW01014</v>
          </cell>
          <cell r="D4929" t="str">
            <v>Industrials</v>
          </cell>
        </row>
        <row r="4930">
          <cell r="C4930" t="str">
            <v>INE291E01019</v>
          </cell>
          <cell r="D4930" t="str">
            <v>Financials</v>
          </cell>
        </row>
        <row r="4931">
          <cell r="C4931" t="str">
            <v>INE111F01016</v>
          </cell>
          <cell r="D4931" t="str">
            <v>Materials</v>
          </cell>
        </row>
        <row r="4932">
          <cell r="C4932" t="str">
            <v>INE07S101020</v>
          </cell>
          <cell r="D4932" t="str">
            <v>Consumer Discretionary</v>
          </cell>
        </row>
        <row r="4933">
          <cell r="C4933" t="str">
            <v>INE07S101020</v>
          </cell>
          <cell r="D4933" t="str">
            <v>Consumer Discretionary</v>
          </cell>
        </row>
        <row r="4934">
          <cell r="C4934" t="str">
            <v>INE417T01026</v>
          </cell>
          <cell r="D4934" t="str">
            <v>Financials</v>
          </cell>
        </row>
        <row r="4935">
          <cell r="C4935" t="str">
            <v>INE417T01026</v>
          </cell>
          <cell r="D4935" t="str">
            <v>Financials</v>
          </cell>
        </row>
        <row r="4936">
          <cell r="C4936" t="str">
            <v>INE615W01011</v>
          </cell>
        </row>
        <row r="4937">
          <cell r="C4937" t="str">
            <v>INE160H01019</v>
          </cell>
          <cell r="D4937" t="str">
            <v>Industrials</v>
          </cell>
        </row>
        <row r="4938">
          <cell r="C4938" t="str">
            <v>INE501F01018</v>
          </cell>
          <cell r="D4938" t="str">
            <v>Consumer Discretionary</v>
          </cell>
        </row>
        <row r="4939">
          <cell r="C4939" t="str">
            <v>INE785M01021</v>
          </cell>
          <cell r="D4939" t="str">
            <v>Consumer Discretionary</v>
          </cell>
        </row>
        <row r="4940">
          <cell r="C4940" t="str">
            <v>INE785M01021</v>
          </cell>
          <cell r="D4940" t="str">
            <v>Consumer Discretionary</v>
          </cell>
        </row>
        <row r="4941">
          <cell r="C4941" t="str">
            <v>INE602A01031</v>
          </cell>
          <cell r="D4941" t="str">
            <v>Materials</v>
          </cell>
        </row>
        <row r="4942">
          <cell r="C4942" t="str">
            <v>INE602A01031</v>
          </cell>
          <cell r="D4942" t="str">
            <v>Materials</v>
          </cell>
        </row>
        <row r="4943">
          <cell r="C4943" t="str">
            <v>INE834B01012</v>
          </cell>
          <cell r="D4943" t="str">
            <v>Information Technology</v>
          </cell>
        </row>
        <row r="4944">
          <cell r="C4944" t="str">
            <v>INE0ABU01016</v>
          </cell>
          <cell r="D4944" t="str">
            <v>Industrials</v>
          </cell>
        </row>
        <row r="4945">
          <cell r="C4945" t="str">
            <v>INE111Q01021</v>
          </cell>
          <cell r="D4945" t="str">
            <v>Consumer Discretionary</v>
          </cell>
        </row>
        <row r="4946">
          <cell r="C4946" t="str">
            <v>INE111Q01021</v>
          </cell>
          <cell r="D4946" t="str">
            <v>Consumer Discretionary</v>
          </cell>
        </row>
        <row r="4947">
          <cell r="C4947" t="str">
            <v>INE0KN801013</v>
          </cell>
        </row>
        <row r="4948">
          <cell r="C4948" t="str">
            <v>INE940H01022</v>
          </cell>
          <cell r="D4948" t="str">
            <v>Consumer Discretionary</v>
          </cell>
        </row>
        <row r="4949">
          <cell r="C4949" t="str">
            <v>INE940H01022</v>
          </cell>
          <cell r="D4949" t="str">
            <v>Consumer Discretionary</v>
          </cell>
        </row>
        <row r="4950">
          <cell r="C4950" t="str">
            <v>INE0GTX01019</v>
          </cell>
          <cell r="D4950" t="str">
            <v>Consumer Staples</v>
          </cell>
        </row>
        <row r="4951">
          <cell r="C4951" t="str">
            <v>INE844A01013</v>
          </cell>
          <cell r="D4951" t="str">
            <v>Materials</v>
          </cell>
        </row>
        <row r="4952">
          <cell r="C4952" t="str">
            <v>INE844A01013</v>
          </cell>
          <cell r="D4952" t="str">
            <v>Materials</v>
          </cell>
        </row>
        <row r="4953">
          <cell r="C4953" t="str">
            <v>INE484S01010</v>
          </cell>
          <cell r="D4953" t="str">
            <v>Consumer Discretionary</v>
          </cell>
        </row>
        <row r="4954">
          <cell r="C4954" t="str">
            <v>INE417E01010</v>
          </cell>
          <cell r="D4954" t="str">
            <v>Consumer Staples</v>
          </cell>
        </row>
        <row r="4955">
          <cell r="C4955" t="str">
            <v>INE328D01011</v>
          </cell>
          <cell r="D4955" t="str">
            <v>Consumer Discretionary</v>
          </cell>
        </row>
        <row r="4956">
          <cell r="C4956" t="str">
            <v>INE0VG601013</v>
          </cell>
          <cell r="D4956" t="str">
            <v>Information Technology</v>
          </cell>
        </row>
        <row r="4957">
          <cell r="C4957" t="str">
            <v>INE138A01028</v>
          </cell>
          <cell r="D4957" t="str">
            <v>Real Estate</v>
          </cell>
        </row>
        <row r="4958">
          <cell r="C4958" t="str">
            <v>INE138A01028</v>
          </cell>
          <cell r="D4958" t="str">
            <v>Real Estate</v>
          </cell>
        </row>
        <row r="4959">
          <cell r="C4959" t="str">
            <v>INE932A01024</v>
          </cell>
          <cell r="D4959" t="str">
            <v>Materials</v>
          </cell>
        </row>
        <row r="4960">
          <cell r="C4960" t="str">
            <v>INE932A01024</v>
          </cell>
          <cell r="D4960" t="str">
            <v>Materials</v>
          </cell>
        </row>
        <row r="4961">
          <cell r="C4961" t="str">
            <v>INE175Y01012</v>
          </cell>
          <cell r="D4961" t="str">
            <v>Consumer Discretionary</v>
          </cell>
        </row>
        <row r="4962">
          <cell r="C4962" t="str">
            <v>INE0ORS01017</v>
          </cell>
          <cell r="D4962" t="str">
            <v>Industrials</v>
          </cell>
        </row>
        <row r="4963">
          <cell r="C4963" t="str">
            <v>INE702E01015</v>
          </cell>
          <cell r="D4963" t="str">
            <v>Industrials</v>
          </cell>
        </row>
        <row r="4964">
          <cell r="C4964" t="str">
            <v>INE644U01015</v>
          </cell>
        </row>
        <row r="4965">
          <cell r="C4965" t="str">
            <v>INE925S01012</v>
          </cell>
          <cell r="D4965" t="str">
            <v>Industrials</v>
          </cell>
        </row>
        <row r="4966">
          <cell r="C4966" t="str">
            <v>IN9925S01010</v>
          </cell>
          <cell r="D4966" t="str">
            <v>Industrials</v>
          </cell>
        </row>
        <row r="4967">
          <cell r="C4967" t="str">
            <v>INE814L01013</v>
          </cell>
          <cell r="D4967" t="str">
            <v>Communication Services</v>
          </cell>
        </row>
        <row r="4968">
          <cell r="C4968" t="str">
            <v>INE759I01024</v>
          </cell>
          <cell r="D4968" t="str">
            <v>Materials</v>
          </cell>
        </row>
        <row r="4969">
          <cell r="C4969" t="str">
            <v>INE431F01018</v>
          </cell>
          <cell r="D4969" t="str">
            <v>Consumer Staples</v>
          </cell>
        </row>
        <row r="4970">
          <cell r="C4970" t="str">
            <v>INE418E01018</v>
          </cell>
          <cell r="D4970" t="str">
            <v>Materials</v>
          </cell>
        </row>
        <row r="4971">
          <cell r="C4971" t="str">
            <v>INE262H01021</v>
          </cell>
          <cell r="D4971" t="str">
            <v>Information Technology</v>
          </cell>
        </row>
        <row r="4972">
          <cell r="C4972" t="str">
            <v>INE262H01021</v>
          </cell>
          <cell r="D4972" t="str">
            <v>Information Technology</v>
          </cell>
        </row>
        <row r="4973">
          <cell r="C4973" t="str">
            <v>INE443P01038</v>
          </cell>
        </row>
        <row r="4974">
          <cell r="C4974" t="str">
            <v>INE704F01018</v>
          </cell>
        </row>
        <row r="4975">
          <cell r="C4975" t="str">
            <v>INE998U01015</v>
          </cell>
          <cell r="D4975" t="str">
            <v>Materials</v>
          </cell>
        </row>
        <row r="4976">
          <cell r="C4976" t="str">
            <v>INE347G01014</v>
          </cell>
          <cell r="D4976" t="str">
            <v>Energy</v>
          </cell>
        </row>
        <row r="4977">
          <cell r="C4977" t="str">
            <v>INE347G01014</v>
          </cell>
          <cell r="D4977" t="str">
            <v>Energy</v>
          </cell>
        </row>
        <row r="4978">
          <cell r="C4978" t="str">
            <v>INE182A01018</v>
          </cell>
          <cell r="D4978" t="str">
            <v>Health Care</v>
          </cell>
        </row>
        <row r="4979">
          <cell r="C4979" t="str">
            <v>INE182A01018</v>
          </cell>
          <cell r="D4979" t="str">
            <v>Health Care</v>
          </cell>
        </row>
        <row r="4980">
          <cell r="C4980" t="str">
            <v>INE600F01018</v>
          </cell>
          <cell r="D4980" t="str">
            <v>Information Technology</v>
          </cell>
        </row>
        <row r="4981">
          <cell r="C4981" t="str">
            <v>INE457L01029</v>
          </cell>
          <cell r="D4981" t="str">
            <v>Information Technology</v>
          </cell>
        </row>
        <row r="4982">
          <cell r="C4982" t="str">
            <v>INE457L01029</v>
          </cell>
          <cell r="D4982" t="str">
            <v>Information Technology</v>
          </cell>
        </row>
        <row r="4983">
          <cell r="C4983" t="str">
            <v>INE486I01016</v>
          </cell>
          <cell r="D4983" t="str">
            <v>Health Care</v>
          </cell>
        </row>
        <row r="4984">
          <cell r="C4984" t="str">
            <v>INE0MLZ01019</v>
          </cell>
          <cell r="D4984" t="str">
            <v>Communication Services</v>
          </cell>
        </row>
        <row r="4985">
          <cell r="C4985" t="str">
            <v>INE117D01018</v>
          </cell>
          <cell r="D4985" t="str">
            <v>Health Care</v>
          </cell>
        </row>
        <row r="4986">
          <cell r="C4986" t="str">
            <v>INE245B01011</v>
          </cell>
          <cell r="D4986" t="str">
            <v>Consumer Discretionary</v>
          </cell>
        </row>
        <row r="4987">
          <cell r="C4987" t="str">
            <v>INE211B01039</v>
          </cell>
          <cell r="D4987" t="str">
            <v>Real Estate</v>
          </cell>
        </row>
        <row r="4988">
          <cell r="C4988" t="str">
            <v>INE211B01039</v>
          </cell>
          <cell r="D4988" t="str">
            <v>Real Estate</v>
          </cell>
        </row>
        <row r="4989">
          <cell r="C4989" t="str">
            <v>INE0FPO01018</v>
          </cell>
          <cell r="D4989" t="str">
            <v>Consumer Staples</v>
          </cell>
        </row>
        <row r="4990">
          <cell r="C4990" t="str">
            <v>INE977M01024</v>
          </cell>
          <cell r="D4990" t="str">
            <v>Consumer Discretionary</v>
          </cell>
        </row>
        <row r="4991">
          <cell r="C4991" t="str">
            <v>INE107J01016</v>
          </cell>
          <cell r="D4991" t="str">
            <v>Financials</v>
          </cell>
        </row>
        <row r="4992">
          <cell r="C4992" t="str">
            <v>INE813B01016</v>
          </cell>
          <cell r="D4992" t="str">
            <v>Consumer Discretionary</v>
          </cell>
        </row>
        <row r="4993">
          <cell r="C4993" t="str">
            <v>INE037C01010</v>
          </cell>
          <cell r="D4993" t="str">
            <v>Materials</v>
          </cell>
        </row>
        <row r="4994">
          <cell r="C4994" t="str">
            <v>INE603J01030</v>
          </cell>
          <cell r="D4994" t="str">
            <v>Materials</v>
          </cell>
        </row>
        <row r="4995">
          <cell r="C4995" t="str">
            <v>INE603J01030</v>
          </cell>
          <cell r="D4995" t="str">
            <v>Materials</v>
          </cell>
        </row>
        <row r="4996">
          <cell r="C4996" t="str">
            <v>INE546C01010</v>
          </cell>
          <cell r="D4996" t="str">
            <v>Consumer Staples</v>
          </cell>
        </row>
        <row r="4997">
          <cell r="C4997" t="str">
            <v>INE544C01023</v>
          </cell>
          <cell r="D4997" t="str">
            <v>Consumer Staples</v>
          </cell>
        </row>
        <row r="4998">
          <cell r="C4998" t="str">
            <v>INE544C01023</v>
          </cell>
          <cell r="D4998" t="str">
            <v>Consumer Staples</v>
          </cell>
        </row>
        <row r="4999">
          <cell r="C4999" t="str">
            <v>INE448B01029</v>
          </cell>
          <cell r="D4999" t="str">
            <v>Communication Services</v>
          </cell>
        </row>
        <row r="5000">
          <cell r="C5000" t="str">
            <v>INE0YAL01017</v>
          </cell>
          <cell r="D5000" t="str">
            <v>Communication Services</v>
          </cell>
        </row>
        <row r="5001">
          <cell r="C5001" t="str">
            <v>INE318A01026</v>
          </cell>
          <cell r="D5001" t="str">
            <v>Materials</v>
          </cell>
        </row>
        <row r="5002">
          <cell r="C5002" t="str">
            <v>INE318A01026</v>
          </cell>
          <cell r="D5002" t="str">
            <v>Materials</v>
          </cell>
        </row>
        <row r="5003">
          <cell r="C5003" t="str">
            <v>INE600A01035</v>
          </cell>
          <cell r="D5003" t="str">
            <v>Consumer Discretionary</v>
          </cell>
        </row>
        <row r="5004">
          <cell r="C5004" t="str">
            <v>INE600A01035</v>
          </cell>
          <cell r="D5004" t="str">
            <v>Consumer Discretionary</v>
          </cell>
        </row>
        <row r="5005">
          <cell r="C5005" t="str">
            <v>INE417C01014</v>
          </cell>
          <cell r="D5005" t="str">
            <v>Financials</v>
          </cell>
        </row>
        <row r="5006">
          <cell r="C5006" t="str">
            <v>INE417C01014</v>
          </cell>
          <cell r="D5006" t="str">
            <v>Financials</v>
          </cell>
        </row>
        <row r="5007">
          <cell r="C5007" t="str">
            <v>INE675G01018</v>
          </cell>
          <cell r="D5007" t="str">
            <v>Consumer Staples</v>
          </cell>
        </row>
        <row r="5008">
          <cell r="C5008" t="str">
            <v>INE675G01018</v>
          </cell>
          <cell r="D5008" t="str">
            <v>Consumer Staples</v>
          </cell>
        </row>
        <row r="5009">
          <cell r="C5009" t="str">
            <v>INE452N01026</v>
          </cell>
          <cell r="D5009" t="str">
            <v>Communication Services</v>
          </cell>
        </row>
        <row r="5010">
          <cell r="C5010" t="str">
            <v>INE241001010</v>
          </cell>
        </row>
        <row r="5011">
          <cell r="C5011" t="str">
            <v>INE062E01014</v>
          </cell>
          <cell r="D5011" t="str">
            <v>Consumer Staples</v>
          </cell>
        </row>
        <row r="5012">
          <cell r="C5012" t="str">
            <v>INE156C01018</v>
          </cell>
          <cell r="D5012" t="str">
            <v>Consumer Discretionary</v>
          </cell>
        </row>
        <row r="5013">
          <cell r="C5013" t="str">
            <v>INE156C01018</v>
          </cell>
          <cell r="D5013" t="str">
            <v>Consumer Discretionary</v>
          </cell>
        </row>
        <row r="5014">
          <cell r="C5014" t="str">
            <v>INE746D01014</v>
          </cell>
          <cell r="D5014" t="str">
            <v>Financials</v>
          </cell>
        </row>
        <row r="5015">
          <cell r="C5015" t="str">
            <v>INE0R4W01015</v>
          </cell>
          <cell r="D5015" t="str">
            <v>Consumer Discretionary</v>
          </cell>
        </row>
        <row r="5016">
          <cell r="C5016" t="str">
            <v>INE140A01024</v>
          </cell>
          <cell r="D5016" t="str">
            <v>Financials</v>
          </cell>
        </row>
        <row r="5017">
          <cell r="C5017" t="str">
            <v>INE140A01024</v>
          </cell>
          <cell r="D5017" t="str">
            <v>Financials</v>
          </cell>
        </row>
        <row r="5018">
          <cell r="C5018" t="str">
            <v>INE0DK501011</v>
          </cell>
          <cell r="D5018" t="str">
            <v>Health Care</v>
          </cell>
        </row>
        <row r="5019">
          <cell r="C5019" t="str">
            <v>INE0DK501011</v>
          </cell>
          <cell r="D5019" t="str">
            <v>Health Care</v>
          </cell>
        </row>
        <row r="5020">
          <cell r="C5020" t="str">
            <v>INE747D01012</v>
          </cell>
        </row>
        <row r="5021">
          <cell r="C5021" t="str">
            <v>INE450D01021</v>
          </cell>
          <cell r="D5021" t="str">
            <v>Industrials</v>
          </cell>
        </row>
        <row r="5022">
          <cell r="C5022" t="str">
            <v>INE450D01021</v>
          </cell>
          <cell r="D5022" t="str">
            <v>Industrials</v>
          </cell>
        </row>
        <row r="5023">
          <cell r="C5023" t="str">
            <v>INE751B01018</v>
          </cell>
          <cell r="D5023" t="str">
            <v>Industrials</v>
          </cell>
        </row>
        <row r="5024">
          <cell r="C5024" t="str">
            <v>INE751B01018</v>
          </cell>
          <cell r="D5024" t="str">
            <v>Industrials</v>
          </cell>
        </row>
        <row r="5025">
          <cell r="C5025" t="str">
            <v>INE0PXD01014</v>
          </cell>
          <cell r="D5025" t="str">
            <v>Industrials</v>
          </cell>
        </row>
        <row r="5026">
          <cell r="C5026" t="str">
            <v>INE083C01022</v>
          </cell>
          <cell r="D5026" t="str">
            <v>Materials</v>
          </cell>
        </row>
        <row r="5027">
          <cell r="C5027" t="str">
            <v>INE083C01022</v>
          </cell>
          <cell r="D5027" t="str">
            <v>Materials</v>
          </cell>
        </row>
        <row r="5028">
          <cell r="C5028" t="str">
            <v>INE0PT501018</v>
          </cell>
          <cell r="D5028" t="str">
            <v>Materials</v>
          </cell>
        </row>
        <row r="5029">
          <cell r="C5029" t="str">
            <v>INE0PT501018</v>
          </cell>
          <cell r="D5029" t="str">
            <v>Materials</v>
          </cell>
        </row>
        <row r="5030">
          <cell r="C5030" t="str">
            <v>INE0DTJ01015</v>
          </cell>
          <cell r="D5030" t="str">
            <v>Industrials</v>
          </cell>
        </row>
        <row r="5031">
          <cell r="C5031" t="str">
            <v>INE0INJ01017</v>
          </cell>
          <cell r="D5031" t="str">
            <v>Industrials</v>
          </cell>
        </row>
        <row r="5032">
          <cell r="C5032" t="str">
            <v>INE0INJ01017</v>
          </cell>
          <cell r="D5032" t="str">
            <v>Industrials</v>
          </cell>
        </row>
        <row r="5033">
          <cell r="C5033" t="str">
            <v>INE793G01035</v>
          </cell>
          <cell r="D5033" t="str">
            <v>Financials</v>
          </cell>
        </row>
        <row r="5034">
          <cell r="C5034" t="str">
            <v>INE859A01011</v>
          </cell>
          <cell r="D5034" t="str">
            <v>Financials</v>
          </cell>
        </row>
        <row r="5035">
          <cell r="C5035" t="str">
            <v>INE859A01011</v>
          </cell>
          <cell r="D5035" t="str">
            <v>Financials</v>
          </cell>
        </row>
        <row r="5036">
          <cell r="C5036" t="str">
            <v>INE572E01012</v>
          </cell>
          <cell r="D5036" t="str">
            <v>Financials</v>
          </cell>
        </row>
        <row r="5037">
          <cell r="C5037" t="str">
            <v>INE572E01012</v>
          </cell>
          <cell r="D5037" t="str">
            <v>Financials</v>
          </cell>
        </row>
        <row r="5038">
          <cell r="C5038" t="str">
            <v>INE195J01029</v>
          </cell>
          <cell r="D5038" t="str">
            <v>Industrials</v>
          </cell>
        </row>
        <row r="5039">
          <cell r="C5039" t="str">
            <v>INE195J01029</v>
          </cell>
          <cell r="D5039" t="str">
            <v>Industrials</v>
          </cell>
        </row>
        <row r="5040">
          <cell r="C5040" t="str">
            <v>INE0NT601018</v>
          </cell>
          <cell r="D5040" t="str">
            <v>Consumer Discretionary</v>
          </cell>
        </row>
        <row r="5041">
          <cell r="C5041" t="str">
            <v>INE035S01028</v>
          </cell>
          <cell r="D5041" t="str">
            <v>Materials</v>
          </cell>
        </row>
        <row r="5042">
          <cell r="C5042" t="str">
            <v>INE888B01018</v>
          </cell>
          <cell r="D5042" t="str">
            <v>Real Estate</v>
          </cell>
        </row>
        <row r="5043">
          <cell r="C5043" t="str">
            <v>INE888B01018</v>
          </cell>
          <cell r="D5043" t="str">
            <v>Real Estate</v>
          </cell>
        </row>
        <row r="5044">
          <cell r="C5044" t="str">
            <v>INE371C01013</v>
          </cell>
          <cell r="D5044" t="str">
            <v>Materials</v>
          </cell>
        </row>
        <row r="5045">
          <cell r="C5045" t="str">
            <v>INE371C01013</v>
          </cell>
          <cell r="D5045" t="str">
            <v>Materials</v>
          </cell>
        </row>
        <row r="5046">
          <cell r="C5046" t="str">
            <v>INE637C01025</v>
          </cell>
          <cell r="D5046" t="str">
            <v>Materials</v>
          </cell>
        </row>
        <row r="5047">
          <cell r="C5047" t="str">
            <v>INE637C01025</v>
          </cell>
          <cell r="D5047" t="str">
            <v>Materials</v>
          </cell>
        </row>
        <row r="5048">
          <cell r="C5048" t="str">
            <v>INE084C01012</v>
          </cell>
          <cell r="D5048" t="str">
            <v>Consumer Discretionary</v>
          </cell>
        </row>
        <row r="5049">
          <cell r="C5049" t="str">
            <v>INE689M01025</v>
          </cell>
          <cell r="D5049" t="str">
            <v>Consumer Staples</v>
          </cell>
        </row>
        <row r="5050">
          <cell r="C5050" t="str">
            <v>INE339F01021</v>
          </cell>
          <cell r="D5050" t="str">
            <v>Materials</v>
          </cell>
        </row>
        <row r="5051">
          <cell r="C5051" t="str">
            <v>INE205C01021</v>
          </cell>
          <cell r="D5051" t="str">
            <v>Health Care</v>
          </cell>
        </row>
        <row r="5052">
          <cell r="C5052" t="str">
            <v>INE205C01021</v>
          </cell>
          <cell r="D5052" t="str">
            <v>Health Care</v>
          </cell>
        </row>
        <row r="5053">
          <cell r="C5053" t="str">
            <v>INE455K01017</v>
          </cell>
          <cell r="D5053" t="str">
            <v>Industrials</v>
          </cell>
        </row>
        <row r="5054">
          <cell r="C5054" t="str">
            <v>INE455K01017</v>
          </cell>
          <cell r="D5054" t="str">
            <v>Industrials</v>
          </cell>
        </row>
        <row r="5055">
          <cell r="C5055" t="str">
            <v>INE752B01024</v>
          </cell>
          <cell r="D5055" t="str">
            <v>Materials</v>
          </cell>
        </row>
        <row r="5056">
          <cell r="C5056" t="str">
            <v>INE262C01014</v>
          </cell>
          <cell r="D5056" t="str">
            <v>Materials</v>
          </cell>
        </row>
        <row r="5057">
          <cell r="C5057" t="str">
            <v>INE323D01020</v>
          </cell>
          <cell r="D5057" t="str">
            <v>Materials</v>
          </cell>
        </row>
        <row r="5058">
          <cell r="C5058" t="str">
            <v>INE826P01018</v>
          </cell>
          <cell r="D5058" t="str">
            <v>Materials</v>
          </cell>
        </row>
        <row r="5059">
          <cell r="C5059" t="str">
            <v>INE809B01014</v>
          </cell>
          <cell r="D5059" t="str">
            <v>Industrials</v>
          </cell>
        </row>
        <row r="5060">
          <cell r="C5060" t="str">
            <v>INE633B01018</v>
          </cell>
          <cell r="D5060" t="str">
            <v>Materials</v>
          </cell>
        </row>
        <row r="5061">
          <cell r="C5061" t="str">
            <v>INE633B01018</v>
          </cell>
          <cell r="D5061" t="str">
            <v>Materials</v>
          </cell>
        </row>
        <row r="5062">
          <cell r="C5062" t="str">
            <v>INE517M01028</v>
          </cell>
          <cell r="D5062" t="str">
            <v>Industrials</v>
          </cell>
        </row>
        <row r="5063">
          <cell r="C5063" t="str">
            <v>INE914G01029</v>
          </cell>
          <cell r="D5063" t="str">
            <v>Materials</v>
          </cell>
        </row>
        <row r="5064">
          <cell r="C5064" t="str">
            <v>INE012F01016</v>
          </cell>
          <cell r="D5064" t="str">
            <v>Financials</v>
          </cell>
        </row>
        <row r="5065">
          <cell r="C5065" t="str">
            <v>INE063E01053</v>
          </cell>
          <cell r="D5065" t="str">
            <v>Materials</v>
          </cell>
        </row>
        <row r="5066">
          <cell r="C5066" t="str">
            <v>INE063E01053</v>
          </cell>
          <cell r="D5066" t="str">
            <v>Materials</v>
          </cell>
        </row>
        <row r="5067">
          <cell r="C5067" t="str">
            <v>INE838E01017</v>
          </cell>
          <cell r="D5067" t="str">
            <v>Consumer Staples</v>
          </cell>
        </row>
        <row r="5068">
          <cell r="C5068" t="str">
            <v>INE838E01017</v>
          </cell>
          <cell r="D5068" t="str">
            <v>Consumer Staples</v>
          </cell>
        </row>
        <row r="5069">
          <cell r="C5069" t="str">
            <v>INE973X01012</v>
          </cell>
          <cell r="D5069" t="str">
            <v>Materials</v>
          </cell>
        </row>
        <row r="5070">
          <cell r="C5070" t="str">
            <v>INE809E01018</v>
          </cell>
          <cell r="D5070" t="str">
            <v>Consumer Staples</v>
          </cell>
        </row>
        <row r="5071">
          <cell r="C5071" t="str">
            <v>INE511C01022</v>
          </cell>
          <cell r="D5071" t="str">
            <v>Financials</v>
          </cell>
        </row>
        <row r="5072">
          <cell r="C5072" t="str">
            <v>INE511C01022</v>
          </cell>
          <cell r="D5072" t="str">
            <v>Financials</v>
          </cell>
        </row>
        <row r="5073">
          <cell r="C5073" t="str">
            <v>INE149B01015</v>
          </cell>
          <cell r="D5073" t="str">
            <v>Consumer Discretionary</v>
          </cell>
        </row>
        <row r="5074">
          <cell r="C5074" t="str">
            <v>INE370C01015</v>
          </cell>
          <cell r="D5074" t="str">
            <v>Industrials</v>
          </cell>
        </row>
        <row r="5075">
          <cell r="C5075" t="str">
            <v>INE0PZB01013</v>
          </cell>
          <cell r="D5075" t="str">
            <v>Industrials</v>
          </cell>
        </row>
        <row r="5076">
          <cell r="C5076" t="str">
            <v>INE772T01024</v>
          </cell>
          <cell r="D5076" t="str">
            <v>Consumer Discretionary</v>
          </cell>
        </row>
        <row r="5077">
          <cell r="C5077" t="str">
            <v>INE772T01024</v>
          </cell>
          <cell r="D5077" t="str">
            <v>Consumer Discretionary</v>
          </cell>
        </row>
        <row r="5078">
          <cell r="C5078" t="str">
            <v>INE386I01018</v>
          </cell>
          <cell r="D5078" t="str">
            <v>Consumer Discretionary</v>
          </cell>
        </row>
        <row r="5079">
          <cell r="C5079" t="str">
            <v>INE0S3H01017</v>
          </cell>
          <cell r="D5079" t="str">
            <v>Utilities</v>
          </cell>
        </row>
        <row r="5080">
          <cell r="C5080" t="str">
            <v>INE557Z01018</v>
          </cell>
          <cell r="D5080" t="str">
            <v>Industrials</v>
          </cell>
        </row>
        <row r="5081">
          <cell r="C5081" t="str">
            <v>INE557Z01018</v>
          </cell>
          <cell r="D5081" t="str">
            <v>Industrials</v>
          </cell>
        </row>
        <row r="5082">
          <cell r="C5082" t="str">
            <v>INE134E01011</v>
          </cell>
          <cell r="D5082" t="str">
            <v>Financials</v>
          </cell>
        </row>
        <row r="5083">
          <cell r="C5083" t="str">
            <v>INE134E01011</v>
          </cell>
          <cell r="D5083" t="str">
            <v>Financials</v>
          </cell>
        </row>
        <row r="5084">
          <cell r="C5084" t="str">
            <v>INE752E01010</v>
          </cell>
          <cell r="D5084" t="str">
            <v>Utilities</v>
          </cell>
        </row>
        <row r="5085">
          <cell r="C5085" t="str">
            <v>INE752E01010</v>
          </cell>
          <cell r="D5085" t="str">
            <v>Utilities</v>
          </cell>
        </row>
        <row r="5086">
          <cell r="C5086" t="str">
            <v>INE211R01019</v>
          </cell>
          <cell r="D5086" t="str">
            <v>Industrials</v>
          </cell>
        </row>
        <row r="5087">
          <cell r="C5087" t="str">
            <v>INE211R01019</v>
          </cell>
          <cell r="D5087" t="str">
            <v>Industrials</v>
          </cell>
        </row>
        <row r="5088">
          <cell r="C5088" t="str">
            <v>INE0GGX23010</v>
          </cell>
          <cell r="D5088" t="str">
            <v>Real Estate</v>
          </cell>
        </row>
        <row r="5089">
          <cell r="C5089" t="str">
            <v>INE0GGX23010</v>
          </cell>
          <cell r="D5089" t="str">
            <v>Real Estate</v>
          </cell>
        </row>
        <row r="5090">
          <cell r="C5090" t="str">
            <v>INE095I01015</v>
          </cell>
          <cell r="D5090" t="str">
            <v>Consumer Discretionary</v>
          </cell>
        </row>
        <row r="5091">
          <cell r="C5091" t="str">
            <v>INE095I01015</v>
          </cell>
          <cell r="D5091" t="str">
            <v>Consumer Discretionary</v>
          </cell>
        </row>
        <row r="5092">
          <cell r="C5092" t="str">
            <v>INE0I0M01023</v>
          </cell>
          <cell r="D5092" t="str">
            <v>Energy</v>
          </cell>
        </row>
        <row r="5093">
          <cell r="C5093" t="str">
            <v>INE0I0M01023</v>
          </cell>
          <cell r="D5093" t="str">
            <v>Energy</v>
          </cell>
        </row>
        <row r="5094">
          <cell r="C5094" t="str">
            <v>INE171P01019</v>
          </cell>
          <cell r="D5094" t="str">
            <v>Information Technology</v>
          </cell>
        </row>
        <row r="5095">
          <cell r="C5095" t="str">
            <v>INE538J01012</v>
          </cell>
          <cell r="D5095" t="str">
            <v>Real Estate</v>
          </cell>
        </row>
        <row r="5096">
          <cell r="C5096" t="str">
            <v>INE428P01013</v>
          </cell>
        </row>
        <row r="5097">
          <cell r="C5097" t="str">
            <v>INE821R01015</v>
          </cell>
        </row>
        <row r="5098">
          <cell r="C5098" t="str">
            <v>INE770A01010</v>
          </cell>
          <cell r="D5098" t="str">
            <v>Materials</v>
          </cell>
        </row>
        <row r="5099">
          <cell r="C5099" t="str">
            <v>INE656B01027</v>
          </cell>
          <cell r="D5099" t="str">
            <v>Consumer Staples</v>
          </cell>
        </row>
        <row r="5100">
          <cell r="C5100" t="str">
            <v>INE962B01011</v>
          </cell>
          <cell r="D5100" t="str">
            <v>Consumer Discretionary</v>
          </cell>
        </row>
        <row r="5101">
          <cell r="C5101" t="str">
            <v>INE074A01025</v>
          </cell>
          <cell r="D5101" t="str">
            <v>Industrials</v>
          </cell>
        </row>
        <row r="5102">
          <cell r="C5102" t="str">
            <v>INE074A01025</v>
          </cell>
          <cell r="D5102" t="str">
            <v>Industrials</v>
          </cell>
        </row>
        <row r="5103">
          <cell r="C5103" t="str">
            <v>INE505C01016</v>
          </cell>
          <cell r="D5103" t="str">
            <v>Real Estate</v>
          </cell>
        </row>
        <row r="5104">
          <cell r="C5104" t="str">
            <v>INE505C01016</v>
          </cell>
          <cell r="D5104" t="str">
            <v>Real Estate</v>
          </cell>
        </row>
        <row r="5105">
          <cell r="C5105" t="str">
            <v>INE245001016</v>
          </cell>
        </row>
        <row r="5106">
          <cell r="C5106" t="str">
            <v>INE603A01013</v>
          </cell>
          <cell r="D5106" t="str">
            <v>Materials</v>
          </cell>
        </row>
        <row r="5107">
          <cell r="C5107" t="str">
            <v>INE603A01013</v>
          </cell>
          <cell r="D5107" t="str">
            <v>Materials</v>
          </cell>
        </row>
        <row r="5108">
          <cell r="C5108" t="str">
            <v>INE050001010</v>
          </cell>
          <cell r="D5108" t="str">
            <v>Industrials</v>
          </cell>
        </row>
        <row r="5109">
          <cell r="C5109" t="str">
            <v>INE050001010</v>
          </cell>
          <cell r="D5109" t="str">
            <v>Industrials</v>
          </cell>
        </row>
        <row r="5110">
          <cell r="C5110" t="str">
            <v>INE696K01024</v>
          </cell>
          <cell r="D5110" t="str">
            <v>Materials</v>
          </cell>
        </row>
        <row r="5111">
          <cell r="C5111" t="str">
            <v>INE696K01024</v>
          </cell>
          <cell r="D5111" t="str">
            <v>Materials</v>
          </cell>
        </row>
        <row r="5112">
          <cell r="C5112" t="str">
            <v>INE523I01016</v>
          </cell>
          <cell r="D5112" t="str">
            <v>Consumer Discretionary</v>
          </cell>
        </row>
        <row r="5113">
          <cell r="C5113" t="str">
            <v>INE0O7A01017</v>
          </cell>
          <cell r="D5113" t="str">
            <v>Consumer Discretionary</v>
          </cell>
        </row>
        <row r="5114">
          <cell r="C5114" t="str">
            <v>INE0VJG01014</v>
          </cell>
        </row>
        <row r="5115">
          <cell r="C5115" t="str">
            <v>INE100E01012</v>
          </cell>
        </row>
        <row r="5116">
          <cell r="C5116" t="str">
            <v>INE393P01035</v>
          </cell>
          <cell r="D5116" t="str">
            <v>Consumer Staples</v>
          </cell>
        </row>
        <row r="5117">
          <cell r="C5117" t="str">
            <v>INE393P01035</v>
          </cell>
          <cell r="D5117" t="str">
            <v>Consumer Staples</v>
          </cell>
        </row>
        <row r="5118">
          <cell r="C5118" t="str">
            <v>INE0QA601016</v>
          </cell>
          <cell r="D5118" t="str">
            <v>Energy</v>
          </cell>
        </row>
        <row r="5119">
          <cell r="C5119" t="str">
            <v>INE308H01022</v>
          </cell>
          <cell r="D5119" t="str">
            <v>Industrials</v>
          </cell>
        </row>
        <row r="5120">
          <cell r="C5120" t="str">
            <v>INE308H01022</v>
          </cell>
          <cell r="D5120" t="str">
            <v>Industrials</v>
          </cell>
        </row>
        <row r="5121">
          <cell r="C5121" t="str">
            <v>INE206C01029</v>
          </cell>
          <cell r="D5121" t="str">
            <v>Materials</v>
          </cell>
        </row>
        <row r="5122">
          <cell r="C5122" t="str">
            <v>INE530D01012</v>
          </cell>
        </row>
        <row r="5123">
          <cell r="C5123" t="str">
            <v>INE722B01019</v>
          </cell>
          <cell r="D5123" t="str">
            <v>Communication Services</v>
          </cell>
        </row>
        <row r="5124">
          <cell r="C5124" t="str">
            <v>INE546Y01022</v>
          </cell>
          <cell r="D5124" t="str">
            <v>Consumer Discretionary</v>
          </cell>
        </row>
        <row r="5125">
          <cell r="C5125" t="str">
            <v>INE546Y01022</v>
          </cell>
          <cell r="D5125" t="str">
            <v>Consumer Discretionary</v>
          </cell>
        </row>
        <row r="5126">
          <cell r="C5126" t="str">
            <v>INE484I01029</v>
          </cell>
          <cell r="D5126" t="str">
            <v>Consumer Discretionary</v>
          </cell>
        </row>
        <row r="5127">
          <cell r="C5127" t="str">
            <v>INE484I01029</v>
          </cell>
          <cell r="D5127" t="str">
            <v>Consumer Discretionary</v>
          </cell>
        </row>
        <row r="5128">
          <cell r="C5128" t="str">
            <v>INE143C01024</v>
          </cell>
          <cell r="D5128" t="str">
            <v>Information Technology</v>
          </cell>
        </row>
        <row r="5129">
          <cell r="C5129" t="str">
            <v>INE0HKW01018</v>
          </cell>
        </row>
        <row r="5130">
          <cell r="C5130" t="str">
            <v>INE372C01037</v>
          </cell>
          <cell r="D5130" t="str">
            <v>Industrials</v>
          </cell>
        </row>
        <row r="5131">
          <cell r="C5131" t="str">
            <v>INE372C01037</v>
          </cell>
          <cell r="D5131" t="str">
            <v>Industrials</v>
          </cell>
        </row>
        <row r="5132">
          <cell r="C5132" t="str">
            <v>INE283A01014</v>
          </cell>
          <cell r="D5132" t="str">
            <v>Consumer Discretionary</v>
          </cell>
        </row>
        <row r="5133">
          <cell r="C5133" t="str">
            <v>INE001E01012</v>
          </cell>
          <cell r="D5133" t="str">
            <v>Consumer Discretionary</v>
          </cell>
        </row>
        <row r="5134">
          <cell r="C5134" t="str">
            <v>INE946K01023</v>
          </cell>
          <cell r="D5134" t="str">
            <v>Financials</v>
          </cell>
        </row>
        <row r="5135">
          <cell r="C5135" t="str">
            <v>INE0BS701011</v>
          </cell>
          <cell r="D5135" t="str">
            <v>Information Technology</v>
          </cell>
        </row>
        <row r="5136">
          <cell r="C5136" t="str">
            <v>INE0BS701011</v>
          </cell>
          <cell r="D5136" t="str">
            <v>Information Technology</v>
          </cell>
        </row>
        <row r="5137">
          <cell r="C5137" t="str">
            <v>INE429K01012</v>
          </cell>
          <cell r="D5137" t="str">
            <v>Real Estate</v>
          </cell>
        </row>
        <row r="5138">
          <cell r="C5138" t="str">
            <v>INE863B01029</v>
          </cell>
          <cell r="D5138" t="str">
            <v>Materials</v>
          </cell>
        </row>
        <row r="5139">
          <cell r="C5139" t="str">
            <v>INE863B01029</v>
          </cell>
          <cell r="D5139" t="str">
            <v>Materials</v>
          </cell>
        </row>
        <row r="5140">
          <cell r="C5140" t="str">
            <v>INE342A01018</v>
          </cell>
          <cell r="D5140" t="str">
            <v>Industrials</v>
          </cell>
        </row>
        <row r="5141">
          <cell r="C5141" t="str">
            <v>INE342A01018</v>
          </cell>
          <cell r="D5141" t="str">
            <v>Industrials</v>
          </cell>
        </row>
        <row r="5142">
          <cell r="C5142" t="str">
            <v>INE309M01020</v>
          </cell>
          <cell r="D5142" t="str">
            <v>Consumer Discretionary</v>
          </cell>
        </row>
        <row r="5143">
          <cell r="C5143" t="str">
            <v>INE309M01020</v>
          </cell>
          <cell r="D5143" t="str">
            <v>Consumer Discretionary</v>
          </cell>
        </row>
        <row r="5144">
          <cell r="C5144" t="str">
            <v>INE0CFG01012</v>
          </cell>
          <cell r="D5144" t="str">
            <v>Industrials</v>
          </cell>
        </row>
        <row r="5145">
          <cell r="C5145" t="str">
            <v>INE940N01012</v>
          </cell>
        </row>
        <row r="5146">
          <cell r="C5146" t="str">
            <v>INE940N04016</v>
          </cell>
        </row>
        <row r="5147">
          <cell r="C5147" t="str">
            <v>INE555D01019</v>
          </cell>
          <cell r="D5147" t="str">
            <v>Financials</v>
          </cell>
        </row>
        <row r="5148">
          <cell r="C5148" t="str">
            <v>INE0M1F01011</v>
          </cell>
        </row>
        <row r="5149">
          <cell r="C5149" t="str">
            <v>INE426H01014</v>
          </cell>
          <cell r="D5149" t="str">
            <v>Real Estate</v>
          </cell>
        </row>
        <row r="5150">
          <cell r="C5150" t="str">
            <v>INE0R1601012</v>
          </cell>
          <cell r="D5150" t="str">
            <v>Industrials</v>
          </cell>
        </row>
        <row r="5151">
          <cell r="C5151" t="str">
            <v>INE891E01024</v>
          </cell>
          <cell r="D5151" t="str">
            <v>Materials</v>
          </cell>
        </row>
        <row r="5152">
          <cell r="C5152" t="str">
            <v>INE811K01011</v>
          </cell>
          <cell r="D5152" t="str">
            <v>Real Estate</v>
          </cell>
        </row>
        <row r="5153">
          <cell r="C5153" t="str">
            <v>INE811K01011</v>
          </cell>
          <cell r="D5153" t="str">
            <v>Real Estate</v>
          </cell>
        </row>
        <row r="5154">
          <cell r="C5154" t="str">
            <v>INE0GAO01018</v>
          </cell>
          <cell r="D5154" t="str">
            <v>Health Care</v>
          </cell>
        </row>
        <row r="5155">
          <cell r="C5155" t="str">
            <v>INE726V01018</v>
          </cell>
          <cell r="D5155" t="str">
            <v>Consumer Discretionary</v>
          </cell>
        </row>
        <row r="5156">
          <cell r="C5156" t="str">
            <v>INE726V01018</v>
          </cell>
          <cell r="D5156" t="str">
            <v>Consumer Discretionary</v>
          </cell>
        </row>
        <row r="5157">
          <cell r="C5157" t="str">
            <v>INE297D01018</v>
          </cell>
          <cell r="D5157" t="str">
            <v>Consumer Staples</v>
          </cell>
        </row>
        <row r="5158">
          <cell r="C5158" t="str">
            <v>INE723N01012</v>
          </cell>
        </row>
        <row r="5159">
          <cell r="C5159" t="str">
            <v>INE573B01016</v>
          </cell>
          <cell r="D5159" t="str">
            <v>Consumer Discretionary</v>
          </cell>
        </row>
        <row r="5160">
          <cell r="C5160" t="str">
            <v>INE748D01010</v>
          </cell>
          <cell r="D5160" t="str">
            <v>Financials</v>
          </cell>
        </row>
        <row r="5161">
          <cell r="C5161" t="str">
            <v>INE367G01038</v>
          </cell>
          <cell r="D5161" t="str">
            <v>Communication Services</v>
          </cell>
        </row>
        <row r="5162">
          <cell r="C5162" t="str">
            <v>INE367G01038</v>
          </cell>
          <cell r="D5162" t="str">
            <v>Communication Services</v>
          </cell>
        </row>
        <row r="5163">
          <cell r="C5163" t="str">
            <v>INE442V01012</v>
          </cell>
          <cell r="D5163" t="str">
            <v>Consumer Staples</v>
          </cell>
        </row>
        <row r="5164">
          <cell r="C5164" t="str">
            <v>INE543F01028</v>
          </cell>
          <cell r="D5164" t="str">
            <v>Real Estate</v>
          </cell>
        </row>
        <row r="5165">
          <cell r="C5165" t="str">
            <v>INE233C01023</v>
          </cell>
          <cell r="D5165" t="str">
            <v>Real Estate</v>
          </cell>
        </row>
        <row r="5166">
          <cell r="C5166" t="str">
            <v>INE032B01021</v>
          </cell>
          <cell r="D5166" t="str">
            <v>Financials</v>
          </cell>
        </row>
        <row r="5167">
          <cell r="C5167" t="str">
            <v>INE032B01021</v>
          </cell>
          <cell r="D5167" t="str">
            <v>Financials</v>
          </cell>
        </row>
        <row r="5168">
          <cell r="C5168" t="str">
            <v>INE419E01024</v>
          </cell>
          <cell r="D5168" t="str">
            <v>Real Estate</v>
          </cell>
        </row>
        <row r="5169">
          <cell r="C5169" t="str">
            <v>INE607A01022</v>
          </cell>
          <cell r="D5169" t="str">
            <v>Materials</v>
          </cell>
        </row>
        <row r="5170">
          <cell r="C5170" t="str">
            <v>INE607A01022</v>
          </cell>
          <cell r="D5170" t="str">
            <v>Materials</v>
          </cell>
        </row>
        <row r="5171">
          <cell r="C5171" t="str">
            <v>INE448N01024</v>
          </cell>
        </row>
        <row r="5172">
          <cell r="C5172" t="str">
            <v>INE689W01016</v>
          </cell>
          <cell r="D5172" t="str">
            <v>Industrials</v>
          </cell>
        </row>
        <row r="5173">
          <cell r="C5173" t="str">
            <v>INE689W01016</v>
          </cell>
          <cell r="D5173" t="str">
            <v>Industrials</v>
          </cell>
        </row>
        <row r="5174">
          <cell r="C5174" t="str">
            <v>INE429Q01019</v>
          </cell>
        </row>
        <row r="5175">
          <cell r="C5175" t="str">
            <v>INE010A01011</v>
          </cell>
          <cell r="D5175" t="str">
            <v>Materials</v>
          </cell>
        </row>
        <row r="5176">
          <cell r="C5176" t="str">
            <v>INE010A01011</v>
          </cell>
          <cell r="D5176" t="str">
            <v>Materials</v>
          </cell>
        </row>
        <row r="5177">
          <cell r="C5177" t="str">
            <v>INE730E01016</v>
          </cell>
          <cell r="D5177" t="str">
            <v>Consumer Staples</v>
          </cell>
        </row>
        <row r="5178">
          <cell r="C5178" t="str">
            <v>INE286N01028</v>
          </cell>
          <cell r="D5178" t="str">
            <v>Consumer Discretionary</v>
          </cell>
        </row>
        <row r="5179">
          <cell r="C5179" t="str">
            <v>INE621B01021</v>
          </cell>
          <cell r="D5179" t="str">
            <v>Financials</v>
          </cell>
        </row>
        <row r="5180">
          <cell r="C5180" t="str">
            <v>INE974Z01015</v>
          </cell>
          <cell r="D5180" t="str">
            <v>Consumer Discretionary</v>
          </cell>
        </row>
        <row r="5181">
          <cell r="C5181" t="str">
            <v>INE583R01029</v>
          </cell>
          <cell r="D5181" t="str">
            <v>Industrials</v>
          </cell>
        </row>
        <row r="5182">
          <cell r="C5182" t="str">
            <v>INE583R01029</v>
          </cell>
          <cell r="D5182" t="str">
            <v>Industrials</v>
          </cell>
        </row>
        <row r="5183">
          <cell r="C5183" t="str">
            <v>INE0MJQ01020</v>
          </cell>
        </row>
        <row r="5184">
          <cell r="C5184" t="str">
            <v>INE392B01011</v>
          </cell>
          <cell r="D5184" t="str">
            <v>Communication Services</v>
          </cell>
        </row>
        <row r="5185">
          <cell r="C5185" t="str">
            <v>INE392B01011</v>
          </cell>
          <cell r="D5185" t="str">
            <v>Communication Services</v>
          </cell>
        </row>
        <row r="5186">
          <cell r="C5186" t="str">
            <v>INE959A01019</v>
          </cell>
          <cell r="D5186" t="str">
            <v>Materials</v>
          </cell>
        </row>
        <row r="5187">
          <cell r="C5187" t="str">
            <v>INE959A01019</v>
          </cell>
          <cell r="D5187" t="str">
            <v>Materials</v>
          </cell>
        </row>
        <row r="5188">
          <cell r="C5188" t="str">
            <v>INE686C01014</v>
          </cell>
          <cell r="D5188" t="str">
            <v>Information Technology</v>
          </cell>
        </row>
        <row r="5189">
          <cell r="C5189" t="str">
            <v>INE0V9N01017</v>
          </cell>
          <cell r="D5189" t="str">
            <v>Consumer Discretionary</v>
          </cell>
        </row>
        <row r="5190">
          <cell r="C5190" t="str">
            <v>INE438C01010</v>
          </cell>
          <cell r="D5190" t="str">
            <v>Industrials</v>
          </cell>
        </row>
        <row r="5191">
          <cell r="C5191" t="str">
            <v>INE732K01027</v>
          </cell>
          <cell r="D5191" t="str">
            <v>Financials</v>
          </cell>
        </row>
        <row r="5192">
          <cell r="C5192" t="str">
            <v>INE700B01015</v>
          </cell>
          <cell r="D5192" t="str">
            <v>Industrials</v>
          </cell>
        </row>
        <row r="5193">
          <cell r="C5193" t="str">
            <v>INE199A01012</v>
          </cell>
          <cell r="D5193" t="str">
            <v>Health Care</v>
          </cell>
        </row>
        <row r="5194">
          <cell r="C5194" t="str">
            <v>INE199A01012</v>
          </cell>
          <cell r="D5194" t="str">
            <v>Health Care</v>
          </cell>
        </row>
        <row r="5195">
          <cell r="C5195" t="str">
            <v>INE179A01014</v>
          </cell>
          <cell r="D5195" t="str">
            <v>Consumer Staples</v>
          </cell>
        </row>
        <row r="5196">
          <cell r="C5196" t="str">
            <v>INE179A01014</v>
          </cell>
          <cell r="D5196" t="str">
            <v>Consumer Staples</v>
          </cell>
        </row>
        <row r="5197">
          <cell r="C5197" t="str">
            <v>INE421E01012</v>
          </cell>
        </row>
        <row r="5198">
          <cell r="C5198" t="str">
            <v>INE994V01012</v>
          </cell>
        </row>
        <row r="5199">
          <cell r="C5199" t="str">
            <v>INE818D01011</v>
          </cell>
          <cell r="D5199" t="str">
            <v>Industrials</v>
          </cell>
        </row>
        <row r="5200">
          <cell r="C5200" t="str">
            <v>INE0I2F01015</v>
          </cell>
          <cell r="D5200" t="str">
            <v>Industrials</v>
          </cell>
        </row>
        <row r="5201">
          <cell r="C5201" t="str">
            <v>INE19RO25013</v>
          </cell>
        </row>
        <row r="5202">
          <cell r="C5202" t="str">
            <v>INE0OKG01017</v>
          </cell>
          <cell r="D5202" t="str">
            <v>Consumer Staples</v>
          </cell>
        </row>
        <row r="5203">
          <cell r="C5203" t="str">
            <v>INE0BX301013</v>
          </cell>
        </row>
        <row r="5204">
          <cell r="C5204" t="str">
            <v>INE0BX301013</v>
          </cell>
        </row>
        <row r="5205">
          <cell r="C5205" t="str">
            <v>INE004A01022</v>
          </cell>
          <cell r="D5205" t="str">
            <v>Information Technology</v>
          </cell>
        </row>
        <row r="5206">
          <cell r="C5206" t="str">
            <v>INE004A01022</v>
          </cell>
          <cell r="D5206" t="str">
            <v>Information Technology</v>
          </cell>
        </row>
        <row r="5207">
          <cell r="C5207" t="str">
            <v>INE0ONE01016</v>
          </cell>
          <cell r="D5207" t="str">
            <v>Consumer Staples</v>
          </cell>
        </row>
        <row r="5208">
          <cell r="C5208" t="str">
            <v>INE195N01013</v>
          </cell>
          <cell r="D5208" t="str">
            <v>Real Estate</v>
          </cell>
        </row>
        <row r="5209">
          <cell r="C5209" t="str">
            <v>INE195N01013</v>
          </cell>
          <cell r="D5209" t="str">
            <v>Real Estate</v>
          </cell>
        </row>
        <row r="5210">
          <cell r="C5210" t="str">
            <v>INE00F201020</v>
          </cell>
          <cell r="D5210" t="str">
            <v>Financials</v>
          </cell>
        </row>
        <row r="5211">
          <cell r="C5211" t="str">
            <v>INE00F201020</v>
          </cell>
          <cell r="D5211" t="str">
            <v>Financials</v>
          </cell>
        </row>
        <row r="5212">
          <cell r="C5212" t="str">
            <v>INE024D01016</v>
          </cell>
        </row>
        <row r="5213">
          <cell r="C5213" t="str">
            <v>INE024D01016</v>
          </cell>
        </row>
        <row r="5214">
          <cell r="C5214" t="str">
            <v>INE953M01033</v>
          </cell>
          <cell r="D5214" t="str">
            <v>Financials</v>
          </cell>
        </row>
        <row r="5215">
          <cell r="C5215" t="str">
            <v>INE488V01015</v>
          </cell>
          <cell r="D5215" t="str">
            <v>Industrials</v>
          </cell>
        </row>
        <row r="5216">
          <cell r="C5216" t="str">
            <v>INE488V01015</v>
          </cell>
          <cell r="D5216" t="str">
            <v>Industrials</v>
          </cell>
        </row>
        <row r="5217">
          <cell r="C5217" t="str">
            <v>INE560K01014</v>
          </cell>
          <cell r="D5217" t="str">
            <v>Financials</v>
          </cell>
        </row>
        <row r="5218">
          <cell r="C5218" t="str">
            <v>INE560K01014</v>
          </cell>
          <cell r="D5218" t="str">
            <v>Financials</v>
          </cell>
        </row>
        <row r="5219">
          <cell r="C5219" t="str">
            <v>INE877F01012</v>
          </cell>
          <cell r="D5219" t="str">
            <v>Utilities</v>
          </cell>
        </row>
        <row r="5220">
          <cell r="C5220" t="str">
            <v>INE877F01012</v>
          </cell>
          <cell r="D5220" t="str">
            <v>Utilities</v>
          </cell>
        </row>
        <row r="5221">
          <cell r="C5221" t="str">
            <v>INE596F01018</v>
          </cell>
          <cell r="D5221" t="str">
            <v>Materials</v>
          </cell>
        </row>
        <row r="5222">
          <cell r="C5222" t="str">
            <v>INE596F01018</v>
          </cell>
          <cell r="D5222" t="str">
            <v>Materials</v>
          </cell>
        </row>
        <row r="5223">
          <cell r="C5223" t="str">
            <v>INE034D01049</v>
          </cell>
          <cell r="D5223" t="str">
            <v>Industrials</v>
          </cell>
        </row>
        <row r="5224">
          <cell r="C5224" t="str">
            <v>INE034D01049</v>
          </cell>
          <cell r="D5224" t="str">
            <v>Industrials</v>
          </cell>
        </row>
        <row r="5225">
          <cell r="C5225" t="str">
            <v>INE865T01018</v>
          </cell>
          <cell r="D5225" t="str">
            <v>Materials</v>
          </cell>
        </row>
        <row r="5226">
          <cell r="C5226" t="str">
            <v>INE865T01018</v>
          </cell>
          <cell r="D5226" t="str">
            <v>Materials</v>
          </cell>
        </row>
        <row r="5227">
          <cell r="C5227" t="str">
            <v>INE183U01022</v>
          </cell>
        </row>
        <row r="5228">
          <cell r="C5228" t="str">
            <v>INE335X01014</v>
          </cell>
          <cell r="D5228" t="str">
            <v>Consumer Discretionary</v>
          </cell>
        </row>
        <row r="5229">
          <cell r="C5229" t="str">
            <v>INE07NX01019</v>
          </cell>
        </row>
        <row r="5230">
          <cell r="C5230" t="str">
            <v>INE510U01018</v>
          </cell>
          <cell r="D5230" t="str">
            <v>Financials</v>
          </cell>
        </row>
        <row r="5231">
          <cell r="C5231" t="str">
            <v>INE701B01021</v>
          </cell>
          <cell r="D5231" t="str">
            <v>Industrials</v>
          </cell>
        </row>
        <row r="5232">
          <cell r="C5232" t="str">
            <v>INE701B01021</v>
          </cell>
          <cell r="D5232" t="str">
            <v>Industrials</v>
          </cell>
        </row>
        <row r="5233">
          <cell r="C5233" t="str">
            <v>INE608A01012</v>
          </cell>
          <cell r="D5233" t="str">
            <v>Financials</v>
          </cell>
        </row>
        <row r="5234">
          <cell r="C5234" t="str">
            <v>INE608A01012</v>
          </cell>
          <cell r="D5234" t="str">
            <v>Financials</v>
          </cell>
        </row>
        <row r="5235">
          <cell r="C5235" t="str">
            <v>INE277B01014</v>
          </cell>
          <cell r="D5235" t="str">
            <v>Materials</v>
          </cell>
        </row>
        <row r="5236">
          <cell r="C5236" t="str">
            <v>INE277B01014</v>
          </cell>
          <cell r="D5236" t="str">
            <v>Materials</v>
          </cell>
        </row>
        <row r="5237">
          <cell r="C5237" t="str">
            <v>INE609A01010</v>
          </cell>
          <cell r="D5237" t="str">
            <v>Information Technology</v>
          </cell>
        </row>
        <row r="5238">
          <cell r="C5238" t="str">
            <v>INE160A01022</v>
          </cell>
          <cell r="D5238" t="str">
            <v>Financials</v>
          </cell>
        </row>
        <row r="5239">
          <cell r="C5239" t="str">
            <v>INE160A01022</v>
          </cell>
          <cell r="D5239" t="str">
            <v>Financials</v>
          </cell>
        </row>
        <row r="5240">
          <cell r="C5240" t="str">
            <v>INE323I01011</v>
          </cell>
          <cell r="D5240" t="str">
            <v>Real Estate</v>
          </cell>
        </row>
        <row r="5241">
          <cell r="C5241" t="str">
            <v>INE323I01011</v>
          </cell>
          <cell r="D5241" t="str">
            <v>Real Estate</v>
          </cell>
        </row>
        <row r="5242">
          <cell r="C5242" t="str">
            <v>INE795D01011</v>
          </cell>
          <cell r="D5242" t="str">
            <v>Consumer Staples</v>
          </cell>
        </row>
        <row r="5243">
          <cell r="C5243" t="str">
            <v>INE898O01010</v>
          </cell>
        </row>
        <row r="5244">
          <cell r="C5244" t="str">
            <v>INE147J01012</v>
          </cell>
        </row>
        <row r="5245">
          <cell r="C5245" t="str">
            <v>INE905R01016</v>
          </cell>
        </row>
        <row r="5246">
          <cell r="C5246" t="str">
            <v>INE0CYK01015</v>
          </cell>
          <cell r="D5246" t="str">
            <v>Financials</v>
          </cell>
        </row>
        <row r="5247">
          <cell r="C5247" t="str">
            <v>INE0P5R01014</v>
          </cell>
          <cell r="D5247" t="str">
            <v>Consumer Discretionary</v>
          </cell>
        </row>
        <row r="5248">
          <cell r="C5248" t="str">
            <v>INE729C01020</v>
          </cell>
        </row>
        <row r="5249">
          <cell r="C5249" t="str">
            <v>INE0R6C01012</v>
          </cell>
          <cell r="D5249" t="str">
            <v>Industrials</v>
          </cell>
        </row>
        <row r="5250">
          <cell r="C5250" t="str">
            <v>INE397101010</v>
          </cell>
        </row>
        <row r="5251">
          <cell r="C5251" t="str">
            <v>INE362A01016</v>
          </cell>
          <cell r="D5251" t="str">
            <v>Real Estate</v>
          </cell>
        </row>
        <row r="5252">
          <cell r="C5252" t="str">
            <v>INE362A01016</v>
          </cell>
          <cell r="D5252" t="str">
            <v>Real Estate</v>
          </cell>
        </row>
        <row r="5253">
          <cell r="C5253" t="str">
            <v>INE191H01014</v>
          </cell>
          <cell r="D5253" t="str">
            <v>Communication Services</v>
          </cell>
        </row>
        <row r="5254">
          <cell r="C5254" t="str">
            <v>INE191H01014</v>
          </cell>
          <cell r="D5254" t="str">
            <v>Communication Services</v>
          </cell>
        </row>
        <row r="5255">
          <cell r="C5255" t="str">
            <v>INE428B01013</v>
          </cell>
        </row>
        <row r="5256">
          <cell r="C5256" t="str">
            <v>INE0MIS01010</v>
          </cell>
          <cell r="D5256" t="str">
            <v>Materials</v>
          </cell>
        </row>
        <row r="5257">
          <cell r="C5257" t="str">
            <v>INE0MIS01010</v>
          </cell>
          <cell r="D5257" t="str">
            <v>Materials</v>
          </cell>
        </row>
        <row r="5258">
          <cell r="C5258" t="str">
            <v>INE883L01018</v>
          </cell>
          <cell r="D5258" t="str">
            <v>Financials</v>
          </cell>
        </row>
        <row r="5259">
          <cell r="C5259" t="str">
            <v>INE837C01013</v>
          </cell>
        </row>
        <row r="5260">
          <cell r="C5260" t="str">
            <v>INE0FMW01018</v>
          </cell>
          <cell r="D5260" t="str">
            <v>Health Care</v>
          </cell>
        </row>
        <row r="5261">
          <cell r="C5261" t="str">
            <v>INE0GOJ01027</v>
          </cell>
          <cell r="D5261" t="str">
            <v>Industrials</v>
          </cell>
        </row>
        <row r="5262">
          <cell r="C5262" t="str">
            <v>INE0LRY01011</v>
          </cell>
          <cell r="D5262" t="str">
            <v>Industrials</v>
          </cell>
        </row>
        <row r="5263">
          <cell r="C5263" t="str">
            <v>INE0LRY01011</v>
          </cell>
          <cell r="D5263" t="str">
            <v>Industrials</v>
          </cell>
        </row>
        <row r="5264">
          <cell r="C5264" t="str">
            <v>INE527B01020</v>
          </cell>
          <cell r="D5264" t="str">
            <v>Communication Services</v>
          </cell>
        </row>
        <row r="5265">
          <cell r="C5265" t="str">
            <v>INE0Q1R01012</v>
          </cell>
          <cell r="D5265" t="str">
            <v>Industrials</v>
          </cell>
        </row>
        <row r="5266">
          <cell r="C5266" t="str">
            <v>INE0O1M01015</v>
          </cell>
          <cell r="D5266" t="str">
            <v>Materials</v>
          </cell>
        </row>
        <row r="5267">
          <cell r="C5267" t="str">
            <v>INE0SII01026</v>
          </cell>
          <cell r="D5267" t="str">
            <v>Industrials</v>
          </cell>
        </row>
        <row r="5268">
          <cell r="C5268" t="str">
            <v>INE0SII01026</v>
          </cell>
          <cell r="D5268" t="str">
            <v>Industrials</v>
          </cell>
        </row>
        <row r="5269">
          <cell r="C5269" t="str">
            <v>INE0KAF01018</v>
          </cell>
          <cell r="D5269" t="str">
            <v>Industrials</v>
          </cell>
        </row>
        <row r="5270">
          <cell r="C5270" t="str">
            <v>INE373C01019</v>
          </cell>
          <cell r="D5270" t="str">
            <v>Communication Services</v>
          </cell>
        </row>
        <row r="5271">
          <cell r="C5271" t="str">
            <v>INE855P01041</v>
          </cell>
          <cell r="D5271" t="str">
            <v>Industrials</v>
          </cell>
        </row>
        <row r="5272">
          <cell r="C5272" t="str">
            <v>INE615P01015</v>
          </cell>
          <cell r="D5272" t="str">
            <v>Industrials</v>
          </cell>
        </row>
        <row r="5273">
          <cell r="C5273" t="str">
            <v>INE615P01015</v>
          </cell>
          <cell r="D5273" t="str">
            <v>Industrials</v>
          </cell>
        </row>
        <row r="5274">
          <cell r="C5274" t="str">
            <v>INE418C01012</v>
          </cell>
          <cell r="D5274" t="str">
            <v>Financials</v>
          </cell>
        </row>
        <row r="5275">
          <cell r="C5275" t="str">
            <v>INE0TNW01017</v>
          </cell>
          <cell r="D5275" t="str">
            <v>Health Care</v>
          </cell>
        </row>
        <row r="5276">
          <cell r="C5276" t="str">
            <v>INE306L01010</v>
          </cell>
          <cell r="D5276" t="str">
            <v>Information Technology</v>
          </cell>
        </row>
        <row r="5277">
          <cell r="C5277" t="str">
            <v>INE306L01010</v>
          </cell>
          <cell r="D5277" t="str">
            <v>Information Technology</v>
          </cell>
        </row>
        <row r="5278">
          <cell r="C5278" t="str">
            <v>INE0K4D01020</v>
          </cell>
          <cell r="D5278" t="str">
            <v>Information Technology</v>
          </cell>
        </row>
        <row r="5279">
          <cell r="C5279" t="str">
            <v>INE641R01017</v>
          </cell>
          <cell r="D5279" t="str">
            <v>Communication Services</v>
          </cell>
        </row>
        <row r="5280">
          <cell r="C5280" t="str">
            <v>INE033B01011</v>
          </cell>
          <cell r="D5280" t="str">
            <v>Information Technology</v>
          </cell>
        </row>
        <row r="5281">
          <cell r="C5281" t="str">
            <v>INE033B01011</v>
          </cell>
          <cell r="D5281" t="str">
            <v>Information Technology</v>
          </cell>
        </row>
        <row r="5282">
          <cell r="C5282" t="str">
            <v>INE0KZF01015</v>
          </cell>
          <cell r="D5282" t="str">
            <v>Industrials</v>
          </cell>
        </row>
        <row r="5283">
          <cell r="C5283" t="str">
            <v>INE594O01015</v>
          </cell>
          <cell r="D5283" t="str">
            <v>Consumer Staples</v>
          </cell>
        </row>
        <row r="5284">
          <cell r="C5284" t="str">
            <v>INE0NQ801033</v>
          </cell>
          <cell r="D5284" t="str">
            <v>Communication Services</v>
          </cell>
        </row>
        <row r="5285">
          <cell r="C5285" t="str">
            <v>INE0NQ801033</v>
          </cell>
          <cell r="D5285" t="str">
            <v>Communication Services</v>
          </cell>
        </row>
        <row r="5286">
          <cell r="C5286" t="str">
            <v>INE219Y01018</v>
          </cell>
          <cell r="D5286" t="str">
            <v>Industrials</v>
          </cell>
        </row>
        <row r="5287">
          <cell r="C5287" t="str">
            <v>INE777K01022</v>
          </cell>
          <cell r="D5287" t="str">
            <v>Industrials</v>
          </cell>
        </row>
        <row r="5288">
          <cell r="C5288" t="str">
            <v>INE777K01022</v>
          </cell>
          <cell r="D5288" t="str">
            <v>Industrials</v>
          </cell>
        </row>
        <row r="5289">
          <cell r="C5289" t="str">
            <v>INE165B01029</v>
          </cell>
          <cell r="D5289" t="str">
            <v>Information Technology</v>
          </cell>
        </row>
        <row r="5290">
          <cell r="C5290" t="str">
            <v>INE165B01029</v>
          </cell>
          <cell r="D5290" t="str">
            <v>Information Technology</v>
          </cell>
        </row>
        <row r="5291">
          <cell r="C5291" t="str">
            <v>INE411H01032</v>
          </cell>
          <cell r="D5291" t="str">
            <v>Information Technology</v>
          </cell>
        </row>
        <row r="5292">
          <cell r="C5292" t="str">
            <v>INE411H01032</v>
          </cell>
          <cell r="D5292" t="str">
            <v>Information Technology</v>
          </cell>
        </row>
        <row r="5293">
          <cell r="C5293" t="str">
            <v>INE754B01012</v>
          </cell>
          <cell r="D5293" t="str">
            <v>Real Estate</v>
          </cell>
        </row>
        <row r="5294">
          <cell r="C5294" t="str">
            <v>INE012Q01021</v>
          </cell>
          <cell r="D5294" t="str">
            <v>Consumer Discretionary</v>
          </cell>
        </row>
        <row r="5295">
          <cell r="C5295" t="str">
            <v>INE474H01014</v>
          </cell>
          <cell r="D5295" t="str">
            <v>Financials</v>
          </cell>
        </row>
        <row r="5296">
          <cell r="C5296" t="str">
            <v>INE712Z01019</v>
          </cell>
        </row>
        <row r="5297">
          <cell r="C5297" t="str">
            <v>INE548H01015</v>
          </cell>
        </row>
        <row r="5298">
          <cell r="C5298" t="str">
            <v>INE425E01013</v>
          </cell>
          <cell r="D5298" t="str">
            <v>Materials</v>
          </cell>
        </row>
        <row r="5299">
          <cell r="C5299" t="str">
            <v>INE858D01017</v>
          </cell>
          <cell r="D5299" t="str">
            <v>Materials</v>
          </cell>
        </row>
        <row r="5300">
          <cell r="C5300" t="str">
            <v>INE084Q01012</v>
          </cell>
          <cell r="D5300" t="str">
            <v>Industrials</v>
          </cell>
        </row>
        <row r="5301">
          <cell r="C5301" t="str">
            <v>INE084Q01012</v>
          </cell>
          <cell r="D5301" t="str">
            <v>Industrials</v>
          </cell>
        </row>
        <row r="5302">
          <cell r="C5302" t="str">
            <v>INE02OY01016</v>
          </cell>
          <cell r="D5302" t="str">
            <v>Industrials</v>
          </cell>
        </row>
        <row r="5303">
          <cell r="C5303" t="str">
            <v>INE704B01017</v>
          </cell>
          <cell r="D5303" t="str">
            <v>Consumer Discretionary</v>
          </cell>
        </row>
        <row r="5304">
          <cell r="C5304" t="str">
            <v>INE704B01017</v>
          </cell>
          <cell r="D5304" t="str">
            <v>Consumer Discretionary</v>
          </cell>
        </row>
        <row r="5305">
          <cell r="C5305" t="str">
            <v>INE00WY01013</v>
          </cell>
          <cell r="D5305" t="str">
            <v>Communication Services</v>
          </cell>
        </row>
        <row r="5306">
          <cell r="C5306" t="str">
            <v>INE874F01027</v>
          </cell>
          <cell r="D5306" t="str">
            <v>Communication Services</v>
          </cell>
        </row>
        <row r="5307">
          <cell r="C5307" t="str">
            <v>INE874F01027</v>
          </cell>
          <cell r="D5307" t="str">
            <v>Communication Services</v>
          </cell>
        </row>
        <row r="5308">
          <cell r="C5308" t="str">
            <v>INE172H01014</v>
          </cell>
          <cell r="D5308" t="str">
            <v>Materials</v>
          </cell>
        </row>
        <row r="5309">
          <cell r="C5309" t="str">
            <v>INE172H01014</v>
          </cell>
          <cell r="D5309" t="str">
            <v>Materials</v>
          </cell>
        </row>
        <row r="5310">
          <cell r="C5310" t="str">
            <v>INE792P01020</v>
          </cell>
        </row>
        <row r="5311">
          <cell r="C5311" t="str">
            <v>INE986B01044</v>
          </cell>
          <cell r="D5311" t="str">
            <v>Real Estate</v>
          </cell>
        </row>
        <row r="5312">
          <cell r="C5312" t="str">
            <v>INE583V01021</v>
          </cell>
          <cell r="D5312" t="str">
            <v>Consumer Discretionary</v>
          </cell>
        </row>
        <row r="5313">
          <cell r="C5313" t="str">
            <v>INE583V01021</v>
          </cell>
          <cell r="D5313" t="str">
            <v>Consumer Discretionary</v>
          </cell>
        </row>
        <row r="5314">
          <cell r="C5314" t="str">
            <v>INE855R01021</v>
          </cell>
          <cell r="D5314" t="str">
            <v>Industrials</v>
          </cell>
        </row>
        <row r="5315">
          <cell r="C5315" t="str">
            <v>INE855R01021</v>
          </cell>
          <cell r="D5315" t="str">
            <v>Industrials</v>
          </cell>
        </row>
        <row r="5316">
          <cell r="C5316" t="str">
            <v>INE944F01028</v>
          </cell>
          <cell r="D5316" t="str">
            <v>Consumer Staples</v>
          </cell>
        </row>
        <row r="5317">
          <cell r="C5317" t="str">
            <v>INE944F01028</v>
          </cell>
          <cell r="D5317" t="str">
            <v>Consumer Staples</v>
          </cell>
        </row>
        <row r="5318">
          <cell r="C5318" t="str">
            <v>INE430U01019</v>
          </cell>
          <cell r="D5318" t="str">
            <v>Communication Services</v>
          </cell>
        </row>
        <row r="5319">
          <cell r="C5319" t="str">
            <v>INE576N01014</v>
          </cell>
          <cell r="D5319" t="str">
            <v>Consumer Staples</v>
          </cell>
        </row>
        <row r="5320">
          <cell r="C5320" t="str">
            <v>INE912T01018</v>
          </cell>
          <cell r="D5320" t="str">
            <v>Materials</v>
          </cell>
        </row>
        <row r="5321">
          <cell r="C5321" t="str">
            <v>INE912T01018</v>
          </cell>
          <cell r="D5321" t="str">
            <v>Materials</v>
          </cell>
        </row>
        <row r="5322">
          <cell r="C5322" t="str">
            <v>INE753B01014</v>
          </cell>
          <cell r="D5322" t="str">
            <v>Real Estate</v>
          </cell>
        </row>
        <row r="5323">
          <cell r="C5323" t="str">
            <v>INE865P01016</v>
          </cell>
          <cell r="D5323" t="str">
            <v>Consumer Staples</v>
          </cell>
        </row>
        <row r="5324">
          <cell r="C5324" t="str">
            <v>INE969C01022</v>
          </cell>
          <cell r="D5324" t="str">
            <v>Consumer Discretionary</v>
          </cell>
        </row>
        <row r="5325">
          <cell r="C5325" t="str">
            <v>INE923R01019</v>
          </cell>
        </row>
        <row r="5326">
          <cell r="C5326" t="str">
            <v>INE415G01027</v>
          </cell>
          <cell r="D5326" t="str">
            <v>Industrials</v>
          </cell>
        </row>
        <row r="5327">
          <cell r="C5327" t="str">
            <v>INE415G01027</v>
          </cell>
          <cell r="D5327" t="str">
            <v>Industrials</v>
          </cell>
        </row>
        <row r="5328">
          <cell r="C5328" t="str">
            <v>INE0DD101019</v>
          </cell>
          <cell r="D5328" t="str">
            <v>Communication Services</v>
          </cell>
        </row>
        <row r="5329">
          <cell r="C5329" t="str">
            <v>INE0DD101019</v>
          </cell>
          <cell r="D5329" t="str">
            <v>Communication Services</v>
          </cell>
        </row>
        <row r="5330">
          <cell r="C5330" t="str">
            <v>INE855B01025</v>
          </cell>
          <cell r="D5330" t="str">
            <v>Materials</v>
          </cell>
        </row>
        <row r="5331">
          <cell r="C5331" t="str">
            <v>INE855B01025</v>
          </cell>
          <cell r="D5331" t="str">
            <v>Materials</v>
          </cell>
        </row>
        <row r="5332">
          <cell r="C5332" t="str">
            <v>INE961O01016</v>
          </cell>
          <cell r="D5332" t="str">
            <v>Health Care</v>
          </cell>
        </row>
        <row r="5333">
          <cell r="C5333" t="str">
            <v>INE961O01016</v>
          </cell>
          <cell r="D5333" t="str">
            <v>Health Care</v>
          </cell>
        </row>
        <row r="5334">
          <cell r="C5334" t="str">
            <v>INE820D01025</v>
          </cell>
          <cell r="D5334" t="str">
            <v>Consumer Discretionary</v>
          </cell>
        </row>
        <row r="5335">
          <cell r="C5335" t="str">
            <v>INE230F01014</v>
          </cell>
          <cell r="D5335" t="str">
            <v>Real Estate</v>
          </cell>
        </row>
        <row r="5336">
          <cell r="C5336" t="str">
            <v>INE028D01025</v>
          </cell>
          <cell r="D5336" t="str">
            <v>Materials</v>
          </cell>
        </row>
        <row r="5337">
          <cell r="C5337" t="str">
            <v>INE028D01025</v>
          </cell>
          <cell r="D5337" t="str">
            <v>Materials</v>
          </cell>
        </row>
        <row r="5338">
          <cell r="C5338" t="str">
            <v>INE294G01026</v>
          </cell>
          <cell r="D5338" t="str">
            <v>Consumer Staples</v>
          </cell>
        </row>
        <row r="5339">
          <cell r="C5339" t="str">
            <v>INE294G01026</v>
          </cell>
          <cell r="D5339" t="str">
            <v>Consumer Staples</v>
          </cell>
        </row>
        <row r="5340">
          <cell r="C5340" t="str">
            <v>INE639C01013</v>
          </cell>
          <cell r="D5340" t="str">
            <v>Materials</v>
          </cell>
        </row>
        <row r="5341">
          <cell r="C5341" t="str">
            <v>INE533D01032</v>
          </cell>
          <cell r="D5341" t="str">
            <v>Consumer Discretionary</v>
          </cell>
        </row>
        <row r="5342">
          <cell r="C5342" t="str">
            <v>INE533D01032</v>
          </cell>
          <cell r="D5342" t="str">
            <v>Consumer Discretionary</v>
          </cell>
        </row>
        <row r="5343">
          <cell r="C5343" t="str">
            <v>INE952H01027</v>
          </cell>
          <cell r="D5343" t="str">
            <v>Communication Services</v>
          </cell>
        </row>
        <row r="5344">
          <cell r="C5344" t="str">
            <v>INE952H01027</v>
          </cell>
          <cell r="D5344" t="str">
            <v>Communication Services</v>
          </cell>
        </row>
        <row r="5345">
          <cell r="C5345" t="str">
            <v>INE491N01016</v>
          </cell>
          <cell r="D5345" t="str">
            <v>Real Estate</v>
          </cell>
        </row>
        <row r="5346">
          <cell r="C5346" t="str">
            <v>INE296E01026</v>
          </cell>
          <cell r="D5346" t="str">
            <v>Consumer Discretionary</v>
          </cell>
        </row>
        <row r="5347">
          <cell r="C5347" t="str">
            <v>INE929D01016</v>
          </cell>
        </row>
        <row r="5348">
          <cell r="C5348" t="str">
            <v>INE184D01026</v>
          </cell>
          <cell r="D5348" t="str">
            <v>Energy</v>
          </cell>
        </row>
        <row r="5349">
          <cell r="C5349" t="str">
            <v>INE374C01017</v>
          </cell>
          <cell r="D5349" t="str">
            <v>Industrials</v>
          </cell>
        </row>
        <row r="5350">
          <cell r="C5350" t="str">
            <v>INE497E01020</v>
          </cell>
          <cell r="D5350" t="str">
            <v>Materials</v>
          </cell>
        </row>
        <row r="5351">
          <cell r="C5351" t="str">
            <v>INE610C01014</v>
          </cell>
          <cell r="D5351" t="str">
            <v>Industrials</v>
          </cell>
        </row>
        <row r="5352">
          <cell r="C5352" t="str">
            <v>INE610C01014</v>
          </cell>
          <cell r="D5352" t="str">
            <v>Industrials</v>
          </cell>
        </row>
        <row r="5353">
          <cell r="C5353" t="str">
            <v>INE343B01030</v>
          </cell>
          <cell r="D5353" t="str">
            <v>Consumer Discretionary</v>
          </cell>
        </row>
        <row r="5354">
          <cell r="C5354" t="str">
            <v>INE343B01030</v>
          </cell>
          <cell r="D5354" t="str">
            <v>Consumer Discretionary</v>
          </cell>
        </row>
        <row r="5355">
          <cell r="C5355" t="str">
            <v>INE0VN801010</v>
          </cell>
          <cell r="D5355" t="str">
            <v>Industrials</v>
          </cell>
        </row>
        <row r="5356">
          <cell r="C5356" t="str">
            <v>INE0CQ101015</v>
          </cell>
          <cell r="D5356" t="str">
            <v>Materials</v>
          </cell>
        </row>
        <row r="5357">
          <cell r="C5357" t="str">
            <v>INE016C01014</v>
          </cell>
          <cell r="D5357" t="str">
            <v>Industrials</v>
          </cell>
        </row>
        <row r="5358">
          <cell r="C5358" t="str">
            <v>INE0BZQ01011</v>
          </cell>
          <cell r="D5358" t="str">
            <v>Consumer Staples</v>
          </cell>
        </row>
        <row r="5359">
          <cell r="C5359" t="str">
            <v>INE376L01013</v>
          </cell>
          <cell r="D5359" t="str">
            <v>Consumer Discretionary</v>
          </cell>
        </row>
        <row r="5360">
          <cell r="C5360" t="str">
            <v>INE176R01014</v>
          </cell>
        </row>
        <row r="5361">
          <cell r="C5361" t="str">
            <v>INE00KV01022</v>
          </cell>
          <cell r="D5361" t="str">
            <v>Industrials</v>
          </cell>
        </row>
        <row r="5362">
          <cell r="C5362" t="str">
            <v>INE786J01033</v>
          </cell>
        </row>
        <row r="5363">
          <cell r="C5363" t="str">
            <v>INE685Z01033</v>
          </cell>
          <cell r="D5363" t="str">
            <v>Consumer Staples</v>
          </cell>
        </row>
        <row r="5364">
          <cell r="C5364" t="str">
            <v>INE535F01024</v>
          </cell>
          <cell r="D5364" t="str">
            <v>Industrials</v>
          </cell>
        </row>
        <row r="5365">
          <cell r="C5365" t="str">
            <v>INE535F01024</v>
          </cell>
          <cell r="D5365" t="str">
            <v>Industrials</v>
          </cell>
        </row>
        <row r="5366">
          <cell r="C5366" t="str">
            <v>INE0VHU01019</v>
          </cell>
          <cell r="D5366" t="str">
            <v>Energy</v>
          </cell>
        </row>
        <row r="5367">
          <cell r="C5367" t="str">
            <v>INE0PCU01012</v>
          </cell>
          <cell r="D5367" t="str">
            <v>Materials</v>
          </cell>
        </row>
        <row r="5368">
          <cell r="C5368" t="str">
            <v>INE751R01014</v>
          </cell>
          <cell r="D5368" t="str">
            <v>Financials</v>
          </cell>
        </row>
        <row r="5369">
          <cell r="C5369" t="str">
            <v>INE451D01029</v>
          </cell>
          <cell r="D5369" t="str">
            <v>Materials</v>
          </cell>
        </row>
        <row r="5370">
          <cell r="C5370" t="str">
            <v>INE451D01029</v>
          </cell>
          <cell r="D5370" t="str">
            <v>Materials</v>
          </cell>
        </row>
        <row r="5371">
          <cell r="C5371" t="str">
            <v>INE760W01023</v>
          </cell>
          <cell r="D5371" t="str">
            <v>Materials</v>
          </cell>
        </row>
        <row r="5372">
          <cell r="C5372" t="str">
            <v>INE562B01019</v>
          </cell>
          <cell r="D5372" t="str">
            <v>Consumer Staples</v>
          </cell>
        </row>
        <row r="5373">
          <cell r="C5373" t="str">
            <v>INE562B01019</v>
          </cell>
          <cell r="D5373" t="str">
            <v>Consumer Staples</v>
          </cell>
        </row>
        <row r="5374">
          <cell r="C5374" t="str">
            <v>INE381N01019</v>
          </cell>
        </row>
        <row r="5375">
          <cell r="C5375" t="str">
            <v>INE011H01014</v>
          </cell>
          <cell r="D5375" t="str">
            <v>Consumer Discretionary</v>
          </cell>
        </row>
        <row r="5376">
          <cell r="C5376" t="str">
            <v>INE011H01014</v>
          </cell>
          <cell r="D5376" t="str">
            <v>Consumer Discretionary</v>
          </cell>
        </row>
        <row r="5377">
          <cell r="C5377" t="str">
            <v>INE613A01020</v>
          </cell>
          <cell r="D5377" t="str">
            <v>Materials</v>
          </cell>
        </row>
        <row r="5378">
          <cell r="C5378" t="str">
            <v>INE613A01020</v>
          </cell>
          <cell r="D5378" t="str">
            <v>Materials</v>
          </cell>
        </row>
        <row r="5379">
          <cell r="C5379" t="str">
            <v>INE207E01023</v>
          </cell>
          <cell r="D5379" t="str">
            <v>Industrials</v>
          </cell>
        </row>
        <row r="5380">
          <cell r="C5380" t="str">
            <v>INE207E01023</v>
          </cell>
          <cell r="D5380" t="str">
            <v>Industrials</v>
          </cell>
        </row>
        <row r="5381">
          <cell r="C5381" t="str">
            <v>INE783A01013</v>
          </cell>
          <cell r="D5381" t="str">
            <v>Industrials</v>
          </cell>
        </row>
        <row r="5382">
          <cell r="C5382" t="str">
            <v>INE809A01032</v>
          </cell>
          <cell r="D5382" t="str">
            <v>Materials</v>
          </cell>
        </row>
        <row r="5383">
          <cell r="C5383" t="str">
            <v>INE809A01032</v>
          </cell>
          <cell r="D5383" t="str">
            <v>Materials</v>
          </cell>
        </row>
        <row r="5384">
          <cell r="C5384" t="str">
            <v>INE230R01035</v>
          </cell>
          <cell r="D5384" t="str">
            <v>Materials</v>
          </cell>
        </row>
        <row r="5385">
          <cell r="C5385" t="str">
            <v>INE230R01035</v>
          </cell>
          <cell r="D5385" t="str">
            <v>Materials</v>
          </cell>
        </row>
        <row r="5386">
          <cell r="C5386" t="str">
            <v>INE763B01013</v>
          </cell>
          <cell r="D5386" t="str">
            <v>Consumer Discretionary</v>
          </cell>
        </row>
        <row r="5387">
          <cell r="C5387" t="str">
            <v>INE650D01026</v>
          </cell>
          <cell r="D5387" t="str">
            <v>Industrials</v>
          </cell>
        </row>
        <row r="5388">
          <cell r="C5388" t="str">
            <v>INE516P01015</v>
          </cell>
          <cell r="D5388" t="str">
            <v>Financials</v>
          </cell>
        </row>
        <row r="5389">
          <cell r="C5389" t="str">
            <v>INE331A01037</v>
          </cell>
          <cell r="D5389" t="str">
            <v>Materials</v>
          </cell>
        </row>
        <row r="5390">
          <cell r="C5390" t="str">
            <v>INE331A01037</v>
          </cell>
          <cell r="D5390" t="str">
            <v>Materials</v>
          </cell>
        </row>
        <row r="5391">
          <cell r="C5391" t="str">
            <v>INE614A01028</v>
          </cell>
          <cell r="D5391" t="str">
            <v>Materials</v>
          </cell>
        </row>
        <row r="5392">
          <cell r="C5392" t="str">
            <v>INE614A01028</v>
          </cell>
          <cell r="D5392" t="str">
            <v>Materials</v>
          </cell>
        </row>
        <row r="5393">
          <cell r="C5393" t="str">
            <v>INE246B01019</v>
          </cell>
          <cell r="D5393" t="str">
            <v>Information Technology</v>
          </cell>
        </row>
        <row r="5394">
          <cell r="C5394" t="str">
            <v>INE246B01019</v>
          </cell>
          <cell r="D5394" t="str">
            <v>Information Technology</v>
          </cell>
        </row>
        <row r="5395">
          <cell r="C5395" t="str">
            <v>INE0RJH01010</v>
          </cell>
          <cell r="D5395" t="str">
            <v>Consumer Staples</v>
          </cell>
        </row>
        <row r="5396">
          <cell r="C5396" t="str">
            <v>INE410D01017</v>
          </cell>
          <cell r="D5396" t="str">
            <v>Industrials</v>
          </cell>
        </row>
        <row r="5397">
          <cell r="C5397" t="str">
            <v>INE357B01022</v>
          </cell>
          <cell r="D5397" t="str">
            <v>Information Technology</v>
          </cell>
        </row>
        <row r="5398">
          <cell r="C5398" t="str">
            <v>INE399G01023</v>
          </cell>
          <cell r="D5398" t="str">
            <v>Materials</v>
          </cell>
        </row>
        <row r="5399">
          <cell r="C5399" t="str">
            <v>INE399G01023</v>
          </cell>
          <cell r="D5399" t="str">
            <v>Materials</v>
          </cell>
        </row>
        <row r="5400">
          <cell r="C5400" t="str">
            <v>INE874I01013</v>
          </cell>
          <cell r="D5400" t="str">
            <v>Industrials</v>
          </cell>
        </row>
        <row r="5401">
          <cell r="C5401" t="str">
            <v>INE874I01013</v>
          </cell>
          <cell r="D5401" t="str">
            <v>Industrials</v>
          </cell>
        </row>
        <row r="5402">
          <cell r="C5402" t="str">
            <v>INE609D01014</v>
          </cell>
          <cell r="D5402" t="str">
            <v>Financials</v>
          </cell>
        </row>
        <row r="5403">
          <cell r="C5403" t="str">
            <v>INE625B01014</v>
          </cell>
          <cell r="D5403" t="str">
            <v>Consumer Staples</v>
          </cell>
        </row>
        <row r="5404">
          <cell r="C5404" t="str">
            <v>INE625B01014</v>
          </cell>
          <cell r="D5404" t="str">
            <v>Consumer Staples</v>
          </cell>
        </row>
        <row r="5405">
          <cell r="C5405" t="str">
            <v>INE821D01031</v>
          </cell>
          <cell r="D5405" t="str">
            <v>Real Estate</v>
          </cell>
        </row>
        <row r="5406">
          <cell r="C5406" t="str">
            <v>INE050H01012</v>
          </cell>
          <cell r="D5406" t="str">
            <v>Consumer Discretionary</v>
          </cell>
        </row>
        <row r="5407">
          <cell r="C5407" t="str">
            <v>INE050H01012</v>
          </cell>
          <cell r="D5407" t="str">
            <v>Consumer Discretionary</v>
          </cell>
        </row>
        <row r="5408">
          <cell r="C5408" t="str">
            <v>INE749C01010</v>
          </cell>
        </row>
        <row r="5409">
          <cell r="C5409" t="str">
            <v>INE384A01010</v>
          </cell>
          <cell r="D5409" t="str">
            <v>Consumer Discretionary</v>
          </cell>
        </row>
        <row r="5410">
          <cell r="C5410" t="str">
            <v>INE384A01010</v>
          </cell>
          <cell r="D5410" t="str">
            <v>Consumer Discretionary</v>
          </cell>
        </row>
        <row r="5411">
          <cell r="C5411" t="str">
            <v>INE01A501027</v>
          </cell>
          <cell r="D5411" t="str">
            <v>Information Technology</v>
          </cell>
        </row>
        <row r="5412">
          <cell r="C5412" t="str">
            <v>INE863D01017</v>
          </cell>
        </row>
        <row r="5413">
          <cell r="C5413" t="str">
            <v>INE483D01014</v>
          </cell>
          <cell r="D5413" t="str">
            <v>Real Estate</v>
          </cell>
        </row>
        <row r="5414">
          <cell r="C5414" t="str">
            <v>INE350D01015</v>
          </cell>
          <cell r="D5414" t="str">
            <v>Industrials</v>
          </cell>
        </row>
        <row r="5415">
          <cell r="C5415" t="str">
            <v>INE0QX901013</v>
          </cell>
        </row>
        <row r="5416">
          <cell r="C5416" t="str">
            <v>INE154M01012</v>
          </cell>
        </row>
        <row r="5417">
          <cell r="C5417" t="str">
            <v>INE0QA901010</v>
          </cell>
          <cell r="D5417" t="str">
            <v>Industrials</v>
          </cell>
        </row>
        <row r="5418">
          <cell r="C5418" t="str">
            <v>INE0MVO01012</v>
          </cell>
          <cell r="D5418" t="str">
            <v>Industrials</v>
          </cell>
        </row>
        <row r="5419">
          <cell r="C5419" t="str">
            <v>INE651D01016</v>
          </cell>
          <cell r="D5419" t="str">
            <v>Consumer Discretionary</v>
          </cell>
        </row>
        <row r="5420">
          <cell r="C5420" t="str">
            <v>INE682D01011</v>
          </cell>
          <cell r="D5420" t="str">
            <v>Consumer Discretionary</v>
          </cell>
        </row>
        <row r="5421">
          <cell r="C5421" t="str">
            <v>INE0J1F01024</v>
          </cell>
          <cell r="D5421" t="str">
            <v>Information Technology</v>
          </cell>
        </row>
        <row r="5422">
          <cell r="C5422" t="str">
            <v>INE0J1F01024</v>
          </cell>
          <cell r="D5422" t="str">
            <v>Information Technology</v>
          </cell>
        </row>
        <row r="5423">
          <cell r="C5423" t="str">
            <v>INE027A01015</v>
          </cell>
          <cell r="D5423" t="str">
            <v>Materials</v>
          </cell>
        </row>
        <row r="5424">
          <cell r="C5424" t="str">
            <v>INE027A01015</v>
          </cell>
          <cell r="D5424" t="str">
            <v>Materials</v>
          </cell>
        </row>
        <row r="5425">
          <cell r="C5425" t="str">
            <v>INE822D01021</v>
          </cell>
          <cell r="D5425" t="str">
            <v>Industrials</v>
          </cell>
        </row>
        <row r="5426">
          <cell r="C5426" t="str">
            <v>INE0CLI01024</v>
          </cell>
          <cell r="D5426" t="str">
            <v>Information Technology</v>
          </cell>
        </row>
        <row r="5427">
          <cell r="C5427" t="str">
            <v>INE0CLI01024</v>
          </cell>
          <cell r="D5427" t="str">
            <v>Information Technology</v>
          </cell>
        </row>
        <row r="5428">
          <cell r="C5428" t="str">
            <v>INE575I01016</v>
          </cell>
          <cell r="D5428" t="str">
            <v>Materials</v>
          </cell>
        </row>
        <row r="5429">
          <cell r="C5429" t="str">
            <v>INE886C01010</v>
          </cell>
          <cell r="D5429" t="str">
            <v>Industrials</v>
          </cell>
        </row>
        <row r="5430">
          <cell r="C5430" t="str">
            <v>INE336C01016</v>
          </cell>
          <cell r="D5430" t="str">
            <v>Materials</v>
          </cell>
        </row>
        <row r="5431">
          <cell r="C5431" t="str">
            <v>INE821Y01011</v>
          </cell>
          <cell r="D5431" t="str">
            <v>Real Estate</v>
          </cell>
        </row>
        <row r="5432">
          <cell r="C5432" t="str">
            <v>INE703B01027</v>
          </cell>
          <cell r="D5432" t="str">
            <v>Materials</v>
          </cell>
        </row>
        <row r="5433">
          <cell r="C5433" t="str">
            <v>INE703B01027</v>
          </cell>
          <cell r="D5433" t="str">
            <v>Materials</v>
          </cell>
        </row>
        <row r="5434">
          <cell r="C5434" t="str">
            <v>INE05CZ01011</v>
          </cell>
          <cell r="D5434" t="str">
            <v>Materials</v>
          </cell>
        </row>
        <row r="5435">
          <cell r="C5435" t="str">
            <v>INE05CZ01011</v>
          </cell>
          <cell r="D5435" t="str">
            <v>Materials</v>
          </cell>
        </row>
        <row r="5436">
          <cell r="C5436" t="str">
            <v>INE834M01019</v>
          </cell>
          <cell r="D5436" t="str">
            <v>Consumer Discretionary</v>
          </cell>
        </row>
        <row r="5437">
          <cell r="C5437" t="str">
            <v>INE834M01019</v>
          </cell>
          <cell r="D5437" t="str">
            <v>Consumer Discretionary</v>
          </cell>
        </row>
        <row r="5438">
          <cell r="C5438" t="str">
            <v>INE399K01017</v>
          </cell>
          <cell r="D5438" t="str">
            <v>Utilities</v>
          </cell>
        </row>
        <row r="5439">
          <cell r="C5439" t="str">
            <v>INE399K01017</v>
          </cell>
          <cell r="D5439" t="str">
            <v>Utilities</v>
          </cell>
        </row>
        <row r="5440">
          <cell r="C5440" t="str">
            <v>INE523K01012</v>
          </cell>
          <cell r="D5440" t="str">
            <v>Industrials</v>
          </cell>
        </row>
        <row r="5441">
          <cell r="C5441" t="str">
            <v>INE615A01025</v>
          </cell>
          <cell r="D5441" t="str">
            <v>Consumer Staples</v>
          </cell>
        </row>
        <row r="5442">
          <cell r="C5442" t="str">
            <v>INE722J01012</v>
          </cell>
          <cell r="D5442" t="str">
            <v>Consumer Staples</v>
          </cell>
        </row>
        <row r="5443">
          <cell r="C5443" t="str">
            <v>INE722J01012</v>
          </cell>
          <cell r="D5443" t="str">
            <v>Consumer Staples</v>
          </cell>
        </row>
        <row r="5444">
          <cell r="C5444" t="str">
            <v>INE427E01027</v>
          </cell>
        </row>
        <row r="5445">
          <cell r="C5445" t="str">
            <v>INE09E501017</v>
          </cell>
        </row>
        <row r="5446">
          <cell r="C5446" t="str">
            <v>INE09E501017</v>
          </cell>
        </row>
        <row r="5447">
          <cell r="C5447" t="str">
            <v>INE206N01018</v>
          </cell>
          <cell r="D5447" t="str">
            <v>Industrials</v>
          </cell>
        </row>
        <row r="5448">
          <cell r="C5448" t="str">
            <v>INE206N01018</v>
          </cell>
          <cell r="D5448" t="str">
            <v>Industrials</v>
          </cell>
        </row>
        <row r="5449">
          <cell r="C5449" t="str">
            <v>INE960Z01014</v>
          </cell>
          <cell r="D5449" t="str">
            <v>Materials</v>
          </cell>
        </row>
        <row r="5450">
          <cell r="C5450" t="str">
            <v>INE02ID01020</v>
          </cell>
          <cell r="D5450" t="str">
            <v>Consumer Discretionary</v>
          </cell>
        </row>
        <row r="5451">
          <cell r="C5451" t="str">
            <v>INE02ID01020</v>
          </cell>
          <cell r="D5451" t="str">
            <v>Consumer Discretionary</v>
          </cell>
        </row>
        <row r="5452">
          <cell r="C5452" t="str">
            <v>INE301A01014</v>
          </cell>
          <cell r="D5452" t="str">
            <v>Industrials</v>
          </cell>
        </row>
        <row r="5453">
          <cell r="C5453" t="str">
            <v>INE301A01014</v>
          </cell>
          <cell r="D5453" t="str">
            <v>Industrials</v>
          </cell>
        </row>
        <row r="5454">
          <cell r="C5454" t="str">
            <v>INE1SY401010</v>
          </cell>
        </row>
        <row r="5455">
          <cell r="C5455" t="str">
            <v>INE976G01028</v>
          </cell>
          <cell r="D5455" t="str">
            <v>Financials</v>
          </cell>
        </row>
        <row r="5456">
          <cell r="C5456" t="str">
            <v>INE976G01028</v>
          </cell>
          <cell r="D5456" t="str">
            <v>Financials</v>
          </cell>
        </row>
        <row r="5457">
          <cell r="C5457" t="str">
            <v>INE0NA301016</v>
          </cell>
          <cell r="D5457" t="str">
            <v>Industrials</v>
          </cell>
        </row>
        <row r="5458">
          <cell r="C5458" t="str">
            <v>INE0PEQ01016</v>
          </cell>
          <cell r="D5458" t="str">
            <v>Consumer Discretionary</v>
          </cell>
        </row>
        <row r="5459">
          <cell r="C5459" t="str">
            <v>INE0PEQ01016</v>
          </cell>
          <cell r="D5459" t="str">
            <v>Consumer Discretionary</v>
          </cell>
        </row>
        <row r="5460">
          <cell r="C5460" t="str">
            <v>INE335N01015</v>
          </cell>
        </row>
        <row r="5461">
          <cell r="C5461" t="str">
            <v>INE140B01014</v>
          </cell>
          <cell r="D5461" t="str">
            <v>Industrials</v>
          </cell>
        </row>
        <row r="5462">
          <cell r="C5462" t="str">
            <v>INE245L01028</v>
          </cell>
          <cell r="D5462" t="str">
            <v>Real Estate</v>
          </cell>
        </row>
        <row r="5463">
          <cell r="C5463" t="str">
            <v>INE123M01017</v>
          </cell>
          <cell r="D5463" t="str">
            <v>Materials</v>
          </cell>
        </row>
        <row r="5464">
          <cell r="C5464" t="str">
            <v>INE0AK901016</v>
          </cell>
        </row>
        <row r="5465">
          <cell r="C5465" t="str">
            <v>INE10QL01011</v>
          </cell>
          <cell r="D5465" t="str">
            <v>Industrials</v>
          </cell>
        </row>
        <row r="5466">
          <cell r="C5466" t="str">
            <v>INE055E01034</v>
          </cell>
          <cell r="D5466" t="str">
            <v>Real Estate</v>
          </cell>
        </row>
        <row r="5467">
          <cell r="C5467" t="str">
            <v>INE836D01013</v>
          </cell>
        </row>
        <row r="5468">
          <cell r="C5468" t="str">
            <v>INE840I01014</v>
          </cell>
        </row>
        <row r="5469">
          <cell r="C5469" t="str">
            <v>INE020B01018</v>
          </cell>
          <cell r="D5469" t="str">
            <v>Financials</v>
          </cell>
        </row>
        <row r="5470">
          <cell r="C5470" t="str">
            <v>INE020B01018</v>
          </cell>
          <cell r="D5470" t="str">
            <v>Financials</v>
          </cell>
        </row>
        <row r="5471">
          <cell r="C5471" t="str">
            <v>INE891D01026</v>
          </cell>
          <cell r="D5471" t="str">
            <v>Information Technology</v>
          </cell>
        </row>
        <row r="5472">
          <cell r="C5472" t="str">
            <v>INE891D01026</v>
          </cell>
          <cell r="D5472" t="str">
            <v>Information Technology</v>
          </cell>
        </row>
        <row r="5473">
          <cell r="C5473" t="str">
            <v>INE324N01027</v>
          </cell>
          <cell r="D5473" t="str">
            <v>Consumer Discretionary</v>
          </cell>
        </row>
        <row r="5474">
          <cell r="C5474" t="str">
            <v>INE0LXT01019</v>
          </cell>
          <cell r="D5474" t="str">
            <v>Consumer Discretionary</v>
          </cell>
        </row>
        <row r="5475">
          <cell r="C5475" t="str">
            <v>INE0LXT01019</v>
          </cell>
          <cell r="D5475" t="str">
            <v>Consumer Discretionary</v>
          </cell>
        </row>
        <row r="5476">
          <cell r="C5476" t="str">
            <v>INE0MKO01015</v>
          </cell>
          <cell r="D5476" t="str">
            <v>Industrials</v>
          </cell>
        </row>
        <row r="5477">
          <cell r="C5477" t="str">
            <v>INE056I01025</v>
          </cell>
          <cell r="D5477" t="str">
            <v>Industrials</v>
          </cell>
        </row>
        <row r="5478">
          <cell r="C5478" t="str">
            <v>INE056I01025</v>
          </cell>
          <cell r="D5478" t="str">
            <v>Industrials</v>
          </cell>
        </row>
        <row r="5479">
          <cell r="C5479" t="str">
            <v>INE332F01018</v>
          </cell>
          <cell r="D5479" t="str">
            <v>Industrials</v>
          </cell>
        </row>
        <row r="5480">
          <cell r="C5480" t="str">
            <v>INE0TNX01015</v>
          </cell>
          <cell r="D5480" t="str">
            <v>Materials</v>
          </cell>
        </row>
        <row r="5481">
          <cell r="C5481" t="str">
            <v>INE101E01010</v>
          </cell>
          <cell r="D5481" t="str">
            <v>Financials</v>
          </cell>
        </row>
        <row r="5482">
          <cell r="C5482" t="str">
            <v>INE277C01012</v>
          </cell>
          <cell r="D5482" t="str">
            <v>Industrials</v>
          </cell>
        </row>
        <row r="5483">
          <cell r="C5483" t="str">
            <v>INE277C01012</v>
          </cell>
          <cell r="D5483" t="str">
            <v>Industrials</v>
          </cell>
        </row>
        <row r="5484">
          <cell r="C5484" t="str">
            <v>INE964R01013</v>
          </cell>
        </row>
        <row r="5485">
          <cell r="C5485" t="str">
            <v>INE769D01016</v>
          </cell>
          <cell r="D5485" t="str">
            <v>Consumer Staples</v>
          </cell>
        </row>
        <row r="5486">
          <cell r="C5486" t="str">
            <v>INE745R01024</v>
          </cell>
        </row>
        <row r="5487">
          <cell r="C5487" t="str">
            <v>INE092O01028</v>
          </cell>
          <cell r="D5487" t="str">
            <v>Health Care</v>
          </cell>
        </row>
        <row r="5488">
          <cell r="C5488" t="str">
            <v>INE131B01039</v>
          </cell>
          <cell r="D5488" t="str">
            <v>Consumer Discretionary</v>
          </cell>
        </row>
        <row r="5489">
          <cell r="C5489" t="str">
            <v>INE131B01039</v>
          </cell>
          <cell r="D5489" t="str">
            <v>Consumer Discretionary</v>
          </cell>
        </row>
        <row r="5490">
          <cell r="C5490" t="str">
            <v>INE375Y01018</v>
          </cell>
        </row>
        <row r="5491">
          <cell r="C5491" t="str">
            <v>INE375Y01018</v>
          </cell>
        </row>
        <row r="5492">
          <cell r="C5492" t="str">
            <v>INE419H01019</v>
          </cell>
          <cell r="D5492" t="str">
            <v>Consumer Discretionary</v>
          </cell>
        </row>
        <row r="5493">
          <cell r="C5493" t="str">
            <v>INE750D01016</v>
          </cell>
          <cell r="D5493" t="str">
            <v>Consumer Discretionary</v>
          </cell>
        </row>
        <row r="5494">
          <cell r="C5494" t="str">
            <v>INE750D01016</v>
          </cell>
          <cell r="D5494" t="str">
            <v>Consumer Discretionary</v>
          </cell>
        </row>
        <row r="5495">
          <cell r="C5495" t="str">
            <v>INE330H01018</v>
          </cell>
          <cell r="D5495" t="str">
            <v>Communication Services</v>
          </cell>
        </row>
        <row r="5496">
          <cell r="C5496" t="str">
            <v>INE330H01018</v>
          </cell>
          <cell r="D5496" t="str">
            <v>Communication Services</v>
          </cell>
        </row>
        <row r="5497">
          <cell r="C5497" t="str">
            <v>INE217K01011</v>
          </cell>
          <cell r="D5497" t="str">
            <v>Financials</v>
          </cell>
        </row>
        <row r="5498">
          <cell r="C5498" t="str">
            <v>INE217K01011</v>
          </cell>
          <cell r="D5498" t="str">
            <v>Financials</v>
          </cell>
        </row>
        <row r="5499">
          <cell r="C5499" t="str">
            <v>INE046A01015</v>
          </cell>
          <cell r="D5499" t="str">
            <v>Energy</v>
          </cell>
        </row>
        <row r="5500">
          <cell r="C5500" t="str">
            <v>INE046A01015</v>
          </cell>
          <cell r="D5500" t="str">
            <v>Energy</v>
          </cell>
        </row>
        <row r="5501">
          <cell r="C5501" t="str">
            <v>INE002A01018</v>
          </cell>
          <cell r="D5501" t="str">
            <v>Energy</v>
          </cell>
        </row>
        <row r="5502">
          <cell r="C5502" t="str">
            <v>INE002A01018</v>
          </cell>
          <cell r="D5502" t="str">
            <v>Energy</v>
          </cell>
        </row>
        <row r="5503">
          <cell r="C5503" t="str">
            <v>INE036A01016</v>
          </cell>
          <cell r="D5503" t="str">
            <v>Utilities</v>
          </cell>
        </row>
        <row r="5504">
          <cell r="C5504" t="str">
            <v>INE036A01016</v>
          </cell>
          <cell r="D5504" t="str">
            <v>Utilities</v>
          </cell>
        </row>
        <row r="5505">
          <cell r="C5505" t="str">
            <v>INE614G01033</v>
          </cell>
          <cell r="D5505" t="str">
            <v>Utilities</v>
          </cell>
        </row>
        <row r="5506">
          <cell r="C5506" t="str">
            <v>INE614G01033</v>
          </cell>
          <cell r="D5506" t="str">
            <v>Utilities</v>
          </cell>
        </row>
        <row r="5507">
          <cell r="C5507" t="str">
            <v>INE452B01013</v>
          </cell>
          <cell r="D5507" t="str">
            <v>Financials</v>
          </cell>
        </row>
        <row r="5508">
          <cell r="C5508" t="str">
            <v>INE773T01014</v>
          </cell>
          <cell r="D5508" t="str">
            <v>Industrials</v>
          </cell>
        </row>
        <row r="5509">
          <cell r="C5509" t="str">
            <v>INE621H01010</v>
          </cell>
          <cell r="D5509" t="str">
            <v>Financials</v>
          </cell>
        </row>
        <row r="5510">
          <cell r="C5510" t="str">
            <v>INE621H01010</v>
          </cell>
          <cell r="D5510" t="str">
            <v>Financials</v>
          </cell>
        </row>
        <row r="5511">
          <cell r="C5511" t="str">
            <v>INE792V01010</v>
          </cell>
          <cell r="D5511" t="str">
            <v>Real Estate</v>
          </cell>
        </row>
        <row r="5512">
          <cell r="C5512" t="str">
            <v>INE549S01036</v>
          </cell>
          <cell r="D5512" t="str">
            <v>Health Care</v>
          </cell>
        </row>
        <row r="5513">
          <cell r="C5513" t="str">
            <v>INE158G01015</v>
          </cell>
          <cell r="D5513" t="str">
            <v>Materials</v>
          </cell>
        </row>
        <row r="5514">
          <cell r="C5514" t="str">
            <v>INE474C01023</v>
          </cell>
          <cell r="D5514" t="str">
            <v>Consumer Discretionary</v>
          </cell>
        </row>
        <row r="5515">
          <cell r="C5515" t="str">
            <v>INE474C01023</v>
          </cell>
          <cell r="D5515" t="str">
            <v>Consumer Discretionary</v>
          </cell>
        </row>
        <row r="5516">
          <cell r="C5516" t="str">
            <v>INE0O5T01011</v>
          </cell>
          <cell r="D5516" t="str">
            <v>Health Care</v>
          </cell>
        </row>
        <row r="5517">
          <cell r="C5517" t="str">
            <v>INE722H01024</v>
          </cell>
          <cell r="D5517" t="str">
            <v>Consumer Discretionary</v>
          </cell>
        </row>
        <row r="5518">
          <cell r="C5518" t="str">
            <v>INE722H01024</v>
          </cell>
          <cell r="D5518" t="str">
            <v>Consumer Discretionary</v>
          </cell>
        </row>
        <row r="5519">
          <cell r="C5519" t="str">
            <v>INE612J01015</v>
          </cell>
          <cell r="D5519" t="str">
            <v>Financials</v>
          </cell>
        </row>
        <row r="5520">
          <cell r="C5520" t="str">
            <v>INE612J01015</v>
          </cell>
          <cell r="D5520" t="str">
            <v>Financials</v>
          </cell>
        </row>
        <row r="5521">
          <cell r="C5521" t="str">
            <v>INE461B01014</v>
          </cell>
          <cell r="D5521" t="str">
            <v>Industrials</v>
          </cell>
        </row>
        <row r="5522">
          <cell r="C5522" t="str">
            <v>INE461B01014</v>
          </cell>
          <cell r="D5522" t="str">
            <v>Industrials</v>
          </cell>
        </row>
        <row r="5523">
          <cell r="C5523" t="str">
            <v>INE0NYN01016</v>
          </cell>
          <cell r="D5523" t="str">
            <v>Energy</v>
          </cell>
        </row>
        <row r="5524">
          <cell r="C5524" t="str">
            <v>INE486D01017</v>
          </cell>
          <cell r="D5524" t="str">
            <v>Materials</v>
          </cell>
        </row>
        <row r="5525">
          <cell r="C5525" t="str">
            <v>INE0SK201011</v>
          </cell>
          <cell r="D5525" t="str">
            <v>Consumer Discretionary</v>
          </cell>
        </row>
        <row r="5526">
          <cell r="C5526" t="str">
            <v>INE401B01010</v>
          </cell>
        </row>
        <row r="5527">
          <cell r="C5527" t="str">
            <v>INE688D01026</v>
          </cell>
          <cell r="D5527" t="str">
            <v>Materials</v>
          </cell>
        </row>
        <row r="5528">
          <cell r="C5528" t="str">
            <v>INE688D01026</v>
          </cell>
          <cell r="D5528" t="str">
            <v>Materials</v>
          </cell>
        </row>
        <row r="5529">
          <cell r="C5529" t="str">
            <v>INE07T201019</v>
          </cell>
          <cell r="D5529" t="str">
            <v>Consumer Discretionary</v>
          </cell>
        </row>
        <row r="5530">
          <cell r="C5530" t="str">
            <v>INE07T201019</v>
          </cell>
          <cell r="D5530" t="str">
            <v>Consumer Discretionary</v>
          </cell>
        </row>
        <row r="5531">
          <cell r="C5531" t="str">
            <v>INE298E01022</v>
          </cell>
          <cell r="D5531" t="str">
            <v>Industrials</v>
          </cell>
        </row>
        <row r="5532">
          <cell r="C5532" t="str">
            <v>INE774I01031</v>
          </cell>
          <cell r="D5532" t="str">
            <v>Materials</v>
          </cell>
        </row>
        <row r="5533">
          <cell r="C5533" t="str">
            <v>INE774I01031</v>
          </cell>
          <cell r="D5533" t="str">
            <v>Materials</v>
          </cell>
        </row>
        <row r="5534">
          <cell r="C5534" t="str">
            <v>INE0KWJ01014</v>
          </cell>
          <cell r="D5534" t="str">
            <v>Consumer Discretionary</v>
          </cell>
        </row>
        <row r="5535">
          <cell r="C5535" t="str">
            <v>INE0NTC01019</v>
          </cell>
          <cell r="D5535" t="str">
            <v>Materials</v>
          </cell>
        </row>
        <row r="5536">
          <cell r="C5536" t="str">
            <v>INE601N01010</v>
          </cell>
          <cell r="D5536" t="str">
            <v>Industrials</v>
          </cell>
        </row>
        <row r="5537">
          <cell r="C5537" t="str">
            <v>INE0DAB01012</v>
          </cell>
          <cell r="D5537" t="str">
            <v>Energy</v>
          </cell>
        </row>
        <row r="5538">
          <cell r="C5538" t="str">
            <v>INE0DAB01012</v>
          </cell>
          <cell r="D5538" t="str">
            <v>Energy</v>
          </cell>
        </row>
        <row r="5539">
          <cell r="C5539" t="str">
            <v>INE270D01015</v>
          </cell>
        </row>
        <row r="5540">
          <cell r="C5540" t="str">
            <v>INE00D001018</v>
          </cell>
          <cell r="D5540" t="str">
            <v>Industrials</v>
          </cell>
        </row>
        <row r="5541">
          <cell r="C5541" t="str">
            <v>INE0MFT01014</v>
          </cell>
          <cell r="D5541" t="str">
            <v>Materials</v>
          </cell>
        </row>
        <row r="5542">
          <cell r="C5542" t="str">
            <v>INE687C01012</v>
          </cell>
          <cell r="D5542" t="str">
            <v>Industrials</v>
          </cell>
        </row>
        <row r="5543">
          <cell r="C5543" t="str">
            <v>INE113601012</v>
          </cell>
          <cell r="D5543" t="str">
            <v>Industrials</v>
          </cell>
        </row>
        <row r="5544">
          <cell r="C5544" t="str">
            <v>INE684D01025</v>
          </cell>
        </row>
        <row r="5545">
          <cell r="C5545" t="str">
            <v>INE0KKN01029</v>
          </cell>
          <cell r="D5545" t="str">
            <v>Materials</v>
          </cell>
        </row>
        <row r="5546">
          <cell r="C5546" t="str">
            <v>INE743M01012</v>
          </cell>
          <cell r="D5546" t="str">
            <v>Materials</v>
          </cell>
        </row>
        <row r="5547">
          <cell r="C5547" t="str">
            <v>INE743M01012</v>
          </cell>
          <cell r="D5547" t="str">
            <v>Materials</v>
          </cell>
        </row>
        <row r="5548">
          <cell r="C5548" t="str">
            <v>INE811H01017</v>
          </cell>
          <cell r="D5548" t="str">
            <v>Consumer Discretionary</v>
          </cell>
        </row>
        <row r="5549">
          <cell r="C5549" t="str">
            <v>INE652D01014</v>
          </cell>
          <cell r="D5549" t="str">
            <v>Financials</v>
          </cell>
        </row>
        <row r="5550">
          <cell r="C5550" t="str">
            <v>INE516H01012</v>
          </cell>
          <cell r="D5550" t="str">
            <v>Industrials</v>
          </cell>
        </row>
        <row r="5551">
          <cell r="C5551" t="str">
            <v>INE0J1P01015</v>
          </cell>
        </row>
        <row r="5552">
          <cell r="C5552" t="str">
            <v>INE201C01012</v>
          </cell>
        </row>
        <row r="5553">
          <cell r="C5553" t="str">
            <v>INE209B01025</v>
          </cell>
          <cell r="D5553" t="str">
            <v>Consumer Discretionary</v>
          </cell>
        </row>
        <row r="5554">
          <cell r="C5554" t="str">
            <v>INE209B01025</v>
          </cell>
          <cell r="D5554" t="str">
            <v>Consumer Discretionary</v>
          </cell>
        </row>
        <row r="5555">
          <cell r="C5555" t="str">
            <v>INE325X01015</v>
          </cell>
          <cell r="D5555" t="str">
            <v>Industrials</v>
          </cell>
        </row>
        <row r="5556">
          <cell r="C5556" t="str">
            <v>INE249D01019</v>
          </cell>
          <cell r="D5556" t="str">
            <v>Industrials</v>
          </cell>
        </row>
        <row r="5557">
          <cell r="C5557" t="str">
            <v>INE367U01013</v>
          </cell>
          <cell r="D5557" t="str">
            <v>Materials</v>
          </cell>
        </row>
        <row r="5558">
          <cell r="C5558" t="str">
            <v>INE07LK01010</v>
          </cell>
        </row>
        <row r="5559">
          <cell r="C5559" t="str">
            <v>INE314Z01014</v>
          </cell>
          <cell r="D5559" t="str">
            <v>Industrials</v>
          </cell>
        </row>
        <row r="5560">
          <cell r="C5560" t="str">
            <v>INE909C01010</v>
          </cell>
          <cell r="D5560" t="str">
            <v>Consumer Staples</v>
          </cell>
        </row>
        <row r="5561">
          <cell r="C5561" t="str">
            <v>INE0CFH01028</v>
          </cell>
          <cell r="D5561" t="str">
            <v>Financials</v>
          </cell>
        </row>
        <row r="5562">
          <cell r="C5562" t="str">
            <v>INE302D01016</v>
          </cell>
          <cell r="D5562" t="str">
            <v>Information Technology</v>
          </cell>
        </row>
        <row r="5563">
          <cell r="C5563" t="str">
            <v>INE001O01029</v>
          </cell>
          <cell r="D5563" t="str">
            <v>Consumer Discretionary</v>
          </cell>
        </row>
        <row r="5564">
          <cell r="C5564" t="str">
            <v>INE351D01013</v>
          </cell>
        </row>
        <row r="5565">
          <cell r="C5565" t="str">
            <v>INE864D01015</v>
          </cell>
          <cell r="D5565" t="str">
            <v>Materials</v>
          </cell>
        </row>
        <row r="5566">
          <cell r="C5566" t="str">
            <v>INE0N2P01017</v>
          </cell>
          <cell r="D5566" t="str">
            <v>Information Technology</v>
          </cell>
        </row>
        <row r="5567">
          <cell r="C5567" t="str">
            <v>INE0N2P01017</v>
          </cell>
          <cell r="D5567" t="str">
            <v>Information Technology</v>
          </cell>
        </row>
        <row r="5568">
          <cell r="C5568" t="str">
            <v>INE988D01012</v>
          </cell>
          <cell r="D5568" t="str">
            <v>Industrials</v>
          </cell>
        </row>
        <row r="5569">
          <cell r="C5569" t="str">
            <v>INE989D01010</v>
          </cell>
          <cell r="D5569" t="str">
            <v>Consumer Discretionary</v>
          </cell>
        </row>
        <row r="5570">
          <cell r="C5570" t="str">
            <v>INE582D01013</v>
          </cell>
          <cell r="D5570" t="str">
            <v>Materials</v>
          </cell>
        </row>
        <row r="5571">
          <cell r="C5571" t="str">
            <v>INE018S01016</v>
          </cell>
        </row>
        <row r="5572">
          <cell r="C5572" t="str">
            <v>INE01EG01016</v>
          </cell>
          <cell r="D5572" t="str">
            <v>Industrials</v>
          </cell>
        </row>
        <row r="5573">
          <cell r="C5573" t="str">
            <v>INE01EG01016</v>
          </cell>
          <cell r="D5573" t="str">
            <v>Industrials</v>
          </cell>
        </row>
        <row r="5574">
          <cell r="C5574" t="str">
            <v>INE0MRA01019</v>
          </cell>
        </row>
        <row r="5575">
          <cell r="C5575" t="str">
            <v>INE320J01015</v>
          </cell>
          <cell r="D5575" t="str">
            <v>Industrials</v>
          </cell>
        </row>
        <row r="5576">
          <cell r="C5576" t="str">
            <v>INE320J01015</v>
          </cell>
          <cell r="D5576" t="str">
            <v>Industrials</v>
          </cell>
        </row>
        <row r="5577">
          <cell r="C5577" t="str">
            <v>INE534D01014</v>
          </cell>
          <cell r="D5577" t="str">
            <v>Materials</v>
          </cell>
        </row>
        <row r="5578">
          <cell r="C5578" t="str">
            <v>INE819Y01015</v>
          </cell>
          <cell r="D5578" t="str">
            <v>Industrials</v>
          </cell>
        </row>
        <row r="5579">
          <cell r="C5579" t="str">
            <v>INE740A01013</v>
          </cell>
        </row>
        <row r="5580">
          <cell r="C5580" t="str">
            <v>INE552N01023</v>
          </cell>
        </row>
        <row r="5581">
          <cell r="C5581" t="str">
            <v>INE786W01010</v>
          </cell>
          <cell r="D5581" t="str">
            <v>Industrials</v>
          </cell>
        </row>
        <row r="5582">
          <cell r="C5582" t="str">
            <v>INE629C01014</v>
          </cell>
        </row>
        <row r="5583">
          <cell r="C5583" t="str">
            <v>INE655V01019</v>
          </cell>
          <cell r="D5583" t="str">
            <v>Industrials</v>
          </cell>
        </row>
        <row r="5584">
          <cell r="C5584" t="str">
            <v>INE0SA001017</v>
          </cell>
          <cell r="D5584" t="str">
            <v>Financials</v>
          </cell>
        </row>
        <row r="5585">
          <cell r="C5585" t="str">
            <v>INE335Q01018</v>
          </cell>
        </row>
        <row r="5586">
          <cell r="C5586" t="str">
            <v>INE0BDU01028</v>
          </cell>
          <cell r="D5586" t="str">
            <v>Consumer Discretionary</v>
          </cell>
        </row>
        <row r="5587">
          <cell r="C5587" t="str">
            <v>INE0JEI23010</v>
          </cell>
        </row>
        <row r="5588">
          <cell r="C5588" t="str">
            <v>INE0JEI23010</v>
          </cell>
        </row>
        <row r="5589">
          <cell r="C5589" t="str">
            <v>INE508K01013</v>
          </cell>
          <cell r="D5589" t="str">
            <v>Consumer Discretionary</v>
          </cell>
        </row>
        <row r="5590">
          <cell r="C5590" t="str">
            <v>INE508K01013</v>
          </cell>
          <cell r="D5590" t="str">
            <v>Consumer Discretionary</v>
          </cell>
        </row>
        <row r="5591">
          <cell r="C5591" t="str">
            <v>INE0PTR01012</v>
          </cell>
          <cell r="D5591" t="str">
            <v>Consumer Discretionary</v>
          </cell>
        </row>
        <row r="5592">
          <cell r="C5592" t="str">
            <v>INE513E01024</v>
          </cell>
          <cell r="D5592" t="str">
            <v>Real Estate</v>
          </cell>
        </row>
        <row r="5593">
          <cell r="C5593" t="str">
            <v>INE775R01013</v>
          </cell>
        </row>
        <row r="5594">
          <cell r="C5594" t="str">
            <v>INE645S01016</v>
          </cell>
          <cell r="D5594" t="str">
            <v>Industrials</v>
          </cell>
        </row>
        <row r="5595">
          <cell r="C5595" t="str">
            <v>INE645S01016</v>
          </cell>
          <cell r="D5595" t="str">
            <v>Industrials</v>
          </cell>
        </row>
        <row r="5596">
          <cell r="C5596" t="str">
            <v>INE927A01040</v>
          </cell>
          <cell r="D5596" t="str">
            <v>Materials</v>
          </cell>
        </row>
        <row r="5597">
          <cell r="C5597" t="str">
            <v>INE927A01040</v>
          </cell>
          <cell r="D5597" t="str">
            <v>Materials</v>
          </cell>
        </row>
        <row r="5598">
          <cell r="C5598" t="str">
            <v>INE293A01013</v>
          </cell>
          <cell r="D5598" t="str">
            <v>Information Technology</v>
          </cell>
        </row>
        <row r="5599">
          <cell r="C5599" t="str">
            <v>INE293A01013</v>
          </cell>
          <cell r="D5599" t="str">
            <v>Information Technology</v>
          </cell>
        </row>
        <row r="5600">
          <cell r="C5600" t="str">
            <v>INE02AP01013</v>
          </cell>
          <cell r="D5600" t="str">
            <v>Industrials</v>
          </cell>
        </row>
        <row r="5601">
          <cell r="C5601" t="str">
            <v>INE443C01010</v>
          </cell>
          <cell r="D5601" t="str">
            <v>Materials</v>
          </cell>
        </row>
        <row r="5602">
          <cell r="C5602" t="str">
            <v>INE03WT01017</v>
          </cell>
          <cell r="D5602" t="str">
            <v>Consumer Discretionary</v>
          </cell>
        </row>
        <row r="5603">
          <cell r="C5603" t="str">
            <v>INE649C01012</v>
          </cell>
        </row>
        <row r="5604">
          <cell r="C5604" t="str">
            <v>INE475C01012</v>
          </cell>
          <cell r="D5604" t="str">
            <v>Real Estate</v>
          </cell>
        </row>
        <row r="5605">
          <cell r="C5605" t="str">
            <v>INE02A801020</v>
          </cell>
          <cell r="D5605" t="str">
            <v>Materials</v>
          </cell>
        </row>
        <row r="5606">
          <cell r="C5606" t="str">
            <v>INE02A801020</v>
          </cell>
          <cell r="D5606" t="str">
            <v>Materials</v>
          </cell>
        </row>
        <row r="5607">
          <cell r="C5607" t="str">
            <v>INE847C01020</v>
          </cell>
          <cell r="D5607" t="str">
            <v>Consumer Staples</v>
          </cell>
        </row>
        <row r="5608">
          <cell r="C5608" t="str">
            <v>INE847C01020</v>
          </cell>
          <cell r="D5608" t="str">
            <v>Consumer Staples</v>
          </cell>
        </row>
        <row r="5609">
          <cell r="C5609" t="str">
            <v>INE0OJW01016</v>
          </cell>
          <cell r="D5609" t="str">
            <v>Industrials</v>
          </cell>
        </row>
        <row r="5610">
          <cell r="C5610" t="str">
            <v>INE0OJW01016</v>
          </cell>
          <cell r="D5610" t="str">
            <v>Industrials</v>
          </cell>
        </row>
        <row r="5611">
          <cell r="C5611" t="str">
            <v>INE535D01037</v>
          </cell>
          <cell r="D5611" t="str">
            <v>Industrials</v>
          </cell>
        </row>
        <row r="5612">
          <cell r="C5612" t="str">
            <v>INE535D01037</v>
          </cell>
          <cell r="D5612" t="str">
            <v>Industrials</v>
          </cell>
        </row>
        <row r="5613">
          <cell r="C5613" t="str">
            <v>INE364S01014</v>
          </cell>
        </row>
        <row r="5614">
          <cell r="C5614" t="str">
            <v>INE450U01017</v>
          </cell>
          <cell r="D5614" t="str">
            <v>Information Technology</v>
          </cell>
        </row>
        <row r="5615">
          <cell r="C5615" t="str">
            <v>INE450U01017</v>
          </cell>
          <cell r="D5615" t="str">
            <v>Information Technology</v>
          </cell>
        </row>
        <row r="5616">
          <cell r="C5616" t="str">
            <v>INE0PDJ01013</v>
          </cell>
          <cell r="D5616" t="str">
            <v>Information Technology</v>
          </cell>
        </row>
        <row r="5617">
          <cell r="C5617" t="str">
            <v>INE0EO401019</v>
          </cell>
          <cell r="D5617" t="str">
            <v>Industrials</v>
          </cell>
        </row>
        <row r="5618">
          <cell r="C5618" t="str">
            <v>INE618A01011</v>
          </cell>
          <cell r="D5618" t="str">
            <v>Industrials</v>
          </cell>
        </row>
        <row r="5619">
          <cell r="C5619" t="str">
            <v>INE510H01015</v>
          </cell>
          <cell r="D5619" t="str">
            <v>Financials</v>
          </cell>
        </row>
        <row r="5620">
          <cell r="C5620" t="str">
            <v>INE283H01019</v>
          </cell>
          <cell r="D5620" t="str">
            <v>Consumer Discretionary</v>
          </cell>
        </row>
        <row r="5621">
          <cell r="C5621" t="str">
            <v>INE283H01019</v>
          </cell>
          <cell r="D5621" t="str">
            <v>Consumer Discretionary</v>
          </cell>
        </row>
        <row r="5622">
          <cell r="C5622" t="str">
            <v>INE0QQG01019</v>
          </cell>
          <cell r="D5622" t="str">
            <v>Health Care</v>
          </cell>
        </row>
        <row r="5623">
          <cell r="C5623" t="str">
            <v>INE008C01011</v>
          </cell>
          <cell r="D5623" t="str">
            <v>Consumer Discretionary</v>
          </cell>
        </row>
        <row r="5624">
          <cell r="C5624" t="str">
            <v>INE105J01010</v>
          </cell>
          <cell r="D5624" t="str">
            <v>Health Care</v>
          </cell>
        </row>
        <row r="5625">
          <cell r="C5625" t="str">
            <v>INE105J01010</v>
          </cell>
          <cell r="D5625" t="str">
            <v>Health Care</v>
          </cell>
        </row>
        <row r="5626">
          <cell r="C5626" t="str">
            <v>INE324L01013</v>
          </cell>
          <cell r="D5626" t="str">
            <v>Industrials</v>
          </cell>
        </row>
        <row r="5627">
          <cell r="C5627" t="str">
            <v>INE324L01013</v>
          </cell>
          <cell r="D5627" t="str">
            <v>Industrials</v>
          </cell>
        </row>
        <row r="5628">
          <cell r="C5628" t="str">
            <v>INE425Y01011</v>
          </cell>
          <cell r="D5628" t="str">
            <v>Industrials</v>
          </cell>
        </row>
        <row r="5629">
          <cell r="C5629" t="str">
            <v>INE425Y01011</v>
          </cell>
          <cell r="D5629" t="str">
            <v>Industrials</v>
          </cell>
        </row>
        <row r="5630">
          <cell r="C5630" t="str">
            <v>INE229D01011</v>
          </cell>
          <cell r="D5630" t="str">
            <v>Financials</v>
          </cell>
        </row>
        <row r="5631">
          <cell r="C5631" t="str">
            <v>INE117K01013</v>
          </cell>
          <cell r="D5631" t="str">
            <v>Consumer Staples</v>
          </cell>
        </row>
        <row r="5632">
          <cell r="C5632" t="str">
            <v>INE951M01037</v>
          </cell>
          <cell r="D5632" t="str">
            <v>Consumer Discretionary</v>
          </cell>
        </row>
        <row r="5633">
          <cell r="C5633" t="str">
            <v>INE535P01015</v>
          </cell>
        </row>
        <row r="5634">
          <cell r="C5634" t="str">
            <v>INE713N01013</v>
          </cell>
        </row>
        <row r="5635">
          <cell r="C5635" t="str">
            <v>INE015F01019</v>
          </cell>
        </row>
        <row r="5636">
          <cell r="C5636" t="str">
            <v>INE616F01022</v>
          </cell>
          <cell r="D5636" t="str">
            <v>Financials</v>
          </cell>
        </row>
        <row r="5637">
          <cell r="C5637" t="str">
            <v>INE611A01016</v>
          </cell>
          <cell r="D5637" t="str">
            <v>Consumer Discretionary</v>
          </cell>
        </row>
        <row r="5638">
          <cell r="C5638" t="str">
            <v>INE611A01016</v>
          </cell>
          <cell r="D5638" t="str">
            <v>Consumer Discretionary</v>
          </cell>
        </row>
        <row r="5639">
          <cell r="C5639" t="str">
            <v>INE005C01017</v>
          </cell>
          <cell r="D5639" t="str">
            <v>Industrials</v>
          </cell>
        </row>
        <row r="5640">
          <cell r="C5640" t="str">
            <v>INE642C01025</v>
          </cell>
          <cell r="D5640" t="str">
            <v>Materials</v>
          </cell>
        </row>
        <row r="5641">
          <cell r="C5641" t="str">
            <v>INE642C01025</v>
          </cell>
          <cell r="D5641" t="str">
            <v>Materials</v>
          </cell>
        </row>
        <row r="5642">
          <cell r="C5642" t="str">
            <v>INE812T01010</v>
          </cell>
          <cell r="D5642" t="str">
            <v>Industrials</v>
          </cell>
        </row>
        <row r="5643">
          <cell r="C5643" t="str">
            <v>INE301D01026</v>
          </cell>
          <cell r="D5643" t="str">
            <v>Consumer Discretionary</v>
          </cell>
        </row>
        <row r="5644">
          <cell r="C5644" t="str">
            <v>INE301D01026</v>
          </cell>
          <cell r="D5644" t="str">
            <v>Consumer Discretionary</v>
          </cell>
        </row>
        <row r="5645">
          <cell r="C5645" t="str">
            <v>INE413B01023</v>
          </cell>
          <cell r="D5645" t="str">
            <v>Consumer Staples</v>
          </cell>
        </row>
        <row r="5646">
          <cell r="C5646" t="str">
            <v>INE413B01023</v>
          </cell>
          <cell r="D5646" t="str">
            <v>Consumer Staples</v>
          </cell>
        </row>
        <row r="5647">
          <cell r="C5647" t="str">
            <v>INE803H01014</v>
          </cell>
          <cell r="D5647" t="str">
            <v>Materials</v>
          </cell>
        </row>
        <row r="5648">
          <cell r="C5648" t="str">
            <v>INE803H01014</v>
          </cell>
          <cell r="D5648" t="str">
            <v>Materials</v>
          </cell>
        </row>
        <row r="5649">
          <cell r="C5649" t="str">
            <v>INE723D01021</v>
          </cell>
          <cell r="D5649" t="str">
            <v>Consumer Discretionary</v>
          </cell>
        </row>
        <row r="5650">
          <cell r="C5650" t="str">
            <v>INE0OYK01010</v>
          </cell>
          <cell r="D5650" t="str">
            <v>Industrials</v>
          </cell>
        </row>
        <row r="5651">
          <cell r="C5651" t="str">
            <v>INE027T01023</v>
          </cell>
          <cell r="D5651" t="str">
            <v>Materials</v>
          </cell>
        </row>
        <row r="5652">
          <cell r="C5652" t="str">
            <v>INE364Z01019</v>
          </cell>
          <cell r="D5652" t="str">
            <v>Industrials</v>
          </cell>
        </row>
        <row r="5653">
          <cell r="C5653" t="str">
            <v>INE0R7301013</v>
          </cell>
          <cell r="D5653" t="str">
            <v>Industrials</v>
          </cell>
        </row>
        <row r="5654">
          <cell r="C5654" t="str">
            <v>INE347C01013</v>
          </cell>
          <cell r="D5654" t="str">
            <v>Industrials</v>
          </cell>
        </row>
        <row r="5655">
          <cell r="C5655" t="str">
            <v>INE895B01021</v>
          </cell>
          <cell r="D5655" t="str">
            <v>Consumer Discretionary</v>
          </cell>
        </row>
        <row r="5656">
          <cell r="C5656" t="str">
            <v>INE895B01021</v>
          </cell>
          <cell r="D5656" t="str">
            <v>Consumer Discretionary</v>
          </cell>
        </row>
        <row r="5657">
          <cell r="C5657" t="str">
            <v>INE239B01014</v>
          </cell>
        </row>
        <row r="5658">
          <cell r="C5658" t="str">
            <v>INE0I9K01010</v>
          </cell>
        </row>
        <row r="5659">
          <cell r="C5659" t="str">
            <v>INE573K01025</v>
          </cell>
          <cell r="D5659" t="str">
            <v>Industrials</v>
          </cell>
        </row>
        <row r="5660">
          <cell r="C5660" t="str">
            <v>INE573K01025</v>
          </cell>
          <cell r="D5660" t="str">
            <v>Industrials</v>
          </cell>
        </row>
        <row r="5661">
          <cell r="C5661" t="str">
            <v>IN9573K01023</v>
          </cell>
          <cell r="D5661" t="str">
            <v>Industrials</v>
          </cell>
        </row>
        <row r="5662">
          <cell r="C5662" t="str">
            <v>IN9573K01023</v>
          </cell>
          <cell r="D5662" t="str">
            <v>Industrials</v>
          </cell>
        </row>
        <row r="5663">
          <cell r="C5663" t="str">
            <v>INE902B01017</v>
          </cell>
        </row>
        <row r="5664">
          <cell r="C5664" t="str">
            <v>INE902B01017</v>
          </cell>
        </row>
        <row r="5665">
          <cell r="C5665" t="str">
            <v>INE110Q01023</v>
          </cell>
          <cell r="D5665" t="str">
            <v>Consumer Staples</v>
          </cell>
        </row>
        <row r="5666">
          <cell r="C5666" t="str">
            <v>INE658G01014</v>
          </cell>
          <cell r="D5666" t="str">
            <v>Materials</v>
          </cell>
        </row>
        <row r="5667">
          <cell r="C5667" t="str">
            <v>INE658G01014</v>
          </cell>
          <cell r="D5667" t="str">
            <v>Materials</v>
          </cell>
        </row>
        <row r="5668">
          <cell r="C5668" t="str">
            <v>INE807K01035</v>
          </cell>
          <cell r="D5668" t="str">
            <v>Communication Services</v>
          </cell>
        </row>
        <row r="5669">
          <cell r="C5669" t="str">
            <v>INE807K01035</v>
          </cell>
          <cell r="D5669" t="str">
            <v>Communication Services</v>
          </cell>
        </row>
        <row r="5670">
          <cell r="C5670" t="str">
            <v>INE0X6F01017</v>
          </cell>
          <cell r="D5670" t="str">
            <v>Consumer Discretionary</v>
          </cell>
        </row>
        <row r="5671">
          <cell r="C5671" t="str">
            <v>INE500L01026</v>
          </cell>
          <cell r="D5671" t="str">
            <v>Materials</v>
          </cell>
        </row>
        <row r="5672">
          <cell r="C5672" t="str">
            <v>INE500L01026</v>
          </cell>
          <cell r="D5672" t="str">
            <v>Materials</v>
          </cell>
        </row>
        <row r="5673">
          <cell r="C5673" t="str">
            <v>INE0F3301020</v>
          </cell>
          <cell r="D5673" t="str">
            <v>Industrials</v>
          </cell>
        </row>
        <row r="5674">
          <cell r="C5674" t="str">
            <v>INE507Y01016</v>
          </cell>
          <cell r="D5674" t="str">
            <v>Consumer Discretionary</v>
          </cell>
        </row>
        <row r="5675">
          <cell r="C5675" t="str">
            <v>INE440E01012</v>
          </cell>
        </row>
        <row r="5676">
          <cell r="C5676" t="str">
            <v>INE540D01011</v>
          </cell>
          <cell r="D5676" t="str">
            <v>Industrials</v>
          </cell>
        </row>
        <row r="5677">
          <cell r="C5677" t="str">
            <v>INE102F01015</v>
          </cell>
          <cell r="D5677" t="str">
            <v>Financials</v>
          </cell>
        </row>
        <row r="5678">
          <cell r="C5678" t="str">
            <v>INE329C01011</v>
          </cell>
          <cell r="D5678" t="str">
            <v>Consumer Discretionary</v>
          </cell>
        </row>
        <row r="5679">
          <cell r="C5679" t="str">
            <v>INE159L01013</v>
          </cell>
          <cell r="D5679" t="str">
            <v>Real Estate</v>
          </cell>
        </row>
        <row r="5680">
          <cell r="C5680" t="str">
            <v>INE00Q901014</v>
          </cell>
          <cell r="D5680" t="str">
            <v>Consumer Discretionary</v>
          </cell>
        </row>
        <row r="5681">
          <cell r="C5681" t="str">
            <v>INE212I01016</v>
          </cell>
          <cell r="D5681" t="str">
            <v>Consumer Discretionary</v>
          </cell>
        </row>
        <row r="5682">
          <cell r="C5682" t="str">
            <v>INE212I01016</v>
          </cell>
          <cell r="D5682" t="str">
            <v>Consumer Discretionary</v>
          </cell>
        </row>
        <row r="5683">
          <cell r="C5683" t="str">
            <v>INE182Z01015</v>
          </cell>
          <cell r="D5683" t="str">
            <v>Industrials</v>
          </cell>
        </row>
        <row r="5684">
          <cell r="C5684" t="str">
            <v>INE404N01019</v>
          </cell>
        </row>
        <row r="5685">
          <cell r="C5685" t="str">
            <v>INE0BSN01013</v>
          </cell>
          <cell r="D5685" t="str">
            <v>Information Technology</v>
          </cell>
        </row>
        <row r="5686">
          <cell r="C5686" t="str">
            <v>INE0PSK01027</v>
          </cell>
          <cell r="D5686" t="str">
            <v>Industrials</v>
          </cell>
        </row>
        <row r="5687">
          <cell r="C5687" t="str">
            <v>INE860T01019</v>
          </cell>
          <cell r="D5687" t="str">
            <v>Communication Services</v>
          </cell>
        </row>
        <row r="5688">
          <cell r="C5688" t="str">
            <v>INE860T01019</v>
          </cell>
          <cell r="D5688" t="str">
            <v>Communication Services</v>
          </cell>
        </row>
        <row r="5689">
          <cell r="C5689" t="str">
            <v>INE137M01017</v>
          </cell>
        </row>
        <row r="5690">
          <cell r="C5690" t="str">
            <v>INE0DZ101013</v>
          </cell>
          <cell r="D5690" t="str">
            <v>Materials</v>
          </cell>
        </row>
        <row r="5691">
          <cell r="C5691" t="str">
            <v>INE440C01016</v>
          </cell>
          <cell r="D5691" t="str">
            <v>Consumer Staples</v>
          </cell>
        </row>
        <row r="5692">
          <cell r="C5692" t="str">
            <v>INE400R01018</v>
          </cell>
        </row>
        <row r="5693">
          <cell r="C5693" t="str">
            <v>INE1ARD01016</v>
          </cell>
        </row>
        <row r="5694">
          <cell r="C5694" t="str">
            <v>INE433G01020</v>
          </cell>
          <cell r="D5694" t="str">
            <v>Consumer Discretionary</v>
          </cell>
        </row>
        <row r="5695">
          <cell r="C5695" t="str">
            <v>INE226H01026</v>
          </cell>
          <cell r="D5695" t="str">
            <v>Industrials</v>
          </cell>
        </row>
        <row r="5696">
          <cell r="C5696" t="str">
            <v>INE226H01026</v>
          </cell>
          <cell r="D5696" t="str">
            <v>Industrials</v>
          </cell>
        </row>
        <row r="5697">
          <cell r="C5697" t="str">
            <v>INE764L01010</v>
          </cell>
          <cell r="D5697" t="str">
            <v>Industrials</v>
          </cell>
        </row>
        <row r="5698">
          <cell r="C5698" t="str">
            <v>INE764L01010</v>
          </cell>
          <cell r="D5698" t="str">
            <v>Industrials</v>
          </cell>
        </row>
        <row r="5699">
          <cell r="C5699" t="str">
            <v>INE888C01040</v>
          </cell>
          <cell r="D5699" t="str">
            <v>Materials</v>
          </cell>
        </row>
        <row r="5700">
          <cell r="C5700" t="str">
            <v>INE888C01040</v>
          </cell>
          <cell r="D5700" t="str">
            <v>Materials</v>
          </cell>
        </row>
        <row r="5701">
          <cell r="C5701" t="str">
            <v>INE0K5H01010</v>
          </cell>
          <cell r="D5701" t="str">
            <v>Industrials</v>
          </cell>
        </row>
        <row r="5702">
          <cell r="C5702" t="str">
            <v>INE0JNA01014</v>
          </cell>
          <cell r="D5702" t="str">
            <v>Information Technology</v>
          </cell>
        </row>
        <row r="5703">
          <cell r="C5703" t="str">
            <v>INE101L01031</v>
          </cell>
          <cell r="D5703" t="str">
            <v>Financials</v>
          </cell>
        </row>
        <row r="5704">
          <cell r="C5704" t="str">
            <v>INE429E01023</v>
          </cell>
          <cell r="D5704" t="str">
            <v>Consumer Discretionary</v>
          </cell>
        </row>
        <row r="5705">
          <cell r="C5705" t="str">
            <v>INE429E01023</v>
          </cell>
          <cell r="D5705" t="str">
            <v>Consumer Discretionary</v>
          </cell>
        </row>
        <row r="5706">
          <cell r="C5706" t="str">
            <v>INE17D601016</v>
          </cell>
        </row>
        <row r="5707">
          <cell r="C5707" t="str">
            <v>INE474D01013</v>
          </cell>
          <cell r="D5707" t="str">
            <v>Materials</v>
          </cell>
        </row>
        <row r="5708">
          <cell r="C5708" t="str">
            <v>INE229C01021</v>
          </cell>
          <cell r="D5708" t="str">
            <v>Materials</v>
          </cell>
        </row>
        <row r="5709">
          <cell r="C5709" t="str">
            <v>INE229C01021</v>
          </cell>
          <cell r="D5709" t="str">
            <v>Materials</v>
          </cell>
        </row>
        <row r="5710">
          <cell r="C5710" t="str">
            <v>INE146Y01013</v>
          </cell>
          <cell r="D5710" t="str">
            <v>Consumer Discretionary</v>
          </cell>
        </row>
        <row r="5711">
          <cell r="C5711" t="str">
            <v>INE771Z01015</v>
          </cell>
        </row>
        <row r="5712">
          <cell r="C5712" t="str">
            <v>INE976T01013</v>
          </cell>
        </row>
        <row r="5713">
          <cell r="C5713" t="str">
            <v>INE184B01012</v>
          </cell>
          <cell r="D5713" t="str">
            <v>Information Technology</v>
          </cell>
        </row>
        <row r="5714">
          <cell r="C5714" t="str">
            <v>INE0W2G01015</v>
          </cell>
          <cell r="D5714" t="str">
            <v>Industrials</v>
          </cell>
        </row>
        <row r="5715">
          <cell r="C5715" t="str">
            <v>INE0W2G01015</v>
          </cell>
          <cell r="D5715" t="str">
            <v>Industrials</v>
          </cell>
        </row>
        <row r="5716">
          <cell r="C5716" t="str">
            <v>INE035801013</v>
          </cell>
          <cell r="D5716" t="str">
            <v>Materials</v>
          </cell>
        </row>
        <row r="5717">
          <cell r="C5717" t="str">
            <v>INE035801013</v>
          </cell>
          <cell r="D5717" t="str">
            <v>Materials</v>
          </cell>
        </row>
        <row r="5718">
          <cell r="C5718" t="str">
            <v>INE013901017</v>
          </cell>
          <cell r="D5718" t="str">
            <v>Consumer Discretionary</v>
          </cell>
        </row>
        <row r="5719">
          <cell r="C5719" t="str">
            <v>INE0P4701011</v>
          </cell>
          <cell r="D5719" t="str">
            <v>Industrials</v>
          </cell>
        </row>
        <row r="5720">
          <cell r="C5720" t="str">
            <v>INE0LEX01011</v>
          </cell>
          <cell r="D5720" t="str">
            <v>Information Technology</v>
          </cell>
        </row>
        <row r="5721">
          <cell r="C5721" t="str">
            <v>INE135C01012</v>
          </cell>
          <cell r="D5721" t="str">
            <v>Financials</v>
          </cell>
        </row>
        <row r="5722">
          <cell r="C5722" t="str">
            <v>INE0PSJ01011</v>
          </cell>
          <cell r="D5722" t="str">
            <v>Industrials</v>
          </cell>
        </row>
        <row r="5723">
          <cell r="C5723" t="str">
            <v>INE479B01016</v>
          </cell>
          <cell r="D5723" t="str">
            <v>Communication Services</v>
          </cell>
        </row>
        <row r="5724">
          <cell r="C5724" t="str">
            <v>INE0RBQ01018</v>
          </cell>
          <cell r="D5724" t="str">
            <v>Information Technology</v>
          </cell>
        </row>
        <row r="5725">
          <cell r="C5725" t="str">
            <v>INE280H01015</v>
          </cell>
          <cell r="D5725" t="str">
            <v>Materials</v>
          </cell>
        </row>
        <row r="5726">
          <cell r="C5726" t="str">
            <v>INE280H01015</v>
          </cell>
          <cell r="D5726" t="str">
            <v>Materials</v>
          </cell>
        </row>
        <row r="5727">
          <cell r="C5727" t="str">
            <v>INE531X01018</v>
          </cell>
        </row>
        <row r="5728">
          <cell r="C5728" t="str">
            <v>INE213S01013</v>
          </cell>
        </row>
        <row r="5729">
          <cell r="C5729" t="str">
            <v>INE570L01029</v>
          </cell>
          <cell r="D5729" t="str">
            <v>Health Care</v>
          </cell>
        </row>
        <row r="5730">
          <cell r="C5730" t="str">
            <v>INE570L01029</v>
          </cell>
          <cell r="D5730" t="str">
            <v>Health Care</v>
          </cell>
        </row>
        <row r="5731">
          <cell r="C5731" t="str">
            <v>INE438K01021</v>
          </cell>
          <cell r="D5731" t="str">
            <v>Consumer Discretionary</v>
          </cell>
        </row>
        <row r="5732">
          <cell r="C5732" t="str">
            <v>INE438K01021</v>
          </cell>
          <cell r="D5732" t="str">
            <v>Consumer Discretionary</v>
          </cell>
        </row>
        <row r="5733">
          <cell r="C5733" t="str">
            <v>INE0QXT01018</v>
          </cell>
          <cell r="D5733" t="str">
            <v>Industrials</v>
          </cell>
        </row>
        <row r="5734">
          <cell r="C5734" t="str">
            <v>INE092G01024</v>
          </cell>
          <cell r="D5734" t="str">
            <v>Industrials</v>
          </cell>
        </row>
        <row r="5735">
          <cell r="C5735" t="str">
            <v>INE0KHQ01010</v>
          </cell>
          <cell r="D5735" t="str">
            <v>Consumer Discretionary</v>
          </cell>
        </row>
        <row r="5736">
          <cell r="C5736" t="str">
            <v>INE584B01013</v>
          </cell>
          <cell r="D5736" t="str">
            <v>Financials</v>
          </cell>
        </row>
        <row r="5737">
          <cell r="C5737" t="str">
            <v>INE068B01017</v>
          </cell>
          <cell r="D5737" t="str">
            <v>Consumer Discretionary</v>
          </cell>
        </row>
        <row r="5738">
          <cell r="C5738" t="str">
            <v>INE00MT01022</v>
          </cell>
          <cell r="D5738" t="str">
            <v>Consumer Discretionary</v>
          </cell>
        </row>
        <row r="5739">
          <cell r="C5739" t="str">
            <v>INE224001011</v>
          </cell>
        </row>
        <row r="5740">
          <cell r="C5740" t="str">
            <v>INE732S01012</v>
          </cell>
          <cell r="D5740" t="str">
            <v>Health Care</v>
          </cell>
        </row>
        <row r="5741">
          <cell r="C5741" t="str">
            <v>INE667G01023</v>
          </cell>
          <cell r="D5741" t="str">
            <v>Information Technology</v>
          </cell>
        </row>
        <row r="5742">
          <cell r="C5742" t="str">
            <v>INE667G01023</v>
          </cell>
          <cell r="D5742" t="str">
            <v>Information Technology</v>
          </cell>
        </row>
        <row r="5743">
          <cell r="C5743" t="str">
            <v>INE302E01014</v>
          </cell>
          <cell r="D5743" t="str">
            <v>Financials</v>
          </cell>
        </row>
        <row r="5744">
          <cell r="C5744" t="str">
            <v>INE623A01011</v>
          </cell>
          <cell r="D5744" t="str">
            <v>Consumer Staples</v>
          </cell>
        </row>
        <row r="5745">
          <cell r="C5745" t="str">
            <v>INE623A01011</v>
          </cell>
          <cell r="D5745" t="str">
            <v>Consumer Staples</v>
          </cell>
        </row>
        <row r="5746">
          <cell r="C5746" t="str">
            <v>INE190H01024</v>
          </cell>
          <cell r="D5746" t="str">
            <v>Consumer Staples</v>
          </cell>
        </row>
        <row r="5747">
          <cell r="C5747" t="str">
            <v>INE190H01024</v>
          </cell>
          <cell r="D5747" t="str">
            <v>Consumer Staples</v>
          </cell>
        </row>
        <row r="5748">
          <cell r="C5748" t="str">
            <v>INE724G01014</v>
          </cell>
        </row>
        <row r="5749">
          <cell r="C5749" t="str">
            <v>INE00Y701026</v>
          </cell>
          <cell r="D5749" t="str">
            <v>Industrials</v>
          </cell>
        </row>
        <row r="5750">
          <cell r="C5750" t="str">
            <v>INE170V01027</v>
          </cell>
          <cell r="D5750" t="str">
            <v>Industrials</v>
          </cell>
        </row>
        <row r="5751">
          <cell r="C5751" t="str">
            <v>INE170V01027</v>
          </cell>
          <cell r="D5751" t="str">
            <v>Industrials</v>
          </cell>
        </row>
        <row r="5752">
          <cell r="C5752" t="str">
            <v>INE894E01028</v>
          </cell>
        </row>
        <row r="5753">
          <cell r="C5753" t="str">
            <v>INE159C01012</v>
          </cell>
        </row>
        <row r="5754">
          <cell r="C5754" t="str">
            <v>INE498E01010</v>
          </cell>
          <cell r="D5754" t="str">
            <v>Consumer Discretionary</v>
          </cell>
        </row>
        <row r="5755">
          <cell r="C5755" t="str">
            <v>INE498E01010</v>
          </cell>
          <cell r="D5755" t="str">
            <v>Consumer Discretionary</v>
          </cell>
        </row>
        <row r="5756">
          <cell r="C5756" t="str">
            <v>INE924A01013</v>
          </cell>
          <cell r="D5756" t="str">
            <v>Information Technology</v>
          </cell>
        </row>
        <row r="5757">
          <cell r="C5757" t="str">
            <v>INE457F01013</v>
          </cell>
          <cell r="D5757" t="str">
            <v>Industrials</v>
          </cell>
        </row>
        <row r="5758">
          <cell r="C5758" t="str">
            <v>INE457F01013</v>
          </cell>
          <cell r="D5758" t="str">
            <v>Industrials</v>
          </cell>
        </row>
        <row r="5759">
          <cell r="C5759" t="str">
            <v>INE653D01012</v>
          </cell>
          <cell r="D5759" t="str">
            <v>Real Estate</v>
          </cell>
        </row>
        <row r="5760">
          <cell r="C5760" t="str">
            <v>INE124101010</v>
          </cell>
        </row>
        <row r="5761">
          <cell r="C5761" t="str">
            <v>INE304D01012</v>
          </cell>
          <cell r="D5761" t="str">
            <v>Consumer Discretionary</v>
          </cell>
        </row>
        <row r="5762">
          <cell r="C5762" t="str">
            <v>INE699B01027</v>
          </cell>
          <cell r="D5762" t="str">
            <v>Communication Services</v>
          </cell>
        </row>
        <row r="5763">
          <cell r="C5763" t="str">
            <v>INE699B01027</v>
          </cell>
          <cell r="D5763" t="str">
            <v>Communication Services</v>
          </cell>
        </row>
        <row r="5764">
          <cell r="C5764" t="str">
            <v>INE0PZA01015</v>
          </cell>
        </row>
        <row r="5765">
          <cell r="C5765" t="str">
            <v>INE08U801020</v>
          </cell>
          <cell r="D5765" t="str">
            <v>Consumer Discretionary</v>
          </cell>
        </row>
        <row r="5766">
          <cell r="C5766" t="str">
            <v>INE08U801020</v>
          </cell>
          <cell r="D5766" t="str">
            <v>Consumer Discretionary</v>
          </cell>
        </row>
        <row r="5767">
          <cell r="C5767" t="str">
            <v>INE706B01012</v>
          </cell>
          <cell r="D5767" t="str">
            <v>Consumer Discretionary</v>
          </cell>
        </row>
        <row r="5768">
          <cell r="C5768" t="str">
            <v>INE148I01020</v>
          </cell>
          <cell r="D5768" t="str">
            <v>Financials</v>
          </cell>
        </row>
        <row r="5769">
          <cell r="C5769" t="str">
            <v>INE148I01020</v>
          </cell>
          <cell r="D5769" t="str">
            <v>Financials</v>
          </cell>
        </row>
        <row r="5770">
          <cell r="C5770" t="str">
            <v>IN9148I01010</v>
          </cell>
          <cell r="D5770" t="str">
            <v>Financials</v>
          </cell>
        </row>
        <row r="5771">
          <cell r="C5771" t="str">
            <v>IN9148I01010</v>
          </cell>
          <cell r="D5771" t="str">
            <v>Financials</v>
          </cell>
        </row>
        <row r="5772">
          <cell r="C5772" t="str">
            <v>INE0GD201014</v>
          </cell>
          <cell r="D5772" t="str">
            <v>Real Estate</v>
          </cell>
        </row>
        <row r="5773">
          <cell r="C5773" t="str">
            <v>INE735M01018</v>
          </cell>
          <cell r="D5773" t="str">
            <v>Materials</v>
          </cell>
        </row>
        <row r="5774">
          <cell r="C5774" t="str">
            <v>INE735M01018</v>
          </cell>
          <cell r="D5774" t="str">
            <v>Materials</v>
          </cell>
        </row>
        <row r="5775">
          <cell r="C5775" t="str">
            <v>INE375C01014</v>
          </cell>
          <cell r="D5775" t="str">
            <v>Consumer Staples</v>
          </cell>
        </row>
        <row r="5776">
          <cell r="C5776" t="str">
            <v>INE412J01010</v>
          </cell>
        </row>
        <row r="5777">
          <cell r="C5777" t="str">
            <v>INE103E01016</v>
          </cell>
          <cell r="D5777" t="str">
            <v>Materials</v>
          </cell>
        </row>
        <row r="5778">
          <cell r="C5778" t="str">
            <v>INE621O01016</v>
          </cell>
          <cell r="D5778" t="str">
            <v>Real Estate</v>
          </cell>
        </row>
        <row r="5779">
          <cell r="C5779" t="str">
            <v>INE579N01018</v>
          </cell>
          <cell r="D5779" t="str">
            <v>Health Care</v>
          </cell>
        </row>
        <row r="5780">
          <cell r="C5780" t="str">
            <v>INE931D01020</v>
          </cell>
          <cell r="D5780" t="str">
            <v>Consumer Discretionary</v>
          </cell>
        </row>
        <row r="5781">
          <cell r="C5781" t="str">
            <v>INE775A01035</v>
          </cell>
          <cell r="D5781" t="str">
            <v>Consumer Discretionary</v>
          </cell>
        </row>
        <row r="5782">
          <cell r="C5782" t="str">
            <v>INE775A01035</v>
          </cell>
          <cell r="D5782" t="str">
            <v>Consumer Discretionary</v>
          </cell>
        </row>
        <row r="5783">
          <cell r="C5783" t="str">
            <v>INE607G01011</v>
          </cell>
          <cell r="D5783" t="str">
            <v>Industrials</v>
          </cell>
        </row>
        <row r="5784">
          <cell r="C5784" t="str">
            <v>INE0JPD01013</v>
          </cell>
          <cell r="D5784" t="str">
            <v>Consumer Discretionary</v>
          </cell>
        </row>
        <row r="5785">
          <cell r="C5785" t="str">
            <v>INE0JPD01013</v>
          </cell>
          <cell r="D5785" t="str">
            <v>Consumer Discretionary</v>
          </cell>
        </row>
        <row r="5786">
          <cell r="C5786" t="str">
            <v>INE367E01033</v>
          </cell>
        </row>
        <row r="5787">
          <cell r="C5787" t="str">
            <v>INE602D01027</v>
          </cell>
          <cell r="D5787" t="str">
            <v>Consumer Discretionary</v>
          </cell>
        </row>
        <row r="5788">
          <cell r="C5788" t="str">
            <v>INE654D01010</v>
          </cell>
        </row>
        <row r="5789">
          <cell r="C5789" t="str">
            <v>INE782L01012</v>
          </cell>
        </row>
        <row r="5790">
          <cell r="C5790" t="str">
            <v>INE391G01012</v>
          </cell>
          <cell r="D5790" t="str">
            <v>Industrials</v>
          </cell>
        </row>
        <row r="5791">
          <cell r="C5791" t="str">
            <v>INE0P7001013</v>
          </cell>
          <cell r="D5791" t="str">
            <v>Information Technology</v>
          </cell>
        </row>
        <row r="5792">
          <cell r="C5792" t="str">
            <v>INE122K01013</v>
          </cell>
          <cell r="D5792" t="str">
            <v>Materials</v>
          </cell>
        </row>
        <row r="5793">
          <cell r="C5793" t="str">
            <v>INE278H01035</v>
          </cell>
          <cell r="D5793" t="str">
            <v>Consumer Discretionary</v>
          </cell>
        </row>
        <row r="5794">
          <cell r="C5794" t="str">
            <v>INE278H01035</v>
          </cell>
          <cell r="D5794" t="str">
            <v>Consumer Discretionary</v>
          </cell>
        </row>
        <row r="5795">
          <cell r="C5795" t="str">
            <v>INE751D01014</v>
          </cell>
          <cell r="D5795" t="str">
            <v>Consumer Staples</v>
          </cell>
        </row>
        <row r="5796">
          <cell r="C5796" t="str">
            <v>INE149K01016</v>
          </cell>
          <cell r="D5796" t="str">
            <v>Materials</v>
          </cell>
        </row>
        <row r="5797">
          <cell r="C5797" t="str">
            <v>INE149K01016</v>
          </cell>
          <cell r="D5797" t="str">
            <v>Materials</v>
          </cell>
        </row>
        <row r="5798">
          <cell r="C5798" t="str">
            <v>INE384D01022</v>
          </cell>
          <cell r="D5798" t="str">
            <v>Materials</v>
          </cell>
        </row>
        <row r="5799">
          <cell r="C5799" t="str">
            <v>INE495C01010</v>
          </cell>
          <cell r="D5799" t="str">
            <v>Consumer Discretionary</v>
          </cell>
        </row>
        <row r="5800">
          <cell r="C5800" t="str">
            <v>INE495C01010</v>
          </cell>
          <cell r="D5800" t="str">
            <v>Consumer Discretionary</v>
          </cell>
        </row>
        <row r="5801">
          <cell r="C5801" t="str">
            <v>INE475D01010</v>
          </cell>
        </row>
        <row r="5802">
          <cell r="C5802" t="str">
            <v>INE431E01011</v>
          </cell>
        </row>
        <row r="5803">
          <cell r="C5803" t="str">
            <v>INE0OVI01010</v>
          </cell>
          <cell r="D5803" t="str">
            <v>Health Care</v>
          </cell>
        </row>
        <row r="5804">
          <cell r="C5804" t="str">
            <v>INE999B01013</v>
          </cell>
          <cell r="D5804" t="str">
            <v>Materials</v>
          </cell>
        </row>
        <row r="5805">
          <cell r="C5805" t="str">
            <v>INE999B01013</v>
          </cell>
          <cell r="D5805" t="str">
            <v>Materials</v>
          </cell>
        </row>
        <row r="5806">
          <cell r="C5806" t="str">
            <v>INE204Y01010</v>
          </cell>
          <cell r="D5806" t="str">
            <v>Consumer Discretionary</v>
          </cell>
        </row>
        <row r="5807">
          <cell r="C5807" t="str">
            <v>INE989A01032</v>
          </cell>
          <cell r="D5807" t="str">
            <v>Industrials</v>
          </cell>
        </row>
        <row r="5808">
          <cell r="C5808" t="str">
            <v>INE989A01032</v>
          </cell>
          <cell r="D5808" t="str">
            <v>Industrials</v>
          </cell>
        </row>
        <row r="5809">
          <cell r="C5809" t="str">
            <v>INE753W01010</v>
          </cell>
          <cell r="D5809" t="str">
            <v>Materials</v>
          </cell>
        </row>
        <row r="5810">
          <cell r="C5810" t="str">
            <v>INE617F01038</v>
          </cell>
          <cell r="D5810" t="str">
            <v>Communication Services</v>
          </cell>
        </row>
        <row r="5811">
          <cell r="C5811" t="str">
            <v>INE860D01013</v>
          </cell>
          <cell r="D5811" t="str">
            <v>Health Care</v>
          </cell>
        </row>
        <row r="5812">
          <cell r="C5812" t="str">
            <v>INE877A01013</v>
          </cell>
          <cell r="D5812" t="str">
            <v>Information Technology</v>
          </cell>
        </row>
        <row r="5813">
          <cell r="C5813" t="str">
            <v>INE799C01031</v>
          </cell>
          <cell r="D5813" t="str">
            <v>Energy</v>
          </cell>
        </row>
        <row r="5814">
          <cell r="C5814" t="str">
            <v>INE896J01014</v>
          </cell>
        </row>
        <row r="5815">
          <cell r="C5815" t="str">
            <v>INE0UOS01011</v>
          </cell>
          <cell r="D5815" t="str">
            <v>Health Care</v>
          </cell>
        </row>
        <row r="5816">
          <cell r="C5816" t="str">
            <v>INE0UOS01011</v>
          </cell>
          <cell r="D5816" t="str">
            <v>Health Care</v>
          </cell>
        </row>
        <row r="5817">
          <cell r="C5817" t="str">
            <v>INE058A01010</v>
          </cell>
          <cell r="D5817" t="str">
            <v>Health Care</v>
          </cell>
        </row>
        <row r="5818">
          <cell r="C5818" t="str">
            <v>INE058A01010</v>
          </cell>
          <cell r="D5818" t="str">
            <v>Health Care</v>
          </cell>
        </row>
        <row r="5819">
          <cell r="C5819" t="str">
            <v>INE589J01015</v>
          </cell>
        </row>
        <row r="5820">
          <cell r="C5820" t="str">
            <v>INE953O01021</v>
          </cell>
          <cell r="D5820" t="str">
            <v>Consumer Discretionary</v>
          </cell>
        </row>
        <row r="5821">
          <cell r="C5821" t="str">
            <v>INE953O01021</v>
          </cell>
          <cell r="D5821" t="str">
            <v>Consumer Discretionary</v>
          </cell>
        </row>
        <row r="5822">
          <cell r="C5822" t="str">
            <v>INE08NE01025</v>
          </cell>
          <cell r="D5822" t="str">
            <v>Consumer Staples</v>
          </cell>
        </row>
        <row r="5823">
          <cell r="C5823" t="str">
            <v>INE08NE01025</v>
          </cell>
          <cell r="D5823" t="str">
            <v>Consumer Staples</v>
          </cell>
        </row>
        <row r="5824">
          <cell r="C5824" t="str">
            <v>INE612D01018</v>
          </cell>
        </row>
        <row r="5825">
          <cell r="C5825" t="str">
            <v>INE890C01046</v>
          </cell>
          <cell r="D5825" t="str">
            <v>Consumer Staples</v>
          </cell>
        </row>
        <row r="5826">
          <cell r="C5826" t="str">
            <v>INE890C01046</v>
          </cell>
          <cell r="D5826" t="str">
            <v>Consumer Staples</v>
          </cell>
        </row>
        <row r="5827">
          <cell r="C5827" t="str">
            <v>INE823E01035</v>
          </cell>
          <cell r="D5827" t="str">
            <v>Financials</v>
          </cell>
        </row>
        <row r="5828">
          <cell r="C5828" t="str">
            <v>INE806T01020</v>
          </cell>
          <cell r="D5828" t="str">
            <v>Consumer Discretionary</v>
          </cell>
        </row>
        <row r="5829">
          <cell r="C5829" t="str">
            <v>INE806T01020</v>
          </cell>
          <cell r="D5829" t="str">
            <v>Consumer Discretionary</v>
          </cell>
        </row>
        <row r="5830">
          <cell r="C5830" t="str">
            <v>INE467X01015</v>
          </cell>
        </row>
        <row r="5831">
          <cell r="C5831" t="str">
            <v>INE233P01017</v>
          </cell>
          <cell r="D5831" t="str">
            <v>Consumer Staples</v>
          </cell>
        </row>
        <row r="5832">
          <cell r="C5832" t="str">
            <v>INE002E01010</v>
          </cell>
          <cell r="D5832" t="str">
            <v>Consumer Discretionary</v>
          </cell>
        </row>
        <row r="5833">
          <cell r="C5833" t="str">
            <v>INE0PUC01020</v>
          </cell>
          <cell r="D5833" t="str">
            <v>Communication Services</v>
          </cell>
        </row>
        <row r="5834">
          <cell r="C5834" t="str">
            <v>INE967G01019</v>
          </cell>
          <cell r="D5834" t="str">
            <v>Financials</v>
          </cell>
        </row>
        <row r="5835">
          <cell r="C5835" t="str">
            <v>INE0PQ101010</v>
          </cell>
          <cell r="D5835" t="str">
            <v>Consumer Discretionary</v>
          </cell>
        </row>
        <row r="5836">
          <cell r="C5836" t="str">
            <v>INE0PQ101010</v>
          </cell>
          <cell r="D5836" t="str">
            <v>Consumer Discretionary</v>
          </cell>
        </row>
        <row r="5837">
          <cell r="C5837" t="str">
            <v>INE385C01021</v>
          </cell>
          <cell r="D5837" t="str">
            <v>Materials</v>
          </cell>
        </row>
        <row r="5838">
          <cell r="C5838" t="str">
            <v>INE385C01021</v>
          </cell>
          <cell r="D5838" t="str">
            <v>Materials</v>
          </cell>
        </row>
        <row r="5839">
          <cell r="C5839" t="str">
            <v>INE995U01011</v>
          </cell>
        </row>
        <row r="5840">
          <cell r="C5840" t="str">
            <v>INE979A01025</v>
          </cell>
          <cell r="D5840" t="str">
            <v>Communication Services</v>
          </cell>
        </row>
        <row r="5841">
          <cell r="C5841" t="str">
            <v>INE979A01025</v>
          </cell>
          <cell r="D5841" t="str">
            <v>Communication Services</v>
          </cell>
        </row>
        <row r="5842">
          <cell r="C5842" t="str">
            <v>INE453D01025</v>
          </cell>
          <cell r="D5842" t="str">
            <v>Consumer Discretionary</v>
          </cell>
        </row>
        <row r="5843">
          <cell r="C5843" t="str">
            <v>INE453D01025</v>
          </cell>
          <cell r="D5843" t="str">
            <v>Consumer Discretionary</v>
          </cell>
        </row>
        <row r="5844">
          <cell r="C5844" t="str">
            <v>INE0PCL01011</v>
          </cell>
          <cell r="D5844" t="str">
            <v>Health Care</v>
          </cell>
        </row>
        <row r="5845">
          <cell r="C5845" t="str">
            <v>INE075H01019</v>
          </cell>
          <cell r="D5845" t="str">
            <v>Financials</v>
          </cell>
        </row>
        <row r="5846">
          <cell r="C5846" t="str">
            <v>INE074H01012</v>
          </cell>
          <cell r="D5846" t="str">
            <v>Industrials</v>
          </cell>
        </row>
        <row r="5847">
          <cell r="C5847" t="str">
            <v>INE017W01010</v>
          </cell>
          <cell r="D5847" t="str">
            <v>Materials</v>
          </cell>
        </row>
        <row r="5848">
          <cell r="C5848" t="str">
            <v>INE017W01010</v>
          </cell>
          <cell r="D5848" t="str">
            <v>Materials</v>
          </cell>
        </row>
        <row r="5849">
          <cell r="C5849" t="str">
            <v>INE305D01019</v>
          </cell>
          <cell r="D5849" t="str">
            <v>Consumer Discretionary</v>
          </cell>
        </row>
        <row r="5850">
          <cell r="C5850" t="str">
            <v>INE978L01016</v>
          </cell>
        </row>
        <row r="5851">
          <cell r="C5851" t="str">
            <v>INE324X01026</v>
          </cell>
          <cell r="D5851" t="str">
            <v>Consumer Staples</v>
          </cell>
        </row>
        <row r="5852">
          <cell r="C5852" t="str">
            <v>INE324X01026</v>
          </cell>
          <cell r="D5852" t="str">
            <v>Consumer Staples</v>
          </cell>
        </row>
        <row r="5853">
          <cell r="C5853" t="str">
            <v>INE822Q01015</v>
          </cell>
        </row>
        <row r="5854">
          <cell r="C5854" t="str">
            <v>INE789D01014</v>
          </cell>
        </row>
        <row r="5855">
          <cell r="C5855" t="str">
            <v>INE231F01020</v>
          </cell>
          <cell r="D5855" t="str">
            <v>Information Technology</v>
          </cell>
        </row>
        <row r="5856">
          <cell r="C5856" t="str">
            <v>INE231F01020</v>
          </cell>
          <cell r="D5856" t="str">
            <v>Information Technology</v>
          </cell>
        </row>
        <row r="5857">
          <cell r="C5857" t="str">
            <v>INE019J01013</v>
          </cell>
          <cell r="D5857" t="str">
            <v>Health Care</v>
          </cell>
        </row>
        <row r="5858">
          <cell r="C5858" t="str">
            <v>INE019J01013</v>
          </cell>
          <cell r="D5858" t="str">
            <v>Health Care</v>
          </cell>
        </row>
        <row r="5859">
          <cell r="C5859" t="str">
            <v>INE0NB801022</v>
          </cell>
          <cell r="D5859" t="str">
            <v>Health Care</v>
          </cell>
        </row>
        <row r="5860">
          <cell r="C5860" t="str">
            <v>INE639K01016</v>
          </cell>
          <cell r="D5860" t="str">
            <v>Real Estate</v>
          </cell>
        </row>
        <row r="5861">
          <cell r="C5861" t="str">
            <v>INE0RFP01011</v>
          </cell>
          <cell r="D5861" t="str">
            <v>Industrials</v>
          </cell>
        </row>
        <row r="5862">
          <cell r="C5862" t="str">
            <v>INE0RPM01017</v>
          </cell>
          <cell r="D5862" t="str">
            <v>Materials</v>
          </cell>
        </row>
        <row r="5863">
          <cell r="C5863" t="str">
            <v>INE170E01023</v>
          </cell>
          <cell r="D5863" t="str">
            <v>Materials</v>
          </cell>
        </row>
        <row r="5864">
          <cell r="C5864" t="str">
            <v>INE170E01023</v>
          </cell>
          <cell r="D5864" t="str">
            <v>Materials</v>
          </cell>
        </row>
        <row r="5865">
          <cell r="C5865" t="str">
            <v>INE06DM01015</v>
          </cell>
        </row>
        <row r="5866">
          <cell r="C5866" t="str">
            <v>INE836B01017</v>
          </cell>
          <cell r="D5866" t="str">
            <v>Financials</v>
          </cell>
        </row>
        <row r="5867">
          <cell r="C5867" t="str">
            <v>INE836B01017</v>
          </cell>
          <cell r="D5867" t="str">
            <v>Financials</v>
          </cell>
        </row>
        <row r="5868">
          <cell r="C5868" t="str">
            <v>IN9836B01023</v>
          </cell>
          <cell r="D5868" t="str">
            <v>Financials</v>
          </cell>
        </row>
        <row r="5869">
          <cell r="C5869" t="str">
            <v>INE086E01021</v>
          </cell>
          <cell r="D5869" t="str">
            <v>Real Estate</v>
          </cell>
        </row>
        <row r="5870">
          <cell r="C5870" t="str">
            <v>INE0QUV01010</v>
          </cell>
          <cell r="D5870" t="str">
            <v>Information Technology</v>
          </cell>
        </row>
        <row r="5871">
          <cell r="C5871" t="str">
            <v>INE280E01038</v>
          </cell>
        </row>
        <row r="5872">
          <cell r="C5872" t="str">
            <v>INE07MC01015</v>
          </cell>
        </row>
        <row r="5873">
          <cell r="C5873" t="str">
            <v>INE563C01015</v>
          </cell>
        </row>
        <row r="5874">
          <cell r="C5874" t="str">
            <v>INE626A01014</v>
          </cell>
          <cell r="D5874" t="str">
            <v>Materials</v>
          </cell>
        </row>
        <row r="5875">
          <cell r="C5875" t="str">
            <v>INE626A01014</v>
          </cell>
          <cell r="D5875" t="str">
            <v>Materials</v>
          </cell>
        </row>
        <row r="5876">
          <cell r="C5876" t="str">
            <v>INE304E01010</v>
          </cell>
          <cell r="D5876" t="str">
            <v>Financials</v>
          </cell>
        </row>
        <row r="5877">
          <cell r="C5877" t="str">
            <v>IN9304E01018</v>
          </cell>
          <cell r="D5877" t="str">
            <v>Financials</v>
          </cell>
        </row>
        <row r="5878">
          <cell r="C5878" t="str">
            <v>INE856B01023</v>
          </cell>
          <cell r="D5878" t="str">
            <v>Information Technology</v>
          </cell>
        </row>
        <row r="5879">
          <cell r="C5879" t="str">
            <v>INE104E01014</v>
          </cell>
          <cell r="D5879" t="str">
            <v>Consumer Discretionary</v>
          </cell>
        </row>
        <row r="5880">
          <cell r="C5880" t="str">
            <v>INE035D01020</v>
          </cell>
          <cell r="D5880" t="str">
            <v>Materials</v>
          </cell>
        </row>
        <row r="5881">
          <cell r="C5881" t="str">
            <v>INE035D01020</v>
          </cell>
          <cell r="D5881" t="str">
            <v>Materials</v>
          </cell>
        </row>
        <row r="5882">
          <cell r="C5882" t="str">
            <v>INE248B01023</v>
          </cell>
          <cell r="D5882" t="str">
            <v>Industrials</v>
          </cell>
        </row>
        <row r="5883">
          <cell r="C5883" t="str">
            <v>INE0MGS01014</v>
          </cell>
        </row>
        <row r="5884">
          <cell r="C5884" t="str">
            <v>INE07G501017</v>
          </cell>
          <cell r="D5884" t="str">
            <v>Consumer Discretionary</v>
          </cell>
        </row>
        <row r="5885">
          <cell r="C5885" t="str">
            <v>INE318C01014</v>
          </cell>
          <cell r="D5885" t="str">
            <v>Consumer Discretionary</v>
          </cell>
        </row>
        <row r="5886">
          <cell r="C5886" t="str">
            <v>INE327G01032</v>
          </cell>
          <cell r="D5886" t="str">
            <v>Consumer Staples</v>
          </cell>
        </row>
        <row r="5887">
          <cell r="C5887" t="str">
            <v>INE04AK01028</v>
          </cell>
          <cell r="D5887" t="str">
            <v>Consumer Discretionary</v>
          </cell>
        </row>
        <row r="5888">
          <cell r="C5888" t="str">
            <v>INE04AK01028</v>
          </cell>
          <cell r="D5888" t="str">
            <v>Consumer Discretionary</v>
          </cell>
        </row>
        <row r="5889">
          <cell r="C5889" t="str">
            <v>INE948G01019</v>
          </cell>
          <cell r="D5889" t="str">
            <v>Consumer Staples</v>
          </cell>
        </row>
        <row r="5890">
          <cell r="C5890" t="str">
            <v>INE689V01018</v>
          </cell>
        </row>
        <row r="5891">
          <cell r="C5891" t="str">
            <v>INE423Y01016</v>
          </cell>
          <cell r="D5891" t="str">
            <v>Financials</v>
          </cell>
        </row>
        <row r="5892">
          <cell r="C5892" t="str">
            <v>INE423Y01016</v>
          </cell>
          <cell r="D5892" t="str">
            <v>Financials</v>
          </cell>
        </row>
        <row r="5893">
          <cell r="C5893" t="str">
            <v>INE018E01016</v>
          </cell>
          <cell r="D5893" t="str">
            <v>Financials</v>
          </cell>
        </row>
        <row r="5894">
          <cell r="C5894" t="str">
            <v>INE018E01016</v>
          </cell>
          <cell r="D5894" t="str">
            <v>Financials</v>
          </cell>
        </row>
        <row r="5895">
          <cell r="C5895" t="str">
            <v>INE123W01016</v>
          </cell>
          <cell r="D5895" t="str">
            <v>Financials</v>
          </cell>
        </row>
        <row r="5896">
          <cell r="C5896" t="str">
            <v>INE123W01016</v>
          </cell>
          <cell r="D5896" t="str">
            <v>Financials</v>
          </cell>
        </row>
        <row r="5897">
          <cell r="C5897" t="str">
            <v>INE0DLM01024</v>
          </cell>
          <cell r="D5897" t="str">
            <v>Real Estate</v>
          </cell>
        </row>
        <row r="5898">
          <cell r="C5898" t="str">
            <v>INE895E01017</v>
          </cell>
          <cell r="D5898" t="str">
            <v>Consumer Staples</v>
          </cell>
        </row>
        <row r="5900">
          <cell r="C5900" t="str">
            <v>INE393D01015</v>
          </cell>
        </row>
        <row r="5901">
          <cell r="C5901" t="str">
            <v>INE099G01011</v>
          </cell>
          <cell r="D5901" t="str">
            <v>Materials</v>
          </cell>
        </row>
        <row r="5902">
          <cell r="C5902" t="str">
            <v>INE0IXR01019</v>
          </cell>
          <cell r="D5902" t="str">
            <v>Consumer Discretionary</v>
          </cell>
        </row>
        <row r="5903">
          <cell r="C5903" t="str">
            <v>INE513A01022</v>
          </cell>
          <cell r="D5903" t="str">
            <v>Industrials</v>
          </cell>
        </row>
        <row r="5904">
          <cell r="C5904" t="str">
            <v>INE513A01022</v>
          </cell>
          <cell r="D5904" t="str">
            <v>Industrials</v>
          </cell>
        </row>
        <row r="5905">
          <cell r="C5905" t="str">
            <v>INE0AQ201015</v>
          </cell>
        </row>
        <row r="5906">
          <cell r="C5906" t="str">
            <v>INE0AQ201015</v>
          </cell>
        </row>
        <row r="5907">
          <cell r="C5907" t="str">
            <v>INE839M01018</v>
          </cell>
          <cell r="D5907" t="str">
            <v>Industrials</v>
          </cell>
        </row>
        <row r="5908">
          <cell r="C5908" t="str">
            <v>INE839M01018</v>
          </cell>
          <cell r="D5908" t="str">
            <v>Industrials</v>
          </cell>
        </row>
        <row r="5909">
          <cell r="C5909" t="str">
            <v>INE287101013</v>
          </cell>
        </row>
        <row r="5910">
          <cell r="C5910" t="str">
            <v>INE892C01018</v>
          </cell>
        </row>
        <row r="5911">
          <cell r="C5911" t="str">
            <v>INE090501011</v>
          </cell>
        </row>
        <row r="5912">
          <cell r="C5912" t="str">
            <v>INE090501011</v>
          </cell>
        </row>
        <row r="5913">
          <cell r="C5913" t="str">
            <v>INE962E01015</v>
          </cell>
        </row>
        <row r="5914">
          <cell r="C5914" t="str">
            <v>INE807O01011</v>
          </cell>
          <cell r="D5914" t="str">
            <v>Communication Services</v>
          </cell>
        </row>
        <row r="5915">
          <cell r="C5915" t="str">
            <v>INE351L01016</v>
          </cell>
          <cell r="D5915" t="str">
            <v>Communication Services</v>
          </cell>
        </row>
        <row r="5916">
          <cell r="C5916" t="str">
            <v>INE277T01024</v>
          </cell>
          <cell r="D5916" t="str">
            <v>Consumer Discretionary</v>
          </cell>
        </row>
        <row r="5917">
          <cell r="C5917" t="str">
            <v>INE0O4601016</v>
          </cell>
          <cell r="D5917" t="str">
            <v>Industrials</v>
          </cell>
        </row>
        <row r="5918">
          <cell r="C5918" t="str">
            <v>INE497B01018</v>
          </cell>
          <cell r="D5918" t="str">
            <v>Energy</v>
          </cell>
        </row>
        <row r="5919">
          <cell r="C5919" t="str">
            <v>INE497B01018</v>
          </cell>
          <cell r="D5919" t="str">
            <v>Energy</v>
          </cell>
        </row>
        <row r="5920">
          <cell r="C5920" t="str">
            <v>INE707B01010</v>
          </cell>
          <cell r="D5920" t="str">
            <v>Consumer Discretionary</v>
          </cell>
        </row>
        <row r="5921">
          <cell r="C5921" t="str">
            <v>INE0BTM01013</v>
          </cell>
          <cell r="D5921" t="str">
            <v>Industrials</v>
          </cell>
        </row>
        <row r="5922">
          <cell r="C5922" t="str">
            <v>INE0BTM01013</v>
          </cell>
          <cell r="D5922" t="str">
            <v>Industrials</v>
          </cell>
        </row>
        <row r="5923">
          <cell r="C5923" t="str">
            <v>INE195Y01010</v>
          </cell>
          <cell r="D5923" t="str">
            <v>Industrials</v>
          </cell>
        </row>
        <row r="5924">
          <cell r="C5924" t="str">
            <v>INE195Y01010</v>
          </cell>
          <cell r="D5924" t="str">
            <v>Industrials</v>
          </cell>
        </row>
        <row r="5925">
          <cell r="C5925" t="str">
            <v>INE650K01021</v>
          </cell>
          <cell r="D5925" t="str">
            <v>Information Technology</v>
          </cell>
        </row>
        <row r="5926">
          <cell r="C5926" t="str">
            <v>INE650K01021</v>
          </cell>
          <cell r="D5926" t="str">
            <v>Information Technology</v>
          </cell>
        </row>
        <row r="5927">
          <cell r="C5927" t="str">
            <v>INE955I01044</v>
          </cell>
          <cell r="D5927" t="str">
            <v>Industrials</v>
          </cell>
        </row>
        <row r="5928">
          <cell r="C5928" t="str">
            <v>INE955I01044</v>
          </cell>
          <cell r="D5928" t="str">
            <v>Industrials</v>
          </cell>
        </row>
        <row r="5929">
          <cell r="C5929" t="str">
            <v>INE105I01020</v>
          </cell>
          <cell r="D5929" t="str">
            <v>Consumer Discretionary</v>
          </cell>
        </row>
        <row r="5930">
          <cell r="C5930" t="str">
            <v>INE105I01020</v>
          </cell>
          <cell r="D5930" t="str">
            <v>Consumer Discretionary</v>
          </cell>
        </row>
        <row r="5931">
          <cell r="C5931" t="str">
            <v>INE818A01017</v>
          </cell>
          <cell r="D5931" t="str">
            <v>Energy</v>
          </cell>
        </row>
        <row r="5932">
          <cell r="C5932" t="str">
            <v>INE818A01017</v>
          </cell>
          <cell r="D5932" t="str">
            <v>Energy</v>
          </cell>
        </row>
        <row r="5933">
          <cell r="C5933" t="str">
            <v>INE195F01027</v>
          </cell>
        </row>
        <row r="5934">
          <cell r="C5934" t="str">
            <v>INE617A01013</v>
          </cell>
          <cell r="D5934" t="str">
            <v>Industrials</v>
          </cell>
        </row>
        <row r="5935">
          <cell r="C5935" t="str">
            <v>INE617A01013</v>
          </cell>
          <cell r="D5935" t="str">
            <v>Industrials</v>
          </cell>
        </row>
        <row r="5936">
          <cell r="C5936" t="str">
            <v>INE602W01027</v>
          </cell>
          <cell r="D5936" t="str">
            <v>Consumer Discretionary</v>
          </cell>
        </row>
        <row r="5937">
          <cell r="C5937" t="str">
            <v>INE602W01027</v>
          </cell>
          <cell r="D5937" t="str">
            <v>Consumer Discretionary</v>
          </cell>
        </row>
        <row r="5938">
          <cell r="C5938" t="str">
            <v>INE0RB801010</v>
          </cell>
          <cell r="D5938" t="str">
            <v>Health Care</v>
          </cell>
        </row>
        <row r="5939">
          <cell r="C5939" t="str">
            <v>INE0RB801010</v>
          </cell>
          <cell r="D5939" t="str">
            <v>Health Care</v>
          </cell>
        </row>
        <row r="5940">
          <cell r="C5940" t="str">
            <v>INE564B01015</v>
          </cell>
          <cell r="D5940" t="str">
            <v>Information Technology</v>
          </cell>
        </row>
        <row r="5941">
          <cell r="C5941" t="str">
            <v>INE964H01014</v>
          </cell>
          <cell r="D5941" t="str">
            <v>Industrials</v>
          </cell>
        </row>
        <row r="5942">
          <cell r="C5942" t="str">
            <v>INE964H01014</v>
          </cell>
          <cell r="D5942" t="str">
            <v>Industrials</v>
          </cell>
        </row>
        <row r="5943">
          <cell r="C5943" t="str">
            <v>INE807F01027</v>
          </cell>
          <cell r="D5943" t="str">
            <v>Health Care</v>
          </cell>
        </row>
        <row r="5944">
          <cell r="C5944" t="str">
            <v>INE807F01027</v>
          </cell>
          <cell r="D5944" t="str">
            <v>Health Care</v>
          </cell>
        </row>
        <row r="5945">
          <cell r="C5945" t="str">
            <v>INE358F01013</v>
          </cell>
        </row>
        <row r="5946">
          <cell r="C5946" t="str">
            <v>INE017I01027</v>
          </cell>
        </row>
        <row r="5947">
          <cell r="C5947" t="str">
            <v>INE0P1Q01015</v>
          </cell>
          <cell r="D5947" t="str">
            <v>Industrials</v>
          </cell>
        </row>
        <row r="5948">
          <cell r="C5948" t="str">
            <v>INE782X01033</v>
          </cell>
          <cell r="D5948" t="str">
            <v>Industrials</v>
          </cell>
        </row>
        <row r="5949">
          <cell r="C5949" t="str">
            <v>INE331F01010</v>
          </cell>
          <cell r="D5949" t="str">
            <v>Information Technology</v>
          </cell>
        </row>
        <row r="5950">
          <cell r="C5950" t="str">
            <v>INE630A01024</v>
          </cell>
          <cell r="D5950" t="str">
            <v>Materials</v>
          </cell>
        </row>
        <row r="5951">
          <cell r="C5951" t="str">
            <v>INE630A01024</v>
          </cell>
          <cell r="D5951" t="str">
            <v>Materials</v>
          </cell>
        </row>
        <row r="5952">
          <cell r="C5952" t="str">
            <v>INE878E01021</v>
          </cell>
          <cell r="D5952" t="str">
            <v>Consumer Discretionary</v>
          </cell>
        </row>
        <row r="5953">
          <cell r="C5953" t="str">
            <v>INE878E01021</v>
          </cell>
          <cell r="D5953" t="str">
            <v>Consumer Discretionary</v>
          </cell>
        </row>
        <row r="5954">
          <cell r="C5954" t="str">
            <v>INE023M01027</v>
          </cell>
          <cell r="D5954" t="str">
            <v>Industrials</v>
          </cell>
        </row>
        <row r="5955">
          <cell r="C5955" t="str">
            <v>INE023M01027</v>
          </cell>
          <cell r="D5955" t="str">
            <v>Industrials</v>
          </cell>
        </row>
        <row r="5956">
          <cell r="C5956" t="str">
            <v>INE518D01025</v>
          </cell>
          <cell r="D5956" t="str">
            <v>Financials</v>
          </cell>
        </row>
        <row r="5957">
          <cell r="C5957" t="str">
            <v>INE573R01012</v>
          </cell>
          <cell r="D5957" t="str">
            <v>Materials</v>
          </cell>
        </row>
        <row r="5958">
          <cell r="C5958" t="str">
            <v>INE573R01012</v>
          </cell>
          <cell r="D5958" t="str">
            <v>Materials</v>
          </cell>
        </row>
        <row r="5959">
          <cell r="C5959" t="str">
            <v>INE618R01015</v>
          </cell>
          <cell r="D5959" t="str">
            <v>Financials</v>
          </cell>
        </row>
        <row r="5960">
          <cell r="C5960" t="str">
            <v>INE385F01024</v>
          </cell>
          <cell r="D5960" t="str">
            <v>Utilities</v>
          </cell>
        </row>
        <row r="5961">
          <cell r="C5961" t="str">
            <v>INE967B01028</v>
          </cell>
          <cell r="D5961" t="str">
            <v>Information Technology</v>
          </cell>
        </row>
        <row r="5962">
          <cell r="C5962" t="str">
            <v>INE266C01023</v>
          </cell>
          <cell r="D5962" t="str">
            <v>Industrials</v>
          </cell>
        </row>
        <row r="5963">
          <cell r="C5963" t="str">
            <v>INE640C01011</v>
          </cell>
          <cell r="D5963" t="str">
            <v>Materials</v>
          </cell>
        </row>
        <row r="5964">
          <cell r="C5964" t="str">
            <v>INE640C01011</v>
          </cell>
          <cell r="D5964" t="str">
            <v>Materials</v>
          </cell>
        </row>
        <row r="5965">
          <cell r="C5965" t="str">
            <v>INE02C301011</v>
          </cell>
        </row>
        <row r="5966">
          <cell r="C5966" t="str">
            <v>INE455D01012</v>
          </cell>
          <cell r="D5966" t="str">
            <v>Consumer Staples</v>
          </cell>
        </row>
        <row r="5967">
          <cell r="C5967" t="str">
            <v>INE482J01021</v>
          </cell>
          <cell r="D5967" t="str">
            <v>Materials</v>
          </cell>
        </row>
        <row r="5968">
          <cell r="C5968" t="str">
            <v>INE482J01021</v>
          </cell>
          <cell r="D5968" t="str">
            <v>Materials</v>
          </cell>
        </row>
        <row r="5969">
          <cell r="C5969" t="str">
            <v>INE825D01016</v>
          </cell>
          <cell r="D5969" t="str">
            <v>Industrials</v>
          </cell>
        </row>
        <row r="5970">
          <cell r="C5970" t="str">
            <v>INE052001026</v>
          </cell>
          <cell r="D5970" t="str">
            <v>Consumer Discretionary</v>
          </cell>
        </row>
        <row r="5971">
          <cell r="C5971" t="str">
            <v>INE151G01028</v>
          </cell>
          <cell r="D5971" t="str">
            <v>Industrials</v>
          </cell>
        </row>
        <row r="5972">
          <cell r="C5972" t="str">
            <v>INE151G01028</v>
          </cell>
          <cell r="D5972" t="str">
            <v>Industrials</v>
          </cell>
        </row>
        <row r="5973">
          <cell r="C5973" t="str">
            <v>INE262S01010</v>
          </cell>
          <cell r="D5973" t="str">
            <v>Real Estate</v>
          </cell>
        </row>
        <row r="5974">
          <cell r="C5974" t="str">
            <v>INE794C01016</v>
          </cell>
          <cell r="D5974" t="str">
            <v>Industrials</v>
          </cell>
        </row>
        <row r="5975">
          <cell r="C5975" t="str">
            <v>INE908D01010</v>
          </cell>
          <cell r="D5975" t="str">
            <v>Industrials</v>
          </cell>
        </row>
        <row r="5976">
          <cell r="C5976" t="str">
            <v>INE908D01010</v>
          </cell>
          <cell r="D5976" t="str">
            <v>Industrials</v>
          </cell>
        </row>
        <row r="5977">
          <cell r="C5977" t="str">
            <v>INE597J01018</v>
          </cell>
          <cell r="D5977" t="str">
            <v>Health Care</v>
          </cell>
        </row>
        <row r="5978">
          <cell r="C5978" t="str">
            <v>INE597J01018</v>
          </cell>
          <cell r="D5978" t="str">
            <v>Health Care</v>
          </cell>
        </row>
        <row r="5979">
          <cell r="C5979" t="str">
            <v>INE861D01011</v>
          </cell>
          <cell r="D5979" t="str">
            <v>Financials</v>
          </cell>
        </row>
        <row r="5980">
          <cell r="C5980" t="str">
            <v>INE849C01026</v>
          </cell>
          <cell r="D5980" t="str">
            <v>Materials</v>
          </cell>
        </row>
        <row r="5981">
          <cell r="C5981" t="str">
            <v>INE849C01026</v>
          </cell>
          <cell r="D5981" t="str">
            <v>Materials</v>
          </cell>
        </row>
        <row r="5982">
          <cell r="C5982" t="str">
            <v>INE435E01020</v>
          </cell>
          <cell r="D5982" t="str">
            <v>Communication Services</v>
          </cell>
        </row>
        <row r="5983">
          <cell r="C5983" t="str">
            <v>INE655D01025</v>
          </cell>
          <cell r="D5983" t="str">
            <v>Industrials</v>
          </cell>
        </row>
        <row r="5984">
          <cell r="C5984" t="str">
            <v>INE022F01015</v>
          </cell>
        </row>
        <row r="5985">
          <cell r="C5985" t="str">
            <v>INE118R01032</v>
          </cell>
        </row>
        <row r="5986">
          <cell r="C5986" t="str">
            <v>INE01NE01012</v>
          </cell>
          <cell r="D5986" t="str">
            <v>Industrials</v>
          </cell>
        </row>
        <row r="5987">
          <cell r="C5987" t="str">
            <v>INE01NE01012</v>
          </cell>
          <cell r="D5987" t="str">
            <v>Industrials</v>
          </cell>
        </row>
        <row r="5988">
          <cell r="C5988" t="str">
            <v>INE274V01019</v>
          </cell>
          <cell r="D5988" t="str">
            <v>Consumer Discretionary</v>
          </cell>
        </row>
        <row r="5989">
          <cell r="C5989" t="str">
            <v>INE274V01019</v>
          </cell>
          <cell r="D5989" t="str">
            <v>Consumer Discretionary</v>
          </cell>
        </row>
        <row r="5990">
          <cell r="C5990" t="str">
            <v>INE0TD301017</v>
          </cell>
          <cell r="D5990" t="str">
            <v>Health Care</v>
          </cell>
        </row>
        <row r="5991">
          <cell r="C5991" t="str">
            <v>INE408F01024</v>
          </cell>
        </row>
        <row r="5992">
          <cell r="C5992" t="str">
            <v>INE0Q9Q01017</v>
          </cell>
          <cell r="D5992" t="str">
            <v>Consumer Discretionary</v>
          </cell>
        </row>
        <row r="5993">
          <cell r="C5993" t="str">
            <v>INE631A01022</v>
          </cell>
          <cell r="D5993" t="str">
            <v>Industrials</v>
          </cell>
        </row>
        <row r="5994">
          <cell r="C5994" t="str">
            <v>INE631A01022</v>
          </cell>
          <cell r="D5994" t="str">
            <v>Industrials</v>
          </cell>
        </row>
        <row r="5995">
          <cell r="C5995" t="str">
            <v>INE440T01028</v>
          </cell>
          <cell r="D5995" t="str">
            <v>Consumer Discretionary</v>
          </cell>
        </row>
        <row r="5996">
          <cell r="C5996" t="str">
            <v>INE892L01019</v>
          </cell>
          <cell r="D5996" t="str">
            <v>Consumer Staples</v>
          </cell>
        </row>
        <row r="5997">
          <cell r="C5997" t="str">
            <v>INE933X01016</v>
          </cell>
        </row>
        <row r="5998">
          <cell r="C5998" t="str">
            <v>INE0QZQ01019</v>
          </cell>
          <cell r="D5998" t="str">
            <v>Consumer Discretionary</v>
          </cell>
        </row>
        <row r="5999">
          <cell r="C5999" t="str">
            <v>INE0LU301014</v>
          </cell>
          <cell r="D5999" t="str">
            <v>Industrials</v>
          </cell>
        </row>
        <row r="6000">
          <cell r="C6000" t="str">
            <v>INE104S01022</v>
          </cell>
        </row>
        <row r="6001">
          <cell r="C6001" t="str">
            <v>INE220Z01013</v>
          </cell>
          <cell r="D6001" t="str">
            <v>Consumer Staples</v>
          </cell>
        </row>
        <row r="6002">
          <cell r="C6002" t="str">
            <v>IN9220Z01011</v>
          </cell>
          <cell r="D6002" t="str">
            <v>Consumer Staples</v>
          </cell>
        </row>
        <row r="6003">
          <cell r="C6003" t="str">
            <v>INE221J01015</v>
          </cell>
          <cell r="D6003" t="str">
            <v>Materials</v>
          </cell>
        </row>
        <row r="6004">
          <cell r="C6004" t="str">
            <v>INE221J01015</v>
          </cell>
          <cell r="D6004" t="str">
            <v>Materials</v>
          </cell>
        </row>
        <row r="6005">
          <cell r="C6005" t="str">
            <v>INE385M01012</v>
          </cell>
        </row>
        <row r="6006">
          <cell r="C6006" t="str">
            <v>INE597I01028</v>
          </cell>
          <cell r="D6006" t="str">
            <v>Consumer Discretionary</v>
          </cell>
        </row>
        <row r="6007">
          <cell r="C6007" t="str">
            <v>INE597I01028</v>
          </cell>
          <cell r="D6007" t="str">
            <v>Consumer Discretionary</v>
          </cell>
        </row>
        <row r="6008">
          <cell r="C6008" t="str">
            <v>INE037B01020</v>
          </cell>
          <cell r="D6008" t="str">
            <v>Financials</v>
          </cell>
        </row>
        <row r="6009">
          <cell r="C6009" t="str">
            <v>INE932X01026</v>
          </cell>
          <cell r="D6009" t="str">
            <v>Financials</v>
          </cell>
        </row>
        <row r="6010">
          <cell r="C6010" t="str">
            <v>INE932X01026</v>
          </cell>
          <cell r="D6010" t="str">
            <v>Financials</v>
          </cell>
        </row>
        <row r="6011">
          <cell r="C6011" t="str">
            <v>INE0LY301010</v>
          </cell>
          <cell r="D6011" t="str">
            <v>Financials</v>
          </cell>
        </row>
        <row r="6012">
          <cell r="C6012" t="str">
            <v>INE669Y01022</v>
          </cell>
          <cell r="D6012" t="str">
            <v>Industrials</v>
          </cell>
        </row>
        <row r="6013">
          <cell r="C6013" t="str">
            <v>INE465H01012</v>
          </cell>
          <cell r="D6013" t="str">
            <v>Health Care</v>
          </cell>
        </row>
        <row r="6014">
          <cell r="C6014" t="str">
            <v>INE460Q01014</v>
          </cell>
          <cell r="D6014" t="str">
            <v>Industrials</v>
          </cell>
        </row>
        <row r="6015">
          <cell r="C6015" t="str">
            <v>INE207B01011</v>
          </cell>
          <cell r="D6015" t="str">
            <v>Consumer Discretionary</v>
          </cell>
        </row>
        <row r="6016">
          <cell r="C6016" t="str">
            <v>INE909D01026</v>
          </cell>
          <cell r="D6016" t="str">
            <v>Financials</v>
          </cell>
        </row>
        <row r="6017">
          <cell r="C6017" t="str">
            <v>INE647W01014</v>
          </cell>
          <cell r="D6017" t="str">
            <v>Communication Services</v>
          </cell>
        </row>
        <row r="6018">
          <cell r="C6018" t="str">
            <v>INE508R01018</v>
          </cell>
        </row>
        <row r="6019">
          <cell r="C6019" t="str">
            <v>INE700V01021</v>
          </cell>
          <cell r="D6019" t="str">
            <v>Industrials</v>
          </cell>
        </row>
        <row r="6020">
          <cell r="C6020" t="str">
            <v>INE0JMN01019</v>
          </cell>
          <cell r="D6020" t="str">
            <v>Industrials</v>
          </cell>
        </row>
        <row r="6021">
          <cell r="C6021" t="str">
            <v>INE916U01025</v>
          </cell>
          <cell r="D6021" t="str">
            <v>Consumer Discretionary</v>
          </cell>
        </row>
        <row r="6022">
          <cell r="C6022" t="str">
            <v>INE916U01025</v>
          </cell>
          <cell r="D6022" t="str">
            <v>Consumer Discretionary</v>
          </cell>
        </row>
        <row r="6023">
          <cell r="C6023" t="str">
            <v>INE501Y01019</v>
          </cell>
          <cell r="D6023" t="str">
            <v>Consumer Staples</v>
          </cell>
        </row>
        <row r="6024">
          <cell r="C6024" t="str">
            <v>INE501Y01019</v>
          </cell>
          <cell r="D6024" t="str">
            <v>Consumer Staples</v>
          </cell>
        </row>
        <row r="6025">
          <cell r="C6025" t="str">
            <v>INE04VX01019</v>
          </cell>
          <cell r="D6025" t="str">
            <v>Consumer Staples</v>
          </cell>
        </row>
        <row r="6026">
          <cell r="C6026" t="str">
            <v>INE268L01046</v>
          </cell>
          <cell r="D6026" t="str">
            <v>Consumer Discretionary</v>
          </cell>
        </row>
        <row r="6027">
          <cell r="C6027" t="str">
            <v>INE268L01046</v>
          </cell>
          <cell r="D6027" t="str">
            <v>Consumer Discretionary</v>
          </cell>
        </row>
        <row r="6028">
          <cell r="C6028" t="str">
            <v>INE413C01013</v>
          </cell>
          <cell r="D6028" t="str">
            <v>Industrials</v>
          </cell>
        </row>
        <row r="6029">
          <cell r="C6029" t="str">
            <v>INE013V01011</v>
          </cell>
          <cell r="D6029" t="str">
            <v>Health Care</v>
          </cell>
        </row>
        <row r="6030">
          <cell r="C6030" t="str">
            <v>INE363M01019</v>
          </cell>
          <cell r="D6030" t="str">
            <v>Communication Services</v>
          </cell>
        </row>
        <row r="6031">
          <cell r="C6031" t="str">
            <v>INE363M01019</v>
          </cell>
          <cell r="D6031" t="str">
            <v>Communication Services</v>
          </cell>
        </row>
        <row r="6032">
          <cell r="C6032" t="str">
            <v>INE0OUS01011</v>
          </cell>
        </row>
        <row r="6033">
          <cell r="C6033" t="str">
            <v>INE0MM001019</v>
          </cell>
          <cell r="D6033" t="str">
            <v>Industrials</v>
          </cell>
        </row>
        <row r="6034">
          <cell r="C6034" t="str">
            <v>INE495M01019</v>
          </cell>
        </row>
        <row r="6035">
          <cell r="C6035" t="str">
            <v>INE011D01013</v>
          </cell>
          <cell r="D6035" t="str">
            <v>Real Estate</v>
          </cell>
        </row>
        <row r="6036">
          <cell r="C6036" t="str">
            <v>INE193R01019</v>
          </cell>
        </row>
        <row r="6037">
          <cell r="C6037" t="str">
            <v>INE278C01010</v>
          </cell>
          <cell r="D6037" t="str">
            <v>Materials</v>
          </cell>
        </row>
        <row r="6038">
          <cell r="C6038" t="str">
            <v>INE03KJ01013</v>
          </cell>
          <cell r="D6038" t="str">
            <v>Consumer Discretionary</v>
          </cell>
        </row>
        <row r="6039">
          <cell r="C6039" t="str">
            <v>INE641B01011</v>
          </cell>
        </row>
        <row r="6040">
          <cell r="C6040" t="str">
            <v>INE02BV01019</v>
          </cell>
          <cell r="D6040" t="str">
            <v>Financials</v>
          </cell>
        </row>
        <row r="6041">
          <cell r="C6041" t="str">
            <v>INE024F01011</v>
          </cell>
          <cell r="D6041" t="str">
            <v>Information Technology</v>
          </cell>
        </row>
        <row r="6042">
          <cell r="C6042" t="str">
            <v>INE960A01017</v>
          </cell>
          <cell r="D6042" t="str">
            <v>Industrials</v>
          </cell>
        </row>
        <row r="6043">
          <cell r="C6043" t="str">
            <v>INE790G01031</v>
          </cell>
          <cell r="D6043" t="str">
            <v>Health Care</v>
          </cell>
        </row>
        <row r="6044">
          <cell r="C6044" t="str">
            <v>INE790G01031</v>
          </cell>
          <cell r="D6044" t="str">
            <v>Health Care</v>
          </cell>
        </row>
        <row r="6045">
          <cell r="C6045" t="str">
            <v>INE0BLY01023</v>
          </cell>
          <cell r="D6045" t="str">
            <v>Consumer Discretionary</v>
          </cell>
        </row>
        <row r="6046">
          <cell r="C6046" t="str">
            <v>INE0PB301013</v>
          </cell>
          <cell r="D6046" t="str">
            <v>Real Estate</v>
          </cell>
        </row>
        <row r="6047">
          <cell r="C6047" t="str">
            <v>INE0PB301013</v>
          </cell>
          <cell r="D6047" t="str">
            <v>Real Estate</v>
          </cell>
        </row>
        <row r="6048">
          <cell r="C6048" t="str">
            <v>INE196B01016</v>
          </cell>
          <cell r="D6048" t="str">
            <v>Materials</v>
          </cell>
        </row>
        <row r="6049">
          <cell r="C6049" t="str">
            <v>INE196B01016</v>
          </cell>
          <cell r="D6049" t="str">
            <v>Materials</v>
          </cell>
        </row>
        <row r="6050">
          <cell r="C6050" t="str">
            <v>INE145Y01023</v>
          </cell>
          <cell r="D6050" t="str">
            <v>Materials</v>
          </cell>
        </row>
        <row r="6051">
          <cell r="C6051" t="str">
            <v>INE719F01016</v>
          </cell>
          <cell r="D6051" t="str">
            <v>Industrials</v>
          </cell>
        </row>
        <row r="6052">
          <cell r="C6052" t="str">
            <v>INE0YRO01015</v>
          </cell>
          <cell r="D6052" t="str">
            <v>Industrials</v>
          </cell>
        </row>
        <row r="6053">
          <cell r="C6053" t="str">
            <v>INE555C01029</v>
          </cell>
          <cell r="D6053" t="str">
            <v>Materials</v>
          </cell>
        </row>
        <row r="6054">
          <cell r="C6054" t="str">
            <v>INE960E01019</v>
          </cell>
          <cell r="D6054" t="str">
            <v>Materials</v>
          </cell>
        </row>
        <row r="6055">
          <cell r="C6055" t="str">
            <v>INE191V01015</v>
          </cell>
          <cell r="D6055" t="str">
            <v>Materials</v>
          </cell>
        </row>
        <row r="6056">
          <cell r="C6056" t="str">
            <v>INE644Y01017</v>
          </cell>
          <cell r="D6056" t="str">
            <v>Consumer Discretionary</v>
          </cell>
        </row>
        <row r="6057">
          <cell r="C6057" t="str">
            <v>INE644Y01017</v>
          </cell>
          <cell r="D6057" t="str">
            <v>Consumer Discretionary</v>
          </cell>
        </row>
        <row r="6058">
          <cell r="C6058" t="str">
            <v>INE02Z901011</v>
          </cell>
        </row>
        <row r="6059">
          <cell r="C6059" t="str">
            <v>INE705C01020</v>
          </cell>
          <cell r="D6059" t="str">
            <v>Consumer Discretionary</v>
          </cell>
        </row>
        <row r="6060">
          <cell r="C6060" t="str">
            <v>INE705C01020</v>
          </cell>
          <cell r="D6060" t="str">
            <v>Consumer Discretionary</v>
          </cell>
        </row>
        <row r="6061">
          <cell r="C6061" t="str">
            <v>INE092H01014</v>
          </cell>
          <cell r="D6061" t="str">
            <v>Consumer Discretionary</v>
          </cell>
        </row>
        <row r="6062">
          <cell r="C6062" t="str">
            <v>INE0T7B01010</v>
          </cell>
          <cell r="D6062" t="str">
            <v>Industrials</v>
          </cell>
        </row>
        <row r="6063">
          <cell r="C6063" t="str">
            <v>INE386D01027</v>
          </cell>
          <cell r="D6063" t="str">
            <v>Materials</v>
          </cell>
        </row>
        <row r="6064">
          <cell r="C6064" t="str">
            <v>INE386D01027</v>
          </cell>
          <cell r="D6064" t="str">
            <v>Materials</v>
          </cell>
        </row>
        <row r="6065">
          <cell r="C6065" t="str">
            <v>INE788J01021</v>
          </cell>
          <cell r="D6065" t="str">
            <v>Materials</v>
          </cell>
        </row>
        <row r="6066">
          <cell r="C6066" t="str">
            <v>INE788J01021</v>
          </cell>
          <cell r="D6066" t="str">
            <v>Materials</v>
          </cell>
        </row>
        <row r="6067">
          <cell r="C6067" t="str">
            <v>INE637H01024</v>
          </cell>
          <cell r="D6067" t="str">
            <v>Consumer Discretionary</v>
          </cell>
        </row>
        <row r="6068">
          <cell r="C6068" t="str">
            <v>INE637H01024</v>
          </cell>
          <cell r="D6068" t="str">
            <v>Consumer Discretionary</v>
          </cell>
        </row>
        <row r="6069">
          <cell r="C6069" t="str">
            <v>INE0SGR01013</v>
          </cell>
          <cell r="D6069" t="str">
            <v>Industrials</v>
          </cell>
        </row>
        <row r="6070">
          <cell r="C6070" t="str">
            <v>INE857P01021</v>
          </cell>
          <cell r="D6070" t="str">
            <v>Consumer Staples</v>
          </cell>
        </row>
        <row r="6071">
          <cell r="C6071" t="str">
            <v>INE728Q01014</v>
          </cell>
        </row>
        <row r="6072">
          <cell r="C6072" t="str">
            <v>INE429R01017</v>
          </cell>
        </row>
        <row r="6073">
          <cell r="C6073" t="str">
            <v>INE074G01014</v>
          </cell>
          <cell r="D6073" t="str">
            <v>Financials</v>
          </cell>
        </row>
        <row r="6074">
          <cell r="C6074" t="str">
            <v>INE0OJZ01019</v>
          </cell>
          <cell r="D6074" t="str">
            <v>Consumer Discretionary</v>
          </cell>
        </row>
        <row r="6075">
          <cell r="C6075" t="str">
            <v>INE498B01024</v>
          </cell>
          <cell r="D6075" t="str">
            <v>Consumer Discretionary</v>
          </cell>
        </row>
        <row r="6076">
          <cell r="C6076" t="str">
            <v>INE498B01024</v>
          </cell>
          <cell r="D6076" t="str">
            <v>Consumer Discretionary</v>
          </cell>
        </row>
        <row r="6077">
          <cell r="C6077" t="str">
            <v>INE311M01018</v>
          </cell>
        </row>
        <row r="6078">
          <cell r="C6078" t="str">
            <v>INE489B01031</v>
          </cell>
          <cell r="D6078" t="str">
            <v>Information Technology</v>
          </cell>
        </row>
        <row r="6079">
          <cell r="C6079" t="str">
            <v>INE715Y01031</v>
          </cell>
          <cell r="D6079" t="str">
            <v>Real Estate</v>
          </cell>
        </row>
        <row r="6080">
          <cell r="C6080" t="str">
            <v>INE185C01017</v>
          </cell>
          <cell r="D6080" t="str">
            <v>Materials</v>
          </cell>
        </row>
        <row r="6081">
          <cell r="C6081" t="str">
            <v>IN9185C01015</v>
          </cell>
          <cell r="D6081" t="str">
            <v>Materials</v>
          </cell>
        </row>
        <row r="6082">
          <cell r="C6082" t="str">
            <v>INE363D01018</v>
          </cell>
          <cell r="D6082" t="str">
            <v>Consumer Discretionary</v>
          </cell>
        </row>
        <row r="6083">
          <cell r="C6083" t="str">
            <v>INE070A01015</v>
          </cell>
          <cell r="D6083" t="str">
            <v>Materials</v>
          </cell>
        </row>
        <row r="6084">
          <cell r="C6084" t="str">
            <v>INE070A01015</v>
          </cell>
          <cell r="D6084" t="str">
            <v>Materials</v>
          </cell>
        </row>
        <row r="6085">
          <cell r="C6085" t="str">
            <v>INE232A01011</v>
          </cell>
          <cell r="D6085" t="str">
            <v>Materials</v>
          </cell>
        </row>
        <row r="6086">
          <cell r="C6086" t="str">
            <v>INE232A01011</v>
          </cell>
          <cell r="D6086" t="str">
            <v>Materials</v>
          </cell>
        </row>
        <row r="6087">
          <cell r="C6087" t="str">
            <v>INE051N01026</v>
          </cell>
          <cell r="D6087" t="str">
            <v>Consumer Staples</v>
          </cell>
        </row>
        <row r="6088">
          <cell r="C6088" t="str">
            <v>INE400N01017</v>
          </cell>
        </row>
        <row r="6089">
          <cell r="C6089" t="str">
            <v>INE414Y01015</v>
          </cell>
          <cell r="D6089" t="str">
            <v>Health Care</v>
          </cell>
        </row>
        <row r="6090">
          <cell r="C6090" t="str">
            <v>INE101H01013</v>
          </cell>
          <cell r="D6090" t="str">
            <v>Consumer Staples</v>
          </cell>
        </row>
        <row r="6091">
          <cell r="C6091" t="str">
            <v>INE065E01017</v>
          </cell>
          <cell r="D6091" t="str">
            <v>Materials</v>
          </cell>
        </row>
        <row r="6092">
          <cell r="C6092" t="str">
            <v>INE0S4Y01010</v>
          </cell>
          <cell r="D6092" t="str">
            <v>Consumer Discretionary</v>
          </cell>
        </row>
        <row r="6093">
          <cell r="C6093" t="str">
            <v>INE538D01015</v>
          </cell>
          <cell r="D6093" t="str">
            <v>Materials</v>
          </cell>
        </row>
        <row r="6094">
          <cell r="C6094" t="str">
            <v>INE951Z01013</v>
          </cell>
          <cell r="D6094" t="str">
            <v>Real Estate</v>
          </cell>
        </row>
        <row r="6095">
          <cell r="C6095" t="str">
            <v>INE970C01012</v>
          </cell>
          <cell r="D6095" t="str">
            <v>Materials</v>
          </cell>
        </row>
        <row r="6096">
          <cell r="C6096" t="str">
            <v>INE632A01012</v>
          </cell>
          <cell r="D6096" t="str">
            <v>Consumer Discretionary</v>
          </cell>
        </row>
        <row r="6097">
          <cell r="C6097" t="str">
            <v>INE0QIS01011</v>
          </cell>
          <cell r="D6097" t="str">
            <v>Industrials</v>
          </cell>
        </row>
        <row r="6098">
          <cell r="C6098" t="str">
            <v>INE914B01012</v>
          </cell>
          <cell r="D6098" t="str">
            <v>Industrials</v>
          </cell>
        </row>
        <row r="6099">
          <cell r="C6099" t="str">
            <v>INE209301014</v>
          </cell>
        </row>
        <row r="6100">
          <cell r="C6100" t="str">
            <v>INE02S501018</v>
          </cell>
          <cell r="D6100" t="str">
            <v>Industrials</v>
          </cell>
        </row>
        <row r="6101">
          <cell r="C6101" t="str">
            <v>INE847D01010</v>
          </cell>
          <cell r="D6101" t="str">
            <v>Health Care</v>
          </cell>
        </row>
        <row r="6102">
          <cell r="C6102" t="str">
            <v>INE318K01025</v>
          </cell>
          <cell r="D6102" t="str">
            <v>Real Estate</v>
          </cell>
        </row>
        <row r="6103">
          <cell r="C6103" t="str">
            <v>INE712K01011</v>
          </cell>
          <cell r="D6103" t="str">
            <v>Materials</v>
          </cell>
        </row>
        <row r="6104">
          <cell r="C6104" t="str">
            <v>INE712K01011</v>
          </cell>
          <cell r="D6104" t="str">
            <v>Materials</v>
          </cell>
        </row>
        <row r="6105">
          <cell r="C6105" t="str">
            <v>INE796C01011</v>
          </cell>
          <cell r="D6105" t="str">
            <v>Consumer Discretionary</v>
          </cell>
        </row>
        <row r="6106">
          <cell r="C6106" t="str">
            <v>INE617D01017</v>
          </cell>
          <cell r="D6106" t="str">
            <v>Materials</v>
          </cell>
        </row>
        <row r="6107">
          <cell r="C6107" t="str">
            <v>INE418K01015</v>
          </cell>
        </row>
        <row r="6108">
          <cell r="C6108" t="str">
            <v>INE008Z01020</v>
          </cell>
          <cell r="D6108" t="str">
            <v>Consumer Staples</v>
          </cell>
        </row>
        <row r="6109">
          <cell r="C6109" t="str">
            <v>INE164H01011</v>
          </cell>
          <cell r="D6109" t="str">
            <v>Real Estate</v>
          </cell>
        </row>
        <row r="6110">
          <cell r="C6110" t="str">
            <v>INE879A01019</v>
          </cell>
          <cell r="D6110" t="str">
            <v>Materials</v>
          </cell>
        </row>
        <row r="6111">
          <cell r="C6111" t="str">
            <v>INE879A01019</v>
          </cell>
          <cell r="D6111" t="str">
            <v>Materials</v>
          </cell>
        </row>
        <row r="6112">
          <cell r="C6112" t="str">
            <v>INE278B01020</v>
          </cell>
          <cell r="D6112" t="str">
            <v>Materials</v>
          </cell>
        </row>
        <row r="6113">
          <cell r="C6113" t="str">
            <v>INE278B01020</v>
          </cell>
          <cell r="D6113" t="str">
            <v>Materials</v>
          </cell>
        </row>
        <row r="6114">
          <cell r="C6114" t="str">
            <v>INE087H01022</v>
          </cell>
          <cell r="D6114" t="str">
            <v>Consumer Staples</v>
          </cell>
        </row>
        <row r="6115">
          <cell r="C6115" t="str">
            <v>INE087H01022</v>
          </cell>
          <cell r="D6115" t="str">
            <v>Consumer Staples</v>
          </cell>
        </row>
        <row r="6116">
          <cell r="C6116" t="str">
            <v>INE315N01017</v>
          </cell>
        </row>
        <row r="6117">
          <cell r="C6117" t="str">
            <v>INE397C01026</v>
          </cell>
        </row>
        <row r="6118">
          <cell r="C6118" t="str">
            <v>INE387D01025</v>
          </cell>
        </row>
        <row r="6119">
          <cell r="C6119" t="str">
            <v>INE0S2G01011</v>
          </cell>
          <cell r="D6119" t="str">
            <v>Materials</v>
          </cell>
        </row>
        <row r="6120">
          <cell r="C6120" t="str">
            <v>INE0S2G01011</v>
          </cell>
          <cell r="D6120" t="str">
            <v>Materials</v>
          </cell>
        </row>
        <row r="6121">
          <cell r="C6121" t="str">
            <v>INE238Y01018</v>
          </cell>
          <cell r="D6121" t="str">
            <v>Materials</v>
          </cell>
        </row>
        <row r="6122">
          <cell r="C6122" t="str">
            <v>INE00CE01017</v>
          </cell>
          <cell r="D6122" t="str">
            <v>Industrials</v>
          </cell>
        </row>
        <row r="6123">
          <cell r="C6123" t="str">
            <v>INE402Y01028</v>
          </cell>
          <cell r="D6123" t="str">
            <v>Industrials</v>
          </cell>
        </row>
        <row r="6124">
          <cell r="C6124" t="str">
            <v>INE475V01012</v>
          </cell>
        </row>
        <row r="6125">
          <cell r="C6125" t="str">
            <v>INE0RXS01018</v>
          </cell>
        </row>
        <row r="6126">
          <cell r="C6126" t="str">
            <v>INE00IK01029</v>
          </cell>
          <cell r="D6126" t="str">
            <v>Consumer Staples</v>
          </cell>
        </row>
        <row r="6127">
          <cell r="C6127" t="str">
            <v>INE452Z01012</v>
          </cell>
          <cell r="D6127" t="str">
            <v>Consumer Discretionary</v>
          </cell>
        </row>
        <row r="6128">
          <cell r="C6128" t="str">
            <v>INE981C01019</v>
          </cell>
        </row>
        <row r="6129">
          <cell r="C6129" t="str">
            <v>INE0GTI23014</v>
          </cell>
        </row>
        <row r="6130">
          <cell r="C6130" t="str">
            <v>INE632X01030</v>
          </cell>
          <cell r="D6130" t="str">
            <v>Industrials</v>
          </cell>
        </row>
        <row r="6131">
          <cell r="C6131" t="str">
            <v>INE231C01019</v>
          </cell>
          <cell r="D6131" t="str">
            <v>Materials</v>
          </cell>
        </row>
        <row r="6132">
          <cell r="C6132" t="str">
            <v>INE231C01019</v>
          </cell>
          <cell r="D6132" t="str">
            <v>Materials</v>
          </cell>
        </row>
        <row r="6133">
          <cell r="C6133" t="str">
            <v>INE115F01017</v>
          </cell>
          <cell r="D6133" t="str">
            <v>Materials</v>
          </cell>
        </row>
        <row r="6134">
          <cell r="C6134" t="str">
            <v>INE0DM401012</v>
          </cell>
          <cell r="D6134" t="str">
            <v>Consumer Staples</v>
          </cell>
        </row>
        <row r="6135">
          <cell r="C6135" t="str">
            <v>INE402H01015</v>
          </cell>
          <cell r="D6135" t="str">
            <v>Materials</v>
          </cell>
        </row>
        <row r="6136">
          <cell r="C6136" t="str">
            <v>INE0RNZ01014</v>
          </cell>
          <cell r="D6136" t="str">
            <v>Industrials</v>
          </cell>
        </row>
        <row r="6137">
          <cell r="C6137" t="str">
            <v>INE204C01024</v>
          </cell>
          <cell r="D6137" t="str">
            <v>Consumer Discretionary</v>
          </cell>
        </row>
        <row r="6138">
          <cell r="C6138" t="str">
            <v>INE241V01018</v>
          </cell>
          <cell r="D6138" t="str">
            <v>Consumer Staples</v>
          </cell>
        </row>
        <row r="6139">
          <cell r="C6139" t="str">
            <v>INE0NON01025</v>
          </cell>
        </row>
        <row r="6140">
          <cell r="C6140" t="str">
            <v>INE564J01026</v>
          </cell>
          <cell r="D6140" t="str">
            <v>Consumer Discretionary</v>
          </cell>
        </row>
        <row r="6141">
          <cell r="C6141" t="str">
            <v>INE079N01019</v>
          </cell>
        </row>
        <row r="6142">
          <cell r="C6142" t="str">
            <v>INE260E01014</v>
          </cell>
          <cell r="D6142" t="str">
            <v>Materials</v>
          </cell>
        </row>
        <row r="6143">
          <cell r="C6143" t="str">
            <v>INE997I01012</v>
          </cell>
          <cell r="D6143" t="str">
            <v>Real Estate</v>
          </cell>
        </row>
        <row r="6144">
          <cell r="C6144" t="str">
            <v>INE009Q01019</v>
          </cell>
          <cell r="D6144" t="str">
            <v>Consumer Staples</v>
          </cell>
        </row>
        <row r="6145">
          <cell r="C6145" t="str">
            <v>INE317G01025</v>
          </cell>
          <cell r="D6145" t="str">
            <v>Consumer Staples</v>
          </cell>
        </row>
        <row r="6146">
          <cell r="C6146" t="str">
            <v>INE201F01015</v>
          </cell>
        </row>
        <row r="6147">
          <cell r="C6147" t="str">
            <v>IN9201F01013</v>
          </cell>
        </row>
        <row r="6148">
          <cell r="C6148" t="str">
            <v>INE634W01012</v>
          </cell>
        </row>
        <row r="6149">
          <cell r="C6149" t="str">
            <v>INE0OMF01015</v>
          </cell>
          <cell r="D6149" t="str">
            <v>Consumer Discretionary</v>
          </cell>
        </row>
        <row r="6150">
          <cell r="C6150" t="str">
            <v>INE574G01013</v>
          </cell>
          <cell r="D6150" t="str">
            <v>Consumer Staples</v>
          </cell>
        </row>
        <row r="6151">
          <cell r="C6151" t="str">
            <v>INE0HLJ01013</v>
          </cell>
          <cell r="D6151" t="str">
            <v>Consumer Staples</v>
          </cell>
        </row>
        <row r="6152">
          <cell r="C6152" t="str">
            <v>INE753D01010</v>
          </cell>
        </row>
        <row r="6153">
          <cell r="C6153" t="str">
            <v>INE777G01012</v>
          </cell>
          <cell r="D6153" t="str">
            <v>Financials</v>
          </cell>
        </row>
        <row r="6154">
          <cell r="C6154" t="str">
            <v>INE721A01047</v>
          </cell>
          <cell r="D6154" t="str">
            <v>Financials</v>
          </cell>
        </row>
        <row r="6155">
          <cell r="C6155" t="str">
            <v>INE721A01047</v>
          </cell>
          <cell r="D6155" t="str">
            <v>Financials</v>
          </cell>
        </row>
        <row r="6156">
          <cell r="C6156" t="str">
            <v>INE526E01018</v>
          </cell>
          <cell r="D6156" t="str">
            <v>Consumer Discretionary</v>
          </cell>
        </row>
        <row r="6157">
          <cell r="C6157" t="str">
            <v>INE526E01018</v>
          </cell>
          <cell r="D6157" t="str">
            <v>Consumer Discretionary</v>
          </cell>
        </row>
        <row r="6158">
          <cell r="C6158" t="str">
            <v>INE217L01019</v>
          </cell>
          <cell r="D6158" t="str">
            <v>Real Estate</v>
          </cell>
        </row>
        <row r="6159">
          <cell r="C6159" t="str">
            <v>INE217L01019</v>
          </cell>
          <cell r="D6159" t="str">
            <v>Real Estate</v>
          </cell>
        </row>
        <row r="6160">
          <cell r="C6160" t="str">
            <v>INE472C01027</v>
          </cell>
          <cell r="D6160" t="str">
            <v>Industrials</v>
          </cell>
        </row>
        <row r="6161">
          <cell r="C6161" t="str">
            <v>INE488C01015</v>
          </cell>
          <cell r="D6161" t="str">
            <v>Financials</v>
          </cell>
        </row>
        <row r="6162">
          <cell r="C6162" t="str">
            <v>INE01J501010</v>
          </cell>
          <cell r="D6162" t="str">
            <v>Consumer Discretionary</v>
          </cell>
        </row>
        <row r="6163">
          <cell r="C6163" t="str">
            <v>INE01Z401013</v>
          </cell>
          <cell r="D6163" t="str">
            <v>Consumer Discretionary</v>
          </cell>
        </row>
        <row r="6164">
          <cell r="C6164" t="str">
            <v>INE0UL701015</v>
          </cell>
        </row>
        <row r="6165">
          <cell r="C6165" t="str">
            <v>INE561E01015</v>
          </cell>
        </row>
        <row r="6166">
          <cell r="C6166" t="str">
            <v>INE344E01016</v>
          </cell>
          <cell r="D6166" t="str">
            <v>Consumer Discretionary</v>
          </cell>
        </row>
        <row r="6167">
          <cell r="C6167" t="str">
            <v>INE551C01044</v>
          </cell>
          <cell r="D6167" t="str">
            <v>Health Care</v>
          </cell>
        </row>
        <row r="6168">
          <cell r="C6168" t="str">
            <v>INE979R01011</v>
          </cell>
          <cell r="D6168" t="str">
            <v>Materials</v>
          </cell>
        </row>
        <row r="6169">
          <cell r="C6169" t="str">
            <v>INE979R01011</v>
          </cell>
          <cell r="D6169" t="str">
            <v>Materials</v>
          </cell>
        </row>
        <row r="6170">
          <cell r="C6170" t="str">
            <v>INE810G01011</v>
          </cell>
          <cell r="D6170" t="str">
            <v>Materials</v>
          </cell>
        </row>
        <row r="6171">
          <cell r="C6171" t="str">
            <v>INE810G01011</v>
          </cell>
          <cell r="D6171" t="str">
            <v>Materials</v>
          </cell>
        </row>
        <row r="6172">
          <cell r="C6172" t="str">
            <v>INE635A01023</v>
          </cell>
          <cell r="D6172" t="str">
            <v>Information Technology</v>
          </cell>
        </row>
        <row r="6173">
          <cell r="C6173" t="str">
            <v>INE635A01023</v>
          </cell>
          <cell r="D6173" t="str">
            <v>Information Technology</v>
          </cell>
        </row>
        <row r="6174">
          <cell r="C6174" t="str">
            <v>INE861E01019</v>
          </cell>
        </row>
        <row r="6175">
          <cell r="C6175" t="str">
            <v>INE203N01015</v>
          </cell>
        </row>
        <row r="6176">
          <cell r="C6176" t="str">
            <v>INE417F01017</v>
          </cell>
        </row>
        <row r="6177">
          <cell r="C6177" t="str">
            <v>INE441C01014</v>
          </cell>
          <cell r="D6177" t="str">
            <v>Consumer Discretionary</v>
          </cell>
        </row>
        <row r="6178">
          <cell r="C6178" t="str">
            <v>INE176J01011</v>
          </cell>
          <cell r="D6178" t="str">
            <v>Industrials</v>
          </cell>
        </row>
        <row r="6179">
          <cell r="C6179" t="str">
            <v>INE075B01020</v>
          </cell>
          <cell r="D6179" t="str">
            <v>Industrials</v>
          </cell>
        </row>
        <row r="6180">
          <cell r="C6180" t="str">
            <v>INE075B01020</v>
          </cell>
          <cell r="D6180" t="str">
            <v>Industrials</v>
          </cell>
        </row>
        <row r="6181">
          <cell r="C6181" t="str">
            <v>INE140C01012</v>
          </cell>
          <cell r="D6181" t="str">
            <v>Financials</v>
          </cell>
        </row>
        <row r="6182">
          <cell r="C6182" t="str">
            <v>INE797C01019</v>
          </cell>
        </row>
        <row r="6183">
          <cell r="C6183" t="str">
            <v>INE0A1E01018</v>
          </cell>
        </row>
        <row r="6184">
          <cell r="C6184" t="str">
            <v>INE403L01015</v>
          </cell>
        </row>
        <row r="6185">
          <cell r="C6185" t="str">
            <v>INE1NPP01017</v>
          </cell>
        </row>
        <row r="6186">
          <cell r="C6186" t="str">
            <v>INE1NPP01017</v>
          </cell>
        </row>
        <row r="6187">
          <cell r="C6187" t="str">
            <v>INE003A01024</v>
          </cell>
          <cell r="D6187" t="str">
            <v>Industrials</v>
          </cell>
        </row>
        <row r="6188">
          <cell r="C6188" t="str">
            <v>INE003A01024</v>
          </cell>
          <cell r="D6188" t="str">
            <v>Industrials</v>
          </cell>
        </row>
        <row r="6189">
          <cell r="C6189" t="str">
            <v>INE0D0K01022</v>
          </cell>
          <cell r="D6189" t="str">
            <v>Health Care</v>
          </cell>
        </row>
        <row r="6190">
          <cell r="C6190" t="str">
            <v>INE0D0K01022</v>
          </cell>
          <cell r="D6190" t="str">
            <v>Health Care</v>
          </cell>
        </row>
        <row r="6191">
          <cell r="C6191" t="str">
            <v>INE0A0S01010</v>
          </cell>
          <cell r="D6191" t="str">
            <v>Information Technology</v>
          </cell>
        </row>
        <row r="6192">
          <cell r="C6192" t="str">
            <v>INE0A0S01010</v>
          </cell>
          <cell r="D6192" t="str">
            <v>Information Technology</v>
          </cell>
        </row>
        <row r="6193">
          <cell r="C6193" t="str">
            <v>INE131O01024</v>
          </cell>
          <cell r="D6193" t="str">
            <v>Consumer Staples</v>
          </cell>
        </row>
        <row r="6194">
          <cell r="C6194" t="str">
            <v>INE903U01023</v>
          </cell>
          <cell r="D6194" t="str">
            <v>Real Estate</v>
          </cell>
        </row>
        <row r="6195">
          <cell r="C6195" t="str">
            <v>INE903U01023</v>
          </cell>
          <cell r="D6195" t="str">
            <v>Real Estate</v>
          </cell>
        </row>
        <row r="6196">
          <cell r="C6196" t="str">
            <v>INE529F01035</v>
          </cell>
          <cell r="D6196" t="str">
            <v>Industrials</v>
          </cell>
        </row>
        <row r="6197">
          <cell r="C6197" t="str">
            <v>INE529F01035</v>
          </cell>
          <cell r="D6197" t="str">
            <v>Industrials</v>
          </cell>
        </row>
        <row r="6198">
          <cell r="C6198" t="str">
            <v>INE0RDE01010</v>
          </cell>
          <cell r="D6198" t="str">
            <v>Consumer Discretionary</v>
          </cell>
        </row>
        <row r="6199">
          <cell r="C6199" t="str">
            <v>INE0KGZ01021</v>
          </cell>
          <cell r="D6199" t="str">
            <v>Communication Services</v>
          </cell>
        </row>
        <row r="6200">
          <cell r="C6200" t="str">
            <v>INE0KGZ01021</v>
          </cell>
          <cell r="D6200" t="str">
            <v>Communication Services</v>
          </cell>
        </row>
        <row r="6201">
          <cell r="C6201" t="str">
            <v>INE633D01022</v>
          </cell>
          <cell r="D6201" t="str">
            <v>Financials</v>
          </cell>
        </row>
        <row r="6202">
          <cell r="C6202" t="str">
            <v>INE438E01032</v>
          </cell>
          <cell r="D6202" t="str">
            <v>Industrials</v>
          </cell>
        </row>
        <row r="6203">
          <cell r="C6203" t="str">
            <v>INE112X01017</v>
          </cell>
        </row>
        <row r="6204">
          <cell r="C6204" t="str">
            <v>INE528E01022</v>
          </cell>
          <cell r="D6204" t="str">
            <v>Real Estate</v>
          </cell>
        </row>
        <row r="6205">
          <cell r="C6205" t="str">
            <v>INE923A01015</v>
          </cell>
          <cell r="D6205" t="str">
            <v>Financials</v>
          </cell>
        </row>
        <row r="6206">
          <cell r="C6206" t="str">
            <v>INE923A01015</v>
          </cell>
          <cell r="D6206" t="str">
            <v>Financials</v>
          </cell>
        </row>
        <row r="6207">
          <cell r="C6207" t="str">
            <v>INE01II01013</v>
          </cell>
          <cell r="D6207" t="str">
            <v>Consumer Discretionary</v>
          </cell>
        </row>
        <row r="6208">
          <cell r="C6208" t="str">
            <v>INE0MNV01014</v>
          </cell>
          <cell r="D6208" t="str">
            <v>Consumer Discretionary</v>
          </cell>
        </row>
        <row r="6209">
          <cell r="C6209" t="str">
            <v>INE913A01024</v>
          </cell>
          <cell r="D6209" t="str">
            <v>Financials</v>
          </cell>
        </row>
        <row r="6210">
          <cell r="C6210" t="str">
            <v>INE0STN01015</v>
          </cell>
          <cell r="D6210" t="str">
            <v>Industrials</v>
          </cell>
        </row>
        <row r="6211">
          <cell r="C6211" t="str">
            <v>INE203Y01012</v>
          </cell>
          <cell r="D6211" t="str">
            <v>Communication Services</v>
          </cell>
        </row>
        <row r="6212">
          <cell r="C6212" t="str">
            <v>INE870J01019</v>
          </cell>
          <cell r="D6212" t="str">
            <v>Consumer Staples</v>
          </cell>
        </row>
        <row r="6213">
          <cell r="C6213" t="str">
            <v>INE798C01017</v>
          </cell>
          <cell r="D6213" t="str">
            <v>Industrials</v>
          </cell>
        </row>
        <row r="6214">
          <cell r="C6214" t="str">
            <v>INE0KXN01014</v>
          </cell>
          <cell r="D6214" t="str">
            <v>Consumer Discretionary</v>
          </cell>
        </row>
        <row r="6215">
          <cell r="C6215" t="str">
            <v>INE625X01018</v>
          </cell>
          <cell r="D6215" t="str">
            <v>Information Technology</v>
          </cell>
        </row>
        <row r="6216">
          <cell r="C6216" t="str">
            <v>INE625X01018</v>
          </cell>
          <cell r="D6216" t="str">
            <v>Information Technology</v>
          </cell>
        </row>
        <row r="6217">
          <cell r="C6217" t="str">
            <v>INE368A01021</v>
          </cell>
          <cell r="D6217" t="str">
            <v>Information Technology</v>
          </cell>
        </row>
        <row r="6218">
          <cell r="C6218" t="str">
            <v>INE748T01016</v>
          </cell>
          <cell r="D6218" t="str">
            <v>Consumer Staples</v>
          </cell>
        </row>
        <row r="6219">
          <cell r="C6219" t="str">
            <v>INE748T01016</v>
          </cell>
          <cell r="D6219" t="str">
            <v>Consumer Staples</v>
          </cell>
        </row>
        <row r="6220">
          <cell r="C6220" t="str">
            <v>INE657D01021</v>
          </cell>
          <cell r="D6220" t="str">
            <v>Industrials</v>
          </cell>
        </row>
        <row r="6221">
          <cell r="C6221" t="str">
            <v>INE658D01011</v>
          </cell>
          <cell r="D6221" t="str">
            <v>Materials</v>
          </cell>
        </row>
        <row r="6222">
          <cell r="C6222" t="str">
            <v>INE059B01024</v>
          </cell>
          <cell r="D6222" t="str">
            <v>Industrials</v>
          </cell>
        </row>
        <row r="6223">
          <cell r="C6223" t="str">
            <v>INE059B01024</v>
          </cell>
          <cell r="D6223" t="str">
            <v>Industrials</v>
          </cell>
        </row>
        <row r="6224">
          <cell r="C6224" t="str">
            <v>INE457H01027</v>
          </cell>
          <cell r="D6224" t="str">
            <v>Consumer Discretionary</v>
          </cell>
        </row>
        <row r="6225">
          <cell r="C6225" t="str">
            <v>INE456H01029</v>
          </cell>
          <cell r="D6225" t="str">
            <v>Industrials</v>
          </cell>
        </row>
        <row r="6226">
          <cell r="C6226" t="str">
            <v>INE167H01014</v>
          </cell>
          <cell r="D6226" t="str">
            <v>Real Estate</v>
          </cell>
        </row>
        <row r="6227">
          <cell r="C6227" t="str">
            <v>INE354D01017</v>
          </cell>
          <cell r="D6227" t="str">
            <v>Consumer Staples</v>
          </cell>
        </row>
        <row r="6228">
          <cell r="C6228" t="str">
            <v>INE985A01022</v>
          </cell>
          <cell r="D6228" t="str">
            <v>Consumer Discretionary</v>
          </cell>
        </row>
        <row r="6229">
          <cell r="C6229" t="str">
            <v>INE985A01022</v>
          </cell>
          <cell r="D6229" t="str">
            <v>Consumer Discretionary</v>
          </cell>
        </row>
        <row r="6230">
          <cell r="C6230" t="str">
            <v>INE325D01025</v>
          </cell>
          <cell r="D6230" t="str">
            <v>Industrials</v>
          </cell>
        </row>
        <row r="6231">
          <cell r="C6231" t="str">
            <v>INE325D01025</v>
          </cell>
          <cell r="D6231" t="str">
            <v>Industrials</v>
          </cell>
        </row>
        <row r="6232">
          <cell r="C6232" t="str">
            <v>INE638A01035</v>
          </cell>
          <cell r="D6232" t="str">
            <v>Consumer Discretionary</v>
          </cell>
        </row>
        <row r="6233">
          <cell r="C6233" t="str">
            <v>INE896E01023</v>
          </cell>
          <cell r="D6233" t="str">
            <v>Consumer Staples</v>
          </cell>
        </row>
        <row r="6234">
          <cell r="C6234" t="str">
            <v>INE129Z01016</v>
          </cell>
          <cell r="D6234" t="str">
            <v>Consumer Discretionary</v>
          </cell>
        </row>
        <row r="6235">
          <cell r="C6235" t="str">
            <v>INE186B01017</v>
          </cell>
        </row>
        <row r="6236">
          <cell r="C6236" t="str">
            <v>INE117H01019</v>
          </cell>
          <cell r="D6236" t="str">
            <v>Consumer Staples</v>
          </cell>
        </row>
        <row r="6237">
          <cell r="C6237" t="str">
            <v>INE792Z01011</v>
          </cell>
          <cell r="D6237" t="str">
            <v>Consumer Discretionary</v>
          </cell>
        </row>
        <row r="6238">
          <cell r="C6238" t="str">
            <v>INE792Z01011</v>
          </cell>
          <cell r="D6238" t="str">
            <v>Consumer Discretionary</v>
          </cell>
        </row>
        <row r="6239">
          <cell r="C6239" t="str">
            <v>INE785O01019</v>
          </cell>
          <cell r="D6239" t="str">
            <v>Industrials</v>
          </cell>
        </row>
        <row r="6240">
          <cell r="C6240" t="str">
            <v>INE285J01028</v>
          </cell>
          <cell r="D6240" t="str">
            <v>Industrials</v>
          </cell>
        </row>
        <row r="6241">
          <cell r="C6241" t="str">
            <v>INE285J01028</v>
          </cell>
          <cell r="D6241" t="str">
            <v>Industrials</v>
          </cell>
        </row>
        <row r="6242">
          <cell r="C6242" t="str">
            <v>INE579D01019</v>
          </cell>
          <cell r="D6242" t="str">
            <v>Financials</v>
          </cell>
        </row>
        <row r="6243">
          <cell r="C6243" t="str">
            <v>INE965H01011</v>
          </cell>
          <cell r="D6243" t="str">
            <v>Communication Services</v>
          </cell>
        </row>
        <row r="6244">
          <cell r="C6244" t="str">
            <v>INE965H01011</v>
          </cell>
          <cell r="D6244" t="str">
            <v>Communication Services</v>
          </cell>
        </row>
        <row r="6245">
          <cell r="C6245" t="str">
            <v>INE0QSK01017</v>
          </cell>
          <cell r="D6245" t="str">
            <v>Industrials</v>
          </cell>
        </row>
        <row r="6246">
          <cell r="C6246" t="str">
            <v>INE076B01028</v>
          </cell>
          <cell r="D6246" t="str">
            <v>Consumer Discretionary</v>
          </cell>
        </row>
        <row r="6247">
          <cell r="C6247" t="str">
            <v>INE076B01028</v>
          </cell>
          <cell r="D6247" t="str">
            <v>Consumer Discretionary</v>
          </cell>
        </row>
        <row r="6248">
          <cell r="C6248" t="str">
            <v>INE235U01012</v>
          </cell>
        </row>
        <row r="6249">
          <cell r="C6249" t="str">
            <v>INE312B01027</v>
          </cell>
          <cell r="D6249" t="str">
            <v>Consumer Discretionary</v>
          </cell>
        </row>
        <row r="6250">
          <cell r="C6250" t="str">
            <v>INE284S01014</v>
          </cell>
          <cell r="D6250" t="str">
            <v>Consumer Discretionary</v>
          </cell>
        </row>
        <row r="6251">
          <cell r="C6251" t="str">
            <v>INE284S01014</v>
          </cell>
          <cell r="D6251" t="str">
            <v>Consumer Discretionary</v>
          </cell>
        </row>
        <row r="6252">
          <cell r="C6252" t="str">
            <v>INE002L01015</v>
          </cell>
          <cell r="D6252" t="str">
            <v>Utilities</v>
          </cell>
        </row>
        <row r="6253">
          <cell r="C6253" t="str">
            <v>INE002L01015</v>
          </cell>
          <cell r="D6253" t="str">
            <v>Utilities</v>
          </cell>
        </row>
        <row r="6254">
          <cell r="C6254" t="str">
            <v>INE04ST01013</v>
          </cell>
          <cell r="D6254" t="str">
            <v>Consumer Discretionary</v>
          </cell>
        </row>
        <row r="6255">
          <cell r="C6255" t="str">
            <v>INE640A01023</v>
          </cell>
          <cell r="D6255" t="str">
            <v>Industrials</v>
          </cell>
        </row>
        <row r="6256">
          <cell r="C6256" t="str">
            <v>INE640A01023</v>
          </cell>
          <cell r="D6256" t="str">
            <v>Industrials</v>
          </cell>
        </row>
        <row r="6257">
          <cell r="C6257" t="str">
            <v>INE429F01012</v>
          </cell>
          <cell r="D6257" t="str">
            <v>Industrials</v>
          </cell>
        </row>
        <row r="6258">
          <cell r="C6258" t="str">
            <v>INE429F01012</v>
          </cell>
          <cell r="D6258" t="str">
            <v>Industrials</v>
          </cell>
        </row>
        <row r="6259">
          <cell r="C6259" t="str">
            <v>INE439E01022</v>
          </cell>
          <cell r="D6259" t="str">
            <v>Industrials</v>
          </cell>
        </row>
        <row r="6260">
          <cell r="C6260" t="str">
            <v>INE439E01022</v>
          </cell>
          <cell r="D6260" t="str">
            <v>Industrials</v>
          </cell>
        </row>
        <row r="6261">
          <cell r="C6261" t="str">
            <v>IN9439E01012</v>
          </cell>
          <cell r="D6261" t="str">
            <v>Industrials</v>
          </cell>
        </row>
        <row r="6262">
          <cell r="C6262" t="str">
            <v>IN9439E01012</v>
          </cell>
          <cell r="D6262" t="str">
            <v>Industrials</v>
          </cell>
        </row>
        <row r="6263">
          <cell r="C6263" t="str">
            <v>INE411D01015</v>
          </cell>
          <cell r="D6263" t="str">
            <v>Consumer Staples</v>
          </cell>
        </row>
        <row r="6264">
          <cell r="C6264" t="str">
            <v>INE411D01015</v>
          </cell>
          <cell r="D6264" t="str">
            <v>Consumer Staples</v>
          </cell>
        </row>
        <row r="6265">
          <cell r="C6265" t="str">
            <v>INE0KZA01016</v>
          </cell>
          <cell r="D6265" t="str">
            <v>Industrials</v>
          </cell>
        </row>
        <row r="6266">
          <cell r="C6266" t="str">
            <v>INE709B01016</v>
          </cell>
          <cell r="D6266" t="str">
            <v>Financials</v>
          </cell>
        </row>
        <row r="6267">
          <cell r="C6267" t="str">
            <v>INE01IU01018</v>
          </cell>
          <cell r="D6267" t="str">
            <v>Consumer Discretionary</v>
          </cell>
        </row>
        <row r="6268">
          <cell r="C6268" t="str">
            <v>INE01IU01018</v>
          </cell>
          <cell r="D6268" t="str">
            <v>Consumer Discretionary</v>
          </cell>
        </row>
        <row r="6269">
          <cell r="C6269" t="str">
            <v>INE765B01018</v>
          </cell>
          <cell r="D6269" t="str">
            <v>Consumer Discretionary</v>
          </cell>
        </row>
        <row r="6270">
          <cell r="C6270" t="str">
            <v>INE178E01026</v>
          </cell>
          <cell r="D6270" t="str">
            <v>Real Estate</v>
          </cell>
        </row>
        <row r="6271">
          <cell r="C6271" t="str">
            <v>INE055Q01012</v>
          </cell>
        </row>
        <row r="6272">
          <cell r="C6272" t="str">
            <v>INE0SMA01017</v>
          </cell>
          <cell r="D6272" t="str">
            <v>Information Technology</v>
          </cell>
        </row>
        <row r="6273">
          <cell r="C6273" t="str">
            <v>INE0C4I01011</v>
          </cell>
          <cell r="D6273" t="str">
            <v>Consumer Discretionary</v>
          </cell>
        </row>
        <row r="6274">
          <cell r="C6274" t="str">
            <v>INE766D01020</v>
          </cell>
        </row>
        <row r="6275">
          <cell r="C6275" t="str">
            <v>INE178C01020</v>
          </cell>
          <cell r="D6275" t="str">
            <v>Information Technology</v>
          </cell>
        </row>
        <row r="6276">
          <cell r="C6276" t="str">
            <v>INE178C01020</v>
          </cell>
          <cell r="D6276" t="str">
            <v>Information Technology</v>
          </cell>
        </row>
        <row r="6277">
          <cell r="C6277" t="str">
            <v>INE103C01036</v>
          </cell>
          <cell r="D6277" t="str">
            <v>Financials</v>
          </cell>
        </row>
        <row r="6278">
          <cell r="C6278" t="str">
            <v>INE103C01036</v>
          </cell>
          <cell r="D6278" t="str">
            <v>Financials</v>
          </cell>
        </row>
        <row r="6279">
          <cell r="C6279" t="str">
            <v>INE728B01032</v>
          </cell>
          <cell r="D6279" t="str">
            <v>Materials</v>
          </cell>
        </row>
        <row r="6280">
          <cell r="C6280" t="str">
            <v>INE294B01019</v>
          </cell>
          <cell r="D6280" t="str">
            <v>Industrials</v>
          </cell>
        </row>
        <row r="6281">
          <cell r="C6281" t="str">
            <v>INE294B01019</v>
          </cell>
          <cell r="D6281" t="str">
            <v>Industrials</v>
          </cell>
        </row>
        <row r="6282">
          <cell r="C6282" t="str">
            <v>INE172E01011</v>
          </cell>
          <cell r="D6282" t="str">
            <v>Health Care</v>
          </cell>
        </row>
        <row r="6283">
          <cell r="C6283" t="str">
            <v>INE320X01016</v>
          </cell>
          <cell r="D6283" t="str">
            <v>Health Care</v>
          </cell>
        </row>
        <row r="6284">
          <cell r="C6284" t="str">
            <v>INE320X01016</v>
          </cell>
          <cell r="D6284" t="str">
            <v>Health Care</v>
          </cell>
        </row>
        <row r="6285">
          <cell r="C6285" t="str">
            <v>INE812G01025</v>
          </cell>
          <cell r="D6285" t="str">
            <v>Health Care</v>
          </cell>
        </row>
        <row r="6286">
          <cell r="C6286" t="str">
            <v>INE812G01025</v>
          </cell>
          <cell r="D6286" t="str">
            <v>Health Care</v>
          </cell>
        </row>
        <row r="6287">
          <cell r="C6287" t="str">
            <v>INE673E01018</v>
          </cell>
        </row>
        <row r="6288">
          <cell r="C6288" t="str">
            <v>INE702Y01013</v>
          </cell>
          <cell r="D6288" t="str">
            <v>Materials</v>
          </cell>
        </row>
        <row r="6289">
          <cell r="C6289" t="str">
            <v>INE568F01017</v>
          </cell>
          <cell r="D6289" t="str">
            <v>Industrials</v>
          </cell>
        </row>
        <row r="6290">
          <cell r="C6290" t="str">
            <v>INE734N01019</v>
          </cell>
          <cell r="D6290" t="str">
            <v>Industrials</v>
          </cell>
        </row>
        <row r="6291">
          <cell r="C6291" t="str">
            <v>INE734N01019</v>
          </cell>
          <cell r="D6291" t="str">
            <v>Industrials</v>
          </cell>
        </row>
        <row r="6292">
          <cell r="C6292" t="str">
            <v>INE671H01015</v>
          </cell>
          <cell r="D6292" t="str">
            <v>Real Estate</v>
          </cell>
        </row>
        <row r="6293">
          <cell r="C6293" t="str">
            <v>INE671H01015</v>
          </cell>
          <cell r="D6293" t="str">
            <v>Real Estate</v>
          </cell>
        </row>
        <row r="6294">
          <cell r="C6294" t="str">
            <v>IN9671H01013</v>
          </cell>
          <cell r="D6294" t="str">
            <v>Real Estate</v>
          </cell>
        </row>
        <row r="6295">
          <cell r="C6295" t="str">
            <v>IN9671H01013</v>
          </cell>
          <cell r="D6295" t="str">
            <v>Real Estate</v>
          </cell>
        </row>
        <row r="6296">
          <cell r="C6296" t="str">
            <v>INE754D01018</v>
          </cell>
        </row>
        <row r="6297">
          <cell r="C6297" t="str">
            <v>INE0Q3401017</v>
          </cell>
          <cell r="D6297" t="str">
            <v>Consumer Discretionary</v>
          </cell>
        </row>
        <row r="6298">
          <cell r="C6298" t="str">
            <v>INE499Q01012</v>
          </cell>
        </row>
        <row r="6299">
          <cell r="C6299" t="str">
            <v>INE562E01021</v>
          </cell>
          <cell r="D6299" t="str">
            <v>Information Technology</v>
          </cell>
        </row>
        <row r="6300">
          <cell r="C6300" t="str">
            <v>INE002B01016</v>
          </cell>
          <cell r="D6300" t="str">
            <v>Information Technology</v>
          </cell>
        </row>
        <row r="6301">
          <cell r="C6301" t="str">
            <v>INE728Z01015</v>
          </cell>
          <cell r="D6301" t="str">
            <v>Information Technology</v>
          </cell>
        </row>
        <row r="6302">
          <cell r="C6302" t="str">
            <v>INE728Z01015</v>
          </cell>
          <cell r="D6302" t="str">
            <v>Information Technology</v>
          </cell>
        </row>
        <row r="6303">
          <cell r="C6303" t="str">
            <v>INE371B01023</v>
          </cell>
          <cell r="D6303" t="str">
            <v>Energy</v>
          </cell>
        </row>
        <row r="6304">
          <cell r="C6304" t="str">
            <v>INE343H01029</v>
          </cell>
          <cell r="D6304" t="str">
            <v>Materials</v>
          </cell>
        </row>
        <row r="6305">
          <cell r="C6305" t="str">
            <v>INE343H01029</v>
          </cell>
          <cell r="D6305" t="str">
            <v>Materials</v>
          </cell>
        </row>
        <row r="6306">
          <cell r="C6306" t="str">
            <v>INE624Z01016</v>
          </cell>
          <cell r="D6306" t="str">
            <v>Health Care</v>
          </cell>
        </row>
        <row r="6307">
          <cell r="C6307" t="str">
            <v>INE624Z01016</v>
          </cell>
          <cell r="D6307" t="str">
            <v>Health Care</v>
          </cell>
        </row>
        <row r="6308">
          <cell r="C6308" t="str">
            <v>IN9624Z01022</v>
          </cell>
          <cell r="D6308" t="str">
            <v>Health Care</v>
          </cell>
        </row>
        <row r="6309">
          <cell r="C6309" t="str">
            <v>IN9624Z01022</v>
          </cell>
          <cell r="D6309" t="str">
            <v>Health Care</v>
          </cell>
        </row>
        <row r="6310">
          <cell r="C6310" t="str">
            <v>INE0W0H01017</v>
          </cell>
          <cell r="D6310" t="str">
            <v>Industrials</v>
          </cell>
        </row>
        <row r="6311">
          <cell r="C6311" t="str">
            <v>INE880Y01017</v>
          </cell>
          <cell r="D6311" t="str">
            <v>Information Technology</v>
          </cell>
        </row>
        <row r="6312">
          <cell r="C6312" t="str">
            <v>INE584G01012</v>
          </cell>
          <cell r="D6312" t="str">
            <v>Industrials</v>
          </cell>
        </row>
        <row r="6313">
          <cell r="C6313" t="str">
            <v>INE410A01013</v>
          </cell>
          <cell r="D6313" t="str">
            <v>Industrials</v>
          </cell>
        </row>
        <row r="6314">
          <cell r="C6314" t="str">
            <v>INE0U0201016</v>
          </cell>
          <cell r="D6314" t="str">
            <v>Industrials</v>
          </cell>
        </row>
        <row r="6315">
          <cell r="C6315" t="str">
            <v>INE754C01010</v>
          </cell>
          <cell r="D6315" t="str">
            <v>Financials</v>
          </cell>
        </row>
        <row r="6316">
          <cell r="C6316" t="str">
            <v>INE480C01038</v>
          </cell>
          <cell r="D6316" t="str">
            <v>Consumer Staples</v>
          </cell>
        </row>
        <row r="6317">
          <cell r="C6317" t="str">
            <v>INE480C01038</v>
          </cell>
          <cell r="D6317" t="str">
            <v>Consumer Staples</v>
          </cell>
        </row>
        <row r="6318">
          <cell r="C6318" t="str">
            <v>INE737E01011</v>
          </cell>
          <cell r="D6318" t="str">
            <v>Materials</v>
          </cell>
        </row>
        <row r="6319">
          <cell r="C6319" t="str">
            <v>INE314C01013</v>
          </cell>
          <cell r="D6319" t="str">
            <v>Consumer Discretionary</v>
          </cell>
        </row>
        <row r="6320">
          <cell r="C6320" t="str">
            <v>INE314C01013</v>
          </cell>
          <cell r="D6320" t="str">
            <v>Consumer Discretionary</v>
          </cell>
        </row>
        <row r="6321">
          <cell r="C6321" t="str">
            <v>INE355A01028</v>
          </cell>
          <cell r="D6321" t="str">
            <v>Industrials</v>
          </cell>
        </row>
        <row r="6322">
          <cell r="C6322" t="str">
            <v>INE355A01028</v>
          </cell>
          <cell r="D6322" t="str">
            <v>Industrials</v>
          </cell>
        </row>
        <row r="6323">
          <cell r="C6323" t="str">
            <v>INE323J01019</v>
          </cell>
          <cell r="D6323" t="str">
            <v>Industrials</v>
          </cell>
        </row>
        <row r="6324">
          <cell r="C6324" t="str">
            <v>INE323J01019</v>
          </cell>
          <cell r="D6324" t="str">
            <v>Industrials</v>
          </cell>
        </row>
        <row r="6325">
          <cell r="C6325" t="str">
            <v>INE073K01018</v>
          </cell>
          <cell r="D6325" t="str">
            <v>Consumer Discretionary</v>
          </cell>
        </row>
        <row r="6326">
          <cell r="C6326" t="str">
            <v>INE073K01018</v>
          </cell>
          <cell r="D6326" t="str">
            <v>Consumer Discretionary</v>
          </cell>
        </row>
        <row r="6327">
          <cell r="C6327" t="str">
            <v>INE0Q6H01012</v>
          </cell>
          <cell r="D6327" t="str">
            <v>Industrials</v>
          </cell>
        </row>
        <row r="6328">
          <cell r="C6328" t="str">
            <v>INE344I01017</v>
          </cell>
          <cell r="D6328" t="str">
            <v>Materials</v>
          </cell>
        </row>
        <row r="6329">
          <cell r="C6329" t="str">
            <v>INE321M01017</v>
          </cell>
        </row>
        <row r="6330">
          <cell r="C6330" t="str">
            <v>INE0N5O01013</v>
          </cell>
          <cell r="D6330" t="str">
            <v>Consumer Staples</v>
          </cell>
        </row>
        <row r="6331">
          <cell r="C6331" t="str">
            <v>INE00LM01029</v>
          </cell>
          <cell r="D6331" t="str">
            <v>Consumer Discretionary</v>
          </cell>
        </row>
        <row r="6332">
          <cell r="C6332" t="str">
            <v>INE269A01021</v>
          </cell>
          <cell r="D6332" t="str">
            <v>Information Technology</v>
          </cell>
        </row>
        <row r="6333">
          <cell r="C6333" t="str">
            <v>INE269A01021</v>
          </cell>
          <cell r="D6333" t="str">
            <v>Information Technology</v>
          </cell>
        </row>
        <row r="6334">
          <cell r="C6334" t="str">
            <v>INE848R01018</v>
          </cell>
          <cell r="D6334" t="str">
            <v>Health Care</v>
          </cell>
        </row>
        <row r="6335">
          <cell r="C6335" t="str">
            <v>INE0JZA01018</v>
          </cell>
          <cell r="D6335" t="str">
            <v>Industrials</v>
          </cell>
        </row>
        <row r="6336">
          <cell r="C6336" t="str">
            <v>INE268X01017</v>
          </cell>
          <cell r="D6336" t="str">
            <v>Industrials</v>
          </cell>
        </row>
        <row r="6337">
          <cell r="C6337" t="str">
            <v>INE0O2D01012</v>
          </cell>
          <cell r="D6337" t="str">
            <v>Health Care</v>
          </cell>
        </row>
        <row r="6338">
          <cell r="C6338" t="str">
            <v>INE695C01015</v>
          </cell>
          <cell r="D6338" t="str">
            <v>Consumer Discretionary</v>
          </cell>
        </row>
        <row r="6339">
          <cell r="C6339" t="str">
            <v>INE679C01027</v>
          </cell>
          <cell r="D6339" t="str">
            <v>Health Care</v>
          </cell>
        </row>
        <row r="6340">
          <cell r="C6340" t="str">
            <v>INE118B01010</v>
          </cell>
          <cell r="D6340" t="str">
            <v>Information Technology</v>
          </cell>
        </row>
        <row r="6341">
          <cell r="C6341" t="str">
            <v>INE980Y01015</v>
          </cell>
          <cell r="D6341" t="str">
            <v>Materials</v>
          </cell>
        </row>
        <row r="6342">
          <cell r="C6342" t="str">
            <v>INE980Y01015</v>
          </cell>
          <cell r="D6342" t="str">
            <v>Materials</v>
          </cell>
        </row>
        <row r="6343">
          <cell r="C6343" t="str">
            <v>INE532U01012</v>
          </cell>
        </row>
        <row r="6344">
          <cell r="C6344" t="str">
            <v>INE298B01010</v>
          </cell>
        </row>
        <row r="6345">
          <cell r="C6345" t="str">
            <v>INE410M01018</v>
          </cell>
          <cell r="D6345" t="str">
            <v>Consumer Discretionary</v>
          </cell>
        </row>
        <row r="6346">
          <cell r="C6346" t="str">
            <v>INE308N01012</v>
          </cell>
        </row>
        <row r="6347">
          <cell r="C6347" t="str">
            <v>INE147A01011</v>
          </cell>
          <cell r="D6347" t="str">
            <v>Materials</v>
          </cell>
        </row>
        <row r="6348">
          <cell r="C6348" t="str">
            <v>INE147A01011</v>
          </cell>
          <cell r="D6348" t="str">
            <v>Materials</v>
          </cell>
        </row>
        <row r="6349">
          <cell r="C6349" t="str">
            <v>INE959D01013</v>
          </cell>
          <cell r="D6349" t="str">
            <v>Consumer Discretionary</v>
          </cell>
        </row>
        <row r="6350">
          <cell r="C6350" t="str">
            <v>INE0JW501011</v>
          </cell>
          <cell r="D6350" t="str">
            <v>Materials</v>
          </cell>
        </row>
        <row r="6351">
          <cell r="C6351" t="str">
            <v>INE726X01014</v>
          </cell>
          <cell r="D6351" t="str">
            <v>Financials</v>
          </cell>
        </row>
        <row r="6352">
          <cell r="C6352" t="str">
            <v>INE797Z01010</v>
          </cell>
        </row>
        <row r="6353">
          <cell r="C6353" t="str">
            <v>INE970N01027</v>
          </cell>
          <cell r="D6353" t="str">
            <v>Financials</v>
          </cell>
        </row>
        <row r="6354">
          <cell r="C6354" t="str">
            <v>INE004E01016</v>
          </cell>
          <cell r="D6354" t="str">
            <v>Consumer Staples</v>
          </cell>
        </row>
        <row r="6355">
          <cell r="C6355" t="str">
            <v>INE572J01011</v>
          </cell>
          <cell r="D6355" t="str">
            <v>Financials</v>
          </cell>
        </row>
        <row r="6356">
          <cell r="C6356" t="str">
            <v>INE572J01011</v>
          </cell>
          <cell r="D6356" t="str">
            <v>Financials</v>
          </cell>
        </row>
        <row r="6357">
          <cell r="C6357" t="str">
            <v>INE960B01015</v>
          </cell>
          <cell r="D6357" t="str">
            <v>Information Technology</v>
          </cell>
        </row>
        <row r="6358">
          <cell r="C6358" t="str">
            <v>INE618F01010</v>
          </cell>
          <cell r="D6358" t="str">
            <v>Consumer Discretionary</v>
          </cell>
        </row>
        <row r="6359">
          <cell r="C6359" t="str">
            <v>INE247M01014</v>
          </cell>
          <cell r="D6359" t="str">
            <v>Consumer Discretionary</v>
          </cell>
        </row>
        <row r="6360">
          <cell r="C6360" t="str">
            <v>INE247M01014</v>
          </cell>
          <cell r="D6360" t="str">
            <v>Consumer Discretionary</v>
          </cell>
        </row>
        <row r="6361">
          <cell r="C6361" t="str">
            <v>INE848B01012</v>
          </cell>
          <cell r="D6361" t="str">
            <v>Industrials</v>
          </cell>
        </row>
        <row r="6362">
          <cell r="C6362" t="str">
            <v>INE01EO01010</v>
          </cell>
          <cell r="D6362" t="str">
            <v>Industrials</v>
          </cell>
        </row>
        <row r="6363">
          <cell r="C6363" t="str">
            <v>INE01EO01010</v>
          </cell>
          <cell r="D6363" t="str">
            <v>Industrials</v>
          </cell>
        </row>
        <row r="6364">
          <cell r="C6364" t="str">
            <v>INE547C01018</v>
          </cell>
          <cell r="D6364" t="str">
            <v>Consumer Staples</v>
          </cell>
        </row>
        <row r="6365">
          <cell r="C6365" t="str">
            <v>IN9547C01016</v>
          </cell>
          <cell r="D6365" t="str">
            <v>Consumer Staples</v>
          </cell>
        </row>
        <row r="6366">
          <cell r="C6366" t="str">
            <v>INE0OL001018</v>
          </cell>
          <cell r="D6366" t="str">
            <v>Industrials</v>
          </cell>
        </row>
        <row r="6367">
          <cell r="C6367" t="str">
            <v>INE497M01015</v>
          </cell>
        </row>
        <row r="6368">
          <cell r="C6368" t="str">
            <v>INE252A01019</v>
          </cell>
          <cell r="D6368" t="str">
            <v>Information Technology</v>
          </cell>
        </row>
        <row r="6369">
          <cell r="C6369" t="str">
            <v>INE020801028</v>
          </cell>
          <cell r="D6369" t="str">
            <v>Consumer Staples</v>
          </cell>
        </row>
        <row r="6370">
          <cell r="C6370" t="str">
            <v>INE020801028</v>
          </cell>
          <cell r="D6370" t="str">
            <v>Consumer Staples</v>
          </cell>
        </row>
        <row r="6371">
          <cell r="C6371" t="str">
            <v>INE175C01018</v>
          </cell>
          <cell r="D6371" t="str">
            <v>Consumer Discretionary</v>
          </cell>
        </row>
        <row r="6372">
          <cell r="C6372" t="str">
            <v>INE882D01017</v>
          </cell>
          <cell r="D6372" t="str">
            <v>Consumer Discretionary</v>
          </cell>
        </row>
        <row r="6373">
          <cell r="C6373" t="str">
            <v>INE631E01024</v>
          </cell>
        </row>
        <row r="6374">
          <cell r="C6374" t="str">
            <v>INE285B01017</v>
          </cell>
          <cell r="D6374" t="str">
            <v>Industrials</v>
          </cell>
        </row>
        <row r="6375">
          <cell r="C6375" t="str">
            <v>INE10XX01012</v>
          </cell>
          <cell r="D6375" t="str">
            <v>Materials</v>
          </cell>
        </row>
        <row r="6376">
          <cell r="C6376" t="str">
            <v>INE978G01016</v>
          </cell>
          <cell r="D6376" t="str">
            <v>Consumer Discretionary</v>
          </cell>
        </row>
        <row r="6377">
          <cell r="C6377" t="str">
            <v>INE978G01016</v>
          </cell>
          <cell r="D6377" t="str">
            <v>Consumer Discretionary</v>
          </cell>
        </row>
        <row r="6378">
          <cell r="C6378" t="str">
            <v>INE937A01023</v>
          </cell>
          <cell r="D6378" t="str">
            <v>Industrials</v>
          </cell>
        </row>
        <row r="6379">
          <cell r="C6379" t="str">
            <v>INE937A01023</v>
          </cell>
          <cell r="D6379" t="str">
            <v>Industrials</v>
          </cell>
        </row>
        <row r="6380">
          <cell r="C6380" t="str">
            <v>INE885H01029</v>
          </cell>
          <cell r="D6380" t="str">
            <v>Consumer Discretionary</v>
          </cell>
        </row>
        <row r="6381">
          <cell r="C6381" t="str">
            <v>INE885H01029</v>
          </cell>
          <cell r="D6381" t="str">
            <v>Consumer Discretionary</v>
          </cell>
        </row>
        <row r="6382">
          <cell r="C6382" t="str">
            <v>INE0QR801013</v>
          </cell>
          <cell r="D6382" t="str">
            <v>Materials</v>
          </cell>
        </row>
        <row r="6383">
          <cell r="C6383" t="str">
            <v>INE537U01029</v>
          </cell>
          <cell r="D6383" t="str">
            <v>Industrials</v>
          </cell>
        </row>
        <row r="6384">
          <cell r="C6384" t="str">
            <v>INE179O01031</v>
          </cell>
        </row>
        <row r="6385">
          <cell r="C6385" t="str">
            <v>INE02ZA01012</v>
          </cell>
        </row>
        <row r="6386">
          <cell r="C6386" t="str">
            <v>INE177E01010</v>
          </cell>
        </row>
        <row r="6387">
          <cell r="C6387" t="str">
            <v>INE716K01020</v>
          </cell>
          <cell r="D6387" t="str">
            <v>Real Estate</v>
          </cell>
        </row>
        <row r="6388">
          <cell r="C6388" t="str">
            <v>INE917H01012</v>
          </cell>
          <cell r="D6388" t="str">
            <v>Materials</v>
          </cell>
        </row>
        <row r="6389">
          <cell r="C6389" t="str">
            <v>INE917H01012</v>
          </cell>
          <cell r="D6389" t="str">
            <v>Materials</v>
          </cell>
        </row>
        <row r="6390">
          <cell r="C6390" t="str">
            <v>INE377C01010</v>
          </cell>
        </row>
        <row r="6391">
          <cell r="C6391" t="str">
            <v>INE099F01013</v>
          </cell>
          <cell r="D6391" t="str">
            <v>Consumer Discretionary</v>
          </cell>
        </row>
        <row r="6392">
          <cell r="C6392" t="str">
            <v>INE099F01013</v>
          </cell>
          <cell r="D6392" t="str">
            <v>Consumer Discretionary</v>
          </cell>
        </row>
        <row r="6393">
          <cell r="C6393" t="str">
            <v>INE606K01049</v>
          </cell>
        </row>
        <row r="6394">
          <cell r="C6394" t="str">
            <v>INE647A01010</v>
          </cell>
          <cell r="D6394" t="str">
            <v>Materials</v>
          </cell>
        </row>
        <row r="6395">
          <cell r="C6395" t="str">
            <v>INE647A01010</v>
          </cell>
          <cell r="D6395" t="str">
            <v>Materials</v>
          </cell>
        </row>
        <row r="6396">
          <cell r="C6396" t="str">
            <v>INE326P01019</v>
          </cell>
          <cell r="D6396" t="str">
            <v>Financials</v>
          </cell>
        </row>
        <row r="6397">
          <cell r="C6397" t="str">
            <v>INE559N01010</v>
          </cell>
          <cell r="D6397" t="str">
            <v>Financials</v>
          </cell>
        </row>
        <row r="6398">
          <cell r="C6398" t="str">
            <v>INE559N01010</v>
          </cell>
          <cell r="D6398" t="str">
            <v>Financials</v>
          </cell>
        </row>
        <row r="6399">
          <cell r="C6399" t="str">
            <v>INE416A01044</v>
          </cell>
          <cell r="D6399" t="str">
            <v>Communication Services</v>
          </cell>
        </row>
        <row r="6400">
          <cell r="C6400" t="str">
            <v>INE416A01044</v>
          </cell>
          <cell r="D6400" t="str">
            <v>Communication Services</v>
          </cell>
        </row>
        <row r="6401">
          <cell r="C6401" t="str">
            <v>INE985Q01010</v>
          </cell>
        </row>
        <row r="6402">
          <cell r="C6402" t="str">
            <v>INE827D01020</v>
          </cell>
        </row>
        <row r="6403">
          <cell r="C6403" t="str">
            <v>INE293B01029</v>
          </cell>
          <cell r="D6403" t="str">
            <v>Energy</v>
          </cell>
        </row>
        <row r="6404">
          <cell r="C6404" t="str">
            <v>INE293B01029</v>
          </cell>
          <cell r="D6404" t="str">
            <v>Energy</v>
          </cell>
        </row>
        <row r="6405">
          <cell r="C6405" t="str">
            <v>INE009C01019</v>
          </cell>
          <cell r="D6405" t="str">
            <v>Industrials</v>
          </cell>
        </row>
        <row r="6406">
          <cell r="C6406" t="str">
            <v>INE456D01010</v>
          </cell>
          <cell r="D6406" t="str">
            <v>Consumer Discretionary</v>
          </cell>
        </row>
        <row r="6407">
          <cell r="C6407" t="str">
            <v>INE443E01016</v>
          </cell>
          <cell r="D6407" t="str">
            <v>Consumer Discretionary</v>
          </cell>
        </row>
        <row r="6408">
          <cell r="C6408" t="str">
            <v>INE306D01017</v>
          </cell>
          <cell r="D6408" t="str">
            <v>Real Estate</v>
          </cell>
        </row>
        <row r="6409">
          <cell r="C6409" t="str">
            <v>INE0RJ901010</v>
          </cell>
          <cell r="D6409" t="str">
            <v>Materials</v>
          </cell>
        </row>
        <row r="6410">
          <cell r="C6410" t="str">
            <v>INE0ON201012</v>
          </cell>
          <cell r="D6410" t="str">
            <v>Consumer Staples</v>
          </cell>
        </row>
        <row r="6411">
          <cell r="C6411" t="str">
            <v>INE0NPI01014</v>
          </cell>
          <cell r="D6411" t="str">
            <v>Materials</v>
          </cell>
        </row>
        <row r="6412">
          <cell r="C6412" t="str">
            <v>INE004B01012</v>
          </cell>
        </row>
        <row r="6413">
          <cell r="C6413" t="str">
            <v>INE0R6Z01013</v>
          </cell>
          <cell r="D6413" t="str">
            <v>Industrials</v>
          </cell>
        </row>
        <row r="6414">
          <cell r="C6414" t="str">
            <v>INE0R6Z01013</v>
          </cell>
          <cell r="D6414" t="str">
            <v>Industrials</v>
          </cell>
        </row>
        <row r="6415">
          <cell r="C6415" t="str">
            <v>INE173J01018</v>
          </cell>
          <cell r="D6415" t="str">
            <v>Utilities</v>
          </cell>
        </row>
        <row r="6416">
          <cell r="C6416" t="str">
            <v>INE425C01017</v>
          </cell>
          <cell r="D6416" t="str">
            <v>Industrials</v>
          </cell>
        </row>
        <row r="6417">
          <cell r="C6417" t="str">
            <v>INE838C01011</v>
          </cell>
          <cell r="D6417" t="str">
            <v>Real Estate</v>
          </cell>
        </row>
        <row r="6418">
          <cell r="C6418" t="str">
            <v>INE820R01017</v>
          </cell>
          <cell r="D6418" t="str">
            <v>Financials</v>
          </cell>
        </row>
        <row r="6419">
          <cell r="C6419" t="str">
            <v>INE0RYC01010</v>
          </cell>
          <cell r="D6419" t="str">
            <v>Materials</v>
          </cell>
        </row>
        <row r="6420">
          <cell r="C6420" t="str">
            <v>INE0RYC01010</v>
          </cell>
          <cell r="D6420" t="str">
            <v>Materials</v>
          </cell>
        </row>
        <row r="6421">
          <cell r="C6421" t="str">
            <v>INE502C01039</v>
          </cell>
          <cell r="D6421" t="str">
            <v>Industrials</v>
          </cell>
        </row>
        <row r="6422">
          <cell r="C6422" t="str">
            <v>INE625D01028</v>
          </cell>
          <cell r="D6422" t="str">
            <v>Financials</v>
          </cell>
        </row>
        <row r="6423">
          <cell r="C6423" t="str">
            <v>INE0M4D01010</v>
          </cell>
          <cell r="D6423" t="str">
            <v>Industrials</v>
          </cell>
        </row>
        <row r="6424">
          <cell r="C6424" t="str">
            <v>INE0M4D01010</v>
          </cell>
          <cell r="D6424" t="str">
            <v>Industrials</v>
          </cell>
        </row>
        <row r="6425">
          <cell r="C6425" t="str">
            <v>INE173A01025</v>
          </cell>
          <cell r="D6425" t="str">
            <v>Industrials</v>
          </cell>
        </row>
        <row r="6426">
          <cell r="C6426" t="str">
            <v>INE173A01025</v>
          </cell>
          <cell r="D6426" t="str">
            <v>Industrials</v>
          </cell>
        </row>
        <row r="6427">
          <cell r="C6427" t="str">
            <v>INE888N01013</v>
          </cell>
          <cell r="D6427" t="str">
            <v>Industrials</v>
          </cell>
        </row>
        <row r="6428">
          <cell r="C6428" t="str">
            <v>INE307D01015</v>
          </cell>
          <cell r="D6428" t="str">
            <v>Consumer Staples</v>
          </cell>
        </row>
        <row r="6429">
          <cell r="C6429" t="str">
            <v>INE01A001028</v>
          </cell>
          <cell r="D6429" t="str">
            <v>Consumer Discretionary</v>
          </cell>
        </row>
        <row r="6430">
          <cell r="C6430" t="str">
            <v>INE01A001028</v>
          </cell>
          <cell r="D6430" t="str">
            <v>Consumer Discretionary</v>
          </cell>
        </row>
        <row r="6431">
          <cell r="C6431" t="str">
            <v>INE457D01018</v>
          </cell>
          <cell r="D6431" t="str">
            <v>Materials</v>
          </cell>
        </row>
        <row r="6432">
          <cell r="C6432" t="str">
            <v>INE441L01015</v>
          </cell>
          <cell r="D6432" t="str">
            <v>Financials</v>
          </cell>
        </row>
        <row r="6433">
          <cell r="C6433" t="str">
            <v>INE460H01021</v>
          </cell>
          <cell r="D6433" t="str">
            <v>Materials</v>
          </cell>
        </row>
        <row r="6434">
          <cell r="C6434" t="str">
            <v>INE460H01021</v>
          </cell>
          <cell r="D6434" t="str">
            <v>Materials</v>
          </cell>
        </row>
        <row r="6435">
          <cell r="C6435" t="str">
            <v>INE541K01014</v>
          </cell>
          <cell r="D6435" t="str">
            <v>Industrials</v>
          </cell>
        </row>
        <row r="6436">
          <cell r="C6436" t="str">
            <v>INE575P01011</v>
          </cell>
          <cell r="D6436" t="str">
            <v>Financials</v>
          </cell>
        </row>
        <row r="6437">
          <cell r="C6437" t="str">
            <v>INE575P01011</v>
          </cell>
          <cell r="D6437" t="str">
            <v>Financials</v>
          </cell>
        </row>
        <row r="6438">
          <cell r="C6438" t="str">
            <v>INE526R01028</v>
          </cell>
          <cell r="D6438" t="str">
            <v>Financials</v>
          </cell>
        </row>
        <row r="6439">
          <cell r="C6439" t="str">
            <v>INE733A01018</v>
          </cell>
          <cell r="D6439" t="str">
            <v>Materials</v>
          </cell>
        </row>
        <row r="6440">
          <cell r="C6440" t="str">
            <v>INE733A01018</v>
          </cell>
          <cell r="D6440" t="str">
            <v>Materials</v>
          </cell>
        </row>
        <row r="6441">
          <cell r="C6441" t="str">
            <v>INE347I01010</v>
          </cell>
          <cell r="D6441" t="str">
            <v>Information Technology</v>
          </cell>
        </row>
        <row r="6442">
          <cell r="C6442" t="str">
            <v>INE594W01042</v>
          </cell>
          <cell r="D6442" t="str">
            <v>Consumer Discretionary</v>
          </cell>
        </row>
        <row r="6443">
          <cell r="C6443" t="str">
            <v>INE909P01012</v>
          </cell>
          <cell r="D6443" t="str">
            <v>Materials</v>
          </cell>
        </row>
        <row r="6444">
          <cell r="C6444" t="str">
            <v>INE035C01022</v>
          </cell>
          <cell r="D6444" t="str">
            <v>Industrials</v>
          </cell>
        </row>
        <row r="6445">
          <cell r="C6445" t="str">
            <v>INE580C01019</v>
          </cell>
          <cell r="D6445" t="str">
            <v>Industrials</v>
          </cell>
        </row>
        <row r="6446">
          <cell r="C6446" t="str">
            <v>INE992I01013</v>
          </cell>
          <cell r="D6446" t="str">
            <v>Financials</v>
          </cell>
        </row>
        <row r="6447">
          <cell r="C6447" t="str">
            <v>INE992I01013</v>
          </cell>
          <cell r="D6447" t="str">
            <v>Financials</v>
          </cell>
        </row>
        <row r="6448">
          <cell r="C6448" t="str">
            <v>INE062A01020</v>
          </cell>
          <cell r="D6448" t="str">
            <v>Financials</v>
          </cell>
        </row>
        <row r="6449">
          <cell r="C6449" t="str">
            <v>INE062A01020</v>
          </cell>
          <cell r="D6449" t="str">
            <v>Financials</v>
          </cell>
        </row>
        <row r="6450">
          <cell r="C6450" t="str">
            <v>INE655A01013</v>
          </cell>
          <cell r="D6450" t="str">
            <v>Industrials</v>
          </cell>
        </row>
        <row r="6451">
          <cell r="C6451" t="str">
            <v>INE655A01013</v>
          </cell>
          <cell r="D6451" t="str">
            <v>Industrials</v>
          </cell>
        </row>
        <row r="6452">
          <cell r="C6452" t="str">
            <v>INE114A01011</v>
          </cell>
          <cell r="D6452" t="str">
            <v>Materials</v>
          </cell>
        </row>
        <row r="6453">
          <cell r="C6453" t="str">
            <v>INE114A01011</v>
          </cell>
          <cell r="D6453" t="str">
            <v>Materials</v>
          </cell>
        </row>
        <row r="6454">
          <cell r="C6454" t="str">
            <v>INE395H01011</v>
          </cell>
          <cell r="D6454" t="str">
            <v>Financials</v>
          </cell>
        </row>
        <row r="6455">
          <cell r="C6455" t="str">
            <v>INE503B01021</v>
          </cell>
          <cell r="D6455" t="str">
            <v>Materials</v>
          </cell>
        </row>
        <row r="6456">
          <cell r="C6456" t="str">
            <v>INE503B01021</v>
          </cell>
          <cell r="D6456" t="str">
            <v>Materials</v>
          </cell>
        </row>
        <row r="6457">
          <cell r="C6457" t="str">
            <v>INE205F01016</v>
          </cell>
          <cell r="D6457" t="str">
            <v>Real Estate</v>
          </cell>
        </row>
        <row r="6458">
          <cell r="C6458" t="str">
            <v>INE802C01033</v>
          </cell>
          <cell r="D6458" t="str">
            <v>Consumer Discretionary</v>
          </cell>
        </row>
        <row r="6459">
          <cell r="C6459" t="str">
            <v>INE802C01033</v>
          </cell>
          <cell r="D6459" t="str">
            <v>Consumer Discretionary</v>
          </cell>
        </row>
        <row r="6460">
          <cell r="C6460" t="str">
            <v>INE124E01020</v>
          </cell>
          <cell r="D6460" t="str">
            <v>Materials</v>
          </cell>
        </row>
        <row r="6461">
          <cell r="C6461" t="str">
            <v>INE124E01020</v>
          </cell>
          <cell r="D6461" t="str">
            <v>Materials</v>
          </cell>
        </row>
        <row r="6462">
          <cell r="C6462" t="str">
            <v>INE629B01024</v>
          </cell>
          <cell r="D6462" t="str">
            <v>Materials</v>
          </cell>
        </row>
        <row r="6463">
          <cell r="C6463" t="str">
            <v>INE0MSK01016</v>
          </cell>
          <cell r="D6463" t="str">
            <v>Communication Services</v>
          </cell>
        </row>
        <row r="6464">
          <cell r="C6464" t="str">
            <v>INE577L01016</v>
          </cell>
          <cell r="D6464" t="str">
            <v>Financials</v>
          </cell>
        </row>
        <row r="6465">
          <cell r="C6465" t="str">
            <v>INE577L01016</v>
          </cell>
          <cell r="D6465" t="str">
            <v>Financials</v>
          </cell>
        </row>
        <row r="6466">
          <cell r="C6466" t="str">
            <v>INE395F01023</v>
          </cell>
          <cell r="D6466" t="str">
            <v>Financials</v>
          </cell>
        </row>
        <row r="6467">
          <cell r="C6467" t="str">
            <v>INE325P01011</v>
          </cell>
          <cell r="D6467" t="str">
            <v>Financials</v>
          </cell>
        </row>
        <row r="6468">
          <cell r="C6468" t="str">
            <v>INE623D01015</v>
          </cell>
          <cell r="D6468" t="str">
            <v>Financials</v>
          </cell>
        </row>
        <row r="6469">
          <cell r="C6469" t="str">
            <v>INE902L01016</v>
          </cell>
          <cell r="D6469" t="str">
            <v>Financials</v>
          </cell>
        </row>
        <row r="6470">
          <cell r="C6470" t="str">
            <v>INE00M201021</v>
          </cell>
          <cell r="D6470" t="str">
            <v>Industrials</v>
          </cell>
        </row>
        <row r="6471">
          <cell r="C6471" t="str">
            <v>INE00M201021</v>
          </cell>
          <cell r="D6471" t="str">
            <v>Industrials</v>
          </cell>
        </row>
        <row r="6472">
          <cell r="C6472" t="str">
            <v>INE398F01019</v>
          </cell>
          <cell r="D6472" t="str">
            <v>Real Estate</v>
          </cell>
        </row>
        <row r="6473">
          <cell r="C6473" t="str">
            <v>INE696C01021</v>
          </cell>
          <cell r="D6473" t="str">
            <v>Energy</v>
          </cell>
        </row>
        <row r="6474">
          <cell r="C6474" t="str">
            <v>INE067E01013</v>
          </cell>
          <cell r="D6474" t="str">
            <v>Industrials</v>
          </cell>
        </row>
        <row r="6475">
          <cell r="C6475" t="str">
            <v>INE334A01023</v>
          </cell>
          <cell r="D6475" t="str">
            <v>Consumer Discretionary</v>
          </cell>
        </row>
        <row r="6476">
          <cell r="C6476" t="str">
            <v>INE334A01023</v>
          </cell>
          <cell r="D6476" t="str">
            <v>Consumer Discretionary</v>
          </cell>
        </row>
        <row r="6477">
          <cell r="C6477" t="str">
            <v>INE089C01029</v>
          </cell>
          <cell r="D6477" t="str">
            <v>Information Technology</v>
          </cell>
        </row>
        <row r="6478">
          <cell r="C6478" t="str">
            <v>INE089C01029</v>
          </cell>
          <cell r="D6478" t="str">
            <v>Information Technology</v>
          </cell>
        </row>
        <row r="6479">
          <cell r="C6479" t="str">
            <v>INE356D01012</v>
          </cell>
          <cell r="D6479" t="str">
            <v>Industrials</v>
          </cell>
        </row>
        <row r="6480">
          <cell r="C6480" t="str">
            <v>INE353H01010</v>
          </cell>
          <cell r="D6480" t="str">
            <v>Consumer Discretionary</v>
          </cell>
        </row>
        <row r="6481">
          <cell r="C6481" t="str">
            <v>INE353H01010</v>
          </cell>
          <cell r="D6481" t="str">
            <v>Consumer Discretionary</v>
          </cell>
        </row>
        <row r="6482">
          <cell r="C6482" t="str">
            <v>INE0RGM01016</v>
          </cell>
          <cell r="D6482" t="str">
            <v>Industrials</v>
          </cell>
        </row>
        <row r="6483">
          <cell r="C6483" t="str">
            <v>INE00IN01015</v>
          </cell>
          <cell r="D6483" t="str">
            <v>Consumer Discretionary</v>
          </cell>
        </row>
        <row r="6484">
          <cell r="C6484" t="str">
            <v>INE00IN01015</v>
          </cell>
          <cell r="D6484" t="str">
            <v>Consumer Discretionary</v>
          </cell>
        </row>
        <row r="6485">
          <cell r="C6485" t="str">
            <v>INE755D01015</v>
          </cell>
          <cell r="D6485" t="str">
            <v>Industrials</v>
          </cell>
        </row>
        <row r="6486">
          <cell r="C6486" t="str">
            <v>INE473C01025</v>
          </cell>
          <cell r="D6486" t="str">
            <v>Industrials</v>
          </cell>
        </row>
        <row r="6487">
          <cell r="C6487" t="str">
            <v>INE939A01011</v>
          </cell>
          <cell r="D6487" t="str">
            <v>Health Care</v>
          </cell>
        </row>
        <row r="6488">
          <cell r="C6488" t="str">
            <v>INE939A01011</v>
          </cell>
          <cell r="D6488" t="str">
            <v>Health Care</v>
          </cell>
        </row>
        <row r="6489">
          <cell r="C6489" t="str">
            <v>INE958L01026</v>
          </cell>
          <cell r="D6489" t="str">
            <v>Materials</v>
          </cell>
        </row>
        <row r="6490">
          <cell r="C6490" t="str">
            <v>INE134F01026</v>
          </cell>
          <cell r="D6490" t="str">
            <v>Industrials</v>
          </cell>
        </row>
        <row r="6491">
          <cell r="C6491" t="str">
            <v>INE239C01020</v>
          </cell>
          <cell r="D6491" t="str">
            <v>Industrials</v>
          </cell>
        </row>
        <row r="6492">
          <cell r="C6492" t="str">
            <v>INE239C01020</v>
          </cell>
          <cell r="D6492" t="str">
            <v>Industrials</v>
          </cell>
        </row>
        <row r="6493">
          <cell r="C6493" t="str">
            <v>INE189B01011</v>
          </cell>
          <cell r="D6493" t="str">
            <v>Materials</v>
          </cell>
        </row>
        <row r="6494">
          <cell r="C6494" t="str">
            <v>INE189B01011</v>
          </cell>
          <cell r="D6494" t="str">
            <v>Materials</v>
          </cell>
        </row>
        <row r="6495">
          <cell r="C6495" t="str">
            <v>INE0U6201010</v>
          </cell>
          <cell r="D6495" t="str">
            <v>Materials</v>
          </cell>
        </row>
        <row r="6496">
          <cell r="C6496" t="str">
            <v>INE754A01055</v>
          </cell>
          <cell r="D6496" t="str">
            <v>Information Technology</v>
          </cell>
        </row>
        <row r="6497">
          <cell r="C6497" t="str">
            <v>INE754A01055</v>
          </cell>
          <cell r="D6497" t="str">
            <v>Information Technology</v>
          </cell>
        </row>
        <row r="6498">
          <cell r="C6498" t="str">
            <v>INE690D01014</v>
          </cell>
        </row>
        <row r="6499">
          <cell r="C6499" t="str">
            <v>INE287B01021</v>
          </cell>
          <cell r="D6499" t="str">
            <v>Consumer Discretionary</v>
          </cell>
        </row>
        <row r="6500">
          <cell r="C6500" t="str">
            <v>INE287B01021</v>
          </cell>
          <cell r="D6500" t="str">
            <v>Consumer Discretionary</v>
          </cell>
        </row>
        <row r="6501">
          <cell r="C6501" t="str">
            <v>INE618D01015</v>
          </cell>
          <cell r="D6501" t="str">
            <v>Materials</v>
          </cell>
        </row>
        <row r="6502">
          <cell r="C6502" t="str">
            <v>INE659A01023</v>
          </cell>
          <cell r="D6502" t="str">
            <v>Materials</v>
          </cell>
        </row>
        <row r="6503">
          <cell r="C6503" t="str">
            <v>INE659A01023</v>
          </cell>
          <cell r="D6503" t="str">
            <v>Materials</v>
          </cell>
        </row>
        <row r="6504">
          <cell r="C6504" t="str">
            <v>INE00TV01023</v>
          </cell>
          <cell r="D6504" t="str">
            <v>Materials</v>
          </cell>
        </row>
        <row r="6505">
          <cell r="C6505" t="str">
            <v>INE691D01012</v>
          </cell>
          <cell r="D6505" t="str">
            <v>Consumer Discretionary</v>
          </cell>
        </row>
        <row r="6506">
          <cell r="C6506" t="str">
            <v>INE249U01013</v>
          </cell>
        </row>
        <row r="6507">
          <cell r="C6507" t="str">
            <v>INE309D01011</v>
          </cell>
          <cell r="D6507" t="str">
            <v>Financials</v>
          </cell>
        </row>
        <row r="6508">
          <cell r="C6508" t="str">
            <v>INE029H01016</v>
          </cell>
        </row>
        <row r="6509">
          <cell r="C6509" t="str">
            <v>INE450E01029</v>
          </cell>
          <cell r="D6509" t="str">
            <v>Consumer Staples</v>
          </cell>
        </row>
        <row r="6510">
          <cell r="C6510" t="str">
            <v>INE450E01029</v>
          </cell>
          <cell r="D6510" t="str">
            <v>Consumer Staples</v>
          </cell>
        </row>
        <row r="6511">
          <cell r="C6511" t="str">
            <v>INE142Q01026</v>
          </cell>
          <cell r="D6511" t="str">
            <v>Consumer Staples</v>
          </cell>
        </row>
        <row r="6512">
          <cell r="C6512" t="str">
            <v>INE142Q01026</v>
          </cell>
          <cell r="D6512" t="str">
            <v>Consumer Staples</v>
          </cell>
        </row>
        <row r="6513">
          <cell r="C6513" t="str">
            <v>INE673M01029</v>
          </cell>
          <cell r="D6513" t="str">
            <v>Financials</v>
          </cell>
        </row>
        <row r="6514">
          <cell r="C6514" t="str">
            <v>INE886B01012</v>
          </cell>
          <cell r="D6514" t="str">
            <v>Financials</v>
          </cell>
        </row>
        <row r="6515">
          <cell r="C6515" t="str">
            <v>INE235C01028</v>
          </cell>
          <cell r="D6515" t="str">
            <v>Consumer Discretionary</v>
          </cell>
        </row>
        <row r="6516">
          <cell r="C6516" t="str">
            <v>INE235C01028</v>
          </cell>
          <cell r="D6516" t="str">
            <v>Consumer Discretionary</v>
          </cell>
        </row>
        <row r="6517">
          <cell r="C6517" t="str">
            <v>INE764B01029</v>
          </cell>
          <cell r="D6517" t="str">
            <v>Industrials</v>
          </cell>
        </row>
        <row r="6518">
          <cell r="C6518" t="str">
            <v>INE748Z01013</v>
          </cell>
          <cell r="D6518" t="str">
            <v>Real Estate</v>
          </cell>
        </row>
        <row r="6519">
          <cell r="C6519" t="str">
            <v>INE258G01013</v>
          </cell>
          <cell r="D6519" t="str">
            <v>Materials</v>
          </cell>
        </row>
        <row r="6520">
          <cell r="C6520" t="str">
            <v>INE258G01013</v>
          </cell>
          <cell r="D6520" t="str">
            <v>Materials</v>
          </cell>
        </row>
        <row r="6521">
          <cell r="C6521" t="str">
            <v>INE519C01017</v>
          </cell>
          <cell r="D6521" t="str">
            <v>Financials</v>
          </cell>
        </row>
        <row r="6522">
          <cell r="C6522" t="str">
            <v>INE519C01017</v>
          </cell>
          <cell r="D6522" t="str">
            <v>Financials</v>
          </cell>
        </row>
        <row r="6523">
          <cell r="C6523" t="str">
            <v>INE311N01016</v>
          </cell>
        </row>
        <row r="6524">
          <cell r="C6524" t="str">
            <v>INE032M01010</v>
          </cell>
        </row>
        <row r="6525">
          <cell r="C6525" t="str">
            <v>INE232I01014</v>
          </cell>
          <cell r="D6525" t="str">
            <v>Health Care</v>
          </cell>
        </row>
        <row r="6526">
          <cell r="C6526" t="str">
            <v>INE232I01014</v>
          </cell>
          <cell r="D6526" t="str">
            <v>Health Care</v>
          </cell>
        </row>
        <row r="6527">
          <cell r="C6527" t="str">
            <v>INE044A01036</v>
          </cell>
          <cell r="D6527" t="str">
            <v>Health Care</v>
          </cell>
        </row>
        <row r="6528">
          <cell r="C6528" t="str">
            <v>INE044A01036</v>
          </cell>
          <cell r="D6528" t="str">
            <v>Health Care</v>
          </cell>
        </row>
        <row r="6529">
          <cell r="C6529" t="str">
            <v>INE206Z01020</v>
          </cell>
          <cell r="D6529" t="str">
            <v>Consumer Staples</v>
          </cell>
        </row>
        <row r="6530">
          <cell r="C6530" t="str">
            <v>INE424H01027</v>
          </cell>
          <cell r="D6530" t="str">
            <v>Communication Services</v>
          </cell>
        </row>
        <row r="6531">
          <cell r="C6531" t="str">
            <v>INE424H01027</v>
          </cell>
          <cell r="D6531" t="str">
            <v>Communication Services</v>
          </cell>
        </row>
        <row r="6532">
          <cell r="C6532" t="str">
            <v>INE452S01025</v>
          </cell>
          <cell r="D6532" t="str">
            <v>Industrials</v>
          </cell>
        </row>
        <row r="6533">
          <cell r="C6533" t="str">
            <v>INE584D01019</v>
          </cell>
        </row>
        <row r="6534">
          <cell r="C6534" t="str">
            <v>INE073D01013</v>
          </cell>
          <cell r="D6534" t="str">
            <v>Consumer Discretionary</v>
          </cell>
        </row>
        <row r="6535">
          <cell r="C6535" t="str">
            <v>INE073D01013</v>
          </cell>
          <cell r="D6535" t="str">
            <v>Consumer Discretionary</v>
          </cell>
        </row>
        <row r="6536">
          <cell r="C6536" t="str">
            <v>INE0Q3R01026</v>
          </cell>
          <cell r="D6536" t="str">
            <v>Consumer Discretionary</v>
          </cell>
        </row>
        <row r="6537">
          <cell r="C6537" t="str">
            <v>INE0Q3R01026</v>
          </cell>
          <cell r="D6537" t="str">
            <v>Consumer Discretionary</v>
          </cell>
        </row>
        <row r="6538">
          <cell r="C6538" t="str">
            <v>INE387A01021</v>
          </cell>
          <cell r="D6538" t="str">
            <v>Consumer Discretionary</v>
          </cell>
        </row>
        <row r="6539">
          <cell r="C6539" t="str">
            <v>INE387A01021</v>
          </cell>
          <cell r="D6539" t="str">
            <v>Consumer Discretionary</v>
          </cell>
        </row>
        <row r="6540">
          <cell r="C6540" t="str">
            <v>INE202Z01029</v>
          </cell>
          <cell r="D6540" t="str">
            <v>Consumer Discretionary</v>
          </cell>
        </row>
        <row r="6541">
          <cell r="C6541" t="str">
            <v>INE660A01013</v>
          </cell>
          <cell r="D6541" t="str">
            <v>Financials</v>
          </cell>
        </row>
        <row r="6542">
          <cell r="C6542" t="str">
            <v>INE660A01013</v>
          </cell>
          <cell r="D6542" t="str">
            <v>Financials</v>
          </cell>
        </row>
        <row r="6543">
          <cell r="C6543" t="str">
            <v>INE108E01023</v>
          </cell>
          <cell r="D6543" t="str">
            <v>Materials</v>
          </cell>
        </row>
        <row r="6544">
          <cell r="C6544" t="str">
            <v>INE108E01023</v>
          </cell>
          <cell r="D6544" t="str">
            <v>Materials</v>
          </cell>
        </row>
        <row r="6545">
          <cell r="C6545" t="str">
            <v>INE209A01019</v>
          </cell>
          <cell r="D6545" t="str">
            <v>Consumer Staples</v>
          </cell>
        </row>
        <row r="6546">
          <cell r="C6546" t="str">
            <v>INE209A01019</v>
          </cell>
          <cell r="D6546" t="str">
            <v>Consumer Staples</v>
          </cell>
        </row>
        <row r="6547">
          <cell r="C6547" t="str">
            <v>INE947A01014</v>
          </cell>
          <cell r="D6547" t="str">
            <v>Materials</v>
          </cell>
        </row>
        <row r="6548">
          <cell r="C6548" t="str">
            <v>INE947A01014</v>
          </cell>
          <cell r="D6548" t="str">
            <v>Materials</v>
          </cell>
        </row>
        <row r="6549">
          <cell r="C6549" t="str">
            <v>INE0O3O01017</v>
          </cell>
          <cell r="D6549" t="str">
            <v>Industrials</v>
          </cell>
        </row>
        <row r="6550">
          <cell r="C6550" t="str">
            <v>INE271D01013</v>
          </cell>
          <cell r="D6550" t="str">
            <v>Financials</v>
          </cell>
        </row>
        <row r="6551">
          <cell r="C6551" t="str">
            <v>INE266S01011</v>
          </cell>
          <cell r="D6551" t="str">
            <v>Communication Services</v>
          </cell>
        </row>
        <row r="6552">
          <cell r="C6552" t="str">
            <v>INE224D01012</v>
          </cell>
          <cell r="D6552" t="str">
            <v>Consumer Staples</v>
          </cell>
        </row>
        <row r="6553">
          <cell r="C6553" t="str">
            <v>INE671C01016</v>
          </cell>
        </row>
        <row r="6554">
          <cell r="C6554" t="str">
            <v>INE124M01015</v>
          </cell>
          <cell r="D6554" t="str">
            <v>Consumer Discretionary</v>
          </cell>
        </row>
        <row r="6555">
          <cell r="C6555" t="str">
            <v>INE0Q1S01010</v>
          </cell>
          <cell r="D6555" t="str">
            <v>Industrials</v>
          </cell>
        </row>
        <row r="6556">
          <cell r="C6556" t="str">
            <v>INE0U2N01013</v>
          </cell>
          <cell r="D6556" t="str">
            <v>Industrials</v>
          </cell>
        </row>
        <row r="6557">
          <cell r="C6557" t="str">
            <v>INE459D01014</v>
          </cell>
          <cell r="D6557" t="str">
            <v>Consumer Discretionary</v>
          </cell>
        </row>
        <row r="6558">
          <cell r="C6558" t="str">
            <v>INE671K01019</v>
          </cell>
        </row>
        <row r="6559">
          <cell r="C6559" t="str">
            <v>INE0PLZ01012</v>
          </cell>
          <cell r="D6559" t="str">
            <v>Health Care</v>
          </cell>
        </row>
        <row r="6560">
          <cell r="C6560" t="str">
            <v>INE0KPY01017</v>
          </cell>
          <cell r="D6560" t="str">
            <v>Industrials</v>
          </cell>
        </row>
        <row r="6561">
          <cell r="C6561" t="str">
            <v>INE371U01015</v>
          </cell>
        </row>
        <row r="6562">
          <cell r="C6562" t="str">
            <v>INE199E01014</v>
          </cell>
          <cell r="D6562" t="str">
            <v>Materials</v>
          </cell>
        </row>
        <row r="6563">
          <cell r="C6563" t="str">
            <v>INE974F01025</v>
          </cell>
        </row>
        <row r="6564">
          <cell r="C6564" t="str">
            <v>INE805D01034</v>
          </cell>
          <cell r="D6564" t="str">
            <v>Real Estate</v>
          </cell>
        </row>
        <row r="6565">
          <cell r="C6565" t="str">
            <v>INE805D01034</v>
          </cell>
          <cell r="D6565" t="str">
            <v>Real Estate</v>
          </cell>
        </row>
        <row r="6566">
          <cell r="C6566" t="str">
            <v>INE897A01011</v>
          </cell>
          <cell r="D6566" t="str">
            <v>Consumer Staples</v>
          </cell>
        </row>
        <row r="6567">
          <cell r="C6567" t="str">
            <v>INE366G01022</v>
          </cell>
          <cell r="D6567" t="str">
            <v>Materials</v>
          </cell>
        </row>
        <row r="6568">
          <cell r="C6568" t="str">
            <v>INE459U01018</v>
          </cell>
          <cell r="D6568" t="str">
            <v>Consumer Discretionary</v>
          </cell>
        </row>
        <row r="6569">
          <cell r="C6569" t="str">
            <v>INE16IQ01014</v>
          </cell>
          <cell r="D6569" t="str">
            <v>Materials</v>
          </cell>
        </row>
        <row r="6570">
          <cell r="C6570" t="str">
            <v>INE091C01017</v>
          </cell>
          <cell r="D6570" t="str">
            <v>Consumer Discretionary</v>
          </cell>
        </row>
        <row r="6571">
          <cell r="C6571" t="str">
            <v>INE662A01027</v>
          </cell>
          <cell r="D6571" t="str">
            <v>Consumer Discretionary</v>
          </cell>
        </row>
        <row r="6572">
          <cell r="C6572" t="str">
            <v>INE662A01027</v>
          </cell>
          <cell r="D6572" t="str">
            <v>Consumer Discretionary</v>
          </cell>
        </row>
        <row r="6573">
          <cell r="C6573" t="str">
            <v>INE542D01017</v>
          </cell>
          <cell r="D6573" t="str">
            <v>Consumer Discretionary</v>
          </cell>
        </row>
        <row r="6574">
          <cell r="C6574" t="str">
            <v>INE460D01038</v>
          </cell>
          <cell r="D6574" t="str">
            <v>Consumer Discretionary</v>
          </cell>
        </row>
        <row r="6575">
          <cell r="C6575" t="str">
            <v>INE712B01010</v>
          </cell>
          <cell r="D6575" t="str">
            <v>Consumer Discretionary</v>
          </cell>
        </row>
        <row r="6576">
          <cell r="C6576" t="str">
            <v>INE712B01010</v>
          </cell>
          <cell r="D6576" t="str">
            <v>Consumer Discretionary</v>
          </cell>
        </row>
        <row r="6577">
          <cell r="C6577" t="str">
            <v>INE574R01028</v>
          </cell>
        </row>
        <row r="6578">
          <cell r="C6578" t="str">
            <v>INE843L01012</v>
          </cell>
          <cell r="D6578" t="str">
            <v>Materials</v>
          </cell>
        </row>
        <row r="6579">
          <cell r="C6579" t="str">
            <v>INE018Q01010</v>
          </cell>
        </row>
        <row r="6580">
          <cell r="C6580" t="str">
            <v>INE00SY01011</v>
          </cell>
          <cell r="D6580" t="str">
            <v>Materials</v>
          </cell>
        </row>
        <row r="6581">
          <cell r="C6581" t="str">
            <v>INE881B01054</v>
          </cell>
          <cell r="D6581" t="str">
            <v>Consumer Discretionary</v>
          </cell>
        </row>
        <row r="6582">
          <cell r="C6582" t="str">
            <v>INE268T01015</v>
          </cell>
        </row>
        <row r="6583">
          <cell r="C6583" t="str">
            <v>INE533B01028</v>
          </cell>
          <cell r="D6583" t="str">
            <v>Consumer Discretionary</v>
          </cell>
        </row>
        <row r="6584">
          <cell r="C6584" t="str">
            <v>INE399C01030</v>
          </cell>
          <cell r="D6584" t="str">
            <v>Consumer Discretionary</v>
          </cell>
        </row>
        <row r="6585">
          <cell r="C6585" t="str">
            <v>INE399C01030</v>
          </cell>
          <cell r="D6585" t="str">
            <v>Consumer Discretionary</v>
          </cell>
        </row>
        <row r="6586">
          <cell r="C6586" t="str">
            <v>INE971P01012</v>
          </cell>
        </row>
        <row r="6587">
          <cell r="C6587" t="str">
            <v>INE319Z01021</v>
          </cell>
          <cell r="D6587" t="str">
            <v>Materials</v>
          </cell>
        </row>
        <row r="6588">
          <cell r="C6588" t="str">
            <v>INE0U6N01014</v>
          </cell>
          <cell r="D6588" t="str">
            <v>Industrials</v>
          </cell>
        </row>
        <row r="6589">
          <cell r="C6589" t="str">
            <v>INE822E01011</v>
          </cell>
          <cell r="D6589" t="str">
            <v>Consumer Discretionary</v>
          </cell>
        </row>
        <row r="6590">
          <cell r="C6590" t="str">
            <v>INE822E01011</v>
          </cell>
          <cell r="D6590" t="str">
            <v>Consumer Discretionary</v>
          </cell>
        </row>
        <row r="6591">
          <cell r="C6591" t="str">
            <v>INE195A01028</v>
          </cell>
          <cell r="D6591" t="str">
            <v>Materials</v>
          </cell>
        </row>
        <row r="6592">
          <cell r="C6592" t="str">
            <v>INE195A01028</v>
          </cell>
          <cell r="D6592" t="str">
            <v>Materials</v>
          </cell>
        </row>
        <row r="6593">
          <cell r="C6593" t="str">
            <v>INE550H01011</v>
          </cell>
          <cell r="D6593" t="str">
            <v>Industrials</v>
          </cell>
        </row>
        <row r="6594">
          <cell r="C6594" t="str">
            <v>INE550H01011</v>
          </cell>
          <cell r="D6594" t="str">
            <v>Industrials</v>
          </cell>
        </row>
        <row r="6595">
          <cell r="C6595" t="str">
            <v>INE663A01033</v>
          </cell>
          <cell r="D6595" t="str">
            <v>Materials</v>
          </cell>
        </row>
        <row r="6596">
          <cell r="C6596" t="str">
            <v>INE663A01033</v>
          </cell>
          <cell r="D6596" t="str">
            <v>Materials</v>
          </cell>
        </row>
        <row r="6597">
          <cell r="C6597" t="str">
            <v>INE0QHG01026</v>
          </cell>
          <cell r="D6597" t="str">
            <v>Industrials</v>
          </cell>
        </row>
        <row r="6598">
          <cell r="C6598" t="str">
            <v>INE07RO01027</v>
          </cell>
          <cell r="D6598" t="str">
            <v>Health Care</v>
          </cell>
        </row>
        <row r="6599">
          <cell r="C6599" t="str">
            <v>INE07RO01027</v>
          </cell>
          <cell r="D6599" t="str">
            <v>Health Care</v>
          </cell>
        </row>
        <row r="6600">
          <cell r="C6600" t="str">
            <v>INE843S01025</v>
          </cell>
          <cell r="D6600" t="str">
            <v>Real Estate</v>
          </cell>
        </row>
        <row r="6601">
          <cell r="C6601" t="str">
            <v>INE843S01025</v>
          </cell>
          <cell r="D6601" t="str">
            <v>Real Estate</v>
          </cell>
        </row>
        <row r="6602">
          <cell r="C6602" t="str">
            <v>INE170U01011</v>
          </cell>
          <cell r="D6602" t="str">
            <v>Consumer Staples</v>
          </cell>
        </row>
        <row r="6603">
          <cell r="C6603" t="str">
            <v>INE713C01016</v>
          </cell>
          <cell r="D6603" t="str">
            <v>Materials</v>
          </cell>
        </row>
        <row r="6604">
          <cell r="C6604" t="str">
            <v>INE713C01016</v>
          </cell>
          <cell r="D6604" t="str">
            <v>Materials</v>
          </cell>
        </row>
        <row r="6605">
          <cell r="C6605" t="str">
            <v>INE069E01019</v>
          </cell>
          <cell r="D6605" t="str">
            <v>Materials</v>
          </cell>
        </row>
        <row r="6606">
          <cell r="C6606" t="str">
            <v>INE877V01027</v>
          </cell>
          <cell r="D6606" t="str">
            <v>Health Care</v>
          </cell>
        </row>
        <row r="6607">
          <cell r="C6607" t="str">
            <v>INE877V01027</v>
          </cell>
          <cell r="D6607" t="str">
            <v>Health Care</v>
          </cell>
        </row>
        <row r="6608">
          <cell r="C6608" t="str">
            <v>INE272L01022</v>
          </cell>
          <cell r="D6608" t="str">
            <v>Information Technology</v>
          </cell>
        </row>
        <row r="6609">
          <cell r="C6609" t="str">
            <v>INE272L01022</v>
          </cell>
          <cell r="D6609" t="str">
            <v>Information Technology</v>
          </cell>
        </row>
        <row r="6610">
          <cell r="C6610" t="str">
            <v>INE130B01031</v>
          </cell>
          <cell r="D6610" t="str">
            <v>Industrials</v>
          </cell>
        </row>
        <row r="6611">
          <cell r="C6611" t="str">
            <v>INE130B01031</v>
          </cell>
          <cell r="D6611" t="str">
            <v>Industrials</v>
          </cell>
        </row>
        <row r="6612">
          <cell r="C6612" t="str">
            <v>INE01ZJ01015</v>
          </cell>
          <cell r="D6612" t="str">
            <v>Materials</v>
          </cell>
        </row>
        <row r="6613">
          <cell r="C6613" t="str">
            <v>INE936A01025</v>
          </cell>
          <cell r="D6613" t="str">
            <v>Consumer Discretionary</v>
          </cell>
        </row>
        <row r="6614">
          <cell r="C6614" t="str">
            <v>INE05ST01028</v>
          </cell>
          <cell r="D6614" t="str">
            <v>Real Estate</v>
          </cell>
        </row>
        <row r="6615">
          <cell r="C6615" t="str">
            <v>INE05ST01028</v>
          </cell>
          <cell r="D6615" t="str">
            <v>Real Estate</v>
          </cell>
        </row>
        <row r="6616">
          <cell r="C6616" t="str">
            <v>INE899E01019</v>
          </cell>
        </row>
        <row r="6617">
          <cell r="C6617" t="str">
            <v>INE446E01019</v>
          </cell>
        </row>
        <row r="6618">
          <cell r="C6618" t="str">
            <v>INE335A01020</v>
          </cell>
          <cell r="D6618" t="str">
            <v>Materials</v>
          </cell>
        </row>
        <row r="6619">
          <cell r="C6619" t="str">
            <v>INE335A01020</v>
          </cell>
          <cell r="D6619" t="str">
            <v>Materials</v>
          </cell>
        </row>
        <row r="6620">
          <cell r="C6620" t="str">
            <v>INE360J01011</v>
          </cell>
          <cell r="D6620" t="str">
            <v>Consumer Discretionary</v>
          </cell>
        </row>
        <row r="6621">
          <cell r="C6621" t="str">
            <v>INE274I01016</v>
          </cell>
          <cell r="D6621" t="str">
            <v>Utilities</v>
          </cell>
        </row>
        <row r="6622">
          <cell r="C6622" t="str">
            <v>INE713B01026</v>
          </cell>
          <cell r="D6622" t="str">
            <v>Consumer Discretionary</v>
          </cell>
        </row>
        <row r="6623">
          <cell r="C6623" t="str">
            <v>INE713B01026</v>
          </cell>
          <cell r="D6623" t="str">
            <v>Consumer Discretionary</v>
          </cell>
        </row>
        <row r="6624">
          <cell r="C6624" t="str">
            <v>INE132C01027</v>
          </cell>
          <cell r="D6624" t="str">
            <v>Consumer Discretionary</v>
          </cell>
        </row>
        <row r="6625">
          <cell r="C6625" t="str">
            <v>INE431C01023</v>
          </cell>
          <cell r="D6625" t="str">
            <v>Consumer Discretionary</v>
          </cell>
        </row>
        <row r="6626">
          <cell r="C6626" t="str">
            <v>INE565E01016</v>
          </cell>
          <cell r="D6626" t="str">
            <v>Consumer Staples</v>
          </cell>
        </row>
        <row r="6627">
          <cell r="C6627" t="str">
            <v>INE428Q01011</v>
          </cell>
          <cell r="D6627" t="str">
            <v>Financials</v>
          </cell>
        </row>
        <row r="6628">
          <cell r="C6628" t="str">
            <v>INE428Q01011</v>
          </cell>
          <cell r="D6628" t="str">
            <v>Financials</v>
          </cell>
        </row>
        <row r="6629">
          <cell r="C6629" t="str">
            <v>INE0R8O23017</v>
          </cell>
        </row>
        <row r="6630">
          <cell r="C6630" t="str">
            <v>INE645H01027</v>
          </cell>
          <cell r="D6630" t="str">
            <v>Consumer Discretionary</v>
          </cell>
        </row>
        <row r="6631">
          <cell r="C6631" t="str">
            <v>INE645H01027</v>
          </cell>
          <cell r="D6631" t="str">
            <v>Consumer Discretionary</v>
          </cell>
        </row>
        <row r="6632">
          <cell r="C6632" t="str">
            <v>INE0EMB01015</v>
          </cell>
          <cell r="D6632" t="str">
            <v>Industrials</v>
          </cell>
        </row>
        <row r="6633">
          <cell r="C6633" t="str">
            <v>INE591Q01016</v>
          </cell>
          <cell r="D6633" t="str">
            <v>Consumer Discretionary</v>
          </cell>
        </row>
        <row r="6634">
          <cell r="C6634" t="str">
            <v>INE495B01038</v>
          </cell>
          <cell r="D6634" t="str">
            <v>Health Care</v>
          </cell>
        </row>
        <row r="6635">
          <cell r="C6635" t="str">
            <v>INE495B01038</v>
          </cell>
          <cell r="D6635" t="str">
            <v>Health Care</v>
          </cell>
        </row>
        <row r="6636">
          <cell r="C6636" t="str">
            <v>INE936N01010</v>
          </cell>
        </row>
        <row r="6637">
          <cell r="C6637" t="str">
            <v>INE018401013</v>
          </cell>
          <cell r="D6637" t="str">
            <v>Financials</v>
          </cell>
        </row>
        <row r="6638">
          <cell r="C6638" t="str">
            <v>INE018401013</v>
          </cell>
          <cell r="D6638" t="str">
            <v>Financials</v>
          </cell>
        </row>
        <row r="6639">
          <cell r="C6639" t="str">
            <v>INE07GA01011</v>
          </cell>
          <cell r="D6639" t="str">
            <v>Industrials</v>
          </cell>
        </row>
        <row r="6640">
          <cell r="C6640" t="str">
            <v>INE442P01014</v>
          </cell>
          <cell r="D6640" t="str">
            <v>Industrials</v>
          </cell>
        </row>
        <row r="6641">
          <cell r="C6641" t="str">
            <v>INE442P01014</v>
          </cell>
          <cell r="D6641" t="str">
            <v>Industrials</v>
          </cell>
        </row>
        <row r="6642">
          <cell r="C6642" t="str">
            <v>INE040H01021</v>
          </cell>
          <cell r="D6642" t="str">
            <v>Industrials</v>
          </cell>
        </row>
        <row r="6643">
          <cell r="C6643" t="str">
            <v>INE040H01021</v>
          </cell>
          <cell r="D6643" t="str">
            <v>Industrials</v>
          </cell>
        </row>
        <row r="6644">
          <cell r="C6644" t="str">
            <v>INE763K01014</v>
          </cell>
        </row>
        <row r="6645">
          <cell r="C6645" t="str">
            <v>INE119B01018</v>
          </cell>
          <cell r="D6645" t="str">
            <v>Financials</v>
          </cell>
        </row>
        <row r="6646">
          <cell r="C6646" t="str">
            <v>INE406N01014</v>
          </cell>
          <cell r="D6646" t="str">
            <v>Consumer Discretionary</v>
          </cell>
        </row>
        <row r="6647">
          <cell r="C6647" t="str">
            <v>INE730R01042</v>
          </cell>
        </row>
        <row r="6648">
          <cell r="C6648" t="str">
            <v>INE038B01010</v>
          </cell>
          <cell r="D6648" t="str">
            <v>Materials</v>
          </cell>
        </row>
        <row r="6649">
          <cell r="C6649" t="str">
            <v>INE0JZS01010</v>
          </cell>
          <cell r="D6649" t="str">
            <v>Materials</v>
          </cell>
        </row>
        <row r="6650">
          <cell r="C6650" t="str">
            <v>INE308E01029</v>
          </cell>
          <cell r="D6650" t="str">
            <v>Consumer Discretionary</v>
          </cell>
        </row>
        <row r="6651">
          <cell r="C6651" t="str">
            <v>INE308E01029</v>
          </cell>
          <cell r="D6651" t="str">
            <v>Consumer Discretionary</v>
          </cell>
        </row>
        <row r="6652">
          <cell r="C6652" t="str">
            <v>INE0MID01012</v>
          </cell>
          <cell r="D6652" t="str">
            <v>Real Estate</v>
          </cell>
        </row>
        <row r="6653">
          <cell r="C6653" t="str">
            <v>INE948K01011</v>
          </cell>
          <cell r="D6653" t="str">
            <v>Financials</v>
          </cell>
        </row>
        <row r="6654">
          <cell r="C6654" t="str">
            <v>INE716M01034</v>
          </cell>
          <cell r="D6654" t="str">
            <v>Consumer Discretionary</v>
          </cell>
        </row>
        <row r="6655">
          <cell r="C6655" t="str">
            <v>INE243N01029</v>
          </cell>
          <cell r="D6655" t="str">
            <v>Real Estate</v>
          </cell>
        </row>
        <row r="6656">
          <cell r="C6656" t="str">
            <v>INE0P4R01017</v>
          </cell>
        </row>
        <row r="6657">
          <cell r="C6657" t="str">
            <v>INE150R01019</v>
          </cell>
        </row>
        <row r="6658">
          <cell r="C6658" t="str">
            <v>INE542F01020</v>
          </cell>
          <cell r="D6658" t="str">
            <v>Industrials</v>
          </cell>
        </row>
        <row r="6659">
          <cell r="C6659" t="str">
            <v>INE542F01020</v>
          </cell>
          <cell r="D6659" t="str">
            <v>Industrials</v>
          </cell>
        </row>
        <row r="6660">
          <cell r="C6660" t="str">
            <v>INE665A01038</v>
          </cell>
          <cell r="D6660" t="str">
            <v>Consumer Discretionary</v>
          </cell>
        </row>
        <row r="6661">
          <cell r="C6661" t="str">
            <v>INE665A01038</v>
          </cell>
          <cell r="D6661" t="str">
            <v>Consumer Discretionary</v>
          </cell>
        </row>
        <row r="6662">
          <cell r="C6662" t="str">
            <v>INE277A01016</v>
          </cell>
          <cell r="D6662" t="str">
            <v>Industrials</v>
          </cell>
        </row>
        <row r="6663">
          <cell r="C6663" t="str">
            <v>INE277A01016</v>
          </cell>
          <cell r="D6663" t="str">
            <v>Industrials</v>
          </cell>
        </row>
        <row r="6664">
          <cell r="C6664" t="str">
            <v>INE0GMR01016</v>
          </cell>
          <cell r="D6664" t="str">
            <v>Consumer Discretionary</v>
          </cell>
        </row>
        <row r="6665">
          <cell r="C6665" t="str">
            <v>INE595G01018</v>
          </cell>
        </row>
        <row r="6666">
          <cell r="C6666" t="str">
            <v>INE967A01012</v>
          </cell>
          <cell r="D6666" t="str">
            <v>Consumer Discretionary</v>
          </cell>
        </row>
        <row r="6667">
          <cell r="C6667" t="str">
            <v>INE0RDR01012</v>
          </cell>
          <cell r="D6667" t="str">
            <v>Materials</v>
          </cell>
        </row>
        <row r="6668">
          <cell r="C6668" t="str">
            <v>INE0TIR01017</v>
          </cell>
          <cell r="D6668" t="str">
            <v>Consumer Staples</v>
          </cell>
        </row>
        <row r="6669">
          <cell r="C6669" t="str">
            <v>INE895A01023</v>
          </cell>
          <cell r="D6669" t="str">
            <v>Consumer Discretionary</v>
          </cell>
        </row>
        <row r="6670">
          <cell r="C6670" t="str">
            <v>INE804A01025</v>
          </cell>
          <cell r="D6670" t="str">
            <v>Consumer Discretionary</v>
          </cell>
        </row>
        <row r="6671">
          <cell r="C6671" t="str">
            <v>INE0DGC01025</v>
          </cell>
          <cell r="D6671" t="str">
            <v>Materials</v>
          </cell>
        </row>
        <row r="6672">
          <cell r="C6672" t="str">
            <v>INE094R01019</v>
          </cell>
        </row>
        <row r="6673">
          <cell r="C6673" t="str">
            <v>INE691C01022</v>
          </cell>
          <cell r="D6673" t="str">
            <v>Financials</v>
          </cell>
        </row>
        <row r="6674">
          <cell r="C6674" t="str">
            <v>INE210F01016</v>
          </cell>
        </row>
        <row r="6675">
          <cell r="C6675" t="str">
            <v>INE409B01013</v>
          </cell>
          <cell r="D6675" t="str">
            <v>Industrials</v>
          </cell>
        </row>
        <row r="6676">
          <cell r="C6676" t="str">
            <v>INE409B01013</v>
          </cell>
          <cell r="D6676" t="str">
            <v>Industrials</v>
          </cell>
        </row>
        <row r="6677">
          <cell r="C6677" t="str">
            <v>INE00H001014</v>
          </cell>
          <cell r="D6677" t="str">
            <v>Consumer Discretionary</v>
          </cell>
        </row>
        <row r="6678">
          <cell r="C6678" t="str">
            <v>INE00H001014</v>
          </cell>
          <cell r="D6678" t="str">
            <v>Consumer Discretionary</v>
          </cell>
        </row>
        <row r="6679">
          <cell r="C6679" t="str">
            <v>INE010C01025</v>
          </cell>
          <cell r="D6679" t="str">
            <v>Consumer Discretionary</v>
          </cell>
        </row>
        <row r="6680">
          <cell r="C6680" t="str">
            <v>INE311D01017</v>
          </cell>
          <cell r="D6680" t="str">
            <v>Industrials</v>
          </cell>
        </row>
        <row r="6681">
          <cell r="C6681" t="str">
            <v>INE295B01016</v>
          </cell>
        </row>
        <row r="6682">
          <cell r="C6682" t="str">
            <v>INE093G01022</v>
          </cell>
          <cell r="D6682" t="str">
            <v>Industrials</v>
          </cell>
        </row>
        <row r="6683">
          <cell r="C6683" t="str">
            <v>INE080D01042</v>
          </cell>
          <cell r="D6683" t="str">
            <v>Consumer Discretionary</v>
          </cell>
        </row>
        <row r="6684">
          <cell r="C6684" t="str">
            <v>INE706F01021</v>
          </cell>
          <cell r="D6684" t="str">
            <v>Information Technology</v>
          </cell>
        </row>
        <row r="6685">
          <cell r="C6685" t="str">
            <v>INE01IH01015</v>
          </cell>
          <cell r="D6685" t="str">
            <v>Materials</v>
          </cell>
        </row>
        <row r="6686">
          <cell r="C6686" t="str">
            <v>INE653R01012</v>
          </cell>
        </row>
        <row r="6687">
          <cell r="C6687" t="str">
            <v>INE225D01027</v>
          </cell>
          <cell r="D6687" t="str">
            <v>Consumer Discretionary</v>
          </cell>
        </row>
        <row r="6688">
          <cell r="C6688" t="str">
            <v>INE225D01027</v>
          </cell>
          <cell r="D6688" t="str">
            <v>Consumer Discretionary</v>
          </cell>
        </row>
        <row r="6689">
          <cell r="C6689" t="str">
            <v>INE312C01025</v>
          </cell>
          <cell r="D6689" t="str">
            <v>Health Care</v>
          </cell>
        </row>
        <row r="6690">
          <cell r="C6690" t="str">
            <v>INE312C01025</v>
          </cell>
          <cell r="D6690" t="str">
            <v>Health Care</v>
          </cell>
        </row>
        <row r="6691">
          <cell r="C6691" t="str">
            <v>INE00QT01015</v>
          </cell>
          <cell r="D6691" t="str">
            <v>Industrials</v>
          </cell>
        </row>
        <row r="6692">
          <cell r="C6692" t="str">
            <v>INE00QT01015</v>
          </cell>
          <cell r="D6692" t="str">
            <v>Industrials</v>
          </cell>
        </row>
        <row r="6693">
          <cell r="C6693" t="str">
            <v>INE398R01022</v>
          </cell>
          <cell r="D6693" t="str">
            <v>Health Care</v>
          </cell>
        </row>
        <row r="6694">
          <cell r="C6694" t="str">
            <v>INE398R01022</v>
          </cell>
          <cell r="D6694" t="str">
            <v>Health Care</v>
          </cell>
        </row>
        <row r="6695">
          <cell r="C6695" t="str">
            <v>INE0BTR01012</v>
          </cell>
        </row>
        <row r="6696">
          <cell r="C6696" t="str">
            <v>INE363L01029</v>
          </cell>
          <cell r="D6696" t="str">
            <v>Materials</v>
          </cell>
        </row>
        <row r="6697">
          <cell r="C6697" t="str">
            <v>INE0DYJ01015</v>
          </cell>
          <cell r="D6697" t="str">
            <v>Information Technology</v>
          </cell>
        </row>
        <row r="6698">
          <cell r="C6698" t="str">
            <v>INE0DYJ01015</v>
          </cell>
          <cell r="D6698" t="str">
            <v>Information Technology</v>
          </cell>
        </row>
        <row r="6699">
          <cell r="C6699" t="str">
            <v>INE121D01036</v>
          </cell>
          <cell r="D6699" t="str">
            <v>Health Care</v>
          </cell>
        </row>
        <row r="6700">
          <cell r="C6700" t="str">
            <v>INE0O7R01011</v>
          </cell>
          <cell r="D6700" t="str">
            <v>Information Technology</v>
          </cell>
        </row>
        <row r="6701">
          <cell r="C6701" t="str">
            <v>INE356B01024</v>
          </cell>
          <cell r="D6701" t="str">
            <v>Financials</v>
          </cell>
        </row>
        <row r="6702">
          <cell r="C6702" t="str">
            <v>INE07P301011</v>
          </cell>
        </row>
        <row r="6703">
          <cell r="C6703" t="str">
            <v>INE811B01010</v>
          </cell>
          <cell r="D6703" t="str">
            <v>Industrials</v>
          </cell>
        </row>
        <row r="6704">
          <cell r="C6704" t="str">
            <v>INE034F01010</v>
          </cell>
          <cell r="D6704" t="str">
            <v>Materials</v>
          </cell>
        </row>
        <row r="6705">
          <cell r="C6705" t="str">
            <v>INE592B01024</v>
          </cell>
          <cell r="D6705" t="str">
            <v>Consumer Discretionary</v>
          </cell>
        </row>
        <row r="6706">
          <cell r="C6706" t="str">
            <v>INE592B01024</v>
          </cell>
          <cell r="D6706" t="str">
            <v>Consumer Discretionary</v>
          </cell>
        </row>
        <row r="6707">
          <cell r="C6707" t="str">
            <v>INE541C01037</v>
          </cell>
          <cell r="D6707" t="str">
            <v>Consumer Discretionary</v>
          </cell>
        </row>
        <row r="6708">
          <cell r="C6708" t="str">
            <v>INE038F01029</v>
          </cell>
          <cell r="D6708" t="str">
            <v>Communication Services</v>
          </cell>
        </row>
        <row r="6709">
          <cell r="C6709" t="str">
            <v>INE038F01029</v>
          </cell>
          <cell r="D6709" t="str">
            <v>Communication Services</v>
          </cell>
        </row>
        <row r="6710">
          <cell r="C6710" t="str">
            <v>INE524T01011</v>
          </cell>
          <cell r="D6710" t="str">
            <v>Industrials</v>
          </cell>
        </row>
        <row r="6711">
          <cell r="C6711" t="str">
            <v>INE392H01018</v>
          </cell>
          <cell r="D6711" t="str">
            <v>Industrials</v>
          </cell>
        </row>
        <row r="6712">
          <cell r="C6712" t="str">
            <v>INE0SOY01013</v>
          </cell>
          <cell r="D6712" t="str">
            <v>Information Technology</v>
          </cell>
        </row>
        <row r="6713">
          <cell r="C6713" t="str">
            <v>INE149D01011</v>
          </cell>
          <cell r="D6713" t="str">
            <v>Industrials</v>
          </cell>
        </row>
        <row r="6714">
          <cell r="C6714" t="str">
            <v>INE385D01029</v>
          </cell>
          <cell r="D6714" t="str">
            <v>Industrials</v>
          </cell>
        </row>
        <row r="6715">
          <cell r="C6715" t="str">
            <v>INE358D01018</v>
          </cell>
          <cell r="D6715" t="str">
            <v>Consumer Staples</v>
          </cell>
        </row>
        <row r="6716">
          <cell r="C6716" t="str">
            <v>INE123C01018</v>
          </cell>
          <cell r="D6716" t="str">
            <v>Materials</v>
          </cell>
        </row>
        <row r="6717">
          <cell r="C6717" t="str">
            <v>INE123C01018</v>
          </cell>
          <cell r="D6717" t="str">
            <v>Materials</v>
          </cell>
        </row>
        <row r="6718">
          <cell r="C6718" t="str">
            <v>INE586B01026</v>
          </cell>
          <cell r="D6718" t="str">
            <v>Consumer Discretionary</v>
          </cell>
        </row>
        <row r="6719">
          <cell r="C6719" t="str">
            <v>INE586B01026</v>
          </cell>
          <cell r="D6719" t="str">
            <v>Consumer Discretionary</v>
          </cell>
        </row>
        <row r="6720">
          <cell r="C6720" t="str">
            <v>INE142I01023</v>
          </cell>
          <cell r="D6720" t="str">
            <v>Health Care</v>
          </cell>
        </row>
        <row r="6721">
          <cell r="C6721" t="str">
            <v>INE142I01023</v>
          </cell>
          <cell r="D6721" t="str">
            <v>Health Care</v>
          </cell>
        </row>
        <row r="6722">
          <cell r="C6722" t="str">
            <v>INE187D01029</v>
          </cell>
          <cell r="D6722" t="str">
            <v>Consumer Discretionary</v>
          </cell>
        </row>
        <row r="6723">
          <cell r="C6723" t="str">
            <v>INE187D01029</v>
          </cell>
          <cell r="D6723" t="str">
            <v>Consumer Discretionary</v>
          </cell>
        </row>
        <row r="6724">
          <cell r="C6724" t="str">
            <v>INE717E01013</v>
          </cell>
          <cell r="D6724" t="str">
            <v>Consumer Discretionary</v>
          </cell>
        </row>
        <row r="6725">
          <cell r="C6725" t="str">
            <v>INE502K01016</v>
          </cell>
          <cell r="D6725" t="str">
            <v>Consumer Discretionary</v>
          </cell>
        </row>
        <row r="6726">
          <cell r="C6726" t="str">
            <v>INE502K01016</v>
          </cell>
          <cell r="D6726" t="str">
            <v>Consumer Discretionary</v>
          </cell>
        </row>
        <row r="6727">
          <cell r="C6727" t="str">
            <v>INE627Z01019</v>
          </cell>
          <cell r="D6727" t="str">
            <v>Consumer Discretionary</v>
          </cell>
        </row>
        <row r="6728">
          <cell r="C6728" t="str">
            <v>INE627Z01019</v>
          </cell>
          <cell r="D6728" t="str">
            <v>Consumer Discretionary</v>
          </cell>
        </row>
        <row r="6729">
          <cell r="C6729" t="str">
            <v>INE864J01012</v>
          </cell>
          <cell r="D6729" t="str">
            <v>Industrials</v>
          </cell>
        </row>
        <row r="6730">
          <cell r="C6730" t="str">
            <v>INE107A01015</v>
          </cell>
          <cell r="D6730" t="str">
            <v>Materials</v>
          </cell>
        </row>
        <row r="6731">
          <cell r="C6731" t="str">
            <v>INE107A01015</v>
          </cell>
          <cell r="D6731" t="str">
            <v>Materials</v>
          </cell>
        </row>
        <row r="6732">
          <cell r="C6732" t="str">
            <v>INE668A01016</v>
          </cell>
          <cell r="D6732" t="str">
            <v>Financials</v>
          </cell>
        </row>
        <row r="6733">
          <cell r="C6733" t="str">
            <v>INE668A01016</v>
          </cell>
          <cell r="D6733" t="str">
            <v>Financials</v>
          </cell>
        </row>
        <row r="6734">
          <cell r="C6734" t="str">
            <v>INE148A01019</v>
          </cell>
          <cell r="D6734" t="str">
            <v>Materials</v>
          </cell>
        </row>
        <row r="6735">
          <cell r="C6735" t="str">
            <v>INE148A01019</v>
          </cell>
          <cell r="D6735" t="str">
            <v>Materials</v>
          </cell>
        </row>
        <row r="6736">
          <cell r="C6736" t="str">
            <v>INE176E01012</v>
          </cell>
        </row>
        <row r="6737">
          <cell r="C6737" t="str">
            <v>INE141D01018</v>
          </cell>
          <cell r="D6737" t="str">
            <v>Information Technology</v>
          </cell>
        </row>
        <row r="6738">
          <cell r="C6738" t="str">
            <v>INE141D01018</v>
          </cell>
          <cell r="D6738" t="str">
            <v>Information Technology</v>
          </cell>
        </row>
        <row r="6739">
          <cell r="C6739" t="str">
            <v>INE692C01020</v>
          </cell>
          <cell r="D6739" t="str">
            <v>Industrials</v>
          </cell>
        </row>
        <row r="6740">
          <cell r="C6740" t="str">
            <v>INE639B01015</v>
          </cell>
          <cell r="D6740" t="str">
            <v>Materials</v>
          </cell>
        </row>
        <row r="6741">
          <cell r="C6741" t="str">
            <v>INE0Z7N01017</v>
          </cell>
        </row>
        <row r="6742">
          <cell r="C6742" t="str">
            <v>INE483C01032</v>
          </cell>
          <cell r="D6742" t="str">
            <v>Information Technology</v>
          </cell>
        </row>
        <row r="6743">
          <cell r="C6743" t="str">
            <v>INE483C01032</v>
          </cell>
          <cell r="D6743" t="str">
            <v>Information Technology</v>
          </cell>
        </row>
        <row r="6744">
          <cell r="C6744" t="str">
            <v>INE978V01015</v>
          </cell>
          <cell r="D6744" t="str">
            <v>Consumer Staples</v>
          </cell>
        </row>
        <row r="6745">
          <cell r="C6745" t="str">
            <v>INE614R01014</v>
          </cell>
        </row>
        <row r="6746">
          <cell r="C6746" t="str">
            <v>INE0M7001010</v>
          </cell>
          <cell r="D6746" t="str">
            <v>Consumer Staples</v>
          </cell>
        </row>
        <row r="6747">
          <cell r="C6747" t="str">
            <v>INE555Z01020</v>
          </cell>
          <cell r="D6747" t="str">
            <v>Industrials</v>
          </cell>
        </row>
        <row r="6748">
          <cell r="C6748" t="str">
            <v>INE906C01016</v>
          </cell>
          <cell r="D6748" t="str">
            <v>Consumer Staples</v>
          </cell>
        </row>
        <row r="6749">
          <cell r="C6749" t="str">
            <v>INE747K01017</v>
          </cell>
          <cell r="D6749" t="str">
            <v>Industrials</v>
          </cell>
        </row>
        <row r="6750">
          <cell r="C6750" t="str">
            <v>INE747K01017</v>
          </cell>
          <cell r="D6750" t="str">
            <v>Industrials</v>
          </cell>
        </row>
        <row r="6751">
          <cell r="C6751" t="str">
            <v>INE0EK901012</v>
          </cell>
          <cell r="D6751" t="str">
            <v>Real Estate</v>
          </cell>
        </row>
        <row r="6752">
          <cell r="C6752" t="str">
            <v>INE0EK901012</v>
          </cell>
          <cell r="D6752" t="str">
            <v>Real Estate</v>
          </cell>
        </row>
        <row r="6753">
          <cell r="C6753" t="str">
            <v>INE849M01017</v>
          </cell>
          <cell r="D6753" t="str">
            <v>Industrials</v>
          </cell>
        </row>
        <row r="6754">
          <cell r="C6754" t="str">
            <v>INE924H01018</v>
          </cell>
          <cell r="D6754" t="str">
            <v>Industrials</v>
          </cell>
        </row>
        <row r="6755">
          <cell r="C6755" t="str">
            <v>INE924H01018</v>
          </cell>
          <cell r="D6755" t="str">
            <v>Industrials</v>
          </cell>
        </row>
        <row r="6756">
          <cell r="C6756" t="str">
            <v>INE144Z01023</v>
          </cell>
          <cell r="D6756" t="str">
            <v>Health Care</v>
          </cell>
        </row>
        <row r="6757">
          <cell r="C6757" t="str">
            <v>INE144Z01023</v>
          </cell>
          <cell r="D6757" t="str">
            <v>Health Care</v>
          </cell>
        </row>
        <row r="6758">
          <cell r="C6758" t="str">
            <v>INE552H01017</v>
          </cell>
        </row>
        <row r="6759">
          <cell r="C6759" t="str">
            <v>INE488B01017</v>
          </cell>
          <cell r="D6759" t="str">
            <v>Consumer Staples</v>
          </cell>
        </row>
        <row r="6760">
          <cell r="C6760" t="str">
            <v>INE488B01017</v>
          </cell>
          <cell r="D6760" t="str">
            <v>Consumer Staples</v>
          </cell>
        </row>
        <row r="6761">
          <cell r="C6761" t="str">
            <v>INE773Y01014</v>
          </cell>
          <cell r="D6761" t="str">
            <v>Consumer Staples</v>
          </cell>
        </row>
        <row r="6762">
          <cell r="C6762" t="str">
            <v>INE092A01019</v>
          </cell>
          <cell r="D6762" t="str">
            <v>Materials</v>
          </cell>
        </row>
        <row r="6763">
          <cell r="C6763" t="str">
            <v>INE092A01019</v>
          </cell>
          <cell r="D6763" t="str">
            <v>Materials</v>
          </cell>
        </row>
        <row r="6764">
          <cell r="C6764" t="str">
            <v>INE151A01013</v>
          </cell>
          <cell r="D6764" t="str">
            <v>Communication Services</v>
          </cell>
        </row>
        <row r="6765">
          <cell r="C6765" t="str">
            <v>INE151A01013</v>
          </cell>
          <cell r="D6765" t="str">
            <v>Communication Services</v>
          </cell>
        </row>
        <row r="6766">
          <cell r="C6766" t="str">
            <v>INE467B01029</v>
          </cell>
          <cell r="D6766" t="str">
            <v>Information Technology</v>
          </cell>
        </row>
        <row r="6767">
          <cell r="C6767" t="str">
            <v>INE467B01029</v>
          </cell>
          <cell r="D6767" t="str">
            <v>Information Technology</v>
          </cell>
        </row>
        <row r="6768">
          <cell r="C6768" t="str">
            <v>INE192A01025</v>
          </cell>
          <cell r="D6768" t="str">
            <v>Consumer Staples</v>
          </cell>
        </row>
        <row r="6769">
          <cell r="C6769" t="str">
            <v>INE192A01025</v>
          </cell>
          <cell r="D6769" t="str">
            <v>Consumer Staples</v>
          </cell>
        </row>
        <row r="6770">
          <cell r="C6770" t="str">
            <v>INE670A01012</v>
          </cell>
          <cell r="D6770" t="str">
            <v>Information Technology</v>
          </cell>
        </row>
        <row r="6771">
          <cell r="C6771" t="str">
            <v>INE670A01012</v>
          </cell>
          <cell r="D6771" t="str">
            <v>Information Technology</v>
          </cell>
        </row>
        <row r="6772">
          <cell r="C6772" t="str">
            <v>INE672A01018</v>
          </cell>
          <cell r="D6772" t="str">
            <v>Financials</v>
          </cell>
        </row>
        <row r="6773">
          <cell r="C6773" t="str">
            <v>INE672A01018</v>
          </cell>
          <cell r="D6773" t="str">
            <v>Financials</v>
          </cell>
        </row>
        <row r="6774">
          <cell r="C6774" t="str">
            <v>INE155A01022</v>
          </cell>
          <cell r="D6774" t="str">
            <v>Consumer Discretionary</v>
          </cell>
        </row>
        <row r="6775">
          <cell r="C6775" t="str">
            <v>INE155A01022</v>
          </cell>
          <cell r="D6775" t="str">
            <v>Consumer Discretionary</v>
          </cell>
        </row>
        <row r="6776">
          <cell r="C6776" t="str">
            <v>INE245A01021</v>
          </cell>
          <cell r="D6776" t="str">
            <v>Utilities</v>
          </cell>
        </row>
        <row r="6777">
          <cell r="C6777" t="str">
            <v>INE245A01021</v>
          </cell>
          <cell r="D6777" t="str">
            <v>Utilities</v>
          </cell>
        </row>
        <row r="6778">
          <cell r="C6778" t="str">
            <v>INE081A01020</v>
          </cell>
          <cell r="D6778" t="str">
            <v>Materials</v>
          </cell>
        </row>
        <row r="6779">
          <cell r="C6779" t="str">
            <v>INE081A01020</v>
          </cell>
          <cell r="D6779" t="str">
            <v>Materials</v>
          </cell>
        </row>
        <row r="6780">
          <cell r="C6780" t="str">
            <v>INE142M01025</v>
          </cell>
          <cell r="D6780" t="str">
            <v>Information Technology</v>
          </cell>
        </row>
        <row r="6781">
          <cell r="C6781" t="str">
            <v>INE142M01025</v>
          </cell>
          <cell r="D6781" t="str">
            <v>Information Technology</v>
          </cell>
        </row>
        <row r="6782">
          <cell r="C6782" t="str">
            <v>INE517B01013</v>
          </cell>
          <cell r="D6782" t="str">
            <v>Communication Services</v>
          </cell>
        </row>
        <row r="6783">
          <cell r="C6783" t="str">
            <v>INE517B01013</v>
          </cell>
          <cell r="D6783" t="str">
            <v>Communication Services</v>
          </cell>
        </row>
        <row r="6784">
          <cell r="C6784" t="str">
            <v>INE083G01031</v>
          </cell>
          <cell r="D6784" t="str">
            <v>Consumer Discretionary</v>
          </cell>
        </row>
        <row r="6785">
          <cell r="C6785" t="str">
            <v>INE0GK401011</v>
          </cell>
          <cell r="D6785" t="str">
            <v>Materials</v>
          </cell>
        </row>
        <row r="6786">
          <cell r="C6786" t="str">
            <v>INE0GK401011</v>
          </cell>
          <cell r="D6786" t="str">
            <v>Materials</v>
          </cell>
        </row>
        <row r="6787">
          <cell r="C6787" t="str">
            <v>INE355H01015</v>
          </cell>
          <cell r="D6787" t="str">
            <v>Consumer Discretionary</v>
          </cell>
        </row>
        <row r="6788">
          <cell r="C6788" t="str">
            <v>INE459Z01017</v>
          </cell>
          <cell r="D6788" t="str">
            <v>Industrials</v>
          </cell>
        </row>
        <row r="6789">
          <cell r="C6789" t="str">
            <v>INE895C01011</v>
          </cell>
          <cell r="D6789" t="str">
            <v>Materials</v>
          </cell>
        </row>
        <row r="6790">
          <cell r="C6790" t="str">
            <v>INE0N2D01013</v>
          </cell>
          <cell r="D6790" t="str">
            <v>Consumer Staples</v>
          </cell>
        </row>
        <row r="6791">
          <cell r="C6791" t="str">
            <v>INE673O01025</v>
          </cell>
          <cell r="D6791" t="str">
            <v>Consumer Discretionary</v>
          </cell>
        </row>
        <row r="6792">
          <cell r="C6792" t="str">
            <v>INE673O01025</v>
          </cell>
          <cell r="D6792" t="str">
            <v>Consumer Discretionary</v>
          </cell>
        </row>
        <row r="6793">
          <cell r="C6793" t="str">
            <v>INE887D01016</v>
          </cell>
          <cell r="D6793" t="str">
            <v>Real Estate</v>
          </cell>
        </row>
        <row r="6794">
          <cell r="C6794" t="str">
            <v>INE389D01013</v>
          </cell>
          <cell r="D6794" t="str">
            <v>Financials</v>
          </cell>
        </row>
        <row r="6795">
          <cell r="C6795" t="str">
            <v>INE586V01016</v>
          </cell>
          <cell r="D6795" t="str">
            <v>Industrials</v>
          </cell>
        </row>
        <row r="6796">
          <cell r="C6796" t="str">
            <v>INE586V01016</v>
          </cell>
          <cell r="D6796" t="str">
            <v>Industrials</v>
          </cell>
        </row>
        <row r="6797">
          <cell r="C6797" t="str">
            <v>INE911B01018</v>
          </cell>
          <cell r="D6797" t="str">
            <v>Financials</v>
          </cell>
        </row>
        <row r="6798">
          <cell r="C6798" t="str">
            <v>INE911B01018</v>
          </cell>
          <cell r="D6798" t="str">
            <v>Financials</v>
          </cell>
        </row>
        <row r="6799">
          <cell r="C6799" t="str">
            <v>INE920B01019</v>
          </cell>
          <cell r="D6799" t="str">
            <v>Real Estate</v>
          </cell>
        </row>
        <row r="6800">
          <cell r="C6800" t="str">
            <v>INE822C01015</v>
          </cell>
          <cell r="D6800" t="str">
            <v>Materials</v>
          </cell>
        </row>
        <row r="6801">
          <cell r="C6801" t="str">
            <v>INE822C01015</v>
          </cell>
          <cell r="D6801" t="str">
            <v>Materials</v>
          </cell>
        </row>
        <row r="6802">
          <cell r="C6802" t="str">
            <v>INE419M01027</v>
          </cell>
          <cell r="D6802" t="str">
            <v>Industrials</v>
          </cell>
        </row>
        <row r="6803">
          <cell r="C6803" t="str">
            <v>INE419M01027</v>
          </cell>
          <cell r="D6803" t="str">
            <v>Industrials</v>
          </cell>
        </row>
        <row r="6804">
          <cell r="C6804" t="str">
            <v>INE289C01025</v>
          </cell>
          <cell r="D6804" t="str">
            <v>Financials</v>
          </cell>
        </row>
        <row r="6805">
          <cell r="C6805" t="str">
            <v>INE289C01025</v>
          </cell>
          <cell r="D6805" t="str">
            <v>Financials</v>
          </cell>
        </row>
        <row r="6806">
          <cell r="C6806" t="str">
            <v>INE985S01024</v>
          </cell>
          <cell r="D6806" t="str">
            <v>Industrials</v>
          </cell>
        </row>
        <row r="6807">
          <cell r="C6807" t="str">
            <v>INE985S01024</v>
          </cell>
          <cell r="D6807" t="str">
            <v>Industrials</v>
          </cell>
        </row>
        <row r="6808">
          <cell r="C6808" t="str">
            <v>INE065J01024</v>
          </cell>
          <cell r="D6808" t="str">
            <v>Industrials</v>
          </cell>
        </row>
        <row r="6809">
          <cell r="C6809" t="str">
            <v>INE065J01024</v>
          </cell>
          <cell r="D6809" t="str">
            <v>Industrials</v>
          </cell>
        </row>
        <row r="6810">
          <cell r="C6810" t="str">
            <v>INE669C01036</v>
          </cell>
          <cell r="D6810" t="str">
            <v>Information Technology</v>
          </cell>
        </row>
        <row r="6811">
          <cell r="C6811" t="str">
            <v>INE669C01036</v>
          </cell>
          <cell r="D6811" t="str">
            <v>Information Technology</v>
          </cell>
        </row>
        <row r="6812">
          <cell r="C6812" t="str">
            <v>INE0JQS01019</v>
          </cell>
          <cell r="D6812" t="str">
            <v>Industrials</v>
          </cell>
        </row>
        <row r="6813">
          <cell r="C6813" t="str">
            <v>INE778A01021</v>
          </cell>
          <cell r="D6813" t="str">
            <v>Real Estate</v>
          </cell>
        </row>
        <row r="6814">
          <cell r="C6814" t="str">
            <v>INE778A01021</v>
          </cell>
          <cell r="D6814" t="str">
            <v>Real Estate</v>
          </cell>
        </row>
        <row r="6815">
          <cell r="C6815" t="str">
            <v>INE0P4P01011</v>
          </cell>
          <cell r="D6815" t="str">
            <v>Industrials</v>
          </cell>
        </row>
        <row r="6816">
          <cell r="C6816" t="str">
            <v>INE0ZHT01012</v>
          </cell>
          <cell r="D6816" t="str">
            <v>Materials</v>
          </cell>
        </row>
        <row r="6817">
          <cell r="C6817" t="str">
            <v>INE285K01026</v>
          </cell>
          <cell r="D6817" t="str">
            <v>Industrials</v>
          </cell>
        </row>
        <row r="6818">
          <cell r="C6818" t="str">
            <v>INE285K01026</v>
          </cell>
          <cell r="D6818" t="str">
            <v>Industrials</v>
          </cell>
        </row>
        <row r="6819">
          <cell r="C6819" t="str">
            <v>INE545H01011</v>
          </cell>
          <cell r="D6819" t="str">
            <v>Industrials</v>
          </cell>
        </row>
        <row r="6820">
          <cell r="C6820" t="str">
            <v>INE545H01011</v>
          </cell>
          <cell r="D6820" t="str">
            <v>Industrials</v>
          </cell>
        </row>
        <row r="6821">
          <cell r="C6821" t="str">
            <v>INE509K01011</v>
          </cell>
          <cell r="D6821" t="str">
            <v>Industrials</v>
          </cell>
        </row>
        <row r="6822">
          <cell r="C6822" t="str">
            <v>INE509K01011</v>
          </cell>
          <cell r="D6822" t="str">
            <v>Industrials</v>
          </cell>
        </row>
        <row r="6823">
          <cell r="C6823" t="str">
            <v>INE881P01013</v>
          </cell>
        </row>
        <row r="6824">
          <cell r="C6824" t="str">
            <v>INE0MXP01015</v>
          </cell>
          <cell r="D6824" t="str">
            <v>Materials</v>
          </cell>
        </row>
        <row r="6825">
          <cell r="C6825" t="str">
            <v>INE314H01012</v>
          </cell>
          <cell r="D6825" t="str">
            <v>Information Technology</v>
          </cell>
        </row>
        <row r="6826">
          <cell r="C6826" t="str">
            <v>INE892N01015</v>
          </cell>
        </row>
        <row r="6827">
          <cell r="C6827" t="str">
            <v>INE014B01011</v>
          </cell>
        </row>
        <row r="6828">
          <cell r="C6828" t="str">
            <v>INE014B01011</v>
          </cell>
        </row>
        <row r="6829">
          <cell r="C6829" t="str">
            <v>INE0K6601012</v>
          </cell>
          <cell r="D6829" t="str">
            <v>Industrials</v>
          </cell>
        </row>
        <row r="6830">
          <cell r="C6830" t="str">
            <v>INE757D01011</v>
          </cell>
          <cell r="D6830" t="str">
            <v>Materials</v>
          </cell>
        </row>
        <row r="6831">
          <cell r="C6831" t="str">
            <v>INE011K01018</v>
          </cell>
          <cell r="D6831" t="str">
            <v>Industrials</v>
          </cell>
        </row>
        <row r="6832">
          <cell r="C6832" t="str">
            <v>INE011K01018</v>
          </cell>
          <cell r="D6832" t="str">
            <v>Industrials</v>
          </cell>
        </row>
        <row r="6833">
          <cell r="C6833" t="str">
            <v>INE17WC01013</v>
          </cell>
          <cell r="D6833" t="str">
            <v>Industrials</v>
          </cell>
        </row>
        <row r="6834">
          <cell r="C6834" t="str">
            <v>INE010J01012</v>
          </cell>
          <cell r="D6834" t="str">
            <v>Information Technology</v>
          </cell>
        </row>
        <row r="6835">
          <cell r="C6835" t="str">
            <v>INE010J01012</v>
          </cell>
          <cell r="D6835" t="str">
            <v>Information Technology</v>
          </cell>
        </row>
        <row r="6836">
          <cell r="C6836" t="str">
            <v>INE173E01019</v>
          </cell>
        </row>
        <row r="6837">
          <cell r="C6837" t="str">
            <v>INE030T01027</v>
          </cell>
          <cell r="D6837" t="str">
            <v>Health Care</v>
          </cell>
        </row>
        <row r="6838">
          <cell r="C6838" t="str">
            <v>INE381G01013</v>
          </cell>
          <cell r="D6838" t="str">
            <v>Information Technology</v>
          </cell>
        </row>
        <row r="6839">
          <cell r="C6839" t="str">
            <v>INE745C01018</v>
          </cell>
        </row>
        <row r="6840">
          <cell r="C6840" t="str">
            <v>INE778I01024</v>
          </cell>
          <cell r="D6840" t="str">
            <v>Information Technology</v>
          </cell>
        </row>
        <row r="6841">
          <cell r="C6841" t="str">
            <v>INE869Y01010</v>
          </cell>
          <cell r="D6841" t="str">
            <v>Materials</v>
          </cell>
        </row>
        <row r="6842">
          <cell r="C6842" t="str">
            <v>INE482B01010</v>
          </cell>
          <cell r="D6842" t="str">
            <v>Information Technology</v>
          </cell>
        </row>
        <row r="6843">
          <cell r="C6843" t="str">
            <v>INE482B01010</v>
          </cell>
          <cell r="D6843" t="str">
            <v>Information Technology</v>
          </cell>
        </row>
        <row r="6844">
          <cell r="C6844" t="str">
            <v>INE390D01011</v>
          </cell>
          <cell r="D6844" t="str">
            <v>Consumer Staples</v>
          </cell>
        </row>
        <row r="6845">
          <cell r="C6845" t="str">
            <v>INE122V01010</v>
          </cell>
        </row>
        <row r="6846">
          <cell r="C6846" t="str">
            <v>INE123V01018</v>
          </cell>
        </row>
        <row r="6847">
          <cell r="C6847" t="str">
            <v>INE594V01028</v>
          </cell>
        </row>
        <row r="6848">
          <cell r="C6848" t="str">
            <v>INE435C01024</v>
          </cell>
          <cell r="D6848" t="str">
            <v>Real Estate</v>
          </cell>
        </row>
        <row r="6849">
          <cell r="C6849" t="str">
            <v>INE435C01024</v>
          </cell>
          <cell r="D6849" t="str">
            <v>Real Estate</v>
          </cell>
        </row>
        <row r="6850">
          <cell r="C6850" t="str">
            <v>INE621L01012</v>
          </cell>
          <cell r="D6850" t="str">
            <v>Industrials</v>
          </cell>
        </row>
        <row r="6851">
          <cell r="C6851" t="str">
            <v>INE621L01012</v>
          </cell>
          <cell r="D6851" t="str">
            <v>Industrials</v>
          </cell>
        </row>
        <row r="6852">
          <cell r="C6852" t="str">
            <v>INE141K01013</v>
          </cell>
          <cell r="D6852" t="str">
            <v>Materials</v>
          </cell>
        </row>
        <row r="6853">
          <cell r="C6853" t="str">
            <v>INE141K01013</v>
          </cell>
          <cell r="D6853" t="str">
            <v>Materials</v>
          </cell>
        </row>
        <row r="6854">
          <cell r="C6854" t="str">
            <v>INE797H01018</v>
          </cell>
          <cell r="D6854" t="str">
            <v>Consumer Discretionary</v>
          </cell>
        </row>
        <row r="6855">
          <cell r="C6855" t="str">
            <v>INE797H01018</v>
          </cell>
          <cell r="D6855" t="str">
            <v>Consumer Discretionary</v>
          </cell>
        </row>
        <row r="6856">
          <cell r="C6856" t="str">
            <v>INE0SMU01015</v>
          </cell>
          <cell r="D6856" t="str">
            <v>Consumer Staples</v>
          </cell>
        </row>
        <row r="6857">
          <cell r="C6857" t="str">
            <v>INE284B01028</v>
          </cell>
          <cell r="D6857" t="str">
            <v>Materials</v>
          </cell>
        </row>
        <row r="6858">
          <cell r="C6858" t="str">
            <v>INE0QJL01014</v>
          </cell>
          <cell r="D6858" t="str">
            <v>Consumer Discretionary</v>
          </cell>
        </row>
        <row r="6859">
          <cell r="C6859" t="str">
            <v>INE077P01034</v>
          </cell>
          <cell r="D6859" t="str">
            <v>Information Technology</v>
          </cell>
        </row>
        <row r="6860">
          <cell r="C6860" t="str">
            <v>INE403F01017</v>
          </cell>
          <cell r="D6860" t="str">
            <v>Real Estate</v>
          </cell>
        </row>
        <row r="6861">
          <cell r="C6861" t="str">
            <v>INE04VT01017</v>
          </cell>
          <cell r="D6861" t="str">
            <v>Real Estate</v>
          </cell>
        </row>
        <row r="6862">
          <cell r="C6862" t="str">
            <v>INE190F01028</v>
          </cell>
          <cell r="D6862" t="str">
            <v>Information Technology</v>
          </cell>
        </row>
        <row r="6863">
          <cell r="C6863" t="str">
            <v>INE085J01014</v>
          </cell>
          <cell r="D6863" t="str">
            <v>Consumer Discretionary</v>
          </cell>
        </row>
        <row r="6864">
          <cell r="C6864" t="str">
            <v>INE085J01014</v>
          </cell>
          <cell r="D6864" t="str">
            <v>Consumer Discretionary</v>
          </cell>
        </row>
        <row r="6865">
          <cell r="C6865" t="str">
            <v>INE294Z01018</v>
          </cell>
          <cell r="D6865" t="str">
            <v>Industrials</v>
          </cell>
        </row>
        <row r="6866">
          <cell r="C6866" t="str">
            <v>INE294Z01018</v>
          </cell>
          <cell r="D6866" t="str">
            <v>Industrials</v>
          </cell>
        </row>
        <row r="6867">
          <cell r="C6867" t="str">
            <v>INE171A01029</v>
          </cell>
          <cell r="D6867" t="str">
            <v>Financials</v>
          </cell>
        </row>
        <row r="6868">
          <cell r="C6868" t="str">
            <v>INE171A01029</v>
          </cell>
          <cell r="D6868" t="str">
            <v>Financials</v>
          </cell>
        </row>
        <row r="6869">
          <cell r="C6869" t="str">
            <v>INE188A01015</v>
          </cell>
          <cell r="D6869" t="str">
            <v>Materials</v>
          </cell>
        </row>
        <row r="6870">
          <cell r="C6870" t="str">
            <v>INE188A01015</v>
          </cell>
          <cell r="D6870" t="str">
            <v>Materials</v>
          </cell>
        </row>
        <row r="6871">
          <cell r="C6871" t="str">
            <v>INE609B01018</v>
          </cell>
          <cell r="D6871" t="str">
            <v>Financials</v>
          </cell>
        </row>
        <row r="6872">
          <cell r="C6872" t="str">
            <v>INE646C01018</v>
          </cell>
        </row>
        <row r="6873">
          <cell r="C6873" t="str">
            <v>INE127B01011</v>
          </cell>
          <cell r="D6873" t="str">
            <v>Consumer Discretionary</v>
          </cell>
        </row>
        <row r="6874">
          <cell r="C6874" t="str">
            <v>INE127B01011</v>
          </cell>
          <cell r="D6874" t="str">
            <v>Consumer Discretionary</v>
          </cell>
        </row>
        <row r="6875">
          <cell r="C6875" t="str">
            <v>INE924D01017</v>
          </cell>
          <cell r="D6875" t="str">
            <v>Financials</v>
          </cell>
        </row>
        <row r="6876">
          <cell r="C6876" t="str">
            <v>INE924D01017</v>
          </cell>
          <cell r="D6876" t="str">
            <v>Financials</v>
          </cell>
        </row>
        <row r="6877">
          <cell r="C6877" t="str">
            <v>INE470Y01017</v>
          </cell>
          <cell r="D6877" t="str">
            <v>Financials</v>
          </cell>
        </row>
        <row r="6878">
          <cell r="C6878" t="str">
            <v>INE470Y01017</v>
          </cell>
          <cell r="D6878" t="str">
            <v>Financials</v>
          </cell>
        </row>
        <row r="6879">
          <cell r="C6879" t="str">
            <v>INE725E01024</v>
          </cell>
          <cell r="D6879" t="str">
            <v>Materials</v>
          </cell>
        </row>
        <row r="6880">
          <cell r="C6880" t="str">
            <v>INE725E01024</v>
          </cell>
          <cell r="D6880" t="str">
            <v>Materials</v>
          </cell>
        </row>
        <row r="6881">
          <cell r="C6881" t="str">
            <v>INE398C01016</v>
          </cell>
          <cell r="D6881" t="str">
            <v>Materials</v>
          </cell>
        </row>
        <row r="6882">
          <cell r="C6882" t="str">
            <v>INE583B01015</v>
          </cell>
          <cell r="D6882" t="str">
            <v>Communication Services</v>
          </cell>
        </row>
        <row r="6883">
          <cell r="C6883" t="str">
            <v>INE583B01015</v>
          </cell>
          <cell r="D6883" t="str">
            <v>Communication Services</v>
          </cell>
        </row>
        <row r="6884">
          <cell r="C6884" t="str">
            <v>INE109A01011</v>
          </cell>
          <cell r="D6884" t="str">
            <v>Industrials</v>
          </cell>
        </row>
        <row r="6885">
          <cell r="C6885" t="str">
            <v>INE109A01011</v>
          </cell>
          <cell r="D6885" t="str">
            <v>Industrials</v>
          </cell>
        </row>
        <row r="6886">
          <cell r="C6886" t="str">
            <v>INE088G01014</v>
          </cell>
          <cell r="D6886" t="str">
            <v>Materials</v>
          </cell>
        </row>
        <row r="6887">
          <cell r="C6887" t="str">
            <v>INE683A01023</v>
          </cell>
          <cell r="D6887" t="str">
            <v>Financials</v>
          </cell>
        </row>
        <row r="6888">
          <cell r="C6888" t="str">
            <v>INE683A01023</v>
          </cell>
          <cell r="D6888" t="str">
            <v>Financials</v>
          </cell>
        </row>
        <row r="6889">
          <cell r="C6889" t="str">
            <v>INE458F01011</v>
          </cell>
          <cell r="D6889" t="str">
            <v>Consumer Staples</v>
          </cell>
        </row>
        <row r="6890">
          <cell r="C6890" t="str">
            <v>INE215F01023</v>
          </cell>
        </row>
        <row r="6891">
          <cell r="C6891" t="str">
            <v>INE121N01019</v>
          </cell>
          <cell r="D6891" t="str">
            <v>Industrials</v>
          </cell>
        </row>
        <row r="6892">
          <cell r="C6892" t="str">
            <v>INE083B01024</v>
          </cell>
          <cell r="D6892" t="str">
            <v>Health Care</v>
          </cell>
        </row>
        <row r="6893">
          <cell r="C6893" t="str">
            <v>INE083B01024</v>
          </cell>
          <cell r="D6893" t="str">
            <v>Health Care</v>
          </cell>
        </row>
        <row r="6894">
          <cell r="C6894" t="str">
            <v>INE152A01029</v>
          </cell>
          <cell r="D6894" t="str">
            <v>Industrials</v>
          </cell>
        </row>
        <row r="6895">
          <cell r="C6895" t="str">
            <v>INE152A01029</v>
          </cell>
          <cell r="D6895" t="str">
            <v>Industrials</v>
          </cell>
        </row>
        <row r="6896">
          <cell r="C6896" t="str">
            <v>INE0SHE01019</v>
          </cell>
        </row>
        <row r="6897">
          <cell r="C6897" t="str">
            <v>INE365S01045</v>
          </cell>
          <cell r="D6897" t="str">
            <v>Communication Services</v>
          </cell>
        </row>
        <row r="6898">
          <cell r="C6898" t="str">
            <v>INE901C01017</v>
          </cell>
        </row>
        <row r="6899">
          <cell r="C6899" t="str">
            <v>INE338A01024</v>
          </cell>
          <cell r="D6899" t="str">
            <v>Materials</v>
          </cell>
        </row>
        <row r="6900">
          <cell r="C6900" t="str">
            <v>INE338A01024</v>
          </cell>
          <cell r="D6900" t="str">
            <v>Materials</v>
          </cell>
        </row>
        <row r="6901">
          <cell r="C6901" t="str">
            <v>INE332A01027</v>
          </cell>
          <cell r="D6901" t="str">
            <v>Consumer Discretionary</v>
          </cell>
        </row>
        <row r="6902">
          <cell r="C6902" t="str">
            <v>INE332A01027</v>
          </cell>
          <cell r="D6902" t="str">
            <v>Consumer Discretionary</v>
          </cell>
        </row>
        <row r="6903">
          <cell r="C6903" t="str">
            <v>INE480M01011</v>
          </cell>
          <cell r="D6903" t="str">
            <v>Consumer Discretionary</v>
          </cell>
        </row>
        <row r="6904">
          <cell r="C6904" t="str">
            <v>INE480M01011</v>
          </cell>
          <cell r="D6904" t="str">
            <v>Consumer Discretionary</v>
          </cell>
        </row>
        <row r="6905">
          <cell r="C6905" t="str">
            <v>INE0UK501010</v>
          </cell>
          <cell r="D6905" t="str">
            <v>Materials</v>
          </cell>
        </row>
        <row r="6906">
          <cell r="C6906" t="str">
            <v>INE594H01019</v>
          </cell>
          <cell r="D6906" t="str">
            <v>Health Care</v>
          </cell>
        </row>
        <row r="6907">
          <cell r="C6907" t="str">
            <v>INE594H01019</v>
          </cell>
          <cell r="D6907" t="str">
            <v>Health Care</v>
          </cell>
        </row>
        <row r="6908">
          <cell r="C6908" t="str">
            <v>INE864T01011</v>
          </cell>
        </row>
        <row r="6909">
          <cell r="C6909" t="str">
            <v>INE05CY01014</v>
          </cell>
          <cell r="D6909" t="str">
            <v>Consumer Staples</v>
          </cell>
        </row>
        <row r="6910">
          <cell r="C6910" t="str">
            <v>INE906O01029</v>
          </cell>
          <cell r="D6910" t="str">
            <v>Industrials</v>
          </cell>
        </row>
        <row r="6911">
          <cell r="C6911" t="str">
            <v>INE440L01017</v>
          </cell>
          <cell r="D6911" t="str">
            <v>Industrials</v>
          </cell>
        </row>
        <row r="6912">
          <cell r="C6912" t="str">
            <v>INE440L01017</v>
          </cell>
          <cell r="D6912" t="str">
            <v>Industrials</v>
          </cell>
        </row>
        <row r="6913">
          <cell r="C6913" t="str">
            <v>INE806C01018</v>
          </cell>
          <cell r="D6913" t="str">
            <v>Industrials</v>
          </cell>
        </row>
        <row r="6914">
          <cell r="C6914" t="str">
            <v>INE806C01018</v>
          </cell>
          <cell r="D6914" t="str">
            <v>Industrials</v>
          </cell>
        </row>
        <row r="6915">
          <cell r="C6915" t="str">
            <v>INE026L01022</v>
          </cell>
          <cell r="D6915" t="str">
            <v>Financials</v>
          </cell>
        </row>
        <row r="6916">
          <cell r="C6916" t="str">
            <v>INE133E01013</v>
          </cell>
          <cell r="D6916" t="str">
            <v>Consumer Staples</v>
          </cell>
        </row>
        <row r="6917">
          <cell r="C6917" t="str">
            <v>INE133E01013</v>
          </cell>
          <cell r="D6917" t="str">
            <v>Consumer Staples</v>
          </cell>
        </row>
        <row r="6918">
          <cell r="C6918" t="str">
            <v>INE508G01029</v>
          </cell>
          <cell r="D6918" t="str">
            <v>Materials</v>
          </cell>
        </row>
        <row r="6919">
          <cell r="C6919" t="str">
            <v>INE508G01029</v>
          </cell>
          <cell r="D6919" t="str">
            <v>Materials</v>
          </cell>
        </row>
        <row r="6920">
          <cell r="C6920" t="str">
            <v>INE0B6101012</v>
          </cell>
          <cell r="D6920" t="str">
            <v>Consumer Staples</v>
          </cell>
        </row>
        <row r="6921">
          <cell r="C6921" t="str">
            <v>INE0IJY01014</v>
          </cell>
        </row>
        <row r="6922">
          <cell r="C6922" t="str">
            <v>INE064A01026</v>
          </cell>
          <cell r="D6922" t="str">
            <v>Consumer Discretionary</v>
          </cell>
        </row>
        <row r="6923">
          <cell r="C6923" t="str">
            <v>INE325A01013</v>
          </cell>
          <cell r="D6923" t="str">
            <v>Industrials</v>
          </cell>
        </row>
        <row r="6924">
          <cell r="C6924" t="str">
            <v>INE325A01013</v>
          </cell>
          <cell r="D6924" t="str">
            <v>Industrials</v>
          </cell>
        </row>
        <row r="6925">
          <cell r="C6925" t="str">
            <v>INE015C01016</v>
          </cell>
          <cell r="D6925" t="str">
            <v>Materials</v>
          </cell>
        </row>
        <row r="6926">
          <cell r="C6926" t="str">
            <v>INE015C01016</v>
          </cell>
          <cell r="D6926" t="str">
            <v>Materials</v>
          </cell>
        </row>
        <row r="6927">
          <cell r="C6927" t="str">
            <v>INE0LQS01015</v>
          </cell>
          <cell r="D6927" t="str">
            <v>Communication Services</v>
          </cell>
        </row>
        <row r="6928">
          <cell r="C6928" t="str">
            <v>INE0LQS01015</v>
          </cell>
          <cell r="D6928" t="str">
            <v>Communication Services</v>
          </cell>
        </row>
        <row r="6929">
          <cell r="C6929" t="str">
            <v>INE716B01029</v>
          </cell>
          <cell r="D6929" t="str">
            <v>Communication Services</v>
          </cell>
        </row>
        <row r="6930">
          <cell r="C6930" t="str">
            <v>INE716B01029</v>
          </cell>
          <cell r="D6930" t="str">
            <v>Communication Services</v>
          </cell>
        </row>
        <row r="6931">
          <cell r="C6931" t="str">
            <v>INE008N01018</v>
          </cell>
        </row>
        <row r="6932">
          <cell r="C6932" t="str">
            <v>INE642O01012</v>
          </cell>
        </row>
        <row r="6933">
          <cell r="C6933" t="str">
            <v>INE027S01017</v>
          </cell>
        </row>
        <row r="6934">
          <cell r="C6934" t="str">
            <v>INE115G01015</v>
          </cell>
          <cell r="D6934" t="str">
            <v>Consumer Discretionary</v>
          </cell>
        </row>
        <row r="6935">
          <cell r="C6935" t="str">
            <v>INE319Y01024</v>
          </cell>
        </row>
        <row r="6936">
          <cell r="C6936" t="str">
            <v>INE329E01017</v>
          </cell>
          <cell r="D6936" t="str">
            <v>Consumer Staples</v>
          </cell>
        </row>
        <row r="6937">
          <cell r="C6937" t="str">
            <v>INE297J01023</v>
          </cell>
          <cell r="D6937" t="str">
            <v>Real Estate</v>
          </cell>
        </row>
        <row r="6938">
          <cell r="C6938" t="str">
            <v>INE314D01011</v>
          </cell>
          <cell r="D6938" t="str">
            <v>Materials</v>
          </cell>
        </row>
        <row r="6939">
          <cell r="C6939" t="str">
            <v>INE812Q01016</v>
          </cell>
          <cell r="D6939" t="str">
            <v>Consumer Discretionary</v>
          </cell>
        </row>
        <row r="6940">
          <cell r="C6940" t="str">
            <v>INE120V01014</v>
          </cell>
          <cell r="D6940" t="str">
            <v>Consumer Discretionary</v>
          </cell>
        </row>
        <row r="6941">
          <cell r="C6941" t="str">
            <v>INE615H01020</v>
          </cell>
          <cell r="D6941" t="str">
            <v>Industrials</v>
          </cell>
        </row>
        <row r="6942">
          <cell r="C6942" t="str">
            <v>INE615H01020</v>
          </cell>
          <cell r="D6942" t="str">
            <v>Industrials</v>
          </cell>
        </row>
        <row r="6943">
          <cell r="C6943" t="str">
            <v>INE150C01011</v>
          </cell>
          <cell r="D6943" t="str">
            <v>Materials</v>
          </cell>
        </row>
        <row r="6944">
          <cell r="C6944" t="str">
            <v>INE280A01028</v>
          </cell>
          <cell r="D6944" t="str">
            <v>Consumer Discretionary</v>
          </cell>
        </row>
        <row r="6945">
          <cell r="C6945" t="str">
            <v>INE280A01028</v>
          </cell>
          <cell r="D6945" t="str">
            <v>Consumer Discretionary</v>
          </cell>
        </row>
        <row r="6946">
          <cell r="C6946" t="str">
            <v>INE807M01023</v>
          </cell>
          <cell r="D6946" t="str">
            <v>Industrials</v>
          </cell>
        </row>
        <row r="6947">
          <cell r="C6947" t="str">
            <v>INE090D01017</v>
          </cell>
          <cell r="D6947" t="str">
            <v>Financials</v>
          </cell>
        </row>
        <row r="6948">
          <cell r="C6948" t="str">
            <v>INE747V01014</v>
          </cell>
        </row>
        <row r="6949">
          <cell r="C6949" t="str">
            <v>INE182E01010</v>
          </cell>
        </row>
        <row r="6950">
          <cell r="C6950" t="str">
            <v>INE546D01018</v>
          </cell>
          <cell r="D6950" t="str">
            <v>Financials</v>
          </cell>
        </row>
        <row r="6951">
          <cell r="C6951" t="str">
            <v>INE932C01012</v>
          </cell>
          <cell r="D6951" t="str">
            <v>Consumer Discretionary</v>
          </cell>
        </row>
        <row r="6952">
          <cell r="C6952" t="str">
            <v>INE932C01012</v>
          </cell>
          <cell r="D6952" t="str">
            <v>Consumer Discretionary</v>
          </cell>
        </row>
        <row r="6953">
          <cell r="C6953" t="str">
            <v>INE0RWQ01014</v>
          </cell>
          <cell r="D6953" t="str">
            <v>Consumer Discretionary</v>
          </cell>
        </row>
        <row r="6954">
          <cell r="C6954" t="str">
            <v>INE0RWQ01014</v>
          </cell>
          <cell r="D6954" t="str">
            <v>Consumer Discretionary</v>
          </cell>
        </row>
        <row r="6955">
          <cell r="C6955" t="str">
            <v>INE135H01029</v>
          </cell>
          <cell r="D6955" t="str">
            <v>Financials</v>
          </cell>
        </row>
        <row r="6956">
          <cell r="C6956" t="str">
            <v>INE685A01028</v>
          </cell>
          <cell r="D6956" t="str">
            <v>Health Care</v>
          </cell>
        </row>
        <row r="6957">
          <cell r="C6957" t="str">
            <v>INE685A01028</v>
          </cell>
          <cell r="D6957" t="str">
            <v>Health Care</v>
          </cell>
        </row>
        <row r="6958">
          <cell r="C6958" t="str">
            <v>INE813H01021</v>
          </cell>
          <cell r="D6958" t="str">
            <v>Utilities</v>
          </cell>
        </row>
        <row r="6959">
          <cell r="C6959" t="str">
            <v>INE813H01021</v>
          </cell>
          <cell r="D6959" t="str">
            <v>Utilities</v>
          </cell>
        </row>
        <row r="6960">
          <cell r="C6960" t="str">
            <v>INE0XAY01012</v>
          </cell>
          <cell r="D6960" t="str">
            <v>Communication Services</v>
          </cell>
        </row>
        <row r="6961">
          <cell r="C6961" t="str">
            <v>INE336X01012</v>
          </cell>
        </row>
        <row r="6962">
          <cell r="C6962" t="str">
            <v>INE486Y01013</v>
          </cell>
          <cell r="D6962" t="str">
            <v>Consumer Discretionary</v>
          </cell>
        </row>
        <row r="6963">
          <cell r="C6963" t="str">
            <v>INE305A01015</v>
          </cell>
          <cell r="D6963" t="str">
            <v>Financials</v>
          </cell>
        </row>
        <row r="6964">
          <cell r="C6964" t="str">
            <v>INE305A01015</v>
          </cell>
          <cell r="D6964" t="str">
            <v>Financials</v>
          </cell>
        </row>
        <row r="6965">
          <cell r="C6965" t="str">
            <v>INE457P01020</v>
          </cell>
          <cell r="D6965" t="str">
            <v>Financials</v>
          </cell>
        </row>
        <row r="6966">
          <cell r="C6966" t="str">
            <v>INE578C01021</v>
          </cell>
        </row>
        <row r="6967">
          <cell r="C6967" t="str">
            <v>INE413G01022</v>
          </cell>
          <cell r="D6967" t="str">
            <v>Materials</v>
          </cell>
        </row>
        <row r="6968">
          <cell r="C6968" t="str">
            <v>INE413G01022</v>
          </cell>
          <cell r="D6968" t="str">
            <v>Materials</v>
          </cell>
        </row>
        <row r="6969">
          <cell r="C6969" t="str">
            <v>INE0HMF01019</v>
          </cell>
          <cell r="D6969" t="str">
            <v>Financials</v>
          </cell>
        </row>
        <row r="6970">
          <cell r="C6970" t="str">
            <v>INE0HMF01019</v>
          </cell>
          <cell r="D6970" t="str">
            <v>Financials</v>
          </cell>
        </row>
        <row r="6971">
          <cell r="C6971" t="str">
            <v>INE961E01017</v>
          </cell>
          <cell r="D6971" t="str">
            <v>Consumer Discretionary</v>
          </cell>
        </row>
        <row r="6972">
          <cell r="C6972" t="str">
            <v>INE819G01012</v>
          </cell>
          <cell r="D6972" t="str">
            <v>Financials</v>
          </cell>
        </row>
        <row r="6973">
          <cell r="C6973" t="str">
            <v>INE502D01011</v>
          </cell>
          <cell r="D6973" t="str">
            <v>Industrials</v>
          </cell>
        </row>
        <row r="6974">
          <cell r="C6974" t="str">
            <v>INE019B01010</v>
          </cell>
          <cell r="D6974" t="str">
            <v>Health Care</v>
          </cell>
        </row>
        <row r="6975">
          <cell r="C6975" t="str">
            <v>INE330E01023</v>
          </cell>
          <cell r="D6975" t="str">
            <v>Financials</v>
          </cell>
        </row>
        <row r="6976">
          <cell r="C6976" t="str">
            <v>INE763I01026</v>
          </cell>
          <cell r="D6976" t="str">
            <v>Industrials</v>
          </cell>
        </row>
        <row r="6977">
          <cell r="C6977" t="str">
            <v>INE763I01026</v>
          </cell>
          <cell r="D6977" t="str">
            <v>Industrials</v>
          </cell>
        </row>
        <row r="6978">
          <cell r="C6978" t="str">
            <v>INE360D01014</v>
          </cell>
          <cell r="D6978" t="str">
            <v>Industrials</v>
          </cell>
        </row>
        <row r="6979">
          <cell r="C6979" t="str">
            <v>INE773D01018</v>
          </cell>
          <cell r="D6979" t="str">
            <v>Health Care</v>
          </cell>
        </row>
        <row r="6980">
          <cell r="C6980" t="str">
            <v>INE213P01027</v>
          </cell>
        </row>
        <row r="6981">
          <cell r="C6981" t="str">
            <v>INE0O3901029</v>
          </cell>
          <cell r="D6981" t="str">
            <v>Real Estate</v>
          </cell>
        </row>
        <row r="6982">
          <cell r="C6982" t="str">
            <v>INE0O3901029</v>
          </cell>
          <cell r="D6982" t="str">
            <v>Real Estate</v>
          </cell>
        </row>
        <row r="6983">
          <cell r="C6983" t="str">
            <v>INE06YD01010</v>
          </cell>
          <cell r="D6983" t="str">
            <v>Health Care</v>
          </cell>
        </row>
        <row r="6984">
          <cell r="C6984" t="str">
            <v>INE687A01016</v>
          </cell>
          <cell r="D6984" t="str">
            <v>Materials</v>
          </cell>
        </row>
        <row r="6985">
          <cell r="C6985" t="str">
            <v>INE688A01022</v>
          </cell>
          <cell r="D6985" t="str">
            <v>Industrials</v>
          </cell>
        </row>
        <row r="6986">
          <cell r="C6986" t="str">
            <v>INE688A01022</v>
          </cell>
          <cell r="D6986" t="str">
            <v>Industrials</v>
          </cell>
        </row>
        <row r="6987">
          <cell r="C6987" t="str">
            <v>INE454P01035</v>
          </cell>
          <cell r="D6987" t="str">
            <v>Industrials</v>
          </cell>
        </row>
        <row r="6988">
          <cell r="C6988" t="str">
            <v>INE454P01035</v>
          </cell>
          <cell r="D6988" t="str">
            <v>Industrials</v>
          </cell>
        </row>
        <row r="6989">
          <cell r="C6989" t="str">
            <v>INE0NVI01020</v>
          </cell>
          <cell r="D6989" t="str">
            <v>Industrials</v>
          </cell>
        </row>
        <row r="6990">
          <cell r="C6990" t="str">
            <v>INE0MPU01011</v>
          </cell>
          <cell r="D6990" t="str">
            <v>Industrials</v>
          </cell>
        </row>
        <row r="6991">
          <cell r="C6991" t="str">
            <v>INE804H01012</v>
          </cell>
          <cell r="D6991" t="str">
            <v>Financials</v>
          </cell>
        </row>
        <row r="6992">
          <cell r="C6992" t="str">
            <v>INE804H01012</v>
          </cell>
          <cell r="D6992" t="str">
            <v>Financials</v>
          </cell>
        </row>
        <row r="6993">
          <cell r="C6993" t="str">
            <v>IN9804H01010</v>
          </cell>
          <cell r="D6993" t="str">
            <v>Financials</v>
          </cell>
        </row>
        <row r="6994">
          <cell r="C6994" t="str">
            <v>IN9804H01010</v>
          </cell>
          <cell r="D6994" t="str">
            <v>Financials</v>
          </cell>
        </row>
        <row r="6995">
          <cell r="C6995" t="str">
            <v>INE792X01016</v>
          </cell>
        </row>
        <row r="6996">
          <cell r="C6996" t="str">
            <v>INE757B01015</v>
          </cell>
          <cell r="D6996" t="str">
            <v>Industrials</v>
          </cell>
        </row>
        <row r="6997">
          <cell r="C6997" t="str">
            <v>INE757B01015</v>
          </cell>
          <cell r="D6997" t="str">
            <v>Industrials</v>
          </cell>
        </row>
        <row r="6998">
          <cell r="C6998" t="str">
            <v>INE0BIW01023</v>
          </cell>
          <cell r="D6998" t="str">
            <v>Information Technology</v>
          </cell>
        </row>
        <row r="6999">
          <cell r="C6999" t="str">
            <v>INE0SG001011</v>
          </cell>
          <cell r="D6999" t="str">
            <v>Consumer Discretionary</v>
          </cell>
        </row>
        <row r="7000">
          <cell r="C7000" t="str">
            <v>INE040M01013</v>
          </cell>
          <cell r="D7000" t="str">
            <v>Consumer Discretionary</v>
          </cell>
        </row>
        <row r="7001">
          <cell r="C7001" t="str">
            <v>INE040M01013</v>
          </cell>
          <cell r="D7001" t="str">
            <v>Consumer Discretionary</v>
          </cell>
        </row>
        <row r="7002">
          <cell r="C7002" t="str">
            <v>INE00CA01015</v>
          </cell>
          <cell r="D7002" t="str">
            <v>Information Technology</v>
          </cell>
        </row>
        <row r="7003">
          <cell r="C7003" t="str">
            <v>INE00CA01015</v>
          </cell>
          <cell r="D7003" t="str">
            <v>Information Technology</v>
          </cell>
        </row>
        <row r="7004">
          <cell r="C7004" t="str">
            <v>INE219F01017</v>
          </cell>
          <cell r="D7004" t="str">
            <v>Consumer Discretionary</v>
          </cell>
        </row>
        <row r="7005">
          <cell r="C7005" t="str">
            <v>INE849A01020</v>
          </cell>
          <cell r="D7005" t="str">
            <v>Consumer Discretionary</v>
          </cell>
        </row>
        <row r="7006">
          <cell r="C7006" t="str">
            <v>INE849A01020</v>
          </cell>
          <cell r="D7006" t="str">
            <v>Consumer Discretionary</v>
          </cell>
        </row>
        <row r="7007">
          <cell r="C7007" t="str">
            <v>INE088D01011</v>
          </cell>
          <cell r="D7007" t="str">
            <v>Real Estate</v>
          </cell>
        </row>
        <row r="7008">
          <cell r="C7008" t="str">
            <v>INE391D01019</v>
          </cell>
          <cell r="D7008" t="str">
            <v>Industrials</v>
          </cell>
        </row>
        <row r="7009">
          <cell r="C7009" t="str">
            <v>INE391D01019</v>
          </cell>
          <cell r="D7009" t="str">
            <v>Industrials</v>
          </cell>
        </row>
        <row r="7010">
          <cell r="C7010" t="str">
            <v>INE760L01018</v>
          </cell>
          <cell r="D7010" t="str">
            <v>Consumer Discretionary</v>
          </cell>
        </row>
        <row r="7011">
          <cell r="C7011" t="str">
            <v>INE760L01018</v>
          </cell>
          <cell r="D7011" t="str">
            <v>Consumer Discretionary</v>
          </cell>
        </row>
        <row r="7012">
          <cell r="C7012" t="str">
            <v>INE843F01014</v>
          </cell>
          <cell r="D7012" t="str">
            <v>Consumer Staples</v>
          </cell>
        </row>
        <row r="7013">
          <cell r="C7013" t="str">
            <v>INE0MKA01014</v>
          </cell>
          <cell r="D7013" t="str">
            <v>Health Care</v>
          </cell>
        </row>
        <row r="7014">
          <cell r="C7014" t="str">
            <v>INE064C01022</v>
          </cell>
          <cell r="D7014" t="str">
            <v>Consumer Discretionary</v>
          </cell>
        </row>
        <row r="7015">
          <cell r="C7015" t="str">
            <v>INE064C01022</v>
          </cell>
          <cell r="D7015" t="str">
            <v>Consumer Discretionary</v>
          </cell>
        </row>
        <row r="7016">
          <cell r="C7016" t="str">
            <v>INE0QD201012</v>
          </cell>
          <cell r="D7016" t="str">
            <v>Information Technology</v>
          </cell>
        </row>
        <row r="7017">
          <cell r="C7017" t="str">
            <v>INE071Y01013</v>
          </cell>
          <cell r="D7017" t="str">
            <v>Consumer Discretionary</v>
          </cell>
        </row>
        <row r="7018">
          <cell r="C7018" t="str">
            <v>INE179D01018</v>
          </cell>
          <cell r="D7018" t="str">
            <v>Industrials</v>
          </cell>
        </row>
        <row r="7019">
          <cell r="C7019" t="str">
            <v>INE723K01018</v>
          </cell>
          <cell r="D7019" t="str">
            <v>Financials</v>
          </cell>
        </row>
        <row r="7020">
          <cell r="C7020" t="str">
            <v>INE0LWY01029</v>
          </cell>
        </row>
        <row r="7021">
          <cell r="C7021" t="str">
            <v>INE948A01012</v>
          </cell>
          <cell r="D7021" t="str">
            <v>Information Technology</v>
          </cell>
        </row>
        <row r="7022">
          <cell r="C7022" t="str">
            <v>INE948A01012</v>
          </cell>
          <cell r="D7022" t="str">
            <v>Information Technology</v>
          </cell>
        </row>
        <row r="7023">
          <cell r="C7023" t="str">
            <v>INE778N01016</v>
          </cell>
        </row>
        <row r="7024">
          <cell r="C7024" t="str">
            <v>INE884X01011</v>
          </cell>
        </row>
        <row r="7025">
          <cell r="C7025" t="str">
            <v>INE567D01022</v>
          </cell>
          <cell r="D7025" t="str">
            <v>Industrials</v>
          </cell>
        </row>
        <row r="7026">
          <cell r="C7026" t="str">
            <v>INE234G01022</v>
          </cell>
          <cell r="D7026" t="str">
            <v>Industrials</v>
          </cell>
        </row>
        <row r="7027">
          <cell r="C7027" t="str">
            <v>INE331E01013</v>
          </cell>
        </row>
        <row r="7028">
          <cell r="C7028" t="str">
            <v>INE238C01022</v>
          </cell>
          <cell r="D7028" t="str">
            <v>Industrials</v>
          </cell>
        </row>
        <row r="7029">
          <cell r="C7029" t="str">
            <v>INE982C01033</v>
          </cell>
          <cell r="D7029" t="str">
            <v>Information Technology</v>
          </cell>
        </row>
        <row r="7030">
          <cell r="C7030" t="str">
            <v>INE440G01017</v>
          </cell>
          <cell r="D7030" t="str">
            <v>Consumer Discretionary</v>
          </cell>
        </row>
        <row r="7031">
          <cell r="C7031" t="str">
            <v>INE382B01012</v>
          </cell>
        </row>
        <row r="7032">
          <cell r="C7032" t="str">
            <v>INE256C01024</v>
          </cell>
          <cell r="D7032" t="str">
            <v>Consumer Staples</v>
          </cell>
        </row>
        <row r="7033">
          <cell r="C7033" t="str">
            <v>INE256C01024</v>
          </cell>
          <cell r="D7033" t="str">
            <v>Consumer Staples</v>
          </cell>
        </row>
        <row r="7034">
          <cell r="C7034" t="str">
            <v>INE916P01025</v>
          </cell>
          <cell r="D7034" t="str">
            <v>Consumer Discretionary</v>
          </cell>
        </row>
        <row r="7035">
          <cell r="C7035" t="str">
            <v>INE094C01011</v>
          </cell>
          <cell r="D7035" t="str">
            <v>Real Estate</v>
          </cell>
        </row>
        <row r="7036">
          <cell r="C7036" t="str">
            <v>INE152M01016</v>
          </cell>
          <cell r="D7036" t="str">
            <v>Industrials</v>
          </cell>
        </row>
        <row r="7037">
          <cell r="C7037" t="str">
            <v>INE152M01016</v>
          </cell>
          <cell r="D7037" t="str">
            <v>Industrials</v>
          </cell>
        </row>
        <row r="7038">
          <cell r="C7038" t="str">
            <v>INE0SYV01018</v>
          </cell>
          <cell r="D7038" t="str">
            <v>Industrials</v>
          </cell>
        </row>
        <row r="7039">
          <cell r="C7039" t="str">
            <v>INE615R01029</v>
          </cell>
          <cell r="D7039" t="str">
            <v>Financials</v>
          </cell>
        </row>
        <row r="7040">
          <cell r="C7040" t="str">
            <v>INE615R01029</v>
          </cell>
          <cell r="D7040" t="str">
            <v>Financials</v>
          </cell>
        </row>
        <row r="7041">
          <cell r="C7041" t="str">
            <v>INE672K01025</v>
          </cell>
          <cell r="D7041" t="str">
            <v>Consumer Discretionary</v>
          </cell>
        </row>
        <row r="7042">
          <cell r="C7042" t="str">
            <v>INE0SWN01019</v>
          </cell>
          <cell r="D7042" t="str">
            <v>Information Technology</v>
          </cell>
        </row>
        <row r="7043">
          <cell r="C7043" t="str">
            <v>INE398H01015</v>
          </cell>
          <cell r="D7043" t="str">
            <v>Financials</v>
          </cell>
        </row>
        <row r="7044">
          <cell r="C7044" t="str">
            <v>INE668Y01016</v>
          </cell>
        </row>
        <row r="7045">
          <cell r="C7045" t="str">
            <v>INE404F01031</v>
          </cell>
          <cell r="D7045" t="str">
            <v>Financials</v>
          </cell>
        </row>
        <row r="7046">
          <cell r="C7046" t="str">
            <v>INE910C01018</v>
          </cell>
          <cell r="D7046" t="str">
            <v>Health Care</v>
          </cell>
        </row>
        <row r="7047">
          <cell r="C7047" t="str">
            <v>INE910C01018</v>
          </cell>
          <cell r="D7047" t="str">
            <v>Health Care</v>
          </cell>
        </row>
        <row r="7048">
          <cell r="C7048" t="str">
            <v>INE690A01028</v>
          </cell>
          <cell r="D7048" t="str">
            <v>Consumer Discretionary</v>
          </cell>
        </row>
        <row r="7049">
          <cell r="C7049" t="str">
            <v>INE690A01028</v>
          </cell>
          <cell r="D7049" t="str">
            <v>Consumer Discretionary</v>
          </cell>
        </row>
        <row r="7050">
          <cell r="C7050" t="str">
            <v>INE664X01025</v>
          </cell>
        </row>
        <row r="7051">
          <cell r="C7051" t="str">
            <v>INE974X01010</v>
          </cell>
          <cell r="D7051" t="str">
            <v>Consumer Discretionary</v>
          </cell>
        </row>
        <row r="7052">
          <cell r="C7052" t="str">
            <v>INE974X01010</v>
          </cell>
          <cell r="D7052" t="str">
            <v>Consumer Discretionary</v>
          </cell>
        </row>
        <row r="7053">
          <cell r="C7053" t="str">
            <v>INE276N01011</v>
          </cell>
          <cell r="D7053" t="str">
            <v>Energy</v>
          </cell>
        </row>
        <row r="7054">
          <cell r="C7054" t="str">
            <v>INE637D01015</v>
          </cell>
          <cell r="D7054" t="str">
            <v>Real Estate</v>
          </cell>
        </row>
        <row r="7055">
          <cell r="C7055" t="str">
            <v>INE474I01012</v>
          </cell>
          <cell r="D7055" t="str">
            <v>Materials</v>
          </cell>
        </row>
        <row r="7056">
          <cell r="C7056" t="str">
            <v>INE474I01012</v>
          </cell>
          <cell r="D7056" t="str">
            <v>Materials</v>
          </cell>
        </row>
        <row r="7057">
          <cell r="C7057" t="str">
            <v>INE463D01016</v>
          </cell>
          <cell r="D7057" t="str">
            <v>Materials</v>
          </cell>
        </row>
        <row r="7058">
          <cell r="C7058" t="str">
            <v>INE560D01027</v>
          </cell>
          <cell r="D7058" t="str">
            <v>Consumer Discretionary</v>
          </cell>
        </row>
        <row r="7059">
          <cell r="C7059" t="str">
            <v>INE0OXV01027</v>
          </cell>
          <cell r="D7059" t="str">
            <v>Consumer Discretionary</v>
          </cell>
        </row>
        <row r="7060">
          <cell r="C7060" t="str">
            <v>INE995E01015</v>
          </cell>
          <cell r="D7060" t="str">
            <v>Consumer Discretionary</v>
          </cell>
        </row>
        <row r="7061">
          <cell r="C7061" t="str">
            <v>INE400A01014</v>
          </cell>
          <cell r="D7061" t="str">
            <v>Materials</v>
          </cell>
        </row>
        <row r="7062">
          <cell r="C7062" t="str">
            <v>INE871L01013</v>
          </cell>
          <cell r="D7062" t="str">
            <v>Communication Services</v>
          </cell>
        </row>
        <row r="7063">
          <cell r="C7063" t="str">
            <v>INE871L01013</v>
          </cell>
          <cell r="D7063" t="str">
            <v>Communication Services</v>
          </cell>
        </row>
        <row r="7064">
          <cell r="C7064" t="str">
            <v>INE236G01019</v>
          </cell>
          <cell r="D7064" t="str">
            <v>Information Technology</v>
          </cell>
        </row>
        <row r="7065">
          <cell r="C7065" t="str">
            <v>INE236G01019</v>
          </cell>
          <cell r="D7065" t="str">
            <v>Information Technology</v>
          </cell>
        </row>
        <row r="7066">
          <cell r="C7066" t="str">
            <v>INE105A01035</v>
          </cell>
          <cell r="D7066" t="str">
            <v>Consumer Discretionary</v>
          </cell>
        </row>
        <row r="7067">
          <cell r="C7067" t="str">
            <v>INE105A01035</v>
          </cell>
          <cell r="D7067" t="str">
            <v>Consumer Discretionary</v>
          </cell>
        </row>
        <row r="7068">
          <cell r="C7068" t="str">
            <v>INE494B01023</v>
          </cell>
          <cell r="D7068" t="str">
            <v>Consumer Discretionary</v>
          </cell>
        </row>
        <row r="7069">
          <cell r="C7069" t="str">
            <v>INE494B01023</v>
          </cell>
          <cell r="D7069" t="str">
            <v>Consumer Discretionary</v>
          </cell>
        </row>
        <row r="7070">
          <cell r="C7070" t="str">
            <v>INE421C01016</v>
          </cell>
          <cell r="D7070" t="str">
            <v>Consumer Discretionary</v>
          </cell>
        </row>
        <row r="7071">
          <cell r="C7071" t="str">
            <v>INE421C01016</v>
          </cell>
          <cell r="D7071" t="str">
            <v>Consumer Discretionary</v>
          </cell>
        </row>
        <row r="7072">
          <cell r="C7072" t="str">
            <v>INE395N01027</v>
          </cell>
          <cell r="D7072" t="str">
            <v>Industrials</v>
          </cell>
        </row>
        <row r="7073">
          <cell r="C7073" t="str">
            <v>INE395N01027</v>
          </cell>
          <cell r="D7073" t="str">
            <v>Industrials</v>
          </cell>
        </row>
        <row r="7074">
          <cell r="C7074" t="str">
            <v>INE388G01026</v>
          </cell>
          <cell r="D7074" t="str">
            <v>Industrials</v>
          </cell>
        </row>
        <row r="7075">
          <cell r="C7075" t="str">
            <v>INE388G01026</v>
          </cell>
          <cell r="D7075" t="str">
            <v>Industrials</v>
          </cell>
        </row>
        <row r="7076">
          <cell r="C7076" t="str">
            <v>INE253B01015</v>
          </cell>
          <cell r="D7076" t="str">
            <v>Financials</v>
          </cell>
        </row>
        <row r="7077">
          <cell r="C7077" t="str">
            <v>INE253B01015</v>
          </cell>
          <cell r="D7077" t="str">
            <v>Financials</v>
          </cell>
        </row>
        <row r="7078">
          <cell r="C7078" t="str">
            <v>INE436U01016</v>
          </cell>
        </row>
        <row r="7079">
          <cell r="C7079" t="str">
            <v>INE070B01013</v>
          </cell>
          <cell r="D7079" t="str">
            <v>Consumer Discretionary</v>
          </cell>
        </row>
        <row r="7080">
          <cell r="C7080" t="str">
            <v>INE443B01012</v>
          </cell>
          <cell r="D7080" t="str">
            <v>Health Care</v>
          </cell>
        </row>
        <row r="7081">
          <cell r="C7081" t="str">
            <v>INE761R01013</v>
          </cell>
        </row>
        <row r="7082">
          <cell r="C7082" t="str">
            <v>INE945B01016</v>
          </cell>
          <cell r="D7082" t="str">
            <v>Consumer Staples</v>
          </cell>
        </row>
        <row r="7083">
          <cell r="C7083" t="str">
            <v>INE832E01010</v>
          </cell>
        </row>
        <row r="7084">
          <cell r="C7084" t="str">
            <v>INE556Z01010</v>
          </cell>
          <cell r="D7084" t="str">
            <v>Consumer Discretionary</v>
          </cell>
        </row>
        <row r="7085">
          <cell r="C7085" t="str">
            <v>INE139B01016</v>
          </cell>
          <cell r="D7085" t="str">
            <v>Consumer Discretionary</v>
          </cell>
        </row>
        <row r="7086">
          <cell r="C7086" t="str">
            <v>INE139B01016</v>
          </cell>
          <cell r="D7086" t="str">
            <v>Consumer Discretionary</v>
          </cell>
        </row>
        <row r="7087">
          <cell r="C7087" t="str">
            <v>INE691A01018</v>
          </cell>
          <cell r="D7087" t="str">
            <v>Financials</v>
          </cell>
        </row>
        <row r="7088">
          <cell r="C7088" t="str">
            <v>INE691A01018</v>
          </cell>
          <cell r="D7088" t="str">
            <v>Financials</v>
          </cell>
        </row>
        <row r="7089">
          <cell r="C7089" t="str">
            <v>INE225C01029</v>
          </cell>
          <cell r="D7089" t="str">
            <v>Materials</v>
          </cell>
        </row>
        <row r="7090">
          <cell r="C7090" t="str">
            <v>INE225C01029</v>
          </cell>
          <cell r="D7090" t="str">
            <v>Materials</v>
          </cell>
        </row>
        <row r="7091">
          <cell r="C7091" t="str">
            <v>INE551B01012</v>
          </cell>
          <cell r="D7091" t="str">
            <v>Consumer Discretionary</v>
          </cell>
        </row>
        <row r="7092">
          <cell r="C7092" t="str">
            <v>INE0N0Y01013</v>
          </cell>
          <cell r="D7092" t="str">
            <v>Industrials</v>
          </cell>
        </row>
        <row r="7093">
          <cell r="C7093" t="str">
            <v>INE0N0Y01013</v>
          </cell>
          <cell r="D7093" t="str">
            <v>Industrials</v>
          </cell>
        </row>
        <row r="7094">
          <cell r="C7094" t="str">
            <v>INE516A01017</v>
          </cell>
          <cell r="D7094" t="str">
            <v>Materials</v>
          </cell>
        </row>
        <row r="7095">
          <cell r="C7095" t="str">
            <v>INE516A01017</v>
          </cell>
          <cell r="D7095" t="str">
            <v>Materials</v>
          </cell>
        </row>
        <row r="7096">
          <cell r="C7096" t="str">
            <v>INE527H01019</v>
          </cell>
          <cell r="D7096" t="str">
            <v>Communication Services</v>
          </cell>
        </row>
        <row r="7097">
          <cell r="C7097" t="str">
            <v>INE527H01019</v>
          </cell>
          <cell r="D7097" t="str">
            <v>Communication Services</v>
          </cell>
        </row>
        <row r="7098">
          <cell r="C7098" t="str">
            <v>INE071E01023</v>
          </cell>
          <cell r="D7098" t="str">
            <v>Consumer Staples</v>
          </cell>
        </row>
        <row r="7099">
          <cell r="C7099" t="str">
            <v>INE071E01023</v>
          </cell>
          <cell r="D7099" t="str">
            <v>Consumer Staples</v>
          </cell>
        </row>
        <row r="7100">
          <cell r="C7100" t="str">
            <v>INE583D01011</v>
          </cell>
          <cell r="D7100" t="str">
            <v>Financials</v>
          </cell>
        </row>
        <row r="7101">
          <cell r="C7101" t="str">
            <v>INE583D01011</v>
          </cell>
          <cell r="D7101" t="str">
            <v>Financials</v>
          </cell>
        </row>
        <row r="7102">
          <cell r="C7102" t="str">
            <v>INE899L01030</v>
          </cell>
          <cell r="D7102" t="str">
            <v>Industrials</v>
          </cell>
        </row>
        <row r="7103">
          <cell r="C7103" t="str">
            <v>INE899L01030</v>
          </cell>
          <cell r="D7103" t="str">
            <v>Industrials</v>
          </cell>
        </row>
        <row r="7104">
          <cell r="C7104" t="str">
            <v>INE551W01018</v>
          </cell>
          <cell r="D7104" t="str">
            <v>Financials</v>
          </cell>
        </row>
        <row r="7105">
          <cell r="C7105" t="str">
            <v>INE551W01018</v>
          </cell>
          <cell r="D7105" t="str">
            <v>Financials</v>
          </cell>
        </row>
        <row r="7106">
          <cell r="C7106" t="str">
            <v>INE00F301010</v>
          </cell>
          <cell r="D7106" t="str">
            <v>Consumer Discretionary</v>
          </cell>
        </row>
        <row r="7107">
          <cell r="C7107" t="str">
            <v>INE010R01023</v>
          </cell>
          <cell r="D7107" t="str">
            <v>Industrials</v>
          </cell>
        </row>
        <row r="7108">
          <cell r="C7108" t="str">
            <v>INE405A01021</v>
          </cell>
          <cell r="D7108" t="str">
            <v>Materials</v>
          </cell>
        </row>
        <row r="7109">
          <cell r="C7109" t="str">
            <v>INE481G01011</v>
          </cell>
          <cell r="D7109" t="str">
            <v>Materials</v>
          </cell>
        </row>
        <row r="7110">
          <cell r="C7110" t="str">
            <v>INE481G01011</v>
          </cell>
          <cell r="D7110" t="str">
            <v>Materials</v>
          </cell>
        </row>
        <row r="7111">
          <cell r="C7111" t="str">
            <v>INE067901012</v>
          </cell>
          <cell r="D7111" t="str">
            <v>Materials</v>
          </cell>
        </row>
        <row r="7112">
          <cell r="C7112" t="str">
            <v>INE0GIU01018</v>
          </cell>
          <cell r="D7112" t="str">
            <v>Consumer Staples</v>
          </cell>
        </row>
        <row r="7113">
          <cell r="C7113" t="str">
            <v>INE0GIU01018</v>
          </cell>
          <cell r="D7113" t="str">
            <v>Consumer Staples</v>
          </cell>
        </row>
        <row r="7114">
          <cell r="C7114" t="str">
            <v>INE398B01018</v>
          </cell>
          <cell r="D7114" t="str">
            <v>Information Technology</v>
          </cell>
        </row>
        <row r="7115">
          <cell r="C7115" t="str">
            <v>INE398B01018</v>
          </cell>
          <cell r="D7115" t="str">
            <v>Information Technology</v>
          </cell>
        </row>
        <row r="7116">
          <cell r="C7116" t="str">
            <v>INE173U01015</v>
          </cell>
          <cell r="D7116" t="str">
            <v>Materials</v>
          </cell>
        </row>
        <row r="7117">
          <cell r="C7117" t="str">
            <v>INE361D01012</v>
          </cell>
          <cell r="D7117" t="str">
            <v>Materials</v>
          </cell>
        </row>
        <row r="7118">
          <cell r="C7118" t="str">
            <v>INE351A01035</v>
          </cell>
          <cell r="D7118" t="str">
            <v>Health Care</v>
          </cell>
        </row>
        <row r="7119">
          <cell r="C7119" t="str">
            <v>INE351A01035</v>
          </cell>
          <cell r="D7119" t="str">
            <v>Health Care</v>
          </cell>
        </row>
        <row r="7120">
          <cell r="C7120" t="str">
            <v>INE250G01010</v>
          </cell>
        </row>
        <row r="7121">
          <cell r="C7121" t="str">
            <v>INE00U401027</v>
          </cell>
          <cell r="D7121" t="str">
            <v>Information Technology</v>
          </cell>
        </row>
        <row r="7122">
          <cell r="C7122" t="str">
            <v>INE00U401027</v>
          </cell>
          <cell r="D7122" t="str">
            <v>Information Technology</v>
          </cell>
        </row>
        <row r="7123">
          <cell r="C7123" t="str">
            <v>INE1ABX01018</v>
          </cell>
        </row>
        <row r="7124">
          <cell r="C7124" t="str">
            <v>INE926R01012</v>
          </cell>
        </row>
        <row r="7125">
          <cell r="C7125" t="str">
            <v>INE0PRF01011</v>
          </cell>
          <cell r="D7125" t="str">
            <v>Health Care</v>
          </cell>
        </row>
        <row r="7126">
          <cell r="C7126" t="str">
            <v>INE481Z01011</v>
          </cell>
          <cell r="D7126" t="str">
            <v>Industrials</v>
          </cell>
        </row>
        <row r="7127">
          <cell r="C7127" t="str">
            <v>INE130N01010</v>
          </cell>
        </row>
        <row r="7128">
          <cell r="C7128" t="str">
            <v>INE0B2801011</v>
          </cell>
          <cell r="D7128" t="str">
            <v>Materials</v>
          </cell>
        </row>
        <row r="7129">
          <cell r="C7129" t="str">
            <v>INE0U3I01011</v>
          </cell>
          <cell r="D7129" t="str">
            <v>Industrials</v>
          </cell>
        </row>
        <row r="7130">
          <cell r="C7130" t="str">
            <v>INE0U3I01011</v>
          </cell>
          <cell r="D7130" t="str">
            <v>Industrials</v>
          </cell>
        </row>
        <row r="7131">
          <cell r="C7131" t="str">
            <v>INE980B01039</v>
          </cell>
          <cell r="D7131" t="str">
            <v>Materials</v>
          </cell>
        </row>
        <row r="7132">
          <cell r="C7132" t="str">
            <v>INE692A01016</v>
          </cell>
          <cell r="D7132" t="str">
            <v>Financials</v>
          </cell>
        </row>
        <row r="7133">
          <cell r="C7133" t="str">
            <v>INE692A01016</v>
          </cell>
          <cell r="D7133" t="str">
            <v>Financials</v>
          </cell>
        </row>
        <row r="7134">
          <cell r="C7134" t="str">
            <v>INE670F01011</v>
          </cell>
        </row>
        <row r="7135">
          <cell r="C7135" t="str">
            <v>INE338N01019</v>
          </cell>
          <cell r="D7135" t="str">
            <v>Materials</v>
          </cell>
        </row>
        <row r="7136">
          <cell r="C7136" t="str">
            <v>INE244O01017</v>
          </cell>
          <cell r="D7136" t="str">
            <v>Industrials</v>
          </cell>
        </row>
        <row r="7137">
          <cell r="C7137" t="str">
            <v>INE244O01017</v>
          </cell>
          <cell r="D7137" t="str">
            <v>Industrials</v>
          </cell>
        </row>
        <row r="7138">
          <cell r="C7138" t="str">
            <v>INE037A01022</v>
          </cell>
          <cell r="D7138" t="str">
            <v>Industrials</v>
          </cell>
        </row>
        <row r="7139">
          <cell r="C7139" t="str">
            <v>INE037A01022</v>
          </cell>
          <cell r="D7139" t="str">
            <v>Industrials</v>
          </cell>
        </row>
        <row r="7140">
          <cell r="C7140" t="str">
            <v>INE950G01023</v>
          </cell>
          <cell r="D7140" t="str">
            <v>Materials</v>
          </cell>
        </row>
        <row r="7141">
          <cell r="C7141" t="str">
            <v>INE950G01023</v>
          </cell>
          <cell r="D7141" t="str">
            <v>Materials</v>
          </cell>
        </row>
        <row r="7142">
          <cell r="C7142" t="str">
            <v>INE448F01012</v>
          </cell>
          <cell r="D7142" t="str">
            <v>Information Technology</v>
          </cell>
        </row>
        <row r="7143">
          <cell r="C7143" t="str">
            <v>INE333E01019</v>
          </cell>
          <cell r="D7143" t="str">
            <v>Consumer Staples</v>
          </cell>
        </row>
        <row r="7144">
          <cell r="C7144" t="str">
            <v>INE980D01019</v>
          </cell>
          <cell r="D7144" t="str">
            <v>Consumer Discretionary</v>
          </cell>
        </row>
        <row r="7145">
          <cell r="C7145" t="str">
            <v>INE602H01010</v>
          </cell>
          <cell r="D7145" t="str">
            <v>Consumer Staples</v>
          </cell>
        </row>
        <row r="7146">
          <cell r="C7146" t="str">
            <v>INE210P01015</v>
          </cell>
          <cell r="D7146" t="str">
            <v>Real Estate</v>
          </cell>
        </row>
        <row r="7147">
          <cell r="C7147" t="str">
            <v>INE099D01018</v>
          </cell>
        </row>
        <row r="7148">
          <cell r="C7148" t="str">
            <v>INE808C01014</v>
          </cell>
        </row>
        <row r="7149">
          <cell r="C7149" t="str">
            <v>INE929K01011</v>
          </cell>
          <cell r="D7149" t="str">
            <v>Industrials</v>
          </cell>
        </row>
        <row r="7150">
          <cell r="C7150" t="str">
            <v>INE694A01020</v>
          </cell>
          <cell r="D7150" t="str">
            <v>Real Estate</v>
          </cell>
        </row>
        <row r="7151">
          <cell r="C7151" t="str">
            <v>INE694A01020</v>
          </cell>
          <cell r="D7151" t="str">
            <v>Real Estate</v>
          </cell>
        </row>
        <row r="7152">
          <cell r="C7152" t="str">
            <v>INE686F01025</v>
          </cell>
          <cell r="D7152" t="str">
            <v>Consumer Staples</v>
          </cell>
        </row>
        <row r="7153">
          <cell r="C7153" t="str">
            <v>INE686F01025</v>
          </cell>
          <cell r="D7153" t="str">
            <v>Consumer Staples</v>
          </cell>
        </row>
        <row r="7154">
          <cell r="C7154" t="str">
            <v>INE0S0I01011</v>
          </cell>
          <cell r="D7154" t="str">
            <v>Consumer Discretionary</v>
          </cell>
        </row>
        <row r="7155">
          <cell r="C7155" t="str">
            <v>INE858C01027</v>
          </cell>
          <cell r="D7155" t="str">
            <v>Financials</v>
          </cell>
        </row>
        <row r="7156">
          <cell r="C7156" t="str">
            <v>INE961D01019</v>
          </cell>
          <cell r="D7156" t="str">
            <v>Energy</v>
          </cell>
        </row>
        <row r="7157">
          <cell r="C7157" t="str">
            <v>INE961D01019</v>
          </cell>
          <cell r="D7157" t="str">
            <v>Energy</v>
          </cell>
        </row>
        <row r="7158">
          <cell r="C7158" t="str">
            <v>INE0SMR01011</v>
          </cell>
          <cell r="D7158" t="str">
            <v>Industrials</v>
          </cell>
        </row>
        <row r="7159">
          <cell r="C7159" t="str">
            <v>INE706D01018</v>
          </cell>
          <cell r="D7159" t="str">
            <v>Financials</v>
          </cell>
        </row>
        <row r="7160">
          <cell r="C7160" t="str">
            <v>INE357P01014</v>
          </cell>
          <cell r="D7160" t="str">
            <v>Consumer Discretionary</v>
          </cell>
        </row>
        <row r="7161">
          <cell r="C7161" t="str">
            <v>INE368U01029</v>
          </cell>
        </row>
        <row r="7162">
          <cell r="C7162" t="str">
            <v>INE854D01024</v>
          </cell>
          <cell r="D7162" t="str">
            <v>Consumer Staples</v>
          </cell>
        </row>
        <row r="7163">
          <cell r="C7163" t="str">
            <v>INE854D01024</v>
          </cell>
          <cell r="D7163" t="str">
            <v>Consumer Staples</v>
          </cell>
        </row>
        <row r="7164">
          <cell r="C7164" t="str">
            <v>INE727E01012</v>
          </cell>
          <cell r="D7164" t="str">
            <v>Consumer Discretionary</v>
          </cell>
        </row>
        <row r="7165">
          <cell r="C7165" t="str">
            <v>INE890G01021</v>
          </cell>
          <cell r="D7165" t="str">
            <v>Industrials</v>
          </cell>
        </row>
        <row r="7166">
          <cell r="C7166" t="str">
            <v>INE466H01028</v>
          </cell>
          <cell r="D7166" t="str">
            <v>Industrials</v>
          </cell>
        </row>
        <row r="7167">
          <cell r="C7167" t="str">
            <v>INE466H01028</v>
          </cell>
          <cell r="D7167" t="str">
            <v>Industrials</v>
          </cell>
        </row>
        <row r="7168">
          <cell r="C7168" t="str">
            <v>INE275F01019</v>
          </cell>
        </row>
        <row r="7169">
          <cell r="C7169" t="str">
            <v>INE275F01019</v>
          </cell>
        </row>
        <row r="7170">
          <cell r="C7170" t="str">
            <v>INE562X01013</v>
          </cell>
        </row>
        <row r="7171">
          <cell r="C7171" t="str">
            <v>INE464B01018</v>
          </cell>
          <cell r="D7171" t="str">
            <v>Communication Services</v>
          </cell>
        </row>
        <row r="7172">
          <cell r="C7172" t="str">
            <v>INE203T01012</v>
          </cell>
          <cell r="D7172" t="str">
            <v>Consumer Discretionary</v>
          </cell>
        </row>
        <row r="7173">
          <cell r="C7173" t="str">
            <v>INE279A01012</v>
          </cell>
          <cell r="D7173" t="str">
            <v>Industrials</v>
          </cell>
        </row>
        <row r="7174">
          <cell r="C7174" t="str">
            <v>INE279A01012</v>
          </cell>
          <cell r="D7174" t="str">
            <v>Industrials</v>
          </cell>
        </row>
        <row r="7175">
          <cell r="C7175" t="str">
            <v>INE951C01012</v>
          </cell>
          <cell r="D7175" t="str">
            <v>Information Technology</v>
          </cell>
        </row>
        <row r="7176">
          <cell r="C7176" t="str">
            <v>INE113E01015</v>
          </cell>
          <cell r="D7176" t="str">
            <v>Consumer Staples</v>
          </cell>
        </row>
        <row r="7177">
          <cell r="C7177" t="str">
            <v>INE03V001013</v>
          </cell>
          <cell r="D7177" t="str">
            <v>Materials</v>
          </cell>
        </row>
        <row r="7178">
          <cell r="C7178" t="str">
            <v>INE03V001013</v>
          </cell>
          <cell r="D7178" t="str">
            <v>Materials</v>
          </cell>
        </row>
        <row r="7179">
          <cell r="C7179" t="str">
            <v>INE760D01015</v>
          </cell>
        </row>
        <row r="7180">
          <cell r="C7180" t="str">
            <v>INE207A01013</v>
          </cell>
          <cell r="D7180" t="str">
            <v>Consumer Discretionary</v>
          </cell>
        </row>
        <row r="7181">
          <cell r="C7181" t="str">
            <v>INE576D01015</v>
          </cell>
          <cell r="D7181" t="str">
            <v>Consumer Staples</v>
          </cell>
        </row>
        <row r="7182">
          <cell r="C7182" t="str">
            <v>INE405E01023</v>
          </cell>
          <cell r="D7182" t="str">
            <v>Consumer Discretionary</v>
          </cell>
        </row>
        <row r="7183">
          <cell r="C7183" t="str">
            <v>INE405E01023</v>
          </cell>
          <cell r="D7183" t="str">
            <v>Consumer Discretionary</v>
          </cell>
        </row>
        <row r="7184">
          <cell r="C7184" t="str">
            <v>INE726E01014</v>
          </cell>
          <cell r="D7184" t="str">
            <v>Consumer Discretionary</v>
          </cell>
        </row>
        <row r="7185">
          <cell r="C7185" t="str">
            <v>INE851I01011</v>
          </cell>
          <cell r="D7185" t="str">
            <v>Industrials</v>
          </cell>
        </row>
        <row r="7186">
          <cell r="C7186" t="str">
            <v>INE851I01011</v>
          </cell>
          <cell r="D7186" t="str">
            <v>Industrials</v>
          </cell>
        </row>
        <row r="7187">
          <cell r="C7187" t="str">
            <v>INE628A01036</v>
          </cell>
          <cell r="D7187" t="str">
            <v>Materials</v>
          </cell>
        </row>
        <row r="7188">
          <cell r="C7188" t="str">
            <v>INE628A01036</v>
          </cell>
          <cell r="D7188" t="str">
            <v>Materials</v>
          </cell>
        </row>
        <row r="7189">
          <cell r="C7189" t="str">
            <v>IN9628A01026</v>
          </cell>
          <cell r="D7189" t="str">
            <v>Materials</v>
          </cell>
        </row>
        <row r="7190">
          <cell r="C7190" t="str">
            <v>IN9628A01026</v>
          </cell>
          <cell r="D7190" t="str">
            <v>Materials</v>
          </cell>
        </row>
        <row r="7191">
          <cell r="C7191" t="str">
            <v>INE890B01014</v>
          </cell>
          <cell r="D7191" t="str">
            <v>Financials</v>
          </cell>
        </row>
        <row r="7192">
          <cell r="C7192" t="str">
            <v>INE0CBM01019</v>
          </cell>
          <cell r="D7192" t="str">
            <v>Consumer Staples</v>
          </cell>
        </row>
        <row r="7193">
          <cell r="C7193" t="str">
            <v>INE904R01027</v>
          </cell>
          <cell r="D7193" t="str">
            <v>Industrials</v>
          </cell>
        </row>
        <row r="7194">
          <cell r="C7194" t="str">
            <v>INE568Z01015</v>
          </cell>
          <cell r="D7194" t="str">
            <v>Consumer Discretionary</v>
          </cell>
        </row>
        <row r="7195">
          <cell r="C7195" t="str">
            <v>INE568Z01015</v>
          </cell>
          <cell r="D7195" t="str">
            <v>Consumer Discretionary</v>
          </cell>
        </row>
        <row r="7196">
          <cell r="C7196" t="str">
            <v>INE0O0201019</v>
          </cell>
          <cell r="D7196" t="str">
            <v>Industrials</v>
          </cell>
        </row>
        <row r="7197">
          <cell r="C7197" t="str">
            <v>INE550C01020</v>
          </cell>
          <cell r="D7197" t="str">
            <v>Information Technology</v>
          </cell>
        </row>
        <row r="7198">
          <cell r="C7198" t="str">
            <v>INE550C01020</v>
          </cell>
          <cell r="D7198" t="str">
            <v>Information Technology</v>
          </cell>
        </row>
        <row r="7199">
          <cell r="C7199" t="str">
            <v>INE718B01017</v>
          </cell>
          <cell r="D7199" t="str">
            <v>Information Technology</v>
          </cell>
        </row>
        <row r="7200">
          <cell r="C7200" t="str">
            <v>INE0LS001014</v>
          </cell>
          <cell r="D7200" t="str">
            <v>Financials</v>
          </cell>
        </row>
        <row r="7201">
          <cell r="C7201" t="str">
            <v>INE240C01028</v>
          </cell>
          <cell r="D7201" t="str">
            <v>Consumer Discretionary</v>
          </cell>
        </row>
        <row r="7202">
          <cell r="C7202" t="str">
            <v>INE240C01028</v>
          </cell>
          <cell r="D7202" t="str">
            <v>Consumer Discretionary</v>
          </cell>
        </row>
        <row r="7203">
          <cell r="C7203" t="str">
            <v>INE228A01035</v>
          </cell>
          <cell r="D7203" t="str">
            <v>Materials</v>
          </cell>
        </row>
        <row r="7204">
          <cell r="C7204" t="str">
            <v>INE228A01035</v>
          </cell>
          <cell r="D7204" t="str">
            <v>Materials</v>
          </cell>
        </row>
        <row r="7205">
          <cell r="C7205" t="str">
            <v>INE697C01011</v>
          </cell>
          <cell r="D7205" t="str">
            <v>Financials</v>
          </cell>
        </row>
        <row r="7206">
          <cell r="C7206" t="str">
            <v>INE00NI01015</v>
          </cell>
          <cell r="D7206" t="str">
            <v>Materials</v>
          </cell>
        </row>
        <row r="7207">
          <cell r="C7207" t="str">
            <v>INE981D01025</v>
          </cell>
          <cell r="D7207" t="str">
            <v>Industrials</v>
          </cell>
        </row>
        <row r="7208">
          <cell r="C7208" t="str">
            <v>INE094J01016</v>
          </cell>
          <cell r="D7208" t="str">
            <v>Financials</v>
          </cell>
        </row>
        <row r="7209">
          <cell r="C7209" t="str">
            <v>INE094J01016</v>
          </cell>
          <cell r="D7209" t="str">
            <v>Financials</v>
          </cell>
        </row>
        <row r="7210">
          <cell r="C7210" t="str">
            <v>INE096A01010</v>
          </cell>
          <cell r="D7210" t="str">
            <v>Financials</v>
          </cell>
        </row>
        <row r="7211">
          <cell r="C7211" t="str">
            <v>INE735W01017</v>
          </cell>
          <cell r="D7211" t="str">
            <v>Financials</v>
          </cell>
        </row>
        <row r="7212">
          <cell r="C7212" t="str">
            <v>INE735W01017</v>
          </cell>
          <cell r="D7212" t="str">
            <v>Financials</v>
          </cell>
        </row>
        <row r="7213">
          <cell r="C7213" t="str">
            <v>INE184E01024</v>
          </cell>
          <cell r="D7213" t="str">
            <v>Industrials</v>
          </cell>
        </row>
        <row r="7214">
          <cell r="C7214" t="str">
            <v>INE06IJ01010</v>
          </cell>
          <cell r="D7214" t="str">
            <v>Consumer Discretionary</v>
          </cell>
        </row>
        <row r="7215">
          <cell r="C7215" t="str">
            <v>INE786F01031</v>
          </cell>
          <cell r="D7215" t="str">
            <v>Consumer Staples</v>
          </cell>
        </row>
        <row r="7216">
          <cell r="C7216" t="str">
            <v>INE786F01031</v>
          </cell>
          <cell r="D7216" t="str">
            <v>Consumer Staples</v>
          </cell>
        </row>
        <row r="7217">
          <cell r="C7217" t="str">
            <v>INE528C01018</v>
          </cell>
        </row>
        <row r="7218">
          <cell r="C7218" t="str">
            <v>INE152C01025</v>
          </cell>
          <cell r="D7218" t="str">
            <v>Financials</v>
          </cell>
        </row>
        <row r="7219">
          <cell r="C7219" t="str">
            <v>INE152C01025</v>
          </cell>
          <cell r="D7219" t="str">
            <v>Financials</v>
          </cell>
        </row>
        <row r="7220">
          <cell r="C7220" t="str">
            <v>INE848D01018</v>
          </cell>
          <cell r="D7220" t="str">
            <v>Financials</v>
          </cell>
        </row>
        <row r="7221">
          <cell r="C7221" t="str">
            <v>INE334E01017</v>
          </cell>
          <cell r="D7221" t="str">
            <v>Financials</v>
          </cell>
        </row>
        <row r="7222">
          <cell r="C7222" t="str">
            <v>INE0QQM01017</v>
          </cell>
          <cell r="D7222" t="str">
            <v>Real Estate</v>
          </cell>
        </row>
        <row r="7223">
          <cell r="C7223" t="str">
            <v>INE317D01014</v>
          </cell>
          <cell r="D7223" t="str">
            <v>Materials</v>
          </cell>
        </row>
        <row r="7224">
          <cell r="C7224" t="str">
            <v>INE945H01013</v>
          </cell>
          <cell r="D7224" t="str">
            <v>Consumer Discretionary</v>
          </cell>
        </row>
        <row r="7225">
          <cell r="C7225" t="str">
            <v>INE945H01013</v>
          </cell>
          <cell r="D7225" t="str">
            <v>Consumer Discretionary</v>
          </cell>
        </row>
        <row r="7226">
          <cell r="C7226" t="str">
            <v>INE956G01038</v>
          </cell>
          <cell r="D7226" t="str">
            <v>Utilities</v>
          </cell>
        </row>
        <row r="7227">
          <cell r="C7227" t="str">
            <v>INE956G01038</v>
          </cell>
          <cell r="D7227" t="str">
            <v>Utilities</v>
          </cell>
        </row>
        <row r="7228">
          <cell r="C7228" t="str">
            <v>INE418B01048</v>
          </cell>
          <cell r="D7228" t="str">
            <v>Consumer Staples</v>
          </cell>
        </row>
        <row r="7229">
          <cell r="C7229" t="str">
            <v>INE159T01016</v>
          </cell>
        </row>
        <row r="7230">
          <cell r="C7230" t="str">
            <v>INE693D01018</v>
          </cell>
          <cell r="D7230" t="str">
            <v>Consumer Staples</v>
          </cell>
        </row>
        <row r="7231">
          <cell r="C7231" t="str">
            <v>INE694D01016</v>
          </cell>
          <cell r="D7231" t="str">
            <v>Consumer Staples</v>
          </cell>
        </row>
        <row r="7232">
          <cell r="C7232" t="str">
            <v>INE694D01016</v>
          </cell>
          <cell r="D7232" t="str">
            <v>Consumer Staples</v>
          </cell>
        </row>
        <row r="7233">
          <cell r="C7233" t="str">
            <v>INE551Q01028</v>
          </cell>
          <cell r="D7233" t="str">
            <v>Materials</v>
          </cell>
        </row>
        <row r="7234">
          <cell r="C7234" t="str">
            <v>INE554H01021</v>
          </cell>
          <cell r="D7234" t="str">
            <v>Real Estate</v>
          </cell>
        </row>
        <row r="7235">
          <cell r="C7235" t="str">
            <v>INE884A01027</v>
          </cell>
          <cell r="D7235" t="str">
            <v>Consumer Discretionary</v>
          </cell>
        </row>
        <row r="7236">
          <cell r="C7236" t="str">
            <v>INE884A01027</v>
          </cell>
          <cell r="D7236" t="str">
            <v>Consumer Discretionary</v>
          </cell>
        </row>
        <row r="7237">
          <cell r="C7237" t="str">
            <v>INE0JR301013</v>
          </cell>
          <cell r="D7237" t="str">
            <v>Health Care</v>
          </cell>
        </row>
        <row r="7238">
          <cell r="C7238" t="str">
            <v>INE972X01022</v>
          </cell>
          <cell r="D7238" t="str">
            <v>Health Care</v>
          </cell>
        </row>
        <row r="7239">
          <cell r="C7239" t="str">
            <v>INE116E01018</v>
          </cell>
          <cell r="D7239" t="str">
            <v>Materials</v>
          </cell>
        </row>
        <row r="7240">
          <cell r="C7240" t="str">
            <v>INE051B01021</v>
          </cell>
          <cell r="D7240" t="str">
            <v>Consumer Discretionary</v>
          </cell>
        </row>
        <row r="7241">
          <cell r="C7241" t="str">
            <v>INE051B01021</v>
          </cell>
          <cell r="D7241" t="str">
            <v>Consumer Discretionary</v>
          </cell>
        </row>
        <row r="7242">
          <cell r="C7242" t="str">
            <v>INE624C01015</v>
          </cell>
          <cell r="D7242" t="str">
            <v>Industrials</v>
          </cell>
        </row>
        <row r="7243">
          <cell r="C7243" t="str">
            <v>INE624C01015</v>
          </cell>
          <cell r="D7243" t="str">
            <v>Industrials</v>
          </cell>
        </row>
        <row r="7244">
          <cell r="C7244" t="str">
            <v>INE08RT01016</v>
          </cell>
          <cell r="D7244" t="str">
            <v>Consumer Staples</v>
          </cell>
        </row>
        <row r="7245">
          <cell r="C7245" t="str">
            <v>INE760B01019</v>
          </cell>
          <cell r="D7245" t="str">
            <v>Information Technology</v>
          </cell>
        </row>
        <row r="7246">
          <cell r="C7246" t="str">
            <v>INE0JWS01017</v>
          </cell>
          <cell r="D7246" t="str">
            <v>Health Care</v>
          </cell>
        </row>
        <row r="7247">
          <cell r="C7247" t="str">
            <v>INE0JWS01017</v>
          </cell>
          <cell r="D7247" t="str">
            <v>Health Care</v>
          </cell>
        </row>
        <row r="7248">
          <cell r="C7248" t="str">
            <v>INE565V01010</v>
          </cell>
          <cell r="D7248" t="str">
            <v>Materials</v>
          </cell>
        </row>
        <row r="7249">
          <cell r="C7249" t="str">
            <v>INE565V01010</v>
          </cell>
          <cell r="D7249" t="str">
            <v>Materials</v>
          </cell>
        </row>
        <row r="7250">
          <cell r="C7250" t="str">
            <v>INE457E01016</v>
          </cell>
          <cell r="D7250" t="str">
            <v>Materials</v>
          </cell>
        </row>
        <row r="7251">
          <cell r="C7251" t="str">
            <v>INE834E01016</v>
          </cell>
        </row>
        <row r="7252">
          <cell r="C7252" t="str">
            <v>INE879I01012</v>
          </cell>
          <cell r="D7252" t="str">
            <v>Real Estate</v>
          </cell>
        </row>
        <row r="7253">
          <cell r="C7253" t="str">
            <v>INE879I01012</v>
          </cell>
          <cell r="D7253" t="str">
            <v>Real Estate</v>
          </cell>
        </row>
        <row r="7254">
          <cell r="C7254" t="str">
            <v>INE808A01018</v>
          </cell>
          <cell r="D7254" t="str">
            <v>Consumer Discretionary</v>
          </cell>
        </row>
        <row r="7255">
          <cell r="C7255" t="str">
            <v>INE352A01017</v>
          </cell>
          <cell r="D7255" t="str">
            <v>Consumer Discretionary</v>
          </cell>
        </row>
        <row r="7256">
          <cell r="C7256" t="str">
            <v>INE352A01017</v>
          </cell>
          <cell r="D7256" t="str">
            <v>Consumer Discretionary</v>
          </cell>
        </row>
        <row r="7257">
          <cell r="C7257" t="str">
            <v>INE685D01022</v>
          </cell>
          <cell r="D7257" t="str">
            <v>Information Technology</v>
          </cell>
        </row>
        <row r="7258">
          <cell r="C7258" t="str">
            <v>INE380C01014</v>
          </cell>
          <cell r="D7258" t="str">
            <v>Materials</v>
          </cell>
        </row>
        <row r="7259">
          <cell r="C7259" t="str">
            <v>INE661Q01017</v>
          </cell>
        </row>
        <row r="7260">
          <cell r="C7260" t="str">
            <v>INE695X01011</v>
          </cell>
          <cell r="D7260" t="str">
            <v>Health Care</v>
          </cell>
        </row>
        <row r="7261">
          <cell r="C7261" t="str">
            <v>INE427T01025</v>
          </cell>
        </row>
        <row r="7262">
          <cell r="C7262" t="str">
            <v>INE464D01014</v>
          </cell>
          <cell r="D7262" t="str">
            <v>Materials</v>
          </cell>
        </row>
        <row r="7263">
          <cell r="C7263" t="str">
            <v>INE0JOO01021</v>
          </cell>
          <cell r="D7263" t="str">
            <v>Information Technology</v>
          </cell>
        </row>
        <row r="7264">
          <cell r="C7264" t="str">
            <v>IN90JOO01011</v>
          </cell>
          <cell r="D7264" t="str">
            <v>Information Technology</v>
          </cell>
        </row>
        <row r="7265">
          <cell r="C7265" t="str">
            <v>INE128G01018</v>
          </cell>
          <cell r="D7265" t="str">
            <v>Financials</v>
          </cell>
        </row>
        <row r="7266">
          <cell r="C7266" t="str">
            <v>INE116G01013</v>
          </cell>
          <cell r="D7266" t="str">
            <v>Consumer Discretionary</v>
          </cell>
        </row>
        <row r="7267">
          <cell r="C7267" t="str">
            <v>INE115C01014</v>
          </cell>
          <cell r="D7267" t="str">
            <v>Industrials</v>
          </cell>
        </row>
        <row r="7268">
          <cell r="C7268" t="str">
            <v>INE701A01023</v>
          </cell>
          <cell r="D7268" t="str">
            <v>Financials</v>
          </cell>
        </row>
        <row r="7269">
          <cell r="C7269" t="str">
            <v>INE701A01023</v>
          </cell>
          <cell r="D7269" t="str">
            <v>Financials</v>
          </cell>
        </row>
        <row r="7270">
          <cell r="C7270" t="str">
            <v>INE835A01029</v>
          </cell>
          <cell r="D7270" t="str">
            <v>Consumer Discretionary</v>
          </cell>
        </row>
        <row r="7271">
          <cell r="C7271" t="str">
            <v>INE835A01029</v>
          </cell>
          <cell r="D7271" t="str">
            <v>Consumer Discretionary</v>
          </cell>
        </row>
        <row r="7272">
          <cell r="C7272" t="str">
            <v>INE050M01012</v>
          </cell>
          <cell r="D7272" t="str">
            <v>Materials</v>
          </cell>
        </row>
        <row r="7273">
          <cell r="C7273" t="str">
            <v>INE050M01012</v>
          </cell>
          <cell r="D7273" t="str">
            <v>Materials</v>
          </cell>
        </row>
        <row r="7274">
          <cell r="C7274" t="str">
            <v>INE825A01020</v>
          </cell>
          <cell r="D7274" t="str">
            <v>Consumer Discretionary</v>
          </cell>
        </row>
        <row r="7275">
          <cell r="C7275" t="str">
            <v>INE825A01020</v>
          </cell>
          <cell r="D7275" t="str">
            <v>Consumer Discretionary</v>
          </cell>
        </row>
        <row r="7276">
          <cell r="C7276" t="str">
            <v>INE717F01028</v>
          </cell>
          <cell r="D7276" t="str">
            <v>Information Technology</v>
          </cell>
        </row>
        <row r="7277">
          <cell r="C7277" t="str">
            <v>INE665L01035</v>
          </cell>
          <cell r="D7277" t="str">
            <v>Consumer Discretionary</v>
          </cell>
        </row>
        <row r="7278">
          <cell r="C7278" t="str">
            <v>INE665L01035</v>
          </cell>
          <cell r="D7278" t="str">
            <v>Consumer Discretionary</v>
          </cell>
        </row>
        <row r="7279">
          <cell r="C7279" t="str">
            <v>INE200M01039</v>
          </cell>
          <cell r="D7279" t="str">
            <v>Consumer Staples</v>
          </cell>
        </row>
        <row r="7280">
          <cell r="C7280" t="str">
            <v>INE200M01039</v>
          </cell>
          <cell r="D7280" t="str">
            <v>Consumer Staples</v>
          </cell>
        </row>
        <row r="7281">
          <cell r="C7281" t="str">
            <v>INE442U01014</v>
          </cell>
        </row>
        <row r="7282">
          <cell r="C7282" t="str">
            <v>INE0R6801013</v>
          </cell>
          <cell r="D7282" t="str">
            <v>Consumer Discretionary</v>
          </cell>
        </row>
        <row r="7283">
          <cell r="C7283" t="str">
            <v>INE192C01013</v>
          </cell>
          <cell r="D7283" t="str">
            <v>Real Estate</v>
          </cell>
        </row>
        <row r="7284">
          <cell r="C7284" t="str">
            <v>INE0N5801013</v>
          </cell>
          <cell r="D7284" t="str">
            <v>Health Care</v>
          </cell>
        </row>
        <row r="7285">
          <cell r="C7285" t="str">
            <v>INE068Z01016</v>
          </cell>
          <cell r="D7285" t="str">
            <v>Consumer Discretionary</v>
          </cell>
        </row>
        <row r="7286">
          <cell r="C7286" t="str">
            <v>INE893I01013</v>
          </cell>
          <cell r="D7286" t="str">
            <v>Industrials</v>
          </cell>
        </row>
        <row r="7287">
          <cell r="C7287" t="str">
            <v>INE893I01013</v>
          </cell>
          <cell r="D7287" t="str">
            <v>Industrials</v>
          </cell>
        </row>
        <row r="7288">
          <cell r="C7288" t="str">
            <v>INE147C01017</v>
          </cell>
        </row>
        <row r="7289">
          <cell r="C7289" t="str">
            <v>INE583K01016</v>
          </cell>
        </row>
        <row r="7290">
          <cell r="C7290" t="str">
            <v>INE406F01010</v>
          </cell>
        </row>
        <row r="7291">
          <cell r="C7291" t="str">
            <v>INE590L01019</v>
          </cell>
          <cell r="D7291" t="str">
            <v>Materials</v>
          </cell>
        </row>
        <row r="7292">
          <cell r="C7292" t="str">
            <v>INE590L01019</v>
          </cell>
          <cell r="D7292" t="str">
            <v>Materials</v>
          </cell>
        </row>
        <row r="7293">
          <cell r="C7293" t="str">
            <v>INE761B01017</v>
          </cell>
          <cell r="D7293" t="str">
            <v>Financials</v>
          </cell>
        </row>
        <row r="7294">
          <cell r="C7294" t="str">
            <v>INE560T01015</v>
          </cell>
          <cell r="D7294" t="str">
            <v>Industrials</v>
          </cell>
        </row>
        <row r="7295">
          <cell r="C7295" t="str">
            <v>INE098201036</v>
          </cell>
          <cell r="D7295" t="str">
            <v>Consumer Discretionary</v>
          </cell>
        </row>
        <row r="7296">
          <cell r="C7296" t="str">
            <v>INE962O01014</v>
          </cell>
          <cell r="D7296" t="str">
            <v>Information Technology</v>
          </cell>
        </row>
        <row r="7297">
          <cell r="C7297" t="str">
            <v>INE0U2M01015</v>
          </cell>
          <cell r="D7297" t="str">
            <v>Industrials</v>
          </cell>
        </row>
        <row r="7298">
          <cell r="C7298" t="str">
            <v>INE0NC801013</v>
          </cell>
          <cell r="D7298" t="str">
            <v>Financials</v>
          </cell>
        </row>
        <row r="7299">
          <cell r="C7299" t="str">
            <v>INE825V01034</v>
          </cell>
          <cell r="D7299" t="str">
            <v>Consumer Discretionary</v>
          </cell>
        </row>
        <row r="7300">
          <cell r="C7300" t="str">
            <v>INE825V01034</v>
          </cell>
          <cell r="D7300" t="str">
            <v>Consumer Discretionary</v>
          </cell>
        </row>
        <row r="7301">
          <cell r="C7301" t="str">
            <v>INE205A01025</v>
          </cell>
          <cell r="D7301" t="str">
            <v>Materials</v>
          </cell>
        </row>
        <row r="7302">
          <cell r="C7302" t="str">
            <v>INE205A01025</v>
          </cell>
          <cell r="D7302" t="str">
            <v>Materials</v>
          </cell>
        </row>
        <row r="7303">
          <cell r="C7303" t="str">
            <v>INE359B01010</v>
          </cell>
          <cell r="D7303" t="str">
            <v>Information Technology</v>
          </cell>
        </row>
        <row r="7304">
          <cell r="C7304" t="str">
            <v>INE484C01030</v>
          </cell>
          <cell r="D7304" t="str">
            <v>Materials</v>
          </cell>
        </row>
        <row r="7305">
          <cell r="C7305" t="str">
            <v>INE484C01030</v>
          </cell>
          <cell r="D7305" t="str">
            <v>Materials</v>
          </cell>
        </row>
        <row r="7306">
          <cell r="C7306" t="str">
            <v>INE0Q0M01015</v>
          </cell>
          <cell r="D7306" t="str">
            <v>Information Technology</v>
          </cell>
        </row>
        <row r="7307">
          <cell r="C7307" t="str">
            <v>INE466D01019</v>
          </cell>
          <cell r="D7307" t="str">
            <v>Consumer Discretionary</v>
          </cell>
        </row>
        <row r="7308">
          <cell r="C7308" t="str">
            <v>INE0KTW01013</v>
          </cell>
          <cell r="D7308" t="str">
            <v>Consumer Discretionary</v>
          </cell>
        </row>
        <row r="7309">
          <cell r="C7309" t="str">
            <v>INE255E01030</v>
          </cell>
          <cell r="D7309" t="str">
            <v>Utilities</v>
          </cell>
        </row>
        <row r="7310">
          <cell r="C7310" t="str">
            <v>INE244W01010</v>
          </cell>
          <cell r="D7310" t="str">
            <v>Real Estate</v>
          </cell>
        </row>
        <row r="7311">
          <cell r="C7311" t="str">
            <v>INE607V01028</v>
          </cell>
          <cell r="D7311" t="str">
            <v>Consumer Discretionary</v>
          </cell>
        </row>
        <row r="7312">
          <cell r="C7312" t="str">
            <v>INE882C01035</v>
          </cell>
          <cell r="D7312" t="str">
            <v>Health Care</v>
          </cell>
        </row>
        <row r="7313">
          <cell r="C7313" t="str">
            <v>INE0ID001024</v>
          </cell>
          <cell r="D7313" t="str">
            <v>Consumer Discretionary</v>
          </cell>
        </row>
        <row r="7314">
          <cell r="C7314" t="str">
            <v>INE603D01017</v>
          </cell>
        </row>
        <row r="7315">
          <cell r="C7315" t="str">
            <v>INE155O01015</v>
          </cell>
        </row>
        <row r="7316">
          <cell r="C7316" t="str">
            <v>INE548D01014</v>
          </cell>
          <cell r="D7316" t="str">
            <v>Consumer Discretionary</v>
          </cell>
        </row>
        <row r="7317">
          <cell r="C7317" t="str">
            <v>INE232E01013</v>
          </cell>
          <cell r="D7317" t="str">
            <v>Industrials</v>
          </cell>
        </row>
        <row r="7318">
          <cell r="C7318" t="str">
            <v>INE092P01017</v>
          </cell>
        </row>
        <row r="7319">
          <cell r="C7319" t="str">
            <v>INE0I3H01019</v>
          </cell>
          <cell r="D7319" t="str">
            <v>Communication Services</v>
          </cell>
        </row>
        <row r="7320">
          <cell r="C7320" t="str">
            <v>INE398A01010</v>
          </cell>
          <cell r="D7320" t="str">
            <v>Consumer Staples</v>
          </cell>
        </row>
        <row r="7321">
          <cell r="C7321" t="str">
            <v>INE398A01010</v>
          </cell>
          <cell r="D7321" t="str">
            <v>Consumer Staples</v>
          </cell>
        </row>
        <row r="7322">
          <cell r="C7322" t="str">
            <v>INE204D01022</v>
          </cell>
          <cell r="D7322" t="str">
            <v>Materials</v>
          </cell>
        </row>
        <row r="7323">
          <cell r="C7323" t="str">
            <v>INE154G01022</v>
          </cell>
          <cell r="D7323" t="str">
            <v>Health Care</v>
          </cell>
        </row>
        <row r="7324">
          <cell r="C7324" t="str">
            <v>INE781S01027</v>
          </cell>
          <cell r="D7324" t="str">
            <v>Consumer Discretionary</v>
          </cell>
        </row>
        <row r="7325">
          <cell r="C7325" t="str">
            <v>INE781S01027</v>
          </cell>
          <cell r="D7325" t="str">
            <v>Consumer Discretionary</v>
          </cell>
        </row>
        <row r="7326">
          <cell r="C7326" t="str">
            <v>INE139J01019</v>
          </cell>
        </row>
        <row r="7327">
          <cell r="C7327" t="str">
            <v>INE810C01044</v>
          </cell>
          <cell r="D7327" t="str">
            <v>Consumer Discretionary</v>
          </cell>
        </row>
        <row r="7328">
          <cell r="C7328" t="str">
            <v>INE0JA001018</v>
          </cell>
          <cell r="D7328" t="str">
            <v>Materials</v>
          </cell>
        </row>
        <row r="7329">
          <cell r="C7329" t="str">
            <v>INE0JA001018</v>
          </cell>
          <cell r="D7329" t="str">
            <v>Materials</v>
          </cell>
        </row>
        <row r="7330">
          <cell r="C7330" t="str">
            <v>INE411B01019</v>
          </cell>
          <cell r="D7330" t="str">
            <v>Health Care</v>
          </cell>
        </row>
        <row r="7331">
          <cell r="C7331" t="str">
            <v>INE411B01019</v>
          </cell>
          <cell r="D7331" t="str">
            <v>Health Care</v>
          </cell>
        </row>
        <row r="7332">
          <cell r="C7332" t="str">
            <v>INE709Z01015</v>
          </cell>
          <cell r="D7332" t="str">
            <v>Consumer Discretionary</v>
          </cell>
        </row>
        <row r="7333">
          <cell r="C7333" t="str">
            <v>INE0IQ001011</v>
          </cell>
          <cell r="D7333" t="str">
            <v>Consumer Discretionary</v>
          </cell>
        </row>
        <row r="7334">
          <cell r="C7334" t="str">
            <v>INE0IQ001011</v>
          </cell>
          <cell r="D7334" t="str">
            <v>Consumer Discretionary</v>
          </cell>
        </row>
        <row r="7335">
          <cell r="C7335" t="str">
            <v>INE0SRI01019</v>
          </cell>
          <cell r="D7335" t="str">
            <v>Communication Services</v>
          </cell>
        </row>
        <row r="7336">
          <cell r="C7336" t="str">
            <v>INE379J01029</v>
          </cell>
          <cell r="D7336" t="str">
            <v>Industrials</v>
          </cell>
        </row>
        <row r="7337">
          <cell r="C7337" t="str">
            <v>INE008M01044</v>
          </cell>
          <cell r="D7337" t="str">
            <v>Communication Services</v>
          </cell>
        </row>
        <row r="7338">
          <cell r="C7338" t="str">
            <v>INE316D01024</v>
          </cell>
          <cell r="D7338" t="str">
            <v>Financials</v>
          </cell>
        </row>
        <row r="7339">
          <cell r="C7339" t="str">
            <v>INE0NLB01018</v>
          </cell>
          <cell r="D7339" t="str">
            <v>Information Technology</v>
          </cell>
        </row>
        <row r="7340">
          <cell r="C7340" t="str">
            <v>INE0KXY23015</v>
          </cell>
        </row>
        <row r="7341">
          <cell r="C7341" t="str">
            <v>INE188Y01023</v>
          </cell>
          <cell r="D7341" t="str">
            <v>Communication Services</v>
          </cell>
        </row>
        <row r="7342">
          <cell r="C7342" t="str">
            <v>INE386A01023</v>
          </cell>
          <cell r="D7342" t="str">
            <v>Industrials</v>
          </cell>
        </row>
        <row r="7343">
          <cell r="C7343" t="str">
            <v>INE386A01023</v>
          </cell>
          <cell r="D7343" t="str">
            <v>Industrials</v>
          </cell>
        </row>
        <row r="7344">
          <cell r="C7344" t="str">
            <v>INE918N01018</v>
          </cell>
          <cell r="D7344" t="str">
            <v>Industrials</v>
          </cell>
        </row>
        <row r="7345">
          <cell r="C7345" t="str">
            <v>INE918N01018</v>
          </cell>
          <cell r="D7345" t="str">
            <v>Industrials</v>
          </cell>
        </row>
        <row r="7346">
          <cell r="C7346" t="str">
            <v>INE951I01027</v>
          </cell>
          <cell r="D7346" t="str">
            <v>Industrials</v>
          </cell>
        </row>
        <row r="7347">
          <cell r="C7347" t="str">
            <v>INE951I01027</v>
          </cell>
          <cell r="D7347" t="str">
            <v>Industrials</v>
          </cell>
        </row>
        <row r="7348">
          <cell r="C7348" t="str">
            <v>INE0MO401019</v>
          </cell>
          <cell r="D7348" t="str">
            <v>Consumer Discretionary</v>
          </cell>
        </row>
        <row r="7349">
          <cell r="C7349" t="str">
            <v>INE0QTF01015</v>
          </cell>
          <cell r="D7349" t="str">
            <v>Materials</v>
          </cell>
        </row>
        <row r="7350">
          <cell r="C7350" t="str">
            <v>INE0QTF01015</v>
          </cell>
          <cell r="D7350" t="str">
            <v>Materials</v>
          </cell>
        </row>
        <row r="7351">
          <cell r="C7351" t="str">
            <v>INE761Q01015</v>
          </cell>
          <cell r="D7351" t="str">
            <v>Financials</v>
          </cell>
        </row>
        <row r="7352">
          <cell r="C7352" t="str">
            <v>INE048C01025</v>
          </cell>
          <cell r="D7352" t="str">
            <v>Consumer Discretionary</v>
          </cell>
        </row>
        <row r="7353">
          <cell r="C7353" t="str">
            <v>INE048C01025</v>
          </cell>
          <cell r="D7353" t="str">
            <v>Consumer Discretionary</v>
          </cell>
        </row>
        <row r="7354">
          <cell r="C7354" t="str">
            <v>INE082E01012</v>
          </cell>
        </row>
        <row r="7355">
          <cell r="C7355" t="str">
            <v>INE203D01016</v>
          </cell>
          <cell r="D7355" t="str">
            <v>Real Estate</v>
          </cell>
        </row>
        <row r="7356">
          <cell r="C7356" t="str">
            <v>INE703A01011</v>
          </cell>
          <cell r="D7356" t="str">
            <v>Consumer Discretionary</v>
          </cell>
        </row>
        <row r="7357">
          <cell r="C7357" t="str">
            <v>INE703A01011</v>
          </cell>
          <cell r="D7357" t="str">
            <v>Consumer Discretionary</v>
          </cell>
        </row>
        <row r="7358">
          <cell r="C7358" t="str">
            <v>INE632C01026</v>
          </cell>
          <cell r="D7358" t="str">
            <v>Materials</v>
          </cell>
        </row>
        <row r="7359">
          <cell r="C7359" t="str">
            <v>INE632C01026</v>
          </cell>
          <cell r="D7359" t="str">
            <v>Materials</v>
          </cell>
        </row>
        <row r="7360">
          <cell r="C7360" t="str">
            <v>INE362D01010</v>
          </cell>
          <cell r="D7360" t="str">
            <v>Consumer Staples</v>
          </cell>
        </row>
        <row r="7361">
          <cell r="C7361" t="str">
            <v>INE256G01033</v>
          </cell>
          <cell r="D7361" t="str">
            <v>Consumer Discretionary</v>
          </cell>
        </row>
        <row r="7362">
          <cell r="C7362" t="str">
            <v>INE043W01024</v>
          </cell>
          <cell r="D7362" t="str">
            <v>Health Care</v>
          </cell>
        </row>
        <row r="7363">
          <cell r="C7363" t="str">
            <v>INE043W01024</v>
          </cell>
          <cell r="D7363" t="str">
            <v>Health Care</v>
          </cell>
        </row>
        <row r="7364">
          <cell r="C7364" t="str">
            <v>INE159N01027</v>
          </cell>
          <cell r="D7364" t="str">
            <v>Financials</v>
          </cell>
        </row>
        <row r="7365">
          <cell r="C7365" t="str">
            <v>INE159N01027</v>
          </cell>
          <cell r="D7365" t="str">
            <v>Financials</v>
          </cell>
        </row>
        <row r="7366">
          <cell r="C7366" t="str">
            <v>INE186E01011</v>
          </cell>
          <cell r="D7366" t="str">
            <v>Financials</v>
          </cell>
        </row>
        <row r="7367">
          <cell r="C7367" t="str">
            <v>INE806A01020</v>
          </cell>
          <cell r="D7367" t="str">
            <v>Materials</v>
          </cell>
        </row>
        <row r="7368">
          <cell r="C7368" t="str">
            <v>INE806A01020</v>
          </cell>
          <cell r="D7368" t="str">
            <v>Materials</v>
          </cell>
        </row>
        <row r="7369">
          <cell r="C7369" t="str">
            <v>INE161L01027</v>
          </cell>
          <cell r="D7369" t="str">
            <v>Industrials</v>
          </cell>
        </row>
        <row r="7370">
          <cell r="C7370" t="str">
            <v>INE161L01027</v>
          </cell>
          <cell r="D7370" t="str">
            <v>Industrials</v>
          </cell>
        </row>
        <row r="7371">
          <cell r="C7371" t="str">
            <v>INE767B01022</v>
          </cell>
          <cell r="D7371" t="str">
            <v>Materials</v>
          </cell>
        </row>
        <row r="7372">
          <cell r="C7372" t="str">
            <v>INE706A01022</v>
          </cell>
          <cell r="D7372" t="str">
            <v>Materials</v>
          </cell>
        </row>
        <row r="7373">
          <cell r="C7373" t="str">
            <v>INE0NR501012</v>
          </cell>
          <cell r="D7373" t="str">
            <v>Materials</v>
          </cell>
        </row>
        <row r="7374">
          <cell r="C7374" t="str">
            <v>INE564S01019</v>
          </cell>
          <cell r="D7374" t="str">
            <v>Consumer Discretionary</v>
          </cell>
        </row>
        <row r="7375">
          <cell r="C7375" t="str">
            <v>INE337E01010</v>
          </cell>
          <cell r="D7375" t="str">
            <v>Health Care</v>
          </cell>
        </row>
        <row r="7376">
          <cell r="C7376" t="str">
            <v>INE965V01012</v>
          </cell>
        </row>
        <row r="7377">
          <cell r="C7377" t="str">
            <v>INE0AZY01017</v>
          </cell>
          <cell r="D7377" t="str">
            <v>Industrials</v>
          </cell>
        </row>
        <row r="7378">
          <cell r="C7378" t="str">
            <v>INE0L4V01013</v>
          </cell>
          <cell r="D7378" t="str">
            <v>Health Care</v>
          </cell>
        </row>
        <row r="7379">
          <cell r="C7379" t="str">
            <v>INE579C01029</v>
          </cell>
          <cell r="D7379" t="str">
            <v>Health Care</v>
          </cell>
        </row>
        <row r="7380">
          <cell r="C7380" t="str">
            <v>INE579C01029</v>
          </cell>
          <cell r="D7380" t="str">
            <v>Health Care</v>
          </cell>
        </row>
        <row r="7381">
          <cell r="C7381" t="str">
            <v>INE410B01037</v>
          </cell>
          <cell r="D7381" t="str">
            <v>Materials</v>
          </cell>
        </row>
        <row r="7382">
          <cell r="C7382" t="str">
            <v>INE410B01037</v>
          </cell>
          <cell r="D7382" t="str">
            <v>Materials</v>
          </cell>
        </row>
        <row r="7383">
          <cell r="C7383" t="str">
            <v>INE581M01016</v>
          </cell>
        </row>
        <row r="7384">
          <cell r="C7384" t="str">
            <v>INE132V01019</v>
          </cell>
        </row>
        <row r="7385">
          <cell r="C7385" t="str">
            <v>INE707A01012</v>
          </cell>
          <cell r="D7385" t="str">
            <v>Information Technology</v>
          </cell>
        </row>
        <row r="7386">
          <cell r="C7386" t="str">
            <v>INE707A01012</v>
          </cell>
          <cell r="D7386" t="str">
            <v>Information Technology</v>
          </cell>
        </row>
        <row r="7387">
          <cell r="C7387" t="str">
            <v>INE505Y01010</v>
          </cell>
          <cell r="D7387" t="str">
            <v>Health Care</v>
          </cell>
        </row>
        <row r="7388">
          <cell r="C7388" t="str">
            <v>INE505Y01010</v>
          </cell>
          <cell r="D7388" t="str">
            <v>Health Care</v>
          </cell>
        </row>
        <row r="7389">
          <cell r="C7389" t="str">
            <v>INE01KI01027</v>
          </cell>
          <cell r="D7389" t="str">
            <v>Consumer Discretionary</v>
          </cell>
        </row>
        <row r="7390">
          <cell r="C7390" t="str">
            <v>INE01KI01027</v>
          </cell>
          <cell r="D7390" t="str">
            <v>Consumer Discretionary</v>
          </cell>
        </row>
        <row r="7391">
          <cell r="C7391" t="str">
            <v>INE0OSJ01014</v>
          </cell>
          <cell r="D7391" t="str">
            <v>Industrials</v>
          </cell>
        </row>
        <row r="7392">
          <cell r="C7392" t="str">
            <v>INE498Q01014</v>
          </cell>
          <cell r="D7392" t="str">
            <v>Industrials</v>
          </cell>
        </row>
        <row r="7393">
          <cell r="C7393" t="str">
            <v>INE498Q01014</v>
          </cell>
          <cell r="D7393" t="str">
            <v>Industrials</v>
          </cell>
        </row>
        <row r="7394">
          <cell r="C7394" t="str">
            <v>INE153C01015</v>
          </cell>
          <cell r="D7394" t="str">
            <v>Financials</v>
          </cell>
        </row>
        <row r="7395">
          <cell r="C7395" t="str">
            <v>INE043B01028</v>
          </cell>
          <cell r="D7395" t="str">
            <v>Information Technology</v>
          </cell>
        </row>
        <row r="7396">
          <cell r="C7396" t="str">
            <v>INE0OLS01010</v>
          </cell>
          <cell r="D7396" t="str">
            <v>Information Technology</v>
          </cell>
        </row>
        <row r="7397">
          <cell r="C7397" t="str">
            <v>INE250B01029</v>
          </cell>
          <cell r="D7397" t="str">
            <v>Industrials</v>
          </cell>
        </row>
        <row r="7398">
          <cell r="C7398" t="str">
            <v>INE250B01029</v>
          </cell>
          <cell r="D7398" t="str">
            <v>Industrials</v>
          </cell>
        </row>
        <row r="7399">
          <cell r="C7399" t="str">
            <v>INE526H01011</v>
          </cell>
          <cell r="D7399" t="str">
            <v>Materials</v>
          </cell>
        </row>
        <row r="7400">
          <cell r="C7400" t="str">
            <v>INE450G01024</v>
          </cell>
          <cell r="D7400" t="str">
            <v>Consumer Discretionary</v>
          </cell>
        </row>
        <row r="7401">
          <cell r="C7401" t="str">
            <v>INE450G01024</v>
          </cell>
          <cell r="D7401" t="str">
            <v>Consumer Discretionary</v>
          </cell>
        </row>
        <row r="7402">
          <cell r="C7402" t="str">
            <v>INE054A01027</v>
          </cell>
          <cell r="D7402" t="str">
            <v>Consumer Discretionary</v>
          </cell>
        </row>
        <row r="7403">
          <cell r="C7403" t="str">
            <v>INE054A01027</v>
          </cell>
          <cell r="D7403" t="str">
            <v>Consumer Discretionary</v>
          </cell>
        </row>
        <row r="7404">
          <cell r="C7404" t="str">
            <v>INE660D01017</v>
          </cell>
          <cell r="D7404" t="str">
            <v>Consumer Discretionary</v>
          </cell>
        </row>
        <row r="7405">
          <cell r="C7405" t="str">
            <v>INE946H01037</v>
          </cell>
          <cell r="D7405" t="str">
            <v>Real Estate</v>
          </cell>
        </row>
        <row r="7406">
          <cell r="C7406" t="str">
            <v>INE946H01037</v>
          </cell>
          <cell r="D7406" t="str">
            <v>Real Estate</v>
          </cell>
        </row>
        <row r="7407">
          <cell r="C7407" t="str">
            <v>INE834D01018</v>
          </cell>
          <cell r="D7407" t="str">
            <v>Materials</v>
          </cell>
        </row>
        <row r="7408">
          <cell r="C7408" t="str">
            <v>INE295C01014</v>
          </cell>
          <cell r="D7408" t="str">
            <v>Consumer Staples</v>
          </cell>
        </row>
        <row r="7409">
          <cell r="C7409" t="str">
            <v>INE467D01017</v>
          </cell>
          <cell r="D7409" t="str">
            <v>Consumer Discretionary</v>
          </cell>
        </row>
        <row r="7410">
          <cell r="C7410" t="str">
            <v>INE347L01022</v>
          </cell>
        </row>
        <row r="7411">
          <cell r="C7411" t="str">
            <v>INE400B01020</v>
          </cell>
          <cell r="D7411" t="str">
            <v>Communication Services</v>
          </cell>
        </row>
        <row r="7412">
          <cell r="C7412" t="str">
            <v>INE464H01015</v>
          </cell>
        </row>
        <row r="7413">
          <cell r="C7413" t="str">
            <v>INE539B01017</v>
          </cell>
          <cell r="D7413" t="str">
            <v>Information Technology</v>
          </cell>
        </row>
        <row r="7414">
          <cell r="C7414" t="str">
            <v>INE539B01017</v>
          </cell>
          <cell r="D7414" t="str">
            <v>Information Technology</v>
          </cell>
        </row>
        <row r="7415">
          <cell r="C7415" t="str">
            <v>INE0VRH01015</v>
          </cell>
        </row>
        <row r="7416">
          <cell r="C7416" t="str">
            <v>INE247C01023</v>
          </cell>
          <cell r="D7416" t="str">
            <v>Consumer Discretionary</v>
          </cell>
        </row>
        <row r="7417">
          <cell r="C7417" t="str">
            <v>INE0I0T01010</v>
          </cell>
          <cell r="D7417" t="str">
            <v>Consumer Discretionary</v>
          </cell>
        </row>
        <row r="7418">
          <cell r="C7418" t="str">
            <v>INE661K01010</v>
          </cell>
        </row>
        <row r="7419">
          <cell r="C7419" t="str">
            <v>INE286H01012</v>
          </cell>
          <cell r="D7419" t="str">
            <v>Materials</v>
          </cell>
        </row>
        <row r="7420">
          <cell r="C7420" t="str">
            <v>INE286H01012</v>
          </cell>
          <cell r="D7420" t="str">
            <v>Materials</v>
          </cell>
        </row>
        <row r="7421">
          <cell r="C7421" t="str">
            <v>INE309H01038</v>
          </cell>
          <cell r="D7421" t="str">
            <v>Financials</v>
          </cell>
        </row>
        <row r="7422">
          <cell r="C7422" t="str">
            <v>INE370E01029</v>
          </cell>
          <cell r="D7422" t="str">
            <v>Consumer Discretionary</v>
          </cell>
        </row>
        <row r="7423">
          <cell r="C7423" t="str">
            <v>INE370E01029</v>
          </cell>
          <cell r="D7423" t="str">
            <v>Consumer Discretionary</v>
          </cell>
        </row>
        <row r="7424">
          <cell r="C7424" t="str">
            <v>INE392A01021</v>
          </cell>
          <cell r="D7424" t="str">
            <v>Materials</v>
          </cell>
        </row>
        <row r="7425">
          <cell r="C7425" t="str">
            <v>INE392A01021</v>
          </cell>
          <cell r="D7425" t="str">
            <v>Materials</v>
          </cell>
        </row>
        <row r="7426">
          <cell r="C7426" t="str">
            <v>INE0BHK01012</v>
          </cell>
          <cell r="D7426" t="str">
            <v>Industrials</v>
          </cell>
        </row>
        <row r="7427">
          <cell r="C7427" t="str">
            <v>INE060T01024</v>
          </cell>
          <cell r="D7427" t="str">
            <v>Industrials</v>
          </cell>
        </row>
        <row r="7428">
          <cell r="C7428" t="str">
            <v>INE755Q01025</v>
          </cell>
          <cell r="D7428" t="str">
            <v>Consumer Discretionary</v>
          </cell>
        </row>
        <row r="7429">
          <cell r="C7429" t="str">
            <v>INE01EA01019</v>
          </cell>
          <cell r="D7429" t="str">
            <v>Consumer Discretionary</v>
          </cell>
        </row>
        <row r="7430">
          <cell r="C7430" t="str">
            <v>INE01EA01019</v>
          </cell>
          <cell r="D7430" t="str">
            <v>Consumer Discretionary</v>
          </cell>
        </row>
        <row r="7431">
          <cell r="C7431" t="str">
            <v>INE270I01022</v>
          </cell>
          <cell r="D7431" t="str">
            <v>Materials</v>
          </cell>
        </row>
        <row r="7432">
          <cell r="C7432" t="str">
            <v>INE270I01022</v>
          </cell>
          <cell r="D7432" t="str">
            <v>Materials</v>
          </cell>
        </row>
        <row r="7433">
          <cell r="C7433" t="str">
            <v>INE0AE001013</v>
          </cell>
          <cell r="D7433" t="str">
            <v>Industrials</v>
          </cell>
        </row>
        <row r="7434">
          <cell r="C7434" t="str">
            <v>INE0AE001013</v>
          </cell>
          <cell r="D7434" t="str">
            <v>Industrials</v>
          </cell>
        </row>
        <row r="7435">
          <cell r="C7435" t="str">
            <v>INE0PQ001012</v>
          </cell>
          <cell r="D7435" t="str">
            <v>Materials</v>
          </cell>
        </row>
        <row r="7436">
          <cell r="C7436" t="str">
            <v>INE762D01011</v>
          </cell>
        </row>
        <row r="7437">
          <cell r="C7437" t="str">
            <v>INE430N01022</v>
          </cell>
          <cell r="D7437" t="str">
            <v>Consumer Staples</v>
          </cell>
        </row>
        <row r="7438">
          <cell r="C7438" t="str">
            <v>INE430N01022</v>
          </cell>
          <cell r="D7438" t="str">
            <v>Consumer Staples</v>
          </cell>
        </row>
        <row r="7439">
          <cell r="C7439" t="str">
            <v>INE0S2E01016</v>
          </cell>
          <cell r="D7439" t="str">
            <v>Consumer Staples</v>
          </cell>
        </row>
        <row r="7440">
          <cell r="C7440" t="str">
            <v>INE515B01025</v>
          </cell>
          <cell r="D7440" t="str">
            <v>Communication Services</v>
          </cell>
        </row>
        <row r="7441">
          <cell r="C7441" t="str">
            <v>INE661D01015</v>
          </cell>
          <cell r="D7441" t="str">
            <v>Communication Services</v>
          </cell>
        </row>
        <row r="7442">
          <cell r="C7442" t="str">
            <v>INE0TR001017</v>
          </cell>
          <cell r="D7442" t="str">
            <v>Industrials</v>
          </cell>
        </row>
        <row r="7443">
          <cell r="C7443" t="str">
            <v>INE427C01021</v>
          </cell>
          <cell r="D7443" t="str">
            <v>Health Care</v>
          </cell>
        </row>
        <row r="7444">
          <cell r="C7444" t="str">
            <v>INE878P01019</v>
          </cell>
          <cell r="D7444" t="str">
            <v>Consumer Staples</v>
          </cell>
        </row>
        <row r="7445">
          <cell r="C7445" t="str">
            <v>INE0L4K01016</v>
          </cell>
          <cell r="D7445" t="str">
            <v>Materials</v>
          </cell>
        </row>
        <row r="7446">
          <cell r="C7446" t="str">
            <v>INE0PA601017</v>
          </cell>
          <cell r="D7446" t="str">
            <v>Consumer Discretionary</v>
          </cell>
        </row>
        <row r="7447">
          <cell r="C7447" t="str">
            <v>INE299W01022</v>
          </cell>
        </row>
        <row r="7448">
          <cell r="C7448" t="str">
            <v>INE984E01035</v>
          </cell>
        </row>
        <row r="7449">
          <cell r="C7449" t="str">
            <v>INE0MEG01014</v>
          </cell>
          <cell r="D7449" t="str">
            <v>Industrials</v>
          </cell>
        </row>
        <row r="7450">
          <cell r="C7450" t="str">
            <v>INE737C01023</v>
          </cell>
          <cell r="D7450" t="str">
            <v>Materials</v>
          </cell>
        </row>
        <row r="7451">
          <cell r="C7451" t="str">
            <v>INE647Z01025</v>
          </cell>
          <cell r="D7451" t="str">
            <v>Real Estate</v>
          </cell>
        </row>
        <row r="7452">
          <cell r="C7452" t="str">
            <v>INE526G01021</v>
          </cell>
          <cell r="D7452" t="str">
            <v>Health Care</v>
          </cell>
        </row>
        <row r="7453">
          <cell r="C7453" t="str">
            <v>INE526G01021</v>
          </cell>
          <cell r="D7453" t="str">
            <v>Health Care</v>
          </cell>
        </row>
        <row r="7454">
          <cell r="C7454" t="str">
            <v>INE380K01017</v>
          </cell>
        </row>
        <row r="7455">
          <cell r="C7455" t="str">
            <v>INE0IA701014</v>
          </cell>
          <cell r="D7455" t="str">
            <v>Communication Services</v>
          </cell>
        </row>
        <row r="7456">
          <cell r="C7456" t="str">
            <v>INE117F01013</v>
          </cell>
          <cell r="D7456" t="str">
            <v>Consumer Discretionary</v>
          </cell>
        </row>
        <row r="7457">
          <cell r="C7457" t="str">
            <v>INE758B01013</v>
          </cell>
          <cell r="D7457" t="str">
            <v>Information Technology</v>
          </cell>
        </row>
        <row r="7458">
          <cell r="C7458" t="str">
            <v>INE211P01021</v>
          </cell>
          <cell r="D7458" t="str">
            <v>Industrials</v>
          </cell>
        </row>
        <row r="7459">
          <cell r="C7459" t="str">
            <v>INE03HW01020</v>
          </cell>
          <cell r="D7459" t="str">
            <v>Industrials</v>
          </cell>
        </row>
        <row r="7460">
          <cell r="C7460" t="str">
            <v>INE03HW01020</v>
          </cell>
          <cell r="D7460" t="str">
            <v>Industrials</v>
          </cell>
        </row>
        <row r="7461">
          <cell r="C7461" t="str">
            <v>INE0QXL01015</v>
          </cell>
          <cell r="D7461" t="str">
            <v>Industrials</v>
          </cell>
        </row>
        <row r="7462">
          <cell r="C7462" t="str">
            <v>INE709A01018</v>
          </cell>
          <cell r="D7462" t="str">
            <v>Financials</v>
          </cell>
        </row>
        <row r="7463">
          <cell r="C7463" t="str">
            <v>INE709A01018</v>
          </cell>
          <cell r="D7463" t="str">
            <v>Financials</v>
          </cell>
        </row>
        <row r="7464">
          <cell r="C7464" t="str">
            <v>INE0GXK01018</v>
          </cell>
        </row>
        <row r="7465">
          <cell r="C7465" t="str">
            <v>INE665J01013</v>
          </cell>
          <cell r="D7465" t="str">
            <v>Consumer Discretionary</v>
          </cell>
        </row>
        <row r="7466">
          <cell r="C7466" t="str">
            <v>INE665J01013</v>
          </cell>
          <cell r="D7466" t="str">
            <v>Consumer Discretionary</v>
          </cell>
        </row>
        <row r="7467">
          <cell r="C7467" t="str">
            <v>INE932K01015</v>
          </cell>
          <cell r="D7467" t="str">
            <v>Industrials</v>
          </cell>
        </row>
        <row r="7468">
          <cell r="C7468" t="str">
            <v>INE669E01016</v>
          </cell>
          <cell r="D7468" t="str">
            <v>Communication Services</v>
          </cell>
        </row>
        <row r="7469">
          <cell r="C7469" t="str">
            <v>INE669E01016</v>
          </cell>
          <cell r="D7469" t="str">
            <v>Communication Services</v>
          </cell>
        </row>
        <row r="7470">
          <cell r="C7470" t="str">
            <v>INE285C01015</v>
          </cell>
          <cell r="D7470" t="str">
            <v>Consumer Discretionary</v>
          </cell>
        </row>
        <row r="7471">
          <cell r="C7471" t="str">
            <v>INE241X01014</v>
          </cell>
          <cell r="D7471" t="str">
            <v>Industrials</v>
          </cell>
        </row>
        <row r="7472">
          <cell r="C7472" t="str">
            <v>INE763D01019</v>
          </cell>
        </row>
        <row r="7473">
          <cell r="C7473" t="str">
            <v>INE540H01012</v>
          </cell>
          <cell r="D7473" t="str">
            <v>Industrials</v>
          </cell>
        </row>
        <row r="7474">
          <cell r="C7474" t="str">
            <v>INE540H01012</v>
          </cell>
          <cell r="D7474" t="str">
            <v>Industrials</v>
          </cell>
        </row>
        <row r="7475">
          <cell r="C7475" t="str">
            <v>INE226A01021</v>
          </cell>
          <cell r="D7475" t="str">
            <v>Industrials</v>
          </cell>
        </row>
        <row r="7476">
          <cell r="C7476" t="str">
            <v>INE226A01021</v>
          </cell>
          <cell r="D7476" t="str">
            <v>Industrials</v>
          </cell>
        </row>
        <row r="7477">
          <cell r="C7477" t="str">
            <v>INE06LG01010</v>
          </cell>
          <cell r="D7477" t="str">
            <v>Communication Services</v>
          </cell>
        </row>
        <row r="7478">
          <cell r="C7478" t="str">
            <v>INE0S2V01010</v>
          </cell>
          <cell r="D7478" t="str">
            <v>Materials</v>
          </cell>
        </row>
        <row r="7479">
          <cell r="C7479" t="str">
            <v>INE0S2V01010</v>
          </cell>
          <cell r="D7479" t="str">
            <v>Materials</v>
          </cell>
        </row>
        <row r="7480">
          <cell r="C7480" t="str">
            <v>INE366I01010</v>
          </cell>
          <cell r="D7480" t="str">
            <v>Industrials</v>
          </cell>
        </row>
        <row r="7481">
          <cell r="C7481" t="str">
            <v>INE366I01010</v>
          </cell>
          <cell r="D7481" t="str">
            <v>Industrials</v>
          </cell>
        </row>
        <row r="7482">
          <cell r="C7482" t="str">
            <v>INE0OMZ01013</v>
          </cell>
          <cell r="D7482" t="str">
            <v>Materials</v>
          </cell>
        </row>
        <row r="7483">
          <cell r="C7483" t="str">
            <v>INE0Q6901013</v>
          </cell>
          <cell r="D7483" t="str">
            <v>Industrials</v>
          </cell>
        </row>
        <row r="7484">
          <cell r="C7484" t="str">
            <v>INE489F01016</v>
          </cell>
        </row>
        <row r="7485">
          <cell r="C7485" t="str">
            <v>INE923K01014</v>
          </cell>
          <cell r="D7485" t="str">
            <v>Industrials</v>
          </cell>
        </row>
        <row r="7486">
          <cell r="C7486" t="str">
            <v>IN9923K01012</v>
          </cell>
          <cell r="D7486" t="str">
            <v>Industrials</v>
          </cell>
        </row>
        <row r="7487">
          <cell r="C7487" t="str">
            <v>INE710A01016</v>
          </cell>
          <cell r="D7487" t="str">
            <v>Consumer Staples</v>
          </cell>
        </row>
        <row r="7488">
          <cell r="C7488" t="str">
            <v>INE710A01016</v>
          </cell>
          <cell r="D7488" t="str">
            <v>Consumer Staples</v>
          </cell>
        </row>
        <row r="7489">
          <cell r="C7489" t="str">
            <v>INE764D01017</v>
          </cell>
          <cell r="D7489" t="str">
            <v>Industrials</v>
          </cell>
        </row>
        <row r="7490">
          <cell r="C7490" t="str">
            <v>INE764D01017</v>
          </cell>
          <cell r="D7490" t="str">
            <v>Industrials</v>
          </cell>
        </row>
        <row r="7491">
          <cell r="C7491" t="str">
            <v>INE222F01029</v>
          </cell>
          <cell r="D7491" t="str">
            <v>Consumer Discretionary</v>
          </cell>
        </row>
        <row r="7492">
          <cell r="C7492" t="str">
            <v>INE164D01010</v>
          </cell>
        </row>
        <row r="7493">
          <cell r="C7493" t="str">
            <v>INE0MNP01016</v>
          </cell>
          <cell r="D7493" t="str">
            <v>Industrials</v>
          </cell>
        </row>
        <row r="7494">
          <cell r="C7494" t="str">
            <v>INE756A01019</v>
          </cell>
          <cell r="D7494" t="str">
            <v>Information Technology</v>
          </cell>
        </row>
        <row r="7495">
          <cell r="C7495" t="str">
            <v>INE855A01019</v>
          </cell>
          <cell r="D7495" t="str">
            <v>Industrials</v>
          </cell>
        </row>
        <row r="7496">
          <cell r="C7496" t="str">
            <v>INE100D01014</v>
          </cell>
          <cell r="D7496" t="str">
            <v>Industrials</v>
          </cell>
        </row>
        <row r="7497">
          <cell r="C7497" t="str">
            <v>INE100D01014</v>
          </cell>
          <cell r="D7497" t="str">
            <v>Industrials</v>
          </cell>
        </row>
        <row r="7498">
          <cell r="C7498" t="str">
            <v>INE799N01012</v>
          </cell>
          <cell r="D7498" t="str">
            <v>Utilities</v>
          </cell>
        </row>
        <row r="7499">
          <cell r="C7499" t="str">
            <v>INE377N01017</v>
          </cell>
          <cell r="D7499" t="str">
            <v>Information Technology</v>
          </cell>
        </row>
        <row r="7500">
          <cell r="C7500" t="str">
            <v>INE377N01017</v>
          </cell>
          <cell r="D7500" t="str">
            <v>Information Technology</v>
          </cell>
        </row>
        <row r="7501">
          <cell r="C7501" t="str">
            <v>INE299N01021</v>
          </cell>
          <cell r="D7501" t="str">
            <v>Industrials</v>
          </cell>
        </row>
        <row r="7502">
          <cell r="C7502" t="str">
            <v>INE299N01021</v>
          </cell>
          <cell r="D7502" t="str">
            <v>Industrials</v>
          </cell>
        </row>
        <row r="7503">
          <cell r="C7503" t="str">
            <v>INE725P01012</v>
          </cell>
          <cell r="D7503" t="str">
            <v>Industrials</v>
          </cell>
        </row>
        <row r="7504">
          <cell r="C7504" t="str">
            <v>INE786K01023</v>
          </cell>
          <cell r="D7504" t="str">
            <v>Industrials</v>
          </cell>
        </row>
        <row r="7505">
          <cell r="C7505" t="str">
            <v>INE695D01021</v>
          </cell>
          <cell r="D7505" t="str">
            <v>Industrials</v>
          </cell>
        </row>
        <row r="7506">
          <cell r="C7506" t="str">
            <v>INE711A01022</v>
          </cell>
          <cell r="D7506" t="str">
            <v>Industrials</v>
          </cell>
        </row>
        <row r="7507">
          <cell r="C7507" t="str">
            <v>INE711A01022</v>
          </cell>
          <cell r="D7507" t="str">
            <v>Industrials</v>
          </cell>
        </row>
        <row r="7508">
          <cell r="C7508" t="str">
            <v>INE121B01014</v>
          </cell>
          <cell r="D7508" t="str">
            <v>Financials</v>
          </cell>
        </row>
        <row r="7509">
          <cell r="C7509" t="str">
            <v>INE0G2G01015</v>
          </cell>
          <cell r="D7509" t="str">
            <v>Consumer Staples</v>
          </cell>
        </row>
        <row r="7510">
          <cell r="C7510" t="str">
            <v>INE107F01022</v>
          </cell>
          <cell r="D7510" t="str">
            <v>Health Care</v>
          </cell>
        </row>
        <row r="7511">
          <cell r="C7511" t="str">
            <v>INE107F01022</v>
          </cell>
          <cell r="D7511" t="str">
            <v>Health Care</v>
          </cell>
        </row>
        <row r="7512">
          <cell r="C7512" t="str">
            <v>INE761D01021</v>
          </cell>
          <cell r="D7512" t="str">
            <v>Consumer Staples</v>
          </cell>
        </row>
        <row r="7513">
          <cell r="C7513" t="str">
            <v>INE048E01013</v>
          </cell>
        </row>
        <row r="7514">
          <cell r="C7514" t="str">
            <v>INE945P01024</v>
          </cell>
          <cell r="D7514" t="str">
            <v>Consumer Discretionary</v>
          </cell>
        </row>
        <row r="7515">
          <cell r="C7515" t="str">
            <v>IN9945P01014</v>
          </cell>
          <cell r="D7515" t="str">
            <v>Consumer Discretionary</v>
          </cell>
        </row>
        <row r="7516">
          <cell r="C7516" t="str">
            <v>INE712A01012</v>
          </cell>
          <cell r="D7516" t="str">
            <v>Consumer Staples</v>
          </cell>
        </row>
        <row r="7517">
          <cell r="C7517" t="str">
            <v>INE054C01015</v>
          </cell>
          <cell r="D7517" t="str">
            <v>Consumer Staples</v>
          </cell>
        </row>
        <row r="7518">
          <cell r="C7518" t="str">
            <v>INE082W01014</v>
          </cell>
          <cell r="D7518" t="str">
            <v>Industrials</v>
          </cell>
        </row>
        <row r="7519">
          <cell r="C7519" t="str">
            <v>INE082W01014</v>
          </cell>
          <cell r="D7519" t="str">
            <v>Industrials</v>
          </cell>
        </row>
        <row r="7520">
          <cell r="C7520" t="str">
            <v>INE658T01017</v>
          </cell>
        </row>
        <row r="7521">
          <cell r="C7521" t="str">
            <v>INE309901010</v>
          </cell>
        </row>
        <row r="7522">
          <cell r="C7522" t="str">
            <v>INE855C01015</v>
          </cell>
          <cell r="D7522" t="str">
            <v>Information Technology</v>
          </cell>
        </row>
        <row r="7523">
          <cell r="C7523" t="str">
            <v>INE855C01015</v>
          </cell>
          <cell r="D7523" t="str">
            <v>Information Technology</v>
          </cell>
        </row>
        <row r="7524">
          <cell r="C7524" t="str">
            <v>INE080A01014</v>
          </cell>
          <cell r="D7524" t="str">
            <v>Consumer Discretionary</v>
          </cell>
        </row>
        <row r="7525">
          <cell r="C7525" t="str">
            <v>INE080A01014</v>
          </cell>
          <cell r="D7525" t="str">
            <v>Consumer Discretionary</v>
          </cell>
        </row>
        <row r="7526">
          <cell r="C7526" t="str">
            <v>INE380G01015</v>
          </cell>
          <cell r="D7526" t="str">
            <v>Materials</v>
          </cell>
        </row>
        <row r="7527">
          <cell r="C7527" t="str">
            <v>INE331C01017</v>
          </cell>
          <cell r="D7527" t="str">
            <v>Health Care</v>
          </cell>
        </row>
        <row r="7528">
          <cell r="C7528" t="str">
            <v>INE191B01025</v>
          </cell>
          <cell r="D7528" t="str">
            <v>Materials</v>
          </cell>
        </row>
        <row r="7529">
          <cell r="C7529" t="str">
            <v>INE191B01025</v>
          </cell>
          <cell r="D7529" t="str">
            <v>Materials</v>
          </cell>
        </row>
        <row r="7530">
          <cell r="C7530" t="str">
            <v>INE625G01013</v>
          </cell>
          <cell r="D7530" t="str">
            <v>Industrials</v>
          </cell>
        </row>
        <row r="7531">
          <cell r="C7531" t="str">
            <v>INE625G01013</v>
          </cell>
          <cell r="D7531" t="str">
            <v>Industrials</v>
          </cell>
        </row>
        <row r="7532">
          <cell r="C7532" t="str">
            <v>INE389K01018</v>
          </cell>
          <cell r="D7532" t="str">
            <v>Financials</v>
          </cell>
        </row>
        <row r="7533">
          <cell r="C7533" t="str">
            <v>INE389K01018</v>
          </cell>
          <cell r="D7533" t="str">
            <v>Financials</v>
          </cell>
        </row>
        <row r="7534">
          <cell r="C7534" t="str">
            <v>INE192B01031</v>
          </cell>
          <cell r="D7534" t="str">
            <v>Consumer Discretionary</v>
          </cell>
        </row>
        <row r="7535">
          <cell r="C7535" t="str">
            <v>INE192B01031</v>
          </cell>
          <cell r="D7535" t="str">
            <v>Consumer Discretionary</v>
          </cell>
        </row>
        <row r="7536">
          <cell r="C7536" t="str">
            <v>INE731F01037</v>
          </cell>
          <cell r="D7536" t="str">
            <v>Materials</v>
          </cell>
        </row>
        <row r="7537">
          <cell r="C7537" t="str">
            <v>INE662D01013</v>
          </cell>
        </row>
        <row r="7538">
          <cell r="C7538" t="str">
            <v>INE274C01019</v>
          </cell>
          <cell r="D7538" t="str">
            <v>Industrials</v>
          </cell>
        </row>
        <row r="7539">
          <cell r="C7539" t="str">
            <v>INE274C01019</v>
          </cell>
          <cell r="D7539" t="str">
            <v>Industrials</v>
          </cell>
        </row>
        <row r="7540">
          <cell r="C7540" t="str">
            <v>INE434B01029</v>
          </cell>
          <cell r="D7540" t="str">
            <v>Information Technology</v>
          </cell>
        </row>
        <row r="7541">
          <cell r="C7541" t="str">
            <v>INE976A01021</v>
          </cell>
          <cell r="D7541" t="str">
            <v>Materials</v>
          </cell>
        </row>
        <row r="7542">
          <cell r="C7542" t="str">
            <v>INE976A01021</v>
          </cell>
          <cell r="D7542" t="str">
            <v>Materials</v>
          </cell>
        </row>
        <row r="7543">
          <cell r="C7543" t="str">
            <v>INE266P01017</v>
          </cell>
        </row>
        <row r="7544">
          <cell r="C7544" t="str">
            <v>INE0CJF01024</v>
          </cell>
          <cell r="D7544" t="str">
            <v>Industrials</v>
          </cell>
        </row>
        <row r="7545">
          <cell r="C7545" t="str">
            <v>INE0CJF01024</v>
          </cell>
          <cell r="D7545" t="str">
            <v>Industrials</v>
          </cell>
        </row>
        <row r="7546">
          <cell r="C7546" t="str">
            <v>INE187U01015</v>
          </cell>
        </row>
        <row r="7547">
          <cell r="C7547" t="str">
            <v>INE274F01020</v>
          </cell>
          <cell r="D7547" t="str">
            <v>Consumer Discretionary</v>
          </cell>
        </row>
        <row r="7548">
          <cell r="C7548" t="str">
            <v>INE274F01020</v>
          </cell>
          <cell r="D7548" t="str">
            <v>Consumer Discretionary</v>
          </cell>
        </row>
        <row r="7549">
          <cell r="C7549" t="str">
            <v>INE715A01015</v>
          </cell>
          <cell r="D7549" t="str">
            <v>Consumer Discretionary</v>
          </cell>
        </row>
        <row r="7550">
          <cell r="C7550" t="str">
            <v>INE715A01015</v>
          </cell>
          <cell r="D7550" t="str">
            <v>Consumer Discretionary</v>
          </cell>
        </row>
        <row r="7551">
          <cell r="C7551" t="str">
            <v>INE0IM001015</v>
          </cell>
          <cell r="D7551" t="str">
            <v>Information Technology</v>
          </cell>
        </row>
        <row r="7552">
          <cell r="C7552" t="str">
            <v>INE716A01013</v>
          </cell>
          <cell r="D7552" t="str">
            <v>Consumer Discretionary</v>
          </cell>
        </row>
        <row r="7553">
          <cell r="C7553" t="str">
            <v>INE716A01013</v>
          </cell>
          <cell r="D7553" t="str">
            <v>Consumer Discretionary</v>
          </cell>
        </row>
        <row r="7554">
          <cell r="C7554" t="str">
            <v>INE416X01012</v>
          </cell>
        </row>
        <row r="7555">
          <cell r="C7555" t="str">
            <v>INE146C01019</v>
          </cell>
          <cell r="D7555" t="str">
            <v>Consumer Staples</v>
          </cell>
        </row>
        <row r="7556">
          <cell r="C7556" t="str">
            <v>INE188E01017</v>
          </cell>
          <cell r="D7556" t="str">
            <v>Financials</v>
          </cell>
        </row>
        <row r="7557">
          <cell r="C7557" t="str">
            <v>INE210A01017</v>
          </cell>
          <cell r="D7557" t="str">
            <v>Financials</v>
          </cell>
        </row>
        <row r="7558">
          <cell r="C7558" t="str">
            <v>INE210A01017</v>
          </cell>
          <cell r="D7558" t="str">
            <v>Financials</v>
          </cell>
        </row>
        <row r="7559">
          <cell r="C7559" t="str">
            <v>INE015B01018</v>
          </cell>
          <cell r="D7559" t="str">
            <v>Consumer Discretionary</v>
          </cell>
        </row>
        <row r="7560">
          <cell r="C7560" t="str">
            <v>INE0H5O01029</v>
          </cell>
          <cell r="D7560" t="str">
            <v>Health Care</v>
          </cell>
        </row>
        <row r="7561">
          <cell r="C7561" t="str">
            <v>INE0H5O01029</v>
          </cell>
          <cell r="D7561" t="str">
            <v>Health Care</v>
          </cell>
        </row>
        <row r="7562">
          <cell r="C7562" t="str">
            <v>INE052A01021</v>
          </cell>
          <cell r="D7562" t="str">
            <v>Industrials</v>
          </cell>
        </row>
        <row r="7563">
          <cell r="C7563" t="str">
            <v>INE052A01021</v>
          </cell>
          <cell r="D7563" t="str">
            <v>Industrials</v>
          </cell>
        </row>
        <row r="7564">
          <cell r="C7564" t="str">
            <v>INE0S9101013</v>
          </cell>
          <cell r="D7564" t="str">
            <v>Industrials</v>
          </cell>
        </row>
        <row r="7565">
          <cell r="C7565" t="str">
            <v>INE974C01022</v>
          </cell>
          <cell r="D7565" t="str">
            <v>Communication Services</v>
          </cell>
        </row>
        <row r="7566">
          <cell r="C7566" t="str">
            <v>INE837E01019</v>
          </cell>
        </row>
        <row r="7567">
          <cell r="C7567" t="str">
            <v>INE0S3D01016</v>
          </cell>
          <cell r="D7567" t="str">
            <v>Industrials</v>
          </cell>
        </row>
        <row r="7568">
          <cell r="C7568" t="str">
            <v>INE391C01011</v>
          </cell>
          <cell r="D7568" t="str">
            <v>Consumer Staples</v>
          </cell>
        </row>
        <row r="7569">
          <cell r="C7569" t="str">
            <v>INE664A01015</v>
          </cell>
          <cell r="D7569" t="str">
            <v>Consumer Discretionary</v>
          </cell>
        </row>
        <row r="7570">
          <cell r="C7570" t="str">
            <v>INE837B01031</v>
          </cell>
          <cell r="D7570" t="str">
            <v>Consumer Discretionary</v>
          </cell>
        </row>
        <row r="7571">
          <cell r="C7571" t="str">
            <v>INE784B01035</v>
          </cell>
          <cell r="D7571" t="str">
            <v>Consumer Discretionary</v>
          </cell>
        </row>
        <row r="7572">
          <cell r="C7572" t="str">
            <v>INE784B01035</v>
          </cell>
          <cell r="D7572" t="str">
            <v>Consumer Discretionary</v>
          </cell>
        </row>
        <row r="7573">
          <cell r="C7573" t="str">
            <v>INE075A01022</v>
          </cell>
          <cell r="D7573" t="str">
            <v>Information Technology</v>
          </cell>
        </row>
        <row r="7574">
          <cell r="C7574" t="str">
            <v>INE075A01022</v>
          </cell>
          <cell r="D7574" t="str">
            <v>Information Technology</v>
          </cell>
        </row>
        <row r="7575">
          <cell r="C7575" t="str">
            <v>INE469D01013</v>
          </cell>
          <cell r="D7575" t="str">
            <v>Industrials</v>
          </cell>
        </row>
        <row r="7576">
          <cell r="C7576" t="str">
            <v>INE623Y01011</v>
          </cell>
          <cell r="D7576" t="str">
            <v>Industrials</v>
          </cell>
        </row>
        <row r="7577">
          <cell r="C7577" t="str">
            <v>INE638C01015</v>
          </cell>
          <cell r="D7577" t="str">
            <v>Information Technology</v>
          </cell>
        </row>
        <row r="7578">
          <cell r="C7578" t="str">
            <v>INE049B01025</v>
          </cell>
          <cell r="D7578" t="str">
            <v>Health Care</v>
          </cell>
        </row>
        <row r="7579">
          <cell r="C7579" t="str">
            <v>INE049B01025</v>
          </cell>
          <cell r="D7579" t="str">
            <v>Health Care</v>
          </cell>
        </row>
        <row r="7580">
          <cell r="C7580" t="str">
            <v>INE0OO201011</v>
          </cell>
          <cell r="D7580" t="str">
            <v>Information Technology</v>
          </cell>
        </row>
        <row r="7581">
          <cell r="C7581" t="str">
            <v>INE0Q9601016</v>
          </cell>
          <cell r="D7581" t="str">
            <v>Consumer Discretionary</v>
          </cell>
        </row>
        <row r="7582">
          <cell r="C7582" t="str">
            <v>INE02WG01024</v>
          </cell>
          <cell r="D7582" t="str">
            <v>Information Technology</v>
          </cell>
        </row>
        <row r="7583">
          <cell r="C7583" t="str">
            <v>INE02WG01024</v>
          </cell>
          <cell r="D7583" t="str">
            <v>Information Technology</v>
          </cell>
        </row>
        <row r="7584">
          <cell r="C7584" t="str">
            <v>INE066O01014</v>
          </cell>
          <cell r="D7584" t="str">
            <v>Consumer Discretionary</v>
          </cell>
        </row>
        <row r="7585">
          <cell r="C7585" t="str">
            <v>INE066O01014</v>
          </cell>
          <cell r="D7585" t="str">
            <v>Consumer Discretionary</v>
          </cell>
        </row>
        <row r="7586">
          <cell r="C7586" t="str">
            <v>INE374J01020</v>
          </cell>
        </row>
        <row r="7587">
          <cell r="C7587" t="str">
            <v>INE550D01010</v>
          </cell>
          <cell r="D7587" t="str">
            <v>Industrials</v>
          </cell>
        </row>
        <row r="7588">
          <cell r="C7588" t="str">
            <v>INE114O01020</v>
          </cell>
        </row>
        <row r="7589">
          <cell r="C7589" t="str">
            <v>INE196Y01018</v>
          </cell>
          <cell r="D7589" t="str">
            <v>Materials</v>
          </cell>
        </row>
        <row r="7590">
          <cell r="C7590" t="str">
            <v>INE765D01022</v>
          </cell>
          <cell r="D7590" t="str">
            <v>Industrials</v>
          </cell>
        </row>
        <row r="7591">
          <cell r="C7591" t="str">
            <v>INE549D01012</v>
          </cell>
          <cell r="D7591" t="str">
            <v>Financials</v>
          </cell>
        </row>
        <row r="7592">
          <cell r="C7592" t="str">
            <v>INE692G01013</v>
          </cell>
          <cell r="D7592" t="str">
            <v>Information Technology</v>
          </cell>
        </row>
        <row r="7593">
          <cell r="C7593" t="str">
            <v>INE692G01013</v>
          </cell>
          <cell r="D7593" t="str">
            <v>Information Technology</v>
          </cell>
        </row>
        <row r="7594">
          <cell r="C7594" t="str">
            <v>INE01P501012</v>
          </cell>
          <cell r="D7594" t="str">
            <v>Information Technology</v>
          </cell>
        </row>
        <row r="7595">
          <cell r="C7595" t="str">
            <v>INE01P501012</v>
          </cell>
          <cell r="D7595" t="str">
            <v>Information Technology</v>
          </cell>
        </row>
        <row r="7596">
          <cell r="C7596" t="str">
            <v>INE183H01011</v>
          </cell>
          <cell r="D7596" t="str">
            <v>Information Technology</v>
          </cell>
        </row>
        <row r="7597">
          <cell r="C7597" t="str">
            <v>INE183H01011</v>
          </cell>
          <cell r="D7597" t="str">
            <v>Information Technology</v>
          </cell>
        </row>
        <row r="7598">
          <cell r="C7598" t="str">
            <v>INE445C01015</v>
          </cell>
          <cell r="D7598" t="str">
            <v>Materials</v>
          </cell>
        </row>
        <row r="7599">
          <cell r="C7599" t="str">
            <v>INE445C01015</v>
          </cell>
          <cell r="D7599" t="str">
            <v>Materials</v>
          </cell>
        </row>
        <row r="7600">
          <cell r="C7600" t="str">
            <v>INE547B01028</v>
          </cell>
          <cell r="D7600" t="str">
            <v>Information Technology</v>
          </cell>
        </row>
        <row r="7601">
          <cell r="C7601" t="str">
            <v>INE547B01028</v>
          </cell>
          <cell r="D7601" t="str">
            <v>Information Technology</v>
          </cell>
        </row>
        <row r="7602">
          <cell r="C7602" t="str">
            <v>INE969E01010</v>
          </cell>
        </row>
        <row r="7603">
          <cell r="C7603" t="str">
            <v>INE126M01010</v>
          </cell>
          <cell r="D7603" t="str">
            <v>Industrials</v>
          </cell>
        </row>
        <row r="7604">
          <cell r="C7604" t="str">
            <v>INE126M01010</v>
          </cell>
          <cell r="D7604" t="str">
            <v>Industrials</v>
          </cell>
        </row>
        <row r="7605">
          <cell r="C7605" t="str">
            <v>INE457N01025</v>
          </cell>
          <cell r="D7605" t="str">
            <v>Financials</v>
          </cell>
        </row>
        <row r="7606">
          <cell r="C7606" t="str">
            <v>INE868X01014</v>
          </cell>
          <cell r="D7606" t="str">
            <v>Industrials</v>
          </cell>
        </row>
        <row r="7607">
          <cell r="C7607" t="str">
            <v>INE564C01013</v>
          </cell>
          <cell r="D7607" t="str">
            <v>Consumer Discretionary</v>
          </cell>
        </row>
        <row r="7608">
          <cell r="C7608" t="str">
            <v>IN9564C01011</v>
          </cell>
          <cell r="D7608" t="str">
            <v>Consumer Discretionary</v>
          </cell>
        </row>
        <row r="7609">
          <cell r="C7609" t="str">
            <v>INE571U01010</v>
          </cell>
          <cell r="D7609" t="str">
            <v>Industrials</v>
          </cell>
        </row>
        <row r="7610">
          <cell r="C7610" t="str">
            <v>INE00GK01023</v>
          </cell>
          <cell r="D7610" t="str">
            <v>Industrials</v>
          </cell>
        </row>
        <row r="7611">
          <cell r="C7611" t="str">
            <v>INE823D01011</v>
          </cell>
          <cell r="D7611" t="str">
            <v>Industrials</v>
          </cell>
        </row>
        <row r="7612">
          <cell r="C7612" t="str">
            <v>INE216B01012</v>
          </cell>
          <cell r="D7612" t="str">
            <v>Financials</v>
          </cell>
        </row>
        <row r="7613">
          <cell r="C7613" t="str">
            <v>INE0TO601017</v>
          </cell>
          <cell r="D7613" t="str">
            <v>Health Care</v>
          </cell>
        </row>
        <row r="7614">
          <cell r="C7614" t="str">
            <v>INE745A01012</v>
          </cell>
          <cell r="D7614" t="str">
            <v>Financials</v>
          </cell>
        </row>
        <row r="7615">
          <cell r="C7615" t="str">
            <v>INE616Z01012</v>
          </cell>
          <cell r="D7615" t="str">
            <v>Materials</v>
          </cell>
        </row>
        <row r="7616">
          <cell r="C7616" t="str">
            <v>INE616Z01012</v>
          </cell>
          <cell r="D7616" t="str">
            <v>Materials</v>
          </cell>
        </row>
        <row r="7617">
          <cell r="C7617" t="str">
            <v>INE095C01018</v>
          </cell>
          <cell r="D7617" t="str">
            <v>Materials</v>
          </cell>
        </row>
        <row r="7618">
          <cell r="C7618" t="str">
            <v>INE08S201019</v>
          </cell>
          <cell r="D7618" t="str">
            <v>Materials</v>
          </cell>
        </row>
        <row r="7619">
          <cell r="C7619" t="str">
            <v>INE0JO301016</v>
          </cell>
          <cell r="D7619" t="str">
            <v>Health Care</v>
          </cell>
        </row>
        <row r="7620">
          <cell r="C7620" t="str">
            <v>INE0JO301016</v>
          </cell>
          <cell r="D7620" t="str">
            <v>Health Care</v>
          </cell>
        </row>
        <row r="7621">
          <cell r="C7621" t="str">
            <v>INE0JR601024</v>
          </cell>
          <cell r="D7621" t="str">
            <v>Consumer Discretionary</v>
          </cell>
        </row>
        <row r="7622">
          <cell r="C7622" t="str">
            <v>INE0JR601024</v>
          </cell>
          <cell r="D7622" t="str">
            <v>Consumer Discretionary</v>
          </cell>
        </row>
        <row r="7623">
          <cell r="C7623" t="str">
            <v>INE528G01035</v>
          </cell>
          <cell r="D7623" t="str">
            <v>Financials</v>
          </cell>
        </row>
        <row r="7624">
          <cell r="C7624" t="str">
            <v>INE528G01035</v>
          </cell>
          <cell r="D7624" t="str">
            <v>Financials</v>
          </cell>
        </row>
        <row r="7625">
          <cell r="C7625" t="str">
            <v>INE429B01011</v>
          </cell>
          <cell r="D7625" t="str">
            <v>Industrials</v>
          </cell>
        </row>
        <row r="7626">
          <cell r="C7626" t="str">
            <v>INE290E01011</v>
          </cell>
          <cell r="D7626" t="str">
            <v>Financials</v>
          </cell>
        </row>
        <row r="7627">
          <cell r="C7627" t="str">
            <v>INE057Q01018</v>
          </cell>
        </row>
        <row r="7628">
          <cell r="C7628" t="str">
            <v>INE09FA01019</v>
          </cell>
          <cell r="D7628" t="str">
            <v>Information Technology</v>
          </cell>
        </row>
        <row r="7629">
          <cell r="C7629" t="str">
            <v>INE796W01019</v>
          </cell>
          <cell r="D7629" t="str">
            <v>Materials</v>
          </cell>
        </row>
        <row r="7630">
          <cell r="C7630" t="str">
            <v>INE384C01016</v>
          </cell>
          <cell r="D7630" t="str">
            <v>Industrials</v>
          </cell>
        </row>
        <row r="7631">
          <cell r="C7631" t="str">
            <v>INE384C01016</v>
          </cell>
          <cell r="D7631" t="str">
            <v>Industrials</v>
          </cell>
        </row>
        <row r="7632">
          <cell r="C7632" t="str">
            <v>INE143K01019</v>
          </cell>
          <cell r="D7632" t="str">
            <v>Financials</v>
          </cell>
        </row>
        <row r="7633">
          <cell r="C7633" t="str">
            <v>INE156M01017</v>
          </cell>
        </row>
        <row r="7634">
          <cell r="C7634" t="str">
            <v>INE139D01020</v>
          </cell>
          <cell r="D7634" t="str">
            <v>Consumer Staples</v>
          </cell>
        </row>
        <row r="7635">
          <cell r="C7635" t="str">
            <v>INE07K301024</v>
          </cell>
          <cell r="D7635" t="str">
            <v>Information Technology</v>
          </cell>
        </row>
        <row r="7636">
          <cell r="C7636" t="str">
            <v>INE07K301024</v>
          </cell>
          <cell r="D7636" t="str">
            <v>Information Technology</v>
          </cell>
        </row>
        <row r="7637">
          <cell r="C7637" t="str">
            <v>INE819S01025</v>
          </cell>
          <cell r="D7637" t="str">
            <v>Consumer Staples</v>
          </cell>
        </row>
        <row r="7638">
          <cell r="C7638" t="str">
            <v>INE0PPS01018</v>
          </cell>
          <cell r="D7638" t="str">
            <v>Industrials</v>
          </cell>
        </row>
        <row r="7639">
          <cell r="C7639" t="str">
            <v>INE256A01028</v>
          </cell>
          <cell r="D7639" t="str">
            <v>Communication Services</v>
          </cell>
        </row>
        <row r="7640">
          <cell r="C7640" t="str">
            <v>INE256A01028</v>
          </cell>
          <cell r="D7640" t="str">
            <v>Communication Services</v>
          </cell>
        </row>
        <row r="7641">
          <cell r="C7641" t="str">
            <v>INE565L01011</v>
          </cell>
          <cell r="D7641" t="str">
            <v>Consumer Discretionary</v>
          </cell>
        </row>
        <row r="7642">
          <cell r="C7642" t="str">
            <v>INE565L01011</v>
          </cell>
          <cell r="D7642" t="str">
            <v>Consumer Discretionary</v>
          </cell>
        </row>
        <row r="7643">
          <cell r="C7643" t="str">
            <v>INE966H01019</v>
          </cell>
          <cell r="D7643" t="str">
            <v>Communication Services</v>
          </cell>
        </row>
        <row r="7644">
          <cell r="C7644" t="str">
            <v>INE966H01019</v>
          </cell>
          <cell r="D7644" t="str">
            <v>Communication Services</v>
          </cell>
        </row>
        <row r="7645">
          <cell r="C7645" t="str">
            <v>INE251B01027</v>
          </cell>
          <cell r="D7645" t="str">
            <v>Industrials</v>
          </cell>
        </row>
        <row r="7646">
          <cell r="C7646" t="str">
            <v>INE251B01027</v>
          </cell>
          <cell r="D7646" t="str">
            <v>Industrials</v>
          </cell>
        </row>
        <row r="7647">
          <cell r="C7647" t="str">
            <v>INE598B01013</v>
          </cell>
          <cell r="D7647" t="str">
            <v>Information Technology</v>
          </cell>
        </row>
        <row r="7648">
          <cell r="C7648" t="str">
            <v>INE0QWN01013</v>
          </cell>
          <cell r="D7648" t="str">
            <v>Health Care</v>
          </cell>
        </row>
        <row r="7649">
          <cell r="C7649" t="str">
            <v>INE058B01018</v>
          </cell>
          <cell r="D7649" t="str">
            <v>Consumer Discretionary</v>
          </cell>
        </row>
        <row r="7650">
          <cell r="C7650" t="str">
            <v>INE058B01018</v>
          </cell>
          <cell r="D7650" t="str">
            <v>Consumer Discretionary</v>
          </cell>
        </row>
        <row r="7651">
          <cell r="C7651" t="str">
            <v>INE106C01013</v>
          </cell>
          <cell r="D7651" t="str">
            <v>Consumer Discretionary</v>
          </cell>
        </row>
        <row r="7652">
          <cell r="C7652" t="str">
            <v>INE812B01026</v>
          </cell>
          <cell r="D7652" t="str">
            <v>Health Care</v>
          </cell>
        </row>
        <row r="7653">
          <cell r="C7653" t="str">
            <v>INE318D01020</v>
          </cell>
          <cell r="D7653" t="str">
            <v>Materials</v>
          </cell>
        </row>
        <row r="7654">
          <cell r="C7654" t="str">
            <v>INE318D01020</v>
          </cell>
          <cell r="D7654" t="str">
            <v>Materials</v>
          </cell>
        </row>
        <row r="7655">
          <cell r="C7655" t="str">
            <v>INE546F01013</v>
          </cell>
        </row>
        <row r="7656">
          <cell r="C7656" t="str">
            <v>INE486F01012</v>
          </cell>
          <cell r="D7656" t="str">
            <v>Health Care</v>
          </cell>
        </row>
        <row r="7657">
          <cell r="C7657" t="str">
            <v>INE520A01027</v>
          </cell>
          <cell r="D7657" t="str">
            <v>Information Technology</v>
          </cell>
        </row>
        <row r="7658">
          <cell r="C7658" t="str">
            <v>INE520A01027</v>
          </cell>
          <cell r="D7658" t="str">
            <v>Information Technology</v>
          </cell>
        </row>
        <row r="7659">
          <cell r="C7659" t="str">
            <v>INE342J01019</v>
          </cell>
          <cell r="D7659" t="str">
            <v>Consumer Discretionary</v>
          </cell>
        </row>
        <row r="7660">
          <cell r="C7660" t="str">
            <v>INE342J01019</v>
          </cell>
          <cell r="D7660" t="str">
            <v>Consumer Discretionary</v>
          </cell>
        </row>
        <row r="7661">
          <cell r="C7661" t="str">
            <v>INE116C01012</v>
          </cell>
          <cell r="D7661" t="str">
            <v>Consumer Discretionary</v>
          </cell>
        </row>
        <row r="7662">
          <cell r="C7662" t="str">
            <v>INE871B01014</v>
          </cell>
          <cell r="D7662" t="str">
            <v>Information Technology</v>
          </cell>
        </row>
        <row r="7663">
          <cell r="C7663" t="str">
            <v>INE871B01014</v>
          </cell>
          <cell r="D7663" t="str">
            <v>Information Technology</v>
          </cell>
        </row>
        <row r="7664">
          <cell r="C7664" t="str">
            <v>INE518E01015</v>
          </cell>
          <cell r="D7664" t="str">
            <v>Health Care</v>
          </cell>
        </row>
        <row r="7665">
          <cell r="C7665" t="str">
            <v>INE518E01015</v>
          </cell>
          <cell r="D7665" t="str">
            <v>Health Care</v>
          </cell>
        </row>
        <row r="7666">
          <cell r="C7666" t="str">
            <v>INE641Q01019</v>
          </cell>
          <cell r="D7666" t="str">
            <v>Industrials</v>
          </cell>
        </row>
        <row r="7667">
          <cell r="C7667" t="str">
            <v>INE0UIZ01018</v>
          </cell>
          <cell r="D7667" t="str">
            <v>Information Technology</v>
          </cell>
        </row>
        <row r="7668">
          <cell r="C7668" t="str">
            <v>INE0UIZ01018</v>
          </cell>
          <cell r="D7668" t="str">
            <v>Information Technology</v>
          </cell>
        </row>
        <row r="7669">
          <cell r="C7669" t="str">
            <v>INE206B01013</v>
          </cell>
          <cell r="D7669" t="str">
            <v>Consumer Discretionary</v>
          </cell>
        </row>
        <row r="7670">
          <cell r="C7670" t="str">
            <v>INE206B01013</v>
          </cell>
          <cell r="D7670" t="str">
            <v>Consumer Discretionary</v>
          </cell>
        </row>
        <row r="7671">
          <cell r="C7671" t="str">
            <v>INE761Y01019</v>
          </cell>
          <cell r="D7671" t="str">
            <v>Industrials</v>
          </cell>
        </row>
        <row r="7672">
          <cell r="C7672" t="str">
            <v>INE761Y01019</v>
          </cell>
          <cell r="D7672" t="str">
            <v>Industrials</v>
          </cell>
        </row>
        <row r="7673">
          <cell r="C7673" t="str">
            <v>INE077B01018</v>
          </cell>
          <cell r="D7673" t="str">
            <v>Consumer Discretionary</v>
          </cell>
        </row>
        <row r="7674">
          <cell r="C7674" t="str">
            <v>INE945J01027</v>
          </cell>
          <cell r="D7674" t="str">
            <v>Real Estate</v>
          </cell>
        </row>
        <row r="7675">
          <cell r="C7675" t="str">
            <v>INE358U01012</v>
          </cell>
          <cell r="D7675" t="str">
            <v>Health Care</v>
          </cell>
        </row>
        <row r="7676">
          <cell r="C7676" t="str">
            <v>INE218N01021</v>
          </cell>
          <cell r="D7676" t="str">
            <v>Materials</v>
          </cell>
        </row>
        <row r="7677">
          <cell r="C7677" t="str">
            <v>INE0ISZ01012</v>
          </cell>
          <cell r="D7677" t="str">
            <v>Industrials</v>
          </cell>
        </row>
        <row r="7678">
          <cell r="C7678" t="str">
            <v>INE840M01016</v>
          </cell>
          <cell r="D7678" t="str">
            <v>Materials</v>
          </cell>
        </row>
        <row r="7679">
          <cell r="C7679" t="str">
            <v>INE840M01016</v>
          </cell>
          <cell r="D7679" t="str">
            <v>Materials</v>
          </cell>
        </row>
        <row r="7680">
          <cell r="C7680" t="str">
            <v>INE217A01012</v>
          </cell>
          <cell r="D7680" t="str">
            <v>Consumer Staples</v>
          </cell>
        </row>
        <row r="7681">
          <cell r="C7681" t="str">
            <v>INE217A01012</v>
          </cell>
          <cell r="D7681" t="str">
            <v>Consumer Staples</v>
          </cell>
        </row>
        <row r="7682">
          <cell r="C7682" t="str">
            <v>INE010B01027</v>
          </cell>
          <cell r="D7682" t="str">
            <v>Health Care</v>
          </cell>
        </row>
        <row r="7683">
          <cell r="C7683" t="str">
            <v>INE010B01027</v>
          </cell>
          <cell r="D7683" t="str">
            <v>Health Care</v>
          </cell>
        </row>
        <row r="7684">
          <cell r="C7684" t="str">
            <v>INE768C01010</v>
          </cell>
          <cell r="D7684" t="str">
            <v>Consumer Staples</v>
          </cell>
        </row>
        <row r="7685">
          <cell r="C7685" t="str">
            <v>INE768C01010</v>
          </cell>
          <cell r="D7685" t="str">
            <v>Consumer Staples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829E7-6EF6-4766-BDEF-55B34A0F3C55}">
  <sheetPr>
    <tabColor theme="5" tint="0.59999389629810485"/>
  </sheetPr>
  <dimension ref="A1:BR5072"/>
  <sheetViews>
    <sheetView showGridLines="0" tabSelected="1" zoomScaleNormal="100" workbookViewId="0">
      <pane xSplit="4" ySplit="2" topLeftCell="S3" activePane="bottomRight" state="frozen"/>
      <selection pane="topRight" activeCell="E1" sqref="E1"/>
      <selection pane="bottomLeft" activeCell="A3" sqref="A3"/>
      <selection pane="bottomRight" activeCell="BA2" sqref="BA2"/>
    </sheetView>
  </sheetViews>
  <sheetFormatPr defaultRowHeight="15" x14ac:dyDescent="0.25"/>
  <cols>
    <col min="1" max="1" width="20.28515625" bestFit="1" customWidth="1"/>
    <col min="2" max="2" width="14.140625" bestFit="1" customWidth="1"/>
    <col min="3" max="3" width="35" bestFit="1" customWidth="1"/>
    <col min="4" max="4" width="23.140625" bestFit="1" customWidth="1"/>
    <col min="5" max="5" width="13.85546875" style="1" bestFit="1" customWidth="1"/>
    <col min="6" max="6" width="14.85546875" style="1" bestFit="1" customWidth="1"/>
    <col min="7" max="9" width="11.7109375" customWidth="1"/>
    <col min="10" max="10" width="10.28515625" hidden="1" customWidth="1"/>
    <col min="11" max="11" width="10.7109375" hidden="1" customWidth="1"/>
    <col min="12" max="12" width="10.140625" style="29" customWidth="1"/>
    <col min="13" max="13" width="11.28515625" style="37" customWidth="1"/>
    <col min="14" max="14" width="11.28515625" style="37" hidden="1" customWidth="1"/>
    <col min="15" max="15" width="11.28515625" hidden="1" customWidth="1"/>
    <col min="16" max="16" width="12.85546875" style="43" bestFit="1" customWidth="1"/>
    <col min="17" max="17" width="9.140625" style="43" customWidth="1"/>
    <col min="18" max="18" width="9.140625" customWidth="1"/>
    <col min="19" max="19" width="12" bestFit="1" customWidth="1"/>
    <col min="20" max="21" width="9.140625" hidden="1" customWidth="1"/>
    <col min="22" max="22" width="13.7109375" hidden="1" customWidth="1"/>
    <col min="23" max="24" width="19" hidden="1" customWidth="1"/>
    <col min="25" max="26" width="9.140625" hidden="1" customWidth="1"/>
    <col min="27" max="28" width="20.42578125" hidden="1" customWidth="1"/>
    <col min="29" max="29" width="9.140625" hidden="1" customWidth="1"/>
    <col min="30" max="30" width="9.140625" style="43" hidden="1" customWidth="1"/>
    <col min="31" max="31" width="10.42578125" bestFit="1" customWidth="1"/>
    <col min="32" max="32" width="9.140625" style="42" hidden="1" customWidth="1"/>
    <col min="33" max="35" width="9.140625" hidden="1" customWidth="1"/>
    <col min="36" max="36" width="14.7109375" customWidth="1"/>
    <col min="37" max="37" width="12.28515625" bestFit="1" customWidth="1"/>
    <col min="38" max="38" width="11.85546875" bestFit="1" customWidth="1"/>
    <col min="39" max="43" width="9.140625" hidden="1" customWidth="1"/>
    <col min="44" max="44" width="12.28515625" hidden="1" customWidth="1"/>
    <col min="45" max="50" width="14.7109375" hidden="1" customWidth="1"/>
    <col min="51" max="52" width="14.7109375" customWidth="1"/>
    <col min="53" max="53" width="22.5703125" customWidth="1"/>
    <col min="54" max="58" width="14.7109375" style="2" hidden="1" customWidth="1"/>
    <col min="59" max="59" width="14.7109375" hidden="1" customWidth="1"/>
    <col min="60" max="63" width="9.140625" hidden="1" customWidth="1"/>
    <col min="64" max="64" width="8.7109375" customWidth="1"/>
    <col min="65" max="65" width="10.85546875" bestFit="1" customWidth="1"/>
    <col min="66" max="70" width="8.7109375" customWidth="1"/>
  </cols>
  <sheetData>
    <row r="1" spans="1:65" x14ac:dyDescent="0.25">
      <c r="B1">
        <v>1</v>
      </c>
      <c r="C1">
        <v>2</v>
      </c>
      <c r="D1">
        <v>3</v>
      </c>
      <c r="E1" s="1">
        <v>4</v>
      </c>
      <c r="F1" s="1">
        <v>5</v>
      </c>
      <c r="G1">
        <v>6</v>
      </c>
      <c r="H1">
        <v>7</v>
      </c>
      <c r="I1">
        <v>8</v>
      </c>
      <c r="J1">
        <v>9</v>
      </c>
      <c r="K1">
        <v>10</v>
      </c>
      <c r="L1" s="2">
        <v>11</v>
      </c>
      <c r="M1" s="2">
        <v>12</v>
      </c>
      <c r="N1" s="2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 s="3">
        <v>62</v>
      </c>
      <c r="BM1" s="4">
        <v>45912</v>
      </c>
    </row>
    <row r="2" spans="1:65" ht="66.75" customHeigh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5" t="s">
        <v>9</v>
      </c>
      <c r="K2" s="5" t="s">
        <v>10</v>
      </c>
      <c r="L2" s="7" t="s">
        <v>11</v>
      </c>
      <c r="M2" s="7" t="s">
        <v>12</v>
      </c>
      <c r="N2" s="8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9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10" t="s">
        <v>53</v>
      </c>
      <c r="BC2" s="10" t="s">
        <v>54</v>
      </c>
      <c r="BD2" s="10" t="s">
        <v>55</v>
      </c>
      <c r="BE2" s="10" t="s">
        <v>56</v>
      </c>
      <c r="BF2" s="10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2"/>
    </row>
    <row r="3" spans="1:65" x14ac:dyDescent="0.25">
      <c r="A3" s="13" t="s">
        <v>63</v>
      </c>
      <c r="B3" s="13" t="s">
        <v>64</v>
      </c>
      <c r="C3" s="13" t="s">
        <v>65</v>
      </c>
      <c r="D3" s="13" t="str">
        <f>IFERROR(VLOOKUP($B3,[1]GICS!$C:$D,2,FALSE),"-")</f>
        <v>Energy</v>
      </c>
      <c r="E3" s="14">
        <f>IFERROR(IF(VLOOKUP($B3,'[1]Paste Only'!$D:$AM,4,FALSE)="-",VLOOKUP($B3,'[1]Market Cap'!$A:$J,10,FALSE),VLOOKUP($B3,'[1]Paste Only'!$D:$AM,4,FALSE)),"-")</f>
        <v>1394.8</v>
      </c>
      <c r="F3" s="14">
        <f>IFERROR(VLOOKUP($B3,'[1]Paste Only'!$D:$AM,5,FALSE),"-")</f>
        <v>1637.0294189453125</v>
      </c>
      <c r="G3" s="15">
        <f>IFERROR(VLOOKUP($B3,'[1]Paste Only'!$D:$AM,6,FALSE),"-")</f>
        <v>35</v>
      </c>
      <c r="H3" s="15">
        <f>IFERROR(VLOOKUP($B3,'[1]Paste Only'!$D:$AM,7,FALSE),"-")</f>
        <v>0</v>
      </c>
      <c r="I3" s="15">
        <f>IFERROR(VLOOKUP($B3,'[1]Paste Only'!$D:$AM,8,FALSE),"-")</f>
        <v>2</v>
      </c>
      <c r="J3" s="16"/>
      <c r="K3" s="16"/>
      <c r="L3" s="14">
        <f>IFERROR(VLOOKUP($B3,'[1]Paste Only'!$D:$AM,12,FALSE),"-")</f>
        <v>60.23</v>
      </c>
      <c r="M3" s="14">
        <f>IFERROR(VLOOKUP($B3,'[1]Paste Only'!$D:$AM,15,FALSE),"-")</f>
        <v>64.050034482758633</v>
      </c>
      <c r="N3" s="17"/>
      <c r="O3" s="18"/>
      <c r="P3" s="19">
        <f>IF(AND(M3&lt;0,L3&lt;0),-(M3/L3-1),IF(M3&gt;L3,ABS(IFERROR(M3/L3-1,0)),IFERROR(M3/L3-1,0)))</f>
        <v>6.3424115602833009E-2</v>
      </c>
      <c r="Q3" s="20">
        <f t="shared" ref="Q3:Q66" si="0">IFERROR(F3/E3-1,0)</f>
        <v>0.17366605889397224</v>
      </c>
      <c r="R3" s="13">
        <f t="shared" ref="R3:R66" si="1">SUM(G3:I3)</f>
        <v>37</v>
      </c>
      <c r="S3" s="13" t="str">
        <f>IFERROR(VLOOKUP($B3,'[1]Market Cap'!$G:$I,3,FALSE),"-")</f>
        <v>Large Cap</v>
      </c>
      <c r="T3" s="13"/>
      <c r="U3" s="13"/>
      <c r="V3" s="21">
        <f t="shared" ref="V3:X18" si="2">IFERROR(G3/$U3,0)</f>
        <v>0</v>
      </c>
      <c r="W3" s="21">
        <f t="shared" si="2"/>
        <v>0</v>
      </c>
      <c r="X3" s="21">
        <f t="shared" si="2"/>
        <v>0</v>
      </c>
      <c r="Y3" s="22">
        <f t="shared" ref="Y3:Y66" si="3">SUM(V3:X3)</f>
        <v>0</v>
      </c>
      <c r="Z3" s="13">
        <f t="shared" ref="Z3:Z66" si="4">IF(AND(Y3&lt;100%,Y3&gt;0%),1,0)</f>
        <v>0</v>
      </c>
      <c r="AA3" s="23">
        <f t="shared" ref="AA3:AA66" si="5">V3*$BO$3</f>
        <v>0</v>
      </c>
      <c r="AB3" s="23">
        <f t="shared" ref="AB3:AB66" si="6">W3*$BO$4</f>
        <v>0</v>
      </c>
      <c r="AC3" s="23">
        <f t="shared" ref="AC3:AC66" si="7">X3*$BO$5</f>
        <v>0</v>
      </c>
      <c r="AD3" s="24">
        <f t="shared" ref="AD3:AD66" si="8">SUM(AA3:AC3)</f>
        <v>0</v>
      </c>
      <c r="AE3" s="25">
        <f>IFERROR(VLOOKUP($B3,'[1]Market Cap'!$G:$I,2,FALSE),"-")</f>
        <v>1887509.2829903199</v>
      </c>
      <c r="AF3" s="20">
        <f t="shared" ref="AF3:AF66" si="9">IF(AI3="Y",Q3,Q3*AD3)</f>
        <v>0</v>
      </c>
      <c r="AG3" s="17">
        <f t="shared" ref="AG3:AG66" si="10">IF(Q3&lt;0,1,0)</f>
        <v>0</v>
      </c>
      <c r="AH3" s="17">
        <f t="shared" ref="AH3:AH66" si="11">IF(AD3&lt;0,1,0)</f>
        <v>0</v>
      </c>
      <c r="AI3" s="17" t="str">
        <f t="shared" ref="AI3:AI66" si="12">IF(AG3+AH3=2,"Y","-")</f>
        <v>-</v>
      </c>
      <c r="AJ3" s="26">
        <f>IFERROR(VLOOKUP($B3,'[1]Paste Only'!$D:$AM,26,FALSE),"-")</f>
        <v>1655</v>
      </c>
      <c r="AK3" s="26">
        <f>IFERROR(VLOOKUP($B3,'[1]Paste Only'!$D:$AM,23,FALSE),"-")</f>
        <v>1764</v>
      </c>
      <c r="AL3" s="26">
        <f>IFERROR(VLOOKUP($B3,'[1]Paste Only'!$D:$AM,22,FALSE),"-")</f>
        <v>1300</v>
      </c>
      <c r="AM3" s="21">
        <f t="shared" ref="AM3:AO18" si="13">IFERROR(AJ3/$F3-1,"-")</f>
        <v>1.0977555349167334E-2</v>
      </c>
      <c r="AN3" s="21">
        <f t="shared" si="13"/>
        <v>7.7561575610834543E-2</v>
      </c>
      <c r="AO3" s="21">
        <f t="shared" si="13"/>
        <v>-0.20587865742965705</v>
      </c>
      <c r="AP3" s="27">
        <f t="shared" ref="AP3:AP66" si="14">IF(AN3&lt;$BO$9,F3,0)</f>
        <v>0</v>
      </c>
      <c r="AQ3" s="27">
        <f t="shared" ref="AQ3:AQ66" si="15">IF(AO3&gt;$BO$10,F3,0)</f>
        <v>0</v>
      </c>
      <c r="AR3" s="27">
        <f t="shared" ref="AR3:AR66" si="16">IFERROR(IF(AN3&gt;=$BO$11,F3*(1+$BR$11),0),"-")</f>
        <v>1637.0294189453125</v>
      </c>
      <c r="AS3" s="27">
        <f t="shared" ref="AS3:AS66" si="17">IFERROR(IF(AO3&lt;=$BO$12,F3*(1+$BR$12),0),"-")</f>
        <v>1637.0294189453125</v>
      </c>
      <c r="AT3" s="27">
        <f t="shared" ref="AT3:AT66" si="18">IFERROR(IF(AND(AN3&gt;$BO$13,AN3&lt;$BQ$13),F3*(1+$BR$13),0),"-")</f>
        <v>0</v>
      </c>
      <c r="AU3" s="27">
        <f t="shared" ref="AU3:AU66" si="19">IFERROR(IF(AND(AO3&lt;$BO$14,AO3&gt;$BQ$14),F3*(1+$BR$14),0),"-")</f>
        <v>0</v>
      </c>
      <c r="AV3" s="21">
        <f t="shared" ref="AV3:AV66" si="20">IFERROR(G3/SUM($G3:$I3),"0")</f>
        <v>0.94594594594594594</v>
      </c>
      <c r="AW3" s="27">
        <f t="shared" ref="AW3:AW66" si="21">IF(AV3&gt;$BM$17,IF(AS3=0,AU3,AS3),IF(AV3&lt;$BM$18,IF(AR3=0,AT3,AR3),F3))</f>
        <v>1637.0294189453125</v>
      </c>
      <c r="AX3" s="27">
        <f t="shared" ref="AX3:AX66" si="22">IF(AW3=0,F3,AW3)</f>
        <v>1637.0294189453125</v>
      </c>
      <c r="AY3" s="27">
        <f t="shared" ref="AY3:AY66" si="23">IF(F3="-","-",IF(AND(R3&gt;3,E3&lt;AL3),MAX(F3,AJ3),IF(F3&gt;E3,MIN(F3,AJ3),MAX(F3,AJ3))))</f>
        <v>1637.0294189453125</v>
      </c>
      <c r="AZ3" s="21">
        <f t="shared" ref="AZ3:AZ66" si="24">IFERROR(AY3/E3-1,"-")</f>
        <v>0.17366605889397224</v>
      </c>
      <c r="BA3" s="21">
        <f t="shared" ref="BA3:BA66" si="25">IF(AZ3="-","-",IF(R3&lt;3,MIN(AZ3,30%),AZ3))</f>
        <v>0.17366605889397224</v>
      </c>
      <c r="BB3" s="28">
        <f t="shared" ref="BB3:BB66" si="26">F3</f>
        <v>1637.0294189453125</v>
      </c>
      <c r="BC3" s="28">
        <v>3275</v>
      </c>
      <c r="BD3" s="28">
        <v>2965.5</v>
      </c>
      <c r="BE3" s="28">
        <v>1593</v>
      </c>
      <c r="BF3" s="28">
        <f t="shared" ref="BF3:BF66" si="27">BE3</f>
        <v>1593</v>
      </c>
      <c r="BG3" s="29">
        <f t="shared" ref="BG3:BJ66" si="28">IFERROR(BB3*100/$BF3,0)</f>
        <v>102.76393088168942</v>
      </c>
      <c r="BH3" s="29">
        <f t="shared" si="28"/>
        <v>205.58694287507848</v>
      </c>
      <c r="BI3" s="29">
        <f t="shared" si="28"/>
        <v>186.15819209039549</v>
      </c>
      <c r="BJ3" s="29">
        <f t="shared" si="28"/>
        <v>100</v>
      </c>
      <c r="BK3" s="29"/>
    </row>
    <row r="4" spans="1:65" x14ac:dyDescent="0.25">
      <c r="A4" s="13" t="s">
        <v>66</v>
      </c>
      <c r="B4" s="13" t="s">
        <v>67</v>
      </c>
      <c r="C4" s="13" t="s">
        <v>68</v>
      </c>
      <c r="D4" s="13" t="str">
        <f>IFERROR(VLOOKUP($B4,[1]GICS!$C:$D,2,FALSE),"-")</f>
        <v>Information Technology</v>
      </c>
      <c r="E4" s="14">
        <f>IFERROR(IF(VLOOKUP($B4,'[1]Paste Only'!$D:$AM,4,FALSE)="-",VLOOKUP($B4,'[1]Market Cap'!$A:$J,10,FALSE),VLOOKUP($B4,'[1]Paste Only'!$D:$AM,4,FALSE)),"-")</f>
        <v>3134.05</v>
      </c>
      <c r="F4" s="14">
        <f>IFERROR(VLOOKUP($B4,'[1]Paste Only'!$D:$AM,5,FALSE),"-")</f>
        <v>3670.524658203125</v>
      </c>
      <c r="G4" s="15">
        <f>IFERROR(VLOOKUP($B4,'[1]Paste Only'!$D:$AM,6,FALSE),"-")</f>
        <v>33</v>
      </c>
      <c r="H4" s="15">
        <f>IFERROR(VLOOKUP($B4,'[1]Paste Only'!$D:$AM,7,FALSE),"-")</f>
        <v>13</v>
      </c>
      <c r="I4" s="15">
        <f>IFERROR(VLOOKUP($B4,'[1]Paste Only'!$D:$AM,8,FALSE),"-")</f>
        <v>6</v>
      </c>
      <c r="J4" s="16"/>
      <c r="K4" s="16"/>
      <c r="L4" s="14">
        <f>IFERROR(VLOOKUP($B4,'[1]Paste Only'!$D:$AM,12,FALSE),"-")</f>
        <v>136.18580500000002</v>
      </c>
      <c r="M4" s="14">
        <f>IFERROR(VLOOKUP($B4,'[1]Paste Only'!$D:$AM,15,FALSE),"-")</f>
        <v>146.15414942528736</v>
      </c>
      <c r="N4" s="17"/>
      <c r="O4" s="18"/>
      <c r="P4" s="19">
        <f t="shared" ref="P4:P67" si="29">IF(AND(M4&lt;0,L4&lt;0),-(M4/L4-1),IF(M4&gt;L4,ABS(IFERROR(M4/L4-1,0)),IFERROR(M4/L4-1,0)))</f>
        <v>7.3196647956718763E-2</v>
      </c>
      <c r="Q4" s="20">
        <f t="shared" si="0"/>
        <v>0.17117616445274475</v>
      </c>
      <c r="R4" s="13">
        <f t="shared" si="1"/>
        <v>52</v>
      </c>
      <c r="S4" s="13" t="str">
        <f>IFERROR(VLOOKUP($B4,'[1]Market Cap'!$G:$I,3,FALSE),"-")</f>
        <v>Large Cap</v>
      </c>
      <c r="T4" s="13"/>
      <c r="U4" s="13"/>
      <c r="V4" s="21">
        <f t="shared" si="2"/>
        <v>0</v>
      </c>
      <c r="W4" s="21">
        <f t="shared" si="2"/>
        <v>0</v>
      </c>
      <c r="X4" s="21">
        <f t="shared" si="2"/>
        <v>0</v>
      </c>
      <c r="Y4" s="22">
        <f t="shared" si="3"/>
        <v>0</v>
      </c>
      <c r="Z4" s="13">
        <f t="shared" si="4"/>
        <v>0</v>
      </c>
      <c r="AA4" s="23">
        <f t="shared" si="5"/>
        <v>0</v>
      </c>
      <c r="AB4" s="23">
        <f t="shared" si="6"/>
        <v>0</v>
      </c>
      <c r="AC4" s="23">
        <f t="shared" si="7"/>
        <v>0</v>
      </c>
      <c r="AD4" s="24">
        <f t="shared" si="8"/>
        <v>0</v>
      </c>
      <c r="AE4" s="25">
        <f>IFERROR(VLOOKUP($B4,'[1]Market Cap'!$G:$I,2,FALSE),"-")</f>
        <v>1133926.7185787901</v>
      </c>
      <c r="AF4" s="20">
        <f t="shared" si="9"/>
        <v>0</v>
      </c>
      <c r="AG4" s="17">
        <f t="shared" si="10"/>
        <v>0</v>
      </c>
      <c r="AH4" s="17">
        <f t="shared" si="11"/>
        <v>0</v>
      </c>
      <c r="AI4" s="17" t="str">
        <f t="shared" si="12"/>
        <v>-</v>
      </c>
      <c r="AJ4" s="26">
        <f>IFERROR(VLOOKUP($B4,'[1]Paste Only'!$D:$AM,26,FALSE),"-")</f>
        <v>3690</v>
      </c>
      <c r="AK4" s="26">
        <f>IFERROR(VLOOKUP($B4,'[1]Paste Only'!$D:$AM,23,FALSE),"-")</f>
        <v>4500</v>
      </c>
      <c r="AL4" s="26">
        <f>IFERROR(VLOOKUP($B4,'[1]Paste Only'!$D:$AM,22,FALSE),"-")</f>
        <v>1940.2845458984375</v>
      </c>
      <c r="AM4" s="21">
        <f t="shared" si="13"/>
        <v>5.3058741216600591E-3</v>
      </c>
      <c r="AN4" s="21">
        <f t="shared" si="13"/>
        <v>0.22598277331909755</v>
      </c>
      <c r="AO4" s="21">
        <f t="shared" si="13"/>
        <v>-0.47138768253138841</v>
      </c>
      <c r="AP4" s="27">
        <f t="shared" si="14"/>
        <v>0</v>
      </c>
      <c r="AQ4" s="27">
        <f t="shared" si="15"/>
        <v>0</v>
      </c>
      <c r="AR4" s="27">
        <f t="shared" si="16"/>
        <v>3670.524658203125</v>
      </c>
      <c r="AS4" s="27">
        <f t="shared" si="17"/>
        <v>3670.524658203125</v>
      </c>
      <c r="AT4" s="27">
        <f t="shared" si="18"/>
        <v>0</v>
      </c>
      <c r="AU4" s="27">
        <f t="shared" si="19"/>
        <v>0</v>
      </c>
      <c r="AV4" s="21">
        <f t="shared" si="20"/>
        <v>0.63461538461538458</v>
      </c>
      <c r="AW4" s="27">
        <f t="shared" si="21"/>
        <v>3670.524658203125</v>
      </c>
      <c r="AX4" s="27">
        <f t="shared" si="22"/>
        <v>3670.524658203125</v>
      </c>
      <c r="AY4" s="27">
        <f t="shared" si="23"/>
        <v>3670.524658203125</v>
      </c>
      <c r="AZ4" s="21">
        <f t="shared" si="24"/>
        <v>0.17117616445274475</v>
      </c>
      <c r="BA4" s="21">
        <f t="shared" si="25"/>
        <v>0.17117616445274475</v>
      </c>
      <c r="BB4" s="28">
        <f t="shared" si="26"/>
        <v>3670.524658203125</v>
      </c>
      <c r="BC4" s="28">
        <v>1865.4864501953125</v>
      </c>
      <c r="BD4" s="28">
        <v>1801.050048828125</v>
      </c>
      <c r="BE4" s="28">
        <v>1829.699951171875</v>
      </c>
      <c r="BF4" s="28">
        <f t="shared" si="27"/>
        <v>1829.699951171875</v>
      </c>
      <c r="BG4" s="29">
        <f t="shared" si="28"/>
        <v>200.60800984621821</v>
      </c>
      <c r="BH4" s="29">
        <f t="shared" si="28"/>
        <v>101.95586708085756</v>
      </c>
      <c r="BI4" s="29">
        <f t="shared" si="28"/>
        <v>98.434174831485322</v>
      </c>
      <c r="BJ4" s="29">
        <f t="shared" si="28"/>
        <v>100</v>
      </c>
      <c r="BK4" s="29"/>
    </row>
    <row r="5" spans="1:65" x14ac:dyDescent="0.25">
      <c r="A5" s="13" t="s">
        <v>69</v>
      </c>
      <c r="B5" s="13" t="s">
        <v>70</v>
      </c>
      <c r="C5" s="13" t="s">
        <v>71</v>
      </c>
      <c r="D5" s="13" t="str">
        <f>IFERROR(VLOOKUP($B5,[1]GICS!$C:$D,2,FALSE),"-")</f>
        <v>Financials</v>
      </c>
      <c r="E5" s="14">
        <f>IFERROR(IF(VLOOKUP($B5,'[1]Paste Only'!$D:$AM,4,FALSE)="-",VLOOKUP($B5,'[1]Market Cap'!$A:$J,10,FALSE),VLOOKUP($B5,'[1]Paste Only'!$D:$AM,4,FALSE)),"-")</f>
        <v>966.9</v>
      </c>
      <c r="F5" s="14">
        <f>IFERROR(VLOOKUP($B5,'[1]Paste Only'!$D:$AM,5,FALSE),"-")</f>
        <v>1114.94677734375</v>
      </c>
      <c r="G5" s="15">
        <f>IFERROR(VLOOKUP($B5,'[1]Paste Only'!$D:$AM,6,FALSE),"-")</f>
        <v>47</v>
      </c>
      <c r="H5" s="15">
        <f>IFERROR(VLOOKUP($B5,'[1]Paste Only'!$D:$AM,7,FALSE),"-")</f>
        <v>2</v>
      </c>
      <c r="I5" s="15">
        <f>IFERROR(VLOOKUP($B5,'[1]Paste Only'!$D:$AM,8,FALSE),"-")</f>
        <v>0</v>
      </c>
      <c r="J5" s="16"/>
      <c r="K5" s="16"/>
      <c r="L5" s="14">
        <f>IFERROR(VLOOKUP($B5,'[1]Paste Only'!$D:$AM,12,FALSE),"-")</f>
        <v>46.180000000000007</v>
      </c>
      <c r="M5" s="14">
        <f>IFERROR(VLOOKUP($B5,'[1]Paste Only'!$D:$AM,15,FALSE),"-")</f>
        <v>54.816850574712646</v>
      </c>
      <c r="N5" s="17"/>
      <c r="O5" s="18"/>
      <c r="P5" s="19">
        <f t="shared" si="29"/>
        <v>0.18702578117610735</v>
      </c>
      <c r="Q5" s="20">
        <f>IFERROR(F5/E5-1,0)</f>
        <v>0.15311487986735961</v>
      </c>
      <c r="R5" s="13">
        <f t="shared" si="1"/>
        <v>49</v>
      </c>
      <c r="S5" s="13" t="str">
        <f>IFERROR(VLOOKUP($B5,'[1]Market Cap'!$G:$I,3,FALSE),"-")</f>
        <v>Large Cap</v>
      </c>
      <c r="T5" s="13"/>
      <c r="U5" s="13"/>
      <c r="V5" s="21">
        <f t="shared" si="2"/>
        <v>0</v>
      </c>
      <c r="W5" s="21">
        <f t="shared" si="2"/>
        <v>0</v>
      </c>
      <c r="X5" s="21">
        <f t="shared" si="2"/>
        <v>0</v>
      </c>
      <c r="Y5" s="22">
        <f t="shared" si="3"/>
        <v>0</v>
      </c>
      <c r="Z5" s="13">
        <f t="shared" si="4"/>
        <v>0</v>
      </c>
      <c r="AA5" s="23">
        <f t="shared" si="5"/>
        <v>0</v>
      </c>
      <c r="AB5" s="23">
        <f t="shared" si="6"/>
        <v>0</v>
      </c>
      <c r="AC5" s="23">
        <f t="shared" si="7"/>
        <v>0</v>
      </c>
      <c r="AD5" s="24">
        <f t="shared" si="8"/>
        <v>0</v>
      </c>
      <c r="AE5" s="25">
        <f>IFERROR(VLOOKUP($B5,'[1]Market Cap'!$G:$I,2,FALSE),"-")</f>
        <v>1484585.9489821801</v>
      </c>
      <c r="AF5" s="20">
        <f t="shared" si="9"/>
        <v>0</v>
      </c>
      <c r="AG5" s="17">
        <f t="shared" si="10"/>
        <v>0</v>
      </c>
      <c r="AH5" s="17">
        <f t="shared" si="11"/>
        <v>0</v>
      </c>
      <c r="AI5" s="17" t="str">
        <f t="shared" si="12"/>
        <v>-</v>
      </c>
      <c r="AJ5" s="26">
        <f>IFERROR(VLOOKUP($B5,'[1]Paste Only'!$D:$AM,26,FALSE),"-")</f>
        <v>1135</v>
      </c>
      <c r="AK5" s="26">
        <f>IFERROR(VLOOKUP($B5,'[1]Paste Only'!$D:$AM,23,FALSE),"-")</f>
        <v>1385</v>
      </c>
      <c r="AL5" s="26">
        <f>IFERROR(VLOOKUP($B5,'[1]Paste Only'!$D:$AM,22,FALSE),"-")</f>
        <v>575</v>
      </c>
      <c r="AM5" s="21">
        <f t="shared" si="13"/>
        <v>1.7985811577504007E-2</v>
      </c>
      <c r="AN5" s="21">
        <f t="shared" si="13"/>
        <v>0.24221176126417898</v>
      </c>
      <c r="AO5" s="21">
        <f t="shared" si="13"/>
        <v>-0.48428031572064778</v>
      </c>
      <c r="AP5" s="27">
        <f t="shared" si="14"/>
        <v>0</v>
      </c>
      <c r="AQ5" s="27">
        <f t="shared" si="15"/>
        <v>0</v>
      </c>
      <c r="AR5" s="27">
        <f t="shared" si="16"/>
        <v>1114.94677734375</v>
      </c>
      <c r="AS5" s="27">
        <f t="shared" si="17"/>
        <v>1114.94677734375</v>
      </c>
      <c r="AT5" s="27">
        <f t="shared" si="18"/>
        <v>0</v>
      </c>
      <c r="AU5" s="27">
        <f t="shared" si="19"/>
        <v>0</v>
      </c>
      <c r="AV5" s="21">
        <f t="shared" si="20"/>
        <v>0.95918367346938771</v>
      </c>
      <c r="AW5" s="27">
        <f t="shared" si="21"/>
        <v>1114.94677734375</v>
      </c>
      <c r="AX5" s="27">
        <f t="shared" si="22"/>
        <v>1114.94677734375</v>
      </c>
      <c r="AY5" s="27">
        <f t="shared" si="23"/>
        <v>1114.94677734375</v>
      </c>
      <c r="AZ5" s="21">
        <f t="shared" si="24"/>
        <v>0.15311487986735961</v>
      </c>
      <c r="BA5" s="21">
        <f t="shared" si="25"/>
        <v>0.15311487986735961</v>
      </c>
      <c r="BB5" s="28">
        <f t="shared" si="26"/>
        <v>1114.94677734375</v>
      </c>
      <c r="BC5" s="28">
        <v>5221.76416015625</v>
      </c>
      <c r="BD5" s="28">
        <v>4909.1083984375</v>
      </c>
      <c r="BE5" s="28">
        <v>4799.07763671875</v>
      </c>
      <c r="BF5" s="28">
        <f t="shared" si="27"/>
        <v>4799.07763671875</v>
      </c>
      <c r="BG5" s="29">
        <f t="shared" si="28"/>
        <v>23.232522199954804</v>
      </c>
      <c r="BH5" s="29">
        <f t="shared" si="28"/>
        <v>108.80766170989685</v>
      </c>
      <c r="BI5" s="29">
        <f t="shared" si="28"/>
        <v>102.2927481080298</v>
      </c>
      <c r="BJ5" s="29">
        <f t="shared" si="28"/>
        <v>100</v>
      </c>
      <c r="BK5" s="29"/>
    </row>
    <row r="6" spans="1:65" x14ac:dyDescent="0.25">
      <c r="A6" s="13" t="s">
        <v>72</v>
      </c>
      <c r="B6" s="13" t="s">
        <v>73</v>
      </c>
      <c r="C6" s="13" t="s">
        <v>74</v>
      </c>
      <c r="D6" s="13" t="str">
        <f>IFERROR(VLOOKUP($B6,[1]GICS!$C:$D,2,FALSE),"-")</f>
        <v>Financials</v>
      </c>
      <c r="E6" s="14">
        <f>IFERROR(IF(VLOOKUP($B6,'[1]Paste Only'!$D:$AM,4,FALSE)="-",VLOOKUP($B6,'[1]Market Cap'!$A:$J,10,FALSE),VLOOKUP($B6,'[1]Paste Only'!$D:$AM,4,FALSE)),"-")</f>
        <v>1417.6</v>
      </c>
      <c r="F6" s="14">
        <f>IFERROR(VLOOKUP($B6,'[1]Paste Only'!$D:$AM,5,FALSE),"-")</f>
        <v>1686.680908203125</v>
      </c>
      <c r="G6" s="15">
        <f>IFERROR(VLOOKUP($B6,'[1]Paste Only'!$D:$AM,6,FALSE),"-")</f>
        <v>48</v>
      </c>
      <c r="H6" s="15">
        <f>IFERROR(VLOOKUP($B6,'[1]Paste Only'!$D:$AM,7,FALSE),"-")</f>
        <v>4</v>
      </c>
      <c r="I6" s="15">
        <f>IFERROR(VLOOKUP($B6,'[1]Paste Only'!$D:$AM,8,FALSE),"-")</f>
        <v>0</v>
      </c>
      <c r="J6" s="16"/>
      <c r="K6" s="16"/>
      <c r="L6" s="14">
        <f>IFERROR(VLOOKUP($B6,'[1]Paste Only'!$D:$AM,12,FALSE),"-")</f>
        <v>74.78</v>
      </c>
      <c r="M6" s="14">
        <f>IFERROR(VLOOKUP($B6,'[1]Paste Only'!$D:$AM,15,FALSE),"-")</f>
        <v>78.589689655172407</v>
      </c>
      <c r="N6" s="17"/>
      <c r="O6" s="18"/>
      <c r="P6" s="19">
        <f t="shared" si="29"/>
        <v>5.0945301620385131E-2</v>
      </c>
      <c r="Q6" s="20">
        <f t="shared" si="0"/>
        <v>0.18981441041416836</v>
      </c>
      <c r="R6" s="13">
        <f t="shared" si="1"/>
        <v>52</v>
      </c>
      <c r="S6" s="13" t="str">
        <f>IFERROR(VLOOKUP($B6,'[1]Market Cap'!$G:$I,3,FALSE),"-")</f>
        <v>Large Cap</v>
      </c>
      <c r="T6" s="13"/>
      <c r="U6" s="13"/>
      <c r="V6" s="21">
        <f t="shared" si="2"/>
        <v>0</v>
      </c>
      <c r="W6" s="21">
        <f t="shared" si="2"/>
        <v>0</v>
      </c>
      <c r="X6" s="21">
        <f t="shared" si="2"/>
        <v>0</v>
      </c>
      <c r="Y6" s="22">
        <f t="shared" si="3"/>
        <v>0</v>
      </c>
      <c r="Z6" s="13">
        <f t="shared" si="4"/>
        <v>0</v>
      </c>
      <c r="AA6" s="23">
        <f t="shared" si="5"/>
        <v>0</v>
      </c>
      <c r="AB6" s="23">
        <f t="shared" si="6"/>
        <v>0</v>
      </c>
      <c r="AC6" s="23">
        <f t="shared" si="7"/>
        <v>0</v>
      </c>
      <c r="AD6" s="24">
        <f t="shared" si="8"/>
        <v>0</v>
      </c>
      <c r="AE6" s="25">
        <f>IFERROR(VLOOKUP($B6,'[1]Market Cap'!$G:$I,2,FALSE),"-")</f>
        <v>1013114.57777888</v>
      </c>
      <c r="AF6" s="20">
        <f t="shared" si="9"/>
        <v>0</v>
      </c>
      <c r="AG6" s="17">
        <f t="shared" si="10"/>
        <v>0</v>
      </c>
      <c r="AH6" s="17">
        <f t="shared" si="11"/>
        <v>0</v>
      </c>
      <c r="AI6" s="17" t="str">
        <f t="shared" si="12"/>
        <v>-</v>
      </c>
      <c r="AJ6" s="26">
        <f>IFERROR(VLOOKUP($B6,'[1]Paste Only'!$D:$AM,26,FALSE),"-")</f>
        <v>1683</v>
      </c>
      <c r="AK6" s="26">
        <f>IFERROR(VLOOKUP($B6,'[1]Paste Only'!$D:$AM,23,FALSE),"-")</f>
        <v>1860</v>
      </c>
      <c r="AL6" s="26">
        <f>IFERROR(VLOOKUP($B6,'[1]Paste Only'!$D:$AM,22,FALSE),"-")</f>
        <v>1440</v>
      </c>
      <c r="AM6" s="21">
        <f t="shared" si="13"/>
        <v>-2.1823382153808302E-3</v>
      </c>
      <c r="AN6" s="21">
        <f t="shared" si="13"/>
        <v>0.10275748717729738</v>
      </c>
      <c r="AO6" s="21">
        <f t="shared" si="13"/>
        <v>-0.14625226799176971</v>
      </c>
      <c r="AP6" s="27">
        <f t="shared" si="14"/>
        <v>0</v>
      </c>
      <c r="AQ6" s="27">
        <f t="shared" si="15"/>
        <v>0</v>
      </c>
      <c r="AR6" s="27">
        <f t="shared" si="16"/>
        <v>1686.680908203125</v>
      </c>
      <c r="AS6" s="27">
        <f t="shared" si="17"/>
        <v>1686.680908203125</v>
      </c>
      <c r="AT6" s="27">
        <f t="shared" si="18"/>
        <v>0</v>
      </c>
      <c r="AU6" s="27">
        <f t="shared" si="19"/>
        <v>0</v>
      </c>
      <c r="AV6" s="21">
        <f t="shared" si="20"/>
        <v>0.92307692307692313</v>
      </c>
      <c r="AW6" s="27">
        <f t="shared" si="21"/>
        <v>1686.680908203125</v>
      </c>
      <c r="AX6" s="27">
        <f t="shared" si="22"/>
        <v>1686.680908203125</v>
      </c>
      <c r="AY6" s="27">
        <f t="shared" si="23"/>
        <v>1686.680908203125</v>
      </c>
      <c r="AZ6" s="21">
        <f t="shared" si="24"/>
        <v>0.18981441041416836</v>
      </c>
      <c r="BA6" s="21">
        <f t="shared" si="25"/>
        <v>0.18981441041416836</v>
      </c>
      <c r="BB6" s="28">
        <f t="shared" si="26"/>
        <v>1686.680908203125</v>
      </c>
      <c r="BC6" s="28">
        <v>2965</v>
      </c>
      <c r="BD6" s="28">
        <v>2924.333251953125</v>
      </c>
      <c r="BE6" s="28">
        <v>3063.863525390625</v>
      </c>
      <c r="BF6" s="28">
        <f t="shared" si="27"/>
        <v>3063.863525390625</v>
      </c>
      <c r="BG6" s="29">
        <f t="shared" si="28"/>
        <v>55.050784547855564</v>
      </c>
      <c r="BH6" s="29">
        <f t="shared" si="28"/>
        <v>96.7732399119174</v>
      </c>
      <c r="BI6" s="29">
        <f t="shared" si="28"/>
        <v>95.445937056882755</v>
      </c>
      <c r="BJ6" s="29">
        <f t="shared" si="28"/>
        <v>100</v>
      </c>
      <c r="BK6" s="29"/>
    </row>
    <row r="7" spans="1:65" x14ac:dyDescent="0.25">
      <c r="A7" s="13" t="s">
        <v>75</v>
      </c>
      <c r="B7" s="13" t="s">
        <v>76</v>
      </c>
      <c r="C7" s="13" t="s">
        <v>77</v>
      </c>
      <c r="D7" s="13" t="str">
        <f>IFERROR(VLOOKUP($B7,[1]GICS!$C:$D,2,FALSE),"-")</f>
        <v>Communication Services</v>
      </c>
      <c r="E7" s="14">
        <f>IFERROR(IF(VLOOKUP($B7,'[1]Paste Only'!$D:$AM,4,FALSE)="-",VLOOKUP($B7,'[1]Market Cap'!$A:$J,10,FALSE),VLOOKUP($B7,'[1]Paste Only'!$D:$AM,4,FALSE)),"-")</f>
        <v>1904.1</v>
      </c>
      <c r="F7" s="14">
        <f>IFERROR(VLOOKUP($B7,'[1]Paste Only'!$D:$AM,5,FALSE),"-")</f>
        <v>2096.566650390625</v>
      </c>
      <c r="G7" s="15">
        <f>IFERROR(VLOOKUP($B7,'[1]Paste Only'!$D:$AM,6,FALSE),"-")</f>
        <v>26</v>
      </c>
      <c r="H7" s="15">
        <f>IFERROR(VLOOKUP($B7,'[1]Paste Only'!$D:$AM,7,FALSE),"-")</f>
        <v>3</v>
      </c>
      <c r="I7" s="15">
        <f>IFERROR(VLOOKUP($B7,'[1]Paste Only'!$D:$AM,8,FALSE),"-")</f>
        <v>5</v>
      </c>
      <c r="J7" s="16"/>
      <c r="K7" s="16"/>
      <c r="L7" s="14">
        <f>IFERROR(VLOOKUP($B7,'[1]Paste Only'!$D:$AM,12,FALSE),"-")</f>
        <v>61.03</v>
      </c>
      <c r="M7" s="14">
        <f>IFERROR(VLOOKUP($B7,'[1]Paste Only'!$D:$AM,15,FALSE),"-")</f>
        <v>57.512620689655179</v>
      </c>
      <c r="N7" s="17"/>
      <c r="O7" s="18"/>
      <c r="P7" s="19">
        <f t="shared" si="29"/>
        <v>-5.7633611508189797E-2</v>
      </c>
      <c r="Q7" s="20">
        <f t="shared" si="0"/>
        <v>0.10108011679566475</v>
      </c>
      <c r="R7" s="13">
        <f t="shared" si="1"/>
        <v>34</v>
      </c>
      <c r="S7" s="13" t="str">
        <f>IFERROR(VLOOKUP($B7,'[1]Market Cap'!$G:$I,3,FALSE),"-")</f>
        <v>Large Cap</v>
      </c>
      <c r="T7" s="13"/>
      <c r="U7" s="13"/>
      <c r="V7" s="21">
        <f t="shared" si="2"/>
        <v>0</v>
      </c>
      <c r="W7" s="21">
        <f t="shared" si="2"/>
        <v>0</v>
      </c>
      <c r="X7" s="21">
        <f t="shared" si="2"/>
        <v>0</v>
      </c>
      <c r="Y7" s="22">
        <f t="shared" si="3"/>
        <v>0</v>
      </c>
      <c r="Z7" s="13">
        <f t="shared" si="4"/>
        <v>0</v>
      </c>
      <c r="AA7" s="23">
        <f t="shared" si="5"/>
        <v>0</v>
      </c>
      <c r="AB7" s="23">
        <f t="shared" si="6"/>
        <v>0</v>
      </c>
      <c r="AC7" s="23">
        <f t="shared" si="7"/>
        <v>0</v>
      </c>
      <c r="AD7" s="24">
        <f t="shared" si="8"/>
        <v>0</v>
      </c>
      <c r="AE7" s="25">
        <f>IFERROR(VLOOKUP($B7,'[1]Market Cap'!$G:$I,2,FALSE),"-")</f>
        <v>1160433.36751221</v>
      </c>
      <c r="AF7" s="20">
        <f t="shared" si="9"/>
        <v>0</v>
      </c>
      <c r="AG7" s="17">
        <f t="shared" si="10"/>
        <v>0</v>
      </c>
      <c r="AH7" s="17">
        <f t="shared" si="11"/>
        <v>0</v>
      </c>
      <c r="AI7" s="17" t="str">
        <f t="shared" si="12"/>
        <v>-</v>
      </c>
      <c r="AJ7" s="26">
        <f>IFERROR(VLOOKUP($B7,'[1]Paste Only'!$D:$AM,26,FALSE),"-")</f>
        <v>2143.5</v>
      </c>
      <c r="AK7" s="26">
        <f>IFERROR(VLOOKUP($B7,'[1]Paste Only'!$D:$AM,23,FALSE),"-")</f>
        <v>2500</v>
      </c>
      <c r="AL7" s="26">
        <f>IFERROR(VLOOKUP($B7,'[1]Paste Only'!$D:$AM,22,FALSE),"-")</f>
        <v>1375</v>
      </c>
      <c r="AM7" s="21">
        <f t="shared" si="13"/>
        <v>2.2385813301299295E-2</v>
      </c>
      <c r="AN7" s="21">
        <f t="shared" si="13"/>
        <v>0.19242572113517542</v>
      </c>
      <c r="AO7" s="21">
        <f t="shared" si="13"/>
        <v>-0.34416585337565353</v>
      </c>
      <c r="AP7" s="27">
        <f t="shared" si="14"/>
        <v>0</v>
      </c>
      <c r="AQ7" s="27">
        <f t="shared" si="15"/>
        <v>0</v>
      </c>
      <c r="AR7" s="27">
        <f t="shared" si="16"/>
        <v>2096.566650390625</v>
      </c>
      <c r="AS7" s="27">
        <f t="shared" si="17"/>
        <v>2096.566650390625</v>
      </c>
      <c r="AT7" s="27">
        <f t="shared" si="18"/>
        <v>0</v>
      </c>
      <c r="AU7" s="27">
        <f t="shared" si="19"/>
        <v>0</v>
      </c>
      <c r="AV7" s="21">
        <f t="shared" si="20"/>
        <v>0.76470588235294112</v>
      </c>
      <c r="AW7" s="27">
        <f t="shared" si="21"/>
        <v>2096.566650390625</v>
      </c>
      <c r="AX7" s="27">
        <f t="shared" si="22"/>
        <v>2096.566650390625</v>
      </c>
      <c r="AY7" s="27">
        <f t="shared" si="23"/>
        <v>2096.566650390625</v>
      </c>
      <c r="AZ7" s="21">
        <f t="shared" si="24"/>
        <v>0.10108011679566475</v>
      </c>
      <c r="BA7" s="21">
        <f t="shared" si="25"/>
        <v>0.10108011679566475</v>
      </c>
      <c r="BB7" s="28">
        <f t="shared" si="26"/>
        <v>2096.566650390625</v>
      </c>
      <c r="BC7" s="28">
        <v>1098.2708740234375</v>
      </c>
      <c r="BD7" s="28">
        <v>1009.3616943359375</v>
      </c>
      <c r="BE7" s="28">
        <v>967.25531005859375</v>
      </c>
      <c r="BF7" s="28">
        <f t="shared" si="27"/>
        <v>967.25531005859375</v>
      </c>
      <c r="BG7" s="29">
        <f t="shared" si="28"/>
        <v>216.75421458928156</v>
      </c>
      <c r="BH7" s="29">
        <f t="shared" si="28"/>
        <v>113.54508603906316</v>
      </c>
      <c r="BI7" s="29">
        <f t="shared" si="28"/>
        <v>104.35318202334739</v>
      </c>
      <c r="BJ7" s="29">
        <f t="shared" si="28"/>
        <v>100</v>
      </c>
      <c r="BK7" s="29"/>
    </row>
    <row r="8" spans="1:65" x14ac:dyDescent="0.25">
      <c r="A8" s="13" t="s">
        <v>78</v>
      </c>
      <c r="B8" s="13" t="s">
        <v>79</v>
      </c>
      <c r="C8" s="13" t="s">
        <v>80</v>
      </c>
      <c r="D8" s="13" t="str">
        <f>IFERROR(VLOOKUP($B8,[1]GICS!$C:$D,2,FALSE),"-")</f>
        <v>Financials</v>
      </c>
      <c r="E8" s="14">
        <f>IFERROR(IF(VLOOKUP($B8,'[1]Paste Only'!$D:$AM,4,FALSE)="-",VLOOKUP($B8,'[1]Market Cap'!$A:$J,10,FALSE),VLOOKUP($B8,'[1]Paste Only'!$D:$AM,4,FALSE)),"-")</f>
        <v>823.3</v>
      </c>
      <c r="F8" s="14">
        <f>IFERROR(VLOOKUP($B8,'[1]Paste Only'!$D:$AM,5,FALSE),"-")</f>
        <v>943.6363525390625</v>
      </c>
      <c r="G8" s="15">
        <f>IFERROR(VLOOKUP($B8,'[1]Paste Only'!$D:$AM,6,FALSE),"-")</f>
        <v>40</v>
      </c>
      <c r="H8" s="15">
        <f>IFERROR(VLOOKUP($B8,'[1]Paste Only'!$D:$AM,7,FALSE),"-")</f>
        <v>9</v>
      </c>
      <c r="I8" s="15">
        <f>IFERROR(VLOOKUP($B8,'[1]Paste Only'!$D:$AM,8,FALSE),"-")</f>
        <v>1</v>
      </c>
      <c r="J8" s="16"/>
      <c r="K8" s="16"/>
      <c r="L8" s="14">
        <f>IFERROR(VLOOKUP($B8,'[1]Paste Only'!$D:$AM,12,FALSE),"-")</f>
        <v>89.01</v>
      </c>
      <c r="M8" s="14">
        <f>IFERROR(VLOOKUP($B8,'[1]Paste Only'!$D:$AM,15,FALSE),"-")</f>
        <v>87.209678160919538</v>
      </c>
      <c r="N8" s="17"/>
      <c r="O8" s="18"/>
      <c r="P8" s="19">
        <f t="shared" si="29"/>
        <v>-2.0226062679254753E-2</v>
      </c>
      <c r="Q8" s="20">
        <f t="shared" si="0"/>
        <v>0.14616343075314298</v>
      </c>
      <c r="R8" s="13">
        <f t="shared" si="1"/>
        <v>50</v>
      </c>
      <c r="S8" s="13" t="str">
        <f>IFERROR(VLOOKUP($B8,'[1]Market Cap'!$G:$I,3,FALSE),"-")</f>
        <v>Large Cap</v>
      </c>
      <c r="T8" s="13"/>
      <c r="U8" s="13"/>
      <c r="V8" s="21">
        <f t="shared" si="2"/>
        <v>0</v>
      </c>
      <c r="W8" s="21">
        <f t="shared" si="2"/>
        <v>0</v>
      </c>
      <c r="X8" s="21">
        <f t="shared" si="2"/>
        <v>0</v>
      </c>
      <c r="Y8" s="22">
        <f t="shared" si="3"/>
        <v>0</v>
      </c>
      <c r="Z8" s="13">
        <f t="shared" si="4"/>
        <v>0</v>
      </c>
      <c r="AA8" s="23">
        <f t="shared" si="5"/>
        <v>0</v>
      </c>
      <c r="AB8" s="23">
        <f t="shared" si="6"/>
        <v>0</v>
      </c>
      <c r="AC8" s="23">
        <f t="shared" si="7"/>
        <v>0</v>
      </c>
      <c r="AD8" s="24">
        <f t="shared" si="8"/>
        <v>0</v>
      </c>
      <c r="AE8" s="25">
        <f>IFERROR(VLOOKUP($B8,'[1]Market Cap'!$G:$I,2,FALSE),"-")</f>
        <v>759956.74585537997</v>
      </c>
      <c r="AF8" s="20">
        <f t="shared" si="9"/>
        <v>0</v>
      </c>
      <c r="AG8" s="17">
        <f t="shared" si="10"/>
        <v>0</v>
      </c>
      <c r="AH8" s="17">
        <f t="shared" si="11"/>
        <v>0</v>
      </c>
      <c r="AI8" s="17" t="str">
        <f t="shared" si="12"/>
        <v>-</v>
      </c>
      <c r="AJ8" s="26">
        <f>IFERROR(VLOOKUP($B8,'[1]Paste Only'!$D:$AM,26,FALSE),"-")</f>
        <v>950</v>
      </c>
      <c r="AK8" s="26">
        <f>IFERROR(VLOOKUP($B8,'[1]Paste Only'!$D:$AM,23,FALSE),"-")</f>
        <v>1100</v>
      </c>
      <c r="AL8" s="26">
        <f>IFERROR(VLOOKUP($B8,'[1]Paste Only'!$D:$AM,22,FALSE),"-")</f>
        <v>720</v>
      </c>
      <c r="AM8" s="21">
        <f t="shared" si="13"/>
        <v>6.743749797063936E-3</v>
      </c>
      <c r="AN8" s="21">
        <f t="shared" si="13"/>
        <v>0.16570328923870559</v>
      </c>
      <c r="AO8" s="21">
        <f t="shared" si="13"/>
        <v>-0.23699421068011994</v>
      </c>
      <c r="AP8" s="27">
        <f t="shared" si="14"/>
        <v>0</v>
      </c>
      <c r="AQ8" s="27">
        <f t="shared" si="15"/>
        <v>0</v>
      </c>
      <c r="AR8" s="27">
        <f t="shared" si="16"/>
        <v>943.6363525390625</v>
      </c>
      <c r="AS8" s="27">
        <f t="shared" si="17"/>
        <v>943.6363525390625</v>
      </c>
      <c r="AT8" s="27">
        <f t="shared" si="18"/>
        <v>0</v>
      </c>
      <c r="AU8" s="27">
        <f t="shared" si="19"/>
        <v>0</v>
      </c>
      <c r="AV8" s="21">
        <f t="shared" si="20"/>
        <v>0.8</v>
      </c>
      <c r="AW8" s="27">
        <f t="shared" si="21"/>
        <v>943.6363525390625</v>
      </c>
      <c r="AX8" s="27">
        <f t="shared" si="22"/>
        <v>943.6363525390625</v>
      </c>
      <c r="AY8" s="27">
        <f t="shared" si="23"/>
        <v>943.6363525390625</v>
      </c>
      <c r="AZ8" s="21">
        <f t="shared" si="24"/>
        <v>0.14616343075314298</v>
      </c>
      <c r="BA8" s="21">
        <f t="shared" si="25"/>
        <v>0.14616343075314298</v>
      </c>
      <c r="BB8" s="28">
        <f t="shared" si="26"/>
        <v>943.6363525390625</v>
      </c>
      <c r="BC8" s="28" t="s">
        <v>81</v>
      </c>
      <c r="BD8" s="28">
        <v>375</v>
      </c>
      <c r="BE8" s="28" t="s">
        <v>81</v>
      </c>
      <c r="BF8" s="28" t="str">
        <f t="shared" si="27"/>
        <v>-</v>
      </c>
      <c r="BG8" s="29">
        <f t="shared" si="28"/>
        <v>0</v>
      </c>
      <c r="BH8" s="29">
        <f t="shared" si="28"/>
        <v>0</v>
      </c>
      <c r="BI8" s="29">
        <f t="shared" si="28"/>
        <v>0</v>
      </c>
      <c r="BJ8" s="29">
        <f t="shared" si="28"/>
        <v>0</v>
      </c>
      <c r="BK8" s="29"/>
      <c r="BL8" s="30"/>
    </row>
    <row r="9" spans="1:65" x14ac:dyDescent="0.25">
      <c r="A9" s="13" t="s">
        <v>82</v>
      </c>
      <c r="B9" s="13" t="s">
        <v>83</v>
      </c>
      <c r="C9" s="13" t="s">
        <v>84</v>
      </c>
      <c r="D9" s="13" t="str">
        <f>IFERROR(VLOOKUP($B9,[1]GICS!$C:$D,2,FALSE),"-")</f>
        <v>Information Technology</v>
      </c>
      <c r="E9" s="14">
        <f>IFERROR(IF(VLOOKUP($B9,'[1]Paste Only'!$D:$AM,4,FALSE)="-",VLOOKUP($B9,'[1]Market Cap'!$A:$J,10,FALSE),VLOOKUP($B9,'[1]Paste Only'!$D:$AM,4,FALSE)),"-")</f>
        <v>1525.55</v>
      </c>
      <c r="F9" s="14">
        <f>IFERROR(VLOOKUP($B9,'[1]Paste Only'!$D:$AM,5,FALSE),"-")</f>
        <v>1739.5208740234375</v>
      </c>
      <c r="G9" s="15">
        <f>IFERROR(VLOOKUP($B9,'[1]Paste Only'!$D:$AM,6,FALSE),"-")</f>
        <v>35</v>
      </c>
      <c r="H9" s="15">
        <f>IFERROR(VLOOKUP($B9,'[1]Paste Only'!$D:$AM,7,FALSE),"-")</f>
        <v>13</v>
      </c>
      <c r="I9" s="15">
        <f>IFERROR(VLOOKUP($B9,'[1]Paste Only'!$D:$AM,8,FALSE),"-")</f>
        <v>2</v>
      </c>
      <c r="J9" s="16"/>
      <c r="K9" s="16"/>
      <c r="L9" s="14">
        <f>IFERROR(VLOOKUP($B9,'[1]Paste Only'!$D:$AM,12,FALSE),"-")</f>
        <v>65.819999999999993</v>
      </c>
      <c r="M9" s="14">
        <f>IFERROR(VLOOKUP($B9,'[1]Paste Only'!$D:$AM,15,FALSE),"-")</f>
        <v>71.052310344827589</v>
      </c>
      <c r="N9" s="17"/>
      <c r="O9" s="18"/>
      <c r="P9" s="19">
        <f t="shared" si="29"/>
        <v>7.9494231917769609E-2</v>
      </c>
      <c r="Q9" s="20">
        <f t="shared" si="0"/>
        <v>0.1402581849322786</v>
      </c>
      <c r="R9" s="13">
        <f t="shared" si="1"/>
        <v>50</v>
      </c>
      <c r="S9" s="13" t="str">
        <f>IFERROR(VLOOKUP($B9,'[1]Market Cap'!$G:$I,3,FALSE),"-")</f>
        <v>Large Cap</v>
      </c>
      <c r="T9" s="13"/>
      <c r="U9" s="13"/>
      <c r="V9" s="21">
        <f t="shared" si="2"/>
        <v>0</v>
      </c>
      <c r="W9" s="21">
        <f t="shared" si="2"/>
        <v>0</v>
      </c>
      <c r="X9" s="21">
        <f t="shared" si="2"/>
        <v>0</v>
      </c>
      <c r="Y9" s="22">
        <f t="shared" si="3"/>
        <v>0</v>
      </c>
      <c r="Z9" s="13">
        <f t="shared" si="4"/>
        <v>0</v>
      </c>
      <c r="AA9" s="23">
        <f t="shared" si="5"/>
        <v>0</v>
      </c>
      <c r="AB9" s="23">
        <f t="shared" si="6"/>
        <v>0</v>
      </c>
      <c r="AC9" s="23">
        <f t="shared" si="7"/>
        <v>0</v>
      </c>
      <c r="AD9" s="24">
        <f t="shared" si="8"/>
        <v>0</v>
      </c>
      <c r="AE9" s="25">
        <f>IFERROR(VLOOKUP($B9,'[1]Market Cap'!$G:$I,2,FALSE),"-")</f>
        <v>633773.30252866505</v>
      </c>
      <c r="AF9" s="20">
        <f t="shared" si="9"/>
        <v>0</v>
      </c>
      <c r="AG9" s="17">
        <f t="shared" si="10"/>
        <v>0</v>
      </c>
      <c r="AH9" s="17">
        <f t="shared" si="11"/>
        <v>0</v>
      </c>
      <c r="AI9" s="17" t="str">
        <f t="shared" si="12"/>
        <v>-</v>
      </c>
      <c r="AJ9" s="26">
        <f>IFERROR(VLOOKUP($B9,'[1]Paste Only'!$D:$AM,26,FALSE),"-")</f>
        <v>1750</v>
      </c>
      <c r="AK9" s="26">
        <f>IFERROR(VLOOKUP($B9,'[1]Paste Only'!$D:$AM,23,FALSE),"-")</f>
        <v>2085</v>
      </c>
      <c r="AL9" s="26">
        <f>IFERROR(VLOOKUP($B9,'[1]Paste Only'!$D:$AM,22,FALSE),"-")</f>
        <v>1440</v>
      </c>
      <c r="AM9" s="21">
        <f t="shared" si="13"/>
        <v>6.0241450005280583E-3</v>
      </c>
      <c r="AN9" s="21">
        <f t="shared" si="13"/>
        <v>0.19860590990062921</v>
      </c>
      <c r="AO9" s="21">
        <f t="shared" si="13"/>
        <v>-0.17218584639956547</v>
      </c>
      <c r="AP9" s="27">
        <f t="shared" si="14"/>
        <v>0</v>
      </c>
      <c r="AQ9" s="27">
        <f t="shared" si="15"/>
        <v>0</v>
      </c>
      <c r="AR9" s="27">
        <f t="shared" si="16"/>
        <v>1739.5208740234375</v>
      </c>
      <c r="AS9" s="27">
        <f t="shared" si="17"/>
        <v>1739.5208740234375</v>
      </c>
      <c r="AT9" s="27">
        <f t="shared" si="18"/>
        <v>0</v>
      </c>
      <c r="AU9" s="27">
        <f t="shared" si="19"/>
        <v>0</v>
      </c>
      <c r="AV9" s="21">
        <f t="shared" si="20"/>
        <v>0.7</v>
      </c>
      <c r="AW9" s="27">
        <f t="shared" si="21"/>
        <v>1739.5208740234375</v>
      </c>
      <c r="AX9" s="27">
        <f t="shared" si="22"/>
        <v>1739.5208740234375</v>
      </c>
      <c r="AY9" s="27">
        <f t="shared" si="23"/>
        <v>1739.5208740234375</v>
      </c>
      <c r="AZ9" s="21">
        <f t="shared" si="24"/>
        <v>0.1402581849322786</v>
      </c>
      <c r="BA9" s="21">
        <f t="shared" si="25"/>
        <v>0.1402581849322786</v>
      </c>
      <c r="BB9" s="28">
        <f t="shared" si="26"/>
        <v>1739.5208740234375</v>
      </c>
      <c r="BC9" s="28" t="s">
        <v>81</v>
      </c>
      <c r="BD9" s="28" t="s">
        <v>81</v>
      </c>
      <c r="BE9" s="28" t="s">
        <v>81</v>
      </c>
      <c r="BF9" s="28" t="str">
        <f t="shared" si="27"/>
        <v>-</v>
      </c>
      <c r="BG9" s="29">
        <f t="shared" si="28"/>
        <v>0</v>
      </c>
      <c r="BH9" s="29">
        <f t="shared" si="28"/>
        <v>0</v>
      </c>
      <c r="BI9" s="29">
        <f t="shared" si="28"/>
        <v>0</v>
      </c>
      <c r="BJ9" s="29">
        <f t="shared" si="28"/>
        <v>0</v>
      </c>
      <c r="BK9" s="29"/>
    </row>
    <row r="10" spans="1:65" x14ac:dyDescent="0.25">
      <c r="A10" s="13" t="s">
        <v>85</v>
      </c>
      <c r="B10" s="13" t="s">
        <v>86</v>
      </c>
      <c r="C10" s="13" t="s">
        <v>87</v>
      </c>
      <c r="D10" s="13" t="str">
        <f>IFERROR(VLOOKUP($B10,[1]GICS!$C:$D,2,FALSE),"-")</f>
        <v>Financials</v>
      </c>
      <c r="E10" s="14">
        <f>IFERROR(IF(VLOOKUP($B10,'[1]Paste Only'!$D:$AM,4,FALSE)="-",VLOOKUP($B10,'[1]Market Cap'!$A:$J,10,FALSE),VLOOKUP($B10,'[1]Paste Only'!$D:$AM,4,FALSE)),"-")</f>
        <v>874.55</v>
      </c>
      <c r="F10" s="14">
        <f>IFERROR(VLOOKUP($B10,'[1]Paste Only'!$D:$AM,5,FALSE),"-")</f>
        <v>1103.4761962890625</v>
      </c>
      <c r="G10" s="15">
        <f>IFERROR(VLOOKUP($B10,'[1]Paste Only'!$D:$AM,6,FALSE),"-")</f>
        <v>18</v>
      </c>
      <c r="H10" s="15">
        <f>IFERROR(VLOOKUP($B10,'[1]Paste Only'!$D:$AM,7,FALSE),"-")</f>
        <v>3</v>
      </c>
      <c r="I10" s="15">
        <f>IFERROR(VLOOKUP($B10,'[1]Paste Only'!$D:$AM,8,FALSE),"-")</f>
        <v>1</v>
      </c>
      <c r="J10" s="16"/>
      <c r="K10" s="16"/>
      <c r="L10" s="14">
        <f>IFERROR(VLOOKUP($B10,'[1]Paste Only'!$D:$AM,12,FALSE),"-")</f>
        <v>75.812074999999993</v>
      </c>
      <c r="M10" s="14">
        <f>IFERROR(VLOOKUP($B10,'[1]Paste Only'!$D:$AM,15,FALSE),"-")</f>
        <v>81.361149425287351</v>
      </c>
      <c r="N10" s="17"/>
      <c r="O10" s="18"/>
      <c r="P10" s="19">
        <f t="shared" si="29"/>
        <v>7.3195126571688807E-2</v>
      </c>
      <c r="Q10" s="20">
        <f t="shared" si="0"/>
        <v>0.2617645603899863</v>
      </c>
      <c r="R10" s="13">
        <f t="shared" si="1"/>
        <v>22</v>
      </c>
      <c r="S10" s="13" t="str">
        <f>IFERROR(VLOOKUP($B10,'[1]Market Cap'!$G:$I,3,FALSE),"-")</f>
        <v>Large Cap</v>
      </c>
      <c r="T10" s="13"/>
      <c r="U10" s="13"/>
      <c r="V10" s="21">
        <f t="shared" si="2"/>
        <v>0</v>
      </c>
      <c r="W10" s="21">
        <f t="shared" si="2"/>
        <v>0</v>
      </c>
      <c r="X10" s="21">
        <f t="shared" si="2"/>
        <v>0</v>
      </c>
      <c r="Y10" s="22">
        <f t="shared" si="3"/>
        <v>0</v>
      </c>
      <c r="Z10" s="13">
        <f t="shared" si="4"/>
        <v>0</v>
      </c>
      <c r="AA10" s="23">
        <f t="shared" si="5"/>
        <v>0</v>
      </c>
      <c r="AB10" s="23">
        <f t="shared" si="6"/>
        <v>0</v>
      </c>
      <c r="AC10" s="23">
        <f t="shared" si="7"/>
        <v>0</v>
      </c>
      <c r="AD10" s="24">
        <f t="shared" si="8"/>
        <v>0</v>
      </c>
      <c r="AE10" s="25">
        <f>IFERROR(VLOOKUP($B10,'[1]Market Cap'!$G:$I,2,FALSE),"-")</f>
        <v>553152.67394095496</v>
      </c>
      <c r="AF10" s="20">
        <f t="shared" si="9"/>
        <v>0</v>
      </c>
      <c r="AG10" s="17">
        <f t="shared" si="10"/>
        <v>0</v>
      </c>
      <c r="AH10" s="17">
        <f t="shared" si="11"/>
        <v>0</v>
      </c>
      <c r="AI10" s="17" t="str">
        <f t="shared" si="12"/>
        <v>-</v>
      </c>
      <c r="AJ10" s="26">
        <f>IFERROR(VLOOKUP($B10,'[1]Paste Only'!$D:$AM,26,FALSE),"-")</f>
        <v>1100</v>
      </c>
      <c r="AK10" s="26">
        <f>IFERROR(VLOOKUP($B10,'[1]Paste Only'!$D:$AM,23,FALSE),"-")</f>
        <v>1450</v>
      </c>
      <c r="AL10" s="26">
        <f>IFERROR(VLOOKUP($B10,'[1]Paste Only'!$D:$AM,22,FALSE),"-")</f>
        <v>850</v>
      </c>
      <c r="AM10" s="21">
        <f t="shared" si="13"/>
        <v>-3.1502231772219114E-3</v>
      </c>
      <c r="AN10" s="21">
        <f t="shared" si="13"/>
        <v>0.31402925126638936</v>
      </c>
      <c r="AO10" s="21">
        <f t="shared" si="13"/>
        <v>-0.22970699063694422</v>
      </c>
      <c r="AP10" s="27">
        <f t="shared" si="14"/>
        <v>0</v>
      </c>
      <c r="AQ10" s="27">
        <f t="shared" si="15"/>
        <v>0</v>
      </c>
      <c r="AR10" s="27">
        <f t="shared" si="16"/>
        <v>1103.4761962890625</v>
      </c>
      <c r="AS10" s="27">
        <f t="shared" si="17"/>
        <v>1103.4761962890625</v>
      </c>
      <c r="AT10" s="27">
        <f t="shared" si="18"/>
        <v>0</v>
      </c>
      <c r="AU10" s="27">
        <f t="shared" si="19"/>
        <v>0</v>
      </c>
      <c r="AV10" s="21">
        <f t="shared" si="20"/>
        <v>0.81818181818181823</v>
      </c>
      <c r="AW10" s="27">
        <f t="shared" si="21"/>
        <v>1103.4761962890625</v>
      </c>
      <c r="AX10" s="27">
        <f t="shared" si="22"/>
        <v>1103.4761962890625</v>
      </c>
      <c r="AY10" s="27">
        <f t="shared" si="23"/>
        <v>1100</v>
      </c>
      <c r="AZ10" s="21">
        <f t="shared" si="24"/>
        <v>0.25778972042764847</v>
      </c>
      <c r="BA10" s="21">
        <f t="shared" si="25"/>
        <v>0.25778972042764847</v>
      </c>
      <c r="BB10" s="28">
        <f t="shared" si="26"/>
        <v>1103.4761962890625</v>
      </c>
      <c r="BC10" s="28" t="s">
        <v>81</v>
      </c>
      <c r="BD10" s="28" t="s">
        <v>81</v>
      </c>
      <c r="BE10" s="28" t="s">
        <v>81</v>
      </c>
      <c r="BF10" s="28" t="str">
        <f t="shared" si="27"/>
        <v>-</v>
      </c>
      <c r="BG10" s="29">
        <f t="shared" si="28"/>
        <v>0</v>
      </c>
      <c r="BH10" s="29">
        <f t="shared" si="28"/>
        <v>0</v>
      </c>
      <c r="BI10" s="29">
        <f t="shared" si="28"/>
        <v>0</v>
      </c>
      <c r="BJ10" s="29">
        <f t="shared" si="28"/>
        <v>0</v>
      </c>
      <c r="BK10" s="29"/>
    </row>
    <row r="11" spans="1:65" x14ac:dyDescent="0.25">
      <c r="A11" s="13" t="s">
        <v>88</v>
      </c>
      <c r="B11" s="13" t="s">
        <v>89</v>
      </c>
      <c r="C11" s="13" t="s">
        <v>90</v>
      </c>
      <c r="D11" s="13" t="str">
        <f>IFERROR(VLOOKUP($B11,[1]GICS!$C:$D,2,FALSE),"-")</f>
        <v>Consumer Staples</v>
      </c>
      <c r="E11" s="14">
        <f>IFERROR(IF(VLOOKUP($B11,'[1]Paste Only'!$D:$AM,4,FALSE)="-",VLOOKUP($B11,'[1]Market Cap'!$A:$J,10,FALSE),VLOOKUP($B11,'[1]Paste Only'!$D:$AM,4,FALSE)),"-")</f>
        <v>413.6</v>
      </c>
      <c r="F11" s="14">
        <f>IFERROR(VLOOKUP($B11,'[1]Paste Only'!$D:$AM,5,FALSE),"-")</f>
        <v>498.61764526367188</v>
      </c>
      <c r="G11" s="15">
        <f>IFERROR(VLOOKUP($B11,'[1]Paste Only'!$D:$AM,6,FALSE),"-")</f>
        <v>37</v>
      </c>
      <c r="H11" s="15">
        <f>IFERROR(VLOOKUP($B11,'[1]Paste Only'!$D:$AM,7,FALSE),"-")</f>
        <v>1</v>
      </c>
      <c r="I11" s="15">
        <f>IFERROR(VLOOKUP($B11,'[1]Paste Only'!$D:$AM,8,FALSE),"-")</f>
        <v>1</v>
      </c>
      <c r="J11" s="16"/>
      <c r="K11" s="16"/>
      <c r="L11" s="14">
        <f>IFERROR(VLOOKUP($B11,'[1]Paste Only'!$D:$AM,12,FALSE),"-")</f>
        <v>15.78</v>
      </c>
      <c r="M11" s="14">
        <f>IFERROR(VLOOKUP($B11,'[1]Paste Only'!$D:$AM,15,FALSE),"-")</f>
        <v>17.854321839080463</v>
      </c>
      <c r="N11" s="17"/>
      <c r="O11" s="18"/>
      <c r="P11" s="19">
        <f t="shared" si="29"/>
        <v>0.13145258802791271</v>
      </c>
      <c r="Q11" s="20">
        <f t="shared" si="0"/>
        <v>0.20555523516361673</v>
      </c>
      <c r="R11" s="13">
        <f t="shared" si="1"/>
        <v>39</v>
      </c>
      <c r="S11" s="13" t="str">
        <f>IFERROR(VLOOKUP($B11,'[1]Market Cap'!$G:$I,3,FALSE),"-")</f>
        <v>Large Cap</v>
      </c>
      <c r="T11" s="13"/>
      <c r="U11" s="13"/>
      <c r="V11" s="21">
        <f t="shared" si="2"/>
        <v>0</v>
      </c>
      <c r="W11" s="21">
        <f t="shared" si="2"/>
        <v>0</v>
      </c>
      <c r="X11" s="21">
        <f t="shared" si="2"/>
        <v>0</v>
      </c>
      <c r="Y11" s="22">
        <f t="shared" si="3"/>
        <v>0</v>
      </c>
      <c r="Z11" s="13">
        <f t="shared" si="4"/>
        <v>0</v>
      </c>
      <c r="AA11" s="23">
        <f t="shared" si="5"/>
        <v>0</v>
      </c>
      <c r="AB11" s="23">
        <f t="shared" si="6"/>
        <v>0</v>
      </c>
      <c r="AC11" s="23">
        <f t="shared" si="7"/>
        <v>0</v>
      </c>
      <c r="AD11" s="24">
        <f t="shared" si="8"/>
        <v>0</v>
      </c>
      <c r="AE11" s="25">
        <f>IFERROR(VLOOKUP($B11,'[1]Market Cap'!$G:$I,2,FALSE),"-")</f>
        <v>518102.77841256</v>
      </c>
      <c r="AF11" s="20">
        <f t="shared" si="9"/>
        <v>0</v>
      </c>
      <c r="AG11" s="17">
        <f t="shared" si="10"/>
        <v>0</v>
      </c>
      <c r="AH11" s="17">
        <f t="shared" si="11"/>
        <v>0</v>
      </c>
      <c r="AI11" s="17" t="str">
        <f t="shared" si="12"/>
        <v>-</v>
      </c>
      <c r="AJ11" s="26">
        <f>IFERROR(VLOOKUP($B11,'[1]Paste Only'!$D:$AM,26,FALSE),"-")</f>
        <v>500</v>
      </c>
      <c r="AK11" s="26">
        <f>IFERROR(VLOOKUP($B11,'[1]Paste Only'!$D:$AM,23,FALSE),"-")</f>
        <v>567</v>
      </c>
      <c r="AL11" s="26">
        <f>IFERROR(VLOOKUP($B11,'[1]Paste Only'!$D:$AM,22,FALSE),"-")</f>
        <v>450</v>
      </c>
      <c r="AM11" s="21">
        <f t="shared" si="13"/>
        <v>2.7723742820957575E-3</v>
      </c>
      <c r="AN11" s="21">
        <f t="shared" si="13"/>
        <v>0.13714387243589643</v>
      </c>
      <c r="AO11" s="21">
        <f t="shared" si="13"/>
        <v>-9.750486314611384E-2</v>
      </c>
      <c r="AP11" s="27">
        <f t="shared" si="14"/>
        <v>0</v>
      </c>
      <c r="AQ11" s="27">
        <f t="shared" si="15"/>
        <v>0</v>
      </c>
      <c r="AR11" s="27">
        <f t="shared" si="16"/>
        <v>498.61764526367188</v>
      </c>
      <c r="AS11" s="27">
        <f t="shared" si="17"/>
        <v>498.61764526367188</v>
      </c>
      <c r="AT11" s="27">
        <f t="shared" si="18"/>
        <v>0</v>
      </c>
      <c r="AU11" s="27">
        <f t="shared" si="19"/>
        <v>0</v>
      </c>
      <c r="AV11" s="21">
        <f t="shared" si="20"/>
        <v>0.94871794871794868</v>
      </c>
      <c r="AW11" s="27">
        <f t="shared" si="21"/>
        <v>498.61764526367188</v>
      </c>
      <c r="AX11" s="27">
        <f t="shared" si="22"/>
        <v>498.61764526367188</v>
      </c>
      <c r="AY11" s="27">
        <f t="shared" si="23"/>
        <v>500</v>
      </c>
      <c r="AZ11" s="21">
        <f t="shared" si="24"/>
        <v>0.20889748549323017</v>
      </c>
      <c r="BA11" s="21">
        <f t="shared" si="25"/>
        <v>0.20889748549323017</v>
      </c>
      <c r="BB11" s="28">
        <f t="shared" si="26"/>
        <v>498.61764526367188</v>
      </c>
      <c r="BC11" s="28">
        <v>385</v>
      </c>
      <c r="BD11" s="28">
        <v>247</v>
      </c>
      <c r="BE11" s="28">
        <v>185</v>
      </c>
      <c r="BF11" s="28">
        <f t="shared" si="27"/>
        <v>185</v>
      </c>
      <c r="BG11" s="29">
        <f t="shared" si="28"/>
        <v>269.52305149387666</v>
      </c>
      <c r="BH11" s="29">
        <f t="shared" si="28"/>
        <v>208.1081081081081</v>
      </c>
      <c r="BI11" s="29">
        <f t="shared" si="28"/>
        <v>133.51351351351352</v>
      </c>
      <c r="BJ11" s="29">
        <f t="shared" si="28"/>
        <v>100</v>
      </c>
      <c r="BK11" s="29"/>
      <c r="BL11" s="31"/>
    </row>
    <row r="12" spans="1:65" x14ac:dyDescent="0.25">
      <c r="A12" s="13" t="s">
        <v>91</v>
      </c>
      <c r="B12" s="13" t="s">
        <v>92</v>
      </c>
      <c r="C12" s="13" t="s">
        <v>93</v>
      </c>
      <c r="D12" s="13" t="str">
        <f>IFERROR(VLOOKUP($B12,[1]GICS!$C:$D,2,FALSE),"-")</f>
        <v>Consumer Staples</v>
      </c>
      <c r="E12" s="14">
        <f>IFERROR(IF(VLOOKUP($B12,'[1]Paste Only'!$D:$AM,4,FALSE)="-",VLOOKUP($B12,'[1]Market Cap'!$A:$J,10,FALSE),VLOOKUP($B12,'[1]Paste Only'!$D:$AM,4,FALSE)),"-")</f>
        <v>2580.3000000000002</v>
      </c>
      <c r="F12" s="14">
        <f>IFERROR(VLOOKUP($B12,'[1]Paste Only'!$D:$AM,5,FALSE),"-")</f>
        <v>2756.831298828125</v>
      </c>
      <c r="G12" s="15">
        <f>IFERROR(VLOOKUP($B12,'[1]Paste Only'!$D:$AM,6,FALSE),"-")</f>
        <v>33</v>
      </c>
      <c r="H12" s="15">
        <f>IFERROR(VLOOKUP($B12,'[1]Paste Only'!$D:$AM,7,FALSE),"-")</f>
        <v>9</v>
      </c>
      <c r="I12" s="15">
        <f>IFERROR(VLOOKUP($B12,'[1]Paste Only'!$D:$AM,8,FALSE),"-")</f>
        <v>2</v>
      </c>
      <c r="J12" s="16"/>
      <c r="K12" s="16"/>
      <c r="L12" s="14">
        <f>IFERROR(VLOOKUP($B12,'[1]Paste Only'!$D:$AM,12,FALSE),"-")</f>
        <v>45.94</v>
      </c>
      <c r="M12" s="14">
        <f>IFERROR(VLOOKUP($B12,'[1]Paste Only'!$D:$AM,15,FALSE),"-")</f>
        <v>48.964459770114942</v>
      </c>
      <c r="N12" s="17"/>
      <c r="O12" s="18"/>
      <c r="P12" s="19">
        <f t="shared" si="29"/>
        <v>6.5834997172724119E-2</v>
      </c>
      <c r="Q12" s="20">
        <f t="shared" si="0"/>
        <v>6.8415028806001255E-2</v>
      </c>
      <c r="R12" s="13">
        <f t="shared" si="1"/>
        <v>44</v>
      </c>
      <c r="S12" s="13" t="str">
        <f>IFERROR(VLOOKUP($B12,'[1]Market Cap'!$G:$I,3,FALSE),"-")</f>
        <v>Large Cap</v>
      </c>
      <c r="T12" s="13"/>
      <c r="U12" s="13"/>
      <c r="V12" s="21">
        <f t="shared" si="2"/>
        <v>0</v>
      </c>
      <c r="W12" s="21">
        <f t="shared" si="2"/>
        <v>0</v>
      </c>
      <c r="X12" s="21">
        <f t="shared" si="2"/>
        <v>0</v>
      </c>
      <c r="Y12" s="22">
        <f t="shared" si="3"/>
        <v>0</v>
      </c>
      <c r="Z12" s="13">
        <f t="shared" si="4"/>
        <v>0</v>
      </c>
      <c r="AA12" s="23">
        <f t="shared" si="5"/>
        <v>0</v>
      </c>
      <c r="AB12" s="23">
        <f t="shared" si="6"/>
        <v>0</v>
      </c>
      <c r="AC12" s="23">
        <f t="shared" si="7"/>
        <v>0</v>
      </c>
      <c r="AD12" s="24">
        <f t="shared" si="8"/>
        <v>0</v>
      </c>
      <c r="AE12" s="25">
        <f>IFERROR(VLOOKUP($B12,'[1]Market Cap'!$G:$I,2,FALSE),"-")</f>
        <v>606265.03333385999</v>
      </c>
      <c r="AF12" s="20">
        <f t="shared" si="9"/>
        <v>0</v>
      </c>
      <c r="AG12" s="17">
        <f t="shared" si="10"/>
        <v>0</v>
      </c>
      <c r="AH12" s="17">
        <f t="shared" si="11"/>
        <v>0</v>
      </c>
      <c r="AI12" s="17" t="str">
        <f t="shared" si="12"/>
        <v>-</v>
      </c>
      <c r="AJ12" s="26">
        <f>IFERROR(VLOOKUP($B12,'[1]Paste Only'!$D:$AM,26,FALSE),"-")</f>
        <v>2800</v>
      </c>
      <c r="AK12" s="26">
        <f>IFERROR(VLOOKUP($B12,'[1]Paste Only'!$D:$AM,23,FALSE),"-")</f>
        <v>3240</v>
      </c>
      <c r="AL12" s="26">
        <f>IFERROR(VLOOKUP($B12,'[1]Paste Only'!$D:$AM,22,FALSE),"-")</f>
        <v>1966</v>
      </c>
      <c r="AM12" s="21">
        <f t="shared" si="13"/>
        <v>1.5658811328145061E-2</v>
      </c>
      <c r="AN12" s="21">
        <f t="shared" si="13"/>
        <v>0.17526233882256803</v>
      </c>
      <c r="AO12" s="21">
        <f t="shared" si="13"/>
        <v>-0.28686242033173803</v>
      </c>
      <c r="AP12" s="27">
        <f t="shared" si="14"/>
        <v>0</v>
      </c>
      <c r="AQ12" s="27">
        <f t="shared" si="15"/>
        <v>0</v>
      </c>
      <c r="AR12" s="27">
        <f t="shared" si="16"/>
        <v>2756.831298828125</v>
      </c>
      <c r="AS12" s="27">
        <f t="shared" si="17"/>
        <v>2756.831298828125</v>
      </c>
      <c r="AT12" s="27">
        <f t="shared" si="18"/>
        <v>0</v>
      </c>
      <c r="AU12" s="27">
        <f t="shared" si="19"/>
        <v>0</v>
      </c>
      <c r="AV12" s="21">
        <f t="shared" si="20"/>
        <v>0.75</v>
      </c>
      <c r="AW12" s="27">
        <f t="shared" si="21"/>
        <v>2756.831298828125</v>
      </c>
      <c r="AX12" s="27">
        <f t="shared" si="22"/>
        <v>2756.831298828125</v>
      </c>
      <c r="AY12" s="27">
        <f t="shared" si="23"/>
        <v>2756.831298828125</v>
      </c>
      <c r="AZ12" s="21">
        <f t="shared" si="24"/>
        <v>6.8415028806001255E-2</v>
      </c>
      <c r="BA12" s="21">
        <f t="shared" si="25"/>
        <v>6.8415028806001255E-2</v>
      </c>
      <c r="BB12" s="28">
        <f t="shared" si="26"/>
        <v>2756.831298828125</v>
      </c>
      <c r="BC12" s="28" t="s">
        <v>81</v>
      </c>
      <c r="BD12" s="28" t="s">
        <v>81</v>
      </c>
      <c r="BE12" s="28" t="s">
        <v>81</v>
      </c>
      <c r="BF12" s="28" t="str">
        <f t="shared" si="27"/>
        <v>-</v>
      </c>
      <c r="BG12" s="29">
        <f t="shared" si="28"/>
        <v>0</v>
      </c>
      <c r="BH12" s="29">
        <f t="shared" si="28"/>
        <v>0</v>
      </c>
      <c r="BI12" s="29">
        <f t="shared" si="28"/>
        <v>0</v>
      </c>
      <c r="BJ12" s="29">
        <f t="shared" si="28"/>
        <v>0</v>
      </c>
      <c r="BK12" s="29"/>
    </row>
    <row r="13" spans="1:65" x14ac:dyDescent="0.25">
      <c r="A13" s="13" t="s">
        <v>94</v>
      </c>
      <c r="B13" s="13" t="s">
        <v>95</v>
      </c>
      <c r="C13" s="13" t="s">
        <v>96</v>
      </c>
      <c r="D13" s="13" t="str">
        <f>IFERROR(VLOOKUP($B13,[1]GICS!$C:$D,2,FALSE),"-")</f>
        <v>Industrials</v>
      </c>
      <c r="E13" s="14">
        <f>IFERROR(IF(VLOOKUP($B13,'[1]Paste Only'!$D:$AM,4,FALSE)="-",VLOOKUP($B13,'[1]Market Cap'!$A:$J,10,FALSE),VLOOKUP($B13,'[1]Paste Only'!$D:$AM,4,FALSE)),"-")</f>
        <v>3579.6</v>
      </c>
      <c r="F13" s="14">
        <f>IFERROR(VLOOKUP($B13,'[1]Paste Only'!$D:$AM,5,FALSE),"-")</f>
        <v>4074.13330078125</v>
      </c>
      <c r="G13" s="15">
        <f>IFERROR(VLOOKUP($B13,'[1]Paste Only'!$D:$AM,6,FALSE),"-")</f>
        <v>28</v>
      </c>
      <c r="H13" s="15">
        <f>IFERROR(VLOOKUP($B13,'[1]Paste Only'!$D:$AM,7,FALSE),"-")</f>
        <v>4</v>
      </c>
      <c r="I13" s="15">
        <f>IFERROR(VLOOKUP($B13,'[1]Paste Only'!$D:$AM,8,FALSE),"-")</f>
        <v>1</v>
      </c>
      <c r="J13" s="16"/>
      <c r="K13" s="16"/>
      <c r="L13" s="14">
        <f>IFERROR(VLOOKUP($B13,'[1]Paste Only'!$D:$AM,12,FALSE),"-")</f>
        <v>109.36</v>
      </c>
      <c r="M13" s="14">
        <f>IFERROR(VLOOKUP($B13,'[1]Paste Only'!$D:$AM,15,FALSE),"-")</f>
        <v>144.0926551724138</v>
      </c>
      <c r="N13" s="17"/>
      <c r="O13" s="18"/>
      <c r="P13" s="19">
        <f t="shared" si="29"/>
        <v>0.31759926090356427</v>
      </c>
      <c r="Q13" s="20">
        <f t="shared" si="0"/>
        <v>0.13815322962935817</v>
      </c>
      <c r="R13" s="13">
        <f t="shared" si="1"/>
        <v>33</v>
      </c>
      <c r="S13" s="13" t="str">
        <f>IFERROR(VLOOKUP($B13,'[1]Market Cap'!$G:$I,3,FALSE),"-")</f>
        <v>Large Cap</v>
      </c>
      <c r="T13" s="13"/>
      <c r="U13" s="13"/>
      <c r="V13" s="21">
        <f t="shared" si="2"/>
        <v>0</v>
      </c>
      <c r="W13" s="21">
        <f t="shared" si="2"/>
        <v>0</v>
      </c>
      <c r="X13" s="21">
        <f t="shared" si="2"/>
        <v>0</v>
      </c>
      <c r="Y13" s="22">
        <f t="shared" si="3"/>
        <v>0</v>
      </c>
      <c r="Z13" s="13">
        <f t="shared" si="4"/>
        <v>0</v>
      </c>
      <c r="AA13" s="23">
        <f t="shared" si="5"/>
        <v>0</v>
      </c>
      <c r="AB13" s="23">
        <f t="shared" si="6"/>
        <v>0</v>
      </c>
      <c r="AC13" s="23">
        <f t="shared" si="7"/>
        <v>0</v>
      </c>
      <c r="AD13" s="24">
        <f t="shared" si="8"/>
        <v>0</v>
      </c>
      <c r="AE13" s="25">
        <f>IFERROR(VLOOKUP($B13,'[1]Market Cap'!$G:$I,2,FALSE),"-")</f>
        <v>492378.21072923997</v>
      </c>
      <c r="AF13" s="20">
        <f t="shared" si="9"/>
        <v>0</v>
      </c>
      <c r="AG13" s="17">
        <f t="shared" si="10"/>
        <v>0</v>
      </c>
      <c r="AH13" s="17">
        <f t="shared" si="11"/>
        <v>0</v>
      </c>
      <c r="AI13" s="17" t="str">
        <f t="shared" si="12"/>
        <v>-</v>
      </c>
      <c r="AJ13" s="26">
        <f>IFERROR(VLOOKUP($B13,'[1]Paste Only'!$D:$AM,26,FALSE),"-")</f>
        <v>4139.5</v>
      </c>
      <c r="AK13" s="26">
        <f>IFERROR(VLOOKUP($B13,'[1]Paste Only'!$D:$AM,23,FALSE),"-")</f>
        <v>4460</v>
      </c>
      <c r="AL13" s="26">
        <f>IFERROR(VLOOKUP($B13,'[1]Paste Only'!$D:$AM,22,FALSE),"-")</f>
        <v>3000</v>
      </c>
      <c r="AM13" s="21">
        <f t="shared" si="13"/>
        <v>1.6044320200867102E-2</v>
      </c>
      <c r="AN13" s="21">
        <f t="shared" si="13"/>
        <v>9.4711358399774737E-2</v>
      </c>
      <c r="AO13" s="21">
        <f t="shared" si="13"/>
        <v>-0.26364706834095875</v>
      </c>
      <c r="AP13" s="27">
        <f t="shared" si="14"/>
        <v>0</v>
      </c>
      <c r="AQ13" s="27">
        <f t="shared" si="15"/>
        <v>0</v>
      </c>
      <c r="AR13" s="27">
        <f t="shared" si="16"/>
        <v>4074.13330078125</v>
      </c>
      <c r="AS13" s="27">
        <f t="shared" si="17"/>
        <v>4074.13330078125</v>
      </c>
      <c r="AT13" s="27">
        <f t="shared" si="18"/>
        <v>0</v>
      </c>
      <c r="AU13" s="27">
        <f t="shared" si="19"/>
        <v>0</v>
      </c>
      <c r="AV13" s="21">
        <f t="shared" si="20"/>
        <v>0.84848484848484851</v>
      </c>
      <c r="AW13" s="27">
        <f t="shared" si="21"/>
        <v>4074.13330078125</v>
      </c>
      <c r="AX13" s="27">
        <f t="shared" si="22"/>
        <v>4074.13330078125</v>
      </c>
      <c r="AY13" s="27">
        <f t="shared" si="23"/>
        <v>4074.13330078125</v>
      </c>
      <c r="AZ13" s="21">
        <f t="shared" si="24"/>
        <v>0.13815322962935817</v>
      </c>
      <c r="BA13" s="21">
        <f t="shared" si="25"/>
        <v>0.13815322962935817</v>
      </c>
      <c r="BB13" s="28">
        <f t="shared" si="26"/>
        <v>4074.13330078125</v>
      </c>
      <c r="BC13" s="28">
        <v>54</v>
      </c>
      <c r="BD13" s="28">
        <v>53</v>
      </c>
      <c r="BE13" s="28">
        <v>59</v>
      </c>
      <c r="BF13" s="28">
        <f t="shared" si="27"/>
        <v>59</v>
      </c>
      <c r="BG13" s="29">
        <f t="shared" si="28"/>
        <v>6905.3106792902545</v>
      </c>
      <c r="BH13" s="29">
        <f t="shared" si="28"/>
        <v>91.525423728813564</v>
      </c>
      <c r="BI13" s="29">
        <f t="shared" si="28"/>
        <v>89.830508474576277</v>
      </c>
      <c r="BJ13" s="29">
        <f t="shared" si="28"/>
        <v>100</v>
      </c>
      <c r="BK13" s="29"/>
    </row>
    <row r="14" spans="1:65" x14ac:dyDescent="0.25">
      <c r="A14" s="13" t="s">
        <v>97</v>
      </c>
      <c r="B14" s="13" t="s">
        <v>98</v>
      </c>
      <c r="C14" s="13" t="s">
        <v>99</v>
      </c>
      <c r="D14" s="13" t="str">
        <f>IFERROR(VLOOKUP($B14,[1]GICS!$C:$D,2,FALSE),"-")</f>
        <v>-</v>
      </c>
      <c r="E14" s="14">
        <f>IFERROR(IF(VLOOKUP($B14,'[1]Paste Only'!$D:$AM,4,FALSE)="-",VLOOKUP($B14,'[1]Market Cap'!$A:$J,10,FALSE),VLOOKUP($B14,'[1]Paste Only'!$D:$AM,4,FALSE)),"-")</f>
        <v>0</v>
      </c>
      <c r="F14" s="14" t="str">
        <f>IFERROR(VLOOKUP($B14,'[1]Paste Only'!$D:$AM,5,FALSE),"-")</f>
        <v>-</v>
      </c>
      <c r="G14" s="15">
        <f>IFERROR(VLOOKUP($B14,'[1]Paste Only'!$D:$AM,6,FALSE),"-")</f>
        <v>1</v>
      </c>
      <c r="H14" s="15">
        <f>IFERROR(VLOOKUP($B14,'[1]Paste Only'!$D:$AM,7,FALSE),"-")</f>
        <v>0</v>
      </c>
      <c r="I14" s="15">
        <f>IFERROR(VLOOKUP($B14,'[1]Paste Only'!$D:$AM,8,FALSE),"-")</f>
        <v>0</v>
      </c>
      <c r="J14" s="16"/>
      <c r="K14" s="16"/>
      <c r="L14" s="14">
        <f>IFERROR(VLOOKUP($B14,'[1]Paste Only'!$D:$AM,12,FALSE),"-")</f>
        <v>143.77000000000001</v>
      </c>
      <c r="M14" s="14">
        <f>IFERROR(VLOOKUP($B14,'[1]Paste Only'!$D:$AM,15,FALSE),"-")</f>
        <v>173.71609195402303</v>
      </c>
      <c r="N14" s="17"/>
      <c r="O14" s="18"/>
      <c r="P14" s="19">
        <f t="shared" si="29"/>
        <v>0.20829165997094679</v>
      </c>
      <c r="Q14" s="20">
        <f t="shared" si="0"/>
        <v>0</v>
      </c>
      <c r="R14" s="13">
        <f t="shared" si="1"/>
        <v>1</v>
      </c>
      <c r="S14" s="13" t="str">
        <f>IFERROR(VLOOKUP($B14,'[1]Market Cap'!$G:$I,3,FALSE),"-")</f>
        <v>Small Cap</v>
      </c>
      <c r="T14" s="13"/>
      <c r="U14" s="13"/>
      <c r="V14" s="21">
        <f t="shared" si="2"/>
        <v>0</v>
      </c>
      <c r="W14" s="21">
        <f t="shared" si="2"/>
        <v>0</v>
      </c>
      <c r="X14" s="21">
        <f t="shared" si="2"/>
        <v>0</v>
      </c>
      <c r="Y14" s="22">
        <f t="shared" si="3"/>
        <v>0</v>
      </c>
      <c r="Z14" s="13">
        <f t="shared" si="4"/>
        <v>0</v>
      </c>
      <c r="AA14" s="23">
        <f t="shared" si="5"/>
        <v>0</v>
      </c>
      <c r="AB14" s="23">
        <f t="shared" si="6"/>
        <v>0</v>
      </c>
      <c r="AC14" s="23">
        <f t="shared" si="7"/>
        <v>0</v>
      </c>
      <c r="AD14" s="24">
        <f t="shared" si="8"/>
        <v>0</v>
      </c>
      <c r="AE14" s="25">
        <f>IFERROR(VLOOKUP($B14,'[1]Market Cap'!$G:$I,2,FALSE),"-")</f>
        <v>0</v>
      </c>
      <c r="AF14" s="20">
        <f t="shared" si="9"/>
        <v>0</v>
      </c>
      <c r="AG14" s="17">
        <f t="shared" si="10"/>
        <v>0</v>
      </c>
      <c r="AH14" s="17">
        <f t="shared" si="11"/>
        <v>0</v>
      </c>
      <c r="AI14" s="17" t="str">
        <f t="shared" si="12"/>
        <v>-</v>
      </c>
      <c r="AJ14" s="26" t="str">
        <f>IFERROR(VLOOKUP($B14,'[1]Paste Only'!$D:$AM,26,FALSE),"-")</f>
        <v>-</v>
      </c>
      <c r="AK14" s="26" t="str">
        <f>IFERROR(VLOOKUP($B14,'[1]Paste Only'!$D:$AM,23,FALSE),"-")</f>
        <v>-</v>
      </c>
      <c r="AL14" s="26" t="str">
        <f>IFERROR(VLOOKUP($B14,'[1]Paste Only'!$D:$AM,22,FALSE),"-")</f>
        <v>-</v>
      </c>
      <c r="AM14" s="21" t="str">
        <f t="shared" si="13"/>
        <v>-</v>
      </c>
      <c r="AN14" s="21" t="str">
        <f t="shared" si="13"/>
        <v>-</v>
      </c>
      <c r="AO14" s="21" t="str">
        <f t="shared" si="13"/>
        <v>-</v>
      </c>
      <c r="AP14" s="27">
        <f t="shared" si="14"/>
        <v>0</v>
      </c>
      <c r="AQ14" s="27" t="str">
        <f t="shared" si="15"/>
        <v>-</v>
      </c>
      <c r="AR14" s="27" t="str">
        <f t="shared" si="16"/>
        <v>-</v>
      </c>
      <c r="AS14" s="27">
        <f t="shared" si="17"/>
        <v>0</v>
      </c>
      <c r="AT14" s="27">
        <f t="shared" si="18"/>
        <v>0</v>
      </c>
      <c r="AU14" s="27">
        <f t="shared" si="19"/>
        <v>0</v>
      </c>
      <c r="AV14" s="21">
        <f t="shared" si="20"/>
        <v>1</v>
      </c>
      <c r="AW14" s="27">
        <f t="shared" si="21"/>
        <v>0</v>
      </c>
      <c r="AX14" s="27" t="str">
        <f t="shared" si="22"/>
        <v>-</v>
      </c>
      <c r="AY14" s="27" t="str">
        <f t="shared" si="23"/>
        <v>-</v>
      </c>
      <c r="AZ14" s="21" t="str">
        <f t="shared" si="24"/>
        <v>-</v>
      </c>
      <c r="BA14" s="21" t="str">
        <f t="shared" si="25"/>
        <v>-</v>
      </c>
      <c r="BB14" s="28" t="str">
        <f t="shared" si="26"/>
        <v>-</v>
      </c>
      <c r="BC14" s="28">
        <v>1618.3548583984375</v>
      </c>
      <c r="BD14" s="28">
        <v>1571.5</v>
      </c>
      <c r="BE14" s="28">
        <v>1479.2332763671875</v>
      </c>
      <c r="BF14" s="28">
        <f t="shared" si="27"/>
        <v>1479.2332763671875</v>
      </c>
      <c r="BG14" s="29">
        <f t="shared" si="28"/>
        <v>0</v>
      </c>
      <c r="BH14" s="29">
        <f t="shared" si="28"/>
        <v>109.40497920469416</v>
      </c>
      <c r="BI14" s="29">
        <f t="shared" si="28"/>
        <v>106.23746944494164</v>
      </c>
      <c r="BJ14" s="29">
        <f t="shared" si="28"/>
        <v>100</v>
      </c>
      <c r="BK14" s="29"/>
    </row>
    <row r="15" spans="1:65" x14ac:dyDescent="0.25">
      <c r="A15" s="13" t="s">
        <v>100</v>
      </c>
      <c r="B15" s="13" t="s">
        <v>101</v>
      </c>
      <c r="C15" s="13" t="s">
        <v>102</v>
      </c>
      <c r="D15" s="13" t="str">
        <f>IFERROR(VLOOKUP($B15,[1]GICS!$C:$D,2,FALSE),"-")</f>
        <v>-</v>
      </c>
      <c r="E15" s="14">
        <f>IFERROR(IF(VLOOKUP($B15,'[1]Paste Only'!$D:$AM,4,FALSE)="-",VLOOKUP($B15,'[1]Market Cap'!$A:$J,10,FALSE),VLOOKUP($B15,'[1]Paste Only'!$D:$AM,4,FALSE)),"-")</f>
        <v>1003.2</v>
      </c>
      <c r="F15" s="14">
        <f>IFERROR(VLOOKUP($B15,'[1]Paste Only'!$D:$AM,5,FALSE),"-")</f>
        <v>986.33331298828125</v>
      </c>
      <c r="G15" s="15">
        <f>IFERROR(VLOOKUP($B15,'[1]Paste Only'!$D:$AM,6,FALSE),"-")</f>
        <v>21</v>
      </c>
      <c r="H15" s="15">
        <f>IFERROR(VLOOKUP($B15,'[1]Paste Only'!$D:$AM,7,FALSE),"-")</f>
        <v>13</v>
      </c>
      <c r="I15" s="15">
        <f>IFERROR(VLOOKUP($B15,'[1]Paste Only'!$D:$AM,8,FALSE),"-")</f>
        <v>5</v>
      </c>
      <c r="J15" s="16"/>
      <c r="K15" s="16"/>
      <c r="L15" s="14">
        <f>IFERROR(VLOOKUP($B15,'[1]Paste Only'!$D:$AM,12,FALSE),"-")</f>
        <v>26.893999999999998</v>
      </c>
      <c r="M15" s="14">
        <f>IFERROR(VLOOKUP($B15,'[1]Paste Only'!$D:$AM,15,FALSE),"-")</f>
        <v>36.913931034482758</v>
      </c>
      <c r="N15" s="17"/>
      <c r="O15" s="18"/>
      <c r="P15" s="19">
        <f t="shared" si="29"/>
        <v>0.37257124393852759</v>
      </c>
      <c r="Q15" s="20">
        <f t="shared" si="0"/>
        <v>-1.6812885777231612E-2</v>
      </c>
      <c r="R15" s="13">
        <f t="shared" si="1"/>
        <v>39</v>
      </c>
      <c r="S15" s="13" t="str">
        <f>IFERROR(VLOOKUP($B15,'[1]Market Cap'!$G:$I,3,FALSE),"-")</f>
        <v>Large Cap</v>
      </c>
      <c r="T15" s="13"/>
      <c r="U15" s="13"/>
      <c r="V15" s="21">
        <f t="shared" si="2"/>
        <v>0</v>
      </c>
      <c r="W15" s="21">
        <f t="shared" si="2"/>
        <v>0</v>
      </c>
      <c r="X15" s="21">
        <f t="shared" si="2"/>
        <v>0</v>
      </c>
      <c r="Y15" s="22">
        <f t="shared" si="3"/>
        <v>0</v>
      </c>
      <c r="Z15" s="13">
        <f t="shared" si="4"/>
        <v>0</v>
      </c>
      <c r="AA15" s="23">
        <f t="shared" si="5"/>
        <v>0</v>
      </c>
      <c r="AB15" s="23">
        <f t="shared" si="6"/>
        <v>0</v>
      </c>
      <c r="AC15" s="23">
        <f t="shared" si="7"/>
        <v>0</v>
      </c>
      <c r="AD15" s="24">
        <f t="shared" si="8"/>
        <v>0</v>
      </c>
      <c r="AE15" s="25">
        <f>IFERROR(VLOOKUP($B15,'[1]Market Cap'!$G:$I,2,FALSE),"-")</f>
        <v>624239.38069679996</v>
      </c>
      <c r="AF15" s="20">
        <f t="shared" si="9"/>
        <v>0</v>
      </c>
      <c r="AG15" s="17">
        <f t="shared" si="10"/>
        <v>1</v>
      </c>
      <c r="AH15" s="17">
        <f t="shared" si="11"/>
        <v>0</v>
      </c>
      <c r="AI15" s="17" t="str">
        <f t="shared" si="12"/>
        <v>-</v>
      </c>
      <c r="AJ15" s="26">
        <f>IFERROR(VLOOKUP($B15,'[1]Paste Only'!$D:$AM,26,FALSE),"-")</f>
        <v>1000</v>
      </c>
      <c r="AK15" s="26">
        <f>IFERROR(VLOOKUP($B15,'[1]Paste Only'!$D:$AM,23,FALSE),"-")</f>
        <v>1150</v>
      </c>
      <c r="AL15" s="26">
        <f>IFERROR(VLOOKUP($B15,'[1]Paste Only'!$D:$AM,22,FALSE),"-")</f>
        <v>640</v>
      </c>
      <c r="AM15" s="21">
        <f t="shared" si="13"/>
        <v>1.3856053356154918E-2</v>
      </c>
      <c r="AN15" s="21">
        <f t="shared" si="13"/>
        <v>0.16593446135957834</v>
      </c>
      <c r="AO15" s="21">
        <f t="shared" si="13"/>
        <v>-0.35113212585206077</v>
      </c>
      <c r="AP15" s="27">
        <f t="shared" si="14"/>
        <v>0</v>
      </c>
      <c r="AQ15" s="27">
        <f t="shared" si="15"/>
        <v>0</v>
      </c>
      <c r="AR15" s="27">
        <f t="shared" si="16"/>
        <v>986.33331298828125</v>
      </c>
      <c r="AS15" s="27">
        <f t="shared" si="17"/>
        <v>986.33331298828125</v>
      </c>
      <c r="AT15" s="27">
        <f t="shared" si="18"/>
        <v>0</v>
      </c>
      <c r="AU15" s="27">
        <f t="shared" si="19"/>
        <v>0</v>
      </c>
      <c r="AV15" s="21">
        <f t="shared" si="20"/>
        <v>0.53846153846153844</v>
      </c>
      <c r="AW15" s="27">
        <f t="shared" si="21"/>
        <v>986.33331298828125</v>
      </c>
      <c r="AX15" s="27">
        <f t="shared" si="22"/>
        <v>986.33331298828125</v>
      </c>
      <c r="AY15" s="27">
        <f t="shared" si="23"/>
        <v>1000</v>
      </c>
      <c r="AZ15" s="21">
        <f t="shared" si="24"/>
        <v>-3.1897926634769647E-3</v>
      </c>
      <c r="BA15" s="21">
        <f t="shared" si="25"/>
        <v>-3.1897926634769647E-3</v>
      </c>
      <c r="BB15" s="28">
        <f t="shared" si="26"/>
        <v>986.33331298828125</v>
      </c>
      <c r="BC15" s="28" t="s">
        <v>81</v>
      </c>
      <c r="BD15" s="28">
        <v>2015</v>
      </c>
      <c r="BE15" s="28" t="s">
        <v>81</v>
      </c>
      <c r="BF15" s="28" t="str">
        <f t="shared" si="27"/>
        <v>-</v>
      </c>
      <c r="BG15" s="29">
        <f t="shared" si="28"/>
        <v>0</v>
      </c>
      <c r="BH15" s="29">
        <f t="shared" si="28"/>
        <v>0</v>
      </c>
      <c r="BI15" s="29">
        <f t="shared" si="28"/>
        <v>0</v>
      </c>
      <c r="BJ15" s="29">
        <f t="shared" si="28"/>
        <v>0</v>
      </c>
      <c r="BK15" s="29"/>
    </row>
    <row r="16" spans="1:65" x14ac:dyDescent="0.25">
      <c r="A16" s="13" t="s">
        <v>103</v>
      </c>
      <c r="B16" s="13" t="s">
        <v>104</v>
      </c>
      <c r="C16" s="13" t="s">
        <v>105</v>
      </c>
      <c r="D16" s="13" t="str">
        <f>IFERROR(VLOOKUP($B16,[1]GICS!$C:$D,2,FALSE),"-")</f>
        <v>Information Technology</v>
      </c>
      <c r="E16" s="14">
        <f>IFERROR(IF(VLOOKUP($B16,'[1]Paste Only'!$D:$AM,4,FALSE)="-",VLOOKUP($B16,'[1]Market Cap'!$A:$J,10,FALSE),VLOOKUP($B16,'[1]Paste Only'!$D:$AM,4,FALSE)),"-")</f>
        <v>1466.7</v>
      </c>
      <c r="F16" s="14">
        <f>IFERROR(VLOOKUP($B16,'[1]Paste Only'!$D:$AM,5,FALSE),"-")</f>
        <v>1659.108642578125</v>
      </c>
      <c r="G16" s="15">
        <f>IFERROR(VLOOKUP($B16,'[1]Paste Only'!$D:$AM,6,FALSE),"-")</f>
        <v>16</v>
      </c>
      <c r="H16" s="15">
        <f>IFERROR(VLOOKUP($B16,'[1]Paste Only'!$D:$AM,7,FALSE),"-")</f>
        <v>21</v>
      </c>
      <c r="I16" s="15">
        <f>IFERROR(VLOOKUP($B16,'[1]Paste Only'!$D:$AM,8,FALSE),"-")</f>
        <v>10</v>
      </c>
      <c r="J16" s="16"/>
      <c r="K16" s="16"/>
      <c r="L16" s="14">
        <f>IFERROR(VLOOKUP($B16,'[1]Paste Only'!$D:$AM,12,FALSE),"-")</f>
        <v>63.181081149322551</v>
      </c>
      <c r="M16" s="14">
        <f>IFERROR(VLOOKUP($B16,'[1]Paste Only'!$D:$AM,15,FALSE),"-")</f>
        <v>67.870597701149421</v>
      </c>
      <c r="N16" s="17"/>
      <c r="O16" s="18"/>
      <c r="P16" s="19">
        <f t="shared" si="29"/>
        <v>7.4223429965429633E-2</v>
      </c>
      <c r="Q16" s="20">
        <f t="shared" si="0"/>
        <v>0.1311847293775994</v>
      </c>
      <c r="R16" s="13">
        <f t="shared" si="1"/>
        <v>47</v>
      </c>
      <c r="S16" s="13" t="str">
        <f>IFERROR(VLOOKUP($B16,'[1]Market Cap'!$G:$I,3,FALSE),"-")</f>
        <v>Large Cap</v>
      </c>
      <c r="T16" s="13"/>
      <c r="U16" s="13"/>
      <c r="V16" s="21">
        <f t="shared" si="2"/>
        <v>0</v>
      </c>
      <c r="W16" s="21">
        <f t="shared" si="2"/>
        <v>0</v>
      </c>
      <c r="X16" s="21">
        <f t="shared" si="2"/>
        <v>0</v>
      </c>
      <c r="Y16" s="22">
        <f t="shared" si="3"/>
        <v>0</v>
      </c>
      <c r="Z16" s="13">
        <f t="shared" si="4"/>
        <v>0</v>
      </c>
      <c r="AA16" s="23">
        <f t="shared" si="5"/>
        <v>0</v>
      </c>
      <c r="AB16" s="23">
        <f t="shared" si="6"/>
        <v>0</v>
      </c>
      <c r="AC16" s="23">
        <f t="shared" si="7"/>
        <v>0</v>
      </c>
      <c r="AD16" s="24">
        <f t="shared" si="8"/>
        <v>0</v>
      </c>
      <c r="AE16" s="25">
        <f>IFERROR(VLOOKUP($B16,'[1]Market Cap'!$G:$I,2,FALSE),"-")</f>
        <v>398013.25963032001</v>
      </c>
      <c r="AF16" s="20">
        <f t="shared" si="9"/>
        <v>0</v>
      </c>
      <c r="AG16" s="17">
        <f t="shared" si="10"/>
        <v>0</v>
      </c>
      <c r="AH16" s="17">
        <f t="shared" si="11"/>
        <v>0</v>
      </c>
      <c r="AI16" s="17" t="str">
        <f t="shared" si="12"/>
        <v>-</v>
      </c>
      <c r="AJ16" s="26">
        <f>IFERROR(VLOOKUP($B16,'[1]Paste Only'!$D:$AM,26,FALSE),"-")</f>
        <v>1667</v>
      </c>
      <c r="AK16" s="26">
        <f>IFERROR(VLOOKUP($B16,'[1]Paste Only'!$D:$AM,23,FALSE),"-")</f>
        <v>2000</v>
      </c>
      <c r="AL16" s="26">
        <f>IFERROR(VLOOKUP($B16,'[1]Paste Only'!$D:$AM,22,FALSE),"-")</f>
        <v>1389</v>
      </c>
      <c r="AM16" s="21">
        <f t="shared" si="13"/>
        <v>4.7563837709942991E-3</v>
      </c>
      <c r="AN16" s="21">
        <f t="shared" si="13"/>
        <v>0.20546656721175083</v>
      </c>
      <c r="AO16" s="21">
        <f t="shared" si="13"/>
        <v>-0.16280346907143906</v>
      </c>
      <c r="AP16" s="27">
        <f t="shared" si="14"/>
        <v>0</v>
      </c>
      <c r="AQ16" s="27">
        <f t="shared" si="15"/>
        <v>0</v>
      </c>
      <c r="AR16" s="27">
        <f t="shared" si="16"/>
        <v>1659.108642578125</v>
      </c>
      <c r="AS16" s="27">
        <f t="shared" si="17"/>
        <v>1659.108642578125</v>
      </c>
      <c r="AT16" s="27">
        <f t="shared" si="18"/>
        <v>0</v>
      </c>
      <c r="AU16" s="27">
        <f t="shared" si="19"/>
        <v>0</v>
      </c>
      <c r="AV16" s="21">
        <f t="shared" si="20"/>
        <v>0.34042553191489361</v>
      </c>
      <c r="AW16" s="27">
        <f t="shared" si="21"/>
        <v>1659.108642578125</v>
      </c>
      <c r="AX16" s="27">
        <f t="shared" si="22"/>
        <v>1659.108642578125</v>
      </c>
      <c r="AY16" s="27">
        <f t="shared" si="23"/>
        <v>1659.108642578125</v>
      </c>
      <c r="AZ16" s="21">
        <f t="shared" si="24"/>
        <v>0.1311847293775994</v>
      </c>
      <c r="BA16" s="21">
        <f t="shared" si="25"/>
        <v>0.1311847293775994</v>
      </c>
      <c r="BB16" s="28">
        <f t="shared" si="26"/>
        <v>1659.108642578125</v>
      </c>
      <c r="BC16" s="28">
        <v>42</v>
      </c>
      <c r="BD16" s="28" t="s">
        <v>81</v>
      </c>
      <c r="BE16" s="28">
        <v>40</v>
      </c>
      <c r="BF16" s="28">
        <f t="shared" si="27"/>
        <v>40</v>
      </c>
      <c r="BG16" s="29">
        <f t="shared" si="28"/>
        <v>4147.7716064453125</v>
      </c>
      <c r="BH16" s="29">
        <f t="shared" si="28"/>
        <v>105</v>
      </c>
      <c r="BI16" s="29">
        <f t="shared" si="28"/>
        <v>0</v>
      </c>
      <c r="BJ16" s="29">
        <f t="shared" si="28"/>
        <v>100</v>
      </c>
      <c r="BK16" s="29"/>
    </row>
    <row r="17" spans="1:64" x14ac:dyDescent="0.25">
      <c r="A17" s="13" t="s">
        <v>106</v>
      </c>
      <c r="B17" s="13" t="s">
        <v>107</v>
      </c>
      <c r="C17" s="13" t="s">
        <v>108</v>
      </c>
      <c r="D17" s="13" t="str">
        <f>IFERROR(VLOOKUP($B17,[1]GICS!$C:$D,2,FALSE),"-")</f>
        <v>Consumer Discretionary</v>
      </c>
      <c r="E17" s="14">
        <f>IFERROR(IF(VLOOKUP($B17,'[1]Paste Only'!$D:$AM,4,FALSE)="-",VLOOKUP($B17,'[1]Market Cap'!$A:$J,10,FALSE),VLOOKUP($B17,'[1]Paste Only'!$D:$AM,4,FALSE)),"-")</f>
        <v>15324.9</v>
      </c>
      <c r="F17" s="14">
        <f>IFERROR(VLOOKUP($B17,'[1]Paste Only'!$D:$AM,5,FALSE),"-")</f>
        <v>15393.8349609375</v>
      </c>
      <c r="G17" s="15">
        <f>IFERROR(VLOOKUP($B17,'[1]Paste Only'!$D:$AM,6,FALSE),"-")</f>
        <v>38</v>
      </c>
      <c r="H17" s="15">
        <f>IFERROR(VLOOKUP($B17,'[1]Paste Only'!$D:$AM,7,FALSE),"-")</f>
        <v>7</v>
      </c>
      <c r="I17" s="15">
        <f>IFERROR(VLOOKUP($B17,'[1]Paste Only'!$D:$AM,8,FALSE),"-")</f>
        <v>2</v>
      </c>
      <c r="J17" s="16"/>
      <c r="K17" s="16"/>
      <c r="L17" s="14">
        <f>IFERROR(VLOOKUP($B17,'[1]Paste Only'!$D:$AM,12,FALSE),"-")</f>
        <v>461.2</v>
      </c>
      <c r="M17" s="14">
        <f>IFERROR(VLOOKUP($B17,'[1]Paste Only'!$D:$AM,15,FALSE),"-")</f>
        <v>535.10748275862079</v>
      </c>
      <c r="N17" s="17"/>
      <c r="O17" s="18"/>
      <c r="P17" s="19">
        <f t="shared" si="29"/>
        <v>0.16025039626760806</v>
      </c>
      <c r="Q17" s="20">
        <f t="shared" si="0"/>
        <v>4.4982323498032883E-3</v>
      </c>
      <c r="R17" s="13">
        <f t="shared" si="1"/>
        <v>47</v>
      </c>
      <c r="S17" s="13" t="str">
        <f>IFERROR(VLOOKUP($B17,'[1]Market Cap'!$G:$I,3,FALSE),"-")</f>
        <v>Large Cap</v>
      </c>
      <c r="T17" s="13"/>
      <c r="U17" s="13"/>
      <c r="V17" s="21">
        <f t="shared" si="2"/>
        <v>0</v>
      </c>
      <c r="W17" s="21">
        <f t="shared" si="2"/>
        <v>0</v>
      </c>
      <c r="X17" s="21">
        <f t="shared" si="2"/>
        <v>0</v>
      </c>
      <c r="Y17" s="22">
        <f t="shared" si="3"/>
        <v>0</v>
      </c>
      <c r="Z17" s="13">
        <f t="shared" si="4"/>
        <v>0</v>
      </c>
      <c r="AA17" s="23">
        <f t="shared" si="5"/>
        <v>0</v>
      </c>
      <c r="AB17" s="23">
        <f t="shared" si="6"/>
        <v>0</v>
      </c>
      <c r="AC17" s="23">
        <f t="shared" si="7"/>
        <v>0</v>
      </c>
      <c r="AD17" s="24">
        <f t="shared" si="8"/>
        <v>0</v>
      </c>
      <c r="AE17" s="25">
        <f>IFERROR(VLOOKUP($B17,'[1]Market Cap'!$G:$I,2,FALSE),"-")</f>
        <v>481818.80062926002</v>
      </c>
      <c r="AF17" s="20">
        <f t="shared" si="9"/>
        <v>0</v>
      </c>
      <c r="AG17" s="17">
        <f t="shared" si="10"/>
        <v>0</v>
      </c>
      <c r="AH17" s="17">
        <f t="shared" si="11"/>
        <v>0</v>
      </c>
      <c r="AI17" s="17" t="str">
        <f t="shared" si="12"/>
        <v>-</v>
      </c>
      <c r="AJ17" s="26">
        <f>IFERROR(VLOOKUP($B17,'[1]Paste Only'!$D:$AM,26,FALSE),"-")</f>
        <v>14659</v>
      </c>
      <c r="AK17" s="26">
        <f>IFERROR(VLOOKUP($B17,'[1]Paste Only'!$D:$AM,23,FALSE),"-")</f>
        <v>18500</v>
      </c>
      <c r="AL17" s="26">
        <f>IFERROR(VLOOKUP($B17,'[1]Paste Only'!$D:$AM,22,FALSE),"-")</f>
        <v>11690</v>
      </c>
      <c r="AM17" s="21">
        <f t="shared" si="13"/>
        <v>-4.7735665791024395E-2</v>
      </c>
      <c r="AN17" s="21">
        <f t="shared" si="13"/>
        <v>0.20177980645787907</v>
      </c>
      <c r="AO17" s="21">
        <f t="shared" si="13"/>
        <v>-0.24060508445985918</v>
      </c>
      <c r="AP17" s="27">
        <f t="shared" si="14"/>
        <v>0</v>
      </c>
      <c r="AQ17" s="27">
        <f t="shared" si="15"/>
        <v>0</v>
      </c>
      <c r="AR17" s="27">
        <f t="shared" si="16"/>
        <v>15393.8349609375</v>
      </c>
      <c r="AS17" s="27">
        <f t="shared" si="17"/>
        <v>15393.8349609375</v>
      </c>
      <c r="AT17" s="27">
        <f t="shared" si="18"/>
        <v>0</v>
      </c>
      <c r="AU17" s="27">
        <f t="shared" si="19"/>
        <v>0</v>
      </c>
      <c r="AV17" s="21">
        <f t="shared" si="20"/>
        <v>0.80851063829787229</v>
      </c>
      <c r="AW17" s="27">
        <f t="shared" si="21"/>
        <v>15393.8349609375</v>
      </c>
      <c r="AX17" s="27">
        <f t="shared" si="22"/>
        <v>15393.8349609375</v>
      </c>
      <c r="AY17" s="27">
        <f t="shared" si="23"/>
        <v>14659</v>
      </c>
      <c r="AZ17" s="21">
        <f t="shared" si="24"/>
        <v>-4.3452159557321735E-2</v>
      </c>
      <c r="BA17" s="21">
        <f t="shared" si="25"/>
        <v>-4.3452159557321735E-2</v>
      </c>
      <c r="BB17" s="28">
        <f t="shared" si="26"/>
        <v>15393.8349609375</v>
      </c>
      <c r="BC17" s="28">
        <v>718.1956787109375</v>
      </c>
      <c r="BD17" s="28">
        <v>643.46343994140625</v>
      </c>
      <c r="BE17" s="28">
        <v>628.34783935546875</v>
      </c>
      <c r="BF17" s="28">
        <f t="shared" si="27"/>
        <v>628.34783935546875</v>
      </c>
      <c r="BG17" s="29">
        <f t="shared" si="28"/>
        <v>2449.8906492187211</v>
      </c>
      <c r="BH17" s="29">
        <f t="shared" si="28"/>
        <v>114.29906076348264</v>
      </c>
      <c r="BI17" s="29">
        <f t="shared" si="28"/>
        <v>102.40561033860519</v>
      </c>
      <c r="BJ17" s="29">
        <f t="shared" si="28"/>
        <v>100</v>
      </c>
      <c r="BK17" s="29"/>
    </row>
    <row r="18" spans="1:64" x14ac:dyDescent="0.25">
      <c r="A18" s="13" t="s">
        <v>109</v>
      </c>
      <c r="B18" s="13" t="s">
        <v>110</v>
      </c>
      <c r="C18" s="13" t="s">
        <v>111</v>
      </c>
      <c r="D18" s="13" t="str">
        <f>IFERROR(VLOOKUP($B18,[1]GICS!$C:$D,2,FALSE),"-")</f>
        <v>Health Care</v>
      </c>
      <c r="E18" s="14">
        <f>IFERROR(IF(VLOOKUP($B18,'[1]Paste Only'!$D:$AM,4,FALSE)="-",VLOOKUP($B18,'[1]Market Cap'!$A:$J,10,FALSE),VLOOKUP($B18,'[1]Paste Only'!$D:$AM,4,FALSE)),"-")</f>
        <v>1616.25</v>
      </c>
      <c r="F18" s="14">
        <f>IFERROR(VLOOKUP($B18,'[1]Paste Only'!$D:$AM,5,FALSE),"-")</f>
        <v>1919.7750244140625</v>
      </c>
      <c r="G18" s="15">
        <f>IFERROR(VLOOKUP($B18,'[1]Paste Only'!$D:$AM,6,FALSE),"-")</f>
        <v>35</v>
      </c>
      <c r="H18" s="15">
        <f>IFERROR(VLOOKUP($B18,'[1]Paste Only'!$D:$AM,7,FALSE),"-")</f>
        <v>4</v>
      </c>
      <c r="I18" s="15">
        <f>IFERROR(VLOOKUP($B18,'[1]Paste Only'!$D:$AM,8,FALSE),"-")</f>
        <v>5</v>
      </c>
      <c r="J18" s="16"/>
      <c r="K18" s="16"/>
      <c r="L18" s="14">
        <f>IFERROR(VLOOKUP($B18,'[1]Paste Only'!$D:$AM,12,FALSE),"-")</f>
        <v>43.3</v>
      </c>
      <c r="M18" s="14">
        <f>IFERROR(VLOOKUP($B18,'[1]Paste Only'!$D:$AM,15,FALSE),"-")</f>
        <v>51.641747126436783</v>
      </c>
      <c r="N18" s="17"/>
      <c r="O18" s="18"/>
      <c r="P18" s="19">
        <f t="shared" si="29"/>
        <v>0.19265004910939454</v>
      </c>
      <c r="Q18" s="20">
        <f t="shared" si="0"/>
        <v>0.18779583877126838</v>
      </c>
      <c r="R18" s="13">
        <f t="shared" si="1"/>
        <v>44</v>
      </c>
      <c r="S18" s="13" t="str">
        <f>IFERROR(VLOOKUP($B18,'[1]Market Cap'!$G:$I,3,FALSE),"-")</f>
        <v>Large Cap</v>
      </c>
      <c r="T18" s="13"/>
      <c r="U18" s="13"/>
      <c r="V18" s="21">
        <f t="shared" si="2"/>
        <v>0</v>
      </c>
      <c r="W18" s="21">
        <f t="shared" si="2"/>
        <v>0</v>
      </c>
      <c r="X18" s="21">
        <f t="shared" si="2"/>
        <v>0</v>
      </c>
      <c r="Y18" s="22">
        <f t="shared" si="3"/>
        <v>0</v>
      </c>
      <c r="Z18" s="13">
        <f t="shared" si="4"/>
        <v>0</v>
      </c>
      <c r="AA18" s="23">
        <f t="shared" si="5"/>
        <v>0</v>
      </c>
      <c r="AB18" s="23">
        <f t="shared" si="6"/>
        <v>0</v>
      </c>
      <c r="AC18" s="23">
        <f t="shared" si="7"/>
        <v>0</v>
      </c>
      <c r="AD18" s="24">
        <f t="shared" si="8"/>
        <v>0</v>
      </c>
      <c r="AE18" s="25">
        <f>IFERROR(VLOOKUP($B18,'[1]Market Cap'!$G:$I,2,FALSE),"-")</f>
        <v>387792.51452625002</v>
      </c>
      <c r="AF18" s="20">
        <f t="shared" si="9"/>
        <v>0</v>
      </c>
      <c r="AG18" s="17">
        <f t="shared" si="10"/>
        <v>0</v>
      </c>
      <c r="AH18" s="17">
        <f t="shared" si="11"/>
        <v>0</v>
      </c>
      <c r="AI18" s="17" t="str">
        <f t="shared" si="12"/>
        <v>-</v>
      </c>
      <c r="AJ18" s="26">
        <f>IFERROR(VLOOKUP($B18,'[1]Paste Only'!$D:$AM,26,FALSE),"-")</f>
        <v>1936.5</v>
      </c>
      <c r="AK18" s="26">
        <f>IFERROR(VLOOKUP($B18,'[1]Paste Only'!$D:$AM,23,FALSE),"-")</f>
        <v>2450</v>
      </c>
      <c r="AL18" s="26">
        <f>IFERROR(VLOOKUP($B18,'[1]Paste Only'!$D:$AM,22,FALSE),"-")</f>
        <v>1525</v>
      </c>
      <c r="AM18" s="21">
        <f t="shared" si="13"/>
        <v>8.711945604689797E-3</v>
      </c>
      <c r="AN18" s="21">
        <f t="shared" si="13"/>
        <v>0.27619120409578635</v>
      </c>
      <c r="AO18" s="21">
        <f t="shared" si="13"/>
        <v>-0.2056360872465004</v>
      </c>
      <c r="AP18" s="27">
        <f t="shared" si="14"/>
        <v>0</v>
      </c>
      <c r="AQ18" s="27">
        <f t="shared" si="15"/>
        <v>0</v>
      </c>
      <c r="AR18" s="27">
        <f t="shared" si="16"/>
        <v>1919.7750244140625</v>
      </c>
      <c r="AS18" s="27">
        <f t="shared" si="17"/>
        <v>1919.7750244140625</v>
      </c>
      <c r="AT18" s="27">
        <f t="shared" si="18"/>
        <v>0</v>
      </c>
      <c r="AU18" s="27">
        <f t="shared" si="19"/>
        <v>0</v>
      </c>
      <c r="AV18" s="21">
        <f t="shared" si="20"/>
        <v>0.79545454545454541</v>
      </c>
      <c r="AW18" s="27">
        <f t="shared" si="21"/>
        <v>1919.7750244140625</v>
      </c>
      <c r="AX18" s="27">
        <f t="shared" si="22"/>
        <v>1919.7750244140625</v>
      </c>
      <c r="AY18" s="27">
        <f t="shared" si="23"/>
        <v>1919.7750244140625</v>
      </c>
      <c r="AZ18" s="21">
        <f t="shared" si="24"/>
        <v>0.18779583877126838</v>
      </c>
      <c r="BA18" s="21">
        <f t="shared" si="25"/>
        <v>0.18779583877126838</v>
      </c>
      <c r="BB18" s="28">
        <f t="shared" si="26"/>
        <v>1919.7750244140625</v>
      </c>
      <c r="BC18" s="28">
        <v>14</v>
      </c>
      <c r="BD18" s="28" t="s">
        <v>81</v>
      </c>
      <c r="BE18" s="28">
        <v>14</v>
      </c>
      <c r="BF18" s="28">
        <f t="shared" si="27"/>
        <v>14</v>
      </c>
      <c r="BG18" s="29">
        <f t="shared" si="28"/>
        <v>13712.678745814732</v>
      </c>
      <c r="BH18" s="29">
        <f t="shared" si="28"/>
        <v>100</v>
      </c>
      <c r="BI18" s="29">
        <f t="shared" si="28"/>
        <v>0</v>
      </c>
      <c r="BJ18" s="29">
        <f t="shared" si="28"/>
        <v>100</v>
      </c>
      <c r="BK18" s="29"/>
    </row>
    <row r="19" spans="1:64" x14ac:dyDescent="0.25">
      <c r="A19" s="13" t="s">
        <v>112</v>
      </c>
      <c r="B19" s="13" t="s">
        <v>113</v>
      </c>
      <c r="C19" s="13" t="s">
        <v>114</v>
      </c>
      <c r="D19" s="13" t="str">
        <f>IFERROR(VLOOKUP($B19,[1]GICS!$C:$D,2,FALSE),"-")</f>
        <v>Consumer Discretionary</v>
      </c>
      <c r="E19" s="14">
        <f>IFERROR(IF(VLOOKUP($B19,'[1]Paste Only'!$D:$AM,4,FALSE)="-",VLOOKUP($B19,'[1]Market Cap'!$A:$J,10,FALSE),VLOOKUP($B19,'[1]Paste Only'!$D:$AM,4,FALSE)),"-")</f>
        <v>715</v>
      </c>
      <c r="F19" s="14">
        <f>IFERROR(VLOOKUP($B19,'[1]Paste Only'!$D:$AM,5,FALSE),"-")</f>
        <v>724.933349609375</v>
      </c>
      <c r="G19" s="15">
        <f>IFERROR(VLOOKUP($B19,'[1]Paste Only'!$D:$AM,6,FALSE),"-")</f>
        <v>18</v>
      </c>
      <c r="H19" s="15">
        <f>IFERROR(VLOOKUP($B19,'[1]Paste Only'!$D:$AM,7,FALSE),"-")</f>
        <v>11</v>
      </c>
      <c r="I19" s="15">
        <f>IFERROR(VLOOKUP($B19,'[1]Paste Only'!$D:$AM,8,FALSE),"-")</f>
        <v>5</v>
      </c>
      <c r="J19" s="16"/>
      <c r="K19" s="16"/>
      <c r="L19" s="14">
        <f>IFERROR(VLOOKUP($B19,'[1]Paste Only'!$D:$AM,12,FALSE),"-")</f>
        <v>58.197162000000006</v>
      </c>
      <c r="M19" s="14">
        <f>IFERROR(VLOOKUP($B19,'[1]Paste Only'!$D:$AM,15,FALSE),"-")</f>
        <v>58.994425287356322</v>
      </c>
      <c r="N19" s="17"/>
      <c r="O19" s="18"/>
      <c r="P19" s="19">
        <f t="shared" si="29"/>
        <v>1.3699349933186111E-2</v>
      </c>
      <c r="Q19" s="20">
        <f t="shared" si="0"/>
        <v>1.3892796656468587E-2</v>
      </c>
      <c r="R19" s="13">
        <f t="shared" si="1"/>
        <v>34</v>
      </c>
      <c r="S19" s="13" t="str">
        <f>IFERROR(VLOOKUP($B19,'[1]Market Cap'!$G:$I,3,FALSE),"-")</f>
        <v>Large Cap</v>
      </c>
      <c r="T19" s="13"/>
      <c r="U19" s="13"/>
      <c r="V19" s="21">
        <f t="shared" ref="V19:X82" si="30">IFERROR(G19/$U19,0)</f>
        <v>0</v>
      </c>
      <c r="W19" s="21">
        <f t="shared" si="30"/>
        <v>0</v>
      </c>
      <c r="X19" s="21">
        <f t="shared" si="30"/>
        <v>0</v>
      </c>
      <c r="Y19" s="22">
        <f t="shared" si="3"/>
        <v>0</v>
      </c>
      <c r="Z19" s="13">
        <f t="shared" si="4"/>
        <v>0</v>
      </c>
      <c r="AA19" s="23">
        <f t="shared" si="5"/>
        <v>0</v>
      </c>
      <c r="AB19" s="23">
        <f t="shared" si="6"/>
        <v>0</v>
      </c>
      <c r="AC19" s="23">
        <f t="shared" si="7"/>
        <v>0</v>
      </c>
      <c r="AD19" s="24">
        <f t="shared" si="8"/>
        <v>0</v>
      </c>
      <c r="AE19" s="25">
        <f>IFERROR(VLOOKUP($B19,'[1]Market Cap'!$G:$I,2,FALSE),"-")</f>
        <v>263264.17295749998</v>
      </c>
      <c r="AF19" s="20">
        <f t="shared" si="9"/>
        <v>0</v>
      </c>
      <c r="AG19" s="17">
        <f t="shared" si="10"/>
        <v>0</v>
      </c>
      <c r="AH19" s="17">
        <f t="shared" si="11"/>
        <v>0</v>
      </c>
      <c r="AI19" s="17" t="str">
        <f t="shared" si="12"/>
        <v>-</v>
      </c>
      <c r="AJ19" s="26">
        <f>IFERROR(VLOOKUP($B19,'[1]Paste Only'!$D:$AM,26,FALSE),"-")</f>
        <v>720</v>
      </c>
      <c r="AK19" s="26">
        <f>IFERROR(VLOOKUP($B19,'[1]Paste Only'!$D:$AM,23,FALSE),"-")</f>
        <v>890</v>
      </c>
      <c r="AL19" s="26">
        <f>IFERROR(VLOOKUP($B19,'[1]Paste Only'!$D:$AM,22,FALSE),"-")</f>
        <v>575</v>
      </c>
      <c r="AM19" s="21">
        <f t="shared" ref="AM19:AO82" si="31">IFERROR(AJ19/$F19-1,"-")</f>
        <v>-6.8052457678120515E-3</v>
      </c>
      <c r="AN19" s="21">
        <f t="shared" si="31"/>
        <v>0.22769907120367683</v>
      </c>
      <c r="AO19" s="21">
        <f t="shared" si="31"/>
        <v>-0.20682363377290547</v>
      </c>
      <c r="AP19" s="27">
        <f t="shared" si="14"/>
        <v>0</v>
      </c>
      <c r="AQ19" s="27">
        <f t="shared" si="15"/>
        <v>0</v>
      </c>
      <c r="AR19" s="27">
        <f t="shared" si="16"/>
        <v>724.933349609375</v>
      </c>
      <c r="AS19" s="27">
        <f t="shared" si="17"/>
        <v>724.933349609375</v>
      </c>
      <c r="AT19" s="27">
        <f t="shared" si="18"/>
        <v>0</v>
      </c>
      <c r="AU19" s="27">
        <f t="shared" si="19"/>
        <v>0</v>
      </c>
      <c r="AV19" s="21">
        <f t="shared" si="20"/>
        <v>0.52941176470588236</v>
      </c>
      <c r="AW19" s="27">
        <f t="shared" si="21"/>
        <v>724.933349609375</v>
      </c>
      <c r="AX19" s="27">
        <f t="shared" si="22"/>
        <v>724.933349609375</v>
      </c>
      <c r="AY19" s="27">
        <f t="shared" si="23"/>
        <v>720</v>
      </c>
      <c r="AZ19" s="21">
        <f t="shared" si="24"/>
        <v>6.9930069930070893E-3</v>
      </c>
      <c r="BA19" s="21">
        <f t="shared" si="25"/>
        <v>6.9930069930070893E-3</v>
      </c>
      <c r="BB19" s="28">
        <f t="shared" si="26"/>
        <v>724.933349609375</v>
      </c>
      <c r="BC19" s="28" t="s">
        <v>81</v>
      </c>
      <c r="BD19" s="28">
        <v>291</v>
      </c>
      <c r="BE19" s="28">
        <v>290</v>
      </c>
      <c r="BF19" s="28">
        <f t="shared" si="27"/>
        <v>290</v>
      </c>
      <c r="BG19" s="29">
        <f t="shared" si="28"/>
        <v>249.97701710668105</v>
      </c>
      <c r="BH19" s="29">
        <f t="shared" si="28"/>
        <v>0</v>
      </c>
      <c r="BI19" s="29">
        <f t="shared" si="28"/>
        <v>100.34482758620689</v>
      </c>
      <c r="BJ19" s="29">
        <f t="shared" si="28"/>
        <v>100</v>
      </c>
      <c r="BK19" s="29"/>
    </row>
    <row r="20" spans="1:64" x14ac:dyDescent="0.25">
      <c r="A20" s="13" t="s">
        <v>115</v>
      </c>
      <c r="B20" s="13" t="s">
        <v>116</v>
      </c>
      <c r="C20" s="13" t="s">
        <v>117</v>
      </c>
      <c r="D20" s="13" t="str">
        <f>IFERROR(VLOOKUP($B20,[1]GICS!$C:$D,2,FALSE),"-")</f>
        <v>Industrials</v>
      </c>
      <c r="E20" s="14">
        <f>IFERROR(IF(VLOOKUP($B20,'[1]Paste Only'!$D:$AM,4,FALSE)="-",VLOOKUP($B20,'[1]Market Cap'!$A:$J,10,FALSE),VLOOKUP($B20,'[1]Paste Only'!$D:$AM,4,FALSE)),"-")</f>
        <v>2391.1</v>
      </c>
      <c r="F20" s="14">
        <f>IFERROR(VLOOKUP($B20,'[1]Paste Only'!$D:$AM,5,FALSE),"-")</f>
        <v>3000</v>
      </c>
      <c r="G20" s="15">
        <f>IFERROR(VLOOKUP($B20,'[1]Paste Only'!$D:$AM,6,FALSE),"-")</f>
        <v>3</v>
      </c>
      <c r="H20" s="15">
        <f>IFERROR(VLOOKUP($B20,'[1]Paste Only'!$D:$AM,7,FALSE),"-")</f>
        <v>0</v>
      </c>
      <c r="I20" s="15">
        <f>IFERROR(VLOOKUP($B20,'[1]Paste Only'!$D:$AM,8,FALSE),"-")</f>
        <v>0</v>
      </c>
      <c r="J20" s="16"/>
      <c r="K20" s="16"/>
      <c r="L20" s="14">
        <f>IFERROR(VLOOKUP($B20,'[1]Paste Only'!$D:$AM,12,FALSE),"-")</f>
        <v>62.03</v>
      </c>
      <c r="M20" s="14">
        <f>IFERROR(VLOOKUP($B20,'[1]Paste Only'!$D:$AM,15,FALSE),"-")</f>
        <v>54.598160919540227</v>
      </c>
      <c r="N20" s="17"/>
      <c r="O20" s="18"/>
      <c r="P20" s="19">
        <f t="shared" si="29"/>
        <v>-0.11981039949153272</v>
      </c>
      <c r="Q20" s="20">
        <f t="shared" si="0"/>
        <v>0.25465267031910011</v>
      </c>
      <c r="R20" s="13">
        <f t="shared" si="1"/>
        <v>3</v>
      </c>
      <c r="S20" s="13" t="str">
        <f>IFERROR(VLOOKUP($B20,'[1]Market Cap'!$G:$I,3,FALSE),"-")</f>
        <v>Large Cap</v>
      </c>
      <c r="T20" s="13"/>
      <c r="U20" s="13"/>
      <c r="V20" s="21">
        <f t="shared" si="30"/>
        <v>0</v>
      </c>
      <c r="W20" s="21">
        <f t="shared" si="30"/>
        <v>0</v>
      </c>
      <c r="X20" s="21">
        <f t="shared" si="30"/>
        <v>0</v>
      </c>
      <c r="Y20" s="22">
        <f t="shared" si="3"/>
        <v>0</v>
      </c>
      <c r="Z20" s="13">
        <f t="shared" si="4"/>
        <v>0</v>
      </c>
      <c r="AA20" s="23">
        <f t="shared" si="5"/>
        <v>0</v>
      </c>
      <c r="AB20" s="23">
        <f t="shared" si="6"/>
        <v>0</v>
      </c>
      <c r="AC20" s="23">
        <f t="shared" si="7"/>
        <v>0</v>
      </c>
      <c r="AD20" s="24">
        <f t="shared" si="8"/>
        <v>0</v>
      </c>
      <c r="AE20" s="25">
        <f>IFERROR(VLOOKUP($B20,'[1]Market Cap'!$G:$I,2,FALSE),"-")</f>
        <v>275976.15411119</v>
      </c>
      <c r="AF20" s="20">
        <f t="shared" si="9"/>
        <v>0</v>
      </c>
      <c r="AG20" s="17">
        <f t="shared" si="10"/>
        <v>0</v>
      </c>
      <c r="AH20" s="17">
        <f t="shared" si="11"/>
        <v>0</v>
      </c>
      <c r="AI20" s="17" t="str">
        <f t="shared" si="12"/>
        <v>-</v>
      </c>
      <c r="AJ20" s="26">
        <f>IFERROR(VLOOKUP($B20,'[1]Paste Only'!$D:$AM,26,FALSE),"-")</f>
        <v>3000</v>
      </c>
      <c r="AK20" s="26">
        <f>IFERROR(VLOOKUP($B20,'[1]Paste Only'!$D:$AM,23,FALSE),"-")</f>
        <v>3000</v>
      </c>
      <c r="AL20" s="26">
        <f>IFERROR(VLOOKUP($B20,'[1]Paste Only'!$D:$AM,22,FALSE),"-")</f>
        <v>3000</v>
      </c>
      <c r="AM20" s="21">
        <f t="shared" si="31"/>
        <v>0</v>
      </c>
      <c r="AN20" s="21">
        <f t="shared" si="31"/>
        <v>0</v>
      </c>
      <c r="AO20" s="21">
        <f t="shared" si="31"/>
        <v>0</v>
      </c>
      <c r="AP20" s="27">
        <f t="shared" si="14"/>
        <v>0</v>
      </c>
      <c r="AQ20" s="27">
        <f t="shared" si="15"/>
        <v>0</v>
      </c>
      <c r="AR20" s="27">
        <f t="shared" si="16"/>
        <v>3000</v>
      </c>
      <c r="AS20" s="27">
        <f t="shared" si="17"/>
        <v>3000</v>
      </c>
      <c r="AT20" s="27">
        <f t="shared" si="18"/>
        <v>0</v>
      </c>
      <c r="AU20" s="27">
        <f t="shared" si="19"/>
        <v>0</v>
      </c>
      <c r="AV20" s="21">
        <f t="shared" si="20"/>
        <v>1</v>
      </c>
      <c r="AW20" s="27">
        <f t="shared" si="21"/>
        <v>3000</v>
      </c>
      <c r="AX20" s="27">
        <f t="shared" si="22"/>
        <v>3000</v>
      </c>
      <c r="AY20" s="27">
        <f t="shared" si="23"/>
        <v>3000</v>
      </c>
      <c r="AZ20" s="21">
        <f t="shared" si="24"/>
        <v>0.25465267031910011</v>
      </c>
      <c r="BA20" s="21">
        <f t="shared" si="25"/>
        <v>0.25465267031910011</v>
      </c>
      <c r="BB20" s="28">
        <f t="shared" si="26"/>
        <v>3000</v>
      </c>
      <c r="BC20" s="28" t="s">
        <v>81</v>
      </c>
      <c r="BD20" s="28" t="s">
        <v>81</v>
      </c>
      <c r="BE20" s="28">
        <v>21</v>
      </c>
      <c r="BF20" s="28">
        <f t="shared" si="27"/>
        <v>21</v>
      </c>
      <c r="BG20" s="29">
        <f t="shared" si="28"/>
        <v>14285.714285714286</v>
      </c>
      <c r="BH20" s="29">
        <f t="shared" si="28"/>
        <v>0</v>
      </c>
      <c r="BI20" s="29">
        <f t="shared" si="28"/>
        <v>0</v>
      </c>
      <c r="BJ20" s="29">
        <f t="shared" si="28"/>
        <v>100</v>
      </c>
      <c r="BK20" s="29"/>
    </row>
    <row r="21" spans="1:64" x14ac:dyDescent="0.25">
      <c r="A21" s="13" t="s">
        <v>118</v>
      </c>
      <c r="B21" s="13" t="s">
        <v>119</v>
      </c>
      <c r="C21" s="13" t="s">
        <v>120</v>
      </c>
      <c r="D21" s="13" t="str">
        <f>IFERROR(VLOOKUP($B21,[1]GICS!$C:$D,2,FALSE),"-")</f>
        <v>Financials</v>
      </c>
      <c r="E21" s="14">
        <f>IFERROR(IF(VLOOKUP($B21,'[1]Paste Only'!$D:$AM,4,FALSE)="-",VLOOKUP($B21,'[1]Market Cap'!$A:$J,10,FALSE),VLOOKUP($B21,'[1]Paste Only'!$D:$AM,4,FALSE)),"-")</f>
        <v>1972.15</v>
      </c>
      <c r="F21" s="14">
        <f>IFERROR(VLOOKUP($B21,'[1]Paste Only'!$D:$AM,5,FALSE),"-")</f>
        <v>2324.658447265625</v>
      </c>
      <c r="G21" s="15">
        <f>IFERROR(VLOOKUP($B21,'[1]Paste Only'!$D:$AM,6,FALSE),"-")</f>
        <v>27</v>
      </c>
      <c r="H21" s="15">
        <f>IFERROR(VLOOKUP($B21,'[1]Paste Only'!$D:$AM,7,FALSE),"-")</f>
        <v>12</v>
      </c>
      <c r="I21" s="15">
        <f>IFERROR(VLOOKUP($B21,'[1]Paste Only'!$D:$AM,8,FALSE),"-")</f>
        <v>5</v>
      </c>
      <c r="J21" s="16"/>
      <c r="K21" s="16"/>
      <c r="L21" s="14">
        <f>IFERROR(VLOOKUP($B21,'[1]Paste Only'!$D:$AM,12,FALSE),"-")</f>
        <v>96.31</v>
      </c>
      <c r="M21" s="14">
        <f>IFERROR(VLOOKUP($B21,'[1]Paste Only'!$D:$AM,15,FALSE),"-")</f>
        <v>105.84050574712644</v>
      </c>
      <c r="N21" s="17"/>
      <c r="O21" s="18"/>
      <c r="P21" s="19">
        <f t="shared" si="29"/>
        <v>9.8956554325889678E-2</v>
      </c>
      <c r="Q21" s="20">
        <f t="shared" si="0"/>
        <v>0.17874322301327217</v>
      </c>
      <c r="R21" s="13">
        <f t="shared" si="1"/>
        <v>44</v>
      </c>
      <c r="S21" s="13" t="str">
        <f>IFERROR(VLOOKUP($B21,'[1]Market Cap'!$G:$I,3,FALSE),"-")</f>
        <v>Large Cap</v>
      </c>
      <c r="T21" s="13"/>
      <c r="U21" s="13"/>
      <c r="V21" s="21">
        <f t="shared" si="30"/>
        <v>0</v>
      </c>
      <c r="W21" s="21">
        <f t="shared" si="30"/>
        <v>0</v>
      </c>
      <c r="X21" s="21">
        <f t="shared" si="30"/>
        <v>0</v>
      </c>
      <c r="Y21" s="22">
        <f t="shared" si="3"/>
        <v>0</v>
      </c>
      <c r="Z21" s="13">
        <f t="shared" si="4"/>
        <v>0</v>
      </c>
      <c r="AA21" s="23">
        <f t="shared" si="5"/>
        <v>0</v>
      </c>
      <c r="AB21" s="23">
        <f t="shared" si="6"/>
        <v>0</v>
      </c>
      <c r="AC21" s="23">
        <f t="shared" si="7"/>
        <v>0</v>
      </c>
      <c r="AD21" s="24">
        <f t="shared" si="8"/>
        <v>0</v>
      </c>
      <c r="AE21" s="25">
        <f>IFERROR(VLOOKUP($B21,'[1]Market Cap'!$G:$I,2,FALSE),"-")</f>
        <v>392180.27245129499</v>
      </c>
      <c r="AF21" s="20">
        <f t="shared" si="9"/>
        <v>0</v>
      </c>
      <c r="AG21" s="17">
        <f t="shared" si="10"/>
        <v>0</v>
      </c>
      <c r="AH21" s="17">
        <f t="shared" si="11"/>
        <v>0</v>
      </c>
      <c r="AI21" s="17" t="str">
        <f t="shared" si="12"/>
        <v>-</v>
      </c>
      <c r="AJ21" s="26">
        <f>IFERROR(VLOOKUP($B21,'[1]Paste Only'!$D:$AM,26,FALSE),"-")</f>
        <v>2350</v>
      </c>
      <c r="AK21" s="26">
        <f>IFERROR(VLOOKUP($B21,'[1]Paste Only'!$D:$AM,23,FALSE),"-")</f>
        <v>2600</v>
      </c>
      <c r="AL21" s="26">
        <f>IFERROR(VLOOKUP($B21,'[1]Paste Only'!$D:$AM,22,FALSE),"-")</f>
        <v>1900</v>
      </c>
      <c r="AM21" s="21">
        <f t="shared" si="31"/>
        <v>1.0901194007310266E-2</v>
      </c>
      <c r="AN21" s="21">
        <f t="shared" si="31"/>
        <v>0.11844387422085378</v>
      </c>
      <c r="AO21" s="21">
        <f t="shared" si="31"/>
        <v>-0.18267563037706835</v>
      </c>
      <c r="AP21" s="27">
        <f t="shared" si="14"/>
        <v>0</v>
      </c>
      <c r="AQ21" s="27">
        <f t="shared" si="15"/>
        <v>0</v>
      </c>
      <c r="AR21" s="27">
        <f t="shared" si="16"/>
        <v>2324.658447265625</v>
      </c>
      <c r="AS21" s="27">
        <f t="shared" si="17"/>
        <v>2324.658447265625</v>
      </c>
      <c r="AT21" s="27">
        <f t="shared" si="18"/>
        <v>0</v>
      </c>
      <c r="AU21" s="27">
        <f t="shared" si="19"/>
        <v>0</v>
      </c>
      <c r="AV21" s="21">
        <f t="shared" si="20"/>
        <v>0.61363636363636365</v>
      </c>
      <c r="AW21" s="27">
        <f t="shared" si="21"/>
        <v>2324.658447265625</v>
      </c>
      <c r="AX21" s="27">
        <f t="shared" si="22"/>
        <v>2324.658447265625</v>
      </c>
      <c r="AY21" s="27">
        <f t="shared" si="23"/>
        <v>2324.658447265625</v>
      </c>
      <c r="AZ21" s="21">
        <f t="shared" si="24"/>
        <v>0.17874322301327217</v>
      </c>
      <c r="BA21" s="21">
        <f t="shared" si="25"/>
        <v>0.17874322301327217</v>
      </c>
      <c r="BB21" s="28">
        <f t="shared" si="26"/>
        <v>2324.658447265625</v>
      </c>
      <c r="BC21" s="28" t="s">
        <v>81</v>
      </c>
      <c r="BD21" s="28">
        <v>94</v>
      </c>
      <c r="BE21" s="28" t="s">
        <v>81</v>
      </c>
      <c r="BF21" s="28" t="str">
        <f t="shared" si="27"/>
        <v>-</v>
      </c>
      <c r="BG21" s="29">
        <f t="shared" si="28"/>
        <v>0</v>
      </c>
      <c r="BH21" s="29">
        <f t="shared" si="28"/>
        <v>0</v>
      </c>
      <c r="BI21" s="29">
        <f t="shared" si="28"/>
        <v>0</v>
      </c>
      <c r="BJ21" s="29">
        <f t="shared" si="28"/>
        <v>0</v>
      </c>
      <c r="BK21" s="29"/>
    </row>
    <row r="22" spans="1:64" x14ac:dyDescent="0.25">
      <c r="A22" s="13" t="s">
        <v>121</v>
      </c>
      <c r="B22" s="13" t="s">
        <v>122</v>
      </c>
      <c r="C22" s="13" t="s">
        <v>123</v>
      </c>
      <c r="D22" s="13" t="str">
        <f>IFERROR(VLOOKUP($B22,[1]GICS!$C:$D,2,FALSE),"-")</f>
        <v>Consumer Discretionary</v>
      </c>
      <c r="E22" s="14">
        <f>IFERROR(IF(VLOOKUP($B22,'[1]Paste Only'!$D:$AM,4,FALSE)="-",VLOOKUP($B22,'[1]Market Cap'!$A:$J,10,FALSE),VLOOKUP($B22,'[1]Paste Only'!$D:$AM,4,FALSE)),"-")</f>
        <v>3571</v>
      </c>
      <c r="F22" s="14">
        <f>IFERROR(VLOOKUP($B22,'[1]Paste Only'!$D:$AM,5,FALSE),"-")</f>
        <v>3938.514404296875</v>
      </c>
      <c r="G22" s="15">
        <f>IFERROR(VLOOKUP($B22,'[1]Paste Only'!$D:$AM,6,FALSE),"-")</f>
        <v>27</v>
      </c>
      <c r="H22" s="15">
        <f>IFERROR(VLOOKUP($B22,'[1]Paste Only'!$D:$AM,7,FALSE),"-")</f>
        <v>6</v>
      </c>
      <c r="I22" s="15">
        <f>IFERROR(VLOOKUP($B22,'[1]Paste Only'!$D:$AM,8,FALSE),"-")</f>
        <v>3</v>
      </c>
      <c r="J22" s="16"/>
      <c r="K22" s="16"/>
      <c r="L22" s="14">
        <f>IFERROR(VLOOKUP($B22,'[1]Paste Only'!$D:$AM,12,FALSE),"-")</f>
        <v>41.826516999999996</v>
      </c>
      <c r="M22" s="14">
        <f>IFERROR(VLOOKUP($B22,'[1]Paste Only'!$D:$AM,15,FALSE),"-")</f>
        <v>58.446643678160925</v>
      </c>
      <c r="N22" s="17"/>
      <c r="O22" s="18"/>
      <c r="P22" s="19">
        <f t="shared" si="29"/>
        <v>0.3973586105235809</v>
      </c>
      <c r="Q22" s="20">
        <f t="shared" si="0"/>
        <v>0.10291638316910534</v>
      </c>
      <c r="R22" s="13">
        <f t="shared" si="1"/>
        <v>36</v>
      </c>
      <c r="S22" s="13" t="str">
        <f>IFERROR(VLOOKUP($B22,'[1]Market Cap'!$G:$I,3,FALSE),"-")</f>
        <v>Large Cap</v>
      </c>
      <c r="T22" s="13"/>
      <c r="U22" s="13"/>
      <c r="V22" s="21">
        <f t="shared" si="30"/>
        <v>0</v>
      </c>
      <c r="W22" s="21">
        <f t="shared" si="30"/>
        <v>0</v>
      </c>
      <c r="X22" s="21">
        <f t="shared" si="30"/>
        <v>0</v>
      </c>
      <c r="Y22" s="22">
        <f t="shared" si="3"/>
        <v>0</v>
      </c>
      <c r="Z22" s="13">
        <f t="shared" si="4"/>
        <v>0</v>
      </c>
      <c r="AA22" s="23">
        <f t="shared" si="5"/>
        <v>0</v>
      </c>
      <c r="AB22" s="23">
        <f t="shared" si="6"/>
        <v>0</v>
      </c>
      <c r="AC22" s="23">
        <f t="shared" si="7"/>
        <v>0</v>
      </c>
      <c r="AD22" s="24">
        <f t="shared" si="8"/>
        <v>0</v>
      </c>
      <c r="AE22" s="25">
        <f>IFERROR(VLOOKUP($B22,'[1]Market Cap'!$G:$I,2,FALSE),"-")</f>
        <v>317028.43773599999</v>
      </c>
      <c r="AF22" s="20">
        <f t="shared" si="9"/>
        <v>0</v>
      </c>
      <c r="AG22" s="17">
        <f t="shared" si="10"/>
        <v>0</v>
      </c>
      <c r="AH22" s="17">
        <f t="shared" si="11"/>
        <v>0</v>
      </c>
      <c r="AI22" s="17" t="str">
        <f t="shared" si="12"/>
        <v>-</v>
      </c>
      <c r="AJ22" s="26">
        <f>IFERROR(VLOOKUP($B22,'[1]Paste Only'!$D:$AM,26,FALSE),"-")</f>
        <v>3932</v>
      </c>
      <c r="AK22" s="26">
        <f>IFERROR(VLOOKUP($B22,'[1]Paste Only'!$D:$AM,23,FALSE),"-")</f>
        <v>4615</v>
      </c>
      <c r="AL22" s="26">
        <f>IFERROR(VLOOKUP($B22,'[1]Paste Only'!$D:$AM,22,FALSE),"-")</f>
        <v>3200</v>
      </c>
      <c r="AM22" s="21">
        <f t="shared" si="31"/>
        <v>-1.6540257640718092E-3</v>
      </c>
      <c r="AN22" s="21">
        <f t="shared" si="31"/>
        <v>0.1717616152336745</v>
      </c>
      <c r="AO22" s="21">
        <f t="shared" si="31"/>
        <v>-0.18751090601348674</v>
      </c>
      <c r="AP22" s="27">
        <f t="shared" si="14"/>
        <v>0</v>
      </c>
      <c r="AQ22" s="27">
        <f t="shared" si="15"/>
        <v>0</v>
      </c>
      <c r="AR22" s="27">
        <f t="shared" si="16"/>
        <v>3938.514404296875</v>
      </c>
      <c r="AS22" s="27">
        <f t="shared" si="17"/>
        <v>3938.514404296875</v>
      </c>
      <c r="AT22" s="27">
        <f t="shared" si="18"/>
        <v>0</v>
      </c>
      <c r="AU22" s="27">
        <f t="shared" si="19"/>
        <v>0</v>
      </c>
      <c r="AV22" s="21">
        <f t="shared" si="20"/>
        <v>0.75</v>
      </c>
      <c r="AW22" s="27">
        <f t="shared" si="21"/>
        <v>3938.514404296875</v>
      </c>
      <c r="AX22" s="27">
        <f t="shared" si="22"/>
        <v>3938.514404296875</v>
      </c>
      <c r="AY22" s="27">
        <f t="shared" si="23"/>
        <v>3932</v>
      </c>
      <c r="AZ22" s="21">
        <f t="shared" si="24"/>
        <v>0.10109213105572668</v>
      </c>
      <c r="BA22" s="21">
        <f t="shared" si="25"/>
        <v>0.10109213105572668</v>
      </c>
      <c r="BB22" s="28">
        <f t="shared" si="26"/>
        <v>3938.514404296875</v>
      </c>
      <c r="BC22" s="28">
        <v>121</v>
      </c>
      <c r="BD22" s="28" t="s">
        <v>81</v>
      </c>
      <c r="BE22" s="28" t="s">
        <v>81</v>
      </c>
      <c r="BF22" s="28" t="str">
        <f t="shared" si="27"/>
        <v>-</v>
      </c>
      <c r="BG22" s="29">
        <f t="shared" si="28"/>
        <v>0</v>
      </c>
      <c r="BH22" s="29">
        <f t="shared" si="28"/>
        <v>0</v>
      </c>
      <c r="BI22" s="29">
        <f t="shared" si="28"/>
        <v>0</v>
      </c>
      <c r="BJ22" s="29">
        <f t="shared" si="28"/>
        <v>0</v>
      </c>
      <c r="BK22" s="29"/>
      <c r="BL22" s="31"/>
    </row>
    <row r="23" spans="1:64" x14ac:dyDescent="0.25">
      <c r="A23" s="13" t="s">
        <v>124</v>
      </c>
      <c r="B23" s="13" t="s">
        <v>125</v>
      </c>
      <c r="C23" s="13" t="s">
        <v>126</v>
      </c>
      <c r="D23" s="13" t="str">
        <f>IFERROR(VLOOKUP($B23,[1]GICS!$C:$D,2,FALSE),"-")</f>
        <v>Energy</v>
      </c>
      <c r="E23" s="14">
        <f>IFERROR(IF(VLOOKUP($B23,'[1]Paste Only'!$D:$AM,4,FALSE)="-",VLOOKUP($B23,'[1]Market Cap'!$A:$J,10,FALSE),VLOOKUP($B23,'[1]Paste Only'!$D:$AM,4,FALSE)),"-")</f>
        <v>233.3</v>
      </c>
      <c r="F23" s="14">
        <f>IFERROR(VLOOKUP($B23,'[1]Paste Only'!$D:$AM,5,FALSE),"-")</f>
        <v>277.80767822265625</v>
      </c>
      <c r="G23" s="15">
        <f>IFERROR(VLOOKUP($B23,'[1]Paste Only'!$D:$AM,6,FALSE),"-")</f>
        <v>19</v>
      </c>
      <c r="H23" s="15">
        <f>IFERROR(VLOOKUP($B23,'[1]Paste Only'!$D:$AM,7,FALSE),"-")</f>
        <v>5</v>
      </c>
      <c r="I23" s="15">
        <f>IFERROR(VLOOKUP($B23,'[1]Paste Only'!$D:$AM,8,FALSE),"-")</f>
        <v>5</v>
      </c>
      <c r="J23" s="16"/>
      <c r="K23" s="16"/>
      <c r="L23" s="14">
        <f>IFERROR(VLOOKUP($B23,'[1]Paste Only'!$D:$AM,12,FALSE),"-")</f>
        <v>28.8</v>
      </c>
      <c r="M23" s="14">
        <f>IFERROR(VLOOKUP($B23,'[1]Paste Only'!$D:$AM,15,FALSE),"-")</f>
        <v>33.46134482758621</v>
      </c>
      <c r="N23" s="17"/>
      <c r="O23" s="18"/>
      <c r="P23" s="19">
        <f t="shared" si="29"/>
        <v>0.16185225095785438</v>
      </c>
      <c r="Q23" s="20">
        <f t="shared" si="0"/>
        <v>0.19077444587508041</v>
      </c>
      <c r="R23" s="13">
        <f t="shared" si="1"/>
        <v>29</v>
      </c>
      <c r="S23" s="13" t="str">
        <f>IFERROR(VLOOKUP($B23,'[1]Market Cap'!$G:$I,3,FALSE),"-")</f>
        <v>Large Cap</v>
      </c>
      <c r="T23" s="13"/>
      <c r="U23" s="13"/>
      <c r="V23" s="21">
        <f t="shared" si="30"/>
        <v>0</v>
      </c>
      <c r="W23" s="21">
        <f t="shared" si="30"/>
        <v>0</v>
      </c>
      <c r="X23" s="21">
        <f t="shared" si="30"/>
        <v>0</v>
      </c>
      <c r="Y23" s="22">
        <f t="shared" si="3"/>
        <v>0</v>
      </c>
      <c r="Z23" s="13">
        <f t="shared" si="4"/>
        <v>0</v>
      </c>
      <c r="AA23" s="23">
        <f t="shared" si="5"/>
        <v>0</v>
      </c>
      <c r="AB23" s="23">
        <f t="shared" si="6"/>
        <v>0</v>
      </c>
      <c r="AC23" s="23">
        <f t="shared" si="7"/>
        <v>0</v>
      </c>
      <c r="AD23" s="24">
        <f t="shared" si="8"/>
        <v>0</v>
      </c>
      <c r="AE23" s="25">
        <f>IFERROR(VLOOKUP($B23,'[1]Market Cap'!$G:$I,2,FALSE),"-")</f>
        <v>293497.91387598001</v>
      </c>
      <c r="AF23" s="20">
        <f t="shared" si="9"/>
        <v>0</v>
      </c>
      <c r="AG23" s="17">
        <f t="shared" si="10"/>
        <v>0</v>
      </c>
      <c r="AH23" s="17">
        <f t="shared" si="11"/>
        <v>0</v>
      </c>
      <c r="AI23" s="17" t="str">
        <f t="shared" si="12"/>
        <v>-</v>
      </c>
      <c r="AJ23" s="26">
        <f>IFERROR(VLOOKUP($B23,'[1]Paste Only'!$D:$AM,26,FALSE),"-")</f>
        <v>285</v>
      </c>
      <c r="AK23" s="26">
        <f>IFERROR(VLOOKUP($B23,'[1]Paste Only'!$D:$AM,23,FALSE),"-")</f>
        <v>340</v>
      </c>
      <c r="AL23" s="26">
        <f>IFERROR(VLOOKUP($B23,'[1]Paste Only'!$D:$AM,22,FALSE),"-")</f>
        <v>205</v>
      </c>
      <c r="AM23" s="21">
        <f t="shared" si="31"/>
        <v>2.5889571603486372E-2</v>
      </c>
      <c r="AN23" s="21">
        <f t="shared" si="31"/>
        <v>0.22386826086029954</v>
      </c>
      <c r="AO23" s="21">
        <f t="shared" si="31"/>
        <v>-0.26207943095187825</v>
      </c>
      <c r="AP23" s="27">
        <f t="shared" si="14"/>
        <v>0</v>
      </c>
      <c r="AQ23" s="27">
        <f t="shared" si="15"/>
        <v>0</v>
      </c>
      <c r="AR23" s="27">
        <f t="shared" si="16"/>
        <v>277.80767822265625</v>
      </c>
      <c r="AS23" s="27">
        <f t="shared" si="17"/>
        <v>277.80767822265625</v>
      </c>
      <c r="AT23" s="27">
        <f t="shared" si="18"/>
        <v>0</v>
      </c>
      <c r="AU23" s="27">
        <f t="shared" si="19"/>
        <v>0</v>
      </c>
      <c r="AV23" s="21">
        <f t="shared" si="20"/>
        <v>0.65517241379310343</v>
      </c>
      <c r="AW23" s="27">
        <f t="shared" si="21"/>
        <v>277.80767822265625</v>
      </c>
      <c r="AX23" s="27">
        <f t="shared" si="22"/>
        <v>277.80767822265625</v>
      </c>
      <c r="AY23" s="27">
        <f t="shared" si="23"/>
        <v>277.80767822265625</v>
      </c>
      <c r="AZ23" s="21">
        <f t="shared" si="24"/>
        <v>0.19077444587508041</v>
      </c>
      <c r="BA23" s="21">
        <f t="shared" si="25"/>
        <v>0.19077444587508041</v>
      </c>
      <c r="BB23" s="28">
        <f t="shared" si="26"/>
        <v>277.80767822265625</v>
      </c>
      <c r="BC23" s="28">
        <v>513.9000244140625</v>
      </c>
      <c r="BD23" s="28">
        <v>532.478271484375</v>
      </c>
      <c r="BE23" s="28">
        <v>588.75</v>
      </c>
      <c r="BF23" s="28">
        <f t="shared" si="27"/>
        <v>588.75</v>
      </c>
      <c r="BG23" s="29">
        <f t="shared" si="28"/>
        <v>47.186017532510618</v>
      </c>
      <c r="BH23" s="29">
        <f t="shared" si="28"/>
        <v>87.286628350583868</v>
      </c>
      <c r="BI23" s="29">
        <f t="shared" si="28"/>
        <v>90.442169254246281</v>
      </c>
      <c r="BJ23" s="29">
        <f t="shared" si="28"/>
        <v>100</v>
      </c>
      <c r="BK23" s="29"/>
    </row>
    <row r="24" spans="1:64" x14ac:dyDescent="0.25">
      <c r="A24" s="13" t="s">
        <v>127</v>
      </c>
      <c r="B24" s="13" t="s">
        <v>128</v>
      </c>
      <c r="C24" s="13" t="s">
        <v>129</v>
      </c>
      <c r="D24" s="13" t="str">
        <f>IFERROR(VLOOKUP($B24,[1]GICS!$C:$D,2,FALSE),"-")</f>
        <v>Utilities</v>
      </c>
      <c r="E24" s="14">
        <f>IFERROR(IF(VLOOKUP($B24,'[1]Paste Only'!$D:$AM,4,FALSE)="-",VLOOKUP($B24,'[1]Market Cap'!$A:$J,10,FALSE),VLOOKUP($B24,'[1]Paste Only'!$D:$AM,4,FALSE)),"-")</f>
        <v>331.75</v>
      </c>
      <c r="F24" s="14">
        <f>IFERROR(VLOOKUP($B24,'[1]Paste Only'!$D:$AM,5,FALSE),"-")</f>
        <v>418.72000122070313</v>
      </c>
      <c r="G24" s="15">
        <f>IFERROR(VLOOKUP($B24,'[1]Paste Only'!$D:$AM,6,FALSE),"-")</f>
        <v>24</v>
      </c>
      <c r="H24" s="15">
        <f>IFERROR(VLOOKUP($B24,'[1]Paste Only'!$D:$AM,7,FALSE),"-")</f>
        <v>2</v>
      </c>
      <c r="I24" s="15">
        <f>IFERROR(VLOOKUP($B24,'[1]Paste Only'!$D:$AM,8,FALSE),"-")</f>
        <v>1</v>
      </c>
      <c r="J24" s="16"/>
      <c r="K24" s="16"/>
      <c r="L24" s="14">
        <f>IFERROR(VLOOKUP($B24,'[1]Paste Only'!$D:$AM,12,FALSE),"-")</f>
        <v>24.16</v>
      </c>
      <c r="M24" s="14">
        <f>IFERROR(VLOOKUP($B24,'[1]Paste Only'!$D:$AM,15,FALSE),"-")</f>
        <v>25.870551724137933</v>
      </c>
      <c r="N24" s="17"/>
      <c r="O24" s="18"/>
      <c r="P24" s="19">
        <f t="shared" si="29"/>
        <v>7.0800981959351583E-2</v>
      </c>
      <c r="Q24" s="20">
        <f t="shared" si="0"/>
        <v>0.26215524105713084</v>
      </c>
      <c r="R24" s="13">
        <f t="shared" si="1"/>
        <v>27</v>
      </c>
      <c r="S24" s="13" t="str">
        <f>IFERROR(VLOOKUP($B24,'[1]Market Cap'!$G:$I,3,FALSE),"-")</f>
        <v>Large Cap</v>
      </c>
      <c r="T24" s="13"/>
      <c r="U24" s="13"/>
      <c r="V24" s="21">
        <f t="shared" si="30"/>
        <v>0</v>
      </c>
      <c r="W24" s="21">
        <f t="shared" si="30"/>
        <v>0</v>
      </c>
      <c r="X24" s="21">
        <f t="shared" si="30"/>
        <v>0</v>
      </c>
      <c r="Y24" s="22">
        <f t="shared" si="3"/>
        <v>0</v>
      </c>
      <c r="Z24" s="13">
        <f t="shared" si="4"/>
        <v>0</v>
      </c>
      <c r="AA24" s="23">
        <f t="shared" si="5"/>
        <v>0</v>
      </c>
      <c r="AB24" s="23">
        <f t="shared" si="6"/>
        <v>0</v>
      </c>
      <c r="AC24" s="23">
        <f t="shared" si="7"/>
        <v>0</v>
      </c>
      <c r="AD24" s="24">
        <f t="shared" si="8"/>
        <v>0</v>
      </c>
      <c r="AE24" s="25">
        <f>IFERROR(VLOOKUP($B24,'[1]Market Cap'!$G:$I,2,FALSE),"-")</f>
        <v>321686.89899545</v>
      </c>
      <c r="AF24" s="20">
        <f t="shared" si="9"/>
        <v>0</v>
      </c>
      <c r="AG24" s="17">
        <f t="shared" si="10"/>
        <v>0</v>
      </c>
      <c r="AH24" s="17">
        <f t="shared" si="11"/>
        <v>0</v>
      </c>
      <c r="AI24" s="17" t="str">
        <f t="shared" si="12"/>
        <v>-</v>
      </c>
      <c r="AJ24" s="26">
        <f>IFERROR(VLOOKUP($B24,'[1]Paste Only'!$D:$AM,26,FALSE),"-")</f>
        <v>421</v>
      </c>
      <c r="AK24" s="26">
        <f>IFERROR(VLOOKUP($B24,'[1]Paste Only'!$D:$AM,23,FALSE),"-")</f>
        <v>490</v>
      </c>
      <c r="AL24" s="26">
        <f>IFERROR(VLOOKUP($B24,'[1]Paste Only'!$D:$AM,22,FALSE),"-")</f>
        <v>320</v>
      </c>
      <c r="AM24" s="21">
        <f t="shared" si="31"/>
        <v>5.4451632896683755E-3</v>
      </c>
      <c r="AN24" s="21">
        <f t="shared" si="31"/>
        <v>0.17023308791434077</v>
      </c>
      <c r="AO24" s="21">
        <f t="shared" si="31"/>
        <v>-0.23576614666818552</v>
      </c>
      <c r="AP24" s="27">
        <f t="shared" si="14"/>
        <v>0</v>
      </c>
      <c r="AQ24" s="27">
        <f t="shared" si="15"/>
        <v>0</v>
      </c>
      <c r="AR24" s="27">
        <f t="shared" si="16"/>
        <v>418.72000122070313</v>
      </c>
      <c r="AS24" s="27">
        <f t="shared" si="17"/>
        <v>418.72000122070313</v>
      </c>
      <c r="AT24" s="27">
        <f t="shared" si="18"/>
        <v>0</v>
      </c>
      <c r="AU24" s="27">
        <f t="shared" si="19"/>
        <v>0</v>
      </c>
      <c r="AV24" s="21">
        <f t="shared" si="20"/>
        <v>0.88888888888888884</v>
      </c>
      <c r="AW24" s="27">
        <f t="shared" si="21"/>
        <v>418.72000122070313</v>
      </c>
      <c r="AX24" s="27">
        <f t="shared" si="22"/>
        <v>418.72000122070313</v>
      </c>
      <c r="AY24" s="27">
        <f t="shared" si="23"/>
        <v>418.72000122070313</v>
      </c>
      <c r="AZ24" s="21">
        <f t="shared" si="24"/>
        <v>0.26215524105713084</v>
      </c>
      <c r="BA24" s="21">
        <f t="shared" si="25"/>
        <v>0.26215524105713084</v>
      </c>
      <c r="BB24" s="28">
        <f t="shared" si="26"/>
        <v>418.72000122070313</v>
      </c>
      <c r="BC24" s="28" t="s">
        <v>81</v>
      </c>
      <c r="BD24" s="28">
        <v>2473</v>
      </c>
      <c r="BE24" s="28">
        <v>2473</v>
      </c>
      <c r="BF24" s="28">
        <f t="shared" si="27"/>
        <v>2473</v>
      </c>
      <c r="BG24" s="29">
        <f t="shared" si="28"/>
        <v>16.931661998410963</v>
      </c>
      <c r="BH24" s="29">
        <f t="shared" si="28"/>
        <v>0</v>
      </c>
      <c r="BI24" s="29">
        <f t="shared" si="28"/>
        <v>100</v>
      </c>
      <c r="BJ24" s="29">
        <f t="shared" si="28"/>
        <v>100</v>
      </c>
      <c r="BK24" s="29"/>
      <c r="BL24" s="31"/>
    </row>
    <row r="25" spans="1:64" x14ac:dyDescent="0.25">
      <c r="A25" s="13" t="s">
        <v>130</v>
      </c>
      <c r="B25" s="13" t="s">
        <v>131</v>
      </c>
      <c r="C25" s="13" t="s">
        <v>132</v>
      </c>
      <c r="D25" s="13" t="str">
        <f>IFERROR(VLOOKUP($B25,[1]GICS!$C:$D,2,FALSE),"-")</f>
        <v>Financials</v>
      </c>
      <c r="E25" s="14">
        <f>IFERROR(IF(VLOOKUP($B25,'[1]Paste Only'!$D:$AM,4,FALSE)="-",VLOOKUP($B25,'[1]Market Cap'!$A:$J,10,FALSE),VLOOKUP($B25,'[1]Paste Only'!$D:$AM,4,FALSE)),"-")</f>
        <v>1105.3</v>
      </c>
      <c r="F25" s="14">
        <f>IFERROR(VLOOKUP($B25,'[1]Paste Only'!$D:$AM,5,FALSE),"-")</f>
        <v>1350.760009765625</v>
      </c>
      <c r="G25" s="15">
        <f>IFERROR(VLOOKUP($B25,'[1]Paste Only'!$D:$AM,6,FALSE),"-")</f>
        <v>42</v>
      </c>
      <c r="H25" s="15">
        <f>IFERROR(VLOOKUP($B25,'[1]Paste Only'!$D:$AM,7,FALSE),"-")</f>
        <v>10</v>
      </c>
      <c r="I25" s="15">
        <f>IFERROR(VLOOKUP($B25,'[1]Paste Only'!$D:$AM,8,FALSE),"-")</f>
        <v>0</v>
      </c>
      <c r="J25" s="16"/>
      <c r="K25" s="16"/>
      <c r="L25" s="14">
        <f>IFERROR(VLOOKUP($B25,'[1]Paste Only'!$D:$AM,12,FALSE),"-")</f>
        <v>90.02</v>
      </c>
      <c r="M25" s="14">
        <f>IFERROR(VLOOKUP($B25,'[1]Paste Only'!$D:$AM,15,FALSE),"-")</f>
        <v>90.989413793103452</v>
      </c>
      <c r="N25" s="17"/>
      <c r="O25" s="18"/>
      <c r="P25" s="19">
        <f t="shared" si="29"/>
        <v>1.0768871285308235E-2</v>
      </c>
      <c r="Q25" s="20">
        <f t="shared" si="0"/>
        <v>0.2220754634629738</v>
      </c>
      <c r="R25" s="13">
        <f t="shared" si="1"/>
        <v>52</v>
      </c>
      <c r="S25" s="13" t="str">
        <f>IFERROR(VLOOKUP($B25,'[1]Market Cap'!$G:$I,3,FALSE),"-")</f>
        <v>Large Cap</v>
      </c>
      <c r="T25" s="13"/>
      <c r="U25" s="13"/>
      <c r="V25" s="21">
        <f t="shared" si="30"/>
        <v>0</v>
      </c>
      <c r="W25" s="21">
        <f t="shared" si="30"/>
        <v>0</v>
      </c>
      <c r="X25" s="21">
        <f t="shared" si="30"/>
        <v>0</v>
      </c>
      <c r="Y25" s="22">
        <f t="shared" si="3"/>
        <v>0</v>
      </c>
      <c r="Z25" s="13">
        <f t="shared" si="4"/>
        <v>0</v>
      </c>
      <c r="AA25" s="23">
        <f t="shared" si="5"/>
        <v>0</v>
      </c>
      <c r="AB25" s="23">
        <f t="shared" si="6"/>
        <v>0</v>
      </c>
      <c r="AC25" s="23">
        <f t="shared" si="7"/>
        <v>0</v>
      </c>
      <c r="AD25" s="24">
        <f t="shared" si="8"/>
        <v>0</v>
      </c>
      <c r="AE25" s="25">
        <f>IFERROR(VLOOKUP($B25,'[1]Market Cap'!$G:$I,2,FALSE),"-")</f>
        <v>342927.12112302001</v>
      </c>
      <c r="AF25" s="20">
        <f t="shared" si="9"/>
        <v>0</v>
      </c>
      <c r="AG25" s="17">
        <f t="shared" si="10"/>
        <v>0</v>
      </c>
      <c r="AH25" s="17">
        <f t="shared" si="11"/>
        <v>0</v>
      </c>
      <c r="AI25" s="17" t="str">
        <f t="shared" si="12"/>
        <v>-</v>
      </c>
      <c r="AJ25" s="26">
        <f>IFERROR(VLOOKUP($B25,'[1]Paste Only'!$D:$AM,26,FALSE),"-")</f>
        <v>1350</v>
      </c>
      <c r="AK25" s="26">
        <f>IFERROR(VLOOKUP($B25,'[1]Paste Only'!$D:$AM,23,FALSE),"-")</f>
        <v>1691</v>
      </c>
      <c r="AL25" s="26">
        <f>IFERROR(VLOOKUP($B25,'[1]Paste Only'!$D:$AM,22,FALSE),"-")</f>
        <v>1180</v>
      </c>
      <c r="AM25" s="21">
        <f t="shared" si="31"/>
        <v>-5.6265343964168046E-4</v>
      </c>
      <c r="AN25" s="21">
        <f t="shared" si="31"/>
        <v>0.25188781706190078</v>
      </c>
      <c r="AO25" s="21">
        <f t="shared" si="31"/>
        <v>-0.12641772671020524</v>
      </c>
      <c r="AP25" s="27">
        <f t="shared" si="14"/>
        <v>0</v>
      </c>
      <c r="AQ25" s="27">
        <f t="shared" si="15"/>
        <v>0</v>
      </c>
      <c r="AR25" s="27">
        <f t="shared" si="16"/>
        <v>1350.760009765625</v>
      </c>
      <c r="AS25" s="27">
        <f t="shared" si="17"/>
        <v>1350.760009765625</v>
      </c>
      <c r="AT25" s="27">
        <f t="shared" si="18"/>
        <v>0</v>
      </c>
      <c r="AU25" s="27">
        <f t="shared" si="19"/>
        <v>0</v>
      </c>
      <c r="AV25" s="21">
        <f t="shared" si="20"/>
        <v>0.80769230769230771</v>
      </c>
      <c r="AW25" s="27">
        <f t="shared" si="21"/>
        <v>1350.760009765625</v>
      </c>
      <c r="AX25" s="27">
        <f t="shared" si="22"/>
        <v>1350.760009765625</v>
      </c>
      <c r="AY25" s="27">
        <f t="shared" si="23"/>
        <v>1350.760009765625</v>
      </c>
      <c r="AZ25" s="21">
        <f t="shared" si="24"/>
        <v>0.2220754634629738</v>
      </c>
      <c r="BA25" s="21">
        <f t="shared" si="25"/>
        <v>0.2220754634629738</v>
      </c>
      <c r="BB25" s="28">
        <f t="shared" si="26"/>
        <v>1350.760009765625</v>
      </c>
      <c r="BC25" s="28" t="s">
        <v>81</v>
      </c>
      <c r="BD25" s="28" t="s">
        <v>81</v>
      </c>
      <c r="BE25" s="28" t="s">
        <v>81</v>
      </c>
      <c r="BF25" s="28" t="str">
        <f t="shared" si="27"/>
        <v>-</v>
      </c>
      <c r="BG25" s="29">
        <f t="shared" si="28"/>
        <v>0</v>
      </c>
      <c r="BH25" s="29">
        <f t="shared" si="28"/>
        <v>0</v>
      </c>
      <c r="BI25" s="29">
        <f t="shared" si="28"/>
        <v>0</v>
      </c>
      <c r="BJ25" s="29">
        <f t="shared" si="28"/>
        <v>0</v>
      </c>
      <c r="BK25" s="29"/>
      <c r="BL25" s="31"/>
    </row>
    <row r="26" spans="1:64" x14ac:dyDescent="0.25">
      <c r="A26" s="13" t="s">
        <v>133</v>
      </c>
      <c r="B26" s="13" t="s">
        <v>134</v>
      </c>
      <c r="C26" s="13" t="s">
        <v>135</v>
      </c>
      <c r="D26" s="13" t="str">
        <f>IFERROR(VLOOKUP($B26,[1]GICS!$C:$D,2,FALSE),"-")</f>
        <v>Consumer Staples</v>
      </c>
      <c r="E26" s="14">
        <f>IFERROR(IF(VLOOKUP($B26,'[1]Paste Only'!$D:$AM,4,FALSE)="-",VLOOKUP($B26,'[1]Market Cap'!$A:$J,10,FALSE),VLOOKUP($B26,'[1]Paste Only'!$D:$AM,4,FALSE)),"-")</f>
        <v>4614.3999999999996</v>
      </c>
      <c r="F26" s="14">
        <f>IFERROR(VLOOKUP($B26,'[1]Paste Only'!$D:$AM,5,FALSE),"-")</f>
        <v>4243.103515625</v>
      </c>
      <c r="G26" s="15">
        <f>IFERROR(VLOOKUP($B26,'[1]Paste Only'!$D:$AM,6,FALSE),"-")</f>
        <v>10</v>
      </c>
      <c r="H26" s="15">
        <f>IFERROR(VLOOKUP($B26,'[1]Paste Only'!$D:$AM,7,FALSE),"-")</f>
        <v>10</v>
      </c>
      <c r="I26" s="15">
        <f>IFERROR(VLOOKUP($B26,'[1]Paste Only'!$D:$AM,8,FALSE),"-")</f>
        <v>11</v>
      </c>
      <c r="J26" s="16"/>
      <c r="K26" s="16"/>
      <c r="L26" s="14">
        <f>IFERROR(VLOOKUP($B26,'[1]Paste Only'!$D:$AM,12,FALSE),"-")</f>
        <v>41.61</v>
      </c>
      <c r="M26" s="14">
        <f>IFERROR(VLOOKUP($B26,'[1]Paste Only'!$D:$AM,15,FALSE),"-")</f>
        <v>53.860632183908052</v>
      </c>
      <c r="N26" s="17"/>
      <c r="O26" s="18"/>
      <c r="P26" s="19">
        <f t="shared" si="29"/>
        <v>0.29441557759932846</v>
      </c>
      <c r="Q26" s="20">
        <f t="shared" si="0"/>
        <v>-8.0464737425233968E-2</v>
      </c>
      <c r="R26" s="13">
        <f t="shared" si="1"/>
        <v>31</v>
      </c>
      <c r="S26" s="13" t="str">
        <f>IFERROR(VLOOKUP($B26,'[1]Market Cap'!$G:$I,3,FALSE),"-")</f>
        <v>Large Cap</v>
      </c>
      <c r="T26" s="13"/>
      <c r="U26" s="13"/>
      <c r="V26" s="21">
        <f t="shared" si="30"/>
        <v>0</v>
      </c>
      <c r="W26" s="21">
        <f t="shared" si="30"/>
        <v>0</v>
      </c>
      <c r="X26" s="21">
        <f t="shared" si="30"/>
        <v>0</v>
      </c>
      <c r="Y26" s="22">
        <f t="shared" si="3"/>
        <v>0</v>
      </c>
      <c r="Z26" s="13">
        <f t="shared" si="4"/>
        <v>0</v>
      </c>
      <c r="AA26" s="23">
        <f t="shared" si="5"/>
        <v>0</v>
      </c>
      <c r="AB26" s="23">
        <f t="shared" si="6"/>
        <v>0</v>
      </c>
      <c r="AC26" s="23">
        <f t="shared" si="7"/>
        <v>0</v>
      </c>
      <c r="AD26" s="24">
        <f t="shared" si="8"/>
        <v>0</v>
      </c>
      <c r="AE26" s="25">
        <f>IFERROR(VLOOKUP($B26,'[1]Market Cap'!$G:$I,2,FALSE),"-")</f>
        <v>300274.26689792</v>
      </c>
      <c r="AF26" s="20">
        <f t="shared" si="9"/>
        <v>0</v>
      </c>
      <c r="AG26" s="17">
        <f t="shared" si="10"/>
        <v>1</v>
      </c>
      <c r="AH26" s="17">
        <f t="shared" si="11"/>
        <v>0</v>
      </c>
      <c r="AI26" s="17" t="str">
        <f t="shared" si="12"/>
        <v>-</v>
      </c>
      <c r="AJ26" s="26">
        <f>IFERROR(VLOOKUP($B26,'[1]Paste Only'!$D:$AM,26,FALSE),"-")</f>
        <v>4065</v>
      </c>
      <c r="AK26" s="26">
        <f>IFERROR(VLOOKUP($B26,'[1]Paste Only'!$D:$AM,23,FALSE),"-")</f>
        <v>6408</v>
      </c>
      <c r="AL26" s="26">
        <f>IFERROR(VLOOKUP($B26,'[1]Paste Only'!$D:$AM,22,FALSE),"-")</f>
        <v>3100</v>
      </c>
      <c r="AM26" s="21">
        <f t="shared" si="31"/>
        <v>-4.1974822195391503E-2</v>
      </c>
      <c r="AN26" s="21">
        <f t="shared" si="31"/>
        <v>0.51021533563885146</v>
      </c>
      <c r="AO26" s="21">
        <f t="shared" si="31"/>
        <v>-0.26940269343313994</v>
      </c>
      <c r="AP26" s="27">
        <f t="shared" si="14"/>
        <v>0</v>
      </c>
      <c r="AQ26" s="27">
        <f t="shared" si="15"/>
        <v>0</v>
      </c>
      <c r="AR26" s="27">
        <f t="shared" si="16"/>
        <v>4243.103515625</v>
      </c>
      <c r="AS26" s="27">
        <f t="shared" si="17"/>
        <v>4243.103515625</v>
      </c>
      <c r="AT26" s="27">
        <f t="shared" si="18"/>
        <v>0</v>
      </c>
      <c r="AU26" s="27">
        <f t="shared" si="19"/>
        <v>0</v>
      </c>
      <c r="AV26" s="21">
        <f t="shared" si="20"/>
        <v>0.32258064516129031</v>
      </c>
      <c r="AW26" s="27">
        <f t="shared" si="21"/>
        <v>4243.103515625</v>
      </c>
      <c r="AX26" s="27">
        <f t="shared" si="22"/>
        <v>4243.103515625</v>
      </c>
      <c r="AY26" s="27">
        <f t="shared" si="23"/>
        <v>4243.103515625</v>
      </c>
      <c r="AZ26" s="21">
        <f t="shared" si="24"/>
        <v>-8.0464737425233968E-2</v>
      </c>
      <c r="BA26" s="21">
        <f t="shared" si="25"/>
        <v>-8.0464737425233968E-2</v>
      </c>
      <c r="BB26" s="28">
        <f t="shared" si="26"/>
        <v>4243.103515625</v>
      </c>
      <c r="BC26" s="28" t="s">
        <v>81</v>
      </c>
      <c r="BD26" s="28">
        <v>271</v>
      </c>
      <c r="BE26" s="28">
        <v>271</v>
      </c>
      <c r="BF26" s="28">
        <f t="shared" si="27"/>
        <v>271</v>
      </c>
      <c r="BG26" s="29">
        <f t="shared" si="28"/>
        <v>1565.7208544741698</v>
      </c>
      <c r="BH26" s="29">
        <f t="shared" si="28"/>
        <v>0</v>
      </c>
      <c r="BI26" s="29">
        <f t="shared" si="28"/>
        <v>100</v>
      </c>
      <c r="BJ26" s="29">
        <f t="shared" si="28"/>
        <v>100</v>
      </c>
      <c r="BK26" s="29"/>
    </row>
    <row r="27" spans="1:64" x14ac:dyDescent="0.25">
      <c r="A27" s="13" t="s">
        <v>136</v>
      </c>
      <c r="B27" s="13" t="s">
        <v>137</v>
      </c>
      <c r="C27" s="13" t="s">
        <v>138</v>
      </c>
      <c r="D27" s="13" t="str">
        <f>IFERROR(VLOOKUP($B27,[1]GICS!$C:$D,2,FALSE),"-")</f>
        <v>Utilities</v>
      </c>
      <c r="E27" s="14">
        <f>IFERROR(IF(VLOOKUP($B27,'[1]Paste Only'!$D:$AM,4,FALSE)="-",VLOOKUP($B27,'[1]Market Cap'!$A:$J,10,FALSE),VLOOKUP($B27,'[1]Paste Only'!$D:$AM,4,FALSE)),"-")</f>
        <v>981.6</v>
      </c>
      <c r="F27" s="14">
        <f>IFERROR(VLOOKUP($B27,'[1]Paste Only'!$D:$AM,5,FALSE),"-")</f>
        <v>1240.4285888671875</v>
      </c>
      <c r="G27" s="15">
        <f>IFERROR(VLOOKUP($B27,'[1]Paste Only'!$D:$AM,6,FALSE),"-")</f>
        <v>6</v>
      </c>
      <c r="H27" s="15">
        <f>IFERROR(VLOOKUP($B27,'[1]Paste Only'!$D:$AM,7,FALSE),"-")</f>
        <v>0</v>
      </c>
      <c r="I27" s="15">
        <f>IFERROR(VLOOKUP($B27,'[1]Paste Only'!$D:$AM,8,FALSE),"-")</f>
        <v>1</v>
      </c>
      <c r="J27" s="16"/>
      <c r="K27" s="16"/>
      <c r="L27" s="14">
        <f>IFERROR(VLOOKUP($B27,'[1]Paste Only'!$D:$AM,12,FALSE),"-")</f>
        <v>8.3699999999999992</v>
      </c>
      <c r="M27" s="14">
        <f>IFERROR(VLOOKUP($B27,'[1]Paste Only'!$D:$AM,15,FALSE),"-")</f>
        <v>21.066321839080459</v>
      </c>
      <c r="N27" s="17"/>
      <c r="O27" s="18"/>
      <c r="P27" s="19">
        <f t="shared" si="29"/>
        <v>1.5168843296392427</v>
      </c>
      <c r="Q27" s="20">
        <f t="shared" si="0"/>
        <v>0.26368030650691465</v>
      </c>
      <c r="R27" s="13">
        <f t="shared" si="1"/>
        <v>7</v>
      </c>
      <c r="S27" s="13" t="str">
        <f>IFERROR(VLOOKUP($B27,'[1]Market Cap'!$G:$I,3,FALSE),"-")</f>
        <v>Large Cap</v>
      </c>
      <c r="T27" s="13"/>
      <c r="U27" s="13"/>
      <c r="V27" s="21">
        <f t="shared" si="30"/>
        <v>0</v>
      </c>
      <c r="W27" s="21">
        <f t="shared" si="30"/>
        <v>0</v>
      </c>
      <c r="X27" s="21">
        <f t="shared" si="30"/>
        <v>0</v>
      </c>
      <c r="Y27" s="22">
        <f t="shared" si="3"/>
        <v>0</v>
      </c>
      <c r="Z27" s="13">
        <f t="shared" si="4"/>
        <v>0</v>
      </c>
      <c r="AA27" s="23">
        <f t="shared" si="5"/>
        <v>0</v>
      </c>
      <c r="AB27" s="23">
        <f t="shared" si="6"/>
        <v>0</v>
      </c>
      <c r="AC27" s="23">
        <f t="shared" si="7"/>
        <v>0</v>
      </c>
      <c r="AD27" s="24">
        <f t="shared" si="8"/>
        <v>0</v>
      </c>
      <c r="AE27" s="25">
        <f>IFERROR(VLOOKUP($B27,'[1]Market Cap'!$G:$I,2,FALSE),"-")</f>
        <v>161686.81137479999</v>
      </c>
      <c r="AF27" s="20">
        <f t="shared" si="9"/>
        <v>0</v>
      </c>
      <c r="AG27" s="17">
        <f t="shared" si="10"/>
        <v>0</v>
      </c>
      <c r="AH27" s="17">
        <f t="shared" si="11"/>
        <v>0</v>
      </c>
      <c r="AI27" s="17" t="str">
        <f t="shared" si="12"/>
        <v>-</v>
      </c>
      <c r="AJ27" s="26">
        <f>IFERROR(VLOOKUP($B27,'[1]Paste Only'!$D:$AM,26,FALSE),"-")</f>
        <v>1230</v>
      </c>
      <c r="AK27" s="26">
        <f>IFERROR(VLOOKUP($B27,'[1]Paste Only'!$D:$AM,23,FALSE),"-")</f>
        <v>1522</v>
      </c>
      <c r="AL27" s="26">
        <f>IFERROR(VLOOKUP($B27,'[1]Paste Only'!$D:$AM,22,FALSE),"-")</f>
        <v>792</v>
      </c>
      <c r="AM27" s="21">
        <f t="shared" si="31"/>
        <v>-8.4072464636689714E-3</v>
      </c>
      <c r="AN27" s="21">
        <f t="shared" si="31"/>
        <v>0.22699526087991528</v>
      </c>
      <c r="AO27" s="21">
        <f t="shared" si="31"/>
        <v>-0.36151100747904541</v>
      </c>
      <c r="AP27" s="27">
        <f t="shared" si="14"/>
        <v>0</v>
      </c>
      <c r="AQ27" s="27">
        <f t="shared" si="15"/>
        <v>0</v>
      </c>
      <c r="AR27" s="27">
        <f t="shared" si="16"/>
        <v>1240.4285888671875</v>
      </c>
      <c r="AS27" s="27">
        <f t="shared" si="17"/>
        <v>1240.4285888671875</v>
      </c>
      <c r="AT27" s="27">
        <f t="shared" si="18"/>
        <v>0</v>
      </c>
      <c r="AU27" s="27">
        <f t="shared" si="19"/>
        <v>0</v>
      </c>
      <c r="AV27" s="21">
        <f t="shared" si="20"/>
        <v>0.8571428571428571</v>
      </c>
      <c r="AW27" s="27">
        <f t="shared" si="21"/>
        <v>1240.4285888671875</v>
      </c>
      <c r="AX27" s="27">
        <f t="shared" si="22"/>
        <v>1240.4285888671875</v>
      </c>
      <c r="AY27" s="27">
        <f t="shared" si="23"/>
        <v>1230</v>
      </c>
      <c r="AZ27" s="21">
        <f t="shared" si="24"/>
        <v>0.25305623471882632</v>
      </c>
      <c r="BA27" s="21">
        <f t="shared" si="25"/>
        <v>0.25305623471882632</v>
      </c>
      <c r="BB27" s="28">
        <f t="shared" si="26"/>
        <v>1240.4285888671875</v>
      </c>
      <c r="BC27" s="28" t="s">
        <v>81</v>
      </c>
      <c r="BD27" s="28" t="s">
        <v>81</v>
      </c>
      <c r="BE27" s="28" t="s">
        <v>81</v>
      </c>
      <c r="BF27" s="28" t="str">
        <f t="shared" si="27"/>
        <v>-</v>
      </c>
      <c r="BG27" s="29">
        <f t="shared" si="28"/>
        <v>0</v>
      </c>
      <c r="BH27" s="29">
        <f t="shared" si="28"/>
        <v>0</v>
      </c>
      <c r="BI27" s="29">
        <f t="shared" si="28"/>
        <v>0</v>
      </c>
      <c r="BJ27" s="29">
        <f t="shared" si="28"/>
        <v>0</v>
      </c>
      <c r="BK27" s="29"/>
    </row>
    <row r="28" spans="1:64" x14ac:dyDescent="0.25">
      <c r="A28" s="13" t="s">
        <v>139</v>
      </c>
      <c r="B28" s="13" t="s">
        <v>140</v>
      </c>
      <c r="C28" s="13" t="s">
        <v>141</v>
      </c>
      <c r="D28" s="13" t="str">
        <f>IFERROR(VLOOKUP($B28,[1]GICS!$C:$D,2,FALSE),"-")</f>
        <v>Industrials</v>
      </c>
      <c r="E28" s="14">
        <f>IFERROR(IF(VLOOKUP($B28,'[1]Paste Only'!$D:$AM,4,FALSE)="-",VLOOKUP($B28,'[1]Market Cap'!$A:$J,10,FALSE),VLOOKUP($B28,'[1]Paste Only'!$D:$AM,4,FALSE)),"-")</f>
        <v>1392.7</v>
      </c>
      <c r="F28" s="14">
        <f>IFERROR(VLOOKUP($B28,'[1]Paste Only'!$D:$AM,5,FALSE),"-")</f>
        <v>1708.3809814453125</v>
      </c>
      <c r="G28" s="15">
        <f>IFERROR(VLOOKUP($B28,'[1]Paste Only'!$D:$AM,6,FALSE),"-")</f>
        <v>21</v>
      </c>
      <c r="H28" s="15">
        <f>IFERROR(VLOOKUP($B28,'[1]Paste Only'!$D:$AM,7,FALSE),"-")</f>
        <v>1</v>
      </c>
      <c r="I28" s="15">
        <f>IFERROR(VLOOKUP($B28,'[1]Paste Only'!$D:$AM,8,FALSE),"-")</f>
        <v>0</v>
      </c>
      <c r="J28" s="16"/>
      <c r="K28" s="16"/>
      <c r="L28" s="14">
        <f>IFERROR(VLOOKUP($B28,'[1]Paste Only'!$D:$AM,12,FALSE),"-")</f>
        <v>51.35</v>
      </c>
      <c r="M28" s="14">
        <f>IFERROR(VLOOKUP($B28,'[1]Paste Only'!$D:$AM,15,FALSE),"-")</f>
        <v>63.512804597701148</v>
      </c>
      <c r="N28" s="17"/>
      <c r="O28" s="18"/>
      <c r="P28" s="19">
        <f t="shared" si="29"/>
        <v>0.23686084903020732</v>
      </c>
      <c r="Q28" s="20">
        <f t="shared" si="0"/>
        <v>0.22666832874654452</v>
      </c>
      <c r="R28" s="13">
        <f t="shared" si="1"/>
        <v>22</v>
      </c>
      <c r="S28" s="13" t="str">
        <f>IFERROR(VLOOKUP($B28,'[1]Market Cap'!$G:$I,3,FALSE),"-")</f>
        <v>Large Cap</v>
      </c>
      <c r="T28" s="13"/>
      <c r="U28" s="13"/>
      <c r="V28" s="21">
        <f t="shared" si="30"/>
        <v>0</v>
      </c>
      <c r="W28" s="21">
        <f t="shared" si="30"/>
        <v>0</v>
      </c>
      <c r="X28" s="21">
        <f t="shared" si="30"/>
        <v>0</v>
      </c>
      <c r="Y28" s="22">
        <f t="shared" si="3"/>
        <v>0</v>
      </c>
      <c r="Z28" s="13">
        <f t="shared" si="4"/>
        <v>0</v>
      </c>
      <c r="AA28" s="23">
        <f t="shared" si="5"/>
        <v>0</v>
      </c>
      <c r="AB28" s="23">
        <f t="shared" si="6"/>
        <v>0</v>
      </c>
      <c r="AC28" s="23">
        <f t="shared" si="7"/>
        <v>0</v>
      </c>
      <c r="AD28" s="24">
        <f t="shared" si="8"/>
        <v>0</v>
      </c>
      <c r="AE28" s="25">
        <f>IFERROR(VLOOKUP($B28,'[1]Market Cap'!$G:$I,2,FALSE),"-")</f>
        <v>300842.55087014998</v>
      </c>
      <c r="AF28" s="20">
        <f t="shared" si="9"/>
        <v>0</v>
      </c>
      <c r="AG28" s="17">
        <f t="shared" si="10"/>
        <v>0</v>
      </c>
      <c r="AH28" s="17">
        <f t="shared" si="11"/>
        <v>0</v>
      </c>
      <c r="AI28" s="17" t="str">
        <f t="shared" si="12"/>
        <v>-</v>
      </c>
      <c r="AJ28" s="26">
        <f>IFERROR(VLOOKUP($B28,'[1]Paste Only'!$D:$AM,26,FALSE),"-")</f>
        <v>1735</v>
      </c>
      <c r="AK28" s="26">
        <f>IFERROR(VLOOKUP($B28,'[1]Paste Only'!$D:$AM,23,FALSE),"-")</f>
        <v>1900</v>
      </c>
      <c r="AL28" s="26">
        <f>IFERROR(VLOOKUP($B28,'[1]Paste Only'!$D:$AM,22,FALSE),"-")</f>
        <v>1476</v>
      </c>
      <c r="AM28" s="21">
        <f t="shared" si="31"/>
        <v>1.558142992915279E-2</v>
      </c>
      <c r="AN28" s="21">
        <f t="shared" si="31"/>
        <v>0.11216410193970638</v>
      </c>
      <c r="AO28" s="21">
        <f t="shared" si="31"/>
        <v>-0.13602409765104917</v>
      </c>
      <c r="AP28" s="27">
        <f t="shared" si="14"/>
        <v>0</v>
      </c>
      <c r="AQ28" s="27">
        <f t="shared" si="15"/>
        <v>0</v>
      </c>
      <c r="AR28" s="27">
        <f t="shared" si="16"/>
        <v>1708.3809814453125</v>
      </c>
      <c r="AS28" s="27">
        <f t="shared" si="17"/>
        <v>1708.3809814453125</v>
      </c>
      <c r="AT28" s="27">
        <f t="shared" si="18"/>
        <v>0</v>
      </c>
      <c r="AU28" s="27">
        <f t="shared" si="19"/>
        <v>0</v>
      </c>
      <c r="AV28" s="21">
        <f t="shared" si="20"/>
        <v>0.95454545454545459</v>
      </c>
      <c r="AW28" s="27">
        <f t="shared" si="21"/>
        <v>1708.3809814453125</v>
      </c>
      <c r="AX28" s="27">
        <f t="shared" si="22"/>
        <v>1708.3809814453125</v>
      </c>
      <c r="AY28" s="27">
        <f t="shared" si="23"/>
        <v>1735</v>
      </c>
      <c r="AZ28" s="21">
        <f t="shared" si="24"/>
        <v>0.24578157535721967</v>
      </c>
      <c r="BA28" s="21">
        <f t="shared" si="25"/>
        <v>0.24578157535721967</v>
      </c>
      <c r="BB28" s="28">
        <f t="shared" si="26"/>
        <v>1708.3809814453125</v>
      </c>
      <c r="BC28" s="28" t="s">
        <v>81</v>
      </c>
      <c r="BD28" s="28" t="s">
        <v>81</v>
      </c>
      <c r="BE28" s="28">
        <v>85</v>
      </c>
      <c r="BF28" s="28">
        <f t="shared" si="27"/>
        <v>85</v>
      </c>
      <c r="BG28" s="29">
        <f t="shared" si="28"/>
        <v>2009.8599781709559</v>
      </c>
      <c r="BH28" s="29">
        <f t="shared" si="28"/>
        <v>0</v>
      </c>
      <c r="BI28" s="29">
        <f t="shared" si="28"/>
        <v>0</v>
      </c>
      <c r="BJ28" s="29">
        <f t="shared" si="28"/>
        <v>100</v>
      </c>
      <c r="BK28" s="29"/>
    </row>
    <row r="29" spans="1:64" x14ac:dyDescent="0.25">
      <c r="A29" s="13" t="s">
        <v>142</v>
      </c>
      <c r="B29" s="13" t="s">
        <v>143</v>
      </c>
      <c r="C29" s="13" t="s">
        <v>144</v>
      </c>
      <c r="D29" s="13" t="str">
        <f>IFERROR(VLOOKUP($B29,[1]GICS!$C:$D,2,FALSE),"-")</f>
        <v>Materials</v>
      </c>
      <c r="E29" s="14">
        <f>IFERROR(IF(VLOOKUP($B29,'[1]Paste Only'!$D:$AM,4,FALSE)="-",VLOOKUP($B29,'[1]Market Cap'!$A:$J,10,FALSE),VLOOKUP($B29,'[1]Paste Only'!$D:$AM,4,FALSE)),"-")</f>
        <v>12371.85</v>
      </c>
      <c r="F29" s="14">
        <f>IFERROR(VLOOKUP($B29,'[1]Paste Only'!$D:$AM,5,FALSE),"-")</f>
        <v>13675.4638671875</v>
      </c>
      <c r="G29" s="15">
        <f>IFERROR(VLOOKUP($B29,'[1]Paste Only'!$D:$AM,6,FALSE),"-")</f>
        <v>38</v>
      </c>
      <c r="H29" s="15">
        <f>IFERROR(VLOOKUP($B29,'[1]Paste Only'!$D:$AM,7,FALSE),"-")</f>
        <v>4</v>
      </c>
      <c r="I29" s="15">
        <f>IFERROR(VLOOKUP($B29,'[1]Paste Only'!$D:$AM,8,FALSE),"-")</f>
        <v>4</v>
      </c>
      <c r="J29" s="16"/>
      <c r="K29" s="16"/>
      <c r="L29" s="14">
        <f>IFERROR(VLOOKUP($B29,'[1]Paste Only'!$D:$AM,12,FALSE),"-")</f>
        <v>205.3</v>
      </c>
      <c r="M29" s="14">
        <f>IFERROR(VLOOKUP($B29,'[1]Paste Only'!$D:$AM,15,FALSE),"-")</f>
        <v>355.19290804597699</v>
      </c>
      <c r="N29" s="17"/>
      <c r="O29" s="18"/>
      <c r="P29" s="19">
        <f t="shared" si="29"/>
        <v>0.73011645419375037</v>
      </c>
      <c r="Q29" s="20">
        <f t="shared" si="0"/>
        <v>0.1053693560128437</v>
      </c>
      <c r="R29" s="13">
        <f t="shared" si="1"/>
        <v>46</v>
      </c>
      <c r="S29" s="13" t="str">
        <f>IFERROR(VLOOKUP($B29,'[1]Market Cap'!$G:$I,3,FALSE),"-")</f>
        <v>Large Cap</v>
      </c>
      <c r="T29" s="13"/>
      <c r="U29" s="13"/>
      <c r="V29" s="21">
        <f t="shared" si="30"/>
        <v>0</v>
      </c>
      <c r="W29" s="21">
        <f t="shared" si="30"/>
        <v>0</v>
      </c>
      <c r="X29" s="21">
        <f t="shared" si="30"/>
        <v>0</v>
      </c>
      <c r="Y29" s="22">
        <f t="shared" si="3"/>
        <v>0</v>
      </c>
      <c r="Z29" s="13">
        <f t="shared" si="4"/>
        <v>0</v>
      </c>
      <c r="AA29" s="23">
        <f t="shared" si="5"/>
        <v>0</v>
      </c>
      <c r="AB29" s="23">
        <f t="shared" si="6"/>
        <v>0</v>
      </c>
      <c r="AC29" s="23">
        <f t="shared" si="7"/>
        <v>0</v>
      </c>
      <c r="AD29" s="24">
        <f t="shared" si="8"/>
        <v>0</v>
      </c>
      <c r="AE29" s="25">
        <f>IFERROR(VLOOKUP($B29,'[1]Market Cap'!$G:$I,2,FALSE),"-")</f>
        <v>364572.65017363499</v>
      </c>
      <c r="AF29" s="20">
        <f t="shared" si="9"/>
        <v>0</v>
      </c>
      <c r="AG29" s="17">
        <f t="shared" si="10"/>
        <v>0</v>
      </c>
      <c r="AH29" s="17">
        <f t="shared" si="11"/>
        <v>0</v>
      </c>
      <c r="AI29" s="17" t="str">
        <f t="shared" si="12"/>
        <v>-</v>
      </c>
      <c r="AJ29" s="26">
        <f>IFERROR(VLOOKUP($B29,'[1]Paste Only'!$D:$AM,26,FALSE),"-")</f>
        <v>14088</v>
      </c>
      <c r="AK29" s="26">
        <f>IFERROR(VLOOKUP($B29,'[1]Paste Only'!$D:$AM,23,FALSE),"-")</f>
        <v>15210</v>
      </c>
      <c r="AL29" s="26">
        <f>IFERROR(VLOOKUP($B29,'[1]Paste Only'!$D:$AM,22,FALSE),"-")</f>
        <v>7700</v>
      </c>
      <c r="AM29" s="21">
        <f t="shared" si="31"/>
        <v>3.0166152813457803E-2</v>
      </c>
      <c r="AN29" s="21">
        <f t="shared" si="31"/>
        <v>0.11221090178113968</v>
      </c>
      <c r="AO29" s="21">
        <f t="shared" si="31"/>
        <v>-0.43694780120218446</v>
      </c>
      <c r="AP29" s="27">
        <f t="shared" si="14"/>
        <v>0</v>
      </c>
      <c r="AQ29" s="27">
        <f t="shared" si="15"/>
        <v>0</v>
      </c>
      <c r="AR29" s="27">
        <f t="shared" si="16"/>
        <v>13675.4638671875</v>
      </c>
      <c r="AS29" s="27">
        <f t="shared" si="17"/>
        <v>13675.4638671875</v>
      </c>
      <c r="AT29" s="27">
        <f t="shared" si="18"/>
        <v>0</v>
      </c>
      <c r="AU29" s="27">
        <f t="shared" si="19"/>
        <v>0</v>
      </c>
      <c r="AV29" s="21">
        <f t="shared" si="20"/>
        <v>0.82608695652173914</v>
      </c>
      <c r="AW29" s="27">
        <f t="shared" si="21"/>
        <v>13675.4638671875</v>
      </c>
      <c r="AX29" s="27">
        <f t="shared" si="22"/>
        <v>13675.4638671875</v>
      </c>
      <c r="AY29" s="27">
        <f t="shared" si="23"/>
        <v>13675.4638671875</v>
      </c>
      <c r="AZ29" s="21">
        <f t="shared" si="24"/>
        <v>0.1053693560128437</v>
      </c>
      <c r="BA29" s="21">
        <f t="shared" si="25"/>
        <v>0.1053693560128437</v>
      </c>
      <c r="BB29" s="28">
        <f t="shared" si="26"/>
        <v>13675.4638671875</v>
      </c>
      <c r="BC29" s="28" t="s">
        <v>81</v>
      </c>
      <c r="BD29" s="28">
        <v>636</v>
      </c>
      <c r="BE29" s="28">
        <v>574</v>
      </c>
      <c r="BF29" s="28">
        <f t="shared" si="27"/>
        <v>574</v>
      </c>
      <c r="BG29" s="29">
        <f t="shared" si="28"/>
        <v>2382.4849942835367</v>
      </c>
      <c r="BH29" s="29">
        <f t="shared" si="28"/>
        <v>0</v>
      </c>
      <c r="BI29" s="29">
        <f t="shared" si="28"/>
        <v>110.80139372822299</v>
      </c>
      <c r="BJ29" s="29">
        <f t="shared" si="28"/>
        <v>100</v>
      </c>
      <c r="BK29" s="29"/>
    </row>
    <row r="30" spans="1:64" x14ac:dyDescent="0.25">
      <c r="A30" s="13" t="s">
        <v>145</v>
      </c>
      <c r="B30" s="13" t="s">
        <v>146</v>
      </c>
      <c r="C30" s="13" t="s">
        <v>147</v>
      </c>
      <c r="D30" s="13" t="str">
        <f>IFERROR(VLOOKUP($B30,[1]GICS!$C:$D,2,FALSE),"-")</f>
        <v>Materials</v>
      </c>
      <c r="E30" s="14">
        <f>IFERROR(IF(VLOOKUP($B30,'[1]Paste Only'!$D:$AM,4,FALSE)="-",VLOOKUP($B30,'[1]Market Cap'!$A:$J,10,FALSE),VLOOKUP($B30,'[1]Paste Only'!$D:$AM,4,FALSE)),"-")</f>
        <v>2544.25</v>
      </c>
      <c r="F30" s="14">
        <f>IFERROR(VLOOKUP($B30,'[1]Paste Only'!$D:$AM,5,FALSE),"-")</f>
        <v>2407.648681640625</v>
      </c>
      <c r="G30" s="15">
        <f>IFERROR(VLOOKUP($B30,'[1]Paste Only'!$D:$AM,6,FALSE),"-")</f>
        <v>10</v>
      </c>
      <c r="H30" s="15">
        <f>IFERROR(VLOOKUP($B30,'[1]Paste Only'!$D:$AM,7,FALSE),"-")</f>
        <v>10</v>
      </c>
      <c r="I30" s="15">
        <f>IFERROR(VLOOKUP($B30,'[1]Paste Only'!$D:$AM,8,FALSE),"-")</f>
        <v>18</v>
      </c>
      <c r="J30" s="16"/>
      <c r="K30" s="16"/>
      <c r="L30" s="14">
        <f>IFERROR(VLOOKUP($B30,'[1]Paste Only'!$D:$AM,12,FALSE),"-")</f>
        <v>38.25</v>
      </c>
      <c r="M30" s="14">
        <f>IFERROR(VLOOKUP($B30,'[1]Paste Only'!$D:$AM,15,FALSE),"-")</f>
        <v>47.340747126436781</v>
      </c>
      <c r="N30" s="17"/>
      <c r="O30" s="18"/>
      <c r="P30" s="19">
        <f t="shared" si="29"/>
        <v>0.23766659154083092</v>
      </c>
      <c r="Q30" s="20">
        <f t="shared" si="0"/>
        <v>-5.3690210615849443E-2</v>
      </c>
      <c r="R30" s="13">
        <f t="shared" si="1"/>
        <v>38</v>
      </c>
      <c r="S30" s="13" t="str">
        <f>IFERROR(VLOOKUP($B30,'[1]Market Cap'!$G:$I,3,FALSE),"-")</f>
        <v>Large Cap</v>
      </c>
      <c r="T30" s="13"/>
      <c r="U30" s="13"/>
      <c r="V30" s="21">
        <f t="shared" si="30"/>
        <v>0</v>
      </c>
      <c r="W30" s="21">
        <f t="shared" si="30"/>
        <v>0</v>
      </c>
      <c r="X30" s="21">
        <f t="shared" si="30"/>
        <v>0</v>
      </c>
      <c r="Y30" s="22">
        <f t="shared" si="3"/>
        <v>0</v>
      </c>
      <c r="Z30" s="13">
        <f t="shared" si="4"/>
        <v>0</v>
      </c>
      <c r="AA30" s="23">
        <f t="shared" si="5"/>
        <v>0</v>
      </c>
      <c r="AB30" s="23">
        <f t="shared" si="6"/>
        <v>0</v>
      </c>
      <c r="AC30" s="23">
        <f t="shared" si="7"/>
        <v>0</v>
      </c>
      <c r="AD30" s="24">
        <f t="shared" si="8"/>
        <v>0</v>
      </c>
      <c r="AE30" s="25">
        <f>IFERROR(VLOOKUP($B30,'[1]Market Cap'!$G:$I,2,FALSE),"-")</f>
        <v>244043.89772075001</v>
      </c>
      <c r="AF30" s="20">
        <f t="shared" si="9"/>
        <v>0</v>
      </c>
      <c r="AG30" s="17">
        <f t="shared" si="10"/>
        <v>1</v>
      </c>
      <c r="AH30" s="17">
        <f t="shared" si="11"/>
        <v>0</v>
      </c>
      <c r="AI30" s="17" t="str">
        <f t="shared" si="12"/>
        <v>-</v>
      </c>
      <c r="AJ30" s="26">
        <f>IFERROR(VLOOKUP($B30,'[1]Paste Only'!$D:$AM,26,FALSE),"-")</f>
        <v>2423</v>
      </c>
      <c r="AK30" s="26">
        <f>IFERROR(VLOOKUP($B30,'[1]Paste Only'!$D:$AM,23,FALSE),"-")</f>
        <v>2935</v>
      </c>
      <c r="AL30" s="26">
        <f>IFERROR(VLOOKUP($B30,'[1]Paste Only'!$D:$AM,22,FALSE),"-")</f>
        <v>1909</v>
      </c>
      <c r="AM30" s="21">
        <f t="shared" si="31"/>
        <v>6.3760624531459253E-3</v>
      </c>
      <c r="AN30" s="21">
        <f t="shared" si="31"/>
        <v>0.2190316728435755</v>
      </c>
      <c r="AO30" s="21">
        <f t="shared" si="31"/>
        <v>-0.2071102339153712</v>
      </c>
      <c r="AP30" s="27">
        <f t="shared" si="14"/>
        <v>0</v>
      </c>
      <c r="AQ30" s="27">
        <f t="shared" si="15"/>
        <v>0</v>
      </c>
      <c r="AR30" s="27">
        <f t="shared" si="16"/>
        <v>2407.648681640625</v>
      </c>
      <c r="AS30" s="27">
        <f t="shared" si="17"/>
        <v>2407.648681640625</v>
      </c>
      <c r="AT30" s="27">
        <f t="shared" si="18"/>
        <v>0</v>
      </c>
      <c r="AU30" s="27">
        <f t="shared" si="19"/>
        <v>0</v>
      </c>
      <c r="AV30" s="21">
        <f t="shared" si="20"/>
        <v>0.26315789473684209</v>
      </c>
      <c r="AW30" s="27">
        <f t="shared" si="21"/>
        <v>2407.648681640625</v>
      </c>
      <c r="AX30" s="27">
        <f t="shared" si="22"/>
        <v>2407.648681640625</v>
      </c>
      <c r="AY30" s="27">
        <f t="shared" si="23"/>
        <v>2423</v>
      </c>
      <c r="AZ30" s="21">
        <f t="shared" si="24"/>
        <v>-4.7656480298712833E-2</v>
      </c>
      <c r="BA30" s="21">
        <f t="shared" si="25"/>
        <v>-4.7656480298712833E-2</v>
      </c>
      <c r="BB30" s="28">
        <f t="shared" si="26"/>
        <v>2407.648681640625</v>
      </c>
      <c r="BC30" s="28" t="s">
        <v>81</v>
      </c>
      <c r="BD30" s="28">
        <v>46</v>
      </c>
      <c r="BE30" s="28">
        <v>30</v>
      </c>
      <c r="BF30" s="28">
        <f t="shared" si="27"/>
        <v>30</v>
      </c>
      <c r="BG30" s="29">
        <f t="shared" si="28"/>
        <v>8025.49560546875</v>
      </c>
      <c r="BH30" s="29">
        <f t="shared" si="28"/>
        <v>0</v>
      </c>
      <c r="BI30" s="29">
        <f t="shared" si="28"/>
        <v>153.33333333333334</v>
      </c>
      <c r="BJ30" s="29">
        <f t="shared" si="28"/>
        <v>100</v>
      </c>
      <c r="BK30" s="29"/>
    </row>
    <row r="31" spans="1:64" x14ac:dyDescent="0.25">
      <c r="A31" s="13" t="s">
        <v>148</v>
      </c>
      <c r="B31" s="13" t="s">
        <v>149</v>
      </c>
      <c r="C31" s="13" t="s">
        <v>150</v>
      </c>
      <c r="D31" s="13" t="str">
        <f>IFERROR(VLOOKUP($B31,[1]GICS!$C:$D,2,FALSE),"-")</f>
        <v>Energy</v>
      </c>
      <c r="E31" s="14">
        <f>IFERROR(IF(VLOOKUP($B31,'[1]Paste Only'!$D:$AM,4,FALSE)="-",VLOOKUP($B31,'[1]Market Cap'!$A:$J,10,FALSE),VLOOKUP($B31,'[1]Paste Only'!$D:$AM,4,FALSE)),"-")</f>
        <v>394.2</v>
      </c>
      <c r="F31" s="14">
        <f>IFERROR(VLOOKUP($B31,'[1]Paste Only'!$D:$AM,5,FALSE),"-")</f>
        <v>408.20001220703125</v>
      </c>
      <c r="G31" s="15">
        <f>IFERROR(VLOOKUP($B31,'[1]Paste Only'!$D:$AM,6,FALSE),"-")</f>
        <v>16</v>
      </c>
      <c r="H31" s="15">
        <f>IFERROR(VLOOKUP($B31,'[1]Paste Only'!$D:$AM,7,FALSE),"-")</f>
        <v>5</v>
      </c>
      <c r="I31" s="15">
        <f>IFERROR(VLOOKUP($B31,'[1]Paste Only'!$D:$AM,8,FALSE),"-")</f>
        <v>4</v>
      </c>
      <c r="J31" s="16"/>
      <c r="K31" s="16"/>
      <c r="L31" s="14">
        <f>IFERROR(VLOOKUP($B31,'[1]Paste Only'!$D:$AM,12,FALSE),"-")</f>
        <v>57.37</v>
      </c>
      <c r="M31" s="14">
        <f>IFERROR(VLOOKUP($B31,'[1]Paste Only'!$D:$AM,15,FALSE),"-")</f>
        <v>54.94597701149425</v>
      </c>
      <c r="N31" s="17"/>
      <c r="O31" s="18"/>
      <c r="P31" s="19">
        <f t="shared" si="29"/>
        <v>-4.2252448814811716E-2</v>
      </c>
      <c r="Q31" s="20">
        <f t="shared" si="0"/>
        <v>3.551499798841018E-2</v>
      </c>
      <c r="R31" s="13">
        <f t="shared" si="1"/>
        <v>25</v>
      </c>
      <c r="S31" s="13" t="str">
        <f>IFERROR(VLOOKUP($B31,'[1]Market Cap'!$G:$I,3,FALSE),"-")</f>
        <v>Large Cap</v>
      </c>
      <c r="T31" s="13"/>
      <c r="U31" s="13"/>
      <c r="V31" s="21">
        <f t="shared" si="30"/>
        <v>0</v>
      </c>
      <c r="W31" s="21">
        <f t="shared" si="30"/>
        <v>0</v>
      </c>
      <c r="X31" s="21">
        <f t="shared" si="30"/>
        <v>0</v>
      </c>
      <c r="Y31" s="22">
        <f t="shared" si="3"/>
        <v>0</v>
      </c>
      <c r="Z31" s="13">
        <f t="shared" si="4"/>
        <v>0</v>
      </c>
      <c r="AA31" s="23">
        <f t="shared" si="5"/>
        <v>0</v>
      </c>
      <c r="AB31" s="23">
        <f t="shared" si="6"/>
        <v>0</v>
      </c>
      <c r="AC31" s="23">
        <f t="shared" si="7"/>
        <v>0</v>
      </c>
      <c r="AD31" s="24">
        <f t="shared" si="8"/>
        <v>0</v>
      </c>
      <c r="AE31" s="25">
        <f>IFERROR(VLOOKUP($B31,'[1]Market Cap'!$G:$I,2,FALSE),"-")</f>
        <v>242934.75065033999</v>
      </c>
      <c r="AF31" s="20">
        <f t="shared" si="9"/>
        <v>0</v>
      </c>
      <c r="AG31" s="17">
        <f t="shared" si="10"/>
        <v>0</v>
      </c>
      <c r="AH31" s="17">
        <f t="shared" si="11"/>
        <v>0</v>
      </c>
      <c r="AI31" s="17" t="str">
        <f t="shared" si="12"/>
        <v>-</v>
      </c>
      <c r="AJ31" s="26">
        <f>IFERROR(VLOOKUP($B31,'[1]Paste Only'!$D:$AM,26,FALSE),"-")</f>
        <v>420</v>
      </c>
      <c r="AK31" s="26">
        <f>IFERROR(VLOOKUP($B31,'[1]Paste Only'!$D:$AM,23,FALSE),"-")</f>
        <v>467</v>
      </c>
      <c r="AL31" s="26">
        <f>IFERROR(VLOOKUP($B31,'[1]Paste Only'!$D:$AM,22,FALSE),"-")</f>
        <v>290</v>
      </c>
      <c r="AM31" s="21">
        <f t="shared" si="31"/>
        <v>2.8907367565153441E-2</v>
      </c>
      <c r="AN31" s="21">
        <f t="shared" si="31"/>
        <v>0.14404700155458716</v>
      </c>
      <c r="AO31" s="21">
        <f t="shared" si="31"/>
        <v>-0.28956396049072741</v>
      </c>
      <c r="AP31" s="27">
        <f t="shared" si="14"/>
        <v>0</v>
      </c>
      <c r="AQ31" s="27">
        <f t="shared" si="15"/>
        <v>0</v>
      </c>
      <c r="AR31" s="27">
        <f t="shared" si="16"/>
        <v>408.20001220703125</v>
      </c>
      <c r="AS31" s="27">
        <f t="shared" si="17"/>
        <v>408.20001220703125</v>
      </c>
      <c r="AT31" s="27">
        <f t="shared" si="18"/>
        <v>0</v>
      </c>
      <c r="AU31" s="27">
        <f t="shared" si="19"/>
        <v>0</v>
      </c>
      <c r="AV31" s="21">
        <f t="shared" si="20"/>
        <v>0.64</v>
      </c>
      <c r="AW31" s="27">
        <f t="shared" si="21"/>
        <v>408.20001220703125</v>
      </c>
      <c r="AX31" s="27">
        <f t="shared" si="22"/>
        <v>408.20001220703125</v>
      </c>
      <c r="AY31" s="27">
        <f t="shared" si="23"/>
        <v>408.20001220703125</v>
      </c>
      <c r="AZ31" s="21">
        <f t="shared" si="24"/>
        <v>3.551499798841018E-2</v>
      </c>
      <c r="BA31" s="21">
        <f t="shared" si="25"/>
        <v>3.551499798841018E-2</v>
      </c>
      <c r="BB31" s="28">
        <f t="shared" si="26"/>
        <v>408.20001220703125</v>
      </c>
      <c r="BC31" s="28">
        <v>125</v>
      </c>
      <c r="BD31" s="28">
        <v>125</v>
      </c>
      <c r="BE31" s="28">
        <v>115</v>
      </c>
      <c r="BF31" s="28">
        <f t="shared" si="27"/>
        <v>115</v>
      </c>
      <c r="BG31" s="29">
        <f t="shared" si="28"/>
        <v>354.95653235394019</v>
      </c>
      <c r="BH31" s="29">
        <f t="shared" si="28"/>
        <v>108.69565217391305</v>
      </c>
      <c r="BI31" s="29">
        <f t="shared" si="28"/>
        <v>108.69565217391305</v>
      </c>
      <c r="BJ31" s="29">
        <f t="shared" si="28"/>
        <v>100</v>
      </c>
      <c r="BK31" s="29"/>
    </row>
    <row r="32" spans="1:64" x14ac:dyDescent="0.25">
      <c r="A32" s="13" t="s">
        <v>151</v>
      </c>
      <c r="B32" s="13" t="s">
        <v>152</v>
      </c>
      <c r="C32" s="13" t="s">
        <v>153</v>
      </c>
      <c r="D32" s="13" t="str">
        <f>IFERROR(VLOOKUP($B32,[1]GICS!$C:$D,2,FALSE),"-")</f>
        <v>Financials</v>
      </c>
      <c r="E32" s="14">
        <f>IFERROR(IF(VLOOKUP($B32,'[1]Paste Only'!$D:$AM,4,FALSE)="-",VLOOKUP($B32,'[1]Market Cap'!$A:$J,10,FALSE),VLOOKUP($B32,'[1]Paste Only'!$D:$AM,4,FALSE)),"-")</f>
        <v>2082.5500000000002</v>
      </c>
      <c r="F32" s="14">
        <f>IFERROR(VLOOKUP($B32,'[1]Paste Only'!$D:$AM,5,FALSE),"-")</f>
        <v>2135.21435546875</v>
      </c>
      <c r="G32" s="15">
        <f>IFERROR(VLOOKUP($B32,'[1]Paste Only'!$D:$AM,6,FALSE),"-")</f>
        <v>9</v>
      </c>
      <c r="H32" s="15">
        <f>IFERROR(VLOOKUP($B32,'[1]Paste Only'!$D:$AM,7,FALSE),"-")</f>
        <v>4</v>
      </c>
      <c r="I32" s="15">
        <f>IFERROR(VLOOKUP($B32,'[1]Paste Only'!$D:$AM,8,FALSE),"-")</f>
        <v>2</v>
      </c>
      <c r="J32" s="16"/>
      <c r="K32" s="16"/>
      <c r="L32" s="14">
        <f>IFERROR(VLOOKUP($B32,'[1]Paste Only'!$D:$AM,12,FALSE),"-")</f>
        <v>55.590915000000003</v>
      </c>
      <c r="M32" s="14">
        <f>IFERROR(VLOOKUP($B32,'[1]Paste Only'!$D:$AM,15,FALSE),"-")</f>
        <v>75.94375862068965</v>
      </c>
      <c r="N32" s="17"/>
      <c r="O32" s="18"/>
      <c r="P32" s="19">
        <f t="shared" si="29"/>
        <v>0.36611816194587998</v>
      </c>
      <c r="Q32" s="20">
        <f t="shared" si="0"/>
        <v>2.5288399063047695E-2</v>
      </c>
      <c r="R32" s="13">
        <f t="shared" si="1"/>
        <v>15</v>
      </c>
      <c r="S32" s="13" t="str">
        <f>IFERROR(VLOOKUP($B32,'[1]Market Cap'!$G:$I,3,FALSE),"-")</f>
        <v>Large Cap</v>
      </c>
      <c r="T32" s="13"/>
      <c r="U32" s="13"/>
      <c r="V32" s="21">
        <f t="shared" si="30"/>
        <v>0</v>
      </c>
      <c r="W32" s="21">
        <f t="shared" si="30"/>
        <v>0</v>
      </c>
      <c r="X32" s="21">
        <f t="shared" si="30"/>
        <v>0</v>
      </c>
      <c r="Y32" s="22">
        <f t="shared" si="3"/>
        <v>0</v>
      </c>
      <c r="Z32" s="13">
        <f t="shared" si="4"/>
        <v>0</v>
      </c>
      <c r="AA32" s="23">
        <f t="shared" si="5"/>
        <v>0</v>
      </c>
      <c r="AB32" s="23">
        <f t="shared" si="6"/>
        <v>0</v>
      </c>
      <c r="AC32" s="23">
        <f t="shared" si="7"/>
        <v>0</v>
      </c>
      <c r="AD32" s="24">
        <f t="shared" si="8"/>
        <v>0</v>
      </c>
      <c r="AE32" s="25">
        <f>IFERROR(VLOOKUP($B32,'[1]Market Cap'!$G:$I,2,FALSE),"-")</f>
        <v>332752.59213110001</v>
      </c>
      <c r="AF32" s="20">
        <f t="shared" si="9"/>
        <v>0</v>
      </c>
      <c r="AG32" s="17">
        <f t="shared" si="10"/>
        <v>0</v>
      </c>
      <c r="AH32" s="17">
        <f t="shared" si="11"/>
        <v>0</v>
      </c>
      <c r="AI32" s="17" t="str">
        <f t="shared" si="12"/>
        <v>-</v>
      </c>
      <c r="AJ32" s="26">
        <f>IFERROR(VLOOKUP($B32,'[1]Paste Only'!$D:$AM,26,FALSE),"-")</f>
        <v>2195</v>
      </c>
      <c r="AK32" s="26">
        <f>IFERROR(VLOOKUP($B32,'[1]Paste Only'!$D:$AM,23,FALSE),"-")</f>
        <v>2430</v>
      </c>
      <c r="AL32" s="26">
        <f>IFERROR(VLOOKUP($B32,'[1]Paste Only'!$D:$AM,22,FALSE),"-")</f>
        <v>1450</v>
      </c>
      <c r="AM32" s="21">
        <f t="shared" si="31"/>
        <v>2.7999832606092179E-2</v>
      </c>
      <c r="AN32" s="21">
        <f t="shared" si="31"/>
        <v>0.1380590401971773</v>
      </c>
      <c r="AO32" s="21">
        <f t="shared" si="31"/>
        <v>-0.32091127231032635</v>
      </c>
      <c r="AP32" s="27">
        <f t="shared" si="14"/>
        <v>0</v>
      </c>
      <c r="AQ32" s="27">
        <f t="shared" si="15"/>
        <v>0</v>
      </c>
      <c r="AR32" s="27">
        <f t="shared" si="16"/>
        <v>2135.21435546875</v>
      </c>
      <c r="AS32" s="27">
        <f t="shared" si="17"/>
        <v>2135.21435546875</v>
      </c>
      <c r="AT32" s="27">
        <f t="shared" si="18"/>
        <v>0</v>
      </c>
      <c r="AU32" s="27">
        <f t="shared" si="19"/>
        <v>0</v>
      </c>
      <c r="AV32" s="21">
        <f t="shared" si="20"/>
        <v>0.6</v>
      </c>
      <c r="AW32" s="27">
        <f t="shared" si="21"/>
        <v>2135.21435546875</v>
      </c>
      <c r="AX32" s="27">
        <f t="shared" si="22"/>
        <v>2135.21435546875</v>
      </c>
      <c r="AY32" s="27">
        <f t="shared" si="23"/>
        <v>2135.21435546875</v>
      </c>
      <c r="AZ32" s="21">
        <f t="shared" si="24"/>
        <v>2.5288399063047695E-2</v>
      </c>
      <c r="BA32" s="21">
        <f t="shared" si="25"/>
        <v>2.5288399063047695E-2</v>
      </c>
      <c r="BB32" s="28">
        <f t="shared" si="26"/>
        <v>2135.21435546875</v>
      </c>
      <c r="BC32" s="28" t="s">
        <v>81</v>
      </c>
      <c r="BD32" s="28">
        <v>737</v>
      </c>
      <c r="BE32" s="28">
        <v>731</v>
      </c>
      <c r="BF32" s="28">
        <f t="shared" si="27"/>
        <v>731</v>
      </c>
      <c r="BG32" s="29">
        <f t="shared" si="28"/>
        <v>292.09498706822848</v>
      </c>
      <c r="BH32" s="29">
        <f t="shared" si="28"/>
        <v>0</v>
      </c>
      <c r="BI32" s="29">
        <f t="shared" si="28"/>
        <v>100.82079343365253</v>
      </c>
      <c r="BJ32" s="29">
        <f t="shared" si="28"/>
        <v>100</v>
      </c>
      <c r="BK32" s="29"/>
    </row>
    <row r="33" spans="1:64" x14ac:dyDescent="0.25">
      <c r="A33" s="13" t="s">
        <v>154</v>
      </c>
      <c r="B33" s="13" t="s">
        <v>155</v>
      </c>
      <c r="C33" s="13" t="s">
        <v>156</v>
      </c>
      <c r="D33" s="13" t="str">
        <f>IFERROR(VLOOKUP($B33,[1]GICS!$C:$D,2,FALSE),"-")</f>
        <v>Industrials</v>
      </c>
      <c r="E33" s="14">
        <f>IFERROR(IF(VLOOKUP($B33,'[1]Paste Only'!$D:$AM,4,FALSE)="-",VLOOKUP($B33,'[1]Market Cap'!$A:$J,10,FALSE),VLOOKUP($B33,'[1]Paste Only'!$D:$AM,4,FALSE)),"-")</f>
        <v>3200.6</v>
      </c>
      <c r="F33" s="14">
        <f>IFERROR(VLOOKUP($B33,'[1]Paste Only'!$D:$AM,5,FALSE),"-")</f>
        <v>3370</v>
      </c>
      <c r="G33" s="15">
        <f>IFERROR(VLOOKUP($B33,'[1]Paste Only'!$D:$AM,6,FALSE),"-")</f>
        <v>14</v>
      </c>
      <c r="H33" s="15">
        <f>IFERROR(VLOOKUP($B33,'[1]Paste Only'!$D:$AM,7,FALSE),"-")</f>
        <v>6</v>
      </c>
      <c r="I33" s="15">
        <f>IFERROR(VLOOKUP($B33,'[1]Paste Only'!$D:$AM,8,FALSE),"-")</f>
        <v>6</v>
      </c>
      <c r="J33" s="16"/>
      <c r="K33" s="16"/>
      <c r="L33" s="14">
        <f>IFERROR(VLOOKUP($B33,'[1]Paste Only'!$D:$AM,12,FALSE),"-")</f>
        <v>76.283213000000003</v>
      </c>
      <c r="M33" s="14">
        <f>IFERROR(VLOOKUP($B33,'[1]Paste Only'!$D:$AM,15,FALSE),"-")</f>
        <v>60.170934865900378</v>
      </c>
      <c r="N33" s="17"/>
      <c r="O33" s="18"/>
      <c r="P33" s="19">
        <f t="shared" si="29"/>
        <v>-0.2112165639129493</v>
      </c>
      <c r="Q33" s="20">
        <f t="shared" si="0"/>
        <v>5.2927576079485172E-2</v>
      </c>
      <c r="R33" s="13">
        <f t="shared" si="1"/>
        <v>26</v>
      </c>
      <c r="S33" s="13" t="str">
        <f>IFERROR(VLOOKUP($B33,'[1]Market Cap'!$G:$I,3,FALSE),"-")</f>
        <v>Large Cap</v>
      </c>
      <c r="T33" s="13"/>
      <c r="U33" s="13"/>
      <c r="V33" s="21">
        <f t="shared" si="30"/>
        <v>0</v>
      </c>
      <c r="W33" s="21">
        <f t="shared" si="30"/>
        <v>0</v>
      </c>
      <c r="X33" s="21">
        <f t="shared" si="30"/>
        <v>0</v>
      </c>
      <c r="Y33" s="22">
        <f t="shared" si="3"/>
        <v>0</v>
      </c>
      <c r="Z33" s="13">
        <f t="shared" si="4"/>
        <v>0</v>
      </c>
      <c r="AA33" s="23">
        <f t="shared" si="5"/>
        <v>0</v>
      </c>
      <c r="AB33" s="23">
        <f t="shared" si="6"/>
        <v>0</v>
      </c>
      <c r="AC33" s="23">
        <f t="shared" si="7"/>
        <v>0</v>
      </c>
      <c r="AD33" s="24">
        <f t="shared" si="8"/>
        <v>0</v>
      </c>
      <c r="AE33" s="25">
        <f>IFERROR(VLOOKUP($B33,'[1]Market Cap'!$G:$I,2,FALSE),"-")</f>
        <v>113979.84881530001</v>
      </c>
      <c r="AF33" s="20">
        <f t="shared" si="9"/>
        <v>0</v>
      </c>
      <c r="AG33" s="17">
        <f t="shared" si="10"/>
        <v>0</v>
      </c>
      <c r="AH33" s="17">
        <f t="shared" si="11"/>
        <v>0</v>
      </c>
      <c r="AI33" s="17" t="str">
        <f t="shared" si="12"/>
        <v>-</v>
      </c>
      <c r="AJ33" s="26">
        <f>IFERROR(VLOOKUP($B33,'[1]Paste Only'!$D:$AM,26,FALSE),"-")</f>
        <v>3438</v>
      </c>
      <c r="AK33" s="26">
        <f>IFERROR(VLOOKUP($B33,'[1]Paste Only'!$D:$AM,23,FALSE),"-")</f>
        <v>4200</v>
      </c>
      <c r="AL33" s="26">
        <f>IFERROR(VLOOKUP($B33,'[1]Paste Only'!$D:$AM,22,FALSE),"-")</f>
        <v>2700</v>
      </c>
      <c r="AM33" s="21">
        <f t="shared" si="31"/>
        <v>2.0178041543026604E-2</v>
      </c>
      <c r="AN33" s="21">
        <f t="shared" si="31"/>
        <v>0.24629080118694358</v>
      </c>
      <c r="AO33" s="21">
        <f t="shared" si="31"/>
        <v>-0.19881305637982194</v>
      </c>
      <c r="AP33" s="27">
        <f t="shared" si="14"/>
        <v>0</v>
      </c>
      <c r="AQ33" s="27">
        <f t="shared" si="15"/>
        <v>0</v>
      </c>
      <c r="AR33" s="27">
        <f t="shared" si="16"/>
        <v>3370</v>
      </c>
      <c r="AS33" s="27">
        <f t="shared" si="17"/>
        <v>3370</v>
      </c>
      <c r="AT33" s="27">
        <f t="shared" si="18"/>
        <v>0</v>
      </c>
      <c r="AU33" s="27">
        <f t="shared" si="19"/>
        <v>0</v>
      </c>
      <c r="AV33" s="21">
        <f t="shared" si="20"/>
        <v>0.53846153846153844</v>
      </c>
      <c r="AW33" s="27">
        <f t="shared" si="21"/>
        <v>3370</v>
      </c>
      <c r="AX33" s="27">
        <f t="shared" si="22"/>
        <v>3370</v>
      </c>
      <c r="AY33" s="27">
        <f t="shared" si="23"/>
        <v>3370</v>
      </c>
      <c r="AZ33" s="21">
        <f t="shared" si="24"/>
        <v>5.2927576079485172E-2</v>
      </c>
      <c r="BA33" s="21">
        <f t="shared" si="25"/>
        <v>5.2927576079485172E-2</v>
      </c>
      <c r="BB33" s="28">
        <f t="shared" si="26"/>
        <v>3370</v>
      </c>
      <c r="BC33" s="28">
        <v>14250</v>
      </c>
      <c r="BD33" s="28">
        <v>16500</v>
      </c>
      <c r="BE33" s="28">
        <v>17000</v>
      </c>
      <c r="BF33" s="28">
        <f t="shared" si="27"/>
        <v>17000</v>
      </c>
      <c r="BG33" s="29">
        <f t="shared" si="28"/>
        <v>19.823529411764707</v>
      </c>
      <c r="BH33" s="29">
        <f t="shared" si="28"/>
        <v>83.82352941176471</v>
      </c>
      <c r="BI33" s="29">
        <f t="shared" si="28"/>
        <v>97.058823529411768</v>
      </c>
      <c r="BJ33" s="29">
        <f t="shared" si="28"/>
        <v>100</v>
      </c>
      <c r="BK33" s="29"/>
      <c r="BL33" s="31"/>
    </row>
    <row r="34" spans="1:64" x14ac:dyDescent="0.25">
      <c r="A34" s="13" t="s">
        <v>157</v>
      </c>
      <c r="B34" s="13" t="s">
        <v>158</v>
      </c>
      <c r="C34" s="13" t="s">
        <v>159</v>
      </c>
      <c r="D34" s="13" t="str">
        <f>IFERROR(VLOOKUP($B34,[1]GICS!$C:$D,2,FALSE),"-")</f>
        <v>Utilities</v>
      </c>
      <c r="E34" s="14">
        <f>IFERROR(IF(VLOOKUP($B34,'[1]Paste Only'!$D:$AM,4,FALSE)="-",VLOOKUP($B34,'[1]Market Cap'!$A:$J,10,FALSE),VLOOKUP($B34,'[1]Paste Only'!$D:$AM,4,FALSE)),"-")</f>
        <v>287.45</v>
      </c>
      <c r="F34" s="14">
        <f>IFERROR(VLOOKUP($B34,'[1]Paste Only'!$D:$AM,5,FALSE),"-")</f>
        <v>321.5</v>
      </c>
      <c r="G34" s="15">
        <f>IFERROR(VLOOKUP($B34,'[1]Paste Only'!$D:$AM,6,FALSE),"-")</f>
        <v>16</v>
      </c>
      <c r="H34" s="15">
        <f>IFERROR(VLOOKUP($B34,'[1]Paste Only'!$D:$AM,7,FALSE),"-")</f>
        <v>3</v>
      </c>
      <c r="I34" s="15">
        <f>IFERROR(VLOOKUP($B34,'[1]Paste Only'!$D:$AM,8,FALSE),"-")</f>
        <v>5</v>
      </c>
      <c r="J34" s="16"/>
      <c r="K34" s="16"/>
      <c r="L34" s="14">
        <f>IFERROR(VLOOKUP($B34,'[1]Paste Only'!$D:$AM,12,FALSE),"-")</f>
        <v>16.690000000000001</v>
      </c>
      <c r="M34" s="14">
        <f>IFERROR(VLOOKUP($B34,'[1]Paste Only'!$D:$AM,15,FALSE),"-")</f>
        <v>17.929517241379308</v>
      </c>
      <c r="N34" s="17"/>
      <c r="O34" s="18"/>
      <c r="P34" s="19">
        <f t="shared" si="29"/>
        <v>7.426706059792143E-2</v>
      </c>
      <c r="Q34" s="20">
        <f t="shared" si="0"/>
        <v>0.11845538354496443</v>
      </c>
      <c r="R34" s="13">
        <f t="shared" si="1"/>
        <v>24</v>
      </c>
      <c r="S34" s="13" t="str">
        <f>IFERROR(VLOOKUP($B34,'[1]Market Cap'!$G:$I,3,FALSE),"-")</f>
        <v>Large Cap</v>
      </c>
      <c r="T34" s="13"/>
      <c r="U34" s="13"/>
      <c r="V34" s="21">
        <f t="shared" si="30"/>
        <v>0</v>
      </c>
      <c r="W34" s="21">
        <f t="shared" si="30"/>
        <v>0</v>
      </c>
      <c r="X34" s="21">
        <f t="shared" si="30"/>
        <v>0</v>
      </c>
      <c r="Y34" s="22">
        <f t="shared" si="3"/>
        <v>0</v>
      </c>
      <c r="Z34" s="13">
        <f t="shared" si="4"/>
        <v>0</v>
      </c>
      <c r="AA34" s="23">
        <f t="shared" si="5"/>
        <v>0</v>
      </c>
      <c r="AB34" s="23">
        <f t="shared" si="6"/>
        <v>0</v>
      </c>
      <c r="AC34" s="23">
        <f t="shared" si="7"/>
        <v>0</v>
      </c>
      <c r="AD34" s="24">
        <f t="shared" si="8"/>
        <v>0</v>
      </c>
      <c r="AE34" s="25">
        <f>IFERROR(VLOOKUP($B34,'[1]Market Cap'!$G:$I,2,FALSE),"-")</f>
        <v>267345.85677715502</v>
      </c>
      <c r="AF34" s="20">
        <f t="shared" si="9"/>
        <v>0</v>
      </c>
      <c r="AG34" s="17">
        <f t="shared" si="10"/>
        <v>0</v>
      </c>
      <c r="AH34" s="17">
        <f t="shared" si="11"/>
        <v>0</v>
      </c>
      <c r="AI34" s="17" t="str">
        <f t="shared" si="12"/>
        <v>-</v>
      </c>
      <c r="AJ34" s="26">
        <f>IFERROR(VLOOKUP($B34,'[1]Paste Only'!$D:$AM,26,FALSE),"-")</f>
        <v>324</v>
      </c>
      <c r="AK34" s="26">
        <f>IFERROR(VLOOKUP($B34,'[1]Paste Only'!$D:$AM,23,FALSE),"-")</f>
        <v>370</v>
      </c>
      <c r="AL34" s="26">
        <f>IFERROR(VLOOKUP($B34,'[1]Paste Only'!$D:$AM,22,FALSE),"-")</f>
        <v>240</v>
      </c>
      <c r="AM34" s="21">
        <f t="shared" si="31"/>
        <v>7.7760497667185291E-3</v>
      </c>
      <c r="AN34" s="21">
        <f t="shared" si="31"/>
        <v>0.15085536547433898</v>
      </c>
      <c r="AO34" s="21">
        <f t="shared" si="31"/>
        <v>-0.25349922239502332</v>
      </c>
      <c r="AP34" s="27">
        <f t="shared" si="14"/>
        <v>0</v>
      </c>
      <c r="AQ34" s="27">
        <f t="shared" si="15"/>
        <v>0</v>
      </c>
      <c r="AR34" s="27">
        <f t="shared" si="16"/>
        <v>321.5</v>
      </c>
      <c r="AS34" s="27">
        <f t="shared" si="17"/>
        <v>321.5</v>
      </c>
      <c r="AT34" s="27">
        <f t="shared" si="18"/>
        <v>0</v>
      </c>
      <c r="AU34" s="27">
        <f t="shared" si="19"/>
        <v>0</v>
      </c>
      <c r="AV34" s="21">
        <f t="shared" si="20"/>
        <v>0.66666666666666663</v>
      </c>
      <c r="AW34" s="27">
        <f t="shared" si="21"/>
        <v>321.5</v>
      </c>
      <c r="AX34" s="27">
        <f t="shared" si="22"/>
        <v>321.5</v>
      </c>
      <c r="AY34" s="27">
        <f t="shared" si="23"/>
        <v>321.5</v>
      </c>
      <c r="AZ34" s="21">
        <f t="shared" si="24"/>
        <v>0.11845538354496443</v>
      </c>
      <c r="BA34" s="21">
        <f t="shared" si="25"/>
        <v>0.11845538354496443</v>
      </c>
      <c r="BB34" s="28">
        <f t="shared" si="26"/>
        <v>321.5</v>
      </c>
      <c r="BC34" s="28">
        <v>38.5</v>
      </c>
      <c r="BD34" s="28">
        <v>38.5</v>
      </c>
      <c r="BE34" s="28">
        <v>39.333332061767578</v>
      </c>
      <c r="BF34" s="28">
        <f t="shared" si="27"/>
        <v>39.333332061767578</v>
      </c>
      <c r="BG34" s="29">
        <f t="shared" si="28"/>
        <v>817.37290777991689</v>
      </c>
      <c r="BH34" s="29">
        <f t="shared" si="28"/>
        <v>97.881359096506387</v>
      </c>
      <c r="BI34" s="29">
        <f t="shared" si="28"/>
        <v>97.881359096506387</v>
      </c>
      <c r="BJ34" s="29">
        <f t="shared" si="28"/>
        <v>100</v>
      </c>
      <c r="BK34" s="29"/>
    </row>
    <row r="35" spans="1:64" x14ac:dyDescent="0.25">
      <c r="A35" s="13" t="s">
        <v>160</v>
      </c>
      <c r="B35" s="13" t="s">
        <v>161</v>
      </c>
      <c r="C35" s="13" t="s">
        <v>162</v>
      </c>
      <c r="D35" s="13" t="str">
        <f>IFERROR(VLOOKUP($B35,[1]GICS!$C:$D,2,FALSE),"-")</f>
        <v>Consumer Discretionary</v>
      </c>
      <c r="E35" s="14">
        <f>IFERROR(IF(VLOOKUP($B35,'[1]Paste Only'!$D:$AM,4,FALSE)="-",VLOOKUP($B35,'[1]Market Cap'!$A:$J,10,FALSE),VLOOKUP($B35,'[1]Paste Only'!$D:$AM,4,FALSE)),"-")</f>
        <v>8997.15</v>
      </c>
      <c r="F35" s="14">
        <f>IFERROR(VLOOKUP($B35,'[1]Paste Only'!$D:$AM,5,FALSE),"-")</f>
        <v>9180.73828125</v>
      </c>
      <c r="G35" s="15">
        <f>IFERROR(VLOOKUP($B35,'[1]Paste Only'!$D:$AM,6,FALSE),"-")</f>
        <v>23</v>
      </c>
      <c r="H35" s="15">
        <f>IFERROR(VLOOKUP($B35,'[1]Paste Only'!$D:$AM,7,FALSE),"-")</f>
        <v>14</v>
      </c>
      <c r="I35" s="15">
        <f>IFERROR(VLOOKUP($B35,'[1]Paste Only'!$D:$AM,8,FALSE),"-")</f>
        <v>9</v>
      </c>
      <c r="J35" s="16"/>
      <c r="K35" s="16"/>
      <c r="L35" s="14">
        <f>IFERROR(VLOOKUP($B35,'[1]Paste Only'!$D:$AM,12,FALSE),"-")</f>
        <v>262.43787600000002</v>
      </c>
      <c r="M35" s="14">
        <f>IFERROR(VLOOKUP($B35,'[1]Paste Only'!$D:$AM,15,FALSE),"-")</f>
        <v>355.02906896551724</v>
      </c>
      <c r="N35" s="17"/>
      <c r="O35" s="18"/>
      <c r="P35" s="19">
        <f t="shared" si="29"/>
        <v>0.35281185161518835</v>
      </c>
      <c r="Q35" s="20">
        <f t="shared" si="0"/>
        <v>2.0405159550524354E-2</v>
      </c>
      <c r="R35" s="13">
        <f t="shared" si="1"/>
        <v>46</v>
      </c>
      <c r="S35" s="13" t="str">
        <f>IFERROR(VLOOKUP($B35,'[1]Market Cap'!$G:$I,3,FALSE),"-")</f>
        <v>Large Cap</v>
      </c>
      <c r="T35" s="13"/>
      <c r="U35" s="13"/>
      <c r="V35" s="21">
        <f t="shared" si="30"/>
        <v>0</v>
      </c>
      <c r="W35" s="21">
        <f t="shared" si="30"/>
        <v>0</v>
      </c>
      <c r="X35" s="21">
        <f t="shared" si="30"/>
        <v>0</v>
      </c>
      <c r="Y35" s="22">
        <f t="shared" si="3"/>
        <v>0</v>
      </c>
      <c r="Z35" s="13">
        <f t="shared" si="4"/>
        <v>0</v>
      </c>
      <c r="AA35" s="23">
        <f t="shared" si="5"/>
        <v>0</v>
      </c>
      <c r="AB35" s="23">
        <f t="shared" si="6"/>
        <v>0</v>
      </c>
      <c r="AC35" s="23">
        <f t="shared" si="7"/>
        <v>0</v>
      </c>
      <c r="AD35" s="24">
        <f t="shared" si="8"/>
        <v>0</v>
      </c>
      <c r="AE35" s="25">
        <f>IFERROR(VLOOKUP($B35,'[1]Market Cap'!$G:$I,2,FALSE),"-")</f>
        <v>251252.25878172001</v>
      </c>
      <c r="AF35" s="20">
        <f t="shared" si="9"/>
        <v>0</v>
      </c>
      <c r="AG35" s="17">
        <f t="shared" si="10"/>
        <v>0</v>
      </c>
      <c r="AH35" s="17">
        <f t="shared" si="11"/>
        <v>0</v>
      </c>
      <c r="AI35" s="17" t="str">
        <f t="shared" si="12"/>
        <v>-</v>
      </c>
      <c r="AJ35" s="26">
        <f>IFERROR(VLOOKUP($B35,'[1]Paste Only'!$D:$AM,26,FALSE),"-")</f>
        <v>9142</v>
      </c>
      <c r="AK35" s="26">
        <f>IFERROR(VLOOKUP($B35,'[1]Paste Only'!$D:$AM,23,FALSE),"-")</f>
        <v>11000</v>
      </c>
      <c r="AL35" s="26">
        <f>IFERROR(VLOOKUP($B35,'[1]Paste Only'!$D:$AM,22,FALSE),"-")</f>
        <v>7300</v>
      </c>
      <c r="AM35" s="21">
        <f t="shared" si="31"/>
        <v>-4.2195169999689197E-3</v>
      </c>
      <c r="AN35" s="21">
        <f t="shared" si="31"/>
        <v>0.19816072117702266</v>
      </c>
      <c r="AO35" s="21">
        <f t="shared" si="31"/>
        <v>-0.2048569759461577</v>
      </c>
      <c r="AP35" s="27">
        <f t="shared" si="14"/>
        <v>0</v>
      </c>
      <c r="AQ35" s="27">
        <f t="shared" si="15"/>
        <v>0</v>
      </c>
      <c r="AR35" s="27">
        <f t="shared" si="16"/>
        <v>9180.73828125</v>
      </c>
      <c r="AS35" s="27">
        <f t="shared" si="17"/>
        <v>9180.73828125</v>
      </c>
      <c r="AT35" s="27">
        <f t="shared" si="18"/>
        <v>0</v>
      </c>
      <c r="AU35" s="27">
        <f t="shared" si="19"/>
        <v>0</v>
      </c>
      <c r="AV35" s="21">
        <f t="shared" si="20"/>
        <v>0.5</v>
      </c>
      <c r="AW35" s="27">
        <f t="shared" si="21"/>
        <v>9180.73828125</v>
      </c>
      <c r="AX35" s="27">
        <f t="shared" si="22"/>
        <v>9180.73828125</v>
      </c>
      <c r="AY35" s="27">
        <f t="shared" si="23"/>
        <v>9142</v>
      </c>
      <c r="AZ35" s="21">
        <f t="shared" si="24"/>
        <v>1.6099542632944885E-2</v>
      </c>
      <c r="BA35" s="21">
        <f t="shared" si="25"/>
        <v>1.6099542632944885E-2</v>
      </c>
      <c r="BB35" s="28">
        <f t="shared" si="26"/>
        <v>9180.73828125</v>
      </c>
      <c r="BC35" s="28">
        <v>47.666667938232422</v>
      </c>
      <c r="BD35" s="28">
        <v>38.5</v>
      </c>
      <c r="BE35" s="28">
        <v>61.333332061767578</v>
      </c>
      <c r="BF35" s="28">
        <f t="shared" si="27"/>
        <v>61.333332061767578</v>
      </c>
      <c r="BG35" s="29">
        <f t="shared" si="28"/>
        <v>14968.595334106845</v>
      </c>
      <c r="BH35" s="29">
        <f t="shared" si="28"/>
        <v>77.717394988793814</v>
      </c>
      <c r="BI35" s="29">
        <f t="shared" si="28"/>
        <v>62.771740431821669</v>
      </c>
      <c r="BJ35" s="29">
        <f t="shared" si="28"/>
        <v>100</v>
      </c>
      <c r="BK35" s="29"/>
    </row>
    <row r="36" spans="1:64" x14ac:dyDescent="0.25">
      <c r="A36" s="13" t="s">
        <v>163</v>
      </c>
      <c r="B36" s="13" t="s">
        <v>164</v>
      </c>
      <c r="C36" s="13" t="s">
        <v>165</v>
      </c>
      <c r="D36" s="13" t="str">
        <f>IFERROR(VLOOKUP($B36,[1]GICS!$C:$D,2,FALSE),"-")</f>
        <v>Consumer Staples</v>
      </c>
      <c r="E36" s="14">
        <f>IFERROR(IF(VLOOKUP($B36,'[1]Paste Only'!$D:$AM,4,FALSE)="-",VLOOKUP($B36,'[1]Market Cap'!$A:$J,10,FALSE),VLOOKUP($B36,'[1]Paste Only'!$D:$AM,4,FALSE)),"-")</f>
        <v>1217.45</v>
      </c>
      <c r="F36" s="14">
        <f>IFERROR(VLOOKUP($B36,'[1]Paste Only'!$D:$AM,5,FALSE),"-")</f>
        <v>1152.2972412109375</v>
      </c>
      <c r="G36" s="15">
        <f>IFERROR(VLOOKUP($B36,'[1]Paste Only'!$D:$AM,6,FALSE),"-")</f>
        <v>9</v>
      </c>
      <c r="H36" s="15">
        <f>IFERROR(VLOOKUP($B36,'[1]Paste Only'!$D:$AM,7,FALSE),"-")</f>
        <v>20</v>
      </c>
      <c r="I36" s="15">
        <f>IFERROR(VLOOKUP($B36,'[1]Paste Only'!$D:$AM,8,FALSE),"-")</f>
        <v>11</v>
      </c>
      <c r="J36" s="16"/>
      <c r="K36" s="16"/>
      <c r="L36" s="14">
        <f>IFERROR(VLOOKUP($B36,'[1]Paste Only'!$D:$AM,12,FALSE),"-")</f>
        <v>16.635000000000002</v>
      </c>
      <c r="M36" s="14">
        <f>IFERROR(VLOOKUP($B36,'[1]Paste Only'!$D:$AM,15,FALSE),"-")</f>
        <v>19.015103448275866</v>
      </c>
      <c r="N36" s="17"/>
      <c r="O36" s="18"/>
      <c r="P36" s="19">
        <f t="shared" si="29"/>
        <v>0.14307805520143457</v>
      </c>
      <c r="Q36" s="20">
        <f t="shared" si="0"/>
        <v>-5.3515757352714743E-2</v>
      </c>
      <c r="R36" s="13">
        <f t="shared" si="1"/>
        <v>40</v>
      </c>
      <c r="S36" s="13" t="str">
        <f>IFERROR(VLOOKUP($B36,'[1]Market Cap'!$G:$I,3,FALSE),"-")</f>
        <v>Large Cap</v>
      </c>
      <c r="T36" s="13"/>
      <c r="U36" s="13"/>
      <c r="V36" s="21">
        <f t="shared" si="30"/>
        <v>0</v>
      </c>
      <c r="W36" s="21">
        <f t="shared" si="30"/>
        <v>0</v>
      </c>
      <c r="X36" s="21">
        <f t="shared" si="30"/>
        <v>0</v>
      </c>
      <c r="Y36" s="22">
        <f t="shared" si="3"/>
        <v>0</v>
      </c>
      <c r="Z36" s="13">
        <f t="shared" si="4"/>
        <v>0</v>
      </c>
      <c r="AA36" s="23">
        <f t="shared" si="5"/>
        <v>0</v>
      </c>
      <c r="AB36" s="23">
        <f t="shared" si="6"/>
        <v>0</v>
      </c>
      <c r="AC36" s="23">
        <f t="shared" si="7"/>
        <v>0</v>
      </c>
      <c r="AD36" s="24">
        <f t="shared" si="8"/>
        <v>0</v>
      </c>
      <c r="AE36" s="25">
        <f>IFERROR(VLOOKUP($B36,'[1]Market Cap'!$G:$I,2,FALSE),"-")</f>
        <v>234762.6268884</v>
      </c>
      <c r="AF36" s="20">
        <f t="shared" si="9"/>
        <v>0</v>
      </c>
      <c r="AG36" s="17">
        <f t="shared" si="10"/>
        <v>1</v>
      </c>
      <c r="AH36" s="17">
        <f t="shared" si="11"/>
        <v>0</v>
      </c>
      <c r="AI36" s="17" t="str">
        <f t="shared" si="12"/>
        <v>-</v>
      </c>
      <c r="AJ36" s="26">
        <f>IFERROR(VLOOKUP($B36,'[1]Paste Only'!$D:$AM,26,FALSE),"-")</f>
        <v>1196</v>
      </c>
      <c r="AK36" s="26">
        <f>IFERROR(VLOOKUP($B36,'[1]Paste Only'!$D:$AM,23,FALSE),"-")</f>
        <v>1410</v>
      </c>
      <c r="AL36" s="26">
        <f>IFERROR(VLOOKUP($B36,'[1]Paste Only'!$D:$AM,22,FALSE),"-")</f>
        <v>556</v>
      </c>
      <c r="AM36" s="21">
        <f t="shared" si="31"/>
        <v>3.7926636657687141E-2</v>
      </c>
      <c r="AN36" s="21">
        <f t="shared" si="31"/>
        <v>0.22364260676198899</v>
      </c>
      <c r="AO36" s="21">
        <f t="shared" si="31"/>
        <v>-0.51748561038321572</v>
      </c>
      <c r="AP36" s="27">
        <f t="shared" si="14"/>
        <v>0</v>
      </c>
      <c r="AQ36" s="27">
        <f t="shared" si="15"/>
        <v>0</v>
      </c>
      <c r="AR36" s="27">
        <f t="shared" si="16"/>
        <v>1152.2972412109375</v>
      </c>
      <c r="AS36" s="27">
        <f t="shared" si="17"/>
        <v>1152.2972412109375</v>
      </c>
      <c r="AT36" s="27">
        <f t="shared" si="18"/>
        <v>0</v>
      </c>
      <c r="AU36" s="27">
        <f t="shared" si="19"/>
        <v>0</v>
      </c>
      <c r="AV36" s="21">
        <f t="shared" si="20"/>
        <v>0.22500000000000001</v>
      </c>
      <c r="AW36" s="27">
        <f t="shared" si="21"/>
        <v>1152.2972412109375</v>
      </c>
      <c r="AX36" s="27">
        <f t="shared" si="22"/>
        <v>1152.2972412109375</v>
      </c>
      <c r="AY36" s="27">
        <f t="shared" si="23"/>
        <v>1196</v>
      </c>
      <c r="AZ36" s="21">
        <f t="shared" si="24"/>
        <v>-1.7618793379604925E-2</v>
      </c>
      <c r="BA36" s="21">
        <f t="shared" si="25"/>
        <v>-1.7618793379604925E-2</v>
      </c>
      <c r="BB36" s="28">
        <f t="shared" si="26"/>
        <v>1152.2972412109375</v>
      </c>
      <c r="BC36" s="28">
        <v>127.73479461669922</v>
      </c>
      <c r="BD36" s="28">
        <v>134.94999694824219</v>
      </c>
      <c r="BE36" s="28">
        <v>161</v>
      </c>
      <c r="BF36" s="28">
        <f t="shared" si="27"/>
        <v>161</v>
      </c>
      <c r="BG36" s="29">
        <f t="shared" si="28"/>
        <v>715.7125721807065</v>
      </c>
      <c r="BH36" s="29">
        <f t="shared" si="28"/>
        <v>79.338381749502616</v>
      </c>
      <c r="BI36" s="29">
        <f t="shared" si="28"/>
        <v>83.81987388089577</v>
      </c>
      <c r="BJ36" s="29">
        <f t="shared" si="28"/>
        <v>100</v>
      </c>
      <c r="BK36" s="29"/>
    </row>
    <row r="37" spans="1:64" x14ac:dyDescent="0.25">
      <c r="A37" s="13" t="s">
        <v>166</v>
      </c>
      <c r="B37" s="13" t="s">
        <v>167</v>
      </c>
      <c r="C37" s="13" t="s">
        <v>168</v>
      </c>
      <c r="D37" s="13" t="str">
        <f>IFERROR(VLOOKUP($B37,[1]GICS!$C:$D,2,FALSE),"-")</f>
        <v>Information Technology</v>
      </c>
      <c r="E37" s="14">
        <f>IFERROR(IF(VLOOKUP($B37,'[1]Paste Only'!$D:$AM,4,FALSE)="-",VLOOKUP($B37,'[1]Market Cap'!$A:$J,10,FALSE),VLOOKUP($B37,'[1]Paste Only'!$D:$AM,4,FALSE)),"-")</f>
        <v>251.9</v>
      </c>
      <c r="F37" s="14">
        <f>IFERROR(VLOOKUP($B37,'[1]Paste Only'!$D:$AM,5,FALSE),"-")</f>
        <v>260.13333129882813</v>
      </c>
      <c r="G37" s="15">
        <f>IFERROR(VLOOKUP($B37,'[1]Paste Only'!$D:$AM,6,FALSE),"-")</f>
        <v>9</v>
      </c>
      <c r="H37" s="15">
        <f>IFERROR(VLOOKUP($B37,'[1]Paste Only'!$D:$AM,7,FALSE),"-")</f>
        <v>18</v>
      </c>
      <c r="I37" s="15">
        <f>IFERROR(VLOOKUP($B37,'[1]Paste Only'!$D:$AM,8,FALSE),"-")</f>
        <v>19</v>
      </c>
      <c r="J37" s="16"/>
      <c r="K37" s="16"/>
      <c r="L37" s="14">
        <f>IFERROR(VLOOKUP($B37,'[1]Paste Only'!$D:$AM,12,FALSE),"-")</f>
        <v>12.870000000000001</v>
      </c>
      <c r="M37" s="14">
        <f>IFERROR(VLOOKUP($B37,'[1]Paste Only'!$D:$AM,15,FALSE),"-")</f>
        <v>13.045632183908047</v>
      </c>
      <c r="N37" s="17"/>
      <c r="O37" s="18"/>
      <c r="P37" s="19">
        <f t="shared" si="29"/>
        <v>1.3646634336289543E-2</v>
      </c>
      <c r="Q37" s="20">
        <f t="shared" si="0"/>
        <v>3.2684919804796042E-2</v>
      </c>
      <c r="R37" s="13">
        <f t="shared" si="1"/>
        <v>46</v>
      </c>
      <c r="S37" s="13" t="str">
        <f>IFERROR(VLOOKUP($B37,'[1]Market Cap'!$G:$I,3,FALSE),"-")</f>
        <v>Large Cap</v>
      </c>
      <c r="T37" s="13"/>
      <c r="U37" s="13"/>
      <c r="V37" s="21">
        <f t="shared" si="30"/>
        <v>0</v>
      </c>
      <c r="W37" s="21">
        <f t="shared" si="30"/>
        <v>0</v>
      </c>
      <c r="X37" s="21">
        <f t="shared" si="30"/>
        <v>0</v>
      </c>
      <c r="Y37" s="22">
        <f t="shared" si="3"/>
        <v>0</v>
      </c>
      <c r="Z37" s="13">
        <f t="shared" si="4"/>
        <v>0</v>
      </c>
      <c r="AA37" s="23">
        <f t="shared" si="5"/>
        <v>0</v>
      </c>
      <c r="AB37" s="23">
        <f t="shared" si="6"/>
        <v>0</v>
      </c>
      <c r="AC37" s="23">
        <f t="shared" si="7"/>
        <v>0</v>
      </c>
      <c r="AD37" s="24">
        <f t="shared" si="8"/>
        <v>0</v>
      </c>
      <c r="AE37" s="25">
        <f>IFERROR(VLOOKUP($B37,'[1]Market Cap'!$G:$I,2,FALSE),"-")</f>
        <v>264081.05522381002</v>
      </c>
      <c r="AF37" s="20">
        <f t="shared" si="9"/>
        <v>0</v>
      </c>
      <c r="AG37" s="17">
        <f t="shared" si="10"/>
        <v>0</v>
      </c>
      <c r="AH37" s="17">
        <f t="shared" si="11"/>
        <v>0</v>
      </c>
      <c r="AI37" s="17" t="str">
        <f t="shared" si="12"/>
        <v>-</v>
      </c>
      <c r="AJ37" s="26">
        <f>IFERROR(VLOOKUP($B37,'[1]Paste Only'!$D:$AM,26,FALSE),"-")</f>
        <v>260</v>
      </c>
      <c r="AK37" s="26">
        <f>IFERROR(VLOOKUP($B37,'[1]Paste Only'!$D:$AM,23,FALSE),"-")</f>
        <v>320</v>
      </c>
      <c r="AL37" s="26">
        <f>IFERROR(VLOOKUP($B37,'[1]Paste Only'!$D:$AM,22,FALSE),"-")</f>
        <v>185</v>
      </c>
      <c r="AM37" s="21">
        <f t="shared" si="31"/>
        <v>-5.1254984573645412E-4</v>
      </c>
      <c r="AN37" s="21">
        <f t="shared" si="31"/>
        <v>0.23013840018986276</v>
      </c>
      <c r="AO37" s="21">
        <f t="shared" si="31"/>
        <v>-0.28882623739023561</v>
      </c>
      <c r="AP37" s="27">
        <f t="shared" si="14"/>
        <v>0</v>
      </c>
      <c r="AQ37" s="27">
        <f t="shared" si="15"/>
        <v>0</v>
      </c>
      <c r="AR37" s="27">
        <f t="shared" si="16"/>
        <v>260.13333129882813</v>
      </c>
      <c r="AS37" s="27">
        <f t="shared" si="17"/>
        <v>260.13333129882813</v>
      </c>
      <c r="AT37" s="27">
        <f t="shared" si="18"/>
        <v>0</v>
      </c>
      <c r="AU37" s="27">
        <f t="shared" si="19"/>
        <v>0</v>
      </c>
      <c r="AV37" s="21">
        <f t="shared" si="20"/>
        <v>0.19565217391304349</v>
      </c>
      <c r="AW37" s="27">
        <f t="shared" si="21"/>
        <v>260.13333129882813</v>
      </c>
      <c r="AX37" s="27">
        <f t="shared" si="22"/>
        <v>260.13333129882813</v>
      </c>
      <c r="AY37" s="27">
        <f t="shared" si="23"/>
        <v>260</v>
      </c>
      <c r="AZ37" s="21">
        <f t="shared" si="24"/>
        <v>3.215561730845562E-2</v>
      </c>
      <c r="BA37" s="21">
        <f t="shared" si="25"/>
        <v>3.215561730845562E-2</v>
      </c>
      <c r="BB37" s="28">
        <f t="shared" si="26"/>
        <v>260.13333129882813</v>
      </c>
      <c r="BC37" s="28">
        <v>4286.2001953125</v>
      </c>
      <c r="BD37" s="28">
        <v>3137</v>
      </c>
      <c r="BE37" s="28">
        <v>3049.5</v>
      </c>
      <c r="BF37" s="28">
        <f t="shared" si="27"/>
        <v>3049.5</v>
      </c>
      <c r="BG37" s="29">
        <f t="shared" si="28"/>
        <v>8.5303601016175801</v>
      </c>
      <c r="BH37" s="29">
        <f t="shared" si="28"/>
        <v>140.5541956160846</v>
      </c>
      <c r="BI37" s="29">
        <f t="shared" si="28"/>
        <v>102.86932283980981</v>
      </c>
      <c r="BJ37" s="29">
        <f t="shared" si="28"/>
        <v>100</v>
      </c>
      <c r="BK37" s="29"/>
    </row>
    <row r="38" spans="1:64" x14ac:dyDescent="0.25">
      <c r="A38" s="13" t="s">
        <v>169</v>
      </c>
      <c r="B38" s="13" t="s">
        <v>170</v>
      </c>
      <c r="C38" s="13" t="s">
        <v>171</v>
      </c>
      <c r="D38" s="13" t="str">
        <f>IFERROR(VLOOKUP($B38,[1]GICS!$C:$D,2,FALSE),"-")</f>
        <v>Energy</v>
      </c>
      <c r="E38" s="14">
        <f>IFERROR(IF(VLOOKUP($B38,'[1]Paste Only'!$D:$AM,4,FALSE)="-",VLOOKUP($B38,'[1]Market Cap'!$A:$J,10,FALSE),VLOOKUP($B38,'[1]Paste Only'!$D:$AM,4,FALSE)),"-")</f>
        <v>142.65</v>
      </c>
      <c r="F38" s="14">
        <f>IFERROR(VLOOKUP($B38,'[1]Paste Only'!$D:$AM,5,FALSE),"-")</f>
        <v>159.72413635253906</v>
      </c>
      <c r="G38" s="15">
        <f>IFERROR(VLOOKUP($B38,'[1]Paste Only'!$D:$AM,6,FALSE),"-")</f>
        <v>21</v>
      </c>
      <c r="H38" s="15">
        <f>IFERROR(VLOOKUP($B38,'[1]Paste Only'!$D:$AM,7,FALSE),"-")</f>
        <v>8</v>
      </c>
      <c r="I38" s="15">
        <f>IFERROR(VLOOKUP($B38,'[1]Paste Only'!$D:$AM,8,FALSE),"-")</f>
        <v>4</v>
      </c>
      <c r="J38" s="16"/>
      <c r="K38" s="16"/>
      <c r="L38" s="14">
        <f>IFERROR(VLOOKUP($B38,'[1]Paste Only'!$D:$AM,12,FALSE),"-")</f>
        <v>9.8699999999999992</v>
      </c>
      <c r="M38" s="14">
        <f>IFERROR(VLOOKUP($B38,'[1]Paste Only'!$D:$AM,15,FALSE),"-")</f>
        <v>17.450126436781609</v>
      </c>
      <c r="N38" s="17"/>
      <c r="O38" s="18"/>
      <c r="P38" s="19">
        <f t="shared" si="29"/>
        <v>0.76799659947128784</v>
      </c>
      <c r="Q38" s="20">
        <f t="shared" si="0"/>
        <v>0.11969250860525094</v>
      </c>
      <c r="R38" s="13">
        <f t="shared" si="1"/>
        <v>33</v>
      </c>
      <c r="S38" s="13" t="str">
        <f>IFERROR(VLOOKUP($B38,'[1]Market Cap'!$G:$I,3,FALSE),"-")</f>
        <v>Large Cap</v>
      </c>
      <c r="T38" s="13"/>
      <c r="U38" s="13"/>
      <c r="V38" s="21">
        <f t="shared" si="30"/>
        <v>0</v>
      </c>
      <c r="W38" s="21">
        <f t="shared" si="30"/>
        <v>0</v>
      </c>
      <c r="X38" s="21">
        <f t="shared" si="30"/>
        <v>0</v>
      </c>
      <c r="Y38" s="22">
        <f t="shared" si="3"/>
        <v>0</v>
      </c>
      <c r="Z38" s="13">
        <f t="shared" si="4"/>
        <v>0</v>
      </c>
      <c r="AA38" s="23">
        <f t="shared" si="5"/>
        <v>0</v>
      </c>
      <c r="AB38" s="23">
        <f t="shared" si="6"/>
        <v>0</v>
      </c>
      <c r="AC38" s="23">
        <f t="shared" si="7"/>
        <v>0</v>
      </c>
      <c r="AD38" s="24">
        <f t="shared" si="8"/>
        <v>0</v>
      </c>
      <c r="AE38" s="25">
        <f>IFERROR(VLOOKUP($B38,'[1]Market Cap'!$G:$I,2,FALSE),"-")</f>
        <v>201439.46553349501</v>
      </c>
      <c r="AF38" s="20">
        <f t="shared" si="9"/>
        <v>0</v>
      </c>
      <c r="AG38" s="17">
        <f t="shared" si="10"/>
        <v>0</v>
      </c>
      <c r="AH38" s="17">
        <f t="shared" si="11"/>
        <v>0</v>
      </c>
      <c r="AI38" s="17" t="str">
        <f t="shared" si="12"/>
        <v>-</v>
      </c>
      <c r="AJ38" s="26">
        <f>IFERROR(VLOOKUP($B38,'[1]Paste Only'!$D:$AM,26,FALSE),"-")</f>
        <v>165</v>
      </c>
      <c r="AK38" s="26">
        <f>IFERROR(VLOOKUP($B38,'[1]Paste Only'!$D:$AM,23,FALSE),"-")</f>
        <v>195</v>
      </c>
      <c r="AL38" s="26">
        <f>IFERROR(VLOOKUP($B38,'[1]Paste Only'!$D:$AM,22,FALSE),"-")</f>
        <v>95</v>
      </c>
      <c r="AM38" s="21">
        <f t="shared" si="31"/>
        <v>3.3031098291971261E-2</v>
      </c>
      <c r="AN38" s="21">
        <f t="shared" si="31"/>
        <v>0.22085493434505699</v>
      </c>
      <c r="AO38" s="21">
        <f t="shared" si="31"/>
        <v>-0.40522451916522861</v>
      </c>
      <c r="AP38" s="27">
        <f t="shared" si="14"/>
        <v>0</v>
      </c>
      <c r="AQ38" s="27">
        <f t="shared" si="15"/>
        <v>0</v>
      </c>
      <c r="AR38" s="27">
        <f t="shared" si="16"/>
        <v>159.72413635253906</v>
      </c>
      <c r="AS38" s="27">
        <f t="shared" si="17"/>
        <v>159.72413635253906</v>
      </c>
      <c r="AT38" s="27">
        <f t="shared" si="18"/>
        <v>0</v>
      </c>
      <c r="AU38" s="27">
        <f t="shared" si="19"/>
        <v>0</v>
      </c>
      <c r="AV38" s="21">
        <f t="shared" si="20"/>
        <v>0.63636363636363635</v>
      </c>
      <c r="AW38" s="27">
        <f t="shared" si="21"/>
        <v>159.72413635253906</v>
      </c>
      <c r="AX38" s="27">
        <f t="shared" si="22"/>
        <v>159.72413635253906</v>
      </c>
      <c r="AY38" s="27">
        <f t="shared" si="23"/>
        <v>159.72413635253906</v>
      </c>
      <c r="AZ38" s="21">
        <f t="shared" si="24"/>
        <v>0.11969250860525094</v>
      </c>
      <c r="BA38" s="21">
        <f t="shared" si="25"/>
        <v>0.11969250860525094</v>
      </c>
      <c r="BB38" s="28">
        <f t="shared" si="26"/>
        <v>159.72413635253906</v>
      </c>
      <c r="BC38" s="28">
        <v>378.375</v>
      </c>
      <c r="BD38" s="28">
        <v>317.28570556640625</v>
      </c>
      <c r="BE38" s="28">
        <v>321.16665649414063</v>
      </c>
      <c r="BF38" s="28">
        <f t="shared" si="27"/>
        <v>321.16665649414063</v>
      </c>
      <c r="BG38" s="29">
        <f t="shared" si="28"/>
        <v>49.732477865569798</v>
      </c>
      <c r="BH38" s="29">
        <f t="shared" si="28"/>
        <v>117.81266590073403</v>
      </c>
      <c r="BI38" s="29">
        <f t="shared" si="28"/>
        <v>98.791608391076807</v>
      </c>
      <c r="BJ38" s="29">
        <f t="shared" si="28"/>
        <v>100</v>
      </c>
      <c r="BK38" s="29"/>
      <c r="BL38" s="31"/>
    </row>
    <row r="39" spans="1:64" x14ac:dyDescent="0.25">
      <c r="A39" s="13" t="s">
        <v>172</v>
      </c>
      <c r="B39" s="13" t="s">
        <v>173</v>
      </c>
      <c r="C39" s="13" t="s">
        <v>174</v>
      </c>
      <c r="D39" s="13" t="str">
        <f>IFERROR(VLOOKUP($B39,[1]GICS!$C:$D,2,FALSE),"-")</f>
        <v>Consumer Discretionary</v>
      </c>
      <c r="E39" s="14">
        <f>IFERROR(IF(VLOOKUP($B39,'[1]Paste Only'!$D:$AM,4,FALSE)="-",VLOOKUP($B39,'[1]Market Cap'!$A:$J,10,FALSE),VLOOKUP($B39,'[1]Paste Only'!$D:$AM,4,FALSE)),"-")</f>
        <v>3589.4</v>
      </c>
      <c r="F39" s="14">
        <f>IFERROR(VLOOKUP($B39,'[1]Paste Only'!$D:$AM,5,FALSE),"-")</f>
        <v>3840.447265625</v>
      </c>
      <c r="G39" s="15">
        <f>IFERROR(VLOOKUP($B39,'[1]Paste Only'!$D:$AM,6,FALSE),"-")</f>
        <v>42</v>
      </c>
      <c r="H39" s="15">
        <f>IFERROR(VLOOKUP($B39,'[1]Paste Only'!$D:$AM,7,FALSE),"-")</f>
        <v>1</v>
      </c>
      <c r="I39" s="15">
        <f>IFERROR(VLOOKUP($B39,'[1]Paste Only'!$D:$AM,8,FALSE),"-")</f>
        <v>0</v>
      </c>
      <c r="J39" s="16"/>
      <c r="K39" s="16"/>
      <c r="L39" s="14">
        <f>IFERROR(VLOOKUP($B39,'[1]Paste Only'!$D:$AM,12,FALSE),"-")</f>
        <v>115.91</v>
      </c>
      <c r="M39" s="14">
        <f>IFERROR(VLOOKUP($B39,'[1]Paste Only'!$D:$AM,15,FALSE),"-")</f>
        <v>150.11126436781609</v>
      </c>
      <c r="N39" s="17"/>
      <c r="O39" s="18"/>
      <c r="P39" s="19">
        <f t="shared" si="29"/>
        <v>0.29506741754651111</v>
      </c>
      <c r="Q39" s="20">
        <f t="shared" si="0"/>
        <v>6.9941289804702711E-2</v>
      </c>
      <c r="R39" s="13">
        <f t="shared" si="1"/>
        <v>43</v>
      </c>
      <c r="S39" s="13" t="str">
        <f>IFERROR(VLOOKUP($B39,'[1]Market Cap'!$G:$I,3,FALSE),"-")</f>
        <v>Large Cap</v>
      </c>
      <c r="T39" s="13"/>
      <c r="U39" s="13"/>
      <c r="V39" s="21">
        <f t="shared" si="30"/>
        <v>0</v>
      </c>
      <c r="W39" s="21">
        <f t="shared" si="30"/>
        <v>0</v>
      </c>
      <c r="X39" s="21">
        <f t="shared" si="30"/>
        <v>0</v>
      </c>
      <c r="Y39" s="22">
        <f t="shared" si="3"/>
        <v>0</v>
      </c>
      <c r="Z39" s="13">
        <f t="shared" si="4"/>
        <v>0</v>
      </c>
      <c r="AA39" s="23">
        <f t="shared" si="5"/>
        <v>0</v>
      </c>
      <c r="AB39" s="23">
        <f t="shared" si="6"/>
        <v>0</v>
      </c>
      <c r="AC39" s="23">
        <f t="shared" si="7"/>
        <v>0</v>
      </c>
      <c r="AD39" s="24">
        <f t="shared" si="8"/>
        <v>0</v>
      </c>
      <c r="AE39" s="25">
        <f>IFERROR(VLOOKUP($B39,'[1]Market Cap'!$G:$I,2,FALSE),"-")</f>
        <v>446352.23859914002</v>
      </c>
      <c r="AF39" s="20">
        <f t="shared" si="9"/>
        <v>0</v>
      </c>
      <c r="AG39" s="17">
        <f t="shared" si="10"/>
        <v>0</v>
      </c>
      <c r="AH39" s="17">
        <f t="shared" si="11"/>
        <v>0</v>
      </c>
      <c r="AI39" s="17" t="str">
        <f t="shared" si="12"/>
        <v>-</v>
      </c>
      <c r="AJ39" s="26">
        <f>IFERROR(VLOOKUP($B39,'[1]Paste Only'!$D:$AM,26,FALSE),"-")</f>
        <v>3825.5</v>
      </c>
      <c r="AK39" s="26">
        <f>IFERROR(VLOOKUP($B39,'[1]Paste Only'!$D:$AM,23,FALSE),"-")</f>
        <v>4400</v>
      </c>
      <c r="AL39" s="26">
        <f>IFERROR(VLOOKUP($B39,'[1]Paste Only'!$D:$AM,22,FALSE),"-")</f>
        <v>3030</v>
      </c>
      <c r="AM39" s="21">
        <f t="shared" si="31"/>
        <v>-3.8920637600702301E-3</v>
      </c>
      <c r="AN39" s="21">
        <f t="shared" si="31"/>
        <v>0.14569988745410822</v>
      </c>
      <c r="AO39" s="21">
        <f t="shared" si="31"/>
        <v>-0.21102939568501189</v>
      </c>
      <c r="AP39" s="27">
        <f t="shared" si="14"/>
        <v>0</v>
      </c>
      <c r="AQ39" s="27">
        <f t="shared" si="15"/>
        <v>0</v>
      </c>
      <c r="AR39" s="27">
        <f t="shared" si="16"/>
        <v>3840.447265625</v>
      </c>
      <c r="AS39" s="27">
        <f t="shared" si="17"/>
        <v>3840.447265625</v>
      </c>
      <c r="AT39" s="27">
        <f t="shared" si="18"/>
        <v>0</v>
      </c>
      <c r="AU39" s="27">
        <f t="shared" si="19"/>
        <v>0</v>
      </c>
      <c r="AV39" s="21">
        <f t="shared" si="20"/>
        <v>0.97674418604651159</v>
      </c>
      <c r="AW39" s="27">
        <f t="shared" si="21"/>
        <v>3840.447265625</v>
      </c>
      <c r="AX39" s="27">
        <f t="shared" si="22"/>
        <v>3840.447265625</v>
      </c>
      <c r="AY39" s="27">
        <f t="shared" si="23"/>
        <v>3825.5</v>
      </c>
      <c r="AZ39" s="21">
        <f t="shared" si="24"/>
        <v>6.5777010085251053E-2</v>
      </c>
      <c r="BA39" s="21">
        <f t="shared" si="25"/>
        <v>6.5777010085251053E-2</v>
      </c>
      <c r="BB39" s="28">
        <f t="shared" si="26"/>
        <v>3840.447265625</v>
      </c>
      <c r="BC39" s="28">
        <v>3512</v>
      </c>
      <c r="BD39" s="28">
        <v>2381</v>
      </c>
      <c r="BE39" s="28">
        <v>2062</v>
      </c>
      <c r="BF39" s="28">
        <f t="shared" si="27"/>
        <v>2062</v>
      </c>
      <c r="BG39" s="29">
        <f t="shared" si="28"/>
        <v>186.2486549769641</v>
      </c>
      <c r="BH39" s="29">
        <f t="shared" si="28"/>
        <v>170.32007759456837</v>
      </c>
      <c r="BI39" s="29">
        <f t="shared" si="28"/>
        <v>115.47041707080504</v>
      </c>
      <c r="BJ39" s="29">
        <f t="shared" si="28"/>
        <v>100</v>
      </c>
      <c r="BK39" s="29"/>
    </row>
    <row r="40" spans="1:64" x14ac:dyDescent="0.25">
      <c r="A40" s="13" t="s">
        <v>175</v>
      </c>
      <c r="B40" s="13" t="s">
        <v>176</v>
      </c>
      <c r="C40" s="13" t="s">
        <v>177</v>
      </c>
      <c r="D40" s="13" t="str">
        <f>IFERROR(VLOOKUP($B40,[1]GICS!$C:$D,2,FALSE),"-")</f>
        <v>Financials</v>
      </c>
      <c r="E40" s="14">
        <f>IFERROR(IF(VLOOKUP($B40,'[1]Paste Only'!$D:$AM,4,FALSE)="-",VLOOKUP($B40,'[1]Market Cap'!$A:$J,10,FALSE),VLOOKUP($B40,'[1]Paste Only'!$D:$AM,4,FALSE)),"-")</f>
        <v>311.14999999999998</v>
      </c>
      <c r="F40" s="14">
        <f>IFERROR(VLOOKUP($B40,'[1]Paste Only'!$D:$AM,5,FALSE),"-")</f>
        <v>325</v>
      </c>
      <c r="G40" s="15">
        <f>IFERROR(VLOOKUP($B40,'[1]Paste Only'!$D:$AM,6,FALSE),"-")</f>
        <v>0</v>
      </c>
      <c r="H40" s="15">
        <f>IFERROR(VLOOKUP($B40,'[1]Paste Only'!$D:$AM,7,FALSE),"-")</f>
        <v>1</v>
      </c>
      <c r="I40" s="15">
        <f>IFERROR(VLOOKUP($B40,'[1]Paste Only'!$D:$AM,8,FALSE),"-")</f>
        <v>0</v>
      </c>
      <c r="J40" s="16"/>
      <c r="K40" s="16"/>
      <c r="L40" s="14">
        <f>IFERROR(VLOOKUP($B40,'[1]Paste Only'!$D:$AM,12,FALSE),"-")</f>
        <v>2.54</v>
      </c>
      <c r="M40" s="14" t="str">
        <f>IFERROR(VLOOKUP($B40,'[1]Paste Only'!$D:$AM,15,FALSE),"-")</f>
        <v>-</v>
      </c>
      <c r="N40" s="17"/>
      <c r="O40" s="18"/>
      <c r="P40" s="19">
        <f t="shared" si="29"/>
        <v>0</v>
      </c>
      <c r="Q40" s="20">
        <f t="shared" si="0"/>
        <v>4.4512293106218959E-2</v>
      </c>
      <c r="R40" s="13">
        <f t="shared" si="1"/>
        <v>1</v>
      </c>
      <c r="S40" s="13" t="str">
        <f>IFERROR(VLOOKUP($B40,'[1]Market Cap'!$G:$I,3,FALSE),"-")</f>
        <v>Large Cap</v>
      </c>
      <c r="T40" s="13"/>
      <c r="U40" s="13"/>
      <c r="V40" s="21">
        <f t="shared" si="30"/>
        <v>0</v>
      </c>
      <c r="W40" s="21">
        <f t="shared" si="30"/>
        <v>0</v>
      </c>
      <c r="X40" s="21">
        <f t="shared" si="30"/>
        <v>0</v>
      </c>
      <c r="Y40" s="22">
        <f t="shared" si="3"/>
        <v>0</v>
      </c>
      <c r="Z40" s="13">
        <f t="shared" si="4"/>
        <v>0</v>
      </c>
      <c r="AA40" s="23">
        <f t="shared" si="5"/>
        <v>0</v>
      </c>
      <c r="AB40" s="23">
        <f t="shared" si="6"/>
        <v>0</v>
      </c>
      <c r="AC40" s="23">
        <f t="shared" si="7"/>
        <v>0</v>
      </c>
      <c r="AD40" s="24">
        <f t="shared" si="8"/>
        <v>0</v>
      </c>
      <c r="AE40" s="25">
        <f>IFERROR(VLOOKUP($B40,'[1]Market Cap'!$G:$I,2,FALSE),"-")</f>
        <v>197682.43750962001</v>
      </c>
      <c r="AF40" s="20">
        <f t="shared" si="9"/>
        <v>0</v>
      </c>
      <c r="AG40" s="17">
        <f t="shared" si="10"/>
        <v>0</v>
      </c>
      <c r="AH40" s="17">
        <f t="shared" si="11"/>
        <v>0</v>
      </c>
      <c r="AI40" s="17" t="str">
        <f t="shared" si="12"/>
        <v>-</v>
      </c>
      <c r="AJ40" s="26">
        <f>IFERROR(VLOOKUP($B40,'[1]Paste Only'!$D:$AM,26,FALSE),"-")</f>
        <v>325</v>
      </c>
      <c r="AK40" s="26">
        <f>IFERROR(VLOOKUP($B40,'[1]Paste Only'!$D:$AM,23,FALSE),"-")</f>
        <v>325</v>
      </c>
      <c r="AL40" s="26">
        <f>IFERROR(VLOOKUP($B40,'[1]Paste Only'!$D:$AM,22,FALSE),"-")</f>
        <v>325</v>
      </c>
      <c r="AM40" s="21">
        <f t="shared" si="31"/>
        <v>0</v>
      </c>
      <c r="AN40" s="21">
        <f t="shared" si="31"/>
        <v>0</v>
      </c>
      <c r="AO40" s="21">
        <f t="shared" si="31"/>
        <v>0</v>
      </c>
      <c r="AP40" s="27">
        <f t="shared" si="14"/>
        <v>0</v>
      </c>
      <c r="AQ40" s="27">
        <f t="shared" si="15"/>
        <v>0</v>
      </c>
      <c r="AR40" s="27">
        <f t="shared" si="16"/>
        <v>325</v>
      </c>
      <c r="AS40" s="27">
        <f t="shared" si="17"/>
        <v>325</v>
      </c>
      <c r="AT40" s="27">
        <f t="shared" si="18"/>
        <v>0</v>
      </c>
      <c r="AU40" s="27">
        <f t="shared" si="19"/>
        <v>0</v>
      </c>
      <c r="AV40" s="21">
        <f t="shared" si="20"/>
        <v>0</v>
      </c>
      <c r="AW40" s="27">
        <f t="shared" si="21"/>
        <v>325</v>
      </c>
      <c r="AX40" s="27">
        <f t="shared" si="22"/>
        <v>325</v>
      </c>
      <c r="AY40" s="27">
        <f t="shared" si="23"/>
        <v>325</v>
      </c>
      <c r="AZ40" s="21">
        <f t="shared" si="24"/>
        <v>4.4512293106218959E-2</v>
      </c>
      <c r="BA40" s="21">
        <f t="shared" si="25"/>
        <v>4.4512293106218959E-2</v>
      </c>
      <c r="BB40" s="28">
        <f t="shared" si="26"/>
        <v>325</v>
      </c>
      <c r="BC40" s="28">
        <v>1208.5</v>
      </c>
      <c r="BD40" s="28">
        <v>1159.5</v>
      </c>
      <c r="BE40" s="28">
        <v>1093.5555419921875</v>
      </c>
      <c r="BF40" s="28">
        <f t="shared" si="27"/>
        <v>1093.5555419921875</v>
      </c>
      <c r="BG40" s="29">
        <f t="shared" si="28"/>
        <v>29.719569561865185</v>
      </c>
      <c r="BH40" s="29">
        <f t="shared" si="28"/>
        <v>110.51107635542792</v>
      </c>
      <c r="BI40" s="29">
        <f t="shared" si="28"/>
        <v>106.03027971379286</v>
      </c>
      <c r="BJ40" s="29">
        <f t="shared" si="28"/>
        <v>100</v>
      </c>
      <c r="BK40" s="29"/>
    </row>
    <row r="41" spans="1:64" x14ac:dyDescent="0.25">
      <c r="A41" s="13" t="s">
        <v>178</v>
      </c>
      <c r="B41" s="13" t="s">
        <v>179</v>
      </c>
      <c r="C41" s="13" t="s">
        <v>180</v>
      </c>
      <c r="D41" s="13" t="str">
        <f>IFERROR(VLOOKUP($B41,[1]GICS!$C:$D,2,FALSE),"-")</f>
        <v>Industrials</v>
      </c>
      <c r="E41" s="14">
        <f>IFERROR(IF(VLOOKUP($B41,'[1]Paste Only'!$D:$AM,4,FALSE)="-",VLOOKUP($B41,'[1]Market Cap'!$A:$J,10,FALSE),VLOOKUP($B41,'[1]Paste Only'!$D:$AM,4,FALSE)),"-")</f>
        <v>4744.7</v>
      </c>
      <c r="F41" s="14">
        <f>IFERROR(VLOOKUP($B41,'[1]Paste Only'!$D:$AM,5,FALSE),"-")</f>
        <v>5646.68408203125</v>
      </c>
      <c r="G41" s="15">
        <f>IFERROR(VLOOKUP($B41,'[1]Paste Only'!$D:$AM,6,FALSE),"-")</f>
        <v>18</v>
      </c>
      <c r="H41" s="15">
        <f>IFERROR(VLOOKUP($B41,'[1]Paste Only'!$D:$AM,7,FALSE),"-")</f>
        <v>2</v>
      </c>
      <c r="I41" s="15">
        <f>IFERROR(VLOOKUP($B41,'[1]Paste Only'!$D:$AM,8,FALSE),"-")</f>
        <v>2</v>
      </c>
      <c r="J41" s="16"/>
      <c r="K41" s="16"/>
      <c r="L41" s="14">
        <f>IFERROR(VLOOKUP($B41,'[1]Paste Only'!$D:$AM,12,FALSE),"-")</f>
        <v>124.27000000000001</v>
      </c>
      <c r="M41" s="14">
        <f>IFERROR(VLOOKUP($B41,'[1]Paste Only'!$D:$AM,15,FALSE),"-")</f>
        <v>144.92387356321839</v>
      </c>
      <c r="N41" s="17"/>
      <c r="O41" s="18"/>
      <c r="P41" s="19">
        <f t="shared" si="29"/>
        <v>0.16620160588411026</v>
      </c>
      <c r="Q41" s="20">
        <f t="shared" si="0"/>
        <v>0.19010350117631258</v>
      </c>
      <c r="R41" s="13">
        <f t="shared" si="1"/>
        <v>22</v>
      </c>
      <c r="S41" s="13" t="str">
        <f>IFERROR(VLOOKUP($B41,'[1]Market Cap'!$G:$I,3,FALSE),"-")</f>
        <v>Large Cap</v>
      </c>
      <c r="T41" s="13"/>
      <c r="U41" s="13"/>
      <c r="V41" s="21">
        <f t="shared" si="30"/>
        <v>0</v>
      </c>
      <c r="W41" s="21">
        <f t="shared" si="30"/>
        <v>0</v>
      </c>
      <c r="X41" s="21">
        <f t="shared" si="30"/>
        <v>0</v>
      </c>
      <c r="Y41" s="22">
        <f t="shared" si="3"/>
        <v>0</v>
      </c>
      <c r="Z41" s="13">
        <f t="shared" si="4"/>
        <v>0</v>
      </c>
      <c r="AA41" s="23">
        <f t="shared" si="5"/>
        <v>0</v>
      </c>
      <c r="AB41" s="23">
        <f t="shared" si="6"/>
        <v>0</v>
      </c>
      <c r="AC41" s="23">
        <f t="shared" si="7"/>
        <v>0</v>
      </c>
      <c r="AD41" s="24">
        <f t="shared" si="8"/>
        <v>0</v>
      </c>
      <c r="AE41" s="25">
        <f>IFERROR(VLOOKUP($B41,'[1]Market Cap'!$G:$I,2,FALSE),"-")</f>
        <v>317313.67424999998</v>
      </c>
      <c r="AF41" s="20">
        <f t="shared" si="9"/>
        <v>0</v>
      </c>
      <c r="AG41" s="17">
        <f t="shared" si="10"/>
        <v>0</v>
      </c>
      <c r="AH41" s="17">
        <f t="shared" si="11"/>
        <v>0</v>
      </c>
      <c r="AI41" s="17" t="str">
        <f t="shared" si="12"/>
        <v>-</v>
      </c>
      <c r="AJ41" s="26">
        <f>IFERROR(VLOOKUP($B41,'[1]Paste Only'!$D:$AM,26,FALSE),"-")</f>
        <v>5800</v>
      </c>
      <c r="AK41" s="26">
        <f>IFERROR(VLOOKUP($B41,'[1]Paste Only'!$D:$AM,23,FALSE),"-")</f>
        <v>6360</v>
      </c>
      <c r="AL41" s="26">
        <f>IFERROR(VLOOKUP($B41,'[1]Paste Only'!$D:$AM,22,FALSE),"-")</f>
        <v>4100</v>
      </c>
      <c r="AM41" s="21">
        <f t="shared" si="31"/>
        <v>2.7151495593073616E-2</v>
      </c>
      <c r="AN41" s="21">
        <f t="shared" si="31"/>
        <v>0.12632474344343936</v>
      </c>
      <c r="AO41" s="21">
        <f t="shared" si="31"/>
        <v>-0.27391014966696525</v>
      </c>
      <c r="AP41" s="27">
        <f t="shared" si="14"/>
        <v>0</v>
      </c>
      <c r="AQ41" s="27">
        <f t="shared" si="15"/>
        <v>0</v>
      </c>
      <c r="AR41" s="27">
        <f t="shared" si="16"/>
        <v>5646.68408203125</v>
      </c>
      <c r="AS41" s="27">
        <f t="shared" si="17"/>
        <v>5646.68408203125</v>
      </c>
      <c r="AT41" s="27">
        <f t="shared" si="18"/>
        <v>0</v>
      </c>
      <c r="AU41" s="27">
        <f t="shared" si="19"/>
        <v>0</v>
      </c>
      <c r="AV41" s="21">
        <f t="shared" si="20"/>
        <v>0.81818181818181823</v>
      </c>
      <c r="AW41" s="27">
        <f t="shared" si="21"/>
        <v>5646.68408203125</v>
      </c>
      <c r="AX41" s="27">
        <f t="shared" si="22"/>
        <v>5646.68408203125</v>
      </c>
      <c r="AY41" s="27">
        <f t="shared" si="23"/>
        <v>5646.68408203125</v>
      </c>
      <c r="AZ41" s="21">
        <f t="shared" si="24"/>
        <v>0.19010350117631258</v>
      </c>
      <c r="BA41" s="21">
        <f t="shared" si="25"/>
        <v>0.19010350117631258</v>
      </c>
      <c r="BB41" s="28">
        <f t="shared" si="26"/>
        <v>5646.68408203125</v>
      </c>
      <c r="BC41" s="28">
        <v>5585.66650390625</v>
      </c>
      <c r="BD41" s="28">
        <v>5411.75</v>
      </c>
      <c r="BE41" s="28">
        <v>4972.25</v>
      </c>
      <c r="BF41" s="28">
        <f t="shared" si="27"/>
        <v>4972.25</v>
      </c>
      <c r="BG41" s="29">
        <f t="shared" si="28"/>
        <v>113.5639616276585</v>
      </c>
      <c r="BH41" s="29">
        <f t="shared" si="28"/>
        <v>112.33679931431948</v>
      </c>
      <c r="BI41" s="29">
        <f t="shared" si="28"/>
        <v>108.83905676504601</v>
      </c>
      <c r="BJ41" s="29">
        <f t="shared" si="28"/>
        <v>100</v>
      </c>
      <c r="BK41" s="29"/>
    </row>
    <row r="42" spans="1:64" x14ac:dyDescent="0.25">
      <c r="A42" s="13" t="s">
        <v>181</v>
      </c>
      <c r="B42" s="13" t="s">
        <v>182</v>
      </c>
      <c r="C42" s="13" t="s">
        <v>183</v>
      </c>
      <c r="D42" s="13" t="str">
        <f>IFERROR(VLOOKUP($B42,[1]GICS!$C:$D,2,FALSE),"-")</f>
        <v>Real Estate</v>
      </c>
      <c r="E42" s="14">
        <f>IFERROR(IF(VLOOKUP($B42,'[1]Paste Only'!$D:$AM,4,FALSE)="-",VLOOKUP($B42,'[1]Market Cap'!$A:$J,10,FALSE),VLOOKUP($B42,'[1]Paste Only'!$D:$AM,4,FALSE)),"-")</f>
        <v>758.2</v>
      </c>
      <c r="F42" s="14">
        <f>IFERROR(VLOOKUP($B42,'[1]Paste Only'!$D:$AM,5,FALSE),"-")</f>
        <v>964.31817626953125</v>
      </c>
      <c r="G42" s="15">
        <f>IFERROR(VLOOKUP($B42,'[1]Paste Only'!$D:$AM,6,FALSE),"-")</f>
        <v>21</v>
      </c>
      <c r="H42" s="15">
        <f>IFERROR(VLOOKUP($B42,'[1]Paste Only'!$D:$AM,7,FALSE),"-")</f>
        <v>2</v>
      </c>
      <c r="I42" s="15">
        <f>IFERROR(VLOOKUP($B42,'[1]Paste Only'!$D:$AM,8,FALSE),"-")</f>
        <v>0</v>
      </c>
      <c r="J42" s="16"/>
      <c r="K42" s="16"/>
      <c r="L42" s="14">
        <f>IFERROR(VLOOKUP($B42,'[1]Paste Only'!$D:$AM,12,FALSE),"-")</f>
        <v>17.64</v>
      </c>
      <c r="M42" s="14">
        <f>IFERROR(VLOOKUP($B42,'[1]Paste Only'!$D:$AM,15,FALSE),"-")</f>
        <v>19.573459770114944</v>
      </c>
      <c r="N42" s="17"/>
      <c r="O42" s="18"/>
      <c r="P42" s="19">
        <f t="shared" si="29"/>
        <v>0.10960656293168602</v>
      </c>
      <c r="Q42" s="20">
        <f t="shared" si="0"/>
        <v>0.27185198663879073</v>
      </c>
      <c r="R42" s="13">
        <f t="shared" si="1"/>
        <v>23</v>
      </c>
      <c r="S42" s="13" t="str">
        <f>IFERROR(VLOOKUP($B42,'[1]Market Cap'!$G:$I,3,FALSE),"-")</f>
        <v>Large Cap</v>
      </c>
      <c r="T42" s="13"/>
      <c r="U42" s="13"/>
      <c r="V42" s="21">
        <f t="shared" si="30"/>
        <v>0</v>
      </c>
      <c r="W42" s="21">
        <f t="shared" si="30"/>
        <v>0</v>
      </c>
      <c r="X42" s="21">
        <f t="shared" si="30"/>
        <v>0</v>
      </c>
      <c r="Y42" s="22">
        <f t="shared" si="3"/>
        <v>0</v>
      </c>
      <c r="Z42" s="13">
        <f t="shared" si="4"/>
        <v>0</v>
      </c>
      <c r="AA42" s="23">
        <f t="shared" si="5"/>
        <v>0</v>
      </c>
      <c r="AB42" s="23">
        <f t="shared" si="6"/>
        <v>0</v>
      </c>
      <c r="AC42" s="23">
        <f t="shared" si="7"/>
        <v>0</v>
      </c>
      <c r="AD42" s="24">
        <f t="shared" si="8"/>
        <v>0</v>
      </c>
      <c r="AE42" s="25">
        <f>IFERROR(VLOOKUP($B42,'[1]Market Cap'!$G:$I,2,FALSE),"-")</f>
        <v>187678.13354892001</v>
      </c>
      <c r="AF42" s="20">
        <f t="shared" si="9"/>
        <v>0</v>
      </c>
      <c r="AG42" s="17">
        <f t="shared" si="10"/>
        <v>0</v>
      </c>
      <c r="AH42" s="17">
        <f t="shared" si="11"/>
        <v>0</v>
      </c>
      <c r="AI42" s="17" t="str">
        <f t="shared" si="12"/>
        <v>-</v>
      </c>
      <c r="AJ42" s="26">
        <f>IFERROR(VLOOKUP($B42,'[1]Paste Only'!$D:$AM,26,FALSE),"-")</f>
        <v>989</v>
      </c>
      <c r="AK42" s="26">
        <f>IFERROR(VLOOKUP($B42,'[1]Paste Only'!$D:$AM,23,FALSE),"-")</f>
        <v>1060</v>
      </c>
      <c r="AL42" s="26">
        <f>IFERROR(VLOOKUP($B42,'[1]Paste Only'!$D:$AM,22,FALSE),"-")</f>
        <v>740</v>
      </c>
      <c r="AM42" s="21">
        <f t="shared" si="31"/>
        <v>2.5595103709390221E-2</v>
      </c>
      <c r="AN42" s="21">
        <f t="shared" si="31"/>
        <v>9.9222254734028015E-2</v>
      </c>
      <c r="AO42" s="21">
        <f t="shared" si="31"/>
        <v>-0.2326184259403955</v>
      </c>
      <c r="AP42" s="27">
        <f t="shared" si="14"/>
        <v>0</v>
      </c>
      <c r="AQ42" s="27">
        <f t="shared" si="15"/>
        <v>0</v>
      </c>
      <c r="AR42" s="27">
        <f t="shared" si="16"/>
        <v>964.31817626953125</v>
      </c>
      <c r="AS42" s="27">
        <f t="shared" si="17"/>
        <v>964.31817626953125</v>
      </c>
      <c r="AT42" s="27">
        <f t="shared" si="18"/>
        <v>0</v>
      </c>
      <c r="AU42" s="27">
        <f t="shared" si="19"/>
        <v>0</v>
      </c>
      <c r="AV42" s="21">
        <f t="shared" si="20"/>
        <v>0.91304347826086951</v>
      </c>
      <c r="AW42" s="27">
        <f t="shared" si="21"/>
        <v>964.31817626953125</v>
      </c>
      <c r="AX42" s="27">
        <f t="shared" si="22"/>
        <v>964.31817626953125</v>
      </c>
      <c r="AY42" s="27">
        <f t="shared" si="23"/>
        <v>964.31817626953125</v>
      </c>
      <c r="AZ42" s="21">
        <f t="shared" si="24"/>
        <v>0.27185198663879073</v>
      </c>
      <c r="BA42" s="21">
        <f t="shared" si="25"/>
        <v>0.27185198663879073</v>
      </c>
      <c r="BB42" s="28">
        <f t="shared" si="26"/>
        <v>964.31817626953125</v>
      </c>
      <c r="BC42" s="28">
        <v>939.66668701171875</v>
      </c>
      <c r="BD42" s="28">
        <v>1061.8125</v>
      </c>
      <c r="BE42" s="28">
        <v>1047.75</v>
      </c>
      <c r="BF42" s="28">
        <f t="shared" si="27"/>
        <v>1047.75</v>
      </c>
      <c r="BG42" s="29">
        <f t="shared" si="28"/>
        <v>92.037048558294558</v>
      </c>
      <c r="BH42" s="29">
        <f t="shared" si="28"/>
        <v>89.684245956737655</v>
      </c>
      <c r="BI42" s="29">
        <f t="shared" si="28"/>
        <v>101.34216177523264</v>
      </c>
      <c r="BJ42" s="29">
        <f t="shared" si="28"/>
        <v>100</v>
      </c>
      <c r="BK42" s="29"/>
    </row>
    <row r="43" spans="1:64" x14ac:dyDescent="0.25">
      <c r="A43" s="13" t="s">
        <v>184</v>
      </c>
      <c r="B43" s="13" t="s">
        <v>185</v>
      </c>
      <c r="C43" s="13" t="s">
        <v>186</v>
      </c>
      <c r="D43" s="13" t="str">
        <f>IFERROR(VLOOKUP($B43,[1]GICS!$C:$D,2,FALSE),"-")</f>
        <v>Utilities</v>
      </c>
      <c r="E43" s="14">
        <f>IFERROR(IF(VLOOKUP($B43,'[1]Paste Only'!$D:$AM,4,FALSE)="-",VLOOKUP($B43,'[1]Market Cap'!$A:$J,10,FALSE),VLOOKUP($B43,'[1]Paste Only'!$D:$AM,4,FALSE)),"-")</f>
        <v>648.65</v>
      </c>
      <c r="F43" s="14">
        <f>IFERROR(VLOOKUP($B43,'[1]Paste Only'!$D:$AM,5,FALSE),"-")</f>
        <v>676</v>
      </c>
      <c r="G43" s="15">
        <f>IFERROR(VLOOKUP($B43,'[1]Paste Only'!$D:$AM,6,FALSE),"-")</f>
        <v>4</v>
      </c>
      <c r="H43" s="15">
        <f>IFERROR(VLOOKUP($B43,'[1]Paste Only'!$D:$AM,7,FALSE),"-")</f>
        <v>0</v>
      </c>
      <c r="I43" s="15">
        <f>IFERROR(VLOOKUP($B43,'[1]Paste Only'!$D:$AM,8,FALSE),"-")</f>
        <v>0</v>
      </c>
      <c r="J43" s="16"/>
      <c r="K43" s="16"/>
      <c r="L43" s="14">
        <f>IFERROR(VLOOKUP($B43,'[1]Paste Only'!$D:$AM,12,FALSE),"-")</f>
        <v>32.32</v>
      </c>
      <c r="M43" s="14">
        <f>IFERROR(VLOOKUP($B43,'[1]Paste Only'!$D:$AM,15,FALSE),"-")</f>
        <v>35.281551724137934</v>
      </c>
      <c r="N43" s="17"/>
      <c r="O43" s="18"/>
      <c r="P43" s="19">
        <f t="shared" si="29"/>
        <v>9.1632169682485554E-2</v>
      </c>
      <c r="Q43" s="20">
        <f t="shared" si="0"/>
        <v>4.2164495490634391E-2</v>
      </c>
      <c r="R43" s="13">
        <f t="shared" si="1"/>
        <v>4</v>
      </c>
      <c r="S43" s="13" t="str">
        <f>IFERROR(VLOOKUP($B43,'[1]Market Cap'!$G:$I,3,FALSE),"-")</f>
        <v>Large Cap</v>
      </c>
      <c r="T43" s="13"/>
      <c r="U43" s="13"/>
      <c r="V43" s="21">
        <f t="shared" si="30"/>
        <v>0</v>
      </c>
      <c r="W43" s="21">
        <f t="shared" si="30"/>
        <v>0</v>
      </c>
      <c r="X43" s="21">
        <f t="shared" si="30"/>
        <v>0</v>
      </c>
      <c r="Y43" s="22">
        <f t="shared" si="3"/>
        <v>0</v>
      </c>
      <c r="Z43" s="13">
        <f t="shared" si="4"/>
        <v>0</v>
      </c>
      <c r="AA43" s="23">
        <f t="shared" si="5"/>
        <v>0</v>
      </c>
      <c r="AB43" s="23">
        <f t="shared" si="6"/>
        <v>0</v>
      </c>
      <c r="AC43" s="23">
        <f t="shared" si="7"/>
        <v>0</v>
      </c>
      <c r="AD43" s="24">
        <f t="shared" si="8"/>
        <v>0</v>
      </c>
      <c r="AE43" s="25">
        <f>IFERROR(VLOOKUP($B43,'[1]Market Cap'!$G:$I,2,FALSE),"-")</f>
        <v>250180.34440796499</v>
      </c>
      <c r="AF43" s="20">
        <f t="shared" si="9"/>
        <v>0</v>
      </c>
      <c r="AG43" s="17">
        <f t="shared" si="10"/>
        <v>0</v>
      </c>
      <c r="AH43" s="17">
        <f t="shared" si="11"/>
        <v>0</v>
      </c>
      <c r="AI43" s="17" t="str">
        <f t="shared" si="12"/>
        <v>-</v>
      </c>
      <c r="AJ43" s="26">
        <f>IFERROR(VLOOKUP($B43,'[1]Paste Only'!$D:$AM,26,FALSE),"-")</f>
        <v>679.5</v>
      </c>
      <c r="AK43" s="26">
        <f>IFERROR(VLOOKUP($B43,'[1]Paste Only'!$D:$AM,23,FALSE),"-")</f>
        <v>696</v>
      </c>
      <c r="AL43" s="26">
        <f>IFERROR(VLOOKUP($B43,'[1]Paste Only'!$D:$AM,22,FALSE),"-")</f>
        <v>649</v>
      </c>
      <c r="AM43" s="21">
        <f t="shared" si="31"/>
        <v>5.177514792899407E-3</v>
      </c>
      <c r="AN43" s="21">
        <f t="shared" si="31"/>
        <v>2.9585798816567976E-2</v>
      </c>
      <c r="AO43" s="21">
        <f t="shared" si="31"/>
        <v>-3.9940828402366901E-2</v>
      </c>
      <c r="AP43" s="27">
        <f t="shared" si="14"/>
        <v>0</v>
      </c>
      <c r="AQ43" s="27">
        <f t="shared" si="15"/>
        <v>0</v>
      </c>
      <c r="AR43" s="27">
        <f t="shared" si="16"/>
        <v>676</v>
      </c>
      <c r="AS43" s="27">
        <f t="shared" si="17"/>
        <v>676</v>
      </c>
      <c r="AT43" s="27">
        <f t="shared" si="18"/>
        <v>0</v>
      </c>
      <c r="AU43" s="27">
        <f t="shared" si="19"/>
        <v>0</v>
      </c>
      <c r="AV43" s="21">
        <f t="shared" si="20"/>
        <v>1</v>
      </c>
      <c r="AW43" s="27">
        <f t="shared" si="21"/>
        <v>676</v>
      </c>
      <c r="AX43" s="27">
        <f t="shared" si="22"/>
        <v>676</v>
      </c>
      <c r="AY43" s="27">
        <f t="shared" si="23"/>
        <v>679.5</v>
      </c>
      <c r="AZ43" s="21">
        <f t="shared" si="24"/>
        <v>4.7560317582671763E-2</v>
      </c>
      <c r="BA43" s="21">
        <f t="shared" si="25"/>
        <v>4.7560317582671763E-2</v>
      </c>
      <c r="BB43" s="28">
        <f t="shared" si="26"/>
        <v>676</v>
      </c>
      <c r="BC43" s="28">
        <v>168</v>
      </c>
      <c r="BD43" s="28">
        <v>172</v>
      </c>
      <c r="BE43" s="28">
        <v>213</v>
      </c>
      <c r="BF43" s="28">
        <f t="shared" si="27"/>
        <v>213</v>
      </c>
      <c r="BG43" s="29">
        <f t="shared" si="28"/>
        <v>317.37089201877933</v>
      </c>
      <c r="BH43" s="29">
        <f t="shared" si="28"/>
        <v>78.873239436619713</v>
      </c>
      <c r="BI43" s="29">
        <f t="shared" si="28"/>
        <v>80.751173708920192</v>
      </c>
      <c r="BJ43" s="29">
        <f t="shared" si="28"/>
        <v>100</v>
      </c>
      <c r="BK43" s="29"/>
    </row>
    <row r="44" spans="1:64" x14ac:dyDescent="0.25">
      <c r="A44" s="13" t="s">
        <v>187</v>
      </c>
      <c r="B44" s="13" t="s">
        <v>188</v>
      </c>
      <c r="C44" s="13" t="s">
        <v>189</v>
      </c>
      <c r="D44" s="13" t="str">
        <f>IFERROR(VLOOKUP($B44,[1]GICS!$C:$D,2,FALSE),"-")</f>
        <v>Materials</v>
      </c>
      <c r="E44" s="14">
        <f>IFERROR(IF(VLOOKUP($B44,'[1]Paste Only'!$D:$AM,4,FALSE)="-",VLOOKUP($B44,'[1]Market Cap'!$A:$J,10,FALSE),VLOOKUP($B44,'[1]Paste Only'!$D:$AM,4,FALSE)),"-")</f>
        <v>1099.2</v>
      </c>
      <c r="F44" s="14">
        <f>IFERROR(VLOOKUP($B44,'[1]Paste Only'!$D:$AM,5,FALSE),"-")</f>
        <v>1072.0968017578125</v>
      </c>
      <c r="G44" s="15">
        <f>IFERROR(VLOOKUP($B44,'[1]Paste Only'!$D:$AM,6,FALSE),"-")</f>
        <v>18</v>
      </c>
      <c r="H44" s="15">
        <f>IFERROR(VLOOKUP($B44,'[1]Paste Only'!$D:$AM,7,FALSE),"-")</f>
        <v>5</v>
      </c>
      <c r="I44" s="15">
        <f>IFERROR(VLOOKUP($B44,'[1]Paste Only'!$D:$AM,8,FALSE),"-")</f>
        <v>11</v>
      </c>
      <c r="J44" s="16"/>
      <c r="K44" s="16"/>
      <c r="L44" s="14">
        <f>IFERROR(VLOOKUP($B44,'[1]Paste Only'!$D:$AM,12,FALSE),"-")</f>
        <v>14.36</v>
      </c>
      <c r="M44" s="14">
        <f>IFERROR(VLOOKUP($B44,'[1]Paste Only'!$D:$AM,15,FALSE),"-")</f>
        <v>57.052551724137928</v>
      </c>
      <c r="N44" s="17"/>
      <c r="O44" s="18"/>
      <c r="P44" s="19">
        <f t="shared" si="29"/>
        <v>2.9730189222937278</v>
      </c>
      <c r="Q44" s="20">
        <f t="shared" si="0"/>
        <v>-2.4657203641000325E-2</v>
      </c>
      <c r="R44" s="13">
        <f t="shared" si="1"/>
        <v>34</v>
      </c>
      <c r="S44" s="13" t="str">
        <f>IFERROR(VLOOKUP($B44,'[1]Market Cap'!$G:$I,3,FALSE),"-")</f>
        <v>Large Cap</v>
      </c>
      <c r="T44" s="13"/>
      <c r="U44" s="13"/>
      <c r="V44" s="21">
        <f t="shared" si="30"/>
        <v>0</v>
      </c>
      <c r="W44" s="21">
        <f t="shared" si="30"/>
        <v>0</v>
      </c>
      <c r="X44" s="21">
        <f t="shared" si="30"/>
        <v>0</v>
      </c>
      <c r="Y44" s="22">
        <f t="shared" si="3"/>
        <v>0</v>
      </c>
      <c r="Z44" s="13">
        <f t="shared" si="4"/>
        <v>0</v>
      </c>
      <c r="AA44" s="23">
        <f t="shared" si="5"/>
        <v>0</v>
      </c>
      <c r="AB44" s="23">
        <f t="shared" si="6"/>
        <v>0</v>
      </c>
      <c r="AC44" s="23">
        <f t="shared" si="7"/>
        <v>0</v>
      </c>
      <c r="AD44" s="24">
        <f t="shared" si="8"/>
        <v>0</v>
      </c>
      <c r="AE44" s="25">
        <f>IFERROR(VLOOKUP($B44,'[1]Market Cap'!$G:$I,2,FALSE),"-")</f>
        <v>268804.29994271998</v>
      </c>
      <c r="AF44" s="20">
        <f t="shared" si="9"/>
        <v>0</v>
      </c>
      <c r="AG44" s="17">
        <f t="shared" si="10"/>
        <v>1</v>
      </c>
      <c r="AH44" s="17">
        <f t="shared" si="11"/>
        <v>0</v>
      </c>
      <c r="AI44" s="17" t="str">
        <f t="shared" si="12"/>
        <v>-</v>
      </c>
      <c r="AJ44" s="26">
        <f>IFERROR(VLOOKUP($B44,'[1]Paste Only'!$D:$AM,26,FALSE),"-")</f>
        <v>1064</v>
      </c>
      <c r="AK44" s="26">
        <f>IFERROR(VLOOKUP($B44,'[1]Paste Only'!$D:$AM,23,FALSE),"-")</f>
        <v>1300</v>
      </c>
      <c r="AL44" s="26">
        <f>IFERROR(VLOOKUP($B44,'[1]Paste Only'!$D:$AM,22,FALSE),"-")</f>
        <v>770</v>
      </c>
      <c r="AM44" s="21">
        <f t="shared" si="31"/>
        <v>-7.552304740147453E-3</v>
      </c>
      <c r="AN44" s="21">
        <f t="shared" si="31"/>
        <v>0.21257707127613568</v>
      </c>
      <c r="AO44" s="21">
        <f t="shared" si="31"/>
        <v>-0.28178127316721202</v>
      </c>
      <c r="AP44" s="27">
        <f t="shared" si="14"/>
        <v>0</v>
      </c>
      <c r="AQ44" s="27">
        <f t="shared" si="15"/>
        <v>0</v>
      </c>
      <c r="AR44" s="27">
        <f t="shared" si="16"/>
        <v>1072.0968017578125</v>
      </c>
      <c r="AS44" s="27">
        <f t="shared" si="17"/>
        <v>1072.0968017578125</v>
      </c>
      <c r="AT44" s="27">
        <f t="shared" si="18"/>
        <v>0</v>
      </c>
      <c r="AU44" s="27">
        <f t="shared" si="19"/>
        <v>0</v>
      </c>
      <c r="AV44" s="21">
        <f t="shared" si="20"/>
        <v>0.52941176470588236</v>
      </c>
      <c r="AW44" s="27">
        <f t="shared" si="21"/>
        <v>1072.0968017578125</v>
      </c>
      <c r="AX44" s="27">
        <f t="shared" si="22"/>
        <v>1072.0968017578125</v>
      </c>
      <c r="AY44" s="27">
        <f t="shared" si="23"/>
        <v>1072.0968017578125</v>
      </c>
      <c r="AZ44" s="21">
        <f t="shared" si="24"/>
        <v>-2.4657203641000325E-2</v>
      </c>
      <c r="BA44" s="21">
        <f t="shared" si="25"/>
        <v>-2.4657203641000325E-2</v>
      </c>
      <c r="BB44" s="28">
        <f t="shared" si="26"/>
        <v>1072.0968017578125</v>
      </c>
      <c r="BC44" s="28">
        <v>337.79998779296875</v>
      </c>
      <c r="BD44" s="28">
        <v>355.06668090820313</v>
      </c>
      <c r="BE44" s="28">
        <v>414.86666870117188</v>
      </c>
      <c r="BF44" s="28">
        <f t="shared" si="27"/>
        <v>414.86666870117188</v>
      </c>
      <c r="BG44" s="29">
        <f t="shared" si="28"/>
        <v>258.41960384868685</v>
      </c>
      <c r="BH44" s="29">
        <f t="shared" si="28"/>
        <v>81.423747260902715</v>
      </c>
      <c r="BI44" s="29">
        <f t="shared" si="28"/>
        <v>85.585733368220374</v>
      </c>
      <c r="BJ44" s="29">
        <f t="shared" si="28"/>
        <v>100</v>
      </c>
      <c r="BK44" s="29"/>
    </row>
    <row r="45" spans="1:64" x14ac:dyDescent="0.25">
      <c r="A45" s="13" t="s">
        <v>190</v>
      </c>
      <c r="B45" s="13" t="s">
        <v>191</v>
      </c>
      <c r="C45" s="13" t="s">
        <v>192</v>
      </c>
      <c r="D45" s="13" t="str">
        <f>IFERROR(VLOOKUP($B45,[1]GICS!$C:$D,2,FALSE),"-")</f>
        <v>Materials</v>
      </c>
      <c r="E45" s="14">
        <f>IFERROR(IF(VLOOKUP($B45,'[1]Paste Only'!$D:$AM,4,FALSE)="-",VLOOKUP($B45,'[1]Market Cap'!$A:$J,10,FALSE),VLOOKUP($B45,'[1]Paste Only'!$D:$AM,4,FALSE)),"-")</f>
        <v>169.8</v>
      </c>
      <c r="F45" s="14">
        <f>IFERROR(VLOOKUP($B45,'[1]Paste Only'!$D:$AM,5,FALSE),"-")</f>
        <v>170.37930297851563</v>
      </c>
      <c r="G45" s="15">
        <f>IFERROR(VLOOKUP($B45,'[1]Paste Only'!$D:$AM,6,FALSE),"-")</f>
        <v>22</v>
      </c>
      <c r="H45" s="15">
        <f>IFERROR(VLOOKUP($B45,'[1]Paste Only'!$D:$AM,7,FALSE),"-")</f>
        <v>7</v>
      </c>
      <c r="I45" s="15">
        <f>IFERROR(VLOOKUP($B45,'[1]Paste Only'!$D:$AM,8,FALSE),"-")</f>
        <v>4</v>
      </c>
      <c r="J45" s="16"/>
      <c r="K45" s="16"/>
      <c r="L45" s="14">
        <f>IFERROR(VLOOKUP($B45,'[1]Paste Only'!$D:$AM,12,FALSE),"-")</f>
        <v>2.74</v>
      </c>
      <c r="M45" s="14">
        <f>IFERROR(VLOOKUP($B45,'[1]Paste Only'!$D:$AM,15,FALSE),"-")</f>
        <v>11.462988505747127</v>
      </c>
      <c r="N45" s="17"/>
      <c r="O45" s="18"/>
      <c r="P45" s="19">
        <f t="shared" si="29"/>
        <v>3.1835724473529661</v>
      </c>
      <c r="Q45" s="20">
        <f t="shared" si="0"/>
        <v>3.4116783187021493E-3</v>
      </c>
      <c r="R45" s="13">
        <f t="shared" si="1"/>
        <v>33</v>
      </c>
      <c r="S45" s="13" t="str">
        <f>IFERROR(VLOOKUP($B45,'[1]Market Cap'!$G:$I,3,FALSE),"-")</f>
        <v>Large Cap</v>
      </c>
      <c r="T45" s="13"/>
      <c r="U45" s="13"/>
      <c r="V45" s="21">
        <f t="shared" si="30"/>
        <v>0</v>
      </c>
      <c r="W45" s="21">
        <f t="shared" si="30"/>
        <v>0</v>
      </c>
      <c r="X45" s="21">
        <f t="shared" si="30"/>
        <v>0</v>
      </c>
      <c r="Y45" s="22">
        <f t="shared" si="3"/>
        <v>0</v>
      </c>
      <c r="Z45" s="13">
        <f t="shared" si="4"/>
        <v>0</v>
      </c>
      <c r="AA45" s="23">
        <f t="shared" si="5"/>
        <v>0</v>
      </c>
      <c r="AB45" s="23">
        <f t="shared" si="6"/>
        <v>0</v>
      </c>
      <c r="AC45" s="23">
        <f t="shared" si="7"/>
        <v>0</v>
      </c>
      <c r="AD45" s="24">
        <f t="shared" si="8"/>
        <v>0</v>
      </c>
      <c r="AE45" s="25">
        <f>IFERROR(VLOOKUP($B45,'[1]Market Cap'!$G:$I,2,FALSE),"-")</f>
        <v>211969.08204797999</v>
      </c>
      <c r="AF45" s="20">
        <f t="shared" si="9"/>
        <v>0</v>
      </c>
      <c r="AG45" s="17">
        <f t="shared" si="10"/>
        <v>0</v>
      </c>
      <c r="AH45" s="17">
        <f t="shared" si="11"/>
        <v>0</v>
      </c>
      <c r="AI45" s="17" t="str">
        <f t="shared" si="12"/>
        <v>-</v>
      </c>
      <c r="AJ45" s="26">
        <f>IFERROR(VLOOKUP($B45,'[1]Paste Only'!$D:$AM,26,FALSE),"-")</f>
        <v>172</v>
      </c>
      <c r="AK45" s="26">
        <f>IFERROR(VLOOKUP($B45,'[1]Paste Only'!$D:$AM,23,FALSE),"-")</f>
        <v>200</v>
      </c>
      <c r="AL45" s="26">
        <f>IFERROR(VLOOKUP($B45,'[1]Paste Only'!$D:$AM,22,FALSE),"-")</f>
        <v>135</v>
      </c>
      <c r="AM45" s="21">
        <f t="shared" si="31"/>
        <v>9.5122881309634977E-3</v>
      </c>
      <c r="AN45" s="21">
        <f t="shared" si="31"/>
        <v>0.17385149782670184</v>
      </c>
      <c r="AO45" s="21">
        <f t="shared" si="31"/>
        <v>-0.20765023896697632</v>
      </c>
      <c r="AP45" s="27">
        <f t="shared" si="14"/>
        <v>0</v>
      </c>
      <c r="AQ45" s="27">
        <f t="shared" si="15"/>
        <v>0</v>
      </c>
      <c r="AR45" s="27">
        <f t="shared" si="16"/>
        <v>170.37930297851563</v>
      </c>
      <c r="AS45" s="27">
        <f t="shared" si="17"/>
        <v>170.37930297851563</v>
      </c>
      <c r="AT45" s="27">
        <f t="shared" si="18"/>
        <v>0</v>
      </c>
      <c r="AU45" s="27">
        <f t="shared" si="19"/>
        <v>0</v>
      </c>
      <c r="AV45" s="21">
        <f t="shared" si="20"/>
        <v>0.66666666666666663</v>
      </c>
      <c r="AW45" s="27">
        <f t="shared" si="21"/>
        <v>170.37930297851563</v>
      </c>
      <c r="AX45" s="27">
        <f t="shared" si="22"/>
        <v>170.37930297851563</v>
      </c>
      <c r="AY45" s="27">
        <f t="shared" si="23"/>
        <v>170.37930297851563</v>
      </c>
      <c r="AZ45" s="21">
        <f t="shared" si="24"/>
        <v>3.4116783187021493E-3</v>
      </c>
      <c r="BA45" s="21">
        <f t="shared" si="25"/>
        <v>3.4116783187021493E-3</v>
      </c>
      <c r="BB45" s="28">
        <f t="shared" si="26"/>
        <v>170.37930297851563</v>
      </c>
      <c r="BC45" s="28">
        <v>1099.06005859375</v>
      </c>
      <c r="BD45" s="28">
        <v>1265.8671875</v>
      </c>
      <c r="BE45" s="28">
        <v>2451.428466796875</v>
      </c>
      <c r="BF45" s="28">
        <f t="shared" si="27"/>
        <v>2451.428466796875</v>
      </c>
      <c r="BG45" s="29">
        <f t="shared" si="28"/>
        <v>6.9502049636039098</v>
      </c>
      <c r="BH45" s="29">
        <f t="shared" si="28"/>
        <v>44.833454187216063</v>
      </c>
      <c r="BI45" s="29">
        <f t="shared" si="28"/>
        <v>51.63794108803949</v>
      </c>
      <c r="BJ45" s="29">
        <f t="shared" si="28"/>
        <v>100</v>
      </c>
      <c r="BK45" s="29"/>
    </row>
    <row r="46" spans="1:64" x14ac:dyDescent="0.25">
      <c r="A46" s="13" t="s">
        <v>193</v>
      </c>
      <c r="B46" s="13" t="s">
        <v>194</v>
      </c>
      <c r="C46" s="13" t="s">
        <v>195</v>
      </c>
      <c r="D46" s="13" t="str">
        <f>IFERROR(VLOOKUP($B46,[1]GICS!$C:$D,2,FALSE),"-")</f>
        <v>Financials</v>
      </c>
      <c r="E46" s="14">
        <f>IFERROR(IF(VLOOKUP($B46,'[1]Paste Only'!$D:$AM,4,FALSE)="-",VLOOKUP($B46,'[1]Market Cap'!$A:$J,10,FALSE),VLOOKUP($B46,'[1]Paste Only'!$D:$AM,4,FALSE)),"-")</f>
        <v>126.2</v>
      </c>
      <c r="F46" s="14">
        <f>IFERROR(VLOOKUP($B46,'[1]Paste Only'!$D:$AM,5,FALSE),"-")</f>
        <v>60</v>
      </c>
      <c r="G46" s="15">
        <f>IFERROR(VLOOKUP($B46,'[1]Paste Only'!$D:$AM,6,FALSE),"-")</f>
        <v>0</v>
      </c>
      <c r="H46" s="15">
        <f>IFERROR(VLOOKUP($B46,'[1]Paste Only'!$D:$AM,7,FALSE),"-")</f>
        <v>0</v>
      </c>
      <c r="I46" s="15">
        <f>IFERROR(VLOOKUP($B46,'[1]Paste Only'!$D:$AM,8,FALSE),"-")</f>
        <v>1</v>
      </c>
      <c r="J46" s="16"/>
      <c r="K46" s="16"/>
      <c r="L46" s="14">
        <f>IFERROR(VLOOKUP($B46,'[1]Paste Only'!$D:$AM,12,FALSE),"-")</f>
        <v>5.1099999999999994</v>
      </c>
      <c r="M46" s="14" t="str">
        <f>IFERROR(VLOOKUP($B46,'[1]Paste Only'!$D:$AM,15,FALSE),"-")</f>
        <v>-</v>
      </c>
      <c r="N46" s="17"/>
      <c r="O46" s="18"/>
      <c r="P46" s="19">
        <f t="shared" si="29"/>
        <v>0</v>
      </c>
      <c r="Q46" s="20">
        <f t="shared" si="0"/>
        <v>-0.52456418383518222</v>
      </c>
      <c r="R46" s="13">
        <f t="shared" si="1"/>
        <v>1</v>
      </c>
      <c r="S46" s="13" t="str">
        <f>IFERROR(VLOOKUP($B46,'[1]Market Cap'!$G:$I,3,FALSE),"-")</f>
        <v>Large Cap</v>
      </c>
      <c r="T46" s="13"/>
      <c r="U46" s="13"/>
      <c r="V46" s="21">
        <f t="shared" si="30"/>
        <v>0</v>
      </c>
      <c r="W46" s="21">
        <f t="shared" si="30"/>
        <v>0</v>
      </c>
      <c r="X46" s="21">
        <f t="shared" si="30"/>
        <v>0</v>
      </c>
      <c r="Y46" s="22">
        <f t="shared" si="3"/>
        <v>0</v>
      </c>
      <c r="Z46" s="13">
        <f t="shared" si="4"/>
        <v>0</v>
      </c>
      <c r="AA46" s="23">
        <f t="shared" si="5"/>
        <v>0</v>
      </c>
      <c r="AB46" s="23">
        <f t="shared" si="6"/>
        <v>0</v>
      </c>
      <c r="AC46" s="23">
        <f t="shared" si="7"/>
        <v>0</v>
      </c>
      <c r="AD46" s="24">
        <f t="shared" si="8"/>
        <v>0</v>
      </c>
      <c r="AE46" s="25">
        <f>IFERROR(VLOOKUP($B46,'[1]Market Cap'!$G:$I,2,FALSE),"-")</f>
        <v>164924.54571999999</v>
      </c>
      <c r="AF46" s="20">
        <f t="shared" si="9"/>
        <v>0</v>
      </c>
      <c r="AG46" s="17">
        <f t="shared" si="10"/>
        <v>1</v>
      </c>
      <c r="AH46" s="17">
        <f t="shared" si="11"/>
        <v>0</v>
      </c>
      <c r="AI46" s="17" t="str">
        <f t="shared" si="12"/>
        <v>-</v>
      </c>
      <c r="AJ46" s="26">
        <f>IFERROR(VLOOKUP($B46,'[1]Paste Only'!$D:$AM,26,FALSE),"-")</f>
        <v>60</v>
      </c>
      <c r="AK46" s="26">
        <f>IFERROR(VLOOKUP($B46,'[1]Paste Only'!$D:$AM,23,FALSE),"-")</f>
        <v>60</v>
      </c>
      <c r="AL46" s="26">
        <f>IFERROR(VLOOKUP($B46,'[1]Paste Only'!$D:$AM,22,FALSE),"-")</f>
        <v>60</v>
      </c>
      <c r="AM46" s="21">
        <f t="shared" si="31"/>
        <v>0</v>
      </c>
      <c r="AN46" s="21">
        <f t="shared" si="31"/>
        <v>0</v>
      </c>
      <c r="AO46" s="21">
        <f t="shared" si="31"/>
        <v>0</v>
      </c>
      <c r="AP46" s="27">
        <f t="shared" si="14"/>
        <v>0</v>
      </c>
      <c r="AQ46" s="27">
        <f t="shared" si="15"/>
        <v>0</v>
      </c>
      <c r="AR46" s="27">
        <f t="shared" si="16"/>
        <v>60</v>
      </c>
      <c r="AS46" s="27">
        <f t="shared" si="17"/>
        <v>60</v>
      </c>
      <c r="AT46" s="27">
        <f t="shared" si="18"/>
        <v>0</v>
      </c>
      <c r="AU46" s="27">
        <f t="shared" si="19"/>
        <v>0</v>
      </c>
      <c r="AV46" s="21">
        <f t="shared" si="20"/>
        <v>0</v>
      </c>
      <c r="AW46" s="27">
        <f t="shared" si="21"/>
        <v>60</v>
      </c>
      <c r="AX46" s="27">
        <f t="shared" si="22"/>
        <v>60</v>
      </c>
      <c r="AY46" s="27">
        <f t="shared" si="23"/>
        <v>60</v>
      </c>
      <c r="AZ46" s="21">
        <f t="shared" si="24"/>
        <v>-0.52456418383518222</v>
      </c>
      <c r="BA46" s="21">
        <f t="shared" si="25"/>
        <v>-0.52456418383518222</v>
      </c>
      <c r="BB46" s="28">
        <f t="shared" si="26"/>
        <v>60</v>
      </c>
      <c r="BC46" s="28">
        <v>312.04544067382813</v>
      </c>
      <c r="BD46" s="28">
        <v>302.45001220703125</v>
      </c>
      <c r="BE46" s="28">
        <v>328.09091186523438</v>
      </c>
      <c r="BF46" s="28">
        <f t="shared" si="27"/>
        <v>328.09091186523438</v>
      </c>
      <c r="BG46" s="29">
        <f t="shared" si="28"/>
        <v>18.287614142949934</v>
      </c>
      <c r="BH46" s="29">
        <f t="shared" si="28"/>
        <v>95.10944356849572</v>
      </c>
      <c r="BI46" s="29">
        <f t="shared" si="28"/>
        <v>92.184818679544748</v>
      </c>
      <c r="BJ46" s="29">
        <f t="shared" si="28"/>
        <v>100</v>
      </c>
      <c r="BK46" s="29"/>
    </row>
    <row r="47" spans="1:64" x14ac:dyDescent="0.25">
      <c r="A47" s="13" t="s">
        <v>196</v>
      </c>
      <c r="B47" s="13" t="s">
        <v>197</v>
      </c>
      <c r="C47" s="13" t="s">
        <v>198</v>
      </c>
      <c r="D47" s="13" t="str">
        <f>IFERROR(VLOOKUP($B47,[1]GICS!$C:$D,2,FALSE),"-")</f>
        <v>Consumer Staples</v>
      </c>
      <c r="E47" s="14">
        <f>IFERROR(IF(VLOOKUP($B47,'[1]Paste Only'!$D:$AM,4,FALSE)="-",VLOOKUP($B47,'[1]Market Cap'!$A:$J,10,FALSE),VLOOKUP($B47,'[1]Paste Only'!$D:$AM,4,FALSE)),"-")</f>
        <v>469.9</v>
      </c>
      <c r="F47" s="14">
        <f>IFERROR(VLOOKUP($B47,'[1]Paste Only'!$D:$AM,5,FALSE),"-")</f>
        <v>605</v>
      </c>
      <c r="G47" s="15">
        <f>IFERROR(VLOOKUP($B47,'[1]Paste Only'!$D:$AM,6,FALSE),"-")</f>
        <v>27</v>
      </c>
      <c r="H47" s="15">
        <f>IFERROR(VLOOKUP($B47,'[1]Paste Only'!$D:$AM,7,FALSE),"-")</f>
        <v>2</v>
      </c>
      <c r="I47" s="15">
        <f>IFERROR(VLOOKUP($B47,'[1]Paste Only'!$D:$AM,8,FALSE),"-")</f>
        <v>0</v>
      </c>
      <c r="J47" s="16"/>
      <c r="K47" s="16"/>
      <c r="L47" s="14">
        <f>IFERROR(VLOOKUP($B47,'[1]Paste Only'!$D:$AM,12,FALSE),"-")</f>
        <v>7.95</v>
      </c>
      <c r="M47" s="14">
        <f>IFERROR(VLOOKUP($B47,'[1]Paste Only'!$D:$AM,15,FALSE),"-")</f>
        <v>10.426222222222222</v>
      </c>
      <c r="N47" s="17"/>
      <c r="O47" s="18"/>
      <c r="P47" s="19">
        <f t="shared" si="29"/>
        <v>0.31147449336128585</v>
      </c>
      <c r="Q47" s="20">
        <f t="shared" si="0"/>
        <v>0.28750798042136627</v>
      </c>
      <c r="R47" s="13">
        <f t="shared" si="1"/>
        <v>29</v>
      </c>
      <c r="S47" s="13" t="str">
        <f>IFERROR(VLOOKUP($B47,'[1]Market Cap'!$G:$I,3,FALSE),"-")</f>
        <v>Large Cap</v>
      </c>
      <c r="T47" s="13"/>
      <c r="U47" s="13"/>
      <c r="V47" s="21">
        <f t="shared" si="30"/>
        <v>0</v>
      </c>
      <c r="W47" s="21">
        <f t="shared" si="30"/>
        <v>0</v>
      </c>
      <c r="X47" s="21">
        <f t="shared" si="30"/>
        <v>0</v>
      </c>
      <c r="Y47" s="22">
        <f t="shared" si="3"/>
        <v>0</v>
      </c>
      <c r="Z47" s="13">
        <f t="shared" si="4"/>
        <v>0</v>
      </c>
      <c r="AA47" s="23">
        <f t="shared" si="5"/>
        <v>0</v>
      </c>
      <c r="AB47" s="23">
        <f t="shared" si="6"/>
        <v>0</v>
      </c>
      <c r="AC47" s="23">
        <f t="shared" si="7"/>
        <v>0</v>
      </c>
      <c r="AD47" s="24">
        <f t="shared" si="8"/>
        <v>0</v>
      </c>
      <c r="AE47" s="25">
        <f>IFERROR(VLOOKUP($B47,'[1]Market Cap'!$G:$I,2,FALSE),"-")</f>
        <v>158918.36003031</v>
      </c>
      <c r="AF47" s="20">
        <f t="shared" si="9"/>
        <v>0</v>
      </c>
      <c r="AG47" s="17">
        <f t="shared" si="10"/>
        <v>0</v>
      </c>
      <c r="AH47" s="17">
        <f t="shared" si="11"/>
        <v>0</v>
      </c>
      <c r="AI47" s="17" t="str">
        <f t="shared" si="12"/>
        <v>-</v>
      </c>
      <c r="AJ47" s="26">
        <f>IFERROR(VLOOKUP($B47,'[1]Paste Only'!$D:$AM,26,FALSE),"-")</f>
        <v>600</v>
      </c>
      <c r="AK47" s="26">
        <f>IFERROR(VLOOKUP($B47,'[1]Paste Only'!$D:$AM,23,FALSE),"-")</f>
        <v>774</v>
      </c>
      <c r="AL47" s="26">
        <f>IFERROR(VLOOKUP($B47,'[1]Paste Only'!$D:$AM,22,FALSE),"-")</f>
        <v>500</v>
      </c>
      <c r="AM47" s="21">
        <f t="shared" si="31"/>
        <v>-8.2644628099173278E-3</v>
      </c>
      <c r="AN47" s="21">
        <f t="shared" si="31"/>
        <v>0.27933884297520661</v>
      </c>
      <c r="AO47" s="21">
        <f t="shared" si="31"/>
        <v>-0.17355371900826444</v>
      </c>
      <c r="AP47" s="27">
        <f t="shared" si="14"/>
        <v>0</v>
      </c>
      <c r="AQ47" s="27">
        <f t="shared" si="15"/>
        <v>0</v>
      </c>
      <c r="AR47" s="27">
        <f t="shared" si="16"/>
        <v>605</v>
      </c>
      <c r="AS47" s="27">
        <f t="shared" si="17"/>
        <v>605</v>
      </c>
      <c r="AT47" s="27">
        <f t="shared" si="18"/>
        <v>0</v>
      </c>
      <c r="AU47" s="27">
        <f t="shared" si="19"/>
        <v>0</v>
      </c>
      <c r="AV47" s="21">
        <f t="shared" si="20"/>
        <v>0.93103448275862066</v>
      </c>
      <c r="AW47" s="27">
        <f t="shared" si="21"/>
        <v>605</v>
      </c>
      <c r="AX47" s="27">
        <f t="shared" si="22"/>
        <v>605</v>
      </c>
      <c r="AY47" s="27">
        <f t="shared" si="23"/>
        <v>605</v>
      </c>
      <c r="AZ47" s="21">
        <f t="shared" si="24"/>
        <v>0.28750798042136627</v>
      </c>
      <c r="BA47" s="21">
        <f t="shared" si="25"/>
        <v>0.28750798042136627</v>
      </c>
      <c r="BB47" s="28">
        <f t="shared" si="26"/>
        <v>605</v>
      </c>
      <c r="BC47" s="28">
        <v>4167.33349609375</v>
      </c>
      <c r="BD47" s="28">
        <v>3785.199951171875</v>
      </c>
      <c r="BE47" s="28">
        <v>3463.75</v>
      </c>
      <c r="BF47" s="28">
        <f t="shared" si="27"/>
        <v>3463.75</v>
      </c>
      <c r="BG47" s="29">
        <f t="shared" si="28"/>
        <v>17.466618549260193</v>
      </c>
      <c r="BH47" s="29">
        <f t="shared" si="28"/>
        <v>120.31276784103211</v>
      </c>
      <c r="BI47" s="29">
        <f t="shared" si="28"/>
        <v>109.28040277652472</v>
      </c>
      <c r="BJ47" s="29">
        <f t="shared" si="28"/>
        <v>100</v>
      </c>
      <c r="BK47" s="29"/>
    </row>
    <row r="48" spans="1:64" x14ac:dyDescent="0.25">
      <c r="A48" s="13" t="s">
        <v>199</v>
      </c>
      <c r="B48" s="13" t="s">
        <v>200</v>
      </c>
      <c r="C48" s="13" t="s">
        <v>201</v>
      </c>
      <c r="D48" s="13" t="str">
        <f>IFERROR(VLOOKUP($B48,[1]GICS!$C:$D,2,FALSE),"-")</f>
        <v>Consumer Discretionary</v>
      </c>
      <c r="E48" s="14">
        <f>IFERROR(IF(VLOOKUP($B48,'[1]Paste Only'!$D:$AM,4,FALSE)="-",VLOOKUP($B48,'[1]Market Cap'!$A:$J,10,FALSE),VLOOKUP($B48,'[1]Paste Only'!$D:$AM,4,FALSE)),"-")</f>
        <v>321.45</v>
      </c>
      <c r="F48" s="14">
        <f>IFERROR(VLOOKUP($B48,'[1]Paste Only'!$D:$AM,5,FALSE),"-")</f>
        <v>326.32257080078125</v>
      </c>
      <c r="G48" s="15">
        <f>IFERROR(VLOOKUP($B48,'[1]Paste Only'!$D:$AM,6,FALSE),"-")</f>
        <v>29</v>
      </c>
      <c r="H48" s="15">
        <f>IFERROR(VLOOKUP($B48,'[1]Paste Only'!$D:$AM,7,FALSE),"-")</f>
        <v>0</v>
      </c>
      <c r="I48" s="15">
        <f>IFERROR(VLOOKUP($B48,'[1]Paste Only'!$D:$AM,8,FALSE),"-")</f>
        <v>4</v>
      </c>
      <c r="J48" s="16"/>
      <c r="K48" s="16"/>
      <c r="L48" s="14">
        <f>IFERROR(VLOOKUP($B48,'[1]Paste Only'!$D:$AM,12,FALSE),"-")</f>
        <v>0.34</v>
      </c>
      <c r="M48" s="14">
        <f>IFERROR(VLOOKUP($B48,'[1]Paste Only'!$D:$AM,15,FALSE),"-")</f>
        <v>1.6314597701149425</v>
      </c>
      <c r="N48" s="17"/>
      <c r="O48" s="18"/>
      <c r="P48" s="19">
        <f t="shared" si="29"/>
        <v>3.79841108857336</v>
      </c>
      <c r="Q48" s="20">
        <f t="shared" si="0"/>
        <v>1.5158098618078375E-2</v>
      </c>
      <c r="R48" s="13">
        <f t="shared" si="1"/>
        <v>33</v>
      </c>
      <c r="S48" s="13" t="str">
        <f>IFERROR(VLOOKUP($B48,'[1]Market Cap'!$G:$I,3,FALSE),"-")</f>
        <v>Large Cap</v>
      </c>
      <c r="T48" s="13"/>
      <c r="U48" s="13"/>
      <c r="V48" s="21">
        <f t="shared" si="30"/>
        <v>0</v>
      </c>
      <c r="W48" s="21">
        <f t="shared" si="30"/>
        <v>0</v>
      </c>
      <c r="X48" s="21">
        <f t="shared" si="30"/>
        <v>0</v>
      </c>
      <c r="Y48" s="22">
        <f t="shared" si="3"/>
        <v>0</v>
      </c>
      <c r="Z48" s="13">
        <f t="shared" si="4"/>
        <v>0</v>
      </c>
      <c r="AA48" s="23">
        <f t="shared" si="5"/>
        <v>0</v>
      </c>
      <c r="AB48" s="23">
        <f t="shared" si="6"/>
        <v>0</v>
      </c>
      <c r="AC48" s="23">
        <f t="shared" si="7"/>
        <v>0</v>
      </c>
      <c r="AD48" s="24">
        <f t="shared" si="8"/>
        <v>0</v>
      </c>
      <c r="AE48" s="25">
        <f>IFERROR(VLOOKUP($B48,'[1]Market Cap'!$G:$I,2,FALSE),"-")</f>
        <v>310210.52154781501</v>
      </c>
      <c r="AF48" s="20">
        <f t="shared" si="9"/>
        <v>0</v>
      </c>
      <c r="AG48" s="17">
        <f t="shared" si="10"/>
        <v>0</v>
      </c>
      <c r="AH48" s="17">
        <f t="shared" si="11"/>
        <v>0</v>
      </c>
      <c r="AI48" s="17" t="str">
        <f t="shared" si="12"/>
        <v>-</v>
      </c>
      <c r="AJ48" s="26">
        <f>IFERROR(VLOOKUP($B48,'[1]Paste Only'!$D:$AM,26,FALSE),"-")</f>
        <v>330</v>
      </c>
      <c r="AK48" s="26">
        <f>IFERROR(VLOOKUP($B48,'[1]Paste Only'!$D:$AM,23,FALSE),"-")</f>
        <v>420</v>
      </c>
      <c r="AL48" s="26">
        <f>IFERROR(VLOOKUP($B48,'[1]Paste Only'!$D:$AM,22,FALSE),"-")</f>
        <v>170</v>
      </c>
      <c r="AM48" s="21">
        <f t="shared" si="31"/>
        <v>1.1269306901433351E-2</v>
      </c>
      <c r="AN48" s="21">
        <f t="shared" si="31"/>
        <v>0.28707002696546069</v>
      </c>
      <c r="AO48" s="21">
        <f t="shared" si="31"/>
        <v>-0.47904308432350395</v>
      </c>
      <c r="AP48" s="27">
        <f t="shared" si="14"/>
        <v>0</v>
      </c>
      <c r="AQ48" s="27">
        <f t="shared" si="15"/>
        <v>0</v>
      </c>
      <c r="AR48" s="27">
        <f t="shared" si="16"/>
        <v>326.32257080078125</v>
      </c>
      <c r="AS48" s="27">
        <f t="shared" si="17"/>
        <v>326.32257080078125</v>
      </c>
      <c r="AT48" s="27">
        <f t="shared" si="18"/>
        <v>0</v>
      </c>
      <c r="AU48" s="27">
        <f t="shared" si="19"/>
        <v>0</v>
      </c>
      <c r="AV48" s="21">
        <f t="shared" si="20"/>
        <v>0.87878787878787878</v>
      </c>
      <c r="AW48" s="27">
        <f t="shared" si="21"/>
        <v>326.32257080078125</v>
      </c>
      <c r="AX48" s="27">
        <f t="shared" si="22"/>
        <v>326.32257080078125</v>
      </c>
      <c r="AY48" s="27">
        <f t="shared" si="23"/>
        <v>326.32257080078125</v>
      </c>
      <c r="AZ48" s="21">
        <f t="shared" si="24"/>
        <v>1.5158098618078375E-2</v>
      </c>
      <c r="BA48" s="21">
        <f t="shared" si="25"/>
        <v>1.5158098618078375E-2</v>
      </c>
      <c r="BB48" s="28">
        <f t="shared" si="26"/>
        <v>326.32257080078125</v>
      </c>
      <c r="BC48" s="28">
        <v>752</v>
      </c>
      <c r="BD48" s="28">
        <v>754.28570556640625</v>
      </c>
      <c r="BE48" s="28">
        <v>801.4285888671875</v>
      </c>
      <c r="BF48" s="28">
        <f t="shared" si="27"/>
        <v>801.4285888671875</v>
      </c>
      <c r="BG48" s="29">
        <f t="shared" si="28"/>
        <v>40.717610443874413</v>
      </c>
      <c r="BH48" s="29">
        <f t="shared" si="28"/>
        <v>93.832440025997272</v>
      </c>
      <c r="BI48" s="29">
        <f t="shared" si="28"/>
        <v>94.117643922908059</v>
      </c>
      <c r="BJ48" s="29">
        <f t="shared" si="28"/>
        <v>100</v>
      </c>
      <c r="BK48" s="29"/>
    </row>
    <row r="49" spans="1:63" x14ac:dyDescent="0.25">
      <c r="A49" s="13" t="s">
        <v>202</v>
      </c>
      <c r="B49" s="13" t="s">
        <v>203</v>
      </c>
      <c r="C49" s="13" t="s">
        <v>204</v>
      </c>
      <c r="D49" s="13" t="str">
        <f>IFERROR(VLOOKUP($B49,[1]GICS!$C:$D,2,FALSE),"-")</f>
        <v>Materials</v>
      </c>
      <c r="E49" s="14">
        <f>IFERROR(IF(VLOOKUP($B49,'[1]Paste Only'!$D:$AM,4,FALSE)="-",VLOOKUP($B49,'[1]Market Cap'!$A:$J,10,FALSE),VLOOKUP($B49,'[1]Paste Only'!$D:$AM,4,FALSE)),"-")</f>
        <v>3079.55</v>
      </c>
      <c r="F49" s="14">
        <f>IFERROR(VLOOKUP($B49,'[1]Paste Only'!$D:$AM,5,FALSE),"-")</f>
        <v>3293.111083984375</v>
      </c>
      <c r="G49" s="15">
        <f>IFERROR(VLOOKUP($B49,'[1]Paste Only'!$D:$AM,6,FALSE),"-")</f>
        <v>11</v>
      </c>
      <c r="H49" s="15">
        <f>IFERROR(VLOOKUP($B49,'[1]Paste Only'!$D:$AM,7,FALSE),"-")</f>
        <v>2</v>
      </c>
      <c r="I49" s="15">
        <f>IFERROR(VLOOKUP($B49,'[1]Paste Only'!$D:$AM,8,FALSE),"-")</f>
        <v>5</v>
      </c>
      <c r="J49" s="16"/>
      <c r="K49" s="16"/>
      <c r="L49" s="14">
        <f>IFERROR(VLOOKUP($B49,'[1]Paste Only'!$D:$AM,12,FALSE),"-")</f>
        <v>40.82</v>
      </c>
      <c r="M49" s="14">
        <f>IFERROR(VLOOKUP($B49,'[1]Paste Only'!$D:$AM,15,FALSE),"-")</f>
        <v>50.869839080459769</v>
      </c>
      <c r="N49" s="17"/>
      <c r="O49" s="18"/>
      <c r="P49" s="19">
        <f t="shared" si="29"/>
        <v>0.24619889957030305</v>
      </c>
      <c r="Q49" s="20">
        <f t="shared" si="0"/>
        <v>6.934814631500541E-2</v>
      </c>
      <c r="R49" s="13">
        <f t="shared" si="1"/>
        <v>18</v>
      </c>
      <c r="S49" s="13" t="str">
        <f>IFERROR(VLOOKUP($B49,'[1]Market Cap'!$G:$I,3,FALSE),"-")</f>
        <v>Large Cap</v>
      </c>
      <c r="T49" s="13"/>
      <c r="U49" s="13"/>
      <c r="V49" s="21">
        <f t="shared" si="30"/>
        <v>0</v>
      </c>
      <c r="W49" s="21">
        <f t="shared" si="30"/>
        <v>0</v>
      </c>
      <c r="X49" s="21">
        <f t="shared" si="30"/>
        <v>0</v>
      </c>
      <c r="Y49" s="22">
        <f t="shared" si="3"/>
        <v>0</v>
      </c>
      <c r="Z49" s="13">
        <f t="shared" si="4"/>
        <v>0</v>
      </c>
      <c r="AA49" s="23">
        <f t="shared" si="5"/>
        <v>0</v>
      </c>
      <c r="AB49" s="23">
        <f t="shared" si="6"/>
        <v>0</v>
      </c>
      <c r="AC49" s="23">
        <f t="shared" si="7"/>
        <v>0</v>
      </c>
      <c r="AD49" s="24">
        <f t="shared" si="8"/>
        <v>0</v>
      </c>
      <c r="AE49" s="25">
        <f>IFERROR(VLOOKUP($B49,'[1]Market Cap'!$G:$I,2,FALSE),"-")</f>
        <v>156705.06236228</v>
      </c>
      <c r="AF49" s="20">
        <f t="shared" si="9"/>
        <v>0</v>
      </c>
      <c r="AG49" s="17">
        <f t="shared" si="10"/>
        <v>0</v>
      </c>
      <c r="AH49" s="17">
        <f t="shared" si="11"/>
        <v>0</v>
      </c>
      <c r="AI49" s="17" t="str">
        <f t="shared" si="12"/>
        <v>-</v>
      </c>
      <c r="AJ49" s="26">
        <f>IFERROR(VLOOKUP($B49,'[1]Paste Only'!$D:$AM,26,FALSE),"-")</f>
        <v>3366.5</v>
      </c>
      <c r="AK49" s="26">
        <f>IFERROR(VLOOKUP($B49,'[1]Paste Only'!$D:$AM,23,FALSE),"-")</f>
        <v>3785</v>
      </c>
      <c r="AL49" s="26">
        <f>IFERROR(VLOOKUP($B49,'[1]Paste Only'!$D:$AM,22,FALSE),"-")</f>
        <v>2600</v>
      </c>
      <c r="AM49" s="21">
        <f t="shared" si="31"/>
        <v>2.22855877448358E-2</v>
      </c>
      <c r="AN49" s="21">
        <f t="shared" si="31"/>
        <v>0.14936906271029349</v>
      </c>
      <c r="AO49" s="21">
        <f t="shared" si="31"/>
        <v>-0.21047303486214974</v>
      </c>
      <c r="AP49" s="27">
        <f t="shared" si="14"/>
        <v>0</v>
      </c>
      <c r="AQ49" s="27">
        <f t="shared" si="15"/>
        <v>0</v>
      </c>
      <c r="AR49" s="27">
        <f t="shared" si="16"/>
        <v>3293.111083984375</v>
      </c>
      <c r="AS49" s="27">
        <f t="shared" si="17"/>
        <v>3293.111083984375</v>
      </c>
      <c r="AT49" s="27">
        <f t="shared" si="18"/>
        <v>0</v>
      </c>
      <c r="AU49" s="27">
        <f t="shared" si="19"/>
        <v>0</v>
      </c>
      <c r="AV49" s="21">
        <f t="shared" si="20"/>
        <v>0.61111111111111116</v>
      </c>
      <c r="AW49" s="27">
        <f t="shared" si="21"/>
        <v>3293.111083984375</v>
      </c>
      <c r="AX49" s="27">
        <f t="shared" si="22"/>
        <v>3293.111083984375</v>
      </c>
      <c r="AY49" s="27">
        <f t="shared" si="23"/>
        <v>3293.111083984375</v>
      </c>
      <c r="AZ49" s="21">
        <f t="shared" si="24"/>
        <v>6.934814631500541E-2</v>
      </c>
      <c r="BA49" s="21">
        <f t="shared" si="25"/>
        <v>6.934814631500541E-2</v>
      </c>
      <c r="BB49" s="28">
        <f t="shared" si="26"/>
        <v>3293.111083984375</v>
      </c>
      <c r="BC49" s="28">
        <v>153.33332824707031</v>
      </c>
      <c r="BD49" s="28">
        <v>144.5</v>
      </c>
      <c r="BE49" s="28">
        <v>148.5</v>
      </c>
      <c r="BF49" s="28">
        <f t="shared" si="27"/>
        <v>148.5</v>
      </c>
      <c r="BG49" s="29">
        <f t="shared" si="28"/>
        <v>2217.5832215382998</v>
      </c>
      <c r="BH49" s="29">
        <f t="shared" si="28"/>
        <v>103.25476649634365</v>
      </c>
      <c r="BI49" s="29">
        <f t="shared" si="28"/>
        <v>97.306397306397301</v>
      </c>
      <c r="BJ49" s="29">
        <f t="shared" si="28"/>
        <v>100</v>
      </c>
      <c r="BK49" s="29"/>
    </row>
    <row r="50" spans="1:63" x14ac:dyDescent="0.25">
      <c r="A50" s="13" t="s">
        <v>205</v>
      </c>
      <c r="B50" s="13" t="s">
        <v>206</v>
      </c>
      <c r="C50" s="13" t="s">
        <v>207</v>
      </c>
      <c r="D50" s="13" t="str">
        <f>IFERROR(VLOOKUP($B50,[1]GICS!$C:$D,2,FALSE),"-")</f>
        <v>Materials</v>
      </c>
      <c r="E50" s="14">
        <f>IFERROR(IF(VLOOKUP($B50,'[1]Paste Only'!$D:$AM,4,FALSE)="-",VLOOKUP($B50,'[1]Market Cap'!$A:$J,10,FALSE),VLOOKUP($B50,'[1]Paste Only'!$D:$AM,4,FALSE)),"-")</f>
        <v>2801.15</v>
      </c>
      <c r="F50" s="14">
        <f>IFERROR(VLOOKUP($B50,'[1]Paste Only'!$D:$AM,5,FALSE),"-")</f>
        <v>3296.77783203125</v>
      </c>
      <c r="G50" s="15">
        <f>IFERROR(VLOOKUP($B50,'[1]Paste Only'!$D:$AM,6,FALSE),"-")</f>
        <v>7</v>
      </c>
      <c r="H50" s="15">
        <f>IFERROR(VLOOKUP($B50,'[1]Paste Only'!$D:$AM,7,FALSE),"-")</f>
        <v>1</v>
      </c>
      <c r="I50" s="15">
        <f>IFERROR(VLOOKUP($B50,'[1]Paste Only'!$D:$AM,8,FALSE),"-")</f>
        <v>1</v>
      </c>
      <c r="J50" s="16"/>
      <c r="K50" s="16"/>
      <c r="L50" s="14">
        <f>IFERROR(VLOOKUP($B50,'[1]Paste Only'!$D:$AM,12,FALSE),"-")</f>
        <v>55.57</v>
      </c>
      <c r="M50" s="14">
        <f>IFERROR(VLOOKUP($B50,'[1]Paste Only'!$D:$AM,15,FALSE),"-")</f>
        <v>105.28906896551723</v>
      </c>
      <c r="N50" s="17"/>
      <c r="O50" s="18"/>
      <c r="P50" s="19">
        <f t="shared" si="29"/>
        <v>0.89471061661898932</v>
      </c>
      <c r="Q50" s="20">
        <f t="shared" si="0"/>
        <v>0.17693726934696463</v>
      </c>
      <c r="R50" s="13">
        <f t="shared" si="1"/>
        <v>9</v>
      </c>
      <c r="S50" s="13" t="str">
        <f>IFERROR(VLOOKUP($B50,'[1]Market Cap'!$G:$I,3,FALSE),"-")</f>
        <v>Large Cap</v>
      </c>
      <c r="T50" s="13"/>
      <c r="U50" s="13"/>
      <c r="V50" s="21">
        <f t="shared" si="30"/>
        <v>0</v>
      </c>
      <c r="W50" s="21">
        <f t="shared" si="30"/>
        <v>0</v>
      </c>
      <c r="X50" s="21">
        <f t="shared" si="30"/>
        <v>0</v>
      </c>
      <c r="Y50" s="22">
        <f t="shared" si="3"/>
        <v>0</v>
      </c>
      <c r="Z50" s="13">
        <f t="shared" si="4"/>
        <v>0</v>
      </c>
      <c r="AA50" s="23">
        <f t="shared" si="5"/>
        <v>0</v>
      </c>
      <c r="AB50" s="23">
        <f t="shared" si="6"/>
        <v>0</v>
      </c>
      <c r="AC50" s="23">
        <f t="shared" si="7"/>
        <v>0</v>
      </c>
      <c r="AD50" s="24">
        <f t="shared" si="8"/>
        <v>0</v>
      </c>
      <c r="AE50" s="25">
        <f>IFERROR(VLOOKUP($B50,'[1]Market Cap'!$G:$I,2,FALSE),"-")</f>
        <v>190640.82804624</v>
      </c>
      <c r="AF50" s="20">
        <f t="shared" si="9"/>
        <v>0</v>
      </c>
      <c r="AG50" s="17">
        <f t="shared" si="10"/>
        <v>0</v>
      </c>
      <c r="AH50" s="17">
        <f t="shared" si="11"/>
        <v>0</v>
      </c>
      <c r="AI50" s="17" t="str">
        <f t="shared" si="12"/>
        <v>-</v>
      </c>
      <c r="AJ50" s="26">
        <f>IFERROR(VLOOKUP($B50,'[1]Paste Only'!$D:$AM,26,FALSE),"-")</f>
        <v>3420</v>
      </c>
      <c r="AK50" s="26">
        <f>IFERROR(VLOOKUP($B50,'[1]Paste Only'!$D:$AM,23,FALSE),"-")</f>
        <v>3500</v>
      </c>
      <c r="AL50" s="26">
        <f>IFERROR(VLOOKUP($B50,'[1]Paste Only'!$D:$AM,22,FALSE),"-")</f>
        <v>2850</v>
      </c>
      <c r="AM50" s="21">
        <f t="shared" si="31"/>
        <v>3.7376545902345182E-2</v>
      </c>
      <c r="AN50" s="21">
        <f t="shared" si="31"/>
        <v>6.1642663935148612E-2</v>
      </c>
      <c r="AO50" s="21">
        <f t="shared" si="31"/>
        <v>-0.13551954508137898</v>
      </c>
      <c r="AP50" s="27">
        <f t="shared" si="14"/>
        <v>0</v>
      </c>
      <c r="AQ50" s="27">
        <f t="shared" si="15"/>
        <v>0</v>
      </c>
      <c r="AR50" s="27">
        <f t="shared" si="16"/>
        <v>3296.77783203125</v>
      </c>
      <c r="AS50" s="27">
        <f t="shared" si="17"/>
        <v>3296.77783203125</v>
      </c>
      <c r="AT50" s="27">
        <f t="shared" si="18"/>
        <v>0</v>
      </c>
      <c r="AU50" s="27">
        <f t="shared" si="19"/>
        <v>0</v>
      </c>
      <c r="AV50" s="21">
        <f t="shared" si="20"/>
        <v>0.77777777777777779</v>
      </c>
      <c r="AW50" s="27">
        <f t="shared" si="21"/>
        <v>3296.77783203125</v>
      </c>
      <c r="AX50" s="27">
        <f t="shared" si="22"/>
        <v>3296.77783203125</v>
      </c>
      <c r="AY50" s="27">
        <f t="shared" si="23"/>
        <v>3420</v>
      </c>
      <c r="AZ50" s="21">
        <f t="shared" si="24"/>
        <v>0.22092711921889219</v>
      </c>
      <c r="BA50" s="21">
        <f t="shared" si="25"/>
        <v>0.22092711921889219</v>
      </c>
      <c r="BB50" s="28">
        <f t="shared" si="26"/>
        <v>3296.77783203125</v>
      </c>
      <c r="BC50" s="28" t="s">
        <v>81</v>
      </c>
      <c r="BD50" s="28">
        <v>1851</v>
      </c>
      <c r="BE50" s="28">
        <v>1743</v>
      </c>
      <c r="BF50" s="28">
        <f t="shared" si="27"/>
        <v>1743</v>
      </c>
      <c r="BG50" s="29">
        <f t="shared" si="28"/>
        <v>189.14388020833334</v>
      </c>
      <c r="BH50" s="29">
        <f t="shared" si="28"/>
        <v>0</v>
      </c>
      <c r="BI50" s="29">
        <f t="shared" si="28"/>
        <v>106.19621342512909</v>
      </c>
      <c r="BJ50" s="29">
        <f t="shared" si="28"/>
        <v>100</v>
      </c>
      <c r="BK50" s="29"/>
    </row>
    <row r="51" spans="1:63" x14ac:dyDescent="0.25">
      <c r="A51" s="13" t="s">
        <v>208</v>
      </c>
      <c r="B51" s="13" t="s">
        <v>209</v>
      </c>
      <c r="C51" s="13" t="s">
        <v>210</v>
      </c>
      <c r="D51" s="13" t="str">
        <f>IFERROR(VLOOKUP($B51,[1]GICS!$C:$D,2,FALSE),"-")</f>
        <v>Financials</v>
      </c>
      <c r="E51" s="14">
        <f>IFERROR(IF(VLOOKUP($B51,'[1]Paste Only'!$D:$AM,4,FALSE)="-",VLOOKUP($B51,'[1]Market Cap'!$A:$J,10,FALSE),VLOOKUP($B51,'[1]Paste Only'!$D:$AM,4,FALSE)),"-")</f>
        <v>1830.1</v>
      </c>
      <c r="F51" s="14">
        <f>IFERROR(VLOOKUP($B51,'[1]Paste Only'!$D:$AM,5,FALSE),"-")</f>
        <v>2112.5556640625</v>
      </c>
      <c r="G51" s="15">
        <f>IFERROR(VLOOKUP($B51,'[1]Paste Only'!$D:$AM,6,FALSE),"-")</f>
        <v>34</v>
      </c>
      <c r="H51" s="15">
        <f>IFERROR(VLOOKUP($B51,'[1]Paste Only'!$D:$AM,7,FALSE),"-")</f>
        <v>4</v>
      </c>
      <c r="I51" s="15">
        <f>IFERROR(VLOOKUP($B51,'[1]Paste Only'!$D:$AM,8,FALSE),"-")</f>
        <v>0</v>
      </c>
      <c r="J51" s="16"/>
      <c r="K51" s="16"/>
      <c r="L51" s="14">
        <f>IFERROR(VLOOKUP($B51,'[1]Paste Only'!$D:$AM,12,FALSE),"-")</f>
        <v>24.839999999999996</v>
      </c>
      <c r="M51" s="14" t="str">
        <f>IFERROR(VLOOKUP($B51,'[1]Paste Only'!$D:$AM,15,FALSE),"-")</f>
        <v>-</v>
      </c>
      <c r="N51" s="17"/>
      <c r="O51" s="18"/>
      <c r="P51" s="19">
        <f t="shared" si="29"/>
        <v>0</v>
      </c>
      <c r="Q51" s="20">
        <f t="shared" si="0"/>
        <v>0.15433892359024104</v>
      </c>
      <c r="R51" s="13">
        <f t="shared" si="1"/>
        <v>38</v>
      </c>
      <c r="S51" s="13" t="str">
        <f>IFERROR(VLOOKUP($B51,'[1]Market Cap'!$G:$I,3,FALSE),"-")</f>
        <v>Large Cap</v>
      </c>
      <c r="T51" s="13"/>
      <c r="U51" s="13"/>
      <c r="V51" s="21">
        <f t="shared" si="30"/>
        <v>0</v>
      </c>
      <c r="W51" s="21">
        <f t="shared" si="30"/>
        <v>0</v>
      </c>
      <c r="X51" s="21">
        <f t="shared" si="30"/>
        <v>0</v>
      </c>
      <c r="Y51" s="22">
        <f t="shared" si="3"/>
        <v>0</v>
      </c>
      <c r="Z51" s="13">
        <f t="shared" si="4"/>
        <v>0</v>
      </c>
      <c r="AA51" s="23">
        <f t="shared" si="5"/>
        <v>0</v>
      </c>
      <c r="AB51" s="23">
        <f t="shared" si="6"/>
        <v>0</v>
      </c>
      <c r="AC51" s="23">
        <f t="shared" si="7"/>
        <v>0</v>
      </c>
      <c r="AD51" s="24">
        <f t="shared" si="8"/>
        <v>0</v>
      </c>
      <c r="AE51" s="25">
        <f>IFERROR(VLOOKUP($B51,'[1]Market Cap'!$G:$I,2,FALSE),"-")</f>
        <v>183462.99111025999</v>
      </c>
      <c r="AF51" s="20">
        <f t="shared" si="9"/>
        <v>0</v>
      </c>
      <c r="AG51" s="17">
        <f t="shared" si="10"/>
        <v>0</v>
      </c>
      <c r="AH51" s="17">
        <f t="shared" si="11"/>
        <v>0</v>
      </c>
      <c r="AI51" s="17" t="str">
        <f t="shared" si="12"/>
        <v>-</v>
      </c>
      <c r="AJ51" s="26">
        <f>IFERROR(VLOOKUP($B51,'[1]Paste Only'!$D:$AM,26,FALSE),"-")</f>
        <v>2120</v>
      </c>
      <c r="AK51" s="26">
        <f>IFERROR(VLOOKUP($B51,'[1]Paste Only'!$D:$AM,23,FALSE),"-")</f>
        <v>2510</v>
      </c>
      <c r="AL51" s="26">
        <f>IFERROR(VLOOKUP($B51,'[1]Paste Only'!$D:$AM,22,FALSE),"-")</f>
        <v>1720</v>
      </c>
      <c r="AM51" s="21">
        <f t="shared" si="31"/>
        <v>3.5238531529078188E-3</v>
      </c>
      <c r="AN51" s="21">
        <f t="shared" si="31"/>
        <v>0.18813437330839555</v>
      </c>
      <c r="AO51" s="21">
        <f t="shared" si="31"/>
        <v>-0.18582027008348989</v>
      </c>
      <c r="AP51" s="27">
        <f t="shared" si="14"/>
        <v>0</v>
      </c>
      <c r="AQ51" s="27">
        <f t="shared" si="15"/>
        <v>0</v>
      </c>
      <c r="AR51" s="27">
        <f t="shared" si="16"/>
        <v>2112.5556640625</v>
      </c>
      <c r="AS51" s="27">
        <f t="shared" si="17"/>
        <v>2112.5556640625</v>
      </c>
      <c r="AT51" s="27">
        <f t="shared" si="18"/>
        <v>0</v>
      </c>
      <c r="AU51" s="27">
        <f t="shared" si="19"/>
        <v>0</v>
      </c>
      <c r="AV51" s="21">
        <f t="shared" si="20"/>
        <v>0.89473684210526316</v>
      </c>
      <c r="AW51" s="27">
        <f t="shared" si="21"/>
        <v>2112.5556640625</v>
      </c>
      <c r="AX51" s="27">
        <f t="shared" si="22"/>
        <v>2112.5556640625</v>
      </c>
      <c r="AY51" s="27">
        <f t="shared" si="23"/>
        <v>2112.5556640625</v>
      </c>
      <c r="AZ51" s="21">
        <f t="shared" si="24"/>
        <v>0.15433892359024104</v>
      </c>
      <c r="BA51" s="21">
        <f t="shared" si="25"/>
        <v>0.15433892359024104</v>
      </c>
      <c r="BB51" s="28">
        <f t="shared" si="26"/>
        <v>2112.5556640625</v>
      </c>
      <c r="BC51" s="28">
        <v>155.77420043945313</v>
      </c>
      <c r="BD51" s="28">
        <v>127.83333587646484</v>
      </c>
      <c r="BE51" s="28">
        <v>122.10344696044922</v>
      </c>
      <c r="BF51" s="28">
        <f t="shared" si="27"/>
        <v>122.10344696044922</v>
      </c>
      <c r="BG51" s="29">
        <f t="shared" si="28"/>
        <v>1730.1359762159559</v>
      </c>
      <c r="BH51" s="29">
        <f t="shared" si="28"/>
        <v>127.5755961991067</v>
      </c>
      <c r="BI51" s="29">
        <f t="shared" si="28"/>
        <v>104.69265123847946</v>
      </c>
      <c r="BJ51" s="29">
        <f t="shared" si="28"/>
        <v>100</v>
      </c>
      <c r="BK51" s="29"/>
    </row>
    <row r="52" spans="1:63" x14ac:dyDescent="0.25">
      <c r="A52" s="13" t="s">
        <v>211</v>
      </c>
      <c r="B52" s="13" t="s">
        <v>212</v>
      </c>
      <c r="C52" s="13" t="s">
        <v>213</v>
      </c>
      <c r="D52" s="13" t="str">
        <f>IFERROR(VLOOKUP($B52,[1]GICS!$C:$D,2,FALSE),"-")</f>
        <v>Industrials</v>
      </c>
      <c r="E52" s="14">
        <f>IFERROR(IF(VLOOKUP($B52,'[1]Paste Only'!$D:$AM,4,FALSE)="-",VLOOKUP($B52,'[1]Market Cap'!$A:$J,10,FALSE),VLOOKUP($B52,'[1]Paste Only'!$D:$AM,4,FALSE)),"-")</f>
        <v>399.25</v>
      </c>
      <c r="F52" s="14">
        <f>IFERROR(VLOOKUP($B52,'[1]Paste Only'!$D:$AM,5,FALSE),"-")</f>
        <v>431.11538696289063</v>
      </c>
      <c r="G52" s="15">
        <f>IFERROR(VLOOKUP($B52,'[1]Paste Only'!$D:$AM,6,FALSE),"-")</f>
        <v>24</v>
      </c>
      <c r="H52" s="15">
        <f>IFERROR(VLOOKUP($B52,'[1]Paste Only'!$D:$AM,7,FALSE),"-")</f>
        <v>2</v>
      </c>
      <c r="I52" s="15">
        <f>IFERROR(VLOOKUP($B52,'[1]Paste Only'!$D:$AM,8,FALSE),"-")</f>
        <v>3</v>
      </c>
      <c r="J52" s="16"/>
      <c r="K52" s="16"/>
      <c r="L52" s="14">
        <f>IFERROR(VLOOKUP($B52,'[1]Paste Only'!$D:$AM,12,FALSE),"-")</f>
        <v>7.28</v>
      </c>
      <c r="M52" s="14">
        <f>IFERROR(VLOOKUP($B52,'[1]Paste Only'!$D:$AM,15,FALSE),"-")</f>
        <v>8.7899195402298851</v>
      </c>
      <c r="N52" s="17"/>
      <c r="O52" s="18"/>
      <c r="P52" s="19">
        <f t="shared" si="29"/>
        <v>0.20740653025135769</v>
      </c>
      <c r="Q52" s="20">
        <f t="shared" si="0"/>
        <v>7.9813117001604539E-2</v>
      </c>
      <c r="R52" s="13">
        <f t="shared" si="1"/>
        <v>29</v>
      </c>
      <c r="S52" s="13" t="str">
        <f>IFERROR(VLOOKUP($B52,'[1]Market Cap'!$G:$I,3,FALSE),"-")</f>
        <v>Large Cap</v>
      </c>
      <c r="T52" s="13"/>
      <c r="U52" s="13"/>
      <c r="V52" s="21">
        <f t="shared" si="30"/>
        <v>0</v>
      </c>
      <c r="W52" s="21">
        <f t="shared" si="30"/>
        <v>0</v>
      </c>
      <c r="X52" s="21">
        <f t="shared" si="30"/>
        <v>0</v>
      </c>
      <c r="Y52" s="22">
        <f t="shared" si="3"/>
        <v>0</v>
      </c>
      <c r="Z52" s="13">
        <f t="shared" si="4"/>
        <v>0</v>
      </c>
      <c r="AA52" s="23">
        <f t="shared" si="5"/>
        <v>0</v>
      </c>
      <c r="AB52" s="23">
        <f t="shared" si="6"/>
        <v>0</v>
      </c>
      <c r="AC52" s="23">
        <f t="shared" si="7"/>
        <v>0</v>
      </c>
      <c r="AD52" s="24">
        <f t="shared" si="8"/>
        <v>0</v>
      </c>
      <c r="AE52" s="25">
        <f>IFERROR(VLOOKUP($B52,'[1]Market Cap'!$G:$I,2,FALSE),"-")</f>
        <v>291842.91974782501</v>
      </c>
      <c r="AF52" s="20">
        <f t="shared" si="9"/>
        <v>0</v>
      </c>
      <c r="AG52" s="17">
        <f t="shared" si="10"/>
        <v>0</v>
      </c>
      <c r="AH52" s="17">
        <f t="shared" si="11"/>
        <v>0</v>
      </c>
      <c r="AI52" s="17" t="str">
        <f t="shared" si="12"/>
        <v>-</v>
      </c>
      <c r="AJ52" s="26">
        <f>IFERROR(VLOOKUP($B52,'[1]Paste Only'!$D:$AM,26,FALSE),"-")</f>
        <v>436</v>
      </c>
      <c r="AK52" s="26">
        <f>IFERROR(VLOOKUP($B52,'[1]Paste Only'!$D:$AM,23,FALSE),"-")</f>
        <v>550</v>
      </c>
      <c r="AL52" s="26">
        <f>IFERROR(VLOOKUP($B52,'[1]Paste Only'!$D:$AM,22,FALSE),"-")</f>
        <v>246</v>
      </c>
      <c r="AM52" s="21">
        <f t="shared" si="31"/>
        <v>1.1330175597582759E-2</v>
      </c>
      <c r="AN52" s="21">
        <f t="shared" si="31"/>
        <v>0.27576054261162963</v>
      </c>
      <c r="AO52" s="21">
        <f t="shared" si="31"/>
        <v>-0.42938710275916203</v>
      </c>
      <c r="AP52" s="27">
        <f t="shared" si="14"/>
        <v>0</v>
      </c>
      <c r="AQ52" s="27">
        <f t="shared" si="15"/>
        <v>0</v>
      </c>
      <c r="AR52" s="27">
        <f t="shared" si="16"/>
        <v>431.11538696289063</v>
      </c>
      <c r="AS52" s="27">
        <f t="shared" si="17"/>
        <v>431.11538696289063</v>
      </c>
      <c r="AT52" s="27">
        <f t="shared" si="18"/>
        <v>0</v>
      </c>
      <c r="AU52" s="27">
        <f t="shared" si="19"/>
        <v>0</v>
      </c>
      <c r="AV52" s="21">
        <f t="shared" si="20"/>
        <v>0.82758620689655171</v>
      </c>
      <c r="AW52" s="27">
        <f t="shared" si="21"/>
        <v>431.11538696289063</v>
      </c>
      <c r="AX52" s="27">
        <f t="shared" si="22"/>
        <v>431.11538696289063</v>
      </c>
      <c r="AY52" s="27">
        <f t="shared" si="23"/>
        <v>431.11538696289063</v>
      </c>
      <c r="AZ52" s="21">
        <f t="shared" si="24"/>
        <v>7.9813117001604539E-2</v>
      </c>
      <c r="BA52" s="21">
        <f t="shared" si="25"/>
        <v>7.9813117001604539E-2</v>
      </c>
      <c r="BB52" s="28">
        <f t="shared" si="26"/>
        <v>431.11538696289063</v>
      </c>
      <c r="BC52" s="28">
        <v>27400</v>
      </c>
      <c r="BD52" s="28">
        <v>26500</v>
      </c>
      <c r="BE52" s="28">
        <v>26000</v>
      </c>
      <c r="BF52" s="28">
        <f t="shared" si="27"/>
        <v>26000</v>
      </c>
      <c r="BG52" s="29">
        <f t="shared" si="28"/>
        <v>1.6581361037034255</v>
      </c>
      <c r="BH52" s="29">
        <f t="shared" si="28"/>
        <v>105.38461538461539</v>
      </c>
      <c r="BI52" s="29">
        <f t="shared" si="28"/>
        <v>101.92307692307692</v>
      </c>
      <c r="BJ52" s="29">
        <f t="shared" si="28"/>
        <v>100</v>
      </c>
      <c r="BK52" s="29"/>
    </row>
    <row r="53" spans="1:63" x14ac:dyDescent="0.25">
      <c r="A53" s="13" t="s">
        <v>214</v>
      </c>
      <c r="B53" s="13" t="s">
        <v>215</v>
      </c>
      <c r="C53" s="13" t="s">
        <v>216</v>
      </c>
      <c r="D53" s="13" t="str">
        <f>IFERROR(VLOOKUP($B53,[1]GICS!$C:$D,2,FALSE),"-")</f>
        <v>Information Technology</v>
      </c>
      <c r="E53" s="14">
        <f>IFERROR(IF(VLOOKUP($B53,'[1]Paste Only'!$D:$AM,4,FALSE)="-",VLOOKUP($B53,'[1]Market Cap'!$A:$J,10,FALSE),VLOOKUP($B53,'[1]Paste Only'!$D:$AM,4,FALSE)),"-")</f>
        <v>5332.55</v>
      </c>
      <c r="F53" s="14">
        <f>IFERROR(VLOOKUP($B53,'[1]Paste Only'!$D:$AM,5,FALSE),"-")</f>
        <v>5394.33349609375</v>
      </c>
      <c r="G53" s="15">
        <f>IFERROR(VLOOKUP($B53,'[1]Paste Only'!$D:$AM,6,FALSE),"-")</f>
        <v>21</v>
      </c>
      <c r="H53" s="15">
        <f>IFERROR(VLOOKUP($B53,'[1]Paste Only'!$D:$AM,7,FALSE),"-")</f>
        <v>11</v>
      </c>
      <c r="I53" s="15">
        <f>IFERROR(VLOOKUP($B53,'[1]Paste Only'!$D:$AM,8,FALSE),"-")</f>
        <v>11</v>
      </c>
      <c r="J53" s="16"/>
      <c r="K53" s="16"/>
      <c r="L53" s="14">
        <f>IFERROR(VLOOKUP($B53,'[1]Paste Only'!$D:$AM,12,FALSE),"-")</f>
        <v>159.38716199999999</v>
      </c>
      <c r="M53" s="14">
        <f>IFERROR(VLOOKUP($B53,'[1]Paste Only'!$D:$AM,15,FALSE),"-")</f>
        <v>185.33354022988505</v>
      </c>
      <c r="N53" s="17"/>
      <c r="O53" s="18"/>
      <c r="P53" s="19">
        <f t="shared" si="29"/>
        <v>0.16278838210247493</v>
      </c>
      <c r="Q53" s="20">
        <f t="shared" si="0"/>
        <v>1.1586107227077092E-2</v>
      </c>
      <c r="R53" s="13">
        <f t="shared" si="1"/>
        <v>43</v>
      </c>
      <c r="S53" s="13" t="str">
        <f>IFERROR(VLOOKUP($B53,'[1]Market Cap'!$G:$I,3,FALSE),"-")</f>
        <v>Large Cap</v>
      </c>
      <c r="T53" s="13"/>
      <c r="U53" s="13"/>
      <c r="V53" s="21">
        <f t="shared" si="30"/>
        <v>0</v>
      </c>
      <c r="W53" s="21">
        <f t="shared" si="30"/>
        <v>0</v>
      </c>
      <c r="X53" s="21">
        <f t="shared" si="30"/>
        <v>0</v>
      </c>
      <c r="Y53" s="22">
        <f t="shared" si="3"/>
        <v>0</v>
      </c>
      <c r="Z53" s="13">
        <f t="shared" si="4"/>
        <v>0</v>
      </c>
      <c r="AA53" s="23">
        <f t="shared" si="5"/>
        <v>0</v>
      </c>
      <c r="AB53" s="23">
        <f t="shared" si="6"/>
        <v>0</v>
      </c>
      <c r="AC53" s="23">
        <f t="shared" si="7"/>
        <v>0</v>
      </c>
      <c r="AD53" s="24">
        <f t="shared" si="8"/>
        <v>0</v>
      </c>
      <c r="AE53" s="25">
        <f>IFERROR(VLOOKUP($B53,'[1]Market Cap'!$G:$I,2,FALSE),"-")</f>
        <v>158065.72255333001</v>
      </c>
      <c r="AF53" s="20">
        <f t="shared" si="9"/>
        <v>0</v>
      </c>
      <c r="AG53" s="17">
        <f t="shared" si="10"/>
        <v>0</v>
      </c>
      <c r="AH53" s="17">
        <f t="shared" si="11"/>
        <v>0</v>
      </c>
      <c r="AI53" s="17" t="str">
        <f t="shared" si="12"/>
        <v>-</v>
      </c>
      <c r="AJ53" s="26">
        <f>IFERROR(VLOOKUP($B53,'[1]Paste Only'!$D:$AM,26,FALSE),"-")</f>
        <v>5457</v>
      </c>
      <c r="AK53" s="26">
        <f>IFERROR(VLOOKUP($B53,'[1]Paste Only'!$D:$AM,23,FALSE),"-")</f>
        <v>6275</v>
      </c>
      <c r="AL53" s="26">
        <f>IFERROR(VLOOKUP($B53,'[1]Paste Only'!$D:$AM,22,FALSE),"-")</f>
        <v>4050</v>
      </c>
      <c r="AM53" s="21">
        <f t="shared" si="31"/>
        <v>1.1617098563081019E-2</v>
      </c>
      <c r="AN53" s="21">
        <f t="shared" si="31"/>
        <v>0.16325770450491706</v>
      </c>
      <c r="AO53" s="21">
        <f t="shared" si="31"/>
        <v>-0.24921215884543202</v>
      </c>
      <c r="AP53" s="27">
        <f t="shared" si="14"/>
        <v>0</v>
      </c>
      <c r="AQ53" s="27">
        <f t="shared" si="15"/>
        <v>0</v>
      </c>
      <c r="AR53" s="27">
        <f t="shared" si="16"/>
        <v>5394.33349609375</v>
      </c>
      <c r="AS53" s="27">
        <f t="shared" si="17"/>
        <v>5394.33349609375</v>
      </c>
      <c r="AT53" s="27">
        <f t="shared" si="18"/>
        <v>0</v>
      </c>
      <c r="AU53" s="27">
        <f t="shared" si="19"/>
        <v>0</v>
      </c>
      <c r="AV53" s="21">
        <f t="shared" si="20"/>
        <v>0.48837209302325579</v>
      </c>
      <c r="AW53" s="27">
        <f t="shared" si="21"/>
        <v>5394.33349609375</v>
      </c>
      <c r="AX53" s="27">
        <f t="shared" si="22"/>
        <v>5394.33349609375</v>
      </c>
      <c r="AY53" s="27">
        <f t="shared" si="23"/>
        <v>5394.33349609375</v>
      </c>
      <c r="AZ53" s="21">
        <f t="shared" si="24"/>
        <v>1.1586107227077092E-2</v>
      </c>
      <c r="BA53" s="21">
        <f t="shared" si="25"/>
        <v>1.1586107227077092E-2</v>
      </c>
      <c r="BB53" s="28">
        <f t="shared" si="26"/>
        <v>5394.33349609375</v>
      </c>
      <c r="BC53" s="28">
        <v>292</v>
      </c>
      <c r="BD53" s="28">
        <v>485.5</v>
      </c>
      <c r="BE53" s="28">
        <v>355</v>
      </c>
      <c r="BF53" s="28">
        <f t="shared" si="27"/>
        <v>355</v>
      </c>
      <c r="BG53" s="29">
        <f t="shared" si="28"/>
        <v>1519.5305622799297</v>
      </c>
      <c r="BH53" s="29">
        <f t="shared" si="28"/>
        <v>82.25352112676056</v>
      </c>
      <c r="BI53" s="29">
        <f t="shared" si="28"/>
        <v>136.7605633802817</v>
      </c>
      <c r="BJ53" s="29">
        <f t="shared" si="28"/>
        <v>100</v>
      </c>
      <c r="BK53" s="29"/>
    </row>
    <row r="54" spans="1:63" x14ac:dyDescent="0.25">
      <c r="A54" s="13" t="s">
        <v>217</v>
      </c>
      <c r="B54" s="13" t="s">
        <v>218</v>
      </c>
      <c r="C54" s="13" t="s">
        <v>219</v>
      </c>
      <c r="D54" s="13" t="str">
        <f>IFERROR(VLOOKUP($B54,[1]GICS!$C:$D,2,FALSE),"-")</f>
        <v>Consumer Discretionary</v>
      </c>
      <c r="E54" s="14">
        <f>IFERROR(IF(VLOOKUP($B54,'[1]Paste Only'!$D:$AM,4,FALSE)="-",VLOOKUP($B54,'[1]Market Cap'!$A:$J,10,FALSE),VLOOKUP($B54,'[1]Paste Only'!$D:$AM,4,FALSE)),"-")</f>
        <v>5128.75</v>
      </c>
      <c r="F54" s="14">
        <f>IFERROR(VLOOKUP($B54,'[1]Paste Only'!$D:$AM,5,FALSE),"-")</f>
        <v>5988.54150390625</v>
      </c>
      <c r="G54" s="15">
        <f>IFERROR(VLOOKUP($B54,'[1]Paste Only'!$D:$AM,6,FALSE),"-")</f>
        <v>17</v>
      </c>
      <c r="H54" s="15">
        <f>IFERROR(VLOOKUP($B54,'[1]Paste Only'!$D:$AM,7,FALSE),"-")</f>
        <v>5</v>
      </c>
      <c r="I54" s="15">
        <f>IFERROR(VLOOKUP($B54,'[1]Paste Only'!$D:$AM,8,FALSE),"-")</f>
        <v>4</v>
      </c>
      <c r="J54" s="16"/>
      <c r="K54" s="16"/>
      <c r="L54" s="14">
        <f>IFERROR(VLOOKUP($B54,'[1]Paste Only'!$D:$AM,12,FALSE),"-")</f>
        <v>44.56</v>
      </c>
      <c r="M54" s="14">
        <f>IFERROR(VLOOKUP($B54,'[1]Paste Only'!$D:$AM,15,FALSE),"-")</f>
        <v>64.10271264367816</v>
      </c>
      <c r="N54" s="17"/>
      <c r="O54" s="18"/>
      <c r="P54" s="19">
        <f t="shared" si="29"/>
        <v>0.43857075053137695</v>
      </c>
      <c r="Q54" s="20">
        <f t="shared" si="0"/>
        <v>0.16764153134901294</v>
      </c>
      <c r="R54" s="13">
        <f t="shared" si="1"/>
        <v>26</v>
      </c>
      <c r="S54" s="13" t="str">
        <f>IFERROR(VLOOKUP($B54,'[1]Market Cap'!$G:$I,3,FALSE),"-")</f>
        <v>Large Cap</v>
      </c>
      <c r="T54" s="13"/>
      <c r="U54" s="13"/>
      <c r="V54" s="21">
        <f t="shared" si="30"/>
        <v>0</v>
      </c>
      <c r="W54" s="21">
        <f t="shared" si="30"/>
        <v>0</v>
      </c>
      <c r="X54" s="21">
        <f t="shared" si="30"/>
        <v>0</v>
      </c>
      <c r="Y54" s="22">
        <f t="shared" si="3"/>
        <v>0</v>
      </c>
      <c r="Z54" s="13">
        <f t="shared" si="4"/>
        <v>0</v>
      </c>
      <c r="AA54" s="23">
        <f t="shared" si="5"/>
        <v>0</v>
      </c>
      <c r="AB54" s="23">
        <f t="shared" si="6"/>
        <v>0</v>
      </c>
      <c r="AC54" s="23">
        <f t="shared" si="7"/>
        <v>0</v>
      </c>
      <c r="AD54" s="24">
        <f t="shared" si="8"/>
        <v>0</v>
      </c>
      <c r="AE54" s="25">
        <f>IFERROR(VLOOKUP($B54,'[1]Market Cap'!$G:$I,2,FALSE),"-")</f>
        <v>182320.63156037501</v>
      </c>
      <c r="AF54" s="20">
        <f t="shared" si="9"/>
        <v>0</v>
      </c>
      <c r="AG54" s="17">
        <f t="shared" si="10"/>
        <v>0</v>
      </c>
      <c r="AH54" s="17">
        <f t="shared" si="11"/>
        <v>0</v>
      </c>
      <c r="AI54" s="17" t="str">
        <f t="shared" si="12"/>
        <v>-</v>
      </c>
      <c r="AJ54" s="26">
        <f>IFERROR(VLOOKUP($B54,'[1]Paste Only'!$D:$AM,26,FALSE),"-")</f>
        <v>6000</v>
      </c>
      <c r="AK54" s="26">
        <f>IFERROR(VLOOKUP($B54,'[1]Paste Only'!$D:$AM,23,FALSE),"-")</f>
        <v>7200</v>
      </c>
      <c r="AL54" s="26">
        <f>IFERROR(VLOOKUP($B54,'[1]Paste Only'!$D:$AM,22,FALSE),"-")</f>
        <v>4300</v>
      </c>
      <c r="AM54" s="21">
        <f t="shared" si="31"/>
        <v>1.913403469989472E-3</v>
      </c>
      <c r="AN54" s="21">
        <f t="shared" si="31"/>
        <v>0.20229608416398737</v>
      </c>
      <c r="AO54" s="21">
        <f t="shared" si="31"/>
        <v>-0.28196206084650755</v>
      </c>
      <c r="AP54" s="27">
        <f t="shared" si="14"/>
        <v>0</v>
      </c>
      <c r="AQ54" s="27">
        <f t="shared" si="15"/>
        <v>0</v>
      </c>
      <c r="AR54" s="27">
        <f t="shared" si="16"/>
        <v>5988.54150390625</v>
      </c>
      <c r="AS54" s="27">
        <f t="shared" si="17"/>
        <v>5988.54150390625</v>
      </c>
      <c r="AT54" s="27">
        <f t="shared" si="18"/>
        <v>0</v>
      </c>
      <c r="AU54" s="27">
        <f t="shared" si="19"/>
        <v>0</v>
      </c>
      <c r="AV54" s="21">
        <f t="shared" si="20"/>
        <v>0.65384615384615385</v>
      </c>
      <c r="AW54" s="27">
        <f t="shared" si="21"/>
        <v>5988.54150390625</v>
      </c>
      <c r="AX54" s="27">
        <f t="shared" si="22"/>
        <v>5988.54150390625</v>
      </c>
      <c r="AY54" s="27">
        <f t="shared" si="23"/>
        <v>5988.54150390625</v>
      </c>
      <c r="AZ54" s="21">
        <f t="shared" si="24"/>
        <v>0.16764153134901294</v>
      </c>
      <c r="BA54" s="21">
        <f t="shared" si="25"/>
        <v>0.16764153134901294</v>
      </c>
      <c r="BB54" s="28">
        <f t="shared" si="26"/>
        <v>5988.54150390625</v>
      </c>
      <c r="BC54" s="28" t="s">
        <v>81</v>
      </c>
      <c r="BD54" s="28">
        <v>204</v>
      </c>
      <c r="BE54" s="28">
        <v>187</v>
      </c>
      <c r="BF54" s="28">
        <f t="shared" si="27"/>
        <v>187</v>
      </c>
      <c r="BG54" s="29">
        <f t="shared" si="28"/>
        <v>3202.4286117145721</v>
      </c>
      <c r="BH54" s="29">
        <f t="shared" si="28"/>
        <v>0</v>
      </c>
      <c r="BI54" s="29">
        <f t="shared" si="28"/>
        <v>109.09090909090909</v>
      </c>
      <c r="BJ54" s="29">
        <f t="shared" si="28"/>
        <v>100</v>
      </c>
      <c r="BK54" s="29"/>
    </row>
    <row r="55" spans="1:63" x14ac:dyDescent="0.25">
      <c r="A55" s="13" t="s">
        <v>220</v>
      </c>
      <c r="B55" s="13" t="s">
        <v>221</v>
      </c>
      <c r="C55" s="13" t="s">
        <v>222</v>
      </c>
      <c r="D55" s="13" t="str">
        <f>IFERROR(VLOOKUP($B55,[1]GICS!$C:$D,2,FALSE),"-")</f>
        <v>Financials</v>
      </c>
      <c r="E55" s="14">
        <f>IFERROR(IF(VLOOKUP($B55,'[1]Paste Only'!$D:$AM,4,FALSE)="-",VLOOKUP($B55,'[1]Market Cap'!$A:$J,10,FALSE),VLOOKUP($B55,'[1]Paste Only'!$D:$AM,4,FALSE)),"-")</f>
        <v>107.35</v>
      </c>
      <c r="F55" s="14">
        <f>IFERROR(VLOOKUP($B55,'[1]Paste Only'!$D:$AM,5,FALSE),"-")</f>
        <v>114.52941131591797</v>
      </c>
      <c r="G55" s="15">
        <f>IFERROR(VLOOKUP($B55,'[1]Paste Only'!$D:$AM,6,FALSE),"-")</f>
        <v>11</v>
      </c>
      <c r="H55" s="15">
        <f>IFERROR(VLOOKUP($B55,'[1]Paste Only'!$D:$AM,7,FALSE),"-")</f>
        <v>4</v>
      </c>
      <c r="I55" s="15">
        <f>IFERROR(VLOOKUP($B55,'[1]Paste Only'!$D:$AM,8,FALSE),"-")</f>
        <v>6</v>
      </c>
      <c r="J55" s="16"/>
      <c r="K55" s="16"/>
      <c r="L55" s="14">
        <f>IFERROR(VLOOKUP($B55,'[1]Paste Only'!$D:$AM,12,FALSE),"-")</f>
        <v>14.629999999999999</v>
      </c>
      <c r="M55" s="14" t="str">
        <f>IFERROR(VLOOKUP($B55,'[1]Paste Only'!$D:$AM,15,FALSE),"-")</f>
        <v>-</v>
      </c>
      <c r="N55" s="17"/>
      <c r="O55" s="18"/>
      <c r="P55" s="19">
        <f t="shared" si="29"/>
        <v>0</v>
      </c>
      <c r="Q55" s="20">
        <f t="shared" si="0"/>
        <v>6.6878540437056211E-2</v>
      </c>
      <c r="R55" s="13">
        <f t="shared" si="1"/>
        <v>21</v>
      </c>
      <c r="S55" s="13" t="str">
        <f>IFERROR(VLOOKUP($B55,'[1]Market Cap'!$G:$I,3,FALSE),"-")</f>
        <v>Large Cap</v>
      </c>
      <c r="T55" s="13"/>
      <c r="U55" s="13"/>
      <c r="V55" s="21">
        <f t="shared" si="30"/>
        <v>0</v>
      </c>
      <c r="W55" s="21">
        <f t="shared" si="30"/>
        <v>0</v>
      </c>
      <c r="X55" s="21">
        <f t="shared" si="30"/>
        <v>0</v>
      </c>
      <c r="Y55" s="22">
        <f t="shared" si="3"/>
        <v>0</v>
      </c>
      <c r="Z55" s="13">
        <f t="shared" si="4"/>
        <v>0</v>
      </c>
      <c r="AA55" s="23">
        <f t="shared" si="5"/>
        <v>0</v>
      </c>
      <c r="AB55" s="23">
        <f t="shared" si="6"/>
        <v>0</v>
      </c>
      <c r="AC55" s="23">
        <f t="shared" si="7"/>
        <v>0</v>
      </c>
      <c r="AD55" s="24">
        <f t="shared" si="8"/>
        <v>0</v>
      </c>
      <c r="AE55" s="25">
        <f>IFERROR(VLOOKUP($B55,'[1]Market Cap'!$G:$I,2,FALSE),"-")</f>
        <v>123376.74598198</v>
      </c>
      <c r="AF55" s="20">
        <f t="shared" si="9"/>
        <v>0</v>
      </c>
      <c r="AG55" s="17">
        <f t="shared" si="10"/>
        <v>0</v>
      </c>
      <c r="AH55" s="17">
        <f t="shared" si="11"/>
        <v>0</v>
      </c>
      <c r="AI55" s="17" t="str">
        <f t="shared" si="12"/>
        <v>-</v>
      </c>
      <c r="AJ55" s="26">
        <f>IFERROR(VLOOKUP($B55,'[1]Paste Only'!$D:$AM,26,FALSE),"-")</f>
        <v>116</v>
      </c>
      <c r="AK55" s="26">
        <f>IFERROR(VLOOKUP($B55,'[1]Paste Only'!$D:$AM,23,FALSE),"-")</f>
        <v>130</v>
      </c>
      <c r="AL55" s="26">
        <f>IFERROR(VLOOKUP($B55,'[1]Paste Only'!$D:$AM,22,FALSE),"-")</f>
        <v>90</v>
      </c>
      <c r="AM55" s="21">
        <f t="shared" si="31"/>
        <v>1.2840271046408835E-2</v>
      </c>
      <c r="AN55" s="21">
        <f t="shared" si="31"/>
        <v>0.13507961410373404</v>
      </c>
      <c r="AO55" s="21">
        <f t="shared" si="31"/>
        <v>-0.21417565177433795</v>
      </c>
      <c r="AP55" s="27">
        <f t="shared" si="14"/>
        <v>0</v>
      </c>
      <c r="AQ55" s="27">
        <f t="shared" si="15"/>
        <v>0</v>
      </c>
      <c r="AR55" s="27">
        <f t="shared" si="16"/>
        <v>114.52941131591797</v>
      </c>
      <c r="AS55" s="27">
        <f t="shared" si="17"/>
        <v>114.52941131591797</v>
      </c>
      <c r="AT55" s="27">
        <f t="shared" si="18"/>
        <v>0</v>
      </c>
      <c r="AU55" s="27">
        <f t="shared" si="19"/>
        <v>0</v>
      </c>
      <c r="AV55" s="21">
        <f t="shared" si="20"/>
        <v>0.52380952380952384</v>
      </c>
      <c r="AW55" s="27">
        <f t="shared" si="21"/>
        <v>114.52941131591797</v>
      </c>
      <c r="AX55" s="27">
        <f t="shared" si="22"/>
        <v>114.52941131591797</v>
      </c>
      <c r="AY55" s="27">
        <f t="shared" si="23"/>
        <v>114.52941131591797</v>
      </c>
      <c r="AZ55" s="21">
        <f t="shared" si="24"/>
        <v>6.6878540437056211E-2</v>
      </c>
      <c r="BA55" s="21">
        <f t="shared" si="25"/>
        <v>6.6878540437056211E-2</v>
      </c>
      <c r="BB55" s="28">
        <f t="shared" si="26"/>
        <v>114.52941131591797</v>
      </c>
      <c r="BC55" s="28">
        <v>74</v>
      </c>
      <c r="BD55" s="28">
        <v>51</v>
      </c>
      <c r="BE55" s="28">
        <v>51.333332061767578</v>
      </c>
      <c r="BF55" s="28">
        <f t="shared" si="27"/>
        <v>51.333332061767578</v>
      </c>
      <c r="BG55" s="29">
        <f t="shared" si="28"/>
        <v>223.10924834980278</v>
      </c>
      <c r="BH55" s="29">
        <f t="shared" si="28"/>
        <v>144.15584772669428</v>
      </c>
      <c r="BI55" s="29">
        <f t="shared" si="28"/>
        <v>99.350651811640645</v>
      </c>
      <c r="BJ55" s="29">
        <f t="shared" si="28"/>
        <v>100</v>
      </c>
      <c r="BK55" s="29"/>
    </row>
    <row r="56" spans="1:63" x14ac:dyDescent="0.25">
      <c r="A56" s="13" t="s">
        <v>223</v>
      </c>
      <c r="B56" s="13" t="s">
        <v>224</v>
      </c>
      <c r="C56" s="13" t="s">
        <v>225</v>
      </c>
      <c r="D56" s="13" t="str">
        <f>IFERROR(VLOOKUP($B56,[1]GICS!$C:$D,2,FALSE),"-")</f>
        <v>Industrials</v>
      </c>
      <c r="E56" s="14">
        <f>IFERROR(IF(VLOOKUP($B56,'[1]Paste Only'!$D:$AM,4,FALSE)="-",VLOOKUP($B56,'[1]Market Cap'!$A:$J,10,FALSE),VLOOKUP($B56,'[1]Paste Only'!$D:$AM,4,FALSE)),"-")</f>
        <v>5725.4</v>
      </c>
      <c r="F56" s="14">
        <f>IFERROR(VLOOKUP($B56,'[1]Paste Only'!$D:$AM,5,FALSE),"-")</f>
        <v>6341.13037109375</v>
      </c>
      <c r="G56" s="15">
        <f>IFERROR(VLOOKUP($B56,'[1]Paste Only'!$D:$AM,6,FALSE),"-")</f>
        <v>20</v>
      </c>
      <c r="H56" s="15">
        <f>IFERROR(VLOOKUP($B56,'[1]Paste Only'!$D:$AM,7,FALSE),"-")</f>
        <v>3</v>
      </c>
      <c r="I56" s="15">
        <f>IFERROR(VLOOKUP($B56,'[1]Paste Only'!$D:$AM,8,FALSE),"-")</f>
        <v>2</v>
      </c>
      <c r="J56" s="16"/>
      <c r="K56" s="16"/>
      <c r="L56" s="14">
        <f>IFERROR(VLOOKUP($B56,'[1]Paste Only'!$D:$AM,12,FALSE),"-")</f>
        <v>187.93</v>
      </c>
      <c r="M56" s="14">
        <f>IFERROR(VLOOKUP($B56,'[1]Paste Only'!$D:$AM,15,FALSE),"-")</f>
        <v>232.33518390804596</v>
      </c>
      <c r="N56" s="17"/>
      <c r="O56" s="18"/>
      <c r="P56" s="19">
        <f t="shared" si="29"/>
        <v>0.23628576548739399</v>
      </c>
      <c r="Q56" s="20">
        <f t="shared" si="0"/>
        <v>0.10754364255663362</v>
      </c>
      <c r="R56" s="13">
        <f t="shared" si="1"/>
        <v>25</v>
      </c>
      <c r="S56" s="13" t="str">
        <f>IFERROR(VLOOKUP($B56,'[1]Market Cap'!$G:$I,3,FALSE),"-")</f>
        <v>Large Cap</v>
      </c>
      <c r="T56" s="13"/>
      <c r="U56" s="13"/>
      <c r="V56" s="21">
        <f t="shared" si="30"/>
        <v>0</v>
      </c>
      <c r="W56" s="21">
        <f t="shared" si="30"/>
        <v>0</v>
      </c>
      <c r="X56" s="21">
        <f t="shared" si="30"/>
        <v>0</v>
      </c>
      <c r="Y56" s="22">
        <f t="shared" si="3"/>
        <v>0</v>
      </c>
      <c r="Z56" s="13">
        <f t="shared" si="4"/>
        <v>0</v>
      </c>
      <c r="AA56" s="23">
        <f t="shared" si="5"/>
        <v>0</v>
      </c>
      <c r="AB56" s="23">
        <f t="shared" si="6"/>
        <v>0</v>
      </c>
      <c r="AC56" s="23">
        <f t="shared" si="7"/>
        <v>0</v>
      </c>
      <c r="AD56" s="24">
        <f t="shared" si="8"/>
        <v>0</v>
      </c>
      <c r="AE56" s="25">
        <f>IFERROR(VLOOKUP($B56,'[1]Market Cap'!$G:$I,2,FALSE),"-")</f>
        <v>221323.2580909</v>
      </c>
      <c r="AF56" s="20">
        <f t="shared" si="9"/>
        <v>0</v>
      </c>
      <c r="AG56" s="17">
        <f t="shared" si="10"/>
        <v>0</v>
      </c>
      <c r="AH56" s="17">
        <f t="shared" si="11"/>
        <v>0</v>
      </c>
      <c r="AI56" s="17" t="str">
        <f t="shared" si="12"/>
        <v>-</v>
      </c>
      <c r="AJ56" s="26">
        <f>IFERROR(VLOOKUP($B56,'[1]Paste Only'!$D:$AM,26,FALSE),"-")</f>
        <v>6517</v>
      </c>
      <c r="AK56" s="26">
        <f>IFERROR(VLOOKUP($B56,'[1]Paste Only'!$D:$AM,23,FALSE),"-")</f>
        <v>7256</v>
      </c>
      <c r="AL56" s="26">
        <f>IFERROR(VLOOKUP($B56,'[1]Paste Only'!$D:$AM,22,FALSE),"-")</f>
        <v>4050</v>
      </c>
      <c r="AM56" s="21">
        <f t="shared" si="31"/>
        <v>2.7734744219730434E-2</v>
      </c>
      <c r="AN56" s="21">
        <f t="shared" si="31"/>
        <v>0.14427548013784941</v>
      </c>
      <c r="AO56" s="21">
        <f t="shared" si="31"/>
        <v>-0.36131261100354328</v>
      </c>
      <c r="AP56" s="27">
        <f t="shared" si="14"/>
        <v>0</v>
      </c>
      <c r="AQ56" s="27">
        <f t="shared" si="15"/>
        <v>0</v>
      </c>
      <c r="AR56" s="27">
        <f t="shared" si="16"/>
        <v>6341.13037109375</v>
      </c>
      <c r="AS56" s="27">
        <f t="shared" si="17"/>
        <v>6341.13037109375</v>
      </c>
      <c r="AT56" s="27">
        <f t="shared" si="18"/>
        <v>0</v>
      </c>
      <c r="AU56" s="27">
        <f t="shared" si="19"/>
        <v>0</v>
      </c>
      <c r="AV56" s="21">
        <f t="shared" si="20"/>
        <v>0.8</v>
      </c>
      <c r="AW56" s="27">
        <f t="shared" si="21"/>
        <v>6341.13037109375</v>
      </c>
      <c r="AX56" s="27">
        <f t="shared" si="22"/>
        <v>6341.13037109375</v>
      </c>
      <c r="AY56" s="27">
        <f t="shared" si="23"/>
        <v>6341.13037109375</v>
      </c>
      <c r="AZ56" s="21">
        <f t="shared" si="24"/>
        <v>0.10754364255663362</v>
      </c>
      <c r="BA56" s="21">
        <f t="shared" si="25"/>
        <v>0.10754364255663362</v>
      </c>
      <c r="BB56" s="28">
        <f t="shared" si="26"/>
        <v>6341.13037109375</v>
      </c>
      <c r="BC56" s="28">
        <v>750</v>
      </c>
      <c r="BD56" s="28">
        <v>1180</v>
      </c>
      <c r="BE56" s="28" t="s">
        <v>81</v>
      </c>
      <c r="BF56" s="28" t="str">
        <f t="shared" si="27"/>
        <v>-</v>
      </c>
      <c r="BG56" s="29">
        <f t="shared" si="28"/>
        <v>0</v>
      </c>
      <c r="BH56" s="29">
        <f t="shared" si="28"/>
        <v>0</v>
      </c>
      <c r="BI56" s="29">
        <f t="shared" si="28"/>
        <v>0</v>
      </c>
      <c r="BJ56" s="29">
        <f t="shared" si="28"/>
        <v>0</v>
      </c>
      <c r="BK56" s="29"/>
    </row>
    <row r="57" spans="1:63" x14ac:dyDescent="0.25">
      <c r="A57" s="13" t="s">
        <v>226</v>
      </c>
      <c r="B57" s="13" t="s">
        <v>227</v>
      </c>
      <c r="C57" s="13" t="s">
        <v>228</v>
      </c>
      <c r="D57" s="13" t="str">
        <f>IFERROR(VLOOKUP($B57,[1]GICS!$C:$D,2,FALSE),"-")</f>
        <v>Financials</v>
      </c>
      <c r="E57" s="14">
        <f>IFERROR(IF(VLOOKUP($B57,'[1]Paste Only'!$D:$AM,4,FALSE)="-",VLOOKUP($B57,'[1]Market Cap'!$A:$J,10,FALSE),VLOOKUP($B57,'[1]Paste Only'!$D:$AM,4,FALSE)),"-")</f>
        <v>237.45</v>
      </c>
      <c r="F57" s="14">
        <f>IFERROR(VLOOKUP($B57,'[1]Paste Only'!$D:$AM,5,FALSE),"-")</f>
        <v>273.76315307617188</v>
      </c>
      <c r="G57" s="15">
        <f>IFERROR(VLOOKUP($B57,'[1]Paste Only'!$D:$AM,6,FALSE),"-")</f>
        <v>28</v>
      </c>
      <c r="H57" s="15">
        <f>IFERROR(VLOOKUP($B57,'[1]Paste Only'!$D:$AM,7,FALSE),"-")</f>
        <v>8</v>
      </c>
      <c r="I57" s="15">
        <f>IFERROR(VLOOKUP($B57,'[1]Paste Only'!$D:$AM,8,FALSE),"-")</f>
        <v>3</v>
      </c>
      <c r="J57" s="16"/>
      <c r="K57" s="16"/>
      <c r="L57" s="14">
        <f>IFERROR(VLOOKUP($B57,'[1]Paste Only'!$D:$AM,12,FALSE),"-")</f>
        <v>37.393748000000002</v>
      </c>
      <c r="M57" s="14" t="str">
        <f>IFERROR(VLOOKUP($B57,'[1]Paste Only'!$D:$AM,15,FALSE),"-")</f>
        <v>-</v>
      </c>
      <c r="N57" s="17"/>
      <c r="O57" s="18"/>
      <c r="P57" s="19">
        <f t="shared" si="29"/>
        <v>0</v>
      </c>
      <c r="Q57" s="20">
        <f t="shared" si="0"/>
        <v>0.15292968235911508</v>
      </c>
      <c r="R57" s="13">
        <f t="shared" si="1"/>
        <v>39</v>
      </c>
      <c r="S57" s="13" t="str">
        <f>IFERROR(VLOOKUP($B57,'[1]Market Cap'!$G:$I,3,FALSE),"-")</f>
        <v>Large Cap</v>
      </c>
      <c r="T57" s="13"/>
      <c r="U57" s="13"/>
      <c r="V57" s="21">
        <f t="shared" si="30"/>
        <v>0</v>
      </c>
      <c r="W57" s="21">
        <f t="shared" si="30"/>
        <v>0</v>
      </c>
      <c r="X57" s="21">
        <f t="shared" si="30"/>
        <v>0</v>
      </c>
      <c r="Y57" s="22">
        <f t="shared" si="3"/>
        <v>0</v>
      </c>
      <c r="Z57" s="13">
        <f t="shared" si="4"/>
        <v>0</v>
      </c>
      <c r="AA57" s="23">
        <f t="shared" si="5"/>
        <v>0</v>
      </c>
      <c r="AB57" s="23">
        <f t="shared" si="6"/>
        <v>0</v>
      </c>
      <c r="AC57" s="23">
        <f t="shared" si="7"/>
        <v>0</v>
      </c>
      <c r="AD57" s="24">
        <f t="shared" si="8"/>
        <v>0</v>
      </c>
      <c r="AE57" s="25">
        <f>IFERROR(VLOOKUP($B57,'[1]Market Cap'!$G:$I,2,FALSE),"-")</f>
        <v>122793.994940355</v>
      </c>
      <c r="AF57" s="20">
        <f t="shared" si="9"/>
        <v>0</v>
      </c>
      <c r="AG57" s="17">
        <f t="shared" si="10"/>
        <v>0</v>
      </c>
      <c r="AH57" s="17">
        <f t="shared" si="11"/>
        <v>0</v>
      </c>
      <c r="AI57" s="17" t="str">
        <f t="shared" si="12"/>
        <v>-</v>
      </c>
      <c r="AJ57" s="26">
        <f>IFERROR(VLOOKUP($B57,'[1]Paste Only'!$D:$AM,26,FALSE),"-")</f>
        <v>277.5</v>
      </c>
      <c r="AK57" s="26">
        <f>IFERROR(VLOOKUP($B57,'[1]Paste Only'!$D:$AM,23,FALSE),"-")</f>
        <v>345</v>
      </c>
      <c r="AL57" s="26">
        <f>IFERROR(VLOOKUP($B57,'[1]Paste Only'!$D:$AM,22,FALSE),"-")</f>
        <v>215</v>
      </c>
      <c r="AM57" s="21">
        <f t="shared" si="31"/>
        <v>1.3649926521661637E-2</v>
      </c>
      <c r="AN57" s="21">
        <f t="shared" si="31"/>
        <v>0.26021342216206578</v>
      </c>
      <c r="AO57" s="21">
        <f t="shared" si="31"/>
        <v>-0.21464960647871267</v>
      </c>
      <c r="AP57" s="27">
        <f t="shared" si="14"/>
        <v>0</v>
      </c>
      <c r="AQ57" s="27">
        <f t="shared" si="15"/>
        <v>0</v>
      </c>
      <c r="AR57" s="27">
        <f t="shared" si="16"/>
        <v>273.76315307617188</v>
      </c>
      <c r="AS57" s="27">
        <f t="shared" si="17"/>
        <v>273.76315307617188</v>
      </c>
      <c r="AT57" s="27">
        <f t="shared" si="18"/>
        <v>0</v>
      </c>
      <c r="AU57" s="27">
        <f t="shared" si="19"/>
        <v>0</v>
      </c>
      <c r="AV57" s="21">
        <f t="shared" si="20"/>
        <v>0.71794871794871795</v>
      </c>
      <c r="AW57" s="27">
        <f t="shared" si="21"/>
        <v>273.76315307617188</v>
      </c>
      <c r="AX57" s="27">
        <f t="shared" si="22"/>
        <v>273.76315307617188</v>
      </c>
      <c r="AY57" s="27">
        <f t="shared" si="23"/>
        <v>273.76315307617188</v>
      </c>
      <c r="AZ57" s="21">
        <f t="shared" si="24"/>
        <v>0.15292968235911508</v>
      </c>
      <c r="BA57" s="21">
        <f t="shared" si="25"/>
        <v>0.15292968235911508</v>
      </c>
      <c r="BB57" s="28">
        <f t="shared" si="26"/>
        <v>273.76315307617188</v>
      </c>
      <c r="BC57" s="28">
        <v>350.70181274414063</v>
      </c>
      <c r="BD57" s="28">
        <v>317.3043212890625</v>
      </c>
      <c r="BE57" s="28">
        <v>310.52032470703125</v>
      </c>
      <c r="BF57" s="28">
        <f t="shared" si="27"/>
        <v>310.52032470703125</v>
      </c>
      <c r="BG57" s="29">
        <f t="shared" si="28"/>
        <v>88.162716348587196</v>
      </c>
      <c r="BH57" s="29">
        <f t="shared" si="28"/>
        <v>112.94005088878471</v>
      </c>
      <c r="BI57" s="29">
        <f t="shared" si="28"/>
        <v>102.18471901587498</v>
      </c>
      <c r="BJ57" s="29">
        <f t="shared" si="28"/>
        <v>100</v>
      </c>
      <c r="BK57" s="29"/>
    </row>
    <row r="58" spans="1:63" x14ac:dyDescent="0.25">
      <c r="A58" s="13" t="s">
        <v>229</v>
      </c>
      <c r="B58" s="13" t="s">
        <v>230</v>
      </c>
      <c r="C58" s="13" t="s">
        <v>231</v>
      </c>
      <c r="D58" s="13" t="str">
        <f>IFERROR(VLOOKUP($B58,[1]GICS!$C:$D,2,FALSE),"-")</f>
        <v>Financials</v>
      </c>
      <c r="E58" s="14">
        <f>IFERROR(IF(VLOOKUP($B58,'[1]Paste Only'!$D:$AM,4,FALSE)="-",VLOOKUP($B58,'[1]Market Cap'!$A:$J,10,FALSE),VLOOKUP($B58,'[1]Paste Only'!$D:$AM,4,FALSE)),"-")</f>
        <v>779.75</v>
      </c>
      <c r="F58" s="14">
        <f>IFERROR(VLOOKUP($B58,'[1]Paste Only'!$D:$AM,5,FALSE),"-")</f>
        <v>869.11767578125</v>
      </c>
      <c r="G58" s="15">
        <f>IFERROR(VLOOKUP($B58,'[1]Paste Only'!$D:$AM,6,FALSE),"-")</f>
        <v>32</v>
      </c>
      <c r="H58" s="15">
        <f>IFERROR(VLOOKUP($B58,'[1]Paste Only'!$D:$AM,7,FALSE),"-")</f>
        <v>5</v>
      </c>
      <c r="I58" s="15">
        <f>IFERROR(VLOOKUP($B58,'[1]Paste Only'!$D:$AM,8,FALSE),"-")</f>
        <v>1</v>
      </c>
      <c r="J58" s="16"/>
      <c r="K58" s="16"/>
      <c r="L58" s="14">
        <f>IFERROR(VLOOKUP($B58,'[1]Paste Only'!$D:$AM,12,FALSE),"-")</f>
        <v>8.74</v>
      </c>
      <c r="M58" s="14">
        <f>IFERROR(VLOOKUP($B58,'[1]Paste Only'!$D:$AM,15,FALSE),"-")</f>
        <v>11.397885057471264</v>
      </c>
      <c r="N58" s="17"/>
      <c r="O58" s="18"/>
      <c r="P58" s="19">
        <f t="shared" si="29"/>
        <v>0.30410584181593414</v>
      </c>
      <c r="Q58" s="20">
        <f t="shared" si="0"/>
        <v>0.11461067750080156</v>
      </c>
      <c r="R58" s="13">
        <f t="shared" si="1"/>
        <v>38</v>
      </c>
      <c r="S58" s="13" t="str">
        <f>IFERROR(VLOOKUP($B58,'[1]Market Cap'!$G:$I,3,FALSE),"-")</f>
        <v>Large Cap</v>
      </c>
      <c r="T58" s="13"/>
      <c r="U58" s="13"/>
      <c r="V58" s="21">
        <f t="shared" si="30"/>
        <v>0</v>
      </c>
      <c r="W58" s="21">
        <f t="shared" si="30"/>
        <v>0</v>
      </c>
      <c r="X58" s="21">
        <f t="shared" si="30"/>
        <v>0</v>
      </c>
      <c r="Y58" s="22">
        <f t="shared" si="3"/>
        <v>0</v>
      </c>
      <c r="Z58" s="13">
        <f t="shared" si="4"/>
        <v>0</v>
      </c>
      <c r="AA58" s="23">
        <f t="shared" si="5"/>
        <v>0</v>
      </c>
      <c r="AB58" s="23">
        <f t="shared" si="6"/>
        <v>0</v>
      </c>
      <c r="AC58" s="23">
        <f t="shared" si="7"/>
        <v>0</v>
      </c>
      <c r="AD58" s="24">
        <f t="shared" si="8"/>
        <v>0</v>
      </c>
      <c r="AE58" s="25">
        <f>IFERROR(VLOOKUP($B58,'[1]Market Cap'!$G:$I,2,FALSE),"-")</f>
        <v>168071.02520644999</v>
      </c>
      <c r="AF58" s="20">
        <f t="shared" si="9"/>
        <v>0</v>
      </c>
      <c r="AG58" s="17">
        <f t="shared" si="10"/>
        <v>0</v>
      </c>
      <c r="AH58" s="17">
        <f t="shared" si="11"/>
        <v>0</v>
      </c>
      <c r="AI58" s="17" t="str">
        <f t="shared" si="12"/>
        <v>-</v>
      </c>
      <c r="AJ58" s="26">
        <f>IFERROR(VLOOKUP($B58,'[1]Paste Only'!$D:$AM,26,FALSE),"-")</f>
        <v>890</v>
      </c>
      <c r="AK58" s="26">
        <f>IFERROR(VLOOKUP($B58,'[1]Paste Only'!$D:$AM,23,FALSE),"-")</f>
        <v>975</v>
      </c>
      <c r="AL58" s="26">
        <f>IFERROR(VLOOKUP($B58,'[1]Paste Only'!$D:$AM,22,FALSE),"-")</f>
        <v>700</v>
      </c>
      <c r="AM58" s="21">
        <f t="shared" si="31"/>
        <v>2.4027038916196064E-2</v>
      </c>
      <c r="AN58" s="21">
        <f t="shared" si="31"/>
        <v>0.12182737409358557</v>
      </c>
      <c r="AO58" s="21">
        <f t="shared" si="31"/>
        <v>-0.19458547500973344</v>
      </c>
      <c r="AP58" s="27">
        <f t="shared" si="14"/>
        <v>0</v>
      </c>
      <c r="AQ58" s="27">
        <f t="shared" si="15"/>
        <v>0</v>
      </c>
      <c r="AR58" s="27">
        <f t="shared" si="16"/>
        <v>869.11767578125</v>
      </c>
      <c r="AS58" s="27">
        <f t="shared" si="17"/>
        <v>869.11767578125</v>
      </c>
      <c r="AT58" s="27">
        <f t="shared" si="18"/>
        <v>0</v>
      </c>
      <c r="AU58" s="27">
        <f t="shared" si="19"/>
        <v>0</v>
      </c>
      <c r="AV58" s="21">
        <f t="shared" si="20"/>
        <v>0.84210526315789469</v>
      </c>
      <c r="AW58" s="27">
        <f t="shared" si="21"/>
        <v>869.11767578125</v>
      </c>
      <c r="AX58" s="27">
        <f t="shared" si="22"/>
        <v>869.11767578125</v>
      </c>
      <c r="AY58" s="27">
        <f t="shared" si="23"/>
        <v>869.11767578125</v>
      </c>
      <c r="AZ58" s="21">
        <f t="shared" si="24"/>
        <v>0.11461067750080156</v>
      </c>
      <c r="BA58" s="21">
        <f t="shared" si="25"/>
        <v>0.11461067750080156</v>
      </c>
      <c r="BB58" s="28">
        <f t="shared" si="26"/>
        <v>869.11767578125</v>
      </c>
      <c r="BC58" s="28">
        <v>297.75</v>
      </c>
      <c r="BD58" s="28">
        <v>217.55555725097656</v>
      </c>
      <c r="BE58" s="28">
        <v>193</v>
      </c>
      <c r="BF58" s="28">
        <f t="shared" si="27"/>
        <v>193</v>
      </c>
      <c r="BG58" s="29">
        <f t="shared" si="28"/>
        <v>450.32003926489637</v>
      </c>
      <c r="BH58" s="29">
        <f t="shared" si="28"/>
        <v>154.27461139896374</v>
      </c>
      <c r="BI58" s="29">
        <f t="shared" si="28"/>
        <v>112.72308665853708</v>
      </c>
      <c r="BJ58" s="29">
        <f t="shared" si="28"/>
        <v>100</v>
      </c>
      <c r="BK58" s="29"/>
    </row>
    <row r="59" spans="1:63" x14ac:dyDescent="0.25">
      <c r="A59" s="13" t="s">
        <v>232</v>
      </c>
      <c r="B59" s="13" t="s">
        <v>233</v>
      </c>
      <c r="C59" s="13" t="s">
        <v>234</v>
      </c>
      <c r="D59" s="13" t="str">
        <f>IFERROR(VLOOKUP($B59,[1]GICS!$C:$D,2,FALSE),"-")</f>
        <v>Materials</v>
      </c>
      <c r="E59" s="14">
        <f>IFERROR(IF(VLOOKUP($B59,'[1]Paste Only'!$D:$AM,4,FALSE)="-",VLOOKUP($B59,'[1]Market Cap'!$A:$J,10,FALSE),VLOOKUP($B59,'[1]Paste Only'!$D:$AM,4,FALSE)),"-")</f>
        <v>560.45000000000005</v>
      </c>
      <c r="F59" s="14">
        <f>IFERROR(VLOOKUP($B59,'[1]Paste Only'!$D:$AM,5,FALSE),"-")</f>
        <v>651.64288330078125</v>
      </c>
      <c r="G59" s="15">
        <f>IFERROR(VLOOKUP($B59,'[1]Paste Only'!$D:$AM,6,FALSE),"-")</f>
        <v>35</v>
      </c>
      <c r="H59" s="15">
        <f>IFERROR(VLOOKUP($B59,'[1]Paste Only'!$D:$AM,7,FALSE),"-")</f>
        <v>8</v>
      </c>
      <c r="I59" s="15">
        <f>IFERROR(VLOOKUP($B59,'[1]Paste Only'!$D:$AM,8,FALSE),"-")</f>
        <v>3</v>
      </c>
      <c r="J59" s="16"/>
      <c r="K59" s="16"/>
      <c r="L59" s="14">
        <f>IFERROR(VLOOKUP($B59,'[1]Paste Only'!$D:$AM,12,FALSE),"-")</f>
        <v>17</v>
      </c>
      <c r="M59" s="14">
        <f>IFERROR(VLOOKUP($B59,'[1]Paste Only'!$D:$AM,15,FALSE),"-")</f>
        <v>17.439011494252874</v>
      </c>
      <c r="N59" s="17"/>
      <c r="O59" s="18"/>
      <c r="P59" s="19">
        <f t="shared" si="29"/>
        <v>2.5824205544286771E-2</v>
      </c>
      <c r="Q59" s="20">
        <f t="shared" si="0"/>
        <v>0.16271368239946682</v>
      </c>
      <c r="R59" s="13">
        <f t="shared" si="1"/>
        <v>46</v>
      </c>
      <c r="S59" s="13" t="str">
        <f>IFERROR(VLOOKUP($B59,'[1]Market Cap'!$G:$I,3,FALSE),"-")</f>
        <v>Large Cap</v>
      </c>
      <c r="T59" s="13"/>
      <c r="U59" s="13"/>
      <c r="V59" s="21">
        <f t="shared" si="30"/>
        <v>0</v>
      </c>
      <c r="W59" s="21">
        <f t="shared" si="30"/>
        <v>0</v>
      </c>
      <c r="X59" s="21">
        <f t="shared" si="30"/>
        <v>0</v>
      </c>
      <c r="Y59" s="22">
        <f t="shared" si="3"/>
        <v>0</v>
      </c>
      <c r="Z59" s="13">
        <f t="shared" si="4"/>
        <v>0</v>
      </c>
      <c r="AA59" s="23">
        <f t="shared" si="5"/>
        <v>0</v>
      </c>
      <c r="AB59" s="23">
        <f t="shared" si="6"/>
        <v>0</v>
      </c>
      <c r="AC59" s="23">
        <f t="shared" si="7"/>
        <v>0</v>
      </c>
      <c r="AD59" s="24">
        <f t="shared" si="8"/>
        <v>0</v>
      </c>
      <c r="AE59" s="25">
        <f>IFERROR(VLOOKUP($B59,'[1]Market Cap'!$G:$I,2,FALSE),"-")</f>
        <v>138533.34682450999</v>
      </c>
      <c r="AF59" s="20">
        <f t="shared" si="9"/>
        <v>0</v>
      </c>
      <c r="AG59" s="17">
        <f t="shared" si="10"/>
        <v>0</v>
      </c>
      <c r="AH59" s="17">
        <f t="shared" si="11"/>
        <v>0</v>
      </c>
      <c r="AI59" s="17" t="str">
        <f t="shared" si="12"/>
        <v>-</v>
      </c>
      <c r="AJ59" s="26">
        <f>IFERROR(VLOOKUP($B59,'[1]Paste Only'!$D:$AM,26,FALSE),"-")</f>
        <v>657.5</v>
      </c>
      <c r="AK59" s="26">
        <f>IFERROR(VLOOKUP($B59,'[1]Paste Only'!$D:$AM,23,FALSE),"-")</f>
        <v>845</v>
      </c>
      <c r="AL59" s="26">
        <f>IFERROR(VLOOKUP($B59,'[1]Paste Only'!$D:$AM,22,FALSE),"-")</f>
        <v>380</v>
      </c>
      <c r="AM59" s="21">
        <f t="shared" si="31"/>
        <v>8.9882308996462879E-3</v>
      </c>
      <c r="AN59" s="21">
        <f t="shared" si="31"/>
        <v>0.29672251727787247</v>
      </c>
      <c r="AO59" s="21">
        <f t="shared" si="31"/>
        <v>-0.41685851294012832</v>
      </c>
      <c r="AP59" s="27">
        <f t="shared" si="14"/>
        <v>0</v>
      </c>
      <c r="AQ59" s="27">
        <f t="shared" si="15"/>
        <v>0</v>
      </c>
      <c r="AR59" s="27">
        <f t="shared" si="16"/>
        <v>651.64288330078125</v>
      </c>
      <c r="AS59" s="27">
        <f t="shared" si="17"/>
        <v>651.64288330078125</v>
      </c>
      <c r="AT59" s="27">
        <f t="shared" si="18"/>
        <v>0</v>
      </c>
      <c r="AU59" s="27">
        <f t="shared" si="19"/>
        <v>0</v>
      </c>
      <c r="AV59" s="21">
        <f t="shared" si="20"/>
        <v>0.76086956521739135</v>
      </c>
      <c r="AW59" s="27">
        <f t="shared" si="21"/>
        <v>651.64288330078125</v>
      </c>
      <c r="AX59" s="27">
        <f t="shared" si="22"/>
        <v>651.64288330078125</v>
      </c>
      <c r="AY59" s="27">
        <f t="shared" si="23"/>
        <v>651.64288330078125</v>
      </c>
      <c r="AZ59" s="21">
        <f t="shared" si="24"/>
        <v>0.16271368239946682</v>
      </c>
      <c r="BA59" s="21">
        <f t="shared" si="25"/>
        <v>0.16271368239946682</v>
      </c>
      <c r="BB59" s="28">
        <f t="shared" si="26"/>
        <v>651.64288330078125</v>
      </c>
      <c r="BC59" s="28">
        <v>3668.5</v>
      </c>
      <c r="BD59" s="28">
        <v>3659.5</v>
      </c>
      <c r="BE59" s="28">
        <v>3562.5</v>
      </c>
      <c r="BF59" s="28">
        <f t="shared" si="27"/>
        <v>3562.5</v>
      </c>
      <c r="BG59" s="29">
        <f t="shared" si="28"/>
        <v>18.29173005756579</v>
      </c>
      <c r="BH59" s="29">
        <f t="shared" si="28"/>
        <v>102.97543859649123</v>
      </c>
      <c r="BI59" s="29">
        <f t="shared" si="28"/>
        <v>102.72280701754386</v>
      </c>
      <c r="BJ59" s="29">
        <f t="shared" si="28"/>
        <v>100</v>
      </c>
      <c r="BK59" s="29"/>
    </row>
    <row r="60" spans="1:63" x14ac:dyDescent="0.25">
      <c r="A60" s="13" t="s">
        <v>235</v>
      </c>
      <c r="B60" s="13" t="s">
        <v>236</v>
      </c>
      <c r="C60" s="13" t="s">
        <v>237</v>
      </c>
      <c r="D60" s="13" t="str">
        <f>IFERROR(VLOOKUP($B60,[1]GICS!$C:$D,2,FALSE),"-")</f>
        <v>Financials</v>
      </c>
      <c r="E60" s="14">
        <f>IFERROR(IF(VLOOKUP($B60,'[1]Paste Only'!$D:$AM,4,FALSE)="-",VLOOKUP($B60,'[1]Market Cap'!$A:$J,10,FALSE),VLOOKUP($B60,'[1]Paste Only'!$D:$AM,4,FALSE)),"-")</f>
        <v>395.95</v>
      </c>
      <c r="F60" s="14">
        <f>IFERROR(VLOOKUP($B60,'[1]Paste Only'!$D:$AM,5,FALSE),"-")</f>
        <v>513.923095703125</v>
      </c>
      <c r="G60" s="15">
        <f>IFERROR(VLOOKUP($B60,'[1]Paste Only'!$D:$AM,6,FALSE),"-")</f>
        <v>12</v>
      </c>
      <c r="H60" s="15">
        <f>IFERROR(VLOOKUP($B60,'[1]Paste Only'!$D:$AM,7,FALSE),"-")</f>
        <v>1</v>
      </c>
      <c r="I60" s="15">
        <f>IFERROR(VLOOKUP($B60,'[1]Paste Only'!$D:$AM,8,FALSE),"-")</f>
        <v>0</v>
      </c>
      <c r="J60" s="16"/>
      <c r="K60" s="16"/>
      <c r="L60" s="14">
        <f>IFERROR(VLOOKUP($B60,'[1]Paste Only'!$D:$AM,12,FALSE),"-")</f>
        <v>69.67</v>
      </c>
      <c r="M60" s="14">
        <f>IFERROR(VLOOKUP($B60,'[1]Paste Only'!$D:$AM,15,FALSE),"-")</f>
        <v>85.663908045976996</v>
      </c>
      <c r="N60" s="17"/>
      <c r="O60" s="18"/>
      <c r="P60" s="19">
        <f t="shared" si="29"/>
        <v>0.22956664340429156</v>
      </c>
      <c r="Q60" s="20">
        <f t="shared" si="0"/>
        <v>0.29794947771972469</v>
      </c>
      <c r="R60" s="13">
        <f t="shared" si="1"/>
        <v>13</v>
      </c>
      <c r="S60" s="13" t="str">
        <f>IFERROR(VLOOKUP($B60,'[1]Market Cap'!$G:$I,3,FALSE),"-")</f>
        <v>Large Cap</v>
      </c>
      <c r="T60" s="13"/>
      <c r="U60" s="13"/>
      <c r="V60" s="21">
        <f t="shared" si="30"/>
        <v>0</v>
      </c>
      <c r="W60" s="21">
        <f t="shared" si="30"/>
        <v>0</v>
      </c>
      <c r="X60" s="21">
        <f t="shared" si="30"/>
        <v>0</v>
      </c>
      <c r="Y60" s="22">
        <f t="shared" si="3"/>
        <v>0</v>
      </c>
      <c r="Z60" s="13">
        <f t="shared" si="4"/>
        <v>0</v>
      </c>
      <c r="AA60" s="23">
        <f t="shared" si="5"/>
        <v>0</v>
      </c>
      <c r="AB60" s="23">
        <f t="shared" si="6"/>
        <v>0</v>
      </c>
      <c r="AC60" s="23">
        <f t="shared" si="7"/>
        <v>0</v>
      </c>
      <c r="AD60" s="24">
        <f t="shared" si="8"/>
        <v>0</v>
      </c>
      <c r="AE60" s="25">
        <f>IFERROR(VLOOKUP($B60,'[1]Market Cap'!$G:$I,2,FALSE),"-")</f>
        <v>130667.52918719999</v>
      </c>
      <c r="AF60" s="20">
        <f t="shared" si="9"/>
        <v>0</v>
      </c>
      <c r="AG60" s="17">
        <f t="shared" si="10"/>
        <v>0</v>
      </c>
      <c r="AH60" s="17">
        <f t="shared" si="11"/>
        <v>0</v>
      </c>
      <c r="AI60" s="17" t="str">
        <f t="shared" si="12"/>
        <v>-</v>
      </c>
      <c r="AJ60" s="26">
        <f>IFERROR(VLOOKUP($B60,'[1]Paste Only'!$D:$AM,26,FALSE),"-")</f>
        <v>510</v>
      </c>
      <c r="AK60" s="26">
        <f>IFERROR(VLOOKUP($B60,'[1]Paste Only'!$D:$AM,23,FALSE),"-")</f>
        <v>580</v>
      </c>
      <c r="AL60" s="26">
        <f>IFERROR(VLOOKUP($B60,'[1]Paste Only'!$D:$AM,22,FALSE),"-")</f>
        <v>450</v>
      </c>
      <c r="AM60" s="21">
        <f t="shared" si="31"/>
        <v>-7.6336240498349195E-3</v>
      </c>
      <c r="AN60" s="21">
        <f t="shared" si="31"/>
        <v>0.12857352559038371</v>
      </c>
      <c r="AO60" s="21">
        <f t="shared" si="31"/>
        <v>-0.12438260945573676</v>
      </c>
      <c r="AP60" s="27">
        <f t="shared" si="14"/>
        <v>0</v>
      </c>
      <c r="AQ60" s="27">
        <f t="shared" si="15"/>
        <v>0</v>
      </c>
      <c r="AR60" s="27">
        <f t="shared" si="16"/>
        <v>513.923095703125</v>
      </c>
      <c r="AS60" s="27">
        <f t="shared" si="17"/>
        <v>513.923095703125</v>
      </c>
      <c r="AT60" s="27">
        <f t="shared" si="18"/>
        <v>0</v>
      </c>
      <c r="AU60" s="27">
        <f t="shared" si="19"/>
        <v>0</v>
      </c>
      <c r="AV60" s="21">
        <f t="shared" si="20"/>
        <v>0.92307692307692313</v>
      </c>
      <c r="AW60" s="27">
        <f t="shared" si="21"/>
        <v>513.923095703125</v>
      </c>
      <c r="AX60" s="27">
        <f t="shared" si="22"/>
        <v>513.923095703125</v>
      </c>
      <c r="AY60" s="27">
        <f t="shared" si="23"/>
        <v>513.923095703125</v>
      </c>
      <c r="AZ60" s="21">
        <f t="shared" si="24"/>
        <v>0.29794947771972469</v>
      </c>
      <c r="BA60" s="21">
        <f t="shared" si="25"/>
        <v>0.29794947771972469</v>
      </c>
      <c r="BB60" s="28">
        <f t="shared" si="26"/>
        <v>513.923095703125</v>
      </c>
      <c r="BC60" s="28">
        <v>50.8125</v>
      </c>
      <c r="BD60" s="28">
        <v>40.285713195800781</v>
      </c>
      <c r="BE60" s="28">
        <v>38.271427154541016</v>
      </c>
      <c r="BF60" s="28">
        <f t="shared" si="27"/>
        <v>38.271427154541016</v>
      </c>
      <c r="BG60" s="29">
        <f t="shared" si="28"/>
        <v>1342.8375524850176</v>
      </c>
      <c r="BH60" s="29">
        <f t="shared" si="28"/>
        <v>132.76876191425475</v>
      </c>
      <c r="BI60" s="29">
        <f t="shared" si="28"/>
        <v>105.26315894394538</v>
      </c>
      <c r="BJ60" s="29">
        <f t="shared" si="28"/>
        <v>100</v>
      </c>
      <c r="BK60" s="29"/>
    </row>
    <row r="61" spans="1:63" x14ac:dyDescent="0.25">
      <c r="A61" s="13" t="s">
        <v>238</v>
      </c>
      <c r="B61" s="13" t="s">
        <v>239</v>
      </c>
      <c r="C61" s="13" t="s">
        <v>240</v>
      </c>
      <c r="D61" s="13" t="str">
        <f>IFERROR(VLOOKUP($B61,[1]GICS!$C:$D,2,FALSE),"-")</f>
        <v>Energy</v>
      </c>
      <c r="E61" s="14">
        <f>IFERROR(IF(VLOOKUP($B61,'[1]Paste Only'!$D:$AM,4,FALSE)="-",VLOOKUP($B61,'[1]Market Cap'!$A:$J,10,FALSE),VLOOKUP($B61,'[1]Paste Only'!$D:$AM,4,FALSE)),"-")</f>
        <v>318</v>
      </c>
      <c r="F61" s="14">
        <f>IFERROR(VLOOKUP($B61,'[1]Paste Only'!$D:$AM,5,FALSE),"-")</f>
        <v>371.48275756835938</v>
      </c>
      <c r="G61" s="15">
        <f>IFERROR(VLOOKUP($B61,'[1]Paste Only'!$D:$AM,6,FALSE),"-")</f>
        <v>23</v>
      </c>
      <c r="H61" s="15">
        <f>IFERROR(VLOOKUP($B61,'[1]Paste Only'!$D:$AM,7,FALSE),"-")</f>
        <v>7</v>
      </c>
      <c r="I61" s="15">
        <f>IFERROR(VLOOKUP($B61,'[1]Paste Only'!$D:$AM,8,FALSE),"-")</f>
        <v>3</v>
      </c>
      <c r="J61" s="16"/>
      <c r="K61" s="16"/>
      <c r="L61" s="14">
        <f>IFERROR(VLOOKUP($B61,'[1]Paste Only'!$D:$AM,12,FALSE),"-")</f>
        <v>31.21</v>
      </c>
      <c r="M61" s="14">
        <f>IFERROR(VLOOKUP($B61,'[1]Paste Only'!$D:$AM,15,FALSE),"-")</f>
        <v>40.052183908045976</v>
      </c>
      <c r="N61" s="17"/>
      <c r="O61" s="18"/>
      <c r="P61" s="19">
        <f t="shared" si="29"/>
        <v>0.28331252508958582</v>
      </c>
      <c r="Q61" s="20">
        <f t="shared" si="0"/>
        <v>0.16818477222754513</v>
      </c>
      <c r="R61" s="13">
        <f t="shared" si="1"/>
        <v>33</v>
      </c>
      <c r="S61" s="13" t="str">
        <f>IFERROR(VLOOKUP($B61,'[1]Market Cap'!$G:$I,3,FALSE),"-")</f>
        <v>Large Cap</v>
      </c>
      <c r="T61" s="13"/>
      <c r="U61" s="13"/>
      <c r="V61" s="21">
        <f t="shared" si="30"/>
        <v>0</v>
      </c>
      <c r="W61" s="21">
        <f t="shared" si="30"/>
        <v>0</v>
      </c>
      <c r="X61" s="21">
        <f t="shared" si="30"/>
        <v>0</v>
      </c>
      <c r="Y61" s="22">
        <f t="shared" si="3"/>
        <v>0</v>
      </c>
      <c r="Z61" s="13">
        <f t="shared" si="4"/>
        <v>0</v>
      </c>
      <c r="AA61" s="23">
        <f t="shared" si="5"/>
        <v>0</v>
      </c>
      <c r="AB61" s="23">
        <f t="shared" si="6"/>
        <v>0</v>
      </c>
      <c r="AC61" s="23">
        <f t="shared" si="7"/>
        <v>0</v>
      </c>
      <c r="AD61" s="24">
        <f t="shared" si="8"/>
        <v>0</v>
      </c>
      <c r="AE61" s="25">
        <f>IFERROR(VLOOKUP($B61,'[1]Market Cap'!$G:$I,2,FALSE),"-")</f>
        <v>137963.3201784</v>
      </c>
      <c r="AF61" s="20">
        <f t="shared" si="9"/>
        <v>0</v>
      </c>
      <c r="AG61" s="17">
        <f t="shared" si="10"/>
        <v>0</v>
      </c>
      <c r="AH61" s="17">
        <f t="shared" si="11"/>
        <v>0</v>
      </c>
      <c r="AI61" s="17" t="str">
        <f t="shared" si="12"/>
        <v>-</v>
      </c>
      <c r="AJ61" s="26">
        <f>IFERROR(VLOOKUP($B61,'[1]Paste Only'!$D:$AM,26,FALSE),"-")</f>
        <v>390</v>
      </c>
      <c r="AK61" s="26">
        <f>IFERROR(VLOOKUP($B61,'[1]Paste Only'!$D:$AM,23,FALSE),"-")</f>
        <v>460</v>
      </c>
      <c r="AL61" s="26">
        <f>IFERROR(VLOOKUP($B61,'[1]Paste Only'!$D:$AM,22,FALSE),"-")</f>
        <v>240</v>
      </c>
      <c r="AM61" s="21">
        <f t="shared" si="31"/>
        <v>4.9846842294512417E-2</v>
      </c>
      <c r="AN61" s="21">
        <f t="shared" si="31"/>
        <v>0.2382808909114762</v>
      </c>
      <c r="AO61" s="21">
        <f t="shared" si="31"/>
        <v>-0.35394040474183852</v>
      </c>
      <c r="AP61" s="27">
        <f t="shared" si="14"/>
        <v>0</v>
      </c>
      <c r="AQ61" s="27">
        <f t="shared" si="15"/>
        <v>0</v>
      </c>
      <c r="AR61" s="27">
        <f t="shared" si="16"/>
        <v>371.48275756835938</v>
      </c>
      <c r="AS61" s="27">
        <f t="shared" si="17"/>
        <v>371.48275756835938</v>
      </c>
      <c r="AT61" s="27">
        <f t="shared" si="18"/>
        <v>0</v>
      </c>
      <c r="AU61" s="27">
        <f t="shared" si="19"/>
        <v>0</v>
      </c>
      <c r="AV61" s="21">
        <f t="shared" si="20"/>
        <v>0.69696969696969702</v>
      </c>
      <c r="AW61" s="27">
        <f t="shared" si="21"/>
        <v>371.48275756835938</v>
      </c>
      <c r="AX61" s="27">
        <f t="shared" si="22"/>
        <v>371.48275756835938</v>
      </c>
      <c r="AY61" s="27">
        <f t="shared" si="23"/>
        <v>371.48275756835938</v>
      </c>
      <c r="AZ61" s="21">
        <f t="shared" si="24"/>
        <v>0.16818477222754513</v>
      </c>
      <c r="BA61" s="21">
        <f t="shared" si="25"/>
        <v>0.16818477222754513</v>
      </c>
      <c r="BB61" s="28">
        <f t="shared" si="26"/>
        <v>371.48275756835938</v>
      </c>
      <c r="BC61" s="28">
        <v>3830</v>
      </c>
      <c r="BD61" s="28">
        <v>4500</v>
      </c>
      <c r="BE61" s="28">
        <v>5300</v>
      </c>
      <c r="BF61" s="28">
        <f t="shared" si="27"/>
        <v>5300</v>
      </c>
      <c r="BG61" s="29">
        <f t="shared" si="28"/>
        <v>7.0091086333652708</v>
      </c>
      <c r="BH61" s="29">
        <f t="shared" si="28"/>
        <v>72.264150943396231</v>
      </c>
      <c r="BI61" s="29">
        <f t="shared" si="28"/>
        <v>84.905660377358487</v>
      </c>
      <c r="BJ61" s="29">
        <f t="shared" si="28"/>
        <v>100</v>
      </c>
      <c r="BK61" s="29"/>
    </row>
    <row r="62" spans="1:63" x14ac:dyDescent="0.25">
      <c r="A62" s="13" t="s">
        <v>241</v>
      </c>
      <c r="B62" s="13" t="s">
        <v>242</v>
      </c>
      <c r="C62" s="13" t="s">
        <v>243</v>
      </c>
      <c r="D62" s="13" t="str">
        <f>IFERROR(VLOOKUP($B62,[1]GICS!$C:$D,2,FALSE),"-")</f>
        <v>Consumer Staples</v>
      </c>
      <c r="E62" s="14">
        <f>IFERROR(IF(VLOOKUP($B62,'[1]Paste Only'!$D:$AM,4,FALSE)="-",VLOOKUP($B62,'[1]Market Cap'!$A:$J,10,FALSE),VLOOKUP($B62,'[1]Paste Only'!$D:$AM,4,FALSE)),"-")</f>
        <v>1248.7</v>
      </c>
      <c r="F62" s="14">
        <f>IFERROR(VLOOKUP($B62,'[1]Paste Only'!$D:$AM,5,FALSE),"-")</f>
        <v>1366.4864501953125</v>
      </c>
      <c r="G62" s="15">
        <f>IFERROR(VLOOKUP($B62,'[1]Paste Only'!$D:$AM,6,FALSE),"-")</f>
        <v>31</v>
      </c>
      <c r="H62" s="15">
        <f>IFERROR(VLOOKUP($B62,'[1]Paste Only'!$D:$AM,7,FALSE),"-")</f>
        <v>5</v>
      </c>
      <c r="I62" s="15">
        <f>IFERROR(VLOOKUP($B62,'[1]Paste Only'!$D:$AM,8,FALSE),"-")</f>
        <v>2</v>
      </c>
      <c r="J62" s="16"/>
      <c r="K62" s="16"/>
      <c r="L62" s="14">
        <f>IFERROR(VLOOKUP($B62,'[1]Paste Only'!$D:$AM,12,FALSE),"-")</f>
        <v>18.12</v>
      </c>
      <c r="M62" s="14">
        <f>IFERROR(VLOOKUP($B62,'[1]Paste Only'!$D:$AM,15,FALSE),"-")</f>
        <v>24.259862068965518</v>
      </c>
      <c r="N62" s="17"/>
      <c r="O62" s="18"/>
      <c r="P62" s="19">
        <f t="shared" si="29"/>
        <v>0.33884448504224696</v>
      </c>
      <c r="Q62" s="20">
        <f t="shared" si="0"/>
        <v>9.4327260507177435E-2</v>
      </c>
      <c r="R62" s="13">
        <f t="shared" si="1"/>
        <v>38</v>
      </c>
      <c r="S62" s="13" t="str">
        <f>IFERROR(VLOOKUP($B62,'[1]Market Cap'!$G:$I,3,FALSE),"-")</f>
        <v>Large Cap</v>
      </c>
      <c r="T62" s="13"/>
      <c r="U62" s="13"/>
      <c r="V62" s="21">
        <f t="shared" si="30"/>
        <v>0</v>
      </c>
      <c r="W62" s="21">
        <f t="shared" si="30"/>
        <v>0</v>
      </c>
      <c r="X62" s="21">
        <f t="shared" si="30"/>
        <v>0</v>
      </c>
      <c r="Y62" s="22">
        <f t="shared" si="3"/>
        <v>0</v>
      </c>
      <c r="Z62" s="13">
        <f t="shared" si="4"/>
        <v>0</v>
      </c>
      <c r="AA62" s="23">
        <f t="shared" si="5"/>
        <v>0</v>
      </c>
      <c r="AB62" s="23">
        <f t="shared" si="6"/>
        <v>0</v>
      </c>
      <c r="AC62" s="23">
        <f t="shared" si="7"/>
        <v>0</v>
      </c>
      <c r="AD62" s="24">
        <f t="shared" si="8"/>
        <v>0</v>
      </c>
      <c r="AE62" s="25">
        <f>IFERROR(VLOOKUP($B62,'[1]Market Cap'!$G:$I,2,FALSE),"-")</f>
        <v>127751.29321041</v>
      </c>
      <c r="AF62" s="20">
        <f t="shared" si="9"/>
        <v>0</v>
      </c>
      <c r="AG62" s="17">
        <f t="shared" si="10"/>
        <v>0</v>
      </c>
      <c r="AH62" s="17">
        <f t="shared" si="11"/>
        <v>0</v>
      </c>
      <c r="AI62" s="17" t="str">
        <f t="shared" si="12"/>
        <v>-</v>
      </c>
      <c r="AJ62" s="26">
        <f>IFERROR(VLOOKUP($B62,'[1]Paste Only'!$D:$AM,26,FALSE),"-")</f>
        <v>1400</v>
      </c>
      <c r="AK62" s="26">
        <f>IFERROR(VLOOKUP($B62,'[1]Paste Only'!$D:$AM,23,FALSE),"-")</f>
        <v>1500</v>
      </c>
      <c r="AL62" s="26">
        <f>IFERROR(VLOOKUP($B62,'[1]Paste Only'!$D:$AM,22,FALSE),"-")</f>
        <v>978</v>
      </c>
      <c r="AM62" s="21">
        <f t="shared" si="31"/>
        <v>2.4525343665059651E-2</v>
      </c>
      <c r="AN62" s="21">
        <f t="shared" si="31"/>
        <v>9.7705725355420991E-2</v>
      </c>
      <c r="AO62" s="21">
        <f t="shared" si="31"/>
        <v>-0.28429586706826548</v>
      </c>
      <c r="AP62" s="27">
        <f t="shared" si="14"/>
        <v>0</v>
      </c>
      <c r="AQ62" s="27">
        <f t="shared" si="15"/>
        <v>0</v>
      </c>
      <c r="AR62" s="27">
        <f t="shared" si="16"/>
        <v>1366.4864501953125</v>
      </c>
      <c r="AS62" s="27">
        <f t="shared" si="17"/>
        <v>1366.4864501953125</v>
      </c>
      <c r="AT62" s="27">
        <f t="shared" si="18"/>
        <v>0</v>
      </c>
      <c r="AU62" s="27">
        <f t="shared" si="19"/>
        <v>0</v>
      </c>
      <c r="AV62" s="21">
        <f t="shared" si="20"/>
        <v>0.81578947368421051</v>
      </c>
      <c r="AW62" s="27">
        <f t="shared" si="21"/>
        <v>1366.4864501953125</v>
      </c>
      <c r="AX62" s="27">
        <f t="shared" si="22"/>
        <v>1366.4864501953125</v>
      </c>
      <c r="AY62" s="27">
        <f t="shared" si="23"/>
        <v>1366.4864501953125</v>
      </c>
      <c r="AZ62" s="21">
        <f t="shared" si="24"/>
        <v>9.4327260507177435E-2</v>
      </c>
      <c r="BA62" s="21">
        <f t="shared" si="25"/>
        <v>9.4327260507177435E-2</v>
      </c>
      <c r="BB62" s="28">
        <f t="shared" si="26"/>
        <v>1366.4864501953125</v>
      </c>
      <c r="BC62" s="28">
        <v>174.75</v>
      </c>
      <c r="BD62" s="28">
        <v>179.75</v>
      </c>
      <c r="BE62" s="28">
        <v>169.5</v>
      </c>
      <c r="BF62" s="28">
        <f t="shared" si="27"/>
        <v>169.5</v>
      </c>
      <c r="BG62" s="29">
        <f t="shared" si="28"/>
        <v>806.18669628042039</v>
      </c>
      <c r="BH62" s="29">
        <f t="shared" si="28"/>
        <v>103.09734513274336</v>
      </c>
      <c r="BI62" s="29">
        <f t="shared" si="28"/>
        <v>106.047197640118</v>
      </c>
      <c r="BJ62" s="29">
        <f t="shared" si="28"/>
        <v>100</v>
      </c>
      <c r="BK62" s="29"/>
    </row>
    <row r="63" spans="1:63" x14ac:dyDescent="0.25">
      <c r="A63" s="13" t="s">
        <v>244</v>
      </c>
      <c r="B63" s="13" t="s">
        <v>245</v>
      </c>
      <c r="C63" s="13" t="s">
        <v>246</v>
      </c>
      <c r="D63" s="13" t="str">
        <f>IFERROR(VLOOKUP($B63,[1]GICS!$C:$D,2,FALSE),"-")</f>
        <v>Utilities</v>
      </c>
      <c r="E63" s="14">
        <f>IFERROR(IF(VLOOKUP($B63,'[1]Paste Only'!$D:$AM,4,FALSE)="-",VLOOKUP($B63,'[1]Market Cap'!$A:$J,10,FALSE),VLOOKUP($B63,'[1]Paste Only'!$D:$AM,4,FALSE)),"-")</f>
        <v>386.25</v>
      </c>
      <c r="F63" s="14">
        <f>IFERROR(VLOOKUP($B63,'[1]Paste Only'!$D:$AM,5,FALSE),"-")</f>
        <v>422.41177368164063</v>
      </c>
      <c r="G63" s="15">
        <f>IFERROR(VLOOKUP($B63,'[1]Paste Only'!$D:$AM,6,FALSE),"-")</f>
        <v>11</v>
      </c>
      <c r="H63" s="15">
        <f>IFERROR(VLOOKUP($B63,'[1]Paste Only'!$D:$AM,7,FALSE),"-")</f>
        <v>5</v>
      </c>
      <c r="I63" s="15">
        <f>IFERROR(VLOOKUP($B63,'[1]Paste Only'!$D:$AM,8,FALSE),"-")</f>
        <v>7</v>
      </c>
      <c r="J63" s="16"/>
      <c r="K63" s="16"/>
      <c r="L63" s="14">
        <f>IFERROR(VLOOKUP($B63,'[1]Paste Only'!$D:$AM,12,FALSE),"-")</f>
        <v>12.42</v>
      </c>
      <c r="M63" s="14">
        <f>IFERROR(VLOOKUP($B63,'[1]Paste Only'!$D:$AM,15,FALSE),"-")</f>
        <v>15.79496551724138</v>
      </c>
      <c r="N63" s="17"/>
      <c r="O63" s="18"/>
      <c r="P63" s="19">
        <f t="shared" si="29"/>
        <v>0.27173635404519958</v>
      </c>
      <c r="Q63" s="20">
        <f t="shared" si="0"/>
        <v>9.3622715033373716E-2</v>
      </c>
      <c r="R63" s="13">
        <f t="shared" si="1"/>
        <v>23</v>
      </c>
      <c r="S63" s="13" t="str">
        <f>IFERROR(VLOOKUP($B63,'[1]Market Cap'!$G:$I,3,FALSE),"-")</f>
        <v>Large Cap</v>
      </c>
      <c r="T63" s="13"/>
      <c r="U63" s="13"/>
      <c r="V63" s="21">
        <f t="shared" si="30"/>
        <v>0</v>
      </c>
      <c r="W63" s="21">
        <f t="shared" si="30"/>
        <v>0</v>
      </c>
      <c r="X63" s="21">
        <f t="shared" si="30"/>
        <v>0</v>
      </c>
      <c r="Y63" s="22">
        <f t="shared" si="3"/>
        <v>0</v>
      </c>
      <c r="Z63" s="13">
        <f t="shared" si="4"/>
        <v>0</v>
      </c>
      <c r="AA63" s="23">
        <f t="shared" si="5"/>
        <v>0</v>
      </c>
      <c r="AB63" s="23">
        <f t="shared" si="6"/>
        <v>0</v>
      </c>
      <c r="AC63" s="23">
        <f t="shared" si="7"/>
        <v>0</v>
      </c>
      <c r="AD63" s="24">
        <f t="shared" si="8"/>
        <v>0</v>
      </c>
      <c r="AE63" s="25">
        <f>IFERROR(VLOOKUP($B63,'[1]Market Cap'!$G:$I,2,FALSE),"-")</f>
        <v>123419.990002875</v>
      </c>
      <c r="AF63" s="20">
        <f t="shared" si="9"/>
        <v>0</v>
      </c>
      <c r="AG63" s="17">
        <f t="shared" si="10"/>
        <v>0</v>
      </c>
      <c r="AH63" s="17">
        <f t="shared" si="11"/>
        <v>0</v>
      </c>
      <c r="AI63" s="17" t="str">
        <f t="shared" si="12"/>
        <v>-</v>
      </c>
      <c r="AJ63" s="26">
        <f>IFERROR(VLOOKUP($B63,'[1]Paste Only'!$D:$AM,26,FALSE),"-")</f>
        <v>433</v>
      </c>
      <c r="AK63" s="26">
        <f>IFERROR(VLOOKUP($B63,'[1]Paste Only'!$D:$AM,23,FALSE),"-")</f>
        <v>508</v>
      </c>
      <c r="AL63" s="26">
        <f>IFERROR(VLOOKUP($B63,'[1]Paste Only'!$D:$AM,22,FALSE),"-")</f>
        <v>310</v>
      </c>
      <c r="AM63" s="21">
        <f t="shared" si="31"/>
        <v>2.5066124994753025E-2</v>
      </c>
      <c r="AN63" s="21">
        <f t="shared" si="31"/>
        <v>0.20261799422017224</v>
      </c>
      <c r="AO63" s="21">
        <f t="shared" si="31"/>
        <v>-0.26611894053493423</v>
      </c>
      <c r="AP63" s="27">
        <f t="shared" si="14"/>
        <v>0</v>
      </c>
      <c r="AQ63" s="27">
        <f t="shared" si="15"/>
        <v>0</v>
      </c>
      <c r="AR63" s="27">
        <f t="shared" si="16"/>
        <v>422.41177368164063</v>
      </c>
      <c r="AS63" s="27">
        <f t="shared" si="17"/>
        <v>422.41177368164063</v>
      </c>
      <c r="AT63" s="27">
        <f t="shared" si="18"/>
        <v>0</v>
      </c>
      <c r="AU63" s="27">
        <f t="shared" si="19"/>
        <v>0</v>
      </c>
      <c r="AV63" s="21">
        <f t="shared" si="20"/>
        <v>0.47826086956521741</v>
      </c>
      <c r="AW63" s="27">
        <f t="shared" si="21"/>
        <v>422.41177368164063</v>
      </c>
      <c r="AX63" s="27">
        <f t="shared" si="22"/>
        <v>422.41177368164063</v>
      </c>
      <c r="AY63" s="27">
        <f t="shared" si="23"/>
        <v>422.41177368164063</v>
      </c>
      <c r="AZ63" s="21">
        <f t="shared" si="24"/>
        <v>9.3622715033373716E-2</v>
      </c>
      <c r="BA63" s="21">
        <f t="shared" si="25"/>
        <v>9.3622715033373716E-2</v>
      </c>
      <c r="BB63" s="28">
        <f t="shared" si="26"/>
        <v>422.41177368164063</v>
      </c>
      <c r="BC63" s="28">
        <v>154</v>
      </c>
      <c r="BD63" s="28">
        <v>138.75003051757813</v>
      </c>
      <c r="BE63" s="28">
        <v>185</v>
      </c>
      <c r="BF63" s="28">
        <f t="shared" si="27"/>
        <v>185</v>
      </c>
      <c r="BG63" s="29">
        <f t="shared" si="28"/>
        <v>228.3306884765625</v>
      </c>
      <c r="BH63" s="29">
        <f t="shared" si="28"/>
        <v>83.243243243243242</v>
      </c>
      <c r="BI63" s="29">
        <f t="shared" si="28"/>
        <v>75.000016495988177</v>
      </c>
      <c r="BJ63" s="29">
        <f t="shared" si="28"/>
        <v>100</v>
      </c>
      <c r="BK63" s="29"/>
    </row>
    <row r="64" spans="1:63" x14ac:dyDescent="0.25">
      <c r="A64" s="13" t="s">
        <v>247</v>
      </c>
      <c r="B64" s="13" t="s">
        <v>248</v>
      </c>
      <c r="C64" s="13" t="s">
        <v>249</v>
      </c>
      <c r="D64" s="13" t="str">
        <f>IFERROR(VLOOKUP($B64,[1]GICS!$C:$D,2,FALSE),"-")</f>
        <v>Materials</v>
      </c>
      <c r="E64" s="14">
        <f>IFERROR(IF(VLOOKUP($B64,'[1]Paste Only'!$D:$AM,4,FALSE)="-",VLOOKUP($B64,'[1]Market Cap'!$A:$J,10,FALSE),VLOOKUP($B64,'[1]Paste Only'!$D:$AM,4,FALSE)),"-")</f>
        <v>758</v>
      </c>
      <c r="F64" s="14">
        <f>IFERROR(VLOOKUP($B64,'[1]Paste Only'!$D:$AM,5,FALSE),"-")</f>
        <v>751.370361328125</v>
      </c>
      <c r="G64" s="15">
        <f>IFERROR(VLOOKUP($B64,'[1]Paste Only'!$D:$AM,6,FALSE),"-")</f>
        <v>18</v>
      </c>
      <c r="H64" s="15">
        <f>IFERROR(VLOOKUP($B64,'[1]Paste Only'!$D:$AM,7,FALSE),"-")</f>
        <v>6</v>
      </c>
      <c r="I64" s="15">
        <f>IFERROR(VLOOKUP($B64,'[1]Paste Only'!$D:$AM,8,FALSE),"-")</f>
        <v>4</v>
      </c>
      <c r="J64" s="16"/>
      <c r="K64" s="16"/>
      <c r="L64" s="14">
        <f>IFERROR(VLOOKUP($B64,'[1]Paste Only'!$D:$AM,12,FALSE),"-")</f>
        <v>72.05</v>
      </c>
      <c r="M64" s="14">
        <f>IFERROR(VLOOKUP($B64,'[1]Paste Only'!$D:$AM,15,FALSE),"-")</f>
        <v>68.674701149425289</v>
      </c>
      <c r="N64" s="17"/>
      <c r="O64" s="18"/>
      <c r="P64" s="19">
        <f t="shared" si="29"/>
        <v>-4.6846618328587164E-2</v>
      </c>
      <c r="Q64" s="20">
        <f t="shared" si="0"/>
        <v>-8.7462251607849373E-3</v>
      </c>
      <c r="R64" s="13">
        <f t="shared" si="1"/>
        <v>28</v>
      </c>
      <c r="S64" s="13" t="str">
        <f>IFERROR(VLOOKUP($B64,'[1]Market Cap'!$G:$I,3,FALSE),"-")</f>
        <v>Large Cap</v>
      </c>
      <c r="T64" s="13"/>
      <c r="U64" s="13"/>
      <c r="V64" s="21">
        <f t="shared" si="30"/>
        <v>0</v>
      </c>
      <c r="W64" s="21">
        <f t="shared" si="30"/>
        <v>0</v>
      </c>
      <c r="X64" s="21">
        <f t="shared" si="30"/>
        <v>0</v>
      </c>
      <c r="Y64" s="22">
        <f t="shared" si="3"/>
        <v>0</v>
      </c>
      <c r="Z64" s="13">
        <f t="shared" si="4"/>
        <v>0</v>
      </c>
      <c r="AA64" s="23">
        <f t="shared" si="5"/>
        <v>0</v>
      </c>
      <c r="AB64" s="23">
        <f t="shared" si="6"/>
        <v>0</v>
      </c>
      <c r="AC64" s="23">
        <f t="shared" si="7"/>
        <v>0</v>
      </c>
      <c r="AD64" s="24">
        <f t="shared" si="8"/>
        <v>0</v>
      </c>
      <c r="AE64" s="25">
        <f>IFERROR(VLOOKUP($B64,'[1]Market Cap'!$G:$I,2,FALSE),"-")</f>
        <v>170339.77044339999</v>
      </c>
      <c r="AF64" s="20">
        <f t="shared" si="9"/>
        <v>0</v>
      </c>
      <c r="AG64" s="17">
        <f t="shared" si="10"/>
        <v>1</v>
      </c>
      <c r="AH64" s="17">
        <f t="shared" si="11"/>
        <v>0</v>
      </c>
      <c r="AI64" s="17" t="str">
        <f t="shared" si="12"/>
        <v>-</v>
      </c>
      <c r="AJ64" s="26">
        <f>IFERROR(VLOOKUP($B64,'[1]Paste Only'!$D:$AM,26,FALSE),"-")</f>
        <v>757</v>
      </c>
      <c r="AK64" s="26">
        <f>IFERROR(VLOOKUP($B64,'[1]Paste Only'!$D:$AM,23,FALSE),"-")</f>
        <v>875</v>
      </c>
      <c r="AL64" s="26">
        <f>IFERROR(VLOOKUP($B64,'[1]Paste Only'!$D:$AM,22,FALSE),"-")</f>
        <v>615</v>
      </c>
      <c r="AM64" s="21">
        <f t="shared" si="31"/>
        <v>7.4924949953096842E-3</v>
      </c>
      <c r="AN64" s="21">
        <f t="shared" si="31"/>
        <v>0.16453888126934735</v>
      </c>
      <c r="AO64" s="21">
        <f t="shared" si="31"/>
        <v>-0.18149552916497302</v>
      </c>
      <c r="AP64" s="27">
        <f t="shared" si="14"/>
        <v>0</v>
      </c>
      <c r="AQ64" s="27">
        <f t="shared" si="15"/>
        <v>0</v>
      </c>
      <c r="AR64" s="27">
        <f t="shared" si="16"/>
        <v>751.370361328125</v>
      </c>
      <c r="AS64" s="27">
        <f t="shared" si="17"/>
        <v>751.370361328125</v>
      </c>
      <c r="AT64" s="27">
        <f t="shared" si="18"/>
        <v>0</v>
      </c>
      <c r="AU64" s="27">
        <f t="shared" si="19"/>
        <v>0</v>
      </c>
      <c r="AV64" s="21">
        <f t="shared" si="20"/>
        <v>0.6428571428571429</v>
      </c>
      <c r="AW64" s="27">
        <f t="shared" si="21"/>
        <v>751.370361328125</v>
      </c>
      <c r="AX64" s="27">
        <f t="shared" si="22"/>
        <v>751.370361328125</v>
      </c>
      <c r="AY64" s="27">
        <f t="shared" si="23"/>
        <v>757</v>
      </c>
      <c r="AZ64" s="21">
        <f t="shared" si="24"/>
        <v>-1.3192612137202797E-3</v>
      </c>
      <c r="BA64" s="21">
        <f t="shared" si="25"/>
        <v>-1.3192612137202797E-3</v>
      </c>
      <c r="BB64" s="28">
        <f t="shared" si="26"/>
        <v>751.370361328125</v>
      </c>
      <c r="BC64" s="28">
        <v>1869.5</v>
      </c>
      <c r="BD64" s="28">
        <v>1725</v>
      </c>
      <c r="BE64" s="28" t="s">
        <v>81</v>
      </c>
      <c r="BF64" s="28" t="str">
        <f t="shared" si="27"/>
        <v>-</v>
      </c>
      <c r="BG64" s="29">
        <f t="shared" si="28"/>
        <v>0</v>
      </c>
      <c r="BH64" s="29">
        <f t="shared" si="28"/>
        <v>0</v>
      </c>
      <c r="BI64" s="29">
        <f t="shared" si="28"/>
        <v>0</v>
      </c>
      <c r="BJ64" s="29">
        <f t="shared" si="28"/>
        <v>0</v>
      </c>
      <c r="BK64" s="29"/>
    </row>
    <row r="65" spans="1:70" x14ac:dyDescent="0.25">
      <c r="A65" s="13" t="s">
        <v>250</v>
      </c>
      <c r="B65" s="13" t="s">
        <v>251</v>
      </c>
      <c r="C65" s="13" t="s">
        <v>252</v>
      </c>
      <c r="D65" s="13" t="str">
        <f>IFERROR(VLOOKUP($B65,[1]GICS!$C:$D,2,FALSE),"-")</f>
        <v>Materials</v>
      </c>
      <c r="E65" s="14">
        <f>IFERROR(IF(VLOOKUP($B65,'[1]Paste Only'!$D:$AM,4,FALSE)="-",VLOOKUP($B65,'[1]Market Cap'!$A:$J,10,FALSE),VLOOKUP($B65,'[1]Paste Only'!$D:$AM,4,FALSE)),"-")</f>
        <v>463.05</v>
      </c>
      <c r="F65" s="14">
        <f>IFERROR(VLOOKUP($B65,'[1]Paste Only'!$D:$AM,5,FALSE),"-")</f>
        <v>456.83334350585938</v>
      </c>
      <c r="G65" s="15">
        <f>IFERROR(VLOOKUP($B65,'[1]Paste Only'!$D:$AM,6,FALSE),"-")</f>
        <v>6</v>
      </c>
      <c r="H65" s="15">
        <f>IFERROR(VLOOKUP($B65,'[1]Paste Only'!$D:$AM,7,FALSE),"-")</f>
        <v>3</v>
      </c>
      <c r="I65" s="15">
        <f>IFERROR(VLOOKUP($B65,'[1]Paste Only'!$D:$AM,8,FALSE),"-")</f>
        <v>7</v>
      </c>
      <c r="J65" s="16"/>
      <c r="K65" s="16"/>
      <c r="L65" s="14">
        <f>IFERROR(VLOOKUP($B65,'[1]Paste Only'!$D:$AM,12,FALSE),"-")</f>
        <v>24.25</v>
      </c>
      <c r="M65" s="14">
        <f>IFERROR(VLOOKUP($B65,'[1]Paste Only'!$D:$AM,15,FALSE),"-")</f>
        <v>27.25983908045977</v>
      </c>
      <c r="N65" s="17"/>
      <c r="O65" s="18"/>
      <c r="P65" s="19">
        <f t="shared" si="29"/>
        <v>0.12411707548287709</v>
      </c>
      <c r="Q65" s="20">
        <f t="shared" si="0"/>
        <v>-1.342545404198392E-2</v>
      </c>
      <c r="R65" s="13">
        <f t="shared" si="1"/>
        <v>16</v>
      </c>
      <c r="S65" s="13" t="str">
        <f>IFERROR(VLOOKUP($B65,'[1]Market Cap'!$G:$I,3,FALSE),"-")</f>
        <v>Large Cap</v>
      </c>
      <c r="T65" s="13"/>
      <c r="U65" s="13"/>
      <c r="V65" s="21">
        <f t="shared" si="30"/>
        <v>0</v>
      </c>
      <c r="W65" s="21">
        <f t="shared" si="30"/>
        <v>0</v>
      </c>
      <c r="X65" s="21">
        <f t="shared" si="30"/>
        <v>0</v>
      </c>
      <c r="Y65" s="22">
        <f t="shared" si="3"/>
        <v>0</v>
      </c>
      <c r="Z65" s="13">
        <f t="shared" si="4"/>
        <v>0</v>
      </c>
      <c r="AA65" s="23">
        <f t="shared" si="5"/>
        <v>0</v>
      </c>
      <c r="AB65" s="23">
        <f t="shared" si="6"/>
        <v>0</v>
      </c>
      <c r="AC65" s="23">
        <f t="shared" si="7"/>
        <v>0</v>
      </c>
      <c r="AD65" s="24">
        <f t="shared" si="8"/>
        <v>0</v>
      </c>
      <c r="AE65" s="25">
        <f>IFERROR(VLOOKUP($B65,'[1]Market Cap'!$G:$I,2,FALSE),"-")</f>
        <v>195653.39629500001</v>
      </c>
      <c r="AF65" s="20">
        <f t="shared" si="9"/>
        <v>0</v>
      </c>
      <c r="AG65" s="17">
        <f t="shared" si="10"/>
        <v>1</v>
      </c>
      <c r="AH65" s="17">
        <f t="shared" si="11"/>
        <v>0</v>
      </c>
      <c r="AI65" s="17" t="str">
        <f t="shared" si="12"/>
        <v>-</v>
      </c>
      <c r="AJ65" s="26">
        <f>IFERROR(VLOOKUP($B65,'[1]Paste Only'!$D:$AM,26,FALSE),"-")</f>
        <v>463.5</v>
      </c>
      <c r="AK65" s="26">
        <f>IFERROR(VLOOKUP($B65,'[1]Paste Only'!$D:$AM,23,FALSE),"-")</f>
        <v>553</v>
      </c>
      <c r="AL65" s="26">
        <f>IFERROR(VLOOKUP($B65,'[1]Paste Only'!$D:$AM,22,FALSE),"-")</f>
        <v>335</v>
      </c>
      <c r="AM65" s="21">
        <f t="shared" si="31"/>
        <v>1.4593191562986441E-2</v>
      </c>
      <c r="AN65" s="21">
        <f t="shared" si="31"/>
        <v>0.21050708723696121</v>
      </c>
      <c r="AO65" s="21">
        <f t="shared" si="31"/>
        <v>-0.26669100501920073</v>
      </c>
      <c r="AP65" s="27">
        <f t="shared" si="14"/>
        <v>0</v>
      </c>
      <c r="AQ65" s="27">
        <f t="shared" si="15"/>
        <v>0</v>
      </c>
      <c r="AR65" s="27">
        <f t="shared" si="16"/>
        <v>456.83334350585938</v>
      </c>
      <c r="AS65" s="27">
        <f t="shared" si="17"/>
        <v>456.83334350585938</v>
      </c>
      <c r="AT65" s="27">
        <f t="shared" si="18"/>
        <v>0</v>
      </c>
      <c r="AU65" s="27">
        <f t="shared" si="19"/>
        <v>0</v>
      </c>
      <c r="AV65" s="21">
        <f t="shared" si="20"/>
        <v>0.375</v>
      </c>
      <c r="AW65" s="27">
        <f t="shared" si="21"/>
        <v>456.83334350585938</v>
      </c>
      <c r="AX65" s="27">
        <f t="shared" si="22"/>
        <v>456.83334350585938</v>
      </c>
      <c r="AY65" s="27">
        <f t="shared" si="23"/>
        <v>463.5</v>
      </c>
      <c r="AZ65" s="21">
        <f t="shared" si="24"/>
        <v>9.7181729834794339E-4</v>
      </c>
      <c r="BA65" s="21">
        <f t="shared" si="25"/>
        <v>9.7181729834794339E-4</v>
      </c>
      <c r="BB65" s="28">
        <f t="shared" si="26"/>
        <v>456.83334350585938</v>
      </c>
      <c r="BC65" s="28">
        <v>38</v>
      </c>
      <c r="BD65" s="28">
        <v>50</v>
      </c>
      <c r="BE65" s="28">
        <v>52</v>
      </c>
      <c r="BF65" s="28">
        <f t="shared" si="27"/>
        <v>52</v>
      </c>
      <c r="BG65" s="29">
        <f t="shared" si="28"/>
        <v>878.52566058819116</v>
      </c>
      <c r="BH65" s="29">
        <f t="shared" si="28"/>
        <v>73.07692307692308</v>
      </c>
      <c r="BI65" s="29">
        <f t="shared" si="28"/>
        <v>96.15384615384616</v>
      </c>
      <c r="BJ65" s="29">
        <f t="shared" si="28"/>
        <v>100</v>
      </c>
      <c r="BK65" s="29"/>
    </row>
    <row r="66" spans="1:70" x14ac:dyDescent="0.25">
      <c r="A66" s="13" t="s">
        <v>253</v>
      </c>
      <c r="B66" s="13" t="s">
        <v>254</v>
      </c>
      <c r="C66" s="13" t="s">
        <v>255</v>
      </c>
      <c r="D66" s="13" t="str">
        <f>IFERROR(VLOOKUP($B66,[1]GICS!$C:$D,2,FALSE),"-")</f>
        <v>Information Technology</v>
      </c>
      <c r="E66" s="14">
        <f>IFERROR(IF(VLOOKUP($B66,'[1]Paste Only'!$D:$AM,4,FALSE)="-",VLOOKUP($B66,'[1]Market Cap'!$A:$J,10,FALSE),VLOOKUP($B66,'[1]Paste Only'!$D:$AM,4,FALSE)),"-")</f>
        <v>1525.6</v>
      </c>
      <c r="F66" s="14">
        <f>IFERROR(VLOOKUP($B66,'[1]Paste Only'!$D:$AM,5,FALSE),"-")</f>
        <v>1634.20458984375</v>
      </c>
      <c r="G66" s="15">
        <f>IFERROR(VLOOKUP($B66,'[1]Paste Only'!$D:$AM,6,FALSE),"-")</f>
        <v>21</v>
      </c>
      <c r="H66" s="15">
        <f>IFERROR(VLOOKUP($B66,'[1]Paste Only'!$D:$AM,7,FALSE),"-")</f>
        <v>9</v>
      </c>
      <c r="I66" s="15">
        <f>IFERROR(VLOOKUP($B66,'[1]Paste Only'!$D:$AM,8,FALSE),"-")</f>
        <v>16</v>
      </c>
      <c r="J66" s="16"/>
      <c r="K66" s="16"/>
      <c r="L66" s="14">
        <f>IFERROR(VLOOKUP($B66,'[1]Paste Only'!$D:$AM,12,FALSE),"-")</f>
        <v>48.591307</v>
      </c>
      <c r="M66" s="14">
        <f>IFERROR(VLOOKUP($B66,'[1]Paste Only'!$D:$AM,15,FALSE),"-")</f>
        <v>66.349827586206899</v>
      </c>
      <c r="N66" s="17"/>
      <c r="O66" s="18"/>
      <c r="P66" s="19">
        <f t="shared" si="29"/>
        <v>0.36546702862318359</v>
      </c>
      <c r="Q66" s="20">
        <f t="shared" si="0"/>
        <v>7.1188116048603867E-2</v>
      </c>
      <c r="R66" s="13">
        <f t="shared" si="1"/>
        <v>46</v>
      </c>
      <c r="S66" s="13" t="str">
        <f>IFERROR(VLOOKUP($B66,'[1]Market Cap'!$G:$I,3,FALSE),"-")</f>
        <v>Large Cap</v>
      </c>
      <c r="T66" s="13"/>
      <c r="U66" s="13"/>
      <c r="V66" s="21">
        <f t="shared" si="30"/>
        <v>0</v>
      </c>
      <c r="W66" s="21">
        <f t="shared" si="30"/>
        <v>0</v>
      </c>
      <c r="X66" s="21">
        <f t="shared" si="30"/>
        <v>0</v>
      </c>
      <c r="Y66" s="22">
        <f t="shared" si="3"/>
        <v>0</v>
      </c>
      <c r="Z66" s="13">
        <f t="shared" si="4"/>
        <v>0</v>
      </c>
      <c r="AA66" s="23">
        <f t="shared" si="5"/>
        <v>0</v>
      </c>
      <c r="AB66" s="23">
        <f t="shared" si="6"/>
        <v>0</v>
      </c>
      <c r="AC66" s="23">
        <f t="shared" si="7"/>
        <v>0</v>
      </c>
      <c r="AD66" s="24">
        <f t="shared" si="8"/>
        <v>0</v>
      </c>
      <c r="AE66" s="25">
        <f>IFERROR(VLOOKUP($B66,'[1]Market Cap'!$G:$I,2,FALSE),"-")</f>
        <v>149442.02494567999</v>
      </c>
      <c r="AF66" s="20">
        <f t="shared" si="9"/>
        <v>0</v>
      </c>
      <c r="AG66" s="17">
        <f t="shared" si="10"/>
        <v>0</v>
      </c>
      <c r="AH66" s="17">
        <f t="shared" si="11"/>
        <v>0</v>
      </c>
      <c r="AI66" s="17" t="str">
        <f t="shared" si="12"/>
        <v>-</v>
      </c>
      <c r="AJ66" s="26">
        <f>IFERROR(VLOOKUP($B66,'[1]Paste Only'!$D:$AM,26,FALSE),"-")</f>
        <v>1685</v>
      </c>
      <c r="AK66" s="26">
        <f>IFERROR(VLOOKUP($B66,'[1]Paste Only'!$D:$AM,23,FALSE),"-")</f>
        <v>2020</v>
      </c>
      <c r="AL66" s="26">
        <f>IFERROR(VLOOKUP($B66,'[1]Paste Only'!$D:$AM,22,FALSE),"-")</f>
        <v>1110</v>
      </c>
      <c r="AM66" s="21">
        <f t="shared" si="31"/>
        <v>3.1082650527316513E-2</v>
      </c>
      <c r="AN66" s="21">
        <f t="shared" si="31"/>
        <v>0.23607534365886029</v>
      </c>
      <c r="AO66" s="21">
        <f t="shared" si="31"/>
        <v>-0.3207704794745867</v>
      </c>
      <c r="AP66" s="27">
        <f t="shared" si="14"/>
        <v>0</v>
      </c>
      <c r="AQ66" s="27">
        <f t="shared" si="15"/>
        <v>0</v>
      </c>
      <c r="AR66" s="27">
        <f t="shared" si="16"/>
        <v>1634.20458984375</v>
      </c>
      <c r="AS66" s="27">
        <f t="shared" si="17"/>
        <v>1634.20458984375</v>
      </c>
      <c r="AT66" s="27">
        <f t="shared" si="18"/>
        <v>0</v>
      </c>
      <c r="AU66" s="27">
        <f t="shared" si="19"/>
        <v>0</v>
      </c>
      <c r="AV66" s="21">
        <f t="shared" si="20"/>
        <v>0.45652173913043476</v>
      </c>
      <c r="AW66" s="27">
        <f t="shared" si="21"/>
        <v>1634.20458984375</v>
      </c>
      <c r="AX66" s="27">
        <f t="shared" si="22"/>
        <v>1634.20458984375</v>
      </c>
      <c r="AY66" s="27">
        <f t="shared" si="23"/>
        <v>1634.20458984375</v>
      </c>
      <c r="AZ66" s="21">
        <f t="shared" si="24"/>
        <v>7.1188116048603867E-2</v>
      </c>
      <c r="BA66" s="21">
        <f t="shared" si="25"/>
        <v>7.1188116048603867E-2</v>
      </c>
      <c r="BB66" s="28">
        <f t="shared" si="26"/>
        <v>1634.20458984375</v>
      </c>
      <c r="BC66" s="28">
        <v>406</v>
      </c>
      <c r="BD66" s="28">
        <v>495</v>
      </c>
      <c r="BE66" s="28">
        <v>504.75</v>
      </c>
      <c r="BF66" s="28">
        <f t="shared" si="27"/>
        <v>504.75</v>
      </c>
      <c r="BG66" s="29">
        <f t="shared" si="28"/>
        <v>323.76514905274888</v>
      </c>
      <c r="BH66" s="29">
        <f t="shared" si="28"/>
        <v>80.4358593363051</v>
      </c>
      <c r="BI66" s="29">
        <f t="shared" si="28"/>
        <v>98.068350668647852</v>
      </c>
      <c r="BJ66" s="29">
        <f t="shared" ref="BJ66:BJ129" si="32">IFERROR(BE66*100/$BF66,0)</f>
        <v>100</v>
      </c>
      <c r="BK66" s="29"/>
    </row>
    <row r="67" spans="1:70" x14ac:dyDescent="0.25">
      <c r="A67" s="13" t="s">
        <v>256</v>
      </c>
      <c r="B67" s="13" t="s">
        <v>257</v>
      </c>
      <c r="C67" s="13" t="s">
        <v>258</v>
      </c>
      <c r="D67" s="13" t="str">
        <f>IFERROR(VLOOKUP($B67,[1]GICS!$C:$D,2,FALSE),"-")</f>
        <v>Financials</v>
      </c>
      <c r="E67" s="14">
        <f>IFERROR(IF(VLOOKUP($B67,'[1]Paste Only'!$D:$AM,4,FALSE)="-",VLOOKUP($B67,'[1]Market Cap'!$A:$J,10,FALSE),VLOOKUP($B67,'[1]Paste Only'!$D:$AM,4,FALSE)),"-")</f>
        <v>740.7</v>
      </c>
      <c r="F67" s="14">
        <f>IFERROR(VLOOKUP($B67,'[1]Paste Only'!$D:$AM,5,FALSE),"-")</f>
        <v>758.43902587890625</v>
      </c>
      <c r="G67" s="15">
        <f>IFERROR(VLOOKUP($B67,'[1]Paste Only'!$D:$AM,6,FALSE),"-")</f>
        <v>7</v>
      </c>
      <c r="H67" s="15">
        <f>IFERROR(VLOOKUP($B67,'[1]Paste Only'!$D:$AM,7,FALSE),"-")</f>
        <v>15</v>
      </c>
      <c r="I67" s="15">
        <f>IFERROR(VLOOKUP($B67,'[1]Paste Only'!$D:$AM,8,FALSE),"-")</f>
        <v>23</v>
      </c>
      <c r="J67" s="16"/>
      <c r="K67" s="16"/>
      <c r="L67" s="14">
        <f>IFERROR(VLOOKUP($B67,'[1]Paste Only'!$D:$AM,12,FALSE),"-")</f>
        <v>12.950000000000003</v>
      </c>
      <c r="M67" s="14">
        <f>IFERROR(VLOOKUP($B67,'[1]Paste Only'!$D:$AM,15,FALSE),"-")</f>
        <v>56.320482758620692</v>
      </c>
      <c r="N67" s="17"/>
      <c r="O67" s="18"/>
      <c r="P67" s="19">
        <f t="shared" si="29"/>
        <v>3.3490720276927162</v>
      </c>
      <c r="Q67" s="20">
        <f t="shared" ref="Q67:Q130" si="33">IFERROR(F67/E67-1,0)</f>
        <v>2.394900213164064E-2</v>
      </c>
      <c r="R67" s="13">
        <f t="shared" ref="R67:R130" si="34">SUM(G67:I67)</f>
        <v>45</v>
      </c>
      <c r="S67" s="13" t="str">
        <f>IFERROR(VLOOKUP($B67,'[1]Market Cap'!$G:$I,3,FALSE),"-")</f>
        <v>Mid Cap</v>
      </c>
      <c r="T67" s="13"/>
      <c r="U67" s="13"/>
      <c r="V67" s="21">
        <f t="shared" si="30"/>
        <v>0</v>
      </c>
      <c r="W67" s="21">
        <f t="shared" si="30"/>
        <v>0</v>
      </c>
      <c r="X67" s="21">
        <f t="shared" si="30"/>
        <v>0</v>
      </c>
      <c r="Y67" s="22">
        <f t="shared" ref="Y67:Y130" si="35">SUM(V67:X67)</f>
        <v>0</v>
      </c>
      <c r="Z67" s="13">
        <f t="shared" ref="Z67:Z130" si="36">IF(AND(Y67&lt;100%,Y67&gt;0%),1,0)</f>
        <v>0</v>
      </c>
      <c r="AA67" s="23">
        <f t="shared" ref="AA67:AA130" si="37">V67*$BO$3</f>
        <v>0</v>
      </c>
      <c r="AB67" s="23">
        <f t="shared" ref="AB67:AB130" si="38">W67*$BO$4</f>
        <v>0</v>
      </c>
      <c r="AC67" s="23">
        <f t="shared" ref="AC67:AC130" si="39">X67*$BO$5</f>
        <v>0</v>
      </c>
      <c r="AD67" s="24">
        <f t="shared" ref="AD67:AD130" si="40">SUM(AA67:AC67)</f>
        <v>0</v>
      </c>
      <c r="AE67" s="25">
        <f>IFERROR(VLOOKUP($B67,'[1]Market Cap'!$G:$I,2,FALSE),"-")</f>
        <v>57706.157246039998</v>
      </c>
      <c r="AF67" s="20">
        <f t="shared" ref="AF67:AF130" si="41">IF(AI67="Y",Q67,Q67*AD67)</f>
        <v>0</v>
      </c>
      <c r="AG67" s="17">
        <f t="shared" ref="AG67:AG130" si="42">IF(Q67&lt;0,1,0)</f>
        <v>0</v>
      </c>
      <c r="AH67" s="17">
        <f t="shared" ref="AH67:AH130" si="43">IF(AD67&lt;0,1,0)</f>
        <v>0</v>
      </c>
      <c r="AI67" s="17" t="str">
        <f t="shared" ref="AI67:AI130" si="44">IF(AG67+AH67=2,"Y","-")</f>
        <v>-</v>
      </c>
      <c r="AJ67" s="26">
        <f>IFERROR(VLOOKUP($B67,'[1]Paste Only'!$D:$AM,26,FALSE),"-")</f>
        <v>750</v>
      </c>
      <c r="AK67" s="26">
        <f>IFERROR(VLOOKUP($B67,'[1]Paste Only'!$D:$AM,23,FALSE),"-")</f>
        <v>1000</v>
      </c>
      <c r="AL67" s="26">
        <f>IFERROR(VLOOKUP($B67,'[1]Paste Only'!$D:$AM,22,FALSE),"-")</f>
        <v>210</v>
      </c>
      <c r="AM67" s="21">
        <f t="shared" si="31"/>
        <v>-1.1126834974145461E-2</v>
      </c>
      <c r="AN67" s="21">
        <f t="shared" si="31"/>
        <v>0.31849755336780605</v>
      </c>
      <c r="AO67" s="21">
        <f t="shared" si="31"/>
        <v>-0.72311551379276073</v>
      </c>
      <c r="AP67" s="27">
        <f t="shared" ref="AP67:AP130" si="45">IF(AN67&lt;$BO$9,F67,0)</f>
        <v>0</v>
      </c>
      <c r="AQ67" s="27">
        <f t="shared" ref="AQ67:AQ130" si="46">IF(AO67&gt;$BO$10,F67,0)</f>
        <v>0</v>
      </c>
      <c r="AR67" s="27">
        <f t="shared" ref="AR67:AR130" si="47">IFERROR(IF(AN67&gt;=$BO$11,F67*(1+$BR$11),0),"-")</f>
        <v>758.43902587890625</v>
      </c>
      <c r="AS67" s="27">
        <f t="shared" ref="AS67:AS130" si="48">IFERROR(IF(AO67&lt;=$BO$12,F67*(1+$BR$12),0),"-")</f>
        <v>758.43902587890625</v>
      </c>
      <c r="AT67" s="27">
        <f t="shared" ref="AT67:AT130" si="49">IFERROR(IF(AND(AN67&gt;$BO$13,AN67&lt;$BQ$13),F67*(1+$BR$13),0),"-")</f>
        <v>0</v>
      </c>
      <c r="AU67" s="27">
        <f t="shared" ref="AU67:AU130" si="50">IFERROR(IF(AND(AO67&lt;$BO$14,AO67&gt;$BQ$14),F67*(1+$BR$14),0),"-")</f>
        <v>0</v>
      </c>
      <c r="AV67" s="21">
        <f t="shared" ref="AV67:AV130" si="51">IFERROR(G67/SUM($G67:$I67),"0")</f>
        <v>0.15555555555555556</v>
      </c>
      <c r="AW67" s="27">
        <f t="shared" ref="AW67:AW130" si="52">IF(AV67&gt;$BM$17,IF(AS67=0,AU67,AS67),IF(AV67&lt;$BM$18,IF(AR67=0,AT67,AR67),F67))</f>
        <v>758.43902587890625</v>
      </c>
      <c r="AX67" s="27">
        <f t="shared" ref="AX67:AX130" si="53">IF(AW67=0,F67,AW67)</f>
        <v>758.43902587890625</v>
      </c>
      <c r="AY67" s="27">
        <f t="shared" ref="AY67:AY130" si="54">IF(F67="-","-",IF(AND(R67&gt;3,E67&lt;AL67),MAX(F67,AJ67),IF(F67&gt;E67,MIN(F67,AJ67),MAX(F67,AJ67))))</f>
        <v>750</v>
      </c>
      <c r="AZ67" s="21">
        <f t="shared" ref="AZ67:AZ130" si="55">IFERROR(AY67/E67-1,"-")</f>
        <v>1.2555690562980892E-2</v>
      </c>
      <c r="BA67" s="21">
        <f t="shared" ref="BA67:BA130" si="56">IF(AZ67="-","-",IF(R67&lt;3,MIN(AZ67,30%),AZ67))</f>
        <v>1.2555690562980892E-2</v>
      </c>
      <c r="BB67" s="28">
        <f t="shared" ref="BB67:BB130" si="57">F67</f>
        <v>758.43902587890625</v>
      </c>
      <c r="BC67" s="28">
        <v>5815</v>
      </c>
      <c r="BD67" s="28">
        <v>5800</v>
      </c>
      <c r="BE67" s="28">
        <v>5880</v>
      </c>
      <c r="BF67" s="28">
        <f t="shared" ref="BF67:BF130" si="58">BE67</f>
        <v>5880</v>
      </c>
      <c r="BG67" s="29">
        <f t="shared" ref="BG67:BJ130" si="59">IFERROR(BB67*100/$BF67,0)</f>
        <v>12.898622889097044</v>
      </c>
      <c r="BH67" s="29">
        <f t="shared" si="59"/>
        <v>98.894557823129247</v>
      </c>
      <c r="BI67" s="29">
        <f t="shared" si="59"/>
        <v>98.639455782312922</v>
      </c>
      <c r="BJ67" s="29">
        <f t="shared" si="32"/>
        <v>100</v>
      </c>
      <c r="BK67" s="29"/>
    </row>
    <row r="68" spans="1:70" x14ac:dyDescent="0.25">
      <c r="A68" s="13" t="s">
        <v>259</v>
      </c>
      <c r="B68" s="13" t="s">
        <v>260</v>
      </c>
      <c r="C68" s="13" t="s">
        <v>261</v>
      </c>
      <c r="D68" s="13" t="str">
        <f>IFERROR(VLOOKUP($B68,[1]GICS!$C:$D,2,FALSE),"-")</f>
        <v>Health Care</v>
      </c>
      <c r="E68" s="14">
        <f>IFERROR(IF(VLOOKUP($B68,'[1]Paste Only'!$D:$AM,4,FALSE)="-",VLOOKUP($B68,'[1]Market Cap'!$A:$J,10,FALSE),VLOOKUP($B68,'[1]Paste Only'!$D:$AM,4,FALSE)),"-")</f>
        <v>1573.8</v>
      </c>
      <c r="F68" s="14">
        <f>IFERROR(VLOOKUP($B68,'[1]Paste Only'!$D:$AM,5,FALSE),"-")</f>
        <v>1704.179443359375</v>
      </c>
      <c r="G68" s="15">
        <f>IFERROR(VLOOKUP($B68,'[1]Paste Only'!$D:$AM,6,FALSE),"-")</f>
        <v>26</v>
      </c>
      <c r="H68" s="15">
        <f>IFERROR(VLOOKUP($B68,'[1]Paste Only'!$D:$AM,7,FALSE),"-")</f>
        <v>8</v>
      </c>
      <c r="I68" s="15">
        <f>IFERROR(VLOOKUP($B68,'[1]Paste Only'!$D:$AM,8,FALSE),"-")</f>
        <v>6</v>
      </c>
      <c r="J68" s="16"/>
      <c r="K68" s="16"/>
      <c r="L68" s="14">
        <f>IFERROR(VLOOKUP($B68,'[1]Paste Only'!$D:$AM,12,FALSE),"-")</f>
        <v>65.290000000000006</v>
      </c>
      <c r="M68" s="14">
        <f>IFERROR(VLOOKUP($B68,'[1]Paste Only'!$D:$AM,15,FALSE),"-")</f>
        <v>63.550126436781611</v>
      </c>
      <c r="N68" s="17"/>
      <c r="O68" s="18"/>
      <c r="P68" s="19">
        <f t="shared" ref="P68:P131" si="60">IF(AND(M68&lt;0,L68&lt;0),-(M68/L68-1),IF(M68&gt;L68,ABS(IFERROR(M68/L68-1,0)),IFERROR(M68/L68-1,0)))</f>
        <v>-2.6648392758743977E-2</v>
      </c>
      <c r="Q68" s="20">
        <f t="shared" si="33"/>
        <v>8.2843717981557319E-2</v>
      </c>
      <c r="R68" s="13">
        <f t="shared" si="34"/>
        <v>40</v>
      </c>
      <c r="S68" s="13" t="str">
        <f>IFERROR(VLOOKUP($B68,'[1]Market Cap'!$G:$I,3,FALSE),"-")</f>
        <v>Large Cap</v>
      </c>
      <c r="T68" s="13"/>
      <c r="U68" s="13"/>
      <c r="V68" s="21">
        <f t="shared" si="30"/>
        <v>0</v>
      </c>
      <c r="W68" s="21">
        <f t="shared" si="30"/>
        <v>0</v>
      </c>
      <c r="X68" s="21">
        <f t="shared" si="30"/>
        <v>0</v>
      </c>
      <c r="Y68" s="22">
        <f t="shared" si="35"/>
        <v>0</v>
      </c>
      <c r="Z68" s="13">
        <f t="shared" si="36"/>
        <v>0</v>
      </c>
      <c r="AA68" s="23">
        <f t="shared" si="37"/>
        <v>0</v>
      </c>
      <c r="AB68" s="23">
        <f t="shared" si="38"/>
        <v>0</v>
      </c>
      <c r="AC68" s="23">
        <f t="shared" si="39"/>
        <v>0</v>
      </c>
      <c r="AD68" s="24">
        <f t="shared" si="40"/>
        <v>0</v>
      </c>
      <c r="AE68" s="25">
        <f>IFERROR(VLOOKUP($B68,'[1]Market Cap'!$G:$I,2,FALSE),"-")</f>
        <v>127126.1650791</v>
      </c>
      <c r="AF68" s="20">
        <f t="shared" si="41"/>
        <v>0</v>
      </c>
      <c r="AG68" s="17">
        <f t="shared" si="42"/>
        <v>0</v>
      </c>
      <c r="AH68" s="17">
        <f t="shared" si="43"/>
        <v>0</v>
      </c>
      <c r="AI68" s="17" t="str">
        <f t="shared" si="44"/>
        <v>-</v>
      </c>
      <c r="AJ68" s="26">
        <f>IFERROR(VLOOKUP($B68,'[1]Paste Only'!$D:$AM,26,FALSE),"-")</f>
        <v>1700</v>
      </c>
      <c r="AK68" s="26">
        <f>IFERROR(VLOOKUP($B68,'[1]Paste Only'!$D:$AM,23,FALSE),"-")</f>
        <v>2550</v>
      </c>
      <c r="AL68" s="26">
        <f>IFERROR(VLOOKUP($B68,'[1]Paste Only'!$D:$AM,22,FALSE),"-")</f>
        <v>1320</v>
      </c>
      <c r="AM68" s="21">
        <f t="shared" si="31"/>
        <v>-2.4524667139137479E-3</v>
      </c>
      <c r="AN68" s="21">
        <f t="shared" si="31"/>
        <v>0.49632129992912932</v>
      </c>
      <c r="AO68" s="21">
        <f t="shared" si="31"/>
        <v>-0.22543368003668596</v>
      </c>
      <c r="AP68" s="27">
        <f t="shared" si="45"/>
        <v>0</v>
      </c>
      <c r="AQ68" s="27">
        <f t="shared" si="46"/>
        <v>0</v>
      </c>
      <c r="AR68" s="27">
        <f t="shared" si="47"/>
        <v>1704.179443359375</v>
      </c>
      <c r="AS68" s="27">
        <f t="shared" si="48"/>
        <v>1704.179443359375</v>
      </c>
      <c r="AT68" s="27">
        <f t="shared" si="49"/>
        <v>0</v>
      </c>
      <c r="AU68" s="27">
        <f t="shared" si="50"/>
        <v>0</v>
      </c>
      <c r="AV68" s="21">
        <f t="shared" si="51"/>
        <v>0.65</v>
      </c>
      <c r="AW68" s="27">
        <f t="shared" si="52"/>
        <v>1704.179443359375</v>
      </c>
      <c r="AX68" s="27">
        <f t="shared" si="53"/>
        <v>1704.179443359375</v>
      </c>
      <c r="AY68" s="27">
        <f t="shared" si="54"/>
        <v>1700</v>
      </c>
      <c r="AZ68" s="21">
        <f t="shared" si="55"/>
        <v>8.0188079806837065E-2</v>
      </c>
      <c r="BA68" s="21">
        <f t="shared" si="56"/>
        <v>8.0188079806837065E-2</v>
      </c>
      <c r="BB68" s="28">
        <f t="shared" si="57"/>
        <v>1704.179443359375</v>
      </c>
      <c r="BC68" s="28">
        <v>1100</v>
      </c>
      <c r="BD68" s="28">
        <v>1100</v>
      </c>
      <c r="BE68" s="28">
        <v>1100</v>
      </c>
      <c r="BF68" s="28">
        <f t="shared" si="58"/>
        <v>1100</v>
      </c>
      <c r="BG68" s="29">
        <f t="shared" si="59"/>
        <v>154.92540394176137</v>
      </c>
      <c r="BH68" s="29">
        <f t="shared" si="59"/>
        <v>100</v>
      </c>
      <c r="BI68" s="29">
        <f t="shared" si="59"/>
        <v>100</v>
      </c>
      <c r="BJ68" s="29">
        <f t="shared" si="32"/>
        <v>100</v>
      </c>
      <c r="BK68" s="29"/>
    </row>
    <row r="69" spans="1:70" x14ac:dyDescent="0.25">
      <c r="A69" s="13" t="s">
        <v>262</v>
      </c>
      <c r="B69" s="13" t="s">
        <v>263</v>
      </c>
      <c r="C69" s="13" t="s">
        <v>264</v>
      </c>
      <c r="D69" s="13" t="str">
        <f>IFERROR(VLOOKUP($B69,[1]GICS!$C:$D,2,FALSE),"-")</f>
        <v>Utilities</v>
      </c>
      <c r="E69" s="14">
        <f>IFERROR(IF(VLOOKUP($B69,'[1]Paste Only'!$D:$AM,4,FALSE)="-",VLOOKUP($B69,'[1]Market Cap'!$A:$J,10,FALSE),VLOOKUP($B69,'[1]Paste Only'!$D:$AM,4,FALSE)),"-")</f>
        <v>178.55</v>
      </c>
      <c r="F69" s="14">
        <f>IFERROR(VLOOKUP($B69,'[1]Paste Only'!$D:$AM,5,FALSE),"-")</f>
        <v>210.5625</v>
      </c>
      <c r="G69" s="15">
        <f>IFERROR(VLOOKUP($B69,'[1]Paste Only'!$D:$AM,6,FALSE),"-")</f>
        <v>26</v>
      </c>
      <c r="H69" s="15">
        <f>IFERROR(VLOOKUP($B69,'[1]Paste Only'!$D:$AM,7,FALSE),"-")</f>
        <v>5</v>
      </c>
      <c r="I69" s="15">
        <f>IFERROR(VLOOKUP($B69,'[1]Paste Only'!$D:$AM,8,FALSE),"-")</f>
        <v>2</v>
      </c>
      <c r="J69" s="16"/>
      <c r="K69" s="16"/>
      <c r="L69" s="14">
        <f>IFERROR(VLOOKUP($B69,'[1]Paste Only'!$D:$AM,12,FALSE),"-")</f>
        <v>18.93</v>
      </c>
      <c r="M69" s="14">
        <f>IFERROR(VLOOKUP($B69,'[1]Paste Only'!$D:$AM,15,FALSE),"-")</f>
        <v>16.483954022988506</v>
      </c>
      <c r="N69" s="17"/>
      <c r="O69" s="18"/>
      <c r="P69" s="19">
        <f t="shared" si="60"/>
        <v>-0.12921531838412537</v>
      </c>
      <c r="Q69" s="20">
        <f t="shared" si="33"/>
        <v>0.17929151498179774</v>
      </c>
      <c r="R69" s="13">
        <f t="shared" si="34"/>
        <v>33</v>
      </c>
      <c r="S69" s="13" t="str">
        <f>IFERROR(VLOOKUP($B69,'[1]Market Cap'!$G:$I,3,FALSE),"-")</f>
        <v>Large Cap</v>
      </c>
      <c r="T69" s="13"/>
      <c r="U69" s="13"/>
      <c r="V69" s="21">
        <f t="shared" si="30"/>
        <v>0</v>
      </c>
      <c r="W69" s="21">
        <f t="shared" si="30"/>
        <v>0</v>
      </c>
      <c r="X69" s="21">
        <f t="shared" si="30"/>
        <v>0</v>
      </c>
      <c r="Y69" s="22">
        <f t="shared" si="35"/>
        <v>0</v>
      </c>
      <c r="Z69" s="13">
        <f t="shared" si="36"/>
        <v>0</v>
      </c>
      <c r="AA69" s="23">
        <f t="shared" si="37"/>
        <v>0</v>
      </c>
      <c r="AB69" s="23">
        <f t="shared" si="38"/>
        <v>0</v>
      </c>
      <c r="AC69" s="23">
        <f t="shared" si="39"/>
        <v>0</v>
      </c>
      <c r="AD69" s="24">
        <f t="shared" si="40"/>
        <v>0</v>
      </c>
      <c r="AE69" s="25">
        <f>IFERROR(VLOOKUP($B69,'[1]Market Cap'!$G:$I,2,FALSE),"-")</f>
        <v>117398.404125765</v>
      </c>
      <c r="AF69" s="20">
        <f t="shared" si="41"/>
        <v>0</v>
      </c>
      <c r="AG69" s="17">
        <f t="shared" si="42"/>
        <v>0</v>
      </c>
      <c r="AH69" s="17">
        <f t="shared" si="43"/>
        <v>0</v>
      </c>
      <c r="AI69" s="17" t="str">
        <f t="shared" si="44"/>
        <v>-</v>
      </c>
      <c r="AJ69" s="26">
        <f>IFERROR(VLOOKUP($B69,'[1]Paste Only'!$D:$AM,26,FALSE),"-")</f>
        <v>213</v>
      </c>
      <c r="AK69" s="26">
        <f>IFERROR(VLOOKUP($B69,'[1]Paste Only'!$D:$AM,23,FALSE),"-")</f>
        <v>270</v>
      </c>
      <c r="AL69" s="26">
        <f>IFERROR(VLOOKUP($B69,'[1]Paste Only'!$D:$AM,22,FALSE),"-")</f>
        <v>150</v>
      </c>
      <c r="AM69" s="21">
        <f t="shared" si="31"/>
        <v>1.1576135351736516E-2</v>
      </c>
      <c r="AN69" s="21">
        <f t="shared" si="31"/>
        <v>0.28227960819234199</v>
      </c>
      <c r="AO69" s="21">
        <f t="shared" si="31"/>
        <v>-0.2876224398931434</v>
      </c>
      <c r="AP69" s="27">
        <f t="shared" si="45"/>
        <v>0</v>
      </c>
      <c r="AQ69" s="27">
        <f t="shared" si="46"/>
        <v>0</v>
      </c>
      <c r="AR69" s="27">
        <f t="shared" si="47"/>
        <v>210.5625</v>
      </c>
      <c r="AS69" s="27">
        <f t="shared" si="48"/>
        <v>210.5625</v>
      </c>
      <c r="AT69" s="27">
        <f t="shared" si="49"/>
        <v>0</v>
      </c>
      <c r="AU69" s="27">
        <f t="shared" si="50"/>
        <v>0</v>
      </c>
      <c r="AV69" s="21">
        <f t="shared" si="51"/>
        <v>0.78787878787878785</v>
      </c>
      <c r="AW69" s="27">
        <f t="shared" si="52"/>
        <v>210.5625</v>
      </c>
      <c r="AX69" s="27">
        <f t="shared" si="53"/>
        <v>210.5625</v>
      </c>
      <c r="AY69" s="27">
        <f t="shared" si="54"/>
        <v>210.5625</v>
      </c>
      <c r="AZ69" s="21">
        <f t="shared" si="55"/>
        <v>0.17929151498179774</v>
      </c>
      <c r="BA69" s="21">
        <f t="shared" si="56"/>
        <v>0.17929151498179774</v>
      </c>
      <c r="BB69" s="28">
        <f t="shared" si="57"/>
        <v>210.5625</v>
      </c>
      <c r="BC69" s="28">
        <v>1161</v>
      </c>
      <c r="BD69" s="28">
        <v>1106</v>
      </c>
      <c r="BE69" s="28">
        <v>1162.5</v>
      </c>
      <c r="BF69" s="28">
        <f t="shared" si="58"/>
        <v>1162.5</v>
      </c>
      <c r="BG69" s="29">
        <f t="shared" si="59"/>
        <v>18.112903225806452</v>
      </c>
      <c r="BH69" s="29">
        <f t="shared" si="59"/>
        <v>99.870967741935488</v>
      </c>
      <c r="BI69" s="29">
        <f t="shared" si="59"/>
        <v>95.13978494623656</v>
      </c>
      <c r="BJ69" s="29">
        <f t="shared" si="32"/>
        <v>100</v>
      </c>
      <c r="BK69" s="29"/>
      <c r="BN69" s="32"/>
      <c r="BO69" s="32"/>
    </row>
    <row r="70" spans="1:70" x14ac:dyDescent="0.25">
      <c r="A70" s="13" t="s">
        <v>265</v>
      </c>
      <c r="B70" s="13" t="s">
        <v>266</v>
      </c>
      <c r="C70" s="13" t="s">
        <v>267</v>
      </c>
      <c r="D70" s="13" t="str">
        <f>IFERROR(VLOOKUP($B70,[1]GICS!$C:$D,2,FALSE),"-")</f>
        <v>Financials</v>
      </c>
      <c r="E70" s="14">
        <f>IFERROR(IF(VLOOKUP($B70,'[1]Paste Only'!$D:$AM,4,FALSE)="-",VLOOKUP($B70,'[1]Market Cap'!$A:$J,10,FALSE),VLOOKUP($B70,'[1]Paste Only'!$D:$AM,4,FALSE)),"-")</f>
        <v>373.4</v>
      </c>
      <c r="F70" s="14">
        <f>IFERROR(VLOOKUP($B70,'[1]Paste Only'!$D:$AM,5,FALSE),"-")</f>
        <v>528.30767822265625</v>
      </c>
      <c r="G70" s="15">
        <f>IFERROR(VLOOKUP($B70,'[1]Paste Only'!$D:$AM,6,FALSE),"-")</f>
        <v>13</v>
      </c>
      <c r="H70" s="15">
        <f>IFERROR(VLOOKUP($B70,'[1]Paste Only'!$D:$AM,7,FALSE),"-")</f>
        <v>0</v>
      </c>
      <c r="I70" s="15">
        <f>IFERROR(VLOOKUP($B70,'[1]Paste Only'!$D:$AM,8,FALSE),"-")</f>
        <v>0</v>
      </c>
      <c r="J70" s="16"/>
      <c r="K70" s="16"/>
      <c r="L70" s="14">
        <f>IFERROR(VLOOKUP($B70,'[1]Paste Only'!$D:$AM,12,FALSE),"-")</f>
        <v>64.138193000000001</v>
      </c>
      <c r="M70" s="14">
        <f>IFERROR(VLOOKUP($B70,'[1]Paste Only'!$D:$AM,15,FALSE),"-")</f>
        <v>65.756551724137921</v>
      </c>
      <c r="N70" s="17"/>
      <c r="O70" s="18"/>
      <c r="P70" s="19">
        <f t="shared" si="60"/>
        <v>2.523237167186676E-2</v>
      </c>
      <c r="Q70" s="20">
        <f t="shared" si="33"/>
        <v>0.41485719931080944</v>
      </c>
      <c r="R70" s="13">
        <f t="shared" si="34"/>
        <v>13</v>
      </c>
      <c r="S70" s="13" t="str">
        <f>IFERROR(VLOOKUP($B70,'[1]Market Cap'!$G:$I,3,FALSE),"-")</f>
        <v>Large Cap</v>
      </c>
      <c r="T70" s="13"/>
      <c r="U70" s="13"/>
      <c r="V70" s="21">
        <f t="shared" si="30"/>
        <v>0</v>
      </c>
      <c r="W70" s="21">
        <f t="shared" si="30"/>
        <v>0</v>
      </c>
      <c r="X70" s="21">
        <f t="shared" si="30"/>
        <v>0</v>
      </c>
      <c r="Y70" s="22">
        <f t="shared" si="35"/>
        <v>0</v>
      </c>
      <c r="Z70" s="13">
        <f t="shared" si="36"/>
        <v>0</v>
      </c>
      <c r="AA70" s="23">
        <f t="shared" si="37"/>
        <v>0</v>
      </c>
      <c r="AB70" s="23">
        <f t="shared" si="38"/>
        <v>0</v>
      </c>
      <c r="AC70" s="23">
        <f t="shared" si="39"/>
        <v>0</v>
      </c>
      <c r="AD70" s="24">
        <f t="shared" si="40"/>
        <v>0</v>
      </c>
      <c r="AE70" s="25">
        <f>IFERROR(VLOOKUP($B70,'[1]Market Cap'!$G:$I,2,FALSE),"-")</f>
        <v>98324.584159999999</v>
      </c>
      <c r="AF70" s="20">
        <f t="shared" si="41"/>
        <v>0</v>
      </c>
      <c r="AG70" s="17">
        <f t="shared" si="42"/>
        <v>0</v>
      </c>
      <c r="AH70" s="17">
        <f t="shared" si="43"/>
        <v>0</v>
      </c>
      <c r="AI70" s="17" t="str">
        <f t="shared" si="44"/>
        <v>-</v>
      </c>
      <c r="AJ70" s="26">
        <f>IFERROR(VLOOKUP($B70,'[1]Paste Only'!$D:$AM,26,FALSE),"-")</f>
        <v>525</v>
      </c>
      <c r="AK70" s="26">
        <f>IFERROR(VLOOKUP($B70,'[1]Paste Only'!$D:$AM,23,FALSE),"-")</f>
        <v>633</v>
      </c>
      <c r="AL70" s="26">
        <f>IFERROR(VLOOKUP($B70,'[1]Paste Only'!$D:$AM,22,FALSE),"-")</f>
        <v>460</v>
      </c>
      <c r="AM70" s="21">
        <f t="shared" si="31"/>
        <v>-6.2608937159195355E-3</v>
      </c>
      <c r="AN70" s="21">
        <f t="shared" si="31"/>
        <v>0.1981654367196628</v>
      </c>
      <c r="AO70" s="21">
        <f t="shared" si="31"/>
        <v>-0.12929525925585328</v>
      </c>
      <c r="AP70" s="27">
        <f t="shared" si="45"/>
        <v>0</v>
      </c>
      <c r="AQ70" s="27">
        <f t="shared" si="46"/>
        <v>0</v>
      </c>
      <c r="AR70" s="27">
        <f t="shared" si="47"/>
        <v>528.30767822265625</v>
      </c>
      <c r="AS70" s="27">
        <f t="shared" si="48"/>
        <v>528.30767822265625</v>
      </c>
      <c r="AT70" s="27">
        <f t="shared" si="49"/>
        <v>0</v>
      </c>
      <c r="AU70" s="27">
        <f t="shared" si="50"/>
        <v>0</v>
      </c>
      <c r="AV70" s="21">
        <f t="shared" si="51"/>
        <v>1</v>
      </c>
      <c r="AW70" s="27">
        <f t="shared" si="52"/>
        <v>528.30767822265625</v>
      </c>
      <c r="AX70" s="27">
        <f t="shared" si="53"/>
        <v>528.30767822265625</v>
      </c>
      <c r="AY70" s="27">
        <f t="shared" si="54"/>
        <v>528.30767822265625</v>
      </c>
      <c r="AZ70" s="21">
        <f t="shared" si="55"/>
        <v>0.41485719931080944</v>
      </c>
      <c r="BA70" s="21">
        <f t="shared" si="56"/>
        <v>0.41485719931080944</v>
      </c>
      <c r="BB70" s="28">
        <f t="shared" si="57"/>
        <v>528.30767822265625</v>
      </c>
      <c r="BC70" s="28">
        <v>813</v>
      </c>
      <c r="BD70" s="28">
        <v>864.79998779296875</v>
      </c>
      <c r="BE70" s="28">
        <v>922</v>
      </c>
      <c r="BF70" s="28">
        <f t="shared" si="58"/>
        <v>922</v>
      </c>
      <c r="BG70" s="29">
        <f t="shared" si="59"/>
        <v>57.300182019810876</v>
      </c>
      <c r="BH70" s="29">
        <f t="shared" si="59"/>
        <v>88.17787418655098</v>
      </c>
      <c r="BI70" s="29">
        <f t="shared" si="59"/>
        <v>93.796094120712439</v>
      </c>
      <c r="BJ70" s="29">
        <f t="shared" si="32"/>
        <v>100</v>
      </c>
      <c r="BK70" s="29"/>
    </row>
    <row r="71" spans="1:70" x14ac:dyDescent="0.25">
      <c r="A71" s="13" t="s">
        <v>268</v>
      </c>
      <c r="B71" s="13" t="s">
        <v>269</v>
      </c>
      <c r="C71" s="13" t="s">
        <v>270</v>
      </c>
      <c r="D71" s="13" t="str">
        <f>IFERROR(VLOOKUP($B71,[1]GICS!$C:$D,2,FALSE),"-")</f>
        <v>Consumer Staples</v>
      </c>
      <c r="E71" s="14">
        <f>IFERROR(IF(VLOOKUP($B71,'[1]Paste Only'!$D:$AM,4,FALSE)="-",VLOOKUP($B71,'[1]Market Cap'!$A:$J,10,FALSE),VLOOKUP($B71,'[1]Paste Only'!$D:$AM,4,FALSE)),"-")</f>
        <v>6244.85</v>
      </c>
      <c r="F71" s="14">
        <f>IFERROR(VLOOKUP($B71,'[1]Paste Only'!$D:$AM,5,FALSE),"-")</f>
        <v>6055.1142578125</v>
      </c>
      <c r="G71" s="15">
        <f>IFERROR(VLOOKUP($B71,'[1]Paste Only'!$D:$AM,6,FALSE),"-")</f>
        <v>25</v>
      </c>
      <c r="H71" s="15">
        <f>IFERROR(VLOOKUP($B71,'[1]Paste Only'!$D:$AM,7,FALSE),"-")</f>
        <v>10</v>
      </c>
      <c r="I71" s="15">
        <f>IFERROR(VLOOKUP($B71,'[1]Paste Only'!$D:$AM,8,FALSE),"-")</f>
        <v>4</v>
      </c>
      <c r="J71" s="16"/>
      <c r="K71" s="16"/>
      <c r="L71" s="14">
        <f>IFERROR(VLOOKUP($B71,'[1]Paste Only'!$D:$AM,12,FALSE),"-")</f>
        <v>91.080000000000013</v>
      </c>
      <c r="M71" s="14">
        <f>IFERROR(VLOOKUP($B71,'[1]Paste Only'!$D:$AM,15,FALSE),"-")</f>
        <v>109.7387356321839</v>
      </c>
      <c r="N71" s="17"/>
      <c r="O71" s="18"/>
      <c r="P71" s="19">
        <f t="shared" si="60"/>
        <v>0.20486095336170274</v>
      </c>
      <c r="Q71" s="20">
        <f t="shared" si="33"/>
        <v>-3.0382754139410939E-2</v>
      </c>
      <c r="R71" s="13">
        <f t="shared" si="34"/>
        <v>39</v>
      </c>
      <c r="S71" s="13" t="str">
        <f>IFERROR(VLOOKUP($B71,'[1]Market Cap'!$G:$I,3,FALSE),"-")</f>
        <v>Large Cap</v>
      </c>
      <c r="T71" s="13"/>
      <c r="U71" s="13"/>
      <c r="V71" s="21">
        <f t="shared" si="30"/>
        <v>0</v>
      </c>
      <c r="W71" s="21">
        <f t="shared" si="30"/>
        <v>0</v>
      </c>
      <c r="X71" s="21">
        <f t="shared" si="30"/>
        <v>0</v>
      </c>
      <c r="Y71" s="22">
        <f t="shared" si="35"/>
        <v>0</v>
      </c>
      <c r="Z71" s="13">
        <f t="shared" si="36"/>
        <v>0</v>
      </c>
      <c r="AA71" s="23">
        <f t="shared" si="37"/>
        <v>0</v>
      </c>
      <c r="AB71" s="23">
        <f t="shared" si="38"/>
        <v>0</v>
      </c>
      <c r="AC71" s="23">
        <f t="shared" si="39"/>
        <v>0</v>
      </c>
      <c r="AD71" s="24">
        <f t="shared" si="40"/>
        <v>0</v>
      </c>
      <c r="AE71" s="25">
        <f>IFERROR(VLOOKUP($B71,'[1]Market Cap'!$G:$I,2,FALSE),"-")</f>
        <v>150418.63782756001</v>
      </c>
      <c r="AF71" s="20">
        <f t="shared" si="41"/>
        <v>0</v>
      </c>
      <c r="AG71" s="17">
        <f t="shared" si="42"/>
        <v>1</v>
      </c>
      <c r="AH71" s="17">
        <f t="shared" si="43"/>
        <v>0</v>
      </c>
      <c r="AI71" s="17" t="str">
        <f t="shared" si="44"/>
        <v>-</v>
      </c>
      <c r="AJ71" s="26">
        <f>IFERROR(VLOOKUP($B71,'[1]Paste Only'!$D:$AM,26,FALSE),"-")</f>
        <v>6013</v>
      </c>
      <c r="AK71" s="26">
        <f>IFERROR(VLOOKUP($B71,'[1]Paste Only'!$D:$AM,23,FALSE),"-")</f>
        <v>7200</v>
      </c>
      <c r="AL71" s="26">
        <f>IFERROR(VLOOKUP($B71,'[1]Paste Only'!$D:$AM,22,FALSE),"-")</f>
        <v>4750</v>
      </c>
      <c r="AM71" s="21">
        <f t="shared" si="31"/>
        <v>-6.9551549350472808E-3</v>
      </c>
      <c r="AN71" s="21">
        <f t="shared" si="31"/>
        <v>0.18907747953894227</v>
      </c>
      <c r="AO71" s="21">
        <f t="shared" si="31"/>
        <v>-0.21553916280417007</v>
      </c>
      <c r="AP71" s="27">
        <f t="shared" si="45"/>
        <v>0</v>
      </c>
      <c r="AQ71" s="27">
        <f t="shared" si="46"/>
        <v>0</v>
      </c>
      <c r="AR71" s="27">
        <f t="shared" si="47"/>
        <v>6055.1142578125</v>
      </c>
      <c r="AS71" s="27">
        <f t="shared" si="48"/>
        <v>6055.1142578125</v>
      </c>
      <c r="AT71" s="27">
        <f t="shared" si="49"/>
        <v>0</v>
      </c>
      <c r="AU71" s="27">
        <f t="shared" si="50"/>
        <v>0</v>
      </c>
      <c r="AV71" s="21">
        <f t="shared" si="51"/>
        <v>0.64102564102564108</v>
      </c>
      <c r="AW71" s="27">
        <f t="shared" si="52"/>
        <v>6055.1142578125</v>
      </c>
      <c r="AX71" s="27">
        <f t="shared" si="53"/>
        <v>6055.1142578125</v>
      </c>
      <c r="AY71" s="27">
        <f t="shared" si="54"/>
        <v>6055.1142578125</v>
      </c>
      <c r="AZ71" s="21">
        <f t="shared" si="55"/>
        <v>-3.0382754139410939E-2</v>
      </c>
      <c r="BA71" s="21">
        <f t="shared" si="56"/>
        <v>-3.0382754139410939E-2</v>
      </c>
      <c r="BB71" s="28">
        <f t="shared" si="57"/>
        <v>6055.1142578125</v>
      </c>
      <c r="BC71" s="28">
        <v>2295.333251953125</v>
      </c>
      <c r="BD71" s="28">
        <v>1823.5</v>
      </c>
      <c r="BE71" s="28">
        <v>1670</v>
      </c>
      <c r="BF71" s="28">
        <f t="shared" si="58"/>
        <v>1670</v>
      </c>
      <c r="BG71" s="29">
        <f t="shared" si="59"/>
        <v>362.58169208458082</v>
      </c>
      <c r="BH71" s="29">
        <f t="shared" si="59"/>
        <v>137.44510490737275</v>
      </c>
      <c r="BI71" s="29">
        <f t="shared" si="59"/>
        <v>109.19161676646706</v>
      </c>
      <c r="BJ71" s="29">
        <f t="shared" si="32"/>
        <v>100</v>
      </c>
      <c r="BK71" s="29"/>
      <c r="BN71" s="32"/>
    </row>
    <row r="72" spans="1:70" x14ac:dyDescent="0.25">
      <c r="A72" s="13" t="s">
        <v>271</v>
      </c>
      <c r="B72" s="13" t="s">
        <v>272</v>
      </c>
      <c r="C72" s="13" t="s">
        <v>273</v>
      </c>
      <c r="D72" s="13" t="str">
        <f>IFERROR(VLOOKUP($B72,[1]GICS!$C:$D,2,FALSE),"-")</f>
        <v>Financials</v>
      </c>
      <c r="E72" s="14">
        <f>IFERROR(IF(VLOOKUP($B72,'[1]Paste Only'!$D:$AM,4,FALSE)="-",VLOOKUP($B72,'[1]Market Cap'!$A:$J,10,FALSE),VLOOKUP($B72,'[1]Paste Only'!$D:$AM,4,FALSE)),"-")</f>
        <v>133.85</v>
      </c>
      <c r="F72" s="14">
        <f>IFERROR(VLOOKUP($B72,'[1]Paste Only'!$D:$AM,5,FALSE),"-")</f>
        <v>156.08332824707031</v>
      </c>
      <c r="G72" s="15">
        <f>IFERROR(VLOOKUP($B72,'[1]Paste Only'!$D:$AM,6,FALSE),"-")</f>
        <v>6</v>
      </c>
      <c r="H72" s="15">
        <f>IFERROR(VLOOKUP($B72,'[1]Paste Only'!$D:$AM,7,FALSE),"-")</f>
        <v>3</v>
      </c>
      <c r="I72" s="15">
        <f>IFERROR(VLOOKUP($B72,'[1]Paste Only'!$D:$AM,8,FALSE),"-")</f>
        <v>3</v>
      </c>
      <c r="J72" s="16"/>
      <c r="K72" s="16"/>
      <c r="L72" s="14">
        <f>IFERROR(VLOOKUP($B72,'[1]Paste Only'!$D:$AM,12,FALSE),"-")</f>
        <v>24.639999999999997</v>
      </c>
      <c r="M72" s="14">
        <f>IFERROR(VLOOKUP($B72,'[1]Paste Only'!$D:$AM,15,FALSE),"-")</f>
        <v>20.167816091954023</v>
      </c>
      <c r="N72" s="17"/>
      <c r="O72" s="18"/>
      <c r="P72" s="19">
        <f t="shared" si="60"/>
        <v>-0.18150097029407364</v>
      </c>
      <c r="Q72" s="20">
        <f t="shared" si="33"/>
        <v>0.16610629994075699</v>
      </c>
      <c r="R72" s="13">
        <f t="shared" si="34"/>
        <v>12</v>
      </c>
      <c r="S72" s="13" t="str">
        <f>IFERROR(VLOOKUP($B72,'[1]Market Cap'!$G:$I,3,FALSE),"-")</f>
        <v>Large Cap</v>
      </c>
      <c r="T72" s="13"/>
      <c r="U72" s="13"/>
      <c r="V72" s="21">
        <f t="shared" si="30"/>
        <v>0</v>
      </c>
      <c r="W72" s="21">
        <f t="shared" si="30"/>
        <v>0</v>
      </c>
      <c r="X72" s="21">
        <f t="shared" si="30"/>
        <v>0</v>
      </c>
      <c r="Y72" s="22">
        <f t="shared" si="35"/>
        <v>0</v>
      </c>
      <c r="Z72" s="13">
        <f t="shared" si="36"/>
        <v>0</v>
      </c>
      <c r="AA72" s="23">
        <f t="shared" si="37"/>
        <v>0</v>
      </c>
      <c r="AB72" s="23">
        <f t="shared" si="38"/>
        <v>0</v>
      </c>
      <c r="AC72" s="23">
        <f t="shared" si="39"/>
        <v>0</v>
      </c>
      <c r="AD72" s="24">
        <f t="shared" si="40"/>
        <v>0</v>
      </c>
      <c r="AE72" s="25">
        <f>IFERROR(VLOOKUP($B72,'[1]Market Cap'!$G:$I,2,FALSE),"-")</f>
        <v>102175.811049695</v>
      </c>
      <c r="AF72" s="20">
        <f t="shared" si="41"/>
        <v>0</v>
      </c>
      <c r="AG72" s="17">
        <f t="shared" si="42"/>
        <v>0</v>
      </c>
      <c r="AH72" s="17">
        <f t="shared" si="43"/>
        <v>0</v>
      </c>
      <c r="AI72" s="17" t="str">
        <f t="shared" si="44"/>
        <v>-</v>
      </c>
      <c r="AJ72" s="26">
        <f>IFERROR(VLOOKUP($B72,'[1]Paste Only'!$D:$AM,26,FALSE),"-")</f>
        <v>157.5</v>
      </c>
      <c r="AK72" s="26">
        <f>IFERROR(VLOOKUP($B72,'[1]Paste Only'!$D:$AM,23,FALSE),"-")</f>
        <v>180</v>
      </c>
      <c r="AL72" s="26">
        <f>IFERROR(VLOOKUP($B72,'[1]Paste Only'!$D:$AM,22,FALSE),"-")</f>
        <v>130</v>
      </c>
      <c r="AM72" s="21">
        <f t="shared" si="31"/>
        <v>9.0763809872582701E-3</v>
      </c>
      <c r="AN72" s="21">
        <f t="shared" si="31"/>
        <v>0.15323014969972371</v>
      </c>
      <c r="AO72" s="21">
        <f t="shared" si="31"/>
        <v>-0.16711155855019955</v>
      </c>
      <c r="AP72" s="27">
        <f t="shared" si="45"/>
        <v>0</v>
      </c>
      <c r="AQ72" s="27">
        <f t="shared" si="46"/>
        <v>0</v>
      </c>
      <c r="AR72" s="27">
        <f t="shared" si="47"/>
        <v>156.08332824707031</v>
      </c>
      <c r="AS72" s="27">
        <f t="shared" si="48"/>
        <v>156.08332824707031</v>
      </c>
      <c r="AT72" s="27">
        <f t="shared" si="49"/>
        <v>0</v>
      </c>
      <c r="AU72" s="27">
        <f t="shared" si="50"/>
        <v>0</v>
      </c>
      <c r="AV72" s="21">
        <f t="shared" si="51"/>
        <v>0.5</v>
      </c>
      <c r="AW72" s="27">
        <f t="shared" si="52"/>
        <v>156.08332824707031</v>
      </c>
      <c r="AX72" s="27">
        <f t="shared" si="53"/>
        <v>156.08332824707031</v>
      </c>
      <c r="AY72" s="27">
        <f t="shared" si="54"/>
        <v>156.08332824707031</v>
      </c>
      <c r="AZ72" s="21">
        <f t="shared" si="55"/>
        <v>0.16610629994075699</v>
      </c>
      <c r="BA72" s="21">
        <f t="shared" si="56"/>
        <v>0.16610629994075699</v>
      </c>
      <c r="BB72" s="28">
        <f t="shared" si="57"/>
        <v>156.08332824707031</v>
      </c>
      <c r="BC72" s="28">
        <v>730</v>
      </c>
      <c r="BD72" s="28">
        <v>940.66668701171875</v>
      </c>
      <c r="BE72" s="28">
        <v>972.66668701171875</v>
      </c>
      <c r="BF72" s="28">
        <f t="shared" si="58"/>
        <v>972.66668701171875</v>
      </c>
      <c r="BG72" s="29">
        <f t="shared" si="59"/>
        <v>16.046949107160057</v>
      </c>
      <c r="BH72" s="29">
        <f t="shared" si="59"/>
        <v>75.05140350213361</v>
      </c>
      <c r="BI72" s="29">
        <f t="shared" si="59"/>
        <v>96.710075462920173</v>
      </c>
      <c r="BJ72" s="29">
        <f t="shared" si="32"/>
        <v>100</v>
      </c>
      <c r="BK72" s="29"/>
      <c r="BN72" s="32"/>
      <c r="BO72" s="32"/>
      <c r="BR72" s="32"/>
    </row>
    <row r="73" spans="1:70" x14ac:dyDescent="0.25">
      <c r="A73" s="13" t="s">
        <v>274</v>
      </c>
      <c r="B73" s="13" t="s">
        <v>275</v>
      </c>
      <c r="C73" s="13" t="s">
        <v>276</v>
      </c>
      <c r="D73" s="13" t="str">
        <f>IFERROR(VLOOKUP($B73,[1]GICS!$C:$D,2,FALSE),"-")</f>
        <v>Utilities</v>
      </c>
      <c r="E73" s="14">
        <f>IFERROR(IF(VLOOKUP($B73,'[1]Paste Only'!$D:$AM,4,FALSE)="-",VLOOKUP($B73,'[1]Market Cap'!$A:$J,10,FALSE),VLOOKUP($B73,'[1]Paste Only'!$D:$AM,4,FALSE)),"-")</f>
        <v>829.8</v>
      </c>
      <c r="F73" s="14">
        <f>IFERROR(VLOOKUP($B73,'[1]Paste Only'!$D:$AM,5,FALSE),"-")</f>
        <v>1120.4285888671875</v>
      </c>
      <c r="G73" s="15">
        <f>IFERROR(VLOOKUP($B73,'[1]Paste Only'!$D:$AM,6,FALSE),"-")</f>
        <v>8</v>
      </c>
      <c r="H73" s="15">
        <f>IFERROR(VLOOKUP($B73,'[1]Paste Only'!$D:$AM,7,FALSE),"-")</f>
        <v>0</v>
      </c>
      <c r="I73" s="15">
        <f>IFERROR(VLOOKUP($B73,'[1]Paste Only'!$D:$AM,8,FALSE),"-")</f>
        <v>0</v>
      </c>
      <c r="J73" s="16"/>
      <c r="K73" s="16"/>
      <c r="L73" s="14">
        <f>IFERROR(VLOOKUP($B73,'[1]Paste Only'!$D:$AM,12,FALSE),"-")</f>
        <v>8.8279949999999996</v>
      </c>
      <c r="M73" s="14">
        <f>IFERROR(VLOOKUP($B73,'[1]Paste Only'!$D:$AM,15,FALSE),"-")</f>
        <v>24.33270114942529</v>
      </c>
      <c r="N73" s="17"/>
      <c r="O73" s="18"/>
      <c r="P73" s="19">
        <f t="shared" si="60"/>
        <v>1.7563111611895215</v>
      </c>
      <c r="Q73" s="20">
        <f t="shared" si="33"/>
        <v>0.35023932136320512</v>
      </c>
      <c r="R73" s="13">
        <f t="shared" si="34"/>
        <v>8</v>
      </c>
      <c r="S73" s="13" t="str">
        <f>IFERROR(VLOOKUP($B73,'[1]Market Cap'!$G:$I,3,FALSE),"-")</f>
        <v>Large Cap</v>
      </c>
      <c r="T73" s="13"/>
      <c r="U73" s="13"/>
      <c r="V73" s="21">
        <f t="shared" si="30"/>
        <v>0</v>
      </c>
      <c r="W73" s="21">
        <f t="shared" si="30"/>
        <v>0</v>
      </c>
      <c r="X73" s="21">
        <f t="shared" si="30"/>
        <v>0</v>
      </c>
      <c r="Y73" s="22">
        <f t="shared" si="35"/>
        <v>0</v>
      </c>
      <c r="Z73" s="13">
        <f t="shared" si="36"/>
        <v>0</v>
      </c>
      <c r="AA73" s="23">
        <f t="shared" si="37"/>
        <v>0</v>
      </c>
      <c r="AB73" s="23">
        <f t="shared" si="38"/>
        <v>0</v>
      </c>
      <c r="AC73" s="23">
        <f t="shared" si="39"/>
        <v>0</v>
      </c>
      <c r="AD73" s="24">
        <f t="shared" si="40"/>
        <v>0</v>
      </c>
      <c r="AE73" s="25">
        <f>IFERROR(VLOOKUP($B73,'[1]Market Cap'!$G:$I,2,FALSE),"-")</f>
        <v>99682.433633160006</v>
      </c>
      <c r="AF73" s="20">
        <f t="shared" si="41"/>
        <v>0</v>
      </c>
      <c r="AG73" s="17">
        <f t="shared" si="42"/>
        <v>0</v>
      </c>
      <c r="AH73" s="17">
        <f t="shared" si="43"/>
        <v>0</v>
      </c>
      <c r="AI73" s="17" t="str">
        <f t="shared" si="44"/>
        <v>-</v>
      </c>
      <c r="AJ73" s="26">
        <f>IFERROR(VLOOKUP($B73,'[1]Paste Only'!$D:$AM,26,FALSE),"-")</f>
        <v>1100</v>
      </c>
      <c r="AK73" s="26">
        <f>IFERROR(VLOOKUP($B73,'[1]Paste Only'!$D:$AM,23,FALSE),"-")</f>
        <v>1290</v>
      </c>
      <c r="AL73" s="26">
        <f>IFERROR(VLOOKUP($B73,'[1]Paste Only'!$D:$AM,22,FALSE),"-")</f>
        <v>990</v>
      </c>
      <c r="AM73" s="21">
        <f t="shared" si="31"/>
        <v>-1.8232834354790839E-2</v>
      </c>
      <c r="AN73" s="21">
        <f t="shared" si="31"/>
        <v>0.15134513062029065</v>
      </c>
      <c r="AO73" s="21">
        <f t="shared" si="31"/>
        <v>-0.11640955091931182</v>
      </c>
      <c r="AP73" s="27">
        <f t="shared" si="45"/>
        <v>0</v>
      </c>
      <c r="AQ73" s="27">
        <f t="shared" si="46"/>
        <v>0</v>
      </c>
      <c r="AR73" s="27">
        <f t="shared" si="47"/>
        <v>1120.4285888671875</v>
      </c>
      <c r="AS73" s="27">
        <f t="shared" si="48"/>
        <v>1120.4285888671875</v>
      </c>
      <c r="AT73" s="27">
        <f t="shared" si="49"/>
        <v>0</v>
      </c>
      <c r="AU73" s="27">
        <f t="shared" si="50"/>
        <v>0</v>
      </c>
      <c r="AV73" s="21">
        <f t="shared" si="51"/>
        <v>1</v>
      </c>
      <c r="AW73" s="27">
        <f t="shared" si="52"/>
        <v>1120.4285888671875</v>
      </c>
      <c r="AX73" s="27">
        <f t="shared" si="53"/>
        <v>1120.4285888671875</v>
      </c>
      <c r="AY73" s="27">
        <f t="shared" si="54"/>
        <v>1120.4285888671875</v>
      </c>
      <c r="AZ73" s="21">
        <f t="shared" si="55"/>
        <v>0.35023932136320512</v>
      </c>
      <c r="BA73" s="21">
        <f t="shared" si="56"/>
        <v>0.35023932136320512</v>
      </c>
      <c r="BB73" s="28">
        <f t="shared" si="57"/>
        <v>1120.4285888671875</v>
      </c>
      <c r="BC73" s="28">
        <v>379.89474487304688</v>
      </c>
      <c r="BD73" s="28">
        <v>381.78945922851563</v>
      </c>
      <c r="BE73" s="28">
        <v>384.33334350585938</v>
      </c>
      <c r="BF73" s="28">
        <f t="shared" si="58"/>
        <v>384.33334350585938</v>
      </c>
      <c r="BG73" s="29">
        <f t="shared" si="59"/>
        <v>291.52521054944742</v>
      </c>
      <c r="BH73" s="29">
        <f t="shared" si="59"/>
        <v>98.845117472159984</v>
      </c>
      <c r="BI73" s="29">
        <f t="shared" si="59"/>
        <v>99.338104715521524</v>
      </c>
      <c r="BJ73" s="29">
        <f t="shared" si="32"/>
        <v>100</v>
      </c>
      <c r="BK73" s="29"/>
      <c r="BL73" s="30"/>
      <c r="BN73" s="32"/>
    </row>
    <row r="74" spans="1:70" x14ac:dyDescent="0.25">
      <c r="A74" s="13" t="s">
        <v>277</v>
      </c>
      <c r="B74" s="13" t="s">
        <v>278</v>
      </c>
      <c r="C74" s="13" t="s">
        <v>279</v>
      </c>
      <c r="D74" s="13" t="str">
        <f>IFERROR(VLOOKUP($B74,[1]GICS!$C:$D,2,FALSE),"-")</f>
        <v>Financials</v>
      </c>
      <c r="E74" s="14">
        <f>IFERROR(IF(VLOOKUP($B74,'[1]Paste Only'!$D:$AM,4,FALSE)="-",VLOOKUP($B74,'[1]Market Cap'!$A:$J,10,FALSE),VLOOKUP($B74,'[1]Paste Only'!$D:$AM,4,FALSE)),"-")</f>
        <v>39.43</v>
      </c>
      <c r="F74" s="14" t="str">
        <f>IFERROR(VLOOKUP($B74,'[1]Paste Only'!$D:$AM,5,FALSE),"-")</f>
        <v>-</v>
      </c>
      <c r="G74" s="15">
        <f>IFERROR(VLOOKUP($B74,'[1]Paste Only'!$D:$AM,6,FALSE),"-")</f>
        <v>0</v>
      </c>
      <c r="H74" s="15">
        <f>IFERROR(VLOOKUP($B74,'[1]Paste Only'!$D:$AM,7,FALSE),"-")</f>
        <v>0</v>
      </c>
      <c r="I74" s="15">
        <f>IFERROR(VLOOKUP($B74,'[1]Paste Only'!$D:$AM,8,FALSE),"-")</f>
        <v>0</v>
      </c>
      <c r="J74" s="16"/>
      <c r="K74" s="16"/>
      <c r="L74" s="14">
        <f>IFERROR(VLOOKUP($B74,'[1]Paste Only'!$D:$AM,12,FALSE),"-")</f>
        <v>2.0654919999999999</v>
      </c>
      <c r="M74" s="14" t="str">
        <f>IFERROR(VLOOKUP($B74,'[1]Paste Only'!$D:$AM,15,FALSE),"-")</f>
        <v>-</v>
      </c>
      <c r="N74" s="17"/>
      <c r="O74" s="18"/>
      <c r="P74" s="19">
        <f t="shared" si="60"/>
        <v>0</v>
      </c>
      <c r="Q74" s="20">
        <f t="shared" si="33"/>
        <v>0</v>
      </c>
      <c r="R74" s="13">
        <f t="shared" si="34"/>
        <v>0</v>
      </c>
      <c r="S74" s="13" t="str">
        <f>IFERROR(VLOOKUP($B74,'[1]Market Cap'!$G:$I,3,FALSE),"-")</f>
        <v>Mid Cap</v>
      </c>
      <c r="T74" s="13"/>
      <c r="U74" s="13"/>
      <c r="V74" s="21">
        <f t="shared" si="30"/>
        <v>0</v>
      </c>
      <c r="W74" s="21">
        <f t="shared" si="30"/>
        <v>0</v>
      </c>
      <c r="X74" s="21">
        <f t="shared" si="30"/>
        <v>0</v>
      </c>
      <c r="Y74" s="22">
        <f t="shared" si="35"/>
        <v>0</v>
      </c>
      <c r="Z74" s="13">
        <f t="shared" si="36"/>
        <v>0</v>
      </c>
      <c r="AA74" s="23">
        <f t="shared" si="37"/>
        <v>0</v>
      </c>
      <c r="AB74" s="23">
        <f t="shared" si="38"/>
        <v>0</v>
      </c>
      <c r="AC74" s="23">
        <f t="shared" si="39"/>
        <v>0</v>
      </c>
      <c r="AD74" s="24">
        <f t="shared" si="40"/>
        <v>0</v>
      </c>
      <c r="AE74" s="25">
        <f>IFERROR(VLOOKUP($B74,'[1]Market Cap'!$G:$I,2,FALSE),"-")</f>
        <v>75928.733561685003</v>
      </c>
      <c r="AF74" s="20">
        <f t="shared" si="41"/>
        <v>0</v>
      </c>
      <c r="AG74" s="17">
        <f t="shared" si="42"/>
        <v>0</v>
      </c>
      <c r="AH74" s="17">
        <f t="shared" si="43"/>
        <v>0</v>
      </c>
      <c r="AI74" s="17" t="str">
        <f t="shared" si="44"/>
        <v>-</v>
      </c>
      <c r="AJ74" s="26" t="str">
        <f>IFERROR(VLOOKUP($B74,'[1]Paste Only'!$D:$AM,26,FALSE),"-")</f>
        <v>-</v>
      </c>
      <c r="AK74" s="26" t="str">
        <f>IFERROR(VLOOKUP($B74,'[1]Paste Only'!$D:$AM,23,FALSE),"-")</f>
        <v>-</v>
      </c>
      <c r="AL74" s="26" t="str">
        <f>IFERROR(VLOOKUP($B74,'[1]Paste Only'!$D:$AM,22,FALSE),"-")</f>
        <v>-</v>
      </c>
      <c r="AM74" s="21" t="str">
        <f t="shared" si="31"/>
        <v>-</v>
      </c>
      <c r="AN74" s="21" t="str">
        <f t="shared" si="31"/>
        <v>-</v>
      </c>
      <c r="AO74" s="21" t="str">
        <f t="shared" si="31"/>
        <v>-</v>
      </c>
      <c r="AP74" s="27">
        <f t="shared" si="45"/>
        <v>0</v>
      </c>
      <c r="AQ74" s="27" t="str">
        <f t="shared" si="46"/>
        <v>-</v>
      </c>
      <c r="AR74" s="27" t="str">
        <f t="shared" si="47"/>
        <v>-</v>
      </c>
      <c r="AS74" s="27">
        <f t="shared" si="48"/>
        <v>0</v>
      </c>
      <c r="AT74" s="27">
        <f t="shared" si="49"/>
        <v>0</v>
      </c>
      <c r="AU74" s="27">
        <f t="shared" si="50"/>
        <v>0</v>
      </c>
      <c r="AV74" s="21" t="str">
        <f t="shared" si="51"/>
        <v>0</v>
      </c>
      <c r="AW74" s="27">
        <f t="shared" si="52"/>
        <v>0</v>
      </c>
      <c r="AX74" s="27" t="str">
        <f t="shared" si="53"/>
        <v>-</v>
      </c>
      <c r="AY74" s="27" t="str">
        <f t="shared" si="54"/>
        <v>-</v>
      </c>
      <c r="AZ74" s="21" t="str">
        <f t="shared" si="55"/>
        <v>-</v>
      </c>
      <c r="BA74" s="21" t="str">
        <f t="shared" si="56"/>
        <v>-</v>
      </c>
      <c r="BB74" s="28" t="str">
        <f t="shared" si="57"/>
        <v>-</v>
      </c>
      <c r="BC74" s="28">
        <v>106</v>
      </c>
      <c r="BD74" s="28">
        <v>172</v>
      </c>
      <c r="BE74" s="28" t="s">
        <v>81</v>
      </c>
      <c r="BF74" s="28" t="str">
        <f t="shared" si="58"/>
        <v>-</v>
      </c>
      <c r="BG74" s="29">
        <f t="shared" si="59"/>
        <v>0</v>
      </c>
      <c r="BH74" s="29">
        <f t="shared" si="59"/>
        <v>0</v>
      </c>
      <c r="BI74" s="29">
        <f t="shared" si="59"/>
        <v>0</v>
      </c>
      <c r="BJ74" s="29">
        <f t="shared" si="32"/>
        <v>0</v>
      </c>
      <c r="BK74" s="29"/>
    </row>
    <row r="75" spans="1:70" x14ac:dyDescent="0.25">
      <c r="A75" s="13" t="s">
        <v>280</v>
      </c>
      <c r="B75" s="13" t="s">
        <v>281</v>
      </c>
      <c r="C75" s="13" t="s">
        <v>282</v>
      </c>
      <c r="D75" s="13" t="str">
        <f>IFERROR(VLOOKUP($B75,[1]GICS!$C:$D,2,FALSE),"-")</f>
        <v>Real Estate</v>
      </c>
      <c r="E75" s="14">
        <f>IFERROR(IF(VLOOKUP($B75,'[1]Paste Only'!$D:$AM,4,FALSE)="-",VLOOKUP($B75,'[1]Market Cap'!$A:$J,10,FALSE),VLOOKUP($B75,'[1]Paste Only'!$D:$AM,4,FALSE)),"-")</f>
        <v>1168.05</v>
      </c>
      <c r="F75" s="14">
        <f>IFERROR(VLOOKUP($B75,'[1]Paste Only'!$D:$AM,5,FALSE),"-")</f>
        <v>1501.823486328125</v>
      </c>
      <c r="G75" s="15">
        <f>IFERROR(VLOOKUP($B75,'[1]Paste Only'!$D:$AM,6,FALSE),"-")</f>
        <v>15</v>
      </c>
      <c r="H75" s="15">
        <f>IFERROR(VLOOKUP($B75,'[1]Paste Only'!$D:$AM,7,FALSE),"-")</f>
        <v>2</v>
      </c>
      <c r="I75" s="15">
        <f>IFERROR(VLOOKUP($B75,'[1]Paste Only'!$D:$AM,8,FALSE),"-")</f>
        <v>1</v>
      </c>
      <c r="J75" s="16"/>
      <c r="K75" s="16"/>
      <c r="L75" s="14">
        <f>IFERROR(VLOOKUP($B75,'[1]Paste Only'!$D:$AM,12,FALSE),"-")</f>
        <v>27.76</v>
      </c>
      <c r="M75" s="14">
        <f>IFERROR(VLOOKUP($B75,'[1]Paste Only'!$D:$AM,15,FALSE),"-")</f>
        <v>37.380620689655174</v>
      </c>
      <c r="N75" s="17"/>
      <c r="O75" s="18"/>
      <c r="P75" s="19">
        <f t="shared" si="60"/>
        <v>0.34656414588095008</v>
      </c>
      <c r="Q75" s="20">
        <f t="shared" si="33"/>
        <v>0.28575273860547501</v>
      </c>
      <c r="R75" s="13">
        <f t="shared" si="34"/>
        <v>18</v>
      </c>
      <c r="S75" s="13" t="str">
        <f>IFERROR(VLOOKUP($B75,'[1]Market Cap'!$G:$I,3,FALSE),"-")</f>
        <v>Large Cap</v>
      </c>
      <c r="T75" s="13"/>
      <c r="U75" s="13"/>
      <c r="V75" s="21">
        <f t="shared" si="30"/>
        <v>0</v>
      </c>
      <c r="W75" s="21">
        <f t="shared" si="30"/>
        <v>0</v>
      </c>
      <c r="X75" s="21">
        <f t="shared" si="30"/>
        <v>0</v>
      </c>
      <c r="Y75" s="22">
        <f t="shared" si="35"/>
        <v>0</v>
      </c>
      <c r="Z75" s="13">
        <f t="shared" si="36"/>
        <v>0</v>
      </c>
      <c r="AA75" s="23">
        <f t="shared" si="37"/>
        <v>0</v>
      </c>
      <c r="AB75" s="23">
        <f t="shared" si="38"/>
        <v>0</v>
      </c>
      <c r="AC75" s="23">
        <f t="shared" si="39"/>
        <v>0</v>
      </c>
      <c r="AD75" s="24">
        <f t="shared" si="40"/>
        <v>0</v>
      </c>
      <c r="AE75" s="25">
        <f>IFERROR(VLOOKUP($B75,'[1]Market Cap'!$G:$I,2,FALSE),"-")</f>
        <v>116624.35791376499</v>
      </c>
      <c r="AF75" s="20">
        <f t="shared" si="41"/>
        <v>0</v>
      </c>
      <c r="AG75" s="17">
        <f t="shared" si="42"/>
        <v>0</v>
      </c>
      <c r="AH75" s="17">
        <f t="shared" si="43"/>
        <v>0</v>
      </c>
      <c r="AI75" s="17" t="str">
        <f t="shared" si="44"/>
        <v>-</v>
      </c>
      <c r="AJ75" s="26">
        <f>IFERROR(VLOOKUP($B75,'[1]Paste Only'!$D:$AM,26,FALSE),"-")</f>
        <v>1485</v>
      </c>
      <c r="AK75" s="26">
        <f>IFERROR(VLOOKUP($B75,'[1]Paste Only'!$D:$AM,23,FALSE),"-")</f>
        <v>1870</v>
      </c>
      <c r="AL75" s="26">
        <f>IFERROR(VLOOKUP($B75,'[1]Paste Only'!$D:$AM,22,FALSE),"-")</f>
        <v>1284</v>
      </c>
      <c r="AM75" s="21">
        <f t="shared" si="31"/>
        <v>-1.1202039707913669E-2</v>
      </c>
      <c r="AN75" s="21">
        <f t="shared" si="31"/>
        <v>0.24515298703447908</v>
      </c>
      <c r="AO75" s="21">
        <f t="shared" si="31"/>
        <v>-0.14503933938381219</v>
      </c>
      <c r="AP75" s="27">
        <f t="shared" si="45"/>
        <v>0</v>
      </c>
      <c r="AQ75" s="27">
        <f t="shared" si="46"/>
        <v>0</v>
      </c>
      <c r="AR75" s="27">
        <f t="shared" si="47"/>
        <v>1501.823486328125</v>
      </c>
      <c r="AS75" s="27">
        <f t="shared" si="48"/>
        <v>1501.823486328125</v>
      </c>
      <c r="AT75" s="27">
        <f t="shared" si="49"/>
        <v>0</v>
      </c>
      <c r="AU75" s="27">
        <f t="shared" si="50"/>
        <v>0</v>
      </c>
      <c r="AV75" s="21">
        <f t="shared" si="51"/>
        <v>0.83333333333333337</v>
      </c>
      <c r="AW75" s="27">
        <f t="shared" si="52"/>
        <v>1501.823486328125</v>
      </c>
      <c r="AX75" s="27">
        <f t="shared" si="53"/>
        <v>1501.823486328125</v>
      </c>
      <c r="AY75" s="27">
        <f t="shared" si="54"/>
        <v>1501.823486328125</v>
      </c>
      <c r="AZ75" s="21">
        <f t="shared" si="55"/>
        <v>0.28575273860547501</v>
      </c>
      <c r="BA75" s="21">
        <f t="shared" si="56"/>
        <v>0.28575273860547501</v>
      </c>
      <c r="BB75" s="28">
        <f t="shared" si="57"/>
        <v>1501.823486328125</v>
      </c>
      <c r="BC75" s="28">
        <v>350</v>
      </c>
      <c r="BD75" s="28">
        <v>332.5</v>
      </c>
      <c r="BE75" s="28">
        <v>374</v>
      </c>
      <c r="BF75" s="28">
        <f t="shared" si="58"/>
        <v>374</v>
      </c>
      <c r="BG75" s="29">
        <f t="shared" si="59"/>
        <v>401.55708190591577</v>
      </c>
      <c r="BH75" s="29">
        <f t="shared" si="59"/>
        <v>93.582887700534755</v>
      </c>
      <c r="BI75" s="29">
        <f t="shared" si="59"/>
        <v>88.903743315508024</v>
      </c>
      <c r="BJ75" s="29">
        <f t="shared" si="32"/>
        <v>100</v>
      </c>
      <c r="BK75" s="29"/>
    </row>
    <row r="76" spans="1:70" x14ac:dyDescent="0.25">
      <c r="A76" s="13" t="s">
        <v>283</v>
      </c>
      <c r="B76" s="13" t="s">
        <v>284</v>
      </c>
      <c r="C76" s="13" t="s">
        <v>285</v>
      </c>
      <c r="D76" s="13" t="str">
        <f>IFERROR(VLOOKUP($B76,[1]GICS!$C:$D,2,FALSE),"-")</f>
        <v>Consumer Discretionary</v>
      </c>
      <c r="E76" s="14">
        <f>IFERROR(IF(VLOOKUP($B76,'[1]Paste Only'!$D:$AM,4,FALSE)="-",VLOOKUP($B76,'[1]Market Cap'!$A:$J,10,FALSE),VLOOKUP($B76,'[1]Paste Only'!$D:$AM,4,FALSE)),"-")</f>
        <v>6874.8</v>
      </c>
      <c r="F76" s="14">
        <f>IFERROR(VLOOKUP($B76,'[1]Paste Only'!$D:$AM,5,FALSE),"-")</f>
        <v>6124.1689453125</v>
      </c>
      <c r="G76" s="15">
        <f>IFERROR(VLOOKUP($B76,'[1]Paste Only'!$D:$AM,6,FALSE),"-")</f>
        <v>23</v>
      </c>
      <c r="H76" s="15">
        <f>IFERROR(VLOOKUP($B76,'[1]Paste Only'!$D:$AM,7,FALSE),"-")</f>
        <v>12</v>
      </c>
      <c r="I76" s="15">
        <f>IFERROR(VLOOKUP($B76,'[1]Paste Only'!$D:$AM,8,FALSE),"-")</f>
        <v>6</v>
      </c>
      <c r="J76" s="16"/>
      <c r="K76" s="16"/>
      <c r="L76" s="14">
        <f>IFERROR(VLOOKUP($B76,'[1]Paste Only'!$D:$AM,12,FALSE),"-")</f>
        <v>172.76</v>
      </c>
      <c r="M76" s="14">
        <f>IFERROR(VLOOKUP($B76,'[1]Paste Only'!$D:$AM,15,FALSE),"-")</f>
        <v>199.03088505747127</v>
      </c>
      <c r="N76" s="17"/>
      <c r="O76" s="18"/>
      <c r="P76" s="19">
        <f t="shared" si="60"/>
        <v>0.15206578523657832</v>
      </c>
      <c r="Q76" s="20">
        <f t="shared" si="33"/>
        <v>-0.10918587518000522</v>
      </c>
      <c r="R76" s="13">
        <f t="shared" si="34"/>
        <v>41</v>
      </c>
      <c r="S76" s="13" t="str">
        <f>IFERROR(VLOOKUP($B76,'[1]Market Cap'!$G:$I,3,FALSE),"-")</f>
        <v>Large Cap</v>
      </c>
      <c r="T76" s="13"/>
      <c r="U76" s="13"/>
      <c r="V76" s="21">
        <f t="shared" si="30"/>
        <v>0</v>
      </c>
      <c r="W76" s="21">
        <f t="shared" si="30"/>
        <v>0</v>
      </c>
      <c r="X76" s="21">
        <f t="shared" si="30"/>
        <v>0</v>
      </c>
      <c r="Y76" s="22">
        <f t="shared" si="35"/>
        <v>0</v>
      </c>
      <c r="Z76" s="13">
        <f t="shared" si="36"/>
        <v>0</v>
      </c>
      <c r="AA76" s="23">
        <f t="shared" si="37"/>
        <v>0</v>
      </c>
      <c r="AB76" s="23">
        <f t="shared" si="38"/>
        <v>0</v>
      </c>
      <c r="AC76" s="23">
        <f t="shared" si="39"/>
        <v>0</v>
      </c>
      <c r="AD76" s="24">
        <f t="shared" si="40"/>
        <v>0</v>
      </c>
      <c r="AE76" s="25">
        <f>IFERROR(VLOOKUP($B76,'[1]Market Cap'!$G:$I,2,FALSE),"-")</f>
        <v>188560.63256520001</v>
      </c>
      <c r="AF76" s="20">
        <f t="shared" si="41"/>
        <v>0</v>
      </c>
      <c r="AG76" s="17">
        <f t="shared" si="42"/>
        <v>1</v>
      </c>
      <c r="AH76" s="17">
        <f t="shared" si="43"/>
        <v>0</v>
      </c>
      <c r="AI76" s="17" t="str">
        <f t="shared" si="44"/>
        <v>-</v>
      </c>
      <c r="AJ76" s="26">
        <f>IFERROR(VLOOKUP($B76,'[1]Paste Only'!$D:$AM,26,FALSE),"-")</f>
        <v>6000</v>
      </c>
      <c r="AK76" s="26">
        <f>IFERROR(VLOOKUP($B76,'[1]Paste Only'!$D:$AM,23,FALSE),"-")</f>
        <v>7500</v>
      </c>
      <c r="AL76" s="26">
        <f>IFERROR(VLOOKUP($B76,'[1]Paste Only'!$D:$AM,22,FALSE),"-")</f>
        <v>4698</v>
      </c>
      <c r="AM76" s="21">
        <f t="shared" si="31"/>
        <v>-2.0275231859424814E-2</v>
      </c>
      <c r="AN76" s="21">
        <f t="shared" si="31"/>
        <v>0.22465596017571898</v>
      </c>
      <c r="AO76" s="21">
        <f t="shared" si="31"/>
        <v>-0.23287550654592959</v>
      </c>
      <c r="AP76" s="27">
        <f t="shared" si="45"/>
        <v>0</v>
      </c>
      <c r="AQ76" s="27">
        <f t="shared" si="46"/>
        <v>0</v>
      </c>
      <c r="AR76" s="27">
        <f t="shared" si="47"/>
        <v>6124.1689453125</v>
      </c>
      <c r="AS76" s="27">
        <f t="shared" si="48"/>
        <v>6124.1689453125</v>
      </c>
      <c r="AT76" s="27">
        <f t="shared" si="49"/>
        <v>0</v>
      </c>
      <c r="AU76" s="27">
        <f t="shared" si="50"/>
        <v>0</v>
      </c>
      <c r="AV76" s="21">
        <f t="shared" si="51"/>
        <v>0.56097560975609762</v>
      </c>
      <c r="AW76" s="27">
        <f t="shared" si="52"/>
        <v>6124.1689453125</v>
      </c>
      <c r="AX76" s="27">
        <f t="shared" si="53"/>
        <v>6124.1689453125</v>
      </c>
      <c r="AY76" s="27">
        <f t="shared" si="54"/>
        <v>6124.1689453125</v>
      </c>
      <c r="AZ76" s="21">
        <f t="shared" si="55"/>
        <v>-0.10918587518000522</v>
      </c>
      <c r="BA76" s="21">
        <f t="shared" si="56"/>
        <v>-0.10918587518000522</v>
      </c>
      <c r="BB76" s="28">
        <f t="shared" si="57"/>
        <v>6124.1689453125</v>
      </c>
      <c r="BC76" s="28">
        <v>97</v>
      </c>
      <c r="BD76" s="28">
        <v>184.66667175292969</v>
      </c>
      <c r="BE76" s="28">
        <v>132</v>
      </c>
      <c r="BF76" s="28">
        <f t="shared" si="58"/>
        <v>132</v>
      </c>
      <c r="BG76" s="29">
        <f t="shared" si="59"/>
        <v>4639.521928267045</v>
      </c>
      <c r="BH76" s="29">
        <f t="shared" si="59"/>
        <v>73.484848484848484</v>
      </c>
      <c r="BI76" s="29">
        <f t="shared" si="59"/>
        <v>139.89899375221947</v>
      </c>
      <c r="BJ76" s="29">
        <f t="shared" si="32"/>
        <v>100</v>
      </c>
      <c r="BK76" s="29"/>
    </row>
    <row r="77" spans="1:70" x14ac:dyDescent="0.25">
      <c r="A77" s="13" t="s">
        <v>286</v>
      </c>
      <c r="B77" s="13" t="s">
        <v>287</v>
      </c>
      <c r="C77" s="13" t="s">
        <v>288</v>
      </c>
      <c r="D77" s="13" t="str">
        <f>IFERROR(VLOOKUP($B77,[1]GICS!$C:$D,2,FALSE),"-")</f>
        <v>Financials</v>
      </c>
      <c r="E77" s="14">
        <f>IFERROR(IF(VLOOKUP($B77,'[1]Paste Only'!$D:$AM,4,FALSE)="-",VLOOKUP($B77,'[1]Market Cap'!$A:$J,10,FALSE),VLOOKUP($B77,'[1]Paste Only'!$D:$AM,4,FALSE)),"-")</f>
        <v>110.95</v>
      </c>
      <c r="F77" s="14">
        <f>IFERROR(VLOOKUP($B77,'[1]Paste Only'!$D:$AM,5,FALSE),"-")</f>
        <v>124.40000152587891</v>
      </c>
      <c r="G77" s="15">
        <f>IFERROR(VLOOKUP($B77,'[1]Paste Only'!$D:$AM,6,FALSE),"-")</f>
        <v>14</v>
      </c>
      <c r="H77" s="15">
        <f>IFERROR(VLOOKUP($B77,'[1]Paste Only'!$D:$AM,7,FALSE),"-")</f>
        <v>4</v>
      </c>
      <c r="I77" s="15">
        <f>IFERROR(VLOOKUP($B77,'[1]Paste Only'!$D:$AM,8,FALSE),"-")</f>
        <v>2</v>
      </c>
      <c r="J77" s="16"/>
      <c r="K77" s="16"/>
      <c r="L77" s="14">
        <f>IFERROR(VLOOKUP($B77,'[1]Paste Only'!$D:$AM,12,FALSE),"-")</f>
        <v>20.260235999999999</v>
      </c>
      <c r="M77" s="14" t="str">
        <f>IFERROR(VLOOKUP($B77,'[1]Paste Only'!$D:$AM,15,FALSE),"-")</f>
        <v>-</v>
      </c>
      <c r="N77" s="17"/>
      <c r="O77" s="18"/>
      <c r="P77" s="19">
        <f t="shared" si="60"/>
        <v>0</v>
      </c>
      <c r="Q77" s="20">
        <f t="shared" si="33"/>
        <v>0.12122579113004872</v>
      </c>
      <c r="R77" s="13">
        <f t="shared" si="34"/>
        <v>20</v>
      </c>
      <c r="S77" s="13" t="str">
        <f>IFERROR(VLOOKUP($B77,'[1]Market Cap'!$G:$I,3,FALSE),"-")</f>
        <v>Large Cap</v>
      </c>
      <c r="T77" s="13"/>
      <c r="U77" s="13"/>
      <c r="V77" s="21">
        <f t="shared" si="30"/>
        <v>0</v>
      </c>
      <c r="W77" s="21">
        <f t="shared" si="30"/>
        <v>0</v>
      </c>
      <c r="X77" s="21">
        <f t="shared" si="30"/>
        <v>0</v>
      </c>
      <c r="Y77" s="22">
        <f t="shared" si="35"/>
        <v>0</v>
      </c>
      <c r="Z77" s="13">
        <f t="shared" si="36"/>
        <v>0</v>
      </c>
      <c r="AA77" s="23">
        <f t="shared" si="37"/>
        <v>0</v>
      </c>
      <c r="AB77" s="23">
        <f t="shared" si="38"/>
        <v>0</v>
      </c>
      <c r="AC77" s="23">
        <f t="shared" si="39"/>
        <v>0</v>
      </c>
      <c r="AD77" s="24">
        <f t="shared" si="40"/>
        <v>0</v>
      </c>
      <c r="AE77" s="25">
        <f>IFERROR(VLOOKUP($B77,'[1]Market Cap'!$G:$I,2,FALSE),"-")</f>
        <v>100638.8757297</v>
      </c>
      <c r="AF77" s="20">
        <f t="shared" si="41"/>
        <v>0</v>
      </c>
      <c r="AG77" s="17">
        <f t="shared" si="42"/>
        <v>0</v>
      </c>
      <c r="AH77" s="17">
        <f t="shared" si="43"/>
        <v>0</v>
      </c>
      <c r="AI77" s="17" t="str">
        <f t="shared" si="44"/>
        <v>-</v>
      </c>
      <c r="AJ77" s="26">
        <f>IFERROR(VLOOKUP($B77,'[1]Paste Only'!$D:$AM,26,FALSE),"-")</f>
        <v>126</v>
      </c>
      <c r="AK77" s="26">
        <f>IFERROR(VLOOKUP($B77,'[1]Paste Only'!$D:$AM,23,FALSE),"-")</f>
        <v>140</v>
      </c>
      <c r="AL77" s="26">
        <f>IFERROR(VLOOKUP($B77,'[1]Paste Only'!$D:$AM,22,FALSE),"-")</f>
        <v>95</v>
      </c>
      <c r="AM77" s="21">
        <f t="shared" si="31"/>
        <v>1.2861723910736922E-2</v>
      </c>
      <c r="AN77" s="21">
        <f t="shared" si="31"/>
        <v>0.12540191545637414</v>
      </c>
      <c r="AO77" s="21">
        <f t="shared" si="31"/>
        <v>-0.23633441451174608</v>
      </c>
      <c r="AP77" s="27">
        <f t="shared" si="45"/>
        <v>0</v>
      </c>
      <c r="AQ77" s="27">
        <f t="shared" si="46"/>
        <v>0</v>
      </c>
      <c r="AR77" s="27">
        <f t="shared" si="47"/>
        <v>124.40000152587891</v>
      </c>
      <c r="AS77" s="27">
        <f t="shared" si="48"/>
        <v>124.40000152587891</v>
      </c>
      <c r="AT77" s="27">
        <f t="shared" si="49"/>
        <v>0</v>
      </c>
      <c r="AU77" s="27">
        <f t="shared" si="50"/>
        <v>0</v>
      </c>
      <c r="AV77" s="21">
        <f t="shared" si="51"/>
        <v>0.7</v>
      </c>
      <c r="AW77" s="27">
        <f t="shared" si="52"/>
        <v>124.40000152587891</v>
      </c>
      <c r="AX77" s="27">
        <f t="shared" si="53"/>
        <v>124.40000152587891</v>
      </c>
      <c r="AY77" s="27">
        <f t="shared" si="54"/>
        <v>124.40000152587891</v>
      </c>
      <c r="AZ77" s="21">
        <f t="shared" si="55"/>
        <v>0.12122579113004872</v>
      </c>
      <c r="BA77" s="21">
        <f t="shared" si="56"/>
        <v>0.12122579113004872</v>
      </c>
      <c r="BB77" s="28">
        <f t="shared" si="57"/>
        <v>124.40000152587891</v>
      </c>
      <c r="BC77" s="28">
        <v>3040.636474609375</v>
      </c>
      <c r="BD77" s="28">
        <v>3958.53857421875</v>
      </c>
      <c r="BE77" s="28">
        <v>4338.85693359375</v>
      </c>
      <c r="BF77" s="28">
        <f t="shared" si="58"/>
        <v>4338.85693359375</v>
      </c>
      <c r="BG77" s="29">
        <f t="shared" si="59"/>
        <v>2.8671146209663561</v>
      </c>
      <c r="BH77" s="29">
        <f t="shared" si="59"/>
        <v>70.079205678969075</v>
      </c>
      <c r="BI77" s="29">
        <f t="shared" si="59"/>
        <v>91.234595535280917</v>
      </c>
      <c r="BJ77" s="29">
        <f t="shared" si="32"/>
        <v>100</v>
      </c>
      <c r="BK77" s="29"/>
    </row>
    <row r="78" spans="1:70" x14ac:dyDescent="0.25">
      <c r="A78" s="13" t="s">
        <v>289</v>
      </c>
      <c r="B78" s="13" t="s">
        <v>290</v>
      </c>
      <c r="C78" s="13" t="s">
        <v>291</v>
      </c>
      <c r="D78" s="13" t="str">
        <f>IFERROR(VLOOKUP($B78,[1]GICS!$C:$D,2,FALSE),"-")</f>
        <v>Consumer Staples</v>
      </c>
      <c r="E78" s="14">
        <f>IFERROR(IF(VLOOKUP($B78,'[1]Paste Only'!$D:$AM,4,FALSE)="-",VLOOKUP($B78,'[1]Market Cap'!$A:$J,10,FALSE),VLOOKUP($B78,'[1]Paste Only'!$D:$AM,4,FALSE)),"-")</f>
        <v>1103.05</v>
      </c>
      <c r="F78" s="14">
        <f>IFERROR(VLOOKUP($B78,'[1]Paste Only'!$D:$AM,5,FALSE),"-")</f>
        <v>1207</v>
      </c>
      <c r="G78" s="15">
        <f>IFERROR(VLOOKUP($B78,'[1]Paste Only'!$D:$AM,6,FALSE),"-")</f>
        <v>22</v>
      </c>
      <c r="H78" s="15">
        <f>IFERROR(VLOOKUP($B78,'[1]Paste Only'!$D:$AM,7,FALSE),"-")</f>
        <v>7</v>
      </c>
      <c r="I78" s="15">
        <f>IFERROR(VLOOKUP($B78,'[1]Paste Only'!$D:$AM,8,FALSE),"-")</f>
        <v>2</v>
      </c>
      <c r="J78" s="16"/>
      <c r="K78" s="16"/>
      <c r="L78" s="14">
        <f>IFERROR(VLOOKUP($B78,'[1]Paste Only'!$D:$AM,12,FALSE),"-")</f>
        <v>13.373241999999999</v>
      </c>
      <c r="M78" s="14">
        <f>IFERROR(VLOOKUP($B78,'[1]Paste Only'!$D:$AM,15,FALSE),"-")</f>
        <v>18.654735632183908</v>
      </c>
      <c r="N78" s="17"/>
      <c r="O78" s="18"/>
      <c r="P78" s="19">
        <f t="shared" si="60"/>
        <v>0.39492993787025688</v>
      </c>
      <c r="Q78" s="20">
        <f t="shared" si="33"/>
        <v>9.423870178142435E-2</v>
      </c>
      <c r="R78" s="13">
        <f t="shared" si="34"/>
        <v>31</v>
      </c>
      <c r="S78" s="13" t="str">
        <f>IFERROR(VLOOKUP($B78,'[1]Market Cap'!$G:$I,3,FALSE),"-")</f>
        <v>Large Cap</v>
      </c>
      <c r="T78" s="13"/>
      <c r="U78" s="13"/>
      <c r="V78" s="21">
        <f t="shared" si="30"/>
        <v>0</v>
      </c>
      <c r="W78" s="21">
        <f t="shared" si="30"/>
        <v>0</v>
      </c>
      <c r="X78" s="21">
        <f t="shared" si="30"/>
        <v>0</v>
      </c>
      <c r="Y78" s="22">
        <f t="shared" si="35"/>
        <v>0</v>
      </c>
      <c r="Z78" s="13">
        <f t="shared" si="36"/>
        <v>0</v>
      </c>
      <c r="AA78" s="23">
        <f t="shared" si="37"/>
        <v>0</v>
      </c>
      <c r="AB78" s="23">
        <f t="shared" si="38"/>
        <v>0</v>
      </c>
      <c r="AC78" s="23">
        <f t="shared" si="39"/>
        <v>0</v>
      </c>
      <c r="AD78" s="24">
        <f t="shared" si="40"/>
        <v>0</v>
      </c>
      <c r="AE78" s="25">
        <f>IFERROR(VLOOKUP($B78,'[1]Market Cap'!$G:$I,2,FALSE),"-")</f>
        <v>109150.87900561</v>
      </c>
      <c r="AF78" s="20">
        <f t="shared" si="41"/>
        <v>0</v>
      </c>
      <c r="AG78" s="17">
        <f t="shared" si="42"/>
        <v>0</v>
      </c>
      <c r="AH78" s="17">
        <f t="shared" si="43"/>
        <v>0</v>
      </c>
      <c r="AI78" s="17" t="str">
        <f t="shared" si="44"/>
        <v>-</v>
      </c>
      <c r="AJ78" s="26">
        <f>IFERROR(VLOOKUP($B78,'[1]Paste Only'!$D:$AM,26,FALSE),"-")</f>
        <v>1200</v>
      </c>
      <c r="AK78" s="26">
        <f>IFERROR(VLOOKUP($B78,'[1]Paste Only'!$D:$AM,23,FALSE),"-")</f>
        <v>1350</v>
      </c>
      <c r="AL78" s="26">
        <f>IFERROR(VLOOKUP($B78,'[1]Paste Only'!$D:$AM,22,FALSE),"-")</f>
        <v>1065</v>
      </c>
      <c r="AM78" s="21">
        <f t="shared" si="31"/>
        <v>-5.7995028997513964E-3</v>
      </c>
      <c r="AN78" s="21">
        <f t="shared" si="31"/>
        <v>0.11847555923777953</v>
      </c>
      <c r="AO78" s="21">
        <f t="shared" si="31"/>
        <v>-0.11764705882352944</v>
      </c>
      <c r="AP78" s="27">
        <f t="shared" si="45"/>
        <v>0</v>
      </c>
      <c r="AQ78" s="27">
        <f t="shared" si="46"/>
        <v>0</v>
      </c>
      <c r="AR78" s="27">
        <f t="shared" si="47"/>
        <v>1207</v>
      </c>
      <c r="AS78" s="27">
        <f t="shared" si="48"/>
        <v>1207</v>
      </c>
      <c r="AT78" s="27">
        <f t="shared" si="49"/>
        <v>0</v>
      </c>
      <c r="AU78" s="27">
        <f t="shared" si="50"/>
        <v>0</v>
      </c>
      <c r="AV78" s="21">
        <f t="shared" si="51"/>
        <v>0.70967741935483875</v>
      </c>
      <c r="AW78" s="27">
        <f t="shared" si="52"/>
        <v>1207</v>
      </c>
      <c r="AX78" s="27">
        <f t="shared" si="53"/>
        <v>1207</v>
      </c>
      <c r="AY78" s="27">
        <f t="shared" si="54"/>
        <v>1200</v>
      </c>
      <c r="AZ78" s="21">
        <f t="shared" si="55"/>
        <v>8.7892661257422677E-2</v>
      </c>
      <c r="BA78" s="21">
        <f t="shared" si="56"/>
        <v>8.7892661257422677E-2</v>
      </c>
      <c r="BB78" s="28">
        <f t="shared" si="57"/>
        <v>1207</v>
      </c>
      <c r="BC78" s="28">
        <v>247</v>
      </c>
      <c r="BD78" s="28">
        <v>252.5</v>
      </c>
      <c r="BE78" s="28">
        <v>227.60000610351563</v>
      </c>
      <c r="BF78" s="28">
        <f t="shared" si="58"/>
        <v>227.60000610351563</v>
      </c>
      <c r="BG78" s="29">
        <f t="shared" si="59"/>
        <v>530.31633024255711</v>
      </c>
      <c r="BH78" s="29">
        <f t="shared" si="59"/>
        <v>108.52372292453322</v>
      </c>
      <c r="BI78" s="29">
        <f t="shared" si="59"/>
        <v>110.94024307062607</v>
      </c>
      <c r="BJ78" s="29">
        <f t="shared" si="32"/>
        <v>100</v>
      </c>
      <c r="BK78" s="29"/>
    </row>
    <row r="79" spans="1:70" x14ac:dyDescent="0.25">
      <c r="A79" s="13" t="s">
        <v>292</v>
      </c>
      <c r="B79" s="13" t="s">
        <v>293</v>
      </c>
      <c r="C79" s="13" t="s">
        <v>294</v>
      </c>
      <c r="D79" s="13" t="str">
        <f>IFERROR(VLOOKUP($B79,[1]GICS!$C:$D,2,FALSE),"-")</f>
        <v>Health Care</v>
      </c>
      <c r="E79" s="14">
        <f>IFERROR(IF(VLOOKUP($B79,'[1]Paste Only'!$D:$AM,4,FALSE)="-",VLOOKUP($B79,'[1]Market Cap'!$A:$J,10,FALSE),VLOOKUP($B79,'[1]Paste Only'!$D:$AM,4,FALSE)),"-")</f>
        <v>1316.4</v>
      </c>
      <c r="F79" s="14">
        <f>IFERROR(VLOOKUP($B79,'[1]Paste Only'!$D:$AM,5,FALSE),"-")</f>
        <v>1300.3590087890625</v>
      </c>
      <c r="G79" s="15">
        <f>IFERROR(VLOOKUP($B79,'[1]Paste Only'!$D:$AM,6,FALSE),"-")</f>
        <v>15</v>
      </c>
      <c r="H79" s="15">
        <f>IFERROR(VLOOKUP($B79,'[1]Paste Only'!$D:$AM,7,FALSE),"-")</f>
        <v>11</v>
      </c>
      <c r="I79" s="15">
        <f>IFERROR(VLOOKUP($B79,'[1]Paste Only'!$D:$AM,8,FALSE),"-")</f>
        <v>14</v>
      </c>
      <c r="J79" s="16"/>
      <c r="K79" s="16"/>
      <c r="L79" s="14">
        <f>IFERROR(VLOOKUP($B79,'[1]Paste Only'!$D:$AM,12,FALSE),"-")</f>
        <v>67.89</v>
      </c>
      <c r="M79" s="14">
        <f>IFERROR(VLOOKUP($B79,'[1]Paste Only'!$D:$AM,15,FALSE),"-")</f>
        <v>62.183206896551724</v>
      </c>
      <c r="N79" s="17"/>
      <c r="O79" s="18"/>
      <c r="P79" s="19">
        <f t="shared" si="60"/>
        <v>-8.4059406443486195E-2</v>
      </c>
      <c r="Q79" s="20">
        <f t="shared" si="33"/>
        <v>-1.2185499248661191E-2</v>
      </c>
      <c r="R79" s="13">
        <f t="shared" si="34"/>
        <v>40</v>
      </c>
      <c r="S79" s="13" t="str">
        <f>IFERROR(VLOOKUP($B79,'[1]Market Cap'!$G:$I,3,FALSE),"-")</f>
        <v>Large Cap</v>
      </c>
      <c r="T79" s="13"/>
      <c r="U79" s="13"/>
      <c r="V79" s="21">
        <f t="shared" si="30"/>
        <v>0</v>
      </c>
      <c r="W79" s="21">
        <f t="shared" si="30"/>
        <v>0</v>
      </c>
      <c r="X79" s="21">
        <f t="shared" si="30"/>
        <v>0</v>
      </c>
      <c r="Y79" s="22">
        <f t="shared" si="35"/>
        <v>0</v>
      </c>
      <c r="Z79" s="13">
        <f t="shared" si="36"/>
        <v>0</v>
      </c>
      <c r="AA79" s="23">
        <f t="shared" si="37"/>
        <v>0</v>
      </c>
      <c r="AB79" s="23">
        <f t="shared" si="38"/>
        <v>0</v>
      </c>
      <c r="AC79" s="23">
        <f t="shared" si="39"/>
        <v>0</v>
      </c>
      <c r="AD79" s="24">
        <f t="shared" si="40"/>
        <v>0</v>
      </c>
      <c r="AE79" s="25">
        <f>IFERROR(VLOOKUP($B79,'[1]Market Cap'!$G:$I,2,FALSE),"-")</f>
        <v>109867.7029974</v>
      </c>
      <c r="AF79" s="20">
        <f t="shared" si="41"/>
        <v>0</v>
      </c>
      <c r="AG79" s="17">
        <f t="shared" si="42"/>
        <v>1</v>
      </c>
      <c r="AH79" s="17">
        <f t="shared" si="43"/>
        <v>0</v>
      </c>
      <c r="AI79" s="17" t="str">
        <f t="shared" si="44"/>
        <v>-</v>
      </c>
      <c r="AJ79" s="26">
        <f>IFERROR(VLOOKUP($B79,'[1]Paste Only'!$D:$AM,26,FALSE),"-")</f>
        <v>1260</v>
      </c>
      <c r="AK79" s="26">
        <f>IFERROR(VLOOKUP($B79,'[1]Paste Only'!$D:$AM,23,FALSE),"-")</f>
        <v>1660</v>
      </c>
      <c r="AL79" s="26">
        <f>IFERROR(VLOOKUP($B79,'[1]Paste Only'!$D:$AM,22,FALSE),"-")</f>
        <v>990</v>
      </c>
      <c r="AM79" s="21">
        <f t="shared" si="31"/>
        <v>-3.1036820229089046E-2</v>
      </c>
      <c r="AN79" s="21">
        <f t="shared" si="31"/>
        <v>0.276570538428343</v>
      </c>
      <c r="AO79" s="21">
        <f t="shared" si="31"/>
        <v>-0.23867178732285566</v>
      </c>
      <c r="AP79" s="27">
        <f t="shared" si="45"/>
        <v>0</v>
      </c>
      <c r="AQ79" s="27">
        <f t="shared" si="46"/>
        <v>0</v>
      </c>
      <c r="AR79" s="27">
        <f t="shared" si="47"/>
        <v>1300.3590087890625</v>
      </c>
      <c r="AS79" s="27">
        <f t="shared" si="48"/>
        <v>1300.3590087890625</v>
      </c>
      <c r="AT79" s="27">
        <f t="shared" si="49"/>
        <v>0</v>
      </c>
      <c r="AU79" s="27">
        <f t="shared" si="50"/>
        <v>0</v>
      </c>
      <c r="AV79" s="21">
        <f t="shared" si="51"/>
        <v>0.375</v>
      </c>
      <c r="AW79" s="27">
        <f t="shared" si="52"/>
        <v>1300.3590087890625</v>
      </c>
      <c r="AX79" s="27">
        <f t="shared" si="53"/>
        <v>1300.3590087890625</v>
      </c>
      <c r="AY79" s="27">
        <f t="shared" si="54"/>
        <v>1300.3590087890625</v>
      </c>
      <c r="AZ79" s="21">
        <f t="shared" si="55"/>
        <v>-1.2185499248661191E-2</v>
      </c>
      <c r="BA79" s="21">
        <f t="shared" si="56"/>
        <v>-1.2185499248661191E-2</v>
      </c>
      <c r="BB79" s="28">
        <f t="shared" si="57"/>
        <v>1300.3590087890625</v>
      </c>
      <c r="BC79" s="28">
        <v>62</v>
      </c>
      <c r="BD79" s="28">
        <v>79.333335876464844</v>
      </c>
      <c r="BE79" s="28">
        <v>72.333335876464844</v>
      </c>
      <c r="BF79" s="28">
        <f t="shared" si="58"/>
        <v>72.333335876464844</v>
      </c>
      <c r="BG79" s="29">
        <f t="shared" si="59"/>
        <v>1797.7312853507719</v>
      </c>
      <c r="BH79" s="29">
        <f t="shared" si="59"/>
        <v>85.714282700700096</v>
      </c>
      <c r="BI79" s="29">
        <f t="shared" si="59"/>
        <v>109.67741901459517</v>
      </c>
      <c r="BJ79" s="29">
        <f t="shared" si="32"/>
        <v>100</v>
      </c>
      <c r="BK79" s="29"/>
    </row>
    <row r="80" spans="1:70" x14ac:dyDescent="0.25">
      <c r="A80" s="13" t="s">
        <v>295</v>
      </c>
      <c r="B80" s="13" t="s">
        <v>296</v>
      </c>
      <c r="C80" s="13" t="s">
        <v>297</v>
      </c>
      <c r="D80" s="13" t="str">
        <f>IFERROR(VLOOKUP($B80,[1]GICS!$C:$D,2,FALSE),"-")</f>
        <v>Consumer Discretionary</v>
      </c>
      <c r="E80" s="14">
        <f>IFERROR(IF(VLOOKUP($B80,'[1]Paste Only'!$D:$AM,4,FALSE)="-",VLOOKUP($B80,'[1]Market Cap'!$A:$J,10,FALSE),VLOOKUP($B80,'[1]Paste Only'!$D:$AM,4,FALSE)),"-")</f>
        <v>3494.3</v>
      </c>
      <c r="F80" s="14">
        <f>IFERROR(VLOOKUP($B80,'[1]Paste Only'!$D:$AM,5,FALSE),"-")</f>
        <v>3189.921142578125</v>
      </c>
      <c r="G80" s="15">
        <f>IFERROR(VLOOKUP($B80,'[1]Paste Only'!$D:$AM,6,FALSE),"-")</f>
        <v>27</v>
      </c>
      <c r="H80" s="15">
        <f>IFERROR(VLOOKUP($B80,'[1]Paste Only'!$D:$AM,7,FALSE),"-")</f>
        <v>9</v>
      </c>
      <c r="I80" s="15">
        <f>IFERROR(VLOOKUP($B80,'[1]Paste Only'!$D:$AM,8,FALSE),"-")</f>
        <v>6</v>
      </c>
      <c r="J80" s="16"/>
      <c r="K80" s="16"/>
      <c r="L80" s="14">
        <f>IFERROR(VLOOKUP($B80,'[1]Paste Only'!$D:$AM,12,FALSE),"-")</f>
        <v>46.42</v>
      </c>
      <c r="M80" s="14">
        <f>IFERROR(VLOOKUP($B80,'[1]Paste Only'!$D:$AM,15,FALSE),"-")</f>
        <v>75.157137931034484</v>
      </c>
      <c r="N80" s="17"/>
      <c r="O80" s="18"/>
      <c r="P80" s="19">
        <f t="shared" si="60"/>
        <v>0.61906802953542606</v>
      </c>
      <c r="Q80" s="20">
        <f t="shared" si="33"/>
        <v>-8.7107248210478549E-2</v>
      </c>
      <c r="R80" s="13">
        <f t="shared" si="34"/>
        <v>42</v>
      </c>
      <c r="S80" s="13" t="str">
        <f>IFERROR(VLOOKUP($B80,'[1]Market Cap'!$G:$I,3,FALSE),"-")</f>
        <v>Large Cap</v>
      </c>
      <c r="T80" s="13"/>
      <c r="U80" s="13"/>
      <c r="V80" s="21">
        <f t="shared" si="30"/>
        <v>0</v>
      </c>
      <c r="W80" s="21">
        <f t="shared" si="30"/>
        <v>0</v>
      </c>
      <c r="X80" s="21">
        <f t="shared" si="30"/>
        <v>0</v>
      </c>
      <c r="Y80" s="22">
        <f t="shared" si="35"/>
        <v>0</v>
      </c>
      <c r="Z80" s="13">
        <f t="shared" si="36"/>
        <v>0</v>
      </c>
      <c r="AA80" s="23">
        <f t="shared" si="37"/>
        <v>0</v>
      </c>
      <c r="AB80" s="23">
        <f t="shared" si="38"/>
        <v>0</v>
      </c>
      <c r="AC80" s="23">
        <f t="shared" si="39"/>
        <v>0</v>
      </c>
      <c r="AD80" s="24">
        <f t="shared" si="40"/>
        <v>0</v>
      </c>
      <c r="AE80" s="25">
        <f>IFERROR(VLOOKUP($B80,'[1]Market Cap'!$G:$I,2,FALSE),"-")</f>
        <v>166009.69024502</v>
      </c>
      <c r="AF80" s="20">
        <f t="shared" si="41"/>
        <v>0</v>
      </c>
      <c r="AG80" s="17">
        <f t="shared" si="42"/>
        <v>1</v>
      </c>
      <c r="AH80" s="17">
        <f t="shared" si="43"/>
        <v>0</v>
      </c>
      <c r="AI80" s="17" t="str">
        <f t="shared" si="44"/>
        <v>-</v>
      </c>
      <c r="AJ80" s="26">
        <f>IFERROR(VLOOKUP($B80,'[1]Paste Only'!$D:$AM,26,FALSE),"-")</f>
        <v>3183</v>
      </c>
      <c r="AK80" s="26">
        <f>IFERROR(VLOOKUP($B80,'[1]Paste Only'!$D:$AM,23,FALSE),"-")</f>
        <v>4250</v>
      </c>
      <c r="AL80" s="26">
        <f>IFERROR(VLOOKUP($B80,'[1]Paste Only'!$D:$AM,22,FALSE),"-")</f>
        <v>2020</v>
      </c>
      <c r="AM80" s="21">
        <f t="shared" si="31"/>
        <v>-2.1696908070056864E-3</v>
      </c>
      <c r="AN80" s="21">
        <f t="shared" si="31"/>
        <v>0.33232133649708628</v>
      </c>
      <c r="AO80" s="21">
        <f t="shared" si="31"/>
        <v>-0.36675550594726725</v>
      </c>
      <c r="AP80" s="27">
        <f t="shared" si="45"/>
        <v>0</v>
      </c>
      <c r="AQ80" s="27">
        <f t="shared" si="46"/>
        <v>0</v>
      </c>
      <c r="AR80" s="27">
        <f t="shared" si="47"/>
        <v>3189.921142578125</v>
      </c>
      <c r="AS80" s="27">
        <f t="shared" si="48"/>
        <v>3189.921142578125</v>
      </c>
      <c r="AT80" s="27">
        <f t="shared" si="49"/>
        <v>0</v>
      </c>
      <c r="AU80" s="27">
        <f t="shared" si="50"/>
        <v>0</v>
      </c>
      <c r="AV80" s="21">
        <f t="shared" si="51"/>
        <v>0.6428571428571429</v>
      </c>
      <c r="AW80" s="27">
        <f t="shared" si="52"/>
        <v>3189.921142578125</v>
      </c>
      <c r="AX80" s="27">
        <f t="shared" si="53"/>
        <v>3189.921142578125</v>
      </c>
      <c r="AY80" s="27">
        <f t="shared" si="54"/>
        <v>3189.921142578125</v>
      </c>
      <c r="AZ80" s="21">
        <f t="shared" si="55"/>
        <v>-8.7107248210478549E-2</v>
      </c>
      <c r="BA80" s="21">
        <f t="shared" si="56"/>
        <v>-8.7107248210478549E-2</v>
      </c>
      <c r="BB80" s="28">
        <f t="shared" si="57"/>
        <v>3189.921142578125</v>
      </c>
      <c r="BC80" s="28">
        <v>300</v>
      </c>
      <c r="BD80" s="28">
        <v>300</v>
      </c>
      <c r="BE80" s="28">
        <v>295</v>
      </c>
      <c r="BF80" s="28">
        <f t="shared" si="58"/>
        <v>295</v>
      </c>
      <c r="BG80" s="29">
        <f t="shared" si="59"/>
        <v>1081.3292008739406</v>
      </c>
      <c r="BH80" s="29">
        <f t="shared" si="59"/>
        <v>101.69491525423729</v>
      </c>
      <c r="BI80" s="29">
        <f t="shared" si="59"/>
        <v>101.69491525423729</v>
      </c>
      <c r="BJ80" s="29">
        <f t="shared" si="32"/>
        <v>100</v>
      </c>
      <c r="BK80" s="29"/>
    </row>
    <row r="81" spans="1:63" x14ac:dyDescent="0.25">
      <c r="A81" s="13" t="s">
        <v>298</v>
      </c>
      <c r="B81" s="13" t="s">
        <v>299</v>
      </c>
      <c r="C81" s="13" t="s">
        <v>300</v>
      </c>
      <c r="D81" s="13" t="str">
        <f>IFERROR(VLOOKUP($B81,[1]GICS!$C:$D,2,FALSE),"-")</f>
        <v>Utilities</v>
      </c>
      <c r="E81" s="14">
        <f>IFERROR(IF(VLOOKUP($B81,'[1]Paste Only'!$D:$AM,4,FALSE)="-",VLOOKUP($B81,'[1]Market Cap'!$A:$J,10,FALSE),VLOOKUP($B81,'[1]Paste Only'!$D:$AM,4,FALSE)),"-")</f>
        <v>605.65</v>
      </c>
      <c r="F81" s="14" t="str">
        <f>IFERROR(VLOOKUP($B81,'[1]Paste Only'!$D:$AM,5,FALSE),"-")</f>
        <v>-</v>
      </c>
      <c r="G81" s="15">
        <f>IFERROR(VLOOKUP($B81,'[1]Paste Only'!$D:$AM,6,FALSE),"-")</f>
        <v>1</v>
      </c>
      <c r="H81" s="15">
        <f>IFERROR(VLOOKUP($B81,'[1]Paste Only'!$D:$AM,7,FALSE),"-")</f>
        <v>0</v>
      </c>
      <c r="I81" s="15">
        <f>IFERROR(VLOOKUP($B81,'[1]Paste Only'!$D:$AM,8,FALSE),"-")</f>
        <v>0</v>
      </c>
      <c r="J81" s="16"/>
      <c r="K81" s="16"/>
      <c r="L81" s="14">
        <f>IFERROR(VLOOKUP($B81,'[1]Paste Only'!$D:$AM,12,FALSE),"-")</f>
        <v>5.95</v>
      </c>
      <c r="M81" s="14" t="str">
        <f>IFERROR(VLOOKUP($B81,'[1]Paste Only'!$D:$AM,15,FALSE),"-")</f>
        <v>-</v>
      </c>
      <c r="N81" s="17"/>
      <c r="O81" s="18"/>
      <c r="P81" s="19">
        <f t="shared" si="60"/>
        <v>0</v>
      </c>
      <c r="Q81" s="20">
        <f t="shared" si="33"/>
        <v>0</v>
      </c>
      <c r="R81" s="13">
        <f t="shared" si="34"/>
        <v>1</v>
      </c>
      <c r="S81" s="13" t="str">
        <f>IFERROR(VLOOKUP($B81,'[1]Market Cap'!$G:$I,3,FALSE),"-")</f>
        <v>Mid Cap</v>
      </c>
      <c r="T81" s="13"/>
      <c r="U81" s="13"/>
      <c r="V81" s="21">
        <f t="shared" si="30"/>
        <v>0</v>
      </c>
      <c r="W81" s="21">
        <f t="shared" si="30"/>
        <v>0</v>
      </c>
      <c r="X81" s="21">
        <f t="shared" si="30"/>
        <v>0</v>
      </c>
      <c r="Y81" s="22">
        <f t="shared" si="35"/>
        <v>0</v>
      </c>
      <c r="Z81" s="13">
        <f t="shared" si="36"/>
        <v>0</v>
      </c>
      <c r="AA81" s="23">
        <f t="shared" si="37"/>
        <v>0</v>
      </c>
      <c r="AB81" s="23">
        <f t="shared" si="38"/>
        <v>0</v>
      </c>
      <c r="AC81" s="23">
        <f t="shared" si="39"/>
        <v>0</v>
      </c>
      <c r="AD81" s="24">
        <f t="shared" si="40"/>
        <v>0</v>
      </c>
      <c r="AE81" s="25">
        <f>IFERROR(VLOOKUP($B81,'[1]Market Cap'!$G:$I,2,FALSE),"-")</f>
        <v>66609.997676895</v>
      </c>
      <c r="AF81" s="20">
        <f t="shared" si="41"/>
        <v>0</v>
      </c>
      <c r="AG81" s="17">
        <f t="shared" si="42"/>
        <v>0</v>
      </c>
      <c r="AH81" s="17">
        <f t="shared" si="43"/>
        <v>0</v>
      </c>
      <c r="AI81" s="17" t="str">
        <f t="shared" si="44"/>
        <v>-</v>
      </c>
      <c r="AJ81" s="26" t="str">
        <f>IFERROR(VLOOKUP($B81,'[1]Paste Only'!$D:$AM,26,FALSE),"-")</f>
        <v>-</v>
      </c>
      <c r="AK81" s="26" t="str">
        <f>IFERROR(VLOOKUP($B81,'[1]Paste Only'!$D:$AM,23,FALSE),"-")</f>
        <v>-</v>
      </c>
      <c r="AL81" s="26" t="str">
        <f>IFERROR(VLOOKUP($B81,'[1]Paste Only'!$D:$AM,22,FALSE),"-")</f>
        <v>-</v>
      </c>
      <c r="AM81" s="21" t="str">
        <f t="shared" si="31"/>
        <v>-</v>
      </c>
      <c r="AN81" s="21" t="str">
        <f t="shared" si="31"/>
        <v>-</v>
      </c>
      <c r="AO81" s="21" t="str">
        <f t="shared" si="31"/>
        <v>-</v>
      </c>
      <c r="AP81" s="27">
        <f t="shared" si="45"/>
        <v>0</v>
      </c>
      <c r="AQ81" s="27" t="str">
        <f t="shared" si="46"/>
        <v>-</v>
      </c>
      <c r="AR81" s="27" t="str">
        <f t="shared" si="47"/>
        <v>-</v>
      </c>
      <c r="AS81" s="27">
        <f t="shared" si="48"/>
        <v>0</v>
      </c>
      <c r="AT81" s="27">
        <f t="shared" si="49"/>
        <v>0</v>
      </c>
      <c r="AU81" s="27">
        <f t="shared" si="50"/>
        <v>0</v>
      </c>
      <c r="AV81" s="21">
        <f t="shared" si="51"/>
        <v>1</v>
      </c>
      <c r="AW81" s="27">
        <f t="shared" si="52"/>
        <v>0</v>
      </c>
      <c r="AX81" s="27" t="str">
        <f t="shared" si="53"/>
        <v>-</v>
      </c>
      <c r="AY81" s="27" t="str">
        <f t="shared" si="54"/>
        <v>-</v>
      </c>
      <c r="AZ81" s="21" t="str">
        <f t="shared" si="55"/>
        <v>-</v>
      </c>
      <c r="BA81" s="21" t="str">
        <f t="shared" si="56"/>
        <v>-</v>
      </c>
      <c r="BB81" s="28" t="str">
        <f t="shared" si="57"/>
        <v>-</v>
      </c>
      <c r="BC81" s="28">
        <v>4198.5</v>
      </c>
      <c r="BD81" s="28">
        <v>4198.5</v>
      </c>
      <c r="BE81" s="28" t="s">
        <v>81</v>
      </c>
      <c r="BF81" s="28" t="str">
        <f t="shared" si="58"/>
        <v>-</v>
      </c>
      <c r="BG81" s="29">
        <f t="shared" si="59"/>
        <v>0</v>
      </c>
      <c r="BH81" s="29">
        <f t="shared" si="59"/>
        <v>0</v>
      </c>
      <c r="BI81" s="29">
        <f t="shared" si="59"/>
        <v>0</v>
      </c>
      <c r="BJ81" s="29">
        <f t="shared" si="32"/>
        <v>0</v>
      </c>
      <c r="BK81" s="29"/>
    </row>
    <row r="82" spans="1:63" x14ac:dyDescent="0.25">
      <c r="A82" s="13" t="s">
        <v>301</v>
      </c>
      <c r="B82" s="13" t="s">
        <v>302</v>
      </c>
      <c r="C82" s="13" t="s">
        <v>303</v>
      </c>
      <c r="D82" s="13" t="str">
        <f>IFERROR(VLOOKUP($B82,[1]GICS!$C:$D,2,FALSE),"-")</f>
        <v>Health Care</v>
      </c>
      <c r="E82" s="14">
        <f>IFERROR(IF(VLOOKUP($B82,'[1]Paste Only'!$D:$AM,4,FALSE)="-",VLOOKUP($B82,'[1]Market Cap'!$A:$J,10,FALSE),VLOOKUP($B82,'[1]Paste Only'!$D:$AM,4,FALSE)),"-")</f>
        <v>1044.8499999999999</v>
      </c>
      <c r="F82" s="14">
        <f>IFERROR(VLOOKUP($B82,'[1]Paste Only'!$D:$AM,5,FALSE),"-")</f>
        <v>1014.2999877929688</v>
      </c>
      <c r="G82" s="15">
        <f>IFERROR(VLOOKUP($B82,'[1]Paste Only'!$D:$AM,6,FALSE),"-")</f>
        <v>13</v>
      </c>
      <c r="H82" s="15">
        <f>IFERROR(VLOOKUP($B82,'[1]Paste Only'!$D:$AM,7,FALSE),"-")</f>
        <v>14</v>
      </c>
      <c r="I82" s="15">
        <f>IFERROR(VLOOKUP($B82,'[1]Paste Only'!$D:$AM,8,FALSE),"-")</f>
        <v>7</v>
      </c>
      <c r="J82" s="16"/>
      <c r="K82" s="16"/>
      <c r="L82" s="14">
        <f>IFERROR(VLOOKUP($B82,'[1]Paste Only'!$D:$AM,12,FALSE),"-")</f>
        <v>44.97</v>
      </c>
      <c r="M82" s="14">
        <f>IFERROR(VLOOKUP($B82,'[1]Paste Only'!$D:$AM,15,FALSE),"-")</f>
        <v>43.324896551724137</v>
      </c>
      <c r="N82" s="17"/>
      <c r="O82" s="18"/>
      <c r="P82" s="19">
        <f t="shared" si="60"/>
        <v>-3.6582242567842149E-2</v>
      </c>
      <c r="Q82" s="20">
        <f t="shared" si="33"/>
        <v>-2.9238658378744509E-2</v>
      </c>
      <c r="R82" s="13">
        <f t="shared" si="34"/>
        <v>34</v>
      </c>
      <c r="S82" s="13" t="str">
        <f>IFERROR(VLOOKUP($B82,'[1]Market Cap'!$G:$I,3,FALSE),"-")</f>
        <v>Large Cap</v>
      </c>
      <c r="T82" s="13"/>
      <c r="U82" s="13"/>
      <c r="V82" s="21">
        <f t="shared" si="30"/>
        <v>0</v>
      </c>
      <c r="W82" s="21">
        <f t="shared" si="30"/>
        <v>0</v>
      </c>
      <c r="X82" s="21">
        <f t="shared" si="30"/>
        <v>0</v>
      </c>
      <c r="Y82" s="22">
        <f t="shared" si="35"/>
        <v>0</v>
      </c>
      <c r="Z82" s="13">
        <f t="shared" si="36"/>
        <v>0</v>
      </c>
      <c r="AA82" s="23">
        <f t="shared" si="37"/>
        <v>0</v>
      </c>
      <c r="AB82" s="23">
        <f t="shared" si="38"/>
        <v>0</v>
      </c>
      <c r="AC82" s="23">
        <f t="shared" si="39"/>
        <v>0</v>
      </c>
      <c r="AD82" s="24">
        <f t="shared" si="40"/>
        <v>0</v>
      </c>
      <c r="AE82" s="25">
        <f>IFERROR(VLOOKUP($B82,'[1]Market Cap'!$G:$I,2,FALSE),"-")</f>
        <v>105136.35844515001</v>
      </c>
      <c r="AF82" s="20">
        <f t="shared" si="41"/>
        <v>0</v>
      </c>
      <c r="AG82" s="17">
        <f t="shared" si="42"/>
        <v>1</v>
      </c>
      <c r="AH82" s="17">
        <f t="shared" si="43"/>
        <v>0</v>
      </c>
      <c r="AI82" s="17" t="str">
        <f t="shared" si="44"/>
        <v>-</v>
      </c>
      <c r="AJ82" s="26">
        <f>IFERROR(VLOOKUP($B82,'[1]Paste Only'!$D:$AM,26,FALSE),"-")</f>
        <v>1005</v>
      </c>
      <c r="AK82" s="26">
        <f>IFERROR(VLOOKUP($B82,'[1]Paste Only'!$D:$AM,23,FALSE),"-")</f>
        <v>1311</v>
      </c>
      <c r="AL82" s="26">
        <f>IFERROR(VLOOKUP($B82,'[1]Paste Only'!$D:$AM,22,FALSE),"-")</f>
        <v>794</v>
      </c>
      <c r="AM82" s="21">
        <f t="shared" si="31"/>
        <v>-9.1688730206974656E-3</v>
      </c>
      <c r="AN82" s="21">
        <f t="shared" si="31"/>
        <v>0.29251702235807531</v>
      </c>
      <c r="AO82" s="21">
        <f t="shared" si="31"/>
        <v>-0.21719411460540683</v>
      </c>
      <c r="AP82" s="27">
        <f t="shared" si="45"/>
        <v>0</v>
      </c>
      <c r="AQ82" s="27">
        <f t="shared" si="46"/>
        <v>0</v>
      </c>
      <c r="AR82" s="27">
        <f t="shared" si="47"/>
        <v>1014.2999877929688</v>
      </c>
      <c r="AS82" s="27">
        <f t="shared" si="48"/>
        <v>1014.2999877929688</v>
      </c>
      <c r="AT82" s="27">
        <f t="shared" si="49"/>
        <v>0</v>
      </c>
      <c r="AU82" s="27">
        <f t="shared" si="50"/>
        <v>0</v>
      </c>
      <c r="AV82" s="21">
        <f t="shared" si="51"/>
        <v>0.38235294117647056</v>
      </c>
      <c r="AW82" s="27">
        <f t="shared" si="52"/>
        <v>1014.2999877929688</v>
      </c>
      <c r="AX82" s="27">
        <f t="shared" si="53"/>
        <v>1014.2999877929688</v>
      </c>
      <c r="AY82" s="27">
        <f t="shared" si="54"/>
        <v>1014.2999877929688</v>
      </c>
      <c r="AZ82" s="21">
        <f t="shared" si="55"/>
        <v>-2.9238658378744509E-2</v>
      </c>
      <c r="BA82" s="21">
        <f t="shared" si="56"/>
        <v>-2.9238658378744509E-2</v>
      </c>
      <c r="BB82" s="28">
        <f t="shared" si="57"/>
        <v>1014.2999877929688</v>
      </c>
      <c r="BC82" s="28">
        <v>230</v>
      </c>
      <c r="BD82" s="28">
        <v>180</v>
      </c>
      <c r="BE82" s="28">
        <v>172.5</v>
      </c>
      <c r="BF82" s="28">
        <f t="shared" si="58"/>
        <v>172.5</v>
      </c>
      <c r="BG82" s="29">
        <f t="shared" si="59"/>
        <v>587.99999292346013</v>
      </c>
      <c r="BH82" s="29">
        <f t="shared" si="59"/>
        <v>133.33333333333334</v>
      </c>
      <c r="BI82" s="29">
        <f t="shared" si="59"/>
        <v>104.34782608695652</v>
      </c>
      <c r="BJ82" s="29">
        <f t="shared" si="32"/>
        <v>100</v>
      </c>
      <c r="BK82" s="29"/>
    </row>
    <row r="83" spans="1:63" x14ac:dyDescent="0.25">
      <c r="A83" s="13" t="s">
        <v>304</v>
      </c>
      <c r="B83" s="13" t="s">
        <v>305</v>
      </c>
      <c r="C83" s="13" t="s">
        <v>306</v>
      </c>
      <c r="D83" s="13" t="str">
        <f>IFERROR(VLOOKUP($B83,[1]GICS!$C:$D,2,FALSE),"-")</f>
        <v>Materials</v>
      </c>
      <c r="E83" s="14">
        <f>IFERROR(IF(VLOOKUP($B83,'[1]Paste Only'!$D:$AM,4,FALSE)="-",VLOOKUP($B83,'[1]Market Cap'!$A:$J,10,FALSE),VLOOKUP($B83,'[1]Paste Only'!$D:$AM,4,FALSE)),"-")</f>
        <v>450.95</v>
      </c>
      <c r="F83" s="14">
        <f>IFERROR(VLOOKUP($B83,'[1]Paste Only'!$D:$AM,5,FALSE),"-")</f>
        <v>503.85714721679688</v>
      </c>
      <c r="G83" s="15">
        <f>IFERROR(VLOOKUP($B83,'[1]Paste Only'!$D:$AM,6,FALSE),"-")</f>
        <v>10</v>
      </c>
      <c r="H83" s="15">
        <f>IFERROR(VLOOKUP($B83,'[1]Paste Only'!$D:$AM,7,FALSE),"-")</f>
        <v>4</v>
      </c>
      <c r="I83" s="15">
        <f>IFERROR(VLOOKUP($B83,'[1]Paste Only'!$D:$AM,8,FALSE),"-")</f>
        <v>1</v>
      </c>
      <c r="J83" s="16"/>
      <c r="K83" s="16"/>
      <c r="L83" s="14">
        <f>IFERROR(VLOOKUP($B83,'[1]Paste Only'!$D:$AM,12,FALSE),"-")</f>
        <v>37.42</v>
      </c>
      <c r="M83" s="14">
        <f>IFERROR(VLOOKUP($B83,'[1]Paste Only'!$D:$AM,15,FALSE),"-")</f>
        <v>46.814517241379306</v>
      </c>
      <c r="N83" s="17"/>
      <c r="O83" s="18"/>
      <c r="P83" s="19">
        <f t="shared" si="60"/>
        <v>0.25105604600158493</v>
      </c>
      <c r="Q83" s="20">
        <f t="shared" si="33"/>
        <v>0.11732375477724122</v>
      </c>
      <c r="R83" s="13">
        <f t="shared" si="34"/>
        <v>15</v>
      </c>
      <c r="S83" s="13" t="str">
        <f>IFERROR(VLOOKUP($B83,'[1]Market Cap'!$G:$I,3,FALSE),"-")</f>
        <v>Large Cap</v>
      </c>
      <c r="T83" s="13"/>
      <c r="U83" s="13"/>
      <c r="V83" s="21">
        <f t="shared" ref="V83:X146" si="61">IFERROR(G83/$U83,0)</f>
        <v>0</v>
      </c>
      <c r="W83" s="21">
        <f t="shared" si="61"/>
        <v>0</v>
      </c>
      <c r="X83" s="21">
        <f t="shared" si="61"/>
        <v>0</v>
      </c>
      <c r="Y83" s="22">
        <f t="shared" si="35"/>
        <v>0</v>
      </c>
      <c r="Z83" s="13">
        <f t="shared" si="36"/>
        <v>0</v>
      </c>
      <c r="AA83" s="23">
        <f t="shared" si="37"/>
        <v>0</v>
      </c>
      <c r="AB83" s="23">
        <f t="shared" si="38"/>
        <v>0</v>
      </c>
      <c r="AC83" s="23">
        <f t="shared" si="39"/>
        <v>0</v>
      </c>
      <c r="AD83" s="24">
        <f t="shared" si="40"/>
        <v>0</v>
      </c>
      <c r="AE83" s="25">
        <f>IFERROR(VLOOKUP($B83,'[1]Market Cap'!$G:$I,2,FALSE),"-")</f>
        <v>176338.949430415</v>
      </c>
      <c r="AF83" s="20">
        <f t="shared" si="41"/>
        <v>0</v>
      </c>
      <c r="AG83" s="17">
        <f t="shared" si="42"/>
        <v>0</v>
      </c>
      <c r="AH83" s="17">
        <f t="shared" si="43"/>
        <v>0</v>
      </c>
      <c r="AI83" s="17" t="str">
        <f t="shared" si="44"/>
        <v>-</v>
      </c>
      <c r="AJ83" s="26">
        <f>IFERROR(VLOOKUP($B83,'[1]Paste Only'!$D:$AM,26,FALSE),"-")</f>
        <v>505</v>
      </c>
      <c r="AK83" s="26">
        <f>IFERROR(VLOOKUP($B83,'[1]Paste Only'!$D:$AM,23,FALSE),"-")</f>
        <v>601</v>
      </c>
      <c r="AL83" s="26">
        <f>IFERROR(VLOOKUP($B83,'[1]Paste Only'!$D:$AM,22,FALSE),"-")</f>
        <v>450</v>
      </c>
      <c r="AM83" s="21">
        <f t="shared" ref="AM83:AO146" si="62">IFERROR(AJ83/$F83-1,"-")</f>
        <v>2.2682079425011548E-3</v>
      </c>
      <c r="AN83" s="21">
        <f t="shared" si="62"/>
        <v>0.19279840192761033</v>
      </c>
      <c r="AO83" s="21">
        <f t="shared" si="62"/>
        <v>-0.10688971569480088</v>
      </c>
      <c r="AP83" s="27">
        <f t="shared" si="45"/>
        <v>0</v>
      </c>
      <c r="AQ83" s="27">
        <f t="shared" si="46"/>
        <v>0</v>
      </c>
      <c r="AR83" s="27">
        <f t="shared" si="47"/>
        <v>503.85714721679688</v>
      </c>
      <c r="AS83" s="27">
        <f t="shared" si="48"/>
        <v>503.85714721679688</v>
      </c>
      <c r="AT83" s="27">
        <f t="shared" si="49"/>
        <v>0</v>
      </c>
      <c r="AU83" s="27">
        <f t="shared" si="50"/>
        <v>0</v>
      </c>
      <c r="AV83" s="21">
        <f t="shared" si="51"/>
        <v>0.66666666666666663</v>
      </c>
      <c r="AW83" s="27">
        <f t="shared" si="52"/>
        <v>503.85714721679688</v>
      </c>
      <c r="AX83" s="27">
        <f t="shared" si="53"/>
        <v>503.85714721679688</v>
      </c>
      <c r="AY83" s="27">
        <f t="shared" si="54"/>
        <v>503.85714721679688</v>
      </c>
      <c r="AZ83" s="21">
        <f t="shared" si="55"/>
        <v>0.11732375477724122</v>
      </c>
      <c r="BA83" s="21">
        <f t="shared" si="56"/>
        <v>0.11732375477724122</v>
      </c>
      <c r="BB83" s="28">
        <f t="shared" si="57"/>
        <v>503.85714721679688</v>
      </c>
      <c r="BC83" s="28">
        <v>1060</v>
      </c>
      <c r="BD83" s="28">
        <v>984.5</v>
      </c>
      <c r="BE83" s="28">
        <v>887.33331298828125</v>
      </c>
      <c r="BF83" s="28">
        <f t="shared" si="58"/>
        <v>887.33331298828125</v>
      </c>
      <c r="BG83" s="29">
        <f t="shared" si="59"/>
        <v>56.78330113854873</v>
      </c>
      <c r="BH83" s="29">
        <f t="shared" si="59"/>
        <v>119.45905608234492</v>
      </c>
      <c r="BI83" s="29">
        <f t="shared" si="59"/>
        <v>110.95041576704581</v>
      </c>
      <c r="BJ83" s="29">
        <f t="shared" si="32"/>
        <v>100</v>
      </c>
      <c r="BK83" s="29"/>
    </row>
    <row r="84" spans="1:63" x14ac:dyDescent="0.25">
      <c r="A84" s="13" t="s">
        <v>307</v>
      </c>
      <c r="B84" s="13" t="s">
        <v>308</v>
      </c>
      <c r="C84" s="13" t="s">
        <v>309</v>
      </c>
      <c r="D84" s="13" t="str">
        <f>IFERROR(VLOOKUP($B84,[1]GICS!$C:$D,2,FALSE),"-")</f>
        <v>Industrials</v>
      </c>
      <c r="E84" s="14">
        <f>IFERROR(IF(VLOOKUP($B84,'[1]Paste Only'!$D:$AM,4,FALSE)="-",VLOOKUP($B84,'[1]Market Cap'!$A:$J,10,FALSE),VLOOKUP($B84,'[1]Paste Only'!$D:$AM,4,FALSE)),"-")</f>
        <v>5245.65</v>
      </c>
      <c r="F84" s="14">
        <f>IFERROR(VLOOKUP($B84,'[1]Paste Only'!$D:$AM,5,FALSE),"-")</f>
        <v>5573.07421875</v>
      </c>
      <c r="G84" s="15">
        <f>IFERROR(VLOOKUP($B84,'[1]Paste Only'!$D:$AM,6,FALSE),"-")</f>
        <v>15</v>
      </c>
      <c r="H84" s="15">
        <f>IFERROR(VLOOKUP($B84,'[1]Paste Only'!$D:$AM,7,FALSE),"-")</f>
        <v>12</v>
      </c>
      <c r="I84" s="15">
        <f>IFERROR(VLOOKUP($B84,'[1]Paste Only'!$D:$AM,8,FALSE),"-")</f>
        <v>4</v>
      </c>
      <c r="J84" s="16"/>
      <c r="K84" s="16"/>
      <c r="L84" s="14">
        <f>IFERROR(VLOOKUP($B84,'[1]Paste Only'!$D:$AM,12,FALSE),"-")</f>
        <v>88.46</v>
      </c>
      <c r="M84" s="14">
        <f>IFERROR(VLOOKUP($B84,'[1]Paste Only'!$D:$AM,15,FALSE),"-")</f>
        <v>93.693977011494241</v>
      </c>
      <c r="N84" s="17"/>
      <c r="O84" s="18"/>
      <c r="P84" s="19">
        <f t="shared" si="60"/>
        <v>5.9167725655598469E-2</v>
      </c>
      <c r="Q84" s="20">
        <f t="shared" si="33"/>
        <v>6.2418235823968438E-2</v>
      </c>
      <c r="R84" s="13">
        <f t="shared" si="34"/>
        <v>31</v>
      </c>
      <c r="S84" s="13" t="str">
        <f>IFERROR(VLOOKUP($B84,'[1]Market Cap'!$G:$I,3,FALSE),"-")</f>
        <v>Large Cap</v>
      </c>
      <c r="T84" s="13"/>
      <c r="U84" s="13"/>
      <c r="V84" s="21">
        <f t="shared" si="61"/>
        <v>0</v>
      </c>
      <c r="W84" s="21">
        <f t="shared" si="61"/>
        <v>0</v>
      </c>
      <c r="X84" s="21">
        <f t="shared" si="61"/>
        <v>0</v>
      </c>
      <c r="Y84" s="22">
        <f t="shared" si="35"/>
        <v>0</v>
      </c>
      <c r="Z84" s="13">
        <f t="shared" si="36"/>
        <v>0</v>
      </c>
      <c r="AA84" s="23">
        <f t="shared" si="37"/>
        <v>0</v>
      </c>
      <c r="AB84" s="23">
        <f t="shared" si="38"/>
        <v>0</v>
      </c>
      <c r="AC84" s="23">
        <f t="shared" si="39"/>
        <v>0</v>
      </c>
      <c r="AD84" s="24">
        <f t="shared" si="40"/>
        <v>0</v>
      </c>
      <c r="AE84" s="25">
        <f>IFERROR(VLOOKUP($B84,'[1]Market Cap'!$G:$I,2,FALSE),"-")</f>
        <v>111159.716731875</v>
      </c>
      <c r="AF84" s="20">
        <f t="shared" si="41"/>
        <v>0</v>
      </c>
      <c r="AG84" s="17">
        <f t="shared" si="42"/>
        <v>0</v>
      </c>
      <c r="AH84" s="17">
        <f t="shared" si="43"/>
        <v>0</v>
      </c>
      <c r="AI84" s="17" t="str">
        <f t="shared" si="44"/>
        <v>-</v>
      </c>
      <c r="AJ84" s="26">
        <f>IFERROR(VLOOKUP($B84,'[1]Paste Only'!$D:$AM,26,FALSE),"-")</f>
        <v>5536</v>
      </c>
      <c r="AK84" s="26">
        <f>IFERROR(VLOOKUP($B84,'[1]Paste Only'!$D:$AM,23,FALSE),"-")</f>
        <v>7027</v>
      </c>
      <c r="AL84" s="26">
        <f>IFERROR(VLOOKUP($B84,'[1]Paste Only'!$D:$AM,22,FALSE),"-")</f>
        <v>4451</v>
      </c>
      <c r="AM84" s="21">
        <f t="shared" si="62"/>
        <v>-6.6523820237792686E-3</v>
      </c>
      <c r="AN84" s="21">
        <f t="shared" si="62"/>
        <v>0.26088397968188293</v>
      </c>
      <c r="AO84" s="21">
        <f t="shared" si="62"/>
        <v>-0.20133846683306378</v>
      </c>
      <c r="AP84" s="27">
        <f t="shared" si="45"/>
        <v>0</v>
      </c>
      <c r="AQ84" s="27">
        <f t="shared" si="46"/>
        <v>0</v>
      </c>
      <c r="AR84" s="27">
        <f t="shared" si="47"/>
        <v>5573.07421875</v>
      </c>
      <c r="AS84" s="27">
        <f t="shared" si="48"/>
        <v>5573.07421875</v>
      </c>
      <c r="AT84" s="27">
        <f t="shared" si="49"/>
        <v>0</v>
      </c>
      <c r="AU84" s="27">
        <f t="shared" si="50"/>
        <v>0</v>
      </c>
      <c r="AV84" s="21">
        <f t="shared" si="51"/>
        <v>0.4838709677419355</v>
      </c>
      <c r="AW84" s="27">
        <f t="shared" si="52"/>
        <v>5573.07421875</v>
      </c>
      <c r="AX84" s="27">
        <f t="shared" si="53"/>
        <v>5573.07421875</v>
      </c>
      <c r="AY84" s="27">
        <f t="shared" si="54"/>
        <v>5536</v>
      </c>
      <c r="AZ84" s="21">
        <f t="shared" si="55"/>
        <v>5.5350623850237923E-2</v>
      </c>
      <c r="BA84" s="21">
        <f t="shared" si="56"/>
        <v>5.5350623850237923E-2</v>
      </c>
      <c r="BB84" s="28">
        <f t="shared" si="57"/>
        <v>5573.07421875</v>
      </c>
      <c r="BC84" s="28">
        <v>132.25</v>
      </c>
      <c r="BD84" s="28">
        <v>135.60000610351563</v>
      </c>
      <c r="BE84" s="28">
        <v>130.75</v>
      </c>
      <c r="BF84" s="28">
        <f t="shared" si="58"/>
        <v>130.75</v>
      </c>
      <c r="BG84" s="29">
        <f t="shared" si="59"/>
        <v>4262.3894598470361</v>
      </c>
      <c r="BH84" s="29">
        <f t="shared" si="59"/>
        <v>101.14722753346081</v>
      </c>
      <c r="BI84" s="29">
        <f t="shared" si="59"/>
        <v>103.70937369293738</v>
      </c>
      <c r="BJ84" s="29">
        <f t="shared" si="32"/>
        <v>100</v>
      </c>
      <c r="BK84" s="29"/>
    </row>
    <row r="85" spans="1:63" x14ac:dyDescent="0.25">
      <c r="A85" s="13" t="s">
        <v>310</v>
      </c>
      <c r="B85" s="13" t="s">
        <v>311</v>
      </c>
      <c r="C85" s="13" t="s">
        <v>312</v>
      </c>
      <c r="D85" s="13" t="str">
        <f>IFERROR(VLOOKUP($B85,[1]GICS!$C:$D,2,FALSE),"-")</f>
        <v>Financials</v>
      </c>
      <c r="E85" s="14">
        <f>IFERROR(IF(VLOOKUP($B85,'[1]Paste Only'!$D:$AM,4,FALSE)="-",VLOOKUP($B85,'[1]Market Cap'!$A:$J,10,FALSE),VLOOKUP($B85,'[1]Paste Only'!$D:$AM,4,FALSE)),"-")</f>
        <v>1512.05</v>
      </c>
      <c r="F85" s="14">
        <f>IFERROR(VLOOKUP($B85,'[1]Paste Only'!$D:$AM,5,FALSE),"-")</f>
        <v>1570.0250244140625</v>
      </c>
      <c r="G85" s="15">
        <f>IFERROR(VLOOKUP($B85,'[1]Paste Only'!$D:$AM,6,FALSE),"-")</f>
        <v>24</v>
      </c>
      <c r="H85" s="15">
        <f>IFERROR(VLOOKUP($B85,'[1]Paste Only'!$D:$AM,7,FALSE),"-")</f>
        <v>15</v>
      </c>
      <c r="I85" s="15">
        <f>IFERROR(VLOOKUP($B85,'[1]Paste Only'!$D:$AM,8,FALSE),"-")</f>
        <v>4</v>
      </c>
      <c r="J85" s="16"/>
      <c r="K85" s="16"/>
      <c r="L85" s="14">
        <f>IFERROR(VLOOKUP($B85,'[1]Paste Only'!$D:$AM,12,FALSE),"-")</f>
        <v>50.72</v>
      </c>
      <c r="M85" s="14">
        <f>IFERROR(VLOOKUP($B85,'[1]Paste Only'!$D:$AM,15,FALSE),"-")</f>
        <v>69.219770114942534</v>
      </c>
      <c r="N85" s="17"/>
      <c r="O85" s="18"/>
      <c r="P85" s="19">
        <f t="shared" si="60"/>
        <v>0.36474310163530244</v>
      </c>
      <c r="Q85" s="20">
        <f t="shared" si="33"/>
        <v>3.8342002191767754E-2</v>
      </c>
      <c r="R85" s="13">
        <f t="shared" si="34"/>
        <v>43</v>
      </c>
      <c r="S85" s="13" t="str">
        <f>IFERROR(VLOOKUP($B85,'[1]Market Cap'!$G:$I,3,FALSE),"-")</f>
        <v>Large Cap</v>
      </c>
      <c r="T85" s="13"/>
      <c r="U85" s="13"/>
      <c r="V85" s="21">
        <f t="shared" si="61"/>
        <v>0</v>
      </c>
      <c r="W85" s="21">
        <f t="shared" si="61"/>
        <v>0</v>
      </c>
      <c r="X85" s="21">
        <f t="shared" si="61"/>
        <v>0</v>
      </c>
      <c r="Y85" s="22">
        <f t="shared" si="35"/>
        <v>0</v>
      </c>
      <c r="Z85" s="13">
        <f t="shared" si="36"/>
        <v>0</v>
      </c>
      <c r="AA85" s="23">
        <f t="shared" si="37"/>
        <v>0</v>
      </c>
      <c r="AB85" s="23">
        <f t="shared" si="38"/>
        <v>0</v>
      </c>
      <c r="AC85" s="23">
        <f t="shared" si="39"/>
        <v>0</v>
      </c>
      <c r="AD85" s="24">
        <f t="shared" si="40"/>
        <v>0</v>
      </c>
      <c r="AE85" s="25">
        <f>IFERROR(VLOOKUP($B85,'[1]Market Cap'!$G:$I,2,FALSE),"-")</f>
        <v>127208.65672517</v>
      </c>
      <c r="AF85" s="20">
        <f t="shared" si="41"/>
        <v>0</v>
      </c>
      <c r="AG85" s="17">
        <f t="shared" si="42"/>
        <v>0</v>
      </c>
      <c r="AH85" s="17">
        <f t="shared" si="43"/>
        <v>0</v>
      </c>
      <c r="AI85" s="17" t="str">
        <f t="shared" si="44"/>
        <v>-</v>
      </c>
      <c r="AJ85" s="26">
        <f>IFERROR(VLOOKUP($B85,'[1]Paste Only'!$D:$AM,26,FALSE),"-")</f>
        <v>1585</v>
      </c>
      <c r="AK85" s="26">
        <f>IFERROR(VLOOKUP($B85,'[1]Paste Only'!$D:$AM,23,FALSE),"-")</f>
        <v>1880</v>
      </c>
      <c r="AL85" s="26">
        <f>IFERROR(VLOOKUP($B85,'[1]Paste Only'!$D:$AM,22,FALSE),"-")</f>
        <v>1182</v>
      </c>
      <c r="AM85" s="21">
        <f t="shared" si="62"/>
        <v>9.5380489820702241E-3</v>
      </c>
      <c r="AN85" s="21">
        <f t="shared" si="62"/>
        <v>0.19743314327210859</v>
      </c>
      <c r="AO85" s="21">
        <f t="shared" si="62"/>
        <v>-0.24714575779381254</v>
      </c>
      <c r="AP85" s="27">
        <f t="shared" si="45"/>
        <v>0</v>
      </c>
      <c r="AQ85" s="27">
        <f t="shared" si="46"/>
        <v>0</v>
      </c>
      <c r="AR85" s="27">
        <f t="shared" si="47"/>
        <v>1570.0250244140625</v>
      </c>
      <c r="AS85" s="27">
        <f t="shared" si="48"/>
        <v>1570.0250244140625</v>
      </c>
      <c r="AT85" s="27">
        <f t="shared" si="49"/>
        <v>0</v>
      </c>
      <c r="AU85" s="27">
        <f t="shared" si="50"/>
        <v>0</v>
      </c>
      <c r="AV85" s="21">
        <f t="shared" si="51"/>
        <v>0.55813953488372092</v>
      </c>
      <c r="AW85" s="27">
        <f t="shared" si="52"/>
        <v>1570.0250244140625</v>
      </c>
      <c r="AX85" s="27">
        <f t="shared" si="53"/>
        <v>1570.0250244140625</v>
      </c>
      <c r="AY85" s="27">
        <f t="shared" si="54"/>
        <v>1570.0250244140625</v>
      </c>
      <c r="AZ85" s="21">
        <f t="shared" si="55"/>
        <v>3.8342002191767754E-2</v>
      </c>
      <c r="BA85" s="21">
        <f t="shared" si="56"/>
        <v>3.8342002191767754E-2</v>
      </c>
      <c r="BB85" s="28">
        <f t="shared" si="57"/>
        <v>1570.0250244140625</v>
      </c>
      <c r="BC85" s="28">
        <v>488</v>
      </c>
      <c r="BD85" s="28">
        <v>444</v>
      </c>
      <c r="BE85" s="28">
        <v>409</v>
      </c>
      <c r="BF85" s="28">
        <f t="shared" si="58"/>
        <v>409</v>
      </c>
      <c r="BG85" s="29">
        <f t="shared" si="59"/>
        <v>383.86919912324265</v>
      </c>
      <c r="BH85" s="29">
        <f t="shared" si="59"/>
        <v>119.31540342298288</v>
      </c>
      <c r="BI85" s="29">
        <f t="shared" si="59"/>
        <v>108.55745721271394</v>
      </c>
      <c r="BJ85" s="29">
        <f t="shared" si="32"/>
        <v>100</v>
      </c>
      <c r="BK85" s="29"/>
    </row>
    <row r="86" spans="1:63" x14ac:dyDescent="0.25">
      <c r="A86" s="13" t="s">
        <v>313</v>
      </c>
      <c r="B86" s="13" t="s">
        <v>314</v>
      </c>
      <c r="C86" s="13" t="s">
        <v>315</v>
      </c>
      <c r="D86" s="13" t="str">
        <f>IFERROR(VLOOKUP($B86,[1]GICS!$C:$D,2,FALSE),"-")</f>
        <v>Industrials</v>
      </c>
      <c r="E86" s="14">
        <f>IFERROR(IF(VLOOKUP($B86,'[1]Paste Only'!$D:$AM,4,FALSE)="-",VLOOKUP($B86,'[1]Market Cap'!$A:$J,10,FALSE),VLOOKUP($B86,'[1]Paste Only'!$D:$AM,4,FALSE)),"-")</f>
        <v>1574.3</v>
      </c>
      <c r="F86" s="14">
        <f>IFERROR(VLOOKUP($B86,'[1]Paste Only'!$D:$AM,5,FALSE),"-")</f>
        <v>1706.3028564453125</v>
      </c>
      <c r="G86" s="15">
        <f>IFERROR(VLOOKUP($B86,'[1]Paste Only'!$D:$AM,6,FALSE),"-")</f>
        <v>32</v>
      </c>
      <c r="H86" s="15">
        <f>IFERROR(VLOOKUP($B86,'[1]Paste Only'!$D:$AM,7,FALSE),"-")</f>
        <v>6</v>
      </c>
      <c r="I86" s="15">
        <f>IFERROR(VLOOKUP($B86,'[1]Paste Only'!$D:$AM,8,FALSE),"-")</f>
        <v>5</v>
      </c>
      <c r="J86" s="16"/>
      <c r="K86" s="16"/>
      <c r="L86" s="14">
        <f>IFERROR(VLOOKUP($B86,'[1]Paste Only'!$D:$AM,12,FALSE),"-")</f>
        <v>23.49</v>
      </c>
      <c r="M86" s="14">
        <f>IFERROR(VLOOKUP($B86,'[1]Paste Only'!$D:$AM,15,FALSE),"-")</f>
        <v>29.67551724137931</v>
      </c>
      <c r="N86" s="17"/>
      <c r="O86" s="18"/>
      <c r="P86" s="19">
        <f t="shared" si="60"/>
        <v>0.26332555305999628</v>
      </c>
      <c r="Q86" s="20">
        <f t="shared" si="33"/>
        <v>8.3848603471582628E-2</v>
      </c>
      <c r="R86" s="13">
        <f t="shared" si="34"/>
        <v>43</v>
      </c>
      <c r="S86" s="13" t="str">
        <f>IFERROR(VLOOKUP($B86,'[1]Market Cap'!$G:$I,3,FALSE),"-")</f>
        <v>Large Cap</v>
      </c>
      <c r="T86" s="13"/>
      <c r="U86" s="13"/>
      <c r="V86" s="21">
        <f t="shared" si="61"/>
        <v>0</v>
      </c>
      <c r="W86" s="21">
        <f t="shared" si="61"/>
        <v>0</v>
      </c>
      <c r="X86" s="21">
        <f t="shared" si="61"/>
        <v>0</v>
      </c>
      <c r="Y86" s="22">
        <f t="shared" si="35"/>
        <v>0</v>
      </c>
      <c r="Z86" s="13">
        <f t="shared" si="36"/>
        <v>0</v>
      </c>
      <c r="AA86" s="23">
        <f t="shared" si="37"/>
        <v>0</v>
      </c>
      <c r="AB86" s="23">
        <f t="shared" si="38"/>
        <v>0</v>
      </c>
      <c r="AC86" s="23">
        <f t="shared" si="39"/>
        <v>0</v>
      </c>
      <c r="AD86" s="24">
        <f t="shared" si="40"/>
        <v>0</v>
      </c>
      <c r="AE86" s="25">
        <f>IFERROR(VLOOKUP($B86,'[1]Market Cap'!$G:$I,2,FALSE),"-")</f>
        <v>98741.106858030005</v>
      </c>
      <c r="AF86" s="20">
        <f t="shared" si="41"/>
        <v>0</v>
      </c>
      <c r="AG86" s="17">
        <f t="shared" si="42"/>
        <v>0</v>
      </c>
      <c r="AH86" s="17">
        <f t="shared" si="43"/>
        <v>0</v>
      </c>
      <c r="AI86" s="17" t="str">
        <f t="shared" si="44"/>
        <v>-</v>
      </c>
      <c r="AJ86" s="26">
        <f>IFERROR(VLOOKUP($B86,'[1]Paste Only'!$D:$AM,26,FALSE),"-")</f>
        <v>1732.5</v>
      </c>
      <c r="AK86" s="26">
        <f>IFERROR(VLOOKUP($B86,'[1]Paste Only'!$D:$AM,23,FALSE),"-")</f>
        <v>1910</v>
      </c>
      <c r="AL86" s="26">
        <f>IFERROR(VLOOKUP($B86,'[1]Paste Only'!$D:$AM,22,FALSE),"-")</f>
        <v>1350</v>
      </c>
      <c r="AM86" s="21">
        <f t="shared" si="62"/>
        <v>1.5353161635832446E-2</v>
      </c>
      <c r="AN86" s="21">
        <f t="shared" si="62"/>
        <v>0.11937924313098991</v>
      </c>
      <c r="AO86" s="21">
        <f t="shared" si="62"/>
        <v>-0.20881571820584488</v>
      </c>
      <c r="AP86" s="27">
        <f t="shared" si="45"/>
        <v>0</v>
      </c>
      <c r="AQ86" s="27">
        <f t="shared" si="46"/>
        <v>0</v>
      </c>
      <c r="AR86" s="27">
        <f t="shared" si="47"/>
        <v>1706.3028564453125</v>
      </c>
      <c r="AS86" s="27">
        <f t="shared" si="48"/>
        <v>1706.3028564453125</v>
      </c>
      <c r="AT86" s="27">
        <f t="shared" si="49"/>
        <v>0</v>
      </c>
      <c r="AU86" s="27">
        <f t="shared" si="50"/>
        <v>0</v>
      </c>
      <c r="AV86" s="21">
        <f t="shared" si="51"/>
        <v>0.7441860465116279</v>
      </c>
      <c r="AW86" s="27">
        <f t="shared" si="52"/>
        <v>1706.3028564453125</v>
      </c>
      <c r="AX86" s="27">
        <f t="shared" si="53"/>
        <v>1706.3028564453125</v>
      </c>
      <c r="AY86" s="27">
        <f t="shared" si="54"/>
        <v>1706.3028564453125</v>
      </c>
      <c r="AZ86" s="21">
        <f t="shared" si="55"/>
        <v>8.3848603471582628E-2</v>
      </c>
      <c r="BA86" s="21">
        <f t="shared" si="56"/>
        <v>8.3848603471582628E-2</v>
      </c>
      <c r="BB86" s="28">
        <f t="shared" si="57"/>
        <v>1706.3028564453125</v>
      </c>
      <c r="BC86" s="28">
        <v>483</v>
      </c>
      <c r="BD86" s="28">
        <v>843</v>
      </c>
      <c r="BE86" s="28">
        <v>685</v>
      </c>
      <c r="BF86" s="28">
        <f t="shared" si="58"/>
        <v>685</v>
      </c>
      <c r="BG86" s="29">
        <f t="shared" si="59"/>
        <v>249.0953075102646</v>
      </c>
      <c r="BH86" s="29">
        <f t="shared" si="59"/>
        <v>70.510948905109487</v>
      </c>
      <c r="BI86" s="29">
        <f t="shared" si="59"/>
        <v>123.06569343065694</v>
      </c>
      <c r="BJ86" s="29">
        <f t="shared" si="32"/>
        <v>100</v>
      </c>
      <c r="BK86" s="29"/>
    </row>
    <row r="87" spans="1:63" x14ac:dyDescent="0.25">
      <c r="A87" s="13" t="s">
        <v>316</v>
      </c>
      <c r="B87" s="13" t="s">
        <v>317</v>
      </c>
      <c r="C87" s="13" t="s">
        <v>318</v>
      </c>
      <c r="D87" s="13" t="str">
        <f>IFERROR(VLOOKUP($B87,[1]GICS!$C:$D,2,FALSE),"-")</f>
        <v>Consumer Discretionary</v>
      </c>
      <c r="E87" s="14">
        <f>IFERROR(IF(VLOOKUP($B87,'[1]Paste Only'!$D:$AM,4,FALSE)="-",VLOOKUP($B87,'[1]Market Cap'!$A:$J,10,FALSE),VLOOKUP($B87,'[1]Paste Only'!$D:$AM,4,FALSE)),"-")</f>
        <v>5299.5</v>
      </c>
      <c r="F87" s="14">
        <f>IFERROR(VLOOKUP($B87,'[1]Paste Only'!$D:$AM,5,FALSE),"-")</f>
        <v>5180.17138671875</v>
      </c>
      <c r="G87" s="15">
        <f>IFERROR(VLOOKUP($B87,'[1]Paste Only'!$D:$AM,6,FALSE),"-")</f>
        <v>24</v>
      </c>
      <c r="H87" s="15">
        <f>IFERROR(VLOOKUP($B87,'[1]Paste Only'!$D:$AM,7,FALSE),"-")</f>
        <v>13</v>
      </c>
      <c r="I87" s="15">
        <f>IFERROR(VLOOKUP($B87,'[1]Paste Only'!$D:$AM,8,FALSE),"-")</f>
        <v>5</v>
      </c>
      <c r="J87" s="16"/>
      <c r="K87" s="16"/>
      <c r="L87" s="14">
        <f>IFERROR(VLOOKUP($B87,'[1]Paste Only'!$D:$AM,12,FALSE),"-")</f>
        <v>218.96</v>
      </c>
      <c r="M87" s="14">
        <f>IFERROR(VLOOKUP($B87,'[1]Paste Only'!$D:$AM,15,FALSE),"-")</f>
        <v>257.92219540229888</v>
      </c>
      <c r="N87" s="17"/>
      <c r="O87" s="18"/>
      <c r="P87" s="19">
        <f t="shared" si="60"/>
        <v>0.17794206888152564</v>
      </c>
      <c r="Q87" s="20">
        <f t="shared" si="33"/>
        <v>-2.2516956935795807E-2</v>
      </c>
      <c r="R87" s="13">
        <f t="shared" si="34"/>
        <v>42</v>
      </c>
      <c r="S87" s="13" t="str">
        <f>IFERROR(VLOOKUP($B87,'[1]Market Cap'!$G:$I,3,FALSE),"-")</f>
        <v>Large Cap</v>
      </c>
      <c r="T87" s="13"/>
      <c r="U87" s="13"/>
      <c r="V87" s="21">
        <f t="shared" si="61"/>
        <v>0</v>
      </c>
      <c r="W87" s="21">
        <f t="shared" si="61"/>
        <v>0</v>
      </c>
      <c r="X87" s="21">
        <f t="shared" si="61"/>
        <v>0</v>
      </c>
      <c r="Y87" s="22">
        <f t="shared" si="35"/>
        <v>0</v>
      </c>
      <c r="Z87" s="13">
        <f t="shared" si="36"/>
        <v>0</v>
      </c>
      <c r="AA87" s="23">
        <f t="shared" si="37"/>
        <v>0</v>
      </c>
      <c r="AB87" s="23">
        <f t="shared" si="38"/>
        <v>0</v>
      </c>
      <c r="AC87" s="23">
        <f t="shared" si="39"/>
        <v>0</v>
      </c>
      <c r="AD87" s="24">
        <f t="shared" si="40"/>
        <v>0</v>
      </c>
      <c r="AE87" s="25">
        <f>IFERROR(VLOOKUP($B87,'[1]Market Cap'!$G:$I,2,FALSE),"-")</f>
        <v>106025.962407</v>
      </c>
      <c r="AF87" s="20">
        <f t="shared" si="41"/>
        <v>0</v>
      </c>
      <c r="AG87" s="17">
        <f t="shared" si="42"/>
        <v>1</v>
      </c>
      <c r="AH87" s="17">
        <f t="shared" si="43"/>
        <v>0</v>
      </c>
      <c r="AI87" s="17" t="str">
        <f t="shared" si="44"/>
        <v>-</v>
      </c>
      <c r="AJ87" s="26">
        <f>IFERROR(VLOOKUP($B87,'[1]Paste Only'!$D:$AM,26,FALSE),"-")</f>
        <v>5250</v>
      </c>
      <c r="AK87" s="26">
        <f>IFERROR(VLOOKUP($B87,'[1]Paste Only'!$D:$AM,23,FALSE),"-")</f>
        <v>6287</v>
      </c>
      <c r="AL87" s="26">
        <f>IFERROR(VLOOKUP($B87,'[1]Paste Only'!$D:$AM,22,FALSE),"-")</f>
        <v>3630</v>
      </c>
      <c r="AM87" s="21">
        <f t="shared" si="62"/>
        <v>1.3479981272488617E-2</v>
      </c>
      <c r="AN87" s="21">
        <f t="shared" si="62"/>
        <v>0.21366640804954962</v>
      </c>
      <c r="AO87" s="21">
        <f t="shared" si="62"/>
        <v>-0.2992509843773079</v>
      </c>
      <c r="AP87" s="27">
        <f t="shared" si="45"/>
        <v>0</v>
      </c>
      <c r="AQ87" s="27">
        <f t="shared" si="46"/>
        <v>0</v>
      </c>
      <c r="AR87" s="27">
        <f t="shared" si="47"/>
        <v>5180.17138671875</v>
      </c>
      <c r="AS87" s="27">
        <f t="shared" si="48"/>
        <v>5180.17138671875</v>
      </c>
      <c r="AT87" s="27">
        <f t="shared" si="49"/>
        <v>0</v>
      </c>
      <c r="AU87" s="27">
        <f t="shared" si="50"/>
        <v>0</v>
      </c>
      <c r="AV87" s="21">
        <f t="shared" si="51"/>
        <v>0.5714285714285714</v>
      </c>
      <c r="AW87" s="27">
        <f t="shared" si="52"/>
        <v>5180.17138671875</v>
      </c>
      <c r="AX87" s="27">
        <f t="shared" si="53"/>
        <v>5180.17138671875</v>
      </c>
      <c r="AY87" s="27">
        <f t="shared" si="54"/>
        <v>5250</v>
      </c>
      <c r="AZ87" s="21">
        <f t="shared" si="55"/>
        <v>-9.3405038211151759E-3</v>
      </c>
      <c r="BA87" s="21">
        <f t="shared" si="56"/>
        <v>-9.3405038211151759E-3</v>
      </c>
      <c r="BB87" s="28">
        <f t="shared" si="57"/>
        <v>5180.17138671875</v>
      </c>
      <c r="BC87" s="28">
        <v>2469.5</v>
      </c>
      <c r="BD87" s="28">
        <v>2598</v>
      </c>
      <c r="BE87" s="28">
        <v>2077</v>
      </c>
      <c r="BF87" s="28">
        <f t="shared" si="58"/>
        <v>2077</v>
      </c>
      <c r="BG87" s="29">
        <f t="shared" si="59"/>
        <v>249.40642208564034</v>
      </c>
      <c r="BH87" s="29">
        <f t="shared" si="59"/>
        <v>118.89744824265767</v>
      </c>
      <c r="BI87" s="29">
        <f t="shared" si="59"/>
        <v>125.08425613866153</v>
      </c>
      <c r="BJ87" s="29">
        <f t="shared" si="32"/>
        <v>100</v>
      </c>
      <c r="BK87" s="29"/>
    </row>
    <row r="88" spans="1:63" x14ac:dyDescent="0.25">
      <c r="A88" s="13" t="s">
        <v>319</v>
      </c>
      <c r="B88" s="13" t="s">
        <v>320</v>
      </c>
      <c r="C88" s="13" t="s">
        <v>321</v>
      </c>
      <c r="D88" s="13" t="str">
        <f>IFERROR(VLOOKUP($B88,[1]GICS!$C:$D,2,FALSE),"-")</f>
        <v>Materials</v>
      </c>
      <c r="E88" s="14">
        <f>IFERROR(IF(VLOOKUP($B88,'[1]Paste Only'!$D:$AM,4,FALSE)="-",VLOOKUP($B88,'[1]Market Cap'!$A:$J,10,FALSE),VLOOKUP($B88,'[1]Paste Only'!$D:$AM,4,FALSE)),"-")</f>
        <v>29569.1</v>
      </c>
      <c r="F88" s="14">
        <f>IFERROR(VLOOKUP($B88,'[1]Paste Only'!$D:$AM,5,FALSE),"-")</f>
        <v>31348.732421875</v>
      </c>
      <c r="G88" s="15">
        <f>IFERROR(VLOOKUP($B88,'[1]Paste Only'!$D:$AM,6,FALSE),"-")</f>
        <v>17</v>
      </c>
      <c r="H88" s="15">
        <f>IFERROR(VLOOKUP($B88,'[1]Paste Only'!$D:$AM,7,FALSE),"-")</f>
        <v>18</v>
      </c>
      <c r="I88" s="15">
        <f>IFERROR(VLOOKUP($B88,'[1]Paste Only'!$D:$AM,8,FALSE),"-")</f>
        <v>10</v>
      </c>
      <c r="J88" s="16"/>
      <c r="K88" s="16"/>
      <c r="L88" s="14">
        <f>IFERROR(VLOOKUP($B88,'[1]Paste Only'!$D:$AM,12,FALSE),"-")</f>
        <v>311.18</v>
      </c>
      <c r="M88" s="14">
        <f>IFERROR(VLOOKUP($B88,'[1]Paste Only'!$D:$AM,15,FALSE),"-")</f>
        <v>588.11657471264368</v>
      </c>
      <c r="N88" s="17"/>
      <c r="O88" s="18"/>
      <c r="P88" s="19">
        <f t="shared" si="60"/>
        <v>0.88995621412894033</v>
      </c>
      <c r="Q88" s="20">
        <f t="shared" si="33"/>
        <v>6.0185545785127026E-2</v>
      </c>
      <c r="R88" s="13">
        <f t="shared" si="34"/>
        <v>45</v>
      </c>
      <c r="S88" s="13" t="str">
        <f>IFERROR(VLOOKUP($B88,'[1]Market Cap'!$G:$I,3,FALSE),"-")</f>
        <v>Large Cap</v>
      </c>
      <c r="T88" s="13"/>
      <c r="U88" s="13"/>
      <c r="V88" s="21">
        <f t="shared" si="61"/>
        <v>0</v>
      </c>
      <c r="W88" s="21">
        <f t="shared" si="61"/>
        <v>0</v>
      </c>
      <c r="X88" s="21">
        <f t="shared" si="61"/>
        <v>0</v>
      </c>
      <c r="Y88" s="22">
        <f t="shared" si="35"/>
        <v>0</v>
      </c>
      <c r="Z88" s="13">
        <f t="shared" si="36"/>
        <v>0</v>
      </c>
      <c r="AA88" s="23">
        <f t="shared" si="37"/>
        <v>0</v>
      </c>
      <c r="AB88" s="23">
        <f t="shared" si="38"/>
        <v>0</v>
      </c>
      <c r="AC88" s="23">
        <f t="shared" si="39"/>
        <v>0</v>
      </c>
      <c r="AD88" s="24">
        <f t="shared" si="40"/>
        <v>0</v>
      </c>
      <c r="AE88" s="25">
        <f>IFERROR(VLOOKUP($B88,'[1]Market Cap'!$G:$I,2,FALSE),"-")</f>
        <v>106687.52456868</v>
      </c>
      <c r="AF88" s="20">
        <f t="shared" si="41"/>
        <v>0</v>
      </c>
      <c r="AG88" s="17">
        <f t="shared" si="42"/>
        <v>0</v>
      </c>
      <c r="AH88" s="17">
        <f t="shared" si="43"/>
        <v>0</v>
      </c>
      <c r="AI88" s="17" t="str">
        <f t="shared" si="44"/>
        <v>-</v>
      </c>
      <c r="AJ88" s="26">
        <f>IFERROR(VLOOKUP($B88,'[1]Paste Only'!$D:$AM,26,FALSE),"-")</f>
        <v>31215</v>
      </c>
      <c r="AK88" s="26">
        <f>IFERROR(VLOOKUP($B88,'[1]Paste Only'!$D:$AM,23,FALSE),"-")</f>
        <v>38433</v>
      </c>
      <c r="AL88" s="26">
        <f>IFERROR(VLOOKUP($B88,'[1]Paste Only'!$D:$AM,22,FALSE),"-")</f>
        <v>20250</v>
      </c>
      <c r="AM88" s="21">
        <f t="shared" si="62"/>
        <v>-4.265959467684266E-3</v>
      </c>
      <c r="AN88" s="21">
        <f t="shared" si="62"/>
        <v>0.22598258464771703</v>
      </c>
      <c r="AO88" s="21">
        <f t="shared" si="62"/>
        <v>-0.35404086750666686</v>
      </c>
      <c r="AP88" s="27">
        <f t="shared" si="45"/>
        <v>0</v>
      </c>
      <c r="AQ88" s="27">
        <f t="shared" si="46"/>
        <v>0</v>
      </c>
      <c r="AR88" s="27">
        <f t="shared" si="47"/>
        <v>31348.732421875</v>
      </c>
      <c r="AS88" s="27">
        <f t="shared" si="48"/>
        <v>31348.732421875</v>
      </c>
      <c r="AT88" s="27">
        <f t="shared" si="49"/>
        <v>0</v>
      </c>
      <c r="AU88" s="27">
        <f t="shared" si="50"/>
        <v>0</v>
      </c>
      <c r="AV88" s="21">
        <f t="shared" si="51"/>
        <v>0.37777777777777777</v>
      </c>
      <c r="AW88" s="27">
        <f t="shared" si="52"/>
        <v>31348.732421875</v>
      </c>
      <c r="AX88" s="27">
        <f t="shared" si="53"/>
        <v>31348.732421875</v>
      </c>
      <c r="AY88" s="27">
        <f t="shared" si="54"/>
        <v>31215</v>
      </c>
      <c r="AZ88" s="21">
        <f t="shared" si="55"/>
        <v>5.5662837218583006E-2</v>
      </c>
      <c r="BA88" s="21">
        <f t="shared" si="56"/>
        <v>5.5662837218583006E-2</v>
      </c>
      <c r="BB88" s="28">
        <f t="shared" si="57"/>
        <v>31348.732421875</v>
      </c>
      <c r="BC88" s="28">
        <v>160</v>
      </c>
      <c r="BD88" s="28">
        <v>115</v>
      </c>
      <c r="BE88" s="28">
        <v>120</v>
      </c>
      <c r="BF88" s="28">
        <f t="shared" si="58"/>
        <v>120</v>
      </c>
      <c r="BG88" s="29">
        <f t="shared" si="59"/>
        <v>26123.943684895832</v>
      </c>
      <c r="BH88" s="29">
        <f t="shared" si="59"/>
        <v>133.33333333333334</v>
      </c>
      <c r="BI88" s="29">
        <f t="shared" si="59"/>
        <v>95.833333333333329</v>
      </c>
      <c r="BJ88" s="29">
        <f t="shared" si="32"/>
        <v>100</v>
      </c>
      <c r="BK88" s="29"/>
    </row>
    <row r="89" spans="1:63" x14ac:dyDescent="0.25">
      <c r="A89" s="13" t="s">
        <v>322</v>
      </c>
      <c r="B89" s="13" t="s">
        <v>323</v>
      </c>
      <c r="C89" s="13" t="s">
        <v>324</v>
      </c>
      <c r="D89" s="13" t="str">
        <f>IFERROR(VLOOKUP($B89,[1]GICS!$C:$D,2,FALSE),"-")</f>
        <v>Consumer Staples</v>
      </c>
      <c r="E89" s="14">
        <f>IFERROR(IF(VLOOKUP($B89,'[1]Paste Only'!$D:$AM,4,FALSE)="-",VLOOKUP($B89,'[1]Market Cap'!$A:$J,10,FALSE),VLOOKUP($B89,'[1]Paste Only'!$D:$AM,4,FALSE)),"-")</f>
        <v>538.79999999999995</v>
      </c>
      <c r="F89" s="14">
        <f>IFERROR(VLOOKUP($B89,'[1]Paste Only'!$D:$AM,5,FALSE),"-")</f>
        <v>551.79486083984375</v>
      </c>
      <c r="G89" s="15">
        <f>IFERROR(VLOOKUP($B89,'[1]Paste Only'!$D:$AM,6,FALSE),"-")</f>
        <v>15</v>
      </c>
      <c r="H89" s="15">
        <f>IFERROR(VLOOKUP($B89,'[1]Paste Only'!$D:$AM,7,FALSE),"-")</f>
        <v>19</v>
      </c>
      <c r="I89" s="15">
        <f>IFERROR(VLOOKUP($B89,'[1]Paste Only'!$D:$AM,8,FALSE),"-")</f>
        <v>7</v>
      </c>
      <c r="J89" s="16"/>
      <c r="K89" s="16"/>
      <c r="L89" s="14">
        <f>IFERROR(VLOOKUP($B89,'[1]Paste Only'!$D:$AM,12,FALSE),"-")</f>
        <v>9.9700000000000006</v>
      </c>
      <c r="M89" s="14">
        <f>IFERROR(VLOOKUP($B89,'[1]Paste Only'!$D:$AM,15,FALSE),"-")</f>
        <v>11.608413793103448</v>
      </c>
      <c r="N89" s="17"/>
      <c r="O89" s="18"/>
      <c r="P89" s="19">
        <f t="shared" si="60"/>
        <v>0.16433438245771792</v>
      </c>
      <c r="Q89" s="20">
        <f t="shared" si="33"/>
        <v>2.4118153006391641E-2</v>
      </c>
      <c r="R89" s="13">
        <f t="shared" si="34"/>
        <v>41</v>
      </c>
      <c r="S89" s="13" t="str">
        <f>IFERROR(VLOOKUP($B89,'[1]Market Cap'!$G:$I,3,FALSE),"-")</f>
        <v>Large Cap</v>
      </c>
      <c r="T89" s="13"/>
      <c r="U89" s="13"/>
      <c r="V89" s="21">
        <f t="shared" si="61"/>
        <v>0</v>
      </c>
      <c r="W89" s="21">
        <f t="shared" si="61"/>
        <v>0</v>
      </c>
      <c r="X89" s="21">
        <f t="shared" si="61"/>
        <v>0</v>
      </c>
      <c r="Y89" s="22">
        <f t="shared" si="35"/>
        <v>0</v>
      </c>
      <c r="Z89" s="13">
        <f t="shared" si="36"/>
        <v>0</v>
      </c>
      <c r="AA89" s="23">
        <f t="shared" si="37"/>
        <v>0</v>
      </c>
      <c r="AB89" s="23">
        <f t="shared" si="38"/>
        <v>0</v>
      </c>
      <c r="AC89" s="23">
        <f t="shared" si="39"/>
        <v>0</v>
      </c>
      <c r="AD89" s="24">
        <f t="shared" si="40"/>
        <v>0</v>
      </c>
      <c r="AE89" s="25">
        <f>IFERROR(VLOOKUP($B89,'[1]Market Cap'!$G:$I,2,FALSE),"-")</f>
        <v>95566.426467359997</v>
      </c>
      <c r="AF89" s="20">
        <f t="shared" si="41"/>
        <v>0</v>
      </c>
      <c r="AG89" s="17">
        <f t="shared" si="42"/>
        <v>0</v>
      </c>
      <c r="AH89" s="17">
        <f t="shared" si="43"/>
        <v>0</v>
      </c>
      <c r="AI89" s="17" t="str">
        <f t="shared" si="44"/>
        <v>-</v>
      </c>
      <c r="AJ89" s="26">
        <f>IFERROR(VLOOKUP($B89,'[1]Paste Only'!$D:$AM,26,FALSE),"-")</f>
        <v>550</v>
      </c>
      <c r="AK89" s="26">
        <f>IFERROR(VLOOKUP($B89,'[1]Paste Only'!$D:$AM,23,FALSE),"-")</f>
        <v>655</v>
      </c>
      <c r="AL89" s="26">
        <f>IFERROR(VLOOKUP($B89,'[1]Paste Only'!$D:$AM,22,FALSE),"-")</f>
        <v>400</v>
      </c>
      <c r="AM89" s="21">
        <f t="shared" si="62"/>
        <v>-3.2527683152248077E-3</v>
      </c>
      <c r="AN89" s="21">
        <f t="shared" si="62"/>
        <v>0.18703533955186868</v>
      </c>
      <c r="AO89" s="21">
        <f t="shared" si="62"/>
        <v>-0.27509292241107264</v>
      </c>
      <c r="AP89" s="27">
        <f t="shared" si="45"/>
        <v>0</v>
      </c>
      <c r="AQ89" s="27">
        <f t="shared" si="46"/>
        <v>0</v>
      </c>
      <c r="AR89" s="27">
        <f t="shared" si="47"/>
        <v>551.79486083984375</v>
      </c>
      <c r="AS89" s="27">
        <f t="shared" si="48"/>
        <v>551.79486083984375</v>
      </c>
      <c r="AT89" s="27">
        <f t="shared" si="49"/>
        <v>0</v>
      </c>
      <c r="AU89" s="27">
        <f t="shared" si="50"/>
        <v>0</v>
      </c>
      <c r="AV89" s="21">
        <f t="shared" si="51"/>
        <v>0.36585365853658536</v>
      </c>
      <c r="AW89" s="27">
        <f t="shared" si="52"/>
        <v>551.79486083984375</v>
      </c>
      <c r="AX89" s="27">
        <f t="shared" si="53"/>
        <v>551.79486083984375</v>
      </c>
      <c r="AY89" s="27">
        <f t="shared" si="54"/>
        <v>550</v>
      </c>
      <c r="AZ89" s="21">
        <f t="shared" si="55"/>
        <v>2.0786933927245732E-2</v>
      </c>
      <c r="BA89" s="21">
        <f t="shared" si="56"/>
        <v>2.0786933927245732E-2</v>
      </c>
      <c r="BB89" s="28">
        <f t="shared" si="57"/>
        <v>551.79486083984375</v>
      </c>
      <c r="BC89" s="28">
        <v>60</v>
      </c>
      <c r="BD89" s="28">
        <v>40</v>
      </c>
      <c r="BE89" s="28">
        <v>60</v>
      </c>
      <c r="BF89" s="28">
        <f t="shared" si="58"/>
        <v>60</v>
      </c>
      <c r="BG89" s="29">
        <f t="shared" si="59"/>
        <v>919.65810139973962</v>
      </c>
      <c r="BH89" s="29">
        <f t="shared" si="59"/>
        <v>100</v>
      </c>
      <c r="BI89" s="29">
        <f t="shared" si="59"/>
        <v>66.666666666666671</v>
      </c>
      <c r="BJ89" s="29">
        <f t="shared" si="32"/>
        <v>100</v>
      </c>
      <c r="BK89" s="29"/>
    </row>
    <row r="90" spans="1:63" x14ac:dyDescent="0.25">
      <c r="A90" s="13" t="s">
        <v>325</v>
      </c>
      <c r="B90" s="13" t="s">
        <v>326</v>
      </c>
      <c r="C90" s="13" t="s">
        <v>327</v>
      </c>
      <c r="D90" s="13" t="str">
        <f>IFERROR(VLOOKUP($B90,[1]GICS!$C:$D,2,FALSE),"-")</f>
        <v>Financials</v>
      </c>
      <c r="E90" s="14">
        <f>IFERROR(IF(VLOOKUP($B90,'[1]Paste Only'!$D:$AM,4,FALSE)="-",VLOOKUP($B90,'[1]Market Cap'!$A:$J,10,FALSE),VLOOKUP($B90,'[1]Paste Only'!$D:$AM,4,FALSE)),"-")</f>
        <v>13196.95</v>
      </c>
      <c r="F90" s="14" t="str">
        <f>IFERROR(VLOOKUP($B90,'[1]Paste Only'!$D:$AM,5,FALSE),"-")</f>
        <v>-</v>
      </c>
      <c r="G90" s="15">
        <f>IFERROR(VLOOKUP($B90,'[1]Paste Only'!$D:$AM,6,FALSE),"-")</f>
        <v>0</v>
      </c>
      <c r="H90" s="15">
        <f>IFERROR(VLOOKUP($B90,'[1]Paste Only'!$D:$AM,7,FALSE),"-")</f>
        <v>0</v>
      </c>
      <c r="I90" s="15">
        <f>IFERROR(VLOOKUP($B90,'[1]Paste Only'!$D:$AM,8,FALSE),"-")</f>
        <v>0</v>
      </c>
      <c r="J90" s="16"/>
      <c r="K90" s="16"/>
      <c r="L90" s="14">
        <f>IFERROR(VLOOKUP($B90,'[1]Paste Only'!$D:$AM,12,FALSE),"-")</f>
        <v>585.9</v>
      </c>
      <c r="M90" s="14" t="str">
        <f>IFERROR(VLOOKUP($B90,'[1]Paste Only'!$D:$AM,15,FALSE),"-")</f>
        <v>-</v>
      </c>
      <c r="N90" s="17"/>
      <c r="O90" s="18"/>
      <c r="P90" s="19">
        <f t="shared" si="60"/>
        <v>0</v>
      </c>
      <c r="Q90" s="20">
        <f t="shared" si="33"/>
        <v>0</v>
      </c>
      <c r="R90" s="13">
        <f t="shared" si="34"/>
        <v>0</v>
      </c>
      <c r="S90" s="13" t="str">
        <f>IFERROR(VLOOKUP($B90,'[1]Market Cap'!$G:$I,3,FALSE),"-")</f>
        <v>Large Cap</v>
      </c>
      <c r="T90" s="13"/>
      <c r="U90" s="13"/>
      <c r="V90" s="21">
        <f t="shared" si="61"/>
        <v>0</v>
      </c>
      <c r="W90" s="21">
        <f t="shared" si="61"/>
        <v>0</v>
      </c>
      <c r="X90" s="21">
        <f t="shared" si="61"/>
        <v>0</v>
      </c>
      <c r="Y90" s="22">
        <f t="shared" si="35"/>
        <v>0</v>
      </c>
      <c r="Z90" s="13">
        <f t="shared" si="36"/>
        <v>0</v>
      </c>
      <c r="AA90" s="23">
        <f t="shared" si="37"/>
        <v>0</v>
      </c>
      <c r="AB90" s="23">
        <f t="shared" si="38"/>
        <v>0</v>
      </c>
      <c r="AC90" s="23">
        <f t="shared" si="39"/>
        <v>0</v>
      </c>
      <c r="AD90" s="24">
        <f t="shared" si="40"/>
        <v>0</v>
      </c>
      <c r="AE90" s="25">
        <f>IFERROR(VLOOKUP($B90,'[1]Market Cap'!$G:$I,2,FALSE),"-")</f>
        <v>146873.48867945001</v>
      </c>
      <c r="AF90" s="20">
        <f t="shared" si="41"/>
        <v>0</v>
      </c>
      <c r="AG90" s="17">
        <f t="shared" si="42"/>
        <v>0</v>
      </c>
      <c r="AH90" s="17">
        <f t="shared" si="43"/>
        <v>0</v>
      </c>
      <c r="AI90" s="17" t="str">
        <f t="shared" si="44"/>
        <v>-</v>
      </c>
      <c r="AJ90" s="26" t="str">
        <f>IFERROR(VLOOKUP($B90,'[1]Paste Only'!$D:$AM,26,FALSE),"-")</f>
        <v>-</v>
      </c>
      <c r="AK90" s="26" t="str">
        <f>IFERROR(VLOOKUP($B90,'[1]Paste Only'!$D:$AM,23,FALSE),"-")</f>
        <v>-</v>
      </c>
      <c r="AL90" s="26" t="str">
        <f>IFERROR(VLOOKUP($B90,'[1]Paste Only'!$D:$AM,22,FALSE),"-")</f>
        <v>-</v>
      </c>
      <c r="AM90" s="21" t="str">
        <f t="shared" si="62"/>
        <v>-</v>
      </c>
      <c r="AN90" s="21" t="str">
        <f t="shared" si="62"/>
        <v>-</v>
      </c>
      <c r="AO90" s="21" t="str">
        <f t="shared" si="62"/>
        <v>-</v>
      </c>
      <c r="AP90" s="27">
        <f t="shared" si="45"/>
        <v>0</v>
      </c>
      <c r="AQ90" s="27" t="str">
        <f t="shared" si="46"/>
        <v>-</v>
      </c>
      <c r="AR90" s="27" t="str">
        <f t="shared" si="47"/>
        <v>-</v>
      </c>
      <c r="AS90" s="27">
        <f t="shared" si="48"/>
        <v>0</v>
      </c>
      <c r="AT90" s="27">
        <f t="shared" si="49"/>
        <v>0</v>
      </c>
      <c r="AU90" s="27">
        <f t="shared" si="50"/>
        <v>0</v>
      </c>
      <c r="AV90" s="21" t="str">
        <f t="shared" si="51"/>
        <v>0</v>
      </c>
      <c r="AW90" s="27">
        <f t="shared" si="52"/>
        <v>0</v>
      </c>
      <c r="AX90" s="27" t="str">
        <f t="shared" si="53"/>
        <v>-</v>
      </c>
      <c r="AY90" s="27" t="str">
        <f t="shared" si="54"/>
        <v>-</v>
      </c>
      <c r="AZ90" s="21" t="str">
        <f t="shared" si="55"/>
        <v>-</v>
      </c>
      <c r="BA90" s="21" t="str">
        <f t="shared" si="56"/>
        <v>-</v>
      </c>
      <c r="BB90" s="28" t="str">
        <f t="shared" si="57"/>
        <v>-</v>
      </c>
      <c r="BC90" s="28" t="s">
        <v>81</v>
      </c>
      <c r="BD90" s="28">
        <v>578.5</v>
      </c>
      <c r="BE90" s="28">
        <v>606</v>
      </c>
      <c r="BF90" s="28">
        <f t="shared" si="58"/>
        <v>606</v>
      </c>
      <c r="BG90" s="29">
        <f t="shared" si="59"/>
        <v>0</v>
      </c>
      <c r="BH90" s="29">
        <f t="shared" si="59"/>
        <v>0</v>
      </c>
      <c r="BI90" s="29">
        <f t="shared" si="59"/>
        <v>95.462046204620464</v>
      </c>
      <c r="BJ90" s="29">
        <f t="shared" si="32"/>
        <v>100</v>
      </c>
      <c r="BK90" s="29"/>
    </row>
    <row r="91" spans="1:63" x14ac:dyDescent="0.25">
      <c r="A91" s="13" t="s">
        <v>328</v>
      </c>
      <c r="B91" s="13" t="s">
        <v>329</v>
      </c>
      <c r="C91" s="13" t="s">
        <v>330</v>
      </c>
      <c r="D91" s="13" t="str">
        <f>IFERROR(VLOOKUP($B91,[1]GICS!$C:$D,2,FALSE),"-")</f>
        <v>Health Care</v>
      </c>
      <c r="E91" s="14">
        <f>IFERROR(IF(VLOOKUP($B91,'[1]Paste Only'!$D:$AM,4,FALSE)="-",VLOOKUP($B91,'[1]Market Cap'!$A:$J,10,FALSE),VLOOKUP($B91,'[1]Paste Only'!$D:$AM,4,FALSE)),"-")</f>
        <v>2579.85</v>
      </c>
      <c r="F91" s="14">
        <f>IFERROR(VLOOKUP($B91,'[1]Paste Only'!$D:$AM,5,FALSE),"-")</f>
        <v>2810.1875</v>
      </c>
      <c r="G91" s="15">
        <f>IFERROR(VLOOKUP($B91,'[1]Paste Only'!$D:$AM,6,FALSE),"-")</f>
        <v>13</v>
      </c>
      <c r="H91" s="15">
        <f>IFERROR(VLOOKUP($B91,'[1]Paste Only'!$D:$AM,7,FALSE),"-")</f>
        <v>2</v>
      </c>
      <c r="I91" s="15">
        <f>IFERROR(VLOOKUP($B91,'[1]Paste Only'!$D:$AM,8,FALSE),"-")</f>
        <v>2</v>
      </c>
      <c r="J91" s="16"/>
      <c r="K91" s="16"/>
      <c r="L91" s="14">
        <f>IFERROR(VLOOKUP($B91,'[1]Paste Only'!$D:$AM,12,FALSE),"-")</f>
        <v>48.146712999999998</v>
      </c>
      <c r="M91" s="14">
        <f>IFERROR(VLOOKUP($B91,'[1]Paste Only'!$D:$AM,15,FALSE),"-")</f>
        <v>57.562379310344831</v>
      </c>
      <c r="N91" s="17"/>
      <c r="O91" s="18"/>
      <c r="P91" s="19">
        <f t="shared" si="60"/>
        <v>0.19556197554638532</v>
      </c>
      <c r="Q91" s="20">
        <f t="shared" si="33"/>
        <v>8.9283291664244091E-2</v>
      </c>
      <c r="R91" s="13">
        <f t="shared" si="34"/>
        <v>17</v>
      </c>
      <c r="S91" s="13" t="str">
        <f>IFERROR(VLOOKUP($B91,'[1]Market Cap'!$G:$I,3,FALSE),"-")</f>
        <v>Large Cap</v>
      </c>
      <c r="T91" s="13"/>
      <c r="U91" s="13"/>
      <c r="V91" s="21">
        <f t="shared" si="61"/>
        <v>0</v>
      </c>
      <c r="W91" s="21">
        <f t="shared" si="61"/>
        <v>0</v>
      </c>
      <c r="X91" s="21">
        <f t="shared" si="61"/>
        <v>0</v>
      </c>
      <c r="Y91" s="22">
        <f t="shared" si="35"/>
        <v>0</v>
      </c>
      <c r="Z91" s="13">
        <f t="shared" si="36"/>
        <v>0</v>
      </c>
      <c r="AA91" s="23">
        <f t="shared" si="37"/>
        <v>0</v>
      </c>
      <c r="AB91" s="23">
        <f t="shared" si="38"/>
        <v>0</v>
      </c>
      <c r="AC91" s="23">
        <f t="shared" si="39"/>
        <v>0</v>
      </c>
      <c r="AD91" s="24">
        <f t="shared" si="40"/>
        <v>0</v>
      </c>
      <c r="AE91" s="25">
        <f>IFERROR(VLOOKUP($B91,'[1]Market Cap'!$G:$I,2,FALSE),"-")</f>
        <v>106485.49904265</v>
      </c>
      <c r="AF91" s="20">
        <f t="shared" si="41"/>
        <v>0</v>
      </c>
      <c r="AG91" s="17">
        <f t="shared" si="42"/>
        <v>0</v>
      </c>
      <c r="AH91" s="17">
        <f t="shared" si="43"/>
        <v>0</v>
      </c>
      <c r="AI91" s="17" t="str">
        <f t="shared" si="44"/>
        <v>-</v>
      </c>
      <c r="AJ91" s="26">
        <f>IFERROR(VLOOKUP($B91,'[1]Paste Only'!$D:$AM,26,FALSE),"-")</f>
        <v>2892.5</v>
      </c>
      <c r="AK91" s="26">
        <f>IFERROR(VLOOKUP($B91,'[1]Paste Only'!$D:$AM,23,FALSE),"-")</f>
        <v>3300</v>
      </c>
      <c r="AL91" s="26">
        <f>IFERROR(VLOOKUP($B91,'[1]Paste Only'!$D:$AM,22,FALSE),"-")</f>
        <v>2150</v>
      </c>
      <c r="AM91" s="21">
        <f t="shared" si="62"/>
        <v>2.9290750172364044E-2</v>
      </c>
      <c r="AN91" s="21">
        <f t="shared" si="62"/>
        <v>0.17429886795809879</v>
      </c>
      <c r="AO91" s="21">
        <f t="shared" si="62"/>
        <v>-0.23492649511820829</v>
      </c>
      <c r="AP91" s="27">
        <f t="shared" si="45"/>
        <v>0</v>
      </c>
      <c r="AQ91" s="27">
        <f t="shared" si="46"/>
        <v>0</v>
      </c>
      <c r="AR91" s="27">
        <f t="shared" si="47"/>
        <v>2810.1875</v>
      </c>
      <c r="AS91" s="27">
        <f t="shared" si="48"/>
        <v>2810.1875</v>
      </c>
      <c r="AT91" s="27">
        <f t="shared" si="49"/>
        <v>0</v>
      </c>
      <c r="AU91" s="27">
        <f t="shared" si="50"/>
        <v>0</v>
      </c>
      <c r="AV91" s="21">
        <f t="shared" si="51"/>
        <v>0.76470588235294112</v>
      </c>
      <c r="AW91" s="27">
        <f t="shared" si="52"/>
        <v>2810.1875</v>
      </c>
      <c r="AX91" s="27">
        <f t="shared" si="53"/>
        <v>2810.1875</v>
      </c>
      <c r="AY91" s="27">
        <f t="shared" si="54"/>
        <v>2810.1875</v>
      </c>
      <c r="AZ91" s="21">
        <f t="shared" si="55"/>
        <v>8.9283291664244091E-2</v>
      </c>
      <c r="BA91" s="21">
        <f t="shared" si="56"/>
        <v>8.9283291664244091E-2</v>
      </c>
      <c r="BB91" s="28">
        <f t="shared" si="57"/>
        <v>2810.1875</v>
      </c>
      <c r="BC91" s="28">
        <v>416.5</v>
      </c>
      <c r="BD91" s="28">
        <v>758.5</v>
      </c>
      <c r="BE91" s="28">
        <v>732.75</v>
      </c>
      <c r="BF91" s="28">
        <f t="shared" si="58"/>
        <v>732.75</v>
      </c>
      <c r="BG91" s="29">
        <f t="shared" si="59"/>
        <v>383.51245308768341</v>
      </c>
      <c r="BH91" s="29">
        <f t="shared" si="59"/>
        <v>56.840668713749572</v>
      </c>
      <c r="BI91" s="29">
        <f t="shared" si="59"/>
        <v>103.51415899010577</v>
      </c>
      <c r="BJ91" s="29">
        <f t="shared" si="32"/>
        <v>100</v>
      </c>
      <c r="BK91" s="29"/>
    </row>
    <row r="92" spans="1:63" x14ac:dyDescent="0.25">
      <c r="A92" s="13" t="s">
        <v>331</v>
      </c>
      <c r="B92" s="13" t="s">
        <v>332</v>
      </c>
      <c r="C92" s="13" t="s">
        <v>333</v>
      </c>
      <c r="D92" s="13" t="str">
        <f>IFERROR(VLOOKUP($B92,[1]GICS!$C:$D,2,FALSE),"-")</f>
        <v>Health Care</v>
      </c>
      <c r="E92" s="14">
        <f>IFERROR(IF(VLOOKUP($B92,'[1]Paste Only'!$D:$AM,4,FALSE)="-",VLOOKUP($B92,'[1]Market Cap'!$A:$J,10,FALSE),VLOOKUP($B92,'[1]Paste Only'!$D:$AM,4,FALSE)),"-")</f>
        <v>7873.25</v>
      </c>
      <c r="F92" s="14">
        <f>IFERROR(VLOOKUP($B92,'[1]Paste Only'!$D:$AM,5,FALSE),"-")</f>
        <v>8571.8662109375</v>
      </c>
      <c r="G92" s="15">
        <f>IFERROR(VLOOKUP($B92,'[1]Paste Only'!$D:$AM,6,FALSE),"-")</f>
        <v>28</v>
      </c>
      <c r="H92" s="15">
        <f>IFERROR(VLOOKUP($B92,'[1]Paste Only'!$D:$AM,7,FALSE),"-")</f>
        <v>3</v>
      </c>
      <c r="I92" s="15">
        <f>IFERROR(VLOOKUP($B92,'[1]Paste Only'!$D:$AM,8,FALSE),"-")</f>
        <v>1</v>
      </c>
      <c r="J92" s="16"/>
      <c r="K92" s="16"/>
      <c r="L92" s="14">
        <f>IFERROR(VLOOKUP($B92,'[1]Paste Only'!$D:$AM,12,FALSE),"-")</f>
        <v>109.43</v>
      </c>
      <c r="M92" s="14">
        <f>IFERROR(VLOOKUP($B92,'[1]Paste Only'!$D:$AM,15,FALSE),"-")</f>
        <v>151.03856321839081</v>
      </c>
      <c r="N92" s="17"/>
      <c r="O92" s="18"/>
      <c r="P92" s="19">
        <f t="shared" si="60"/>
        <v>0.38022994807996713</v>
      </c>
      <c r="Q92" s="20">
        <f t="shared" si="33"/>
        <v>8.8732888062426518E-2</v>
      </c>
      <c r="R92" s="13">
        <f t="shared" si="34"/>
        <v>32</v>
      </c>
      <c r="S92" s="13" t="str">
        <f>IFERROR(VLOOKUP($B92,'[1]Market Cap'!$G:$I,3,FALSE),"-")</f>
        <v>Large Cap</v>
      </c>
      <c r="T92" s="13"/>
      <c r="U92" s="13"/>
      <c r="V92" s="21">
        <f t="shared" si="61"/>
        <v>0</v>
      </c>
      <c r="W92" s="21">
        <f t="shared" si="61"/>
        <v>0</v>
      </c>
      <c r="X92" s="21">
        <f t="shared" si="61"/>
        <v>0</v>
      </c>
      <c r="Y92" s="22">
        <f t="shared" si="35"/>
        <v>0</v>
      </c>
      <c r="Z92" s="13">
        <f t="shared" si="36"/>
        <v>0</v>
      </c>
      <c r="AA92" s="23">
        <f t="shared" si="37"/>
        <v>0</v>
      </c>
      <c r="AB92" s="23">
        <f t="shared" si="38"/>
        <v>0</v>
      </c>
      <c r="AC92" s="23">
        <f t="shared" si="39"/>
        <v>0</v>
      </c>
      <c r="AD92" s="24">
        <f t="shared" si="40"/>
        <v>0</v>
      </c>
      <c r="AE92" s="25">
        <f>IFERROR(VLOOKUP($B92,'[1]Market Cap'!$G:$I,2,FALSE),"-")</f>
        <v>113205.255072525</v>
      </c>
      <c r="AF92" s="20">
        <f t="shared" si="41"/>
        <v>0</v>
      </c>
      <c r="AG92" s="17">
        <f t="shared" si="42"/>
        <v>0</v>
      </c>
      <c r="AH92" s="17">
        <f t="shared" si="43"/>
        <v>0</v>
      </c>
      <c r="AI92" s="17" t="str">
        <f t="shared" si="44"/>
        <v>-</v>
      </c>
      <c r="AJ92" s="26">
        <f>IFERROR(VLOOKUP($B92,'[1]Paste Only'!$D:$AM,26,FALSE),"-")</f>
        <v>8776.5</v>
      </c>
      <c r="AK92" s="26">
        <f>IFERROR(VLOOKUP($B92,'[1]Paste Only'!$D:$AM,23,FALSE),"-")</f>
        <v>9400</v>
      </c>
      <c r="AL92" s="26">
        <f>IFERROR(VLOOKUP($B92,'[1]Paste Only'!$D:$AM,22,FALSE),"-")</f>
        <v>5700</v>
      </c>
      <c r="AM92" s="21">
        <f t="shared" si="62"/>
        <v>2.3872723165160092E-2</v>
      </c>
      <c r="AN92" s="21">
        <f t="shared" si="62"/>
        <v>9.6610675981599003E-2</v>
      </c>
      <c r="AO92" s="21">
        <f t="shared" si="62"/>
        <v>-0.33503395179839202</v>
      </c>
      <c r="AP92" s="27">
        <f t="shared" si="45"/>
        <v>0</v>
      </c>
      <c r="AQ92" s="27">
        <f t="shared" si="46"/>
        <v>0</v>
      </c>
      <c r="AR92" s="27">
        <f t="shared" si="47"/>
        <v>8571.8662109375</v>
      </c>
      <c r="AS92" s="27">
        <f t="shared" si="48"/>
        <v>8571.8662109375</v>
      </c>
      <c r="AT92" s="27">
        <f t="shared" si="49"/>
        <v>0</v>
      </c>
      <c r="AU92" s="27">
        <f t="shared" si="50"/>
        <v>0</v>
      </c>
      <c r="AV92" s="21">
        <f t="shared" si="51"/>
        <v>0.875</v>
      </c>
      <c r="AW92" s="27">
        <f t="shared" si="52"/>
        <v>8571.8662109375</v>
      </c>
      <c r="AX92" s="27">
        <f t="shared" si="53"/>
        <v>8571.8662109375</v>
      </c>
      <c r="AY92" s="27">
        <f t="shared" si="54"/>
        <v>8571.8662109375</v>
      </c>
      <c r="AZ92" s="21">
        <f t="shared" si="55"/>
        <v>8.8732888062426518E-2</v>
      </c>
      <c r="BA92" s="21">
        <f t="shared" si="56"/>
        <v>8.8732888062426518E-2</v>
      </c>
      <c r="BB92" s="28">
        <f t="shared" si="57"/>
        <v>8571.8662109375</v>
      </c>
      <c r="BC92" s="28">
        <v>524</v>
      </c>
      <c r="BD92" s="28">
        <v>468.66665649414063</v>
      </c>
      <c r="BE92" s="28">
        <v>477</v>
      </c>
      <c r="BF92" s="28">
        <f t="shared" si="58"/>
        <v>477</v>
      </c>
      <c r="BG92" s="29">
        <f t="shared" si="59"/>
        <v>1797.0369414963313</v>
      </c>
      <c r="BH92" s="29">
        <f t="shared" si="59"/>
        <v>109.85324947589099</v>
      </c>
      <c r="BI92" s="29">
        <f t="shared" si="59"/>
        <v>98.252967818478112</v>
      </c>
      <c r="BJ92" s="29">
        <f t="shared" si="32"/>
        <v>100</v>
      </c>
      <c r="BK92" s="29"/>
    </row>
    <row r="93" spans="1:63" x14ac:dyDescent="0.25">
      <c r="A93" s="13" t="s">
        <v>334</v>
      </c>
      <c r="B93" s="13" t="s">
        <v>335</v>
      </c>
      <c r="C93" s="13" t="s">
        <v>336</v>
      </c>
      <c r="D93" s="13" t="str">
        <f>IFERROR(VLOOKUP($B93,[1]GICS!$C:$D,2,FALSE),"-")</f>
        <v>Health Care</v>
      </c>
      <c r="E93" s="14">
        <f>IFERROR(IF(VLOOKUP($B93,'[1]Paste Only'!$D:$AM,4,FALSE)="-",VLOOKUP($B93,'[1]Market Cap'!$A:$J,10,FALSE),VLOOKUP($B93,'[1]Paste Only'!$D:$AM,4,FALSE)),"-")</f>
        <v>6026.55</v>
      </c>
      <c r="F93" s="14">
        <f>IFERROR(VLOOKUP($B93,'[1]Paste Only'!$D:$AM,5,FALSE),"-")</f>
        <v>6297.36669921875</v>
      </c>
      <c r="G93" s="15">
        <f>IFERROR(VLOOKUP($B93,'[1]Paste Only'!$D:$AM,6,FALSE),"-")</f>
        <v>11</v>
      </c>
      <c r="H93" s="15">
        <f>IFERROR(VLOOKUP($B93,'[1]Paste Only'!$D:$AM,7,FALSE),"-")</f>
        <v>6</v>
      </c>
      <c r="I93" s="15">
        <f>IFERROR(VLOOKUP($B93,'[1]Paste Only'!$D:$AM,8,FALSE),"-")</f>
        <v>13</v>
      </c>
      <c r="J93" s="16"/>
      <c r="K93" s="16"/>
      <c r="L93" s="14">
        <f>IFERROR(VLOOKUP($B93,'[1]Paste Only'!$D:$AM,12,FALSE),"-")</f>
        <v>82.53</v>
      </c>
      <c r="M93" s="14">
        <f>IFERROR(VLOOKUP($B93,'[1]Paste Only'!$D:$AM,15,FALSE),"-")</f>
        <v>106.82448275862069</v>
      </c>
      <c r="N93" s="17"/>
      <c r="O93" s="18"/>
      <c r="P93" s="19">
        <f t="shared" si="60"/>
        <v>0.29437153469793631</v>
      </c>
      <c r="Q93" s="20">
        <f t="shared" si="33"/>
        <v>4.4937269120599588E-2</v>
      </c>
      <c r="R93" s="13">
        <f t="shared" si="34"/>
        <v>30</v>
      </c>
      <c r="S93" s="13" t="str">
        <f>IFERROR(VLOOKUP($B93,'[1]Market Cap'!$G:$I,3,FALSE),"-")</f>
        <v>Large Cap</v>
      </c>
      <c r="T93" s="13"/>
      <c r="U93" s="13"/>
      <c r="V93" s="21">
        <f t="shared" si="61"/>
        <v>0</v>
      </c>
      <c r="W93" s="21">
        <f t="shared" si="61"/>
        <v>0</v>
      </c>
      <c r="X93" s="21">
        <f t="shared" si="61"/>
        <v>0</v>
      </c>
      <c r="Y93" s="22">
        <f t="shared" si="35"/>
        <v>0</v>
      </c>
      <c r="Z93" s="13">
        <f t="shared" si="36"/>
        <v>0</v>
      </c>
      <c r="AA93" s="23">
        <f t="shared" si="37"/>
        <v>0</v>
      </c>
      <c r="AB93" s="23">
        <f t="shared" si="38"/>
        <v>0</v>
      </c>
      <c r="AC93" s="23">
        <f t="shared" si="39"/>
        <v>0</v>
      </c>
      <c r="AD93" s="24">
        <f t="shared" si="40"/>
        <v>0</v>
      </c>
      <c r="AE93" s="25">
        <f>IFERROR(VLOOKUP($B93,'[1]Market Cap'!$G:$I,2,FALSE),"-")</f>
        <v>159985.9670799</v>
      </c>
      <c r="AF93" s="20">
        <f t="shared" si="41"/>
        <v>0</v>
      </c>
      <c r="AG93" s="17">
        <f t="shared" si="42"/>
        <v>0</v>
      </c>
      <c r="AH93" s="17">
        <f t="shared" si="43"/>
        <v>0</v>
      </c>
      <c r="AI93" s="17" t="str">
        <f t="shared" si="44"/>
        <v>-</v>
      </c>
      <c r="AJ93" s="26">
        <f>IFERROR(VLOOKUP($B93,'[1]Paste Only'!$D:$AM,26,FALSE),"-")</f>
        <v>6387.5</v>
      </c>
      <c r="AK93" s="26">
        <f>IFERROR(VLOOKUP($B93,'[1]Paste Only'!$D:$AM,23,FALSE),"-")</f>
        <v>7750</v>
      </c>
      <c r="AL93" s="26">
        <f>IFERROR(VLOOKUP($B93,'[1]Paste Only'!$D:$AM,22,FALSE),"-")</f>
        <v>4098</v>
      </c>
      <c r="AM93" s="21">
        <f t="shared" si="62"/>
        <v>1.4312855688145332E-2</v>
      </c>
      <c r="AN93" s="21">
        <f t="shared" si="62"/>
        <v>0.2306731321460862</v>
      </c>
      <c r="AO93" s="21">
        <f t="shared" si="62"/>
        <v>-0.34925180702778558</v>
      </c>
      <c r="AP93" s="27">
        <f t="shared" si="45"/>
        <v>0</v>
      </c>
      <c r="AQ93" s="27">
        <f t="shared" si="46"/>
        <v>0</v>
      </c>
      <c r="AR93" s="27">
        <f t="shared" si="47"/>
        <v>6297.36669921875</v>
      </c>
      <c r="AS93" s="27">
        <f t="shared" si="48"/>
        <v>6297.36669921875</v>
      </c>
      <c r="AT93" s="27">
        <f t="shared" si="49"/>
        <v>0</v>
      </c>
      <c r="AU93" s="27">
        <f t="shared" si="50"/>
        <v>0</v>
      </c>
      <c r="AV93" s="21">
        <f t="shared" si="51"/>
        <v>0.36666666666666664</v>
      </c>
      <c r="AW93" s="27">
        <f t="shared" si="52"/>
        <v>6297.36669921875</v>
      </c>
      <c r="AX93" s="27">
        <f t="shared" si="53"/>
        <v>6297.36669921875</v>
      </c>
      <c r="AY93" s="27">
        <f t="shared" si="54"/>
        <v>6297.36669921875</v>
      </c>
      <c r="AZ93" s="21">
        <f t="shared" si="55"/>
        <v>4.4937269120599588E-2</v>
      </c>
      <c r="BA93" s="21">
        <f t="shared" si="56"/>
        <v>4.4937269120599588E-2</v>
      </c>
      <c r="BB93" s="28">
        <f t="shared" si="57"/>
        <v>6297.36669921875</v>
      </c>
      <c r="BC93" s="28">
        <v>767.5</v>
      </c>
      <c r="BD93" s="28">
        <v>843</v>
      </c>
      <c r="BE93" s="28">
        <v>872.5</v>
      </c>
      <c r="BF93" s="28">
        <f t="shared" si="58"/>
        <v>872.5</v>
      </c>
      <c r="BG93" s="29">
        <f t="shared" si="59"/>
        <v>721.76122627148993</v>
      </c>
      <c r="BH93" s="29">
        <f t="shared" si="59"/>
        <v>87.965616045845266</v>
      </c>
      <c r="BI93" s="29">
        <f t="shared" si="59"/>
        <v>96.618911174785097</v>
      </c>
      <c r="BJ93" s="29">
        <f t="shared" si="32"/>
        <v>100</v>
      </c>
      <c r="BK93" s="29"/>
    </row>
    <row r="94" spans="1:63" x14ac:dyDescent="0.25">
      <c r="A94" s="13" t="s">
        <v>337</v>
      </c>
      <c r="B94" s="13" t="s">
        <v>338</v>
      </c>
      <c r="C94" s="13" t="s">
        <v>339</v>
      </c>
      <c r="D94" s="13" t="str">
        <f>IFERROR(VLOOKUP($B94,[1]GICS!$C:$D,2,FALSE),"-")</f>
        <v>Utilities</v>
      </c>
      <c r="E94" s="14">
        <f>IFERROR(IF(VLOOKUP($B94,'[1]Paste Only'!$D:$AM,4,FALSE)="-",VLOOKUP($B94,'[1]Market Cap'!$A:$J,10,FALSE),VLOOKUP($B94,'[1]Paste Only'!$D:$AM,4,FALSE)),"-")</f>
        <v>83.47</v>
      </c>
      <c r="F94" s="14">
        <f>IFERROR(VLOOKUP($B94,'[1]Paste Only'!$D:$AM,5,FALSE),"-")</f>
        <v>92</v>
      </c>
      <c r="G94" s="15">
        <f>IFERROR(VLOOKUP($B94,'[1]Paste Only'!$D:$AM,6,FALSE),"-")</f>
        <v>5</v>
      </c>
      <c r="H94" s="15">
        <f>IFERROR(VLOOKUP($B94,'[1]Paste Only'!$D:$AM,7,FALSE),"-")</f>
        <v>1</v>
      </c>
      <c r="I94" s="15">
        <f>IFERROR(VLOOKUP($B94,'[1]Paste Only'!$D:$AM,8,FALSE),"-")</f>
        <v>3</v>
      </c>
      <c r="J94" s="16"/>
      <c r="K94" s="16"/>
      <c r="L94" s="14">
        <f>IFERROR(VLOOKUP($B94,'[1]Paste Only'!$D:$AM,12,FALSE),"-")</f>
        <v>2.9931920000000001</v>
      </c>
      <c r="M94" s="14">
        <f>IFERROR(VLOOKUP($B94,'[1]Paste Only'!$D:$AM,15,FALSE),"-")</f>
        <v>5.0188505747126442</v>
      </c>
      <c r="N94" s="17"/>
      <c r="O94" s="18"/>
      <c r="P94" s="19">
        <f t="shared" si="60"/>
        <v>0.67675530828381336</v>
      </c>
      <c r="Q94" s="20">
        <f t="shared" si="33"/>
        <v>0.10219240445669109</v>
      </c>
      <c r="R94" s="13">
        <f t="shared" si="34"/>
        <v>9</v>
      </c>
      <c r="S94" s="13" t="str">
        <f>IFERROR(VLOOKUP($B94,'[1]Market Cap'!$G:$I,3,FALSE),"-")</f>
        <v>Large Cap</v>
      </c>
      <c r="T94" s="13"/>
      <c r="U94" s="13"/>
      <c r="V94" s="21">
        <f t="shared" si="61"/>
        <v>0</v>
      </c>
      <c r="W94" s="21">
        <f t="shared" si="61"/>
        <v>0</v>
      </c>
      <c r="X94" s="21">
        <f t="shared" si="61"/>
        <v>0</v>
      </c>
      <c r="Y94" s="22">
        <f t="shared" si="35"/>
        <v>0</v>
      </c>
      <c r="Z94" s="13">
        <f t="shared" si="36"/>
        <v>0</v>
      </c>
      <c r="AA94" s="23">
        <f t="shared" si="37"/>
        <v>0</v>
      </c>
      <c r="AB94" s="23">
        <f t="shared" si="38"/>
        <v>0</v>
      </c>
      <c r="AC94" s="23">
        <f t="shared" si="39"/>
        <v>0</v>
      </c>
      <c r="AD94" s="24">
        <f t="shared" si="40"/>
        <v>0</v>
      </c>
      <c r="AE94" s="25">
        <f>IFERROR(VLOOKUP($B94,'[1]Market Cap'!$G:$I,2,FALSE),"-")</f>
        <v>83845.905517335006</v>
      </c>
      <c r="AF94" s="20">
        <f t="shared" si="41"/>
        <v>0</v>
      </c>
      <c r="AG94" s="17">
        <f t="shared" si="42"/>
        <v>0</v>
      </c>
      <c r="AH94" s="17">
        <f t="shared" si="43"/>
        <v>0</v>
      </c>
      <c r="AI94" s="17" t="str">
        <f t="shared" si="44"/>
        <v>-</v>
      </c>
      <c r="AJ94" s="26">
        <f>IFERROR(VLOOKUP($B94,'[1]Paste Only'!$D:$AM,26,FALSE),"-")</f>
        <v>94</v>
      </c>
      <c r="AK94" s="26">
        <f>IFERROR(VLOOKUP($B94,'[1]Paste Only'!$D:$AM,23,FALSE),"-")</f>
        <v>117</v>
      </c>
      <c r="AL94" s="26">
        <f>IFERROR(VLOOKUP($B94,'[1]Paste Only'!$D:$AM,22,FALSE),"-")</f>
        <v>70</v>
      </c>
      <c r="AM94" s="21">
        <f t="shared" si="62"/>
        <v>2.1739130434782705E-2</v>
      </c>
      <c r="AN94" s="21">
        <f t="shared" si="62"/>
        <v>0.27173913043478271</v>
      </c>
      <c r="AO94" s="21">
        <f t="shared" si="62"/>
        <v>-0.23913043478260865</v>
      </c>
      <c r="AP94" s="27">
        <f t="shared" si="45"/>
        <v>0</v>
      </c>
      <c r="AQ94" s="27">
        <f t="shared" si="46"/>
        <v>0</v>
      </c>
      <c r="AR94" s="27">
        <f t="shared" si="47"/>
        <v>92</v>
      </c>
      <c r="AS94" s="27">
        <f t="shared" si="48"/>
        <v>92</v>
      </c>
      <c r="AT94" s="27">
        <f t="shared" si="49"/>
        <v>0</v>
      </c>
      <c r="AU94" s="27">
        <f t="shared" si="50"/>
        <v>0</v>
      </c>
      <c r="AV94" s="21">
        <f t="shared" si="51"/>
        <v>0.55555555555555558</v>
      </c>
      <c r="AW94" s="27">
        <f t="shared" si="52"/>
        <v>92</v>
      </c>
      <c r="AX94" s="27">
        <f t="shared" si="53"/>
        <v>92</v>
      </c>
      <c r="AY94" s="27">
        <f t="shared" si="54"/>
        <v>92</v>
      </c>
      <c r="AZ94" s="21">
        <f t="shared" si="55"/>
        <v>0.10219240445669109</v>
      </c>
      <c r="BA94" s="21">
        <f t="shared" si="56"/>
        <v>0.10219240445669109</v>
      </c>
      <c r="BB94" s="28">
        <f t="shared" si="57"/>
        <v>92</v>
      </c>
      <c r="BC94" s="28">
        <v>2039.3333740234375</v>
      </c>
      <c r="BD94" s="28">
        <v>1813.199951171875</v>
      </c>
      <c r="BE94" s="28">
        <v>1600</v>
      </c>
      <c r="BF94" s="28">
        <f t="shared" si="58"/>
        <v>1600</v>
      </c>
      <c r="BG94" s="29">
        <f t="shared" si="59"/>
        <v>5.75</v>
      </c>
      <c r="BH94" s="29">
        <f t="shared" si="59"/>
        <v>127.45833587646484</v>
      </c>
      <c r="BI94" s="29">
        <f t="shared" si="59"/>
        <v>113.32499694824219</v>
      </c>
      <c r="BJ94" s="29">
        <f t="shared" si="32"/>
        <v>100</v>
      </c>
      <c r="BK94" s="29"/>
    </row>
    <row r="95" spans="1:63" x14ac:dyDescent="0.25">
      <c r="A95" s="13" t="s">
        <v>340</v>
      </c>
      <c r="B95" s="13" t="s">
        <v>341</v>
      </c>
      <c r="C95" s="13" t="s">
        <v>342</v>
      </c>
      <c r="D95" s="13" t="str">
        <f>IFERROR(VLOOKUP($B95,[1]GICS!$C:$D,2,FALSE),"-")</f>
        <v>Financials</v>
      </c>
      <c r="E95" s="14">
        <f>IFERROR(IF(VLOOKUP($B95,'[1]Paste Only'!$D:$AM,4,FALSE)="-",VLOOKUP($B95,'[1]Market Cap'!$A:$J,10,FALSE),VLOOKUP($B95,'[1]Paste Only'!$D:$AM,4,FALSE)),"-")</f>
        <v>633.25</v>
      </c>
      <c r="F95" s="14">
        <f>IFERROR(VLOOKUP($B95,'[1]Paste Only'!$D:$AM,5,FALSE),"-")</f>
        <v>727.77777099609375</v>
      </c>
      <c r="G95" s="15">
        <f>IFERROR(VLOOKUP($B95,'[1]Paste Only'!$D:$AM,6,FALSE),"-")</f>
        <v>34</v>
      </c>
      <c r="H95" s="15">
        <f>IFERROR(VLOOKUP($B95,'[1]Paste Only'!$D:$AM,7,FALSE),"-")</f>
        <v>4</v>
      </c>
      <c r="I95" s="15">
        <f>IFERROR(VLOOKUP($B95,'[1]Paste Only'!$D:$AM,8,FALSE),"-")</f>
        <v>2</v>
      </c>
      <c r="J95" s="16"/>
      <c r="K95" s="16"/>
      <c r="L95" s="14">
        <f>IFERROR(VLOOKUP($B95,'[1]Paste Only'!$D:$AM,12,FALSE),"-")</f>
        <v>50.19</v>
      </c>
      <c r="M95" s="14">
        <f>IFERROR(VLOOKUP($B95,'[1]Paste Only'!$D:$AM,15,FALSE),"-")</f>
        <v>55.356206896551726</v>
      </c>
      <c r="N95" s="17"/>
      <c r="O95" s="18"/>
      <c r="P95" s="19">
        <f t="shared" si="60"/>
        <v>0.10293299255930921</v>
      </c>
      <c r="Q95" s="20">
        <f t="shared" si="33"/>
        <v>0.14927401657496042</v>
      </c>
      <c r="R95" s="13">
        <f t="shared" si="34"/>
        <v>40</v>
      </c>
      <c r="S95" s="13" t="str">
        <f>IFERROR(VLOOKUP($B95,'[1]Market Cap'!$G:$I,3,FALSE),"-")</f>
        <v>Large Cap</v>
      </c>
      <c r="T95" s="13"/>
      <c r="U95" s="13"/>
      <c r="V95" s="21">
        <f t="shared" si="61"/>
        <v>0</v>
      </c>
      <c r="W95" s="21">
        <f t="shared" si="61"/>
        <v>0</v>
      </c>
      <c r="X95" s="21">
        <f t="shared" si="61"/>
        <v>0</v>
      </c>
      <c r="Y95" s="22">
        <f t="shared" si="35"/>
        <v>0</v>
      </c>
      <c r="Z95" s="13">
        <f t="shared" si="36"/>
        <v>0</v>
      </c>
      <c r="AA95" s="23">
        <f t="shared" si="37"/>
        <v>0</v>
      </c>
      <c r="AB95" s="23">
        <f t="shared" si="38"/>
        <v>0</v>
      </c>
      <c r="AC95" s="23">
        <f t="shared" si="39"/>
        <v>0</v>
      </c>
      <c r="AD95" s="24">
        <f t="shared" si="40"/>
        <v>0</v>
      </c>
      <c r="AE95" s="25">
        <f>IFERROR(VLOOKUP($B95,'[1]Market Cap'!$G:$I,2,FALSE),"-")</f>
        <v>119114.82419097501</v>
      </c>
      <c r="AF95" s="20">
        <f t="shared" si="41"/>
        <v>0</v>
      </c>
      <c r="AG95" s="17">
        <f t="shared" si="42"/>
        <v>0</v>
      </c>
      <c r="AH95" s="17">
        <f t="shared" si="43"/>
        <v>0</v>
      </c>
      <c r="AI95" s="17" t="str">
        <f t="shared" si="44"/>
        <v>-</v>
      </c>
      <c r="AJ95" s="26">
        <f>IFERROR(VLOOKUP($B95,'[1]Paste Only'!$D:$AM,26,FALSE),"-")</f>
        <v>734.5</v>
      </c>
      <c r="AK95" s="26">
        <f>IFERROR(VLOOKUP($B95,'[1]Paste Only'!$D:$AM,23,FALSE),"-")</f>
        <v>870</v>
      </c>
      <c r="AL95" s="26">
        <f>IFERROR(VLOOKUP($B95,'[1]Paste Only'!$D:$AM,22,FALSE),"-")</f>
        <v>551</v>
      </c>
      <c r="AM95" s="21">
        <f t="shared" si="62"/>
        <v>9.2366506257888226E-3</v>
      </c>
      <c r="AN95" s="21">
        <f t="shared" si="62"/>
        <v>0.19541985846757837</v>
      </c>
      <c r="AO95" s="21">
        <f t="shared" si="62"/>
        <v>-0.24290075630386709</v>
      </c>
      <c r="AP95" s="27">
        <f t="shared" si="45"/>
        <v>0</v>
      </c>
      <c r="AQ95" s="27">
        <f t="shared" si="46"/>
        <v>0</v>
      </c>
      <c r="AR95" s="27">
        <f t="shared" si="47"/>
        <v>727.77777099609375</v>
      </c>
      <c r="AS95" s="27">
        <f t="shared" si="48"/>
        <v>727.77777099609375</v>
      </c>
      <c r="AT95" s="27">
        <f t="shared" si="49"/>
        <v>0</v>
      </c>
      <c r="AU95" s="27">
        <f t="shared" si="50"/>
        <v>0</v>
      </c>
      <c r="AV95" s="21">
        <f t="shared" si="51"/>
        <v>0.85</v>
      </c>
      <c r="AW95" s="27">
        <f t="shared" si="52"/>
        <v>727.77777099609375</v>
      </c>
      <c r="AX95" s="27">
        <f t="shared" si="53"/>
        <v>727.77777099609375</v>
      </c>
      <c r="AY95" s="27">
        <f t="shared" si="54"/>
        <v>727.77777099609375</v>
      </c>
      <c r="AZ95" s="21">
        <f t="shared" si="55"/>
        <v>0.14927401657496042</v>
      </c>
      <c r="BA95" s="21">
        <f t="shared" si="56"/>
        <v>0.14927401657496042</v>
      </c>
      <c r="BB95" s="28">
        <f t="shared" si="57"/>
        <v>727.77777099609375</v>
      </c>
      <c r="BC95" s="28">
        <v>958</v>
      </c>
      <c r="BD95" s="28">
        <v>758</v>
      </c>
      <c r="BE95" s="28">
        <v>690.75</v>
      </c>
      <c r="BF95" s="28">
        <f t="shared" si="58"/>
        <v>690.75</v>
      </c>
      <c r="BG95" s="29">
        <f t="shared" si="59"/>
        <v>105.36051697373779</v>
      </c>
      <c r="BH95" s="29">
        <f t="shared" si="59"/>
        <v>138.68982989504161</v>
      </c>
      <c r="BI95" s="29">
        <f t="shared" si="59"/>
        <v>109.73579442634818</v>
      </c>
      <c r="BJ95" s="29">
        <f t="shared" si="32"/>
        <v>100</v>
      </c>
      <c r="BK95" s="29"/>
    </row>
    <row r="96" spans="1:63" x14ac:dyDescent="0.25">
      <c r="A96" s="13" t="s">
        <v>343</v>
      </c>
      <c r="B96" s="13" t="s">
        <v>344</v>
      </c>
      <c r="C96" s="13" t="s">
        <v>345</v>
      </c>
      <c r="D96" s="13" t="str">
        <f>IFERROR(VLOOKUP($B96,[1]GICS!$C:$D,2,FALSE),"-")</f>
        <v>Consumer Discretionary</v>
      </c>
      <c r="E96" s="14">
        <f>IFERROR(IF(VLOOKUP($B96,'[1]Paste Only'!$D:$AM,4,FALSE)="-",VLOOKUP($B96,'[1]Market Cap'!$A:$J,10,FALSE),VLOOKUP($B96,'[1]Paste Only'!$D:$AM,4,FALSE)),"-")</f>
        <v>39879.199999999997</v>
      </c>
      <c r="F96" s="14">
        <f>IFERROR(VLOOKUP($B96,'[1]Paste Only'!$D:$AM,5,FALSE),"-")</f>
        <v>33447.5</v>
      </c>
      <c r="G96" s="15">
        <f>IFERROR(VLOOKUP($B96,'[1]Paste Only'!$D:$AM,6,FALSE),"-")</f>
        <v>1</v>
      </c>
      <c r="H96" s="15">
        <f>IFERROR(VLOOKUP($B96,'[1]Paste Only'!$D:$AM,7,FALSE),"-")</f>
        <v>2</v>
      </c>
      <c r="I96" s="15">
        <f>IFERROR(VLOOKUP($B96,'[1]Paste Only'!$D:$AM,8,FALSE),"-")</f>
        <v>2</v>
      </c>
      <c r="J96" s="16"/>
      <c r="K96" s="16"/>
      <c r="L96" s="14">
        <f>IFERROR(VLOOKUP($B96,'[1]Paste Only'!$D:$AM,12,FALSE),"-")</f>
        <v>683.25</v>
      </c>
      <c r="M96" s="14" t="str">
        <f>IFERROR(VLOOKUP($B96,'[1]Paste Only'!$D:$AM,15,FALSE),"-")</f>
        <v>-</v>
      </c>
      <c r="N96" s="17"/>
      <c r="O96" s="18"/>
      <c r="P96" s="19">
        <f t="shared" si="60"/>
        <v>0</v>
      </c>
      <c r="Q96" s="20">
        <f t="shared" si="33"/>
        <v>-0.16127956428413803</v>
      </c>
      <c r="R96" s="13">
        <f t="shared" si="34"/>
        <v>5</v>
      </c>
      <c r="S96" s="13" t="str">
        <f>IFERROR(VLOOKUP($B96,'[1]Market Cap'!$G:$I,3,FALSE),"-")</f>
        <v>Large Cap</v>
      </c>
      <c r="T96" s="13"/>
      <c r="U96" s="13"/>
      <c r="V96" s="21">
        <f t="shared" si="61"/>
        <v>0</v>
      </c>
      <c r="W96" s="21">
        <f t="shared" si="61"/>
        <v>0</v>
      </c>
      <c r="X96" s="21">
        <f t="shared" si="61"/>
        <v>0</v>
      </c>
      <c r="Y96" s="22">
        <f t="shared" si="35"/>
        <v>0</v>
      </c>
      <c r="Z96" s="13">
        <f t="shared" si="36"/>
        <v>0</v>
      </c>
      <c r="AA96" s="23">
        <f t="shared" si="37"/>
        <v>0</v>
      </c>
      <c r="AB96" s="23">
        <f t="shared" si="38"/>
        <v>0</v>
      </c>
      <c r="AC96" s="23">
        <f t="shared" si="39"/>
        <v>0</v>
      </c>
      <c r="AD96" s="24">
        <f t="shared" si="40"/>
        <v>0</v>
      </c>
      <c r="AE96" s="25">
        <f>IFERROR(VLOOKUP($B96,'[1]Market Cap'!$G:$I,2,FALSE),"-")</f>
        <v>117618.27682879999</v>
      </c>
      <c r="AF96" s="20">
        <f t="shared" si="41"/>
        <v>0</v>
      </c>
      <c r="AG96" s="17">
        <f t="shared" si="42"/>
        <v>1</v>
      </c>
      <c r="AH96" s="17">
        <f t="shared" si="43"/>
        <v>0</v>
      </c>
      <c r="AI96" s="17" t="str">
        <f t="shared" si="44"/>
        <v>-</v>
      </c>
      <c r="AJ96" s="26">
        <f>IFERROR(VLOOKUP($B96,'[1]Paste Only'!$D:$AM,26,FALSE),"-")</f>
        <v>31938.5</v>
      </c>
      <c r="AK96" s="26">
        <f>IFERROR(VLOOKUP($B96,'[1]Paste Only'!$D:$AM,23,FALSE),"-")</f>
        <v>43013</v>
      </c>
      <c r="AL96" s="26">
        <f>IFERROR(VLOOKUP($B96,'[1]Paste Only'!$D:$AM,22,FALSE),"-")</f>
        <v>26900</v>
      </c>
      <c r="AM96" s="21">
        <f t="shared" si="62"/>
        <v>-4.5115479482771503E-2</v>
      </c>
      <c r="AN96" s="21">
        <f t="shared" si="62"/>
        <v>0.28598549966365194</v>
      </c>
      <c r="AO96" s="21">
        <f t="shared" si="62"/>
        <v>-0.19575454069810894</v>
      </c>
      <c r="AP96" s="27">
        <f t="shared" si="45"/>
        <v>0</v>
      </c>
      <c r="AQ96" s="27">
        <f t="shared" si="46"/>
        <v>0</v>
      </c>
      <c r="AR96" s="27">
        <f t="shared" si="47"/>
        <v>33447.5</v>
      </c>
      <c r="AS96" s="27">
        <f t="shared" si="48"/>
        <v>33447.5</v>
      </c>
      <c r="AT96" s="27">
        <f t="shared" si="49"/>
        <v>0</v>
      </c>
      <c r="AU96" s="27">
        <f t="shared" si="50"/>
        <v>0</v>
      </c>
      <c r="AV96" s="21">
        <f t="shared" si="51"/>
        <v>0.2</v>
      </c>
      <c r="AW96" s="27">
        <f t="shared" si="52"/>
        <v>33447.5</v>
      </c>
      <c r="AX96" s="27">
        <f t="shared" si="53"/>
        <v>33447.5</v>
      </c>
      <c r="AY96" s="27">
        <f t="shared" si="54"/>
        <v>33447.5</v>
      </c>
      <c r="AZ96" s="21">
        <f t="shared" si="55"/>
        <v>-0.16127956428413803</v>
      </c>
      <c r="BA96" s="21">
        <f t="shared" si="56"/>
        <v>-0.16127956428413803</v>
      </c>
      <c r="BB96" s="28">
        <f t="shared" si="57"/>
        <v>33447.5</v>
      </c>
      <c r="BC96" s="28">
        <v>628.5</v>
      </c>
      <c r="BD96" s="28">
        <v>686</v>
      </c>
      <c r="BE96" s="28">
        <v>698.5</v>
      </c>
      <c r="BF96" s="28">
        <f t="shared" si="58"/>
        <v>698.5</v>
      </c>
      <c r="BG96" s="29">
        <f t="shared" si="59"/>
        <v>4788.475304223336</v>
      </c>
      <c r="BH96" s="29">
        <f t="shared" si="59"/>
        <v>89.97852541159628</v>
      </c>
      <c r="BI96" s="29">
        <f t="shared" si="59"/>
        <v>98.210450966356476</v>
      </c>
      <c r="BJ96" s="29">
        <f t="shared" si="32"/>
        <v>100</v>
      </c>
      <c r="BK96" s="29"/>
    </row>
    <row r="97" spans="1:63" x14ac:dyDescent="0.25">
      <c r="A97" s="13" t="s">
        <v>346</v>
      </c>
      <c r="B97" s="13" t="s">
        <v>347</v>
      </c>
      <c r="C97" s="13" t="s">
        <v>348</v>
      </c>
      <c r="D97" s="13" t="str">
        <f>IFERROR(VLOOKUP($B97,[1]GICS!$C:$D,2,FALSE),"-")</f>
        <v>Health Care</v>
      </c>
      <c r="E97" s="14">
        <f>IFERROR(IF(VLOOKUP($B97,'[1]Paste Only'!$D:$AM,4,FALSE)="-",VLOOKUP($B97,'[1]Market Cap'!$A:$J,10,FALSE),VLOOKUP($B97,'[1]Paste Only'!$D:$AM,4,FALSE)),"-")</f>
        <v>3566.3</v>
      </c>
      <c r="F97" s="14">
        <f>IFERROR(VLOOKUP($B97,'[1]Paste Only'!$D:$AM,5,FALSE),"-")</f>
        <v>3895.7333984375</v>
      </c>
      <c r="G97" s="15">
        <f>IFERROR(VLOOKUP($B97,'[1]Paste Only'!$D:$AM,6,FALSE),"-")</f>
        <v>22</v>
      </c>
      <c r="H97" s="15">
        <f>IFERROR(VLOOKUP($B97,'[1]Paste Only'!$D:$AM,7,FALSE),"-")</f>
        <v>9</v>
      </c>
      <c r="I97" s="15">
        <f>IFERROR(VLOOKUP($B97,'[1]Paste Only'!$D:$AM,8,FALSE),"-")</f>
        <v>1</v>
      </c>
      <c r="J97" s="16"/>
      <c r="K97" s="16"/>
      <c r="L97" s="14">
        <f>IFERROR(VLOOKUP($B97,'[1]Paste Only'!$D:$AM,12,FALSE),"-")</f>
        <v>56.47</v>
      </c>
      <c r="M97" s="14">
        <f>IFERROR(VLOOKUP($B97,'[1]Paste Only'!$D:$AM,15,FALSE),"-")</f>
        <v>79.040931034482753</v>
      </c>
      <c r="N97" s="17"/>
      <c r="O97" s="18"/>
      <c r="P97" s="19">
        <f t="shared" si="60"/>
        <v>0.39969773392036045</v>
      </c>
      <c r="Q97" s="20">
        <f t="shared" si="33"/>
        <v>9.2374000627400976E-2</v>
      </c>
      <c r="R97" s="13">
        <f t="shared" si="34"/>
        <v>32</v>
      </c>
      <c r="S97" s="13" t="str">
        <f>IFERROR(VLOOKUP($B97,'[1]Market Cap'!$G:$I,3,FALSE),"-")</f>
        <v>Large Cap</v>
      </c>
      <c r="T97" s="13"/>
      <c r="U97" s="13"/>
      <c r="V97" s="21">
        <f t="shared" si="61"/>
        <v>0</v>
      </c>
      <c r="W97" s="21">
        <f t="shared" si="61"/>
        <v>0</v>
      </c>
      <c r="X97" s="21">
        <f t="shared" si="61"/>
        <v>0</v>
      </c>
      <c r="Y97" s="22">
        <f t="shared" si="35"/>
        <v>0</v>
      </c>
      <c r="Z97" s="13">
        <f t="shared" si="36"/>
        <v>0</v>
      </c>
      <c r="AA97" s="23">
        <f t="shared" si="37"/>
        <v>0</v>
      </c>
      <c r="AB97" s="23">
        <f t="shared" si="38"/>
        <v>0</v>
      </c>
      <c r="AC97" s="23">
        <f t="shared" si="39"/>
        <v>0</v>
      </c>
      <c r="AD97" s="24">
        <f t="shared" si="40"/>
        <v>0</v>
      </c>
      <c r="AE97" s="25">
        <f>IFERROR(VLOOKUP($B97,'[1]Market Cap'!$G:$I,2,FALSE),"-")</f>
        <v>120699.7972672</v>
      </c>
      <c r="AF97" s="20">
        <f t="shared" si="41"/>
        <v>0</v>
      </c>
      <c r="AG97" s="17">
        <f t="shared" si="42"/>
        <v>0</v>
      </c>
      <c r="AH97" s="17">
        <f t="shared" si="43"/>
        <v>0</v>
      </c>
      <c r="AI97" s="17" t="str">
        <f t="shared" si="44"/>
        <v>-</v>
      </c>
      <c r="AJ97" s="26">
        <f>IFERROR(VLOOKUP($B97,'[1]Paste Only'!$D:$AM,26,FALSE),"-")</f>
        <v>3990</v>
      </c>
      <c r="AK97" s="26">
        <f>IFERROR(VLOOKUP($B97,'[1]Paste Only'!$D:$AM,23,FALSE),"-")</f>
        <v>4380</v>
      </c>
      <c r="AL97" s="26">
        <f>IFERROR(VLOOKUP($B97,'[1]Paste Only'!$D:$AM,22,FALSE),"-")</f>
        <v>3425</v>
      </c>
      <c r="AM97" s="21">
        <f t="shared" si="62"/>
        <v>2.4197395437867586E-2</v>
      </c>
      <c r="AN97" s="21">
        <f t="shared" si="62"/>
        <v>0.12430691529269677</v>
      </c>
      <c r="AO97" s="21">
        <f t="shared" si="62"/>
        <v>-0.12083306281335926</v>
      </c>
      <c r="AP97" s="27">
        <f t="shared" si="45"/>
        <v>0</v>
      </c>
      <c r="AQ97" s="27">
        <f t="shared" si="46"/>
        <v>0</v>
      </c>
      <c r="AR97" s="27">
        <f t="shared" si="47"/>
        <v>3895.7333984375</v>
      </c>
      <c r="AS97" s="27">
        <f t="shared" si="48"/>
        <v>3895.7333984375</v>
      </c>
      <c r="AT97" s="27">
        <f t="shared" si="49"/>
        <v>0</v>
      </c>
      <c r="AU97" s="27">
        <f t="shared" si="50"/>
        <v>0</v>
      </c>
      <c r="AV97" s="21">
        <f t="shared" si="51"/>
        <v>0.6875</v>
      </c>
      <c r="AW97" s="27">
        <f t="shared" si="52"/>
        <v>3895.7333984375</v>
      </c>
      <c r="AX97" s="27">
        <f t="shared" si="53"/>
        <v>3895.7333984375</v>
      </c>
      <c r="AY97" s="27">
        <f t="shared" si="54"/>
        <v>3895.7333984375</v>
      </c>
      <c r="AZ97" s="21">
        <f t="shared" si="55"/>
        <v>9.2374000627400976E-2</v>
      </c>
      <c r="BA97" s="21">
        <f t="shared" si="56"/>
        <v>9.2374000627400976E-2</v>
      </c>
      <c r="BB97" s="28">
        <f t="shared" si="57"/>
        <v>3895.7333984375</v>
      </c>
      <c r="BC97" s="28">
        <v>380</v>
      </c>
      <c r="BD97" s="28">
        <v>370</v>
      </c>
      <c r="BE97" s="28">
        <v>297.5</v>
      </c>
      <c r="BF97" s="28">
        <f t="shared" si="58"/>
        <v>297.5</v>
      </c>
      <c r="BG97" s="29">
        <f t="shared" si="59"/>
        <v>1309.4902179621849</v>
      </c>
      <c r="BH97" s="29">
        <f t="shared" si="59"/>
        <v>127.73109243697479</v>
      </c>
      <c r="BI97" s="29">
        <f t="shared" si="59"/>
        <v>124.36974789915966</v>
      </c>
      <c r="BJ97" s="29">
        <f t="shared" si="32"/>
        <v>100</v>
      </c>
      <c r="BK97" s="29"/>
    </row>
    <row r="98" spans="1:63" x14ac:dyDescent="0.25">
      <c r="A98" s="13" t="s">
        <v>349</v>
      </c>
      <c r="B98" s="13" t="s">
        <v>350</v>
      </c>
      <c r="C98" s="13" t="s">
        <v>351</v>
      </c>
      <c r="D98" s="13" t="str">
        <f>IFERROR(VLOOKUP($B98,[1]GICS!$C:$D,2,FALSE),"-")</f>
        <v>Financials</v>
      </c>
      <c r="E98" s="14">
        <f>IFERROR(IF(VLOOKUP($B98,'[1]Paste Only'!$D:$AM,4,FALSE)="-",VLOOKUP($B98,'[1]Market Cap'!$A:$J,10,FALSE),VLOOKUP($B98,'[1]Paste Only'!$D:$AM,4,FALSE)),"-")</f>
        <v>601</v>
      </c>
      <c r="F98" s="14">
        <f>IFERROR(VLOOKUP($B98,'[1]Paste Only'!$D:$AM,5,FALSE),"-")</f>
        <v>721.0294189453125</v>
      </c>
      <c r="G98" s="15">
        <f>IFERROR(VLOOKUP($B98,'[1]Paste Only'!$D:$AM,6,FALSE),"-")</f>
        <v>24</v>
      </c>
      <c r="H98" s="15">
        <f>IFERROR(VLOOKUP($B98,'[1]Paste Only'!$D:$AM,7,FALSE),"-")</f>
        <v>10</v>
      </c>
      <c r="I98" s="15">
        <f>IFERROR(VLOOKUP($B98,'[1]Paste Only'!$D:$AM,8,FALSE),"-")</f>
        <v>2</v>
      </c>
      <c r="J98" s="16"/>
      <c r="K98" s="16"/>
      <c r="L98" s="14">
        <f>IFERROR(VLOOKUP($B98,'[1]Paste Only'!$D:$AM,12,FALSE),"-")</f>
        <v>8.7371409999999994</v>
      </c>
      <c r="M98" s="14">
        <f>IFERROR(VLOOKUP($B98,'[1]Paste Only'!$D:$AM,15,FALSE),"-")</f>
        <v>9.9162528735632183</v>
      </c>
      <c r="N98" s="17"/>
      <c r="O98" s="18"/>
      <c r="P98" s="19">
        <f t="shared" si="60"/>
        <v>0.13495397104879259</v>
      </c>
      <c r="Q98" s="20">
        <f t="shared" si="33"/>
        <v>0.19971617129003749</v>
      </c>
      <c r="R98" s="13">
        <f t="shared" si="34"/>
        <v>36</v>
      </c>
      <c r="S98" s="13" t="str">
        <f>IFERROR(VLOOKUP($B98,'[1]Market Cap'!$G:$I,3,FALSE),"-")</f>
        <v>Large Cap</v>
      </c>
      <c r="T98" s="13"/>
      <c r="U98" s="13"/>
      <c r="V98" s="21">
        <f t="shared" si="61"/>
        <v>0</v>
      </c>
      <c r="W98" s="21">
        <f t="shared" si="61"/>
        <v>0</v>
      </c>
      <c r="X98" s="21">
        <f t="shared" si="61"/>
        <v>0</v>
      </c>
      <c r="Y98" s="22">
        <f t="shared" si="35"/>
        <v>0</v>
      </c>
      <c r="Z98" s="13">
        <f t="shared" si="36"/>
        <v>0</v>
      </c>
      <c r="AA98" s="23">
        <f t="shared" si="37"/>
        <v>0</v>
      </c>
      <c r="AB98" s="23">
        <f t="shared" si="38"/>
        <v>0</v>
      </c>
      <c r="AC98" s="23">
        <f t="shared" si="39"/>
        <v>0</v>
      </c>
      <c r="AD98" s="24">
        <f t="shared" si="40"/>
        <v>0</v>
      </c>
      <c r="AE98" s="25">
        <f>IFERROR(VLOOKUP($B98,'[1]Market Cap'!$G:$I,2,FALSE),"-")</f>
        <v>86956.425972900004</v>
      </c>
      <c r="AF98" s="20">
        <f t="shared" si="41"/>
        <v>0</v>
      </c>
      <c r="AG98" s="17">
        <f t="shared" si="42"/>
        <v>0</v>
      </c>
      <c r="AH98" s="17">
        <f t="shared" si="43"/>
        <v>0</v>
      </c>
      <c r="AI98" s="17" t="str">
        <f t="shared" si="44"/>
        <v>-</v>
      </c>
      <c r="AJ98" s="26">
        <f>IFERROR(VLOOKUP($B98,'[1]Paste Only'!$D:$AM,26,FALSE),"-")</f>
        <v>725</v>
      </c>
      <c r="AK98" s="26">
        <f>IFERROR(VLOOKUP($B98,'[1]Paste Only'!$D:$AM,23,FALSE),"-")</f>
        <v>850</v>
      </c>
      <c r="AL98" s="26">
        <f>IFERROR(VLOOKUP($B98,'[1]Paste Only'!$D:$AM,22,FALSE),"-")</f>
        <v>625</v>
      </c>
      <c r="AM98" s="21">
        <f t="shared" si="62"/>
        <v>5.5068225378314128E-3</v>
      </c>
      <c r="AN98" s="21">
        <f t="shared" si="62"/>
        <v>0.17887006780297465</v>
      </c>
      <c r="AO98" s="21">
        <f t="shared" si="62"/>
        <v>-0.13318377367428336</v>
      </c>
      <c r="AP98" s="27">
        <f t="shared" si="45"/>
        <v>0</v>
      </c>
      <c r="AQ98" s="27">
        <f t="shared" si="46"/>
        <v>0</v>
      </c>
      <c r="AR98" s="27">
        <f t="shared" si="47"/>
        <v>721.0294189453125</v>
      </c>
      <c r="AS98" s="27">
        <f t="shared" si="48"/>
        <v>721.0294189453125</v>
      </c>
      <c r="AT98" s="27">
        <f t="shared" si="49"/>
        <v>0</v>
      </c>
      <c r="AU98" s="27">
        <f t="shared" si="50"/>
        <v>0</v>
      </c>
      <c r="AV98" s="21">
        <f t="shared" si="51"/>
        <v>0.66666666666666663</v>
      </c>
      <c r="AW98" s="27">
        <f t="shared" si="52"/>
        <v>721.0294189453125</v>
      </c>
      <c r="AX98" s="27">
        <f t="shared" si="53"/>
        <v>721.0294189453125</v>
      </c>
      <c r="AY98" s="27">
        <f t="shared" si="54"/>
        <v>725</v>
      </c>
      <c r="AZ98" s="21">
        <f t="shared" si="55"/>
        <v>0.20632279534109821</v>
      </c>
      <c r="BA98" s="21">
        <f t="shared" si="56"/>
        <v>0.20632279534109821</v>
      </c>
      <c r="BB98" s="28">
        <f t="shared" si="57"/>
        <v>721.0294189453125</v>
      </c>
      <c r="BC98" s="28" t="s">
        <v>81</v>
      </c>
      <c r="BD98" s="28" t="s">
        <v>81</v>
      </c>
      <c r="BE98" s="28">
        <v>66.5</v>
      </c>
      <c r="BF98" s="28">
        <f t="shared" si="58"/>
        <v>66.5</v>
      </c>
      <c r="BG98" s="29">
        <f t="shared" si="59"/>
        <v>1084.254765331297</v>
      </c>
      <c r="BH98" s="29">
        <f t="shared" si="59"/>
        <v>0</v>
      </c>
      <c r="BI98" s="29">
        <f t="shared" si="59"/>
        <v>0</v>
      </c>
      <c r="BJ98" s="29">
        <f t="shared" si="32"/>
        <v>100</v>
      </c>
      <c r="BK98" s="29"/>
    </row>
    <row r="99" spans="1:63" x14ac:dyDescent="0.25">
      <c r="A99" s="13" t="s">
        <v>352</v>
      </c>
      <c r="B99" s="13" t="s">
        <v>353</v>
      </c>
      <c r="C99" s="13" t="s">
        <v>354</v>
      </c>
      <c r="D99" s="13" t="str">
        <f>IFERROR(VLOOKUP($B99,[1]GICS!$C:$D,2,FALSE),"-")</f>
        <v>Financials</v>
      </c>
      <c r="E99" s="14">
        <f>IFERROR(IF(VLOOKUP($B99,'[1]Paste Only'!$D:$AM,4,FALSE)="-",VLOOKUP($B99,'[1]Market Cap'!$A:$J,10,FALSE),VLOOKUP($B99,'[1]Paste Only'!$D:$AM,4,FALSE)),"-")</f>
        <v>93.08</v>
      </c>
      <c r="F99" s="14" t="str">
        <f>IFERROR(VLOOKUP($B99,'[1]Paste Only'!$D:$AM,5,FALSE),"-")</f>
        <v>-</v>
      </c>
      <c r="G99" s="15">
        <f>IFERROR(VLOOKUP($B99,'[1]Paste Only'!$D:$AM,6,FALSE),"-")</f>
        <v>0</v>
      </c>
      <c r="H99" s="15">
        <f>IFERROR(VLOOKUP($B99,'[1]Paste Only'!$D:$AM,7,FALSE),"-")</f>
        <v>0</v>
      </c>
      <c r="I99" s="15">
        <f>IFERROR(VLOOKUP($B99,'[1]Paste Only'!$D:$AM,8,FALSE),"-")</f>
        <v>0</v>
      </c>
      <c r="J99" s="16"/>
      <c r="K99" s="16"/>
      <c r="L99" s="14">
        <f>IFERROR(VLOOKUP($B99,'[1]Paste Only'!$D:$AM,12,FALSE),"-")</f>
        <v>7.3599999999999994</v>
      </c>
      <c r="M99" s="14" t="str">
        <f>IFERROR(VLOOKUP($B99,'[1]Paste Only'!$D:$AM,15,FALSE),"-")</f>
        <v>-</v>
      </c>
      <c r="N99" s="17"/>
      <c r="O99" s="18"/>
      <c r="P99" s="19">
        <f t="shared" si="60"/>
        <v>0</v>
      </c>
      <c r="Q99" s="20">
        <f t="shared" si="33"/>
        <v>0</v>
      </c>
      <c r="R99" s="13">
        <f t="shared" si="34"/>
        <v>0</v>
      </c>
      <c r="S99" s="13" t="str">
        <f>IFERROR(VLOOKUP($B99,'[1]Market Cap'!$G:$I,3,FALSE),"-")</f>
        <v>Large Cap</v>
      </c>
      <c r="T99" s="13"/>
      <c r="U99" s="13"/>
      <c r="V99" s="21">
        <f t="shared" si="61"/>
        <v>0</v>
      </c>
      <c r="W99" s="21">
        <f t="shared" si="61"/>
        <v>0</v>
      </c>
      <c r="X99" s="21">
        <f t="shared" si="61"/>
        <v>0</v>
      </c>
      <c r="Y99" s="22">
        <f t="shared" si="35"/>
        <v>0</v>
      </c>
      <c r="Z99" s="13">
        <f t="shared" si="36"/>
        <v>0</v>
      </c>
      <c r="AA99" s="23">
        <f t="shared" si="37"/>
        <v>0</v>
      </c>
      <c r="AB99" s="23">
        <f t="shared" si="38"/>
        <v>0</v>
      </c>
      <c r="AC99" s="23">
        <f t="shared" si="39"/>
        <v>0</v>
      </c>
      <c r="AD99" s="24">
        <f t="shared" si="40"/>
        <v>0</v>
      </c>
      <c r="AE99" s="25">
        <f>IFERROR(VLOOKUP($B99,'[1]Market Cap'!$G:$I,2,FALSE),"-")</f>
        <v>100083.35944489999</v>
      </c>
      <c r="AF99" s="20">
        <f t="shared" si="41"/>
        <v>0</v>
      </c>
      <c r="AG99" s="17">
        <f t="shared" si="42"/>
        <v>0</v>
      </c>
      <c r="AH99" s="17">
        <f t="shared" si="43"/>
        <v>0</v>
      </c>
      <c r="AI99" s="17" t="str">
        <f t="shared" si="44"/>
        <v>-</v>
      </c>
      <c r="AJ99" s="26" t="str">
        <f>IFERROR(VLOOKUP($B99,'[1]Paste Only'!$D:$AM,26,FALSE),"-")</f>
        <v>-</v>
      </c>
      <c r="AK99" s="26" t="str">
        <f>IFERROR(VLOOKUP($B99,'[1]Paste Only'!$D:$AM,23,FALSE),"-")</f>
        <v>-</v>
      </c>
      <c r="AL99" s="26" t="str">
        <f>IFERROR(VLOOKUP($B99,'[1]Paste Only'!$D:$AM,22,FALSE),"-")</f>
        <v>-</v>
      </c>
      <c r="AM99" s="21" t="str">
        <f t="shared" si="62"/>
        <v>-</v>
      </c>
      <c r="AN99" s="21" t="str">
        <f t="shared" si="62"/>
        <v>-</v>
      </c>
      <c r="AO99" s="21" t="str">
        <f t="shared" si="62"/>
        <v>-</v>
      </c>
      <c r="AP99" s="27">
        <f t="shared" si="45"/>
        <v>0</v>
      </c>
      <c r="AQ99" s="27" t="str">
        <f t="shared" si="46"/>
        <v>-</v>
      </c>
      <c r="AR99" s="27" t="str">
        <f t="shared" si="47"/>
        <v>-</v>
      </c>
      <c r="AS99" s="27">
        <f t="shared" si="48"/>
        <v>0</v>
      </c>
      <c r="AT99" s="27">
        <f t="shared" si="49"/>
        <v>0</v>
      </c>
      <c r="AU99" s="27">
        <f t="shared" si="50"/>
        <v>0</v>
      </c>
      <c r="AV99" s="21" t="str">
        <f t="shared" si="51"/>
        <v>0</v>
      </c>
      <c r="AW99" s="27">
        <f t="shared" si="52"/>
        <v>0</v>
      </c>
      <c r="AX99" s="27" t="str">
        <f t="shared" si="53"/>
        <v>-</v>
      </c>
      <c r="AY99" s="27" t="str">
        <f t="shared" si="54"/>
        <v>-</v>
      </c>
      <c r="AZ99" s="21" t="str">
        <f t="shared" si="55"/>
        <v>-</v>
      </c>
      <c r="BA99" s="21" t="str">
        <f t="shared" si="56"/>
        <v>-</v>
      </c>
      <c r="BB99" s="28" t="str">
        <f t="shared" si="57"/>
        <v>-</v>
      </c>
      <c r="BC99" s="28">
        <v>2089</v>
      </c>
      <c r="BD99" s="28">
        <v>2020</v>
      </c>
      <c r="BE99" s="28">
        <v>1627.5</v>
      </c>
      <c r="BF99" s="28">
        <f t="shared" si="58"/>
        <v>1627.5</v>
      </c>
      <c r="BG99" s="29">
        <f t="shared" si="59"/>
        <v>0</v>
      </c>
      <c r="BH99" s="29">
        <f t="shared" si="59"/>
        <v>128.35637480798772</v>
      </c>
      <c r="BI99" s="29">
        <f t="shared" si="59"/>
        <v>124.11674347158218</v>
      </c>
      <c r="BJ99" s="29">
        <f t="shared" si="32"/>
        <v>100</v>
      </c>
      <c r="BK99" s="29"/>
    </row>
    <row r="100" spans="1:63" x14ac:dyDescent="0.25">
      <c r="A100" s="13" t="s">
        <v>355</v>
      </c>
      <c r="B100" s="13" t="s">
        <v>356</v>
      </c>
      <c r="C100" s="13" t="s">
        <v>357</v>
      </c>
      <c r="D100" s="13" t="str">
        <f>IFERROR(VLOOKUP($B100,[1]GICS!$C:$D,2,FALSE),"-")</f>
        <v>Utilities</v>
      </c>
      <c r="E100" s="14">
        <f>IFERROR(IF(VLOOKUP($B100,'[1]Paste Only'!$D:$AM,4,FALSE)="-",VLOOKUP($B100,'[1]Market Cap'!$A:$J,10,FALSE),VLOOKUP($B100,'[1]Paste Only'!$D:$AM,4,FALSE)),"-")</f>
        <v>525.95000000000005</v>
      </c>
      <c r="F100" s="14">
        <f>IFERROR(VLOOKUP($B100,'[1]Paste Only'!$D:$AM,5,FALSE),"-")</f>
        <v>606.5882568359375</v>
      </c>
      <c r="G100" s="15">
        <f>IFERROR(VLOOKUP($B100,'[1]Paste Only'!$D:$AM,6,FALSE),"-")</f>
        <v>10</v>
      </c>
      <c r="H100" s="15">
        <f>IFERROR(VLOOKUP($B100,'[1]Paste Only'!$D:$AM,7,FALSE),"-")</f>
        <v>2</v>
      </c>
      <c r="I100" s="15">
        <f>IFERROR(VLOOKUP($B100,'[1]Paste Only'!$D:$AM,8,FALSE),"-")</f>
        <v>5</v>
      </c>
      <c r="J100" s="16"/>
      <c r="K100" s="16"/>
      <c r="L100" s="14">
        <f>IFERROR(VLOOKUP($B100,'[1]Paste Only'!$D:$AM,12,FALSE),"-")</f>
        <v>11.19</v>
      </c>
      <c r="M100" s="14">
        <f>IFERROR(VLOOKUP($B100,'[1]Paste Only'!$D:$AM,15,FALSE),"-")</f>
        <v>16.882758620689657</v>
      </c>
      <c r="N100" s="17"/>
      <c r="O100" s="18"/>
      <c r="P100" s="19">
        <f t="shared" si="60"/>
        <v>0.50873624849773535</v>
      </c>
      <c r="Q100" s="20">
        <f t="shared" si="33"/>
        <v>0.15331924486346127</v>
      </c>
      <c r="R100" s="13">
        <f t="shared" si="34"/>
        <v>17</v>
      </c>
      <c r="S100" s="13" t="str">
        <f>IFERROR(VLOOKUP($B100,'[1]Market Cap'!$G:$I,3,FALSE),"-")</f>
        <v>Large Cap</v>
      </c>
      <c r="T100" s="13"/>
      <c r="U100" s="13"/>
      <c r="V100" s="21">
        <f t="shared" si="61"/>
        <v>0</v>
      </c>
      <c r="W100" s="21">
        <f t="shared" si="61"/>
        <v>0</v>
      </c>
      <c r="X100" s="21">
        <f t="shared" si="61"/>
        <v>0</v>
      </c>
      <c r="Y100" s="22">
        <f t="shared" si="35"/>
        <v>0</v>
      </c>
      <c r="Z100" s="13">
        <f t="shared" si="36"/>
        <v>0</v>
      </c>
      <c r="AA100" s="23">
        <f t="shared" si="37"/>
        <v>0</v>
      </c>
      <c r="AB100" s="23">
        <f t="shared" si="38"/>
        <v>0</v>
      </c>
      <c r="AC100" s="23">
        <f t="shared" si="39"/>
        <v>0</v>
      </c>
      <c r="AD100" s="24">
        <f t="shared" si="40"/>
        <v>0</v>
      </c>
      <c r="AE100" s="25">
        <f>IFERROR(VLOOKUP($B100,'[1]Market Cap'!$G:$I,2,FALSE),"-")</f>
        <v>91923.881680345003</v>
      </c>
      <c r="AF100" s="20">
        <f t="shared" si="41"/>
        <v>0</v>
      </c>
      <c r="AG100" s="17">
        <f t="shared" si="42"/>
        <v>0</v>
      </c>
      <c r="AH100" s="17">
        <f t="shared" si="43"/>
        <v>0</v>
      </c>
      <c r="AI100" s="17" t="str">
        <f t="shared" si="44"/>
        <v>-</v>
      </c>
      <c r="AJ100" s="26">
        <f>IFERROR(VLOOKUP($B100,'[1]Paste Only'!$D:$AM,26,FALSE),"-")</f>
        <v>620</v>
      </c>
      <c r="AK100" s="26">
        <f>IFERROR(VLOOKUP($B100,'[1]Paste Only'!$D:$AM,23,FALSE),"-")</f>
        <v>885</v>
      </c>
      <c r="AL100" s="26">
        <f>IFERROR(VLOOKUP($B100,'[1]Paste Only'!$D:$AM,22,FALSE),"-")</f>
        <v>423</v>
      </c>
      <c r="AM100" s="21">
        <f t="shared" si="62"/>
        <v>2.2110126618705594E-2</v>
      </c>
      <c r="AN100" s="21">
        <f t="shared" si="62"/>
        <v>0.45897977751218466</v>
      </c>
      <c r="AO100" s="21">
        <f t="shared" si="62"/>
        <v>-0.30265712329078631</v>
      </c>
      <c r="AP100" s="27">
        <f t="shared" si="45"/>
        <v>0</v>
      </c>
      <c r="AQ100" s="27">
        <f t="shared" si="46"/>
        <v>0</v>
      </c>
      <c r="AR100" s="27">
        <f t="shared" si="47"/>
        <v>606.5882568359375</v>
      </c>
      <c r="AS100" s="27">
        <f t="shared" si="48"/>
        <v>606.5882568359375</v>
      </c>
      <c r="AT100" s="27">
        <f t="shared" si="49"/>
        <v>0</v>
      </c>
      <c r="AU100" s="27">
        <f t="shared" si="50"/>
        <v>0</v>
      </c>
      <c r="AV100" s="21">
        <f t="shared" si="51"/>
        <v>0.58823529411764708</v>
      </c>
      <c r="AW100" s="27">
        <f t="shared" si="52"/>
        <v>606.5882568359375</v>
      </c>
      <c r="AX100" s="27">
        <f t="shared" si="53"/>
        <v>606.5882568359375</v>
      </c>
      <c r="AY100" s="27">
        <f t="shared" si="54"/>
        <v>606.5882568359375</v>
      </c>
      <c r="AZ100" s="21">
        <f t="shared" si="55"/>
        <v>0.15331924486346127</v>
      </c>
      <c r="BA100" s="21">
        <f t="shared" si="56"/>
        <v>0.15331924486346127</v>
      </c>
      <c r="BB100" s="28">
        <f t="shared" si="57"/>
        <v>606.5882568359375</v>
      </c>
      <c r="BC100" s="28">
        <v>1786</v>
      </c>
      <c r="BD100" s="28">
        <v>1419</v>
      </c>
      <c r="BE100" s="28">
        <v>1418.6666259765625</v>
      </c>
      <c r="BF100" s="28">
        <f t="shared" si="58"/>
        <v>1418.6666259765625</v>
      </c>
      <c r="BG100" s="29">
        <f t="shared" si="59"/>
        <v>42.757632112363432</v>
      </c>
      <c r="BH100" s="29">
        <f t="shared" si="59"/>
        <v>125.89286075370791</v>
      </c>
      <c r="BI100" s="29">
        <f t="shared" si="59"/>
        <v>100.02349910946894</v>
      </c>
      <c r="BJ100" s="29">
        <f t="shared" si="32"/>
        <v>100</v>
      </c>
      <c r="BK100" s="29"/>
    </row>
    <row r="101" spans="1:63" x14ac:dyDescent="0.25">
      <c r="A101" s="13" t="s">
        <v>358</v>
      </c>
      <c r="B101" s="13" t="s">
        <v>359</v>
      </c>
      <c r="C101" s="13" t="s">
        <v>360</v>
      </c>
      <c r="D101" s="13" t="str">
        <f>IFERROR(VLOOKUP($B101,[1]GICS!$C:$D,2,FALSE),"-")</f>
        <v>Industrials</v>
      </c>
      <c r="E101" s="14">
        <f>IFERROR(IF(VLOOKUP($B101,'[1]Paste Only'!$D:$AM,4,FALSE)="-",VLOOKUP($B101,'[1]Market Cap'!$A:$J,10,FALSE),VLOOKUP($B101,'[1]Paste Only'!$D:$AM,4,FALSE)),"-")</f>
        <v>228.7</v>
      </c>
      <c r="F101" s="14">
        <f>IFERROR(VLOOKUP($B101,'[1]Paste Only'!$D:$AM,5,FALSE),"-")</f>
        <v>218.05262756347656</v>
      </c>
      <c r="G101" s="15">
        <f>IFERROR(VLOOKUP($B101,'[1]Paste Only'!$D:$AM,6,FALSE),"-")</f>
        <v>8</v>
      </c>
      <c r="H101" s="15">
        <f>IFERROR(VLOOKUP($B101,'[1]Paste Only'!$D:$AM,7,FALSE),"-")</f>
        <v>3</v>
      </c>
      <c r="I101" s="15">
        <f>IFERROR(VLOOKUP($B101,'[1]Paste Only'!$D:$AM,8,FALSE),"-")</f>
        <v>9</v>
      </c>
      <c r="J101" s="16"/>
      <c r="K101" s="16"/>
      <c r="L101" s="14">
        <f>IFERROR(VLOOKUP($B101,'[1]Paste Only'!$D:$AM,12,FALSE),"-")</f>
        <v>1.53</v>
      </c>
      <c r="M101" s="14">
        <f>IFERROR(VLOOKUP($B101,'[1]Paste Only'!$D:$AM,15,FALSE),"-")</f>
        <v>7.5472758620689655</v>
      </c>
      <c r="N101" s="17"/>
      <c r="O101" s="18"/>
      <c r="P101" s="19">
        <f t="shared" si="60"/>
        <v>3.9328600405679515</v>
      </c>
      <c r="Q101" s="20">
        <f t="shared" si="33"/>
        <v>-4.6556066622314929E-2</v>
      </c>
      <c r="R101" s="13">
        <f t="shared" si="34"/>
        <v>20</v>
      </c>
      <c r="S101" s="13" t="str">
        <f>IFERROR(VLOOKUP($B101,'[1]Market Cap'!$G:$I,3,FALSE),"-")</f>
        <v>Large Cap</v>
      </c>
      <c r="T101" s="13"/>
      <c r="U101" s="13"/>
      <c r="V101" s="21">
        <f t="shared" si="61"/>
        <v>0</v>
      </c>
      <c r="W101" s="21">
        <f t="shared" si="61"/>
        <v>0</v>
      </c>
      <c r="X101" s="21">
        <f t="shared" si="61"/>
        <v>0</v>
      </c>
      <c r="Y101" s="22">
        <f t="shared" si="35"/>
        <v>0</v>
      </c>
      <c r="Z101" s="13">
        <f t="shared" si="36"/>
        <v>0</v>
      </c>
      <c r="AA101" s="23">
        <f t="shared" si="37"/>
        <v>0</v>
      </c>
      <c r="AB101" s="23">
        <f t="shared" si="38"/>
        <v>0</v>
      </c>
      <c r="AC101" s="23">
        <f t="shared" si="39"/>
        <v>0</v>
      </c>
      <c r="AD101" s="24">
        <f t="shared" si="40"/>
        <v>0</v>
      </c>
      <c r="AE101" s="25">
        <f>IFERROR(VLOOKUP($B101,'[1]Market Cap'!$G:$I,2,FALSE),"-")</f>
        <v>79634.788928850001</v>
      </c>
      <c r="AF101" s="20">
        <f t="shared" si="41"/>
        <v>0</v>
      </c>
      <c r="AG101" s="17">
        <f t="shared" si="42"/>
        <v>1</v>
      </c>
      <c r="AH101" s="17">
        <f t="shared" si="43"/>
        <v>0</v>
      </c>
      <c r="AI101" s="17" t="str">
        <f t="shared" si="44"/>
        <v>-</v>
      </c>
      <c r="AJ101" s="26">
        <f>IFERROR(VLOOKUP($B101,'[1]Paste Only'!$D:$AM,26,FALSE),"-")</f>
        <v>215</v>
      </c>
      <c r="AK101" s="26">
        <f>IFERROR(VLOOKUP($B101,'[1]Paste Only'!$D:$AM,23,FALSE),"-")</f>
        <v>340</v>
      </c>
      <c r="AL101" s="26">
        <f>IFERROR(VLOOKUP($B101,'[1]Paste Only'!$D:$AM,22,FALSE),"-")</f>
        <v>61</v>
      </c>
      <c r="AM101" s="21">
        <f t="shared" si="62"/>
        <v>-1.3999499100683543E-2</v>
      </c>
      <c r="AN101" s="21">
        <f t="shared" si="62"/>
        <v>0.55925660607333771</v>
      </c>
      <c r="AO101" s="21">
        <f t="shared" si="62"/>
        <v>-0.72025102067507762</v>
      </c>
      <c r="AP101" s="27">
        <f t="shared" si="45"/>
        <v>0</v>
      </c>
      <c r="AQ101" s="27">
        <f t="shared" si="46"/>
        <v>0</v>
      </c>
      <c r="AR101" s="27">
        <f t="shared" si="47"/>
        <v>218.05262756347656</v>
      </c>
      <c r="AS101" s="27">
        <f t="shared" si="48"/>
        <v>218.05262756347656</v>
      </c>
      <c r="AT101" s="27">
        <f t="shared" si="49"/>
        <v>0</v>
      </c>
      <c r="AU101" s="27">
        <f t="shared" si="50"/>
        <v>0</v>
      </c>
      <c r="AV101" s="21">
        <f t="shared" si="51"/>
        <v>0.4</v>
      </c>
      <c r="AW101" s="27">
        <f t="shared" si="52"/>
        <v>218.05262756347656</v>
      </c>
      <c r="AX101" s="27">
        <f t="shared" si="53"/>
        <v>218.05262756347656</v>
      </c>
      <c r="AY101" s="27">
        <f t="shared" si="54"/>
        <v>218.05262756347656</v>
      </c>
      <c r="AZ101" s="21">
        <f t="shared" si="55"/>
        <v>-4.6556066622314929E-2</v>
      </c>
      <c r="BA101" s="21">
        <f t="shared" si="56"/>
        <v>-4.6556066622314929E-2</v>
      </c>
      <c r="BB101" s="28">
        <f t="shared" si="57"/>
        <v>218.05262756347656</v>
      </c>
      <c r="BC101" s="28">
        <v>400</v>
      </c>
      <c r="BD101" s="28">
        <v>423.33334350585938</v>
      </c>
      <c r="BE101" s="28">
        <v>462.66665649414063</v>
      </c>
      <c r="BF101" s="28">
        <f t="shared" si="58"/>
        <v>462.66665649414063</v>
      </c>
      <c r="BG101" s="29">
        <f t="shared" si="59"/>
        <v>47.129531489425162</v>
      </c>
      <c r="BH101" s="29">
        <f t="shared" si="59"/>
        <v>86.455333312973622</v>
      </c>
      <c r="BI101" s="29">
        <f t="shared" si="59"/>
        <v>91.498563288236568</v>
      </c>
      <c r="BJ101" s="29">
        <f t="shared" si="32"/>
        <v>100</v>
      </c>
      <c r="BK101" s="29"/>
    </row>
    <row r="102" spans="1:63" x14ac:dyDescent="0.25">
      <c r="A102" s="13" t="s">
        <v>361</v>
      </c>
      <c r="B102" s="13" t="s">
        <v>362</v>
      </c>
      <c r="C102" s="13" t="s">
        <v>363</v>
      </c>
      <c r="D102" s="13" t="str">
        <f>IFERROR(VLOOKUP($B102,[1]GICS!$C:$D,2,FALSE),"-")</f>
        <v>Materials</v>
      </c>
      <c r="E102" s="14">
        <f>IFERROR(IF(VLOOKUP($B102,'[1]Paste Only'!$D:$AM,4,FALSE)="-",VLOOKUP($B102,'[1]Market Cap'!$A:$J,10,FALSE),VLOOKUP($B102,'[1]Paste Only'!$D:$AM,4,FALSE)),"-")</f>
        <v>1035.95</v>
      </c>
      <c r="F102" s="14">
        <f>IFERROR(VLOOKUP($B102,'[1]Paste Only'!$D:$AM,5,FALSE),"-")</f>
        <v>1054.7083740234375</v>
      </c>
      <c r="G102" s="15">
        <f>IFERROR(VLOOKUP($B102,'[1]Paste Only'!$D:$AM,6,FALSE),"-")</f>
        <v>20</v>
      </c>
      <c r="H102" s="15">
        <f>IFERROR(VLOOKUP($B102,'[1]Paste Only'!$D:$AM,7,FALSE),"-")</f>
        <v>3</v>
      </c>
      <c r="I102" s="15">
        <f>IFERROR(VLOOKUP($B102,'[1]Paste Only'!$D:$AM,8,FALSE),"-")</f>
        <v>6</v>
      </c>
      <c r="J102" s="16"/>
      <c r="K102" s="16"/>
      <c r="L102" s="14" t="str">
        <f>IFERROR(VLOOKUP($B102,'[1]Paste Only'!$D:$AM,12,FALSE),"-")</f>
        <v>-</v>
      </c>
      <c r="M102" s="14">
        <f>IFERROR(VLOOKUP($B102,'[1]Paste Only'!$D:$AM,15,FALSE),"-")</f>
        <v>75.718827586206899</v>
      </c>
      <c r="N102" s="17"/>
      <c r="O102" s="18"/>
      <c r="P102" s="19">
        <f t="shared" si="60"/>
        <v>0</v>
      </c>
      <c r="Q102" s="20">
        <f t="shared" si="33"/>
        <v>1.8107412542533341E-2</v>
      </c>
      <c r="R102" s="13">
        <f t="shared" si="34"/>
        <v>29</v>
      </c>
      <c r="S102" s="13" t="str">
        <f>IFERROR(VLOOKUP($B102,'[1]Market Cap'!$G:$I,3,FALSE),"-")</f>
        <v>Large Cap</v>
      </c>
      <c r="T102" s="13"/>
      <c r="U102" s="13"/>
      <c r="V102" s="21">
        <f t="shared" si="61"/>
        <v>0</v>
      </c>
      <c r="W102" s="21">
        <f t="shared" si="61"/>
        <v>0</v>
      </c>
      <c r="X102" s="21">
        <f t="shared" si="61"/>
        <v>0</v>
      </c>
      <c r="Y102" s="22">
        <f t="shared" si="35"/>
        <v>0</v>
      </c>
      <c r="Z102" s="13">
        <f t="shared" si="36"/>
        <v>0</v>
      </c>
      <c r="AA102" s="23">
        <f t="shared" si="37"/>
        <v>0</v>
      </c>
      <c r="AB102" s="23">
        <f t="shared" si="38"/>
        <v>0</v>
      </c>
      <c r="AC102" s="23">
        <f t="shared" si="39"/>
        <v>0</v>
      </c>
      <c r="AD102" s="24">
        <f t="shared" si="40"/>
        <v>0</v>
      </c>
      <c r="AE102" s="25">
        <f>IFERROR(VLOOKUP($B102,'[1]Market Cap'!$G:$I,2,FALSE),"-")</f>
        <v>105630.12244435</v>
      </c>
      <c r="AF102" s="20">
        <f t="shared" si="41"/>
        <v>0</v>
      </c>
      <c r="AG102" s="17">
        <f t="shared" si="42"/>
        <v>0</v>
      </c>
      <c r="AH102" s="17">
        <f t="shared" si="43"/>
        <v>0</v>
      </c>
      <c r="AI102" s="17" t="str">
        <f t="shared" si="44"/>
        <v>-</v>
      </c>
      <c r="AJ102" s="26">
        <f>IFERROR(VLOOKUP($B102,'[1]Paste Only'!$D:$AM,26,FALSE),"-")</f>
        <v>1075</v>
      </c>
      <c r="AK102" s="26">
        <f>IFERROR(VLOOKUP($B102,'[1]Paste Only'!$D:$AM,23,FALSE),"-")</f>
        <v>1250</v>
      </c>
      <c r="AL102" s="26">
        <f>IFERROR(VLOOKUP($B102,'[1]Paste Only'!$D:$AM,22,FALSE),"-")</f>
        <v>600</v>
      </c>
      <c r="AM102" s="21">
        <f t="shared" si="62"/>
        <v>1.9239086818999329E-2</v>
      </c>
      <c r="AN102" s="21">
        <f t="shared" si="62"/>
        <v>0.18516172885930149</v>
      </c>
      <c r="AO102" s="21">
        <f t="shared" si="62"/>
        <v>-0.43112237014753529</v>
      </c>
      <c r="AP102" s="27">
        <f t="shared" si="45"/>
        <v>0</v>
      </c>
      <c r="AQ102" s="27">
        <f t="shared" si="46"/>
        <v>0</v>
      </c>
      <c r="AR102" s="27">
        <f t="shared" si="47"/>
        <v>1054.7083740234375</v>
      </c>
      <c r="AS102" s="27">
        <f t="shared" si="48"/>
        <v>1054.7083740234375</v>
      </c>
      <c r="AT102" s="27">
        <f t="shared" si="49"/>
        <v>0</v>
      </c>
      <c r="AU102" s="27">
        <f t="shared" si="50"/>
        <v>0</v>
      </c>
      <c r="AV102" s="21">
        <f t="shared" si="51"/>
        <v>0.68965517241379315</v>
      </c>
      <c r="AW102" s="27">
        <f t="shared" si="52"/>
        <v>1054.7083740234375</v>
      </c>
      <c r="AX102" s="27">
        <f t="shared" si="53"/>
        <v>1054.7083740234375</v>
      </c>
      <c r="AY102" s="27">
        <f t="shared" si="54"/>
        <v>1054.7083740234375</v>
      </c>
      <c r="AZ102" s="21">
        <f t="shared" si="55"/>
        <v>1.8107412542533341E-2</v>
      </c>
      <c r="BA102" s="21">
        <f t="shared" si="56"/>
        <v>1.8107412542533341E-2</v>
      </c>
      <c r="BB102" s="28">
        <f t="shared" si="57"/>
        <v>1054.7083740234375</v>
      </c>
      <c r="BC102" s="28">
        <v>214.21739196777344</v>
      </c>
      <c r="BD102" s="28">
        <v>191.47825622558594</v>
      </c>
      <c r="BE102" s="28">
        <v>179.28572082519531</v>
      </c>
      <c r="BF102" s="28">
        <f t="shared" si="58"/>
        <v>179.28572082519531</v>
      </c>
      <c r="BG102" s="29">
        <f t="shared" si="59"/>
        <v>588.2835337744408</v>
      </c>
      <c r="BH102" s="29">
        <f t="shared" si="59"/>
        <v>119.48379992661921</v>
      </c>
      <c r="BI102" s="29">
        <f t="shared" si="59"/>
        <v>106.80061710674573</v>
      </c>
      <c r="BJ102" s="29">
        <f t="shared" si="32"/>
        <v>100</v>
      </c>
      <c r="BK102" s="29"/>
    </row>
    <row r="103" spans="1:63" x14ac:dyDescent="0.25">
      <c r="A103" s="13" t="s">
        <v>364</v>
      </c>
      <c r="B103" s="13" t="s">
        <v>365</v>
      </c>
      <c r="C103" s="13" t="s">
        <v>366</v>
      </c>
      <c r="D103" s="13" t="str">
        <f>IFERROR(VLOOKUP($B103,[1]GICS!$C:$D,2,FALSE),"-")</f>
        <v>Consumer Discretionary</v>
      </c>
      <c r="E103" s="14">
        <f>IFERROR(IF(VLOOKUP($B103,'[1]Paste Only'!$D:$AM,4,FALSE)="-",VLOOKUP($B103,'[1]Market Cap'!$A:$J,10,FALSE),VLOOKUP($B103,'[1]Paste Only'!$D:$AM,4,FALSE)),"-")</f>
        <v>777.95</v>
      </c>
      <c r="F103" s="14">
        <f>IFERROR(VLOOKUP($B103,'[1]Paste Only'!$D:$AM,5,FALSE),"-")</f>
        <v>858.04345703125</v>
      </c>
      <c r="G103" s="15">
        <f>IFERROR(VLOOKUP($B103,'[1]Paste Only'!$D:$AM,6,FALSE),"-")</f>
        <v>17</v>
      </c>
      <c r="H103" s="15">
        <f>IFERROR(VLOOKUP($B103,'[1]Paste Only'!$D:$AM,7,FALSE),"-")</f>
        <v>6</v>
      </c>
      <c r="I103" s="15">
        <f>IFERROR(VLOOKUP($B103,'[1]Paste Only'!$D:$AM,8,FALSE),"-")</f>
        <v>3</v>
      </c>
      <c r="J103" s="16"/>
      <c r="K103" s="16"/>
      <c r="L103" s="14">
        <f>IFERROR(VLOOKUP($B103,'[1]Paste Only'!$D:$AM,12,FALSE),"-")</f>
        <v>13.4</v>
      </c>
      <c r="M103" s="14">
        <f>IFERROR(VLOOKUP($B103,'[1]Paste Only'!$D:$AM,15,FALSE),"-")</f>
        <v>15.705908045977013</v>
      </c>
      <c r="N103" s="17"/>
      <c r="O103" s="18"/>
      <c r="P103" s="19">
        <f t="shared" si="60"/>
        <v>0.17208268999828458</v>
      </c>
      <c r="Q103" s="20">
        <f t="shared" si="33"/>
        <v>0.10295450482839508</v>
      </c>
      <c r="R103" s="13">
        <f t="shared" si="34"/>
        <v>26</v>
      </c>
      <c r="S103" s="13" t="str">
        <f>IFERROR(VLOOKUP($B103,'[1]Market Cap'!$G:$I,3,FALSE),"-")</f>
        <v>Large Cap</v>
      </c>
      <c r="T103" s="13"/>
      <c r="U103" s="13"/>
      <c r="V103" s="21">
        <f t="shared" si="61"/>
        <v>0</v>
      </c>
      <c r="W103" s="21">
        <f t="shared" si="61"/>
        <v>0</v>
      </c>
      <c r="X103" s="21">
        <f t="shared" si="61"/>
        <v>0</v>
      </c>
      <c r="Y103" s="22">
        <f t="shared" si="35"/>
        <v>0</v>
      </c>
      <c r="Z103" s="13">
        <f t="shared" si="36"/>
        <v>0</v>
      </c>
      <c r="AA103" s="23">
        <f t="shared" si="37"/>
        <v>0</v>
      </c>
      <c r="AB103" s="23">
        <f t="shared" si="38"/>
        <v>0</v>
      </c>
      <c r="AC103" s="23">
        <f t="shared" si="39"/>
        <v>0</v>
      </c>
      <c r="AD103" s="24">
        <f t="shared" si="40"/>
        <v>0</v>
      </c>
      <c r="AE103" s="25">
        <f>IFERROR(VLOOKUP($B103,'[1]Market Cap'!$G:$I,2,FALSE),"-")</f>
        <v>110735.91009946501</v>
      </c>
      <c r="AF103" s="20">
        <f t="shared" si="41"/>
        <v>0</v>
      </c>
      <c r="AG103" s="17">
        <f t="shared" si="42"/>
        <v>0</v>
      </c>
      <c r="AH103" s="17">
        <f t="shared" si="43"/>
        <v>0</v>
      </c>
      <c r="AI103" s="17" t="str">
        <f t="shared" si="44"/>
        <v>-</v>
      </c>
      <c r="AJ103" s="26">
        <f>IFERROR(VLOOKUP($B103,'[1]Paste Only'!$D:$AM,26,FALSE),"-")</f>
        <v>861</v>
      </c>
      <c r="AK103" s="26">
        <f>IFERROR(VLOOKUP($B103,'[1]Paste Only'!$D:$AM,23,FALSE),"-")</f>
        <v>971</v>
      </c>
      <c r="AL103" s="26">
        <f>IFERROR(VLOOKUP($B103,'[1]Paste Only'!$D:$AM,22,FALSE),"-")</f>
        <v>648</v>
      </c>
      <c r="AM103" s="21">
        <f t="shared" si="62"/>
        <v>3.4456797549384799E-3</v>
      </c>
      <c r="AN103" s="21">
        <f t="shared" si="62"/>
        <v>0.13164431479912331</v>
      </c>
      <c r="AO103" s="21">
        <f t="shared" si="62"/>
        <v>-0.2447934953760742</v>
      </c>
      <c r="AP103" s="27">
        <f t="shared" si="45"/>
        <v>0</v>
      </c>
      <c r="AQ103" s="27">
        <f t="shared" si="46"/>
        <v>0</v>
      </c>
      <c r="AR103" s="27">
        <f t="shared" si="47"/>
        <v>858.04345703125</v>
      </c>
      <c r="AS103" s="27">
        <f t="shared" si="48"/>
        <v>858.04345703125</v>
      </c>
      <c r="AT103" s="27">
        <f t="shared" si="49"/>
        <v>0</v>
      </c>
      <c r="AU103" s="27">
        <f t="shared" si="50"/>
        <v>0</v>
      </c>
      <c r="AV103" s="21">
        <f t="shared" si="51"/>
        <v>0.65384615384615385</v>
      </c>
      <c r="AW103" s="27">
        <f t="shared" si="52"/>
        <v>858.04345703125</v>
      </c>
      <c r="AX103" s="27">
        <f t="shared" si="53"/>
        <v>858.04345703125</v>
      </c>
      <c r="AY103" s="27">
        <f t="shared" si="54"/>
        <v>858.04345703125</v>
      </c>
      <c r="AZ103" s="21">
        <f t="shared" si="55"/>
        <v>0.10295450482839508</v>
      </c>
      <c r="BA103" s="21">
        <f t="shared" si="56"/>
        <v>0.10295450482839508</v>
      </c>
      <c r="BB103" s="28">
        <f t="shared" si="57"/>
        <v>858.04345703125</v>
      </c>
      <c r="BC103" s="28">
        <v>295.60000610351563</v>
      </c>
      <c r="BD103" s="28">
        <v>289</v>
      </c>
      <c r="BE103" s="28">
        <v>245.77777099609375</v>
      </c>
      <c r="BF103" s="28">
        <f t="shared" si="58"/>
        <v>245.77777099609375</v>
      </c>
      <c r="BG103" s="29">
        <f t="shared" si="59"/>
        <v>349.11353193323868</v>
      </c>
      <c r="BH103" s="29">
        <f t="shared" si="59"/>
        <v>120.27125354156367</v>
      </c>
      <c r="BI103" s="29">
        <f t="shared" si="59"/>
        <v>117.58589836205863</v>
      </c>
      <c r="BJ103" s="29">
        <f t="shared" si="32"/>
        <v>100</v>
      </c>
      <c r="BK103" s="29"/>
    </row>
    <row r="104" spans="1:63" x14ac:dyDescent="0.25">
      <c r="A104" s="13" t="s">
        <v>367</v>
      </c>
      <c r="B104" s="13" t="s">
        <v>368</v>
      </c>
      <c r="C104" s="13" t="s">
        <v>369</v>
      </c>
      <c r="D104" s="13" t="str">
        <f>IFERROR(VLOOKUP($B104,[1]GICS!$C:$D,2,FALSE),"-")</f>
        <v>Industrials</v>
      </c>
      <c r="E104" s="14">
        <f>IFERROR(IF(VLOOKUP($B104,'[1]Paste Only'!$D:$AM,4,FALSE)="-",VLOOKUP($B104,'[1]Market Cap'!$A:$J,10,FALSE),VLOOKUP($B104,'[1]Paste Only'!$D:$AM,4,FALSE)),"-")</f>
        <v>4031.05</v>
      </c>
      <c r="F104" s="14">
        <f>IFERROR(VLOOKUP($B104,'[1]Paste Only'!$D:$AM,5,FALSE),"-")</f>
        <v>3972.304443359375</v>
      </c>
      <c r="G104" s="15">
        <f>IFERROR(VLOOKUP($B104,'[1]Paste Only'!$D:$AM,6,FALSE),"-")</f>
        <v>17</v>
      </c>
      <c r="H104" s="15">
        <f>IFERROR(VLOOKUP($B104,'[1]Paste Only'!$D:$AM,7,FALSE),"-")</f>
        <v>6</v>
      </c>
      <c r="I104" s="15">
        <f>IFERROR(VLOOKUP($B104,'[1]Paste Only'!$D:$AM,8,FALSE),"-")</f>
        <v>5</v>
      </c>
      <c r="J104" s="16"/>
      <c r="K104" s="16"/>
      <c r="L104" s="14">
        <f>IFERROR(VLOOKUP($B104,'[1]Paste Only'!$D:$AM,12,FALSE),"-")</f>
        <v>72.150000000000006</v>
      </c>
      <c r="M104" s="14">
        <f>IFERROR(VLOOKUP($B104,'[1]Paste Only'!$D:$AM,15,FALSE),"-")</f>
        <v>86.459954022988512</v>
      </c>
      <c r="N104" s="17"/>
      <c r="O104" s="18"/>
      <c r="P104" s="19">
        <f t="shared" si="60"/>
        <v>0.1983361610947818</v>
      </c>
      <c r="Q104" s="20">
        <f t="shared" si="33"/>
        <v>-1.4573264196828362E-2</v>
      </c>
      <c r="R104" s="13">
        <f t="shared" si="34"/>
        <v>28</v>
      </c>
      <c r="S104" s="13" t="str">
        <f>IFERROR(VLOOKUP($B104,'[1]Market Cap'!$G:$I,3,FALSE),"-")</f>
        <v>Large Cap</v>
      </c>
      <c r="T104" s="13"/>
      <c r="U104" s="13"/>
      <c r="V104" s="21">
        <f t="shared" si="61"/>
        <v>0</v>
      </c>
      <c r="W104" s="21">
        <f t="shared" si="61"/>
        <v>0</v>
      </c>
      <c r="X104" s="21">
        <f t="shared" si="61"/>
        <v>0</v>
      </c>
      <c r="Y104" s="22">
        <f t="shared" si="35"/>
        <v>0</v>
      </c>
      <c r="Z104" s="13">
        <f t="shared" si="36"/>
        <v>0</v>
      </c>
      <c r="AA104" s="23">
        <f t="shared" si="37"/>
        <v>0</v>
      </c>
      <c r="AB104" s="23">
        <f t="shared" si="38"/>
        <v>0</v>
      </c>
      <c r="AC104" s="23">
        <f t="shared" si="39"/>
        <v>0</v>
      </c>
      <c r="AD104" s="24">
        <f t="shared" si="40"/>
        <v>0</v>
      </c>
      <c r="AE104" s="25">
        <f>IFERROR(VLOOKUP($B104,'[1]Market Cap'!$G:$I,2,FALSE),"-")</f>
        <v>111740.70600000001</v>
      </c>
      <c r="AF104" s="20">
        <f t="shared" si="41"/>
        <v>0</v>
      </c>
      <c r="AG104" s="17">
        <f t="shared" si="42"/>
        <v>1</v>
      </c>
      <c r="AH104" s="17">
        <f t="shared" si="43"/>
        <v>0</v>
      </c>
      <c r="AI104" s="17" t="str">
        <f t="shared" si="44"/>
        <v>-</v>
      </c>
      <c r="AJ104" s="26">
        <f>IFERROR(VLOOKUP($B104,'[1]Paste Only'!$D:$AM,26,FALSE),"-")</f>
        <v>4264</v>
      </c>
      <c r="AK104" s="26">
        <f>IFERROR(VLOOKUP($B104,'[1]Paste Only'!$D:$AM,23,FALSE),"-")</f>
        <v>5075</v>
      </c>
      <c r="AL104" s="26">
        <f>IFERROR(VLOOKUP($B104,'[1]Paste Only'!$D:$AM,22,FALSE),"-")</f>
        <v>2621</v>
      </c>
      <c r="AM104" s="21">
        <f t="shared" si="62"/>
        <v>7.3432326449263341E-2</v>
      </c>
      <c r="AN104" s="21">
        <f t="shared" si="62"/>
        <v>0.27759593262898963</v>
      </c>
      <c r="AO104" s="21">
        <f t="shared" si="62"/>
        <v>-0.34018148976934348</v>
      </c>
      <c r="AP104" s="27">
        <f t="shared" si="45"/>
        <v>0</v>
      </c>
      <c r="AQ104" s="27">
        <f t="shared" si="46"/>
        <v>0</v>
      </c>
      <c r="AR104" s="27">
        <f t="shared" si="47"/>
        <v>3972.304443359375</v>
      </c>
      <c r="AS104" s="27">
        <f t="shared" si="48"/>
        <v>3972.304443359375</v>
      </c>
      <c r="AT104" s="27">
        <f t="shared" si="49"/>
        <v>0</v>
      </c>
      <c r="AU104" s="27">
        <f t="shared" si="50"/>
        <v>0</v>
      </c>
      <c r="AV104" s="21">
        <f t="shared" si="51"/>
        <v>0.6071428571428571</v>
      </c>
      <c r="AW104" s="27">
        <f t="shared" si="52"/>
        <v>3972.304443359375</v>
      </c>
      <c r="AX104" s="27">
        <f t="shared" si="53"/>
        <v>3972.304443359375</v>
      </c>
      <c r="AY104" s="27">
        <f t="shared" si="54"/>
        <v>4264</v>
      </c>
      <c r="AZ104" s="21">
        <f t="shared" si="55"/>
        <v>5.7788913558502131E-2</v>
      </c>
      <c r="BA104" s="21">
        <f t="shared" si="56"/>
        <v>5.7788913558502131E-2</v>
      </c>
      <c r="BB104" s="28">
        <f t="shared" si="57"/>
        <v>3972.304443359375</v>
      </c>
      <c r="BC104" s="28">
        <v>1057.6666259765625</v>
      </c>
      <c r="BD104" s="28">
        <v>1069.22216796875</v>
      </c>
      <c r="BE104" s="28">
        <v>1036.888916015625</v>
      </c>
      <c r="BF104" s="28">
        <f t="shared" si="58"/>
        <v>1036.888916015625</v>
      </c>
      <c r="BG104" s="29">
        <f t="shared" si="59"/>
        <v>383.09836106874883</v>
      </c>
      <c r="BH104" s="29">
        <f t="shared" si="59"/>
        <v>102.00385110111684</v>
      </c>
      <c r="BI104" s="29">
        <f t="shared" si="59"/>
        <v>103.11829468458102</v>
      </c>
      <c r="BJ104" s="29">
        <f t="shared" si="32"/>
        <v>100</v>
      </c>
      <c r="BK104" s="29"/>
    </row>
    <row r="105" spans="1:63" x14ac:dyDescent="0.25">
      <c r="A105" s="13" t="s">
        <v>370</v>
      </c>
      <c r="B105" s="13" t="s">
        <v>371</v>
      </c>
      <c r="C105" s="13" t="s">
        <v>372</v>
      </c>
      <c r="D105" s="13" t="str">
        <f>IFERROR(VLOOKUP($B105,[1]GICS!$C:$D,2,FALSE),"-")</f>
        <v>Financials</v>
      </c>
      <c r="E105" s="14">
        <f>IFERROR(IF(VLOOKUP($B105,'[1]Paste Only'!$D:$AM,4,FALSE)="-",VLOOKUP($B105,'[1]Market Cap'!$A:$J,10,FALSE),VLOOKUP($B105,'[1]Paste Only'!$D:$AM,4,FALSE)),"-")</f>
        <v>1893.35</v>
      </c>
      <c r="F105" s="14">
        <f>IFERROR(VLOOKUP($B105,'[1]Paste Only'!$D:$AM,5,FALSE),"-")</f>
        <v>2121.919921875</v>
      </c>
      <c r="G105" s="15">
        <f>IFERROR(VLOOKUP($B105,'[1]Paste Only'!$D:$AM,6,FALSE),"-")</f>
        <v>19</v>
      </c>
      <c r="H105" s="15">
        <f>IFERROR(VLOOKUP($B105,'[1]Paste Only'!$D:$AM,7,FALSE),"-")</f>
        <v>8</v>
      </c>
      <c r="I105" s="15">
        <f>IFERROR(VLOOKUP($B105,'[1]Paste Only'!$D:$AM,8,FALSE),"-")</f>
        <v>2</v>
      </c>
      <c r="J105" s="16"/>
      <c r="K105" s="16"/>
      <c r="L105" s="14">
        <f>IFERROR(VLOOKUP($B105,'[1]Paste Only'!$D:$AM,12,FALSE),"-")</f>
        <v>54.03</v>
      </c>
      <c r="M105" s="14">
        <f>IFERROR(VLOOKUP($B105,'[1]Paste Only'!$D:$AM,15,FALSE),"-")</f>
        <v>65.819540229885064</v>
      </c>
      <c r="N105" s="17"/>
      <c r="O105" s="18"/>
      <c r="P105" s="19">
        <f t="shared" si="60"/>
        <v>0.21820359485258312</v>
      </c>
      <c r="Q105" s="20">
        <f t="shared" si="33"/>
        <v>0.12072248758813742</v>
      </c>
      <c r="R105" s="13">
        <f t="shared" si="34"/>
        <v>29</v>
      </c>
      <c r="S105" s="13" t="str">
        <f>IFERROR(VLOOKUP($B105,'[1]Market Cap'!$G:$I,3,FALSE),"-")</f>
        <v>Large Cap</v>
      </c>
      <c r="T105" s="13"/>
      <c r="U105" s="13"/>
      <c r="V105" s="21">
        <f t="shared" si="61"/>
        <v>0</v>
      </c>
      <c r="W105" s="21">
        <f t="shared" si="61"/>
        <v>0</v>
      </c>
      <c r="X105" s="21">
        <f t="shared" si="61"/>
        <v>0</v>
      </c>
      <c r="Y105" s="22">
        <f t="shared" si="35"/>
        <v>0</v>
      </c>
      <c r="Z105" s="13">
        <f t="shared" si="36"/>
        <v>0</v>
      </c>
      <c r="AA105" s="23">
        <f t="shared" si="37"/>
        <v>0</v>
      </c>
      <c r="AB105" s="23">
        <f t="shared" si="38"/>
        <v>0</v>
      </c>
      <c r="AC105" s="23">
        <f t="shared" si="39"/>
        <v>0</v>
      </c>
      <c r="AD105" s="24">
        <f t="shared" si="40"/>
        <v>0</v>
      </c>
      <c r="AE105" s="25">
        <f>IFERROR(VLOOKUP($B105,'[1]Market Cap'!$G:$I,2,FALSE),"-")</f>
        <v>94153.301356309996</v>
      </c>
      <c r="AF105" s="20">
        <f t="shared" si="41"/>
        <v>0</v>
      </c>
      <c r="AG105" s="17">
        <f t="shared" si="42"/>
        <v>0</v>
      </c>
      <c r="AH105" s="17">
        <f t="shared" si="43"/>
        <v>0</v>
      </c>
      <c r="AI105" s="17" t="str">
        <f t="shared" si="44"/>
        <v>-</v>
      </c>
      <c r="AJ105" s="26">
        <f>IFERROR(VLOOKUP($B105,'[1]Paste Only'!$D:$AM,26,FALSE),"-")</f>
        <v>2200</v>
      </c>
      <c r="AK105" s="26">
        <f>IFERROR(VLOOKUP($B105,'[1]Paste Only'!$D:$AM,23,FALSE),"-")</f>
        <v>2550</v>
      </c>
      <c r="AL105" s="26">
        <f>IFERROR(VLOOKUP($B105,'[1]Paste Only'!$D:$AM,22,FALSE),"-")</f>
        <v>1450</v>
      </c>
      <c r="AM105" s="21">
        <f t="shared" si="62"/>
        <v>3.6796901391078718E-2</v>
      </c>
      <c r="AN105" s="21">
        <f t="shared" si="62"/>
        <v>0.20174186297602326</v>
      </c>
      <c r="AO105" s="21">
        <f t="shared" si="62"/>
        <v>-0.31665658771951621</v>
      </c>
      <c r="AP105" s="27">
        <f t="shared" si="45"/>
        <v>0</v>
      </c>
      <c r="AQ105" s="27">
        <f t="shared" si="46"/>
        <v>0</v>
      </c>
      <c r="AR105" s="27">
        <f t="shared" si="47"/>
        <v>2121.919921875</v>
      </c>
      <c r="AS105" s="27">
        <f t="shared" si="48"/>
        <v>2121.919921875</v>
      </c>
      <c r="AT105" s="27">
        <f t="shared" si="49"/>
        <v>0</v>
      </c>
      <c r="AU105" s="27">
        <f t="shared" si="50"/>
        <v>0</v>
      </c>
      <c r="AV105" s="21">
        <f t="shared" si="51"/>
        <v>0.65517241379310343</v>
      </c>
      <c r="AW105" s="27">
        <f t="shared" si="52"/>
        <v>2121.919921875</v>
      </c>
      <c r="AX105" s="27">
        <f t="shared" si="53"/>
        <v>2121.919921875</v>
      </c>
      <c r="AY105" s="27">
        <f t="shared" si="54"/>
        <v>2121.919921875</v>
      </c>
      <c r="AZ105" s="21">
        <f t="shared" si="55"/>
        <v>0.12072248758813742</v>
      </c>
      <c r="BA105" s="21">
        <f t="shared" si="56"/>
        <v>0.12072248758813742</v>
      </c>
      <c r="BB105" s="28">
        <f t="shared" si="57"/>
        <v>2121.919921875</v>
      </c>
      <c r="BC105" s="28">
        <v>346.25</v>
      </c>
      <c r="BD105" s="28">
        <v>365</v>
      </c>
      <c r="BE105" s="28">
        <v>240</v>
      </c>
      <c r="BF105" s="28">
        <f t="shared" si="58"/>
        <v>240</v>
      </c>
      <c r="BG105" s="29">
        <f t="shared" si="59"/>
        <v>884.13330078125</v>
      </c>
      <c r="BH105" s="29">
        <f t="shared" si="59"/>
        <v>144.27083333333334</v>
      </c>
      <c r="BI105" s="29">
        <f t="shared" si="59"/>
        <v>152.08333333333334</v>
      </c>
      <c r="BJ105" s="29">
        <f t="shared" si="32"/>
        <v>100</v>
      </c>
      <c r="BK105" s="29"/>
    </row>
    <row r="106" spans="1:63" x14ac:dyDescent="0.25">
      <c r="A106" s="13" t="s">
        <v>373</v>
      </c>
      <c r="B106" s="13" t="s">
        <v>374</v>
      </c>
      <c r="C106" s="13" t="s">
        <v>375</v>
      </c>
      <c r="D106" s="13" t="str">
        <f>IFERROR(VLOOKUP($B106,[1]GICS!$C:$D,2,FALSE),"-")</f>
        <v>Industrials</v>
      </c>
      <c r="E106" s="14">
        <f>IFERROR(IF(VLOOKUP($B106,'[1]Paste Only'!$D:$AM,4,FALSE)="-",VLOOKUP($B106,'[1]Market Cap'!$A:$J,10,FALSE),VLOOKUP($B106,'[1]Paste Only'!$D:$AM,4,FALSE)),"-")</f>
        <v>785.05</v>
      </c>
      <c r="F106" s="14">
        <f>IFERROR(VLOOKUP($B106,'[1]Paste Only'!$D:$AM,5,FALSE),"-")</f>
        <v>751.15386962890625</v>
      </c>
      <c r="G106" s="15">
        <f>IFERROR(VLOOKUP($B106,'[1]Paste Only'!$D:$AM,6,FALSE),"-")</f>
        <v>11</v>
      </c>
      <c r="H106" s="15">
        <f>IFERROR(VLOOKUP($B106,'[1]Paste Only'!$D:$AM,7,FALSE),"-")</f>
        <v>0</v>
      </c>
      <c r="I106" s="15">
        <f>IFERROR(VLOOKUP($B106,'[1]Paste Only'!$D:$AM,8,FALSE),"-")</f>
        <v>3</v>
      </c>
      <c r="J106" s="16"/>
      <c r="K106" s="16"/>
      <c r="L106" s="14">
        <f>IFERROR(VLOOKUP($B106,'[1]Paste Only'!$D:$AM,12,FALSE),"-")</f>
        <v>6.38</v>
      </c>
      <c r="M106" s="14">
        <f>IFERROR(VLOOKUP($B106,'[1]Paste Only'!$D:$AM,15,FALSE),"-")</f>
        <v>9.4987586206896566</v>
      </c>
      <c r="N106" s="17"/>
      <c r="O106" s="18"/>
      <c r="P106" s="19">
        <f t="shared" si="60"/>
        <v>0.48883363960652937</v>
      </c>
      <c r="Q106" s="20">
        <f t="shared" si="33"/>
        <v>-4.3177033782681007E-2</v>
      </c>
      <c r="R106" s="13">
        <f t="shared" si="34"/>
        <v>14</v>
      </c>
      <c r="S106" s="13" t="str">
        <f>IFERROR(VLOOKUP($B106,'[1]Market Cap'!$G:$I,3,FALSE),"-")</f>
        <v>Large Cap</v>
      </c>
      <c r="T106" s="13"/>
      <c r="U106" s="13"/>
      <c r="V106" s="21">
        <f t="shared" si="61"/>
        <v>0</v>
      </c>
      <c r="W106" s="21">
        <f t="shared" si="61"/>
        <v>0</v>
      </c>
      <c r="X106" s="21">
        <f t="shared" si="61"/>
        <v>0</v>
      </c>
      <c r="Y106" s="22">
        <f t="shared" si="35"/>
        <v>0</v>
      </c>
      <c r="Z106" s="13">
        <f t="shared" si="36"/>
        <v>0</v>
      </c>
      <c r="AA106" s="23">
        <f t="shared" si="37"/>
        <v>0</v>
      </c>
      <c r="AB106" s="23">
        <f t="shared" si="38"/>
        <v>0</v>
      </c>
      <c r="AC106" s="23">
        <f t="shared" si="39"/>
        <v>0</v>
      </c>
      <c r="AD106" s="24">
        <f t="shared" si="40"/>
        <v>0</v>
      </c>
      <c r="AE106" s="25">
        <f>IFERROR(VLOOKUP($B106,'[1]Market Cap'!$G:$I,2,FALSE),"-")</f>
        <v>123620.332611545</v>
      </c>
      <c r="AF106" s="20">
        <f t="shared" si="41"/>
        <v>0</v>
      </c>
      <c r="AG106" s="17">
        <f t="shared" si="42"/>
        <v>1</v>
      </c>
      <c r="AH106" s="17">
        <f t="shared" si="43"/>
        <v>0</v>
      </c>
      <c r="AI106" s="17" t="str">
        <f t="shared" si="44"/>
        <v>-</v>
      </c>
      <c r="AJ106" s="26">
        <f>IFERROR(VLOOKUP($B106,'[1]Paste Only'!$D:$AM,26,FALSE),"-")</f>
        <v>770</v>
      </c>
      <c r="AK106" s="26">
        <f>IFERROR(VLOOKUP($B106,'[1]Paste Only'!$D:$AM,23,FALSE),"-")</f>
        <v>890</v>
      </c>
      <c r="AL106" s="26">
        <f>IFERROR(VLOOKUP($B106,'[1]Paste Only'!$D:$AM,22,FALSE),"-")</f>
        <v>556</v>
      </c>
      <c r="AM106" s="21">
        <f t="shared" si="62"/>
        <v>2.50895736986676E-2</v>
      </c>
      <c r="AN106" s="21">
        <f t="shared" si="62"/>
        <v>0.18484379297638198</v>
      </c>
      <c r="AO106" s="21">
        <f t="shared" si="62"/>
        <v>-0.25980545067992322</v>
      </c>
      <c r="AP106" s="27">
        <f t="shared" si="45"/>
        <v>0</v>
      </c>
      <c r="AQ106" s="27">
        <f t="shared" si="46"/>
        <v>0</v>
      </c>
      <c r="AR106" s="27">
        <f t="shared" si="47"/>
        <v>751.15386962890625</v>
      </c>
      <c r="AS106" s="27">
        <f t="shared" si="48"/>
        <v>751.15386962890625</v>
      </c>
      <c r="AT106" s="27">
        <f t="shared" si="49"/>
        <v>0</v>
      </c>
      <c r="AU106" s="27">
        <f t="shared" si="50"/>
        <v>0</v>
      </c>
      <c r="AV106" s="21">
        <f t="shared" si="51"/>
        <v>0.7857142857142857</v>
      </c>
      <c r="AW106" s="27">
        <f t="shared" si="52"/>
        <v>751.15386962890625</v>
      </c>
      <c r="AX106" s="27">
        <f t="shared" si="53"/>
        <v>751.15386962890625</v>
      </c>
      <c r="AY106" s="27">
        <f t="shared" si="54"/>
        <v>770</v>
      </c>
      <c r="AZ106" s="21">
        <f t="shared" si="55"/>
        <v>-1.9170753455193923E-2</v>
      </c>
      <c r="BA106" s="21">
        <f t="shared" si="56"/>
        <v>-1.9170753455193923E-2</v>
      </c>
      <c r="BB106" s="28">
        <f t="shared" si="57"/>
        <v>751.15386962890625</v>
      </c>
      <c r="BC106" s="28">
        <v>335.66665649414063</v>
      </c>
      <c r="BD106" s="28">
        <v>243.66667175292969</v>
      </c>
      <c r="BE106" s="28">
        <v>266.5</v>
      </c>
      <c r="BF106" s="28">
        <f t="shared" si="58"/>
        <v>266.5</v>
      </c>
      <c r="BG106" s="29">
        <f t="shared" si="59"/>
        <v>281.85886290015242</v>
      </c>
      <c r="BH106" s="29">
        <f t="shared" si="59"/>
        <v>125.95371725858935</v>
      </c>
      <c r="BI106" s="29">
        <f t="shared" si="59"/>
        <v>91.43214699922315</v>
      </c>
      <c r="BJ106" s="29">
        <f t="shared" si="32"/>
        <v>100</v>
      </c>
      <c r="BK106" s="29"/>
    </row>
    <row r="107" spans="1:63" x14ac:dyDescent="0.25">
      <c r="A107" s="13" t="s">
        <v>376</v>
      </c>
      <c r="B107" s="13" t="s">
        <v>377</v>
      </c>
      <c r="C107" s="13" t="s">
        <v>378</v>
      </c>
      <c r="D107" s="13" t="str">
        <f>IFERROR(VLOOKUP($B107,[1]GICS!$C:$D,2,FALSE),"-")</f>
        <v>Consumer Staples</v>
      </c>
      <c r="E107" s="14">
        <f>IFERROR(IF(VLOOKUP($B107,'[1]Paste Only'!$D:$AM,4,FALSE)="-",VLOOKUP($B107,'[1]Market Cap'!$A:$J,10,FALSE),VLOOKUP($B107,'[1]Paste Only'!$D:$AM,4,FALSE)),"-")</f>
        <v>1309.4000000000001</v>
      </c>
      <c r="F107" s="14">
        <f>IFERROR(VLOOKUP($B107,'[1]Paste Only'!$D:$AM,5,FALSE),"-")</f>
        <v>1521.375</v>
      </c>
      <c r="G107" s="15">
        <f>IFERROR(VLOOKUP($B107,'[1]Paste Only'!$D:$AM,6,FALSE),"-")</f>
        <v>20</v>
      </c>
      <c r="H107" s="15">
        <f>IFERROR(VLOOKUP($B107,'[1]Paste Only'!$D:$AM,7,FALSE),"-")</f>
        <v>3</v>
      </c>
      <c r="I107" s="15">
        <f>IFERROR(VLOOKUP($B107,'[1]Paste Only'!$D:$AM,8,FALSE),"-")</f>
        <v>3</v>
      </c>
      <c r="J107" s="16"/>
      <c r="K107" s="16"/>
      <c r="L107" s="14">
        <f>IFERROR(VLOOKUP($B107,'[1]Paste Only'!$D:$AM,12,FALSE),"-")</f>
        <v>22.28</v>
      </c>
      <c r="M107" s="14">
        <f>IFERROR(VLOOKUP($B107,'[1]Paste Only'!$D:$AM,15,FALSE),"-")</f>
        <v>25.909666666666666</v>
      </c>
      <c r="N107" s="17"/>
      <c r="O107" s="18"/>
      <c r="P107" s="19">
        <f t="shared" si="60"/>
        <v>0.16291143028126864</v>
      </c>
      <c r="Q107" s="20">
        <f t="shared" si="33"/>
        <v>0.16188712387352977</v>
      </c>
      <c r="R107" s="13">
        <f t="shared" si="34"/>
        <v>26</v>
      </c>
      <c r="S107" s="13" t="str">
        <f>IFERROR(VLOOKUP($B107,'[1]Market Cap'!$G:$I,3,FALSE),"-")</f>
        <v>Large Cap</v>
      </c>
      <c r="T107" s="13"/>
      <c r="U107" s="13"/>
      <c r="V107" s="21">
        <f t="shared" si="61"/>
        <v>0</v>
      </c>
      <c r="W107" s="21">
        <f t="shared" si="61"/>
        <v>0</v>
      </c>
      <c r="X107" s="21">
        <f t="shared" si="61"/>
        <v>0</v>
      </c>
      <c r="Y107" s="22">
        <f t="shared" si="35"/>
        <v>0</v>
      </c>
      <c r="Z107" s="13">
        <f t="shared" si="36"/>
        <v>0</v>
      </c>
      <c r="AA107" s="23">
        <f t="shared" si="37"/>
        <v>0</v>
      </c>
      <c r="AB107" s="23">
        <f t="shared" si="38"/>
        <v>0</v>
      </c>
      <c r="AC107" s="23">
        <f t="shared" si="39"/>
        <v>0</v>
      </c>
      <c r="AD107" s="24">
        <f t="shared" si="40"/>
        <v>0</v>
      </c>
      <c r="AE107" s="25">
        <f>IFERROR(VLOOKUP($B107,'[1]Market Cap'!$G:$I,2,FALSE),"-")</f>
        <v>95239.320691820001</v>
      </c>
      <c r="AF107" s="20">
        <f t="shared" si="41"/>
        <v>0</v>
      </c>
      <c r="AG107" s="17">
        <f t="shared" si="42"/>
        <v>0</v>
      </c>
      <c r="AH107" s="17">
        <f t="shared" si="43"/>
        <v>0</v>
      </c>
      <c r="AI107" s="17" t="str">
        <f t="shared" si="44"/>
        <v>-</v>
      </c>
      <c r="AJ107" s="26">
        <f>IFERROR(VLOOKUP($B107,'[1]Paste Only'!$D:$AM,26,FALSE),"-")</f>
        <v>1524.5</v>
      </c>
      <c r="AK107" s="26">
        <f>IFERROR(VLOOKUP($B107,'[1]Paste Only'!$D:$AM,23,FALSE),"-")</f>
        <v>1850</v>
      </c>
      <c r="AL107" s="26">
        <f>IFERROR(VLOOKUP($B107,'[1]Paste Only'!$D:$AM,22,FALSE),"-")</f>
        <v>1110</v>
      </c>
      <c r="AM107" s="21">
        <f t="shared" si="62"/>
        <v>2.0540629364884655E-3</v>
      </c>
      <c r="AN107" s="21">
        <f t="shared" si="62"/>
        <v>0.21600525840111739</v>
      </c>
      <c r="AO107" s="21">
        <f t="shared" si="62"/>
        <v>-0.27039684495932959</v>
      </c>
      <c r="AP107" s="27">
        <f t="shared" si="45"/>
        <v>0</v>
      </c>
      <c r="AQ107" s="27">
        <f t="shared" si="46"/>
        <v>0</v>
      </c>
      <c r="AR107" s="27">
        <f t="shared" si="47"/>
        <v>1521.375</v>
      </c>
      <c r="AS107" s="27">
        <f t="shared" si="48"/>
        <v>1521.375</v>
      </c>
      <c r="AT107" s="27">
        <f t="shared" si="49"/>
        <v>0</v>
      </c>
      <c r="AU107" s="27">
        <f t="shared" si="50"/>
        <v>0</v>
      </c>
      <c r="AV107" s="21">
        <f t="shared" si="51"/>
        <v>0.76923076923076927</v>
      </c>
      <c r="AW107" s="27">
        <f t="shared" si="52"/>
        <v>1521.375</v>
      </c>
      <c r="AX107" s="27">
        <f t="shared" si="53"/>
        <v>1521.375</v>
      </c>
      <c r="AY107" s="27">
        <f t="shared" si="54"/>
        <v>1521.375</v>
      </c>
      <c r="AZ107" s="21">
        <f t="shared" si="55"/>
        <v>0.16188712387352977</v>
      </c>
      <c r="BA107" s="21">
        <f t="shared" si="56"/>
        <v>0.16188712387352977</v>
      </c>
      <c r="BB107" s="28">
        <f t="shared" si="57"/>
        <v>1521.375</v>
      </c>
      <c r="BC107" s="28">
        <v>139</v>
      </c>
      <c r="BD107" s="28">
        <v>137</v>
      </c>
      <c r="BE107" s="28">
        <v>138.28572082519531</v>
      </c>
      <c r="BF107" s="28">
        <f t="shared" si="58"/>
        <v>138.28572082519531</v>
      </c>
      <c r="BG107" s="29">
        <f t="shared" si="59"/>
        <v>1100.1678198742911</v>
      </c>
      <c r="BH107" s="29">
        <f t="shared" si="59"/>
        <v>100.51652417223005</v>
      </c>
      <c r="BI107" s="29">
        <f t="shared" si="59"/>
        <v>99.070243248888602</v>
      </c>
      <c r="BJ107" s="29">
        <f t="shared" si="32"/>
        <v>100</v>
      </c>
      <c r="BK107" s="29"/>
    </row>
    <row r="108" spans="1:63" x14ac:dyDescent="0.25">
      <c r="A108" s="13" t="s">
        <v>379</v>
      </c>
      <c r="B108" s="13" t="s">
        <v>380</v>
      </c>
      <c r="C108" s="13" t="s">
        <v>381</v>
      </c>
      <c r="D108" s="13" t="str">
        <f>IFERROR(VLOOKUP($B108,[1]GICS!$C:$D,2,FALSE),"-")</f>
        <v>Financials</v>
      </c>
      <c r="E108" s="14">
        <f>IFERROR(IF(VLOOKUP($B108,'[1]Paste Only'!$D:$AM,4,FALSE)="-",VLOOKUP($B108,'[1]Market Cap'!$A:$J,10,FALSE),VLOOKUP($B108,'[1]Paste Only'!$D:$AM,4,FALSE)),"-")</f>
        <v>5799.55</v>
      </c>
      <c r="F108" s="14">
        <f>IFERROR(VLOOKUP($B108,'[1]Paste Only'!$D:$AM,5,FALSE),"-")</f>
        <v>5813.81494140625</v>
      </c>
      <c r="G108" s="15">
        <f>IFERROR(VLOOKUP($B108,'[1]Paste Only'!$D:$AM,6,FALSE),"-")</f>
        <v>19</v>
      </c>
      <c r="H108" s="15">
        <f>IFERROR(VLOOKUP($B108,'[1]Paste Only'!$D:$AM,7,FALSE),"-")</f>
        <v>8</v>
      </c>
      <c r="I108" s="15">
        <f>IFERROR(VLOOKUP($B108,'[1]Paste Only'!$D:$AM,8,FALSE),"-")</f>
        <v>1</v>
      </c>
      <c r="J108" s="16"/>
      <c r="K108" s="16"/>
      <c r="L108" s="14">
        <f>IFERROR(VLOOKUP($B108,'[1]Paste Only'!$D:$AM,12,FALSE),"-")</f>
        <v>115.16</v>
      </c>
      <c r="M108" s="14">
        <f>IFERROR(VLOOKUP($B108,'[1]Paste Only'!$D:$AM,15,FALSE),"-")</f>
        <v>144.62524137931035</v>
      </c>
      <c r="N108" s="17"/>
      <c r="O108" s="18"/>
      <c r="P108" s="19">
        <f t="shared" si="60"/>
        <v>0.25586350624618226</v>
      </c>
      <c r="Q108" s="20">
        <f t="shared" si="33"/>
        <v>2.4596634922104954E-3</v>
      </c>
      <c r="R108" s="13">
        <f t="shared" si="34"/>
        <v>28</v>
      </c>
      <c r="S108" s="13" t="str">
        <f>IFERROR(VLOOKUP($B108,'[1]Market Cap'!$G:$I,3,FALSE),"-")</f>
        <v>Large Cap</v>
      </c>
      <c r="T108" s="13"/>
      <c r="U108" s="13"/>
      <c r="V108" s="21">
        <f t="shared" si="61"/>
        <v>0</v>
      </c>
      <c r="W108" s="21">
        <f t="shared" si="61"/>
        <v>0</v>
      </c>
      <c r="X108" s="21">
        <f t="shared" si="61"/>
        <v>0</v>
      </c>
      <c r="Y108" s="22">
        <f t="shared" si="35"/>
        <v>0</v>
      </c>
      <c r="Z108" s="13">
        <f t="shared" si="36"/>
        <v>0</v>
      </c>
      <c r="AA108" s="23">
        <f t="shared" si="37"/>
        <v>0</v>
      </c>
      <c r="AB108" s="23">
        <f t="shared" si="38"/>
        <v>0</v>
      </c>
      <c r="AC108" s="23">
        <f t="shared" si="39"/>
        <v>0</v>
      </c>
      <c r="AD108" s="24">
        <f t="shared" si="40"/>
        <v>0</v>
      </c>
      <c r="AE108" s="25">
        <f>IFERROR(VLOOKUP($B108,'[1]Market Cap'!$G:$I,2,FALSE),"-")</f>
        <v>124112.54541120501</v>
      </c>
      <c r="AF108" s="20">
        <f t="shared" si="41"/>
        <v>0</v>
      </c>
      <c r="AG108" s="17">
        <f t="shared" si="42"/>
        <v>0</v>
      </c>
      <c r="AH108" s="17">
        <f t="shared" si="43"/>
        <v>0</v>
      </c>
      <c r="AI108" s="17" t="str">
        <f t="shared" si="44"/>
        <v>-</v>
      </c>
      <c r="AJ108" s="26">
        <f>IFERROR(VLOOKUP($B108,'[1]Paste Only'!$D:$AM,26,FALSE),"-")</f>
        <v>5800</v>
      </c>
      <c r="AK108" s="26">
        <f>IFERROR(VLOOKUP($B108,'[1]Paste Only'!$D:$AM,23,FALSE),"-")</f>
        <v>7020</v>
      </c>
      <c r="AL108" s="26">
        <f>IFERROR(VLOOKUP($B108,'[1]Paste Only'!$D:$AM,22,FALSE),"-")</f>
        <v>4600</v>
      </c>
      <c r="AM108" s="21">
        <f t="shared" si="62"/>
        <v>-2.3762265475392175E-3</v>
      </c>
      <c r="AN108" s="21">
        <f t="shared" si="62"/>
        <v>0.20746877407521969</v>
      </c>
      <c r="AO108" s="21">
        <f t="shared" si="62"/>
        <v>-0.20878114519287594</v>
      </c>
      <c r="AP108" s="27">
        <f t="shared" si="45"/>
        <v>0</v>
      </c>
      <c r="AQ108" s="27">
        <f t="shared" si="46"/>
        <v>0</v>
      </c>
      <c r="AR108" s="27">
        <f t="shared" si="47"/>
        <v>5813.81494140625</v>
      </c>
      <c r="AS108" s="27">
        <f t="shared" si="48"/>
        <v>5813.81494140625</v>
      </c>
      <c r="AT108" s="27">
        <f t="shared" si="49"/>
        <v>0</v>
      </c>
      <c r="AU108" s="27">
        <f t="shared" si="50"/>
        <v>0</v>
      </c>
      <c r="AV108" s="21">
        <f t="shared" si="51"/>
        <v>0.6785714285714286</v>
      </c>
      <c r="AW108" s="27">
        <f t="shared" si="52"/>
        <v>5813.81494140625</v>
      </c>
      <c r="AX108" s="27">
        <f t="shared" si="53"/>
        <v>5813.81494140625</v>
      </c>
      <c r="AY108" s="27">
        <f t="shared" si="54"/>
        <v>5800</v>
      </c>
      <c r="AZ108" s="21">
        <f t="shared" si="55"/>
        <v>7.7592226983114188E-5</v>
      </c>
      <c r="BA108" s="21">
        <f t="shared" si="56"/>
        <v>7.7592226983114188E-5</v>
      </c>
      <c r="BB108" s="28">
        <f t="shared" si="57"/>
        <v>5813.81494140625</v>
      </c>
      <c r="BC108" s="28">
        <v>500</v>
      </c>
      <c r="BD108" s="28">
        <v>570.66668701171875</v>
      </c>
      <c r="BE108" s="28">
        <v>635.5</v>
      </c>
      <c r="BF108" s="28">
        <f t="shared" si="58"/>
        <v>635.5</v>
      </c>
      <c r="BG108" s="29">
        <f t="shared" si="59"/>
        <v>914.84106080350114</v>
      </c>
      <c r="BH108" s="29">
        <f t="shared" si="59"/>
        <v>78.678206136900073</v>
      </c>
      <c r="BI108" s="29">
        <f t="shared" si="59"/>
        <v>89.798062472339694</v>
      </c>
      <c r="BJ108" s="29">
        <f t="shared" si="32"/>
        <v>100</v>
      </c>
      <c r="BK108" s="29"/>
    </row>
    <row r="109" spans="1:63" x14ac:dyDescent="0.25">
      <c r="A109" s="13" t="s">
        <v>382</v>
      </c>
      <c r="B109" s="13" t="s">
        <v>383</v>
      </c>
      <c r="C109" s="13" t="s">
        <v>384</v>
      </c>
      <c r="D109" s="13" t="str">
        <f>IFERROR(VLOOKUP($B109,[1]GICS!$C:$D,2,FALSE),"-")</f>
        <v>Health Care</v>
      </c>
      <c r="E109" s="14">
        <f>IFERROR(IF(VLOOKUP($B109,'[1]Paste Only'!$D:$AM,4,FALSE)="-",VLOOKUP($B109,'[1]Market Cap'!$A:$J,10,FALSE),VLOOKUP($B109,'[1]Paste Only'!$D:$AM,4,FALSE)),"-")</f>
        <v>1183.75</v>
      </c>
      <c r="F109" s="14">
        <f>IFERROR(VLOOKUP($B109,'[1]Paste Only'!$D:$AM,5,FALSE),"-")</f>
        <v>1257.5238037109375</v>
      </c>
      <c r="G109" s="15">
        <f>IFERROR(VLOOKUP($B109,'[1]Paste Only'!$D:$AM,6,FALSE),"-")</f>
        <v>16</v>
      </c>
      <c r="H109" s="15">
        <f>IFERROR(VLOOKUP($B109,'[1]Paste Only'!$D:$AM,7,FALSE),"-")</f>
        <v>4</v>
      </c>
      <c r="I109" s="15">
        <f>IFERROR(VLOOKUP($B109,'[1]Paste Only'!$D:$AM,8,FALSE),"-")</f>
        <v>5</v>
      </c>
      <c r="J109" s="16"/>
      <c r="K109" s="16"/>
      <c r="L109" s="14">
        <f>IFERROR(VLOOKUP($B109,'[1]Paste Only'!$D:$AM,12,FALSE),"-")</f>
        <v>11.07</v>
      </c>
      <c r="M109" s="14">
        <f>IFERROR(VLOOKUP($B109,'[1]Paste Only'!$D:$AM,15,FALSE),"-")</f>
        <v>20.616275862068967</v>
      </c>
      <c r="N109" s="17"/>
      <c r="O109" s="18"/>
      <c r="P109" s="19">
        <f t="shared" si="60"/>
        <v>0.86235554309566087</v>
      </c>
      <c r="Q109" s="20">
        <f t="shared" si="33"/>
        <v>6.2322115067317885E-2</v>
      </c>
      <c r="R109" s="13">
        <f t="shared" si="34"/>
        <v>25</v>
      </c>
      <c r="S109" s="13" t="str">
        <f>IFERROR(VLOOKUP($B109,'[1]Market Cap'!$G:$I,3,FALSE),"-")</f>
        <v>Large Cap</v>
      </c>
      <c r="T109" s="13"/>
      <c r="U109" s="13"/>
      <c r="V109" s="21">
        <f t="shared" si="61"/>
        <v>0</v>
      </c>
      <c r="W109" s="21">
        <f t="shared" si="61"/>
        <v>0</v>
      </c>
      <c r="X109" s="21">
        <f t="shared" si="61"/>
        <v>0</v>
      </c>
      <c r="Y109" s="22">
        <f t="shared" si="35"/>
        <v>0</v>
      </c>
      <c r="Z109" s="13">
        <f t="shared" si="36"/>
        <v>0</v>
      </c>
      <c r="AA109" s="23">
        <f t="shared" si="37"/>
        <v>0</v>
      </c>
      <c r="AB109" s="23">
        <f t="shared" si="38"/>
        <v>0</v>
      </c>
      <c r="AC109" s="23">
        <f t="shared" si="39"/>
        <v>0</v>
      </c>
      <c r="AD109" s="24">
        <f t="shared" si="40"/>
        <v>0</v>
      </c>
      <c r="AE109" s="25">
        <f>IFERROR(VLOOKUP($B109,'[1]Market Cap'!$G:$I,2,FALSE),"-")</f>
        <v>115088.48751962501</v>
      </c>
      <c r="AF109" s="20">
        <f t="shared" si="41"/>
        <v>0</v>
      </c>
      <c r="AG109" s="17">
        <f t="shared" si="42"/>
        <v>0</v>
      </c>
      <c r="AH109" s="17">
        <f t="shared" si="43"/>
        <v>0</v>
      </c>
      <c r="AI109" s="17" t="str">
        <f t="shared" si="44"/>
        <v>-</v>
      </c>
      <c r="AJ109" s="26">
        <f>IFERROR(VLOOKUP($B109,'[1]Paste Only'!$D:$AM,26,FALSE),"-")</f>
        <v>1320</v>
      </c>
      <c r="AK109" s="26">
        <f>IFERROR(VLOOKUP($B109,'[1]Paste Only'!$D:$AM,23,FALSE),"-")</f>
        <v>1500</v>
      </c>
      <c r="AL109" s="26">
        <f>IFERROR(VLOOKUP($B109,'[1]Paste Only'!$D:$AM,22,FALSE),"-")</f>
        <v>615</v>
      </c>
      <c r="AM109" s="21">
        <f t="shared" si="62"/>
        <v>4.9681919423470111E-2</v>
      </c>
      <c r="AN109" s="21">
        <f t="shared" si="62"/>
        <v>0.19282036298121619</v>
      </c>
      <c r="AO109" s="21">
        <f t="shared" si="62"/>
        <v>-0.51094365117770146</v>
      </c>
      <c r="AP109" s="27">
        <f t="shared" si="45"/>
        <v>0</v>
      </c>
      <c r="AQ109" s="27">
        <f t="shared" si="46"/>
        <v>0</v>
      </c>
      <c r="AR109" s="27">
        <f t="shared" si="47"/>
        <v>1257.5238037109375</v>
      </c>
      <c r="AS109" s="27">
        <f t="shared" si="48"/>
        <v>1257.5238037109375</v>
      </c>
      <c r="AT109" s="27">
        <f t="shared" si="49"/>
        <v>0</v>
      </c>
      <c r="AU109" s="27">
        <f t="shared" si="50"/>
        <v>0</v>
      </c>
      <c r="AV109" s="21">
        <f t="shared" si="51"/>
        <v>0.64</v>
      </c>
      <c r="AW109" s="27">
        <f t="shared" si="52"/>
        <v>1257.5238037109375</v>
      </c>
      <c r="AX109" s="27">
        <f t="shared" si="53"/>
        <v>1257.5238037109375</v>
      </c>
      <c r="AY109" s="27">
        <f t="shared" si="54"/>
        <v>1257.5238037109375</v>
      </c>
      <c r="AZ109" s="21">
        <f t="shared" si="55"/>
        <v>6.2322115067317885E-2</v>
      </c>
      <c r="BA109" s="21">
        <f t="shared" si="56"/>
        <v>6.2322115067317885E-2</v>
      </c>
      <c r="BB109" s="28">
        <f t="shared" si="57"/>
        <v>1257.5238037109375</v>
      </c>
      <c r="BC109" s="28">
        <v>563.33331298828125</v>
      </c>
      <c r="BD109" s="28">
        <v>650</v>
      </c>
      <c r="BE109" s="28">
        <v>559.5</v>
      </c>
      <c r="BF109" s="28">
        <f t="shared" si="58"/>
        <v>559.5</v>
      </c>
      <c r="BG109" s="29">
        <f t="shared" si="59"/>
        <v>224.75849932277703</v>
      </c>
      <c r="BH109" s="29">
        <f t="shared" si="59"/>
        <v>100.68513190139075</v>
      </c>
      <c r="BI109" s="29">
        <f t="shared" si="59"/>
        <v>116.1751563896336</v>
      </c>
      <c r="BJ109" s="29">
        <f t="shared" si="32"/>
        <v>100</v>
      </c>
      <c r="BK109" s="29"/>
    </row>
    <row r="110" spans="1:63" x14ac:dyDescent="0.25">
      <c r="A110" s="13" t="s">
        <v>385</v>
      </c>
      <c r="B110" s="13" t="s">
        <v>386</v>
      </c>
      <c r="C110" s="13" t="s">
        <v>387</v>
      </c>
      <c r="D110" s="13" t="str">
        <f>IFERROR(VLOOKUP($B110,[1]GICS!$C:$D,2,FALSE),"-")</f>
        <v>Materials</v>
      </c>
      <c r="E110" s="14">
        <f>IFERROR(IF(VLOOKUP($B110,'[1]Paste Only'!$D:$AM,4,FALSE)="-",VLOOKUP($B110,'[1]Market Cap'!$A:$J,10,FALSE),VLOOKUP($B110,'[1]Paste Only'!$D:$AM,4,FALSE)),"-")</f>
        <v>14403.35</v>
      </c>
      <c r="F110" s="14">
        <f>IFERROR(VLOOKUP($B110,'[1]Paste Only'!$D:$AM,5,FALSE),"-")</f>
        <v>16853.333984375</v>
      </c>
      <c r="G110" s="15">
        <f>IFERROR(VLOOKUP($B110,'[1]Paste Only'!$D:$AM,6,FALSE),"-")</f>
        <v>5</v>
      </c>
      <c r="H110" s="15">
        <f>IFERROR(VLOOKUP($B110,'[1]Paste Only'!$D:$AM,7,FALSE),"-")</f>
        <v>2</v>
      </c>
      <c r="I110" s="15">
        <f>IFERROR(VLOOKUP($B110,'[1]Paste Only'!$D:$AM,8,FALSE),"-")</f>
        <v>0</v>
      </c>
      <c r="J110" s="16"/>
      <c r="K110" s="16"/>
      <c r="L110" s="14">
        <f>IFERROR(VLOOKUP($B110,'[1]Paste Only'!$D:$AM,12,FALSE),"-")</f>
        <v>133.65</v>
      </c>
      <c r="M110" s="14">
        <f>IFERROR(VLOOKUP($B110,'[1]Paste Only'!$D:$AM,15,FALSE),"-")</f>
        <v>215.16760919540232</v>
      </c>
      <c r="N110" s="17"/>
      <c r="O110" s="18"/>
      <c r="P110" s="19">
        <f t="shared" si="60"/>
        <v>0.60993347695774269</v>
      </c>
      <c r="Q110" s="20">
        <f t="shared" si="33"/>
        <v>0.17009820523524044</v>
      </c>
      <c r="R110" s="13">
        <f t="shared" si="34"/>
        <v>7</v>
      </c>
      <c r="S110" s="13" t="str">
        <f>IFERROR(VLOOKUP($B110,'[1]Market Cap'!$G:$I,3,FALSE),"-")</f>
        <v>Large Cap</v>
      </c>
      <c r="T110" s="13"/>
      <c r="U110" s="13"/>
      <c r="V110" s="21">
        <f t="shared" si="61"/>
        <v>0</v>
      </c>
      <c r="W110" s="21">
        <f t="shared" si="61"/>
        <v>0</v>
      </c>
      <c r="X110" s="21">
        <f t="shared" si="61"/>
        <v>0</v>
      </c>
      <c r="Y110" s="22">
        <f t="shared" si="35"/>
        <v>0</v>
      </c>
      <c r="Z110" s="13">
        <f t="shared" si="36"/>
        <v>0</v>
      </c>
      <c r="AA110" s="23">
        <f t="shared" si="37"/>
        <v>0</v>
      </c>
      <c r="AB110" s="23">
        <f t="shared" si="38"/>
        <v>0</v>
      </c>
      <c r="AC110" s="23">
        <f t="shared" si="39"/>
        <v>0</v>
      </c>
      <c r="AD110" s="24">
        <f t="shared" si="40"/>
        <v>0</v>
      </c>
      <c r="AE110" s="25">
        <f>IFERROR(VLOOKUP($B110,'[1]Market Cap'!$G:$I,2,FALSE),"-")</f>
        <v>130335.993368425</v>
      </c>
      <c r="AF110" s="20">
        <f t="shared" si="41"/>
        <v>0</v>
      </c>
      <c r="AG110" s="17">
        <f t="shared" si="42"/>
        <v>0</v>
      </c>
      <c r="AH110" s="17">
        <f t="shared" si="43"/>
        <v>0</v>
      </c>
      <c r="AI110" s="17" t="str">
        <f t="shared" si="44"/>
        <v>-</v>
      </c>
      <c r="AJ110" s="26">
        <f>IFERROR(VLOOKUP($B110,'[1]Paste Only'!$D:$AM,26,FALSE),"-")</f>
        <v>16950</v>
      </c>
      <c r="AK110" s="26">
        <f>IFERROR(VLOOKUP($B110,'[1]Paste Only'!$D:$AM,23,FALSE),"-")</f>
        <v>17500</v>
      </c>
      <c r="AL110" s="26">
        <f>IFERROR(VLOOKUP($B110,'[1]Paste Only'!$D:$AM,22,FALSE),"-")</f>
        <v>15900</v>
      </c>
      <c r="AM110" s="21">
        <f t="shared" si="62"/>
        <v>5.7357206422552487E-3</v>
      </c>
      <c r="AN110" s="21">
        <f t="shared" si="62"/>
        <v>3.8370213052475899E-2</v>
      </c>
      <c r="AO110" s="21">
        <f t="shared" si="62"/>
        <v>-5.6566492140893376E-2</v>
      </c>
      <c r="AP110" s="27">
        <f t="shared" si="45"/>
        <v>0</v>
      </c>
      <c r="AQ110" s="27">
        <f t="shared" si="46"/>
        <v>0</v>
      </c>
      <c r="AR110" s="27">
        <f t="shared" si="47"/>
        <v>16853.333984375</v>
      </c>
      <c r="AS110" s="27">
        <f t="shared" si="48"/>
        <v>16853.333984375</v>
      </c>
      <c r="AT110" s="27">
        <f t="shared" si="49"/>
        <v>0</v>
      </c>
      <c r="AU110" s="27">
        <f t="shared" si="50"/>
        <v>0</v>
      </c>
      <c r="AV110" s="21">
        <f t="shared" si="51"/>
        <v>0.7142857142857143</v>
      </c>
      <c r="AW110" s="27">
        <f t="shared" si="52"/>
        <v>16853.333984375</v>
      </c>
      <c r="AX110" s="27">
        <f t="shared" si="53"/>
        <v>16853.333984375</v>
      </c>
      <c r="AY110" s="27">
        <f t="shared" si="54"/>
        <v>16950</v>
      </c>
      <c r="AZ110" s="21">
        <f t="shared" si="55"/>
        <v>0.17680956166447381</v>
      </c>
      <c r="BA110" s="21">
        <f t="shared" si="56"/>
        <v>0.17680956166447381</v>
      </c>
      <c r="BB110" s="28">
        <f t="shared" si="57"/>
        <v>16853.333984375</v>
      </c>
      <c r="BC110" s="28">
        <v>238.45454406738281</v>
      </c>
      <c r="BD110" s="28">
        <v>244.875</v>
      </c>
      <c r="BE110" s="28">
        <v>267.5</v>
      </c>
      <c r="BF110" s="28">
        <f t="shared" si="58"/>
        <v>267.5</v>
      </c>
      <c r="BG110" s="29">
        <f t="shared" si="59"/>
        <v>6300.3117698598135</v>
      </c>
      <c r="BH110" s="29">
        <f t="shared" si="59"/>
        <v>89.141885632666472</v>
      </c>
      <c r="BI110" s="29">
        <f t="shared" si="59"/>
        <v>91.54205607476635</v>
      </c>
      <c r="BJ110" s="29">
        <f t="shared" si="32"/>
        <v>100</v>
      </c>
      <c r="BK110" s="29"/>
    </row>
    <row r="111" spans="1:63" x14ac:dyDescent="0.25">
      <c r="A111" s="13" t="s">
        <v>388</v>
      </c>
      <c r="B111" s="13" t="s">
        <v>389</v>
      </c>
      <c r="C111" s="13" t="s">
        <v>390</v>
      </c>
      <c r="D111" s="13" t="str">
        <f>IFERROR(VLOOKUP($B111,[1]GICS!$C:$D,2,FALSE),"-")</f>
        <v>Consumer Discretionary</v>
      </c>
      <c r="E111" s="14">
        <f>IFERROR(IF(VLOOKUP($B111,'[1]Paste Only'!$D:$AM,4,FALSE)="-",VLOOKUP($B111,'[1]Market Cap'!$A:$J,10,FALSE),VLOOKUP($B111,'[1]Paste Only'!$D:$AM,4,FALSE)),"-")</f>
        <v>104.65</v>
      </c>
      <c r="F111" s="14">
        <f>IFERROR(VLOOKUP($B111,'[1]Paste Only'!$D:$AM,5,FALSE),"-")</f>
        <v>110.49038696289063</v>
      </c>
      <c r="G111" s="15">
        <f>IFERROR(VLOOKUP($B111,'[1]Paste Only'!$D:$AM,6,FALSE),"-")</f>
        <v>22</v>
      </c>
      <c r="H111" s="15">
        <f>IFERROR(VLOOKUP($B111,'[1]Paste Only'!$D:$AM,7,FALSE),"-")</f>
        <v>1</v>
      </c>
      <c r="I111" s="15">
        <f>IFERROR(VLOOKUP($B111,'[1]Paste Only'!$D:$AM,8,FALSE),"-")</f>
        <v>3</v>
      </c>
      <c r="J111" s="16"/>
      <c r="K111" s="16"/>
      <c r="L111" s="14">
        <f>IFERROR(VLOOKUP($B111,'[1]Paste Only'!$D:$AM,12,FALSE),"-")</f>
        <v>3.6452653333333331</v>
      </c>
      <c r="M111" s="14">
        <f>IFERROR(VLOOKUP($B111,'[1]Paste Only'!$D:$AM,15,FALSE),"-")</f>
        <v>4.3408275862068972</v>
      </c>
      <c r="N111" s="17"/>
      <c r="O111" s="18"/>
      <c r="P111" s="19">
        <f t="shared" si="60"/>
        <v>0.19081251685937572</v>
      </c>
      <c r="Q111" s="20">
        <f t="shared" si="33"/>
        <v>5.5808762187201433E-2</v>
      </c>
      <c r="R111" s="13">
        <f t="shared" si="34"/>
        <v>26</v>
      </c>
      <c r="S111" s="13" t="str">
        <f>IFERROR(VLOOKUP($B111,'[1]Market Cap'!$G:$I,3,FALSE),"-")</f>
        <v>Large Cap</v>
      </c>
      <c r="T111" s="13"/>
      <c r="U111" s="13"/>
      <c r="V111" s="21">
        <f t="shared" si="61"/>
        <v>0</v>
      </c>
      <c r="W111" s="21">
        <f t="shared" si="61"/>
        <v>0</v>
      </c>
      <c r="X111" s="21">
        <f t="shared" si="61"/>
        <v>0</v>
      </c>
      <c r="Y111" s="22">
        <f t="shared" si="35"/>
        <v>0</v>
      </c>
      <c r="Z111" s="13">
        <f t="shared" si="36"/>
        <v>0</v>
      </c>
      <c r="AA111" s="23">
        <f t="shared" si="37"/>
        <v>0</v>
      </c>
      <c r="AB111" s="23">
        <f t="shared" si="38"/>
        <v>0</v>
      </c>
      <c r="AC111" s="23">
        <f t="shared" si="39"/>
        <v>0</v>
      </c>
      <c r="AD111" s="24">
        <f t="shared" si="40"/>
        <v>0</v>
      </c>
      <c r="AE111" s="25">
        <f>IFERROR(VLOOKUP($B111,'[1]Market Cap'!$G:$I,2,FALSE),"-")</f>
        <v>110452.24181946499</v>
      </c>
      <c r="AF111" s="20">
        <f t="shared" si="41"/>
        <v>0</v>
      </c>
      <c r="AG111" s="17">
        <f t="shared" si="42"/>
        <v>0</v>
      </c>
      <c r="AH111" s="17">
        <f t="shared" si="43"/>
        <v>0</v>
      </c>
      <c r="AI111" s="17" t="str">
        <f t="shared" si="44"/>
        <v>-</v>
      </c>
      <c r="AJ111" s="26">
        <f>IFERROR(VLOOKUP($B111,'[1]Paste Only'!$D:$AM,26,FALSE),"-")</f>
        <v>114.5</v>
      </c>
      <c r="AK111" s="26">
        <f>IFERROR(VLOOKUP($B111,'[1]Paste Only'!$D:$AM,23,FALSE),"-")</f>
        <v>130</v>
      </c>
      <c r="AL111" s="26">
        <f>IFERROR(VLOOKUP($B111,'[1]Paste Only'!$D:$AM,22,FALSE),"-")</f>
        <v>75</v>
      </c>
      <c r="AM111" s="21">
        <f t="shared" si="62"/>
        <v>3.628924784611387E-2</v>
      </c>
      <c r="AN111" s="21">
        <f t="shared" si="62"/>
        <v>0.17657294515279309</v>
      </c>
      <c r="AO111" s="21">
        <f t="shared" si="62"/>
        <v>-0.32120791625800393</v>
      </c>
      <c r="AP111" s="27">
        <f t="shared" si="45"/>
        <v>0</v>
      </c>
      <c r="AQ111" s="27">
        <f t="shared" si="46"/>
        <v>0</v>
      </c>
      <c r="AR111" s="27">
        <f t="shared" si="47"/>
        <v>110.49038696289063</v>
      </c>
      <c r="AS111" s="27">
        <f t="shared" si="48"/>
        <v>110.49038696289063</v>
      </c>
      <c r="AT111" s="27">
        <f t="shared" si="49"/>
        <v>0</v>
      </c>
      <c r="AU111" s="27">
        <f t="shared" si="50"/>
        <v>0</v>
      </c>
      <c r="AV111" s="21">
        <f t="shared" si="51"/>
        <v>0.84615384615384615</v>
      </c>
      <c r="AW111" s="27">
        <f t="shared" si="52"/>
        <v>110.49038696289063</v>
      </c>
      <c r="AX111" s="27">
        <f t="shared" si="53"/>
        <v>110.49038696289063</v>
      </c>
      <c r="AY111" s="27">
        <f t="shared" si="54"/>
        <v>110.49038696289063</v>
      </c>
      <c r="AZ111" s="21">
        <f t="shared" si="55"/>
        <v>5.5808762187201433E-2</v>
      </c>
      <c r="BA111" s="21">
        <f t="shared" si="56"/>
        <v>5.5808762187201433E-2</v>
      </c>
      <c r="BB111" s="28">
        <f t="shared" si="57"/>
        <v>110.49038696289063</v>
      </c>
      <c r="BC111" s="28">
        <v>3452.333251953125</v>
      </c>
      <c r="BD111" s="28">
        <v>3310.5</v>
      </c>
      <c r="BE111" s="28">
        <v>3776</v>
      </c>
      <c r="BF111" s="28">
        <f t="shared" si="58"/>
        <v>3776</v>
      </c>
      <c r="BG111" s="29">
        <f t="shared" si="59"/>
        <v>2.9261225360935019</v>
      </c>
      <c r="BH111" s="29">
        <f t="shared" si="59"/>
        <v>91.428317053843358</v>
      </c>
      <c r="BI111" s="29">
        <f t="shared" si="59"/>
        <v>87.67213983050847</v>
      </c>
      <c r="BJ111" s="29">
        <f t="shared" si="32"/>
        <v>100</v>
      </c>
      <c r="BK111" s="29"/>
    </row>
    <row r="112" spans="1:63" x14ac:dyDescent="0.25">
      <c r="A112" s="13" t="s">
        <v>391</v>
      </c>
      <c r="B112" s="13" t="s">
        <v>392</v>
      </c>
      <c r="C112" s="13" t="s">
        <v>393</v>
      </c>
      <c r="D112" s="13" t="str">
        <f>IFERROR(VLOOKUP($B112,[1]GICS!$C:$D,2,FALSE),"-")</f>
        <v>Communication Services</v>
      </c>
      <c r="E112" s="14">
        <f>IFERROR(IF(VLOOKUP($B112,'[1]Paste Only'!$D:$AM,4,FALSE)="-",VLOOKUP($B112,'[1]Market Cap'!$A:$J,10,FALSE),VLOOKUP($B112,'[1]Paste Only'!$D:$AM,4,FALSE)),"-")</f>
        <v>362.1</v>
      </c>
      <c r="F112" s="14">
        <f>IFERROR(VLOOKUP($B112,'[1]Paste Only'!$D:$AM,5,FALSE),"-")</f>
        <v>404.91305541992188</v>
      </c>
      <c r="G112" s="15">
        <f>IFERROR(VLOOKUP($B112,'[1]Paste Only'!$D:$AM,6,FALSE),"-")</f>
        <v>11</v>
      </c>
      <c r="H112" s="15">
        <f>IFERROR(VLOOKUP($B112,'[1]Paste Only'!$D:$AM,7,FALSE),"-")</f>
        <v>6</v>
      </c>
      <c r="I112" s="15">
        <f>IFERROR(VLOOKUP($B112,'[1]Paste Only'!$D:$AM,8,FALSE),"-")</f>
        <v>6</v>
      </c>
      <c r="J112" s="16"/>
      <c r="K112" s="16"/>
      <c r="L112" s="14">
        <f>IFERROR(VLOOKUP($B112,'[1]Paste Only'!$D:$AM,12,FALSE),"-")</f>
        <v>36.950108999999998</v>
      </c>
      <c r="M112" s="14">
        <f>IFERROR(VLOOKUP($B112,'[1]Paste Only'!$D:$AM,15,FALSE),"-")</f>
        <v>28.282080459770114</v>
      </c>
      <c r="N112" s="17"/>
      <c r="O112" s="18"/>
      <c r="P112" s="19">
        <f t="shared" si="60"/>
        <v>-0.23458736049276296</v>
      </c>
      <c r="Q112" s="20">
        <f t="shared" si="33"/>
        <v>0.11823544716907453</v>
      </c>
      <c r="R112" s="13">
        <f t="shared" si="34"/>
        <v>23</v>
      </c>
      <c r="S112" s="13" t="str">
        <f>IFERROR(VLOOKUP($B112,'[1]Market Cap'!$G:$I,3,FALSE),"-")</f>
        <v>Large Cap</v>
      </c>
      <c r="T112" s="13"/>
      <c r="U112" s="13"/>
      <c r="V112" s="21">
        <f t="shared" si="61"/>
        <v>0</v>
      </c>
      <c r="W112" s="21">
        <f t="shared" si="61"/>
        <v>0</v>
      </c>
      <c r="X112" s="21">
        <f t="shared" si="61"/>
        <v>0</v>
      </c>
      <c r="Y112" s="22">
        <f t="shared" si="35"/>
        <v>0</v>
      </c>
      <c r="Z112" s="13">
        <f t="shared" si="36"/>
        <v>0</v>
      </c>
      <c r="AA112" s="23">
        <f t="shared" si="37"/>
        <v>0</v>
      </c>
      <c r="AB112" s="23">
        <f t="shared" si="38"/>
        <v>0</v>
      </c>
      <c r="AC112" s="23">
        <f t="shared" si="39"/>
        <v>0</v>
      </c>
      <c r="AD112" s="24">
        <f t="shared" si="40"/>
        <v>0</v>
      </c>
      <c r="AE112" s="25">
        <f>IFERROR(VLOOKUP($B112,'[1]Market Cap'!$G:$I,2,FALSE),"-")</f>
        <v>95527.873430969994</v>
      </c>
      <c r="AF112" s="20">
        <f t="shared" si="41"/>
        <v>0</v>
      </c>
      <c r="AG112" s="17">
        <f t="shared" si="42"/>
        <v>0</v>
      </c>
      <c r="AH112" s="17">
        <f t="shared" si="43"/>
        <v>0</v>
      </c>
      <c r="AI112" s="17" t="str">
        <f t="shared" si="44"/>
        <v>-</v>
      </c>
      <c r="AJ112" s="26">
        <f>IFERROR(VLOOKUP($B112,'[1]Paste Only'!$D:$AM,26,FALSE),"-")</f>
        <v>400</v>
      </c>
      <c r="AK112" s="26">
        <f>IFERROR(VLOOKUP($B112,'[1]Paste Only'!$D:$AM,23,FALSE),"-")</f>
        <v>525</v>
      </c>
      <c r="AL112" s="26">
        <f>IFERROR(VLOOKUP($B112,'[1]Paste Only'!$D:$AM,22,FALSE),"-")</f>
        <v>300</v>
      </c>
      <c r="AM112" s="21">
        <f t="shared" si="62"/>
        <v>-1.2133605854784624E-2</v>
      </c>
      <c r="AN112" s="21">
        <f t="shared" si="62"/>
        <v>0.29657464231559527</v>
      </c>
      <c r="AO112" s="21">
        <f t="shared" si="62"/>
        <v>-0.25910020439108838</v>
      </c>
      <c r="AP112" s="27">
        <f t="shared" si="45"/>
        <v>0</v>
      </c>
      <c r="AQ112" s="27">
        <f t="shared" si="46"/>
        <v>0</v>
      </c>
      <c r="AR112" s="27">
        <f t="shared" si="47"/>
        <v>404.91305541992188</v>
      </c>
      <c r="AS112" s="27">
        <f t="shared" si="48"/>
        <v>404.91305541992188</v>
      </c>
      <c r="AT112" s="27">
        <f t="shared" si="49"/>
        <v>0</v>
      </c>
      <c r="AU112" s="27">
        <f t="shared" si="50"/>
        <v>0</v>
      </c>
      <c r="AV112" s="21">
        <f t="shared" si="51"/>
        <v>0.47826086956521741</v>
      </c>
      <c r="AW112" s="27">
        <f t="shared" si="52"/>
        <v>404.91305541992188</v>
      </c>
      <c r="AX112" s="27">
        <f t="shared" si="53"/>
        <v>404.91305541992188</v>
      </c>
      <c r="AY112" s="27">
        <f t="shared" si="54"/>
        <v>400</v>
      </c>
      <c r="AZ112" s="21">
        <f t="shared" si="55"/>
        <v>0.1046672190002762</v>
      </c>
      <c r="BA112" s="21">
        <f t="shared" si="56"/>
        <v>0.1046672190002762</v>
      </c>
      <c r="BB112" s="28">
        <f t="shared" si="57"/>
        <v>404.91305541992188</v>
      </c>
      <c r="BC112" s="28">
        <v>803.66668701171875</v>
      </c>
      <c r="BD112" s="28">
        <v>845</v>
      </c>
      <c r="BE112" s="28">
        <v>865</v>
      </c>
      <c r="BF112" s="28">
        <f t="shared" si="58"/>
        <v>865</v>
      </c>
      <c r="BG112" s="29">
        <f t="shared" si="59"/>
        <v>46.810757852014092</v>
      </c>
      <c r="BH112" s="29">
        <f t="shared" si="59"/>
        <v>92.909443585169797</v>
      </c>
      <c r="BI112" s="29">
        <f t="shared" si="59"/>
        <v>97.687861271676297</v>
      </c>
      <c r="BJ112" s="29">
        <f t="shared" si="32"/>
        <v>100</v>
      </c>
      <c r="BK112" s="29"/>
    </row>
    <row r="113" spans="1:64" x14ac:dyDescent="0.25">
      <c r="A113" s="13" t="s">
        <v>394</v>
      </c>
      <c r="B113" s="13" t="s">
        <v>395</v>
      </c>
      <c r="C113" s="13" t="s">
        <v>396</v>
      </c>
      <c r="D113" s="13" t="str">
        <f>IFERROR(VLOOKUP($B113,[1]GICS!$C:$D,2,FALSE),"-")</f>
        <v>Industrials</v>
      </c>
      <c r="E113" s="14">
        <f>IFERROR(IF(VLOOKUP($B113,'[1]Paste Only'!$D:$AM,4,FALSE)="-",VLOOKUP($B113,'[1]Market Cap'!$A:$J,10,FALSE),VLOOKUP($B113,'[1]Paste Only'!$D:$AM,4,FALSE)),"-")</f>
        <v>7251.8</v>
      </c>
      <c r="F113" s="14">
        <f>IFERROR(VLOOKUP($B113,'[1]Paste Only'!$D:$AM,5,FALSE),"-")</f>
        <v>7592.96533203125</v>
      </c>
      <c r="G113" s="15">
        <f>IFERROR(VLOOKUP($B113,'[1]Paste Only'!$D:$AM,6,FALSE),"-")</f>
        <v>25</v>
      </c>
      <c r="H113" s="15">
        <f>IFERROR(VLOOKUP($B113,'[1]Paste Only'!$D:$AM,7,FALSE),"-")</f>
        <v>6</v>
      </c>
      <c r="I113" s="15">
        <f>IFERROR(VLOOKUP($B113,'[1]Paste Only'!$D:$AM,8,FALSE),"-")</f>
        <v>5</v>
      </c>
      <c r="J113" s="16"/>
      <c r="K113" s="16"/>
      <c r="L113" s="14">
        <f>IFERROR(VLOOKUP($B113,'[1]Paste Only'!$D:$AM,12,FALSE),"-")</f>
        <v>147.73101300000002</v>
      </c>
      <c r="M113" s="14">
        <f>IFERROR(VLOOKUP($B113,'[1]Paste Only'!$D:$AM,15,FALSE),"-")</f>
        <v>181.47268965517242</v>
      </c>
      <c r="N113" s="17"/>
      <c r="O113" s="18"/>
      <c r="P113" s="19">
        <f t="shared" si="60"/>
        <v>0.2283994130275977</v>
      </c>
      <c r="Q113" s="20">
        <f t="shared" si="33"/>
        <v>4.7045606888117319E-2</v>
      </c>
      <c r="R113" s="13">
        <f t="shared" si="34"/>
        <v>36</v>
      </c>
      <c r="S113" s="13" t="str">
        <f>IFERROR(VLOOKUP($B113,'[1]Market Cap'!$G:$I,3,FALSE),"-")</f>
        <v>Large Cap</v>
      </c>
      <c r="T113" s="13"/>
      <c r="U113" s="13"/>
      <c r="V113" s="21">
        <f t="shared" si="61"/>
        <v>0</v>
      </c>
      <c r="W113" s="21">
        <f t="shared" si="61"/>
        <v>0</v>
      </c>
      <c r="X113" s="21">
        <f t="shared" si="61"/>
        <v>0</v>
      </c>
      <c r="Y113" s="22">
        <f t="shared" si="35"/>
        <v>0</v>
      </c>
      <c r="Z113" s="13">
        <f t="shared" si="36"/>
        <v>0</v>
      </c>
      <c r="AA113" s="23">
        <f t="shared" si="37"/>
        <v>0</v>
      </c>
      <c r="AB113" s="23">
        <f t="shared" si="38"/>
        <v>0</v>
      </c>
      <c r="AC113" s="23">
        <f t="shared" si="39"/>
        <v>0</v>
      </c>
      <c r="AD113" s="24">
        <f t="shared" si="40"/>
        <v>0</v>
      </c>
      <c r="AE113" s="25">
        <f>IFERROR(VLOOKUP($B113,'[1]Market Cap'!$G:$I,2,FALSE),"-")</f>
        <v>109161.30406474</v>
      </c>
      <c r="AF113" s="20">
        <f t="shared" si="41"/>
        <v>0</v>
      </c>
      <c r="AG113" s="17">
        <f t="shared" si="42"/>
        <v>0</v>
      </c>
      <c r="AH113" s="17">
        <f t="shared" si="43"/>
        <v>0</v>
      </c>
      <c r="AI113" s="17" t="str">
        <f t="shared" si="44"/>
        <v>-</v>
      </c>
      <c r="AJ113" s="26">
        <f>IFERROR(VLOOKUP($B113,'[1]Paste Only'!$D:$AM,26,FALSE),"-")</f>
        <v>7948</v>
      </c>
      <c r="AK113" s="26">
        <f>IFERROR(VLOOKUP($B113,'[1]Paste Only'!$D:$AM,23,FALSE),"-")</f>
        <v>9011</v>
      </c>
      <c r="AL113" s="26">
        <f>IFERROR(VLOOKUP($B113,'[1]Paste Only'!$D:$AM,22,FALSE),"-")</f>
        <v>5215</v>
      </c>
      <c r="AM113" s="21">
        <f t="shared" si="62"/>
        <v>4.6758368100407566E-2</v>
      </c>
      <c r="AN113" s="21">
        <f t="shared" si="62"/>
        <v>0.18675637329551731</v>
      </c>
      <c r="AO113" s="21">
        <f t="shared" si="62"/>
        <v>-0.31318005917921177</v>
      </c>
      <c r="AP113" s="27">
        <f t="shared" si="45"/>
        <v>0</v>
      </c>
      <c r="AQ113" s="27">
        <f t="shared" si="46"/>
        <v>0</v>
      </c>
      <c r="AR113" s="27">
        <f t="shared" si="47"/>
        <v>7592.96533203125</v>
      </c>
      <c r="AS113" s="27">
        <f t="shared" si="48"/>
        <v>7592.96533203125</v>
      </c>
      <c r="AT113" s="27">
        <f t="shared" si="49"/>
        <v>0</v>
      </c>
      <c r="AU113" s="27">
        <f t="shared" si="50"/>
        <v>0</v>
      </c>
      <c r="AV113" s="21">
        <f t="shared" si="51"/>
        <v>0.69444444444444442</v>
      </c>
      <c r="AW113" s="27">
        <f t="shared" si="52"/>
        <v>7592.96533203125</v>
      </c>
      <c r="AX113" s="27">
        <f t="shared" si="53"/>
        <v>7592.96533203125</v>
      </c>
      <c r="AY113" s="27">
        <f t="shared" si="54"/>
        <v>7592.96533203125</v>
      </c>
      <c r="AZ113" s="21">
        <f t="shared" si="55"/>
        <v>4.7045606888117319E-2</v>
      </c>
      <c r="BA113" s="21">
        <f t="shared" si="56"/>
        <v>4.7045606888117319E-2</v>
      </c>
      <c r="BB113" s="28">
        <f t="shared" si="57"/>
        <v>7592.96533203125</v>
      </c>
      <c r="BC113" s="28">
        <v>1329</v>
      </c>
      <c r="BD113" s="28">
        <v>1478.25</v>
      </c>
      <c r="BE113" s="28">
        <v>1403.25</v>
      </c>
      <c r="BF113" s="28">
        <f t="shared" si="58"/>
        <v>1403.25</v>
      </c>
      <c r="BG113" s="29">
        <f t="shared" si="59"/>
        <v>541.09854495145203</v>
      </c>
      <c r="BH113" s="29">
        <f t="shared" si="59"/>
        <v>94.708711918760017</v>
      </c>
      <c r="BI113" s="29">
        <f t="shared" si="59"/>
        <v>105.34473543559594</v>
      </c>
      <c r="BJ113" s="29">
        <f t="shared" si="32"/>
        <v>100</v>
      </c>
      <c r="BK113" s="29"/>
      <c r="BL113" s="31"/>
    </row>
    <row r="114" spans="1:64" x14ac:dyDescent="0.25">
      <c r="A114" s="13" t="s">
        <v>397</v>
      </c>
      <c r="B114" s="13" t="s">
        <v>398</v>
      </c>
      <c r="C114" s="13" t="s">
        <v>399</v>
      </c>
      <c r="D114" s="13" t="str">
        <f>IFERROR(VLOOKUP($B114,[1]GICS!$C:$D,2,FALSE),"-")</f>
        <v>Information Technology</v>
      </c>
      <c r="E114" s="14">
        <f>IFERROR(IF(VLOOKUP($B114,'[1]Paste Only'!$D:$AM,4,FALSE)="-",VLOOKUP($B114,'[1]Market Cap'!$A:$J,10,FALSE),VLOOKUP($B114,'[1]Paste Only'!$D:$AM,4,FALSE)),"-")</f>
        <v>8980.2999999999993</v>
      </c>
      <c r="F114" s="14">
        <f>IFERROR(VLOOKUP($B114,'[1]Paste Only'!$D:$AM,5,FALSE),"-")</f>
        <v>10500</v>
      </c>
      <c r="G114" s="15">
        <f>IFERROR(VLOOKUP($B114,'[1]Paste Only'!$D:$AM,6,FALSE),"-")</f>
        <v>1</v>
      </c>
      <c r="H114" s="15">
        <f>IFERROR(VLOOKUP($B114,'[1]Paste Only'!$D:$AM,7,FALSE),"-")</f>
        <v>0</v>
      </c>
      <c r="I114" s="15">
        <f>IFERROR(VLOOKUP($B114,'[1]Paste Only'!$D:$AM,8,FALSE),"-")</f>
        <v>0</v>
      </c>
      <c r="J114" s="16"/>
      <c r="K114" s="16"/>
      <c r="L114" s="14">
        <f>IFERROR(VLOOKUP($B114,'[1]Paste Only'!$D:$AM,12,FALSE),"-")</f>
        <v>276.95530000000002</v>
      </c>
      <c r="M114" s="14">
        <f>IFERROR(VLOOKUP($B114,'[1]Paste Only'!$D:$AM,15,FALSE),"-")</f>
        <v>319.29195402298848</v>
      </c>
      <c r="N114" s="17"/>
      <c r="O114" s="18"/>
      <c r="P114" s="19">
        <f t="shared" si="60"/>
        <v>0.1528645742579704</v>
      </c>
      <c r="Q114" s="20">
        <f t="shared" si="33"/>
        <v>0.16922597240626724</v>
      </c>
      <c r="R114" s="13">
        <f t="shared" si="34"/>
        <v>1</v>
      </c>
      <c r="S114" s="13" t="str">
        <f>IFERROR(VLOOKUP($B114,'[1]Market Cap'!$G:$I,3,FALSE),"-")</f>
        <v>Mid Cap</v>
      </c>
      <c r="T114" s="13"/>
      <c r="U114" s="13"/>
      <c r="V114" s="21">
        <f t="shared" si="61"/>
        <v>0</v>
      </c>
      <c r="W114" s="21">
        <f t="shared" si="61"/>
        <v>0</v>
      </c>
      <c r="X114" s="21">
        <f t="shared" si="61"/>
        <v>0</v>
      </c>
      <c r="Y114" s="22">
        <f t="shared" si="35"/>
        <v>0</v>
      </c>
      <c r="Z114" s="13">
        <f t="shared" si="36"/>
        <v>0</v>
      </c>
      <c r="AA114" s="23">
        <f t="shared" si="37"/>
        <v>0</v>
      </c>
      <c r="AB114" s="23">
        <f t="shared" si="38"/>
        <v>0</v>
      </c>
      <c r="AC114" s="23">
        <f t="shared" si="39"/>
        <v>0</v>
      </c>
      <c r="AD114" s="24">
        <f t="shared" si="40"/>
        <v>0</v>
      </c>
      <c r="AE114" s="25">
        <f>IFERROR(VLOOKUP($B114,'[1]Market Cap'!$G:$I,2,FALSE),"-")</f>
        <v>78049.158591810003</v>
      </c>
      <c r="AF114" s="20">
        <f t="shared" si="41"/>
        <v>0</v>
      </c>
      <c r="AG114" s="17">
        <f t="shared" si="42"/>
        <v>0</v>
      </c>
      <c r="AH114" s="17">
        <f t="shared" si="43"/>
        <v>0</v>
      </c>
      <c r="AI114" s="17" t="str">
        <f t="shared" si="44"/>
        <v>-</v>
      </c>
      <c r="AJ114" s="26">
        <f>IFERROR(VLOOKUP($B114,'[1]Paste Only'!$D:$AM,26,FALSE),"-")</f>
        <v>10500</v>
      </c>
      <c r="AK114" s="26">
        <f>IFERROR(VLOOKUP($B114,'[1]Paste Only'!$D:$AM,23,FALSE),"-")</f>
        <v>10500</v>
      </c>
      <c r="AL114" s="26">
        <f>IFERROR(VLOOKUP($B114,'[1]Paste Only'!$D:$AM,22,FALSE),"-")</f>
        <v>10500</v>
      </c>
      <c r="AM114" s="21">
        <f t="shared" si="62"/>
        <v>0</v>
      </c>
      <c r="AN114" s="21">
        <f t="shared" si="62"/>
        <v>0</v>
      </c>
      <c r="AO114" s="21">
        <f t="shared" si="62"/>
        <v>0</v>
      </c>
      <c r="AP114" s="27">
        <f t="shared" si="45"/>
        <v>0</v>
      </c>
      <c r="AQ114" s="27">
        <f t="shared" si="46"/>
        <v>0</v>
      </c>
      <c r="AR114" s="27">
        <f t="shared" si="47"/>
        <v>10500</v>
      </c>
      <c r="AS114" s="27">
        <f t="shared" si="48"/>
        <v>10500</v>
      </c>
      <c r="AT114" s="27">
        <f t="shared" si="49"/>
        <v>0</v>
      </c>
      <c r="AU114" s="27">
        <f t="shared" si="50"/>
        <v>0</v>
      </c>
      <c r="AV114" s="21">
        <f t="shared" si="51"/>
        <v>1</v>
      </c>
      <c r="AW114" s="27">
        <f t="shared" si="52"/>
        <v>10500</v>
      </c>
      <c r="AX114" s="27">
        <f t="shared" si="53"/>
        <v>10500</v>
      </c>
      <c r="AY114" s="27">
        <f t="shared" si="54"/>
        <v>10500</v>
      </c>
      <c r="AZ114" s="21">
        <f t="shared" si="55"/>
        <v>0.16922597240626724</v>
      </c>
      <c r="BA114" s="21">
        <f t="shared" si="56"/>
        <v>0.16922597240626724</v>
      </c>
      <c r="BB114" s="28">
        <f t="shared" si="57"/>
        <v>10500</v>
      </c>
      <c r="BC114" s="28">
        <v>202.66667175292969</v>
      </c>
      <c r="BD114" s="28">
        <v>167.33332824707031</v>
      </c>
      <c r="BE114" s="28">
        <v>140.33332824707031</v>
      </c>
      <c r="BF114" s="28">
        <f t="shared" si="58"/>
        <v>140.33332824707031</v>
      </c>
      <c r="BG114" s="29">
        <f t="shared" si="59"/>
        <v>7482.1855443446339</v>
      </c>
      <c r="BH114" s="29">
        <f t="shared" si="59"/>
        <v>144.41806111525804</v>
      </c>
      <c r="BI114" s="29">
        <f t="shared" si="59"/>
        <v>119.23990568545763</v>
      </c>
      <c r="BJ114" s="29">
        <f t="shared" si="32"/>
        <v>100</v>
      </c>
      <c r="BK114" s="29"/>
    </row>
    <row r="115" spans="1:64" x14ac:dyDescent="0.25">
      <c r="A115" s="13" t="s">
        <v>400</v>
      </c>
      <c r="B115" s="13" t="s">
        <v>401</v>
      </c>
      <c r="C115" s="13" t="s">
        <v>402</v>
      </c>
      <c r="D115" s="13" t="str">
        <f>IFERROR(VLOOKUP($B115,[1]GICS!$C:$D,2,FALSE),"-")</f>
        <v>Materials</v>
      </c>
      <c r="E115" s="14">
        <f>IFERROR(IF(VLOOKUP($B115,'[1]Paste Only'!$D:$AM,4,FALSE)="-",VLOOKUP($B115,'[1]Market Cap'!$A:$J,10,FALSE),VLOOKUP($B115,'[1]Paste Only'!$D:$AM,4,FALSE)),"-")</f>
        <v>2971.35</v>
      </c>
      <c r="F115" s="14">
        <f>IFERROR(VLOOKUP($B115,'[1]Paste Only'!$D:$AM,5,FALSE),"-")</f>
        <v>3113.6552734375</v>
      </c>
      <c r="G115" s="15">
        <f>IFERROR(VLOOKUP($B115,'[1]Paste Only'!$D:$AM,6,FALSE),"-")</f>
        <v>15</v>
      </c>
      <c r="H115" s="15">
        <f>IFERROR(VLOOKUP($B115,'[1]Paste Only'!$D:$AM,7,FALSE),"-")</f>
        <v>7</v>
      </c>
      <c r="I115" s="15">
        <f>IFERROR(VLOOKUP($B115,'[1]Paste Only'!$D:$AM,8,FALSE),"-")</f>
        <v>11</v>
      </c>
      <c r="J115" s="16"/>
      <c r="K115" s="16"/>
      <c r="L115" s="14">
        <f>IFERROR(VLOOKUP($B115,'[1]Paste Only'!$D:$AM,12,FALSE),"-")</f>
        <v>42.2</v>
      </c>
      <c r="M115" s="14">
        <f>IFERROR(VLOOKUP($B115,'[1]Paste Only'!$D:$AM,15,FALSE),"-")</f>
        <v>72.21632183908045</v>
      </c>
      <c r="N115" s="17"/>
      <c r="O115" s="18"/>
      <c r="P115" s="19">
        <f t="shared" si="60"/>
        <v>0.71128724737157456</v>
      </c>
      <c r="Q115" s="20">
        <f t="shared" si="33"/>
        <v>4.7892464178740379E-2</v>
      </c>
      <c r="R115" s="13">
        <f t="shared" si="34"/>
        <v>33</v>
      </c>
      <c r="S115" s="13" t="str">
        <f>IFERROR(VLOOKUP($B115,'[1]Market Cap'!$G:$I,3,FALSE),"-")</f>
        <v>Large Cap</v>
      </c>
      <c r="T115" s="13"/>
      <c r="U115" s="13"/>
      <c r="V115" s="21">
        <f t="shared" si="61"/>
        <v>0</v>
      </c>
      <c r="W115" s="21">
        <f t="shared" si="61"/>
        <v>0</v>
      </c>
      <c r="X115" s="21">
        <f t="shared" si="61"/>
        <v>0</v>
      </c>
      <c r="Y115" s="22">
        <f t="shared" si="35"/>
        <v>0</v>
      </c>
      <c r="Z115" s="13">
        <f t="shared" si="36"/>
        <v>0</v>
      </c>
      <c r="AA115" s="23">
        <f t="shared" si="37"/>
        <v>0</v>
      </c>
      <c r="AB115" s="23">
        <f t="shared" si="38"/>
        <v>0</v>
      </c>
      <c r="AC115" s="23">
        <f t="shared" si="39"/>
        <v>0</v>
      </c>
      <c r="AD115" s="24">
        <f t="shared" si="40"/>
        <v>0</v>
      </c>
      <c r="AE115" s="25">
        <f>IFERROR(VLOOKUP($B115,'[1]Market Cap'!$G:$I,2,FALSE),"-")</f>
        <v>88078.190376375002</v>
      </c>
      <c r="AF115" s="20">
        <f t="shared" si="41"/>
        <v>0</v>
      </c>
      <c r="AG115" s="17">
        <f t="shared" si="42"/>
        <v>0</v>
      </c>
      <c r="AH115" s="17">
        <f t="shared" si="43"/>
        <v>0</v>
      </c>
      <c r="AI115" s="17" t="str">
        <f t="shared" si="44"/>
        <v>-</v>
      </c>
      <c r="AJ115" s="26">
        <f>IFERROR(VLOOKUP($B115,'[1]Paste Only'!$D:$AM,26,FALSE),"-")</f>
        <v>3250</v>
      </c>
      <c r="AK115" s="26">
        <f>IFERROR(VLOOKUP($B115,'[1]Paste Only'!$D:$AM,23,FALSE),"-")</f>
        <v>3650</v>
      </c>
      <c r="AL115" s="26">
        <f>IFERROR(VLOOKUP($B115,'[1]Paste Only'!$D:$AM,22,FALSE),"-")</f>
        <v>2080</v>
      </c>
      <c r="AM115" s="21">
        <f t="shared" si="62"/>
        <v>4.3789281275179226E-2</v>
      </c>
      <c r="AN115" s="21">
        <f t="shared" si="62"/>
        <v>0.1722556543552014</v>
      </c>
      <c r="AO115" s="21">
        <f t="shared" si="62"/>
        <v>-0.33197485998388521</v>
      </c>
      <c r="AP115" s="27">
        <f t="shared" si="45"/>
        <v>0</v>
      </c>
      <c r="AQ115" s="27">
        <f t="shared" si="46"/>
        <v>0</v>
      </c>
      <c r="AR115" s="27">
        <f t="shared" si="47"/>
        <v>3113.6552734375</v>
      </c>
      <c r="AS115" s="27">
        <f t="shared" si="48"/>
        <v>3113.6552734375</v>
      </c>
      <c r="AT115" s="27">
        <f t="shared" si="49"/>
        <v>0</v>
      </c>
      <c r="AU115" s="27">
        <f t="shared" si="50"/>
        <v>0</v>
      </c>
      <c r="AV115" s="21">
        <f t="shared" si="51"/>
        <v>0.45454545454545453</v>
      </c>
      <c r="AW115" s="27">
        <f t="shared" si="52"/>
        <v>3113.6552734375</v>
      </c>
      <c r="AX115" s="27">
        <f t="shared" si="53"/>
        <v>3113.6552734375</v>
      </c>
      <c r="AY115" s="27">
        <f t="shared" si="54"/>
        <v>3113.6552734375</v>
      </c>
      <c r="AZ115" s="21">
        <f t="shared" si="55"/>
        <v>4.7892464178740379E-2</v>
      </c>
      <c r="BA115" s="21">
        <f t="shared" si="56"/>
        <v>4.7892464178740379E-2</v>
      </c>
      <c r="BB115" s="28">
        <f t="shared" si="57"/>
        <v>3113.6552734375</v>
      </c>
      <c r="BC115" s="28">
        <v>474.5</v>
      </c>
      <c r="BD115" s="28">
        <v>508.66665649414063</v>
      </c>
      <c r="BE115" s="28">
        <v>585.5</v>
      </c>
      <c r="BF115" s="28">
        <f t="shared" si="58"/>
        <v>585.5</v>
      </c>
      <c r="BG115" s="29">
        <f t="shared" si="59"/>
        <v>531.79423969897528</v>
      </c>
      <c r="BH115" s="29">
        <f t="shared" si="59"/>
        <v>81.041844577284365</v>
      </c>
      <c r="BI115" s="29">
        <f t="shared" si="59"/>
        <v>86.877311100621796</v>
      </c>
      <c r="BJ115" s="29">
        <f t="shared" si="32"/>
        <v>100</v>
      </c>
      <c r="BK115" s="29"/>
    </row>
    <row r="116" spans="1:64" x14ac:dyDescent="0.25">
      <c r="A116" s="13" t="s">
        <v>403</v>
      </c>
      <c r="B116" s="13" t="s">
        <v>404</v>
      </c>
      <c r="C116" s="13" t="s">
        <v>405</v>
      </c>
      <c r="D116" s="13" t="str">
        <f>IFERROR(VLOOKUP($B116,[1]GICS!$C:$D,2,FALSE),"-")</f>
        <v>Industrials</v>
      </c>
      <c r="E116" s="14">
        <f>IFERROR(IF(VLOOKUP($B116,'[1]Paste Only'!$D:$AM,4,FALSE)="-",VLOOKUP($B116,'[1]Market Cap'!$A:$J,10,FALSE),VLOOKUP($B116,'[1]Paste Only'!$D:$AM,4,FALSE)),"-")</f>
        <v>722.15</v>
      </c>
      <c r="F116" s="14">
        <f>IFERROR(VLOOKUP($B116,'[1]Paste Only'!$D:$AM,5,FALSE),"-")</f>
        <v>816.28570556640625</v>
      </c>
      <c r="G116" s="15">
        <f>IFERROR(VLOOKUP($B116,'[1]Paste Only'!$D:$AM,6,FALSE),"-")</f>
        <v>5</v>
      </c>
      <c r="H116" s="15">
        <f>IFERROR(VLOOKUP($B116,'[1]Paste Only'!$D:$AM,7,FALSE),"-")</f>
        <v>2</v>
      </c>
      <c r="I116" s="15">
        <f>IFERROR(VLOOKUP($B116,'[1]Paste Only'!$D:$AM,8,FALSE),"-")</f>
        <v>2</v>
      </c>
      <c r="J116" s="16"/>
      <c r="K116" s="16"/>
      <c r="L116" s="14">
        <f>IFERROR(VLOOKUP($B116,'[1]Paste Only'!$D:$AM,12,FALSE),"-")</f>
        <v>16.440000000000001</v>
      </c>
      <c r="M116" s="14" t="str">
        <f>IFERROR(VLOOKUP($B116,'[1]Paste Only'!$D:$AM,15,FALSE),"-")</f>
        <v>-</v>
      </c>
      <c r="N116" s="17"/>
      <c r="O116" s="18"/>
      <c r="P116" s="19">
        <f t="shared" si="60"/>
        <v>0</v>
      </c>
      <c r="Q116" s="20">
        <f t="shared" si="33"/>
        <v>0.13035478164703496</v>
      </c>
      <c r="R116" s="13">
        <f t="shared" si="34"/>
        <v>9</v>
      </c>
      <c r="S116" s="13" t="str">
        <f>IFERROR(VLOOKUP($B116,'[1]Market Cap'!$G:$I,3,FALSE),"-")</f>
        <v>Mid Cap</v>
      </c>
      <c r="T116" s="13"/>
      <c r="U116" s="13"/>
      <c r="V116" s="21">
        <f t="shared" si="61"/>
        <v>0</v>
      </c>
      <c r="W116" s="21">
        <f t="shared" si="61"/>
        <v>0</v>
      </c>
      <c r="X116" s="21">
        <f t="shared" si="61"/>
        <v>0</v>
      </c>
      <c r="Y116" s="22">
        <f t="shared" si="35"/>
        <v>0</v>
      </c>
      <c r="Z116" s="13">
        <f t="shared" si="36"/>
        <v>0</v>
      </c>
      <c r="AA116" s="23">
        <f t="shared" si="37"/>
        <v>0</v>
      </c>
      <c r="AB116" s="23">
        <f t="shared" si="38"/>
        <v>0</v>
      </c>
      <c r="AC116" s="23">
        <f t="shared" si="39"/>
        <v>0</v>
      </c>
      <c r="AD116" s="24">
        <f t="shared" si="40"/>
        <v>0</v>
      </c>
      <c r="AE116" s="25">
        <f>IFERROR(VLOOKUP($B116,'[1]Market Cap'!$G:$I,2,FALSE),"-")</f>
        <v>57772</v>
      </c>
      <c r="AF116" s="20">
        <f t="shared" si="41"/>
        <v>0</v>
      </c>
      <c r="AG116" s="17">
        <f t="shared" si="42"/>
        <v>0</v>
      </c>
      <c r="AH116" s="17">
        <f t="shared" si="43"/>
        <v>0</v>
      </c>
      <c r="AI116" s="17" t="str">
        <f t="shared" si="44"/>
        <v>-</v>
      </c>
      <c r="AJ116" s="26">
        <f>IFERROR(VLOOKUP($B116,'[1]Paste Only'!$D:$AM,26,FALSE),"-")</f>
        <v>805</v>
      </c>
      <c r="AK116" s="26">
        <f>IFERROR(VLOOKUP($B116,'[1]Paste Only'!$D:$AM,23,FALSE),"-")</f>
        <v>1200</v>
      </c>
      <c r="AL116" s="26">
        <f>IFERROR(VLOOKUP($B116,'[1]Paste Only'!$D:$AM,22,FALSE),"-")</f>
        <v>589</v>
      </c>
      <c r="AM116" s="21">
        <f t="shared" si="62"/>
        <v>-1.3825680750559344E-2</v>
      </c>
      <c r="AN116" s="21">
        <f t="shared" si="62"/>
        <v>0.47007351937804809</v>
      </c>
      <c r="AO116" s="21">
        <f t="shared" si="62"/>
        <v>-0.278438914238608</v>
      </c>
      <c r="AP116" s="27">
        <f t="shared" si="45"/>
        <v>0</v>
      </c>
      <c r="AQ116" s="27">
        <f t="shared" si="46"/>
        <v>0</v>
      </c>
      <c r="AR116" s="27">
        <f t="shared" si="47"/>
        <v>816.28570556640625</v>
      </c>
      <c r="AS116" s="27">
        <f t="shared" si="48"/>
        <v>816.28570556640625</v>
      </c>
      <c r="AT116" s="27">
        <f t="shared" si="49"/>
        <v>0</v>
      </c>
      <c r="AU116" s="27">
        <f t="shared" si="50"/>
        <v>0</v>
      </c>
      <c r="AV116" s="21">
        <f t="shared" si="51"/>
        <v>0.55555555555555558</v>
      </c>
      <c r="AW116" s="27">
        <f t="shared" si="52"/>
        <v>816.28570556640625</v>
      </c>
      <c r="AX116" s="27">
        <f t="shared" si="53"/>
        <v>816.28570556640625</v>
      </c>
      <c r="AY116" s="27">
        <f t="shared" si="54"/>
        <v>805</v>
      </c>
      <c r="AZ116" s="21">
        <f t="shared" si="55"/>
        <v>0.11472685730111487</v>
      </c>
      <c r="BA116" s="21">
        <f t="shared" si="56"/>
        <v>0.11472685730111487</v>
      </c>
      <c r="BB116" s="28">
        <f t="shared" si="57"/>
        <v>816.28570556640625</v>
      </c>
      <c r="BC116" s="28">
        <v>301.60000610351563</v>
      </c>
      <c r="BD116" s="28">
        <v>341</v>
      </c>
      <c r="BE116" s="28">
        <v>204.25</v>
      </c>
      <c r="BF116" s="28">
        <f t="shared" si="58"/>
        <v>204.25</v>
      </c>
      <c r="BG116" s="29">
        <f t="shared" si="59"/>
        <v>399.65028424303858</v>
      </c>
      <c r="BH116" s="29">
        <f t="shared" si="59"/>
        <v>147.66218169082774</v>
      </c>
      <c r="BI116" s="29">
        <f t="shared" si="59"/>
        <v>166.95226438188496</v>
      </c>
      <c r="BJ116" s="29">
        <f t="shared" si="32"/>
        <v>100</v>
      </c>
      <c r="BK116" s="29"/>
    </row>
    <row r="117" spans="1:64" x14ac:dyDescent="0.25">
      <c r="A117" s="13" t="s">
        <v>406</v>
      </c>
      <c r="B117" s="13" t="s">
        <v>407</v>
      </c>
      <c r="C117" s="13" t="s">
        <v>408</v>
      </c>
      <c r="D117" s="13" t="str">
        <f>IFERROR(VLOOKUP($B117,[1]GICS!$C:$D,2,FALSE),"-")</f>
        <v>Consumer Staples</v>
      </c>
      <c r="E117" s="14">
        <f>IFERROR(IF(VLOOKUP($B117,'[1]Paste Only'!$D:$AM,4,FALSE)="-",VLOOKUP($B117,'[1]Market Cap'!$A:$J,10,FALSE),VLOOKUP($B117,'[1]Paste Only'!$D:$AM,4,FALSE)),"-")</f>
        <v>2353.35</v>
      </c>
      <c r="F117" s="14">
        <f>IFERROR(VLOOKUP($B117,'[1]Paste Only'!$D:$AM,5,FALSE),"-")</f>
        <v>2497.066650390625</v>
      </c>
      <c r="G117" s="15">
        <f>IFERROR(VLOOKUP($B117,'[1]Paste Only'!$D:$AM,6,FALSE),"-")</f>
        <v>11</v>
      </c>
      <c r="H117" s="15">
        <f>IFERROR(VLOOKUP($B117,'[1]Paste Only'!$D:$AM,7,FALSE),"-")</f>
        <v>10</v>
      </c>
      <c r="I117" s="15">
        <f>IFERROR(VLOOKUP($B117,'[1]Paste Only'!$D:$AM,8,FALSE),"-")</f>
        <v>12</v>
      </c>
      <c r="J117" s="16"/>
      <c r="K117" s="16"/>
      <c r="L117" s="14">
        <f>IFERROR(VLOOKUP($B117,'[1]Paste Only'!$D:$AM,12,FALSE),"-")</f>
        <v>52.83</v>
      </c>
      <c r="M117" s="14" t="str">
        <f>IFERROR(VLOOKUP($B117,'[1]Paste Only'!$D:$AM,15,FALSE),"-")</f>
        <v>-</v>
      </c>
      <c r="N117" s="17"/>
      <c r="O117" s="18"/>
      <c r="P117" s="19">
        <f t="shared" si="60"/>
        <v>0</v>
      </c>
      <c r="Q117" s="20">
        <f t="shared" si="33"/>
        <v>6.1068965683228171E-2</v>
      </c>
      <c r="R117" s="13">
        <f t="shared" si="34"/>
        <v>33</v>
      </c>
      <c r="S117" s="13" t="str">
        <f>IFERROR(VLOOKUP($B117,'[1]Market Cap'!$G:$I,3,FALSE),"-")</f>
        <v>Mid Cap</v>
      </c>
      <c r="T117" s="13"/>
      <c r="U117" s="13"/>
      <c r="V117" s="21">
        <f t="shared" si="61"/>
        <v>0</v>
      </c>
      <c r="W117" s="21">
        <f t="shared" si="61"/>
        <v>0</v>
      </c>
      <c r="X117" s="21">
        <f t="shared" si="61"/>
        <v>0</v>
      </c>
      <c r="Y117" s="22">
        <f t="shared" si="35"/>
        <v>0</v>
      </c>
      <c r="Z117" s="13">
        <f t="shared" si="36"/>
        <v>0</v>
      </c>
      <c r="AA117" s="23">
        <f t="shared" si="37"/>
        <v>0</v>
      </c>
      <c r="AB117" s="23">
        <f t="shared" si="38"/>
        <v>0</v>
      </c>
      <c r="AC117" s="23">
        <f t="shared" si="39"/>
        <v>0</v>
      </c>
      <c r="AD117" s="24">
        <f t="shared" si="40"/>
        <v>0</v>
      </c>
      <c r="AE117" s="25">
        <f>IFERROR(VLOOKUP($B117,'[1]Market Cap'!$G:$I,2,FALSE),"-")</f>
        <v>64007.739177390002</v>
      </c>
      <c r="AF117" s="20">
        <f t="shared" si="41"/>
        <v>0</v>
      </c>
      <c r="AG117" s="17">
        <f t="shared" si="42"/>
        <v>0</v>
      </c>
      <c r="AH117" s="17">
        <f t="shared" si="43"/>
        <v>0</v>
      </c>
      <c r="AI117" s="17" t="str">
        <f t="shared" si="44"/>
        <v>-</v>
      </c>
      <c r="AJ117" s="26">
        <f>IFERROR(VLOOKUP($B117,'[1]Paste Only'!$D:$AM,26,FALSE),"-")</f>
        <v>2472</v>
      </c>
      <c r="AK117" s="26">
        <f>IFERROR(VLOOKUP($B117,'[1]Paste Only'!$D:$AM,23,FALSE),"-")</f>
        <v>3135</v>
      </c>
      <c r="AL117" s="26">
        <f>IFERROR(VLOOKUP($B117,'[1]Paste Only'!$D:$AM,22,FALSE),"-")</f>
        <v>1800</v>
      </c>
      <c r="AM117" s="21">
        <f t="shared" si="62"/>
        <v>-1.0038438656294502E-2</v>
      </c>
      <c r="AN117" s="21">
        <f t="shared" si="62"/>
        <v>0.25547309660700512</v>
      </c>
      <c r="AO117" s="21">
        <f t="shared" si="62"/>
        <v>-0.27915420290506876</v>
      </c>
      <c r="AP117" s="27">
        <f t="shared" si="45"/>
        <v>0</v>
      </c>
      <c r="AQ117" s="27">
        <f t="shared" si="46"/>
        <v>0</v>
      </c>
      <c r="AR117" s="27">
        <f t="shared" si="47"/>
        <v>2497.066650390625</v>
      </c>
      <c r="AS117" s="27">
        <f t="shared" si="48"/>
        <v>2497.066650390625</v>
      </c>
      <c r="AT117" s="27">
        <f t="shared" si="49"/>
        <v>0</v>
      </c>
      <c r="AU117" s="27">
        <f t="shared" si="50"/>
        <v>0</v>
      </c>
      <c r="AV117" s="21">
        <f t="shared" si="51"/>
        <v>0.33333333333333331</v>
      </c>
      <c r="AW117" s="27">
        <f t="shared" si="52"/>
        <v>2497.066650390625</v>
      </c>
      <c r="AX117" s="27">
        <f t="shared" si="53"/>
        <v>2497.066650390625</v>
      </c>
      <c r="AY117" s="27">
        <f t="shared" si="54"/>
        <v>2472</v>
      </c>
      <c r="AZ117" s="21">
        <f t="shared" si="55"/>
        <v>5.0417489961119388E-2</v>
      </c>
      <c r="BA117" s="21">
        <f t="shared" si="56"/>
        <v>5.0417489961119388E-2</v>
      </c>
      <c r="BB117" s="28">
        <f t="shared" si="57"/>
        <v>2497.066650390625</v>
      </c>
      <c r="BC117" s="28" t="s">
        <v>81</v>
      </c>
      <c r="BD117" s="28">
        <v>297.33334350585938</v>
      </c>
      <c r="BE117" s="28">
        <v>283</v>
      </c>
      <c r="BF117" s="28">
        <f t="shared" si="58"/>
        <v>283</v>
      </c>
      <c r="BG117" s="29">
        <f t="shared" si="59"/>
        <v>882.35570685181096</v>
      </c>
      <c r="BH117" s="29">
        <f t="shared" si="59"/>
        <v>0</v>
      </c>
      <c r="BI117" s="29">
        <f t="shared" si="59"/>
        <v>105.06478569111638</v>
      </c>
      <c r="BJ117" s="29">
        <f t="shared" si="32"/>
        <v>100</v>
      </c>
      <c r="BK117" s="29"/>
    </row>
    <row r="118" spans="1:64" x14ac:dyDescent="0.25">
      <c r="A118" s="13" t="s">
        <v>409</v>
      </c>
      <c r="B118" s="13" t="s">
        <v>410</v>
      </c>
      <c r="C118" s="13" t="s">
        <v>411</v>
      </c>
      <c r="D118" s="13" t="str">
        <f>IFERROR(VLOOKUP($B118,[1]GICS!$C:$D,2,FALSE),"-")</f>
        <v>Health Care</v>
      </c>
      <c r="E118" s="14">
        <f>IFERROR(IF(VLOOKUP($B118,'[1]Paste Only'!$D:$AM,4,FALSE)="-",VLOOKUP($B118,'[1]Market Cap'!$A:$J,10,FALSE),VLOOKUP($B118,'[1]Paste Only'!$D:$AM,4,FALSE)),"-")</f>
        <v>2042.7</v>
      </c>
      <c r="F118" s="14">
        <f>IFERROR(VLOOKUP($B118,'[1]Paste Only'!$D:$AM,5,FALSE),"-")</f>
        <v>2215.050048828125</v>
      </c>
      <c r="G118" s="15">
        <f>IFERROR(VLOOKUP($B118,'[1]Paste Only'!$D:$AM,6,FALSE),"-")</f>
        <v>26</v>
      </c>
      <c r="H118" s="15">
        <f>IFERROR(VLOOKUP($B118,'[1]Paste Only'!$D:$AM,7,FALSE),"-")</f>
        <v>11</v>
      </c>
      <c r="I118" s="15">
        <f>IFERROR(VLOOKUP($B118,'[1]Paste Only'!$D:$AM,8,FALSE),"-")</f>
        <v>3</v>
      </c>
      <c r="J118" s="16"/>
      <c r="K118" s="16"/>
      <c r="L118" s="14">
        <f>IFERROR(VLOOKUP($B118,'[1]Paste Only'!$D:$AM,12,FALSE),"-")</f>
        <v>71.95</v>
      </c>
      <c r="M118" s="14">
        <f>IFERROR(VLOOKUP($B118,'[1]Paste Only'!$D:$AM,15,FALSE),"-")</f>
        <v>89.04645977011495</v>
      </c>
      <c r="N118" s="17"/>
      <c r="O118" s="18"/>
      <c r="P118" s="19">
        <f t="shared" si="60"/>
        <v>0.23761584114127787</v>
      </c>
      <c r="Q118" s="20">
        <f t="shared" si="33"/>
        <v>8.4373647049554412E-2</v>
      </c>
      <c r="R118" s="13">
        <f t="shared" si="34"/>
        <v>40</v>
      </c>
      <c r="S118" s="13" t="str">
        <f>IFERROR(VLOOKUP($B118,'[1]Market Cap'!$G:$I,3,FALSE),"-")</f>
        <v>Large Cap</v>
      </c>
      <c r="T118" s="13"/>
      <c r="U118" s="13"/>
      <c r="V118" s="21">
        <f t="shared" si="61"/>
        <v>0</v>
      </c>
      <c r="W118" s="21">
        <f t="shared" si="61"/>
        <v>0</v>
      </c>
      <c r="X118" s="21">
        <f t="shared" si="61"/>
        <v>0</v>
      </c>
      <c r="Y118" s="22">
        <f t="shared" si="35"/>
        <v>0</v>
      </c>
      <c r="Z118" s="13">
        <f t="shared" si="36"/>
        <v>0</v>
      </c>
      <c r="AA118" s="23">
        <f t="shared" si="37"/>
        <v>0</v>
      </c>
      <c r="AB118" s="23">
        <f t="shared" si="38"/>
        <v>0</v>
      </c>
      <c r="AC118" s="23">
        <f t="shared" si="39"/>
        <v>0</v>
      </c>
      <c r="AD118" s="24">
        <f t="shared" si="40"/>
        <v>0</v>
      </c>
      <c r="AE118" s="25">
        <f>IFERROR(VLOOKUP($B118,'[1]Market Cap'!$G:$I,2,FALSE),"-")</f>
        <v>93301.245187590001</v>
      </c>
      <c r="AF118" s="20">
        <f t="shared" si="41"/>
        <v>0</v>
      </c>
      <c r="AG118" s="17">
        <f t="shared" si="42"/>
        <v>0</v>
      </c>
      <c r="AH118" s="17">
        <f t="shared" si="43"/>
        <v>0</v>
      </c>
      <c r="AI118" s="17" t="str">
        <f t="shared" si="44"/>
        <v>-</v>
      </c>
      <c r="AJ118" s="26">
        <f>IFERROR(VLOOKUP($B118,'[1]Paste Only'!$D:$AM,26,FALSE),"-")</f>
        <v>2243.5</v>
      </c>
      <c r="AK118" s="26">
        <f>IFERROR(VLOOKUP($B118,'[1]Paste Only'!$D:$AM,23,FALSE),"-")</f>
        <v>2626</v>
      </c>
      <c r="AL118" s="26">
        <f>IFERROR(VLOOKUP($B118,'[1]Paste Only'!$D:$AM,22,FALSE),"-")</f>
        <v>1731</v>
      </c>
      <c r="AM118" s="21">
        <f t="shared" si="62"/>
        <v>1.2843931534154862E-2</v>
      </c>
      <c r="AN118" s="21">
        <f t="shared" si="62"/>
        <v>0.18552625995484329</v>
      </c>
      <c r="AO118" s="21">
        <f t="shared" si="62"/>
        <v>-0.21852781569617907</v>
      </c>
      <c r="AP118" s="27">
        <f t="shared" si="45"/>
        <v>0</v>
      </c>
      <c r="AQ118" s="27">
        <f t="shared" si="46"/>
        <v>0</v>
      </c>
      <c r="AR118" s="27">
        <f t="shared" si="47"/>
        <v>2215.050048828125</v>
      </c>
      <c r="AS118" s="27">
        <f t="shared" si="48"/>
        <v>2215.050048828125</v>
      </c>
      <c r="AT118" s="27">
        <f t="shared" si="49"/>
        <v>0</v>
      </c>
      <c r="AU118" s="27">
        <f t="shared" si="50"/>
        <v>0</v>
      </c>
      <c r="AV118" s="21">
        <f t="shared" si="51"/>
        <v>0.65</v>
      </c>
      <c r="AW118" s="27">
        <f t="shared" si="52"/>
        <v>2215.050048828125</v>
      </c>
      <c r="AX118" s="27">
        <f t="shared" si="53"/>
        <v>2215.050048828125</v>
      </c>
      <c r="AY118" s="27">
        <f t="shared" si="54"/>
        <v>2215.050048828125</v>
      </c>
      <c r="AZ118" s="21">
        <f t="shared" si="55"/>
        <v>8.4373647049554412E-2</v>
      </c>
      <c r="BA118" s="21">
        <f t="shared" si="56"/>
        <v>8.4373647049554412E-2</v>
      </c>
      <c r="BB118" s="28">
        <f t="shared" si="57"/>
        <v>2215.050048828125</v>
      </c>
      <c r="BC118" s="28">
        <v>754</v>
      </c>
      <c r="BD118" s="28">
        <v>753.25</v>
      </c>
      <c r="BE118" s="28">
        <v>957.25</v>
      </c>
      <c r="BF118" s="28">
        <f t="shared" si="58"/>
        <v>957.25</v>
      </c>
      <c r="BG118" s="29">
        <f t="shared" si="59"/>
        <v>231.39723675404807</v>
      </c>
      <c r="BH118" s="29">
        <f t="shared" si="59"/>
        <v>78.767302167667793</v>
      </c>
      <c r="BI118" s="29">
        <f t="shared" si="59"/>
        <v>78.688952729172101</v>
      </c>
      <c r="BJ118" s="29">
        <f t="shared" si="32"/>
        <v>100</v>
      </c>
      <c r="BK118" s="29"/>
    </row>
    <row r="119" spans="1:64" x14ac:dyDescent="0.25">
      <c r="A119" s="13" t="s">
        <v>412</v>
      </c>
      <c r="B119" s="13" t="s">
        <v>413</v>
      </c>
      <c r="C119" s="13" t="s">
        <v>414</v>
      </c>
      <c r="D119" s="13" t="str">
        <f>IFERROR(VLOOKUP($B119,[1]GICS!$C:$D,2,FALSE),"-")</f>
        <v>-</v>
      </c>
      <c r="E119" s="14">
        <f>IFERROR(IF(VLOOKUP($B119,'[1]Paste Only'!$D:$AM,4,FALSE)="-",VLOOKUP($B119,'[1]Market Cap'!$A:$J,10,FALSE),VLOOKUP($B119,'[1]Paste Only'!$D:$AM,4,FALSE)),"-")</f>
        <v>1359.6</v>
      </c>
      <c r="F119" s="14">
        <f>IFERROR(VLOOKUP($B119,'[1]Paste Only'!$D:$AM,5,FALSE),"-")</f>
        <v>1517.6500244140625</v>
      </c>
      <c r="G119" s="15">
        <f>IFERROR(VLOOKUP($B119,'[1]Paste Only'!$D:$AM,6,FALSE),"-")</f>
        <v>14</v>
      </c>
      <c r="H119" s="15">
        <f>IFERROR(VLOOKUP($B119,'[1]Paste Only'!$D:$AM,7,FALSE),"-")</f>
        <v>4</v>
      </c>
      <c r="I119" s="15">
        <f>IFERROR(VLOOKUP($B119,'[1]Paste Only'!$D:$AM,8,FALSE),"-")</f>
        <v>3</v>
      </c>
      <c r="J119" s="16"/>
      <c r="K119" s="16"/>
      <c r="L119" s="14">
        <f>IFERROR(VLOOKUP($B119,'[1]Paste Only'!$D:$AM,12,FALSE),"-")</f>
        <v>14.849658999999999</v>
      </c>
      <c r="M119" s="14">
        <f>IFERROR(VLOOKUP($B119,'[1]Paste Only'!$D:$AM,15,FALSE),"-")</f>
        <v>20.770448275862069</v>
      </c>
      <c r="N119" s="17"/>
      <c r="O119" s="18"/>
      <c r="P119" s="19">
        <f t="shared" si="60"/>
        <v>0.39871550423225677</v>
      </c>
      <c r="Q119" s="20">
        <f t="shared" si="33"/>
        <v>0.1162474436702432</v>
      </c>
      <c r="R119" s="13">
        <f t="shared" si="34"/>
        <v>21</v>
      </c>
      <c r="S119" s="13" t="str">
        <f>IFERROR(VLOOKUP($B119,'[1]Market Cap'!$G:$I,3,FALSE),"-")</f>
        <v>-</v>
      </c>
      <c r="T119" s="13"/>
      <c r="U119" s="13"/>
      <c r="V119" s="21">
        <f t="shared" si="61"/>
        <v>0</v>
      </c>
      <c r="W119" s="21">
        <f t="shared" si="61"/>
        <v>0</v>
      </c>
      <c r="X119" s="21">
        <f t="shared" si="61"/>
        <v>0</v>
      </c>
      <c r="Y119" s="22">
        <f t="shared" si="35"/>
        <v>0</v>
      </c>
      <c r="Z119" s="13">
        <f t="shared" si="36"/>
        <v>0</v>
      </c>
      <c r="AA119" s="23">
        <f t="shared" si="37"/>
        <v>0</v>
      </c>
      <c r="AB119" s="23">
        <f t="shared" si="38"/>
        <v>0</v>
      </c>
      <c r="AC119" s="23">
        <f t="shared" si="39"/>
        <v>0</v>
      </c>
      <c r="AD119" s="24">
        <f t="shared" si="40"/>
        <v>0</v>
      </c>
      <c r="AE119" s="25" t="str">
        <f>IFERROR(VLOOKUP($B119,'[1]Market Cap'!$G:$I,2,FALSE),"-")</f>
        <v>-</v>
      </c>
      <c r="AF119" s="20">
        <f t="shared" si="41"/>
        <v>0</v>
      </c>
      <c r="AG119" s="17">
        <f t="shared" si="42"/>
        <v>0</v>
      </c>
      <c r="AH119" s="17">
        <f t="shared" si="43"/>
        <v>0</v>
      </c>
      <c r="AI119" s="17" t="str">
        <f t="shared" si="44"/>
        <v>-</v>
      </c>
      <c r="AJ119" s="26">
        <f>IFERROR(VLOOKUP($B119,'[1]Paste Only'!$D:$AM,26,FALSE),"-")</f>
        <v>1540</v>
      </c>
      <c r="AK119" s="26">
        <f>IFERROR(VLOOKUP($B119,'[1]Paste Only'!$D:$AM,23,FALSE),"-")</f>
        <v>1735</v>
      </c>
      <c r="AL119" s="26">
        <f>IFERROR(VLOOKUP($B119,'[1]Paste Only'!$D:$AM,22,FALSE),"-")</f>
        <v>1040</v>
      </c>
      <c r="AM119" s="21">
        <f t="shared" si="62"/>
        <v>1.4726699322241021E-2</v>
      </c>
      <c r="AN119" s="21">
        <f t="shared" si="62"/>
        <v>0.14321482034031696</v>
      </c>
      <c r="AO119" s="21">
        <f t="shared" si="62"/>
        <v>-0.31473002123692817</v>
      </c>
      <c r="AP119" s="27">
        <f t="shared" si="45"/>
        <v>0</v>
      </c>
      <c r="AQ119" s="27">
        <f t="shared" si="46"/>
        <v>0</v>
      </c>
      <c r="AR119" s="27">
        <f t="shared" si="47"/>
        <v>1517.6500244140625</v>
      </c>
      <c r="AS119" s="27">
        <f t="shared" si="48"/>
        <v>1517.6500244140625</v>
      </c>
      <c r="AT119" s="27">
        <f t="shared" si="49"/>
        <v>0</v>
      </c>
      <c r="AU119" s="27">
        <f t="shared" si="50"/>
        <v>0</v>
      </c>
      <c r="AV119" s="21">
        <f t="shared" si="51"/>
        <v>0.66666666666666663</v>
      </c>
      <c r="AW119" s="27">
        <f t="shared" si="52"/>
        <v>1517.6500244140625</v>
      </c>
      <c r="AX119" s="27">
        <f t="shared" si="53"/>
        <v>1517.6500244140625</v>
      </c>
      <c r="AY119" s="27">
        <f t="shared" si="54"/>
        <v>1517.6500244140625</v>
      </c>
      <c r="AZ119" s="21">
        <f t="shared" si="55"/>
        <v>0.1162474436702432</v>
      </c>
      <c r="BA119" s="21">
        <f t="shared" si="56"/>
        <v>0.1162474436702432</v>
      </c>
      <c r="BB119" s="28">
        <f t="shared" si="57"/>
        <v>1517.6500244140625</v>
      </c>
      <c r="BC119" s="28">
        <v>88.857139587402344</v>
      </c>
      <c r="BD119" s="28">
        <v>91.125</v>
      </c>
      <c r="BE119" s="28">
        <v>84.875</v>
      </c>
      <c r="BF119" s="28">
        <f t="shared" si="58"/>
        <v>84.875</v>
      </c>
      <c r="BG119" s="29">
        <f t="shared" si="59"/>
        <v>1788.1001760401325</v>
      </c>
      <c r="BH119" s="29">
        <f t="shared" si="59"/>
        <v>104.6917697642443</v>
      </c>
      <c r="BI119" s="29">
        <f t="shared" si="59"/>
        <v>107.36377025036819</v>
      </c>
      <c r="BJ119" s="29">
        <f t="shared" si="32"/>
        <v>100</v>
      </c>
      <c r="BK119" s="29"/>
    </row>
    <row r="120" spans="1:64" x14ac:dyDescent="0.25">
      <c r="A120" s="13" t="s">
        <v>415</v>
      </c>
      <c r="B120" s="13" t="s">
        <v>416</v>
      </c>
      <c r="C120" s="13" t="s">
        <v>417</v>
      </c>
      <c r="D120" s="13" t="str">
        <f>IFERROR(VLOOKUP($B120,[1]GICS!$C:$D,2,FALSE),"-")</f>
        <v>Consumer Discretionary</v>
      </c>
      <c r="E120" s="14">
        <f>IFERROR(IF(VLOOKUP($B120,'[1]Paste Only'!$D:$AM,4,FALSE)="-",VLOOKUP($B120,'[1]Market Cap'!$A:$J,10,FALSE),VLOOKUP($B120,'[1]Paste Only'!$D:$AM,4,FALSE)),"-")</f>
        <v>3233.3</v>
      </c>
      <c r="F120" s="14">
        <f>IFERROR(VLOOKUP($B120,'[1]Paste Only'!$D:$AM,5,FALSE),"-")</f>
        <v>3558.60009765625</v>
      </c>
      <c r="G120" s="15">
        <f>IFERROR(VLOOKUP($B120,'[1]Paste Only'!$D:$AM,6,FALSE),"-")</f>
        <v>4</v>
      </c>
      <c r="H120" s="15">
        <f>IFERROR(VLOOKUP($B120,'[1]Paste Only'!$D:$AM,7,FALSE),"-")</f>
        <v>1</v>
      </c>
      <c r="I120" s="15">
        <f>IFERROR(VLOOKUP($B120,'[1]Paste Only'!$D:$AM,8,FALSE),"-")</f>
        <v>0</v>
      </c>
      <c r="J120" s="16"/>
      <c r="K120" s="16"/>
      <c r="L120" s="14">
        <f>IFERROR(VLOOKUP($B120,'[1]Paste Only'!$D:$AM,12,FALSE),"-")</f>
        <v>34.83</v>
      </c>
      <c r="M120" s="14">
        <f>IFERROR(VLOOKUP($B120,'[1]Paste Only'!$D:$AM,15,FALSE),"-")</f>
        <v>47.041436781609193</v>
      </c>
      <c r="N120" s="17"/>
      <c r="O120" s="18"/>
      <c r="P120" s="19">
        <f t="shared" si="60"/>
        <v>0.3506011134541831</v>
      </c>
      <c r="Q120" s="20">
        <f t="shared" si="33"/>
        <v>0.10060931483507551</v>
      </c>
      <c r="R120" s="13">
        <f t="shared" si="34"/>
        <v>5</v>
      </c>
      <c r="S120" s="13" t="str">
        <f>IFERROR(VLOOKUP($B120,'[1]Market Cap'!$G:$I,3,FALSE),"-")</f>
        <v>Mid Cap</v>
      </c>
      <c r="T120" s="13"/>
      <c r="U120" s="13"/>
      <c r="V120" s="21">
        <f t="shared" si="61"/>
        <v>0</v>
      </c>
      <c r="W120" s="21">
        <f t="shared" si="61"/>
        <v>0</v>
      </c>
      <c r="X120" s="21">
        <f t="shared" si="61"/>
        <v>0</v>
      </c>
      <c r="Y120" s="22">
        <f t="shared" si="35"/>
        <v>0</v>
      </c>
      <c r="Z120" s="13">
        <f t="shared" si="36"/>
        <v>0</v>
      </c>
      <c r="AA120" s="23">
        <f t="shared" si="37"/>
        <v>0</v>
      </c>
      <c r="AB120" s="23">
        <f t="shared" si="38"/>
        <v>0</v>
      </c>
      <c r="AC120" s="23">
        <f t="shared" si="39"/>
        <v>0</v>
      </c>
      <c r="AD120" s="24">
        <f t="shared" si="40"/>
        <v>0</v>
      </c>
      <c r="AE120" s="25">
        <f>IFERROR(VLOOKUP($B120,'[1]Market Cap'!$G:$I,2,FALSE),"-")</f>
        <v>62563.672773699996</v>
      </c>
      <c r="AF120" s="20">
        <f t="shared" si="41"/>
        <v>0</v>
      </c>
      <c r="AG120" s="17">
        <f t="shared" si="42"/>
        <v>0</v>
      </c>
      <c r="AH120" s="17">
        <f t="shared" si="43"/>
        <v>0</v>
      </c>
      <c r="AI120" s="17" t="str">
        <f t="shared" si="44"/>
        <v>-</v>
      </c>
      <c r="AJ120" s="26">
        <f>IFERROR(VLOOKUP($B120,'[1]Paste Only'!$D:$AM,26,FALSE),"-")</f>
        <v>3515</v>
      </c>
      <c r="AK120" s="26">
        <f>IFERROR(VLOOKUP($B120,'[1]Paste Only'!$D:$AM,23,FALSE),"-")</f>
        <v>3883</v>
      </c>
      <c r="AL120" s="26">
        <f>IFERROR(VLOOKUP($B120,'[1]Paste Only'!$D:$AM,22,FALSE),"-")</f>
        <v>3330</v>
      </c>
      <c r="AM120" s="21">
        <f t="shared" si="62"/>
        <v>-1.2252036323206372E-2</v>
      </c>
      <c r="AN120" s="21">
        <f t="shared" si="62"/>
        <v>9.1159414781504911E-2</v>
      </c>
      <c r="AO120" s="21">
        <f t="shared" si="62"/>
        <v>-6.423877125356392E-2</v>
      </c>
      <c r="AP120" s="27">
        <f t="shared" si="45"/>
        <v>0</v>
      </c>
      <c r="AQ120" s="27">
        <f t="shared" si="46"/>
        <v>0</v>
      </c>
      <c r="AR120" s="27">
        <f t="shared" si="47"/>
        <v>3558.60009765625</v>
      </c>
      <c r="AS120" s="27">
        <f t="shared" si="48"/>
        <v>3558.60009765625</v>
      </c>
      <c r="AT120" s="27">
        <f t="shared" si="49"/>
        <v>0</v>
      </c>
      <c r="AU120" s="27">
        <f t="shared" si="50"/>
        <v>0</v>
      </c>
      <c r="AV120" s="21">
        <f t="shared" si="51"/>
        <v>0.8</v>
      </c>
      <c r="AW120" s="27">
        <f t="shared" si="52"/>
        <v>3558.60009765625</v>
      </c>
      <c r="AX120" s="27">
        <f t="shared" si="53"/>
        <v>3558.60009765625</v>
      </c>
      <c r="AY120" s="27">
        <f t="shared" si="54"/>
        <v>3558.60009765625</v>
      </c>
      <c r="AZ120" s="21">
        <f t="shared" si="55"/>
        <v>0.10060931483507551</v>
      </c>
      <c r="BA120" s="21">
        <f t="shared" si="56"/>
        <v>0.10060931483507551</v>
      </c>
      <c r="BB120" s="28">
        <f t="shared" si="57"/>
        <v>3558.60009765625</v>
      </c>
      <c r="BC120" s="28">
        <v>1240.5</v>
      </c>
      <c r="BD120" s="28">
        <v>1023.75</v>
      </c>
      <c r="BE120" s="28">
        <v>787.66668701171875</v>
      </c>
      <c r="BF120" s="28">
        <f t="shared" si="58"/>
        <v>787.66668701171875</v>
      </c>
      <c r="BG120" s="29">
        <f t="shared" si="59"/>
        <v>451.79009806254584</v>
      </c>
      <c r="BH120" s="29">
        <f t="shared" si="59"/>
        <v>157.49047413776736</v>
      </c>
      <c r="BI120" s="29">
        <f t="shared" si="59"/>
        <v>129.97248923703293</v>
      </c>
      <c r="BJ120" s="29">
        <f t="shared" si="32"/>
        <v>100</v>
      </c>
      <c r="BK120" s="29"/>
    </row>
    <row r="121" spans="1:64" x14ac:dyDescent="0.25">
      <c r="A121" s="13" t="s">
        <v>418</v>
      </c>
      <c r="B121" s="13" t="s">
        <v>419</v>
      </c>
      <c r="C121" s="13" t="s">
        <v>420</v>
      </c>
      <c r="D121" s="13" t="str">
        <f>IFERROR(VLOOKUP($B121,[1]GICS!$C:$D,2,FALSE),"-")</f>
        <v>-</v>
      </c>
      <c r="E121" s="14">
        <f>IFERROR(IF(VLOOKUP($B121,'[1]Paste Only'!$D:$AM,4,FALSE)="-",VLOOKUP($B121,'[1]Market Cap'!$A:$J,10,FALSE),VLOOKUP($B121,'[1]Paste Only'!$D:$AM,4,FALSE)),"-")</f>
        <v>0</v>
      </c>
      <c r="F121" s="14" t="str">
        <f>IFERROR(VLOOKUP($B121,'[1]Paste Only'!$D:$AM,5,FALSE),"-")</f>
        <v>-</v>
      </c>
      <c r="G121" s="15">
        <f>IFERROR(VLOOKUP($B121,'[1]Paste Only'!$D:$AM,6,FALSE),"-")</f>
        <v>0</v>
      </c>
      <c r="H121" s="15">
        <f>IFERROR(VLOOKUP($B121,'[1]Paste Only'!$D:$AM,7,FALSE),"-")</f>
        <v>0</v>
      </c>
      <c r="I121" s="15">
        <f>IFERROR(VLOOKUP($B121,'[1]Paste Only'!$D:$AM,8,FALSE),"-")</f>
        <v>0</v>
      </c>
      <c r="J121" s="16"/>
      <c r="K121" s="16"/>
      <c r="L121" s="14">
        <f>IFERROR(VLOOKUP($B121,'[1]Paste Only'!$D:$AM,12,FALSE),"-")</f>
        <v>114.73</v>
      </c>
      <c r="M121" s="14">
        <f>IFERROR(VLOOKUP($B121,'[1]Paste Only'!$D:$AM,15,FALSE),"-")</f>
        <v>192.15702255639098</v>
      </c>
      <c r="N121" s="17"/>
      <c r="O121" s="18"/>
      <c r="P121" s="19">
        <f t="shared" si="60"/>
        <v>0.6748629177755685</v>
      </c>
      <c r="Q121" s="20">
        <f t="shared" si="33"/>
        <v>0</v>
      </c>
      <c r="R121" s="13">
        <f t="shared" si="34"/>
        <v>0</v>
      </c>
      <c r="S121" s="13" t="str">
        <f>IFERROR(VLOOKUP($B121,'[1]Market Cap'!$G:$I,3,FALSE),"-")</f>
        <v>Small Cap</v>
      </c>
      <c r="T121" s="13"/>
      <c r="U121" s="13"/>
      <c r="V121" s="21">
        <f t="shared" si="61"/>
        <v>0</v>
      </c>
      <c r="W121" s="21">
        <f t="shared" si="61"/>
        <v>0</v>
      </c>
      <c r="X121" s="21">
        <f t="shared" si="61"/>
        <v>0</v>
      </c>
      <c r="Y121" s="22">
        <f t="shared" si="35"/>
        <v>0</v>
      </c>
      <c r="Z121" s="13">
        <f t="shared" si="36"/>
        <v>0</v>
      </c>
      <c r="AA121" s="23">
        <f t="shared" si="37"/>
        <v>0</v>
      </c>
      <c r="AB121" s="23">
        <f t="shared" si="38"/>
        <v>0</v>
      </c>
      <c r="AC121" s="23">
        <f t="shared" si="39"/>
        <v>0</v>
      </c>
      <c r="AD121" s="24">
        <f t="shared" si="40"/>
        <v>0</v>
      </c>
      <c r="AE121" s="25">
        <f>IFERROR(VLOOKUP($B121,'[1]Market Cap'!$G:$I,2,FALSE),"-")</f>
        <v>0</v>
      </c>
      <c r="AF121" s="20">
        <f t="shared" si="41"/>
        <v>0</v>
      </c>
      <c r="AG121" s="17">
        <f t="shared" si="42"/>
        <v>0</v>
      </c>
      <c r="AH121" s="17">
        <f t="shared" si="43"/>
        <v>0</v>
      </c>
      <c r="AI121" s="17" t="str">
        <f t="shared" si="44"/>
        <v>-</v>
      </c>
      <c r="AJ121" s="26" t="str">
        <f>IFERROR(VLOOKUP($B121,'[1]Paste Only'!$D:$AM,26,FALSE),"-")</f>
        <v>-</v>
      </c>
      <c r="AK121" s="26" t="str">
        <f>IFERROR(VLOOKUP($B121,'[1]Paste Only'!$D:$AM,23,FALSE),"-")</f>
        <v>-</v>
      </c>
      <c r="AL121" s="26" t="str">
        <f>IFERROR(VLOOKUP($B121,'[1]Paste Only'!$D:$AM,22,FALSE),"-")</f>
        <v>-</v>
      </c>
      <c r="AM121" s="21" t="str">
        <f t="shared" si="62"/>
        <v>-</v>
      </c>
      <c r="AN121" s="21" t="str">
        <f t="shared" si="62"/>
        <v>-</v>
      </c>
      <c r="AO121" s="21" t="str">
        <f t="shared" si="62"/>
        <v>-</v>
      </c>
      <c r="AP121" s="27">
        <f t="shared" si="45"/>
        <v>0</v>
      </c>
      <c r="AQ121" s="27" t="str">
        <f t="shared" si="46"/>
        <v>-</v>
      </c>
      <c r="AR121" s="27" t="str">
        <f t="shared" si="47"/>
        <v>-</v>
      </c>
      <c r="AS121" s="27">
        <f t="shared" si="48"/>
        <v>0</v>
      </c>
      <c r="AT121" s="27">
        <f t="shared" si="49"/>
        <v>0</v>
      </c>
      <c r="AU121" s="27">
        <f t="shared" si="50"/>
        <v>0</v>
      </c>
      <c r="AV121" s="21" t="str">
        <f t="shared" si="51"/>
        <v>0</v>
      </c>
      <c r="AW121" s="27">
        <f t="shared" si="52"/>
        <v>0</v>
      </c>
      <c r="AX121" s="27" t="str">
        <f t="shared" si="53"/>
        <v>-</v>
      </c>
      <c r="AY121" s="27" t="str">
        <f t="shared" si="54"/>
        <v>-</v>
      </c>
      <c r="AZ121" s="21" t="str">
        <f t="shared" si="55"/>
        <v>-</v>
      </c>
      <c r="BA121" s="21" t="str">
        <f t="shared" si="56"/>
        <v>-</v>
      </c>
      <c r="BB121" s="28" t="str">
        <f t="shared" si="57"/>
        <v>-</v>
      </c>
      <c r="BC121" s="28">
        <v>386</v>
      </c>
      <c r="BD121" s="28">
        <v>372.66665649414063</v>
      </c>
      <c r="BE121" s="28">
        <v>304.39999389648438</v>
      </c>
      <c r="BF121" s="28">
        <f t="shared" si="58"/>
        <v>304.39999389648438</v>
      </c>
      <c r="BG121" s="29">
        <f t="shared" si="59"/>
        <v>0</v>
      </c>
      <c r="BH121" s="29">
        <f t="shared" si="59"/>
        <v>126.80683565692347</v>
      </c>
      <c r="BI121" s="29">
        <f t="shared" si="59"/>
        <v>122.42663073799906</v>
      </c>
      <c r="BJ121" s="29">
        <f t="shared" si="32"/>
        <v>100</v>
      </c>
      <c r="BK121" s="29"/>
    </row>
    <row r="122" spans="1:64" x14ac:dyDescent="0.25">
      <c r="A122" s="13" t="s">
        <v>421</v>
      </c>
      <c r="B122" s="13" t="s">
        <v>422</v>
      </c>
      <c r="C122" s="13" t="s">
        <v>423</v>
      </c>
      <c r="D122" s="13" t="str">
        <f>IFERROR(VLOOKUP($B122,[1]GICS!$C:$D,2,FALSE),"-")</f>
        <v>Financials</v>
      </c>
      <c r="E122" s="14">
        <f>IFERROR(IF(VLOOKUP($B122,'[1]Paste Only'!$D:$AM,4,FALSE)="-",VLOOKUP($B122,'[1]Market Cap'!$A:$J,10,FALSE),VLOOKUP($B122,'[1]Paste Only'!$D:$AM,4,FALSE)),"-")</f>
        <v>697.55</v>
      </c>
      <c r="F122" s="14">
        <f>IFERROR(VLOOKUP($B122,'[1]Paste Only'!$D:$AM,5,FALSE),"-")</f>
        <v>748.66668701171875</v>
      </c>
      <c r="G122" s="15">
        <f>IFERROR(VLOOKUP($B122,'[1]Paste Only'!$D:$AM,6,FALSE),"-")</f>
        <v>12</v>
      </c>
      <c r="H122" s="15">
        <f>IFERROR(VLOOKUP($B122,'[1]Paste Only'!$D:$AM,7,FALSE),"-")</f>
        <v>0</v>
      </c>
      <c r="I122" s="15">
        <f>IFERROR(VLOOKUP($B122,'[1]Paste Only'!$D:$AM,8,FALSE),"-")</f>
        <v>1</v>
      </c>
      <c r="J122" s="16"/>
      <c r="K122" s="16"/>
      <c r="L122" s="14">
        <f>IFERROR(VLOOKUP($B122,'[1]Paste Only'!$D:$AM,12,FALSE),"-")</f>
        <v>83.61</v>
      </c>
      <c r="M122" s="14" t="str">
        <f>IFERROR(VLOOKUP($B122,'[1]Paste Only'!$D:$AM,15,FALSE),"-")</f>
        <v>-</v>
      </c>
      <c r="N122" s="17"/>
      <c r="O122" s="18"/>
      <c r="P122" s="19">
        <f t="shared" si="60"/>
        <v>0</v>
      </c>
      <c r="Q122" s="20">
        <f t="shared" si="33"/>
        <v>7.328031970714477E-2</v>
      </c>
      <c r="R122" s="13">
        <f t="shared" si="34"/>
        <v>13</v>
      </c>
      <c r="S122" s="13" t="str">
        <f>IFERROR(VLOOKUP($B122,'[1]Market Cap'!$G:$I,3,FALSE),"-")</f>
        <v>Large Cap</v>
      </c>
      <c r="T122" s="13"/>
      <c r="U122" s="13"/>
      <c r="V122" s="21">
        <f t="shared" si="61"/>
        <v>0</v>
      </c>
      <c r="W122" s="21">
        <f t="shared" si="61"/>
        <v>0</v>
      </c>
      <c r="X122" s="21">
        <f t="shared" si="61"/>
        <v>0</v>
      </c>
      <c r="Y122" s="22">
        <f t="shared" si="35"/>
        <v>0</v>
      </c>
      <c r="Z122" s="13">
        <f t="shared" si="36"/>
        <v>0</v>
      </c>
      <c r="AA122" s="23">
        <f t="shared" si="37"/>
        <v>0</v>
      </c>
      <c r="AB122" s="23">
        <f t="shared" si="38"/>
        <v>0</v>
      </c>
      <c r="AC122" s="23">
        <f t="shared" si="39"/>
        <v>0</v>
      </c>
      <c r="AD122" s="24">
        <f t="shared" si="40"/>
        <v>0</v>
      </c>
      <c r="AE122" s="25">
        <f>IFERROR(VLOOKUP($B122,'[1]Market Cap'!$G:$I,2,FALSE),"-")</f>
        <v>93957.472494654998</v>
      </c>
      <c r="AF122" s="20">
        <f t="shared" si="41"/>
        <v>0</v>
      </c>
      <c r="AG122" s="17">
        <f t="shared" si="42"/>
        <v>0</v>
      </c>
      <c r="AH122" s="17">
        <f t="shared" si="43"/>
        <v>0</v>
      </c>
      <c r="AI122" s="17" t="str">
        <f t="shared" si="44"/>
        <v>-</v>
      </c>
      <c r="AJ122" s="26">
        <f>IFERROR(VLOOKUP($B122,'[1]Paste Only'!$D:$AM,26,FALSE),"-")</f>
        <v>750</v>
      </c>
      <c r="AK122" s="26">
        <f>IFERROR(VLOOKUP($B122,'[1]Paste Only'!$D:$AM,23,FALSE),"-")</f>
        <v>815</v>
      </c>
      <c r="AL122" s="26">
        <f>IFERROR(VLOOKUP($B122,'[1]Paste Only'!$D:$AM,22,FALSE),"-")</f>
        <v>620</v>
      </c>
      <c r="AM122" s="21">
        <f t="shared" si="62"/>
        <v>1.7809166768232298E-3</v>
      </c>
      <c r="AN122" s="21">
        <f t="shared" si="62"/>
        <v>8.8601929455481399E-2</v>
      </c>
      <c r="AO122" s="21">
        <f t="shared" si="62"/>
        <v>-0.17186110888049266</v>
      </c>
      <c r="AP122" s="27">
        <f t="shared" si="45"/>
        <v>0</v>
      </c>
      <c r="AQ122" s="27">
        <f t="shared" si="46"/>
        <v>0</v>
      </c>
      <c r="AR122" s="27">
        <f t="shared" si="47"/>
        <v>748.66668701171875</v>
      </c>
      <c r="AS122" s="27">
        <f t="shared" si="48"/>
        <v>748.66668701171875</v>
      </c>
      <c r="AT122" s="27">
        <f t="shared" si="49"/>
        <v>0</v>
      </c>
      <c r="AU122" s="27">
        <f t="shared" si="50"/>
        <v>0</v>
      </c>
      <c r="AV122" s="21">
        <f t="shared" si="51"/>
        <v>0.92307692307692313</v>
      </c>
      <c r="AW122" s="27">
        <f t="shared" si="52"/>
        <v>748.66668701171875</v>
      </c>
      <c r="AX122" s="27">
        <f t="shared" si="53"/>
        <v>748.66668701171875</v>
      </c>
      <c r="AY122" s="27">
        <f t="shared" si="54"/>
        <v>748.66668701171875</v>
      </c>
      <c r="AZ122" s="21">
        <f t="shared" si="55"/>
        <v>7.328031970714477E-2</v>
      </c>
      <c r="BA122" s="21">
        <f t="shared" si="56"/>
        <v>7.328031970714477E-2</v>
      </c>
      <c r="BB122" s="28">
        <f t="shared" si="57"/>
        <v>748.66668701171875</v>
      </c>
      <c r="BC122" s="28">
        <v>2222</v>
      </c>
      <c r="BD122" s="28">
        <v>1982.75</v>
      </c>
      <c r="BE122" s="28">
        <v>2949.199951171875</v>
      </c>
      <c r="BF122" s="28">
        <f t="shared" si="58"/>
        <v>2949.199951171875</v>
      </c>
      <c r="BG122" s="29">
        <f t="shared" si="59"/>
        <v>25.385416363995034</v>
      </c>
      <c r="BH122" s="29">
        <f t="shared" si="59"/>
        <v>75.342467000824428</v>
      </c>
      <c r="BI122" s="29">
        <f t="shared" si="59"/>
        <v>67.230097410389121</v>
      </c>
      <c r="BJ122" s="29">
        <f t="shared" si="32"/>
        <v>100</v>
      </c>
      <c r="BK122" s="29"/>
    </row>
    <row r="123" spans="1:64" x14ac:dyDescent="0.25">
      <c r="A123" s="13" t="s">
        <v>424</v>
      </c>
      <c r="B123" s="13" t="s">
        <v>425</v>
      </c>
      <c r="C123" s="13" t="s">
        <v>426</v>
      </c>
      <c r="D123" s="13" t="str">
        <f>IFERROR(VLOOKUP($B123,[1]GICS!$C:$D,2,FALSE),"-")</f>
        <v>Energy</v>
      </c>
      <c r="E123" s="14">
        <f>IFERROR(IF(VLOOKUP($B123,'[1]Paste Only'!$D:$AM,4,FALSE)="-",VLOOKUP($B123,'[1]Market Cap'!$A:$J,10,FALSE),VLOOKUP($B123,'[1]Paste Only'!$D:$AM,4,FALSE)),"-")</f>
        <v>398.65</v>
      </c>
      <c r="F123" s="14">
        <f>IFERROR(VLOOKUP($B123,'[1]Paste Only'!$D:$AM,5,FALSE),"-")</f>
        <v>468.8709716796875</v>
      </c>
      <c r="G123" s="15">
        <f>IFERROR(VLOOKUP($B123,'[1]Paste Only'!$D:$AM,6,FALSE),"-")</f>
        <v>25</v>
      </c>
      <c r="H123" s="15">
        <f>IFERROR(VLOOKUP($B123,'[1]Paste Only'!$D:$AM,7,FALSE),"-")</f>
        <v>4</v>
      </c>
      <c r="I123" s="15">
        <f>IFERROR(VLOOKUP($B123,'[1]Paste Only'!$D:$AM,8,FALSE),"-")</f>
        <v>5</v>
      </c>
      <c r="J123" s="16"/>
      <c r="K123" s="16"/>
      <c r="L123" s="14">
        <f>IFERROR(VLOOKUP($B123,'[1]Paste Only'!$D:$AM,12,FALSE),"-")</f>
        <v>31.66</v>
      </c>
      <c r="M123" s="14">
        <f>IFERROR(VLOOKUP($B123,'[1]Paste Only'!$D:$AM,15,FALSE),"-")</f>
        <v>60.172931034482758</v>
      </c>
      <c r="N123" s="17"/>
      <c r="O123" s="18"/>
      <c r="P123" s="19">
        <f t="shared" si="60"/>
        <v>0.90059794802535564</v>
      </c>
      <c r="Q123" s="20">
        <f t="shared" si="33"/>
        <v>0.17614692507133456</v>
      </c>
      <c r="R123" s="13">
        <f t="shared" si="34"/>
        <v>34</v>
      </c>
      <c r="S123" s="13" t="str">
        <f>IFERROR(VLOOKUP($B123,'[1]Market Cap'!$G:$I,3,FALSE),"-")</f>
        <v>Large Cap</v>
      </c>
      <c r="T123" s="13"/>
      <c r="U123" s="13"/>
      <c r="V123" s="21">
        <f t="shared" si="61"/>
        <v>0</v>
      </c>
      <c r="W123" s="21">
        <f t="shared" si="61"/>
        <v>0</v>
      </c>
      <c r="X123" s="21">
        <f t="shared" si="61"/>
        <v>0</v>
      </c>
      <c r="Y123" s="22">
        <f t="shared" si="35"/>
        <v>0</v>
      </c>
      <c r="Z123" s="13">
        <f t="shared" si="36"/>
        <v>0</v>
      </c>
      <c r="AA123" s="23">
        <f t="shared" si="37"/>
        <v>0</v>
      </c>
      <c r="AB123" s="23">
        <f t="shared" si="38"/>
        <v>0</v>
      </c>
      <c r="AC123" s="23">
        <f t="shared" si="39"/>
        <v>0</v>
      </c>
      <c r="AD123" s="24">
        <f t="shared" si="40"/>
        <v>0</v>
      </c>
      <c r="AE123" s="25">
        <f>IFERROR(VLOOKUP($B123,'[1]Market Cap'!$G:$I,2,FALSE),"-")</f>
        <v>84825.644640205006</v>
      </c>
      <c r="AF123" s="20">
        <f t="shared" si="41"/>
        <v>0</v>
      </c>
      <c r="AG123" s="17">
        <f t="shared" si="42"/>
        <v>0</v>
      </c>
      <c r="AH123" s="17">
        <f t="shared" si="43"/>
        <v>0</v>
      </c>
      <c r="AI123" s="17" t="str">
        <f t="shared" si="44"/>
        <v>-</v>
      </c>
      <c r="AJ123" s="26">
        <f>IFERROR(VLOOKUP($B123,'[1]Paste Only'!$D:$AM,26,FALSE),"-")</f>
        <v>490</v>
      </c>
      <c r="AK123" s="26">
        <f>IFERROR(VLOOKUP($B123,'[1]Paste Only'!$D:$AM,23,FALSE),"-")</f>
        <v>615</v>
      </c>
      <c r="AL123" s="26">
        <f>IFERROR(VLOOKUP($B123,'[1]Paste Only'!$D:$AM,22,FALSE),"-")</f>
        <v>250</v>
      </c>
      <c r="AM123" s="21">
        <f t="shared" si="62"/>
        <v>4.5063630714052616E-2</v>
      </c>
      <c r="AN123" s="21">
        <f t="shared" si="62"/>
        <v>0.31166149569212731</v>
      </c>
      <c r="AO123" s="21">
        <f t="shared" si="62"/>
        <v>-0.46680427004385061</v>
      </c>
      <c r="AP123" s="27">
        <f t="shared" si="45"/>
        <v>0</v>
      </c>
      <c r="AQ123" s="27">
        <f t="shared" si="46"/>
        <v>0</v>
      </c>
      <c r="AR123" s="27">
        <f t="shared" si="47"/>
        <v>468.8709716796875</v>
      </c>
      <c r="AS123" s="27">
        <f t="shared" si="48"/>
        <v>468.8709716796875</v>
      </c>
      <c r="AT123" s="27">
        <f t="shared" si="49"/>
        <v>0</v>
      </c>
      <c r="AU123" s="27">
        <f t="shared" si="50"/>
        <v>0</v>
      </c>
      <c r="AV123" s="21">
        <f t="shared" si="51"/>
        <v>0.73529411764705888</v>
      </c>
      <c r="AW123" s="27">
        <f t="shared" si="52"/>
        <v>468.8709716796875</v>
      </c>
      <c r="AX123" s="27">
        <f t="shared" si="53"/>
        <v>468.8709716796875</v>
      </c>
      <c r="AY123" s="27">
        <f t="shared" si="54"/>
        <v>468.8709716796875</v>
      </c>
      <c r="AZ123" s="21">
        <f t="shared" si="55"/>
        <v>0.17614692507133456</v>
      </c>
      <c r="BA123" s="21">
        <f t="shared" si="56"/>
        <v>0.17614692507133456</v>
      </c>
      <c r="BB123" s="28">
        <f t="shared" si="57"/>
        <v>468.8709716796875</v>
      </c>
      <c r="BC123" s="28">
        <v>1677.199951171875</v>
      </c>
      <c r="BD123" s="28">
        <v>1574.800048828125</v>
      </c>
      <c r="BE123" s="28">
        <v>1502.25</v>
      </c>
      <c r="BF123" s="28">
        <f t="shared" si="58"/>
        <v>1502.25</v>
      </c>
      <c r="BG123" s="29">
        <f t="shared" si="59"/>
        <v>31.211247906785655</v>
      </c>
      <c r="BH123" s="29">
        <f t="shared" si="59"/>
        <v>111.64586128619571</v>
      </c>
      <c r="BI123" s="29">
        <f t="shared" si="59"/>
        <v>104.82942578320019</v>
      </c>
      <c r="BJ123" s="29">
        <f t="shared" si="32"/>
        <v>100</v>
      </c>
      <c r="BK123" s="29"/>
    </row>
    <row r="124" spans="1:64" x14ac:dyDescent="0.25">
      <c r="A124" s="13" t="s">
        <v>427</v>
      </c>
      <c r="B124" s="13" t="s">
        <v>428</v>
      </c>
      <c r="C124" s="13" t="s">
        <v>429</v>
      </c>
      <c r="D124" s="13" t="str">
        <f>IFERROR(VLOOKUP($B124,[1]GICS!$C:$D,2,FALSE),"-")</f>
        <v>Materials</v>
      </c>
      <c r="E124" s="14">
        <f>IFERROR(IF(VLOOKUP($B124,'[1]Paste Only'!$D:$AM,4,FALSE)="-",VLOOKUP($B124,'[1]Market Cap'!$A:$J,10,FALSE),VLOOKUP($B124,'[1]Paste Only'!$D:$AM,4,FALSE)),"-")</f>
        <v>540.04999999999995</v>
      </c>
      <c r="F124" s="14">
        <f>IFERROR(VLOOKUP($B124,'[1]Paste Only'!$D:$AM,5,FALSE),"-")</f>
        <v>585.95452880859375</v>
      </c>
      <c r="G124" s="15">
        <f>IFERROR(VLOOKUP($B124,'[1]Paste Only'!$D:$AM,6,FALSE),"-")</f>
        <v>11</v>
      </c>
      <c r="H124" s="15">
        <f>IFERROR(VLOOKUP($B124,'[1]Paste Only'!$D:$AM,7,FALSE),"-")</f>
        <v>4</v>
      </c>
      <c r="I124" s="15">
        <f>IFERROR(VLOOKUP($B124,'[1]Paste Only'!$D:$AM,8,FALSE),"-")</f>
        <v>9</v>
      </c>
      <c r="J124" s="16"/>
      <c r="K124" s="16"/>
      <c r="L124" s="14">
        <f>IFERROR(VLOOKUP($B124,'[1]Paste Only'!$D:$AM,12,FALSE),"-")</f>
        <v>10.119999999999999</v>
      </c>
      <c r="M124" s="14">
        <f>IFERROR(VLOOKUP($B124,'[1]Paste Only'!$D:$AM,15,FALSE),"-")</f>
        <v>11.506367816091956</v>
      </c>
      <c r="N124" s="17"/>
      <c r="O124" s="18"/>
      <c r="P124" s="19">
        <f t="shared" si="60"/>
        <v>0.13699286720276249</v>
      </c>
      <c r="Q124" s="20">
        <f t="shared" si="33"/>
        <v>8.5000516264408521E-2</v>
      </c>
      <c r="R124" s="13">
        <f t="shared" si="34"/>
        <v>24</v>
      </c>
      <c r="S124" s="13" t="str">
        <f>IFERROR(VLOOKUP($B124,'[1]Market Cap'!$G:$I,3,FALSE),"-")</f>
        <v>Mid Cap</v>
      </c>
      <c r="T124" s="13"/>
      <c r="U124" s="13"/>
      <c r="V124" s="21">
        <f t="shared" si="61"/>
        <v>0</v>
      </c>
      <c r="W124" s="21">
        <f t="shared" si="61"/>
        <v>0</v>
      </c>
      <c r="X124" s="21">
        <f t="shared" si="61"/>
        <v>0</v>
      </c>
      <c r="Y124" s="22">
        <f t="shared" si="35"/>
        <v>0</v>
      </c>
      <c r="Z124" s="13">
        <f t="shared" si="36"/>
        <v>0</v>
      </c>
      <c r="AA124" s="23">
        <f t="shared" si="37"/>
        <v>0</v>
      </c>
      <c r="AB124" s="23">
        <f t="shared" si="38"/>
        <v>0</v>
      </c>
      <c r="AC124" s="23">
        <f t="shared" si="39"/>
        <v>0</v>
      </c>
      <c r="AD124" s="24">
        <f t="shared" si="40"/>
        <v>0</v>
      </c>
      <c r="AE124" s="25">
        <f>IFERROR(VLOOKUP($B124,'[1]Market Cap'!$G:$I,2,FALSE),"-")</f>
        <v>62964.147539894999</v>
      </c>
      <c r="AF124" s="20">
        <f t="shared" si="41"/>
        <v>0</v>
      </c>
      <c r="AG124" s="17">
        <f t="shared" si="42"/>
        <v>0</v>
      </c>
      <c r="AH124" s="17">
        <f t="shared" si="43"/>
        <v>0</v>
      </c>
      <c r="AI124" s="17" t="str">
        <f t="shared" si="44"/>
        <v>-</v>
      </c>
      <c r="AJ124" s="26">
        <f>IFERROR(VLOOKUP($B124,'[1]Paste Only'!$D:$AM,26,FALSE),"-")</f>
        <v>603.5</v>
      </c>
      <c r="AK124" s="26">
        <f>IFERROR(VLOOKUP($B124,'[1]Paste Only'!$D:$AM,23,FALSE),"-")</f>
        <v>670</v>
      </c>
      <c r="AL124" s="26">
        <f>IFERROR(VLOOKUP($B124,'[1]Paste Only'!$D:$AM,22,FALSE),"-")</f>
        <v>415</v>
      </c>
      <c r="AM124" s="21">
        <f t="shared" si="62"/>
        <v>2.994340060325329E-2</v>
      </c>
      <c r="AN124" s="21">
        <f t="shared" si="62"/>
        <v>0.1434334356324436</v>
      </c>
      <c r="AO124" s="21">
        <f t="shared" si="62"/>
        <v>-0.29175391673512818</v>
      </c>
      <c r="AP124" s="27">
        <f t="shared" si="45"/>
        <v>0</v>
      </c>
      <c r="AQ124" s="27">
        <f t="shared" si="46"/>
        <v>0</v>
      </c>
      <c r="AR124" s="27">
        <f t="shared" si="47"/>
        <v>585.95452880859375</v>
      </c>
      <c r="AS124" s="27">
        <f t="shared" si="48"/>
        <v>585.95452880859375</v>
      </c>
      <c r="AT124" s="27">
        <f t="shared" si="49"/>
        <v>0</v>
      </c>
      <c r="AU124" s="27">
        <f t="shared" si="50"/>
        <v>0</v>
      </c>
      <c r="AV124" s="21">
        <f t="shared" si="51"/>
        <v>0.45833333333333331</v>
      </c>
      <c r="AW124" s="27">
        <f t="shared" si="52"/>
        <v>585.95452880859375</v>
      </c>
      <c r="AX124" s="27">
        <f t="shared" si="53"/>
        <v>585.95452880859375</v>
      </c>
      <c r="AY124" s="27">
        <f t="shared" si="54"/>
        <v>585.95452880859375</v>
      </c>
      <c r="AZ124" s="21">
        <f t="shared" si="55"/>
        <v>8.5000516264408521E-2</v>
      </c>
      <c r="BA124" s="21">
        <f t="shared" si="56"/>
        <v>8.5000516264408521E-2</v>
      </c>
      <c r="BB124" s="28">
        <f t="shared" si="57"/>
        <v>585.95452880859375</v>
      </c>
      <c r="BC124" s="28">
        <v>484.16665649414063</v>
      </c>
      <c r="BD124" s="28">
        <v>411.79998779296875</v>
      </c>
      <c r="BE124" s="28">
        <v>380</v>
      </c>
      <c r="BF124" s="28">
        <f t="shared" si="58"/>
        <v>380</v>
      </c>
      <c r="BG124" s="29">
        <f t="shared" si="59"/>
        <v>154.19856021278784</v>
      </c>
      <c r="BH124" s="29">
        <f t="shared" si="59"/>
        <v>127.41227802477385</v>
      </c>
      <c r="BI124" s="29">
        <f t="shared" si="59"/>
        <v>108.36841784025493</v>
      </c>
      <c r="BJ124" s="29">
        <f t="shared" si="32"/>
        <v>100</v>
      </c>
      <c r="BK124" s="29"/>
    </row>
    <row r="125" spans="1:64" x14ac:dyDescent="0.25">
      <c r="A125" s="13" t="s">
        <v>430</v>
      </c>
      <c r="B125" s="13" t="s">
        <v>431</v>
      </c>
      <c r="C125" s="13" t="s">
        <v>432</v>
      </c>
      <c r="D125" s="13" t="str">
        <f>IFERROR(VLOOKUP($B125,[1]GICS!$C:$D,2,FALSE),"-")</f>
        <v>Financials</v>
      </c>
      <c r="E125" s="14">
        <f>IFERROR(IF(VLOOKUP($B125,'[1]Paste Only'!$D:$AM,4,FALSE)="-",VLOOKUP($B125,'[1]Market Cap'!$A:$J,10,FALSE),VLOOKUP($B125,'[1]Paste Only'!$D:$AM,4,FALSE)),"-")</f>
        <v>20.86</v>
      </c>
      <c r="F125" s="14">
        <f>IFERROR(VLOOKUP($B125,'[1]Paste Only'!$D:$AM,5,FALSE),"-")</f>
        <v>17.700000762939453</v>
      </c>
      <c r="G125" s="15">
        <f>IFERROR(VLOOKUP($B125,'[1]Paste Only'!$D:$AM,6,FALSE),"-")</f>
        <v>0</v>
      </c>
      <c r="H125" s="15">
        <f>IFERROR(VLOOKUP($B125,'[1]Paste Only'!$D:$AM,7,FALSE),"-")</f>
        <v>2</v>
      </c>
      <c r="I125" s="15">
        <f>IFERROR(VLOOKUP($B125,'[1]Paste Only'!$D:$AM,8,FALSE),"-")</f>
        <v>9</v>
      </c>
      <c r="J125" s="16"/>
      <c r="K125" s="16"/>
      <c r="L125" s="14">
        <f>IFERROR(VLOOKUP($B125,'[1]Paste Only'!$D:$AM,12,FALSE),"-")</f>
        <v>0.87999999999999989</v>
      </c>
      <c r="M125" s="14" t="str">
        <f>IFERROR(VLOOKUP($B125,'[1]Paste Only'!$D:$AM,15,FALSE),"-")</f>
        <v>-</v>
      </c>
      <c r="N125" s="17"/>
      <c r="O125" s="18"/>
      <c r="P125" s="19">
        <f t="shared" si="60"/>
        <v>0</v>
      </c>
      <c r="Q125" s="20">
        <f t="shared" si="33"/>
        <v>-0.15148606122054398</v>
      </c>
      <c r="R125" s="13">
        <f t="shared" si="34"/>
        <v>11</v>
      </c>
      <c r="S125" s="13" t="str">
        <f>IFERROR(VLOOKUP($B125,'[1]Market Cap'!$G:$I,3,FALSE),"-")</f>
        <v>Mid Cap</v>
      </c>
      <c r="T125" s="13"/>
      <c r="U125" s="13"/>
      <c r="V125" s="21">
        <f t="shared" si="61"/>
        <v>0</v>
      </c>
      <c r="W125" s="21">
        <f t="shared" si="61"/>
        <v>0</v>
      </c>
      <c r="X125" s="21">
        <f t="shared" si="61"/>
        <v>0</v>
      </c>
      <c r="Y125" s="22">
        <f t="shared" si="35"/>
        <v>0</v>
      </c>
      <c r="Z125" s="13">
        <f t="shared" si="36"/>
        <v>0</v>
      </c>
      <c r="AA125" s="23">
        <f t="shared" si="37"/>
        <v>0</v>
      </c>
      <c r="AB125" s="23">
        <f t="shared" si="38"/>
        <v>0</v>
      </c>
      <c r="AC125" s="23">
        <f t="shared" si="39"/>
        <v>0</v>
      </c>
      <c r="AD125" s="24">
        <f t="shared" si="40"/>
        <v>0</v>
      </c>
      <c r="AE125" s="25">
        <f>IFERROR(VLOOKUP($B125,'[1]Market Cap'!$G:$I,2,FALSE),"-")</f>
        <v>65439.615190739998</v>
      </c>
      <c r="AF125" s="20">
        <f t="shared" si="41"/>
        <v>0</v>
      </c>
      <c r="AG125" s="17">
        <f t="shared" si="42"/>
        <v>1</v>
      </c>
      <c r="AH125" s="17">
        <f t="shared" si="43"/>
        <v>0</v>
      </c>
      <c r="AI125" s="17" t="str">
        <f t="shared" si="44"/>
        <v>-</v>
      </c>
      <c r="AJ125" s="26">
        <f>IFERROR(VLOOKUP($B125,'[1]Paste Only'!$D:$AM,26,FALSE),"-")</f>
        <v>17</v>
      </c>
      <c r="AK125" s="26">
        <f>IFERROR(VLOOKUP($B125,'[1]Paste Only'!$D:$AM,23,FALSE),"-")</f>
        <v>20</v>
      </c>
      <c r="AL125" s="26">
        <f>IFERROR(VLOOKUP($B125,'[1]Paste Only'!$D:$AM,22,FALSE),"-")</f>
        <v>17</v>
      </c>
      <c r="AM125" s="21">
        <f t="shared" si="62"/>
        <v>-3.9548063998117167E-2</v>
      </c>
      <c r="AN125" s="21">
        <f t="shared" si="62"/>
        <v>0.12994345411986208</v>
      </c>
      <c r="AO125" s="21">
        <f t="shared" si="62"/>
        <v>-3.9548063998117167E-2</v>
      </c>
      <c r="AP125" s="27">
        <f t="shared" si="45"/>
        <v>0</v>
      </c>
      <c r="AQ125" s="27">
        <f t="shared" si="46"/>
        <v>0</v>
      </c>
      <c r="AR125" s="27">
        <f t="shared" si="47"/>
        <v>17.700000762939453</v>
      </c>
      <c r="AS125" s="27">
        <f t="shared" si="48"/>
        <v>17.700000762939453</v>
      </c>
      <c r="AT125" s="27">
        <f t="shared" si="49"/>
        <v>0</v>
      </c>
      <c r="AU125" s="27">
        <f t="shared" si="50"/>
        <v>0</v>
      </c>
      <c r="AV125" s="21">
        <f t="shared" si="51"/>
        <v>0</v>
      </c>
      <c r="AW125" s="27">
        <f t="shared" si="52"/>
        <v>17.700000762939453</v>
      </c>
      <c r="AX125" s="27">
        <f t="shared" si="53"/>
        <v>17.700000762939453</v>
      </c>
      <c r="AY125" s="27">
        <f t="shared" si="54"/>
        <v>17.700000762939453</v>
      </c>
      <c r="AZ125" s="21">
        <f t="shared" si="55"/>
        <v>-0.15148606122054398</v>
      </c>
      <c r="BA125" s="21">
        <f t="shared" si="56"/>
        <v>-0.15148606122054398</v>
      </c>
      <c r="BB125" s="28">
        <f t="shared" si="57"/>
        <v>17.700000762939453</v>
      </c>
      <c r="BC125" s="28">
        <v>520.33331298828125</v>
      </c>
      <c r="BD125" s="28">
        <v>535</v>
      </c>
      <c r="BE125" s="28">
        <v>595.625</v>
      </c>
      <c r="BF125" s="28">
        <f t="shared" si="58"/>
        <v>595.625</v>
      </c>
      <c r="BG125" s="29">
        <f t="shared" si="59"/>
        <v>2.9716685436204746</v>
      </c>
      <c r="BH125" s="29">
        <f t="shared" si="59"/>
        <v>87.359213093520466</v>
      </c>
      <c r="BI125" s="29">
        <f t="shared" si="59"/>
        <v>89.821615949632744</v>
      </c>
      <c r="BJ125" s="29">
        <f t="shared" si="32"/>
        <v>100</v>
      </c>
      <c r="BK125" s="29"/>
    </row>
    <row r="126" spans="1:64" x14ac:dyDescent="0.25">
      <c r="A126" s="13" t="s">
        <v>433</v>
      </c>
      <c r="B126" s="13" t="s">
        <v>434</v>
      </c>
      <c r="C126" s="13" t="s">
        <v>435</v>
      </c>
      <c r="D126" s="13" t="str">
        <f>IFERROR(VLOOKUP($B126,[1]GICS!$C:$D,2,FALSE),"-")</f>
        <v>Communication Services</v>
      </c>
      <c r="E126" s="14">
        <f>IFERROR(IF(VLOOKUP($B126,'[1]Paste Only'!$D:$AM,4,FALSE)="-",VLOOKUP($B126,'[1]Market Cap'!$A:$J,10,FALSE),VLOOKUP($B126,'[1]Paste Only'!$D:$AM,4,FALSE)),"-")</f>
        <v>7.67</v>
      </c>
      <c r="F126" s="14">
        <f>IFERROR(VLOOKUP($B126,'[1]Paste Only'!$D:$AM,5,FALSE),"-")</f>
        <v>7.2222223281860352</v>
      </c>
      <c r="G126" s="15">
        <f>IFERROR(VLOOKUP($B126,'[1]Paste Only'!$D:$AM,6,FALSE),"-")</f>
        <v>4</v>
      </c>
      <c r="H126" s="15">
        <f>IFERROR(VLOOKUP($B126,'[1]Paste Only'!$D:$AM,7,FALSE),"-")</f>
        <v>6</v>
      </c>
      <c r="I126" s="15">
        <f>IFERROR(VLOOKUP($B126,'[1]Paste Only'!$D:$AM,8,FALSE),"-")</f>
        <v>12</v>
      </c>
      <c r="J126" s="16"/>
      <c r="K126" s="16"/>
      <c r="L126" s="14">
        <f>IFERROR(VLOOKUP($B126,'[1]Paste Only'!$D:$AM,12,FALSE),"-")</f>
        <v>-3.62</v>
      </c>
      <c r="M126" s="14">
        <f>IFERROR(VLOOKUP($B126,'[1]Paste Only'!$D:$AM,15,FALSE),"-")</f>
        <v>-2.4036896551724141</v>
      </c>
      <c r="N126" s="17"/>
      <c r="O126" s="18"/>
      <c r="P126" s="19">
        <f t="shared" si="60"/>
        <v>0.33599733282529998</v>
      </c>
      <c r="Q126" s="20">
        <f t="shared" si="33"/>
        <v>-5.8380400497257456E-2</v>
      </c>
      <c r="R126" s="13">
        <f t="shared" si="34"/>
        <v>22</v>
      </c>
      <c r="S126" s="13" t="str">
        <f>IFERROR(VLOOKUP($B126,'[1]Market Cap'!$G:$I,3,FALSE),"-")</f>
        <v>Mid Cap</v>
      </c>
      <c r="T126" s="13"/>
      <c r="U126" s="13"/>
      <c r="V126" s="21">
        <f t="shared" si="61"/>
        <v>0</v>
      </c>
      <c r="W126" s="21">
        <f t="shared" si="61"/>
        <v>0</v>
      </c>
      <c r="X126" s="21">
        <f t="shared" si="61"/>
        <v>0</v>
      </c>
      <c r="Y126" s="22">
        <f t="shared" si="35"/>
        <v>0</v>
      </c>
      <c r="Z126" s="13">
        <f t="shared" si="36"/>
        <v>0</v>
      </c>
      <c r="AA126" s="23">
        <f t="shared" si="37"/>
        <v>0</v>
      </c>
      <c r="AB126" s="23">
        <f t="shared" si="38"/>
        <v>0</v>
      </c>
      <c r="AC126" s="23">
        <f t="shared" si="39"/>
        <v>0</v>
      </c>
      <c r="AD126" s="24">
        <f t="shared" si="40"/>
        <v>0</v>
      </c>
      <c r="AE126" s="25">
        <f>IFERROR(VLOOKUP($B126,'[1]Market Cap'!$G:$I,2,FALSE),"-")</f>
        <v>83099.107845766994</v>
      </c>
      <c r="AF126" s="20">
        <f t="shared" si="41"/>
        <v>0</v>
      </c>
      <c r="AG126" s="17">
        <f t="shared" si="42"/>
        <v>1</v>
      </c>
      <c r="AH126" s="17">
        <f t="shared" si="43"/>
        <v>0</v>
      </c>
      <c r="AI126" s="17" t="str">
        <f t="shared" si="44"/>
        <v>-</v>
      </c>
      <c r="AJ126" s="26">
        <f>IFERROR(VLOOKUP($B126,'[1]Paste Only'!$D:$AM,26,FALSE),"-")</f>
        <v>6.5</v>
      </c>
      <c r="AK126" s="26">
        <f>IFERROR(VLOOKUP($B126,'[1]Paste Only'!$D:$AM,23,FALSE),"-")</f>
        <v>15</v>
      </c>
      <c r="AL126" s="26">
        <f>IFERROR(VLOOKUP($B126,'[1]Paste Only'!$D:$AM,22,FALSE),"-")</f>
        <v>4</v>
      </c>
      <c r="AM126" s="21">
        <f t="shared" si="62"/>
        <v>-0.10000001320472107</v>
      </c>
      <c r="AN126" s="21">
        <f t="shared" si="62"/>
        <v>1.0769230464506436</v>
      </c>
      <c r="AO126" s="21">
        <f t="shared" si="62"/>
        <v>-0.44615385427982834</v>
      </c>
      <c r="AP126" s="27">
        <f t="shared" si="45"/>
        <v>0</v>
      </c>
      <c r="AQ126" s="27">
        <f t="shared" si="46"/>
        <v>0</v>
      </c>
      <c r="AR126" s="27">
        <f t="shared" si="47"/>
        <v>7.2222223281860352</v>
      </c>
      <c r="AS126" s="27">
        <f t="shared" si="48"/>
        <v>7.2222223281860352</v>
      </c>
      <c r="AT126" s="27">
        <f t="shared" si="49"/>
        <v>0</v>
      </c>
      <c r="AU126" s="27">
        <f t="shared" si="50"/>
        <v>0</v>
      </c>
      <c r="AV126" s="21">
        <f t="shared" si="51"/>
        <v>0.18181818181818182</v>
      </c>
      <c r="AW126" s="27">
        <f t="shared" si="52"/>
        <v>7.2222223281860352</v>
      </c>
      <c r="AX126" s="27">
        <f t="shared" si="53"/>
        <v>7.2222223281860352</v>
      </c>
      <c r="AY126" s="27">
        <f t="shared" si="54"/>
        <v>7.2222223281860352</v>
      </c>
      <c r="AZ126" s="21">
        <f t="shared" si="55"/>
        <v>-5.8380400497257456E-2</v>
      </c>
      <c r="BA126" s="21">
        <f t="shared" si="56"/>
        <v>-5.8380400497257456E-2</v>
      </c>
      <c r="BB126" s="28">
        <f t="shared" si="57"/>
        <v>7.2222223281860352</v>
      </c>
      <c r="BC126" s="28">
        <v>503.33334350585938</v>
      </c>
      <c r="BD126" s="28">
        <v>457.66665649414063</v>
      </c>
      <c r="BE126" s="28">
        <v>533</v>
      </c>
      <c r="BF126" s="28">
        <f t="shared" si="58"/>
        <v>533</v>
      </c>
      <c r="BG126" s="29">
        <f t="shared" si="59"/>
        <v>1.3550135700161416</v>
      </c>
      <c r="BH126" s="29">
        <f t="shared" si="59"/>
        <v>94.434023171831029</v>
      </c>
      <c r="BI126" s="29">
        <f t="shared" si="59"/>
        <v>85.86616444542976</v>
      </c>
      <c r="BJ126" s="29">
        <f t="shared" si="32"/>
        <v>100</v>
      </c>
      <c r="BK126" s="29"/>
    </row>
    <row r="127" spans="1:64" x14ac:dyDescent="0.25">
      <c r="A127" s="13" t="s">
        <v>436</v>
      </c>
      <c r="B127" s="13" t="s">
        <v>437</v>
      </c>
      <c r="C127" s="13" t="s">
        <v>438</v>
      </c>
      <c r="D127" s="13" t="str">
        <f>IFERROR(VLOOKUP($B127,[1]GICS!$C:$D,2,FALSE),"-")</f>
        <v>Utilities</v>
      </c>
      <c r="E127" s="14">
        <f>IFERROR(IF(VLOOKUP($B127,'[1]Paste Only'!$D:$AM,4,FALSE)="-",VLOOKUP($B127,'[1]Market Cap'!$A:$J,10,FALSE),VLOOKUP($B127,'[1]Paste Only'!$D:$AM,4,FALSE)),"-")</f>
        <v>1267.75</v>
      </c>
      <c r="F127" s="14">
        <f>IFERROR(VLOOKUP($B127,'[1]Paste Only'!$D:$AM,5,FALSE),"-")</f>
        <v>1351</v>
      </c>
      <c r="G127" s="15">
        <f>IFERROR(VLOOKUP($B127,'[1]Paste Only'!$D:$AM,6,FALSE),"-")</f>
        <v>2</v>
      </c>
      <c r="H127" s="15">
        <f>IFERROR(VLOOKUP($B127,'[1]Paste Only'!$D:$AM,7,FALSE),"-")</f>
        <v>4</v>
      </c>
      <c r="I127" s="15">
        <f>IFERROR(VLOOKUP($B127,'[1]Paste Only'!$D:$AM,8,FALSE),"-")</f>
        <v>4</v>
      </c>
      <c r="J127" s="16"/>
      <c r="K127" s="16"/>
      <c r="L127" s="14">
        <f>IFERROR(VLOOKUP($B127,'[1]Paste Only'!$D:$AM,12,FALSE),"-")</f>
        <v>61.23</v>
      </c>
      <c r="M127" s="14">
        <f>IFERROR(VLOOKUP($B127,'[1]Paste Only'!$D:$AM,15,FALSE),"-")</f>
        <v>56.812643678160924</v>
      </c>
      <c r="N127" s="17"/>
      <c r="O127" s="18"/>
      <c r="P127" s="19">
        <f t="shared" si="60"/>
        <v>-7.2143660327275372E-2</v>
      </c>
      <c r="Q127" s="20">
        <f t="shared" si="33"/>
        <v>6.5667521198974566E-2</v>
      </c>
      <c r="R127" s="13">
        <f t="shared" si="34"/>
        <v>10</v>
      </c>
      <c r="S127" s="13" t="str">
        <f>IFERROR(VLOOKUP($B127,'[1]Market Cap'!$G:$I,3,FALSE),"-")</f>
        <v>Mid Cap</v>
      </c>
      <c r="T127" s="13"/>
      <c r="U127" s="13"/>
      <c r="V127" s="21">
        <f t="shared" si="61"/>
        <v>0</v>
      </c>
      <c r="W127" s="21">
        <f t="shared" si="61"/>
        <v>0</v>
      </c>
      <c r="X127" s="21">
        <f t="shared" si="61"/>
        <v>0</v>
      </c>
      <c r="Y127" s="22">
        <f t="shared" si="35"/>
        <v>0</v>
      </c>
      <c r="Z127" s="13">
        <f t="shared" si="36"/>
        <v>0</v>
      </c>
      <c r="AA127" s="23">
        <f t="shared" si="37"/>
        <v>0</v>
      </c>
      <c r="AB127" s="23">
        <f t="shared" si="38"/>
        <v>0</v>
      </c>
      <c r="AC127" s="23">
        <f t="shared" si="39"/>
        <v>0</v>
      </c>
      <c r="AD127" s="24">
        <f t="shared" si="40"/>
        <v>0</v>
      </c>
      <c r="AE127" s="25">
        <f>IFERROR(VLOOKUP($B127,'[1]Market Cap'!$G:$I,2,FALSE),"-")</f>
        <v>63882.371663824997</v>
      </c>
      <c r="AF127" s="20">
        <f t="shared" si="41"/>
        <v>0</v>
      </c>
      <c r="AG127" s="17">
        <f t="shared" si="42"/>
        <v>0</v>
      </c>
      <c r="AH127" s="17">
        <f t="shared" si="43"/>
        <v>0</v>
      </c>
      <c r="AI127" s="17" t="str">
        <f t="shared" si="44"/>
        <v>-</v>
      </c>
      <c r="AJ127" s="26">
        <f>IFERROR(VLOOKUP($B127,'[1]Paste Only'!$D:$AM,26,FALSE),"-")</f>
        <v>1331.5</v>
      </c>
      <c r="AK127" s="26">
        <f>IFERROR(VLOOKUP($B127,'[1]Paste Only'!$D:$AM,23,FALSE),"-")</f>
        <v>1525</v>
      </c>
      <c r="AL127" s="26">
        <f>IFERROR(VLOOKUP($B127,'[1]Paste Only'!$D:$AM,22,FALSE),"-")</f>
        <v>1085</v>
      </c>
      <c r="AM127" s="21">
        <f t="shared" si="62"/>
        <v>-1.4433752775721675E-2</v>
      </c>
      <c r="AN127" s="21">
        <f t="shared" si="62"/>
        <v>0.12879348630643972</v>
      </c>
      <c r="AO127" s="21">
        <f t="shared" si="62"/>
        <v>-0.19689119170984459</v>
      </c>
      <c r="AP127" s="27">
        <f t="shared" si="45"/>
        <v>0</v>
      </c>
      <c r="AQ127" s="27">
        <f t="shared" si="46"/>
        <v>0</v>
      </c>
      <c r="AR127" s="27">
        <f t="shared" si="47"/>
        <v>1351</v>
      </c>
      <c r="AS127" s="27">
        <f t="shared" si="48"/>
        <v>1351</v>
      </c>
      <c r="AT127" s="27">
        <f t="shared" si="49"/>
        <v>0</v>
      </c>
      <c r="AU127" s="27">
        <f t="shared" si="50"/>
        <v>0</v>
      </c>
      <c r="AV127" s="21">
        <f t="shared" si="51"/>
        <v>0.2</v>
      </c>
      <c r="AW127" s="27">
        <f t="shared" si="52"/>
        <v>1351</v>
      </c>
      <c r="AX127" s="27">
        <f t="shared" si="53"/>
        <v>1351</v>
      </c>
      <c r="AY127" s="27">
        <f t="shared" si="54"/>
        <v>1331.5</v>
      </c>
      <c r="AZ127" s="21">
        <f t="shared" si="55"/>
        <v>5.0285939656872447E-2</v>
      </c>
      <c r="BA127" s="21">
        <f t="shared" si="56"/>
        <v>5.0285939656872447E-2</v>
      </c>
      <c r="BB127" s="28">
        <f t="shared" si="57"/>
        <v>1351</v>
      </c>
      <c r="BC127" s="28">
        <v>268</v>
      </c>
      <c r="BD127" s="28">
        <v>266</v>
      </c>
      <c r="BE127" s="28">
        <v>276.5</v>
      </c>
      <c r="BF127" s="28">
        <f t="shared" si="58"/>
        <v>276.5</v>
      </c>
      <c r="BG127" s="29">
        <f t="shared" si="59"/>
        <v>488.60759493670884</v>
      </c>
      <c r="BH127" s="29">
        <f t="shared" si="59"/>
        <v>96.925858951175414</v>
      </c>
      <c r="BI127" s="29">
        <f t="shared" si="59"/>
        <v>96.202531645569621</v>
      </c>
      <c r="BJ127" s="29">
        <f t="shared" si="32"/>
        <v>100</v>
      </c>
      <c r="BK127" s="29"/>
    </row>
    <row r="128" spans="1:64" x14ac:dyDescent="0.25">
      <c r="A128" s="13" t="s">
        <v>439</v>
      </c>
      <c r="B128" s="13" t="s">
        <v>440</v>
      </c>
      <c r="C128" s="13" t="s">
        <v>441</v>
      </c>
      <c r="D128" s="13" t="str">
        <f>IFERROR(VLOOKUP($B128,[1]GICS!$C:$D,2,FALSE),"-")</f>
        <v>Energy</v>
      </c>
      <c r="E128" s="14">
        <f>IFERROR(IF(VLOOKUP($B128,'[1]Paste Only'!$D:$AM,4,FALSE)="-",VLOOKUP($B128,'[1]Market Cap'!$A:$J,10,FALSE),VLOOKUP($B128,'[1]Paste Only'!$D:$AM,4,FALSE)),"-")</f>
        <v>398.45</v>
      </c>
      <c r="F128" s="14">
        <f>IFERROR(VLOOKUP($B128,'[1]Paste Only'!$D:$AM,5,FALSE),"-")</f>
        <v>495.10000610351563</v>
      </c>
      <c r="G128" s="15">
        <f>IFERROR(VLOOKUP($B128,'[1]Paste Only'!$D:$AM,6,FALSE),"-")</f>
        <v>16</v>
      </c>
      <c r="H128" s="15">
        <f>IFERROR(VLOOKUP($B128,'[1]Paste Only'!$D:$AM,7,FALSE),"-")</f>
        <v>3</v>
      </c>
      <c r="I128" s="15">
        <f>IFERROR(VLOOKUP($B128,'[1]Paste Only'!$D:$AM,8,FALSE),"-")</f>
        <v>2</v>
      </c>
      <c r="J128" s="16"/>
      <c r="K128" s="16"/>
      <c r="L128" s="14">
        <f>IFERROR(VLOOKUP($B128,'[1]Paste Only'!$D:$AM,12,FALSE),"-")</f>
        <v>40.270000000000003</v>
      </c>
      <c r="M128" s="14">
        <f>IFERROR(VLOOKUP($B128,'[1]Paste Only'!$D:$AM,15,FALSE),"-")</f>
        <v>46.851137931034486</v>
      </c>
      <c r="N128" s="17"/>
      <c r="O128" s="18"/>
      <c r="P128" s="19">
        <f t="shared" si="60"/>
        <v>0.16342532731647585</v>
      </c>
      <c r="Q128" s="20">
        <f t="shared" si="33"/>
        <v>0.24256495445731119</v>
      </c>
      <c r="R128" s="13">
        <f t="shared" si="34"/>
        <v>21</v>
      </c>
      <c r="S128" s="13" t="str">
        <f>IFERROR(VLOOKUP($B128,'[1]Market Cap'!$G:$I,3,FALSE),"-")</f>
        <v>Mid Cap</v>
      </c>
      <c r="T128" s="13"/>
      <c r="U128" s="13"/>
      <c r="V128" s="21">
        <f t="shared" si="61"/>
        <v>0</v>
      </c>
      <c r="W128" s="21">
        <f t="shared" si="61"/>
        <v>0</v>
      </c>
      <c r="X128" s="21">
        <f t="shared" si="61"/>
        <v>0</v>
      </c>
      <c r="Y128" s="22">
        <f t="shared" si="35"/>
        <v>0</v>
      </c>
      <c r="Z128" s="13">
        <f t="shared" si="36"/>
        <v>0</v>
      </c>
      <c r="AA128" s="23">
        <f t="shared" si="37"/>
        <v>0</v>
      </c>
      <c r="AB128" s="23">
        <f t="shared" si="38"/>
        <v>0</v>
      </c>
      <c r="AC128" s="23">
        <f t="shared" si="39"/>
        <v>0</v>
      </c>
      <c r="AD128" s="24">
        <f t="shared" si="40"/>
        <v>0</v>
      </c>
      <c r="AE128" s="25">
        <f>IFERROR(VLOOKUP($B128,'[1]Market Cap'!$G:$I,2,FALSE),"-")</f>
        <v>64812.187432395003</v>
      </c>
      <c r="AF128" s="20">
        <f t="shared" si="41"/>
        <v>0</v>
      </c>
      <c r="AG128" s="17">
        <f t="shared" si="42"/>
        <v>0</v>
      </c>
      <c r="AH128" s="17">
        <f t="shared" si="43"/>
        <v>0</v>
      </c>
      <c r="AI128" s="17" t="str">
        <f t="shared" si="44"/>
        <v>-</v>
      </c>
      <c r="AJ128" s="26">
        <f>IFERROR(VLOOKUP($B128,'[1]Paste Only'!$D:$AM,26,FALSE),"-")</f>
        <v>507.5</v>
      </c>
      <c r="AK128" s="26">
        <f>IFERROR(VLOOKUP($B128,'[1]Paste Only'!$D:$AM,23,FALSE),"-")</f>
        <v>615</v>
      </c>
      <c r="AL128" s="26">
        <f>IFERROR(VLOOKUP($B128,'[1]Paste Only'!$D:$AM,22,FALSE),"-")</f>
        <v>305</v>
      </c>
      <c r="AM128" s="21">
        <f t="shared" si="62"/>
        <v>2.504543272797255E-2</v>
      </c>
      <c r="AN128" s="21">
        <f t="shared" si="62"/>
        <v>0.24217328301025232</v>
      </c>
      <c r="AO128" s="21">
        <f t="shared" si="62"/>
        <v>-0.3839628433851594</v>
      </c>
      <c r="AP128" s="27">
        <f t="shared" si="45"/>
        <v>0</v>
      </c>
      <c r="AQ128" s="27">
        <f t="shared" si="46"/>
        <v>0</v>
      </c>
      <c r="AR128" s="27">
        <f t="shared" si="47"/>
        <v>495.10000610351563</v>
      </c>
      <c r="AS128" s="27">
        <f t="shared" si="48"/>
        <v>495.10000610351563</v>
      </c>
      <c r="AT128" s="27">
        <f t="shared" si="49"/>
        <v>0</v>
      </c>
      <c r="AU128" s="27">
        <f t="shared" si="50"/>
        <v>0</v>
      </c>
      <c r="AV128" s="21">
        <f t="shared" si="51"/>
        <v>0.76190476190476186</v>
      </c>
      <c r="AW128" s="27">
        <f t="shared" si="52"/>
        <v>495.10000610351563</v>
      </c>
      <c r="AX128" s="27">
        <f t="shared" si="53"/>
        <v>495.10000610351563</v>
      </c>
      <c r="AY128" s="27">
        <f t="shared" si="54"/>
        <v>495.10000610351563</v>
      </c>
      <c r="AZ128" s="21">
        <f t="shared" si="55"/>
        <v>0.24256495445731119</v>
      </c>
      <c r="BA128" s="21">
        <f t="shared" si="56"/>
        <v>0.24256495445731119</v>
      </c>
      <c r="BB128" s="28">
        <f t="shared" si="57"/>
        <v>495.10000610351563</v>
      </c>
      <c r="BC128" s="28">
        <v>2135.952392578125</v>
      </c>
      <c r="BD128" s="28">
        <v>2227.65380859375</v>
      </c>
      <c r="BE128" s="28">
        <v>2074.370361328125</v>
      </c>
      <c r="BF128" s="28">
        <f t="shared" si="58"/>
        <v>2074.370361328125</v>
      </c>
      <c r="BG128" s="29">
        <f t="shared" si="59"/>
        <v>23.867483614957052</v>
      </c>
      <c r="BH128" s="29">
        <f t="shared" si="59"/>
        <v>102.96870956113024</v>
      </c>
      <c r="BI128" s="29">
        <f t="shared" si="59"/>
        <v>107.38939632590414</v>
      </c>
      <c r="BJ128" s="29">
        <f t="shared" si="32"/>
        <v>100</v>
      </c>
      <c r="BK128" s="29"/>
    </row>
    <row r="129" spans="1:64" x14ac:dyDescent="0.25">
      <c r="A129" s="13" t="s">
        <v>442</v>
      </c>
      <c r="B129" s="13" t="s">
        <v>443</v>
      </c>
      <c r="C129" s="13" t="s">
        <v>444</v>
      </c>
      <c r="D129" s="13" t="str">
        <f>IFERROR(VLOOKUP($B129,[1]GICS!$C:$D,2,FALSE),"-")</f>
        <v>Financials</v>
      </c>
      <c r="E129" s="14">
        <f>IFERROR(IF(VLOOKUP($B129,'[1]Paste Only'!$D:$AM,4,FALSE)="-",VLOOKUP($B129,'[1]Market Cap'!$A:$J,10,FALSE),VLOOKUP($B129,'[1]Paste Only'!$D:$AM,4,FALSE)),"-")</f>
        <v>856.25</v>
      </c>
      <c r="F129" s="14">
        <f>IFERROR(VLOOKUP($B129,'[1]Paste Only'!$D:$AM,5,FALSE),"-")</f>
        <v>884.280029296875</v>
      </c>
      <c r="G129" s="15">
        <f>IFERROR(VLOOKUP($B129,'[1]Paste Only'!$D:$AM,6,FALSE),"-")</f>
        <v>8</v>
      </c>
      <c r="H129" s="15">
        <f>IFERROR(VLOOKUP($B129,'[1]Paste Only'!$D:$AM,7,FALSE),"-")</f>
        <v>9</v>
      </c>
      <c r="I129" s="15">
        <f>IFERROR(VLOOKUP($B129,'[1]Paste Only'!$D:$AM,8,FALSE),"-")</f>
        <v>12</v>
      </c>
      <c r="J129" s="16"/>
      <c r="K129" s="16"/>
      <c r="L129" s="14">
        <f>IFERROR(VLOOKUP($B129,'[1]Paste Only'!$D:$AM,12,FALSE),"-")</f>
        <v>20.149999999999999</v>
      </c>
      <c r="M129" s="14" t="str">
        <f>IFERROR(VLOOKUP($B129,'[1]Paste Only'!$D:$AM,15,FALSE),"-")</f>
        <v>-</v>
      </c>
      <c r="N129" s="17"/>
      <c r="O129" s="18"/>
      <c r="P129" s="19">
        <f t="shared" si="60"/>
        <v>0</v>
      </c>
      <c r="Q129" s="20">
        <f t="shared" si="33"/>
        <v>3.2735800638686197E-2</v>
      </c>
      <c r="R129" s="13">
        <f t="shared" si="34"/>
        <v>29</v>
      </c>
      <c r="S129" s="13" t="str">
        <f>IFERROR(VLOOKUP($B129,'[1]Market Cap'!$G:$I,3,FALSE),"-")</f>
        <v>Large Cap</v>
      </c>
      <c r="T129" s="13"/>
      <c r="U129" s="13"/>
      <c r="V129" s="21">
        <f t="shared" si="61"/>
        <v>0</v>
      </c>
      <c r="W129" s="21">
        <f t="shared" si="61"/>
        <v>0</v>
      </c>
      <c r="X129" s="21">
        <f t="shared" si="61"/>
        <v>0</v>
      </c>
      <c r="Y129" s="22">
        <f t="shared" si="35"/>
        <v>0</v>
      </c>
      <c r="Z129" s="13">
        <f t="shared" si="36"/>
        <v>0</v>
      </c>
      <c r="AA129" s="23">
        <f t="shared" si="37"/>
        <v>0</v>
      </c>
      <c r="AB129" s="23">
        <f t="shared" si="38"/>
        <v>0</v>
      </c>
      <c r="AC129" s="23">
        <f t="shared" si="39"/>
        <v>0</v>
      </c>
      <c r="AD129" s="24">
        <f t="shared" si="40"/>
        <v>0</v>
      </c>
      <c r="AE129" s="25">
        <f>IFERROR(VLOOKUP($B129,'[1]Market Cap'!$G:$I,2,FALSE),"-")</f>
        <v>81475.989592500002</v>
      </c>
      <c r="AF129" s="20">
        <f t="shared" si="41"/>
        <v>0</v>
      </c>
      <c r="AG129" s="17">
        <f t="shared" si="42"/>
        <v>0</v>
      </c>
      <c r="AH129" s="17">
        <f t="shared" si="43"/>
        <v>0</v>
      </c>
      <c r="AI129" s="17" t="str">
        <f t="shared" si="44"/>
        <v>-</v>
      </c>
      <c r="AJ129" s="26">
        <f>IFERROR(VLOOKUP($B129,'[1]Paste Only'!$D:$AM,26,FALSE),"-")</f>
        <v>939</v>
      </c>
      <c r="AK129" s="26">
        <f>IFERROR(VLOOKUP($B129,'[1]Paste Only'!$D:$AM,23,FALSE),"-")</f>
        <v>1025</v>
      </c>
      <c r="AL129" s="26">
        <f>IFERROR(VLOOKUP($B129,'[1]Paste Only'!$D:$AM,22,FALSE),"-")</f>
        <v>675</v>
      </c>
      <c r="AM129" s="21">
        <f t="shared" si="62"/>
        <v>6.1880817037827773E-2</v>
      </c>
      <c r="AN129" s="21">
        <f t="shared" si="62"/>
        <v>0.15913507717121789</v>
      </c>
      <c r="AO129" s="21">
        <f t="shared" si="62"/>
        <v>-0.23666714430188096</v>
      </c>
      <c r="AP129" s="27">
        <f t="shared" si="45"/>
        <v>0</v>
      </c>
      <c r="AQ129" s="27">
        <f t="shared" si="46"/>
        <v>0</v>
      </c>
      <c r="AR129" s="27">
        <f t="shared" si="47"/>
        <v>884.280029296875</v>
      </c>
      <c r="AS129" s="27">
        <f t="shared" si="48"/>
        <v>884.280029296875</v>
      </c>
      <c r="AT129" s="27">
        <f t="shared" si="49"/>
        <v>0</v>
      </c>
      <c r="AU129" s="27">
        <f t="shared" si="50"/>
        <v>0</v>
      </c>
      <c r="AV129" s="21">
        <f t="shared" si="51"/>
        <v>0.27586206896551724</v>
      </c>
      <c r="AW129" s="27">
        <f t="shared" si="52"/>
        <v>884.280029296875</v>
      </c>
      <c r="AX129" s="27">
        <f t="shared" si="53"/>
        <v>884.280029296875</v>
      </c>
      <c r="AY129" s="27">
        <f t="shared" si="54"/>
        <v>884.280029296875</v>
      </c>
      <c r="AZ129" s="21">
        <f t="shared" si="55"/>
        <v>3.2735800638686197E-2</v>
      </c>
      <c r="BA129" s="21">
        <f t="shared" si="56"/>
        <v>3.2735800638686197E-2</v>
      </c>
      <c r="BB129" s="28">
        <f t="shared" si="57"/>
        <v>884.280029296875</v>
      </c>
      <c r="BC129" s="28">
        <v>252.80000305175781</v>
      </c>
      <c r="BD129" s="28">
        <v>203.16667175292969</v>
      </c>
      <c r="BE129" s="28">
        <v>237.33332824707031</v>
      </c>
      <c r="BF129" s="28">
        <f t="shared" si="58"/>
        <v>237.33332824707031</v>
      </c>
      <c r="BG129" s="29">
        <f t="shared" si="59"/>
        <v>372.58990796956925</v>
      </c>
      <c r="BH129" s="29">
        <f t="shared" si="59"/>
        <v>106.51685750118764</v>
      </c>
      <c r="BI129" s="29">
        <f t="shared" si="59"/>
        <v>85.603936561926005</v>
      </c>
      <c r="BJ129" s="29">
        <f t="shared" si="32"/>
        <v>100</v>
      </c>
      <c r="BK129" s="29"/>
    </row>
    <row r="130" spans="1:64" x14ac:dyDescent="0.25">
      <c r="A130" s="13" t="s">
        <v>445</v>
      </c>
      <c r="B130" s="13" t="s">
        <v>446</v>
      </c>
      <c r="C130" s="13" t="s">
        <v>447</v>
      </c>
      <c r="D130" s="13" t="str">
        <f>IFERROR(VLOOKUP($B130,[1]GICS!$C:$D,2,FALSE),"-")</f>
        <v>Consumer Staples</v>
      </c>
      <c r="E130" s="14">
        <f>IFERROR(IF(VLOOKUP($B130,'[1]Paste Only'!$D:$AM,4,FALSE)="-",VLOOKUP($B130,'[1]Market Cap'!$A:$J,10,FALSE),VLOOKUP($B130,'[1]Paste Only'!$D:$AM,4,FALSE)),"-")</f>
        <v>734.6</v>
      </c>
      <c r="F130" s="14">
        <f>IFERROR(VLOOKUP($B130,'[1]Paste Only'!$D:$AM,5,FALSE),"-")</f>
        <v>796.14288330078125</v>
      </c>
      <c r="G130" s="15">
        <f>IFERROR(VLOOKUP($B130,'[1]Paste Only'!$D:$AM,6,FALSE),"-")</f>
        <v>31</v>
      </c>
      <c r="H130" s="15">
        <f>IFERROR(VLOOKUP($B130,'[1]Paste Only'!$D:$AM,7,FALSE),"-")</f>
        <v>9</v>
      </c>
      <c r="I130" s="15">
        <f>IFERROR(VLOOKUP($B130,'[1]Paste Only'!$D:$AM,8,FALSE),"-")</f>
        <v>4</v>
      </c>
      <c r="J130" s="16"/>
      <c r="K130" s="16"/>
      <c r="L130" s="14">
        <f>IFERROR(VLOOKUP($B130,'[1]Paste Only'!$D:$AM,12,FALSE),"-")</f>
        <v>12.889999999999999</v>
      </c>
      <c r="M130" s="14">
        <f>IFERROR(VLOOKUP($B130,'[1]Paste Only'!$D:$AM,15,FALSE),"-")</f>
        <v>14.94296551724138</v>
      </c>
      <c r="N130" s="17"/>
      <c r="O130" s="18"/>
      <c r="P130" s="19">
        <f t="shared" si="60"/>
        <v>0.15926807736550663</v>
      </c>
      <c r="Q130" s="20">
        <f t="shared" si="33"/>
        <v>8.377740716142279E-2</v>
      </c>
      <c r="R130" s="13">
        <f t="shared" si="34"/>
        <v>44</v>
      </c>
      <c r="S130" s="13" t="str">
        <f>IFERROR(VLOOKUP($B130,'[1]Market Cap'!$G:$I,3,FALSE),"-")</f>
        <v>Large Cap</v>
      </c>
      <c r="T130" s="13"/>
      <c r="U130" s="13"/>
      <c r="V130" s="21">
        <f t="shared" si="61"/>
        <v>0</v>
      </c>
      <c r="W130" s="21">
        <f t="shared" si="61"/>
        <v>0</v>
      </c>
      <c r="X130" s="21">
        <f t="shared" si="61"/>
        <v>0</v>
      </c>
      <c r="Y130" s="22">
        <f t="shared" si="35"/>
        <v>0</v>
      </c>
      <c r="Z130" s="13">
        <f t="shared" si="36"/>
        <v>0</v>
      </c>
      <c r="AA130" s="23">
        <f t="shared" si="37"/>
        <v>0</v>
      </c>
      <c r="AB130" s="23">
        <f t="shared" si="38"/>
        <v>0</v>
      </c>
      <c r="AC130" s="23">
        <f t="shared" si="39"/>
        <v>0</v>
      </c>
      <c r="AD130" s="24">
        <f t="shared" si="40"/>
        <v>0</v>
      </c>
      <c r="AE130" s="25">
        <f>IFERROR(VLOOKUP($B130,'[1]Market Cap'!$G:$I,2,FALSE),"-")</f>
        <v>95346.221943280005</v>
      </c>
      <c r="AF130" s="20">
        <f t="shared" si="41"/>
        <v>0</v>
      </c>
      <c r="AG130" s="17">
        <f t="shared" si="42"/>
        <v>0</v>
      </c>
      <c r="AH130" s="17">
        <f t="shared" si="43"/>
        <v>0</v>
      </c>
      <c r="AI130" s="17" t="str">
        <f t="shared" si="44"/>
        <v>-</v>
      </c>
      <c r="AJ130" s="26">
        <f>IFERROR(VLOOKUP($B130,'[1]Paste Only'!$D:$AM,26,FALSE),"-")</f>
        <v>801.5</v>
      </c>
      <c r="AK130" s="26">
        <f>IFERROR(VLOOKUP($B130,'[1]Paste Only'!$D:$AM,23,FALSE),"-")</f>
        <v>863</v>
      </c>
      <c r="AL130" s="26">
        <f>IFERROR(VLOOKUP($B130,'[1]Paste Only'!$D:$AM,22,FALSE),"-")</f>
        <v>490</v>
      </c>
      <c r="AM130" s="21">
        <f t="shared" si="62"/>
        <v>6.7288382670813718E-3</v>
      </c>
      <c r="AN130" s="21">
        <f t="shared" si="62"/>
        <v>8.3976278757942779E-2</v>
      </c>
      <c r="AO130" s="21">
        <f t="shared" si="62"/>
        <v>-0.38453258795898959</v>
      </c>
      <c r="AP130" s="27">
        <f t="shared" si="45"/>
        <v>0</v>
      </c>
      <c r="AQ130" s="27">
        <f t="shared" si="46"/>
        <v>0</v>
      </c>
      <c r="AR130" s="27">
        <f t="shared" si="47"/>
        <v>796.14288330078125</v>
      </c>
      <c r="AS130" s="27">
        <f t="shared" si="48"/>
        <v>796.14288330078125</v>
      </c>
      <c r="AT130" s="27">
        <f t="shared" si="49"/>
        <v>0</v>
      </c>
      <c r="AU130" s="27">
        <f t="shared" si="50"/>
        <v>0</v>
      </c>
      <c r="AV130" s="21">
        <f t="shared" si="51"/>
        <v>0.70454545454545459</v>
      </c>
      <c r="AW130" s="27">
        <f t="shared" si="52"/>
        <v>796.14288330078125</v>
      </c>
      <c r="AX130" s="27">
        <f t="shared" si="53"/>
        <v>796.14288330078125</v>
      </c>
      <c r="AY130" s="27">
        <f t="shared" si="54"/>
        <v>796.14288330078125</v>
      </c>
      <c r="AZ130" s="21">
        <f t="shared" si="55"/>
        <v>8.377740716142279E-2</v>
      </c>
      <c r="BA130" s="21">
        <f t="shared" si="56"/>
        <v>8.377740716142279E-2</v>
      </c>
      <c r="BB130" s="28">
        <f t="shared" si="57"/>
        <v>796.14288330078125</v>
      </c>
      <c r="BC130" s="28">
        <v>518.20001220703125</v>
      </c>
      <c r="BD130" s="28">
        <v>465</v>
      </c>
      <c r="BE130" s="28">
        <v>539</v>
      </c>
      <c r="BF130" s="28">
        <f t="shared" si="58"/>
        <v>539</v>
      </c>
      <c r="BG130" s="29">
        <f t="shared" si="59"/>
        <v>147.7073994992173</v>
      </c>
      <c r="BH130" s="29">
        <f t="shared" si="59"/>
        <v>96.141004120042908</v>
      </c>
      <c r="BI130" s="29">
        <f t="shared" si="59"/>
        <v>86.270871985157697</v>
      </c>
      <c r="BJ130" s="29">
        <f t="shared" si="59"/>
        <v>100</v>
      </c>
      <c r="BK130" s="29"/>
    </row>
    <row r="131" spans="1:64" x14ac:dyDescent="0.25">
      <c r="A131" s="13" t="s">
        <v>448</v>
      </c>
      <c r="B131" s="13" t="s">
        <v>449</v>
      </c>
      <c r="C131" s="13" t="s">
        <v>450</v>
      </c>
      <c r="D131" s="13" t="str">
        <f>IFERROR(VLOOKUP($B131,[1]GICS!$C:$D,2,FALSE),"-")</f>
        <v>Real Estate</v>
      </c>
      <c r="E131" s="14">
        <f>IFERROR(IF(VLOOKUP($B131,'[1]Paste Only'!$D:$AM,4,FALSE)="-",VLOOKUP($B131,'[1]Market Cap'!$A:$J,10,FALSE),VLOOKUP($B131,'[1]Paste Only'!$D:$AM,4,FALSE)),"-")</f>
        <v>1997.8</v>
      </c>
      <c r="F131" s="14">
        <f>IFERROR(VLOOKUP($B131,'[1]Paste Only'!$D:$AM,5,FALSE),"-")</f>
        <v>2695.368408203125</v>
      </c>
      <c r="G131" s="15">
        <f>IFERROR(VLOOKUP($B131,'[1]Paste Only'!$D:$AM,6,FALSE),"-")</f>
        <v>16</v>
      </c>
      <c r="H131" s="15">
        <f>IFERROR(VLOOKUP($B131,'[1]Paste Only'!$D:$AM,7,FALSE),"-")</f>
        <v>1</v>
      </c>
      <c r="I131" s="15">
        <f>IFERROR(VLOOKUP($B131,'[1]Paste Only'!$D:$AM,8,FALSE),"-")</f>
        <v>4</v>
      </c>
      <c r="J131" s="16"/>
      <c r="K131" s="16"/>
      <c r="L131" s="14">
        <f>IFERROR(VLOOKUP($B131,'[1]Paste Only'!$D:$AM,12,FALSE),"-")</f>
        <v>50.360000000000007</v>
      </c>
      <c r="M131" s="14">
        <f>IFERROR(VLOOKUP($B131,'[1]Paste Only'!$D:$AM,15,FALSE),"-")</f>
        <v>71.755448275862079</v>
      </c>
      <c r="N131" s="17"/>
      <c r="O131" s="18"/>
      <c r="P131" s="19">
        <f t="shared" si="60"/>
        <v>0.42485004519185998</v>
      </c>
      <c r="Q131" s="20">
        <f t="shared" ref="Q131:Q194" si="63">IFERROR(F131/E131-1,0)</f>
        <v>0.34916828921970411</v>
      </c>
      <c r="R131" s="13">
        <f t="shared" ref="R131:R194" si="64">SUM(G131:I131)</f>
        <v>21</v>
      </c>
      <c r="S131" s="13" t="str">
        <f>IFERROR(VLOOKUP($B131,'[1]Market Cap'!$G:$I,3,FALSE),"-")</f>
        <v>Mid Cap</v>
      </c>
      <c r="T131" s="13"/>
      <c r="U131" s="13"/>
      <c r="V131" s="21">
        <f t="shared" si="61"/>
        <v>0</v>
      </c>
      <c r="W131" s="21">
        <f t="shared" si="61"/>
        <v>0</v>
      </c>
      <c r="X131" s="21">
        <f t="shared" si="61"/>
        <v>0</v>
      </c>
      <c r="Y131" s="22">
        <f t="shared" ref="Y131:Y194" si="65">SUM(V131:X131)</f>
        <v>0</v>
      </c>
      <c r="Z131" s="13">
        <f t="shared" ref="Z131:Z194" si="66">IF(AND(Y131&lt;100%,Y131&gt;0%),1,0)</f>
        <v>0</v>
      </c>
      <c r="AA131" s="23">
        <f t="shared" ref="AA131:AA194" si="67">V131*$BO$3</f>
        <v>0</v>
      </c>
      <c r="AB131" s="23">
        <f t="shared" ref="AB131:AB194" si="68">W131*$BO$4</f>
        <v>0</v>
      </c>
      <c r="AC131" s="23">
        <f t="shared" ref="AC131:AC194" si="69">X131*$BO$5</f>
        <v>0</v>
      </c>
      <c r="AD131" s="24">
        <f t="shared" ref="AD131:AD194" si="70">SUM(AA131:AC131)</f>
        <v>0</v>
      </c>
      <c r="AE131" s="25">
        <f>IFERROR(VLOOKUP($B131,'[1]Market Cap'!$G:$I,2,FALSE),"-")</f>
        <v>60175.003404319999</v>
      </c>
      <c r="AF131" s="20">
        <f t="shared" ref="AF131:AF194" si="71">IF(AI131="Y",Q131,Q131*AD131)</f>
        <v>0</v>
      </c>
      <c r="AG131" s="17">
        <f t="shared" ref="AG131:AG194" si="72">IF(Q131&lt;0,1,0)</f>
        <v>0</v>
      </c>
      <c r="AH131" s="17">
        <f t="shared" ref="AH131:AH194" si="73">IF(AD131&lt;0,1,0)</f>
        <v>0</v>
      </c>
      <c r="AI131" s="17" t="str">
        <f t="shared" ref="AI131:AI194" si="74">IF(AG131+AH131=2,"Y","-")</f>
        <v>-</v>
      </c>
      <c r="AJ131" s="26">
        <f>IFERROR(VLOOKUP($B131,'[1]Paste Only'!$D:$AM,26,FALSE),"-")</f>
        <v>2603</v>
      </c>
      <c r="AK131" s="26">
        <f>IFERROR(VLOOKUP($B131,'[1]Paste Only'!$D:$AM,23,FALSE),"-")</f>
        <v>3700</v>
      </c>
      <c r="AL131" s="26">
        <f>IFERROR(VLOOKUP($B131,'[1]Paste Only'!$D:$AM,22,FALSE),"-")</f>
        <v>1750</v>
      </c>
      <c r="AM131" s="21">
        <f t="shared" si="62"/>
        <v>-3.4269307276144412E-2</v>
      </c>
      <c r="AN131" s="21">
        <f t="shared" si="62"/>
        <v>0.37272514908884591</v>
      </c>
      <c r="AO131" s="21">
        <f t="shared" si="62"/>
        <v>-0.35073810516068105</v>
      </c>
      <c r="AP131" s="27">
        <f t="shared" ref="AP131:AP194" si="75">IF(AN131&lt;$BO$9,F131,0)</f>
        <v>0</v>
      </c>
      <c r="AQ131" s="27">
        <f t="shared" ref="AQ131:AQ194" si="76">IF(AO131&gt;$BO$10,F131,0)</f>
        <v>0</v>
      </c>
      <c r="AR131" s="27">
        <f t="shared" ref="AR131:AR194" si="77">IFERROR(IF(AN131&gt;=$BO$11,F131*(1+$BR$11),0),"-")</f>
        <v>2695.368408203125</v>
      </c>
      <c r="AS131" s="27">
        <f t="shared" ref="AS131:AS194" si="78">IFERROR(IF(AO131&lt;=$BO$12,F131*(1+$BR$12),0),"-")</f>
        <v>2695.368408203125</v>
      </c>
      <c r="AT131" s="27">
        <f t="shared" ref="AT131:AT194" si="79">IFERROR(IF(AND(AN131&gt;$BO$13,AN131&lt;$BQ$13),F131*(1+$BR$13),0),"-")</f>
        <v>0</v>
      </c>
      <c r="AU131" s="27">
        <f t="shared" ref="AU131:AU194" si="80">IFERROR(IF(AND(AO131&lt;$BO$14,AO131&gt;$BQ$14),F131*(1+$BR$14),0),"-")</f>
        <v>0</v>
      </c>
      <c r="AV131" s="21">
        <f t="shared" ref="AV131:AV194" si="81">IFERROR(G131/SUM($G131:$I131),"0")</f>
        <v>0.76190476190476186</v>
      </c>
      <c r="AW131" s="27">
        <f t="shared" ref="AW131:AW194" si="82">IF(AV131&gt;$BM$17,IF(AS131=0,AU131,AS131),IF(AV131&lt;$BM$18,IF(AR131=0,AT131,AR131),F131))</f>
        <v>2695.368408203125</v>
      </c>
      <c r="AX131" s="27">
        <f t="shared" ref="AX131:AX194" si="83">IF(AW131=0,F131,AW131)</f>
        <v>2695.368408203125</v>
      </c>
      <c r="AY131" s="27">
        <f t="shared" ref="AY131:AY194" si="84">IF(F131="-","-",IF(AND(R131&gt;3,E131&lt;AL131),MAX(F131,AJ131),IF(F131&gt;E131,MIN(F131,AJ131),MAX(F131,AJ131))))</f>
        <v>2603</v>
      </c>
      <c r="AZ131" s="21">
        <f t="shared" ref="AZ131:AZ194" si="85">IFERROR(AY131/E131-1,"-")</f>
        <v>0.30293322654920418</v>
      </c>
      <c r="BA131" s="21">
        <f t="shared" ref="BA131:BA194" si="86">IF(AZ131="-","-",IF(R131&lt;3,MIN(AZ131,30%),AZ131))</f>
        <v>0.30293322654920418</v>
      </c>
      <c r="BB131" s="28">
        <f t="shared" ref="BB131:BB194" si="87">F131</f>
        <v>2695.368408203125</v>
      </c>
      <c r="BC131" s="28" t="s">
        <v>81</v>
      </c>
      <c r="BD131" s="28" t="s">
        <v>81</v>
      </c>
      <c r="BE131" s="28">
        <v>330</v>
      </c>
      <c r="BF131" s="28">
        <f t="shared" ref="BF131:BF194" si="88">BE131</f>
        <v>330</v>
      </c>
      <c r="BG131" s="29">
        <f t="shared" ref="BG131:BJ194" si="89">IFERROR(BB131*100/$BF131,0)</f>
        <v>816.7783055160985</v>
      </c>
      <c r="BH131" s="29">
        <f t="shared" si="89"/>
        <v>0</v>
      </c>
      <c r="BI131" s="29">
        <f t="shared" si="89"/>
        <v>0</v>
      </c>
      <c r="BJ131" s="29">
        <f t="shared" si="89"/>
        <v>100</v>
      </c>
      <c r="BK131" s="29"/>
    </row>
    <row r="132" spans="1:64" x14ac:dyDescent="0.25">
      <c r="A132" s="13" t="s">
        <v>451</v>
      </c>
      <c r="B132" s="13" t="s">
        <v>452</v>
      </c>
      <c r="C132" s="13" t="s">
        <v>453</v>
      </c>
      <c r="D132" s="13" t="str">
        <f>IFERROR(VLOOKUP($B132,[1]GICS!$C:$D,2,FALSE),"-")</f>
        <v>Health Care</v>
      </c>
      <c r="E132" s="14">
        <f>IFERROR(IF(VLOOKUP($B132,'[1]Paste Only'!$D:$AM,4,FALSE)="-",VLOOKUP($B132,'[1]Market Cap'!$A:$J,10,FALSE),VLOOKUP($B132,'[1]Paste Only'!$D:$AM,4,FALSE)),"-")</f>
        <v>1094.5999999999999</v>
      </c>
      <c r="F132" s="14">
        <f>IFERROR(VLOOKUP($B132,'[1]Paste Only'!$D:$AM,5,FALSE),"-")</f>
        <v>1329.769287109375</v>
      </c>
      <c r="G132" s="15">
        <f>IFERROR(VLOOKUP($B132,'[1]Paste Only'!$D:$AM,6,FALSE),"-")</f>
        <v>22</v>
      </c>
      <c r="H132" s="15">
        <f>IFERROR(VLOOKUP($B132,'[1]Paste Only'!$D:$AM,7,FALSE),"-")</f>
        <v>1</v>
      </c>
      <c r="I132" s="15">
        <f>IFERROR(VLOOKUP($B132,'[1]Paste Only'!$D:$AM,8,FALSE),"-")</f>
        <v>5</v>
      </c>
      <c r="J132" s="16"/>
      <c r="K132" s="16"/>
      <c r="L132" s="14">
        <f>IFERROR(VLOOKUP($B132,'[1]Paste Only'!$D:$AM,12,FALSE),"-")</f>
        <v>60.018427000000003</v>
      </c>
      <c r="M132" s="14">
        <f>IFERROR(VLOOKUP($B132,'[1]Paste Only'!$D:$AM,15,FALSE),"-")</f>
        <v>69.623206896551721</v>
      </c>
      <c r="N132" s="17"/>
      <c r="O132" s="18"/>
      <c r="P132" s="19">
        <f t="shared" ref="P132:P195" si="90">IF(AND(M132&lt;0,L132&lt;0),-(M132/L132-1),IF(M132&gt;L132,ABS(IFERROR(M132/L132-1,0)),IFERROR(M132/L132-1,0)))</f>
        <v>0.16003051690361225</v>
      </c>
      <c r="Q132" s="20">
        <f t="shared" si="63"/>
        <v>0.21484495442113571</v>
      </c>
      <c r="R132" s="13">
        <f t="shared" si="64"/>
        <v>28</v>
      </c>
      <c r="S132" s="13" t="str">
        <f>IFERROR(VLOOKUP($B132,'[1]Market Cap'!$G:$I,3,FALSE),"-")</f>
        <v>Mid Cap</v>
      </c>
      <c r="T132" s="13"/>
      <c r="U132" s="13"/>
      <c r="V132" s="21">
        <f t="shared" si="61"/>
        <v>0</v>
      </c>
      <c r="W132" s="21">
        <f t="shared" si="61"/>
        <v>0</v>
      </c>
      <c r="X132" s="21">
        <f t="shared" si="61"/>
        <v>0</v>
      </c>
      <c r="Y132" s="22">
        <f t="shared" si="65"/>
        <v>0</v>
      </c>
      <c r="Z132" s="13">
        <f t="shared" si="66"/>
        <v>0</v>
      </c>
      <c r="AA132" s="23">
        <f t="shared" si="67"/>
        <v>0</v>
      </c>
      <c r="AB132" s="23">
        <f t="shared" si="68"/>
        <v>0</v>
      </c>
      <c r="AC132" s="23">
        <f t="shared" si="69"/>
        <v>0</v>
      </c>
      <c r="AD132" s="24">
        <f t="shared" si="70"/>
        <v>0</v>
      </c>
      <c r="AE132" s="25">
        <f>IFERROR(VLOOKUP($B132,'[1]Market Cap'!$G:$I,2,FALSE),"-")</f>
        <v>63574.545653579997</v>
      </c>
      <c r="AF132" s="20">
        <f t="shared" si="71"/>
        <v>0</v>
      </c>
      <c r="AG132" s="17">
        <f t="shared" si="72"/>
        <v>0</v>
      </c>
      <c r="AH132" s="17">
        <f t="shared" si="73"/>
        <v>0</v>
      </c>
      <c r="AI132" s="17" t="str">
        <f t="shared" si="74"/>
        <v>-</v>
      </c>
      <c r="AJ132" s="26">
        <f>IFERROR(VLOOKUP($B132,'[1]Paste Only'!$D:$AM,26,FALSE),"-")</f>
        <v>1292.5</v>
      </c>
      <c r="AK132" s="26">
        <f>IFERROR(VLOOKUP($B132,'[1]Paste Only'!$D:$AM,23,FALSE),"-")</f>
        <v>1930</v>
      </c>
      <c r="AL132" s="26">
        <f>IFERROR(VLOOKUP($B132,'[1]Paste Only'!$D:$AM,22,FALSE),"-")</f>
        <v>1010</v>
      </c>
      <c r="AM132" s="21">
        <f t="shared" si="62"/>
        <v>-2.8026882159679189E-2</v>
      </c>
      <c r="AN132" s="21">
        <f t="shared" si="62"/>
        <v>0.45137958795498578</v>
      </c>
      <c r="AO132" s="21">
        <f t="shared" si="62"/>
        <v>-0.24046974930853071</v>
      </c>
      <c r="AP132" s="27">
        <f t="shared" si="75"/>
        <v>0</v>
      </c>
      <c r="AQ132" s="27">
        <f t="shared" si="76"/>
        <v>0</v>
      </c>
      <c r="AR132" s="27">
        <f t="shared" si="77"/>
        <v>1329.769287109375</v>
      </c>
      <c r="AS132" s="27">
        <f t="shared" si="78"/>
        <v>1329.769287109375</v>
      </c>
      <c r="AT132" s="27">
        <f t="shared" si="79"/>
        <v>0</v>
      </c>
      <c r="AU132" s="27">
        <f t="shared" si="80"/>
        <v>0</v>
      </c>
      <c r="AV132" s="21">
        <f t="shared" si="81"/>
        <v>0.7857142857142857</v>
      </c>
      <c r="AW132" s="27">
        <f t="shared" si="82"/>
        <v>1329.769287109375</v>
      </c>
      <c r="AX132" s="27">
        <f t="shared" si="83"/>
        <v>1329.769287109375</v>
      </c>
      <c r="AY132" s="27">
        <f t="shared" si="84"/>
        <v>1292.5</v>
      </c>
      <c r="AZ132" s="21">
        <f t="shared" si="85"/>
        <v>0.18079663804129376</v>
      </c>
      <c r="BA132" s="21">
        <f t="shared" si="86"/>
        <v>0.18079663804129376</v>
      </c>
      <c r="BB132" s="28">
        <f t="shared" si="87"/>
        <v>1329.769287109375</v>
      </c>
      <c r="BC132" s="28">
        <v>1643.75</v>
      </c>
      <c r="BD132" s="28">
        <v>1504.1666259765625</v>
      </c>
      <c r="BE132" s="28">
        <v>1548.800048828125</v>
      </c>
      <c r="BF132" s="28">
        <f t="shared" si="88"/>
        <v>1548.800048828125</v>
      </c>
      <c r="BG132" s="29">
        <f t="shared" si="89"/>
        <v>85.858034942310582</v>
      </c>
      <c r="BH132" s="29">
        <f t="shared" si="89"/>
        <v>106.13054934003375</v>
      </c>
      <c r="BI132" s="29">
        <f t="shared" si="89"/>
        <v>97.118193346821386</v>
      </c>
      <c r="BJ132" s="29">
        <f t="shared" si="89"/>
        <v>100</v>
      </c>
      <c r="BK132" s="29"/>
    </row>
    <row r="133" spans="1:64" x14ac:dyDescent="0.25">
      <c r="A133" s="13" t="s">
        <v>454</v>
      </c>
      <c r="B133" s="13" t="s">
        <v>455</v>
      </c>
      <c r="C133" s="13" t="s">
        <v>456</v>
      </c>
      <c r="D133" s="13" t="str">
        <f>IFERROR(VLOOKUP($B133,[1]GICS!$C:$D,2,FALSE),"-")</f>
        <v>Financials</v>
      </c>
      <c r="E133" s="14">
        <f>IFERROR(IF(VLOOKUP($B133,'[1]Paste Only'!$D:$AM,4,FALSE)="-",VLOOKUP($B133,'[1]Market Cap'!$A:$J,10,FALSE),VLOOKUP($B133,'[1]Paste Only'!$D:$AM,4,FALSE)),"-")</f>
        <v>29</v>
      </c>
      <c r="F133" s="14" t="str">
        <f>IFERROR(VLOOKUP($B133,'[1]Paste Only'!$D:$AM,5,FALSE),"-")</f>
        <v>-</v>
      </c>
      <c r="G133" s="15">
        <f>IFERROR(VLOOKUP($B133,'[1]Paste Only'!$D:$AM,6,FALSE),"-")</f>
        <v>0</v>
      </c>
      <c r="H133" s="15">
        <f>IFERROR(VLOOKUP($B133,'[1]Paste Only'!$D:$AM,7,FALSE),"-")</f>
        <v>0</v>
      </c>
      <c r="I133" s="15">
        <f>IFERROR(VLOOKUP($B133,'[1]Paste Only'!$D:$AM,8,FALSE),"-")</f>
        <v>0</v>
      </c>
      <c r="J133" s="16"/>
      <c r="K133" s="16"/>
      <c r="L133" s="14">
        <f>IFERROR(VLOOKUP($B133,'[1]Paste Only'!$D:$AM,12,FALSE),"-")</f>
        <v>2.0843189999999998</v>
      </c>
      <c r="M133" s="14" t="str">
        <f>IFERROR(VLOOKUP($B133,'[1]Paste Only'!$D:$AM,15,FALSE),"-")</f>
        <v>-</v>
      </c>
      <c r="N133" s="17"/>
      <c r="O133" s="18"/>
      <c r="P133" s="19">
        <f t="shared" si="90"/>
        <v>0</v>
      </c>
      <c r="Q133" s="20">
        <f t="shared" si="63"/>
        <v>0</v>
      </c>
      <c r="R133" s="13">
        <f t="shared" si="64"/>
        <v>0</v>
      </c>
      <c r="S133" s="13" t="str">
        <f>IFERROR(VLOOKUP($B133,'[1]Market Cap'!$G:$I,3,FALSE),"-")</f>
        <v>Mid Cap</v>
      </c>
      <c r="T133" s="13"/>
      <c r="U133" s="13"/>
      <c r="V133" s="21">
        <f t="shared" si="61"/>
        <v>0</v>
      </c>
      <c r="W133" s="21">
        <f t="shared" si="61"/>
        <v>0</v>
      </c>
      <c r="X133" s="21">
        <f t="shared" si="61"/>
        <v>0</v>
      </c>
      <c r="Y133" s="22">
        <f t="shared" si="65"/>
        <v>0</v>
      </c>
      <c r="Z133" s="13">
        <f t="shared" si="66"/>
        <v>0</v>
      </c>
      <c r="AA133" s="23">
        <f t="shared" si="67"/>
        <v>0</v>
      </c>
      <c r="AB133" s="23">
        <f t="shared" si="68"/>
        <v>0</v>
      </c>
      <c r="AC133" s="23">
        <f t="shared" si="69"/>
        <v>0</v>
      </c>
      <c r="AD133" s="24">
        <f t="shared" si="70"/>
        <v>0</v>
      </c>
      <c r="AE133" s="25">
        <f>IFERROR(VLOOKUP($B133,'[1]Market Cap'!$G:$I,2,FALSE),"-")</f>
        <v>36364.721039099997</v>
      </c>
      <c r="AF133" s="20">
        <f t="shared" si="71"/>
        <v>0</v>
      </c>
      <c r="AG133" s="17">
        <f t="shared" si="72"/>
        <v>0</v>
      </c>
      <c r="AH133" s="17">
        <f t="shared" si="73"/>
        <v>0</v>
      </c>
      <c r="AI133" s="17" t="str">
        <f t="shared" si="74"/>
        <v>-</v>
      </c>
      <c r="AJ133" s="26" t="str">
        <f>IFERROR(VLOOKUP($B133,'[1]Paste Only'!$D:$AM,26,FALSE),"-")</f>
        <v>-</v>
      </c>
      <c r="AK133" s="26" t="str">
        <f>IFERROR(VLOOKUP($B133,'[1]Paste Only'!$D:$AM,23,FALSE),"-")</f>
        <v>-</v>
      </c>
      <c r="AL133" s="26" t="str">
        <f>IFERROR(VLOOKUP($B133,'[1]Paste Only'!$D:$AM,22,FALSE),"-")</f>
        <v>-</v>
      </c>
      <c r="AM133" s="21" t="str">
        <f t="shared" si="62"/>
        <v>-</v>
      </c>
      <c r="AN133" s="21" t="str">
        <f t="shared" si="62"/>
        <v>-</v>
      </c>
      <c r="AO133" s="21" t="str">
        <f t="shared" si="62"/>
        <v>-</v>
      </c>
      <c r="AP133" s="27">
        <f t="shared" si="75"/>
        <v>0</v>
      </c>
      <c r="AQ133" s="27" t="str">
        <f t="shared" si="76"/>
        <v>-</v>
      </c>
      <c r="AR133" s="27" t="str">
        <f t="shared" si="77"/>
        <v>-</v>
      </c>
      <c r="AS133" s="27">
        <f t="shared" si="78"/>
        <v>0</v>
      </c>
      <c r="AT133" s="27">
        <f t="shared" si="79"/>
        <v>0</v>
      </c>
      <c r="AU133" s="27">
        <f t="shared" si="80"/>
        <v>0</v>
      </c>
      <c r="AV133" s="21" t="str">
        <f t="shared" si="81"/>
        <v>0</v>
      </c>
      <c r="AW133" s="27">
        <f t="shared" si="82"/>
        <v>0</v>
      </c>
      <c r="AX133" s="27" t="str">
        <f t="shared" si="83"/>
        <v>-</v>
      </c>
      <c r="AY133" s="27" t="str">
        <f t="shared" si="84"/>
        <v>-</v>
      </c>
      <c r="AZ133" s="21" t="str">
        <f t="shared" si="85"/>
        <v>-</v>
      </c>
      <c r="BA133" s="21" t="str">
        <f t="shared" si="86"/>
        <v>-</v>
      </c>
      <c r="BB133" s="28" t="str">
        <f t="shared" si="87"/>
        <v>-</v>
      </c>
      <c r="BC133" s="28">
        <v>203.63636779785156</v>
      </c>
      <c r="BD133" s="28">
        <v>215.44444274902344</v>
      </c>
      <c r="BE133" s="28">
        <v>219.39999389648438</v>
      </c>
      <c r="BF133" s="28">
        <f t="shared" si="88"/>
        <v>219.39999389648438</v>
      </c>
      <c r="BG133" s="29">
        <f t="shared" si="89"/>
        <v>0</v>
      </c>
      <c r="BH133" s="29">
        <f t="shared" si="89"/>
        <v>92.815120083334975</v>
      </c>
      <c r="BI133" s="29">
        <f t="shared" si="89"/>
        <v>98.197105169780812</v>
      </c>
      <c r="BJ133" s="29">
        <f t="shared" si="89"/>
        <v>100</v>
      </c>
      <c r="BK133" s="29"/>
    </row>
    <row r="134" spans="1:64" x14ac:dyDescent="0.25">
      <c r="A134" s="13" t="s">
        <v>457</v>
      </c>
      <c r="B134" s="13" t="s">
        <v>458</v>
      </c>
      <c r="C134" s="13" t="s">
        <v>459</v>
      </c>
      <c r="D134" s="13" t="str">
        <f>IFERROR(VLOOKUP($B134,[1]GICS!$C:$D,2,FALSE),"-")</f>
        <v>Financials</v>
      </c>
      <c r="E134" s="14">
        <f>IFERROR(IF(VLOOKUP($B134,'[1]Paste Only'!$D:$AM,4,FALSE)="-",VLOOKUP($B134,'[1]Market Cap'!$A:$J,10,FALSE),VLOOKUP($B134,'[1]Paste Only'!$D:$AM,4,FALSE)),"-")</f>
        <v>117.3</v>
      </c>
      <c r="F134" s="14">
        <f>IFERROR(VLOOKUP($B134,'[1]Paste Only'!$D:$AM,5,FALSE),"-")</f>
        <v>123.75</v>
      </c>
      <c r="G134" s="15">
        <f>IFERROR(VLOOKUP($B134,'[1]Paste Only'!$D:$AM,6,FALSE),"-")</f>
        <v>3</v>
      </c>
      <c r="H134" s="15">
        <f>IFERROR(VLOOKUP($B134,'[1]Paste Only'!$D:$AM,7,FALSE),"-")</f>
        <v>1</v>
      </c>
      <c r="I134" s="15">
        <f>IFERROR(VLOOKUP($B134,'[1]Paste Only'!$D:$AM,8,FALSE),"-")</f>
        <v>1</v>
      </c>
      <c r="J134" s="16"/>
      <c r="K134" s="16"/>
      <c r="L134" s="14">
        <f>IFERROR(VLOOKUP($B134,'[1]Paste Only'!$D:$AM,12,FALSE),"-")</f>
        <v>20.849999999999998</v>
      </c>
      <c r="M134" s="14">
        <f>IFERROR(VLOOKUP($B134,'[1]Paste Only'!$D:$AM,15,FALSE),"-")</f>
        <v>18.581724137931033</v>
      </c>
      <c r="N134" s="17"/>
      <c r="O134" s="18"/>
      <c r="P134" s="19">
        <f t="shared" si="90"/>
        <v>-0.10879020921194071</v>
      </c>
      <c r="Q134" s="20">
        <f t="shared" si="63"/>
        <v>5.4987212276214947E-2</v>
      </c>
      <c r="R134" s="13">
        <f t="shared" si="64"/>
        <v>5</v>
      </c>
      <c r="S134" s="13" t="str">
        <f>IFERROR(VLOOKUP($B134,'[1]Market Cap'!$G:$I,3,FALSE),"-")</f>
        <v>Mid Cap</v>
      </c>
      <c r="T134" s="13"/>
      <c r="U134" s="13"/>
      <c r="V134" s="21">
        <f t="shared" si="61"/>
        <v>0</v>
      </c>
      <c r="W134" s="21">
        <f t="shared" si="61"/>
        <v>0</v>
      </c>
      <c r="X134" s="21">
        <f t="shared" si="61"/>
        <v>0</v>
      </c>
      <c r="Y134" s="22">
        <f t="shared" si="65"/>
        <v>0</v>
      </c>
      <c r="Z134" s="13">
        <f t="shared" si="66"/>
        <v>0</v>
      </c>
      <c r="AA134" s="23">
        <f t="shared" si="67"/>
        <v>0</v>
      </c>
      <c r="AB134" s="23">
        <f t="shared" si="68"/>
        <v>0</v>
      </c>
      <c r="AC134" s="23">
        <f t="shared" si="69"/>
        <v>0</v>
      </c>
      <c r="AD134" s="24">
        <f t="shared" si="70"/>
        <v>0</v>
      </c>
      <c r="AE134" s="25">
        <f>IFERROR(VLOOKUP($B134,'[1]Market Cap'!$G:$I,2,FALSE),"-")</f>
        <v>53402.794068180003</v>
      </c>
      <c r="AF134" s="20">
        <f t="shared" si="71"/>
        <v>0</v>
      </c>
      <c r="AG134" s="17">
        <f t="shared" si="72"/>
        <v>0</v>
      </c>
      <c r="AH134" s="17">
        <f t="shared" si="73"/>
        <v>0</v>
      </c>
      <c r="AI134" s="17" t="str">
        <f t="shared" si="74"/>
        <v>-</v>
      </c>
      <c r="AJ134" s="26">
        <f>IFERROR(VLOOKUP($B134,'[1]Paste Only'!$D:$AM,26,FALSE),"-")</f>
        <v>125</v>
      </c>
      <c r="AK134" s="26">
        <f>IFERROR(VLOOKUP($B134,'[1]Paste Only'!$D:$AM,23,FALSE),"-")</f>
        <v>135</v>
      </c>
      <c r="AL134" s="26">
        <f>IFERROR(VLOOKUP($B134,'[1]Paste Only'!$D:$AM,22,FALSE),"-")</f>
        <v>110</v>
      </c>
      <c r="AM134" s="21">
        <f t="shared" si="62"/>
        <v>1.0101010101010166E-2</v>
      </c>
      <c r="AN134" s="21">
        <f t="shared" si="62"/>
        <v>9.0909090909090828E-2</v>
      </c>
      <c r="AO134" s="21">
        <f t="shared" si="62"/>
        <v>-0.11111111111111116</v>
      </c>
      <c r="AP134" s="27">
        <f t="shared" si="75"/>
        <v>0</v>
      </c>
      <c r="AQ134" s="27">
        <f t="shared" si="76"/>
        <v>0</v>
      </c>
      <c r="AR134" s="27">
        <f t="shared" si="77"/>
        <v>123.75</v>
      </c>
      <c r="AS134" s="27">
        <f t="shared" si="78"/>
        <v>123.75</v>
      </c>
      <c r="AT134" s="27">
        <f t="shared" si="79"/>
        <v>0</v>
      </c>
      <c r="AU134" s="27">
        <f t="shared" si="80"/>
        <v>0</v>
      </c>
      <c r="AV134" s="21">
        <f t="shared" si="81"/>
        <v>0.6</v>
      </c>
      <c r="AW134" s="27">
        <f t="shared" si="82"/>
        <v>123.75</v>
      </c>
      <c r="AX134" s="27">
        <f t="shared" si="83"/>
        <v>123.75</v>
      </c>
      <c r="AY134" s="27">
        <f t="shared" si="84"/>
        <v>123.75</v>
      </c>
      <c r="AZ134" s="21">
        <f t="shared" si="85"/>
        <v>5.4987212276214947E-2</v>
      </c>
      <c r="BA134" s="21">
        <f t="shared" si="86"/>
        <v>5.4987212276214947E-2</v>
      </c>
      <c r="BB134" s="28">
        <f t="shared" si="87"/>
        <v>123.75</v>
      </c>
      <c r="BC134" s="28">
        <v>338.57894897460938</v>
      </c>
      <c r="BD134" s="28">
        <v>324.72222900390625</v>
      </c>
      <c r="BE134" s="28">
        <v>355.78945922851563</v>
      </c>
      <c r="BF134" s="28">
        <f t="shared" si="88"/>
        <v>355.78945922851563</v>
      </c>
      <c r="BG134" s="29">
        <f t="shared" si="89"/>
        <v>34.781806146909524</v>
      </c>
      <c r="BH134" s="29">
        <f t="shared" si="89"/>
        <v>95.162726211387749</v>
      </c>
      <c r="BI134" s="29">
        <f t="shared" si="89"/>
        <v>91.268085824696797</v>
      </c>
      <c r="BJ134" s="29">
        <f t="shared" si="89"/>
        <v>100</v>
      </c>
      <c r="BK134" s="29"/>
    </row>
    <row r="135" spans="1:64" x14ac:dyDescent="0.25">
      <c r="A135" s="13" t="s">
        <v>460</v>
      </c>
      <c r="B135" s="13" t="s">
        <v>461</v>
      </c>
      <c r="C135" s="13" t="s">
        <v>462</v>
      </c>
      <c r="D135" s="13" t="str">
        <f>IFERROR(VLOOKUP($B135,[1]GICS!$C:$D,2,FALSE),"-")</f>
        <v>Information Technology</v>
      </c>
      <c r="E135" s="14">
        <f>IFERROR(IF(VLOOKUP($B135,'[1]Paste Only'!$D:$AM,4,FALSE)="-",VLOOKUP($B135,'[1]Market Cap'!$A:$J,10,FALSE),VLOOKUP($B135,'[1]Paste Only'!$D:$AM,4,FALSE)),"-")</f>
        <v>5406.4</v>
      </c>
      <c r="F135" s="14">
        <f>IFERROR(VLOOKUP($B135,'[1]Paste Only'!$D:$AM,5,FALSE),"-")</f>
        <v>5834.56103515625</v>
      </c>
      <c r="G135" s="15">
        <f>IFERROR(VLOOKUP($B135,'[1]Paste Only'!$D:$AM,6,FALSE),"-")</f>
        <v>21</v>
      </c>
      <c r="H135" s="15">
        <f>IFERROR(VLOOKUP($B135,'[1]Paste Only'!$D:$AM,7,FALSE),"-")</f>
        <v>8</v>
      </c>
      <c r="I135" s="15">
        <f>IFERROR(VLOOKUP($B135,'[1]Paste Only'!$D:$AM,8,FALSE),"-")</f>
        <v>14</v>
      </c>
      <c r="J135" s="16"/>
      <c r="K135" s="16"/>
      <c r="L135" s="14">
        <f>IFERROR(VLOOKUP($B135,'[1]Paste Only'!$D:$AM,12,FALSE),"-")</f>
        <v>98.539999999999992</v>
      </c>
      <c r="M135" s="14">
        <f>IFERROR(VLOOKUP($B135,'[1]Paste Only'!$D:$AM,15,FALSE),"-")</f>
        <v>124.08028735632183</v>
      </c>
      <c r="N135" s="17"/>
      <c r="O135" s="18"/>
      <c r="P135" s="19">
        <f t="shared" si="90"/>
        <v>0.25918700381897541</v>
      </c>
      <c r="Q135" s="20">
        <f t="shared" si="63"/>
        <v>7.9195219583503063E-2</v>
      </c>
      <c r="R135" s="13">
        <f t="shared" si="64"/>
        <v>43</v>
      </c>
      <c r="S135" s="13" t="str">
        <f>IFERROR(VLOOKUP($B135,'[1]Market Cap'!$G:$I,3,FALSE),"-")</f>
        <v>Large Cap</v>
      </c>
      <c r="T135" s="13"/>
      <c r="U135" s="13"/>
      <c r="V135" s="21">
        <f t="shared" si="61"/>
        <v>0</v>
      </c>
      <c r="W135" s="21">
        <f t="shared" si="61"/>
        <v>0</v>
      </c>
      <c r="X135" s="21">
        <f t="shared" si="61"/>
        <v>0</v>
      </c>
      <c r="Y135" s="22">
        <f t="shared" si="65"/>
        <v>0</v>
      </c>
      <c r="Z135" s="13">
        <f t="shared" si="66"/>
        <v>0</v>
      </c>
      <c r="AA135" s="23">
        <f t="shared" si="67"/>
        <v>0</v>
      </c>
      <c r="AB135" s="23">
        <f t="shared" si="68"/>
        <v>0</v>
      </c>
      <c r="AC135" s="23">
        <f t="shared" si="69"/>
        <v>0</v>
      </c>
      <c r="AD135" s="24">
        <f t="shared" si="70"/>
        <v>0</v>
      </c>
      <c r="AE135" s="25">
        <f>IFERROR(VLOOKUP($B135,'[1]Market Cap'!$G:$I,2,FALSE),"-")</f>
        <v>83582.944000000003</v>
      </c>
      <c r="AF135" s="20">
        <f t="shared" si="71"/>
        <v>0</v>
      </c>
      <c r="AG135" s="17">
        <f t="shared" si="72"/>
        <v>0</v>
      </c>
      <c r="AH135" s="17">
        <f t="shared" si="73"/>
        <v>0</v>
      </c>
      <c r="AI135" s="17" t="str">
        <f t="shared" si="74"/>
        <v>-</v>
      </c>
      <c r="AJ135" s="26">
        <f>IFERROR(VLOOKUP($B135,'[1]Paste Only'!$D:$AM,26,FALSE),"-")</f>
        <v>5998</v>
      </c>
      <c r="AK135" s="26">
        <f>IFERROR(VLOOKUP($B135,'[1]Paste Only'!$D:$AM,23,FALSE),"-")</f>
        <v>7536</v>
      </c>
      <c r="AL135" s="26">
        <f>IFERROR(VLOOKUP($B135,'[1]Paste Only'!$D:$AM,22,FALSE),"-")</f>
        <v>3675</v>
      </c>
      <c r="AM135" s="21">
        <f t="shared" si="62"/>
        <v>2.8012212719850771E-2</v>
      </c>
      <c r="AN135" s="21">
        <f t="shared" si="62"/>
        <v>0.29161387713517772</v>
      </c>
      <c r="AO135" s="21">
        <f t="shared" si="62"/>
        <v>-0.37013256389705707</v>
      </c>
      <c r="AP135" s="27">
        <f t="shared" si="75"/>
        <v>0</v>
      </c>
      <c r="AQ135" s="27">
        <f t="shared" si="76"/>
        <v>0</v>
      </c>
      <c r="AR135" s="27">
        <f t="shared" si="77"/>
        <v>5834.56103515625</v>
      </c>
      <c r="AS135" s="27">
        <f t="shared" si="78"/>
        <v>5834.56103515625</v>
      </c>
      <c r="AT135" s="27">
        <f t="shared" si="79"/>
        <v>0</v>
      </c>
      <c r="AU135" s="27">
        <f t="shared" si="80"/>
        <v>0</v>
      </c>
      <c r="AV135" s="21">
        <f t="shared" si="81"/>
        <v>0.48837209302325579</v>
      </c>
      <c r="AW135" s="27">
        <f t="shared" si="82"/>
        <v>5834.56103515625</v>
      </c>
      <c r="AX135" s="27">
        <f t="shared" si="83"/>
        <v>5834.56103515625</v>
      </c>
      <c r="AY135" s="27">
        <f t="shared" si="84"/>
        <v>5834.56103515625</v>
      </c>
      <c r="AZ135" s="21">
        <f t="shared" si="85"/>
        <v>7.9195219583503063E-2</v>
      </c>
      <c r="BA135" s="21">
        <f t="shared" si="86"/>
        <v>7.9195219583503063E-2</v>
      </c>
      <c r="BB135" s="28">
        <f t="shared" si="87"/>
        <v>5834.56103515625</v>
      </c>
      <c r="BC135" s="28">
        <v>414.5</v>
      </c>
      <c r="BD135" s="28">
        <v>407.28570556640625</v>
      </c>
      <c r="BE135" s="28">
        <v>400.14285278320313</v>
      </c>
      <c r="BF135" s="28">
        <f t="shared" si="88"/>
        <v>400.14285278320313</v>
      </c>
      <c r="BG135" s="29">
        <f t="shared" si="89"/>
        <v>1458.1195177106931</v>
      </c>
      <c r="BH135" s="29">
        <f t="shared" si="89"/>
        <v>103.5880054128008</v>
      </c>
      <c r="BI135" s="29">
        <f t="shared" si="89"/>
        <v>101.78507568822505</v>
      </c>
      <c r="BJ135" s="29">
        <f t="shared" si="89"/>
        <v>100</v>
      </c>
      <c r="BK135" s="29"/>
    </row>
    <row r="136" spans="1:64" x14ac:dyDescent="0.25">
      <c r="A136" s="13" t="s">
        <v>463</v>
      </c>
      <c r="B136" s="13" t="s">
        <v>464</v>
      </c>
      <c r="C136" s="13" t="s">
        <v>465</v>
      </c>
      <c r="D136" s="13" t="str">
        <f>IFERROR(VLOOKUP($B136,[1]GICS!$C:$D,2,FALSE),"-")</f>
        <v>Financials</v>
      </c>
      <c r="E136" s="14">
        <f>IFERROR(IF(VLOOKUP($B136,'[1]Paste Only'!$D:$AM,4,FALSE)="-",VLOOKUP($B136,'[1]Market Cap'!$A:$J,10,FALSE),VLOOKUP($B136,'[1]Paste Only'!$D:$AM,4,FALSE)),"-")</f>
        <v>2926.1</v>
      </c>
      <c r="F136" s="14">
        <f>IFERROR(VLOOKUP($B136,'[1]Paste Only'!$D:$AM,5,FALSE),"-")</f>
        <v>2762.0908203125</v>
      </c>
      <c r="G136" s="15">
        <f>IFERROR(VLOOKUP($B136,'[1]Paste Only'!$D:$AM,6,FALSE),"-")</f>
        <v>17</v>
      </c>
      <c r="H136" s="15">
        <f>IFERROR(VLOOKUP($B136,'[1]Paste Only'!$D:$AM,7,FALSE),"-")</f>
        <v>4</v>
      </c>
      <c r="I136" s="15">
        <f>IFERROR(VLOOKUP($B136,'[1]Paste Only'!$D:$AM,8,FALSE),"-")</f>
        <v>4</v>
      </c>
      <c r="J136" s="16"/>
      <c r="K136" s="16"/>
      <c r="L136" s="14">
        <f>IFERROR(VLOOKUP($B136,'[1]Paste Only'!$D:$AM,12,FALSE),"-")</f>
        <v>153.30291299999999</v>
      </c>
      <c r="M136" s="14">
        <f>IFERROR(VLOOKUP($B136,'[1]Paste Only'!$D:$AM,15,FALSE),"-")</f>
        <v>199.83273563218393</v>
      </c>
      <c r="N136" s="17"/>
      <c r="O136" s="18"/>
      <c r="P136" s="19">
        <f t="shared" si="90"/>
        <v>0.30351558050422645</v>
      </c>
      <c r="Q136" s="20">
        <f t="shared" si="63"/>
        <v>-5.605043562677281E-2</v>
      </c>
      <c r="R136" s="13">
        <f t="shared" si="64"/>
        <v>25</v>
      </c>
      <c r="S136" s="13" t="str">
        <f>IFERROR(VLOOKUP($B136,'[1]Market Cap'!$G:$I,3,FALSE),"-")</f>
        <v>Large Cap</v>
      </c>
      <c r="T136" s="13"/>
      <c r="U136" s="13"/>
      <c r="V136" s="21">
        <f t="shared" si="61"/>
        <v>0</v>
      </c>
      <c r="W136" s="21">
        <f t="shared" si="61"/>
        <v>0</v>
      </c>
      <c r="X136" s="21">
        <f t="shared" si="61"/>
        <v>0</v>
      </c>
      <c r="Y136" s="22">
        <f t="shared" si="65"/>
        <v>0</v>
      </c>
      <c r="Z136" s="13">
        <f t="shared" si="66"/>
        <v>0</v>
      </c>
      <c r="AA136" s="23">
        <f t="shared" si="67"/>
        <v>0</v>
      </c>
      <c r="AB136" s="23">
        <f t="shared" si="68"/>
        <v>0</v>
      </c>
      <c r="AC136" s="23">
        <f t="shared" si="69"/>
        <v>0</v>
      </c>
      <c r="AD136" s="24">
        <f t="shared" si="70"/>
        <v>0</v>
      </c>
      <c r="AE136" s="25">
        <f>IFERROR(VLOOKUP($B136,'[1]Market Cap'!$G:$I,2,FALSE),"-")</f>
        <v>117473.69076236</v>
      </c>
      <c r="AF136" s="20">
        <f t="shared" si="71"/>
        <v>0</v>
      </c>
      <c r="AG136" s="17">
        <f t="shared" si="72"/>
        <v>1</v>
      </c>
      <c r="AH136" s="17">
        <f t="shared" si="73"/>
        <v>0</v>
      </c>
      <c r="AI136" s="17" t="str">
        <f t="shared" si="74"/>
        <v>-</v>
      </c>
      <c r="AJ136" s="26">
        <f>IFERROR(VLOOKUP($B136,'[1]Paste Only'!$D:$AM,26,FALSE),"-")</f>
        <v>2775</v>
      </c>
      <c r="AK136" s="26">
        <f>IFERROR(VLOOKUP($B136,'[1]Paste Only'!$D:$AM,23,FALSE),"-")</f>
        <v>3075</v>
      </c>
      <c r="AL136" s="26">
        <f>IFERROR(VLOOKUP($B136,'[1]Paste Only'!$D:$AM,22,FALSE),"-")</f>
        <v>2126</v>
      </c>
      <c r="AM136" s="21">
        <f t="shared" si="62"/>
        <v>4.6736984868729348E-3</v>
      </c>
      <c r="AN136" s="21">
        <f t="shared" si="62"/>
        <v>0.11328707129626459</v>
      </c>
      <c r="AO136" s="21">
        <f t="shared" si="62"/>
        <v>-0.23029323135744439</v>
      </c>
      <c r="AP136" s="27">
        <f t="shared" si="75"/>
        <v>0</v>
      </c>
      <c r="AQ136" s="27">
        <f t="shared" si="76"/>
        <v>0</v>
      </c>
      <c r="AR136" s="27">
        <f t="shared" si="77"/>
        <v>2762.0908203125</v>
      </c>
      <c r="AS136" s="27">
        <f t="shared" si="78"/>
        <v>2762.0908203125</v>
      </c>
      <c r="AT136" s="27">
        <f t="shared" si="79"/>
        <v>0</v>
      </c>
      <c r="AU136" s="27">
        <f t="shared" si="80"/>
        <v>0</v>
      </c>
      <c r="AV136" s="21">
        <f t="shared" si="81"/>
        <v>0.68</v>
      </c>
      <c r="AW136" s="27">
        <f t="shared" si="82"/>
        <v>2762.0908203125</v>
      </c>
      <c r="AX136" s="27">
        <f t="shared" si="83"/>
        <v>2762.0908203125</v>
      </c>
      <c r="AY136" s="27">
        <f t="shared" si="84"/>
        <v>2775</v>
      </c>
      <c r="AZ136" s="21">
        <f t="shared" si="85"/>
        <v>-5.1638699976077396E-2</v>
      </c>
      <c r="BA136" s="21">
        <f t="shared" si="86"/>
        <v>-5.1638699976077396E-2</v>
      </c>
      <c r="BB136" s="28">
        <f t="shared" si="87"/>
        <v>2762.0908203125</v>
      </c>
      <c r="BC136" s="28">
        <v>659.09088134765625</v>
      </c>
      <c r="BD136" s="28">
        <v>679.29998779296875</v>
      </c>
      <c r="BE136" s="28">
        <v>794.66668701171875</v>
      </c>
      <c r="BF136" s="28">
        <f t="shared" si="88"/>
        <v>794.66668701171875</v>
      </c>
      <c r="BG136" s="29">
        <f t="shared" si="89"/>
        <v>347.57853392585565</v>
      </c>
      <c r="BH136" s="29">
        <f t="shared" si="89"/>
        <v>82.939286636780437</v>
      </c>
      <c r="BI136" s="29">
        <f t="shared" si="89"/>
        <v>85.482378825696429</v>
      </c>
      <c r="BJ136" s="29">
        <f t="shared" si="89"/>
        <v>100</v>
      </c>
      <c r="BK136" s="29"/>
    </row>
    <row r="137" spans="1:64" x14ac:dyDescent="0.25">
      <c r="A137" s="13" t="s">
        <v>466</v>
      </c>
      <c r="B137" s="13" t="s">
        <v>467</v>
      </c>
      <c r="C137" s="13" t="s">
        <v>468</v>
      </c>
      <c r="D137" s="13" t="str">
        <f>IFERROR(VLOOKUP($B137,[1]GICS!$C:$D,2,FALSE),"-")</f>
        <v>Materials</v>
      </c>
      <c r="E137" s="14">
        <f>IFERROR(IF(VLOOKUP($B137,'[1]Paste Only'!$D:$AM,4,FALSE)="-",VLOOKUP($B137,'[1]Market Cap'!$A:$J,10,FALSE),VLOOKUP($B137,'[1]Paste Only'!$D:$AM,4,FALSE)),"-")</f>
        <v>76.52</v>
      </c>
      <c r="F137" s="14">
        <f>IFERROR(VLOOKUP($B137,'[1]Paste Only'!$D:$AM,5,FALSE),"-")</f>
        <v>75.882354736328125</v>
      </c>
      <c r="G137" s="15">
        <f>IFERROR(VLOOKUP($B137,'[1]Paste Only'!$D:$AM,6,FALSE),"-")</f>
        <v>14</v>
      </c>
      <c r="H137" s="15">
        <f>IFERROR(VLOOKUP($B137,'[1]Paste Only'!$D:$AM,7,FALSE),"-")</f>
        <v>2</v>
      </c>
      <c r="I137" s="15">
        <f>IFERROR(VLOOKUP($B137,'[1]Paste Only'!$D:$AM,8,FALSE),"-")</f>
        <v>6</v>
      </c>
      <c r="J137" s="16"/>
      <c r="K137" s="16"/>
      <c r="L137" s="14">
        <f>IFERROR(VLOOKUP($B137,'[1]Paste Only'!$D:$AM,12,FALSE),"-")</f>
        <v>7.44</v>
      </c>
      <c r="M137" s="14">
        <f>IFERROR(VLOOKUP($B137,'[1]Paste Only'!$D:$AM,15,FALSE),"-")</f>
        <v>8.4480459770114944</v>
      </c>
      <c r="N137" s="17"/>
      <c r="O137" s="18"/>
      <c r="P137" s="19">
        <f t="shared" si="90"/>
        <v>0.13549005067358788</v>
      </c>
      <c r="Q137" s="20">
        <f t="shared" si="63"/>
        <v>-8.333053628748921E-3</v>
      </c>
      <c r="R137" s="13">
        <f t="shared" si="64"/>
        <v>22</v>
      </c>
      <c r="S137" s="13" t="str">
        <f>IFERROR(VLOOKUP($B137,'[1]Market Cap'!$G:$I,3,FALSE),"-")</f>
        <v>Mid Cap</v>
      </c>
      <c r="T137" s="13"/>
      <c r="U137" s="13"/>
      <c r="V137" s="21">
        <f t="shared" si="61"/>
        <v>0</v>
      </c>
      <c r="W137" s="21">
        <f t="shared" si="61"/>
        <v>0</v>
      </c>
      <c r="X137" s="21">
        <f t="shared" si="61"/>
        <v>0</v>
      </c>
      <c r="Y137" s="22">
        <f t="shared" si="65"/>
        <v>0</v>
      </c>
      <c r="Z137" s="13">
        <f t="shared" si="66"/>
        <v>0</v>
      </c>
      <c r="AA137" s="23">
        <f t="shared" si="67"/>
        <v>0</v>
      </c>
      <c r="AB137" s="23">
        <f t="shared" si="68"/>
        <v>0</v>
      </c>
      <c r="AC137" s="23">
        <f t="shared" si="69"/>
        <v>0</v>
      </c>
      <c r="AD137" s="24">
        <f t="shared" si="70"/>
        <v>0</v>
      </c>
      <c r="AE137" s="25">
        <f>IFERROR(VLOOKUP($B137,'[1]Market Cap'!$G:$I,2,FALSE),"-")</f>
        <v>67274.987892599995</v>
      </c>
      <c r="AF137" s="20">
        <f t="shared" si="71"/>
        <v>0</v>
      </c>
      <c r="AG137" s="17">
        <f t="shared" si="72"/>
        <v>1</v>
      </c>
      <c r="AH137" s="17">
        <f t="shared" si="73"/>
        <v>0</v>
      </c>
      <c r="AI137" s="17" t="str">
        <f t="shared" si="74"/>
        <v>-</v>
      </c>
      <c r="AJ137" s="26">
        <f>IFERROR(VLOOKUP($B137,'[1]Paste Only'!$D:$AM,26,FALSE),"-")</f>
        <v>79</v>
      </c>
      <c r="AK137" s="26">
        <f>IFERROR(VLOOKUP($B137,'[1]Paste Only'!$D:$AM,23,FALSE),"-")</f>
        <v>91</v>
      </c>
      <c r="AL137" s="26">
        <f>IFERROR(VLOOKUP($B137,'[1]Paste Only'!$D:$AM,22,FALSE),"-")</f>
        <v>60</v>
      </c>
      <c r="AM137" s="21">
        <f t="shared" si="62"/>
        <v>4.1085246688836952E-2</v>
      </c>
      <c r="AN137" s="21">
        <f t="shared" si="62"/>
        <v>0.1992247778314451</v>
      </c>
      <c r="AO137" s="21">
        <f t="shared" si="62"/>
        <v>-0.20930234428695926</v>
      </c>
      <c r="AP137" s="27">
        <f t="shared" si="75"/>
        <v>0</v>
      </c>
      <c r="AQ137" s="27">
        <f t="shared" si="76"/>
        <v>0</v>
      </c>
      <c r="AR137" s="27">
        <f t="shared" si="77"/>
        <v>75.882354736328125</v>
      </c>
      <c r="AS137" s="27">
        <f t="shared" si="78"/>
        <v>75.882354736328125</v>
      </c>
      <c r="AT137" s="27">
        <f t="shared" si="79"/>
        <v>0</v>
      </c>
      <c r="AU137" s="27">
        <f t="shared" si="80"/>
        <v>0</v>
      </c>
      <c r="AV137" s="21">
        <f t="shared" si="81"/>
        <v>0.63636363636363635</v>
      </c>
      <c r="AW137" s="27">
        <f t="shared" si="82"/>
        <v>75.882354736328125</v>
      </c>
      <c r="AX137" s="27">
        <f t="shared" si="83"/>
        <v>75.882354736328125</v>
      </c>
      <c r="AY137" s="27">
        <f t="shared" si="84"/>
        <v>79</v>
      </c>
      <c r="AZ137" s="21">
        <f t="shared" si="85"/>
        <v>3.2409827496079568E-2</v>
      </c>
      <c r="BA137" s="21">
        <f t="shared" si="86"/>
        <v>3.2409827496079568E-2</v>
      </c>
      <c r="BB137" s="28">
        <f t="shared" si="87"/>
        <v>75.882354736328125</v>
      </c>
      <c r="BC137" s="28">
        <v>387.5</v>
      </c>
      <c r="BD137" s="28">
        <v>610</v>
      </c>
      <c r="BE137" s="28">
        <v>592.5</v>
      </c>
      <c r="BF137" s="28">
        <f t="shared" si="88"/>
        <v>592.5</v>
      </c>
      <c r="BG137" s="29">
        <f t="shared" si="89"/>
        <v>12.807148478705169</v>
      </c>
      <c r="BH137" s="29">
        <f t="shared" si="89"/>
        <v>65.400843881856545</v>
      </c>
      <c r="BI137" s="29">
        <f t="shared" si="89"/>
        <v>102.9535864978903</v>
      </c>
      <c r="BJ137" s="29">
        <f t="shared" si="89"/>
        <v>100</v>
      </c>
      <c r="BK137" s="29"/>
    </row>
    <row r="138" spans="1:64" x14ac:dyDescent="0.25">
      <c r="A138" s="13" t="s">
        <v>469</v>
      </c>
      <c r="B138" s="13" t="s">
        <v>470</v>
      </c>
      <c r="C138" s="13" t="s">
        <v>471</v>
      </c>
      <c r="D138" s="13" t="str">
        <f>IFERROR(VLOOKUP($B138,[1]GICS!$C:$D,2,FALSE),"-")</f>
        <v>Health Care</v>
      </c>
      <c r="E138" s="14">
        <f>IFERROR(IF(VLOOKUP($B138,'[1]Paste Only'!$D:$AM,4,FALSE)="-",VLOOKUP($B138,'[1]Market Cap'!$A:$J,10,FALSE),VLOOKUP($B138,'[1]Paste Only'!$D:$AM,4,FALSE)),"-")</f>
        <v>5446.85</v>
      </c>
      <c r="F138" s="14">
        <f>IFERROR(VLOOKUP($B138,'[1]Paste Only'!$D:$AM,5,FALSE),"-")</f>
        <v>5539.9521484375</v>
      </c>
      <c r="G138" s="15">
        <f>IFERROR(VLOOKUP($B138,'[1]Paste Only'!$D:$AM,6,FALSE),"-")</f>
        <v>10</v>
      </c>
      <c r="H138" s="15">
        <f>IFERROR(VLOOKUP($B138,'[1]Paste Only'!$D:$AM,7,FALSE),"-")</f>
        <v>8</v>
      </c>
      <c r="I138" s="15">
        <f>IFERROR(VLOOKUP($B138,'[1]Paste Only'!$D:$AM,8,FALSE),"-")</f>
        <v>5</v>
      </c>
      <c r="J138" s="16"/>
      <c r="K138" s="16"/>
      <c r="L138" s="14">
        <f>IFERROR(VLOOKUP($B138,'[1]Paste Only'!$D:$AM,12,FALSE),"-")</f>
        <v>181.11</v>
      </c>
      <c r="M138" s="14">
        <f>IFERROR(VLOOKUP($B138,'[1]Paste Only'!$D:$AM,15,FALSE),"-")</f>
        <v>195.8593448275862</v>
      </c>
      <c r="N138" s="17"/>
      <c r="O138" s="18"/>
      <c r="P138" s="19">
        <f t="shared" si="90"/>
        <v>8.1438599898328023E-2</v>
      </c>
      <c r="Q138" s="20">
        <f t="shared" si="63"/>
        <v>1.7092842365312055E-2</v>
      </c>
      <c r="R138" s="13">
        <f t="shared" si="64"/>
        <v>23</v>
      </c>
      <c r="S138" s="13" t="str">
        <f>IFERROR(VLOOKUP($B138,'[1]Market Cap'!$G:$I,3,FALSE),"-")</f>
        <v>Mid Cap</v>
      </c>
      <c r="T138" s="13"/>
      <c r="U138" s="13"/>
      <c r="V138" s="21">
        <f t="shared" si="61"/>
        <v>0</v>
      </c>
      <c r="W138" s="21">
        <f t="shared" si="61"/>
        <v>0</v>
      </c>
      <c r="X138" s="21">
        <f t="shared" si="61"/>
        <v>0</v>
      </c>
      <c r="Y138" s="22">
        <f t="shared" si="65"/>
        <v>0</v>
      </c>
      <c r="Z138" s="13">
        <f t="shared" si="66"/>
        <v>0</v>
      </c>
      <c r="AA138" s="23">
        <f t="shared" si="67"/>
        <v>0</v>
      </c>
      <c r="AB138" s="23">
        <f t="shared" si="68"/>
        <v>0</v>
      </c>
      <c r="AC138" s="23">
        <f t="shared" si="69"/>
        <v>0</v>
      </c>
      <c r="AD138" s="24">
        <f t="shared" si="70"/>
        <v>0</v>
      </c>
      <c r="AE138" s="25">
        <f>IFERROR(VLOOKUP($B138,'[1]Market Cap'!$G:$I,2,FALSE),"-")</f>
        <v>65125.262025000004</v>
      </c>
      <c r="AF138" s="20">
        <f t="shared" si="71"/>
        <v>0</v>
      </c>
      <c r="AG138" s="17">
        <f t="shared" si="72"/>
        <v>0</v>
      </c>
      <c r="AH138" s="17">
        <f t="shared" si="73"/>
        <v>0</v>
      </c>
      <c r="AI138" s="17" t="str">
        <f t="shared" si="74"/>
        <v>-</v>
      </c>
      <c r="AJ138" s="26">
        <f>IFERROR(VLOOKUP($B138,'[1]Paste Only'!$D:$AM,26,FALSE),"-")</f>
        <v>5580</v>
      </c>
      <c r="AK138" s="26">
        <f>IFERROR(VLOOKUP($B138,'[1]Paste Only'!$D:$AM,23,FALSE),"-")</f>
        <v>6684</v>
      </c>
      <c r="AL138" s="26">
        <f>IFERROR(VLOOKUP($B138,'[1]Paste Only'!$D:$AM,22,FALSE),"-")</f>
        <v>4200</v>
      </c>
      <c r="AM138" s="21">
        <f t="shared" si="62"/>
        <v>7.2289165121750543E-3</v>
      </c>
      <c r="AN138" s="21">
        <f t="shared" si="62"/>
        <v>0.20650861612318616</v>
      </c>
      <c r="AO138" s="21">
        <f t="shared" si="62"/>
        <v>-0.24187070800158861</v>
      </c>
      <c r="AP138" s="27">
        <f t="shared" si="75"/>
        <v>0</v>
      </c>
      <c r="AQ138" s="27">
        <f t="shared" si="76"/>
        <v>0</v>
      </c>
      <c r="AR138" s="27">
        <f t="shared" si="77"/>
        <v>5539.9521484375</v>
      </c>
      <c r="AS138" s="27">
        <f t="shared" si="78"/>
        <v>5539.9521484375</v>
      </c>
      <c r="AT138" s="27">
        <f t="shared" si="79"/>
        <v>0</v>
      </c>
      <c r="AU138" s="27">
        <f t="shared" si="80"/>
        <v>0</v>
      </c>
      <c r="AV138" s="21">
        <f t="shared" si="81"/>
        <v>0.43478260869565216</v>
      </c>
      <c r="AW138" s="27">
        <f t="shared" si="82"/>
        <v>5539.9521484375</v>
      </c>
      <c r="AX138" s="27">
        <f t="shared" si="83"/>
        <v>5539.9521484375</v>
      </c>
      <c r="AY138" s="27">
        <f t="shared" si="84"/>
        <v>5539.9521484375</v>
      </c>
      <c r="AZ138" s="21">
        <f t="shared" si="85"/>
        <v>1.7092842365312055E-2</v>
      </c>
      <c r="BA138" s="21">
        <f t="shared" si="86"/>
        <v>1.7092842365312055E-2</v>
      </c>
      <c r="BB138" s="28">
        <f t="shared" si="87"/>
        <v>5539.9521484375</v>
      </c>
      <c r="BC138" s="28">
        <v>227.33332824707031</v>
      </c>
      <c r="BD138" s="28">
        <v>237</v>
      </c>
      <c r="BE138" s="28">
        <v>242</v>
      </c>
      <c r="BF138" s="28">
        <f t="shared" si="88"/>
        <v>242</v>
      </c>
      <c r="BG138" s="29">
        <f t="shared" si="89"/>
        <v>2289.2364249741736</v>
      </c>
      <c r="BH138" s="29">
        <f t="shared" si="89"/>
        <v>93.939391837632357</v>
      </c>
      <c r="BI138" s="29">
        <f t="shared" si="89"/>
        <v>97.933884297520663</v>
      </c>
      <c r="BJ138" s="29">
        <f t="shared" si="89"/>
        <v>100</v>
      </c>
      <c r="BK138" s="29"/>
    </row>
    <row r="139" spans="1:64" x14ac:dyDescent="0.25">
      <c r="A139" s="13" t="s">
        <v>472</v>
      </c>
      <c r="B139" s="13" t="s">
        <v>473</v>
      </c>
      <c r="C139" s="13" t="s">
        <v>474</v>
      </c>
      <c r="D139" s="13" t="str">
        <f>IFERROR(VLOOKUP($B139,[1]GICS!$C:$D,2,FALSE),"-")</f>
        <v>Materials</v>
      </c>
      <c r="E139" s="14">
        <f>IFERROR(IF(VLOOKUP($B139,'[1]Paste Only'!$D:$AM,4,FALSE)="-",VLOOKUP($B139,'[1]Market Cap'!$A:$J,10,FALSE),VLOOKUP($B139,'[1]Paste Only'!$D:$AM,4,FALSE)),"-")</f>
        <v>3699.45</v>
      </c>
      <c r="F139" s="14">
        <f>IFERROR(VLOOKUP($B139,'[1]Paste Only'!$D:$AM,5,FALSE),"-")</f>
        <v>4085.25</v>
      </c>
      <c r="G139" s="15">
        <f>IFERROR(VLOOKUP($B139,'[1]Paste Only'!$D:$AM,6,FALSE),"-")</f>
        <v>12</v>
      </c>
      <c r="H139" s="15">
        <f>IFERROR(VLOOKUP($B139,'[1]Paste Only'!$D:$AM,7,FALSE),"-")</f>
        <v>8</v>
      </c>
      <c r="I139" s="15">
        <f>IFERROR(VLOOKUP($B139,'[1]Paste Only'!$D:$AM,8,FALSE),"-")</f>
        <v>7</v>
      </c>
      <c r="J139" s="16"/>
      <c r="K139" s="16"/>
      <c r="L139" s="14">
        <f>IFERROR(VLOOKUP($B139,'[1]Paste Only'!$D:$AM,12,FALSE),"-")</f>
        <v>109.22368400000001</v>
      </c>
      <c r="M139" s="14">
        <f>IFERROR(VLOOKUP($B139,'[1]Paste Only'!$D:$AM,15,FALSE),"-")</f>
        <v>115.7102183908046</v>
      </c>
      <c r="N139" s="17"/>
      <c r="O139" s="18"/>
      <c r="P139" s="19">
        <f t="shared" si="90"/>
        <v>5.9387617714895979E-2</v>
      </c>
      <c r="Q139" s="20">
        <f t="shared" si="63"/>
        <v>0.10428577220938262</v>
      </c>
      <c r="R139" s="13">
        <f t="shared" si="64"/>
        <v>27</v>
      </c>
      <c r="S139" s="13" t="str">
        <f>IFERROR(VLOOKUP($B139,'[1]Market Cap'!$G:$I,3,FALSE),"-")</f>
        <v>Mid Cap</v>
      </c>
      <c r="T139" s="13"/>
      <c r="U139" s="13"/>
      <c r="V139" s="21">
        <f t="shared" si="61"/>
        <v>0</v>
      </c>
      <c r="W139" s="21">
        <f t="shared" si="61"/>
        <v>0</v>
      </c>
      <c r="X139" s="21">
        <f t="shared" si="61"/>
        <v>0</v>
      </c>
      <c r="Y139" s="22">
        <f t="shared" si="65"/>
        <v>0</v>
      </c>
      <c r="Z139" s="13">
        <f t="shared" si="66"/>
        <v>0</v>
      </c>
      <c r="AA139" s="23">
        <f t="shared" si="67"/>
        <v>0</v>
      </c>
      <c r="AB139" s="23">
        <f t="shared" si="68"/>
        <v>0</v>
      </c>
      <c r="AC139" s="23">
        <f t="shared" si="69"/>
        <v>0</v>
      </c>
      <c r="AD139" s="24">
        <f t="shared" si="70"/>
        <v>0</v>
      </c>
      <c r="AE139" s="25">
        <f>IFERROR(VLOOKUP($B139,'[1]Market Cap'!$G:$I,2,FALSE),"-")</f>
        <v>56127.359163510002</v>
      </c>
      <c r="AF139" s="20">
        <f t="shared" si="71"/>
        <v>0</v>
      </c>
      <c r="AG139" s="17">
        <f t="shared" si="72"/>
        <v>0</v>
      </c>
      <c r="AH139" s="17">
        <f t="shared" si="73"/>
        <v>0</v>
      </c>
      <c r="AI139" s="17" t="str">
        <f t="shared" si="74"/>
        <v>-</v>
      </c>
      <c r="AJ139" s="26">
        <f>IFERROR(VLOOKUP($B139,'[1]Paste Only'!$D:$AM,26,FALSE),"-")</f>
        <v>4091.5</v>
      </c>
      <c r="AK139" s="26">
        <f>IFERROR(VLOOKUP($B139,'[1]Paste Only'!$D:$AM,23,FALSE),"-")</f>
        <v>6500</v>
      </c>
      <c r="AL139" s="26">
        <f>IFERROR(VLOOKUP($B139,'[1]Paste Only'!$D:$AM,22,FALSE),"-")</f>
        <v>2800</v>
      </c>
      <c r="AM139" s="21">
        <f t="shared" si="62"/>
        <v>1.5298941313262038E-3</v>
      </c>
      <c r="AN139" s="21">
        <f t="shared" si="62"/>
        <v>0.59108989657915667</v>
      </c>
      <c r="AO139" s="21">
        <f t="shared" si="62"/>
        <v>-0.31460742916590168</v>
      </c>
      <c r="AP139" s="27">
        <f t="shared" si="75"/>
        <v>0</v>
      </c>
      <c r="AQ139" s="27">
        <f t="shared" si="76"/>
        <v>0</v>
      </c>
      <c r="AR139" s="27">
        <f t="shared" si="77"/>
        <v>4085.25</v>
      </c>
      <c r="AS139" s="27">
        <f t="shared" si="78"/>
        <v>4085.25</v>
      </c>
      <c r="AT139" s="27">
        <f t="shared" si="79"/>
        <v>0</v>
      </c>
      <c r="AU139" s="27">
        <f t="shared" si="80"/>
        <v>0</v>
      </c>
      <c r="AV139" s="21">
        <f t="shared" si="81"/>
        <v>0.44444444444444442</v>
      </c>
      <c r="AW139" s="27">
        <f t="shared" si="82"/>
        <v>4085.25</v>
      </c>
      <c r="AX139" s="27">
        <f t="shared" si="83"/>
        <v>4085.25</v>
      </c>
      <c r="AY139" s="27">
        <f t="shared" si="84"/>
        <v>4085.25</v>
      </c>
      <c r="AZ139" s="21">
        <f t="shared" si="85"/>
        <v>0.10428577220938262</v>
      </c>
      <c r="BA139" s="21">
        <f t="shared" si="86"/>
        <v>0.10428577220938262</v>
      </c>
      <c r="BB139" s="28">
        <f t="shared" si="87"/>
        <v>4085.25</v>
      </c>
      <c r="BC139" s="28">
        <v>603.4666748046875</v>
      </c>
      <c r="BD139" s="28">
        <v>588.4000244140625</v>
      </c>
      <c r="BE139" s="28">
        <v>559.91668701171875</v>
      </c>
      <c r="BF139" s="28">
        <f t="shared" si="88"/>
        <v>559.91668701171875</v>
      </c>
      <c r="BG139" s="29">
        <f t="shared" si="89"/>
        <v>729.61747609327779</v>
      </c>
      <c r="BH139" s="29">
        <f t="shared" si="89"/>
        <v>107.77794068353195</v>
      </c>
      <c r="BI139" s="29">
        <f t="shared" si="89"/>
        <v>105.0870670696313</v>
      </c>
      <c r="BJ139" s="29">
        <f t="shared" si="89"/>
        <v>100</v>
      </c>
      <c r="BK139" s="29"/>
    </row>
    <row r="140" spans="1:64" x14ac:dyDescent="0.25">
      <c r="A140" s="13" t="s">
        <v>475</v>
      </c>
      <c r="B140" s="13" t="s">
        <v>476</v>
      </c>
      <c r="C140" s="13" t="s">
        <v>477</v>
      </c>
      <c r="D140" s="13" t="str">
        <f>IFERROR(VLOOKUP($B140,[1]GICS!$C:$D,2,FALSE),"-")</f>
        <v>Industrials</v>
      </c>
      <c r="E140" s="14">
        <f>IFERROR(IF(VLOOKUP($B140,'[1]Paste Only'!$D:$AM,4,FALSE)="-",VLOOKUP($B140,'[1]Market Cap'!$A:$J,10,FALSE),VLOOKUP($B140,'[1]Paste Only'!$D:$AM,4,FALSE)),"-")</f>
        <v>4218.1000000000004</v>
      </c>
      <c r="F140" s="14">
        <f>IFERROR(VLOOKUP($B140,'[1]Paste Only'!$D:$AM,5,FALSE),"-")</f>
        <v>4539.63623046875</v>
      </c>
      <c r="G140" s="15">
        <f>IFERROR(VLOOKUP($B140,'[1]Paste Only'!$D:$AM,6,FALSE),"-")</f>
        <v>12</v>
      </c>
      <c r="H140" s="15">
        <f>IFERROR(VLOOKUP($B140,'[1]Paste Only'!$D:$AM,7,FALSE),"-")</f>
        <v>10</v>
      </c>
      <c r="I140" s="15">
        <f>IFERROR(VLOOKUP($B140,'[1]Paste Only'!$D:$AM,8,FALSE),"-")</f>
        <v>11</v>
      </c>
      <c r="J140" s="16"/>
      <c r="K140" s="16"/>
      <c r="L140" s="14">
        <f>IFERROR(VLOOKUP($B140,'[1]Paste Only'!$D:$AM,12,FALSE),"-")</f>
        <v>119.81094299999999</v>
      </c>
      <c r="M140" s="14">
        <f>IFERROR(VLOOKUP($B140,'[1]Paste Only'!$D:$AM,15,FALSE),"-")</f>
        <v>141.1610459770115</v>
      </c>
      <c r="N140" s="17"/>
      <c r="O140" s="18"/>
      <c r="P140" s="19">
        <f t="shared" si="90"/>
        <v>0.17819827173058389</v>
      </c>
      <c r="Q140" s="20">
        <f t="shared" si="63"/>
        <v>7.6227740088843143E-2</v>
      </c>
      <c r="R140" s="13">
        <f t="shared" si="64"/>
        <v>33</v>
      </c>
      <c r="S140" s="13" t="str">
        <f>IFERROR(VLOOKUP($B140,'[1]Market Cap'!$G:$I,3,FALSE),"-")</f>
        <v>Mid Cap</v>
      </c>
      <c r="T140" s="13"/>
      <c r="U140" s="13"/>
      <c r="V140" s="21">
        <f t="shared" si="61"/>
        <v>0</v>
      </c>
      <c r="W140" s="21">
        <f t="shared" si="61"/>
        <v>0</v>
      </c>
      <c r="X140" s="21">
        <f t="shared" si="61"/>
        <v>0</v>
      </c>
      <c r="Y140" s="22">
        <f t="shared" si="65"/>
        <v>0</v>
      </c>
      <c r="Z140" s="13">
        <f t="shared" si="66"/>
        <v>0</v>
      </c>
      <c r="AA140" s="23">
        <f t="shared" si="67"/>
        <v>0</v>
      </c>
      <c r="AB140" s="23">
        <f t="shared" si="68"/>
        <v>0</v>
      </c>
      <c r="AC140" s="23">
        <f t="shared" si="69"/>
        <v>0</v>
      </c>
      <c r="AD140" s="24">
        <f t="shared" si="70"/>
        <v>0</v>
      </c>
      <c r="AE140" s="25">
        <f>IFERROR(VLOOKUP($B140,'[1]Market Cap'!$G:$I,2,FALSE),"-")</f>
        <v>44702.967401579997</v>
      </c>
      <c r="AF140" s="20">
        <f t="shared" si="71"/>
        <v>0</v>
      </c>
      <c r="AG140" s="17">
        <f t="shared" si="72"/>
        <v>0</v>
      </c>
      <c r="AH140" s="17">
        <f t="shared" si="73"/>
        <v>0</v>
      </c>
      <c r="AI140" s="17" t="str">
        <f t="shared" si="74"/>
        <v>-</v>
      </c>
      <c r="AJ140" s="26">
        <f>IFERROR(VLOOKUP($B140,'[1]Paste Only'!$D:$AM,26,FALSE),"-")</f>
        <v>4570</v>
      </c>
      <c r="AK140" s="26">
        <f>IFERROR(VLOOKUP($B140,'[1]Paste Only'!$D:$AM,23,FALSE),"-")</f>
        <v>5770</v>
      </c>
      <c r="AL140" s="26">
        <f>IFERROR(VLOOKUP($B140,'[1]Paste Only'!$D:$AM,22,FALSE),"-")</f>
        <v>3460</v>
      </c>
      <c r="AM140" s="21">
        <f t="shared" si="62"/>
        <v>6.6885908891678447E-3</v>
      </c>
      <c r="AN140" s="21">
        <f t="shared" si="62"/>
        <v>0.27102695173533897</v>
      </c>
      <c r="AO140" s="21">
        <f t="shared" si="62"/>
        <v>-0.23782439289354029</v>
      </c>
      <c r="AP140" s="27">
        <f t="shared" si="75"/>
        <v>0</v>
      </c>
      <c r="AQ140" s="27">
        <f t="shared" si="76"/>
        <v>0</v>
      </c>
      <c r="AR140" s="27">
        <f t="shared" si="77"/>
        <v>4539.63623046875</v>
      </c>
      <c r="AS140" s="27">
        <f t="shared" si="78"/>
        <v>4539.63623046875</v>
      </c>
      <c r="AT140" s="27">
        <f t="shared" si="79"/>
        <v>0</v>
      </c>
      <c r="AU140" s="27">
        <f t="shared" si="80"/>
        <v>0</v>
      </c>
      <c r="AV140" s="21">
        <f t="shared" si="81"/>
        <v>0.36363636363636365</v>
      </c>
      <c r="AW140" s="27">
        <f t="shared" si="82"/>
        <v>4539.63623046875</v>
      </c>
      <c r="AX140" s="27">
        <f t="shared" si="83"/>
        <v>4539.63623046875</v>
      </c>
      <c r="AY140" s="27">
        <f t="shared" si="84"/>
        <v>4539.63623046875</v>
      </c>
      <c r="AZ140" s="21">
        <f t="shared" si="85"/>
        <v>7.6227740088843143E-2</v>
      </c>
      <c r="BA140" s="21">
        <f t="shared" si="86"/>
        <v>7.6227740088843143E-2</v>
      </c>
      <c r="BB140" s="28">
        <f t="shared" si="87"/>
        <v>4539.63623046875</v>
      </c>
      <c r="BC140" s="28">
        <v>102.28571319580078</v>
      </c>
      <c r="BD140" s="28">
        <v>105.21428680419922</v>
      </c>
      <c r="BE140" s="28">
        <v>108.69230651855469</v>
      </c>
      <c r="BF140" s="28">
        <f t="shared" si="88"/>
        <v>108.69230651855469</v>
      </c>
      <c r="BG140" s="29">
        <f t="shared" si="89"/>
        <v>4176.5938877134749</v>
      </c>
      <c r="BH140" s="29">
        <f t="shared" si="89"/>
        <v>94.105752717962389</v>
      </c>
      <c r="BI140" s="29">
        <f t="shared" si="89"/>
        <v>96.800123370496564</v>
      </c>
      <c r="BJ140" s="29">
        <f t="shared" si="89"/>
        <v>100</v>
      </c>
      <c r="BK140" s="29"/>
      <c r="BL140" s="31"/>
    </row>
    <row r="141" spans="1:64" x14ac:dyDescent="0.25">
      <c r="A141" s="13" t="s">
        <v>478</v>
      </c>
      <c r="B141" s="13" t="s">
        <v>479</v>
      </c>
      <c r="C141" s="13" t="s">
        <v>480</v>
      </c>
      <c r="D141" s="13" t="str">
        <f>IFERROR(VLOOKUP($B141,[1]GICS!$C:$D,2,FALSE),"-")</f>
        <v>Financials</v>
      </c>
      <c r="E141" s="14">
        <f>IFERROR(IF(VLOOKUP($B141,'[1]Paste Only'!$D:$AM,4,FALSE)="-",VLOOKUP($B141,'[1]Market Cap'!$A:$J,10,FALSE),VLOOKUP($B141,'[1]Paste Only'!$D:$AM,4,FALSE)),"-")</f>
        <v>369.4</v>
      </c>
      <c r="F141" s="14">
        <f>IFERROR(VLOOKUP($B141,'[1]Paste Only'!$D:$AM,5,FALSE),"-")</f>
        <v>398.39999389648438</v>
      </c>
      <c r="G141" s="15">
        <f>IFERROR(VLOOKUP($B141,'[1]Paste Only'!$D:$AM,6,FALSE),"-")</f>
        <v>3</v>
      </c>
      <c r="H141" s="15">
        <f>IFERROR(VLOOKUP($B141,'[1]Paste Only'!$D:$AM,7,FALSE),"-")</f>
        <v>0</v>
      </c>
      <c r="I141" s="15">
        <f>IFERROR(VLOOKUP($B141,'[1]Paste Only'!$D:$AM,8,FALSE),"-")</f>
        <v>2</v>
      </c>
      <c r="J141" s="16"/>
      <c r="K141" s="16"/>
      <c r="L141" s="14">
        <f>IFERROR(VLOOKUP($B141,'[1]Paste Only'!$D:$AM,12,FALSE),"-")</f>
        <v>9.7603519999999993</v>
      </c>
      <c r="M141" s="14" t="str">
        <f>IFERROR(VLOOKUP($B141,'[1]Paste Only'!$D:$AM,15,FALSE),"-")</f>
        <v>-</v>
      </c>
      <c r="N141" s="17"/>
      <c r="O141" s="18"/>
      <c r="P141" s="19">
        <f t="shared" si="90"/>
        <v>0</v>
      </c>
      <c r="Q141" s="20">
        <f t="shared" si="63"/>
        <v>7.8505668371641635E-2</v>
      </c>
      <c r="R141" s="13">
        <f t="shared" si="64"/>
        <v>5</v>
      </c>
      <c r="S141" s="13" t="str">
        <f>IFERROR(VLOOKUP($B141,'[1]Market Cap'!$G:$I,3,FALSE),"-")</f>
        <v>Mid Cap</v>
      </c>
      <c r="T141" s="13"/>
      <c r="U141" s="13"/>
      <c r="V141" s="21">
        <f t="shared" si="61"/>
        <v>0</v>
      </c>
      <c r="W141" s="21">
        <f t="shared" si="61"/>
        <v>0</v>
      </c>
      <c r="X141" s="21">
        <f t="shared" si="61"/>
        <v>0</v>
      </c>
      <c r="Y141" s="22">
        <f t="shared" si="65"/>
        <v>0</v>
      </c>
      <c r="Z141" s="13">
        <f t="shared" si="66"/>
        <v>0</v>
      </c>
      <c r="AA141" s="23">
        <f t="shared" si="67"/>
        <v>0</v>
      </c>
      <c r="AB141" s="23">
        <f t="shared" si="68"/>
        <v>0</v>
      </c>
      <c r="AC141" s="23">
        <f t="shared" si="69"/>
        <v>0</v>
      </c>
      <c r="AD141" s="24">
        <f t="shared" si="70"/>
        <v>0</v>
      </c>
      <c r="AE141" s="25">
        <f>IFERROR(VLOOKUP($B141,'[1]Market Cap'!$G:$I,2,FALSE),"-")</f>
        <v>64807.536</v>
      </c>
      <c r="AF141" s="20">
        <f t="shared" si="71"/>
        <v>0</v>
      </c>
      <c r="AG141" s="17">
        <f t="shared" si="72"/>
        <v>0</v>
      </c>
      <c r="AH141" s="17">
        <f t="shared" si="73"/>
        <v>0</v>
      </c>
      <c r="AI141" s="17" t="str">
        <f t="shared" si="74"/>
        <v>-</v>
      </c>
      <c r="AJ141" s="26">
        <f>IFERROR(VLOOKUP($B141,'[1]Paste Only'!$D:$AM,26,FALSE),"-")</f>
        <v>450</v>
      </c>
      <c r="AK141" s="26">
        <f>IFERROR(VLOOKUP($B141,'[1]Paste Only'!$D:$AM,23,FALSE),"-")</f>
        <v>570</v>
      </c>
      <c r="AL141" s="26">
        <f>IFERROR(VLOOKUP($B141,'[1]Paste Only'!$D:$AM,22,FALSE),"-")</f>
        <v>197</v>
      </c>
      <c r="AM141" s="21">
        <f t="shared" si="62"/>
        <v>0.12951808959345201</v>
      </c>
      <c r="AN141" s="21">
        <f t="shared" si="62"/>
        <v>0.43072291348503922</v>
      </c>
      <c r="AO141" s="21">
        <f t="shared" si="62"/>
        <v>-0.50552208077797767</v>
      </c>
      <c r="AP141" s="27">
        <f t="shared" si="75"/>
        <v>0</v>
      </c>
      <c r="AQ141" s="27">
        <f t="shared" si="76"/>
        <v>0</v>
      </c>
      <c r="AR141" s="27">
        <f t="shared" si="77"/>
        <v>398.39999389648438</v>
      </c>
      <c r="AS141" s="27">
        <f t="shared" si="78"/>
        <v>398.39999389648438</v>
      </c>
      <c r="AT141" s="27">
        <f t="shared" si="79"/>
        <v>0</v>
      </c>
      <c r="AU141" s="27">
        <f t="shared" si="80"/>
        <v>0</v>
      </c>
      <c r="AV141" s="21">
        <f t="shared" si="81"/>
        <v>0.6</v>
      </c>
      <c r="AW141" s="27">
        <f t="shared" si="82"/>
        <v>398.39999389648438</v>
      </c>
      <c r="AX141" s="27">
        <f t="shared" si="83"/>
        <v>398.39999389648438</v>
      </c>
      <c r="AY141" s="27">
        <f t="shared" si="84"/>
        <v>398.39999389648438</v>
      </c>
      <c r="AZ141" s="21">
        <f t="shared" si="85"/>
        <v>7.8505668371641635E-2</v>
      </c>
      <c r="BA141" s="21">
        <f t="shared" si="86"/>
        <v>7.8505668371641635E-2</v>
      </c>
      <c r="BB141" s="28">
        <f t="shared" si="87"/>
        <v>398.39999389648438</v>
      </c>
      <c r="BC141" s="28">
        <v>874.6153564453125</v>
      </c>
      <c r="BD141" s="28">
        <v>845.86663818359375</v>
      </c>
      <c r="BE141" s="28">
        <v>787.26666259765625</v>
      </c>
      <c r="BF141" s="28">
        <f t="shared" si="88"/>
        <v>787.26666259765625</v>
      </c>
      <c r="BG141" s="29">
        <f t="shared" si="89"/>
        <v>50.605469890205718</v>
      </c>
      <c r="BH141" s="29">
        <f t="shared" si="89"/>
        <v>111.09518515104418</v>
      </c>
      <c r="BI141" s="29">
        <f t="shared" si="89"/>
        <v>107.44347225279192</v>
      </c>
      <c r="BJ141" s="29">
        <f t="shared" si="89"/>
        <v>100</v>
      </c>
      <c r="BK141" s="29"/>
    </row>
    <row r="142" spans="1:64" x14ac:dyDescent="0.25">
      <c r="A142" s="13" t="s">
        <v>481</v>
      </c>
      <c r="B142" s="13" t="s">
        <v>482</v>
      </c>
      <c r="C142" s="13" t="s">
        <v>483</v>
      </c>
      <c r="D142" s="13" t="str">
        <f>IFERROR(VLOOKUP($B142,[1]GICS!$C:$D,2,FALSE),"-")</f>
        <v>Communication Services</v>
      </c>
      <c r="E142" s="14">
        <f>IFERROR(IF(VLOOKUP($B142,'[1]Paste Only'!$D:$AM,4,FALSE)="-",VLOOKUP($B142,'[1]Market Cap'!$A:$J,10,FALSE),VLOOKUP($B142,'[1]Paste Only'!$D:$AM,4,FALSE)),"-")</f>
        <v>1608.4</v>
      </c>
      <c r="F142" s="14">
        <f>IFERROR(VLOOKUP($B142,'[1]Paste Only'!$D:$AM,5,FALSE),"-")</f>
        <v>1892.625</v>
      </c>
      <c r="G142" s="15">
        <f>IFERROR(VLOOKUP($B142,'[1]Paste Only'!$D:$AM,6,FALSE),"-")</f>
        <v>6</v>
      </c>
      <c r="H142" s="15">
        <f>IFERROR(VLOOKUP($B142,'[1]Paste Only'!$D:$AM,7,FALSE),"-")</f>
        <v>1</v>
      </c>
      <c r="I142" s="15">
        <f>IFERROR(VLOOKUP($B142,'[1]Paste Only'!$D:$AM,8,FALSE),"-")</f>
        <v>2</v>
      </c>
      <c r="J142" s="16"/>
      <c r="K142" s="16"/>
      <c r="L142" s="14">
        <f>IFERROR(VLOOKUP($B142,'[1]Paste Only'!$D:$AM,12,FALSE),"-")</f>
        <v>57.03</v>
      </c>
      <c r="M142" s="14">
        <f>IFERROR(VLOOKUP($B142,'[1]Paste Only'!$D:$AM,15,FALSE),"-")</f>
        <v>63.896781609195401</v>
      </c>
      <c r="N142" s="17"/>
      <c r="O142" s="18"/>
      <c r="P142" s="19">
        <f t="shared" si="90"/>
        <v>0.12040648096081719</v>
      </c>
      <c r="Q142" s="20">
        <f t="shared" si="63"/>
        <v>0.1767128823675701</v>
      </c>
      <c r="R142" s="13">
        <f t="shared" si="64"/>
        <v>9</v>
      </c>
      <c r="S142" s="13" t="str">
        <f>IFERROR(VLOOKUP($B142,'[1]Market Cap'!$G:$I,3,FALSE),"-")</f>
        <v>Mid Cap</v>
      </c>
      <c r="T142" s="13"/>
      <c r="U142" s="13"/>
      <c r="V142" s="21">
        <f t="shared" si="61"/>
        <v>0</v>
      </c>
      <c r="W142" s="21">
        <f t="shared" si="61"/>
        <v>0</v>
      </c>
      <c r="X142" s="21">
        <f t="shared" si="61"/>
        <v>0</v>
      </c>
      <c r="Y142" s="22">
        <f t="shared" si="65"/>
        <v>0</v>
      </c>
      <c r="Z142" s="13">
        <f t="shared" si="66"/>
        <v>0</v>
      </c>
      <c r="AA142" s="23">
        <f t="shared" si="67"/>
        <v>0</v>
      </c>
      <c r="AB142" s="23">
        <f t="shared" si="68"/>
        <v>0</v>
      </c>
      <c r="AC142" s="23">
        <f t="shared" si="69"/>
        <v>0</v>
      </c>
      <c r="AD142" s="24">
        <f t="shared" si="70"/>
        <v>0</v>
      </c>
      <c r="AE142" s="25">
        <f>IFERROR(VLOOKUP($B142,'[1]Market Cap'!$G:$I,2,FALSE),"-")</f>
        <v>45839.4</v>
      </c>
      <c r="AF142" s="20">
        <f t="shared" si="71"/>
        <v>0</v>
      </c>
      <c r="AG142" s="17">
        <f t="shared" si="72"/>
        <v>0</v>
      </c>
      <c r="AH142" s="17">
        <f t="shared" si="73"/>
        <v>0</v>
      </c>
      <c r="AI142" s="17" t="str">
        <f t="shared" si="74"/>
        <v>-</v>
      </c>
      <c r="AJ142" s="26">
        <f>IFERROR(VLOOKUP($B142,'[1]Paste Only'!$D:$AM,26,FALSE),"-")</f>
        <v>1919.5</v>
      </c>
      <c r="AK142" s="26">
        <f>IFERROR(VLOOKUP($B142,'[1]Paste Only'!$D:$AM,23,FALSE),"-")</f>
        <v>2210</v>
      </c>
      <c r="AL142" s="26">
        <f>IFERROR(VLOOKUP($B142,'[1]Paste Only'!$D:$AM,22,FALSE),"-")</f>
        <v>1665</v>
      </c>
      <c r="AM142" s="21">
        <f t="shared" si="62"/>
        <v>1.4199854699161296E-2</v>
      </c>
      <c r="AN142" s="21">
        <f t="shared" si="62"/>
        <v>0.16769037712172241</v>
      </c>
      <c r="AO142" s="21">
        <f t="shared" si="62"/>
        <v>-0.12026946701010499</v>
      </c>
      <c r="AP142" s="27">
        <f t="shared" si="75"/>
        <v>0</v>
      </c>
      <c r="AQ142" s="27">
        <f t="shared" si="76"/>
        <v>0</v>
      </c>
      <c r="AR142" s="27">
        <f t="shared" si="77"/>
        <v>1892.625</v>
      </c>
      <c r="AS142" s="27">
        <f t="shared" si="78"/>
        <v>1892.625</v>
      </c>
      <c r="AT142" s="27">
        <f t="shared" si="79"/>
        <v>0</v>
      </c>
      <c r="AU142" s="27">
        <f t="shared" si="80"/>
        <v>0</v>
      </c>
      <c r="AV142" s="21">
        <f t="shared" si="81"/>
        <v>0.66666666666666663</v>
      </c>
      <c r="AW142" s="27">
        <f t="shared" si="82"/>
        <v>1892.625</v>
      </c>
      <c r="AX142" s="27">
        <f t="shared" si="83"/>
        <v>1892.625</v>
      </c>
      <c r="AY142" s="27">
        <f t="shared" si="84"/>
        <v>1919.5</v>
      </c>
      <c r="AZ142" s="21">
        <f t="shared" si="85"/>
        <v>0.19342203431982097</v>
      </c>
      <c r="BA142" s="21">
        <f t="shared" si="86"/>
        <v>0.19342203431982097</v>
      </c>
      <c r="BB142" s="28">
        <f t="shared" si="87"/>
        <v>1892.625</v>
      </c>
      <c r="BC142" s="28" t="s">
        <v>81</v>
      </c>
      <c r="BD142" s="28">
        <v>315</v>
      </c>
      <c r="BE142" s="28">
        <v>366</v>
      </c>
      <c r="BF142" s="28">
        <f t="shared" si="88"/>
        <v>366</v>
      </c>
      <c r="BG142" s="29">
        <f t="shared" si="89"/>
        <v>517.11065573770497</v>
      </c>
      <c r="BH142" s="29">
        <f t="shared" si="89"/>
        <v>0</v>
      </c>
      <c r="BI142" s="29">
        <f t="shared" si="89"/>
        <v>86.06557377049181</v>
      </c>
      <c r="BJ142" s="29">
        <f t="shared" si="89"/>
        <v>100</v>
      </c>
      <c r="BK142" s="29"/>
    </row>
    <row r="143" spans="1:64" x14ac:dyDescent="0.25">
      <c r="A143" s="13" t="s">
        <v>484</v>
      </c>
      <c r="B143" s="13" t="s">
        <v>485</v>
      </c>
      <c r="C143" s="13" t="s">
        <v>486</v>
      </c>
      <c r="D143" s="13" t="str">
        <f>IFERROR(VLOOKUP($B143,[1]GICS!$C:$D,2,FALSE),"-")</f>
        <v>Health Care</v>
      </c>
      <c r="E143" s="14">
        <f>IFERROR(IF(VLOOKUP($B143,'[1]Paste Only'!$D:$AM,4,FALSE)="-",VLOOKUP($B143,'[1]Market Cap'!$A:$J,10,FALSE),VLOOKUP($B143,'[1]Paste Only'!$D:$AM,4,FALSE)),"-")</f>
        <v>30963.3</v>
      </c>
      <c r="F143" s="14">
        <f>IFERROR(VLOOKUP($B143,'[1]Paste Only'!$D:$AM,5,FALSE),"-")</f>
        <v>35183</v>
      </c>
      <c r="G143" s="15">
        <f>IFERROR(VLOOKUP($B143,'[1]Paste Only'!$D:$AM,6,FALSE),"-")</f>
        <v>7</v>
      </c>
      <c r="H143" s="15">
        <f>IFERROR(VLOOKUP($B143,'[1]Paste Only'!$D:$AM,7,FALSE),"-")</f>
        <v>0</v>
      </c>
      <c r="I143" s="15">
        <f>IFERROR(VLOOKUP($B143,'[1]Paste Only'!$D:$AM,8,FALSE),"-")</f>
        <v>1</v>
      </c>
      <c r="J143" s="16"/>
      <c r="K143" s="16"/>
      <c r="L143" s="14">
        <f>IFERROR(VLOOKUP($B143,'[1]Paste Only'!$D:$AM,12,FALSE),"-")</f>
        <v>665.62</v>
      </c>
      <c r="M143" s="14" t="str">
        <f>IFERROR(VLOOKUP($B143,'[1]Paste Only'!$D:$AM,15,FALSE),"-")</f>
        <v>-</v>
      </c>
      <c r="N143" s="17"/>
      <c r="O143" s="18"/>
      <c r="P143" s="19">
        <f t="shared" si="90"/>
        <v>0</v>
      </c>
      <c r="Q143" s="20">
        <f t="shared" si="63"/>
        <v>0.13628069359532091</v>
      </c>
      <c r="R143" s="13">
        <f t="shared" si="64"/>
        <v>8</v>
      </c>
      <c r="S143" s="13" t="str">
        <f>IFERROR(VLOOKUP($B143,'[1]Market Cap'!$G:$I,3,FALSE),"-")</f>
        <v>Mid Cap</v>
      </c>
      <c r="T143" s="13"/>
      <c r="U143" s="13"/>
      <c r="V143" s="21">
        <f t="shared" si="61"/>
        <v>0</v>
      </c>
      <c r="W143" s="21">
        <f t="shared" si="61"/>
        <v>0</v>
      </c>
      <c r="X143" s="21">
        <f t="shared" si="61"/>
        <v>0</v>
      </c>
      <c r="Y143" s="22">
        <f t="shared" si="65"/>
        <v>0</v>
      </c>
      <c r="Z143" s="13">
        <f t="shared" si="66"/>
        <v>0</v>
      </c>
      <c r="AA143" s="23">
        <f t="shared" si="67"/>
        <v>0</v>
      </c>
      <c r="AB143" s="23">
        <f t="shared" si="68"/>
        <v>0</v>
      </c>
      <c r="AC143" s="23">
        <f t="shared" si="69"/>
        <v>0</v>
      </c>
      <c r="AD143" s="24">
        <f t="shared" si="70"/>
        <v>0</v>
      </c>
      <c r="AE143" s="25">
        <f>IFERROR(VLOOKUP($B143,'[1]Market Cap'!$G:$I,2,FALSE),"-")</f>
        <v>65794.851261660006</v>
      </c>
      <c r="AF143" s="20">
        <f t="shared" si="71"/>
        <v>0</v>
      </c>
      <c r="AG143" s="17">
        <f t="shared" si="72"/>
        <v>0</v>
      </c>
      <c r="AH143" s="17">
        <f t="shared" si="73"/>
        <v>0</v>
      </c>
      <c r="AI143" s="17" t="str">
        <f t="shared" si="74"/>
        <v>-</v>
      </c>
      <c r="AJ143" s="26">
        <f>IFERROR(VLOOKUP($B143,'[1]Paste Only'!$D:$AM,26,FALSE),"-")</f>
        <v>35625</v>
      </c>
      <c r="AK143" s="26">
        <f>IFERROR(VLOOKUP($B143,'[1]Paste Only'!$D:$AM,23,FALSE),"-")</f>
        <v>39148</v>
      </c>
      <c r="AL143" s="26">
        <f>IFERROR(VLOOKUP($B143,'[1]Paste Only'!$D:$AM,22,FALSE),"-")</f>
        <v>28700</v>
      </c>
      <c r="AM143" s="21">
        <f t="shared" si="62"/>
        <v>1.2562885484466824E-2</v>
      </c>
      <c r="AN143" s="21">
        <f t="shared" si="62"/>
        <v>0.11269647272830619</v>
      </c>
      <c r="AO143" s="21">
        <f t="shared" si="62"/>
        <v>-0.18426512804479434</v>
      </c>
      <c r="AP143" s="27">
        <f t="shared" si="75"/>
        <v>0</v>
      </c>
      <c r="AQ143" s="27">
        <f t="shared" si="76"/>
        <v>0</v>
      </c>
      <c r="AR143" s="27">
        <f t="shared" si="77"/>
        <v>35183</v>
      </c>
      <c r="AS143" s="27">
        <f t="shared" si="78"/>
        <v>35183</v>
      </c>
      <c r="AT143" s="27">
        <f t="shared" si="79"/>
        <v>0</v>
      </c>
      <c r="AU143" s="27">
        <f t="shared" si="80"/>
        <v>0</v>
      </c>
      <c r="AV143" s="21">
        <f t="shared" si="81"/>
        <v>0.875</v>
      </c>
      <c r="AW143" s="27">
        <f t="shared" si="82"/>
        <v>35183</v>
      </c>
      <c r="AX143" s="27">
        <f t="shared" si="83"/>
        <v>35183</v>
      </c>
      <c r="AY143" s="27">
        <f t="shared" si="84"/>
        <v>35183</v>
      </c>
      <c r="AZ143" s="21">
        <f t="shared" si="85"/>
        <v>0.13628069359532091</v>
      </c>
      <c r="BA143" s="21">
        <f t="shared" si="86"/>
        <v>0.13628069359532091</v>
      </c>
      <c r="BB143" s="28">
        <f t="shared" si="87"/>
        <v>35183</v>
      </c>
      <c r="BC143" s="28">
        <v>797.5</v>
      </c>
      <c r="BD143" s="28">
        <v>1032</v>
      </c>
      <c r="BE143" s="28">
        <v>1100</v>
      </c>
      <c r="BF143" s="28">
        <f t="shared" si="88"/>
        <v>1100</v>
      </c>
      <c r="BG143" s="29">
        <f t="shared" si="89"/>
        <v>3198.4545454545455</v>
      </c>
      <c r="BH143" s="29">
        <f t="shared" si="89"/>
        <v>72.5</v>
      </c>
      <c r="BI143" s="29">
        <f t="shared" si="89"/>
        <v>93.818181818181813</v>
      </c>
      <c r="BJ143" s="29">
        <f t="shared" si="89"/>
        <v>100</v>
      </c>
      <c r="BK143" s="29"/>
    </row>
    <row r="144" spans="1:64" x14ac:dyDescent="0.25">
      <c r="A144" s="13" t="s">
        <v>487</v>
      </c>
      <c r="B144" s="13" t="s">
        <v>488</v>
      </c>
      <c r="C144" s="13" t="s">
        <v>489</v>
      </c>
      <c r="D144" s="13" t="str">
        <f>IFERROR(VLOOKUP($B144,[1]GICS!$C:$D,2,FALSE),"-")</f>
        <v>Materials</v>
      </c>
      <c r="E144" s="14">
        <f>IFERROR(IF(VLOOKUP($B144,'[1]Paste Only'!$D:$AM,4,FALSE)="-",VLOOKUP($B144,'[1]Market Cap'!$A:$J,10,FALSE),VLOOKUP($B144,'[1]Paste Only'!$D:$AM,4,FALSE)),"-")</f>
        <v>740.35</v>
      </c>
      <c r="F144" s="14">
        <f>IFERROR(VLOOKUP($B144,'[1]Paste Only'!$D:$AM,5,FALSE),"-")</f>
        <v>783.6363525390625</v>
      </c>
      <c r="G144" s="15">
        <f>IFERROR(VLOOKUP($B144,'[1]Paste Only'!$D:$AM,6,FALSE),"-")</f>
        <v>12</v>
      </c>
      <c r="H144" s="15">
        <f>IFERROR(VLOOKUP($B144,'[1]Paste Only'!$D:$AM,7,FALSE),"-")</f>
        <v>2</v>
      </c>
      <c r="I144" s="15">
        <f>IFERROR(VLOOKUP($B144,'[1]Paste Only'!$D:$AM,8,FALSE),"-")</f>
        <v>0</v>
      </c>
      <c r="J144" s="16"/>
      <c r="K144" s="16"/>
      <c r="L144" s="14">
        <f>IFERROR(VLOOKUP($B144,'[1]Paste Only'!$D:$AM,12,FALSE),"-")</f>
        <v>30.42</v>
      </c>
      <c r="M144" s="14">
        <f>IFERROR(VLOOKUP($B144,'[1]Paste Only'!$D:$AM,15,FALSE),"-")</f>
        <v>40.707988505747124</v>
      </c>
      <c r="N144" s="17"/>
      <c r="O144" s="18"/>
      <c r="P144" s="19">
        <f t="shared" si="90"/>
        <v>0.33819817573133215</v>
      </c>
      <c r="Q144" s="20">
        <f t="shared" si="63"/>
        <v>5.8467417490460472E-2</v>
      </c>
      <c r="R144" s="13">
        <f t="shared" si="64"/>
        <v>14</v>
      </c>
      <c r="S144" s="13" t="str">
        <f>IFERROR(VLOOKUP($B144,'[1]Market Cap'!$G:$I,3,FALSE),"-")</f>
        <v>Mid Cap</v>
      </c>
      <c r="T144" s="13"/>
      <c r="U144" s="13"/>
      <c r="V144" s="21">
        <f t="shared" si="61"/>
        <v>0</v>
      </c>
      <c r="W144" s="21">
        <f t="shared" si="61"/>
        <v>0</v>
      </c>
      <c r="X144" s="21">
        <f t="shared" si="61"/>
        <v>0</v>
      </c>
      <c r="Y144" s="22">
        <f t="shared" si="65"/>
        <v>0</v>
      </c>
      <c r="Z144" s="13">
        <f t="shared" si="66"/>
        <v>0</v>
      </c>
      <c r="AA144" s="23">
        <f t="shared" si="67"/>
        <v>0</v>
      </c>
      <c r="AB144" s="23">
        <f t="shared" si="68"/>
        <v>0</v>
      </c>
      <c r="AC144" s="23">
        <f t="shared" si="69"/>
        <v>0</v>
      </c>
      <c r="AD144" s="24">
        <f t="shared" si="70"/>
        <v>0</v>
      </c>
      <c r="AE144" s="25">
        <f>IFERROR(VLOOKUP($B144,'[1]Market Cap'!$G:$I,2,FALSE),"-")</f>
        <v>61035.904197579999</v>
      </c>
      <c r="AF144" s="20">
        <f t="shared" si="71"/>
        <v>0</v>
      </c>
      <c r="AG144" s="17">
        <f t="shared" si="72"/>
        <v>0</v>
      </c>
      <c r="AH144" s="17">
        <f t="shared" si="73"/>
        <v>0</v>
      </c>
      <c r="AI144" s="17" t="str">
        <f t="shared" si="74"/>
        <v>-</v>
      </c>
      <c r="AJ144" s="26">
        <f>IFERROR(VLOOKUP($B144,'[1]Paste Only'!$D:$AM,26,FALSE),"-")</f>
        <v>811</v>
      </c>
      <c r="AK144" s="26">
        <f>IFERROR(VLOOKUP($B144,'[1]Paste Only'!$D:$AM,23,FALSE),"-")</f>
        <v>900</v>
      </c>
      <c r="AL144" s="26">
        <f>IFERROR(VLOOKUP($B144,'[1]Paste Only'!$D:$AM,22,FALSE),"-")</f>
        <v>678</v>
      </c>
      <c r="AM144" s="21">
        <f t="shared" si="62"/>
        <v>3.4918808159264847E-2</v>
      </c>
      <c r="AN144" s="21">
        <f t="shared" si="62"/>
        <v>0.14849189561447385</v>
      </c>
      <c r="AO144" s="21">
        <f t="shared" si="62"/>
        <v>-0.13480277197042967</v>
      </c>
      <c r="AP144" s="27">
        <f t="shared" si="75"/>
        <v>0</v>
      </c>
      <c r="AQ144" s="27">
        <f t="shared" si="76"/>
        <v>0</v>
      </c>
      <c r="AR144" s="27">
        <f t="shared" si="77"/>
        <v>783.6363525390625</v>
      </c>
      <c r="AS144" s="27">
        <f t="shared" si="78"/>
        <v>783.6363525390625</v>
      </c>
      <c r="AT144" s="27">
        <f t="shared" si="79"/>
        <v>0</v>
      </c>
      <c r="AU144" s="27">
        <f t="shared" si="80"/>
        <v>0</v>
      </c>
      <c r="AV144" s="21">
        <f t="shared" si="81"/>
        <v>0.8571428571428571</v>
      </c>
      <c r="AW144" s="27">
        <f t="shared" si="82"/>
        <v>783.6363525390625</v>
      </c>
      <c r="AX144" s="27">
        <f t="shared" si="83"/>
        <v>783.6363525390625</v>
      </c>
      <c r="AY144" s="27">
        <f t="shared" si="84"/>
        <v>783.6363525390625</v>
      </c>
      <c r="AZ144" s="21">
        <f t="shared" si="85"/>
        <v>5.8467417490460472E-2</v>
      </c>
      <c r="BA144" s="21">
        <f t="shared" si="86"/>
        <v>5.8467417490460472E-2</v>
      </c>
      <c r="BB144" s="28">
        <f t="shared" si="87"/>
        <v>783.6363525390625</v>
      </c>
      <c r="BC144" s="28">
        <v>125</v>
      </c>
      <c r="BD144" s="28" t="s">
        <v>81</v>
      </c>
      <c r="BE144" s="28" t="s">
        <v>81</v>
      </c>
      <c r="BF144" s="28" t="str">
        <f t="shared" si="88"/>
        <v>-</v>
      </c>
      <c r="BG144" s="29">
        <f t="shared" si="89"/>
        <v>0</v>
      </c>
      <c r="BH144" s="29">
        <f t="shared" si="89"/>
        <v>0</v>
      </c>
      <c r="BI144" s="29">
        <f t="shared" si="89"/>
        <v>0</v>
      </c>
      <c r="BJ144" s="29">
        <f t="shared" si="89"/>
        <v>0</v>
      </c>
      <c r="BK144" s="29"/>
      <c r="BL144" s="31"/>
    </row>
    <row r="145" spans="1:63" x14ac:dyDescent="0.25">
      <c r="A145" s="13" t="s">
        <v>490</v>
      </c>
      <c r="B145" s="13" t="s">
        <v>491</v>
      </c>
      <c r="C145" s="13" t="s">
        <v>492</v>
      </c>
      <c r="D145" s="13" t="str">
        <f>IFERROR(VLOOKUP($B145,[1]GICS!$C:$D,2,FALSE),"-")</f>
        <v>Consumer Discretionary</v>
      </c>
      <c r="E145" s="14">
        <f>IFERROR(IF(VLOOKUP($B145,'[1]Paste Only'!$D:$AM,4,FALSE)="-",VLOOKUP($B145,'[1]Market Cap'!$A:$J,10,FALSE),VLOOKUP($B145,'[1]Paste Only'!$D:$AM,4,FALSE)),"-")</f>
        <v>146574</v>
      </c>
      <c r="F145" s="14">
        <f>IFERROR(VLOOKUP($B145,'[1]Paste Only'!$D:$AM,5,FALSE),"-")</f>
        <v>138417.5625</v>
      </c>
      <c r="G145" s="15">
        <f>IFERROR(VLOOKUP($B145,'[1]Paste Only'!$D:$AM,6,FALSE),"-")</f>
        <v>4</v>
      </c>
      <c r="H145" s="15">
        <f>IFERROR(VLOOKUP($B145,'[1]Paste Only'!$D:$AM,7,FALSE),"-")</f>
        <v>1</v>
      </c>
      <c r="I145" s="15">
        <f>IFERROR(VLOOKUP($B145,'[1]Paste Only'!$D:$AM,8,FALSE),"-")</f>
        <v>6</v>
      </c>
      <c r="J145" s="16"/>
      <c r="K145" s="16"/>
      <c r="L145" s="14">
        <f>IFERROR(VLOOKUP($B145,'[1]Paste Only'!$D:$AM,12,FALSE),"-")</f>
        <v>4408.7028300000002</v>
      </c>
      <c r="M145" s="14">
        <f>IFERROR(VLOOKUP($B145,'[1]Paste Only'!$D:$AM,15,FALSE),"-")</f>
        <v>5722.0994827586219</v>
      </c>
      <c r="N145" s="17"/>
      <c r="O145" s="18"/>
      <c r="P145" s="19">
        <f t="shared" si="90"/>
        <v>0.29790999833813281</v>
      </c>
      <c r="Q145" s="20">
        <f t="shared" si="63"/>
        <v>-5.5647232797085389E-2</v>
      </c>
      <c r="R145" s="13">
        <f t="shared" si="64"/>
        <v>11</v>
      </c>
      <c r="S145" s="13" t="str">
        <f>IFERROR(VLOOKUP($B145,'[1]Market Cap'!$G:$I,3,FALSE),"-")</f>
        <v>Mid Cap</v>
      </c>
      <c r="T145" s="13"/>
      <c r="U145" s="13"/>
      <c r="V145" s="21">
        <f t="shared" si="61"/>
        <v>0</v>
      </c>
      <c r="W145" s="21">
        <f t="shared" si="61"/>
        <v>0</v>
      </c>
      <c r="X145" s="21">
        <f t="shared" si="61"/>
        <v>0</v>
      </c>
      <c r="Y145" s="22">
        <f t="shared" si="65"/>
        <v>0</v>
      </c>
      <c r="Z145" s="13">
        <f t="shared" si="66"/>
        <v>0</v>
      </c>
      <c r="AA145" s="23">
        <f t="shared" si="67"/>
        <v>0</v>
      </c>
      <c r="AB145" s="23">
        <f t="shared" si="68"/>
        <v>0</v>
      </c>
      <c r="AC145" s="23">
        <f t="shared" si="69"/>
        <v>0</v>
      </c>
      <c r="AD145" s="24">
        <f t="shared" si="70"/>
        <v>0</v>
      </c>
      <c r="AE145" s="25">
        <f>IFERROR(VLOOKUP($B145,'[1]Market Cap'!$G:$I,2,FALSE),"-")</f>
        <v>62164.108202484997</v>
      </c>
      <c r="AF145" s="20">
        <f t="shared" si="71"/>
        <v>0</v>
      </c>
      <c r="AG145" s="17">
        <f t="shared" si="72"/>
        <v>1</v>
      </c>
      <c r="AH145" s="17">
        <f t="shared" si="73"/>
        <v>0</v>
      </c>
      <c r="AI145" s="17" t="str">
        <f t="shared" si="74"/>
        <v>-</v>
      </c>
      <c r="AJ145" s="26">
        <f>IFERROR(VLOOKUP($B145,'[1]Paste Only'!$D:$AM,26,FALSE),"-")</f>
        <v>146564</v>
      </c>
      <c r="AK145" s="26">
        <f>IFERROR(VLOOKUP($B145,'[1]Paste Only'!$D:$AM,23,FALSE),"-")</f>
        <v>170000</v>
      </c>
      <c r="AL145" s="26">
        <f>IFERROR(VLOOKUP($B145,'[1]Paste Only'!$D:$AM,22,FALSE),"-")</f>
        <v>105820</v>
      </c>
      <c r="AM145" s="21">
        <f t="shared" si="62"/>
        <v>5.8854074243649634E-2</v>
      </c>
      <c r="AN145" s="21">
        <f t="shared" si="62"/>
        <v>0.22816784900398757</v>
      </c>
      <c r="AO145" s="21">
        <f t="shared" si="62"/>
        <v>-0.23550163657881207</v>
      </c>
      <c r="AP145" s="27">
        <f t="shared" si="75"/>
        <v>0</v>
      </c>
      <c r="AQ145" s="27">
        <f t="shared" si="76"/>
        <v>0</v>
      </c>
      <c r="AR145" s="27">
        <f t="shared" si="77"/>
        <v>138417.5625</v>
      </c>
      <c r="AS145" s="27">
        <f t="shared" si="78"/>
        <v>138417.5625</v>
      </c>
      <c r="AT145" s="27">
        <f t="shared" si="79"/>
        <v>0</v>
      </c>
      <c r="AU145" s="27">
        <f t="shared" si="80"/>
        <v>0</v>
      </c>
      <c r="AV145" s="21">
        <f t="shared" si="81"/>
        <v>0.36363636363636365</v>
      </c>
      <c r="AW145" s="27">
        <f t="shared" si="82"/>
        <v>138417.5625</v>
      </c>
      <c r="AX145" s="27">
        <f t="shared" si="83"/>
        <v>138417.5625</v>
      </c>
      <c r="AY145" s="27">
        <f t="shared" si="84"/>
        <v>146564</v>
      </c>
      <c r="AZ145" s="21">
        <f t="shared" si="85"/>
        <v>-6.822492392921653E-5</v>
      </c>
      <c r="BA145" s="21">
        <f t="shared" si="86"/>
        <v>-6.822492392921653E-5</v>
      </c>
      <c r="BB145" s="28">
        <f t="shared" si="87"/>
        <v>138417.5625</v>
      </c>
      <c r="BC145" s="28">
        <v>450</v>
      </c>
      <c r="BD145" s="28">
        <v>422</v>
      </c>
      <c r="BE145" s="28">
        <v>430</v>
      </c>
      <c r="BF145" s="28">
        <f t="shared" si="88"/>
        <v>430</v>
      </c>
      <c r="BG145" s="29">
        <f t="shared" si="89"/>
        <v>32190.130813953489</v>
      </c>
      <c r="BH145" s="29">
        <f t="shared" si="89"/>
        <v>104.65116279069767</v>
      </c>
      <c r="BI145" s="29">
        <f t="shared" si="89"/>
        <v>98.139534883720927</v>
      </c>
      <c r="BJ145" s="29">
        <f t="shared" si="89"/>
        <v>100</v>
      </c>
      <c r="BK145" s="29"/>
    </row>
    <row r="146" spans="1:63" x14ac:dyDescent="0.25">
      <c r="A146" s="13" t="s">
        <v>493</v>
      </c>
      <c r="B146" s="13" t="s">
        <v>494</v>
      </c>
      <c r="C146" s="13" t="s">
        <v>495</v>
      </c>
      <c r="D146" s="13" t="str">
        <f>IFERROR(VLOOKUP($B146,[1]GICS!$C:$D,2,FALSE),"-")</f>
        <v>Materials</v>
      </c>
      <c r="E146" s="14">
        <f>IFERROR(IF(VLOOKUP($B146,'[1]Paste Only'!$D:$AM,4,FALSE)="-",VLOOKUP($B146,'[1]Market Cap'!$A:$J,10,FALSE),VLOOKUP($B146,'[1]Paste Only'!$D:$AM,4,FALSE)),"-")</f>
        <v>132.25</v>
      </c>
      <c r="F146" s="14">
        <f>IFERROR(VLOOKUP($B146,'[1]Paste Only'!$D:$AM,5,FALSE),"-")</f>
        <v>122.75</v>
      </c>
      <c r="G146" s="15">
        <f>IFERROR(VLOOKUP($B146,'[1]Paste Only'!$D:$AM,6,FALSE),"-")</f>
        <v>3</v>
      </c>
      <c r="H146" s="15">
        <f>IFERROR(VLOOKUP($B146,'[1]Paste Only'!$D:$AM,7,FALSE),"-")</f>
        <v>13</v>
      </c>
      <c r="I146" s="15">
        <f>IFERROR(VLOOKUP($B146,'[1]Paste Only'!$D:$AM,8,FALSE),"-")</f>
        <v>11</v>
      </c>
      <c r="J146" s="16"/>
      <c r="K146" s="16"/>
      <c r="L146" s="14">
        <f>IFERROR(VLOOKUP($B146,'[1]Paste Only'!$D:$AM,12,FALSE),"-")</f>
        <v>5.74</v>
      </c>
      <c r="M146" s="14">
        <f>IFERROR(VLOOKUP($B146,'[1]Paste Only'!$D:$AM,15,FALSE),"-")</f>
        <v>10.041114942528736</v>
      </c>
      <c r="N146" s="17"/>
      <c r="O146" s="18"/>
      <c r="P146" s="19">
        <f t="shared" si="90"/>
        <v>0.74932316071929206</v>
      </c>
      <c r="Q146" s="20">
        <f t="shared" si="63"/>
        <v>-7.1833648393194727E-2</v>
      </c>
      <c r="R146" s="13">
        <f t="shared" si="64"/>
        <v>27</v>
      </c>
      <c r="S146" s="13" t="str">
        <f>IFERROR(VLOOKUP($B146,'[1]Market Cap'!$G:$I,3,FALSE),"-")</f>
        <v>Mid Cap</v>
      </c>
      <c r="T146" s="13"/>
      <c r="U146" s="13"/>
      <c r="V146" s="21">
        <f t="shared" si="61"/>
        <v>0</v>
      </c>
      <c r="W146" s="21">
        <f t="shared" si="61"/>
        <v>0</v>
      </c>
      <c r="X146" s="21">
        <f t="shared" si="61"/>
        <v>0</v>
      </c>
      <c r="Y146" s="22">
        <f t="shared" si="65"/>
        <v>0</v>
      </c>
      <c r="Z146" s="13">
        <f t="shared" si="66"/>
        <v>0</v>
      </c>
      <c r="AA146" s="23">
        <f t="shared" si="67"/>
        <v>0</v>
      </c>
      <c r="AB146" s="23">
        <f t="shared" si="68"/>
        <v>0</v>
      </c>
      <c r="AC146" s="23">
        <f t="shared" si="69"/>
        <v>0</v>
      </c>
      <c r="AD146" s="24">
        <f t="shared" si="70"/>
        <v>0</v>
      </c>
      <c r="AE146" s="25">
        <f>IFERROR(VLOOKUP($B146,'[1]Market Cap'!$G:$I,2,FALSE),"-")</f>
        <v>54626.196947024997</v>
      </c>
      <c r="AF146" s="20">
        <f t="shared" si="71"/>
        <v>0</v>
      </c>
      <c r="AG146" s="17">
        <f t="shared" si="72"/>
        <v>1</v>
      </c>
      <c r="AH146" s="17">
        <f t="shared" si="73"/>
        <v>0</v>
      </c>
      <c r="AI146" s="17" t="str">
        <f t="shared" si="74"/>
        <v>-</v>
      </c>
      <c r="AJ146" s="26">
        <f>IFERROR(VLOOKUP($B146,'[1]Paste Only'!$D:$AM,26,FALSE),"-")</f>
        <v>129</v>
      </c>
      <c r="AK146" s="26">
        <f>IFERROR(VLOOKUP($B146,'[1]Paste Only'!$D:$AM,23,FALSE),"-")</f>
        <v>155</v>
      </c>
      <c r="AL146" s="26">
        <f>IFERROR(VLOOKUP($B146,'[1]Paste Only'!$D:$AM,22,FALSE),"-")</f>
        <v>85</v>
      </c>
      <c r="AM146" s="21">
        <f t="shared" si="62"/>
        <v>5.0916496945010215E-2</v>
      </c>
      <c r="AN146" s="21">
        <f t="shared" si="62"/>
        <v>0.26272912423625261</v>
      </c>
      <c r="AO146" s="21">
        <f t="shared" si="62"/>
        <v>-0.3075356415478615</v>
      </c>
      <c r="AP146" s="27">
        <f t="shared" si="75"/>
        <v>0</v>
      </c>
      <c r="AQ146" s="27">
        <f t="shared" si="76"/>
        <v>0</v>
      </c>
      <c r="AR146" s="27">
        <f t="shared" si="77"/>
        <v>122.75</v>
      </c>
      <c r="AS146" s="27">
        <f t="shared" si="78"/>
        <v>122.75</v>
      </c>
      <c r="AT146" s="27">
        <f t="shared" si="79"/>
        <v>0</v>
      </c>
      <c r="AU146" s="27">
        <f t="shared" si="80"/>
        <v>0</v>
      </c>
      <c r="AV146" s="21">
        <f t="shared" si="81"/>
        <v>0.1111111111111111</v>
      </c>
      <c r="AW146" s="27">
        <f t="shared" si="82"/>
        <v>122.75</v>
      </c>
      <c r="AX146" s="27">
        <f t="shared" si="83"/>
        <v>122.75</v>
      </c>
      <c r="AY146" s="27">
        <f t="shared" si="84"/>
        <v>129</v>
      </c>
      <c r="AZ146" s="21">
        <f t="shared" si="85"/>
        <v>-2.457466918714557E-2</v>
      </c>
      <c r="BA146" s="21">
        <f t="shared" si="86"/>
        <v>-2.457466918714557E-2</v>
      </c>
      <c r="BB146" s="28">
        <f t="shared" si="87"/>
        <v>122.75</v>
      </c>
      <c r="BC146" s="28">
        <v>1123</v>
      </c>
      <c r="BD146" s="28" t="s">
        <v>81</v>
      </c>
      <c r="BE146" s="28" t="s">
        <v>81</v>
      </c>
      <c r="BF146" s="28" t="str">
        <f t="shared" si="88"/>
        <v>-</v>
      </c>
      <c r="BG146" s="29">
        <f t="shared" si="89"/>
        <v>0</v>
      </c>
      <c r="BH146" s="29">
        <f t="shared" si="89"/>
        <v>0</v>
      </c>
      <c r="BI146" s="29">
        <f t="shared" si="89"/>
        <v>0</v>
      </c>
      <c r="BJ146" s="29">
        <f t="shared" si="89"/>
        <v>0</v>
      </c>
      <c r="BK146" s="29"/>
    </row>
    <row r="147" spans="1:63" x14ac:dyDescent="0.25">
      <c r="A147" s="13" t="s">
        <v>496</v>
      </c>
      <c r="B147" s="13" t="s">
        <v>497</v>
      </c>
      <c r="C147" s="13" t="s">
        <v>498</v>
      </c>
      <c r="D147" s="13" t="str">
        <f>IFERROR(VLOOKUP($B147,[1]GICS!$C:$D,2,FALSE),"-")</f>
        <v>Industrials</v>
      </c>
      <c r="E147" s="14">
        <f>IFERROR(IF(VLOOKUP($B147,'[1]Paste Only'!$D:$AM,4,FALSE)="-",VLOOKUP($B147,'[1]Market Cap'!$A:$J,10,FALSE),VLOOKUP($B147,'[1]Paste Only'!$D:$AM,4,FALSE)),"-")</f>
        <v>57.07</v>
      </c>
      <c r="F147" s="14">
        <f>IFERROR(VLOOKUP($B147,'[1]Paste Only'!$D:$AM,5,FALSE),"-")</f>
        <v>76.111114501953125</v>
      </c>
      <c r="G147" s="15">
        <f>IFERROR(VLOOKUP($B147,'[1]Paste Only'!$D:$AM,6,FALSE),"-")</f>
        <v>8</v>
      </c>
      <c r="H147" s="15">
        <f>IFERROR(VLOOKUP($B147,'[1]Paste Only'!$D:$AM,7,FALSE),"-")</f>
        <v>1</v>
      </c>
      <c r="I147" s="15">
        <f>IFERROR(VLOOKUP($B147,'[1]Paste Only'!$D:$AM,8,FALSE),"-")</f>
        <v>0</v>
      </c>
      <c r="J147" s="16"/>
      <c r="K147" s="16"/>
      <c r="L147" s="14">
        <f>IFERROR(VLOOKUP($B147,'[1]Paste Only'!$D:$AM,12,FALSE),"-")</f>
        <v>1.52</v>
      </c>
      <c r="M147" s="14">
        <f>IFERROR(VLOOKUP($B147,'[1]Paste Only'!$D:$AM,15,FALSE),"-")</f>
        <v>1.7999540229885058</v>
      </c>
      <c r="N147" s="17"/>
      <c r="O147" s="18"/>
      <c r="P147" s="19">
        <f t="shared" si="90"/>
        <v>0.18418027828191175</v>
      </c>
      <c r="Q147" s="20">
        <f t="shared" si="63"/>
        <v>0.33364490103299671</v>
      </c>
      <c r="R147" s="13">
        <f t="shared" si="64"/>
        <v>9</v>
      </c>
      <c r="S147" s="13" t="str">
        <f>IFERROR(VLOOKUP($B147,'[1]Market Cap'!$G:$I,3,FALSE),"-")</f>
        <v>Large Cap</v>
      </c>
      <c r="T147" s="13"/>
      <c r="U147" s="13"/>
      <c r="V147" s="21">
        <f t="shared" ref="V147:X210" si="91">IFERROR(G147/$U147,0)</f>
        <v>0</v>
      </c>
      <c r="W147" s="21">
        <f t="shared" si="91"/>
        <v>0</v>
      </c>
      <c r="X147" s="21">
        <f t="shared" si="91"/>
        <v>0</v>
      </c>
      <c r="Y147" s="22">
        <f t="shared" si="65"/>
        <v>0</v>
      </c>
      <c r="Z147" s="13">
        <f t="shared" si="66"/>
        <v>0</v>
      </c>
      <c r="AA147" s="23">
        <f t="shared" si="67"/>
        <v>0</v>
      </c>
      <c r="AB147" s="23">
        <f t="shared" si="68"/>
        <v>0</v>
      </c>
      <c r="AC147" s="23">
        <f t="shared" si="69"/>
        <v>0</v>
      </c>
      <c r="AD147" s="24">
        <f t="shared" si="70"/>
        <v>0</v>
      </c>
      <c r="AE147" s="25">
        <f>IFERROR(VLOOKUP($B147,'[1]Market Cap'!$G:$I,2,FALSE),"-")</f>
        <v>78234.790493613007</v>
      </c>
      <c r="AF147" s="20">
        <f t="shared" si="71"/>
        <v>0</v>
      </c>
      <c r="AG147" s="17">
        <f t="shared" si="72"/>
        <v>0</v>
      </c>
      <c r="AH147" s="17">
        <f t="shared" si="73"/>
        <v>0</v>
      </c>
      <c r="AI147" s="17" t="str">
        <f t="shared" si="74"/>
        <v>-</v>
      </c>
      <c r="AJ147" s="26">
        <f>IFERROR(VLOOKUP($B147,'[1]Paste Only'!$D:$AM,26,FALSE),"-")</f>
        <v>78</v>
      </c>
      <c r="AK147" s="26">
        <f>IFERROR(VLOOKUP($B147,'[1]Paste Only'!$D:$AM,23,FALSE),"-")</f>
        <v>81</v>
      </c>
      <c r="AL147" s="26">
        <f>IFERROR(VLOOKUP($B147,'[1]Paste Only'!$D:$AM,22,FALSE),"-")</f>
        <v>67</v>
      </c>
      <c r="AM147" s="21">
        <f t="shared" ref="AM147:AO210" si="92">IFERROR(AJ147/$F147-1,"-")</f>
        <v>2.4817472591317724E-2</v>
      </c>
      <c r="AN147" s="21">
        <f t="shared" si="92"/>
        <v>6.4233529229445363E-2</v>
      </c>
      <c r="AO147" s="21">
        <f t="shared" si="92"/>
        <v>-0.11970806841515003</v>
      </c>
      <c r="AP147" s="27">
        <f t="shared" si="75"/>
        <v>0</v>
      </c>
      <c r="AQ147" s="27">
        <f t="shared" si="76"/>
        <v>0</v>
      </c>
      <c r="AR147" s="27">
        <f t="shared" si="77"/>
        <v>76.111114501953125</v>
      </c>
      <c r="AS147" s="27">
        <f t="shared" si="78"/>
        <v>76.111114501953125</v>
      </c>
      <c r="AT147" s="27">
        <f t="shared" si="79"/>
        <v>0</v>
      </c>
      <c r="AU147" s="27">
        <f t="shared" si="80"/>
        <v>0</v>
      </c>
      <c r="AV147" s="21">
        <f t="shared" si="81"/>
        <v>0.88888888888888884</v>
      </c>
      <c r="AW147" s="27">
        <f t="shared" si="82"/>
        <v>76.111114501953125</v>
      </c>
      <c r="AX147" s="27">
        <f t="shared" si="83"/>
        <v>76.111114501953125</v>
      </c>
      <c r="AY147" s="27">
        <f t="shared" si="84"/>
        <v>78</v>
      </c>
      <c r="AZ147" s="21">
        <f t="shared" si="85"/>
        <v>0.36674259681093391</v>
      </c>
      <c r="BA147" s="21">
        <f t="shared" si="86"/>
        <v>0.36674259681093391</v>
      </c>
      <c r="BB147" s="28">
        <f t="shared" si="87"/>
        <v>76.111114501953125</v>
      </c>
      <c r="BC147" s="28">
        <v>925</v>
      </c>
      <c r="BD147" s="28">
        <v>830</v>
      </c>
      <c r="BE147" s="28">
        <v>830</v>
      </c>
      <c r="BF147" s="28">
        <f t="shared" si="88"/>
        <v>830</v>
      </c>
      <c r="BG147" s="29">
        <f t="shared" si="89"/>
        <v>9.1700137954160397</v>
      </c>
      <c r="BH147" s="29">
        <f t="shared" si="89"/>
        <v>111.44578313253012</v>
      </c>
      <c r="BI147" s="29">
        <f t="shared" si="89"/>
        <v>100</v>
      </c>
      <c r="BJ147" s="29">
        <f t="shared" si="89"/>
        <v>100</v>
      </c>
      <c r="BK147" s="29"/>
    </row>
    <row r="148" spans="1:63" x14ac:dyDescent="0.25">
      <c r="A148" s="13" t="s">
        <v>499</v>
      </c>
      <c r="B148" s="13" t="s">
        <v>500</v>
      </c>
      <c r="C148" s="13" t="s">
        <v>501</v>
      </c>
      <c r="D148" s="13" t="str">
        <f>IFERROR(VLOOKUP($B148,[1]GICS!$C:$D,2,FALSE),"-")</f>
        <v>Materials</v>
      </c>
      <c r="E148" s="14">
        <f>IFERROR(IF(VLOOKUP($B148,'[1]Paste Only'!$D:$AM,4,FALSE)="-",VLOOKUP($B148,'[1]Market Cap'!$A:$J,10,FALSE),VLOOKUP($B148,'[1]Paste Only'!$D:$AM,4,FALSE)),"-")</f>
        <v>6437.35</v>
      </c>
      <c r="F148" s="14">
        <f>IFERROR(VLOOKUP($B148,'[1]Paste Only'!$D:$AM,5,FALSE),"-")</f>
        <v>6925</v>
      </c>
      <c r="G148" s="15">
        <f>IFERROR(VLOOKUP($B148,'[1]Paste Only'!$D:$AM,6,FALSE),"-")</f>
        <v>1</v>
      </c>
      <c r="H148" s="15">
        <f>IFERROR(VLOOKUP($B148,'[1]Paste Only'!$D:$AM,7,FALSE),"-")</f>
        <v>1</v>
      </c>
      <c r="I148" s="15">
        <f>IFERROR(VLOOKUP($B148,'[1]Paste Only'!$D:$AM,8,FALSE),"-")</f>
        <v>0</v>
      </c>
      <c r="J148" s="16"/>
      <c r="K148" s="16"/>
      <c r="L148" s="14">
        <f>IFERROR(VLOOKUP($B148,'[1]Paste Only'!$D:$AM,12,FALSE),"-")</f>
        <v>53.33</v>
      </c>
      <c r="M148" s="14">
        <f>IFERROR(VLOOKUP($B148,'[1]Paste Only'!$D:$AM,15,FALSE),"-")</f>
        <v>72.340114942528743</v>
      </c>
      <c r="N148" s="17"/>
      <c r="O148" s="18"/>
      <c r="P148" s="19">
        <f t="shared" si="90"/>
        <v>0.35646193404329174</v>
      </c>
      <c r="Q148" s="20">
        <f t="shared" si="63"/>
        <v>7.5753221434285756E-2</v>
      </c>
      <c r="R148" s="13">
        <f t="shared" si="64"/>
        <v>2</v>
      </c>
      <c r="S148" s="13" t="str">
        <f>IFERROR(VLOOKUP($B148,'[1]Market Cap'!$G:$I,3,FALSE),"-")</f>
        <v>Mid Cap</v>
      </c>
      <c r="T148" s="13"/>
      <c r="U148" s="13"/>
      <c r="V148" s="21">
        <f t="shared" si="91"/>
        <v>0</v>
      </c>
      <c r="W148" s="21">
        <f t="shared" si="91"/>
        <v>0</v>
      </c>
      <c r="X148" s="21">
        <f t="shared" si="91"/>
        <v>0</v>
      </c>
      <c r="Y148" s="22">
        <f t="shared" si="65"/>
        <v>0</v>
      </c>
      <c r="Z148" s="13">
        <f t="shared" si="66"/>
        <v>0</v>
      </c>
      <c r="AA148" s="23">
        <f t="shared" si="67"/>
        <v>0</v>
      </c>
      <c r="AB148" s="23">
        <f t="shared" si="68"/>
        <v>0</v>
      </c>
      <c r="AC148" s="23">
        <f t="shared" si="69"/>
        <v>0</v>
      </c>
      <c r="AD148" s="24">
        <f t="shared" si="70"/>
        <v>0</v>
      </c>
      <c r="AE148" s="25">
        <f>IFERROR(VLOOKUP($B148,'[1]Market Cap'!$G:$I,2,FALSE),"-")</f>
        <v>54900.439292905001</v>
      </c>
      <c r="AF148" s="20">
        <f t="shared" si="71"/>
        <v>0</v>
      </c>
      <c r="AG148" s="17">
        <f t="shared" si="72"/>
        <v>0</v>
      </c>
      <c r="AH148" s="17">
        <f t="shared" si="73"/>
        <v>0</v>
      </c>
      <c r="AI148" s="17" t="str">
        <f t="shared" si="74"/>
        <v>-</v>
      </c>
      <c r="AJ148" s="26">
        <f>IFERROR(VLOOKUP($B148,'[1]Paste Only'!$D:$AM,26,FALSE),"-")</f>
        <v>6925</v>
      </c>
      <c r="AK148" s="26">
        <f>IFERROR(VLOOKUP($B148,'[1]Paste Only'!$D:$AM,23,FALSE),"-")</f>
        <v>8209</v>
      </c>
      <c r="AL148" s="26">
        <f>IFERROR(VLOOKUP($B148,'[1]Paste Only'!$D:$AM,22,FALSE),"-")</f>
        <v>5641</v>
      </c>
      <c r="AM148" s="21">
        <f t="shared" si="92"/>
        <v>0</v>
      </c>
      <c r="AN148" s="21">
        <f t="shared" si="92"/>
        <v>0.18541516245487366</v>
      </c>
      <c r="AO148" s="21">
        <f t="shared" si="92"/>
        <v>-0.18541516245487366</v>
      </c>
      <c r="AP148" s="27">
        <f t="shared" si="75"/>
        <v>0</v>
      </c>
      <c r="AQ148" s="27">
        <f t="shared" si="76"/>
        <v>0</v>
      </c>
      <c r="AR148" s="27">
        <f t="shared" si="77"/>
        <v>6925</v>
      </c>
      <c r="AS148" s="27">
        <f t="shared" si="78"/>
        <v>6925</v>
      </c>
      <c r="AT148" s="27">
        <f t="shared" si="79"/>
        <v>0</v>
      </c>
      <c r="AU148" s="27">
        <f t="shared" si="80"/>
        <v>0</v>
      </c>
      <c r="AV148" s="21">
        <f t="shared" si="81"/>
        <v>0.5</v>
      </c>
      <c r="AW148" s="27">
        <f t="shared" si="82"/>
        <v>6925</v>
      </c>
      <c r="AX148" s="27">
        <f t="shared" si="83"/>
        <v>6925</v>
      </c>
      <c r="AY148" s="27">
        <f t="shared" si="84"/>
        <v>6925</v>
      </c>
      <c r="AZ148" s="21">
        <f t="shared" si="85"/>
        <v>7.5753221434285756E-2</v>
      </c>
      <c r="BA148" s="21">
        <f t="shared" si="86"/>
        <v>7.5753221434285756E-2</v>
      </c>
      <c r="BB148" s="28">
        <f t="shared" si="87"/>
        <v>6925</v>
      </c>
      <c r="BC148" s="28">
        <v>2010.5</v>
      </c>
      <c r="BD148" s="28">
        <v>1811.25</v>
      </c>
      <c r="BE148" s="28">
        <v>2182.5</v>
      </c>
      <c r="BF148" s="28">
        <f t="shared" si="88"/>
        <v>2182.5</v>
      </c>
      <c r="BG148" s="29">
        <f t="shared" si="89"/>
        <v>317.29667812142037</v>
      </c>
      <c r="BH148" s="29">
        <f t="shared" si="89"/>
        <v>92.119129438717067</v>
      </c>
      <c r="BI148" s="29">
        <f t="shared" si="89"/>
        <v>82.989690721649481</v>
      </c>
      <c r="BJ148" s="29">
        <f t="shared" si="89"/>
        <v>100</v>
      </c>
      <c r="BK148" s="29"/>
    </row>
    <row r="149" spans="1:63" x14ac:dyDescent="0.25">
      <c r="A149" s="13" t="s">
        <v>502</v>
      </c>
      <c r="B149" s="13" t="s">
        <v>503</v>
      </c>
      <c r="C149" s="13" t="s">
        <v>504</v>
      </c>
      <c r="D149" s="13" t="str">
        <f>IFERROR(VLOOKUP($B149,[1]GICS!$C:$D,2,FALSE),"-")</f>
        <v>Consumer Staples</v>
      </c>
      <c r="E149" s="14">
        <f>IFERROR(IF(VLOOKUP($B149,'[1]Paste Only'!$D:$AM,4,FALSE)="-",VLOOKUP($B149,'[1]Market Cap'!$A:$J,10,FALSE),VLOOKUP($B149,'[1]Paste Only'!$D:$AM,4,FALSE)),"-")</f>
        <v>13202.5</v>
      </c>
      <c r="F149" s="14">
        <f>IFERROR(VLOOKUP($B149,'[1]Paste Only'!$D:$AM,5,FALSE),"-")</f>
        <v>16706.5</v>
      </c>
      <c r="G149" s="15">
        <f>IFERROR(VLOOKUP($B149,'[1]Paste Only'!$D:$AM,6,FALSE),"-")</f>
        <v>2</v>
      </c>
      <c r="H149" s="15">
        <f>IFERROR(VLOOKUP($B149,'[1]Paste Only'!$D:$AM,7,FALSE),"-")</f>
        <v>1</v>
      </c>
      <c r="I149" s="15">
        <f>IFERROR(VLOOKUP($B149,'[1]Paste Only'!$D:$AM,8,FALSE),"-")</f>
        <v>0</v>
      </c>
      <c r="J149" s="16"/>
      <c r="K149" s="16"/>
      <c r="L149" s="14">
        <f>IFERROR(VLOOKUP($B149,'[1]Paste Only'!$D:$AM,12,FALSE),"-")</f>
        <v>182.98</v>
      </c>
      <c r="M149" s="14" t="str">
        <f>IFERROR(VLOOKUP($B149,'[1]Paste Only'!$D:$AM,15,FALSE),"-")</f>
        <v>-</v>
      </c>
      <c r="N149" s="17"/>
      <c r="O149" s="18"/>
      <c r="P149" s="19">
        <f t="shared" si="90"/>
        <v>0</v>
      </c>
      <c r="Q149" s="20">
        <f t="shared" si="63"/>
        <v>0.26540427949252043</v>
      </c>
      <c r="R149" s="13">
        <f t="shared" si="64"/>
        <v>3</v>
      </c>
      <c r="S149" s="13" t="str">
        <f>IFERROR(VLOOKUP($B149,'[1]Market Cap'!$G:$I,3,FALSE),"-")</f>
        <v>Mid Cap</v>
      </c>
      <c r="T149" s="13"/>
      <c r="U149" s="13"/>
      <c r="V149" s="21">
        <f t="shared" si="91"/>
        <v>0</v>
      </c>
      <c r="W149" s="21">
        <f t="shared" si="91"/>
        <v>0</v>
      </c>
      <c r="X149" s="21">
        <f t="shared" si="91"/>
        <v>0</v>
      </c>
      <c r="Y149" s="22">
        <f t="shared" si="65"/>
        <v>0</v>
      </c>
      <c r="Z149" s="13">
        <f t="shared" si="66"/>
        <v>0</v>
      </c>
      <c r="AA149" s="23">
        <f t="shared" si="67"/>
        <v>0</v>
      </c>
      <c r="AB149" s="23">
        <f t="shared" si="68"/>
        <v>0</v>
      </c>
      <c r="AC149" s="23">
        <f t="shared" si="69"/>
        <v>0</v>
      </c>
      <c r="AD149" s="24">
        <f t="shared" si="70"/>
        <v>0</v>
      </c>
      <c r="AE149" s="25">
        <f>IFERROR(VLOOKUP($B149,'[1]Market Cap'!$G:$I,2,FALSE),"-")</f>
        <v>42856.286703999998</v>
      </c>
      <c r="AF149" s="20">
        <f t="shared" si="71"/>
        <v>0</v>
      </c>
      <c r="AG149" s="17">
        <f t="shared" si="72"/>
        <v>0</v>
      </c>
      <c r="AH149" s="17">
        <f t="shared" si="73"/>
        <v>0</v>
      </c>
      <c r="AI149" s="17" t="str">
        <f t="shared" si="74"/>
        <v>-</v>
      </c>
      <c r="AJ149" s="26">
        <f>IFERROR(VLOOKUP($B149,'[1]Paste Only'!$D:$AM,26,FALSE),"-")</f>
        <v>16706.5</v>
      </c>
      <c r="AK149" s="26">
        <f>IFERROR(VLOOKUP($B149,'[1]Paste Only'!$D:$AM,23,FALSE),"-")</f>
        <v>18413</v>
      </c>
      <c r="AL149" s="26">
        <f>IFERROR(VLOOKUP($B149,'[1]Paste Only'!$D:$AM,22,FALSE),"-")</f>
        <v>15000</v>
      </c>
      <c r="AM149" s="21">
        <f t="shared" si="92"/>
        <v>0</v>
      </c>
      <c r="AN149" s="21">
        <f t="shared" si="92"/>
        <v>0.10214587136743192</v>
      </c>
      <c r="AO149" s="21">
        <f t="shared" si="92"/>
        <v>-0.10214587136743181</v>
      </c>
      <c r="AP149" s="27">
        <f t="shared" si="75"/>
        <v>0</v>
      </c>
      <c r="AQ149" s="27">
        <f t="shared" si="76"/>
        <v>0</v>
      </c>
      <c r="AR149" s="27">
        <f t="shared" si="77"/>
        <v>16706.5</v>
      </c>
      <c r="AS149" s="27">
        <f t="shared" si="78"/>
        <v>16706.5</v>
      </c>
      <c r="AT149" s="27">
        <f t="shared" si="79"/>
        <v>0</v>
      </c>
      <c r="AU149" s="27">
        <f t="shared" si="80"/>
        <v>0</v>
      </c>
      <c r="AV149" s="21">
        <f t="shared" si="81"/>
        <v>0.66666666666666663</v>
      </c>
      <c r="AW149" s="27">
        <f t="shared" si="82"/>
        <v>16706.5</v>
      </c>
      <c r="AX149" s="27">
        <f t="shared" si="83"/>
        <v>16706.5</v>
      </c>
      <c r="AY149" s="27">
        <f t="shared" si="84"/>
        <v>16706.5</v>
      </c>
      <c r="AZ149" s="21">
        <f t="shared" si="85"/>
        <v>0.26540427949252043</v>
      </c>
      <c r="BA149" s="21">
        <f t="shared" si="86"/>
        <v>0.26540427949252043</v>
      </c>
      <c r="BB149" s="28">
        <f t="shared" si="87"/>
        <v>16706.5</v>
      </c>
      <c r="BC149" s="28">
        <v>2652</v>
      </c>
      <c r="BD149" s="28" t="s">
        <v>81</v>
      </c>
      <c r="BE149" s="28" t="s">
        <v>81</v>
      </c>
      <c r="BF149" s="28" t="str">
        <f t="shared" si="88"/>
        <v>-</v>
      </c>
      <c r="BG149" s="29">
        <f t="shared" si="89"/>
        <v>0</v>
      </c>
      <c r="BH149" s="29">
        <f t="shared" si="89"/>
        <v>0</v>
      </c>
      <c r="BI149" s="29">
        <f t="shared" si="89"/>
        <v>0</v>
      </c>
      <c r="BJ149" s="29">
        <f t="shared" si="89"/>
        <v>0</v>
      </c>
      <c r="BK149" s="29"/>
    </row>
    <row r="150" spans="1:63" x14ac:dyDescent="0.25">
      <c r="A150" s="13" t="s">
        <v>505</v>
      </c>
      <c r="B150" s="13" t="s">
        <v>506</v>
      </c>
      <c r="C150" s="13" t="s">
        <v>507</v>
      </c>
      <c r="D150" s="13" t="str">
        <f>IFERROR(VLOOKUP($B150,[1]GICS!$C:$D,2,FALSE),"-")</f>
        <v>Industrials</v>
      </c>
      <c r="E150" s="14">
        <f>IFERROR(IF(VLOOKUP($B150,'[1]Paste Only'!$D:$AM,4,FALSE)="-",VLOOKUP($B150,'[1]Market Cap'!$A:$J,10,FALSE),VLOOKUP($B150,'[1]Paste Only'!$D:$AM,4,FALSE)),"-")</f>
        <v>549.95000000000005</v>
      </c>
      <c r="F150" s="14">
        <f>IFERROR(VLOOKUP($B150,'[1]Paste Only'!$D:$AM,5,FALSE),"-")</f>
        <v>586.888916015625</v>
      </c>
      <c r="G150" s="15">
        <f>IFERROR(VLOOKUP($B150,'[1]Paste Only'!$D:$AM,6,FALSE),"-")</f>
        <v>11</v>
      </c>
      <c r="H150" s="15">
        <f>IFERROR(VLOOKUP($B150,'[1]Paste Only'!$D:$AM,7,FALSE),"-")</f>
        <v>4</v>
      </c>
      <c r="I150" s="15">
        <f>IFERROR(VLOOKUP($B150,'[1]Paste Only'!$D:$AM,8,FALSE),"-")</f>
        <v>6</v>
      </c>
      <c r="J150" s="16"/>
      <c r="K150" s="16"/>
      <c r="L150" s="14">
        <f>IFERROR(VLOOKUP($B150,'[1]Paste Only'!$D:$AM,12,FALSE),"-")</f>
        <v>16.921213599999998</v>
      </c>
      <c r="M150" s="14">
        <f>IFERROR(VLOOKUP($B150,'[1]Paste Only'!$D:$AM,15,FALSE),"-")</f>
        <v>20.890528735632184</v>
      </c>
      <c r="N150" s="17"/>
      <c r="O150" s="18"/>
      <c r="P150" s="19">
        <f t="shared" si="90"/>
        <v>0.23457626795942033</v>
      </c>
      <c r="Q150" s="20">
        <f t="shared" si="63"/>
        <v>6.7167771644013108E-2</v>
      </c>
      <c r="R150" s="13">
        <f t="shared" si="64"/>
        <v>21</v>
      </c>
      <c r="S150" s="13" t="str">
        <f>IFERROR(VLOOKUP($B150,'[1]Market Cap'!$G:$I,3,FALSE),"-")</f>
        <v>Mid Cap</v>
      </c>
      <c r="T150" s="13"/>
      <c r="U150" s="13"/>
      <c r="V150" s="21">
        <f t="shared" si="91"/>
        <v>0</v>
      </c>
      <c r="W150" s="21">
        <f t="shared" si="91"/>
        <v>0</v>
      </c>
      <c r="X150" s="21">
        <f t="shared" si="91"/>
        <v>0</v>
      </c>
      <c r="Y150" s="22">
        <f t="shared" si="65"/>
        <v>0</v>
      </c>
      <c r="Z150" s="13">
        <f t="shared" si="66"/>
        <v>0</v>
      </c>
      <c r="AA150" s="23">
        <f t="shared" si="67"/>
        <v>0</v>
      </c>
      <c r="AB150" s="23">
        <f t="shared" si="68"/>
        <v>0</v>
      </c>
      <c r="AC150" s="23">
        <f t="shared" si="69"/>
        <v>0</v>
      </c>
      <c r="AD150" s="24">
        <f t="shared" si="70"/>
        <v>0</v>
      </c>
      <c r="AE150" s="25">
        <f>IFERROR(VLOOKUP($B150,'[1]Market Cap'!$G:$I,2,FALSE),"-")</f>
        <v>41885.178335324999</v>
      </c>
      <c r="AF150" s="20">
        <f t="shared" si="71"/>
        <v>0</v>
      </c>
      <c r="AG150" s="17">
        <f t="shared" si="72"/>
        <v>0</v>
      </c>
      <c r="AH150" s="17">
        <f t="shared" si="73"/>
        <v>0</v>
      </c>
      <c r="AI150" s="17" t="str">
        <f t="shared" si="74"/>
        <v>-</v>
      </c>
      <c r="AJ150" s="26">
        <f>IFERROR(VLOOKUP($B150,'[1]Paste Only'!$D:$AM,26,FALSE),"-")</f>
        <v>597.5</v>
      </c>
      <c r="AK150" s="26">
        <f>IFERROR(VLOOKUP($B150,'[1]Paste Only'!$D:$AM,23,FALSE),"-")</f>
        <v>730</v>
      </c>
      <c r="AL150" s="26">
        <f>IFERROR(VLOOKUP($B150,'[1]Paste Only'!$D:$AM,22,FALSE),"-")</f>
        <v>459</v>
      </c>
      <c r="AM150" s="21">
        <f t="shared" si="92"/>
        <v>1.8080225567068897E-2</v>
      </c>
      <c r="AN150" s="21">
        <f t="shared" si="92"/>
        <v>0.24384697014888745</v>
      </c>
      <c r="AO150" s="21">
        <f t="shared" si="92"/>
        <v>-0.21790991876939814</v>
      </c>
      <c r="AP150" s="27">
        <f t="shared" si="75"/>
        <v>0</v>
      </c>
      <c r="AQ150" s="27">
        <f t="shared" si="76"/>
        <v>0</v>
      </c>
      <c r="AR150" s="27">
        <f t="shared" si="77"/>
        <v>586.888916015625</v>
      </c>
      <c r="AS150" s="27">
        <f t="shared" si="78"/>
        <v>586.888916015625</v>
      </c>
      <c r="AT150" s="27">
        <f t="shared" si="79"/>
        <v>0</v>
      </c>
      <c r="AU150" s="27">
        <f t="shared" si="80"/>
        <v>0</v>
      </c>
      <c r="AV150" s="21">
        <f t="shared" si="81"/>
        <v>0.52380952380952384</v>
      </c>
      <c r="AW150" s="27">
        <f t="shared" si="82"/>
        <v>586.888916015625</v>
      </c>
      <c r="AX150" s="27">
        <f t="shared" si="83"/>
        <v>586.888916015625</v>
      </c>
      <c r="AY150" s="27">
        <f t="shared" si="84"/>
        <v>586.888916015625</v>
      </c>
      <c r="AZ150" s="21">
        <f t="shared" si="85"/>
        <v>6.7167771644013108E-2</v>
      </c>
      <c r="BA150" s="21">
        <f t="shared" si="86"/>
        <v>6.7167771644013108E-2</v>
      </c>
      <c r="BB150" s="28">
        <f t="shared" si="87"/>
        <v>586.888916015625</v>
      </c>
      <c r="BC150" s="28">
        <v>1080</v>
      </c>
      <c r="BD150" s="28">
        <v>970</v>
      </c>
      <c r="BE150" s="28">
        <v>1070</v>
      </c>
      <c r="BF150" s="28">
        <f t="shared" si="88"/>
        <v>1070</v>
      </c>
      <c r="BG150" s="29">
        <f t="shared" si="89"/>
        <v>54.84943140332944</v>
      </c>
      <c r="BH150" s="29">
        <f t="shared" si="89"/>
        <v>100.93457943925233</v>
      </c>
      <c r="BI150" s="29">
        <f t="shared" si="89"/>
        <v>90.654205607476641</v>
      </c>
      <c r="BJ150" s="29">
        <f t="shared" si="89"/>
        <v>100</v>
      </c>
      <c r="BK150" s="29"/>
    </row>
    <row r="151" spans="1:63" x14ac:dyDescent="0.25">
      <c r="A151" s="13" t="s">
        <v>508</v>
      </c>
      <c r="B151" s="13" t="s">
        <v>509</v>
      </c>
      <c r="C151" s="13" t="s">
        <v>510</v>
      </c>
      <c r="D151" s="13" t="str">
        <f>IFERROR(VLOOKUP($B151,[1]GICS!$C:$D,2,FALSE),"-")</f>
        <v>Materials</v>
      </c>
      <c r="E151" s="14">
        <f>IFERROR(IF(VLOOKUP($B151,'[1]Paste Only'!$D:$AM,4,FALSE)="-",VLOOKUP($B151,'[1]Market Cap'!$A:$J,10,FALSE),VLOOKUP($B151,'[1]Paste Only'!$D:$AM,4,FALSE)),"-")</f>
        <v>4535.5</v>
      </c>
      <c r="F151" s="14">
        <f>IFERROR(VLOOKUP($B151,'[1]Paste Only'!$D:$AM,5,FALSE),"-")</f>
        <v>4508.18505859375</v>
      </c>
      <c r="G151" s="15">
        <f>IFERROR(VLOOKUP($B151,'[1]Paste Only'!$D:$AM,6,FALSE),"-")</f>
        <v>15</v>
      </c>
      <c r="H151" s="15">
        <f>IFERROR(VLOOKUP($B151,'[1]Paste Only'!$D:$AM,7,FALSE),"-")</f>
        <v>10</v>
      </c>
      <c r="I151" s="15">
        <f>IFERROR(VLOOKUP($B151,'[1]Paste Only'!$D:$AM,8,FALSE),"-")</f>
        <v>4</v>
      </c>
      <c r="J151" s="16"/>
      <c r="K151" s="16"/>
      <c r="L151" s="14">
        <f>IFERROR(VLOOKUP($B151,'[1]Paste Only'!$D:$AM,12,FALSE),"-")</f>
        <v>75.64</v>
      </c>
      <c r="M151" s="14">
        <f>IFERROR(VLOOKUP($B151,'[1]Paste Only'!$D:$AM,15,FALSE),"-")</f>
        <v>96.253574712643683</v>
      </c>
      <c r="N151" s="17"/>
      <c r="O151" s="18"/>
      <c r="P151" s="19">
        <f t="shared" si="90"/>
        <v>0.27252214056905988</v>
      </c>
      <c r="Q151" s="20">
        <f t="shared" si="63"/>
        <v>-6.0224763325432695E-3</v>
      </c>
      <c r="R151" s="13">
        <f t="shared" si="64"/>
        <v>29</v>
      </c>
      <c r="S151" s="13" t="str">
        <f>IFERROR(VLOOKUP($B151,'[1]Market Cap'!$G:$I,3,FALSE),"-")</f>
        <v>Mid Cap</v>
      </c>
      <c r="T151" s="13"/>
      <c r="U151" s="13"/>
      <c r="V151" s="21">
        <f t="shared" si="91"/>
        <v>0</v>
      </c>
      <c r="W151" s="21">
        <f t="shared" si="91"/>
        <v>0</v>
      </c>
      <c r="X151" s="21">
        <f t="shared" si="91"/>
        <v>0</v>
      </c>
      <c r="Y151" s="22">
        <f t="shared" si="65"/>
        <v>0</v>
      </c>
      <c r="Z151" s="13">
        <f t="shared" si="66"/>
        <v>0</v>
      </c>
      <c r="AA151" s="23">
        <f t="shared" si="67"/>
        <v>0</v>
      </c>
      <c r="AB151" s="23">
        <f t="shared" si="68"/>
        <v>0</v>
      </c>
      <c r="AC151" s="23">
        <f t="shared" si="69"/>
        <v>0</v>
      </c>
      <c r="AD151" s="24">
        <f t="shared" si="70"/>
        <v>0</v>
      </c>
      <c r="AE151" s="25">
        <f>IFERROR(VLOOKUP($B151,'[1]Market Cap'!$G:$I,2,FALSE),"-")</f>
        <v>57613.036888499999</v>
      </c>
      <c r="AF151" s="20">
        <f t="shared" si="71"/>
        <v>0</v>
      </c>
      <c r="AG151" s="17">
        <f t="shared" si="72"/>
        <v>1</v>
      </c>
      <c r="AH151" s="17">
        <f t="shared" si="73"/>
        <v>0</v>
      </c>
      <c r="AI151" s="17" t="str">
        <f t="shared" si="74"/>
        <v>-</v>
      </c>
      <c r="AJ151" s="26">
        <f>IFERROR(VLOOKUP($B151,'[1]Paste Only'!$D:$AM,26,FALSE),"-")</f>
        <v>4570</v>
      </c>
      <c r="AK151" s="26">
        <f>IFERROR(VLOOKUP($B151,'[1]Paste Only'!$D:$AM,23,FALSE),"-")</f>
        <v>5350</v>
      </c>
      <c r="AL151" s="26">
        <f>IFERROR(VLOOKUP($B151,'[1]Paste Only'!$D:$AM,22,FALSE),"-")</f>
        <v>3265</v>
      </c>
      <c r="AM151" s="21">
        <f t="shared" si="92"/>
        <v>1.3711713384173319E-2</v>
      </c>
      <c r="AN151" s="21">
        <f t="shared" si="92"/>
        <v>0.18673034280204104</v>
      </c>
      <c r="AO151" s="21">
        <f t="shared" si="92"/>
        <v>-0.27576176275725917</v>
      </c>
      <c r="AP151" s="27">
        <f t="shared" si="75"/>
        <v>0</v>
      </c>
      <c r="AQ151" s="27">
        <f t="shared" si="76"/>
        <v>0</v>
      </c>
      <c r="AR151" s="27">
        <f t="shared" si="77"/>
        <v>4508.18505859375</v>
      </c>
      <c r="AS151" s="27">
        <f t="shared" si="78"/>
        <v>4508.18505859375</v>
      </c>
      <c r="AT151" s="27">
        <f t="shared" si="79"/>
        <v>0</v>
      </c>
      <c r="AU151" s="27">
        <f t="shared" si="80"/>
        <v>0</v>
      </c>
      <c r="AV151" s="21">
        <f t="shared" si="81"/>
        <v>0.51724137931034486</v>
      </c>
      <c r="AW151" s="27">
        <f t="shared" si="82"/>
        <v>4508.18505859375</v>
      </c>
      <c r="AX151" s="27">
        <f t="shared" si="83"/>
        <v>4508.18505859375</v>
      </c>
      <c r="AY151" s="27">
        <f t="shared" si="84"/>
        <v>4570</v>
      </c>
      <c r="AZ151" s="21">
        <f t="shared" si="85"/>
        <v>7.6066585822951449E-3</v>
      </c>
      <c r="BA151" s="21">
        <f t="shared" si="86"/>
        <v>7.6066585822951449E-3</v>
      </c>
      <c r="BB151" s="28">
        <f t="shared" si="87"/>
        <v>4508.18505859375</v>
      </c>
      <c r="BC151" s="28" t="s">
        <v>81</v>
      </c>
      <c r="BD151" s="28">
        <v>296</v>
      </c>
      <c r="BE151" s="28">
        <v>261</v>
      </c>
      <c r="BF151" s="28">
        <f t="shared" si="88"/>
        <v>261</v>
      </c>
      <c r="BG151" s="29">
        <f t="shared" si="89"/>
        <v>1727.2739688098659</v>
      </c>
      <c r="BH151" s="29">
        <f t="shared" si="89"/>
        <v>0</v>
      </c>
      <c r="BI151" s="29">
        <f t="shared" si="89"/>
        <v>113.40996168582376</v>
      </c>
      <c r="BJ151" s="29">
        <f t="shared" si="89"/>
        <v>100</v>
      </c>
      <c r="BK151" s="29"/>
    </row>
    <row r="152" spans="1:63" x14ac:dyDescent="0.25">
      <c r="A152" s="13" t="s">
        <v>511</v>
      </c>
      <c r="B152" s="13" t="s">
        <v>512</v>
      </c>
      <c r="C152" s="13" t="s">
        <v>513</v>
      </c>
      <c r="D152" s="13" t="str">
        <f>IFERROR(VLOOKUP($B152,[1]GICS!$C:$D,2,FALSE),"-")</f>
        <v>Real Estate</v>
      </c>
      <c r="E152" s="14">
        <f>IFERROR(IF(VLOOKUP($B152,'[1]Paste Only'!$D:$AM,4,FALSE)="-",VLOOKUP($B152,'[1]Market Cap'!$A:$J,10,FALSE),VLOOKUP($B152,'[1]Paste Only'!$D:$AM,4,FALSE)),"-")</f>
        <v>1601.75</v>
      </c>
      <c r="F152" s="14">
        <f>IFERROR(VLOOKUP($B152,'[1]Paste Only'!$D:$AM,5,FALSE),"-")</f>
        <v>1919.90478515625</v>
      </c>
      <c r="G152" s="15">
        <f>IFERROR(VLOOKUP($B152,'[1]Paste Only'!$D:$AM,6,FALSE),"-")</f>
        <v>13</v>
      </c>
      <c r="H152" s="15">
        <f>IFERROR(VLOOKUP($B152,'[1]Paste Only'!$D:$AM,7,FALSE),"-")</f>
        <v>7</v>
      </c>
      <c r="I152" s="15">
        <f>IFERROR(VLOOKUP($B152,'[1]Paste Only'!$D:$AM,8,FALSE),"-")</f>
        <v>5</v>
      </c>
      <c r="J152" s="16"/>
      <c r="K152" s="16"/>
      <c r="L152" s="14">
        <f>IFERROR(VLOOKUP($B152,'[1]Paste Only'!$D:$AM,12,FALSE),"-")</f>
        <v>61.21</v>
      </c>
      <c r="M152" s="14">
        <f>IFERROR(VLOOKUP($B152,'[1]Paste Only'!$D:$AM,15,FALSE),"-")</f>
        <v>85.336896551724138</v>
      </c>
      <c r="N152" s="17"/>
      <c r="O152" s="18"/>
      <c r="P152" s="19">
        <f t="shared" si="90"/>
        <v>0.39416592961483632</v>
      </c>
      <c r="Q152" s="20">
        <f t="shared" si="63"/>
        <v>0.19862948971827699</v>
      </c>
      <c r="R152" s="13">
        <f t="shared" si="64"/>
        <v>25</v>
      </c>
      <c r="S152" s="13" t="str">
        <f>IFERROR(VLOOKUP($B152,'[1]Market Cap'!$G:$I,3,FALSE),"-")</f>
        <v>Mid Cap</v>
      </c>
      <c r="T152" s="13"/>
      <c r="U152" s="13"/>
      <c r="V152" s="21">
        <f t="shared" si="91"/>
        <v>0</v>
      </c>
      <c r="W152" s="21">
        <f t="shared" si="91"/>
        <v>0</v>
      </c>
      <c r="X152" s="21">
        <f t="shared" si="91"/>
        <v>0</v>
      </c>
      <c r="Y152" s="22">
        <f t="shared" si="65"/>
        <v>0</v>
      </c>
      <c r="Z152" s="13">
        <f t="shared" si="66"/>
        <v>0</v>
      </c>
      <c r="AA152" s="23">
        <f t="shared" si="67"/>
        <v>0</v>
      </c>
      <c r="AB152" s="23">
        <f t="shared" si="68"/>
        <v>0</v>
      </c>
      <c r="AC152" s="23">
        <f t="shared" si="69"/>
        <v>0</v>
      </c>
      <c r="AD152" s="24">
        <f t="shared" si="70"/>
        <v>0</v>
      </c>
      <c r="AE152" s="25">
        <f>IFERROR(VLOOKUP($B152,'[1]Market Cap'!$G:$I,2,FALSE),"-")</f>
        <v>58239.988311474997</v>
      </c>
      <c r="AF152" s="20">
        <f t="shared" si="71"/>
        <v>0</v>
      </c>
      <c r="AG152" s="17">
        <f t="shared" si="72"/>
        <v>0</v>
      </c>
      <c r="AH152" s="17">
        <f t="shared" si="73"/>
        <v>0</v>
      </c>
      <c r="AI152" s="17" t="str">
        <f t="shared" si="74"/>
        <v>-</v>
      </c>
      <c r="AJ152" s="26">
        <f>IFERROR(VLOOKUP($B152,'[1]Paste Only'!$D:$AM,26,FALSE),"-")</f>
        <v>1910</v>
      </c>
      <c r="AK152" s="26">
        <f>IFERROR(VLOOKUP($B152,'[1]Paste Only'!$D:$AM,23,FALSE),"-")</f>
        <v>2500</v>
      </c>
      <c r="AL152" s="26">
        <f>IFERROR(VLOOKUP($B152,'[1]Paste Only'!$D:$AM,22,FALSE),"-")</f>
        <v>1175</v>
      </c>
      <c r="AM152" s="21">
        <f t="shared" si="92"/>
        <v>-5.1589981090879311E-3</v>
      </c>
      <c r="AN152" s="21">
        <f t="shared" si="92"/>
        <v>0.30214790823417803</v>
      </c>
      <c r="AO152" s="21">
        <f t="shared" si="92"/>
        <v>-0.38799048312993634</v>
      </c>
      <c r="AP152" s="27">
        <f t="shared" si="75"/>
        <v>0</v>
      </c>
      <c r="AQ152" s="27">
        <f t="shared" si="76"/>
        <v>0</v>
      </c>
      <c r="AR152" s="27">
        <f t="shared" si="77"/>
        <v>1919.90478515625</v>
      </c>
      <c r="AS152" s="27">
        <f t="shared" si="78"/>
        <v>1919.90478515625</v>
      </c>
      <c r="AT152" s="27">
        <f t="shared" si="79"/>
        <v>0</v>
      </c>
      <c r="AU152" s="27">
        <f t="shared" si="80"/>
        <v>0</v>
      </c>
      <c r="AV152" s="21">
        <f t="shared" si="81"/>
        <v>0.52</v>
      </c>
      <c r="AW152" s="27">
        <f t="shared" si="82"/>
        <v>1919.90478515625</v>
      </c>
      <c r="AX152" s="27">
        <f t="shared" si="83"/>
        <v>1919.90478515625</v>
      </c>
      <c r="AY152" s="27">
        <f t="shared" si="84"/>
        <v>1910</v>
      </c>
      <c r="AZ152" s="21">
        <f t="shared" si="85"/>
        <v>0.19244576244732325</v>
      </c>
      <c r="BA152" s="21">
        <f t="shared" si="86"/>
        <v>0.19244576244732325</v>
      </c>
      <c r="BB152" s="28">
        <f t="shared" si="87"/>
        <v>1919.90478515625</v>
      </c>
      <c r="BC152" s="28">
        <v>141</v>
      </c>
      <c r="BD152" s="28">
        <v>154.60000610351563</v>
      </c>
      <c r="BE152" s="28">
        <v>183.33332824707031</v>
      </c>
      <c r="BF152" s="28">
        <f t="shared" si="88"/>
        <v>183.33332824707031</v>
      </c>
      <c r="BG152" s="29">
        <f t="shared" si="89"/>
        <v>1047.2208209567211</v>
      </c>
      <c r="BH152" s="29">
        <f t="shared" si="89"/>
        <v>76.909093042799327</v>
      </c>
      <c r="BI152" s="29">
        <f t="shared" si="89"/>
        <v>84.32727839597608</v>
      </c>
      <c r="BJ152" s="29">
        <f t="shared" si="89"/>
        <v>100</v>
      </c>
      <c r="BK152" s="29"/>
    </row>
    <row r="153" spans="1:63" x14ac:dyDescent="0.25">
      <c r="A153" s="13" t="s">
        <v>514</v>
      </c>
      <c r="B153" s="13" t="s">
        <v>515</v>
      </c>
      <c r="C153" s="13" t="s">
        <v>516</v>
      </c>
      <c r="D153" s="13" t="str">
        <f>IFERROR(VLOOKUP($B153,[1]GICS!$C:$D,2,FALSE),"-")</f>
        <v>Industrials</v>
      </c>
      <c r="E153" s="14">
        <f>IFERROR(IF(VLOOKUP($B153,'[1]Paste Only'!$D:$AM,4,FALSE)="-",VLOOKUP($B153,'[1]Market Cap'!$A:$J,10,FALSE),VLOOKUP($B153,'[1]Paste Only'!$D:$AM,4,FALSE)),"-")</f>
        <v>1460.05</v>
      </c>
      <c r="F153" s="14">
        <f>IFERROR(VLOOKUP($B153,'[1]Paste Only'!$D:$AM,5,FALSE),"-")</f>
        <v>1511.760009765625</v>
      </c>
      <c r="G153" s="15">
        <f>IFERROR(VLOOKUP($B153,'[1]Paste Only'!$D:$AM,6,FALSE),"-")</f>
        <v>22</v>
      </c>
      <c r="H153" s="15">
        <f>IFERROR(VLOOKUP($B153,'[1]Paste Only'!$D:$AM,7,FALSE),"-")</f>
        <v>7</v>
      </c>
      <c r="I153" s="15">
        <f>IFERROR(VLOOKUP($B153,'[1]Paste Only'!$D:$AM,8,FALSE),"-")</f>
        <v>2</v>
      </c>
      <c r="J153" s="16"/>
      <c r="K153" s="16"/>
      <c r="L153" s="14">
        <f>IFERROR(VLOOKUP($B153,'[1]Paste Only'!$D:$AM,12,FALSE),"-")</f>
        <v>19.5</v>
      </c>
      <c r="M153" s="14">
        <f>IFERROR(VLOOKUP($B153,'[1]Paste Only'!$D:$AM,15,FALSE),"-")</f>
        <v>23.654896551724136</v>
      </c>
      <c r="N153" s="17"/>
      <c r="O153" s="18"/>
      <c r="P153" s="19">
        <f t="shared" si="90"/>
        <v>0.21307161803713526</v>
      </c>
      <c r="Q153" s="20">
        <f t="shared" si="63"/>
        <v>3.5416602010633236E-2</v>
      </c>
      <c r="R153" s="13">
        <f t="shared" si="64"/>
        <v>31</v>
      </c>
      <c r="S153" s="13" t="str">
        <f>IFERROR(VLOOKUP($B153,'[1]Market Cap'!$G:$I,3,FALSE),"-")</f>
        <v>Mid Cap</v>
      </c>
      <c r="T153" s="13"/>
      <c r="U153" s="13"/>
      <c r="V153" s="21">
        <f t="shared" si="91"/>
        <v>0</v>
      </c>
      <c r="W153" s="21">
        <f t="shared" si="91"/>
        <v>0</v>
      </c>
      <c r="X153" s="21">
        <f t="shared" si="91"/>
        <v>0</v>
      </c>
      <c r="Y153" s="22">
        <f t="shared" si="65"/>
        <v>0</v>
      </c>
      <c r="Z153" s="13">
        <f t="shared" si="66"/>
        <v>0</v>
      </c>
      <c r="AA153" s="23">
        <f t="shared" si="67"/>
        <v>0</v>
      </c>
      <c r="AB153" s="23">
        <f t="shared" si="68"/>
        <v>0</v>
      </c>
      <c r="AC153" s="23">
        <f t="shared" si="69"/>
        <v>0</v>
      </c>
      <c r="AD153" s="24">
        <f t="shared" si="70"/>
        <v>0</v>
      </c>
      <c r="AE153" s="25">
        <f>IFERROR(VLOOKUP($B153,'[1]Market Cap'!$G:$I,2,FALSE),"-")</f>
        <v>39222.013315634998</v>
      </c>
      <c r="AF153" s="20">
        <f t="shared" si="71"/>
        <v>0</v>
      </c>
      <c r="AG153" s="17">
        <f t="shared" si="72"/>
        <v>0</v>
      </c>
      <c r="AH153" s="17">
        <f t="shared" si="73"/>
        <v>0</v>
      </c>
      <c r="AI153" s="17" t="str">
        <f t="shared" si="74"/>
        <v>-</v>
      </c>
      <c r="AJ153" s="26">
        <f>IFERROR(VLOOKUP($B153,'[1]Paste Only'!$D:$AM,26,FALSE),"-")</f>
        <v>1500</v>
      </c>
      <c r="AK153" s="26">
        <f>IFERROR(VLOOKUP($B153,'[1]Paste Only'!$D:$AM,23,FALSE),"-")</f>
        <v>1800</v>
      </c>
      <c r="AL153" s="26">
        <f>IFERROR(VLOOKUP($B153,'[1]Paste Only'!$D:$AM,22,FALSE),"-")</f>
        <v>1320</v>
      </c>
      <c r="AM153" s="21">
        <f t="shared" si="92"/>
        <v>-7.779018951194594E-3</v>
      </c>
      <c r="AN153" s="21">
        <f t="shared" si="92"/>
        <v>0.19066517725856635</v>
      </c>
      <c r="AO153" s="21">
        <f t="shared" si="92"/>
        <v>-0.12684553667705134</v>
      </c>
      <c r="AP153" s="27">
        <f t="shared" si="75"/>
        <v>0</v>
      </c>
      <c r="AQ153" s="27">
        <f t="shared" si="76"/>
        <v>0</v>
      </c>
      <c r="AR153" s="27">
        <f t="shared" si="77"/>
        <v>1511.760009765625</v>
      </c>
      <c r="AS153" s="27">
        <f t="shared" si="78"/>
        <v>1511.760009765625</v>
      </c>
      <c r="AT153" s="27">
        <f t="shared" si="79"/>
        <v>0</v>
      </c>
      <c r="AU153" s="27">
        <f t="shared" si="80"/>
        <v>0</v>
      </c>
      <c r="AV153" s="21">
        <f t="shared" si="81"/>
        <v>0.70967741935483875</v>
      </c>
      <c r="AW153" s="27">
        <f t="shared" si="82"/>
        <v>1511.760009765625</v>
      </c>
      <c r="AX153" s="27">
        <f t="shared" si="83"/>
        <v>1511.760009765625</v>
      </c>
      <c r="AY153" s="27">
        <f t="shared" si="84"/>
        <v>1500</v>
      </c>
      <c r="AZ153" s="21">
        <f t="shared" si="85"/>
        <v>2.7362076641211042E-2</v>
      </c>
      <c r="BA153" s="21">
        <f t="shared" si="86"/>
        <v>2.7362076641211042E-2</v>
      </c>
      <c r="BB153" s="28">
        <f t="shared" si="87"/>
        <v>1511.760009765625</v>
      </c>
      <c r="BC153" s="28">
        <v>530</v>
      </c>
      <c r="BD153" s="28" t="s">
        <v>81</v>
      </c>
      <c r="BE153" s="28" t="s">
        <v>81</v>
      </c>
      <c r="BF153" s="28" t="str">
        <f t="shared" si="88"/>
        <v>-</v>
      </c>
      <c r="BG153" s="29">
        <f t="shared" si="89"/>
        <v>0</v>
      </c>
      <c r="BH153" s="29">
        <f t="shared" si="89"/>
        <v>0</v>
      </c>
      <c r="BI153" s="29">
        <f t="shared" si="89"/>
        <v>0</v>
      </c>
      <c r="BJ153" s="29">
        <f t="shared" si="89"/>
        <v>0</v>
      </c>
      <c r="BK153" s="29"/>
    </row>
    <row r="154" spans="1:63" x14ac:dyDescent="0.25">
      <c r="A154" s="13" t="s">
        <v>517</v>
      </c>
      <c r="B154" s="13" t="s">
        <v>518</v>
      </c>
      <c r="C154" s="13" t="s">
        <v>519</v>
      </c>
      <c r="D154" s="13" t="str">
        <f>IFERROR(VLOOKUP($B154,[1]GICS!$C:$D,2,FALSE),"-")</f>
        <v>Financials</v>
      </c>
      <c r="E154" s="14">
        <f>IFERROR(IF(VLOOKUP($B154,'[1]Paste Only'!$D:$AM,4,FALSE)="-",VLOOKUP($B154,'[1]Market Cap'!$A:$J,10,FALSE),VLOOKUP($B154,'[1]Paste Only'!$D:$AM,4,FALSE)),"-")</f>
        <v>72.03</v>
      </c>
      <c r="F154" s="14">
        <f>IFERROR(VLOOKUP($B154,'[1]Paste Only'!$D:$AM,5,FALSE),"-")</f>
        <v>75.857139587402344</v>
      </c>
      <c r="G154" s="15">
        <f>IFERROR(VLOOKUP($B154,'[1]Paste Only'!$D:$AM,6,FALSE),"-")</f>
        <v>13</v>
      </c>
      <c r="H154" s="15">
        <f>IFERROR(VLOOKUP($B154,'[1]Paste Only'!$D:$AM,7,FALSE),"-")</f>
        <v>9</v>
      </c>
      <c r="I154" s="15">
        <f>IFERROR(VLOOKUP($B154,'[1]Paste Only'!$D:$AM,8,FALSE),"-")</f>
        <v>5</v>
      </c>
      <c r="J154" s="16"/>
      <c r="K154" s="16"/>
      <c r="L154" s="14">
        <f>IFERROR(VLOOKUP($B154,'[1]Paste Only'!$D:$AM,12,FALSE),"-")</f>
        <v>2.04</v>
      </c>
      <c r="M154" s="14">
        <f>IFERROR(VLOOKUP($B154,'[1]Paste Only'!$D:$AM,15,FALSE),"-")</f>
        <v>4.5275862068965518</v>
      </c>
      <c r="N154" s="17"/>
      <c r="O154" s="18"/>
      <c r="P154" s="19">
        <f t="shared" si="90"/>
        <v>1.2194050033806625</v>
      </c>
      <c r="Q154" s="20">
        <f t="shared" si="63"/>
        <v>5.313257791756687E-2</v>
      </c>
      <c r="R154" s="13">
        <f t="shared" si="64"/>
        <v>27</v>
      </c>
      <c r="S154" s="13" t="str">
        <f>IFERROR(VLOOKUP($B154,'[1]Market Cap'!$G:$I,3,FALSE),"-")</f>
        <v>Mid Cap</v>
      </c>
      <c r="T154" s="13"/>
      <c r="U154" s="13"/>
      <c r="V154" s="21">
        <f t="shared" si="91"/>
        <v>0</v>
      </c>
      <c r="W154" s="21">
        <f t="shared" si="91"/>
        <v>0</v>
      </c>
      <c r="X154" s="21">
        <f t="shared" si="91"/>
        <v>0</v>
      </c>
      <c r="Y154" s="22">
        <f t="shared" si="65"/>
        <v>0</v>
      </c>
      <c r="Z154" s="13">
        <f t="shared" si="66"/>
        <v>0</v>
      </c>
      <c r="AA154" s="23">
        <f t="shared" si="67"/>
        <v>0</v>
      </c>
      <c r="AB154" s="23">
        <f t="shared" si="68"/>
        <v>0</v>
      </c>
      <c r="AC154" s="23">
        <f t="shared" si="69"/>
        <v>0</v>
      </c>
      <c r="AD154" s="24">
        <f t="shared" si="70"/>
        <v>0</v>
      </c>
      <c r="AE154" s="25">
        <f>IFERROR(VLOOKUP($B154,'[1]Market Cap'!$G:$I,2,FALSE),"-")</f>
        <v>61863.437015582997</v>
      </c>
      <c r="AF154" s="20">
        <f t="shared" si="71"/>
        <v>0</v>
      </c>
      <c r="AG154" s="17">
        <f t="shared" si="72"/>
        <v>0</v>
      </c>
      <c r="AH154" s="17">
        <f t="shared" si="73"/>
        <v>0</v>
      </c>
      <c r="AI154" s="17" t="str">
        <f t="shared" si="74"/>
        <v>-</v>
      </c>
      <c r="AJ154" s="26">
        <f>IFERROR(VLOOKUP($B154,'[1]Paste Only'!$D:$AM,26,FALSE),"-")</f>
        <v>80</v>
      </c>
      <c r="AK154" s="26">
        <f>IFERROR(VLOOKUP($B154,'[1]Paste Only'!$D:$AM,23,FALSE),"-")</f>
        <v>85</v>
      </c>
      <c r="AL154" s="26">
        <f>IFERROR(VLOOKUP($B154,'[1]Paste Only'!$D:$AM,22,FALSE),"-")</f>
        <v>55</v>
      </c>
      <c r="AM154" s="21">
        <f t="shared" si="92"/>
        <v>5.4613981427868996E-2</v>
      </c>
      <c r="AN154" s="21">
        <f t="shared" si="92"/>
        <v>0.12052735526711089</v>
      </c>
      <c r="AO154" s="21">
        <f t="shared" si="92"/>
        <v>-0.27495288776834004</v>
      </c>
      <c r="AP154" s="27">
        <f t="shared" si="75"/>
        <v>0</v>
      </c>
      <c r="AQ154" s="27">
        <f t="shared" si="76"/>
        <v>0</v>
      </c>
      <c r="AR154" s="27">
        <f t="shared" si="77"/>
        <v>75.857139587402344</v>
      </c>
      <c r="AS154" s="27">
        <f t="shared" si="78"/>
        <v>75.857139587402344</v>
      </c>
      <c r="AT154" s="27">
        <f t="shared" si="79"/>
        <v>0</v>
      </c>
      <c r="AU154" s="27">
        <f t="shared" si="80"/>
        <v>0</v>
      </c>
      <c r="AV154" s="21">
        <f t="shared" si="81"/>
        <v>0.48148148148148145</v>
      </c>
      <c r="AW154" s="27">
        <f t="shared" si="82"/>
        <v>75.857139587402344</v>
      </c>
      <c r="AX154" s="27">
        <f t="shared" si="83"/>
        <v>75.857139587402344</v>
      </c>
      <c r="AY154" s="27">
        <f t="shared" si="84"/>
        <v>75.857139587402344</v>
      </c>
      <c r="AZ154" s="21">
        <f t="shared" si="85"/>
        <v>5.313257791756687E-2</v>
      </c>
      <c r="BA154" s="21">
        <f t="shared" si="86"/>
        <v>5.313257791756687E-2</v>
      </c>
      <c r="BB154" s="28">
        <f t="shared" si="87"/>
        <v>75.857139587402344</v>
      </c>
      <c r="BC154" s="28">
        <v>124</v>
      </c>
      <c r="BD154" s="28">
        <v>135.5</v>
      </c>
      <c r="BE154" s="28">
        <v>136.21427917480469</v>
      </c>
      <c r="BF154" s="28">
        <f t="shared" si="88"/>
        <v>136.21427917480469</v>
      </c>
      <c r="BG154" s="29">
        <f t="shared" si="89"/>
        <v>55.689565034554398</v>
      </c>
      <c r="BH154" s="29">
        <f t="shared" si="89"/>
        <v>91.033040552870361</v>
      </c>
      <c r="BI154" s="29">
        <f t="shared" si="89"/>
        <v>99.47562092672527</v>
      </c>
      <c r="BJ154" s="29">
        <f t="shared" si="89"/>
        <v>100</v>
      </c>
      <c r="BK154" s="29"/>
    </row>
    <row r="155" spans="1:63" x14ac:dyDescent="0.25">
      <c r="A155" s="13" t="s">
        <v>520</v>
      </c>
      <c r="B155" s="13" t="s">
        <v>521</v>
      </c>
      <c r="C155" s="13" t="s">
        <v>522</v>
      </c>
      <c r="D155" s="13" t="str">
        <f>IFERROR(VLOOKUP($B155,[1]GICS!$C:$D,2,FALSE),"-")</f>
        <v>Industrials</v>
      </c>
      <c r="E155" s="14">
        <f>IFERROR(IF(VLOOKUP($B155,'[1]Paste Only'!$D:$AM,4,FALSE)="-",VLOOKUP($B155,'[1]Market Cap'!$A:$J,10,FALSE),VLOOKUP($B155,'[1]Paste Only'!$D:$AM,4,FALSE)),"-")</f>
        <v>338.1</v>
      </c>
      <c r="F155" s="14">
        <f>IFERROR(VLOOKUP($B155,'[1]Paste Only'!$D:$AM,5,FALSE),"-")</f>
        <v>272</v>
      </c>
      <c r="G155" s="15">
        <f>IFERROR(VLOOKUP($B155,'[1]Paste Only'!$D:$AM,6,FALSE),"-")</f>
        <v>0</v>
      </c>
      <c r="H155" s="15">
        <f>IFERROR(VLOOKUP($B155,'[1]Paste Only'!$D:$AM,7,FALSE),"-")</f>
        <v>1</v>
      </c>
      <c r="I155" s="15">
        <f>IFERROR(VLOOKUP($B155,'[1]Paste Only'!$D:$AM,8,FALSE),"-")</f>
        <v>1</v>
      </c>
      <c r="J155" s="16"/>
      <c r="K155" s="16"/>
      <c r="L155" s="14">
        <f>IFERROR(VLOOKUP($B155,'[1]Paste Only'!$D:$AM,12,FALSE),"-")</f>
        <v>6.15</v>
      </c>
      <c r="M155" s="14">
        <f>IFERROR(VLOOKUP($B155,'[1]Paste Only'!$D:$AM,15,FALSE),"-")</f>
        <v>7.1028735632183917</v>
      </c>
      <c r="N155" s="17"/>
      <c r="O155" s="18"/>
      <c r="P155" s="19">
        <f t="shared" si="90"/>
        <v>0.15493879076721817</v>
      </c>
      <c r="Q155" s="20">
        <f t="shared" si="63"/>
        <v>-0.19550428867199054</v>
      </c>
      <c r="R155" s="13">
        <f t="shared" si="64"/>
        <v>2</v>
      </c>
      <c r="S155" s="13" t="str">
        <f>IFERROR(VLOOKUP($B155,'[1]Market Cap'!$G:$I,3,FALSE),"-")</f>
        <v>Large Cap</v>
      </c>
      <c r="T155" s="13"/>
      <c r="U155" s="13"/>
      <c r="V155" s="21">
        <f t="shared" si="91"/>
        <v>0</v>
      </c>
      <c r="W155" s="21">
        <f t="shared" si="91"/>
        <v>0</v>
      </c>
      <c r="X155" s="21">
        <f t="shared" si="91"/>
        <v>0</v>
      </c>
      <c r="Y155" s="22">
        <f t="shared" si="65"/>
        <v>0</v>
      </c>
      <c r="Z155" s="13">
        <f t="shared" si="66"/>
        <v>0</v>
      </c>
      <c r="AA155" s="23">
        <f t="shared" si="67"/>
        <v>0</v>
      </c>
      <c r="AB155" s="23">
        <f t="shared" si="68"/>
        <v>0</v>
      </c>
      <c r="AC155" s="23">
        <f t="shared" si="69"/>
        <v>0</v>
      </c>
      <c r="AD155" s="24">
        <f t="shared" si="70"/>
        <v>0</v>
      </c>
      <c r="AE155" s="25">
        <f>IFERROR(VLOOKUP($B155,'[1]Market Cap'!$G:$I,2,FALSE),"-")</f>
        <v>70494.529580999995</v>
      </c>
      <c r="AF155" s="20">
        <f t="shared" si="71"/>
        <v>0</v>
      </c>
      <c r="AG155" s="17">
        <f t="shared" si="72"/>
        <v>1</v>
      </c>
      <c r="AH155" s="17">
        <f t="shared" si="73"/>
        <v>0</v>
      </c>
      <c r="AI155" s="17" t="str">
        <f t="shared" si="74"/>
        <v>-</v>
      </c>
      <c r="AJ155" s="26">
        <f>IFERROR(VLOOKUP($B155,'[1]Paste Only'!$D:$AM,26,FALSE),"-")</f>
        <v>272</v>
      </c>
      <c r="AK155" s="26">
        <f>IFERROR(VLOOKUP($B155,'[1]Paste Only'!$D:$AM,23,FALSE),"-")</f>
        <v>340</v>
      </c>
      <c r="AL155" s="26">
        <f>IFERROR(VLOOKUP($B155,'[1]Paste Only'!$D:$AM,22,FALSE),"-")</f>
        <v>204</v>
      </c>
      <c r="AM155" s="21">
        <f t="shared" si="92"/>
        <v>0</v>
      </c>
      <c r="AN155" s="21">
        <f t="shared" si="92"/>
        <v>0.25</v>
      </c>
      <c r="AO155" s="21">
        <f t="shared" si="92"/>
        <v>-0.25</v>
      </c>
      <c r="AP155" s="27">
        <f t="shared" si="75"/>
        <v>0</v>
      </c>
      <c r="AQ155" s="27">
        <f t="shared" si="76"/>
        <v>0</v>
      </c>
      <c r="AR155" s="27">
        <f t="shared" si="77"/>
        <v>272</v>
      </c>
      <c r="AS155" s="27">
        <f t="shared" si="78"/>
        <v>272</v>
      </c>
      <c r="AT155" s="27">
        <f t="shared" si="79"/>
        <v>0</v>
      </c>
      <c r="AU155" s="27">
        <f t="shared" si="80"/>
        <v>0</v>
      </c>
      <c r="AV155" s="21">
        <f t="shared" si="81"/>
        <v>0</v>
      </c>
      <c r="AW155" s="27">
        <f t="shared" si="82"/>
        <v>272</v>
      </c>
      <c r="AX155" s="27">
        <f t="shared" si="83"/>
        <v>272</v>
      </c>
      <c r="AY155" s="27">
        <f t="shared" si="84"/>
        <v>272</v>
      </c>
      <c r="AZ155" s="21">
        <f t="shared" si="85"/>
        <v>-0.19550428867199054</v>
      </c>
      <c r="BA155" s="21">
        <f t="shared" si="86"/>
        <v>-0.19550428867199054</v>
      </c>
      <c r="BB155" s="28">
        <f t="shared" si="87"/>
        <v>272</v>
      </c>
      <c r="BC155" s="28" t="s">
        <v>81</v>
      </c>
      <c r="BD155" s="28" t="s">
        <v>81</v>
      </c>
      <c r="BE155" s="28">
        <v>1374</v>
      </c>
      <c r="BF155" s="28">
        <f t="shared" si="88"/>
        <v>1374</v>
      </c>
      <c r="BG155" s="29">
        <f t="shared" si="89"/>
        <v>19.796215429403201</v>
      </c>
      <c r="BH155" s="29">
        <f t="shared" si="89"/>
        <v>0</v>
      </c>
      <c r="BI155" s="29">
        <f t="shared" si="89"/>
        <v>0</v>
      </c>
      <c r="BJ155" s="29">
        <f t="shared" si="89"/>
        <v>100</v>
      </c>
      <c r="BK155" s="29"/>
    </row>
    <row r="156" spans="1:63" x14ac:dyDescent="0.25">
      <c r="A156" s="13" t="s">
        <v>523</v>
      </c>
      <c r="B156" s="13" t="s">
        <v>524</v>
      </c>
      <c r="C156" s="13" t="s">
        <v>525</v>
      </c>
      <c r="D156" s="13" t="str">
        <f>IFERROR(VLOOKUP($B156,[1]GICS!$C:$D,2,FALSE),"-")</f>
        <v>Consumer Discretionary</v>
      </c>
      <c r="E156" s="14">
        <f>IFERROR(IF(VLOOKUP($B156,'[1]Paste Only'!$D:$AM,4,FALSE)="-",VLOOKUP($B156,'[1]Market Cap'!$A:$J,10,FALSE),VLOOKUP($B156,'[1]Paste Only'!$D:$AM,4,FALSE)),"-")</f>
        <v>1222.4000000000001</v>
      </c>
      <c r="F156" s="14">
        <f>IFERROR(VLOOKUP($B156,'[1]Paste Only'!$D:$AM,5,FALSE),"-")</f>
        <v>1116.5162353515625</v>
      </c>
      <c r="G156" s="15">
        <f>IFERROR(VLOOKUP($B156,'[1]Paste Only'!$D:$AM,6,FALSE),"-")</f>
        <v>9</v>
      </c>
      <c r="H156" s="15">
        <f>IFERROR(VLOOKUP($B156,'[1]Paste Only'!$D:$AM,7,FALSE),"-")</f>
        <v>8</v>
      </c>
      <c r="I156" s="15">
        <f>IFERROR(VLOOKUP($B156,'[1]Paste Only'!$D:$AM,8,FALSE),"-")</f>
        <v>11</v>
      </c>
      <c r="J156" s="16"/>
      <c r="K156" s="16"/>
      <c r="L156" s="14">
        <f>IFERROR(VLOOKUP($B156,'[1]Paste Only'!$D:$AM,12,FALSE),"-")</f>
        <v>20.05</v>
      </c>
      <c r="M156" s="14">
        <f>IFERROR(VLOOKUP($B156,'[1]Paste Only'!$D:$AM,15,FALSE),"-")</f>
        <v>30.233839080459774</v>
      </c>
      <c r="N156" s="17"/>
      <c r="O156" s="18"/>
      <c r="P156" s="19">
        <f t="shared" si="90"/>
        <v>0.50792214865136032</v>
      </c>
      <c r="Q156" s="20">
        <f t="shared" si="63"/>
        <v>-8.6619571865541256E-2</v>
      </c>
      <c r="R156" s="13">
        <f t="shared" si="64"/>
        <v>28</v>
      </c>
      <c r="S156" s="13" t="str">
        <f>IFERROR(VLOOKUP($B156,'[1]Market Cap'!$G:$I,3,FALSE),"-")</f>
        <v>Mid Cap</v>
      </c>
      <c r="T156" s="13"/>
      <c r="U156" s="13"/>
      <c r="V156" s="21">
        <f t="shared" si="91"/>
        <v>0</v>
      </c>
      <c r="W156" s="21">
        <f t="shared" si="91"/>
        <v>0</v>
      </c>
      <c r="X156" s="21">
        <f t="shared" si="91"/>
        <v>0</v>
      </c>
      <c r="Y156" s="22">
        <f t="shared" si="65"/>
        <v>0</v>
      </c>
      <c r="Z156" s="13">
        <f t="shared" si="66"/>
        <v>0</v>
      </c>
      <c r="AA156" s="23">
        <f t="shared" si="67"/>
        <v>0</v>
      </c>
      <c r="AB156" s="23">
        <f t="shared" si="68"/>
        <v>0</v>
      </c>
      <c r="AC156" s="23">
        <f t="shared" si="69"/>
        <v>0</v>
      </c>
      <c r="AD156" s="24">
        <f t="shared" si="70"/>
        <v>0</v>
      </c>
      <c r="AE156" s="25">
        <f>IFERROR(VLOOKUP($B156,'[1]Market Cap'!$G:$I,2,FALSE),"-")</f>
        <v>58441.554375680003</v>
      </c>
      <c r="AF156" s="20">
        <f t="shared" si="71"/>
        <v>0</v>
      </c>
      <c r="AG156" s="17">
        <f t="shared" si="72"/>
        <v>1</v>
      </c>
      <c r="AH156" s="17">
        <f t="shared" si="73"/>
        <v>0</v>
      </c>
      <c r="AI156" s="17" t="str">
        <f t="shared" si="74"/>
        <v>-</v>
      </c>
      <c r="AJ156" s="26">
        <f>IFERROR(VLOOKUP($B156,'[1]Paste Only'!$D:$AM,26,FALSE),"-")</f>
        <v>1095.5</v>
      </c>
      <c r="AK156" s="26">
        <f>IFERROR(VLOOKUP($B156,'[1]Paste Only'!$D:$AM,23,FALSE),"-")</f>
        <v>1400</v>
      </c>
      <c r="AL156" s="26">
        <f>IFERROR(VLOOKUP($B156,'[1]Paste Only'!$D:$AM,22,FALSE),"-")</f>
        <v>870</v>
      </c>
      <c r="AM156" s="21">
        <f t="shared" si="92"/>
        <v>-1.8823045009233597E-2</v>
      </c>
      <c r="AN156" s="21">
        <f t="shared" si="92"/>
        <v>0.25390026196903048</v>
      </c>
      <c r="AO156" s="21">
        <f t="shared" si="92"/>
        <v>-0.22079055149067384</v>
      </c>
      <c r="AP156" s="27">
        <f t="shared" si="75"/>
        <v>0</v>
      </c>
      <c r="AQ156" s="27">
        <f t="shared" si="76"/>
        <v>0</v>
      </c>
      <c r="AR156" s="27">
        <f t="shared" si="77"/>
        <v>1116.5162353515625</v>
      </c>
      <c r="AS156" s="27">
        <f t="shared" si="78"/>
        <v>1116.5162353515625</v>
      </c>
      <c r="AT156" s="27">
        <f t="shared" si="79"/>
        <v>0</v>
      </c>
      <c r="AU156" s="27">
        <f t="shared" si="80"/>
        <v>0</v>
      </c>
      <c r="AV156" s="21">
        <f t="shared" si="81"/>
        <v>0.32142857142857145</v>
      </c>
      <c r="AW156" s="27">
        <f t="shared" si="82"/>
        <v>1116.5162353515625</v>
      </c>
      <c r="AX156" s="27">
        <f t="shared" si="83"/>
        <v>1116.5162353515625</v>
      </c>
      <c r="AY156" s="27">
        <f t="shared" si="84"/>
        <v>1116.5162353515625</v>
      </c>
      <c r="AZ156" s="21">
        <f t="shared" si="85"/>
        <v>-8.6619571865541256E-2</v>
      </c>
      <c r="BA156" s="21">
        <f t="shared" si="86"/>
        <v>-8.6619571865541256E-2</v>
      </c>
      <c r="BB156" s="28">
        <f t="shared" si="87"/>
        <v>1116.5162353515625</v>
      </c>
      <c r="BC156" s="28">
        <v>380</v>
      </c>
      <c r="BD156" s="28">
        <v>366</v>
      </c>
      <c r="BE156" s="28">
        <v>290</v>
      </c>
      <c r="BF156" s="28">
        <f t="shared" si="88"/>
        <v>290</v>
      </c>
      <c r="BG156" s="29">
        <f t="shared" si="89"/>
        <v>385.00559839709052</v>
      </c>
      <c r="BH156" s="29">
        <f t="shared" si="89"/>
        <v>131.0344827586207</v>
      </c>
      <c r="BI156" s="29">
        <f t="shared" si="89"/>
        <v>126.20689655172414</v>
      </c>
      <c r="BJ156" s="29">
        <f t="shared" si="89"/>
        <v>100</v>
      </c>
      <c r="BK156" s="29"/>
    </row>
    <row r="157" spans="1:63" x14ac:dyDescent="0.25">
      <c r="A157" s="13" t="s">
        <v>526</v>
      </c>
      <c r="B157" s="13" t="s">
        <v>527</v>
      </c>
      <c r="C157" s="13" t="s">
        <v>528</v>
      </c>
      <c r="D157" s="13" t="str">
        <f>IFERROR(VLOOKUP($B157,[1]GICS!$C:$D,2,FALSE),"-")</f>
        <v>Financials</v>
      </c>
      <c r="E157" s="14">
        <f>IFERROR(IF(VLOOKUP($B157,'[1]Paste Only'!$D:$AM,4,FALSE)="-",VLOOKUP($B157,'[1]Market Cap'!$A:$J,10,FALSE),VLOOKUP($B157,'[1]Paste Only'!$D:$AM,4,FALSE)),"-")</f>
        <v>36.28</v>
      </c>
      <c r="F157" s="14" t="str">
        <f>IFERROR(VLOOKUP($B157,'[1]Paste Only'!$D:$AM,5,FALSE),"-")</f>
        <v>-</v>
      </c>
      <c r="G157" s="15">
        <f>IFERROR(VLOOKUP($B157,'[1]Paste Only'!$D:$AM,6,FALSE),"-")</f>
        <v>1</v>
      </c>
      <c r="H157" s="15">
        <f>IFERROR(VLOOKUP($B157,'[1]Paste Only'!$D:$AM,7,FALSE),"-")</f>
        <v>0</v>
      </c>
      <c r="I157" s="15">
        <f>IFERROR(VLOOKUP($B157,'[1]Paste Only'!$D:$AM,8,FALSE),"-")</f>
        <v>0</v>
      </c>
      <c r="J157" s="16"/>
      <c r="K157" s="16"/>
      <c r="L157" s="14">
        <f>IFERROR(VLOOKUP($B157,'[1]Paste Only'!$D:$AM,12,FALSE),"-")</f>
        <v>4.8599999999999994</v>
      </c>
      <c r="M157" s="14" t="str">
        <f>IFERROR(VLOOKUP($B157,'[1]Paste Only'!$D:$AM,15,FALSE),"-")</f>
        <v>-</v>
      </c>
      <c r="N157" s="17"/>
      <c r="O157" s="18"/>
      <c r="P157" s="19">
        <f t="shared" si="90"/>
        <v>0</v>
      </c>
      <c r="Q157" s="20">
        <f t="shared" si="63"/>
        <v>0</v>
      </c>
      <c r="R157" s="13">
        <f t="shared" si="64"/>
        <v>1</v>
      </c>
      <c r="S157" s="13" t="str">
        <f>IFERROR(VLOOKUP($B157,'[1]Market Cap'!$G:$I,3,FALSE),"-")</f>
        <v>Mid Cap</v>
      </c>
      <c r="T157" s="13"/>
      <c r="U157" s="13"/>
      <c r="V157" s="21">
        <f t="shared" si="91"/>
        <v>0</v>
      </c>
      <c r="W157" s="21">
        <f t="shared" si="91"/>
        <v>0</v>
      </c>
      <c r="X157" s="21">
        <f t="shared" si="91"/>
        <v>0</v>
      </c>
      <c r="Y157" s="22">
        <f t="shared" si="65"/>
        <v>0</v>
      </c>
      <c r="Z157" s="13">
        <f t="shared" si="66"/>
        <v>0</v>
      </c>
      <c r="AA157" s="23">
        <f t="shared" si="67"/>
        <v>0</v>
      </c>
      <c r="AB157" s="23">
        <f t="shared" si="68"/>
        <v>0</v>
      </c>
      <c r="AC157" s="23">
        <f t="shared" si="69"/>
        <v>0</v>
      </c>
      <c r="AD157" s="24">
        <f t="shared" si="70"/>
        <v>0</v>
      </c>
      <c r="AE157" s="25">
        <f>IFERROR(VLOOKUP($B157,'[1]Market Cap'!$G:$I,2,FALSE),"-")</f>
        <v>32838.483822071998</v>
      </c>
      <c r="AF157" s="20">
        <f t="shared" si="71"/>
        <v>0</v>
      </c>
      <c r="AG157" s="17">
        <f t="shared" si="72"/>
        <v>0</v>
      </c>
      <c r="AH157" s="17">
        <f t="shared" si="73"/>
        <v>0</v>
      </c>
      <c r="AI157" s="17" t="str">
        <f t="shared" si="74"/>
        <v>-</v>
      </c>
      <c r="AJ157" s="26" t="str">
        <f>IFERROR(VLOOKUP($B157,'[1]Paste Only'!$D:$AM,26,FALSE),"-")</f>
        <v>-</v>
      </c>
      <c r="AK157" s="26" t="str">
        <f>IFERROR(VLOOKUP($B157,'[1]Paste Only'!$D:$AM,23,FALSE),"-")</f>
        <v>-</v>
      </c>
      <c r="AL157" s="26" t="str">
        <f>IFERROR(VLOOKUP($B157,'[1]Paste Only'!$D:$AM,22,FALSE),"-")</f>
        <v>-</v>
      </c>
      <c r="AM157" s="21" t="str">
        <f t="shared" si="92"/>
        <v>-</v>
      </c>
      <c r="AN157" s="21" t="str">
        <f t="shared" si="92"/>
        <v>-</v>
      </c>
      <c r="AO157" s="21" t="str">
        <f t="shared" si="92"/>
        <v>-</v>
      </c>
      <c r="AP157" s="27">
        <f t="shared" si="75"/>
        <v>0</v>
      </c>
      <c r="AQ157" s="27" t="str">
        <f t="shared" si="76"/>
        <v>-</v>
      </c>
      <c r="AR157" s="27" t="str">
        <f t="shared" si="77"/>
        <v>-</v>
      </c>
      <c r="AS157" s="27">
        <f t="shared" si="78"/>
        <v>0</v>
      </c>
      <c r="AT157" s="27">
        <f t="shared" si="79"/>
        <v>0</v>
      </c>
      <c r="AU157" s="27">
        <f t="shared" si="80"/>
        <v>0</v>
      </c>
      <c r="AV157" s="21">
        <f t="shared" si="81"/>
        <v>1</v>
      </c>
      <c r="AW157" s="27">
        <f t="shared" si="82"/>
        <v>0</v>
      </c>
      <c r="AX157" s="27" t="str">
        <f t="shared" si="83"/>
        <v>-</v>
      </c>
      <c r="AY157" s="27" t="str">
        <f t="shared" si="84"/>
        <v>-</v>
      </c>
      <c r="AZ157" s="21" t="str">
        <f t="shared" si="85"/>
        <v>-</v>
      </c>
      <c r="BA157" s="21" t="str">
        <f t="shared" si="86"/>
        <v>-</v>
      </c>
      <c r="BB157" s="28" t="str">
        <f t="shared" si="87"/>
        <v>-</v>
      </c>
      <c r="BC157" s="28" t="s">
        <v>81</v>
      </c>
      <c r="BD157" s="28" t="s">
        <v>81</v>
      </c>
      <c r="BE157" s="28" t="s">
        <v>81</v>
      </c>
      <c r="BF157" s="28" t="str">
        <f t="shared" si="88"/>
        <v>-</v>
      </c>
      <c r="BG157" s="29">
        <f t="shared" si="89"/>
        <v>0</v>
      </c>
      <c r="BH157" s="29">
        <f t="shared" si="89"/>
        <v>0</v>
      </c>
      <c r="BI157" s="29">
        <f t="shared" si="89"/>
        <v>0</v>
      </c>
      <c r="BJ157" s="29">
        <f t="shared" si="89"/>
        <v>0</v>
      </c>
      <c r="BK157" s="29"/>
    </row>
    <row r="158" spans="1:63" x14ac:dyDescent="0.25">
      <c r="A158" s="13" t="s">
        <v>529</v>
      </c>
      <c r="B158" s="13" t="s">
        <v>530</v>
      </c>
      <c r="C158" s="13" t="s">
        <v>531</v>
      </c>
      <c r="D158" s="13" t="str">
        <f>IFERROR(VLOOKUP($B158,[1]GICS!$C:$D,2,FALSE),"-")</f>
        <v>Financials</v>
      </c>
      <c r="E158" s="14">
        <f>IFERROR(IF(VLOOKUP($B158,'[1]Paste Only'!$D:$AM,4,FALSE)="-",VLOOKUP($B158,'[1]Market Cap'!$A:$J,10,FALSE),VLOOKUP($B158,'[1]Paste Only'!$D:$AM,4,FALSE)),"-")</f>
        <v>1803.2</v>
      </c>
      <c r="F158" s="14">
        <f>IFERROR(VLOOKUP($B158,'[1]Paste Only'!$D:$AM,5,FALSE),"-")</f>
        <v>1922.75</v>
      </c>
      <c r="G158" s="15">
        <f>IFERROR(VLOOKUP($B158,'[1]Paste Only'!$D:$AM,6,FALSE),"-")</f>
        <v>10</v>
      </c>
      <c r="H158" s="15">
        <f>IFERROR(VLOOKUP($B158,'[1]Paste Only'!$D:$AM,7,FALSE),"-")</f>
        <v>4</v>
      </c>
      <c r="I158" s="15">
        <f>IFERROR(VLOOKUP($B158,'[1]Paste Only'!$D:$AM,8,FALSE),"-")</f>
        <v>7</v>
      </c>
      <c r="J158" s="16"/>
      <c r="K158" s="16"/>
      <c r="L158" s="14">
        <f>IFERROR(VLOOKUP($B158,'[1]Paste Only'!$D:$AM,12,FALSE),"-")</f>
        <v>7.77</v>
      </c>
      <c r="M158" s="14">
        <f>IFERROR(VLOOKUP($B158,'[1]Paste Only'!$D:$AM,15,FALSE),"-")</f>
        <v>20.127965517241378</v>
      </c>
      <c r="N158" s="17"/>
      <c r="O158" s="18"/>
      <c r="P158" s="19">
        <f t="shared" si="90"/>
        <v>1.5904717525407182</v>
      </c>
      <c r="Q158" s="20">
        <f t="shared" si="63"/>
        <v>6.6298802129547418E-2</v>
      </c>
      <c r="R158" s="13">
        <f t="shared" si="64"/>
        <v>21</v>
      </c>
      <c r="S158" s="13" t="str">
        <f>IFERROR(VLOOKUP($B158,'[1]Market Cap'!$G:$I,3,FALSE),"-")</f>
        <v>Large Cap</v>
      </c>
      <c r="T158" s="13"/>
      <c r="U158" s="13"/>
      <c r="V158" s="21">
        <f t="shared" si="91"/>
        <v>0</v>
      </c>
      <c r="W158" s="21">
        <f t="shared" si="91"/>
        <v>0</v>
      </c>
      <c r="X158" s="21">
        <f t="shared" si="91"/>
        <v>0</v>
      </c>
      <c r="Y158" s="22">
        <f t="shared" si="65"/>
        <v>0</v>
      </c>
      <c r="Z158" s="13">
        <f t="shared" si="66"/>
        <v>0</v>
      </c>
      <c r="AA158" s="23">
        <f t="shared" si="67"/>
        <v>0</v>
      </c>
      <c r="AB158" s="23">
        <f t="shared" si="68"/>
        <v>0</v>
      </c>
      <c r="AC158" s="23">
        <f t="shared" si="69"/>
        <v>0</v>
      </c>
      <c r="AD158" s="24">
        <f t="shared" si="70"/>
        <v>0</v>
      </c>
      <c r="AE158" s="25">
        <f>IFERROR(VLOOKUP($B158,'[1]Market Cap'!$G:$I,2,FALSE),"-")</f>
        <v>82822.30387648</v>
      </c>
      <c r="AF158" s="20">
        <f t="shared" si="71"/>
        <v>0</v>
      </c>
      <c r="AG158" s="17">
        <f t="shared" si="72"/>
        <v>0</v>
      </c>
      <c r="AH158" s="17">
        <f t="shared" si="73"/>
        <v>0</v>
      </c>
      <c r="AI158" s="17" t="str">
        <f t="shared" si="74"/>
        <v>-</v>
      </c>
      <c r="AJ158" s="26">
        <f>IFERROR(VLOOKUP($B158,'[1]Paste Only'!$D:$AM,26,FALSE),"-")</f>
        <v>1980</v>
      </c>
      <c r="AK158" s="26">
        <f>IFERROR(VLOOKUP($B158,'[1]Paste Only'!$D:$AM,23,FALSE),"-")</f>
        <v>2280</v>
      </c>
      <c r="AL158" s="26">
        <f>IFERROR(VLOOKUP($B158,'[1]Paste Only'!$D:$AM,22,FALSE),"-")</f>
        <v>1370</v>
      </c>
      <c r="AM158" s="21">
        <f t="shared" si="92"/>
        <v>2.9775061760499266E-2</v>
      </c>
      <c r="AN158" s="21">
        <f t="shared" si="92"/>
        <v>0.18580158626966581</v>
      </c>
      <c r="AO158" s="21">
        <f t="shared" si="92"/>
        <v>-0.28747887140813944</v>
      </c>
      <c r="AP158" s="27">
        <f t="shared" si="75"/>
        <v>0</v>
      </c>
      <c r="AQ158" s="27">
        <f t="shared" si="76"/>
        <v>0</v>
      </c>
      <c r="AR158" s="27">
        <f t="shared" si="77"/>
        <v>1922.75</v>
      </c>
      <c r="AS158" s="27">
        <f t="shared" si="78"/>
        <v>1922.75</v>
      </c>
      <c r="AT158" s="27">
        <f t="shared" si="79"/>
        <v>0</v>
      </c>
      <c r="AU158" s="27">
        <f t="shared" si="80"/>
        <v>0</v>
      </c>
      <c r="AV158" s="21">
        <f t="shared" si="81"/>
        <v>0.47619047619047616</v>
      </c>
      <c r="AW158" s="27">
        <f t="shared" si="82"/>
        <v>1922.75</v>
      </c>
      <c r="AX158" s="27">
        <f t="shared" si="83"/>
        <v>1922.75</v>
      </c>
      <c r="AY158" s="27">
        <f t="shared" si="84"/>
        <v>1922.75</v>
      </c>
      <c r="AZ158" s="21">
        <f t="shared" si="85"/>
        <v>6.6298802129547418E-2</v>
      </c>
      <c r="BA158" s="21">
        <f t="shared" si="86"/>
        <v>6.6298802129547418E-2</v>
      </c>
      <c r="BB158" s="28">
        <f t="shared" si="87"/>
        <v>1922.75</v>
      </c>
      <c r="BC158" s="28">
        <v>2603</v>
      </c>
      <c r="BD158" s="28">
        <v>2389</v>
      </c>
      <c r="BE158" s="28">
        <v>2151</v>
      </c>
      <c r="BF158" s="28">
        <f t="shared" si="88"/>
        <v>2151</v>
      </c>
      <c r="BG158" s="29">
        <f t="shared" si="89"/>
        <v>89.388656438865638</v>
      </c>
      <c r="BH158" s="29">
        <f t="shared" si="89"/>
        <v>121.01348210134822</v>
      </c>
      <c r="BI158" s="29">
        <f t="shared" si="89"/>
        <v>111.06462110646211</v>
      </c>
      <c r="BJ158" s="29">
        <f t="shared" si="89"/>
        <v>100</v>
      </c>
      <c r="BK158" s="29"/>
    </row>
    <row r="159" spans="1:63" x14ac:dyDescent="0.25">
      <c r="A159" s="13" t="s">
        <v>532</v>
      </c>
      <c r="B159" s="13" t="s">
        <v>533</v>
      </c>
      <c r="C159" s="13" t="s">
        <v>534</v>
      </c>
      <c r="D159" s="13" t="str">
        <f>IFERROR(VLOOKUP($B159,[1]GICS!$C:$D,2,FALSE),"-")</f>
        <v>Industrials</v>
      </c>
      <c r="E159" s="14">
        <f>IFERROR(IF(VLOOKUP($B159,'[1]Paste Only'!$D:$AM,4,FALSE)="-",VLOOKUP($B159,'[1]Market Cap'!$A:$J,10,FALSE),VLOOKUP($B159,'[1]Paste Only'!$D:$AM,4,FALSE)),"-")</f>
        <v>314.35000000000002</v>
      </c>
      <c r="F159" s="14">
        <f>IFERROR(VLOOKUP($B159,'[1]Paste Only'!$D:$AM,5,FALSE),"-")</f>
        <v>343.85714721679688</v>
      </c>
      <c r="G159" s="15">
        <f>IFERROR(VLOOKUP($B159,'[1]Paste Only'!$D:$AM,6,FALSE),"-")</f>
        <v>12</v>
      </c>
      <c r="H159" s="15">
        <f>IFERROR(VLOOKUP($B159,'[1]Paste Only'!$D:$AM,7,FALSE),"-")</f>
        <v>1</v>
      </c>
      <c r="I159" s="15">
        <f>IFERROR(VLOOKUP($B159,'[1]Paste Only'!$D:$AM,8,FALSE),"-")</f>
        <v>3</v>
      </c>
      <c r="J159" s="16"/>
      <c r="K159" s="16"/>
      <c r="L159" s="14">
        <f>IFERROR(VLOOKUP($B159,'[1]Paste Only'!$D:$AM,12,FALSE),"-")</f>
        <v>7.1575240000000004</v>
      </c>
      <c r="M159" s="14">
        <f>IFERROR(VLOOKUP($B159,'[1]Paste Only'!$D:$AM,15,FALSE),"-")</f>
        <v>7.6901724137931033</v>
      </c>
      <c r="N159" s="17"/>
      <c r="O159" s="18"/>
      <c r="P159" s="19">
        <f t="shared" si="90"/>
        <v>7.4417971046007336E-2</v>
      </c>
      <c r="Q159" s="20">
        <f t="shared" si="63"/>
        <v>9.3867177403521129E-2</v>
      </c>
      <c r="R159" s="13">
        <f t="shared" si="64"/>
        <v>16</v>
      </c>
      <c r="S159" s="13" t="str">
        <f>IFERROR(VLOOKUP($B159,'[1]Market Cap'!$G:$I,3,FALSE),"-")</f>
        <v>Mid Cap</v>
      </c>
      <c r="T159" s="13"/>
      <c r="U159" s="13"/>
      <c r="V159" s="21">
        <f t="shared" si="91"/>
        <v>0</v>
      </c>
      <c r="W159" s="21">
        <f t="shared" si="91"/>
        <v>0</v>
      </c>
      <c r="X159" s="21">
        <f t="shared" si="91"/>
        <v>0</v>
      </c>
      <c r="Y159" s="22">
        <f t="shared" si="65"/>
        <v>0</v>
      </c>
      <c r="Z159" s="13">
        <f t="shared" si="66"/>
        <v>0</v>
      </c>
      <c r="AA159" s="23">
        <f t="shared" si="67"/>
        <v>0</v>
      </c>
      <c r="AB159" s="23">
        <f t="shared" si="68"/>
        <v>0</v>
      </c>
      <c r="AC159" s="23">
        <f t="shared" si="69"/>
        <v>0</v>
      </c>
      <c r="AD159" s="24">
        <f t="shared" si="70"/>
        <v>0</v>
      </c>
      <c r="AE159" s="25">
        <f>IFERROR(VLOOKUP($B159,'[1]Market Cap'!$G:$I,2,FALSE),"-")</f>
        <v>66013.549258644998</v>
      </c>
      <c r="AF159" s="20">
        <f t="shared" si="71"/>
        <v>0</v>
      </c>
      <c r="AG159" s="17">
        <f t="shared" si="72"/>
        <v>0</v>
      </c>
      <c r="AH159" s="17">
        <f t="shared" si="73"/>
        <v>0</v>
      </c>
      <c r="AI159" s="17" t="str">
        <f t="shared" si="74"/>
        <v>-</v>
      </c>
      <c r="AJ159" s="26">
        <f>IFERROR(VLOOKUP($B159,'[1]Paste Only'!$D:$AM,26,FALSE),"-")</f>
        <v>355</v>
      </c>
      <c r="AK159" s="26">
        <f>IFERROR(VLOOKUP($B159,'[1]Paste Only'!$D:$AM,23,FALSE),"-")</f>
        <v>390</v>
      </c>
      <c r="AL159" s="26">
        <f>IFERROR(VLOOKUP($B159,'[1]Paste Only'!$D:$AM,22,FALSE),"-")</f>
        <v>230</v>
      </c>
      <c r="AM159" s="21">
        <f t="shared" si="92"/>
        <v>3.2405470915448875E-2</v>
      </c>
      <c r="AN159" s="21">
        <f t="shared" si="92"/>
        <v>0.13419192579443684</v>
      </c>
      <c r="AO159" s="21">
        <f t="shared" si="92"/>
        <v>-0.33111758222379373</v>
      </c>
      <c r="AP159" s="27">
        <f t="shared" si="75"/>
        <v>0</v>
      </c>
      <c r="AQ159" s="27">
        <f t="shared" si="76"/>
        <v>0</v>
      </c>
      <c r="AR159" s="27">
        <f t="shared" si="77"/>
        <v>343.85714721679688</v>
      </c>
      <c r="AS159" s="27">
        <f t="shared" si="78"/>
        <v>343.85714721679688</v>
      </c>
      <c r="AT159" s="27">
        <f t="shared" si="79"/>
        <v>0</v>
      </c>
      <c r="AU159" s="27">
        <f t="shared" si="80"/>
        <v>0</v>
      </c>
      <c r="AV159" s="21">
        <f t="shared" si="81"/>
        <v>0.75</v>
      </c>
      <c r="AW159" s="27">
        <f t="shared" si="82"/>
        <v>343.85714721679688</v>
      </c>
      <c r="AX159" s="27">
        <f t="shared" si="83"/>
        <v>343.85714721679688</v>
      </c>
      <c r="AY159" s="27">
        <f t="shared" si="84"/>
        <v>343.85714721679688</v>
      </c>
      <c r="AZ159" s="21">
        <f t="shared" si="85"/>
        <v>9.3867177403521129E-2</v>
      </c>
      <c r="BA159" s="21">
        <f t="shared" si="86"/>
        <v>9.3867177403521129E-2</v>
      </c>
      <c r="BB159" s="28">
        <f t="shared" si="87"/>
        <v>343.85714721679688</v>
      </c>
      <c r="BC159" s="28">
        <v>750</v>
      </c>
      <c r="BD159" s="28">
        <v>790</v>
      </c>
      <c r="BE159" s="28">
        <v>890</v>
      </c>
      <c r="BF159" s="28">
        <f t="shared" si="88"/>
        <v>890</v>
      </c>
      <c r="BG159" s="29">
        <f t="shared" si="89"/>
        <v>38.63563451874122</v>
      </c>
      <c r="BH159" s="29">
        <f t="shared" si="89"/>
        <v>84.269662921348313</v>
      </c>
      <c r="BI159" s="29">
        <f t="shared" si="89"/>
        <v>88.764044943820224</v>
      </c>
      <c r="BJ159" s="29">
        <f t="shared" si="89"/>
        <v>100</v>
      </c>
      <c r="BK159" s="29"/>
    </row>
    <row r="160" spans="1:63" x14ac:dyDescent="0.25">
      <c r="A160" s="13" t="s">
        <v>535</v>
      </c>
      <c r="B160" s="13" t="s">
        <v>536</v>
      </c>
      <c r="C160" s="13" t="s">
        <v>537</v>
      </c>
      <c r="D160" s="13" t="str">
        <f>IFERROR(VLOOKUP($B160,[1]GICS!$C:$D,2,FALSE),"-")</f>
        <v>Industrials</v>
      </c>
      <c r="E160" s="14">
        <f>IFERROR(IF(VLOOKUP($B160,'[1]Paste Only'!$D:$AM,4,FALSE)="-",VLOOKUP($B160,'[1]Market Cap'!$A:$J,10,FALSE),VLOOKUP($B160,'[1]Paste Only'!$D:$AM,4,FALSE)),"-")</f>
        <v>134.1</v>
      </c>
      <c r="F160" s="14">
        <f>IFERROR(VLOOKUP($B160,'[1]Paste Only'!$D:$AM,5,FALSE),"-")</f>
        <v>142.78750610351563</v>
      </c>
      <c r="G160" s="15">
        <f>IFERROR(VLOOKUP($B160,'[1]Paste Only'!$D:$AM,6,FALSE),"-")</f>
        <v>34</v>
      </c>
      <c r="H160" s="15">
        <f>IFERROR(VLOOKUP($B160,'[1]Paste Only'!$D:$AM,7,FALSE),"-")</f>
        <v>6</v>
      </c>
      <c r="I160" s="15">
        <f>IFERROR(VLOOKUP($B160,'[1]Paste Only'!$D:$AM,8,FALSE),"-")</f>
        <v>4</v>
      </c>
      <c r="J160" s="16"/>
      <c r="K160" s="16"/>
      <c r="L160" s="14">
        <f>IFERROR(VLOOKUP($B160,'[1]Paste Only'!$D:$AM,12,FALSE),"-")</f>
        <v>5.29</v>
      </c>
      <c r="M160" s="14" t="str">
        <f>IFERROR(VLOOKUP($B160,'[1]Paste Only'!$D:$AM,15,FALSE),"-")</f>
        <v>-</v>
      </c>
      <c r="N160" s="17"/>
      <c r="O160" s="18"/>
      <c r="P160" s="19">
        <f t="shared" si="90"/>
        <v>0</v>
      </c>
      <c r="Q160" s="20">
        <f t="shared" si="63"/>
        <v>6.4783788989676516E-2</v>
      </c>
      <c r="R160" s="13">
        <f t="shared" si="64"/>
        <v>44</v>
      </c>
      <c r="S160" s="13" t="str">
        <f>IFERROR(VLOOKUP($B160,'[1]Market Cap'!$G:$I,3,FALSE),"-")</f>
        <v>Mid Cap</v>
      </c>
      <c r="T160" s="13"/>
      <c r="U160" s="13"/>
      <c r="V160" s="21">
        <f t="shared" si="91"/>
        <v>0</v>
      </c>
      <c r="W160" s="21">
        <f t="shared" si="91"/>
        <v>0</v>
      </c>
      <c r="X160" s="21">
        <f t="shared" si="91"/>
        <v>0</v>
      </c>
      <c r="Y160" s="22">
        <f t="shared" si="65"/>
        <v>0</v>
      </c>
      <c r="Z160" s="13">
        <f t="shared" si="66"/>
        <v>0</v>
      </c>
      <c r="AA160" s="23">
        <f t="shared" si="67"/>
        <v>0</v>
      </c>
      <c r="AB160" s="23">
        <f t="shared" si="68"/>
        <v>0</v>
      </c>
      <c r="AC160" s="23">
        <f t="shared" si="69"/>
        <v>0</v>
      </c>
      <c r="AD160" s="24">
        <f t="shared" si="70"/>
        <v>0</v>
      </c>
      <c r="AE160" s="25">
        <f>IFERROR(VLOOKUP($B160,'[1]Market Cap'!$G:$I,2,FALSE),"-")</f>
        <v>78763.02554232</v>
      </c>
      <c r="AF160" s="20">
        <f t="shared" si="71"/>
        <v>0</v>
      </c>
      <c r="AG160" s="17">
        <f t="shared" si="72"/>
        <v>0</v>
      </c>
      <c r="AH160" s="17">
        <f t="shared" si="73"/>
        <v>0</v>
      </c>
      <c r="AI160" s="17" t="str">
        <f t="shared" si="74"/>
        <v>-</v>
      </c>
      <c r="AJ160" s="26">
        <f>IFERROR(VLOOKUP($B160,'[1]Paste Only'!$D:$AM,26,FALSE),"-")</f>
        <v>145</v>
      </c>
      <c r="AK160" s="26">
        <f>IFERROR(VLOOKUP($B160,'[1]Paste Only'!$D:$AM,23,FALSE),"-")</f>
        <v>169</v>
      </c>
      <c r="AL160" s="26">
        <f>IFERROR(VLOOKUP($B160,'[1]Paste Only'!$D:$AM,22,FALSE),"-")</f>
        <v>100</v>
      </c>
      <c r="AM160" s="21">
        <f t="shared" si="92"/>
        <v>1.5495010430957468E-2</v>
      </c>
      <c r="AN160" s="21">
        <f t="shared" si="92"/>
        <v>0.18357694319194362</v>
      </c>
      <c r="AO160" s="21">
        <f t="shared" si="92"/>
        <v>-0.2996586134958914</v>
      </c>
      <c r="AP160" s="27">
        <f t="shared" si="75"/>
        <v>0</v>
      </c>
      <c r="AQ160" s="27">
        <f t="shared" si="76"/>
        <v>0</v>
      </c>
      <c r="AR160" s="27">
        <f t="shared" si="77"/>
        <v>142.78750610351563</v>
      </c>
      <c r="AS160" s="27">
        <f t="shared" si="78"/>
        <v>142.78750610351563</v>
      </c>
      <c r="AT160" s="27">
        <f t="shared" si="79"/>
        <v>0</v>
      </c>
      <c r="AU160" s="27">
        <f t="shared" si="80"/>
        <v>0</v>
      </c>
      <c r="AV160" s="21">
        <f t="shared" si="81"/>
        <v>0.77272727272727271</v>
      </c>
      <c r="AW160" s="27">
        <f t="shared" si="82"/>
        <v>142.78750610351563</v>
      </c>
      <c r="AX160" s="27">
        <f t="shared" si="83"/>
        <v>142.78750610351563</v>
      </c>
      <c r="AY160" s="27">
        <f t="shared" si="84"/>
        <v>142.78750610351563</v>
      </c>
      <c r="AZ160" s="21">
        <f t="shared" si="85"/>
        <v>6.4783788989676516E-2</v>
      </c>
      <c r="BA160" s="21">
        <f t="shared" si="86"/>
        <v>6.4783788989676516E-2</v>
      </c>
      <c r="BB160" s="28">
        <f t="shared" si="87"/>
        <v>142.78750610351563</v>
      </c>
      <c r="BC160" s="28">
        <v>394</v>
      </c>
      <c r="BD160" s="28" t="s">
        <v>81</v>
      </c>
      <c r="BE160" s="28" t="s">
        <v>81</v>
      </c>
      <c r="BF160" s="28" t="str">
        <f t="shared" si="88"/>
        <v>-</v>
      </c>
      <c r="BG160" s="29">
        <f t="shared" si="89"/>
        <v>0</v>
      </c>
      <c r="BH160" s="29">
        <f t="shared" si="89"/>
        <v>0</v>
      </c>
      <c r="BI160" s="29">
        <f t="shared" si="89"/>
        <v>0</v>
      </c>
      <c r="BJ160" s="29">
        <f t="shared" si="89"/>
        <v>0</v>
      </c>
      <c r="BK160" s="29"/>
    </row>
    <row r="161" spans="1:63" x14ac:dyDescent="0.25">
      <c r="A161" s="13" t="s">
        <v>538</v>
      </c>
      <c r="B161" s="13" t="s">
        <v>539</v>
      </c>
      <c r="C161" s="13" t="s">
        <v>540</v>
      </c>
      <c r="D161" s="13" t="str">
        <f>IFERROR(VLOOKUP($B161,[1]GICS!$C:$D,2,FALSE),"-")</f>
        <v>Industrials</v>
      </c>
      <c r="E161" s="14">
        <f>IFERROR(IF(VLOOKUP($B161,'[1]Paste Only'!$D:$AM,4,FALSE)="-",VLOOKUP($B161,'[1]Market Cap'!$A:$J,10,FALSE),VLOOKUP($B161,'[1]Paste Only'!$D:$AM,4,FALSE)),"-")</f>
        <v>3953.1</v>
      </c>
      <c r="F161" s="14">
        <f>IFERROR(VLOOKUP($B161,'[1]Paste Only'!$D:$AM,5,FALSE),"-")</f>
        <v>4344.75</v>
      </c>
      <c r="G161" s="15">
        <f>IFERROR(VLOOKUP($B161,'[1]Paste Only'!$D:$AM,6,FALSE),"-")</f>
        <v>7</v>
      </c>
      <c r="H161" s="15">
        <f>IFERROR(VLOOKUP($B161,'[1]Paste Only'!$D:$AM,7,FALSE),"-")</f>
        <v>1</v>
      </c>
      <c r="I161" s="15">
        <f>IFERROR(VLOOKUP($B161,'[1]Paste Only'!$D:$AM,8,FALSE),"-")</f>
        <v>2</v>
      </c>
      <c r="J161" s="16"/>
      <c r="K161" s="16"/>
      <c r="L161" s="14">
        <f>IFERROR(VLOOKUP($B161,'[1]Paste Only'!$D:$AM,12,FALSE),"-")</f>
        <v>60.066408000000003</v>
      </c>
      <c r="M161" s="14">
        <f>IFERROR(VLOOKUP($B161,'[1]Paste Only'!$D:$AM,15,FALSE),"-")</f>
        <v>81.666111111111107</v>
      </c>
      <c r="N161" s="17"/>
      <c r="O161" s="18"/>
      <c r="P161" s="19">
        <f t="shared" si="90"/>
        <v>0.35959704983709195</v>
      </c>
      <c r="Q161" s="20">
        <f t="shared" si="63"/>
        <v>9.9074144342414794E-2</v>
      </c>
      <c r="R161" s="13">
        <f t="shared" si="64"/>
        <v>10</v>
      </c>
      <c r="S161" s="13" t="str">
        <f>IFERROR(VLOOKUP($B161,'[1]Market Cap'!$G:$I,3,FALSE),"-")</f>
        <v>Mid Cap</v>
      </c>
      <c r="T161" s="13"/>
      <c r="U161" s="13"/>
      <c r="V161" s="21">
        <f t="shared" si="91"/>
        <v>0</v>
      </c>
      <c r="W161" s="21">
        <f t="shared" si="91"/>
        <v>0</v>
      </c>
      <c r="X161" s="21">
        <f t="shared" si="91"/>
        <v>0</v>
      </c>
      <c r="Y161" s="22">
        <f t="shared" si="65"/>
        <v>0</v>
      </c>
      <c r="Z161" s="13">
        <f t="shared" si="66"/>
        <v>0</v>
      </c>
      <c r="AA161" s="23">
        <f t="shared" si="67"/>
        <v>0</v>
      </c>
      <c r="AB161" s="23">
        <f t="shared" si="68"/>
        <v>0</v>
      </c>
      <c r="AC161" s="23">
        <f t="shared" si="69"/>
        <v>0</v>
      </c>
      <c r="AD161" s="24">
        <f t="shared" si="70"/>
        <v>0</v>
      </c>
      <c r="AE161" s="25">
        <f>IFERROR(VLOOKUP($B161,'[1]Market Cap'!$G:$I,2,FALSE),"-")</f>
        <v>61788.403787700001</v>
      </c>
      <c r="AF161" s="20">
        <f t="shared" si="71"/>
        <v>0</v>
      </c>
      <c r="AG161" s="17">
        <f t="shared" si="72"/>
        <v>0</v>
      </c>
      <c r="AH161" s="17">
        <f t="shared" si="73"/>
        <v>0</v>
      </c>
      <c r="AI161" s="17" t="str">
        <f t="shared" si="74"/>
        <v>-</v>
      </c>
      <c r="AJ161" s="26">
        <f>IFERROR(VLOOKUP($B161,'[1]Paste Only'!$D:$AM,26,FALSE),"-")</f>
        <v>4454.5</v>
      </c>
      <c r="AK161" s="26">
        <f>IFERROR(VLOOKUP($B161,'[1]Paste Only'!$D:$AM,23,FALSE),"-")</f>
        <v>4700</v>
      </c>
      <c r="AL161" s="26">
        <f>IFERROR(VLOOKUP($B161,'[1]Paste Only'!$D:$AM,22,FALSE),"-")</f>
        <v>3850</v>
      </c>
      <c r="AM161" s="21">
        <f t="shared" si="92"/>
        <v>2.5260371712986895E-2</v>
      </c>
      <c r="AN161" s="21">
        <f t="shared" si="92"/>
        <v>8.1765348984406572E-2</v>
      </c>
      <c r="AO161" s="21">
        <f t="shared" si="92"/>
        <v>-0.1138730651936245</v>
      </c>
      <c r="AP161" s="27">
        <f t="shared" si="75"/>
        <v>0</v>
      </c>
      <c r="AQ161" s="27">
        <f t="shared" si="76"/>
        <v>0</v>
      </c>
      <c r="AR161" s="27">
        <f t="shared" si="77"/>
        <v>4344.75</v>
      </c>
      <c r="AS161" s="27">
        <f t="shared" si="78"/>
        <v>4344.75</v>
      </c>
      <c r="AT161" s="27">
        <f t="shared" si="79"/>
        <v>0</v>
      </c>
      <c r="AU161" s="27">
        <f t="shared" si="80"/>
        <v>0</v>
      </c>
      <c r="AV161" s="21">
        <f t="shared" si="81"/>
        <v>0.7</v>
      </c>
      <c r="AW161" s="27">
        <f t="shared" si="82"/>
        <v>4344.75</v>
      </c>
      <c r="AX161" s="27">
        <f t="shared" si="83"/>
        <v>4344.75</v>
      </c>
      <c r="AY161" s="27">
        <f t="shared" si="84"/>
        <v>4344.75</v>
      </c>
      <c r="AZ161" s="21">
        <f t="shared" si="85"/>
        <v>9.9074144342414794E-2</v>
      </c>
      <c r="BA161" s="21">
        <f t="shared" si="86"/>
        <v>9.9074144342414794E-2</v>
      </c>
      <c r="BB161" s="28">
        <f t="shared" si="87"/>
        <v>4344.75</v>
      </c>
      <c r="BC161" s="28">
        <v>4596</v>
      </c>
      <c r="BD161" s="28">
        <v>4706.5</v>
      </c>
      <c r="BE161" s="28">
        <v>4677.25</v>
      </c>
      <c r="BF161" s="28">
        <f t="shared" si="88"/>
        <v>4677.25</v>
      </c>
      <c r="BG161" s="29">
        <f t="shared" si="89"/>
        <v>92.891121919931578</v>
      </c>
      <c r="BH161" s="29">
        <f t="shared" si="89"/>
        <v>98.262868138329139</v>
      </c>
      <c r="BI161" s="29">
        <f t="shared" si="89"/>
        <v>100.62536747020151</v>
      </c>
      <c r="BJ161" s="29">
        <f t="shared" si="89"/>
        <v>100</v>
      </c>
      <c r="BK161" s="29"/>
    </row>
    <row r="162" spans="1:63" x14ac:dyDescent="0.25">
      <c r="A162" s="13" t="s">
        <v>541</v>
      </c>
      <c r="B162" s="13" t="s">
        <v>542</v>
      </c>
      <c r="C162" s="13" t="s">
        <v>543</v>
      </c>
      <c r="D162" s="13" t="str">
        <f>IFERROR(VLOOKUP($B162,[1]GICS!$C:$D,2,FALSE),"-")</f>
        <v>Industrials</v>
      </c>
      <c r="E162" s="14">
        <f>IFERROR(IF(VLOOKUP($B162,'[1]Paste Only'!$D:$AM,4,FALSE)="-",VLOOKUP($B162,'[1]Market Cap'!$A:$J,10,FALSE),VLOOKUP($B162,'[1]Paste Only'!$D:$AM,4,FALSE)),"-")</f>
        <v>3310.1</v>
      </c>
      <c r="F162" s="14">
        <f>IFERROR(VLOOKUP($B162,'[1]Paste Only'!$D:$AM,5,FALSE),"-")</f>
        <v>3831.631591796875</v>
      </c>
      <c r="G162" s="15">
        <f>IFERROR(VLOOKUP($B162,'[1]Paste Only'!$D:$AM,6,FALSE),"-")</f>
        <v>10</v>
      </c>
      <c r="H162" s="15">
        <f>IFERROR(VLOOKUP($B162,'[1]Paste Only'!$D:$AM,7,FALSE),"-")</f>
        <v>9</v>
      </c>
      <c r="I162" s="15">
        <f>IFERROR(VLOOKUP($B162,'[1]Paste Only'!$D:$AM,8,FALSE),"-")</f>
        <v>5</v>
      </c>
      <c r="J162" s="16"/>
      <c r="K162" s="16"/>
      <c r="L162" s="14">
        <f>IFERROR(VLOOKUP($B162,'[1]Paste Only'!$D:$AM,12,FALSE),"-")</f>
        <v>56.33</v>
      </c>
      <c r="M162" s="14">
        <f>IFERROR(VLOOKUP($B162,'[1]Paste Only'!$D:$AM,15,FALSE),"-")</f>
        <v>74.852379310344816</v>
      </c>
      <c r="N162" s="17"/>
      <c r="O162" s="18"/>
      <c r="P162" s="19">
        <f t="shared" si="90"/>
        <v>0.32881908947887117</v>
      </c>
      <c r="Q162" s="20">
        <f t="shared" si="63"/>
        <v>0.15755765439016201</v>
      </c>
      <c r="R162" s="13">
        <f t="shared" si="64"/>
        <v>24</v>
      </c>
      <c r="S162" s="13" t="str">
        <f>IFERROR(VLOOKUP($B162,'[1]Market Cap'!$G:$I,3,FALSE),"-")</f>
        <v>Mid Cap</v>
      </c>
      <c r="T162" s="13"/>
      <c r="U162" s="13"/>
      <c r="V162" s="21">
        <f t="shared" si="91"/>
        <v>0</v>
      </c>
      <c r="W162" s="21">
        <f t="shared" si="91"/>
        <v>0</v>
      </c>
      <c r="X162" s="21">
        <f t="shared" si="91"/>
        <v>0</v>
      </c>
      <c r="Y162" s="22">
        <f t="shared" si="65"/>
        <v>0</v>
      </c>
      <c r="Z162" s="13">
        <f t="shared" si="66"/>
        <v>0</v>
      </c>
      <c r="AA162" s="23">
        <f t="shared" si="67"/>
        <v>0</v>
      </c>
      <c r="AB162" s="23">
        <f t="shared" si="68"/>
        <v>0</v>
      </c>
      <c r="AC162" s="23">
        <f t="shared" si="69"/>
        <v>0</v>
      </c>
      <c r="AD162" s="24">
        <f t="shared" si="70"/>
        <v>0</v>
      </c>
      <c r="AE162" s="25">
        <f>IFERROR(VLOOKUP($B162,'[1]Market Cap'!$G:$I,2,FALSE),"-")</f>
        <v>39441.926863000001</v>
      </c>
      <c r="AF162" s="20">
        <f t="shared" si="71"/>
        <v>0</v>
      </c>
      <c r="AG162" s="17">
        <f t="shared" si="72"/>
        <v>0</v>
      </c>
      <c r="AH162" s="17">
        <f t="shared" si="73"/>
        <v>0</v>
      </c>
      <c r="AI162" s="17" t="str">
        <f t="shared" si="74"/>
        <v>-</v>
      </c>
      <c r="AJ162" s="26">
        <f>IFERROR(VLOOKUP($B162,'[1]Paste Only'!$D:$AM,26,FALSE),"-")</f>
        <v>3869</v>
      </c>
      <c r="AK162" s="26">
        <f>IFERROR(VLOOKUP($B162,'[1]Paste Only'!$D:$AM,23,FALSE),"-")</f>
        <v>5100</v>
      </c>
      <c r="AL162" s="26">
        <f>IFERROR(VLOOKUP($B162,'[1]Paste Only'!$D:$AM,22,FALSE),"-")</f>
        <v>3210</v>
      </c>
      <c r="AM162" s="21">
        <f t="shared" si="92"/>
        <v>9.7526099020392998E-3</v>
      </c>
      <c r="AN162" s="21">
        <f t="shared" si="92"/>
        <v>0.33102566826063606</v>
      </c>
      <c r="AO162" s="21">
        <f t="shared" si="92"/>
        <v>-0.16223678527124674</v>
      </c>
      <c r="AP162" s="27">
        <f t="shared" si="75"/>
        <v>0</v>
      </c>
      <c r="AQ162" s="27">
        <f t="shared" si="76"/>
        <v>0</v>
      </c>
      <c r="AR162" s="27">
        <f t="shared" si="77"/>
        <v>3831.631591796875</v>
      </c>
      <c r="AS162" s="27">
        <f t="shared" si="78"/>
        <v>3831.631591796875</v>
      </c>
      <c r="AT162" s="27">
        <f t="shared" si="79"/>
        <v>0</v>
      </c>
      <c r="AU162" s="27">
        <f t="shared" si="80"/>
        <v>0</v>
      </c>
      <c r="AV162" s="21">
        <f t="shared" si="81"/>
        <v>0.41666666666666669</v>
      </c>
      <c r="AW162" s="27">
        <f t="shared" si="82"/>
        <v>3831.631591796875</v>
      </c>
      <c r="AX162" s="27">
        <f t="shared" si="83"/>
        <v>3831.631591796875</v>
      </c>
      <c r="AY162" s="27">
        <f t="shared" si="84"/>
        <v>3831.631591796875</v>
      </c>
      <c r="AZ162" s="21">
        <f t="shared" si="85"/>
        <v>0.15755765439016201</v>
      </c>
      <c r="BA162" s="21">
        <f t="shared" si="86"/>
        <v>0.15755765439016201</v>
      </c>
      <c r="BB162" s="28">
        <f t="shared" si="87"/>
        <v>3831.631591796875</v>
      </c>
      <c r="BC162" s="28" t="s">
        <v>81</v>
      </c>
      <c r="BD162" s="28" t="s">
        <v>81</v>
      </c>
      <c r="BE162" s="28" t="s">
        <v>81</v>
      </c>
      <c r="BF162" s="28" t="str">
        <f t="shared" si="88"/>
        <v>-</v>
      </c>
      <c r="BG162" s="29">
        <f t="shared" si="89"/>
        <v>0</v>
      </c>
      <c r="BH162" s="29">
        <f t="shared" si="89"/>
        <v>0</v>
      </c>
      <c r="BI162" s="29">
        <f t="shared" si="89"/>
        <v>0</v>
      </c>
      <c r="BJ162" s="29">
        <f t="shared" si="89"/>
        <v>0</v>
      </c>
      <c r="BK162" s="29"/>
    </row>
    <row r="163" spans="1:63" x14ac:dyDescent="0.25">
      <c r="A163" s="13" t="s">
        <v>544</v>
      </c>
      <c r="B163" s="13" t="s">
        <v>545</v>
      </c>
      <c r="C163" s="13" t="s">
        <v>546</v>
      </c>
      <c r="D163" s="13" t="str">
        <f>IFERROR(VLOOKUP($B163,[1]GICS!$C:$D,2,FALSE),"-")</f>
        <v>Real Estate</v>
      </c>
      <c r="E163" s="14">
        <f>IFERROR(IF(VLOOKUP($B163,'[1]Paste Only'!$D:$AM,4,FALSE)="-",VLOOKUP($B163,'[1]Market Cap'!$A:$J,10,FALSE),VLOOKUP($B163,'[1]Paste Only'!$D:$AM,4,FALSE)),"-")</f>
        <v>1559.45</v>
      </c>
      <c r="F163" s="14">
        <f>IFERROR(VLOOKUP($B163,'[1]Paste Only'!$D:$AM,5,FALSE),"-")</f>
        <v>1763</v>
      </c>
      <c r="G163" s="15">
        <f>IFERROR(VLOOKUP($B163,'[1]Paste Only'!$D:$AM,6,FALSE),"-")</f>
        <v>14</v>
      </c>
      <c r="H163" s="15">
        <f>IFERROR(VLOOKUP($B163,'[1]Paste Only'!$D:$AM,7,FALSE),"-")</f>
        <v>1</v>
      </c>
      <c r="I163" s="15">
        <f>IFERROR(VLOOKUP($B163,'[1]Paste Only'!$D:$AM,8,FALSE),"-")</f>
        <v>2</v>
      </c>
      <c r="J163" s="16"/>
      <c r="K163" s="16"/>
      <c r="L163" s="14">
        <f>IFERROR(VLOOKUP($B163,'[1]Paste Only'!$D:$AM,12,FALSE),"-")</f>
        <v>27.53</v>
      </c>
      <c r="M163" s="14">
        <f>IFERROR(VLOOKUP($B163,'[1]Paste Only'!$D:$AM,15,FALSE),"-")</f>
        <v>40.306781609195411</v>
      </c>
      <c r="N163" s="17"/>
      <c r="O163" s="18"/>
      <c r="P163" s="19">
        <f t="shared" si="90"/>
        <v>0.46410394512151876</v>
      </c>
      <c r="Q163" s="20">
        <f t="shared" si="63"/>
        <v>0.13052678829074349</v>
      </c>
      <c r="R163" s="13">
        <f t="shared" si="64"/>
        <v>17</v>
      </c>
      <c r="S163" s="13" t="str">
        <f>IFERROR(VLOOKUP($B163,'[1]Market Cap'!$G:$I,3,FALSE),"-")</f>
        <v>Mid Cap</v>
      </c>
      <c r="T163" s="13"/>
      <c r="U163" s="13"/>
      <c r="V163" s="21">
        <f t="shared" si="91"/>
        <v>0</v>
      </c>
      <c r="W163" s="21">
        <f t="shared" si="91"/>
        <v>0</v>
      </c>
      <c r="X163" s="21">
        <f t="shared" si="91"/>
        <v>0</v>
      </c>
      <c r="Y163" s="22">
        <f t="shared" si="65"/>
        <v>0</v>
      </c>
      <c r="Z163" s="13">
        <f t="shared" si="66"/>
        <v>0</v>
      </c>
      <c r="AA163" s="23">
        <f t="shared" si="67"/>
        <v>0</v>
      </c>
      <c r="AB163" s="23">
        <f t="shared" si="68"/>
        <v>0</v>
      </c>
      <c r="AC163" s="23">
        <f t="shared" si="69"/>
        <v>0</v>
      </c>
      <c r="AD163" s="24">
        <f t="shared" si="70"/>
        <v>0</v>
      </c>
      <c r="AE163" s="25">
        <f>IFERROR(VLOOKUP($B163,'[1]Market Cap'!$G:$I,2,FALSE),"-")</f>
        <v>55759.064805980001</v>
      </c>
      <c r="AF163" s="20">
        <f t="shared" si="71"/>
        <v>0</v>
      </c>
      <c r="AG163" s="17">
        <f t="shared" si="72"/>
        <v>0</v>
      </c>
      <c r="AH163" s="17">
        <f t="shared" si="73"/>
        <v>0</v>
      </c>
      <c r="AI163" s="17" t="str">
        <f t="shared" si="74"/>
        <v>-</v>
      </c>
      <c r="AJ163" s="26">
        <f>IFERROR(VLOOKUP($B163,'[1]Paste Only'!$D:$AM,26,FALSE),"-")</f>
        <v>1790</v>
      </c>
      <c r="AK163" s="26">
        <f>IFERROR(VLOOKUP($B163,'[1]Paste Only'!$D:$AM,23,FALSE),"-")</f>
        <v>2044</v>
      </c>
      <c r="AL163" s="26">
        <f>IFERROR(VLOOKUP($B163,'[1]Paste Only'!$D:$AM,22,FALSE),"-")</f>
        <v>1350</v>
      </c>
      <c r="AM163" s="21">
        <f t="shared" si="92"/>
        <v>1.5314804310833763E-2</v>
      </c>
      <c r="AN163" s="21">
        <f t="shared" si="92"/>
        <v>0.15938740782756655</v>
      </c>
      <c r="AO163" s="21">
        <f t="shared" si="92"/>
        <v>-0.23425978445830975</v>
      </c>
      <c r="AP163" s="27">
        <f t="shared" si="75"/>
        <v>0</v>
      </c>
      <c r="AQ163" s="27">
        <f t="shared" si="76"/>
        <v>0</v>
      </c>
      <c r="AR163" s="27">
        <f t="shared" si="77"/>
        <v>1763</v>
      </c>
      <c r="AS163" s="27">
        <f t="shared" si="78"/>
        <v>1763</v>
      </c>
      <c r="AT163" s="27">
        <f t="shared" si="79"/>
        <v>0</v>
      </c>
      <c r="AU163" s="27">
        <f t="shared" si="80"/>
        <v>0</v>
      </c>
      <c r="AV163" s="21">
        <f t="shared" si="81"/>
        <v>0.82352941176470584</v>
      </c>
      <c r="AW163" s="27">
        <f t="shared" si="82"/>
        <v>1763</v>
      </c>
      <c r="AX163" s="27">
        <f t="shared" si="83"/>
        <v>1763</v>
      </c>
      <c r="AY163" s="27">
        <f t="shared" si="84"/>
        <v>1763</v>
      </c>
      <c r="AZ163" s="21">
        <f t="shared" si="85"/>
        <v>0.13052678829074349</v>
      </c>
      <c r="BA163" s="21">
        <f t="shared" si="86"/>
        <v>0.13052678829074349</v>
      </c>
      <c r="BB163" s="28">
        <f t="shared" si="87"/>
        <v>1763</v>
      </c>
      <c r="BC163" s="28">
        <v>645.5</v>
      </c>
      <c r="BD163" s="28" t="s">
        <v>81</v>
      </c>
      <c r="BE163" s="28">
        <v>988</v>
      </c>
      <c r="BF163" s="28">
        <f t="shared" si="88"/>
        <v>988</v>
      </c>
      <c r="BG163" s="29">
        <f t="shared" si="89"/>
        <v>178.44129554655871</v>
      </c>
      <c r="BH163" s="29">
        <f t="shared" si="89"/>
        <v>65.334008097165992</v>
      </c>
      <c r="BI163" s="29">
        <f t="shared" si="89"/>
        <v>0</v>
      </c>
      <c r="BJ163" s="29">
        <f t="shared" si="89"/>
        <v>100</v>
      </c>
      <c r="BK163" s="29"/>
    </row>
    <row r="164" spans="1:63" x14ac:dyDescent="0.25">
      <c r="A164" s="13" t="s">
        <v>547</v>
      </c>
      <c r="B164" s="13" t="s">
        <v>548</v>
      </c>
      <c r="C164" s="13" t="s">
        <v>549</v>
      </c>
      <c r="D164" s="13" t="str">
        <f>IFERROR(VLOOKUP($B164,[1]GICS!$C:$D,2,FALSE),"-")</f>
        <v>Industrials</v>
      </c>
      <c r="E164" s="14">
        <f>IFERROR(IF(VLOOKUP($B164,'[1]Paste Only'!$D:$AM,4,FALSE)="-",VLOOKUP($B164,'[1]Market Cap'!$A:$J,10,FALSE),VLOOKUP($B164,'[1]Paste Only'!$D:$AM,4,FALSE)),"-")</f>
        <v>88.13</v>
      </c>
      <c r="F164" s="14">
        <f>IFERROR(VLOOKUP($B164,'[1]Paste Only'!$D:$AM,5,FALSE),"-")</f>
        <v>98.75</v>
      </c>
      <c r="G164" s="15">
        <f>IFERROR(VLOOKUP($B164,'[1]Paste Only'!$D:$AM,6,FALSE),"-")</f>
        <v>3</v>
      </c>
      <c r="H164" s="15">
        <f>IFERROR(VLOOKUP($B164,'[1]Paste Only'!$D:$AM,7,FALSE),"-")</f>
        <v>0</v>
      </c>
      <c r="I164" s="15">
        <f>IFERROR(VLOOKUP($B164,'[1]Paste Only'!$D:$AM,8,FALSE),"-")</f>
        <v>1</v>
      </c>
      <c r="J164" s="16"/>
      <c r="K164" s="16"/>
      <c r="L164" s="14">
        <f>IFERROR(VLOOKUP($B164,'[1]Paste Only'!$D:$AM,12,FALSE),"-")</f>
        <v>-0.37205199999999999</v>
      </c>
      <c r="M164" s="14">
        <f>IFERROR(VLOOKUP($B164,'[1]Paste Only'!$D:$AM,15,FALSE),"-")</f>
        <v>0.37173563218390809</v>
      </c>
      <c r="N164" s="17"/>
      <c r="O164" s="18"/>
      <c r="P164" s="19">
        <f t="shared" si="90"/>
        <v>1.9991496677451219</v>
      </c>
      <c r="Q164" s="20">
        <f t="shared" si="63"/>
        <v>0.1205038012027686</v>
      </c>
      <c r="R164" s="13">
        <f t="shared" si="64"/>
        <v>4</v>
      </c>
      <c r="S164" s="13" t="str">
        <f>IFERROR(VLOOKUP($B164,'[1]Market Cap'!$G:$I,3,FALSE),"-")</f>
        <v>Large Cap</v>
      </c>
      <c r="T164" s="13"/>
      <c r="U164" s="13"/>
      <c r="V164" s="21">
        <f t="shared" si="91"/>
        <v>0</v>
      </c>
      <c r="W164" s="21">
        <f t="shared" si="91"/>
        <v>0</v>
      </c>
      <c r="X164" s="21">
        <f t="shared" si="91"/>
        <v>0</v>
      </c>
      <c r="Y164" s="22">
        <f t="shared" si="65"/>
        <v>0</v>
      </c>
      <c r="Z164" s="13">
        <f t="shared" si="66"/>
        <v>0</v>
      </c>
      <c r="AA164" s="23">
        <f t="shared" si="67"/>
        <v>0</v>
      </c>
      <c r="AB164" s="23">
        <f t="shared" si="68"/>
        <v>0</v>
      </c>
      <c r="AC164" s="23">
        <f t="shared" si="69"/>
        <v>0</v>
      </c>
      <c r="AD164" s="24">
        <f t="shared" si="70"/>
        <v>0</v>
      </c>
      <c r="AE164" s="25">
        <f>IFERROR(VLOOKUP($B164,'[1]Market Cap'!$G:$I,2,FALSE),"-")</f>
        <v>93056.255064975994</v>
      </c>
      <c r="AF164" s="20">
        <f t="shared" si="71"/>
        <v>0</v>
      </c>
      <c r="AG164" s="17">
        <f t="shared" si="72"/>
        <v>0</v>
      </c>
      <c r="AH164" s="17">
        <f t="shared" si="73"/>
        <v>0</v>
      </c>
      <c r="AI164" s="17" t="str">
        <f t="shared" si="74"/>
        <v>-</v>
      </c>
      <c r="AJ164" s="26">
        <f>IFERROR(VLOOKUP($B164,'[1]Paste Only'!$D:$AM,26,FALSE),"-")</f>
        <v>103.5</v>
      </c>
      <c r="AK164" s="26">
        <f>IFERROR(VLOOKUP($B164,'[1]Paste Only'!$D:$AM,23,FALSE),"-")</f>
        <v>108</v>
      </c>
      <c r="AL164" s="26">
        <f>IFERROR(VLOOKUP($B164,'[1]Paste Only'!$D:$AM,22,FALSE),"-")</f>
        <v>80</v>
      </c>
      <c r="AM164" s="21">
        <f t="shared" si="92"/>
        <v>4.8101265822784844E-2</v>
      </c>
      <c r="AN164" s="21">
        <f t="shared" si="92"/>
        <v>9.3670886075949422E-2</v>
      </c>
      <c r="AO164" s="21">
        <f t="shared" si="92"/>
        <v>-0.189873417721519</v>
      </c>
      <c r="AP164" s="27">
        <f t="shared" si="75"/>
        <v>0</v>
      </c>
      <c r="AQ164" s="27">
        <f t="shared" si="76"/>
        <v>0</v>
      </c>
      <c r="AR164" s="27">
        <f t="shared" si="77"/>
        <v>98.75</v>
      </c>
      <c r="AS164" s="27">
        <f t="shared" si="78"/>
        <v>98.75</v>
      </c>
      <c r="AT164" s="27">
        <f t="shared" si="79"/>
        <v>0</v>
      </c>
      <c r="AU164" s="27">
        <f t="shared" si="80"/>
        <v>0</v>
      </c>
      <c r="AV164" s="21">
        <f t="shared" si="81"/>
        <v>0.75</v>
      </c>
      <c r="AW164" s="27">
        <f t="shared" si="82"/>
        <v>98.75</v>
      </c>
      <c r="AX164" s="27">
        <f t="shared" si="83"/>
        <v>98.75</v>
      </c>
      <c r="AY164" s="27">
        <f t="shared" si="84"/>
        <v>98.75</v>
      </c>
      <c r="AZ164" s="21">
        <f t="shared" si="85"/>
        <v>0.1205038012027686</v>
      </c>
      <c r="BA164" s="21">
        <f t="shared" si="86"/>
        <v>0.1205038012027686</v>
      </c>
      <c r="BB164" s="28">
        <f t="shared" si="87"/>
        <v>98.75</v>
      </c>
      <c r="BC164" s="28">
        <v>1612.969970703125</v>
      </c>
      <c r="BD164" s="28">
        <v>1519.7652587890625</v>
      </c>
      <c r="BE164" s="28">
        <v>1875</v>
      </c>
      <c r="BF164" s="28">
        <f t="shared" si="88"/>
        <v>1875</v>
      </c>
      <c r="BG164" s="29">
        <f t="shared" si="89"/>
        <v>5.2666666666666666</v>
      </c>
      <c r="BH164" s="29">
        <f t="shared" si="89"/>
        <v>86.025065104166671</v>
      </c>
      <c r="BI164" s="29">
        <f t="shared" si="89"/>
        <v>81.05414713541667</v>
      </c>
      <c r="BJ164" s="29">
        <f t="shared" si="89"/>
        <v>100</v>
      </c>
      <c r="BK164" s="29"/>
    </row>
    <row r="165" spans="1:63" x14ac:dyDescent="0.25">
      <c r="A165" s="13" t="s">
        <v>550</v>
      </c>
      <c r="B165" s="13" t="s">
        <v>551</v>
      </c>
      <c r="C165" s="13" t="s">
        <v>552</v>
      </c>
      <c r="D165" s="13" t="str">
        <f>IFERROR(VLOOKUP($B165,[1]GICS!$C:$D,2,FALSE),"-")</f>
        <v>Information Technology</v>
      </c>
      <c r="E165" s="14">
        <f>IFERROR(IF(VLOOKUP($B165,'[1]Paste Only'!$D:$AM,4,FALSE)="-",VLOOKUP($B165,'[1]Market Cap'!$A:$J,10,FALSE),VLOOKUP($B165,'[1]Paste Only'!$D:$AM,4,FALSE)),"-")</f>
        <v>5719</v>
      </c>
      <c r="F165" s="14">
        <f>IFERROR(VLOOKUP($B165,'[1]Paste Only'!$D:$AM,5,FALSE),"-")</f>
        <v>4726.58837890625</v>
      </c>
      <c r="G165" s="15">
        <f>IFERROR(VLOOKUP($B165,'[1]Paste Only'!$D:$AM,6,FALSE),"-")</f>
        <v>2</v>
      </c>
      <c r="H165" s="15">
        <f>IFERROR(VLOOKUP($B165,'[1]Paste Only'!$D:$AM,7,FALSE),"-")</f>
        <v>1</v>
      </c>
      <c r="I165" s="15">
        <f>IFERROR(VLOOKUP($B165,'[1]Paste Only'!$D:$AM,8,FALSE),"-")</f>
        <v>15</v>
      </c>
      <c r="J165" s="16"/>
      <c r="K165" s="16"/>
      <c r="L165" s="14">
        <f>IFERROR(VLOOKUP($B165,'[1]Paste Only'!$D:$AM,12,FALSE),"-")</f>
        <v>126.03</v>
      </c>
      <c r="M165" s="14" t="str">
        <f>IFERROR(VLOOKUP($B165,'[1]Paste Only'!$D:$AM,15,FALSE),"-")</f>
        <v>-</v>
      </c>
      <c r="N165" s="17"/>
      <c r="O165" s="18"/>
      <c r="P165" s="19">
        <f t="shared" si="90"/>
        <v>0</v>
      </c>
      <c r="Q165" s="20">
        <f t="shared" si="63"/>
        <v>-0.17352887237169956</v>
      </c>
      <c r="R165" s="13">
        <f t="shared" si="64"/>
        <v>18</v>
      </c>
      <c r="S165" s="13" t="str">
        <f>IFERROR(VLOOKUP($B165,'[1]Market Cap'!$G:$I,3,FALSE),"-")</f>
        <v>Mid Cap</v>
      </c>
      <c r="T165" s="13"/>
      <c r="U165" s="13"/>
      <c r="V165" s="21">
        <f t="shared" si="91"/>
        <v>0</v>
      </c>
      <c r="W165" s="21">
        <f t="shared" si="91"/>
        <v>0</v>
      </c>
      <c r="X165" s="21">
        <f t="shared" si="91"/>
        <v>0</v>
      </c>
      <c r="Y165" s="22">
        <f t="shared" si="65"/>
        <v>0</v>
      </c>
      <c r="Z165" s="13">
        <f t="shared" si="66"/>
        <v>0</v>
      </c>
      <c r="AA165" s="23">
        <f t="shared" si="67"/>
        <v>0</v>
      </c>
      <c r="AB165" s="23">
        <f t="shared" si="68"/>
        <v>0</v>
      </c>
      <c r="AC165" s="23">
        <f t="shared" si="69"/>
        <v>0</v>
      </c>
      <c r="AD165" s="24">
        <f t="shared" si="70"/>
        <v>0</v>
      </c>
      <c r="AE165" s="25">
        <f>IFERROR(VLOOKUP($B165,'[1]Market Cap'!$G:$I,2,FALSE),"-")</f>
        <v>35625.116779700002</v>
      </c>
      <c r="AF165" s="20">
        <f t="shared" si="71"/>
        <v>0</v>
      </c>
      <c r="AG165" s="17">
        <f t="shared" si="72"/>
        <v>1</v>
      </c>
      <c r="AH165" s="17">
        <f t="shared" si="73"/>
        <v>0</v>
      </c>
      <c r="AI165" s="17" t="str">
        <f t="shared" si="74"/>
        <v>-</v>
      </c>
      <c r="AJ165" s="26">
        <f>IFERROR(VLOOKUP($B165,'[1]Paste Only'!$D:$AM,26,FALSE),"-")</f>
        <v>4750</v>
      </c>
      <c r="AK165" s="26">
        <f>IFERROR(VLOOKUP($B165,'[1]Paste Only'!$D:$AM,23,FALSE),"-")</f>
        <v>5700</v>
      </c>
      <c r="AL165" s="26">
        <f>IFERROR(VLOOKUP($B165,'[1]Paste Only'!$D:$AM,22,FALSE),"-")</f>
        <v>3800</v>
      </c>
      <c r="AM165" s="21">
        <f t="shared" si="92"/>
        <v>4.9531753596803174E-3</v>
      </c>
      <c r="AN165" s="21">
        <f t="shared" si="92"/>
        <v>0.20594381043161647</v>
      </c>
      <c r="AO165" s="21">
        <f t="shared" si="92"/>
        <v>-0.19603745971225572</v>
      </c>
      <c r="AP165" s="27">
        <f t="shared" si="75"/>
        <v>0</v>
      </c>
      <c r="AQ165" s="27">
        <f t="shared" si="76"/>
        <v>0</v>
      </c>
      <c r="AR165" s="27">
        <f t="shared" si="77"/>
        <v>4726.58837890625</v>
      </c>
      <c r="AS165" s="27">
        <f t="shared" si="78"/>
        <v>4726.58837890625</v>
      </c>
      <c r="AT165" s="27">
        <f t="shared" si="79"/>
        <v>0</v>
      </c>
      <c r="AU165" s="27">
        <f t="shared" si="80"/>
        <v>0</v>
      </c>
      <c r="AV165" s="21">
        <f t="shared" si="81"/>
        <v>0.1111111111111111</v>
      </c>
      <c r="AW165" s="27">
        <f t="shared" si="82"/>
        <v>4726.58837890625</v>
      </c>
      <c r="AX165" s="27">
        <f t="shared" si="83"/>
        <v>4726.58837890625</v>
      </c>
      <c r="AY165" s="27">
        <f t="shared" si="84"/>
        <v>4750</v>
      </c>
      <c r="AZ165" s="21">
        <f t="shared" si="85"/>
        <v>-0.16943521594684385</v>
      </c>
      <c r="BA165" s="21">
        <f t="shared" si="86"/>
        <v>-0.16943521594684385</v>
      </c>
      <c r="BB165" s="28">
        <f t="shared" si="87"/>
        <v>4726.58837890625</v>
      </c>
      <c r="BC165" s="28">
        <v>95</v>
      </c>
      <c r="BD165" s="28" t="s">
        <v>81</v>
      </c>
      <c r="BE165" s="28">
        <v>147</v>
      </c>
      <c r="BF165" s="28">
        <f t="shared" si="88"/>
        <v>147</v>
      </c>
      <c r="BG165" s="29">
        <f t="shared" si="89"/>
        <v>3215.3662441539113</v>
      </c>
      <c r="BH165" s="29">
        <f t="shared" si="89"/>
        <v>64.625850340136054</v>
      </c>
      <c r="BI165" s="29">
        <f t="shared" si="89"/>
        <v>0</v>
      </c>
      <c r="BJ165" s="29">
        <f t="shared" si="89"/>
        <v>100</v>
      </c>
      <c r="BK165" s="29"/>
    </row>
    <row r="166" spans="1:63" x14ac:dyDescent="0.25">
      <c r="A166" s="13" t="s">
        <v>553</v>
      </c>
      <c r="B166" s="13" t="s">
        <v>554</v>
      </c>
      <c r="C166" s="13" t="s">
        <v>555</v>
      </c>
      <c r="D166" s="13" t="str">
        <f>IFERROR(VLOOKUP($B166,[1]GICS!$C:$D,2,FALSE),"-")</f>
        <v>Consumer Staples</v>
      </c>
      <c r="E166" s="14">
        <f>IFERROR(IF(VLOOKUP($B166,'[1]Paste Only'!$D:$AM,4,FALSE)="-",VLOOKUP($B166,'[1]Market Cap'!$A:$J,10,FALSE),VLOOKUP($B166,'[1]Paste Only'!$D:$AM,4,FALSE)),"-")</f>
        <v>592.9</v>
      </c>
      <c r="F166" s="14">
        <f>IFERROR(VLOOKUP($B166,'[1]Paste Only'!$D:$AM,5,FALSE),"-")</f>
        <v>675.4000244140625</v>
      </c>
      <c r="G166" s="15">
        <f>IFERROR(VLOOKUP($B166,'[1]Paste Only'!$D:$AM,6,FALSE),"-")</f>
        <v>5</v>
      </c>
      <c r="H166" s="15">
        <f>IFERROR(VLOOKUP($B166,'[1]Paste Only'!$D:$AM,7,FALSE),"-")</f>
        <v>0</v>
      </c>
      <c r="I166" s="15">
        <f>IFERROR(VLOOKUP($B166,'[1]Paste Only'!$D:$AM,8,FALSE),"-")</f>
        <v>0</v>
      </c>
      <c r="J166" s="16"/>
      <c r="K166" s="16"/>
      <c r="L166" s="14">
        <f>IFERROR(VLOOKUP($B166,'[1]Paste Only'!$D:$AM,12,FALSE),"-")</f>
        <v>11.979999999999999</v>
      </c>
      <c r="M166" s="14">
        <f>IFERROR(VLOOKUP($B166,'[1]Paste Only'!$D:$AM,15,FALSE),"-")</f>
        <v>14.960919540229886</v>
      </c>
      <c r="N166" s="17"/>
      <c r="O166" s="18"/>
      <c r="P166" s="19">
        <f t="shared" si="90"/>
        <v>0.2488246694682712</v>
      </c>
      <c r="Q166" s="20">
        <f t="shared" si="63"/>
        <v>0.13914660889536612</v>
      </c>
      <c r="R166" s="13">
        <f t="shared" si="64"/>
        <v>5</v>
      </c>
      <c r="S166" s="13" t="str">
        <f>IFERROR(VLOOKUP($B166,'[1]Market Cap'!$G:$I,3,FALSE),"-")</f>
        <v>Mid Cap</v>
      </c>
      <c r="T166" s="13"/>
      <c r="U166" s="13"/>
      <c r="V166" s="21">
        <f t="shared" si="91"/>
        <v>0</v>
      </c>
      <c r="W166" s="21">
        <f t="shared" si="91"/>
        <v>0</v>
      </c>
      <c r="X166" s="21">
        <f t="shared" si="91"/>
        <v>0</v>
      </c>
      <c r="Y166" s="22">
        <f t="shared" si="65"/>
        <v>0</v>
      </c>
      <c r="Z166" s="13">
        <f t="shared" si="66"/>
        <v>0</v>
      </c>
      <c r="AA166" s="23">
        <f t="shared" si="67"/>
        <v>0</v>
      </c>
      <c r="AB166" s="23">
        <f t="shared" si="68"/>
        <v>0</v>
      </c>
      <c r="AC166" s="23">
        <f t="shared" si="69"/>
        <v>0</v>
      </c>
      <c r="AD166" s="24">
        <f t="shared" si="70"/>
        <v>0</v>
      </c>
      <c r="AE166" s="25">
        <f>IFERROR(VLOOKUP($B166,'[1]Market Cap'!$G:$I,2,FALSE),"-")</f>
        <v>64497.336646049996</v>
      </c>
      <c r="AF166" s="20">
        <f t="shared" si="71"/>
        <v>0</v>
      </c>
      <c r="AG166" s="17">
        <f t="shared" si="72"/>
        <v>0</v>
      </c>
      <c r="AH166" s="17">
        <f t="shared" si="73"/>
        <v>0</v>
      </c>
      <c r="AI166" s="17" t="str">
        <f t="shared" si="74"/>
        <v>-</v>
      </c>
      <c r="AJ166" s="26">
        <f>IFERROR(VLOOKUP($B166,'[1]Paste Only'!$D:$AM,26,FALSE),"-")</f>
        <v>673.33331298828125</v>
      </c>
      <c r="AK166" s="26">
        <f>IFERROR(VLOOKUP($B166,'[1]Paste Only'!$D:$AM,23,FALSE),"-")</f>
        <v>700</v>
      </c>
      <c r="AL166" s="26">
        <f>IFERROR(VLOOKUP($B166,'[1]Paste Only'!$D:$AM,22,FALSE),"-")</f>
        <v>656</v>
      </c>
      <c r="AM166" s="21">
        <f t="shared" si="92"/>
        <v>-3.0599812719495079E-3</v>
      </c>
      <c r="AN166" s="21">
        <f t="shared" si="92"/>
        <v>3.6422823062938203E-2</v>
      </c>
      <c r="AO166" s="21">
        <f t="shared" si="92"/>
        <v>-2.8723754386732248E-2</v>
      </c>
      <c r="AP166" s="27">
        <f t="shared" si="75"/>
        <v>0</v>
      </c>
      <c r="AQ166" s="27">
        <f t="shared" si="76"/>
        <v>0</v>
      </c>
      <c r="AR166" s="27">
        <f t="shared" si="77"/>
        <v>675.4000244140625</v>
      </c>
      <c r="AS166" s="27">
        <f t="shared" si="78"/>
        <v>675.4000244140625</v>
      </c>
      <c r="AT166" s="27">
        <f t="shared" si="79"/>
        <v>0</v>
      </c>
      <c r="AU166" s="27">
        <f t="shared" si="80"/>
        <v>0</v>
      </c>
      <c r="AV166" s="21">
        <f t="shared" si="81"/>
        <v>1</v>
      </c>
      <c r="AW166" s="27">
        <f t="shared" si="82"/>
        <v>675.4000244140625</v>
      </c>
      <c r="AX166" s="27">
        <f t="shared" si="83"/>
        <v>675.4000244140625</v>
      </c>
      <c r="AY166" s="27">
        <f t="shared" si="84"/>
        <v>675.4000244140625</v>
      </c>
      <c r="AZ166" s="21">
        <f t="shared" si="85"/>
        <v>0.13914660889536612</v>
      </c>
      <c r="BA166" s="21">
        <f t="shared" si="86"/>
        <v>0.13914660889536612</v>
      </c>
      <c r="BB166" s="28">
        <f t="shared" si="87"/>
        <v>675.4000244140625</v>
      </c>
      <c r="BC166" s="28" t="s">
        <v>81</v>
      </c>
      <c r="BD166" s="28">
        <v>472.5</v>
      </c>
      <c r="BE166" s="28">
        <v>482</v>
      </c>
      <c r="BF166" s="28">
        <f t="shared" si="88"/>
        <v>482</v>
      </c>
      <c r="BG166" s="29">
        <f t="shared" si="89"/>
        <v>140.12448639295903</v>
      </c>
      <c r="BH166" s="29">
        <f t="shared" si="89"/>
        <v>0</v>
      </c>
      <c r="BI166" s="29">
        <f t="shared" si="89"/>
        <v>98.029045643153523</v>
      </c>
      <c r="BJ166" s="29">
        <f t="shared" si="89"/>
        <v>100</v>
      </c>
      <c r="BK166" s="29"/>
    </row>
    <row r="167" spans="1:63" x14ac:dyDescent="0.25">
      <c r="A167" s="13" t="s">
        <v>556</v>
      </c>
      <c r="B167" s="13" t="s">
        <v>557</v>
      </c>
      <c r="C167" s="13" t="s">
        <v>558</v>
      </c>
      <c r="D167" s="13" t="str">
        <f>IFERROR(VLOOKUP($B167,[1]GICS!$C:$D,2,FALSE),"-")</f>
        <v>Utilities</v>
      </c>
      <c r="E167" s="14">
        <f>IFERROR(IF(VLOOKUP($B167,'[1]Paste Only'!$D:$AM,4,FALSE)="-",VLOOKUP($B167,'[1]Market Cap'!$A:$J,10,FALSE),VLOOKUP($B167,'[1]Paste Only'!$D:$AM,4,FALSE)),"-")</f>
        <v>93.06</v>
      </c>
      <c r="F167" s="14">
        <f>IFERROR(VLOOKUP($B167,'[1]Paste Only'!$D:$AM,5,FALSE),"-")</f>
        <v>101.25</v>
      </c>
      <c r="G167" s="15">
        <f>IFERROR(VLOOKUP($B167,'[1]Paste Only'!$D:$AM,6,FALSE),"-")</f>
        <v>2</v>
      </c>
      <c r="H167" s="15">
        <f>IFERROR(VLOOKUP($B167,'[1]Paste Only'!$D:$AM,7,FALSE),"-")</f>
        <v>1</v>
      </c>
      <c r="I167" s="15">
        <f>IFERROR(VLOOKUP($B167,'[1]Paste Only'!$D:$AM,8,FALSE),"-")</f>
        <v>1</v>
      </c>
      <c r="J167" s="16"/>
      <c r="K167" s="16"/>
      <c r="L167" s="14">
        <f>IFERROR(VLOOKUP($B167,'[1]Paste Only'!$D:$AM,12,FALSE),"-")</f>
        <v>2.08</v>
      </c>
      <c r="M167" s="14">
        <f>IFERROR(VLOOKUP($B167,'[1]Paste Only'!$D:$AM,15,FALSE),"-")</f>
        <v>4.6611494252873564</v>
      </c>
      <c r="N167" s="17"/>
      <c r="O167" s="18"/>
      <c r="P167" s="19">
        <f t="shared" si="90"/>
        <v>1.2409372236958442</v>
      </c>
      <c r="Q167" s="20">
        <f t="shared" si="63"/>
        <v>8.8007736943907178E-2</v>
      </c>
      <c r="R167" s="13">
        <f t="shared" si="64"/>
        <v>4</v>
      </c>
      <c r="S167" s="13" t="str">
        <f>IFERROR(VLOOKUP($B167,'[1]Market Cap'!$G:$I,3,FALSE),"-")</f>
        <v>Mid Cap</v>
      </c>
      <c r="T167" s="13"/>
      <c r="U167" s="13"/>
      <c r="V167" s="21">
        <f t="shared" si="91"/>
        <v>0</v>
      </c>
      <c r="W167" s="21">
        <f t="shared" si="91"/>
        <v>0</v>
      </c>
      <c r="X167" s="21">
        <f t="shared" si="91"/>
        <v>0</v>
      </c>
      <c r="Y167" s="22">
        <f t="shared" si="65"/>
        <v>0</v>
      </c>
      <c r="Z167" s="13">
        <f t="shared" si="66"/>
        <v>0</v>
      </c>
      <c r="AA167" s="23">
        <f t="shared" si="67"/>
        <v>0</v>
      </c>
      <c r="AB167" s="23">
        <f t="shared" si="68"/>
        <v>0</v>
      </c>
      <c r="AC167" s="23">
        <f t="shared" si="69"/>
        <v>0</v>
      </c>
      <c r="AD167" s="24">
        <f t="shared" si="70"/>
        <v>0</v>
      </c>
      <c r="AE167" s="25">
        <f>IFERROR(VLOOKUP($B167,'[1]Market Cap'!$G:$I,2,FALSE),"-")</f>
        <v>36570.673898549998</v>
      </c>
      <c r="AF167" s="20">
        <f t="shared" si="71"/>
        <v>0</v>
      </c>
      <c r="AG167" s="17">
        <f t="shared" si="72"/>
        <v>0</v>
      </c>
      <c r="AH167" s="17">
        <f t="shared" si="73"/>
        <v>0</v>
      </c>
      <c r="AI167" s="17" t="str">
        <f t="shared" si="74"/>
        <v>-</v>
      </c>
      <c r="AJ167" s="26">
        <f>IFERROR(VLOOKUP($B167,'[1]Paste Only'!$D:$AM,26,FALSE),"-")</f>
        <v>99.5</v>
      </c>
      <c r="AK167" s="26">
        <f>IFERROR(VLOOKUP($B167,'[1]Paste Only'!$D:$AM,23,FALSE),"-")</f>
        <v>131</v>
      </c>
      <c r="AL167" s="26">
        <f>IFERROR(VLOOKUP($B167,'[1]Paste Only'!$D:$AM,22,FALSE),"-")</f>
        <v>75</v>
      </c>
      <c r="AM167" s="21">
        <f t="shared" si="92"/>
        <v>-1.7283950617283939E-2</v>
      </c>
      <c r="AN167" s="21">
        <f t="shared" si="92"/>
        <v>0.29382716049382718</v>
      </c>
      <c r="AO167" s="21">
        <f t="shared" si="92"/>
        <v>-0.2592592592592593</v>
      </c>
      <c r="AP167" s="27">
        <f t="shared" si="75"/>
        <v>0</v>
      </c>
      <c r="AQ167" s="27">
        <f t="shared" si="76"/>
        <v>0</v>
      </c>
      <c r="AR167" s="27">
        <f t="shared" si="77"/>
        <v>101.25</v>
      </c>
      <c r="AS167" s="27">
        <f t="shared" si="78"/>
        <v>101.25</v>
      </c>
      <c r="AT167" s="27">
        <f t="shared" si="79"/>
        <v>0</v>
      </c>
      <c r="AU167" s="27">
        <f t="shared" si="80"/>
        <v>0</v>
      </c>
      <c r="AV167" s="21">
        <f t="shared" si="81"/>
        <v>0.5</v>
      </c>
      <c r="AW167" s="27">
        <f t="shared" si="82"/>
        <v>101.25</v>
      </c>
      <c r="AX167" s="27">
        <f t="shared" si="83"/>
        <v>101.25</v>
      </c>
      <c r="AY167" s="27">
        <f t="shared" si="84"/>
        <v>99.5</v>
      </c>
      <c r="AZ167" s="21">
        <f t="shared" si="85"/>
        <v>6.9202664947345838E-2</v>
      </c>
      <c r="BA167" s="21">
        <f t="shared" si="86"/>
        <v>6.9202664947345838E-2</v>
      </c>
      <c r="BB167" s="28">
        <f t="shared" si="87"/>
        <v>101.25</v>
      </c>
      <c r="BC167" s="28">
        <v>609</v>
      </c>
      <c r="BD167" s="28">
        <v>704</v>
      </c>
      <c r="BE167" s="28" t="s">
        <v>81</v>
      </c>
      <c r="BF167" s="28" t="str">
        <f t="shared" si="88"/>
        <v>-</v>
      </c>
      <c r="BG167" s="29">
        <f t="shared" si="89"/>
        <v>0</v>
      </c>
      <c r="BH167" s="29">
        <f t="shared" si="89"/>
        <v>0</v>
      </c>
      <c r="BI167" s="29">
        <f t="shared" si="89"/>
        <v>0</v>
      </c>
      <c r="BJ167" s="29">
        <f t="shared" si="89"/>
        <v>0</v>
      </c>
      <c r="BK167" s="29"/>
    </row>
    <row r="168" spans="1:63" x14ac:dyDescent="0.25">
      <c r="A168" s="13" t="s">
        <v>559</v>
      </c>
      <c r="B168" s="13" t="s">
        <v>560</v>
      </c>
      <c r="C168" s="13" t="s">
        <v>561</v>
      </c>
      <c r="D168" s="13" t="str">
        <f>IFERROR(VLOOKUP($B168,[1]GICS!$C:$D,2,FALSE),"-")</f>
        <v>Real Estate</v>
      </c>
      <c r="E168" s="14">
        <f>IFERROR(IF(VLOOKUP($B168,'[1]Paste Only'!$D:$AM,4,FALSE)="-",VLOOKUP($B168,'[1]Market Cap'!$A:$J,10,FALSE),VLOOKUP($B168,'[1]Paste Only'!$D:$AM,4,FALSE)),"-")</f>
        <v>1548.8</v>
      </c>
      <c r="F168" s="14">
        <f>IFERROR(VLOOKUP($B168,'[1]Paste Only'!$D:$AM,5,FALSE),"-")</f>
        <v>1910.2353515625</v>
      </c>
      <c r="G168" s="15">
        <f>IFERROR(VLOOKUP($B168,'[1]Paste Only'!$D:$AM,6,FALSE),"-")</f>
        <v>18</v>
      </c>
      <c r="H168" s="15">
        <f>IFERROR(VLOOKUP($B168,'[1]Paste Only'!$D:$AM,7,FALSE),"-")</f>
        <v>1</v>
      </c>
      <c r="I168" s="15">
        <f>IFERROR(VLOOKUP($B168,'[1]Paste Only'!$D:$AM,8,FALSE),"-")</f>
        <v>1</v>
      </c>
      <c r="J168" s="16"/>
      <c r="K168" s="16"/>
      <c r="L168" s="14">
        <f>IFERROR(VLOOKUP($B168,'[1]Paste Only'!$D:$AM,12,FALSE),"-")</f>
        <v>11.19</v>
      </c>
      <c r="M168" s="14">
        <f>IFERROR(VLOOKUP($B168,'[1]Paste Only'!$D:$AM,15,FALSE),"-")</f>
        <v>36.609701149425291</v>
      </c>
      <c r="N168" s="17"/>
      <c r="O168" s="18"/>
      <c r="P168" s="19">
        <f t="shared" si="90"/>
        <v>2.2716444280094095</v>
      </c>
      <c r="Q168" s="20">
        <f t="shared" si="63"/>
        <v>0.23336476727950672</v>
      </c>
      <c r="R168" s="13">
        <f t="shared" si="64"/>
        <v>20</v>
      </c>
      <c r="S168" s="13" t="str">
        <f>IFERROR(VLOOKUP($B168,'[1]Market Cap'!$G:$I,3,FALSE),"-")</f>
        <v>Mid Cap</v>
      </c>
      <c r="T168" s="13"/>
      <c r="U168" s="13"/>
      <c r="V168" s="21">
        <f t="shared" si="91"/>
        <v>0</v>
      </c>
      <c r="W168" s="21">
        <f t="shared" si="91"/>
        <v>0</v>
      </c>
      <c r="X168" s="21">
        <f t="shared" si="91"/>
        <v>0</v>
      </c>
      <c r="Y168" s="22">
        <f t="shared" si="65"/>
        <v>0</v>
      </c>
      <c r="Z168" s="13">
        <f t="shared" si="66"/>
        <v>0</v>
      </c>
      <c r="AA168" s="23">
        <f t="shared" si="67"/>
        <v>0</v>
      </c>
      <c r="AB168" s="23">
        <f t="shared" si="68"/>
        <v>0</v>
      </c>
      <c r="AC168" s="23">
        <f t="shared" si="69"/>
        <v>0</v>
      </c>
      <c r="AD168" s="24">
        <f t="shared" si="70"/>
        <v>0</v>
      </c>
      <c r="AE168" s="25">
        <f>IFERROR(VLOOKUP($B168,'[1]Market Cap'!$G:$I,2,FALSE),"-")</f>
        <v>66711.498332160001</v>
      </c>
      <c r="AF168" s="20">
        <f t="shared" si="71"/>
        <v>0</v>
      </c>
      <c r="AG168" s="17">
        <f t="shared" si="72"/>
        <v>0</v>
      </c>
      <c r="AH168" s="17">
        <f t="shared" si="73"/>
        <v>0</v>
      </c>
      <c r="AI168" s="17" t="str">
        <f t="shared" si="74"/>
        <v>-</v>
      </c>
      <c r="AJ168" s="26">
        <f>IFERROR(VLOOKUP($B168,'[1]Paste Only'!$D:$AM,26,FALSE),"-")</f>
        <v>1910</v>
      </c>
      <c r="AK168" s="26">
        <f>IFERROR(VLOOKUP($B168,'[1]Paste Only'!$D:$AM,23,FALSE),"-")</f>
        <v>2300</v>
      </c>
      <c r="AL168" s="26">
        <f>IFERROR(VLOOKUP($B168,'[1]Paste Only'!$D:$AM,22,FALSE),"-")</f>
        <v>1510</v>
      </c>
      <c r="AM168" s="21">
        <f t="shared" si="92"/>
        <v>-1.2320553187727956E-4</v>
      </c>
      <c r="AN168" s="21">
        <f t="shared" si="92"/>
        <v>0.20404011899302743</v>
      </c>
      <c r="AO168" s="21">
        <f t="shared" si="92"/>
        <v>-0.20952148709588203</v>
      </c>
      <c r="AP168" s="27">
        <f t="shared" si="75"/>
        <v>0</v>
      </c>
      <c r="AQ168" s="27">
        <f t="shared" si="76"/>
        <v>0</v>
      </c>
      <c r="AR168" s="27">
        <f t="shared" si="77"/>
        <v>1910.2353515625</v>
      </c>
      <c r="AS168" s="27">
        <f t="shared" si="78"/>
        <v>1910.2353515625</v>
      </c>
      <c r="AT168" s="27">
        <f t="shared" si="79"/>
        <v>0</v>
      </c>
      <c r="AU168" s="27">
        <f t="shared" si="80"/>
        <v>0</v>
      </c>
      <c r="AV168" s="21">
        <f t="shared" si="81"/>
        <v>0.9</v>
      </c>
      <c r="AW168" s="27">
        <f t="shared" si="82"/>
        <v>1910.2353515625</v>
      </c>
      <c r="AX168" s="27">
        <f t="shared" si="83"/>
        <v>1910.2353515625</v>
      </c>
      <c r="AY168" s="27">
        <f t="shared" si="84"/>
        <v>1910</v>
      </c>
      <c r="AZ168" s="21">
        <f t="shared" si="85"/>
        <v>0.23321280991735538</v>
      </c>
      <c r="BA168" s="21">
        <f t="shared" si="86"/>
        <v>0.23321280991735538</v>
      </c>
      <c r="BB168" s="28">
        <f t="shared" si="87"/>
        <v>1910.2353515625</v>
      </c>
      <c r="BC168" s="28">
        <v>196.66667175292969</v>
      </c>
      <c r="BD168" s="28">
        <v>185</v>
      </c>
      <c r="BE168" s="28">
        <v>185</v>
      </c>
      <c r="BF168" s="28">
        <f t="shared" si="88"/>
        <v>185</v>
      </c>
      <c r="BG168" s="29">
        <f t="shared" si="89"/>
        <v>1032.5596494932433</v>
      </c>
      <c r="BH168" s="29">
        <f t="shared" si="89"/>
        <v>106.30630905563767</v>
      </c>
      <c r="BI168" s="29">
        <f t="shared" si="89"/>
        <v>100</v>
      </c>
      <c r="BJ168" s="29">
        <f t="shared" si="89"/>
        <v>100</v>
      </c>
      <c r="BK168" s="29"/>
    </row>
    <row r="169" spans="1:63" x14ac:dyDescent="0.25">
      <c r="A169" s="13" t="s">
        <v>562</v>
      </c>
      <c r="B169" s="13" t="s">
        <v>563</v>
      </c>
      <c r="C169" s="13" t="s">
        <v>564</v>
      </c>
      <c r="D169" s="13" t="str">
        <f>IFERROR(VLOOKUP($B169,[1]GICS!$C:$D,2,FALSE),"-")</f>
        <v>Materials</v>
      </c>
      <c r="E169" s="14">
        <f>IFERROR(IF(VLOOKUP($B169,'[1]Paste Only'!$D:$AM,4,FALSE)="-",VLOOKUP($B169,'[1]Market Cap'!$A:$J,10,FALSE),VLOOKUP($B169,'[1]Paste Only'!$D:$AM,4,FALSE)),"-")</f>
        <v>1850</v>
      </c>
      <c r="F169" s="14">
        <f>IFERROR(VLOOKUP($B169,'[1]Paste Only'!$D:$AM,5,FALSE),"-")</f>
        <v>2130.61767578125</v>
      </c>
      <c r="G169" s="15">
        <f>IFERROR(VLOOKUP($B169,'[1]Paste Only'!$D:$AM,6,FALSE),"-")</f>
        <v>25</v>
      </c>
      <c r="H169" s="15">
        <f>IFERROR(VLOOKUP($B169,'[1]Paste Only'!$D:$AM,7,FALSE),"-")</f>
        <v>11</v>
      </c>
      <c r="I169" s="15">
        <f>IFERROR(VLOOKUP($B169,'[1]Paste Only'!$D:$AM,8,FALSE),"-")</f>
        <v>6</v>
      </c>
      <c r="J169" s="16"/>
      <c r="K169" s="16"/>
      <c r="L169" s="14">
        <f>IFERROR(VLOOKUP($B169,'[1]Paste Only'!$D:$AM,12,FALSE),"-")</f>
        <v>127.92</v>
      </c>
      <c r="M169" s="14">
        <f>IFERROR(VLOOKUP($B169,'[1]Paste Only'!$D:$AM,15,FALSE),"-")</f>
        <v>108.88242528735631</v>
      </c>
      <c r="N169" s="17"/>
      <c r="O169" s="18"/>
      <c r="P169" s="19">
        <f t="shared" si="90"/>
        <v>-0.14882406748470678</v>
      </c>
      <c r="Q169" s="20">
        <f t="shared" si="63"/>
        <v>0.15168523015202706</v>
      </c>
      <c r="R169" s="13">
        <f t="shared" si="64"/>
        <v>42</v>
      </c>
      <c r="S169" s="13" t="str">
        <f>IFERROR(VLOOKUP($B169,'[1]Market Cap'!$G:$I,3,FALSE),"-")</f>
        <v>Mid Cap</v>
      </c>
      <c r="T169" s="13"/>
      <c r="U169" s="13"/>
      <c r="V169" s="21">
        <f t="shared" si="91"/>
        <v>0</v>
      </c>
      <c r="W169" s="21">
        <f t="shared" si="91"/>
        <v>0</v>
      </c>
      <c r="X169" s="21">
        <f t="shared" si="91"/>
        <v>0</v>
      </c>
      <c r="Y169" s="22">
        <f t="shared" si="65"/>
        <v>0</v>
      </c>
      <c r="Z169" s="13">
        <f t="shared" si="66"/>
        <v>0</v>
      </c>
      <c r="AA169" s="23">
        <f t="shared" si="67"/>
        <v>0</v>
      </c>
      <c r="AB169" s="23">
        <f t="shared" si="68"/>
        <v>0</v>
      </c>
      <c r="AC169" s="23">
        <f t="shared" si="69"/>
        <v>0</v>
      </c>
      <c r="AD169" s="24">
        <f t="shared" si="70"/>
        <v>0</v>
      </c>
      <c r="AE169" s="25">
        <f>IFERROR(VLOOKUP($B169,'[1]Market Cap'!$G:$I,2,FALSE),"-")</f>
        <v>34740.643655</v>
      </c>
      <c r="AF169" s="20">
        <f t="shared" si="71"/>
        <v>0</v>
      </c>
      <c r="AG169" s="17">
        <f t="shared" si="72"/>
        <v>0</v>
      </c>
      <c r="AH169" s="17">
        <f t="shared" si="73"/>
        <v>0</v>
      </c>
      <c r="AI169" s="17" t="str">
        <f t="shared" si="74"/>
        <v>-</v>
      </c>
      <c r="AJ169" s="26">
        <f>IFERROR(VLOOKUP($B169,'[1]Paste Only'!$D:$AM,26,FALSE),"-")</f>
        <v>2100.5</v>
      </c>
      <c r="AK169" s="26">
        <f>IFERROR(VLOOKUP($B169,'[1]Paste Only'!$D:$AM,23,FALSE),"-")</f>
        <v>2550</v>
      </c>
      <c r="AL169" s="26">
        <f>IFERROR(VLOOKUP($B169,'[1]Paste Only'!$D:$AM,22,FALSE),"-")</f>
        <v>1670</v>
      </c>
      <c r="AM169" s="21">
        <f t="shared" si="92"/>
        <v>-1.4135654708771983E-2</v>
      </c>
      <c r="AN169" s="21">
        <f t="shared" si="92"/>
        <v>0.19683602975131231</v>
      </c>
      <c r="AO169" s="21">
        <f t="shared" si="92"/>
        <v>-0.21618973737855229</v>
      </c>
      <c r="AP169" s="27">
        <f t="shared" si="75"/>
        <v>0</v>
      </c>
      <c r="AQ169" s="27">
        <f t="shared" si="76"/>
        <v>0</v>
      </c>
      <c r="AR169" s="27">
        <f t="shared" si="77"/>
        <v>2130.61767578125</v>
      </c>
      <c r="AS169" s="27">
        <f t="shared" si="78"/>
        <v>2130.61767578125</v>
      </c>
      <c r="AT169" s="27">
        <f t="shared" si="79"/>
        <v>0</v>
      </c>
      <c r="AU169" s="27">
        <f t="shared" si="80"/>
        <v>0</v>
      </c>
      <c r="AV169" s="21">
        <f t="shared" si="81"/>
        <v>0.59523809523809523</v>
      </c>
      <c r="AW169" s="27">
        <f t="shared" si="82"/>
        <v>2130.61767578125</v>
      </c>
      <c r="AX169" s="27">
        <f t="shared" si="83"/>
        <v>2130.61767578125</v>
      </c>
      <c r="AY169" s="27">
        <f t="shared" si="84"/>
        <v>2100.5</v>
      </c>
      <c r="AZ169" s="21">
        <f t="shared" si="85"/>
        <v>0.13540540540540547</v>
      </c>
      <c r="BA169" s="21">
        <f t="shared" si="86"/>
        <v>0.13540540540540547</v>
      </c>
      <c r="BB169" s="28">
        <f t="shared" si="87"/>
        <v>2130.61767578125</v>
      </c>
      <c r="BC169" s="28">
        <v>206.25</v>
      </c>
      <c r="BD169" s="28">
        <v>165</v>
      </c>
      <c r="BE169" s="28">
        <v>162.5</v>
      </c>
      <c r="BF169" s="28">
        <f t="shared" si="88"/>
        <v>162.5</v>
      </c>
      <c r="BG169" s="29">
        <f t="shared" si="89"/>
        <v>1311.1493389423076</v>
      </c>
      <c r="BH169" s="29">
        <f t="shared" si="89"/>
        <v>126.92307692307692</v>
      </c>
      <c r="BI169" s="29">
        <f t="shared" si="89"/>
        <v>101.53846153846153</v>
      </c>
      <c r="BJ169" s="29">
        <f t="shared" si="89"/>
        <v>100</v>
      </c>
      <c r="BK169" s="29"/>
    </row>
    <row r="170" spans="1:63" x14ac:dyDescent="0.25">
      <c r="A170" s="13" t="s">
        <v>565</v>
      </c>
      <c r="B170" s="13" t="s">
        <v>566</v>
      </c>
      <c r="C170" s="13" t="s">
        <v>567</v>
      </c>
      <c r="D170" s="13" t="str">
        <f>IFERROR(VLOOKUP($B170,[1]GICS!$C:$D,2,FALSE),"-")</f>
        <v>Consumer Discretionary</v>
      </c>
      <c r="E170" s="14">
        <f>IFERROR(IF(VLOOKUP($B170,'[1]Paste Only'!$D:$AM,4,FALSE)="-",VLOOKUP($B170,'[1]Market Cap'!$A:$J,10,FALSE),VLOOKUP($B170,'[1]Paste Only'!$D:$AM,4,FALSE)),"-")</f>
        <v>239.1</v>
      </c>
      <c r="F170" s="14">
        <f>IFERROR(VLOOKUP($B170,'[1]Paste Only'!$D:$AM,5,FALSE),"-")</f>
        <v>216.19522094726563</v>
      </c>
      <c r="G170" s="15">
        <f>IFERROR(VLOOKUP($B170,'[1]Paste Only'!$D:$AM,6,FALSE),"-")</f>
        <v>14</v>
      </c>
      <c r="H170" s="15">
        <f>IFERROR(VLOOKUP($B170,'[1]Paste Only'!$D:$AM,7,FALSE),"-")</f>
        <v>4</v>
      </c>
      <c r="I170" s="15">
        <f>IFERROR(VLOOKUP($B170,'[1]Paste Only'!$D:$AM,8,FALSE),"-")</f>
        <v>8</v>
      </c>
      <c r="J170" s="16"/>
      <c r="K170" s="16"/>
      <c r="L170" s="14">
        <f>IFERROR(VLOOKUP($B170,'[1]Paste Only'!$D:$AM,12,FALSE),"-")</f>
        <v>0.28000000000000003</v>
      </c>
      <c r="M170" s="14">
        <f>IFERROR(VLOOKUP($B170,'[1]Paste Only'!$D:$AM,15,FALSE),"-")</f>
        <v>1.1771264367816092</v>
      </c>
      <c r="N170" s="17"/>
      <c r="O170" s="18"/>
      <c r="P170" s="19">
        <f t="shared" si="90"/>
        <v>3.2040229885057467</v>
      </c>
      <c r="Q170" s="20">
        <f t="shared" si="63"/>
        <v>-9.5795813687722164E-2</v>
      </c>
      <c r="R170" s="13">
        <f t="shared" si="64"/>
        <v>26</v>
      </c>
      <c r="S170" s="13" t="str">
        <f>IFERROR(VLOOKUP($B170,'[1]Market Cap'!$G:$I,3,FALSE),"-")</f>
        <v>Mid Cap</v>
      </c>
      <c r="T170" s="13"/>
      <c r="U170" s="13"/>
      <c r="V170" s="21">
        <f t="shared" si="91"/>
        <v>0</v>
      </c>
      <c r="W170" s="21">
        <f t="shared" si="91"/>
        <v>0</v>
      </c>
      <c r="X170" s="21">
        <f t="shared" si="91"/>
        <v>0</v>
      </c>
      <c r="Y170" s="22">
        <f t="shared" si="65"/>
        <v>0</v>
      </c>
      <c r="Z170" s="13">
        <f t="shared" si="66"/>
        <v>0</v>
      </c>
      <c r="AA170" s="23">
        <f t="shared" si="67"/>
        <v>0</v>
      </c>
      <c r="AB170" s="23">
        <f t="shared" si="68"/>
        <v>0</v>
      </c>
      <c r="AC170" s="23">
        <f t="shared" si="69"/>
        <v>0</v>
      </c>
      <c r="AD170" s="24">
        <f t="shared" si="70"/>
        <v>0</v>
      </c>
      <c r="AE170" s="25">
        <f>IFERROR(VLOOKUP($B170,'[1]Market Cap'!$G:$I,2,FALSE),"-")</f>
        <v>68413.182707159998</v>
      </c>
      <c r="AF170" s="20">
        <f t="shared" si="71"/>
        <v>0</v>
      </c>
      <c r="AG170" s="17">
        <f t="shared" si="72"/>
        <v>1</v>
      </c>
      <c r="AH170" s="17">
        <f t="shared" si="73"/>
        <v>0</v>
      </c>
      <c r="AI170" s="17" t="str">
        <f t="shared" si="74"/>
        <v>-</v>
      </c>
      <c r="AJ170" s="26">
        <f>IFERROR(VLOOKUP($B170,'[1]Paste Only'!$D:$AM,26,FALSE),"-")</f>
        <v>223.49000549316406</v>
      </c>
      <c r="AK170" s="26">
        <f>IFERROR(VLOOKUP($B170,'[1]Paste Only'!$D:$AM,23,FALSE),"-")</f>
        <v>260</v>
      </c>
      <c r="AL170" s="26">
        <f>IFERROR(VLOOKUP($B170,'[1]Paste Only'!$D:$AM,22,FALSE),"-")</f>
        <v>150</v>
      </c>
      <c r="AM170" s="21">
        <f t="shared" si="92"/>
        <v>3.3741654944712041E-2</v>
      </c>
      <c r="AN170" s="21">
        <f t="shared" si="92"/>
        <v>0.20261677783996546</v>
      </c>
      <c r="AO170" s="21">
        <f t="shared" si="92"/>
        <v>-0.30618262816925068</v>
      </c>
      <c r="AP170" s="27">
        <f t="shared" si="75"/>
        <v>0</v>
      </c>
      <c r="AQ170" s="27">
        <f t="shared" si="76"/>
        <v>0</v>
      </c>
      <c r="AR170" s="27">
        <f t="shared" si="77"/>
        <v>216.19522094726563</v>
      </c>
      <c r="AS170" s="27">
        <f t="shared" si="78"/>
        <v>216.19522094726563</v>
      </c>
      <c r="AT170" s="27">
        <f t="shared" si="79"/>
        <v>0</v>
      </c>
      <c r="AU170" s="27">
        <f t="shared" si="80"/>
        <v>0</v>
      </c>
      <c r="AV170" s="21">
        <f t="shared" si="81"/>
        <v>0.53846153846153844</v>
      </c>
      <c r="AW170" s="27">
        <f t="shared" si="82"/>
        <v>216.19522094726563</v>
      </c>
      <c r="AX170" s="27">
        <f t="shared" si="83"/>
        <v>216.19522094726563</v>
      </c>
      <c r="AY170" s="27">
        <f t="shared" si="84"/>
        <v>223.49000549316406</v>
      </c>
      <c r="AZ170" s="21">
        <f t="shared" si="85"/>
        <v>-6.5286468033609046E-2</v>
      </c>
      <c r="BA170" s="21">
        <f t="shared" si="86"/>
        <v>-6.5286468033609046E-2</v>
      </c>
      <c r="BB170" s="28">
        <f t="shared" si="87"/>
        <v>216.19522094726563</v>
      </c>
      <c r="BC170" s="28">
        <v>952.5</v>
      </c>
      <c r="BD170" s="28">
        <v>950</v>
      </c>
      <c r="BE170" s="28">
        <v>922.5</v>
      </c>
      <c r="BF170" s="28">
        <f t="shared" si="88"/>
        <v>922.5</v>
      </c>
      <c r="BG170" s="29">
        <f t="shared" si="89"/>
        <v>23.43579630864668</v>
      </c>
      <c r="BH170" s="29">
        <f t="shared" si="89"/>
        <v>103.2520325203252</v>
      </c>
      <c r="BI170" s="29">
        <f t="shared" si="89"/>
        <v>102.9810298102981</v>
      </c>
      <c r="BJ170" s="29">
        <f t="shared" si="89"/>
        <v>100</v>
      </c>
      <c r="BK170" s="29"/>
    </row>
    <row r="171" spans="1:63" x14ac:dyDescent="0.25">
      <c r="A171" s="13" t="s">
        <v>568</v>
      </c>
      <c r="B171" s="13" t="s">
        <v>569</v>
      </c>
      <c r="C171" s="13" t="s">
        <v>570</v>
      </c>
      <c r="D171" s="13" t="str">
        <f>IFERROR(VLOOKUP($B171,[1]GICS!$C:$D,2,FALSE),"-")</f>
        <v>Financials</v>
      </c>
      <c r="E171" s="14">
        <f>IFERROR(IF(VLOOKUP($B171,'[1]Paste Only'!$D:$AM,4,FALSE)="-",VLOOKUP($B171,'[1]Market Cap'!$A:$J,10,FALSE),VLOOKUP($B171,'[1]Paste Only'!$D:$AM,4,FALSE)),"-")</f>
        <v>4475.8500000000004</v>
      </c>
      <c r="F171" s="14">
        <f>IFERROR(VLOOKUP($B171,'[1]Paste Only'!$D:$AM,5,FALSE),"-")</f>
        <v>4544.875</v>
      </c>
      <c r="G171" s="15">
        <f>IFERROR(VLOOKUP($B171,'[1]Paste Only'!$D:$AM,6,FALSE),"-")</f>
        <v>0</v>
      </c>
      <c r="H171" s="15">
        <f>IFERROR(VLOOKUP($B171,'[1]Paste Only'!$D:$AM,7,FALSE),"-")</f>
        <v>5</v>
      </c>
      <c r="I171" s="15">
        <f>IFERROR(VLOOKUP($B171,'[1]Paste Only'!$D:$AM,8,FALSE),"-")</f>
        <v>6</v>
      </c>
      <c r="J171" s="16"/>
      <c r="K171" s="16"/>
      <c r="L171" s="14">
        <f>IFERROR(VLOOKUP($B171,'[1]Paste Only'!$D:$AM,12,FALSE),"-")</f>
        <v>169.160639</v>
      </c>
      <c r="M171" s="14">
        <f>IFERROR(VLOOKUP($B171,'[1]Paste Only'!$D:$AM,15,FALSE),"-")</f>
        <v>165.42024137931034</v>
      </c>
      <c r="N171" s="17"/>
      <c r="O171" s="18"/>
      <c r="P171" s="19">
        <f t="shared" si="90"/>
        <v>-2.2111512718332005E-2</v>
      </c>
      <c r="Q171" s="20">
        <f t="shared" si="63"/>
        <v>1.5421651753298127E-2</v>
      </c>
      <c r="R171" s="13">
        <f t="shared" si="64"/>
        <v>11</v>
      </c>
      <c r="S171" s="13" t="str">
        <f>IFERROR(VLOOKUP($B171,'[1]Market Cap'!$G:$I,3,FALSE),"-")</f>
        <v>Mid Cap</v>
      </c>
      <c r="T171" s="13"/>
      <c r="U171" s="13"/>
      <c r="V171" s="21">
        <f t="shared" si="91"/>
        <v>0</v>
      </c>
      <c r="W171" s="21">
        <f t="shared" si="91"/>
        <v>0</v>
      </c>
      <c r="X171" s="21">
        <f t="shared" si="91"/>
        <v>0</v>
      </c>
      <c r="Y171" s="22">
        <f t="shared" si="65"/>
        <v>0</v>
      </c>
      <c r="Z171" s="13">
        <f t="shared" si="66"/>
        <v>0</v>
      </c>
      <c r="AA171" s="23">
        <f t="shared" si="67"/>
        <v>0</v>
      </c>
      <c r="AB171" s="23">
        <f t="shared" si="68"/>
        <v>0</v>
      </c>
      <c r="AC171" s="23">
        <f t="shared" si="69"/>
        <v>0</v>
      </c>
      <c r="AD171" s="24">
        <f t="shared" si="70"/>
        <v>0</v>
      </c>
      <c r="AE171" s="25">
        <f>IFERROR(VLOOKUP($B171,'[1]Market Cap'!$G:$I,2,FALSE),"-")</f>
        <v>49728.421178099998</v>
      </c>
      <c r="AF171" s="20">
        <f t="shared" si="71"/>
        <v>0</v>
      </c>
      <c r="AG171" s="17">
        <f t="shared" si="72"/>
        <v>0</v>
      </c>
      <c r="AH171" s="17">
        <f t="shared" si="73"/>
        <v>0</v>
      </c>
      <c r="AI171" s="17" t="str">
        <f t="shared" si="74"/>
        <v>-</v>
      </c>
      <c r="AJ171" s="26">
        <f>IFERROR(VLOOKUP($B171,'[1]Paste Only'!$D:$AM,26,FALSE),"-")</f>
        <v>4572</v>
      </c>
      <c r="AK171" s="26">
        <f>IFERROR(VLOOKUP($B171,'[1]Paste Only'!$D:$AM,23,FALSE),"-")</f>
        <v>5530</v>
      </c>
      <c r="AL171" s="26">
        <f>IFERROR(VLOOKUP($B171,'[1]Paste Only'!$D:$AM,22,FALSE),"-")</f>
        <v>3775</v>
      </c>
      <c r="AM171" s="21">
        <f t="shared" si="92"/>
        <v>5.9682609532716313E-3</v>
      </c>
      <c r="AN171" s="21">
        <f t="shared" si="92"/>
        <v>0.21675513627987564</v>
      </c>
      <c r="AO171" s="21">
        <f t="shared" si="92"/>
        <v>-0.16939409774746284</v>
      </c>
      <c r="AP171" s="27">
        <f t="shared" si="75"/>
        <v>0</v>
      </c>
      <c r="AQ171" s="27">
        <f t="shared" si="76"/>
        <v>0</v>
      </c>
      <c r="AR171" s="27">
        <f t="shared" si="77"/>
        <v>4544.875</v>
      </c>
      <c r="AS171" s="27">
        <f t="shared" si="78"/>
        <v>4544.875</v>
      </c>
      <c r="AT171" s="27">
        <f t="shared" si="79"/>
        <v>0</v>
      </c>
      <c r="AU171" s="27">
        <f t="shared" si="80"/>
        <v>0</v>
      </c>
      <c r="AV171" s="21">
        <f t="shared" si="81"/>
        <v>0</v>
      </c>
      <c r="AW171" s="27">
        <f t="shared" si="82"/>
        <v>4544.875</v>
      </c>
      <c r="AX171" s="27">
        <f t="shared" si="83"/>
        <v>4544.875</v>
      </c>
      <c r="AY171" s="27">
        <f t="shared" si="84"/>
        <v>4544.875</v>
      </c>
      <c r="AZ171" s="21">
        <f t="shared" si="85"/>
        <v>1.5421651753298127E-2</v>
      </c>
      <c r="BA171" s="21">
        <f t="shared" si="86"/>
        <v>1.5421651753298127E-2</v>
      </c>
      <c r="BB171" s="28">
        <f t="shared" si="87"/>
        <v>4544.875</v>
      </c>
      <c r="BC171" s="28">
        <v>619</v>
      </c>
      <c r="BD171" s="28">
        <v>529</v>
      </c>
      <c r="BE171" s="28">
        <v>511</v>
      </c>
      <c r="BF171" s="28">
        <f t="shared" si="88"/>
        <v>511</v>
      </c>
      <c r="BG171" s="29">
        <f t="shared" si="89"/>
        <v>889.40802348336592</v>
      </c>
      <c r="BH171" s="29">
        <f t="shared" si="89"/>
        <v>121.13502935420743</v>
      </c>
      <c r="BI171" s="29">
        <f t="shared" si="89"/>
        <v>103.52250489236791</v>
      </c>
      <c r="BJ171" s="29">
        <f t="shared" si="89"/>
        <v>100</v>
      </c>
      <c r="BK171" s="29"/>
    </row>
    <row r="172" spans="1:63" x14ac:dyDescent="0.25">
      <c r="A172" s="13" t="s">
        <v>571</v>
      </c>
      <c r="B172" s="13" t="s">
        <v>572</v>
      </c>
      <c r="C172" s="13" t="s">
        <v>573</v>
      </c>
      <c r="D172" s="13" t="str">
        <f>IFERROR(VLOOKUP($B172,[1]GICS!$C:$D,2,FALSE),"-")</f>
        <v>Consumer Staples</v>
      </c>
      <c r="E172" s="14">
        <f>IFERROR(IF(VLOOKUP($B172,'[1]Paste Only'!$D:$AM,4,FALSE)="-",VLOOKUP($B172,'[1]Market Cap'!$A:$J,10,FALSE),VLOOKUP($B172,'[1]Paste Only'!$D:$AM,4,FALSE)),"-")</f>
        <v>1795.35</v>
      </c>
      <c r="F172" s="14">
        <f>IFERROR(VLOOKUP($B172,'[1]Paste Only'!$D:$AM,5,FALSE),"-")</f>
        <v>2022.611083984375</v>
      </c>
      <c r="G172" s="15">
        <f>IFERROR(VLOOKUP($B172,'[1]Paste Only'!$D:$AM,6,FALSE),"-")</f>
        <v>4</v>
      </c>
      <c r="H172" s="15">
        <f>IFERROR(VLOOKUP($B172,'[1]Paste Only'!$D:$AM,7,FALSE),"-")</f>
        <v>6</v>
      </c>
      <c r="I172" s="15">
        <f>IFERROR(VLOOKUP($B172,'[1]Paste Only'!$D:$AM,8,FALSE),"-")</f>
        <v>9</v>
      </c>
      <c r="J172" s="16"/>
      <c r="K172" s="16"/>
      <c r="L172" s="14">
        <f>IFERROR(VLOOKUP($B172,'[1]Paste Only'!$D:$AM,12,FALSE),"-")</f>
        <v>16.71</v>
      </c>
      <c r="M172" s="14">
        <f>IFERROR(VLOOKUP($B172,'[1]Paste Only'!$D:$AM,15,FALSE),"-")</f>
        <v>28.277367816091953</v>
      </c>
      <c r="N172" s="17"/>
      <c r="O172" s="18"/>
      <c r="P172" s="19">
        <f t="shared" si="90"/>
        <v>0.69224223914374328</v>
      </c>
      <c r="Q172" s="20">
        <f t="shared" si="63"/>
        <v>0.12658316427681249</v>
      </c>
      <c r="R172" s="13">
        <f t="shared" si="64"/>
        <v>19</v>
      </c>
      <c r="S172" s="13" t="str">
        <f>IFERROR(VLOOKUP($B172,'[1]Market Cap'!$G:$I,3,FALSE),"-")</f>
        <v>Mid Cap</v>
      </c>
      <c r="T172" s="13"/>
      <c r="U172" s="13"/>
      <c r="V172" s="21">
        <f t="shared" si="91"/>
        <v>0</v>
      </c>
      <c r="W172" s="21">
        <f t="shared" si="91"/>
        <v>0</v>
      </c>
      <c r="X172" s="21">
        <f t="shared" si="91"/>
        <v>0</v>
      </c>
      <c r="Y172" s="22">
        <f t="shared" si="65"/>
        <v>0</v>
      </c>
      <c r="Z172" s="13">
        <f t="shared" si="66"/>
        <v>0</v>
      </c>
      <c r="AA172" s="23">
        <f t="shared" si="67"/>
        <v>0</v>
      </c>
      <c r="AB172" s="23">
        <f t="shared" si="68"/>
        <v>0</v>
      </c>
      <c r="AC172" s="23">
        <f t="shared" si="69"/>
        <v>0</v>
      </c>
      <c r="AD172" s="24">
        <f t="shared" si="70"/>
        <v>0</v>
      </c>
      <c r="AE172" s="25">
        <f>IFERROR(VLOOKUP($B172,'[1]Market Cap'!$G:$I,2,FALSE),"-")</f>
        <v>47469.978425715002</v>
      </c>
      <c r="AF172" s="20">
        <f t="shared" si="71"/>
        <v>0</v>
      </c>
      <c r="AG172" s="17">
        <f t="shared" si="72"/>
        <v>0</v>
      </c>
      <c r="AH172" s="17">
        <f t="shared" si="73"/>
        <v>0</v>
      </c>
      <c r="AI172" s="17" t="str">
        <f t="shared" si="74"/>
        <v>-</v>
      </c>
      <c r="AJ172" s="26">
        <f>IFERROR(VLOOKUP($B172,'[1]Paste Only'!$D:$AM,26,FALSE),"-")</f>
        <v>2018.5</v>
      </c>
      <c r="AK172" s="26">
        <f>IFERROR(VLOOKUP($B172,'[1]Paste Only'!$D:$AM,23,FALSE),"-")</f>
        <v>2420</v>
      </c>
      <c r="AL172" s="26">
        <f>IFERROR(VLOOKUP($B172,'[1]Paste Only'!$D:$AM,22,FALSE),"-")</f>
        <v>1650</v>
      </c>
      <c r="AM172" s="21">
        <f t="shared" si="92"/>
        <v>-2.0325627684569803E-3</v>
      </c>
      <c r="AN172" s="21">
        <f t="shared" si="92"/>
        <v>0.19647322174898885</v>
      </c>
      <c r="AO172" s="21">
        <f t="shared" si="92"/>
        <v>-0.18422280335296204</v>
      </c>
      <c r="AP172" s="27">
        <f t="shared" si="75"/>
        <v>0</v>
      </c>
      <c r="AQ172" s="27">
        <f t="shared" si="76"/>
        <v>0</v>
      </c>
      <c r="AR172" s="27">
        <f t="shared" si="77"/>
        <v>2022.611083984375</v>
      </c>
      <c r="AS172" s="27">
        <f t="shared" si="78"/>
        <v>2022.611083984375</v>
      </c>
      <c r="AT172" s="27">
        <f t="shared" si="79"/>
        <v>0</v>
      </c>
      <c r="AU172" s="27">
        <f t="shared" si="80"/>
        <v>0</v>
      </c>
      <c r="AV172" s="21">
        <f t="shared" si="81"/>
        <v>0.21052631578947367</v>
      </c>
      <c r="AW172" s="27">
        <f t="shared" si="82"/>
        <v>2022.611083984375</v>
      </c>
      <c r="AX172" s="27">
        <f t="shared" si="83"/>
        <v>2022.611083984375</v>
      </c>
      <c r="AY172" s="27">
        <f t="shared" si="84"/>
        <v>2018.5</v>
      </c>
      <c r="AZ172" s="21">
        <f t="shared" si="85"/>
        <v>0.12429331328153292</v>
      </c>
      <c r="BA172" s="21">
        <f t="shared" si="86"/>
        <v>0.12429331328153292</v>
      </c>
      <c r="BB172" s="28">
        <f t="shared" si="87"/>
        <v>2022.611083984375</v>
      </c>
      <c r="BC172" s="28">
        <v>150</v>
      </c>
      <c r="BD172" s="28" t="s">
        <v>81</v>
      </c>
      <c r="BE172" s="28">
        <v>140</v>
      </c>
      <c r="BF172" s="28">
        <f t="shared" si="88"/>
        <v>140</v>
      </c>
      <c r="BG172" s="29">
        <f t="shared" si="89"/>
        <v>1444.7222028459821</v>
      </c>
      <c r="BH172" s="29">
        <f t="shared" si="89"/>
        <v>107.14285714285714</v>
      </c>
      <c r="BI172" s="29">
        <f t="shared" si="89"/>
        <v>0</v>
      </c>
      <c r="BJ172" s="29">
        <f t="shared" si="89"/>
        <v>100</v>
      </c>
      <c r="BK172" s="29"/>
    </row>
    <row r="173" spans="1:63" x14ac:dyDescent="0.25">
      <c r="A173" s="13" t="s">
        <v>574</v>
      </c>
      <c r="B173" s="13" t="s">
        <v>575</v>
      </c>
      <c r="C173" s="13" t="s">
        <v>576</v>
      </c>
      <c r="D173" s="13" t="str">
        <f>IFERROR(VLOOKUP($B173,[1]GICS!$C:$D,2,FALSE),"-")</f>
        <v>Financials</v>
      </c>
      <c r="E173" s="14">
        <f>IFERROR(IF(VLOOKUP($B173,'[1]Paste Only'!$D:$AM,4,FALSE)="-",VLOOKUP($B173,'[1]Market Cap'!$A:$J,10,FALSE),VLOOKUP($B173,'[1]Paste Only'!$D:$AM,4,FALSE)),"-")</f>
        <v>291.35000000000002</v>
      </c>
      <c r="F173" s="14">
        <f>IFERROR(VLOOKUP($B173,'[1]Paste Only'!$D:$AM,5,FALSE),"-")</f>
        <v>322.4444580078125</v>
      </c>
      <c r="G173" s="15">
        <f>IFERROR(VLOOKUP($B173,'[1]Paste Only'!$D:$AM,6,FALSE),"-")</f>
        <v>10</v>
      </c>
      <c r="H173" s="15">
        <f>IFERROR(VLOOKUP($B173,'[1]Paste Only'!$D:$AM,7,FALSE),"-")</f>
        <v>0</v>
      </c>
      <c r="I173" s="15">
        <f>IFERROR(VLOOKUP($B173,'[1]Paste Only'!$D:$AM,8,FALSE),"-")</f>
        <v>0</v>
      </c>
      <c r="J173" s="16"/>
      <c r="K173" s="16"/>
      <c r="L173" s="14">
        <f>IFERROR(VLOOKUP($B173,'[1]Paste Only'!$D:$AM,12,FALSE),"-")</f>
        <v>12.688497999999999</v>
      </c>
      <c r="M173" s="14">
        <f>IFERROR(VLOOKUP($B173,'[1]Paste Only'!$D:$AM,15,FALSE),"-")</f>
        <v>16.2047816091954</v>
      </c>
      <c r="N173" s="17"/>
      <c r="O173" s="18"/>
      <c r="P173" s="19">
        <f t="shared" si="90"/>
        <v>0.2771237075653401</v>
      </c>
      <c r="Q173" s="20">
        <f t="shared" si="63"/>
        <v>0.10672544365132142</v>
      </c>
      <c r="R173" s="13">
        <f t="shared" si="64"/>
        <v>10</v>
      </c>
      <c r="S173" s="13" t="str">
        <f>IFERROR(VLOOKUP($B173,'[1]Market Cap'!$G:$I,3,FALSE),"-")</f>
        <v>Mid Cap</v>
      </c>
      <c r="T173" s="13"/>
      <c r="U173" s="13"/>
      <c r="V173" s="21">
        <f t="shared" si="91"/>
        <v>0</v>
      </c>
      <c r="W173" s="21">
        <f t="shared" si="91"/>
        <v>0</v>
      </c>
      <c r="X173" s="21">
        <f t="shared" si="91"/>
        <v>0</v>
      </c>
      <c r="Y173" s="22">
        <f t="shared" si="65"/>
        <v>0</v>
      </c>
      <c r="Z173" s="13">
        <f t="shared" si="66"/>
        <v>0</v>
      </c>
      <c r="AA173" s="23">
        <f t="shared" si="67"/>
        <v>0</v>
      </c>
      <c r="AB173" s="23">
        <f t="shared" si="68"/>
        <v>0</v>
      </c>
      <c r="AC173" s="23">
        <f t="shared" si="69"/>
        <v>0</v>
      </c>
      <c r="AD173" s="24">
        <f t="shared" si="70"/>
        <v>0</v>
      </c>
      <c r="AE173" s="25">
        <f>IFERROR(VLOOKUP($B173,'[1]Market Cap'!$G:$I,2,FALSE),"-")</f>
        <v>76113.328978349993</v>
      </c>
      <c r="AF173" s="20">
        <f t="shared" si="71"/>
        <v>0</v>
      </c>
      <c r="AG173" s="17">
        <f t="shared" si="72"/>
        <v>0</v>
      </c>
      <c r="AH173" s="17">
        <f t="shared" si="73"/>
        <v>0</v>
      </c>
      <c r="AI173" s="17" t="str">
        <f t="shared" si="74"/>
        <v>-</v>
      </c>
      <c r="AJ173" s="26">
        <f>IFERROR(VLOOKUP($B173,'[1]Paste Only'!$D:$AM,26,FALSE),"-")</f>
        <v>322</v>
      </c>
      <c r="AK173" s="26">
        <f>IFERROR(VLOOKUP($B173,'[1]Paste Only'!$D:$AM,23,FALSE),"-")</f>
        <v>345</v>
      </c>
      <c r="AL173" s="26">
        <f>IFERROR(VLOOKUP($B173,'[1]Paste Only'!$D:$AM,22,FALSE),"-")</f>
        <v>300</v>
      </c>
      <c r="AM173" s="21">
        <f t="shared" si="92"/>
        <v>-1.3784017581153218E-3</v>
      </c>
      <c r="AN173" s="21">
        <f t="shared" si="92"/>
        <v>6.995171240201925E-2</v>
      </c>
      <c r="AO173" s="21">
        <f t="shared" si="92"/>
        <v>-6.9607206606939753E-2</v>
      </c>
      <c r="AP173" s="27">
        <f t="shared" si="75"/>
        <v>0</v>
      </c>
      <c r="AQ173" s="27">
        <f t="shared" si="76"/>
        <v>0</v>
      </c>
      <c r="AR173" s="27">
        <f t="shared" si="77"/>
        <v>322.4444580078125</v>
      </c>
      <c r="AS173" s="27">
        <f t="shared" si="78"/>
        <v>322.4444580078125</v>
      </c>
      <c r="AT173" s="27">
        <f t="shared" si="79"/>
        <v>0</v>
      </c>
      <c r="AU173" s="27">
        <f t="shared" si="80"/>
        <v>0</v>
      </c>
      <c r="AV173" s="21">
        <f t="shared" si="81"/>
        <v>1</v>
      </c>
      <c r="AW173" s="27">
        <f t="shared" si="82"/>
        <v>322.4444580078125</v>
      </c>
      <c r="AX173" s="27">
        <f t="shared" si="83"/>
        <v>322.4444580078125</v>
      </c>
      <c r="AY173" s="27">
        <f t="shared" si="84"/>
        <v>322.4444580078125</v>
      </c>
      <c r="AZ173" s="21">
        <f t="shared" si="85"/>
        <v>0.10672544365132142</v>
      </c>
      <c r="BA173" s="21">
        <f t="shared" si="86"/>
        <v>0.10672544365132142</v>
      </c>
      <c r="BB173" s="28">
        <f t="shared" si="87"/>
        <v>322.4444580078125</v>
      </c>
      <c r="BC173" s="28">
        <v>490</v>
      </c>
      <c r="BD173" s="28">
        <v>490</v>
      </c>
      <c r="BE173" s="28" t="s">
        <v>81</v>
      </c>
      <c r="BF173" s="28" t="str">
        <f t="shared" si="88"/>
        <v>-</v>
      </c>
      <c r="BG173" s="29">
        <f t="shared" si="89"/>
        <v>0</v>
      </c>
      <c r="BH173" s="29">
        <f t="shared" si="89"/>
        <v>0</v>
      </c>
      <c r="BI173" s="29">
        <f t="shared" si="89"/>
        <v>0</v>
      </c>
      <c r="BJ173" s="29">
        <f t="shared" si="89"/>
        <v>0</v>
      </c>
      <c r="BK173" s="29"/>
    </row>
    <row r="174" spans="1:63" x14ac:dyDescent="0.25">
      <c r="A174" s="13" t="s">
        <v>577</v>
      </c>
      <c r="B174" s="13" t="s">
        <v>578</v>
      </c>
      <c r="C174" s="13" t="s">
        <v>579</v>
      </c>
      <c r="D174" s="13" t="str">
        <f>IFERROR(VLOOKUP($B174,[1]GICS!$C:$D,2,FALSE),"-")</f>
        <v>Information Technology</v>
      </c>
      <c r="E174" s="14">
        <f>IFERROR(IF(VLOOKUP($B174,'[1]Paste Only'!$D:$AM,4,FALSE)="-",VLOOKUP($B174,'[1]Market Cap'!$A:$J,10,FALSE),VLOOKUP($B174,'[1]Paste Only'!$D:$AM,4,FALSE)),"-")</f>
        <v>2902.05</v>
      </c>
      <c r="F174" s="14">
        <f>IFERROR(VLOOKUP($B174,'[1]Paste Only'!$D:$AM,5,FALSE),"-")</f>
        <v>3023.270263671875</v>
      </c>
      <c r="G174" s="15">
        <f>IFERROR(VLOOKUP($B174,'[1]Paste Only'!$D:$AM,6,FALSE),"-")</f>
        <v>25</v>
      </c>
      <c r="H174" s="15">
        <f>IFERROR(VLOOKUP($B174,'[1]Paste Only'!$D:$AM,7,FALSE),"-")</f>
        <v>8</v>
      </c>
      <c r="I174" s="15">
        <f>IFERROR(VLOOKUP($B174,'[1]Paste Only'!$D:$AM,8,FALSE),"-")</f>
        <v>6</v>
      </c>
      <c r="J174" s="16"/>
      <c r="K174" s="16"/>
      <c r="L174" s="14">
        <f>IFERROR(VLOOKUP($B174,'[1]Paste Only'!$D:$AM,12,FALSE),"-")</f>
        <v>89.87</v>
      </c>
      <c r="M174" s="14">
        <f>IFERROR(VLOOKUP($B174,'[1]Paste Only'!$D:$AM,15,FALSE),"-")</f>
        <v>105.73331034482759</v>
      </c>
      <c r="N174" s="17"/>
      <c r="O174" s="18"/>
      <c r="P174" s="19">
        <f t="shared" si="90"/>
        <v>0.17651396845251566</v>
      </c>
      <c r="Q174" s="20">
        <f t="shared" si="63"/>
        <v>4.1770563454066822E-2</v>
      </c>
      <c r="R174" s="13">
        <f t="shared" si="64"/>
        <v>39</v>
      </c>
      <c r="S174" s="13" t="str">
        <f>IFERROR(VLOOKUP($B174,'[1]Market Cap'!$G:$I,3,FALSE),"-")</f>
        <v>Mid Cap</v>
      </c>
      <c r="T174" s="13"/>
      <c r="U174" s="13"/>
      <c r="V174" s="21">
        <f t="shared" si="91"/>
        <v>0</v>
      </c>
      <c r="W174" s="21">
        <f t="shared" si="91"/>
        <v>0</v>
      </c>
      <c r="X174" s="21">
        <f t="shared" si="91"/>
        <v>0</v>
      </c>
      <c r="Y174" s="22">
        <f t="shared" si="65"/>
        <v>0</v>
      </c>
      <c r="Z174" s="13">
        <f t="shared" si="66"/>
        <v>0</v>
      </c>
      <c r="AA174" s="23">
        <f t="shared" si="67"/>
        <v>0</v>
      </c>
      <c r="AB174" s="23">
        <f t="shared" si="68"/>
        <v>0</v>
      </c>
      <c r="AC174" s="23">
        <f t="shared" si="69"/>
        <v>0</v>
      </c>
      <c r="AD174" s="24">
        <f t="shared" si="70"/>
        <v>0</v>
      </c>
      <c r="AE174" s="25">
        <f>IFERROR(VLOOKUP($B174,'[1]Market Cap'!$G:$I,2,FALSE),"-")</f>
        <v>55212.556145175004</v>
      </c>
      <c r="AF174" s="20">
        <f t="shared" si="71"/>
        <v>0</v>
      </c>
      <c r="AG174" s="17">
        <f t="shared" si="72"/>
        <v>0</v>
      </c>
      <c r="AH174" s="17">
        <f t="shared" si="73"/>
        <v>0</v>
      </c>
      <c r="AI174" s="17" t="str">
        <f t="shared" si="74"/>
        <v>-</v>
      </c>
      <c r="AJ174" s="26">
        <f>IFERROR(VLOOKUP($B174,'[1]Paste Only'!$D:$AM,26,FALSE),"-")</f>
        <v>3050</v>
      </c>
      <c r="AK174" s="26">
        <f>IFERROR(VLOOKUP($B174,'[1]Paste Only'!$D:$AM,23,FALSE),"-")</f>
        <v>3625</v>
      </c>
      <c r="AL174" s="26">
        <f>IFERROR(VLOOKUP($B174,'[1]Paste Only'!$D:$AM,22,FALSE),"-")</f>
        <v>2140</v>
      </c>
      <c r="AM174" s="21">
        <f t="shared" si="92"/>
        <v>8.8413320665750028E-3</v>
      </c>
      <c r="AN174" s="21">
        <f t="shared" si="92"/>
        <v>0.19903273073486383</v>
      </c>
      <c r="AO174" s="21">
        <f t="shared" si="92"/>
        <v>-0.29215722930410803</v>
      </c>
      <c r="AP174" s="27">
        <f t="shared" si="75"/>
        <v>0</v>
      </c>
      <c r="AQ174" s="27">
        <f t="shared" si="76"/>
        <v>0</v>
      </c>
      <c r="AR174" s="27">
        <f t="shared" si="77"/>
        <v>3023.270263671875</v>
      </c>
      <c r="AS174" s="27">
        <f t="shared" si="78"/>
        <v>3023.270263671875</v>
      </c>
      <c r="AT174" s="27">
        <f t="shared" si="79"/>
        <v>0</v>
      </c>
      <c r="AU174" s="27">
        <f t="shared" si="80"/>
        <v>0</v>
      </c>
      <c r="AV174" s="21">
        <f t="shared" si="81"/>
        <v>0.64102564102564108</v>
      </c>
      <c r="AW174" s="27">
        <f t="shared" si="82"/>
        <v>3023.270263671875</v>
      </c>
      <c r="AX174" s="27">
        <f t="shared" si="83"/>
        <v>3023.270263671875</v>
      </c>
      <c r="AY174" s="27">
        <f t="shared" si="84"/>
        <v>3023.270263671875</v>
      </c>
      <c r="AZ174" s="21">
        <f t="shared" si="85"/>
        <v>4.1770563454066822E-2</v>
      </c>
      <c r="BA174" s="21">
        <f t="shared" si="86"/>
        <v>4.1770563454066822E-2</v>
      </c>
      <c r="BB174" s="28">
        <f t="shared" si="87"/>
        <v>3023.270263671875</v>
      </c>
      <c r="BC174" s="28">
        <v>606.77777099609375</v>
      </c>
      <c r="BD174" s="28">
        <v>544.25</v>
      </c>
      <c r="BE174" s="28">
        <v>500.11111450195313</v>
      </c>
      <c r="BF174" s="28">
        <f t="shared" si="88"/>
        <v>500.11111450195313</v>
      </c>
      <c r="BG174" s="29">
        <f t="shared" si="89"/>
        <v>604.51971092117526</v>
      </c>
      <c r="BH174" s="29">
        <f t="shared" si="89"/>
        <v>121.32859146719164</v>
      </c>
      <c r="BI174" s="29">
        <f t="shared" si="89"/>
        <v>108.82581574736717</v>
      </c>
      <c r="BJ174" s="29">
        <f t="shared" si="89"/>
        <v>100</v>
      </c>
      <c r="BK174" s="29"/>
    </row>
    <row r="175" spans="1:63" x14ac:dyDescent="0.25">
      <c r="A175" s="13" t="s">
        <v>580</v>
      </c>
      <c r="B175" s="13" t="s">
        <v>581</v>
      </c>
      <c r="C175" s="13" t="s">
        <v>582</v>
      </c>
      <c r="D175" s="13" t="str">
        <f>IFERROR(VLOOKUP($B175,[1]GICS!$C:$D,2,FALSE),"-")</f>
        <v>Consumer Discretionary</v>
      </c>
      <c r="E175" s="14">
        <f>IFERROR(IF(VLOOKUP($B175,'[1]Paste Only'!$D:$AM,4,FALSE)="-",VLOOKUP($B175,'[1]Market Cap'!$A:$J,10,FALSE),VLOOKUP($B175,'[1]Paste Only'!$D:$AM,4,FALSE)),"-")</f>
        <v>2389</v>
      </c>
      <c r="F175" s="14">
        <f>IFERROR(VLOOKUP($B175,'[1]Paste Only'!$D:$AM,5,FALSE),"-")</f>
        <v>2489.4228515625</v>
      </c>
      <c r="G175" s="15">
        <f>IFERROR(VLOOKUP($B175,'[1]Paste Only'!$D:$AM,6,FALSE),"-")</f>
        <v>6</v>
      </c>
      <c r="H175" s="15">
        <f>IFERROR(VLOOKUP($B175,'[1]Paste Only'!$D:$AM,7,FALSE),"-")</f>
        <v>7</v>
      </c>
      <c r="I175" s="15">
        <f>IFERROR(VLOOKUP($B175,'[1]Paste Only'!$D:$AM,8,FALSE),"-")</f>
        <v>8</v>
      </c>
      <c r="J175" s="16"/>
      <c r="K175" s="16"/>
      <c r="L175" s="14">
        <f>IFERROR(VLOOKUP($B175,'[1]Paste Only'!$D:$AM,12,FALSE),"-")</f>
        <v>85.61</v>
      </c>
      <c r="M175" s="14">
        <f>IFERROR(VLOOKUP($B175,'[1]Paste Only'!$D:$AM,15,FALSE),"-")</f>
        <v>98.442747126436785</v>
      </c>
      <c r="N175" s="17"/>
      <c r="O175" s="18"/>
      <c r="P175" s="19">
        <f t="shared" si="90"/>
        <v>0.14989775874823952</v>
      </c>
      <c r="Q175" s="20">
        <f t="shared" si="63"/>
        <v>4.2035517606739292E-2</v>
      </c>
      <c r="R175" s="13">
        <f t="shared" si="64"/>
        <v>21</v>
      </c>
      <c r="S175" s="13" t="str">
        <f>IFERROR(VLOOKUP($B175,'[1]Market Cap'!$G:$I,3,FALSE),"-")</f>
        <v>Mid Cap</v>
      </c>
      <c r="T175" s="13"/>
      <c r="U175" s="13"/>
      <c r="V175" s="21">
        <f t="shared" si="91"/>
        <v>0</v>
      </c>
      <c r="W175" s="21">
        <f t="shared" si="91"/>
        <v>0</v>
      </c>
      <c r="X175" s="21">
        <f t="shared" si="91"/>
        <v>0</v>
      </c>
      <c r="Y175" s="22">
        <f t="shared" si="65"/>
        <v>0</v>
      </c>
      <c r="Z175" s="13">
        <f t="shared" si="66"/>
        <v>0</v>
      </c>
      <c r="AA175" s="23">
        <f t="shared" si="67"/>
        <v>0</v>
      </c>
      <c r="AB175" s="23">
        <f t="shared" si="68"/>
        <v>0</v>
      </c>
      <c r="AC175" s="23">
        <f t="shared" si="69"/>
        <v>0</v>
      </c>
      <c r="AD175" s="24">
        <f t="shared" si="70"/>
        <v>0</v>
      </c>
      <c r="AE175" s="25">
        <f>IFERROR(VLOOKUP($B175,'[1]Market Cap'!$G:$I,2,FALSE),"-")</f>
        <v>46183.476691000003</v>
      </c>
      <c r="AF175" s="20">
        <f t="shared" si="71"/>
        <v>0</v>
      </c>
      <c r="AG175" s="17">
        <f t="shared" si="72"/>
        <v>0</v>
      </c>
      <c r="AH175" s="17">
        <f t="shared" si="73"/>
        <v>0</v>
      </c>
      <c r="AI175" s="17" t="str">
        <f t="shared" si="74"/>
        <v>-</v>
      </c>
      <c r="AJ175" s="26">
        <f>IFERROR(VLOOKUP($B175,'[1]Paste Only'!$D:$AM,26,FALSE),"-")</f>
        <v>2505</v>
      </c>
      <c r="AK175" s="26">
        <f>IFERROR(VLOOKUP($B175,'[1]Paste Only'!$D:$AM,23,FALSE),"-")</f>
        <v>3181</v>
      </c>
      <c r="AL175" s="26">
        <f>IFERROR(VLOOKUP($B175,'[1]Paste Only'!$D:$AM,22,FALSE),"-")</f>
        <v>2000</v>
      </c>
      <c r="AM175" s="21">
        <f t="shared" si="92"/>
        <v>6.2573332721369557E-3</v>
      </c>
      <c r="AN175" s="21">
        <f t="shared" si="92"/>
        <v>0.27780621841862985</v>
      </c>
      <c r="AO175" s="21">
        <f t="shared" si="92"/>
        <v>-0.19660093151925195</v>
      </c>
      <c r="AP175" s="27">
        <f t="shared" si="75"/>
        <v>0</v>
      </c>
      <c r="AQ175" s="27">
        <f t="shared" si="76"/>
        <v>0</v>
      </c>
      <c r="AR175" s="27">
        <f t="shared" si="77"/>
        <v>2489.4228515625</v>
      </c>
      <c r="AS175" s="27">
        <f t="shared" si="78"/>
        <v>2489.4228515625</v>
      </c>
      <c r="AT175" s="27">
        <f t="shared" si="79"/>
        <v>0</v>
      </c>
      <c r="AU175" s="27">
        <f t="shared" si="80"/>
        <v>0</v>
      </c>
      <c r="AV175" s="21">
        <f t="shared" si="81"/>
        <v>0.2857142857142857</v>
      </c>
      <c r="AW175" s="27">
        <f t="shared" si="82"/>
        <v>2489.4228515625</v>
      </c>
      <c r="AX175" s="27">
        <f t="shared" si="83"/>
        <v>2489.4228515625</v>
      </c>
      <c r="AY175" s="27">
        <f t="shared" si="84"/>
        <v>2489.4228515625</v>
      </c>
      <c r="AZ175" s="21">
        <f t="shared" si="85"/>
        <v>4.2035517606739292E-2</v>
      </c>
      <c r="BA175" s="21">
        <f t="shared" si="86"/>
        <v>4.2035517606739292E-2</v>
      </c>
      <c r="BB175" s="28">
        <f t="shared" si="87"/>
        <v>2489.4228515625</v>
      </c>
      <c r="BC175" s="28">
        <v>280</v>
      </c>
      <c r="BD175" s="28" t="s">
        <v>81</v>
      </c>
      <c r="BE175" s="28" t="s">
        <v>81</v>
      </c>
      <c r="BF175" s="28" t="str">
        <f t="shared" si="88"/>
        <v>-</v>
      </c>
      <c r="BG175" s="29">
        <f t="shared" si="89"/>
        <v>0</v>
      </c>
      <c r="BH175" s="29">
        <f t="shared" si="89"/>
        <v>0</v>
      </c>
      <c r="BI175" s="29">
        <f t="shared" si="89"/>
        <v>0</v>
      </c>
      <c r="BJ175" s="29">
        <f t="shared" si="89"/>
        <v>0</v>
      </c>
      <c r="BK175" s="29"/>
    </row>
    <row r="176" spans="1:63" x14ac:dyDescent="0.25">
      <c r="A176" s="13" t="s">
        <v>583</v>
      </c>
      <c r="B176" s="13" t="s">
        <v>584</v>
      </c>
      <c r="C176" s="13" t="s">
        <v>585</v>
      </c>
      <c r="D176" s="13" t="str">
        <f>IFERROR(VLOOKUP($B176,[1]GICS!$C:$D,2,FALSE),"-")</f>
        <v>Consumer Discretionary</v>
      </c>
      <c r="E176" s="14">
        <f>IFERROR(IF(VLOOKUP($B176,'[1]Paste Only'!$D:$AM,4,FALSE)="-",VLOOKUP($B176,'[1]Market Cap'!$A:$J,10,FALSE),VLOOKUP($B176,'[1]Paste Only'!$D:$AM,4,FALSE)),"-")</f>
        <v>18099.099999999999</v>
      </c>
      <c r="F176" s="14">
        <f>IFERROR(VLOOKUP($B176,'[1]Paste Only'!$D:$AM,5,FALSE),"-")</f>
        <v>17536.623046875</v>
      </c>
      <c r="G176" s="15">
        <f>IFERROR(VLOOKUP($B176,'[1]Paste Only'!$D:$AM,6,FALSE),"-")</f>
        <v>25</v>
      </c>
      <c r="H176" s="15">
        <f>IFERROR(VLOOKUP($B176,'[1]Paste Only'!$D:$AM,7,FALSE),"-")</f>
        <v>5</v>
      </c>
      <c r="I176" s="15">
        <f>IFERROR(VLOOKUP($B176,'[1]Paste Only'!$D:$AM,8,FALSE),"-")</f>
        <v>6</v>
      </c>
      <c r="J176" s="16"/>
      <c r="K176" s="16"/>
      <c r="L176" s="14">
        <f>IFERROR(VLOOKUP($B176,'[1]Paste Only'!$D:$AM,12,FALSE),"-")</f>
        <v>205.7</v>
      </c>
      <c r="M176" s="14">
        <f>IFERROR(VLOOKUP($B176,'[1]Paste Only'!$D:$AM,15,FALSE),"-")</f>
        <v>227.41008045977011</v>
      </c>
      <c r="N176" s="17"/>
      <c r="O176" s="18"/>
      <c r="P176" s="19">
        <f t="shared" si="90"/>
        <v>0.10554244268240209</v>
      </c>
      <c r="Q176" s="20">
        <f t="shared" si="63"/>
        <v>-3.1077620054312027E-2</v>
      </c>
      <c r="R176" s="13">
        <f t="shared" si="64"/>
        <v>36</v>
      </c>
      <c r="S176" s="13" t="str">
        <f>IFERROR(VLOOKUP($B176,'[1]Market Cap'!$G:$I,3,FALSE),"-")</f>
        <v>Large Cap</v>
      </c>
      <c r="T176" s="13"/>
      <c r="U176" s="13"/>
      <c r="V176" s="21">
        <f t="shared" si="91"/>
        <v>0</v>
      </c>
      <c r="W176" s="21">
        <f t="shared" si="91"/>
        <v>0</v>
      </c>
      <c r="X176" s="21">
        <f t="shared" si="91"/>
        <v>0</v>
      </c>
      <c r="Y176" s="22">
        <f t="shared" si="65"/>
        <v>0</v>
      </c>
      <c r="Z176" s="13">
        <f t="shared" si="66"/>
        <v>0</v>
      </c>
      <c r="AA176" s="23">
        <f t="shared" si="67"/>
        <v>0</v>
      </c>
      <c r="AB176" s="23">
        <f t="shared" si="68"/>
        <v>0</v>
      </c>
      <c r="AC176" s="23">
        <f t="shared" si="69"/>
        <v>0</v>
      </c>
      <c r="AD176" s="24">
        <f t="shared" si="70"/>
        <v>0</v>
      </c>
      <c r="AE176" s="25">
        <f>IFERROR(VLOOKUP($B176,'[1]Market Cap'!$G:$I,2,FALSE),"-")</f>
        <v>109524.28380033</v>
      </c>
      <c r="AF176" s="20">
        <f t="shared" si="71"/>
        <v>0</v>
      </c>
      <c r="AG176" s="17">
        <f t="shared" si="72"/>
        <v>1</v>
      </c>
      <c r="AH176" s="17">
        <f t="shared" si="73"/>
        <v>0</v>
      </c>
      <c r="AI176" s="17" t="str">
        <f t="shared" si="74"/>
        <v>-</v>
      </c>
      <c r="AJ176" s="26">
        <f>IFERROR(VLOOKUP($B176,'[1]Paste Only'!$D:$AM,26,FALSE),"-")</f>
        <v>18311</v>
      </c>
      <c r="AK176" s="26">
        <f>IFERROR(VLOOKUP($B176,'[1]Paste Only'!$D:$AM,23,FALSE),"-")</f>
        <v>22300</v>
      </c>
      <c r="AL176" s="26">
        <f>IFERROR(VLOOKUP($B176,'[1]Paste Only'!$D:$AM,22,FALSE),"-")</f>
        <v>9085</v>
      </c>
      <c r="AM176" s="21">
        <f t="shared" si="92"/>
        <v>4.4157700775976583E-2</v>
      </c>
      <c r="AN176" s="21">
        <f t="shared" si="92"/>
        <v>0.27162452773219803</v>
      </c>
      <c r="AO176" s="21">
        <f t="shared" si="92"/>
        <v>-0.48194130787233103</v>
      </c>
      <c r="AP176" s="27">
        <f t="shared" si="75"/>
        <v>0</v>
      </c>
      <c r="AQ176" s="27">
        <f t="shared" si="76"/>
        <v>0</v>
      </c>
      <c r="AR176" s="27">
        <f t="shared" si="77"/>
        <v>17536.623046875</v>
      </c>
      <c r="AS176" s="27">
        <f t="shared" si="78"/>
        <v>17536.623046875</v>
      </c>
      <c r="AT176" s="27">
        <f t="shared" si="79"/>
        <v>0</v>
      </c>
      <c r="AU176" s="27">
        <f t="shared" si="80"/>
        <v>0</v>
      </c>
      <c r="AV176" s="21">
        <f t="shared" si="81"/>
        <v>0.69444444444444442</v>
      </c>
      <c r="AW176" s="27">
        <f t="shared" si="82"/>
        <v>17536.623046875</v>
      </c>
      <c r="AX176" s="27">
        <f t="shared" si="83"/>
        <v>17536.623046875</v>
      </c>
      <c r="AY176" s="27">
        <f t="shared" si="84"/>
        <v>18311</v>
      </c>
      <c r="AZ176" s="21">
        <f t="shared" si="85"/>
        <v>1.1707764474476745E-2</v>
      </c>
      <c r="BA176" s="21">
        <f t="shared" si="86"/>
        <v>1.1707764474476745E-2</v>
      </c>
      <c r="BB176" s="28">
        <f t="shared" si="87"/>
        <v>17536.623046875</v>
      </c>
      <c r="BC176" s="28">
        <v>1179</v>
      </c>
      <c r="BD176" s="28">
        <v>1148</v>
      </c>
      <c r="BE176" s="28">
        <v>1181</v>
      </c>
      <c r="BF176" s="28">
        <f t="shared" si="88"/>
        <v>1181</v>
      </c>
      <c r="BG176" s="29">
        <f t="shared" si="89"/>
        <v>1484.8961089648603</v>
      </c>
      <c r="BH176" s="29">
        <f t="shared" si="89"/>
        <v>99.830651989839126</v>
      </c>
      <c r="BI176" s="29">
        <f t="shared" si="89"/>
        <v>97.205757832345469</v>
      </c>
      <c r="BJ176" s="29">
        <f t="shared" si="89"/>
        <v>100</v>
      </c>
      <c r="BK176" s="29"/>
    </row>
    <row r="177" spans="1:63" x14ac:dyDescent="0.25">
      <c r="A177" s="13" t="s">
        <v>586</v>
      </c>
      <c r="B177" s="13" t="s">
        <v>587</v>
      </c>
      <c r="C177" s="13" t="s">
        <v>588</v>
      </c>
      <c r="D177" s="13" t="str">
        <f>IFERROR(VLOOKUP($B177,[1]GICS!$C:$D,2,FALSE),"-")</f>
        <v>Financials</v>
      </c>
      <c r="E177" s="14">
        <f>IFERROR(IF(VLOOKUP($B177,'[1]Paste Only'!$D:$AM,4,FALSE)="-",VLOOKUP($B177,'[1]Market Cap'!$A:$J,10,FALSE),VLOOKUP($B177,'[1]Paste Only'!$D:$AM,4,FALSE)),"-")</f>
        <v>54.03</v>
      </c>
      <c r="F177" s="14">
        <f>IFERROR(VLOOKUP($B177,'[1]Paste Only'!$D:$AM,5,FALSE),"-")</f>
        <v>71.5</v>
      </c>
      <c r="G177" s="15">
        <f>IFERROR(VLOOKUP($B177,'[1]Paste Only'!$D:$AM,6,FALSE),"-")</f>
        <v>2</v>
      </c>
      <c r="H177" s="15">
        <f>IFERROR(VLOOKUP($B177,'[1]Paste Only'!$D:$AM,7,FALSE),"-")</f>
        <v>0</v>
      </c>
      <c r="I177" s="15">
        <f>IFERROR(VLOOKUP($B177,'[1]Paste Only'!$D:$AM,8,FALSE),"-")</f>
        <v>0</v>
      </c>
      <c r="J177" s="16"/>
      <c r="K177" s="16"/>
      <c r="L177" s="14">
        <f>IFERROR(VLOOKUP($B177,'[1]Paste Only'!$D:$AM,12,FALSE),"-")</f>
        <v>7.7412209999999995</v>
      </c>
      <c r="M177" s="14" t="str">
        <f>IFERROR(VLOOKUP($B177,'[1]Paste Only'!$D:$AM,15,FALSE),"-")</f>
        <v>-</v>
      </c>
      <c r="N177" s="17"/>
      <c r="O177" s="18"/>
      <c r="P177" s="19">
        <f t="shared" si="90"/>
        <v>0</v>
      </c>
      <c r="Q177" s="20">
        <f t="shared" si="63"/>
        <v>0.3233388858041828</v>
      </c>
      <c r="R177" s="13">
        <f t="shared" si="64"/>
        <v>2</v>
      </c>
      <c r="S177" s="13" t="str">
        <f>IFERROR(VLOOKUP($B177,'[1]Market Cap'!$G:$I,3,FALSE),"-")</f>
        <v>Mid Cap</v>
      </c>
      <c r="T177" s="13"/>
      <c r="U177" s="13"/>
      <c r="V177" s="21">
        <f t="shared" si="91"/>
        <v>0</v>
      </c>
      <c r="W177" s="21">
        <f t="shared" si="91"/>
        <v>0</v>
      </c>
      <c r="X177" s="21">
        <f t="shared" si="91"/>
        <v>0</v>
      </c>
      <c r="Y177" s="22">
        <f t="shared" si="65"/>
        <v>0</v>
      </c>
      <c r="Z177" s="13">
        <f t="shared" si="66"/>
        <v>0</v>
      </c>
      <c r="AA177" s="23">
        <f t="shared" si="67"/>
        <v>0</v>
      </c>
      <c r="AB177" s="23">
        <f t="shared" si="68"/>
        <v>0</v>
      </c>
      <c r="AC177" s="23">
        <f t="shared" si="69"/>
        <v>0</v>
      </c>
      <c r="AD177" s="24">
        <f t="shared" si="70"/>
        <v>0</v>
      </c>
      <c r="AE177" s="25">
        <f>IFERROR(VLOOKUP($B177,'[1]Market Cap'!$G:$I,2,FALSE),"-")</f>
        <v>41557.471394849999</v>
      </c>
      <c r="AF177" s="20">
        <f t="shared" si="71"/>
        <v>0</v>
      </c>
      <c r="AG177" s="17">
        <f t="shared" si="72"/>
        <v>0</v>
      </c>
      <c r="AH177" s="17">
        <f t="shared" si="73"/>
        <v>0</v>
      </c>
      <c r="AI177" s="17" t="str">
        <f t="shared" si="74"/>
        <v>-</v>
      </c>
      <c r="AJ177" s="26">
        <f>IFERROR(VLOOKUP($B177,'[1]Paste Only'!$D:$AM,26,FALSE),"-")</f>
        <v>71.5</v>
      </c>
      <c r="AK177" s="26">
        <f>IFERROR(VLOOKUP($B177,'[1]Paste Only'!$D:$AM,23,FALSE),"-")</f>
        <v>73</v>
      </c>
      <c r="AL177" s="26">
        <f>IFERROR(VLOOKUP($B177,'[1]Paste Only'!$D:$AM,22,FALSE),"-")</f>
        <v>70</v>
      </c>
      <c r="AM177" s="21">
        <f t="shared" si="92"/>
        <v>0</v>
      </c>
      <c r="AN177" s="21">
        <f t="shared" si="92"/>
        <v>2.0979020979021046E-2</v>
      </c>
      <c r="AO177" s="21">
        <f t="shared" si="92"/>
        <v>-2.0979020979020935E-2</v>
      </c>
      <c r="AP177" s="27">
        <f t="shared" si="75"/>
        <v>0</v>
      </c>
      <c r="AQ177" s="27">
        <f t="shared" si="76"/>
        <v>0</v>
      </c>
      <c r="AR177" s="27">
        <f t="shared" si="77"/>
        <v>71.5</v>
      </c>
      <c r="AS177" s="27">
        <f t="shared" si="78"/>
        <v>71.5</v>
      </c>
      <c r="AT177" s="27">
        <f t="shared" si="79"/>
        <v>0</v>
      </c>
      <c r="AU177" s="27">
        <f t="shared" si="80"/>
        <v>0</v>
      </c>
      <c r="AV177" s="21">
        <f t="shared" si="81"/>
        <v>1</v>
      </c>
      <c r="AW177" s="27">
        <f t="shared" si="82"/>
        <v>71.5</v>
      </c>
      <c r="AX177" s="27">
        <f t="shared" si="83"/>
        <v>71.5</v>
      </c>
      <c r="AY177" s="27">
        <f t="shared" si="84"/>
        <v>71.5</v>
      </c>
      <c r="AZ177" s="21">
        <f t="shared" si="85"/>
        <v>0.3233388858041828</v>
      </c>
      <c r="BA177" s="21">
        <f t="shared" si="86"/>
        <v>0.3</v>
      </c>
      <c r="BB177" s="28">
        <f t="shared" si="87"/>
        <v>71.5</v>
      </c>
      <c r="BC177" s="28">
        <v>471.20001220703125</v>
      </c>
      <c r="BD177" s="28">
        <v>396.20001220703125</v>
      </c>
      <c r="BE177" s="28">
        <v>374.39999389648438</v>
      </c>
      <c r="BF177" s="28">
        <f t="shared" si="88"/>
        <v>374.39999389648438</v>
      </c>
      <c r="BG177" s="29">
        <f t="shared" si="89"/>
        <v>19.097222533547534</v>
      </c>
      <c r="BH177" s="29">
        <f t="shared" si="89"/>
        <v>125.85470616682503</v>
      </c>
      <c r="BI177" s="29">
        <f t="shared" si="89"/>
        <v>105.82265455820874</v>
      </c>
      <c r="BJ177" s="29">
        <f t="shared" si="89"/>
        <v>100</v>
      </c>
      <c r="BK177" s="29"/>
    </row>
    <row r="178" spans="1:63" x14ac:dyDescent="0.25">
      <c r="A178" s="13" t="s">
        <v>589</v>
      </c>
      <c r="B178" s="13" t="s">
        <v>590</v>
      </c>
      <c r="C178" s="13" t="s">
        <v>591</v>
      </c>
      <c r="D178" s="13" t="str">
        <f>IFERROR(VLOOKUP($B178,[1]GICS!$C:$D,2,FALSE),"-")</f>
        <v>Consumer Discretionary</v>
      </c>
      <c r="E178" s="14">
        <f>IFERROR(IF(VLOOKUP($B178,'[1]Paste Only'!$D:$AM,4,FALSE)="-",VLOOKUP($B178,'[1]Market Cap'!$A:$J,10,FALSE),VLOOKUP($B178,'[1]Paste Only'!$D:$AM,4,FALSE)),"-")</f>
        <v>502.75</v>
      </c>
      <c r="F178" s="14">
        <f>IFERROR(VLOOKUP($B178,'[1]Paste Only'!$D:$AM,5,FALSE),"-")</f>
        <v>678.75</v>
      </c>
      <c r="G178" s="15">
        <f>IFERROR(VLOOKUP($B178,'[1]Paste Only'!$D:$AM,6,FALSE),"-")</f>
        <v>8</v>
      </c>
      <c r="H178" s="15">
        <f>IFERROR(VLOOKUP($B178,'[1]Paste Only'!$D:$AM,7,FALSE),"-")</f>
        <v>0</v>
      </c>
      <c r="I178" s="15">
        <f>IFERROR(VLOOKUP($B178,'[1]Paste Only'!$D:$AM,8,FALSE),"-")</f>
        <v>1</v>
      </c>
      <c r="J178" s="16"/>
      <c r="K178" s="16"/>
      <c r="L178" s="14">
        <f>IFERROR(VLOOKUP($B178,'[1]Paste Only'!$D:$AM,12,FALSE),"-")</f>
        <v>6.93</v>
      </c>
      <c r="M178" s="14">
        <f>IFERROR(VLOOKUP($B178,'[1]Paste Only'!$D:$AM,15,FALSE),"-")</f>
        <v>12.39080459770115</v>
      </c>
      <c r="N178" s="17"/>
      <c r="O178" s="18"/>
      <c r="P178" s="19">
        <f t="shared" si="90"/>
        <v>0.78799489144316737</v>
      </c>
      <c r="Q178" s="20">
        <f t="shared" si="63"/>
        <v>0.3500745897563402</v>
      </c>
      <c r="R178" s="13">
        <f t="shared" si="64"/>
        <v>9</v>
      </c>
      <c r="S178" s="13" t="str">
        <f>IFERROR(VLOOKUP($B178,'[1]Market Cap'!$G:$I,3,FALSE),"-")</f>
        <v>Mid Cap</v>
      </c>
      <c r="T178" s="13"/>
      <c r="U178" s="13"/>
      <c r="V178" s="21">
        <f t="shared" si="91"/>
        <v>0</v>
      </c>
      <c r="W178" s="21">
        <f t="shared" si="91"/>
        <v>0</v>
      </c>
      <c r="X178" s="21">
        <f t="shared" si="91"/>
        <v>0</v>
      </c>
      <c r="Y178" s="22">
        <f t="shared" si="65"/>
        <v>0</v>
      </c>
      <c r="Z178" s="13">
        <f t="shared" si="66"/>
        <v>0</v>
      </c>
      <c r="AA178" s="23">
        <f t="shared" si="67"/>
        <v>0</v>
      </c>
      <c r="AB178" s="23">
        <f t="shared" si="68"/>
        <v>0</v>
      </c>
      <c r="AC178" s="23">
        <f t="shared" si="69"/>
        <v>0</v>
      </c>
      <c r="AD178" s="24">
        <f t="shared" si="70"/>
        <v>0</v>
      </c>
      <c r="AE178" s="25">
        <f>IFERROR(VLOOKUP($B178,'[1]Market Cap'!$G:$I,2,FALSE),"-")</f>
        <v>51911.581512525001</v>
      </c>
      <c r="AF178" s="20">
        <f t="shared" si="71"/>
        <v>0</v>
      </c>
      <c r="AG178" s="17">
        <f t="shared" si="72"/>
        <v>0</v>
      </c>
      <c r="AH178" s="17">
        <f t="shared" si="73"/>
        <v>0</v>
      </c>
      <c r="AI178" s="17" t="str">
        <f t="shared" si="74"/>
        <v>-</v>
      </c>
      <c r="AJ178" s="26">
        <f>IFERROR(VLOOKUP($B178,'[1]Paste Only'!$D:$AM,26,FALSE),"-")</f>
        <v>685</v>
      </c>
      <c r="AK178" s="26">
        <f>IFERROR(VLOOKUP($B178,'[1]Paste Only'!$D:$AM,23,FALSE),"-")</f>
        <v>770</v>
      </c>
      <c r="AL178" s="26">
        <f>IFERROR(VLOOKUP($B178,'[1]Paste Only'!$D:$AM,22,FALSE),"-")</f>
        <v>610</v>
      </c>
      <c r="AM178" s="21">
        <f t="shared" si="92"/>
        <v>9.208103130755152E-3</v>
      </c>
      <c r="AN178" s="21">
        <f t="shared" si="92"/>
        <v>0.13443830570902393</v>
      </c>
      <c r="AO178" s="21">
        <f t="shared" si="92"/>
        <v>-0.10128913443830567</v>
      </c>
      <c r="AP178" s="27">
        <f t="shared" si="75"/>
        <v>0</v>
      </c>
      <c r="AQ178" s="27">
        <f t="shared" si="76"/>
        <v>0</v>
      </c>
      <c r="AR178" s="27">
        <f t="shared" si="77"/>
        <v>678.75</v>
      </c>
      <c r="AS178" s="27">
        <f t="shared" si="78"/>
        <v>678.75</v>
      </c>
      <c r="AT178" s="27">
        <f t="shared" si="79"/>
        <v>0</v>
      </c>
      <c r="AU178" s="27">
        <f t="shared" si="80"/>
        <v>0</v>
      </c>
      <c r="AV178" s="21">
        <f t="shared" si="81"/>
        <v>0.88888888888888884</v>
      </c>
      <c r="AW178" s="27">
        <f t="shared" si="82"/>
        <v>678.75</v>
      </c>
      <c r="AX178" s="27">
        <f t="shared" si="83"/>
        <v>678.75</v>
      </c>
      <c r="AY178" s="27">
        <f t="shared" si="84"/>
        <v>685</v>
      </c>
      <c r="AZ178" s="21">
        <f t="shared" si="85"/>
        <v>0.36250621581302833</v>
      </c>
      <c r="BA178" s="21">
        <f t="shared" si="86"/>
        <v>0.36250621581302833</v>
      </c>
      <c r="BB178" s="28">
        <f t="shared" si="87"/>
        <v>678.75</v>
      </c>
      <c r="BC178" s="28">
        <v>384.75</v>
      </c>
      <c r="BD178" s="28">
        <v>415.66665649414063</v>
      </c>
      <c r="BE178" s="28">
        <v>462.33334350585938</v>
      </c>
      <c r="BF178" s="28">
        <f t="shared" si="88"/>
        <v>462.33334350585938</v>
      </c>
      <c r="BG178" s="29">
        <f t="shared" si="89"/>
        <v>146.80965790895803</v>
      </c>
      <c r="BH178" s="29">
        <f t="shared" si="89"/>
        <v>83.219176251155218</v>
      </c>
      <c r="BI178" s="29">
        <f t="shared" si="89"/>
        <v>89.906268352213857</v>
      </c>
      <c r="BJ178" s="29">
        <f t="shared" si="89"/>
        <v>100</v>
      </c>
      <c r="BK178" s="29"/>
    </row>
    <row r="179" spans="1:63" x14ac:dyDescent="0.25">
      <c r="A179" s="13" t="s">
        <v>592</v>
      </c>
      <c r="B179" s="13" t="s">
        <v>593</v>
      </c>
      <c r="C179" s="13" t="s">
        <v>594</v>
      </c>
      <c r="D179" s="13" t="str">
        <f>IFERROR(VLOOKUP($B179,[1]GICS!$C:$D,2,FALSE),"-")</f>
        <v>Consumer Staples</v>
      </c>
      <c r="E179" s="14">
        <f>IFERROR(IF(VLOOKUP($B179,'[1]Paste Only'!$D:$AM,4,FALSE)="-",VLOOKUP($B179,'[1]Market Cap'!$A:$J,10,FALSE),VLOOKUP($B179,'[1]Paste Only'!$D:$AM,4,FALSE)),"-")</f>
        <v>260.39999999999998</v>
      </c>
      <c r="F179" s="14">
        <f>IFERROR(VLOOKUP($B179,'[1]Paste Only'!$D:$AM,5,FALSE),"-")</f>
        <v>318</v>
      </c>
      <c r="G179" s="15">
        <f>IFERROR(VLOOKUP($B179,'[1]Paste Only'!$D:$AM,6,FALSE),"-")</f>
        <v>3</v>
      </c>
      <c r="H179" s="15">
        <f>IFERROR(VLOOKUP($B179,'[1]Paste Only'!$D:$AM,7,FALSE),"-")</f>
        <v>2</v>
      </c>
      <c r="I179" s="15">
        <f>IFERROR(VLOOKUP($B179,'[1]Paste Only'!$D:$AM,8,FALSE),"-")</f>
        <v>1</v>
      </c>
      <c r="J179" s="16"/>
      <c r="K179" s="16"/>
      <c r="L179" s="14" t="str">
        <f>IFERROR(VLOOKUP($B179,'[1]Paste Only'!$D:$AM,12,FALSE),"-")</f>
        <v>-</v>
      </c>
      <c r="M179" s="14">
        <f>IFERROR(VLOOKUP($B179,'[1]Paste Only'!$D:$AM,15,FALSE),"-")</f>
        <v>8.9140689655172416</v>
      </c>
      <c r="N179" s="17"/>
      <c r="O179" s="18"/>
      <c r="P179" s="19">
        <f t="shared" si="90"/>
        <v>0</v>
      </c>
      <c r="Q179" s="20">
        <f t="shared" si="63"/>
        <v>0.2211981566820278</v>
      </c>
      <c r="R179" s="13">
        <f t="shared" si="64"/>
        <v>6</v>
      </c>
      <c r="S179" s="13" t="str">
        <f>IFERROR(VLOOKUP($B179,'[1]Market Cap'!$G:$I,3,FALSE),"-")</f>
        <v>Mid Cap</v>
      </c>
      <c r="T179" s="13"/>
      <c r="U179" s="13"/>
      <c r="V179" s="21">
        <f t="shared" si="91"/>
        <v>0</v>
      </c>
      <c r="W179" s="21">
        <f t="shared" si="91"/>
        <v>0</v>
      </c>
      <c r="X179" s="21">
        <f t="shared" si="91"/>
        <v>0</v>
      </c>
      <c r="Y179" s="22">
        <f t="shared" si="65"/>
        <v>0</v>
      </c>
      <c r="Z179" s="13">
        <f t="shared" si="66"/>
        <v>0</v>
      </c>
      <c r="AA179" s="23">
        <f t="shared" si="67"/>
        <v>0</v>
      </c>
      <c r="AB179" s="23">
        <f t="shared" si="68"/>
        <v>0</v>
      </c>
      <c r="AC179" s="23">
        <f t="shared" si="69"/>
        <v>0</v>
      </c>
      <c r="AD179" s="24">
        <f t="shared" si="70"/>
        <v>0</v>
      </c>
      <c r="AE179" s="25">
        <f>IFERROR(VLOOKUP($B179,'[1]Market Cap'!$G:$I,2,FALSE),"-")</f>
        <v>33837.132481175002</v>
      </c>
      <c r="AF179" s="20">
        <f t="shared" si="71"/>
        <v>0</v>
      </c>
      <c r="AG179" s="17">
        <f t="shared" si="72"/>
        <v>0</v>
      </c>
      <c r="AH179" s="17">
        <f t="shared" si="73"/>
        <v>0</v>
      </c>
      <c r="AI179" s="17" t="str">
        <f t="shared" si="74"/>
        <v>-</v>
      </c>
      <c r="AJ179" s="26">
        <f>IFERROR(VLOOKUP($B179,'[1]Paste Only'!$D:$AM,26,FALSE),"-")</f>
        <v>313</v>
      </c>
      <c r="AK179" s="26">
        <f>IFERROR(VLOOKUP($B179,'[1]Paste Only'!$D:$AM,23,FALSE),"-")</f>
        <v>397</v>
      </c>
      <c r="AL179" s="26">
        <f>IFERROR(VLOOKUP($B179,'[1]Paste Only'!$D:$AM,22,FALSE),"-")</f>
        <v>260</v>
      </c>
      <c r="AM179" s="21">
        <f t="shared" si="92"/>
        <v>-1.5723270440251569E-2</v>
      </c>
      <c r="AN179" s="21">
        <f t="shared" si="92"/>
        <v>0.2484276729559749</v>
      </c>
      <c r="AO179" s="21">
        <f t="shared" si="92"/>
        <v>-0.1823899371069182</v>
      </c>
      <c r="AP179" s="27">
        <f t="shared" si="75"/>
        <v>0</v>
      </c>
      <c r="AQ179" s="27">
        <f t="shared" si="76"/>
        <v>0</v>
      </c>
      <c r="AR179" s="27">
        <f t="shared" si="77"/>
        <v>318</v>
      </c>
      <c r="AS179" s="27">
        <f t="shared" si="78"/>
        <v>318</v>
      </c>
      <c r="AT179" s="27">
        <f t="shared" si="79"/>
        <v>0</v>
      </c>
      <c r="AU179" s="27">
        <f t="shared" si="80"/>
        <v>0</v>
      </c>
      <c r="AV179" s="21">
        <f t="shared" si="81"/>
        <v>0.5</v>
      </c>
      <c r="AW179" s="27">
        <f t="shared" si="82"/>
        <v>318</v>
      </c>
      <c r="AX179" s="27">
        <f t="shared" si="83"/>
        <v>318</v>
      </c>
      <c r="AY179" s="27">
        <f t="shared" si="84"/>
        <v>313</v>
      </c>
      <c r="AZ179" s="21">
        <f t="shared" si="85"/>
        <v>0.20199692780337952</v>
      </c>
      <c r="BA179" s="21">
        <f t="shared" si="86"/>
        <v>0.20199692780337952</v>
      </c>
      <c r="BB179" s="28">
        <f t="shared" si="87"/>
        <v>318</v>
      </c>
      <c r="BC179" s="28">
        <v>591.66668701171875</v>
      </c>
      <c r="BD179" s="28">
        <v>731.66668701171875</v>
      </c>
      <c r="BE179" s="28">
        <v>806.66668701171875</v>
      </c>
      <c r="BF179" s="28">
        <f t="shared" si="88"/>
        <v>806.66668701171875</v>
      </c>
      <c r="BG179" s="29">
        <f t="shared" si="89"/>
        <v>39.421486609050994</v>
      </c>
      <c r="BH179" s="29">
        <f t="shared" si="89"/>
        <v>73.347108110232824</v>
      </c>
      <c r="BI179" s="29">
        <f t="shared" si="89"/>
        <v>90.70247957333703</v>
      </c>
      <c r="BJ179" s="29">
        <f t="shared" si="89"/>
        <v>100</v>
      </c>
      <c r="BK179" s="29"/>
    </row>
    <row r="180" spans="1:63" x14ac:dyDescent="0.25">
      <c r="A180" s="13" t="s">
        <v>595</v>
      </c>
      <c r="B180" s="13" t="s">
        <v>596</v>
      </c>
      <c r="C180" s="13" t="s">
        <v>597</v>
      </c>
      <c r="D180" s="13" t="str">
        <f>IFERROR(VLOOKUP($B180,[1]GICS!$C:$D,2,FALSE),"-")</f>
        <v>Materials</v>
      </c>
      <c r="E180" s="14">
        <f>IFERROR(IF(VLOOKUP($B180,'[1]Paste Only'!$D:$AM,4,FALSE)="-",VLOOKUP($B180,'[1]Market Cap'!$A:$J,10,FALSE),VLOOKUP($B180,'[1]Paste Only'!$D:$AM,4,FALSE)),"-")</f>
        <v>1703.5</v>
      </c>
      <c r="F180" s="14">
        <f>IFERROR(VLOOKUP($B180,'[1]Paste Only'!$D:$AM,5,FALSE),"-")</f>
        <v>1828.142822265625</v>
      </c>
      <c r="G180" s="15">
        <f>IFERROR(VLOOKUP($B180,'[1]Paste Only'!$D:$AM,6,FALSE),"-")</f>
        <v>12</v>
      </c>
      <c r="H180" s="15">
        <f>IFERROR(VLOOKUP($B180,'[1]Paste Only'!$D:$AM,7,FALSE),"-")</f>
        <v>4</v>
      </c>
      <c r="I180" s="15">
        <f>IFERROR(VLOOKUP($B180,'[1]Paste Only'!$D:$AM,8,FALSE),"-")</f>
        <v>1</v>
      </c>
      <c r="J180" s="16"/>
      <c r="K180" s="16"/>
      <c r="L180" s="14">
        <f>IFERROR(VLOOKUP($B180,'[1]Paste Only'!$D:$AM,12,FALSE),"-")</f>
        <v>27.28</v>
      </c>
      <c r="M180" s="14">
        <f>IFERROR(VLOOKUP($B180,'[1]Paste Only'!$D:$AM,15,FALSE),"-")</f>
        <v>45.534183908045975</v>
      </c>
      <c r="N180" s="17"/>
      <c r="O180" s="18"/>
      <c r="P180" s="19">
        <f t="shared" si="90"/>
        <v>0.66914163885799027</v>
      </c>
      <c r="Q180" s="20">
        <f t="shared" si="63"/>
        <v>7.3168665844217884E-2</v>
      </c>
      <c r="R180" s="13">
        <f t="shared" si="64"/>
        <v>17</v>
      </c>
      <c r="S180" s="13" t="str">
        <f>IFERROR(VLOOKUP($B180,'[1]Market Cap'!$G:$I,3,FALSE),"-")</f>
        <v>Mid Cap</v>
      </c>
      <c r="T180" s="13"/>
      <c r="U180" s="13"/>
      <c r="V180" s="21">
        <f t="shared" si="91"/>
        <v>0</v>
      </c>
      <c r="W180" s="21">
        <f t="shared" si="91"/>
        <v>0</v>
      </c>
      <c r="X180" s="21">
        <f t="shared" si="91"/>
        <v>0</v>
      </c>
      <c r="Y180" s="22">
        <f t="shared" si="65"/>
        <v>0</v>
      </c>
      <c r="Z180" s="13">
        <f t="shared" si="66"/>
        <v>0</v>
      </c>
      <c r="AA180" s="23">
        <f t="shared" si="67"/>
        <v>0</v>
      </c>
      <c r="AB180" s="23">
        <f t="shared" si="68"/>
        <v>0</v>
      </c>
      <c r="AC180" s="23">
        <f t="shared" si="69"/>
        <v>0</v>
      </c>
      <c r="AD180" s="24">
        <f t="shared" si="70"/>
        <v>0</v>
      </c>
      <c r="AE180" s="25">
        <f>IFERROR(VLOOKUP($B180,'[1]Market Cap'!$G:$I,2,FALSE),"-")</f>
        <v>47295.297029100002</v>
      </c>
      <c r="AF180" s="20">
        <f t="shared" si="71"/>
        <v>0</v>
      </c>
      <c r="AG180" s="17">
        <f t="shared" si="72"/>
        <v>0</v>
      </c>
      <c r="AH180" s="17">
        <f t="shared" si="73"/>
        <v>0</v>
      </c>
      <c r="AI180" s="17" t="str">
        <f t="shared" si="74"/>
        <v>-</v>
      </c>
      <c r="AJ180" s="26">
        <f>IFERROR(VLOOKUP($B180,'[1]Paste Only'!$D:$AM,26,FALSE),"-")</f>
        <v>1852.5</v>
      </c>
      <c r="AK180" s="26">
        <f>IFERROR(VLOOKUP($B180,'[1]Paste Only'!$D:$AM,23,FALSE),"-")</f>
        <v>2008</v>
      </c>
      <c r="AL180" s="26">
        <f>IFERROR(VLOOKUP($B180,'[1]Paste Only'!$D:$AM,22,FALSE),"-")</f>
        <v>1210</v>
      </c>
      <c r="AM180" s="21">
        <f t="shared" si="92"/>
        <v>1.3323454512262467E-2</v>
      </c>
      <c r="AN180" s="21">
        <f t="shared" si="92"/>
        <v>9.8382454337718084E-2</v>
      </c>
      <c r="AO180" s="21">
        <f t="shared" si="92"/>
        <v>-0.33812611068294873</v>
      </c>
      <c r="AP180" s="27">
        <f t="shared" si="75"/>
        <v>0</v>
      </c>
      <c r="AQ180" s="27">
        <f t="shared" si="76"/>
        <v>0</v>
      </c>
      <c r="AR180" s="27">
        <f t="shared" si="77"/>
        <v>1828.142822265625</v>
      </c>
      <c r="AS180" s="27">
        <f t="shared" si="78"/>
        <v>1828.142822265625</v>
      </c>
      <c r="AT180" s="27">
        <f t="shared" si="79"/>
        <v>0</v>
      </c>
      <c r="AU180" s="27">
        <f t="shared" si="80"/>
        <v>0</v>
      </c>
      <c r="AV180" s="21">
        <f t="shared" si="81"/>
        <v>0.70588235294117652</v>
      </c>
      <c r="AW180" s="27">
        <f t="shared" si="82"/>
        <v>1828.142822265625</v>
      </c>
      <c r="AX180" s="27">
        <f t="shared" si="83"/>
        <v>1828.142822265625</v>
      </c>
      <c r="AY180" s="27">
        <f t="shared" si="84"/>
        <v>1828.142822265625</v>
      </c>
      <c r="AZ180" s="21">
        <f t="shared" si="85"/>
        <v>7.3168665844217884E-2</v>
      </c>
      <c r="BA180" s="21">
        <f t="shared" si="86"/>
        <v>7.3168665844217884E-2</v>
      </c>
      <c r="BB180" s="28">
        <f t="shared" si="87"/>
        <v>1828.142822265625</v>
      </c>
      <c r="BC180" s="28">
        <v>405.20001220703125</v>
      </c>
      <c r="BD180" s="28">
        <v>343.33334350585938</v>
      </c>
      <c r="BE180" s="28">
        <v>333.33334350585938</v>
      </c>
      <c r="BF180" s="28">
        <f t="shared" si="88"/>
        <v>333.33334350585938</v>
      </c>
      <c r="BG180" s="29">
        <f t="shared" si="89"/>
        <v>548.44282994254058</v>
      </c>
      <c r="BH180" s="29">
        <f t="shared" si="89"/>
        <v>121.55999995239257</v>
      </c>
      <c r="BI180" s="29">
        <f t="shared" si="89"/>
        <v>102.99999990844726</v>
      </c>
      <c r="BJ180" s="29">
        <f t="shared" si="89"/>
        <v>100</v>
      </c>
      <c r="BK180" s="29"/>
    </row>
    <row r="181" spans="1:63" x14ac:dyDescent="0.25">
      <c r="A181" s="13" t="s">
        <v>598</v>
      </c>
      <c r="B181" s="13" t="s">
        <v>599</v>
      </c>
      <c r="C181" s="13" t="s">
        <v>600</v>
      </c>
      <c r="D181" s="13" t="str">
        <f>IFERROR(VLOOKUP($B181,[1]GICS!$C:$D,2,FALSE),"-")</f>
        <v>Information Technology</v>
      </c>
      <c r="E181" s="14">
        <f>IFERROR(IF(VLOOKUP($B181,'[1]Paste Only'!$D:$AM,4,FALSE)="-",VLOOKUP($B181,'[1]Market Cap'!$A:$J,10,FALSE),VLOOKUP($B181,'[1]Paste Only'!$D:$AM,4,FALSE)),"-")</f>
        <v>701.85</v>
      </c>
      <c r="F181" s="14">
        <f>IFERROR(VLOOKUP($B181,'[1]Paste Only'!$D:$AM,5,FALSE),"-")</f>
        <v>607.4000244140625</v>
      </c>
      <c r="G181" s="15">
        <f>IFERROR(VLOOKUP($B181,'[1]Paste Only'!$D:$AM,6,FALSE),"-")</f>
        <v>2</v>
      </c>
      <c r="H181" s="15">
        <f>IFERROR(VLOOKUP($B181,'[1]Paste Only'!$D:$AM,7,FALSE),"-")</f>
        <v>3</v>
      </c>
      <c r="I181" s="15">
        <f>IFERROR(VLOOKUP($B181,'[1]Paste Only'!$D:$AM,8,FALSE),"-")</f>
        <v>13</v>
      </c>
      <c r="J181" s="16"/>
      <c r="K181" s="16"/>
      <c r="L181" s="14">
        <f>IFERROR(VLOOKUP($B181,'[1]Paste Only'!$D:$AM,12,FALSE),"-")</f>
        <v>16.690000000000001</v>
      </c>
      <c r="M181" s="14">
        <f>IFERROR(VLOOKUP($B181,'[1]Paste Only'!$D:$AM,15,FALSE),"-")</f>
        <v>18.943724137931035</v>
      </c>
      <c r="N181" s="17"/>
      <c r="O181" s="18"/>
      <c r="P181" s="19">
        <f t="shared" si="90"/>
        <v>0.1350344001157</v>
      </c>
      <c r="Q181" s="20">
        <f t="shared" si="63"/>
        <v>-0.134572879655108</v>
      </c>
      <c r="R181" s="13">
        <f t="shared" si="64"/>
        <v>18</v>
      </c>
      <c r="S181" s="13" t="str">
        <f>IFERROR(VLOOKUP($B181,'[1]Market Cap'!$G:$I,3,FALSE),"-")</f>
        <v>Mid Cap</v>
      </c>
      <c r="T181" s="13"/>
      <c r="U181" s="13"/>
      <c r="V181" s="21">
        <f t="shared" si="91"/>
        <v>0</v>
      </c>
      <c r="W181" s="21">
        <f t="shared" si="91"/>
        <v>0</v>
      </c>
      <c r="X181" s="21">
        <f t="shared" si="91"/>
        <v>0</v>
      </c>
      <c r="Y181" s="22">
        <f t="shared" si="65"/>
        <v>0</v>
      </c>
      <c r="Z181" s="13">
        <f t="shared" si="66"/>
        <v>0</v>
      </c>
      <c r="AA181" s="23">
        <f t="shared" si="67"/>
        <v>0</v>
      </c>
      <c r="AB181" s="23">
        <f t="shared" si="68"/>
        <v>0</v>
      </c>
      <c r="AC181" s="23">
        <f t="shared" si="69"/>
        <v>0</v>
      </c>
      <c r="AD181" s="24">
        <f t="shared" si="70"/>
        <v>0</v>
      </c>
      <c r="AE181" s="25">
        <f>IFERROR(VLOOKUP($B181,'[1]Market Cap'!$G:$I,2,FALSE),"-")</f>
        <v>28474.8854904</v>
      </c>
      <c r="AF181" s="20">
        <f t="shared" si="71"/>
        <v>0</v>
      </c>
      <c r="AG181" s="17">
        <f t="shared" si="72"/>
        <v>1</v>
      </c>
      <c r="AH181" s="17">
        <f t="shared" si="73"/>
        <v>0</v>
      </c>
      <c r="AI181" s="17" t="str">
        <f t="shared" si="74"/>
        <v>-</v>
      </c>
      <c r="AJ181" s="26">
        <f>IFERROR(VLOOKUP($B181,'[1]Paste Only'!$D:$AM,26,FALSE),"-")</f>
        <v>590</v>
      </c>
      <c r="AK181" s="26">
        <f>IFERROR(VLOOKUP($B181,'[1]Paste Only'!$D:$AM,23,FALSE),"-")</f>
        <v>780</v>
      </c>
      <c r="AL181" s="26">
        <f>IFERROR(VLOOKUP($B181,'[1]Paste Only'!$D:$AM,22,FALSE),"-")</f>
        <v>450</v>
      </c>
      <c r="AM181" s="21">
        <f t="shared" si="92"/>
        <v>-2.8646729856238839E-2</v>
      </c>
      <c r="AN181" s="21">
        <f t="shared" si="92"/>
        <v>0.28416195035954872</v>
      </c>
      <c r="AO181" s="21">
        <f t="shared" si="92"/>
        <v>-0.25913733633102964</v>
      </c>
      <c r="AP181" s="27">
        <f t="shared" si="75"/>
        <v>0</v>
      </c>
      <c r="AQ181" s="27">
        <f t="shared" si="76"/>
        <v>0</v>
      </c>
      <c r="AR181" s="27">
        <f t="shared" si="77"/>
        <v>607.4000244140625</v>
      </c>
      <c r="AS181" s="27">
        <f t="shared" si="78"/>
        <v>607.4000244140625</v>
      </c>
      <c r="AT181" s="27">
        <f t="shared" si="79"/>
        <v>0</v>
      </c>
      <c r="AU181" s="27">
        <f t="shared" si="80"/>
        <v>0</v>
      </c>
      <c r="AV181" s="21">
        <f t="shared" si="81"/>
        <v>0.1111111111111111</v>
      </c>
      <c r="AW181" s="27">
        <f t="shared" si="82"/>
        <v>607.4000244140625</v>
      </c>
      <c r="AX181" s="27">
        <f t="shared" si="83"/>
        <v>607.4000244140625</v>
      </c>
      <c r="AY181" s="27">
        <f t="shared" si="84"/>
        <v>607.4000244140625</v>
      </c>
      <c r="AZ181" s="21">
        <f t="shared" si="85"/>
        <v>-0.134572879655108</v>
      </c>
      <c r="BA181" s="21">
        <f t="shared" si="86"/>
        <v>-0.134572879655108</v>
      </c>
      <c r="BB181" s="28">
        <f t="shared" si="87"/>
        <v>607.4000244140625</v>
      </c>
      <c r="BC181" s="28">
        <v>1002</v>
      </c>
      <c r="BD181" s="28">
        <v>1571.73095703125</v>
      </c>
      <c r="BE181" s="28">
        <v>1637</v>
      </c>
      <c r="BF181" s="28">
        <f t="shared" si="88"/>
        <v>1637</v>
      </c>
      <c r="BG181" s="29">
        <f t="shared" si="89"/>
        <v>37.104460868299483</v>
      </c>
      <c r="BH181" s="29">
        <f t="shared" si="89"/>
        <v>61.209529627367132</v>
      </c>
      <c r="BI181" s="29">
        <f t="shared" si="89"/>
        <v>96.012886807040317</v>
      </c>
      <c r="BJ181" s="29">
        <f t="shared" si="89"/>
        <v>100</v>
      </c>
      <c r="BK181" s="29"/>
    </row>
    <row r="182" spans="1:63" x14ac:dyDescent="0.25">
      <c r="A182" s="13" t="s">
        <v>601</v>
      </c>
      <c r="B182" s="13" t="s">
        <v>602</v>
      </c>
      <c r="C182" s="13" t="s">
        <v>603</v>
      </c>
      <c r="D182" s="13" t="str">
        <f>IFERROR(VLOOKUP($B182,[1]GICS!$C:$D,2,FALSE),"-")</f>
        <v>Consumer Discretionary</v>
      </c>
      <c r="E182" s="14">
        <f>IFERROR(IF(VLOOKUP($B182,'[1]Paste Only'!$D:$AM,4,FALSE)="-",VLOOKUP($B182,'[1]Market Cap'!$A:$J,10,FALSE),VLOOKUP($B182,'[1]Paste Only'!$D:$AM,4,FALSE)),"-")</f>
        <v>428.5</v>
      </c>
      <c r="F182" s="14">
        <f>IFERROR(VLOOKUP($B182,'[1]Paste Only'!$D:$AM,5,FALSE),"-")</f>
        <v>509.14279174804688</v>
      </c>
      <c r="G182" s="15">
        <f>IFERROR(VLOOKUP($B182,'[1]Paste Only'!$D:$AM,6,FALSE),"-")</f>
        <v>13</v>
      </c>
      <c r="H182" s="15">
        <f>IFERROR(VLOOKUP($B182,'[1]Paste Only'!$D:$AM,7,FALSE),"-")</f>
        <v>3</v>
      </c>
      <c r="I182" s="15">
        <f>IFERROR(VLOOKUP($B182,'[1]Paste Only'!$D:$AM,8,FALSE),"-")</f>
        <v>3</v>
      </c>
      <c r="J182" s="16"/>
      <c r="K182" s="16"/>
      <c r="L182" s="14">
        <f>IFERROR(VLOOKUP($B182,'[1]Paste Only'!$D:$AM,12,FALSE),"-")</f>
        <v>9.92</v>
      </c>
      <c r="M182" s="14">
        <f>IFERROR(VLOOKUP($B182,'[1]Paste Only'!$D:$AM,15,FALSE),"-")</f>
        <v>11.845862068965516</v>
      </c>
      <c r="N182" s="17"/>
      <c r="O182" s="18"/>
      <c r="P182" s="19">
        <f t="shared" si="90"/>
        <v>0.19413932146829804</v>
      </c>
      <c r="Q182" s="20">
        <f t="shared" si="63"/>
        <v>0.18819788039217467</v>
      </c>
      <c r="R182" s="13">
        <f t="shared" si="64"/>
        <v>19</v>
      </c>
      <c r="S182" s="13" t="str">
        <f>IFERROR(VLOOKUP($B182,'[1]Market Cap'!$G:$I,3,FALSE),"-")</f>
        <v>Mid Cap</v>
      </c>
      <c r="T182" s="13"/>
      <c r="U182" s="13"/>
      <c r="V182" s="21">
        <f t="shared" si="91"/>
        <v>0</v>
      </c>
      <c r="W182" s="21">
        <f t="shared" si="91"/>
        <v>0</v>
      </c>
      <c r="X182" s="21">
        <f t="shared" si="91"/>
        <v>0</v>
      </c>
      <c r="Y182" s="22">
        <f t="shared" si="65"/>
        <v>0</v>
      </c>
      <c r="Z182" s="13">
        <f t="shared" si="66"/>
        <v>0</v>
      </c>
      <c r="AA182" s="23">
        <f t="shared" si="67"/>
        <v>0</v>
      </c>
      <c r="AB182" s="23">
        <f t="shared" si="68"/>
        <v>0</v>
      </c>
      <c r="AC182" s="23">
        <f t="shared" si="69"/>
        <v>0</v>
      </c>
      <c r="AD182" s="24">
        <f t="shared" si="70"/>
        <v>0</v>
      </c>
      <c r="AE182" s="25">
        <f>IFERROR(VLOOKUP($B182,'[1]Market Cap'!$G:$I,2,FALSE),"-")</f>
        <v>26640.743778749998</v>
      </c>
      <c r="AF182" s="20">
        <f t="shared" si="71"/>
        <v>0</v>
      </c>
      <c r="AG182" s="17">
        <f t="shared" si="72"/>
        <v>0</v>
      </c>
      <c r="AH182" s="17">
        <f t="shared" si="73"/>
        <v>0</v>
      </c>
      <c r="AI182" s="17" t="str">
        <f t="shared" si="74"/>
        <v>-</v>
      </c>
      <c r="AJ182" s="26">
        <f>IFERROR(VLOOKUP($B182,'[1]Paste Only'!$D:$AM,26,FALSE),"-")</f>
        <v>506.78500366210938</v>
      </c>
      <c r="AK182" s="26">
        <f>IFERROR(VLOOKUP($B182,'[1]Paste Only'!$D:$AM,23,FALSE),"-")</f>
        <v>580</v>
      </c>
      <c r="AL182" s="26">
        <f>IFERROR(VLOOKUP($B182,'[1]Paste Only'!$D:$AM,22,FALSE),"-")</f>
        <v>440</v>
      </c>
      <c r="AM182" s="21">
        <f t="shared" si="92"/>
        <v>-4.6308975088157345E-3</v>
      </c>
      <c r="AN182" s="21">
        <f t="shared" si="92"/>
        <v>0.13916961881887424</v>
      </c>
      <c r="AO182" s="21">
        <f t="shared" si="92"/>
        <v>-0.13580235813740582</v>
      </c>
      <c r="AP182" s="27">
        <f t="shared" si="75"/>
        <v>0</v>
      </c>
      <c r="AQ182" s="27">
        <f t="shared" si="76"/>
        <v>0</v>
      </c>
      <c r="AR182" s="27">
        <f t="shared" si="77"/>
        <v>509.14279174804688</v>
      </c>
      <c r="AS182" s="27">
        <f t="shared" si="78"/>
        <v>509.14279174804688</v>
      </c>
      <c r="AT182" s="27">
        <f t="shared" si="79"/>
        <v>0</v>
      </c>
      <c r="AU182" s="27">
        <f t="shared" si="80"/>
        <v>0</v>
      </c>
      <c r="AV182" s="21">
        <f t="shared" si="81"/>
        <v>0.68421052631578949</v>
      </c>
      <c r="AW182" s="27">
        <f t="shared" si="82"/>
        <v>509.14279174804688</v>
      </c>
      <c r="AX182" s="27">
        <f t="shared" si="83"/>
        <v>509.14279174804688</v>
      </c>
      <c r="AY182" s="27">
        <f t="shared" si="84"/>
        <v>509.14279174804688</v>
      </c>
      <c r="AZ182" s="21">
        <f t="shared" si="85"/>
        <v>0.18819788039217467</v>
      </c>
      <c r="BA182" s="21">
        <f t="shared" si="86"/>
        <v>0.18819788039217467</v>
      </c>
      <c r="BB182" s="28">
        <f t="shared" si="87"/>
        <v>509.14279174804688</v>
      </c>
      <c r="BC182" s="28" t="s">
        <v>81</v>
      </c>
      <c r="BD182" s="28" t="s">
        <v>81</v>
      </c>
      <c r="BE182" s="28">
        <v>535</v>
      </c>
      <c r="BF182" s="28">
        <f t="shared" si="88"/>
        <v>535</v>
      </c>
      <c r="BG182" s="29">
        <f t="shared" si="89"/>
        <v>95.166876962251749</v>
      </c>
      <c r="BH182" s="29">
        <f t="shared" si="89"/>
        <v>0</v>
      </c>
      <c r="BI182" s="29">
        <f t="shared" si="89"/>
        <v>0</v>
      </c>
      <c r="BJ182" s="29">
        <f t="shared" si="89"/>
        <v>100</v>
      </c>
      <c r="BK182" s="29"/>
    </row>
    <row r="183" spans="1:63" x14ac:dyDescent="0.25">
      <c r="A183" s="13" t="s">
        <v>604</v>
      </c>
      <c r="B183" s="13" t="s">
        <v>605</v>
      </c>
      <c r="C183" s="13" t="s">
        <v>606</v>
      </c>
      <c r="D183" s="13" t="str">
        <f>IFERROR(VLOOKUP($B183,[1]GICS!$C:$D,2,FALSE),"-")</f>
        <v>Materials</v>
      </c>
      <c r="E183" s="14">
        <f>IFERROR(IF(VLOOKUP($B183,'[1]Paste Only'!$D:$AM,4,FALSE)="-",VLOOKUP($B183,'[1]Market Cap'!$A:$J,10,FALSE),VLOOKUP($B183,'[1]Paste Only'!$D:$AM,4,FALSE)),"-")</f>
        <v>982.6</v>
      </c>
      <c r="F183" s="14" t="str">
        <f>IFERROR(VLOOKUP($B183,'[1]Paste Only'!$D:$AM,5,FALSE),"-")</f>
        <v>-</v>
      </c>
      <c r="G183" s="15">
        <f>IFERROR(VLOOKUP($B183,'[1]Paste Only'!$D:$AM,6,FALSE),"-")</f>
        <v>0</v>
      </c>
      <c r="H183" s="15">
        <f>IFERROR(VLOOKUP($B183,'[1]Paste Only'!$D:$AM,7,FALSE),"-")</f>
        <v>0</v>
      </c>
      <c r="I183" s="15">
        <f>IFERROR(VLOOKUP($B183,'[1]Paste Only'!$D:$AM,8,FALSE),"-")</f>
        <v>0</v>
      </c>
      <c r="J183" s="16"/>
      <c r="K183" s="16"/>
      <c r="L183" s="14">
        <f>IFERROR(VLOOKUP($B183,'[1]Paste Only'!$D:$AM,12,FALSE),"-")</f>
        <v>0.64</v>
      </c>
      <c r="M183" s="14" t="str">
        <f>IFERROR(VLOOKUP($B183,'[1]Paste Only'!$D:$AM,15,FALSE),"-")</f>
        <v>-</v>
      </c>
      <c r="N183" s="17"/>
      <c r="O183" s="18"/>
      <c r="P183" s="19">
        <f t="shared" si="90"/>
        <v>0</v>
      </c>
      <c r="Q183" s="20">
        <f t="shared" si="63"/>
        <v>0</v>
      </c>
      <c r="R183" s="13">
        <f t="shared" si="64"/>
        <v>0</v>
      </c>
      <c r="S183" s="13" t="str">
        <f>IFERROR(VLOOKUP($B183,'[1]Market Cap'!$G:$I,3,FALSE),"-")</f>
        <v>Mid Cap</v>
      </c>
      <c r="T183" s="13"/>
      <c r="U183" s="13"/>
      <c r="V183" s="21">
        <f t="shared" si="91"/>
        <v>0</v>
      </c>
      <c r="W183" s="21">
        <f t="shared" si="91"/>
        <v>0</v>
      </c>
      <c r="X183" s="21">
        <f t="shared" si="91"/>
        <v>0</v>
      </c>
      <c r="Y183" s="22">
        <f t="shared" si="65"/>
        <v>0</v>
      </c>
      <c r="Z183" s="13">
        <f t="shared" si="66"/>
        <v>0</v>
      </c>
      <c r="AA183" s="23">
        <f t="shared" si="67"/>
        <v>0</v>
      </c>
      <c r="AB183" s="23">
        <f t="shared" si="68"/>
        <v>0</v>
      </c>
      <c r="AC183" s="23">
        <f t="shared" si="69"/>
        <v>0</v>
      </c>
      <c r="AD183" s="24">
        <f t="shared" si="70"/>
        <v>0</v>
      </c>
      <c r="AE183" s="25">
        <f>IFERROR(VLOOKUP($B183,'[1]Market Cap'!$G:$I,2,FALSE),"-")</f>
        <v>63581.292165239996</v>
      </c>
      <c r="AF183" s="20">
        <f t="shared" si="71"/>
        <v>0</v>
      </c>
      <c r="AG183" s="17">
        <f t="shared" si="72"/>
        <v>0</v>
      </c>
      <c r="AH183" s="17">
        <f t="shared" si="73"/>
        <v>0</v>
      </c>
      <c r="AI183" s="17" t="str">
        <f t="shared" si="74"/>
        <v>-</v>
      </c>
      <c r="AJ183" s="26" t="str">
        <f>IFERROR(VLOOKUP($B183,'[1]Paste Only'!$D:$AM,26,FALSE),"-")</f>
        <v>-</v>
      </c>
      <c r="AK183" s="26" t="str">
        <f>IFERROR(VLOOKUP($B183,'[1]Paste Only'!$D:$AM,23,FALSE),"-")</f>
        <v>-</v>
      </c>
      <c r="AL183" s="26" t="str">
        <f>IFERROR(VLOOKUP($B183,'[1]Paste Only'!$D:$AM,22,FALSE),"-")</f>
        <v>-</v>
      </c>
      <c r="AM183" s="21" t="str">
        <f t="shared" si="92"/>
        <v>-</v>
      </c>
      <c r="AN183" s="21" t="str">
        <f t="shared" si="92"/>
        <v>-</v>
      </c>
      <c r="AO183" s="21" t="str">
        <f t="shared" si="92"/>
        <v>-</v>
      </c>
      <c r="AP183" s="27">
        <f t="shared" si="75"/>
        <v>0</v>
      </c>
      <c r="AQ183" s="27" t="str">
        <f t="shared" si="76"/>
        <v>-</v>
      </c>
      <c r="AR183" s="27" t="str">
        <f t="shared" si="77"/>
        <v>-</v>
      </c>
      <c r="AS183" s="27">
        <f t="shared" si="78"/>
        <v>0</v>
      </c>
      <c r="AT183" s="27">
        <f t="shared" si="79"/>
        <v>0</v>
      </c>
      <c r="AU183" s="27">
        <f t="shared" si="80"/>
        <v>0</v>
      </c>
      <c r="AV183" s="21" t="str">
        <f t="shared" si="81"/>
        <v>0</v>
      </c>
      <c r="AW183" s="27">
        <f t="shared" si="82"/>
        <v>0</v>
      </c>
      <c r="AX183" s="27" t="str">
        <f t="shared" si="83"/>
        <v>-</v>
      </c>
      <c r="AY183" s="27" t="str">
        <f t="shared" si="84"/>
        <v>-</v>
      </c>
      <c r="AZ183" s="21" t="str">
        <f t="shared" si="85"/>
        <v>-</v>
      </c>
      <c r="BA183" s="21" t="str">
        <f t="shared" si="86"/>
        <v>-</v>
      </c>
      <c r="BB183" s="28" t="str">
        <f t="shared" si="87"/>
        <v>-</v>
      </c>
      <c r="BC183" s="28">
        <v>320</v>
      </c>
      <c r="BD183" s="28">
        <v>301</v>
      </c>
      <c r="BE183" s="28">
        <v>318.14285278320313</v>
      </c>
      <c r="BF183" s="28">
        <f t="shared" si="88"/>
        <v>318.14285278320313</v>
      </c>
      <c r="BG183" s="29">
        <f t="shared" si="89"/>
        <v>0</v>
      </c>
      <c r="BH183" s="29">
        <f t="shared" si="89"/>
        <v>100.58374632670514</v>
      </c>
      <c r="BI183" s="29">
        <f t="shared" si="89"/>
        <v>94.611586388557015</v>
      </c>
      <c r="BJ183" s="29">
        <f t="shared" si="89"/>
        <v>100</v>
      </c>
      <c r="BK183" s="29"/>
    </row>
    <row r="184" spans="1:63" x14ac:dyDescent="0.25">
      <c r="A184" s="13" t="s">
        <v>607</v>
      </c>
      <c r="B184" s="13" t="s">
        <v>608</v>
      </c>
      <c r="C184" s="13" t="s">
        <v>609</v>
      </c>
      <c r="D184" s="13" t="str">
        <f>IFERROR(VLOOKUP($B184,[1]GICS!$C:$D,2,FALSE),"-")</f>
        <v>Financials</v>
      </c>
      <c r="E184" s="14">
        <f>IFERROR(IF(VLOOKUP($B184,'[1]Paste Only'!$D:$AM,4,FALSE)="-",VLOOKUP($B184,'[1]Market Cap'!$A:$J,10,FALSE),VLOOKUP($B184,'[1]Paste Only'!$D:$AM,4,FALSE)),"-")</f>
        <v>29.02</v>
      </c>
      <c r="F184" s="14" t="str">
        <f>IFERROR(VLOOKUP($B184,'[1]Paste Only'!$D:$AM,5,FALSE),"-")</f>
        <v>-</v>
      </c>
      <c r="G184" s="15">
        <f>IFERROR(VLOOKUP($B184,'[1]Paste Only'!$D:$AM,6,FALSE),"-")</f>
        <v>0</v>
      </c>
      <c r="H184" s="15">
        <f>IFERROR(VLOOKUP($B184,'[1]Paste Only'!$D:$AM,7,FALSE),"-")</f>
        <v>0</v>
      </c>
      <c r="I184" s="15">
        <f>IFERROR(VLOOKUP($B184,'[1]Paste Only'!$D:$AM,8,FALSE),"-")</f>
        <v>0</v>
      </c>
      <c r="J184" s="16"/>
      <c r="K184" s="16"/>
      <c r="L184" s="14">
        <f>IFERROR(VLOOKUP($B184,'[1]Paste Only'!$D:$AM,12,FALSE),"-")</f>
        <v>1.6099999999999999</v>
      </c>
      <c r="M184" s="14" t="str">
        <f>IFERROR(VLOOKUP($B184,'[1]Paste Only'!$D:$AM,15,FALSE),"-")</f>
        <v>-</v>
      </c>
      <c r="N184" s="17"/>
      <c r="O184" s="18"/>
      <c r="P184" s="19">
        <f t="shared" si="90"/>
        <v>0</v>
      </c>
      <c r="Q184" s="20">
        <f t="shared" si="63"/>
        <v>0</v>
      </c>
      <c r="R184" s="13">
        <f t="shared" si="64"/>
        <v>0</v>
      </c>
      <c r="S184" s="13" t="str">
        <f>IFERROR(VLOOKUP($B184,'[1]Market Cap'!$G:$I,3,FALSE),"-")</f>
        <v>Small Cap</v>
      </c>
      <c r="T184" s="13"/>
      <c r="U184" s="13"/>
      <c r="V184" s="21">
        <f t="shared" si="91"/>
        <v>0</v>
      </c>
      <c r="W184" s="21">
        <f t="shared" si="91"/>
        <v>0</v>
      </c>
      <c r="X184" s="21">
        <f t="shared" si="91"/>
        <v>0</v>
      </c>
      <c r="Y184" s="22">
        <f t="shared" si="65"/>
        <v>0</v>
      </c>
      <c r="Z184" s="13">
        <f t="shared" si="66"/>
        <v>0</v>
      </c>
      <c r="AA184" s="23">
        <f t="shared" si="67"/>
        <v>0</v>
      </c>
      <c r="AB184" s="23">
        <f t="shared" si="68"/>
        <v>0</v>
      </c>
      <c r="AC184" s="23">
        <f t="shared" si="69"/>
        <v>0</v>
      </c>
      <c r="AD184" s="24">
        <f t="shared" si="70"/>
        <v>0</v>
      </c>
      <c r="AE184" s="25">
        <f>IFERROR(VLOOKUP($B184,'[1]Market Cap'!$G:$I,2,FALSE),"-")</f>
        <v>20591.38830844</v>
      </c>
      <c r="AF184" s="20">
        <f t="shared" si="71"/>
        <v>0</v>
      </c>
      <c r="AG184" s="17">
        <f t="shared" si="72"/>
        <v>0</v>
      </c>
      <c r="AH184" s="17">
        <f t="shared" si="73"/>
        <v>0</v>
      </c>
      <c r="AI184" s="17" t="str">
        <f t="shared" si="74"/>
        <v>-</v>
      </c>
      <c r="AJ184" s="26" t="str">
        <f>IFERROR(VLOOKUP($B184,'[1]Paste Only'!$D:$AM,26,FALSE),"-")</f>
        <v>-</v>
      </c>
      <c r="AK184" s="26" t="str">
        <f>IFERROR(VLOOKUP($B184,'[1]Paste Only'!$D:$AM,23,FALSE),"-")</f>
        <v>-</v>
      </c>
      <c r="AL184" s="26" t="str">
        <f>IFERROR(VLOOKUP($B184,'[1]Paste Only'!$D:$AM,22,FALSE),"-")</f>
        <v>-</v>
      </c>
      <c r="AM184" s="21" t="str">
        <f t="shared" si="92"/>
        <v>-</v>
      </c>
      <c r="AN184" s="21" t="str">
        <f t="shared" si="92"/>
        <v>-</v>
      </c>
      <c r="AO184" s="21" t="str">
        <f t="shared" si="92"/>
        <v>-</v>
      </c>
      <c r="AP184" s="27">
        <f t="shared" si="75"/>
        <v>0</v>
      </c>
      <c r="AQ184" s="27" t="str">
        <f t="shared" si="76"/>
        <v>-</v>
      </c>
      <c r="AR184" s="27" t="str">
        <f t="shared" si="77"/>
        <v>-</v>
      </c>
      <c r="AS184" s="27">
        <f t="shared" si="78"/>
        <v>0</v>
      </c>
      <c r="AT184" s="27">
        <f t="shared" si="79"/>
        <v>0</v>
      </c>
      <c r="AU184" s="27">
        <f t="shared" si="80"/>
        <v>0</v>
      </c>
      <c r="AV184" s="21" t="str">
        <f t="shared" si="81"/>
        <v>0</v>
      </c>
      <c r="AW184" s="27">
        <f t="shared" si="82"/>
        <v>0</v>
      </c>
      <c r="AX184" s="27" t="str">
        <f t="shared" si="83"/>
        <v>-</v>
      </c>
      <c r="AY184" s="27" t="str">
        <f t="shared" si="84"/>
        <v>-</v>
      </c>
      <c r="AZ184" s="21" t="str">
        <f t="shared" si="85"/>
        <v>-</v>
      </c>
      <c r="BA184" s="21" t="str">
        <f t="shared" si="86"/>
        <v>-</v>
      </c>
      <c r="BB184" s="28" t="str">
        <f t="shared" si="87"/>
        <v>-</v>
      </c>
      <c r="BC184" s="28">
        <v>1070</v>
      </c>
      <c r="BD184" s="28">
        <v>1005</v>
      </c>
      <c r="BE184" s="28">
        <v>900</v>
      </c>
      <c r="BF184" s="28">
        <f t="shared" si="88"/>
        <v>900</v>
      </c>
      <c r="BG184" s="29">
        <f t="shared" si="89"/>
        <v>0</v>
      </c>
      <c r="BH184" s="29">
        <f t="shared" si="89"/>
        <v>118.88888888888889</v>
      </c>
      <c r="BI184" s="29">
        <f t="shared" si="89"/>
        <v>111.66666666666667</v>
      </c>
      <c r="BJ184" s="29">
        <f t="shared" si="89"/>
        <v>100</v>
      </c>
      <c r="BK184" s="29"/>
    </row>
    <row r="185" spans="1:63" x14ac:dyDescent="0.25">
      <c r="A185" s="13" t="s">
        <v>610</v>
      </c>
      <c r="B185" s="13" t="s">
        <v>611</v>
      </c>
      <c r="C185" s="13" t="s">
        <v>612</v>
      </c>
      <c r="D185" s="13" t="str">
        <f>IFERROR(VLOOKUP($B185,[1]GICS!$C:$D,2,FALSE),"-")</f>
        <v>Information Technology</v>
      </c>
      <c r="E185" s="14">
        <f>IFERROR(IF(VLOOKUP($B185,'[1]Paste Only'!$D:$AM,4,FALSE)="-",VLOOKUP($B185,'[1]Market Cap'!$A:$J,10,FALSE),VLOOKUP($B185,'[1]Paste Only'!$D:$AM,4,FALSE)),"-")</f>
        <v>1252.75</v>
      </c>
      <c r="F185" s="14">
        <f>IFERROR(VLOOKUP($B185,'[1]Paste Only'!$D:$AM,5,FALSE),"-")</f>
        <v>1372.952392578125</v>
      </c>
      <c r="G185" s="15">
        <f>IFERROR(VLOOKUP($B185,'[1]Paste Only'!$D:$AM,6,FALSE),"-")</f>
        <v>14</v>
      </c>
      <c r="H185" s="15">
        <f>IFERROR(VLOOKUP($B185,'[1]Paste Only'!$D:$AM,7,FALSE),"-")</f>
        <v>4</v>
      </c>
      <c r="I185" s="15">
        <f>IFERROR(VLOOKUP($B185,'[1]Paste Only'!$D:$AM,8,FALSE),"-")</f>
        <v>4</v>
      </c>
      <c r="J185" s="16"/>
      <c r="K185" s="16"/>
      <c r="L185" s="14">
        <f>IFERROR(VLOOKUP($B185,'[1]Paste Only'!$D:$AM,12,FALSE),"-")</f>
        <v>30.93</v>
      </c>
      <c r="M185" s="14">
        <f>IFERROR(VLOOKUP($B185,'[1]Paste Only'!$D:$AM,15,FALSE),"-")</f>
        <v>33.553402298850571</v>
      </c>
      <c r="N185" s="17"/>
      <c r="O185" s="18"/>
      <c r="P185" s="19">
        <f t="shared" si="90"/>
        <v>8.4817403777903921E-2</v>
      </c>
      <c r="Q185" s="20">
        <f t="shared" si="63"/>
        <v>9.5950822253542123E-2</v>
      </c>
      <c r="R185" s="13">
        <f t="shared" si="64"/>
        <v>22</v>
      </c>
      <c r="S185" s="13" t="str">
        <f>IFERROR(VLOOKUP($B185,'[1]Market Cap'!$G:$I,3,FALSE),"-")</f>
        <v>Mid Cap</v>
      </c>
      <c r="T185" s="13"/>
      <c r="U185" s="13"/>
      <c r="V185" s="21">
        <f t="shared" si="91"/>
        <v>0</v>
      </c>
      <c r="W185" s="21">
        <f t="shared" si="91"/>
        <v>0</v>
      </c>
      <c r="X185" s="21">
        <f t="shared" si="91"/>
        <v>0</v>
      </c>
      <c r="Y185" s="22">
        <f t="shared" si="65"/>
        <v>0</v>
      </c>
      <c r="Z185" s="13">
        <f t="shared" si="66"/>
        <v>0</v>
      </c>
      <c r="AA185" s="23">
        <f t="shared" si="67"/>
        <v>0</v>
      </c>
      <c r="AB185" s="23">
        <f t="shared" si="68"/>
        <v>0</v>
      </c>
      <c r="AC185" s="23">
        <f t="shared" si="69"/>
        <v>0</v>
      </c>
      <c r="AD185" s="24">
        <f t="shared" si="70"/>
        <v>0</v>
      </c>
      <c r="AE185" s="25">
        <f>IFERROR(VLOOKUP($B185,'[1]Market Cap'!$G:$I,2,FALSE),"-")</f>
        <v>34343.365547200003</v>
      </c>
      <c r="AF185" s="20">
        <f t="shared" si="71"/>
        <v>0</v>
      </c>
      <c r="AG185" s="17">
        <f t="shared" si="72"/>
        <v>0</v>
      </c>
      <c r="AH185" s="17">
        <f t="shared" si="73"/>
        <v>0</v>
      </c>
      <c r="AI185" s="17" t="str">
        <f t="shared" si="74"/>
        <v>-</v>
      </c>
      <c r="AJ185" s="26">
        <f>IFERROR(VLOOKUP($B185,'[1]Paste Only'!$D:$AM,26,FALSE),"-")</f>
        <v>1380</v>
      </c>
      <c r="AK185" s="26">
        <f>IFERROR(VLOOKUP($B185,'[1]Paste Only'!$D:$AM,23,FALSE),"-")</f>
        <v>1600</v>
      </c>
      <c r="AL185" s="26">
        <f>IFERROR(VLOOKUP($B185,'[1]Paste Only'!$D:$AM,22,FALSE),"-")</f>
        <v>1000</v>
      </c>
      <c r="AM185" s="21">
        <f t="shared" si="92"/>
        <v>5.1331768384488274E-3</v>
      </c>
      <c r="AN185" s="21">
        <f t="shared" si="92"/>
        <v>0.16537179923298417</v>
      </c>
      <c r="AO185" s="21">
        <f t="shared" si="92"/>
        <v>-0.27164262547938489</v>
      </c>
      <c r="AP185" s="27">
        <f t="shared" si="75"/>
        <v>0</v>
      </c>
      <c r="AQ185" s="27">
        <f t="shared" si="76"/>
        <v>0</v>
      </c>
      <c r="AR185" s="27">
        <f t="shared" si="77"/>
        <v>1372.952392578125</v>
      </c>
      <c r="AS185" s="27">
        <f t="shared" si="78"/>
        <v>1372.952392578125</v>
      </c>
      <c r="AT185" s="27">
        <f t="shared" si="79"/>
        <v>0</v>
      </c>
      <c r="AU185" s="27">
        <f t="shared" si="80"/>
        <v>0</v>
      </c>
      <c r="AV185" s="21">
        <f t="shared" si="81"/>
        <v>0.63636363636363635</v>
      </c>
      <c r="AW185" s="27">
        <f t="shared" si="82"/>
        <v>1372.952392578125</v>
      </c>
      <c r="AX185" s="27">
        <f t="shared" si="83"/>
        <v>1372.952392578125</v>
      </c>
      <c r="AY185" s="27">
        <f t="shared" si="84"/>
        <v>1372.952392578125</v>
      </c>
      <c r="AZ185" s="21">
        <f t="shared" si="85"/>
        <v>9.5950822253542123E-2</v>
      </c>
      <c r="BA185" s="21">
        <f t="shared" si="86"/>
        <v>9.5950822253542123E-2</v>
      </c>
      <c r="BB185" s="28">
        <f t="shared" si="87"/>
        <v>1372.952392578125</v>
      </c>
      <c r="BC185" s="28" t="s">
        <v>81</v>
      </c>
      <c r="BD185" s="28" t="s">
        <v>81</v>
      </c>
      <c r="BE185" s="28">
        <v>3657</v>
      </c>
      <c r="BF185" s="28">
        <f t="shared" si="88"/>
        <v>3657</v>
      </c>
      <c r="BG185" s="29">
        <f t="shared" si="89"/>
        <v>37.543133513210968</v>
      </c>
      <c r="BH185" s="29">
        <f t="shared" si="89"/>
        <v>0</v>
      </c>
      <c r="BI185" s="29">
        <f t="shared" si="89"/>
        <v>0</v>
      </c>
      <c r="BJ185" s="29">
        <f t="shared" si="89"/>
        <v>100</v>
      </c>
      <c r="BK185" s="29"/>
    </row>
    <row r="186" spans="1:63" x14ac:dyDescent="0.25">
      <c r="A186" s="13" t="s">
        <v>613</v>
      </c>
      <c r="B186" s="13" t="s">
        <v>614</v>
      </c>
      <c r="C186" s="13" t="s">
        <v>615</v>
      </c>
      <c r="D186" s="13" t="str">
        <f>IFERROR(VLOOKUP($B186,[1]GICS!$C:$D,2,FALSE),"-")</f>
        <v>Energy</v>
      </c>
      <c r="E186" s="14">
        <f>IFERROR(IF(VLOOKUP($B186,'[1]Paste Only'!$D:$AM,4,FALSE)="-",VLOOKUP($B186,'[1]Market Cap'!$A:$J,10,FALSE),VLOOKUP($B186,'[1]Paste Only'!$D:$AM,4,FALSE)),"-")</f>
        <v>277.89999999999998</v>
      </c>
      <c r="F186" s="14">
        <f>IFERROR(VLOOKUP($B186,'[1]Paste Only'!$D:$AM,5,FALSE),"-")</f>
        <v>324.862060546875</v>
      </c>
      <c r="G186" s="15">
        <f>IFERROR(VLOOKUP($B186,'[1]Paste Only'!$D:$AM,6,FALSE),"-")</f>
        <v>13</v>
      </c>
      <c r="H186" s="15">
        <f>IFERROR(VLOOKUP($B186,'[1]Paste Only'!$D:$AM,7,FALSE),"-")</f>
        <v>11</v>
      </c>
      <c r="I186" s="15">
        <f>IFERROR(VLOOKUP($B186,'[1]Paste Only'!$D:$AM,8,FALSE),"-")</f>
        <v>10</v>
      </c>
      <c r="J186" s="16"/>
      <c r="K186" s="16"/>
      <c r="L186" s="14">
        <f>IFERROR(VLOOKUP($B186,'[1]Paste Only'!$D:$AM,12,FALSE),"-")</f>
        <v>26.48</v>
      </c>
      <c r="M186" s="14">
        <f>IFERROR(VLOOKUP($B186,'[1]Paste Only'!$D:$AM,15,FALSE),"-")</f>
        <v>27.879689655172413</v>
      </c>
      <c r="N186" s="17"/>
      <c r="O186" s="18"/>
      <c r="P186" s="19">
        <f t="shared" si="90"/>
        <v>5.2858370663610765E-2</v>
      </c>
      <c r="Q186" s="20">
        <f t="shared" si="63"/>
        <v>0.16898906278112635</v>
      </c>
      <c r="R186" s="13">
        <f t="shared" si="64"/>
        <v>34</v>
      </c>
      <c r="S186" s="13" t="str">
        <f>IFERROR(VLOOKUP($B186,'[1]Market Cap'!$G:$I,3,FALSE),"-")</f>
        <v>Mid Cap</v>
      </c>
      <c r="T186" s="13"/>
      <c r="U186" s="13"/>
      <c r="V186" s="21">
        <f t="shared" si="91"/>
        <v>0</v>
      </c>
      <c r="W186" s="21">
        <f t="shared" si="91"/>
        <v>0</v>
      </c>
      <c r="X186" s="21">
        <f t="shared" si="91"/>
        <v>0</v>
      </c>
      <c r="Y186" s="22">
        <f t="shared" si="65"/>
        <v>0</v>
      </c>
      <c r="Z186" s="13">
        <f t="shared" si="66"/>
        <v>0</v>
      </c>
      <c r="AA186" s="23">
        <f t="shared" si="67"/>
        <v>0</v>
      </c>
      <c r="AB186" s="23">
        <f t="shared" si="68"/>
        <v>0</v>
      </c>
      <c r="AC186" s="23">
        <f t="shared" si="69"/>
        <v>0</v>
      </c>
      <c r="AD186" s="24">
        <f t="shared" si="70"/>
        <v>0</v>
      </c>
      <c r="AE186" s="25">
        <f>IFERROR(VLOOKUP($B186,'[1]Market Cap'!$G:$I,2,FALSE),"-")</f>
        <v>41685.002445519996</v>
      </c>
      <c r="AF186" s="20">
        <f t="shared" si="71"/>
        <v>0</v>
      </c>
      <c r="AG186" s="17">
        <f t="shared" si="72"/>
        <v>0</v>
      </c>
      <c r="AH186" s="17">
        <f t="shared" si="73"/>
        <v>0</v>
      </c>
      <c r="AI186" s="17" t="str">
        <f t="shared" si="74"/>
        <v>-</v>
      </c>
      <c r="AJ186" s="26">
        <f>IFERROR(VLOOKUP($B186,'[1]Paste Only'!$D:$AM,26,FALSE),"-")</f>
        <v>320</v>
      </c>
      <c r="AK186" s="26">
        <f>IFERROR(VLOOKUP($B186,'[1]Paste Only'!$D:$AM,23,FALSE),"-")</f>
        <v>410</v>
      </c>
      <c r="AL186" s="26">
        <f>IFERROR(VLOOKUP($B186,'[1]Paste Only'!$D:$AM,22,FALSE),"-")</f>
        <v>255</v>
      </c>
      <c r="AM186" s="21">
        <f t="shared" si="92"/>
        <v>-1.4966538532354856E-2</v>
      </c>
      <c r="AN186" s="21">
        <f t="shared" si="92"/>
        <v>0.26207412250542039</v>
      </c>
      <c r="AO186" s="21">
        <f t="shared" si="92"/>
        <v>-0.2150514603929703</v>
      </c>
      <c r="AP186" s="27">
        <f t="shared" si="75"/>
        <v>0</v>
      </c>
      <c r="AQ186" s="27">
        <f t="shared" si="76"/>
        <v>0</v>
      </c>
      <c r="AR186" s="27">
        <f t="shared" si="77"/>
        <v>324.862060546875</v>
      </c>
      <c r="AS186" s="27">
        <f t="shared" si="78"/>
        <v>324.862060546875</v>
      </c>
      <c r="AT186" s="27">
        <f t="shared" si="79"/>
        <v>0</v>
      </c>
      <c r="AU186" s="27">
        <f t="shared" si="80"/>
        <v>0</v>
      </c>
      <c r="AV186" s="21">
        <f t="shared" si="81"/>
        <v>0.38235294117647056</v>
      </c>
      <c r="AW186" s="27">
        <f t="shared" si="82"/>
        <v>324.862060546875</v>
      </c>
      <c r="AX186" s="27">
        <f t="shared" si="83"/>
        <v>324.862060546875</v>
      </c>
      <c r="AY186" s="27">
        <f t="shared" si="84"/>
        <v>320</v>
      </c>
      <c r="AZ186" s="21">
        <f t="shared" si="85"/>
        <v>0.15149334292911121</v>
      </c>
      <c r="BA186" s="21">
        <f t="shared" si="86"/>
        <v>0.15149334292911121</v>
      </c>
      <c r="BB186" s="28">
        <f t="shared" si="87"/>
        <v>324.862060546875</v>
      </c>
      <c r="BC186" s="28">
        <v>350</v>
      </c>
      <c r="BD186" s="28">
        <v>375</v>
      </c>
      <c r="BE186" s="28" t="s">
        <v>81</v>
      </c>
      <c r="BF186" s="28" t="str">
        <f t="shared" si="88"/>
        <v>-</v>
      </c>
      <c r="BG186" s="29">
        <f t="shared" si="89"/>
        <v>0</v>
      </c>
      <c r="BH186" s="29">
        <f t="shared" si="89"/>
        <v>0</v>
      </c>
      <c r="BI186" s="29">
        <f t="shared" si="89"/>
        <v>0</v>
      </c>
      <c r="BJ186" s="29">
        <f t="shared" si="89"/>
        <v>0</v>
      </c>
      <c r="BK186" s="29"/>
    </row>
    <row r="187" spans="1:63" x14ac:dyDescent="0.25">
      <c r="A187" s="13" t="s">
        <v>616</v>
      </c>
      <c r="B187" s="13" t="s">
        <v>617</v>
      </c>
      <c r="C187" s="13" t="s">
        <v>618</v>
      </c>
      <c r="D187" s="13" t="str">
        <f>IFERROR(VLOOKUP($B187,[1]GICS!$C:$D,2,FALSE),"-")</f>
        <v>Financials</v>
      </c>
      <c r="E187" s="14">
        <f>IFERROR(IF(VLOOKUP($B187,'[1]Paste Only'!$D:$AM,4,FALSE)="-",VLOOKUP($B187,'[1]Market Cap'!$A:$J,10,FALSE),VLOOKUP($B187,'[1]Paste Only'!$D:$AM,4,FALSE)),"-")</f>
        <v>234.95</v>
      </c>
      <c r="F187" s="14">
        <f>IFERROR(VLOOKUP($B187,'[1]Paste Only'!$D:$AM,5,FALSE),"-")</f>
        <v>226.10527038574219</v>
      </c>
      <c r="G187" s="15">
        <f>IFERROR(VLOOKUP($B187,'[1]Paste Only'!$D:$AM,6,FALSE),"-")</f>
        <v>13</v>
      </c>
      <c r="H187" s="15">
        <f>IFERROR(VLOOKUP($B187,'[1]Paste Only'!$D:$AM,7,FALSE),"-")</f>
        <v>2</v>
      </c>
      <c r="I187" s="15">
        <f>IFERROR(VLOOKUP($B187,'[1]Paste Only'!$D:$AM,8,FALSE),"-")</f>
        <v>5</v>
      </c>
      <c r="J187" s="16"/>
      <c r="K187" s="16"/>
      <c r="L187" s="14">
        <f>IFERROR(VLOOKUP($B187,'[1]Paste Only'!$D:$AM,12,FALSE),"-")</f>
        <v>10.61</v>
      </c>
      <c r="M187" s="14">
        <f>IFERROR(VLOOKUP($B187,'[1]Paste Only'!$D:$AM,15,FALSE),"-")</f>
        <v>13.651977011494253</v>
      </c>
      <c r="N187" s="17"/>
      <c r="O187" s="18"/>
      <c r="P187" s="19">
        <f t="shared" si="90"/>
        <v>0.28670848364696089</v>
      </c>
      <c r="Q187" s="20">
        <f t="shared" si="63"/>
        <v>-3.7645156902565646E-2</v>
      </c>
      <c r="R187" s="13">
        <f t="shared" si="64"/>
        <v>20</v>
      </c>
      <c r="S187" s="13" t="str">
        <f>IFERROR(VLOOKUP($B187,'[1]Market Cap'!$G:$I,3,FALSE),"-")</f>
        <v>Mid Cap</v>
      </c>
      <c r="T187" s="13"/>
      <c r="U187" s="13"/>
      <c r="V187" s="21">
        <f t="shared" si="91"/>
        <v>0</v>
      </c>
      <c r="W187" s="21">
        <f t="shared" si="91"/>
        <v>0</v>
      </c>
      <c r="X187" s="21">
        <f t="shared" si="91"/>
        <v>0</v>
      </c>
      <c r="Y187" s="22">
        <f t="shared" si="65"/>
        <v>0</v>
      </c>
      <c r="Z187" s="13">
        <f t="shared" si="66"/>
        <v>0</v>
      </c>
      <c r="AA187" s="23">
        <f t="shared" si="67"/>
        <v>0</v>
      </c>
      <c r="AB187" s="23">
        <f t="shared" si="68"/>
        <v>0</v>
      </c>
      <c r="AC187" s="23">
        <f t="shared" si="69"/>
        <v>0</v>
      </c>
      <c r="AD187" s="24">
        <f t="shared" si="70"/>
        <v>0</v>
      </c>
      <c r="AE187" s="25">
        <f>IFERROR(VLOOKUP($B187,'[1]Market Cap'!$G:$I,2,FALSE),"-")</f>
        <v>58734.444263794998</v>
      </c>
      <c r="AF187" s="20">
        <f t="shared" si="71"/>
        <v>0</v>
      </c>
      <c r="AG187" s="17">
        <f t="shared" si="72"/>
        <v>1</v>
      </c>
      <c r="AH187" s="17">
        <f t="shared" si="73"/>
        <v>0</v>
      </c>
      <c r="AI187" s="17" t="str">
        <f t="shared" si="74"/>
        <v>-</v>
      </c>
      <c r="AJ187" s="26">
        <f>IFERROR(VLOOKUP($B187,'[1]Paste Only'!$D:$AM,26,FALSE),"-")</f>
        <v>240</v>
      </c>
      <c r="AK187" s="26">
        <f>IFERROR(VLOOKUP($B187,'[1]Paste Only'!$D:$AM,23,FALSE),"-")</f>
        <v>260</v>
      </c>
      <c r="AL187" s="26">
        <f>IFERROR(VLOOKUP($B187,'[1]Paste Only'!$D:$AM,22,FALSE),"-")</f>
        <v>143</v>
      </c>
      <c r="AM187" s="21">
        <f t="shared" si="92"/>
        <v>6.1452480035308232E-2</v>
      </c>
      <c r="AN187" s="21">
        <f t="shared" si="92"/>
        <v>0.14990685337158394</v>
      </c>
      <c r="AO187" s="21">
        <f t="shared" si="92"/>
        <v>-0.36755123064562878</v>
      </c>
      <c r="AP187" s="27">
        <f t="shared" si="75"/>
        <v>0</v>
      </c>
      <c r="AQ187" s="27">
        <f t="shared" si="76"/>
        <v>0</v>
      </c>
      <c r="AR187" s="27">
        <f t="shared" si="77"/>
        <v>226.10527038574219</v>
      </c>
      <c r="AS187" s="27">
        <f t="shared" si="78"/>
        <v>226.10527038574219</v>
      </c>
      <c r="AT187" s="27">
        <f t="shared" si="79"/>
        <v>0</v>
      </c>
      <c r="AU187" s="27">
        <f t="shared" si="80"/>
        <v>0</v>
      </c>
      <c r="AV187" s="21">
        <f t="shared" si="81"/>
        <v>0.65</v>
      </c>
      <c r="AW187" s="27">
        <f t="shared" si="82"/>
        <v>226.10527038574219</v>
      </c>
      <c r="AX187" s="27">
        <f t="shared" si="83"/>
        <v>226.10527038574219</v>
      </c>
      <c r="AY187" s="27">
        <f t="shared" si="84"/>
        <v>240</v>
      </c>
      <c r="AZ187" s="21">
        <f t="shared" si="85"/>
        <v>2.1493934879761811E-2</v>
      </c>
      <c r="BA187" s="21">
        <f t="shared" si="86"/>
        <v>2.1493934879761811E-2</v>
      </c>
      <c r="BB187" s="28">
        <f t="shared" si="87"/>
        <v>226.10527038574219</v>
      </c>
      <c r="BC187" s="28">
        <v>326</v>
      </c>
      <c r="BD187" s="28">
        <v>347</v>
      </c>
      <c r="BE187" s="28">
        <v>614.775390625</v>
      </c>
      <c r="BF187" s="28">
        <f t="shared" si="88"/>
        <v>614.775390625</v>
      </c>
      <c r="BG187" s="29">
        <f t="shared" si="89"/>
        <v>36.778516810159964</v>
      </c>
      <c r="BH187" s="29">
        <f t="shared" si="89"/>
        <v>53.027496703890201</v>
      </c>
      <c r="BI187" s="29">
        <f t="shared" si="89"/>
        <v>56.443378393404601</v>
      </c>
      <c r="BJ187" s="29">
        <f t="shared" si="89"/>
        <v>100</v>
      </c>
      <c r="BK187" s="29"/>
    </row>
    <row r="188" spans="1:63" x14ac:dyDescent="0.25">
      <c r="A188" s="13" t="s">
        <v>619</v>
      </c>
      <c r="B188" s="13" t="s">
        <v>620</v>
      </c>
      <c r="C188" s="13" t="s">
        <v>621</v>
      </c>
      <c r="D188" s="13" t="str">
        <f>IFERROR(VLOOKUP($B188,[1]GICS!$C:$D,2,FALSE),"-")</f>
        <v>Consumer Discretionary</v>
      </c>
      <c r="E188" s="14">
        <f>IFERROR(IF(VLOOKUP($B188,'[1]Paste Only'!$D:$AM,4,FALSE)="-",VLOOKUP($B188,'[1]Market Cap'!$A:$J,10,FALSE),VLOOKUP($B188,'[1]Paste Only'!$D:$AM,4,FALSE)),"-")</f>
        <v>1280.8499999999999</v>
      </c>
      <c r="F188" s="14">
        <f>IFERROR(VLOOKUP($B188,'[1]Paste Only'!$D:$AM,5,FALSE),"-")</f>
        <v>1212.682861328125</v>
      </c>
      <c r="G188" s="15">
        <f>IFERROR(VLOOKUP($B188,'[1]Paste Only'!$D:$AM,6,FALSE),"-")</f>
        <v>14</v>
      </c>
      <c r="H188" s="15">
        <f>IFERROR(VLOOKUP($B188,'[1]Paste Only'!$D:$AM,7,FALSE),"-")</f>
        <v>5</v>
      </c>
      <c r="I188" s="15">
        <f>IFERROR(VLOOKUP($B188,'[1]Paste Only'!$D:$AM,8,FALSE),"-")</f>
        <v>2</v>
      </c>
      <c r="J188" s="16"/>
      <c r="K188" s="16"/>
      <c r="L188" s="14">
        <f>IFERROR(VLOOKUP($B188,'[1]Paste Only'!$D:$AM,12,FALSE),"-")</f>
        <v>16.420000000000002</v>
      </c>
      <c r="M188" s="14">
        <f>IFERROR(VLOOKUP($B188,'[1]Paste Only'!$D:$AM,15,FALSE),"-")</f>
        <v>23.279160919540232</v>
      </c>
      <c r="N188" s="17"/>
      <c r="O188" s="18"/>
      <c r="P188" s="19">
        <f t="shared" si="90"/>
        <v>0.41773209010598222</v>
      </c>
      <c r="Q188" s="20">
        <f t="shared" si="63"/>
        <v>-5.3220235524749082E-2</v>
      </c>
      <c r="R188" s="13">
        <f t="shared" si="64"/>
        <v>21</v>
      </c>
      <c r="S188" s="13" t="str">
        <f>IFERROR(VLOOKUP($B188,'[1]Market Cap'!$G:$I,3,FALSE),"-")</f>
        <v>Mid Cap</v>
      </c>
      <c r="T188" s="13"/>
      <c r="U188" s="13"/>
      <c r="V188" s="21">
        <f t="shared" si="91"/>
        <v>0</v>
      </c>
      <c r="W188" s="21">
        <f t="shared" si="91"/>
        <v>0</v>
      </c>
      <c r="X188" s="21">
        <f t="shared" si="91"/>
        <v>0</v>
      </c>
      <c r="Y188" s="22">
        <f t="shared" si="65"/>
        <v>0</v>
      </c>
      <c r="Z188" s="13">
        <f t="shared" si="66"/>
        <v>0</v>
      </c>
      <c r="AA188" s="23">
        <f t="shared" si="67"/>
        <v>0</v>
      </c>
      <c r="AB188" s="23">
        <f t="shared" si="68"/>
        <v>0</v>
      </c>
      <c r="AC188" s="23">
        <f t="shared" si="69"/>
        <v>0</v>
      </c>
      <c r="AD188" s="24">
        <f t="shared" si="70"/>
        <v>0</v>
      </c>
      <c r="AE188" s="25">
        <f>IFERROR(VLOOKUP($B188,'[1]Market Cap'!$G:$I,2,FALSE),"-")</f>
        <v>73831.653447764998</v>
      </c>
      <c r="AF188" s="20">
        <f t="shared" si="71"/>
        <v>0</v>
      </c>
      <c r="AG188" s="17">
        <f t="shared" si="72"/>
        <v>1</v>
      </c>
      <c r="AH188" s="17">
        <f t="shared" si="73"/>
        <v>0</v>
      </c>
      <c r="AI188" s="17" t="str">
        <f t="shared" si="74"/>
        <v>-</v>
      </c>
      <c r="AJ188" s="26">
        <f>IFERROR(VLOOKUP($B188,'[1]Paste Only'!$D:$AM,26,FALSE),"-")</f>
        <v>1210</v>
      </c>
      <c r="AK188" s="26">
        <f>IFERROR(VLOOKUP($B188,'[1]Paste Only'!$D:$AM,23,FALSE),"-")</f>
        <v>1472</v>
      </c>
      <c r="AL188" s="26">
        <f>IFERROR(VLOOKUP($B188,'[1]Paste Only'!$D:$AM,22,FALSE),"-")</f>
        <v>790</v>
      </c>
      <c r="AM188" s="21">
        <f t="shared" si="92"/>
        <v>-2.2123354866141476E-3</v>
      </c>
      <c r="AN188" s="21">
        <f t="shared" si="92"/>
        <v>0.21383755550719341</v>
      </c>
      <c r="AO188" s="21">
        <f t="shared" si="92"/>
        <v>-0.34855185540035138</v>
      </c>
      <c r="AP188" s="27">
        <f t="shared" si="75"/>
        <v>0</v>
      </c>
      <c r="AQ188" s="27">
        <f t="shared" si="76"/>
        <v>0</v>
      </c>
      <c r="AR188" s="27">
        <f t="shared" si="77"/>
        <v>1212.682861328125</v>
      </c>
      <c r="AS188" s="27">
        <f t="shared" si="78"/>
        <v>1212.682861328125</v>
      </c>
      <c r="AT188" s="27">
        <f t="shared" si="79"/>
        <v>0</v>
      </c>
      <c r="AU188" s="27">
        <f t="shared" si="80"/>
        <v>0</v>
      </c>
      <c r="AV188" s="21">
        <f t="shared" si="81"/>
        <v>0.66666666666666663</v>
      </c>
      <c r="AW188" s="27">
        <f t="shared" si="82"/>
        <v>1212.682861328125</v>
      </c>
      <c r="AX188" s="27">
        <f t="shared" si="83"/>
        <v>1212.682861328125</v>
      </c>
      <c r="AY188" s="27">
        <f t="shared" si="84"/>
        <v>1212.682861328125</v>
      </c>
      <c r="AZ188" s="21">
        <f t="shared" si="85"/>
        <v>-5.3220235524749082E-2</v>
      </c>
      <c r="BA188" s="21">
        <f t="shared" si="86"/>
        <v>-5.3220235524749082E-2</v>
      </c>
      <c r="BB188" s="28">
        <f t="shared" si="87"/>
        <v>1212.682861328125</v>
      </c>
      <c r="BC188" s="28" t="s">
        <v>81</v>
      </c>
      <c r="BD188" s="28">
        <v>1625</v>
      </c>
      <c r="BE188" s="28" t="s">
        <v>81</v>
      </c>
      <c r="BF188" s="28" t="str">
        <f t="shared" si="88"/>
        <v>-</v>
      </c>
      <c r="BG188" s="29">
        <f t="shared" si="89"/>
        <v>0</v>
      </c>
      <c r="BH188" s="29">
        <f t="shared" si="89"/>
        <v>0</v>
      </c>
      <c r="BI188" s="29">
        <f t="shared" si="89"/>
        <v>0</v>
      </c>
      <c r="BJ188" s="29">
        <f t="shared" si="89"/>
        <v>0</v>
      </c>
      <c r="BK188" s="29"/>
    </row>
    <row r="189" spans="1:63" x14ac:dyDescent="0.25">
      <c r="A189" s="13" t="s">
        <v>622</v>
      </c>
      <c r="B189" s="13" t="s">
        <v>623</v>
      </c>
      <c r="C189" s="13" t="s">
        <v>624</v>
      </c>
      <c r="D189" s="13" t="str">
        <f>IFERROR(VLOOKUP($B189,[1]GICS!$C:$D,2,FALSE),"-")</f>
        <v>Consumer Discretionary</v>
      </c>
      <c r="E189" s="14">
        <f>IFERROR(IF(VLOOKUP($B189,'[1]Paste Only'!$D:$AM,4,FALSE)="-",VLOOKUP($B189,'[1]Market Cap'!$A:$J,10,FALSE),VLOOKUP($B189,'[1]Paste Only'!$D:$AM,4,FALSE)),"-")</f>
        <v>44125.7</v>
      </c>
      <c r="F189" s="14">
        <f>IFERROR(VLOOKUP($B189,'[1]Paste Only'!$D:$AM,5,FALSE),"-")</f>
        <v>45186.25</v>
      </c>
      <c r="G189" s="15">
        <f>IFERROR(VLOOKUP($B189,'[1]Paste Only'!$D:$AM,6,FALSE),"-")</f>
        <v>9</v>
      </c>
      <c r="H189" s="15">
        <f>IFERROR(VLOOKUP($B189,'[1]Paste Only'!$D:$AM,7,FALSE),"-")</f>
        <v>5</v>
      </c>
      <c r="I189" s="15">
        <f>IFERROR(VLOOKUP($B189,'[1]Paste Only'!$D:$AM,8,FALSE),"-")</f>
        <v>11</v>
      </c>
      <c r="J189" s="16"/>
      <c r="K189" s="16"/>
      <c r="L189" s="14">
        <f>IFERROR(VLOOKUP($B189,'[1]Paste Only'!$D:$AM,12,FALSE),"-")</f>
        <v>653.71</v>
      </c>
      <c r="M189" s="14" t="str">
        <f>IFERROR(VLOOKUP($B189,'[1]Paste Only'!$D:$AM,15,FALSE),"-")</f>
        <v>-</v>
      </c>
      <c r="N189" s="17"/>
      <c r="O189" s="18"/>
      <c r="P189" s="19">
        <f t="shared" si="90"/>
        <v>0</v>
      </c>
      <c r="Q189" s="20">
        <f t="shared" si="63"/>
        <v>2.4034746190995326E-2</v>
      </c>
      <c r="R189" s="13">
        <f t="shared" si="64"/>
        <v>25</v>
      </c>
      <c r="S189" s="13" t="str">
        <f>IFERROR(VLOOKUP($B189,'[1]Market Cap'!$G:$I,3,FALSE),"-")</f>
        <v>Mid Cap</v>
      </c>
      <c r="T189" s="13"/>
      <c r="U189" s="13"/>
      <c r="V189" s="21">
        <f t="shared" si="91"/>
        <v>0</v>
      </c>
      <c r="W189" s="21">
        <f t="shared" si="91"/>
        <v>0</v>
      </c>
      <c r="X189" s="21">
        <f t="shared" si="91"/>
        <v>0</v>
      </c>
      <c r="Y189" s="22">
        <f t="shared" si="65"/>
        <v>0</v>
      </c>
      <c r="Z189" s="13">
        <f t="shared" si="66"/>
        <v>0</v>
      </c>
      <c r="AA189" s="23">
        <f t="shared" si="67"/>
        <v>0</v>
      </c>
      <c r="AB189" s="23">
        <f t="shared" si="68"/>
        <v>0</v>
      </c>
      <c r="AC189" s="23">
        <f t="shared" si="69"/>
        <v>0</v>
      </c>
      <c r="AD189" s="24">
        <f t="shared" si="70"/>
        <v>0</v>
      </c>
      <c r="AE189" s="25">
        <f>IFERROR(VLOOKUP($B189,'[1]Market Cap'!$G:$I,2,FALSE),"-")</f>
        <v>49217.249796180004</v>
      </c>
      <c r="AF189" s="20">
        <f t="shared" si="71"/>
        <v>0</v>
      </c>
      <c r="AG189" s="17">
        <f t="shared" si="72"/>
        <v>0</v>
      </c>
      <c r="AH189" s="17">
        <f t="shared" si="73"/>
        <v>0</v>
      </c>
      <c r="AI189" s="17" t="str">
        <f t="shared" si="74"/>
        <v>-</v>
      </c>
      <c r="AJ189" s="26">
        <f>IFERROR(VLOOKUP($B189,'[1]Paste Only'!$D:$AM,26,FALSE),"-")</f>
        <v>45813</v>
      </c>
      <c r="AK189" s="26">
        <f>IFERROR(VLOOKUP($B189,'[1]Paste Only'!$D:$AM,23,FALSE),"-")</f>
        <v>54000</v>
      </c>
      <c r="AL189" s="26">
        <f>IFERROR(VLOOKUP($B189,'[1]Paste Only'!$D:$AM,22,FALSE),"-")</f>
        <v>36000</v>
      </c>
      <c r="AM189" s="21">
        <f t="shared" si="92"/>
        <v>1.3870369858087317E-2</v>
      </c>
      <c r="AN189" s="21">
        <f t="shared" si="92"/>
        <v>0.19505380508451142</v>
      </c>
      <c r="AO189" s="21">
        <f t="shared" si="92"/>
        <v>-0.2032974632769925</v>
      </c>
      <c r="AP189" s="27">
        <f t="shared" si="75"/>
        <v>0</v>
      </c>
      <c r="AQ189" s="27">
        <f t="shared" si="76"/>
        <v>0</v>
      </c>
      <c r="AR189" s="27">
        <f t="shared" si="77"/>
        <v>45186.25</v>
      </c>
      <c r="AS189" s="27">
        <f t="shared" si="78"/>
        <v>45186.25</v>
      </c>
      <c r="AT189" s="27">
        <f t="shared" si="79"/>
        <v>0</v>
      </c>
      <c r="AU189" s="27">
        <f t="shared" si="80"/>
        <v>0</v>
      </c>
      <c r="AV189" s="21">
        <f t="shared" si="81"/>
        <v>0.36</v>
      </c>
      <c r="AW189" s="27">
        <f t="shared" si="82"/>
        <v>45186.25</v>
      </c>
      <c r="AX189" s="27">
        <f t="shared" si="83"/>
        <v>45186.25</v>
      </c>
      <c r="AY189" s="27">
        <f t="shared" si="84"/>
        <v>45186.25</v>
      </c>
      <c r="AZ189" s="21">
        <f t="shared" si="85"/>
        <v>2.4034746190995326E-2</v>
      </c>
      <c r="BA189" s="21">
        <f t="shared" si="86"/>
        <v>2.4034746190995326E-2</v>
      </c>
      <c r="BB189" s="28">
        <f t="shared" si="87"/>
        <v>45186.25</v>
      </c>
      <c r="BC189" s="28">
        <v>1242</v>
      </c>
      <c r="BD189" s="28">
        <v>830.5</v>
      </c>
      <c r="BE189" s="28">
        <v>788</v>
      </c>
      <c r="BF189" s="28">
        <f t="shared" si="88"/>
        <v>788</v>
      </c>
      <c r="BG189" s="29">
        <f t="shared" si="89"/>
        <v>5734.2956852791876</v>
      </c>
      <c r="BH189" s="29">
        <f t="shared" si="89"/>
        <v>157.61421319796955</v>
      </c>
      <c r="BI189" s="29">
        <f t="shared" si="89"/>
        <v>105.39340101522842</v>
      </c>
      <c r="BJ189" s="29">
        <f t="shared" si="89"/>
        <v>100</v>
      </c>
      <c r="BK189" s="29"/>
    </row>
    <row r="190" spans="1:63" x14ac:dyDescent="0.25">
      <c r="A190" s="13" t="s">
        <v>625</v>
      </c>
      <c r="B190" s="13" t="s">
        <v>626</v>
      </c>
      <c r="C190" s="13" t="s">
        <v>627</v>
      </c>
      <c r="D190" s="13" t="str">
        <f>IFERROR(VLOOKUP($B190,[1]GICS!$C:$D,2,FALSE),"-")</f>
        <v>Energy</v>
      </c>
      <c r="E190" s="14">
        <f>IFERROR(IF(VLOOKUP($B190,'[1]Paste Only'!$D:$AM,4,FALSE)="-",VLOOKUP($B190,'[1]Market Cap'!$A:$J,10,FALSE),VLOOKUP($B190,'[1]Paste Only'!$D:$AM,4,FALSE)),"-")</f>
        <v>126.5</v>
      </c>
      <c r="F190" s="14">
        <f>IFERROR(VLOOKUP($B190,'[1]Paste Only'!$D:$AM,5,FALSE),"-")</f>
        <v>141.25</v>
      </c>
      <c r="G190" s="15">
        <f>IFERROR(VLOOKUP($B190,'[1]Paste Only'!$D:$AM,6,FALSE),"-")</f>
        <v>2</v>
      </c>
      <c r="H190" s="15">
        <f>IFERROR(VLOOKUP($B190,'[1]Paste Only'!$D:$AM,7,FALSE),"-")</f>
        <v>0</v>
      </c>
      <c r="I190" s="15">
        <f>IFERROR(VLOOKUP($B190,'[1]Paste Only'!$D:$AM,8,FALSE),"-")</f>
        <v>2</v>
      </c>
      <c r="J190" s="16"/>
      <c r="K190" s="16"/>
      <c r="L190" s="14">
        <f>IFERROR(VLOOKUP($B190,'[1]Paste Only'!$D:$AM,12,FALSE),"-")</f>
        <v>0.32</v>
      </c>
      <c r="M190" s="14" t="str">
        <f>IFERROR(VLOOKUP($B190,'[1]Paste Only'!$D:$AM,15,FALSE),"-")</f>
        <v>-</v>
      </c>
      <c r="N190" s="17"/>
      <c r="O190" s="18"/>
      <c r="P190" s="19">
        <f t="shared" si="90"/>
        <v>0</v>
      </c>
      <c r="Q190" s="20">
        <f t="shared" si="63"/>
        <v>0.11660079051383399</v>
      </c>
      <c r="R190" s="13">
        <f t="shared" si="64"/>
        <v>4</v>
      </c>
      <c r="S190" s="13" t="str">
        <f>IFERROR(VLOOKUP($B190,'[1]Market Cap'!$G:$I,3,FALSE),"-")</f>
        <v>Small Cap</v>
      </c>
      <c r="T190" s="13"/>
      <c r="U190" s="13"/>
      <c r="V190" s="21">
        <f t="shared" si="91"/>
        <v>0</v>
      </c>
      <c r="W190" s="21">
        <f t="shared" si="91"/>
        <v>0</v>
      </c>
      <c r="X190" s="21">
        <f t="shared" si="91"/>
        <v>0</v>
      </c>
      <c r="Y190" s="22">
        <f t="shared" si="65"/>
        <v>0</v>
      </c>
      <c r="Z190" s="13">
        <f t="shared" si="66"/>
        <v>0</v>
      </c>
      <c r="AA190" s="23">
        <f t="shared" si="67"/>
        <v>0</v>
      </c>
      <c r="AB190" s="23">
        <f t="shared" si="68"/>
        <v>0</v>
      </c>
      <c r="AC190" s="23">
        <f t="shared" si="69"/>
        <v>0</v>
      </c>
      <c r="AD190" s="24">
        <f t="shared" si="70"/>
        <v>0</v>
      </c>
      <c r="AE190" s="25">
        <f>IFERROR(VLOOKUP($B190,'[1]Market Cap'!$G:$I,2,FALSE),"-")</f>
        <v>22170.374529050001</v>
      </c>
      <c r="AF190" s="20">
        <f t="shared" si="71"/>
        <v>0</v>
      </c>
      <c r="AG190" s="17">
        <f t="shared" si="72"/>
        <v>0</v>
      </c>
      <c r="AH190" s="17">
        <f t="shared" si="73"/>
        <v>0</v>
      </c>
      <c r="AI190" s="17" t="str">
        <f t="shared" si="74"/>
        <v>-</v>
      </c>
      <c r="AJ190" s="26">
        <f>IFERROR(VLOOKUP($B190,'[1]Paste Only'!$D:$AM,26,FALSE),"-")</f>
        <v>142.5</v>
      </c>
      <c r="AK190" s="26">
        <f>IFERROR(VLOOKUP($B190,'[1]Paste Only'!$D:$AM,23,FALSE),"-")</f>
        <v>180</v>
      </c>
      <c r="AL190" s="26">
        <f>IFERROR(VLOOKUP($B190,'[1]Paste Only'!$D:$AM,22,FALSE),"-")</f>
        <v>100</v>
      </c>
      <c r="AM190" s="21">
        <f t="shared" si="92"/>
        <v>8.8495575221239076E-3</v>
      </c>
      <c r="AN190" s="21">
        <f t="shared" si="92"/>
        <v>0.27433628318584069</v>
      </c>
      <c r="AO190" s="21">
        <f t="shared" si="92"/>
        <v>-0.29203539823008851</v>
      </c>
      <c r="AP190" s="27">
        <f t="shared" si="75"/>
        <v>0</v>
      </c>
      <c r="AQ190" s="27">
        <f t="shared" si="76"/>
        <v>0</v>
      </c>
      <c r="AR190" s="27">
        <f t="shared" si="77"/>
        <v>141.25</v>
      </c>
      <c r="AS190" s="27">
        <f t="shared" si="78"/>
        <v>141.25</v>
      </c>
      <c r="AT190" s="27">
        <f t="shared" si="79"/>
        <v>0</v>
      </c>
      <c r="AU190" s="27">
        <f t="shared" si="80"/>
        <v>0</v>
      </c>
      <c r="AV190" s="21">
        <f t="shared" si="81"/>
        <v>0.5</v>
      </c>
      <c r="AW190" s="27">
        <f t="shared" si="82"/>
        <v>141.25</v>
      </c>
      <c r="AX190" s="27">
        <f t="shared" si="83"/>
        <v>141.25</v>
      </c>
      <c r="AY190" s="27">
        <f t="shared" si="84"/>
        <v>141.25</v>
      </c>
      <c r="AZ190" s="21">
        <f t="shared" si="85"/>
        <v>0.11660079051383399</v>
      </c>
      <c r="BA190" s="21">
        <f t="shared" si="86"/>
        <v>0.11660079051383399</v>
      </c>
      <c r="BB190" s="28">
        <f t="shared" si="87"/>
        <v>141.25</v>
      </c>
      <c r="BC190" s="28" t="s">
        <v>81</v>
      </c>
      <c r="BD190" s="28" t="s">
        <v>81</v>
      </c>
      <c r="BE190" s="28">
        <v>15</v>
      </c>
      <c r="BF190" s="28">
        <f t="shared" si="88"/>
        <v>15</v>
      </c>
      <c r="BG190" s="29">
        <f t="shared" si="89"/>
        <v>941.66666666666663</v>
      </c>
      <c r="BH190" s="29">
        <f t="shared" si="89"/>
        <v>0</v>
      </c>
      <c r="BI190" s="29">
        <f t="shared" si="89"/>
        <v>0</v>
      </c>
      <c r="BJ190" s="29">
        <f t="shared" si="89"/>
        <v>100</v>
      </c>
      <c r="BK190" s="29"/>
    </row>
    <row r="191" spans="1:63" x14ac:dyDescent="0.25">
      <c r="A191" s="13" t="s">
        <v>628</v>
      </c>
      <c r="B191" s="13" t="s">
        <v>629</v>
      </c>
      <c r="C191" s="13" t="s">
        <v>630</v>
      </c>
      <c r="D191" s="13" t="str">
        <f>IFERROR(VLOOKUP($B191,[1]GICS!$C:$D,2,FALSE),"-")</f>
        <v>Financials</v>
      </c>
      <c r="E191" s="14">
        <f>IFERROR(IF(VLOOKUP($B191,'[1]Paste Only'!$D:$AM,4,FALSE)="-",VLOOKUP($B191,'[1]Market Cap'!$A:$J,10,FALSE),VLOOKUP($B191,'[1]Paste Only'!$D:$AM,4,FALSE)),"-")</f>
        <v>707.1</v>
      </c>
      <c r="F191" s="14">
        <f>IFERROR(VLOOKUP($B191,'[1]Paste Only'!$D:$AM,5,FALSE),"-")</f>
        <v>791.32257080078125</v>
      </c>
      <c r="G191" s="15">
        <f>IFERROR(VLOOKUP($B191,'[1]Paste Only'!$D:$AM,6,FALSE),"-")</f>
        <v>16</v>
      </c>
      <c r="H191" s="15">
        <f>IFERROR(VLOOKUP($B191,'[1]Paste Only'!$D:$AM,7,FALSE),"-")</f>
        <v>9</v>
      </c>
      <c r="I191" s="15">
        <f>IFERROR(VLOOKUP($B191,'[1]Paste Only'!$D:$AM,8,FALSE),"-")</f>
        <v>8</v>
      </c>
      <c r="J191" s="16"/>
      <c r="K191" s="16"/>
      <c r="L191" s="14">
        <f>IFERROR(VLOOKUP($B191,'[1]Paste Only'!$D:$AM,12,FALSE),"-")</f>
        <v>28.32</v>
      </c>
      <c r="M191" s="14">
        <f>IFERROR(VLOOKUP($B191,'[1]Paste Only'!$D:$AM,15,FALSE),"-")</f>
        <v>40.989425287356326</v>
      </c>
      <c r="N191" s="17"/>
      <c r="O191" s="18"/>
      <c r="P191" s="19">
        <f t="shared" si="90"/>
        <v>0.44736671212416401</v>
      </c>
      <c r="Q191" s="20">
        <f t="shared" si="63"/>
        <v>0.11910984415327563</v>
      </c>
      <c r="R191" s="13">
        <f t="shared" si="64"/>
        <v>33</v>
      </c>
      <c r="S191" s="13" t="str">
        <f>IFERROR(VLOOKUP($B191,'[1]Market Cap'!$G:$I,3,FALSE),"-")</f>
        <v>Mid Cap</v>
      </c>
      <c r="T191" s="13"/>
      <c r="U191" s="13"/>
      <c r="V191" s="21">
        <f t="shared" si="91"/>
        <v>0</v>
      </c>
      <c r="W191" s="21">
        <f t="shared" si="91"/>
        <v>0</v>
      </c>
      <c r="X191" s="21">
        <f t="shared" si="91"/>
        <v>0</v>
      </c>
      <c r="Y191" s="22">
        <f t="shared" si="65"/>
        <v>0</v>
      </c>
      <c r="Z191" s="13">
        <f t="shared" si="66"/>
        <v>0</v>
      </c>
      <c r="AA191" s="23">
        <f t="shared" si="67"/>
        <v>0</v>
      </c>
      <c r="AB191" s="23">
        <f t="shared" si="68"/>
        <v>0</v>
      </c>
      <c r="AC191" s="23">
        <f t="shared" si="69"/>
        <v>0</v>
      </c>
      <c r="AD191" s="24">
        <f t="shared" si="70"/>
        <v>0</v>
      </c>
      <c r="AE191" s="25">
        <f>IFERROR(VLOOKUP($B191,'[1]Market Cap'!$G:$I,2,FALSE),"-")</f>
        <v>52742.4638433</v>
      </c>
      <c r="AF191" s="20">
        <f t="shared" si="71"/>
        <v>0</v>
      </c>
      <c r="AG191" s="17">
        <f t="shared" si="72"/>
        <v>0</v>
      </c>
      <c r="AH191" s="17">
        <f t="shared" si="73"/>
        <v>0</v>
      </c>
      <c r="AI191" s="17" t="str">
        <f t="shared" si="74"/>
        <v>-</v>
      </c>
      <c r="AJ191" s="26">
        <f>IFERROR(VLOOKUP($B191,'[1]Paste Only'!$D:$AM,26,FALSE),"-")</f>
        <v>794</v>
      </c>
      <c r="AK191" s="26">
        <f>IFERROR(VLOOKUP($B191,'[1]Paste Only'!$D:$AM,23,FALSE),"-")</f>
        <v>979</v>
      </c>
      <c r="AL191" s="26">
        <f>IFERROR(VLOOKUP($B191,'[1]Paste Only'!$D:$AM,22,FALSE),"-")</f>
        <v>610</v>
      </c>
      <c r="AM191" s="21">
        <f t="shared" si="92"/>
        <v>3.3834864542146015E-3</v>
      </c>
      <c r="AN191" s="21">
        <f t="shared" si="92"/>
        <v>0.23716931138372299</v>
      </c>
      <c r="AO191" s="21">
        <f t="shared" si="92"/>
        <v>-0.22913863131351264</v>
      </c>
      <c r="AP191" s="27">
        <f t="shared" si="75"/>
        <v>0</v>
      </c>
      <c r="AQ191" s="27">
        <f t="shared" si="76"/>
        <v>0</v>
      </c>
      <c r="AR191" s="27">
        <f t="shared" si="77"/>
        <v>791.32257080078125</v>
      </c>
      <c r="AS191" s="27">
        <f t="shared" si="78"/>
        <v>791.32257080078125</v>
      </c>
      <c r="AT191" s="27">
        <f t="shared" si="79"/>
        <v>0</v>
      </c>
      <c r="AU191" s="27">
        <f t="shared" si="80"/>
        <v>0</v>
      </c>
      <c r="AV191" s="21">
        <f t="shared" si="81"/>
        <v>0.48484848484848486</v>
      </c>
      <c r="AW191" s="27">
        <f t="shared" si="82"/>
        <v>791.32257080078125</v>
      </c>
      <c r="AX191" s="27">
        <f t="shared" si="83"/>
        <v>791.32257080078125</v>
      </c>
      <c r="AY191" s="27">
        <f t="shared" si="84"/>
        <v>791.32257080078125</v>
      </c>
      <c r="AZ191" s="21">
        <f t="shared" si="85"/>
        <v>0.11910984415327563</v>
      </c>
      <c r="BA191" s="21">
        <f t="shared" si="86"/>
        <v>0.11910984415327563</v>
      </c>
      <c r="BB191" s="28">
        <f t="shared" si="87"/>
        <v>791.32257080078125</v>
      </c>
      <c r="BC191" s="28">
        <v>620</v>
      </c>
      <c r="BD191" s="28">
        <v>620</v>
      </c>
      <c r="BE191" s="28">
        <v>600</v>
      </c>
      <c r="BF191" s="28">
        <f t="shared" si="88"/>
        <v>600</v>
      </c>
      <c r="BG191" s="29">
        <f t="shared" si="89"/>
        <v>131.88709513346353</v>
      </c>
      <c r="BH191" s="29">
        <f t="shared" si="89"/>
        <v>103.33333333333333</v>
      </c>
      <c r="BI191" s="29">
        <f t="shared" si="89"/>
        <v>103.33333333333333</v>
      </c>
      <c r="BJ191" s="29">
        <f t="shared" si="89"/>
        <v>100</v>
      </c>
      <c r="BK191" s="29"/>
    </row>
    <row r="192" spans="1:63" x14ac:dyDescent="0.25">
      <c r="A192" s="13" t="s">
        <v>631</v>
      </c>
      <c r="B192" s="13" t="s">
        <v>632</v>
      </c>
      <c r="C192" s="13" t="s">
        <v>633</v>
      </c>
      <c r="D192" s="13" t="str">
        <f>IFERROR(VLOOKUP($B192,[1]GICS!$C:$D,2,FALSE),"-")</f>
        <v>Industrials</v>
      </c>
      <c r="E192" s="14">
        <f>IFERROR(IF(VLOOKUP($B192,'[1]Paste Only'!$D:$AM,4,FALSE)="-",VLOOKUP($B192,'[1]Market Cap'!$A:$J,10,FALSE),VLOOKUP($B192,'[1]Paste Only'!$D:$AM,4,FALSE)),"-")</f>
        <v>2925.6</v>
      </c>
      <c r="F192" s="14">
        <f>IFERROR(VLOOKUP($B192,'[1]Paste Only'!$D:$AM,5,FALSE),"-")</f>
        <v>3025.199951171875</v>
      </c>
      <c r="G192" s="15">
        <f>IFERROR(VLOOKUP($B192,'[1]Paste Only'!$D:$AM,6,FALSE),"-")</f>
        <v>4</v>
      </c>
      <c r="H192" s="15">
        <f>IFERROR(VLOOKUP($B192,'[1]Paste Only'!$D:$AM,7,FALSE),"-")</f>
        <v>0</v>
      </c>
      <c r="I192" s="15">
        <f>IFERROR(VLOOKUP($B192,'[1]Paste Only'!$D:$AM,8,FALSE),"-")</f>
        <v>2</v>
      </c>
      <c r="J192" s="16"/>
      <c r="K192" s="16"/>
      <c r="L192" s="14">
        <f>IFERROR(VLOOKUP($B192,'[1]Paste Only'!$D:$AM,12,FALSE),"-")</f>
        <v>59.83</v>
      </c>
      <c r="M192" s="14">
        <f>IFERROR(VLOOKUP($B192,'[1]Paste Only'!$D:$AM,15,FALSE),"-")</f>
        <v>79.37311494252873</v>
      </c>
      <c r="N192" s="17"/>
      <c r="O192" s="18"/>
      <c r="P192" s="19">
        <f t="shared" si="90"/>
        <v>0.32664407391824724</v>
      </c>
      <c r="Q192" s="20">
        <f t="shared" si="63"/>
        <v>3.4044281915461827E-2</v>
      </c>
      <c r="R192" s="13">
        <f t="shared" si="64"/>
        <v>6</v>
      </c>
      <c r="S192" s="13" t="str">
        <f>IFERROR(VLOOKUP($B192,'[1]Market Cap'!$G:$I,3,FALSE),"-")</f>
        <v>Large Cap</v>
      </c>
      <c r="T192" s="13"/>
      <c r="U192" s="13"/>
      <c r="V192" s="21">
        <f t="shared" si="91"/>
        <v>0</v>
      </c>
      <c r="W192" s="21">
        <f t="shared" si="91"/>
        <v>0</v>
      </c>
      <c r="X192" s="21">
        <f t="shared" si="91"/>
        <v>0</v>
      </c>
      <c r="Y192" s="22">
        <f t="shared" si="65"/>
        <v>0</v>
      </c>
      <c r="Z192" s="13">
        <f t="shared" si="66"/>
        <v>0</v>
      </c>
      <c r="AA192" s="23">
        <f t="shared" si="67"/>
        <v>0</v>
      </c>
      <c r="AB192" s="23">
        <f t="shared" si="68"/>
        <v>0</v>
      </c>
      <c r="AC192" s="23">
        <f t="shared" si="69"/>
        <v>0</v>
      </c>
      <c r="AD192" s="24">
        <f t="shared" si="70"/>
        <v>0</v>
      </c>
      <c r="AE192" s="25">
        <f>IFERROR(VLOOKUP($B192,'[1]Market Cap'!$G:$I,2,FALSE),"-")</f>
        <v>118012.85279999999</v>
      </c>
      <c r="AF192" s="20">
        <f t="shared" si="71"/>
        <v>0</v>
      </c>
      <c r="AG192" s="17">
        <f t="shared" si="72"/>
        <v>0</v>
      </c>
      <c r="AH192" s="17">
        <f t="shared" si="73"/>
        <v>0</v>
      </c>
      <c r="AI192" s="17" t="str">
        <f t="shared" si="74"/>
        <v>-</v>
      </c>
      <c r="AJ192" s="26">
        <f>IFERROR(VLOOKUP($B192,'[1]Paste Only'!$D:$AM,26,FALSE),"-")</f>
        <v>3160</v>
      </c>
      <c r="AK192" s="26">
        <f>IFERROR(VLOOKUP($B192,'[1]Paste Only'!$D:$AM,23,FALSE),"-")</f>
        <v>3858</v>
      </c>
      <c r="AL192" s="26">
        <f>IFERROR(VLOOKUP($B192,'[1]Paste Only'!$D:$AM,22,FALSE),"-")</f>
        <v>2100</v>
      </c>
      <c r="AM192" s="21">
        <f t="shared" si="92"/>
        <v>4.4559054278679122E-2</v>
      </c>
      <c r="AN192" s="21">
        <f t="shared" si="92"/>
        <v>0.27528760487567849</v>
      </c>
      <c r="AO192" s="21">
        <f t="shared" si="92"/>
        <v>-0.3058310082325234</v>
      </c>
      <c r="AP192" s="27">
        <f t="shared" si="75"/>
        <v>0</v>
      </c>
      <c r="AQ192" s="27">
        <f t="shared" si="76"/>
        <v>0</v>
      </c>
      <c r="AR192" s="27">
        <f t="shared" si="77"/>
        <v>3025.199951171875</v>
      </c>
      <c r="AS192" s="27">
        <f t="shared" si="78"/>
        <v>3025.199951171875</v>
      </c>
      <c r="AT192" s="27">
        <f t="shared" si="79"/>
        <v>0</v>
      </c>
      <c r="AU192" s="27">
        <f t="shared" si="80"/>
        <v>0</v>
      </c>
      <c r="AV192" s="21">
        <f t="shared" si="81"/>
        <v>0.66666666666666663</v>
      </c>
      <c r="AW192" s="27">
        <f t="shared" si="82"/>
        <v>3025.199951171875</v>
      </c>
      <c r="AX192" s="27">
        <f t="shared" si="83"/>
        <v>3025.199951171875</v>
      </c>
      <c r="AY192" s="27">
        <f t="shared" si="84"/>
        <v>3025.199951171875</v>
      </c>
      <c r="AZ192" s="21">
        <f t="shared" si="85"/>
        <v>3.4044281915461827E-2</v>
      </c>
      <c r="BA192" s="21">
        <f t="shared" si="86"/>
        <v>3.4044281915461827E-2</v>
      </c>
      <c r="BB192" s="28">
        <f t="shared" si="87"/>
        <v>3025.199951171875</v>
      </c>
      <c r="BC192" s="28">
        <v>124.5</v>
      </c>
      <c r="BD192" s="28">
        <v>143.5</v>
      </c>
      <c r="BE192" s="28">
        <v>146.5</v>
      </c>
      <c r="BF192" s="28">
        <f t="shared" si="88"/>
        <v>146.5</v>
      </c>
      <c r="BG192" s="29">
        <f t="shared" si="89"/>
        <v>2064.9829018238056</v>
      </c>
      <c r="BH192" s="29">
        <f t="shared" si="89"/>
        <v>84.982935153583611</v>
      </c>
      <c r="BI192" s="29">
        <f t="shared" si="89"/>
        <v>97.952218430034137</v>
      </c>
      <c r="BJ192" s="29">
        <f t="shared" si="89"/>
        <v>100</v>
      </c>
      <c r="BK192" s="29"/>
    </row>
    <row r="193" spans="1:64" x14ac:dyDescent="0.25">
      <c r="A193" s="13" t="s">
        <v>634</v>
      </c>
      <c r="B193" s="13" t="s">
        <v>635</v>
      </c>
      <c r="C193" s="13" t="s">
        <v>636</v>
      </c>
      <c r="D193" s="13" t="str">
        <f>IFERROR(VLOOKUP($B193,[1]GICS!$C:$D,2,FALSE),"-")</f>
        <v>Financials</v>
      </c>
      <c r="E193" s="14">
        <f>IFERROR(IF(VLOOKUP($B193,'[1]Paste Only'!$D:$AM,4,FALSE)="-",VLOOKUP($B193,'[1]Market Cap'!$A:$J,10,FALSE),VLOOKUP($B193,'[1]Paste Only'!$D:$AM,4,FALSE)),"-")</f>
        <v>192.5</v>
      </c>
      <c r="F193" s="14">
        <f>IFERROR(VLOOKUP($B193,'[1]Paste Only'!$D:$AM,5,FALSE),"-")</f>
        <v>210</v>
      </c>
      <c r="G193" s="15">
        <f>IFERROR(VLOOKUP($B193,'[1]Paste Only'!$D:$AM,6,FALSE),"-")</f>
        <v>2</v>
      </c>
      <c r="H193" s="15">
        <f>IFERROR(VLOOKUP($B193,'[1]Paste Only'!$D:$AM,7,FALSE),"-")</f>
        <v>1</v>
      </c>
      <c r="I193" s="15">
        <f>IFERROR(VLOOKUP($B193,'[1]Paste Only'!$D:$AM,8,FALSE),"-")</f>
        <v>0</v>
      </c>
      <c r="J193" s="16"/>
      <c r="K193" s="16"/>
      <c r="L193" s="14">
        <f>IFERROR(VLOOKUP($B193,'[1]Paste Only'!$D:$AM,12,FALSE),"-")</f>
        <v>6.29</v>
      </c>
      <c r="M193" s="14">
        <f>IFERROR(VLOOKUP($B193,'[1]Paste Only'!$D:$AM,15,FALSE),"-")</f>
        <v>9.4034482758620701</v>
      </c>
      <c r="N193" s="17"/>
      <c r="O193" s="18"/>
      <c r="P193" s="19">
        <f t="shared" si="90"/>
        <v>0.49498382764102855</v>
      </c>
      <c r="Q193" s="20">
        <f t="shared" si="63"/>
        <v>9.0909090909090828E-2</v>
      </c>
      <c r="R193" s="13">
        <f t="shared" si="64"/>
        <v>3</v>
      </c>
      <c r="S193" s="13" t="str">
        <f>IFERROR(VLOOKUP($B193,'[1]Market Cap'!$G:$I,3,FALSE),"-")</f>
        <v>Mid Cap</v>
      </c>
      <c r="T193" s="13"/>
      <c r="U193" s="13"/>
      <c r="V193" s="21">
        <f t="shared" si="91"/>
        <v>0</v>
      </c>
      <c r="W193" s="21">
        <f t="shared" si="91"/>
        <v>0</v>
      </c>
      <c r="X193" s="21">
        <f t="shared" si="91"/>
        <v>0</v>
      </c>
      <c r="Y193" s="22">
        <f t="shared" si="65"/>
        <v>0</v>
      </c>
      <c r="Z193" s="13">
        <f t="shared" si="66"/>
        <v>0</v>
      </c>
      <c r="AA193" s="23">
        <f t="shared" si="67"/>
        <v>0</v>
      </c>
      <c r="AB193" s="23">
        <f t="shared" si="68"/>
        <v>0</v>
      </c>
      <c r="AC193" s="23">
        <f t="shared" si="69"/>
        <v>0</v>
      </c>
      <c r="AD193" s="24">
        <f t="shared" si="70"/>
        <v>0</v>
      </c>
      <c r="AE193" s="25">
        <f>IFERROR(VLOOKUP($B193,'[1]Market Cap'!$G:$I,2,FALSE),"-")</f>
        <v>31724</v>
      </c>
      <c r="AF193" s="20">
        <f t="shared" si="71"/>
        <v>0</v>
      </c>
      <c r="AG193" s="17">
        <f t="shared" si="72"/>
        <v>0</v>
      </c>
      <c r="AH193" s="17">
        <f t="shared" si="73"/>
        <v>0</v>
      </c>
      <c r="AI193" s="17" t="str">
        <f t="shared" si="74"/>
        <v>-</v>
      </c>
      <c r="AJ193" s="26">
        <f>IFERROR(VLOOKUP($B193,'[1]Paste Only'!$D:$AM,26,FALSE),"-")</f>
        <v>200</v>
      </c>
      <c r="AK193" s="26">
        <f>IFERROR(VLOOKUP($B193,'[1]Paste Only'!$D:$AM,23,FALSE),"-")</f>
        <v>240</v>
      </c>
      <c r="AL193" s="26">
        <f>IFERROR(VLOOKUP($B193,'[1]Paste Only'!$D:$AM,22,FALSE),"-")</f>
        <v>190</v>
      </c>
      <c r="AM193" s="21">
        <f t="shared" si="92"/>
        <v>-4.7619047619047672E-2</v>
      </c>
      <c r="AN193" s="21">
        <f t="shared" si="92"/>
        <v>0.14285714285714279</v>
      </c>
      <c r="AO193" s="21">
        <f t="shared" si="92"/>
        <v>-9.5238095238095233E-2</v>
      </c>
      <c r="AP193" s="27">
        <f t="shared" si="75"/>
        <v>0</v>
      </c>
      <c r="AQ193" s="27">
        <f t="shared" si="76"/>
        <v>0</v>
      </c>
      <c r="AR193" s="27">
        <f t="shared" si="77"/>
        <v>210</v>
      </c>
      <c r="AS193" s="27">
        <f t="shared" si="78"/>
        <v>210</v>
      </c>
      <c r="AT193" s="27">
        <f t="shared" si="79"/>
        <v>0</v>
      </c>
      <c r="AU193" s="27">
        <f t="shared" si="80"/>
        <v>0</v>
      </c>
      <c r="AV193" s="21">
        <f t="shared" si="81"/>
        <v>0.66666666666666663</v>
      </c>
      <c r="AW193" s="27">
        <f t="shared" si="82"/>
        <v>210</v>
      </c>
      <c r="AX193" s="27">
        <f t="shared" si="83"/>
        <v>210</v>
      </c>
      <c r="AY193" s="27">
        <f t="shared" si="84"/>
        <v>200</v>
      </c>
      <c r="AZ193" s="21">
        <f t="shared" si="85"/>
        <v>3.8961038961038863E-2</v>
      </c>
      <c r="BA193" s="21">
        <f t="shared" si="86"/>
        <v>3.8961038961038863E-2</v>
      </c>
      <c r="BB193" s="28">
        <f t="shared" si="87"/>
        <v>210</v>
      </c>
      <c r="BC193" s="28">
        <v>689</v>
      </c>
      <c r="BD193" s="28">
        <v>685</v>
      </c>
      <c r="BE193" s="28">
        <v>625</v>
      </c>
      <c r="BF193" s="28">
        <f t="shared" si="88"/>
        <v>625</v>
      </c>
      <c r="BG193" s="29">
        <f t="shared" si="89"/>
        <v>33.6</v>
      </c>
      <c r="BH193" s="29">
        <f t="shared" si="89"/>
        <v>110.24</v>
      </c>
      <c r="BI193" s="29">
        <f t="shared" si="89"/>
        <v>109.6</v>
      </c>
      <c r="BJ193" s="29">
        <f t="shared" si="89"/>
        <v>100</v>
      </c>
      <c r="BK193" s="29"/>
    </row>
    <row r="194" spans="1:64" x14ac:dyDescent="0.25">
      <c r="A194" s="13" t="s">
        <v>637</v>
      </c>
      <c r="B194" s="13" t="s">
        <v>638</v>
      </c>
      <c r="C194" s="13" t="s">
        <v>639</v>
      </c>
      <c r="D194" s="13" t="str">
        <f>IFERROR(VLOOKUP($B194,[1]GICS!$C:$D,2,FALSE),"-")</f>
        <v>Financials</v>
      </c>
      <c r="E194" s="14">
        <f>IFERROR(IF(VLOOKUP($B194,'[1]Paste Only'!$D:$AM,4,FALSE)="-",VLOOKUP($B194,'[1]Market Cap'!$A:$J,10,FALSE),VLOOKUP($B194,'[1]Paste Only'!$D:$AM,4,FALSE)),"-")</f>
        <v>216.35</v>
      </c>
      <c r="F194" s="14">
        <f>IFERROR(VLOOKUP($B194,'[1]Paste Only'!$D:$AM,5,FALSE),"-")</f>
        <v>282.66665649414063</v>
      </c>
      <c r="G194" s="15">
        <f>IFERROR(VLOOKUP($B194,'[1]Paste Only'!$D:$AM,6,FALSE),"-")</f>
        <v>3</v>
      </c>
      <c r="H194" s="15">
        <f>IFERROR(VLOOKUP($B194,'[1]Paste Only'!$D:$AM,7,FALSE),"-")</f>
        <v>0</v>
      </c>
      <c r="I194" s="15">
        <f>IFERROR(VLOOKUP($B194,'[1]Paste Only'!$D:$AM,8,FALSE),"-")</f>
        <v>0</v>
      </c>
      <c r="J194" s="16"/>
      <c r="K194" s="16"/>
      <c r="L194" s="14">
        <f>IFERROR(VLOOKUP($B194,'[1]Paste Only'!$D:$AM,12,FALSE),"-")</f>
        <v>13.53</v>
      </c>
      <c r="M194" s="14">
        <f>IFERROR(VLOOKUP($B194,'[1]Paste Only'!$D:$AM,15,FALSE),"-")</f>
        <v>18.376436781609193</v>
      </c>
      <c r="N194" s="17"/>
      <c r="O194" s="18"/>
      <c r="P194" s="19">
        <f t="shared" si="90"/>
        <v>0.35819931867030252</v>
      </c>
      <c r="Q194" s="20">
        <f t="shared" si="63"/>
        <v>0.30652487401960071</v>
      </c>
      <c r="R194" s="13">
        <f t="shared" si="64"/>
        <v>3</v>
      </c>
      <c r="S194" s="13" t="str">
        <f>IFERROR(VLOOKUP($B194,'[1]Market Cap'!$G:$I,3,FALSE),"-")</f>
        <v>Mid Cap</v>
      </c>
      <c r="T194" s="13"/>
      <c r="U194" s="13"/>
      <c r="V194" s="21">
        <f t="shared" si="91"/>
        <v>0</v>
      </c>
      <c r="W194" s="21">
        <f t="shared" si="91"/>
        <v>0</v>
      </c>
      <c r="X194" s="21">
        <f t="shared" si="91"/>
        <v>0</v>
      </c>
      <c r="Y194" s="22">
        <f t="shared" si="65"/>
        <v>0</v>
      </c>
      <c r="Z194" s="13">
        <f t="shared" si="66"/>
        <v>0</v>
      </c>
      <c r="AA194" s="23">
        <f t="shared" si="67"/>
        <v>0</v>
      </c>
      <c r="AB194" s="23">
        <f t="shared" si="68"/>
        <v>0</v>
      </c>
      <c r="AC194" s="23">
        <f t="shared" si="69"/>
        <v>0</v>
      </c>
      <c r="AD194" s="24">
        <f t="shared" si="70"/>
        <v>0</v>
      </c>
      <c r="AE194" s="25">
        <f>IFERROR(VLOOKUP($B194,'[1]Market Cap'!$G:$I,2,FALSE),"-")</f>
        <v>43311.106500000002</v>
      </c>
      <c r="AF194" s="20">
        <f t="shared" si="71"/>
        <v>0</v>
      </c>
      <c r="AG194" s="17">
        <f t="shared" si="72"/>
        <v>0</v>
      </c>
      <c r="AH194" s="17">
        <f t="shared" si="73"/>
        <v>0</v>
      </c>
      <c r="AI194" s="17" t="str">
        <f t="shared" si="74"/>
        <v>-</v>
      </c>
      <c r="AJ194" s="26">
        <f>IFERROR(VLOOKUP($B194,'[1]Paste Only'!$D:$AM,26,FALSE),"-")</f>
        <v>280</v>
      </c>
      <c r="AK194" s="26">
        <f>IFERROR(VLOOKUP($B194,'[1]Paste Only'!$D:$AM,23,FALSE),"-")</f>
        <v>301</v>
      </c>
      <c r="AL194" s="26">
        <f>IFERROR(VLOOKUP($B194,'[1]Paste Only'!$D:$AM,22,FALSE),"-")</f>
        <v>267</v>
      </c>
      <c r="AM194" s="21">
        <f t="shared" si="92"/>
        <v>-9.4339266159463309E-3</v>
      </c>
      <c r="AN194" s="21">
        <f t="shared" si="92"/>
        <v>6.4858528887857814E-2</v>
      </c>
      <c r="AO194" s="21">
        <f t="shared" si="92"/>
        <v>-5.5424494308777383E-2</v>
      </c>
      <c r="AP194" s="27">
        <f t="shared" si="75"/>
        <v>0</v>
      </c>
      <c r="AQ194" s="27">
        <f t="shared" si="76"/>
        <v>0</v>
      </c>
      <c r="AR194" s="27">
        <f t="shared" si="77"/>
        <v>282.66665649414063</v>
      </c>
      <c r="AS194" s="27">
        <f t="shared" si="78"/>
        <v>282.66665649414063</v>
      </c>
      <c r="AT194" s="27">
        <f t="shared" si="79"/>
        <v>0</v>
      </c>
      <c r="AU194" s="27">
        <f t="shared" si="80"/>
        <v>0</v>
      </c>
      <c r="AV194" s="21">
        <f t="shared" si="81"/>
        <v>1</v>
      </c>
      <c r="AW194" s="27">
        <f t="shared" si="82"/>
        <v>282.66665649414063</v>
      </c>
      <c r="AX194" s="27">
        <f t="shared" si="83"/>
        <v>282.66665649414063</v>
      </c>
      <c r="AY194" s="27">
        <f t="shared" si="84"/>
        <v>280</v>
      </c>
      <c r="AZ194" s="21">
        <f t="shared" si="85"/>
        <v>0.29419921423619133</v>
      </c>
      <c r="BA194" s="21">
        <f t="shared" si="86"/>
        <v>0.29419921423619133</v>
      </c>
      <c r="BB194" s="28">
        <f t="shared" si="87"/>
        <v>282.66665649414063</v>
      </c>
      <c r="BC194" s="28">
        <v>116</v>
      </c>
      <c r="BD194" s="28">
        <v>139</v>
      </c>
      <c r="BE194" s="28">
        <v>139</v>
      </c>
      <c r="BF194" s="28">
        <f t="shared" si="88"/>
        <v>139</v>
      </c>
      <c r="BG194" s="29">
        <f t="shared" si="89"/>
        <v>203.35730683031699</v>
      </c>
      <c r="BH194" s="29">
        <f t="shared" si="89"/>
        <v>83.453237410071949</v>
      </c>
      <c r="BI194" s="29">
        <f t="shared" si="89"/>
        <v>100</v>
      </c>
      <c r="BJ194" s="29">
        <f t="shared" ref="BJ194:BJ257" si="93">IFERROR(BE194*100/$BF194,0)</f>
        <v>100</v>
      </c>
      <c r="BK194" s="29"/>
    </row>
    <row r="195" spans="1:64" x14ac:dyDescent="0.25">
      <c r="A195" s="13" t="s">
        <v>640</v>
      </c>
      <c r="B195" s="13" t="s">
        <v>641</v>
      </c>
      <c r="C195" s="13" t="s">
        <v>642</v>
      </c>
      <c r="D195" s="13" t="str">
        <f>IFERROR(VLOOKUP($B195,[1]GICS!$C:$D,2,FALSE),"-")</f>
        <v>Utilities</v>
      </c>
      <c r="E195" s="14">
        <f>IFERROR(IF(VLOOKUP($B195,'[1]Paste Only'!$D:$AM,4,FALSE)="-",VLOOKUP($B195,'[1]Market Cap'!$A:$J,10,FALSE),VLOOKUP($B195,'[1]Paste Only'!$D:$AM,4,FALSE)),"-")</f>
        <v>430.85</v>
      </c>
      <c r="F195" s="14">
        <f>IFERROR(VLOOKUP($B195,'[1]Paste Only'!$D:$AM,5,FALSE),"-")</f>
        <v>454.27584838867188</v>
      </c>
      <c r="G195" s="15">
        <f>IFERROR(VLOOKUP($B195,'[1]Paste Only'!$D:$AM,6,FALSE),"-")</f>
        <v>9</v>
      </c>
      <c r="H195" s="15">
        <f>IFERROR(VLOOKUP($B195,'[1]Paste Only'!$D:$AM,7,FALSE),"-")</f>
        <v>8</v>
      </c>
      <c r="I195" s="15">
        <f>IFERROR(VLOOKUP($B195,'[1]Paste Only'!$D:$AM,8,FALSE),"-")</f>
        <v>13</v>
      </c>
      <c r="J195" s="16"/>
      <c r="K195" s="16"/>
      <c r="L195" s="14">
        <f>IFERROR(VLOOKUP($B195,'[1]Paste Only'!$D:$AM,12,FALSE),"-")</f>
        <v>16.68</v>
      </c>
      <c r="M195" s="14">
        <f>IFERROR(VLOOKUP($B195,'[1]Paste Only'!$D:$AM,15,FALSE),"-")</f>
        <v>19.558172413793102</v>
      </c>
      <c r="N195" s="17"/>
      <c r="O195" s="18"/>
      <c r="P195" s="19">
        <f t="shared" si="90"/>
        <v>0.17255230298519808</v>
      </c>
      <c r="Q195" s="20">
        <f t="shared" ref="Q195:Q258" si="94">IFERROR(F195/E195-1,0)</f>
        <v>5.4371239152075868E-2</v>
      </c>
      <c r="R195" s="13">
        <f t="shared" ref="R195:R258" si="95">SUM(G195:I195)</f>
        <v>30</v>
      </c>
      <c r="S195" s="13" t="str">
        <f>IFERROR(VLOOKUP($B195,'[1]Market Cap'!$G:$I,3,FALSE),"-")</f>
        <v>Mid Cap</v>
      </c>
      <c r="T195" s="13"/>
      <c r="U195" s="13"/>
      <c r="V195" s="21">
        <f t="shared" si="91"/>
        <v>0</v>
      </c>
      <c r="W195" s="21">
        <f t="shared" si="91"/>
        <v>0</v>
      </c>
      <c r="X195" s="21">
        <f t="shared" si="91"/>
        <v>0</v>
      </c>
      <c r="Y195" s="22">
        <f t="shared" ref="Y195:Y258" si="96">SUM(V195:X195)</f>
        <v>0</v>
      </c>
      <c r="Z195" s="13">
        <f t="shared" ref="Z195:Z258" si="97">IF(AND(Y195&lt;100%,Y195&gt;0%),1,0)</f>
        <v>0</v>
      </c>
      <c r="AA195" s="23">
        <f t="shared" ref="AA195:AA258" si="98">V195*$BO$3</f>
        <v>0</v>
      </c>
      <c r="AB195" s="23">
        <f t="shared" ref="AB195:AB258" si="99">W195*$BO$4</f>
        <v>0</v>
      </c>
      <c r="AC195" s="23">
        <f t="shared" ref="AC195:AC258" si="100">X195*$BO$5</f>
        <v>0</v>
      </c>
      <c r="AD195" s="24">
        <f t="shared" ref="AD195:AD258" si="101">SUM(AA195:AC195)</f>
        <v>0</v>
      </c>
      <c r="AE195" s="25">
        <f>IFERROR(VLOOKUP($B195,'[1]Market Cap'!$G:$I,2,FALSE),"-")</f>
        <v>29659.288535625001</v>
      </c>
      <c r="AF195" s="20">
        <f t="shared" ref="AF195:AF258" si="102">IF(AI195="Y",Q195,Q195*AD195)</f>
        <v>0</v>
      </c>
      <c r="AG195" s="17">
        <f t="shared" ref="AG195:AG258" si="103">IF(Q195&lt;0,1,0)</f>
        <v>0</v>
      </c>
      <c r="AH195" s="17">
        <f t="shared" ref="AH195:AH258" si="104">IF(AD195&lt;0,1,0)</f>
        <v>0</v>
      </c>
      <c r="AI195" s="17" t="str">
        <f t="shared" ref="AI195:AI258" si="105">IF(AG195+AH195=2,"Y","-")</f>
        <v>-</v>
      </c>
      <c r="AJ195" s="26">
        <f>IFERROR(VLOOKUP($B195,'[1]Paste Only'!$D:$AM,26,FALSE),"-")</f>
        <v>443</v>
      </c>
      <c r="AK195" s="26">
        <f>IFERROR(VLOOKUP($B195,'[1]Paste Only'!$D:$AM,23,FALSE),"-")</f>
        <v>600</v>
      </c>
      <c r="AL195" s="26">
        <f>IFERROR(VLOOKUP($B195,'[1]Paste Only'!$D:$AM,22,FALSE),"-")</f>
        <v>350</v>
      </c>
      <c r="AM195" s="21">
        <f t="shared" si="92"/>
        <v>-2.4821588972135711E-2</v>
      </c>
      <c r="AN195" s="21">
        <f t="shared" si="92"/>
        <v>0.32078340094067381</v>
      </c>
      <c r="AO195" s="21">
        <f t="shared" si="92"/>
        <v>-0.22954301611794026</v>
      </c>
      <c r="AP195" s="27">
        <f t="shared" ref="AP195:AP258" si="106">IF(AN195&lt;$BO$9,F195,0)</f>
        <v>0</v>
      </c>
      <c r="AQ195" s="27">
        <f t="shared" ref="AQ195:AQ258" si="107">IF(AO195&gt;$BO$10,F195,0)</f>
        <v>0</v>
      </c>
      <c r="AR195" s="27">
        <f t="shared" ref="AR195:AR258" si="108">IFERROR(IF(AN195&gt;=$BO$11,F195*(1+$BR$11),0),"-")</f>
        <v>454.27584838867188</v>
      </c>
      <c r="AS195" s="27">
        <f t="shared" ref="AS195:AS258" si="109">IFERROR(IF(AO195&lt;=$BO$12,F195*(1+$BR$12),0),"-")</f>
        <v>454.27584838867188</v>
      </c>
      <c r="AT195" s="27">
        <f t="shared" ref="AT195:AT258" si="110">IFERROR(IF(AND(AN195&gt;$BO$13,AN195&lt;$BQ$13),F195*(1+$BR$13),0),"-")</f>
        <v>0</v>
      </c>
      <c r="AU195" s="27">
        <f t="shared" ref="AU195:AU258" si="111">IFERROR(IF(AND(AO195&lt;$BO$14,AO195&gt;$BQ$14),F195*(1+$BR$14),0),"-")</f>
        <v>0</v>
      </c>
      <c r="AV195" s="21">
        <f t="shared" ref="AV195:AV258" si="112">IFERROR(G195/SUM($G195:$I195),"0")</f>
        <v>0.3</v>
      </c>
      <c r="AW195" s="27">
        <f t="shared" ref="AW195:AW258" si="113">IF(AV195&gt;$BM$17,IF(AS195=0,AU195,AS195),IF(AV195&lt;$BM$18,IF(AR195=0,AT195,AR195),F195))</f>
        <v>454.27584838867188</v>
      </c>
      <c r="AX195" s="27">
        <f t="shared" ref="AX195:AX258" si="114">IF(AW195=0,F195,AW195)</f>
        <v>454.27584838867188</v>
      </c>
      <c r="AY195" s="27">
        <f t="shared" ref="AY195:AY258" si="115">IF(F195="-","-",IF(AND(R195&gt;3,E195&lt;AL195),MAX(F195,AJ195),IF(F195&gt;E195,MIN(F195,AJ195),MAX(F195,AJ195))))</f>
        <v>443</v>
      </c>
      <c r="AZ195" s="21">
        <f t="shared" ref="AZ195:AZ258" si="116">IFERROR(AY195/E195-1,"-")</f>
        <v>2.8200069629801483E-2</v>
      </c>
      <c r="BA195" s="21">
        <f t="shared" ref="BA195:BA258" si="117">IF(AZ195="-","-",IF(R195&lt;3,MIN(AZ195,30%),AZ195))</f>
        <v>2.8200069629801483E-2</v>
      </c>
      <c r="BB195" s="28">
        <f t="shared" ref="BB195:BB258" si="118">F195</f>
        <v>454.27584838867188</v>
      </c>
      <c r="BC195" s="28">
        <v>4921</v>
      </c>
      <c r="BD195" s="28" t="s">
        <v>81</v>
      </c>
      <c r="BE195" s="28" t="s">
        <v>81</v>
      </c>
      <c r="BF195" s="28" t="str">
        <f t="shared" ref="BF195:BF258" si="119">BE195</f>
        <v>-</v>
      </c>
      <c r="BG195" s="29">
        <f t="shared" ref="BG195:BJ258" si="120">IFERROR(BB195*100/$BF195,0)</f>
        <v>0</v>
      </c>
      <c r="BH195" s="29">
        <f t="shared" si="120"/>
        <v>0</v>
      </c>
      <c r="BI195" s="29">
        <f t="shared" si="120"/>
        <v>0</v>
      </c>
      <c r="BJ195" s="29">
        <f t="shared" si="93"/>
        <v>0</v>
      </c>
      <c r="BK195" s="29"/>
    </row>
    <row r="196" spans="1:64" x14ac:dyDescent="0.25">
      <c r="A196" s="13" t="s">
        <v>643</v>
      </c>
      <c r="B196" s="13" t="s">
        <v>644</v>
      </c>
      <c r="C196" s="13" t="s">
        <v>645</v>
      </c>
      <c r="D196" s="13" t="str">
        <f>IFERROR(VLOOKUP($B196,[1]GICS!$C:$D,2,FALSE),"-")</f>
        <v>Industrials</v>
      </c>
      <c r="E196" s="14">
        <f>IFERROR(IF(VLOOKUP($B196,'[1]Paste Only'!$D:$AM,4,FALSE)="-",VLOOKUP($B196,'[1]Market Cap'!$A:$J,10,FALSE),VLOOKUP($B196,'[1]Paste Only'!$D:$AM,4,FALSE)),"-")</f>
        <v>3085.55</v>
      </c>
      <c r="F196" s="14">
        <f>IFERROR(VLOOKUP($B196,'[1]Paste Only'!$D:$AM,5,FALSE),"-")</f>
        <v>3454.5</v>
      </c>
      <c r="G196" s="15">
        <f>IFERROR(VLOOKUP($B196,'[1]Paste Only'!$D:$AM,6,FALSE),"-")</f>
        <v>3</v>
      </c>
      <c r="H196" s="15">
        <f>IFERROR(VLOOKUP($B196,'[1]Paste Only'!$D:$AM,7,FALSE),"-")</f>
        <v>6</v>
      </c>
      <c r="I196" s="15">
        <f>IFERROR(VLOOKUP($B196,'[1]Paste Only'!$D:$AM,8,FALSE),"-")</f>
        <v>3</v>
      </c>
      <c r="J196" s="16"/>
      <c r="K196" s="16"/>
      <c r="L196" s="14">
        <f>IFERROR(VLOOKUP($B196,'[1]Paste Only'!$D:$AM,12,FALSE),"-")</f>
        <v>113.141255</v>
      </c>
      <c r="M196" s="14">
        <f>IFERROR(VLOOKUP($B196,'[1]Paste Only'!$D:$AM,15,FALSE),"-")</f>
        <v>118.82719540229886</v>
      </c>
      <c r="N196" s="17"/>
      <c r="O196" s="18"/>
      <c r="P196" s="19">
        <f t="shared" ref="P196:P259" si="121">IF(AND(M196&lt;0,L196&lt;0),-(M196/L196-1),IF(M196&gt;L196,ABS(IFERROR(M196/L196-1,0)),IFERROR(M196/L196-1,0)))</f>
        <v>5.0255235389591979E-2</v>
      </c>
      <c r="Q196" s="20">
        <f t="shared" si="94"/>
        <v>0.11957349581111942</v>
      </c>
      <c r="R196" s="13">
        <f t="shared" si="95"/>
        <v>12</v>
      </c>
      <c r="S196" s="13" t="str">
        <f>IFERROR(VLOOKUP($B196,'[1]Market Cap'!$G:$I,3,FALSE),"-")</f>
        <v>Mid Cap</v>
      </c>
      <c r="T196" s="13"/>
      <c r="U196" s="13"/>
      <c r="V196" s="21">
        <f t="shared" si="91"/>
        <v>0</v>
      </c>
      <c r="W196" s="21">
        <f t="shared" si="91"/>
        <v>0</v>
      </c>
      <c r="X196" s="21">
        <f t="shared" si="91"/>
        <v>0</v>
      </c>
      <c r="Y196" s="22">
        <f t="shared" si="96"/>
        <v>0</v>
      </c>
      <c r="Z196" s="13">
        <f t="shared" si="97"/>
        <v>0</v>
      </c>
      <c r="AA196" s="23">
        <f t="shared" si="98"/>
        <v>0</v>
      </c>
      <c r="AB196" s="23">
        <f t="shared" si="99"/>
        <v>0</v>
      </c>
      <c r="AC196" s="23">
        <f t="shared" si="100"/>
        <v>0</v>
      </c>
      <c r="AD196" s="24">
        <f t="shared" si="101"/>
        <v>0</v>
      </c>
      <c r="AE196" s="25">
        <f>IFERROR(VLOOKUP($B196,'[1]Market Cap'!$G:$I,2,FALSE),"-")</f>
        <v>28794.46676535</v>
      </c>
      <c r="AF196" s="20">
        <f t="shared" si="102"/>
        <v>0</v>
      </c>
      <c r="AG196" s="17">
        <f t="shared" si="103"/>
        <v>0</v>
      </c>
      <c r="AH196" s="17">
        <f t="shared" si="104"/>
        <v>0</v>
      </c>
      <c r="AI196" s="17" t="str">
        <f t="shared" si="105"/>
        <v>-</v>
      </c>
      <c r="AJ196" s="26">
        <f>IFERROR(VLOOKUP($B196,'[1]Paste Only'!$D:$AM,26,FALSE),"-")</f>
        <v>3485</v>
      </c>
      <c r="AK196" s="26">
        <f>IFERROR(VLOOKUP($B196,'[1]Paste Only'!$D:$AM,23,FALSE),"-")</f>
        <v>4010</v>
      </c>
      <c r="AL196" s="26">
        <f>IFERROR(VLOOKUP($B196,'[1]Paste Only'!$D:$AM,22,FALSE),"-")</f>
        <v>3055</v>
      </c>
      <c r="AM196" s="21">
        <f t="shared" si="92"/>
        <v>8.8290635403096562E-3</v>
      </c>
      <c r="AN196" s="21">
        <f t="shared" si="92"/>
        <v>0.16080474743088735</v>
      </c>
      <c r="AO196" s="21">
        <f t="shared" si="92"/>
        <v>-0.11564625850340138</v>
      </c>
      <c r="AP196" s="27">
        <f t="shared" si="106"/>
        <v>0</v>
      </c>
      <c r="AQ196" s="27">
        <f t="shared" si="107"/>
        <v>0</v>
      </c>
      <c r="AR196" s="27">
        <f t="shared" si="108"/>
        <v>3454.5</v>
      </c>
      <c r="AS196" s="27">
        <f t="shared" si="109"/>
        <v>3454.5</v>
      </c>
      <c r="AT196" s="27">
        <f t="shared" si="110"/>
        <v>0</v>
      </c>
      <c r="AU196" s="27">
        <f t="shared" si="111"/>
        <v>0</v>
      </c>
      <c r="AV196" s="21">
        <f t="shared" si="112"/>
        <v>0.25</v>
      </c>
      <c r="AW196" s="27">
        <f t="shared" si="113"/>
        <v>3454.5</v>
      </c>
      <c r="AX196" s="27">
        <f t="shared" si="114"/>
        <v>3454.5</v>
      </c>
      <c r="AY196" s="27">
        <f t="shared" si="115"/>
        <v>3454.5</v>
      </c>
      <c r="AZ196" s="21">
        <f t="shared" si="116"/>
        <v>0.11957349581111942</v>
      </c>
      <c r="BA196" s="21">
        <f t="shared" si="117"/>
        <v>0.11957349581111942</v>
      </c>
      <c r="BB196" s="28">
        <f t="shared" si="118"/>
        <v>3454.5</v>
      </c>
      <c r="BC196" s="28">
        <v>869.4444580078125</v>
      </c>
      <c r="BD196" s="28">
        <v>842.77777099609375</v>
      </c>
      <c r="BE196" s="28">
        <v>861.66668701171875</v>
      </c>
      <c r="BF196" s="28">
        <f t="shared" si="119"/>
        <v>861.66668701171875</v>
      </c>
      <c r="BG196" s="29">
        <f t="shared" si="120"/>
        <v>400.9090814431147</v>
      </c>
      <c r="BH196" s="29">
        <f t="shared" si="120"/>
        <v>100.90264264747977</v>
      </c>
      <c r="BI196" s="29">
        <f t="shared" si="120"/>
        <v>97.807862796560897</v>
      </c>
      <c r="BJ196" s="29">
        <f t="shared" si="93"/>
        <v>100</v>
      </c>
      <c r="BK196" s="29"/>
    </row>
    <row r="197" spans="1:64" x14ac:dyDescent="0.25">
      <c r="A197" s="13" t="s">
        <v>646</v>
      </c>
      <c r="B197" s="13" t="s">
        <v>647</v>
      </c>
      <c r="C197" s="13" t="s">
        <v>648</v>
      </c>
      <c r="D197" s="13" t="str">
        <f>IFERROR(VLOOKUP($B197,[1]GICS!$C:$D,2,FALSE),"-")</f>
        <v>Materials</v>
      </c>
      <c r="E197" s="14">
        <f>IFERROR(IF(VLOOKUP($B197,'[1]Paste Only'!$D:$AM,4,FALSE)="-",VLOOKUP($B197,'[1]Market Cap'!$A:$J,10,FALSE),VLOOKUP($B197,'[1]Paste Only'!$D:$AM,4,FALSE)),"-")</f>
        <v>2409.1</v>
      </c>
      <c r="F197" s="14">
        <f>IFERROR(VLOOKUP($B197,'[1]Paste Only'!$D:$AM,5,FALSE),"-")</f>
        <v>2341.67578125</v>
      </c>
      <c r="G197" s="15">
        <f>IFERROR(VLOOKUP($B197,'[1]Paste Only'!$D:$AM,6,FALSE),"-")</f>
        <v>22</v>
      </c>
      <c r="H197" s="15">
        <f>IFERROR(VLOOKUP($B197,'[1]Paste Only'!$D:$AM,7,FALSE),"-")</f>
        <v>9</v>
      </c>
      <c r="I197" s="15">
        <f>IFERROR(VLOOKUP($B197,'[1]Paste Only'!$D:$AM,8,FALSE),"-")</f>
        <v>9</v>
      </c>
      <c r="J197" s="16"/>
      <c r="K197" s="16"/>
      <c r="L197" s="14">
        <f>IFERROR(VLOOKUP($B197,'[1]Paste Only'!$D:$AM,12,FALSE),"-")</f>
        <v>36.42</v>
      </c>
      <c r="M197" s="14">
        <f>IFERROR(VLOOKUP($B197,'[1]Paste Only'!$D:$AM,15,FALSE),"-")</f>
        <v>71.28428735632184</v>
      </c>
      <c r="N197" s="17"/>
      <c r="O197" s="18"/>
      <c r="P197" s="19">
        <f t="shared" si="121"/>
        <v>0.95728411192536611</v>
      </c>
      <c r="Q197" s="20">
        <f t="shared" si="94"/>
        <v>-2.798730594412846E-2</v>
      </c>
      <c r="R197" s="13">
        <f t="shared" si="95"/>
        <v>40</v>
      </c>
      <c r="S197" s="13" t="str">
        <f>IFERROR(VLOOKUP($B197,'[1]Market Cap'!$G:$I,3,FALSE),"-")</f>
        <v>Mid Cap</v>
      </c>
      <c r="T197" s="13"/>
      <c r="U197" s="13"/>
      <c r="V197" s="21">
        <f t="shared" si="91"/>
        <v>0</v>
      </c>
      <c r="W197" s="21">
        <f t="shared" si="91"/>
        <v>0</v>
      </c>
      <c r="X197" s="21">
        <f t="shared" si="91"/>
        <v>0</v>
      </c>
      <c r="Y197" s="22">
        <f t="shared" si="96"/>
        <v>0</v>
      </c>
      <c r="Z197" s="13">
        <f t="shared" si="97"/>
        <v>0</v>
      </c>
      <c r="AA197" s="23">
        <f t="shared" si="98"/>
        <v>0</v>
      </c>
      <c r="AB197" s="23">
        <f t="shared" si="99"/>
        <v>0</v>
      </c>
      <c r="AC197" s="23">
        <f t="shared" si="100"/>
        <v>0</v>
      </c>
      <c r="AD197" s="24">
        <f t="shared" si="101"/>
        <v>0</v>
      </c>
      <c r="AE197" s="25">
        <f>IFERROR(VLOOKUP($B197,'[1]Market Cap'!$G:$I,2,FALSE),"-")</f>
        <v>45186.322936509998</v>
      </c>
      <c r="AF197" s="20">
        <f t="shared" si="102"/>
        <v>0</v>
      </c>
      <c r="AG197" s="17">
        <f t="shared" si="103"/>
        <v>1</v>
      </c>
      <c r="AH197" s="17">
        <f t="shared" si="104"/>
        <v>0</v>
      </c>
      <c r="AI197" s="17" t="str">
        <f t="shared" si="105"/>
        <v>-</v>
      </c>
      <c r="AJ197" s="26">
        <f>IFERROR(VLOOKUP($B197,'[1]Paste Only'!$D:$AM,26,FALSE),"-")</f>
        <v>2413</v>
      </c>
      <c r="AK197" s="26">
        <f>IFERROR(VLOOKUP($B197,'[1]Paste Only'!$D:$AM,23,FALSE),"-")</f>
        <v>2700</v>
      </c>
      <c r="AL197" s="26">
        <f>IFERROR(VLOOKUP($B197,'[1]Paste Only'!$D:$AM,22,FALSE),"-")</f>
        <v>1740</v>
      </c>
      <c r="AM197" s="21">
        <f t="shared" si="92"/>
        <v>3.0458622547621328E-2</v>
      </c>
      <c r="AN197" s="21">
        <f t="shared" si="92"/>
        <v>0.15302042307442076</v>
      </c>
      <c r="AO197" s="21">
        <f t="shared" si="92"/>
        <v>-0.25694239401870655</v>
      </c>
      <c r="AP197" s="27">
        <f t="shared" si="106"/>
        <v>0</v>
      </c>
      <c r="AQ197" s="27">
        <f t="shared" si="107"/>
        <v>0</v>
      </c>
      <c r="AR197" s="27">
        <f t="shared" si="108"/>
        <v>2341.67578125</v>
      </c>
      <c r="AS197" s="27">
        <f t="shared" si="109"/>
        <v>2341.67578125</v>
      </c>
      <c r="AT197" s="27">
        <f t="shared" si="110"/>
        <v>0</v>
      </c>
      <c r="AU197" s="27">
        <f t="shared" si="111"/>
        <v>0</v>
      </c>
      <c r="AV197" s="21">
        <f t="shared" si="112"/>
        <v>0.55000000000000004</v>
      </c>
      <c r="AW197" s="27">
        <f t="shared" si="113"/>
        <v>2341.67578125</v>
      </c>
      <c r="AX197" s="27">
        <f t="shared" si="114"/>
        <v>2341.67578125</v>
      </c>
      <c r="AY197" s="27">
        <f t="shared" si="115"/>
        <v>2413</v>
      </c>
      <c r="AZ197" s="21">
        <f t="shared" si="116"/>
        <v>1.6188618156158796E-3</v>
      </c>
      <c r="BA197" s="21">
        <f t="shared" si="117"/>
        <v>1.6188618156158796E-3</v>
      </c>
      <c r="BB197" s="28">
        <f t="shared" si="118"/>
        <v>2341.67578125</v>
      </c>
      <c r="BC197" s="28">
        <v>302.5</v>
      </c>
      <c r="BD197" s="28">
        <v>327.5</v>
      </c>
      <c r="BE197" s="28">
        <v>395</v>
      </c>
      <c r="BF197" s="28">
        <f t="shared" si="119"/>
        <v>395</v>
      </c>
      <c r="BG197" s="29">
        <f t="shared" si="120"/>
        <v>592.82931170886081</v>
      </c>
      <c r="BH197" s="29">
        <f t="shared" si="120"/>
        <v>76.582278481012665</v>
      </c>
      <c r="BI197" s="29">
        <f t="shared" si="120"/>
        <v>82.911392405063296</v>
      </c>
      <c r="BJ197" s="29">
        <f t="shared" si="93"/>
        <v>100</v>
      </c>
      <c r="BK197" s="29"/>
    </row>
    <row r="198" spans="1:64" x14ac:dyDescent="0.25">
      <c r="A198" s="13" t="s">
        <v>649</v>
      </c>
      <c r="B198" s="13" t="s">
        <v>650</v>
      </c>
      <c r="C198" s="13" t="s">
        <v>651</v>
      </c>
      <c r="D198" s="13" t="str">
        <f>IFERROR(VLOOKUP($B198,[1]GICS!$C:$D,2,FALSE),"-")</f>
        <v>Financials</v>
      </c>
      <c r="E198" s="14">
        <f>IFERROR(IF(VLOOKUP($B198,'[1]Paste Only'!$D:$AM,4,FALSE)="-",VLOOKUP($B198,'[1]Market Cap'!$A:$J,10,FALSE),VLOOKUP($B198,'[1]Paste Only'!$D:$AM,4,FALSE)),"-")</f>
        <v>194.35</v>
      </c>
      <c r="F198" s="14">
        <f>IFERROR(VLOOKUP($B198,'[1]Paste Only'!$D:$AM,5,FALSE),"-")</f>
        <v>225.5128173828125</v>
      </c>
      <c r="G198" s="15">
        <f>IFERROR(VLOOKUP($B198,'[1]Paste Only'!$D:$AM,6,FALSE),"-")</f>
        <v>35</v>
      </c>
      <c r="H198" s="15">
        <f>IFERROR(VLOOKUP($B198,'[1]Paste Only'!$D:$AM,7,FALSE),"-")</f>
        <v>10</v>
      </c>
      <c r="I198" s="15">
        <f>IFERROR(VLOOKUP($B198,'[1]Paste Only'!$D:$AM,8,FALSE),"-")</f>
        <v>1</v>
      </c>
      <c r="J198" s="16"/>
      <c r="K198" s="16"/>
      <c r="L198" s="14">
        <f>IFERROR(VLOOKUP($B198,'[1]Paste Only'!$D:$AM,12,FALSE),"-")</f>
        <v>16.98</v>
      </c>
      <c r="M198" s="14">
        <f>IFERROR(VLOOKUP($B198,'[1]Paste Only'!$D:$AM,15,FALSE),"-")</f>
        <v>18.312988505747128</v>
      </c>
      <c r="N198" s="17"/>
      <c r="O198" s="18"/>
      <c r="P198" s="19">
        <f t="shared" si="121"/>
        <v>7.850344556814659E-2</v>
      </c>
      <c r="Q198" s="20">
        <f t="shared" si="94"/>
        <v>0.16034379924266795</v>
      </c>
      <c r="R198" s="13">
        <f t="shared" si="95"/>
        <v>46</v>
      </c>
      <c r="S198" s="13" t="str">
        <f>IFERROR(VLOOKUP($B198,'[1]Market Cap'!$G:$I,3,FALSE),"-")</f>
        <v>Mid Cap</v>
      </c>
      <c r="T198" s="13"/>
      <c r="U198" s="13"/>
      <c r="V198" s="21">
        <f t="shared" si="91"/>
        <v>0</v>
      </c>
      <c r="W198" s="21">
        <f t="shared" si="91"/>
        <v>0</v>
      </c>
      <c r="X198" s="21">
        <f t="shared" si="91"/>
        <v>0</v>
      </c>
      <c r="Y198" s="22">
        <f t="shared" si="96"/>
        <v>0</v>
      </c>
      <c r="Z198" s="13">
        <f t="shared" si="97"/>
        <v>0</v>
      </c>
      <c r="AA198" s="23">
        <f t="shared" si="98"/>
        <v>0</v>
      </c>
      <c r="AB198" s="23">
        <f t="shared" si="99"/>
        <v>0</v>
      </c>
      <c r="AC198" s="23">
        <f t="shared" si="100"/>
        <v>0</v>
      </c>
      <c r="AD198" s="24">
        <f t="shared" si="101"/>
        <v>0</v>
      </c>
      <c r="AE198" s="25">
        <f>IFERROR(VLOOKUP($B198,'[1]Market Cap'!$G:$I,2,FALSE),"-")</f>
        <v>47788.499183034997</v>
      </c>
      <c r="AF198" s="20">
        <f t="shared" si="102"/>
        <v>0</v>
      </c>
      <c r="AG198" s="17">
        <f t="shared" si="103"/>
        <v>0</v>
      </c>
      <c r="AH198" s="17">
        <f t="shared" si="104"/>
        <v>0</v>
      </c>
      <c r="AI198" s="17" t="str">
        <f t="shared" si="105"/>
        <v>-</v>
      </c>
      <c r="AJ198" s="26">
        <f>IFERROR(VLOOKUP($B198,'[1]Paste Only'!$D:$AM,26,FALSE),"-")</f>
        <v>225</v>
      </c>
      <c r="AK198" s="26">
        <f>IFERROR(VLOOKUP($B198,'[1]Paste Only'!$D:$AM,23,FALSE),"-")</f>
        <v>265</v>
      </c>
      <c r="AL198" s="26">
        <f>IFERROR(VLOOKUP($B198,'[1]Paste Only'!$D:$AM,22,FALSE),"-")</f>
        <v>165</v>
      </c>
      <c r="AM198" s="21">
        <f t="shared" si="92"/>
        <v>-2.2740054812139254E-3</v>
      </c>
      <c r="AN198" s="21">
        <f t="shared" si="92"/>
        <v>0.17509950465545931</v>
      </c>
      <c r="AO198" s="21">
        <f t="shared" si="92"/>
        <v>-0.26833427068622351</v>
      </c>
      <c r="AP198" s="27">
        <f t="shared" si="106"/>
        <v>0</v>
      </c>
      <c r="AQ198" s="27">
        <f t="shared" si="107"/>
        <v>0</v>
      </c>
      <c r="AR198" s="27">
        <f t="shared" si="108"/>
        <v>225.5128173828125</v>
      </c>
      <c r="AS198" s="27">
        <f t="shared" si="109"/>
        <v>225.5128173828125</v>
      </c>
      <c r="AT198" s="27">
        <f t="shared" si="110"/>
        <v>0</v>
      </c>
      <c r="AU198" s="27">
        <f t="shared" si="111"/>
        <v>0</v>
      </c>
      <c r="AV198" s="21">
        <f t="shared" si="112"/>
        <v>0.76086956521739135</v>
      </c>
      <c r="AW198" s="27">
        <f t="shared" si="113"/>
        <v>225.5128173828125</v>
      </c>
      <c r="AX198" s="27">
        <f t="shared" si="114"/>
        <v>225.5128173828125</v>
      </c>
      <c r="AY198" s="27">
        <f t="shared" si="115"/>
        <v>225</v>
      </c>
      <c r="AZ198" s="21">
        <f t="shared" si="116"/>
        <v>0.15770517108309745</v>
      </c>
      <c r="BA198" s="21">
        <f t="shared" si="117"/>
        <v>0.15770517108309745</v>
      </c>
      <c r="BB198" s="28">
        <f t="shared" si="118"/>
        <v>225.5128173828125</v>
      </c>
      <c r="BC198" s="28">
        <v>1180</v>
      </c>
      <c r="BD198" s="28">
        <v>910</v>
      </c>
      <c r="BE198" s="28">
        <v>910</v>
      </c>
      <c r="BF198" s="28">
        <f t="shared" si="119"/>
        <v>910</v>
      </c>
      <c r="BG198" s="29">
        <f t="shared" si="120"/>
        <v>24.781628283825551</v>
      </c>
      <c r="BH198" s="29">
        <f t="shared" si="120"/>
        <v>129.67032967032966</v>
      </c>
      <c r="BI198" s="29">
        <f t="shared" si="120"/>
        <v>100</v>
      </c>
      <c r="BJ198" s="29">
        <f t="shared" si="93"/>
        <v>100</v>
      </c>
      <c r="BK198" s="29"/>
    </row>
    <row r="199" spans="1:64" x14ac:dyDescent="0.25">
      <c r="A199" s="13" t="s">
        <v>652</v>
      </c>
      <c r="B199" s="13" t="s">
        <v>653</v>
      </c>
      <c r="C199" s="13" t="s">
        <v>654</v>
      </c>
      <c r="D199" s="13" t="str">
        <f>IFERROR(VLOOKUP($B199,[1]GICS!$C:$D,2,FALSE),"-")</f>
        <v>Financials</v>
      </c>
      <c r="E199" s="14">
        <f>IFERROR(IF(VLOOKUP($B199,'[1]Paste Only'!$D:$AM,4,FALSE)="-",VLOOKUP($B199,'[1]Market Cap'!$A:$J,10,FALSE),VLOOKUP($B199,'[1]Paste Only'!$D:$AM,4,FALSE)),"-")</f>
        <v>147.35</v>
      </c>
      <c r="F199" s="14">
        <f>IFERROR(VLOOKUP($B199,'[1]Paste Only'!$D:$AM,5,FALSE),"-")</f>
        <v>175</v>
      </c>
      <c r="G199" s="15">
        <f>IFERROR(VLOOKUP($B199,'[1]Paste Only'!$D:$AM,6,FALSE),"-")</f>
        <v>1</v>
      </c>
      <c r="H199" s="15">
        <f>IFERROR(VLOOKUP($B199,'[1]Paste Only'!$D:$AM,7,FALSE),"-")</f>
        <v>1</v>
      </c>
      <c r="I199" s="15">
        <f>IFERROR(VLOOKUP($B199,'[1]Paste Only'!$D:$AM,8,FALSE),"-")</f>
        <v>0</v>
      </c>
      <c r="J199" s="16"/>
      <c r="K199" s="16"/>
      <c r="L199" s="14">
        <f>IFERROR(VLOOKUP($B199,'[1]Paste Only'!$D:$AM,12,FALSE),"-")</f>
        <v>6.32</v>
      </c>
      <c r="M199" s="14" t="str">
        <f>IFERROR(VLOOKUP($B199,'[1]Paste Only'!$D:$AM,15,FALSE),"-")</f>
        <v>-</v>
      </c>
      <c r="N199" s="17"/>
      <c r="O199" s="18"/>
      <c r="P199" s="19">
        <f t="shared" si="121"/>
        <v>0</v>
      </c>
      <c r="Q199" s="20">
        <f t="shared" si="94"/>
        <v>0.18764845605700708</v>
      </c>
      <c r="R199" s="13">
        <f t="shared" si="95"/>
        <v>2</v>
      </c>
      <c r="S199" s="13" t="str">
        <f>IFERROR(VLOOKUP($B199,'[1]Market Cap'!$G:$I,3,FALSE),"-")</f>
        <v>Mid Cap</v>
      </c>
      <c r="T199" s="13"/>
      <c r="U199" s="13"/>
      <c r="V199" s="21">
        <f t="shared" si="91"/>
        <v>0</v>
      </c>
      <c r="W199" s="21">
        <f t="shared" si="91"/>
        <v>0</v>
      </c>
      <c r="X199" s="21">
        <f t="shared" si="91"/>
        <v>0</v>
      </c>
      <c r="Y199" s="22">
        <f t="shared" si="96"/>
        <v>0</v>
      </c>
      <c r="Z199" s="13">
        <f t="shared" si="97"/>
        <v>0</v>
      </c>
      <c r="AA199" s="23">
        <f t="shared" si="98"/>
        <v>0</v>
      </c>
      <c r="AB199" s="23">
        <f t="shared" si="99"/>
        <v>0</v>
      </c>
      <c r="AC199" s="23">
        <f t="shared" si="100"/>
        <v>0</v>
      </c>
      <c r="AD199" s="24">
        <f t="shared" si="101"/>
        <v>0</v>
      </c>
      <c r="AE199" s="25">
        <f>IFERROR(VLOOKUP($B199,'[1]Market Cap'!$G:$I,2,FALSE),"-")</f>
        <v>41394.022733979997</v>
      </c>
      <c r="AF199" s="20">
        <f t="shared" si="102"/>
        <v>0</v>
      </c>
      <c r="AG199" s="17">
        <f t="shared" si="103"/>
        <v>0</v>
      </c>
      <c r="AH199" s="17">
        <f t="shared" si="104"/>
        <v>0</v>
      </c>
      <c r="AI199" s="17" t="str">
        <f t="shared" si="105"/>
        <v>-</v>
      </c>
      <c r="AJ199" s="26">
        <f>IFERROR(VLOOKUP($B199,'[1]Paste Only'!$D:$AM,26,FALSE),"-")</f>
        <v>175</v>
      </c>
      <c r="AK199" s="26">
        <f>IFERROR(VLOOKUP($B199,'[1]Paste Only'!$D:$AM,23,FALSE),"-")</f>
        <v>200</v>
      </c>
      <c r="AL199" s="26">
        <f>IFERROR(VLOOKUP($B199,'[1]Paste Only'!$D:$AM,22,FALSE),"-")</f>
        <v>150</v>
      </c>
      <c r="AM199" s="21">
        <f t="shared" si="92"/>
        <v>0</v>
      </c>
      <c r="AN199" s="21">
        <f t="shared" si="92"/>
        <v>0.14285714285714279</v>
      </c>
      <c r="AO199" s="21">
        <f t="shared" si="92"/>
        <v>-0.1428571428571429</v>
      </c>
      <c r="AP199" s="27">
        <f t="shared" si="106"/>
        <v>0</v>
      </c>
      <c r="AQ199" s="27">
        <f t="shared" si="107"/>
        <v>0</v>
      </c>
      <c r="AR199" s="27">
        <f t="shared" si="108"/>
        <v>175</v>
      </c>
      <c r="AS199" s="27">
        <f t="shared" si="109"/>
        <v>175</v>
      </c>
      <c r="AT199" s="27">
        <f t="shared" si="110"/>
        <v>0</v>
      </c>
      <c r="AU199" s="27">
        <f t="shared" si="111"/>
        <v>0</v>
      </c>
      <c r="AV199" s="21">
        <f t="shared" si="112"/>
        <v>0.5</v>
      </c>
      <c r="AW199" s="27">
        <f t="shared" si="113"/>
        <v>175</v>
      </c>
      <c r="AX199" s="27">
        <f t="shared" si="114"/>
        <v>175</v>
      </c>
      <c r="AY199" s="27">
        <f t="shared" si="115"/>
        <v>175</v>
      </c>
      <c r="AZ199" s="21">
        <f t="shared" si="116"/>
        <v>0.18764845605700708</v>
      </c>
      <c r="BA199" s="21">
        <f t="shared" si="117"/>
        <v>0.18764845605700708</v>
      </c>
      <c r="BB199" s="28">
        <f t="shared" si="118"/>
        <v>175</v>
      </c>
      <c r="BC199" s="28">
        <v>890</v>
      </c>
      <c r="BD199" s="28" t="s">
        <v>81</v>
      </c>
      <c r="BE199" s="28">
        <v>641</v>
      </c>
      <c r="BF199" s="28">
        <f t="shared" si="119"/>
        <v>641</v>
      </c>
      <c r="BG199" s="29">
        <f t="shared" si="120"/>
        <v>27.301092043681749</v>
      </c>
      <c r="BH199" s="29">
        <f t="shared" si="120"/>
        <v>138.84555382215288</v>
      </c>
      <c r="BI199" s="29">
        <f t="shared" si="120"/>
        <v>0</v>
      </c>
      <c r="BJ199" s="29">
        <f t="shared" si="93"/>
        <v>100</v>
      </c>
      <c r="BK199" s="29"/>
    </row>
    <row r="200" spans="1:64" x14ac:dyDescent="0.25">
      <c r="A200" s="13" t="s">
        <v>655</v>
      </c>
      <c r="B200" s="13" t="s">
        <v>656</v>
      </c>
      <c r="C200" s="13" t="s">
        <v>657</v>
      </c>
      <c r="D200" s="13" t="str">
        <f>IFERROR(VLOOKUP($B200,[1]GICS!$C:$D,2,FALSE),"-")</f>
        <v>Industrials</v>
      </c>
      <c r="E200" s="14">
        <f>IFERROR(IF(VLOOKUP($B200,'[1]Paste Only'!$D:$AM,4,FALSE)="-",VLOOKUP($B200,'[1]Market Cap'!$A:$J,10,FALSE),VLOOKUP($B200,'[1]Paste Only'!$D:$AM,4,FALSE)),"-")</f>
        <v>1404.05</v>
      </c>
      <c r="F200" s="14">
        <f>IFERROR(VLOOKUP($B200,'[1]Paste Only'!$D:$AM,5,FALSE),"-")</f>
        <v>1369.1746826171875</v>
      </c>
      <c r="G200" s="15">
        <f>IFERROR(VLOOKUP($B200,'[1]Paste Only'!$D:$AM,6,FALSE),"-")</f>
        <v>21</v>
      </c>
      <c r="H200" s="15">
        <f>IFERROR(VLOOKUP($B200,'[1]Paste Only'!$D:$AM,7,FALSE),"-")</f>
        <v>14</v>
      </c>
      <c r="I200" s="15">
        <f>IFERROR(VLOOKUP($B200,'[1]Paste Only'!$D:$AM,8,FALSE),"-")</f>
        <v>7</v>
      </c>
      <c r="J200" s="16"/>
      <c r="K200" s="16"/>
      <c r="L200" s="14">
        <f>IFERROR(VLOOKUP($B200,'[1]Paste Only'!$D:$AM,12,FALSE),"-")</f>
        <v>25.43</v>
      </c>
      <c r="M200" s="14">
        <f>IFERROR(VLOOKUP($B200,'[1]Paste Only'!$D:$AM,15,FALSE),"-")</f>
        <v>28.705126436781608</v>
      </c>
      <c r="N200" s="17"/>
      <c r="O200" s="18"/>
      <c r="P200" s="19">
        <f t="shared" si="121"/>
        <v>0.12878987167839595</v>
      </c>
      <c r="Q200" s="20">
        <f t="shared" si="94"/>
        <v>-2.4839085063076416E-2</v>
      </c>
      <c r="R200" s="13">
        <f t="shared" si="95"/>
        <v>42</v>
      </c>
      <c r="S200" s="13" t="str">
        <f>IFERROR(VLOOKUP($B200,'[1]Market Cap'!$G:$I,3,FALSE),"-")</f>
        <v>Mid Cap</v>
      </c>
      <c r="T200" s="13"/>
      <c r="U200" s="13"/>
      <c r="V200" s="21">
        <f t="shared" si="91"/>
        <v>0</v>
      </c>
      <c r="W200" s="21">
        <f t="shared" si="91"/>
        <v>0</v>
      </c>
      <c r="X200" s="21">
        <f t="shared" si="91"/>
        <v>0</v>
      </c>
      <c r="Y200" s="22">
        <f t="shared" si="96"/>
        <v>0</v>
      </c>
      <c r="Z200" s="13">
        <f t="shared" si="97"/>
        <v>0</v>
      </c>
      <c r="AA200" s="23">
        <f t="shared" si="98"/>
        <v>0</v>
      </c>
      <c r="AB200" s="23">
        <f t="shared" si="99"/>
        <v>0</v>
      </c>
      <c r="AC200" s="23">
        <f t="shared" si="100"/>
        <v>0</v>
      </c>
      <c r="AD200" s="24">
        <f t="shared" si="101"/>
        <v>0</v>
      </c>
      <c r="AE200" s="25">
        <f>IFERROR(VLOOKUP($B200,'[1]Market Cap'!$G:$I,2,FALSE),"-")</f>
        <v>46457.871919700003</v>
      </c>
      <c r="AF200" s="20">
        <f t="shared" si="102"/>
        <v>0</v>
      </c>
      <c r="AG200" s="17">
        <f t="shared" si="103"/>
        <v>1</v>
      </c>
      <c r="AH200" s="17">
        <f t="shared" si="104"/>
        <v>0</v>
      </c>
      <c r="AI200" s="17" t="str">
        <f t="shared" si="105"/>
        <v>-</v>
      </c>
      <c r="AJ200" s="26">
        <f>IFERROR(VLOOKUP($B200,'[1]Paste Only'!$D:$AM,26,FALSE),"-")</f>
        <v>1366.5</v>
      </c>
      <c r="AK200" s="26">
        <f>IFERROR(VLOOKUP($B200,'[1]Paste Only'!$D:$AM,23,FALSE),"-")</f>
        <v>1800</v>
      </c>
      <c r="AL200" s="26">
        <f>IFERROR(VLOOKUP($B200,'[1]Paste Only'!$D:$AM,22,FALSE),"-")</f>
        <v>1035</v>
      </c>
      <c r="AM200" s="21">
        <f t="shared" si="92"/>
        <v>-1.9534999084812599E-3</v>
      </c>
      <c r="AN200" s="21">
        <f t="shared" si="92"/>
        <v>0.31466059287576575</v>
      </c>
      <c r="AO200" s="21">
        <f t="shared" si="92"/>
        <v>-0.2440701590964347</v>
      </c>
      <c r="AP200" s="27">
        <f t="shared" si="106"/>
        <v>0</v>
      </c>
      <c r="AQ200" s="27">
        <f t="shared" si="107"/>
        <v>0</v>
      </c>
      <c r="AR200" s="27">
        <f t="shared" si="108"/>
        <v>1369.1746826171875</v>
      </c>
      <c r="AS200" s="27">
        <f t="shared" si="109"/>
        <v>1369.1746826171875</v>
      </c>
      <c r="AT200" s="27">
        <f t="shared" si="110"/>
        <v>0</v>
      </c>
      <c r="AU200" s="27">
        <f t="shared" si="111"/>
        <v>0</v>
      </c>
      <c r="AV200" s="21">
        <f t="shared" si="112"/>
        <v>0.5</v>
      </c>
      <c r="AW200" s="27">
        <f t="shared" si="113"/>
        <v>1369.1746826171875</v>
      </c>
      <c r="AX200" s="27">
        <f t="shared" si="114"/>
        <v>1369.1746826171875</v>
      </c>
      <c r="AY200" s="27">
        <f t="shared" si="115"/>
        <v>1369.1746826171875</v>
      </c>
      <c r="AZ200" s="21">
        <f t="shared" si="116"/>
        <v>-2.4839085063076416E-2</v>
      </c>
      <c r="BA200" s="21">
        <f t="shared" si="117"/>
        <v>-2.4839085063076416E-2</v>
      </c>
      <c r="BB200" s="28">
        <f t="shared" si="118"/>
        <v>1369.1746826171875</v>
      </c>
      <c r="BC200" s="28">
        <v>4080</v>
      </c>
      <c r="BD200" s="28">
        <v>3747.5</v>
      </c>
      <c r="BE200" s="28">
        <v>3750</v>
      </c>
      <c r="BF200" s="28">
        <f t="shared" si="119"/>
        <v>3750</v>
      </c>
      <c r="BG200" s="29">
        <f t="shared" si="120"/>
        <v>36.511324869791665</v>
      </c>
      <c r="BH200" s="29">
        <f t="shared" si="120"/>
        <v>108.8</v>
      </c>
      <c r="BI200" s="29">
        <f t="shared" si="120"/>
        <v>99.933333333333337</v>
      </c>
      <c r="BJ200" s="29">
        <f t="shared" si="93"/>
        <v>100</v>
      </c>
      <c r="BK200" s="29"/>
      <c r="BL200" s="31"/>
    </row>
    <row r="201" spans="1:64" x14ac:dyDescent="0.25">
      <c r="A201" s="13" t="s">
        <v>658</v>
      </c>
      <c r="B201" s="13" t="s">
        <v>659</v>
      </c>
      <c r="C201" s="13" t="s">
        <v>660</v>
      </c>
      <c r="D201" s="13" t="str">
        <f>IFERROR(VLOOKUP($B201,[1]GICS!$C:$D,2,FALSE),"-")</f>
        <v>Financials</v>
      </c>
      <c r="E201" s="14">
        <f>IFERROR(IF(VLOOKUP($B201,'[1]Paste Only'!$D:$AM,4,FALSE)="-",VLOOKUP($B201,'[1]Market Cap'!$A:$J,10,FALSE),VLOOKUP($B201,'[1]Paste Only'!$D:$AM,4,FALSE)),"-")</f>
        <v>439.15</v>
      </c>
      <c r="F201" s="14">
        <f>IFERROR(VLOOKUP($B201,'[1]Paste Only'!$D:$AM,5,FALSE),"-")</f>
        <v>441</v>
      </c>
      <c r="G201" s="15">
        <f>IFERROR(VLOOKUP($B201,'[1]Paste Only'!$D:$AM,6,FALSE),"-")</f>
        <v>4</v>
      </c>
      <c r="H201" s="15">
        <f>IFERROR(VLOOKUP($B201,'[1]Paste Only'!$D:$AM,7,FALSE),"-")</f>
        <v>1</v>
      </c>
      <c r="I201" s="15">
        <f>IFERROR(VLOOKUP($B201,'[1]Paste Only'!$D:$AM,8,FALSE),"-")</f>
        <v>2</v>
      </c>
      <c r="J201" s="16"/>
      <c r="K201" s="16"/>
      <c r="L201" s="14">
        <f>IFERROR(VLOOKUP($B201,'[1]Paste Only'!$D:$AM,12,FALSE),"-")</f>
        <v>-1.27</v>
      </c>
      <c r="M201" s="14">
        <f>IFERROR(VLOOKUP($B201,'[1]Paste Only'!$D:$AM,15,FALSE),"-")</f>
        <v>13.397701149425288</v>
      </c>
      <c r="N201" s="17"/>
      <c r="O201" s="18"/>
      <c r="P201" s="19">
        <f t="shared" si="121"/>
        <v>11.54937098379944</v>
      </c>
      <c r="Q201" s="20">
        <f t="shared" si="94"/>
        <v>4.2126835933053997E-3</v>
      </c>
      <c r="R201" s="13">
        <f t="shared" si="95"/>
        <v>7</v>
      </c>
      <c r="S201" s="13" t="str">
        <f>IFERROR(VLOOKUP($B201,'[1]Market Cap'!$G:$I,3,FALSE),"-")</f>
        <v>Mid Cap</v>
      </c>
      <c r="T201" s="13"/>
      <c r="U201" s="13"/>
      <c r="V201" s="21">
        <f t="shared" si="91"/>
        <v>0</v>
      </c>
      <c r="W201" s="21">
        <f t="shared" si="91"/>
        <v>0</v>
      </c>
      <c r="X201" s="21">
        <f t="shared" si="91"/>
        <v>0</v>
      </c>
      <c r="Y201" s="22">
        <f t="shared" si="96"/>
        <v>0</v>
      </c>
      <c r="Z201" s="13">
        <f t="shared" si="97"/>
        <v>0</v>
      </c>
      <c r="AA201" s="23">
        <f t="shared" si="98"/>
        <v>0</v>
      </c>
      <c r="AB201" s="23">
        <f t="shared" si="99"/>
        <v>0</v>
      </c>
      <c r="AC201" s="23">
        <f t="shared" si="100"/>
        <v>0</v>
      </c>
      <c r="AD201" s="24">
        <f t="shared" si="101"/>
        <v>0</v>
      </c>
      <c r="AE201" s="25">
        <f>IFERROR(VLOOKUP($B201,'[1]Market Cap'!$G:$I,2,FALSE),"-")</f>
        <v>35674.644392670001</v>
      </c>
      <c r="AF201" s="20">
        <f t="shared" si="102"/>
        <v>0</v>
      </c>
      <c r="AG201" s="17">
        <f t="shared" si="103"/>
        <v>0</v>
      </c>
      <c r="AH201" s="17">
        <f t="shared" si="104"/>
        <v>0</v>
      </c>
      <c r="AI201" s="17" t="str">
        <f t="shared" si="105"/>
        <v>-</v>
      </c>
      <c r="AJ201" s="26">
        <f>IFERROR(VLOOKUP($B201,'[1]Paste Only'!$D:$AM,26,FALSE),"-")</f>
        <v>430.5</v>
      </c>
      <c r="AK201" s="26">
        <f>IFERROR(VLOOKUP($B201,'[1]Paste Only'!$D:$AM,23,FALSE),"-")</f>
        <v>555</v>
      </c>
      <c r="AL201" s="26">
        <f>IFERROR(VLOOKUP($B201,'[1]Paste Only'!$D:$AM,22,FALSE),"-")</f>
        <v>310</v>
      </c>
      <c r="AM201" s="21">
        <f t="shared" si="92"/>
        <v>-2.3809523809523836E-2</v>
      </c>
      <c r="AN201" s="21">
        <f t="shared" si="92"/>
        <v>0.25850340136054428</v>
      </c>
      <c r="AO201" s="21">
        <f t="shared" si="92"/>
        <v>-0.2970521541950113</v>
      </c>
      <c r="AP201" s="27">
        <f t="shared" si="106"/>
        <v>0</v>
      </c>
      <c r="AQ201" s="27">
        <f t="shared" si="107"/>
        <v>0</v>
      </c>
      <c r="AR201" s="27">
        <f t="shared" si="108"/>
        <v>441</v>
      </c>
      <c r="AS201" s="27">
        <f t="shared" si="109"/>
        <v>441</v>
      </c>
      <c r="AT201" s="27">
        <f t="shared" si="110"/>
        <v>0</v>
      </c>
      <c r="AU201" s="27">
        <f t="shared" si="111"/>
        <v>0</v>
      </c>
      <c r="AV201" s="21">
        <f t="shared" si="112"/>
        <v>0.5714285714285714</v>
      </c>
      <c r="AW201" s="27">
        <f t="shared" si="113"/>
        <v>441</v>
      </c>
      <c r="AX201" s="27">
        <f t="shared" si="114"/>
        <v>441</v>
      </c>
      <c r="AY201" s="27">
        <f t="shared" si="115"/>
        <v>430.5</v>
      </c>
      <c r="AZ201" s="21">
        <f t="shared" si="116"/>
        <v>-1.969714220653529E-2</v>
      </c>
      <c r="BA201" s="21">
        <f t="shared" si="117"/>
        <v>-1.969714220653529E-2</v>
      </c>
      <c r="BB201" s="28">
        <f t="shared" si="118"/>
        <v>441</v>
      </c>
      <c r="BC201" s="28">
        <v>247.5</v>
      </c>
      <c r="BD201" s="28">
        <v>262.5</v>
      </c>
      <c r="BE201" s="28">
        <v>281.5</v>
      </c>
      <c r="BF201" s="28">
        <f t="shared" si="119"/>
        <v>281.5</v>
      </c>
      <c r="BG201" s="29">
        <f t="shared" si="120"/>
        <v>156.66074600355239</v>
      </c>
      <c r="BH201" s="29">
        <f t="shared" si="120"/>
        <v>87.921847246891659</v>
      </c>
      <c r="BI201" s="29">
        <f t="shared" si="120"/>
        <v>93.250444049733574</v>
      </c>
      <c r="BJ201" s="29">
        <f t="shared" si="93"/>
        <v>100</v>
      </c>
      <c r="BK201" s="29"/>
    </row>
    <row r="202" spans="1:64" x14ac:dyDescent="0.25">
      <c r="A202" s="13" t="s">
        <v>661</v>
      </c>
      <c r="B202" s="13" t="s">
        <v>662</v>
      </c>
      <c r="C202" s="13" t="s">
        <v>663</v>
      </c>
      <c r="D202" s="13" t="str">
        <f>IFERROR(VLOOKUP($B202,[1]GICS!$C:$D,2,FALSE),"-")</f>
        <v>Health Care</v>
      </c>
      <c r="E202" s="14">
        <f>IFERROR(IF(VLOOKUP($B202,'[1]Paste Only'!$D:$AM,4,FALSE)="-",VLOOKUP($B202,'[1]Market Cap'!$A:$J,10,FALSE),VLOOKUP($B202,'[1]Paste Only'!$D:$AM,4,FALSE)),"-")</f>
        <v>1322.15</v>
      </c>
      <c r="F202" s="14">
        <f>IFERROR(VLOOKUP($B202,'[1]Paste Only'!$D:$AM,5,FALSE),"-")</f>
        <v>1491.4666748046875</v>
      </c>
      <c r="G202" s="15">
        <f>IFERROR(VLOOKUP($B202,'[1]Paste Only'!$D:$AM,6,FALSE),"-")</f>
        <v>11</v>
      </c>
      <c r="H202" s="15">
        <f>IFERROR(VLOOKUP($B202,'[1]Paste Only'!$D:$AM,7,FALSE),"-")</f>
        <v>3</v>
      </c>
      <c r="I202" s="15">
        <f>IFERROR(VLOOKUP($B202,'[1]Paste Only'!$D:$AM,8,FALSE),"-")</f>
        <v>2</v>
      </c>
      <c r="J202" s="16"/>
      <c r="K202" s="16"/>
      <c r="L202" s="14">
        <f>IFERROR(VLOOKUP($B202,'[1]Paste Only'!$D:$AM,12,FALSE),"-")</f>
        <v>19.88</v>
      </c>
      <c r="M202" s="14">
        <f>IFERROR(VLOOKUP($B202,'[1]Paste Only'!$D:$AM,15,FALSE),"-")</f>
        <v>26.32083908045977</v>
      </c>
      <c r="N202" s="17"/>
      <c r="O202" s="18"/>
      <c r="P202" s="19">
        <f t="shared" si="121"/>
        <v>0.32398586923841899</v>
      </c>
      <c r="Q202" s="20">
        <f t="shared" si="94"/>
        <v>0.12806162296614398</v>
      </c>
      <c r="R202" s="13">
        <f t="shared" si="95"/>
        <v>16</v>
      </c>
      <c r="S202" s="13" t="str">
        <f>IFERROR(VLOOKUP($B202,'[1]Market Cap'!$G:$I,3,FALSE),"-")</f>
        <v>Mid Cap</v>
      </c>
      <c r="T202" s="13"/>
      <c r="U202" s="13"/>
      <c r="V202" s="21">
        <f t="shared" si="91"/>
        <v>0</v>
      </c>
      <c r="W202" s="21">
        <f t="shared" si="91"/>
        <v>0</v>
      </c>
      <c r="X202" s="21">
        <f t="shared" si="91"/>
        <v>0</v>
      </c>
      <c r="Y202" s="22">
        <f t="shared" si="96"/>
        <v>0</v>
      </c>
      <c r="Z202" s="13">
        <f t="shared" si="97"/>
        <v>0</v>
      </c>
      <c r="AA202" s="23">
        <f t="shared" si="98"/>
        <v>0</v>
      </c>
      <c r="AB202" s="23">
        <f t="shared" si="99"/>
        <v>0</v>
      </c>
      <c r="AC202" s="23">
        <f t="shared" si="100"/>
        <v>0</v>
      </c>
      <c r="AD202" s="24">
        <f t="shared" si="101"/>
        <v>0</v>
      </c>
      <c r="AE202" s="25">
        <f>IFERROR(VLOOKUP($B202,'[1]Market Cap'!$G:$I,2,FALSE),"-")</f>
        <v>35538.120356129999</v>
      </c>
      <c r="AF202" s="20">
        <f t="shared" si="102"/>
        <v>0</v>
      </c>
      <c r="AG202" s="17">
        <f t="shared" si="103"/>
        <v>0</v>
      </c>
      <c r="AH202" s="17">
        <f t="shared" si="104"/>
        <v>0</v>
      </c>
      <c r="AI202" s="17" t="str">
        <f t="shared" si="105"/>
        <v>-</v>
      </c>
      <c r="AJ202" s="26">
        <f>IFERROR(VLOOKUP($B202,'[1]Paste Only'!$D:$AM,26,FALSE),"-")</f>
        <v>1504</v>
      </c>
      <c r="AK202" s="26">
        <f>IFERROR(VLOOKUP($B202,'[1]Paste Only'!$D:$AM,23,FALSE),"-")</f>
        <v>1682</v>
      </c>
      <c r="AL202" s="26">
        <f>IFERROR(VLOOKUP($B202,'[1]Paste Only'!$D:$AM,22,FALSE),"-")</f>
        <v>1200</v>
      </c>
      <c r="AM202" s="21">
        <f t="shared" si="92"/>
        <v>8.4033558422977883E-3</v>
      </c>
      <c r="AN202" s="21">
        <f t="shared" si="92"/>
        <v>0.12774896577576134</v>
      </c>
      <c r="AO202" s="21">
        <f t="shared" si="92"/>
        <v>-0.19542285438114537</v>
      </c>
      <c r="AP202" s="27">
        <f t="shared" si="106"/>
        <v>0</v>
      </c>
      <c r="AQ202" s="27">
        <f t="shared" si="107"/>
        <v>0</v>
      </c>
      <c r="AR202" s="27">
        <f t="shared" si="108"/>
        <v>1491.4666748046875</v>
      </c>
      <c r="AS202" s="27">
        <f t="shared" si="109"/>
        <v>1491.4666748046875</v>
      </c>
      <c r="AT202" s="27">
        <f t="shared" si="110"/>
        <v>0</v>
      </c>
      <c r="AU202" s="27">
        <f t="shared" si="111"/>
        <v>0</v>
      </c>
      <c r="AV202" s="21">
        <f t="shared" si="112"/>
        <v>0.6875</v>
      </c>
      <c r="AW202" s="27">
        <f t="shared" si="113"/>
        <v>1491.4666748046875</v>
      </c>
      <c r="AX202" s="27">
        <f t="shared" si="114"/>
        <v>1491.4666748046875</v>
      </c>
      <c r="AY202" s="27">
        <f t="shared" si="115"/>
        <v>1491.4666748046875</v>
      </c>
      <c r="AZ202" s="21">
        <f t="shared" si="116"/>
        <v>0.12806162296614398</v>
      </c>
      <c r="BA202" s="21">
        <f t="shared" si="117"/>
        <v>0.12806162296614398</v>
      </c>
      <c r="BB202" s="28">
        <f t="shared" si="118"/>
        <v>1491.4666748046875</v>
      </c>
      <c r="BC202" s="28" t="s">
        <v>81</v>
      </c>
      <c r="BD202" s="28" t="s">
        <v>81</v>
      </c>
      <c r="BE202" s="28">
        <v>415</v>
      </c>
      <c r="BF202" s="28">
        <f t="shared" si="119"/>
        <v>415</v>
      </c>
      <c r="BG202" s="29">
        <f t="shared" si="120"/>
        <v>359.38956019390059</v>
      </c>
      <c r="BH202" s="29">
        <f t="shared" si="120"/>
        <v>0</v>
      </c>
      <c r="BI202" s="29">
        <f t="shared" si="120"/>
        <v>0</v>
      </c>
      <c r="BJ202" s="29">
        <f t="shared" si="93"/>
        <v>100</v>
      </c>
      <c r="BK202" s="29"/>
    </row>
    <row r="203" spans="1:64" x14ac:dyDescent="0.25">
      <c r="A203" s="13" t="s">
        <v>664</v>
      </c>
      <c r="B203" s="13" t="s">
        <v>665</v>
      </c>
      <c r="C203" s="13" t="s">
        <v>666</v>
      </c>
      <c r="D203" s="13" t="str">
        <f>IFERROR(VLOOKUP($B203,[1]GICS!$C:$D,2,FALSE),"-")</f>
        <v>Industrials</v>
      </c>
      <c r="E203" s="14">
        <f>IFERROR(IF(VLOOKUP($B203,'[1]Paste Only'!$D:$AM,4,FALSE)="-",VLOOKUP($B203,'[1]Market Cap'!$A:$J,10,FALSE),VLOOKUP($B203,'[1]Paste Only'!$D:$AM,4,FALSE)),"-")</f>
        <v>42.72</v>
      </c>
      <c r="F203" s="14">
        <f>IFERROR(VLOOKUP($B203,'[1]Paste Only'!$D:$AM,5,FALSE),"-")</f>
        <v>58.25</v>
      </c>
      <c r="G203" s="15">
        <f>IFERROR(VLOOKUP($B203,'[1]Paste Only'!$D:$AM,6,FALSE),"-")</f>
        <v>4</v>
      </c>
      <c r="H203" s="15">
        <f>IFERROR(VLOOKUP($B203,'[1]Paste Only'!$D:$AM,7,FALSE),"-")</f>
        <v>3</v>
      </c>
      <c r="I203" s="15">
        <f>IFERROR(VLOOKUP($B203,'[1]Paste Only'!$D:$AM,8,FALSE),"-")</f>
        <v>0</v>
      </c>
      <c r="J203" s="16"/>
      <c r="K203" s="16"/>
      <c r="L203" s="14">
        <f>IFERROR(VLOOKUP($B203,'[1]Paste Only'!$D:$AM,12,FALSE),"-")</f>
        <v>10.73</v>
      </c>
      <c r="M203" s="14">
        <f>IFERROR(VLOOKUP($B203,'[1]Paste Only'!$D:$AM,15,FALSE),"-")</f>
        <v>2.3489770114942532</v>
      </c>
      <c r="N203" s="17"/>
      <c r="O203" s="18"/>
      <c r="P203" s="19">
        <f t="shared" si="121"/>
        <v>-0.78108322353268844</v>
      </c>
      <c r="Q203" s="20">
        <f t="shared" si="94"/>
        <v>0.36352996254681647</v>
      </c>
      <c r="R203" s="13">
        <f t="shared" si="95"/>
        <v>7</v>
      </c>
      <c r="S203" s="13" t="str">
        <f>IFERROR(VLOOKUP($B203,'[1]Market Cap'!$G:$I,3,FALSE),"-")</f>
        <v>Mid Cap</v>
      </c>
      <c r="T203" s="13"/>
      <c r="U203" s="13"/>
      <c r="V203" s="21">
        <f t="shared" si="91"/>
        <v>0</v>
      </c>
      <c r="W203" s="21">
        <f t="shared" si="91"/>
        <v>0</v>
      </c>
      <c r="X203" s="21">
        <f t="shared" si="91"/>
        <v>0</v>
      </c>
      <c r="Y203" s="22">
        <f t="shared" si="96"/>
        <v>0</v>
      </c>
      <c r="Z203" s="13">
        <f t="shared" si="97"/>
        <v>0</v>
      </c>
      <c r="AA203" s="23">
        <f t="shared" si="98"/>
        <v>0</v>
      </c>
      <c r="AB203" s="23">
        <f t="shared" si="99"/>
        <v>0</v>
      </c>
      <c r="AC203" s="23">
        <f t="shared" si="100"/>
        <v>0</v>
      </c>
      <c r="AD203" s="24">
        <f t="shared" si="101"/>
        <v>0</v>
      </c>
      <c r="AE203" s="25">
        <f>IFERROR(VLOOKUP($B203,'[1]Market Cap'!$G:$I,2,FALSE),"-")</f>
        <v>25798.608</v>
      </c>
      <c r="AF203" s="20">
        <f t="shared" si="102"/>
        <v>0</v>
      </c>
      <c r="AG203" s="17">
        <f t="shared" si="103"/>
        <v>0</v>
      </c>
      <c r="AH203" s="17">
        <f t="shared" si="104"/>
        <v>0</v>
      </c>
      <c r="AI203" s="17" t="str">
        <f t="shared" si="105"/>
        <v>-</v>
      </c>
      <c r="AJ203" s="26">
        <f>IFERROR(VLOOKUP($B203,'[1]Paste Only'!$D:$AM,26,FALSE),"-")</f>
        <v>57.5</v>
      </c>
      <c r="AK203" s="26">
        <f>IFERROR(VLOOKUP($B203,'[1]Paste Only'!$D:$AM,23,FALSE),"-")</f>
        <v>68</v>
      </c>
      <c r="AL203" s="26">
        <f>IFERROR(VLOOKUP($B203,'[1]Paste Only'!$D:$AM,22,FALSE),"-")</f>
        <v>50</v>
      </c>
      <c r="AM203" s="21">
        <f t="shared" si="92"/>
        <v>-1.2875536480686733E-2</v>
      </c>
      <c r="AN203" s="21">
        <f t="shared" si="92"/>
        <v>0.16738197424892709</v>
      </c>
      <c r="AO203" s="21">
        <f t="shared" si="92"/>
        <v>-0.14163090128755362</v>
      </c>
      <c r="AP203" s="27">
        <f t="shared" si="106"/>
        <v>0</v>
      </c>
      <c r="AQ203" s="27">
        <f t="shared" si="107"/>
        <v>0</v>
      </c>
      <c r="AR203" s="27">
        <f t="shared" si="108"/>
        <v>58.25</v>
      </c>
      <c r="AS203" s="27">
        <f t="shared" si="109"/>
        <v>58.25</v>
      </c>
      <c r="AT203" s="27">
        <f t="shared" si="110"/>
        <v>0</v>
      </c>
      <c r="AU203" s="27">
        <f t="shared" si="111"/>
        <v>0</v>
      </c>
      <c r="AV203" s="21">
        <f t="shared" si="112"/>
        <v>0.5714285714285714</v>
      </c>
      <c r="AW203" s="27">
        <f t="shared" si="113"/>
        <v>58.25</v>
      </c>
      <c r="AX203" s="27">
        <f t="shared" si="114"/>
        <v>58.25</v>
      </c>
      <c r="AY203" s="27">
        <f t="shared" si="115"/>
        <v>58.25</v>
      </c>
      <c r="AZ203" s="21">
        <f t="shared" si="116"/>
        <v>0.36352996254681647</v>
      </c>
      <c r="BA203" s="21">
        <f t="shared" si="117"/>
        <v>0.36352996254681647</v>
      </c>
      <c r="BB203" s="28">
        <f t="shared" si="118"/>
        <v>58.25</v>
      </c>
      <c r="BC203" s="28">
        <v>107</v>
      </c>
      <c r="BD203" s="28">
        <v>100.5</v>
      </c>
      <c r="BE203" s="28">
        <v>111</v>
      </c>
      <c r="BF203" s="28">
        <f t="shared" si="119"/>
        <v>111</v>
      </c>
      <c r="BG203" s="29">
        <f t="shared" si="120"/>
        <v>52.477477477477478</v>
      </c>
      <c r="BH203" s="29">
        <f t="shared" si="120"/>
        <v>96.396396396396398</v>
      </c>
      <c r="BI203" s="29">
        <f t="shared" si="120"/>
        <v>90.540540540540547</v>
      </c>
      <c r="BJ203" s="29">
        <f t="shared" si="93"/>
        <v>100</v>
      </c>
      <c r="BK203" s="29"/>
    </row>
    <row r="204" spans="1:64" x14ac:dyDescent="0.25">
      <c r="A204" s="13" t="s">
        <v>667</v>
      </c>
      <c r="B204" s="13" t="s">
        <v>668</v>
      </c>
      <c r="C204" s="13" t="s">
        <v>669</v>
      </c>
      <c r="D204" s="13" t="str">
        <f>IFERROR(VLOOKUP($B204,[1]GICS!$C:$D,2,FALSE),"-")</f>
        <v>Industrials</v>
      </c>
      <c r="E204" s="14">
        <f>IFERROR(IF(VLOOKUP($B204,'[1]Paste Only'!$D:$AM,4,FALSE)="-",VLOOKUP($B204,'[1]Market Cap'!$A:$J,10,FALSE),VLOOKUP($B204,'[1]Paste Only'!$D:$AM,4,FALSE)),"-")</f>
        <v>30741.65</v>
      </c>
      <c r="F204" s="14">
        <f>IFERROR(VLOOKUP($B204,'[1]Paste Only'!$D:$AM,5,FALSE),"-")</f>
        <v>35610</v>
      </c>
      <c r="G204" s="15">
        <f>IFERROR(VLOOKUP($B204,'[1]Paste Only'!$D:$AM,6,FALSE),"-")</f>
        <v>1</v>
      </c>
      <c r="H204" s="15">
        <f>IFERROR(VLOOKUP($B204,'[1]Paste Only'!$D:$AM,7,FALSE),"-")</f>
        <v>0</v>
      </c>
      <c r="I204" s="15">
        <f>IFERROR(VLOOKUP($B204,'[1]Paste Only'!$D:$AM,8,FALSE),"-")</f>
        <v>0</v>
      </c>
      <c r="J204" s="16"/>
      <c r="K204" s="16"/>
      <c r="L204" s="14">
        <f>IFERROR(VLOOKUP($B204,'[1]Paste Only'!$D:$AM,12,FALSE),"-")</f>
        <v>422.604919</v>
      </c>
      <c r="M204" s="14">
        <f>IFERROR(VLOOKUP($B204,'[1]Paste Only'!$D:$AM,15,FALSE),"-")</f>
        <v>603.51724137931035</v>
      </c>
      <c r="N204" s="17"/>
      <c r="O204" s="18"/>
      <c r="P204" s="19">
        <f t="shared" si="121"/>
        <v>0.42808853907190403</v>
      </c>
      <c r="Q204" s="20">
        <f t="shared" si="94"/>
        <v>0.1583633279280714</v>
      </c>
      <c r="R204" s="13">
        <f t="shared" si="95"/>
        <v>1</v>
      </c>
      <c r="S204" s="13" t="str">
        <f>IFERROR(VLOOKUP($B204,'[1]Market Cap'!$G:$I,3,FALSE),"-")</f>
        <v>Mid Cap</v>
      </c>
      <c r="T204" s="13"/>
      <c r="U204" s="13"/>
      <c r="V204" s="21">
        <f t="shared" si="91"/>
        <v>0</v>
      </c>
      <c r="W204" s="21">
        <f t="shared" si="91"/>
        <v>0</v>
      </c>
      <c r="X204" s="21">
        <f t="shared" si="91"/>
        <v>0</v>
      </c>
      <c r="Y204" s="22">
        <f t="shared" si="96"/>
        <v>0</v>
      </c>
      <c r="Z204" s="13">
        <f t="shared" si="97"/>
        <v>0</v>
      </c>
      <c r="AA204" s="23">
        <f t="shared" si="98"/>
        <v>0</v>
      </c>
      <c r="AB204" s="23">
        <f t="shared" si="99"/>
        <v>0</v>
      </c>
      <c r="AC204" s="23">
        <f t="shared" si="100"/>
        <v>0</v>
      </c>
      <c r="AD204" s="24">
        <f t="shared" si="101"/>
        <v>0</v>
      </c>
      <c r="AE204" s="25">
        <f>IFERROR(VLOOKUP($B204,'[1]Market Cap'!$G:$I,2,FALSE),"-")</f>
        <v>34630.683916549999</v>
      </c>
      <c r="AF204" s="20">
        <f t="shared" si="102"/>
        <v>0</v>
      </c>
      <c r="AG204" s="17">
        <f t="shared" si="103"/>
        <v>0</v>
      </c>
      <c r="AH204" s="17">
        <f t="shared" si="104"/>
        <v>0</v>
      </c>
      <c r="AI204" s="17" t="str">
        <f t="shared" si="105"/>
        <v>-</v>
      </c>
      <c r="AJ204" s="26">
        <f>IFERROR(VLOOKUP($B204,'[1]Paste Only'!$D:$AM,26,FALSE),"-")</f>
        <v>35610</v>
      </c>
      <c r="AK204" s="26">
        <f>IFERROR(VLOOKUP($B204,'[1]Paste Only'!$D:$AM,23,FALSE),"-")</f>
        <v>35610</v>
      </c>
      <c r="AL204" s="26">
        <f>IFERROR(VLOOKUP($B204,'[1]Paste Only'!$D:$AM,22,FALSE),"-")</f>
        <v>35610</v>
      </c>
      <c r="AM204" s="21">
        <f t="shared" si="92"/>
        <v>0</v>
      </c>
      <c r="AN204" s="21">
        <f t="shared" si="92"/>
        <v>0</v>
      </c>
      <c r="AO204" s="21">
        <f t="shared" si="92"/>
        <v>0</v>
      </c>
      <c r="AP204" s="27">
        <f t="shared" si="106"/>
        <v>0</v>
      </c>
      <c r="AQ204" s="27">
        <f t="shared" si="107"/>
        <v>0</v>
      </c>
      <c r="AR204" s="27">
        <f t="shared" si="108"/>
        <v>35610</v>
      </c>
      <c r="AS204" s="27">
        <f t="shared" si="109"/>
        <v>35610</v>
      </c>
      <c r="AT204" s="27">
        <f t="shared" si="110"/>
        <v>0</v>
      </c>
      <c r="AU204" s="27">
        <f t="shared" si="111"/>
        <v>0</v>
      </c>
      <c r="AV204" s="21">
        <f t="shared" si="112"/>
        <v>1</v>
      </c>
      <c r="AW204" s="27">
        <f t="shared" si="113"/>
        <v>35610</v>
      </c>
      <c r="AX204" s="27">
        <f t="shared" si="114"/>
        <v>35610</v>
      </c>
      <c r="AY204" s="27">
        <f t="shared" si="115"/>
        <v>35610</v>
      </c>
      <c r="AZ204" s="21">
        <f t="shared" si="116"/>
        <v>0.1583633279280714</v>
      </c>
      <c r="BA204" s="21">
        <f t="shared" si="117"/>
        <v>0.1583633279280714</v>
      </c>
      <c r="BB204" s="28">
        <f t="shared" si="118"/>
        <v>35610</v>
      </c>
      <c r="BC204" s="28">
        <v>750</v>
      </c>
      <c r="BD204" s="28">
        <v>600</v>
      </c>
      <c r="BE204" s="28" t="s">
        <v>81</v>
      </c>
      <c r="BF204" s="28" t="str">
        <f t="shared" si="119"/>
        <v>-</v>
      </c>
      <c r="BG204" s="29">
        <f t="shared" si="120"/>
        <v>0</v>
      </c>
      <c r="BH204" s="29">
        <f t="shared" si="120"/>
        <v>0</v>
      </c>
      <c r="BI204" s="29">
        <f t="shared" si="120"/>
        <v>0</v>
      </c>
      <c r="BJ204" s="29">
        <f t="shared" si="93"/>
        <v>0</v>
      </c>
      <c r="BK204" s="29"/>
    </row>
    <row r="205" spans="1:64" x14ac:dyDescent="0.25">
      <c r="A205" s="13" t="s">
        <v>670</v>
      </c>
      <c r="B205" s="13" t="s">
        <v>671</v>
      </c>
      <c r="C205" s="13" t="s">
        <v>672</v>
      </c>
      <c r="D205" s="13" t="str">
        <f>IFERROR(VLOOKUP($B205,[1]GICS!$C:$D,2,FALSE),"-")</f>
        <v>Real Estate</v>
      </c>
      <c r="E205" s="14">
        <f>IFERROR(IF(VLOOKUP($B205,'[1]Paste Only'!$D:$AM,4,FALSE)="-",VLOOKUP($B205,'[1]Market Cap'!$A:$J,10,FALSE),VLOOKUP($B205,'[1]Paste Only'!$D:$AM,4,FALSE)),"-")</f>
        <v>398.67</v>
      </c>
      <c r="F205" s="14">
        <f>IFERROR(VLOOKUP($B205,'[1]Paste Only'!$D:$AM,5,FALSE),"-")</f>
        <v>430.15383911132813</v>
      </c>
      <c r="G205" s="15">
        <f>IFERROR(VLOOKUP($B205,'[1]Paste Only'!$D:$AM,6,FALSE),"-")</f>
        <v>15</v>
      </c>
      <c r="H205" s="15">
        <f>IFERROR(VLOOKUP($B205,'[1]Paste Only'!$D:$AM,7,FALSE),"-")</f>
        <v>0</v>
      </c>
      <c r="I205" s="15">
        <f>IFERROR(VLOOKUP($B205,'[1]Paste Only'!$D:$AM,8,FALSE),"-")</f>
        <v>0</v>
      </c>
      <c r="J205" s="16"/>
      <c r="K205" s="16"/>
      <c r="L205" s="14">
        <f>IFERROR(VLOOKUP($B205,'[1]Paste Only'!$D:$AM,12,FALSE),"-")</f>
        <v>16.89</v>
      </c>
      <c r="M205" s="14">
        <f>IFERROR(VLOOKUP($B205,'[1]Paste Only'!$D:$AM,15,FALSE),"-")</f>
        <v>12.25996551724138</v>
      </c>
      <c r="N205" s="17"/>
      <c r="O205" s="18"/>
      <c r="P205" s="19">
        <f t="shared" si="121"/>
        <v>-0.27412874379861574</v>
      </c>
      <c r="Q205" s="20">
        <f t="shared" si="94"/>
        <v>7.8972180277743664E-2</v>
      </c>
      <c r="R205" s="13">
        <f t="shared" si="95"/>
        <v>15</v>
      </c>
      <c r="S205" s="13" t="str">
        <f>IFERROR(VLOOKUP($B205,'[1]Market Cap'!$G:$I,3,FALSE),"-")</f>
        <v>Small Cap</v>
      </c>
      <c r="T205" s="13"/>
      <c r="U205" s="13"/>
      <c r="V205" s="21">
        <f t="shared" si="91"/>
        <v>0</v>
      </c>
      <c r="W205" s="21">
        <f t="shared" si="91"/>
        <v>0</v>
      </c>
      <c r="X205" s="21">
        <f t="shared" si="91"/>
        <v>0</v>
      </c>
      <c r="Y205" s="22">
        <f t="shared" si="96"/>
        <v>0</v>
      </c>
      <c r="Z205" s="13">
        <f t="shared" si="97"/>
        <v>0</v>
      </c>
      <c r="AA205" s="23">
        <f t="shared" si="98"/>
        <v>0</v>
      </c>
      <c r="AB205" s="23">
        <f t="shared" si="99"/>
        <v>0</v>
      </c>
      <c r="AC205" s="23">
        <f t="shared" si="100"/>
        <v>0</v>
      </c>
      <c r="AD205" s="24">
        <f t="shared" si="101"/>
        <v>0</v>
      </c>
      <c r="AE205" s="25">
        <f>IFERROR(VLOOKUP($B205,'[1]Market Cap'!$G:$I,2,FALSE),"-")</f>
        <v>0</v>
      </c>
      <c r="AF205" s="20">
        <f t="shared" si="102"/>
        <v>0</v>
      </c>
      <c r="AG205" s="17">
        <f t="shared" si="103"/>
        <v>0</v>
      </c>
      <c r="AH205" s="17">
        <f t="shared" si="104"/>
        <v>0</v>
      </c>
      <c r="AI205" s="17" t="str">
        <f t="shared" si="105"/>
        <v>-</v>
      </c>
      <c r="AJ205" s="26">
        <f>IFERROR(VLOOKUP($B205,'[1]Paste Only'!$D:$AM,26,FALSE),"-")</f>
        <v>423</v>
      </c>
      <c r="AK205" s="26">
        <f>IFERROR(VLOOKUP($B205,'[1]Paste Only'!$D:$AM,23,FALSE),"-")</f>
        <v>454</v>
      </c>
      <c r="AL205" s="26">
        <f>IFERROR(VLOOKUP($B205,'[1]Paste Only'!$D:$AM,22,FALSE),"-")</f>
        <v>415</v>
      </c>
      <c r="AM205" s="21">
        <f t="shared" si="92"/>
        <v>-1.6630885187744804E-2</v>
      </c>
      <c r="AN205" s="21">
        <f t="shared" si="92"/>
        <v>5.5436354904879082E-2</v>
      </c>
      <c r="AO205" s="21">
        <f t="shared" si="92"/>
        <v>-3.5228882631002545E-2</v>
      </c>
      <c r="AP205" s="27">
        <f t="shared" si="106"/>
        <v>0</v>
      </c>
      <c r="AQ205" s="27">
        <f t="shared" si="107"/>
        <v>0</v>
      </c>
      <c r="AR205" s="27">
        <f t="shared" si="108"/>
        <v>430.15383911132813</v>
      </c>
      <c r="AS205" s="27">
        <f t="shared" si="109"/>
        <v>430.15383911132813</v>
      </c>
      <c r="AT205" s="27">
        <f t="shared" si="110"/>
        <v>0</v>
      </c>
      <c r="AU205" s="27">
        <f t="shared" si="111"/>
        <v>0</v>
      </c>
      <c r="AV205" s="21">
        <f t="shared" si="112"/>
        <v>1</v>
      </c>
      <c r="AW205" s="27">
        <f t="shared" si="113"/>
        <v>430.15383911132813</v>
      </c>
      <c r="AX205" s="27">
        <f t="shared" si="114"/>
        <v>430.15383911132813</v>
      </c>
      <c r="AY205" s="27">
        <f t="shared" si="115"/>
        <v>430.15383911132813</v>
      </c>
      <c r="AZ205" s="21">
        <f t="shared" si="116"/>
        <v>7.8972180277743664E-2</v>
      </c>
      <c r="BA205" s="21">
        <f t="shared" si="117"/>
        <v>7.8972180277743664E-2</v>
      </c>
      <c r="BB205" s="28">
        <f t="shared" si="118"/>
        <v>430.15383911132813</v>
      </c>
      <c r="BC205" s="28">
        <v>791.5</v>
      </c>
      <c r="BD205" s="28">
        <v>806.5</v>
      </c>
      <c r="BE205" s="28">
        <v>797.33331298828125</v>
      </c>
      <c r="BF205" s="28">
        <f t="shared" si="119"/>
        <v>797.33331298828125</v>
      </c>
      <c r="BG205" s="29">
        <f t="shared" si="120"/>
        <v>53.949061465797591</v>
      </c>
      <c r="BH205" s="29">
        <f t="shared" si="120"/>
        <v>99.268397181798548</v>
      </c>
      <c r="BI205" s="29">
        <f t="shared" si="120"/>
        <v>101.14966813281178</v>
      </c>
      <c r="BJ205" s="29">
        <f t="shared" si="93"/>
        <v>100</v>
      </c>
      <c r="BK205" s="29"/>
    </row>
    <row r="206" spans="1:64" x14ac:dyDescent="0.25">
      <c r="A206" s="13" t="s">
        <v>673</v>
      </c>
      <c r="B206" s="13" t="s">
        <v>674</v>
      </c>
      <c r="C206" s="13" t="s">
        <v>675</v>
      </c>
      <c r="D206" s="13" t="str">
        <f>IFERROR(VLOOKUP($B206,[1]GICS!$C:$D,2,FALSE),"-")</f>
        <v>Financials</v>
      </c>
      <c r="E206" s="14">
        <f>IFERROR(IF(VLOOKUP($B206,'[1]Paste Only'!$D:$AM,4,FALSE)="-",VLOOKUP($B206,'[1]Market Cap'!$A:$J,10,FALSE),VLOOKUP($B206,'[1]Paste Only'!$D:$AM,4,FALSE)),"-")</f>
        <v>1586.5</v>
      </c>
      <c r="F206" s="14">
        <f>IFERROR(VLOOKUP($B206,'[1]Paste Only'!$D:$AM,5,FALSE),"-")</f>
        <v>1764.4166259765625</v>
      </c>
      <c r="G206" s="15">
        <f>IFERROR(VLOOKUP($B206,'[1]Paste Only'!$D:$AM,6,FALSE),"-")</f>
        <v>24</v>
      </c>
      <c r="H206" s="15">
        <f>IFERROR(VLOOKUP($B206,'[1]Paste Only'!$D:$AM,7,FALSE),"-")</f>
        <v>2</v>
      </c>
      <c r="I206" s="15">
        <f>IFERROR(VLOOKUP($B206,'[1]Paste Only'!$D:$AM,8,FALSE),"-")</f>
        <v>0</v>
      </c>
      <c r="J206" s="16"/>
      <c r="K206" s="16"/>
      <c r="L206" s="14">
        <f>IFERROR(VLOOKUP($B206,'[1]Paste Only'!$D:$AM,12,FALSE),"-")</f>
        <v>9.61</v>
      </c>
      <c r="M206" s="14">
        <f>IFERROR(VLOOKUP($B206,'[1]Paste Only'!$D:$AM,15,FALSE),"-")</f>
        <v>13.625885057471265</v>
      </c>
      <c r="N206" s="17"/>
      <c r="O206" s="18"/>
      <c r="P206" s="19">
        <f t="shared" si="121"/>
        <v>0.41788606217182789</v>
      </c>
      <c r="Q206" s="20">
        <f t="shared" si="94"/>
        <v>0.11214410713933964</v>
      </c>
      <c r="R206" s="13">
        <f t="shared" si="95"/>
        <v>26</v>
      </c>
      <c r="S206" s="13" t="str">
        <f>IFERROR(VLOOKUP($B206,'[1]Market Cap'!$G:$I,3,FALSE),"-")</f>
        <v>Mid Cap</v>
      </c>
      <c r="T206" s="13"/>
      <c r="U206" s="13"/>
      <c r="V206" s="21">
        <f t="shared" si="91"/>
        <v>0</v>
      </c>
      <c r="W206" s="21">
        <f t="shared" si="91"/>
        <v>0</v>
      </c>
      <c r="X206" s="21">
        <f t="shared" si="91"/>
        <v>0</v>
      </c>
      <c r="Y206" s="22">
        <f t="shared" si="96"/>
        <v>0</v>
      </c>
      <c r="Z206" s="13">
        <f t="shared" si="97"/>
        <v>0</v>
      </c>
      <c r="AA206" s="23">
        <f t="shared" si="98"/>
        <v>0</v>
      </c>
      <c r="AB206" s="23">
        <f t="shared" si="99"/>
        <v>0</v>
      </c>
      <c r="AC206" s="23">
        <f t="shared" si="100"/>
        <v>0</v>
      </c>
      <c r="AD206" s="24">
        <f t="shared" si="101"/>
        <v>0</v>
      </c>
      <c r="AE206" s="25">
        <f>IFERROR(VLOOKUP($B206,'[1]Market Cap'!$G:$I,2,FALSE),"-")</f>
        <v>54752.458419150003</v>
      </c>
      <c r="AF206" s="20">
        <f t="shared" si="102"/>
        <v>0</v>
      </c>
      <c r="AG206" s="17">
        <f t="shared" si="103"/>
        <v>0</v>
      </c>
      <c r="AH206" s="17">
        <f t="shared" si="104"/>
        <v>0</v>
      </c>
      <c r="AI206" s="17" t="str">
        <f t="shared" si="105"/>
        <v>-</v>
      </c>
      <c r="AJ206" s="26">
        <f>IFERROR(VLOOKUP($B206,'[1]Paste Only'!$D:$AM,26,FALSE),"-")</f>
        <v>1800</v>
      </c>
      <c r="AK206" s="26">
        <f>IFERROR(VLOOKUP($B206,'[1]Paste Only'!$D:$AM,23,FALSE),"-")</f>
        <v>1975</v>
      </c>
      <c r="AL206" s="26">
        <f>IFERROR(VLOOKUP($B206,'[1]Paste Only'!$D:$AM,22,FALSE),"-")</f>
        <v>1350</v>
      </c>
      <c r="AM206" s="21">
        <f t="shared" si="92"/>
        <v>2.0167217594508235E-2</v>
      </c>
      <c r="AN206" s="21">
        <f t="shared" si="92"/>
        <v>0.11935014152730772</v>
      </c>
      <c r="AO206" s="21">
        <f t="shared" si="92"/>
        <v>-0.23487458680411877</v>
      </c>
      <c r="AP206" s="27">
        <f t="shared" si="106"/>
        <v>0</v>
      </c>
      <c r="AQ206" s="27">
        <f t="shared" si="107"/>
        <v>0</v>
      </c>
      <c r="AR206" s="27">
        <f t="shared" si="108"/>
        <v>1764.4166259765625</v>
      </c>
      <c r="AS206" s="27">
        <f t="shared" si="109"/>
        <v>1764.4166259765625</v>
      </c>
      <c r="AT206" s="27">
        <f t="shared" si="110"/>
        <v>0</v>
      </c>
      <c r="AU206" s="27">
        <f t="shared" si="111"/>
        <v>0</v>
      </c>
      <c r="AV206" s="21">
        <f t="shared" si="112"/>
        <v>0.92307692307692313</v>
      </c>
      <c r="AW206" s="27">
        <f t="shared" si="113"/>
        <v>1764.4166259765625</v>
      </c>
      <c r="AX206" s="27">
        <f t="shared" si="114"/>
        <v>1764.4166259765625</v>
      </c>
      <c r="AY206" s="27">
        <f t="shared" si="115"/>
        <v>1764.4166259765625</v>
      </c>
      <c r="AZ206" s="21">
        <f t="shared" si="116"/>
        <v>0.11214410713933964</v>
      </c>
      <c r="BA206" s="21">
        <f t="shared" si="117"/>
        <v>0.11214410713933964</v>
      </c>
      <c r="BB206" s="28">
        <f t="shared" si="118"/>
        <v>1764.4166259765625</v>
      </c>
      <c r="BC206" s="28">
        <v>1770.6666259765625</v>
      </c>
      <c r="BD206" s="28">
        <v>2455</v>
      </c>
      <c r="BE206" s="28">
        <v>2480</v>
      </c>
      <c r="BF206" s="28">
        <f t="shared" si="119"/>
        <v>2480</v>
      </c>
      <c r="BG206" s="29">
        <f t="shared" si="120"/>
        <v>71.145831692603323</v>
      </c>
      <c r="BH206" s="29">
        <f t="shared" si="120"/>
        <v>71.39784782163558</v>
      </c>
      <c r="BI206" s="29">
        <f t="shared" si="120"/>
        <v>98.991935483870961</v>
      </c>
      <c r="BJ206" s="29">
        <f t="shared" si="93"/>
        <v>100</v>
      </c>
      <c r="BK206" s="29"/>
    </row>
    <row r="207" spans="1:64" x14ac:dyDescent="0.25">
      <c r="A207" s="13" t="s">
        <v>676</v>
      </c>
      <c r="B207" s="13" t="s">
        <v>677</v>
      </c>
      <c r="C207" s="13" t="s">
        <v>678</v>
      </c>
      <c r="D207" s="13" t="str">
        <f>IFERROR(VLOOKUP($B207,[1]GICS!$C:$D,2,FALSE),"-")</f>
        <v>Financials</v>
      </c>
      <c r="E207" s="14">
        <f>IFERROR(IF(VLOOKUP($B207,'[1]Paste Only'!$D:$AM,4,FALSE)="-",VLOOKUP($B207,'[1]Market Cap'!$A:$J,10,FALSE),VLOOKUP($B207,'[1]Paste Only'!$D:$AM,4,FALSE)),"-")</f>
        <v>270.89999999999998</v>
      </c>
      <c r="F207" s="14">
        <f>IFERROR(VLOOKUP($B207,'[1]Paste Only'!$D:$AM,5,FALSE),"-")</f>
        <v>286.01889038085938</v>
      </c>
      <c r="G207" s="15">
        <f>IFERROR(VLOOKUP($B207,'[1]Paste Only'!$D:$AM,6,FALSE),"-")</f>
        <v>16</v>
      </c>
      <c r="H207" s="15">
        <f>IFERROR(VLOOKUP($B207,'[1]Paste Only'!$D:$AM,7,FALSE),"-")</f>
        <v>15</v>
      </c>
      <c r="I207" s="15">
        <f>IFERROR(VLOOKUP($B207,'[1]Paste Only'!$D:$AM,8,FALSE),"-")</f>
        <v>6</v>
      </c>
      <c r="J207" s="16"/>
      <c r="K207" s="16"/>
      <c r="L207" s="14">
        <f>IFERROR(VLOOKUP($B207,'[1]Paste Only'!$D:$AM,12,FALSE),"-")</f>
        <v>17.825213439999999</v>
      </c>
      <c r="M207" s="14">
        <f>IFERROR(VLOOKUP($B207,'[1]Paste Only'!$D:$AM,15,FALSE),"-")</f>
        <v>22.873494252873563</v>
      </c>
      <c r="N207" s="17"/>
      <c r="O207" s="18"/>
      <c r="P207" s="19">
        <f t="shared" si="121"/>
        <v>0.28321011862585377</v>
      </c>
      <c r="Q207" s="20">
        <f t="shared" si="94"/>
        <v>5.5809857441341482E-2</v>
      </c>
      <c r="R207" s="13">
        <f t="shared" si="95"/>
        <v>37</v>
      </c>
      <c r="S207" s="13" t="str">
        <f>IFERROR(VLOOKUP($B207,'[1]Market Cap'!$G:$I,3,FALSE),"-")</f>
        <v>Mid Cap</v>
      </c>
      <c r="T207" s="13"/>
      <c r="U207" s="13"/>
      <c r="V207" s="21">
        <f t="shared" si="91"/>
        <v>0</v>
      </c>
      <c r="W207" s="21">
        <f t="shared" si="91"/>
        <v>0</v>
      </c>
      <c r="X207" s="21">
        <f t="shared" si="91"/>
        <v>0</v>
      </c>
      <c r="Y207" s="22">
        <f t="shared" si="96"/>
        <v>0</v>
      </c>
      <c r="Z207" s="13">
        <f t="shared" si="97"/>
        <v>0</v>
      </c>
      <c r="AA207" s="23">
        <f t="shared" si="98"/>
        <v>0</v>
      </c>
      <c r="AB207" s="23">
        <f t="shared" si="99"/>
        <v>0</v>
      </c>
      <c r="AC207" s="23">
        <f t="shared" si="100"/>
        <v>0</v>
      </c>
      <c r="AD207" s="24">
        <f t="shared" si="101"/>
        <v>0</v>
      </c>
      <c r="AE207" s="25">
        <f>IFERROR(VLOOKUP($B207,'[1]Market Cap'!$G:$I,2,FALSE),"-")</f>
        <v>37654.3187244</v>
      </c>
      <c r="AF207" s="20">
        <f t="shared" si="102"/>
        <v>0</v>
      </c>
      <c r="AG207" s="17">
        <f t="shared" si="103"/>
        <v>0</v>
      </c>
      <c r="AH207" s="17">
        <f t="shared" si="104"/>
        <v>0</v>
      </c>
      <c r="AI207" s="17" t="str">
        <f t="shared" si="105"/>
        <v>-</v>
      </c>
      <c r="AJ207" s="26">
        <f>IFERROR(VLOOKUP($B207,'[1]Paste Only'!$D:$AM,26,FALSE),"-")</f>
        <v>285</v>
      </c>
      <c r="AK207" s="26">
        <f>IFERROR(VLOOKUP($B207,'[1]Paste Only'!$D:$AM,23,FALSE),"-")</f>
        <v>340</v>
      </c>
      <c r="AL207" s="26">
        <f>IFERROR(VLOOKUP($B207,'[1]Paste Only'!$D:$AM,22,FALSE),"-")</f>
        <v>224</v>
      </c>
      <c r="AM207" s="21">
        <f t="shared" si="92"/>
        <v>-3.5623184870853253E-3</v>
      </c>
      <c r="AN207" s="21">
        <f t="shared" si="92"/>
        <v>0.18873267268207372</v>
      </c>
      <c r="AO207" s="21">
        <f t="shared" si="92"/>
        <v>-0.21683494505651624</v>
      </c>
      <c r="AP207" s="27">
        <f t="shared" si="106"/>
        <v>0</v>
      </c>
      <c r="AQ207" s="27">
        <f t="shared" si="107"/>
        <v>0</v>
      </c>
      <c r="AR207" s="27">
        <f t="shared" si="108"/>
        <v>286.01889038085938</v>
      </c>
      <c r="AS207" s="27">
        <f t="shared" si="109"/>
        <v>286.01889038085938</v>
      </c>
      <c r="AT207" s="27">
        <f t="shared" si="110"/>
        <v>0</v>
      </c>
      <c r="AU207" s="27">
        <f t="shared" si="111"/>
        <v>0</v>
      </c>
      <c r="AV207" s="21">
        <f t="shared" si="112"/>
        <v>0.43243243243243246</v>
      </c>
      <c r="AW207" s="27">
        <f t="shared" si="113"/>
        <v>286.01889038085938</v>
      </c>
      <c r="AX207" s="27">
        <f t="shared" si="114"/>
        <v>286.01889038085938</v>
      </c>
      <c r="AY207" s="27">
        <f t="shared" si="115"/>
        <v>285</v>
      </c>
      <c r="AZ207" s="21">
        <f t="shared" si="116"/>
        <v>5.2048726467331274E-2</v>
      </c>
      <c r="BA207" s="21">
        <f t="shared" si="117"/>
        <v>5.2048726467331274E-2</v>
      </c>
      <c r="BB207" s="28">
        <f t="shared" si="118"/>
        <v>286.01889038085938</v>
      </c>
      <c r="BC207" s="28">
        <v>2483.5</v>
      </c>
      <c r="BD207" s="28">
        <v>2226.333251953125</v>
      </c>
      <c r="BE207" s="28">
        <v>5425</v>
      </c>
      <c r="BF207" s="28">
        <f t="shared" si="119"/>
        <v>5425</v>
      </c>
      <c r="BG207" s="29">
        <f t="shared" si="120"/>
        <v>5.2722376107070854</v>
      </c>
      <c r="BH207" s="29">
        <f t="shared" si="120"/>
        <v>45.778801843317972</v>
      </c>
      <c r="BI207" s="29">
        <f t="shared" si="120"/>
        <v>41.038400957661288</v>
      </c>
      <c r="BJ207" s="29">
        <f t="shared" si="93"/>
        <v>100</v>
      </c>
      <c r="BK207" s="29"/>
    </row>
    <row r="208" spans="1:64" x14ac:dyDescent="0.25">
      <c r="A208" s="13" t="s">
        <v>679</v>
      </c>
      <c r="B208" s="13" t="s">
        <v>680</v>
      </c>
      <c r="C208" s="13" t="s">
        <v>681</v>
      </c>
      <c r="D208" s="13" t="str">
        <f>IFERROR(VLOOKUP($B208,[1]GICS!$C:$D,2,FALSE),"-")</f>
        <v>Materials</v>
      </c>
      <c r="E208" s="14">
        <f>IFERROR(IF(VLOOKUP($B208,'[1]Paste Only'!$D:$AM,4,FALSE)="-",VLOOKUP($B208,'[1]Market Cap'!$A:$J,10,FALSE),VLOOKUP($B208,'[1]Paste Only'!$D:$AM,4,FALSE)),"-")</f>
        <v>692.8</v>
      </c>
      <c r="F208" s="14">
        <f>IFERROR(VLOOKUP($B208,'[1]Paste Only'!$D:$AM,5,FALSE),"-")</f>
        <v>743.25</v>
      </c>
      <c r="G208" s="15">
        <f>IFERROR(VLOOKUP($B208,'[1]Paste Only'!$D:$AM,6,FALSE),"-")</f>
        <v>15</v>
      </c>
      <c r="H208" s="15">
        <f>IFERROR(VLOOKUP($B208,'[1]Paste Only'!$D:$AM,7,FALSE),"-")</f>
        <v>5</v>
      </c>
      <c r="I208" s="15">
        <f>IFERROR(VLOOKUP($B208,'[1]Paste Only'!$D:$AM,8,FALSE),"-")</f>
        <v>2</v>
      </c>
      <c r="J208" s="16"/>
      <c r="K208" s="16"/>
      <c r="L208" s="14">
        <f>IFERROR(VLOOKUP($B208,'[1]Paste Only'!$D:$AM,12,FALSE),"-")</f>
        <v>11.950317999999999</v>
      </c>
      <c r="M208" s="14">
        <f>IFERROR(VLOOKUP($B208,'[1]Paste Only'!$D:$AM,15,FALSE),"-")</f>
        <v>38.304551724137937</v>
      </c>
      <c r="N208" s="17"/>
      <c r="O208" s="18"/>
      <c r="P208" s="19">
        <f t="shared" si="121"/>
        <v>2.2053165216304653</v>
      </c>
      <c r="Q208" s="20">
        <f t="shared" si="94"/>
        <v>7.2820438799076292E-2</v>
      </c>
      <c r="R208" s="13">
        <f t="shared" si="95"/>
        <v>22</v>
      </c>
      <c r="S208" s="13" t="str">
        <f>IFERROR(VLOOKUP($B208,'[1]Market Cap'!$G:$I,3,FALSE),"-")</f>
        <v>Mid Cap</v>
      </c>
      <c r="T208" s="13"/>
      <c r="U208" s="13"/>
      <c r="V208" s="21">
        <f t="shared" si="91"/>
        <v>0</v>
      </c>
      <c r="W208" s="21">
        <f t="shared" si="91"/>
        <v>0</v>
      </c>
      <c r="X208" s="21">
        <f t="shared" si="91"/>
        <v>0</v>
      </c>
      <c r="Y208" s="22">
        <f t="shared" si="96"/>
        <v>0</v>
      </c>
      <c r="Z208" s="13">
        <f t="shared" si="97"/>
        <v>0</v>
      </c>
      <c r="AA208" s="23">
        <f t="shared" si="98"/>
        <v>0</v>
      </c>
      <c r="AB208" s="23">
        <f t="shared" si="99"/>
        <v>0</v>
      </c>
      <c r="AC208" s="23">
        <f t="shared" si="100"/>
        <v>0</v>
      </c>
      <c r="AD208" s="24">
        <f t="shared" si="101"/>
        <v>0</v>
      </c>
      <c r="AE208" s="25">
        <f>IFERROR(VLOOKUP($B208,'[1]Market Cap'!$G:$I,2,FALSE),"-")</f>
        <v>58502.35953088</v>
      </c>
      <c r="AF208" s="20">
        <f t="shared" si="102"/>
        <v>0</v>
      </c>
      <c r="AG208" s="17">
        <f t="shared" si="103"/>
        <v>0</v>
      </c>
      <c r="AH208" s="17">
        <f t="shared" si="104"/>
        <v>0</v>
      </c>
      <c r="AI208" s="17" t="str">
        <f t="shared" si="105"/>
        <v>-</v>
      </c>
      <c r="AJ208" s="26">
        <f>IFERROR(VLOOKUP($B208,'[1]Paste Only'!$D:$AM,26,FALSE),"-")</f>
        <v>755</v>
      </c>
      <c r="AK208" s="26">
        <f>IFERROR(VLOOKUP($B208,'[1]Paste Only'!$D:$AM,23,FALSE),"-")</f>
        <v>864</v>
      </c>
      <c r="AL208" s="26">
        <f>IFERROR(VLOOKUP($B208,'[1]Paste Only'!$D:$AM,22,FALSE),"-")</f>
        <v>520</v>
      </c>
      <c r="AM208" s="21">
        <f t="shared" si="92"/>
        <v>1.5808947191389144E-2</v>
      </c>
      <c r="AN208" s="21">
        <f t="shared" si="92"/>
        <v>0.16246215943491427</v>
      </c>
      <c r="AO208" s="21">
        <f t="shared" si="92"/>
        <v>-0.30036999663639419</v>
      </c>
      <c r="AP208" s="27">
        <f t="shared" si="106"/>
        <v>0</v>
      </c>
      <c r="AQ208" s="27">
        <f t="shared" si="107"/>
        <v>0</v>
      </c>
      <c r="AR208" s="27">
        <f t="shared" si="108"/>
        <v>743.25</v>
      </c>
      <c r="AS208" s="27">
        <f t="shared" si="109"/>
        <v>743.25</v>
      </c>
      <c r="AT208" s="27">
        <f t="shared" si="110"/>
        <v>0</v>
      </c>
      <c r="AU208" s="27">
        <f t="shared" si="111"/>
        <v>0</v>
      </c>
      <c r="AV208" s="21">
        <f t="shared" si="112"/>
        <v>0.68181818181818177</v>
      </c>
      <c r="AW208" s="27">
        <f t="shared" si="113"/>
        <v>743.25</v>
      </c>
      <c r="AX208" s="27">
        <f t="shared" si="114"/>
        <v>743.25</v>
      </c>
      <c r="AY208" s="27">
        <f t="shared" si="115"/>
        <v>743.25</v>
      </c>
      <c r="AZ208" s="21">
        <f t="shared" si="116"/>
        <v>7.2820438799076292E-2</v>
      </c>
      <c r="BA208" s="21">
        <f t="shared" si="117"/>
        <v>7.2820438799076292E-2</v>
      </c>
      <c r="BB208" s="28">
        <f t="shared" si="118"/>
        <v>743.25</v>
      </c>
      <c r="BC208" s="28">
        <v>863.33331298828125</v>
      </c>
      <c r="BD208" s="28">
        <v>1073</v>
      </c>
      <c r="BE208" s="28">
        <v>1082</v>
      </c>
      <c r="BF208" s="28">
        <f t="shared" si="119"/>
        <v>1082</v>
      </c>
      <c r="BG208" s="29">
        <f t="shared" si="120"/>
        <v>68.692236598890943</v>
      </c>
      <c r="BH208" s="29">
        <f t="shared" si="120"/>
        <v>79.790509518325436</v>
      </c>
      <c r="BI208" s="29">
        <f t="shared" si="120"/>
        <v>99.16820702402957</v>
      </c>
      <c r="BJ208" s="29">
        <f t="shared" si="93"/>
        <v>100</v>
      </c>
      <c r="BK208" s="29"/>
    </row>
    <row r="209" spans="1:63" x14ac:dyDescent="0.25">
      <c r="A209" s="13" t="s">
        <v>682</v>
      </c>
      <c r="B209" s="13" t="s">
        <v>683</v>
      </c>
      <c r="C209" s="13" t="s">
        <v>684</v>
      </c>
      <c r="D209" s="13" t="str">
        <f>IFERROR(VLOOKUP($B209,[1]GICS!$C:$D,2,FALSE),"-")</f>
        <v>Financials</v>
      </c>
      <c r="E209" s="14">
        <f>IFERROR(IF(VLOOKUP($B209,'[1]Paste Only'!$D:$AM,4,FALSE)="-",VLOOKUP($B209,'[1]Market Cap'!$A:$J,10,FALSE),VLOOKUP($B209,'[1]Paste Only'!$D:$AM,4,FALSE)),"-")</f>
        <v>2201.1999999999998</v>
      </c>
      <c r="F209" s="14">
        <f>IFERROR(VLOOKUP($B209,'[1]Paste Only'!$D:$AM,5,FALSE),"-")</f>
        <v>2628.583251953125</v>
      </c>
      <c r="G209" s="15">
        <f>IFERROR(VLOOKUP($B209,'[1]Paste Only'!$D:$AM,6,FALSE),"-")</f>
        <v>8</v>
      </c>
      <c r="H209" s="15">
        <f>IFERROR(VLOOKUP($B209,'[1]Paste Only'!$D:$AM,7,FALSE),"-")</f>
        <v>4</v>
      </c>
      <c r="I209" s="15">
        <f>IFERROR(VLOOKUP($B209,'[1]Paste Only'!$D:$AM,8,FALSE),"-")</f>
        <v>1</v>
      </c>
      <c r="J209" s="16"/>
      <c r="K209" s="16"/>
      <c r="L209" s="14">
        <f>IFERROR(VLOOKUP($B209,'[1]Paste Only'!$D:$AM,12,FALSE),"-")</f>
        <v>32.523827000000004</v>
      </c>
      <c r="M209" s="14">
        <f>IFERROR(VLOOKUP($B209,'[1]Paste Only'!$D:$AM,15,FALSE),"-")</f>
        <v>54.134045977011496</v>
      </c>
      <c r="N209" s="17"/>
      <c r="O209" s="18"/>
      <c r="P209" s="19">
        <f t="shared" si="121"/>
        <v>0.66444268618854374</v>
      </c>
      <c r="Q209" s="20">
        <f t="shared" si="94"/>
        <v>0.1941592095007838</v>
      </c>
      <c r="R209" s="13">
        <f t="shared" si="95"/>
        <v>13</v>
      </c>
      <c r="S209" s="13" t="str">
        <f>IFERROR(VLOOKUP($B209,'[1]Market Cap'!$G:$I,3,FALSE),"-")</f>
        <v>Small Cap</v>
      </c>
      <c r="T209" s="13"/>
      <c r="U209" s="13"/>
      <c r="V209" s="21">
        <f t="shared" si="91"/>
        <v>0</v>
      </c>
      <c r="W209" s="21">
        <f t="shared" si="91"/>
        <v>0</v>
      </c>
      <c r="X209" s="21">
        <f t="shared" si="91"/>
        <v>0</v>
      </c>
      <c r="Y209" s="22">
        <f t="shared" si="96"/>
        <v>0</v>
      </c>
      <c r="Z209" s="13">
        <f t="shared" si="97"/>
        <v>0</v>
      </c>
      <c r="AA209" s="23">
        <f t="shared" si="98"/>
        <v>0</v>
      </c>
      <c r="AB209" s="23">
        <f t="shared" si="99"/>
        <v>0</v>
      </c>
      <c r="AC209" s="23">
        <f t="shared" si="100"/>
        <v>0</v>
      </c>
      <c r="AD209" s="24">
        <f t="shared" si="101"/>
        <v>0</v>
      </c>
      <c r="AE209" s="25">
        <f>IFERROR(VLOOKUP($B209,'[1]Market Cap'!$G:$I,2,FALSE),"-")</f>
        <v>0</v>
      </c>
      <c r="AF209" s="20">
        <f t="shared" si="102"/>
        <v>0</v>
      </c>
      <c r="AG209" s="17">
        <f t="shared" si="103"/>
        <v>0</v>
      </c>
      <c r="AH209" s="17">
        <f t="shared" si="104"/>
        <v>0</v>
      </c>
      <c r="AI209" s="17" t="str">
        <f t="shared" si="105"/>
        <v>-</v>
      </c>
      <c r="AJ209" s="26">
        <f>IFERROR(VLOOKUP($B209,'[1]Paste Only'!$D:$AM,26,FALSE),"-")</f>
        <v>2595</v>
      </c>
      <c r="AK209" s="26">
        <f>IFERROR(VLOOKUP($B209,'[1]Paste Only'!$D:$AM,23,FALSE),"-")</f>
        <v>3213</v>
      </c>
      <c r="AL209" s="26">
        <f>IFERROR(VLOOKUP($B209,'[1]Paste Only'!$D:$AM,22,FALSE),"-")</f>
        <v>2150</v>
      </c>
      <c r="AM209" s="21">
        <f t="shared" si="92"/>
        <v>-1.2776179688496314E-2</v>
      </c>
      <c r="AN209" s="21">
        <f t="shared" si="92"/>
        <v>0.22233145844349189</v>
      </c>
      <c r="AO209" s="21">
        <f t="shared" si="92"/>
        <v>-0.18206889646638424</v>
      </c>
      <c r="AP209" s="27">
        <f t="shared" si="106"/>
        <v>0</v>
      </c>
      <c r="AQ209" s="27">
        <f t="shared" si="107"/>
        <v>0</v>
      </c>
      <c r="AR209" s="27">
        <f t="shared" si="108"/>
        <v>2628.583251953125</v>
      </c>
      <c r="AS209" s="27">
        <f t="shared" si="109"/>
        <v>2628.583251953125</v>
      </c>
      <c r="AT209" s="27">
        <f t="shared" si="110"/>
        <v>0</v>
      </c>
      <c r="AU209" s="27">
        <f t="shared" si="111"/>
        <v>0</v>
      </c>
      <c r="AV209" s="21">
        <f t="shared" si="112"/>
        <v>0.61538461538461542</v>
      </c>
      <c r="AW209" s="27">
        <f t="shared" si="113"/>
        <v>2628.583251953125</v>
      </c>
      <c r="AX209" s="27">
        <f t="shared" si="114"/>
        <v>2628.583251953125</v>
      </c>
      <c r="AY209" s="27">
        <f t="shared" si="115"/>
        <v>2595</v>
      </c>
      <c r="AZ209" s="21">
        <f t="shared" si="116"/>
        <v>0.17890241686352915</v>
      </c>
      <c r="BA209" s="21">
        <f t="shared" si="117"/>
        <v>0.17890241686352915</v>
      </c>
      <c r="BB209" s="28">
        <f t="shared" si="118"/>
        <v>2628.583251953125</v>
      </c>
      <c r="BC209" s="28">
        <v>2052</v>
      </c>
      <c r="BD209" s="28">
        <v>1434</v>
      </c>
      <c r="BE209" s="28">
        <v>1498</v>
      </c>
      <c r="BF209" s="28">
        <f t="shared" si="119"/>
        <v>1498</v>
      </c>
      <c r="BG209" s="29">
        <f t="shared" si="120"/>
        <v>175.4728472598882</v>
      </c>
      <c r="BH209" s="29">
        <f t="shared" si="120"/>
        <v>136.9826435246996</v>
      </c>
      <c r="BI209" s="29">
        <f t="shared" si="120"/>
        <v>95.727636849132182</v>
      </c>
      <c r="BJ209" s="29">
        <f t="shared" si="93"/>
        <v>100</v>
      </c>
      <c r="BK209" s="29"/>
    </row>
    <row r="210" spans="1:63" x14ac:dyDescent="0.25">
      <c r="A210" s="13" t="s">
        <v>685</v>
      </c>
      <c r="B210" s="13" t="s">
        <v>686</v>
      </c>
      <c r="C210" s="13" t="s">
        <v>687</v>
      </c>
      <c r="D210" s="13" t="str">
        <f>IFERROR(VLOOKUP($B210,[1]GICS!$C:$D,2,FALSE),"-")</f>
        <v>Materials</v>
      </c>
      <c r="E210" s="14">
        <f>IFERROR(IF(VLOOKUP($B210,'[1]Paste Only'!$D:$AM,4,FALSE)="-",VLOOKUP($B210,'[1]Market Cap'!$A:$J,10,FALSE),VLOOKUP($B210,'[1]Paste Only'!$D:$AM,4,FALSE)),"-")</f>
        <v>3712.75</v>
      </c>
      <c r="F210" s="14">
        <f>IFERROR(VLOOKUP($B210,'[1]Paste Only'!$D:$AM,5,FALSE),"-")</f>
        <v>3945.39990234375</v>
      </c>
      <c r="G210" s="15">
        <f>IFERROR(VLOOKUP($B210,'[1]Paste Only'!$D:$AM,6,FALSE),"-")</f>
        <v>12</v>
      </c>
      <c r="H210" s="15">
        <f>IFERROR(VLOOKUP($B210,'[1]Paste Only'!$D:$AM,7,FALSE),"-")</f>
        <v>2</v>
      </c>
      <c r="I210" s="15">
        <f>IFERROR(VLOOKUP($B210,'[1]Paste Only'!$D:$AM,8,FALSE),"-")</f>
        <v>4</v>
      </c>
      <c r="J210" s="16"/>
      <c r="K210" s="16"/>
      <c r="L210" s="14">
        <f>IFERROR(VLOOKUP($B210,'[1]Paste Only'!$D:$AM,12,FALSE),"-")</f>
        <v>49.7</v>
      </c>
      <c r="M210" s="14">
        <f>IFERROR(VLOOKUP($B210,'[1]Paste Only'!$D:$AM,15,FALSE),"-")</f>
        <v>82.629816091954027</v>
      </c>
      <c r="N210" s="17"/>
      <c r="O210" s="18"/>
      <c r="P210" s="19">
        <f t="shared" si="121"/>
        <v>0.66257175235319954</v>
      </c>
      <c r="Q210" s="20">
        <f t="shared" si="94"/>
        <v>6.2662420670325236E-2</v>
      </c>
      <c r="R210" s="13">
        <f t="shared" si="95"/>
        <v>18</v>
      </c>
      <c r="S210" s="13" t="str">
        <f>IFERROR(VLOOKUP($B210,'[1]Market Cap'!$G:$I,3,FALSE),"-")</f>
        <v>Mid Cap</v>
      </c>
      <c r="T210" s="13"/>
      <c r="U210" s="13"/>
      <c r="V210" s="21">
        <f t="shared" si="91"/>
        <v>0</v>
      </c>
      <c r="W210" s="21">
        <f t="shared" si="91"/>
        <v>0</v>
      </c>
      <c r="X210" s="21">
        <f t="shared" si="91"/>
        <v>0</v>
      </c>
      <c r="Y210" s="22">
        <f t="shared" si="96"/>
        <v>0</v>
      </c>
      <c r="Z210" s="13">
        <f t="shared" si="97"/>
        <v>0</v>
      </c>
      <c r="AA210" s="23">
        <f t="shared" si="98"/>
        <v>0</v>
      </c>
      <c r="AB210" s="23">
        <f t="shared" si="99"/>
        <v>0</v>
      </c>
      <c r="AC210" s="23">
        <f t="shared" si="100"/>
        <v>0</v>
      </c>
      <c r="AD210" s="24">
        <f t="shared" si="101"/>
        <v>0</v>
      </c>
      <c r="AE210" s="25">
        <f>IFERROR(VLOOKUP($B210,'[1]Market Cap'!$G:$I,2,FALSE),"-")</f>
        <v>40784.558749999997</v>
      </c>
      <c r="AF210" s="20">
        <f t="shared" si="102"/>
        <v>0</v>
      </c>
      <c r="AG210" s="17">
        <f t="shared" si="103"/>
        <v>0</v>
      </c>
      <c r="AH210" s="17">
        <f t="shared" si="104"/>
        <v>0</v>
      </c>
      <c r="AI210" s="17" t="str">
        <f t="shared" si="105"/>
        <v>-</v>
      </c>
      <c r="AJ210" s="26">
        <f>IFERROR(VLOOKUP($B210,'[1]Paste Only'!$D:$AM,26,FALSE),"-")</f>
        <v>3815</v>
      </c>
      <c r="AK210" s="26">
        <f>IFERROR(VLOOKUP($B210,'[1]Paste Only'!$D:$AM,23,FALSE),"-")</f>
        <v>4940</v>
      </c>
      <c r="AL210" s="26">
        <f>IFERROR(VLOOKUP($B210,'[1]Paste Only'!$D:$AM,22,FALSE),"-")</f>
        <v>3000</v>
      </c>
      <c r="AM210" s="21">
        <f t="shared" si="92"/>
        <v>-3.3051124238708041E-2</v>
      </c>
      <c r="AN210" s="21">
        <f t="shared" si="92"/>
        <v>0.25209107372497574</v>
      </c>
      <c r="AO210" s="21">
        <f t="shared" si="92"/>
        <v>-0.23962080543017672</v>
      </c>
      <c r="AP210" s="27">
        <f t="shared" si="106"/>
        <v>0</v>
      </c>
      <c r="AQ210" s="27">
        <f t="shared" si="107"/>
        <v>0</v>
      </c>
      <c r="AR210" s="27">
        <f t="shared" si="108"/>
        <v>3945.39990234375</v>
      </c>
      <c r="AS210" s="27">
        <f t="shared" si="109"/>
        <v>3945.39990234375</v>
      </c>
      <c r="AT210" s="27">
        <f t="shared" si="110"/>
        <v>0</v>
      </c>
      <c r="AU210" s="27">
        <f t="shared" si="111"/>
        <v>0</v>
      </c>
      <c r="AV210" s="21">
        <f t="shared" si="112"/>
        <v>0.66666666666666663</v>
      </c>
      <c r="AW210" s="27">
        <f t="shared" si="113"/>
        <v>3945.39990234375</v>
      </c>
      <c r="AX210" s="27">
        <f t="shared" si="114"/>
        <v>3945.39990234375</v>
      </c>
      <c r="AY210" s="27">
        <f t="shared" si="115"/>
        <v>3815</v>
      </c>
      <c r="AZ210" s="21">
        <f t="shared" si="116"/>
        <v>2.7540232980943991E-2</v>
      </c>
      <c r="BA210" s="21">
        <f t="shared" si="117"/>
        <v>2.7540232980943991E-2</v>
      </c>
      <c r="BB210" s="28">
        <f t="shared" si="118"/>
        <v>3945.39990234375</v>
      </c>
      <c r="BC210" s="28">
        <v>638</v>
      </c>
      <c r="BD210" s="28">
        <v>638</v>
      </c>
      <c r="BE210" s="28">
        <v>656</v>
      </c>
      <c r="BF210" s="28">
        <f t="shared" si="119"/>
        <v>656</v>
      </c>
      <c r="BG210" s="29">
        <f t="shared" si="120"/>
        <v>601.43291194264486</v>
      </c>
      <c r="BH210" s="29">
        <f t="shared" si="120"/>
        <v>97.256097560975604</v>
      </c>
      <c r="BI210" s="29">
        <f t="shared" si="120"/>
        <v>97.256097560975604</v>
      </c>
      <c r="BJ210" s="29">
        <f t="shared" si="93"/>
        <v>100</v>
      </c>
      <c r="BK210" s="29"/>
    </row>
    <row r="211" spans="1:63" x14ac:dyDescent="0.25">
      <c r="A211" s="13" t="s">
        <v>688</v>
      </c>
      <c r="B211" s="13" t="s">
        <v>689</v>
      </c>
      <c r="C211" s="13" t="s">
        <v>690</v>
      </c>
      <c r="D211" s="13" t="str">
        <f>IFERROR(VLOOKUP($B211,[1]GICS!$C:$D,2,FALSE),"-")</f>
        <v>Information Technology</v>
      </c>
      <c r="E211" s="14">
        <f>IFERROR(IF(VLOOKUP($B211,'[1]Paste Only'!$D:$AM,4,FALSE)="-",VLOOKUP($B211,'[1]Market Cap'!$A:$J,10,FALSE),VLOOKUP($B211,'[1]Paste Only'!$D:$AM,4,FALSE)),"-")</f>
        <v>37244.75</v>
      </c>
      <c r="F211" s="14">
        <f>IFERROR(VLOOKUP($B211,'[1]Paste Only'!$D:$AM,5,FALSE),"-")</f>
        <v>38594.5</v>
      </c>
      <c r="G211" s="15">
        <f>IFERROR(VLOOKUP($B211,'[1]Paste Only'!$D:$AM,6,FALSE),"-")</f>
        <v>3</v>
      </c>
      <c r="H211" s="15">
        <f>IFERROR(VLOOKUP($B211,'[1]Paste Only'!$D:$AM,7,FALSE),"-")</f>
        <v>2</v>
      </c>
      <c r="I211" s="15">
        <f>IFERROR(VLOOKUP($B211,'[1]Paste Only'!$D:$AM,8,FALSE),"-")</f>
        <v>1</v>
      </c>
      <c r="J211" s="16"/>
      <c r="K211" s="16"/>
      <c r="L211" s="14">
        <f>IFERROR(VLOOKUP($B211,'[1]Paste Only'!$D:$AM,12,FALSE),"-")</f>
        <v>592.22</v>
      </c>
      <c r="M211" s="14" t="str">
        <f>IFERROR(VLOOKUP($B211,'[1]Paste Only'!$D:$AM,15,FALSE),"-")</f>
        <v>-</v>
      </c>
      <c r="N211" s="17"/>
      <c r="O211" s="18"/>
      <c r="P211" s="19">
        <f t="shared" si="121"/>
        <v>0</v>
      </c>
      <c r="Q211" s="20">
        <f t="shared" si="94"/>
        <v>3.6240006980849726E-2</v>
      </c>
      <c r="R211" s="13">
        <f t="shared" si="95"/>
        <v>6</v>
      </c>
      <c r="S211" s="13" t="str">
        <f>IFERROR(VLOOKUP($B211,'[1]Market Cap'!$G:$I,3,FALSE),"-")</f>
        <v>Mid Cap</v>
      </c>
      <c r="T211" s="13"/>
      <c r="U211" s="13"/>
      <c r="V211" s="21">
        <f t="shared" ref="V211:X274" si="122">IFERROR(G211/$U211,0)</f>
        <v>0</v>
      </c>
      <c r="W211" s="21">
        <f t="shared" si="122"/>
        <v>0</v>
      </c>
      <c r="X211" s="21">
        <f t="shared" si="122"/>
        <v>0</v>
      </c>
      <c r="Y211" s="22">
        <f t="shared" si="96"/>
        <v>0</v>
      </c>
      <c r="Z211" s="13">
        <f t="shared" si="97"/>
        <v>0</v>
      </c>
      <c r="AA211" s="23">
        <f t="shared" si="98"/>
        <v>0</v>
      </c>
      <c r="AB211" s="23">
        <f t="shared" si="99"/>
        <v>0</v>
      </c>
      <c r="AC211" s="23">
        <f t="shared" si="100"/>
        <v>0</v>
      </c>
      <c r="AD211" s="24">
        <f t="shared" si="101"/>
        <v>0</v>
      </c>
      <c r="AE211" s="25">
        <f>IFERROR(VLOOKUP($B211,'[1]Market Cap'!$G:$I,2,FALSE),"-")</f>
        <v>32930.031375425002</v>
      </c>
      <c r="AF211" s="20">
        <f t="shared" si="102"/>
        <v>0</v>
      </c>
      <c r="AG211" s="17">
        <f t="shared" si="103"/>
        <v>0</v>
      </c>
      <c r="AH211" s="17">
        <f t="shared" si="104"/>
        <v>0</v>
      </c>
      <c r="AI211" s="17" t="str">
        <f t="shared" si="105"/>
        <v>-</v>
      </c>
      <c r="AJ211" s="26">
        <f>IFERROR(VLOOKUP($B211,'[1]Paste Only'!$D:$AM,26,FALSE),"-")</f>
        <v>40462.5</v>
      </c>
      <c r="AK211" s="26">
        <f>IFERROR(VLOOKUP($B211,'[1]Paste Only'!$D:$AM,23,FALSE),"-")</f>
        <v>41453</v>
      </c>
      <c r="AL211" s="26">
        <f>IFERROR(VLOOKUP($B211,'[1]Paste Only'!$D:$AM,22,FALSE),"-")</f>
        <v>32000</v>
      </c>
      <c r="AM211" s="21">
        <f t="shared" ref="AM211:AO274" si="123">IFERROR(AJ211/$F211-1,"-")</f>
        <v>4.8400678853204537E-2</v>
      </c>
      <c r="AN211" s="21">
        <f t="shared" si="123"/>
        <v>7.4064957442122603E-2</v>
      </c>
      <c r="AO211" s="21">
        <f t="shared" si="123"/>
        <v>-0.17086631514853157</v>
      </c>
      <c r="AP211" s="27">
        <f t="shared" si="106"/>
        <v>0</v>
      </c>
      <c r="AQ211" s="27">
        <f t="shared" si="107"/>
        <v>0</v>
      </c>
      <c r="AR211" s="27">
        <f t="shared" si="108"/>
        <v>38594.5</v>
      </c>
      <c r="AS211" s="27">
        <f t="shared" si="109"/>
        <v>38594.5</v>
      </c>
      <c r="AT211" s="27">
        <f t="shared" si="110"/>
        <v>0</v>
      </c>
      <c r="AU211" s="27">
        <f t="shared" si="111"/>
        <v>0</v>
      </c>
      <c r="AV211" s="21">
        <f t="shared" si="112"/>
        <v>0.5</v>
      </c>
      <c r="AW211" s="27">
        <f t="shared" si="113"/>
        <v>38594.5</v>
      </c>
      <c r="AX211" s="27">
        <f t="shared" si="114"/>
        <v>38594.5</v>
      </c>
      <c r="AY211" s="27">
        <f t="shared" si="115"/>
        <v>38594.5</v>
      </c>
      <c r="AZ211" s="21">
        <f t="shared" si="116"/>
        <v>3.6240006980849726E-2</v>
      </c>
      <c r="BA211" s="21">
        <f t="shared" si="117"/>
        <v>3.6240006980849726E-2</v>
      </c>
      <c r="BB211" s="28">
        <f t="shared" si="118"/>
        <v>38594.5</v>
      </c>
      <c r="BC211" s="28">
        <v>398.75</v>
      </c>
      <c r="BD211" s="28">
        <v>340.60000610351563</v>
      </c>
      <c r="BE211" s="28">
        <v>310</v>
      </c>
      <c r="BF211" s="28">
        <f t="shared" si="119"/>
        <v>310</v>
      </c>
      <c r="BG211" s="29">
        <f t="shared" si="120"/>
        <v>12449.838709677419</v>
      </c>
      <c r="BH211" s="29">
        <f t="shared" si="120"/>
        <v>128.62903225806451</v>
      </c>
      <c r="BI211" s="29">
        <f t="shared" si="120"/>
        <v>109.87096971081149</v>
      </c>
      <c r="BJ211" s="29">
        <f t="shared" si="93"/>
        <v>100</v>
      </c>
      <c r="BK211" s="29"/>
    </row>
    <row r="212" spans="1:63" x14ac:dyDescent="0.25">
      <c r="A212" s="13" t="s">
        <v>691</v>
      </c>
      <c r="B212" s="13" t="s">
        <v>692</v>
      </c>
      <c r="C212" s="13" t="s">
        <v>693</v>
      </c>
      <c r="D212" s="13" t="str">
        <f>IFERROR(VLOOKUP($B212,[1]GICS!$C:$D,2,FALSE),"-")</f>
        <v>-</v>
      </c>
      <c r="E212" s="14">
        <f>IFERROR(IF(VLOOKUP($B212,'[1]Paste Only'!$D:$AM,4,FALSE)="-",VLOOKUP($B212,'[1]Market Cap'!$A:$J,10,FALSE),VLOOKUP($B212,'[1]Paste Only'!$D:$AM,4,FALSE)),"-")</f>
        <v>1765.3</v>
      </c>
      <c r="F212" s="14">
        <f>IFERROR(VLOOKUP($B212,'[1]Paste Only'!$D:$AM,5,FALSE),"-")</f>
        <v>1883.20556640625</v>
      </c>
      <c r="G212" s="15">
        <f>IFERROR(VLOOKUP($B212,'[1]Paste Only'!$D:$AM,6,FALSE),"-")</f>
        <v>27</v>
      </c>
      <c r="H212" s="15">
        <f>IFERROR(VLOOKUP($B212,'[1]Paste Only'!$D:$AM,7,FALSE),"-")</f>
        <v>4</v>
      </c>
      <c r="I212" s="15">
        <f>IFERROR(VLOOKUP($B212,'[1]Paste Only'!$D:$AM,8,FALSE),"-")</f>
        <v>7</v>
      </c>
      <c r="J212" s="16"/>
      <c r="K212" s="16"/>
      <c r="L212" s="14">
        <f>IFERROR(VLOOKUP($B212,'[1]Paste Only'!$D:$AM,12,FALSE),"-")</f>
        <v>27.670135000000002</v>
      </c>
      <c r="M212" s="14">
        <f>IFERROR(VLOOKUP($B212,'[1]Paste Only'!$D:$AM,15,FALSE),"-")</f>
        <v>46.245620689655169</v>
      </c>
      <c r="N212" s="17"/>
      <c r="O212" s="18"/>
      <c r="P212" s="19">
        <f t="shared" si="121"/>
        <v>0.67131893970358902</v>
      </c>
      <c r="Q212" s="20">
        <f t="shared" si="94"/>
        <v>6.6790668105279671E-2</v>
      </c>
      <c r="R212" s="13">
        <f t="shared" si="95"/>
        <v>38</v>
      </c>
      <c r="S212" s="13" t="str">
        <f>IFERROR(VLOOKUP($B212,'[1]Market Cap'!$G:$I,3,FALSE),"-")</f>
        <v>-</v>
      </c>
      <c r="T212" s="13"/>
      <c r="U212" s="13"/>
      <c r="V212" s="21">
        <f t="shared" si="122"/>
        <v>0</v>
      </c>
      <c r="W212" s="21">
        <f t="shared" si="122"/>
        <v>0</v>
      </c>
      <c r="X212" s="21">
        <f t="shared" si="122"/>
        <v>0</v>
      </c>
      <c r="Y212" s="22">
        <f t="shared" si="96"/>
        <v>0</v>
      </c>
      <c r="Z212" s="13">
        <f t="shared" si="97"/>
        <v>0</v>
      </c>
      <c r="AA212" s="23">
        <f t="shared" si="98"/>
        <v>0</v>
      </c>
      <c r="AB212" s="23">
        <f t="shared" si="99"/>
        <v>0</v>
      </c>
      <c r="AC212" s="23">
        <f t="shared" si="100"/>
        <v>0</v>
      </c>
      <c r="AD212" s="24">
        <f t="shared" si="101"/>
        <v>0</v>
      </c>
      <c r="AE212" s="25" t="str">
        <f>IFERROR(VLOOKUP($B212,'[1]Market Cap'!$G:$I,2,FALSE),"-")</f>
        <v>-</v>
      </c>
      <c r="AF212" s="20">
        <f t="shared" si="102"/>
        <v>0</v>
      </c>
      <c r="AG212" s="17">
        <f t="shared" si="103"/>
        <v>0</v>
      </c>
      <c r="AH212" s="17">
        <f t="shared" si="104"/>
        <v>0</v>
      </c>
      <c r="AI212" s="17" t="str">
        <f t="shared" si="105"/>
        <v>-</v>
      </c>
      <c r="AJ212" s="26">
        <f>IFERROR(VLOOKUP($B212,'[1]Paste Only'!$D:$AM,26,FALSE),"-")</f>
        <v>1945.5</v>
      </c>
      <c r="AK212" s="26">
        <f>IFERROR(VLOOKUP($B212,'[1]Paste Only'!$D:$AM,23,FALSE),"-")</f>
        <v>2400</v>
      </c>
      <c r="AL212" s="26">
        <f>IFERROR(VLOOKUP($B212,'[1]Paste Only'!$D:$AM,22,FALSE),"-")</f>
        <v>1140</v>
      </c>
      <c r="AM212" s="21">
        <f t="shared" si="123"/>
        <v>3.3078934506670654E-2</v>
      </c>
      <c r="AN212" s="21">
        <f t="shared" si="123"/>
        <v>0.27442274110306331</v>
      </c>
      <c r="AO212" s="21">
        <f t="shared" si="123"/>
        <v>-0.39464919797604492</v>
      </c>
      <c r="AP212" s="27">
        <f t="shared" si="106"/>
        <v>0</v>
      </c>
      <c r="AQ212" s="27">
        <f t="shared" si="107"/>
        <v>0</v>
      </c>
      <c r="AR212" s="27">
        <f t="shared" si="108"/>
        <v>1883.20556640625</v>
      </c>
      <c r="AS212" s="27">
        <f t="shared" si="109"/>
        <v>1883.20556640625</v>
      </c>
      <c r="AT212" s="27">
        <f t="shared" si="110"/>
        <v>0</v>
      </c>
      <c r="AU212" s="27">
        <f t="shared" si="111"/>
        <v>0</v>
      </c>
      <c r="AV212" s="21">
        <f t="shared" si="112"/>
        <v>0.71052631578947367</v>
      </c>
      <c r="AW212" s="27">
        <f t="shared" si="113"/>
        <v>1883.20556640625</v>
      </c>
      <c r="AX212" s="27">
        <f t="shared" si="114"/>
        <v>1883.20556640625</v>
      </c>
      <c r="AY212" s="27">
        <f t="shared" si="115"/>
        <v>1883.20556640625</v>
      </c>
      <c r="AZ212" s="21">
        <f t="shared" si="116"/>
        <v>6.6790668105279671E-2</v>
      </c>
      <c r="BA212" s="21">
        <f t="shared" si="117"/>
        <v>6.6790668105279671E-2</v>
      </c>
      <c r="BB212" s="28">
        <f t="shared" si="118"/>
        <v>1883.20556640625</v>
      </c>
      <c r="BC212" s="28">
        <v>445</v>
      </c>
      <c r="BD212" s="28">
        <v>430</v>
      </c>
      <c r="BE212" s="28">
        <v>430</v>
      </c>
      <c r="BF212" s="28">
        <f t="shared" si="119"/>
        <v>430</v>
      </c>
      <c r="BG212" s="29">
        <f t="shared" si="120"/>
        <v>437.95478288517444</v>
      </c>
      <c r="BH212" s="29">
        <f t="shared" si="120"/>
        <v>103.48837209302326</v>
      </c>
      <c r="BI212" s="29">
        <f t="shared" si="120"/>
        <v>100</v>
      </c>
      <c r="BJ212" s="29">
        <f t="shared" si="93"/>
        <v>100</v>
      </c>
      <c r="BK212" s="29"/>
    </row>
    <row r="213" spans="1:63" x14ac:dyDescent="0.25">
      <c r="A213" s="13" t="s">
        <v>694</v>
      </c>
      <c r="B213" s="13" t="s">
        <v>695</v>
      </c>
      <c r="C213" s="13" t="s">
        <v>696</v>
      </c>
      <c r="D213" s="13" t="str">
        <f>IFERROR(VLOOKUP($B213,[1]GICS!$C:$D,2,FALSE),"-")</f>
        <v>Financials</v>
      </c>
      <c r="E213" s="14">
        <f>IFERROR(IF(VLOOKUP($B213,'[1]Paste Only'!$D:$AM,4,FALSE)="-",VLOOKUP($B213,'[1]Market Cap'!$A:$J,10,FALSE),VLOOKUP($B213,'[1]Paste Only'!$D:$AM,4,FALSE)),"-")</f>
        <v>567.29999999999995</v>
      </c>
      <c r="F213" s="14">
        <f>IFERROR(VLOOKUP($B213,'[1]Paste Only'!$D:$AM,5,FALSE),"-")</f>
        <v>658.0333251953125</v>
      </c>
      <c r="G213" s="15">
        <f>IFERROR(VLOOKUP($B213,'[1]Paste Only'!$D:$AM,6,FALSE),"-")</f>
        <v>16</v>
      </c>
      <c r="H213" s="15">
        <f>IFERROR(VLOOKUP($B213,'[1]Paste Only'!$D:$AM,7,FALSE),"-")</f>
        <v>11</v>
      </c>
      <c r="I213" s="15">
        <f>IFERROR(VLOOKUP($B213,'[1]Paste Only'!$D:$AM,8,FALSE),"-")</f>
        <v>6</v>
      </c>
      <c r="J213" s="16"/>
      <c r="K213" s="16"/>
      <c r="L213" s="14">
        <f>IFERROR(VLOOKUP($B213,'[1]Paste Only'!$D:$AM,12,FALSE),"-")</f>
        <v>98.95</v>
      </c>
      <c r="M213" s="14">
        <f>IFERROR(VLOOKUP($B213,'[1]Paste Only'!$D:$AM,15,FALSE),"-")</f>
        <v>99.993873563218386</v>
      </c>
      <c r="N213" s="17"/>
      <c r="O213" s="18"/>
      <c r="P213" s="19">
        <f t="shared" si="121"/>
        <v>1.0549505439296558E-2</v>
      </c>
      <c r="Q213" s="20">
        <f t="shared" si="94"/>
        <v>0.15993887748160152</v>
      </c>
      <c r="R213" s="13">
        <f t="shared" si="95"/>
        <v>33</v>
      </c>
      <c r="S213" s="13" t="str">
        <f>IFERROR(VLOOKUP($B213,'[1]Market Cap'!$G:$I,3,FALSE),"-")</f>
        <v>Mid Cap</v>
      </c>
      <c r="T213" s="13"/>
      <c r="U213" s="13"/>
      <c r="V213" s="21">
        <f t="shared" si="122"/>
        <v>0</v>
      </c>
      <c r="W213" s="21">
        <f t="shared" si="122"/>
        <v>0</v>
      </c>
      <c r="X213" s="21">
        <f t="shared" si="122"/>
        <v>0</v>
      </c>
      <c r="Y213" s="22">
        <f t="shared" si="96"/>
        <v>0</v>
      </c>
      <c r="Z213" s="13">
        <f t="shared" si="97"/>
        <v>0</v>
      </c>
      <c r="AA213" s="23">
        <f t="shared" si="98"/>
        <v>0</v>
      </c>
      <c r="AB213" s="23">
        <f t="shared" si="99"/>
        <v>0</v>
      </c>
      <c r="AC213" s="23">
        <f t="shared" si="100"/>
        <v>0</v>
      </c>
      <c r="AD213" s="24">
        <f t="shared" si="101"/>
        <v>0</v>
      </c>
      <c r="AE213" s="25">
        <f>IFERROR(VLOOKUP($B213,'[1]Market Cap'!$G:$I,2,FALSE),"-")</f>
        <v>31205.073990000001</v>
      </c>
      <c r="AF213" s="20">
        <f t="shared" si="102"/>
        <v>0</v>
      </c>
      <c r="AG213" s="17">
        <f t="shared" si="103"/>
        <v>0</v>
      </c>
      <c r="AH213" s="17">
        <f t="shared" si="104"/>
        <v>0</v>
      </c>
      <c r="AI213" s="17" t="str">
        <f t="shared" si="105"/>
        <v>-</v>
      </c>
      <c r="AJ213" s="26">
        <f>IFERROR(VLOOKUP($B213,'[1]Paste Only'!$D:$AM,26,FALSE),"-")</f>
        <v>670</v>
      </c>
      <c r="AK213" s="26">
        <f>IFERROR(VLOOKUP($B213,'[1]Paste Only'!$D:$AM,23,FALSE),"-")</f>
        <v>930</v>
      </c>
      <c r="AL213" s="26">
        <f>IFERROR(VLOOKUP($B213,'[1]Paste Only'!$D:$AM,22,FALSE),"-")</f>
        <v>395</v>
      </c>
      <c r="AM213" s="21">
        <f t="shared" si="123"/>
        <v>1.8185514846281725E-2</v>
      </c>
      <c r="AN213" s="21">
        <f t="shared" si="123"/>
        <v>0.41330228180155526</v>
      </c>
      <c r="AO213" s="21">
        <f t="shared" si="123"/>
        <v>-0.39972645020256525</v>
      </c>
      <c r="AP213" s="27">
        <f t="shared" si="106"/>
        <v>0</v>
      </c>
      <c r="AQ213" s="27">
        <f t="shared" si="107"/>
        <v>0</v>
      </c>
      <c r="AR213" s="27">
        <f t="shared" si="108"/>
        <v>658.0333251953125</v>
      </c>
      <c r="AS213" s="27">
        <f t="shared" si="109"/>
        <v>658.0333251953125</v>
      </c>
      <c r="AT213" s="27">
        <f t="shared" si="110"/>
        <v>0</v>
      </c>
      <c r="AU213" s="27">
        <f t="shared" si="111"/>
        <v>0</v>
      </c>
      <c r="AV213" s="21">
        <f t="shared" si="112"/>
        <v>0.48484848484848486</v>
      </c>
      <c r="AW213" s="27">
        <f t="shared" si="113"/>
        <v>658.0333251953125</v>
      </c>
      <c r="AX213" s="27">
        <f t="shared" si="114"/>
        <v>658.0333251953125</v>
      </c>
      <c r="AY213" s="27">
        <f t="shared" si="115"/>
        <v>658.0333251953125</v>
      </c>
      <c r="AZ213" s="21">
        <f t="shared" si="116"/>
        <v>0.15993887748160152</v>
      </c>
      <c r="BA213" s="21">
        <f t="shared" si="117"/>
        <v>0.15993887748160152</v>
      </c>
      <c r="BB213" s="28">
        <f t="shared" si="118"/>
        <v>658.0333251953125</v>
      </c>
      <c r="BC213" s="28" t="s">
        <v>81</v>
      </c>
      <c r="BD213" s="28" t="s">
        <v>81</v>
      </c>
      <c r="BE213" s="28">
        <v>326</v>
      </c>
      <c r="BF213" s="28">
        <f t="shared" si="119"/>
        <v>326</v>
      </c>
      <c r="BG213" s="29">
        <f t="shared" si="120"/>
        <v>201.85071325009585</v>
      </c>
      <c r="BH213" s="29">
        <f t="shared" si="120"/>
        <v>0</v>
      </c>
      <c r="BI213" s="29">
        <f t="shared" si="120"/>
        <v>0</v>
      </c>
      <c r="BJ213" s="29">
        <f t="shared" si="93"/>
        <v>100</v>
      </c>
      <c r="BK213" s="29"/>
    </row>
    <row r="214" spans="1:63" x14ac:dyDescent="0.25">
      <c r="A214" s="13" t="s">
        <v>697</v>
      </c>
      <c r="B214" s="13" t="s">
        <v>698</v>
      </c>
      <c r="C214" s="13" t="s">
        <v>699</v>
      </c>
      <c r="D214" s="13" t="str">
        <f>IFERROR(VLOOKUP($B214,[1]GICS!$C:$D,2,FALSE),"-")</f>
        <v>Health Care</v>
      </c>
      <c r="E214" s="14">
        <f>IFERROR(IF(VLOOKUP($B214,'[1]Paste Only'!$D:$AM,4,FALSE)="-",VLOOKUP($B214,'[1]Market Cap'!$A:$J,10,FALSE),VLOOKUP($B214,'[1]Paste Only'!$D:$AM,4,FALSE)),"-")</f>
        <v>2774.95</v>
      </c>
      <c r="F214" s="14">
        <f>IFERROR(VLOOKUP($B214,'[1]Paste Only'!$D:$AM,5,FALSE),"-")</f>
        <v>3094.75</v>
      </c>
      <c r="G214" s="15">
        <f>IFERROR(VLOOKUP($B214,'[1]Paste Only'!$D:$AM,6,FALSE),"-")</f>
        <v>2</v>
      </c>
      <c r="H214" s="15">
        <f>IFERROR(VLOOKUP($B214,'[1]Paste Only'!$D:$AM,7,FALSE),"-")</f>
        <v>1</v>
      </c>
      <c r="I214" s="15">
        <f>IFERROR(VLOOKUP($B214,'[1]Paste Only'!$D:$AM,8,FALSE),"-")</f>
        <v>1</v>
      </c>
      <c r="J214" s="16"/>
      <c r="K214" s="16"/>
      <c r="L214" s="14">
        <f>IFERROR(VLOOKUP($B214,'[1]Paste Only'!$D:$AM,12,FALSE),"-")</f>
        <v>54.76</v>
      </c>
      <c r="M214" s="14">
        <f>IFERROR(VLOOKUP($B214,'[1]Paste Only'!$D:$AM,15,FALSE),"-")</f>
        <v>64.143344827586205</v>
      </c>
      <c r="N214" s="17"/>
      <c r="O214" s="18"/>
      <c r="P214" s="19">
        <f t="shared" si="121"/>
        <v>0.17135399612100444</v>
      </c>
      <c r="Q214" s="20">
        <f t="shared" si="94"/>
        <v>0.11524531973549079</v>
      </c>
      <c r="R214" s="13">
        <f t="shared" si="95"/>
        <v>4</v>
      </c>
      <c r="S214" s="13" t="str">
        <f>IFERROR(VLOOKUP($B214,'[1]Market Cap'!$G:$I,3,FALSE),"-")</f>
        <v>Mid Cap</v>
      </c>
      <c r="T214" s="13"/>
      <c r="U214" s="13"/>
      <c r="V214" s="21">
        <f t="shared" si="122"/>
        <v>0</v>
      </c>
      <c r="W214" s="21">
        <f t="shared" si="122"/>
        <v>0</v>
      </c>
      <c r="X214" s="21">
        <f t="shared" si="122"/>
        <v>0</v>
      </c>
      <c r="Y214" s="22">
        <f t="shared" si="96"/>
        <v>0</v>
      </c>
      <c r="Z214" s="13">
        <f t="shared" si="97"/>
        <v>0</v>
      </c>
      <c r="AA214" s="23">
        <f t="shared" si="98"/>
        <v>0</v>
      </c>
      <c r="AB214" s="23">
        <f t="shared" si="99"/>
        <v>0</v>
      </c>
      <c r="AC214" s="23">
        <f t="shared" si="100"/>
        <v>0</v>
      </c>
      <c r="AD214" s="24">
        <f t="shared" si="101"/>
        <v>0</v>
      </c>
      <c r="AE214" s="25">
        <f>IFERROR(VLOOKUP($B214,'[1]Market Cap'!$G:$I,2,FALSE),"-")</f>
        <v>47009.327404830001</v>
      </c>
      <c r="AF214" s="20">
        <f t="shared" si="102"/>
        <v>0</v>
      </c>
      <c r="AG214" s="17">
        <f t="shared" si="103"/>
        <v>0</v>
      </c>
      <c r="AH214" s="17">
        <f t="shared" si="104"/>
        <v>0</v>
      </c>
      <c r="AI214" s="17" t="str">
        <f t="shared" si="105"/>
        <v>-</v>
      </c>
      <c r="AJ214" s="26">
        <f>IFERROR(VLOOKUP($B214,'[1]Paste Only'!$D:$AM,26,FALSE),"-")</f>
        <v>3139.5</v>
      </c>
      <c r="AK214" s="26">
        <f>IFERROR(VLOOKUP($B214,'[1]Paste Only'!$D:$AM,23,FALSE),"-")</f>
        <v>3500</v>
      </c>
      <c r="AL214" s="26">
        <f>IFERROR(VLOOKUP($B214,'[1]Paste Only'!$D:$AM,22,FALSE),"-")</f>
        <v>2600</v>
      </c>
      <c r="AM214" s="21">
        <f t="shared" si="123"/>
        <v>1.4459972534130339E-2</v>
      </c>
      <c r="AN214" s="21">
        <f t="shared" si="123"/>
        <v>0.13094757250181766</v>
      </c>
      <c r="AO214" s="21">
        <f t="shared" si="123"/>
        <v>-0.15986751757007833</v>
      </c>
      <c r="AP214" s="27">
        <f t="shared" si="106"/>
        <v>0</v>
      </c>
      <c r="AQ214" s="27">
        <f t="shared" si="107"/>
        <v>0</v>
      </c>
      <c r="AR214" s="27">
        <f t="shared" si="108"/>
        <v>3094.75</v>
      </c>
      <c r="AS214" s="27">
        <f t="shared" si="109"/>
        <v>3094.75</v>
      </c>
      <c r="AT214" s="27">
        <f t="shared" si="110"/>
        <v>0</v>
      </c>
      <c r="AU214" s="27">
        <f t="shared" si="111"/>
        <v>0</v>
      </c>
      <c r="AV214" s="21">
        <f t="shared" si="112"/>
        <v>0.5</v>
      </c>
      <c r="AW214" s="27">
        <f t="shared" si="113"/>
        <v>3094.75</v>
      </c>
      <c r="AX214" s="27">
        <f t="shared" si="114"/>
        <v>3094.75</v>
      </c>
      <c r="AY214" s="27">
        <f t="shared" si="115"/>
        <v>3094.75</v>
      </c>
      <c r="AZ214" s="21">
        <f t="shared" si="116"/>
        <v>0.11524531973549079</v>
      </c>
      <c r="BA214" s="21">
        <f t="shared" si="117"/>
        <v>0.11524531973549079</v>
      </c>
      <c r="BB214" s="28">
        <f t="shared" si="118"/>
        <v>3094.75</v>
      </c>
      <c r="BC214" s="28" t="s">
        <v>81</v>
      </c>
      <c r="BD214" s="28">
        <v>140</v>
      </c>
      <c r="BE214" s="28" t="s">
        <v>81</v>
      </c>
      <c r="BF214" s="28" t="str">
        <f t="shared" si="119"/>
        <v>-</v>
      </c>
      <c r="BG214" s="29">
        <f t="shared" si="120"/>
        <v>0</v>
      </c>
      <c r="BH214" s="29">
        <f t="shared" si="120"/>
        <v>0</v>
      </c>
      <c r="BI214" s="29">
        <f t="shared" si="120"/>
        <v>0</v>
      </c>
      <c r="BJ214" s="29">
        <f t="shared" si="93"/>
        <v>0</v>
      </c>
      <c r="BK214" s="29"/>
    </row>
    <row r="215" spans="1:63" x14ac:dyDescent="0.25">
      <c r="A215" s="13" t="s">
        <v>700</v>
      </c>
      <c r="B215" s="13" t="s">
        <v>701</v>
      </c>
      <c r="C215" s="13" t="s">
        <v>702</v>
      </c>
      <c r="D215" s="13" t="str">
        <f>IFERROR(VLOOKUP($B215,[1]GICS!$C:$D,2,FALSE),"-")</f>
        <v>Industrials</v>
      </c>
      <c r="E215" s="14">
        <f>IFERROR(IF(VLOOKUP($B215,'[1]Paste Only'!$D:$AM,4,FALSE)="-",VLOOKUP($B215,'[1]Market Cap'!$A:$J,10,FALSE),VLOOKUP($B215,'[1]Paste Only'!$D:$AM,4,FALSE)),"-")</f>
        <v>467.6</v>
      </c>
      <c r="F215" s="14">
        <f>IFERROR(VLOOKUP($B215,'[1]Paste Only'!$D:$AM,5,FALSE),"-")</f>
        <v>482.90475463867188</v>
      </c>
      <c r="G215" s="15">
        <f>IFERROR(VLOOKUP($B215,'[1]Paste Only'!$D:$AM,6,FALSE),"-")</f>
        <v>18</v>
      </c>
      <c r="H215" s="15">
        <f>IFERROR(VLOOKUP($B215,'[1]Paste Only'!$D:$AM,7,FALSE),"-")</f>
        <v>3</v>
      </c>
      <c r="I215" s="15">
        <f>IFERROR(VLOOKUP($B215,'[1]Paste Only'!$D:$AM,8,FALSE),"-")</f>
        <v>3</v>
      </c>
      <c r="J215" s="16"/>
      <c r="K215" s="16"/>
      <c r="L215" s="14">
        <f>IFERROR(VLOOKUP($B215,'[1]Paste Only'!$D:$AM,12,FALSE),"-")</f>
        <v>2.67</v>
      </c>
      <c r="M215" s="14">
        <f>IFERROR(VLOOKUP($B215,'[1]Paste Only'!$D:$AM,15,FALSE),"-")</f>
        <v>5.9026321839080467</v>
      </c>
      <c r="N215" s="17"/>
      <c r="O215" s="18"/>
      <c r="P215" s="19">
        <f t="shared" si="121"/>
        <v>1.2107236643850361</v>
      </c>
      <c r="Q215" s="20">
        <f t="shared" si="94"/>
        <v>3.2730441913327413E-2</v>
      </c>
      <c r="R215" s="13">
        <f t="shared" si="95"/>
        <v>24</v>
      </c>
      <c r="S215" s="13" t="str">
        <f>IFERROR(VLOOKUP($B215,'[1]Market Cap'!$G:$I,3,FALSE),"-")</f>
        <v>Small Cap</v>
      </c>
      <c r="T215" s="13"/>
      <c r="U215" s="13"/>
      <c r="V215" s="21">
        <f t="shared" si="122"/>
        <v>0</v>
      </c>
      <c r="W215" s="21">
        <f t="shared" si="122"/>
        <v>0</v>
      </c>
      <c r="X215" s="21">
        <f t="shared" si="122"/>
        <v>0</v>
      </c>
      <c r="Y215" s="22">
        <f t="shared" si="96"/>
        <v>0</v>
      </c>
      <c r="Z215" s="13">
        <f t="shared" si="97"/>
        <v>0</v>
      </c>
      <c r="AA215" s="23">
        <f t="shared" si="98"/>
        <v>0</v>
      </c>
      <c r="AB215" s="23">
        <f t="shared" si="99"/>
        <v>0</v>
      </c>
      <c r="AC215" s="23">
        <f t="shared" si="100"/>
        <v>0</v>
      </c>
      <c r="AD215" s="24">
        <f t="shared" si="101"/>
        <v>0</v>
      </c>
      <c r="AE215" s="25">
        <f>IFERROR(VLOOKUP($B215,'[1]Market Cap'!$G:$I,2,FALSE),"-")</f>
        <v>34949.135780719997</v>
      </c>
      <c r="AF215" s="20">
        <f t="shared" si="102"/>
        <v>0</v>
      </c>
      <c r="AG215" s="17">
        <f t="shared" si="103"/>
        <v>0</v>
      </c>
      <c r="AH215" s="17">
        <f t="shared" si="104"/>
        <v>0</v>
      </c>
      <c r="AI215" s="17" t="str">
        <f t="shared" si="105"/>
        <v>-</v>
      </c>
      <c r="AJ215" s="26">
        <f>IFERROR(VLOOKUP($B215,'[1]Paste Only'!$D:$AM,26,FALSE),"-")</f>
        <v>500</v>
      </c>
      <c r="AK215" s="26">
        <f>IFERROR(VLOOKUP($B215,'[1]Paste Only'!$D:$AM,23,FALSE),"-")</f>
        <v>600</v>
      </c>
      <c r="AL215" s="26">
        <f>IFERROR(VLOOKUP($B215,'[1]Paste Only'!$D:$AM,22,FALSE),"-")</f>
        <v>300</v>
      </c>
      <c r="AM215" s="21">
        <f t="shared" si="123"/>
        <v>3.5400863621894763E-2</v>
      </c>
      <c r="AN215" s="21">
        <f t="shared" si="123"/>
        <v>0.24248103634627349</v>
      </c>
      <c r="AO215" s="21">
        <f t="shared" si="123"/>
        <v>-0.37875948182686325</v>
      </c>
      <c r="AP215" s="27">
        <f t="shared" si="106"/>
        <v>0</v>
      </c>
      <c r="AQ215" s="27">
        <f t="shared" si="107"/>
        <v>0</v>
      </c>
      <c r="AR215" s="27">
        <f t="shared" si="108"/>
        <v>482.90475463867188</v>
      </c>
      <c r="AS215" s="27">
        <f t="shared" si="109"/>
        <v>482.90475463867188</v>
      </c>
      <c r="AT215" s="27">
        <f t="shared" si="110"/>
        <v>0</v>
      </c>
      <c r="AU215" s="27">
        <f t="shared" si="111"/>
        <v>0</v>
      </c>
      <c r="AV215" s="21">
        <f t="shared" si="112"/>
        <v>0.75</v>
      </c>
      <c r="AW215" s="27">
        <f t="shared" si="113"/>
        <v>482.90475463867188</v>
      </c>
      <c r="AX215" s="27">
        <f t="shared" si="114"/>
        <v>482.90475463867188</v>
      </c>
      <c r="AY215" s="27">
        <f t="shared" si="115"/>
        <v>482.90475463867188</v>
      </c>
      <c r="AZ215" s="21">
        <f t="shared" si="116"/>
        <v>3.2730441913327413E-2</v>
      </c>
      <c r="BA215" s="21">
        <f t="shared" si="117"/>
        <v>3.2730441913327413E-2</v>
      </c>
      <c r="BB215" s="28">
        <f t="shared" si="118"/>
        <v>482.90475463867188</v>
      </c>
      <c r="BC215" s="28" t="s">
        <v>81</v>
      </c>
      <c r="BD215" s="28" t="s">
        <v>81</v>
      </c>
      <c r="BE215" s="28" t="s">
        <v>81</v>
      </c>
      <c r="BF215" s="28" t="str">
        <f t="shared" si="119"/>
        <v>-</v>
      </c>
      <c r="BG215" s="29">
        <f t="shared" si="120"/>
        <v>0</v>
      </c>
      <c r="BH215" s="29">
        <f t="shared" si="120"/>
        <v>0</v>
      </c>
      <c r="BI215" s="29">
        <f t="shared" si="120"/>
        <v>0</v>
      </c>
      <c r="BJ215" s="29">
        <f t="shared" si="93"/>
        <v>0</v>
      </c>
      <c r="BK215" s="29"/>
    </row>
    <row r="216" spans="1:63" x14ac:dyDescent="0.25">
      <c r="A216" s="13" t="s">
        <v>703</v>
      </c>
      <c r="B216" s="13" t="s">
        <v>704</v>
      </c>
      <c r="C216" s="13" t="s">
        <v>705</v>
      </c>
      <c r="D216" s="13" t="str">
        <f>IFERROR(VLOOKUP($B216,[1]GICS!$C:$D,2,FALSE),"-")</f>
        <v>Consumer Staples</v>
      </c>
      <c r="E216" s="14">
        <f>IFERROR(IF(VLOOKUP($B216,'[1]Paste Only'!$D:$AM,4,FALSE)="-",VLOOKUP($B216,'[1]Market Cap'!$A:$J,10,FALSE),VLOOKUP($B216,'[1]Paste Only'!$D:$AM,4,FALSE)),"-")</f>
        <v>198.15</v>
      </c>
      <c r="F216" s="14" t="str">
        <f>IFERROR(VLOOKUP($B216,'[1]Paste Only'!$D:$AM,5,FALSE),"-")</f>
        <v>-</v>
      </c>
      <c r="G216" s="15">
        <f>IFERROR(VLOOKUP($B216,'[1]Paste Only'!$D:$AM,6,FALSE),"-")</f>
        <v>0</v>
      </c>
      <c r="H216" s="15">
        <f>IFERROR(VLOOKUP($B216,'[1]Paste Only'!$D:$AM,7,FALSE),"-")</f>
        <v>0</v>
      </c>
      <c r="I216" s="15">
        <f>IFERROR(VLOOKUP($B216,'[1]Paste Only'!$D:$AM,8,FALSE),"-")</f>
        <v>0</v>
      </c>
      <c r="J216" s="16"/>
      <c r="K216" s="16"/>
      <c r="L216" s="14">
        <f>IFERROR(VLOOKUP($B216,'[1]Paste Only'!$D:$AM,12,FALSE),"-")</f>
        <v>15.229879</v>
      </c>
      <c r="M216" s="14" t="str">
        <f>IFERROR(VLOOKUP($B216,'[1]Paste Only'!$D:$AM,15,FALSE),"-")</f>
        <v>-</v>
      </c>
      <c r="N216" s="17"/>
      <c r="O216" s="18"/>
      <c r="P216" s="19">
        <f t="shared" si="121"/>
        <v>0</v>
      </c>
      <c r="Q216" s="20">
        <f t="shared" si="94"/>
        <v>0</v>
      </c>
      <c r="R216" s="13">
        <f t="shared" si="95"/>
        <v>0</v>
      </c>
      <c r="S216" s="13" t="str">
        <f>IFERROR(VLOOKUP($B216,'[1]Market Cap'!$G:$I,3,FALSE),"-")</f>
        <v>Small Cap</v>
      </c>
      <c r="T216" s="13"/>
      <c r="U216" s="13"/>
      <c r="V216" s="21">
        <f t="shared" si="122"/>
        <v>0</v>
      </c>
      <c r="W216" s="21">
        <f t="shared" si="122"/>
        <v>0</v>
      </c>
      <c r="X216" s="21">
        <f t="shared" si="122"/>
        <v>0</v>
      </c>
      <c r="Y216" s="22">
        <f t="shared" si="96"/>
        <v>0</v>
      </c>
      <c r="Z216" s="13">
        <f t="shared" si="97"/>
        <v>0</v>
      </c>
      <c r="AA216" s="23">
        <f t="shared" si="98"/>
        <v>0</v>
      </c>
      <c r="AB216" s="23">
        <f t="shared" si="99"/>
        <v>0</v>
      </c>
      <c r="AC216" s="23">
        <f t="shared" si="100"/>
        <v>0</v>
      </c>
      <c r="AD216" s="24">
        <f t="shared" si="101"/>
        <v>0</v>
      </c>
      <c r="AE216" s="25">
        <f>IFERROR(VLOOKUP($B216,'[1]Market Cap'!$G:$I,2,FALSE),"-")</f>
        <v>5319.6763791000003</v>
      </c>
      <c r="AF216" s="20">
        <f t="shared" si="102"/>
        <v>0</v>
      </c>
      <c r="AG216" s="17">
        <f t="shared" si="103"/>
        <v>0</v>
      </c>
      <c r="AH216" s="17">
        <f t="shared" si="104"/>
        <v>0</v>
      </c>
      <c r="AI216" s="17" t="str">
        <f t="shared" si="105"/>
        <v>-</v>
      </c>
      <c r="AJ216" s="26" t="str">
        <f>IFERROR(VLOOKUP($B216,'[1]Paste Only'!$D:$AM,26,FALSE),"-")</f>
        <v>-</v>
      </c>
      <c r="AK216" s="26" t="str">
        <f>IFERROR(VLOOKUP($B216,'[1]Paste Only'!$D:$AM,23,FALSE),"-")</f>
        <v>-</v>
      </c>
      <c r="AL216" s="26" t="str">
        <f>IFERROR(VLOOKUP($B216,'[1]Paste Only'!$D:$AM,22,FALSE),"-")</f>
        <v>-</v>
      </c>
      <c r="AM216" s="21" t="str">
        <f t="shared" si="123"/>
        <v>-</v>
      </c>
      <c r="AN216" s="21" t="str">
        <f t="shared" si="123"/>
        <v>-</v>
      </c>
      <c r="AO216" s="21" t="str">
        <f t="shared" si="123"/>
        <v>-</v>
      </c>
      <c r="AP216" s="27">
        <f t="shared" si="106"/>
        <v>0</v>
      </c>
      <c r="AQ216" s="27" t="str">
        <f t="shared" si="107"/>
        <v>-</v>
      </c>
      <c r="AR216" s="27" t="str">
        <f t="shared" si="108"/>
        <v>-</v>
      </c>
      <c r="AS216" s="27">
        <f t="shared" si="109"/>
        <v>0</v>
      </c>
      <c r="AT216" s="27">
        <f t="shared" si="110"/>
        <v>0</v>
      </c>
      <c r="AU216" s="27">
        <f t="shared" si="111"/>
        <v>0</v>
      </c>
      <c r="AV216" s="21" t="str">
        <f t="shared" si="112"/>
        <v>0</v>
      </c>
      <c r="AW216" s="27">
        <f t="shared" si="113"/>
        <v>0</v>
      </c>
      <c r="AX216" s="27" t="str">
        <f t="shared" si="114"/>
        <v>-</v>
      </c>
      <c r="AY216" s="27" t="str">
        <f t="shared" si="115"/>
        <v>-</v>
      </c>
      <c r="AZ216" s="21" t="str">
        <f t="shared" si="116"/>
        <v>-</v>
      </c>
      <c r="BA216" s="21" t="str">
        <f t="shared" si="117"/>
        <v>-</v>
      </c>
      <c r="BB216" s="28" t="str">
        <f t="shared" si="118"/>
        <v>-</v>
      </c>
      <c r="BC216" s="28">
        <v>205.5</v>
      </c>
      <c r="BD216" s="28">
        <v>221.83332824707031</v>
      </c>
      <c r="BE216" s="28">
        <v>195.75</v>
      </c>
      <c r="BF216" s="28">
        <f t="shared" si="119"/>
        <v>195.75</v>
      </c>
      <c r="BG216" s="29">
        <f t="shared" si="120"/>
        <v>0</v>
      </c>
      <c r="BH216" s="29">
        <f t="shared" si="120"/>
        <v>104.98084291187739</v>
      </c>
      <c r="BI216" s="29">
        <f t="shared" si="120"/>
        <v>113.32481647359914</v>
      </c>
      <c r="BJ216" s="29">
        <f t="shared" si="93"/>
        <v>100</v>
      </c>
      <c r="BK216" s="29"/>
    </row>
    <row r="217" spans="1:63" x14ac:dyDescent="0.25">
      <c r="A217" s="13" t="s">
        <v>706</v>
      </c>
      <c r="B217" s="13" t="s">
        <v>707</v>
      </c>
      <c r="C217" s="13" t="s">
        <v>708</v>
      </c>
      <c r="D217" s="13" t="str">
        <f>IFERROR(VLOOKUP($B217,[1]GICS!$C:$D,2,FALSE),"-")</f>
        <v>Industrials</v>
      </c>
      <c r="E217" s="14">
        <f>IFERROR(IF(VLOOKUP($B217,'[1]Paste Only'!$D:$AM,4,FALSE)="-",VLOOKUP($B217,'[1]Market Cap'!$A:$J,10,FALSE),VLOOKUP($B217,'[1]Paste Only'!$D:$AM,4,FALSE)),"-")</f>
        <v>1566.8</v>
      </c>
      <c r="F217" s="14">
        <f>IFERROR(VLOOKUP($B217,'[1]Paste Only'!$D:$AM,5,FALSE),"-")</f>
        <v>1879.875</v>
      </c>
      <c r="G217" s="15">
        <f>IFERROR(VLOOKUP($B217,'[1]Paste Only'!$D:$AM,6,FALSE),"-")</f>
        <v>8</v>
      </c>
      <c r="H217" s="15">
        <f>IFERROR(VLOOKUP($B217,'[1]Paste Only'!$D:$AM,7,FALSE),"-")</f>
        <v>1</v>
      </c>
      <c r="I217" s="15">
        <f>IFERROR(VLOOKUP($B217,'[1]Paste Only'!$D:$AM,8,FALSE),"-")</f>
        <v>2</v>
      </c>
      <c r="J217" s="16"/>
      <c r="K217" s="16"/>
      <c r="L217" s="14">
        <f>IFERROR(VLOOKUP($B217,'[1]Paste Only'!$D:$AM,12,FALSE),"-")</f>
        <v>14.99</v>
      </c>
      <c r="M217" s="14" t="str">
        <f>IFERROR(VLOOKUP($B217,'[1]Paste Only'!$D:$AM,15,FALSE),"-")</f>
        <v>-</v>
      </c>
      <c r="N217" s="17"/>
      <c r="O217" s="18"/>
      <c r="P217" s="19">
        <f t="shared" si="121"/>
        <v>0</v>
      </c>
      <c r="Q217" s="20">
        <f t="shared" si="94"/>
        <v>0.19981810058718419</v>
      </c>
      <c r="R217" s="13">
        <f t="shared" si="95"/>
        <v>11</v>
      </c>
      <c r="S217" s="13" t="str">
        <f>IFERROR(VLOOKUP($B217,'[1]Market Cap'!$G:$I,3,FALSE),"-")</f>
        <v>Mid Cap</v>
      </c>
      <c r="T217" s="13"/>
      <c r="U217" s="13"/>
      <c r="V217" s="21">
        <f t="shared" si="122"/>
        <v>0</v>
      </c>
      <c r="W217" s="21">
        <f t="shared" si="122"/>
        <v>0</v>
      </c>
      <c r="X217" s="21">
        <f t="shared" si="122"/>
        <v>0</v>
      </c>
      <c r="Y217" s="22">
        <f t="shared" si="96"/>
        <v>0</v>
      </c>
      <c r="Z217" s="13">
        <f t="shared" si="97"/>
        <v>0</v>
      </c>
      <c r="AA217" s="23">
        <f t="shared" si="98"/>
        <v>0</v>
      </c>
      <c r="AB217" s="23">
        <f t="shared" si="99"/>
        <v>0</v>
      </c>
      <c r="AC217" s="23">
        <f t="shared" si="100"/>
        <v>0</v>
      </c>
      <c r="AD217" s="24">
        <f t="shared" si="101"/>
        <v>0</v>
      </c>
      <c r="AE217" s="25">
        <f>IFERROR(VLOOKUP($B217,'[1]Market Cap'!$G:$I,2,FALSE),"-")</f>
        <v>57433.012499999997</v>
      </c>
      <c r="AF217" s="20">
        <f t="shared" si="102"/>
        <v>0</v>
      </c>
      <c r="AG217" s="17">
        <f t="shared" si="103"/>
        <v>0</v>
      </c>
      <c r="AH217" s="17">
        <f t="shared" si="104"/>
        <v>0</v>
      </c>
      <c r="AI217" s="17" t="str">
        <f t="shared" si="105"/>
        <v>-</v>
      </c>
      <c r="AJ217" s="26">
        <f>IFERROR(VLOOKUP($B217,'[1]Paste Only'!$D:$AM,26,FALSE),"-")</f>
        <v>1924</v>
      </c>
      <c r="AK217" s="26">
        <f>IFERROR(VLOOKUP($B217,'[1]Paste Only'!$D:$AM,23,FALSE),"-")</f>
        <v>2250</v>
      </c>
      <c r="AL217" s="26">
        <f>IFERROR(VLOOKUP($B217,'[1]Paste Only'!$D:$AM,22,FALSE),"-")</f>
        <v>1480</v>
      </c>
      <c r="AM217" s="21">
        <f t="shared" si="123"/>
        <v>2.3472305339450772E-2</v>
      </c>
      <c r="AN217" s="21">
        <f t="shared" si="123"/>
        <v>0.19688809096349491</v>
      </c>
      <c r="AO217" s="21">
        <f t="shared" si="123"/>
        <v>-0.21271361127734556</v>
      </c>
      <c r="AP217" s="27">
        <f t="shared" si="106"/>
        <v>0</v>
      </c>
      <c r="AQ217" s="27">
        <f t="shared" si="107"/>
        <v>0</v>
      </c>
      <c r="AR217" s="27">
        <f t="shared" si="108"/>
        <v>1879.875</v>
      </c>
      <c r="AS217" s="27">
        <f t="shared" si="109"/>
        <v>1879.875</v>
      </c>
      <c r="AT217" s="27">
        <f t="shared" si="110"/>
        <v>0</v>
      </c>
      <c r="AU217" s="27">
        <f t="shared" si="111"/>
        <v>0</v>
      </c>
      <c r="AV217" s="21">
        <f t="shared" si="112"/>
        <v>0.72727272727272729</v>
      </c>
      <c r="AW217" s="27">
        <f t="shared" si="113"/>
        <v>1879.875</v>
      </c>
      <c r="AX217" s="27">
        <f t="shared" si="114"/>
        <v>1879.875</v>
      </c>
      <c r="AY217" s="27">
        <f t="shared" si="115"/>
        <v>1879.875</v>
      </c>
      <c r="AZ217" s="21">
        <f t="shared" si="116"/>
        <v>0.19981810058718419</v>
      </c>
      <c r="BA217" s="21">
        <f t="shared" si="117"/>
        <v>0.19981810058718419</v>
      </c>
      <c r="BB217" s="28">
        <f t="shared" si="118"/>
        <v>1879.875</v>
      </c>
      <c r="BC217" s="28">
        <v>512</v>
      </c>
      <c r="BD217" s="28">
        <v>608</v>
      </c>
      <c r="BE217" s="28">
        <v>608</v>
      </c>
      <c r="BF217" s="28">
        <f t="shared" si="119"/>
        <v>608</v>
      </c>
      <c r="BG217" s="29">
        <f t="shared" si="120"/>
        <v>309.18996710526318</v>
      </c>
      <c r="BH217" s="29">
        <f t="shared" si="120"/>
        <v>84.21052631578948</v>
      </c>
      <c r="BI217" s="29">
        <f t="shared" si="120"/>
        <v>100</v>
      </c>
      <c r="BJ217" s="29">
        <f t="shared" si="93"/>
        <v>100</v>
      </c>
      <c r="BK217" s="29"/>
    </row>
    <row r="218" spans="1:63" x14ac:dyDescent="0.25">
      <c r="A218" s="13" t="s">
        <v>709</v>
      </c>
      <c r="B218" s="13" t="s">
        <v>710</v>
      </c>
      <c r="C218" s="13" t="s">
        <v>711</v>
      </c>
      <c r="D218" s="13" t="str">
        <f>IFERROR(VLOOKUP($B218,[1]GICS!$C:$D,2,FALSE),"-")</f>
        <v>Financials</v>
      </c>
      <c r="E218" s="14">
        <f>IFERROR(IF(VLOOKUP($B218,'[1]Paste Only'!$D:$AM,4,FALSE)="-",VLOOKUP($B218,'[1]Market Cap'!$A:$J,10,FALSE),VLOOKUP($B218,'[1]Paste Only'!$D:$AM,4,FALSE)),"-")</f>
        <v>443.75</v>
      </c>
      <c r="F218" s="14">
        <f>IFERROR(VLOOKUP($B218,'[1]Paste Only'!$D:$AM,5,FALSE),"-")</f>
        <v>473.85000610351563</v>
      </c>
      <c r="G218" s="15">
        <f>IFERROR(VLOOKUP($B218,'[1]Paste Only'!$D:$AM,6,FALSE),"-")</f>
        <v>14</v>
      </c>
      <c r="H218" s="15">
        <f>IFERROR(VLOOKUP($B218,'[1]Paste Only'!$D:$AM,7,FALSE),"-")</f>
        <v>6</v>
      </c>
      <c r="I218" s="15">
        <f>IFERROR(VLOOKUP($B218,'[1]Paste Only'!$D:$AM,8,FALSE),"-")</f>
        <v>5</v>
      </c>
      <c r="J218" s="16"/>
      <c r="K218" s="16"/>
      <c r="L218" s="14">
        <f>IFERROR(VLOOKUP($B218,'[1]Paste Only'!$D:$AM,12,FALSE),"-")</f>
        <v>10.040000000000001</v>
      </c>
      <c r="M218" s="14">
        <f>IFERROR(VLOOKUP($B218,'[1]Paste Only'!$D:$AM,15,FALSE),"-")</f>
        <v>18.087586206896553</v>
      </c>
      <c r="N218" s="17"/>
      <c r="O218" s="18"/>
      <c r="P218" s="19">
        <f t="shared" si="121"/>
        <v>0.80155241104547326</v>
      </c>
      <c r="Q218" s="20">
        <f t="shared" si="94"/>
        <v>6.7830999669894476E-2</v>
      </c>
      <c r="R218" s="13">
        <f t="shared" si="95"/>
        <v>25</v>
      </c>
      <c r="S218" s="13" t="str">
        <f>IFERROR(VLOOKUP($B218,'[1]Market Cap'!$G:$I,3,FALSE),"-")</f>
        <v>Mid Cap</v>
      </c>
      <c r="T218" s="13"/>
      <c r="U218" s="13"/>
      <c r="V218" s="21">
        <f t="shared" si="122"/>
        <v>0</v>
      </c>
      <c r="W218" s="21">
        <f t="shared" si="122"/>
        <v>0</v>
      </c>
      <c r="X218" s="21">
        <f t="shared" si="122"/>
        <v>0</v>
      </c>
      <c r="Y218" s="22">
        <f t="shared" si="96"/>
        <v>0</v>
      </c>
      <c r="Z218" s="13">
        <f t="shared" si="97"/>
        <v>0</v>
      </c>
      <c r="AA218" s="23">
        <f t="shared" si="98"/>
        <v>0</v>
      </c>
      <c r="AB218" s="23">
        <f t="shared" si="99"/>
        <v>0</v>
      </c>
      <c r="AC218" s="23">
        <f t="shared" si="100"/>
        <v>0</v>
      </c>
      <c r="AD218" s="24">
        <f t="shared" si="101"/>
        <v>0</v>
      </c>
      <c r="AE218" s="25">
        <f>IFERROR(VLOOKUP($B218,'[1]Market Cap'!$G:$I,2,FALSE),"-")</f>
        <v>26060.440482499998</v>
      </c>
      <c r="AF218" s="20">
        <f t="shared" si="102"/>
        <v>0</v>
      </c>
      <c r="AG218" s="17">
        <f t="shared" si="103"/>
        <v>0</v>
      </c>
      <c r="AH218" s="17">
        <f t="shared" si="104"/>
        <v>0</v>
      </c>
      <c r="AI218" s="17" t="str">
        <f t="shared" si="105"/>
        <v>-</v>
      </c>
      <c r="AJ218" s="26">
        <f>IFERROR(VLOOKUP($B218,'[1]Paste Only'!$D:$AM,26,FALSE),"-")</f>
        <v>487.5</v>
      </c>
      <c r="AK218" s="26">
        <f>IFERROR(VLOOKUP($B218,'[1]Paste Only'!$D:$AM,23,FALSE),"-")</f>
        <v>575</v>
      </c>
      <c r="AL218" s="26">
        <f>IFERROR(VLOOKUP($B218,'[1]Paste Only'!$D:$AM,22,FALSE),"-")</f>
        <v>415</v>
      </c>
      <c r="AM218" s="21">
        <f t="shared" si="123"/>
        <v>2.880657111039997E-2</v>
      </c>
      <c r="AN218" s="21">
        <f t="shared" si="123"/>
        <v>0.21346416079688191</v>
      </c>
      <c r="AO218" s="21">
        <f t="shared" si="123"/>
        <v>-0.12419543177268522</v>
      </c>
      <c r="AP218" s="27">
        <f t="shared" si="106"/>
        <v>0</v>
      </c>
      <c r="AQ218" s="27">
        <f t="shared" si="107"/>
        <v>0</v>
      </c>
      <c r="AR218" s="27">
        <f t="shared" si="108"/>
        <v>473.85000610351563</v>
      </c>
      <c r="AS218" s="27">
        <f t="shared" si="109"/>
        <v>473.85000610351563</v>
      </c>
      <c r="AT218" s="27">
        <f t="shared" si="110"/>
        <v>0</v>
      </c>
      <c r="AU218" s="27">
        <f t="shared" si="111"/>
        <v>0</v>
      </c>
      <c r="AV218" s="21">
        <f t="shared" si="112"/>
        <v>0.56000000000000005</v>
      </c>
      <c r="AW218" s="27">
        <f t="shared" si="113"/>
        <v>473.85000610351563</v>
      </c>
      <c r="AX218" s="27">
        <f t="shared" si="114"/>
        <v>473.85000610351563</v>
      </c>
      <c r="AY218" s="27">
        <f t="shared" si="115"/>
        <v>473.85000610351563</v>
      </c>
      <c r="AZ218" s="21">
        <f t="shared" si="116"/>
        <v>6.7830999669894476E-2</v>
      </c>
      <c r="BA218" s="21">
        <f t="shared" si="117"/>
        <v>6.7830999669894476E-2</v>
      </c>
      <c r="BB218" s="28">
        <f t="shared" si="118"/>
        <v>473.85000610351563</v>
      </c>
      <c r="BC218" s="28">
        <v>1417.5</v>
      </c>
      <c r="BD218" s="28">
        <v>1580</v>
      </c>
      <c r="BE218" s="28">
        <v>1760</v>
      </c>
      <c r="BF218" s="28">
        <f t="shared" si="119"/>
        <v>1760</v>
      </c>
      <c r="BG218" s="29">
        <f t="shared" si="120"/>
        <v>26.923295801336113</v>
      </c>
      <c r="BH218" s="29">
        <f t="shared" si="120"/>
        <v>80.539772727272734</v>
      </c>
      <c r="BI218" s="29">
        <f t="shared" si="120"/>
        <v>89.772727272727266</v>
      </c>
      <c r="BJ218" s="29">
        <f t="shared" si="93"/>
        <v>100</v>
      </c>
      <c r="BK218" s="29"/>
    </row>
    <row r="219" spans="1:63" x14ac:dyDescent="0.25">
      <c r="A219" s="13" t="s">
        <v>712</v>
      </c>
      <c r="B219" s="13" t="s">
        <v>713</v>
      </c>
      <c r="C219" s="13" t="s">
        <v>714</v>
      </c>
      <c r="D219" s="13" t="str">
        <f>IFERROR(VLOOKUP($B219,[1]GICS!$C:$D,2,FALSE),"-")</f>
        <v>Financials</v>
      </c>
      <c r="E219" s="14">
        <f>IFERROR(IF(VLOOKUP($B219,'[1]Paste Only'!$D:$AM,4,FALSE)="-",VLOOKUP($B219,'[1]Market Cap'!$A:$J,10,FALSE),VLOOKUP($B219,'[1]Paste Only'!$D:$AM,4,FALSE)),"-")</f>
        <v>5009.95</v>
      </c>
      <c r="F219" s="14">
        <f>IFERROR(VLOOKUP($B219,'[1]Paste Only'!$D:$AM,5,FALSE),"-")</f>
        <v>4400</v>
      </c>
      <c r="G219" s="15">
        <f>IFERROR(VLOOKUP($B219,'[1]Paste Only'!$D:$AM,6,FALSE),"-")</f>
        <v>1</v>
      </c>
      <c r="H219" s="15">
        <f>IFERROR(VLOOKUP($B219,'[1]Paste Only'!$D:$AM,7,FALSE),"-")</f>
        <v>0</v>
      </c>
      <c r="I219" s="15">
        <f>IFERROR(VLOOKUP($B219,'[1]Paste Only'!$D:$AM,8,FALSE),"-")</f>
        <v>2</v>
      </c>
      <c r="J219" s="16"/>
      <c r="K219" s="16"/>
      <c r="L219" s="14">
        <f>IFERROR(VLOOKUP($B219,'[1]Paste Only'!$D:$AM,12,FALSE),"-")</f>
        <v>93.580027000000001</v>
      </c>
      <c r="M219" s="14">
        <f>IFERROR(VLOOKUP($B219,'[1]Paste Only'!$D:$AM,15,FALSE),"-")</f>
        <v>111.29326436781609</v>
      </c>
      <c r="N219" s="17"/>
      <c r="O219" s="18"/>
      <c r="P219" s="19">
        <f t="shared" si="121"/>
        <v>0.18928437975141943</v>
      </c>
      <c r="Q219" s="20">
        <f t="shared" si="94"/>
        <v>-0.12174772203315398</v>
      </c>
      <c r="R219" s="13">
        <f t="shared" si="95"/>
        <v>3</v>
      </c>
      <c r="S219" s="13" t="str">
        <f>IFERROR(VLOOKUP($B219,'[1]Market Cap'!$G:$I,3,FALSE),"-")</f>
        <v>Mid Cap</v>
      </c>
      <c r="T219" s="13"/>
      <c r="U219" s="13"/>
      <c r="V219" s="21">
        <f t="shared" si="122"/>
        <v>0</v>
      </c>
      <c r="W219" s="21">
        <f t="shared" si="122"/>
        <v>0</v>
      </c>
      <c r="X219" s="21">
        <f t="shared" si="122"/>
        <v>0</v>
      </c>
      <c r="Y219" s="22">
        <f t="shared" si="96"/>
        <v>0</v>
      </c>
      <c r="Z219" s="13">
        <f t="shared" si="97"/>
        <v>0</v>
      </c>
      <c r="AA219" s="23">
        <f t="shared" si="98"/>
        <v>0</v>
      </c>
      <c r="AB219" s="23">
        <f t="shared" si="99"/>
        <v>0</v>
      </c>
      <c r="AC219" s="23">
        <f t="shared" si="100"/>
        <v>0</v>
      </c>
      <c r="AD219" s="24">
        <f t="shared" si="101"/>
        <v>0</v>
      </c>
      <c r="AE219" s="25">
        <f>IFERROR(VLOOKUP($B219,'[1]Market Cap'!$G:$I,2,FALSE),"-")</f>
        <v>36637.772866915002</v>
      </c>
      <c r="AF219" s="20">
        <f t="shared" si="102"/>
        <v>0</v>
      </c>
      <c r="AG219" s="17">
        <f t="shared" si="103"/>
        <v>1</v>
      </c>
      <c r="AH219" s="17">
        <f t="shared" si="104"/>
        <v>0</v>
      </c>
      <c r="AI219" s="17" t="str">
        <f t="shared" si="105"/>
        <v>-</v>
      </c>
      <c r="AJ219" s="26">
        <f>IFERROR(VLOOKUP($B219,'[1]Paste Only'!$D:$AM,26,FALSE),"-")</f>
        <v>4400</v>
      </c>
      <c r="AK219" s="26">
        <f>IFERROR(VLOOKUP($B219,'[1]Paste Only'!$D:$AM,23,FALSE),"-")</f>
        <v>4400</v>
      </c>
      <c r="AL219" s="26">
        <f>IFERROR(VLOOKUP($B219,'[1]Paste Only'!$D:$AM,22,FALSE),"-")</f>
        <v>4400</v>
      </c>
      <c r="AM219" s="21">
        <f t="shared" si="123"/>
        <v>0</v>
      </c>
      <c r="AN219" s="21">
        <f t="shared" si="123"/>
        <v>0</v>
      </c>
      <c r="AO219" s="21">
        <f t="shared" si="123"/>
        <v>0</v>
      </c>
      <c r="AP219" s="27">
        <f t="shared" si="106"/>
        <v>0</v>
      </c>
      <c r="AQ219" s="27">
        <f t="shared" si="107"/>
        <v>0</v>
      </c>
      <c r="AR219" s="27">
        <f t="shared" si="108"/>
        <v>4400</v>
      </c>
      <c r="AS219" s="27">
        <f t="shared" si="109"/>
        <v>4400</v>
      </c>
      <c r="AT219" s="27">
        <f t="shared" si="110"/>
        <v>0</v>
      </c>
      <c r="AU219" s="27">
        <f t="shared" si="111"/>
        <v>0</v>
      </c>
      <c r="AV219" s="21">
        <f t="shared" si="112"/>
        <v>0.33333333333333331</v>
      </c>
      <c r="AW219" s="27">
        <f t="shared" si="113"/>
        <v>4400</v>
      </c>
      <c r="AX219" s="27">
        <f t="shared" si="114"/>
        <v>4400</v>
      </c>
      <c r="AY219" s="27">
        <f t="shared" si="115"/>
        <v>4400</v>
      </c>
      <c r="AZ219" s="21">
        <f t="shared" si="116"/>
        <v>-0.12174772203315398</v>
      </c>
      <c r="BA219" s="21">
        <f t="shared" si="117"/>
        <v>-0.12174772203315398</v>
      </c>
      <c r="BB219" s="28">
        <f t="shared" si="118"/>
        <v>4400</v>
      </c>
      <c r="BC219" s="28">
        <v>348.33334350585938</v>
      </c>
      <c r="BD219" s="28">
        <v>348.75</v>
      </c>
      <c r="BE219" s="28">
        <v>397.5</v>
      </c>
      <c r="BF219" s="28">
        <f t="shared" si="119"/>
        <v>397.5</v>
      </c>
      <c r="BG219" s="29">
        <f t="shared" si="120"/>
        <v>1106.9182389937107</v>
      </c>
      <c r="BH219" s="29">
        <f t="shared" si="120"/>
        <v>87.631029812794807</v>
      </c>
      <c r="BI219" s="29">
        <f t="shared" si="120"/>
        <v>87.735849056603769</v>
      </c>
      <c r="BJ219" s="29">
        <f t="shared" si="93"/>
        <v>100</v>
      </c>
      <c r="BK219" s="29"/>
    </row>
    <row r="220" spans="1:63" x14ac:dyDescent="0.25">
      <c r="A220" s="13" t="s">
        <v>715</v>
      </c>
      <c r="B220" s="13" t="s">
        <v>716</v>
      </c>
      <c r="C220" s="13" t="s">
        <v>717</v>
      </c>
      <c r="D220" s="13" t="str">
        <f>IFERROR(VLOOKUP($B220,[1]GICS!$C:$D,2,FALSE),"-")</f>
        <v>Health Care</v>
      </c>
      <c r="E220" s="14">
        <f>IFERROR(IF(VLOOKUP($B220,'[1]Paste Only'!$D:$AM,4,FALSE)="-",VLOOKUP($B220,'[1]Market Cap'!$A:$J,10,FALSE),VLOOKUP($B220,'[1]Paste Only'!$D:$AM,4,FALSE)),"-")</f>
        <v>365.1</v>
      </c>
      <c r="F220" s="14">
        <f>IFERROR(VLOOKUP($B220,'[1]Paste Only'!$D:$AM,5,FALSE),"-")</f>
        <v>384.23529052734375</v>
      </c>
      <c r="G220" s="15">
        <f>IFERROR(VLOOKUP($B220,'[1]Paste Only'!$D:$AM,6,FALSE),"-")</f>
        <v>11</v>
      </c>
      <c r="H220" s="15">
        <f>IFERROR(VLOOKUP($B220,'[1]Paste Only'!$D:$AM,7,FALSE),"-")</f>
        <v>3</v>
      </c>
      <c r="I220" s="15">
        <f>IFERROR(VLOOKUP($B220,'[1]Paste Only'!$D:$AM,8,FALSE),"-")</f>
        <v>5</v>
      </c>
      <c r="J220" s="16"/>
      <c r="K220" s="16"/>
      <c r="L220" s="14">
        <f>IFERROR(VLOOKUP($B220,'[1]Paste Only'!$D:$AM,12,FALSE),"-")</f>
        <v>3.2167329999999996</v>
      </c>
      <c r="M220" s="14">
        <f>IFERROR(VLOOKUP($B220,'[1]Paste Only'!$D:$AM,15,FALSE),"-")</f>
        <v>7.3634942528735632</v>
      </c>
      <c r="N220" s="17"/>
      <c r="O220" s="18"/>
      <c r="P220" s="19">
        <f t="shared" si="121"/>
        <v>1.2891219920564012</v>
      </c>
      <c r="Q220" s="20">
        <f t="shared" si="94"/>
        <v>5.2411094295655269E-2</v>
      </c>
      <c r="R220" s="13">
        <f t="shared" si="95"/>
        <v>19</v>
      </c>
      <c r="S220" s="13" t="str">
        <f>IFERROR(VLOOKUP($B220,'[1]Market Cap'!$G:$I,3,FALSE),"-")</f>
        <v>Mid Cap</v>
      </c>
      <c r="T220" s="13"/>
      <c r="U220" s="13"/>
      <c r="V220" s="21">
        <f t="shared" si="122"/>
        <v>0</v>
      </c>
      <c r="W220" s="21">
        <f t="shared" si="122"/>
        <v>0</v>
      </c>
      <c r="X220" s="21">
        <f t="shared" si="122"/>
        <v>0</v>
      </c>
      <c r="Y220" s="22">
        <f t="shared" si="96"/>
        <v>0</v>
      </c>
      <c r="Z220" s="13">
        <f t="shared" si="97"/>
        <v>0</v>
      </c>
      <c r="AA220" s="23">
        <f t="shared" si="98"/>
        <v>0</v>
      </c>
      <c r="AB220" s="23">
        <f t="shared" si="99"/>
        <v>0</v>
      </c>
      <c r="AC220" s="23">
        <f t="shared" si="100"/>
        <v>0</v>
      </c>
      <c r="AD220" s="24">
        <f t="shared" si="101"/>
        <v>0</v>
      </c>
      <c r="AE220" s="25">
        <f>IFERROR(VLOOKUP($B220,'[1]Market Cap'!$G:$I,2,FALSE),"-")</f>
        <v>48812.542313849997</v>
      </c>
      <c r="AF220" s="20">
        <f t="shared" si="102"/>
        <v>0</v>
      </c>
      <c r="AG220" s="17">
        <f t="shared" si="103"/>
        <v>0</v>
      </c>
      <c r="AH220" s="17">
        <f t="shared" si="104"/>
        <v>0</v>
      </c>
      <c r="AI220" s="17" t="str">
        <f t="shared" si="105"/>
        <v>-</v>
      </c>
      <c r="AJ220" s="26">
        <f>IFERROR(VLOOKUP($B220,'[1]Paste Only'!$D:$AM,26,FALSE),"-")</f>
        <v>400</v>
      </c>
      <c r="AK220" s="26">
        <f>IFERROR(VLOOKUP($B220,'[1]Paste Only'!$D:$AM,23,FALSE),"-")</f>
        <v>465</v>
      </c>
      <c r="AL220" s="26">
        <f>IFERROR(VLOOKUP($B220,'[1]Paste Only'!$D:$AM,22,FALSE),"-")</f>
        <v>270</v>
      </c>
      <c r="AM220" s="21">
        <f t="shared" si="123"/>
        <v>4.1028791111352492E-2</v>
      </c>
      <c r="AN220" s="21">
        <f t="shared" si="123"/>
        <v>0.21019596966694731</v>
      </c>
      <c r="AO220" s="21">
        <f t="shared" si="123"/>
        <v>-0.29730556599983704</v>
      </c>
      <c r="AP220" s="27">
        <f t="shared" si="106"/>
        <v>0</v>
      </c>
      <c r="AQ220" s="27">
        <f t="shared" si="107"/>
        <v>0</v>
      </c>
      <c r="AR220" s="27">
        <f t="shared" si="108"/>
        <v>384.23529052734375</v>
      </c>
      <c r="AS220" s="27">
        <f t="shared" si="109"/>
        <v>384.23529052734375</v>
      </c>
      <c r="AT220" s="27">
        <f t="shared" si="110"/>
        <v>0</v>
      </c>
      <c r="AU220" s="27">
        <f t="shared" si="111"/>
        <v>0</v>
      </c>
      <c r="AV220" s="21">
        <f t="shared" si="112"/>
        <v>0.57894736842105265</v>
      </c>
      <c r="AW220" s="27">
        <f t="shared" si="113"/>
        <v>384.23529052734375</v>
      </c>
      <c r="AX220" s="27">
        <f t="shared" si="114"/>
        <v>384.23529052734375</v>
      </c>
      <c r="AY220" s="27">
        <f t="shared" si="115"/>
        <v>384.23529052734375</v>
      </c>
      <c r="AZ220" s="21">
        <f t="shared" si="116"/>
        <v>5.2411094295655269E-2</v>
      </c>
      <c r="BA220" s="21">
        <f t="shared" si="117"/>
        <v>5.2411094295655269E-2</v>
      </c>
      <c r="BB220" s="28">
        <f t="shared" si="118"/>
        <v>384.23529052734375</v>
      </c>
      <c r="BC220" s="28" t="s">
        <v>81</v>
      </c>
      <c r="BD220" s="28" t="s">
        <v>81</v>
      </c>
      <c r="BE220" s="28" t="s">
        <v>81</v>
      </c>
      <c r="BF220" s="28" t="str">
        <f t="shared" si="119"/>
        <v>-</v>
      </c>
      <c r="BG220" s="29">
        <f t="shared" si="120"/>
        <v>0</v>
      </c>
      <c r="BH220" s="29">
        <f t="shared" si="120"/>
        <v>0</v>
      </c>
      <c r="BI220" s="29">
        <f t="shared" si="120"/>
        <v>0</v>
      </c>
      <c r="BJ220" s="29">
        <f t="shared" si="93"/>
        <v>0</v>
      </c>
      <c r="BK220" s="29"/>
    </row>
    <row r="221" spans="1:63" x14ac:dyDescent="0.25">
      <c r="A221" s="13" t="s">
        <v>718</v>
      </c>
      <c r="B221" s="13" t="s">
        <v>719</v>
      </c>
      <c r="C221" s="13" t="s">
        <v>720</v>
      </c>
      <c r="D221" s="13" t="str">
        <f>IFERROR(VLOOKUP($B221,[1]GICS!$C:$D,2,FALSE),"-")</f>
        <v>Health Care</v>
      </c>
      <c r="E221" s="14">
        <f>IFERROR(IF(VLOOKUP($B221,'[1]Paste Only'!$D:$AM,4,FALSE)="-",VLOOKUP($B221,'[1]Market Cap'!$A:$J,10,FALSE),VLOOKUP($B221,'[1]Paste Only'!$D:$AM,4,FALSE)),"-")</f>
        <v>969.7</v>
      </c>
      <c r="F221" s="14">
        <f>IFERROR(VLOOKUP($B221,'[1]Paste Only'!$D:$AM,5,FALSE),"-")</f>
        <v>982</v>
      </c>
      <c r="G221" s="15">
        <f>IFERROR(VLOOKUP($B221,'[1]Paste Only'!$D:$AM,6,FALSE),"-")</f>
        <v>15</v>
      </c>
      <c r="H221" s="15">
        <f>IFERROR(VLOOKUP($B221,'[1]Paste Only'!$D:$AM,7,FALSE),"-")</f>
        <v>1</v>
      </c>
      <c r="I221" s="15">
        <f>IFERROR(VLOOKUP($B221,'[1]Paste Only'!$D:$AM,8,FALSE),"-")</f>
        <v>0</v>
      </c>
      <c r="J221" s="16"/>
      <c r="K221" s="16"/>
      <c r="L221" s="14">
        <f>IFERROR(VLOOKUP($B221,'[1]Paste Only'!$D:$AM,12,FALSE),"-")</f>
        <v>10.26</v>
      </c>
      <c r="M221" s="14">
        <f>IFERROR(VLOOKUP($B221,'[1]Paste Only'!$D:$AM,15,FALSE),"-")</f>
        <v>16.804379310344828</v>
      </c>
      <c r="N221" s="17"/>
      <c r="O221" s="18"/>
      <c r="P221" s="19">
        <f t="shared" si="121"/>
        <v>0.63785373395173761</v>
      </c>
      <c r="Q221" s="20">
        <f t="shared" si="94"/>
        <v>1.2684335361451859E-2</v>
      </c>
      <c r="R221" s="13">
        <f t="shared" si="95"/>
        <v>16</v>
      </c>
      <c r="S221" s="13" t="str">
        <f>IFERROR(VLOOKUP($B221,'[1]Market Cap'!$G:$I,3,FALSE),"-")</f>
        <v>Mid Cap</v>
      </c>
      <c r="T221" s="13"/>
      <c r="U221" s="13"/>
      <c r="V221" s="21">
        <f t="shared" si="122"/>
        <v>0</v>
      </c>
      <c r="W221" s="21">
        <f t="shared" si="122"/>
        <v>0</v>
      </c>
      <c r="X221" s="21">
        <f t="shared" si="122"/>
        <v>0</v>
      </c>
      <c r="Y221" s="22">
        <f t="shared" si="96"/>
        <v>0</v>
      </c>
      <c r="Z221" s="13">
        <f t="shared" si="97"/>
        <v>0</v>
      </c>
      <c r="AA221" s="23">
        <f t="shared" si="98"/>
        <v>0</v>
      </c>
      <c r="AB221" s="23">
        <f t="shared" si="99"/>
        <v>0</v>
      </c>
      <c r="AC221" s="23">
        <f t="shared" si="100"/>
        <v>0</v>
      </c>
      <c r="AD221" s="24">
        <f t="shared" si="101"/>
        <v>0</v>
      </c>
      <c r="AE221" s="25">
        <f>IFERROR(VLOOKUP($B221,'[1]Market Cap'!$G:$I,2,FALSE),"-")</f>
        <v>73208.291611559995</v>
      </c>
      <c r="AF221" s="20">
        <f t="shared" si="102"/>
        <v>0</v>
      </c>
      <c r="AG221" s="17">
        <f t="shared" si="103"/>
        <v>0</v>
      </c>
      <c r="AH221" s="17">
        <f t="shared" si="104"/>
        <v>0</v>
      </c>
      <c r="AI221" s="17" t="str">
        <f t="shared" si="105"/>
        <v>-</v>
      </c>
      <c r="AJ221" s="26">
        <f>IFERROR(VLOOKUP($B221,'[1]Paste Only'!$D:$AM,26,FALSE),"-")</f>
        <v>990</v>
      </c>
      <c r="AK221" s="26">
        <f>IFERROR(VLOOKUP($B221,'[1]Paste Only'!$D:$AM,23,FALSE),"-")</f>
        <v>1050</v>
      </c>
      <c r="AL221" s="26">
        <f>IFERROR(VLOOKUP($B221,'[1]Paste Only'!$D:$AM,22,FALSE),"-")</f>
        <v>855</v>
      </c>
      <c r="AM221" s="21">
        <f t="shared" si="123"/>
        <v>8.1466395112015366E-3</v>
      </c>
      <c r="AN221" s="21">
        <f t="shared" si="123"/>
        <v>6.9246435845213838E-2</v>
      </c>
      <c r="AO221" s="21">
        <f t="shared" si="123"/>
        <v>-0.12932790224032586</v>
      </c>
      <c r="AP221" s="27">
        <f t="shared" si="106"/>
        <v>0</v>
      </c>
      <c r="AQ221" s="27">
        <f t="shared" si="107"/>
        <v>0</v>
      </c>
      <c r="AR221" s="27">
        <f t="shared" si="108"/>
        <v>982</v>
      </c>
      <c r="AS221" s="27">
        <f t="shared" si="109"/>
        <v>982</v>
      </c>
      <c r="AT221" s="27">
        <f t="shared" si="110"/>
        <v>0</v>
      </c>
      <c r="AU221" s="27">
        <f t="shared" si="111"/>
        <v>0</v>
      </c>
      <c r="AV221" s="21">
        <f t="shared" si="112"/>
        <v>0.9375</v>
      </c>
      <c r="AW221" s="27">
        <f t="shared" si="113"/>
        <v>982</v>
      </c>
      <c r="AX221" s="27">
        <f t="shared" si="114"/>
        <v>982</v>
      </c>
      <c r="AY221" s="27">
        <f t="shared" si="115"/>
        <v>982</v>
      </c>
      <c r="AZ221" s="21">
        <f t="shared" si="116"/>
        <v>1.2684335361451859E-2</v>
      </c>
      <c r="BA221" s="21">
        <f t="shared" si="117"/>
        <v>1.2684335361451859E-2</v>
      </c>
      <c r="BB221" s="28">
        <f t="shared" si="118"/>
        <v>982</v>
      </c>
      <c r="BC221" s="28">
        <v>906.28570556640625</v>
      </c>
      <c r="BD221" s="28">
        <v>889.4285888671875</v>
      </c>
      <c r="BE221" s="28">
        <v>854.35711669921875</v>
      </c>
      <c r="BF221" s="28">
        <f t="shared" si="119"/>
        <v>854.35711669921875</v>
      </c>
      <c r="BG221" s="29">
        <f t="shared" si="120"/>
        <v>114.94022590856683</v>
      </c>
      <c r="BH221" s="29">
        <f t="shared" si="120"/>
        <v>106.07808934369412</v>
      </c>
      <c r="BI221" s="29">
        <f t="shared" si="120"/>
        <v>104.10501317101053</v>
      </c>
      <c r="BJ221" s="29">
        <f t="shared" si="93"/>
        <v>100</v>
      </c>
      <c r="BK221" s="29"/>
    </row>
    <row r="222" spans="1:63" x14ac:dyDescent="0.25">
      <c r="A222" s="13" t="s">
        <v>721</v>
      </c>
      <c r="B222" s="13" t="s">
        <v>722</v>
      </c>
      <c r="C222" s="13" t="s">
        <v>723</v>
      </c>
      <c r="D222" s="13" t="str">
        <f>IFERROR(VLOOKUP($B222,[1]GICS!$C:$D,2,FALSE),"-")</f>
        <v>Materials</v>
      </c>
      <c r="E222" s="14">
        <f>IFERROR(IF(VLOOKUP($B222,'[1]Paste Only'!$D:$AM,4,FALSE)="-",VLOOKUP($B222,'[1]Market Cap'!$A:$J,10,FALSE),VLOOKUP($B222,'[1]Paste Only'!$D:$AM,4,FALSE)),"-")</f>
        <v>2229.6</v>
      </c>
      <c r="F222" s="14">
        <f>IFERROR(VLOOKUP($B222,'[1]Paste Only'!$D:$AM,5,FALSE),"-")</f>
        <v>2581.636474609375</v>
      </c>
      <c r="G222" s="15">
        <f>IFERROR(VLOOKUP($B222,'[1]Paste Only'!$D:$AM,6,FALSE),"-")</f>
        <v>8</v>
      </c>
      <c r="H222" s="15">
        <f>IFERROR(VLOOKUP($B222,'[1]Paste Only'!$D:$AM,7,FALSE),"-")</f>
        <v>2</v>
      </c>
      <c r="I222" s="15">
        <f>IFERROR(VLOOKUP($B222,'[1]Paste Only'!$D:$AM,8,FALSE),"-")</f>
        <v>2</v>
      </c>
      <c r="J222" s="16"/>
      <c r="K222" s="16"/>
      <c r="L222" s="14">
        <f>IFERROR(VLOOKUP($B222,'[1]Paste Only'!$D:$AM,12,FALSE),"-")</f>
        <v>58.385733000000002</v>
      </c>
      <c r="M222" s="14">
        <f>IFERROR(VLOOKUP($B222,'[1]Paste Only'!$D:$AM,15,FALSE),"-")</f>
        <v>86.718114942528729</v>
      </c>
      <c r="N222" s="17"/>
      <c r="O222" s="18"/>
      <c r="P222" s="19">
        <f t="shared" si="121"/>
        <v>0.4852620749409573</v>
      </c>
      <c r="Q222" s="20">
        <f t="shared" si="94"/>
        <v>0.15789221143226362</v>
      </c>
      <c r="R222" s="13">
        <f t="shared" si="95"/>
        <v>12</v>
      </c>
      <c r="S222" s="13" t="str">
        <f>IFERROR(VLOOKUP($B222,'[1]Market Cap'!$G:$I,3,FALSE),"-")</f>
        <v>Mid Cap</v>
      </c>
      <c r="T222" s="13"/>
      <c r="U222" s="13"/>
      <c r="V222" s="21">
        <f t="shared" si="122"/>
        <v>0</v>
      </c>
      <c r="W222" s="21">
        <f t="shared" si="122"/>
        <v>0</v>
      </c>
      <c r="X222" s="21">
        <f t="shared" si="122"/>
        <v>0</v>
      </c>
      <c r="Y222" s="22">
        <f t="shared" si="96"/>
        <v>0</v>
      </c>
      <c r="Z222" s="13">
        <f t="shared" si="97"/>
        <v>0</v>
      </c>
      <c r="AA222" s="23">
        <f t="shared" si="98"/>
        <v>0</v>
      </c>
      <c r="AB222" s="23">
        <f t="shared" si="99"/>
        <v>0</v>
      </c>
      <c r="AC222" s="23">
        <f t="shared" si="100"/>
        <v>0</v>
      </c>
      <c r="AD222" s="24">
        <f t="shared" si="101"/>
        <v>0</v>
      </c>
      <c r="AE222" s="25">
        <f>IFERROR(VLOOKUP($B222,'[1]Market Cap'!$G:$I,2,FALSE),"-")</f>
        <v>65755.610462640005</v>
      </c>
      <c r="AF222" s="20">
        <f t="shared" si="102"/>
        <v>0</v>
      </c>
      <c r="AG222" s="17">
        <f t="shared" si="103"/>
        <v>0</v>
      </c>
      <c r="AH222" s="17">
        <f t="shared" si="104"/>
        <v>0</v>
      </c>
      <c r="AI222" s="17" t="str">
        <f t="shared" si="105"/>
        <v>-</v>
      </c>
      <c r="AJ222" s="26">
        <f>IFERROR(VLOOKUP($B222,'[1]Paste Only'!$D:$AM,26,FALSE),"-")</f>
        <v>2670</v>
      </c>
      <c r="AK222" s="26">
        <f>IFERROR(VLOOKUP($B222,'[1]Paste Only'!$D:$AM,23,FALSE),"-")</f>
        <v>3187</v>
      </c>
      <c r="AL222" s="26">
        <f>IFERROR(VLOOKUP($B222,'[1]Paste Only'!$D:$AM,22,FALSE),"-")</f>
        <v>2100</v>
      </c>
      <c r="AM222" s="21">
        <f t="shared" si="123"/>
        <v>3.4227718061659029E-2</v>
      </c>
      <c r="AN222" s="21">
        <f t="shared" si="123"/>
        <v>0.23448829118445969</v>
      </c>
      <c r="AO222" s="21">
        <f t="shared" si="123"/>
        <v>-0.18656246894026818</v>
      </c>
      <c r="AP222" s="27">
        <f t="shared" si="106"/>
        <v>0</v>
      </c>
      <c r="AQ222" s="27">
        <f t="shared" si="107"/>
        <v>0</v>
      </c>
      <c r="AR222" s="27">
        <f t="shared" si="108"/>
        <v>2581.636474609375</v>
      </c>
      <c r="AS222" s="27">
        <f t="shared" si="109"/>
        <v>2581.636474609375</v>
      </c>
      <c r="AT222" s="27">
        <f t="shared" si="110"/>
        <v>0</v>
      </c>
      <c r="AU222" s="27">
        <f t="shared" si="111"/>
        <v>0</v>
      </c>
      <c r="AV222" s="21">
        <f t="shared" si="112"/>
        <v>0.66666666666666663</v>
      </c>
      <c r="AW222" s="27">
        <f t="shared" si="113"/>
        <v>2581.636474609375</v>
      </c>
      <c r="AX222" s="27">
        <f t="shared" si="114"/>
        <v>2581.636474609375</v>
      </c>
      <c r="AY222" s="27">
        <f t="shared" si="115"/>
        <v>2581.636474609375</v>
      </c>
      <c r="AZ222" s="21">
        <f t="shared" si="116"/>
        <v>0.15789221143226362</v>
      </c>
      <c r="BA222" s="21">
        <f t="shared" si="117"/>
        <v>0.15789221143226362</v>
      </c>
      <c r="BB222" s="28">
        <f t="shared" si="118"/>
        <v>2581.636474609375</v>
      </c>
      <c r="BC222" s="28">
        <v>4797</v>
      </c>
      <c r="BD222" s="28">
        <v>4670</v>
      </c>
      <c r="BE222" s="28">
        <v>4472</v>
      </c>
      <c r="BF222" s="28">
        <f t="shared" si="119"/>
        <v>4472</v>
      </c>
      <c r="BG222" s="29">
        <f t="shared" si="120"/>
        <v>57.728901489476186</v>
      </c>
      <c r="BH222" s="29">
        <f t="shared" si="120"/>
        <v>107.26744186046511</v>
      </c>
      <c r="BI222" s="29">
        <f t="shared" si="120"/>
        <v>104.42754919499106</v>
      </c>
      <c r="BJ222" s="29">
        <f t="shared" si="93"/>
        <v>100</v>
      </c>
      <c r="BK222" s="29"/>
    </row>
    <row r="223" spans="1:63" x14ac:dyDescent="0.25">
      <c r="A223" s="13" t="s">
        <v>724</v>
      </c>
      <c r="B223" s="13" t="s">
        <v>725</v>
      </c>
      <c r="C223" s="13" t="s">
        <v>726</v>
      </c>
      <c r="D223" s="13" t="str">
        <f>IFERROR(VLOOKUP($B223,[1]GICS!$C:$D,2,FALSE),"-")</f>
        <v>Utilities</v>
      </c>
      <c r="E223" s="14">
        <f>IFERROR(IF(VLOOKUP($B223,'[1]Paste Only'!$D:$AM,4,FALSE)="-",VLOOKUP($B223,'[1]Market Cap'!$A:$J,10,FALSE),VLOOKUP($B223,'[1]Paste Only'!$D:$AM,4,FALSE)),"-")</f>
        <v>262.60000000000002</v>
      </c>
      <c r="F223" s="14">
        <f>IFERROR(VLOOKUP($B223,'[1]Paste Only'!$D:$AM,5,FALSE),"-")</f>
        <v>312</v>
      </c>
      <c r="G223" s="15">
        <f>IFERROR(VLOOKUP($B223,'[1]Paste Only'!$D:$AM,6,FALSE),"-")</f>
        <v>2</v>
      </c>
      <c r="H223" s="15">
        <f>IFERROR(VLOOKUP($B223,'[1]Paste Only'!$D:$AM,7,FALSE),"-")</f>
        <v>0</v>
      </c>
      <c r="I223" s="15">
        <f>IFERROR(VLOOKUP($B223,'[1]Paste Only'!$D:$AM,8,FALSE),"-")</f>
        <v>0</v>
      </c>
      <c r="J223" s="16"/>
      <c r="K223" s="16"/>
      <c r="L223" s="14">
        <f>IFERROR(VLOOKUP($B223,'[1]Paste Only'!$D:$AM,12,FALSE),"-")</f>
        <v>19.57</v>
      </c>
      <c r="M223" s="14">
        <f>IFERROR(VLOOKUP($B223,'[1]Paste Only'!$D:$AM,15,FALSE),"-")</f>
        <v>19.444827586206898</v>
      </c>
      <c r="N223" s="17"/>
      <c r="O223" s="18"/>
      <c r="P223" s="19">
        <f t="shared" si="121"/>
        <v>-6.3961376491109556E-3</v>
      </c>
      <c r="Q223" s="20">
        <f t="shared" si="94"/>
        <v>0.18811881188118806</v>
      </c>
      <c r="R223" s="13">
        <f t="shared" si="95"/>
        <v>2</v>
      </c>
      <c r="S223" s="13" t="str">
        <f>IFERROR(VLOOKUP($B223,'[1]Market Cap'!$G:$I,3,FALSE),"-")</f>
        <v>Mid Cap</v>
      </c>
      <c r="T223" s="13"/>
      <c r="U223" s="13"/>
      <c r="V223" s="21">
        <f t="shared" si="122"/>
        <v>0</v>
      </c>
      <c r="W223" s="21">
        <f t="shared" si="122"/>
        <v>0</v>
      </c>
      <c r="X223" s="21">
        <f t="shared" si="122"/>
        <v>0</v>
      </c>
      <c r="Y223" s="22">
        <f t="shared" si="96"/>
        <v>0</v>
      </c>
      <c r="Z223" s="13">
        <f t="shared" si="97"/>
        <v>0</v>
      </c>
      <c r="AA223" s="23">
        <f t="shared" si="98"/>
        <v>0</v>
      </c>
      <c r="AB223" s="23">
        <f t="shared" si="99"/>
        <v>0</v>
      </c>
      <c r="AC223" s="23">
        <f t="shared" si="100"/>
        <v>0</v>
      </c>
      <c r="AD223" s="24">
        <f t="shared" si="101"/>
        <v>0</v>
      </c>
      <c r="AE223" s="25">
        <f>IFERROR(VLOOKUP($B223,'[1]Market Cap'!$G:$I,2,FALSE),"-")</f>
        <v>36413.077352339998</v>
      </c>
      <c r="AF223" s="20">
        <f t="shared" si="102"/>
        <v>0</v>
      </c>
      <c r="AG223" s="17">
        <f t="shared" si="103"/>
        <v>0</v>
      </c>
      <c r="AH223" s="17">
        <f t="shared" si="104"/>
        <v>0</v>
      </c>
      <c r="AI223" s="17" t="str">
        <f t="shared" si="105"/>
        <v>-</v>
      </c>
      <c r="AJ223" s="26">
        <f>IFERROR(VLOOKUP($B223,'[1]Paste Only'!$D:$AM,26,FALSE),"-")</f>
        <v>312</v>
      </c>
      <c r="AK223" s="26">
        <f>IFERROR(VLOOKUP($B223,'[1]Paste Only'!$D:$AM,23,FALSE),"-")</f>
        <v>320</v>
      </c>
      <c r="AL223" s="26">
        <f>IFERROR(VLOOKUP($B223,'[1]Paste Only'!$D:$AM,22,FALSE),"-")</f>
        <v>304</v>
      </c>
      <c r="AM223" s="21">
        <f t="shared" si="123"/>
        <v>0</v>
      </c>
      <c r="AN223" s="21">
        <f t="shared" si="123"/>
        <v>2.564102564102555E-2</v>
      </c>
      <c r="AO223" s="21">
        <f t="shared" si="123"/>
        <v>-2.5641025641025661E-2</v>
      </c>
      <c r="AP223" s="27">
        <f t="shared" si="106"/>
        <v>0</v>
      </c>
      <c r="AQ223" s="27">
        <f t="shared" si="107"/>
        <v>0</v>
      </c>
      <c r="AR223" s="27">
        <f t="shared" si="108"/>
        <v>312</v>
      </c>
      <c r="AS223" s="27">
        <f t="shared" si="109"/>
        <v>312</v>
      </c>
      <c r="AT223" s="27">
        <f t="shared" si="110"/>
        <v>0</v>
      </c>
      <c r="AU223" s="27">
        <f t="shared" si="111"/>
        <v>0</v>
      </c>
      <c r="AV223" s="21">
        <f t="shared" si="112"/>
        <v>1</v>
      </c>
      <c r="AW223" s="27">
        <f t="shared" si="113"/>
        <v>312</v>
      </c>
      <c r="AX223" s="27">
        <f t="shared" si="114"/>
        <v>312</v>
      </c>
      <c r="AY223" s="27">
        <f t="shared" si="115"/>
        <v>312</v>
      </c>
      <c r="AZ223" s="21">
        <f t="shared" si="116"/>
        <v>0.18811881188118806</v>
      </c>
      <c r="BA223" s="21">
        <f t="shared" si="117"/>
        <v>0.18811881188118806</v>
      </c>
      <c r="BB223" s="28">
        <f t="shared" si="118"/>
        <v>312</v>
      </c>
      <c r="BC223" s="28">
        <v>420</v>
      </c>
      <c r="BD223" s="28" t="s">
        <v>81</v>
      </c>
      <c r="BE223" s="28">
        <v>615</v>
      </c>
      <c r="BF223" s="28">
        <f t="shared" si="119"/>
        <v>615</v>
      </c>
      <c r="BG223" s="29">
        <f t="shared" si="120"/>
        <v>50.731707317073173</v>
      </c>
      <c r="BH223" s="29">
        <f t="shared" si="120"/>
        <v>68.292682926829272</v>
      </c>
      <c r="BI223" s="29">
        <f t="shared" si="120"/>
        <v>0</v>
      </c>
      <c r="BJ223" s="29">
        <f t="shared" si="93"/>
        <v>100</v>
      </c>
      <c r="BK223" s="29"/>
    </row>
    <row r="224" spans="1:63" x14ac:dyDescent="0.25">
      <c r="A224" s="13" t="s">
        <v>727</v>
      </c>
      <c r="B224" s="13" t="s">
        <v>728</v>
      </c>
      <c r="C224" s="13" t="s">
        <v>729</v>
      </c>
      <c r="D224" s="13" t="str">
        <f>IFERROR(VLOOKUP($B224,[1]GICS!$C:$D,2,FALSE),"-")</f>
        <v>Financials</v>
      </c>
      <c r="E224" s="14">
        <f>IFERROR(IF(VLOOKUP($B224,'[1]Paste Only'!$D:$AM,4,FALSE)="-",VLOOKUP($B224,'[1]Market Cap'!$A:$J,10,FALSE),VLOOKUP($B224,'[1]Paste Only'!$D:$AM,4,FALSE)),"-")</f>
        <v>6869.2</v>
      </c>
      <c r="F224" s="14" t="str">
        <f>IFERROR(VLOOKUP($B224,'[1]Paste Only'!$D:$AM,5,FALSE),"-")</f>
        <v>-</v>
      </c>
      <c r="G224" s="15">
        <f>IFERROR(VLOOKUP($B224,'[1]Paste Only'!$D:$AM,6,FALSE),"-")</f>
        <v>0</v>
      </c>
      <c r="H224" s="15">
        <f>IFERROR(VLOOKUP($B224,'[1]Paste Only'!$D:$AM,7,FALSE),"-")</f>
        <v>0</v>
      </c>
      <c r="I224" s="15">
        <f>IFERROR(VLOOKUP($B224,'[1]Paste Only'!$D:$AM,8,FALSE),"-")</f>
        <v>0</v>
      </c>
      <c r="J224" s="16"/>
      <c r="K224" s="16"/>
      <c r="L224" s="14">
        <f>IFERROR(VLOOKUP($B224,'[1]Paste Only'!$D:$AM,12,FALSE),"-")</f>
        <v>61.68</v>
      </c>
      <c r="M224" s="14" t="str">
        <f>IFERROR(VLOOKUP($B224,'[1]Paste Only'!$D:$AM,15,FALSE),"-")</f>
        <v>-</v>
      </c>
      <c r="N224" s="17"/>
      <c r="O224" s="18"/>
      <c r="P224" s="19">
        <f t="shared" si="121"/>
        <v>0</v>
      </c>
      <c r="Q224" s="20">
        <f t="shared" si="94"/>
        <v>0</v>
      </c>
      <c r="R224" s="13">
        <f t="shared" si="95"/>
        <v>0</v>
      </c>
      <c r="S224" s="13" t="str">
        <f>IFERROR(VLOOKUP($B224,'[1]Market Cap'!$G:$I,3,FALSE),"-")</f>
        <v>Mid Cap</v>
      </c>
      <c r="T224" s="13"/>
      <c r="U224" s="13"/>
      <c r="V224" s="21">
        <f t="shared" si="122"/>
        <v>0</v>
      </c>
      <c r="W224" s="21">
        <f t="shared" si="122"/>
        <v>0</v>
      </c>
      <c r="X224" s="21">
        <f t="shared" si="122"/>
        <v>0</v>
      </c>
      <c r="Y224" s="22">
        <f t="shared" si="96"/>
        <v>0</v>
      </c>
      <c r="Z224" s="13">
        <f t="shared" si="97"/>
        <v>0</v>
      </c>
      <c r="AA224" s="23">
        <f t="shared" si="98"/>
        <v>0</v>
      </c>
      <c r="AB224" s="23">
        <f t="shared" si="99"/>
        <v>0</v>
      </c>
      <c r="AC224" s="23">
        <f t="shared" si="100"/>
        <v>0</v>
      </c>
      <c r="AD224" s="24">
        <f t="shared" si="101"/>
        <v>0</v>
      </c>
      <c r="AE224" s="25">
        <f>IFERROR(VLOOKUP($B224,'[1]Market Cap'!$G:$I,2,FALSE),"-")</f>
        <v>34754.920728320001</v>
      </c>
      <c r="AF224" s="20">
        <f t="shared" si="102"/>
        <v>0</v>
      </c>
      <c r="AG224" s="17">
        <f t="shared" si="103"/>
        <v>0</v>
      </c>
      <c r="AH224" s="17">
        <f t="shared" si="104"/>
        <v>0</v>
      </c>
      <c r="AI224" s="17" t="str">
        <f t="shared" si="105"/>
        <v>-</v>
      </c>
      <c r="AJ224" s="26" t="str">
        <f>IFERROR(VLOOKUP($B224,'[1]Paste Only'!$D:$AM,26,FALSE),"-")</f>
        <v>-</v>
      </c>
      <c r="AK224" s="26" t="str">
        <f>IFERROR(VLOOKUP($B224,'[1]Paste Only'!$D:$AM,23,FALSE),"-")</f>
        <v>-</v>
      </c>
      <c r="AL224" s="26" t="str">
        <f>IFERROR(VLOOKUP($B224,'[1]Paste Only'!$D:$AM,22,FALSE),"-")</f>
        <v>-</v>
      </c>
      <c r="AM224" s="21" t="str">
        <f t="shared" si="123"/>
        <v>-</v>
      </c>
      <c r="AN224" s="21" t="str">
        <f t="shared" si="123"/>
        <v>-</v>
      </c>
      <c r="AO224" s="21" t="str">
        <f t="shared" si="123"/>
        <v>-</v>
      </c>
      <c r="AP224" s="27">
        <f t="shared" si="106"/>
        <v>0</v>
      </c>
      <c r="AQ224" s="27" t="str">
        <f t="shared" si="107"/>
        <v>-</v>
      </c>
      <c r="AR224" s="27" t="str">
        <f t="shared" si="108"/>
        <v>-</v>
      </c>
      <c r="AS224" s="27">
        <f t="shared" si="109"/>
        <v>0</v>
      </c>
      <c r="AT224" s="27">
        <f t="shared" si="110"/>
        <v>0</v>
      </c>
      <c r="AU224" s="27">
        <f t="shared" si="111"/>
        <v>0</v>
      </c>
      <c r="AV224" s="21" t="str">
        <f t="shared" si="112"/>
        <v>0</v>
      </c>
      <c r="AW224" s="27">
        <f t="shared" si="113"/>
        <v>0</v>
      </c>
      <c r="AX224" s="27" t="str">
        <f t="shared" si="114"/>
        <v>-</v>
      </c>
      <c r="AY224" s="27" t="str">
        <f t="shared" si="115"/>
        <v>-</v>
      </c>
      <c r="AZ224" s="21" t="str">
        <f t="shared" si="116"/>
        <v>-</v>
      </c>
      <c r="BA224" s="21" t="str">
        <f t="shared" si="117"/>
        <v>-</v>
      </c>
      <c r="BB224" s="28" t="str">
        <f t="shared" si="118"/>
        <v>-</v>
      </c>
      <c r="BC224" s="28">
        <v>629</v>
      </c>
      <c r="BD224" s="28" t="s">
        <v>81</v>
      </c>
      <c r="BE224" s="28" t="s">
        <v>81</v>
      </c>
      <c r="BF224" s="28" t="str">
        <f t="shared" si="119"/>
        <v>-</v>
      </c>
      <c r="BG224" s="29">
        <f t="shared" si="120"/>
        <v>0</v>
      </c>
      <c r="BH224" s="29">
        <f t="shared" si="120"/>
        <v>0</v>
      </c>
      <c r="BI224" s="29">
        <f t="shared" si="120"/>
        <v>0</v>
      </c>
      <c r="BJ224" s="29">
        <f t="shared" si="93"/>
        <v>0</v>
      </c>
      <c r="BK224" s="29"/>
    </row>
    <row r="225" spans="1:63" x14ac:dyDescent="0.25">
      <c r="A225" s="13" t="s">
        <v>730</v>
      </c>
      <c r="B225" s="13" t="s">
        <v>731</v>
      </c>
      <c r="C225" s="13" t="s">
        <v>732</v>
      </c>
      <c r="D225" s="13" t="str">
        <f>IFERROR(VLOOKUP($B225,[1]GICS!$C:$D,2,FALSE),"-")</f>
        <v>-</v>
      </c>
      <c r="E225" s="14">
        <f>IFERROR(IF(VLOOKUP($B225,'[1]Paste Only'!$D:$AM,4,FALSE)="-",VLOOKUP($B225,'[1]Market Cap'!$A:$J,10,FALSE),VLOOKUP($B225,'[1]Paste Only'!$D:$AM,4,FALSE)),"-")</f>
        <v>0</v>
      </c>
      <c r="F225" s="14" t="str">
        <f>IFERROR(VLOOKUP($B225,'[1]Paste Only'!$D:$AM,5,FALSE),"-")</f>
        <v>-</v>
      </c>
      <c r="G225" s="15">
        <f>IFERROR(VLOOKUP($B225,'[1]Paste Only'!$D:$AM,6,FALSE),"-")</f>
        <v>0</v>
      </c>
      <c r="H225" s="15">
        <f>IFERROR(VLOOKUP($B225,'[1]Paste Only'!$D:$AM,7,FALSE),"-")</f>
        <v>0</v>
      </c>
      <c r="I225" s="15">
        <f>IFERROR(VLOOKUP($B225,'[1]Paste Only'!$D:$AM,8,FALSE),"-")</f>
        <v>0</v>
      </c>
      <c r="J225" s="16"/>
      <c r="K225" s="16"/>
      <c r="L225" s="14">
        <f>IFERROR(VLOOKUP($B225,'[1]Paste Only'!$D:$AM,12,FALSE),"-")</f>
        <v>18.03</v>
      </c>
      <c r="M225" s="14">
        <f>IFERROR(VLOOKUP($B225,'[1]Paste Only'!$D:$AM,15,FALSE),"-")</f>
        <v>-4.2933308270676775</v>
      </c>
      <c r="N225" s="17"/>
      <c r="O225" s="18"/>
      <c r="P225" s="19">
        <f t="shared" si="121"/>
        <v>-1.2381215100980409</v>
      </c>
      <c r="Q225" s="20">
        <f t="shared" si="94"/>
        <v>0</v>
      </c>
      <c r="R225" s="13">
        <f t="shared" si="95"/>
        <v>0</v>
      </c>
      <c r="S225" s="13" t="str">
        <f>IFERROR(VLOOKUP($B225,'[1]Market Cap'!$G:$I,3,FALSE),"-")</f>
        <v>Small Cap</v>
      </c>
      <c r="T225" s="13"/>
      <c r="U225" s="13"/>
      <c r="V225" s="21">
        <f t="shared" si="122"/>
        <v>0</v>
      </c>
      <c r="W225" s="21">
        <f t="shared" si="122"/>
        <v>0</v>
      </c>
      <c r="X225" s="21">
        <f t="shared" si="122"/>
        <v>0</v>
      </c>
      <c r="Y225" s="22">
        <f t="shared" si="96"/>
        <v>0</v>
      </c>
      <c r="Z225" s="13">
        <f t="shared" si="97"/>
        <v>0</v>
      </c>
      <c r="AA225" s="23">
        <f t="shared" si="98"/>
        <v>0</v>
      </c>
      <c r="AB225" s="23">
        <f t="shared" si="99"/>
        <v>0</v>
      </c>
      <c r="AC225" s="23">
        <f t="shared" si="100"/>
        <v>0</v>
      </c>
      <c r="AD225" s="24">
        <f t="shared" si="101"/>
        <v>0</v>
      </c>
      <c r="AE225" s="25">
        <f>IFERROR(VLOOKUP($B225,'[1]Market Cap'!$G:$I,2,FALSE),"-")</f>
        <v>0</v>
      </c>
      <c r="AF225" s="20">
        <f t="shared" si="102"/>
        <v>0</v>
      </c>
      <c r="AG225" s="17">
        <f t="shared" si="103"/>
        <v>0</v>
      </c>
      <c r="AH225" s="17">
        <f t="shared" si="104"/>
        <v>0</v>
      </c>
      <c r="AI225" s="17" t="str">
        <f t="shared" si="105"/>
        <v>-</v>
      </c>
      <c r="AJ225" s="26" t="str">
        <f>IFERROR(VLOOKUP($B225,'[1]Paste Only'!$D:$AM,26,FALSE),"-")</f>
        <v>-</v>
      </c>
      <c r="AK225" s="26" t="str">
        <f>IFERROR(VLOOKUP($B225,'[1]Paste Only'!$D:$AM,23,FALSE),"-")</f>
        <v>-</v>
      </c>
      <c r="AL225" s="26" t="str">
        <f>IFERROR(VLOOKUP($B225,'[1]Paste Only'!$D:$AM,22,FALSE),"-")</f>
        <v>-</v>
      </c>
      <c r="AM225" s="21" t="str">
        <f t="shared" si="123"/>
        <v>-</v>
      </c>
      <c r="AN225" s="21" t="str">
        <f t="shared" si="123"/>
        <v>-</v>
      </c>
      <c r="AO225" s="21" t="str">
        <f t="shared" si="123"/>
        <v>-</v>
      </c>
      <c r="AP225" s="27">
        <f t="shared" si="106"/>
        <v>0</v>
      </c>
      <c r="AQ225" s="27" t="str">
        <f t="shared" si="107"/>
        <v>-</v>
      </c>
      <c r="AR225" s="27" t="str">
        <f t="shared" si="108"/>
        <v>-</v>
      </c>
      <c r="AS225" s="27">
        <f t="shared" si="109"/>
        <v>0</v>
      </c>
      <c r="AT225" s="27">
        <f t="shared" si="110"/>
        <v>0</v>
      </c>
      <c r="AU225" s="27">
        <f t="shared" si="111"/>
        <v>0</v>
      </c>
      <c r="AV225" s="21" t="str">
        <f t="shared" si="112"/>
        <v>0</v>
      </c>
      <c r="AW225" s="27">
        <f t="shared" si="113"/>
        <v>0</v>
      </c>
      <c r="AX225" s="27" t="str">
        <f t="shared" si="114"/>
        <v>-</v>
      </c>
      <c r="AY225" s="27" t="str">
        <f t="shared" si="115"/>
        <v>-</v>
      </c>
      <c r="AZ225" s="21" t="str">
        <f t="shared" si="116"/>
        <v>-</v>
      </c>
      <c r="BA225" s="21" t="str">
        <f t="shared" si="117"/>
        <v>-</v>
      </c>
      <c r="BB225" s="28" t="str">
        <f t="shared" si="118"/>
        <v>-</v>
      </c>
      <c r="BC225" s="28">
        <v>3268</v>
      </c>
      <c r="BD225" s="28">
        <v>2707</v>
      </c>
      <c r="BE225" s="28" t="s">
        <v>81</v>
      </c>
      <c r="BF225" s="28" t="str">
        <f t="shared" si="119"/>
        <v>-</v>
      </c>
      <c r="BG225" s="29">
        <f t="shared" si="120"/>
        <v>0</v>
      </c>
      <c r="BH225" s="29">
        <f t="shared" si="120"/>
        <v>0</v>
      </c>
      <c r="BI225" s="29">
        <f t="shared" si="120"/>
        <v>0</v>
      </c>
      <c r="BJ225" s="29">
        <f t="shared" si="93"/>
        <v>0</v>
      </c>
      <c r="BK225" s="29"/>
    </row>
    <row r="226" spans="1:63" x14ac:dyDescent="0.25">
      <c r="A226" s="13" t="s">
        <v>733</v>
      </c>
      <c r="B226" s="13" t="s">
        <v>734</v>
      </c>
      <c r="C226" s="13" t="s">
        <v>735</v>
      </c>
      <c r="D226" s="13" t="str">
        <f>IFERROR(VLOOKUP($B226,[1]GICS!$C:$D,2,FALSE),"-")</f>
        <v>Materials</v>
      </c>
      <c r="E226" s="14">
        <f>IFERROR(IF(VLOOKUP($B226,'[1]Paste Only'!$D:$AM,4,FALSE)="-",VLOOKUP($B226,'[1]Market Cap'!$A:$J,10,FALSE),VLOOKUP($B226,'[1]Paste Only'!$D:$AM,4,FALSE)),"-")</f>
        <v>6555.5</v>
      </c>
      <c r="F226" s="14">
        <f>IFERROR(VLOOKUP($B226,'[1]Paste Only'!$D:$AM,5,FALSE),"-")</f>
        <v>6918.4443359375</v>
      </c>
      <c r="G226" s="15">
        <f>IFERROR(VLOOKUP($B226,'[1]Paste Only'!$D:$AM,6,FALSE),"-")</f>
        <v>20</v>
      </c>
      <c r="H226" s="15">
        <f>IFERROR(VLOOKUP($B226,'[1]Paste Only'!$D:$AM,7,FALSE),"-")</f>
        <v>6</v>
      </c>
      <c r="I226" s="15">
        <f>IFERROR(VLOOKUP($B226,'[1]Paste Only'!$D:$AM,8,FALSE),"-")</f>
        <v>4</v>
      </c>
      <c r="J226" s="16"/>
      <c r="K226" s="16"/>
      <c r="L226" s="14">
        <f>IFERROR(VLOOKUP($B226,'[1]Paste Only'!$D:$AM,12,FALSE),"-")</f>
        <v>111.44</v>
      </c>
      <c r="M226" s="14">
        <f>IFERROR(VLOOKUP($B226,'[1]Paste Only'!$D:$AM,15,FALSE),"-")</f>
        <v>167.49701149425289</v>
      </c>
      <c r="N226" s="17"/>
      <c r="O226" s="18"/>
      <c r="P226" s="19">
        <f t="shared" si="121"/>
        <v>0.50302415195847883</v>
      </c>
      <c r="Q226" s="20">
        <f t="shared" si="94"/>
        <v>5.5364859421478174E-2</v>
      </c>
      <c r="R226" s="13">
        <f t="shared" si="95"/>
        <v>30</v>
      </c>
      <c r="S226" s="13" t="str">
        <f>IFERROR(VLOOKUP($B226,'[1]Market Cap'!$G:$I,3,FALSE),"-")</f>
        <v>Mid Cap</v>
      </c>
      <c r="T226" s="13"/>
      <c r="U226" s="13"/>
      <c r="V226" s="21">
        <f t="shared" si="122"/>
        <v>0</v>
      </c>
      <c r="W226" s="21">
        <f t="shared" si="122"/>
        <v>0</v>
      </c>
      <c r="X226" s="21">
        <f t="shared" si="122"/>
        <v>0</v>
      </c>
      <c r="Y226" s="22">
        <f t="shared" si="96"/>
        <v>0</v>
      </c>
      <c r="Z226" s="13">
        <f t="shared" si="97"/>
        <v>0</v>
      </c>
      <c r="AA226" s="23">
        <f t="shared" si="98"/>
        <v>0</v>
      </c>
      <c r="AB226" s="23">
        <f t="shared" si="99"/>
        <v>0</v>
      </c>
      <c r="AC226" s="23">
        <f t="shared" si="100"/>
        <v>0</v>
      </c>
      <c r="AD226" s="24">
        <f t="shared" si="101"/>
        <v>0</v>
      </c>
      <c r="AE226" s="25">
        <f>IFERROR(VLOOKUP($B226,'[1]Market Cap'!$G:$I,2,FALSE),"-")</f>
        <v>50653.20194305</v>
      </c>
      <c r="AF226" s="20">
        <f t="shared" si="102"/>
        <v>0</v>
      </c>
      <c r="AG226" s="17">
        <f t="shared" si="103"/>
        <v>0</v>
      </c>
      <c r="AH226" s="17">
        <f t="shared" si="104"/>
        <v>0</v>
      </c>
      <c r="AI226" s="17" t="str">
        <f t="shared" si="105"/>
        <v>-</v>
      </c>
      <c r="AJ226" s="26">
        <f>IFERROR(VLOOKUP($B226,'[1]Paste Only'!$D:$AM,26,FALSE),"-")</f>
        <v>6967</v>
      </c>
      <c r="AK226" s="26">
        <f>IFERROR(VLOOKUP($B226,'[1]Paste Only'!$D:$AM,23,FALSE),"-")</f>
        <v>8500</v>
      </c>
      <c r="AL226" s="26">
        <f>IFERROR(VLOOKUP($B226,'[1]Paste Only'!$D:$AM,22,FALSE),"-")</f>
        <v>3350</v>
      </c>
      <c r="AM226" s="21">
        <f t="shared" si="123"/>
        <v>7.018292220735356E-3</v>
      </c>
      <c r="AN226" s="21">
        <f t="shared" si="123"/>
        <v>0.22859989721203533</v>
      </c>
      <c r="AO226" s="21">
        <f t="shared" si="123"/>
        <v>-0.51578709933408029</v>
      </c>
      <c r="AP226" s="27">
        <f t="shared" si="106"/>
        <v>0</v>
      </c>
      <c r="AQ226" s="27">
        <f t="shared" si="107"/>
        <v>0</v>
      </c>
      <c r="AR226" s="27">
        <f t="shared" si="108"/>
        <v>6918.4443359375</v>
      </c>
      <c r="AS226" s="27">
        <f t="shared" si="109"/>
        <v>6918.4443359375</v>
      </c>
      <c r="AT226" s="27">
        <f t="shared" si="110"/>
        <v>0</v>
      </c>
      <c r="AU226" s="27">
        <f t="shared" si="111"/>
        <v>0</v>
      </c>
      <c r="AV226" s="21">
        <f t="shared" si="112"/>
        <v>0.66666666666666663</v>
      </c>
      <c r="AW226" s="27">
        <f t="shared" si="113"/>
        <v>6918.4443359375</v>
      </c>
      <c r="AX226" s="27">
        <f t="shared" si="114"/>
        <v>6918.4443359375</v>
      </c>
      <c r="AY226" s="27">
        <f t="shared" si="115"/>
        <v>6918.4443359375</v>
      </c>
      <c r="AZ226" s="21">
        <f t="shared" si="116"/>
        <v>5.5364859421478174E-2</v>
      </c>
      <c r="BA226" s="21">
        <f t="shared" si="117"/>
        <v>5.5364859421478174E-2</v>
      </c>
      <c r="BB226" s="28">
        <f t="shared" si="118"/>
        <v>6918.4443359375</v>
      </c>
      <c r="BC226" s="28">
        <v>1056</v>
      </c>
      <c r="BD226" s="28">
        <v>1056</v>
      </c>
      <c r="BE226" s="28">
        <v>1027</v>
      </c>
      <c r="BF226" s="28">
        <f t="shared" si="119"/>
        <v>1027</v>
      </c>
      <c r="BG226" s="29">
        <f t="shared" si="120"/>
        <v>673.65572891309637</v>
      </c>
      <c r="BH226" s="29">
        <f t="shared" si="120"/>
        <v>102.82375851996105</v>
      </c>
      <c r="BI226" s="29">
        <f t="shared" si="120"/>
        <v>102.82375851996105</v>
      </c>
      <c r="BJ226" s="29">
        <f t="shared" si="93"/>
        <v>100</v>
      </c>
      <c r="BK226" s="29"/>
    </row>
    <row r="227" spans="1:63" x14ac:dyDescent="0.25">
      <c r="A227" s="13" t="s">
        <v>736</v>
      </c>
      <c r="B227" s="13" t="s">
        <v>737</v>
      </c>
      <c r="C227" s="13" t="s">
        <v>738</v>
      </c>
      <c r="D227" s="13" t="str">
        <f>IFERROR(VLOOKUP($B227,[1]GICS!$C:$D,2,FALSE),"-")</f>
        <v>Health Care</v>
      </c>
      <c r="E227" s="14">
        <f>IFERROR(IF(VLOOKUP($B227,'[1]Paste Only'!$D:$AM,4,FALSE)="-",VLOOKUP($B227,'[1]Market Cap'!$A:$J,10,FALSE),VLOOKUP($B227,'[1]Paste Only'!$D:$AM,4,FALSE)),"-")</f>
        <v>1314.75</v>
      </c>
      <c r="F227" s="14">
        <f>IFERROR(VLOOKUP($B227,'[1]Paste Only'!$D:$AM,5,FALSE),"-")</f>
        <v>1480.5882568359375</v>
      </c>
      <c r="G227" s="15">
        <f>IFERROR(VLOOKUP($B227,'[1]Paste Only'!$D:$AM,6,FALSE),"-")</f>
        <v>13</v>
      </c>
      <c r="H227" s="15">
        <f>IFERROR(VLOOKUP($B227,'[1]Paste Only'!$D:$AM,7,FALSE),"-")</f>
        <v>3</v>
      </c>
      <c r="I227" s="15">
        <f>IFERROR(VLOOKUP($B227,'[1]Paste Only'!$D:$AM,8,FALSE),"-")</f>
        <v>4</v>
      </c>
      <c r="J227" s="16"/>
      <c r="K227" s="16"/>
      <c r="L227" s="14">
        <f>IFERROR(VLOOKUP($B227,'[1]Paste Only'!$D:$AM,12,FALSE),"-")</f>
        <v>29.08</v>
      </c>
      <c r="M227" s="14">
        <f>IFERROR(VLOOKUP($B227,'[1]Paste Only'!$D:$AM,15,FALSE),"-")</f>
        <v>47.51914942528736</v>
      </c>
      <c r="N227" s="17"/>
      <c r="O227" s="18"/>
      <c r="P227" s="19">
        <f t="shared" si="121"/>
        <v>0.63408354282281154</v>
      </c>
      <c r="Q227" s="20">
        <f t="shared" si="94"/>
        <v>0.12613672320664571</v>
      </c>
      <c r="R227" s="13">
        <f t="shared" si="95"/>
        <v>20</v>
      </c>
      <c r="S227" s="13" t="str">
        <f>IFERROR(VLOOKUP($B227,'[1]Market Cap'!$G:$I,3,FALSE),"-")</f>
        <v>Mid Cap</v>
      </c>
      <c r="T227" s="13"/>
      <c r="U227" s="13"/>
      <c r="V227" s="21">
        <f t="shared" si="122"/>
        <v>0</v>
      </c>
      <c r="W227" s="21">
        <f t="shared" si="122"/>
        <v>0</v>
      </c>
      <c r="X227" s="21">
        <f t="shared" si="122"/>
        <v>0</v>
      </c>
      <c r="Y227" s="22">
        <f t="shared" si="96"/>
        <v>0</v>
      </c>
      <c r="Z227" s="13">
        <f t="shared" si="97"/>
        <v>0</v>
      </c>
      <c r="AA227" s="23">
        <f t="shared" si="98"/>
        <v>0</v>
      </c>
      <c r="AB227" s="23">
        <f t="shared" si="99"/>
        <v>0</v>
      </c>
      <c r="AC227" s="23">
        <f t="shared" si="100"/>
        <v>0</v>
      </c>
      <c r="AD227" s="24">
        <f t="shared" si="101"/>
        <v>0</v>
      </c>
      <c r="AE227" s="25">
        <f>IFERROR(VLOOKUP($B227,'[1]Market Cap'!$G:$I,2,FALSE),"-")</f>
        <v>33355.762061549998</v>
      </c>
      <c r="AF227" s="20">
        <f t="shared" si="102"/>
        <v>0</v>
      </c>
      <c r="AG227" s="17">
        <f t="shared" si="103"/>
        <v>0</v>
      </c>
      <c r="AH227" s="17">
        <f t="shared" si="104"/>
        <v>0</v>
      </c>
      <c r="AI227" s="17" t="str">
        <f t="shared" si="105"/>
        <v>-</v>
      </c>
      <c r="AJ227" s="26">
        <f>IFERROR(VLOOKUP($B227,'[1]Paste Only'!$D:$AM,26,FALSE),"-")</f>
        <v>1557</v>
      </c>
      <c r="AK227" s="26">
        <f>IFERROR(VLOOKUP($B227,'[1]Paste Only'!$D:$AM,23,FALSE),"-")</f>
        <v>1767</v>
      </c>
      <c r="AL227" s="26">
        <f>IFERROR(VLOOKUP($B227,'[1]Paste Only'!$D:$AM,22,FALSE),"-")</f>
        <v>1106</v>
      </c>
      <c r="AM227" s="21">
        <f t="shared" si="123"/>
        <v>5.1609043102473828E-2</v>
      </c>
      <c r="AN227" s="21">
        <f t="shared" si="123"/>
        <v>0.19344455951321216</v>
      </c>
      <c r="AO227" s="21">
        <f t="shared" si="123"/>
        <v>-0.25299961357011169</v>
      </c>
      <c r="AP227" s="27">
        <f t="shared" si="106"/>
        <v>0</v>
      </c>
      <c r="AQ227" s="27">
        <f t="shared" si="107"/>
        <v>0</v>
      </c>
      <c r="AR227" s="27">
        <f t="shared" si="108"/>
        <v>1480.5882568359375</v>
      </c>
      <c r="AS227" s="27">
        <f t="shared" si="109"/>
        <v>1480.5882568359375</v>
      </c>
      <c r="AT227" s="27">
        <f t="shared" si="110"/>
        <v>0</v>
      </c>
      <c r="AU227" s="27">
        <f t="shared" si="111"/>
        <v>0</v>
      </c>
      <c r="AV227" s="21">
        <f t="shared" si="112"/>
        <v>0.65</v>
      </c>
      <c r="AW227" s="27">
        <f t="shared" si="113"/>
        <v>1480.5882568359375</v>
      </c>
      <c r="AX227" s="27">
        <f t="shared" si="114"/>
        <v>1480.5882568359375</v>
      </c>
      <c r="AY227" s="27">
        <f t="shared" si="115"/>
        <v>1480.5882568359375</v>
      </c>
      <c r="AZ227" s="21">
        <f t="shared" si="116"/>
        <v>0.12613672320664571</v>
      </c>
      <c r="BA227" s="21">
        <f t="shared" si="117"/>
        <v>0.12613672320664571</v>
      </c>
      <c r="BB227" s="28">
        <f t="shared" si="118"/>
        <v>1480.5882568359375</v>
      </c>
      <c r="BC227" s="28">
        <v>477.25</v>
      </c>
      <c r="BD227" s="28">
        <v>482.16665649414063</v>
      </c>
      <c r="BE227" s="28">
        <v>493.71429443359375</v>
      </c>
      <c r="BF227" s="28">
        <f t="shared" si="119"/>
        <v>493.71429443359375</v>
      </c>
      <c r="BG227" s="29">
        <f t="shared" si="120"/>
        <v>299.88766246570196</v>
      </c>
      <c r="BH227" s="29">
        <f t="shared" si="120"/>
        <v>96.665218200238229</v>
      </c>
      <c r="BI227" s="29">
        <f t="shared" si="120"/>
        <v>97.661068745700192</v>
      </c>
      <c r="BJ227" s="29">
        <f t="shared" si="93"/>
        <v>100</v>
      </c>
      <c r="BK227" s="29"/>
    </row>
    <row r="228" spans="1:63" x14ac:dyDescent="0.25">
      <c r="A228" s="13" t="s">
        <v>739</v>
      </c>
      <c r="B228" s="13" t="s">
        <v>740</v>
      </c>
      <c r="C228" s="13" t="s">
        <v>741</v>
      </c>
      <c r="D228" s="13" t="str">
        <f>IFERROR(VLOOKUP($B228,[1]GICS!$C:$D,2,FALSE),"-")</f>
        <v>Consumer Discretionary</v>
      </c>
      <c r="E228" s="14">
        <f>IFERROR(IF(VLOOKUP($B228,'[1]Paste Only'!$D:$AM,4,FALSE)="-",VLOOKUP($B228,'[1]Market Cap'!$A:$J,10,FALSE),VLOOKUP($B228,'[1]Paste Only'!$D:$AM,4,FALSE)),"-")</f>
        <v>1286.8</v>
      </c>
      <c r="F228" s="14">
        <f>IFERROR(VLOOKUP($B228,'[1]Paste Only'!$D:$AM,5,FALSE),"-")</f>
        <v>1253.6666259765625</v>
      </c>
      <c r="G228" s="15">
        <f>IFERROR(VLOOKUP($B228,'[1]Paste Only'!$D:$AM,6,FALSE),"-")</f>
        <v>17</v>
      </c>
      <c r="H228" s="15">
        <f>IFERROR(VLOOKUP($B228,'[1]Paste Only'!$D:$AM,7,FALSE),"-")</f>
        <v>6</v>
      </c>
      <c r="I228" s="15">
        <f>IFERROR(VLOOKUP($B228,'[1]Paste Only'!$D:$AM,8,FALSE),"-")</f>
        <v>2</v>
      </c>
      <c r="J228" s="16"/>
      <c r="K228" s="16"/>
      <c r="L228" s="14">
        <f>IFERROR(VLOOKUP($B228,'[1]Paste Only'!$D:$AM,12,FALSE),"-")</f>
        <v>12.89</v>
      </c>
      <c r="M228" s="14">
        <f>IFERROR(VLOOKUP($B228,'[1]Paste Only'!$D:$AM,15,FALSE),"-")</f>
        <v>17.602931034482758</v>
      </c>
      <c r="N228" s="17"/>
      <c r="O228" s="18"/>
      <c r="P228" s="19">
        <f t="shared" si="121"/>
        <v>0.36562692276825115</v>
      </c>
      <c r="Q228" s="20">
        <f t="shared" si="94"/>
        <v>-2.5748658706432614E-2</v>
      </c>
      <c r="R228" s="13">
        <f t="shared" si="95"/>
        <v>25</v>
      </c>
      <c r="S228" s="13" t="str">
        <f>IFERROR(VLOOKUP($B228,'[1]Market Cap'!$G:$I,3,FALSE),"-")</f>
        <v>Mid Cap</v>
      </c>
      <c r="T228" s="13"/>
      <c r="U228" s="13"/>
      <c r="V228" s="21">
        <f t="shared" si="122"/>
        <v>0</v>
      </c>
      <c r="W228" s="21">
        <f t="shared" si="122"/>
        <v>0</v>
      </c>
      <c r="X228" s="21">
        <f t="shared" si="122"/>
        <v>0</v>
      </c>
      <c r="Y228" s="22">
        <f t="shared" si="96"/>
        <v>0</v>
      </c>
      <c r="Z228" s="13">
        <f t="shared" si="97"/>
        <v>0</v>
      </c>
      <c r="AA228" s="23">
        <f t="shared" si="98"/>
        <v>0</v>
      </c>
      <c r="AB228" s="23">
        <f t="shared" si="99"/>
        <v>0</v>
      </c>
      <c r="AC228" s="23">
        <f t="shared" si="100"/>
        <v>0</v>
      </c>
      <c r="AD228" s="24">
        <f t="shared" si="101"/>
        <v>0</v>
      </c>
      <c r="AE228" s="25">
        <f>IFERROR(VLOOKUP($B228,'[1]Market Cap'!$G:$I,2,FALSE),"-")</f>
        <v>35038.887271879998</v>
      </c>
      <c r="AF228" s="20">
        <f t="shared" si="102"/>
        <v>0</v>
      </c>
      <c r="AG228" s="17">
        <f t="shared" si="103"/>
        <v>1</v>
      </c>
      <c r="AH228" s="17">
        <f t="shared" si="104"/>
        <v>0</v>
      </c>
      <c r="AI228" s="17" t="str">
        <f t="shared" si="105"/>
        <v>-</v>
      </c>
      <c r="AJ228" s="26">
        <f>IFERROR(VLOOKUP($B228,'[1]Paste Only'!$D:$AM,26,FALSE),"-")</f>
        <v>1257.5</v>
      </c>
      <c r="AK228" s="26">
        <f>IFERROR(VLOOKUP($B228,'[1]Paste Only'!$D:$AM,23,FALSE),"-")</f>
        <v>1475</v>
      </c>
      <c r="AL228" s="26">
        <f>IFERROR(VLOOKUP($B228,'[1]Paste Only'!$D:$AM,22,FALSE),"-")</f>
        <v>980</v>
      </c>
      <c r="AM228" s="21">
        <f t="shared" si="123"/>
        <v>3.0577299770195854E-3</v>
      </c>
      <c r="AN228" s="21">
        <f t="shared" si="123"/>
        <v>0.17654882840246833</v>
      </c>
      <c r="AO228" s="21">
        <f t="shared" si="123"/>
        <v>-0.2182929818071736</v>
      </c>
      <c r="AP228" s="27">
        <f t="shared" si="106"/>
        <v>0</v>
      </c>
      <c r="AQ228" s="27">
        <f t="shared" si="107"/>
        <v>0</v>
      </c>
      <c r="AR228" s="27">
        <f t="shared" si="108"/>
        <v>1253.6666259765625</v>
      </c>
      <c r="AS228" s="27">
        <f t="shared" si="109"/>
        <v>1253.6666259765625</v>
      </c>
      <c r="AT228" s="27">
        <f t="shared" si="110"/>
        <v>0</v>
      </c>
      <c r="AU228" s="27">
        <f t="shared" si="111"/>
        <v>0</v>
      </c>
      <c r="AV228" s="21">
        <f t="shared" si="112"/>
        <v>0.68</v>
      </c>
      <c r="AW228" s="27">
        <f t="shared" si="113"/>
        <v>1253.6666259765625</v>
      </c>
      <c r="AX228" s="27">
        <f t="shared" si="114"/>
        <v>1253.6666259765625</v>
      </c>
      <c r="AY228" s="27">
        <f t="shared" si="115"/>
        <v>1257.5</v>
      </c>
      <c r="AZ228" s="21">
        <f t="shared" si="116"/>
        <v>-2.2769661175007783E-2</v>
      </c>
      <c r="BA228" s="21">
        <f t="shared" si="117"/>
        <v>-2.2769661175007783E-2</v>
      </c>
      <c r="BB228" s="28">
        <f t="shared" si="118"/>
        <v>1253.6666259765625</v>
      </c>
      <c r="BC228" s="28">
        <v>28</v>
      </c>
      <c r="BD228" s="28">
        <v>28</v>
      </c>
      <c r="BE228" s="28">
        <v>28</v>
      </c>
      <c r="BF228" s="28">
        <f t="shared" si="119"/>
        <v>28</v>
      </c>
      <c r="BG228" s="29">
        <f t="shared" si="120"/>
        <v>4477.3808070591522</v>
      </c>
      <c r="BH228" s="29">
        <f t="shared" si="120"/>
        <v>100</v>
      </c>
      <c r="BI228" s="29">
        <f t="shared" si="120"/>
        <v>100</v>
      </c>
      <c r="BJ228" s="29">
        <f t="shared" si="93"/>
        <v>100</v>
      </c>
      <c r="BK228" s="29"/>
    </row>
    <row r="229" spans="1:63" x14ac:dyDescent="0.25">
      <c r="A229" s="13" t="s">
        <v>742</v>
      </c>
      <c r="B229" s="13" t="s">
        <v>743</v>
      </c>
      <c r="C229" s="13" t="s">
        <v>744</v>
      </c>
      <c r="D229" s="13" t="str">
        <f>IFERROR(VLOOKUP($B229,[1]GICS!$C:$D,2,FALSE),"-")</f>
        <v>Industrials</v>
      </c>
      <c r="E229" s="14">
        <f>IFERROR(IF(VLOOKUP($B229,'[1]Paste Only'!$D:$AM,4,FALSE)="-",VLOOKUP($B229,'[1]Market Cap'!$A:$J,10,FALSE),VLOOKUP($B229,'[1]Paste Only'!$D:$AM,4,FALSE)),"-")</f>
        <v>4127.05</v>
      </c>
      <c r="F229" s="14">
        <f>IFERROR(VLOOKUP($B229,'[1]Paste Only'!$D:$AM,5,FALSE),"-")</f>
        <v>4368</v>
      </c>
      <c r="G229" s="15">
        <f>IFERROR(VLOOKUP($B229,'[1]Paste Only'!$D:$AM,6,FALSE),"-")</f>
        <v>16</v>
      </c>
      <c r="H229" s="15">
        <f>IFERROR(VLOOKUP($B229,'[1]Paste Only'!$D:$AM,7,FALSE),"-")</f>
        <v>5</v>
      </c>
      <c r="I229" s="15">
        <f>IFERROR(VLOOKUP($B229,'[1]Paste Only'!$D:$AM,8,FALSE),"-")</f>
        <v>1</v>
      </c>
      <c r="J229" s="16"/>
      <c r="K229" s="16"/>
      <c r="L229" s="14">
        <f>IFERROR(VLOOKUP($B229,'[1]Paste Only'!$D:$AM,12,FALSE),"-")</f>
        <v>75.652934999999999</v>
      </c>
      <c r="M229" s="14">
        <f>IFERROR(VLOOKUP($B229,'[1]Paste Only'!$D:$AM,15,FALSE),"-")</f>
        <v>99.762574712643669</v>
      </c>
      <c r="N229" s="17"/>
      <c r="O229" s="18"/>
      <c r="P229" s="19">
        <f t="shared" si="121"/>
        <v>0.31868743377429665</v>
      </c>
      <c r="Q229" s="20">
        <f t="shared" si="94"/>
        <v>5.8383106577337252E-2</v>
      </c>
      <c r="R229" s="13">
        <f t="shared" si="95"/>
        <v>22</v>
      </c>
      <c r="S229" s="13" t="str">
        <f>IFERROR(VLOOKUP($B229,'[1]Market Cap'!$G:$I,3,FALSE),"-")</f>
        <v>Mid Cap</v>
      </c>
      <c r="T229" s="13"/>
      <c r="U229" s="13"/>
      <c r="V229" s="21">
        <f t="shared" si="122"/>
        <v>0</v>
      </c>
      <c r="W229" s="21">
        <f t="shared" si="122"/>
        <v>0</v>
      </c>
      <c r="X229" s="21">
        <f t="shared" si="122"/>
        <v>0</v>
      </c>
      <c r="Y229" s="22">
        <f t="shared" si="96"/>
        <v>0</v>
      </c>
      <c r="Z229" s="13">
        <f t="shared" si="97"/>
        <v>0</v>
      </c>
      <c r="AA229" s="23">
        <f t="shared" si="98"/>
        <v>0</v>
      </c>
      <c r="AB229" s="23">
        <f t="shared" si="99"/>
        <v>0</v>
      </c>
      <c r="AC229" s="23">
        <f t="shared" si="100"/>
        <v>0</v>
      </c>
      <c r="AD229" s="24">
        <f t="shared" si="101"/>
        <v>0</v>
      </c>
      <c r="AE229" s="25">
        <f>IFERROR(VLOOKUP($B229,'[1]Market Cap'!$G:$I,2,FALSE),"-")</f>
        <v>39435.033719475003</v>
      </c>
      <c r="AF229" s="20">
        <f t="shared" si="102"/>
        <v>0</v>
      </c>
      <c r="AG229" s="17">
        <f t="shared" si="103"/>
        <v>0</v>
      </c>
      <c r="AH229" s="17">
        <f t="shared" si="104"/>
        <v>0</v>
      </c>
      <c r="AI229" s="17" t="str">
        <f t="shared" si="105"/>
        <v>-</v>
      </c>
      <c r="AJ229" s="26">
        <f>IFERROR(VLOOKUP($B229,'[1]Paste Only'!$D:$AM,26,FALSE),"-")</f>
        <v>4440</v>
      </c>
      <c r="AK229" s="26">
        <f>IFERROR(VLOOKUP($B229,'[1]Paste Only'!$D:$AM,23,FALSE),"-")</f>
        <v>5081</v>
      </c>
      <c r="AL229" s="26">
        <f>IFERROR(VLOOKUP($B229,'[1]Paste Only'!$D:$AM,22,FALSE),"-")</f>
        <v>3150</v>
      </c>
      <c r="AM229" s="21">
        <f t="shared" si="123"/>
        <v>1.6483516483516425E-2</v>
      </c>
      <c r="AN229" s="21">
        <f t="shared" si="123"/>
        <v>0.16323260073260082</v>
      </c>
      <c r="AO229" s="21">
        <f t="shared" si="123"/>
        <v>-0.27884615384615385</v>
      </c>
      <c r="AP229" s="27">
        <f t="shared" si="106"/>
        <v>0</v>
      </c>
      <c r="AQ229" s="27">
        <f t="shared" si="107"/>
        <v>0</v>
      </c>
      <c r="AR229" s="27">
        <f t="shared" si="108"/>
        <v>4368</v>
      </c>
      <c r="AS229" s="27">
        <f t="shared" si="109"/>
        <v>4368</v>
      </c>
      <c r="AT229" s="27">
        <f t="shared" si="110"/>
        <v>0</v>
      </c>
      <c r="AU229" s="27">
        <f t="shared" si="111"/>
        <v>0</v>
      </c>
      <c r="AV229" s="21">
        <f t="shared" si="112"/>
        <v>0.72727272727272729</v>
      </c>
      <c r="AW229" s="27">
        <f t="shared" si="113"/>
        <v>4368</v>
      </c>
      <c r="AX229" s="27">
        <f t="shared" si="114"/>
        <v>4368</v>
      </c>
      <c r="AY229" s="27">
        <f t="shared" si="115"/>
        <v>4368</v>
      </c>
      <c r="AZ229" s="21">
        <f t="shared" si="116"/>
        <v>5.8383106577337252E-2</v>
      </c>
      <c r="BA229" s="21">
        <f t="shared" si="117"/>
        <v>5.8383106577337252E-2</v>
      </c>
      <c r="BB229" s="28">
        <f t="shared" si="118"/>
        <v>4368</v>
      </c>
      <c r="BC229" s="28">
        <v>643</v>
      </c>
      <c r="BD229" s="28" t="s">
        <v>81</v>
      </c>
      <c r="BE229" s="28">
        <v>680</v>
      </c>
      <c r="BF229" s="28">
        <f t="shared" si="119"/>
        <v>680</v>
      </c>
      <c r="BG229" s="29">
        <f t="shared" si="120"/>
        <v>642.35294117647061</v>
      </c>
      <c r="BH229" s="29">
        <f t="shared" si="120"/>
        <v>94.558823529411768</v>
      </c>
      <c r="BI229" s="29">
        <f t="shared" si="120"/>
        <v>0</v>
      </c>
      <c r="BJ229" s="29">
        <f t="shared" si="93"/>
        <v>100</v>
      </c>
      <c r="BK229" s="29"/>
    </row>
    <row r="230" spans="1:63" x14ac:dyDescent="0.25">
      <c r="A230" s="13" t="s">
        <v>745</v>
      </c>
      <c r="B230" s="13" t="s">
        <v>746</v>
      </c>
      <c r="C230" s="13" t="s">
        <v>747</v>
      </c>
      <c r="D230" s="13" t="str">
        <f>IFERROR(VLOOKUP($B230,[1]GICS!$C:$D,2,FALSE),"-")</f>
        <v>Industrials</v>
      </c>
      <c r="E230" s="14">
        <f>IFERROR(IF(VLOOKUP($B230,'[1]Paste Only'!$D:$AM,4,FALSE)="-",VLOOKUP($B230,'[1]Market Cap'!$A:$J,10,FALSE),VLOOKUP($B230,'[1]Paste Only'!$D:$AM,4,FALSE)),"-")</f>
        <v>3688.65</v>
      </c>
      <c r="F230" s="14">
        <f>IFERROR(VLOOKUP($B230,'[1]Paste Only'!$D:$AM,5,FALSE),"-")</f>
        <v>3486.947265625</v>
      </c>
      <c r="G230" s="15">
        <f>IFERROR(VLOOKUP($B230,'[1]Paste Only'!$D:$AM,6,FALSE),"-")</f>
        <v>7</v>
      </c>
      <c r="H230" s="15">
        <f>IFERROR(VLOOKUP($B230,'[1]Paste Only'!$D:$AM,7,FALSE),"-")</f>
        <v>4</v>
      </c>
      <c r="I230" s="15">
        <f>IFERROR(VLOOKUP($B230,'[1]Paste Only'!$D:$AM,8,FALSE),"-")</f>
        <v>8</v>
      </c>
      <c r="J230" s="16"/>
      <c r="K230" s="16"/>
      <c r="L230" s="14">
        <f>IFERROR(VLOOKUP($B230,'[1]Paste Only'!$D:$AM,12,FALSE),"-")</f>
        <v>102.23</v>
      </c>
      <c r="M230" s="14">
        <f>IFERROR(VLOOKUP($B230,'[1]Paste Only'!$D:$AM,15,FALSE),"-")</f>
        <v>117.70894252873563</v>
      </c>
      <c r="N230" s="17"/>
      <c r="O230" s="18"/>
      <c r="P230" s="19">
        <f t="shared" si="121"/>
        <v>0.15141291723305916</v>
      </c>
      <c r="Q230" s="20">
        <f t="shared" si="94"/>
        <v>-5.4681993242785332E-2</v>
      </c>
      <c r="R230" s="13">
        <f t="shared" si="95"/>
        <v>19</v>
      </c>
      <c r="S230" s="13" t="str">
        <f>IFERROR(VLOOKUP($B230,'[1]Market Cap'!$G:$I,3,FALSE),"-")</f>
        <v>Mid Cap</v>
      </c>
      <c r="T230" s="13"/>
      <c r="U230" s="13"/>
      <c r="V230" s="21">
        <f t="shared" si="122"/>
        <v>0</v>
      </c>
      <c r="W230" s="21">
        <f t="shared" si="122"/>
        <v>0</v>
      </c>
      <c r="X230" s="21">
        <f t="shared" si="122"/>
        <v>0</v>
      </c>
      <c r="Y230" s="22">
        <f t="shared" si="96"/>
        <v>0</v>
      </c>
      <c r="Z230" s="13">
        <f t="shared" si="97"/>
        <v>0</v>
      </c>
      <c r="AA230" s="23">
        <f t="shared" si="98"/>
        <v>0</v>
      </c>
      <c r="AB230" s="23">
        <f t="shared" si="99"/>
        <v>0</v>
      </c>
      <c r="AC230" s="23">
        <f t="shared" si="100"/>
        <v>0</v>
      </c>
      <c r="AD230" s="24">
        <f t="shared" si="101"/>
        <v>0</v>
      </c>
      <c r="AE230" s="25">
        <f>IFERROR(VLOOKUP($B230,'[1]Market Cap'!$G:$I,2,FALSE),"-")</f>
        <v>41267.787729210002</v>
      </c>
      <c r="AF230" s="20">
        <f t="shared" si="102"/>
        <v>0</v>
      </c>
      <c r="AG230" s="17">
        <f t="shared" si="103"/>
        <v>1</v>
      </c>
      <c r="AH230" s="17">
        <f t="shared" si="104"/>
        <v>0</v>
      </c>
      <c r="AI230" s="17" t="str">
        <f t="shared" si="105"/>
        <v>-</v>
      </c>
      <c r="AJ230" s="26">
        <f>IFERROR(VLOOKUP($B230,'[1]Paste Only'!$D:$AM,26,FALSE),"-")</f>
        <v>3530</v>
      </c>
      <c r="AK230" s="26">
        <f>IFERROR(VLOOKUP($B230,'[1]Paste Only'!$D:$AM,23,FALSE),"-")</f>
        <v>4194</v>
      </c>
      <c r="AL230" s="26">
        <f>IFERROR(VLOOKUP($B230,'[1]Paste Only'!$D:$AM,22,FALSE),"-")</f>
        <v>2670</v>
      </c>
      <c r="AM230" s="21">
        <f t="shared" si="123"/>
        <v>1.2346826922053689E-2</v>
      </c>
      <c r="AN230" s="21">
        <f t="shared" si="123"/>
        <v>0.20277127255271754</v>
      </c>
      <c r="AO230" s="21">
        <f t="shared" si="123"/>
        <v>-0.23428724422609537</v>
      </c>
      <c r="AP230" s="27">
        <f t="shared" si="106"/>
        <v>0</v>
      </c>
      <c r="AQ230" s="27">
        <f t="shared" si="107"/>
        <v>0</v>
      </c>
      <c r="AR230" s="27">
        <f t="shared" si="108"/>
        <v>3486.947265625</v>
      </c>
      <c r="AS230" s="27">
        <f t="shared" si="109"/>
        <v>3486.947265625</v>
      </c>
      <c r="AT230" s="27">
        <f t="shared" si="110"/>
        <v>0</v>
      </c>
      <c r="AU230" s="27">
        <f t="shared" si="111"/>
        <v>0</v>
      </c>
      <c r="AV230" s="21">
        <f t="shared" si="112"/>
        <v>0.36842105263157893</v>
      </c>
      <c r="AW230" s="27">
        <f t="shared" si="113"/>
        <v>3486.947265625</v>
      </c>
      <c r="AX230" s="27">
        <f t="shared" si="114"/>
        <v>3486.947265625</v>
      </c>
      <c r="AY230" s="27">
        <f t="shared" si="115"/>
        <v>3530</v>
      </c>
      <c r="AZ230" s="21">
        <f t="shared" si="116"/>
        <v>-4.3010315427053247E-2</v>
      </c>
      <c r="BA230" s="21">
        <f t="shared" si="117"/>
        <v>-4.3010315427053247E-2</v>
      </c>
      <c r="BB230" s="28">
        <f t="shared" si="118"/>
        <v>3486.947265625</v>
      </c>
      <c r="BC230" s="28">
        <v>721</v>
      </c>
      <c r="BD230" s="28">
        <v>1010.75</v>
      </c>
      <c r="BE230" s="28">
        <v>808.5</v>
      </c>
      <c r="BF230" s="28">
        <f t="shared" si="119"/>
        <v>808.5</v>
      </c>
      <c r="BG230" s="29">
        <f t="shared" si="120"/>
        <v>431.28599451144095</v>
      </c>
      <c r="BH230" s="29">
        <f t="shared" si="120"/>
        <v>89.177489177489178</v>
      </c>
      <c r="BI230" s="29">
        <f t="shared" si="120"/>
        <v>125.01546072974645</v>
      </c>
      <c r="BJ230" s="29">
        <f t="shared" si="93"/>
        <v>100</v>
      </c>
      <c r="BK230" s="29"/>
    </row>
    <row r="231" spans="1:63" x14ac:dyDescent="0.25">
      <c r="A231" s="13" t="s">
        <v>748</v>
      </c>
      <c r="B231" s="13" t="s">
        <v>749</v>
      </c>
      <c r="C231" s="13" t="s">
        <v>750</v>
      </c>
      <c r="D231" s="13" t="str">
        <f>IFERROR(VLOOKUP($B231,[1]GICS!$C:$D,2,FALSE),"-")</f>
        <v>Materials</v>
      </c>
      <c r="E231" s="14">
        <f>IFERROR(IF(VLOOKUP($B231,'[1]Paste Only'!$D:$AM,4,FALSE)="-",VLOOKUP($B231,'[1]Market Cap'!$A:$J,10,FALSE),VLOOKUP($B231,'[1]Paste Only'!$D:$AM,4,FALSE)),"-")</f>
        <v>1297.5</v>
      </c>
      <c r="F231" s="14">
        <f>IFERROR(VLOOKUP($B231,'[1]Paste Only'!$D:$AM,5,FALSE),"-")</f>
        <v>1627.5</v>
      </c>
      <c r="G231" s="15">
        <f>IFERROR(VLOOKUP($B231,'[1]Paste Only'!$D:$AM,6,FALSE),"-")</f>
        <v>6</v>
      </c>
      <c r="H231" s="15">
        <f>IFERROR(VLOOKUP($B231,'[1]Paste Only'!$D:$AM,7,FALSE),"-")</f>
        <v>0</v>
      </c>
      <c r="I231" s="15">
        <f>IFERROR(VLOOKUP($B231,'[1]Paste Only'!$D:$AM,8,FALSE),"-")</f>
        <v>0</v>
      </c>
      <c r="J231" s="16"/>
      <c r="K231" s="16"/>
      <c r="L231" s="14">
        <f>IFERROR(VLOOKUP($B231,'[1]Paste Only'!$D:$AM,12,FALSE),"-")</f>
        <v>27.712729</v>
      </c>
      <c r="M231" s="14">
        <f>IFERROR(VLOOKUP($B231,'[1]Paste Only'!$D:$AM,15,FALSE),"-")</f>
        <v>98.363977011494256</v>
      </c>
      <c r="N231" s="17"/>
      <c r="O231" s="18"/>
      <c r="P231" s="19">
        <f t="shared" si="121"/>
        <v>2.5494150363717067</v>
      </c>
      <c r="Q231" s="20">
        <f t="shared" si="94"/>
        <v>0.25433526011560703</v>
      </c>
      <c r="R231" s="13">
        <f t="shared" si="95"/>
        <v>6</v>
      </c>
      <c r="S231" s="13" t="str">
        <f>IFERROR(VLOOKUP($B231,'[1]Market Cap'!$G:$I,3,FALSE),"-")</f>
        <v>Mid Cap</v>
      </c>
      <c r="T231" s="13"/>
      <c r="U231" s="13"/>
      <c r="V231" s="21">
        <f t="shared" si="122"/>
        <v>0</v>
      </c>
      <c r="W231" s="21">
        <f t="shared" si="122"/>
        <v>0</v>
      </c>
      <c r="X231" s="21">
        <f t="shared" si="122"/>
        <v>0</v>
      </c>
      <c r="Y231" s="22">
        <f t="shared" si="96"/>
        <v>0</v>
      </c>
      <c r="Z231" s="13">
        <f t="shared" si="97"/>
        <v>0</v>
      </c>
      <c r="AA231" s="23">
        <f t="shared" si="98"/>
        <v>0</v>
      </c>
      <c r="AB231" s="23">
        <f t="shared" si="99"/>
        <v>0</v>
      </c>
      <c r="AC231" s="23">
        <f t="shared" si="100"/>
        <v>0</v>
      </c>
      <c r="AD231" s="24">
        <f t="shared" si="101"/>
        <v>0</v>
      </c>
      <c r="AE231" s="25">
        <f>IFERROR(VLOOKUP($B231,'[1]Market Cap'!$G:$I,2,FALSE),"-")</f>
        <v>68305.420157250002</v>
      </c>
      <c r="AF231" s="20">
        <f t="shared" si="102"/>
        <v>0</v>
      </c>
      <c r="AG231" s="17">
        <f t="shared" si="103"/>
        <v>0</v>
      </c>
      <c r="AH231" s="17">
        <f t="shared" si="104"/>
        <v>0</v>
      </c>
      <c r="AI231" s="17" t="str">
        <f t="shared" si="105"/>
        <v>-</v>
      </c>
      <c r="AJ231" s="26">
        <f>IFERROR(VLOOKUP($B231,'[1]Paste Only'!$D:$AM,26,FALSE),"-")</f>
        <v>1630</v>
      </c>
      <c r="AK231" s="26">
        <f>IFERROR(VLOOKUP($B231,'[1]Paste Only'!$D:$AM,23,FALSE),"-")</f>
        <v>1700</v>
      </c>
      <c r="AL231" s="26">
        <f>IFERROR(VLOOKUP($B231,'[1]Paste Only'!$D:$AM,22,FALSE),"-")</f>
        <v>1550</v>
      </c>
      <c r="AM231" s="21">
        <f t="shared" si="123"/>
        <v>1.536098310291889E-3</v>
      </c>
      <c r="AN231" s="21">
        <f t="shared" si="123"/>
        <v>4.4546850998463894E-2</v>
      </c>
      <c r="AO231" s="21">
        <f t="shared" si="123"/>
        <v>-4.7619047619047672E-2</v>
      </c>
      <c r="AP231" s="27">
        <f t="shared" si="106"/>
        <v>0</v>
      </c>
      <c r="AQ231" s="27">
        <f t="shared" si="107"/>
        <v>0</v>
      </c>
      <c r="AR231" s="27">
        <f t="shared" si="108"/>
        <v>1627.5</v>
      </c>
      <c r="AS231" s="27">
        <f t="shared" si="109"/>
        <v>1627.5</v>
      </c>
      <c r="AT231" s="27">
        <f t="shared" si="110"/>
        <v>0</v>
      </c>
      <c r="AU231" s="27">
        <f t="shared" si="111"/>
        <v>0</v>
      </c>
      <c r="AV231" s="21">
        <f t="shared" si="112"/>
        <v>1</v>
      </c>
      <c r="AW231" s="27">
        <f t="shared" si="113"/>
        <v>1627.5</v>
      </c>
      <c r="AX231" s="27">
        <f t="shared" si="114"/>
        <v>1627.5</v>
      </c>
      <c r="AY231" s="27">
        <f t="shared" si="115"/>
        <v>1630</v>
      </c>
      <c r="AZ231" s="21">
        <f t="shared" si="116"/>
        <v>0.25626204238920991</v>
      </c>
      <c r="BA231" s="21">
        <f t="shared" si="117"/>
        <v>0.25626204238920991</v>
      </c>
      <c r="BB231" s="28">
        <f t="shared" si="118"/>
        <v>1627.5</v>
      </c>
      <c r="BC231" s="28">
        <v>507</v>
      </c>
      <c r="BD231" s="28">
        <v>539.5</v>
      </c>
      <c r="BE231" s="28">
        <v>539.5</v>
      </c>
      <c r="BF231" s="28">
        <f t="shared" si="119"/>
        <v>539.5</v>
      </c>
      <c r="BG231" s="29">
        <f t="shared" si="120"/>
        <v>301.6682113067655</v>
      </c>
      <c r="BH231" s="29">
        <f t="shared" si="120"/>
        <v>93.975903614457835</v>
      </c>
      <c r="BI231" s="29">
        <f t="shared" si="120"/>
        <v>100</v>
      </c>
      <c r="BJ231" s="29">
        <f t="shared" si="93"/>
        <v>100</v>
      </c>
      <c r="BK231" s="29"/>
    </row>
    <row r="232" spans="1:63" x14ac:dyDescent="0.25">
      <c r="A232" s="13" t="s">
        <v>751</v>
      </c>
      <c r="B232" s="13" t="s">
        <v>752</v>
      </c>
      <c r="C232" s="13" t="s">
        <v>753</v>
      </c>
      <c r="D232" s="13" t="str">
        <f>IFERROR(VLOOKUP($B232,[1]GICS!$C:$D,2,FALSE),"-")</f>
        <v>Health Care</v>
      </c>
      <c r="E232" s="14">
        <f>IFERROR(IF(VLOOKUP($B232,'[1]Paste Only'!$D:$AM,4,FALSE)="-",VLOOKUP($B232,'[1]Market Cap'!$A:$J,10,FALSE),VLOOKUP($B232,'[1]Paste Only'!$D:$AM,4,FALSE)),"-")</f>
        <v>2020.85</v>
      </c>
      <c r="F232" s="14">
        <f>IFERROR(VLOOKUP($B232,'[1]Paste Only'!$D:$AM,5,FALSE),"-")</f>
        <v>1926.2857666015625</v>
      </c>
      <c r="G232" s="15">
        <f>IFERROR(VLOOKUP($B232,'[1]Paste Only'!$D:$AM,6,FALSE),"-")</f>
        <v>8</v>
      </c>
      <c r="H232" s="15">
        <f>IFERROR(VLOOKUP($B232,'[1]Paste Only'!$D:$AM,7,FALSE),"-")</f>
        <v>3</v>
      </c>
      <c r="I232" s="15">
        <f>IFERROR(VLOOKUP($B232,'[1]Paste Only'!$D:$AM,8,FALSE),"-")</f>
        <v>6</v>
      </c>
      <c r="J232" s="16"/>
      <c r="K232" s="16"/>
      <c r="L232" s="14">
        <f>IFERROR(VLOOKUP($B232,'[1]Paste Only'!$D:$AM,12,FALSE),"-")</f>
        <v>42.4</v>
      </c>
      <c r="M232" s="14">
        <f>IFERROR(VLOOKUP($B232,'[1]Paste Only'!$D:$AM,15,FALSE),"-")</f>
        <v>65.377252873563222</v>
      </c>
      <c r="N232" s="17"/>
      <c r="O232" s="18"/>
      <c r="P232" s="19">
        <f t="shared" si="121"/>
        <v>0.54191634135762312</v>
      </c>
      <c r="Q232" s="20">
        <f t="shared" si="94"/>
        <v>-4.6794286264907003E-2</v>
      </c>
      <c r="R232" s="13">
        <f t="shared" si="95"/>
        <v>17</v>
      </c>
      <c r="S232" s="13" t="str">
        <f>IFERROR(VLOOKUP($B232,'[1]Market Cap'!$G:$I,3,FALSE),"-")</f>
        <v>Small Cap</v>
      </c>
      <c r="T232" s="13"/>
      <c r="U232" s="13"/>
      <c r="V232" s="21">
        <f t="shared" si="122"/>
        <v>0</v>
      </c>
      <c r="W232" s="21">
        <f t="shared" si="122"/>
        <v>0</v>
      </c>
      <c r="X232" s="21">
        <f t="shared" si="122"/>
        <v>0</v>
      </c>
      <c r="Y232" s="22">
        <f t="shared" si="96"/>
        <v>0</v>
      </c>
      <c r="Z232" s="13">
        <f t="shared" si="97"/>
        <v>0</v>
      </c>
      <c r="AA232" s="23">
        <f t="shared" si="98"/>
        <v>0</v>
      </c>
      <c r="AB232" s="23">
        <f t="shared" si="99"/>
        <v>0</v>
      </c>
      <c r="AC232" s="23">
        <f t="shared" si="100"/>
        <v>0</v>
      </c>
      <c r="AD232" s="24">
        <f t="shared" si="101"/>
        <v>0</v>
      </c>
      <c r="AE232" s="25">
        <f>IFERROR(VLOOKUP($B232,'[1]Market Cap'!$G:$I,2,FALSE),"-")</f>
        <v>33294.801741955001</v>
      </c>
      <c r="AF232" s="20">
        <f t="shared" si="102"/>
        <v>0</v>
      </c>
      <c r="AG232" s="17">
        <f t="shared" si="103"/>
        <v>1</v>
      </c>
      <c r="AH232" s="17">
        <f t="shared" si="104"/>
        <v>0</v>
      </c>
      <c r="AI232" s="17" t="str">
        <f t="shared" si="105"/>
        <v>-</v>
      </c>
      <c r="AJ232" s="26">
        <f>IFERROR(VLOOKUP($B232,'[1]Paste Only'!$D:$AM,26,FALSE),"-")</f>
        <v>1990</v>
      </c>
      <c r="AK232" s="26">
        <f>IFERROR(VLOOKUP($B232,'[1]Paste Only'!$D:$AM,23,FALSE),"-")</f>
        <v>2340</v>
      </c>
      <c r="AL232" s="26">
        <f>IFERROR(VLOOKUP($B232,'[1]Paste Only'!$D:$AM,22,FALSE),"-")</f>
        <v>1138</v>
      </c>
      <c r="AM232" s="21">
        <f t="shared" si="123"/>
        <v>3.3076210447655852E-2</v>
      </c>
      <c r="AN232" s="21">
        <f t="shared" si="123"/>
        <v>0.21477303138066084</v>
      </c>
      <c r="AO232" s="21">
        <f t="shared" si="123"/>
        <v>-0.4092257650806872</v>
      </c>
      <c r="AP232" s="27">
        <f t="shared" si="106"/>
        <v>0</v>
      </c>
      <c r="AQ232" s="27">
        <f t="shared" si="107"/>
        <v>0</v>
      </c>
      <c r="AR232" s="27">
        <f t="shared" si="108"/>
        <v>1926.2857666015625</v>
      </c>
      <c r="AS232" s="27">
        <f t="shared" si="109"/>
        <v>1926.2857666015625</v>
      </c>
      <c r="AT232" s="27">
        <f t="shared" si="110"/>
        <v>0</v>
      </c>
      <c r="AU232" s="27">
        <f t="shared" si="111"/>
        <v>0</v>
      </c>
      <c r="AV232" s="21">
        <f t="shared" si="112"/>
        <v>0.47058823529411764</v>
      </c>
      <c r="AW232" s="27">
        <f t="shared" si="113"/>
        <v>1926.2857666015625</v>
      </c>
      <c r="AX232" s="27">
        <f t="shared" si="114"/>
        <v>1926.2857666015625</v>
      </c>
      <c r="AY232" s="27">
        <f t="shared" si="115"/>
        <v>1990</v>
      </c>
      <c r="AZ232" s="21">
        <f t="shared" si="116"/>
        <v>-1.5265853477497093E-2</v>
      </c>
      <c r="BA232" s="21">
        <f t="shared" si="117"/>
        <v>-1.5265853477497093E-2</v>
      </c>
      <c r="BB232" s="28">
        <f t="shared" si="118"/>
        <v>1926.2857666015625</v>
      </c>
      <c r="BC232" s="28">
        <v>57.5</v>
      </c>
      <c r="BD232" s="28">
        <v>54</v>
      </c>
      <c r="BE232" s="28">
        <v>57</v>
      </c>
      <c r="BF232" s="28">
        <f t="shared" si="119"/>
        <v>57</v>
      </c>
      <c r="BG232" s="29">
        <f t="shared" si="120"/>
        <v>3379.4487133360744</v>
      </c>
      <c r="BH232" s="29">
        <f t="shared" si="120"/>
        <v>100.87719298245614</v>
      </c>
      <c r="BI232" s="29">
        <f t="shared" si="120"/>
        <v>94.736842105263165</v>
      </c>
      <c r="BJ232" s="29">
        <f t="shared" si="93"/>
        <v>100</v>
      </c>
      <c r="BK232" s="29"/>
    </row>
    <row r="233" spans="1:63" x14ac:dyDescent="0.25">
      <c r="A233" s="13" t="s">
        <v>754</v>
      </c>
      <c r="B233" s="13" t="s">
        <v>755</v>
      </c>
      <c r="C233" s="13" t="s">
        <v>756</v>
      </c>
      <c r="D233" s="13" t="str">
        <f>IFERROR(VLOOKUP($B233,[1]GICS!$C:$D,2,FALSE),"-")</f>
        <v>-</v>
      </c>
      <c r="E233" s="14">
        <f>IFERROR(IF(VLOOKUP($B233,'[1]Paste Only'!$D:$AM,4,FALSE)="-",VLOOKUP($B233,'[1]Market Cap'!$A:$J,10,FALSE),VLOOKUP($B233,'[1]Paste Only'!$D:$AM,4,FALSE)),"-")</f>
        <v>0</v>
      </c>
      <c r="F233" s="14" t="str">
        <f>IFERROR(VLOOKUP($B233,'[1]Paste Only'!$D:$AM,5,FALSE),"-")</f>
        <v>-</v>
      </c>
      <c r="G233" s="15">
        <f>IFERROR(VLOOKUP($B233,'[1]Paste Only'!$D:$AM,6,FALSE),"-")</f>
        <v>0</v>
      </c>
      <c r="H233" s="15">
        <f>IFERROR(VLOOKUP($B233,'[1]Paste Only'!$D:$AM,7,FALSE),"-")</f>
        <v>0</v>
      </c>
      <c r="I233" s="15">
        <f>IFERROR(VLOOKUP($B233,'[1]Paste Only'!$D:$AM,8,FALSE),"-")</f>
        <v>0</v>
      </c>
      <c r="J233" s="16"/>
      <c r="K233" s="16"/>
      <c r="L233" s="14">
        <f>IFERROR(VLOOKUP($B233,'[1]Paste Only'!$D:$AM,12,FALSE),"-")</f>
        <v>233.69</v>
      </c>
      <c r="M233" s="14" t="str">
        <f>IFERROR(VLOOKUP($B233,'[1]Paste Only'!$D:$AM,15,FALSE),"-")</f>
        <v>-</v>
      </c>
      <c r="N233" s="17"/>
      <c r="O233" s="18"/>
      <c r="P233" s="19">
        <f t="shared" si="121"/>
        <v>0</v>
      </c>
      <c r="Q233" s="20">
        <f t="shared" si="94"/>
        <v>0</v>
      </c>
      <c r="R233" s="13">
        <f t="shared" si="95"/>
        <v>0</v>
      </c>
      <c r="S233" s="13" t="str">
        <f>IFERROR(VLOOKUP($B233,'[1]Market Cap'!$G:$I,3,FALSE),"-")</f>
        <v>Small Cap</v>
      </c>
      <c r="T233" s="13"/>
      <c r="U233" s="13"/>
      <c r="V233" s="21">
        <f t="shared" si="122"/>
        <v>0</v>
      </c>
      <c r="W233" s="21">
        <f t="shared" si="122"/>
        <v>0</v>
      </c>
      <c r="X233" s="21">
        <f t="shared" si="122"/>
        <v>0</v>
      </c>
      <c r="Y233" s="22">
        <f t="shared" si="96"/>
        <v>0</v>
      </c>
      <c r="Z233" s="13">
        <f t="shared" si="97"/>
        <v>0</v>
      </c>
      <c r="AA233" s="23">
        <f t="shared" si="98"/>
        <v>0</v>
      </c>
      <c r="AB233" s="23">
        <f t="shared" si="99"/>
        <v>0</v>
      </c>
      <c r="AC233" s="23">
        <f t="shared" si="100"/>
        <v>0</v>
      </c>
      <c r="AD233" s="24">
        <f t="shared" si="101"/>
        <v>0</v>
      </c>
      <c r="AE233" s="25">
        <f>IFERROR(VLOOKUP($B233,'[1]Market Cap'!$G:$I,2,FALSE),"-")</f>
        <v>0</v>
      </c>
      <c r="AF233" s="20">
        <f t="shared" si="102"/>
        <v>0</v>
      </c>
      <c r="AG233" s="17">
        <f t="shared" si="103"/>
        <v>0</v>
      </c>
      <c r="AH233" s="17">
        <f t="shared" si="104"/>
        <v>0</v>
      </c>
      <c r="AI233" s="17" t="str">
        <f t="shared" si="105"/>
        <v>-</v>
      </c>
      <c r="AJ233" s="26" t="str">
        <f>IFERROR(VLOOKUP($B233,'[1]Paste Only'!$D:$AM,26,FALSE),"-")</f>
        <v>-</v>
      </c>
      <c r="AK233" s="26" t="str">
        <f>IFERROR(VLOOKUP($B233,'[1]Paste Only'!$D:$AM,23,FALSE),"-")</f>
        <v>-</v>
      </c>
      <c r="AL233" s="26" t="str">
        <f>IFERROR(VLOOKUP($B233,'[1]Paste Only'!$D:$AM,22,FALSE),"-")</f>
        <v>-</v>
      </c>
      <c r="AM233" s="21" t="str">
        <f t="shared" si="123"/>
        <v>-</v>
      </c>
      <c r="AN233" s="21" t="str">
        <f t="shared" si="123"/>
        <v>-</v>
      </c>
      <c r="AO233" s="21" t="str">
        <f t="shared" si="123"/>
        <v>-</v>
      </c>
      <c r="AP233" s="27">
        <f t="shared" si="106"/>
        <v>0</v>
      </c>
      <c r="AQ233" s="27" t="str">
        <f t="shared" si="107"/>
        <v>-</v>
      </c>
      <c r="AR233" s="27" t="str">
        <f t="shared" si="108"/>
        <v>-</v>
      </c>
      <c r="AS233" s="27">
        <f t="shared" si="109"/>
        <v>0</v>
      </c>
      <c r="AT233" s="27">
        <f t="shared" si="110"/>
        <v>0</v>
      </c>
      <c r="AU233" s="27">
        <f t="shared" si="111"/>
        <v>0</v>
      </c>
      <c r="AV233" s="21" t="str">
        <f t="shared" si="112"/>
        <v>0</v>
      </c>
      <c r="AW233" s="27">
        <f t="shared" si="113"/>
        <v>0</v>
      </c>
      <c r="AX233" s="27" t="str">
        <f t="shared" si="114"/>
        <v>-</v>
      </c>
      <c r="AY233" s="27" t="str">
        <f t="shared" si="115"/>
        <v>-</v>
      </c>
      <c r="AZ233" s="21" t="str">
        <f t="shared" si="116"/>
        <v>-</v>
      </c>
      <c r="BA233" s="21" t="str">
        <f t="shared" si="117"/>
        <v>-</v>
      </c>
      <c r="BB233" s="28" t="str">
        <f t="shared" si="118"/>
        <v>-</v>
      </c>
      <c r="BC233" s="28">
        <v>484</v>
      </c>
      <c r="BD233" s="28">
        <v>601</v>
      </c>
      <c r="BE233" s="28">
        <v>529</v>
      </c>
      <c r="BF233" s="28">
        <f t="shared" si="119"/>
        <v>529</v>
      </c>
      <c r="BG233" s="29">
        <f t="shared" si="120"/>
        <v>0</v>
      </c>
      <c r="BH233" s="29">
        <f t="shared" si="120"/>
        <v>91.493383742911149</v>
      </c>
      <c r="BI233" s="29">
        <f t="shared" si="120"/>
        <v>113.61058601134215</v>
      </c>
      <c r="BJ233" s="29">
        <f t="shared" si="93"/>
        <v>100</v>
      </c>
      <c r="BK233" s="29"/>
    </row>
    <row r="234" spans="1:63" x14ac:dyDescent="0.25">
      <c r="A234" s="13" t="s">
        <v>757</v>
      </c>
      <c r="B234" s="13" t="s">
        <v>758</v>
      </c>
      <c r="C234" s="13" t="s">
        <v>759</v>
      </c>
      <c r="D234" s="13" t="str">
        <f>IFERROR(VLOOKUP($B234,[1]GICS!$C:$D,2,FALSE),"-")</f>
        <v>Utilities</v>
      </c>
      <c r="E234" s="14">
        <f>IFERROR(IF(VLOOKUP($B234,'[1]Paste Only'!$D:$AM,4,FALSE)="-",VLOOKUP($B234,'[1]Market Cap'!$A:$J,10,FALSE),VLOOKUP($B234,'[1]Paste Only'!$D:$AM,4,FALSE)),"-")</f>
        <v>214.85</v>
      </c>
      <c r="F234" s="14">
        <f>IFERROR(VLOOKUP($B234,'[1]Paste Only'!$D:$AM,5,FALSE),"-")</f>
        <v>221.48387145996094</v>
      </c>
      <c r="G234" s="15">
        <f>IFERROR(VLOOKUP($B234,'[1]Paste Only'!$D:$AM,6,FALSE),"-")</f>
        <v>19</v>
      </c>
      <c r="H234" s="15">
        <f>IFERROR(VLOOKUP($B234,'[1]Paste Only'!$D:$AM,7,FALSE),"-")</f>
        <v>5</v>
      </c>
      <c r="I234" s="15">
        <f>IFERROR(VLOOKUP($B234,'[1]Paste Only'!$D:$AM,8,FALSE),"-")</f>
        <v>7</v>
      </c>
      <c r="J234" s="16"/>
      <c r="K234" s="16"/>
      <c r="L234" s="14">
        <f>IFERROR(VLOOKUP($B234,'[1]Paste Only'!$D:$AM,12,FALSE),"-")</f>
        <v>12.27</v>
      </c>
      <c r="M234" s="14">
        <f>IFERROR(VLOOKUP($B234,'[1]Paste Only'!$D:$AM,15,FALSE),"-")</f>
        <v>13.74048275862069</v>
      </c>
      <c r="N234" s="17"/>
      <c r="O234" s="18"/>
      <c r="P234" s="19">
        <f t="shared" si="121"/>
        <v>0.11984374560885813</v>
      </c>
      <c r="Q234" s="20">
        <f t="shared" si="94"/>
        <v>3.0876758017039485E-2</v>
      </c>
      <c r="R234" s="13">
        <f t="shared" si="95"/>
        <v>31</v>
      </c>
      <c r="S234" s="13" t="str">
        <f>IFERROR(VLOOKUP($B234,'[1]Market Cap'!$G:$I,3,FALSE),"-")</f>
        <v>Mid Cap</v>
      </c>
      <c r="T234" s="13"/>
      <c r="U234" s="13"/>
      <c r="V234" s="21">
        <f t="shared" si="122"/>
        <v>0</v>
      </c>
      <c r="W234" s="21">
        <f t="shared" si="122"/>
        <v>0</v>
      </c>
      <c r="X234" s="21">
        <f t="shared" si="122"/>
        <v>0</v>
      </c>
      <c r="Y234" s="22">
        <f t="shared" si="96"/>
        <v>0</v>
      </c>
      <c r="Z234" s="13">
        <f t="shared" si="97"/>
        <v>0</v>
      </c>
      <c r="AA234" s="23">
        <f t="shared" si="98"/>
        <v>0</v>
      </c>
      <c r="AB234" s="23">
        <f t="shared" si="99"/>
        <v>0</v>
      </c>
      <c r="AC234" s="23">
        <f t="shared" si="100"/>
        <v>0</v>
      </c>
      <c r="AD234" s="24">
        <f t="shared" si="101"/>
        <v>0</v>
      </c>
      <c r="AE234" s="25">
        <f>IFERROR(VLOOKUP($B234,'[1]Market Cap'!$G:$I,2,FALSE),"-")</f>
        <v>30079.034376</v>
      </c>
      <c r="AF234" s="20">
        <f t="shared" si="102"/>
        <v>0</v>
      </c>
      <c r="AG234" s="17">
        <f t="shared" si="103"/>
        <v>0</v>
      </c>
      <c r="AH234" s="17">
        <f t="shared" si="104"/>
        <v>0</v>
      </c>
      <c r="AI234" s="17" t="str">
        <f t="shared" si="105"/>
        <v>-</v>
      </c>
      <c r="AJ234" s="26">
        <f>IFERROR(VLOOKUP($B234,'[1]Paste Only'!$D:$AM,26,FALSE),"-")</f>
        <v>225</v>
      </c>
      <c r="AK234" s="26">
        <f>IFERROR(VLOOKUP($B234,'[1]Paste Only'!$D:$AM,23,FALSE),"-")</f>
        <v>270</v>
      </c>
      <c r="AL234" s="26">
        <f>IFERROR(VLOOKUP($B234,'[1]Paste Only'!$D:$AM,22,FALSE),"-")</f>
        <v>155</v>
      </c>
      <c r="AM234" s="21">
        <f t="shared" si="123"/>
        <v>1.5875325444068222E-2</v>
      </c>
      <c r="AN234" s="21">
        <f t="shared" si="123"/>
        <v>0.219050390532882</v>
      </c>
      <c r="AO234" s="21">
        <f t="shared" si="123"/>
        <v>-0.30017477580519747</v>
      </c>
      <c r="AP234" s="27">
        <f t="shared" si="106"/>
        <v>0</v>
      </c>
      <c r="AQ234" s="27">
        <f t="shared" si="107"/>
        <v>0</v>
      </c>
      <c r="AR234" s="27">
        <f t="shared" si="108"/>
        <v>221.48387145996094</v>
      </c>
      <c r="AS234" s="27">
        <f t="shared" si="109"/>
        <v>221.48387145996094</v>
      </c>
      <c r="AT234" s="27">
        <f t="shared" si="110"/>
        <v>0</v>
      </c>
      <c r="AU234" s="27">
        <f t="shared" si="111"/>
        <v>0</v>
      </c>
      <c r="AV234" s="21">
        <f t="shared" si="112"/>
        <v>0.61290322580645162</v>
      </c>
      <c r="AW234" s="27">
        <f t="shared" si="113"/>
        <v>221.48387145996094</v>
      </c>
      <c r="AX234" s="27">
        <f t="shared" si="114"/>
        <v>221.48387145996094</v>
      </c>
      <c r="AY234" s="27">
        <f t="shared" si="115"/>
        <v>221.48387145996094</v>
      </c>
      <c r="AZ234" s="21">
        <f t="shared" si="116"/>
        <v>3.0876758017039485E-2</v>
      </c>
      <c r="BA234" s="21">
        <f t="shared" si="117"/>
        <v>3.0876758017039485E-2</v>
      </c>
      <c r="BB234" s="28">
        <f t="shared" si="118"/>
        <v>221.48387145996094</v>
      </c>
      <c r="BC234" s="28">
        <v>125</v>
      </c>
      <c r="BD234" s="28">
        <v>119.5</v>
      </c>
      <c r="BE234" s="28">
        <v>119.5</v>
      </c>
      <c r="BF234" s="28">
        <f t="shared" si="119"/>
        <v>119.5</v>
      </c>
      <c r="BG234" s="29">
        <f t="shared" si="120"/>
        <v>185.3421518493397</v>
      </c>
      <c r="BH234" s="29">
        <f t="shared" si="120"/>
        <v>104.60251046025104</v>
      </c>
      <c r="BI234" s="29">
        <f t="shared" si="120"/>
        <v>100</v>
      </c>
      <c r="BJ234" s="29">
        <f t="shared" si="93"/>
        <v>100</v>
      </c>
      <c r="BK234" s="29"/>
    </row>
    <row r="235" spans="1:63" x14ac:dyDescent="0.25">
      <c r="A235" s="13" t="s">
        <v>760</v>
      </c>
      <c r="B235" s="13" t="s">
        <v>761</v>
      </c>
      <c r="C235" s="13" t="s">
        <v>762</v>
      </c>
      <c r="D235" s="13" t="str">
        <f>IFERROR(VLOOKUP($B235,[1]GICS!$C:$D,2,FALSE),"-")</f>
        <v>Financials</v>
      </c>
      <c r="E235" s="14">
        <f>IFERROR(IF(VLOOKUP($B235,'[1]Paste Only'!$D:$AM,4,FALSE)="-",VLOOKUP($B235,'[1]Market Cap'!$A:$J,10,FALSE),VLOOKUP($B235,'[1]Paste Only'!$D:$AM,4,FALSE)),"-")</f>
        <v>828.05</v>
      </c>
      <c r="F235" s="14">
        <f>IFERROR(VLOOKUP($B235,'[1]Paste Only'!$D:$AM,5,FALSE),"-")</f>
        <v>879.772705078125</v>
      </c>
      <c r="G235" s="15">
        <f>IFERROR(VLOOKUP($B235,'[1]Paste Only'!$D:$AM,6,FALSE),"-")</f>
        <v>19</v>
      </c>
      <c r="H235" s="15">
        <f>IFERROR(VLOOKUP($B235,'[1]Paste Only'!$D:$AM,7,FALSE),"-")</f>
        <v>5</v>
      </c>
      <c r="I235" s="15">
        <f>IFERROR(VLOOKUP($B235,'[1]Paste Only'!$D:$AM,8,FALSE),"-")</f>
        <v>0</v>
      </c>
      <c r="J235" s="16"/>
      <c r="K235" s="16"/>
      <c r="L235" s="14">
        <f>IFERROR(VLOOKUP($B235,'[1]Paste Only'!$D:$AM,12,FALSE),"-")</f>
        <v>20.34</v>
      </c>
      <c r="M235" s="14">
        <f>IFERROR(VLOOKUP($B235,'[1]Paste Only'!$D:$AM,15,FALSE),"-")</f>
        <v>25.227816091954022</v>
      </c>
      <c r="N235" s="17"/>
      <c r="O235" s="18"/>
      <c r="P235" s="19">
        <f t="shared" si="121"/>
        <v>0.24030560924061062</v>
      </c>
      <c r="Q235" s="20">
        <f t="shared" si="94"/>
        <v>6.246326318232609E-2</v>
      </c>
      <c r="R235" s="13">
        <f t="shared" si="95"/>
        <v>24</v>
      </c>
      <c r="S235" s="13" t="str">
        <f>IFERROR(VLOOKUP($B235,'[1]Market Cap'!$G:$I,3,FALSE),"-")</f>
        <v>Mid Cap</v>
      </c>
      <c r="T235" s="13"/>
      <c r="U235" s="13"/>
      <c r="V235" s="21">
        <f t="shared" si="122"/>
        <v>0</v>
      </c>
      <c r="W235" s="21">
        <f t="shared" si="122"/>
        <v>0</v>
      </c>
      <c r="X235" s="21">
        <f t="shared" si="122"/>
        <v>0</v>
      </c>
      <c r="Y235" s="22">
        <f t="shared" si="96"/>
        <v>0</v>
      </c>
      <c r="Z235" s="13">
        <f t="shared" si="97"/>
        <v>0</v>
      </c>
      <c r="AA235" s="23">
        <f t="shared" si="98"/>
        <v>0</v>
      </c>
      <c r="AB235" s="23">
        <f t="shared" si="99"/>
        <v>0</v>
      </c>
      <c r="AC235" s="23">
        <f t="shared" si="100"/>
        <v>0</v>
      </c>
      <c r="AD235" s="24">
        <f t="shared" si="101"/>
        <v>0</v>
      </c>
      <c r="AE235" s="25">
        <f>IFERROR(VLOOKUP($B235,'[1]Market Cap'!$G:$I,2,FALSE),"-")</f>
        <v>52704.672364320002</v>
      </c>
      <c r="AF235" s="20">
        <f t="shared" si="102"/>
        <v>0</v>
      </c>
      <c r="AG235" s="17">
        <f t="shared" si="103"/>
        <v>0</v>
      </c>
      <c r="AH235" s="17">
        <f t="shared" si="104"/>
        <v>0</v>
      </c>
      <c r="AI235" s="17" t="str">
        <f t="shared" si="105"/>
        <v>-</v>
      </c>
      <c r="AJ235" s="26">
        <f>IFERROR(VLOOKUP($B235,'[1]Paste Only'!$D:$AM,26,FALSE),"-")</f>
        <v>912.5</v>
      </c>
      <c r="AK235" s="26">
        <f>IFERROR(VLOOKUP($B235,'[1]Paste Only'!$D:$AM,23,FALSE),"-")</f>
        <v>1010</v>
      </c>
      <c r="AL235" s="26">
        <f>IFERROR(VLOOKUP($B235,'[1]Paste Only'!$D:$AM,22,FALSE),"-")</f>
        <v>690</v>
      </c>
      <c r="AM235" s="21">
        <f t="shared" si="123"/>
        <v>3.7199716168699215E-2</v>
      </c>
      <c r="AN235" s="21">
        <f t="shared" si="123"/>
        <v>0.14802379543056032</v>
      </c>
      <c r="AO235" s="21">
        <f t="shared" si="123"/>
        <v>-0.21570651599298363</v>
      </c>
      <c r="AP235" s="27">
        <f t="shared" si="106"/>
        <v>0</v>
      </c>
      <c r="AQ235" s="27">
        <f t="shared" si="107"/>
        <v>0</v>
      </c>
      <c r="AR235" s="27">
        <f t="shared" si="108"/>
        <v>879.772705078125</v>
      </c>
      <c r="AS235" s="27">
        <f t="shared" si="109"/>
        <v>879.772705078125</v>
      </c>
      <c r="AT235" s="27">
        <f t="shared" si="110"/>
        <v>0</v>
      </c>
      <c r="AU235" s="27">
        <f t="shared" si="111"/>
        <v>0</v>
      </c>
      <c r="AV235" s="21">
        <f t="shared" si="112"/>
        <v>0.79166666666666663</v>
      </c>
      <c r="AW235" s="27">
        <f t="shared" si="113"/>
        <v>879.772705078125</v>
      </c>
      <c r="AX235" s="27">
        <f t="shared" si="114"/>
        <v>879.772705078125</v>
      </c>
      <c r="AY235" s="27">
        <f t="shared" si="115"/>
        <v>879.772705078125</v>
      </c>
      <c r="AZ235" s="21">
        <f t="shared" si="116"/>
        <v>6.246326318232609E-2</v>
      </c>
      <c r="BA235" s="21">
        <f t="shared" si="117"/>
        <v>6.246326318232609E-2</v>
      </c>
      <c r="BB235" s="28">
        <f t="shared" si="118"/>
        <v>879.772705078125</v>
      </c>
      <c r="BC235" s="28">
        <v>112.5</v>
      </c>
      <c r="BD235" s="28">
        <v>114.5</v>
      </c>
      <c r="BE235" s="28">
        <v>116</v>
      </c>
      <c r="BF235" s="28">
        <f t="shared" si="119"/>
        <v>116</v>
      </c>
      <c r="BG235" s="29">
        <f t="shared" si="120"/>
        <v>758.4247457570043</v>
      </c>
      <c r="BH235" s="29">
        <f t="shared" si="120"/>
        <v>96.982758620689651</v>
      </c>
      <c r="BI235" s="29">
        <f t="shared" si="120"/>
        <v>98.706896551724142</v>
      </c>
      <c r="BJ235" s="29">
        <f t="shared" si="93"/>
        <v>100</v>
      </c>
      <c r="BK235" s="29"/>
    </row>
    <row r="236" spans="1:63" x14ac:dyDescent="0.25">
      <c r="A236" s="13" t="s">
        <v>763</v>
      </c>
      <c r="B236" s="13" t="s">
        <v>764</v>
      </c>
      <c r="C236" s="13" t="s">
        <v>765</v>
      </c>
      <c r="D236" s="13" t="str">
        <f>IFERROR(VLOOKUP($B236,[1]GICS!$C:$D,2,FALSE),"-")</f>
        <v>Consumer Discretionary</v>
      </c>
      <c r="E236" s="14">
        <f>IFERROR(IF(VLOOKUP($B236,'[1]Paste Only'!$D:$AM,4,FALSE)="-",VLOOKUP($B236,'[1]Market Cap'!$A:$J,10,FALSE),VLOOKUP($B236,'[1]Paste Only'!$D:$AM,4,FALSE)),"-")</f>
        <v>474.65</v>
      </c>
      <c r="F236" s="14">
        <f>IFERROR(VLOOKUP($B236,'[1]Paste Only'!$D:$AM,5,FALSE),"-")</f>
        <v>512.125</v>
      </c>
      <c r="G236" s="15">
        <f>IFERROR(VLOOKUP($B236,'[1]Paste Only'!$D:$AM,6,FALSE),"-")</f>
        <v>20</v>
      </c>
      <c r="H236" s="15">
        <f>IFERROR(VLOOKUP($B236,'[1]Paste Only'!$D:$AM,7,FALSE),"-")</f>
        <v>4</v>
      </c>
      <c r="I236" s="15">
        <f>IFERROR(VLOOKUP($B236,'[1]Paste Only'!$D:$AM,8,FALSE),"-")</f>
        <v>4</v>
      </c>
      <c r="J236" s="16"/>
      <c r="K236" s="16"/>
      <c r="L236" s="14">
        <f>IFERROR(VLOOKUP($B236,'[1]Paste Only'!$D:$AM,12,FALSE),"-")</f>
        <v>17.66</v>
      </c>
      <c r="M236" s="14">
        <f>IFERROR(VLOOKUP($B236,'[1]Paste Only'!$D:$AM,15,FALSE),"-")</f>
        <v>29.22673563218391</v>
      </c>
      <c r="N236" s="17"/>
      <c r="O236" s="18"/>
      <c r="P236" s="19">
        <f t="shared" si="121"/>
        <v>0.65496804259252039</v>
      </c>
      <c r="Q236" s="20">
        <f t="shared" si="94"/>
        <v>7.895291267249549E-2</v>
      </c>
      <c r="R236" s="13">
        <f t="shared" si="95"/>
        <v>28</v>
      </c>
      <c r="S236" s="13" t="str">
        <f>IFERROR(VLOOKUP($B236,'[1]Market Cap'!$G:$I,3,FALSE),"-")</f>
        <v>Mid Cap</v>
      </c>
      <c r="T236" s="13"/>
      <c r="U236" s="13"/>
      <c r="V236" s="21">
        <f t="shared" si="122"/>
        <v>0</v>
      </c>
      <c r="W236" s="21">
        <f t="shared" si="122"/>
        <v>0</v>
      </c>
      <c r="X236" s="21">
        <f t="shared" si="122"/>
        <v>0</v>
      </c>
      <c r="Y236" s="22">
        <f t="shared" si="96"/>
        <v>0</v>
      </c>
      <c r="Z236" s="13">
        <f t="shared" si="97"/>
        <v>0</v>
      </c>
      <c r="AA236" s="23">
        <f t="shared" si="98"/>
        <v>0</v>
      </c>
      <c r="AB236" s="23">
        <f t="shared" si="99"/>
        <v>0</v>
      </c>
      <c r="AC236" s="23">
        <f t="shared" si="100"/>
        <v>0</v>
      </c>
      <c r="AD236" s="24">
        <f t="shared" si="101"/>
        <v>0</v>
      </c>
      <c r="AE236" s="25">
        <f>IFERROR(VLOOKUP($B236,'[1]Market Cap'!$G:$I,2,FALSE),"-")</f>
        <v>30145.066401889999</v>
      </c>
      <c r="AF236" s="20">
        <f t="shared" si="102"/>
        <v>0</v>
      </c>
      <c r="AG236" s="17">
        <f t="shared" si="103"/>
        <v>0</v>
      </c>
      <c r="AH236" s="17">
        <f t="shared" si="104"/>
        <v>0</v>
      </c>
      <c r="AI236" s="17" t="str">
        <f t="shared" si="105"/>
        <v>-</v>
      </c>
      <c r="AJ236" s="26">
        <f>IFERROR(VLOOKUP($B236,'[1]Paste Only'!$D:$AM,26,FALSE),"-")</f>
        <v>515</v>
      </c>
      <c r="AK236" s="26">
        <f>IFERROR(VLOOKUP($B236,'[1]Paste Only'!$D:$AM,23,FALSE),"-")</f>
        <v>600</v>
      </c>
      <c r="AL236" s="26">
        <f>IFERROR(VLOOKUP($B236,'[1]Paste Only'!$D:$AM,22,FALSE),"-")</f>
        <v>419</v>
      </c>
      <c r="AM236" s="21">
        <f t="shared" si="123"/>
        <v>5.6138638027825039E-3</v>
      </c>
      <c r="AN236" s="21">
        <f t="shared" si="123"/>
        <v>0.17158896753722241</v>
      </c>
      <c r="AO236" s="21">
        <f t="shared" si="123"/>
        <v>-0.18184037100317307</v>
      </c>
      <c r="AP236" s="27">
        <f t="shared" si="106"/>
        <v>0</v>
      </c>
      <c r="AQ236" s="27">
        <f t="shared" si="107"/>
        <v>0</v>
      </c>
      <c r="AR236" s="27">
        <f t="shared" si="108"/>
        <v>512.125</v>
      </c>
      <c r="AS236" s="27">
        <f t="shared" si="109"/>
        <v>512.125</v>
      </c>
      <c r="AT236" s="27">
        <f t="shared" si="110"/>
        <v>0</v>
      </c>
      <c r="AU236" s="27">
        <f t="shared" si="111"/>
        <v>0</v>
      </c>
      <c r="AV236" s="21">
        <f t="shared" si="112"/>
        <v>0.7142857142857143</v>
      </c>
      <c r="AW236" s="27">
        <f t="shared" si="113"/>
        <v>512.125</v>
      </c>
      <c r="AX236" s="27">
        <f t="shared" si="114"/>
        <v>512.125</v>
      </c>
      <c r="AY236" s="27">
        <f t="shared" si="115"/>
        <v>512.125</v>
      </c>
      <c r="AZ236" s="21">
        <f t="shared" si="116"/>
        <v>7.895291267249549E-2</v>
      </c>
      <c r="BA236" s="21">
        <f t="shared" si="117"/>
        <v>7.895291267249549E-2</v>
      </c>
      <c r="BB236" s="28">
        <f t="shared" si="118"/>
        <v>512.125</v>
      </c>
      <c r="BC236" s="28">
        <v>142</v>
      </c>
      <c r="BD236" s="28">
        <v>108</v>
      </c>
      <c r="BE236" s="28">
        <v>110</v>
      </c>
      <c r="BF236" s="28">
        <f t="shared" si="119"/>
        <v>110</v>
      </c>
      <c r="BG236" s="29">
        <f t="shared" si="120"/>
        <v>465.56818181818181</v>
      </c>
      <c r="BH236" s="29">
        <f t="shared" si="120"/>
        <v>129.09090909090909</v>
      </c>
      <c r="BI236" s="29">
        <f t="shared" si="120"/>
        <v>98.181818181818187</v>
      </c>
      <c r="BJ236" s="29">
        <f t="shared" si="93"/>
        <v>100</v>
      </c>
      <c r="BK236" s="29"/>
    </row>
    <row r="237" spans="1:63" x14ac:dyDescent="0.25">
      <c r="A237" s="13" t="s">
        <v>766</v>
      </c>
      <c r="B237" s="13" t="s">
        <v>767</v>
      </c>
      <c r="C237" s="13" t="s">
        <v>768</v>
      </c>
      <c r="D237" s="13" t="str">
        <f>IFERROR(VLOOKUP($B237,[1]GICS!$C:$D,2,FALSE),"-")</f>
        <v>Consumer Discretionary</v>
      </c>
      <c r="E237" s="14">
        <f>IFERROR(IF(VLOOKUP($B237,'[1]Paste Only'!$D:$AM,4,FALSE)="-",VLOOKUP($B237,'[1]Market Cap'!$A:$J,10,FALSE),VLOOKUP($B237,'[1]Paste Only'!$D:$AM,4,FALSE)),"-")</f>
        <v>634.9</v>
      </c>
      <c r="F237" s="14">
        <f>IFERROR(VLOOKUP($B237,'[1]Paste Only'!$D:$AM,5,FALSE),"-")</f>
        <v>717.23333740234375</v>
      </c>
      <c r="G237" s="15">
        <f>IFERROR(VLOOKUP($B237,'[1]Paste Only'!$D:$AM,6,FALSE),"-")</f>
        <v>16</v>
      </c>
      <c r="H237" s="15">
        <f>IFERROR(VLOOKUP($B237,'[1]Paste Only'!$D:$AM,7,FALSE),"-")</f>
        <v>9</v>
      </c>
      <c r="I237" s="15">
        <f>IFERROR(VLOOKUP($B237,'[1]Paste Only'!$D:$AM,8,FALSE),"-")</f>
        <v>7</v>
      </c>
      <c r="J237" s="16"/>
      <c r="K237" s="16"/>
      <c r="L237" s="14">
        <f>IFERROR(VLOOKUP($B237,'[1]Paste Only'!$D:$AM,12,FALSE),"-")</f>
        <v>3.9633289999999999</v>
      </c>
      <c r="M237" s="14">
        <f>IFERROR(VLOOKUP($B237,'[1]Paste Only'!$D:$AM,15,FALSE),"-")</f>
        <v>6.9642988505747123</v>
      </c>
      <c r="N237" s="17"/>
      <c r="O237" s="18"/>
      <c r="P237" s="19">
        <f t="shared" si="121"/>
        <v>0.75718413752043112</v>
      </c>
      <c r="Q237" s="20">
        <f t="shared" si="94"/>
        <v>0.12967922098337348</v>
      </c>
      <c r="R237" s="13">
        <f t="shared" si="95"/>
        <v>32</v>
      </c>
      <c r="S237" s="13" t="str">
        <f>IFERROR(VLOOKUP($B237,'[1]Market Cap'!$G:$I,3,FALSE),"-")</f>
        <v>Mid Cap</v>
      </c>
      <c r="T237" s="13"/>
      <c r="U237" s="13"/>
      <c r="V237" s="21">
        <f t="shared" si="122"/>
        <v>0</v>
      </c>
      <c r="W237" s="21">
        <f t="shared" si="122"/>
        <v>0</v>
      </c>
      <c r="X237" s="21">
        <f t="shared" si="122"/>
        <v>0</v>
      </c>
      <c r="Y237" s="22">
        <f t="shared" si="96"/>
        <v>0</v>
      </c>
      <c r="Z237" s="13">
        <f t="shared" si="97"/>
        <v>0</v>
      </c>
      <c r="AA237" s="23">
        <f t="shared" si="98"/>
        <v>0</v>
      </c>
      <c r="AB237" s="23">
        <f t="shared" si="99"/>
        <v>0</v>
      </c>
      <c r="AC237" s="23">
        <f t="shared" si="100"/>
        <v>0</v>
      </c>
      <c r="AD237" s="24">
        <f t="shared" si="101"/>
        <v>0</v>
      </c>
      <c r="AE237" s="25">
        <f>IFERROR(VLOOKUP($B237,'[1]Market Cap'!$G:$I,2,FALSE),"-")</f>
        <v>41893.571748000002</v>
      </c>
      <c r="AF237" s="20">
        <f t="shared" si="102"/>
        <v>0</v>
      </c>
      <c r="AG237" s="17">
        <f t="shared" si="103"/>
        <v>0</v>
      </c>
      <c r="AH237" s="17">
        <f t="shared" si="104"/>
        <v>0</v>
      </c>
      <c r="AI237" s="17" t="str">
        <f t="shared" si="105"/>
        <v>-</v>
      </c>
      <c r="AJ237" s="26">
        <f>IFERROR(VLOOKUP($B237,'[1]Paste Only'!$D:$AM,26,FALSE),"-")</f>
        <v>720</v>
      </c>
      <c r="AK237" s="26">
        <f>IFERROR(VLOOKUP($B237,'[1]Paste Only'!$D:$AM,23,FALSE),"-")</f>
        <v>1000</v>
      </c>
      <c r="AL237" s="26">
        <f>IFERROR(VLOOKUP($B237,'[1]Paste Only'!$D:$AM,22,FALSE),"-")</f>
        <v>516</v>
      </c>
      <c r="AM237" s="21">
        <f t="shared" si="123"/>
        <v>3.8574093720691316E-3</v>
      </c>
      <c r="AN237" s="21">
        <f t="shared" si="123"/>
        <v>0.39424640190565152</v>
      </c>
      <c r="AO237" s="21">
        <f t="shared" si="123"/>
        <v>-0.28056885661668374</v>
      </c>
      <c r="AP237" s="27">
        <f t="shared" si="106"/>
        <v>0</v>
      </c>
      <c r="AQ237" s="27">
        <f t="shared" si="107"/>
        <v>0</v>
      </c>
      <c r="AR237" s="27">
        <f t="shared" si="108"/>
        <v>717.23333740234375</v>
      </c>
      <c r="AS237" s="27">
        <f t="shared" si="109"/>
        <v>717.23333740234375</v>
      </c>
      <c r="AT237" s="27">
        <f t="shared" si="110"/>
        <v>0</v>
      </c>
      <c r="AU237" s="27">
        <f t="shared" si="111"/>
        <v>0</v>
      </c>
      <c r="AV237" s="21">
        <f t="shared" si="112"/>
        <v>0.5</v>
      </c>
      <c r="AW237" s="27">
        <f t="shared" si="113"/>
        <v>717.23333740234375</v>
      </c>
      <c r="AX237" s="27">
        <f t="shared" si="114"/>
        <v>717.23333740234375</v>
      </c>
      <c r="AY237" s="27">
        <f t="shared" si="115"/>
        <v>717.23333740234375</v>
      </c>
      <c r="AZ237" s="21">
        <f t="shared" si="116"/>
        <v>0.12967922098337348</v>
      </c>
      <c r="BA237" s="21">
        <f t="shared" si="117"/>
        <v>0.12967922098337348</v>
      </c>
      <c r="BB237" s="28">
        <f t="shared" si="118"/>
        <v>717.23333740234375</v>
      </c>
      <c r="BC237" s="28">
        <v>400</v>
      </c>
      <c r="BD237" s="28" t="s">
        <v>81</v>
      </c>
      <c r="BE237" s="28" t="s">
        <v>81</v>
      </c>
      <c r="BF237" s="28" t="str">
        <f t="shared" si="119"/>
        <v>-</v>
      </c>
      <c r="BG237" s="29">
        <f t="shared" si="120"/>
        <v>0</v>
      </c>
      <c r="BH237" s="29">
        <f t="shared" si="120"/>
        <v>0</v>
      </c>
      <c r="BI237" s="29">
        <f t="shared" si="120"/>
        <v>0</v>
      </c>
      <c r="BJ237" s="29">
        <f t="shared" si="93"/>
        <v>0</v>
      </c>
      <c r="BK237" s="29"/>
    </row>
    <row r="238" spans="1:63" x14ac:dyDescent="0.25">
      <c r="A238" s="13" t="s">
        <v>769</v>
      </c>
      <c r="B238" s="13" t="s">
        <v>770</v>
      </c>
      <c r="C238" s="13" t="s">
        <v>771</v>
      </c>
      <c r="D238" s="13" t="str">
        <f>IFERROR(VLOOKUP($B238,[1]GICS!$C:$D,2,FALSE),"-")</f>
        <v>Industrials</v>
      </c>
      <c r="E238" s="14">
        <f>IFERROR(IF(VLOOKUP($B238,'[1]Paste Only'!$D:$AM,4,FALSE)="-",VLOOKUP($B238,'[1]Market Cap'!$A:$J,10,FALSE),VLOOKUP($B238,'[1]Paste Only'!$D:$AM,4,FALSE)),"-")</f>
        <v>19904.349999999999</v>
      </c>
      <c r="F238" s="14">
        <f>IFERROR(VLOOKUP($B238,'[1]Paste Only'!$D:$AM,5,FALSE),"-")</f>
        <v>21170.5</v>
      </c>
      <c r="G238" s="15">
        <f>IFERROR(VLOOKUP($B238,'[1]Paste Only'!$D:$AM,6,FALSE),"-")</f>
        <v>6</v>
      </c>
      <c r="H238" s="15">
        <f>IFERROR(VLOOKUP($B238,'[1]Paste Only'!$D:$AM,7,FALSE),"-")</f>
        <v>0</v>
      </c>
      <c r="I238" s="15">
        <f>IFERROR(VLOOKUP($B238,'[1]Paste Only'!$D:$AM,8,FALSE),"-")</f>
        <v>3</v>
      </c>
      <c r="J238" s="16"/>
      <c r="K238" s="16"/>
      <c r="L238" s="14">
        <f>IFERROR(VLOOKUP($B238,'[1]Paste Only'!$D:$AM,12,FALSE),"-")</f>
        <v>86.147553000000002</v>
      </c>
      <c r="M238" s="14" t="str">
        <f>IFERROR(VLOOKUP($B238,'[1]Paste Only'!$D:$AM,15,FALSE),"-")</f>
        <v>-</v>
      </c>
      <c r="N238" s="17"/>
      <c r="O238" s="18"/>
      <c r="P238" s="19">
        <f t="shared" si="121"/>
        <v>0</v>
      </c>
      <c r="Q238" s="20">
        <f t="shared" si="94"/>
        <v>6.3611723065561065E-2</v>
      </c>
      <c r="R238" s="13">
        <f t="shared" si="95"/>
        <v>9</v>
      </c>
      <c r="S238" s="13" t="str">
        <f>IFERROR(VLOOKUP($B238,'[1]Market Cap'!$G:$I,3,FALSE),"-")</f>
        <v>Mid Cap</v>
      </c>
      <c r="T238" s="13"/>
      <c r="U238" s="13"/>
      <c r="V238" s="21">
        <f t="shared" si="122"/>
        <v>0</v>
      </c>
      <c r="W238" s="21">
        <f t="shared" si="122"/>
        <v>0</v>
      </c>
      <c r="X238" s="21">
        <f t="shared" si="122"/>
        <v>0</v>
      </c>
      <c r="Y238" s="22">
        <f t="shared" si="96"/>
        <v>0</v>
      </c>
      <c r="Z238" s="13">
        <f t="shared" si="97"/>
        <v>0</v>
      </c>
      <c r="AA238" s="23">
        <f t="shared" si="98"/>
        <v>0</v>
      </c>
      <c r="AB238" s="23">
        <f t="shared" si="99"/>
        <v>0</v>
      </c>
      <c r="AC238" s="23">
        <f t="shared" si="100"/>
        <v>0</v>
      </c>
      <c r="AD238" s="24">
        <f t="shared" si="101"/>
        <v>0</v>
      </c>
      <c r="AE238" s="25">
        <f>IFERROR(VLOOKUP($B238,'[1]Market Cap'!$G:$I,2,FALSE),"-")</f>
        <v>88718.391347904995</v>
      </c>
      <c r="AF238" s="20">
        <f t="shared" si="102"/>
        <v>0</v>
      </c>
      <c r="AG238" s="17">
        <f t="shared" si="103"/>
        <v>0</v>
      </c>
      <c r="AH238" s="17">
        <f t="shared" si="104"/>
        <v>0</v>
      </c>
      <c r="AI238" s="17" t="str">
        <f t="shared" si="105"/>
        <v>-</v>
      </c>
      <c r="AJ238" s="26">
        <f>IFERROR(VLOOKUP($B238,'[1]Paste Only'!$D:$AM,26,FALSE),"-")</f>
        <v>22150.5</v>
      </c>
      <c r="AK238" s="26">
        <f>IFERROR(VLOOKUP($B238,'[1]Paste Only'!$D:$AM,23,FALSE),"-")</f>
        <v>25033</v>
      </c>
      <c r="AL238" s="26">
        <f>IFERROR(VLOOKUP($B238,'[1]Paste Only'!$D:$AM,22,FALSE),"-")</f>
        <v>16500</v>
      </c>
      <c r="AM238" s="21">
        <f t="shared" si="123"/>
        <v>4.6290829219905127E-2</v>
      </c>
      <c r="AN238" s="21">
        <f t="shared" si="123"/>
        <v>0.18244727332845234</v>
      </c>
      <c r="AO238" s="21">
        <f t="shared" si="123"/>
        <v>-0.22061358966486388</v>
      </c>
      <c r="AP238" s="27">
        <f t="shared" si="106"/>
        <v>0</v>
      </c>
      <c r="AQ238" s="27">
        <f t="shared" si="107"/>
        <v>0</v>
      </c>
      <c r="AR238" s="27">
        <f t="shared" si="108"/>
        <v>21170.5</v>
      </c>
      <c r="AS238" s="27">
        <f t="shared" si="109"/>
        <v>21170.5</v>
      </c>
      <c r="AT238" s="27">
        <f t="shared" si="110"/>
        <v>0</v>
      </c>
      <c r="AU238" s="27">
        <f t="shared" si="111"/>
        <v>0</v>
      </c>
      <c r="AV238" s="21">
        <f t="shared" si="112"/>
        <v>0.66666666666666663</v>
      </c>
      <c r="AW238" s="27">
        <f t="shared" si="113"/>
        <v>21170.5</v>
      </c>
      <c r="AX238" s="27">
        <f t="shared" si="114"/>
        <v>21170.5</v>
      </c>
      <c r="AY238" s="27">
        <f t="shared" si="115"/>
        <v>21170.5</v>
      </c>
      <c r="AZ238" s="21">
        <f t="shared" si="116"/>
        <v>6.3611723065561065E-2</v>
      </c>
      <c r="BA238" s="21">
        <f t="shared" si="117"/>
        <v>6.3611723065561065E-2</v>
      </c>
      <c r="BB238" s="28">
        <f t="shared" si="118"/>
        <v>21170.5</v>
      </c>
      <c r="BC238" s="28" t="s">
        <v>81</v>
      </c>
      <c r="BD238" s="28">
        <v>254</v>
      </c>
      <c r="BE238" s="28" t="s">
        <v>81</v>
      </c>
      <c r="BF238" s="28" t="str">
        <f t="shared" si="119"/>
        <v>-</v>
      </c>
      <c r="BG238" s="29">
        <f t="shared" si="120"/>
        <v>0</v>
      </c>
      <c r="BH238" s="29">
        <f t="shared" si="120"/>
        <v>0</v>
      </c>
      <c r="BI238" s="29">
        <f t="shared" si="120"/>
        <v>0</v>
      </c>
      <c r="BJ238" s="29">
        <f t="shared" si="93"/>
        <v>0</v>
      </c>
      <c r="BK238" s="29"/>
    </row>
    <row r="239" spans="1:63" x14ac:dyDescent="0.25">
      <c r="A239" s="13" t="s">
        <v>772</v>
      </c>
      <c r="B239" s="13" t="s">
        <v>773</v>
      </c>
      <c r="C239" s="13" t="s">
        <v>774</v>
      </c>
      <c r="D239" s="13" t="str">
        <f>IFERROR(VLOOKUP($B239,[1]GICS!$C:$D,2,FALSE),"-")</f>
        <v>Consumer Discretionary</v>
      </c>
      <c r="E239" s="14">
        <f>IFERROR(IF(VLOOKUP($B239,'[1]Paste Only'!$D:$AM,4,FALSE)="-",VLOOKUP($B239,'[1]Market Cap'!$A:$J,10,FALSE),VLOOKUP($B239,'[1]Paste Only'!$D:$AM,4,FALSE)),"-")</f>
        <v>50.09</v>
      </c>
      <c r="F239" s="14">
        <f>IFERROR(VLOOKUP($B239,'[1]Paste Only'!$D:$AM,5,FALSE),"-")</f>
        <v>45.923076629638672</v>
      </c>
      <c r="G239" s="15">
        <f>IFERROR(VLOOKUP($B239,'[1]Paste Only'!$D:$AM,6,FALSE),"-")</f>
        <v>11</v>
      </c>
      <c r="H239" s="15">
        <f>IFERROR(VLOOKUP($B239,'[1]Paste Only'!$D:$AM,7,FALSE),"-")</f>
        <v>1</v>
      </c>
      <c r="I239" s="15">
        <f>IFERROR(VLOOKUP($B239,'[1]Paste Only'!$D:$AM,8,FALSE),"-")</f>
        <v>2</v>
      </c>
      <c r="J239" s="16"/>
      <c r="K239" s="16"/>
      <c r="L239" s="14">
        <f>IFERROR(VLOOKUP($B239,'[1]Paste Only'!$D:$AM,12,FALSE),"-")</f>
        <v>0.83333333333333337</v>
      </c>
      <c r="M239" s="14">
        <f>IFERROR(VLOOKUP($B239,'[1]Paste Only'!$D:$AM,15,FALSE),"-")</f>
        <v>1.207977011494253</v>
      </c>
      <c r="N239" s="17"/>
      <c r="O239" s="18"/>
      <c r="P239" s="19">
        <f t="shared" si="121"/>
        <v>0.44957241379310342</v>
      </c>
      <c r="Q239" s="20">
        <f t="shared" si="94"/>
        <v>-8.3188727697371401E-2</v>
      </c>
      <c r="R239" s="13">
        <f t="shared" si="95"/>
        <v>14</v>
      </c>
      <c r="S239" s="13" t="str">
        <f>IFERROR(VLOOKUP($B239,'[1]Market Cap'!$G:$I,3,FALSE),"-")</f>
        <v>Small Cap</v>
      </c>
      <c r="T239" s="13"/>
      <c r="U239" s="13"/>
      <c r="V239" s="21">
        <f t="shared" si="122"/>
        <v>0</v>
      </c>
      <c r="W239" s="21">
        <f t="shared" si="122"/>
        <v>0</v>
      </c>
      <c r="X239" s="21">
        <f t="shared" si="122"/>
        <v>0</v>
      </c>
      <c r="Y239" s="22">
        <f t="shared" si="96"/>
        <v>0</v>
      </c>
      <c r="Z239" s="13">
        <f t="shared" si="97"/>
        <v>0</v>
      </c>
      <c r="AA239" s="23">
        <f t="shared" si="98"/>
        <v>0</v>
      </c>
      <c r="AB239" s="23">
        <f t="shared" si="99"/>
        <v>0</v>
      </c>
      <c r="AC239" s="23">
        <f t="shared" si="100"/>
        <v>0</v>
      </c>
      <c r="AD239" s="24">
        <f t="shared" si="101"/>
        <v>0</v>
      </c>
      <c r="AE239" s="25">
        <f>IFERROR(VLOOKUP($B239,'[1]Market Cap'!$G:$I,2,FALSE),"-")</f>
        <v>33217.994447081997</v>
      </c>
      <c r="AF239" s="20">
        <f t="shared" si="102"/>
        <v>0</v>
      </c>
      <c r="AG239" s="17">
        <f t="shared" si="103"/>
        <v>1</v>
      </c>
      <c r="AH239" s="17">
        <f t="shared" si="104"/>
        <v>0</v>
      </c>
      <c r="AI239" s="17" t="str">
        <f t="shared" si="105"/>
        <v>-</v>
      </c>
      <c r="AJ239" s="26">
        <f>IFERROR(VLOOKUP($B239,'[1]Paste Only'!$D:$AM,26,FALSE),"-")</f>
        <v>46</v>
      </c>
      <c r="AK239" s="26">
        <f>IFERROR(VLOOKUP($B239,'[1]Paste Only'!$D:$AM,23,FALSE),"-")</f>
        <v>57</v>
      </c>
      <c r="AL239" s="26">
        <f>IFERROR(VLOOKUP($B239,'[1]Paste Only'!$D:$AM,22,FALSE),"-")</f>
        <v>34</v>
      </c>
      <c r="AM239" s="21">
        <f t="shared" si="123"/>
        <v>1.6750482765277575E-3</v>
      </c>
      <c r="AN239" s="21">
        <f t="shared" si="123"/>
        <v>0.24120603808178442</v>
      </c>
      <c r="AO239" s="21">
        <f t="shared" si="123"/>
        <v>-0.25963148605647945</v>
      </c>
      <c r="AP239" s="27">
        <f t="shared" si="106"/>
        <v>0</v>
      </c>
      <c r="AQ239" s="27">
        <f t="shared" si="107"/>
        <v>0</v>
      </c>
      <c r="AR239" s="27">
        <f t="shared" si="108"/>
        <v>45.923076629638672</v>
      </c>
      <c r="AS239" s="27">
        <f t="shared" si="109"/>
        <v>45.923076629638672</v>
      </c>
      <c r="AT239" s="27">
        <f t="shared" si="110"/>
        <v>0</v>
      </c>
      <c r="AU239" s="27">
        <f t="shared" si="111"/>
        <v>0</v>
      </c>
      <c r="AV239" s="21">
        <f t="shared" si="112"/>
        <v>0.7857142857142857</v>
      </c>
      <c r="AW239" s="27">
        <f t="shared" si="113"/>
        <v>45.923076629638672</v>
      </c>
      <c r="AX239" s="27">
        <f t="shared" si="114"/>
        <v>45.923076629638672</v>
      </c>
      <c r="AY239" s="27">
        <f t="shared" si="115"/>
        <v>46</v>
      </c>
      <c r="AZ239" s="21">
        <f t="shared" si="116"/>
        <v>-8.1653024555799592E-2</v>
      </c>
      <c r="BA239" s="21">
        <f t="shared" si="117"/>
        <v>-8.1653024555799592E-2</v>
      </c>
      <c r="BB239" s="28">
        <f t="shared" si="118"/>
        <v>45.923076629638672</v>
      </c>
      <c r="BC239" s="28">
        <v>137.83332824707031</v>
      </c>
      <c r="BD239" s="28">
        <v>109</v>
      </c>
      <c r="BE239" s="28">
        <v>97.75</v>
      </c>
      <c r="BF239" s="28">
        <f t="shared" si="119"/>
        <v>97.75</v>
      </c>
      <c r="BG239" s="29">
        <f t="shared" si="120"/>
        <v>46.980129544387388</v>
      </c>
      <c r="BH239" s="29">
        <f t="shared" si="120"/>
        <v>141.00596240109496</v>
      </c>
      <c r="BI239" s="29">
        <f t="shared" si="120"/>
        <v>111.50895140664962</v>
      </c>
      <c r="BJ239" s="29">
        <f t="shared" si="93"/>
        <v>100</v>
      </c>
      <c r="BK239" s="29"/>
    </row>
    <row r="240" spans="1:63" x14ac:dyDescent="0.25">
      <c r="A240" s="13" t="s">
        <v>775</v>
      </c>
      <c r="B240" s="13" t="s">
        <v>776</v>
      </c>
      <c r="C240" s="13" t="s">
        <v>777</v>
      </c>
      <c r="D240" s="13" t="str">
        <f>IFERROR(VLOOKUP($B240,[1]GICS!$C:$D,2,FALSE),"-")</f>
        <v>Financials</v>
      </c>
      <c r="E240" s="14">
        <f>IFERROR(IF(VLOOKUP($B240,'[1]Paste Only'!$D:$AM,4,FALSE)="-",VLOOKUP($B240,'[1]Market Cap'!$A:$J,10,FALSE),VLOOKUP($B240,'[1]Paste Only'!$D:$AM,4,FALSE)),"-")</f>
        <v>164.8</v>
      </c>
      <c r="F240" s="14">
        <f>IFERROR(VLOOKUP($B240,'[1]Paste Only'!$D:$AM,5,FALSE),"-")</f>
        <v>194.42857360839844</v>
      </c>
      <c r="G240" s="15">
        <f>IFERROR(VLOOKUP($B240,'[1]Paste Only'!$D:$AM,6,FALSE),"-")</f>
        <v>15</v>
      </c>
      <c r="H240" s="15">
        <f>IFERROR(VLOOKUP($B240,'[1]Paste Only'!$D:$AM,7,FALSE),"-")</f>
        <v>12</v>
      </c>
      <c r="I240" s="15">
        <f>IFERROR(VLOOKUP($B240,'[1]Paste Only'!$D:$AM,8,FALSE),"-")</f>
        <v>2</v>
      </c>
      <c r="J240" s="16"/>
      <c r="K240" s="16"/>
      <c r="L240" s="14">
        <f>IFERROR(VLOOKUP($B240,'[1]Paste Only'!$D:$AM,12,FALSE),"-")</f>
        <v>12.75337</v>
      </c>
      <c r="M240" s="14">
        <f>IFERROR(VLOOKUP($B240,'[1]Paste Only'!$D:$AM,15,FALSE),"-")</f>
        <v>18.668206896551723</v>
      </c>
      <c r="N240" s="17"/>
      <c r="O240" s="18"/>
      <c r="P240" s="19">
        <f t="shared" si="121"/>
        <v>0.46378619114412301</v>
      </c>
      <c r="Q240" s="20">
        <f t="shared" si="94"/>
        <v>0.17978503403154389</v>
      </c>
      <c r="R240" s="13">
        <f t="shared" si="95"/>
        <v>29</v>
      </c>
      <c r="S240" s="13" t="str">
        <f>IFERROR(VLOOKUP($B240,'[1]Market Cap'!$G:$I,3,FALSE),"-")</f>
        <v>Mid Cap</v>
      </c>
      <c r="T240" s="13"/>
      <c r="U240" s="13"/>
      <c r="V240" s="21">
        <f t="shared" si="122"/>
        <v>0</v>
      </c>
      <c r="W240" s="21">
        <f t="shared" si="122"/>
        <v>0</v>
      </c>
      <c r="X240" s="21">
        <f t="shared" si="122"/>
        <v>0</v>
      </c>
      <c r="Y240" s="22">
        <f t="shared" si="96"/>
        <v>0</v>
      </c>
      <c r="Z240" s="13">
        <f t="shared" si="97"/>
        <v>0</v>
      </c>
      <c r="AA240" s="23">
        <f t="shared" si="98"/>
        <v>0</v>
      </c>
      <c r="AB240" s="23">
        <f t="shared" si="99"/>
        <v>0</v>
      </c>
      <c r="AC240" s="23">
        <f t="shared" si="100"/>
        <v>0</v>
      </c>
      <c r="AD240" s="24">
        <f t="shared" si="101"/>
        <v>0</v>
      </c>
      <c r="AE240" s="25">
        <f>IFERROR(VLOOKUP($B240,'[1]Market Cap'!$G:$I,2,FALSE),"-")</f>
        <v>26548.808754400001</v>
      </c>
      <c r="AF240" s="20">
        <f t="shared" si="102"/>
        <v>0</v>
      </c>
      <c r="AG240" s="17">
        <f t="shared" si="103"/>
        <v>0</v>
      </c>
      <c r="AH240" s="17">
        <f t="shared" si="104"/>
        <v>0</v>
      </c>
      <c r="AI240" s="17" t="str">
        <f t="shared" si="105"/>
        <v>-</v>
      </c>
      <c r="AJ240" s="26">
        <f>IFERROR(VLOOKUP($B240,'[1]Paste Only'!$D:$AM,26,FALSE),"-")</f>
        <v>199</v>
      </c>
      <c r="AK240" s="26">
        <f>IFERROR(VLOOKUP($B240,'[1]Paste Only'!$D:$AM,23,FALSE),"-")</f>
        <v>225</v>
      </c>
      <c r="AL240" s="26">
        <f>IFERROR(VLOOKUP($B240,'[1]Paste Only'!$D:$AM,22,FALSE),"-")</f>
        <v>130</v>
      </c>
      <c r="AM240" s="21">
        <f t="shared" si="123"/>
        <v>2.3512111963589044E-2</v>
      </c>
      <c r="AN240" s="21">
        <f t="shared" si="123"/>
        <v>0.15723731252164574</v>
      </c>
      <c r="AO240" s="21">
        <f t="shared" si="123"/>
        <v>-0.33137399720971572</v>
      </c>
      <c r="AP240" s="27">
        <f t="shared" si="106"/>
        <v>0</v>
      </c>
      <c r="AQ240" s="27">
        <f t="shared" si="107"/>
        <v>0</v>
      </c>
      <c r="AR240" s="27">
        <f t="shared" si="108"/>
        <v>194.42857360839844</v>
      </c>
      <c r="AS240" s="27">
        <f t="shared" si="109"/>
        <v>194.42857360839844</v>
      </c>
      <c r="AT240" s="27">
        <f t="shared" si="110"/>
        <v>0</v>
      </c>
      <c r="AU240" s="27">
        <f t="shared" si="111"/>
        <v>0</v>
      </c>
      <c r="AV240" s="21">
        <f t="shared" si="112"/>
        <v>0.51724137931034486</v>
      </c>
      <c r="AW240" s="27">
        <f t="shared" si="113"/>
        <v>194.42857360839844</v>
      </c>
      <c r="AX240" s="27">
        <f t="shared" si="114"/>
        <v>194.42857360839844</v>
      </c>
      <c r="AY240" s="27">
        <f t="shared" si="115"/>
        <v>194.42857360839844</v>
      </c>
      <c r="AZ240" s="21">
        <f t="shared" si="116"/>
        <v>0.17978503403154389</v>
      </c>
      <c r="BA240" s="21">
        <f t="shared" si="117"/>
        <v>0.17978503403154389</v>
      </c>
      <c r="BB240" s="28">
        <f t="shared" si="118"/>
        <v>194.42857360839844</v>
      </c>
      <c r="BC240" s="28" t="s">
        <v>81</v>
      </c>
      <c r="BD240" s="28">
        <v>393</v>
      </c>
      <c r="BE240" s="28" t="s">
        <v>81</v>
      </c>
      <c r="BF240" s="28" t="str">
        <f t="shared" si="119"/>
        <v>-</v>
      </c>
      <c r="BG240" s="29">
        <f t="shared" si="120"/>
        <v>0</v>
      </c>
      <c r="BH240" s="29">
        <f t="shared" si="120"/>
        <v>0</v>
      </c>
      <c r="BI240" s="29">
        <f t="shared" si="120"/>
        <v>0</v>
      </c>
      <c r="BJ240" s="29">
        <f t="shared" si="93"/>
        <v>0</v>
      </c>
      <c r="BK240" s="29"/>
    </row>
    <row r="241" spans="1:64" x14ac:dyDescent="0.25">
      <c r="A241" s="13" t="s">
        <v>778</v>
      </c>
      <c r="B241" s="13" t="s">
        <v>779</v>
      </c>
      <c r="C241" s="13" t="s">
        <v>780</v>
      </c>
      <c r="D241" s="13" t="str">
        <f>IFERROR(VLOOKUP($B241,[1]GICS!$C:$D,2,FALSE),"-")</f>
        <v>Materials</v>
      </c>
      <c r="E241" s="14">
        <f>IFERROR(IF(VLOOKUP($B241,'[1]Paste Only'!$D:$AM,4,FALSE)="-",VLOOKUP($B241,'[1]Market Cap'!$A:$J,10,FALSE),VLOOKUP($B241,'[1]Paste Only'!$D:$AM,4,FALSE)),"-")</f>
        <v>1749.65</v>
      </c>
      <c r="F241" s="14">
        <f>IFERROR(VLOOKUP($B241,'[1]Paste Only'!$D:$AM,5,FALSE),"-")</f>
        <v>1971.8333740234375</v>
      </c>
      <c r="G241" s="15">
        <f>IFERROR(VLOOKUP($B241,'[1]Paste Only'!$D:$AM,6,FALSE),"-")</f>
        <v>10</v>
      </c>
      <c r="H241" s="15">
        <f>IFERROR(VLOOKUP($B241,'[1]Paste Only'!$D:$AM,7,FALSE),"-")</f>
        <v>6</v>
      </c>
      <c r="I241" s="15">
        <f>IFERROR(VLOOKUP($B241,'[1]Paste Only'!$D:$AM,8,FALSE),"-")</f>
        <v>5</v>
      </c>
      <c r="J241" s="16"/>
      <c r="K241" s="16"/>
      <c r="L241" s="14">
        <f>IFERROR(VLOOKUP($B241,'[1]Paste Only'!$D:$AM,12,FALSE),"-")</f>
        <v>51.12</v>
      </c>
      <c r="M241" s="14">
        <f>IFERROR(VLOOKUP($B241,'[1]Paste Only'!$D:$AM,15,FALSE),"-")</f>
        <v>60.024816091954023</v>
      </c>
      <c r="N241" s="17"/>
      <c r="O241" s="18"/>
      <c r="P241" s="19">
        <f t="shared" si="121"/>
        <v>0.17419436799597077</v>
      </c>
      <c r="Q241" s="20">
        <f t="shared" si="94"/>
        <v>0.12698732547848857</v>
      </c>
      <c r="R241" s="13">
        <f t="shared" si="95"/>
        <v>21</v>
      </c>
      <c r="S241" s="13" t="str">
        <f>IFERROR(VLOOKUP($B241,'[1]Market Cap'!$G:$I,3,FALSE),"-")</f>
        <v>Small Cap</v>
      </c>
      <c r="T241" s="13"/>
      <c r="U241" s="13"/>
      <c r="V241" s="21">
        <f t="shared" si="122"/>
        <v>0</v>
      </c>
      <c r="W241" s="21">
        <f t="shared" si="122"/>
        <v>0</v>
      </c>
      <c r="X241" s="21">
        <f t="shared" si="122"/>
        <v>0</v>
      </c>
      <c r="Y241" s="22">
        <f t="shared" si="96"/>
        <v>0</v>
      </c>
      <c r="Z241" s="13">
        <f t="shared" si="97"/>
        <v>0</v>
      </c>
      <c r="AA241" s="23">
        <f t="shared" si="98"/>
        <v>0</v>
      </c>
      <c r="AB241" s="23">
        <f t="shared" si="99"/>
        <v>0</v>
      </c>
      <c r="AC241" s="23">
        <f t="shared" si="100"/>
        <v>0</v>
      </c>
      <c r="AD241" s="24">
        <f t="shared" si="101"/>
        <v>0</v>
      </c>
      <c r="AE241" s="25">
        <f>IFERROR(VLOOKUP($B241,'[1]Market Cap'!$G:$I,2,FALSE),"-")</f>
        <v>23864.008418565001</v>
      </c>
      <c r="AF241" s="20">
        <f t="shared" si="102"/>
        <v>0</v>
      </c>
      <c r="AG241" s="17">
        <f t="shared" si="103"/>
        <v>0</v>
      </c>
      <c r="AH241" s="17">
        <f t="shared" si="104"/>
        <v>0</v>
      </c>
      <c r="AI241" s="17" t="str">
        <f t="shared" si="105"/>
        <v>-</v>
      </c>
      <c r="AJ241" s="26">
        <f>IFERROR(VLOOKUP($B241,'[1]Paste Only'!$D:$AM,26,FALSE),"-")</f>
        <v>1955</v>
      </c>
      <c r="AK241" s="26">
        <f>IFERROR(VLOOKUP($B241,'[1]Paste Only'!$D:$AM,23,FALSE),"-")</f>
        <v>2360</v>
      </c>
      <c r="AL241" s="26">
        <f>IFERROR(VLOOKUP($B241,'[1]Paste Only'!$D:$AM,22,FALSE),"-")</f>
        <v>1528</v>
      </c>
      <c r="AM241" s="21">
        <f t="shared" si="123"/>
        <v>-8.5369150584411191E-3</v>
      </c>
      <c r="AN241" s="21">
        <f t="shared" si="123"/>
        <v>0.19685569333098663</v>
      </c>
      <c r="AO241" s="21">
        <f t="shared" si="123"/>
        <v>-0.22508665279247986</v>
      </c>
      <c r="AP241" s="27">
        <f t="shared" si="106"/>
        <v>0</v>
      </c>
      <c r="AQ241" s="27">
        <f t="shared" si="107"/>
        <v>0</v>
      </c>
      <c r="AR241" s="27">
        <f t="shared" si="108"/>
        <v>1971.8333740234375</v>
      </c>
      <c r="AS241" s="27">
        <f t="shared" si="109"/>
        <v>1971.8333740234375</v>
      </c>
      <c r="AT241" s="27">
        <f t="shared" si="110"/>
        <v>0</v>
      </c>
      <c r="AU241" s="27">
        <f t="shared" si="111"/>
        <v>0</v>
      </c>
      <c r="AV241" s="21">
        <f t="shared" si="112"/>
        <v>0.47619047619047616</v>
      </c>
      <c r="AW241" s="27">
        <f t="shared" si="113"/>
        <v>1971.8333740234375</v>
      </c>
      <c r="AX241" s="27">
        <f t="shared" si="114"/>
        <v>1971.8333740234375</v>
      </c>
      <c r="AY241" s="27">
        <f t="shared" si="115"/>
        <v>1955</v>
      </c>
      <c r="AZ241" s="21">
        <f t="shared" si="116"/>
        <v>0.11736633040893896</v>
      </c>
      <c r="BA241" s="21">
        <f t="shared" si="117"/>
        <v>0.11736633040893896</v>
      </c>
      <c r="BB241" s="28">
        <f t="shared" si="118"/>
        <v>1971.8333740234375</v>
      </c>
      <c r="BC241" s="28">
        <v>122.19999694824219</v>
      </c>
      <c r="BD241" s="28">
        <v>82.090911865234375</v>
      </c>
      <c r="BE241" s="28">
        <v>74.363639831542969</v>
      </c>
      <c r="BF241" s="28">
        <f t="shared" si="119"/>
        <v>74.363639831542969</v>
      </c>
      <c r="BG241" s="29">
        <f t="shared" si="120"/>
        <v>2651.6095480133304</v>
      </c>
      <c r="BH241" s="29">
        <f t="shared" si="120"/>
        <v>164.32761659470086</v>
      </c>
      <c r="BI241" s="29">
        <f t="shared" si="120"/>
        <v>110.39119662673332</v>
      </c>
      <c r="BJ241" s="29">
        <f t="shared" si="93"/>
        <v>100</v>
      </c>
      <c r="BK241" s="29"/>
    </row>
    <row r="242" spans="1:64" x14ac:dyDescent="0.25">
      <c r="A242" s="13" t="s">
        <v>781</v>
      </c>
      <c r="B242" s="13" t="s">
        <v>782</v>
      </c>
      <c r="C242" s="13" t="s">
        <v>783</v>
      </c>
      <c r="D242" s="13" t="str">
        <f>IFERROR(VLOOKUP($B242,[1]GICS!$C:$D,2,FALSE),"-")</f>
        <v>-</v>
      </c>
      <c r="E242" s="14">
        <f>IFERROR(IF(VLOOKUP($B242,'[1]Paste Only'!$D:$AM,4,FALSE)="-",VLOOKUP($B242,'[1]Market Cap'!$A:$J,10,FALSE),VLOOKUP($B242,'[1]Paste Only'!$D:$AM,4,FALSE)),"-")</f>
        <v>0</v>
      </c>
      <c r="F242" s="14" t="str">
        <f>IFERROR(VLOOKUP($B242,'[1]Paste Only'!$D:$AM,5,FALSE),"-")</f>
        <v>-</v>
      </c>
      <c r="G242" s="15">
        <f>IFERROR(VLOOKUP($B242,'[1]Paste Only'!$D:$AM,6,FALSE),"-")</f>
        <v>0</v>
      </c>
      <c r="H242" s="15">
        <f>IFERROR(VLOOKUP($B242,'[1]Paste Only'!$D:$AM,7,FALSE),"-")</f>
        <v>0</v>
      </c>
      <c r="I242" s="15">
        <f>IFERROR(VLOOKUP($B242,'[1]Paste Only'!$D:$AM,8,FALSE),"-")</f>
        <v>0</v>
      </c>
      <c r="J242" s="16"/>
      <c r="K242" s="16"/>
      <c r="L242" s="14">
        <f>IFERROR(VLOOKUP($B242,'[1]Paste Only'!$D:$AM,12,FALSE),"-")</f>
        <v>-50.31</v>
      </c>
      <c r="M242" s="14" t="str">
        <f>IFERROR(VLOOKUP($B242,'[1]Paste Only'!$D:$AM,15,FALSE),"-")</f>
        <v>-</v>
      </c>
      <c r="N242" s="17"/>
      <c r="O242" s="18"/>
      <c r="P242" s="19">
        <f t="shared" si="121"/>
        <v>0</v>
      </c>
      <c r="Q242" s="20">
        <f t="shared" si="94"/>
        <v>0</v>
      </c>
      <c r="R242" s="13">
        <f t="shared" si="95"/>
        <v>0</v>
      </c>
      <c r="S242" s="13" t="str">
        <f>IFERROR(VLOOKUP($B242,'[1]Market Cap'!$G:$I,3,FALSE),"-")</f>
        <v>Small Cap</v>
      </c>
      <c r="T242" s="13"/>
      <c r="U242" s="13"/>
      <c r="V242" s="21">
        <f t="shared" si="122"/>
        <v>0</v>
      </c>
      <c r="W242" s="21">
        <f t="shared" si="122"/>
        <v>0</v>
      </c>
      <c r="X242" s="21">
        <f t="shared" si="122"/>
        <v>0</v>
      </c>
      <c r="Y242" s="22">
        <f t="shared" si="96"/>
        <v>0</v>
      </c>
      <c r="Z242" s="13">
        <f t="shared" si="97"/>
        <v>0</v>
      </c>
      <c r="AA242" s="23">
        <f t="shared" si="98"/>
        <v>0</v>
      </c>
      <c r="AB242" s="23">
        <f t="shared" si="99"/>
        <v>0</v>
      </c>
      <c r="AC242" s="23">
        <f t="shared" si="100"/>
        <v>0</v>
      </c>
      <c r="AD242" s="24">
        <f t="shared" si="101"/>
        <v>0</v>
      </c>
      <c r="AE242" s="25">
        <f>IFERROR(VLOOKUP($B242,'[1]Market Cap'!$G:$I,2,FALSE),"-")</f>
        <v>0</v>
      </c>
      <c r="AF242" s="20">
        <f t="shared" si="102"/>
        <v>0</v>
      </c>
      <c r="AG242" s="17">
        <f t="shared" si="103"/>
        <v>0</v>
      </c>
      <c r="AH242" s="17">
        <f t="shared" si="104"/>
        <v>0</v>
      </c>
      <c r="AI242" s="17" t="str">
        <f t="shared" si="105"/>
        <v>-</v>
      </c>
      <c r="AJ242" s="26" t="str">
        <f>IFERROR(VLOOKUP($B242,'[1]Paste Only'!$D:$AM,26,FALSE),"-")</f>
        <v>-</v>
      </c>
      <c r="AK242" s="26" t="str">
        <f>IFERROR(VLOOKUP($B242,'[1]Paste Only'!$D:$AM,23,FALSE),"-")</f>
        <v>-</v>
      </c>
      <c r="AL242" s="26" t="str">
        <f>IFERROR(VLOOKUP($B242,'[1]Paste Only'!$D:$AM,22,FALSE),"-")</f>
        <v>-</v>
      </c>
      <c r="AM242" s="21" t="str">
        <f t="shared" si="123"/>
        <v>-</v>
      </c>
      <c r="AN242" s="21" t="str">
        <f t="shared" si="123"/>
        <v>-</v>
      </c>
      <c r="AO242" s="21" t="str">
        <f t="shared" si="123"/>
        <v>-</v>
      </c>
      <c r="AP242" s="27">
        <f t="shared" si="106"/>
        <v>0</v>
      </c>
      <c r="AQ242" s="27" t="str">
        <f t="shared" si="107"/>
        <v>-</v>
      </c>
      <c r="AR242" s="27" t="str">
        <f t="shared" si="108"/>
        <v>-</v>
      </c>
      <c r="AS242" s="27">
        <f t="shared" si="109"/>
        <v>0</v>
      </c>
      <c r="AT242" s="27">
        <f t="shared" si="110"/>
        <v>0</v>
      </c>
      <c r="AU242" s="27">
        <f t="shared" si="111"/>
        <v>0</v>
      </c>
      <c r="AV242" s="21" t="str">
        <f t="shared" si="112"/>
        <v>0</v>
      </c>
      <c r="AW242" s="27">
        <f t="shared" si="113"/>
        <v>0</v>
      </c>
      <c r="AX242" s="27" t="str">
        <f t="shared" si="114"/>
        <v>-</v>
      </c>
      <c r="AY242" s="27" t="str">
        <f t="shared" si="115"/>
        <v>-</v>
      </c>
      <c r="AZ242" s="21" t="str">
        <f t="shared" si="116"/>
        <v>-</v>
      </c>
      <c r="BA242" s="21" t="str">
        <f t="shared" si="117"/>
        <v>-</v>
      </c>
      <c r="BB242" s="28" t="str">
        <f t="shared" si="118"/>
        <v>-</v>
      </c>
      <c r="BC242" s="28" t="s">
        <v>81</v>
      </c>
      <c r="BD242" s="28" t="s">
        <v>81</v>
      </c>
      <c r="BE242" s="28">
        <v>925</v>
      </c>
      <c r="BF242" s="28">
        <f t="shared" si="119"/>
        <v>925</v>
      </c>
      <c r="BG242" s="29">
        <f t="shared" si="120"/>
        <v>0</v>
      </c>
      <c r="BH242" s="29">
        <f t="shared" si="120"/>
        <v>0</v>
      </c>
      <c r="BI242" s="29">
        <f t="shared" si="120"/>
        <v>0</v>
      </c>
      <c r="BJ242" s="29">
        <f t="shared" si="93"/>
        <v>100</v>
      </c>
      <c r="BK242" s="29"/>
    </row>
    <row r="243" spans="1:64" x14ac:dyDescent="0.25">
      <c r="A243" s="13" t="s">
        <v>784</v>
      </c>
      <c r="B243" s="13" t="s">
        <v>785</v>
      </c>
      <c r="C243" s="13" t="s">
        <v>786</v>
      </c>
      <c r="D243" s="13" t="str">
        <f>IFERROR(VLOOKUP($B243,[1]GICS!$C:$D,2,FALSE),"-")</f>
        <v>Consumer Discretionary</v>
      </c>
      <c r="E243" s="14">
        <f>IFERROR(IF(VLOOKUP($B243,'[1]Paste Only'!$D:$AM,4,FALSE)="-",VLOOKUP($B243,'[1]Market Cap'!$A:$J,10,FALSE),VLOOKUP($B243,'[1]Paste Only'!$D:$AM,4,FALSE)),"-")</f>
        <v>13398.55</v>
      </c>
      <c r="F243" s="14">
        <f>IFERROR(VLOOKUP($B243,'[1]Paste Only'!$D:$AM,5,FALSE),"-")</f>
        <v>15330</v>
      </c>
      <c r="G243" s="15">
        <f>IFERROR(VLOOKUP($B243,'[1]Paste Only'!$D:$AM,6,FALSE),"-")</f>
        <v>3</v>
      </c>
      <c r="H243" s="15">
        <f>IFERROR(VLOOKUP($B243,'[1]Paste Only'!$D:$AM,7,FALSE),"-")</f>
        <v>1</v>
      </c>
      <c r="I243" s="15">
        <f>IFERROR(VLOOKUP($B243,'[1]Paste Only'!$D:$AM,8,FALSE),"-")</f>
        <v>0</v>
      </c>
      <c r="J243" s="16"/>
      <c r="K243" s="16"/>
      <c r="L243" s="14">
        <f>IFERROR(VLOOKUP($B243,'[1]Paste Only'!$D:$AM,12,FALSE),"-")</f>
        <v>242.9</v>
      </c>
      <c r="M243" s="14">
        <f>IFERROR(VLOOKUP($B243,'[1]Paste Only'!$D:$AM,15,FALSE),"-")</f>
        <v>302.66206896551728</v>
      </c>
      <c r="N243" s="17"/>
      <c r="O243" s="18"/>
      <c r="P243" s="19">
        <f t="shared" si="121"/>
        <v>0.24603568944222842</v>
      </c>
      <c r="Q243" s="20">
        <f t="shared" si="94"/>
        <v>0.14415365841826167</v>
      </c>
      <c r="R243" s="13">
        <f t="shared" si="95"/>
        <v>4</v>
      </c>
      <c r="S243" s="13" t="str">
        <f>IFERROR(VLOOKUP($B243,'[1]Market Cap'!$G:$I,3,FALSE),"-")</f>
        <v>Small Cap</v>
      </c>
      <c r="T243" s="13"/>
      <c r="U243" s="13"/>
      <c r="V243" s="21">
        <f t="shared" si="122"/>
        <v>0</v>
      </c>
      <c r="W243" s="21">
        <f t="shared" si="122"/>
        <v>0</v>
      </c>
      <c r="X243" s="21">
        <f t="shared" si="122"/>
        <v>0</v>
      </c>
      <c r="Y243" s="22">
        <f t="shared" si="96"/>
        <v>0</v>
      </c>
      <c r="Z243" s="13">
        <f t="shared" si="97"/>
        <v>0</v>
      </c>
      <c r="AA243" s="23">
        <f t="shared" si="98"/>
        <v>0</v>
      </c>
      <c r="AB243" s="23">
        <f t="shared" si="99"/>
        <v>0</v>
      </c>
      <c r="AC243" s="23">
        <f t="shared" si="100"/>
        <v>0</v>
      </c>
      <c r="AD243" s="24">
        <f t="shared" si="101"/>
        <v>0</v>
      </c>
      <c r="AE243" s="25">
        <f>IFERROR(VLOOKUP($B243,'[1]Market Cap'!$G:$I,2,FALSE),"-")</f>
        <v>25413.812260319999</v>
      </c>
      <c r="AF243" s="20">
        <f t="shared" si="102"/>
        <v>0</v>
      </c>
      <c r="AG243" s="17">
        <f t="shared" si="103"/>
        <v>0</v>
      </c>
      <c r="AH243" s="17">
        <f t="shared" si="104"/>
        <v>0</v>
      </c>
      <c r="AI243" s="17" t="str">
        <f t="shared" si="105"/>
        <v>-</v>
      </c>
      <c r="AJ243" s="26">
        <f>IFERROR(VLOOKUP($B243,'[1]Paste Only'!$D:$AM,26,FALSE),"-")</f>
        <v>15232.5</v>
      </c>
      <c r="AK243" s="26">
        <f>IFERROR(VLOOKUP($B243,'[1]Paste Only'!$D:$AM,23,FALSE),"-")</f>
        <v>17255</v>
      </c>
      <c r="AL243" s="26">
        <f>IFERROR(VLOOKUP($B243,'[1]Paste Only'!$D:$AM,22,FALSE),"-")</f>
        <v>13600</v>
      </c>
      <c r="AM243" s="21">
        <f t="shared" si="123"/>
        <v>-6.3600782778865383E-3</v>
      </c>
      <c r="AN243" s="21">
        <f t="shared" si="123"/>
        <v>0.12557077625570767</v>
      </c>
      <c r="AO243" s="21">
        <f t="shared" si="123"/>
        <v>-0.11285061969993482</v>
      </c>
      <c r="AP243" s="27">
        <f t="shared" si="106"/>
        <v>0</v>
      </c>
      <c r="AQ243" s="27">
        <f t="shared" si="107"/>
        <v>0</v>
      </c>
      <c r="AR243" s="27">
        <f t="shared" si="108"/>
        <v>15330</v>
      </c>
      <c r="AS243" s="27">
        <f t="shared" si="109"/>
        <v>15330</v>
      </c>
      <c r="AT243" s="27">
        <f t="shared" si="110"/>
        <v>0</v>
      </c>
      <c r="AU243" s="27">
        <f t="shared" si="111"/>
        <v>0</v>
      </c>
      <c r="AV243" s="21">
        <f t="shared" si="112"/>
        <v>0.75</v>
      </c>
      <c r="AW243" s="27">
        <f t="shared" si="113"/>
        <v>15330</v>
      </c>
      <c r="AX243" s="27">
        <f t="shared" si="114"/>
        <v>15330</v>
      </c>
      <c r="AY243" s="27">
        <f t="shared" si="115"/>
        <v>15330</v>
      </c>
      <c r="AZ243" s="21">
        <f t="shared" si="116"/>
        <v>0.14415365841826167</v>
      </c>
      <c r="BA243" s="21">
        <f t="shared" si="117"/>
        <v>0.14415365841826167</v>
      </c>
      <c r="BB243" s="28">
        <f t="shared" si="118"/>
        <v>15330</v>
      </c>
      <c r="BC243" s="28" t="s">
        <v>81</v>
      </c>
      <c r="BD243" s="28">
        <v>347</v>
      </c>
      <c r="BE243" s="28">
        <v>342</v>
      </c>
      <c r="BF243" s="28">
        <f t="shared" si="119"/>
        <v>342</v>
      </c>
      <c r="BG243" s="29">
        <f t="shared" si="120"/>
        <v>4482.4561403508769</v>
      </c>
      <c r="BH243" s="29">
        <f t="shared" si="120"/>
        <v>0</v>
      </c>
      <c r="BI243" s="29">
        <f t="shared" si="120"/>
        <v>101.46198830409357</v>
      </c>
      <c r="BJ243" s="29">
        <f t="shared" si="93"/>
        <v>100</v>
      </c>
      <c r="BK243" s="29"/>
    </row>
    <row r="244" spans="1:64" x14ac:dyDescent="0.25">
      <c r="A244" s="13" t="s">
        <v>787</v>
      </c>
      <c r="B244" s="13" t="s">
        <v>788</v>
      </c>
      <c r="C244" s="13" t="s">
        <v>789</v>
      </c>
      <c r="D244" s="13" t="str">
        <f>IFERROR(VLOOKUP($B244,[1]GICS!$C:$D,2,FALSE),"-")</f>
        <v>Consumer Discretionary</v>
      </c>
      <c r="E244" s="14">
        <f>IFERROR(IF(VLOOKUP($B244,'[1]Paste Only'!$D:$AM,4,FALSE)="-",VLOOKUP($B244,'[1]Market Cap'!$A:$J,10,FALSE),VLOOKUP($B244,'[1]Paste Only'!$D:$AM,4,FALSE)),"-")</f>
        <v>1010.9</v>
      </c>
      <c r="F244" s="14">
        <f>IFERROR(VLOOKUP($B244,'[1]Paste Only'!$D:$AM,5,FALSE),"-")</f>
        <v>1082.142822265625</v>
      </c>
      <c r="G244" s="15">
        <f>IFERROR(VLOOKUP($B244,'[1]Paste Only'!$D:$AM,6,FALSE),"-")</f>
        <v>6</v>
      </c>
      <c r="H244" s="15">
        <f>IFERROR(VLOOKUP($B244,'[1]Paste Only'!$D:$AM,7,FALSE),"-")</f>
        <v>4</v>
      </c>
      <c r="I244" s="15">
        <f>IFERROR(VLOOKUP($B244,'[1]Paste Only'!$D:$AM,8,FALSE),"-")</f>
        <v>1</v>
      </c>
      <c r="J244" s="16"/>
      <c r="K244" s="16"/>
      <c r="L244" s="14">
        <f>IFERROR(VLOOKUP($B244,'[1]Paste Only'!$D:$AM,12,FALSE),"-")</f>
        <v>23.85</v>
      </c>
      <c r="M244" s="14">
        <f>IFERROR(VLOOKUP($B244,'[1]Paste Only'!$D:$AM,15,FALSE),"-")</f>
        <v>33.2473908045977</v>
      </c>
      <c r="N244" s="17"/>
      <c r="O244" s="18"/>
      <c r="P244" s="19">
        <f t="shared" si="121"/>
        <v>0.39402057880912777</v>
      </c>
      <c r="Q244" s="20">
        <f t="shared" si="94"/>
        <v>7.0474648595929335E-2</v>
      </c>
      <c r="R244" s="13">
        <f t="shared" si="95"/>
        <v>11</v>
      </c>
      <c r="S244" s="13" t="str">
        <f>IFERROR(VLOOKUP($B244,'[1]Market Cap'!$G:$I,3,FALSE),"-")</f>
        <v>Mid Cap</v>
      </c>
      <c r="T244" s="13"/>
      <c r="U244" s="13"/>
      <c r="V244" s="21">
        <f t="shared" si="122"/>
        <v>0</v>
      </c>
      <c r="W244" s="21">
        <f t="shared" si="122"/>
        <v>0</v>
      </c>
      <c r="X244" s="21">
        <f t="shared" si="122"/>
        <v>0</v>
      </c>
      <c r="Y244" s="22">
        <f t="shared" si="96"/>
        <v>0</v>
      </c>
      <c r="Z244" s="13">
        <f t="shared" si="97"/>
        <v>0</v>
      </c>
      <c r="AA244" s="23">
        <f t="shared" si="98"/>
        <v>0</v>
      </c>
      <c r="AB244" s="23">
        <f t="shared" si="99"/>
        <v>0</v>
      </c>
      <c r="AC244" s="23">
        <f t="shared" si="100"/>
        <v>0</v>
      </c>
      <c r="AD244" s="24">
        <f t="shared" si="101"/>
        <v>0</v>
      </c>
      <c r="AE244" s="25">
        <f>IFERROR(VLOOKUP($B244,'[1]Market Cap'!$G:$I,2,FALSE),"-")</f>
        <v>34553.97726</v>
      </c>
      <c r="AF244" s="20">
        <f t="shared" si="102"/>
        <v>0</v>
      </c>
      <c r="AG244" s="17">
        <f t="shared" si="103"/>
        <v>0</v>
      </c>
      <c r="AH244" s="17">
        <f t="shared" si="104"/>
        <v>0</v>
      </c>
      <c r="AI244" s="17" t="str">
        <f t="shared" si="105"/>
        <v>-</v>
      </c>
      <c r="AJ244" s="26">
        <f>IFERROR(VLOOKUP($B244,'[1]Paste Only'!$D:$AM,26,FALSE),"-")</f>
        <v>1056</v>
      </c>
      <c r="AK244" s="26">
        <f>IFERROR(VLOOKUP($B244,'[1]Paste Only'!$D:$AM,23,FALSE),"-")</f>
        <v>1174</v>
      </c>
      <c r="AL244" s="26">
        <f>IFERROR(VLOOKUP($B244,'[1]Paste Only'!$D:$AM,22,FALSE),"-")</f>
        <v>996</v>
      </c>
      <c r="AM244" s="21">
        <f t="shared" si="123"/>
        <v>-2.4158384390418175E-2</v>
      </c>
      <c r="AN244" s="21">
        <f t="shared" si="123"/>
        <v>8.4884523414440416E-2</v>
      </c>
      <c r="AO244" s="21">
        <f t="shared" si="123"/>
        <v>-7.9603930731871775E-2</v>
      </c>
      <c r="AP244" s="27">
        <f t="shared" si="106"/>
        <v>0</v>
      </c>
      <c r="AQ244" s="27">
        <f t="shared" si="107"/>
        <v>0</v>
      </c>
      <c r="AR244" s="27">
        <f t="shared" si="108"/>
        <v>1082.142822265625</v>
      </c>
      <c r="AS244" s="27">
        <f t="shared" si="109"/>
        <v>1082.142822265625</v>
      </c>
      <c r="AT244" s="27">
        <f t="shared" si="110"/>
        <v>0</v>
      </c>
      <c r="AU244" s="27">
        <f t="shared" si="111"/>
        <v>0</v>
      </c>
      <c r="AV244" s="21">
        <f t="shared" si="112"/>
        <v>0.54545454545454541</v>
      </c>
      <c r="AW244" s="27">
        <f t="shared" si="113"/>
        <v>1082.142822265625</v>
      </c>
      <c r="AX244" s="27">
        <f t="shared" si="114"/>
        <v>1082.142822265625</v>
      </c>
      <c r="AY244" s="27">
        <f t="shared" si="115"/>
        <v>1056</v>
      </c>
      <c r="AZ244" s="21">
        <f t="shared" si="116"/>
        <v>4.4613710554951114E-2</v>
      </c>
      <c r="BA244" s="21">
        <f t="shared" si="117"/>
        <v>4.4613710554951114E-2</v>
      </c>
      <c r="BB244" s="28">
        <f t="shared" si="118"/>
        <v>1082.142822265625</v>
      </c>
      <c r="BC244" s="28">
        <v>3384</v>
      </c>
      <c r="BD244" s="28" t="s">
        <v>81</v>
      </c>
      <c r="BE244" s="28" t="s">
        <v>81</v>
      </c>
      <c r="BF244" s="28" t="str">
        <f t="shared" si="119"/>
        <v>-</v>
      </c>
      <c r="BG244" s="29">
        <f t="shared" si="120"/>
        <v>0</v>
      </c>
      <c r="BH244" s="29">
        <f t="shared" si="120"/>
        <v>0</v>
      </c>
      <c r="BI244" s="29">
        <f t="shared" si="120"/>
        <v>0</v>
      </c>
      <c r="BJ244" s="29">
        <f t="shared" si="93"/>
        <v>0</v>
      </c>
      <c r="BK244" s="29"/>
    </row>
    <row r="245" spans="1:64" x14ac:dyDescent="0.25">
      <c r="A245" s="13" t="s">
        <v>790</v>
      </c>
      <c r="B245" s="13" t="s">
        <v>791</v>
      </c>
      <c r="C245" s="13" t="s">
        <v>792</v>
      </c>
      <c r="D245" s="13" t="str">
        <f>IFERROR(VLOOKUP($B245,[1]GICS!$C:$D,2,FALSE),"-")</f>
        <v>Health Care</v>
      </c>
      <c r="E245" s="14">
        <f>IFERROR(IF(VLOOKUP($B245,'[1]Paste Only'!$D:$AM,4,FALSE)="-",VLOOKUP($B245,'[1]Market Cap'!$A:$J,10,FALSE),VLOOKUP($B245,'[1]Paste Only'!$D:$AM,4,FALSE)),"-")</f>
        <v>664.2</v>
      </c>
      <c r="F245" s="14">
        <f>IFERROR(VLOOKUP($B245,'[1]Paste Only'!$D:$AM,5,FALSE),"-")</f>
        <v>716.875</v>
      </c>
      <c r="G245" s="15">
        <f>IFERROR(VLOOKUP($B245,'[1]Paste Only'!$D:$AM,6,FALSE),"-")</f>
        <v>6</v>
      </c>
      <c r="H245" s="15">
        <f>IFERROR(VLOOKUP($B245,'[1]Paste Only'!$D:$AM,7,FALSE),"-")</f>
        <v>1</v>
      </c>
      <c r="I245" s="15">
        <f>IFERROR(VLOOKUP($B245,'[1]Paste Only'!$D:$AM,8,FALSE),"-")</f>
        <v>3</v>
      </c>
      <c r="J245" s="16"/>
      <c r="K245" s="16"/>
      <c r="L245" s="14">
        <f>IFERROR(VLOOKUP($B245,'[1]Paste Only'!$D:$AM,12,FALSE),"-")</f>
        <v>12.35</v>
      </c>
      <c r="M245" s="14">
        <f>IFERROR(VLOOKUP($B245,'[1]Paste Only'!$D:$AM,15,FALSE),"-")</f>
        <v>12.320436781609196</v>
      </c>
      <c r="N245" s="17"/>
      <c r="O245" s="18"/>
      <c r="P245" s="19">
        <f t="shared" si="121"/>
        <v>-2.393782865652172E-3</v>
      </c>
      <c r="Q245" s="20">
        <f t="shared" si="94"/>
        <v>7.9305931948208341E-2</v>
      </c>
      <c r="R245" s="13">
        <f t="shared" si="95"/>
        <v>10</v>
      </c>
      <c r="S245" s="13" t="str">
        <f>IFERROR(VLOOKUP($B245,'[1]Market Cap'!$G:$I,3,FALSE),"-")</f>
        <v>Small Cap</v>
      </c>
      <c r="T245" s="13"/>
      <c r="U245" s="13"/>
      <c r="V245" s="21">
        <f t="shared" si="122"/>
        <v>0</v>
      </c>
      <c r="W245" s="21">
        <f t="shared" si="122"/>
        <v>0</v>
      </c>
      <c r="X245" s="21">
        <f t="shared" si="122"/>
        <v>0</v>
      </c>
      <c r="Y245" s="22">
        <f t="shared" si="96"/>
        <v>0</v>
      </c>
      <c r="Z245" s="13">
        <f t="shared" si="97"/>
        <v>0</v>
      </c>
      <c r="AA245" s="23">
        <f t="shared" si="98"/>
        <v>0</v>
      </c>
      <c r="AB245" s="23">
        <f t="shared" si="99"/>
        <v>0</v>
      </c>
      <c r="AC245" s="23">
        <f t="shared" si="100"/>
        <v>0</v>
      </c>
      <c r="AD245" s="24">
        <f t="shared" si="101"/>
        <v>0</v>
      </c>
      <c r="AE245" s="25">
        <f>IFERROR(VLOOKUP($B245,'[1]Market Cap'!$G:$I,2,FALSE),"-")</f>
        <v>26763.236276399999</v>
      </c>
      <c r="AF245" s="20">
        <f t="shared" si="102"/>
        <v>0</v>
      </c>
      <c r="AG245" s="17">
        <f t="shared" si="103"/>
        <v>0</v>
      </c>
      <c r="AH245" s="17">
        <f t="shared" si="104"/>
        <v>0</v>
      </c>
      <c r="AI245" s="17" t="str">
        <f t="shared" si="105"/>
        <v>-</v>
      </c>
      <c r="AJ245" s="26">
        <f>IFERROR(VLOOKUP($B245,'[1]Paste Only'!$D:$AM,26,FALSE),"-")</f>
        <v>720</v>
      </c>
      <c r="AK245" s="26">
        <f>IFERROR(VLOOKUP($B245,'[1]Paste Only'!$D:$AM,23,FALSE),"-")</f>
        <v>840</v>
      </c>
      <c r="AL245" s="26">
        <f>IFERROR(VLOOKUP($B245,'[1]Paste Only'!$D:$AM,22,FALSE),"-")</f>
        <v>580</v>
      </c>
      <c r="AM245" s="21">
        <f t="shared" si="123"/>
        <v>4.3591979075849885E-3</v>
      </c>
      <c r="AN245" s="21">
        <f t="shared" si="123"/>
        <v>0.17175239755884908</v>
      </c>
      <c r="AO245" s="21">
        <f t="shared" si="123"/>
        <v>-0.19093286835222323</v>
      </c>
      <c r="AP245" s="27">
        <f t="shared" si="106"/>
        <v>0</v>
      </c>
      <c r="AQ245" s="27">
        <f t="shared" si="107"/>
        <v>0</v>
      </c>
      <c r="AR245" s="27">
        <f t="shared" si="108"/>
        <v>716.875</v>
      </c>
      <c r="AS245" s="27">
        <f t="shared" si="109"/>
        <v>716.875</v>
      </c>
      <c r="AT245" s="27">
        <f t="shared" si="110"/>
        <v>0</v>
      </c>
      <c r="AU245" s="27">
        <f t="shared" si="111"/>
        <v>0</v>
      </c>
      <c r="AV245" s="21">
        <f t="shared" si="112"/>
        <v>0.6</v>
      </c>
      <c r="AW245" s="27">
        <f t="shared" si="113"/>
        <v>716.875</v>
      </c>
      <c r="AX245" s="27">
        <f t="shared" si="114"/>
        <v>716.875</v>
      </c>
      <c r="AY245" s="27">
        <f t="shared" si="115"/>
        <v>716.875</v>
      </c>
      <c r="AZ245" s="21">
        <f t="shared" si="116"/>
        <v>7.9305931948208341E-2</v>
      </c>
      <c r="BA245" s="21">
        <f t="shared" si="117"/>
        <v>7.9305931948208341E-2</v>
      </c>
      <c r="BB245" s="28">
        <f t="shared" si="118"/>
        <v>716.875</v>
      </c>
      <c r="BC245" s="28">
        <v>335.33334350585938</v>
      </c>
      <c r="BD245" s="28">
        <v>313.5</v>
      </c>
      <c r="BE245" s="28">
        <v>285</v>
      </c>
      <c r="BF245" s="28">
        <f t="shared" si="119"/>
        <v>285</v>
      </c>
      <c r="BG245" s="29">
        <f t="shared" si="120"/>
        <v>251.53508771929825</v>
      </c>
      <c r="BH245" s="29">
        <f t="shared" si="120"/>
        <v>117.66082228275768</v>
      </c>
      <c r="BI245" s="29">
        <f t="shared" si="120"/>
        <v>110</v>
      </c>
      <c r="BJ245" s="29">
        <f t="shared" si="93"/>
        <v>100</v>
      </c>
      <c r="BK245" s="29"/>
    </row>
    <row r="246" spans="1:64" x14ac:dyDescent="0.25">
      <c r="A246" s="13" t="s">
        <v>793</v>
      </c>
      <c r="B246" s="13" t="s">
        <v>794</v>
      </c>
      <c r="C246" s="13" t="s">
        <v>795</v>
      </c>
      <c r="D246" s="13" t="str">
        <f>IFERROR(VLOOKUP($B246,[1]GICS!$C:$D,2,FALSE),"-")</f>
        <v>Health Care</v>
      </c>
      <c r="E246" s="14">
        <f>IFERROR(IF(VLOOKUP($B246,'[1]Paste Only'!$D:$AM,4,FALSE)="-",VLOOKUP($B246,'[1]Market Cap'!$A:$J,10,FALSE),VLOOKUP($B246,'[1]Paste Only'!$D:$AM,4,FALSE)),"-")</f>
        <v>2578.5500000000002</v>
      </c>
      <c r="F246" s="14">
        <f>IFERROR(VLOOKUP($B246,'[1]Paste Only'!$D:$AM,5,FALSE),"-")</f>
        <v>2980.6923828125</v>
      </c>
      <c r="G246" s="15">
        <f>IFERROR(VLOOKUP($B246,'[1]Paste Only'!$D:$AM,6,FALSE),"-")</f>
        <v>13</v>
      </c>
      <c r="H246" s="15">
        <f>IFERROR(VLOOKUP($B246,'[1]Paste Only'!$D:$AM,7,FALSE),"-")</f>
        <v>2</v>
      </c>
      <c r="I246" s="15">
        <f>IFERROR(VLOOKUP($B246,'[1]Paste Only'!$D:$AM,8,FALSE),"-")</f>
        <v>2</v>
      </c>
      <c r="J246" s="16"/>
      <c r="K246" s="16"/>
      <c r="L246" s="14">
        <f>IFERROR(VLOOKUP($B246,'[1]Paste Only'!$D:$AM,12,FALSE),"-")</f>
        <v>73.56</v>
      </c>
      <c r="M246" s="14">
        <f>IFERROR(VLOOKUP($B246,'[1]Paste Only'!$D:$AM,15,FALSE),"-")</f>
        <v>89.16157471264367</v>
      </c>
      <c r="N246" s="17"/>
      <c r="O246" s="18"/>
      <c r="P246" s="19">
        <f t="shared" si="121"/>
        <v>0.21209318532685795</v>
      </c>
      <c r="Q246" s="20">
        <f t="shared" si="94"/>
        <v>0.15595679075934132</v>
      </c>
      <c r="R246" s="13">
        <f t="shared" si="95"/>
        <v>17</v>
      </c>
      <c r="S246" s="13" t="str">
        <f>IFERROR(VLOOKUP($B246,'[1]Market Cap'!$G:$I,3,FALSE),"-")</f>
        <v>Mid Cap</v>
      </c>
      <c r="T246" s="13"/>
      <c r="U246" s="13"/>
      <c r="V246" s="21">
        <f t="shared" si="122"/>
        <v>0</v>
      </c>
      <c r="W246" s="21">
        <f t="shared" si="122"/>
        <v>0</v>
      </c>
      <c r="X246" s="21">
        <f t="shared" si="122"/>
        <v>0</v>
      </c>
      <c r="Y246" s="22">
        <f t="shared" si="96"/>
        <v>0</v>
      </c>
      <c r="Z246" s="13">
        <f t="shared" si="97"/>
        <v>0</v>
      </c>
      <c r="AA246" s="23">
        <f t="shared" si="98"/>
        <v>0</v>
      </c>
      <c r="AB246" s="23">
        <f t="shared" si="99"/>
        <v>0</v>
      </c>
      <c r="AC246" s="23">
        <f t="shared" si="100"/>
        <v>0</v>
      </c>
      <c r="AD246" s="24">
        <f t="shared" si="101"/>
        <v>0</v>
      </c>
      <c r="AE246" s="25">
        <f>IFERROR(VLOOKUP($B246,'[1]Market Cap'!$G:$I,2,FALSE),"-")</f>
        <v>32215.275326520001</v>
      </c>
      <c r="AF246" s="20">
        <f t="shared" si="102"/>
        <v>0</v>
      </c>
      <c r="AG246" s="17">
        <f t="shared" si="103"/>
        <v>0</v>
      </c>
      <c r="AH246" s="17">
        <f t="shared" si="104"/>
        <v>0</v>
      </c>
      <c r="AI246" s="17" t="str">
        <f t="shared" si="105"/>
        <v>-</v>
      </c>
      <c r="AJ246" s="26">
        <f>IFERROR(VLOOKUP($B246,'[1]Paste Only'!$D:$AM,26,FALSE),"-")</f>
        <v>3115</v>
      </c>
      <c r="AK246" s="26">
        <f>IFERROR(VLOOKUP($B246,'[1]Paste Only'!$D:$AM,23,FALSE),"-")</f>
        <v>3320</v>
      </c>
      <c r="AL246" s="26">
        <f>IFERROR(VLOOKUP($B246,'[1]Paste Only'!$D:$AM,22,FALSE),"-")</f>
        <v>1853</v>
      </c>
      <c r="AM246" s="21">
        <f t="shared" si="123"/>
        <v>4.5059200997041859E-2</v>
      </c>
      <c r="AN246" s="21">
        <f t="shared" si="123"/>
        <v>0.1138351676758198</v>
      </c>
      <c r="AO246" s="21">
        <f t="shared" si="123"/>
        <v>-0.37833235972792345</v>
      </c>
      <c r="AP246" s="27">
        <f t="shared" si="106"/>
        <v>0</v>
      </c>
      <c r="AQ246" s="27">
        <f t="shared" si="107"/>
        <v>0</v>
      </c>
      <c r="AR246" s="27">
        <f t="shared" si="108"/>
        <v>2980.6923828125</v>
      </c>
      <c r="AS246" s="27">
        <f t="shared" si="109"/>
        <v>2980.6923828125</v>
      </c>
      <c r="AT246" s="27">
        <f t="shared" si="110"/>
        <v>0</v>
      </c>
      <c r="AU246" s="27">
        <f t="shared" si="111"/>
        <v>0</v>
      </c>
      <c r="AV246" s="21">
        <f t="shared" si="112"/>
        <v>0.76470588235294112</v>
      </c>
      <c r="AW246" s="27">
        <f t="shared" si="113"/>
        <v>2980.6923828125</v>
      </c>
      <c r="AX246" s="27">
        <f t="shared" si="114"/>
        <v>2980.6923828125</v>
      </c>
      <c r="AY246" s="27">
        <f t="shared" si="115"/>
        <v>2980.6923828125</v>
      </c>
      <c r="AZ246" s="21">
        <f t="shared" si="116"/>
        <v>0.15595679075934132</v>
      </c>
      <c r="BA246" s="21">
        <f t="shared" si="117"/>
        <v>0.15595679075934132</v>
      </c>
      <c r="BB246" s="28">
        <f t="shared" si="118"/>
        <v>2980.6923828125</v>
      </c>
      <c r="BC246" s="28">
        <v>396</v>
      </c>
      <c r="BD246" s="28">
        <v>274.66665649414063</v>
      </c>
      <c r="BE246" s="28">
        <v>225</v>
      </c>
      <c r="BF246" s="28">
        <f t="shared" si="119"/>
        <v>225</v>
      </c>
      <c r="BG246" s="29">
        <f t="shared" si="120"/>
        <v>1324.7521701388889</v>
      </c>
      <c r="BH246" s="29">
        <f t="shared" si="120"/>
        <v>176</v>
      </c>
      <c r="BI246" s="29">
        <f t="shared" si="120"/>
        <v>122.07406955295139</v>
      </c>
      <c r="BJ246" s="29">
        <f t="shared" si="93"/>
        <v>100</v>
      </c>
      <c r="BK246" s="29"/>
      <c r="BL246" s="31"/>
    </row>
    <row r="247" spans="1:64" x14ac:dyDescent="0.25">
      <c r="A247" s="13" t="s">
        <v>796</v>
      </c>
      <c r="B247" s="13" t="s">
        <v>797</v>
      </c>
      <c r="C247" s="13" t="s">
        <v>798</v>
      </c>
      <c r="D247" s="13" t="str">
        <f>IFERROR(VLOOKUP($B247,[1]GICS!$C:$D,2,FALSE),"-")</f>
        <v>Consumer Discretionary</v>
      </c>
      <c r="E247" s="14">
        <f>IFERROR(IF(VLOOKUP($B247,'[1]Paste Only'!$D:$AM,4,FALSE)="-",VLOOKUP($B247,'[1]Market Cap'!$A:$J,10,FALSE),VLOOKUP($B247,'[1]Paste Only'!$D:$AM,4,FALSE)),"-")</f>
        <v>397.25</v>
      </c>
      <c r="F247" s="14">
        <f>IFERROR(VLOOKUP($B247,'[1]Paste Only'!$D:$AM,5,FALSE),"-")</f>
        <v>444.66665649414063</v>
      </c>
      <c r="G247" s="15">
        <f>IFERROR(VLOOKUP($B247,'[1]Paste Only'!$D:$AM,6,FALSE),"-")</f>
        <v>2</v>
      </c>
      <c r="H247" s="15">
        <f>IFERROR(VLOOKUP($B247,'[1]Paste Only'!$D:$AM,7,FALSE),"-")</f>
        <v>1</v>
      </c>
      <c r="I247" s="15">
        <f>IFERROR(VLOOKUP($B247,'[1]Paste Only'!$D:$AM,8,FALSE),"-")</f>
        <v>0</v>
      </c>
      <c r="J247" s="16"/>
      <c r="K247" s="16"/>
      <c r="L247" s="14">
        <f>IFERROR(VLOOKUP($B247,'[1]Paste Only'!$D:$AM,12,FALSE),"-")</f>
        <v>11.82</v>
      </c>
      <c r="M247" s="14">
        <f>IFERROR(VLOOKUP($B247,'[1]Paste Only'!$D:$AM,15,FALSE),"-")</f>
        <v>13.15977011494253</v>
      </c>
      <c r="N247" s="17"/>
      <c r="O247" s="18"/>
      <c r="P247" s="19">
        <f t="shared" si="121"/>
        <v>0.11334772546045091</v>
      </c>
      <c r="Q247" s="20">
        <f t="shared" si="94"/>
        <v>0.11936225675051126</v>
      </c>
      <c r="R247" s="13">
        <f t="shared" si="95"/>
        <v>3</v>
      </c>
      <c r="S247" s="13" t="str">
        <f>IFERROR(VLOOKUP($B247,'[1]Market Cap'!$G:$I,3,FALSE),"-")</f>
        <v>Small Cap</v>
      </c>
      <c r="T247" s="13"/>
      <c r="U247" s="13"/>
      <c r="V247" s="21">
        <f t="shared" si="122"/>
        <v>0</v>
      </c>
      <c r="W247" s="21">
        <f t="shared" si="122"/>
        <v>0</v>
      </c>
      <c r="X247" s="21">
        <f t="shared" si="122"/>
        <v>0</v>
      </c>
      <c r="Y247" s="22">
        <f t="shared" si="96"/>
        <v>0</v>
      </c>
      <c r="Z247" s="13">
        <f t="shared" si="97"/>
        <v>0</v>
      </c>
      <c r="AA247" s="23">
        <f t="shared" si="98"/>
        <v>0</v>
      </c>
      <c r="AB247" s="23">
        <f t="shared" si="99"/>
        <v>0</v>
      </c>
      <c r="AC247" s="23">
        <f t="shared" si="100"/>
        <v>0</v>
      </c>
      <c r="AD247" s="24">
        <f t="shared" si="101"/>
        <v>0</v>
      </c>
      <c r="AE247" s="25">
        <f>IFERROR(VLOOKUP($B247,'[1]Market Cap'!$G:$I,2,FALSE),"-")</f>
        <v>24842.592129950001</v>
      </c>
      <c r="AF247" s="20">
        <f t="shared" si="102"/>
        <v>0</v>
      </c>
      <c r="AG247" s="17">
        <f t="shared" si="103"/>
        <v>0</v>
      </c>
      <c r="AH247" s="17">
        <f t="shared" si="104"/>
        <v>0</v>
      </c>
      <c r="AI247" s="17" t="str">
        <f t="shared" si="105"/>
        <v>-</v>
      </c>
      <c r="AJ247" s="26">
        <f>IFERROR(VLOOKUP($B247,'[1]Paste Only'!$D:$AM,26,FALSE),"-")</f>
        <v>415</v>
      </c>
      <c r="AK247" s="26">
        <f>IFERROR(VLOOKUP($B247,'[1]Paste Only'!$D:$AM,23,FALSE),"-")</f>
        <v>539</v>
      </c>
      <c r="AL247" s="26">
        <f>IFERROR(VLOOKUP($B247,'[1]Paste Only'!$D:$AM,22,FALSE),"-")</f>
        <v>380</v>
      </c>
      <c r="AM247" s="21">
        <f t="shared" si="123"/>
        <v>-6.6716620328674314E-2</v>
      </c>
      <c r="AN247" s="21">
        <f t="shared" si="123"/>
        <v>0.2121439557658904</v>
      </c>
      <c r="AO247" s="21">
        <f t="shared" si="123"/>
        <v>-0.14542726680697893</v>
      </c>
      <c r="AP247" s="27">
        <f t="shared" si="106"/>
        <v>0</v>
      </c>
      <c r="AQ247" s="27">
        <f t="shared" si="107"/>
        <v>0</v>
      </c>
      <c r="AR247" s="27">
        <f t="shared" si="108"/>
        <v>444.66665649414063</v>
      </c>
      <c r="AS247" s="27">
        <f t="shared" si="109"/>
        <v>444.66665649414063</v>
      </c>
      <c r="AT247" s="27">
        <f t="shared" si="110"/>
        <v>0</v>
      </c>
      <c r="AU247" s="27">
        <f t="shared" si="111"/>
        <v>0</v>
      </c>
      <c r="AV247" s="21">
        <f t="shared" si="112"/>
        <v>0.66666666666666663</v>
      </c>
      <c r="AW247" s="27">
        <f t="shared" si="113"/>
        <v>444.66665649414063</v>
      </c>
      <c r="AX247" s="27">
        <f t="shared" si="114"/>
        <v>444.66665649414063</v>
      </c>
      <c r="AY247" s="27">
        <f t="shared" si="115"/>
        <v>415</v>
      </c>
      <c r="AZ247" s="21">
        <f t="shared" si="116"/>
        <v>4.4682190056639426E-2</v>
      </c>
      <c r="BA247" s="21">
        <f t="shared" si="117"/>
        <v>4.4682190056639426E-2</v>
      </c>
      <c r="BB247" s="28">
        <f t="shared" si="118"/>
        <v>444.66665649414063</v>
      </c>
      <c r="BC247" s="28">
        <v>443.75</v>
      </c>
      <c r="BD247" s="28">
        <v>406.5</v>
      </c>
      <c r="BE247" s="28">
        <v>364</v>
      </c>
      <c r="BF247" s="28">
        <f t="shared" si="119"/>
        <v>364</v>
      </c>
      <c r="BG247" s="29">
        <f t="shared" si="120"/>
        <v>122.16116936652215</v>
      </c>
      <c r="BH247" s="29">
        <f t="shared" si="120"/>
        <v>121.90934065934066</v>
      </c>
      <c r="BI247" s="29">
        <f t="shared" si="120"/>
        <v>111.67582417582418</v>
      </c>
      <c r="BJ247" s="29">
        <f t="shared" si="93"/>
        <v>100</v>
      </c>
      <c r="BK247" s="29"/>
    </row>
    <row r="248" spans="1:64" x14ac:dyDescent="0.25">
      <c r="A248" s="13" t="s">
        <v>799</v>
      </c>
      <c r="B248" s="13" t="s">
        <v>800</v>
      </c>
      <c r="C248" s="13" t="s">
        <v>801</v>
      </c>
      <c r="D248" s="13" t="str">
        <f>IFERROR(VLOOKUP($B248,[1]GICS!$C:$D,2,FALSE),"-")</f>
        <v>Industrials</v>
      </c>
      <c r="E248" s="14">
        <f>IFERROR(IF(VLOOKUP($B248,'[1]Paste Only'!$D:$AM,4,FALSE)="-",VLOOKUP($B248,'[1]Market Cap'!$A:$J,10,FALSE),VLOOKUP($B248,'[1]Paste Only'!$D:$AM,4,FALSE)),"-")</f>
        <v>8630.35</v>
      </c>
      <c r="F248" s="14">
        <f>IFERROR(VLOOKUP($B248,'[1]Paste Only'!$D:$AM,5,FALSE),"-")</f>
        <v>9731.5</v>
      </c>
      <c r="G248" s="15">
        <f>IFERROR(VLOOKUP($B248,'[1]Paste Only'!$D:$AM,6,FALSE),"-")</f>
        <v>3</v>
      </c>
      <c r="H248" s="15">
        <f>IFERROR(VLOOKUP($B248,'[1]Paste Only'!$D:$AM,7,FALSE),"-")</f>
        <v>3</v>
      </c>
      <c r="I248" s="15">
        <f>IFERROR(VLOOKUP($B248,'[1]Paste Only'!$D:$AM,8,FALSE),"-")</f>
        <v>1</v>
      </c>
      <c r="J248" s="16"/>
      <c r="K248" s="16"/>
      <c r="L248" s="14">
        <f>IFERROR(VLOOKUP($B248,'[1]Paste Only'!$D:$AM,12,FALSE),"-")</f>
        <v>204.47</v>
      </c>
      <c r="M248" s="14">
        <f>IFERROR(VLOOKUP($B248,'[1]Paste Only'!$D:$AM,15,FALSE),"-")</f>
        <v>264.13929885057473</v>
      </c>
      <c r="N248" s="17"/>
      <c r="O248" s="18"/>
      <c r="P248" s="19">
        <f t="shared" si="121"/>
        <v>0.29182422287169141</v>
      </c>
      <c r="Q248" s="20">
        <f t="shared" si="94"/>
        <v>0.12759042217291294</v>
      </c>
      <c r="R248" s="13">
        <f t="shared" si="95"/>
        <v>7</v>
      </c>
      <c r="S248" s="13" t="str">
        <f>IFERROR(VLOOKUP($B248,'[1]Market Cap'!$G:$I,3,FALSE),"-")</f>
        <v>Mid Cap</v>
      </c>
      <c r="T248" s="13"/>
      <c r="U248" s="13"/>
      <c r="V248" s="21">
        <f t="shared" si="122"/>
        <v>0</v>
      </c>
      <c r="W248" s="21">
        <f t="shared" si="122"/>
        <v>0</v>
      </c>
      <c r="X248" s="21">
        <f t="shared" si="122"/>
        <v>0</v>
      </c>
      <c r="Y248" s="22">
        <f t="shared" si="96"/>
        <v>0</v>
      </c>
      <c r="Z248" s="13">
        <f t="shared" si="97"/>
        <v>0</v>
      </c>
      <c r="AA248" s="23">
        <f t="shared" si="98"/>
        <v>0</v>
      </c>
      <c r="AB248" s="23">
        <f t="shared" si="99"/>
        <v>0</v>
      </c>
      <c r="AC248" s="23">
        <f t="shared" si="100"/>
        <v>0</v>
      </c>
      <c r="AD248" s="24">
        <f t="shared" si="101"/>
        <v>0</v>
      </c>
      <c r="AE248" s="25">
        <f>IFERROR(VLOOKUP($B248,'[1]Market Cap'!$G:$I,2,FALSE),"-")</f>
        <v>34666.661736025002</v>
      </c>
      <c r="AF248" s="20">
        <f t="shared" si="102"/>
        <v>0</v>
      </c>
      <c r="AG248" s="17">
        <f t="shared" si="103"/>
        <v>0</v>
      </c>
      <c r="AH248" s="17">
        <f t="shared" si="104"/>
        <v>0</v>
      </c>
      <c r="AI248" s="17" t="str">
        <f t="shared" si="105"/>
        <v>-</v>
      </c>
      <c r="AJ248" s="26">
        <f>IFERROR(VLOOKUP($B248,'[1]Paste Only'!$D:$AM,26,FALSE),"-")</f>
        <v>9870</v>
      </c>
      <c r="AK248" s="26">
        <f>IFERROR(VLOOKUP($B248,'[1]Paste Only'!$D:$AM,23,FALSE),"-")</f>
        <v>12100</v>
      </c>
      <c r="AL248" s="26">
        <f>IFERROR(VLOOKUP($B248,'[1]Paste Only'!$D:$AM,22,FALSE),"-")</f>
        <v>6672</v>
      </c>
      <c r="AM248" s="21">
        <f t="shared" si="123"/>
        <v>1.4232132764733008E-2</v>
      </c>
      <c r="AN248" s="21">
        <f t="shared" si="123"/>
        <v>0.24338488413913573</v>
      </c>
      <c r="AO248" s="21">
        <f t="shared" si="123"/>
        <v>-0.31439140934080045</v>
      </c>
      <c r="AP248" s="27">
        <f t="shared" si="106"/>
        <v>0</v>
      </c>
      <c r="AQ248" s="27">
        <f t="shared" si="107"/>
        <v>0</v>
      </c>
      <c r="AR248" s="27">
        <f t="shared" si="108"/>
        <v>9731.5</v>
      </c>
      <c r="AS248" s="27">
        <f t="shared" si="109"/>
        <v>9731.5</v>
      </c>
      <c r="AT248" s="27">
        <f t="shared" si="110"/>
        <v>0</v>
      </c>
      <c r="AU248" s="27">
        <f t="shared" si="111"/>
        <v>0</v>
      </c>
      <c r="AV248" s="21">
        <f t="shared" si="112"/>
        <v>0.42857142857142855</v>
      </c>
      <c r="AW248" s="27">
        <f t="shared" si="113"/>
        <v>9731.5</v>
      </c>
      <c r="AX248" s="27">
        <f t="shared" si="114"/>
        <v>9731.5</v>
      </c>
      <c r="AY248" s="27">
        <f t="shared" si="115"/>
        <v>9731.5</v>
      </c>
      <c r="AZ248" s="21">
        <f t="shared" si="116"/>
        <v>0.12759042217291294</v>
      </c>
      <c r="BA248" s="21">
        <f t="shared" si="117"/>
        <v>0.12759042217291294</v>
      </c>
      <c r="BB248" s="28">
        <f t="shared" si="118"/>
        <v>9731.5</v>
      </c>
      <c r="BC248" s="28">
        <v>1027</v>
      </c>
      <c r="BD248" s="28">
        <v>1003</v>
      </c>
      <c r="BE248" s="28" t="s">
        <v>81</v>
      </c>
      <c r="BF248" s="28" t="str">
        <f t="shared" si="119"/>
        <v>-</v>
      </c>
      <c r="BG248" s="29">
        <f t="shared" si="120"/>
        <v>0</v>
      </c>
      <c r="BH248" s="29">
        <f t="shared" si="120"/>
        <v>0</v>
      </c>
      <c r="BI248" s="29">
        <f t="shared" si="120"/>
        <v>0</v>
      </c>
      <c r="BJ248" s="29">
        <f t="shared" si="93"/>
        <v>0</v>
      </c>
      <c r="BK248" s="29"/>
    </row>
    <row r="249" spans="1:64" x14ac:dyDescent="0.25">
      <c r="A249" s="13" t="s">
        <v>802</v>
      </c>
      <c r="B249" s="13" t="s">
        <v>803</v>
      </c>
      <c r="C249" s="13" t="s">
        <v>804</v>
      </c>
      <c r="D249" s="13" t="str">
        <f>IFERROR(VLOOKUP($B249,[1]GICS!$C:$D,2,FALSE),"-")</f>
        <v>Materials</v>
      </c>
      <c r="E249" s="14">
        <f>IFERROR(IF(VLOOKUP($B249,'[1]Paste Only'!$D:$AM,4,FALSE)="-",VLOOKUP($B249,'[1]Market Cap'!$A:$J,10,FALSE),VLOOKUP($B249,'[1]Paste Only'!$D:$AM,4,FALSE)),"-")</f>
        <v>218.25</v>
      </c>
      <c r="F249" s="14">
        <f>IFERROR(VLOOKUP($B249,'[1]Paste Only'!$D:$AM,5,FALSE),"-")</f>
        <v>211</v>
      </c>
      <c r="G249" s="15">
        <f>IFERROR(VLOOKUP($B249,'[1]Paste Only'!$D:$AM,6,FALSE),"-")</f>
        <v>4</v>
      </c>
      <c r="H249" s="15">
        <f>IFERROR(VLOOKUP($B249,'[1]Paste Only'!$D:$AM,7,FALSE),"-")</f>
        <v>4</v>
      </c>
      <c r="I249" s="15">
        <f>IFERROR(VLOOKUP($B249,'[1]Paste Only'!$D:$AM,8,FALSE),"-")</f>
        <v>2</v>
      </c>
      <c r="J249" s="16"/>
      <c r="K249" s="16"/>
      <c r="L249" s="14">
        <f>IFERROR(VLOOKUP($B249,'[1]Paste Only'!$D:$AM,12,FALSE),"-")</f>
        <v>28.68</v>
      </c>
      <c r="M249" s="14">
        <f>IFERROR(VLOOKUP($B249,'[1]Paste Only'!$D:$AM,15,FALSE),"-")</f>
        <v>21.273218390804601</v>
      </c>
      <c r="N249" s="17"/>
      <c r="O249" s="18"/>
      <c r="P249" s="19">
        <f t="shared" si="121"/>
        <v>-0.25825598358421897</v>
      </c>
      <c r="Q249" s="20">
        <f t="shared" si="94"/>
        <v>-3.3218785796105377E-2</v>
      </c>
      <c r="R249" s="13">
        <f t="shared" si="95"/>
        <v>10</v>
      </c>
      <c r="S249" s="13" t="str">
        <f>IFERROR(VLOOKUP($B249,'[1]Market Cap'!$G:$I,3,FALSE),"-")</f>
        <v>Mid Cap</v>
      </c>
      <c r="T249" s="13"/>
      <c r="U249" s="13"/>
      <c r="V249" s="21">
        <f t="shared" si="122"/>
        <v>0</v>
      </c>
      <c r="W249" s="21">
        <f t="shared" si="122"/>
        <v>0</v>
      </c>
      <c r="X249" s="21">
        <f t="shared" si="122"/>
        <v>0</v>
      </c>
      <c r="Y249" s="22">
        <f t="shared" si="96"/>
        <v>0</v>
      </c>
      <c r="Z249" s="13">
        <f t="shared" si="97"/>
        <v>0</v>
      </c>
      <c r="AA249" s="23">
        <f t="shared" si="98"/>
        <v>0</v>
      </c>
      <c r="AB249" s="23">
        <f t="shared" si="99"/>
        <v>0</v>
      </c>
      <c r="AC249" s="23">
        <f t="shared" si="100"/>
        <v>0</v>
      </c>
      <c r="AD249" s="24">
        <f t="shared" si="101"/>
        <v>0</v>
      </c>
      <c r="AE249" s="25">
        <f>IFERROR(VLOOKUP($B249,'[1]Market Cap'!$G:$I,2,FALSE),"-")</f>
        <v>40084.488751274999</v>
      </c>
      <c r="AF249" s="20">
        <f t="shared" si="102"/>
        <v>0</v>
      </c>
      <c r="AG249" s="17">
        <f t="shared" si="103"/>
        <v>1</v>
      </c>
      <c r="AH249" s="17">
        <f t="shared" si="104"/>
        <v>0</v>
      </c>
      <c r="AI249" s="17" t="str">
        <f t="shared" si="105"/>
        <v>-</v>
      </c>
      <c r="AJ249" s="26">
        <f>IFERROR(VLOOKUP($B249,'[1]Paste Only'!$D:$AM,26,FALSE),"-")</f>
        <v>208</v>
      </c>
      <c r="AK249" s="26">
        <f>IFERROR(VLOOKUP($B249,'[1]Paste Only'!$D:$AM,23,FALSE),"-")</f>
        <v>262</v>
      </c>
      <c r="AL249" s="26">
        <f>IFERROR(VLOOKUP($B249,'[1]Paste Only'!$D:$AM,22,FALSE),"-")</f>
        <v>185</v>
      </c>
      <c r="AM249" s="21">
        <f t="shared" si="123"/>
        <v>-1.4218009478673022E-2</v>
      </c>
      <c r="AN249" s="21">
        <f t="shared" si="123"/>
        <v>0.2417061611374407</v>
      </c>
      <c r="AO249" s="21">
        <f t="shared" si="123"/>
        <v>-0.12322274881516593</v>
      </c>
      <c r="AP249" s="27">
        <f t="shared" si="106"/>
        <v>0</v>
      </c>
      <c r="AQ249" s="27">
        <f t="shared" si="107"/>
        <v>0</v>
      </c>
      <c r="AR249" s="27">
        <f t="shared" si="108"/>
        <v>211</v>
      </c>
      <c r="AS249" s="27">
        <f t="shared" si="109"/>
        <v>211</v>
      </c>
      <c r="AT249" s="27">
        <f t="shared" si="110"/>
        <v>0</v>
      </c>
      <c r="AU249" s="27">
        <f t="shared" si="111"/>
        <v>0</v>
      </c>
      <c r="AV249" s="21">
        <f t="shared" si="112"/>
        <v>0.4</v>
      </c>
      <c r="AW249" s="27">
        <f t="shared" si="113"/>
        <v>211</v>
      </c>
      <c r="AX249" s="27">
        <f t="shared" si="114"/>
        <v>211</v>
      </c>
      <c r="AY249" s="27">
        <f t="shared" si="115"/>
        <v>211</v>
      </c>
      <c r="AZ249" s="21">
        <f t="shared" si="116"/>
        <v>-3.3218785796105377E-2</v>
      </c>
      <c r="BA249" s="21">
        <f t="shared" si="117"/>
        <v>-3.3218785796105377E-2</v>
      </c>
      <c r="BB249" s="28">
        <f t="shared" si="118"/>
        <v>211</v>
      </c>
      <c r="BC249" s="28">
        <v>614.20001220703125</v>
      </c>
      <c r="BD249" s="28">
        <v>632</v>
      </c>
      <c r="BE249" s="28">
        <v>734</v>
      </c>
      <c r="BF249" s="28">
        <f t="shared" si="119"/>
        <v>734</v>
      </c>
      <c r="BG249" s="29">
        <f t="shared" si="120"/>
        <v>28.746594005449591</v>
      </c>
      <c r="BH249" s="29">
        <f t="shared" si="120"/>
        <v>83.678475777524696</v>
      </c>
      <c r="BI249" s="29">
        <f t="shared" si="120"/>
        <v>86.103542234332423</v>
      </c>
      <c r="BJ249" s="29">
        <f t="shared" si="93"/>
        <v>100</v>
      </c>
      <c r="BK249" s="29"/>
    </row>
    <row r="250" spans="1:64" x14ac:dyDescent="0.25">
      <c r="A250" s="13" t="s">
        <v>805</v>
      </c>
      <c r="B250" s="13" t="s">
        <v>806</v>
      </c>
      <c r="C250" s="13" t="s">
        <v>807</v>
      </c>
      <c r="D250" s="13" t="str">
        <f>IFERROR(VLOOKUP($B250,[1]GICS!$C:$D,2,FALSE),"-")</f>
        <v>Materials</v>
      </c>
      <c r="E250" s="14">
        <f>IFERROR(IF(VLOOKUP($B250,'[1]Paste Only'!$D:$AM,4,FALSE)="-",VLOOKUP($B250,'[1]Market Cap'!$A:$J,10,FALSE),VLOOKUP($B250,'[1]Paste Only'!$D:$AM,4,FALSE)),"-")</f>
        <v>961.15</v>
      </c>
      <c r="F250" s="14">
        <f>IFERROR(VLOOKUP($B250,'[1]Paste Only'!$D:$AM,5,FALSE),"-")</f>
        <v>862</v>
      </c>
      <c r="G250" s="15">
        <f>IFERROR(VLOOKUP($B250,'[1]Paste Only'!$D:$AM,6,FALSE),"-")</f>
        <v>1</v>
      </c>
      <c r="H250" s="15">
        <f>IFERROR(VLOOKUP($B250,'[1]Paste Only'!$D:$AM,7,FALSE),"-")</f>
        <v>1</v>
      </c>
      <c r="I250" s="15">
        <f>IFERROR(VLOOKUP($B250,'[1]Paste Only'!$D:$AM,8,FALSE),"-")</f>
        <v>6</v>
      </c>
      <c r="J250" s="16"/>
      <c r="K250" s="16"/>
      <c r="L250" s="14">
        <f>IFERROR(VLOOKUP($B250,'[1]Paste Only'!$D:$AM,12,FALSE),"-")</f>
        <v>7.93</v>
      </c>
      <c r="M250" s="14">
        <f>IFERROR(VLOOKUP($B250,'[1]Paste Only'!$D:$AM,15,FALSE),"-")</f>
        <v>31.60877011494253</v>
      </c>
      <c r="N250" s="17"/>
      <c r="O250" s="18"/>
      <c r="P250" s="19">
        <f t="shared" si="121"/>
        <v>2.9859735327796382</v>
      </c>
      <c r="Q250" s="20">
        <f t="shared" si="94"/>
        <v>-0.10315767570098322</v>
      </c>
      <c r="R250" s="13">
        <f t="shared" si="95"/>
        <v>8</v>
      </c>
      <c r="S250" s="13" t="str">
        <f>IFERROR(VLOOKUP($B250,'[1]Market Cap'!$G:$I,3,FALSE),"-")</f>
        <v>Small Cap</v>
      </c>
      <c r="T250" s="13"/>
      <c r="U250" s="13"/>
      <c r="V250" s="21">
        <f t="shared" si="122"/>
        <v>0</v>
      </c>
      <c r="W250" s="21">
        <f t="shared" si="122"/>
        <v>0</v>
      </c>
      <c r="X250" s="21">
        <f t="shared" si="122"/>
        <v>0</v>
      </c>
      <c r="Y250" s="22">
        <f t="shared" si="96"/>
        <v>0</v>
      </c>
      <c r="Z250" s="13">
        <f t="shared" si="97"/>
        <v>0</v>
      </c>
      <c r="AA250" s="23">
        <f t="shared" si="98"/>
        <v>0</v>
      </c>
      <c r="AB250" s="23">
        <f t="shared" si="99"/>
        <v>0</v>
      </c>
      <c r="AC250" s="23">
        <f t="shared" si="100"/>
        <v>0</v>
      </c>
      <c r="AD250" s="24">
        <f t="shared" si="101"/>
        <v>0</v>
      </c>
      <c r="AE250" s="25">
        <f>IFERROR(VLOOKUP($B250,'[1]Market Cap'!$G:$I,2,FALSE),"-")</f>
        <v>24485.89965997</v>
      </c>
      <c r="AF250" s="20">
        <f t="shared" si="102"/>
        <v>0</v>
      </c>
      <c r="AG250" s="17">
        <f t="shared" si="103"/>
        <v>1</v>
      </c>
      <c r="AH250" s="17">
        <f t="shared" si="104"/>
        <v>0</v>
      </c>
      <c r="AI250" s="17" t="str">
        <f t="shared" si="105"/>
        <v>-</v>
      </c>
      <c r="AJ250" s="26">
        <f>IFERROR(VLOOKUP($B250,'[1]Paste Only'!$D:$AM,26,FALSE),"-")</f>
        <v>810</v>
      </c>
      <c r="AK250" s="26">
        <f>IFERROR(VLOOKUP($B250,'[1]Paste Only'!$D:$AM,23,FALSE),"-")</f>
        <v>1127</v>
      </c>
      <c r="AL250" s="26">
        <f>IFERROR(VLOOKUP($B250,'[1]Paste Only'!$D:$AM,22,FALSE),"-")</f>
        <v>607</v>
      </c>
      <c r="AM250" s="21">
        <f t="shared" si="123"/>
        <v>-6.0324825986078912E-2</v>
      </c>
      <c r="AN250" s="21">
        <f t="shared" si="123"/>
        <v>0.30742459396751731</v>
      </c>
      <c r="AO250" s="21">
        <f t="shared" si="123"/>
        <v>-0.29582366589327147</v>
      </c>
      <c r="AP250" s="27">
        <f t="shared" si="106"/>
        <v>0</v>
      </c>
      <c r="AQ250" s="27">
        <f t="shared" si="107"/>
        <v>0</v>
      </c>
      <c r="AR250" s="27">
        <f t="shared" si="108"/>
        <v>862</v>
      </c>
      <c r="AS250" s="27">
        <f t="shared" si="109"/>
        <v>862</v>
      </c>
      <c r="AT250" s="27">
        <f t="shared" si="110"/>
        <v>0</v>
      </c>
      <c r="AU250" s="27">
        <f t="shared" si="111"/>
        <v>0</v>
      </c>
      <c r="AV250" s="21">
        <f t="shared" si="112"/>
        <v>0.125</v>
      </c>
      <c r="AW250" s="27">
        <f t="shared" si="113"/>
        <v>862</v>
      </c>
      <c r="AX250" s="27">
        <f t="shared" si="114"/>
        <v>862</v>
      </c>
      <c r="AY250" s="27">
        <f t="shared" si="115"/>
        <v>862</v>
      </c>
      <c r="AZ250" s="21">
        <f t="shared" si="116"/>
        <v>-0.10315767570098322</v>
      </c>
      <c r="BA250" s="21">
        <f t="shared" si="117"/>
        <v>-0.10315767570098322</v>
      </c>
      <c r="BB250" s="28">
        <f t="shared" si="118"/>
        <v>862</v>
      </c>
      <c r="BC250" s="28">
        <v>140</v>
      </c>
      <c r="BD250" s="28" t="s">
        <v>81</v>
      </c>
      <c r="BE250" s="28">
        <v>66</v>
      </c>
      <c r="BF250" s="28">
        <f t="shared" si="119"/>
        <v>66</v>
      </c>
      <c r="BG250" s="29">
        <f t="shared" si="120"/>
        <v>1306.060606060606</v>
      </c>
      <c r="BH250" s="29">
        <f t="shared" si="120"/>
        <v>212.12121212121212</v>
      </c>
      <c r="BI250" s="29">
        <f t="shared" si="120"/>
        <v>0</v>
      </c>
      <c r="BJ250" s="29">
        <f t="shared" si="93"/>
        <v>100</v>
      </c>
      <c r="BK250" s="29"/>
    </row>
    <row r="251" spans="1:64" x14ac:dyDescent="0.25">
      <c r="A251" s="13" t="s">
        <v>808</v>
      </c>
      <c r="B251" s="13" t="s">
        <v>809</v>
      </c>
      <c r="C251" s="13" t="s">
        <v>810</v>
      </c>
      <c r="D251" s="13" t="str">
        <f>IFERROR(VLOOKUP($B251,[1]GICS!$C:$D,2,FALSE),"-")</f>
        <v>Health Care</v>
      </c>
      <c r="E251" s="14">
        <f>IFERROR(IF(VLOOKUP($B251,'[1]Paste Only'!$D:$AM,4,FALSE)="-",VLOOKUP($B251,'[1]Market Cap'!$A:$J,10,FALSE),VLOOKUP($B251,'[1]Paste Only'!$D:$AM,4,FALSE)),"-")</f>
        <v>2130.6999999999998</v>
      </c>
      <c r="F251" s="14">
        <f>IFERROR(VLOOKUP($B251,'[1]Paste Only'!$D:$AM,5,FALSE),"-")</f>
        <v>2243.49169921875</v>
      </c>
      <c r="G251" s="15">
        <f>IFERROR(VLOOKUP($B251,'[1]Paste Only'!$D:$AM,6,FALSE),"-")</f>
        <v>9</v>
      </c>
      <c r="H251" s="15">
        <f>IFERROR(VLOOKUP($B251,'[1]Paste Only'!$D:$AM,7,FALSE),"-")</f>
        <v>1</v>
      </c>
      <c r="I251" s="15">
        <f>IFERROR(VLOOKUP($B251,'[1]Paste Only'!$D:$AM,8,FALSE),"-")</f>
        <v>1</v>
      </c>
      <c r="J251" s="16"/>
      <c r="K251" s="16"/>
      <c r="L251" s="14">
        <f>IFERROR(VLOOKUP($B251,'[1]Paste Only'!$D:$AM,12,FALSE),"-")</f>
        <v>37.11</v>
      </c>
      <c r="M251" s="14">
        <f>IFERROR(VLOOKUP($B251,'[1]Paste Only'!$D:$AM,15,FALSE),"-")</f>
        <v>77.56352873563219</v>
      </c>
      <c r="N251" s="17"/>
      <c r="O251" s="18"/>
      <c r="P251" s="19">
        <f t="shared" si="121"/>
        <v>1.0900977832291079</v>
      </c>
      <c r="Q251" s="20">
        <f t="shared" si="94"/>
        <v>5.293645244227263E-2</v>
      </c>
      <c r="R251" s="13">
        <f t="shared" si="95"/>
        <v>11</v>
      </c>
      <c r="S251" s="13" t="str">
        <f>IFERROR(VLOOKUP($B251,'[1]Market Cap'!$G:$I,3,FALSE),"-")</f>
        <v>Mid Cap</v>
      </c>
      <c r="T251" s="13"/>
      <c r="U251" s="13"/>
      <c r="V251" s="21">
        <f t="shared" si="122"/>
        <v>0</v>
      </c>
      <c r="W251" s="21">
        <f t="shared" si="122"/>
        <v>0</v>
      </c>
      <c r="X251" s="21">
        <f t="shared" si="122"/>
        <v>0</v>
      </c>
      <c r="Y251" s="22">
        <f t="shared" si="96"/>
        <v>0</v>
      </c>
      <c r="Z251" s="13">
        <f t="shared" si="97"/>
        <v>0</v>
      </c>
      <c r="AA251" s="23">
        <f t="shared" si="98"/>
        <v>0</v>
      </c>
      <c r="AB251" s="23">
        <f t="shared" si="99"/>
        <v>0</v>
      </c>
      <c r="AC251" s="23">
        <f t="shared" si="100"/>
        <v>0</v>
      </c>
      <c r="AD251" s="24">
        <f t="shared" si="101"/>
        <v>0</v>
      </c>
      <c r="AE251" s="25">
        <f>IFERROR(VLOOKUP($B251,'[1]Market Cap'!$G:$I,2,FALSE),"-")</f>
        <v>60128.526373629997</v>
      </c>
      <c r="AF251" s="20">
        <f t="shared" si="102"/>
        <v>0</v>
      </c>
      <c r="AG251" s="17">
        <f t="shared" si="103"/>
        <v>0</v>
      </c>
      <c r="AH251" s="17">
        <f t="shared" si="104"/>
        <v>0</v>
      </c>
      <c r="AI251" s="17" t="str">
        <f t="shared" si="105"/>
        <v>-</v>
      </c>
      <c r="AJ251" s="26">
        <f>IFERROR(VLOOKUP($B251,'[1]Paste Only'!$D:$AM,26,FALSE),"-")</f>
        <v>2380</v>
      </c>
      <c r="AK251" s="26">
        <f>IFERROR(VLOOKUP($B251,'[1]Paste Only'!$D:$AM,23,FALSE),"-")</f>
        <v>2934</v>
      </c>
      <c r="AL251" s="26">
        <f>IFERROR(VLOOKUP($B251,'[1]Paste Only'!$D:$AM,22,FALSE),"-")</f>
        <v>1500</v>
      </c>
      <c r="AM251" s="21">
        <f t="shared" si="123"/>
        <v>6.0846358749081286E-2</v>
      </c>
      <c r="AN251" s="21">
        <f t="shared" si="123"/>
        <v>0.30778286410495981</v>
      </c>
      <c r="AO251" s="21">
        <f t="shared" si="123"/>
        <v>-0.33139935372957063</v>
      </c>
      <c r="AP251" s="27">
        <f t="shared" si="106"/>
        <v>0</v>
      </c>
      <c r="AQ251" s="27">
        <f t="shared" si="107"/>
        <v>0</v>
      </c>
      <c r="AR251" s="27">
        <f t="shared" si="108"/>
        <v>2243.49169921875</v>
      </c>
      <c r="AS251" s="27">
        <f t="shared" si="109"/>
        <v>2243.49169921875</v>
      </c>
      <c r="AT251" s="27">
        <f t="shared" si="110"/>
        <v>0</v>
      </c>
      <c r="AU251" s="27">
        <f t="shared" si="111"/>
        <v>0</v>
      </c>
      <c r="AV251" s="21">
        <f t="shared" si="112"/>
        <v>0.81818181818181823</v>
      </c>
      <c r="AW251" s="27">
        <f t="shared" si="113"/>
        <v>2243.49169921875</v>
      </c>
      <c r="AX251" s="27">
        <f t="shared" si="114"/>
        <v>2243.49169921875</v>
      </c>
      <c r="AY251" s="27">
        <f t="shared" si="115"/>
        <v>2243.49169921875</v>
      </c>
      <c r="AZ251" s="21">
        <f t="shared" si="116"/>
        <v>5.293645244227263E-2</v>
      </c>
      <c r="BA251" s="21">
        <f t="shared" si="117"/>
        <v>5.293645244227263E-2</v>
      </c>
      <c r="BB251" s="28">
        <f t="shared" si="118"/>
        <v>2243.49169921875</v>
      </c>
      <c r="BC251" s="28">
        <v>516</v>
      </c>
      <c r="BD251" s="28">
        <v>471</v>
      </c>
      <c r="BE251" s="28">
        <v>408.66665649414063</v>
      </c>
      <c r="BF251" s="28">
        <f t="shared" si="119"/>
        <v>408.66665649414063</v>
      </c>
      <c r="BG251" s="29">
        <f t="shared" si="120"/>
        <v>548.97840662244403</v>
      </c>
      <c r="BH251" s="29">
        <f t="shared" si="120"/>
        <v>126.26427720495917</v>
      </c>
      <c r="BI251" s="29">
        <f t="shared" si="120"/>
        <v>115.25285768127087</v>
      </c>
      <c r="BJ251" s="29">
        <f t="shared" si="93"/>
        <v>100</v>
      </c>
      <c r="BK251" s="29"/>
    </row>
    <row r="252" spans="1:64" x14ac:dyDescent="0.25">
      <c r="A252" s="13" t="s">
        <v>811</v>
      </c>
      <c r="B252" s="13" t="s">
        <v>812</v>
      </c>
      <c r="C252" s="13" t="s">
        <v>813</v>
      </c>
      <c r="D252" s="13" t="str">
        <f>IFERROR(VLOOKUP($B252,[1]GICS!$C:$D,2,FALSE),"-")</f>
        <v>Materials</v>
      </c>
      <c r="E252" s="14">
        <f>IFERROR(IF(VLOOKUP($B252,'[1]Paste Only'!$D:$AM,4,FALSE)="-",VLOOKUP($B252,'[1]Market Cap'!$A:$J,10,FALSE),VLOOKUP($B252,'[1]Paste Only'!$D:$AM,4,FALSE)),"-")</f>
        <v>280.2</v>
      </c>
      <c r="F252" s="14" t="str">
        <f>IFERROR(VLOOKUP($B252,'[1]Paste Only'!$D:$AM,5,FALSE),"-")</f>
        <v>-</v>
      </c>
      <c r="G252" s="15">
        <f>IFERROR(VLOOKUP($B252,'[1]Paste Only'!$D:$AM,6,FALSE),"-")</f>
        <v>0</v>
      </c>
      <c r="H252" s="15">
        <f>IFERROR(VLOOKUP($B252,'[1]Paste Only'!$D:$AM,7,FALSE),"-")</f>
        <v>0</v>
      </c>
      <c r="I252" s="15">
        <f>IFERROR(VLOOKUP($B252,'[1]Paste Only'!$D:$AM,8,FALSE),"-")</f>
        <v>0</v>
      </c>
      <c r="J252" s="16"/>
      <c r="K252" s="16"/>
      <c r="L252" s="14">
        <f>IFERROR(VLOOKUP($B252,'[1]Paste Only'!$D:$AM,12,FALSE),"-")</f>
        <v>4.8099999999999996</v>
      </c>
      <c r="M252" s="14" t="str">
        <f>IFERROR(VLOOKUP($B252,'[1]Paste Only'!$D:$AM,15,FALSE),"-")</f>
        <v>-</v>
      </c>
      <c r="N252" s="17"/>
      <c r="O252" s="18"/>
      <c r="P252" s="19">
        <f t="shared" si="121"/>
        <v>0</v>
      </c>
      <c r="Q252" s="20">
        <f t="shared" si="94"/>
        <v>0</v>
      </c>
      <c r="R252" s="13">
        <f t="shared" si="95"/>
        <v>0</v>
      </c>
      <c r="S252" s="13" t="str">
        <f>IFERROR(VLOOKUP($B252,'[1]Market Cap'!$G:$I,3,FALSE),"-")</f>
        <v>Small Cap</v>
      </c>
      <c r="T252" s="13"/>
      <c r="U252" s="13"/>
      <c r="V252" s="21">
        <f t="shared" si="122"/>
        <v>0</v>
      </c>
      <c r="W252" s="21">
        <f t="shared" si="122"/>
        <v>0</v>
      </c>
      <c r="X252" s="21">
        <f t="shared" si="122"/>
        <v>0</v>
      </c>
      <c r="Y252" s="22">
        <f t="shared" si="96"/>
        <v>0</v>
      </c>
      <c r="Z252" s="13">
        <f t="shared" si="97"/>
        <v>0</v>
      </c>
      <c r="AA252" s="23">
        <f t="shared" si="98"/>
        <v>0</v>
      </c>
      <c r="AB252" s="23">
        <f t="shared" si="99"/>
        <v>0</v>
      </c>
      <c r="AC252" s="23">
        <f t="shared" si="100"/>
        <v>0</v>
      </c>
      <c r="AD252" s="24">
        <f t="shared" si="101"/>
        <v>0</v>
      </c>
      <c r="AE252" s="25">
        <f>IFERROR(VLOOKUP($B252,'[1]Market Cap'!$G:$I,2,FALSE),"-")</f>
        <v>27096.013040400001</v>
      </c>
      <c r="AF252" s="20">
        <f t="shared" si="102"/>
        <v>0</v>
      </c>
      <c r="AG252" s="17">
        <f t="shared" si="103"/>
        <v>0</v>
      </c>
      <c r="AH252" s="17">
        <f t="shared" si="104"/>
        <v>0</v>
      </c>
      <c r="AI252" s="17" t="str">
        <f t="shared" si="105"/>
        <v>-</v>
      </c>
      <c r="AJ252" s="26" t="str">
        <f>IFERROR(VLOOKUP($B252,'[1]Paste Only'!$D:$AM,26,FALSE),"-")</f>
        <v>-</v>
      </c>
      <c r="AK252" s="26" t="str">
        <f>IFERROR(VLOOKUP($B252,'[1]Paste Only'!$D:$AM,23,FALSE),"-")</f>
        <v>-</v>
      </c>
      <c r="AL252" s="26" t="str">
        <f>IFERROR(VLOOKUP($B252,'[1]Paste Only'!$D:$AM,22,FALSE),"-")</f>
        <v>-</v>
      </c>
      <c r="AM252" s="21" t="str">
        <f t="shared" si="123"/>
        <v>-</v>
      </c>
      <c r="AN252" s="21" t="str">
        <f t="shared" si="123"/>
        <v>-</v>
      </c>
      <c r="AO252" s="21" t="str">
        <f t="shared" si="123"/>
        <v>-</v>
      </c>
      <c r="AP252" s="27">
        <f t="shared" si="106"/>
        <v>0</v>
      </c>
      <c r="AQ252" s="27" t="str">
        <f t="shared" si="107"/>
        <v>-</v>
      </c>
      <c r="AR252" s="27" t="str">
        <f t="shared" si="108"/>
        <v>-</v>
      </c>
      <c r="AS252" s="27">
        <f t="shared" si="109"/>
        <v>0</v>
      </c>
      <c r="AT252" s="27">
        <f t="shared" si="110"/>
        <v>0</v>
      </c>
      <c r="AU252" s="27">
        <f t="shared" si="111"/>
        <v>0</v>
      </c>
      <c r="AV252" s="21" t="str">
        <f t="shared" si="112"/>
        <v>0</v>
      </c>
      <c r="AW252" s="27">
        <f t="shared" si="113"/>
        <v>0</v>
      </c>
      <c r="AX252" s="27" t="str">
        <f t="shared" si="114"/>
        <v>-</v>
      </c>
      <c r="AY252" s="27" t="str">
        <f t="shared" si="115"/>
        <v>-</v>
      </c>
      <c r="AZ252" s="21" t="str">
        <f t="shared" si="116"/>
        <v>-</v>
      </c>
      <c r="BA252" s="21" t="str">
        <f t="shared" si="117"/>
        <v>-</v>
      </c>
      <c r="BB252" s="28" t="str">
        <f t="shared" si="118"/>
        <v>-</v>
      </c>
      <c r="BC252" s="28">
        <v>14693</v>
      </c>
      <c r="BD252" s="28">
        <v>11800</v>
      </c>
      <c r="BE252" s="28">
        <v>12070</v>
      </c>
      <c r="BF252" s="28">
        <f t="shared" si="119"/>
        <v>12070</v>
      </c>
      <c r="BG252" s="29">
        <f t="shared" si="120"/>
        <v>0</v>
      </c>
      <c r="BH252" s="29">
        <f t="shared" si="120"/>
        <v>121.73156586578293</v>
      </c>
      <c r="BI252" s="29">
        <f t="shared" si="120"/>
        <v>97.763048881524441</v>
      </c>
      <c r="BJ252" s="29">
        <f t="shared" si="93"/>
        <v>100</v>
      </c>
      <c r="BK252" s="29"/>
    </row>
    <row r="253" spans="1:64" x14ac:dyDescent="0.25">
      <c r="A253" s="13" t="s">
        <v>814</v>
      </c>
      <c r="B253" s="13" t="s">
        <v>815</v>
      </c>
      <c r="C253" s="13" t="s">
        <v>816</v>
      </c>
      <c r="D253" s="13" t="str">
        <f>IFERROR(VLOOKUP($B253,[1]GICS!$C:$D,2,FALSE),"-")</f>
        <v>Industrials</v>
      </c>
      <c r="E253" s="14">
        <f>IFERROR(IF(VLOOKUP($B253,'[1]Paste Only'!$D:$AM,4,FALSE)="-",VLOOKUP($B253,'[1]Market Cap'!$A:$J,10,FALSE),VLOOKUP($B253,'[1]Paste Only'!$D:$AM,4,FALSE)),"-")</f>
        <v>1209.45</v>
      </c>
      <c r="F253" s="14" t="str">
        <f>IFERROR(VLOOKUP($B253,'[1]Paste Only'!$D:$AM,5,FALSE),"-")</f>
        <v>-</v>
      </c>
      <c r="G253" s="15">
        <f>IFERROR(VLOOKUP($B253,'[1]Paste Only'!$D:$AM,6,FALSE),"-")</f>
        <v>0</v>
      </c>
      <c r="H253" s="15">
        <f>IFERROR(VLOOKUP($B253,'[1]Paste Only'!$D:$AM,7,FALSE),"-")</f>
        <v>0</v>
      </c>
      <c r="I253" s="15">
        <f>IFERROR(VLOOKUP($B253,'[1]Paste Only'!$D:$AM,8,FALSE),"-")</f>
        <v>0</v>
      </c>
      <c r="J253" s="16"/>
      <c r="K253" s="16"/>
      <c r="L253" s="14">
        <f>IFERROR(VLOOKUP($B253,'[1]Paste Only'!$D:$AM,12,FALSE),"-")</f>
        <v>29.14</v>
      </c>
      <c r="M253" s="14" t="str">
        <f>IFERROR(VLOOKUP($B253,'[1]Paste Only'!$D:$AM,15,FALSE),"-")</f>
        <v>-</v>
      </c>
      <c r="N253" s="17"/>
      <c r="O253" s="18"/>
      <c r="P253" s="19">
        <f t="shared" si="121"/>
        <v>0</v>
      </c>
      <c r="Q253" s="20">
        <f t="shared" si="94"/>
        <v>0</v>
      </c>
      <c r="R253" s="13">
        <f t="shared" si="95"/>
        <v>0</v>
      </c>
      <c r="S253" s="13" t="str">
        <f>IFERROR(VLOOKUP($B253,'[1]Market Cap'!$G:$I,3,FALSE),"-")</f>
        <v>Mid Cap</v>
      </c>
      <c r="T253" s="13"/>
      <c r="U253" s="13"/>
      <c r="V253" s="21">
        <f t="shared" si="122"/>
        <v>0</v>
      </c>
      <c r="W253" s="21">
        <f t="shared" si="122"/>
        <v>0</v>
      </c>
      <c r="X253" s="21">
        <f t="shared" si="122"/>
        <v>0</v>
      </c>
      <c r="Y253" s="22">
        <f t="shared" si="96"/>
        <v>0</v>
      </c>
      <c r="Z253" s="13">
        <f t="shared" si="97"/>
        <v>0</v>
      </c>
      <c r="AA253" s="23">
        <f t="shared" si="98"/>
        <v>0</v>
      </c>
      <c r="AB253" s="23">
        <f t="shared" si="99"/>
        <v>0</v>
      </c>
      <c r="AC253" s="23">
        <f t="shared" si="100"/>
        <v>0</v>
      </c>
      <c r="AD253" s="24">
        <f t="shared" si="101"/>
        <v>0</v>
      </c>
      <c r="AE253" s="25">
        <f>IFERROR(VLOOKUP($B253,'[1]Market Cap'!$G:$I,2,FALSE),"-")</f>
        <v>40734.655404464997</v>
      </c>
      <c r="AF253" s="20">
        <f t="shared" si="102"/>
        <v>0</v>
      </c>
      <c r="AG253" s="17">
        <f t="shared" si="103"/>
        <v>0</v>
      </c>
      <c r="AH253" s="17">
        <f t="shared" si="104"/>
        <v>0</v>
      </c>
      <c r="AI253" s="17" t="str">
        <f t="shared" si="105"/>
        <v>-</v>
      </c>
      <c r="AJ253" s="26" t="str">
        <f>IFERROR(VLOOKUP($B253,'[1]Paste Only'!$D:$AM,26,FALSE),"-")</f>
        <v>-</v>
      </c>
      <c r="AK253" s="26" t="str">
        <f>IFERROR(VLOOKUP($B253,'[1]Paste Only'!$D:$AM,23,FALSE),"-")</f>
        <v>-</v>
      </c>
      <c r="AL253" s="26" t="str">
        <f>IFERROR(VLOOKUP($B253,'[1]Paste Only'!$D:$AM,22,FALSE),"-")</f>
        <v>-</v>
      </c>
      <c r="AM253" s="21" t="str">
        <f t="shared" si="123"/>
        <v>-</v>
      </c>
      <c r="AN253" s="21" t="str">
        <f t="shared" si="123"/>
        <v>-</v>
      </c>
      <c r="AO253" s="21" t="str">
        <f t="shared" si="123"/>
        <v>-</v>
      </c>
      <c r="AP253" s="27">
        <f t="shared" si="106"/>
        <v>0</v>
      </c>
      <c r="AQ253" s="27" t="str">
        <f t="shared" si="107"/>
        <v>-</v>
      </c>
      <c r="AR253" s="27" t="str">
        <f t="shared" si="108"/>
        <v>-</v>
      </c>
      <c r="AS253" s="27">
        <f t="shared" si="109"/>
        <v>0</v>
      </c>
      <c r="AT253" s="27">
        <f t="shared" si="110"/>
        <v>0</v>
      </c>
      <c r="AU253" s="27">
        <f t="shared" si="111"/>
        <v>0</v>
      </c>
      <c r="AV253" s="21" t="str">
        <f t="shared" si="112"/>
        <v>0</v>
      </c>
      <c r="AW253" s="27">
        <f t="shared" si="113"/>
        <v>0</v>
      </c>
      <c r="AX253" s="27" t="str">
        <f t="shared" si="114"/>
        <v>-</v>
      </c>
      <c r="AY253" s="27" t="str">
        <f t="shared" si="115"/>
        <v>-</v>
      </c>
      <c r="AZ253" s="21" t="str">
        <f t="shared" si="116"/>
        <v>-</v>
      </c>
      <c r="BA253" s="21" t="str">
        <f t="shared" si="117"/>
        <v>-</v>
      </c>
      <c r="BB253" s="28" t="str">
        <f t="shared" si="118"/>
        <v>-</v>
      </c>
      <c r="BC253" s="28">
        <v>954</v>
      </c>
      <c r="BD253" s="28">
        <v>906</v>
      </c>
      <c r="BE253" s="28">
        <v>906</v>
      </c>
      <c r="BF253" s="28">
        <f t="shared" si="119"/>
        <v>906</v>
      </c>
      <c r="BG253" s="29">
        <f t="shared" si="120"/>
        <v>0</v>
      </c>
      <c r="BH253" s="29">
        <f t="shared" si="120"/>
        <v>105.29801324503312</v>
      </c>
      <c r="BI253" s="29">
        <f t="shared" si="120"/>
        <v>100</v>
      </c>
      <c r="BJ253" s="29">
        <f t="shared" si="93"/>
        <v>100</v>
      </c>
      <c r="BK253" s="29"/>
    </row>
    <row r="254" spans="1:64" x14ac:dyDescent="0.25">
      <c r="A254" s="13" t="s">
        <v>817</v>
      </c>
      <c r="B254" s="13" t="s">
        <v>818</v>
      </c>
      <c r="C254" s="13" t="s">
        <v>819</v>
      </c>
      <c r="D254" s="13" t="str">
        <f>IFERROR(VLOOKUP($B254,[1]GICS!$C:$D,2,FALSE),"-")</f>
        <v>Health Care</v>
      </c>
      <c r="E254" s="14">
        <f>IFERROR(IF(VLOOKUP($B254,'[1]Paste Only'!$D:$AM,4,FALSE)="-",VLOOKUP($B254,'[1]Market Cap'!$A:$J,10,FALSE),VLOOKUP($B254,'[1]Paste Only'!$D:$AM,4,FALSE)),"-")</f>
        <v>1763.15</v>
      </c>
      <c r="F254" s="14">
        <f>IFERROR(VLOOKUP($B254,'[1]Paste Only'!$D:$AM,5,FALSE),"-")</f>
        <v>1835.6363525390625</v>
      </c>
      <c r="G254" s="15">
        <f>IFERROR(VLOOKUP($B254,'[1]Paste Only'!$D:$AM,6,FALSE),"-")</f>
        <v>9</v>
      </c>
      <c r="H254" s="15">
        <f>IFERROR(VLOOKUP($B254,'[1]Paste Only'!$D:$AM,7,FALSE),"-")</f>
        <v>0</v>
      </c>
      <c r="I254" s="15">
        <f>IFERROR(VLOOKUP($B254,'[1]Paste Only'!$D:$AM,8,FALSE),"-")</f>
        <v>4</v>
      </c>
      <c r="J254" s="16"/>
      <c r="K254" s="16"/>
      <c r="L254" s="14">
        <f>IFERROR(VLOOKUP($B254,'[1]Paste Only'!$D:$AM,12,FALSE),"-")</f>
        <v>38.36542</v>
      </c>
      <c r="M254" s="14">
        <f>IFERROR(VLOOKUP($B254,'[1]Paste Only'!$D:$AM,15,FALSE),"-")</f>
        <v>50.212091954022995</v>
      </c>
      <c r="N254" s="17"/>
      <c r="O254" s="18"/>
      <c r="P254" s="19">
        <f t="shared" si="121"/>
        <v>0.30878514959625081</v>
      </c>
      <c r="Q254" s="20">
        <f t="shared" si="94"/>
        <v>4.1111846716990863E-2</v>
      </c>
      <c r="R254" s="13">
        <f t="shared" si="95"/>
        <v>13</v>
      </c>
      <c r="S254" s="13" t="str">
        <f>IFERROR(VLOOKUP($B254,'[1]Market Cap'!$G:$I,3,FALSE),"-")</f>
        <v>Mid Cap</v>
      </c>
      <c r="T254" s="13"/>
      <c r="U254" s="13"/>
      <c r="V254" s="21">
        <f t="shared" si="122"/>
        <v>0</v>
      </c>
      <c r="W254" s="21">
        <f t="shared" si="122"/>
        <v>0</v>
      </c>
      <c r="X254" s="21">
        <f t="shared" si="122"/>
        <v>0</v>
      </c>
      <c r="Y254" s="22">
        <f t="shared" si="96"/>
        <v>0</v>
      </c>
      <c r="Z254" s="13">
        <f t="shared" si="97"/>
        <v>0</v>
      </c>
      <c r="AA254" s="23">
        <f t="shared" si="98"/>
        <v>0</v>
      </c>
      <c r="AB254" s="23">
        <f t="shared" si="99"/>
        <v>0</v>
      </c>
      <c r="AC254" s="23">
        <f t="shared" si="100"/>
        <v>0</v>
      </c>
      <c r="AD254" s="24">
        <f t="shared" si="101"/>
        <v>0</v>
      </c>
      <c r="AE254" s="25">
        <f>IFERROR(VLOOKUP($B254,'[1]Market Cap'!$G:$I,2,FALSE),"-")</f>
        <v>36031.875157260001</v>
      </c>
      <c r="AF254" s="20">
        <f t="shared" si="102"/>
        <v>0</v>
      </c>
      <c r="AG254" s="17">
        <f t="shared" si="103"/>
        <v>0</v>
      </c>
      <c r="AH254" s="17">
        <f t="shared" si="104"/>
        <v>0</v>
      </c>
      <c r="AI254" s="17" t="str">
        <f t="shared" si="105"/>
        <v>-</v>
      </c>
      <c r="AJ254" s="26">
        <f>IFERROR(VLOOKUP($B254,'[1]Paste Only'!$D:$AM,26,FALSE),"-")</f>
        <v>1965</v>
      </c>
      <c r="AK254" s="26">
        <f>IFERROR(VLOOKUP($B254,'[1]Paste Only'!$D:$AM,23,FALSE),"-")</f>
        <v>2110</v>
      </c>
      <c r="AL254" s="26">
        <f>IFERROR(VLOOKUP($B254,'[1]Paste Only'!$D:$AM,22,FALSE),"-")</f>
        <v>1013</v>
      </c>
      <c r="AM254" s="21">
        <f t="shared" si="123"/>
        <v>7.0473461305122331E-2</v>
      </c>
      <c r="AN254" s="21">
        <f t="shared" si="123"/>
        <v>0.14946514165588209</v>
      </c>
      <c r="AO254" s="21">
        <f t="shared" si="123"/>
        <v>-0.44814777796331351</v>
      </c>
      <c r="AP254" s="27">
        <f t="shared" si="106"/>
        <v>0</v>
      </c>
      <c r="AQ254" s="27">
        <f t="shared" si="107"/>
        <v>0</v>
      </c>
      <c r="AR254" s="27">
        <f t="shared" si="108"/>
        <v>1835.6363525390625</v>
      </c>
      <c r="AS254" s="27">
        <f t="shared" si="109"/>
        <v>1835.6363525390625</v>
      </c>
      <c r="AT254" s="27">
        <f t="shared" si="110"/>
        <v>0</v>
      </c>
      <c r="AU254" s="27">
        <f t="shared" si="111"/>
        <v>0</v>
      </c>
      <c r="AV254" s="21">
        <f t="shared" si="112"/>
        <v>0.69230769230769229</v>
      </c>
      <c r="AW254" s="27">
        <f t="shared" si="113"/>
        <v>1835.6363525390625</v>
      </c>
      <c r="AX254" s="27">
        <f t="shared" si="114"/>
        <v>1835.6363525390625</v>
      </c>
      <c r="AY254" s="27">
        <f t="shared" si="115"/>
        <v>1835.6363525390625</v>
      </c>
      <c r="AZ254" s="21">
        <f t="shared" si="116"/>
        <v>4.1111846716990863E-2</v>
      </c>
      <c r="BA254" s="21">
        <f t="shared" si="117"/>
        <v>4.1111846716990863E-2</v>
      </c>
      <c r="BB254" s="28">
        <f t="shared" si="118"/>
        <v>1835.6363525390625</v>
      </c>
      <c r="BC254" s="28" t="s">
        <v>81</v>
      </c>
      <c r="BD254" s="28">
        <v>1080</v>
      </c>
      <c r="BE254" s="28" t="s">
        <v>81</v>
      </c>
      <c r="BF254" s="28" t="str">
        <f t="shared" si="119"/>
        <v>-</v>
      </c>
      <c r="BG254" s="29">
        <f t="shared" si="120"/>
        <v>0</v>
      </c>
      <c r="BH254" s="29">
        <f t="shared" si="120"/>
        <v>0</v>
      </c>
      <c r="BI254" s="29">
        <f t="shared" si="120"/>
        <v>0</v>
      </c>
      <c r="BJ254" s="29">
        <f t="shared" si="93"/>
        <v>0</v>
      </c>
      <c r="BK254" s="29"/>
    </row>
    <row r="255" spans="1:64" x14ac:dyDescent="0.25">
      <c r="A255" s="13" t="s">
        <v>820</v>
      </c>
      <c r="B255" s="13" t="s">
        <v>821</v>
      </c>
      <c r="C255" s="13" t="s">
        <v>822</v>
      </c>
      <c r="D255" s="13" t="str">
        <f>IFERROR(VLOOKUP($B255,[1]GICS!$C:$D,2,FALSE),"-")</f>
        <v>Industrials</v>
      </c>
      <c r="E255" s="14">
        <f>IFERROR(IF(VLOOKUP($B255,'[1]Paste Only'!$D:$AM,4,FALSE)="-",VLOOKUP($B255,'[1]Market Cap'!$A:$J,10,FALSE),VLOOKUP($B255,'[1]Paste Only'!$D:$AM,4,FALSE)),"-")</f>
        <v>1883.05</v>
      </c>
      <c r="F255" s="14">
        <f>IFERROR(VLOOKUP($B255,'[1]Paste Only'!$D:$AM,5,FALSE),"-")</f>
        <v>1879.54541015625</v>
      </c>
      <c r="G255" s="15">
        <f>IFERROR(VLOOKUP($B255,'[1]Paste Only'!$D:$AM,6,FALSE),"-")</f>
        <v>12</v>
      </c>
      <c r="H255" s="15">
        <f>IFERROR(VLOOKUP($B255,'[1]Paste Only'!$D:$AM,7,FALSE),"-")</f>
        <v>8</v>
      </c>
      <c r="I255" s="15">
        <f>IFERROR(VLOOKUP($B255,'[1]Paste Only'!$D:$AM,8,FALSE),"-")</f>
        <v>4</v>
      </c>
      <c r="J255" s="16"/>
      <c r="K255" s="16"/>
      <c r="L255" s="14">
        <f>IFERROR(VLOOKUP($B255,'[1]Paste Only'!$D:$AM,12,FALSE),"-")</f>
        <v>28.754740999999999</v>
      </c>
      <c r="M255" s="14">
        <f>IFERROR(VLOOKUP($B255,'[1]Paste Only'!$D:$AM,15,FALSE),"-")</f>
        <v>35.427275862068967</v>
      </c>
      <c r="N255" s="17"/>
      <c r="O255" s="18"/>
      <c r="P255" s="19">
        <f t="shared" si="121"/>
        <v>0.23204990307751228</v>
      </c>
      <c r="Q255" s="20">
        <f t="shared" si="94"/>
        <v>-1.8611241569528314E-3</v>
      </c>
      <c r="R255" s="13">
        <f t="shared" si="95"/>
        <v>24</v>
      </c>
      <c r="S255" s="13" t="str">
        <f>IFERROR(VLOOKUP($B255,'[1]Market Cap'!$G:$I,3,FALSE),"-")</f>
        <v>Mid Cap</v>
      </c>
      <c r="T255" s="13"/>
      <c r="U255" s="13"/>
      <c r="V255" s="21">
        <f t="shared" si="122"/>
        <v>0</v>
      </c>
      <c r="W255" s="21">
        <f t="shared" si="122"/>
        <v>0</v>
      </c>
      <c r="X255" s="21">
        <f t="shared" si="122"/>
        <v>0</v>
      </c>
      <c r="Y255" s="22">
        <f t="shared" si="96"/>
        <v>0</v>
      </c>
      <c r="Z255" s="13">
        <f t="shared" si="97"/>
        <v>0</v>
      </c>
      <c r="AA255" s="23">
        <f t="shared" si="98"/>
        <v>0</v>
      </c>
      <c r="AB255" s="23">
        <f t="shared" si="99"/>
        <v>0</v>
      </c>
      <c r="AC255" s="23">
        <f t="shared" si="100"/>
        <v>0</v>
      </c>
      <c r="AD255" s="24">
        <f t="shared" si="101"/>
        <v>0</v>
      </c>
      <c r="AE255" s="25">
        <f>IFERROR(VLOOKUP($B255,'[1]Market Cap'!$G:$I,2,FALSE),"-")</f>
        <v>38718.292654340003</v>
      </c>
      <c r="AF255" s="20">
        <f t="shared" si="102"/>
        <v>0</v>
      </c>
      <c r="AG255" s="17">
        <f t="shared" si="103"/>
        <v>1</v>
      </c>
      <c r="AH255" s="17">
        <f t="shared" si="104"/>
        <v>0</v>
      </c>
      <c r="AI255" s="17" t="str">
        <f t="shared" si="105"/>
        <v>-</v>
      </c>
      <c r="AJ255" s="26">
        <f>IFERROR(VLOOKUP($B255,'[1]Paste Only'!$D:$AM,26,FALSE),"-")</f>
        <v>1915</v>
      </c>
      <c r="AK255" s="26">
        <f>IFERROR(VLOOKUP($B255,'[1]Paste Only'!$D:$AM,23,FALSE),"-")</f>
        <v>2419</v>
      </c>
      <c r="AL255" s="26">
        <f>IFERROR(VLOOKUP($B255,'[1]Paste Only'!$D:$AM,22,FALSE),"-")</f>
        <v>1117</v>
      </c>
      <c r="AM255" s="21">
        <f t="shared" si="123"/>
        <v>1.8863385610248473E-2</v>
      </c>
      <c r="AN255" s="21">
        <f t="shared" si="123"/>
        <v>0.28701333148365071</v>
      </c>
      <c r="AO255" s="21">
        <f t="shared" si="123"/>
        <v>-0.40570736202263835</v>
      </c>
      <c r="AP255" s="27">
        <f t="shared" si="106"/>
        <v>0</v>
      </c>
      <c r="AQ255" s="27">
        <f t="shared" si="107"/>
        <v>0</v>
      </c>
      <c r="AR255" s="27">
        <f t="shared" si="108"/>
        <v>1879.54541015625</v>
      </c>
      <c r="AS255" s="27">
        <f t="shared" si="109"/>
        <v>1879.54541015625</v>
      </c>
      <c r="AT255" s="27">
        <f t="shared" si="110"/>
        <v>0</v>
      </c>
      <c r="AU255" s="27">
        <f t="shared" si="111"/>
        <v>0</v>
      </c>
      <c r="AV255" s="21">
        <f t="shared" si="112"/>
        <v>0.5</v>
      </c>
      <c r="AW255" s="27">
        <f t="shared" si="113"/>
        <v>1879.54541015625</v>
      </c>
      <c r="AX255" s="27">
        <f t="shared" si="114"/>
        <v>1879.54541015625</v>
      </c>
      <c r="AY255" s="27">
        <f t="shared" si="115"/>
        <v>1915</v>
      </c>
      <c r="AZ255" s="21">
        <f t="shared" si="116"/>
        <v>1.6967154350654656E-2</v>
      </c>
      <c r="BA255" s="21">
        <f t="shared" si="117"/>
        <v>1.6967154350654656E-2</v>
      </c>
      <c r="BB255" s="28">
        <f t="shared" si="118"/>
        <v>1879.54541015625</v>
      </c>
      <c r="BC255" s="28" t="s">
        <v>81</v>
      </c>
      <c r="BD255" s="28" t="s">
        <v>81</v>
      </c>
      <c r="BE255" s="28">
        <v>160</v>
      </c>
      <c r="BF255" s="28">
        <f t="shared" si="119"/>
        <v>160</v>
      </c>
      <c r="BG255" s="29">
        <f t="shared" si="120"/>
        <v>1174.7158813476563</v>
      </c>
      <c r="BH255" s="29">
        <f t="shared" si="120"/>
        <v>0</v>
      </c>
      <c r="BI255" s="29">
        <f t="shared" si="120"/>
        <v>0</v>
      </c>
      <c r="BJ255" s="29">
        <f t="shared" si="93"/>
        <v>100</v>
      </c>
      <c r="BK255" s="29"/>
    </row>
    <row r="256" spans="1:64" x14ac:dyDescent="0.25">
      <c r="A256" s="13" t="s">
        <v>823</v>
      </c>
      <c r="B256" s="13" t="s">
        <v>824</v>
      </c>
      <c r="C256" s="13" t="s">
        <v>825</v>
      </c>
      <c r="D256" s="13">
        <f>IFERROR(VLOOKUP($B256,[1]GICS!$C:$D,2,FALSE),"-")</f>
        <v>0</v>
      </c>
      <c r="E256" s="14">
        <f>IFERROR(IF(VLOOKUP($B256,'[1]Paste Only'!$D:$AM,4,FALSE)="-",VLOOKUP($B256,'[1]Market Cap'!$A:$J,10,FALSE),VLOOKUP($B256,'[1]Paste Only'!$D:$AM,4,FALSE)),"-")</f>
        <v>0</v>
      </c>
      <c r="F256" s="14" t="str">
        <f>IFERROR(VLOOKUP($B256,'[1]Paste Only'!$D:$AM,5,FALSE),"-")</f>
        <v>-</v>
      </c>
      <c r="G256" s="15">
        <f>IFERROR(VLOOKUP($B256,'[1]Paste Only'!$D:$AM,6,FALSE),"-")</f>
        <v>0</v>
      </c>
      <c r="H256" s="15">
        <f>IFERROR(VLOOKUP($B256,'[1]Paste Only'!$D:$AM,7,FALSE),"-")</f>
        <v>0</v>
      </c>
      <c r="I256" s="15">
        <f>IFERROR(VLOOKUP($B256,'[1]Paste Only'!$D:$AM,8,FALSE),"-")</f>
        <v>0</v>
      </c>
      <c r="J256" s="16"/>
      <c r="K256" s="16"/>
      <c r="L256" s="14" t="str">
        <f>IFERROR(VLOOKUP($B256,'[1]Paste Only'!$D:$AM,12,FALSE),"-")</f>
        <v>-</v>
      </c>
      <c r="M256" s="14" t="str">
        <f>IFERROR(VLOOKUP($B256,'[1]Paste Only'!$D:$AM,15,FALSE),"-")</f>
        <v>-</v>
      </c>
      <c r="N256" s="17"/>
      <c r="O256" s="18"/>
      <c r="P256" s="19">
        <f t="shared" si="121"/>
        <v>0</v>
      </c>
      <c r="Q256" s="20">
        <f t="shared" si="94"/>
        <v>0</v>
      </c>
      <c r="R256" s="13">
        <f t="shared" si="95"/>
        <v>0</v>
      </c>
      <c r="S256" s="13" t="str">
        <f>IFERROR(VLOOKUP($B256,'[1]Market Cap'!$G:$I,3,FALSE),"-")</f>
        <v>Small Cap</v>
      </c>
      <c r="T256" s="13"/>
      <c r="U256" s="13"/>
      <c r="V256" s="21">
        <f t="shared" si="122"/>
        <v>0</v>
      </c>
      <c r="W256" s="21">
        <f t="shared" si="122"/>
        <v>0</v>
      </c>
      <c r="X256" s="21">
        <f t="shared" si="122"/>
        <v>0</v>
      </c>
      <c r="Y256" s="22">
        <f t="shared" si="96"/>
        <v>0</v>
      </c>
      <c r="Z256" s="13">
        <f t="shared" si="97"/>
        <v>0</v>
      </c>
      <c r="AA256" s="23">
        <f t="shared" si="98"/>
        <v>0</v>
      </c>
      <c r="AB256" s="23">
        <f t="shared" si="99"/>
        <v>0</v>
      </c>
      <c r="AC256" s="23">
        <f t="shared" si="100"/>
        <v>0</v>
      </c>
      <c r="AD256" s="24">
        <f t="shared" si="101"/>
        <v>0</v>
      </c>
      <c r="AE256" s="25">
        <f>IFERROR(VLOOKUP($B256,'[1]Market Cap'!$G:$I,2,FALSE),"-")</f>
        <v>0</v>
      </c>
      <c r="AF256" s="20">
        <f t="shared" si="102"/>
        <v>0</v>
      </c>
      <c r="AG256" s="17">
        <f t="shared" si="103"/>
        <v>0</v>
      </c>
      <c r="AH256" s="17">
        <f t="shared" si="104"/>
        <v>0</v>
      </c>
      <c r="AI256" s="17" t="str">
        <f t="shared" si="105"/>
        <v>-</v>
      </c>
      <c r="AJ256" s="26" t="str">
        <f>IFERROR(VLOOKUP($B256,'[1]Paste Only'!$D:$AM,26,FALSE),"-")</f>
        <v>-</v>
      </c>
      <c r="AK256" s="26" t="str">
        <f>IFERROR(VLOOKUP($B256,'[1]Paste Only'!$D:$AM,23,FALSE),"-")</f>
        <v>-</v>
      </c>
      <c r="AL256" s="26" t="str">
        <f>IFERROR(VLOOKUP($B256,'[1]Paste Only'!$D:$AM,22,FALSE),"-")</f>
        <v>-</v>
      </c>
      <c r="AM256" s="21" t="str">
        <f t="shared" si="123"/>
        <v>-</v>
      </c>
      <c r="AN256" s="21" t="str">
        <f t="shared" si="123"/>
        <v>-</v>
      </c>
      <c r="AO256" s="21" t="str">
        <f t="shared" si="123"/>
        <v>-</v>
      </c>
      <c r="AP256" s="27">
        <f t="shared" si="106"/>
        <v>0</v>
      </c>
      <c r="AQ256" s="27" t="str">
        <f t="shared" si="107"/>
        <v>-</v>
      </c>
      <c r="AR256" s="27" t="str">
        <f t="shared" si="108"/>
        <v>-</v>
      </c>
      <c r="AS256" s="27">
        <f t="shared" si="109"/>
        <v>0</v>
      </c>
      <c r="AT256" s="27">
        <f t="shared" si="110"/>
        <v>0</v>
      </c>
      <c r="AU256" s="27">
        <f t="shared" si="111"/>
        <v>0</v>
      </c>
      <c r="AV256" s="21" t="str">
        <f t="shared" si="112"/>
        <v>0</v>
      </c>
      <c r="AW256" s="27">
        <f t="shared" si="113"/>
        <v>0</v>
      </c>
      <c r="AX256" s="27" t="str">
        <f t="shared" si="114"/>
        <v>-</v>
      </c>
      <c r="AY256" s="27" t="str">
        <f t="shared" si="115"/>
        <v>-</v>
      </c>
      <c r="AZ256" s="21" t="str">
        <f t="shared" si="116"/>
        <v>-</v>
      </c>
      <c r="BA256" s="21" t="str">
        <f t="shared" si="117"/>
        <v>-</v>
      </c>
      <c r="BB256" s="28" t="str">
        <f t="shared" si="118"/>
        <v>-</v>
      </c>
      <c r="BC256" s="28">
        <v>528</v>
      </c>
      <c r="BD256" s="28">
        <v>344</v>
      </c>
      <c r="BE256" s="28" t="s">
        <v>81</v>
      </c>
      <c r="BF256" s="28" t="str">
        <f t="shared" si="119"/>
        <v>-</v>
      </c>
      <c r="BG256" s="29">
        <f t="shared" si="120"/>
        <v>0</v>
      </c>
      <c r="BH256" s="29">
        <f t="shared" si="120"/>
        <v>0</v>
      </c>
      <c r="BI256" s="29">
        <f t="shared" si="120"/>
        <v>0</v>
      </c>
      <c r="BJ256" s="29">
        <f t="shared" si="93"/>
        <v>0</v>
      </c>
      <c r="BK256" s="29"/>
    </row>
    <row r="257" spans="1:64" x14ac:dyDescent="0.25">
      <c r="A257" s="13" t="s">
        <v>826</v>
      </c>
      <c r="B257" s="13" t="s">
        <v>827</v>
      </c>
      <c r="C257" s="13" t="s">
        <v>828</v>
      </c>
      <c r="D257" s="13" t="str">
        <f>IFERROR(VLOOKUP($B257,[1]GICS!$C:$D,2,FALSE),"-")</f>
        <v>Consumer Discretionary</v>
      </c>
      <c r="E257" s="14">
        <f>IFERROR(IF(VLOOKUP($B257,'[1]Paste Only'!$D:$AM,4,FALSE)="-",VLOOKUP($B257,'[1]Market Cap'!$A:$J,10,FALSE),VLOOKUP($B257,'[1]Paste Only'!$D:$AM,4,FALSE)),"-")</f>
        <v>418.5</v>
      </c>
      <c r="F257" s="14">
        <f>IFERROR(VLOOKUP($B257,'[1]Paste Only'!$D:$AM,5,FALSE),"-")</f>
        <v>401.38067626953125</v>
      </c>
      <c r="G257" s="15">
        <f>IFERROR(VLOOKUP($B257,'[1]Paste Only'!$D:$AM,6,FALSE),"-")</f>
        <v>8</v>
      </c>
      <c r="H257" s="15">
        <f>IFERROR(VLOOKUP($B257,'[1]Paste Only'!$D:$AM,7,FALSE),"-")</f>
        <v>6</v>
      </c>
      <c r="I257" s="15">
        <f>IFERROR(VLOOKUP($B257,'[1]Paste Only'!$D:$AM,8,FALSE),"-")</f>
        <v>6</v>
      </c>
      <c r="J257" s="16"/>
      <c r="K257" s="16"/>
      <c r="L257" s="14">
        <f>IFERROR(VLOOKUP($B257,'[1]Paste Only'!$D:$AM,12,FALSE),"-")</f>
        <v>9.35</v>
      </c>
      <c r="M257" s="14">
        <f>IFERROR(VLOOKUP($B257,'[1]Paste Only'!$D:$AM,15,FALSE),"-")</f>
        <v>15.445310344827586</v>
      </c>
      <c r="N257" s="17"/>
      <c r="O257" s="18"/>
      <c r="P257" s="19">
        <f t="shared" si="121"/>
        <v>0.65190484971418039</v>
      </c>
      <c r="Q257" s="20">
        <f t="shared" si="94"/>
        <v>-4.0906388842219199E-2</v>
      </c>
      <c r="R257" s="13">
        <f t="shared" si="95"/>
        <v>20</v>
      </c>
      <c r="S257" s="13" t="str">
        <f>IFERROR(VLOOKUP($B257,'[1]Market Cap'!$G:$I,3,FALSE),"-")</f>
        <v>Mid Cap</v>
      </c>
      <c r="T257" s="13"/>
      <c r="U257" s="13"/>
      <c r="V257" s="21">
        <f t="shared" si="122"/>
        <v>0</v>
      </c>
      <c r="W257" s="21">
        <f t="shared" si="122"/>
        <v>0</v>
      </c>
      <c r="X257" s="21">
        <f t="shared" si="122"/>
        <v>0</v>
      </c>
      <c r="Y257" s="22">
        <f t="shared" si="96"/>
        <v>0</v>
      </c>
      <c r="Z257" s="13">
        <f t="shared" si="97"/>
        <v>0</v>
      </c>
      <c r="AA257" s="23">
        <f t="shared" si="98"/>
        <v>0</v>
      </c>
      <c r="AB257" s="23">
        <f t="shared" si="99"/>
        <v>0</v>
      </c>
      <c r="AC257" s="23">
        <f t="shared" si="100"/>
        <v>0</v>
      </c>
      <c r="AD257" s="24">
        <f t="shared" si="101"/>
        <v>0</v>
      </c>
      <c r="AE257" s="25">
        <f>IFERROR(VLOOKUP($B257,'[1]Market Cap'!$G:$I,2,FALSE),"-")</f>
        <v>35572.5</v>
      </c>
      <c r="AF257" s="20">
        <f t="shared" si="102"/>
        <v>0</v>
      </c>
      <c r="AG257" s="17">
        <f t="shared" si="103"/>
        <v>1</v>
      </c>
      <c r="AH257" s="17">
        <f t="shared" si="104"/>
        <v>0</v>
      </c>
      <c r="AI257" s="17" t="str">
        <f t="shared" si="105"/>
        <v>-</v>
      </c>
      <c r="AJ257" s="26">
        <f>IFERROR(VLOOKUP($B257,'[1]Paste Only'!$D:$AM,26,FALSE),"-")</f>
        <v>403.70999145507813</v>
      </c>
      <c r="AK257" s="26">
        <f>IFERROR(VLOOKUP($B257,'[1]Paste Only'!$D:$AM,23,FALSE),"-")</f>
        <v>480</v>
      </c>
      <c r="AL257" s="26">
        <f>IFERROR(VLOOKUP($B257,'[1]Paste Only'!$D:$AM,22,FALSE),"-")</f>
        <v>315</v>
      </c>
      <c r="AM257" s="21">
        <f t="shared" si="123"/>
        <v>5.803256916092181E-3</v>
      </c>
      <c r="AN257" s="21">
        <f t="shared" si="123"/>
        <v>0.19587221901453744</v>
      </c>
      <c r="AO257" s="21">
        <f t="shared" si="123"/>
        <v>-0.21520885627170983</v>
      </c>
      <c r="AP257" s="27">
        <f t="shared" si="106"/>
        <v>0</v>
      </c>
      <c r="AQ257" s="27">
        <f t="shared" si="107"/>
        <v>0</v>
      </c>
      <c r="AR257" s="27">
        <f t="shared" si="108"/>
        <v>401.38067626953125</v>
      </c>
      <c r="AS257" s="27">
        <f t="shared" si="109"/>
        <v>401.38067626953125</v>
      </c>
      <c r="AT257" s="27">
        <f t="shared" si="110"/>
        <v>0</v>
      </c>
      <c r="AU257" s="27">
        <f t="shared" si="111"/>
        <v>0</v>
      </c>
      <c r="AV257" s="21">
        <f t="shared" si="112"/>
        <v>0.4</v>
      </c>
      <c r="AW257" s="27">
        <f t="shared" si="113"/>
        <v>401.38067626953125</v>
      </c>
      <c r="AX257" s="27">
        <f t="shared" si="114"/>
        <v>401.38067626953125</v>
      </c>
      <c r="AY257" s="27">
        <f t="shared" si="115"/>
        <v>403.70999145507813</v>
      </c>
      <c r="AZ257" s="21">
        <f t="shared" si="116"/>
        <v>-3.5340522210088099E-2</v>
      </c>
      <c r="BA257" s="21">
        <f t="shared" si="117"/>
        <v>-3.5340522210088099E-2</v>
      </c>
      <c r="BB257" s="28">
        <f t="shared" si="118"/>
        <v>401.38067626953125</v>
      </c>
      <c r="BC257" s="28">
        <v>1802</v>
      </c>
      <c r="BD257" s="28">
        <v>1983</v>
      </c>
      <c r="BE257" s="28">
        <v>2533.5</v>
      </c>
      <c r="BF257" s="28">
        <f t="shared" si="119"/>
        <v>2533.5</v>
      </c>
      <c r="BG257" s="29">
        <f t="shared" si="120"/>
        <v>15.842931765128528</v>
      </c>
      <c r="BH257" s="29">
        <f t="shared" si="120"/>
        <v>71.126899546082498</v>
      </c>
      <c r="BI257" s="29">
        <f t="shared" si="120"/>
        <v>78.271166370633509</v>
      </c>
      <c r="BJ257" s="29">
        <f t="shared" si="93"/>
        <v>100</v>
      </c>
      <c r="BK257" s="29"/>
    </row>
    <row r="258" spans="1:64" x14ac:dyDescent="0.25">
      <c r="A258" s="13" t="s">
        <v>829</v>
      </c>
      <c r="B258" s="13" t="s">
        <v>830</v>
      </c>
      <c r="C258" s="13" t="s">
        <v>831</v>
      </c>
      <c r="D258" s="13" t="str">
        <f>IFERROR(VLOOKUP($B258,[1]GICS!$C:$D,2,FALSE),"-")</f>
        <v>Consumer Discretionary</v>
      </c>
      <c r="E258" s="14">
        <f>IFERROR(IF(VLOOKUP($B258,'[1]Paste Only'!$D:$AM,4,FALSE)="-",VLOOKUP($B258,'[1]Market Cap'!$A:$J,10,FALSE),VLOOKUP($B258,'[1]Paste Only'!$D:$AM,4,FALSE)),"-")</f>
        <v>2865.45</v>
      </c>
      <c r="F258" s="14">
        <f>IFERROR(VLOOKUP($B258,'[1]Paste Only'!$D:$AM,5,FALSE),"-")</f>
        <v>2924.7333984375</v>
      </c>
      <c r="G258" s="15">
        <f>IFERROR(VLOOKUP($B258,'[1]Paste Only'!$D:$AM,6,FALSE),"-")</f>
        <v>14</v>
      </c>
      <c r="H258" s="15">
        <f>IFERROR(VLOOKUP($B258,'[1]Paste Only'!$D:$AM,7,FALSE),"-")</f>
        <v>2</v>
      </c>
      <c r="I258" s="15">
        <f>IFERROR(VLOOKUP($B258,'[1]Paste Only'!$D:$AM,8,FALSE),"-")</f>
        <v>4</v>
      </c>
      <c r="J258" s="16"/>
      <c r="K258" s="16"/>
      <c r="L258" s="14">
        <f>IFERROR(VLOOKUP($B258,'[1]Paste Only'!$D:$AM,12,FALSE),"-")</f>
        <v>59.46</v>
      </c>
      <c r="M258" s="14">
        <f>IFERROR(VLOOKUP($B258,'[1]Paste Only'!$D:$AM,15,FALSE),"-")</f>
        <v>80.444678160919551</v>
      </c>
      <c r="N258" s="17"/>
      <c r="O258" s="18"/>
      <c r="P258" s="19">
        <f t="shared" si="121"/>
        <v>0.35292092433433475</v>
      </c>
      <c r="Q258" s="20">
        <f t="shared" si="94"/>
        <v>2.0689036080720369E-2</v>
      </c>
      <c r="R258" s="13">
        <f t="shared" si="95"/>
        <v>20</v>
      </c>
      <c r="S258" s="13" t="str">
        <f>IFERROR(VLOOKUP($B258,'[1]Market Cap'!$G:$I,3,FALSE),"-")</f>
        <v>Mid Cap</v>
      </c>
      <c r="T258" s="13"/>
      <c r="U258" s="13"/>
      <c r="V258" s="21">
        <f t="shared" si="122"/>
        <v>0</v>
      </c>
      <c r="W258" s="21">
        <f t="shared" si="122"/>
        <v>0</v>
      </c>
      <c r="X258" s="21">
        <f t="shared" si="122"/>
        <v>0</v>
      </c>
      <c r="Y258" s="22">
        <f t="shared" si="96"/>
        <v>0</v>
      </c>
      <c r="Z258" s="13">
        <f t="shared" si="97"/>
        <v>0</v>
      </c>
      <c r="AA258" s="23">
        <f t="shared" si="98"/>
        <v>0</v>
      </c>
      <c r="AB258" s="23">
        <f t="shared" si="99"/>
        <v>0</v>
      </c>
      <c r="AC258" s="23">
        <f t="shared" si="100"/>
        <v>0</v>
      </c>
      <c r="AD258" s="24">
        <f t="shared" si="101"/>
        <v>0</v>
      </c>
      <c r="AE258" s="25">
        <f>IFERROR(VLOOKUP($B258,'[1]Market Cap'!$G:$I,2,FALSE),"-")</f>
        <v>40306.235780160001</v>
      </c>
      <c r="AF258" s="20">
        <f t="shared" si="102"/>
        <v>0</v>
      </c>
      <c r="AG258" s="17">
        <f t="shared" si="103"/>
        <v>0</v>
      </c>
      <c r="AH258" s="17">
        <f t="shared" si="104"/>
        <v>0</v>
      </c>
      <c r="AI258" s="17" t="str">
        <f t="shared" si="105"/>
        <v>-</v>
      </c>
      <c r="AJ258" s="26">
        <f>IFERROR(VLOOKUP($B258,'[1]Paste Only'!$D:$AM,26,FALSE),"-")</f>
        <v>3050</v>
      </c>
      <c r="AK258" s="26">
        <f>IFERROR(VLOOKUP($B258,'[1]Paste Only'!$D:$AM,23,FALSE),"-")</f>
        <v>3300</v>
      </c>
      <c r="AL258" s="26">
        <f>IFERROR(VLOOKUP($B258,'[1]Paste Only'!$D:$AM,22,FALSE),"-")</f>
        <v>2350</v>
      </c>
      <c r="AM258" s="21">
        <f t="shared" si="123"/>
        <v>4.2830092352835303E-2</v>
      </c>
      <c r="AN258" s="21">
        <f t="shared" si="123"/>
        <v>0.1283079687751989</v>
      </c>
      <c r="AO258" s="21">
        <f t="shared" si="123"/>
        <v>-0.19650796162978268</v>
      </c>
      <c r="AP258" s="27">
        <f t="shared" si="106"/>
        <v>0</v>
      </c>
      <c r="AQ258" s="27">
        <f t="shared" si="107"/>
        <v>0</v>
      </c>
      <c r="AR258" s="27">
        <f t="shared" si="108"/>
        <v>2924.7333984375</v>
      </c>
      <c r="AS258" s="27">
        <f t="shared" si="109"/>
        <v>2924.7333984375</v>
      </c>
      <c r="AT258" s="27">
        <f t="shared" si="110"/>
        <v>0</v>
      </c>
      <c r="AU258" s="27">
        <f t="shared" si="111"/>
        <v>0</v>
      </c>
      <c r="AV258" s="21">
        <f t="shared" si="112"/>
        <v>0.7</v>
      </c>
      <c r="AW258" s="27">
        <f t="shared" si="113"/>
        <v>2924.7333984375</v>
      </c>
      <c r="AX258" s="27">
        <f t="shared" si="114"/>
        <v>2924.7333984375</v>
      </c>
      <c r="AY258" s="27">
        <f t="shared" si="115"/>
        <v>2924.7333984375</v>
      </c>
      <c r="AZ258" s="21">
        <f t="shared" si="116"/>
        <v>2.0689036080720369E-2</v>
      </c>
      <c r="BA258" s="21">
        <f t="shared" si="117"/>
        <v>2.0689036080720369E-2</v>
      </c>
      <c r="BB258" s="28">
        <f t="shared" si="118"/>
        <v>2924.7333984375</v>
      </c>
      <c r="BC258" s="28">
        <v>34.720001220703125</v>
      </c>
      <c r="BD258" s="28" t="s">
        <v>81</v>
      </c>
      <c r="BE258" s="28" t="s">
        <v>81</v>
      </c>
      <c r="BF258" s="28" t="str">
        <f t="shared" si="119"/>
        <v>-</v>
      </c>
      <c r="BG258" s="29">
        <f t="shared" si="120"/>
        <v>0</v>
      </c>
      <c r="BH258" s="29">
        <f t="shared" si="120"/>
        <v>0</v>
      </c>
      <c r="BI258" s="29">
        <f t="shared" si="120"/>
        <v>0</v>
      </c>
      <c r="BJ258" s="29">
        <f t="shared" si="120"/>
        <v>0</v>
      </c>
      <c r="BK258" s="29"/>
    </row>
    <row r="259" spans="1:64" x14ac:dyDescent="0.25">
      <c r="A259" s="13" t="s">
        <v>832</v>
      </c>
      <c r="B259" s="13" t="s">
        <v>833</v>
      </c>
      <c r="C259" s="13" t="s">
        <v>834</v>
      </c>
      <c r="D259" s="13" t="str">
        <f>IFERROR(VLOOKUP($B259,[1]GICS!$C:$D,2,FALSE),"-")</f>
        <v>Financials</v>
      </c>
      <c r="E259" s="14">
        <f>IFERROR(IF(VLOOKUP($B259,'[1]Paste Only'!$D:$AM,4,FALSE)="-",VLOOKUP($B259,'[1]Market Cap'!$A:$J,10,FALSE),VLOOKUP($B259,'[1]Paste Only'!$D:$AM,4,FALSE)),"-")</f>
        <v>1219</v>
      </c>
      <c r="F259" s="14">
        <f>IFERROR(VLOOKUP($B259,'[1]Paste Only'!$D:$AM,5,FALSE),"-")</f>
        <v>1162.1875</v>
      </c>
      <c r="G259" s="15">
        <f>IFERROR(VLOOKUP($B259,'[1]Paste Only'!$D:$AM,6,FALSE),"-")</f>
        <v>9</v>
      </c>
      <c r="H259" s="15">
        <f>IFERROR(VLOOKUP($B259,'[1]Paste Only'!$D:$AM,7,FALSE),"-")</f>
        <v>5</v>
      </c>
      <c r="I259" s="15">
        <f>IFERROR(VLOOKUP($B259,'[1]Paste Only'!$D:$AM,8,FALSE),"-")</f>
        <v>4</v>
      </c>
      <c r="J259" s="16"/>
      <c r="K259" s="16"/>
      <c r="L259" s="14">
        <f>IFERROR(VLOOKUP($B259,'[1]Paste Only'!$D:$AM,12,FALSE),"-")</f>
        <v>-10.35</v>
      </c>
      <c r="M259" s="14">
        <f>IFERROR(VLOOKUP($B259,'[1]Paste Only'!$D:$AM,15,FALSE),"-")</f>
        <v>14.060770114942528</v>
      </c>
      <c r="N259" s="17"/>
      <c r="O259" s="18"/>
      <c r="P259" s="19">
        <f t="shared" si="121"/>
        <v>2.3585285135210174</v>
      </c>
      <c r="Q259" s="20">
        <f t="shared" ref="Q259:Q322" si="124">IFERROR(F259/E259-1,0)</f>
        <v>-4.6605824446267485E-2</v>
      </c>
      <c r="R259" s="13">
        <f t="shared" ref="R259:R322" si="125">SUM(G259:I259)</f>
        <v>18</v>
      </c>
      <c r="S259" s="13" t="str">
        <f>IFERROR(VLOOKUP($B259,'[1]Market Cap'!$G:$I,3,FALSE),"-")</f>
        <v>Mid Cap</v>
      </c>
      <c r="T259" s="13"/>
      <c r="U259" s="13"/>
      <c r="V259" s="21">
        <f t="shared" si="122"/>
        <v>0</v>
      </c>
      <c r="W259" s="21">
        <f t="shared" si="122"/>
        <v>0</v>
      </c>
      <c r="X259" s="21">
        <f t="shared" si="122"/>
        <v>0</v>
      </c>
      <c r="Y259" s="22">
        <f t="shared" ref="Y259:Y322" si="126">SUM(V259:X259)</f>
        <v>0</v>
      </c>
      <c r="Z259" s="13">
        <f t="shared" ref="Z259:Z322" si="127">IF(AND(Y259&lt;100%,Y259&gt;0%),1,0)</f>
        <v>0</v>
      </c>
      <c r="AA259" s="23">
        <f t="shared" ref="AA259:AA322" si="128">V259*$BO$3</f>
        <v>0</v>
      </c>
      <c r="AB259" s="23">
        <f t="shared" ref="AB259:AB322" si="129">W259*$BO$4</f>
        <v>0</v>
      </c>
      <c r="AC259" s="23">
        <f t="shared" ref="AC259:AC322" si="130">X259*$BO$5</f>
        <v>0</v>
      </c>
      <c r="AD259" s="24">
        <f t="shared" ref="AD259:AD322" si="131">SUM(AA259:AC259)</f>
        <v>0</v>
      </c>
      <c r="AE259" s="25">
        <f>IFERROR(VLOOKUP($B259,'[1]Market Cap'!$G:$I,2,FALSE),"-")</f>
        <v>77830.586442999993</v>
      </c>
      <c r="AF259" s="20">
        <f t="shared" ref="AF259:AF322" si="132">IF(AI259="Y",Q259,Q259*AD259)</f>
        <v>0</v>
      </c>
      <c r="AG259" s="17">
        <f t="shared" ref="AG259:AG322" si="133">IF(Q259&lt;0,1,0)</f>
        <v>1</v>
      </c>
      <c r="AH259" s="17">
        <f t="shared" ref="AH259:AH322" si="134">IF(AD259&lt;0,1,0)</f>
        <v>0</v>
      </c>
      <c r="AI259" s="17" t="str">
        <f t="shared" ref="AI259:AI322" si="135">IF(AG259+AH259=2,"Y","-")</f>
        <v>-</v>
      </c>
      <c r="AJ259" s="26">
        <f>IFERROR(VLOOKUP($B259,'[1]Paste Only'!$D:$AM,26,FALSE),"-")</f>
        <v>1200</v>
      </c>
      <c r="AK259" s="26">
        <f>IFERROR(VLOOKUP($B259,'[1]Paste Only'!$D:$AM,23,FALSE),"-")</f>
        <v>1400</v>
      </c>
      <c r="AL259" s="26">
        <f>IFERROR(VLOOKUP($B259,'[1]Paste Only'!$D:$AM,22,FALSE),"-")</f>
        <v>780</v>
      </c>
      <c r="AM259" s="21">
        <f t="shared" si="123"/>
        <v>3.2535627856950855E-2</v>
      </c>
      <c r="AN259" s="21">
        <f t="shared" si="123"/>
        <v>0.20462489916644255</v>
      </c>
      <c r="AO259" s="21">
        <f t="shared" si="123"/>
        <v>-0.328851841892982</v>
      </c>
      <c r="AP259" s="27">
        <f t="shared" ref="AP259:AP322" si="136">IF(AN259&lt;$BO$9,F259,0)</f>
        <v>0</v>
      </c>
      <c r="AQ259" s="27">
        <f t="shared" ref="AQ259:AQ322" si="137">IF(AO259&gt;$BO$10,F259,0)</f>
        <v>0</v>
      </c>
      <c r="AR259" s="27">
        <f t="shared" ref="AR259:AR322" si="138">IFERROR(IF(AN259&gt;=$BO$11,F259*(1+$BR$11),0),"-")</f>
        <v>1162.1875</v>
      </c>
      <c r="AS259" s="27">
        <f t="shared" ref="AS259:AS322" si="139">IFERROR(IF(AO259&lt;=$BO$12,F259*(1+$BR$12),0),"-")</f>
        <v>1162.1875</v>
      </c>
      <c r="AT259" s="27">
        <f t="shared" ref="AT259:AT322" si="140">IFERROR(IF(AND(AN259&gt;$BO$13,AN259&lt;$BQ$13),F259*(1+$BR$13),0),"-")</f>
        <v>0</v>
      </c>
      <c r="AU259" s="27">
        <f t="shared" ref="AU259:AU322" si="141">IFERROR(IF(AND(AO259&lt;$BO$14,AO259&gt;$BQ$14),F259*(1+$BR$14),0),"-")</f>
        <v>0</v>
      </c>
      <c r="AV259" s="21">
        <f t="shared" ref="AV259:AV322" si="142">IFERROR(G259/SUM($G259:$I259),"0")</f>
        <v>0.5</v>
      </c>
      <c r="AW259" s="27">
        <f t="shared" ref="AW259:AW322" si="143">IF(AV259&gt;$BM$17,IF(AS259=0,AU259,AS259),IF(AV259&lt;$BM$18,IF(AR259=0,AT259,AR259),F259))</f>
        <v>1162.1875</v>
      </c>
      <c r="AX259" s="27">
        <f t="shared" ref="AX259:AX322" si="144">IF(AW259=0,F259,AW259)</f>
        <v>1162.1875</v>
      </c>
      <c r="AY259" s="27">
        <f t="shared" ref="AY259:AY322" si="145">IF(F259="-","-",IF(AND(R259&gt;3,E259&lt;AL259),MAX(F259,AJ259),IF(F259&gt;E259,MIN(F259,AJ259),MAX(F259,AJ259))))</f>
        <v>1200</v>
      </c>
      <c r="AZ259" s="21">
        <f t="shared" ref="AZ259:AZ322" si="146">IFERROR(AY259/E259-1,"-")</f>
        <v>-1.5586546349466768E-2</v>
      </c>
      <c r="BA259" s="21">
        <f t="shared" ref="BA259:BA322" si="147">IF(AZ259="-","-",IF(R259&lt;3,MIN(AZ259,30%),AZ259))</f>
        <v>-1.5586546349466768E-2</v>
      </c>
      <c r="BB259" s="28">
        <f t="shared" ref="BB259:BB322" si="148">F259</f>
        <v>1162.1875</v>
      </c>
      <c r="BC259" s="28">
        <v>510</v>
      </c>
      <c r="BD259" s="28">
        <v>510</v>
      </c>
      <c r="BE259" s="28">
        <v>467.5</v>
      </c>
      <c r="BF259" s="28">
        <f t="shared" ref="BF259:BF322" si="149">BE259</f>
        <v>467.5</v>
      </c>
      <c r="BG259" s="29">
        <f t="shared" ref="BG259:BJ322" si="150">IFERROR(BB259*100/$BF259,0)</f>
        <v>248.59625668449198</v>
      </c>
      <c r="BH259" s="29">
        <f t="shared" si="150"/>
        <v>109.09090909090909</v>
      </c>
      <c r="BI259" s="29">
        <f t="shared" si="150"/>
        <v>109.09090909090909</v>
      </c>
      <c r="BJ259" s="29">
        <f t="shared" si="150"/>
        <v>100</v>
      </c>
      <c r="BK259" s="29"/>
    </row>
    <row r="260" spans="1:64" x14ac:dyDescent="0.25">
      <c r="A260" s="13" t="s">
        <v>835</v>
      </c>
      <c r="B260" s="13" t="s">
        <v>836</v>
      </c>
      <c r="C260" s="13" t="s">
        <v>837</v>
      </c>
      <c r="D260" s="13" t="str">
        <f>IFERROR(VLOOKUP($B260,[1]GICS!$C:$D,2,FALSE),"-")</f>
        <v>Health Care</v>
      </c>
      <c r="E260" s="14">
        <f>IFERROR(IF(VLOOKUP($B260,'[1]Paste Only'!$D:$AM,4,FALSE)="-",VLOOKUP($B260,'[1]Market Cap'!$A:$J,10,FALSE),VLOOKUP($B260,'[1]Paste Only'!$D:$AM,4,FALSE)),"-")</f>
        <v>1700.1</v>
      </c>
      <c r="F260" s="14">
        <f>IFERROR(VLOOKUP($B260,'[1]Paste Only'!$D:$AM,5,FALSE),"-")</f>
        <v>2001</v>
      </c>
      <c r="G260" s="15">
        <f>IFERROR(VLOOKUP($B260,'[1]Paste Only'!$D:$AM,6,FALSE),"-")</f>
        <v>11</v>
      </c>
      <c r="H260" s="15">
        <f>IFERROR(VLOOKUP($B260,'[1]Paste Only'!$D:$AM,7,FALSE),"-")</f>
        <v>3</v>
      </c>
      <c r="I260" s="15">
        <f>IFERROR(VLOOKUP($B260,'[1]Paste Only'!$D:$AM,8,FALSE),"-")</f>
        <v>0</v>
      </c>
      <c r="J260" s="16"/>
      <c r="K260" s="16"/>
      <c r="L260" s="14">
        <f>IFERROR(VLOOKUP($B260,'[1]Paste Only'!$D:$AM,12,FALSE),"-")</f>
        <v>42.45</v>
      </c>
      <c r="M260" s="14">
        <f>IFERROR(VLOOKUP($B260,'[1]Paste Only'!$D:$AM,15,FALSE),"-")</f>
        <v>55.075425287356325</v>
      </c>
      <c r="N260" s="17"/>
      <c r="O260" s="18"/>
      <c r="P260" s="19">
        <f t="shared" ref="P260:P323" si="151">IF(AND(M260&lt;0,L260&lt;0),-(M260/L260-1),IF(M260&gt;L260,ABS(IFERROR(M260/L260-1,0)),IFERROR(M260/L260-1,0)))</f>
        <v>0.29741873468448343</v>
      </c>
      <c r="Q260" s="20">
        <f t="shared" si="124"/>
        <v>0.17698958884771487</v>
      </c>
      <c r="R260" s="13">
        <f t="shared" si="125"/>
        <v>14</v>
      </c>
      <c r="S260" s="13" t="str">
        <f>IFERROR(VLOOKUP($B260,'[1]Market Cap'!$G:$I,3,FALSE),"-")</f>
        <v>Small Cap</v>
      </c>
      <c r="T260" s="13"/>
      <c r="U260" s="13"/>
      <c r="V260" s="21">
        <f t="shared" si="122"/>
        <v>0</v>
      </c>
      <c r="W260" s="21">
        <f t="shared" si="122"/>
        <v>0</v>
      </c>
      <c r="X260" s="21">
        <f t="shared" si="122"/>
        <v>0</v>
      </c>
      <c r="Y260" s="22">
        <f t="shared" si="126"/>
        <v>0</v>
      </c>
      <c r="Z260" s="13">
        <f t="shared" si="127"/>
        <v>0</v>
      </c>
      <c r="AA260" s="23">
        <f t="shared" si="128"/>
        <v>0</v>
      </c>
      <c r="AB260" s="23">
        <f t="shared" si="129"/>
        <v>0</v>
      </c>
      <c r="AC260" s="23">
        <f t="shared" si="130"/>
        <v>0</v>
      </c>
      <c r="AD260" s="24">
        <f t="shared" si="131"/>
        <v>0</v>
      </c>
      <c r="AE260" s="25">
        <f>IFERROR(VLOOKUP($B260,'[1]Market Cap'!$G:$I,2,FALSE),"-")</f>
        <v>26637.443746289999</v>
      </c>
      <c r="AF260" s="20">
        <f t="shared" si="132"/>
        <v>0</v>
      </c>
      <c r="AG260" s="17">
        <f t="shared" si="133"/>
        <v>0</v>
      </c>
      <c r="AH260" s="17">
        <f t="shared" si="134"/>
        <v>0</v>
      </c>
      <c r="AI260" s="17" t="str">
        <f t="shared" si="135"/>
        <v>-</v>
      </c>
      <c r="AJ260" s="26">
        <f>IFERROR(VLOOKUP($B260,'[1]Paste Only'!$D:$AM,26,FALSE),"-")</f>
        <v>2009</v>
      </c>
      <c r="AK260" s="26">
        <f>IFERROR(VLOOKUP($B260,'[1]Paste Only'!$D:$AM,23,FALSE),"-")</f>
        <v>2458</v>
      </c>
      <c r="AL260" s="26">
        <f>IFERROR(VLOOKUP($B260,'[1]Paste Only'!$D:$AM,22,FALSE),"-")</f>
        <v>1752</v>
      </c>
      <c r="AM260" s="21">
        <f t="shared" si="123"/>
        <v>3.9980009995002064E-3</v>
      </c>
      <c r="AN260" s="21">
        <f t="shared" si="123"/>
        <v>0.22838580709645173</v>
      </c>
      <c r="AO260" s="21">
        <f t="shared" si="123"/>
        <v>-0.12443778110944526</v>
      </c>
      <c r="AP260" s="27">
        <f t="shared" si="136"/>
        <v>0</v>
      </c>
      <c r="AQ260" s="27">
        <f t="shared" si="137"/>
        <v>0</v>
      </c>
      <c r="AR260" s="27">
        <f t="shared" si="138"/>
        <v>2001</v>
      </c>
      <c r="AS260" s="27">
        <f t="shared" si="139"/>
        <v>2001</v>
      </c>
      <c r="AT260" s="27">
        <f t="shared" si="140"/>
        <v>0</v>
      </c>
      <c r="AU260" s="27">
        <f t="shared" si="141"/>
        <v>0</v>
      </c>
      <c r="AV260" s="21">
        <f t="shared" si="142"/>
        <v>0.7857142857142857</v>
      </c>
      <c r="AW260" s="27">
        <f t="shared" si="143"/>
        <v>2001</v>
      </c>
      <c r="AX260" s="27">
        <f t="shared" si="144"/>
        <v>2001</v>
      </c>
      <c r="AY260" s="27">
        <f t="shared" si="145"/>
        <v>2009</v>
      </c>
      <c r="AZ260" s="21">
        <f t="shared" si="146"/>
        <v>0.18169519440032955</v>
      </c>
      <c r="BA260" s="21">
        <f t="shared" si="147"/>
        <v>0.18169519440032955</v>
      </c>
      <c r="BB260" s="28">
        <f t="shared" si="148"/>
        <v>2001</v>
      </c>
      <c r="BC260" s="28">
        <v>2151</v>
      </c>
      <c r="BD260" s="28" t="s">
        <v>81</v>
      </c>
      <c r="BE260" s="28" t="s">
        <v>81</v>
      </c>
      <c r="BF260" s="28" t="str">
        <f t="shared" si="149"/>
        <v>-</v>
      </c>
      <c r="BG260" s="29">
        <f t="shared" si="150"/>
        <v>0</v>
      </c>
      <c r="BH260" s="29">
        <f t="shared" si="150"/>
        <v>0</v>
      </c>
      <c r="BI260" s="29">
        <f t="shared" si="150"/>
        <v>0</v>
      </c>
      <c r="BJ260" s="29">
        <f t="shared" si="150"/>
        <v>0</v>
      </c>
      <c r="BK260" s="29"/>
    </row>
    <row r="261" spans="1:64" x14ac:dyDescent="0.25">
      <c r="A261" s="13" t="s">
        <v>838</v>
      </c>
      <c r="B261" s="13" t="s">
        <v>839</v>
      </c>
      <c r="C261" s="13" t="s">
        <v>840</v>
      </c>
      <c r="D261" s="13" t="str">
        <f>IFERROR(VLOOKUP($B261,[1]GICS!$C:$D,2,FALSE),"-")</f>
        <v>Financials</v>
      </c>
      <c r="E261" s="14">
        <f>IFERROR(IF(VLOOKUP($B261,'[1]Paste Only'!$D:$AM,4,FALSE)="-",VLOOKUP($B261,'[1]Market Cap'!$A:$J,10,FALSE),VLOOKUP($B261,'[1]Paste Only'!$D:$AM,4,FALSE)),"-")</f>
        <v>2222.75</v>
      </c>
      <c r="F261" s="14">
        <f>IFERROR(VLOOKUP($B261,'[1]Paste Only'!$D:$AM,5,FALSE),"-")</f>
        <v>2847.272705078125</v>
      </c>
      <c r="G261" s="15">
        <f>IFERROR(VLOOKUP($B261,'[1]Paste Only'!$D:$AM,6,FALSE),"-")</f>
        <v>8</v>
      </c>
      <c r="H261" s="15">
        <f>IFERROR(VLOOKUP($B261,'[1]Paste Only'!$D:$AM,7,FALSE),"-")</f>
        <v>2</v>
      </c>
      <c r="I261" s="15">
        <f>IFERROR(VLOOKUP($B261,'[1]Paste Only'!$D:$AM,8,FALSE),"-")</f>
        <v>1</v>
      </c>
      <c r="J261" s="16"/>
      <c r="K261" s="16"/>
      <c r="L261" s="14">
        <f>IFERROR(VLOOKUP($B261,'[1]Paste Only'!$D:$AM,12,FALSE),"-")</f>
        <v>130.05000000000001</v>
      </c>
      <c r="M261" s="14">
        <f>IFERROR(VLOOKUP($B261,'[1]Paste Only'!$D:$AM,15,FALSE),"-")</f>
        <v>119.60673563218391</v>
      </c>
      <c r="N261" s="17"/>
      <c r="O261" s="18"/>
      <c r="P261" s="19">
        <f t="shared" si="151"/>
        <v>-8.0301917476479079E-2</v>
      </c>
      <c r="Q261" s="20">
        <f t="shared" si="124"/>
        <v>0.2809684872694298</v>
      </c>
      <c r="R261" s="13">
        <f t="shared" si="125"/>
        <v>11</v>
      </c>
      <c r="S261" s="13" t="str">
        <f>IFERROR(VLOOKUP($B261,'[1]Market Cap'!$G:$I,3,FALSE),"-")</f>
        <v>Mid Cap</v>
      </c>
      <c r="T261" s="13"/>
      <c r="U261" s="13"/>
      <c r="V261" s="21">
        <f t="shared" si="122"/>
        <v>0</v>
      </c>
      <c r="W261" s="21">
        <f t="shared" si="122"/>
        <v>0</v>
      </c>
      <c r="X261" s="21">
        <f t="shared" si="122"/>
        <v>0</v>
      </c>
      <c r="Y261" s="22">
        <f t="shared" si="126"/>
        <v>0</v>
      </c>
      <c r="Z261" s="13">
        <f t="shared" si="127"/>
        <v>0</v>
      </c>
      <c r="AA261" s="23">
        <f t="shared" si="128"/>
        <v>0</v>
      </c>
      <c r="AB261" s="23">
        <f t="shared" si="129"/>
        <v>0</v>
      </c>
      <c r="AC261" s="23">
        <f t="shared" si="130"/>
        <v>0</v>
      </c>
      <c r="AD261" s="24">
        <f t="shared" si="131"/>
        <v>0</v>
      </c>
      <c r="AE261" s="25">
        <f>IFERROR(VLOOKUP($B261,'[1]Market Cap'!$G:$I,2,FALSE),"-")</f>
        <v>20153.35995315</v>
      </c>
      <c r="AF261" s="20">
        <f t="shared" si="132"/>
        <v>0</v>
      </c>
      <c r="AG261" s="17">
        <f t="shared" si="133"/>
        <v>0</v>
      </c>
      <c r="AH261" s="17">
        <f t="shared" si="134"/>
        <v>0</v>
      </c>
      <c r="AI261" s="17" t="str">
        <f t="shared" si="135"/>
        <v>-</v>
      </c>
      <c r="AJ261" s="26">
        <f>IFERROR(VLOOKUP($B261,'[1]Paste Only'!$D:$AM,26,FALSE),"-")</f>
        <v>2850</v>
      </c>
      <c r="AK261" s="26">
        <f>IFERROR(VLOOKUP($B261,'[1]Paste Only'!$D:$AM,23,FALSE),"-")</f>
        <v>3300</v>
      </c>
      <c r="AL261" s="26">
        <f>IFERROR(VLOOKUP($B261,'[1]Paste Only'!$D:$AM,22,FALSE),"-")</f>
        <v>2325</v>
      </c>
      <c r="AM261" s="21">
        <f t="shared" si="123"/>
        <v>9.5786220863591787E-4</v>
      </c>
      <c r="AN261" s="21">
        <f t="shared" si="123"/>
        <v>0.15900384045210481</v>
      </c>
      <c r="AO261" s="21">
        <f t="shared" si="123"/>
        <v>-0.18342911240874438</v>
      </c>
      <c r="AP261" s="27">
        <f t="shared" si="136"/>
        <v>0</v>
      </c>
      <c r="AQ261" s="27">
        <f t="shared" si="137"/>
        <v>0</v>
      </c>
      <c r="AR261" s="27">
        <f t="shared" si="138"/>
        <v>2847.272705078125</v>
      </c>
      <c r="AS261" s="27">
        <f t="shared" si="139"/>
        <v>2847.272705078125</v>
      </c>
      <c r="AT261" s="27">
        <f t="shared" si="140"/>
        <v>0</v>
      </c>
      <c r="AU261" s="27">
        <f t="shared" si="141"/>
        <v>0</v>
      </c>
      <c r="AV261" s="21">
        <f t="shared" si="142"/>
        <v>0.72727272727272729</v>
      </c>
      <c r="AW261" s="27">
        <f t="shared" si="143"/>
        <v>2847.272705078125</v>
      </c>
      <c r="AX261" s="27">
        <f t="shared" si="144"/>
        <v>2847.272705078125</v>
      </c>
      <c r="AY261" s="27">
        <f t="shared" si="145"/>
        <v>2850</v>
      </c>
      <c r="AZ261" s="21">
        <f t="shared" si="146"/>
        <v>0.28219547857383875</v>
      </c>
      <c r="BA261" s="21">
        <f t="shared" si="147"/>
        <v>0.28219547857383875</v>
      </c>
      <c r="BB261" s="28">
        <f t="shared" si="148"/>
        <v>2847.272705078125</v>
      </c>
      <c r="BC261" s="28">
        <v>370</v>
      </c>
      <c r="BD261" s="28" t="s">
        <v>81</v>
      </c>
      <c r="BE261" s="28" t="s">
        <v>81</v>
      </c>
      <c r="BF261" s="28" t="str">
        <f t="shared" si="149"/>
        <v>-</v>
      </c>
      <c r="BG261" s="29">
        <f t="shared" si="150"/>
        <v>0</v>
      </c>
      <c r="BH261" s="29">
        <f t="shared" si="150"/>
        <v>0</v>
      </c>
      <c r="BI261" s="29">
        <f t="shared" si="150"/>
        <v>0</v>
      </c>
      <c r="BJ261" s="29">
        <f t="shared" si="150"/>
        <v>0</v>
      </c>
      <c r="BK261" s="29"/>
    </row>
    <row r="262" spans="1:64" x14ac:dyDescent="0.25">
      <c r="A262" s="13" t="s">
        <v>841</v>
      </c>
      <c r="B262" s="13" t="s">
        <v>842</v>
      </c>
      <c r="C262" s="13" t="s">
        <v>843</v>
      </c>
      <c r="D262" s="13" t="str">
        <f>IFERROR(VLOOKUP($B262,[1]GICS!$C:$D,2,FALSE),"-")</f>
        <v>Financials</v>
      </c>
      <c r="E262" s="14">
        <f>IFERROR(IF(VLOOKUP($B262,'[1]Paste Only'!$D:$AM,4,FALSE)="-",VLOOKUP($B262,'[1]Market Cap'!$A:$J,10,FALSE),VLOOKUP($B262,'[1]Paste Only'!$D:$AM,4,FALSE)),"-")</f>
        <v>918.35</v>
      </c>
      <c r="F262" s="14">
        <f>IFERROR(VLOOKUP($B262,'[1]Paste Only'!$D:$AM,5,FALSE),"-")</f>
        <v>1087.6666259765625</v>
      </c>
      <c r="G262" s="15">
        <f>IFERROR(VLOOKUP($B262,'[1]Paste Only'!$D:$AM,6,FALSE),"-")</f>
        <v>4</v>
      </c>
      <c r="H262" s="15">
        <f>IFERROR(VLOOKUP($B262,'[1]Paste Only'!$D:$AM,7,FALSE),"-")</f>
        <v>0</v>
      </c>
      <c r="I262" s="15">
        <f>IFERROR(VLOOKUP($B262,'[1]Paste Only'!$D:$AM,8,FALSE),"-")</f>
        <v>0</v>
      </c>
      <c r="J262" s="16"/>
      <c r="K262" s="16"/>
      <c r="L262" s="14">
        <f>IFERROR(VLOOKUP($B262,'[1]Paste Only'!$D:$AM,12,FALSE),"-")</f>
        <v>41.83</v>
      </c>
      <c r="M262" s="14">
        <f>IFERROR(VLOOKUP($B262,'[1]Paste Only'!$D:$AM,15,FALSE),"-")</f>
        <v>50.175413793103445</v>
      </c>
      <c r="N262" s="17"/>
      <c r="O262" s="18"/>
      <c r="P262" s="19">
        <f t="shared" si="151"/>
        <v>0.19950786022241096</v>
      </c>
      <c r="Q262" s="20">
        <f t="shared" si="124"/>
        <v>0.18437047528345674</v>
      </c>
      <c r="R262" s="13">
        <f t="shared" si="125"/>
        <v>4</v>
      </c>
      <c r="S262" s="13" t="str">
        <f>IFERROR(VLOOKUP($B262,'[1]Market Cap'!$G:$I,3,FALSE),"-")</f>
        <v>Mid Cap</v>
      </c>
      <c r="T262" s="13"/>
      <c r="U262" s="13"/>
      <c r="V262" s="21">
        <f t="shared" si="122"/>
        <v>0</v>
      </c>
      <c r="W262" s="21">
        <f t="shared" si="122"/>
        <v>0</v>
      </c>
      <c r="X262" s="21">
        <f t="shared" si="122"/>
        <v>0</v>
      </c>
      <c r="Y262" s="22">
        <f t="shared" si="126"/>
        <v>0</v>
      </c>
      <c r="Z262" s="13">
        <f t="shared" si="127"/>
        <v>0</v>
      </c>
      <c r="AA262" s="23">
        <f t="shared" si="128"/>
        <v>0</v>
      </c>
      <c r="AB262" s="23">
        <f t="shared" si="129"/>
        <v>0</v>
      </c>
      <c r="AC262" s="23">
        <f t="shared" si="130"/>
        <v>0</v>
      </c>
      <c r="AD262" s="24">
        <f t="shared" si="131"/>
        <v>0</v>
      </c>
      <c r="AE262" s="25">
        <f>IFERROR(VLOOKUP($B262,'[1]Market Cap'!$G:$I,2,FALSE),"-")</f>
        <v>55138.638299245002</v>
      </c>
      <c r="AF262" s="20">
        <f t="shared" si="132"/>
        <v>0</v>
      </c>
      <c r="AG262" s="17">
        <f t="shared" si="133"/>
        <v>0</v>
      </c>
      <c r="AH262" s="17">
        <f t="shared" si="134"/>
        <v>0</v>
      </c>
      <c r="AI262" s="17" t="str">
        <f t="shared" si="135"/>
        <v>-</v>
      </c>
      <c r="AJ262" s="26">
        <f>IFERROR(VLOOKUP($B262,'[1]Paste Only'!$D:$AM,26,FALSE),"-")</f>
        <v>1063</v>
      </c>
      <c r="AK262" s="26">
        <f>IFERROR(VLOOKUP($B262,'[1]Paste Only'!$D:$AM,23,FALSE),"-")</f>
        <v>1150</v>
      </c>
      <c r="AL262" s="26">
        <f>IFERROR(VLOOKUP($B262,'[1]Paste Only'!$D:$AM,22,FALSE),"-")</f>
        <v>1050</v>
      </c>
      <c r="AM262" s="21">
        <f t="shared" si="123"/>
        <v>-2.2678480140378987E-2</v>
      </c>
      <c r="AN262" s="21">
        <f t="shared" si="123"/>
        <v>5.7309264194321807E-2</v>
      </c>
      <c r="AO262" s="21">
        <f t="shared" si="123"/>
        <v>-3.4630671822575732E-2</v>
      </c>
      <c r="AP262" s="27">
        <f t="shared" si="136"/>
        <v>0</v>
      </c>
      <c r="AQ262" s="27">
        <f t="shared" si="137"/>
        <v>0</v>
      </c>
      <c r="AR262" s="27">
        <f t="shared" si="138"/>
        <v>1087.6666259765625</v>
      </c>
      <c r="AS262" s="27">
        <f t="shared" si="139"/>
        <v>1087.6666259765625</v>
      </c>
      <c r="AT262" s="27">
        <f t="shared" si="140"/>
        <v>0</v>
      </c>
      <c r="AU262" s="27">
        <f t="shared" si="141"/>
        <v>0</v>
      </c>
      <c r="AV262" s="21">
        <f t="shared" si="142"/>
        <v>1</v>
      </c>
      <c r="AW262" s="27">
        <f t="shared" si="143"/>
        <v>1087.6666259765625</v>
      </c>
      <c r="AX262" s="27">
        <f t="shared" si="144"/>
        <v>1087.6666259765625</v>
      </c>
      <c r="AY262" s="27">
        <f t="shared" si="145"/>
        <v>1087.6666259765625</v>
      </c>
      <c r="AZ262" s="21">
        <f t="shared" si="146"/>
        <v>0.18437047528345674</v>
      </c>
      <c r="BA262" s="21">
        <f t="shared" si="147"/>
        <v>0.18437047528345674</v>
      </c>
      <c r="BB262" s="28">
        <f t="shared" si="148"/>
        <v>1087.6666259765625</v>
      </c>
      <c r="BC262" s="28" t="s">
        <v>81</v>
      </c>
      <c r="BD262" s="28">
        <v>80</v>
      </c>
      <c r="BE262" s="28">
        <v>80</v>
      </c>
      <c r="BF262" s="28">
        <f t="shared" si="149"/>
        <v>80</v>
      </c>
      <c r="BG262" s="29">
        <f t="shared" si="150"/>
        <v>1359.5832824707031</v>
      </c>
      <c r="BH262" s="29">
        <f t="shared" si="150"/>
        <v>0</v>
      </c>
      <c r="BI262" s="29">
        <f t="shared" si="150"/>
        <v>100</v>
      </c>
      <c r="BJ262" s="29">
        <f t="shared" si="150"/>
        <v>100</v>
      </c>
      <c r="BK262" s="29"/>
      <c r="BL262" s="31"/>
    </row>
    <row r="263" spans="1:64" x14ac:dyDescent="0.25">
      <c r="A263" s="13" t="s">
        <v>844</v>
      </c>
      <c r="B263" s="13" t="s">
        <v>845</v>
      </c>
      <c r="C263" s="13" t="s">
        <v>846</v>
      </c>
      <c r="D263" s="13" t="str">
        <f>IFERROR(VLOOKUP($B263,[1]GICS!$C:$D,2,FALSE),"-")</f>
        <v>Information Technology</v>
      </c>
      <c r="E263" s="14">
        <f>IFERROR(IF(VLOOKUP($B263,'[1]Paste Only'!$D:$AM,4,FALSE)="-",VLOOKUP($B263,'[1]Market Cap'!$A:$J,10,FALSE),VLOOKUP($B263,'[1]Paste Only'!$D:$AM,4,FALSE)),"-")</f>
        <v>309.60000000000002</v>
      </c>
      <c r="F263" s="14" t="str">
        <f>IFERROR(VLOOKUP($B263,'[1]Paste Only'!$D:$AM,5,FALSE),"-")</f>
        <v>-</v>
      </c>
      <c r="G263" s="15">
        <f>IFERROR(VLOOKUP($B263,'[1]Paste Only'!$D:$AM,6,FALSE),"-")</f>
        <v>0</v>
      </c>
      <c r="H263" s="15">
        <f>IFERROR(VLOOKUP($B263,'[1]Paste Only'!$D:$AM,7,FALSE),"-")</f>
        <v>0</v>
      </c>
      <c r="I263" s="15">
        <f>IFERROR(VLOOKUP($B263,'[1]Paste Only'!$D:$AM,8,FALSE),"-")</f>
        <v>0</v>
      </c>
      <c r="J263" s="16"/>
      <c r="K263" s="16"/>
      <c r="L263" s="14">
        <f>IFERROR(VLOOKUP($B263,'[1]Paste Only'!$D:$AM,12,FALSE),"-")</f>
        <v>-2.2400000000000002</v>
      </c>
      <c r="M263" s="14" t="str">
        <f>IFERROR(VLOOKUP($B263,'[1]Paste Only'!$D:$AM,15,FALSE),"-")</f>
        <v>-</v>
      </c>
      <c r="N263" s="17"/>
      <c r="O263" s="18"/>
      <c r="P263" s="19">
        <f t="shared" si="151"/>
        <v>0</v>
      </c>
      <c r="Q263" s="20">
        <f t="shared" si="124"/>
        <v>0</v>
      </c>
      <c r="R263" s="13">
        <f t="shared" si="125"/>
        <v>0</v>
      </c>
      <c r="S263" s="13" t="str">
        <f>IFERROR(VLOOKUP($B263,'[1]Market Cap'!$G:$I,3,FALSE),"-")</f>
        <v>Mid Cap</v>
      </c>
      <c r="T263" s="13"/>
      <c r="U263" s="13"/>
      <c r="V263" s="21">
        <f t="shared" si="122"/>
        <v>0</v>
      </c>
      <c r="W263" s="21">
        <f t="shared" si="122"/>
        <v>0</v>
      </c>
      <c r="X263" s="21">
        <f t="shared" si="122"/>
        <v>0</v>
      </c>
      <c r="Y263" s="22">
        <f t="shared" si="126"/>
        <v>0</v>
      </c>
      <c r="Z263" s="13">
        <f t="shared" si="127"/>
        <v>0</v>
      </c>
      <c r="AA263" s="23">
        <f t="shared" si="128"/>
        <v>0</v>
      </c>
      <c r="AB263" s="23">
        <f t="shared" si="129"/>
        <v>0</v>
      </c>
      <c r="AC263" s="23">
        <f t="shared" si="130"/>
        <v>0</v>
      </c>
      <c r="AD263" s="24">
        <f t="shared" si="131"/>
        <v>0</v>
      </c>
      <c r="AE263" s="25">
        <f>IFERROR(VLOOKUP($B263,'[1]Market Cap'!$G:$I,2,FALSE),"-")</f>
        <v>29749.059600479999</v>
      </c>
      <c r="AF263" s="20">
        <f t="shared" si="132"/>
        <v>0</v>
      </c>
      <c r="AG263" s="17">
        <f t="shared" si="133"/>
        <v>0</v>
      </c>
      <c r="AH263" s="17">
        <f t="shared" si="134"/>
        <v>0</v>
      </c>
      <c r="AI263" s="17" t="str">
        <f t="shared" si="135"/>
        <v>-</v>
      </c>
      <c r="AJ263" s="26" t="str">
        <f>IFERROR(VLOOKUP($B263,'[1]Paste Only'!$D:$AM,26,FALSE),"-")</f>
        <v>-</v>
      </c>
      <c r="AK263" s="26" t="str">
        <f>IFERROR(VLOOKUP($B263,'[1]Paste Only'!$D:$AM,23,FALSE),"-")</f>
        <v>-</v>
      </c>
      <c r="AL263" s="26" t="str">
        <f>IFERROR(VLOOKUP($B263,'[1]Paste Only'!$D:$AM,22,FALSE),"-")</f>
        <v>-</v>
      </c>
      <c r="AM263" s="21" t="str">
        <f t="shared" si="123"/>
        <v>-</v>
      </c>
      <c r="AN263" s="21" t="str">
        <f t="shared" si="123"/>
        <v>-</v>
      </c>
      <c r="AO263" s="21" t="str">
        <f t="shared" si="123"/>
        <v>-</v>
      </c>
      <c r="AP263" s="27">
        <f t="shared" si="136"/>
        <v>0</v>
      </c>
      <c r="AQ263" s="27" t="str">
        <f t="shared" si="137"/>
        <v>-</v>
      </c>
      <c r="AR263" s="27" t="str">
        <f t="shared" si="138"/>
        <v>-</v>
      </c>
      <c r="AS263" s="27">
        <f t="shared" si="139"/>
        <v>0</v>
      </c>
      <c r="AT263" s="27">
        <f t="shared" si="140"/>
        <v>0</v>
      </c>
      <c r="AU263" s="27">
        <f t="shared" si="141"/>
        <v>0</v>
      </c>
      <c r="AV263" s="21" t="str">
        <f t="shared" si="142"/>
        <v>0</v>
      </c>
      <c r="AW263" s="27">
        <f t="shared" si="143"/>
        <v>0</v>
      </c>
      <c r="AX263" s="27" t="str">
        <f t="shared" si="144"/>
        <v>-</v>
      </c>
      <c r="AY263" s="27" t="str">
        <f t="shared" si="145"/>
        <v>-</v>
      </c>
      <c r="AZ263" s="21" t="str">
        <f t="shared" si="146"/>
        <v>-</v>
      </c>
      <c r="BA263" s="21" t="str">
        <f t="shared" si="147"/>
        <v>-</v>
      </c>
      <c r="BB263" s="28" t="str">
        <f t="shared" si="148"/>
        <v>-</v>
      </c>
      <c r="BC263" s="28">
        <v>1055</v>
      </c>
      <c r="BD263" s="28">
        <v>765</v>
      </c>
      <c r="BE263" s="28">
        <v>810</v>
      </c>
      <c r="BF263" s="28">
        <f t="shared" si="149"/>
        <v>810</v>
      </c>
      <c r="BG263" s="29">
        <f t="shared" si="150"/>
        <v>0</v>
      </c>
      <c r="BH263" s="29">
        <f t="shared" si="150"/>
        <v>130.24691358024691</v>
      </c>
      <c r="BI263" s="29">
        <f t="shared" si="150"/>
        <v>94.444444444444443</v>
      </c>
      <c r="BJ263" s="29">
        <f t="shared" si="150"/>
        <v>100</v>
      </c>
      <c r="BK263" s="29"/>
    </row>
    <row r="264" spans="1:64" x14ac:dyDescent="0.25">
      <c r="A264" s="13" t="s">
        <v>847</v>
      </c>
      <c r="B264" s="13" t="s">
        <v>848</v>
      </c>
      <c r="C264" s="13" t="s">
        <v>849</v>
      </c>
      <c r="D264" s="13" t="str">
        <f>IFERROR(VLOOKUP($B264,[1]GICS!$C:$D,2,FALSE),"-")</f>
        <v>Financials</v>
      </c>
      <c r="E264" s="14">
        <f>IFERROR(IF(VLOOKUP($B264,'[1]Paste Only'!$D:$AM,4,FALSE)="-",VLOOKUP($B264,'[1]Market Cap'!$A:$J,10,FALSE),VLOOKUP($B264,'[1]Paste Only'!$D:$AM,4,FALSE)),"-")</f>
        <v>1068.25</v>
      </c>
      <c r="F264" s="14">
        <f>IFERROR(VLOOKUP($B264,'[1]Paste Only'!$D:$AM,5,FALSE),"-")</f>
        <v>1316.4166259765625</v>
      </c>
      <c r="G264" s="15">
        <f>IFERROR(VLOOKUP($B264,'[1]Paste Only'!$D:$AM,6,FALSE),"-")</f>
        <v>10</v>
      </c>
      <c r="H264" s="15">
        <f>IFERROR(VLOOKUP($B264,'[1]Paste Only'!$D:$AM,7,FALSE),"-")</f>
        <v>3</v>
      </c>
      <c r="I264" s="15">
        <f>IFERROR(VLOOKUP($B264,'[1]Paste Only'!$D:$AM,8,FALSE),"-")</f>
        <v>0</v>
      </c>
      <c r="J264" s="16"/>
      <c r="K264" s="16"/>
      <c r="L264" s="14">
        <f>IFERROR(VLOOKUP($B264,'[1]Paste Only'!$D:$AM,12,FALSE),"-")</f>
        <v>27.14</v>
      </c>
      <c r="M264" s="14">
        <f>IFERROR(VLOOKUP($B264,'[1]Paste Only'!$D:$AM,15,FALSE),"-")</f>
        <v>33.937195402298855</v>
      </c>
      <c r="N264" s="17"/>
      <c r="O264" s="18"/>
      <c r="P264" s="19">
        <f t="shared" si="151"/>
        <v>0.25044935159538895</v>
      </c>
      <c r="Q264" s="20">
        <f t="shared" si="124"/>
        <v>0.23231137465627194</v>
      </c>
      <c r="R264" s="13">
        <f t="shared" si="125"/>
        <v>13</v>
      </c>
      <c r="S264" s="13" t="str">
        <f>IFERROR(VLOOKUP($B264,'[1]Market Cap'!$G:$I,3,FALSE),"-")</f>
        <v>Mid Cap</v>
      </c>
      <c r="T264" s="13"/>
      <c r="U264" s="13"/>
      <c r="V264" s="21">
        <f t="shared" si="122"/>
        <v>0</v>
      </c>
      <c r="W264" s="21">
        <f t="shared" si="122"/>
        <v>0</v>
      </c>
      <c r="X264" s="21">
        <f t="shared" si="122"/>
        <v>0</v>
      </c>
      <c r="Y264" s="22">
        <f t="shared" si="126"/>
        <v>0</v>
      </c>
      <c r="Z264" s="13">
        <f t="shared" si="127"/>
        <v>0</v>
      </c>
      <c r="AA264" s="23">
        <f t="shared" si="128"/>
        <v>0</v>
      </c>
      <c r="AB264" s="23">
        <f t="shared" si="129"/>
        <v>0</v>
      </c>
      <c r="AC264" s="23">
        <f t="shared" si="130"/>
        <v>0</v>
      </c>
      <c r="AD264" s="24">
        <f t="shared" si="131"/>
        <v>0</v>
      </c>
      <c r="AE264" s="25">
        <f>IFERROR(VLOOKUP($B264,'[1]Market Cap'!$G:$I,2,FALSE),"-")</f>
        <v>43230.846876000003</v>
      </c>
      <c r="AF264" s="20">
        <f t="shared" si="132"/>
        <v>0</v>
      </c>
      <c r="AG264" s="17">
        <f t="shared" si="133"/>
        <v>0</v>
      </c>
      <c r="AH264" s="17">
        <f t="shared" si="134"/>
        <v>0</v>
      </c>
      <c r="AI264" s="17" t="str">
        <f t="shared" si="135"/>
        <v>-</v>
      </c>
      <c r="AJ264" s="26">
        <f>IFERROR(VLOOKUP($B264,'[1]Paste Only'!$D:$AM,26,FALSE),"-")</f>
        <v>1286</v>
      </c>
      <c r="AK264" s="26">
        <f>IFERROR(VLOOKUP($B264,'[1]Paste Only'!$D:$AM,23,FALSE),"-")</f>
        <v>1515</v>
      </c>
      <c r="AL264" s="26">
        <f>IFERROR(VLOOKUP($B264,'[1]Paste Only'!$D:$AM,22,FALSE),"-")</f>
        <v>1150</v>
      </c>
      <c r="AM264" s="21">
        <f t="shared" si="123"/>
        <v>-2.3105622776526724E-2</v>
      </c>
      <c r="AN264" s="21">
        <f t="shared" si="123"/>
        <v>0.15085146305875741</v>
      </c>
      <c r="AO264" s="21">
        <f t="shared" si="123"/>
        <v>-0.12641638117652076</v>
      </c>
      <c r="AP264" s="27">
        <f t="shared" si="136"/>
        <v>0</v>
      </c>
      <c r="AQ264" s="27">
        <f t="shared" si="137"/>
        <v>0</v>
      </c>
      <c r="AR264" s="27">
        <f t="shared" si="138"/>
        <v>1316.4166259765625</v>
      </c>
      <c r="AS264" s="27">
        <f t="shared" si="139"/>
        <v>1316.4166259765625</v>
      </c>
      <c r="AT264" s="27">
        <f t="shared" si="140"/>
        <v>0</v>
      </c>
      <c r="AU264" s="27">
        <f t="shared" si="141"/>
        <v>0</v>
      </c>
      <c r="AV264" s="21">
        <f t="shared" si="142"/>
        <v>0.76923076923076927</v>
      </c>
      <c r="AW264" s="27">
        <f t="shared" si="143"/>
        <v>1316.4166259765625</v>
      </c>
      <c r="AX264" s="27">
        <f t="shared" si="144"/>
        <v>1316.4166259765625</v>
      </c>
      <c r="AY264" s="27">
        <f t="shared" si="145"/>
        <v>1316.4166259765625</v>
      </c>
      <c r="AZ264" s="21">
        <f t="shared" si="146"/>
        <v>0.23231137465627194</v>
      </c>
      <c r="BA264" s="21">
        <f t="shared" si="147"/>
        <v>0.23231137465627194</v>
      </c>
      <c r="BB264" s="28">
        <f t="shared" si="148"/>
        <v>1316.4166259765625</v>
      </c>
      <c r="BC264" s="28" t="s">
        <v>81</v>
      </c>
      <c r="BD264" s="28">
        <v>982</v>
      </c>
      <c r="BE264" s="28" t="s">
        <v>81</v>
      </c>
      <c r="BF264" s="28" t="str">
        <f t="shared" si="149"/>
        <v>-</v>
      </c>
      <c r="BG264" s="29">
        <f t="shared" si="150"/>
        <v>0</v>
      </c>
      <c r="BH264" s="29">
        <f t="shared" si="150"/>
        <v>0</v>
      </c>
      <c r="BI264" s="29">
        <f t="shared" si="150"/>
        <v>0</v>
      </c>
      <c r="BJ264" s="29">
        <f t="shared" si="150"/>
        <v>0</v>
      </c>
      <c r="BK264" s="29"/>
    </row>
    <row r="265" spans="1:64" x14ac:dyDescent="0.25">
      <c r="A265" s="13" t="s">
        <v>850</v>
      </c>
      <c r="B265" s="13" t="s">
        <v>851</v>
      </c>
      <c r="C265" s="13" t="s">
        <v>852</v>
      </c>
      <c r="D265" s="13" t="str">
        <f>IFERROR(VLOOKUP($B265,[1]GICS!$C:$D,2,FALSE),"-")</f>
        <v>Materials</v>
      </c>
      <c r="E265" s="14">
        <f>IFERROR(IF(VLOOKUP($B265,'[1]Paste Only'!$D:$AM,4,FALSE)="-",VLOOKUP($B265,'[1]Market Cap'!$A:$J,10,FALSE),VLOOKUP($B265,'[1]Paste Only'!$D:$AM,4,FALSE)),"-")</f>
        <v>389.65</v>
      </c>
      <c r="F265" s="14">
        <f>IFERROR(VLOOKUP($B265,'[1]Paste Only'!$D:$AM,5,FALSE),"-")</f>
        <v>441.10000610351563</v>
      </c>
      <c r="G265" s="15">
        <f>IFERROR(VLOOKUP($B265,'[1]Paste Only'!$D:$AM,6,FALSE),"-")</f>
        <v>12</v>
      </c>
      <c r="H265" s="15">
        <f>IFERROR(VLOOKUP($B265,'[1]Paste Only'!$D:$AM,7,FALSE),"-")</f>
        <v>3</v>
      </c>
      <c r="I265" s="15">
        <f>IFERROR(VLOOKUP($B265,'[1]Paste Only'!$D:$AM,8,FALSE),"-")</f>
        <v>8</v>
      </c>
      <c r="J265" s="16"/>
      <c r="K265" s="16"/>
      <c r="L265" s="14">
        <f>IFERROR(VLOOKUP($B265,'[1]Paste Only'!$D:$AM,12,FALSE),"-")</f>
        <v>9.1300000000000008</v>
      </c>
      <c r="M265" s="14">
        <f>IFERROR(VLOOKUP($B265,'[1]Paste Only'!$D:$AM,15,FALSE),"-")</f>
        <v>13.791229885057472</v>
      </c>
      <c r="N265" s="17"/>
      <c r="O265" s="18"/>
      <c r="P265" s="19">
        <f t="shared" si="151"/>
        <v>0.51053996550465186</v>
      </c>
      <c r="Q265" s="20">
        <f t="shared" si="124"/>
        <v>0.13204159143722749</v>
      </c>
      <c r="R265" s="13">
        <f t="shared" si="125"/>
        <v>23</v>
      </c>
      <c r="S265" s="13" t="str">
        <f>IFERROR(VLOOKUP($B265,'[1]Market Cap'!$G:$I,3,FALSE),"-")</f>
        <v>Small Cap</v>
      </c>
      <c r="T265" s="13"/>
      <c r="U265" s="13"/>
      <c r="V265" s="21">
        <f t="shared" si="122"/>
        <v>0</v>
      </c>
      <c r="W265" s="21">
        <f t="shared" si="122"/>
        <v>0</v>
      </c>
      <c r="X265" s="21">
        <f t="shared" si="122"/>
        <v>0</v>
      </c>
      <c r="Y265" s="22">
        <f t="shared" si="126"/>
        <v>0</v>
      </c>
      <c r="Z265" s="13">
        <f t="shared" si="127"/>
        <v>0</v>
      </c>
      <c r="AA265" s="23">
        <f t="shared" si="128"/>
        <v>0</v>
      </c>
      <c r="AB265" s="23">
        <f t="shared" si="129"/>
        <v>0</v>
      </c>
      <c r="AC265" s="23">
        <f t="shared" si="130"/>
        <v>0</v>
      </c>
      <c r="AD265" s="24">
        <f t="shared" si="131"/>
        <v>0</v>
      </c>
      <c r="AE265" s="25">
        <f>IFERROR(VLOOKUP($B265,'[1]Market Cap'!$G:$I,2,FALSE),"-")</f>
        <v>14128.470105585</v>
      </c>
      <c r="AF265" s="20">
        <f t="shared" si="132"/>
        <v>0</v>
      </c>
      <c r="AG265" s="17">
        <f t="shared" si="133"/>
        <v>0</v>
      </c>
      <c r="AH265" s="17">
        <f t="shared" si="134"/>
        <v>0</v>
      </c>
      <c r="AI265" s="17" t="str">
        <f t="shared" si="135"/>
        <v>-</v>
      </c>
      <c r="AJ265" s="26">
        <f>IFERROR(VLOOKUP($B265,'[1]Paste Only'!$D:$AM,26,FALSE),"-")</f>
        <v>449.5</v>
      </c>
      <c r="AK265" s="26">
        <f>IFERROR(VLOOKUP($B265,'[1]Paste Only'!$D:$AM,23,FALSE),"-")</f>
        <v>600</v>
      </c>
      <c r="AL265" s="26">
        <f>IFERROR(VLOOKUP($B265,'[1]Paste Only'!$D:$AM,22,FALSE),"-")</f>
        <v>330</v>
      </c>
      <c r="AM265" s="21">
        <f t="shared" si="123"/>
        <v>1.9043286738275711E-2</v>
      </c>
      <c r="AN265" s="21">
        <f t="shared" si="123"/>
        <v>0.36023575537923325</v>
      </c>
      <c r="AO265" s="21">
        <f t="shared" si="123"/>
        <v>-0.25187033454142171</v>
      </c>
      <c r="AP265" s="27">
        <f t="shared" si="136"/>
        <v>0</v>
      </c>
      <c r="AQ265" s="27">
        <f t="shared" si="137"/>
        <v>0</v>
      </c>
      <c r="AR265" s="27">
        <f t="shared" si="138"/>
        <v>441.10000610351563</v>
      </c>
      <c r="AS265" s="27">
        <f t="shared" si="139"/>
        <v>441.10000610351563</v>
      </c>
      <c r="AT265" s="27">
        <f t="shared" si="140"/>
        <v>0</v>
      </c>
      <c r="AU265" s="27">
        <f t="shared" si="141"/>
        <v>0</v>
      </c>
      <c r="AV265" s="21">
        <f t="shared" si="142"/>
        <v>0.52173913043478259</v>
      </c>
      <c r="AW265" s="27">
        <f t="shared" si="143"/>
        <v>441.10000610351563</v>
      </c>
      <c r="AX265" s="27">
        <f t="shared" si="144"/>
        <v>441.10000610351563</v>
      </c>
      <c r="AY265" s="27">
        <f t="shared" si="145"/>
        <v>441.10000610351563</v>
      </c>
      <c r="AZ265" s="21">
        <f t="shared" si="146"/>
        <v>0.13204159143722749</v>
      </c>
      <c r="BA265" s="21">
        <f t="shared" si="147"/>
        <v>0.13204159143722749</v>
      </c>
      <c r="BB265" s="28">
        <f t="shared" si="148"/>
        <v>441.10000610351563</v>
      </c>
      <c r="BC265" s="28">
        <v>592.79998779296875</v>
      </c>
      <c r="BD265" s="28">
        <v>593.25</v>
      </c>
      <c r="BE265" s="28">
        <v>560.66668701171875</v>
      </c>
      <c r="BF265" s="28">
        <f t="shared" si="149"/>
        <v>560.66668701171875</v>
      </c>
      <c r="BG265" s="29">
        <f t="shared" si="150"/>
        <v>78.674195617813837</v>
      </c>
      <c r="BH265" s="29">
        <f t="shared" si="150"/>
        <v>105.73126628095497</v>
      </c>
      <c r="BI265" s="29">
        <f t="shared" si="150"/>
        <v>105.81153004861875</v>
      </c>
      <c r="BJ265" s="29">
        <f t="shared" si="150"/>
        <v>100</v>
      </c>
      <c r="BK265" s="29"/>
    </row>
    <row r="266" spans="1:64" x14ac:dyDescent="0.25">
      <c r="A266" s="13" t="s">
        <v>853</v>
      </c>
      <c r="B266" s="13" t="s">
        <v>854</v>
      </c>
      <c r="C266" s="13" t="s">
        <v>855</v>
      </c>
      <c r="D266" s="13" t="str">
        <f>IFERROR(VLOOKUP($B266,[1]GICS!$C:$D,2,FALSE),"-")</f>
        <v>Materials</v>
      </c>
      <c r="E266" s="14">
        <f>IFERROR(IF(VLOOKUP($B266,'[1]Paste Only'!$D:$AM,4,FALSE)="-",VLOOKUP($B266,'[1]Market Cap'!$A:$J,10,FALSE),VLOOKUP($B266,'[1]Paste Only'!$D:$AM,4,FALSE)),"-")</f>
        <v>991.45</v>
      </c>
      <c r="F266" s="14">
        <f>IFERROR(VLOOKUP($B266,'[1]Paste Only'!$D:$AM,5,FALSE),"-")</f>
        <v>859.625</v>
      </c>
      <c r="G266" s="15">
        <f>IFERROR(VLOOKUP($B266,'[1]Paste Only'!$D:$AM,6,FALSE),"-")</f>
        <v>2</v>
      </c>
      <c r="H266" s="15">
        <f>IFERROR(VLOOKUP($B266,'[1]Paste Only'!$D:$AM,7,FALSE),"-")</f>
        <v>3</v>
      </c>
      <c r="I266" s="15">
        <f>IFERROR(VLOOKUP($B266,'[1]Paste Only'!$D:$AM,8,FALSE),"-")</f>
        <v>6</v>
      </c>
      <c r="J266" s="16"/>
      <c r="K266" s="16"/>
      <c r="L266" s="14">
        <f>IFERROR(VLOOKUP($B266,'[1]Paste Only'!$D:$AM,12,FALSE),"-")</f>
        <v>15.58</v>
      </c>
      <c r="M266" s="14">
        <f>IFERROR(VLOOKUP($B266,'[1]Paste Only'!$D:$AM,15,FALSE),"-")</f>
        <v>21.790160919540231</v>
      </c>
      <c r="N266" s="17"/>
      <c r="O266" s="18"/>
      <c r="P266" s="19">
        <f t="shared" si="151"/>
        <v>0.3985982618446875</v>
      </c>
      <c r="Q266" s="20">
        <f t="shared" si="124"/>
        <v>-0.13296182359170916</v>
      </c>
      <c r="R266" s="13">
        <f t="shared" si="125"/>
        <v>11</v>
      </c>
      <c r="S266" s="13" t="str">
        <f>IFERROR(VLOOKUP($B266,'[1]Market Cap'!$G:$I,3,FALSE),"-")</f>
        <v>Small Cap</v>
      </c>
      <c r="T266" s="13"/>
      <c r="U266" s="13"/>
      <c r="V266" s="21">
        <f t="shared" si="122"/>
        <v>0</v>
      </c>
      <c r="W266" s="21">
        <f t="shared" si="122"/>
        <v>0</v>
      </c>
      <c r="X266" s="21">
        <f t="shared" si="122"/>
        <v>0</v>
      </c>
      <c r="Y266" s="22">
        <f t="shared" si="126"/>
        <v>0</v>
      </c>
      <c r="Z266" s="13">
        <f t="shared" si="127"/>
        <v>0</v>
      </c>
      <c r="AA266" s="23">
        <f t="shared" si="128"/>
        <v>0</v>
      </c>
      <c r="AB266" s="23">
        <f t="shared" si="129"/>
        <v>0</v>
      </c>
      <c r="AC266" s="23">
        <f t="shared" si="130"/>
        <v>0</v>
      </c>
      <c r="AD266" s="24">
        <f t="shared" si="131"/>
        <v>0</v>
      </c>
      <c r="AE266" s="25">
        <f>IFERROR(VLOOKUP($B266,'[1]Market Cap'!$G:$I,2,FALSE),"-")</f>
        <v>18880.77603026</v>
      </c>
      <c r="AF266" s="20">
        <f t="shared" si="132"/>
        <v>0</v>
      </c>
      <c r="AG266" s="17">
        <f t="shared" si="133"/>
        <v>1</v>
      </c>
      <c r="AH266" s="17">
        <f t="shared" si="134"/>
        <v>0</v>
      </c>
      <c r="AI266" s="17" t="str">
        <f t="shared" si="135"/>
        <v>-</v>
      </c>
      <c r="AJ266" s="26">
        <f>IFERROR(VLOOKUP($B266,'[1]Paste Only'!$D:$AM,26,FALSE),"-")</f>
        <v>860</v>
      </c>
      <c r="AK266" s="26">
        <f>IFERROR(VLOOKUP($B266,'[1]Paste Only'!$D:$AM,23,FALSE),"-")</f>
        <v>1020</v>
      </c>
      <c r="AL266" s="26">
        <f>IFERROR(VLOOKUP($B266,'[1]Paste Only'!$D:$AM,22,FALSE),"-")</f>
        <v>677</v>
      </c>
      <c r="AM266" s="21">
        <f t="shared" si="123"/>
        <v>4.362367311327997E-4</v>
      </c>
      <c r="AN266" s="21">
        <f t="shared" si="123"/>
        <v>0.18656390868111106</v>
      </c>
      <c r="AO266" s="21">
        <f t="shared" si="123"/>
        <v>-0.2124472880616548</v>
      </c>
      <c r="AP266" s="27">
        <f t="shared" si="136"/>
        <v>0</v>
      </c>
      <c r="AQ266" s="27">
        <f t="shared" si="137"/>
        <v>0</v>
      </c>
      <c r="AR266" s="27">
        <f t="shared" si="138"/>
        <v>859.625</v>
      </c>
      <c r="AS266" s="27">
        <f t="shared" si="139"/>
        <v>859.625</v>
      </c>
      <c r="AT266" s="27">
        <f t="shared" si="140"/>
        <v>0</v>
      </c>
      <c r="AU266" s="27">
        <f t="shared" si="141"/>
        <v>0</v>
      </c>
      <c r="AV266" s="21">
        <f t="shared" si="142"/>
        <v>0.18181818181818182</v>
      </c>
      <c r="AW266" s="27">
        <f t="shared" si="143"/>
        <v>859.625</v>
      </c>
      <c r="AX266" s="27">
        <f t="shared" si="144"/>
        <v>859.625</v>
      </c>
      <c r="AY266" s="27">
        <f t="shared" si="145"/>
        <v>860</v>
      </c>
      <c r="AZ266" s="21">
        <f t="shared" si="146"/>
        <v>-0.13258358969186546</v>
      </c>
      <c r="BA266" s="21">
        <f t="shared" si="147"/>
        <v>-0.13258358969186546</v>
      </c>
      <c r="BB266" s="28">
        <f t="shared" si="148"/>
        <v>859.625</v>
      </c>
      <c r="BC266" s="28">
        <v>1070</v>
      </c>
      <c r="BD266" s="28">
        <v>1123</v>
      </c>
      <c r="BE266" s="28">
        <v>1063.6666259765625</v>
      </c>
      <c r="BF266" s="28">
        <f t="shared" si="149"/>
        <v>1063.6666259765625</v>
      </c>
      <c r="BG266" s="29">
        <f t="shared" si="150"/>
        <v>80.817145053392082</v>
      </c>
      <c r="BH266" s="29">
        <f t="shared" si="150"/>
        <v>100.59542848001109</v>
      </c>
      <c r="BI266" s="29">
        <f t="shared" si="150"/>
        <v>105.57819269444154</v>
      </c>
      <c r="BJ266" s="29">
        <f t="shared" si="150"/>
        <v>100</v>
      </c>
      <c r="BK266" s="29"/>
    </row>
    <row r="267" spans="1:64" x14ac:dyDescent="0.25">
      <c r="A267" s="13" t="s">
        <v>856</v>
      </c>
      <c r="B267" s="13" t="s">
        <v>857</v>
      </c>
      <c r="C267" s="13" t="s">
        <v>858</v>
      </c>
      <c r="D267" s="13" t="str">
        <f>IFERROR(VLOOKUP($B267,[1]GICS!$C:$D,2,FALSE),"-")</f>
        <v>Communication Services</v>
      </c>
      <c r="E267" s="14">
        <f>IFERROR(IF(VLOOKUP($B267,'[1]Paste Only'!$D:$AM,4,FALSE)="-",VLOOKUP($B267,'[1]Market Cap'!$A:$J,10,FALSE),VLOOKUP($B267,'[1]Paste Only'!$D:$AM,4,FALSE)),"-")</f>
        <v>556.4</v>
      </c>
      <c r="F267" s="14">
        <f>IFERROR(VLOOKUP($B267,'[1]Paste Only'!$D:$AM,5,FALSE),"-")</f>
        <v>671</v>
      </c>
      <c r="G267" s="15">
        <f>IFERROR(VLOOKUP($B267,'[1]Paste Only'!$D:$AM,6,FALSE),"-")</f>
        <v>8</v>
      </c>
      <c r="H267" s="15">
        <f>IFERROR(VLOOKUP($B267,'[1]Paste Only'!$D:$AM,7,FALSE),"-")</f>
        <v>5</v>
      </c>
      <c r="I267" s="15">
        <f>IFERROR(VLOOKUP($B267,'[1]Paste Only'!$D:$AM,8,FALSE),"-")</f>
        <v>3</v>
      </c>
      <c r="J267" s="16"/>
      <c r="K267" s="16"/>
      <c r="L267" s="14">
        <f>IFERROR(VLOOKUP($B267,'[1]Paste Only'!$D:$AM,12,FALSE),"-")</f>
        <v>43.23</v>
      </c>
      <c r="M267" s="14">
        <f>IFERROR(VLOOKUP($B267,'[1]Paste Only'!$D:$AM,15,FALSE),"-")</f>
        <v>44.962114942528743</v>
      </c>
      <c r="N267" s="17"/>
      <c r="O267" s="18"/>
      <c r="P267" s="19">
        <f t="shared" si="151"/>
        <v>4.0067428696015428E-2</v>
      </c>
      <c r="Q267" s="20">
        <f t="shared" si="124"/>
        <v>0.20596693026599566</v>
      </c>
      <c r="R267" s="13">
        <f t="shared" si="125"/>
        <v>16</v>
      </c>
      <c r="S267" s="13" t="str">
        <f>IFERROR(VLOOKUP($B267,'[1]Market Cap'!$G:$I,3,FALSE),"-")</f>
        <v>Small Cap</v>
      </c>
      <c r="T267" s="13"/>
      <c r="U267" s="13"/>
      <c r="V267" s="21">
        <f t="shared" si="122"/>
        <v>0</v>
      </c>
      <c r="W267" s="21">
        <f t="shared" si="122"/>
        <v>0</v>
      </c>
      <c r="X267" s="21">
        <f t="shared" si="122"/>
        <v>0</v>
      </c>
      <c r="Y267" s="22">
        <f t="shared" si="126"/>
        <v>0</v>
      </c>
      <c r="Z267" s="13">
        <f t="shared" si="127"/>
        <v>0</v>
      </c>
      <c r="AA267" s="23">
        <f t="shared" si="128"/>
        <v>0</v>
      </c>
      <c r="AB267" s="23">
        <f t="shared" si="129"/>
        <v>0</v>
      </c>
      <c r="AC267" s="23">
        <f t="shared" si="130"/>
        <v>0</v>
      </c>
      <c r="AD267" s="24">
        <f t="shared" si="131"/>
        <v>0</v>
      </c>
      <c r="AE267" s="25">
        <f>IFERROR(VLOOKUP($B267,'[1]Market Cap'!$G:$I,2,FALSE),"-")</f>
        <v>21926.8682568</v>
      </c>
      <c r="AF267" s="20">
        <f t="shared" si="132"/>
        <v>0</v>
      </c>
      <c r="AG267" s="17">
        <f t="shared" si="133"/>
        <v>0</v>
      </c>
      <c r="AH267" s="17">
        <f t="shared" si="134"/>
        <v>0</v>
      </c>
      <c r="AI267" s="17" t="str">
        <f t="shared" si="135"/>
        <v>-</v>
      </c>
      <c r="AJ267" s="26">
        <f>IFERROR(VLOOKUP($B267,'[1]Paste Only'!$D:$AM,26,FALSE),"-")</f>
        <v>652.5</v>
      </c>
      <c r="AK267" s="26">
        <f>IFERROR(VLOOKUP($B267,'[1]Paste Only'!$D:$AM,23,FALSE),"-")</f>
        <v>830</v>
      </c>
      <c r="AL267" s="26">
        <f>IFERROR(VLOOKUP($B267,'[1]Paste Only'!$D:$AM,22,FALSE),"-")</f>
        <v>507</v>
      </c>
      <c r="AM267" s="21">
        <f t="shared" si="123"/>
        <v>-2.7570789865871803E-2</v>
      </c>
      <c r="AN267" s="21">
        <f t="shared" si="123"/>
        <v>0.23695976154992549</v>
      </c>
      <c r="AO267" s="21">
        <f t="shared" si="123"/>
        <v>-0.24441132637853946</v>
      </c>
      <c r="AP267" s="27">
        <f t="shared" si="136"/>
        <v>0</v>
      </c>
      <c r="AQ267" s="27">
        <f t="shared" si="137"/>
        <v>0</v>
      </c>
      <c r="AR267" s="27">
        <f t="shared" si="138"/>
        <v>671</v>
      </c>
      <c r="AS267" s="27">
        <f t="shared" si="139"/>
        <v>671</v>
      </c>
      <c r="AT267" s="27">
        <f t="shared" si="140"/>
        <v>0</v>
      </c>
      <c r="AU267" s="27">
        <f t="shared" si="141"/>
        <v>0</v>
      </c>
      <c r="AV267" s="21">
        <f t="shared" si="142"/>
        <v>0.5</v>
      </c>
      <c r="AW267" s="27">
        <f t="shared" si="143"/>
        <v>671</v>
      </c>
      <c r="AX267" s="27">
        <f t="shared" si="144"/>
        <v>671</v>
      </c>
      <c r="AY267" s="27">
        <f t="shared" si="145"/>
        <v>652.5</v>
      </c>
      <c r="AZ267" s="21">
        <f t="shared" si="146"/>
        <v>0.17271746944644151</v>
      </c>
      <c r="BA267" s="21">
        <f t="shared" si="147"/>
        <v>0.17271746944644151</v>
      </c>
      <c r="BB267" s="28">
        <f t="shared" si="148"/>
        <v>671</v>
      </c>
      <c r="BC267" s="28">
        <v>365</v>
      </c>
      <c r="BD267" s="28">
        <v>250</v>
      </c>
      <c r="BE267" s="28">
        <v>320</v>
      </c>
      <c r="BF267" s="28">
        <f t="shared" si="149"/>
        <v>320</v>
      </c>
      <c r="BG267" s="29">
        <f t="shared" si="150"/>
        <v>209.6875</v>
      </c>
      <c r="BH267" s="29">
        <f t="shared" si="150"/>
        <v>114.0625</v>
      </c>
      <c r="BI267" s="29">
        <f t="shared" si="150"/>
        <v>78.125</v>
      </c>
      <c r="BJ267" s="29">
        <f t="shared" si="150"/>
        <v>100</v>
      </c>
      <c r="BK267" s="29"/>
    </row>
    <row r="268" spans="1:64" x14ac:dyDescent="0.25">
      <c r="A268" s="13" t="s">
        <v>859</v>
      </c>
      <c r="B268" s="13" t="s">
        <v>860</v>
      </c>
      <c r="C268" s="13" t="s">
        <v>861</v>
      </c>
      <c r="D268" s="13" t="str">
        <f>IFERROR(VLOOKUP($B268,[1]GICS!$C:$D,2,FALSE),"-")</f>
        <v>Materials</v>
      </c>
      <c r="E268" s="14">
        <f>IFERROR(IF(VLOOKUP($B268,'[1]Paste Only'!$D:$AM,4,FALSE)="-",VLOOKUP($B268,'[1]Market Cap'!$A:$J,10,FALSE),VLOOKUP($B268,'[1]Paste Only'!$D:$AM,4,FALSE)),"-")</f>
        <v>467</v>
      </c>
      <c r="F268" s="14" t="str">
        <f>IFERROR(VLOOKUP($B268,'[1]Paste Only'!$D:$AM,5,FALSE),"-")</f>
        <v>-</v>
      </c>
      <c r="G268" s="15">
        <f>IFERROR(VLOOKUP($B268,'[1]Paste Only'!$D:$AM,6,FALSE),"-")</f>
        <v>0</v>
      </c>
      <c r="H268" s="15">
        <f>IFERROR(VLOOKUP($B268,'[1]Paste Only'!$D:$AM,7,FALSE),"-")</f>
        <v>0</v>
      </c>
      <c r="I268" s="15">
        <f>IFERROR(VLOOKUP($B268,'[1]Paste Only'!$D:$AM,8,FALSE),"-")</f>
        <v>0</v>
      </c>
      <c r="J268" s="16"/>
      <c r="K268" s="16"/>
      <c r="L268" s="14">
        <f>IFERROR(VLOOKUP($B268,'[1]Paste Only'!$D:$AM,12,FALSE),"-")</f>
        <v>-3.37</v>
      </c>
      <c r="M268" s="14" t="str">
        <f>IFERROR(VLOOKUP($B268,'[1]Paste Only'!$D:$AM,15,FALSE),"-")</f>
        <v>-</v>
      </c>
      <c r="N268" s="17"/>
      <c r="O268" s="18"/>
      <c r="P268" s="19">
        <f t="shared" si="151"/>
        <v>0</v>
      </c>
      <c r="Q268" s="20">
        <f t="shared" si="124"/>
        <v>0</v>
      </c>
      <c r="R268" s="13">
        <f t="shared" si="125"/>
        <v>0</v>
      </c>
      <c r="S268" s="13" t="str">
        <f>IFERROR(VLOOKUP($B268,'[1]Market Cap'!$G:$I,3,FALSE),"-")</f>
        <v>Small Cap</v>
      </c>
      <c r="T268" s="13"/>
      <c r="U268" s="13"/>
      <c r="V268" s="21">
        <f t="shared" si="122"/>
        <v>0</v>
      </c>
      <c r="W268" s="21">
        <f t="shared" si="122"/>
        <v>0</v>
      </c>
      <c r="X268" s="21">
        <f t="shared" si="122"/>
        <v>0</v>
      </c>
      <c r="Y268" s="22">
        <f t="shared" si="126"/>
        <v>0</v>
      </c>
      <c r="Z268" s="13">
        <f t="shared" si="127"/>
        <v>0</v>
      </c>
      <c r="AA268" s="23">
        <f t="shared" si="128"/>
        <v>0</v>
      </c>
      <c r="AB268" s="23">
        <f t="shared" si="129"/>
        <v>0</v>
      </c>
      <c r="AC268" s="23">
        <f t="shared" si="130"/>
        <v>0</v>
      </c>
      <c r="AD268" s="24">
        <f t="shared" si="131"/>
        <v>0</v>
      </c>
      <c r="AE268" s="25">
        <f>IFERROR(VLOOKUP($B268,'[1]Market Cap'!$G:$I,2,FALSE),"-")</f>
        <v>28381.9761832</v>
      </c>
      <c r="AF268" s="20">
        <f t="shared" si="132"/>
        <v>0</v>
      </c>
      <c r="AG268" s="17">
        <f t="shared" si="133"/>
        <v>0</v>
      </c>
      <c r="AH268" s="17">
        <f t="shared" si="134"/>
        <v>0</v>
      </c>
      <c r="AI268" s="17" t="str">
        <f t="shared" si="135"/>
        <v>-</v>
      </c>
      <c r="AJ268" s="26" t="str">
        <f>IFERROR(VLOOKUP($B268,'[1]Paste Only'!$D:$AM,26,FALSE),"-")</f>
        <v>-</v>
      </c>
      <c r="AK268" s="26" t="str">
        <f>IFERROR(VLOOKUP($B268,'[1]Paste Only'!$D:$AM,23,FALSE),"-")</f>
        <v>-</v>
      </c>
      <c r="AL268" s="26" t="str">
        <f>IFERROR(VLOOKUP($B268,'[1]Paste Only'!$D:$AM,22,FALSE),"-")</f>
        <v>-</v>
      </c>
      <c r="AM268" s="21" t="str">
        <f t="shared" si="123"/>
        <v>-</v>
      </c>
      <c r="AN268" s="21" t="str">
        <f t="shared" si="123"/>
        <v>-</v>
      </c>
      <c r="AO268" s="21" t="str">
        <f t="shared" si="123"/>
        <v>-</v>
      </c>
      <c r="AP268" s="27">
        <f t="shared" si="136"/>
        <v>0</v>
      </c>
      <c r="AQ268" s="27" t="str">
        <f t="shared" si="137"/>
        <v>-</v>
      </c>
      <c r="AR268" s="27" t="str">
        <f t="shared" si="138"/>
        <v>-</v>
      </c>
      <c r="AS268" s="27">
        <f t="shared" si="139"/>
        <v>0</v>
      </c>
      <c r="AT268" s="27">
        <f t="shared" si="140"/>
        <v>0</v>
      </c>
      <c r="AU268" s="27">
        <f t="shared" si="141"/>
        <v>0</v>
      </c>
      <c r="AV268" s="21" t="str">
        <f t="shared" si="142"/>
        <v>0</v>
      </c>
      <c r="AW268" s="27">
        <f t="shared" si="143"/>
        <v>0</v>
      </c>
      <c r="AX268" s="27" t="str">
        <f t="shared" si="144"/>
        <v>-</v>
      </c>
      <c r="AY268" s="27" t="str">
        <f t="shared" si="145"/>
        <v>-</v>
      </c>
      <c r="AZ268" s="21" t="str">
        <f t="shared" si="146"/>
        <v>-</v>
      </c>
      <c r="BA268" s="21" t="str">
        <f t="shared" si="147"/>
        <v>-</v>
      </c>
      <c r="BB268" s="28" t="str">
        <f t="shared" si="148"/>
        <v>-</v>
      </c>
      <c r="BC268" s="28">
        <v>81</v>
      </c>
      <c r="BD268" s="28">
        <v>98</v>
      </c>
      <c r="BE268" s="28">
        <v>80</v>
      </c>
      <c r="BF268" s="28">
        <f t="shared" si="149"/>
        <v>80</v>
      </c>
      <c r="BG268" s="29">
        <f t="shared" si="150"/>
        <v>0</v>
      </c>
      <c r="BH268" s="29">
        <f t="shared" si="150"/>
        <v>101.25</v>
      </c>
      <c r="BI268" s="29">
        <f t="shared" si="150"/>
        <v>122.5</v>
      </c>
      <c r="BJ268" s="29">
        <f t="shared" si="150"/>
        <v>100</v>
      </c>
      <c r="BK268" s="29"/>
    </row>
    <row r="269" spans="1:64" x14ac:dyDescent="0.25">
      <c r="A269" s="13" t="s">
        <v>862</v>
      </c>
      <c r="B269" s="13" t="s">
        <v>863</v>
      </c>
      <c r="C269" s="13" t="s">
        <v>864</v>
      </c>
      <c r="D269" s="13" t="str">
        <f>IFERROR(VLOOKUP($B269,[1]GICS!$C:$D,2,FALSE),"-")</f>
        <v>Consumer Staples</v>
      </c>
      <c r="E269" s="14">
        <f>IFERROR(IF(VLOOKUP($B269,'[1]Paste Only'!$D:$AM,4,FALSE)="-",VLOOKUP($B269,'[1]Market Cap'!$A:$J,10,FALSE),VLOOKUP($B269,'[1]Paste Only'!$D:$AM,4,FALSE)),"-")</f>
        <v>9966.9500000000007</v>
      </c>
      <c r="F269" s="14">
        <f>IFERROR(VLOOKUP($B269,'[1]Paste Only'!$D:$AM,5,FALSE),"-")</f>
        <v>11415</v>
      </c>
      <c r="G269" s="15">
        <f>IFERROR(VLOOKUP($B269,'[1]Paste Only'!$D:$AM,6,FALSE),"-")</f>
        <v>1</v>
      </c>
      <c r="H269" s="15">
        <f>IFERROR(VLOOKUP($B269,'[1]Paste Only'!$D:$AM,7,FALSE),"-")</f>
        <v>1</v>
      </c>
      <c r="I269" s="15">
        <f>IFERROR(VLOOKUP($B269,'[1]Paste Only'!$D:$AM,8,FALSE),"-")</f>
        <v>0</v>
      </c>
      <c r="J269" s="16"/>
      <c r="K269" s="16"/>
      <c r="L269" s="14">
        <f>IFERROR(VLOOKUP($B269,'[1]Paste Only'!$D:$AM,12,FALSE),"-")</f>
        <v>128.16999999999999</v>
      </c>
      <c r="M269" s="14" t="str">
        <f>IFERROR(VLOOKUP($B269,'[1]Paste Only'!$D:$AM,15,FALSE),"-")</f>
        <v>-</v>
      </c>
      <c r="N269" s="17"/>
      <c r="O269" s="18"/>
      <c r="P269" s="19">
        <f t="shared" si="151"/>
        <v>0</v>
      </c>
      <c r="Q269" s="20">
        <f t="shared" si="124"/>
        <v>0.1452851674785165</v>
      </c>
      <c r="R269" s="13">
        <f t="shared" si="125"/>
        <v>2</v>
      </c>
      <c r="S269" s="13" t="str">
        <f>IFERROR(VLOOKUP($B269,'[1]Market Cap'!$G:$I,3,FALSE),"-")</f>
        <v>Mid Cap</v>
      </c>
      <c r="T269" s="13"/>
      <c r="U269" s="13"/>
      <c r="V269" s="21">
        <f t="shared" si="122"/>
        <v>0</v>
      </c>
      <c r="W269" s="21">
        <f t="shared" si="122"/>
        <v>0</v>
      </c>
      <c r="X269" s="21">
        <f t="shared" si="122"/>
        <v>0</v>
      </c>
      <c r="Y269" s="22">
        <f t="shared" si="126"/>
        <v>0</v>
      </c>
      <c r="Z269" s="13">
        <f t="shared" si="127"/>
        <v>0</v>
      </c>
      <c r="AA269" s="23">
        <f t="shared" si="128"/>
        <v>0</v>
      </c>
      <c r="AB269" s="23">
        <f t="shared" si="129"/>
        <v>0</v>
      </c>
      <c r="AC269" s="23">
        <f t="shared" si="130"/>
        <v>0</v>
      </c>
      <c r="AD269" s="24">
        <f t="shared" si="131"/>
        <v>0</v>
      </c>
      <c r="AE269" s="25">
        <f>IFERROR(VLOOKUP($B269,'[1]Market Cap'!$G:$I,2,FALSE),"-")</f>
        <v>32477.522857815002</v>
      </c>
      <c r="AF269" s="20">
        <f t="shared" si="132"/>
        <v>0</v>
      </c>
      <c r="AG269" s="17">
        <f t="shared" si="133"/>
        <v>0</v>
      </c>
      <c r="AH269" s="17">
        <f t="shared" si="134"/>
        <v>0</v>
      </c>
      <c r="AI269" s="17" t="str">
        <f t="shared" si="135"/>
        <v>-</v>
      </c>
      <c r="AJ269" s="26">
        <f>IFERROR(VLOOKUP($B269,'[1]Paste Only'!$D:$AM,26,FALSE),"-")</f>
        <v>11415</v>
      </c>
      <c r="AK269" s="26">
        <f>IFERROR(VLOOKUP($B269,'[1]Paste Only'!$D:$AM,23,FALSE),"-")</f>
        <v>11415</v>
      </c>
      <c r="AL269" s="26">
        <f>IFERROR(VLOOKUP($B269,'[1]Paste Only'!$D:$AM,22,FALSE),"-")</f>
        <v>11415</v>
      </c>
      <c r="AM269" s="21">
        <f t="shared" si="123"/>
        <v>0</v>
      </c>
      <c r="AN269" s="21">
        <f t="shared" si="123"/>
        <v>0</v>
      </c>
      <c r="AO269" s="21">
        <f t="shared" si="123"/>
        <v>0</v>
      </c>
      <c r="AP269" s="27">
        <f t="shared" si="136"/>
        <v>0</v>
      </c>
      <c r="AQ269" s="27">
        <f t="shared" si="137"/>
        <v>0</v>
      </c>
      <c r="AR269" s="27">
        <f t="shared" si="138"/>
        <v>11415</v>
      </c>
      <c r="AS269" s="27">
        <f t="shared" si="139"/>
        <v>11415</v>
      </c>
      <c r="AT269" s="27">
        <f t="shared" si="140"/>
        <v>0</v>
      </c>
      <c r="AU269" s="27">
        <f t="shared" si="141"/>
        <v>0</v>
      </c>
      <c r="AV269" s="21">
        <f t="shared" si="142"/>
        <v>0.5</v>
      </c>
      <c r="AW269" s="27">
        <f t="shared" si="143"/>
        <v>11415</v>
      </c>
      <c r="AX269" s="27">
        <f t="shared" si="144"/>
        <v>11415</v>
      </c>
      <c r="AY269" s="27">
        <f t="shared" si="145"/>
        <v>11415</v>
      </c>
      <c r="AZ269" s="21">
        <f t="shared" si="146"/>
        <v>0.1452851674785165</v>
      </c>
      <c r="BA269" s="21">
        <f t="shared" si="147"/>
        <v>0.1452851674785165</v>
      </c>
      <c r="BB269" s="28">
        <f t="shared" si="148"/>
        <v>11415</v>
      </c>
      <c r="BC269" s="28">
        <v>189</v>
      </c>
      <c r="BD269" s="28">
        <v>196</v>
      </c>
      <c r="BE269" s="28">
        <v>207.25</v>
      </c>
      <c r="BF269" s="28">
        <f t="shared" si="149"/>
        <v>207.25</v>
      </c>
      <c r="BG269" s="29">
        <f t="shared" si="150"/>
        <v>5507.8407720144751</v>
      </c>
      <c r="BH269" s="29">
        <f t="shared" si="150"/>
        <v>91.194209891435463</v>
      </c>
      <c r="BI269" s="29">
        <f t="shared" si="150"/>
        <v>94.571773220747886</v>
      </c>
      <c r="BJ269" s="29">
        <f t="shared" si="150"/>
        <v>100</v>
      </c>
      <c r="BK269" s="29"/>
    </row>
    <row r="270" spans="1:64" x14ac:dyDescent="0.25">
      <c r="A270" s="13" t="s">
        <v>865</v>
      </c>
      <c r="B270" s="13" t="s">
        <v>866</v>
      </c>
      <c r="C270" s="13" t="s">
        <v>867</v>
      </c>
      <c r="D270" s="13" t="str">
        <f>IFERROR(VLOOKUP($B270,[1]GICS!$C:$D,2,FALSE),"-")</f>
        <v>Materials</v>
      </c>
      <c r="E270" s="14">
        <f>IFERROR(IF(VLOOKUP($B270,'[1]Paste Only'!$D:$AM,4,FALSE)="-",VLOOKUP($B270,'[1]Market Cap'!$A:$J,10,FALSE),VLOOKUP($B270,'[1]Paste Only'!$D:$AM,4,FALSE)),"-")</f>
        <v>5105.3999999999996</v>
      </c>
      <c r="F270" s="14">
        <f>IFERROR(VLOOKUP($B270,'[1]Paste Only'!$D:$AM,5,FALSE),"-")</f>
        <v>5974.5712890625</v>
      </c>
      <c r="G270" s="15">
        <f>IFERROR(VLOOKUP($B270,'[1]Paste Only'!$D:$AM,6,FALSE),"-")</f>
        <v>4</v>
      </c>
      <c r="H270" s="15">
        <f>IFERROR(VLOOKUP($B270,'[1]Paste Only'!$D:$AM,7,FALSE),"-")</f>
        <v>5</v>
      </c>
      <c r="I270" s="15">
        <f>IFERROR(VLOOKUP($B270,'[1]Paste Only'!$D:$AM,8,FALSE),"-")</f>
        <v>0</v>
      </c>
      <c r="J270" s="16"/>
      <c r="K270" s="16"/>
      <c r="L270" s="14">
        <f>IFERROR(VLOOKUP($B270,'[1]Paste Only'!$D:$AM,12,FALSE),"-")</f>
        <v>126.50334100000001</v>
      </c>
      <c r="M270" s="14" t="str">
        <f>IFERROR(VLOOKUP($B270,'[1]Paste Only'!$D:$AM,15,FALSE),"-")</f>
        <v>-</v>
      </c>
      <c r="N270" s="17"/>
      <c r="O270" s="18"/>
      <c r="P270" s="19">
        <f t="shared" si="151"/>
        <v>0</v>
      </c>
      <c r="Q270" s="20">
        <f t="shared" si="124"/>
        <v>0.17024548303022291</v>
      </c>
      <c r="R270" s="13">
        <f t="shared" si="125"/>
        <v>9</v>
      </c>
      <c r="S270" s="13" t="str">
        <f>IFERROR(VLOOKUP($B270,'[1]Market Cap'!$G:$I,3,FALSE),"-")</f>
        <v>Small Cap</v>
      </c>
      <c r="T270" s="13"/>
      <c r="U270" s="13"/>
      <c r="V270" s="21">
        <f t="shared" si="122"/>
        <v>0</v>
      </c>
      <c r="W270" s="21">
        <f t="shared" si="122"/>
        <v>0</v>
      </c>
      <c r="X270" s="21">
        <f t="shared" si="122"/>
        <v>0</v>
      </c>
      <c r="Y270" s="22">
        <f t="shared" si="126"/>
        <v>0</v>
      </c>
      <c r="Z270" s="13">
        <f t="shared" si="127"/>
        <v>0</v>
      </c>
      <c r="AA270" s="23">
        <f t="shared" si="128"/>
        <v>0</v>
      </c>
      <c r="AB270" s="23">
        <f t="shared" si="129"/>
        <v>0</v>
      </c>
      <c r="AC270" s="23">
        <f t="shared" si="130"/>
        <v>0</v>
      </c>
      <c r="AD270" s="24">
        <f t="shared" si="131"/>
        <v>0</v>
      </c>
      <c r="AE270" s="25">
        <f>IFERROR(VLOOKUP($B270,'[1]Market Cap'!$G:$I,2,FALSE),"-")</f>
        <v>22944.735649679998</v>
      </c>
      <c r="AF270" s="20">
        <f t="shared" si="132"/>
        <v>0</v>
      </c>
      <c r="AG270" s="17">
        <f t="shared" si="133"/>
        <v>0</v>
      </c>
      <c r="AH270" s="17">
        <f t="shared" si="134"/>
        <v>0</v>
      </c>
      <c r="AI270" s="17" t="str">
        <f t="shared" si="135"/>
        <v>-</v>
      </c>
      <c r="AJ270" s="26">
        <f>IFERROR(VLOOKUP($B270,'[1]Paste Only'!$D:$AM,26,FALSE),"-")</f>
        <v>6050</v>
      </c>
      <c r="AK270" s="26">
        <f>IFERROR(VLOOKUP($B270,'[1]Paste Only'!$D:$AM,23,FALSE),"-")</f>
        <v>6520</v>
      </c>
      <c r="AL270" s="26">
        <f>IFERROR(VLOOKUP($B270,'[1]Paste Only'!$D:$AM,22,FALSE),"-")</f>
        <v>5220</v>
      </c>
      <c r="AM270" s="21">
        <f t="shared" si="123"/>
        <v>1.2624957890382094E-2</v>
      </c>
      <c r="AN270" s="21">
        <f t="shared" si="123"/>
        <v>9.1291690156246608E-2</v>
      </c>
      <c r="AO270" s="21">
        <f t="shared" si="123"/>
        <v>-0.12629714377061252</v>
      </c>
      <c r="AP270" s="27">
        <f t="shared" si="136"/>
        <v>0</v>
      </c>
      <c r="AQ270" s="27">
        <f t="shared" si="137"/>
        <v>0</v>
      </c>
      <c r="AR270" s="27">
        <f t="shared" si="138"/>
        <v>5974.5712890625</v>
      </c>
      <c r="AS270" s="27">
        <f t="shared" si="139"/>
        <v>5974.5712890625</v>
      </c>
      <c r="AT270" s="27">
        <f t="shared" si="140"/>
        <v>0</v>
      </c>
      <c r="AU270" s="27">
        <f t="shared" si="141"/>
        <v>0</v>
      </c>
      <c r="AV270" s="21">
        <f t="shared" si="142"/>
        <v>0.44444444444444442</v>
      </c>
      <c r="AW270" s="27">
        <f t="shared" si="143"/>
        <v>5974.5712890625</v>
      </c>
      <c r="AX270" s="27">
        <f t="shared" si="144"/>
        <v>5974.5712890625</v>
      </c>
      <c r="AY270" s="27">
        <f t="shared" si="145"/>
        <v>6050</v>
      </c>
      <c r="AZ270" s="21">
        <f t="shared" si="146"/>
        <v>0.18501978297488941</v>
      </c>
      <c r="BA270" s="21">
        <f t="shared" si="147"/>
        <v>0.18501978297488941</v>
      </c>
      <c r="BB270" s="28">
        <f t="shared" si="148"/>
        <v>5974.5712890625</v>
      </c>
      <c r="BC270" s="28">
        <v>968.33331298828125</v>
      </c>
      <c r="BD270" s="28">
        <v>970</v>
      </c>
      <c r="BE270" s="28">
        <v>1106.6666259765625</v>
      </c>
      <c r="BF270" s="28">
        <f t="shared" si="149"/>
        <v>1106.6666259765625</v>
      </c>
      <c r="BG270" s="29">
        <f t="shared" si="150"/>
        <v>539.87091946414512</v>
      </c>
      <c r="BH270" s="29">
        <f t="shared" si="150"/>
        <v>87.500001378806289</v>
      </c>
      <c r="BI270" s="29">
        <f t="shared" si="150"/>
        <v>87.650605632390608</v>
      </c>
      <c r="BJ270" s="29">
        <f t="shared" si="150"/>
        <v>100</v>
      </c>
      <c r="BK270" s="29"/>
    </row>
    <row r="271" spans="1:64" x14ac:dyDescent="0.25">
      <c r="A271" s="13" t="s">
        <v>868</v>
      </c>
      <c r="B271" s="13" t="s">
        <v>869</v>
      </c>
      <c r="C271" s="13" t="s">
        <v>870</v>
      </c>
      <c r="D271" s="13" t="str">
        <f>IFERROR(VLOOKUP($B271,[1]GICS!$C:$D,2,FALSE),"-")</f>
        <v>-</v>
      </c>
      <c r="E271" s="14">
        <f>IFERROR(IF(VLOOKUP($B271,'[1]Paste Only'!$D:$AM,4,FALSE)="-",VLOOKUP($B271,'[1]Market Cap'!$A:$J,10,FALSE),VLOOKUP($B271,'[1]Paste Only'!$D:$AM,4,FALSE)),"-")</f>
        <v>0</v>
      </c>
      <c r="F271" s="14" t="str">
        <f>IFERROR(VLOOKUP($B271,'[1]Paste Only'!$D:$AM,5,FALSE),"-")</f>
        <v>-</v>
      </c>
      <c r="G271" s="15">
        <f>IFERROR(VLOOKUP($B271,'[1]Paste Only'!$D:$AM,6,FALSE),"-")</f>
        <v>0</v>
      </c>
      <c r="H271" s="15">
        <f>IFERROR(VLOOKUP($B271,'[1]Paste Only'!$D:$AM,7,FALSE),"-")</f>
        <v>1</v>
      </c>
      <c r="I271" s="15">
        <f>IFERROR(VLOOKUP($B271,'[1]Paste Only'!$D:$AM,8,FALSE),"-")</f>
        <v>0</v>
      </c>
      <c r="J271" s="16"/>
      <c r="K271" s="16"/>
      <c r="L271" s="14">
        <f>IFERROR(VLOOKUP($B271,'[1]Paste Only'!$D:$AM,12,FALSE),"-")</f>
        <v>61.090660999999997</v>
      </c>
      <c r="M271" s="14" t="str">
        <f>IFERROR(VLOOKUP($B271,'[1]Paste Only'!$D:$AM,15,FALSE),"-")</f>
        <v>-</v>
      </c>
      <c r="N271" s="17"/>
      <c r="O271" s="18"/>
      <c r="P271" s="19">
        <f t="shared" si="151"/>
        <v>0</v>
      </c>
      <c r="Q271" s="20">
        <f t="shared" si="124"/>
        <v>0</v>
      </c>
      <c r="R271" s="13">
        <f t="shared" si="125"/>
        <v>1</v>
      </c>
      <c r="S271" s="13" t="str">
        <f>IFERROR(VLOOKUP($B271,'[1]Market Cap'!$G:$I,3,FALSE),"-")</f>
        <v>Small Cap</v>
      </c>
      <c r="T271" s="13"/>
      <c r="U271" s="13"/>
      <c r="V271" s="21">
        <f t="shared" si="122"/>
        <v>0</v>
      </c>
      <c r="W271" s="21">
        <f t="shared" si="122"/>
        <v>0</v>
      </c>
      <c r="X271" s="21">
        <f t="shared" si="122"/>
        <v>0</v>
      </c>
      <c r="Y271" s="22">
        <f t="shared" si="126"/>
        <v>0</v>
      </c>
      <c r="Z271" s="13">
        <f t="shared" si="127"/>
        <v>0</v>
      </c>
      <c r="AA271" s="23">
        <f t="shared" si="128"/>
        <v>0</v>
      </c>
      <c r="AB271" s="23">
        <f t="shared" si="129"/>
        <v>0</v>
      </c>
      <c r="AC271" s="23">
        <f t="shared" si="130"/>
        <v>0</v>
      </c>
      <c r="AD271" s="24">
        <f t="shared" si="131"/>
        <v>0</v>
      </c>
      <c r="AE271" s="25">
        <f>IFERROR(VLOOKUP($B271,'[1]Market Cap'!$G:$I,2,FALSE),"-")</f>
        <v>0</v>
      </c>
      <c r="AF271" s="20">
        <f t="shared" si="132"/>
        <v>0</v>
      </c>
      <c r="AG271" s="17">
        <f t="shared" si="133"/>
        <v>0</v>
      </c>
      <c r="AH271" s="17">
        <f t="shared" si="134"/>
        <v>0</v>
      </c>
      <c r="AI271" s="17" t="str">
        <f t="shared" si="135"/>
        <v>-</v>
      </c>
      <c r="AJ271" s="26" t="str">
        <f>IFERROR(VLOOKUP($B271,'[1]Paste Only'!$D:$AM,26,FALSE),"-")</f>
        <v>-</v>
      </c>
      <c r="AK271" s="26" t="str">
        <f>IFERROR(VLOOKUP($B271,'[1]Paste Only'!$D:$AM,23,FALSE),"-")</f>
        <v>-</v>
      </c>
      <c r="AL271" s="26" t="str">
        <f>IFERROR(VLOOKUP($B271,'[1]Paste Only'!$D:$AM,22,FALSE),"-")</f>
        <v>-</v>
      </c>
      <c r="AM271" s="21" t="str">
        <f t="shared" si="123"/>
        <v>-</v>
      </c>
      <c r="AN271" s="21" t="str">
        <f t="shared" si="123"/>
        <v>-</v>
      </c>
      <c r="AO271" s="21" t="str">
        <f t="shared" si="123"/>
        <v>-</v>
      </c>
      <c r="AP271" s="27">
        <f t="shared" si="136"/>
        <v>0</v>
      </c>
      <c r="AQ271" s="27" t="str">
        <f t="shared" si="137"/>
        <v>-</v>
      </c>
      <c r="AR271" s="27" t="str">
        <f t="shared" si="138"/>
        <v>-</v>
      </c>
      <c r="AS271" s="27">
        <f t="shared" si="139"/>
        <v>0</v>
      </c>
      <c r="AT271" s="27">
        <f t="shared" si="140"/>
        <v>0</v>
      </c>
      <c r="AU271" s="27">
        <f t="shared" si="141"/>
        <v>0</v>
      </c>
      <c r="AV271" s="21">
        <f t="shared" si="142"/>
        <v>0</v>
      </c>
      <c r="AW271" s="27" t="str">
        <f t="shared" si="143"/>
        <v>-</v>
      </c>
      <c r="AX271" s="27" t="str">
        <f t="shared" si="144"/>
        <v>-</v>
      </c>
      <c r="AY271" s="27" t="str">
        <f t="shared" si="145"/>
        <v>-</v>
      </c>
      <c r="AZ271" s="21" t="str">
        <f t="shared" si="146"/>
        <v>-</v>
      </c>
      <c r="BA271" s="21" t="str">
        <f t="shared" si="147"/>
        <v>-</v>
      </c>
      <c r="BB271" s="28" t="str">
        <f t="shared" si="148"/>
        <v>-</v>
      </c>
      <c r="BC271" s="28">
        <v>2107.5</v>
      </c>
      <c r="BD271" s="28">
        <v>2154.800048828125</v>
      </c>
      <c r="BE271" s="28">
        <v>2172.333251953125</v>
      </c>
      <c r="BF271" s="28">
        <f t="shared" si="149"/>
        <v>2172.333251953125</v>
      </c>
      <c r="BG271" s="29">
        <f t="shared" si="150"/>
        <v>0</v>
      </c>
      <c r="BH271" s="29">
        <f t="shared" si="150"/>
        <v>97.015501562900909</v>
      </c>
      <c r="BI271" s="29">
        <f t="shared" si="150"/>
        <v>99.192886123285362</v>
      </c>
      <c r="BJ271" s="29">
        <f t="shared" si="150"/>
        <v>100</v>
      </c>
      <c r="BK271" s="29"/>
    </row>
    <row r="272" spans="1:64" x14ac:dyDescent="0.25">
      <c r="A272" s="13" t="s">
        <v>871</v>
      </c>
      <c r="B272" s="13" t="s">
        <v>872</v>
      </c>
      <c r="C272" s="13" t="s">
        <v>873</v>
      </c>
      <c r="D272" s="13" t="str">
        <f>IFERROR(VLOOKUP($B272,[1]GICS!$C:$D,2,FALSE),"-")</f>
        <v>Consumer Staples</v>
      </c>
      <c r="E272" s="14">
        <f>IFERROR(IF(VLOOKUP($B272,'[1]Paste Only'!$D:$AM,4,FALSE)="-",VLOOKUP($B272,'[1]Market Cap'!$A:$J,10,FALSE),VLOOKUP($B272,'[1]Paste Only'!$D:$AM,4,FALSE)),"-")</f>
        <v>2870.65</v>
      </c>
      <c r="F272" s="14">
        <f>IFERROR(VLOOKUP($B272,'[1]Paste Only'!$D:$AM,5,FALSE),"-")</f>
        <v>3217</v>
      </c>
      <c r="G272" s="15">
        <f>IFERROR(VLOOKUP($B272,'[1]Paste Only'!$D:$AM,6,FALSE),"-")</f>
        <v>14</v>
      </c>
      <c r="H272" s="15">
        <f>IFERROR(VLOOKUP($B272,'[1]Paste Only'!$D:$AM,7,FALSE),"-")</f>
        <v>3</v>
      </c>
      <c r="I272" s="15">
        <f>IFERROR(VLOOKUP($B272,'[1]Paste Only'!$D:$AM,8,FALSE),"-")</f>
        <v>2</v>
      </c>
      <c r="J272" s="16"/>
      <c r="K272" s="16"/>
      <c r="L272" s="14">
        <f>IFERROR(VLOOKUP($B272,'[1]Paste Only'!$D:$AM,12,FALSE),"-")</f>
        <v>25.84</v>
      </c>
      <c r="M272" s="14">
        <f>IFERROR(VLOOKUP($B272,'[1]Paste Only'!$D:$AM,15,FALSE),"-")</f>
        <v>47.912563218390808</v>
      </c>
      <c r="N272" s="17"/>
      <c r="O272" s="18"/>
      <c r="P272" s="19">
        <f t="shared" si="151"/>
        <v>0.85420136294082072</v>
      </c>
      <c r="Q272" s="20">
        <f t="shared" si="124"/>
        <v>0.12065211711633261</v>
      </c>
      <c r="R272" s="13">
        <f t="shared" si="125"/>
        <v>19</v>
      </c>
      <c r="S272" s="13" t="str">
        <f>IFERROR(VLOOKUP($B272,'[1]Market Cap'!$G:$I,3,FALSE),"-")</f>
        <v>Mid Cap</v>
      </c>
      <c r="T272" s="13"/>
      <c r="U272" s="13"/>
      <c r="V272" s="21">
        <f t="shared" si="122"/>
        <v>0</v>
      </c>
      <c r="W272" s="21">
        <f t="shared" si="122"/>
        <v>0</v>
      </c>
      <c r="X272" s="21">
        <f t="shared" si="122"/>
        <v>0</v>
      </c>
      <c r="Y272" s="22">
        <f t="shared" si="126"/>
        <v>0</v>
      </c>
      <c r="Z272" s="13">
        <f t="shared" si="127"/>
        <v>0</v>
      </c>
      <c r="AA272" s="23">
        <f t="shared" si="128"/>
        <v>0</v>
      </c>
      <c r="AB272" s="23">
        <f t="shared" si="129"/>
        <v>0</v>
      </c>
      <c r="AC272" s="23">
        <f t="shared" si="130"/>
        <v>0</v>
      </c>
      <c r="AD272" s="24">
        <f t="shared" si="131"/>
        <v>0</v>
      </c>
      <c r="AE272" s="25">
        <f>IFERROR(VLOOKUP($B272,'[1]Market Cap'!$G:$I,2,FALSE),"-")</f>
        <v>38428.679054669999</v>
      </c>
      <c r="AF272" s="20">
        <f t="shared" si="132"/>
        <v>0</v>
      </c>
      <c r="AG272" s="17">
        <f t="shared" si="133"/>
        <v>0</v>
      </c>
      <c r="AH272" s="17">
        <f t="shared" si="134"/>
        <v>0</v>
      </c>
      <c r="AI272" s="17" t="str">
        <f t="shared" si="135"/>
        <v>-</v>
      </c>
      <c r="AJ272" s="26">
        <f>IFERROR(VLOOKUP($B272,'[1]Paste Only'!$D:$AM,26,FALSE),"-")</f>
        <v>3219</v>
      </c>
      <c r="AK272" s="26">
        <f>IFERROR(VLOOKUP($B272,'[1]Paste Only'!$D:$AM,23,FALSE),"-")</f>
        <v>4133</v>
      </c>
      <c r="AL272" s="26">
        <f>IFERROR(VLOOKUP($B272,'[1]Paste Only'!$D:$AM,22,FALSE),"-")</f>
        <v>2483</v>
      </c>
      <c r="AM272" s="21">
        <f t="shared" si="123"/>
        <v>6.2169723344740468E-4</v>
      </c>
      <c r="AN272" s="21">
        <f t="shared" si="123"/>
        <v>0.28473733291886849</v>
      </c>
      <c r="AO272" s="21">
        <f t="shared" si="123"/>
        <v>-0.22816288467516321</v>
      </c>
      <c r="AP272" s="27">
        <f t="shared" si="136"/>
        <v>0</v>
      </c>
      <c r="AQ272" s="27">
        <f t="shared" si="137"/>
        <v>0</v>
      </c>
      <c r="AR272" s="27">
        <f t="shared" si="138"/>
        <v>3217</v>
      </c>
      <c r="AS272" s="27">
        <f t="shared" si="139"/>
        <v>3217</v>
      </c>
      <c r="AT272" s="27">
        <f t="shared" si="140"/>
        <v>0</v>
      </c>
      <c r="AU272" s="27">
        <f t="shared" si="141"/>
        <v>0</v>
      </c>
      <c r="AV272" s="21">
        <f t="shared" si="142"/>
        <v>0.73684210526315785</v>
      </c>
      <c r="AW272" s="27">
        <f t="shared" si="143"/>
        <v>3217</v>
      </c>
      <c r="AX272" s="27">
        <f t="shared" si="144"/>
        <v>3217</v>
      </c>
      <c r="AY272" s="27">
        <f t="shared" si="145"/>
        <v>3217</v>
      </c>
      <c r="AZ272" s="21">
        <f t="shared" si="146"/>
        <v>0.12065211711633261</v>
      </c>
      <c r="BA272" s="21">
        <f t="shared" si="147"/>
        <v>0.12065211711633261</v>
      </c>
      <c r="BB272" s="28">
        <f t="shared" si="148"/>
        <v>3217</v>
      </c>
      <c r="BC272" s="28">
        <v>163</v>
      </c>
      <c r="BD272" s="28">
        <v>163</v>
      </c>
      <c r="BE272" s="28">
        <v>121</v>
      </c>
      <c r="BF272" s="28">
        <f t="shared" si="149"/>
        <v>121</v>
      </c>
      <c r="BG272" s="29">
        <f t="shared" si="150"/>
        <v>2658.6776859504134</v>
      </c>
      <c r="BH272" s="29">
        <f t="shared" si="150"/>
        <v>134.71074380165288</v>
      </c>
      <c r="BI272" s="29">
        <f t="shared" si="150"/>
        <v>134.71074380165288</v>
      </c>
      <c r="BJ272" s="29">
        <f t="shared" si="150"/>
        <v>100</v>
      </c>
      <c r="BK272" s="29"/>
    </row>
    <row r="273" spans="1:64" x14ac:dyDescent="0.25">
      <c r="A273" s="13" t="s">
        <v>874</v>
      </c>
      <c r="B273" s="13" t="s">
        <v>875</v>
      </c>
      <c r="C273" s="13" t="s">
        <v>876</v>
      </c>
      <c r="D273" s="13" t="str">
        <f>IFERROR(VLOOKUP($B273,[1]GICS!$C:$D,2,FALSE),"-")</f>
        <v>Consumer Discretionary</v>
      </c>
      <c r="E273" s="14">
        <f>IFERROR(IF(VLOOKUP($B273,'[1]Paste Only'!$D:$AM,4,FALSE)="-",VLOOKUP($B273,'[1]Market Cap'!$A:$J,10,FALSE),VLOOKUP($B273,'[1]Paste Only'!$D:$AM,4,FALSE)),"-")</f>
        <v>1025.75</v>
      </c>
      <c r="F273" s="14">
        <f>IFERROR(VLOOKUP($B273,'[1]Paste Only'!$D:$AM,5,FALSE),"-")</f>
        <v>1057</v>
      </c>
      <c r="G273" s="15">
        <f>IFERROR(VLOOKUP($B273,'[1]Paste Only'!$D:$AM,6,FALSE),"-")</f>
        <v>2</v>
      </c>
      <c r="H273" s="15">
        <f>IFERROR(VLOOKUP($B273,'[1]Paste Only'!$D:$AM,7,FALSE),"-")</f>
        <v>2</v>
      </c>
      <c r="I273" s="15">
        <f>IFERROR(VLOOKUP($B273,'[1]Paste Only'!$D:$AM,8,FALSE),"-")</f>
        <v>0</v>
      </c>
      <c r="J273" s="16"/>
      <c r="K273" s="16"/>
      <c r="L273" s="14">
        <f>IFERROR(VLOOKUP($B273,'[1]Paste Only'!$D:$AM,12,FALSE),"-")</f>
        <v>25.66</v>
      </c>
      <c r="M273" s="14">
        <f>IFERROR(VLOOKUP($B273,'[1]Paste Only'!$D:$AM,15,FALSE),"-")</f>
        <v>32.122988505747131</v>
      </c>
      <c r="N273" s="17"/>
      <c r="O273" s="18"/>
      <c r="P273" s="19">
        <f t="shared" si="151"/>
        <v>0.25187016779996618</v>
      </c>
      <c r="Q273" s="20">
        <f t="shared" si="124"/>
        <v>3.04655130392395E-2</v>
      </c>
      <c r="R273" s="13">
        <f t="shared" si="125"/>
        <v>4</v>
      </c>
      <c r="S273" s="13" t="str">
        <f>IFERROR(VLOOKUP($B273,'[1]Market Cap'!$G:$I,3,FALSE),"-")</f>
        <v>Small Cap</v>
      </c>
      <c r="T273" s="13"/>
      <c r="U273" s="13"/>
      <c r="V273" s="21">
        <f t="shared" si="122"/>
        <v>0</v>
      </c>
      <c r="W273" s="21">
        <f t="shared" si="122"/>
        <v>0</v>
      </c>
      <c r="X273" s="21">
        <f t="shared" si="122"/>
        <v>0</v>
      </c>
      <c r="Y273" s="22">
        <f t="shared" si="126"/>
        <v>0</v>
      </c>
      <c r="Z273" s="13">
        <f t="shared" si="127"/>
        <v>0</v>
      </c>
      <c r="AA273" s="23">
        <f t="shared" si="128"/>
        <v>0</v>
      </c>
      <c r="AB273" s="23">
        <f t="shared" si="129"/>
        <v>0</v>
      </c>
      <c r="AC273" s="23">
        <f t="shared" si="130"/>
        <v>0</v>
      </c>
      <c r="AD273" s="24">
        <f t="shared" si="131"/>
        <v>0</v>
      </c>
      <c r="AE273" s="25">
        <f>IFERROR(VLOOKUP($B273,'[1]Market Cap'!$G:$I,2,FALSE),"-")</f>
        <v>21553.917552750001</v>
      </c>
      <c r="AF273" s="20">
        <f t="shared" si="132"/>
        <v>0</v>
      </c>
      <c r="AG273" s="17">
        <f t="shared" si="133"/>
        <v>0</v>
      </c>
      <c r="AH273" s="17">
        <f t="shared" si="134"/>
        <v>0</v>
      </c>
      <c r="AI273" s="17" t="str">
        <f t="shared" si="135"/>
        <v>-</v>
      </c>
      <c r="AJ273" s="26">
        <f>IFERROR(VLOOKUP($B273,'[1]Paste Only'!$D:$AM,26,FALSE),"-")</f>
        <v>1030</v>
      </c>
      <c r="AK273" s="26">
        <f>IFERROR(VLOOKUP($B273,'[1]Paste Only'!$D:$AM,23,FALSE),"-")</f>
        <v>1161</v>
      </c>
      <c r="AL273" s="26">
        <f>IFERROR(VLOOKUP($B273,'[1]Paste Only'!$D:$AM,22,FALSE),"-")</f>
        <v>980</v>
      </c>
      <c r="AM273" s="21">
        <f t="shared" si="123"/>
        <v>-2.5543992431409701E-2</v>
      </c>
      <c r="AN273" s="21">
        <f t="shared" si="123"/>
        <v>9.8391674550615038E-2</v>
      </c>
      <c r="AO273" s="21">
        <f t="shared" si="123"/>
        <v>-7.2847682119205337E-2</v>
      </c>
      <c r="AP273" s="27">
        <f t="shared" si="136"/>
        <v>0</v>
      </c>
      <c r="AQ273" s="27">
        <f t="shared" si="137"/>
        <v>0</v>
      </c>
      <c r="AR273" s="27">
        <f t="shared" si="138"/>
        <v>1057</v>
      </c>
      <c r="AS273" s="27">
        <f t="shared" si="139"/>
        <v>1057</v>
      </c>
      <c r="AT273" s="27">
        <f t="shared" si="140"/>
        <v>0</v>
      </c>
      <c r="AU273" s="27">
        <f t="shared" si="141"/>
        <v>0</v>
      </c>
      <c r="AV273" s="21">
        <f t="shared" si="142"/>
        <v>0.5</v>
      </c>
      <c r="AW273" s="27">
        <f t="shared" si="143"/>
        <v>1057</v>
      </c>
      <c r="AX273" s="27">
        <f t="shared" si="144"/>
        <v>1057</v>
      </c>
      <c r="AY273" s="27">
        <f t="shared" si="145"/>
        <v>1030</v>
      </c>
      <c r="AZ273" s="21">
        <f t="shared" si="146"/>
        <v>4.1433097733365454E-3</v>
      </c>
      <c r="BA273" s="21">
        <f t="shared" si="147"/>
        <v>4.1433097733365454E-3</v>
      </c>
      <c r="BB273" s="28">
        <f t="shared" si="148"/>
        <v>1057</v>
      </c>
      <c r="BC273" s="28">
        <v>242</v>
      </c>
      <c r="BD273" s="28">
        <v>240</v>
      </c>
      <c r="BE273" s="28">
        <v>242</v>
      </c>
      <c r="BF273" s="28">
        <f t="shared" si="149"/>
        <v>242</v>
      </c>
      <c r="BG273" s="29">
        <f t="shared" si="150"/>
        <v>436.77685950413223</v>
      </c>
      <c r="BH273" s="29">
        <f t="shared" si="150"/>
        <v>100</v>
      </c>
      <c r="BI273" s="29">
        <f t="shared" si="150"/>
        <v>99.173553719008268</v>
      </c>
      <c r="BJ273" s="29">
        <f t="shared" si="150"/>
        <v>100</v>
      </c>
      <c r="BK273" s="29"/>
    </row>
    <row r="274" spans="1:64" x14ac:dyDescent="0.25">
      <c r="A274" s="13" t="s">
        <v>877</v>
      </c>
      <c r="B274" s="13" t="s">
        <v>878</v>
      </c>
      <c r="C274" s="13" t="s">
        <v>879</v>
      </c>
      <c r="D274" s="13" t="str">
        <f>IFERROR(VLOOKUP($B274,[1]GICS!$C:$D,2,FALSE),"-")</f>
        <v>Financials</v>
      </c>
      <c r="E274" s="14">
        <f>IFERROR(IF(VLOOKUP($B274,'[1]Paste Only'!$D:$AM,4,FALSE)="-",VLOOKUP($B274,'[1]Market Cap'!$A:$J,10,FALSE),VLOOKUP($B274,'[1]Paste Only'!$D:$AM,4,FALSE)),"-")</f>
        <v>1293.2</v>
      </c>
      <c r="F274" s="14">
        <f>IFERROR(VLOOKUP($B274,'[1]Paste Only'!$D:$AM,5,FALSE),"-")</f>
        <v>1341.75</v>
      </c>
      <c r="G274" s="15">
        <f>IFERROR(VLOOKUP($B274,'[1]Paste Only'!$D:$AM,6,FALSE),"-")</f>
        <v>13</v>
      </c>
      <c r="H274" s="15">
        <f>IFERROR(VLOOKUP($B274,'[1]Paste Only'!$D:$AM,7,FALSE),"-")</f>
        <v>3</v>
      </c>
      <c r="I274" s="15">
        <f>IFERROR(VLOOKUP($B274,'[1]Paste Only'!$D:$AM,8,FALSE),"-")</f>
        <v>2</v>
      </c>
      <c r="J274" s="16"/>
      <c r="K274" s="16"/>
      <c r="L274" s="14">
        <f>IFERROR(VLOOKUP($B274,'[1]Paste Only'!$D:$AM,12,FALSE),"-")</f>
        <v>33.32</v>
      </c>
      <c r="M274" s="14">
        <f>IFERROR(VLOOKUP($B274,'[1]Paste Only'!$D:$AM,15,FALSE),"-")</f>
        <v>76.630034482758617</v>
      </c>
      <c r="N274" s="17"/>
      <c r="O274" s="18"/>
      <c r="P274" s="19">
        <f t="shared" si="151"/>
        <v>1.2998209628679058</v>
      </c>
      <c r="Q274" s="20">
        <f t="shared" si="124"/>
        <v>3.7542530157748111E-2</v>
      </c>
      <c r="R274" s="13">
        <f t="shared" si="125"/>
        <v>18</v>
      </c>
      <c r="S274" s="13" t="str">
        <f>IFERROR(VLOOKUP($B274,'[1]Market Cap'!$G:$I,3,FALSE),"-")</f>
        <v>Small Cap</v>
      </c>
      <c r="T274" s="13"/>
      <c r="U274" s="13"/>
      <c r="V274" s="21">
        <f t="shared" si="122"/>
        <v>0</v>
      </c>
      <c r="W274" s="21">
        <f t="shared" si="122"/>
        <v>0</v>
      </c>
      <c r="X274" s="21">
        <f t="shared" si="122"/>
        <v>0</v>
      </c>
      <c r="Y274" s="22">
        <f t="shared" si="126"/>
        <v>0</v>
      </c>
      <c r="Z274" s="13">
        <f t="shared" si="127"/>
        <v>0</v>
      </c>
      <c r="AA274" s="23">
        <f t="shared" si="128"/>
        <v>0</v>
      </c>
      <c r="AB274" s="23">
        <f t="shared" si="129"/>
        <v>0</v>
      </c>
      <c r="AC274" s="23">
        <f t="shared" si="130"/>
        <v>0</v>
      </c>
      <c r="AD274" s="24">
        <f t="shared" si="131"/>
        <v>0</v>
      </c>
      <c r="AE274" s="25">
        <f>IFERROR(VLOOKUP($B274,'[1]Market Cap'!$G:$I,2,FALSE),"-")</f>
        <v>20671.671645440001</v>
      </c>
      <c r="AF274" s="20">
        <f t="shared" si="132"/>
        <v>0</v>
      </c>
      <c r="AG274" s="17">
        <f t="shared" si="133"/>
        <v>0</v>
      </c>
      <c r="AH274" s="17">
        <f t="shared" si="134"/>
        <v>0</v>
      </c>
      <c r="AI274" s="17" t="str">
        <f t="shared" si="135"/>
        <v>-</v>
      </c>
      <c r="AJ274" s="26">
        <f>IFERROR(VLOOKUP($B274,'[1]Paste Only'!$D:$AM,26,FALSE),"-")</f>
        <v>1400</v>
      </c>
      <c r="AK274" s="26">
        <f>IFERROR(VLOOKUP($B274,'[1]Paste Only'!$D:$AM,23,FALSE),"-")</f>
        <v>1530</v>
      </c>
      <c r="AL274" s="26">
        <f>IFERROR(VLOOKUP($B274,'[1]Paste Only'!$D:$AM,22,FALSE),"-")</f>
        <v>830</v>
      </c>
      <c r="AM274" s="21">
        <f t="shared" si="123"/>
        <v>4.3413452580585155E-2</v>
      </c>
      <c r="AN274" s="21">
        <f t="shared" si="123"/>
        <v>0.14030184460592521</v>
      </c>
      <c r="AO274" s="21">
        <f t="shared" si="123"/>
        <v>-0.38140488168436748</v>
      </c>
      <c r="AP274" s="27">
        <f t="shared" si="136"/>
        <v>0</v>
      </c>
      <c r="AQ274" s="27">
        <f t="shared" si="137"/>
        <v>0</v>
      </c>
      <c r="AR274" s="27">
        <f t="shared" si="138"/>
        <v>1341.75</v>
      </c>
      <c r="AS274" s="27">
        <f t="shared" si="139"/>
        <v>1341.75</v>
      </c>
      <c r="AT274" s="27">
        <f t="shared" si="140"/>
        <v>0</v>
      </c>
      <c r="AU274" s="27">
        <f t="shared" si="141"/>
        <v>0</v>
      </c>
      <c r="AV274" s="21">
        <f t="shared" si="142"/>
        <v>0.72222222222222221</v>
      </c>
      <c r="AW274" s="27">
        <f t="shared" si="143"/>
        <v>1341.75</v>
      </c>
      <c r="AX274" s="27">
        <f t="shared" si="144"/>
        <v>1341.75</v>
      </c>
      <c r="AY274" s="27">
        <f t="shared" si="145"/>
        <v>1341.75</v>
      </c>
      <c r="AZ274" s="21">
        <f t="shared" si="146"/>
        <v>3.7542530157748111E-2</v>
      </c>
      <c r="BA274" s="21">
        <f t="shared" si="147"/>
        <v>3.7542530157748111E-2</v>
      </c>
      <c r="BB274" s="28">
        <f t="shared" si="148"/>
        <v>1341.75</v>
      </c>
      <c r="BC274" s="28" t="s">
        <v>81</v>
      </c>
      <c r="BD274" s="28" t="s">
        <v>81</v>
      </c>
      <c r="BE274" s="28">
        <v>104</v>
      </c>
      <c r="BF274" s="28">
        <f t="shared" si="149"/>
        <v>104</v>
      </c>
      <c r="BG274" s="29">
        <f t="shared" si="150"/>
        <v>1290.1442307692307</v>
      </c>
      <c r="BH274" s="29">
        <f t="shared" si="150"/>
        <v>0</v>
      </c>
      <c r="BI274" s="29">
        <f t="shared" si="150"/>
        <v>0</v>
      </c>
      <c r="BJ274" s="29">
        <f t="shared" si="150"/>
        <v>100</v>
      </c>
      <c r="BK274" s="29"/>
    </row>
    <row r="275" spans="1:64" x14ac:dyDescent="0.25">
      <c r="A275" s="13" t="s">
        <v>880</v>
      </c>
      <c r="B275" s="13" t="s">
        <v>881</v>
      </c>
      <c r="C275" s="13" t="s">
        <v>882</v>
      </c>
      <c r="D275" s="13" t="str">
        <f>IFERROR(VLOOKUP($B275,[1]GICS!$C:$D,2,FALSE),"-")</f>
        <v>Industrials</v>
      </c>
      <c r="E275" s="14">
        <f>IFERROR(IF(VLOOKUP($B275,'[1]Paste Only'!$D:$AM,4,FALSE)="-",VLOOKUP($B275,'[1]Market Cap'!$A:$J,10,FALSE),VLOOKUP($B275,'[1]Paste Only'!$D:$AM,4,FALSE)),"-")</f>
        <v>1746.2</v>
      </c>
      <c r="F275" s="14">
        <f>IFERROR(VLOOKUP($B275,'[1]Paste Only'!$D:$AM,5,FALSE),"-")</f>
        <v>1504.6666259765625</v>
      </c>
      <c r="G275" s="15">
        <f>IFERROR(VLOOKUP($B275,'[1]Paste Only'!$D:$AM,6,FALSE),"-")</f>
        <v>1</v>
      </c>
      <c r="H275" s="15">
        <f>IFERROR(VLOOKUP($B275,'[1]Paste Only'!$D:$AM,7,FALSE),"-")</f>
        <v>0</v>
      </c>
      <c r="I275" s="15">
        <f>IFERROR(VLOOKUP($B275,'[1]Paste Only'!$D:$AM,8,FALSE),"-")</f>
        <v>2</v>
      </c>
      <c r="J275" s="16"/>
      <c r="K275" s="16"/>
      <c r="L275" s="14">
        <f>IFERROR(VLOOKUP($B275,'[1]Paste Only'!$D:$AM,12,FALSE),"-")</f>
        <v>31.45</v>
      </c>
      <c r="M275" s="14">
        <f>IFERROR(VLOOKUP($B275,'[1]Paste Only'!$D:$AM,15,FALSE),"-")</f>
        <v>35.773563218390805</v>
      </c>
      <c r="N275" s="17"/>
      <c r="O275" s="18"/>
      <c r="P275" s="19">
        <f t="shared" si="151"/>
        <v>0.13747418818412749</v>
      </c>
      <c r="Q275" s="20">
        <f t="shared" si="124"/>
        <v>-0.13831942161461319</v>
      </c>
      <c r="R275" s="13">
        <f t="shared" si="125"/>
        <v>3</v>
      </c>
      <c r="S275" s="13" t="str">
        <f>IFERROR(VLOOKUP($B275,'[1]Market Cap'!$G:$I,3,FALSE),"-")</f>
        <v>Mid Cap</v>
      </c>
      <c r="T275" s="13"/>
      <c r="U275" s="13"/>
      <c r="V275" s="21">
        <f t="shared" ref="V275:X338" si="152">IFERROR(G275/$U275,0)</f>
        <v>0</v>
      </c>
      <c r="W275" s="21">
        <f t="shared" si="152"/>
        <v>0</v>
      </c>
      <c r="X275" s="21">
        <f t="shared" si="152"/>
        <v>0</v>
      </c>
      <c r="Y275" s="22">
        <f t="shared" si="126"/>
        <v>0</v>
      </c>
      <c r="Z275" s="13">
        <f t="shared" si="127"/>
        <v>0</v>
      </c>
      <c r="AA275" s="23">
        <f t="shared" si="128"/>
        <v>0</v>
      </c>
      <c r="AB275" s="23">
        <f t="shared" si="129"/>
        <v>0</v>
      </c>
      <c r="AC275" s="23">
        <f t="shared" si="130"/>
        <v>0</v>
      </c>
      <c r="AD275" s="24">
        <f t="shared" si="131"/>
        <v>0</v>
      </c>
      <c r="AE275" s="25">
        <f>IFERROR(VLOOKUP($B275,'[1]Market Cap'!$G:$I,2,FALSE),"-")</f>
        <v>45939.165803600001</v>
      </c>
      <c r="AF275" s="20">
        <f t="shared" si="132"/>
        <v>0</v>
      </c>
      <c r="AG275" s="17">
        <f t="shared" si="133"/>
        <v>1</v>
      </c>
      <c r="AH275" s="17">
        <f t="shared" si="134"/>
        <v>0</v>
      </c>
      <c r="AI275" s="17" t="str">
        <f t="shared" si="135"/>
        <v>-</v>
      </c>
      <c r="AJ275" s="26">
        <f>IFERROR(VLOOKUP($B275,'[1]Paste Only'!$D:$AM,26,FALSE),"-")</f>
        <v>1664</v>
      </c>
      <c r="AK275" s="26">
        <f>IFERROR(VLOOKUP($B275,'[1]Paste Only'!$D:$AM,23,FALSE),"-")</f>
        <v>1990</v>
      </c>
      <c r="AL275" s="26">
        <f>IFERROR(VLOOKUP($B275,'[1]Paste Only'!$D:$AM,22,FALSE),"-")</f>
        <v>860</v>
      </c>
      <c r="AM275" s="21">
        <f t="shared" ref="AM275:AO338" si="153">IFERROR(AJ275/$F275-1,"-")</f>
        <v>0.10589280793014644</v>
      </c>
      <c r="AN275" s="21">
        <f t="shared" si="153"/>
        <v>0.32255209602223034</v>
      </c>
      <c r="AO275" s="21">
        <f t="shared" si="153"/>
        <v>-0.42844482282456375</v>
      </c>
      <c r="AP275" s="27">
        <f t="shared" si="136"/>
        <v>0</v>
      </c>
      <c r="AQ275" s="27">
        <f t="shared" si="137"/>
        <v>0</v>
      </c>
      <c r="AR275" s="27">
        <f t="shared" si="138"/>
        <v>1504.6666259765625</v>
      </c>
      <c r="AS275" s="27">
        <f t="shared" si="139"/>
        <v>1504.6666259765625</v>
      </c>
      <c r="AT275" s="27">
        <f t="shared" si="140"/>
        <v>0</v>
      </c>
      <c r="AU275" s="27">
        <f t="shared" si="141"/>
        <v>0</v>
      </c>
      <c r="AV275" s="21">
        <f t="shared" si="142"/>
        <v>0.33333333333333331</v>
      </c>
      <c r="AW275" s="27">
        <f t="shared" si="143"/>
        <v>1504.6666259765625</v>
      </c>
      <c r="AX275" s="27">
        <f t="shared" si="144"/>
        <v>1504.6666259765625</v>
      </c>
      <c r="AY275" s="27">
        <f t="shared" si="145"/>
        <v>1664</v>
      </c>
      <c r="AZ275" s="21">
        <f t="shared" si="146"/>
        <v>-4.7073645630511973E-2</v>
      </c>
      <c r="BA275" s="21">
        <f t="shared" si="147"/>
        <v>-4.7073645630511973E-2</v>
      </c>
      <c r="BB275" s="28">
        <f t="shared" si="148"/>
        <v>1504.6666259765625</v>
      </c>
      <c r="BC275" s="28">
        <v>832</v>
      </c>
      <c r="BD275" s="28">
        <v>780</v>
      </c>
      <c r="BE275" s="28">
        <v>800</v>
      </c>
      <c r="BF275" s="28">
        <f t="shared" si="149"/>
        <v>800</v>
      </c>
      <c r="BG275" s="29">
        <f t="shared" si="150"/>
        <v>188.08332824707031</v>
      </c>
      <c r="BH275" s="29">
        <f t="shared" si="150"/>
        <v>104</v>
      </c>
      <c r="BI275" s="29">
        <f t="shared" si="150"/>
        <v>97.5</v>
      </c>
      <c r="BJ275" s="29">
        <f t="shared" si="150"/>
        <v>100</v>
      </c>
      <c r="BK275" s="29"/>
    </row>
    <row r="276" spans="1:64" x14ac:dyDescent="0.25">
      <c r="A276" s="13" t="s">
        <v>883</v>
      </c>
      <c r="B276" s="13" t="s">
        <v>884</v>
      </c>
      <c r="C276" s="13" t="s">
        <v>885</v>
      </c>
      <c r="D276" s="13" t="str">
        <f>IFERROR(VLOOKUP($B276,[1]GICS!$C:$D,2,FALSE),"-")</f>
        <v>Consumer Discretionary</v>
      </c>
      <c r="E276" s="14">
        <f>IFERROR(IF(VLOOKUP($B276,'[1]Paste Only'!$D:$AM,4,FALSE)="-",VLOOKUP($B276,'[1]Market Cap'!$A:$J,10,FALSE),VLOOKUP($B276,'[1]Paste Only'!$D:$AM,4,FALSE)),"-")</f>
        <v>723.1</v>
      </c>
      <c r="F276" s="14">
        <f>IFERROR(VLOOKUP($B276,'[1]Paste Only'!$D:$AM,5,FALSE),"-")</f>
        <v>851.16668701171875</v>
      </c>
      <c r="G276" s="15">
        <f>IFERROR(VLOOKUP($B276,'[1]Paste Only'!$D:$AM,6,FALSE),"-")</f>
        <v>6</v>
      </c>
      <c r="H276" s="15">
        <f>IFERROR(VLOOKUP($B276,'[1]Paste Only'!$D:$AM,7,FALSE),"-")</f>
        <v>5</v>
      </c>
      <c r="I276" s="15">
        <f>IFERROR(VLOOKUP($B276,'[1]Paste Only'!$D:$AM,8,FALSE),"-")</f>
        <v>1</v>
      </c>
      <c r="J276" s="16"/>
      <c r="K276" s="16"/>
      <c r="L276" s="14">
        <f>IFERROR(VLOOKUP($B276,'[1]Paste Only'!$D:$AM,12,FALSE),"-")</f>
        <v>17.059999999999999</v>
      </c>
      <c r="M276" s="14">
        <f>IFERROR(VLOOKUP($B276,'[1]Paste Only'!$D:$AM,15,FALSE),"-")</f>
        <v>18.238551724137931</v>
      </c>
      <c r="N276" s="17"/>
      <c r="O276" s="18"/>
      <c r="P276" s="19">
        <f t="shared" si="151"/>
        <v>6.9082750535635062E-2</v>
      </c>
      <c r="Q276" s="20">
        <f t="shared" si="124"/>
        <v>0.17710785093585768</v>
      </c>
      <c r="R276" s="13">
        <f t="shared" si="125"/>
        <v>12</v>
      </c>
      <c r="S276" s="13" t="str">
        <f>IFERROR(VLOOKUP($B276,'[1]Market Cap'!$G:$I,3,FALSE),"-")</f>
        <v>Small Cap</v>
      </c>
      <c r="T276" s="13"/>
      <c r="U276" s="13"/>
      <c r="V276" s="21">
        <f t="shared" si="152"/>
        <v>0</v>
      </c>
      <c r="W276" s="21">
        <f t="shared" si="152"/>
        <v>0</v>
      </c>
      <c r="X276" s="21">
        <f t="shared" si="152"/>
        <v>0</v>
      </c>
      <c r="Y276" s="22">
        <f t="shared" si="126"/>
        <v>0</v>
      </c>
      <c r="Z276" s="13">
        <f t="shared" si="127"/>
        <v>0</v>
      </c>
      <c r="AA276" s="23">
        <f t="shared" si="128"/>
        <v>0</v>
      </c>
      <c r="AB276" s="23">
        <f t="shared" si="129"/>
        <v>0</v>
      </c>
      <c r="AC276" s="23">
        <f t="shared" si="130"/>
        <v>0</v>
      </c>
      <c r="AD276" s="24">
        <f t="shared" si="131"/>
        <v>0</v>
      </c>
      <c r="AE276" s="25">
        <f>IFERROR(VLOOKUP($B276,'[1]Market Cap'!$G:$I,2,FALSE),"-")</f>
        <v>17568.228190239999</v>
      </c>
      <c r="AF276" s="20">
        <f t="shared" si="132"/>
        <v>0</v>
      </c>
      <c r="AG276" s="17">
        <f t="shared" si="133"/>
        <v>0</v>
      </c>
      <c r="AH276" s="17">
        <f t="shared" si="134"/>
        <v>0</v>
      </c>
      <c r="AI276" s="17" t="str">
        <f t="shared" si="135"/>
        <v>-</v>
      </c>
      <c r="AJ276" s="26">
        <f>IFERROR(VLOOKUP($B276,'[1]Paste Only'!$D:$AM,26,FALSE),"-")</f>
        <v>828.5</v>
      </c>
      <c r="AK276" s="26">
        <f>IFERROR(VLOOKUP($B276,'[1]Paste Only'!$D:$AM,23,FALSE),"-")</f>
        <v>1000</v>
      </c>
      <c r="AL276" s="26">
        <f>IFERROR(VLOOKUP($B276,'[1]Paste Only'!$D:$AM,22,FALSE),"-")</f>
        <v>750</v>
      </c>
      <c r="AM276" s="21">
        <f t="shared" si="153"/>
        <v>-2.6630138793726887E-2</v>
      </c>
      <c r="AN276" s="21">
        <f t="shared" si="153"/>
        <v>0.17485800990497657</v>
      </c>
      <c r="AO276" s="21">
        <f t="shared" si="153"/>
        <v>-0.11885649257126751</v>
      </c>
      <c r="AP276" s="27">
        <f t="shared" si="136"/>
        <v>0</v>
      </c>
      <c r="AQ276" s="27">
        <f t="shared" si="137"/>
        <v>0</v>
      </c>
      <c r="AR276" s="27">
        <f t="shared" si="138"/>
        <v>851.16668701171875</v>
      </c>
      <c r="AS276" s="27">
        <f t="shared" si="139"/>
        <v>851.16668701171875</v>
      </c>
      <c r="AT276" s="27">
        <f t="shared" si="140"/>
        <v>0</v>
      </c>
      <c r="AU276" s="27">
        <f t="shared" si="141"/>
        <v>0</v>
      </c>
      <c r="AV276" s="21">
        <f t="shared" si="142"/>
        <v>0.5</v>
      </c>
      <c r="AW276" s="27">
        <f t="shared" si="143"/>
        <v>851.16668701171875</v>
      </c>
      <c r="AX276" s="27">
        <f t="shared" si="144"/>
        <v>851.16668701171875</v>
      </c>
      <c r="AY276" s="27">
        <f t="shared" si="145"/>
        <v>851.16668701171875</v>
      </c>
      <c r="AZ276" s="21">
        <f t="shared" si="146"/>
        <v>0.17710785093585768</v>
      </c>
      <c r="BA276" s="21">
        <f t="shared" si="147"/>
        <v>0.17710785093585768</v>
      </c>
      <c r="BB276" s="28">
        <f t="shared" si="148"/>
        <v>851.16668701171875</v>
      </c>
      <c r="BC276" s="28">
        <v>959</v>
      </c>
      <c r="BD276" s="28" t="s">
        <v>81</v>
      </c>
      <c r="BE276" s="28" t="s">
        <v>81</v>
      </c>
      <c r="BF276" s="28" t="str">
        <f t="shared" si="149"/>
        <v>-</v>
      </c>
      <c r="BG276" s="29">
        <f t="shared" si="150"/>
        <v>0</v>
      </c>
      <c r="BH276" s="29">
        <f t="shared" si="150"/>
        <v>0</v>
      </c>
      <c r="BI276" s="29">
        <f t="shared" si="150"/>
        <v>0</v>
      </c>
      <c r="BJ276" s="29">
        <f t="shared" si="150"/>
        <v>0</v>
      </c>
      <c r="BK276" s="29"/>
    </row>
    <row r="277" spans="1:64" x14ac:dyDescent="0.25">
      <c r="A277" s="13" t="s">
        <v>886</v>
      </c>
      <c r="B277" s="13" t="s">
        <v>887</v>
      </c>
      <c r="C277" s="13" t="s">
        <v>888</v>
      </c>
      <c r="D277" s="13" t="str">
        <f>IFERROR(VLOOKUP($B277,[1]GICS!$C:$D,2,FALSE),"-")</f>
        <v>Consumer Staples</v>
      </c>
      <c r="E277" s="14">
        <f>IFERROR(IF(VLOOKUP($B277,'[1]Paste Only'!$D:$AM,4,FALSE)="-",VLOOKUP($B277,'[1]Market Cap'!$A:$J,10,FALSE),VLOOKUP($B277,'[1]Paste Only'!$D:$AM,4,FALSE)),"-")</f>
        <v>905.9</v>
      </c>
      <c r="F277" s="14">
        <f>IFERROR(VLOOKUP($B277,'[1]Paste Only'!$D:$AM,5,FALSE),"-")</f>
        <v>850</v>
      </c>
      <c r="G277" s="15">
        <f>IFERROR(VLOOKUP($B277,'[1]Paste Only'!$D:$AM,6,FALSE),"-")</f>
        <v>1</v>
      </c>
      <c r="H277" s="15">
        <f>IFERROR(VLOOKUP($B277,'[1]Paste Only'!$D:$AM,7,FALSE),"-")</f>
        <v>0</v>
      </c>
      <c r="I277" s="15">
        <f>IFERROR(VLOOKUP($B277,'[1]Paste Only'!$D:$AM,8,FALSE),"-")</f>
        <v>1</v>
      </c>
      <c r="J277" s="16"/>
      <c r="K277" s="16"/>
      <c r="L277" s="14">
        <f>IFERROR(VLOOKUP($B277,'[1]Paste Only'!$D:$AM,12,FALSE),"-")</f>
        <v>12.51</v>
      </c>
      <c r="M277" s="14" t="str">
        <f>IFERROR(VLOOKUP($B277,'[1]Paste Only'!$D:$AM,15,FALSE),"-")</f>
        <v>-</v>
      </c>
      <c r="N277" s="17"/>
      <c r="O277" s="18"/>
      <c r="P277" s="19">
        <f t="shared" si="151"/>
        <v>0</v>
      </c>
      <c r="Q277" s="20">
        <f t="shared" si="124"/>
        <v>-6.1706590131361039E-2</v>
      </c>
      <c r="R277" s="13">
        <f t="shared" si="125"/>
        <v>2</v>
      </c>
      <c r="S277" s="13" t="str">
        <f>IFERROR(VLOOKUP($B277,'[1]Market Cap'!$G:$I,3,FALSE),"-")</f>
        <v>Small Cap</v>
      </c>
      <c r="T277" s="13"/>
      <c r="U277" s="13"/>
      <c r="V277" s="21">
        <f t="shared" si="152"/>
        <v>0</v>
      </c>
      <c r="W277" s="21">
        <f t="shared" si="152"/>
        <v>0</v>
      </c>
      <c r="X277" s="21">
        <f t="shared" si="152"/>
        <v>0</v>
      </c>
      <c r="Y277" s="22">
        <f t="shared" si="126"/>
        <v>0</v>
      </c>
      <c r="Z277" s="13">
        <f t="shared" si="127"/>
        <v>0</v>
      </c>
      <c r="AA277" s="23">
        <f t="shared" si="128"/>
        <v>0</v>
      </c>
      <c r="AB277" s="23">
        <f t="shared" si="129"/>
        <v>0</v>
      </c>
      <c r="AC277" s="23">
        <f t="shared" si="130"/>
        <v>0</v>
      </c>
      <c r="AD277" s="24">
        <f t="shared" si="131"/>
        <v>0</v>
      </c>
      <c r="AE277" s="25">
        <f>IFERROR(VLOOKUP($B277,'[1]Market Cap'!$G:$I,2,FALSE),"-")</f>
        <v>20178.765598120001</v>
      </c>
      <c r="AF277" s="20">
        <f t="shared" si="132"/>
        <v>0</v>
      </c>
      <c r="AG277" s="17">
        <f t="shared" si="133"/>
        <v>1</v>
      </c>
      <c r="AH277" s="17">
        <f t="shared" si="134"/>
        <v>0</v>
      </c>
      <c r="AI277" s="17" t="str">
        <f t="shared" si="135"/>
        <v>-</v>
      </c>
      <c r="AJ277" s="26">
        <f>IFERROR(VLOOKUP($B277,'[1]Paste Only'!$D:$AM,26,FALSE),"-")</f>
        <v>850</v>
      </c>
      <c r="AK277" s="26">
        <f>IFERROR(VLOOKUP($B277,'[1]Paste Only'!$D:$AM,23,FALSE),"-")</f>
        <v>1000</v>
      </c>
      <c r="AL277" s="26">
        <f>IFERROR(VLOOKUP($B277,'[1]Paste Only'!$D:$AM,22,FALSE),"-")</f>
        <v>700</v>
      </c>
      <c r="AM277" s="21">
        <f t="shared" si="153"/>
        <v>0</v>
      </c>
      <c r="AN277" s="21">
        <f t="shared" si="153"/>
        <v>0.17647058823529416</v>
      </c>
      <c r="AO277" s="21">
        <f t="shared" si="153"/>
        <v>-0.17647058823529416</v>
      </c>
      <c r="AP277" s="27">
        <f t="shared" si="136"/>
        <v>0</v>
      </c>
      <c r="AQ277" s="27">
        <f t="shared" si="137"/>
        <v>0</v>
      </c>
      <c r="AR277" s="27">
        <f t="shared" si="138"/>
        <v>850</v>
      </c>
      <c r="AS277" s="27">
        <f t="shared" si="139"/>
        <v>850</v>
      </c>
      <c r="AT277" s="27">
        <f t="shared" si="140"/>
        <v>0</v>
      </c>
      <c r="AU277" s="27">
        <f t="shared" si="141"/>
        <v>0</v>
      </c>
      <c r="AV277" s="21">
        <f t="shared" si="142"/>
        <v>0.5</v>
      </c>
      <c r="AW277" s="27">
        <f t="shared" si="143"/>
        <v>850</v>
      </c>
      <c r="AX277" s="27">
        <f t="shared" si="144"/>
        <v>850</v>
      </c>
      <c r="AY277" s="27">
        <f t="shared" si="145"/>
        <v>850</v>
      </c>
      <c r="AZ277" s="21">
        <f t="shared" si="146"/>
        <v>-6.1706590131361039E-2</v>
      </c>
      <c r="BA277" s="21">
        <f t="shared" si="147"/>
        <v>-6.1706590131361039E-2</v>
      </c>
      <c r="BB277" s="28">
        <f t="shared" si="148"/>
        <v>850</v>
      </c>
      <c r="BC277" s="28">
        <v>511.5</v>
      </c>
      <c r="BD277" s="28">
        <v>552.5</v>
      </c>
      <c r="BE277" s="28">
        <v>595.5</v>
      </c>
      <c r="BF277" s="28">
        <f t="shared" si="149"/>
        <v>595.5</v>
      </c>
      <c r="BG277" s="29">
        <f t="shared" si="150"/>
        <v>142.73719563392106</v>
      </c>
      <c r="BH277" s="29">
        <f t="shared" si="150"/>
        <v>85.894206549118394</v>
      </c>
      <c r="BI277" s="29">
        <f t="shared" si="150"/>
        <v>92.779177162048697</v>
      </c>
      <c r="BJ277" s="29">
        <f t="shared" si="150"/>
        <v>100</v>
      </c>
      <c r="BK277" s="29"/>
    </row>
    <row r="278" spans="1:64" x14ac:dyDescent="0.25">
      <c r="A278" s="13" t="s">
        <v>889</v>
      </c>
      <c r="B278" s="13" t="s">
        <v>890</v>
      </c>
      <c r="C278" s="13" t="s">
        <v>891</v>
      </c>
      <c r="D278" s="13" t="str">
        <f>IFERROR(VLOOKUP($B278,[1]GICS!$C:$D,2,FALSE),"-")</f>
        <v>Information Technology</v>
      </c>
      <c r="E278" s="14">
        <f>IFERROR(IF(VLOOKUP($B278,'[1]Paste Only'!$D:$AM,4,FALSE)="-",VLOOKUP($B278,'[1]Market Cap'!$A:$J,10,FALSE),VLOOKUP($B278,'[1]Paste Only'!$D:$AM,4,FALSE)),"-")</f>
        <v>1228.5</v>
      </c>
      <c r="F278" s="14">
        <f>IFERROR(VLOOKUP($B278,'[1]Paste Only'!$D:$AM,5,FALSE),"-")</f>
        <v>1281.1363525390625</v>
      </c>
      <c r="G278" s="15">
        <f>IFERROR(VLOOKUP($B278,'[1]Paste Only'!$D:$AM,6,FALSE),"-")</f>
        <v>7</v>
      </c>
      <c r="H278" s="15">
        <f>IFERROR(VLOOKUP($B278,'[1]Paste Only'!$D:$AM,7,FALSE),"-")</f>
        <v>9</v>
      </c>
      <c r="I278" s="15">
        <f>IFERROR(VLOOKUP($B278,'[1]Paste Only'!$D:$AM,8,FALSE),"-")</f>
        <v>8</v>
      </c>
      <c r="J278" s="16"/>
      <c r="K278" s="16"/>
      <c r="L278" s="14">
        <f>IFERROR(VLOOKUP($B278,'[1]Paste Only'!$D:$AM,12,FALSE),"-")</f>
        <v>55.95</v>
      </c>
      <c r="M278" s="14">
        <f>IFERROR(VLOOKUP($B278,'[1]Paste Only'!$D:$AM,15,FALSE),"-")</f>
        <v>61.674885057471265</v>
      </c>
      <c r="N278" s="17"/>
      <c r="O278" s="18"/>
      <c r="P278" s="19">
        <f t="shared" si="151"/>
        <v>0.10232144874836924</v>
      </c>
      <c r="Q278" s="20">
        <f t="shared" si="124"/>
        <v>4.2846033812830697E-2</v>
      </c>
      <c r="R278" s="13">
        <f t="shared" si="125"/>
        <v>24</v>
      </c>
      <c r="S278" s="13" t="str">
        <f>IFERROR(VLOOKUP($B278,'[1]Market Cap'!$G:$I,3,FALSE),"-")</f>
        <v>Small Cap</v>
      </c>
      <c r="T278" s="13"/>
      <c r="U278" s="13"/>
      <c r="V278" s="21">
        <f t="shared" si="152"/>
        <v>0</v>
      </c>
      <c r="W278" s="21">
        <f t="shared" si="152"/>
        <v>0</v>
      </c>
      <c r="X278" s="21">
        <f t="shared" si="152"/>
        <v>0</v>
      </c>
      <c r="Y278" s="22">
        <f t="shared" si="126"/>
        <v>0</v>
      </c>
      <c r="Z278" s="13">
        <f t="shared" si="127"/>
        <v>0</v>
      </c>
      <c r="AA278" s="23">
        <f t="shared" si="128"/>
        <v>0</v>
      </c>
      <c r="AB278" s="23">
        <f t="shared" si="129"/>
        <v>0</v>
      </c>
      <c r="AC278" s="23">
        <f t="shared" si="130"/>
        <v>0</v>
      </c>
      <c r="AD278" s="24">
        <f t="shared" si="131"/>
        <v>0</v>
      </c>
      <c r="AE278" s="25">
        <f>IFERROR(VLOOKUP($B278,'[1]Market Cap'!$G:$I,2,FALSE),"-")</f>
        <v>13647.0541662</v>
      </c>
      <c r="AF278" s="20">
        <f t="shared" si="132"/>
        <v>0</v>
      </c>
      <c r="AG278" s="17">
        <f t="shared" si="133"/>
        <v>0</v>
      </c>
      <c r="AH278" s="17">
        <f t="shared" si="134"/>
        <v>0</v>
      </c>
      <c r="AI278" s="17" t="str">
        <f t="shared" si="135"/>
        <v>-</v>
      </c>
      <c r="AJ278" s="26">
        <f>IFERROR(VLOOKUP($B278,'[1]Paste Only'!$D:$AM,26,FALSE),"-")</f>
        <v>1247.5</v>
      </c>
      <c r="AK278" s="26">
        <f>IFERROR(VLOOKUP($B278,'[1]Paste Only'!$D:$AM,23,FALSE),"-")</f>
        <v>1730</v>
      </c>
      <c r="AL278" s="26">
        <f>IFERROR(VLOOKUP($B278,'[1]Paste Only'!$D:$AM,22,FALSE),"-")</f>
        <v>1050</v>
      </c>
      <c r="AM278" s="21">
        <f t="shared" si="153"/>
        <v>-2.6255091795966301E-2</v>
      </c>
      <c r="AN278" s="21">
        <f t="shared" si="153"/>
        <v>0.35036368031501275</v>
      </c>
      <c r="AO278" s="21">
        <f t="shared" si="153"/>
        <v>-0.18041510732325816</v>
      </c>
      <c r="AP278" s="27">
        <f t="shared" si="136"/>
        <v>0</v>
      </c>
      <c r="AQ278" s="27">
        <f t="shared" si="137"/>
        <v>0</v>
      </c>
      <c r="AR278" s="27">
        <f t="shared" si="138"/>
        <v>1281.1363525390625</v>
      </c>
      <c r="AS278" s="27">
        <f t="shared" si="139"/>
        <v>1281.1363525390625</v>
      </c>
      <c r="AT278" s="27">
        <f t="shared" si="140"/>
        <v>0</v>
      </c>
      <c r="AU278" s="27">
        <f t="shared" si="141"/>
        <v>0</v>
      </c>
      <c r="AV278" s="21">
        <f t="shared" si="142"/>
        <v>0.29166666666666669</v>
      </c>
      <c r="AW278" s="27">
        <f t="shared" si="143"/>
        <v>1281.1363525390625</v>
      </c>
      <c r="AX278" s="27">
        <f t="shared" si="144"/>
        <v>1281.1363525390625</v>
      </c>
      <c r="AY278" s="27">
        <f t="shared" si="145"/>
        <v>1247.5</v>
      </c>
      <c r="AZ278" s="21">
        <f t="shared" si="146"/>
        <v>1.5466015466015559E-2</v>
      </c>
      <c r="BA278" s="21">
        <f t="shared" si="147"/>
        <v>1.5466015466015559E-2</v>
      </c>
      <c r="BB278" s="28">
        <f t="shared" si="148"/>
        <v>1281.1363525390625</v>
      </c>
      <c r="BC278" s="28">
        <v>174</v>
      </c>
      <c r="BD278" s="28">
        <v>192</v>
      </c>
      <c r="BE278" s="28" t="s">
        <v>81</v>
      </c>
      <c r="BF278" s="28" t="str">
        <f t="shared" si="149"/>
        <v>-</v>
      </c>
      <c r="BG278" s="29">
        <f t="shared" si="150"/>
        <v>0</v>
      </c>
      <c r="BH278" s="29">
        <f t="shared" si="150"/>
        <v>0</v>
      </c>
      <c r="BI278" s="29">
        <f t="shared" si="150"/>
        <v>0</v>
      </c>
      <c r="BJ278" s="29">
        <f t="shared" si="150"/>
        <v>0</v>
      </c>
      <c r="BK278" s="29"/>
    </row>
    <row r="279" spans="1:64" x14ac:dyDescent="0.25">
      <c r="A279" s="13" t="s">
        <v>892</v>
      </c>
      <c r="B279" s="13" t="s">
        <v>893</v>
      </c>
      <c r="C279" s="13" t="s">
        <v>894</v>
      </c>
      <c r="D279" s="13" t="str">
        <f>IFERROR(VLOOKUP($B279,[1]GICS!$C:$D,2,FALSE),"-")</f>
        <v>Industrials</v>
      </c>
      <c r="E279" s="14">
        <f>IFERROR(IF(VLOOKUP($B279,'[1]Paste Only'!$D:$AM,4,FALSE)="-",VLOOKUP($B279,'[1]Market Cap'!$A:$J,10,FALSE),VLOOKUP($B279,'[1]Paste Only'!$D:$AM,4,FALSE)),"-")</f>
        <v>2787.4</v>
      </c>
      <c r="F279" s="14">
        <f>IFERROR(VLOOKUP($B279,'[1]Paste Only'!$D:$AM,5,FALSE),"-")</f>
        <v>2993.22216796875</v>
      </c>
      <c r="G279" s="15">
        <f>IFERROR(VLOOKUP($B279,'[1]Paste Only'!$D:$AM,6,FALSE),"-")</f>
        <v>8</v>
      </c>
      <c r="H279" s="15">
        <f>IFERROR(VLOOKUP($B279,'[1]Paste Only'!$D:$AM,7,FALSE),"-")</f>
        <v>1</v>
      </c>
      <c r="I279" s="15">
        <f>IFERROR(VLOOKUP($B279,'[1]Paste Only'!$D:$AM,8,FALSE),"-")</f>
        <v>0</v>
      </c>
      <c r="J279" s="16"/>
      <c r="K279" s="16"/>
      <c r="L279" s="14">
        <f>IFERROR(VLOOKUP($B279,'[1]Paste Only'!$D:$AM,12,FALSE),"-")</f>
        <v>23.76</v>
      </c>
      <c r="M279" s="14" t="str">
        <f>IFERROR(VLOOKUP($B279,'[1]Paste Only'!$D:$AM,15,FALSE),"-")</f>
        <v>-</v>
      </c>
      <c r="N279" s="17"/>
      <c r="O279" s="18"/>
      <c r="P279" s="19">
        <f t="shared" si="151"/>
        <v>0</v>
      </c>
      <c r="Q279" s="20">
        <f t="shared" si="124"/>
        <v>7.3840198022798953E-2</v>
      </c>
      <c r="R279" s="13">
        <f t="shared" si="125"/>
        <v>9</v>
      </c>
      <c r="S279" s="13" t="str">
        <f>IFERROR(VLOOKUP($B279,'[1]Market Cap'!$G:$I,3,FALSE),"-")</f>
        <v>Mid Cap</v>
      </c>
      <c r="T279" s="13"/>
      <c r="U279" s="13"/>
      <c r="V279" s="21">
        <f t="shared" si="152"/>
        <v>0</v>
      </c>
      <c r="W279" s="21">
        <f t="shared" si="152"/>
        <v>0</v>
      </c>
      <c r="X279" s="21">
        <f t="shared" si="152"/>
        <v>0</v>
      </c>
      <c r="Y279" s="22">
        <f t="shared" si="126"/>
        <v>0</v>
      </c>
      <c r="Z279" s="13">
        <f t="shared" si="127"/>
        <v>0</v>
      </c>
      <c r="AA279" s="23">
        <f t="shared" si="128"/>
        <v>0</v>
      </c>
      <c r="AB279" s="23">
        <f t="shared" si="129"/>
        <v>0</v>
      </c>
      <c r="AC279" s="23">
        <f t="shared" si="130"/>
        <v>0</v>
      </c>
      <c r="AD279" s="24">
        <f t="shared" si="131"/>
        <v>0</v>
      </c>
      <c r="AE279" s="25">
        <f>IFERROR(VLOOKUP($B279,'[1]Market Cap'!$G:$I,2,FALSE),"-")</f>
        <v>71370.411165900005</v>
      </c>
      <c r="AF279" s="20">
        <f t="shared" si="132"/>
        <v>0</v>
      </c>
      <c r="AG279" s="17">
        <f t="shared" si="133"/>
        <v>0</v>
      </c>
      <c r="AH279" s="17">
        <f t="shared" si="134"/>
        <v>0</v>
      </c>
      <c r="AI279" s="17" t="str">
        <f t="shared" si="135"/>
        <v>-</v>
      </c>
      <c r="AJ279" s="26">
        <f>IFERROR(VLOOKUP($B279,'[1]Paste Only'!$D:$AM,26,FALSE),"-")</f>
        <v>2970</v>
      </c>
      <c r="AK279" s="26">
        <f>IFERROR(VLOOKUP($B279,'[1]Paste Only'!$D:$AM,23,FALSE),"-")</f>
        <v>3521</v>
      </c>
      <c r="AL279" s="26">
        <f>IFERROR(VLOOKUP($B279,'[1]Paste Only'!$D:$AM,22,FALSE),"-")</f>
        <v>2706</v>
      </c>
      <c r="AM279" s="21">
        <f t="shared" si="153"/>
        <v>-7.7582506962752262E-3</v>
      </c>
      <c r="AN279" s="21">
        <f t="shared" si="153"/>
        <v>0.17632430952808575</v>
      </c>
      <c r="AO279" s="21">
        <f t="shared" si="153"/>
        <v>-9.5957517301050732E-2</v>
      </c>
      <c r="AP279" s="27">
        <f t="shared" si="136"/>
        <v>0</v>
      </c>
      <c r="AQ279" s="27">
        <f t="shared" si="137"/>
        <v>0</v>
      </c>
      <c r="AR279" s="27">
        <f t="shared" si="138"/>
        <v>2993.22216796875</v>
      </c>
      <c r="AS279" s="27">
        <f t="shared" si="139"/>
        <v>2993.22216796875</v>
      </c>
      <c r="AT279" s="27">
        <f t="shared" si="140"/>
        <v>0</v>
      </c>
      <c r="AU279" s="27">
        <f t="shared" si="141"/>
        <v>0</v>
      </c>
      <c r="AV279" s="21">
        <f t="shared" si="142"/>
        <v>0.88888888888888884</v>
      </c>
      <c r="AW279" s="27">
        <f t="shared" si="143"/>
        <v>2993.22216796875</v>
      </c>
      <c r="AX279" s="27">
        <f t="shared" si="144"/>
        <v>2993.22216796875</v>
      </c>
      <c r="AY279" s="27">
        <f t="shared" si="145"/>
        <v>2970</v>
      </c>
      <c r="AZ279" s="21">
        <f t="shared" si="146"/>
        <v>6.5509076558800228E-2</v>
      </c>
      <c r="BA279" s="21">
        <f t="shared" si="147"/>
        <v>6.5509076558800228E-2</v>
      </c>
      <c r="BB279" s="28">
        <f t="shared" si="148"/>
        <v>2993.22216796875</v>
      </c>
      <c r="BC279" s="28" t="s">
        <v>81</v>
      </c>
      <c r="BD279" s="28" t="s">
        <v>81</v>
      </c>
      <c r="BE279" s="28">
        <v>80</v>
      </c>
      <c r="BF279" s="28">
        <f t="shared" si="149"/>
        <v>80</v>
      </c>
      <c r="BG279" s="29">
        <f t="shared" si="150"/>
        <v>3741.5277099609375</v>
      </c>
      <c r="BH279" s="29">
        <f t="shared" si="150"/>
        <v>0</v>
      </c>
      <c r="BI279" s="29">
        <f t="shared" si="150"/>
        <v>0</v>
      </c>
      <c r="BJ279" s="29">
        <f t="shared" si="150"/>
        <v>100</v>
      </c>
      <c r="BK279" s="29"/>
    </row>
    <row r="280" spans="1:64" x14ac:dyDescent="0.25">
      <c r="A280" s="13" t="s">
        <v>895</v>
      </c>
      <c r="B280" s="13" t="s">
        <v>896</v>
      </c>
      <c r="C280" s="13" t="s">
        <v>897</v>
      </c>
      <c r="D280" s="13" t="str">
        <f>IFERROR(VLOOKUP($B280,[1]GICS!$C:$D,2,FALSE),"-")</f>
        <v>Real Estate</v>
      </c>
      <c r="E280" s="14">
        <f>IFERROR(IF(VLOOKUP($B280,'[1]Paste Only'!$D:$AM,4,FALSE)="-",VLOOKUP($B280,'[1]Market Cap'!$A:$J,10,FALSE),VLOOKUP($B280,'[1]Paste Only'!$D:$AM,4,FALSE)),"-")</f>
        <v>944.9</v>
      </c>
      <c r="F280" s="14">
        <f>IFERROR(VLOOKUP($B280,'[1]Paste Only'!$D:$AM,5,FALSE),"-")</f>
        <v>1294.7142333984375</v>
      </c>
      <c r="G280" s="15">
        <f>IFERROR(VLOOKUP($B280,'[1]Paste Only'!$D:$AM,6,FALSE),"-")</f>
        <v>13</v>
      </c>
      <c r="H280" s="15">
        <f>IFERROR(VLOOKUP($B280,'[1]Paste Only'!$D:$AM,7,FALSE),"-")</f>
        <v>0</v>
      </c>
      <c r="I280" s="15">
        <f>IFERROR(VLOOKUP($B280,'[1]Paste Only'!$D:$AM,8,FALSE),"-")</f>
        <v>1</v>
      </c>
      <c r="J280" s="16"/>
      <c r="K280" s="16"/>
      <c r="L280" s="14">
        <f>IFERROR(VLOOKUP($B280,'[1]Paste Only'!$D:$AM,12,FALSE),"-")</f>
        <v>28.74</v>
      </c>
      <c r="M280" s="14">
        <f>IFERROR(VLOOKUP($B280,'[1]Paste Only'!$D:$AM,15,FALSE),"-")</f>
        <v>38.830528735632186</v>
      </c>
      <c r="N280" s="17"/>
      <c r="O280" s="18"/>
      <c r="P280" s="19">
        <f t="shared" si="151"/>
        <v>0.35109703325094599</v>
      </c>
      <c r="Q280" s="20">
        <f t="shared" si="124"/>
        <v>0.37021296793146097</v>
      </c>
      <c r="R280" s="13">
        <f t="shared" si="125"/>
        <v>14</v>
      </c>
      <c r="S280" s="13" t="str">
        <f>IFERROR(VLOOKUP($B280,'[1]Market Cap'!$G:$I,3,FALSE),"-")</f>
        <v>Mid Cap</v>
      </c>
      <c r="T280" s="13"/>
      <c r="U280" s="13"/>
      <c r="V280" s="21">
        <f t="shared" si="152"/>
        <v>0</v>
      </c>
      <c r="W280" s="21">
        <f t="shared" si="152"/>
        <v>0</v>
      </c>
      <c r="X280" s="21">
        <f t="shared" si="152"/>
        <v>0</v>
      </c>
      <c r="Y280" s="22">
        <f t="shared" si="126"/>
        <v>0</v>
      </c>
      <c r="Z280" s="13">
        <f t="shared" si="127"/>
        <v>0</v>
      </c>
      <c r="AA280" s="23">
        <f t="shared" si="128"/>
        <v>0</v>
      </c>
      <c r="AB280" s="23">
        <f t="shared" si="129"/>
        <v>0</v>
      </c>
      <c r="AC280" s="23">
        <f t="shared" si="130"/>
        <v>0</v>
      </c>
      <c r="AD280" s="24">
        <f t="shared" si="131"/>
        <v>0</v>
      </c>
      <c r="AE280" s="25">
        <f>IFERROR(VLOOKUP($B280,'[1]Market Cap'!$G:$I,2,FALSE),"-")</f>
        <v>23101.202449600001</v>
      </c>
      <c r="AF280" s="20">
        <f t="shared" si="132"/>
        <v>0</v>
      </c>
      <c r="AG280" s="17">
        <f t="shared" si="133"/>
        <v>0</v>
      </c>
      <c r="AH280" s="17">
        <f t="shared" si="134"/>
        <v>0</v>
      </c>
      <c r="AI280" s="17" t="str">
        <f t="shared" si="135"/>
        <v>-</v>
      </c>
      <c r="AJ280" s="26">
        <f>IFERROR(VLOOKUP($B280,'[1]Paste Only'!$D:$AM,26,FALSE),"-")</f>
        <v>1305</v>
      </c>
      <c r="AK280" s="26">
        <f>IFERROR(VLOOKUP($B280,'[1]Paste Only'!$D:$AM,23,FALSE),"-")</f>
        <v>1470</v>
      </c>
      <c r="AL280" s="26">
        <f>IFERROR(VLOOKUP($B280,'[1]Paste Only'!$D:$AM,22,FALSE),"-")</f>
        <v>900</v>
      </c>
      <c r="AM280" s="21">
        <f t="shared" si="153"/>
        <v>7.9444300033404414E-3</v>
      </c>
      <c r="AN280" s="21">
        <f t="shared" si="153"/>
        <v>0.13538567977387772</v>
      </c>
      <c r="AO280" s="21">
        <f t="shared" si="153"/>
        <v>-0.30486591034252386</v>
      </c>
      <c r="AP280" s="27">
        <f t="shared" si="136"/>
        <v>0</v>
      </c>
      <c r="AQ280" s="27">
        <f t="shared" si="137"/>
        <v>0</v>
      </c>
      <c r="AR280" s="27">
        <f t="shared" si="138"/>
        <v>1294.7142333984375</v>
      </c>
      <c r="AS280" s="27">
        <f t="shared" si="139"/>
        <v>1294.7142333984375</v>
      </c>
      <c r="AT280" s="27">
        <f t="shared" si="140"/>
        <v>0</v>
      </c>
      <c r="AU280" s="27">
        <f t="shared" si="141"/>
        <v>0</v>
      </c>
      <c r="AV280" s="21">
        <f t="shared" si="142"/>
        <v>0.9285714285714286</v>
      </c>
      <c r="AW280" s="27">
        <f t="shared" si="143"/>
        <v>1294.7142333984375</v>
      </c>
      <c r="AX280" s="27">
        <f t="shared" si="144"/>
        <v>1294.7142333984375</v>
      </c>
      <c r="AY280" s="27">
        <f t="shared" si="145"/>
        <v>1294.7142333984375</v>
      </c>
      <c r="AZ280" s="21">
        <f t="shared" si="146"/>
        <v>0.37021296793146097</v>
      </c>
      <c r="BA280" s="21">
        <f t="shared" si="147"/>
        <v>0.37021296793146097</v>
      </c>
      <c r="BB280" s="28">
        <f t="shared" si="148"/>
        <v>1294.7142333984375</v>
      </c>
      <c r="BC280" s="28" t="s">
        <v>81</v>
      </c>
      <c r="BD280" s="28" t="s">
        <v>81</v>
      </c>
      <c r="BE280" s="28" t="s">
        <v>81</v>
      </c>
      <c r="BF280" s="28" t="str">
        <f t="shared" si="149"/>
        <v>-</v>
      </c>
      <c r="BG280" s="29">
        <f t="shared" si="150"/>
        <v>0</v>
      </c>
      <c r="BH280" s="29">
        <f t="shared" si="150"/>
        <v>0</v>
      </c>
      <c r="BI280" s="29">
        <f t="shared" si="150"/>
        <v>0</v>
      </c>
      <c r="BJ280" s="29">
        <f t="shared" si="150"/>
        <v>0</v>
      </c>
      <c r="BK280" s="29"/>
      <c r="BL280" s="31"/>
    </row>
    <row r="281" spans="1:64" x14ac:dyDescent="0.25">
      <c r="A281" s="13" t="s">
        <v>898</v>
      </c>
      <c r="B281" s="13" t="s">
        <v>899</v>
      </c>
      <c r="C281" s="13" t="s">
        <v>900</v>
      </c>
      <c r="D281" s="13" t="str">
        <f>IFERROR(VLOOKUP($B281,[1]GICS!$C:$D,2,FALSE),"-")</f>
        <v>Industrials</v>
      </c>
      <c r="E281" s="14">
        <f>IFERROR(IF(VLOOKUP($B281,'[1]Paste Only'!$D:$AM,4,FALSE)="-",VLOOKUP($B281,'[1]Market Cap'!$A:$J,10,FALSE),VLOOKUP($B281,'[1]Paste Only'!$D:$AM,4,FALSE)),"-")</f>
        <v>3021.95</v>
      </c>
      <c r="F281" s="14">
        <f>IFERROR(VLOOKUP($B281,'[1]Paste Only'!$D:$AM,5,FALSE),"-")</f>
        <v>3538.800048828125</v>
      </c>
      <c r="G281" s="15">
        <f>IFERROR(VLOOKUP($B281,'[1]Paste Only'!$D:$AM,6,FALSE),"-")</f>
        <v>9</v>
      </c>
      <c r="H281" s="15">
        <f>IFERROR(VLOOKUP($B281,'[1]Paste Only'!$D:$AM,7,FALSE),"-")</f>
        <v>0</v>
      </c>
      <c r="I281" s="15">
        <f>IFERROR(VLOOKUP($B281,'[1]Paste Only'!$D:$AM,8,FALSE),"-")</f>
        <v>1</v>
      </c>
      <c r="J281" s="16"/>
      <c r="K281" s="16"/>
      <c r="L281" s="14">
        <f>IFERROR(VLOOKUP($B281,'[1]Paste Only'!$D:$AM,12,FALSE),"-")</f>
        <v>59.48</v>
      </c>
      <c r="M281" s="14" t="str">
        <f>IFERROR(VLOOKUP($B281,'[1]Paste Only'!$D:$AM,15,FALSE),"-")</f>
        <v>-</v>
      </c>
      <c r="N281" s="17"/>
      <c r="O281" s="18"/>
      <c r="P281" s="19">
        <f t="shared" si="151"/>
        <v>0</v>
      </c>
      <c r="Q281" s="20">
        <f t="shared" si="124"/>
        <v>0.17103196572680734</v>
      </c>
      <c r="R281" s="13">
        <f t="shared" si="125"/>
        <v>10</v>
      </c>
      <c r="S281" s="13" t="str">
        <f>IFERROR(VLOOKUP($B281,'[1]Market Cap'!$G:$I,3,FALSE),"-")</f>
        <v>Small Cap</v>
      </c>
      <c r="T281" s="13"/>
      <c r="U281" s="13"/>
      <c r="V281" s="21">
        <f t="shared" si="152"/>
        <v>0</v>
      </c>
      <c r="W281" s="21">
        <f t="shared" si="152"/>
        <v>0</v>
      </c>
      <c r="X281" s="21">
        <f t="shared" si="152"/>
        <v>0</v>
      </c>
      <c r="Y281" s="22">
        <f t="shared" si="126"/>
        <v>0</v>
      </c>
      <c r="Z281" s="13">
        <f t="shared" si="127"/>
        <v>0</v>
      </c>
      <c r="AA281" s="23">
        <f t="shared" si="128"/>
        <v>0</v>
      </c>
      <c r="AB281" s="23">
        <f t="shared" si="129"/>
        <v>0</v>
      </c>
      <c r="AC281" s="23">
        <f t="shared" si="130"/>
        <v>0</v>
      </c>
      <c r="AD281" s="24">
        <f t="shared" si="131"/>
        <v>0</v>
      </c>
      <c r="AE281" s="25">
        <f>IFERROR(VLOOKUP($B281,'[1]Market Cap'!$G:$I,2,FALSE),"-")</f>
        <v>22730.725321130001</v>
      </c>
      <c r="AF281" s="20">
        <f t="shared" si="132"/>
        <v>0</v>
      </c>
      <c r="AG281" s="17">
        <f t="shared" si="133"/>
        <v>0</v>
      </c>
      <c r="AH281" s="17">
        <f t="shared" si="134"/>
        <v>0</v>
      </c>
      <c r="AI281" s="17" t="str">
        <f t="shared" si="135"/>
        <v>-</v>
      </c>
      <c r="AJ281" s="26">
        <f>IFERROR(VLOOKUP($B281,'[1]Paste Only'!$D:$AM,26,FALSE),"-")</f>
        <v>3460</v>
      </c>
      <c r="AK281" s="26">
        <f>IFERROR(VLOOKUP($B281,'[1]Paste Only'!$D:$AM,23,FALSE),"-")</f>
        <v>3934</v>
      </c>
      <c r="AL281" s="26">
        <f>IFERROR(VLOOKUP($B281,'[1]Paste Only'!$D:$AM,22,FALSE),"-")</f>
        <v>3350</v>
      </c>
      <c r="AM281" s="21">
        <f t="shared" si="153"/>
        <v>-2.2267448779486609E-2</v>
      </c>
      <c r="AN281" s="21">
        <f t="shared" si="153"/>
        <v>0.11167625910447976</v>
      </c>
      <c r="AO281" s="21">
        <f t="shared" si="153"/>
        <v>-5.3351431621757262E-2</v>
      </c>
      <c r="AP281" s="27">
        <f t="shared" si="136"/>
        <v>0</v>
      </c>
      <c r="AQ281" s="27">
        <f t="shared" si="137"/>
        <v>0</v>
      </c>
      <c r="AR281" s="27">
        <f t="shared" si="138"/>
        <v>3538.800048828125</v>
      </c>
      <c r="AS281" s="27">
        <f t="shared" si="139"/>
        <v>3538.800048828125</v>
      </c>
      <c r="AT281" s="27">
        <f t="shared" si="140"/>
        <v>0</v>
      </c>
      <c r="AU281" s="27">
        <f t="shared" si="141"/>
        <v>0</v>
      </c>
      <c r="AV281" s="21">
        <f t="shared" si="142"/>
        <v>0.9</v>
      </c>
      <c r="AW281" s="27">
        <f t="shared" si="143"/>
        <v>3538.800048828125</v>
      </c>
      <c r="AX281" s="27">
        <f t="shared" si="144"/>
        <v>3538.800048828125</v>
      </c>
      <c r="AY281" s="27">
        <f t="shared" si="145"/>
        <v>3538.800048828125</v>
      </c>
      <c r="AZ281" s="21">
        <f t="shared" si="146"/>
        <v>0.17103196572680734</v>
      </c>
      <c r="BA281" s="21">
        <f t="shared" si="147"/>
        <v>0.17103196572680734</v>
      </c>
      <c r="BB281" s="28">
        <f t="shared" si="148"/>
        <v>3538.800048828125</v>
      </c>
      <c r="BC281" s="28">
        <v>267</v>
      </c>
      <c r="BD281" s="28">
        <v>1.7620455026626587</v>
      </c>
      <c r="BE281" s="28" t="s">
        <v>81</v>
      </c>
      <c r="BF281" s="28" t="str">
        <f t="shared" si="149"/>
        <v>-</v>
      </c>
      <c r="BG281" s="29">
        <f t="shared" si="150"/>
        <v>0</v>
      </c>
      <c r="BH281" s="29">
        <f t="shared" si="150"/>
        <v>0</v>
      </c>
      <c r="BI281" s="29">
        <f t="shared" si="150"/>
        <v>0</v>
      </c>
      <c r="BJ281" s="29">
        <f t="shared" si="150"/>
        <v>0</v>
      </c>
      <c r="BK281" s="29"/>
    </row>
    <row r="282" spans="1:64" x14ac:dyDescent="0.25">
      <c r="A282" s="13" t="s">
        <v>901</v>
      </c>
      <c r="B282" s="13" t="s">
        <v>902</v>
      </c>
      <c r="C282" s="13" t="s">
        <v>903</v>
      </c>
      <c r="D282" s="13" t="str">
        <f>IFERROR(VLOOKUP($B282,[1]GICS!$C:$D,2,FALSE),"-")</f>
        <v>Industrials</v>
      </c>
      <c r="E282" s="14">
        <f>IFERROR(IF(VLOOKUP($B282,'[1]Paste Only'!$D:$AM,4,FALSE)="-",VLOOKUP($B282,'[1]Market Cap'!$A:$J,10,FALSE),VLOOKUP($B282,'[1]Paste Only'!$D:$AM,4,FALSE)),"-")</f>
        <v>106.45</v>
      </c>
      <c r="F282" s="14">
        <f>IFERROR(VLOOKUP($B282,'[1]Paste Only'!$D:$AM,5,FALSE),"-")</f>
        <v>154</v>
      </c>
      <c r="G282" s="15">
        <f>IFERROR(VLOOKUP($B282,'[1]Paste Only'!$D:$AM,6,FALSE),"-")</f>
        <v>2</v>
      </c>
      <c r="H282" s="15">
        <f>IFERROR(VLOOKUP($B282,'[1]Paste Only'!$D:$AM,7,FALSE),"-")</f>
        <v>0</v>
      </c>
      <c r="I282" s="15">
        <f>IFERROR(VLOOKUP($B282,'[1]Paste Only'!$D:$AM,8,FALSE),"-")</f>
        <v>0</v>
      </c>
      <c r="J282" s="16"/>
      <c r="K282" s="16"/>
      <c r="L282" s="14">
        <f>IFERROR(VLOOKUP($B282,'[1]Paste Only'!$D:$AM,12,FALSE),"-")</f>
        <v>2</v>
      </c>
      <c r="M282" s="14">
        <f>IFERROR(VLOOKUP($B282,'[1]Paste Only'!$D:$AM,15,FALSE),"-")</f>
        <v>2.9798850574712645</v>
      </c>
      <c r="N282" s="17"/>
      <c r="O282" s="18"/>
      <c r="P282" s="19">
        <f t="shared" si="151"/>
        <v>0.48994252873563227</v>
      </c>
      <c r="Q282" s="20">
        <f t="shared" si="124"/>
        <v>0.44668858619069973</v>
      </c>
      <c r="R282" s="13">
        <f t="shared" si="125"/>
        <v>2</v>
      </c>
      <c r="S282" s="13" t="str">
        <f>IFERROR(VLOOKUP($B282,'[1]Market Cap'!$G:$I,3,FALSE),"-")</f>
        <v>Mid Cap</v>
      </c>
      <c r="T282" s="13"/>
      <c r="U282" s="13"/>
      <c r="V282" s="21">
        <f t="shared" si="152"/>
        <v>0</v>
      </c>
      <c r="W282" s="21">
        <f t="shared" si="152"/>
        <v>0</v>
      </c>
      <c r="X282" s="21">
        <f t="shared" si="152"/>
        <v>0</v>
      </c>
      <c r="Y282" s="22">
        <f t="shared" si="126"/>
        <v>0</v>
      </c>
      <c r="Z282" s="13">
        <f t="shared" si="127"/>
        <v>0</v>
      </c>
      <c r="AA282" s="23">
        <f t="shared" si="128"/>
        <v>0</v>
      </c>
      <c r="AB282" s="23">
        <f t="shared" si="129"/>
        <v>0</v>
      </c>
      <c r="AC282" s="23">
        <f t="shared" si="130"/>
        <v>0</v>
      </c>
      <c r="AD282" s="24">
        <f t="shared" si="131"/>
        <v>0</v>
      </c>
      <c r="AE282" s="25">
        <f>IFERROR(VLOOKUP($B282,'[1]Market Cap'!$G:$I,2,FALSE),"-")</f>
        <v>28741.5</v>
      </c>
      <c r="AF282" s="20">
        <f t="shared" si="132"/>
        <v>0</v>
      </c>
      <c r="AG282" s="17">
        <f t="shared" si="133"/>
        <v>0</v>
      </c>
      <c r="AH282" s="17">
        <f t="shared" si="134"/>
        <v>0</v>
      </c>
      <c r="AI282" s="17" t="str">
        <f t="shared" si="135"/>
        <v>-</v>
      </c>
      <c r="AJ282" s="26">
        <f>IFERROR(VLOOKUP($B282,'[1]Paste Only'!$D:$AM,26,FALSE),"-")</f>
        <v>154</v>
      </c>
      <c r="AK282" s="26">
        <f>IFERROR(VLOOKUP($B282,'[1]Paste Only'!$D:$AM,23,FALSE),"-")</f>
        <v>165</v>
      </c>
      <c r="AL282" s="26">
        <f>IFERROR(VLOOKUP($B282,'[1]Paste Only'!$D:$AM,22,FALSE),"-")</f>
        <v>143</v>
      </c>
      <c r="AM282" s="21">
        <f t="shared" si="153"/>
        <v>0</v>
      </c>
      <c r="AN282" s="21">
        <f t="shared" si="153"/>
        <v>7.1428571428571397E-2</v>
      </c>
      <c r="AO282" s="21">
        <f t="shared" si="153"/>
        <v>-7.1428571428571397E-2</v>
      </c>
      <c r="AP282" s="27">
        <f t="shared" si="136"/>
        <v>0</v>
      </c>
      <c r="AQ282" s="27">
        <f t="shared" si="137"/>
        <v>0</v>
      </c>
      <c r="AR282" s="27">
        <f t="shared" si="138"/>
        <v>154</v>
      </c>
      <c r="AS282" s="27">
        <f t="shared" si="139"/>
        <v>154</v>
      </c>
      <c r="AT282" s="27">
        <f t="shared" si="140"/>
        <v>0</v>
      </c>
      <c r="AU282" s="27">
        <f t="shared" si="141"/>
        <v>0</v>
      </c>
      <c r="AV282" s="21">
        <f t="shared" si="142"/>
        <v>1</v>
      </c>
      <c r="AW282" s="27">
        <f t="shared" si="143"/>
        <v>154</v>
      </c>
      <c r="AX282" s="27">
        <f t="shared" si="144"/>
        <v>154</v>
      </c>
      <c r="AY282" s="27">
        <f t="shared" si="145"/>
        <v>154</v>
      </c>
      <c r="AZ282" s="21">
        <f t="shared" si="146"/>
        <v>0.44668858619069973</v>
      </c>
      <c r="BA282" s="21">
        <f t="shared" si="147"/>
        <v>0.3</v>
      </c>
      <c r="BB282" s="28">
        <f t="shared" si="148"/>
        <v>154</v>
      </c>
      <c r="BC282" s="28">
        <v>97.5</v>
      </c>
      <c r="BD282" s="28">
        <v>62</v>
      </c>
      <c r="BE282" s="28">
        <v>60</v>
      </c>
      <c r="BF282" s="28">
        <f t="shared" si="149"/>
        <v>60</v>
      </c>
      <c r="BG282" s="29">
        <f t="shared" si="150"/>
        <v>256.66666666666669</v>
      </c>
      <c r="BH282" s="29">
        <f t="shared" si="150"/>
        <v>162.5</v>
      </c>
      <c r="BI282" s="29">
        <f t="shared" si="150"/>
        <v>103.33333333333333</v>
      </c>
      <c r="BJ282" s="29">
        <f t="shared" si="150"/>
        <v>100</v>
      </c>
      <c r="BK282" s="29"/>
    </row>
    <row r="283" spans="1:64" x14ac:dyDescent="0.25">
      <c r="A283" s="13" t="s">
        <v>904</v>
      </c>
      <c r="B283" s="13" t="s">
        <v>905</v>
      </c>
      <c r="C283" s="13" t="s">
        <v>906</v>
      </c>
      <c r="D283" s="13" t="str">
        <f>IFERROR(VLOOKUP($B283,[1]GICS!$C:$D,2,FALSE),"-")</f>
        <v>Consumer Discretionary</v>
      </c>
      <c r="E283" s="14">
        <f>IFERROR(IF(VLOOKUP($B283,'[1]Paste Only'!$D:$AM,4,FALSE)="-",VLOOKUP($B283,'[1]Market Cap'!$A:$J,10,FALSE),VLOOKUP($B283,'[1]Paste Only'!$D:$AM,4,FALSE)),"-")</f>
        <v>712.35</v>
      </c>
      <c r="F283" s="14">
        <f>IFERROR(VLOOKUP($B283,'[1]Paste Only'!$D:$AM,5,FALSE),"-")</f>
        <v>780.239990234375</v>
      </c>
      <c r="G283" s="15">
        <f>IFERROR(VLOOKUP($B283,'[1]Paste Only'!$D:$AM,6,FALSE),"-")</f>
        <v>1</v>
      </c>
      <c r="H283" s="15">
        <f>IFERROR(VLOOKUP($B283,'[1]Paste Only'!$D:$AM,7,FALSE),"-")</f>
        <v>0</v>
      </c>
      <c r="I283" s="15">
        <f>IFERROR(VLOOKUP($B283,'[1]Paste Only'!$D:$AM,8,FALSE),"-")</f>
        <v>0</v>
      </c>
      <c r="J283" s="16"/>
      <c r="K283" s="16"/>
      <c r="L283" s="14">
        <f>IFERROR(VLOOKUP($B283,'[1]Paste Only'!$D:$AM,12,FALSE),"-")</f>
        <v>8.5399999999999991</v>
      </c>
      <c r="M283" s="14" t="str">
        <f>IFERROR(VLOOKUP($B283,'[1]Paste Only'!$D:$AM,15,FALSE),"-")</f>
        <v>-</v>
      </c>
      <c r="N283" s="17"/>
      <c r="O283" s="18"/>
      <c r="P283" s="19">
        <f t="shared" si="151"/>
        <v>0</v>
      </c>
      <c r="Q283" s="20">
        <f t="shared" si="124"/>
        <v>9.5304260875096469E-2</v>
      </c>
      <c r="R283" s="13">
        <f t="shared" si="125"/>
        <v>1</v>
      </c>
      <c r="S283" s="13" t="str">
        <f>IFERROR(VLOOKUP($B283,'[1]Market Cap'!$G:$I,3,FALSE),"-")</f>
        <v>Small Cap</v>
      </c>
      <c r="T283" s="13"/>
      <c r="U283" s="13"/>
      <c r="V283" s="21">
        <f t="shared" si="152"/>
        <v>0</v>
      </c>
      <c r="W283" s="21">
        <f t="shared" si="152"/>
        <v>0</v>
      </c>
      <c r="X283" s="21">
        <f t="shared" si="152"/>
        <v>0</v>
      </c>
      <c r="Y283" s="22">
        <f t="shared" si="126"/>
        <v>0</v>
      </c>
      <c r="Z283" s="13">
        <f t="shared" si="127"/>
        <v>0</v>
      </c>
      <c r="AA283" s="23">
        <f t="shared" si="128"/>
        <v>0</v>
      </c>
      <c r="AB283" s="23">
        <f t="shared" si="129"/>
        <v>0</v>
      </c>
      <c r="AC283" s="23">
        <f t="shared" si="130"/>
        <v>0</v>
      </c>
      <c r="AD283" s="24">
        <f t="shared" si="131"/>
        <v>0</v>
      </c>
      <c r="AE283" s="25">
        <f>IFERROR(VLOOKUP($B283,'[1]Market Cap'!$G:$I,2,FALSE),"-")</f>
        <v>16846.668896039999</v>
      </c>
      <c r="AF283" s="20">
        <f t="shared" si="132"/>
        <v>0</v>
      </c>
      <c r="AG283" s="17">
        <f t="shared" si="133"/>
        <v>0</v>
      </c>
      <c r="AH283" s="17">
        <f t="shared" si="134"/>
        <v>0</v>
      </c>
      <c r="AI283" s="17" t="str">
        <f t="shared" si="135"/>
        <v>-</v>
      </c>
      <c r="AJ283" s="26">
        <f>IFERROR(VLOOKUP($B283,'[1]Paste Only'!$D:$AM,26,FALSE),"-")</f>
        <v>780.239990234375</v>
      </c>
      <c r="AK283" s="26">
        <f>IFERROR(VLOOKUP($B283,'[1]Paste Only'!$D:$AM,23,FALSE),"-")</f>
        <v>780.239990234375</v>
      </c>
      <c r="AL283" s="26">
        <f>IFERROR(VLOOKUP($B283,'[1]Paste Only'!$D:$AM,22,FALSE),"-")</f>
        <v>780.239990234375</v>
      </c>
      <c r="AM283" s="21">
        <f t="shared" si="153"/>
        <v>0</v>
      </c>
      <c r="AN283" s="21">
        <f t="shared" si="153"/>
        <v>0</v>
      </c>
      <c r="AO283" s="21">
        <f t="shared" si="153"/>
        <v>0</v>
      </c>
      <c r="AP283" s="27">
        <f t="shared" si="136"/>
        <v>0</v>
      </c>
      <c r="AQ283" s="27">
        <f t="shared" si="137"/>
        <v>0</v>
      </c>
      <c r="AR283" s="27">
        <f t="shared" si="138"/>
        <v>780.239990234375</v>
      </c>
      <c r="AS283" s="27">
        <f t="shared" si="139"/>
        <v>780.239990234375</v>
      </c>
      <c r="AT283" s="27">
        <f t="shared" si="140"/>
        <v>0</v>
      </c>
      <c r="AU283" s="27">
        <f t="shared" si="141"/>
        <v>0</v>
      </c>
      <c r="AV283" s="21">
        <f t="shared" si="142"/>
        <v>1</v>
      </c>
      <c r="AW283" s="27">
        <f t="shared" si="143"/>
        <v>780.239990234375</v>
      </c>
      <c r="AX283" s="27">
        <f t="shared" si="144"/>
        <v>780.239990234375</v>
      </c>
      <c r="AY283" s="27">
        <f t="shared" si="145"/>
        <v>780.239990234375</v>
      </c>
      <c r="AZ283" s="21">
        <f t="shared" si="146"/>
        <v>9.5304260875096469E-2</v>
      </c>
      <c r="BA283" s="21">
        <f t="shared" si="147"/>
        <v>9.5304260875096469E-2</v>
      </c>
      <c r="BB283" s="28">
        <f t="shared" si="148"/>
        <v>780.239990234375</v>
      </c>
      <c r="BC283" s="28">
        <v>1355</v>
      </c>
      <c r="BD283" s="28">
        <v>1298</v>
      </c>
      <c r="BE283" s="28">
        <v>1251</v>
      </c>
      <c r="BF283" s="28">
        <f t="shared" si="149"/>
        <v>1251</v>
      </c>
      <c r="BG283" s="29">
        <f t="shared" si="150"/>
        <v>62.369303775729414</v>
      </c>
      <c r="BH283" s="29">
        <f t="shared" si="150"/>
        <v>108.31334932054357</v>
      </c>
      <c r="BI283" s="29">
        <f t="shared" si="150"/>
        <v>103.75699440447642</v>
      </c>
      <c r="BJ283" s="29">
        <f t="shared" si="150"/>
        <v>100</v>
      </c>
      <c r="BK283" s="29"/>
    </row>
    <row r="284" spans="1:64" x14ac:dyDescent="0.25">
      <c r="A284" s="13" t="s">
        <v>907</v>
      </c>
      <c r="B284" s="13" t="s">
        <v>908</v>
      </c>
      <c r="C284" s="13" t="s">
        <v>909</v>
      </c>
      <c r="D284" s="13" t="str">
        <f>IFERROR(VLOOKUP($B284,[1]GICS!$C:$D,2,FALSE),"-")</f>
        <v>Materials</v>
      </c>
      <c r="E284" s="14">
        <f>IFERROR(IF(VLOOKUP($B284,'[1]Paste Only'!$D:$AM,4,FALSE)="-",VLOOKUP($B284,'[1]Market Cap'!$A:$J,10,FALSE),VLOOKUP($B284,'[1]Paste Only'!$D:$AM,4,FALSE)),"-")</f>
        <v>247.6</v>
      </c>
      <c r="F284" s="14">
        <f>IFERROR(VLOOKUP($B284,'[1]Paste Only'!$D:$AM,5,FALSE),"-")</f>
        <v>275.47369384765625</v>
      </c>
      <c r="G284" s="15">
        <f>IFERROR(VLOOKUP($B284,'[1]Paste Only'!$D:$AM,6,FALSE),"-")</f>
        <v>10</v>
      </c>
      <c r="H284" s="15">
        <f>IFERROR(VLOOKUP($B284,'[1]Paste Only'!$D:$AM,7,FALSE),"-")</f>
        <v>4</v>
      </c>
      <c r="I284" s="15">
        <f>IFERROR(VLOOKUP($B284,'[1]Paste Only'!$D:$AM,8,FALSE),"-")</f>
        <v>5</v>
      </c>
      <c r="J284" s="16"/>
      <c r="K284" s="16"/>
      <c r="L284" s="14">
        <f>IFERROR(VLOOKUP($B284,'[1]Paste Only'!$D:$AM,12,FALSE),"-")</f>
        <v>14.14</v>
      </c>
      <c r="M284" s="14">
        <f>IFERROR(VLOOKUP($B284,'[1]Paste Only'!$D:$AM,15,FALSE),"-")</f>
        <v>9.2320689655172412</v>
      </c>
      <c r="N284" s="17"/>
      <c r="O284" s="18"/>
      <c r="P284" s="19">
        <f t="shared" si="151"/>
        <v>-0.34709554699312295</v>
      </c>
      <c r="Q284" s="20">
        <f t="shared" si="124"/>
        <v>0.11257550019247287</v>
      </c>
      <c r="R284" s="13">
        <f t="shared" si="125"/>
        <v>19</v>
      </c>
      <c r="S284" s="13" t="str">
        <f>IFERROR(VLOOKUP($B284,'[1]Market Cap'!$G:$I,3,FALSE),"-")</f>
        <v>Small Cap</v>
      </c>
      <c r="T284" s="13"/>
      <c r="U284" s="13"/>
      <c r="V284" s="21">
        <f t="shared" si="152"/>
        <v>0</v>
      </c>
      <c r="W284" s="21">
        <f t="shared" si="152"/>
        <v>0</v>
      </c>
      <c r="X284" s="21">
        <f t="shared" si="152"/>
        <v>0</v>
      </c>
      <c r="Y284" s="22">
        <f t="shared" si="126"/>
        <v>0</v>
      </c>
      <c r="Z284" s="13">
        <f t="shared" si="127"/>
        <v>0</v>
      </c>
      <c r="AA284" s="23">
        <f t="shared" si="128"/>
        <v>0</v>
      </c>
      <c r="AB284" s="23">
        <f t="shared" si="129"/>
        <v>0</v>
      </c>
      <c r="AC284" s="23">
        <f t="shared" si="130"/>
        <v>0</v>
      </c>
      <c r="AD284" s="24">
        <f t="shared" si="131"/>
        <v>0</v>
      </c>
      <c r="AE284" s="25">
        <f>IFERROR(VLOOKUP($B284,'[1]Market Cap'!$G:$I,2,FALSE),"-")</f>
        <v>20018.522296160001</v>
      </c>
      <c r="AF284" s="20">
        <f t="shared" si="132"/>
        <v>0</v>
      </c>
      <c r="AG284" s="17">
        <f t="shared" si="133"/>
        <v>0</v>
      </c>
      <c r="AH284" s="17">
        <f t="shared" si="134"/>
        <v>0</v>
      </c>
      <c r="AI284" s="17" t="str">
        <f t="shared" si="135"/>
        <v>-</v>
      </c>
      <c r="AJ284" s="26">
        <f>IFERROR(VLOOKUP($B284,'[1]Paste Only'!$D:$AM,26,FALSE),"-")</f>
        <v>276</v>
      </c>
      <c r="AK284" s="26">
        <f>IFERROR(VLOOKUP($B284,'[1]Paste Only'!$D:$AM,23,FALSE),"-")</f>
        <v>325</v>
      </c>
      <c r="AL284" s="26">
        <f>IFERROR(VLOOKUP($B284,'[1]Paste Only'!$D:$AM,22,FALSE),"-")</f>
        <v>212</v>
      </c>
      <c r="AM284" s="21">
        <f t="shared" si="153"/>
        <v>1.9105495882114631E-3</v>
      </c>
      <c r="AN284" s="21">
        <f t="shared" si="153"/>
        <v>0.1797859732469882</v>
      </c>
      <c r="AO284" s="21">
        <f t="shared" si="153"/>
        <v>-0.23041653437427234</v>
      </c>
      <c r="AP284" s="27">
        <f t="shared" si="136"/>
        <v>0</v>
      </c>
      <c r="AQ284" s="27">
        <f t="shared" si="137"/>
        <v>0</v>
      </c>
      <c r="AR284" s="27">
        <f t="shared" si="138"/>
        <v>275.47369384765625</v>
      </c>
      <c r="AS284" s="27">
        <f t="shared" si="139"/>
        <v>275.47369384765625</v>
      </c>
      <c r="AT284" s="27">
        <f t="shared" si="140"/>
        <v>0</v>
      </c>
      <c r="AU284" s="27">
        <f t="shared" si="141"/>
        <v>0</v>
      </c>
      <c r="AV284" s="21">
        <f t="shared" si="142"/>
        <v>0.52631578947368418</v>
      </c>
      <c r="AW284" s="27">
        <f t="shared" si="143"/>
        <v>275.47369384765625</v>
      </c>
      <c r="AX284" s="27">
        <f t="shared" si="144"/>
        <v>275.47369384765625</v>
      </c>
      <c r="AY284" s="27">
        <f t="shared" si="145"/>
        <v>275.47369384765625</v>
      </c>
      <c r="AZ284" s="21">
        <f t="shared" si="146"/>
        <v>0.11257550019247287</v>
      </c>
      <c r="BA284" s="21">
        <f t="shared" si="147"/>
        <v>0.11257550019247287</v>
      </c>
      <c r="BB284" s="28">
        <f t="shared" si="148"/>
        <v>275.47369384765625</v>
      </c>
      <c r="BC284" s="28">
        <v>5235</v>
      </c>
      <c r="BD284" s="28">
        <v>4500</v>
      </c>
      <c r="BE284" s="28" t="s">
        <v>81</v>
      </c>
      <c r="BF284" s="28" t="str">
        <f t="shared" si="149"/>
        <v>-</v>
      </c>
      <c r="BG284" s="29">
        <f t="shared" si="150"/>
        <v>0</v>
      </c>
      <c r="BH284" s="29">
        <f t="shared" si="150"/>
        <v>0</v>
      </c>
      <c r="BI284" s="29">
        <f t="shared" si="150"/>
        <v>0</v>
      </c>
      <c r="BJ284" s="29">
        <f t="shared" si="150"/>
        <v>0</v>
      </c>
      <c r="BK284" s="29"/>
    </row>
    <row r="285" spans="1:64" x14ac:dyDescent="0.25">
      <c r="A285" s="13" t="s">
        <v>910</v>
      </c>
      <c r="B285" s="13" t="s">
        <v>911</v>
      </c>
      <c r="C285" s="13" t="s">
        <v>912</v>
      </c>
      <c r="D285" s="13" t="str">
        <f>IFERROR(VLOOKUP($B285,[1]GICS!$C:$D,2,FALSE),"-")</f>
        <v>Health Care</v>
      </c>
      <c r="E285" s="14">
        <f>IFERROR(IF(VLOOKUP($B285,'[1]Paste Only'!$D:$AM,4,FALSE)="-",VLOOKUP($B285,'[1]Market Cap'!$A:$J,10,FALSE),VLOOKUP($B285,'[1]Paste Only'!$D:$AM,4,FALSE)),"-")</f>
        <v>895.85</v>
      </c>
      <c r="F285" s="14">
        <f>IFERROR(VLOOKUP($B285,'[1]Paste Only'!$D:$AM,5,FALSE),"-")</f>
        <v>799.933349609375</v>
      </c>
      <c r="G285" s="15">
        <f>IFERROR(VLOOKUP($B285,'[1]Paste Only'!$D:$AM,6,FALSE),"-")</f>
        <v>7</v>
      </c>
      <c r="H285" s="15">
        <f>IFERROR(VLOOKUP($B285,'[1]Paste Only'!$D:$AM,7,FALSE),"-")</f>
        <v>3</v>
      </c>
      <c r="I285" s="15">
        <f>IFERROR(VLOOKUP($B285,'[1]Paste Only'!$D:$AM,8,FALSE),"-")</f>
        <v>6</v>
      </c>
      <c r="J285" s="16"/>
      <c r="K285" s="16"/>
      <c r="L285" s="14">
        <f>IFERROR(VLOOKUP($B285,'[1]Paste Only'!$D:$AM,12,FALSE),"-")</f>
        <v>6.65</v>
      </c>
      <c r="M285" s="14">
        <f>IFERROR(VLOOKUP($B285,'[1]Paste Only'!$D:$AM,15,FALSE),"-")</f>
        <v>14.022402298850576</v>
      </c>
      <c r="N285" s="17"/>
      <c r="O285" s="18"/>
      <c r="P285" s="19">
        <f t="shared" si="151"/>
        <v>1.1086319246391843</v>
      </c>
      <c r="Q285" s="20">
        <f t="shared" si="124"/>
        <v>-0.10706775731498019</v>
      </c>
      <c r="R285" s="13">
        <f t="shared" si="125"/>
        <v>16</v>
      </c>
      <c r="S285" s="13" t="str">
        <f>IFERROR(VLOOKUP($B285,'[1]Market Cap'!$G:$I,3,FALSE),"-")</f>
        <v>Mid Cap</v>
      </c>
      <c r="T285" s="13"/>
      <c r="U285" s="13"/>
      <c r="V285" s="21">
        <f t="shared" si="152"/>
        <v>0</v>
      </c>
      <c r="W285" s="21">
        <f t="shared" si="152"/>
        <v>0</v>
      </c>
      <c r="X285" s="21">
        <f t="shared" si="152"/>
        <v>0</v>
      </c>
      <c r="Y285" s="22">
        <f t="shared" si="126"/>
        <v>0</v>
      </c>
      <c r="Z285" s="13">
        <f t="shared" si="127"/>
        <v>0</v>
      </c>
      <c r="AA285" s="23">
        <f t="shared" si="128"/>
        <v>0</v>
      </c>
      <c r="AB285" s="23">
        <f t="shared" si="129"/>
        <v>0</v>
      </c>
      <c r="AC285" s="23">
        <f t="shared" si="130"/>
        <v>0</v>
      </c>
      <c r="AD285" s="24">
        <f t="shared" si="131"/>
        <v>0</v>
      </c>
      <c r="AE285" s="25">
        <f>IFERROR(VLOOKUP($B285,'[1]Market Cap'!$G:$I,2,FALSE),"-")</f>
        <v>48360.213576914997</v>
      </c>
      <c r="AF285" s="20">
        <f t="shared" si="132"/>
        <v>0</v>
      </c>
      <c r="AG285" s="17">
        <f t="shared" si="133"/>
        <v>1</v>
      </c>
      <c r="AH285" s="17">
        <f t="shared" si="134"/>
        <v>0</v>
      </c>
      <c r="AI285" s="17" t="str">
        <f t="shared" si="135"/>
        <v>-</v>
      </c>
      <c r="AJ285" s="26">
        <f>IFERROR(VLOOKUP($B285,'[1]Paste Only'!$D:$AM,26,FALSE),"-")</f>
        <v>794</v>
      </c>
      <c r="AK285" s="26">
        <f>IFERROR(VLOOKUP($B285,'[1]Paste Only'!$D:$AM,23,FALSE),"-")</f>
        <v>1035</v>
      </c>
      <c r="AL285" s="26">
        <f>IFERROR(VLOOKUP($B285,'[1]Paste Only'!$D:$AM,22,FALSE),"-")</f>
        <v>555</v>
      </c>
      <c r="AM285" s="21">
        <f t="shared" si="153"/>
        <v>-7.4173049695607229E-3</v>
      </c>
      <c r="AN285" s="21">
        <f t="shared" si="153"/>
        <v>0.29385779515932575</v>
      </c>
      <c r="AO285" s="21">
        <f t="shared" si="153"/>
        <v>-0.30619219679862242</v>
      </c>
      <c r="AP285" s="27">
        <f t="shared" si="136"/>
        <v>0</v>
      </c>
      <c r="AQ285" s="27">
        <f t="shared" si="137"/>
        <v>0</v>
      </c>
      <c r="AR285" s="27">
        <f t="shared" si="138"/>
        <v>799.933349609375</v>
      </c>
      <c r="AS285" s="27">
        <f t="shared" si="139"/>
        <v>799.933349609375</v>
      </c>
      <c r="AT285" s="27">
        <f t="shared" si="140"/>
        <v>0</v>
      </c>
      <c r="AU285" s="27">
        <f t="shared" si="141"/>
        <v>0</v>
      </c>
      <c r="AV285" s="21">
        <f t="shared" si="142"/>
        <v>0.4375</v>
      </c>
      <c r="AW285" s="27">
        <f t="shared" si="143"/>
        <v>799.933349609375</v>
      </c>
      <c r="AX285" s="27">
        <f t="shared" si="144"/>
        <v>799.933349609375</v>
      </c>
      <c r="AY285" s="27">
        <f t="shared" si="145"/>
        <v>799.933349609375</v>
      </c>
      <c r="AZ285" s="21">
        <f t="shared" si="146"/>
        <v>-0.10706775731498019</v>
      </c>
      <c r="BA285" s="21">
        <f t="shared" si="147"/>
        <v>-0.10706775731498019</v>
      </c>
      <c r="BB285" s="28">
        <f t="shared" si="148"/>
        <v>799.933349609375</v>
      </c>
      <c r="BC285" s="28">
        <v>446</v>
      </c>
      <c r="BD285" s="28">
        <v>447</v>
      </c>
      <c r="BE285" s="28">
        <v>436</v>
      </c>
      <c r="BF285" s="28">
        <f t="shared" si="149"/>
        <v>436</v>
      </c>
      <c r="BG285" s="29">
        <f t="shared" si="150"/>
        <v>183.4709517452695</v>
      </c>
      <c r="BH285" s="29">
        <f t="shared" si="150"/>
        <v>102.29357798165138</v>
      </c>
      <c r="BI285" s="29">
        <f t="shared" si="150"/>
        <v>102.52293577981651</v>
      </c>
      <c r="BJ285" s="29">
        <f t="shared" si="150"/>
        <v>100</v>
      </c>
      <c r="BK285" s="29"/>
      <c r="BL285" s="31"/>
    </row>
    <row r="286" spans="1:64" x14ac:dyDescent="0.25">
      <c r="A286" s="13" t="s">
        <v>913</v>
      </c>
      <c r="B286" s="13" t="s">
        <v>914</v>
      </c>
      <c r="C286" s="13" t="s">
        <v>915</v>
      </c>
      <c r="D286" s="13" t="str">
        <f>IFERROR(VLOOKUP($B286,[1]GICS!$C:$D,2,FALSE),"-")</f>
        <v>Financials</v>
      </c>
      <c r="E286" s="14">
        <f>IFERROR(IF(VLOOKUP($B286,'[1]Paste Only'!$D:$AM,4,FALSE)="-",VLOOKUP($B286,'[1]Market Cap'!$A:$J,10,FALSE),VLOOKUP($B286,'[1]Paste Only'!$D:$AM,4,FALSE)),"-")</f>
        <v>540.6</v>
      </c>
      <c r="F286" s="14">
        <f>IFERROR(VLOOKUP($B286,'[1]Paste Only'!$D:$AM,5,FALSE),"-")</f>
        <v>759</v>
      </c>
      <c r="G286" s="15">
        <f>IFERROR(VLOOKUP($B286,'[1]Paste Only'!$D:$AM,6,FALSE),"-")</f>
        <v>10</v>
      </c>
      <c r="H286" s="15">
        <f>IFERROR(VLOOKUP($B286,'[1]Paste Only'!$D:$AM,7,FALSE),"-")</f>
        <v>1</v>
      </c>
      <c r="I286" s="15">
        <f>IFERROR(VLOOKUP($B286,'[1]Paste Only'!$D:$AM,8,FALSE),"-")</f>
        <v>1</v>
      </c>
      <c r="J286" s="16"/>
      <c r="K286" s="16"/>
      <c r="L286" s="14">
        <f>IFERROR(VLOOKUP($B286,'[1]Paste Only'!$D:$AM,12,FALSE),"-")</f>
        <v>36.61</v>
      </c>
      <c r="M286" s="14" t="str">
        <f>IFERROR(VLOOKUP($B286,'[1]Paste Only'!$D:$AM,15,FALSE),"-")</f>
        <v>-</v>
      </c>
      <c r="N286" s="17"/>
      <c r="O286" s="18"/>
      <c r="P286" s="19">
        <f t="shared" si="151"/>
        <v>0</v>
      </c>
      <c r="Q286" s="20">
        <f t="shared" si="124"/>
        <v>0.40399556048834628</v>
      </c>
      <c r="R286" s="13">
        <f t="shared" si="125"/>
        <v>12</v>
      </c>
      <c r="S286" s="13" t="str">
        <f>IFERROR(VLOOKUP($B286,'[1]Market Cap'!$G:$I,3,FALSE),"-")</f>
        <v>Small Cap</v>
      </c>
      <c r="T286" s="13"/>
      <c r="U286" s="13"/>
      <c r="V286" s="21">
        <f t="shared" si="152"/>
        <v>0</v>
      </c>
      <c r="W286" s="21">
        <f t="shared" si="152"/>
        <v>0</v>
      </c>
      <c r="X286" s="21">
        <f t="shared" si="152"/>
        <v>0</v>
      </c>
      <c r="Y286" s="22">
        <f t="shared" si="126"/>
        <v>0</v>
      </c>
      <c r="Z286" s="13">
        <f t="shared" si="127"/>
        <v>0</v>
      </c>
      <c r="AA286" s="23">
        <f t="shared" si="128"/>
        <v>0</v>
      </c>
      <c r="AB286" s="23">
        <f t="shared" si="129"/>
        <v>0</v>
      </c>
      <c r="AC286" s="23">
        <f t="shared" si="130"/>
        <v>0</v>
      </c>
      <c r="AD286" s="24">
        <f t="shared" si="131"/>
        <v>0</v>
      </c>
      <c r="AE286" s="25">
        <f>IFERROR(VLOOKUP($B286,'[1]Market Cap'!$G:$I,2,FALSE),"-")</f>
        <v>15918.9844092</v>
      </c>
      <c r="AF286" s="20">
        <f t="shared" si="132"/>
        <v>0</v>
      </c>
      <c r="AG286" s="17">
        <f t="shared" si="133"/>
        <v>0</v>
      </c>
      <c r="AH286" s="17">
        <f t="shared" si="134"/>
        <v>0</v>
      </c>
      <c r="AI286" s="17" t="str">
        <f t="shared" si="135"/>
        <v>-</v>
      </c>
      <c r="AJ286" s="26">
        <f>IFERROR(VLOOKUP($B286,'[1]Paste Only'!$D:$AM,26,FALSE),"-")</f>
        <v>760</v>
      </c>
      <c r="AK286" s="26">
        <f>IFERROR(VLOOKUP($B286,'[1]Paste Only'!$D:$AM,23,FALSE),"-")</f>
        <v>894</v>
      </c>
      <c r="AL286" s="26">
        <f>IFERROR(VLOOKUP($B286,'[1]Paste Only'!$D:$AM,22,FALSE),"-")</f>
        <v>650</v>
      </c>
      <c r="AM286" s="21">
        <f t="shared" si="153"/>
        <v>1.3175230566535578E-3</v>
      </c>
      <c r="AN286" s="21">
        <f t="shared" si="153"/>
        <v>0.17786561264822143</v>
      </c>
      <c r="AO286" s="21">
        <f t="shared" si="153"/>
        <v>-0.14361001317523059</v>
      </c>
      <c r="AP286" s="27">
        <f t="shared" si="136"/>
        <v>0</v>
      </c>
      <c r="AQ286" s="27">
        <f t="shared" si="137"/>
        <v>0</v>
      </c>
      <c r="AR286" s="27">
        <f t="shared" si="138"/>
        <v>759</v>
      </c>
      <c r="AS286" s="27">
        <f t="shared" si="139"/>
        <v>759</v>
      </c>
      <c r="AT286" s="27">
        <f t="shared" si="140"/>
        <v>0</v>
      </c>
      <c r="AU286" s="27">
        <f t="shared" si="141"/>
        <v>0</v>
      </c>
      <c r="AV286" s="21">
        <f t="shared" si="142"/>
        <v>0.83333333333333337</v>
      </c>
      <c r="AW286" s="27">
        <f t="shared" si="143"/>
        <v>759</v>
      </c>
      <c r="AX286" s="27">
        <f t="shared" si="144"/>
        <v>759</v>
      </c>
      <c r="AY286" s="27">
        <f t="shared" si="145"/>
        <v>760</v>
      </c>
      <c r="AZ286" s="21">
        <f t="shared" si="146"/>
        <v>0.40584535701072877</v>
      </c>
      <c r="BA286" s="21">
        <f t="shared" si="147"/>
        <v>0.40584535701072877</v>
      </c>
      <c r="BB286" s="28">
        <f t="shared" si="148"/>
        <v>759</v>
      </c>
      <c r="BC286" s="28">
        <v>1088.3333740234375</v>
      </c>
      <c r="BD286" s="28">
        <v>876</v>
      </c>
      <c r="BE286" s="28">
        <v>872</v>
      </c>
      <c r="BF286" s="28">
        <f t="shared" si="149"/>
        <v>872</v>
      </c>
      <c r="BG286" s="29">
        <f t="shared" si="150"/>
        <v>87.041284403669721</v>
      </c>
      <c r="BH286" s="29">
        <f t="shared" si="150"/>
        <v>124.8088731678254</v>
      </c>
      <c r="BI286" s="29">
        <f t="shared" si="150"/>
        <v>100.45871559633028</v>
      </c>
      <c r="BJ286" s="29">
        <f t="shared" si="150"/>
        <v>100</v>
      </c>
      <c r="BK286" s="29"/>
    </row>
    <row r="287" spans="1:64" x14ac:dyDescent="0.25">
      <c r="A287" s="13" t="s">
        <v>916</v>
      </c>
      <c r="B287" s="13" t="s">
        <v>917</v>
      </c>
      <c r="C287" s="13" t="s">
        <v>918</v>
      </c>
      <c r="D287" s="13" t="str">
        <f>IFERROR(VLOOKUP($B287,[1]GICS!$C:$D,2,FALSE),"-")</f>
        <v>Industrials</v>
      </c>
      <c r="E287" s="14">
        <f>IFERROR(IF(VLOOKUP($B287,'[1]Paste Only'!$D:$AM,4,FALSE)="-",VLOOKUP($B287,'[1]Market Cap'!$A:$J,10,FALSE),VLOOKUP($B287,'[1]Paste Only'!$D:$AM,4,FALSE)),"-")</f>
        <v>1640.3</v>
      </c>
      <c r="F287" s="14">
        <f>IFERROR(VLOOKUP($B287,'[1]Paste Only'!$D:$AM,5,FALSE),"-")</f>
        <v>1806</v>
      </c>
      <c r="G287" s="15">
        <f>IFERROR(VLOOKUP($B287,'[1]Paste Only'!$D:$AM,6,FALSE),"-")</f>
        <v>2</v>
      </c>
      <c r="H287" s="15">
        <f>IFERROR(VLOOKUP($B287,'[1]Paste Only'!$D:$AM,7,FALSE),"-")</f>
        <v>2</v>
      </c>
      <c r="I287" s="15">
        <f>IFERROR(VLOOKUP($B287,'[1]Paste Only'!$D:$AM,8,FALSE),"-")</f>
        <v>1</v>
      </c>
      <c r="J287" s="16"/>
      <c r="K287" s="16"/>
      <c r="L287" s="14">
        <f>IFERROR(VLOOKUP($B287,'[1]Paste Only'!$D:$AM,12,FALSE),"-")</f>
        <v>33.299999999999997</v>
      </c>
      <c r="M287" s="14">
        <f>IFERROR(VLOOKUP($B287,'[1]Paste Only'!$D:$AM,15,FALSE),"-")</f>
        <v>39.285241379310349</v>
      </c>
      <c r="N287" s="17"/>
      <c r="O287" s="18"/>
      <c r="P287" s="19">
        <f t="shared" si="151"/>
        <v>0.17973697835766833</v>
      </c>
      <c r="Q287" s="20">
        <f t="shared" si="124"/>
        <v>0.10101810644394327</v>
      </c>
      <c r="R287" s="13">
        <f t="shared" si="125"/>
        <v>5</v>
      </c>
      <c r="S287" s="13" t="str">
        <f>IFERROR(VLOOKUP($B287,'[1]Market Cap'!$G:$I,3,FALSE),"-")</f>
        <v>Small Cap</v>
      </c>
      <c r="T287" s="13"/>
      <c r="U287" s="13"/>
      <c r="V287" s="21">
        <f t="shared" si="152"/>
        <v>0</v>
      </c>
      <c r="W287" s="21">
        <f t="shared" si="152"/>
        <v>0</v>
      </c>
      <c r="X287" s="21">
        <f t="shared" si="152"/>
        <v>0</v>
      </c>
      <c r="Y287" s="22">
        <f t="shared" si="126"/>
        <v>0</v>
      </c>
      <c r="Z287" s="13">
        <f t="shared" si="127"/>
        <v>0</v>
      </c>
      <c r="AA287" s="23">
        <f t="shared" si="128"/>
        <v>0</v>
      </c>
      <c r="AB287" s="23">
        <f t="shared" si="129"/>
        <v>0</v>
      </c>
      <c r="AC287" s="23">
        <f t="shared" si="130"/>
        <v>0</v>
      </c>
      <c r="AD287" s="24">
        <f t="shared" si="131"/>
        <v>0</v>
      </c>
      <c r="AE287" s="25">
        <f>IFERROR(VLOOKUP($B287,'[1]Market Cap'!$G:$I,2,FALSE),"-")</f>
        <v>18161.401600000001</v>
      </c>
      <c r="AF287" s="20">
        <f t="shared" si="132"/>
        <v>0</v>
      </c>
      <c r="AG287" s="17">
        <f t="shared" si="133"/>
        <v>0</v>
      </c>
      <c r="AH287" s="17">
        <f t="shared" si="134"/>
        <v>0</v>
      </c>
      <c r="AI287" s="17" t="str">
        <f t="shared" si="135"/>
        <v>-</v>
      </c>
      <c r="AJ287" s="26">
        <f>IFERROR(VLOOKUP($B287,'[1]Paste Only'!$D:$AM,26,FALSE),"-")</f>
        <v>1819.5</v>
      </c>
      <c r="AK287" s="26">
        <f>IFERROR(VLOOKUP($B287,'[1]Paste Only'!$D:$AM,23,FALSE),"-")</f>
        <v>2105</v>
      </c>
      <c r="AL287" s="26">
        <f>IFERROR(VLOOKUP($B287,'[1]Paste Only'!$D:$AM,22,FALSE),"-")</f>
        <v>1480</v>
      </c>
      <c r="AM287" s="21">
        <f t="shared" si="153"/>
        <v>7.475083056478482E-3</v>
      </c>
      <c r="AN287" s="21">
        <f t="shared" si="153"/>
        <v>0.1655592469545959</v>
      </c>
      <c r="AO287" s="21">
        <f t="shared" si="153"/>
        <v>-0.18050941306755264</v>
      </c>
      <c r="AP287" s="27">
        <f t="shared" si="136"/>
        <v>0</v>
      </c>
      <c r="AQ287" s="27">
        <f t="shared" si="137"/>
        <v>0</v>
      </c>
      <c r="AR287" s="27">
        <f t="shared" si="138"/>
        <v>1806</v>
      </c>
      <c r="AS287" s="27">
        <f t="shared" si="139"/>
        <v>1806</v>
      </c>
      <c r="AT287" s="27">
        <f t="shared" si="140"/>
        <v>0</v>
      </c>
      <c r="AU287" s="27">
        <f t="shared" si="141"/>
        <v>0</v>
      </c>
      <c r="AV287" s="21">
        <f t="shared" si="142"/>
        <v>0.4</v>
      </c>
      <c r="AW287" s="27">
        <f t="shared" si="143"/>
        <v>1806</v>
      </c>
      <c r="AX287" s="27">
        <f t="shared" si="144"/>
        <v>1806</v>
      </c>
      <c r="AY287" s="27">
        <f t="shared" si="145"/>
        <v>1806</v>
      </c>
      <c r="AZ287" s="21">
        <f t="shared" si="146"/>
        <v>0.10101810644394327</v>
      </c>
      <c r="BA287" s="21">
        <f t="shared" si="147"/>
        <v>0.10101810644394327</v>
      </c>
      <c r="BB287" s="28">
        <f t="shared" si="148"/>
        <v>1806</v>
      </c>
      <c r="BC287" s="28">
        <v>2371</v>
      </c>
      <c r="BD287" s="28" t="s">
        <v>81</v>
      </c>
      <c r="BE287" s="28">
        <v>1406</v>
      </c>
      <c r="BF287" s="28">
        <f t="shared" si="149"/>
        <v>1406</v>
      </c>
      <c r="BG287" s="29">
        <f t="shared" si="150"/>
        <v>128.44950213371266</v>
      </c>
      <c r="BH287" s="29">
        <f t="shared" si="150"/>
        <v>168.6344238975818</v>
      </c>
      <c r="BI287" s="29">
        <f t="shared" si="150"/>
        <v>0</v>
      </c>
      <c r="BJ287" s="29">
        <f t="shared" si="150"/>
        <v>100</v>
      </c>
      <c r="BK287" s="29"/>
    </row>
    <row r="288" spans="1:64" x14ac:dyDescent="0.25">
      <c r="A288" s="13" t="s">
        <v>919</v>
      </c>
      <c r="B288" s="13" t="s">
        <v>920</v>
      </c>
      <c r="C288" s="13" t="s">
        <v>921</v>
      </c>
      <c r="D288" s="13" t="str">
        <f>IFERROR(VLOOKUP($B288,[1]GICS!$C:$D,2,FALSE),"-")</f>
        <v>Consumer Discretionary</v>
      </c>
      <c r="E288" s="14">
        <f>IFERROR(IF(VLOOKUP($B288,'[1]Paste Only'!$D:$AM,4,FALSE)="-",VLOOKUP($B288,'[1]Market Cap'!$A:$J,10,FALSE),VLOOKUP($B288,'[1]Paste Only'!$D:$AM,4,FALSE)),"-")</f>
        <v>466.9</v>
      </c>
      <c r="F288" s="14" t="str">
        <f>IFERROR(VLOOKUP($B288,'[1]Paste Only'!$D:$AM,5,FALSE),"-")</f>
        <v>-</v>
      </c>
      <c r="G288" s="15">
        <f>IFERROR(VLOOKUP($B288,'[1]Paste Only'!$D:$AM,6,FALSE),"-")</f>
        <v>0</v>
      </c>
      <c r="H288" s="15">
        <f>IFERROR(VLOOKUP($B288,'[1]Paste Only'!$D:$AM,7,FALSE),"-")</f>
        <v>0</v>
      </c>
      <c r="I288" s="15">
        <f>IFERROR(VLOOKUP($B288,'[1]Paste Only'!$D:$AM,8,FALSE),"-")</f>
        <v>0</v>
      </c>
      <c r="J288" s="16"/>
      <c r="K288" s="16"/>
      <c r="L288" s="14" t="str">
        <f>IFERROR(VLOOKUP($B288,'[1]Paste Only'!$D:$AM,12,FALSE),"-")</f>
        <v>-</v>
      </c>
      <c r="M288" s="14" t="str">
        <f>IFERROR(VLOOKUP($B288,'[1]Paste Only'!$D:$AM,15,FALSE),"-")</f>
        <v>-</v>
      </c>
      <c r="N288" s="17"/>
      <c r="O288" s="18"/>
      <c r="P288" s="19">
        <f t="shared" si="151"/>
        <v>0</v>
      </c>
      <c r="Q288" s="20">
        <f t="shared" si="124"/>
        <v>0</v>
      </c>
      <c r="R288" s="13">
        <f t="shared" si="125"/>
        <v>0</v>
      </c>
      <c r="S288" s="13" t="str">
        <f>IFERROR(VLOOKUP($B288,'[1]Market Cap'!$G:$I,3,FALSE),"-")</f>
        <v>Small Cap</v>
      </c>
      <c r="T288" s="13"/>
      <c r="U288" s="13"/>
      <c r="V288" s="21">
        <f t="shared" si="152"/>
        <v>0</v>
      </c>
      <c r="W288" s="21">
        <f t="shared" si="152"/>
        <v>0</v>
      </c>
      <c r="X288" s="21">
        <f t="shared" si="152"/>
        <v>0</v>
      </c>
      <c r="Y288" s="22">
        <f t="shared" si="126"/>
        <v>0</v>
      </c>
      <c r="Z288" s="13">
        <f t="shared" si="127"/>
        <v>0</v>
      </c>
      <c r="AA288" s="23">
        <f t="shared" si="128"/>
        <v>0</v>
      </c>
      <c r="AB288" s="23">
        <f t="shared" si="129"/>
        <v>0</v>
      </c>
      <c r="AC288" s="23">
        <f t="shared" si="130"/>
        <v>0</v>
      </c>
      <c r="AD288" s="24">
        <f t="shared" si="131"/>
        <v>0</v>
      </c>
      <c r="AE288" s="25">
        <f>IFERROR(VLOOKUP($B288,'[1]Market Cap'!$G:$I,2,FALSE),"-")</f>
        <v>14644.705713920001</v>
      </c>
      <c r="AF288" s="20">
        <f t="shared" si="132"/>
        <v>0</v>
      </c>
      <c r="AG288" s="17">
        <f t="shared" si="133"/>
        <v>0</v>
      </c>
      <c r="AH288" s="17">
        <f t="shared" si="134"/>
        <v>0</v>
      </c>
      <c r="AI288" s="17" t="str">
        <f t="shared" si="135"/>
        <v>-</v>
      </c>
      <c r="AJ288" s="26" t="str">
        <f>IFERROR(VLOOKUP($B288,'[1]Paste Only'!$D:$AM,26,FALSE),"-")</f>
        <v>-</v>
      </c>
      <c r="AK288" s="26" t="str">
        <f>IFERROR(VLOOKUP($B288,'[1]Paste Only'!$D:$AM,23,FALSE),"-")</f>
        <v>-</v>
      </c>
      <c r="AL288" s="26" t="str">
        <f>IFERROR(VLOOKUP($B288,'[1]Paste Only'!$D:$AM,22,FALSE),"-")</f>
        <v>-</v>
      </c>
      <c r="AM288" s="21" t="str">
        <f t="shared" si="153"/>
        <v>-</v>
      </c>
      <c r="AN288" s="21" t="str">
        <f t="shared" si="153"/>
        <v>-</v>
      </c>
      <c r="AO288" s="21" t="str">
        <f t="shared" si="153"/>
        <v>-</v>
      </c>
      <c r="AP288" s="27">
        <f t="shared" si="136"/>
        <v>0</v>
      </c>
      <c r="AQ288" s="27" t="str">
        <f t="shared" si="137"/>
        <v>-</v>
      </c>
      <c r="AR288" s="27" t="str">
        <f t="shared" si="138"/>
        <v>-</v>
      </c>
      <c r="AS288" s="27">
        <f t="shared" si="139"/>
        <v>0</v>
      </c>
      <c r="AT288" s="27">
        <f t="shared" si="140"/>
        <v>0</v>
      </c>
      <c r="AU288" s="27">
        <f t="shared" si="141"/>
        <v>0</v>
      </c>
      <c r="AV288" s="21" t="str">
        <f t="shared" si="142"/>
        <v>0</v>
      </c>
      <c r="AW288" s="27">
        <f t="shared" si="143"/>
        <v>0</v>
      </c>
      <c r="AX288" s="27" t="str">
        <f t="shared" si="144"/>
        <v>-</v>
      </c>
      <c r="AY288" s="27" t="str">
        <f t="shared" si="145"/>
        <v>-</v>
      </c>
      <c r="AZ288" s="21" t="str">
        <f t="shared" si="146"/>
        <v>-</v>
      </c>
      <c r="BA288" s="21" t="str">
        <f t="shared" si="147"/>
        <v>-</v>
      </c>
      <c r="BB288" s="28" t="str">
        <f t="shared" si="148"/>
        <v>-</v>
      </c>
      <c r="BC288" s="28">
        <v>511.14285278320313</v>
      </c>
      <c r="BD288" s="28">
        <v>478</v>
      </c>
      <c r="BE288" s="28">
        <v>425.66665649414063</v>
      </c>
      <c r="BF288" s="28">
        <f t="shared" si="149"/>
        <v>425.66665649414063</v>
      </c>
      <c r="BG288" s="29">
        <f t="shared" si="150"/>
        <v>0</v>
      </c>
      <c r="BH288" s="29">
        <f t="shared" si="150"/>
        <v>120.08054776783746</v>
      </c>
      <c r="BI288" s="29">
        <f t="shared" si="150"/>
        <v>112.29444277756808</v>
      </c>
      <c r="BJ288" s="29">
        <f t="shared" si="150"/>
        <v>100</v>
      </c>
      <c r="BK288" s="29"/>
    </row>
    <row r="289" spans="1:64" x14ac:dyDescent="0.25">
      <c r="A289" s="13" t="s">
        <v>922</v>
      </c>
      <c r="B289" s="13" t="s">
        <v>923</v>
      </c>
      <c r="C289" s="13" t="s">
        <v>924</v>
      </c>
      <c r="D289" s="13" t="str">
        <f>IFERROR(VLOOKUP($B289,[1]GICS!$C:$D,2,FALSE),"-")</f>
        <v>Financials</v>
      </c>
      <c r="E289" s="14">
        <f>IFERROR(IF(VLOOKUP($B289,'[1]Paste Only'!$D:$AM,4,FALSE)="-",VLOOKUP($B289,'[1]Market Cap'!$A:$J,10,FALSE),VLOOKUP($B289,'[1]Paste Only'!$D:$AM,4,FALSE)),"-")</f>
        <v>1867.05</v>
      </c>
      <c r="F289" s="14">
        <f>IFERROR(VLOOKUP($B289,'[1]Paste Only'!$D:$AM,5,FALSE),"-")</f>
        <v>2160</v>
      </c>
      <c r="G289" s="15">
        <f>IFERROR(VLOOKUP($B289,'[1]Paste Only'!$D:$AM,6,FALSE),"-")</f>
        <v>2</v>
      </c>
      <c r="H289" s="15">
        <f>IFERROR(VLOOKUP($B289,'[1]Paste Only'!$D:$AM,7,FALSE),"-")</f>
        <v>0</v>
      </c>
      <c r="I289" s="15">
        <f>IFERROR(VLOOKUP($B289,'[1]Paste Only'!$D:$AM,8,FALSE),"-")</f>
        <v>0</v>
      </c>
      <c r="J289" s="16"/>
      <c r="K289" s="16"/>
      <c r="L289" s="14">
        <f>IFERROR(VLOOKUP($B289,'[1]Paste Only'!$D:$AM,12,FALSE),"-")</f>
        <v>115.76</v>
      </c>
      <c r="M289" s="14">
        <f>IFERROR(VLOOKUP($B289,'[1]Paste Only'!$D:$AM,15,FALSE),"-")</f>
        <v>149.01839080459769</v>
      </c>
      <c r="N289" s="17"/>
      <c r="O289" s="18"/>
      <c r="P289" s="19">
        <f t="shared" si="151"/>
        <v>0.28730468905146589</v>
      </c>
      <c r="Q289" s="20">
        <f t="shared" si="124"/>
        <v>0.15690527838033264</v>
      </c>
      <c r="R289" s="13">
        <f t="shared" si="125"/>
        <v>2</v>
      </c>
      <c r="S289" s="13" t="str">
        <f>IFERROR(VLOOKUP($B289,'[1]Market Cap'!$G:$I,3,FALSE),"-")</f>
        <v>Mid Cap</v>
      </c>
      <c r="T289" s="13"/>
      <c r="U289" s="13"/>
      <c r="V289" s="21">
        <f t="shared" si="152"/>
        <v>0</v>
      </c>
      <c r="W289" s="21">
        <f t="shared" si="152"/>
        <v>0</v>
      </c>
      <c r="X289" s="21">
        <f t="shared" si="152"/>
        <v>0</v>
      </c>
      <c r="Y289" s="22">
        <f t="shared" si="126"/>
        <v>0</v>
      </c>
      <c r="Z289" s="13">
        <f t="shared" si="127"/>
        <v>0</v>
      </c>
      <c r="AA289" s="23">
        <f t="shared" si="128"/>
        <v>0</v>
      </c>
      <c r="AB289" s="23">
        <f t="shared" si="129"/>
        <v>0</v>
      </c>
      <c r="AC289" s="23">
        <f t="shared" si="130"/>
        <v>0</v>
      </c>
      <c r="AD289" s="24">
        <f t="shared" si="131"/>
        <v>0</v>
      </c>
      <c r="AE289" s="25">
        <f>IFERROR(VLOOKUP($B289,'[1]Market Cap'!$G:$I,2,FALSE),"-")</f>
        <v>35058.991042709997</v>
      </c>
      <c r="AF289" s="20">
        <f t="shared" si="132"/>
        <v>0</v>
      </c>
      <c r="AG289" s="17">
        <f t="shared" si="133"/>
        <v>0</v>
      </c>
      <c r="AH289" s="17">
        <f t="shared" si="134"/>
        <v>0</v>
      </c>
      <c r="AI289" s="17" t="str">
        <f t="shared" si="135"/>
        <v>-</v>
      </c>
      <c r="AJ289" s="26">
        <f>IFERROR(VLOOKUP($B289,'[1]Paste Only'!$D:$AM,26,FALSE),"-")</f>
        <v>2160</v>
      </c>
      <c r="AK289" s="26">
        <f>IFERROR(VLOOKUP($B289,'[1]Paste Only'!$D:$AM,23,FALSE),"-")</f>
        <v>2160</v>
      </c>
      <c r="AL289" s="26">
        <f>IFERROR(VLOOKUP($B289,'[1]Paste Only'!$D:$AM,22,FALSE),"-")</f>
        <v>2160</v>
      </c>
      <c r="AM289" s="21">
        <f t="shared" si="153"/>
        <v>0</v>
      </c>
      <c r="AN289" s="21">
        <f t="shared" si="153"/>
        <v>0</v>
      </c>
      <c r="AO289" s="21">
        <f t="shared" si="153"/>
        <v>0</v>
      </c>
      <c r="AP289" s="27">
        <f t="shared" si="136"/>
        <v>0</v>
      </c>
      <c r="AQ289" s="27">
        <f t="shared" si="137"/>
        <v>0</v>
      </c>
      <c r="AR289" s="27">
        <f t="shared" si="138"/>
        <v>2160</v>
      </c>
      <c r="AS289" s="27">
        <f t="shared" si="139"/>
        <v>2160</v>
      </c>
      <c r="AT289" s="27">
        <f t="shared" si="140"/>
        <v>0</v>
      </c>
      <c r="AU289" s="27">
        <f t="shared" si="141"/>
        <v>0</v>
      </c>
      <c r="AV289" s="21">
        <f t="shared" si="142"/>
        <v>1</v>
      </c>
      <c r="AW289" s="27">
        <f t="shared" si="143"/>
        <v>2160</v>
      </c>
      <c r="AX289" s="27">
        <f t="shared" si="144"/>
        <v>2160</v>
      </c>
      <c r="AY289" s="27">
        <f t="shared" si="145"/>
        <v>2160</v>
      </c>
      <c r="AZ289" s="21">
        <f t="shared" si="146"/>
        <v>0.15690527838033264</v>
      </c>
      <c r="BA289" s="21">
        <f t="shared" si="147"/>
        <v>0.15690527838033264</v>
      </c>
      <c r="BB289" s="28">
        <f t="shared" si="148"/>
        <v>2160</v>
      </c>
      <c r="BC289" s="28" t="s">
        <v>81</v>
      </c>
      <c r="BD289" s="28">
        <v>200</v>
      </c>
      <c r="BE289" s="28" t="s">
        <v>81</v>
      </c>
      <c r="BF289" s="28" t="str">
        <f t="shared" si="149"/>
        <v>-</v>
      </c>
      <c r="BG289" s="29">
        <f t="shared" si="150"/>
        <v>0</v>
      </c>
      <c r="BH289" s="29">
        <f t="shared" si="150"/>
        <v>0</v>
      </c>
      <c r="BI289" s="29">
        <f t="shared" si="150"/>
        <v>0</v>
      </c>
      <c r="BJ289" s="29">
        <f t="shared" si="150"/>
        <v>0</v>
      </c>
      <c r="BK289" s="29"/>
    </row>
    <row r="290" spans="1:64" x14ac:dyDescent="0.25">
      <c r="A290" s="13" t="s">
        <v>925</v>
      </c>
      <c r="B290" s="13" t="s">
        <v>926</v>
      </c>
      <c r="C290" s="13" t="s">
        <v>927</v>
      </c>
      <c r="D290" s="13" t="str">
        <f>IFERROR(VLOOKUP($B290,[1]GICS!$C:$D,2,FALSE),"-")</f>
        <v>Consumer Discretionary</v>
      </c>
      <c r="E290" s="14">
        <f>IFERROR(IF(VLOOKUP($B290,'[1]Paste Only'!$D:$AM,4,FALSE)="-",VLOOKUP($B290,'[1]Market Cap'!$A:$J,10,FALSE),VLOOKUP($B290,'[1]Paste Only'!$D:$AM,4,FALSE)),"-")</f>
        <v>88.35</v>
      </c>
      <c r="F290" s="14">
        <f>IFERROR(VLOOKUP($B290,'[1]Paste Only'!$D:$AM,5,FALSE),"-")</f>
        <v>85.461540222167969</v>
      </c>
      <c r="G290" s="15">
        <f>IFERROR(VLOOKUP($B290,'[1]Paste Only'!$D:$AM,6,FALSE),"-")</f>
        <v>6</v>
      </c>
      <c r="H290" s="15">
        <f>IFERROR(VLOOKUP($B290,'[1]Paste Only'!$D:$AM,7,FALSE),"-")</f>
        <v>6</v>
      </c>
      <c r="I290" s="15">
        <f>IFERROR(VLOOKUP($B290,'[1]Paste Only'!$D:$AM,8,FALSE),"-")</f>
        <v>8</v>
      </c>
      <c r="J290" s="16"/>
      <c r="K290" s="16"/>
      <c r="L290" s="14">
        <f>IFERROR(VLOOKUP($B290,'[1]Paste Only'!$D:$AM,12,FALSE),"-")</f>
        <v>-5.2854679999999998</v>
      </c>
      <c r="M290" s="14">
        <f>IFERROR(VLOOKUP($B290,'[1]Paste Only'!$D:$AM,15,FALSE),"-")</f>
        <v>-4.0108160919540223</v>
      </c>
      <c r="N290" s="17"/>
      <c r="O290" s="18"/>
      <c r="P290" s="19">
        <f t="shared" si="151"/>
        <v>0.24116159780855306</v>
      </c>
      <c r="Q290" s="20">
        <f t="shared" si="124"/>
        <v>-3.269337609317513E-2</v>
      </c>
      <c r="R290" s="13">
        <f t="shared" si="125"/>
        <v>20</v>
      </c>
      <c r="S290" s="13" t="str">
        <f>IFERROR(VLOOKUP($B290,'[1]Market Cap'!$G:$I,3,FALSE),"-")</f>
        <v>Small Cap</v>
      </c>
      <c r="T290" s="13"/>
      <c r="U290" s="13"/>
      <c r="V290" s="21">
        <f t="shared" si="152"/>
        <v>0</v>
      </c>
      <c r="W290" s="21">
        <f t="shared" si="152"/>
        <v>0</v>
      </c>
      <c r="X290" s="21">
        <f t="shared" si="152"/>
        <v>0</v>
      </c>
      <c r="Y290" s="22">
        <f t="shared" si="126"/>
        <v>0</v>
      </c>
      <c r="Z290" s="13">
        <f t="shared" si="127"/>
        <v>0</v>
      </c>
      <c r="AA290" s="23">
        <f t="shared" si="128"/>
        <v>0</v>
      </c>
      <c r="AB290" s="23">
        <f t="shared" si="129"/>
        <v>0</v>
      </c>
      <c r="AC290" s="23">
        <f t="shared" si="130"/>
        <v>0</v>
      </c>
      <c r="AD290" s="24">
        <f t="shared" si="131"/>
        <v>0</v>
      </c>
      <c r="AE290" s="25">
        <f>IFERROR(VLOOKUP($B290,'[1]Market Cap'!$G:$I,2,FALSE),"-")</f>
        <v>10781.304319454999</v>
      </c>
      <c r="AF290" s="20">
        <f t="shared" si="132"/>
        <v>0</v>
      </c>
      <c r="AG290" s="17">
        <f t="shared" si="133"/>
        <v>1</v>
      </c>
      <c r="AH290" s="17">
        <f t="shared" si="134"/>
        <v>0</v>
      </c>
      <c r="AI290" s="17" t="str">
        <f t="shared" si="135"/>
        <v>-</v>
      </c>
      <c r="AJ290" s="26">
        <f>IFERROR(VLOOKUP($B290,'[1]Paste Only'!$D:$AM,26,FALSE),"-")</f>
        <v>84</v>
      </c>
      <c r="AK290" s="26">
        <f>IFERROR(VLOOKUP($B290,'[1]Paste Only'!$D:$AM,23,FALSE),"-")</f>
        <v>131</v>
      </c>
      <c r="AL290" s="26">
        <f>IFERROR(VLOOKUP($B290,'[1]Paste Only'!$D:$AM,22,FALSE),"-")</f>
        <v>59</v>
      </c>
      <c r="AM290" s="21">
        <f t="shared" si="153"/>
        <v>-1.7101730420122419E-2</v>
      </c>
      <c r="AN290" s="21">
        <f t="shared" si="153"/>
        <v>0.53285325374957093</v>
      </c>
      <c r="AO290" s="21">
        <f t="shared" si="153"/>
        <v>-0.30963097731889555</v>
      </c>
      <c r="AP290" s="27">
        <f t="shared" si="136"/>
        <v>0</v>
      </c>
      <c r="AQ290" s="27">
        <f t="shared" si="137"/>
        <v>0</v>
      </c>
      <c r="AR290" s="27">
        <f t="shared" si="138"/>
        <v>85.461540222167969</v>
      </c>
      <c r="AS290" s="27">
        <f t="shared" si="139"/>
        <v>85.461540222167969</v>
      </c>
      <c r="AT290" s="27">
        <f t="shared" si="140"/>
        <v>0</v>
      </c>
      <c r="AU290" s="27">
        <f t="shared" si="141"/>
        <v>0</v>
      </c>
      <c r="AV290" s="21">
        <f t="shared" si="142"/>
        <v>0.3</v>
      </c>
      <c r="AW290" s="27">
        <f t="shared" si="143"/>
        <v>85.461540222167969</v>
      </c>
      <c r="AX290" s="27">
        <f t="shared" si="144"/>
        <v>85.461540222167969</v>
      </c>
      <c r="AY290" s="27">
        <f t="shared" si="145"/>
        <v>85.461540222167969</v>
      </c>
      <c r="AZ290" s="21">
        <f t="shared" si="146"/>
        <v>-3.269337609317513E-2</v>
      </c>
      <c r="BA290" s="21">
        <f t="shared" si="147"/>
        <v>-3.269337609317513E-2</v>
      </c>
      <c r="BB290" s="28">
        <f t="shared" si="148"/>
        <v>85.461540222167969</v>
      </c>
      <c r="BC290" s="28">
        <v>144</v>
      </c>
      <c r="BD290" s="28">
        <v>119.5</v>
      </c>
      <c r="BE290" s="28">
        <v>130.5</v>
      </c>
      <c r="BF290" s="28">
        <f t="shared" si="149"/>
        <v>130.5</v>
      </c>
      <c r="BG290" s="29">
        <f t="shared" si="150"/>
        <v>65.487770285186187</v>
      </c>
      <c r="BH290" s="29">
        <f t="shared" si="150"/>
        <v>110.34482758620689</v>
      </c>
      <c r="BI290" s="29">
        <f t="shared" si="150"/>
        <v>91.570881226053643</v>
      </c>
      <c r="BJ290" s="29">
        <f t="shared" si="150"/>
        <v>100</v>
      </c>
      <c r="BK290" s="29"/>
    </row>
    <row r="291" spans="1:64" x14ac:dyDescent="0.25">
      <c r="A291" s="13" t="s">
        <v>928</v>
      </c>
      <c r="B291" s="13" t="s">
        <v>929</v>
      </c>
      <c r="C291" s="13" t="s">
        <v>930</v>
      </c>
      <c r="D291" s="13" t="str">
        <f>IFERROR(VLOOKUP($B291,[1]GICS!$C:$D,2,FALSE),"-")</f>
        <v>Industrials</v>
      </c>
      <c r="E291" s="14">
        <f>IFERROR(IF(VLOOKUP($B291,'[1]Paste Only'!$D:$AM,4,FALSE)="-",VLOOKUP($B291,'[1]Market Cap'!$A:$J,10,FALSE),VLOOKUP($B291,'[1]Paste Only'!$D:$AM,4,FALSE)),"-")</f>
        <v>172.35</v>
      </c>
      <c r="F291" s="14">
        <f>IFERROR(VLOOKUP($B291,'[1]Paste Only'!$D:$AM,5,FALSE),"-")</f>
        <v>151.33332824707031</v>
      </c>
      <c r="G291" s="15">
        <f>IFERROR(VLOOKUP($B291,'[1]Paste Only'!$D:$AM,6,FALSE),"-")</f>
        <v>0</v>
      </c>
      <c r="H291" s="15">
        <f>IFERROR(VLOOKUP($B291,'[1]Paste Only'!$D:$AM,7,FALSE),"-")</f>
        <v>1</v>
      </c>
      <c r="I291" s="15">
        <f>IFERROR(VLOOKUP($B291,'[1]Paste Only'!$D:$AM,8,FALSE),"-")</f>
        <v>2</v>
      </c>
      <c r="J291" s="16"/>
      <c r="K291" s="16"/>
      <c r="L291" s="14">
        <f>IFERROR(VLOOKUP($B291,'[1]Paste Only'!$D:$AM,12,FALSE),"-")</f>
        <v>7.73</v>
      </c>
      <c r="M291" s="14" t="str">
        <f>IFERROR(VLOOKUP($B291,'[1]Paste Only'!$D:$AM,15,FALSE),"-")</f>
        <v>-</v>
      </c>
      <c r="N291" s="17"/>
      <c r="O291" s="18"/>
      <c r="P291" s="19">
        <f t="shared" si="151"/>
        <v>0</v>
      </c>
      <c r="Q291" s="20">
        <f t="shared" si="124"/>
        <v>-0.12194181463840836</v>
      </c>
      <c r="R291" s="13">
        <f t="shared" si="125"/>
        <v>3</v>
      </c>
      <c r="S291" s="13" t="str">
        <f>IFERROR(VLOOKUP($B291,'[1]Market Cap'!$G:$I,3,FALSE),"-")</f>
        <v>Small Cap</v>
      </c>
      <c r="T291" s="13"/>
      <c r="U291" s="13"/>
      <c r="V291" s="21">
        <f t="shared" si="152"/>
        <v>0</v>
      </c>
      <c r="W291" s="21">
        <f t="shared" si="152"/>
        <v>0</v>
      </c>
      <c r="X291" s="21">
        <f t="shared" si="152"/>
        <v>0</v>
      </c>
      <c r="Y291" s="22">
        <f t="shared" si="126"/>
        <v>0</v>
      </c>
      <c r="Z291" s="13">
        <f t="shared" si="127"/>
        <v>0</v>
      </c>
      <c r="AA291" s="23">
        <f t="shared" si="128"/>
        <v>0</v>
      </c>
      <c r="AB291" s="23">
        <f t="shared" si="129"/>
        <v>0</v>
      </c>
      <c r="AC291" s="23">
        <f t="shared" si="130"/>
        <v>0</v>
      </c>
      <c r="AD291" s="24">
        <f t="shared" si="131"/>
        <v>0</v>
      </c>
      <c r="AE291" s="25">
        <f>IFERROR(VLOOKUP($B291,'[1]Market Cap'!$G:$I,2,FALSE),"-")</f>
        <v>16209.7887789</v>
      </c>
      <c r="AF291" s="20">
        <f t="shared" si="132"/>
        <v>0</v>
      </c>
      <c r="AG291" s="17">
        <f t="shared" si="133"/>
        <v>1</v>
      </c>
      <c r="AH291" s="17">
        <f t="shared" si="134"/>
        <v>0</v>
      </c>
      <c r="AI291" s="17" t="str">
        <f t="shared" si="135"/>
        <v>-</v>
      </c>
      <c r="AJ291" s="26">
        <f>IFERROR(VLOOKUP($B291,'[1]Paste Only'!$D:$AM,26,FALSE),"-")</f>
        <v>152</v>
      </c>
      <c r="AK291" s="26">
        <f>IFERROR(VLOOKUP($B291,'[1]Paste Only'!$D:$AM,23,FALSE),"-")</f>
        <v>159</v>
      </c>
      <c r="AL291" s="26">
        <f>IFERROR(VLOOKUP($B291,'[1]Paste Only'!$D:$AM,22,FALSE),"-")</f>
        <v>143</v>
      </c>
      <c r="AM291" s="21">
        <f t="shared" si="153"/>
        <v>4.4053201013412036E-3</v>
      </c>
      <c r="AN291" s="21">
        <f t="shared" si="153"/>
        <v>5.0660828263902946E-2</v>
      </c>
      <c r="AO291" s="21">
        <f t="shared" si="153"/>
        <v>-5.5066047536238227E-2</v>
      </c>
      <c r="AP291" s="27">
        <f t="shared" si="136"/>
        <v>0</v>
      </c>
      <c r="AQ291" s="27">
        <f t="shared" si="137"/>
        <v>0</v>
      </c>
      <c r="AR291" s="27">
        <f t="shared" si="138"/>
        <v>151.33332824707031</v>
      </c>
      <c r="AS291" s="27">
        <f t="shared" si="139"/>
        <v>151.33332824707031</v>
      </c>
      <c r="AT291" s="27">
        <f t="shared" si="140"/>
        <v>0</v>
      </c>
      <c r="AU291" s="27">
        <f t="shared" si="141"/>
        <v>0</v>
      </c>
      <c r="AV291" s="21">
        <f t="shared" si="142"/>
        <v>0</v>
      </c>
      <c r="AW291" s="27">
        <f t="shared" si="143"/>
        <v>151.33332824707031</v>
      </c>
      <c r="AX291" s="27">
        <f t="shared" si="144"/>
        <v>151.33332824707031</v>
      </c>
      <c r="AY291" s="27">
        <f t="shared" si="145"/>
        <v>152</v>
      </c>
      <c r="AZ291" s="21">
        <f t="shared" si="146"/>
        <v>-0.1180736872642878</v>
      </c>
      <c r="BA291" s="21">
        <f t="shared" si="147"/>
        <v>-0.1180736872642878</v>
      </c>
      <c r="BB291" s="28">
        <f t="shared" si="148"/>
        <v>151.33332824707031</v>
      </c>
      <c r="BC291" s="28">
        <v>300</v>
      </c>
      <c r="BD291" s="28">
        <v>350</v>
      </c>
      <c r="BE291" s="28">
        <v>370</v>
      </c>
      <c r="BF291" s="28">
        <f t="shared" si="149"/>
        <v>370</v>
      </c>
      <c r="BG291" s="29">
        <f t="shared" si="150"/>
        <v>40.900899526235222</v>
      </c>
      <c r="BH291" s="29">
        <f t="shared" si="150"/>
        <v>81.081081081081081</v>
      </c>
      <c r="BI291" s="29">
        <f t="shared" si="150"/>
        <v>94.594594594594597</v>
      </c>
      <c r="BJ291" s="29">
        <f t="shared" si="150"/>
        <v>100</v>
      </c>
      <c r="BK291" s="29"/>
    </row>
    <row r="292" spans="1:64" x14ac:dyDescent="0.25">
      <c r="A292" s="13" t="s">
        <v>931</v>
      </c>
      <c r="B292" s="13" t="s">
        <v>932</v>
      </c>
      <c r="C292" s="13" t="s">
        <v>933</v>
      </c>
      <c r="D292" s="13" t="str">
        <f>IFERROR(VLOOKUP($B292,[1]GICS!$C:$D,2,FALSE),"-")</f>
        <v>Industrials</v>
      </c>
      <c r="E292" s="14">
        <f>IFERROR(IF(VLOOKUP($B292,'[1]Paste Only'!$D:$AM,4,FALSE)="-",VLOOKUP($B292,'[1]Market Cap'!$A:$J,10,FALSE),VLOOKUP($B292,'[1]Paste Only'!$D:$AM,4,FALSE)),"-")</f>
        <v>4821.8999999999996</v>
      </c>
      <c r="F292" s="14">
        <f>IFERROR(VLOOKUP($B292,'[1]Paste Only'!$D:$AM,5,FALSE),"-")</f>
        <v>5012.60009765625</v>
      </c>
      <c r="G292" s="15">
        <f>IFERROR(VLOOKUP($B292,'[1]Paste Only'!$D:$AM,6,FALSE),"-")</f>
        <v>8</v>
      </c>
      <c r="H292" s="15">
        <f>IFERROR(VLOOKUP($B292,'[1]Paste Only'!$D:$AM,7,FALSE),"-")</f>
        <v>2</v>
      </c>
      <c r="I292" s="15">
        <f>IFERROR(VLOOKUP($B292,'[1]Paste Only'!$D:$AM,8,FALSE),"-")</f>
        <v>1</v>
      </c>
      <c r="J292" s="16"/>
      <c r="K292" s="16"/>
      <c r="L292" s="14">
        <f>IFERROR(VLOOKUP($B292,'[1]Paste Only'!$D:$AM,12,FALSE),"-")</f>
        <v>114.46399700000001</v>
      </c>
      <c r="M292" s="14">
        <f>IFERROR(VLOOKUP($B292,'[1]Paste Only'!$D:$AM,15,FALSE),"-")</f>
        <v>133.19325287356321</v>
      </c>
      <c r="N292" s="17"/>
      <c r="O292" s="18"/>
      <c r="P292" s="19">
        <f t="shared" si="151"/>
        <v>0.16362573703907257</v>
      </c>
      <c r="Q292" s="20">
        <f t="shared" si="124"/>
        <v>3.9548745858738243E-2</v>
      </c>
      <c r="R292" s="13">
        <f t="shared" si="125"/>
        <v>11</v>
      </c>
      <c r="S292" s="13" t="str">
        <f>IFERROR(VLOOKUP($B292,'[1]Market Cap'!$G:$I,3,FALSE),"-")</f>
        <v>Small Cap</v>
      </c>
      <c r="T292" s="13"/>
      <c r="U292" s="13"/>
      <c r="V292" s="21">
        <f t="shared" si="152"/>
        <v>0</v>
      </c>
      <c r="W292" s="21">
        <f t="shared" si="152"/>
        <v>0</v>
      </c>
      <c r="X292" s="21">
        <f t="shared" si="152"/>
        <v>0</v>
      </c>
      <c r="Y292" s="22">
        <f t="shared" si="126"/>
        <v>0</v>
      </c>
      <c r="Z292" s="13">
        <f t="shared" si="127"/>
        <v>0</v>
      </c>
      <c r="AA292" s="23">
        <f t="shared" si="128"/>
        <v>0</v>
      </c>
      <c r="AB292" s="23">
        <f t="shared" si="129"/>
        <v>0</v>
      </c>
      <c r="AC292" s="23">
        <f t="shared" si="130"/>
        <v>0</v>
      </c>
      <c r="AD292" s="24">
        <f t="shared" si="131"/>
        <v>0</v>
      </c>
      <c r="AE292" s="25">
        <f>IFERROR(VLOOKUP($B292,'[1]Market Cap'!$G:$I,2,FALSE),"-")</f>
        <v>23838.49137897</v>
      </c>
      <c r="AF292" s="20">
        <f t="shared" si="132"/>
        <v>0</v>
      </c>
      <c r="AG292" s="17">
        <f t="shared" si="133"/>
        <v>0</v>
      </c>
      <c r="AH292" s="17">
        <f t="shared" si="134"/>
        <v>0</v>
      </c>
      <c r="AI292" s="17" t="str">
        <f t="shared" si="135"/>
        <v>-</v>
      </c>
      <c r="AJ292" s="26">
        <f>IFERROR(VLOOKUP($B292,'[1]Paste Only'!$D:$AM,26,FALSE),"-")</f>
        <v>4980.5</v>
      </c>
      <c r="AK292" s="26">
        <f>IFERROR(VLOOKUP($B292,'[1]Paste Only'!$D:$AM,23,FALSE),"-")</f>
        <v>5550</v>
      </c>
      <c r="AL292" s="26">
        <f>IFERROR(VLOOKUP($B292,'[1]Paste Only'!$D:$AM,22,FALSE),"-")</f>
        <v>4575</v>
      </c>
      <c r="AM292" s="21">
        <f t="shared" si="153"/>
        <v>-6.4038816244804675E-3</v>
      </c>
      <c r="AN292" s="21">
        <f t="shared" si="153"/>
        <v>0.10720980965447913</v>
      </c>
      <c r="AO292" s="21">
        <f t="shared" si="153"/>
        <v>-8.7300021771307801E-2</v>
      </c>
      <c r="AP292" s="27">
        <f t="shared" si="136"/>
        <v>0</v>
      </c>
      <c r="AQ292" s="27">
        <f t="shared" si="137"/>
        <v>0</v>
      </c>
      <c r="AR292" s="27">
        <f t="shared" si="138"/>
        <v>5012.60009765625</v>
      </c>
      <c r="AS292" s="27">
        <f t="shared" si="139"/>
        <v>5012.60009765625</v>
      </c>
      <c r="AT292" s="27">
        <f t="shared" si="140"/>
        <v>0</v>
      </c>
      <c r="AU292" s="27">
        <f t="shared" si="141"/>
        <v>0</v>
      </c>
      <c r="AV292" s="21">
        <f t="shared" si="142"/>
        <v>0.72727272727272729</v>
      </c>
      <c r="AW292" s="27">
        <f t="shared" si="143"/>
        <v>5012.60009765625</v>
      </c>
      <c r="AX292" s="27">
        <f t="shared" si="144"/>
        <v>5012.60009765625</v>
      </c>
      <c r="AY292" s="27">
        <f t="shared" si="145"/>
        <v>4980.5</v>
      </c>
      <c r="AZ292" s="21">
        <f t="shared" si="146"/>
        <v>3.28915987473819E-2</v>
      </c>
      <c r="BA292" s="21">
        <f t="shared" si="147"/>
        <v>3.28915987473819E-2</v>
      </c>
      <c r="BB292" s="28">
        <f t="shared" si="148"/>
        <v>5012.60009765625</v>
      </c>
      <c r="BC292" s="28">
        <v>402.5</v>
      </c>
      <c r="BD292" s="28">
        <v>420</v>
      </c>
      <c r="BE292" s="28">
        <v>450</v>
      </c>
      <c r="BF292" s="28">
        <f t="shared" si="149"/>
        <v>450</v>
      </c>
      <c r="BG292" s="29">
        <f t="shared" si="150"/>
        <v>1113.9111328125</v>
      </c>
      <c r="BH292" s="29">
        <f t="shared" si="150"/>
        <v>89.444444444444443</v>
      </c>
      <c r="BI292" s="29">
        <f t="shared" si="150"/>
        <v>93.333333333333329</v>
      </c>
      <c r="BJ292" s="29">
        <f t="shared" si="150"/>
        <v>100</v>
      </c>
      <c r="BK292" s="29"/>
      <c r="BL292" s="31"/>
    </row>
    <row r="293" spans="1:64" x14ac:dyDescent="0.25">
      <c r="A293" s="13" t="s">
        <v>934</v>
      </c>
      <c r="B293" s="13" t="s">
        <v>935</v>
      </c>
      <c r="C293" s="13" t="s">
        <v>936</v>
      </c>
      <c r="D293" s="13" t="str">
        <f>IFERROR(VLOOKUP($B293,[1]GICS!$C:$D,2,FALSE),"-")</f>
        <v>Information Technology</v>
      </c>
      <c r="E293" s="14">
        <f>IFERROR(IF(VLOOKUP($B293,'[1]Paste Only'!$D:$AM,4,FALSE)="-",VLOOKUP($B293,'[1]Market Cap'!$A:$J,10,FALSE),VLOOKUP($B293,'[1]Paste Only'!$D:$AM,4,FALSE)),"-")</f>
        <v>373.25</v>
      </c>
      <c r="F293" s="14">
        <f>IFERROR(VLOOKUP($B293,'[1]Paste Only'!$D:$AM,5,FALSE),"-")</f>
        <v>402.5</v>
      </c>
      <c r="G293" s="15">
        <f>IFERROR(VLOOKUP($B293,'[1]Paste Only'!$D:$AM,6,FALSE),"-")</f>
        <v>5</v>
      </c>
      <c r="H293" s="15">
        <f>IFERROR(VLOOKUP($B293,'[1]Paste Only'!$D:$AM,7,FALSE),"-")</f>
        <v>9</v>
      </c>
      <c r="I293" s="15">
        <f>IFERROR(VLOOKUP($B293,'[1]Paste Only'!$D:$AM,8,FALSE),"-")</f>
        <v>3</v>
      </c>
      <c r="J293" s="16"/>
      <c r="K293" s="16"/>
      <c r="L293" s="14">
        <f>IFERROR(VLOOKUP($B293,'[1]Paste Only'!$D:$AM,12,FALSE),"-")</f>
        <v>18.64</v>
      </c>
      <c r="M293" s="14">
        <f>IFERROR(VLOOKUP($B293,'[1]Paste Only'!$D:$AM,15,FALSE),"-")</f>
        <v>19.40387356321839</v>
      </c>
      <c r="N293" s="17"/>
      <c r="O293" s="18"/>
      <c r="P293" s="19">
        <f t="shared" si="151"/>
        <v>4.0980341374377227E-2</v>
      </c>
      <c r="Q293" s="20">
        <f t="shared" si="124"/>
        <v>7.8365706630944443E-2</v>
      </c>
      <c r="R293" s="13">
        <f t="shared" si="125"/>
        <v>17</v>
      </c>
      <c r="S293" s="13" t="str">
        <f>IFERROR(VLOOKUP($B293,'[1]Market Cap'!$G:$I,3,FALSE),"-")</f>
        <v>Small Cap</v>
      </c>
      <c r="T293" s="13"/>
      <c r="U293" s="13"/>
      <c r="V293" s="21">
        <f t="shared" si="152"/>
        <v>0</v>
      </c>
      <c r="W293" s="21">
        <f t="shared" si="152"/>
        <v>0</v>
      </c>
      <c r="X293" s="21">
        <f t="shared" si="152"/>
        <v>0</v>
      </c>
      <c r="Y293" s="22">
        <f t="shared" si="126"/>
        <v>0</v>
      </c>
      <c r="Z293" s="13">
        <f t="shared" si="127"/>
        <v>0</v>
      </c>
      <c r="AA293" s="23">
        <f t="shared" si="128"/>
        <v>0</v>
      </c>
      <c r="AB293" s="23">
        <f t="shared" si="129"/>
        <v>0</v>
      </c>
      <c r="AC293" s="23">
        <f t="shared" si="130"/>
        <v>0</v>
      </c>
      <c r="AD293" s="24">
        <f t="shared" si="131"/>
        <v>0</v>
      </c>
      <c r="AE293" s="25">
        <f>IFERROR(VLOOKUP($B293,'[1]Market Cap'!$G:$I,2,FALSE),"-")</f>
        <v>10396.615384799999</v>
      </c>
      <c r="AF293" s="20">
        <f t="shared" si="132"/>
        <v>0</v>
      </c>
      <c r="AG293" s="17">
        <f t="shared" si="133"/>
        <v>0</v>
      </c>
      <c r="AH293" s="17">
        <f t="shared" si="134"/>
        <v>0</v>
      </c>
      <c r="AI293" s="17" t="str">
        <f t="shared" si="135"/>
        <v>-</v>
      </c>
      <c r="AJ293" s="26">
        <f>IFERROR(VLOOKUP($B293,'[1]Paste Only'!$D:$AM,26,FALSE),"-")</f>
        <v>412</v>
      </c>
      <c r="AK293" s="26">
        <f>IFERROR(VLOOKUP($B293,'[1]Paste Only'!$D:$AM,23,FALSE),"-")</f>
        <v>450</v>
      </c>
      <c r="AL293" s="26">
        <f>IFERROR(VLOOKUP($B293,'[1]Paste Only'!$D:$AM,22,FALSE),"-")</f>
        <v>339</v>
      </c>
      <c r="AM293" s="21">
        <f t="shared" si="153"/>
        <v>2.3602484472049712E-2</v>
      </c>
      <c r="AN293" s="21">
        <f t="shared" si="153"/>
        <v>0.11801242236024834</v>
      </c>
      <c r="AO293" s="21">
        <f t="shared" si="153"/>
        <v>-0.15776397515527951</v>
      </c>
      <c r="AP293" s="27">
        <f t="shared" si="136"/>
        <v>0</v>
      </c>
      <c r="AQ293" s="27">
        <f t="shared" si="137"/>
        <v>0</v>
      </c>
      <c r="AR293" s="27">
        <f t="shared" si="138"/>
        <v>402.5</v>
      </c>
      <c r="AS293" s="27">
        <f t="shared" si="139"/>
        <v>402.5</v>
      </c>
      <c r="AT293" s="27">
        <f t="shared" si="140"/>
        <v>0</v>
      </c>
      <c r="AU293" s="27">
        <f t="shared" si="141"/>
        <v>0</v>
      </c>
      <c r="AV293" s="21">
        <f t="shared" si="142"/>
        <v>0.29411764705882354</v>
      </c>
      <c r="AW293" s="27">
        <f t="shared" si="143"/>
        <v>402.5</v>
      </c>
      <c r="AX293" s="27">
        <f t="shared" si="144"/>
        <v>402.5</v>
      </c>
      <c r="AY293" s="27">
        <f t="shared" si="145"/>
        <v>402.5</v>
      </c>
      <c r="AZ293" s="21">
        <f t="shared" si="146"/>
        <v>7.8365706630944443E-2</v>
      </c>
      <c r="BA293" s="21">
        <f t="shared" si="147"/>
        <v>7.8365706630944443E-2</v>
      </c>
      <c r="BB293" s="28">
        <f t="shared" si="148"/>
        <v>402.5</v>
      </c>
      <c r="BC293" s="28">
        <v>1631</v>
      </c>
      <c r="BD293" s="28">
        <v>1132</v>
      </c>
      <c r="BE293" s="28">
        <v>1231</v>
      </c>
      <c r="BF293" s="28">
        <f t="shared" si="149"/>
        <v>1231</v>
      </c>
      <c r="BG293" s="29">
        <f t="shared" si="150"/>
        <v>32.696994313566208</v>
      </c>
      <c r="BH293" s="29">
        <f t="shared" si="150"/>
        <v>132.49390739236392</v>
      </c>
      <c r="BI293" s="29">
        <f t="shared" si="150"/>
        <v>91.957757920389923</v>
      </c>
      <c r="BJ293" s="29">
        <f t="shared" si="150"/>
        <v>100</v>
      </c>
      <c r="BK293" s="29"/>
      <c r="BL293" s="31"/>
    </row>
    <row r="294" spans="1:64" x14ac:dyDescent="0.25">
      <c r="A294" s="13" t="s">
        <v>937</v>
      </c>
      <c r="B294" s="13" t="s">
        <v>938</v>
      </c>
      <c r="C294" s="13" t="s">
        <v>939</v>
      </c>
      <c r="D294" s="13" t="str">
        <f>IFERROR(VLOOKUP($B294,[1]GICS!$C:$D,2,FALSE),"-")</f>
        <v>Health Care</v>
      </c>
      <c r="E294" s="14">
        <f>IFERROR(IF(VLOOKUP($B294,'[1]Paste Only'!$D:$AM,4,FALSE)="-",VLOOKUP($B294,'[1]Market Cap'!$A:$J,10,FALSE),VLOOKUP($B294,'[1]Paste Only'!$D:$AM,4,FALSE)),"-")</f>
        <v>631.5</v>
      </c>
      <c r="F294" s="14">
        <f>IFERROR(VLOOKUP($B294,'[1]Paste Only'!$D:$AM,5,FALSE),"-")</f>
        <v>685.5999755859375</v>
      </c>
      <c r="G294" s="15">
        <f>IFERROR(VLOOKUP($B294,'[1]Paste Only'!$D:$AM,6,FALSE),"-")</f>
        <v>9</v>
      </c>
      <c r="H294" s="15">
        <f>IFERROR(VLOOKUP($B294,'[1]Paste Only'!$D:$AM,7,FALSE),"-")</f>
        <v>1</v>
      </c>
      <c r="I294" s="15">
        <f>IFERROR(VLOOKUP($B294,'[1]Paste Only'!$D:$AM,8,FALSE),"-")</f>
        <v>0</v>
      </c>
      <c r="J294" s="16"/>
      <c r="K294" s="16"/>
      <c r="L294" s="14">
        <f>IFERROR(VLOOKUP($B294,'[1]Paste Only'!$D:$AM,12,FALSE),"-")</f>
        <v>6.4890369999999997</v>
      </c>
      <c r="M294" s="14">
        <f>IFERROR(VLOOKUP($B294,'[1]Paste Only'!$D:$AM,15,FALSE),"-")</f>
        <v>10.526034482758622</v>
      </c>
      <c r="N294" s="17"/>
      <c r="O294" s="18"/>
      <c r="P294" s="19">
        <f t="shared" si="151"/>
        <v>0.62212582279290785</v>
      </c>
      <c r="Q294" s="20">
        <f t="shared" si="124"/>
        <v>8.5669003303147306E-2</v>
      </c>
      <c r="R294" s="13">
        <f t="shared" si="125"/>
        <v>10</v>
      </c>
      <c r="S294" s="13" t="str">
        <f>IFERROR(VLOOKUP($B294,'[1]Market Cap'!$G:$I,3,FALSE),"-")</f>
        <v>Mid Cap</v>
      </c>
      <c r="T294" s="13"/>
      <c r="U294" s="13"/>
      <c r="V294" s="21">
        <f t="shared" si="152"/>
        <v>0</v>
      </c>
      <c r="W294" s="21">
        <f t="shared" si="152"/>
        <v>0</v>
      </c>
      <c r="X294" s="21">
        <f t="shared" si="152"/>
        <v>0</v>
      </c>
      <c r="Y294" s="22">
        <f t="shared" si="126"/>
        <v>0</v>
      </c>
      <c r="Z294" s="13">
        <f t="shared" si="127"/>
        <v>0</v>
      </c>
      <c r="AA294" s="23">
        <f t="shared" si="128"/>
        <v>0</v>
      </c>
      <c r="AB294" s="23">
        <f t="shared" si="129"/>
        <v>0</v>
      </c>
      <c r="AC294" s="23">
        <f t="shared" si="130"/>
        <v>0</v>
      </c>
      <c r="AD294" s="24">
        <f t="shared" si="131"/>
        <v>0</v>
      </c>
      <c r="AE294" s="25">
        <f>IFERROR(VLOOKUP($B294,'[1]Market Cap'!$G:$I,2,FALSE),"-")</f>
        <v>32719.342981350001</v>
      </c>
      <c r="AF294" s="20">
        <f t="shared" si="132"/>
        <v>0</v>
      </c>
      <c r="AG294" s="17">
        <f t="shared" si="133"/>
        <v>0</v>
      </c>
      <c r="AH294" s="17">
        <f t="shared" si="134"/>
        <v>0</v>
      </c>
      <c r="AI294" s="17" t="str">
        <f t="shared" si="135"/>
        <v>-</v>
      </c>
      <c r="AJ294" s="26">
        <f>IFERROR(VLOOKUP($B294,'[1]Paste Only'!$D:$AM,26,FALSE),"-")</f>
        <v>680</v>
      </c>
      <c r="AK294" s="26">
        <f>IFERROR(VLOOKUP($B294,'[1]Paste Only'!$D:$AM,23,FALSE),"-")</f>
        <v>800</v>
      </c>
      <c r="AL294" s="26">
        <f>IFERROR(VLOOKUP($B294,'[1]Paste Only'!$D:$AM,22,FALSE),"-")</f>
        <v>565</v>
      </c>
      <c r="AM294" s="21">
        <f t="shared" si="153"/>
        <v>-8.167992685751746E-3</v>
      </c>
      <c r="AN294" s="21">
        <f t="shared" si="153"/>
        <v>0.16686118507558612</v>
      </c>
      <c r="AO294" s="21">
        <f t="shared" si="153"/>
        <v>-0.17590428804036728</v>
      </c>
      <c r="AP294" s="27">
        <f t="shared" si="136"/>
        <v>0</v>
      </c>
      <c r="AQ294" s="27">
        <f t="shared" si="137"/>
        <v>0</v>
      </c>
      <c r="AR294" s="27">
        <f t="shared" si="138"/>
        <v>685.5999755859375</v>
      </c>
      <c r="AS294" s="27">
        <f t="shared" si="139"/>
        <v>685.5999755859375</v>
      </c>
      <c r="AT294" s="27">
        <f t="shared" si="140"/>
        <v>0</v>
      </c>
      <c r="AU294" s="27">
        <f t="shared" si="141"/>
        <v>0</v>
      </c>
      <c r="AV294" s="21">
        <f t="shared" si="142"/>
        <v>0.9</v>
      </c>
      <c r="AW294" s="27">
        <f t="shared" si="143"/>
        <v>685.5999755859375</v>
      </c>
      <c r="AX294" s="27">
        <f t="shared" si="144"/>
        <v>685.5999755859375</v>
      </c>
      <c r="AY294" s="27">
        <f t="shared" si="145"/>
        <v>680</v>
      </c>
      <c r="AZ294" s="21">
        <f t="shared" si="146"/>
        <v>7.6801266825019754E-2</v>
      </c>
      <c r="BA294" s="21">
        <f t="shared" si="147"/>
        <v>7.6801266825019754E-2</v>
      </c>
      <c r="BB294" s="28">
        <f t="shared" si="148"/>
        <v>685.5999755859375</v>
      </c>
      <c r="BC294" s="28" t="s">
        <v>81</v>
      </c>
      <c r="BD294" s="28" t="s">
        <v>81</v>
      </c>
      <c r="BE294" s="28" t="s">
        <v>81</v>
      </c>
      <c r="BF294" s="28" t="str">
        <f t="shared" si="149"/>
        <v>-</v>
      </c>
      <c r="BG294" s="29">
        <f t="shared" si="150"/>
        <v>0</v>
      </c>
      <c r="BH294" s="29">
        <f t="shared" si="150"/>
        <v>0</v>
      </c>
      <c r="BI294" s="29">
        <f t="shared" si="150"/>
        <v>0</v>
      </c>
      <c r="BJ294" s="29">
        <f t="shared" si="150"/>
        <v>0</v>
      </c>
      <c r="BK294" s="29"/>
      <c r="BL294" s="31"/>
    </row>
    <row r="295" spans="1:64" x14ac:dyDescent="0.25">
      <c r="A295" s="13" t="s">
        <v>940</v>
      </c>
      <c r="B295" s="13" t="s">
        <v>941</v>
      </c>
      <c r="C295" s="13" t="s">
        <v>942</v>
      </c>
      <c r="D295" s="13" t="str">
        <f>IFERROR(VLOOKUP($B295,[1]GICS!$C:$D,2,FALSE),"-")</f>
        <v>Real Estate</v>
      </c>
      <c r="E295" s="14">
        <f>IFERROR(IF(VLOOKUP($B295,'[1]Paste Only'!$D:$AM,4,FALSE)="-",VLOOKUP($B295,'[1]Market Cap'!$A:$J,10,FALSE),VLOOKUP($B295,'[1]Paste Only'!$D:$AM,4,FALSE)),"-")</f>
        <v>423.05</v>
      </c>
      <c r="F295" s="14">
        <f>IFERROR(VLOOKUP($B295,'[1]Paste Only'!$D:$AM,5,FALSE),"-")</f>
        <v>437.6363525390625</v>
      </c>
      <c r="G295" s="15">
        <f>IFERROR(VLOOKUP($B295,'[1]Paste Only'!$D:$AM,6,FALSE),"-")</f>
        <v>12</v>
      </c>
      <c r="H295" s="15">
        <f>IFERROR(VLOOKUP($B295,'[1]Paste Only'!$D:$AM,7,FALSE),"-")</f>
        <v>2</v>
      </c>
      <c r="I295" s="15">
        <f>IFERROR(VLOOKUP($B295,'[1]Paste Only'!$D:$AM,8,FALSE),"-")</f>
        <v>0</v>
      </c>
      <c r="J295" s="16"/>
      <c r="K295" s="16"/>
      <c r="L295" s="14">
        <f>IFERROR(VLOOKUP($B295,'[1]Paste Only'!$D:$AM,12,FALSE),"-")</f>
        <v>8.43</v>
      </c>
      <c r="M295" s="14">
        <f>IFERROR(VLOOKUP($B295,'[1]Paste Only'!$D:$AM,15,FALSE),"-")</f>
        <v>12.676988505747126</v>
      </c>
      <c r="N295" s="17"/>
      <c r="O295" s="18"/>
      <c r="P295" s="19">
        <f t="shared" si="151"/>
        <v>0.50379460329147396</v>
      </c>
      <c r="Q295" s="20">
        <f t="shared" si="124"/>
        <v>3.4479027394072714E-2</v>
      </c>
      <c r="R295" s="13">
        <f t="shared" si="125"/>
        <v>14</v>
      </c>
      <c r="S295" s="13" t="str">
        <f>IFERROR(VLOOKUP($B295,'[1]Market Cap'!$G:$I,3,FALSE),"-")</f>
        <v>Small Cap</v>
      </c>
      <c r="T295" s="13"/>
      <c r="U295" s="13"/>
      <c r="V295" s="21">
        <f t="shared" si="152"/>
        <v>0</v>
      </c>
      <c r="W295" s="21">
        <f t="shared" si="152"/>
        <v>0</v>
      </c>
      <c r="X295" s="21">
        <f t="shared" si="152"/>
        <v>0</v>
      </c>
      <c r="Y295" s="22">
        <f t="shared" si="126"/>
        <v>0</v>
      </c>
      <c r="Z295" s="13">
        <f t="shared" si="127"/>
        <v>0</v>
      </c>
      <c r="AA295" s="23">
        <f t="shared" si="128"/>
        <v>0</v>
      </c>
      <c r="AB295" s="23">
        <f t="shared" si="129"/>
        <v>0</v>
      </c>
      <c r="AC295" s="23">
        <f t="shared" si="130"/>
        <v>0</v>
      </c>
      <c r="AD295" s="24">
        <f t="shared" si="131"/>
        <v>0</v>
      </c>
      <c r="AE295" s="25">
        <f>IFERROR(VLOOKUP($B295,'[1]Market Cap'!$G:$I,2,FALSE),"-")</f>
        <v>0</v>
      </c>
      <c r="AF295" s="20">
        <f t="shared" si="132"/>
        <v>0</v>
      </c>
      <c r="AG295" s="17">
        <f t="shared" si="133"/>
        <v>0</v>
      </c>
      <c r="AH295" s="17">
        <f t="shared" si="134"/>
        <v>0</v>
      </c>
      <c r="AI295" s="17" t="str">
        <f t="shared" si="135"/>
        <v>-</v>
      </c>
      <c r="AJ295" s="26">
        <f>IFERROR(VLOOKUP($B295,'[1]Paste Only'!$D:$AM,26,FALSE),"-")</f>
        <v>441</v>
      </c>
      <c r="AK295" s="26">
        <f>IFERROR(VLOOKUP($B295,'[1]Paste Only'!$D:$AM,23,FALSE),"-")</f>
        <v>485</v>
      </c>
      <c r="AL295" s="26">
        <f>IFERROR(VLOOKUP($B295,'[1]Paste Only'!$D:$AM,22,FALSE),"-")</f>
        <v>370</v>
      </c>
      <c r="AM295" s="21">
        <f t="shared" si="153"/>
        <v>7.6859416303567407E-3</v>
      </c>
      <c r="AN295" s="21">
        <f t="shared" si="153"/>
        <v>0.10822603557987098</v>
      </c>
      <c r="AO295" s="21">
        <f t="shared" si="153"/>
        <v>-0.15454920996999544</v>
      </c>
      <c r="AP295" s="27">
        <f t="shared" si="136"/>
        <v>0</v>
      </c>
      <c r="AQ295" s="27">
        <f t="shared" si="137"/>
        <v>0</v>
      </c>
      <c r="AR295" s="27">
        <f t="shared" si="138"/>
        <v>437.6363525390625</v>
      </c>
      <c r="AS295" s="27">
        <f t="shared" si="139"/>
        <v>437.6363525390625</v>
      </c>
      <c r="AT295" s="27">
        <f t="shared" si="140"/>
        <v>0</v>
      </c>
      <c r="AU295" s="27">
        <f t="shared" si="141"/>
        <v>0</v>
      </c>
      <c r="AV295" s="21">
        <f t="shared" si="142"/>
        <v>0.8571428571428571</v>
      </c>
      <c r="AW295" s="27">
        <f t="shared" si="143"/>
        <v>437.6363525390625</v>
      </c>
      <c r="AX295" s="27">
        <f t="shared" si="144"/>
        <v>437.6363525390625</v>
      </c>
      <c r="AY295" s="27">
        <f t="shared" si="145"/>
        <v>437.6363525390625</v>
      </c>
      <c r="AZ295" s="21">
        <f t="shared" si="146"/>
        <v>3.4479027394072714E-2</v>
      </c>
      <c r="BA295" s="21">
        <f t="shared" si="147"/>
        <v>3.4479027394072714E-2</v>
      </c>
      <c r="BB295" s="28">
        <f t="shared" si="148"/>
        <v>437.6363525390625</v>
      </c>
      <c r="BC295" s="28">
        <v>2500</v>
      </c>
      <c r="BD295" s="28" t="s">
        <v>81</v>
      </c>
      <c r="BE295" s="28">
        <v>1700</v>
      </c>
      <c r="BF295" s="28">
        <f t="shared" si="149"/>
        <v>1700</v>
      </c>
      <c r="BG295" s="29">
        <f t="shared" si="150"/>
        <v>25.743314855238971</v>
      </c>
      <c r="BH295" s="29">
        <f t="shared" si="150"/>
        <v>147.05882352941177</v>
      </c>
      <c r="BI295" s="29">
        <f t="shared" si="150"/>
        <v>0</v>
      </c>
      <c r="BJ295" s="29">
        <f t="shared" si="150"/>
        <v>100</v>
      </c>
      <c r="BK295" s="29"/>
    </row>
    <row r="296" spans="1:64" x14ac:dyDescent="0.25">
      <c r="A296" s="13" t="s">
        <v>943</v>
      </c>
      <c r="B296" s="13" t="s">
        <v>944</v>
      </c>
      <c r="C296" s="13" t="s">
        <v>945</v>
      </c>
      <c r="D296" s="13" t="str">
        <f>IFERROR(VLOOKUP($B296,[1]GICS!$C:$D,2,FALSE),"-")</f>
        <v>Consumer Discretionary</v>
      </c>
      <c r="E296" s="14">
        <f>IFERROR(IF(VLOOKUP($B296,'[1]Paste Only'!$D:$AM,4,FALSE)="-",VLOOKUP($B296,'[1]Market Cap'!$A:$J,10,FALSE),VLOOKUP($B296,'[1]Paste Only'!$D:$AM,4,FALSE)),"-")</f>
        <v>490.15</v>
      </c>
      <c r="F296" s="14">
        <f>IFERROR(VLOOKUP($B296,'[1]Paste Only'!$D:$AM,5,FALSE),"-")</f>
        <v>453</v>
      </c>
      <c r="G296" s="15">
        <f>IFERROR(VLOOKUP($B296,'[1]Paste Only'!$D:$AM,6,FALSE),"-")</f>
        <v>2</v>
      </c>
      <c r="H296" s="15">
        <f>IFERROR(VLOOKUP($B296,'[1]Paste Only'!$D:$AM,7,FALSE),"-")</f>
        <v>3</v>
      </c>
      <c r="I296" s="15">
        <f>IFERROR(VLOOKUP($B296,'[1]Paste Only'!$D:$AM,8,FALSE),"-")</f>
        <v>8</v>
      </c>
      <c r="J296" s="16"/>
      <c r="K296" s="16"/>
      <c r="L296" s="14">
        <f>IFERROR(VLOOKUP($B296,'[1]Paste Only'!$D:$AM,12,FALSE),"-")</f>
        <v>6.84</v>
      </c>
      <c r="M296" s="14">
        <f>IFERROR(VLOOKUP($B296,'[1]Paste Only'!$D:$AM,15,FALSE),"-")</f>
        <v>8.7977011494252864</v>
      </c>
      <c r="N296" s="17"/>
      <c r="O296" s="18"/>
      <c r="P296" s="19">
        <f t="shared" si="151"/>
        <v>0.2862136183370303</v>
      </c>
      <c r="Q296" s="20">
        <f t="shared" si="124"/>
        <v>-7.5793124553708013E-2</v>
      </c>
      <c r="R296" s="13">
        <f t="shared" si="125"/>
        <v>13</v>
      </c>
      <c r="S296" s="13" t="str">
        <f>IFERROR(VLOOKUP($B296,'[1]Market Cap'!$G:$I,3,FALSE),"-")</f>
        <v>Small Cap</v>
      </c>
      <c r="T296" s="13"/>
      <c r="U296" s="13"/>
      <c r="V296" s="21">
        <f t="shared" si="152"/>
        <v>0</v>
      </c>
      <c r="W296" s="21">
        <f t="shared" si="152"/>
        <v>0</v>
      </c>
      <c r="X296" s="21">
        <f t="shared" si="152"/>
        <v>0</v>
      </c>
      <c r="Y296" s="22">
        <f t="shared" si="126"/>
        <v>0</v>
      </c>
      <c r="Z296" s="13">
        <f t="shared" si="127"/>
        <v>0</v>
      </c>
      <c r="AA296" s="23">
        <f t="shared" si="128"/>
        <v>0</v>
      </c>
      <c r="AB296" s="23">
        <f t="shared" si="129"/>
        <v>0</v>
      </c>
      <c r="AC296" s="23">
        <f t="shared" si="130"/>
        <v>0</v>
      </c>
      <c r="AD296" s="24">
        <f t="shared" si="131"/>
        <v>0</v>
      </c>
      <c r="AE296" s="25">
        <f>IFERROR(VLOOKUP($B296,'[1]Market Cap'!$G:$I,2,FALSE),"-")</f>
        <v>12201.724792790001</v>
      </c>
      <c r="AF296" s="20">
        <f t="shared" si="132"/>
        <v>0</v>
      </c>
      <c r="AG296" s="17">
        <f t="shared" si="133"/>
        <v>1</v>
      </c>
      <c r="AH296" s="17">
        <f t="shared" si="134"/>
        <v>0</v>
      </c>
      <c r="AI296" s="17" t="str">
        <f t="shared" si="135"/>
        <v>-</v>
      </c>
      <c r="AJ296" s="26">
        <f>IFERROR(VLOOKUP($B296,'[1]Paste Only'!$D:$AM,26,FALSE),"-")</f>
        <v>460</v>
      </c>
      <c r="AK296" s="26">
        <f>IFERROR(VLOOKUP($B296,'[1]Paste Only'!$D:$AM,23,FALSE),"-")</f>
        <v>516</v>
      </c>
      <c r="AL296" s="26">
        <f>IFERROR(VLOOKUP($B296,'[1]Paste Only'!$D:$AM,22,FALSE),"-")</f>
        <v>400</v>
      </c>
      <c r="AM296" s="21">
        <f t="shared" si="153"/>
        <v>1.5452538631346657E-2</v>
      </c>
      <c r="AN296" s="21">
        <f t="shared" si="153"/>
        <v>0.13907284768211925</v>
      </c>
      <c r="AO296" s="21">
        <f t="shared" si="153"/>
        <v>-0.11699779249448128</v>
      </c>
      <c r="AP296" s="27">
        <f t="shared" si="136"/>
        <v>0</v>
      </c>
      <c r="AQ296" s="27">
        <f t="shared" si="137"/>
        <v>0</v>
      </c>
      <c r="AR296" s="27">
        <f t="shared" si="138"/>
        <v>453</v>
      </c>
      <c r="AS296" s="27">
        <f t="shared" si="139"/>
        <v>453</v>
      </c>
      <c r="AT296" s="27">
        <f t="shared" si="140"/>
        <v>0</v>
      </c>
      <c r="AU296" s="27">
        <f t="shared" si="141"/>
        <v>0</v>
      </c>
      <c r="AV296" s="21">
        <f t="shared" si="142"/>
        <v>0.15384615384615385</v>
      </c>
      <c r="AW296" s="27">
        <f t="shared" si="143"/>
        <v>453</v>
      </c>
      <c r="AX296" s="27">
        <f t="shared" si="144"/>
        <v>453</v>
      </c>
      <c r="AY296" s="27">
        <f t="shared" si="145"/>
        <v>460</v>
      </c>
      <c r="AZ296" s="21">
        <f t="shared" si="146"/>
        <v>-6.1511782107518065E-2</v>
      </c>
      <c r="BA296" s="21">
        <f t="shared" si="147"/>
        <v>-6.1511782107518065E-2</v>
      </c>
      <c r="BB296" s="28">
        <f t="shared" si="148"/>
        <v>453</v>
      </c>
      <c r="BC296" s="28">
        <v>73</v>
      </c>
      <c r="BD296" s="28">
        <v>54</v>
      </c>
      <c r="BE296" s="28" t="s">
        <v>81</v>
      </c>
      <c r="BF296" s="28" t="str">
        <f t="shared" si="149"/>
        <v>-</v>
      </c>
      <c r="BG296" s="29">
        <f t="shared" si="150"/>
        <v>0</v>
      </c>
      <c r="BH296" s="29">
        <f t="shared" si="150"/>
        <v>0</v>
      </c>
      <c r="BI296" s="29">
        <f t="shared" si="150"/>
        <v>0</v>
      </c>
      <c r="BJ296" s="29">
        <f t="shared" si="150"/>
        <v>0</v>
      </c>
      <c r="BK296" s="29"/>
    </row>
    <row r="297" spans="1:64" x14ac:dyDescent="0.25">
      <c r="A297" s="13" t="s">
        <v>946</v>
      </c>
      <c r="B297" s="13" t="s">
        <v>947</v>
      </c>
      <c r="C297" s="13" t="s">
        <v>948</v>
      </c>
      <c r="D297" s="13" t="str">
        <f>IFERROR(VLOOKUP($B297,[1]GICS!$C:$D,2,FALSE),"-")</f>
        <v>-</v>
      </c>
      <c r="E297" s="14">
        <f>IFERROR(IF(VLOOKUP($B297,'[1]Paste Only'!$D:$AM,4,FALSE)="-",VLOOKUP($B297,'[1]Market Cap'!$A:$J,10,FALSE),VLOOKUP($B297,'[1]Paste Only'!$D:$AM,4,FALSE)),"-")</f>
        <v>0</v>
      </c>
      <c r="F297" s="14" t="str">
        <f>IFERROR(VLOOKUP($B297,'[1]Paste Only'!$D:$AM,5,FALSE),"-")</f>
        <v>-</v>
      </c>
      <c r="G297" s="15">
        <f>IFERROR(VLOOKUP($B297,'[1]Paste Only'!$D:$AM,6,FALSE),"-")</f>
        <v>0</v>
      </c>
      <c r="H297" s="15">
        <f>IFERROR(VLOOKUP($B297,'[1]Paste Only'!$D:$AM,7,FALSE),"-")</f>
        <v>0</v>
      </c>
      <c r="I297" s="15">
        <f>IFERROR(VLOOKUP($B297,'[1]Paste Only'!$D:$AM,8,FALSE),"-")</f>
        <v>0</v>
      </c>
      <c r="J297" s="16"/>
      <c r="K297" s="16"/>
      <c r="L297" s="14">
        <f>IFERROR(VLOOKUP($B297,'[1]Paste Only'!$D:$AM,12,FALSE),"-")</f>
        <v>17.04</v>
      </c>
      <c r="M297" s="14" t="str">
        <f>IFERROR(VLOOKUP($B297,'[1]Paste Only'!$D:$AM,15,FALSE),"-")</f>
        <v>-</v>
      </c>
      <c r="N297" s="17"/>
      <c r="O297" s="18"/>
      <c r="P297" s="19">
        <f t="shared" si="151"/>
        <v>0</v>
      </c>
      <c r="Q297" s="20">
        <f t="shared" si="124"/>
        <v>0</v>
      </c>
      <c r="R297" s="13">
        <f t="shared" si="125"/>
        <v>0</v>
      </c>
      <c r="S297" s="13" t="str">
        <f>IFERROR(VLOOKUP($B297,'[1]Market Cap'!$G:$I,3,FALSE),"-")</f>
        <v>Small Cap</v>
      </c>
      <c r="T297" s="13"/>
      <c r="U297" s="13"/>
      <c r="V297" s="21">
        <f t="shared" si="152"/>
        <v>0</v>
      </c>
      <c r="W297" s="21">
        <f t="shared" si="152"/>
        <v>0</v>
      </c>
      <c r="X297" s="21">
        <f t="shared" si="152"/>
        <v>0</v>
      </c>
      <c r="Y297" s="22">
        <f t="shared" si="126"/>
        <v>0</v>
      </c>
      <c r="Z297" s="13">
        <f t="shared" si="127"/>
        <v>0</v>
      </c>
      <c r="AA297" s="23">
        <f t="shared" si="128"/>
        <v>0</v>
      </c>
      <c r="AB297" s="23">
        <f t="shared" si="129"/>
        <v>0</v>
      </c>
      <c r="AC297" s="23">
        <f t="shared" si="130"/>
        <v>0</v>
      </c>
      <c r="AD297" s="24">
        <f t="shared" si="131"/>
        <v>0</v>
      </c>
      <c r="AE297" s="25">
        <f>IFERROR(VLOOKUP($B297,'[1]Market Cap'!$G:$I,2,FALSE),"-")</f>
        <v>0</v>
      </c>
      <c r="AF297" s="20">
        <f t="shared" si="132"/>
        <v>0</v>
      </c>
      <c r="AG297" s="17">
        <f t="shared" si="133"/>
        <v>0</v>
      </c>
      <c r="AH297" s="17">
        <f t="shared" si="134"/>
        <v>0</v>
      </c>
      <c r="AI297" s="17" t="str">
        <f t="shared" si="135"/>
        <v>-</v>
      </c>
      <c r="AJ297" s="26" t="str">
        <f>IFERROR(VLOOKUP($B297,'[1]Paste Only'!$D:$AM,26,FALSE),"-")</f>
        <v>-</v>
      </c>
      <c r="AK297" s="26" t="str">
        <f>IFERROR(VLOOKUP($B297,'[1]Paste Only'!$D:$AM,23,FALSE),"-")</f>
        <v>-</v>
      </c>
      <c r="AL297" s="26" t="str">
        <f>IFERROR(VLOOKUP($B297,'[1]Paste Only'!$D:$AM,22,FALSE),"-")</f>
        <v>-</v>
      </c>
      <c r="AM297" s="21" t="str">
        <f t="shared" si="153"/>
        <v>-</v>
      </c>
      <c r="AN297" s="21" t="str">
        <f t="shared" si="153"/>
        <v>-</v>
      </c>
      <c r="AO297" s="21" t="str">
        <f t="shared" si="153"/>
        <v>-</v>
      </c>
      <c r="AP297" s="27">
        <f t="shared" si="136"/>
        <v>0</v>
      </c>
      <c r="AQ297" s="27" t="str">
        <f t="shared" si="137"/>
        <v>-</v>
      </c>
      <c r="AR297" s="27" t="str">
        <f t="shared" si="138"/>
        <v>-</v>
      </c>
      <c r="AS297" s="27">
        <f t="shared" si="139"/>
        <v>0</v>
      </c>
      <c r="AT297" s="27">
        <f t="shared" si="140"/>
        <v>0</v>
      </c>
      <c r="AU297" s="27">
        <f t="shared" si="141"/>
        <v>0</v>
      </c>
      <c r="AV297" s="21" t="str">
        <f t="shared" si="142"/>
        <v>0</v>
      </c>
      <c r="AW297" s="27">
        <f t="shared" si="143"/>
        <v>0</v>
      </c>
      <c r="AX297" s="27" t="str">
        <f t="shared" si="144"/>
        <v>-</v>
      </c>
      <c r="AY297" s="27" t="str">
        <f t="shared" si="145"/>
        <v>-</v>
      </c>
      <c r="AZ297" s="21" t="str">
        <f t="shared" si="146"/>
        <v>-</v>
      </c>
      <c r="BA297" s="21" t="str">
        <f t="shared" si="147"/>
        <v>-</v>
      </c>
      <c r="BB297" s="28" t="str">
        <f t="shared" si="148"/>
        <v>-</v>
      </c>
      <c r="BC297" s="28">
        <v>2593</v>
      </c>
      <c r="BD297" s="28">
        <v>2714</v>
      </c>
      <c r="BE297" s="28">
        <v>2903</v>
      </c>
      <c r="BF297" s="28">
        <f t="shared" si="149"/>
        <v>2903</v>
      </c>
      <c r="BG297" s="29">
        <f t="shared" si="150"/>
        <v>0</v>
      </c>
      <c r="BH297" s="29">
        <f t="shared" si="150"/>
        <v>89.321391663796078</v>
      </c>
      <c r="BI297" s="29">
        <f t="shared" si="150"/>
        <v>93.489493627282116</v>
      </c>
      <c r="BJ297" s="29">
        <f t="shared" si="150"/>
        <v>100</v>
      </c>
      <c r="BK297" s="29"/>
    </row>
    <row r="298" spans="1:64" x14ac:dyDescent="0.25">
      <c r="A298" s="13" t="s">
        <v>949</v>
      </c>
      <c r="B298" s="13" t="s">
        <v>950</v>
      </c>
      <c r="C298" s="13" t="s">
        <v>951</v>
      </c>
      <c r="D298" s="13" t="str">
        <f>IFERROR(VLOOKUP($B298,[1]GICS!$C:$D,2,FALSE),"-")</f>
        <v>Utilities</v>
      </c>
      <c r="E298" s="14">
        <f>IFERROR(IF(VLOOKUP($B298,'[1]Paste Only'!$D:$AM,4,FALSE)="-",VLOOKUP($B298,'[1]Market Cap'!$A:$J,10,FALSE),VLOOKUP($B298,'[1]Paste Only'!$D:$AM,4,FALSE)),"-")</f>
        <v>308.14999999999998</v>
      </c>
      <c r="F298" s="14">
        <f>IFERROR(VLOOKUP($B298,'[1]Paste Only'!$D:$AM,5,FALSE),"-")</f>
        <v>336.35714721679688</v>
      </c>
      <c r="G298" s="15">
        <f>IFERROR(VLOOKUP($B298,'[1]Paste Only'!$D:$AM,6,FALSE),"-")</f>
        <v>10</v>
      </c>
      <c r="H298" s="15">
        <f>IFERROR(VLOOKUP($B298,'[1]Paste Only'!$D:$AM,7,FALSE),"-")</f>
        <v>7</v>
      </c>
      <c r="I298" s="15">
        <f>IFERROR(VLOOKUP($B298,'[1]Paste Only'!$D:$AM,8,FALSE),"-")</f>
        <v>3</v>
      </c>
      <c r="J298" s="16"/>
      <c r="K298" s="16"/>
      <c r="L298" s="14">
        <f>IFERROR(VLOOKUP($B298,'[1]Paste Only'!$D:$AM,12,FALSE),"-")</f>
        <v>19.690000000000001</v>
      </c>
      <c r="M298" s="14">
        <f>IFERROR(VLOOKUP($B298,'[1]Paste Only'!$D:$AM,15,FALSE),"-")</f>
        <v>21.47373563218391</v>
      </c>
      <c r="N298" s="17"/>
      <c r="O298" s="18"/>
      <c r="P298" s="19">
        <f t="shared" si="151"/>
        <v>9.0590941197760788E-2</v>
      </c>
      <c r="Q298" s="20">
        <f t="shared" si="124"/>
        <v>9.1537067067327227E-2</v>
      </c>
      <c r="R298" s="13">
        <f t="shared" si="125"/>
        <v>20</v>
      </c>
      <c r="S298" s="13" t="str">
        <f>IFERROR(VLOOKUP($B298,'[1]Market Cap'!$G:$I,3,FALSE),"-")</f>
        <v>Small Cap</v>
      </c>
      <c r="T298" s="13"/>
      <c r="U298" s="13"/>
      <c r="V298" s="21">
        <f t="shared" si="152"/>
        <v>0</v>
      </c>
      <c r="W298" s="21">
        <f t="shared" si="152"/>
        <v>0</v>
      </c>
      <c r="X298" s="21">
        <f t="shared" si="152"/>
        <v>0</v>
      </c>
      <c r="Y298" s="22">
        <f t="shared" si="126"/>
        <v>0</v>
      </c>
      <c r="Z298" s="13">
        <f t="shared" si="127"/>
        <v>0</v>
      </c>
      <c r="AA298" s="23">
        <f t="shared" si="128"/>
        <v>0</v>
      </c>
      <c r="AB298" s="23">
        <f t="shared" si="129"/>
        <v>0</v>
      </c>
      <c r="AC298" s="23">
        <f t="shared" si="130"/>
        <v>0</v>
      </c>
      <c r="AD298" s="24">
        <f t="shared" si="131"/>
        <v>0</v>
      </c>
      <c r="AE298" s="25">
        <f>IFERROR(VLOOKUP($B298,'[1]Market Cap'!$G:$I,2,FALSE),"-")</f>
        <v>17386.173551439999</v>
      </c>
      <c r="AF298" s="20">
        <f t="shared" si="132"/>
        <v>0</v>
      </c>
      <c r="AG298" s="17">
        <f t="shared" si="133"/>
        <v>0</v>
      </c>
      <c r="AH298" s="17">
        <f t="shared" si="134"/>
        <v>0</v>
      </c>
      <c r="AI298" s="17" t="str">
        <f t="shared" si="135"/>
        <v>-</v>
      </c>
      <c r="AJ298" s="26">
        <f>IFERROR(VLOOKUP($B298,'[1]Paste Only'!$D:$AM,26,FALSE),"-")</f>
        <v>328.5</v>
      </c>
      <c r="AK298" s="26">
        <f>IFERROR(VLOOKUP($B298,'[1]Paste Only'!$D:$AM,23,FALSE),"-")</f>
        <v>435</v>
      </c>
      <c r="AL298" s="26">
        <f>IFERROR(VLOOKUP($B298,'[1]Paste Only'!$D:$AM,22,FALSE),"-")</f>
        <v>270</v>
      </c>
      <c r="AM298" s="21">
        <f t="shared" si="153"/>
        <v>-2.3359536973753037E-2</v>
      </c>
      <c r="AN298" s="21">
        <f t="shared" si="153"/>
        <v>0.29326819304845486</v>
      </c>
      <c r="AO298" s="21">
        <f t="shared" si="153"/>
        <v>-0.19728181121130395</v>
      </c>
      <c r="AP298" s="27">
        <f t="shared" si="136"/>
        <v>0</v>
      </c>
      <c r="AQ298" s="27">
        <f t="shared" si="137"/>
        <v>0</v>
      </c>
      <c r="AR298" s="27">
        <f t="shared" si="138"/>
        <v>336.35714721679688</v>
      </c>
      <c r="AS298" s="27">
        <f t="shared" si="139"/>
        <v>336.35714721679688</v>
      </c>
      <c r="AT298" s="27">
        <f t="shared" si="140"/>
        <v>0</v>
      </c>
      <c r="AU298" s="27">
        <f t="shared" si="141"/>
        <v>0</v>
      </c>
      <c r="AV298" s="21">
        <f t="shared" si="142"/>
        <v>0.5</v>
      </c>
      <c r="AW298" s="27">
        <f t="shared" si="143"/>
        <v>336.35714721679688</v>
      </c>
      <c r="AX298" s="27">
        <f t="shared" si="144"/>
        <v>336.35714721679688</v>
      </c>
      <c r="AY298" s="27">
        <f t="shared" si="145"/>
        <v>328.5</v>
      </c>
      <c r="AZ298" s="21">
        <f t="shared" si="146"/>
        <v>6.6039266590945944E-2</v>
      </c>
      <c r="BA298" s="21">
        <f t="shared" si="147"/>
        <v>6.6039266590945944E-2</v>
      </c>
      <c r="BB298" s="28">
        <f t="shared" si="148"/>
        <v>336.35714721679688</v>
      </c>
      <c r="BC298" s="28">
        <v>316</v>
      </c>
      <c r="BD298" s="28">
        <v>440.5</v>
      </c>
      <c r="BE298" s="28">
        <v>640</v>
      </c>
      <c r="BF298" s="28">
        <f t="shared" si="149"/>
        <v>640</v>
      </c>
      <c r="BG298" s="29">
        <f t="shared" si="150"/>
        <v>52.555804252624512</v>
      </c>
      <c r="BH298" s="29">
        <f t="shared" si="150"/>
        <v>49.375</v>
      </c>
      <c r="BI298" s="29">
        <f t="shared" si="150"/>
        <v>68.828125</v>
      </c>
      <c r="BJ298" s="29">
        <f t="shared" si="150"/>
        <v>100</v>
      </c>
      <c r="BK298" s="29"/>
    </row>
    <row r="299" spans="1:64" x14ac:dyDescent="0.25">
      <c r="A299" s="13" t="s">
        <v>952</v>
      </c>
      <c r="B299" s="13" t="s">
        <v>953</v>
      </c>
      <c r="C299" s="13" t="s">
        <v>954</v>
      </c>
      <c r="D299" s="13" t="str">
        <f>IFERROR(VLOOKUP($B299,[1]GICS!$C:$D,2,FALSE),"-")</f>
        <v>Information Technology</v>
      </c>
      <c r="E299" s="14">
        <f>IFERROR(IF(VLOOKUP($B299,'[1]Paste Only'!$D:$AM,4,FALSE)="-",VLOOKUP($B299,'[1]Market Cap'!$A:$J,10,FALSE),VLOOKUP($B299,'[1]Paste Only'!$D:$AM,4,FALSE)),"-")</f>
        <v>382.2</v>
      </c>
      <c r="F299" s="14">
        <f>IFERROR(VLOOKUP($B299,'[1]Paste Only'!$D:$AM,5,FALSE),"-")</f>
        <v>436.66665649414063</v>
      </c>
      <c r="G299" s="15">
        <f>IFERROR(VLOOKUP($B299,'[1]Paste Only'!$D:$AM,6,FALSE),"-")</f>
        <v>8</v>
      </c>
      <c r="H299" s="15">
        <f>IFERROR(VLOOKUP($B299,'[1]Paste Only'!$D:$AM,7,FALSE),"-")</f>
        <v>3</v>
      </c>
      <c r="I299" s="15">
        <f>IFERROR(VLOOKUP($B299,'[1]Paste Only'!$D:$AM,8,FALSE),"-")</f>
        <v>0</v>
      </c>
      <c r="J299" s="16"/>
      <c r="K299" s="16"/>
      <c r="L299" s="14">
        <f>IFERROR(VLOOKUP($B299,'[1]Paste Only'!$D:$AM,12,FALSE),"-")</f>
        <v>15.3</v>
      </c>
      <c r="M299" s="14">
        <f>IFERROR(VLOOKUP($B299,'[1]Paste Only'!$D:$AM,15,FALSE),"-")</f>
        <v>19.179448275862068</v>
      </c>
      <c r="N299" s="17"/>
      <c r="O299" s="18"/>
      <c r="P299" s="19">
        <f t="shared" si="151"/>
        <v>0.25355871084065806</v>
      </c>
      <c r="Q299" s="20">
        <f t="shared" si="124"/>
        <v>0.14250825874971396</v>
      </c>
      <c r="R299" s="13">
        <f t="shared" si="125"/>
        <v>11</v>
      </c>
      <c r="S299" s="13" t="str">
        <f>IFERROR(VLOOKUP($B299,'[1]Market Cap'!$G:$I,3,FALSE),"-")</f>
        <v>Small Cap</v>
      </c>
      <c r="T299" s="13"/>
      <c r="U299" s="13"/>
      <c r="V299" s="21">
        <f t="shared" si="152"/>
        <v>0</v>
      </c>
      <c r="W299" s="21">
        <f t="shared" si="152"/>
        <v>0</v>
      </c>
      <c r="X299" s="21">
        <f t="shared" si="152"/>
        <v>0</v>
      </c>
      <c r="Y299" s="22">
        <f t="shared" si="126"/>
        <v>0</v>
      </c>
      <c r="Z299" s="13">
        <f t="shared" si="127"/>
        <v>0</v>
      </c>
      <c r="AA299" s="23">
        <f t="shared" si="128"/>
        <v>0</v>
      </c>
      <c r="AB299" s="23">
        <f t="shared" si="129"/>
        <v>0</v>
      </c>
      <c r="AC299" s="23">
        <f t="shared" si="130"/>
        <v>0</v>
      </c>
      <c r="AD299" s="24">
        <f t="shared" si="131"/>
        <v>0</v>
      </c>
      <c r="AE299" s="25">
        <f>IFERROR(VLOOKUP($B299,'[1]Market Cap'!$G:$I,2,FALSE),"-")</f>
        <v>10717.836467519999</v>
      </c>
      <c r="AF299" s="20">
        <f t="shared" si="132"/>
        <v>0</v>
      </c>
      <c r="AG299" s="17">
        <f t="shared" si="133"/>
        <v>0</v>
      </c>
      <c r="AH299" s="17">
        <f t="shared" si="134"/>
        <v>0</v>
      </c>
      <c r="AI299" s="17" t="str">
        <f t="shared" si="135"/>
        <v>-</v>
      </c>
      <c r="AJ299" s="26">
        <f>IFERROR(VLOOKUP($B299,'[1]Paste Only'!$D:$AM,26,FALSE),"-")</f>
        <v>435</v>
      </c>
      <c r="AK299" s="26">
        <f>IFERROR(VLOOKUP($B299,'[1]Paste Only'!$D:$AM,23,FALSE),"-")</f>
        <v>475</v>
      </c>
      <c r="AL299" s="26">
        <f>IFERROR(VLOOKUP($B299,'[1]Paste Only'!$D:$AM,22,FALSE),"-")</f>
        <v>400</v>
      </c>
      <c r="AM299" s="21">
        <f t="shared" si="153"/>
        <v>-3.8167706861835793E-3</v>
      </c>
      <c r="AN299" s="21">
        <f t="shared" si="153"/>
        <v>8.7786284882902965E-2</v>
      </c>
      <c r="AO299" s="21">
        <f t="shared" si="153"/>
        <v>-8.3969444309134333E-2</v>
      </c>
      <c r="AP299" s="27">
        <f t="shared" si="136"/>
        <v>0</v>
      </c>
      <c r="AQ299" s="27">
        <f t="shared" si="137"/>
        <v>0</v>
      </c>
      <c r="AR299" s="27">
        <f t="shared" si="138"/>
        <v>436.66665649414063</v>
      </c>
      <c r="AS299" s="27">
        <f t="shared" si="139"/>
        <v>436.66665649414063</v>
      </c>
      <c r="AT299" s="27">
        <f t="shared" si="140"/>
        <v>0</v>
      </c>
      <c r="AU299" s="27">
        <f t="shared" si="141"/>
        <v>0</v>
      </c>
      <c r="AV299" s="21">
        <f t="shared" si="142"/>
        <v>0.72727272727272729</v>
      </c>
      <c r="AW299" s="27">
        <f t="shared" si="143"/>
        <v>436.66665649414063</v>
      </c>
      <c r="AX299" s="27">
        <f t="shared" si="144"/>
        <v>436.66665649414063</v>
      </c>
      <c r="AY299" s="27">
        <f t="shared" si="145"/>
        <v>436.66665649414063</v>
      </c>
      <c r="AZ299" s="21">
        <f t="shared" si="146"/>
        <v>0.14250825874971396</v>
      </c>
      <c r="BA299" s="21">
        <f t="shared" si="147"/>
        <v>0.14250825874971396</v>
      </c>
      <c r="BB299" s="28">
        <f t="shared" si="148"/>
        <v>436.66665649414063</v>
      </c>
      <c r="BC299" s="28">
        <v>961.75</v>
      </c>
      <c r="BD299" s="28">
        <v>931.25</v>
      </c>
      <c r="BE299" s="28">
        <v>933.5</v>
      </c>
      <c r="BF299" s="28">
        <f t="shared" si="149"/>
        <v>933.5</v>
      </c>
      <c r="BG299" s="29">
        <f t="shared" si="150"/>
        <v>46.777360095783678</v>
      </c>
      <c r="BH299" s="29">
        <f t="shared" si="150"/>
        <v>103.0262453133369</v>
      </c>
      <c r="BI299" s="29">
        <f t="shared" si="150"/>
        <v>99.758971612212108</v>
      </c>
      <c r="BJ299" s="29">
        <f t="shared" si="150"/>
        <v>100</v>
      </c>
      <c r="BK299" s="29"/>
    </row>
    <row r="300" spans="1:64" x14ac:dyDescent="0.25">
      <c r="A300" s="13" t="s">
        <v>955</v>
      </c>
      <c r="B300" s="13" t="s">
        <v>956</v>
      </c>
      <c r="C300" s="13" t="s">
        <v>957</v>
      </c>
      <c r="D300" s="13" t="str">
        <f>IFERROR(VLOOKUP($B300,[1]GICS!$C:$D,2,FALSE),"-")</f>
        <v>Materials</v>
      </c>
      <c r="E300" s="14">
        <f>IFERROR(IF(VLOOKUP($B300,'[1]Paste Only'!$D:$AM,4,FALSE)="-",VLOOKUP($B300,'[1]Market Cap'!$A:$J,10,FALSE),VLOOKUP($B300,'[1]Paste Only'!$D:$AM,4,FALSE)),"-")</f>
        <v>2377.6</v>
      </c>
      <c r="F300" s="14">
        <f>IFERROR(VLOOKUP($B300,'[1]Paste Only'!$D:$AM,5,FALSE),"-")</f>
        <v>3114.39990234375</v>
      </c>
      <c r="G300" s="15">
        <f>IFERROR(VLOOKUP($B300,'[1]Paste Only'!$D:$AM,6,FALSE),"-")</f>
        <v>5</v>
      </c>
      <c r="H300" s="15">
        <f>IFERROR(VLOOKUP($B300,'[1]Paste Only'!$D:$AM,7,FALSE),"-")</f>
        <v>1</v>
      </c>
      <c r="I300" s="15">
        <f>IFERROR(VLOOKUP($B300,'[1]Paste Only'!$D:$AM,8,FALSE),"-")</f>
        <v>0</v>
      </c>
      <c r="J300" s="16"/>
      <c r="K300" s="16"/>
      <c r="L300" s="14">
        <f>IFERROR(VLOOKUP($B300,'[1]Paste Only'!$D:$AM,12,FALSE),"-")</f>
        <v>77.599999999999994</v>
      </c>
      <c r="M300" s="14">
        <f>IFERROR(VLOOKUP($B300,'[1]Paste Only'!$D:$AM,15,FALSE),"-")</f>
        <v>96.17829885057472</v>
      </c>
      <c r="N300" s="17"/>
      <c r="O300" s="18"/>
      <c r="P300" s="19">
        <f t="shared" si="151"/>
        <v>0.23941106766204534</v>
      </c>
      <c r="Q300" s="20">
        <f t="shared" si="124"/>
        <v>0.30989228732492857</v>
      </c>
      <c r="R300" s="13">
        <f t="shared" si="125"/>
        <v>6</v>
      </c>
      <c r="S300" s="13" t="str">
        <f>IFERROR(VLOOKUP($B300,'[1]Market Cap'!$G:$I,3,FALSE),"-")</f>
        <v>Small Cap</v>
      </c>
      <c r="T300" s="13"/>
      <c r="U300" s="13"/>
      <c r="V300" s="21">
        <f t="shared" si="152"/>
        <v>0</v>
      </c>
      <c r="W300" s="21">
        <f t="shared" si="152"/>
        <v>0</v>
      </c>
      <c r="X300" s="21">
        <f t="shared" si="152"/>
        <v>0</v>
      </c>
      <c r="Y300" s="22">
        <f t="shared" si="126"/>
        <v>0</v>
      </c>
      <c r="Z300" s="13">
        <f t="shared" si="127"/>
        <v>0</v>
      </c>
      <c r="AA300" s="23">
        <f t="shared" si="128"/>
        <v>0</v>
      </c>
      <c r="AB300" s="23">
        <f t="shared" si="129"/>
        <v>0</v>
      </c>
      <c r="AC300" s="23">
        <f t="shared" si="130"/>
        <v>0</v>
      </c>
      <c r="AD300" s="24">
        <f t="shared" si="131"/>
        <v>0</v>
      </c>
      <c r="AE300" s="25">
        <f>IFERROR(VLOOKUP($B300,'[1]Market Cap'!$G:$I,2,FALSE),"-")</f>
        <v>16665.073919999999</v>
      </c>
      <c r="AF300" s="20">
        <f t="shared" si="132"/>
        <v>0</v>
      </c>
      <c r="AG300" s="17">
        <f t="shared" si="133"/>
        <v>0</v>
      </c>
      <c r="AH300" s="17">
        <f t="shared" si="134"/>
        <v>0</v>
      </c>
      <c r="AI300" s="17" t="str">
        <f t="shared" si="135"/>
        <v>-</v>
      </c>
      <c r="AJ300" s="26">
        <f>IFERROR(VLOOKUP($B300,'[1]Paste Only'!$D:$AM,26,FALSE),"-")</f>
        <v>3111</v>
      </c>
      <c r="AK300" s="26">
        <f>IFERROR(VLOOKUP($B300,'[1]Paste Only'!$D:$AM,23,FALSE),"-")</f>
        <v>3492</v>
      </c>
      <c r="AL300" s="26">
        <f>IFERROR(VLOOKUP($B300,'[1]Paste Only'!$D:$AM,22,FALSE),"-")</f>
        <v>2690</v>
      </c>
      <c r="AM300" s="21">
        <f t="shared" si="153"/>
        <v>-1.091671734638644E-3</v>
      </c>
      <c r="AN300" s="21">
        <f t="shared" si="153"/>
        <v>0.12124329228628805</v>
      </c>
      <c r="AO300" s="21">
        <f t="shared" si="153"/>
        <v>-0.1362702015320405</v>
      </c>
      <c r="AP300" s="27">
        <f t="shared" si="136"/>
        <v>0</v>
      </c>
      <c r="AQ300" s="27">
        <f t="shared" si="137"/>
        <v>0</v>
      </c>
      <c r="AR300" s="27">
        <f t="shared" si="138"/>
        <v>3114.39990234375</v>
      </c>
      <c r="AS300" s="27">
        <f t="shared" si="139"/>
        <v>3114.39990234375</v>
      </c>
      <c r="AT300" s="27">
        <f t="shared" si="140"/>
        <v>0</v>
      </c>
      <c r="AU300" s="27">
        <f t="shared" si="141"/>
        <v>0</v>
      </c>
      <c r="AV300" s="21">
        <f t="shared" si="142"/>
        <v>0.83333333333333337</v>
      </c>
      <c r="AW300" s="27">
        <f t="shared" si="143"/>
        <v>3114.39990234375</v>
      </c>
      <c r="AX300" s="27">
        <f t="shared" si="144"/>
        <v>3114.39990234375</v>
      </c>
      <c r="AY300" s="27">
        <f t="shared" si="145"/>
        <v>3114.39990234375</v>
      </c>
      <c r="AZ300" s="21">
        <f t="shared" si="146"/>
        <v>0.30989228732492857</v>
      </c>
      <c r="BA300" s="21">
        <f t="shared" si="147"/>
        <v>0.30989228732492857</v>
      </c>
      <c r="BB300" s="28">
        <f t="shared" si="148"/>
        <v>3114.39990234375</v>
      </c>
      <c r="BC300" s="28">
        <v>220</v>
      </c>
      <c r="BD300" s="28">
        <v>185</v>
      </c>
      <c r="BE300" s="28">
        <v>156</v>
      </c>
      <c r="BF300" s="28">
        <f t="shared" si="149"/>
        <v>156</v>
      </c>
      <c r="BG300" s="29">
        <f t="shared" si="150"/>
        <v>1996.4101938100962</v>
      </c>
      <c r="BH300" s="29">
        <f t="shared" si="150"/>
        <v>141.02564102564102</v>
      </c>
      <c r="BI300" s="29">
        <f t="shared" si="150"/>
        <v>118.58974358974359</v>
      </c>
      <c r="BJ300" s="29">
        <f t="shared" si="150"/>
        <v>100</v>
      </c>
      <c r="BK300" s="29"/>
    </row>
    <row r="301" spans="1:64" x14ac:dyDescent="0.25">
      <c r="A301" s="13" t="s">
        <v>958</v>
      </c>
      <c r="B301" s="13" t="s">
        <v>959</v>
      </c>
      <c r="C301" s="13" t="s">
        <v>960</v>
      </c>
      <c r="D301" s="13" t="str">
        <f>IFERROR(VLOOKUP($B301,[1]GICS!$C:$D,2,FALSE),"-")</f>
        <v>Materials</v>
      </c>
      <c r="E301" s="14">
        <f>IFERROR(IF(VLOOKUP($B301,'[1]Paste Only'!$D:$AM,4,FALSE)="-",VLOOKUP($B301,'[1]Market Cap'!$A:$J,10,FALSE),VLOOKUP($B301,'[1]Paste Only'!$D:$AM,4,FALSE)),"-")</f>
        <v>197.55</v>
      </c>
      <c r="F301" s="14">
        <f>IFERROR(VLOOKUP($B301,'[1]Paste Only'!$D:$AM,5,FALSE),"-")</f>
        <v>232.60000610351563</v>
      </c>
      <c r="G301" s="15">
        <f>IFERROR(VLOOKUP($B301,'[1]Paste Only'!$D:$AM,6,FALSE),"-")</f>
        <v>2</v>
      </c>
      <c r="H301" s="15">
        <f>IFERROR(VLOOKUP($B301,'[1]Paste Only'!$D:$AM,7,FALSE),"-")</f>
        <v>3</v>
      </c>
      <c r="I301" s="15">
        <f>IFERROR(VLOOKUP($B301,'[1]Paste Only'!$D:$AM,8,FALSE),"-")</f>
        <v>0</v>
      </c>
      <c r="J301" s="16"/>
      <c r="K301" s="16"/>
      <c r="L301" s="14">
        <f>IFERROR(VLOOKUP($B301,'[1]Paste Only'!$D:$AM,12,FALSE),"-")</f>
        <v>9.3699999999999992</v>
      </c>
      <c r="M301" s="14">
        <f>IFERROR(VLOOKUP($B301,'[1]Paste Only'!$D:$AM,15,FALSE),"-")</f>
        <v>10.734636015325671</v>
      </c>
      <c r="N301" s="17"/>
      <c r="O301" s="18"/>
      <c r="P301" s="19">
        <f t="shared" si="151"/>
        <v>0.14563884902088287</v>
      </c>
      <c r="Q301" s="20">
        <f t="shared" si="124"/>
        <v>0.17742346800058528</v>
      </c>
      <c r="R301" s="13">
        <f t="shared" si="125"/>
        <v>5</v>
      </c>
      <c r="S301" s="13" t="str">
        <f>IFERROR(VLOOKUP($B301,'[1]Market Cap'!$G:$I,3,FALSE),"-")</f>
        <v>Small Cap</v>
      </c>
      <c r="T301" s="13"/>
      <c r="U301" s="13"/>
      <c r="V301" s="21">
        <f t="shared" si="152"/>
        <v>0</v>
      </c>
      <c r="W301" s="21">
        <f t="shared" si="152"/>
        <v>0</v>
      </c>
      <c r="X301" s="21">
        <f t="shared" si="152"/>
        <v>0</v>
      </c>
      <c r="Y301" s="22">
        <f t="shared" si="126"/>
        <v>0</v>
      </c>
      <c r="Z301" s="13">
        <f t="shared" si="127"/>
        <v>0</v>
      </c>
      <c r="AA301" s="23">
        <f t="shared" si="128"/>
        <v>0</v>
      </c>
      <c r="AB301" s="23">
        <f t="shared" si="129"/>
        <v>0</v>
      </c>
      <c r="AC301" s="23">
        <f t="shared" si="130"/>
        <v>0</v>
      </c>
      <c r="AD301" s="24">
        <f t="shared" si="131"/>
        <v>0</v>
      </c>
      <c r="AE301" s="25">
        <f>IFERROR(VLOOKUP($B301,'[1]Market Cap'!$G:$I,2,FALSE),"-")</f>
        <v>19540.112695920001</v>
      </c>
      <c r="AF301" s="20">
        <f t="shared" si="132"/>
        <v>0</v>
      </c>
      <c r="AG301" s="17">
        <f t="shared" si="133"/>
        <v>0</v>
      </c>
      <c r="AH301" s="17">
        <f t="shared" si="134"/>
        <v>0</v>
      </c>
      <c r="AI301" s="17" t="str">
        <f t="shared" si="135"/>
        <v>-</v>
      </c>
      <c r="AJ301" s="26">
        <f>IFERROR(VLOOKUP($B301,'[1]Paste Only'!$D:$AM,26,FALSE),"-")</f>
        <v>235</v>
      </c>
      <c r="AK301" s="26">
        <f>IFERROR(VLOOKUP($B301,'[1]Paste Only'!$D:$AM,23,FALSE),"-")</f>
        <v>251</v>
      </c>
      <c r="AL301" s="26">
        <f>IFERROR(VLOOKUP($B301,'[1]Paste Only'!$D:$AM,22,FALSE),"-")</f>
        <v>210</v>
      </c>
      <c r="AM301" s="21">
        <f t="shared" si="153"/>
        <v>1.0318116223162477E-2</v>
      </c>
      <c r="AN301" s="21">
        <f t="shared" si="153"/>
        <v>7.9105732646867155E-2</v>
      </c>
      <c r="AO301" s="21">
        <f t="shared" si="153"/>
        <v>-9.7162534438876125E-2</v>
      </c>
      <c r="AP301" s="27">
        <f t="shared" si="136"/>
        <v>0</v>
      </c>
      <c r="AQ301" s="27">
        <f t="shared" si="137"/>
        <v>0</v>
      </c>
      <c r="AR301" s="27">
        <f t="shared" si="138"/>
        <v>232.60000610351563</v>
      </c>
      <c r="AS301" s="27">
        <f t="shared" si="139"/>
        <v>232.60000610351563</v>
      </c>
      <c r="AT301" s="27">
        <f t="shared" si="140"/>
        <v>0</v>
      </c>
      <c r="AU301" s="27">
        <f t="shared" si="141"/>
        <v>0</v>
      </c>
      <c r="AV301" s="21">
        <f t="shared" si="142"/>
        <v>0.4</v>
      </c>
      <c r="AW301" s="27">
        <f t="shared" si="143"/>
        <v>232.60000610351563</v>
      </c>
      <c r="AX301" s="27">
        <f t="shared" si="144"/>
        <v>232.60000610351563</v>
      </c>
      <c r="AY301" s="27">
        <f t="shared" si="145"/>
        <v>235</v>
      </c>
      <c r="AZ301" s="21">
        <f t="shared" si="146"/>
        <v>0.18957226018729423</v>
      </c>
      <c r="BA301" s="21">
        <f t="shared" si="147"/>
        <v>0.18957226018729423</v>
      </c>
      <c r="BB301" s="28">
        <f t="shared" si="148"/>
        <v>232.60000610351563</v>
      </c>
      <c r="BC301" s="28">
        <v>42</v>
      </c>
      <c r="BD301" s="28">
        <v>42.5</v>
      </c>
      <c r="BE301" s="28">
        <v>51</v>
      </c>
      <c r="BF301" s="28">
        <f t="shared" si="149"/>
        <v>51</v>
      </c>
      <c r="BG301" s="29">
        <f t="shared" si="150"/>
        <v>456.07844334022673</v>
      </c>
      <c r="BH301" s="29">
        <f t="shared" si="150"/>
        <v>82.352941176470594</v>
      </c>
      <c r="BI301" s="29">
        <f t="shared" si="150"/>
        <v>83.333333333333329</v>
      </c>
      <c r="BJ301" s="29">
        <f t="shared" si="150"/>
        <v>100</v>
      </c>
      <c r="BK301" s="29"/>
    </row>
    <row r="302" spans="1:64" x14ac:dyDescent="0.25">
      <c r="A302" s="13" t="s">
        <v>961</v>
      </c>
      <c r="B302" s="13" t="s">
        <v>962</v>
      </c>
      <c r="C302" s="13" t="s">
        <v>963</v>
      </c>
      <c r="D302" s="13" t="str">
        <f>IFERROR(VLOOKUP($B302,[1]GICS!$C:$D,2,FALSE),"-")</f>
        <v>Real Estate</v>
      </c>
      <c r="E302" s="14">
        <f>IFERROR(IF(VLOOKUP($B302,'[1]Paste Only'!$D:$AM,4,FALSE)="-",VLOOKUP($B302,'[1]Market Cap'!$A:$J,10,FALSE),VLOOKUP($B302,'[1]Paste Only'!$D:$AM,4,FALSE)),"-")</f>
        <v>146.55000000000001</v>
      </c>
      <c r="F302" s="14">
        <f>IFERROR(VLOOKUP($B302,'[1]Paste Only'!$D:$AM,5,FALSE),"-")</f>
        <v>164.27272033691406</v>
      </c>
      <c r="G302" s="15">
        <f>IFERROR(VLOOKUP($B302,'[1]Paste Only'!$D:$AM,6,FALSE),"-")</f>
        <v>12</v>
      </c>
      <c r="H302" s="15">
        <f>IFERROR(VLOOKUP($B302,'[1]Paste Only'!$D:$AM,7,FALSE),"-")</f>
        <v>0</v>
      </c>
      <c r="I302" s="15">
        <f>IFERROR(VLOOKUP($B302,'[1]Paste Only'!$D:$AM,8,FALSE),"-")</f>
        <v>0</v>
      </c>
      <c r="J302" s="16"/>
      <c r="K302" s="16"/>
      <c r="L302" s="14">
        <f>IFERROR(VLOOKUP($B302,'[1]Paste Only'!$D:$AM,12,FALSE),"-")</f>
        <v>3.1799999999999997</v>
      </c>
      <c r="M302" s="14">
        <f>IFERROR(VLOOKUP($B302,'[1]Paste Only'!$D:$AM,15,FALSE),"-")</f>
        <v>4.7879540229885063</v>
      </c>
      <c r="N302" s="17"/>
      <c r="O302" s="18"/>
      <c r="P302" s="19">
        <f t="shared" si="151"/>
        <v>0.50564591917877566</v>
      </c>
      <c r="Q302" s="20">
        <f t="shared" si="124"/>
        <v>0.12093292621572194</v>
      </c>
      <c r="R302" s="13">
        <f t="shared" si="125"/>
        <v>12</v>
      </c>
      <c r="S302" s="13" t="str">
        <f>IFERROR(VLOOKUP($B302,'[1]Market Cap'!$G:$I,3,FALSE),"-")</f>
        <v>Small Cap</v>
      </c>
      <c r="T302" s="13"/>
      <c r="U302" s="13"/>
      <c r="V302" s="21">
        <f t="shared" si="152"/>
        <v>0</v>
      </c>
      <c r="W302" s="21">
        <f t="shared" si="152"/>
        <v>0</v>
      </c>
      <c r="X302" s="21">
        <f t="shared" si="152"/>
        <v>0</v>
      </c>
      <c r="Y302" s="22">
        <f t="shared" si="126"/>
        <v>0</v>
      </c>
      <c r="Z302" s="13">
        <f t="shared" si="127"/>
        <v>0</v>
      </c>
      <c r="AA302" s="23">
        <f t="shared" si="128"/>
        <v>0</v>
      </c>
      <c r="AB302" s="23">
        <f t="shared" si="129"/>
        <v>0</v>
      </c>
      <c r="AC302" s="23">
        <f t="shared" si="130"/>
        <v>0</v>
      </c>
      <c r="AD302" s="24">
        <f t="shared" si="131"/>
        <v>0</v>
      </c>
      <c r="AE302" s="25">
        <f>IFERROR(VLOOKUP($B302,'[1]Market Cap'!$G:$I,2,FALSE),"-")</f>
        <v>0</v>
      </c>
      <c r="AF302" s="20">
        <f t="shared" si="132"/>
        <v>0</v>
      </c>
      <c r="AG302" s="17">
        <f t="shared" si="133"/>
        <v>0</v>
      </c>
      <c r="AH302" s="17">
        <f t="shared" si="134"/>
        <v>0</v>
      </c>
      <c r="AI302" s="17" t="str">
        <f t="shared" si="135"/>
        <v>-</v>
      </c>
      <c r="AJ302" s="26">
        <f>IFERROR(VLOOKUP($B302,'[1]Paste Only'!$D:$AM,26,FALSE),"-")</f>
        <v>167</v>
      </c>
      <c r="AK302" s="26">
        <f>IFERROR(VLOOKUP($B302,'[1]Paste Only'!$D:$AM,23,FALSE),"-")</f>
        <v>172</v>
      </c>
      <c r="AL302" s="26">
        <f>IFERROR(VLOOKUP($B302,'[1]Paste Only'!$D:$AM,22,FALSE),"-")</f>
        <v>155</v>
      </c>
      <c r="AM302" s="21">
        <f t="shared" si="153"/>
        <v>1.6602145855334038E-2</v>
      </c>
      <c r="AN302" s="21">
        <f t="shared" si="153"/>
        <v>4.7039335851002617E-2</v>
      </c>
      <c r="AO302" s="21">
        <f t="shared" si="153"/>
        <v>-5.6447110134270839E-2</v>
      </c>
      <c r="AP302" s="27">
        <f t="shared" si="136"/>
        <v>0</v>
      </c>
      <c r="AQ302" s="27">
        <f t="shared" si="137"/>
        <v>0</v>
      </c>
      <c r="AR302" s="27">
        <f t="shared" si="138"/>
        <v>164.27272033691406</v>
      </c>
      <c r="AS302" s="27">
        <f t="shared" si="139"/>
        <v>164.27272033691406</v>
      </c>
      <c r="AT302" s="27">
        <f t="shared" si="140"/>
        <v>0</v>
      </c>
      <c r="AU302" s="27">
        <f t="shared" si="141"/>
        <v>0</v>
      </c>
      <c r="AV302" s="21">
        <f t="shared" si="142"/>
        <v>1</v>
      </c>
      <c r="AW302" s="27">
        <f t="shared" si="143"/>
        <v>164.27272033691406</v>
      </c>
      <c r="AX302" s="27">
        <f t="shared" si="144"/>
        <v>164.27272033691406</v>
      </c>
      <c r="AY302" s="27">
        <f t="shared" si="145"/>
        <v>167</v>
      </c>
      <c r="AZ302" s="21">
        <f t="shared" si="146"/>
        <v>0.13954281815080161</v>
      </c>
      <c r="BA302" s="21">
        <f t="shared" si="147"/>
        <v>0.13954281815080161</v>
      </c>
      <c r="BB302" s="28">
        <f t="shared" si="148"/>
        <v>164.27272033691406</v>
      </c>
      <c r="BC302" s="28">
        <v>372</v>
      </c>
      <c r="BD302" s="28">
        <v>343</v>
      </c>
      <c r="BE302" s="28">
        <v>360</v>
      </c>
      <c r="BF302" s="28">
        <f t="shared" si="149"/>
        <v>360</v>
      </c>
      <c r="BG302" s="29">
        <f t="shared" si="150"/>
        <v>45.631311204698349</v>
      </c>
      <c r="BH302" s="29">
        <f t="shared" si="150"/>
        <v>103.33333333333333</v>
      </c>
      <c r="BI302" s="29">
        <f t="shared" si="150"/>
        <v>95.277777777777771</v>
      </c>
      <c r="BJ302" s="29">
        <f t="shared" si="150"/>
        <v>100</v>
      </c>
      <c r="BK302" s="29"/>
      <c r="BL302" s="31"/>
    </row>
    <row r="303" spans="1:64" x14ac:dyDescent="0.25">
      <c r="A303" s="13" t="s">
        <v>964</v>
      </c>
      <c r="B303" s="13" t="s">
        <v>965</v>
      </c>
      <c r="C303" s="13" t="s">
        <v>966</v>
      </c>
      <c r="D303" s="13" t="str">
        <f>IFERROR(VLOOKUP($B303,[1]GICS!$C:$D,2,FALSE),"-")</f>
        <v>Health Care</v>
      </c>
      <c r="E303" s="14">
        <f>IFERROR(IF(VLOOKUP($B303,'[1]Paste Only'!$D:$AM,4,FALSE)="-",VLOOKUP($B303,'[1]Market Cap'!$A:$J,10,FALSE),VLOOKUP($B303,'[1]Paste Only'!$D:$AM,4,FALSE)),"-")</f>
        <v>945.8</v>
      </c>
      <c r="F303" s="14">
        <f>IFERROR(VLOOKUP($B303,'[1]Paste Only'!$D:$AM,5,FALSE),"-")</f>
        <v>1061.5999755859375</v>
      </c>
      <c r="G303" s="15">
        <f>IFERROR(VLOOKUP($B303,'[1]Paste Only'!$D:$AM,6,FALSE),"-")</f>
        <v>9</v>
      </c>
      <c r="H303" s="15">
        <f>IFERROR(VLOOKUP($B303,'[1]Paste Only'!$D:$AM,7,FALSE),"-")</f>
        <v>5</v>
      </c>
      <c r="I303" s="15">
        <f>IFERROR(VLOOKUP($B303,'[1]Paste Only'!$D:$AM,8,FALSE),"-")</f>
        <v>1</v>
      </c>
      <c r="J303" s="16"/>
      <c r="K303" s="16"/>
      <c r="L303" s="14">
        <f>IFERROR(VLOOKUP($B303,'[1]Paste Only'!$D:$AM,12,FALSE),"-")</f>
        <v>29.68</v>
      </c>
      <c r="M303" s="14">
        <f>IFERROR(VLOOKUP($B303,'[1]Paste Only'!$D:$AM,15,FALSE),"-")</f>
        <v>39.92002298850575</v>
      </c>
      <c r="N303" s="17"/>
      <c r="O303" s="18"/>
      <c r="P303" s="19">
        <f t="shared" si="151"/>
        <v>0.34501425163429067</v>
      </c>
      <c r="Q303" s="20">
        <f t="shared" si="124"/>
        <v>0.12243600717481229</v>
      </c>
      <c r="R303" s="13">
        <f t="shared" si="125"/>
        <v>15</v>
      </c>
      <c r="S303" s="13" t="str">
        <f>IFERROR(VLOOKUP($B303,'[1]Market Cap'!$G:$I,3,FALSE),"-")</f>
        <v>Small Cap</v>
      </c>
      <c r="T303" s="13"/>
      <c r="U303" s="13"/>
      <c r="V303" s="21">
        <f t="shared" si="152"/>
        <v>0</v>
      </c>
      <c r="W303" s="21">
        <f t="shared" si="152"/>
        <v>0</v>
      </c>
      <c r="X303" s="21">
        <f t="shared" si="152"/>
        <v>0</v>
      </c>
      <c r="Y303" s="22">
        <f t="shared" si="126"/>
        <v>0</v>
      </c>
      <c r="Z303" s="13">
        <f t="shared" si="127"/>
        <v>0</v>
      </c>
      <c r="AA303" s="23">
        <f t="shared" si="128"/>
        <v>0</v>
      </c>
      <c r="AB303" s="23">
        <f t="shared" si="129"/>
        <v>0</v>
      </c>
      <c r="AC303" s="23">
        <f t="shared" si="130"/>
        <v>0</v>
      </c>
      <c r="AD303" s="24">
        <f t="shared" si="131"/>
        <v>0</v>
      </c>
      <c r="AE303" s="25">
        <f>IFERROR(VLOOKUP($B303,'[1]Market Cap'!$G:$I,2,FALSE),"-")</f>
        <v>18590.940267919999</v>
      </c>
      <c r="AF303" s="20">
        <f t="shared" si="132"/>
        <v>0</v>
      </c>
      <c r="AG303" s="17">
        <f t="shared" si="133"/>
        <v>0</v>
      </c>
      <c r="AH303" s="17">
        <f t="shared" si="134"/>
        <v>0</v>
      </c>
      <c r="AI303" s="17" t="str">
        <f t="shared" si="135"/>
        <v>-</v>
      </c>
      <c r="AJ303" s="26">
        <f>IFERROR(VLOOKUP($B303,'[1]Paste Only'!$D:$AM,26,FALSE),"-")</f>
        <v>1036</v>
      </c>
      <c r="AK303" s="26">
        <f>IFERROR(VLOOKUP($B303,'[1]Paste Only'!$D:$AM,23,FALSE),"-")</f>
        <v>1345</v>
      </c>
      <c r="AL303" s="26">
        <f>IFERROR(VLOOKUP($B303,'[1]Paste Only'!$D:$AM,22,FALSE),"-")</f>
        <v>895</v>
      </c>
      <c r="AM303" s="21">
        <f t="shared" si="153"/>
        <v>-2.4114521641551367E-2</v>
      </c>
      <c r="AN303" s="21">
        <f t="shared" si="153"/>
        <v>0.26695556794605535</v>
      </c>
      <c r="AO303" s="21">
        <f t="shared" si="153"/>
        <v>-0.15693291203589621</v>
      </c>
      <c r="AP303" s="27">
        <f t="shared" si="136"/>
        <v>0</v>
      </c>
      <c r="AQ303" s="27">
        <f t="shared" si="137"/>
        <v>0</v>
      </c>
      <c r="AR303" s="27">
        <f t="shared" si="138"/>
        <v>1061.5999755859375</v>
      </c>
      <c r="AS303" s="27">
        <f t="shared" si="139"/>
        <v>1061.5999755859375</v>
      </c>
      <c r="AT303" s="27">
        <f t="shared" si="140"/>
        <v>0</v>
      </c>
      <c r="AU303" s="27">
        <f t="shared" si="141"/>
        <v>0</v>
      </c>
      <c r="AV303" s="21">
        <f t="shared" si="142"/>
        <v>0.6</v>
      </c>
      <c r="AW303" s="27">
        <f t="shared" si="143"/>
        <v>1061.5999755859375</v>
      </c>
      <c r="AX303" s="27">
        <f t="shared" si="144"/>
        <v>1061.5999755859375</v>
      </c>
      <c r="AY303" s="27">
        <f t="shared" si="145"/>
        <v>1036</v>
      </c>
      <c r="AZ303" s="21">
        <f t="shared" si="146"/>
        <v>9.5368999788538966E-2</v>
      </c>
      <c r="BA303" s="21">
        <f t="shared" si="147"/>
        <v>9.5368999788538966E-2</v>
      </c>
      <c r="BB303" s="28">
        <f t="shared" si="148"/>
        <v>1061.5999755859375</v>
      </c>
      <c r="BC303" s="28">
        <v>236</v>
      </c>
      <c r="BD303" s="28" t="s">
        <v>81</v>
      </c>
      <c r="BE303" s="28" t="s">
        <v>81</v>
      </c>
      <c r="BF303" s="28" t="str">
        <f t="shared" si="149"/>
        <v>-</v>
      </c>
      <c r="BG303" s="29">
        <f t="shared" si="150"/>
        <v>0</v>
      </c>
      <c r="BH303" s="29">
        <f t="shared" si="150"/>
        <v>0</v>
      </c>
      <c r="BI303" s="29">
        <f t="shared" si="150"/>
        <v>0</v>
      </c>
      <c r="BJ303" s="29">
        <f t="shared" si="150"/>
        <v>0</v>
      </c>
      <c r="BK303" s="29"/>
    </row>
    <row r="304" spans="1:64" x14ac:dyDescent="0.25">
      <c r="A304" s="13" t="s">
        <v>967</v>
      </c>
      <c r="B304" s="13" t="s">
        <v>968</v>
      </c>
      <c r="C304" s="13" t="s">
        <v>969</v>
      </c>
      <c r="D304" s="13" t="str">
        <f>IFERROR(VLOOKUP($B304,[1]GICS!$C:$D,2,FALSE),"-")</f>
        <v>Health Care</v>
      </c>
      <c r="E304" s="14">
        <f>IFERROR(IF(VLOOKUP($B304,'[1]Paste Only'!$D:$AM,4,FALSE)="-",VLOOKUP($B304,'[1]Market Cap'!$A:$J,10,FALSE),VLOOKUP($B304,'[1]Paste Only'!$D:$AM,4,FALSE)),"-")</f>
        <v>5225.8</v>
      </c>
      <c r="F304" s="14">
        <f>IFERROR(VLOOKUP($B304,'[1]Paste Only'!$D:$AM,5,FALSE),"-")</f>
        <v>6385</v>
      </c>
      <c r="G304" s="15">
        <f>IFERROR(VLOOKUP($B304,'[1]Paste Only'!$D:$AM,6,FALSE),"-")</f>
        <v>4</v>
      </c>
      <c r="H304" s="15">
        <f>IFERROR(VLOOKUP($B304,'[1]Paste Only'!$D:$AM,7,FALSE),"-")</f>
        <v>0</v>
      </c>
      <c r="I304" s="15">
        <f>IFERROR(VLOOKUP($B304,'[1]Paste Only'!$D:$AM,8,FALSE),"-")</f>
        <v>1</v>
      </c>
      <c r="J304" s="16"/>
      <c r="K304" s="16"/>
      <c r="L304" s="14">
        <f>IFERROR(VLOOKUP($B304,'[1]Paste Only'!$D:$AM,12,FALSE),"-")</f>
        <v>167.79</v>
      </c>
      <c r="M304" s="14" t="str">
        <f>IFERROR(VLOOKUP($B304,'[1]Paste Only'!$D:$AM,15,FALSE),"-")</f>
        <v>-</v>
      </c>
      <c r="N304" s="17"/>
      <c r="O304" s="18"/>
      <c r="P304" s="19">
        <f t="shared" si="151"/>
        <v>0</v>
      </c>
      <c r="Q304" s="20">
        <f t="shared" si="124"/>
        <v>0.22182249607715554</v>
      </c>
      <c r="R304" s="13">
        <f t="shared" si="125"/>
        <v>5</v>
      </c>
      <c r="S304" s="13" t="str">
        <f>IFERROR(VLOOKUP($B304,'[1]Market Cap'!$G:$I,3,FALSE),"-")</f>
        <v>Small Cap</v>
      </c>
      <c r="T304" s="13"/>
      <c r="U304" s="13"/>
      <c r="V304" s="21">
        <f t="shared" si="152"/>
        <v>0</v>
      </c>
      <c r="W304" s="21">
        <f t="shared" si="152"/>
        <v>0</v>
      </c>
      <c r="X304" s="21">
        <f t="shared" si="152"/>
        <v>0</v>
      </c>
      <c r="Y304" s="22">
        <f t="shared" si="126"/>
        <v>0</v>
      </c>
      <c r="Z304" s="13">
        <f t="shared" si="127"/>
        <v>0</v>
      </c>
      <c r="AA304" s="23">
        <f t="shared" si="128"/>
        <v>0</v>
      </c>
      <c r="AB304" s="23">
        <f t="shared" si="129"/>
        <v>0</v>
      </c>
      <c r="AC304" s="23">
        <f t="shared" si="130"/>
        <v>0</v>
      </c>
      <c r="AD304" s="24">
        <f t="shared" si="131"/>
        <v>0</v>
      </c>
      <c r="AE304" s="25">
        <f>IFERROR(VLOOKUP($B304,'[1]Market Cap'!$G:$I,2,FALSE),"-")</f>
        <v>23906.849788560001</v>
      </c>
      <c r="AF304" s="20">
        <f t="shared" si="132"/>
        <v>0</v>
      </c>
      <c r="AG304" s="17">
        <f t="shared" si="133"/>
        <v>0</v>
      </c>
      <c r="AH304" s="17">
        <f t="shared" si="134"/>
        <v>0</v>
      </c>
      <c r="AI304" s="17" t="str">
        <f t="shared" si="135"/>
        <v>-</v>
      </c>
      <c r="AJ304" s="26">
        <f>IFERROR(VLOOKUP($B304,'[1]Paste Only'!$D:$AM,26,FALSE),"-")</f>
        <v>6232.5</v>
      </c>
      <c r="AK304" s="26">
        <f>IFERROR(VLOOKUP($B304,'[1]Paste Only'!$D:$AM,23,FALSE),"-")</f>
        <v>7175</v>
      </c>
      <c r="AL304" s="26">
        <f>IFERROR(VLOOKUP($B304,'[1]Paste Only'!$D:$AM,22,FALSE),"-")</f>
        <v>5900</v>
      </c>
      <c r="AM304" s="21">
        <f t="shared" si="153"/>
        <v>-2.3884103367266984E-2</v>
      </c>
      <c r="AN304" s="21">
        <f t="shared" si="153"/>
        <v>0.12372748629600627</v>
      </c>
      <c r="AO304" s="21">
        <f t="shared" si="153"/>
        <v>-7.5959279561472193E-2</v>
      </c>
      <c r="AP304" s="27">
        <f t="shared" si="136"/>
        <v>0</v>
      </c>
      <c r="AQ304" s="27">
        <f t="shared" si="137"/>
        <v>0</v>
      </c>
      <c r="AR304" s="27">
        <f t="shared" si="138"/>
        <v>6385</v>
      </c>
      <c r="AS304" s="27">
        <f t="shared" si="139"/>
        <v>6385</v>
      </c>
      <c r="AT304" s="27">
        <f t="shared" si="140"/>
        <v>0</v>
      </c>
      <c r="AU304" s="27">
        <f t="shared" si="141"/>
        <v>0</v>
      </c>
      <c r="AV304" s="21">
        <f t="shared" si="142"/>
        <v>0.8</v>
      </c>
      <c r="AW304" s="27">
        <f t="shared" si="143"/>
        <v>6385</v>
      </c>
      <c r="AX304" s="27">
        <f t="shared" si="144"/>
        <v>6385</v>
      </c>
      <c r="AY304" s="27">
        <f t="shared" si="145"/>
        <v>6385</v>
      </c>
      <c r="AZ304" s="21">
        <f t="shared" si="146"/>
        <v>0.22182249607715554</v>
      </c>
      <c r="BA304" s="21">
        <f t="shared" si="147"/>
        <v>0.22182249607715554</v>
      </c>
      <c r="BB304" s="28">
        <f t="shared" si="148"/>
        <v>6385</v>
      </c>
      <c r="BC304" s="28">
        <v>160</v>
      </c>
      <c r="BD304" s="28">
        <v>160</v>
      </c>
      <c r="BE304" s="28" t="s">
        <v>81</v>
      </c>
      <c r="BF304" s="28" t="str">
        <f t="shared" si="149"/>
        <v>-</v>
      </c>
      <c r="BG304" s="29">
        <f t="shared" si="150"/>
        <v>0</v>
      </c>
      <c r="BH304" s="29">
        <f t="shared" si="150"/>
        <v>0</v>
      </c>
      <c r="BI304" s="29">
        <f t="shared" si="150"/>
        <v>0</v>
      </c>
      <c r="BJ304" s="29">
        <f t="shared" si="150"/>
        <v>0</v>
      </c>
      <c r="BK304" s="29"/>
    </row>
    <row r="305" spans="1:64" x14ac:dyDescent="0.25">
      <c r="A305" s="13" t="s">
        <v>970</v>
      </c>
      <c r="B305" s="13" t="s">
        <v>971</v>
      </c>
      <c r="C305" s="13" t="s">
        <v>972</v>
      </c>
      <c r="D305" s="13" t="str">
        <f>IFERROR(VLOOKUP($B305,[1]GICS!$C:$D,2,FALSE),"-")</f>
        <v>Materials</v>
      </c>
      <c r="E305" s="14">
        <f>IFERROR(IF(VLOOKUP($B305,'[1]Paste Only'!$D:$AM,4,FALSE)="-",VLOOKUP($B305,'[1]Market Cap'!$A:$J,10,FALSE),VLOOKUP($B305,'[1]Paste Only'!$D:$AM,4,FALSE)),"-")</f>
        <v>1032.2</v>
      </c>
      <c r="F305" s="14">
        <f>IFERROR(VLOOKUP($B305,'[1]Paste Only'!$D:$AM,5,FALSE),"-")</f>
        <v>1061.4705810546875</v>
      </c>
      <c r="G305" s="15">
        <f>IFERROR(VLOOKUP($B305,'[1]Paste Only'!$D:$AM,6,FALSE),"-")</f>
        <v>13</v>
      </c>
      <c r="H305" s="15">
        <f>IFERROR(VLOOKUP($B305,'[1]Paste Only'!$D:$AM,7,FALSE),"-")</f>
        <v>10</v>
      </c>
      <c r="I305" s="15">
        <f>IFERROR(VLOOKUP($B305,'[1]Paste Only'!$D:$AM,8,FALSE),"-")</f>
        <v>13</v>
      </c>
      <c r="J305" s="16"/>
      <c r="K305" s="16"/>
      <c r="L305" s="14">
        <f>IFERROR(VLOOKUP($B305,'[1]Paste Only'!$D:$AM,12,FALSE),"-")</f>
        <v>11.53</v>
      </c>
      <c r="M305" s="14">
        <f>IFERROR(VLOOKUP($B305,'[1]Paste Only'!$D:$AM,15,FALSE),"-")</f>
        <v>25.919793103448278</v>
      </c>
      <c r="N305" s="17"/>
      <c r="O305" s="18"/>
      <c r="P305" s="19">
        <f t="shared" si="151"/>
        <v>1.2480306247570061</v>
      </c>
      <c r="Q305" s="20">
        <f t="shared" si="124"/>
        <v>2.835747050444426E-2</v>
      </c>
      <c r="R305" s="13">
        <f t="shared" si="125"/>
        <v>36</v>
      </c>
      <c r="S305" s="13" t="str">
        <f>IFERROR(VLOOKUP($B305,'[1]Market Cap'!$G:$I,3,FALSE),"-")</f>
        <v>Small Cap</v>
      </c>
      <c r="T305" s="13"/>
      <c r="U305" s="13"/>
      <c r="V305" s="21">
        <f t="shared" si="152"/>
        <v>0</v>
      </c>
      <c r="W305" s="21">
        <f t="shared" si="152"/>
        <v>0</v>
      </c>
      <c r="X305" s="21">
        <f t="shared" si="152"/>
        <v>0</v>
      </c>
      <c r="Y305" s="22">
        <f t="shared" si="126"/>
        <v>0</v>
      </c>
      <c r="Z305" s="13">
        <f t="shared" si="127"/>
        <v>0</v>
      </c>
      <c r="AA305" s="23">
        <f t="shared" si="128"/>
        <v>0</v>
      </c>
      <c r="AB305" s="23">
        <f t="shared" si="129"/>
        <v>0</v>
      </c>
      <c r="AC305" s="23">
        <f t="shared" si="130"/>
        <v>0</v>
      </c>
      <c r="AD305" s="24">
        <f t="shared" si="131"/>
        <v>0</v>
      </c>
      <c r="AE305" s="25">
        <f>IFERROR(VLOOKUP($B305,'[1]Market Cap'!$G:$I,2,FALSE),"-")</f>
        <v>24390.0994636</v>
      </c>
      <c r="AF305" s="20">
        <f t="shared" si="132"/>
        <v>0</v>
      </c>
      <c r="AG305" s="17">
        <f t="shared" si="133"/>
        <v>0</v>
      </c>
      <c r="AH305" s="17">
        <f t="shared" si="134"/>
        <v>0</v>
      </c>
      <c r="AI305" s="17" t="str">
        <f t="shared" si="135"/>
        <v>-</v>
      </c>
      <c r="AJ305" s="26">
        <f>IFERROR(VLOOKUP($B305,'[1]Paste Only'!$D:$AM,26,FALSE),"-")</f>
        <v>1055</v>
      </c>
      <c r="AK305" s="26">
        <f>IFERROR(VLOOKUP($B305,'[1]Paste Only'!$D:$AM,23,FALSE),"-")</f>
        <v>1465</v>
      </c>
      <c r="AL305" s="26">
        <f>IFERROR(VLOOKUP($B305,'[1]Paste Only'!$D:$AM,22,FALSE),"-")</f>
        <v>620</v>
      </c>
      <c r="AM305" s="21">
        <f t="shared" si="153"/>
        <v>-6.0958647089948137E-3</v>
      </c>
      <c r="AN305" s="21">
        <f t="shared" si="153"/>
        <v>0.38016071867423951</v>
      </c>
      <c r="AO305" s="21">
        <f t="shared" si="153"/>
        <v>-0.41590467878632875</v>
      </c>
      <c r="AP305" s="27">
        <f t="shared" si="136"/>
        <v>0</v>
      </c>
      <c r="AQ305" s="27">
        <f t="shared" si="137"/>
        <v>0</v>
      </c>
      <c r="AR305" s="27">
        <f t="shared" si="138"/>
        <v>1061.4705810546875</v>
      </c>
      <c r="AS305" s="27">
        <f t="shared" si="139"/>
        <v>1061.4705810546875</v>
      </c>
      <c r="AT305" s="27">
        <f t="shared" si="140"/>
        <v>0</v>
      </c>
      <c r="AU305" s="27">
        <f t="shared" si="141"/>
        <v>0</v>
      </c>
      <c r="AV305" s="21">
        <f t="shared" si="142"/>
        <v>0.3611111111111111</v>
      </c>
      <c r="AW305" s="27">
        <f t="shared" si="143"/>
        <v>1061.4705810546875</v>
      </c>
      <c r="AX305" s="27">
        <f t="shared" si="144"/>
        <v>1061.4705810546875</v>
      </c>
      <c r="AY305" s="27">
        <f t="shared" si="145"/>
        <v>1055</v>
      </c>
      <c r="AZ305" s="21">
        <f t="shared" si="146"/>
        <v>2.2088742491765068E-2</v>
      </c>
      <c r="BA305" s="21">
        <f t="shared" si="147"/>
        <v>2.2088742491765068E-2</v>
      </c>
      <c r="BB305" s="28">
        <f t="shared" si="148"/>
        <v>1061.4705810546875</v>
      </c>
      <c r="BC305" s="28">
        <v>140</v>
      </c>
      <c r="BD305" s="28">
        <v>180</v>
      </c>
      <c r="BE305" s="28">
        <v>159</v>
      </c>
      <c r="BF305" s="28">
        <f t="shared" si="149"/>
        <v>159</v>
      </c>
      <c r="BG305" s="29">
        <f t="shared" si="150"/>
        <v>667.59156041175311</v>
      </c>
      <c r="BH305" s="29">
        <f t="shared" si="150"/>
        <v>88.050314465408803</v>
      </c>
      <c r="BI305" s="29">
        <f t="shared" si="150"/>
        <v>113.20754716981132</v>
      </c>
      <c r="BJ305" s="29">
        <f t="shared" si="150"/>
        <v>100</v>
      </c>
      <c r="BK305" s="29"/>
    </row>
    <row r="306" spans="1:64" x14ac:dyDescent="0.25">
      <c r="A306" s="13" t="s">
        <v>973</v>
      </c>
      <c r="B306" s="13" t="s">
        <v>974</v>
      </c>
      <c r="C306" s="13" t="s">
        <v>975</v>
      </c>
      <c r="D306" s="13" t="str">
        <f>IFERROR(VLOOKUP($B306,[1]GICS!$C:$D,2,FALSE),"-")</f>
        <v>Real Estate</v>
      </c>
      <c r="E306" s="14">
        <f>IFERROR(IF(VLOOKUP($B306,'[1]Paste Only'!$D:$AM,4,FALSE)="-",VLOOKUP($B306,'[1]Market Cap'!$A:$J,10,FALSE),VLOOKUP($B306,'[1]Paste Only'!$D:$AM,4,FALSE)),"-")</f>
        <v>1116.5999999999999</v>
      </c>
      <c r="F306" s="14">
        <f>IFERROR(VLOOKUP($B306,'[1]Paste Only'!$D:$AM,5,FALSE),"-")</f>
        <v>1627.5999755859375</v>
      </c>
      <c r="G306" s="15">
        <f>IFERROR(VLOOKUP($B306,'[1]Paste Only'!$D:$AM,6,FALSE),"-")</f>
        <v>5</v>
      </c>
      <c r="H306" s="15">
        <f>IFERROR(VLOOKUP($B306,'[1]Paste Only'!$D:$AM,7,FALSE),"-")</f>
        <v>0</v>
      </c>
      <c r="I306" s="15">
        <f>IFERROR(VLOOKUP($B306,'[1]Paste Only'!$D:$AM,8,FALSE),"-")</f>
        <v>0</v>
      </c>
      <c r="J306" s="16"/>
      <c r="K306" s="16"/>
      <c r="L306" s="14">
        <f>IFERROR(VLOOKUP($B306,'[1]Paste Only'!$D:$AM,12,FALSE),"-")</f>
        <v>7.19</v>
      </c>
      <c r="M306" s="14">
        <f>IFERROR(VLOOKUP($B306,'[1]Paste Only'!$D:$AM,15,FALSE),"-")</f>
        <v>40.099425287356325</v>
      </c>
      <c r="N306" s="17"/>
      <c r="O306" s="18"/>
      <c r="P306" s="19">
        <f t="shared" si="151"/>
        <v>4.5771106102025483</v>
      </c>
      <c r="Q306" s="20">
        <f t="shared" si="124"/>
        <v>0.45763924018085045</v>
      </c>
      <c r="R306" s="13">
        <f t="shared" si="125"/>
        <v>5</v>
      </c>
      <c r="S306" s="13" t="str">
        <f>IFERROR(VLOOKUP($B306,'[1]Market Cap'!$G:$I,3,FALSE),"-")</f>
        <v>Small Cap</v>
      </c>
      <c r="T306" s="13"/>
      <c r="U306" s="13"/>
      <c r="V306" s="21">
        <f t="shared" si="152"/>
        <v>0</v>
      </c>
      <c r="W306" s="21">
        <f t="shared" si="152"/>
        <v>0</v>
      </c>
      <c r="X306" s="21">
        <f t="shared" si="152"/>
        <v>0</v>
      </c>
      <c r="Y306" s="22">
        <f t="shared" si="126"/>
        <v>0</v>
      </c>
      <c r="Z306" s="13">
        <f t="shared" si="127"/>
        <v>0</v>
      </c>
      <c r="AA306" s="23">
        <f t="shared" si="128"/>
        <v>0</v>
      </c>
      <c r="AB306" s="23">
        <f t="shared" si="129"/>
        <v>0</v>
      </c>
      <c r="AC306" s="23">
        <f t="shared" si="130"/>
        <v>0</v>
      </c>
      <c r="AD306" s="24">
        <f t="shared" si="131"/>
        <v>0</v>
      </c>
      <c r="AE306" s="25">
        <f>IFERROR(VLOOKUP($B306,'[1]Market Cap'!$G:$I,2,FALSE),"-")</f>
        <v>15689.42375706</v>
      </c>
      <c r="AF306" s="20">
        <f t="shared" si="132"/>
        <v>0</v>
      </c>
      <c r="AG306" s="17">
        <f t="shared" si="133"/>
        <v>0</v>
      </c>
      <c r="AH306" s="17">
        <f t="shared" si="134"/>
        <v>0</v>
      </c>
      <c r="AI306" s="17" t="str">
        <f t="shared" si="135"/>
        <v>-</v>
      </c>
      <c r="AJ306" s="26">
        <f>IFERROR(VLOOKUP($B306,'[1]Paste Only'!$D:$AM,26,FALSE),"-")</f>
        <v>1742</v>
      </c>
      <c r="AK306" s="26">
        <f>IFERROR(VLOOKUP($B306,'[1]Paste Only'!$D:$AM,23,FALSE),"-")</f>
        <v>1780</v>
      </c>
      <c r="AL306" s="26">
        <f>IFERROR(VLOOKUP($B306,'[1]Paste Only'!$D:$AM,22,FALSE),"-")</f>
        <v>1400</v>
      </c>
      <c r="AM306" s="21">
        <f t="shared" si="153"/>
        <v>7.0287555990456774E-2</v>
      </c>
      <c r="AN306" s="21">
        <f t="shared" si="153"/>
        <v>9.3634816109651409E-2</v>
      </c>
      <c r="AO306" s="21">
        <f t="shared" si="153"/>
        <v>-0.13983778508229661</v>
      </c>
      <c r="AP306" s="27">
        <f t="shared" si="136"/>
        <v>0</v>
      </c>
      <c r="AQ306" s="27">
        <f t="shared" si="137"/>
        <v>0</v>
      </c>
      <c r="AR306" s="27">
        <f t="shared" si="138"/>
        <v>1627.5999755859375</v>
      </c>
      <c r="AS306" s="27">
        <f t="shared" si="139"/>
        <v>1627.5999755859375</v>
      </c>
      <c r="AT306" s="27">
        <f t="shared" si="140"/>
        <v>0</v>
      </c>
      <c r="AU306" s="27">
        <f t="shared" si="141"/>
        <v>0</v>
      </c>
      <c r="AV306" s="21">
        <f t="shared" si="142"/>
        <v>1</v>
      </c>
      <c r="AW306" s="27">
        <f t="shared" si="143"/>
        <v>1627.5999755859375</v>
      </c>
      <c r="AX306" s="27">
        <f t="shared" si="144"/>
        <v>1627.5999755859375</v>
      </c>
      <c r="AY306" s="27">
        <f t="shared" si="145"/>
        <v>1742</v>
      </c>
      <c r="AZ306" s="21">
        <f t="shared" si="146"/>
        <v>0.56009313988894882</v>
      </c>
      <c r="BA306" s="21">
        <f t="shared" si="147"/>
        <v>0.56009313988894882</v>
      </c>
      <c r="BB306" s="28">
        <f t="shared" si="148"/>
        <v>1627.5999755859375</v>
      </c>
      <c r="BC306" s="28">
        <v>676.85711669921875</v>
      </c>
      <c r="BD306" s="28">
        <v>775.14288330078125</v>
      </c>
      <c r="BE306" s="28">
        <v>817.20001220703125</v>
      </c>
      <c r="BF306" s="28">
        <f t="shared" si="149"/>
        <v>817.20001220703125</v>
      </c>
      <c r="BG306" s="29">
        <f t="shared" si="150"/>
        <v>199.16788439469551</v>
      </c>
      <c r="BH306" s="29">
        <f t="shared" si="150"/>
        <v>82.826371339767221</v>
      </c>
      <c r="BI306" s="29">
        <f t="shared" si="150"/>
        <v>94.853508531813972</v>
      </c>
      <c r="BJ306" s="29">
        <f t="shared" si="150"/>
        <v>100</v>
      </c>
      <c r="BK306" s="29"/>
    </row>
    <row r="307" spans="1:64" x14ac:dyDescent="0.25">
      <c r="A307" s="13" t="s">
        <v>976</v>
      </c>
      <c r="B307" s="13" t="s">
        <v>977</v>
      </c>
      <c r="C307" s="13" t="s">
        <v>978</v>
      </c>
      <c r="D307" s="13" t="str">
        <f>IFERROR(VLOOKUP($B307,[1]GICS!$C:$D,2,FALSE),"-")</f>
        <v>Financials</v>
      </c>
      <c r="E307" s="14">
        <f>IFERROR(IF(VLOOKUP($B307,'[1]Paste Only'!$D:$AM,4,FALSE)="-",VLOOKUP($B307,'[1]Market Cap'!$A:$J,10,FALSE),VLOOKUP($B307,'[1]Paste Only'!$D:$AM,4,FALSE)),"-")</f>
        <v>1080.4000000000001</v>
      </c>
      <c r="F307" s="14">
        <f>IFERROR(VLOOKUP($B307,'[1]Paste Only'!$D:$AM,5,FALSE),"-")</f>
        <v>1185</v>
      </c>
      <c r="G307" s="15">
        <f>IFERROR(VLOOKUP($B307,'[1]Paste Only'!$D:$AM,6,FALSE),"-")</f>
        <v>2</v>
      </c>
      <c r="H307" s="15">
        <f>IFERROR(VLOOKUP($B307,'[1]Paste Only'!$D:$AM,7,FALSE),"-")</f>
        <v>3</v>
      </c>
      <c r="I307" s="15">
        <f>IFERROR(VLOOKUP($B307,'[1]Paste Only'!$D:$AM,8,FALSE),"-")</f>
        <v>3</v>
      </c>
      <c r="J307" s="16"/>
      <c r="K307" s="16"/>
      <c r="L307" s="14">
        <f>IFERROR(VLOOKUP($B307,'[1]Paste Only'!$D:$AM,12,FALSE),"-")</f>
        <v>21.55</v>
      </c>
      <c r="M307" s="14">
        <f>IFERROR(VLOOKUP($B307,'[1]Paste Only'!$D:$AM,15,FALSE),"-")</f>
        <v>69.011379310344822</v>
      </c>
      <c r="N307" s="17"/>
      <c r="O307" s="18"/>
      <c r="P307" s="19">
        <f t="shared" si="151"/>
        <v>2.2023841907352586</v>
      </c>
      <c r="Q307" s="20">
        <f t="shared" si="124"/>
        <v>9.6815994076268064E-2</v>
      </c>
      <c r="R307" s="13">
        <f t="shared" si="125"/>
        <v>8</v>
      </c>
      <c r="S307" s="13" t="str">
        <f>IFERROR(VLOOKUP($B307,'[1]Market Cap'!$G:$I,3,FALSE),"-")</f>
        <v>Small Cap</v>
      </c>
      <c r="T307" s="13"/>
      <c r="U307" s="13"/>
      <c r="V307" s="21">
        <f t="shared" si="152"/>
        <v>0</v>
      </c>
      <c r="W307" s="21">
        <f t="shared" si="152"/>
        <v>0</v>
      </c>
      <c r="X307" s="21">
        <f t="shared" si="152"/>
        <v>0</v>
      </c>
      <c r="Y307" s="22">
        <f t="shared" si="126"/>
        <v>0</v>
      </c>
      <c r="Z307" s="13">
        <f t="shared" si="127"/>
        <v>0</v>
      </c>
      <c r="AA307" s="23">
        <f t="shared" si="128"/>
        <v>0</v>
      </c>
      <c r="AB307" s="23">
        <f t="shared" si="129"/>
        <v>0</v>
      </c>
      <c r="AC307" s="23">
        <f t="shared" si="130"/>
        <v>0</v>
      </c>
      <c r="AD307" s="24">
        <f t="shared" si="131"/>
        <v>0</v>
      </c>
      <c r="AE307" s="25">
        <f>IFERROR(VLOOKUP($B307,'[1]Market Cap'!$G:$I,2,FALSE),"-")</f>
        <v>24490.258708000001</v>
      </c>
      <c r="AF307" s="20">
        <f t="shared" si="132"/>
        <v>0</v>
      </c>
      <c r="AG307" s="17">
        <f t="shared" si="133"/>
        <v>0</v>
      </c>
      <c r="AH307" s="17">
        <f t="shared" si="134"/>
        <v>0</v>
      </c>
      <c r="AI307" s="17" t="str">
        <f t="shared" si="135"/>
        <v>-</v>
      </c>
      <c r="AJ307" s="26">
        <f>IFERROR(VLOOKUP($B307,'[1]Paste Only'!$D:$AM,26,FALSE),"-")</f>
        <v>1200</v>
      </c>
      <c r="AK307" s="26">
        <f>IFERROR(VLOOKUP($B307,'[1]Paste Only'!$D:$AM,23,FALSE),"-")</f>
        <v>1350</v>
      </c>
      <c r="AL307" s="26">
        <f>IFERROR(VLOOKUP($B307,'[1]Paste Only'!$D:$AM,22,FALSE),"-")</f>
        <v>950</v>
      </c>
      <c r="AM307" s="21">
        <f t="shared" si="153"/>
        <v>1.2658227848101333E-2</v>
      </c>
      <c r="AN307" s="21">
        <f t="shared" si="153"/>
        <v>0.139240506329114</v>
      </c>
      <c r="AO307" s="21">
        <f t="shared" si="153"/>
        <v>-0.19831223628691985</v>
      </c>
      <c r="AP307" s="27">
        <f t="shared" si="136"/>
        <v>0</v>
      </c>
      <c r="AQ307" s="27">
        <f t="shared" si="137"/>
        <v>0</v>
      </c>
      <c r="AR307" s="27">
        <f t="shared" si="138"/>
        <v>1185</v>
      </c>
      <c r="AS307" s="27">
        <f t="shared" si="139"/>
        <v>1185</v>
      </c>
      <c r="AT307" s="27">
        <f t="shared" si="140"/>
        <v>0</v>
      </c>
      <c r="AU307" s="27">
        <f t="shared" si="141"/>
        <v>0</v>
      </c>
      <c r="AV307" s="21">
        <f t="shared" si="142"/>
        <v>0.25</v>
      </c>
      <c r="AW307" s="27">
        <f t="shared" si="143"/>
        <v>1185</v>
      </c>
      <c r="AX307" s="27">
        <f t="shared" si="144"/>
        <v>1185</v>
      </c>
      <c r="AY307" s="27">
        <f t="shared" si="145"/>
        <v>1185</v>
      </c>
      <c r="AZ307" s="21">
        <f t="shared" si="146"/>
        <v>9.6815994076268064E-2</v>
      </c>
      <c r="BA307" s="21">
        <f t="shared" si="147"/>
        <v>9.6815994076268064E-2</v>
      </c>
      <c r="BB307" s="28">
        <f t="shared" si="148"/>
        <v>1185</v>
      </c>
      <c r="BC307" s="28" t="s">
        <v>81</v>
      </c>
      <c r="BD307" s="28" t="s">
        <v>81</v>
      </c>
      <c r="BE307" s="28" t="s">
        <v>81</v>
      </c>
      <c r="BF307" s="28" t="str">
        <f t="shared" si="149"/>
        <v>-</v>
      </c>
      <c r="BG307" s="29">
        <f t="shared" si="150"/>
        <v>0</v>
      </c>
      <c r="BH307" s="29">
        <f t="shared" si="150"/>
        <v>0</v>
      </c>
      <c r="BI307" s="29">
        <f t="shared" si="150"/>
        <v>0</v>
      </c>
      <c r="BJ307" s="29">
        <f t="shared" si="150"/>
        <v>0</v>
      </c>
      <c r="BK307" s="29"/>
    </row>
    <row r="308" spans="1:64" x14ac:dyDescent="0.25">
      <c r="A308" s="13" t="s">
        <v>979</v>
      </c>
      <c r="B308" s="13" t="s">
        <v>980</v>
      </c>
      <c r="C308" s="13" t="s">
        <v>981</v>
      </c>
      <c r="D308" s="13" t="str">
        <f>IFERROR(VLOOKUP($B308,[1]GICS!$C:$D,2,FALSE),"-")</f>
        <v>Industrials</v>
      </c>
      <c r="E308" s="14">
        <f>IFERROR(IF(VLOOKUP($B308,'[1]Paste Only'!$D:$AM,4,FALSE)="-",VLOOKUP($B308,'[1]Market Cap'!$A:$J,10,FALSE),VLOOKUP($B308,'[1]Paste Only'!$D:$AM,4,FALSE)),"-")</f>
        <v>467.8</v>
      </c>
      <c r="F308" s="14">
        <f>IFERROR(VLOOKUP($B308,'[1]Paste Only'!$D:$AM,5,FALSE),"-")</f>
        <v>576.79998779296875</v>
      </c>
      <c r="G308" s="15">
        <f>IFERROR(VLOOKUP($B308,'[1]Paste Only'!$D:$AM,6,FALSE),"-")</f>
        <v>4</v>
      </c>
      <c r="H308" s="15">
        <f>IFERROR(VLOOKUP($B308,'[1]Paste Only'!$D:$AM,7,FALSE),"-")</f>
        <v>0</v>
      </c>
      <c r="I308" s="15">
        <f>IFERROR(VLOOKUP($B308,'[1]Paste Only'!$D:$AM,8,FALSE),"-")</f>
        <v>1</v>
      </c>
      <c r="J308" s="16"/>
      <c r="K308" s="16"/>
      <c r="L308" s="14">
        <f>IFERROR(VLOOKUP($B308,'[1]Paste Only'!$D:$AM,12,FALSE),"-")</f>
        <v>11.09</v>
      </c>
      <c r="M308" s="14">
        <f>IFERROR(VLOOKUP($B308,'[1]Paste Only'!$D:$AM,15,FALSE),"-")</f>
        <v>13.948781609195402</v>
      </c>
      <c r="N308" s="17"/>
      <c r="O308" s="18"/>
      <c r="P308" s="19">
        <f t="shared" si="151"/>
        <v>0.25778012706901743</v>
      </c>
      <c r="Q308" s="20">
        <f t="shared" si="124"/>
        <v>0.23300553183618788</v>
      </c>
      <c r="R308" s="13">
        <f t="shared" si="125"/>
        <v>5</v>
      </c>
      <c r="S308" s="13" t="str">
        <f>IFERROR(VLOOKUP($B308,'[1]Market Cap'!$G:$I,3,FALSE),"-")</f>
        <v>Small Cap</v>
      </c>
      <c r="T308" s="13"/>
      <c r="U308" s="13"/>
      <c r="V308" s="21">
        <f t="shared" si="152"/>
        <v>0</v>
      </c>
      <c r="W308" s="21">
        <f t="shared" si="152"/>
        <v>0</v>
      </c>
      <c r="X308" s="21">
        <f t="shared" si="152"/>
        <v>0</v>
      </c>
      <c r="Y308" s="22">
        <f t="shared" si="126"/>
        <v>0</v>
      </c>
      <c r="Z308" s="13">
        <f t="shared" si="127"/>
        <v>0</v>
      </c>
      <c r="AA308" s="23">
        <f t="shared" si="128"/>
        <v>0</v>
      </c>
      <c r="AB308" s="23">
        <f t="shared" si="129"/>
        <v>0</v>
      </c>
      <c r="AC308" s="23">
        <f t="shared" si="130"/>
        <v>0</v>
      </c>
      <c r="AD308" s="24">
        <f t="shared" si="131"/>
        <v>0</v>
      </c>
      <c r="AE308" s="25">
        <f>IFERROR(VLOOKUP($B308,'[1]Market Cap'!$G:$I,2,FALSE),"-")</f>
        <v>14825.003768480001</v>
      </c>
      <c r="AF308" s="20">
        <f t="shared" si="132"/>
        <v>0</v>
      </c>
      <c r="AG308" s="17">
        <f t="shared" si="133"/>
        <v>0</v>
      </c>
      <c r="AH308" s="17">
        <f t="shared" si="134"/>
        <v>0</v>
      </c>
      <c r="AI308" s="17" t="str">
        <f t="shared" si="135"/>
        <v>-</v>
      </c>
      <c r="AJ308" s="26">
        <f>IFERROR(VLOOKUP($B308,'[1]Paste Only'!$D:$AM,26,FALSE),"-")</f>
        <v>600</v>
      </c>
      <c r="AK308" s="26">
        <f>IFERROR(VLOOKUP($B308,'[1]Paste Only'!$D:$AM,23,FALSE),"-")</f>
        <v>680</v>
      </c>
      <c r="AL308" s="26">
        <f>IFERROR(VLOOKUP($B308,'[1]Paste Only'!$D:$AM,22,FALSE),"-")</f>
        <v>425</v>
      </c>
      <c r="AM308" s="21">
        <f t="shared" si="153"/>
        <v>4.0221936022922566E-2</v>
      </c>
      <c r="AN308" s="21">
        <f t="shared" si="153"/>
        <v>0.17891819415931209</v>
      </c>
      <c r="AO308" s="21">
        <f t="shared" si="153"/>
        <v>-0.26317612865042994</v>
      </c>
      <c r="AP308" s="27">
        <f t="shared" si="136"/>
        <v>0</v>
      </c>
      <c r="AQ308" s="27">
        <f t="shared" si="137"/>
        <v>0</v>
      </c>
      <c r="AR308" s="27">
        <f t="shared" si="138"/>
        <v>576.79998779296875</v>
      </c>
      <c r="AS308" s="27">
        <f t="shared" si="139"/>
        <v>576.79998779296875</v>
      </c>
      <c r="AT308" s="27">
        <f t="shared" si="140"/>
        <v>0</v>
      </c>
      <c r="AU308" s="27">
        <f t="shared" si="141"/>
        <v>0</v>
      </c>
      <c r="AV308" s="21">
        <f t="shared" si="142"/>
        <v>0.8</v>
      </c>
      <c r="AW308" s="27">
        <f t="shared" si="143"/>
        <v>576.79998779296875</v>
      </c>
      <c r="AX308" s="27">
        <f t="shared" si="144"/>
        <v>576.79998779296875</v>
      </c>
      <c r="AY308" s="27">
        <f t="shared" si="145"/>
        <v>576.79998779296875</v>
      </c>
      <c r="AZ308" s="21">
        <f t="shared" si="146"/>
        <v>0.23300553183618788</v>
      </c>
      <c r="BA308" s="21">
        <f t="shared" si="147"/>
        <v>0.23300553183618788</v>
      </c>
      <c r="BB308" s="28">
        <f t="shared" si="148"/>
        <v>576.79998779296875</v>
      </c>
      <c r="BC308" s="28">
        <v>214</v>
      </c>
      <c r="BD308" s="28">
        <v>155</v>
      </c>
      <c r="BE308" s="28">
        <v>155</v>
      </c>
      <c r="BF308" s="28">
        <f t="shared" si="149"/>
        <v>155</v>
      </c>
      <c r="BG308" s="29">
        <f t="shared" si="150"/>
        <v>372.12902438256049</v>
      </c>
      <c r="BH308" s="29">
        <f t="shared" si="150"/>
        <v>138.06451612903226</v>
      </c>
      <c r="BI308" s="29">
        <f t="shared" si="150"/>
        <v>100</v>
      </c>
      <c r="BJ308" s="29">
        <f t="shared" si="150"/>
        <v>100</v>
      </c>
      <c r="BK308" s="29"/>
    </row>
    <row r="309" spans="1:64" x14ac:dyDescent="0.25">
      <c r="A309" s="13" t="s">
        <v>982</v>
      </c>
      <c r="B309" s="13" t="s">
        <v>983</v>
      </c>
      <c r="C309" s="13" t="s">
        <v>984</v>
      </c>
      <c r="D309" s="13" t="str">
        <f>IFERROR(VLOOKUP($B309,[1]GICS!$C:$D,2,FALSE),"-")</f>
        <v>Health Care</v>
      </c>
      <c r="E309" s="14">
        <f>IFERROR(IF(VLOOKUP($B309,'[1]Paste Only'!$D:$AM,4,FALSE)="-",VLOOKUP($B309,'[1]Market Cap'!$A:$J,10,FALSE),VLOOKUP($B309,'[1]Paste Only'!$D:$AM,4,FALSE)),"-")</f>
        <v>3336.1</v>
      </c>
      <c r="F309" s="14">
        <f>IFERROR(VLOOKUP($B309,'[1]Paste Only'!$D:$AM,5,FALSE),"-")</f>
        <v>3388.769287109375</v>
      </c>
      <c r="G309" s="15">
        <f>IFERROR(VLOOKUP($B309,'[1]Paste Only'!$D:$AM,6,FALSE),"-")</f>
        <v>19</v>
      </c>
      <c r="H309" s="15">
        <f>IFERROR(VLOOKUP($B309,'[1]Paste Only'!$D:$AM,7,FALSE),"-")</f>
        <v>3</v>
      </c>
      <c r="I309" s="15">
        <f>IFERROR(VLOOKUP($B309,'[1]Paste Only'!$D:$AM,8,FALSE),"-")</f>
        <v>7</v>
      </c>
      <c r="J309" s="16"/>
      <c r="K309" s="16"/>
      <c r="L309" s="14">
        <f>IFERROR(VLOOKUP($B309,'[1]Paste Only'!$D:$AM,12,FALSE),"-")</f>
        <v>61.344115000000002</v>
      </c>
      <c r="M309" s="14">
        <f>IFERROR(VLOOKUP($B309,'[1]Paste Only'!$D:$AM,15,FALSE),"-")</f>
        <v>65.363965517241382</v>
      </c>
      <c r="N309" s="17"/>
      <c r="O309" s="18"/>
      <c r="P309" s="19">
        <f t="shared" si="151"/>
        <v>6.5529521735563145E-2</v>
      </c>
      <c r="Q309" s="20">
        <f t="shared" si="124"/>
        <v>1.5787682356456667E-2</v>
      </c>
      <c r="R309" s="13">
        <f t="shared" si="125"/>
        <v>29</v>
      </c>
      <c r="S309" s="13" t="str">
        <f>IFERROR(VLOOKUP($B309,'[1]Market Cap'!$G:$I,3,FALSE),"-")</f>
        <v>Small Cap</v>
      </c>
      <c r="T309" s="13"/>
      <c r="U309" s="13"/>
      <c r="V309" s="21">
        <f t="shared" si="152"/>
        <v>0</v>
      </c>
      <c r="W309" s="21">
        <f t="shared" si="152"/>
        <v>0</v>
      </c>
      <c r="X309" s="21">
        <f t="shared" si="152"/>
        <v>0</v>
      </c>
      <c r="Y309" s="22">
        <f t="shared" si="126"/>
        <v>0</v>
      </c>
      <c r="Z309" s="13">
        <f t="shared" si="127"/>
        <v>0</v>
      </c>
      <c r="AA309" s="23">
        <f t="shared" si="128"/>
        <v>0</v>
      </c>
      <c r="AB309" s="23">
        <f t="shared" si="129"/>
        <v>0</v>
      </c>
      <c r="AC309" s="23">
        <f t="shared" si="130"/>
        <v>0</v>
      </c>
      <c r="AD309" s="24">
        <f t="shared" si="131"/>
        <v>0</v>
      </c>
      <c r="AE309" s="25">
        <f>IFERROR(VLOOKUP($B309,'[1]Market Cap'!$G:$I,2,FALSE),"-")</f>
        <v>27948.347891099998</v>
      </c>
      <c r="AF309" s="20">
        <f t="shared" si="132"/>
        <v>0</v>
      </c>
      <c r="AG309" s="17">
        <f t="shared" si="133"/>
        <v>0</v>
      </c>
      <c r="AH309" s="17">
        <f t="shared" si="134"/>
        <v>0</v>
      </c>
      <c r="AI309" s="17" t="str">
        <f t="shared" si="135"/>
        <v>-</v>
      </c>
      <c r="AJ309" s="26">
        <f>IFERROR(VLOOKUP($B309,'[1]Paste Only'!$D:$AM,26,FALSE),"-")</f>
        <v>3497.5</v>
      </c>
      <c r="AK309" s="26">
        <f>IFERROR(VLOOKUP($B309,'[1]Paste Only'!$D:$AM,23,FALSE),"-")</f>
        <v>4020</v>
      </c>
      <c r="AL309" s="26">
        <f>IFERROR(VLOOKUP($B309,'[1]Paste Only'!$D:$AM,22,FALSE),"-")</f>
        <v>2260</v>
      </c>
      <c r="AM309" s="21">
        <f t="shared" si="153"/>
        <v>3.2085605031959119E-2</v>
      </c>
      <c r="AN309" s="21">
        <f t="shared" si="153"/>
        <v>0.18627137447561837</v>
      </c>
      <c r="AO309" s="21">
        <f t="shared" si="153"/>
        <v>-0.33309121733460256</v>
      </c>
      <c r="AP309" s="27">
        <f t="shared" si="136"/>
        <v>0</v>
      </c>
      <c r="AQ309" s="27">
        <f t="shared" si="137"/>
        <v>0</v>
      </c>
      <c r="AR309" s="27">
        <f t="shared" si="138"/>
        <v>3388.769287109375</v>
      </c>
      <c r="AS309" s="27">
        <f t="shared" si="139"/>
        <v>3388.769287109375</v>
      </c>
      <c r="AT309" s="27">
        <f t="shared" si="140"/>
        <v>0</v>
      </c>
      <c r="AU309" s="27">
        <f t="shared" si="141"/>
        <v>0</v>
      </c>
      <c r="AV309" s="21">
        <f t="shared" si="142"/>
        <v>0.65517241379310343</v>
      </c>
      <c r="AW309" s="27">
        <f t="shared" si="143"/>
        <v>3388.769287109375</v>
      </c>
      <c r="AX309" s="27">
        <f t="shared" si="144"/>
        <v>3388.769287109375</v>
      </c>
      <c r="AY309" s="27">
        <f t="shared" si="145"/>
        <v>3388.769287109375</v>
      </c>
      <c r="AZ309" s="21">
        <f t="shared" si="146"/>
        <v>1.5787682356456667E-2</v>
      </c>
      <c r="BA309" s="21">
        <f t="shared" si="147"/>
        <v>1.5787682356456667E-2</v>
      </c>
      <c r="BB309" s="28">
        <f t="shared" si="148"/>
        <v>3388.769287109375</v>
      </c>
      <c r="BC309" s="28">
        <v>417.5</v>
      </c>
      <c r="BD309" s="28">
        <v>373</v>
      </c>
      <c r="BE309" s="28">
        <v>569.5999755859375</v>
      </c>
      <c r="BF309" s="28">
        <f t="shared" si="149"/>
        <v>569.5999755859375</v>
      </c>
      <c r="BG309" s="29">
        <f t="shared" si="150"/>
        <v>594.93845371454017</v>
      </c>
      <c r="BH309" s="29">
        <f t="shared" si="150"/>
        <v>73.297053703438991</v>
      </c>
      <c r="BI309" s="29">
        <f t="shared" si="150"/>
        <v>65.48455336858143</v>
      </c>
      <c r="BJ309" s="29">
        <f t="shared" si="150"/>
        <v>100</v>
      </c>
      <c r="BK309" s="29"/>
    </row>
    <row r="310" spans="1:64" x14ac:dyDescent="0.25">
      <c r="A310" s="13" t="s">
        <v>985</v>
      </c>
      <c r="B310" s="13" t="s">
        <v>986</v>
      </c>
      <c r="C310" s="13" t="s">
        <v>987</v>
      </c>
      <c r="D310" s="13" t="str">
        <f>IFERROR(VLOOKUP($B310,[1]GICS!$C:$D,2,FALSE),"-")</f>
        <v>Consumer Staples</v>
      </c>
      <c r="E310" s="14">
        <f>IFERROR(IF(VLOOKUP($B310,'[1]Paste Only'!$D:$AM,4,FALSE)="-",VLOOKUP($B310,'[1]Market Cap'!$A:$J,10,FALSE),VLOOKUP($B310,'[1]Paste Only'!$D:$AM,4,FALSE)),"-")</f>
        <v>601.4</v>
      </c>
      <c r="F310" s="14">
        <f>IFERROR(VLOOKUP($B310,'[1]Paste Only'!$D:$AM,5,FALSE),"-")</f>
        <v>722.875</v>
      </c>
      <c r="G310" s="15">
        <f>IFERROR(VLOOKUP($B310,'[1]Paste Only'!$D:$AM,6,FALSE),"-")</f>
        <v>21</v>
      </c>
      <c r="H310" s="15">
        <f>IFERROR(VLOOKUP($B310,'[1]Paste Only'!$D:$AM,7,FALSE),"-")</f>
        <v>5</v>
      </c>
      <c r="I310" s="15">
        <f>IFERROR(VLOOKUP($B310,'[1]Paste Only'!$D:$AM,8,FALSE),"-")</f>
        <v>1</v>
      </c>
      <c r="J310" s="16"/>
      <c r="K310" s="16"/>
      <c r="L310" s="14">
        <f>IFERROR(VLOOKUP($B310,'[1]Paste Only'!$D:$AM,12,FALSE),"-")</f>
        <v>18.48</v>
      </c>
      <c r="M310" s="14">
        <f>IFERROR(VLOOKUP($B310,'[1]Paste Only'!$D:$AM,15,FALSE),"-")</f>
        <v>21.701574712643676</v>
      </c>
      <c r="N310" s="17"/>
      <c r="O310" s="18"/>
      <c r="P310" s="19">
        <f t="shared" si="151"/>
        <v>0.17432763596556677</v>
      </c>
      <c r="Q310" s="20">
        <f t="shared" si="124"/>
        <v>0.20198703026272047</v>
      </c>
      <c r="R310" s="13">
        <f t="shared" si="125"/>
        <v>27</v>
      </c>
      <c r="S310" s="13" t="str">
        <f>IFERROR(VLOOKUP($B310,'[1]Market Cap'!$G:$I,3,FALSE),"-")</f>
        <v>Small Cap</v>
      </c>
      <c r="T310" s="13"/>
      <c r="U310" s="13"/>
      <c r="V310" s="21">
        <f t="shared" si="152"/>
        <v>0</v>
      </c>
      <c r="W310" s="21">
        <f t="shared" si="152"/>
        <v>0</v>
      </c>
      <c r="X310" s="21">
        <f t="shared" si="152"/>
        <v>0</v>
      </c>
      <c r="Y310" s="22">
        <f t="shared" si="126"/>
        <v>0</v>
      </c>
      <c r="Z310" s="13">
        <f t="shared" si="127"/>
        <v>0</v>
      </c>
      <c r="AA310" s="23">
        <f t="shared" si="128"/>
        <v>0</v>
      </c>
      <c r="AB310" s="23">
        <f t="shared" si="129"/>
        <v>0</v>
      </c>
      <c r="AC310" s="23">
        <f t="shared" si="130"/>
        <v>0</v>
      </c>
      <c r="AD310" s="24">
        <f t="shared" si="131"/>
        <v>0</v>
      </c>
      <c r="AE310" s="25">
        <f>IFERROR(VLOOKUP($B310,'[1]Market Cap'!$G:$I,2,FALSE),"-")</f>
        <v>26251.11</v>
      </c>
      <c r="AF310" s="20">
        <f t="shared" si="132"/>
        <v>0</v>
      </c>
      <c r="AG310" s="17">
        <f t="shared" si="133"/>
        <v>0</v>
      </c>
      <c r="AH310" s="17">
        <f t="shared" si="134"/>
        <v>0</v>
      </c>
      <c r="AI310" s="17" t="str">
        <f t="shared" si="135"/>
        <v>-</v>
      </c>
      <c r="AJ310" s="26">
        <f>IFERROR(VLOOKUP($B310,'[1]Paste Only'!$D:$AM,26,FALSE),"-")</f>
        <v>722.5</v>
      </c>
      <c r="AK310" s="26">
        <f>IFERROR(VLOOKUP($B310,'[1]Paste Only'!$D:$AM,23,FALSE),"-")</f>
        <v>885</v>
      </c>
      <c r="AL310" s="26">
        <f>IFERROR(VLOOKUP($B310,'[1]Paste Only'!$D:$AM,22,FALSE),"-")</f>
        <v>540</v>
      </c>
      <c r="AM310" s="21">
        <f t="shared" si="153"/>
        <v>-5.1876188829325098E-4</v>
      </c>
      <c r="AN310" s="21">
        <f t="shared" si="153"/>
        <v>0.22427805637212517</v>
      </c>
      <c r="AO310" s="21">
        <f t="shared" si="153"/>
        <v>-0.25298288085768628</v>
      </c>
      <c r="AP310" s="27">
        <f t="shared" si="136"/>
        <v>0</v>
      </c>
      <c r="AQ310" s="27">
        <f t="shared" si="137"/>
        <v>0</v>
      </c>
      <c r="AR310" s="27">
        <f t="shared" si="138"/>
        <v>722.875</v>
      </c>
      <c r="AS310" s="27">
        <f t="shared" si="139"/>
        <v>722.875</v>
      </c>
      <c r="AT310" s="27">
        <f t="shared" si="140"/>
        <v>0</v>
      </c>
      <c r="AU310" s="27">
        <f t="shared" si="141"/>
        <v>0</v>
      </c>
      <c r="AV310" s="21">
        <f t="shared" si="142"/>
        <v>0.77777777777777779</v>
      </c>
      <c r="AW310" s="27">
        <f t="shared" si="143"/>
        <v>722.875</v>
      </c>
      <c r="AX310" s="27">
        <f t="shared" si="144"/>
        <v>722.875</v>
      </c>
      <c r="AY310" s="27">
        <f t="shared" si="145"/>
        <v>722.5</v>
      </c>
      <c r="AZ310" s="21">
        <f t="shared" si="146"/>
        <v>0.20136348520119718</v>
      </c>
      <c r="BA310" s="21">
        <f t="shared" si="147"/>
        <v>0.20136348520119718</v>
      </c>
      <c r="BB310" s="28">
        <f t="shared" si="148"/>
        <v>722.875</v>
      </c>
      <c r="BC310" s="28">
        <v>1087</v>
      </c>
      <c r="BD310" s="28" t="s">
        <v>81</v>
      </c>
      <c r="BE310" s="28" t="s">
        <v>81</v>
      </c>
      <c r="BF310" s="28" t="str">
        <f t="shared" si="149"/>
        <v>-</v>
      </c>
      <c r="BG310" s="29">
        <f t="shared" si="150"/>
        <v>0</v>
      </c>
      <c r="BH310" s="29">
        <f t="shared" si="150"/>
        <v>0</v>
      </c>
      <c r="BI310" s="29">
        <f t="shared" si="150"/>
        <v>0</v>
      </c>
      <c r="BJ310" s="29">
        <f t="shared" si="150"/>
        <v>0</v>
      </c>
      <c r="BK310" s="29"/>
    </row>
    <row r="311" spans="1:64" x14ac:dyDescent="0.25">
      <c r="A311" s="13" t="s">
        <v>988</v>
      </c>
      <c r="B311" s="13" t="s">
        <v>989</v>
      </c>
      <c r="C311" s="13" t="s">
        <v>990</v>
      </c>
      <c r="D311" s="13" t="str">
        <f>IFERROR(VLOOKUP($B311,[1]GICS!$C:$D,2,FALSE),"-")</f>
        <v>Industrials</v>
      </c>
      <c r="E311" s="14">
        <f>IFERROR(IF(VLOOKUP($B311,'[1]Paste Only'!$D:$AM,4,FALSE)="-",VLOOKUP($B311,'[1]Market Cap'!$A:$J,10,FALSE),VLOOKUP($B311,'[1]Paste Only'!$D:$AM,4,FALSE)),"-")</f>
        <v>899.3</v>
      </c>
      <c r="F311" s="14">
        <f>IFERROR(VLOOKUP($B311,'[1]Paste Only'!$D:$AM,5,FALSE),"-")</f>
        <v>1100</v>
      </c>
      <c r="G311" s="15">
        <f>IFERROR(VLOOKUP($B311,'[1]Paste Only'!$D:$AM,6,FALSE),"-")</f>
        <v>1</v>
      </c>
      <c r="H311" s="15">
        <f>IFERROR(VLOOKUP($B311,'[1]Paste Only'!$D:$AM,7,FALSE),"-")</f>
        <v>0</v>
      </c>
      <c r="I311" s="15">
        <f>IFERROR(VLOOKUP($B311,'[1]Paste Only'!$D:$AM,8,FALSE),"-")</f>
        <v>0</v>
      </c>
      <c r="J311" s="16"/>
      <c r="K311" s="16"/>
      <c r="L311" s="14">
        <f>IFERROR(VLOOKUP($B311,'[1]Paste Only'!$D:$AM,12,FALSE),"-")</f>
        <v>13.9</v>
      </c>
      <c r="M311" s="14">
        <f>IFERROR(VLOOKUP($B311,'[1]Paste Only'!$D:$AM,15,FALSE),"-")</f>
        <v>21.877011494252876</v>
      </c>
      <c r="N311" s="17"/>
      <c r="O311" s="18"/>
      <c r="P311" s="19">
        <f t="shared" si="151"/>
        <v>0.57388571901099827</v>
      </c>
      <c r="Q311" s="20">
        <f t="shared" si="124"/>
        <v>0.22317357945068395</v>
      </c>
      <c r="R311" s="13">
        <f t="shared" si="125"/>
        <v>1</v>
      </c>
      <c r="S311" s="13" t="str">
        <f>IFERROR(VLOOKUP($B311,'[1]Market Cap'!$G:$I,3,FALSE),"-")</f>
        <v>Mid Cap</v>
      </c>
      <c r="T311" s="13"/>
      <c r="U311" s="13"/>
      <c r="V311" s="21">
        <f t="shared" si="152"/>
        <v>0</v>
      </c>
      <c r="W311" s="21">
        <f t="shared" si="152"/>
        <v>0</v>
      </c>
      <c r="X311" s="21">
        <f t="shared" si="152"/>
        <v>0</v>
      </c>
      <c r="Y311" s="22">
        <f t="shared" si="126"/>
        <v>0</v>
      </c>
      <c r="Z311" s="13">
        <f t="shared" si="127"/>
        <v>0</v>
      </c>
      <c r="AA311" s="23">
        <f t="shared" si="128"/>
        <v>0</v>
      </c>
      <c r="AB311" s="23">
        <f t="shared" si="129"/>
        <v>0</v>
      </c>
      <c r="AC311" s="23">
        <f t="shared" si="130"/>
        <v>0</v>
      </c>
      <c r="AD311" s="24">
        <f t="shared" si="131"/>
        <v>0</v>
      </c>
      <c r="AE311" s="25">
        <f>IFERROR(VLOOKUP($B311,'[1]Market Cap'!$G:$I,2,FALSE),"-")</f>
        <v>20452.159023280001</v>
      </c>
      <c r="AF311" s="20">
        <f t="shared" si="132"/>
        <v>0</v>
      </c>
      <c r="AG311" s="17">
        <f t="shared" si="133"/>
        <v>0</v>
      </c>
      <c r="AH311" s="17">
        <f t="shared" si="134"/>
        <v>0</v>
      </c>
      <c r="AI311" s="17" t="str">
        <f t="shared" si="135"/>
        <v>-</v>
      </c>
      <c r="AJ311" s="26">
        <f>IFERROR(VLOOKUP($B311,'[1]Paste Only'!$D:$AM,26,FALSE),"-")</f>
        <v>1100</v>
      </c>
      <c r="AK311" s="26">
        <f>IFERROR(VLOOKUP($B311,'[1]Paste Only'!$D:$AM,23,FALSE),"-")</f>
        <v>1100</v>
      </c>
      <c r="AL311" s="26">
        <f>IFERROR(VLOOKUP($B311,'[1]Paste Only'!$D:$AM,22,FALSE),"-")</f>
        <v>1100</v>
      </c>
      <c r="AM311" s="21">
        <f t="shared" si="153"/>
        <v>0</v>
      </c>
      <c r="AN311" s="21">
        <f t="shared" si="153"/>
        <v>0</v>
      </c>
      <c r="AO311" s="21">
        <f t="shared" si="153"/>
        <v>0</v>
      </c>
      <c r="AP311" s="27">
        <f t="shared" si="136"/>
        <v>0</v>
      </c>
      <c r="AQ311" s="27">
        <f t="shared" si="137"/>
        <v>0</v>
      </c>
      <c r="AR311" s="27">
        <f t="shared" si="138"/>
        <v>1100</v>
      </c>
      <c r="AS311" s="27">
        <f t="shared" si="139"/>
        <v>1100</v>
      </c>
      <c r="AT311" s="27">
        <f t="shared" si="140"/>
        <v>0</v>
      </c>
      <c r="AU311" s="27">
        <f t="shared" si="141"/>
        <v>0</v>
      </c>
      <c r="AV311" s="21">
        <f t="shared" si="142"/>
        <v>1</v>
      </c>
      <c r="AW311" s="27">
        <f t="shared" si="143"/>
        <v>1100</v>
      </c>
      <c r="AX311" s="27">
        <f t="shared" si="144"/>
        <v>1100</v>
      </c>
      <c r="AY311" s="27">
        <f t="shared" si="145"/>
        <v>1100</v>
      </c>
      <c r="AZ311" s="21">
        <f t="shared" si="146"/>
        <v>0.22317357945068395</v>
      </c>
      <c r="BA311" s="21">
        <f t="shared" si="147"/>
        <v>0.22317357945068395</v>
      </c>
      <c r="BB311" s="28">
        <f t="shared" si="148"/>
        <v>1100</v>
      </c>
      <c r="BC311" s="28">
        <v>765</v>
      </c>
      <c r="BD311" s="28">
        <v>589</v>
      </c>
      <c r="BE311" s="28">
        <v>589</v>
      </c>
      <c r="BF311" s="28">
        <f t="shared" si="149"/>
        <v>589</v>
      </c>
      <c r="BG311" s="29">
        <f t="shared" si="150"/>
        <v>186.75721561969439</v>
      </c>
      <c r="BH311" s="29">
        <f t="shared" si="150"/>
        <v>129.88115449915111</v>
      </c>
      <c r="BI311" s="29">
        <f t="shared" si="150"/>
        <v>100</v>
      </c>
      <c r="BJ311" s="29">
        <f t="shared" si="150"/>
        <v>100</v>
      </c>
      <c r="BK311" s="29"/>
    </row>
    <row r="312" spans="1:64" x14ac:dyDescent="0.25">
      <c r="A312" s="13" t="s">
        <v>991</v>
      </c>
      <c r="B312" s="13" t="s">
        <v>992</v>
      </c>
      <c r="C312" s="13" t="s">
        <v>993</v>
      </c>
      <c r="D312" s="13" t="str">
        <f>IFERROR(VLOOKUP($B312,[1]GICS!$C:$D,2,FALSE),"-")</f>
        <v>Consumer Discretionary</v>
      </c>
      <c r="E312" s="14">
        <f>IFERROR(IF(VLOOKUP($B312,'[1]Paste Only'!$D:$AM,4,FALSE)="-",VLOOKUP($B312,'[1]Market Cap'!$A:$J,10,FALSE),VLOOKUP($B312,'[1]Paste Only'!$D:$AM,4,FALSE)),"-")</f>
        <v>28.87</v>
      </c>
      <c r="F312" s="14">
        <f>IFERROR(VLOOKUP($B312,'[1]Paste Only'!$D:$AM,5,FALSE),"-")</f>
        <v>38</v>
      </c>
      <c r="G312" s="15">
        <f>IFERROR(VLOOKUP($B312,'[1]Paste Only'!$D:$AM,6,FALSE),"-")</f>
        <v>1</v>
      </c>
      <c r="H312" s="15">
        <f>IFERROR(VLOOKUP($B312,'[1]Paste Only'!$D:$AM,7,FALSE),"-")</f>
        <v>0</v>
      </c>
      <c r="I312" s="15">
        <f>IFERROR(VLOOKUP($B312,'[1]Paste Only'!$D:$AM,8,FALSE),"-")</f>
        <v>0</v>
      </c>
      <c r="J312" s="16"/>
      <c r="K312" s="16"/>
      <c r="L312" s="14">
        <f>IFERROR(VLOOKUP($B312,'[1]Paste Only'!$D:$AM,12,FALSE),"-")</f>
        <v>0.73</v>
      </c>
      <c r="M312" s="14">
        <f>IFERROR(VLOOKUP($B312,'[1]Paste Only'!$D:$AM,15,FALSE),"-")</f>
        <v>0.94597701149425295</v>
      </c>
      <c r="N312" s="17"/>
      <c r="O312" s="18"/>
      <c r="P312" s="19">
        <f t="shared" si="151"/>
        <v>0.29585891985514112</v>
      </c>
      <c r="Q312" s="20">
        <f t="shared" si="124"/>
        <v>0.31624523727052289</v>
      </c>
      <c r="R312" s="13">
        <f t="shared" si="125"/>
        <v>1</v>
      </c>
      <c r="S312" s="13" t="str">
        <f>IFERROR(VLOOKUP($B312,'[1]Market Cap'!$G:$I,3,FALSE),"-")</f>
        <v>Small Cap</v>
      </c>
      <c r="T312" s="13"/>
      <c r="U312" s="13"/>
      <c r="V312" s="21">
        <f t="shared" si="152"/>
        <v>0</v>
      </c>
      <c r="W312" s="21">
        <f t="shared" si="152"/>
        <v>0</v>
      </c>
      <c r="X312" s="21">
        <f t="shared" si="152"/>
        <v>0</v>
      </c>
      <c r="Y312" s="22">
        <f t="shared" si="126"/>
        <v>0</v>
      </c>
      <c r="Z312" s="13">
        <f t="shared" si="127"/>
        <v>0</v>
      </c>
      <c r="AA312" s="23">
        <f t="shared" si="128"/>
        <v>0</v>
      </c>
      <c r="AB312" s="23">
        <f t="shared" si="129"/>
        <v>0</v>
      </c>
      <c r="AC312" s="23">
        <f t="shared" si="130"/>
        <v>0</v>
      </c>
      <c r="AD312" s="24">
        <f t="shared" si="131"/>
        <v>0</v>
      </c>
      <c r="AE312" s="25">
        <f>IFERROR(VLOOKUP($B312,'[1]Market Cap'!$G:$I,2,FALSE),"-")</f>
        <v>14712.02401929</v>
      </c>
      <c r="AF312" s="20">
        <f t="shared" si="132"/>
        <v>0</v>
      </c>
      <c r="AG312" s="17">
        <f t="shared" si="133"/>
        <v>0</v>
      </c>
      <c r="AH312" s="17">
        <f t="shared" si="134"/>
        <v>0</v>
      </c>
      <c r="AI312" s="17" t="str">
        <f t="shared" si="135"/>
        <v>-</v>
      </c>
      <c r="AJ312" s="26">
        <f>IFERROR(VLOOKUP($B312,'[1]Paste Only'!$D:$AM,26,FALSE),"-")</f>
        <v>38</v>
      </c>
      <c r="AK312" s="26">
        <f>IFERROR(VLOOKUP($B312,'[1]Paste Only'!$D:$AM,23,FALSE),"-")</f>
        <v>38</v>
      </c>
      <c r="AL312" s="26">
        <f>IFERROR(VLOOKUP($B312,'[1]Paste Only'!$D:$AM,22,FALSE),"-")</f>
        <v>38</v>
      </c>
      <c r="AM312" s="21">
        <f t="shared" si="153"/>
        <v>0</v>
      </c>
      <c r="AN312" s="21">
        <f t="shared" si="153"/>
        <v>0</v>
      </c>
      <c r="AO312" s="21">
        <f t="shared" si="153"/>
        <v>0</v>
      </c>
      <c r="AP312" s="27">
        <f t="shared" si="136"/>
        <v>0</v>
      </c>
      <c r="AQ312" s="27">
        <f t="shared" si="137"/>
        <v>0</v>
      </c>
      <c r="AR312" s="27">
        <f t="shared" si="138"/>
        <v>38</v>
      </c>
      <c r="AS312" s="27">
        <f t="shared" si="139"/>
        <v>38</v>
      </c>
      <c r="AT312" s="27">
        <f t="shared" si="140"/>
        <v>0</v>
      </c>
      <c r="AU312" s="27">
        <f t="shared" si="141"/>
        <v>0</v>
      </c>
      <c r="AV312" s="21">
        <f t="shared" si="142"/>
        <v>1</v>
      </c>
      <c r="AW312" s="27">
        <f t="shared" si="143"/>
        <v>38</v>
      </c>
      <c r="AX312" s="27">
        <f t="shared" si="144"/>
        <v>38</v>
      </c>
      <c r="AY312" s="27">
        <f t="shared" si="145"/>
        <v>38</v>
      </c>
      <c r="AZ312" s="21">
        <f t="shared" si="146"/>
        <v>0.31624523727052289</v>
      </c>
      <c r="BA312" s="21">
        <f t="shared" si="147"/>
        <v>0.3</v>
      </c>
      <c r="BB312" s="28">
        <f t="shared" si="148"/>
        <v>38</v>
      </c>
      <c r="BC312" s="28" t="s">
        <v>81</v>
      </c>
      <c r="BD312" s="28">
        <v>73</v>
      </c>
      <c r="BE312" s="28">
        <v>81</v>
      </c>
      <c r="BF312" s="28">
        <f t="shared" si="149"/>
        <v>81</v>
      </c>
      <c r="BG312" s="29">
        <f t="shared" si="150"/>
        <v>46.913580246913583</v>
      </c>
      <c r="BH312" s="29">
        <f t="shared" si="150"/>
        <v>0</v>
      </c>
      <c r="BI312" s="29">
        <f t="shared" si="150"/>
        <v>90.123456790123456</v>
      </c>
      <c r="BJ312" s="29">
        <f t="shared" si="150"/>
        <v>100</v>
      </c>
      <c r="BK312" s="29"/>
      <c r="BL312" s="31"/>
    </row>
    <row r="313" spans="1:64" x14ac:dyDescent="0.25">
      <c r="A313" s="13" t="s">
        <v>994</v>
      </c>
      <c r="B313" s="13" t="s">
        <v>995</v>
      </c>
      <c r="C313" s="13" t="s">
        <v>996</v>
      </c>
      <c r="D313" s="13" t="str">
        <f>IFERROR(VLOOKUP($B313,[1]GICS!$C:$D,2,FALSE),"-")</f>
        <v>Health Care</v>
      </c>
      <c r="E313" s="14">
        <f>IFERROR(IF(VLOOKUP($B313,'[1]Paste Only'!$D:$AM,4,FALSE)="-",VLOOKUP($B313,'[1]Market Cap'!$A:$J,10,FALSE),VLOOKUP($B313,'[1]Paste Only'!$D:$AM,4,FALSE)),"-")</f>
        <v>5068.45</v>
      </c>
      <c r="F313" s="14">
        <f>IFERROR(VLOOKUP($B313,'[1]Paste Only'!$D:$AM,5,FALSE),"-")</f>
        <v>6305</v>
      </c>
      <c r="G313" s="15">
        <f>IFERROR(VLOOKUP($B313,'[1]Paste Only'!$D:$AM,6,FALSE),"-")</f>
        <v>2</v>
      </c>
      <c r="H313" s="15">
        <f>IFERROR(VLOOKUP($B313,'[1]Paste Only'!$D:$AM,7,FALSE),"-")</f>
        <v>1</v>
      </c>
      <c r="I313" s="15">
        <f>IFERROR(VLOOKUP($B313,'[1]Paste Only'!$D:$AM,8,FALSE),"-")</f>
        <v>1</v>
      </c>
      <c r="J313" s="16"/>
      <c r="K313" s="16"/>
      <c r="L313" s="14">
        <f>IFERROR(VLOOKUP($B313,'[1]Paste Only'!$D:$AM,12,FALSE),"-")</f>
        <v>136.21</v>
      </c>
      <c r="M313" s="14">
        <f>IFERROR(VLOOKUP($B313,'[1]Paste Only'!$D:$AM,15,FALSE),"-")</f>
        <v>198.21072796934868</v>
      </c>
      <c r="N313" s="17"/>
      <c r="O313" s="18"/>
      <c r="P313" s="19">
        <f t="shared" si="151"/>
        <v>0.45518484670250836</v>
      </c>
      <c r="Q313" s="20">
        <f t="shared" si="124"/>
        <v>0.24397005001529082</v>
      </c>
      <c r="R313" s="13">
        <f t="shared" si="125"/>
        <v>4</v>
      </c>
      <c r="S313" s="13" t="str">
        <f>IFERROR(VLOOKUP($B313,'[1]Market Cap'!$G:$I,3,FALSE),"-")</f>
        <v>Small Cap</v>
      </c>
      <c r="T313" s="13"/>
      <c r="U313" s="13"/>
      <c r="V313" s="21">
        <f t="shared" si="152"/>
        <v>0</v>
      </c>
      <c r="W313" s="21">
        <f t="shared" si="152"/>
        <v>0</v>
      </c>
      <c r="X313" s="21">
        <f t="shared" si="152"/>
        <v>0</v>
      </c>
      <c r="Y313" s="22">
        <f t="shared" si="126"/>
        <v>0</v>
      </c>
      <c r="Z313" s="13">
        <f t="shared" si="127"/>
        <v>0</v>
      </c>
      <c r="AA313" s="23">
        <f t="shared" si="128"/>
        <v>0</v>
      </c>
      <c r="AB313" s="23">
        <f t="shared" si="129"/>
        <v>0</v>
      </c>
      <c r="AC313" s="23">
        <f t="shared" si="130"/>
        <v>0</v>
      </c>
      <c r="AD313" s="24">
        <f t="shared" si="131"/>
        <v>0</v>
      </c>
      <c r="AE313" s="25">
        <f>IFERROR(VLOOKUP($B313,'[1]Market Cap'!$G:$I,2,FALSE),"-")</f>
        <v>11672.95560759</v>
      </c>
      <c r="AF313" s="20">
        <f t="shared" si="132"/>
        <v>0</v>
      </c>
      <c r="AG313" s="17">
        <f t="shared" si="133"/>
        <v>0</v>
      </c>
      <c r="AH313" s="17">
        <f t="shared" si="134"/>
        <v>0</v>
      </c>
      <c r="AI313" s="17" t="str">
        <f t="shared" si="135"/>
        <v>-</v>
      </c>
      <c r="AJ313" s="26">
        <f>IFERROR(VLOOKUP($B313,'[1]Paste Only'!$D:$AM,26,FALSE),"-")</f>
        <v>6115</v>
      </c>
      <c r="AK313" s="26">
        <f>IFERROR(VLOOKUP($B313,'[1]Paste Only'!$D:$AM,23,FALSE),"-")</f>
        <v>7000</v>
      </c>
      <c r="AL313" s="26">
        <f>IFERROR(VLOOKUP($B313,'[1]Paste Only'!$D:$AM,22,FALSE),"-")</f>
        <v>5800</v>
      </c>
      <c r="AM313" s="21">
        <f t="shared" si="153"/>
        <v>-3.0134813639968283E-2</v>
      </c>
      <c r="AN313" s="21">
        <f t="shared" si="153"/>
        <v>0.11022997620935771</v>
      </c>
      <c r="AO313" s="21">
        <f t="shared" si="153"/>
        <v>-8.0095162569389422E-2</v>
      </c>
      <c r="AP313" s="27">
        <f t="shared" si="136"/>
        <v>0</v>
      </c>
      <c r="AQ313" s="27">
        <f t="shared" si="137"/>
        <v>0</v>
      </c>
      <c r="AR313" s="27">
        <f t="shared" si="138"/>
        <v>6305</v>
      </c>
      <c r="AS313" s="27">
        <f t="shared" si="139"/>
        <v>6305</v>
      </c>
      <c r="AT313" s="27">
        <f t="shared" si="140"/>
        <v>0</v>
      </c>
      <c r="AU313" s="27">
        <f t="shared" si="141"/>
        <v>0</v>
      </c>
      <c r="AV313" s="21">
        <f t="shared" si="142"/>
        <v>0.5</v>
      </c>
      <c r="AW313" s="27">
        <f t="shared" si="143"/>
        <v>6305</v>
      </c>
      <c r="AX313" s="27">
        <f t="shared" si="144"/>
        <v>6305</v>
      </c>
      <c r="AY313" s="27">
        <f t="shared" si="145"/>
        <v>6305</v>
      </c>
      <c r="AZ313" s="21">
        <f t="shared" si="146"/>
        <v>0.24397005001529082</v>
      </c>
      <c r="BA313" s="21">
        <f t="shared" si="147"/>
        <v>0.24397005001529082</v>
      </c>
      <c r="BB313" s="28">
        <f t="shared" si="148"/>
        <v>6305</v>
      </c>
      <c r="BC313" s="28">
        <v>578</v>
      </c>
      <c r="BD313" s="28">
        <v>600</v>
      </c>
      <c r="BE313" s="28">
        <v>600</v>
      </c>
      <c r="BF313" s="28">
        <f t="shared" si="149"/>
        <v>600</v>
      </c>
      <c r="BG313" s="29">
        <f t="shared" si="150"/>
        <v>1050.8333333333333</v>
      </c>
      <c r="BH313" s="29">
        <f t="shared" si="150"/>
        <v>96.333333333333329</v>
      </c>
      <c r="BI313" s="29">
        <f t="shared" si="150"/>
        <v>100</v>
      </c>
      <c r="BJ313" s="29">
        <f t="shared" si="150"/>
        <v>100</v>
      </c>
      <c r="BK313" s="29"/>
    </row>
    <row r="314" spans="1:64" x14ac:dyDescent="0.25">
      <c r="A314" s="13" t="s">
        <v>997</v>
      </c>
      <c r="B314" s="13" t="s">
        <v>998</v>
      </c>
      <c r="C314" s="13" t="s">
        <v>999</v>
      </c>
      <c r="D314" s="13" t="str">
        <f>IFERROR(VLOOKUP($B314,[1]GICS!$C:$D,2,FALSE),"-")</f>
        <v>Industrials</v>
      </c>
      <c r="E314" s="14">
        <f>IFERROR(IF(VLOOKUP($B314,'[1]Paste Only'!$D:$AM,4,FALSE)="-",VLOOKUP($B314,'[1]Market Cap'!$A:$J,10,FALSE),VLOOKUP($B314,'[1]Paste Only'!$D:$AM,4,FALSE)),"-")</f>
        <v>1224.8499999999999</v>
      </c>
      <c r="F314" s="14">
        <f>IFERROR(VLOOKUP($B314,'[1]Paste Only'!$D:$AM,5,FALSE),"-")</f>
        <v>1280.65625</v>
      </c>
      <c r="G314" s="15">
        <f>IFERROR(VLOOKUP($B314,'[1]Paste Only'!$D:$AM,6,FALSE),"-")</f>
        <v>14</v>
      </c>
      <c r="H314" s="15">
        <f>IFERROR(VLOOKUP($B314,'[1]Paste Only'!$D:$AM,7,FALSE),"-")</f>
        <v>17</v>
      </c>
      <c r="I314" s="15">
        <f>IFERROR(VLOOKUP($B314,'[1]Paste Only'!$D:$AM,8,FALSE),"-")</f>
        <v>2</v>
      </c>
      <c r="J314" s="16"/>
      <c r="K314" s="16"/>
      <c r="L314" s="14">
        <f>IFERROR(VLOOKUP($B314,'[1]Paste Only'!$D:$AM,12,FALSE),"-")</f>
        <v>21.51</v>
      </c>
      <c r="M314" s="14">
        <f>IFERROR(VLOOKUP($B314,'[1]Paste Only'!$D:$AM,15,FALSE),"-")</f>
        <v>32.781597701149423</v>
      </c>
      <c r="N314" s="17"/>
      <c r="O314" s="18"/>
      <c r="P314" s="19">
        <f t="shared" si="151"/>
        <v>0.52401662952809946</v>
      </c>
      <c r="Q314" s="20">
        <f t="shared" si="124"/>
        <v>4.5561701432828672E-2</v>
      </c>
      <c r="R314" s="13">
        <f t="shared" si="125"/>
        <v>33</v>
      </c>
      <c r="S314" s="13" t="str">
        <f>IFERROR(VLOOKUP($B314,'[1]Market Cap'!$G:$I,3,FALSE),"-")</f>
        <v>Small Cap</v>
      </c>
      <c r="T314" s="13"/>
      <c r="U314" s="13"/>
      <c r="V314" s="21">
        <f t="shared" si="152"/>
        <v>0</v>
      </c>
      <c r="W314" s="21">
        <f t="shared" si="152"/>
        <v>0</v>
      </c>
      <c r="X314" s="21">
        <f t="shared" si="152"/>
        <v>0</v>
      </c>
      <c r="Y314" s="22">
        <f t="shared" si="126"/>
        <v>0</v>
      </c>
      <c r="Z314" s="13">
        <f t="shared" si="127"/>
        <v>0</v>
      </c>
      <c r="AA314" s="23">
        <f t="shared" si="128"/>
        <v>0</v>
      </c>
      <c r="AB314" s="23">
        <f t="shared" si="129"/>
        <v>0</v>
      </c>
      <c r="AC314" s="23">
        <f t="shared" si="130"/>
        <v>0</v>
      </c>
      <c r="AD314" s="24">
        <f t="shared" si="131"/>
        <v>0</v>
      </c>
      <c r="AE314" s="25">
        <f>IFERROR(VLOOKUP($B314,'[1]Market Cap'!$G:$I,2,FALSE),"-")</f>
        <v>19508.466440650001</v>
      </c>
      <c r="AF314" s="20">
        <f t="shared" si="132"/>
        <v>0</v>
      </c>
      <c r="AG314" s="17">
        <f t="shared" si="133"/>
        <v>0</v>
      </c>
      <c r="AH314" s="17">
        <f t="shared" si="134"/>
        <v>0</v>
      </c>
      <c r="AI314" s="17" t="str">
        <f t="shared" si="135"/>
        <v>-</v>
      </c>
      <c r="AJ314" s="26">
        <f>IFERROR(VLOOKUP($B314,'[1]Paste Only'!$D:$AM,26,FALSE),"-")</f>
        <v>1267</v>
      </c>
      <c r="AK314" s="26">
        <f>IFERROR(VLOOKUP($B314,'[1]Paste Only'!$D:$AM,23,FALSE),"-")</f>
        <v>1716</v>
      </c>
      <c r="AL314" s="26">
        <f>IFERROR(VLOOKUP($B314,'[1]Paste Only'!$D:$AM,22,FALSE),"-")</f>
        <v>835</v>
      </c>
      <c r="AM314" s="21">
        <f t="shared" si="153"/>
        <v>-1.0663478197213361E-2</v>
      </c>
      <c r="AN314" s="21">
        <f t="shared" si="153"/>
        <v>0.33993802005807572</v>
      </c>
      <c r="AO314" s="21">
        <f t="shared" si="153"/>
        <v>-0.34799053219784781</v>
      </c>
      <c r="AP314" s="27">
        <f t="shared" si="136"/>
        <v>0</v>
      </c>
      <c r="AQ314" s="27">
        <f t="shared" si="137"/>
        <v>0</v>
      </c>
      <c r="AR314" s="27">
        <f t="shared" si="138"/>
        <v>1280.65625</v>
      </c>
      <c r="AS314" s="27">
        <f t="shared" si="139"/>
        <v>1280.65625</v>
      </c>
      <c r="AT314" s="27">
        <f t="shared" si="140"/>
        <v>0</v>
      </c>
      <c r="AU314" s="27">
        <f t="shared" si="141"/>
        <v>0</v>
      </c>
      <c r="AV314" s="21">
        <f t="shared" si="142"/>
        <v>0.42424242424242425</v>
      </c>
      <c r="AW314" s="27">
        <f t="shared" si="143"/>
        <v>1280.65625</v>
      </c>
      <c r="AX314" s="27">
        <f t="shared" si="144"/>
        <v>1280.65625</v>
      </c>
      <c r="AY314" s="27">
        <f t="shared" si="145"/>
        <v>1267</v>
      </c>
      <c r="AZ314" s="21">
        <f t="shared" si="146"/>
        <v>3.4412377025758278E-2</v>
      </c>
      <c r="BA314" s="21">
        <f t="shared" si="147"/>
        <v>3.4412377025758278E-2</v>
      </c>
      <c r="BB314" s="28">
        <f t="shared" si="148"/>
        <v>1280.65625</v>
      </c>
      <c r="BC314" s="28">
        <v>47</v>
      </c>
      <c r="BD314" s="28">
        <v>38</v>
      </c>
      <c r="BE314" s="28">
        <v>38</v>
      </c>
      <c r="BF314" s="28">
        <f t="shared" si="149"/>
        <v>38</v>
      </c>
      <c r="BG314" s="29">
        <f t="shared" si="150"/>
        <v>3370.1480263157896</v>
      </c>
      <c r="BH314" s="29">
        <f t="shared" si="150"/>
        <v>123.68421052631579</v>
      </c>
      <c r="BI314" s="29">
        <f t="shared" si="150"/>
        <v>100</v>
      </c>
      <c r="BJ314" s="29">
        <f t="shared" si="150"/>
        <v>100</v>
      </c>
      <c r="BK314" s="29"/>
    </row>
    <row r="315" spans="1:64" x14ac:dyDescent="0.25">
      <c r="A315" s="13" t="s">
        <v>1000</v>
      </c>
      <c r="B315" s="13" t="s">
        <v>1001</v>
      </c>
      <c r="C315" s="13" t="s">
        <v>1002</v>
      </c>
      <c r="D315" s="13" t="str">
        <f>IFERROR(VLOOKUP($B315,[1]GICS!$C:$D,2,FALSE),"-")</f>
        <v>Information Technology</v>
      </c>
      <c r="E315" s="14">
        <f>IFERROR(IF(VLOOKUP($B315,'[1]Paste Only'!$D:$AM,4,FALSE)="-",VLOOKUP($B315,'[1]Market Cap'!$A:$J,10,FALSE),VLOOKUP($B315,'[1]Paste Only'!$D:$AM,4,FALSE)),"-")</f>
        <v>7167.7</v>
      </c>
      <c r="F315" s="14">
        <f>IFERROR(VLOOKUP($B315,'[1]Paste Only'!$D:$AM,5,FALSE),"-")</f>
        <v>6825.408203125</v>
      </c>
      <c r="G315" s="15">
        <f>IFERROR(VLOOKUP($B315,'[1]Paste Only'!$D:$AM,6,FALSE),"-")</f>
        <v>11</v>
      </c>
      <c r="H315" s="15">
        <f>IFERROR(VLOOKUP($B315,'[1]Paste Only'!$D:$AM,7,FALSE),"-")</f>
        <v>11</v>
      </c>
      <c r="I315" s="15">
        <f>IFERROR(VLOOKUP($B315,'[1]Paste Only'!$D:$AM,8,FALSE),"-")</f>
        <v>4</v>
      </c>
      <c r="J315" s="16"/>
      <c r="K315" s="16"/>
      <c r="L315" s="14">
        <f>IFERROR(VLOOKUP($B315,'[1]Paste Only'!$D:$AM,12,FALSE),"-")</f>
        <v>45.788808000000003</v>
      </c>
      <c r="M315" s="14">
        <f>IFERROR(VLOOKUP($B315,'[1]Paste Only'!$D:$AM,15,FALSE),"-")</f>
        <v>85.037528735632193</v>
      </c>
      <c r="N315" s="17"/>
      <c r="O315" s="18"/>
      <c r="P315" s="19">
        <f t="shared" si="151"/>
        <v>0.85716843154406175</v>
      </c>
      <c r="Q315" s="20">
        <f t="shared" si="124"/>
        <v>-4.7754760505462013E-2</v>
      </c>
      <c r="R315" s="13">
        <f t="shared" si="125"/>
        <v>26</v>
      </c>
      <c r="S315" s="13" t="str">
        <f>IFERROR(VLOOKUP($B315,'[1]Market Cap'!$G:$I,3,FALSE),"-")</f>
        <v>Mid Cap</v>
      </c>
      <c r="T315" s="13"/>
      <c r="U315" s="13"/>
      <c r="V315" s="21">
        <f t="shared" si="152"/>
        <v>0</v>
      </c>
      <c r="W315" s="21">
        <f t="shared" si="152"/>
        <v>0</v>
      </c>
      <c r="X315" s="21">
        <f t="shared" si="152"/>
        <v>0</v>
      </c>
      <c r="Y315" s="22">
        <f t="shared" si="126"/>
        <v>0</v>
      </c>
      <c r="Z315" s="13">
        <f t="shared" si="127"/>
        <v>0</v>
      </c>
      <c r="AA315" s="23">
        <f t="shared" si="128"/>
        <v>0</v>
      </c>
      <c r="AB315" s="23">
        <f t="shared" si="129"/>
        <v>0</v>
      </c>
      <c r="AC315" s="23">
        <f t="shared" si="130"/>
        <v>0</v>
      </c>
      <c r="AD315" s="24">
        <f t="shared" si="131"/>
        <v>0</v>
      </c>
      <c r="AE315" s="25">
        <f>IFERROR(VLOOKUP($B315,'[1]Market Cap'!$G:$I,2,FALSE),"-")</f>
        <v>48048.428947580003</v>
      </c>
      <c r="AF315" s="20">
        <f t="shared" si="132"/>
        <v>0</v>
      </c>
      <c r="AG315" s="17">
        <f t="shared" si="133"/>
        <v>1</v>
      </c>
      <c r="AH315" s="17">
        <f t="shared" si="134"/>
        <v>0</v>
      </c>
      <c r="AI315" s="17" t="str">
        <f t="shared" si="135"/>
        <v>-</v>
      </c>
      <c r="AJ315" s="26">
        <f>IFERROR(VLOOKUP($B315,'[1]Paste Only'!$D:$AM,26,FALSE),"-")</f>
        <v>6766</v>
      </c>
      <c r="AK315" s="26">
        <f>IFERROR(VLOOKUP($B315,'[1]Paste Only'!$D:$AM,23,FALSE),"-")</f>
        <v>7877.97998046875</v>
      </c>
      <c r="AL315" s="26">
        <f>IFERROR(VLOOKUP($B315,'[1]Paste Only'!$D:$AM,22,FALSE),"-")</f>
        <v>5480</v>
      </c>
      <c r="AM315" s="21">
        <f t="shared" si="153"/>
        <v>-8.7039780416063861E-3</v>
      </c>
      <c r="AN315" s="21">
        <f t="shared" si="153"/>
        <v>0.15421374751796257</v>
      </c>
      <c r="AO315" s="21">
        <f t="shared" si="153"/>
        <v>-0.19711761745019252</v>
      </c>
      <c r="AP315" s="27">
        <f t="shared" si="136"/>
        <v>0</v>
      </c>
      <c r="AQ315" s="27">
        <f t="shared" si="137"/>
        <v>0</v>
      </c>
      <c r="AR315" s="27">
        <f t="shared" si="138"/>
        <v>6825.408203125</v>
      </c>
      <c r="AS315" s="27">
        <f t="shared" si="139"/>
        <v>6825.408203125</v>
      </c>
      <c r="AT315" s="27">
        <f t="shared" si="140"/>
        <v>0</v>
      </c>
      <c r="AU315" s="27">
        <f t="shared" si="141"/>
        <v>0</v>
      </c>
      <c r="AV315" s="21">
        <f t="shared" si="142"/>
        <v>0.42307692307692307</v>
      </c>
      <c r="AW315" s="27">
        <f t="shared" si="143"/>
        <v>6825.408203125</v>
      </c>
      <c r="AX315" s="27">
        <f t="shared" si="144"/>
        <v>6825.408203125</v>
      </c>
      <c r="AY315" s="27">
        <f t="shared" si="145"/>
        <v>6825.408203125</v>
      </c>
      <c r="AZ315" s="21">
        <f t="shared" si="146"/>
        <v>-4.7754760505462013E-2</v>
      </c>
      <c r="BA315" s="21">
        <f t="shared" si="147"/>
        <v>-4.7754760505462013E-2</v>
      </c>
      <c r="BB315" s="28">
        <f t="shared" si="148"/>
        <v>6825.408203125</v>
      </c>
      <c r="BC315" s="28">
        <v>500</v>
      </c>
      <c r="BD315" s="28">
        <v>504</v>
      </c>
      <c r="BE315" s="28" t="s">
        <v>81</v>
      </c>
      <c r="BF315" s="28" t="str">
        <f t="shared" si="149"/>
        <v>-</v>
      </c>
      <c r="BG315" s="29">
        <f t="shared" si="150"/>
        <v>0</v>
      </c>
      <c r="BH315" s="29">
        <f t="shared" si="150"/>
        <v>0</v>
      </c>
      <c r="BI315" s="29">
        <f t="shared" si="150"/>
        <v>0</v>
      </c>
      <c r="BJ315" s="29">
        <f t="shared" si="150"/>
        <v>0</v>
      </c>
      <c r="BK315" s="29"/>
    </row>
    <row r="316" spans="1:64" x14ac:dyDescent="0.25">
      <c r="A316" s="13" t="s">
        <v>1003</v>
      </c>
      <c r="B316" s="13" t="s">
        <v>1004</v>
      </c>
      <c r="C316" s="13" t="s">
        <v>1005</v>
      </c>
      <c r="D316" s="13" t="str">
        <f>IFERROR(VLOOKUP($B316,[1]GICS!$C:$D,2,FALSE),"-")</f>
        <v>Materials</v>
      </c>
      <c r="E316" s="14">
        <f>IFERROR(IF(VLOOKUP($B316,'[1]Paste Only'!$D:$AM,4,FALSE)="-",VLOOKUP($B316,'[1]Market Cap'!$A:$J,10,FALSE),VLOOKUP($B316,'[1]Paste Only'!$D:$AM,4,FALSE)),"-")</f>
        <v>1794.95</v>
      </c>
      <c r="F316" s="14">
        <f>IFERROR(VLOOKUP($B316,'[1]Paste Only'!$D:$AM,5,FALSE),"-")</f>
        <v>2894</v>
      </c>
      <c r="G316" s="15">
        <f>IFERROR(VLOOKUP($B316,'[1]Paste Only'!$D:$AM,6,FALSE),"-")</f>
        <v>7</v>
      </c>
      <c r="H316" s="15">
        <f>IFERROR(VLOOKUP($B316,'[1]Paste Only'!$D:$AM,7,FALSE),"-")</f>
        <v>0</v>
      </c>
      <c r="I316" s="15">
        <f>IFERROR(VLOOKUP($B316,'[1]Paste Only'!$D:$AM,8,FALSE),"-")</f>
        <v>0</v>
      </c>
      <c r="J316" s="16"/>
      <c r="K316" s="16"/>
      <c r="L316" s="14">
        <f>IFERROR(VLOOKUP($B316,'[1]Paste Only'!$D:$AM,12,FALSE),"-")</f>
        <v>-13.808846000000001</v>
      </c>
      <c r="M316" s="14">
        <f>IFERROR(VLOOKUP($B316,'[1]Paste Only'!$D:$AM,15,FALSE),"-")</f>
        <v>1.9805862068965516</v>
      </c>
      <c r="N316" s="17"/>
      <c r="O316" s="18"/>
      <c r="P316" s="19">
        <f t="shared" si="151"/>
        <v>1.1434287996909047</v>
      </c>
      <c r="Q316" s="20">
        <f t="shared" si="124"/>
        <v>0.61230117830580233</v>
      </c>
      <c r="R316" s="13">
        <f t="shared" si="125"/>
        <v>7</v>
      </c>
      <c r="S316" s="13" t="str">
        <f>IFERROR(VLOOKUP($B316,'[1]Market Cap'!$G:$I,3,FALSE),"-")</f>
        <v>Small Cap</v>
      </c>
      <c r="T316" s="13"/>
      <c r="U316" s="13"/>
      <c r="V316" s="21">
        <f t="shared" si="152"/>
        <v>0</v>
      </c>
      <c r="W316" s="21">
        <f t="shared" si="152"/>
        <v>0</v>
      </c>
      <c r="X316" s="21">
        <f t="shared" si="152"/>
        <v>0</v>
      </c>
      <c r="Y316" s="22">
        <f t="shared" si="126"/>
        <v>0</v>
      </c>
      <c r="Z316" s="13">
        <f t="shared" si="127"/>
        <v>0</v>
      </c>
      <c r="AA316" s="23">
        <f t="shared" si="128"/>
        <v>0</v>
      </c>
      <c r="AB316" s="23">
        <f t="shared" si="129"/>
        <v>0</v>
      </c>
      <c r="AC316" s="23">
        <f t="shared" si="130"/>
        <v>0</v>
      </c>
      <c r="AD316" s="24">
        <f t="shared" si="131"/>
        <v>0</v>
      </c>
      <c r="AE316" s="25">
        <f>IFERROR(VLOOKUP($B316,'[1]Market Cap'!$G:$I,2,FALSE),"-")</f>
        <v>20048.816081600002</v>
      </c>
      <c r="AF316" s="20">
        <f t="shared" si="132"/>
        <v>0</v>
      </c>
      <c r="AG316" s="17">
        <f t="shared" si="133"/>
        <v>0</v>
      </c>
      <c r="AH316" s="17">
        <f t="shared" si="134"/>
        <v>0</v>
      </c>
      <c r="AI316" s="17" t="str">
        <f t="shared" si="135"/>
        <v>-</v>
      </c>
      <c r="AJ316" s="26">
        <f>IFERROR(VLOOKUP($B316,'[1]Paste Only'!$D:$AM,26,FALSE),"-")</f>
        <v>2880.5</v>
      </c>
      <c r="AK316" s="26">
        <f>IFERROR(VLOOKUP($B316,'[1]Paste Only'!$D:$AM,23,FALSE),"-")</f>
        <v>3300</v>
      </c>
      <c r="AL316" s="26">
        <f>IFERROR(VLOOKUP($B316,'[1]Paste Only'!$D:$AM,22,FALSE),"-")</f>
        <v>2550</v>
      </c>
      <c r="AM316" s="21">
        <f t="shared" si="153"/>
        <v>-4.6648237733241116E-3</v>
      </c>
      <c r="AN316" s="21">
        <f t="shared" si="153"/>
        <v>0.14029025570145137</v>
      </c>
      <c r="AO316" s="21">
        <f t="shared" si="153"/>
        <v>-0.11886662059433306</v>
      </c>
      <c r="AP316" s="27">
        <f t="shared" si="136"/>
        <v>0</v>
      </c>
      <c r="AQ316" s="27">
        <f t="shared" si="137"/>
        <v>0</v>
      </c>
      <c r="AR316" s="27">
        <f t="shared" si="138"/>
        <v>2894</v>
      </c>
      <c r="AS316" s="27">
        <f t="shared" si="139"/>
        <v>2894</v>
      </c>
      <c r="AT316" s="27">
        <f t="shared" si="140"/>
        <v>0</v>
      </c>
      <c r="AU316" s="27">
        <f t="shared" si="141"/>
        <v>0</v>
      </c>
      <c r="AV316" s="21">
        <f t="shared" si="142"/>
        <v>1</v>
      </c>
      <c r="AW316" s="27">
        <f t="shared" si="143"/>
        <v>2894</v>
      </c>
      <c r="AX316" s="27">
        <f t="shared" si="144"/>
        <v>2894</v>
      </c>
      <c r="AY316" s="27">
        <f t="shared" si="145"/>
        <v>2894</v>
      </c>
      <c r="AZ316" s="21">
        <f t="shared" si="146"/>
        <v>0.61230117830580233</v>
      </c>
      <c r="BA316" s="21">
        <f t="shared" si="147"/>
        <v>0.61230117830580233</v>
      </c>
      <c r="BB316" s="28">
        <f t="shared" si="148"/>
        <v>2894</v>
      </c>
      <c r="BC316" s="28">
        <v>766</v>
      </c>
      <c r="BD316" s="28">
        <v>550</v>
      </c>
      <c r="BE316" s="28" t="s">
        <v>81</v>
      </c>
      <c r="BF316" s="28" t="str">
        <f t="shared" si="149"/>
        <v>-</v>
      </c>
      <c r="BG316" s="29">
        <f t="shared" si="150"/>
        <v>0</v>
      </c>
      <c r="BH316" s="29">
        <f t="shared" si="150"/>
        <v>0</v>
      </c>
      <c r="BI316" s="29">
        <f t="shared" si="150"/>
        <v>0</v>
      </c>
      <c r="BJ316" s="29">
        <f t="shared" si="150"/>
        <v>0</v>
      </c>
      <c r="BK316" s="29"/>
    </row>
    <row r="317" spans="1:64" x14ac:dyDescent="0.25">
      <c r="A317" s="13" t="s">
        <v>1006</v>
      </c>
      <c r="B317" s="13" t="s">
        <v>1007</v>
      </c>
      <c r="C317" s="13" t="s">
        <v>1008</v>
      </c>
      <c r="D317" s="13" t="str">
        <f>IFERROR(VLOOKUP($B317,[1]GICS!$C:$D,2,FALSE),"-")</f>
        <v>Consumer Discretionary</v>
      </c>
      <c r="E317" s="14">
        <f>IFERROR(IF(VLOOKUP($B317,'[1]Paste Only'!$D:$AM,4,FALSE)="-",VLOOKUP($B317,'[1]Market Cap'!$A:$J,10,FALSE),VLOOKUP($B317,'[1]Paste Only'!$D:$AM,4,FALSE)),"-")</f>
        <v>1021.85</v>
      </c>
      <c r="F317" s="14">
        <f>IFERROR(VLOOKUP($B317,'[1]Paste Only'!$D:$AM,5,FALSE),"-")</f>
        <v>1074.4705810546875</v>
      </c>
      <c r="G317" s="15">
        <f>IFERROR(VLOOKUP($B317,'[1]Paste Only'!$D:$AM,6,FALSE),"-")</f>
        <v>19</v>
      </c>
      <c r="H317" s="15">
        <f>IFERROR(VLOOKUP($B317,'[1]Paste Only'!$D:$AM,7,FALSE),"-")</f>
        <v>0</v>
      </c>
      <c r="I317" s="15">
        <f>IFERROR(VLOOKUP($B317,'[1]Paste Only'!$D:$AM,8,FALSE),"-")</f>
        <v>0</v>
      </c>
      <c r="J317" s="16"/>
      <c r="K317" s="16"/>
      <c r="L317" s="14">
        <f>IFERROR(VLOOKUP($B317,'[1]Paste Only'!$D:$AM,12,FALSE),"-")</f>
        <v>6.53</v>
      </c>
      <c r="M317" s="14">
        <f>IFERROR(VLOOKUP($B317,'[1]Paste Only'!$D:$AM,15,FALSE),"-")</f>
        <v>26.502620689655174</v>
      </c>
      <c r="N317" s="17"/>
      <c r="O317" s="18"/>
      <c r="P317" s="19">
        <f t="shared" si="151"/>
        <v>3.0585942863177911</v>
      </c>
      <c r="Q317" s="20">
        <f t="shared" si="124"/>
        <v>5.149540642431627E-2</v>
      </c>
      <c r="R317" s="13">
        <f t="shared" si="125"/>
        <v>19</v>
      </c>
      <c r="S317" s="13" t="str">
        <f>IFERROR(VLOOKUP($B317,'[1]Market Cap'!$G:$I,3,FALSE),"-")</f>
        <v>Small Cap</v>
      </c>
      <c r="T317" s="13"/>
      <c r="U317" s="13"/>
      <c r="V317" s="21">
        <f t="shared" si="152"/>
        <v>0</v>
      </c>
      <c r="W317" s="21">
        <f t="shared" si="152"/>
        <v>0</v>
      </c>
      <c r="X317" s="21">
        <f t="shared" si="152"/>
        <v>0</v>
      </c>
      <c r="Y317" s="22">
        <f t="shared" si="126"/>
        <v>0</v>
      </c>
      <c r="Z317" s="13">
        <f t="shared" si="127"/>
        <v>0</v>
      </c>
      <c r="AA317" s="23">
        <f t="shared" si="128"/>
        <v>0</v>
      </c>
      <c r="AB317" s="23">
        <f t="shared" si="129"/>
        <v>0</v>
      </c>
      <c r="AC317" s="23">
        <f t="shared" si="130"/>
        <v>0</v>
      </c>
      <c r="AD317" s="24">
        <f t="shared" si="131"/>
        <v>0</v>
      </c>
      <c r="AE317" s="25">
        <f>IFERROR(VLOOKUP($B317,'[1]Market Cap'!$G:$I,2,FALSE),"-")</f>
        <v>22346.369131775002</v>
      </c>
      <c r="AF317" s="20">
        <f t="shared" si="132"/>
        <v>0</v>
      </c>
      <c r="AG317" s="17">
        <f t="shared" si="133"/>
        <v>0</v>
      </c>
      <c r="AH317" s="17">
        <f t="shared" si="134"/>
        <v>0</v>
      </c>
      <c r="AI317" s="17" t="str">
        <f t="shared" si="135"/>
        <v>-</v>
      </c>
      <c r="AJ317" s="26">
        <f>IFERROR(VLOOKUP($B317,'[1]Paste Only'!$D:$AM,26,FALSE),"-")</f>
        <v>1071</v>
      </c>
      <c r="AK317" s="26">
        <f>IFERROR(VLOOKUP($B317,'[1]Paste Only'!$D:$AM,23,FALSE),"-")</f>
        <v>1198</v>
      </c>
      <c r="AL317" s="26">
        <f>IFERROR(VLOOKUP($B317,'[1]Paste Only'!$D:$AM,22,FALSE),"-")</f>
        <v>965</v>
      </c>
      <c r="AM317" s="21">
        <f t="shared" si="153"/>
        <v>-3.2300382308102504E-3</v>
      </c>
      <c r="AN317" s="21">
        <f t="shared" si="153"/>
        <v>0.11496770700232428</v>
      </c>
      <c r="AO317" s="21">
        <f t="shared" si="153"/>
        <v>-0.10188327440964695</v>
      </c>
      <c r="AP317" s="27">
        <f t="shared" si="136"/>
        <v>0</v>
      </c>
      <c r="AQ317" s="27">
        <f t="shared" si="137"/>
        <v>0</v>
      </c>
      <c r="AR317" s="27">
        <f t="shared" si="138"/>
        <v>1074.4705810546875</v>
      </c>
      <c r="AS317" s="27">
        <f t="shared" si="139"/>
        <v>1074.4705810546875</v>
      </c>
      <c r="AT317" s="27">
        <f t="shared" si="140"/>
        <v>0</v>
      </c>
      <c r="AU317" s="27">
        <f t="shared" si="141"/>
        <v>0</v>
      </c>
      <c r="AV317" s="21">
        <f t="shared" si="142"/>
        <v>1</v>
      </c>
      <c r="AW317" s="27">
        <f t="shared" si="143"/>
        <v>1074.4705810546875</v>
      </c>
      <c r="AX317" s="27">
        <f t="shared" si="144"/>
        <v>1074.4705810546875</v>
      </c>
      <c r="AY317" s="27">
        <f t="shared" si="145"/>
        <v>1071</v>
      </c>
      <c r="AZ317" s="21">
        <f t="shared" si="146"/>
        <v>4.8099036062044354E-2</v>
      </c>
      <c r="BA317" s="21">
        <f t="shared" si="147"/>
        <v>4.8099036062044354E-2</v>
      </c>
      <c r="BB317" s="28">
        <f t="shared" si="148"/>
        <v>1074.4705810546875</v>
      </c>
      <c r="BC317" s="28">
        <v>214.33332824707031</v>
      </c>
      <c r="BD317" s="28">
        <v>211.33332824707031</v>
      </c>
      <c r="BE317" s="28">
        <v>266</v>
      </c>
      <c r="BF317" s="28">
        <f t="shared" si="149"/>
        <v>266</v>
      </c>
      <c r="BG317" s="29">
        <f t="shared" si="150"/>
        <v>403.93630866717575</v>
      </c>
      <c r="BH317" s="29">
        <f t="shared" si="150"/>
        <v>80.576439190627937</v>
      </c>
      <c r="BI317" s="29">
        <f t="shared" si="150"/>
        <v>79.448619641755755</v>
      </c>
      <c r="BJ317" s="29">
        <f t="shared" si="150"/>
        <v>100</v>
      </c>
      <c r="BK317" s="29"/>
      <c r="BL317" s="31"/>
    </row>
    <row r="318" spans="1:64" x14ac:dyDescent="0.25">
      <c r="A318" s="13" t="s">
        <v>1009</v>
      </c>
      <c r="B318" s="13" t="s">
        <v>1010</v>
      </c>
      <c r="C318" s="13" t="s">
        <v>1011</v>
      </c>
      <c r="D318" s="13" t="str">
        <f>IFERROR(VLOOKUP($B318,[1]GICS!$C:$D,2,FALSE),"-")</f>
        <v>Consumer Discretionary</v>
      </c>
      <c r="E318" s="14">
        <f>IFERROR(IF(VLOOKUP($B318,'[1]Paste Only'!$D:$AM,4,FALSE)="-",VLOOKUP($B318,'[1]Market Cap'!$A:$J,10,FALSE),VLOOKUP($B318,'[1]Paste Only'!$D:$AM,4,FALSE)),"-")</f>
        <v>186.95</v>
      </c>
      <c r="F318" s="14">
        <f>IFERROR(VLOOKUP($B318,'[1]Paste Only'!$D:$AM,5,FALSE),"-")</f>
        <v>179.63636779785156</v>
      </c>
      <c r="G318" s="15">
        <f>IFERROR(VLOOKUP($B318,'[1]Paste Only'!$D:$AM,6,FALSE),"-")</f>
        <v>17</v>
      </c>
      <c r="H318" s="15">
        <f>IFERROR(VLOOKUP($B318,'[1]Paste Only'!$D:$AM,7,FALSE),"-")</f>
        <v>3</v>
      </c>
      <c r="I318" s="15">
        <f>IFERROR(VLOOKUP($B318,'[1]Paste Only'!$D:$AM,8,FALSE),"-")</f>
        <v>5</v>
      </c>
      <c r="J318" s="16"/>
      <c r="K318" s="16"/>
      <c r="L318" s="14">
        <f>IFERROR(VLOOKUP($B318,'[1]Paste Only'!$D:$AM,12,FALSE),"-")</f>
        <v>0.08</v>
      </c>
      <c r="M318" s="14">
        <f>IFERROR(VLOOKUP($B318,'[1]Paste Only'!$D:$AM,15,FALSE),"-")</f>
        <v>0.9718620689655173</v>
      </c>
      <c r="N318" s="17"/>
      <c r="O318" s="18"/>
      <c r="P318" s="19">
        <f t="shared" si="151"/>
        <v>11.148275862068965</v>
      </c>
      <c r="Q318" s="20">
        <f t="shared" si="124"/>
        <v>-3.9120792736819565E-2</v>
      </c>
      <c r="R318" s="13">
        <f t="shared" si="125"/>
        <v>25</v>
      </c>
      <c r="S318" s="13" t="str">
        <f>IFERROR(VLOOKUP($B318,'[1]Market Cap'!$G:$I,3,FALSE),"-")</f>
        <v>Small Cap</v>
      </c>
      <c r="T318" s="13"/>
      <c r="U318" s="13"/>
      <c r="V318" s="21">
        <f t="shared" si="152"/>
        <v>0</v>
      </c>
      <c r="W318" s="21">
        <f t="shared" si="152"/>
        <v>0</v>
      </c>
      <c r="X318" s="21">
        <f t="shared" si="152"/>
        <v>0</v>
      </c>
      <c r="Y318" s="22">
        <f t="shared" si="126"/>
        <v>0</v>
      </c>
      <c r="Z318" s="13">
        <f t="shared" si="127"/>
        <v>0</v>
      </c>
      <c r="AA318" s="23">
        <f t="shared" si="128"/>
        <v>0</v>
      </c>
      <c r="AB318" s="23">
        <f t="shared" si="129"/>
        <v>0</v>
      </c>
      <c r="AC318" s="23">
        <f t="shared" si="130"/>
        <v>0</v>
      </c>
      <c r="AD318" s="24">
        <f t="shared" si="131"/>
        <v>0</v>
      </c>
      <c r="AE318" s="25">
        <f>IFERROR(VLOOKUP($B318,'[1]Market Cap'!$G:$I,2,FALSE),"-")</f>
        <v>23031.067655244999</v>
      </c>
      <c r="AF318" s="20">
        <f t="shared" si="132"/>
        <v>0</v>
      </c>
      <c r="AG318" s="17">
        <f t="shared" si="133"/>
        <v>1</v>
      </c>
      <c r="AH318" s="17">
        <f t="shared" si="134"/>
        <v>0</v>
      </c>
      <c r="AI318" s="17" t="str">
        <f t="shared" si="135"/>
        <v>-</v>
      </c>
      <c r="AJ318" s="26">
        <f>IFERROR(VLOOKUP($B318,'[1]Paste Only'!$D:$AM,26,FALSE),"-")</f>
        <v>179</v>
      </c>
      <c r="AK318" s="26">
        <f>IFERROR(VLOOKUP($B318,'[1]Paste Only'!$D:$AM,23,FALSE),"-")</f>
        <v>210</v>
      </c>
      <c r="AL318" s="26">
        <f>IFERROR(VLOOKUP($B318,'[1]Paste Only'!$D:$AM,22,FALSE),"-")</f>
        <v>138</v>
      </c>
      <c r="AM318" s="21">
        <f t="shared" si="153"/>
        <v>-3.542533205568299E-3</v>
      </c>
      <c r="AN318" s="21">
        <f t="shared" si="153"/>
        <v>0.16902831299905396</v>
      </c>
      <c r="AO318" s="21">
        <f t="shared" si="153"/>
        <v>-0.23178139431490741</v>
      </c>
      <c r="AP318" s="27">
        <f t="shared" si="136"/>
        <v>0</v>
      </c>
      <c r="AQ318" s="27">
        <f t="shared" si="137"/>
        <v>0</v>
      </c>
      <c r="AR318" s="27">
        <f t="shared" si="138"/>
        <v>179.63636779785156</v>
      </c>
      <c r="AS318" s="27">
        <f t="shared" si="139"/>
        <v>179.63636779785156</v>
      </c>
      <c r="AT318" s="27">
        <f t="shared" si="140"/>
        <v>0</v>
      </c>
      <c r="AU318" s="27">
        <f t="shared" si="141"/>
        <v>0</v>
      </c>
      <c r="AV318" s="21">
        <f t="shared" si="142"/>
        <v>0.68</v>
      </c>
      <c r="AW318" s="27">
        <f t="shared" si="143"/>
        <v>179.63636779785156</v>
      </c>
      <c r="AX318" s="27">
        <f t="shared" si="144"/>
        <v>179.63636779785156</v>
      </c>
      <c r="AY318" s="27">
        <f t="shared" si="145"/>
        <v>179.63636779785156</v>
      </c>
      <c r="AZ318" s="21">
        <f t="shared" si="146"/>
        <v>-3.9120792736819565E-2</v>
      </c>
      <c r="BA318" s="21">
        <f t="shared" si="147"/>
        <v>-3.9120792736819565E-2</v>
      </c>
      <c r="BB318" s="28">
        <f t="shared" si="148"/>
        <v>179.63636779785156</v>
      </c>
      <c r="BC318" s="28">
        <v>832.5</v>
      </c>
      <c r="BD318" s="28">
        <v>789</v>
      </c>
      <c r="BE318" s="28">
        <v>813.5</v>
      </c>
      <c r="BF318" s="28">
        <f t="shared" si="149"/>
        <v>813.5</v>
      </c>
      <c r="BG318" s="29">
        <f t="shared" si="150"/>
        <v>22.081913681358522</v>
      </c>
      <c r="BH318" s="29">
        <f t="shared" si="150"/>
        <v>102.33558696988322</v>
      </c>
      <c r="BI318" s="29">
        <f t="shared" si="150"/>
        <v>96.988322065150584</v>
      </c>
      <c r="BJ318" s="29">
        <f t="shared" si="150"/>
        <v>100</v>
      </c>
      <c r="BK318" s="29"/>
    </row>
    <row r="319" spans="1:64" x14ac:dyDescent="0.25">
      <c r="A319" s="13" t="s">
        <v>1012</v>
      </c>
      <c r="B319" s="13" t="s">
        <v>1013</v>
      </c>
      <c r="C319" s="13" t="s">
        <v>1014</v>
      </c>
      <c r="D319" s="13" t="str">
        <f>IFERROR(VLOOKUP($B319,[1]GICS!$C:$D,2,FALSE),"-")</f>
        <v>Financials</v>
      </c>
      <c r="E319" s="14">
        <f>IFERROR(IF(VLOOKUP($B319,'[1]Paste Only'!$D:$AM,4,FALSE)="-",VLOOKUP($B319,'[1]Market Cap'!$A:$J,10,FALSE),VLOOKUP($B319,'[1]Paste Only'!$D:$AM,4,FALSE)),"-")</f>
        <v>1545.8</v>
      </c>
      <c r="F319" s="14">
        <f>IFERROR(VLOOKUP($B319,'[1]Paste Only'!$D:$AM,5,FALSE),"-")</f>
        <v>1453.800048828125</v>
      </c>
      <c r="G319" s="15">
        <f>IFERROR(VLOOKUP($B319,'[1]Paste Only'!$D:$AM,6,FALSE),"-")</f>
        <v>4</v>
      </c>
      <c r="H319" s="15">
        <f>IFERROR(VLOOKUP($B319,'[1]Paste Only'!$D:$AM,7,FALSE),"-")</f>
        <v>3</v>
      </c>
      <c r="I319" s="15">
        <f>IFERROR(VLOOKUP($B319,'[1]Paste Only'!$D:$AM,8,FALSE),"-")</f>
        <v>4</v>
      </c>
      <c r="J319" s="16"/>
      <c r="K319" s="16"/>
      <c r="L319" s="14">
        <f>IFERROR(VLOOKUP($B319,'[1]Paste Only'!$D:$AM,12,FALSE),"-")</f>
        <v>25.2</v>
      </c>
      <c r="M319" s="14">
        <f>IFERROR(VLOOKUP($B319,'[1]Paste Only'!$D:$AM,15,FALSE),"-")</f>
        <v>28.587689655172412</v>
      </c>
      <c r="N319" s="17"/>
      <c r="O319" s="18"/>
      <c r="P319" s="19">
        <f t="shared" si="151"/>
        <v>0.13443212917350844</v>
      </c>
      <c r="Q319" s="20">
        <f t="shared" si="124"/>
        <v>-5.9516076576449084E-2</v>
      </c>
      <c r="R319" s="13">
        <f t="shared" si="125"/>
        <v>11</v>
      </c>
      <c r="S319" s="13" t="str">
        <f>IFERROR(VLOOKUP($B319,'[1]Market Cap'!$G:$I,3,FALSE),"-")</f>
        <v>Small Cap</v>
      </c>
      <c r="T319" s="13"/>
      <c r="U319" s="13"/>
      <c r="V319" s="21">
        <f t="shared" si="152"/>
        <v>0</v>
      </c>
      <c r="W319" s="21">
        <f t="shared" si="152"/>
        <v>0</v>
      </c>
      <c r="X319" s="21">
        <f t="shared" si="152"/>
        <v>0</v>
      </c>
      <c r="Y319" s="22">
        <f t="shared" si="126"/>
        <v>0</v>
      </c>
      <c r="Z319" s="13">
        <f t="shared" si="127"/>
        <v>0</v>
      </c>
      <c r="AA319" s="23">
        <f t="shared" si="128"/>
        <v>0</v>
      </c>
      <c r="AB319" s="23">
        <f t="shared" si="129"/>
        <v>0</v>
      </c>
      <c r="AC319" s="23">
        <f t="shared" si="130"/>
        <v>0</v>
      </c>
      <c r="AD319" s="24">
        <f t="shared" si="131"/>
        <v>0</v>
      </c>
      <c r="AE319" s="25">
        <f>IFERROR(VLOOKUP($B319,'[1]Market Cap'!$G:$I,2,FALSE),"-")</f>
        <v>0</v>
      </c>
      <c r="AF319" s="20">
        <f t="shared" si="132"/>
        <v>0</v>
      </c>
      <c r="AG319" s="17">
        <f t="shared" si="133"/>
        <v>1</v>
      </c>
      <c r="AH319" s="17">
        <f t="shared" si="134"/>
        <v>0</v>
      </c>
      <c r="AI319" s="17" t="str">
        <f t="shared" si="135"/>
        <v>-</v>
      </c>
      <c r="AJ319" s="26">
        <f>IFERROR(VLOOKUP($B319,'[1]Paste Only'!$D:$AM,26,FALSE),"-")</f>
        <v>1450</v>
      </c>
      <c r="AK319" s="26">
        <f>IFERROR(VLOOKUP($B319,'[1]Paste Only'!$D:$AM,23,FALSE),"-")</f>
        <v>1780</v>
      </c>
      <c r="AL319" s="26">
        <f>IFERROR(VLOOKUP($B319,'[1]Paste Only'!$D:$AM,22,FALSE),"-")</f>
        <v>1000</v>
      </c>
      <c r="AM319" s="21">
        <f t="shared" si="153"/>
        <v>-2.613873091549368E-3</v>
      </c>
      <c r="AN319" s="21">
        <f t="shared" si="153"/>
        <v>0.22437745234278772</v>
      </c>
      <c r="AO319" s="21">
        <f t="shared" si="153"/>
        <v>-0.31214749868382718</v>
      </c>
      <c r="AP319" s="27">
        <f t="shared" si="136"/>
        <v>0</v>
      </c>
      <c r="AQ319" s="27">
        <f t="shared" si="137"/>
        <v>0</v>
      </c>
      <c r="AR319" s="27">
        <f t="shared" si="138"/>
        <v>1453.800048828125</v>
      </c>
      <c r="AS319" s="27">
        <f t="shared" si="139"/>
        <v>1453.800048828125</v>
      </c>
      <c r="AT319" s="27">
        <f t="shared" si="140"/>
        <v>0</v>
      </c>
      <c r="AU319" s="27">
        <f t="shared" si="141"/>
        <v>0</v>
      </c>
      <c r="AV319" s="21">
        <f t="shared" si="142"/>
        <v>0.36363636363636365</v>
      </c>
      <c r="AW319" s="27">
        <f t="shared" si="143"/>
        <v>1453.800048828125</v>
      </c>
      <c r="AX319" s="27">
        <f t="shared" si="144"/>
        <v>1453.800048828125</v>
      </c>
      <c r="AY319" s="27">
        <f t="shared" si="145"/>
        <v>1453.800048828125</v>
      </c>
      <c r="AZ319" s="21">
        <f t="shared" si="146"/>
        <v>-5.9516076576449084E-2</v>
      </c>
      <c r="BA319" s="21">
        <f t="shared" si="147"/>
        <v>-5.9516076576449084E-2</v>
      </c>
      <c r="BB319" s="28">
        <f t="shared" si="148"/>
        <v>1453.800048828125</v>
      </c>
      <c r="BC319" s="28">
        <v>309</v>
      </c>
      <c r="BD319" s="28">
        <v>298</v>
      </c>
      <c r="BE319" s="28">
        <v>250</v>
      </c>
      <c r="BF319" s="28">
        <f t="shared" si="149"/>
        <v>250</v>
      </c>
      <c r="BG319" s="29">
        <f t="shared" si="150"/>
        <v>581.52001953125</v>
      </c>
      <c r="BH319" s="29">
        <f t="shared" si="150"/>
        <v>123.6</v>
      </c>
      <c r="BI319" s="29">
        <f t="shared" si="150"/>
        <v>119.2</v>
      </c>
      <c r="BJ319" s="29">
        <f t="shared" si="150"/>
        <v>100</v>
      </c>
      <c r="BK319" s="29"/>
      <c r="BL319" s="31"/>
    </row>
    <row r="320" spans="1:64" x14ac:dyDescent="0.25">
      <c r="A320" s="13" t="s">
        <v>1015</v>
      </c>
      <c r="B320" s="13" t="s">
        <v>1016</v>
      </c>
      <c r="C320" s="13" t="s">
        <v>1017</v>
      </c>
      <c r="D320" s="13" t="str">
        <f>IFERROR(VLOOKUP($B320,[1]GICS!$C:$D,2,FALSE),"-")</f>
        <v>Consumer Discretionary</v>
      </c>
      <c r="E320" s="14">
        <f>IFERROR(IF(VLOOKUP($B320,'[1]Paste Only'!$D:$AM,4,FALSE)="-",VLOOKUP($B320,'[1]Market Cap'!$A:$J,10,FALSE),VLOOKUP($B320,'[1]Paste Only'!$D:$AM,4,FALSE)),"-")</f>
        <v>405.3</v>
      </c>
      <c r="F320" s="14">
        <f>IFERROR(VLOOKUP($B320,'[1]Paste Only'!$D:$AM,5,FALSE),"-")</f>
        <v>471.28570556640625</v>
      </c>
      <c r="G320" s="15">
        <f>IFERROR(VLOOKUP($B320,'[1]Paste Only'!$D:$AM,6,FALSE),"-")</f>
        <v>5</v>
      </c>
      <c r="H320" s="15">
        <f>IFERROR(VLOOKUP($B320,'[1]Paste Only'!$D:$AM,7,FALSE),"-")</f>
        <v>1</v>
      </c>
      <c r="I320" s="15">
        <f>IFERROR(VLOOKUP($B320,'[1]Paste Only'!$D:$AM,8,FALSE),"-")</f>
        <v>1</v>
      </c>
      <c r="J320" s="16"/>
      <c r="K320" s="16"/>
      <c r="L320" s="14">
        <f>IFERROR(VLOOKUP($B320,'[1]Paste Only'!$D:$AM,12,FALSE),"-")</f>
        <v>21.62</v>
      </c>
      <c r="M320" s="14">
        <f>IFERROR(VLOOKUP($B320,'[1]Paste Only'!$D:$AM,15,FALSE),"-")</f>
        <v>23.293137931034479</v>
      </c>
      <c r="N320" s="17"/>
      <c r="O320" s="18"/>
      <c r="P320" s="19">
        <f t="shared" si="151"/>
        <v>7.7388433442852733E-2</v>
      </c>
      <c r="Q320" s="20">
        <f t="shared" si="124"/>
        <v>0.16280707023539653</v>
      </c>
      <c r="R320" s="13">
        <f t="shared" si="125"/>
        <v>7</v>
      </c>
      <c r="S320" s="13" t="str">
        <f>IFERROR(VLOOKUP($B320,'[1]Market Cap'!$G:$I,3,FALSE),"-")</f>
        <v>Small Cap</v>
      </c>
      <c r="T320" s="13"/>
      <c r="U320" s="13"/>
      <c r="V320" s="21">
        <f t="shared" si="152"/>
        <v>0</v>
      </c>
      <c r="W320" s="21">
        <f t="shared" si="152"/>
        <v>0</v>
      </c>
      <c r="X320" s="21">
        <f t="shared" si="152"/>
        <v>0</v>
      </c>
      <c r="Y320" s="22">
        <f t="shared" si="126"/>
        <v>0</v>
      </c>
      <c r="Z320" s="13">
        <f t="shared" si="127"/>
        <v>0</v>
      </c>
      <c r="AA320" s="23">
        <f t="shared" si="128"/>
        <v>0</v>
      </c>
      <c r="AB320" s="23">
        <f t="shared" si="129"/>
        <v>0</v>
      </c>
      <c r="AC320" s="23">
        <f t="shared" si="130"/>
        <v>0</v>
      </c>
      <c r="AD320" s="24">
        <f t="shared" si="131"/>
        <v>0</v>
      </c>
      <c r="AE320" s="25">
        <f>IFERROR(VLOOKUP($B320,'[1]Market Cap'!$G:$I,2,FALSE),"-")</f>
        <v>15375.55713981</v>
      </c>
      <c r="AF320" s="20">
        <f t="shared" si="132"/>
        <v>0</v>
      </c>
      <c r="AG320" s="17">
        <f t="shared" si="133"/>
        <v>0</v>
      </c>
      <c r="AH320" s="17">
        <f t="shared" si="134"/>
        <v>0</v>
      </c>
      <c r="AI320" s="17" t="str">
        <f t="shared" si="135"/>
        <v>-</v>
      </c>
      <c r="AJ320" s="26">
        <f>IFERROR(VLOOKUP($B320,'[1]Paste Only'!$D:$AM,26,FALSE),"-")</f>
        <v>472</v>
      </c>
      <c r="AK320" s="26">
        <f>IFERROR(VLOOKUP($B320,'[1]Paste Only'!$D:$AM,23,FALSE),"-")</f>
        <v>510</v>
      </c>
      <c r="AL320" s="26">
        <f>IFERROR(VLOOKUP($B320,'[1]Paste Only'!$D:$AM,22,FALSE),"-")</f>
        <v>420</v>
      </c>
      <c r="AM320" s="21">
        <f t="shared" si="153"/>
        <v>1.5156293202980287E-3</v>
      </c>
      <c r="AN320" s="21">
        <f t="shared" si="153"/>
        <v>8.2146124901169459E-2</v>
      </c>
      <c r="AO320" s="21">
        <f t="shared" si="153"/>
        <v>-0.10882083831668399</v>
      </c>
      <c r="AP320" s="27">
        <f t="shared" si="136"/>
        <v>0</v>
      </c>
      <c r="AQ320" s="27">
        <f t="shared" si="137"/>
        <v>0</v>
      </c>
      <c r="AR320" s="27">
        <f t="shared" si="138"/>
        <v>471.28570556640625</v>
      </c>
      <c r="AS320" s="27">
        <f t="shared" si="139"/>
        <v>471.28570556640625</v>
      </c>
      <c r="AT320" s="27">
        <f t="shared" si="140"/>
        <v>0</v>
      </c>
      <c r="AU320" s="27">
        <f t="shared" si="141"/>
        <v>0</v>
      </c>
      <c r="AV320" s="21">
        <f t="shared" si="142"/>
        <v>0.7142857142857143</v>
      </c>
      <c r="AW320" s="27">
        <f t="shared" si="143"/>
        <v>471.28570556640625</v>
      </c>
      <c r="AX320" s="27">
        <f t="shared" si="144"/>
        <v>471.28570556640625</v>
      </c>
      <c r="AY320" s="27">
        <f t="shared" si="145"/>
        <v>472</v>
      </c>
      <c r="AZ320" s="21">
        <f t="shared" si="146"/>
        <v>0.16456945472489504</v>
      </c>
      <c r="BA320" s="21">
        <f t="shared" si="147"/>
        <v>0.16456945472489504</v>
      </c>
      <c r="BB320" s="28">
        <f t="shared" si="148"/>
        <v>471.28570556640625</v>
      </c>
      <c r="BC320" s="28">
        <v>570.16668701171875</v>
      </c>
      <c r="BD320" s="28">
        <v>580.75</v>
      </c>
      <c r="BE320" s="28">
        <v>590.5</v>
      </c>
      <c r="BF320" s="28">
        <f t="shared" si="149"/>
        <v>590.5</v>
      </c>
      <c r="BG320" s="29">
        <f t="shared" si="150"/>
        <v>79.811296454937548</v>
      </c>
      <c r="BH320" s="29">
        <f t="shared" si="150"/>
        <v>96.556593905456182</v>
      </c>
      <c r="BI320" s="29">
        <f t="shared" si="150"/>
        <v>98.348856900931409</v>
      </c>
      <c r="BJ320" s="29">
        <f t="shared" si="150"/>
        <v>100</v>
      </c>
      <c r="BK320" s="29"/>
    </row>
    <row r="321" spans="1:64" x14ac:dyDescent="0.25">
      <c r="A321" s="13" t="s">
        <v>1018</v>
      </c>
      <c r="B321" s="13" t="s">
        <v>1019</v>
      </c>
      <c r="C321" s="13" t="s">
        <v>1020</v>
      </c>
      <c r="D321" s="13" t="str">
        <f>IFERROR(VLOOKUP($B321,[1]GICS!$C:$D,2,FALSE),"-")</f>
        <v>Industrials</v>
      </c>
      <c r="E321" s="14">
        <f>IFERROR(IF(VLOOKUP($B321,'[1]Paste Only'!$D:$AM,4,FALSE)="-",VLOOKUP($B321,'[1]Market Cap'!$A:$J,10,FALSE),VLOOKUP($B321,'[1]Paste Only'!$D:$AM,4,FALSE)),"-")</f>
        <v>877.3</v>
      </c>
      <c r="F321" s="14">
        <f>IFERROR(VLOOKUP($B321,'[1]Paste Only'!$D:$AM,5,FALSE),"-")</f>
        <v>979</v>
      </c>
      <c r="G321" s="15">
        <f>IFERROR(VLOOKUP($B321,'[1]Paste Only'!$D:$AM,6,FALSE),"-")</f>
        <v>17</v>
      </c>
      <c r="H321" s="15">
        <f>IFERROR(VLOOKUP($B321,'[1]Paste Only'!$D:$AM,7,FALSE),"-")</f>
        <v>6</v>
      </c>
      <c r="I321" s="15">
        <f>IFERROR(VLOOKUP($B321,'[1]Paste Only'!$D:$AM,8,FALSE),"-")</f>
        <v>2</v>
      </c>
      <c r="J321" s="16"/>
      <c r="K321" s="16"/>
      <c r="L321" s="14">
        <f>IFERROR(VLOOKUP($B321,'[1]Paste Only'!$D:$AM,12,FALSE),"-")</f>
        <v>21.8</v>
      </c>
      <c r="M321" s="14">
        <f>IFERROR(VLOOKUP($B321,'[1]Paste Only'!$D:$AM,15,FALSE),"-")</f>
        <v>43.146482758620692</v>
      </c>
      <c r="N321" s="17"/>
      <c r="O321" s="18"/>
      <c r="P321" s="19">
        <f t="shared" si="151"/>
        <v>0.97919645681746292</v>
      </c>
      <c r="Q321" s="20">
        <f t="shared" si="124"/>
        <v>0.11592385728941079</v>
      </c>
      <c r="R321" s="13">
        <f t="shared" si="125"/>
        <v>25</v>
      </c>
      <c r="S321" s="13" t="str">
        <f>IFERROR(VLOOKUP($B321,'[1]Market Cap'!$G:$I,3,FALSE),"-")</f>
        <v>Small Cap</v>
      </c>
      <c r="T321" s="13"/>
      <c r="U321" s="13"/>
      <c r="V321" s="21">
        <f t="shared" si="152"/>
        <v>0</v>
      </c>
      <c r="W321" s="21">
        <f t="shared" si="152"/>
        <v>0</v>
      </c>
      <c r="X321" s="21">
        <f t="shared" si="152"/>
        <v>0</v>
      </c>
      <c r="Y321" s="22">
        <f t="shared" si="126"/>
        <v>0</v>
      </c>
      <c r="Z321" s="13">
        <f t="shared" si="127"/>
        <v>0</v>
      </c>
      <c r="AA321" s="23">
        <f t="shared" si="128"/>
        <v>0</v>
      </c>
      <c r="AB321" s="23">
        <f t="shared" si="129"/>
        <v>0</v>
      </c>
      <c r="AC321" s="23">
        <f t="shared" si="130"/>
        <v>0</v>
      </c>
      <c r="AD321" s="24">
        <f t="shared" si="131"/>
        <v>0</v>
      </c>
      <c r="AE321" s="25">
        <f>IFERROR(VLOOKUP($B321,'[1]Market Cap'!$G:$I,2,FALSE),"-")</f>
        <v>23353.725999999999</v>
      </c>
      <c r="AF321" s="20">
        <f t="shared" si="132"/>
        <v>0</v>
      </c>
      <c r="AG321" s="17">
        <f t="shared" si="133"/>
        <v>0</v>
      </c>
      <c r="AH321" s="17">
        <f t="shared" si="134"/>
        <v>0</v>
      </c>
      <c r="AI321" s="17" t="str">
        <f t="shared" si="135"/>
        <v>-</v>
      </c>
      <c r="AJ321" s="26">
        <f>IFERROR(VLOOKUP($B321,'[1]Paste Only'!$D:$AM,26,FALSE),"-")</f>
        <v>975</v>
      </c>
      <c r="AK321" s="26">
        <f>IFERROR(VLOOKUP($B321,'[1]Paste Only'!$D:$AM,23,FALSE),"-")</f>
        <v>1122</v>
      </c>
      <c r="AL321" s="26">
        <f>IFERROR(VLOOKUP($B321,'[1]Paste Only'!$D:$AM,22,FALSE),"-")</f>
        <v>802</v>
      </c>
      <c r="AM321" s="21">
        <f t="shared" si="153"/>
        <v>-4.0858018386108474E-3</v>
      </c>
      <c r="AN321" s="21">
        <f t="shared" si="153"/>
        <v>0.14606741573033699</v>
      </c>
      <c r="AO321" s="21">
        <f t="shared" si="153"/>
        <v>-0.18079673135852914</v>
      </c>
      <c r="AP321" s="27">
        <f t="shared" si="136"/>
        <v>0</v>
      </c>
      <c r="AQ321" s="27">
        <f t="shared" si="137"/>
        <v>0</v>
      </c>
      <c r="AR321" s="27">
        <f t="shared" si="138"/>
        <v>979</v>
      </c>
      <c r="AS321" s="27">
        <f t="shared" si="139"/>
        <v>979</v>
      </c>
      <c r="AT321" s="27">
        <f t="shared" si="140"/>
        <v>0</v>
      </c>
      <c r="AU321" s="27">
        <f t="shared" si="141"/>
        <v>0</v>
      </c>
      <c r="AV321" s="21">
        <f t="shared" si="142"/>
        <v>0.68</v>
      </c>
      <c r="AW321" s="27">
        <f t="shared" si="143"/>
        <v>979</v>
      </c>
      <c r="AX321" s="27">
        <f t="shared" si="144"/>
        <v>979</v>
      </c>
      <c r="AY321" s="27">
        <f t="shared" si="145"/>
        <v>975</v>
      </c>
      <c r="AZ321" s="21">
        <f t="shared" si="146"/>
        <v>0.11136441354154791</v>
      </c>
      <c r="BA321" s="21">
        <f t="shared" si="147"/>
        <v>0.11136441354154791</v>
      </c>
      <c r="BB321" s="28">
        <f t="shared" si="148"/>
        <v>979</v>
      </c>
      <c r="BC321" s="28">
        <v>348</v>
      </c>
      <c r="BD321" s="28">
        <v>410</v>
      </c>
      <c r="BE321" s="28" t="s">
        <v>81</v>
      </c>
      <c r="BF321" s="28" t="str">
        <f t="shared" si="149"/>
        <v>-</v>
      </c>
      <c r="BG321" s="29">
        <f t="shared" si="150"/>
        <v>0</v>
      </c>
      <c r="BH321" s="29">
        <f t="shared" si="150"/>
        <v>0</v>
      </c>
      <c r="BI321" s="29">
        <f t="shared" si="150"/>
        <v>0</v>
      </c>
      <c r="BJ321" s="29">
        <f t="shared" si="150"/>
        <v>0</v>
      </c>
      <c r="BK321" s="29"/>
    </row>
    <row r="322" spans="1:64" x14ac:dyDescent="0.25">
      <c r="A322" s="13" t="s">
        <v>1021</v>
      </c>
      <c r="B322" s="13" t="s">
        <v>1022</v>
      </c>
      <c r="C322" s="13" t="s">
        <v>1023</v>
      </c>
      <c r="D322" s="13" t="str">
        <f>IFERROR(VLOOKUP($B322,[1]GICS!$C:$D,2,FALSE),"-")</f>
        <v>Industrials</v>
      </c>
      <c r="E322" s="14">
        <f>IFERROR(IF(VLOOKUP($B322,'[1]Paste Only'!$D:$AM,4,FALSE)="-",VLOOKUP($B322,'[1]Market Cap'!$A:$J,10,FALSE),VLOOKUP($B322,'[1]Paste Only'!$D:$AM,4,FALSE)),"-")</f>
        <v>870.85</v>
      </c>
      <c r="F322" s="14">
        <f>IFERROR(VLOOKUP($B322,'[1]Paste Only'!$D:$AM,5,FALSE),"-")</f>
        <v>965</v>
      </c>
      <c r="G322" s="15">
        <f>IFERROR(VLOOKUP($B322,'[1]Paste Only'!$D:$AM,6,FALSE),"-")</f>
        <v>3</v>
      </c>
      <c r="H322" s="15">
        <f>IFERROR(VLOOKUP($B322,'[1]Paste Only'!$D:$AM,7,FALSE),"-")</f>
        <v>0</v>
      </c>
      <c r="I322" s="15">
        <f>IFERROR(VLOOKUP($B322,'[1]Paste Only'!$D:$AM,8,FALSE),"-")</f>
        <v>0</v>
      </c>
      <c r="J322" s="16"/>
      <c r="K322" s="16"/>
      <c r="L322" s="14">
        <f>IFERROR(VLOOKUP($B322,'[1]Paste Only'!$D:$AM,12,FALSE),"-")</f>
        <v>11.2</v>
      </c>
      <c r="M322" s="14" t="str">
        <f>IFERROR(VLOOKUP($B322,'[1]Paste Only'!$D:$AM,15,FALSE),"-")</f>
        <v>-</v>
      </c>
      <c r="N322" s="17"/>
      <c r="O322" s="18"/>
      <c r="P322" s="19">
        <f t="shared" si="151"/>
        <v>0</v>
      </c>
      <c r="Q322" s="20">
        <f t="shared" si="124"/>
        <v>0.1081127633920882</v>
      </c>
      <c r="R322" s="13">
        <f t="shared" si="125"/>
        <v>3</v>
      </c>
      <c r="S322" s="13" t="str">
        <f>IFERROR(VLOOKUP($B322,'[1]Market Cap'!$G:$I,3,FALSE),"-")</f>
        <v>Small Cap</v>
      </c>
      <c r="T322" s="13"/>
      <c r="U322" s="13"/>
      <c r="V322" s="21">
        <f t="shared" si="152"/>
        <v>0</v>
      </c>
      <c r="W322" s="21">
        <f t="shared" si="152"/>
        <v>0</v>
      </c>
      <c r="X322" s="21">
        <f t="shared" si="152"/>
        <v>0</v>
      </c>
      <c r="Y322" s="22">
        <f t="shared" si="126"/>
        <v>0</v>
      </c>
      <c r="Z322" s="13">
        <f t="shared" si="127"/>
        <v>0</v>
      </c>
      <c r="AA322" s="23">
        <f t="shared" si="128"/>
        <v>0</v>
      </c>
      <c r="AB322" s="23">
        <f t="shared" si="129"/>
        <v>0</v>
      </c>
      <c r="AC322" s="23">
        <f t="shared" si="130"/>
        <v>0</v>
      </c>
      <c r="AD322" s="24">
        <f t="shared" si="131"/>
        <v>0</v>
      </c>
      <c r="AE322" s="25">
        <f>IFERROR(VLOOKUP($B322,'[1]Market Cap'!$G:$I,2,FALSE),"-")</f>
        <v>20822.374887974998</v>
      </c>
      <c r="AF322" s="20">
        <f t="shared" si="132"/>
        <v>0</v>
      </c>
      <c r="AG322" s="17">
        <f t="shared" si="133"/>
        <v>0</v>
      </c>
      <c r="AH322" s="17">
        <f t="shared" si="134"/>
        <v>0</v>
      </c>
      <c r="AI322" s="17" t="str">
        <f t="shared" si="135"/>
        <v>-</v>
      </c>
      <c r="AJ322" s="26">
        <f>IFERROR(VLOOKUP($B322,'[1]Paste Only'!$D:$AM,26,FALSE),"-")</f>
        <v>965</v>
      </c>
      <c r="AK322" s="26">
        <f>IFERROR(VLOOKUP($B322,'[1]Paste Only'!$D:$AM,23,FALSE),"-")</f>
        <v>965</v>
      </c>
      <c r="AL322" s="26">
        <f>IFERROR(VLOOKUP($B322,'[1]Paste Only'!$D:$AM,22,FALSE),"-")</f>
        <v>965</v>
      </c>
      <c r="AM322" s="21">
        <f t="shared" si="153"/>
        <v>0</v>
      </c>
      <c r="AN322" s="21">
        <f t="shared" si="153"/>
        <v>0</v>
      </c>
      <c r="AO322" s="21">
        <f t="shared" si="153"/>
        <v>0</v>
      </c>
      <c r="AP322" s="27">
        <f t="shared" si="136"/>
        <v>0</v>
      </c>
      <c r="AQ322" s="27">
        <f t="shared" si="137"/>
        <v>0</v>
      </c>
      <c r="AR322" s="27">
        <f t="shared" si="138"/>
        <v>965</v>
      </c>
      <c r="AS322" s="27">
        <f t="shared" si="139"/>
        <v>965</v>
      </c>
      <c r="AT322" s="27">
        <f t="shared" si="140"/>
        <v>0</v>
      </c>
      <c r="AU322" s="27">
        <f t="shared" si="141"/>
        <v>0</v>
      </c>
      <c r="AV322" s="21">
        <f t="shared" si="142"/>
        <v>1</v>
      </c>
      <c r="AW322" s="27">
        <f t="shared" si="143"/>
        <v>965</v>
      </c>
      <c r="AX322" s="27">
        <f t="shared" si="144"/>
        <v>965</v>
      </c>
      <c r="AY322" s="27">
        <f t="shared" si="145"/>
        <v>965</v>
      </c>
      <c r="AZ322" s="21">
        <f t="shared" si="146"/>
        <v>0.1081127633920882</v>
      </c>
      <c r="BA322" s="21">
        <f t="shared" si="147"/>
        <v>0.1081127633920882</v>
      </c>
      <c r="BB322" s="28">
        <f t="shared" si="148"/>
        <v>965</v>
      </c>
      <c r="BC322" s="28">
        <v>733.5</v>
      </c>
      <c r="BD322" s="28">
        <v>693</v>
      </c>
      <c r="BE322" s="28">
        <v>739.5</v>
      </c>
      <c r="BF322" s="28">
        <f t="shared" si="149"/>
        <v>739.5</v>
      </c>
      <c r="BG322" s="29">
        <f t="shared" si="150"/>
        <v>130.49357674104124</v>
      </c>
      <c r="BH322" s="29">
        <f t="shared" si="150"/>
        <v>99.188640973630825</v>
      </c>
      <c r="BI322" s="29">
        <f t="shared" si="150"/>
        <v>93.711967545638942</v>
      </c>
      <c r="BJ322" s="29">
        <f t="shared" ref="BJ322:BJ385" si="154">IFERROR(BE322*100/$BF322,0)</f>
        <v>100</v>
      </c>
      <c r="BK322" s="29"/>
    </row>
    <row r="323" spans="1:64" x14ac:dyDescent="0.25">
      <c r="A323" s="13" t="s">
        <v>1024</v>
      </c>
      <c r="B323" s="13" t="s">
        <v>1025</v>
      </c>
      <c r="C323" s="13" t="s">
        <v>1026</v>
      </c>
      <c r="D323" s="13" t="str">
        <f>IFERROR(VLOOKUP($B323,[1]GICS!$C:$D,2,FALSE),"-")</f>
        <v>Consumer Discretionary</v>
      </c>
      <c r="E323" s="14">
        <f>IFERROR(IF(VLOOKUP($B323,'[1]Paste Only'!$D:$AM,4,FALSE)="-",VLOOKUP($B323,'[1]Market Cap'!$A:$J,10,FALSE),VLOOKUP($B323,'[1]Paste Only'!$D:$AM,4,FALSE)),"-")</f>
        <v>1259.45</v>
      </c>
      <c r="F323" s="14">
        <f>IFERROR(VLOOKUP($B323,'[1]Paste Only'!$D:$AM,5,FALSE),"-")</f>
        <v>1078.7894287109375</v>
      </c>
      <c r="G323" s="15">
        <f>IFERROR(VLOOKUP($B323,'[1]Paste Only'!$D:$AM,6,FALSE),"-")</f>
        <v>1</v>
      </c>
      <c r="H323" s="15">
        <f>IFERROR(VLOOKUP($B323,'[1]Paste Only'!$D:$AM,7,FALSE),"-")</f>
        <v>8</v>
      </c>
      <c r="I323" s="15">
        <f>IFERROR(VLOOKUP($B323,'[1]Paste Only'!$D:$AM,8,FALSE),"-")</f>
        <v>11</v>
      </c>
      <c r="J323" s="16"/>
      <c r="K323" s="16"/>
      <c r="L323" s="14">
        <f>IFERROR(VLOOKUP($B323,'[1]Paste Only'!$D:$AM,12,FALSE),"-")</f>
        <v>25.73</v>
      </c>
      <c r="M323" s="14">
        <f>IFERROR(VLOOKUP($B323,'[1]Paste Only'!$D:$AM,15,FALSE),"-")</f>
        <v>21.764643678160922</v>
      </c>
      <c r="N323" s="17"/>
      <c r="O323" s="18"/>
      <c r="P323" s="19">
        <f t="shared" si="151"/>
        <v>-0.15411412055340368</v>
      </c>
      <c r="Q323" s="20">
        <f t="shared" ref="Q323:Q386" si="155">IFERROR(F323/E323-1,0)</f>
        <v>-0.14344402023824887</v>
      </c>
      <c r="R323" s="13">
        <f t="shared" ref="R323:R386" si="156">SUM(G323:I323)</f>
        <v>20</v>
      </c>
      <c r="S323" s="13" t="str">
        <f>IFERROR(VLOOKUP($B323,'[1]Market Cap'!$G:$I,3,FALSE),"-")</f>
        <v>Small Cap</v>
      </c>
      <c r="T323" s="13"/>
      <c r="U323" s="13"/>
      <c r="V323" s="21">
        <f t="shared" si="152"/>
        <v>0</v>
      </c>
      <c r="W323" s="21">
        <f t="shared" si="152"/>
        <v>0</v>
      </c>
      <c r="X323" s="21">
        <f t="shared" si="152"/>
        <v>0</v>
      </c>
      <c r="Y323" s="22">
        <f t="shared" ref="Y323:Y386" si="157">SUM(V323:X323)</f>
        <v>0</v>
      </c>
      <c r="Z323" s="13">
        <f t="shared" ref="Z323:Z386" si="158">IF(AND(Y323&lt;100%,Y323&gt;0%),1,0)</f>
        <v>0</v>
      </c>
      <c r="AA323" s="23">
        <f t="shared" ref="AA323:AA386" si="159">V323*$BO$3</f>
        <v>0</v>
      </c>
      <c r="AB323" s="23">
        <f t="shared" ref="AB323:AB386" si="160">W323*$BO$4</f>
        <v>0</v>
      </c>
      <c r="AC323" s="23">
        <f t="shared" ref="AC323:AC386" si="161">X323*$BO$5</f>
        <v>0</v>
      </c>
      <c r="AD323" s="24">
        <f t="shared" ref="AD323:AD386" si="162">SUM(AA323:AC323)</f>
        <v>0</v>
      </c>
      <c r="AE323" s="25">
        <f>IFERROR(VLOOKUP($B323,'[1]Market Cap'!$G:$I,2,FALSE),"-")</f>
        <v>16187.4010253</v>
      </c>
      <c r="AF323" s="20">
        <f t="shared" ref="AF323:AF386" si="163">IF(AI323="Y",Q323,Q323*AD323)</f>
        <v>0</v>
      </c>
      <c r="AG323" s="17">
        <f t="shared" ref="AG323:AG386" si="164">IF(Q323&lt;0,1,0)</f>
        <v>1</v>
      </c>
      <c r="AH323" s="17">
        <f t="shared" ref="AH323:AH386" si="165">IF(AD323&lt;0,1,0)</f>
        <v>0</v>
      </c>
      <c r="AI323" s="17" t="str">
        <f t="shared" ref="AI323:AI386" si="166">IF(AG323+AH323=2,"Y","-")</f>
        <v>-</v>
      </c>
      <c r="AJ323" s="26">
        <f>IFERROR(VLOOKUP($B323,'[1]Paste Only'!$D:$AM,26,FALSE),"-")</f>
        <v>1100</v>
      </c>
      <c r="AK323" s="26">
        <f>IFERROR(VLOOKUP($B323,'[1]Paste Only'!$D:$AM,23,FALSE),"-")</f>
        <v>1255</v>
      </c>
      <c r="AL323" s="26">
        <f>IFERROR(VLOOKUP($B323,'[1]Paste Only'!$D:$AM,22,FALSE),"-")</f>
        <v>850</v>
      </c>
      <c r="AM323" s="21">
        <f t="shared" si="153"/>
        <v>1.966145637374983E-2</v>
      </c>
      <c r="AN323" s="21">
        <f t="shared" si="153"/>
        <v>0.16334102522641447</v>
      </c>
      <c r="AO323" s="21">
        <f t="shared" si="153"/>
        <v>-0.2120797837111934</v>
      </c>
      <c r="AP323" s="27">
        <f t="shared" ref="AP323:AP386" si="167">IF(AN323&lt;$BO$9,F323,0)</f>
        <v>0</v>
      </c>
      <c r="AQ323" s="27">
        <f t="shared" ref="AQ323:AQ386" si="168">IF(AO323&gt;$BO$10,F323,0)</f>
        <v>0</v>
      </c>
      <c r="AR323" s="27">
        <f t="shared" ref="AR323:AR386" si="169">IFERROR(IF(AN323&gt;=$BO$11,F323*(1+$BR$11),0),"-")</f>
        <v>1078.7894287109375</v>
      </c>
      <c r="AS323" s="27">
        <f t="shared" ref="AS323:AS386" si="170">IFERROR(IF(AO323&lt;=$BO$12,F323*(1+$BR$12),0),"-")</f>
        <v>1078.7894287109375</v>
      </c>
      <c r="AT323" s="27">
        <f t="shared" ref="AT323:AT386" si="171">IFERROR(IF(AND(AN323&gt;$BO$13,AN323&lt;$BQ$13),F323*(1+$BR$13),0),"-")</f>
        <v>0</v>
      </c>
      <c r="AU323" s="27">
        <f t="shared" ref="AU323:AU386" si="172">IFERROR(IF(AND(AO323&lt;$BO$14,AO323&gt;$BQ$14),F323*(1+$BR$14),0),"-")</f>
        <v>0</v>
      </c>
      <c r="AV323" s="21">
        <f t="shared" ref="AV323:AV386" si="173">IFERROR(G323/SUM($G323:$I323),"0")</f>
        <v>0.05</v>
      </c>
      <c r="AW323" s="27">
        <f t="shared" ref="AW323:AW386" si="174">IF(AV323&gt;$BM$17,IF(AS323=0,AU323,AS323),IF(AV323&lt;$BM$18,IF(AR323=0,AT323,AR323),F323))</f>
        <v>1078.7894287109375</v>
      </c>
      <c r="AX323" s="27">
        <f t="shared" ref="AX323:AX386" si="175">IF(AW323=0,F323,AW323)</f>
        <v>1078.7894287109375</v>
      </c>
      <c r="AY323" s="27">
        <f t="shared" ref="AY323:AY386" si="176">IF(F323="-","-",IF(AND(R323&gt;3,E323&lt;AL323),MAX(F323,AJ323),IF(F323&gt;E323,MIN(F323,AJ323),MAX(F323,AJ323))))</f>
        <v>1100</v>
      </c>
      <c r="AZ323" s="21">
        <f t="shared" ref="AZ323:AZ386" si="177">IFERROR(AY323/E323-1,"-")</f>
        <v>-0.12660288221048877</v>
      </c>
      <c r="BA323" s="21">
        <f t="shared" ref="BA323:BA386" si="178">IF(AZ323="-","-",IF(R323&lt;3,MIN(AZ323,30%),AZ323))</f>
        <v>-0.12660288221048877</v>
      </c>
      <c r="BB323" s="28">
        <f t="shared" ref="BB323:BB386" si="179">F323</f>
        <v>1078.7894287109375</v>
      </c>
      <c r="BC323" s="28">
        <v>155</v>
      </c>
      <c r="BD323" s="28">
        <v>155</v>
      </c>
      <c r="BE323" s="28">
        <v>155</v>
      </c>
      <c r="BF323" s="28">
        <f t="shared" ref="BF323:BF386" si="180">BE323</f>
        <v>155</v>
      </c>
      <c r="BG323" s="29">
        <f t="shared" ref="BG323:BJ386" si="181">IFERROR(BB323*100/$BF323,0)</f>
        <v>695.99317981350805</v>
      </c>
      <c r="BH323" s="29">
        <f t="shared" si="181"/>
        <v>100</v>
      </c>
      <c r="BI323" s="29">
        <f t="shared" si="181"/>
        <v>100</v>
      </c>
      <c r="BJ323" s="29">
        <f t="shared" si="154"/>
        <v>100</v>
      </c>
      <c r="BK323" s="29"/>
    </row>
    <row r="324" spans="1:64" x14ac:dyDescent="0.25">
      <c r="A324" s="13" t="s">
        <v>1027</v>
      </c>
      <c r="B324" s="13" t="s">
        <v>1028</v>
      </c>
      <c r="C324" s="13" t="s">
        <v>648</v>
      </c>
      <c r="D324" s="13" t="str">
        <f>IFERROR(VLOOKUP($B324,[1]GICS!$C:$D,2,FALSE),"-")</f>
        <v>-</v>
      </c>
      <c r="E324" s="14">
        <f>IFERROR(IF(VLOOKUP($B324,'[1]Paste Only'!$D:$AM,4,FALSE)="-",VLOOKUP($B324,'[1]Market Cap'!$A:$J,10,FALSE),VLOOKUP($B324,'[1]Paste Only'!$D:$AM,4,FALSE)),"-")</f>
        <v>0</v>
      </c>
      <c r="F324" s="14" t="str">
        <f>IFERROR(VLOOKUP($B324,'[1]Paste Only'!$D:$AM,5,FALSE),"-")</f>
        <v>-</v>
      </c>
      <c r="G324" s="15">
        <f>IFERROR(VLOOKUP($B324,'[1]Paste Only'!$D:$AM,6,FALSE),"-")</f>
        <v>0</v>
      </c>
      <c r="H324" s="15">
        <f>IFERROR(VLOOKUP($B324,'[1]Paste Only'!$D:$AM,7,FALSE),"-")</f>
        <v>0</v>
      </c>
      <c r="I324" s="15">
        <f>IFERROR(VLOOKUP($B324,'[1]Paste Only'!$D:$AM,8,FALSE),"-")</f>
        <v>0</v>
      </c>
      <c r="J324" s="16"/>
      <c r="K324" s="16"/>
      <c r="L324" s="14">
        <f>IFERROR(VLOOKUP($B324,'[1]Paste Only'!$D:$AM,12,FALSE),"-")</f>
        <v>44.1</v>
      </c>
      <c r="M324" s="14" t="str">
        <f>IFERROR(VLOOKUP($B324,'[1]Paste Only'!$D:$AM,15,FALSE),"-")</f>
        <v>-</v>
      </c>
      <c r="N324" s="17"/>
      <c r="O324" s="18"/>
      <c r="P324" s="19">
        <f t="shared" ref="P324:P387" si="182">IF(AND(M324&lt;0,L324&lt;0),-(M324/L324-1),IF(M324&gt;L324,ABS(IFERROR(M324/L324-1,0)),IFERROR(M324/L324-1,0)))</f>
        <v>0</v>
      </c>
      <c r="Q324" s="20">
        <f t="shared" si="155"/>
        <v>0</v>
      </c>
      <c r="R324" s="13">
        <f t="shared" si="156"/>
        <v>0</v>
      </c>
      <c r="S324" s="13" t="str">
        <f>IFERROR(VLOOKUP($B324,'[1]Market Cap'!$G:$I,3,FALSE),"-")</f>
        <v>Small Cap</v>
      </c>
      <c r="T324" s="13"/>
      <c r="U324" s="13"/>
      <c r="V324" s="21">
        <f t="shared" si="152"/>
        <v>0</v>
      </c>
      <c r="W324" s="21">
        <f t="shared" si="152"/>
        <v>0</v>
      </c>
      <c r="X324" s="21">
        <f t="shared" si="152"/>
        <v>0</v>
      </c>
      <c r="Y324" s="22">
        <f t="shared" si="157"/>
        <v>0</v>
      </c>
      <c r="Z324" s="13">
        <f t="shared" si="158"/>
        <v>0</v>
      </c>
      <c r="AA324" s="23">
        <f t="shared" si="159"/>
        <v>0</v>
      </c>
      <c r="AB324" s="23">
        <f t="shared" si="160"/>
        <v>0</v>
      </c>
      <c r="AC324" s="23">
        <f t="shared" si="161"/>
        <v>0</v>
      </c>
      <c r="AD324" s="24">
        <f t="shared" si="162"/>
        <v>0</v>
      </c>
      <c r="AE324" s="25">
        <f>IFERROR(VLOOKUP($B324,'[1]Market Cap'!$G:$I,2,FALSE),"-")</f>
        <v>0</v>
      </c>
      <c r="AF324" s="20">
        <f t="shared" si="163"/>
        <v>0</v>
      </c>
      <c r="AG324" s="17">
        <f t="shared" si="164"/>
        <v>0</v>
      </c>
      <c r="AH324" s="17">
        <f t="shared" si="165"/>
        <v>0</v>
      </c>
      <c r="AI324" s="17" t="str">
        <f t="shared" si="166"/>
        <v>-</v>
      </c>
      <c r="AJ324" s="26" t="str">
        <f>IFERROR(VLOOKUP($B324,'[1]Paste Only'!$D:$AM,26,FALSE),"-")</f>
        <v>-</v>
      </c>
      <c r="AK324" s="26" t="str">
        <f>IFERROR(VLOOKUP($B324,'[1]Paste Only'!$D:$AM,23,FALSE),"-")</f>
        <v>-</v>
      </c>
      <c r="AL324" s="26" t="str">
        <f>IFERROR(VLOOKUP($B324,'[1]Paste Only'!$D:$AM,22,FALSE),"-")</f>
        <v>-</v>
      </c>
      <c r="AM324" s="21" t="str">
        <f t="shared" si="153"/>
        <v>-</v>
      </c>
      <c r="AN324" s="21" t="str">
        <f t="shared" si="153"/>
        <v>-</v>
      </c>
      <c r="AO324" s="21" t="str">
        <f t="shared" si="153"/>
        <v>-</v>
      </c>
      <c r="AP324" s="27">
        <f t="shared" si="167"/>
        <v>0</v>
      </c>
      <c r="AQ324" s="27" t="str">
        <f t="shared" si="168"/>
        <v>-</v>
      </c>
      <c r="AR324" s="27" t="str">
        <f t="shared" si="169"/>
        <v>-</v>
      </c>
      <c r="AS324" s="27">
        <f t="shared" si="170"/>
        <v>0</v>
      </c>
      <c r="AT324" s="27">
        <f t="shared" si="171"/>
        <v>0</v>
      </c>
      <c r="AU324" s="27">
        <f t="shared" si="172"/>
        <v>0</v>
      </c>
      <c r="AV324" s="21" t="str">
        <f t="shared" si="173"/>
        <v>0</v>
      </c>
      <c r="AW324" s="27">
        <f t="shared" si="174"/>
        <v>0</v>
      </c>
      <c r="AX324" s="27" t="str">
        <f t="shared" si="175"/>
        <v>-</v>
      </c>
      <c r="AY324" s="27" t="str">
        <f t="shared" si="176"/>
        <v>-</v>
      </c>
      <c r="AZ324" s="21" t="str">
        <f t="shared" si="177"/>
        <v>-</v>
      </c>
      <c r="BA324" s="21" t="str">
        <f t="shared" si="178"/>
        <v>-</v>
      </c>
      <c r="BB324" s="28" t="str">
        <f t="shared" si="179"/>
        <v>-</v>
      </c>
      <c r="BC324" s="28">
        <v>605</v>
      </c>
      <c r="BD324" s="28" t="s">
        <v>81</v>
      </c>
      <c r="BE324" s="28" t="s">
        <v>81</v>
      </c>
      <c r="BF324" s="28" t="str">
        <f t="shared" si="180"/>
        <v>-</v>
      </c>
      <c r="BG324" s="29">
        <f t="shared" si="181"/>
        <v>0</v>
      </c>
      <c r="BH324" s="29">
        <f t="shared" si="181"/>
        <v>0</v>
      </c>
      <c r="BI324" s="29">
        <f t="shared" si="181"/>
        <v>0</v>
      </c>
      <c r="BJ324" s="29">
        <f t="shared" si="154"/>
        <v>0</v>
      </c>
      <c r="BK324" s="29"/>
    </row>
    <row r="325" spans="1:64" x14ac:dyDescent="0.25">
      <c r="A325" s="13" t="s">
        <v>1029</v>
      </c>
      <c r="B325" s="13" t="s">
        <v>1030</v>
      </c>
      <c r="C325" s="13" t="s">
        <v>1031</v>
      </c>
      <c r="D325" s="13" t="str">
        <f>IFERROR(VLOOKUP($B325,[1]GICS!$C:$D,2,FALSE),"-")</f>
        <v>Industrials</v>
      </c>
      <c r="E325" s="14">
        <f>IFERROR(IF(VLOOKUP($B325,'[1]Paste Only'!$D:$AM,4,FALSE)="-",VLOOKUP($B325,'[1]Market Cap'!$A:$J,10,FALSE),VLOOKUP($B325,'[1]Paste Only'!$D:$AM,4,FALSE)),"-")</f>
        <v>1244.0999999999999</v>
      </c>
      <c r="F325" s="14">
        <f>IFERROR(VLOOKUP($B325,'[1]Paste Only'!$D:$AM,5,FALSE),"-")</f>
        <v>1661.111083984375</v>
      </c>
      <c r="G325" s="15">
        <f>IFERROR(VLOOKUP($B325,'[1]Paste Only'!$D:$AM,6,FALSE),"-")</f>
        <v>10</v>
      </c>
      <c r="H325" s="15">
        <f>IFERROR(VLOOKUP($B325,'[1]Paste Only'!$D:$AM,7,FALSE),"-")</f>
        <v>1</v>
      </c>
      <c r="I325" s="15">
        <f>IFERROR(VLOOKUP($B325,'[1]Paste Only'!$D:$AM,8,FALSE),"-")</f>
        <v>0</v>
      </c>
      <c r="J325" s="16"/>
      <c r="K325" s="16"/>
      <c r="L325" s="14">
        <f>IFERROR(VLOOKUP($B325,'[1]Paste Only'!$D:$AM,12,FALSE),"-")</f>
        <v>27.58</v>
      </c>
      <c r="M325" s="14">
        <f>IFERROR(VLOOKUP($B325,'[1]Paste Only'!$D:$AM,15,FALSE),"-")</f>
        <v>41.861747126436782</v>
      </c>
      <c r="N325" s="17"/>
      <c r="O325" s="18"/>
      <c r="P325" s="19">
        <f t="shared" si="182"/>
        <v>0.51782984504846929</v>
      </c>
      <c r="Q325" s="20">
        <f t="shared" si="155"/>
        <v>0.33519096855909902</v>
      </c>
      <c r="R325" s="13">
        <f t="shared" si="156"/>
        <v>11</v>
      </c>
      <c r="S325" s="13" t="str">
        <f>IFERROR(VLOOKUP($B325,'[1]Market Cap'!$G:$I,3,FALSE),"-")</f>
        <v>Small Cap</v>
      </c>
      <c r="T325" s="13"/>
      <c r="U325" s="13"/>
      <c r="V325" s="21">
        <f t="shared" si="152"/>
        <v>0</v>
      </c>
      <c r="W325" s="21">
        <f t="shared" si="152"/>
        <v>0</v>
      </c>
      <c r="X325" s="21">
        <f t="shared" si="152"/>
        <v>0</v>
      </c>
      <c r="Y325" s="22">
        <f t="shared" si="157"/>
        <v>0</v>
      </c>
      <c r="Z325" s="13">
        <f t="shared" si="158"/>
        <v>0</v>
      </c>
      <c r="AA325" s="23">
        <f t="shared" si="159"/>
        <v>0</v>
      </c>
      <c r="AB325" s="23">
        <f t="shared" si="160"/>
        <v>0</v>
      </c>
      <c r="AC325" s="23">
        <f t="shared" si="161"/>
        <v>0</v>
      </c>
      <c r="AD325" s="24">
        <f t="shared" si="162"/>
        <v>0</v>
      </c>
      <c r="AE325" s="25">
        <f>IFERROR(VLOOKUP($B325,'[1]Market Cap'!$G:$I,2,FALSE),"-")</f>
        <v>14069.05824753</v>
      </c>
      <c r="AF325" s="20">
        <f t="shared" si="163"/>
        <v>0</v>
      </c>
      <c r="AG325" s="17">
        <f t="shared" si="164"/>
        <v>0</v>
      </c>
      <c r="AH325" s="17">
        <f t="shared" si="165"/>
        <v>0</v>
      </c>
      <c r="AI325" s="17" t="str">
        <f t="shared" si="166"/>
        <v>-</v>
      </c>
      <c r="AJ325" s="26">
        <f>IFERROR(VLOOKUP($B325,'[1]Paste Only'!$D:$AM,26,FALSE),"-")</f>
        <v>1610</v>
      </c>
      <c r="AK325" s="26">
        <f>IFERROR(VLOOKUP($B325,'[1]Paste Only'!$D:$AM,23,FALSE),"-")</f>
        <v>2000</v>
      </c>
      <c r="AL325" s="26">
        <f>IFERROR(VLOOKUP($B325,'[1]Paste Only'!$D:$AM,22,FALSE),"-")</f>
        <v>1326</v>
      </c>
      <c r="AM325" s="21">
        <f t="shared" si="153"/>
        <v>-3.0769214941230083E-2</v>
      </c>
      <c r="AN325" s="21">
        <f t="shared" si="153"/>
        <v>0.2040133975885341</v>
      </c>
      <c r="AO325" s="21">
        <f t="shared" si="153"/>
        <v>-0.2017391173988019</v>
      </c>
      <c r="AP325" s="27">
        <f t="shared" si="167"/>
        <v>0</v>
      </c>
      <c r="AQ325" s="27">
        <f t="shared" si="168"/>
        <v>0</v>
      </c>
      <c r="AR325" s="27">
        <f t="shared" si="169"/>
        <v>1661.111083984375</v>
      </c>
      <c r="AS325" s="27">
        <f t="shared" si="170"/>
        <v>1661.111083984375</v>
      </c>
      <c r="AT325" s="27">
        <f t="shared" si="171"/>
        <v>0</v>
      </c>
      <c r="AU325" s="27">
        <f t="shared" si="172"/>
        <v>0</v>
      </c>
      <c r="AV325" s="21">
        <f t="shared" si="173"/>
        <v>0.90909090909090906</v>
      </c>
      <c r="AW325" s="27">
        <f t="shared" si="174"/>
        <v>1661.111083984375</v>
      </c>
      <c r="AX325" s="27">
        <f t="shared" si="175"/>
        <v>1661.111083984375</v>
      </c>
      <c r="AY325" s="27">
        <f t="shared" si="176"/>
        <v>1661.111083984375</v>
      </c>
      <c r="AZ325" s="21">
        <f t="shared" si="177"/>
        <v>0.33519096855909902</v>
      </c>
      <c r="BA325" s="21">
        <f t="shared" si="178"/>
        <v>0.33519096855909902</v>
      </c>
      <c r="BB325" s="28">
        <f t="shared" si="179"/>
        <v>1661.111083984375</v>
      </c>
      <c r="BC325" s="28" t="s">
        <v>81</v>
      </c>
      <c r="BD325" s="28" t="s">
        <v>81</v>
      </c>
      <c r="BE325" s="28" t="s">
        <v>81</v>
      </c>
      <c r="BF325" s="28" t="str">
        <f t="shared" si="180"/>
        <v>-</v>
      </c>
      <c r="BG325" s="29">
        <f t="shared" si="181"/>
        <v>0</v>
      </c>
      <c r="BH325" s="29">
        <f t="shared" si="181"/>
        <v>0</v>
      </c>
      <c r="BI325" s="29">
        <f t="shared" si="181"/>
        <v>0</v>
      </c>
      <c r="BJ325" s="29">
        <f t="shared" si="154"/>
        <v>0</v>
      </c>
      <c r="BK325" s="29"/>
    </row>
    <row r="326" spans="1:64" x14ac:dyDescent="0.25">
      <c r="A326" s="13" t="s">
        <v>1032</v>
      </c>
      <c r="B326" s="13" t="s">
        <v>1033</v>
      </c>
      <c r="C326" s="13" t="s">
        <v>1034</v>
      </c>
      <c r="D326" s="13" t="str">
        <f>IFERROR(VLOOKUP($B326,[1]GICS!$C:$D,2,FALSE),"-")</f>
        <v>Materials</v>
      </c>
      <c r="E326" s="14">
        <f>IFERROR(IF(VLOOKUP($B326,'[1]Paste Only'!$D:$AM,4,FALSE)="-",VLOOKUP($B326,'[1]Market Cap'!$A:$J,10,FALSE),VLOOKUP($B326,'[1]Paste Only'!$D:$AM,4,FALSE)),"-")</f>
        <v>554.4</v>
      </c>
      <c r="F326" s="14">
        <f>IFERROR(VLOOKUP($B326,'[1]Paste Only'!$D:$AM,5,FALSE),"-")</f>
        <v>628.28570556640625</v>
      </c>
      <c r="G326" s="15">
        <f>IFERROR(VLOOKUP($B326,'[1]Paste Only'!$D:$AM,6,FALSE),"-")</f>
        <v>4</v>
      </c>
      <c r="H326" s="15">
        <f>IFERROR(VLOOKUP($B326,'[1]Paste Only'!$D:$AM,7,FALSE),"-")</f>
        <v>2</v>
      </c>
      <c r="I326" s="15">
        <f>IFERROR(VLOOKUP($B326,'[1]Paste Only'!$D:$AM,8,FALSE),"-")</f>
        <v>2</v>
      </c>
      <c r="J326" s="16"/>
      <c r="K326" s="16"/>
      <c r="L326" s="14">
        <f>IFERROR(VLOOKUP($B326,'[1]Paste Only'!$D:$AM,12,FALSE),"-")</f>
        <v>10.130000000000001</v>
      </c>
      <c r="M326" s="14">
        <f>IFERROR(VLOOKUP($B326,'[1]Paste Only'!$D:$AM,15,FALSE),"-")</f>
        <v>13.871586206896552</v>
      </c>
      <c r="N326" s="17"/>
      <c r="O326" s="18"/>
      <c r="P326" s="19">
        <f t="shared" si="182"/>
        <v>0.36935697995030115</v>
      </c>
      <c r="Q326" s="20">
        <f t="shared" si="155"/>
        <v>0.13327147468687994</v>
      </c>
      <c r="R326" s="13">
        <f t="shared" si="156"/>
        <v>8</v>
      </c>
      <c r="S326" s="13" t="str">
        <f>IFERROR(VLOOKUP($B326,'[1]Market Cap'!$G:$I,3,FALSE),"-")</f>
        <v>Small Cap</v>
      </c>
      <c r="T326" s="13"/>
      <c r="U326" s="13"/>
      <c r="V326" s="21">
        <f t="shared" si="152"/>
        <v>0</v>
      </c>
      <c r="W326" s="21">
        <f t="shared" si="152"/>
        <v>0</v>
      </c>
      <c r="X326" s="21">
        <f t="shared" si="152"/>
        <v>0</v>
      </c>
      <c r="Y326" s="22">
        <f t="shared" si="157"/>
        <v>0</v>
      </c>
      <c r="Z326" s="13">
        <f t="shared" si="158"/>
        <v>0</v>
      </c>
      <c r="AA326" s="23">
        <f t="shared" si="159"/>
        <v>0</v>
      </c>
      <c r="AB326" s="23">
        <f t="shared" si="160"/>
        <v>0</v>
      </c>
      <c r="AC326" s="23">
        <f t="shared" si="161"/>
        <v>0</v>
      </c>
      <c r="AD326" s="24">
        <f t="shared" si="162"/>
        <v>0</v>
      </c>
      <c r="AE326" s="25">
        <f>IFERROR(VLOOKUP($B326,'[1]Market Cap'!$G:$I,2,FALSE),"-")</f>
        <v>27672.639603840002</v>
      </c>
      <c r="AF326" s="20">
        <f t="shared" si="163"/>
        <v>0</v>
      </c>
      <c r="AG326" s="17">
        <f t="shared" si="164"/>
        <v>0</v>
      </c>
      <c r="AH326" s="17">
        <f t="shared" si="165"/>
        <v>0</v>
      </c>
      <c r="AI326" s="17" t="str">
        <f t="shared" si="166"/>
        <v>-</v>
      </c>
      <c r="AJ326" s="26">
        <f>IFERROR(VLOOKUP($B326,'[1]Paste Only'!$D:$AM,26,FALSE),"-")</f>
        <v>607</v>
      </c>
      <c r="AK326" s="26">
        <f>IFERROR(VLOOKUP($B326,'[1]Paste Only'!$D:$AM,23,FALSE),"-")</f>
        <v>698</v>
      </c>
      <c r="AL326" s="26">
        <f>IFERROR(VLOOKUP($B326,'[1]Paste Only'!$D:$AM,22,FALSE),"-")</f>
        <v>550</v>
      </c>
      <c r="AM326" s="21">
        <f t="shared" si="153"/>
        <v>-3.3879022517656954E-2</v>
      </c>
      <c r="AN326" s="21">
        <f t="shared" si="153"/>
        <v>0.11095954247557738</v>
      </c>
      <c r="AO326" s="21">
        <f t="shared" si="153"/>
        <v>-0.12460207971122128</v>
      </c>
      <c r="AP326" s="27">
        <f t="shared" si="167"/>
        <v>0</v>
      </c>
      <c r="AQ326" s="27">
        <f t="shared" si="168"/>
        <v>0</v>
      </c>
      <c r="AR326" s="27">
        <f t="shared" si="169"/>
        <v>628.28570556640625</v>
      </c>
      <c r="AS326" s="27">
        <f t="shared" si="170"/>
        <v>628.28570556640625</v>
      </c>
      <c r="AT326" s="27">
        <f t="shared" si="171"/>
        <v>0</v>
      </c>
      <c r="AU326" s="27">
        <f t="shared" si="172"/>
        <v>0</v>
      </c>
      <c r="AV326" s="21">
        <f t="shared" si="173"/>
        <v>0.5</v>
      </c>
      <c r="AW326" s="27">
        <f t="shared" si="174"/>
        <v>628.28570556640625</v>
      </c>
      <c r="AX326" s="27">
        <f t="shared" si="175"/>
        <v>628.28570556640625</v>
      </c>
      <c r="AY326" s="27">
        <f t="shared" si="176"/>
        <v>607</v>
      </c>
      <c r="AZ326" s="21">
        <f t="shared" si="177"/>
        <v>9.4877344877345005E-2</v>
      </c>
      <c r="BA326" s="21">
        <f t="shared" si="178"/>
        <v>9.4877344877345005E-2</v>
      </c>
      <c r="BB326" s="28">
        <f t="shared" si="179"/>
        <v>628.28570556640625</v>
      </c>
      <c r="BC326" s="28">
        <v>861</v>
      </c>
      <c r="BD326" s="28" t="s">
        <v>81</v>
      </c>
      <c r="BE326" s="28" t="s">
        <v>81</v>
      </c>
      <c r="BF326" s="28" t="str">
        <f t="shared" si="180"/>
        <v>-</v>
      </c>
      <c r="BG326" s="29">
        <f t="shared" si="181"/>
        <v>0</v>
      </c>
      <c r="BH326" s="29">
        <f t="shared" si="181"/>
        <v>0</v>
      </c>
      <c r="BI326" s="29">
        <f t="shared" si="181"/>
        <v>0</v>
      </c>
      <c r="BJ326" s="29">
        <f t="shared" si="154"/>
        <v>0</v>
      </c>
      <c r="BK326" s="29"/>
    </row>
    <row r="327" spans="1:64" x14ac:dyDescent="0.25">
      <c r="A327" s="13" t="s">
        <v>1035</v>
      </c>
      <c r="B327" s="13" t="s">
        <v>1036</v>
      </c>
      <c r="C327" s="13" t="s">
        <v>1037</v>
      </c>
      <c r="D327" s="13" t="str">
        <f>IFERROR(VLOOKUP($B327,[1]GICS!$C:$D,2,FALSE),"-")</f>
        <v>Industrials</v>
      </c>
      <c r="E327" s="14">
        <f>IFERROR(IF(VLOOKUP($B327,'[1]Paste Only'!$D:$AM,4,FALSE)="-",VLOOKUP($B327,'[1]Market Cap'!$A:$J,10,FALSE),VLOOKUP($B327,'[1]Paste Only'!$D:$AM,4,FALSE)),"-")</f>
        <v>1294.55</v>
      </c>
      <c r="F327" s="14">
        <f>IFERROR(VLOOKUP($B327,'[1]Paste Only'!$D:$AM,5,FALSE),"-")</f>
        <v>1397.5333251953125</v>
      </c>
      <c r="G327" s="15">
        <f>IFERROR(VLOOKUP($B327,'[1]Paste Only'!$D:$AM,6,FALSE),"-")</f>
        <v>15</v>
      </c>
      <c r="H327" s="15">
        <f>IFERROR(VLOOKUP($B327,'[1]Paste Only'!$D:$AM,7,FALSE),"-")</f>
        <v>2</v>
      </c>
      <c r="I327" s="15">
        <f>IFERROR(VLOOKUP($B327,'[1]Paste Only'!$D:$AM,8,FALSE),"-")</f>
        <v>0</v>
      </c>
      <c r="J327" s="16"/>
      <c r="K327" s="16"/>
      <c r="L327" s="14">
        <f>IFERROR(VLOOKUP($B327,'[1]Paste Only'!$D:$AM,12,FALSE),"-")</f>
        <v>34.297082000000003</v>
      </c>
      <c r="M327" s="14">
        <f>IFERROR(VLOOKUP($B327,'[1]Paste Only'!$D:$AM,15,FALSE),"-")</f>
        <v>63.365528735632182</v>
      </c>
      <c r="N327" s="17"/>
      <c r="O327" s="18"/>
      <c r="P327" s="19">
        <f t="shared" si="182"/>
        <v>0.8475486846266449</v>
      </c>
      <c r="Q327" s="20">
        <f t="shared" si="155"/>
        <v>7.9551446599445796E-2</v>
      </c>
      <c r="R327" s="13">
        <f t="shared" si="156"/>
        <v>17</v>
      </c>
      <c r="S327" s="13" t="str">
        <f>IFERROR(VLOOKUP($B327,'[1]Market Cap'!$G:$I,3,FALSE),"-")</f>
        <v>Small Cap</v>
      </c>
      <c r="T327" s="13"/>
      <c r="U327" s="13"/>
      <c r="V327" s="21">
        <f t="shared" si="152"/>
        <v>0</v>
      </c>
      <c r="W327" s="21">
        <f t="shared" si="152"/>
        <v>0</v>
      </c>
      <c r="X327" s="21">
        <f t="shared" si="152"/>
        <v>0</v>
      </c>
      <c r="Y327" s="22">
        <f t="shared" si="157"/>
        <v>0</v>
      </c>
      <c r="Z327" s="13">
        <f t="shared" si="158"/>
        <v>0</v>
      </c>
      <c r="AA327" s="23">
        <f t="shared" si="159"/>
        <v>0</v>
      </c>
      <c r="AB327" s="23">
        <f t="shared" si="160"/>
        <v>0</v>
      </c>
      <c r="AC327" s="23">
        <f t="shared" si="161"/>
        <v>0</v>
      </c>
      <c r="AD327" s="24">
        <f t="shared" si="162"/>
        <v>0</v>
      </c>
      <c r="AE327" s="25">
        <f>IFERROR(VLOOKUP($B327,'[1]Market Cap'!$G:$I,2,FALSE),"-")</f>
        <v>22107.359942430001</v>
      </c>
      <c r="AF327" s="20">
        <f t="shared" si="163"/>
        <v>0</v>
      </c>
      <c r="AG327" s="17">
        <f t="shared" si="164"/>
        <v>0</v>
      </c>
      <c r="AH327" s="17">
        <f t="shared" si="165"/>
        <v>0</v>
      </c>
      <c r="AI327" s="17" t="str">
        <f t="shared" si="166"/>
        <v>-</v>
      </c>
      <c r="AJ327" s="26">
        <f>IFERROR(VLOOKUP($B327,'[1]Paste Only'!$D:$AM,26,FALSE),"-")</f>
        <v>1375</v>
      </c>
      <c r="AK327" s="26">
        <f>IFERROR(VLOOKUP($B327,'[1]Paste Only'!$D:$AM,23,FALSE),"-")</f>
        <v>1572</v>
      </c>
      <c r="AL327" s="26">
        <f>IFERROR(VLOOKUP($B327,'[1]Paste Only'!$D:$AM,22,FALSE),"-")</f>
        <v>1235</v>
      </c>
      <c r="AM327" s="21">
        <f t="shared" si="153"/>
        <v>-1.6123640695411168E-2</v>
      </c>
      <c r="AN327" s="21">
        <f t="shared" si="153"/>
        <v>0.12483900860131891</v>
      </c>
      <c r="AO327" s="21">
        <f t="shared" si="153"/>
        <v>-0.1163001427336966</v>
      </c>
      <c r="AP327" s="27">
        <f t="shared" si="167"/>
        <v>0</v>
      </c>
      <c r="AQ327" s="27">
        <f t="shared" si="168"/>
        <v>0</v>
      </c>
      <c r="AR327" s="27">
        <f t="shared" si="169"/>
        <v>1397.5333251953125</v>
      </c>
      <c r="AS327" s="27">
        <f t="shared" si="170"/>
        <v>1397.5333251953125</v>
      </c>
      <c r="AT327" s="27">
        <f t="shared" si="171"/>
        <v>0</v>
      </c>
      <c r="AU327" s="27">
        <f t="shared" si="172"/>
        <v>0</v>
      </c>
      <c r="AV327" s="21">
        <f t="shared" si="173"/>
        <v>0.88235294117647056</v>
      </c>
      <c r="AW327" s="27">
        <f t="shared" si="174"/>
        <v>1397.5333251953125</v>
      </c>
      <c r="AX327" s="27">
        <f t="shared" si="175"/>
        <v>1397.5333251953125</v>
      </c>
      <c r="AY327" s="27">
        <f t="shared" si="176"/>
        <v>1375</v>
      </c>
      <c r="AZ327" s="21">
        <f t="shared" si="177"/>
        <v>6.2145146962264919E-2</v>
      </c>
      <c r="BA327" s="21">
        <f t="shared" si="178"/>
        <v>6.2145146962264919E-2</v>
      </c>
      <c r="BB327" s="28">
        <f t="shared" si="179"/>
        <v>1397.5333251953125</v>
      </c>
      <c r="BC327" s="28">
        <v>576.66668701171875</v>
      </c>
      <c r="BD327" s="28">
        <v>626.79998779296875</v>
      </c>
      <c r="BE327" s="28">
        <v>625.16668701171875</v>
      </c>
      <c r="BF327" s="28">
        <f t="shared" si="180"/>
        <v>625.16668701171875</v>
      </c>
      <c r="BG327" s="29">
        <f t="shared" si="181"/>
        <v>223.54571256435418</v>
      </c>
      <c r="BH327" s="29">
        <f t="shared" si="181"/>
        <v>92.242069034127709</v>
      </c>
      <c r="BI327" s="29">
        <f t="shared" si="181"/>
        <v>100.26125844757614</v>
      </c>
      <c r="BJ327" s="29">
        <f t="shared" si="154"/>
        <v>100</v>
      </c>
      <c r="BK327" s="29"/>
    </row>
    <row r="328" spans="1:64" x14ac:dyDescent="0.25">
      <c r="A328" s="13" t="s">
        <v>1038</v>
      </c>
      <c r="B328" s="13" t="s">
        <v>1039</v>
      </c>
      <c r="C328" s="13" t="s">
        <v>1040</v>
      </c>
      <c r="D328" s="13" t="str">
        <f>IFERROR(VLOOKUP($B328,[1]GICS!$C:$D,2,FALSE),"-")</f>
        <v>-</v>
      </c>
      <c r="E328" s="14">
        <f>IFERROR(IF(VLOOKUP($B328,'[1]Paste Only'!$D:$AM,4,FALSE)="-",VLOOKUP($B328,'[1]Market Cap'!$A:$J,10,FALSE),VLOOKUP($B328,'[1]Paste Only'!$D:$AM,4,FALSE)),"-")</f>
        <v>0</v>
      </c>
      <c r="F328" s="14" t="str">
        <f>IFERROR(VLOOKUP($B328,'[1]Paste Only'!$D:$AM,5,FALSE),"-")</f>
        <v>-</v>
      </c>
      <c r="G328" s="15">
        <f>IFERROR(VLOOKUP($B328,'[1]Paste Only'!$D:$AM,6,FALSE),"-")</f>
        <v>0</v>
      </c>
      <c r="H328" s="15">
        <f>IFERROR(VLOOKUP($B328,'[1]Paste Only'!$D:$AM,7,FALSE),"-")</f>
        <v>0</v>
      </c>
      <c r="I328" s="15">
        <f>IFERROR(VLOOKUP($B328,'[1]Paste Only'!$D:$AM,8,FALSE),"-")</f>
        <v>0</v>
      </c>
      <c r="J328" s="16"/>
      <c r="K328" s="16"/>
      <c r="L328" s="14">
        <f>IFERROR(VLOOKUP($B328,'[1]Paste Only'!$D:$AM,12,FALSE),"-")</f>
        <v>12.453511000000001</v>
      </c>
      <c r="M328" s="14" t="str">
        <f>IFERROR(VLOOKUP($B328,'[1]Paste Only'!$D:$AM,15,FALSE),"-")</f>
        <v>-</v>
      </c>
      <c r="N328" s="17"/>
      <c r="O328" s="18"/>
      <c r="P328" s="19">
        <f t="shared" si="182"/>
        <v>0</v>
      </c>
      <c r="Q328" s="20">
        <f t="shared" si="155"/>
        <v>0</v>
      </c>
      <c r="R328" s="13">
        <f t="shared" si="156"/>
        <v>0</v>
      </c>
      <c r="S328" s="13" t="str">
        <f>IFERROR(VLOOKUP($B328,'[1]Market Cap'!$G:$I,3,FALSE),"-")</f>
        <v>Small Cap</v>
      </c>
      <c r="T328" s="13"/>
      <c r="U328" s="13"/>
      <c r="V328" s="21">
        <f t="shared" si="152"/>
        <v>0</v>
      </c>
      <c r="W328" s="21">
        <f t="shared" si="152"/>
        <v>0</v>
      </c>
      <c r="X328" s="21">
        <f t="shared" si="152"/>
        <v>0</v>
      </c>
      <c r="Y328" s="22">
        <f t="shared" si="157"/>
        <v>0</v>
      </c>
      <c r="Z328" s="13">
        <f t="shared" si="158"/>
        <v>0</v>
      </c>
      <c r="AA328" s="23">
        <f t="shared" si="159"/>
        <v>0</v>
      </c>
      <c r="AB328" s="23">
        <f t="shared" si="160"/>
        <v>0</v>
      </c>
      <c r="AC328" s="23">
        <f t="shared" si="161"/>
        <v>0</v>
      </c>
      <c r="AD328" s="24">
        <f t="shared" si="162"/>
        <v>0</v>
      </c>
      <c r="AE328" s="25">
        <f>IFERROR(VLOOKUP($B328,'[1]Market Cap'!$G:$I,2,FALSE),"-")</f>
        <v>0</v>
      </c>
      <c r="AF328" s="20">
        <f t="shared" si="163"/>
        <v>0</v>
      </c>
      <c r="AG328" s="17">
        <f t="shared" si="164"/>
        <v>0</v>
      </c>
      <c r="AH328" s="17">
        <f t="shared" si="165"/>
        <v>0</v>
      </c>
      <c r="AI328" s="17" t="str">
        <f t="shared" si="166"/>
        <v>-</v>
      </c>
      <c r="AJ328" s="26" t="str">
        <f>IFERROR(VLOOKUP($B328,'[1]Paste Only'!$D:$AM,26,FALSE),"-")</f>
        <v>-</v>
      </c>
      <c r="AK328" s="26" t="str">
        <f>IFERROR(VLOOKUP($B328,'[1]Paste Only'!$D:$AM,23,FALSE),"-")</f>
        <v>-</v>
      </c>
      <c r="AL328" s="26" t="str">
        <f>IFERROR(VLOOKUP($B328,'[1]Paste Only'!$D:$AM,22,FALSE),"-")</f>
        <v>-</v>
      </c>
      <c r="AM328" s="21" t="str">
        <f t="shared" si="153"/>
        <v>-</v>
      </c>
      <c r="AN328" s="21" t="str">
        <f t="shared" si="153"/>
        <v>-</v>
      </c>
      <c r="AO328" s="21" t="str">
        <f t="shared" si="153"/>
        <v>-</v>
      </c>
      <c r="AP328" s="27">
        <f t="shared" si="167"/>
        <v>0</v>
      </c>
      <c r="AQ328" s="27" t="str">
        <f t="shared" si="168"/>
        <v>-</v>
      </c>
      <c r="AR328" s="27" t="str">
        <f t="shared" si="169"/>
        <v>-</v>
      </c>
      <c r="AS328" s="27">
        <f t="shared" si="170"/>
        <v>0</v>
      </c>
      <c r="AT328" s="27">
        <f t="shared" si="171"/>
        <v>0</v>
      </c>
      <c r="AU328" s="27">
        <f t="shared" si="172"/>
        <v>0</v>
      </c>
      <c r="AV328" s="21" t="str">
        <f t="shared" si="173"/>
        <v>0</v>
      </c>
      <c r="AW328" s="27">
        <f t="shared" si="174"/>
        <v>0</v>
      </c>
      <c r="AX328" s="27" t="str">
        <f t="shared" si="175"/>
        <v>-</v>
      </c>
      <c r="AY328" s="27" t="str">
        <f t="shared" si="176"/>
        <v>-</v>
      </c>
      <c r="AZ328" s="21" t="str">
        <f t="shared" si="177"/>
        <v>-</v>
      </c>
      <c r="BA328" s="21" t="str">
        <f t="shared" si="178"/>
        <v>-</v>
      </c>
      <c r="BB328" s="28" t="str">
        <f t="shared" si="179"/>
        <v>-</v>
      </c>
      <c r="BC328" s="28" t="s">
        <v>81</v>
      </c>
      <c r="BD328" s="28" t="s">
        <v>81</v>
      </c>
      <c r="BE328" s="28" t="s">
        <v>81</v>
      </c>
      <c r="BF328" s="28" t="str">
        <f t="shared" si="180"/>
        <v>-</v>
      </c>
      <c r="BG328" s="29">
        <f t="shared" si="181"/>
        <v>0</v>
      </c>
      <c r="BH328" s="29">
        <f t="shared" si="181"/>
        <v>0</v>
      </c>
      <c r="BI328" s="29">
        <f t="shared" si="181"/>
        <v>0</v>
      </c>
      <c r="BJ328" s="29">
        <f t="shared" si="154"/>
        <v>0</v>
      </c>
      <c r="BK328" s="29"/>
    </row>
    <row r="329" spans="1:64" x14ac:dyDescent="0.25">
      <c r="A329" s="13" t="s">
        <v>1041</v>
      </c>
      <c r="B329" s="13" t="s">
        <v>1042</v>
      </c>
      <c r="C329" s="13" t="s">
        <v>1043</v>
      </c>
      <c r="D329" s="13" t="str">
        <f>IFERROR(VLOOKUP($B329,[1]GICS!$C:$D,2,FALSE),"-")</f>
        <v>Health Care</v>
      </c>
      <c r="E329" s="14">
        <f>IFERROR(IF(VLOOKUP($B329,'[1]Paste Only'!$D:$AM,4,FALSE)="-",VLOOKUP($B329,'[1]Market Cap'!$A:$J,10,FALSE),VLOOKUP($B329,'[1]Paste Only'!$D:$AM,4,FALSE)),"-")</f>
        <v>980.4</v>
      </c>
      <c r="F329" s="14">
        <f>IFERROR(VLOOKUP($B329,'[1]Paste Only'!$D:$AM,5,FALSE),"-")</f>
        <v>1205</v>
      </c>
      <c r="G329" s="15">
        <f>IFERROR(VLOOKUP($B329,'[1]Paste Only'!$D:$AM,6,FALSE),"-")</f>
        <v>8</v>
      </c>
      <c r="H329" s="15">
        <f>IFERROR(VLOOKUP($B329,'[1]Paste Only'!$D:$AM,7,FALSE),"-")</f>
        <v>0</v>
      </c>
      <c r="I329" s="15">
        <f>IFERROR(VLOOKUP($B329,'[1]Paste Only'!$D:$AM,8,FALSE),"-")</f>
        <v>0</v>
      </c>
      <c r="J329" s="16"/>
      <c r="K329" s="16"/>
      <c r="L329" s="14" t="str">
        <f>IFERROR(VLOOKUP($B329,'[1]Paste Only'!$D:$AM,12,FALSE),"-")</f>
        <v>-</v>
      </c>
      <c r="M329" s="14">
        <f>IFERROR(VLOOKUP($B329,'[1]Paste Only'!$D:$AM,15,FALSE),"-")</f>
        <v>18.468080459770114</v>
      </c>
      <c r="N329" s="17"/>
      <c r="O329" s="18"/>
      <c r="P329" s="19">
        <f t="shared" si="182"/>
        <v>0</v>
      </c>
      <c r="Q329" s="20">
        <f t="shared" si="155"/>
        <v>0.22909016727866183</v>
      </c>
      <c r="R329" s="13">
        <f t="shared" si="156"/>
        <v>8</v>
      </c>
      <c r="S329" s="13" t="str">
        <f>IFERROR(VLOOKUP($B329,'[1]Market Cap'!$G:$I,3,FALSE),"-")</f>
        <v>Mid Cap</v>
      </c>
      <c r="T329" s="13"/>
      <c r="U329" s="13"/>
      <c r="V329" s="21">
        <f t="shared" si="152"/>
        <v>0</v>
      </c>
      <c r="W329" s="21">
        <f t="shared" si="152"/>
        <v>0</v>
      </c>
      <c r="X329" s="21">
        <f t="shared" si="152"/>
        <v>0</v>
      </c>
      <c r="Y329" s="22">
        <f t="shared" si="157"/>
        <v>0</v>
      </c>
      <c r="Z329" s="13">
        <f t="shared" si="158"/>
        <v>0</v>
      </c>
      <c r="AA329" s="23">
        <f t="shared" si="159"/>
        <v>0</v>
      </c>
      <c r="AB329" s="23">
        <f t="shared" si="160"/>
        <v>0</v>
      </c>
      <c r="AC329" s="23">
        <f t="shared" si="161"/>
        <v>0</v>
      </c>
      <c r="AD329" s="24">
        <f t="shared" si="162"/>
        <v>0</v>
      </c>
      <c r="AE329" s="25">
        <f>IFERROR(VLOOKUP($B329,'[1]Market Cap'!$G:$I,2,FALSE),"-")</f>
        <v>37571.918819400002</v>
      </c>
      <c r="AF329" s="20">
        <f t="shared" si="163"/>
        <v>0</v>
      </c>
      <c r="AG329" s="17">
        <f t="shared" si="164"/>
        <v>0</v>
      </c>
      <c r="AH329" s="17">
        <f t="shared" si="165"/>
        <v>0</v>
      </c>
      <c r="AI329" s="17" t="str">
        <f t="shared" si="166"/>
        <v>-</v>
      </c>
      <c r="AJ329" s="26">
        <f>IFERROR(VLOOKUP($B329,'[1]Paste Only'!$D:$AM,26,FALSE),"-")</f>
        <v>1190</v>
      </c>
      <c r="AK329" s="26">
        <f>IFERROR(VLOOKUP($B329,'[1]Paste Only'!$D:$AM,23,FALSE),"-")</f>
        <v>1500</v>
      </c>
      <c r="AL329" s="26">
        <f>IFERROR(VLOOKUP($B329,'[1]Paste Only'!$D:$AM,22,FALSE),"-")</f>
        <v>1055</v>
      </c>
      <c r="AM329" s="21">
        <f t="shared" si="153"/>
        <v>-1.2448132780082943E-2</v>
      </c>
      <c r="AN329" s="21">
        <f t="shared" si="153"/>
        <v>0.24481327800829877</v>
      </c>
      <c r="AO329" s="21">
        <f t="shared" si="153"/>
        <v>-0.12448132780082988</v>
      </c>
      <c r="AP329" s="27">
        <f t="shared" si="167"/>
        <v>0</v>
      </c>
      <c r="AQ329" s="27">
        <f t="shared" si="168"/>
        <v>0</v>
      </c>
      <c r="AR329" s="27">
        <f t="shared" si="169"/>
        <v>1205</v>
      </c>
      <c r="AS329" s="27">
        <f t="shared" si="170"/>
        <v>1205</v>
      </c>
      <c r="AT329" s="27">
        <f t="shared" si="171"/>
        <v>0</v>
      </c>
      <c r="AU329" s="27">
        <f t="shared" si="172"/>
        <v>0</v>
      </c>
      <c r="AV329" s="21">
        <f t="shared" si="173"/>
        <v>1</v>
      </c>
      <c r="AW329" s="27">
        <f t="shared" si="174"/>
        <v>1205</v>
      </c>
      <c r="AX329" s="27">
        <f t="shared" si="175"/>
        <v>1205</v>
      </c>
      <c r="AY329" s="27">
        <f t="shared" si="176"/>
        <v>1205</v>
      </c>
      <c r="AZ329" s="21">
        <f t="shared" si="177"/>
        <v>0.22909016727866183</v>
      </c>
      <c r="BA329" s="21">
        <f t="shared" si="178"/>
        <v>0.22909016727866183</v>
      </c>
      <c r="BB329" s="28">
        <f t="shared" si="179"/>
        <v>1205</v>
      </c>
      <c r="BC329" s="28" t="s">
        <v>81</v>
      </c>
      <c r="BD329" s="28">
        <v>209</v>
      </c>
      <c r="BE329" s="28" t="s">
        <v>81</v>
      </c>
      <c r="BF329" s="28" t="str">
        <f t="shared" si="180"/>
        <v>-</v>
      </c>
      <c r="BG329" s="29">
        <f t="shared" si="181"/>
        <v>0</v>
      </c>
      <c r="BH329" s="29">
        <f t="shared" si="181"/>
        <v>0</v>
      </c>
      <c r="BI329" s="29">
        <f t="shared" si="181"/>
        <v>0</v>
      </c>
      <c r="BJ329" s="29">
        <f t="shared" si="154"/>
        <v>0</v>
      </c>
      <c r="BK329" s="29"/>
    </row>
    <row r="330" spans="1:64" x14ac:dyDescent="0.25">
      <c r="A330" s="13" t="s">
        <v>1044</v>
      </c>
      <c r="B330" s="13" t="s">
        <v>1045</v>
      </c>
      <c r="C330" s="13" t="s">
        <v>1046</v>
      </c>
      <c r="D330" s="13" t="str">
        <f>IFERROR(VLOOKUP($B330,[1]GICS!$C:$D,2,FALSE),"-")</f>
        <v>Consumer Discretionary</v>
      </c>
      <c r="E330" s="14">
        <f>IFERROR(IF(VLOOKUP($B330,'[1]Paste Only'!$D:$AM,4,FALSE)="-",VLOOKUP($B330,'[1]Market Cap'!$A:$J,10,FALSE),VLOOKUP($B330,'[1]Paste Only'!$D:$AM,4,FALSE)),"-")</f>
        <v>314.5</v>
      </c>
      <c r="F330" s="14">
        <f>IFERROR(VLOOKUP($B330,'[1]Paste Only'!$D:$AM,5,FALSE),"-")</f>
        <v>403.3331298828125</v>
      </c>
      <c r="G330" s="15">
        <f>IFERROR(VLOOKUP($B330,'[1]Paste Only'!$D:$AM,6,FALSE),"-")</f>
        <v>35</v>
      </c>
      <c r="H330" s="15">
        <f>IFERROR(VLOOKUP($B330,'[1]Paste Only'!$D:$AM,7,FALSE),"-")</f>
        <v>4</v>
      </c>
      <c r="I330" s="15">
        <f>IFERROR(VLOOKUP($B330,'[1]Paste Only'!$D:$AM,8,FALSE),"-")</f>
        <v>0</v>
      </c>
      <c r="J330" s="16"/>
      <c r="K330" s="16"/>
      <c r="L330" s="14">
        <f>IFERROR(VLOOKUP($B330,'[1]Paste Only'!$D:$AM,12,FALSE),"-")</f>
        <v>8.64</v>
      </c>
      <c r="M330" s="14">
        <f>IFERROR(VLOOKUP($B330,'[1]Paste Only'!$D:$AM,15,FALSE),"-")</f>
        <v>10.357390804597701</v>
      </c>
      <c r="N330" s="17"/>
      <c r="O330" s="18"/>
      <c r="P330" s="19">
        <f t="shared" si="182"/>
        <v>0.19877208386547451</v>
      </c>
      <c r="Q330" s="20">
        <f t="shared" si="155"/>
        <v>0.28245828261625605</v>
      </c>
      <c r="R330" s="13">
        <f t="shared" si="156"/>
        <v>39</v>
      </c>
      <c r="S330" s="13" t="str">
        <f>IFERROR(VLOOKUP($B330,'[1]Market Cap'!$G:$I,3,FALSE),"-")</f>
        <v>Small Cap</v>
      </c>
      <c r="T330" s="13"/>
      <c r="U330" s="13"/>
      <c r="V330" s="21">
        <f t="shared" si="152"/>
        <v>0</v>
      </c>
      <c r="W330" s="21">
        <f t="shared" si="152"/>
        <v>0</v>
      </c>
      <c r="X330" s="21">
        <f t="shared" si="152"/>
        <v>0</v>
      </c>
      <c r="Y330" s="22">
        <f t="shared" si="157"/>
        <v>0</v>
      </c>
      <c r="Z330" s="13">
        <f t="shared" si="158"/>
        <v>0</v>
      </c>
      <c r="AA330" s="23">
        <f t="shared" si="159"/>
        <v>0</v>
      </c>
      <c r="AB330" s="23">
        <f t="shared" si="160"/>
        <v>0</v>
      </c>
      <c r="AC330" s="23">
        <f t="shared" si="161"/>
        <v>0</v>
      </c>
      <c r="AD330" s="24">
        <f t="shared" si="162"/>
        <v>0</v>
      </c>
      <c r="AE330" s="25">
        <f>IFERROR(VLOOKUP($B330,'[1]Market Cap'!$G:$I,2,FALSE),"-")</f>
        <v>20249.17411385</v>
      </c>
      <c r="AF330" s="20">
        <f t="shared" si="163"/>
        <v>0</v>
      </c>
      <c r="AG330" s="17">
        <f t="shared" si="164"/>
        <v>0</v>
      </c>
      <c r="AH330" s="17">
        <f t="shared" si="165"/>
        <v>0</v>
      </c>
      <c r="AI330" s="17" t="str">
        <f t="shared" si="166"/>
        <v>-</v>
      </c>
      <c r="AJ330" s="26">
        <f>IFERROR(VLOOKUP($B330,'[1]Paste Only'!$D:$AM,26,FALSE),"-")</f>
        <v>400</v>
      </c>
      <c r="AK330" s="26">
        <f>IFERROR(VLOOKUP($B330,'[1]Paste Only'!$D:$AM,23,FALSE),"-")</f>
        <v>460</v>
      </c>
      <c r="AL330" s="26">
        <f>IFERROR(VLOOKUP($B330,'[1]Paste Only'!$D:$AM,22,FALSE),"-")</f>
        <v>335</v>
      </c>
      <c r="AM330" s="21">
        <f t="shared" si="153"/>
        <v>-8.263962555669413E-3</v>
      </c>
      <c r="AN330" s="21">
        <f t="shared" si="153"/>
        <v>0.1404964430609803</v>
      </c>
      <c r="AO330" s="21">
        <f t="shared" si="153"/>
        <v>-0.1694210686403731</v>
      </c>
      <c r="AP330" s="27">
        <f t="shared" si="167"/>
        <v>0</v>
      </c>
      <c r="AQ330" s="27">
        <f t="shared" si="168"/>
        <v>0</v>
      </c>
      <c r="AR330" s="27">
        <f t="shared" si="169"/>
        <v>403.3331298828125</v>
      </c>
      <c r="AS330" s="27">
        <f t="shared" si="170"/>
        <v>403.3331298828125</v>
      </c>
      <c r="AT330" s="27">
        <f t="shared" si="171"/>
        <v>0</v>
      </c>
      <c r="AU330" s="27">
        <f t="shared" si="172"/>
        <v>0</v>
      </c>
      <c r="AV330" s="21">
        <f t="shared" si="173"/>
        <v>0.89743589743589747</v>
      </c>
      <c r="AW330" s="27">
        <f t="shared" si="174"/>
        <v>403.3331298828125</v>
      </c>
      <c r="AX330" s="27">
        <f t="shared" si="175"/>
        <v>403.3331298828125</v>
      </c>
      <c r="AY330" s="27">
        <f t="shared" si="176"/>
        <v>403.3331298828125</v>
      </c>
      <c r="AZ330" s="21">
        <f t="shared" si="177"/>
        <v>0.28245828261625605</v>
      </c>
      <c r="BA330" s="21">
        <f t="shared" si="178"/>
        <v>0.28245828261625605</v>
      </c>
      <c r="BB330" s="28">
        <f t="shared" si="179"/>
        <v>403.3331298828125</v>
      </c>
      <c r="BC330" s="28">
        <v>206</v>
      </c>
      <c r="BD330" s="28">
        <v>163</v>
      </c>
      <c r="BE330" s="28">
        <v>134</v>
      </c>
      <c r="BF330" s="28">
        <f t="shared" si="180"/>
        <v>134</v>
      </c>
      <c r="BG330" s="29">
        <f t="shared" si="181"/>
        <v>300.994873046875</v>
      </c>
      <c r="BH330" s="29">
        <f t="shared" si="181"/>
        <v>153.73134328358208</v>
      </c>
      <c r="BI330" s="29">
        <f t="shared" si="181"/>
        <v>121.64179104477611</v>
      </c>
      <c r="BJ330" s="29">
        <f t="shared" si="154"/>
        <v>100</v>
      </c>
      <c r="BK330" s="29"/>
    </row>
    <row r="331" spans="1:64" x14ac:dyDescent="0.25">
      <c r="A331" s="13" t="s">
        <v>1047</v>
      </c>
      <c r="B331" s="13" t="s">
        <v>1048</v>
      </c>
      <c r="C331" s="13" t="s">
        <v>1049</v>
      </c>
      <c r="D331" s="13" t="str">
        <f>IFERROR(VLOOKUP($B331,[1]GICS!$C:$D,2,FALSE),"-")</f>
        <v>Financials</v>
      </c>
      <c r="E331" s="14">
        <f>IFERROR(IF(VLOOKUP($B331,'[1]Paste Only'!$D:$AM,4,FALSE)="-",VLOOKUP($B331,'[1]Market Cap'!$A:$J,10,FALSE),VLOOKUP($B331,'[1]Paste Only'!$D:$AM,4,FALSE)),"-")</f>
        <v>7735.55</v>
      </c>
      <c r="F331" s="14">
        <f>IFERROR(VLOOKUP($B331,'[1]Paste Only'!$D:$AM,5,FALSE),"-")</f>
        <v>8244.111328125</v>
      </c>
      <c r="G331" s="15">
        <f>IFERROR(VLOOKUP($B331,'[1]Paste Only'!$D:$AM,6,FALSE),"-")</f>
        <v>4</v>
      </c>
      <c r="H331" s="15">
        <f>IFERROR(VLOOKUP($B331,'[1]Paste Only'!$D:$AM,7,FALSE),"-")</f>
        <v>4</v>
      </c>
      <c r="I331" s="15">
        <f>IFERROR(VLOOKUP($B331,'[1]Paste Only'!$D:$AM,8,FALSE),"-")</f>
        <v>2</v>
      </c>
      <c r="J331" s="16"/>
      <c r="K331" s="16"/>
      <c r="L331" s="14">
        <f>IFERROR(VLOOKUP($B331,'[1]Paste Only'!$D:$AM,12,FALSE),"-")</f>
        <v>109.82</v>
      </c>
      <c r="M331" s="14">
        <f>IFERROR(VLOOKUP($B331,'[1]Paste Only'!$D:$AM,15,FALSE),"-")</f>
        <v>169.09711494252872</v>
      </c>
      <c r="N331" s="17"/>
      <c r="O331" s="18"/>
      <c r="P331" s="19">
        <f t="shared" si="182"/>
        <v>0.53976611675950403</v>
      </c>
      <c r="Q331" s="20">
        <f t="shared" si="155"/>
        <v>6.5743396154765987E-2</v>
      </c>
      <c r="R331" s="13">
        <f t="shared" si="156"/>
        <v>10</v>
      </c>
      <c r="S331" s="13" t="str">
        <f>IFERROR(VLOOKUP($B331,'[1]Market Cap'!$G:$I,3,FALSE),"-")</f>
        <v>Mid Cap</v>
      </c>
      <c r="T331" s="13"/>
      <c r="U331" s="13"/>
      <c r="V331" s="21">
        <f t="shared" si="152"/>
        <v>0</v>
      </c>
      <c r="W331" s="21">
        <f t="shared" si="152"/>
        <v>0</v>
      </c>
      <c r="X331" s="21">
        <f t="shared" si="152"/>
        <v>0</v>
      </c>
      <c r="Y331" s="22">
        <f t="shared" si="157"/>
        <v>0</v>
      </c>
      <c r="Z331" s="13">
        <f t="shared" si="158"/>
        <v>0</v>
      </c>
      <c r="AA331" s="23">
        <f t="shared" si="159"/>
        <v>0</v>
      </c>
      <c r="AB331" s="23">
        <f t="shared" si="160"/>
        <v>0</v>
      </c>
      <c r="AC331" s="23">
        <f t="shared" si="161"/>
        <v>0</v>
      </c>
      <c r="AD331" s="24">
        <f t="shared" si="162"/>
        <v>0</v>
      </c>
      <c r="AE331" s="25">
        <f>IFERROR(VLOOKUP($B331,'[1]Market Cap'!$G:$I,2,FALSE),"-")</f>
        <v>39450.043331795001</v>
      </c>
      <c r="AF331" s="20">
        <f t="shared" si="163"/>
        <v>0</v>
      </c>
      <c r="AG331" s="17">
        <f t="shared" si="164"/>
        <v>0</v>
      </c>
      <c r="AH331" s="17">
        <f t="shared" si="165"/>
        <v>0</v>
      </c>
      <c r="AI331" s="17" t="str">
        <f t="shared" si="166"/>
        <v>-</v>
      </c>
      <c r="AJ331" s="26">
        <f>IFERROR(VLOOKUP($B331,'[1]Paste Only'!$D:$AM,26,FALSE),"-")</f>
        <v>8300</v>
      </c>
      <c r="AK331" s="26">
        <f>IFERROR(VLOOKUP($B331,'[1]Paste Only'!$D:$AM,23,FALSE),"-")</f>
        <v>10000</v>
      </c>
      <c r="AL331" s="26">
        <f>IFERROR(VLOOKUP($B331,'[1]Paste Only'!$D:$AM,22,FALSE),"-")</f>
        <v>5860</v>
      </c>
      <c r="AM331" s="21">
        <f t="shared" si="153"/>
        <v>6.7792233329424523E-3</v>
      </c>
      <c r="AN331" s="21">
        <f t="shared" si="153"/>
        <v>0.21298701606378612</v>
      </c>
      <c r="AO331" s="21">
        <f t="shared" si="153"/>
        <v>-0.28918960858662135</v>
      </c>
      <c r="AP331" s="27">
        <f t="shared" si="167"/>
        <v>0</v>
      </c>
      <c r="AQ331" s="27">
        <f t="shared" si="168"/>
        <v>0</v>
      </c>
      <c r="AR331" s="27">
        <f t="shared" si="169"/>
        <v>8244.111328125</v>
      </c>
      <c r="AS331" s="27">
        <f t="shared" si="170"/>
        <v>8244.111328125</v>
      </c>
      <c r="AT331" s="27">
        <f t="shared" si="171"/>
        <v>0</v>
      </c>
      <c r="AU331" s="27">
        <f t="shared" si="172"/>
        <v>0</v>
      </c>
      <c r="AV331" s="21">
        <f t="shared" si="173"/>
        <v>0.4</v>
      </c>
      <c r="AW331" s="27">
        <f t="shared" si="174"/>
        <v>8244.111328125</v>
      </c>
      <c r="AX331" s="27">
        <f t="shared" si="175"/>
        <v>8244.111328125</v>
      </c>
      <c r="AY331" s="27">
        <f t="shared" si="176"/>
        <v>8244.111328125</v>
      </c>
      <c r="AZ331" s="21">
        <f t="shared" si="177"/>
        <v>6.5743396154765987E-2</v>
      </c>
      <c r="BA331" s="21">
        <f t="shared" si="178"/>
        <v>6.5743396154765987E-2</v>
      </c>
      <c r="BB331" s="28">
        <f t="shared" si="179"/>
        <v>8244.111328125</v>
      </c>
      <c r="BC331" s="28" t="s">
        <v>81</v>
      </c>
      <c r="BD331" s="28" t="s">
        <v>81</v>
      </c>
      <c r="BE331" s="28">
        <v>1382</v>
      </c>
      <c r="BF331" s="28">
        <f t="shared" si="180"/>
        <v>1382</v>
      </c>
      <c r="BG331" s="29">
        <f t="shared" si="181"/>
        <v>596.53482837373372</v>
      </c>
      <c r="BH331" s="29">
        <f t="shared" si="181"/>
        <v>0</v>
      </c>
      <c r="BI331" s="29">
        <f t="shared" si="181"/>
        <v>0</v>
      </c>
      <c r="BJ331" s="29">
        <f t="shared" si="154"/>
        <v>100</v>
      </c>
      <c r="BK331" s="29"/>
    </row>
    <row r="332" spans="1:64" x14ac:dyDescent="0.25">
      <c r="A332" s="13" t="s">
        <v>1050</v>
      </c>
      <c r="B332" s="13" t="s">
        <v>1051</v>
      </c>
      <c r="C332" s="13" t="s">
        <v>1052</v>
      </c>
      <c r="D332" s="13" t="str">
        <f>IFERROR(VLOOKUP($B332,[1]GICS!$C:$D,2,FALSE),"-")</f>
        <v>Industrials</v>
      </c>
      <c r="E332" s="14">
        <f>IFERROR(IF(VLOOKUP($B332,'[1]Paste Only'!$D:$AM,4,FALSE)="-",VLOOKUP($B332,'[1]Market Cap'!$A:$J,10,FALSE),VLOOKUP($B332,'[1]Paste Only'!$D:$AM,4,FALSE)),"-")</f>
        <v>531.65</v>
      </c>
      <c r="F332" s="14">
        <f>IFERROR(VLOOKUP($B332,'[1]Paste Only'!$D:$AM,5,FALSE),"-")</f>
        <v>659</v>
      </c>
      <c r="G332" s="15">
        <f>IFERROR(VLOOKUP($B332,'[1]Paste Only'!$D:$AM,6,FALSE),"-")</f>
        <v>7</v>
      </c>
      <c r="H332" s="15">
        <f>IFERROR(VLOOKUP($B332,'[1]Paste Only'!$D:$AM,7,FALSE),"-")</f>
        <v>1</v>
      </c>
      <c r="I332" s="15">
        <f>IFERROR(VLOOKUP($B332,'[1]Paste Only'!$D:$AM,8,FALSE),"-")</f>
        <v>0</v>
      </c>
      <c r="J332" s="16"/>
      <c r="K332" s="16"/>
      <c r="L332" s="14">
        <f>IFERROR(VLOOKUP($B332,'[1]Paste Only'!$D:$AM,12,FALSE),"-")</f>
        <v>11.236046999999999</v>
      </c>
      <c r="M332" s="14">
        <f>IFERROR(VLOOKUP($B332,'[1]Paste Only'!$D:$AM,15,FALSE),"-")</f>
        <v>13.671586206896553</v>
      </c>
      <c r="N332" s="17"/>
      <c r="O332" s="18"/>
      <c r="P332" s="19">
        <f t="shared" si="182"/>
        <v>0.21676121565676554</v>
      </c>
      <c r="Q332" s="20">
        <f t="shared" si="155"/>
        <v>0.23953728957020592</v>
      </c>
      <c r="R332" s="13">
        <f t="shared" si="156"/>
        <v>8</v>
      </c>
      <c r="S332" s="13" t="str">
        <f>IFERROR(VLOOKUP($B332,'[1]Market Cap'!$G:$I,3,FALSE),"-")</f>
        <v>Small Cap</v>
      </c>
      <c r="T332" s="13"/>
      <c r="U332" s="13"/>
      <c r="V332" s="21">
        <f t="shared" si="152"/>
        <v>0</v>
      </c>
      <c r="W332" s="21">
        <f t="shared" si="152"/>
        <v>0</v>
      </c>
      <c r="X332" s="21">
        <f t="shared" si="152"/>
        <v>0</v>
      </c>
      <c r="Y332" s="22">
        <f t="shared" si="157"/>
        <v>0</v>
      </c>
      <c r="Z332" s="13">
        <f t="shared" si="158"/>
        <v>0</v>
      </c>
      <c r="AA332" s="23">
        <f t="shared" si="159"/>
        <v>0</v>
      </c>
      <c r="AB332" s="23">
        <f t="shared" si="160"/>
        <v>0</v>
      </c>
      <c r="AC332" s="23">
        <f t="shared" si="161"/>
        <v>0</v>
      </c>
      <c r="AD332" s="24">
        <f t="shared" si="162"/>
        <v>0</v>
      </c>
      <c r="AE332" s="25">
        <f>IFERROR(VLOOKUP($B332,'[1]Market Cap'!$G:$I,2,FALSE),"-")</f>
        <v>16900.104554549998</v>
      </c>
      <c r="AF332" s="20">
        <f t="shared" si="163"/>
        <v>0</v>
      </c>
      <c r="AG332" s="17">
        <f t="shared" si="164"/>
        <v>0</v>
      </c>
      <c r="AH332" s="17">
        <f t="shared" si="165"/>
        <v>0</v>
      </c>
      <c r="AI332" s="17" t="str">
        <f t="shared" si="166"/>
        <v>-</v>
      </c>
      <c r="AJ332" s="26">
        <f>IFERROR(VLOOKUP($B332,'[1]Paste Only'!$D:$AM,26,FALSE),"-")</f>
        <v>632</v>
      </c>
      <c r="AK332" s="26">
        <f>IFERROR(VLOOKUP($B332,'[1]Paste Only'!$D:$AM,23,FALSE),"-")</f>
        <v>840</v>
      </c>
      <c r="AL332" s="26">
        <f>IFERROR(VLOOKUP($B332,'[1]Paste Only'!$D:$AM,22,FALSE),"-")</f>
        <v>590</v>
      </c>
      <c r="AM332" s="21">
        <f t="shared" si="153"/>
        <v>-4.0971168437025751E-2</v>
      </c>
      <c r="AN332" s="21">
        <f t="shared" si="153"/>
        <v>0.27465857359635804</v>
      </c>
      <c r="AO332" s="21">
        <f t="shared" si="153"/>
        <v>-0.1047040971168437</v>
      </c>
      <c r="AP332" s="27">
        <f t="shared" si="167"/>
        <v>0</v>
      </c>
      <c r="AQ332" s="27">
        <f t="shared" si="168"/>
        <v>0</v>
      </c>
      <c r="AR332" s="27">
        <f t="shared" si="169"/>
        <v>659</v>
      </c>
      <c r="AS332" s="27">
        <f t="shared" si="170"/>
        <v>659</v>
      </c>
      <c r="AT332" s="27">
        <f t="shared" si="171"/>
        <v>0</v>
      </c>
      <c r="AU332" s="27">
        <f t="shared" si="172"/>
        <v>0</v>
      </c>
      <c r="AV332" s="21">
        <f t="shared" si="173"/>
        <v>0.875</v>
      </c>
      <c r="AW332" s="27">
        <f t="shared" si="174"/>
        <v>659</v>
      </c>
      <c r="AX332" s="27">
        <f t="shared" si="175"/>
        <v>659</v>
      </c>
      <c r="AY332" s="27">
        <f t="shared" si="176"/>
        <v>659</v>
      </c>
      <c r="AZ332" s="21">
        <f t="shared" si="177"/>
        <v>0.23953728957020592</v>
      </c>
      <c r="BA332" s="21">
        <f t="shared" si="178"/>
        <v>0.23953728957020592</v>
      </c>
      <c r="BB332" s="28">
        <f t="shared" si="179"/>
        <v>659</v>
      </c>
      <c r="BC332" s="28" t="s">
        <v>81</v>
      </c>
      <c r="BD332" s="28" t="s">
        <v>81</v>
      </c>
      <c r="BE332" s="28">
        <v>1275</v>
      </c>
      <c r="BF332" s="28">
        <f t="shared" si="180"/>
        <v>1275</v>
      </c>
      <c r="BG332" s="29">
        <f t="shared" si="181"/>
        <v>51.686274509803923</v>
      </c>
      <c r="BH332" s="29">
        <f t="shared" si="181"/>
        <v>0</v>
      </c>
      <c r="BI332" s="29">
        <f t="shared" si="181"/>
        <v>0</v>
      </c>
      <c r="BJ332" s="29">
        <f t="shared" si="154"/>
        <v>100</v>
      </c>
      <c r="BK332" s="29"/>
    </row>
    <row r="333" spans="1:64" x14ac:dyDescent="0.25">
      <c r="A333" s="13" t="s">
        <v>1053</v>
      </c>
      <c r="B333" s="13" t="s">
        <v>1054</v>
      </c>
      <c r="C333" s="13" t="s">
        <v>1055</v>
      </c>
      <c r="D333" s="13" t="str">
        <f>IFERROR(VLOOKUP($B333,[1]GICS!$C:$D,2,FALSE),"-")</f>
        <v>Health Care</v>
      </c>
      <c r="E333" s="14">
        <f>IFERROR(IF(VLOOKUP($B333,'[1]Paste Only'!$D:$AM,4,FALSE)="-",VLOOKUP($B333,'[1]Market Cap'!$A:$J,10,FALSE),VLOOKUP($B333,'[1]Paste Only'!$D:$AM,4,FALSE)),"-")</f>
        <v>200.65</v>
      </c>
      <c r="F333" s="14">
        <f>IFERROR(VLOOKUP($B333,'[1]Paste Only'!$D:$AM,5,FALSE),"-")</f>
        <v>258.45455932617188</v>
      </c>
      <c r="G333" s="15">
        <f>IFERROR(VLOOKUP($B333,'[1]Paste Only'!$D:$AM,6,FALSE),"-")</f>
        <v>13</v>
      </c>
      <c r="H333" s="15">
        <f>IFERROR(VLOOKUP($B333,'[1]Paste Only'!$D:$AM,7,FALSE),"-")</f>
        <v>0</v>
      </c>
      <c r="I333" s="15">
        <f>IFERROR(VLOOKUP($B333,'[1]Paste Only'!$D:$AM,8,FALSE),"-")</f>
        <v>0</v>
      </c>
      <c r="J333" s="16"/>
      <c r="K333" s="16"/>
      <c r="L333" s="14">
        <f>IFERROR(VLOOKUP($B333,'[1]Paste Only'!$D:$AM,12,FALSE),"-")</f>
        <v>0.69</v>
      </c>
      <c r="M333" s="14">
        <f>IFERROR(VLOOKUP($B333,'[1]Paste Only'!$D:$AM,15,FALSE),"-")</f>
        <v>3.0970804597701154</v>
      </c>
      <c r="N333" s="17"/>
      <c r="O333" s="18"/>
      <c r="P333" s="19">
        <f t="shared" si="182"/>
        <v>3.4885224054639359</v>
      </c>
      <c r="Q333" s="20">
        <f t="shared" si="155"/>
        <v>0.28808651545562847</v>
      </c>
      <c r="R333" s="13">
        <f t="shared" si="156"/>
        <v>13</v>
      </c>
      <c r="S333" s="13" t="str">
        <f>IFERROR(VLOOKUP($B333,'[1]Market Cap'!$G:$I,3,FALSE),"-")</f>
        <v>Small Cap</v>
      </c>
      <c r="T333" s="13"/>
      <c r="U333" s="13"/>
      <c r="V333" s="21">
        <f t="shared" si="152"/>
        <v>0</v>
      </c>
      <c r="W333" s="21">
        <f t="shared" si="152"/>
        <v>0</v>
      </c>
      <c r="X333" s="21">
        <f t="shared" si="152"/>
        <v>0</v>
      </c>
      <c r="Y333" s="22">
        <f t="shared" si="157"/>
        <v>0</v>
      </c>
      <c r="Z333" s="13">
        <f t="shared" si="158"/>
        <v>0</v>
      </c>
      <c r="AA333" s="23">
        <f t="shared" si="159"/>
        <v>0</v>
      </c>
      <c r="AB333" s="23">
        <f t="shared" si="160"/>
        <v>0</v>
      </c>
      <c r="AC333" s="23">
        <f t="shared" si="161"/>
        <v>0</v>
      </c>
      <c r="AD333" s="24">
        <f t="shared" si="162"/>
        <v>0</v>
      </c>
      <c r="AE333" s="25">
        <f>IFERROR(VLOOKUP($B333,'[1]Market Cap'!$G:$I,2,FALSE),"-")</f>
        <v>26671.36372845</v>
      </c>
      <c r="AF333" s="20">
        <f t="shared" si="163"/>
        <v>0</v>
      </c>
      <c r="AG333" s="17">
        <f t="shared" si="164"/>
        <v>0</v>
      </c>
      <c r="AH333" s="17">
        <f t="shared" si="165"/>
        <v>0</v>
      </c>
      <c r="AI333" s="17" t="str">
        <f t="shared" si="166"/>
        <v>-</v>
      </c>
      <c r="AJ333" s="26">
        <f>IFERROR(VLOOKUP($B333,'[1]Paste Only'!$D:$AM,26,FALSE),"-")</f>
        <v>250</v>
      </c>
      <c r="AK333" s="26">
        <f>IFERROR(VLOOKUP($B333,'[1]Paste Only'!$D:$AM,23,FALSE),"-")</f>
        <v>313</v>
      </c>
      <c r="AL333" s="26">
        <f>IFERROR(VLOOKUP($B333,'[1]Paste Only'!$D:$AM,22,FALSE),"-")</f>
        <v>230</v>
      </c>
      <c r="AM333" s="21">
        <f t="shared" si="153"/>
        <v>-3.2711975939655025E-2</v>
      </c>
      <c r="AN333" s="21">
        <f t="shared" si="153"/>
        <v>0.21104460612355203</v>
      </c>
      <c r="AO333" s="21">
        <f t="shared" si="153"/>
        <v>-0.11009501786448261</v>
      </c>
      <c r="AP333" s="27">
        <f t="shared" si="167"/>
        <v>0</v>
      </c>
      <c r="AQ333" s="27">
        <f t="shared" si="168"/>
        <v>0</v>
      </c>
      <c r="AR333" s="27">
        <f t="shared" si="169"/>
        <v>258.45455932617188</v>
      </c>
      <c r="AS333" s="27">
        <f t="shared" si="170"/>
        <v>258.45455932617188</v>
      </c>
      <c r="AT333" s="27">
        <f t="shared" si="171"/>
        <v>0</v>
      </c>
      <c r="AU333" s="27">
        <f t="shared" si="172"/>
        <v>0</v>
      </c>
      <c r="AV333" s="21">
        <f t="shared" si="173"/>
        <v>1</v>
      </c>
      <c r="AW333" s="27">
        <f t="shared" si="174"/>
        <v>258.45455932617188</v>
      </c>
      <c r="AX333" s="27">
        <f t="shared" si="175"/>
        <v>258.45455932617188</v>
      </c>
      <c r="AY333" s="27">
        <f t="shared" si="176"/>
        <v>258.45455932617188</v>
      </c>
      <c r="AZ333" s="21">
        <f t="shared" si="177"/>
        <v>0.28808651545562847</v>
      </c>
      <c r="BA333" s="21">
        <f t="shared" si="178"/>
        <v>0.28808651545562847</v>
      </c>
      <c r="BB333" s="28">
        <f t="shared" si="179"/>
        <v>258.45455932617188</v>
      </c>
      <c r="BC333" s="28" t="s">
        <v>81</v>
      </c>
      <c r="BD333" s="28">
        <v>1430</v>
      </c>
      <c r="BE333" s="28">
        <v>1266</v>
      </c>
      <c r="BF333" s="28">
        <f t="shared" si="180"/>
        <v>1266</v>
      </c>
      <c r="BG333" s="29">
        <f t="shared" si="181"/>
        <v>20.415052079476453</v>
      </c>
      <c r="BH333" s="29">
        <f t="shared" si="181"/>
        <v>0</v>
      </c>
      <c r="BI333" s="29">
        <f t="shared" si="181"/>
        <v>112.95418641390205</v>
      </c>
      <c r="BJ333" s="29">
        <f t="shared" si="154"/>
        <v>100</v>
      </c>
      <c r="BK333" s="29"/>
      <c r="BL333" s="31"/>
    </row>
    <row r="334" spans="1:64" x14ac:dyDescent="0.25">
      <c r="A334" s="13" t="s">
        <v>1056</v>
      </c>
      <c r="B334" s="13" t="s">
        <v>1057</v>
      </c>
      <c r="C334" s="13" t="s">
        <v>1058</v>
      </c>
      <c r="D334" s="13" t="str">
        <f>IFERROR(VLOOKUP($B334,[1]GICS!$C:$D,2,FALSE),"-")</f>
        <v>Health Care</v>
      </c>
      <c r="E334" s="14">
        <f>IFERROR(IF(VLOOKUP($B334,'[1]Paste Only'!$D:$AM,4,FALSE)="-",VLOOKUP($B334,'[1]Market Cap'!$A:$J,10,FALSE),VLOOKUP($B334,'[1]Paste Only'!$D:$AM,4,FALSE)),"-")</f>
        <v>862.3</v>
      </c>
      <c r="F334" s="14">
        <f>IFERROR(VLOOKUP($B334,'[1]Paste Only'!$D:$AM,5,FALSE),"-")</f>
        <v>987.29998779296875</v>
      </c>
      <c r="G334" s="15">
        <f>IFERROR(VLOOKUP($B334,'[1]Paste Only'!$D:$AM,6,FALSE),"-")</f>
        <v>5</v>
      </c>
      <c r="H334" s="15">
        <f>IFERROR(VLOOKUP($B334,'[1]Paste Only'!$D:$AM,7,FALSE),"-")</f>
        <v>3</v>
      </c>
      <c r="I334" s="15">
        <f>IFERROR(VLOOKUP($B334,'[1]Paste Only'!$D:$AM,8,FALSE),"-")</f>
        <v>5</v>
      </c>
      <c r="J334" s="16"/>
      <c r="K334" s="16"/>
      <c r="L334" s="14">
        <f>IFERROR(VLOOKUP($B334,'[1]Paste Only'!$D:$AM,12,FALSE),"-")</f>
        <v>105.26</v>
      </c>
      <c r="M334" s="14">
        <f>IFERROR(VLOOKUP($B334,'[1]Paste Only'!$D:$AM,15,FALSE),"-")</f>
        <v>53.817551724137935</v>
      </c>
      <c r="N334" s="17"/>
      <c r="O334" s="18"/>
      <c r="P334" s="19">
        <f t="shared" si="182"/>
        <v>-0.48871792015829441</v>
      </c>
      <c r="Q334" s="20">
        <f t="shared" si="155"/>
        <v>0.14496113625532736</v>
      </c>
      <c r="R334" s="13">
        <f t="shared" si="156"/>
        <v>13</v>
      </c>
      <c r="S334" s="13" t="str">
        <f>IFERROR(VLOOKUP($B334,'[1]Market Cap'!$G:$I,3,FALSE),"-")</f>
        <v>Small Cap</v>
      </c>
      <c r="T334" s="13"/>
      <c r="U334" s="13"/>
      <c r="V334" s="21">
        <f t="shared" si="152"/>
        <v>0</v>
      </c>
      <c r="W334" s="21">
        <f t="shared" si="152"/>
        <v>0</v>
      </c>
      <c r="X334" s="21">
        <f t="shared" si="152"/>
        <v>0</v>
      </c>
      <c r="Y334" s="22">
        <f t="shared" si="157"/>
        <v>0</v>
      </c>
      <c r="Z334" s="13">
        <f t="shared" si="158"/>
        <v>0</v>
      </c>
      <c r="AA334" s="23">
        <f t="shared" si="159"/>
        <v>0</v>
      </c>
      <c r="AB334" s="23">
        <f t="shared" si="160"/>
        <v>0</v>
      </c>
      <c r="AC334" s="23">
        <f t="shared" si="161"/>
        <v>0</v>
      </c>
      <c r="AD334" s="24">
        <f t="shared" si="162"/>
        <v>0</v>
      </c>
      <c r="AE334" s="25">
        <f>IFERROR(VLOOKUP($B334,'[1]Market Cap'!$G:$I,2,FALSE),"-")</f>
        <v>15444.644090100001</v>
      </c>
      <c r="AF334" s="20">
        <f t="shared" si="163"/>
        <v>0</v>
      </c>
      <c r="AG334" s="17">
        <f t="shared" si="164"/>
        <v>0</v>
      </c>
      <c r="AH334" s="17">
        <f t="shared" si="165"/>
        <v>0</v>
      </c>
      <c r="AI334" s="17" t="str">
        <f t="shared" si="166"/>
        <v>-</v>
      </c>
      <c r="AJ334" s="26">
        <f>IFERROR(VLOOKUP($B334,'[1]Paste Only'!$D:$AM,26,FALSE),"-")</f>
        <v>943</v>
      </c>
      <c r="AK334" s="26">
        <f>IFERROR(VLOOKUP($B334,'[1]Paste Only'!$D:$AM,23,FALSE),"-")</f>
        <v>1460</v>
      </c>
      <c r="AL334" s="26">
        <f>IFERROR(VLOOKUP($B334,'[1]Paste Only'!$D:$AM,22,FALSE),"-")</f>
        <v>748</v>
      </c>
      <c r="AM334" s="21">
        <f t="shared" si="153"/>
        <v>-4.4869835248350309E-2</v>
      </c>
      <c r="AN334" s="21">
        <f t="shared" si="153"/>
        <v>0.47878053079258609</v>
      </c>
      <c r="AO334" s="21">
        <f t="shared" si="153"/>
        <v>-0.24237819381311343</v>
      </c>
      <c r="AP334" s="27">
        <f t="shared" si="167"/>
        <v>0</v>
      </c>
      <c r="AQ334" s="27">
        <f t="shared" si="168"/>
        <v>0</v>
      </c>
      <c r="AR334" s="27">
        <f t="shared" si="169"/>
        <v>987.29998779296875</v>
      </c>
      <c r="AS334" s="27">
        <f t="shared" si="170"/>
        <v>987.29998779296875</v>
      </c>
      <c r="AT334" s="27">
        <f t="shared" si="171"/>
        <v>0</v>
      </c>
      <c r="AU334" s="27">
        <f t="shared" si="172"/>
        <v>0</v>
      </c>
      <c r="AV334" s="21">
        <f t="shared" si="173"/>
        <v>0.38461538461538464</v>
      </c>
      <c r="AW334" s="27">
        <f t="shared" si="174"/>
        <v>987.29998779296875</v>
      </c>
      <c r="AX334" s="27">
        <f t="shared" si="175"/>
        <v>987.29998779296875</v>
      </c>
      <c r="AY334" s="27">
        <f t="shared" si="176"/>
        <v>943</v>
      </c>
      <c r="AZ334" s="21">
        <f t="shared" si="177"/>
        <v>9.3586918705786948E-2</v>
      </c>
      <c r="BA334" s="21">
        <f t="shared" si="178"/>
        <v>9.3586918705786948E-2</v>
      </c>
      <c r="BB334" s="28">
        <f t="shared" si="179"/>
        <v>987.29998779296875</v>
      </c>
      <c r="BC334" s="28" t="s">
        <v>81</v>
      </c>
      <c r="BD334" s="28" t="s">
        <v>81</v>
      </c>
      <c r="BE334" s="28">
        <v>1250</v>
      </c>
      <c r="BF334" s="28">
        <f t="shared" si="180"/>
        <v>1250</v>
      </c>
      <c r="BG334" s="29">
        <f t="shared" si="181"/>
        <v>78.983999023437505</v>
      </c>
      <c r="BH334" s="29">
        <f t="shared" si="181"/>
        <v>0</v>
      </c>
      <c r="BI334" s="29">
        <f t="shared" si="181"/>
        <v>0</v>
      </c>
      <c r="BJ334" s="29">
        <f t="shared" si="154"/>
        <v>100</v>
      </c>
      <c r="BK334" s="29"/>
    </row>
    <row r="335" spans="1:64" x14ac:dyDescent="0.25">
      <c r="A335" s="13" t="s">
        <v>1059</v>
      </c>
      <c r="B335" s="13" t="s">
        <v>1060</v>
      </c>
      <c r="C335" s="13" t="s">
        <v>1061</v>
      </c>
      <c r="D335" s="13" t="str">
        <f>IFERROR(VLOOKUP($B335,[1]GICS!$C:$D,2,FALSE),"-")</f>
        <v>Industrials</v>
      </c>
      <c r="E335" s="14">
        <f>IFERROR(IF(VLOOKUP($B335,'[1]Paste Only'!$D:$AM,4,FALSE)="-",VLOOKUP($B335,'[1]Market Cap'!$A:$J,10,FALSE),VLOOKUP($B335,'[1]Paste Only'!$D:$AM,4,FALSE)),"-")</f>
        <v>148.94999999999999</v>
      </c>
      <c r="F335" s="14">
        <f>IFERROR(VLOOKUP($B335,'[1]Paste Only'!$D:$AM,5,FALSE),"-")</f>
        <v>187.16722106933594</v>
      </c>
      <c r="G335" s="15">
        <f>IFERROR(VLOOKUP($B335,'[1]Paste Only'!$D:$AM,6,FALSE),"-")</f>
        <v>8</v>
      </c>
      <c r="H335" s="15">
        <f>IFERROR(VLOOKUP($B335,'[1]Paste Only'!$D:$AM,7,FALSE),"-")</f>
        <v>1</v>
      </c>
      <c r="I335" s="15">
        <f>IFERROR(VLOOKUP($B335,'[1]Paste Only'!$D:$AM,8,FALSE),"-")</f>
        <v>0</v>
      </c>
      <c r="J335" s="16"/>
      <c r="K335" s="16"/>
      <c r="L335" s="14">
        <f>IFERROR(VLOOKUP($B335,'[1]Paste Only'!$D:$AM,12,FALSE),"-")</f>
        <v>2.7047642616000003</v>
      </c>
      <c r="M335" s="14">
        <f>IFERROR(VLOOKUP($B335,'[1]Paste Only'!$D:$AM,15,FALSE),"-")</f>
        <v>6.1071149425287361</v>
      </c>
      <c r="N335" s="17"/>
      <c r="O335" s="18"/>
      <c r="P335" s="19">
        <f t="shared" si="182"/>
        <v>1.2579102472006487</v>
      </c>
      <c r="Q335" s="20">
        <f t="shared" si="155"/>
        <v>0.25657751641044624</v>
      </c>
      <c r="R335" s="13">
        <f t="shared" si="156"/>
        <v>9</v>
      </c>
      <c r="S335" s="13" t="str">
        <f>IFERROR(VLOOKUP($B335,'[1]Market Cap'!$G:$I,3,FALSE),"-")</f>
        <v>Small Cap</v>
      </c>
      <c r="T335" s="13"/>
      <c r="U335" s="13"/>
      <c r="V335" s="21">
        <f t="shared" si="152"/>
        <v>0</v>
      </c>
      <c r="W335" s="21">
        <f t="shared" si="152"/>
        <v>0</v>
      </c>
      <c r="X335" s="21">
        <f t="shared" si="152"/>
        <v>0</v>
      </c>
      <c r="Y335" s="22">
        <f t="shared" si="157"/>
        <v>0</v>
      </c>
      <c r="Z335" s="13">
        <f t="shared" si="158"/>
        <v>0</v>
      </c>
      <c r="AA335" s="23">
        <f t="shared" si="159"/>
        <v>0</v>
      </c>
      <c r="AB335" s="23">
        <f t="shared" si="160"/>
        <v>0</v>
      </c>
      <c r="AC335" s="23">
        <f t="shared" si="161"/>
        <v>0</v>
      </c>
      <c r="AD335" s="24">
        <f t="shared" si="162"/>
        <v>0</v>
      </c>
      <c r="AE335" s="25">
        <f>IFERROR(VLOOKUP($B335,'[1]Market Cap'!$G:$I,2,FALSE),"-")</f>
        <v>25742.102358690001</v>
      </c>
      <c r="AF335" s="20">
        <f t="shared" si="163"/>
        <v>0</v>
      </c>
      <c r="AG335" s="17">
        <f t="shared" si="164"/>
        <v>0</v>
      </c>
      <c r="AH335" s="17">
        <f t="shared" si="165"/>
        <v>0</v>
      </c>
      <c r="AI335" s="17" t="str">
        <f t="shared" si="166"/>
        <v>-</v>
      </c>
      <c r="AJ335" s="26">
        <f>IFERROR(VLOOKUP($B335,'[1]Paste Only'!$D:$AM,26,FALSE),"-")</f>
        <v>191</v>
      </c>
      <c r="AK335" s="26">
        <f>IFERROR(VLOOKUP($B335,'[1]Paste Only'!$D:$AM,23,FALSE),"-")</f>
        <v>207.0032958984375</v>
      </c>
      <c r="AL335" s="26">
        <f>IFERROR(VLOOKUP($B335,'[1]Paste Only'!$D:$AM,22,FALSE),"-")</f>
        <v>158</v>
      </c>
      <c r="AM335" s="21">
        <f t="shared" si="153"/>
        <v>2.0477832115935568E-2</v>
      </c>
      <c r="AN335" s="21">
        <f t="shared" si="153"/>
        <v>0.10598049549367028</v>
      </c>
      <c r="AO335" s="21">
        <f t="shared" si="153"/>
        <v>-0.15583509175749832</v>
      </c>
      <c r="AP335" s="27">
        <f t="shared" si="167"/>
        <v>0</v>
      </c>
      <c r="AQ335" s="27">
        <f t="shared" si="168"/>
        <v>0</v>
      </c>
      <c r="AR335" s="27">
        <f t="shared" si="169"/>
        <v>187.16722106933594</v>
      </c>
      <c r="AS335" s="27">
        <f t="shared" si="170"/>
        <v>187.16722106933594</v>
      </c>
      <c r="AT335" s="27">
        <f t="shared" si="171"/>
        <v>0</v>
      </c>
      <c r="AU335" s="27">
        <f t="shared" si="172"/>
        <v>0</v>
      </c>
      <c r="AV335" s="21">
        <f t="shared" si="173"/>
        <v>0.88888888888888884</v>
      </c>
      <c r="AW335" s="27">
        <f t="shared" si="174"/>
        <v>187.16722106933594</v>
      </c>
      <c r="AX335" s="27">
        <f t="shared" si="175"/>
        <v>187.16722106933594</v>
      </c>
      <c r="AY335" s="27">
        <f t="shared" si="176"/>
        <v>191</v>
      </c>
      <c r="AZ335" s="21">
        <f t="shared" si="177"/>
        <v>0.28230949983215847</v>
      </c>
      <c r="BA335" s="21">
        <f t="shared" si="178"/>
        <v>0.28230949983215847</v>
      </c>
      <c r="BB335" s="28">
        <f t="shared" si="179"/>
        <v>187.16722106933594</v>
      </c>
      <c r="BC335" s="28" t="s">
        <v>81</v>
      </c>
      <c r="BD335" s="28">
        <v>135</v>
      </c>
      <c r="BE335" s="28">
        <v>135</v>
      </c>
      <c r="BF335" s="28">
        <f t="shared" si="180"/>
        <v>135</v>
      </c>
      <c r="BG335" s="29">
        <f t="shared" si="181"/>
        <v>138.64238597728587</v>
      </c>
      <c r="BH335" s="29">
        <f t="shared" si="181"/>
        <v>0</v>
      </c>
      <c r="BI335" s="29">
        <f t="shared" si="181"/>
        <v>100</v>
      </c>
      <c r="BJ335" s="29">
        <f t="shared" si="154"/>
        <v>100</v>
      </c>
      <c r="BK335" s="29"/>
    </row>
    <row r="336" spans="1:64" x14ac:dyDescent="0.25">
      <c r="A336" s="13" t="s">
        <v>1062</v>
      </c>
      <c r="B336" s="13" t="s">
        <v>1063</v>
      </c>
      <c r="C336" s="13" t="s">
        <v>1064</v>
      </c>
      <c r="D336" s="13" t="str">
        <f>IFERROR(VLOOKUP($B336,[1]GICS!$C:$D,2,FALSE),"-")</f>
        <v>Industrials</v>
      </c>
      <c r="E336" s="14">
        <f>IFERROR(IF(VLOOKUP($B336,'[1]Paste Only'!$D:$AM,4,FALSE)="-",VLOOKUP($B336,'[1]Market Cap'!$A:$J,10,FALSE),VLOOKUP($B336,'[1]Paste Only'!$D:$AM,4,FALSE)),"-")</f>
        <v>1118.2</v>
      </c>
      <c r="F336" s="14">
        <f>IFERROR(VLOOKUP($B336,'[1]Paste Only'!$D:$AM,5,FALSE),"-")</f>
        <v>1397</v>
      </c>
      <c r="G336" s="15">
        <f>IFERROR(VLOOKUP($B336,'[1]Paste Only'!$D:$AM,6,FALSE),"-")</f>
        <v>2</v>
      </c>
      <c r="H336" s="15">
        <f>IFERROR(VLOOKUP($B336,'[1]Paste Only'!$D:$AM,7,FALSE),"-")</f>
        <v>0</v>
      </c>
      <c r="I336" s="15">
        <f>IFERROR(VLOOKUP($B336,'[1]Paste Only'!$D:$AM,8,FALSE),"-")</f>
        <v>0</v>
      </c>
      <c r="J336" s="16"/>
      <c r="K336" s="16"/>
      <c r="L336" s="14">
        <f>IFERROR(VLOOKUP($B336,'[1]Paste Only'!$D:$AM,12,FALSE),"-")</f>
        <v>34.39</v>
      </c>
      <c r="M336" s="14">
        <f>IFERROR(VLOOKUP($B336,'[1]Paste Only'!$D:$AM,15,FALSE),"-")</f>
        <v>39.944080459770113</v>
      </c>
      <c r="N336" s="17"/>
      <c r="O336" s="18"/>
      <c r="P336" s="19">
        <f t="shared" si="182"/>
        <v>0.16150277580023586</v>
      </c>
      <c r="Q336" s="20">
        <f t="shared" si="155"/>
        <v>0.24932927919871206</v>
      </c>
      <c r="R336" s="13">
        <f t="shared" si="156"/>
        <v>2</v>
      </c>
      <c r="S336" s="13" t="str">
        <f>IFERROR(VLOOKUP($B336,'[1]Market Cap'!$G:$I,3,FALSE),"-")</f>
        <v>Small Cap</v>
      </c>
      <c r="T336" s="13"/>
      <c r="U336" s="13"/>
      <c r="V336" s="21">
        <f t="shared" si="152"/>
        <v>0</v>
      </c>
      <c r="W336" s="21">
        <f t="shared" si="152"/>
        <v>0</v>
      </c>
      <c r="X336" s="21">
        <f t="shared" si="152"/>
        <v>0</v>
      </c>
      <c r="Y336" s="22">
        <f t="shared" si="157"/>
        <v>0</v>
      </c>
      <c r="Z336" s="13">
        <f t="shared" si="158"/>
        <v>0</v>
      </c>
      <c r="AA336" s="23">
        <f t="shared" si="159"/>
        <v>0</v>
      </c>
      <c r="AB336" s="23">
        <f t="shared" si="160"/>
        <v>0</v>
      </c>
      <c r="AC336" s="23">
        <f t="shared" si="161"/>
        <v>0</v>
      </c>
      <c r="AD336" s="24">
        <f t="shared" si="162"/>
        <v>0</v>
      </c>
      <c r="AE336" s="25">
        <f>IFERROR(VLOOKUP($B336,'[1]Market Cap'!$G:$I,2,FALSE),"-")</f>
        <v>13315.88297672</v>
      </c>
      <c r="AF336" s="20">
        <f t="shared" si="163"/>
        <v>0</v>
      </c>
      <c r="AG336" s="17">
        <f t="shared" si="164"/>
        <v>0</v>
      </c>
      <c r="AH336" s="17">
        <f t="shared" si="165"/>
        <v>0</v>
      </c>
      <c r="AI336" s="17" t="str">
        <f t="shared" si="166"/>
        <v>-</v>
      </c>
      <c r="AJ336" s="26">
        <f>IFERROR(VLOOKUP($B336,'[1]Paste Only'!$D:$AM,26,FALSE),"-")</f>
        <v>1397</v>
      </c>
      <c r="AK336" s="26">
        <f>IFERROR(VLOOKUP($B336,'[1]Paste Only'!$D:$AM,23,FALSE),"-")</f>
        <v>1435</v>
      </c>
      <c r="AL336" s="26">
        <f>IFERROR(VLOOKUP($B336,'[1]Paste Only'!$D:$AM,22,FALSE),"-")</f>
        <v>1359</v>
      </c>
      <c r="AM336" s="21">
        <f t="shared" si="153"/>
        <v>0</v>
      </c>
      <c r="AN336" s="21">
        <f t="shared" si="153"/>
        <v>2.7201145311381625E-2</v>
      </c>
      <c r="AO336" s="21">
        <f t="shared" si="153"/>
        <v>-2.7201145311381514E-2</v>
      </c>
      <c r="AP336" s="27">
        <f t="shared" si="167"/>
        <v>0</v>
      </c>
      <c r="AQ336" s="27">
        <f t="shared" si="168"/>
        <v>0</v>
      </c>
      <c r="AR336" s="27">
        <f t="shared" si="169"/>
        <v>1397</v>
      </c>
      <c r="AS336" s="27">
        <f t="shared" si="170"/>
        <v>1397</v>
      </c>
      <c r="AT336" s="27">
        <f t="shared" si="171"/>
        <v>0</v>
      </c>
      <c r="AU336" s="27">
        <f t="shared" si="172"/>
        <v>0</v>
      </c>
      <c r="AV336" s="21">
        <f t="shared" si="173"/>
        <v>1</v>
      </c>
      <c r="AW336" s="27">
        <f t="shared" si="174"/>
        <v>1397</v>
      </c>
      <c r="AX336" s="27">
        <f t="shared" si="175"/>
        <v>1397</v>
      </c>
      <c r="AY336" s="27">
        <f t="shared" si="176"/>
        <v>1397</v>
      </c>
      <c r="AZ336" s="21">
        <f t="shared" si="177"/>
        <v>0.24932927919871206</v>
      </c>
      <c r="BA336" s="21">
        <f t="shared" si="178"/>
        <v>0.24932927919871206</v>
      </c>
      <c r="BB336" s="28">
        <f t="shared" si="179"/>
        <v>1397</v>
      </c>
      <c r="BC336" s="28">
        <v>851</v>
      </c>
      <c r="BD336" s="28">
        <v>757</v>
      </c>
      <c r="BE336" s="28">
        <v>726.5</v>
      </c>
      <c r="BF336" s="28">
        <f t="shared" si="180"/>
        <v>726.5</v>
      </c>
      <c r="BG336" s="29">
        <f t="shared" si="181"/>
        <v>192.29181004817619</v>
      </c>
      <c r="BH336" s="29">
        <f t="shared" si="181"/>
        <v>117.13695801789402</v>
      </c>
      <c r="BI336" s="29">
        <f t="shared" si="181"/>
        <v>104.19821059876118</v>
      </c>
      <c r="BJ336" s="29">
        <f t="shared" si="154"/>
        <v>100</v>
      </c>
      <c r="BK336" s="29"/>
      <c r="BL336" s="31"/>
    </row>
    <row r="337" spans="1:64" x14ac:dyDescent="0.25">
      <c r="A337" s="13" t="s">
        <v>1065</v>
      </c>
      <c r="B337" s="13" t="s">
        <v>1066</v>
      </c>
      <c r="C337" s="13" t="s">
        <v>1067</v>
      </c>
      <c r="D337" s="13" t="str">
        <f>IFERROR(VLOOKUP($B337,[1]GICS!$C:$D,2,FALSE),"-")</f>
        <v>Materials</v>
      </c>
      <c r="E337" s="14">
        <f>IFERROR(IF(VLOOKUP($B337,'[1]Paste Only'!$D:$AM,4,FALSE)="-",VLOOKUP($B337,'[1]Market Cap'!$A:$J,10,FALSE),VLOOKUP($B337,'[1]Paste Only'!$D:$AM,4,FALSE)),"-")</f>
        <v>6399.05</v>
      </c>
      <c r="F337" s="14">
        <f>IFERROR(VLOOKUP($B337,'[1]Paste Only'!$D:$AM,5,FALSE),"-")</f>
        <v>7741.2001953125</v>
      </c>
      <c r="G337" s="15">
        <f>IFERROR(VLOOKUP($B337,'[1]Paste Only'!$D:$AM,6,FALSE),"-")</f>
        <v>8</v>
      </c>
      <c r="H337" s="15">
        <f>IFERROR(VLOOKUP($B337,'[1]Paste Only'!$D:$AM,7,FALSE),"-")</f>
        <v>3</v>
      </c>
      <c r="I337" s="15">
        <f>IFERROR(VLOOKUP($B337,'[1]Paste Only'!$D:$AM,8,FALSE),"-")</f>
        <v>1</v>
      </c>
      <c r="J337" s="16"/>
      <c r="K337" s="16"/>
      <c r="L337" s="14">
        <f>IFERROR(VLOOKUP($B337,'[1]Paste Only'!$D:$AM,12,FALSE),"-")</f>
        <v>164.37</v>
      </c>
      <c r="M337" s="14">
        <f>IFERROR(VLOOKUP($B337,'[1]Paste Only'!$D:$AM,15,FALSE),"-")</f>
        <v>234.40782758620691</v>
      </c>
      <c r="N337" s="17"/>
      <c r="O337" s="18"/>
      <c r="P337" s="19">
        <f t="shared" si="182"/>
        <v>0.4260986042842787</v>
      </c>
      <c r="Q337" s="20">
        <f t="shared" si="155"/>
        <v>0.20974210161078588</v>
      </c>
      <c r="R337" s="13">
        <f t="shared" si="156"/>
        <v>12</v>
      </c>
      <c r="S337" s="13" t="str">
        <f>IFERROR(VLOOKUP($B337,'[1]Market Cap'!$G:$I,3,FALSE),"-")</f>
        <v>Small Cap</v>
      </c>
      <c r="T337" s="13"/>
      <c r="U337" s="13"/>
      <c r="V337" s="21">
        <f t="shared" si="152"/>
        <v>0</v>
      </c>
      <c r="W337" s="21">
        <f t="shared" si="152"/>
        <v>0</v>
      </c>
      <c r="X337" s="21">
        <f t="shared" si="152"/>
        <v>0</v>
      </c>
      <c r="Y337" s="22">
        <f t="shared" si="157"/>
        <v>0</v>
      </c>
      <c r="Z337" s="13">
        <f t="shared" si="158"/>
        <v>0</v>
      </c>
      <c r="AA337" s="23">
        <f t="shared" si="159"/>
        <v>0</v>
      </c>
      <c r="AB337" s="23">
        <f t="shared" si="160"/>
        <v>0</v>
      </c>
      <c r="AC337" s="23">
        <f t="shared" si="161"/>
        <v>0</v>
      </c>
      <c r="AD337" s="24">
        <f t="shared" si="162"/>
        <v>0</v>
      </c>
      <c r="AE337" s="25">
        <f>IFERROR(VLOOKUP($B337,'[1]Market Cap'!$G:$I,2,FALSE),"-")</f>
        <v>18839.926233275</v>
      </c>
      <c r="AF337" s="20">
        <f t="shared" si="163"/>
        <v>0</v>
      </c>
      <c r="AG337" s="17">
        <f t="shared" si="164"/>
        <v>0</v>
      </c>
      <c r="AH337" s="17">
        <f t="shared" si="165"/>
        <v>0</v>
      </c>
      <c r="AI337" s="17" t="str">
        <f t="shared" si="166"/>
        <v>-</v>
      </c>
      <c r="AJ337" s="26">
        <f>IFERROR(VLOOKUP($B337,'[1]Paste Only'!$D:$AM,26,FALSE),"-")</f>
        <v>7981.5</v>
      </c>
      <c r="AK337" s="26">
        <f>IFERROR(VLOOKUP($B337,'[1]Paste Only'!$D:$AM,23,FALSE),"-")</f>
        <v>8975</v>
      </c>
      <c r="AL337" s="26">
        <f>IFERROR(VLOOKUP($B337,'[1]Paste Only'!$D:$AM,22,FALSE),"-")</f>
        <v>5340</v>
      </c>
      <c r="AM337" s="21">
        <f t="shared" si="153"/>
        <v>3.1041672947950349E-2</v>
      </c>
      <c r="AN337" s="21">
        <f t="shared" si="153"/>
        <v>0.15938094527442881</v>
      </c>
      <c r="AO337" s="21">
        <f t="shared" si="153"/>
        <v>-0.31018448492864059</v>
      </c>
      <c r="AP337" s="27">
        <f t="shared" si="167"/>
        <v>0</v>
      </c>
      <c r="AQ337" s="27">
        <f t="shared" si="168"/>
        <v>0</v>
      </c>
      <c r="AR337" s="27">
        <f t="shared" si="169"/>
        <v>7741.2001953125</v>
      </c>
      <c r="AS337" s="27">
        <f t="shared" si="170"/>
        <v>7741.2001953125</v>
      </c>
      <c r="AT337" s="27">
        <f t="shared" si="171"/>
        <v>0</v>
      </c>
      <c r="AU337" s="27">
        <f t="shared" si="172"/>
        <v>0</v>
      </c>
      <c r="AV337" s="21">
        <f t="shared" si="173"/>
        <v>0.66666666666666663</v>
      </c>
      <c r="AW337" s="27">
        <f t="shared" si="174"/>
        <v>7741.2001953125</v>
      </c>
      <c r="AX337" s="27">
        <f t="shared" si="175"/>
        <v>7741.2001953125</v>
      </c>
      <c r="AY337" s="27">
        <f t="shared" si="176"/>
        <v>7741.2001953125</v>
      </c>
      <c r="AZ337" s="21">
        <f t="shared" si="177"/>
        <v>0.20974210161078588</v>
      </c>
      <c r="BA337" s="21">
        <f t="shared" si="178"/>
        <v>0.20974210161078588</v>
      </c>
      <c r="BB337" s="28">
        <f t="shared" si="179"/>
        <v>7741.2001953125</v>
      </c>
      <c r="BC337" s="28">
        <v>2851.5</v>
      </c>
      <c r="BD337" s="28">
        <v>3452</v>
      </c>
      <c r="BE337" s="28">
        <v>3068</v>
      </c>
      <c r="BF337" s="28">
        <f t="shared" si="180"/>
        <v>3068</v>
      </c>
      <c r="BG337" s="29">
        <f t="shared" si="181"/>
        <v>252.32073648345829</v>
      </c>
      <c r="BH337" s="29">
        <f t="shared" si="181"/>
        <v>92.943285528031296</v>
      </c>
      <c r="BI337" s="29">
        <f t="shared" si="181"/>
        <v>112.51629726205998</v>
      </c>
      <c r="BJ337" s="29">
        <f t="shared" si="154"/>
        <v>100</v>
      </c>
      <c r="BK337" s="29"/>
    </row>
    <row r="338" spans="1:64" x14ac:dyDescent="0.25">
      <c r="A338" s="13" t="s">
        <v>1068</v>
      </c>
      <c r="B338" s="13" t="s">
        <v>1069</v>
      </c>
      <c r="C338" s="13" t="s">
        <v>1070</v>
      </c>
      <c r="D338" s="13" t="str">
        <f>IFERROR(VLOOKUP($B338,[1]GICS!$C:$D,2,FALSE),"-")</f>
        <v>Financials</v>
      </c>
      <c r="E338" s="14">
        <f>IFERROR(IF(VLOOKUP($B338,'[1]Paste Only'!$D:$AM,4,FALSE)="-",VLOOKUP($B338,'[1]Market Cap'!$A:$J,10,FALSE),VLOOKUP($B338,'[1]Paste Only'!$D:$AM,4,FALSE)),"-")</f>
        <v>186.05</v>
      </c>
      <c r="F338" s="14">
        <f>IFERROR(VLOOKUP($B338,'[1]Paste Only'!$D:$AM,5,FALSE),"-")</f>
        <v>222.16667175292969</v>
      </c>
      <c r="G338" s="15">
        <f>IFERROR(VLOOKUP($B338,'[1]Paste Only'!$D:$AM,6,FALSE),"-")</f>
        <v>7</v>
      </c>
      <c r="H338" s="15">
        <f>IFERROR(VLOOKUP($B338,'[1]Paste Only'!$D:$AM,7,FALSE),"-")</f>
        <v>0</v>
      </c>
      <c r="I338" s="15">
        <f>IFERROR(VLOOKUP($B338,'[1]Paste Only'!$D:$AM,8,FALSE),"-")</f>
        <v>0</v>
      </c>
      <c r="J338" s="16"/>
      <c r="K338" s="16"/>
      <c r="L338" s="14">
        <f>IFERROR(VLOOKUP($B338,'[1]Paste Only'!$D:$AM,12,FALSE),"-")</f>
        <v>5.8</v>
      </c>
      <c r="M338" s="14">
        <f>IFERROR(VLOOKUP($B338,'[1]Paste Only'!$D:$AM,15,FALSE),"-")</f>
        <v>9.4845517241379316</v>
      </c>
      <c r="N338" s="17"/>
      <c r="O338" s="18"/>
      <c r="P338" s="19">
        <f t="shared" si="182"/>
        <v>0.63526753864447105</v>
      </c>
      <c r="Q338" s="20">
        <f t="shared" si="155"/>
        <v>0.19412347085691839</v>
      </c>
      <c r="R338" s="13">
        <f t="shared" si="156"/>
        <v>7</v>
      </c>
      <c r="S338" s="13" t="str">
        <f>IFERROR(VLOOKUP($B338,'[1]Market Cap'!$G:$I,3,FALSE),"-")</f>
        <v>Small Cap</v>
      </c>
      <c r="T338" s="13"/>
      <c r="U338" s="13"/>
      <c r="V338" s="21">
        <f t="shared" si="152"/>
        <v>0</v>
      </c>
      <c r="W338" s="21">
        <f t="shared" si="152"/>
        <v>0</v>
      </c>
      <c r="X338" s="21">
        <f t="shared" si="152"/>
        <v>0</v>
      </c>
      <c r="Y338" s="22">
        <f t="shared" si="157"/>
        <v>0</v>
      </c>
      <c r="Z338" s="13">
        <f t="shared" si="158"/>
        <v>0</v>
      </c>
      <c r="AA338" s="23">
        <f t="shared" si="159"/>
        <v>0</v>
      </c>
      <c r="AB338" s="23">
        <f t="shared" si="160"/>
        <v>0</v>
      </c>
      <c r="AC338" s="23">
        <f t="shared" si="161"/>
        <v>0</v>
      </c>
      <c r="AD338" s="24">
        <f t="shared" si="162"/>
        <v>0</v>
      </c>
      <c r="AE338" s="25">
        <f>IFERROR(VLOOKUP($B338,'[1]Market Cap'!$G:$I,2,FALSE),"-")</f>
        <v>17891.221444809999</v>
      </c>
      <c r="AF338" s="20">
        <f t="shared" si="163"/>
        <v>0</v>
      </c>
      <c r="AG338" s="17">
        <f t="shared" si="164"/>
        <v>0</v>
      </c>
      <c r="AH338" s="17">
        <f t="shared" si="165"/>
        <v>0</v>
      </c>
      <c r="AI338" s="17" t="str">
        <f t="shared" si="166"/>
        <v>-</v>
      </c>
      <c r="AJ338" s="26">
        <f>IFERROR(VLOOKUP($B338,'[1]Paste Only'!$D:$AM,26,FALSE),"-")</f>
        <v>220</v>
      </c>
      <c r="AK338" s="26">
        <f>IFERROR(VLOOKUP($B338,'[1]Paste Only'!$D:$AM,23,FALSE),"-")</f>
        <v>234</v>
      </c>
      <c r="AL338" s="26">
        <f>IFERROR(VLOOKUP($B338,'[1]Paste Only'!$D:$AM,22,FALSE),"-")</f>
        <v>210</v>
      </c>
      <c r="AM338" s="21">
        <f t="shared" si="153"/>
        <v>-9.752460780162564E-3</v>
      </c>
      <c r="AN338" s="21">
        <f t="shared" si="153"/>
        <v>5.3263291715645256E-2</v>
      </c>
      <c r="AO338" s="21">
        <f t="shared" si="153"/>
        <v>-5.4763712562882372E-2</v>
      </c>
      <c r="AP338" s="27">
        <f t="shared" si="167"/>
        <v>0</v>
      </c>
      <c r="AQ338" s="27">
        <f t="shared" si="168"/>
        <v>0</v>
      </c>
      <c r="AR338" s="27">
        <f t="shared" si="169"/>
        <v>222.16667175292969</v>
      </c>
      <c r="AS338" s="27">
        <f t="shared" si="170"/>
        <v>222.16667175292969</v>
      </c>
      <c r="AT338" s="27">
        <f t="shared" si="171"/>
        <v>0</v>
      </c>
      <c r="AU338" s="27">
        <f t="shared" si="172"/>
        <v>0</v>
      </c>
      <c r="AV338" s="21">
        <f t="shared" si="173"/>
        <v>1</v>
      </c>
      <c r="AW338" s="27">
        <f t="shared" si="174"/>
        <v>222.16667175292969</v>
      </c>
      <c r="AX338" s="27">
        <f t="shared" si="175"/>
        <v>222.16667175292969</v>
      </c>
      <c r="AY338" s="27">
        <f t="shared" si="176"/>
        <v>222.16667175292969</v>
      </c>
      <c r="AZ338" s="21">
        <f t="shared" si="177"/>
        <v>0.19412347085691839</v>
      </c>
      <c r="BA338" s="21">
        <f t="shared" si="178"/>
        <v>0.19412347085691839</v>
      </c>
      <c r="BB338" s="28">
        <f t="shared" si="179"/>
        <v>222.16667175292969</v>
      </c>
      <c r="BC338" s="28" t="s">
        <v>81</v>
      </c>
      <c r="BD338" s="28" t="s">
        <v>81</v>
      </c>
      <c r="BE338" s="28">
        <v>606</v>
      </c>
      <c r="BF338" s="28">
        <f t="shared" si="180"/>
        <v>606</v>
      </c>
      <c r="BG338" s="29">
        <f t="shared" si="181"/>
        <v>36.661166955928991</v>
      </c>
      <c r="BH338" s="29">
        <f t="shared" si="181"/>
        <v>0</v>
      </c>
      <c r="BI338" s="29">
        <f t="shared" si="181"/>
        <v>0</v>
      </c>
      <c r="BJ338" s="29">
        <f t="shared" si="154"/>
        <v>100</v>
      </c>
      <c r="BK338" s="29"/>
    </row>
    <row r="339" spans="1:64" x14ac:dyDescent="0.25">
      <c r="A339" s="13" t="s">
        <v>1071</v>
      </c>
      <c r="B339" s="13" t="s">
        <v>1072</v>
      </c>
      <c r="C339" s="13" t="s">
        <v>1073</v>
      </c>
      <c r="D339" s="13" t="str">
        <f>IFERROR(VLOOKUP($B339,[1]GICS!$C:$D,2,FALSE),"-")</f>
        <v>Financials</v>
      </c>
      <c r="E339" s="14">
        <f>IFERROR(IF(VLOOKUP($B339,'[1]Paste Only'!$D:$AM,4,FALSE)="-",VLOOKUP($B339,'[1]Market Cap'!$A:$J,10,FALSE),VLOOKUP($B339,'[1]Paste Only'!$D:$AM,4,FALSE)),"-")</f>
        <v>6435.7</v>
      </c>
      <c r="F339" s="14">
        <f>IFERROR(VLOOKUP($B339,'[1]Paste Only'!$D:$AM,5,FALSE),"-")</f>
        <v>8639.625</v>
      </c>
      <c r="G339" s="15">
        <f>IFERROR(VLOOKUP($B339,'[1]Paste Only'!$D:$AM,6,FALSE),"-")</f>
        <v>8</v>
      </c>
      <c r="H339" s="15">
        <f>IFERROR(VLOOKUP($B339,'[1]Paste Only'!$D:$AM,7,FALSE),"-")</f>
        <v>0</v>
      </c>
      <c r="I339" s="15">
        <f>IFERROR(VLOOKUP($B339,'[1]Paste Only'!$D:$AM,8,FALSE),"-")</f>
        <v>0</v>
      </c>
      <c r="J339" s="16"/>
      <c r="K339" s="16"/>
      <c r="L339" s="14">
        <f>IFERROR(VLOOKUP($B339,'[1]Paste Only'!$D:$AM,12,FALSE),"-")</f>
        <v>274.72212200000001</v>
      </c>
      <c r="M339" s="14">
        <f>IFERROR(VLOOKUP($B339,'[1]Paste Only'!$D:$AM,15,FALSE),"-")</f>
        <v>315.16124137931035</v>
      </c>
      <c r="N339" s="17"/>
      <c r="O339" s="18"/>
      <c r="P339" s="19">
        <f t="shared" si="182"/>
        <v>0.14720008379707528</v>
      </c>
      <c r="Q339" s="20">
        <f t="shared" si="155"/>
        <v>0.34245303541184335</v>
      </c>
      <c r="R339" s="13">
        <f t="shared" si="156"/>
        <v>8</v>
      </c>
      <c r="S339" s="13" t="str">
        <f>IFERROR(VLOOKUP($B339,'[1]Market Cap'!$G:$I,3,FALSE),"-")</f>
        <v>Small Cap</v>
      </c>
      <c r="T339" s="13"/>
      <c r="U339" s="13"/>
      <c r="V339" s="21">
        <f t="shared" ref="V339:X402" si="183">IFERROR(G339/$U339,0)</f>
        <v>0</v>
      </c>
      <c r="W339" s="21">
        <f t="shared" si="183"/>
        <v>0</v>
      </c>
      <c r="X339" s="21">
        <f t="shared" si="183"/>
        <v>0</v>
      </c>
      <c r="Y339" s="22">
        <f t="shared" si="157"/>
        <v>0</v>
      </c>
      <c r="Z339" s="13">
        <f t="shared" si="158"/>
        <v>0</v>
      </c>
      <c r="AA339" s="23">
        <f t="shared" si="159"/>
        <v>0</v>
      </c>
      <c r="AB339" s="23">
        <f t="shared" si="160"/>
        <v>0</v>
      </c>
      <c r="AC339" s="23">
        <f t="shared" si="161"/>
        <v>0</v>
      </c>
      <c r="AD339" s="24">
        <f t="shared" si="162"/>
        <v>0</v>
      </c>
      <c r="AE339" s="25">
        <f>IFERROR(VLOOKUP($B339,'[1]Market Cap'!$G:$I,2,FALSE),"-")</f>
        <v>23204.353334029998</v>
      </c>
      <c r="AF339" s="20">
        <f t="shared" si="163"/>
        <v>0</v>
      </c>
      <c r="AG339" s="17">
        <f t="shared" si="164"/>
        <v>0</v>
      </c>
      <c r="AH339" s="17">
        <f t="shared" si="165"/>
        <v>0</v>
      </c>
      <c r="AI339" s="17" t="str">
        <f t="shared" si="166"/>
        <v>-</v>
      </c>
      <c r="AJ339" s="26">
        <f>IFERROR(VLOOKUP($B339,'[1]Paste Only'!$D:$AM,26,FALSE),"-")</f>
        <v>8525</v>
      </c>
      <c r="AK339" s="26">
        <f>IFERROR(VLOOKUP($B339,'[1]Paste Only'!$D:$AM,23,FALSE),"-")</f>
        <v>10000</v>
      </c>
      <c r="AL339" s="26">
        <f>IFERROR(VLOOKUP($B339,'[1]Paste Only'!$D:$AM,22,FALSE),"-")</f>
        <v>7350</v>
      </c>
      <c r="AM339" s="21">
        <f t="shared" ref="AM339:AO402" si="184">IFERROR(AJ339/$F339-1,"-")</f>
        <v>-1.3267358247609162E-2</v>
      </c>
      <c r="AN339" s="21">
        <f t="shared" si="184"/>
        <v>0.1574576442843294</v>
      </c>
      <c r="AO339" s="21">
        <f t="shared" si="184"/>
        <v>-0.14926863145101787</v>
      </c>
      <c r="AP339" s="27">
        <f t="shared" si="167"/>
        <v>0</v>
      </c>
      <c r="AQ339" s="27">
        <f t="shared" si="168"/>
        <v>0</v>
      </c>
      <c r="AR339" s="27">
        <f t="shared" si="169"/>
        <v>8639.625</v>
      </c>
      <c r="AS339" s="27">
        <f t="shared" si="170"/>
        <v>8639.625</v>
      </c>
      <c r="AT339" s="27">
        <f t="shared" si="171"/>
        <v>0</v>
      </c>
      <c r="AU339" s="27">
        <f t="shared" si="172"/>
        <v>0</v>
      </c>
      <c r="AV339" s="21">
        <f t="shared" si="173"/>
        <v>1</v>
      </c>
      <c r="AW339" s="27">
        <f t="shared" si="174"/>
        <v>8639.625</v>
      </c>
      <c r="AX339" s="27">
        <f t="shared" si="175"/>
        <v>8639.625</v>
      </c>
      <c r="AY339" s="27">
        <f t="shared" si="176"/>
        <v>8639.625</v>
      </c>
      <c r="AZ339" s="21">
        <f t="shared" si="177"/>
        <v>0.34245303541184335</v>
      </c>
      <c r="BA339" s="21">
        <f t="shared" si="178"/>
        <v>0.34245303541184335</v>
      </c>
      <c r="BB339" s="28">
        <f t="shared" si="179"/>
        <v>8639.625</v>
      </c>
      <c r="BC339" s="28" t="s">
        <v>81</v>
      </c>
      <c r="BD339" s="28">
        <v>199</v>
      </c>
      <c r="BE339" s="28" t="s">
        <v>81</v>
      </c>
      <c r="BF339" s="28" t="str">
        <f t="shared" si="180"/>
        <v>-</v>
      </c>
      <c r="BG339" s="29">
        <f t="shared" si="181"/>
        <v>0</v>
      </c>
      <c r="BH339" s="29">
        <f t="shared" si="181"/>
        <v>0</v>
      </c>
      <c r="BI339" s="29">
        <f t="shared" si="181"/>
        <v>0</v>
      </c>
      <c r="BJ339" s="29">
        <f t="shared" si="154"/>
        <v>0</v>
      </c>
      <c r="BK339" s="29"/>
    </row>
    <row r="340" spans="1:64" x14ac:dyDescent="0.25">
      <c r="A340" s="13" t="s">
        <v>1074</v>
      </c>
      <c r="B340" s="13" t="s">
        <v>1075</v>
      </c>
      <c r="C340" s="13" t="s">
        <v>1076</v>
      </c>
      <c r="D340" s="13" t="str">
        <f>IFERROR(VLOOKUP($B340,[1]GICS!$C:$D,2,FALSE),"-")</f>
        <v>Consumer Discretionary</v>
      </c>
      <c r="E340" s="14">
        <f>IFERROR(IF(VLOOKUP($B340,'[1]Paste Only'!$D:$AM,4,FALSE)="-",VLOOKUP($B340,'[1]Market Cap'!$A:$J,10,FALSE),VLOOKUP($B340,'[1]Paste Only'!$D:$AM,4,FALSE)),"-")</f>
        <v>13291.4</v>
      </c>
      <c r="F340" s="14" t="str">
        <f>IFERROR(VLOOKUP($B340,'[1]Paste Only'!$D:$AM,5,FALSE),"-")</f>
        <v>-</v>
      </c>
      <c r="G340" s="15">
        <f>IFERROR(VLOOKUP($B340,'[1]Paste Only'!$D:$AM,6,FALSE),"-")</f>
        <v>0</v>
      </c>
      <c r="H340" s="15">
        <f>IFERROR(VLOOKUP($B340,'[1]Paste Only'!$D:$AM,7,FALSE),"-")</f>
        <v>0</v>
      </c>
      <c r="I340" s="15">
        <f>IFERROR(VLOOKUP($B340,'[1]Paste Only'!$D:$AM,8,FALSE),"-")</f>
        <v>0</v>
      </c>
      <c r="J340" s="16"/>
      <c r="K340" s="16"/>
      <c r="L340" s="14">
        <f>IFERROR(VLOOKUP($B340,'[1]Paste Only'!$D:$AM,12,FALSE),"-")</f>
        <v>560.62879099999998</v>
      </c>
      <c r="M340" s="14" t="str">
        <f>IFERROR(VLOOKUP($B340,'[1]Paste Only'!$D:$AM,15,FALSE),"-")</f>
        <v>-</v>
      </c>
      <c r="N340" s="17"/>
      <c r="O340" s="18"/>
      <c r="P340" s="19">
        <f t="shared" si="182"/>
        <v>0</v>
      </c>
      <c r="Q340" s="20">
        <f t="shared" si="155"/>
        <v>0</v>
      </c>
      <c r="R340" s="13">
        <f t="shared" si="156"/>
        <v>0</v>
      </c>
      <c r="S340" s="13" t="str">
        <f>IFERROR(VLOOKUP($B340,'[1]Market Cap'!$G:$I,3,FALSE),"-")</f>
        <v>Small Cap</v>
      </c>
      <c r="T340" s="13"/>
      <c r="U340" s="13"/>
      <c r="V340" s="21">
        <f t="shared" si="183"/>
        <v>0</v>
      </c>
      <c r="W340" s="21">
        <f t="shared" si="183"/>
        <v>0</v>
      </c>
      <c r="X340" s="21">
        <f t="shared" si="183"/>
        <v>0</v>
      </c>
      <c r="Y340" s="22">
        <f t="shared" si="157"/>
        <v>0</v>
      </c>
      <c r="Z340" s="13">
        <f t="shared" si="158"/>
        <v>0</v>
      </c>
      <c r="AA340" s="23">
        <f t="shared" si="159"/>
        <v>0</v>
      </c>
      <c r="AB340" s="23">
        <f t="shared" si="160"/>
        <v>0</v>
      </c>
      <c r="AC340" s="23">
        <f t="shared" si="161"/>
        <v>0</v>
      </c>
      <c r="AD340" s="24">
        <f t="shared" si="162"/>
        <v>0</v>
      </c>
      <c r="AE340" s="25">
        <f>IFERROR(VLOOKUP($B340,'[1]Market Cap'!$G:$I,2,FALSE),"-")</f>
        <v>26891.29871056</v>
      </c>
      <c r="AF340" s="20">
        <f t="shared" si="163"/>
        <v>0</v>
      </c>
      <c r="AG340" s="17">
        <f t="shared" si="164"/>
        <v>0</v>
      </c>
      <c r="AH340" s="17">
        <f t="shared" si="165"/>
        <v>0</v>
      </c>
      <c r="AI340" s="17" t="str">
        <f t="shared" si="166"/>
        <v>-</v>
      </c>
      <c r="AJ340" s="26" t="str">
        <f>IFERROR(VLOOKUP($B340,'[1]Paste Only'!$D:$AM,26,FALSE),"-")</f>
        <v>-</v>
      </c>
      <c r="AK340" s="26" t="str">
        <f>IFERROR(VLOOKUP($B340,'[1]Paste Only'!$D:$AM,23,FALSE),"-")</f>
        <v>-</v>
      </c>
      <c r="AL340" s="26" t="str">
        <f>IFERROR(VLOOKUP($B340,'[1]Paste Only'!$D:$AM,22,FALSE),"-")</f>
        <v>-</v>
      </c>
      <c r="AM340" s="21" t="str">
        <f t="shared" si="184"/>
        <v>-</v>
      </c>
      <c r="AN340" s="21" t="str">
        <f t="shared" si="184"/>
        <v>-</v>
      </c>
      <c r="AO340" s="21" t="str">
        <f t="shared" si="184"/>
        <v>-</v>
      </c>
      <c r="AP340" s="27">
        <f t="shared" si="167"/>
        <v>0</v>
      </c>
      <c r="AQ340" s="27" t="str">
        <f t="shared" si="168"/>
        <v>-</v>
      </c>
      <c r="AR340" s="27" t="str">
        <f t="shared" si="169"/>
        <v>-</v>
      </c>
      <c r="AS340" s="27">
        <f t="shared" si="170"/>
        <v>0</v>
      </c>
      <c r="AT340" s="27">
        <f t="shared" si="171"/>
        <v>0</v>
      </c>
      <c r="AU340" s="27">
        <f t="shared" si="172"/>
        <v>0</v>
      </c>
      <c r="AV340" s="21" t="str">
        <f t="shared" si="173"/>
        <v>0</v>
      </c>
      <c r="AW340" s="27">
        <f t="shared" si="174"/>
        <v>0</v>
      </c>
      <c r="AX340" s="27" t="str">
        <f t="shared" si="175"/>
        <v>-</v>
      </c>
      <c r="AY340" s="27" t="str">
        <f t="shared" si="176"/>
        <v>-</v>
      </c>
      <c r="AZ340" s="21" t="str">
        <f t="shared" si="177"/>
        <v>-</v>
      </c>
      <c r="BA340" s="21" t="str">
        <f t="shared" si="178"/>
        <v>-</v>
      </c>
      <c r="BB340" s="28" t="str">
        <f t="shared" si="179"/>
        <v>-</v>
      </c>
      <c r="BC340" s="28">
        <v>679</v>
      </c>
      <c r="BD340" s="28">
        <v>782</v>
      </c>
      <c r="BE340" s="28">
        <v>782</v>
      </c>
      <c r="BF340" s="28">
        <f t="shared" si="180"/>
        <v>782</v>
      </c>
      <c r="BG340" s="29">
        <f t="shared" si="181"/>
        <v>0</v>
      </c>
      <c r="BH340" s="29">
        <f t="shared" si="181"/>
        <v>86.828644501278774</v>
      </c>
      <c r="BI340" s="29">
        <f t="shared" si="181"/>
        <v>100</v>
      </c>
      <c r="BJ340" s="29">
        <f t="shared" si="154"/>
        <v>100</v>
      </c>
      <c r="BK340" s="29"/>
    </row>
    <row r="341" spans="1:64" x14ac:dyDescent="0.25">
      <c r="A341" s="13" t="s">
        <v>1077</v>
      </c>
      <c r="B341" s="13" t="s">
        <v>1078</v>
      </c>
      <c r="C341" s="13" t="s">
        <v>1079</v>
      </c>
      <c r="D341" s="13">
        <f>IFERROR(VLOOKUP($B341,[1]GICS!$C:$D,2,FALSE),"-")</f>
        <v>0</v>
      </c>
      <c r="E341" s="14">
        <f>IFERROR(IF(VLOOKUP($B341,'[1]Paste Only'!$D:$AM,4,FALSE)="-",VLOOKUP($B341,'[1]Market Cap'!$A:$J,10,FALSE),VLOOKUP($B341,'[1]Paste Only'!$D:$AM,4,FALSE)),"-")</f>
        <v>140</v>
      </c>
      <c r="F341" s="14" t="str">
        <f>IFERROR(VLOOKUP($B341,'[1]Paste Only'!$D:$AM,5,FALSE),"-")</f>
        <v>-</v>
      </c>
      <c r="G341" s="15">
        <f>IFERROR(VLOOKUP($B341,'[1]Paste Only'!$D:$AM,6,FALSE),"-")</f>
        <v>0</v>
      </c>
      <c r="H341" s="15">
        <f>IFERROR(VLOOKUP($B341,'[1]Paste Only'!$D:$AM,7,FALSE),"-")</f>
        <v>0</v>
      </c>
      <c r="I341" s="15">
        <f>IFERROR(VLOOKUP($B341,'[1]Paste Only'!$D:$AM,8,FALSE),"-")</f>
        <v>0</v>
      </c>
      <c r="J341" s="16"/>
      <c r="K341" s="16"/>
      <c r="L341" s="14">
        <f>IFERROR(VLOOKUP($B341,'[1]Paste Only'!$D:$AM,12,FALSE),"-")</f>
        <v>3.9</v>
      </c>
      <c r="M341" s="14" t="str">
        <f>IFERROR(VLOOKUP($B341,'[1]Paste Only'!$D:$AM,15,FALSE),"-")</f>
        <v>-</v>
      </c>
      <c r="N341" s="17"/>
      <c r="O341" s="18"/>
      <c r="P341" s="19">
        <f t="shared" si="182"/>
        <v>0</v>
      </c>
      <c r="Q341" s="20">
        <f t="shared" si="155"/>
        <v>0</v>
      </c>
      <c r="R341" s="13">
        <f t="shared" si="156"/>
        <v>0</v>
      </c>
      <c r="S341" s="13" t="str">
        <f>IFERROR(VLOOKUP($B341,'[1]Market Cap'!$G:$I,3,FALSE),"-")</f>
        <v>Small Cap</v>
      </c>
      <c r="T341" s="13"/>
      <c r="U341" s="13"/>
      <c r="V341" s="21">
        <f t="shared" si="183"/>
        <v>0</v>
      </c>
      <c r="W341" s="21">
        <f t="shared" si="183"/>
        <v>0</v>
      </c>
      <c r="X341" s="21">
        <f t="shared" si="183"/>
        <v>0</v>
      </c>
      <c r="Y341" s="22">
        <f t="shared" si="157"/>
        <v>0</v>
      </c>
      <c r="Z341" s="13">
        <f t="shared" si="158"/>
        <v>0</v>
      </c>
      <c r="AA341" s="23">
        <f t="shared" si="159"/>
        <v>0</v>
      </c>
      <c r="AB341" s="23">
        <f t="shared" si="160"/>
        <v>0</v>
      </c>
      <c r="AC341" s="23">
        <f t="shared" si="161"/>
        <v>0</v>
      </c>
      <c r="AD341" s="24">
        <f t="shared" si="162"/>
        <v>0</v>
      </c>
      <c r="AE341" s="25">
        <f>IFERROR(VLOOKUP($B341,'[1]Market Cap'!$G:$I,2,FALSE),"-")</f>
        <v>0</v>
      </c>
      <c r="AF341" s="20">
        <f t="shared" si="163"/>
        <v>0</v>
      </c>
      <c r="AG341" s="17">
        <f t="shared" si="164"/>
        <v>0</v>
      </c>
      <c r="AH341" s="17">
        <f t="shared" si="165"/>
        <v>0</v>
      </c>
      <c r="AI341" s="17" t="str">
        <f t="shared" si="166"/>
        <v>-</v>
      </c>
      <c r="AJ341" s="26" t="str">
        <f>IFERROR(VLOOKUP($B341,'[1]Paste Only'!$D:$AM,26,FALSE),"-")</f>
        <v>-</v>
      </c>
      <c r="AK341" s="26" t="str">
        <f>IFERROR(VLOOKUP($B341,'[1]Paste Only'!$D:$AM,23,FALSE),"-")</f>
        <v>-</v>
      </c>
      <c r="AL341" s="26" t="str">
        <f>IFERROR(VLOOKUP($B341,'[1]Paste Only'!$D:$AM,22,FALSE),"-")</f>
        <v>-</v>
      </c>
      <c r="AM341" s="21" t="str">
        <f t="shared" si="184"/>
        <v>-</v>
      </c>
      <c r="AN341" s="21" t="str">
        <f t="shared" si="184"/>
        <v>-</v>
      </c>
      <c r="AO341" s="21" t="str">
        <f t="shared" si="184"/>
        <v>-</v>
      </c>
      <c r="AP341" s="27">
        <f t="shared" si="167"/>
        <v>0</v>
      </c>
      <c r="AQ341" s="27" t="str">
        <f t="shared" si="168"/>
        <v>-</v>
      </c>
      <c r="AR341" s="27" t="str">
        <f t="shared" si="169"/>
        <v>-</v>
      </c>
      <c r="AS341" s="27">
        <f t="shared" si="170"/>
        <v>0</v>
      </c>
      <c r="AT341" s="27">
        <f t="shared" si="171"/>
        <v>0</v>
      </c>
      <c r="AU341" s="27">
        <f t="shared" si="172"/>
        <v>0</v>
      </c>
      <c r="AV341" s="21" t="str">
        <f t="shared" si="173"/>
        <v>0</v>
      </c>
      <c r="AW341" s="27">
        <f t="shared" si="174"/>
        <v>0</v>
      </c>
      <c r="AX341" s="27" t="str">
        <f t="shared" si="175"/>
        <v>-</v>
      </c>
      <c r="AY341" s="27" t="str">
        <f t="shared" si="176"/>
        <v>-</v>
      </c>
      <c r="AZ341" s="21" t="str">
        <f t="shared" si="177"/>
        <v>-</v>
      </c>
      <c r="BA341" s="21" t="str">
        <f t="shared" si="178"/>
        <v>-</v>
      </c>
      <c r="BB341" s="28" t="str">
        <f t="shared" si="179"/>
        <v>-</v>
      </c>
      <c r="BC341" s="28">
        <v>203</v>
      </c>
      <c r="BD341" s="28">
        <v>145</v>
      </c>
      <c r="BE341" s="28">
        <v>109</v>
      </c>
      <c r="BF341" s="28">
        <f t="shared" si="180"/>
        <v>109</v>
      </c>
      <c r="BG341" s="29">
        <f t="shared" si="181"/>
        <v>0</v>
      </c>
      <c r="BH341" s="29">
        <f t="shared" si="181"/>
        <v>186.23853211009174</v>
      </c>
      <c r="BI341" s="29">
        <f t="shared" si="181"/>
        <v>133.02752293577981</v>
      </c>
      <c r="BJ341" s="29">
        <f t="shared" si="154"/>
        <v>100</v>
      </c>
      <c r="BK341" s="29"/>
    </row>
    <row r="342" spans="1:64" x14ac:dyDescent="0.25">
      <c r="A342" s="13" t="s">
        <v>1080</v>
      </c>
      <c r="B342" s="13" t="s">
        <v>1081</v>
      </c>
      <c r="C342" s="13" t="s">
        <v>1082</v>
      </c>
      <c r="D342" s="13" t="str">
        <f>IFERROR(VLOOKUP($B342,[1]GICS!$C:$D,2,FALSE),"-")</f>
        <v>Health Care</v>
      </c>
      <c r="E342" s="14">
        <f>IFERROR(IF(VLOOKUP($B342,'[1]Paste Only'!$D:$AM,4,FALSE)="-",VLOOKUP($B342,'[1]Market Cap'!$A:$J,10,FALSE),VLOOKUP($B342,'[1]Paste Only'!$D:$AM,4,FALSE)),"-")</f>
        <v>758.15</v>
      </c>
      <c r="F342" s="14">
        <f>IFERROR(VLOOKUP($B342,'[1]Paste Only'!$D:$AM,5,FALSE),"-")</f>
        <v>857.5294189453125</v>
      </c>
      <c r="G342" s="15">
        <f>IFERROR(VLOOKUP($B342,'[1]Paste Only'!$D:$AM,6,FALSE),"-")</f>
        <v>16</v>
      </c>
      <c r="H342" s="15">
        <f>IFERROR(VLOOKUP($B342,'[1]Paste Only'!$D:$AM,7,FALSE),"-")</f>
        <v>1</v>
      </c>
      <c r="I342" s="15">
        <f>IFERROR(VLOOKUP($B342,'[1]Paste Only'!$D:$AM,8,FALSE),"-")</f>
        <v>3</v>
      </c>
      <c r="J342" s="16"/>
      <c r="K342" s="16"/>
      <c r="L342" s="14">
        <f>IFERROR(VLOOKUP($B342,'[1]Paste Only'!$D:$AM,12,FALSE),"-")</f>
        <v>9.61</v>
      </c>
      <c r="M342" s="14">
        <f>IFERROR(VLOOKUP($B342,'[1]Paste Only'!$D:$AM,15,FALSE),"-")</f>
        <v>13.000241379310346</v>
      </c>
      <c r="N342" s="17"/>
      <c r="O342" s="18"/>
      <c r="P342" s="19">
        <f t="shared" si="182"/>
        <v>0.35278266173884987</v>
      </c>
      <c r="Q342" s="20">
        <f t="shared" si="155"/>
        <v>0.1310814732510881</v>
      </c>
      <c r="R342" s="13">
        <f t="shared" si="156"/>
        <v>20</v>
      </c>
      <c r="S342" s="13" t="str">
        <f>IFERROR(VLOOKUP($B342,'[1]Market Cap'!$G:$I,3,FALSE),"-")</f>
        <v>Small Cap</v>
      </c>
      <c r="T342" s="13"/>
      <c r="U342" s="13"/>
      <c r="V342" s="21">
        <f t="shared" si="183"/>
        <v>0</v>
      </c>
      <c r="W342" s="21">
        <f t="shared" si="183"/>
        <v>0</v>
      </c>
      <c r="X342" s="21">
        <f t="shared" si="183"/>
        <v>0</v>
      </c>
      <c r="Y342" s="22">
        <f t="shared" si="157"/>
        <v>0</v>
      </c>
      <c r="Z342" s="13">
        <f t="shared" si="158"/>
        <v>0</v>
      </c>
      <c r="AA342" s="23">
        <f t="shared" si="159"/>
        <v>0</v>
      </c>
      <c r="AB342" s="23">
        <f t="shared" si="160"/>
        <v>0</v>
      </c>
      <c r="AC342" s="23">
        <f t="shared" si="161"/>
        <v>0</v>
      </c>
      <c r="AD342" s="24">
        <f t="shared" si="162"/>
        <v>0</v>
      </c>
      <c r="AE342" s="25">
        <f>IFERROR(VLOOKUP($B342,'[1]Market Cap'!$G:$I,2,FALSE),"-")</f>
        <v>30336.533357025</v>
      </c>
      <c r="AF342" s="20">
        <f t="shared" si="163"/>
        <v>0</v>
      </c>
      <c r="AG342" s="17">
        <f t="shared" si="164"/>
        <v>0</v>
      </c>
      <c r="AH342" s="17">
        <f t="shared" si="165"/>
        <v>0</v>
      </c>
      <c r="AI342" s="17" t="str">
        <f t="shared" si="166"/>
        <v>-</v>
      </c>
      <c r="AJ342" s="26">
        <f>IFERROR(VLOOKUP($B342,'[1]Paste Only'!$D:$AM,26,FALSE),"-")</f>
        <v>800</v>
      </c>
      <c r="AK342" s="26">
        <f>IFERROR(VLOOKUP($B342,'[1]Paste Only'!$D:$AM,23,FALSE),"-")</f>
        <v>2022</v>
      </c>
      <c r="AL342" s="26">
        <f>IFERROR(VLOOKUP($B342,'[1]Paste Only'!$D:$AM,22,FALSE),"-")</f>
        <v>630</v>
      </c>
      <c r="AM342" s="21">
        <f t="shared" si="184"/>
        <v>-6.7087399772323586E-2</v>
      </c>
      <c r="AN342" s="21">
        <f t="shared" si="184"/>
        <v>1.3579365970754522</v>
      </c>
      <c r="AO342" s="21">
        <f t="shared" si="184"/>
        <v>-0.26533132732070475</v>
      </c>
      <c r="AP342" s="27">
        <f t="shared" si="167"/>
        <v>0</v>
      </c>
      <c r="AQ342" s="27">
        <f t="shared" si="168"/>
        <v>0</v>
      </c>
      <c r="AR342" s="27">
        <f t="shared" si="169"/>
        <v>857.5294189453125</v>
      </c>
      <c r="AS342" s="27">
        <f t="shared" si="170"/>
        <v>857.5294189453125</v>
      </c>
      <c r="AT342" s="27">
        <f t="shared" si="171"/>
        <v>0</v>
      </c>
      <c r="AU342" s="27">
        <f t="shared" si="172"/>
        <v>0</v>
      </c>
      <c r="AV342" s="21">
        <f t="shared" si="173"/>
        <v>0.8</v>
      </c>
      <c r="AW342" s="27">
        <f t="shared" si="174"/>
        <v>857.5294189453125</v>
      </c>
      <c r="AX342" s="27">
        <f t="shared" si="175"/>
        <v>857.5294189453125</v>
      </c>
      <c r="AY342" s="27">
        <f t="shared" si="176"/>
        <v>800</v>
      </c>
      <c r="AZ342" s="21">
        <f t="shared" si="177"/>
        <v>5.520015828002367E-2</v>
      </c>
      <c r="BA342" s="21">
        <f t="shared" si="178"/>
        <v>5.520015828002367E-2</v>
      </c>
      <c r="BB342" s="28">
        <f t="shared" si="179"/>
        <v>857.5294189453125</v>
      </c>
      <c r="BC342" s="28">
        <v>2503</v>
      </c>
      <c r="BD342" s="28">
        <v>3406</v>
      </c>
      <c r="BE342" s="28" t="s">
        <v>81</v>
      </c>
      <c r="BF342" s="28" t="str">
        <f t="shared" si="180"/>
        <v>-</v>
      </c>
      <c r="BG342" s="29">
        <f t="shared" si="181"/>
        <v>0</v>
      </c>
      <c r="BH342" s="29">
        <f t="shared" si="181"/>
        <v>0</v>
      </c>
      <c r="BI342" s="29">
        <f t="shared" si="181"/>
        <v>0</v>
      </c>
      <c r="BJ342" s="29">
        <f t="shared" si="154"/>
        <v>0</v>
      </c>
      <c r="BK342" s="29"/>
    </row>
    <row r="343" spans="1:64" x14ac:dyDescent="0.25">
      <c r="A343" s="13" t="s">
        <v>1083</v>
      </c>
      <c r="B343" s="13" t="s">
        <v>1084</v>
      </c>
      <c r="C343" s="13" t="s">
        <v>1085</v>
      </c>
      <c r="D343" s="13" t="str">
        <f>IFERROR(VLOOKUP($B343,[1]GICS!$C:$D,2,FALSE),"-")</f>
        <v>Consumer Discretionary</v>
      </c>
      <c r="E343" s="14">
        <f>IFERROR(IF(VLOOKUP($B343,'[1]Paste Only'!$D:$AM,4,FALSE)="-",VLOOKUP($B343,'[1]Market Cap'!$A:$J,10,FALSE),VLOOKUP($B343,'[1]Paste Only'!$D:$AM,4,FALSE)),"-")</f>
        <v>621.15</v>
      </c>
      <c r="F343" s="14">
        <f>IFERROR(VLOOKUP($B343,'[1]Paste Only'!$D:$AM,5,FALSE),"-")</f>
        <v>692.888916015625</v>
      </c>
      <c r="G343" s="15">
        <f>IFERROR(VLOOKUP($B343,'[1]Paste Only'!$D:$AM,6,FALSE),"-")</f>
        <v>9</v>
      </c>
      <c r="H343" s="15">
        <f>IFERROR(VLOOKUP($B343,'[1]Paste Only'!$D:$AM,7,FALSE),"-")</f>
        <v>2</v>
      </c>
      <c r="I343" s="15">
        <f>IFERROR(VLOOKUP($B343,'[1]Paste Only'!$D:$AM,8,FALSE),"-")</f>
        <v>0</v>
      </c>
      <c r="J343" s="16"/>
      <c r="K343" s="16"/>
      <c r="L343" s="14">
        <f>IFERROR(VLOOKUP($B343,'[1]Paste Only'!$D:$AM,12,FALSE),"-")</f>
        <v>15.5</v>
      </c>
      <c r="M343" s="14">
        <f>IFERROR(VLOOKUP($B343,'[1]Paste Only'!$D:$AM,15,FALSE),"-")</f>
        <v>18.389689655172415</v>
      </c>
      <c r="N343" s="17"/>
      <c r="O343" s="18"/>
      <c r="P343" s="19">
        <f t="shared" si="182"/>
        <v>0.18643159065628478</v>
      </c>
      <c r="Q343" s="20">
        <f t="shared" si="155"/>
        <v>0.11549370685925298</v>
      </c>
      <c r="R343" s="13">
        <f t="shared" si="156"/>
        <v>11</v>
      </c>
      <c r="S343" s="13" t="str">
        <f>IFERROR(VLOOKUP($B343,'[1]Market Cap'!$G:$I,3,FALSE),"-")</f>
        <v>Small Cap</v>
      </c>
      <c r="T343" s="13"/>
      <c r="U343" s="13"/>
      <c r="V343" s="21">
        <f t="shared" si="183"/>
        <v>0</v>
      </c>
      <c r="W343" s="21">
        <f t="shared" si="183"/>
        <v>0</v>
      </c>
      <c r="X343" s="21">
        <f t="shared" si="183"/>
        <v>0</v>
      </c>
      <c r="Y343" s="22">
        <f t="shared" si="157"/>
        <v>0</v>
      </c>
      <c r="Z343" s="13">
        <f t="shared" si="158"/>
        <v>0</v>
      </c>
      <c r="AA343" s="23">
        <f t="shared" si="159"/>
        <v>0</v>
      </c>
      <c r="AB343" s="23">
        <f t="shared" si="160"/>
        <v>0</v>
      </c>
      <c r="AC343" s="23">
        <f t="shared" si="161"/>
        <v>0</v>
      </c>
      <c r="AD343" s="24">
        <f t="shared" si="162"/>
        <v>0</v>
      </c>
      <c r="AE343" s="25">
        <f>IFERROR(VLOOKUP($B343,'[1]Market Cap'!$G:$I,2,FALSE),"-")</f>
        <v>13720.273886909999</v>
      </c>
      <c r="AF343" s="20">
        <f t="shared" si="163"/>
        <v>0</v>
      </c>
      <c r="AG343" s="17">
        <f t="shared" si="164"/>
        <v>0</v>
      </c>
      <c r="AH343" s="17">
        <f t="shared" si="165"/>
        <v>0</v>
      </c>
      <c r="AI343" s="17" t="str">
        <f t="shared" si="166"/>
        <v>-</v>
      </c>
      <c r="AJ343" s="26">
        <f>IFERROR(VLOOKUP($B343,'[1]Paste Only'!$D:$AM,26,FALSE),"-")</f>
        <v>700</v>
      </c>
      <c r="AK343" s="26">
        <f>IFERROR(VLOOKUP($B343,'[1]Paste Only'!$D:$AM,23,FALSE),"-")</f>
        <v>950</v>
      </c>
      <c r="AL343" s="26">
        <f>IFERROR(VLOOKUP($B343,'[1]Paste Only'!$D:$AM,22,FALSE),"-")</f>
        <v>535</v>
      </c>
      <c r="AM343" s="21">
        <f t="shared" si="184"/>
        <v>1.026294954358109E-2</v>
      </c>
      <c r="AN343" s="21">
        <f t="shared" si="184"/>
        <v>0.3710711458091458</v>
      </c>
      <c r="AO343" s="21">
        <f t="shared" si="184"/>
        <v>-0.22787045999169153</v>
      </c>
      <c r="AP343" s="27">
        <f t="shared" si="167"/>
        <v>0</v>
      </c>
      <c r="AQ343" s="27">
        <f t="shared" si="168"/>
        <v>0</v>
      </c>
      <c r="AR343" s="27">
        <f t="shared" si="169"/>
        <v>692.888916015625</v>
      </c>
      <c r="AS343" s="27">
        <f t="shared" si="170"/>
        <v>692.888916015625</v>
      </c>
      <c r="AT343" s="27">
        <f t="shared" si="171"/>
        <v>0</v>
      </c>
      <c r="AU343" s="27">
        <f t="shared" si="172"/>
        <v>0</v>
      </c>
      <c r="AV343" s="21">
        <f t="shared" si="173"/>
        <v>0.81818181818181823</v>
      </c>
      <c r="AW343" s="27">
        <f t="shared" si="174"/>
        <v>692.888916015625</v>
      </c>
      <c r="AX343" s="27">
        <f t="shared" si="175"/>
        <v>692.888916015625</v>
      </c>
      <c r="AY343" s="27">
        <f t="shared" si="176"/>
        <v>692.888916015625</v>
      </c>
      <c r="AZ343" s="21">
        <f t="shared" si="177"/>
        <v>0.11549370685925298</v>
      </c>
      <c r="BA343" s="21">
        <f t="shared" si="178"/>
        <v>0.11549370685925298</v>
      </c>
      <c r="BB343" s="28">
        <f t="shared" si="179"/>
        <v>692.888916015625</v>
      </c>
      <c r="BC343" s="28" t="s">
        <v>81</v>
      </c>
      <c r="BD343" s="28" t="s">
        <v>81</v>
      </c>
      <c r="BE343" s="28" t="s">
        <v>81</v>
      </c>
      <c r="BF343" s="28" t="str">
        <f t="shared" si="180"/>
        <v>-</v>
      </c>
      <c r="BG343" s="29">
        <f t="shared" si="181"/>
        <v>0</v>
      </c>
      <c r="BH343" s="29">
        <f t="shared" si="181"/>
        <v>0</v>
      </c>
      <c r="BI343" s="29">
        <f t="shared" si="181"/>
        <v>0</v>
      </c>
      <c r="BJ343" s="29">
        <f t="shared" si="154"/>
        <v>0</v>
      </c>
      <c r="BK343" s="29"/>
      <c r="BL343" s="31"/>
    </row>
    <row r="344" spans="1:64" x14ac:dyDescent="0.25">
      <c r="A344" s="13" t="s">
        <v>1086</v>
      </c>
      <c r="B344" s="13" t="s">
        <v>1087</v>
      </c>
      <c r="C344" s="13" t="s">
        <v>1088</v>
      </c>
      <c r="D344" s="13" t="str">
        <f>IFERROR(VLOOKUP($B344,[1]GICS!$C:$D,2,FALSE),"-")</f>
        <v>Materials</v>
      </c>
      <c r="E344" s="14">
        <f>IFERROR(IF(VLOOKUP($B344,'[1]Paste Only'!$D:$AM,4,FALSE)="-",VLOOKUP($B344,'[1]Market Cap'!$A:$J,10,FALSE),VLOOKUP($B344,'[1]Paste Only'!$D:$AM,4,FALSE)),"-")</f>
        <v>919.4</v>
      </c>
      <c r="F344" s="14">
        <f>IFERROR(VLOOKUP($B344,'[1]Paste Only'!$D:$AM,5,FALSE),"-")</f>
        <v>1053.800048828125</v>
      </c>
      <c r="G344" s="15">
        <f>IFERROR(VLOOKUP($B344,'[1]Paste Only'!$D:$AM,6,FALSE),"-")</f>
        <v>5</v>
      </c>
      <c r="H344" s="15">
        <f>IFERROR(VLOOKUP($B344,'[1]Paste Only'!$D:$AM,7,FALSE),"-")</f>
        <v>0</v>
      </c>
      <c r="I344" s="15">
        <f>IFERROR(VLOOKUP($B344,'[1]Paste Only'!$D:$AM,8,FALSE),"-")</f>
        <v>1</v>
      </c>
      <c r="J344" s="16"/>
      <c r="K344" s="16"/>
      <c r="L344" s="14">
        <f>IFERROR(VLOOKUP($B344,'[1]Paste Only'!$D:$AM,12,FALSE),"-")</f>
        <v>32.660437000000002</v>
      </c>
      <c r="M344" s="14">
        <f>IFERROR(VLOOKUP($B344,'[1]Paste Only'!$D:$AM,15,FALSE),"-")</f>
        <v>61.535413793103444</v>
      </c>
      <c r="N344" s="17"/>
      <c r="O344" s="18"/>
      <c r="P344" s="19">
        <f t="shared" si="182"/>
        <v>0.88409646181719626</v>
      </c>
      <c r="Q344" s="20">
        <f t="shared" si="155"/>
        <v>0.1461823459083369</v>
      </c>
      <c r="R344" s="13">
        <f t="shared" si="156"/>
        <v>6</v>
      </c>
      <c r="S344" s="13" t="str">
        <f>IFERROR(VLOOKUP($B344,'[1]Market Cap'!$G:$I,3,FALSE),"-")</f>
        <v>Small Cap</v>
      </c>
      <c r="T344" s="13"/>
      <c r="U344" s="13"/>
      <c r="V344" s="21">
        <f t="shared" si="183"/>
        <v>0</v>
      </c>
      <c r="W344" s="21">
        <f t="shared" si="183"/>
        <v>0</v>
      </c>
      <c r="X344" s="21">
        <f t="shared" si="183"/>
        <v>0</v>
      </c>
      <c r="Y344" s="22">
        <f t="shared" si="157"/>
        <v>0</v>
      </c>
      <c r="Z344" s="13">
        <f t="shared" si="158"/>
        <v>0</v>
      </c>
      <c r="AA344" s="23">
        <f t="shared" si="159"/>
        <v>0</v>
      </c>
      <c r="AB344" s="23">
        <f t="shared" si="160"/>
        <v>0</v>
      </c>
      <c r="AC344" s="23">
        <f t="shared" si="161"/>
        <v>0</v>
      </c>
      <c r="AD344" s="24">
        <f t="shared" si="162"/>
        <v>0</v>
      </c>
      <c r="AE344" s="25">
        <f>IFERROR(VLOOKUP($B344,'[1]Market Cap'!$G:$I,2,FALSE),"-")</f>
        <v>25663.38256482</v>
      </c>
      <c r="AF344" s="20">
        <f t="shared" si="163"/>
        <v>0</v>
      </c>
      <c r="AG344" s="17">
        <f t="shared" si="164"/>
        <v>0</v>
      </c>
      <c r="AH344" s="17">
        <f t="shared" si="165"/>
        <v>0</v>
      </c>
      <c r="AI344" s="17" t="str">
        <f t="shared" si="166"/>
        <v>-</v>
      </c>
      <c r="AJ344" s="26">
        <f>IFERROR(VLOOKUP($B344,'[1]Paste Only'!$D:$AM,26,FALSE),"-")</f>
        <v>1079</v>
      </c>
      <c r="AK344" s="26">
        <f>IFERROR(VLOOKUP($B344,'[1]Paste Only'!$D:$AM,23,FALSE),"-")</f>
        <v>1350</v>
      </c>
      <c r="AL344" s="26">
        <f>IFERROR(VLOOKUP($B344,'[1]Paste Only'!$D:$AM,22,FALSE),"-")</f>
        <v>760</v>
      </c>
      <c r="AM344" s="21">
        <f t="shared" si="184"/>
        <v>2.3913408620447996E-2</v>
      </c>
      <c r="AN344" s="21">
        <f t="shared" si="184"/>
        <v>0.2810779440570943</v>
      </c>
      <c r="AO344" s="21">
        <f t="shared" si="184"/>
        <v>-0.27880056482711724</v>
      </c>
      <c r="AP344" s="27">
        <f t="shared" si="167"/>
        <v>0</v>
      </c>
      <c r="AQ344" s="27">
        <f t="shared" si="168"/>
        <v>0</v>
      </c>
      <c r="AR344" s="27">
        <f t="shared" si="169"/>
        <v>1053.800048828125</v>
      </c>
      <c r="AS344" s="27">
        <f t="shared" si="170"/>
        <v>1053.800048828125</v>
      </c>
      <c r="AT344" s="27">
        <f t="shared" si="171"/>
        <v>0</v>
      </c>
      <c r="AU344" s="27">
        <f t="shared" si="172"/>
        <v>0</v>
      </c>
      <c r="AV344" s="21">
        <f t="shared" si="173"/>
        <v>0.83333333333333337</v>
      </c>
      <c r="AW344" s="27">
        <f t="shared" si="174"/>
        <v>1053.800048828125</v>
      </c>
      <c r="AX344" s="27">
        <f t="shared" si="175"/>
        <v>1053.800048828125</v>
      </c>
      <c r="AY344" s="27">
        <f t="shared" si="176"/>
        <v>1053.800048828125</v>
      </c>
      <c r="AZ344" s="21">
        <f t="shared" si="177"/>
        <v>0.1461823459083369</v>
      </c>
      <c r="BA344" s="21">
        <f t="shared" si="178"/>
        <v>0.1461823459083369</v>
      </c>
      <c r="BB344" s="28">
        <f t="shared" si="179"/>
        <v>1053.800048828125</v>
      </c>
      <c r="BC344" s="28">
        <v>628</v>
      </c>
      <c r="BD344" s="28">
        <v>430.33334350585938</v>
      </c>
      <c r="BE344" s="28" t="s">
        <v>81</v>
      </c>
      <c r="BF344" s="28" t="str">
        <f t="shared" si="180"/>
        <v>-</v>
      </c>
      <c r="BG344" s="29">
        <f t="shared" si="181"/>
        <v>0</v>
      </c>
      <c r="BH344" s="29">
        <f t="shared" si="181"/>
        <v>0</v>
      </c>
      <c r="BI344" s="29">
        <f t="shared" si="181"/>
        <v>0</v>
      </c>
      <c r="BJ344" s="29">
        <f t="shared" si="154"/>
        <v>0</v>
      </c>
      <c r="BK344" s="29"/>
    </row>
    <row r="345" spans="1:64" x14ac:dyDescent="0.25">
      <c r="A345" s="13" t="s">
        <v>1089</v>
      </c>
      <c r="B345" s="13" t="s">
        <v>1090</v>
      </c>
      <c r="C345" s="13" t="s">
        <v>1091</v>
      </c>
      <c r="D345" s="13" t="str">
        <f>IFERROR(VLOOKUP($B345,[1]GICS!$C:$D,2,FALSE),"-")</f>
        <v>Financials</v>
      </c>
      <c r="E345" s="14">
        <f>IFERROR(IF(VLOOKUP($B345,'[1]Paste Only'!$D:$AM,4,FALSE)="-",VLOOKUP($B345,'[1]Market Cap'!$A:$J,10,FALSE),VLOOKUP($B345,'[1]Paste Only'!$D:$AM,4,FALSE)),"-")</f>
        <v>829.7</v>
      </c>
      <c r="F345" s="14">
        <f>IFERROR(VLOOKUP($B345,'[1]Paste Only'!$D:$AM,5,FALSE),"-")</f>
        <v>1133.5384521484375</v>
      </c>
      <c r="G345" s="15">
        <f>IFERROR(VLOOKUP($B345,'[1]Paste Only'!$D:$AM,6,FALSE),"-")</f>
        <v>12</v>
      </c>
      <c r="H345" s="15">
        <f>IFERROR(VLOOKUP($B345,'[1]Paste Only'!$D:$AM,7,FALSE),"-")</f>
        <v>2</v>
      </c>
      <c r="I345" s="15">
        <f>IFERROR(VLOOKUP($B345,'[1]Paste Only'!$D:$AM,8,FALSE),"-")</f>
        <v>0</v>
      </c>
      <c r="J345" s="16"/>
      <c r="K345" s="16"/>
      <c r="L345" s="14">
        <f>IFERROR(VLOOKUP($B345,'[1]Paste Only'!$D:$AM,12,FALSE),"-")</f>
        <v>74.52</v>
      </c>
      <c r="M345" s="14">
        <f>IFERROR(VLOOKUP($B345,'[1]Paste Only'!$D:$AM,15,FALSE),"-")</f>
        <v>89.464195402298856</v>
      </c>
      <c r="N345" s="17"/>
      <c r="O345" s="18"/>
      <c r="P345" s="19">
        <f t="shared" si="182"/>
        <v>0.20053939079842809</v>
      </c>
      <c r="Q345" s="20">
        <f t="shared" si="155"/>
        <v>0.36620278672826023</v>
      </c>
      <c r="R345" s="13">
        <f t="shared" si="156"/>
        <v>14</v>
      </c>
      <c r="S345" s="13" t="str">
        <f>IFERROR(VLOOKUP($B345,'[1]Market Cap'!$G:$I,3,FALSE),"-")</f>
        <v>Mid Cap</v>
      </c>
      <c r="T345" s="13"/>
      <c r="U345" s="13"/>
      <c r="V345" s="21">
        <f t="shared" si="183"/>
        <v>0</v>
      </c>
      <c r="W345" s="21">
        <f t="shared" si="183"/>
        <v>0</v>
      </c>
      <c r="X345" s="21">
        <f t="shared" si="183"/>
        <v>0</v>
      </c>
      <c r="Y345" s="22">
        <f t="shared" si="157"/>
        <v>0</v>
      </c>
      <c r="Z345" s="13">
        <f t="shared" si="158"/>
        <v>0</v>
      </c>
      <c r="AA345" s="23">
        <f t="shared" si="159"/>
        <v>0</v>
      </c>
      <c r="AB345" s="23">
        <f t="shared" si="160"/>
        <v>0</v>
      </c>
      <c r="AC345" s="23">
        <f t="shared" si="161"/>
        <v>0</v>
      </c>
      <c r="AD345" s="24">
        <f t="shared" si="162"/>
        <v>0</v>
      </c>
      <c r="AE345" s="25">
        <f>IFERROR(VLOOKUP($B345,'[1]Market Cap'!$G:$I,2,FALSE),"-")</f>
        <v>21609.725837540002</v>
      </c>
      <c r="AF345" s="20">
        <f t="shared" si="163"/>
        <v>0</v>
      </c>
      <c r="AG345" s="17">
        <f t="shared" si="164"/>
        <v>0</v>
      </c>
      <c r="AH345" s="17">
        <f t="shared" si="165"/>
        <v>0</v>
      </c>
      <c r="AI345" s="17" t="str">
        <f t="shared" si="166"/>
        <v>-</v>
      </c>
      <c r="AJ345" s="26">
        <f>IFERROR(VLOOKUP($B345,'[1]Paste Only'!$D:$AM,26,FALSE),"-")</f>
        <v>1100</v>
      </c>
      <c r="AK345" s="26">
        <f>IFERROR(VLOOKUP($B345,'[1]Paste Only'!$D:$AM,23,FALSE),"-")</f>
        <v>1386</v>
      </c>
      <c r="AL345" s="26">
        <f>IFERROR(VLOOKUP($B345,'[1]Paste Only'!$D:$AM,22,FALSE),"-")</f>
        <v>900</v>
      </c>
      <c r="AM345" s="21">
        <f t="shared" si="184"/>
        <v>-2.9587396955851664E-2</v>
      </c>
      <c r="AN345" s="21">
        <f t="shared" si="184"/>
        <v>0.22271987983562691</v>
      </c>
      <c r="AO345" s="21">
        <f t="shared" si="184"/>
        <v>-0.20602605205478774</v>
      </c>
      <c r="AP345" s="27">
        <f t="shared" si="167"/>
        <v>0</v>
      </c>
      <c r="AQ345" s="27">
        <f t="shared" si="168"/>
        <v>0</v>
      </c>
      <c r="AR345" s="27">
        <f t="shared" si="169"/>
        <v>1133.5384521484375</v>
      </c>
      <c r="AS345" s="27">
        <f t="shared" si="170"/>
        <v>1133.5384521484375</v>
      </c>
      <c r="AT345" s="27">
        <f t="shared" si="171"/>
        <v>0</v>
      </c>
      <c r="AU345" s="27">
        <f t="shared" si="172"/>
        <v>0</v>
      </c>
      <c r="AV345" s="21">
        <f t="shared" si="173"/>
        <v>0.8571428571428571</v>
      </c>
      <c r="AW345" s="27">
        <f t="shared" si="174"/>
        <v>1133.5384521484375</v>
      </c>
      <c r="AX345" s="27">
        <f t="shared" si="175"/>
        <v>1133.5384521484375</v>
      </c>
      <c r="AY345" s="27">
        <f t="shared" si="176"/>
        <v>1133.5384521484375</v>
      </c>
      <c r="AZ345" s="21">
        <f t="shared" si="177"/>
        <v>0.36620278672826023</v>
      </c>
      <c r="BA345" s="21">
        <f t="shared" si="178"/>
        <v>0.36620278672826023</v>
      </c>
      <c r="BB345" s="28">
        <f t="shared" si="179"/>
        <v>1133.5384521484375</v>
      </c>
      <c r="BC345" s="28">
        <v>705</v>
      </c>
      <c r="BD345" s="28">
        <v>708</v>
      </c>
      <c r="BE345" s="28">
        <v>583</v>
      </c>
      <c r="BF345" s="28">
        <f t="shared" si="180"/>
        <v>583</v>
      </c>
      <c r="BG345" s="29">
        <f t="shared" si="181"/>
        <v>194.43198150058961</v>
      </c>
      <c r="BH345" s="29">
        <f t="shared" si="181"/>
        <v>120.926243567753</v>
      </c>
      <c r="BI345" s="29">
        <f t="shared" si="181"/>
        <v>121.44082332761577</v>
      </c>
      <c r="BJ345" s="29">
        <f t="shared" si="154"/>
        <v>100</v>
      </c>
      <c r="BK345" s="29"/>
    </row>
    <row r="346" spans="1:64" x14ac:dyDescent="0.25">
      <c r="A346" s="13" t="s">
        <v>1092</v>
      </c>
      <c r="B346" s="13" t="s">
        <v>1093</v>
      </c>
      <c r="C346" s="13" t="s">
        <v>1094</v>
      </c>
      <c r="D346" s="13" t="str">
        <f>IFERROR(VLOOKUP($B346,[1]GICS!$C:$D,2,FALSE),"-")</f>
        <v>Information Technology</v>
      </c>
      <c r="E346" s="14">
        <f>IFERROR(IF(VLOOKUP($B346,'[1]Paste Only'!$D:$AM,4,FALSE)="-",VLOOKUP($B346,'[1]Market Cap'!$A:$J,10,FALSE),VLOOKUP($B346,'[1]Paste Only'!$D:$AM,4,FALSE)),"-")</f>
        <v>243.85</v>
      </c>
      <c r="F346" s="14">
        <f>IFERROR(VLOOKUP($B346,'[1]Paste Only'!$D:$AM,5,FALSE),"-")</f>
        <v>257.5</v>
      </c>
      <c r="G346" s="15">
        <f>IFERROR(VLOOKUP($B346,'[1]Paste Only'!$D:$AM,6,FALSE),"-")</f>
        <v>2</v>
      </c>
      <c r="H346" s="15">
        <f>IFERROR(VLOOKUP($B346,'[1]Paste Only'!$D:$AM,7,FALSE),"-")</f>
        <v>1</v>
      </c>
      <c r="I346" s="15">
        <f>IFERROR(VLOOKUP($B346,'[1]Paste Only'!$D:$AM,8,FALSE),"-")</f>
        <v>1</v>
      </c>
      <c r="J346" s="16"/>
      <c r="K346" s="16"/>
      <c r="L346" s="14">
        <f>IFERROR(VLOOKUP($B346,'[1]Paste Only'!$D:$AM,12,FALSE),"-")</f>
        <v>20.53</v>
      </c>
      <c r="M346" s="14">
        <f>IFERROR(VLOOKUP($B346,'[1]Paste Only'!$D:$AM,15,FALSE),"-")</f>
        <v>20.732195402298849</v>
      </c>
      <c r="N346" s="17"/>
      <c r="O346" s="18"/>
      <c r="P346" s="19">
        <f t="shared" si="182"/>
        <v>9.8487775109035169E-3</v>
      </c>
      <c r="Q346" s="20">
        <f t="shared" si="155"/>
        <v>5.5977035062538372E-2</v>
      </c>
      <c r="R346" s="13">
        <f t="shared" si="156"/>
        <v>4</v>
      </c>
      <c r="S346" s="13" t="str">
        <f>IFERROR(VLOOKUP($B346,'[1]Market Cap'!$G:$I,3,FALSE),"-")</f>
        <v>Small Cap</v>
      </c>
      <c r="T346" s="13"/>
      <c r="U346" s="13"/>
      <c r="V346" s="21">
        <f t="shared" si="183"/>
        <v>0</v>
      </c>
      <c r="W346" s="21">
        <f t="shared" si="183"/>
        <v>0</v>
      </c>
      <c r="X346" s="21">
        <f t="shared" si="183"/>
        <v>0</v>
      </c>
      <c r="Y346" s="22">
        <f t="shared" si="157"/>
        <v>0</v>
      </c>
      <c r="Z346" s="13">
        <f t="shared" si="158"/>
        <v>0</v>
      </c>
      <c r="AA346" s="23">
        <f t="shared" si="159"/>
        <v>0</v>
      </c>
      <c r="AB346" s="23">
        <f t="shared" si="160"/>
        <v>0</v>
      </c>
      <c r="AC346" s="23">
        <f t="shared" si="161"/>
        <v>0</v>
      </c>
      <c r="AD346" s="24">
        <f t="shared" si="162"/>
        <v>0</v>
      </c>
      <c r="AE346" s="25">
        <f>IFERROR(VLOOKUP($B346,'[1]Market Cap'!$G:$I,2,FALSE),"-")</f>
        <v>19063.569499935002</v>
      </c>
      <c r="AF346" s="20">
        <f t="shared" si="163"/>
        <v>0</v>
      </c>
      <c r="AG346" s="17">
        <f t="shared" si="164"/>
        <v>0</v>
      </c>
      <c r="AH346" s="17">
        <f t="shared" si="165"/>
        <v>0</v>
      </c>
      <c r="AI346" s="17" t="str">
        <f t="shared" si="166"/>
        <v>-</v>
      </c>
      <c r="AJ346" s="26">
        <f>IFERROR(VLOOKUP($B346,'[1]Paste Only'!$D:$AM,26,FALSE),"-")</f>
        <v>275</v>
      </c>
      <c r="AK346" s="26">
        <f>IFERROR(VLOOKUP($B346,'[1]Paste Only'!$D:$AM,23,FALSE),"-")</f>
        <v>310</v>
      </c>
      <c r="AL346" s="26">
        <f>IFERROR(VLOOKUP($B346,'[1]Paste Only'!$D:$AM,22,FALSE),"-")</f>
        <v>170</v>
      </c>
      <c r="AM346" s="21">
        <f t="shared" si="184"/>
        <v>6.7961165048543659E-2</v>
      </c>
      <c r="AN346" s="21">
        <f t="shared" si="184"/>
        <v>0.20388349514563098</v>
      </c>
      <c r="AO346" s="21">
        <f t="shared" si="184"/>
        <v>-0.33980582524271841</v>
      </c>
      <c r="AP346" s="27">
        <f t="shared" si="167"/>
        <v>0</v>
      </c>
      <c r="AQ346" s="27">
        <f t="shared" si="168"/>
        <v>0</v>
      </c>
      <c r="AR346" s="27">
        <f t="shared" si="169"/>
        <v>257.5</v>
      </c>
      <c r="AS346" s="27">
        <f t="shared" si="170"/>
        <v>257.5</v>
      </c>
      <c r="AT346" s="27">
        <f t="shared" si="171"/>
        <v>0</v>
      </c>
      <c r="AU346" s="27">
        <f t="shared" si="172"/>
        <v>0</v>
      </c>
      <c r="AV346" s="21">
        <f t="shared" si="173"/>
        <v>0.5</v>
      </c>
      <c r="AW346" s="27">
        <f t="shared" si="174"/>
        <v>257.5</v>
      </c>
      <c r="AX346" s="27">
        <f t="shared" si="175"/>
        <v>257.5</v>
      </c>
      <c r="AY346" s="27">
        <f t="shared" si="176"/>
        <v>257.5</v>
      </c>
      <c r="AZ346" s="21">
        <f t="shared" si="177"/>
        <v>5.5977035062538372E-2</v>
      </c>
      <c r="BA346" s="21">
        <f t="shared" si="178"/>
        <v>5.5977035062538372E-2</v>
      </c>
      <c r="BB346" s="28">
        <f t="shared" si="179"/>
        <v>257.5</v>
      </c>
      <c r="BC346" s="28">
        <v>2039.25</v>
      </c>
      <c r="BD346" s="28">
        <v>2070.625</v>
      </c>
      <c r="BE346" s="28">
        <v>2173.25</v>
      </c>
      <c r="BF346" s="28">
        <f t="shared" si="180"/>
        <v>2173.25</v>
      </c>
      <c r="BG346" s="29">
        <f t="shared" si="181"/>
        <v>11.848613827217301</v>
      </c>
      <c r="BH346" s="29">
        <f t="shared" si="181"/>
        <v>93.834119406418964</v>
      </c>
      <c r="BI346" s="29">
        <f t="shared" si="181"/>
        <v>95.277809731968247</v>
      </c>
      <c r="BJ346" s="29">
        <f t="shared" si="154"/>
        <v>100</v>
      </c>
      <c r="BK346" s="29"/>
    </row>
    <row r="347" spans="1:64" x14ac:dyDescent="0.25">
      <c r="A347" s="13" t="s">
        <v>1095</v>
      </c>
      <c r="B347" s="13" t="s">
        <v>1096</v>
      </c>
      <c r="C347" s="13" t="s">
        <v>1097</v>
      </c>
      <c r="D347" s="13" t="str">
        <f>IFERROR(VLOOKUP($B347,[1]GICS!$C:$D,2,FALSE),"-")</f>
        <v>Industrials</v>
      </c>
      <c r="E347" s="14">
        <f>IFERROR(IF(VLOOKUP($B347,'[1]Paste Only'!$D:$AM,4,FALSE)="-",VLOOKUP($B347,'[1]Market Cap'!$A:$J,10,FALSE),VLOOKUP($B347,'[1]Paste Only'!$D:$AM,4,FALSE)),"-")</f>
        <v>14928.65</v>
      </c>
      <c r="F347" s="14">
        <f>IFERROR(VLOOKUP($B347,'[1]Paste Only'!$D:$AM,5,FALSE),"-")</f>
        <v>11521.5</v>
      </c>
      <c r="G347" s="15">
        <f>IFERROR(VLOOKUP($B347,'[1]Paste Only'!$D:$AM,6,FALSE),"-")</f>
        <v>0</v>
      </c>
      <c r="H347" s="15">
        <f>IFERROR(VLOOKUP($B347,'[1]Paste Only'!$D:$AM,7,FALSE),"-")</f>
        <v>1</v>
      </c>
      <c r="I347" s="15">
        <f>IFERROR(VLOOKUP($B347,'[1]Paste Only'!$D:$AM,8,FALSE),"-")</f>
        <v>1</v>
      </c>
      <c r="J347" s="16"/>
      <c r="K347" s="16"/>
      <c r="L347" s="14">
        <f>IFERROR(VLOOKUP($B347,'[1]Paste Only'!$D:$AM,12,FALSE),"-")</f>
        <v>96.05</v>
      </c>
      <c r="M347" s="14">
        <f>IFERROR(VLOOKUP($B347,'[1]Paste Only'!$D:$AM,15,FALSE),"-")</f>
        <v>190.04827586206898</v>
      </c>
      <c r="N347" s="17"/>
      <c r="O347" s="18"/>
      <c r="P347" s="19">
        <f t="shared" si="182"/>
        <v>0.97863899908452878</v>
      </c>
      <c r="Q347" s="20">
        <f t="shared" si="155"/>
        <v>-0.22822894233571023</v>
      </c>
      <c r="R347" s="13">
        <f t="shared" si="156"/>
        <v>2</v>
      </c>
      <c r="S347" s="13" t="str">
        <f>IFERROR(VLOOKUP($B347,'[1]Market Cap'!$G:$I,3,FALSE),"-")</f>
        <v>Small Cap</v>
      </c>
      <c r="T347" s="13"/>
      <c r="U347" s="13"/>
      <c r="V347" s="21">
        <f t="shared" si="183"/>
        <v>0</v>
      </c>
      <c r="W347" s="21">
        <f t="shared" si="183"/>
        <v>0</v>
      </c>
      <c r="X347" s="21">
        <f t="shared" si="183"/>
        <v>0</v>
      </c>
      <c r="Y347" s="22">
        <f t="shared" si="157"/>
        <v>0</v>
      </c>
      <c r="Z347" s="13">
        <f t="shared" si="158"/>
        <v>0</v>
      </c>
      <c r="AA347" s="23">
        <f t="shared" si="159"/>
        <v>0</v>
      </c>
      <c r="AB347" s="23">
        <f t="shared" si="160"/>
        <v>0</v>
      </c>
      <c r="AC347" s="23">
        <f t="shared" si="161"/>
        <v>0</v>
      </c>
      <c r="AD347" s="24">
        <f t="shared" si="162"/>
        <v>0</v>
      </c>
      <c r="AE347" s="25">
        <f>IFERROR(VLOOKUP($B347,'[1]Market Cap'!$G:$I,2,FALSE),"-")</f>
        <v>15948.276795</v>
      </c>
      <c r="AF347" s="20">
        <f t="shared" si="163"/>
        <v>0</v>
      </c>
      <c r="AG347" s="17">
        <f t="shared" si="164"/>
        <v>1</v>
      </c>
      <c r="AH347" s="17">
        <f t="shared" si="165"/>
        <v>0</v>
      </c>
      <c r="AI347" s="17" t="str">
        <f t="shared" si="166"/>
        <v>-</v>
      </c>
      <c r="AJ347" s="26">
        <f>IFERROR(VLOOKUP($B347,'[1]Paste Only'!$D:$AM,26,FALSE),"-")</f>
        <v>11521.5</v>
      </c>
      <c r="AK347" s="26">
        <f>IFERROR(VLOOKUP($B347,'[1]Paste Only'!$D:$AM,23,FALSE),"-")</f>
        <v>15668</v>
      </c>
      <c r="AL347" s="26">
        <f>IFERROR(VLOOKUP($B347,'[1]Paste Only'!$D:$AM,22,FALSE),"-")</f>
        <v>7375</v>
      </c>
      <c r="AM347" s="21">
        <f t="shared" si="184"/>
        <v>0</v>
      </c>
      <c r="AN347" s="21">
        <f t="shared" si="184"/>
        <v>0.35989237512476668</v>
      </c>
      <c r="AO347" s="21">
        <f t="shared" si="184"/>
        <v>-0.35989237512476679</v>
      </c>
      <c r="AP347" s="27">
        <f t="shared" si="167"/>
        <v>0</v>
      </c>
      <c r="AQ347" s="27">
        <f t="shared" si="168"/>
        <v>0</v>
      </c>
      <c r="AR347" s="27">
        <f t="shared" si="169"/>
        <v>11521.5</v>
      </c>
      <c r="AS347" s="27">
        <f t="shared" si="170"/>
        <v>11521.5</v>
      </c>
      <c r="AT347" s="27">
        <f t="shared" si="171"/>
        <v>0</v>
      </c>
      <c r="AU347" s="27">
        <f t="shared" si="172"/>
        <v>0</v>
      </c>
      <c r="AV347" s="21">
        <f t="shared" si="173"/>
        <v>0</v>
      </c>
      <c r="AW347" s="27">
        <f t="shared" si="174"/>
        <v>11521.5</v>
      </c>
      <c r="AX347" s="27">
        <f t="shared" si="175"/>
        <v>11521.5</v>
      </c>
      <c r="AY347" s="27">
        <f t="shared" si="176"/>
        <v>11521.5</v>
      </c>
      <c r="AZ347" s="21">
        <f t="shared" si="177"/>
        <v>-0.22822894233571023</v>
      </c>
      <c r="BA347" s="21">
        <f t="shared" si="178"/>
        <v>-0.22822894233571023</v>
      </c>
      <c r="BB347" s="28">
        <f t="shared" si="179"/>
        <v>11521.5</v>
      </c>
      <c r="BC347" s="28" t="s">
        <v>81</v>
      </c>
      <c r="BD347" s="28" t="s">
        <v>81</v>
      </c>
      <c r="BE347" s="28" t="s">
        <v>81</v>
      </c>
      <c r="BF347" s="28" t="str">
        <f t="shared" si="180"/>
        <v>-</v>
      </c>
      <c r="BG347" s="29">
        <f t="shared" si="181"/>
        <v>0</v>
      </c>
      <c r="BH347" s="29">
        <f t="shared" si="181"/>
        <v>0</v>
      </c>
      <c r="BI347" s="29">
        <f t="shared" si="181"/>
        <v>0</v>
      </c>
      <c r="BJ347" s="29">
        <f t="shared" si="154"/>
        <v>0</v>
      </c>
      <c r="BK347" s="29"/>
    </row>
    <row r="348" spans="1:64" x14ac:dyDescent="0.25">
      <c r="A348" s="13" t="s">
        <v>1098</v>
      </c>
      <c r="B348" s="13" t="s">
        <v>1099</v>
      </c>
      <c r="C348" s="13" t="s">
        <v>1100</v>
      </c>
      <c r="D348" s="13" t="str">
        <f>IFERROR(VLOOKUP($B348,[1]GICS!$C:$D,2,FALSE),"-")</f>
        <v>Consumer Staples</v>
      </c>
      <c r="E348" s="14">
        <f>IFERROR(IF(VLOOKUP($B348,'[1]Paste Only'!$D:$AM,4,FALSE)="-",VLOOKUP($B348,'[1]Market Cap'!$A:$J,10,FALSE),VLOOKUP($B348,'[1]Paste Only'!$D:$AM,4,FALSE)),"-")</f>
        <v>325.3</v>
      </c>
      <c r="F348" s="14">
        <f>IFERROR(VLOOKUP($B348,'[1]Paste Only'!$D:$AM,5,FALSE),"-")</f>
        <v>395.25</v>
      </c>
      <c r="G348" s="15">
        <f>IFERROR(VLOOKUP($B348,'[1]Paste Only'!$D:$AM,6,FALSE),"-")</f>
        <v>14</v>
      </c>
      <c r="H348" s="15">
        <f>IFERROR(VLOOKUP($B348,'[1]Paste Only'!$D:$AM,7,FALSE),"-")</f>
        <v>3</v>
      </c>
      <c r="I348" s="15">
        <f>IFERROR(VLOOKUP($B348,'[1]Paste Only'!$D:$AM,8,FALSE),"-")</f>
        <v>1</v>
      </c>
      <c r="J348" s="16"/>
      <c r="K348" s="16"/>
      <c r="L348" s="14">
        <f>IFERROR(VLOOKUP($B348,'[1]Paste Only'!$D:$AM,12,FALSE),"-")</f>
        <v>10.09</v>
      </c>
      <c r="M348" s="14">
        <f>IFERROR(VLOOKUP($B348,'[1]Paste Only'!$D:$AM,15,FALSE),"-")</f>
        <v>11.142126436781609</v>
      </c>
      <c r="N348" s="17"/>
      <c r="O348" s="18"/>
      <c r="P348" s="19">
        <f t="shared" si="182"/>
        <v>0.10427417609332101</v>
      </c>
      <c r="Q348" s="20">
        <f t="shared" si="155"/>
        <v>0.21503227789732549</v>
      </c>
      <c r="R348" s="13">
        <f t="shared" si="156"/>
        <v>18</v>
      </c>
      <c r="S348" s="13" t="str">
        <f>IFERROR(VLOOKUP($B348,'[1]Market Cap'!$G:$I,3,FALSE),"-")</f>
        <v>Small Cap</v>
      </c>
      <c r="T348" s="13"/>
      <c r="U348" s="13"/>
      <c r="V348" s="21">
        <f t="shared" si="183"/>
        <v>0</v>
      </c>
      <c r="W348" s="21">
        <f t="shared" si="183"/>
        <v>0</v>
      </c>
      <c r="X348" s="21">
        <f t="shared" si="183"/>
        <v>0</v>
      </c>
      <c r="Y348" s="22">
        <f t="shared" si="157"/>
        <v>0</v>
      </c>
      <c r="Z348" s="13">
        <f t="shared" si="158"/>
        <v>0</v>
      </c>
      <c r="AA348" s="23">
        <f t="shared" si="159"/>
        <v>0</v>
      </c>
      <c r="AB348" s="23">
        <f t="shared" si="160"/>
        <v>0</v>
      </c>
      <c r="AC348" s="23">
        <f t="shared" si="161"/>
        <v>0</v>
      </c>
      <c r="AD348" s="24">
        <f t="shared" si="162"/>
        <v>0</v>
      </c>
      <c r="AE348" s="25">
        <f>IFERROR(VLOOKUP($B348,'[1]Market Cap'!$G:$I,2,FALSE),"-")</f>
        <v>11945.48804283</v>
      </c>
      <c r="AF348" s="20">
        <f t="shared" si="163"/>
        <v>0</v>
      </c>
      <c r="AG348" s="17">
        <f t="shared" si="164"/>
        <v>0</v>
      </c>
      <c r="AH348" s="17">
        <f t="shared" si="165"/>
        <v>0</v>
      </c>
      <c r="AI348" s="17" t="str">
        <f t="shared" si="166"/>
        <v>-</v>
      </c>
      <c r="AJ348" s="26">
        <f>IFERROR(VLOOKUP($B348,'[1]Paste Only'!$D:$AM,26,FALSE),"-")</f>
        <v>383</v>
      </c>
      <c r="AK348" s="26">
        <f>IFERROR(VLOOKUP($B348,'[1]Paste Only'!$D:$AM,23,FALSE),"-")</f>
        <v>507</v>
      </c>
      <c r="AL348" s="26">
        <f>IFERROR(VLOOKUP($B348,'[1]Paste Only'!$D:$AM,22,FALSE),"-")</f>
        <v>340</v>
      </c>
      <c r="AM348" s="21">
        <f t="shared" si="184"/>
        <v>-3.0993042378241631E-2</v>
      </c>
      <c r="AN348" s="21">
        <f t="shared" si="184"/>
        <v>0.2827324478178368</v>
      </c>
      <c r="AO348" s="21">
        <f t="shared" si="184"/>
        <v>-0.13978494623655913</v>
      </c>
      <c r="AP348" s="27">
        <f t="shared" si="167"/>
        <v>0</v>
      </c>
      <c r="AQ348" s="27">
        <f t="shared" si="168"/>
        <v>0</v>
      </c>
      <c r="AR348" s="27">
        <f t="shared" si="169"/>
        <v>395.25</v>
      </c>
      <c r="AS348" s="27">
        <f t="shared" si="170"/>
        <v>395.25</v>
      </c>
      <c r="AT348" s="27">
        <f t="shared" si="171"/>
        <v>0</v>
      </c>
      <c r="AU348" s="27">
        <f t="shared" si="172"/>
        <v>0</v>
      </c>
      <c r="AV348" s="21">
        <f t="shared" si="173"/>
        <v>0.77777777777777779</v>
      </c>
      <c r="AW348" s="27">
        <f t="shared" si="174"/>
        <v>395.25</v>
      </c>
      <c r="AX348" s="27">
        <f t="shared" si="175"/>
        <v>395.25</v>
      </c>
      <c r="AY348" s="27">
        <f t="shared" si="176"/>
        <v>395.25</v>
      </c>
      <c r="AZ348" s="21">
        <f t="shared" si="177"/>
        <v>0.21503227789732549</v>
      </c>
      <c r="BA348" s="21">
        <f t="shared" si="178"/>
        <v>0.21503227789732549</v>
      </c>
      <c r="BB348" s="28">
        <f t="shared" si="179"/>
        <v>395.25</v>
      </c>
      <c r="BC348" s="28" t="s">
        <v>81</v>
      </c>
      <c r="BD348" s="28" t="s">
        <v>81</v>
      </c>
      <c r="BE348" s="28" t="s">
        <v>81</v>
      </c>
      <c r="BF348" s="28" t="str">
        <f t="shared" si="180"/>
        <v>-</v>
      </c>
      <c r="BG348" s="29">
        <f t="shared" si="181"/>
        <v>0</v>
      </c>
      <c r="BH348" s="29">
        <f t="shared" si="181"/>
        <v>0</v>
      </c>
      <c r="BI348" s="29">
        <f t="shared" si="181"/>
        <v>0</v>
      </c>
      <c r="BJ348" s="29">
        <f t="shared" si="154"/>
        <v>0</v>
      </c>
      <c r="BK348" s="29"/>
    </row>
    <row r="349" spans="1:64" x14ac:dyDescent="0.25">
      <c r="A349" s="13" t="s">
        <v>1101</v>
      </c>
      <c r="B349" s="13" t="s">
        <v>1102</v>
      </c>
      <c r="C349" s="13" t="s">
        <v>1103</v>
      </c>
      <c r="D349" s="13" t="str">
        <f>IFERROR(VLOOKUP($B349,[1]GICS!$C:$D,2,FALSE),"-")</f>
        <v>Utilities</v>
      </c>
      <c r="E349" s="14">
        <f>IFERROR(IF(VLOOKUP($B349,'[1]Paste Only'!$D:$AM,4,FALSE)="-",VLOOKUP($B349,'[1]Market Cap'!$A:$J,10,FALSE),VLOOKUP($B349,'[1]Paste Only'!$D:$AM,4,FALSE)),"-")</f>
        <v>160.05000000000001</v>
      </c>
      <c r="F349" s="14">
        <f>IFERROR(VLOOKUP($B349,'[1]Paste Only'!$D:$AM,5,FALSE),"-")</f>
        <v>209.5</v>
      </c>
      <c r="G349" s="15">
        <f>IFERROR(VLOOKUP($B349,'[1]Paste Only'!$D:$AM,6,FALSE),"-")</f>
        <v>9</v>
      </c>
      <c r="H349" s="15">
        <f>IFERROR(VLOOKUP($B349,'[1]Paste Only'!$D:$AM,7,FALSE),"-")</f>
        <v>1</v>
      </c>
      <c r="I349" s="15">
        <f>IFERROR(VLOOKUP($B349,'[1]Paste Only'!$D:$AM,8,FALSE),"-")</f>
        <v>1</v>
      </c>
      <c r="J349" s="16"/>
      <c r="K349" s="16"/>
      <c r="L349" s="14">
        <f>IFERROR(VLOOKUP($B349,'[1]Paste Only'!$D:$AM,12,FALSE),"-")</f>
        <v>10.32</v>
      </c>
      <c r="M349" s="14">
        <f>IFERROR(VLOOKUP($B349,'[1]Paste Only'!$D:$AM,15,FALSE),"-")</f>
        <v>12.230655172413794</v>
      </c>
      <c r="N349" s="17"/>
      <c r="O349" s="18"/>
      <c r="P349" s="19">
        <f t="shared" si="182"/>
        <v>0.185141005078856</v>
      </c>
      <c r="Q349" s="20">
        <f t="shared" si="155"/>
        <v>0.3089659481412057</v>
      </c>
      <c r="R349" s="13">
        <f t="shared" si="156"/>
        <v>11</v>
      </c>
      <c r="S349" s="13" t="str">
        <f>IFERROR(VLOOKUP($B349,'[1]Market Cap'!$G:$I,3,FALSE),"-")</f>
        <v>Small Cap</v>
      </c>
      <c r="T349" s="13"/>
      <c r="U349" s="13"/>
      <c r="V349" s="21">
        <f t="shared" si="183"/>
        <v>0</v>
      </c>
      <c r="W349" s="21">
        <f t="shared" si="183"/>
        <v>0</v>
      </c>
      <c r="X349" s="21">
        <f t="shared" si="183"/>
        <v>0</v>
      </c>
      <c r="Y349" s="22">
        <f t="shared" si="157"/>
        <v>0</v>
      </c>
      <c r="Z349" s="13">
        <f t="shared" si="158"/>
        <v>0</v>
      </c>
      <c r="AA349" s="23">
        <f t="shared" si="159"/>
        <v>0</v>
      </c>
      <c r="AB349" s="23">
        <f t="shared" si="160"/>
        <v>0</v>
      </c>
      <c r="AC349" s="23">
        <f t="shared" si="161"/>
        <v>0</v>
      </c>
      <c r="AD349" s="24">
        <f t="shared" si="162"/>
        <v>0</v>
      </c>
      <c r="AE349" s="25">
        <f>IFERROR(VLOOKUP($B349,'[1]Market Cap'!$G:$I,2,FALSE),"-")</f>
        <v>21215.754732149999</v>
      </c>
      <c r="AF349" s="20">
        <f t="shared" si="163"/>
        <v>0</v>
      </c>
      <c r="AG349" s="17">
        <f t="shared" si="164"/>
        <v>0</v>
      </c>
      <c r="AH349" s="17">
        <f t="shared" si="165"/>
        <v>0</v>
      </c>
      <c r="AI349" s="17" t="str">
        <f t="shared" si="166"/>
        <v>-</v>
      </c>
      <c r="AJ349" s="26">
        <f>IFERROR(VLOOKUP($B349,'[1]Paste Only'!$D:$AM,26,FALSE),"-")</f>
        <v>204</v>
      </c>
      <c r="AK349" s="26">
        <f>IFERROR(VLOOKUP($B349,'[1]Paste Only'!$D:$AM,23,FALSE),"-")</f>
        <v>250</v>
      </c>
      <c r="AL349" s="26">
        <f>IFERROR(VLOOKUP($B349,'[1]Paste Only'!$D:$AM,22,FALSE),"-")</f>
        <v>160</v>
      </c>
      <c r="AM349" s="21">
        <f t="shared" si="184"/>
        <v>-2.6252983293556076E-2</v>
      </c>
      <c r="AN349" s="21">
        <f t="shared" si="184"/>
        <v>0.19331742243436745</v>
      </c>
      <c r="AO349" s="21">
        <f t="shared" si="184"/>
        <v>-0.23627684964200479</v>
      </c>
      <c r="AP349" s="27">
        <f t="shared" si="167"/>
        <v>0</v>
      </c>
      <c r="AQ349" s="27">
        <f t="shared" si="168"/>
        <v>0</v>
      </c>
      <c r="AR349" s="27">
        <f t="shared" si="169"/>
        <v>209.5</v>
      </c>
      <c r="AS349" s="27">
        <f t="shared" si="170"/>
        <v>209.5</v>
      </c>
      <c r="AT349" s="27">
        <f t="shared" si="171"/>
        <v>0</v>
      </c>
      <c r="AU349" s="27">
        <f t="shared" si="172"/>
        <v>0</v>
      </c>
      <c r="AV349" s="21">
        <f t="shared" si="173"/>
        <v>0.81818181818181823</v>
      </c>
      <c r="AW349" s="27">
        <f t="shared" si="174"/>
        <v>209.5</v>
      </c>
      <c r="AX349" s="27">
        <f t="shared" si="175"/>
        <v>209.5</v>
      </c>
      <c r="AY349" s="27">
        <f t="shared" si="176"/>
        <v>204</v>
      </c>
      <c r="AZ349" s="21">
        <f t="shared" si="177"/>
        <v>0.27460168697282095</v>
      </c>
      <c r="BA349" s="21">
        <f t="shared" si="178"/>
        <v>0.27460168697282095</v>
      </c>
      <c r="BB349" s="28">
        <f t="shared" si="179"/>
        <v>209.5</v>
      </c>
      <c r="BC349" s="28" t="s">
        <v>81</v>
      </c>
      <c r="BD349" s="28" t="s">
        <v>81</v>
      </c>
      <c r="BE349" s="28" t="s">
        <v>81</v>
      </c>
      <c r="BF349" s="28" t="str">
        <f t="shared" si="180"/>
        <v>-</v>
      </c>
      <c r="BG349" s="29">
        <f t="shared" si="181"/>
        <v>0</v>
      </c>
      <c r="BH349" s="29">
        <f t="shared" si="181"/>
        <v>0</v>
      </c>
      <c r="BI349" s="29">
        <f t="shared" si="181"/>
        <v>0</v>
      </c>
      <c r="BJ349" s="29">
        <f t="shared" si="154"/>
        <v>0</v>
      </c>
      <c r="BK349" s="29"/>
    </row>
    <row r="350" spans="1:64" x14ac:dyDescent="0.25">
      <c r="A350" s="13" t="s">
        <v>1104</v>
      </c>
      <c r="B350" s="13" t="s">
        <v>1105</v>
      </c>
      <c r="C350" s="13" t="s">
        <v>1106</v>
      </c>
      <c r="D350" s="13" t="str">
        <f>IFERROR(VLOOKUP($B350,[1]GICS!$C:$D,2,FALSE),"-")</f>
        <v>Consumer Staples</v>
      </c>
      <c r="E350" s="14">
        <f>IFERROR(IF(VLOOKUP($B350,'[1]Paste Only'!$D:$AM,4,FALSE)="-",VLOOKUP($B350,'[1]Market Cap'!$A:$J,10,FALSE),VLOOKUP($B350,'[1]Paste Only'!$D:$AM,4,FALSE)),"-")</f>
        <v>10137.200000000001</v>
      </c>
      <c r="F350" s="14" t="str">
        <f>IFERROR(VLOOKUP($B350,'[1]Paste Only'!$D:$AM,5,FALSE),"-")</f>
        <v>-</v>
      </c>
      <c r="G350" s="15">
        <f>IFERROR(VLOOKUP($B350,'[1]Paste Only'!$D:$AM,6,FALSE),"-")</f>
        <v>0</v>
      </c>
      <c r="H350" s="15">
        <f>IFERROR(VLOOKUP($B350,'[1]Paste Only'!$D:$AM,7,FALSE),"-")</f>
        <v>0</v>
      </c>
      <c r="I350" s="15">
        <f>IFERROR(VLOOKUP($B350,'[1]Paste Only'!$D:$AM,8,FALSE),"-")</f>
        <v>1</v>
      </c>
      <c r="J350" s="16"/>
      <c r="K350" s="16"/>
      <c r="L350" s="14">
        <f>IFERROR(VLOOKUP($B350,'[1]Paste Only'!$D:$AM,12,FALSE),"-")</f>
        <v>221.68176600000001</v>
      </c>
      <c r="M350" s="14" t="str">
        <f>IFERROR(VLOOKUP($B350,'[1]Paste Only'!$D:$AM,15,FALSE),"-")</f>
        <v>-</v>
      </c>
      <c r="N350" s="17"/>
      <c r="O350" s="18"/>
      <c r="P350" s="19">
        <f t="shared" si="182"/>
        <v>0</v>
      </c>
      <c r="Q350" s="20">
        <f t="shared" si="155"/>
        <v>0</v>
      </c>
      <c r="R350" s="13">
        <f t="shared" si="156"/>
        <v>1</v>
      </c>
      <c r="S350" s="13" t="str">
        <f>IFERROR(VLOOKUP($B350,'[1]Market Cap'!$G:$I,3,FALSE),"-")</f>
        <v>Mid Cap</v>
      </c>
      <c r="T350" s="13"/>
      <c r="U350" s="13"/>
      <c r="V350" s="21">
        <f t="shared" si="183"/>
        <v>0</v>
      </c>
      <c r="W350" s="21">
        <f t="shared" si="183"/>
        <v>0</v>
      </c>
      <c r="X350" s="21">
        <f t="shared" si="183"/>
        <v>0</v>
      </c>
      <c r="Y350" s="22">
        <f t="shared" si="157"/>
        <v>0</v>
      </c>
      <c r="Z350" s="13">
        <f t="shared" si="158"/>
        <v>0</v>
      </c>
      <c r="AA350" s="23">
        <f t="shared" si="159"/>
        <v>0</v>
      </c>
      <c r="AB350" s="23">
        <f t="shared" si="160"/>
        <v>0</v>
      </c>
      <c r="AC350" s="23">
        <f t="shared" si="161"/>
        <v>0</v>
      </c>
      <c r="AD350" s="24">
        <f t="shared" si="162"/>
        <v>0</v>
      </c>
      <c r="AE350" s="25">
        <f>IFERROR(VLOOKUP($B350,'[1]Market Cap'!$G:$I,2,FALSE),"-")</f>
        <v>52707.276582400002</v>
      </c>
      <c r="AF350" s="20">
        <f t="shared" si="163"/>
        <v>0</v>
      </c>
      <c r="AG350" s="17">
        <f t="shared" si="164"/>
        <v>0</v>
      </c>
      <c r="AH350" s="17">
        <f t="shared" si="165"/>
        <v>0</v>
      </c>
      <c r="AI350" s="17" t="str">
        <f t="shared" si="166"/>
        <v>-</v>
      </c>
      <c r="AJ350" s="26" t="str">
        <f>IFERROR(VLOOKUP($B350,'[1]Paste Only'!$D:$AM,26,FALSE),"-")</f>
        <v>-</v>
      </c>
      <c r="AK350" s="26" t="str">
        <f>IFERROR(VLOOKUP($B350,'[1]Paste Only'!$D:$AM,23,FALSE),"-")</f>
        <v>-</v>
      </c>
      <c r="AL350" s="26" t="str">
        <f>IFERROR(VLOOKUP($B350,'[1]Paste Only'!$D:$AM,22,FALSE),"-")</f>
        <v>-</v>
      </c>
      <c r="AM350" s="21" t="str">
        <f t="shared" si="184"/>
        <v>-</v>
      </c>
      <c r="AN350" s="21" t="str">
        <f t="shared" si="184"/>
        <v>-</v>
      </c>
      <c r="AO350" s="21" t="str">
        <f t="shared" si="184"/>
        <v>-</v>
      </c>
      <c r="AP350" s="27">
        <f t="shared" si="167"/>
        <v>0</v>
      </c>
      <c r="AQ350" s="27" t="str">
        <f t="shared" si="168"/>
        <v>-</v>
      </c>
      <c r="AR350" s="27" t="str">
        <f t="shared" si="169"/>
        <v>-</v>
      </c>
      <c r="AS350" s="27">
        <f t="shared" si="170"/>
        <v>0</v>
      </c>
      <c r="AT350" s="27">
        <f t="shared" si="171"/>
        <v>0</v>
      </c>
      <c r="AU350" s="27">
        <f t="shared" si="172"/>
        <v>0</v>
      </c>
      <c r="AV350" s="21">
        <f t="shared" si="173"/>
        <v>0</v>
      </c>
      <c r="AW350" s="27" t="str">
        <f t="shared" si="174"/>
        <v>-</v>
      </c>
      <c r="AX350" s="27" t="str">
        <f t="shared" si="175"/>
        <v>-</v>
      </c>
      <c r="AY350" s="27" t="str">
        <f t="shared" si="176"/>
        <v>-</v>
      </c>
      <c r="AZ350" s="21" t="str">
        <f t="shared" si="177"/>
        <v>-</v>
      </c>
      <c r="BA350" s="21" t="str">
        <f t="shared" si="178"/>
        <v>-</v>
      </c>
      <c r="BB350" s="28" t="str">
        <f t="shared" si="179"/>
        <v>-</v>
      </c>
      <c r="BC350" s="28" t="s">
        <v>81</v>
      </c>
      <c r="BD350" s="28" t="s">
        <v>81</v>
      </c>
      <c r="BE350" s="28" t="s">
        <v>81</v>
      </c>
      <c r="BF350" s="28" t="str">
        <f t="shared" si="180"/>
        <v>-</v>
      </c>
      <c r="BG350" s="29">
        <f t="shared" si="181"/>
        <v>0</v>
      </c>
      <c r="BH350" s="29">
        <f t="shared" si="181"/>
        <v>0</v>
      </c>
      <c r="BI350" s="29">
        <f t="shared" si="181"/>
        <v>0</v>
      </c>
      <c r="BJ350" s="29">
        <f t="shared" si="154"/>
        <v>0</v>
      </c>
      <c r="BK350" s="29"/>
    </row>
    <row r="351" spans="1:64" x14ac:dyDescent="0.25">
      <c r="A351" s="13" t="s">
        <v>1107</v>
      </c>
      <c r="B351" s="13" t="s">
        <v>1108</v>
      </c>
      <c r="C351" s="13" t="s">
        <v>1109</v>
      </c>
      <c r="D351" s="13" t="str">
        <f>IFERROR(VLOOKUP($B351,[1]GICS!$C:$D,2,FALSE),"-")</f>
        <v>Materials</v>
      </c>
      <c r="E351" s="14">
        <f>IFERROR(IF(VLOOKUP($B351,'[1]Paste Only'!$D:$AM,4,FALSE)="-",VLOOKUP($B351,'[1]Market Cap'!$A:$J,10,FALSE),VLOOKUP($B351,'[1]Paste Only'!$D:$AM,4,FALSE)),"-")</f>
        <v>46.29</v>
      </c>
      <c r="F351" s="14" t="str">
        <f>IFERROR(VLOOKUP($B351,'[1]Paste Only'!$D:$AM,5,FALSE),"-")</f>
        <v>-</v>
      </c>
      <c r="G351" s="15">
        <f>IFERROR(VLOOKUP($B351,'[1]Paste Only'!$D:$AM,6,FALSE),"-")</f>
        <v>0</v>
      </c>
      <c r="H351" s="15">
        <f>IFERROR(VLOOKUP($B351,'[1]Paste Only'!$D:$AM,7,FALSE),"-")</f>
        <v>0</v>
      </c>
      <c r="I351" s="15">
        <f>IFERROR(VLOOKUP($B351,'[1]Paste Only'!$D:$AM,8,FALSE),"-")</f>
        <v>0</v>
      </c>
      <c r="J351" s="16"/>
      <c r="K351" s="16"/>
      <c r="L351" s="14">
        <f>IFERROR(VLOOKUP($B351,'[1]Paste Only'!$D:$AM,12,FALSE),"-")</f>
        <v>-8.1</v>
      </c>
      <c r="M351" s="14" t="str">
        <f>IFERROR(VLOOKUP($B351,'[1]Paste Only'!$D:$AM,15,FALSE),"-")</f>
        <v>-</v>
      </c>
      <c r="N351" s="17"/>
      <c r="O351" s="18"/>
      <c r="P351" s="19">
        <f t="shared" si="182"/>
        <v>0</v>
      </c>
      <c r="Q351" s="20">
        <f t="shared" si="155"/>
        <v>0</v>
      </c>
      <c r="R351" s="13">
        <f t="shared" si="156"/>
        <v>0</v>
      </c>
      <c r="S351" s="13" t="str">
        <f>IFERROR(VLOOKUP($B351,'[1]Market Cap'!$G:$I,3,FALSE),"-")</f>
        <v>Small Cap</v>
      </c>
      <c r="T351" s="13"/>
      <c r="U351" s="13"/>
      <c r="V351" s="21">
        <f t="shared" si="183"/>
        <v>0</v>
      </c>
      <c r="W351" s="21">
        <f t="shared" si="183"/>
        <v>0</v>
      </c>
      <c r="X351" s="21">
        <f t="shared" si="183"/>
        <v>0</v>
      </c>
      <c r="Y351" s="22">
        <f t="shared" si="157"/>
        <v>0</v>
      </c>
      <c r="Z351" s="13">
        <f t="shared" si="158"/>
        <v>0</v>
      </c>
      <c r="AA351" s="23">
        <f t="shared" si="159"/>
        <v>0</v>
      </c>
      <c r="AB351" s="23">
        <f t="shared" si="160"/>
        <v>0</v>
      </c>
      <c r="AC351" s="23">
        <f t="shared" si="161"/>
        <v>0</v>
      </c>
      <c r="AD351" s="24">
        <f t="shared" si="162"/>
        <v>0</v>
      </c>
      <c r="AE351" s="25">
        <f>IFERROR(VLOOKUP($B351,'[1]Market Cap'!$G:$I,2,FALSE),"-")</f>
        <v>13565.774479649999</v>
      </c>
      <c r="AF351" s="20">
        <f t="shared" si="163"/>
        <v>0</v>
      </c>
      <c r="AG351" s="17">
        <f t="shared" si="164"/>
        <v>0</v>
      </c>
      <c r="AH351" s="17">
        <f t="shared" si="165"/>
        <v>0</v>
      </c>
      <c r="AI351" s="17" t="str">
        <f t="shared" si="166"/>
        <v>-</v>
      </c>
      <c r="AJ351" s="26" t="str">
        <f>IFERROR(VLOOKUP($B351,'[1]Paste Only'!$D:$AM,26,FALSE),"-")</f>
        <v>-</v>
      </c>
      <c r="AK351" s="26" t="str">
        <f>IFERROR(VLOOKUP($B351,'[1]Paste Only'!$D:$AM,23,FALSE),"-")</f>
        <v>-</v>
      </c>
      <c r="AL351" s="26" t="str">
        <f>IFERROR(VLOOKUP($B351,'[1]Paste Only'!$D:$AM,22,FALSE),"-")</f>
        <v>-</v>
      </c>
      <c r="AM351" s="21" t="str">
        <f t="shared" si="184"/>
        <v>-</v>
      </c>
      <c r="AN351" s="21" t="str">
        <f t="shared" si="184"/>
        <v>-</v>
      </c>
      <c r="AO351" s="21" t="str">
        <f t="shared" si="184"/>
        <v>-</v>
      </c>
      <c r="AP351" s="27">
        <f t="shared" si="167"/>
        <v>0</v>
      </c>
      <c r="AQ351" s="27" t="str">
        <f t="shared" si="168"/>
        <v>-</v>
      </c>
      <c r="AR351" s="27" t="str">
        <f t="shared" si="169"/>
        <v>-</v>
      </c>
      <c r="AS351" s="27">
        <f t="shared" si="170"/>
        <v>0</v>
      </c>
      <c r="AT351" s="27">
        <f t="shared" si="171"/>
        <v>0</v>
      </c>
      <c r="AU351" s="27">
        <f t="shared" si="172"/>
        <v>0</v>
      </c>
      <c r="AV351" s="21" t="str">
        <f t="shared" si="173"/>
        <v>0</v>
      </c>
      <c r="AW351" s="27">
        <f t="shared" si="174"/>
        <v>0</v>
      </c>
      <c r="AX351" s="27" t="str">
        <f t="shared" si="175"/>
        <v>-</v>
      </c>
      <c r="AY351" s="27" t="str">
        <f t="shared" si="176"/>
        <v>-</v>
      </c>
      <c r="AZ351" s="21" t="str">
        <f t="shared" si="177"/>
        <v>-</v>
      </c>
      <c r="BA351" s="21" t="str">
        <f t="shared" si="178"/>
        <v>-</v>
      </c>
      <c r="BB351" s="28" t="str">
        <f t="shared" si="179"/>
        <v>-</v>
      </c>
      <c r="BC351" s="28" t="s">
        <v>81</v>
      </c>
      <c r="BD351" s="28" t="s">
        <v>81</v>
      </c>
      <c r="BE351" s="28" t="s">
        <v>81</v>
      </c>
      <c r="BF351" s="28" t="str">
        <f t="shared" si="180"/>
        <v>-</v>
      </c>
      <c r="BG351" s="29">
        <f t="shared" si="181"/>
        <v>0</v>
      </c>
      <c r="BH351" s="29">
        <f t="shared" si="181"/>
        <v>0</v>
      </c>
      <c r="BI351" s="29">
        <f t="shared" si="181"/>
        <v>0</v>
      </c>
      <c r="BJ351" s="29">
        <f t="shared" si="154"/>
        <v>0</v>
      </c>
      <c r="BK351" s="29"/>
    </row>
    <row r="352" spans="1:64" x14ac:dyDescent="0.25">
      <c r="A352" s="13" t="s">
        <v>1110</v>
      </c>
      <c r="B352" s="13" t="s">
        <v>1111</v>
      </c>
      <c r="C352" s="13" t="s">
        <v>1112</v>
      </c>
      <c r="D352" s="13" t="str">
        <f>IFERROR(VLOOKUP($B352,[1]GICS!$C:$D,2,FALSE),"-")</f>
        <v>Industrials</v>
      </c>
      <c r="E352" s="14">
        <f>IFERROR(IF(VLOOKUP($B352,'[1]Paste Only'!$D:$AM,4,FALSE)="-",VLOOKUP($B352,'[1]Market Cap'!$A:$J,10,FALSE),VLOOKUP($B352,'[1]Paste Only'!$D:$AM,4,FALSE)),"-")</f>
        <v>267.7</v>
      </c>
      <c r="F352" s="14">
        <f>IFERROR(VLOOKUP($B352,'[1]Paste Only'!$D:$AM,5,FALSE),"-")</f>
        <v>286.79998779296875</v>
      </c>
      <c r="G352" s="15">
        <f>IFERROR(VLOOKUP($B352,'[1]Paste Only'!$D:$AM,6,FALSE),"-")</f>
        <v>3</v>
      </c>
      <c r="H352" s="15">
        <f>IFERROR(VLOOKUP($B352,'[1]Paste Only'!$D:$AM,7,FALSE),"-")</f>
        <v>3</v>
      </c>
      <c r="I352" s="15">
        <f>IFERROR(VLOOKUP($B352,'[1]Paste Only'!$D:$AM,8,FALSE),"-")</f>
        <v>0</v>
      </c>
      <c r="J352" s="16"/>
      <c r="K352" s="16"/>
      <c r="L352" s="14">
        <f>IFERROR(VLOOKUP($B352,'[1]Paste Only'!$D:$AM,12,FALSE),"-")</f>
        <v>8.01</v>
      </c>
      <c r="M352" s="14">
        <f>IFERROR(VLOOKUP($B352,'[1]Paste Only'!$D:$AM,15,FALSE),"-")</f>
        <v>9.5675862068965518</v>
      </c>
      <c r="N352" s="17"/>
      <c r="O352" s="18"/>
      <c r="P352" s="19">
        <f t="shared" si="182"/>
        <v>0.19445520685350215</v>
      </c>
      <c r="Q352" s="20">
        <f t="shared" si="155"/>
        <v>7.1348478868019205E-2</v>
      </c>
      <c r="R352" s="13">
        <f t="shared" si="156"/>
        <v>6</v>
      </c>
      <c r="S352" s="13" t="str">
        <f>IFERROR(VLOOKUP($B352,'[1]Market Cap'!$G:$I,3,FALSE),"-")</f>
        <v>Small Cap</v>
      </c>
      <c r="T352" s="13"/>
      <c r="U352" s="13"/>
      <c r="V352" s="21">
        <f t="shared" si="183"/>
        <v>0</v>
      </c>
      <c r="W352" s="21">
        <f t="shared" si="183"/>
        <v>0</v>
      </c>
      <c r="X352" s="21">
        <f t="shared" si="183"/>
        <v>0</v>
      </c>
      <c r="Y352" s="22">
        <f t="shared" si="157"/>
        <v>0</v>
      </c>
      <c r="Z352" s="13">
        <f t="shared" si="158"/>
        <v>0</v>
      </c>
      <c r="AA352" s="23">
        <f t="shared" si="159"/>
        <v>0</v>
      </c>
      <c r="AB352" s="23">
        <f t="shared" si="160"/>
        <v>0</v>
      </c>
      <c r="AC352" s="23">
        <f t="shared" si="161"/>
        <v>0</v>
      </c>
      <c r="AD352" s="24">
        <f t="shared" si="162"/>
        <v>0</v>
      </c>
      <c r="AE352" s="25">
        <f>IFERROR(VLOOKUP($B352,'[1]Market Cap'!$G:$I,2,FALSE),"-")</f>
        <v>12865.76302998</v>
      </c>
      <c r="AF352" s="20">
        <f t="shared" si="163"/>
        <v>0</v>
      </c>
      <c r="AG352" s="17">
        <f t="shared" si="164"/>
        <v>0</v>
      </c>
      <c r="AH352" s="17">
        <f t="shared" si="165"/>
        <v>0</v>
      </c>
      <c r="AI352" s="17" t="str">
        <f t="shared" si="166"/>
        <v>-</v>
      </c>
      <c r="AJ352" s="26">
        <f>IFERROR(VLOOKUP($B352,'[1]Paste Only'!$D:$AM,26,FALSE),"-")</f>
        <v>282</v>
      </c>
      <c r="AK352" s="26">
        <f>IFERROR(VLOOKUP($B352,'[1]Paste Only'!$D:$AM,23,FALSE),"-")</f>
        <v>300</v>
      </c>
      <c r="AL352" s="26">
        <f>IFERROR(VLOOKUP($B352,'[1]Paste Only'!$D:$AM,22,FALSE),"-")</f>
        <v>280</v>
      </c>
      <c r="AM352" s="21">
        <f t="shared" si="184"/>
        <v>-1.6736359823117164E-2</v>
      </c>
      <c r="AN352" s="21">
        <f t="shared" si="184"/>
        <v>4.6025149124343301E-2</v>
      </c>
      <c r="AO352" s="21">
        <f t="shared" si="184"/>
        <v>-2.3709860817279549E-2</v>
      </c>
      <c r="AP352" s="27">
        <f t="shared" si="167"/>
        <v>0</v>
      </c>
      <c r="AQ352" s="27">
        <f t="shared" si="168"/>
        <v>0</v>
      </c>
      <c r="AR352" s="27">
        <f t="shared" si="169"/>
        <v>286.79998779296875</v>
      </c>
      <c r="AS352" s="27">
        <f t="shared" si="170"/>
        <v>286.79998779296875</v>
      </c>
      <c r="AT352" s="27">
        <f t="shared" si="171"/>
        <v>0</v>
      </c>
      <c r="AU352" s="27">
        <f t="shared" si="172"/>
        <v>0</v>
      </c>
      <c r="AV352" s="21">
        <f t="shared" si="173"/>
        <v>0.5</v>
      </c>
      <c r="AW352" s="27">
        <f t="shared" si="174"/>
        <v>286.79998779296875</v>
      </c>
      <c r="AX352" s="27">
        <f t="shared" si="175"/>
        <v>286.79998779296875</v>
      </c>
      <c r="AY352" s="27">
        <f t="shared" si="176"/>
        <v>286.79998779296875</v>
      </c>
      <c r="AZ352" s="21">
        <f t="shared" si="177"/>
        <v>7.1348478868019205E-2</v>
      </c>
      <c r="BA352" s="21">
        <f t="shared" si="178"/>
        <v>7.1348478868019205E-2</v>
      </c>
      <c r="BB352" s="28">
        <f t="shared" si="179"/>
        <v>286.79998779296875</v>
      </c>
      <c r="BC352" s="28" t="s">
        <v>81</v>
      </c>
      <c r="BD352" s="28" t="s">
        <v>81</v>
      </c>
      <c r="BE352" s="28" t="s">
        <v>81</v>
      </c>
      <c r="BF352" s="28" t="str">
        <f t="shared" si="180"/>
        <v>-</v>
      </c>
      <c r="BG352" s="29">
        <f t="shared" si="181"/>
        <v>0</v>
      </c>
      <c r="BH352" s="29">
        <f t="shared" si="181"/>
        <v>0</v>
      </c>
      <c r="BI352" s="29">
        <f t="shared" si="181"/>
        <v>0</v>
      </c>
      <c r="BJ352" s="29">
        <f t="shared" si="154"/>
        <v>0</v>
      </c>
      <c r="BK352" s="29"/>
    </row>
    <row r="353" spans="1:63" x14ac:dyDescent="0.25">
      <c r="A353" s="13" t="s">
        <v>1113</v>
      </c>
      <c r="B353" s="13" t="s">
        <v>1114</v>
      </c>
      <c r="C353" s="13" t="s">
        <v>1115</v>
      </c>
      <c r="D353" s="13" t="str">
        <f>IFERROR(VLOOKUP($B353,[1]GICS!$C:$D,2,FALSE),"-")</f>
        <v>Health Care</v>
      </c>
      <c r="E353" s="14">
        <f>IFERROR(IF(VLOOKUP($B353,'[1]Paste Only'!$D:$AM,4,FALSE)="-",VLOOKUP($B353,'[1]Market Cap'!$A:$J,10,FALSE),VLOOKUP($B353,'[1]Paste Only'!$D:$AM,4,FALSE)),"-")</f>
        <v>1634.9</v>
      </c>
      <c r="F353" s="14">
        <f>IFERROR(VLOOKUP($B353,'[1]Paste Only'!$D:$AM,5,FALSE),"-")</f>
        <v>1817.1666259765625</v>
      </c>
      <c r="G353" s="15">
        <f>IFERROR(VLOOKUP($B353,'[1]Paste Only'!$D:$AM,6,FALSE),"-")</f>
        <v>4</v>
      </c>
      <c r="H353" s="15">
        <f>IFERROR(VLOOKUP($B353,'[1]Paste Only'!$D:$AM,7,FALSE),"-")</f>
        <v>2</v>
      </c>
      <c r="I353" s="15">
        <f>IFERROR(VLOOKUP($B353,'[1]Paste Only'!$D:$AM,8,FALSE),"-")</f>
        <v>0</v>
      </c>
      <c r="J353" s="16"/>
      <c r="K353" s="16"/>
      <c r="L353" s="14">
        <f>IFERROR(VLOOKUP($B353,'[1]Paste Only'!$D:$AM,12,FALSE),"-")</f>
        <v>35.520000000000003</v>
      </c>
      <c r="M353" s="14">
        <f>IFERROR(VLOOKUP($B353,'[1]Paste Only'!$D:$AM,15,FALSE),"-")</f>
        <v>43.66873563218391</v>
      </c>
      <c r="N353" s="17"/>
      <c r="O353" s="18"/>
      <c r="P353" s="19">
        <f t="shared" si="182"/>
        <v>0.22941260225742988</v>
      </c>
      <c r="Q353" s="20">
        <f t="shared" si="155"/>
        <v>0.11148487734819401</v>
      </c>
      <c r="R353" s="13">
        <f t="shared" si="156"/>
        <v>6</v>
      </c>
      <c r="S353" s="13" t="str">
        <f>IFERROR(VLOOKUP($B353,'[1]Market Cap'!$G:$I,3,FALSE),"-")</f>
        <v>Small Cap</v>
      </c>
      <c r="T353" s="13"/>
      <c r="U353" s="13"/>
      <c r="V353" s="21">
        <f t="shared" si="183"/>
        <v>0</v>
      </c>
      <c r="W353" s="21">
        <f t="shared" si="183"/>
        <v>0</v>
      </c>
      <c r="X353" s="21">
        <f t="shared" si="183"/>
        <v>0</v>
      </c>
      <c r="Y353" s="22">
        <f t="shared" si="157"/>
        <v>0</v>
      </c>
      <c r="Z353" s="13">
        <f t="shared" si="158"/>
        <v>0</v>
      </c>
      <c r="AA353" s="23">
        <f t="shared" si="159"/>
        <v>0</v>
      </c>
      <c r="AB353" s="23">
        <f t="shared" si="160"/>
        <v>0</v>
      </c>
      <c r="AC353" s="23">
        <f t="shared" si="161"/>
        <v>0</v>
      </c>
      <c r="AD353" s="24">
        <f t="shared" si="162"/>
        <v>0</v>
      </c>
      <c r="AE353" s="25">
        <f>IFERROR(VLOOKUP($B353,'[1]Market Cap'!$G:$I,2,FALSE),"-")</f>
        <v>17103.703191960001</v>
      </c>
      <c r="AF353" s="20">
        <f t="shared" si="163"/>
        <v>0</v>
      </c>
      <c r="AG353" s="17">
        <f t="shared" si="164"/>
        <v>0</v>
      </c>
      <c r="AH353" s="17">
        <f t="shared" si="165"/>
        <v>0</v>
      </c>
      <c r="AI353" s="17" t="str">
        <f t="shared" si="166"/>
        <v>-</v>
      </c>
      <c r="AJ353" s="26">
        <f>IFERROR(VLOOKUP($B353,'[1]Paste Only'!$D:$AM,26,FALSE),"-")</f>
        <v>1852.5</v>
      </c>
      <c r="AK353" s="26">
        <f>IFERROR(VLOOKUP($B353,'[1]Paste Only'!$D:$AM,23,FALSE),"-")</f>
        <v>1965</v>
      </c>
      <c r="AL353" s="26">
        <f>IFERROR(VLOOKUP($B353,'[1]Paste Only'!$D:$AM,22,FALSE),"-")</f>
        <v>1600</v>
      </c>
      <c r="AM353" s="21">
        <f t="shared" si="184"/>
        <v>1.9444212500022706E-2</v>
      </c>
      <c r="AN353" s="21">
        <f t="shared" si="184"/>
        <v>8.1353780060752889E-2</v>
      </c>
      <c r="AO353" s="21">
        <f t="shared" si="184"/>
        <v>-0.1195083724696161</v>
      </c>
      <c r="AP353" s="27">
        <f t="shared" si="167"/>
        <v>0</v>
      </c>
      <c r="AQ353" s="27">
        <f t="shared" si="168"/>
        <v>0</v>
      </c>
      <c r="AR353" s="27">
        <f t="shared" si="169"/>
        <v>1817.1666259765625</v>
      </c>
      <c r="AS353" s="27">
        <f t="shared" si="170"/>
        <v>1817.1666259765625</v>
      </c>
      <c r="AT353" s="27">
        <f t="shared" si="171"/>
        <v>0</v>
      </c>
      <c r="AU353" s="27">
        <f t="shared" si="172"/>
        <v>0</v>
      </c>
      <c r="AV353" s="21">
        <f t="shared" si="173"/>
        <v>0.66666666666666663</v>
      </c>
      <c r="AW353" s="27">
        <f t="shared" si="174"/>
        <v>1817.1666259765625</v>
      </c>
      <c r="AX353" s="27">
        <f t="shared" si="175"/>
        <v>1817.1666259765625</v>
      </c>
      <c r="AY353" s="27">
        <f t="shared" si="176"/>
        <v>1817.1666259765625</v>
      </c>
      <c r="AZ353" s="21">
        <f t="shared" si="177"/>
        <v>0.11148487734819401</v>
      </c>
      <c r="BA353" s="21">
        <f t="shared" si="178"/>
        <v>0.11148487734819401</v>
      </c>
      <c r="BB353" s="28">
        <f t="shared" si="179"/>
        <v>1817.1666259765625</v>
      </c>
      <c r="BC353" s="28" t="s">
        <v>81</v>
      </c>
      <c r="BD353" s="28" t="s">
        <v>81</v>
      </c>
      <c r="BE353" s="28" t="s">
        <v>81</v>
      </c>
      <c r="BF353" s="28" t="str">
        <f t="shared" si="180"/>
        <v>-</v>
      </c>
      <c r="BG353" s="29">
        <f t="shared" si="181"/>
        <v>0</v>
      </c>
      <c r="BH353" s="29">
        <f t="shared" si="181"/>
        <v>0</v>
      </c>
      <c r="BI353" s="29">
        <f t="shared" si="181"/>
        <v>0</v>
      </c>
      <c r="BJ353" s="29">
        <f t="shared" si="154"/>
        <v>0</v>
      </c>
      <c r="BK353" s="29"/>
    </row>
    <row r="354" spans="1:63" x14ac:dyDescent="0.25">
      <c r="A354" s="13" t="s">
        <v>1116</v>
      </c>
      <c r="B354" s="13" t="s">
        <v>1117</v>
      </c>
      <c r="C354" s="13" t="s">
        <v>1118</v>
      </c>
      <c r="D354" s="13" t="str">
        <f>IFERROR(VLOOKUP($B354,[1]GICS!$C:$D,2,FALSE),"-")</f>
        <v>Industrials</v>
      </c>
      <c r="E354" s="14">
        <f>IFERROR(IF(VLOOKUP($B354,'[1]Paste Only'!$D:$AM,4,FALSE)="-",VLOOKUP($B354,'[1]Market Cap'!$A:$J,10,FALSE),VLOOKUP($B354,'[1]Paste Only'!$D:$AM,4,FALSE)),"-")</f>
        <v>2599.75</v>
      </c>
      <c r="F354" s="14">
        <f>IFERROR(VLOOKUP($B354,'[1]Paste Only'!$D:$AM,5,FALSE),"-")</f>
        <v>2660.111083984375</v>
      </c>
      <c r="G354" s="15">
        <f>IFERROR(VLOOKUP($B354,'[1]Paste Only'!$D:$AM,6,FALSE),"-")</f>
        <v>8</v>
      </c>
      <c r="H354" s="15">
        <f>IFERROR(VLOOKUP($B354,'[1]Paste Only'!$D:$AM,7,FALSE),"-")</f>
        <v>5</v>
      </c>
      <c r="I354" s="15">
        <f>IFERROR(VLOOKUP($B354,'[1]Paste Only'!$D:$AM,8,FALSE),"-")</f>
        <v>7</v>
      </c>
      <c r="J354" s="16"/>
      <c r="K354" s="16"/>
      <c r="L354" s="14">
        <f>IFERROR(VLOOKUP($B354,'[1]Paste Only'!$D:$AM,12,FALSE),"-")</f>
        <v>98.449999999999989</v>
      </c>
      <c r="M354" s="14">
        <f>IFERROR(VLOOKUP($B354,'[1]Paste Only'!$D:$AM,15,FALSE),"-")</f>
        <v>94.470298850574707</v>
      </c>
      <c r="N354" s="17"/>
      <c r="O354" s="18"/>
      <c r="P354" s="19">
        <f t="shared" si="182"/>
        <v>-4.0423576936772787E-2</v>
      </c>
      <c r="Q354" s="20">
        <f t="shared" si="155"/>
        <v>2.3218034035724644E-2</v>
      </c>
      <c r="R354" s="13">
        <f t="shared" si="156"/>
        <v>20</v>
      </c>
      <c r="S354" s="13" t="str">
        <f>IFERROR(VLOOKUP($B354,'[1]Market Cap'!$G:$I,3,FALSE),"-")</f>
        <v>Small Cap</v>
      </c>
      <c r="T354" s="13"/>
      <c r="U354" s="13"/>
      <c r="V354" s="21">
        <f t="shared" si="183"/>
        <v>0</v>
      </c>
      <c r="W354" s="21">
        <f t="shared" si="183"/>
        <v>0</v>
      </c>
      <c r="X354" s="21">
        <f t="shared" si="183"/>
        <v>0</v>
      </c>
      <c r="Y354" s="22">
        <f t="shared" si="157"/>
        <v>0</v>
      </c>
      <c r="Z354" s="13">
        <f t="shared" si="158"/>
        <v>0</v>
      </c>
      <c r="AA354" s="23">
        <f t="shared" si="159"/>
        <v>0</v>
      </c>
      <c r="AB354" s="23">
        <f t="shared" si="160"/>
        <v>0</v>
      </c>
      <c r="AC354" s="23">
        <f t="shared" si="161"/>
        <v>0</v>
      </c>
      <c r="AD354" s="24">
        <f t="shared" si="162"/>
        <v>0</v>
      </c>
      <c r="AE354" s="25">
        <f>IFERROR(VLOOKUP($B354,'[1]Market Cap'!$G:$I,2,FALSE),"-")</f>
        <v>15606.8576763</v>
      </c>
      <c r="AF354" s="20">
        <f t="shared" si="163"/>
        <v>0</v>
      </c>
      <c r="AG354" s="17">
        <f t="shared" si="164"/>
        <v>0</v>
      </c>
      <c r="AH354" s="17">
        <f t="shared" si="165"/>
        <v>0</v>
      </c>
      <c r="AI354" s="17" t="str">
        <f t="shared" si="166"/>
        <v>-</v>
      </c>
      <c r="AJ354" s="26">
        <f>IFERROR(VLOOKUP($B354,'[1]Paste Only'!$D:$AM,26,FALSE),"-")</f>
        <v>2610</v>
      </c>
      <c r="AK354" s="26">
        <f>IFERROR(VLOOKUP($B354,'[1]Paste Only'!$D:$AM,23,FALSE),"-")</f>
        <v>3800</v>
      </c>
      <c r="AL354" s="26">
        <f>IFERROR(VLOOKUP($B354,'[1]Paste Only'!$D:$AM,22,FALSE),"-")</f>
        <v>1890</v>
      </c>
      <c r="AM354" s="21">
        <f t="shared" si="184"/>
        <v>-1.8837966687209717E-2</v>
      </c>
      <c r="AN354" s="21">
        <f t="shared" si="184"/>
        <v>0.42851177263931151</v>
      </c>
      <c r="AO354" s="21">
        <f t="shared" si="184"/>
        <v>-0.28950335518728976</v>
      </c>
      <c r="AP354" s="27">
        <f t="shared" si="167"/>
        <v>0</v>
      </c>
      <c r="AQ354" s="27">
        <f t="shared" si="168"/>
        <v>0</v>
      </c>
      <c r="AR354" s="27">
        <f t="shared" si="169"/>
        <v>2660.111083984375</v>
      </c>
      <c r="AS354" s="27">
        <f t="shared" si="170"/>
        <v>2660.111083984375</v>
      </c>
      <c r="AT354" s="27">
        <f t="shared" si="171"/>
        <v>0</v>
      </c>
      <c r="AU354" s="27">
        <f t="shared" si="172"/>
        <v>0</v>
      </c>
      <c r="AV354" s="21">
        <f t="shared" si="173"/>
        <v>0.4</v>
      </c>
      <c r="AW354" s="27">
        <f t="shared" si="174"/>
        <v>2660.111083984375</v>
      </c>
      <c r="AX354" s="27">
        <f t="shared" si="175"/>
        <v>2660.111083984375</v>
      </c>
      <c r="AY354" s="27">
        <f t="shared" si="176"/>
        <v>2610</v>
      </c>
      <c r="AZ354" s="21">
        <f t="shared" si="177"/>
        <v>3.9426867968073154E-3</v>
      </c>
      <c r="BA354" s="21">
        <f t="shared" si="178"/>
        <v>3.9426867968073154E-3</v>
      </c>
      <c r="BB354" s="28">
        <f t="shared" si="179"/>
        <v>2660.111083984375</v>
      </c>
      <c r="BC354" s="28" t="s">
        <v>81</v>
      </c>
      <c r="BD354" s="28" t="s">
        <v>81</v>
      </c>
      <c r="BE354" s="28" t="s">
        <v>81</v>
      </c>
      <c r="BF354" s="28" t="str">
        <f t="shared" si="180"/>
        <v>-</v>
      </c>
      <c r="BG354" s="29">
        <f t="shared" si="181"/>
        <v>0</v>
      </c>
      <c r="BH354" s="29">
        <f t="shared" si="181"/>
        <v>0</v>
      </c>
      <c r="BI354" s="29">
        <f t="shared" si="181"/>
        <v>0</v>
      </c>
      <c r="BJ354" s="29">
        <f t="shared" si="154"/>
        <v>0</v>
      </c>
      <c r="BK354" s="29"/>
    </row>
    <row r="355" spans="1:63" x14ac:dyDescent="0.25">
      <c r="A355" s="13" t="s">
        <v>1119</v>
      </c>
      <c r="B355" s="13" t="s">
        <v>1120</v>
      </c>
      <c r="C355" s="13" t="s">
        <v>1121</v>
      </c>
      <c r="D355" s="13" t="str">
        <f>IFERROR(VLOOKUP($B355,[1]GICS!$C:$D,2,FALSE),"-")</f>
        <v>-</v>
      </c>
      <c r="E355" s="14">
        <f>IFERROR(IF(VLOOKUP($B355,'[1]Paste Only'!$D:$AM,4,FALSE)="-",VLOOKUP($B355,'[1]Market Cap'!$A:$J,10,FALSE),VLOOKUP($B355,'[1]Paste Only'!$D:$AM,4,FALSE)),"-")</f>
        <v>0</v>
      </c>
      <c r="F355" s="14" t="str">
        <f>IFERROR(VLOOKUP($B355,'[1]Paste Only'!$D:$AM,5,FALSE),"-")</f>
        <v>-</v>
      </c>
      <c r="G355" s="15">
        <f>IFERROR(VLOOKUP($B355,'[1]Paste Only'!$D:$AM,6,FALSE),"-")</f>
        <v>0</v>
      </c>
      <c r="H355" s="15">
        <f>IFERROR(VLOOKUP($B355,'[1]Paste Only'!$D:$AM,7,FALSE),"-")</f>
        <v>0</v>
      </c>
      <c r="I355" s="15">
        <f>IFERROR(VLOOKUP($B355,'[1]Paste Only'!$D:$AM,8,FALSE),"-")</f>
        <v>0</v>
      </c>
      <c r="J355" s="16"/>
      <c r="K355" s="16"/>
      <c r="L355" s="14">
        <f>IFERROR(VLOOKUP($B355,'[1]Paste Only'!$D:$AM,12,FALSE),"-")</f>
        <v>0.77</v>
      </c>
      <c r="M355" s="14" t="str">
        <f>IFERROR(VLOOKUP($B355,'[1]Paste Only'!$D:$AM,15,FALSE),"-")</f>
        <v>-</v>
      </c>
      <c r="N355" s="17"/>
      <c r="O355" s="18"/>
      <c r="P355" s="19">
        <f t="shared" si="182"/>
        <v>0</v>
      </c>
      <c r="Q355" s="20">
        <f t="shared" si="155"/>
        <v>0</v>
      </c>
      <c r="R355" s="13">
        <f t="shared" si="156"/>
        <v>0</v>
      </c>
      <c r="S355" s="13" t="str">
        <f>IFERROR(VLOOKUP($B355,'[1]Market Cap'!$G:$I,3,FALSE),"-")</f>
        <v>Small Cap</v>
      </c>
      <c r="T355" s="13"/>
      <c r="U355" s="13"/>
      <c r="V355" s="21">
        <f t="shared" si="183"/>
        <v>0</v>
      </c>
      <c r="W355" s="21">
        <f t="shared" si="183"/>
        <v>0</v>
      </c>
      <c r="X355" s="21">
        <f t="shared" si="183"/>
        <v>0</v>
      </c>
      <c r="Y355" s="22">
        <f t="shared" si="157"/>
        <v>0</v>
      </c>
      <c r="Z355" s="13">
        <f t="shared" si="158"/>
        <v>0</v>
      </c>
      <c r="AA355" s="23">
        <f t="shared" si="159"/>
        <v>0</v>
      </c>
      <c r="AB355" s="23">
        <f t="shared" si="160"/>
        <v>0</v>
      </c>
      <c r="AC355" s="23">
        <f t="shared" si="161"/>
        <v>0</v>
      </c>
      <c r="AD355" s="24">
        <f t="shared" si="162"/>
        <v>0</v>
      </c>
      <c r="AE355" s="25">
        <f>IFERROR(VLOOKUP($B355,'[1]Market Cap'!$G:$I,2,FALSE),"-")</f>
        <v>0</v>
      </c>
      <c r="AF355" s="20">
        <f t="shared" si="163"/>
        <v>0</v>
      </c>
      <c r="AG355" s="17">
        <f t="shared" si="164"/>
        <v>0</v>
      </c>
      <c r="AH355" s="17">
        <f t="shared" si="165"/>
        <v>0</v>
      </c>
      <c r="AI355" s="17" t="str">
        <f t="shared" si="166"/>
        <v>-</v>
      </c>
      <c r="AJ355" s="26" t="str">
        <f>IFERROR(VLOOKUP($B355,'[1]Paste Only'!$D:$AM,26,FALSE),"-")</f>
        <v>-</v>
      </c>
      <c r="AK355" s="26" t="str">
        <f>IFERROR(VLOOKUP($B355,'[1]Paste Only'!$D:$AM,23,FALSE),"-")</f>
        <v>-</v>
      </c>
      <c r="AL355" s="26" t="str">
        <f>IFERROR(VLOOKUP($B355,'[1]Paste Only'!$D:$AM,22,FALSE),"-")</f>
        <v>-</v>
      </c>
      <c r="AM355" s="21" t="str">
        <f t="shared" si="184"/>
        <v>-</v>
      </c>
      <c r="AN355" s="21" t="str">
        <f t="shared" si="184"/>
        <v>-</v>
      </c>
      <c r="AO355" s="21" t="str">
        <f t="shared" si="184"/>
        <v>-</v>
      </c>
      <c r="AP355" s="27">
        <f t="shared" si="167"/>
        <v>0</v>
      </c>
      <c r="AQ355" s="27" t="str">
        <f t="shared" si="168"/>
        <v>-</v>
      </c>
      <c r="AR355" s="27" t="str">
        <f t="shared" si="169"/>
        <v>-</v>
      </c>
      <c r="AS355" s="27">
        <f t="shared" si="170"/>
        <v>0</v>
      </c>
      <c r="AT355" s="27">
        <f t="shared" si="171"/>
        <v>0</v>
      </c>
      <c r="AU355" s="27">
        <f t="shared" si="172"/>
        <v>0</v>
      </c>
      <c r="AV355" s="21" t="str">
        <f t="shared" si="173"/>
        <v>0</v>
      </c>
      <c r="AW355" s="27">
        <f t="shared" si="174"/>
        <v>0</v>
      </c>
      <c r="AX355" s="27" t="str">
        <f t="shared" si="175"/>
        <v>-</v>
      </c>
      <c r="AY355" s="27" t="str">
        <f t="shared" si="176"/>
        <v>-</v>
      </c>
      <c r="AZ355" s="21" t="str">
        <f t="shared" si="177"/>
        <v>-</v>
      </c>
      <c r="BA355" s="21" t="str">
        <f t="shared" si="178"/>
        <v>-</v>
      </c>
      <c r="BB355" s="28" t="str">
        <f t="shared" si="179"/>
        <v>-</v>
      </c>
      <c r="BC355" s="28" t="s">
        <v>81</v>
      </c>
      <c r="BD355" s="28" t="s">
        <v>81</v>
      </c>
      <c r="BE355" s="28" t="s">
        <v>81</v>
      </c>
      <c r="BF355" s="28" t="str">
        <f t="shared" si="180"/>
        <v>-</v>
      </c>
      <c r="BG355" s="29">
        <f t="shared" si="181"/>
        <v>0</v>
      </c>
      <c r="BH355" s="29">
        <f t="shared" si="181"/>
        <v>0</v>
      </c>
      <c r="BI355" s="29">
        <f t="shared" si="181"/>
        <v>0</v>
      </c>
      <c r="BJ355" s="29">
        <f t="shared" si="154"/>
        <v>0</v>
      </c>
      <c r="BK355" s="29"/>
    </row>
    <row r="356" spans="1:63" x14ac:dyDescent="0.25">
      <c r="A356" s="13" t="s">
        <v>1122</v>
      </c>
      <c r="B356" s="13" t="s">
        <v>1123</v>
      </c>
      <c r="C356" s="13" t="s">
        <v>1124</v>
      </c>
      <c r="D356" s="13" t="str">
        <f>IFERROR(VLOOKUP($B356,[1]GICS!$C:$D,2,FALSE),"-")</f>
        <v>Energy</v>
      </c>
      <c r="E356" s="14">
        <f>IFERROR(IF(VLOOKUP($B356,'[1]Paste Only'!$D:$AM,4,FALSE)="-",VLOOKUP($B356,'[1]Market Cap'!$A:$J,10,FALSE),VLOOKUP($B356,'[1]Paste Only'!$D:$AM,4,FALSE)),"-")</f>
        <v>702.15</v>
      </c>
      <c r="F356" s="14">
        <f>IFERROR(VLOOKUP($B356,'[1]Paste Only'!$D:$AM,5,FALSE),"-")</f>
        <v>801.75</v>
      </c>
      <c r="G356" s="15">
        <f>IFERROR(VLOOKUP($B356,'[1]Paste Only'!$D:$AM,6,FALSE),"-")</f>
        <v>2</v>
      </c>
      <c r="H356" s="15">
        <f>IFERROR(VLOOKUP($B356,'[1]Paste Only'!$D:$AM,7,FALSE),"-")</f>
        <v>2</v>
      </c>
      <c r="I356" s="15">
        <f>IFERROR(VLOOKUP($B356,'[1]Paste Only'!$D:$AM,8,FALSE),"-")</f>
        <v>0</v>
      </c>
      <c r="J356" s="16"/>
      <c r="K356" s="16"/>
      <c r="L356" s="14">
        <f>IFERROR(VLOOKUP($B356,'[1]Paste Only'!$D:$AM,12,FALSE),"-")</f>
        <v>19.894729000000002</v>
      </c>
      <c r="M356" s="14">
        <f>IFERROR(VLOOKUP($B356,'[1]Paste Only'!$D:$AM,15,FALSE),"-")</f>
        <v>22.166425287356326</v>
      </c>
      <c r="N356" s="17"/>
      <c r="O356" s="18"/>
      <c r="P356" s="19">
        <f t="shared" si="182"/>
        <v>0.11418583723137532</v>
      </c>
      <c r="Q356" s="20">
        <f t="shared" si="155"/>
        <v>0.14185003204443491</v>
      </c>
      <c r="R356" s="13">
        <f t="shared" si="156"/>
        <v>4</v>
      </c>
      <c r="S356" s="13" t="str">
        <f>IFERROR(VLOOKUP($B356,'[1]Market Cap'!$G:$I,3,FALSE),"-")</f>
        <v>Mid Cap</v>
      </c>
      <c r="T356" s="13"/>
      <c r="U356" s="13"/>
      <c r="V356" s="21">
        <f t="shared" si="183"/>
        <v>0</v>
      </c>
      <c r="W356" s="21">
        <f t="shared" si="183"/>
        <v>0</v>
      </c>
      <c r="X356" s="21">
        <f t="shared" si="183"/>
        <v>0</v>
      </c>
      <c r="Y356" s="22">
        <f t="shared" si="157"/>
        <v>0</v>
      </c>
      <c r="Z356" s="13">
        <f t="shared" si="158"/>
        <v>0</v>
      </c>
      <c r="AA356" s="23">
        <f t="shared" si="159"/>
        <v>0</v>
      </c>
      <c r="AB356" s="23">
        <f t="shared" si="160"/>
        <v>0</v>
      </c>
      <c r="AC356" s="23">
        <f t="shared" si="161"/>
        <v>0</v>
      </c>
      <c r="AD356" s="24">
        <f t="shared" si="162"/>
        <v>0</v>
      </c>
      <c r="AE356" s="25">
        <f>IFERROR(VLOOKUP($B356,'[1]Market Cap'!$G:$I,2,FALSE),"-")</f>
        <v>24645.465</v>
      </c>
      <c r="AF356" s="20">
        <f t="shared" si="163"/>
        <v>0</v>
      </c>
      <c r="AG356" s="17">
        <f t="shared" si="164"/>
        <v>0</v>
      </c>
      <c r="AH356" s="17">
        <f t="shared" si="165"/>
        <v>0</v>
      </c>
      <c r="AI356" s="17" t="str">
        <f t="shared" si="166"/>
        <v>-</v>
      </c>
      <c r="AJ356" s="26">
        <f>IFERROR(VLOOKUP($B356,'[1]Paste Only'!$D:$AM,26,FALSE),"-")</f>
        <v>811</v>
      </c>
      <c r="AK356" s="26">
        <f>IFERROR(VLOOKUP($B356,'[1]Paste Only'!$D:$AM,23,FALSE),"-")</f>
        <v>965</v>
      </c>
      <c r="AL356" s="26">
        <f>IFERROR(VLOOKUP($B356,'[1]Paste Only'!$D:$AM,22,FALSE),"-")</f>
        <v>620</v>
      </c>
      <c r="AM356" s="21">
        <f t="shared" si="184"/>
        <v>1.1537262238852541E-2</v>
      </c>
      <c r="AN356" s="21">
        <f t="shared" si="184"/>
        <v>0.20361708762082942</v>
      </c>
      <c r="AO356" s="21">
        <f t="shared" si="184"/>
        <v>-0.2266916120985345</v>
      </c>
      <c r="AP356" s="27">
        <f t="shared" si="167"/>
        <v>0</v>
      </c>
      <c r="AQ356" s="27">
        <f t="shared" si="168"/>
        <v>0</v>
      </c>
      <c r="AR356" s="27">
        <f t="shared" si="169"/>
        <v>801.75</v>
      </c>
      <c r="AS356" s="27">
        <f t="shared" si="170"/>
        <v>801.75</v>
      </c>
      <c r="AT356" s="27">
        <f t="shared" si="171"/>
        <v>0</v>
      </c>
      <c r="AU356" s="27">
        <f t="shared" si="172"/>
        <v>0</v>
      </c>
      <c r="AV356" s="21">
        <f t="shared" si="173"/>
        <v>0.5</v>
      </c>
      <c r="AW356" s="27">
        <f t="shared" si="174"/>
        <v>801.75</v>
      </c>
      <c r="AX356" s="27">
        <f t="shared" si="175"/>
        <v>801.75</v>
      </c>
      <c r="AY356" s="27">
        <f t="shared" si="176"/>
        <v>801.75</v>
      </c>
      <c r="AZ356" s="21">
        <f t="shared" si="177"/>
        <v>0.14185003204443491</v>
      </c>
      <c r="BA356" s="21">
        <f t="shared" si="178"/>
        <v>0.14185003204443491</v>
      </c>
      <c r="BB356" s="28">
        <f t="shared" si="179"/>
        <v>801.75</v>
      </c>
      <c r="BC356" s="28" t="s">
        <v>81</v>
      </c>
      <c r="BD356" s="28" t="s">
        <v>81</v>
      </c>
      <c r="BE356" s="28" t="s">
        <v>81</v>
      </c>
      <c r="BF356" s="28" t="str">
        <f t="shared" si="180"/>
        <v>-</v>
      </c>
      <c r="BG356" s="29">
        <f t="shared" si="181"/>
        <v>0</v>
      </c>
      <c r="BH356" s="29">
        <f t="shared" si="181"/>
        <v>0</v>
      </c>
      <c r="BI356" s="29">
        <f t="shared" si="181"/>
        <v>0</v>
      </c>
      <c r="BJ356" s="29">
        <f t="shared" si="154"/>
        <v>0</v>
      </c>
      <c r="BK356" s="29"/>
    </row>
    <row r="357" spans="1:63" x14ac:dyDescent="0.25">
      <c r="A357" s="13" t="s">
        <v>1125</v>
      </c>
      <c r="B357" s="13" t="s">
        <v>1126</v>
      </c>
      <c r="C357" s="13" t="s">
        <v>1127</v>
      </c>
      <c r="D357" s="13" t="str">
        <f>IFERROR(VLOOKUP($B357,[1]GICS!$C:$D,2,FALSE),"-")</f>
        <v>Industrials</v>
      </c>
      <c r="E357" s="14">
        <f>IFERROR(IF(VLOOKUP($B357,'[1]Paste Only'!$D:$AM,4,FALSE)="-",VLOOKUP($B357,'[1]Market Cap'!$A:$J,10,FALSE),VLOOKUP($B357,'[1]Paste Only'!$D:$AM,4,FALSE)),"-")</f>
        <v>1646.25</v>
      </c>
      <c r="F357" s="14" t="str">
        <f>IFERROR(VLOOKUP($B357,'[1]Paste Only'!$D:$AM,5,FALSE),"-")</f>
        <v>-</v>
      </c>
      <c r="G357" s="15">
        <f>IFERROR(VLOOKUP($B357,'[1]Paste Only'!$D:$AM,6,FALSE),"-")</f>
        <v>0</v>
      </c>
      <c r="H357" s="15">
        <f>IFERROR(VLOOKUP($B357,'[1]Paste Only'!$D:$AM,7,FALSE),"-")</f>
        <v>0</v>
      </c>
      <c r="I357" s="15">
        <f>IFERROR(VLOOKUP($B357,'[1]Paste Only'!$D:$AM,8,FALSE),"-")</f>
        <v>0</v>
      </c>
      <c r="J357" s="16"/>
      <c r="K357" s="16"/>
      <c r="L357" s="14">
        <f>IFERROR(VLOOKUP($B357,'[1]Paste Only'!$D:$AM,12,FALSE),"-")</f>
        <v>16.920000000000002</v>
      </c>
      <c r="M357" s="14" t="str">
        <f>IFERROR(VLOOKUP($B357,'[1]Paste Only'!$D:$AM,15,FALSE),"-")</f>
        <v>-</v>
      </c>
      <c r="N357" s="17"/>
      <c r="O357" s="18"/>
      <c r="P357" s="19">
        <f t="shared" si="182"/>
        <v>0</v>
      </c>
      <c r="Q357" s="20">
        <f t="shared" si="155"/>
        <v>0</v>
      </c>
      <c r="R357" s="13">
        <f t="shared" si="156"/>
        <v>0</v>
      </c>
      <c r="S357" s="13" t="str">
        <f>IFERROR(VLOOKUP($B357,'[1]Market Cap'!$G:$I,3,FALSE),"-")</f>
        <v>Small Cap</v>
      </c>
      <c r="T357" s="13"/>
      <c r="U357" s="13"/>
      <c r="V357" s="21">
        <f t="shared" si="183"/>
        <v>0</v>
      </c>
      <c r="W357" s="21">
        <f t="shared" si="183"/>
        <v>0</v>
      </c>
      <c r="X357" s="21">
        <f t="shared" si="183"/>
        <v>0</v>
      </c>
      <c r="Y357" s="22">
        <f t="shared" si="157"/>
        <v>0</v>
      </c>
      <c r="Z357" s="13">
        <f t="shared" si="158"/>
        <v>0</v>
      </c>
      <c r="AA357" s="23">
        <f t="shared" si="159"/>
        <v>0</v>
      </c>
      <c r="AB357" s="23">
        <f t="shared" si="160"/>
        <v>0</v>
      </c>
      <c r="AC357" s="23">
        <f t="shared" si="161"/>
        <v>0</v>
      </c>
      <c r="AD357" s="24">
        <f t="shared" si="162"/>
        <v>0</v>
      </c>
      <c r="AE357" s="25">
        <f>IFERROR(VLOOKUP($B357,'[1]Market Cap'!$G:$I,2,FALSE),"-")</f>
        <v>13512.541328625</v>
      </c>
      <c r="AF357" s="20">
        <f t="shared" si="163"/>
        <v>0</v>
      </c>
      <c r="AG357" s="17">
        <f t="shared" si="164"/>
        <v>0</v>
      </c>
      <c r="AH357" s="17">
        <f t="shared" si="165"/>
        <v>0</v>
      </c>
      <c r="AI357" s="17" t="str">
        <f t="shared" si="166"/>
        <v>-</v>
      </c>
      <c r="AJ357" s="26" t="str">
        <f>IFERROR(VLOOKUP($B357,'[1]Paste Only'!$D:$AM,26,FALSE),"-")</f>
        <v>-</v>
      </c>
      <c r="AK357" s="26" t="str">
        <f>IFERROR(VLOOKUP($B357,'[1]Paste Only'!$D:$AM,23,FALSE),"-")</f>
        <v>-</v>
      </c>
      <c r="AL357" s="26" t="str">
        <f>IFERROR(VLOOKUP($B357,'[1]Paste Only'!$D:$AM,22,FALSE),"-")</f>
        <v>-</v>
      </c>
      <c r="AM357" s="21" t="str">
        <f t="shared" si="184"/>
        <v>-</v>
      </c>
      <c r="AN357" s="21" t="str">
        <f t="shared" si="184"/>
        <v>-</v>
      </c>
      <c r="AO357" s="21" t="str">
        <f t="shared" si="184"/>
        <v>-</v>
      </c>
      <c r="AP357" s="27">
        <f t="shared" si="167"/>
        <v>0</v>
      </c>
      <c r="AQ357" s="27" t="str">
        <f t="shared" si="168"/>
        <v>-</v>
      </c>
      <c r="AR357" s="27" t="str">
        <f t="shared" si="169"/>
        <v>-</v>
      </c>
      <c r="AS357" s="27">
        <f t="shared" si="170"/>
        <v>0</v>
      </c>
      <c r="AT357" s="27">
        <f t="shared" si="171"/>
        <v>0</v>
      </c>
      <c r="AU357" s="27">
        <f t="shared" si="172"/>
        <v>0</v>
      </c>
      <c r="AV357" s="21" t="str">
        <f t="shared" si="173"/>
        <v>0</v>
      </c>
      <c r="AW357" s="27">
        <f t="shared" si="174"/>
        <v>0</v>
      </c>
      <c r="AX357" s="27" t="str">
        <f t="shared" si="175"/>
        <v>-</v>
      </c>
      <c r="AY357" s="27" t="str">
        <f t="shared" si="176"/>
        <v>-</v>
      </c>
      <c r="AZ357" s="21" t="str">
        <f t="shared" si="177"/>
        <v>-</v>
      </c>
      <c r="BA357" s="21" t="str">
        <f t="shared" si="178"/>
        <v>-</v>
      </c>
      <c r="BB357" s="28" t="str">
        <f t="shared" si="179"/>
        <v>-</v>
      </c>
      <c r="BC357" s="28" t="s">
        <v>81</v>
      </c>
      <c r="BD357" s="28" t="s">
        <v>81</v>
      </c>
      <c r="BE357" s="28" t="s">
        <v>81</v>
      </c>
      <c r="BF357" s="28" t="str">
        <f t="shared" si="180"/>
        <v>-</v>
      </c>
      <c r="BG357" s="29">
        <f t="shared" si="181"/>
        <v>0</v>
      </c>
      <c r="BH357" s="29">
        <f t="shared" si="181"/>
        <v>0</v>
      </c>
      <c r="BI357" s="29">
        <f t="shared" si="181"/>
        <v>0</v>
      </c>
      <c r="BJ357" s="29">
        <f t="shared" si="154"/>
        <v>0</v>
      </c>
      <c r="BK357" s="29"/>
    </row>
    <row r="358" spans="1:63" x14ac:dyDescent="0.25">
      <c r="A358" s="13" t="s">
        <v>1128</v>
      </c>
      <c r="B358" s="13" t="s">
        <v>1129</v>
      </c>
      <c r="C358" s="13" t="s">
        <v>1130</v>
      </c>
      <c r="D358" s="13" t="str">
        <f>IFERROR(VLOOKUP($B358,[1]GICS!$C:$D,2,FALSE),"-")</f>
        <v>-</v>
      </c>
      <c r="E358" s="14">
        <f>IFERROR(IF(VLOOKUP($B358,'[1]Paste Only'!$D:$AM,4,FALSE)="-",VLOOKUP($B358,'[1]Market Cap'!$A:$J,10,FALSE),VLOOKUP($B358,'[1]Paste Only'!$D:$AM,4,FALSE)),"-")</f>
        <v>0</v>
      </c>
      <c r="F358" s="14" t="str">
        <f>IFERROR(VLOOKUP($B358,'[1]Paste Only'!$D:$AM,5,FALSE),"-")</f>
        <v>-</v>
      </c>
      <c r="G358" s="15">
        <f>IFERROR(VLOOKUP($B358,'[1]Paste Only'!$D:$AM,6,FALSE),"-")</f>
        <v>0</v>
      </c>
      <c r="H358" s="15">
        <f>IFERROR(VLOOKUP($B358,'[1]Paste Only'!$D:$AM,7,FALSE),"-")</f>
        <v>0</v>
      </c>
      <c r="I358" s="15">
        <f>IFERROR(VLOOKUP($B358,'[1]Paste Only'!$D:$AM,8,FALSE),"-")</f>
        <v>0</v>
      </c>
      <c r="J358" s="16"/>
      <c r="K358" s="16"/>
      <c r="L358" s="14">
        <f>IFERROR(VLOOKUP($B358,'[1]Paste Only'!$D:$AM,12,FALSE),"-")</f>
        <v>-28.64</v>
      </c>
      <c r="M358" s="14">
        <f>IFERROR(VLOOKUP($B358,'[1]Paste Only'!$D:$AM,15,FALSE),"-")</f>
        <v>21.178548872180443</v>
      </c>
      <c r="N358" s="17"/>
      <c r="O358" s="18"/>
      <c r="P358" s="19">
        <f t="shared" si="182"/>
        <v>1.7394744717940098</v>
      </c>
      <c r="Q358" s="20">
        <f t="shared" si="155"/>
        <v>0</v>
      </c>
      <c r="R358" s="13">
        <f t="shared" si="156"/>
        <v>0</v>
      </c>
      <c r="S358" s="13" t="str">
        <f>IFERROR(VLOOKUP($B358,'[1]Market Cap'!$G:$I,3,FALSE),"-")</f>
        <v>Small Cap</v>
      </c>
      <c r="T358" s="13"/>
      <c r="U358" s="13"/>
      <c r="V358" s="21">
        <f t="shared" si="183"/>
        <v>0</v>
      </c>
      <c r="W358" s="21">
        <f t="shared" si="183"/>
        <v>0</v>
      </c>
      <c r="X358" s="21">
        <f t="shared" si="183"/>
        <v>0</v>
      </c>
      <c r="Y358" s="22">
        <f t="shared" si="157"/>
        <v>0</v>
      </c>
      <c r="Z358" s="13">
        <f t="shared" si="158"/>
        <v>0</v>
      </c>
      <c r="AA358" s="23">
        <f t="shared" si="159"/>
        <v>0</v>
      </c>
      <c r="AB358" s="23">
        <f t="shared" si="160"/>
        <v>0</v>
      </c>
      <c r="AC358" s="23">
        <f t="shared" si="161"/>
        <v>0</v>
      </c>
      <c r="AD358" s="24">
        <f t="shared" si="162"/>
        <v>0</v>
      </c>
      <c r="AE358" s="25">
        <f>IFERROR(VLOOKUP($B358,'[1]Market Cap'!$G:$I,2,FALSE),"-")</f>
        <v>0</v>
      </c>
      <c r="AF358" s="20">
        <f t="shared" si="163"/>
        <v>0</v>
      </c>
      <c r="AG358" s="17">
        <f t="shared" si="164"/>
        <v>0</v>
      </c>
      <c r="AH358" s="17">
        <f t="shared" si="165"/>
        <v>0</v>
      </c>
      <c r="AI358" s="17" t="str">
        <f t="shared" si="166"/>
        <v>-</v>
      </c>
      <c r="AJ358" s="26" t="str">
        <f>IFERROR(VLOOKUP($B358,'[1]Paste Only'!$D:$AM,26,FALSE),"-")</f>
        <v>-</v>
      </c>
      <c r="AK358" s="26" t="str">
        <f>IFERROR(VLOOKUP($B358,'[1]Paste Only'!$D:$AM,23,FALSE),"-")</f>
        <v>-</v>
      </c>
      <c r="AL358" s="26" t="str">
        <f>IFERROR(VLOOKUP($B358,'[1]Paste Only'!$D:$AM,22,FALSE),"-")</f>
        <v>-</v>
      </c>
      <c r="AM358" s="21" t="str">
        <f t="shared" si="184"/>
        <v>-</v>
      </c>
      <c r="AN358" s="21" t="str">
        <f t="shared" si="184"/>
        <v>-</v>
      </c>
      <c r="AO358" s="21" t="str">
        <f t="shared" si="184"/>
        <v>-</v>
      </c>
      <c r="AP358" s="27">
        <f t="shared" si="167"/>
        <v>0</v>
      </c>
      <c r="AQ358" s="27" t="str">
        <f t="shared" si="168"/>
        <v>-</v>
      </c>
      <c r="AR358" s="27" t="str">
        <f t="shared" si="169"/>
        <v>-</v>
      </c>
      <c r="AS358" s="27">
        <f t="shared" si="170"/>
        <v>0</v>
      </c>
      <c r="AT358" s="27">
        <f t="shared" si="171"/>
        <v>0</v>
      </c>
      <c r="AU358" s="27">
        <f t="shared" si="172"/>
        <v>0</v>
      </c>
      <c r="AV358" s="21" t="str">
        <f t="shared" si="173"/>
        <v>0</v>
      </c>
      <c r="AW358" s="27">
        <f t="shared" si="174"/>
        <v>0</v>
      </c>
      <c r="AX358" s="27" t="str">
        <f t="shared" si="175"/>
        <v>-</v>
      </c>
      <c r="AY358" s="27" t="str">
        <f t="shared" si="176"/>
        <v>-</v>
      </c>
      <c r="AZ358" s="21" t="str">
        <f t="shared" si="177"/>
        <v>-</v>
      </c>
      <c r="BA358" s="21" t="str">
        <f t="shared" si="178"/>
        <v>-</v>
      </c>
      <c r="BB358" s="28" t="str">
        <f t="shared" si="179"/>
        <v>-</v>
      </c>
      <c r="BC358" s="28" t="s">
        <v>81</v>
      </c>
      <c r="BD358" s="28" t="s">
        <v>81</v>
      </c>
      <c r="BE358" s="28" t="s">
        <v>81</v>
      </c>
      <c r="BF358" s="28" t="str">
        <f t="shared" si="180"/>
        <v>-</v>
      </c>
      <c r="BG358" s="29">
        <f t="shared" si="181"/>
        <v>0</v>
      </c>
      <c r="BH358" s="29">
        <f t="shared" si="181"/>
        <v>0</v>
      </c>
      <c r="BI358" s="29">
        <f t="shared" si="181"/>
        <v>0</v>
      </c>
      <c r="BJ358" s="29">
        <f t="shared" si="154"/>
        <v>0</v>
      </c>
      <c r="BK358" s="29"/>
    </row>
    <row r="359" spans="1:63" x14ac:dyDescent="0.25">
      <c r="A359" s="13" t="s">
        <v>1131</v>
      </c>
      <c r="B359" s="13" t="s">
        <v>1132</v>
      </c>
      <c r="C359" s="13" t="s">
        <v>1133</v>
      </c>
      <c r="D359" s="13" t="str">
        <f>IFERROR(VLOOKUP($B359,[1]GICS!$C:$D,2,FALSE),"-")</f>
        <v>Financials</v>
      </c>
      <c r="E359" s="14">
        <f>IFERROR(IF(VLOOKUP($B359,'[1]Paste Only'!$D:$AM,4,FALSE)="-",VLOOKUP($B359,'[1]Market Cap'!$A:$J,10,FALSE),VLOOKUP($B359,'[1]Paste Only'!$D:$AM,4,FALSE)),"-")</f>
        <v>2977.5</v>
      </c>
      <c r="F359" s="14">
        <f>IFERROR(VLOOKUP($B359,'[1]Paste Only'!$D:$AM,5,FALSE),"-")</f>
        <v>2340</v>
      </c>
      <c r="G359" s="15">
        <f>IFERROR(VLOOKUP($B359,'[1]Paste Only'!$D:$AM,6,FALSE),"-")</f>
        <v>1</v>
      </c>
      <c r="H359" s="15">
        <f>IFERROR(VLOOKUP($B359,'[1]Paste Only'!$D:$AM,7,FALSE),"-")</f>
        <v>2</v>
      </c>
      <c r="I359" s="15">
        <f>IFERROR(VLOOKUP($B359,'[1]Paste Only'!$D:$AM,8,FALSE),"-")</f>
        <v>0</v>
      </c>
      <c r="J359" s="16"/>
      <c r="K359" s="16"/>
      <c r="L359" s="14">
        <f>IFERROR(VLOOKUP($B359,'[1]Paste Only'!$D:$AM,12,FALSE),"-")</f>
        <v>36.114567000000001</v>
      </c>
      <c r="M359" s="14">
        <f>IFERROR(VLOOKUP($B359,'[1]Paste Only'!$D:$AM,15,FALSE),"-")</f>
        <v>51.329022988505749</v>
      </c>
      <c r="N359" s="17"/>
      <c r="O359" s="18"/>
      <c r="P359" s="19">
        <f t="shared" si="182"/>
        <v>0.42128307916597052</v>
      </c>
      <c r="Q359" s="20">
        <f t="shared" si="155"/>
        <v>-0.21410579345088165</v>
      </c>
      <c r="R359" s="13">
        <f t="shared" si="156"/>
        <v>3</v>
      </c>
      <c r="S359" s="13" t="str">
        <f>IFERROR(VLOOKUP($B359,'[1]Market Cap'!$G:$I,3,FALSE),"-")</f>
        <v>Small Cap</v>
      </c>
      <c r="T359" s="13"/>
      <c r="U359" s="13"/>
      <c r="V359" s="21">
        <f t="shared" si="183"/>
        <v>0</v>
      </c>
      <c r="W359" s="21">
        <f t="shared" si="183"/>
        <v>0</v>
      </c>
      <c r="X359" s="21">
        <f t="shared" si="183"/>
        <v>0</v>
      </c>
      <c r="Y359" s="22">
        <f t="shared" si="157"/>
        <v>0</v>
      </c>
      <c r="Z359" s="13">
        <f t="shared" si="158"/>
        <v>0</v>
      </c>
      <c r="AA359" s="23">
        <f t="shared" si="159"/>
        <v>0</v>
      </c>
      <c r="AB359" s="23">
        <f t="shared" si="160"/>
        <v>0</v>
      </c>
      <c r="AC359" s="23">
        <f t="shared" si="161"/>
        <v>0</v>
      </c>
      <c r="AD359" s="24">
        <f t="shared" si="162"/>
        <v>0</v>
      </c>
      <c r="AE359" s="25">
        <f>IFERROR(VLOOKUP($B359,'[1]Market Cap'!$G:$I,2,FALSE),"-")</f>
        <v>24719.3937735</v>
      </c>
      <c r="AF359" s="20">
        <f t="shared" si="163"/>
        <v>0</v>
      </c>
      <c r="AG359" s="17">
        <f t="shared" si="164"/>
        <v>1</v>
      </c>
      <c r="AH359" s="17">
        <f t="shared" si="165"/>
        <v>0</v>
      </c>
      <c r="AI359" s="17" t="str">
        <f t="shared" si="166"/>
        <v>-</v>
      </c>
      <c r="AJ359" s="26">
        <f>IFERROR(VLOOKUP($B359,'[1]Paste Only'!$D:$AM,26,FALSE),"-")</f>
        <v>2340</v>
      </c>
      <c r="AK359" s="26">
        <f>IFERROR(VLOOKUP($B359,'[1]Paste Only'!$D:$AM,23,FALSE),"-")</f>
        <v>2580</v>
      </c>
      <c r="AL359" s="26">
        <f>IFERROR(VLOOKUP($B359,'[1]Paste Only'!$D:$AM,22,FALSE),"-")</f>
        <v>2100</v>
      </c>
      <c r="AM359" s="21">
        <f t="shared" si="184"/>
        <v>0</v>
      </c>
      <c r="AN359" s="21">
        <f t="shared" si="184"/>
        <v>0.10256410256410264</v>
      </c>
      <c r="AO359" s="21">
        <f t="shared" si="184"/>
        <v>-0.10256410256410253</v>
      </c>
      <c r="AP359" s="27">
        <f t="shared" si="167"/>
        <v>0</v>
      </c>
      <c r="AQ359" s="27">
        <f t="shared" si="168"/>
        <v>0</v>
      </c>
      <c r="AR359" s="27">
        <f t="shared" si="169"/>
        <v>2340</v>
      </c>
      <c r="AS359" s="27">
        <f t="shared" si="170"/>
        <v>2340</v>
      </c>
      <c r="AT359" s="27">
        <f t="shared" si="171"/>
        <v>0</v>
      </c>
      <c r="AU359" s="27">
        <f t="shared" si="172"/>
        <v>0</v>
      </c>
      <c r="AV359" s="21">
        <f t="shared" si="173"/>
        <v>0.33333333333333331</v>
      </c>
      <c r="AW359" s="27">
        <f t="shared" si="174"/>
        <v>2340</v>
      </c>
      <c r="AX359" s="27">
        <f t="shared" si="175"/>
        <v>2340</v>
      </c>
      <c r="AY359" s="27">
        <f t="shared" si="176"/>
        <v>2340</v>
      </c>
      <c r="AZ359" s="21">
        <f t="shared" si="177"/>
        <v>-0.21410579345088165</v>
      </c>
      <c r="BA359" s="21">
        <f t="shared" si="178"/>
        <v>-0.21410579345088165</v>
      </c>
      <c r="BB359" s="28">
        <f t="shared" si="179"/>
        <v>2340</v>
      </c>
      <c r="BC359" s="28" t="s">
        <v>81</v>
      </c>
      <c r="BD359" s="28" t="s">
        <v>81</v>
      </c>
      <c r="BE359" s="28" t="s">
        <v>81</v>
      </c>
      <c r="BF359" s="28" t="str">
        <f t="shared" si="180"/>
        <v>-</v>
      </c>
      <c r="BG359" s="29">
        <f t="shared" si="181"/>
        <v>0</v>
      </c>
      <c r="BH359" s="29">
        <f t="shared" si="181"/>
        <v>0</v>
      </c>
      <c r="BI359" s="29">
        <f t="shared" si="181"/>
        <v>0</v>
      </c>
      <c r="BJ359" s="29">
        <f t="shared" si="154"/>
        <v>0</v>
      </c>
      <c r="BK359" s="29"/>
    </row>
    <row r="360" spans="1:63" x14ac:dyDescent="0.25">
      <c r="A360" s="13" t="s">
        <v>1134</v>
      </c>
      <c r="B360" s="13" t="s">
        <v>1135</v>
      </c>
      <c r="C360" s="13" t="s">
        <v>1136</v>
      </c>
      <c r="D360" s="13" t="str">
        <f>IFERROR(VLOOKUP($B360,[1]GICS!$C:$D,2,FALSE),"-")</f>
        <v>Materials</v>
      </c>
      <c r="E360" s="14">
        <f>IFERROR(IF(VLOOKUP($B360,'[1]Paste Only'!$D:$AM,4,FALSE)="-",VLOOKUP($B360,'[1]Market Cap'!$A:$J,10,FALSE),VLOOKUP($B360,'[1]Paste Only'!$D:$AM,4,FALSE)),"-")</f>
        <v>4793.8</v>
      </c>
      <c r="F360" s="14">
        <f>IFERROR(VLOOKUP($B360,'[1]Paste Only'!$D:$AM,5,FALSE),"-")</f>
        <v>5209.615234375</v>
      </c>
      <c r="G360" s="15">
        <f>IFERROR(VLOOKUP($B360,'[1]Paste Only'!$D:$AM,6,FALSE),"-")</f>
        <v>16</v>
      </c>
      <c r="H360" s="15">
        <f>IFERROR(VLOOKUP($B360,'[1]Paste Only'!$D:$AM,7,FALSE),"-")</f>
        <v>6</v>
      </c>
      <c r="I360" s="15">
        <f>IFERROR(VLOOKUP($B360,'[1]Paste Only'!$D:$AM,8,FALSE),"-")</f>
        <v>7</v>
      </c>
      <c r="J360" s="16"/>
      <c r="K360" s="16"/>
      <c r="L360" s="14">
        <f>IFERROR(VLOOKUP($B360,'[1]Paste Only'!$D:$AM,12,FALSE),"-")</f>
        <v>58.2</v>
      </c>
      <c r="M360" s="14">
        <f>IFERROR(VLOOKUP($B360,'[1]Paste Only'!$D:$AM,15,FALSE),"-")</f>
        <v>103.50793103448277</v>
      </c>
      <c r="N360" s="17"/>
      <c r="O360" s="18"/>
      <c r="P360" s="19">
        <f t="shared" si="182"/>
        <v>0.77848678753406797</v>
      </c>
      <c r="Q360" s="20">
        <f t="shared" si="155"/>
        <v>8.6740213270265709E-2</v>
      </c>
      <c r="R360" s="13">
        <f t="shared" si="156"/>
        <v>29</v>
      </c>
      <c r="S360" s="13" t="str">
        <f>IFERROR(VLOOKUP($B360,'[1]Market Cap'!$G:$I,3,FALSE),"-")</f>
        <v>Small Cap</v>
      </c>
      <c r="T360" s="13"/>
      <c r="U360" s="13"/>
      <c r="V360" s="21">
        <f t="shared" si="183"/>
        <v>0</v>
      </c>
      <c r="W360" s="21">
        <f t="shared" si="183"/>
        <v>0</v>
      </c>
      <c r="X360" s="21">
        <f t="shared" si="183"/>
        <v>0</v>
      </c>
      <c r="Y360" s="22">
        <f t="shared" si="157"/>
        <v>0</v>
      </c>
      <c r="Z360" s="13">
        <f t="shared" si="158"/>
        <v>0</v>
      </c>
      <c r="AA360" s="23">
        <f t="shared" si="159"/>
        <v>0</v>
      </c>
      <c r="AB360" s="23">
        <f t="shared" si="160"/>
        <v>0</v>
      </c>
      <c r="AC360" s="23">
        <f t="shared" si="161"/>
        <v>0</v>
      </c>
      <c r="AD360" s="24">
        <f t="shared" si="162"/>
        <v>0</v>
      </c>
      <c r="AE360" s="25">
        <f>IFERROR(VLOOKUP($B360,'[1]Market Cap'!$G:$I,2,FALSE),"-")</f>
        <v>24554.98164812</v>
      </c>
      <c r="AF360" s="20">
        <f t="shared" si="163"/>
        <v>0</v>
      </c>
      <c r="AG360" s="17">
        <f t="shared" si="164"/>
        <v>0</v>
      </c>
      <c r="AH360" s="17">
        <f t="shared" si="165"/>
        <v>0</v>
      </c>
      <c r="AI360" s="17" t="str">
        <f t="shared" si="166"/>
        <v>-</v>
      </c>
      <c r="AJ360" s="26">
        <f>IFERROR(VLOOKUP($B360,'[1]Paste Only'!$D:$AM,26,FALSE),"-")</f>
        <v>5147</v>
      </c>
      <c r="AK360" s="26">
        <f>IFERROR(VLOOKUP($B360,'[1]Paste Only'!$D:$AM,23,FALSE),"-")</f>
        <v>6483</v>
      </c>
      <c r="AL360" s="26">
        <f>IFERROR(VLOOKUP($B360,'[1]Paste Only'!$D:$AM,22,FALSE),"-")</f>
        <v>3880</v>
      </c>
      <c r="AM360" s="21">
        <f t="shared" si="184"/>
        <v>-1.2019166782575641E-2</v>
      </c>
      <c r="AN360" s="21">
        <f t="shared" si="184"/>
        <v>0.24442971473646047</v>
      </c>
      <c r="AO360" s="21">
        <f t="shared" si="184"/>
        <v>-0.25522330816327832</v>
      </c>
      <c r="AP360" s="27">
        <f t="shared" si="167"/>
        <v>0</v>
      </c>
      <c r="AQ360" s="27">
        <f t="shared" si="168"/>
        <v>0</v>
      </c>
      <c r="AR360" s="27">
        <f t="shared" si="169"/>
        <v>5209.615234375</v>
      </c>
      <c r="AS360" s="27">
        <f t="shared" si="170"/>
        <v>5209.615234375</v>
      </c>
      <c r="AT360" s="27">
        <f t="shared" si="171"/>
        <v>0</v>
      </c>
      <c r="AU360" s="27">
        <f t="shared" si="172"/>
        <v>0</v>
      </c>
      <c r="AV360" s="21">
        <f t="shared" si="173"/>
        <v>0.55172413793103448</v>
      </c>
      <c r="AW360" s="27">
        <f t="shared" si="174"/>
        <v>5209.615234375</v>
      </c>
      <c r="AX360" s="27">
        <f t="shared" si="175"/>
        <v>5209.615234375</v>
      </c>
      <c r="AY360" s="27">
        <f t="shared" si="176"/>
        <v>5147</v>
      </c>
      <c r="AZ360" s="21">
        <f t="shared" si="177"/>
        <v>7.3678501397638652E-2</v>
      </c>
      <c r="BA360" s="21">
        <f t="shared" si="178"/>
        <v>7.3678501397638652E-2</v>
      </c>
      <c r="BB360" s="28">
        <f t="shared" si="179"/>
        <v>5209.615234375</v>
      </c>
      <c r="BC360" s="28" t="s">
        <v>81</v>
      </c>
      <c r="BD360" s="28" t="s">
        <v>81</v>
      </c>
      <c r="BE360" s="28" t="s">
        <v>81</v>
      </c>
      <c r="BF360" s="28" t="str">
        <f t="shared" si="180"/>
        <v>-</v>
      </c>
      <c r="BG360" s="29">
        <f t="shared" si="181"/>
        <v>0</v>
      </c>
      <c r="BH360" s="29">
        <f t="shared" si="181"/>
        <v>0</v>
      </c>
      <c r="BI360" s="29">
        <f t="shared" si="181"/>
        <v>0</v>
      </c>
      <c r="BJ360" s="29">
        <f t="shared" si="154"/>
        <v>0</v>
      </c>
      <c r="BK360" s="29"/>
    </row>
    <row r="361" spans="1:63" x14ac:dyDescent="0.25">
      <c r="A361" s="13" t="s">
        <v>1137</v>
      </c>
      <c r="B361" s="13" t="s">
        <v>1138</v>
      </c>
      <c r="C361" s="13" t="s">
        <v>1139</v>
      </c>
      <c r="D361" s="13" t="str">
        <f>IFERROR(VLOOKUP($B361,[1]GICS!$C:$D,2,FALSE),"-")</f>
        <v>Consumer Discretionary</v>
      </c>
      <c r="E361" s="14">
        <f>IFERROR(IF(VLOOKUP($B361,'[1]Paste Only'!$D:$AM,4,FALSE)="-",VLOOKUP($B361,'[1]Market Cap'!$A:$J,10,FALSE),VLOOKUP($B361,'[1]Paste Only'!$D:$AM,4,FALSE)),"-")</f>
        <v>1351.9</v>
      </c>
      <c r="F361" s="14">
        <f>IFERROR(VLOOKUP($B361,'[1]Paste Only'!$D:$AM,5,FALSE),"-")</f>
        <v>1508.5714111328125</v>
      </c>
      <c r="G361" s="15">
        <f>IFERROR(VLOOKUP($B361,'[1]Paste Only'!$D:$AM,6,FALSE),"-")</f>
        <v>8</v>
      </c>
      <c r="H361" s="15">
        <f>IFERROR(VLOOKUP($B361,'[1]Paste Only'!$D:$AM,7,FALSE),"-")</f>
        <v>5</v>
      </c>
      <c r="I361" s="15">
        <f>IFERROR(VLOOKUP($B361,'[1]Paste Only'!$D:$AM,8,FALSE),"-")</f>
        <v>1</v>
      </c>
      <c r="J361" s="16"/>
      <c r="K361" s="16"/>
      <c r="L361" s="14">
        <f>IFERROR(VLOOKUP($B361,'[1]Paste Only'!$D:$AM,12,FALSE),"-")</f>
        <v>28.3</v>
      </c>
      <c r="M361" s="14">
        <f>IFERROR(VLOOKUP($B361,'[1]Paste Only'!$D:$AM,15,FALSE),"-")</f>
        <v>39.064482758620692</v>
      </c>
      <c r="N361" s="17"/>
      <c r="O361" s="18"/>
      <c r="P361" s="19">
        <f t="shared" si="182"/>
        <v>0.38037041549896422</v>
      </c>
      <c r="Q361" s="20">
        <f t="shared" si="155"/>
        <v>0.11588979298233038</v>
      </c>
      <c r="R361" s="13">
        <f t="shared" si="156"/>
        <v>14</v>
      </c>
      <c r="S361" s="13" t="str">
        <f>IFERROR(VLOOKUP($B361,'[1]Market Cap'!$G:$I,3,FALSE),"-")</f>
        <v>Small Cap</v>
      </c>
      <c r="T361" s="13"/>
      <c r="U361" s="13"/>
      <c r="V361" s="21">
        <f t="shared" si="183"/>
        <v>0</v>
      </c>
      <c r="W361" s="21">
        <f t="shared" si="183"/>
        <v>0</v>
      </c>
      <c r="X361" s="21">
        <f t="shared" si="183"/>
        <v>0</v>
      </c>
      <c r="Y361" s="22">
        <f t="shared" si="157"/>
        <v>0</v>
      </c>
      <c r="Z361" s="13">
        <f t="shared" si="158"/>
        <v>0</v>
      </c>
      <c r="AA361" s="23">
        <f t="shared" si="159"/>
        <v>0</v>
      </c>
      <c r="AB361" s="23">
        <f t="shared" si="160"/>
        <v>0</v>
      </c>
      <c r="AC361" s="23">
        <f t="shared" si="161"/>
        <v>0</v>
      </c>
      <c r="AD361" s="24">
        <f t="shared" si="162"/>
        <v>0</v>
      </c>
      <c r="AE361" s="25">
        <f>IFERROR(VLOOKUP($B361,'[1]Market Cap'!$G:$I,2,FALSE),"-")</f>
        <v>17151.802697700001</v>
      </c>
      <c r="AF361" s="20">
        <f t="shared" si="163"/>
        <v>0</v>
      </c>
      <c r="AG361" s="17">
        <f t="shared" si="164"/>
        <v>0</v>
      </c>
      <c r="AH361" s="17">
        <f t="shared" si="165"/>
        <v>0</v>
      </c>
      <c r="AI361" s="17" t="str">
        <f t="shared" si="166"/>
        <v>-</v>
      </c>
      <c r="AJ361" s="26">
        <f>IFERROR(VLOOKUP($B361,'[1]Paste Only'!$D:$AM,26,FALSE),"-")</f>
        <v>1501</v>
      </c>
      <c r="AK361" s="26">
        <f>IFERROR(VLOOKUP($B361,'[1]Paste Only'!$D:$AM,23,FALSE),"-")</f>
        <v>2100</v>
      </c>
      <c r="AL361" s="26">
        <f>IFERROR(VLOOKUP($B361,'[1]Paste Only'!$D:$AM,22,FALSE),"-")</f>
        <v>1100</v>
      </c>
      <c r="AM361" s="21">
        <f t="shared" si="184"/>
        <v>-5.0189278922679881E-3</v>
      </c>
      <c r="AN361" s="21">
        <f t="shared" si="184"/>
        <v>0.39204547063706685</v>
      </c>
      <c r="AO361" s="21">
        <f t="shared" si="184"/>
        <v>-0.2708333249043936</v>
      </c>
      <c r="AP361" s="27">
        <f t="shared" si="167"/>
        <v>0</v>
      </c>
      <c r="AQ361" s="27">
        <f t="shared" si="168"/>
        <v>0</v>
      </c>
      <c r="AR361" s="27">
        <f t="shared" si="169"/>
        <v>1508.5714111328125</v>
      </c>
      <c r="AS361" s="27">
        <f t="shared" si="170"/>
        <v>1508.5714111328125</v>
      </c>
      <c r="AT361" s="27">
        <f t="shared" si="171"/>
        <v>0</v>
      </c>
      <c r="AU361" s="27">
        <f t="shared" si="172"/>
        <v>0</v>
      </c>
      <c r="AV361" s="21">
        <f t="shared" si="173"/>
        <v>0.5714285714285714</v>
      </c>
      <c r="AW361" s="27">
        <f t="shared" si="174"/>
        <v>1508.5714111328125</v>
      </c>
      <c r="AX361" s="27">
        <f t="shared" si="175"/>
        <v>1508.5714111328125</v>
      </c>
      <c r="AY361" s="27">
        <f t="shared" si="176"/>
        <v>1501</v>
      </c>
      <c r="AZ361" s="21">
        <f t="shared" si="177"/>
        <v>0.11028922257563423</v>
      </c>
      <c r="BA361" s="21">
        <f t="shared" si="178"/>
        <v>0.11028922257563423</v>
      </c>
      <c r="BB361" s="28">
        <f t="shared" si="179"/>
        <v>1508.5714111328125</v>
      </c>
      <c r="BC361" s="28" t="s">
        <v>81</v>
      </c>
      <c r="BD361" s="28" t="s">
        <v>81</v>
      </c>
      <c r="BE361" s="28" t="s">
        <v>81</v>
      </c>
      <c r="BF361" s="28" t="str">
        <f t="shared" si="180"/>
        <v>-</v>
      </c>
      <c r="BG361" s="29">
        <f t="shared" si="181"/>
        <v>0</v>
      </c>
      <c r="BH361" s="29">
        <f t="shared" si="181"/>
        <v>0</v>
      </c>
      <c r="BI361" s="29">
        <f t="shared" si="181"/>
        <v>0</v>
      </c>
      <c r="BJ361" s="29">
        <f t="shared" si="154"/>
        <v>0</v>
      </c>
      <c r="BK361" s="29"/>
    </row>
    <row r="362" spans="1:63" x14ac:dyDescent="0.25">
      <c r="A362" s="13" t="s">
        <v>1140</v>
      </c>
      <c r="B362" s="13" t="s">
        <v>1141</v>
      </c>
      <c r="C362" s="13" t="s">
        <v>1142</v>
      </c>
      <c r="D362" s="13" t="str">
        <f>IFERROR(VLOOKUP($B362,[1]GICS!$C:$D,2,FALSE),"-")</f>
        <v>Financials</v>
      </c>
      <c r="E362" s="14">
        <f>IFERROR(IF(VLOOKUP($B362,'[1]Paste Only'!$D:$AM,4,FALSE)="-",VLOOKUP($B362,'[1]Market Cap'!$A:$J,10,FALSE),VLOOKUP($B362,'[1]Paste Only'!$D:$AM,4,FALSE)),"-")</f>
        <v>332</v>
      </c>
      <c r="F362" s="14">
        <f>IFERROR(VLOOKUP($B362,'[1]Paste Only'!$D:$AM,5,FALSE),"-")</f>
        <v>400.64706420898438</v>
      </c>
      <c r="G362" s="15">
        <f>IFERROR(VLOOKUP($B362,'[1]Paste Only'!$D:$AM,6,FALSE),"-")</f>
        <v>16</v>
      </c>
      <c r="H362" s="15">
        <f>IFERROR(VLOOKUP($B362,'[1]Paste Only'!$D:$AM,7,FALSE),"-")</f>
        <v>1</v>
      </c>
      <c r="I362" s="15">
        <f>IFERROR(VLOOKUP($B362,'[1]Paste Only'!$D:$AM,8,FALSE),"-")</f>
        <v>2</v>
      </c>
      <c r="J362" s="16"/>
      <c r="K362" s="16"/>
      <c r="L362" s="14">
        <f>IFERROR(VLOOKUP($B362,'[1]Paste Only'!$D:$AM,12,FALSE),"-")</f>
        <v>15.04</v>
      </c>
      <c r="M362" s="14">
        <f>IFERROR(VLOOKUP($B362,'[1]Paste Only'!$D:$AM,15,FALSE),"-")</f>
        <v>20.10628735632184</v>
      </c>
      <c r="N362" s="17"/>
      <c r="O362" s="18"/>
      <c r="P362" s="19">
        <f t="shared" si="182"/>
        <v>0.33685421252139891</v>
      </c>
      <c r="Q362" s="20">
        <f t="shared" si="155"/>
        <v>0.20676826568971207</v>
      </c>
      <c r="R362" s="13">
        <f t="shared" si="156"/>
        <v>19</v>
      </c>
      <c r="S362" s="13" t="str">
        <f>IFERROR(VLOOKUP($B362,'[1]Market Cap'!$G:$I,3,FALSE),"-")</f>
        <v>Small Cap</v>
      </c>
      <c r="T362" s="13"/>
      <c r="U362" s="13"/>
      <c r="V362" s="21">
        <f t="shared" si="183"/>
        <v>0</v>
      </c>
      <c r="W362" s="21">
        <f t="shared" si="183"/>
        <v>0</v>
      </c>
      <c r="X362" s="21">
        <f t="shared" si="183"/>
        <v>0</v>
      </c>
      <c r="Y362" s="22">
        <f t="shared" si="157"/>
        <v>0</v>
      </c>
      <c r="Z362" s="13">
        <f t="shared" si="158"/>
        <v>0</v>
      </c>
      <c r="AA362" s="23">
        <f t="shared" si="159"/>
        <v>0</v>
      </c>
      <c r="AB362" s="23">
        <f t="shared" si="160"/>
        <v>0</v>
      </c>
      <c r="AC362" s="23">
        <f t="shared" si="161"/>
        <v>0</v>
      </c>
      <c r="AD362" s="24">
        <f t="shared" si="162"/>
        <v>0</v>
      </c>
      <c r="AE362" s="25">
        <f>IFERROR(VLOOKUP($B362,'[1]Market Cap'!$G:$I,2,FALSE),"-")</f>
        <v>16619.705793599998</v>
      </c>
      <c r="AF362" s="20">
        <f t="shared" si="163"/>
        <v>0</v>
      </c>
      <c r="AG362" s="17">
        <f t="shared" si="164"/>
        <v>0</v>
      </c>
      <c r="AH362" s="17">
        <f t="shared" si="165"/>
        <v>0</v>
      </c>
      <c r="AI362" s="17" t="str">
        <f t="shared" si="166"/>
        <v>-</v>
      </c>
      <c r="AJ362" s="26">
        <f>IFERROR(VLOOKUP($B362,'[1]Paste Only'!$D:$AM,26,FALSE),"-")</f>
        <v>400</v>
      </c>
      <c r="AK362" s="26">
        <f>IFERROR(VLOOKUP($B362,'[1]Paste Only'!$D:$AM,23,FALSE),"-")</f>
        <v>501</v>
      </c>
      <c r="AL362" s="26">
        <f>IFERROR(VLOOKUP($B362,'[1]Paste Only'!$D:$AM,22,FALSE),"-")</f>
        <v>300</v>
      </c>
      <c r="AM362" s="21">
        <f t="shared" si="184"/>
        <v>-1.6150479231936687E-3</v>
      </c>
      <c r="AN362" s="21">
        <f t="shared" si="184"/>
        <v>0.25047715247619995</v>
      </c>
      <c r="AO362" s="21">
        <f t="shared" si="184"/>
        <v>-0.25121128594239528</v>
      </c>
      <c r="AP362" s="27">
        <f t="shared" si="167"/>
        <v>0</v>
      </c>
      <c r="AQ362" s="27">
        <f t="shared" si="168"/>
        <v>0</v>
      </c>
      <c r="AR362" s="27">
        <f t="shared" si="169"/>
        <v>400.64706420898438</v>
      </c>
      <c r="AS362" s="27">
        <f t="shared" si="170"/>
        <v>400.64706420898438</v>
      </c>
      <c r="AT362" s="27">
        <f t="shared" si="171"/>
        <v>0</v>
      </c>
      <c r="AU362" s="27">
        <f t="shared" si="172"/>
        <v>0</v>
      </c>
      <c r="AV362" s="21">
        <f t="shared" si="173"/>
        <v>0.84210526315789469</v>
      </c>
      <c r="AW362" s="27">
        <f t="shared" si="174"/>
        <v>400.64706420898438</v>
      </c>
      <c r="AX362" s="27">
        <f t="shared" si="175"/>
        <v>400.64706420898438</v>
      </c>
      <c r="AY362" s="27">
        <f t="shared" si="176"/>
        <v>400</v>
      </c>
      <c r="AZ362" s="21">
        <f t="shared" si="177"/>
        <v>0.20481927710843384</v>
      </c>
      <c r="BA362" s="21">
        <f t="shared" si="178"/>
        <v>0.20481927710843384</v>
      </c>
      <c r="BB362" s="28">
        <f t="shared" si="179"/>
        <v>400.64706420898438</v>
      </c>
      <c r="BC362" s="28" t="s">
        <v>81</v>
      </c>
      <c r="BD362" s="28" t="s">
        <v>81</v>
      </c>
      <c r="BE362" s="28" t="s">
        <v>81</v>
      </c>
      <c r="BF362" s="28" t="str">
        <f t="shared" si="180"/>
        <v>-</v>
      </c>
      <c r="BG362" s="29">
        <f t="shared" si="181"/>
        <v>0</v>
      </c>
      <c r="BH362" s="29">
        <f t="shared" si="181"/>
        <v>0</v>
      </c>
      <c r="BI362" s="29">
        <f t="shared" si="181"/>
        <v>0</v>
      </c>
      <c r="BJ362" s="29">
        <f t="shared" si="154"/>
        <v>0</v>
      </c>
      <c r="BK362" s="29"/>
    </row>
    <row r="363" spans="1:63" x14ac:dyDescent="0.25">
      <c r="A363" s="13" t="s">
        <v>1143</v>
      </c>
      <c r="B363" s="13" t="s">
        <v>1144</v>
      </c>
      <c r="C363" s="13" t="s">
        <v>1145</v>
      </c>
      <c r="D363" s="13" t="str">
        <f>IFERROR(VLOOKUP($B363,[1]GICS!$C:$D,2,FALSE),"-")</f>
        <v>Industrials</v>
      </c>
      <c r="E363" s="14">
        <f>IFERROR(IF(VLOOKUP($B363,'[1]Paste Only'!$D:$AM,4,FALSE)="-",VLOOKUP($B363,'[1]Market Cap'!$A:$J,10,FALSE),VLOOKUP($B363,'[1]Paste Only'!$D:$AM,4,FALSE)),"-")</f>
        <v>336.4</v>
      </c>
      <c r="F363" s="14">
        <f>IFERROR(VLOOKUP($B363,'[1]Paste Only'!$D:$AM,5,FALSE),"-")</f>
        <v>396.79998779296875</v>
      </c>
      <c r="G363" s="15">
        <f>IFERROR(VLOOKUP($B363,'[1]Paste Only'!$D:$AM,6,FALSE),"-")</f>
        <v>4</v>
      </c>
      <c r="H363" s="15">
        <f>IFERROR(VLOOKUP($B363,'[1]Paste Only'!$D:$AM,7,FALSE),"-")</f>
        <v>2</v>
      </c>
      <c r="I363" s="15">
        <f>IFERROR(VLOOKUP($B363,'[1]Paste Only'!$D:$AM,8,FALSE),"-")</f>
        <v>0</v>
      </c>
      <c r="J363" s="16"/>
      <c r="K363" s="16"/>
      <c r="L363" s="14">
        <f>IFERROR(VLOOKUP($B363,'[1]Paste Only'!$D:$AM,12,FALSE),"-")</f>
        <v>9.08</v>
      </c>
      <c r="M363" s="14">
        <f>IFERROR(VLOOKUP($B363,'[1]Paste Only'!$D:$AM,15,FALSE),"-")</f>
        <v>10.921321839080459</v>
      </c>
      <c r="N363" s="17"/>
      <c r="O363" s="18"/>
      <c r="P363" s="19">
        <f t="shared" si="182"/>
        <v>0.20278874879740738</v>
      </c>
      <c r="Q363" s="20">
        <f t="shared" si="155"/>
        <v>0.1795481206687537</v>
      </c>
      <c r="R363" s="13">
        <f t="shared" si="156"/>
        <v>6</v>
      </c>
      <c r="S363" s="13" t="str">
        <f>IFERROR(VLOOKUP($B363,'[1]Market Cap'!$G:$I,3,FALSE),"-")</f>
        <v>Small Cap</v>
      </c>
      <c r="T363" s="13"/>
      <c r="U363" s="13"/>
      <c r="V363" s="21">
        <f t="shared" si="183"/>
        <v>0</v>
      </c>
      <c r="W363" s="21">
        <f t="shared" si="183"/>
        <v>0</v>
      </c>
      <c r="X363" s="21">
        <f t="shared" si="183"/>
        <v>0</v>
      </c>
      <c r="Y363" s="22">
        <f t="shared" si="157"/>
        <v>0</v>
      </c>
      <c r="Z363" s="13">
        <f t="shared" si="158"/>
        <v>0</v>
      </c>
      <c r="AA363" s="23">
        <f t="shared" si="159"/>
        <v>0</v>
      </c>
      <c r="AB363" s="23">
        <f t="shared" si="160"/>
        <v>0</v>
      </c>
      <c r="AC363" s="23">
        <f t="shared" si="161"/>
        <v>0</v>
      </c>
      <c r="AD363" s="24">
        <f t="shared" si="162"/>
        <v>0</v>
      </c>
      <c r="AE363" s="25">
        <f>IFERROR(VLOOKUP($B363,'[1]Market Cap'!$G:$I,2,FALSE),"-")</f>
        <v>14280.11436836</v>
      </c>
      <c r="AF363" s="20">
        <f t="shared" si="163"/>
        <v>0</v>
      </c>
      <c r="AG363" s="17">
        <f t="shared" si="164"/>
        <v>0</v>
      </c>
      <c r="AH363" s="17">
        <f t="shared" si="165"/>
        <v>0</v>
      </c>
      <c r="AI363" s="17" t="str">
        <f t="shared" si="166"/>
        <v>-</v>
      </c>
      <c r="AJ363" s="26">
        <f>IFERROR(VLOOKUP($B363,'[1]Paste Only'!$D:$AM,26,FALSE),"-")</f>
        <v>406</v>
      </c>
      <c r="AK363" s="26">
        <f>IFERROR(VLOOKUP($B363,'[1]Paste Only'!$D:$AM,23,FALSE),"-")</f>
        <v>466</v>
      </c>
      <c r="AL363" s="26">
        <f>IFERROR(VLOOKUP($B363,'[1]Paste Only'!$D:$AM,22,FALSE),"-")</f>
        <v>320</v>
      </c>
      <c r="AM363" s="21">
        <f t="shared" si="184"/>
        <v>2.3185515347927232E-2</v>
      </c>
      <c r="AN363" s="21">
        <f t="shared" si="184"/>
        <v>0.17439519741904963</v>
      </c>
      <c r="AO363" s="21">
        <f t="shared" si="184"/>
        <v>-0.19354836228734795</v>
      </c>
      <c r="AP363" s="27">
        <f t="shared" si="167"/>
        <v>0</v>
      </c>
      <c r="AQ363" s="27">
        <f t="shared" si="168"/>
        <v>0</v>
      </c>
      <c r="AR363" s="27">
        <f t="shared" si="169"/>
        <v>396.79998779296875</v>
      </c>
      <c r="AS363" s="27">
        <f t="shared" si="170"/>
        <v>396.79998779296875</v>
      </c>
      <c r="AT363" s="27">
        <f t="shared" si="171"/>
        <v>0</v>
      </c>
      <c r="AU363" s="27">
        <f t="shared" si="172"/>
        <v>0</v>
      </c>
      <c r="AV363" s="21">
        <f t="shared" si="173"/>
        <v>0.66666666666666663</v>
      </c>
      <c r="AW363" s="27">
        <f t="shared" si="174"/>
        <v>396.79998779296875</v>
      </c>
      <c r="AX363" s="27">
        <f t="shared" si="175"/>
        <v>396.79998779296875</v>
      </c>
      <c r="AY363" s="27">
        <f t="shared" si="176"/>
        <v>396.79998779296875</v>
      </c>
      <c r="AZ363" s="21">
        <f t="shared" si="177"/>
        <v>0.1795481206687537</v>
      </c>
      <c r="BA363" s="21">
        <f t="shared" si="178"/>
        <v>0.1795481206687537</v>
      </c>
      <c r="BB363" s="28">
        <f t="shared" si="179"/>
        <v>396.79998779296875</v>
      </c>
      <c r="BC363" s="28" t="s">
        <v>81</v>
      </c>
      <c r="BD363" s="28" t="s">
        <v>81</v>
      </c>
      <c r="BE363" s="28" t="s">
        <v>81</v>
      </c>
      <c r="BF363" s="28" t="str">
        <f t="shared" si="180"/>
        <v>-</v>
      </c>
      <c r="BG363" s="29">
        <f t="shared" si="181"/>
        <v>0</v>
      </c>
      <c r="BH363" s="29">
        <f t="shared" si="181"/>
        <v>0</v>
      </c>
      <c r="BI363" s="29">
        <f t="shared" si="181"/>
        <v>0</v>
      </c>
      <c r="BJ363" s="29">
        <f t="shared" si="154"/>
        <v>0</v>
      </c>
      <c r="BK363" s="29"/>
    </row>
    <row r="364" spans="1:63" x14ac:dyDescent="0.25">
      <c r="A364" s="13" t="s">
        <v>1146</v>
      </c>
      <c r="B364" s="13" t="s">
        <v>1147</v>
      </c>
      <c r="C364" s="13" t="s">
        <v>1148</v>
      </c>
      <c r="D364" s="13" t="str">
        <f>IFERROR(VLOOKUP($B364,[1]GICS!$C:$D,2,FALSE),"-")</f>
        <v>Industrials</v>
      </c>
      <c r="E364" s="14">
        <f>IFERROR(IF(VLOOKUP($B364,'[1]Paste Only'!$D:$AM,4,FALSE)="-",VLOOKUP($B364,'[1]Market Cap'!$A:$J,10,FALSE),VLOOKUP($B364,'[1]Paste Only'!$D:$AM,4,FALSE)),"-")</f>
        <v>845.8</v>
      </c>
      <c r="F364" s="14">
        <f>IFERROR(VLOOKUP($B364,'[1]Paste Only'!$D:$AM,5,FALSE),"-")</f>
        <v>1098.6666259765625</v>
      </c>
      <c r="G364" s="15">
        <f>IFERROR(VLOOKUP($B364,'[1]Paste Only'!$D:$AM,6,FALSE),"-")</f>
        <v>5</v>
      </c>
      <c r="H364" s="15">
        <f>IFERROR(VLOOKUP($B364,'[1]Paste Only'!$D:$AM,7,FALSE),"-")</f>
        <v>2</v>
      </c>
      <c r="I364" s="15">
        <f>IFERROR(VLOOKUP($B364,'[1]Paste Only'!$D:$AM,8,FALSE),"-")</f>
        <v>1</v>
      </c>
      <c r="J364" s="16"/>
      <c r="K364" s="16"/>
      <c r="L364" s="14">
        <f>IFERROR(VLOOKUP($B364,'[1]Paste Only'!$D:$AM,12,FALSE),"-")</f>
        <v>45.82</v>
      </c>
      <c r="M364" s="14">
        <f>IFERROR(VLOOKUP($B364,'[1]Paste Only'!$D:$AM,15,FALSE),"-")</f>
        <v>49.243091954022987</v>
      </c>
      <c r="N364" s="17"/>
      <c r="O364" s="18"/>
      <c r="P364" s="19">
        <f t="shared" si="182"/>
        <v>7.4707375687974364E-2</v>
      </c>
      <c r="Q364" s="20">
        <f t="shared" si="155"/>
        <v>0.29896739888456203</v>
      </c>
      <c r="R364" s="13">
        <f t="shared" si="156"/>
        <v>8</v>
      </c>
      <c r="S364" s="13" t="str">
        <f>IFERROR(VLOOKUP($B364,'[1]Market Cap'!$G:$I,3,FALSE),"-")</f>
        <v>Small Cap</v>
      </c>
      <c r="T364" s="13"/>
      <c r="U364" s="13"/>
      <c r="V364" s="21">
        <f t="shared" si="183"/>
        <v>0</v>
      </c>
      <c r="W364" s="21">
        <f t="shared" si="183"/>
        <v>0</v>
      </c>
      <c r="X364" s="21">
        <f t="shared" si="183"/>
        <v>0</v>
      </c>
      <c r="Y364" s="22">
        <f t="shared" si="157"/>
        <v>0</v>
      </c>
      <c r="Z364" s="13">
        <f t="shared" si="158"/>
        <v>0</v>
      </c>
      <c r="AA364" s="23">
        <f t="shared" si="159"/>
        <v>0</v>
      </c>
      <c r="AB364" s="23">
        <f t="shared" si="160"/>
        <v>0</v>
      </c>
      <c r="AC364" s="23">
        <f t="shared" si="161"/>
        <v>0</v>
      </c>
      <c r="AD364" s="24">
        <f t="shared" si="162"/>
        <v>0</v>
      </c>
      <c r="AE364" s="25">
        <f>IFERROR(VLOOKUP($B364,'[1]Market Cap'!$G:$I,2,FALSE),"-")</f>
        <v>12935.609800099999</v>
      </c>
      <c r="AF364" s="20">
        <f t="shared" si="163"/>
        <v>0</v>
      </c>
      <c r="AG364" s="17">
        <f t="shared" si="164"/>
        <v>0</v>
      </c>
      <c r="AH364" s="17">
        <f t="shared" si="165"/>
        <v>0</v>
      </c>
      <c r="AI364" s="17" t="str">
        <f t="shared" si="166"/>
        <v>-</v>
      </c>
      <c r="AJ364" s="26">
        <f>IFERROR(VLOOKUP($B364,'[1]Paste Only'!$D:$AM,26,FALSE),"-")</f>
        <v>1122</v>
      </c>
      <c r="AK364" s="26">
        <f>IFERROR(VLOOKUP($B364,'[1]Paste Only'!$D:$AM,23,FALSE),"-")</f>
        <v>1188</v>
      </c>
      <c r="AL364" s="26">
        <f>IFERROR(VLOOKUP($B364,'[1]Paste Only'!$D:$AM,22,FALSE),"-")</f>
        <v>979</v>
      </c>
      <c r="AM364" s="21">
        <f t="shared" si="184"/>
        <v>2.1237901900130307E-2</v>
      </c>
      <c r="AN364" s="21">
        <f t="shared" si="184"/>
        <v>8.1310719658961528E-2</v>
      </c>
      <c r="AO364" s="21">
        <f t="shared" si="184"/>
        <v>-0.10891986991067049</v>
      </c>
      <c r="AP364" s="27">
        <f t="shared" si="167"/>
        <v>0</v>
      </c>
      <c r="AQ364" s="27">
        <f t="shared" si="168"/>
        <v>0</v>
      </c>
      <c r="AR364" s="27">
        <f t="shared" si="169"/>
        <v>1098.6666259765625</v>
      </c>
      <c r="AS364" s="27">
        <f t="shared" si="170"/>
        <v>1098.6666259765625</v>
      </c>
      <c r="AT364" s="27">
        <f t="shared" si="171"/>
        <v>0</v>
      </c>
      <c r="AU364" s="27">
        <f t="shared" si="172"/>
        <v>0</v>
      </c>
      <c r="AV364" s="21">
        <f t="shared" si="173"/>
        <v>0.625</v>
      </c>
      <c r="AW364" s="27">
        <f t="shared" si="174"/>
        <v>1098.6666259765625</v>
      </c>
      <c r="AX364" s="27">
        <f t="shared" si="175"/>
        <v>1098.6666259765625</v>
      </c>
      <c r="AY364" s="27">
        <f t="shared" si="176"/>
        <v>1122</v>
      </c>
      <c r="AZ364" s="21">
        <f t="shared" si="177"/>
        <v>0.32655474107353988</v>
      </c>
      <c r="BA364" s="21">
        <f t="shared" si="178"/>
        <v>0.32655474107353988</v>
      </c>
      <c r="BB364" s="28">
        <f t="shared" si="179"/>
        <v>1098.6666259765625</v>
      </c>
      <c r="BC364" s="28" t="s">
        <v>81</v>
      </c>
      <c r="BD364" s="28" t="s">
        <v>81</v>
      </c>
      <c r="BE364" s="28" t="s">
        <v>81</v>
      </c>
      <c r="BF364" s="28" t="str">
        <f t="shared" si="180"/>
        <v>-</v>
      </c>
      <c r="BG364" s="29">
        <f t="shared" si="181"/>
        <v>0</v>
      </c>
      <c r="BH364" s="29">
        <f t="shared" si="181"/>
        <v>0</v>
      </c>
      <c r="BI364" s="29">
        <f t="shared" si="181"/>
        <v>0</v>
      </c>
      <c r="BJ364" s="29">
        <f t="shared" si="154"/>
        <v>0</v>
      </c>
      <c r="BK364" s="29"/>
    </row>
    <row r="365" spans="1:63" x14ac:dyDescent="0.25">
      <c r="A365" s="13" t="s">
        <v>1149</v>
      </c>
      <c r="B365" s="13" t="s">
        <v>1150</v>
      </c>
      <c r="C365" s="13" t="s">
        <v>1151</v>
      </c>
      <c r="D365" s="13" t="str">
        <f>IFERROR(VLOOKUP($B365,[1]GICS!$C:$D,2,FALSE),"-")</f>
        <v>-</v>
      </c>
      <c r="E365" s="14">
        <f>IFERROR(IF(VLOOKUP($B365,'[1]Paste Only'!$D:$AM,4,FALSE)="-",VLOOKUP($B365,'[1]Market Cap'!$A:$J,10,FALSE),VLOOKUP($B365,'[1]Paste Only'!$D:$AM,4,FALSE)),"-")</f>
        <v>0</v>
      </c>
      <c r="F365" s="14" t="str">
        <f>IFERROR(VLOOKUP($B365,'[1]Paste Only'!$D:$AM,5,FALSE),"-")</f>
        <v>-</v>
      </c>
      <c r="G365" s="15">
        <f>IFERROR(VLOOKUP($B365,'[1]Paste Only'!$D:$AM,6,FALSE),"-")</f>
        <v>0</v>
      </c>
      <c r="H365" s="15">
        <f>IFERROR(VLOOKUP($B365,'[1]Paste Only'!$D:$AM,7,FALSE),"-")</f>
        <v>0</v>
      </c>
      <c r="I365" s="15">
        <f>IFERROR(VLOOKUP($B365,'[1]Paste Only'!$D:$AM,8,FALSE),"-")</f>
        <v>0</v>
      </c>
      <c r="J365" s="16"/>
      <c r="K365" s="16"/>
      <c r="L365" s="14">
        <f>IFERROR(VLOOKUP($B365,'[1]Paste Only'!$D:$AM,12,FALSE),"-")</f>
        <v>11.74</v>
      </c>
      <c r="M365" s="14" t="str">
        <f>IFERROR(VLOOKUP($B365,'[1]Paste Only'!$D:$AM,15,FALSE),"-")</f>
        <v>-</v>
      </c>
      <c r="N365" s="17"/>
      <c r="O365" s="18"/>
      <c r="P365" s="19">
        <f t="shared" si="182"/>
        <v>0</v>
      </c>
      <c r="Q365" s="20">
        <f t="shared" si="155"/>
        <v>0</v>
      </c>
      <c r="R365" s="13">
        <f t="shared" si="156"/>
        <v>0</v>
      </c>
      <c r="S365" s="13" t="str">
        <f>IFERROR(VLOOKUP($B365,'[1]Market Cap'!$G:$I,3,FALSE),"-")</f>
        <v>Small Cap</v>
      </c>
      <c r="T365" s="13"/>
      <c r="U365" s="13"/>
      <c r="V365" s="21">
        <f t="shared" si="183"/>
        <v>0</v>
      </c>
      <c r="W365" s="21">
        <f t="shared" si="183"/>
        <v>0</v>
      </c>
      <c r="X365" s="21">
        <f t="shared" si="183"/>
        <v>0</v>
      </c>
      <c r="Y365" s="22">
        <f t="shared" si="157"/>
        <v>0</v>
      </c>
      <c r="Z365" s="13">
        <f t="shared" si="158"/>
        <v>0</v>
      </c>
      <c r="AA365" s="23">
        <f t="shared" si="159"/>
        <v>0</v>
      </c>
      <c r="AB365" s="23">
        <f t="shared" si="160"/>
        <v>0</v>
      </c>
      <c r="AC365" s="23">
        <f t="shared" si="161"/>
        <v>0</v>
      </c>
      <c r="AD365" s="24">
        <f t="shared" si="162"/>
        <v>0</v>
      </c>
      <c r="AE365" s="25">
        <f>IFERROR(VLOOKUP($B365,'[1]Market Cap'!$G:$I,2,FALSE),"-")</f>
        <v>0</v>
      </c>
      <c r="AF365" s="20">
        <f t="shared" si="163"/>
        <v>0</v>
      </c>
      <c r="AG365" s="17">
        <f t="shared" si="164"/>
        <v>0</v>
      </c>
      <c r="AH365" s="17">
        <f t="shared" si="165"/>
        <v>0</v>
      </c>
      <c r="AI365" s="17" t="str">
        <f t="shared" si="166"/>
        <v>-</v>
      </c>
      <c r="AJ365" s="26" t="str">
        <f>IFERROR(VLOOKUP($B365,'[1]Paste Only'!$D:$AM,26,FALSE),"-")</f>
        <v>-</v>
      </c>
      <c r="AK365" s="26" t="str">
        <f>IFERROR(VLOOKUP($B365,'[1]Paste Only'!$D:$AM,23,FALSE),"-")</f>
        <v>-</v>
      </c>
      <c r="AL365" s="26" t="str">
        <f>IFERROR(VLOOKUP($B365,'[1]Paste Only'!$D:$AM,22,FALSE),"-")</f>
        <v>-</v>
      </c>
      <c r="AM365" s="21" t="str">
        <f t="shared" si="184"/>
        <v>-</v>
      </c>
      <c r="AN365" s="21" t="str">
        <f t="shared" si="184"/>
        <v>-</v>
      </c>
      <c r="AO365" s="21" t="str">
        <f t="shared" si="184"/>
        <v>-</v>
      </c>
      <c r="AP365" s="27">
        <f t="shared" si="167"/>
        <v>0</v>
      </c>
      <c r="AQ365" s="27" t="str">
        <f t="shared" si="168"/>
        <v>-</v>
      </c>
      <c r="AR365" s="27" t="str">
        <f t="shared" si="169"/>
        <v>-</v>
      </c>
      <c r="AS365" s="27">
        <f t="shared" si="170"/>
        <v>0</v>
      </c>
      <c r="AT365" s="27">
        <f t="shared" si="171"/>
        <v>0</v>
      </c>
      <c r="AU365" s="27">
        <f t="shared" si="172"/>
        <v>0</v>
      </c>
      <c r="AV365" s="21" t="str">
        <f t="shared" si="173"/>
        <v>0</v>
      </c>
      <c r="AW365" s="27">
        <f t="shared" si="174"/>
        <v>0</v>
      </c>
      <c r="AX365" s="27" t="str">
        <f t="shared" si="175"/>
        <v>-</v>
      </c>
      <c r="AY365" s="27" t="str">
        <f t="shared" si="176"/>
        <v>-</v>
      </c>
      <c r="AZ365" s="21" t="str">
        <f t="shared" si="177"/>
        <v>-</v>
      </c>
      <c r="BA365" s="21" t="str">
        <f t="shared" si="178"/>
        <v>-</v>
      </c>
      <c r="BB365" s="28" t="str">
        <f t="shared" si="179"/>
        <v>-</v>
      </c>
      <c r="BC365" s="28" t="s">
        <v>81</v>
      </c>
      <c r="BD365" s="28" t="s">
        <v>81</v>
      </c>
      <c r="BE365" s="28" t="s">
        <v>81</v>
      </c>
      <c r="BF365" s="28" t="str">
        <f t="shared" si="180"/>
        <v>-</v>
      </c>
      <c r="BG365" s="29">
        <f t="shared" si="181"/>
        <v>0</v>
      </c>
      <c r="BH365" s="29">
        <f t="shared" si="181"/>
        <v>0</v>
      </c>
      <c r="BI365" s="29">
        <f t="shared" si="181"/>
        <v>0</v>
      </c>
      <c r="BJ365" s="29">
        <f t="shared" si="154"/>
        <v>0</v>
      </c>
      <c r="BK365" s="29"/>
    </row>
    <row r="366" spans="1:63" x14ac:dyDescent="0.25">
      <c r="A366" s="13" t="s">
        <v>1152</v>
      </c>
      <c r="B366" s="13" t="s">
        <v>1153</v>
      </c>
      <c r="C366" s="13" t="s">
        <v>1154</v>
      </c>
      <c r="D366" s="13" t="str">
        <f>IFERROR(VLOOKUP($B366,[1]GICS!$C:$D,2,FALSE),"-")</f>
        <v>Materials</v>
      </c>
      <c r="E366" s="14">
        <f>IFERROR(IF(VLOOKUP($B366,'[1]Paste Only'!$D:$AM,4,FALSE)="-",VLOOKUP($B366,'[1]Market Cap'!$A:$J,10,FALSE),VLOOKUP($B366,'[1]Paste Only'!$D:$AM,4,FALSE)),"-")</f>
        <v>215.55</v>
      </c>
      <c r="F366" s="14">
        <f>IFERROR(VLOOKUP($B366,'[1]Paste Only'!$D:$AM,5,FALSE),"-")</f>
        <v>226.78572082519531</v>
      </c>
      <c r="G366" s="15">
        <f>IFERROR(VLOOKUP($B366,'[1]Paste Only'!$D:$AM,6,FALSE),"-")</f>
        <v>10</v>
      </c>
      <c r="H366" s="15">
        <f>IFERROR(VLOOKUP($B366,'[1]Paste Only'!$D:$AM,7,FALSE),"-")</f>
        <v>8</v>
      </c>
      <c r="I366" s="15">
        <f>IFERROR(VLOOKUP($B366,'[1]Paste Only'!$D:$AM,8,FALSE),"-")</f>
        <v>1</v>
      </c>
      <c r="J366" s="16"/>
      <c r="K366" s="16"/>
      <c r="L366" s="14">
        <f>IFERROR(VLOOKUP($B366,'[1]Paste Only'!$D:$AM,12,FALSE),"-")</f>
        <v>12.94</v>
      </c>
      <c r="M366" s="14">
        <f>IFERROR(VLOOKUP($B366,'[1]Paste Only'!$D:$AM,15,FALSE),"-")</f>
        <v>9.6190804597701138</v>
      </c>
      <c r="N366" s="17"/>
      <c r="O366" s="18"/>
      <c r="P366" s="19">
        <f t="shared" si="182"/>
        <v>-0.25663984082147495</v>
      </c>
      <c r="Q366" s="20">
        <f t="shared" si="155"/>
        <v>5.2125821504037662E-2</v>
      </c>
      <c r="R366" s="13">
        <f t="shared" si="156"/>
        <v>19</v>
      </c>
      <c r="S366" s="13" t="str">
        <f>IFERROR(VLOOKUP($B366,'[1]Market Cap'!$G:$I,3,FALSE),"-")</f>
        <v>Small Cap</v>
      </c>
      <c r="T366" s="13"/>
      <c r="U366" s="13"/>
      <c r="V366" s="21">
        <f t="shared" si="183"/>
        <v>0</v>
      </c>
      <c r="W366" s="21">
        <f t="shared" si="183"/>
        <v>0</v>
      </c>
      <c r="X366" s="21">
        <f t="shared" si="183"/>
        <v>0</v>
      </c>
      <c r="Y366" s="22">
        <f t="shared" si="157"/>
        <v>0</v>
      </c>
      <c r="Z366" s="13">
        <f t="shared" si="158"/>
        <v>0</v>
      </c>
      <c r="AA366" s="23">
        <f t="shared" si="159"/>
        <v>0</v>
      </c>
      <c r="AB366" s="23">
        <f t="shared" si="160"/>
        <v>0</v>
      </c>
      <c r="AC366" s="23">
        <f t="shared" si="161"/>
        <v>0</v>
      </c>
      <c r="AD366" s="24">
        <f t="shared" si="162"/>
        <v>0</v>
      </c>
      <c r="AE366" s="25">
        <f>IFERROR(VLOOKUP($B366,'[1]Market Cap'!$G:$I,2,FALSE),"-")</f>
        <v>13374.379687275001</v>
      </c>
      <c r="AF366" s="20">
        <f t="shared" si="163"/>
        <v>0</v>
      </c>
      <c r="AG366" s="17">
        <f t="shared" si="164"/>
        <v>0</v>
      </c>
      <c r="AH366" s="17">
        <f t="shared" si="165"/>
        <v>0</v>
      </c>
      <c r="AI366" s="17" t="str">
        <f t="shared" si="166"/>
        <v>-</v>
      </c>
      <c r="AJ366" s="26">
        <f>IFERROR(VLOOKUP($B366,'[1]Paste Only'!$D:$AM,26,FALSE),"-")</f>
        <v>225.5</v>
      </c>
      <c r="AK366" s="26">
        <f>IFERROR(VLOOKUP($B366,'[1]Paste Only'!$D:$AM,23,FALSE),"-")</f>
        <v>283</v>
      </c>
      <c r="AL366" s="26">
        <f>IFERROR(VLOOKUP($B366,'[1]Paste Only'!$D:$AM,22,FALSE),"-")</f>
        <v>180</v>
      </c>
      <c r="AM366" s="21">
        <f t="shared" si="184"/>
        <v>-5.6693200106118224E-3</v>
      </c>
      <c r="AN366" s="21">
        <f t="shared" si="184"/>
        <v>0.24787397976495273</v>
      </c>
      <c r="AO366" s="21">
        <f t="shared" si="184"/>
        <v>-0.20629923548518903</v>
      </c>
      <c r="AP366" s="27">
        <f t="shared" si="167"/>
        <v>0</v>
      </c>
      <c r="AQ366" s="27">
        <f t="shared" si="168"/>
        <v>0</v>
      </c>
      <c r="AR366" s="27">
        <f t="shared" si="169"/>
        <v>226.78572082519531</v>
      </c>
      <c r="AS366" s="27">
        <f t="shared" si="170"/>
        <v>226.78572082519531</v>
      </c>
      <c r="AT366" s="27">
        <f t="shared" si="171"/>
        <v>0</v>
      </c>
      <c r="AU366" s="27">
        <f t="shared" si="172"/>
        <v>0</v>
      </c>
      <c r="AV366" s="21">
        <f t="shared" si="173"/>
        <v>0.52631578947368418</v>
      </c>
      <c r="AW366" s="27">
        <f t="shared" si="174"/>
        <v>226.78572082519531</v>
      </c>
      <c r="AX366" s="27">
        <f t="shared" si="175"/>
        <v>226.78572082519531</v>
      </c>
      <c r="AY366" s="27">
        <f t="shared" si="176"/>
        <v>225.5</v>
      </c>
      <c r="AZ366" s="21">
        <f t="shared" si="177"/>
        <v>4.6160983530503241E-2</v>
      </c>
      <c r="BA366" s="21">
        <f t="shared" si="178"/>
        <v>4.6160983530503241E-2</v>
      </c>
      <c r="BB366" s="28">
        <f t="shared" si="179"/>
        <v>226.78572082519531</v>
      </c>
      <c r="BC366" s="28" t="s">
        <v>81</v>
      </c>
      <c r="BD366" s="28" t="s">
        <v>81</v>
      </c>
      <c r="BE366" s="28" t="s">
        <v>81</v>
      </c>
      <c r="BF366" s="28" t="str">
        <f t="shared" si="180"/>
        <v>-</v>
      </c>
      <c r="BG366" s="29">
        <f t="shared" si="181"/>
        <v>0</v>
      </c>
      <c r="BH366" s="29">
        <f t="shared" si="181"/>
        <v>0</v>
      </c>
      <c r="BI366" s="29">
        <f t="shared" si="181"/>
        <v>0</v>
      </c>
      <c r="BJ366" s="29">
        <f t="shared" si="154"/>
        <v>0</v>
      </c>
      <c r="BK366" s="29"/>
    </row>
    <row r="367" spans="1:63" x14ac:dyDescent="0.25">
      <c r="A367" s="13" t="s">
        <v>1155</v>
      </c>
      <c r="B367" s="13" t="s">
        <v>1156</v>
      </c>
      <c r="C367" s="13" t="s">
        <v>1157</v>
      </c>
      <c r="D367" s="13" t="str">
        <f>IFERROR(VLOOKUP($B367,[1]GICS!$C:$D,2,FALSE),"-")</f>
        <v>Materials</v>
      </c>
      <c r="E367" s="14">
        <f>IFERROR(IF(VLOOKUP($B367,'[1]Paste Only'!$D:$AM,4,FALSE)="-",VLOOKUP($B367,'[1]Market Cap'!$A:$J,10,FALSE),VLOOKUP($B367,'[1]Paste Only'!$D:$AM,4,FALSE)),"-")</f>
        <v>1695.25</v>
      </c>
      <c r="F367" s="14">
        <f>IFERROR(VLOOKUP($B367,'[1]Paste Only'!$D:$AM,5,FALSE),"-")</f>
        <v>2001.1666259765625</v>
      </c>
      <c r="G367" s="15">
        <f>IFERROR(VLOOKUP($B367,'[1]Paste Only'!$D:$AM,6,FALSE),"-")</f>
        <v>12</v>
      </c>
      <c r="H367" s="15">
        <f>IFERROR(VLOOKUP($B367,'[1]Paste Only'!$D:$AM,7,FALSE),"-")</f>
        <v>2</v>
      </c>
      <c r="I367" s="15">
        <f>IFERROR(VLOOKUP($B367,'[1]Paste Only'!$D:$AM,8,FALSE),"-")</f>
        <v>2</v>
      </c>
      <c r="J367" s="16"/>
      <c r="K367" s="16"/>
      <c r="L367" s="14">
        <f>IFERROR(VLOOKUP($B367,'[1]Paste Only'!$D:$AM,12,FALSE),"-")</f>
        <v>39.090000000000003</v>
      </c>
      <c r="M367" s="14">
        <f>IFERROR(VLOOKUP($B367,'[1]Paste Only'!$D:$AM,15,FALSE),"-")</f>
        <v>51.77195402298851</v>
      </c>
      <c r="N367" s="17"/>
      <c r="O367" s="18"/>
      <c r="P367" s="19">
        <f t="shared" si="182"/>
        <v>0.32442962453283464</v>
      </c>
      <c r="Q367" s="20">
        <f t="shared" si="155"/>
        <v>0.18045516943020945</v>
      </c>
      <c r="R367" s="13">
        <f t="shared" si="156"/>
        <v>16</v>
      </c>
      <c r="S367" s="13" t="str">
        <f>IFERROR(VLOOKUP($B367,'[1]Market Cap'!$G:$I,3,FALSE),"-")</f>
        <v>Small Cap</v>
      </c>
      <c r="T367" s="13"/>
      <c r="U367" s="13"/>
      <c r="V367" s="21">
        <f t="shared" si="183"/>
        <v>0</v>
      </c>
      <c r="W367" s="21">
        <f t="shared" si="183"/>
        <v>0</v>
      </c>
      <c r="X367" s="21">
        <f t="shared" si="183"/>
        <v>0</v>
      </c>
      <c r="Y367" s="22">
        <f t="shared" si="157"/>
        <v>0</v>
      </c>
      <c r="Z367" s="13">
        <f t="shared" si="158"/>
        <v>0</v>
      </c>
      <c r="AA367" s="23">
        <f t="shared" si="159"/>
        <v>0</v>
      </c>
      <c r="AB367" s="23">
        <f t="shared" si="160"/>
        <v>0</v>
      </c>
      <c r="AC367" s="23">
        <f t="shared" si="161"/>
        <v>0</v>
      </c>
      <c r="AD367" s="24">
        <f t="shared" si="162"/>
        <v>0</v>
      </c>
      <c r="AE367" s="25">
        <f>IFERROR(VLOOKUP($B367,'[1]Market Cap'!$G:$I,2,FALSE),"-")</f>
        <v>17573.916264799998</v>
      </c>
      <c r="AF367" s="20">
        <f t="shared" si="163"/>
        <v>0</v>
      </c>
      <c r="AG367" s="17">
        <f t="shared" si="164"/>
        <v>0</v>
      </c>
      <c r="AH367" s="17">
        <f t="shared" si="165"/>
        <v>0</v>
      </c>
      <c r="AI367" s="17" t="str">
        <f t="shared" si="166"/>
        <v>-</v>
      </c>
      <c r="AJ367" s="26">
        <f>IFERROR(VLOOKUP($B367,'[1]Paste Only'!$D:$AM,26,FALSE),"-")</f>
        <v>2101</v>
      </c>
      <c r="AK367" s="26">
        <f>IFERROR(VLOOKUP($B367,'[1]Paste Only'!$D:$AM,23,FALSE),"-")</f>
        <v>2308</v>
      </c>
      <c r="AL367" s="26">
        <f>IFERROR(VLOOKUP($B367,'[1]Paste Only'!$D:$AM,22,FALSE),"-")</f>
        <v>1280</v>
      </c>
      <c r="AM367" s="21">
        <f t="shared" si="184"/>
        <v>4.9887586934306061E-2</v>
      </c>
      <c r="AN367" s="21">
        <f t="shared" si="184"/>
        <v>0.153327249235782</v>
      </c>
      <c r="AO367" s="21">
        <f t="shared" si="184"/>
        <v>-0.36037310267686262</v>
      </c>
      <c r="AP367" s="27">
        <f t="shared" si="167"/>
        <v>0</v>
      </c>
      <c r="AQ367" s="27">
        <f t="shared" si="168"/>
        <v>0</v>
      </c>
      <c r="AR367" s="27">
        <f t="shared" si="169"/>
        <v>2001.1666259765625</v>
      </c>
      <c r="AS367" s="27">
        <f t="shared" si="170"/>
        <v>2001.1666259765625</v>
      </c>
      <c r="AT367" s="27">
        <f t="shared" si="171"/>
        <v>0</v>
      </c>
      <c r="AU367" s="27">
        <f t="shared" si="172"/>
        <v>0</v>
      </c>
      <c r="AV367" s="21">
        <f t="shared" si="173"/>
        <v>0.75</v>
      </c>
      <c r="AW367" s="27">
        <f t="shared" si="174"/>
        <v>2001.1666259765625</v>
      </c>
      <c r="AX367" s="27">
        <f t="shared" si="175"/>
        <v>2001.1666259765625</v>
      </c>
      <c r="AY367" s="27">
        <f t="shared" si="176"/>
        <v>2001.1666259765625</v>
      </c>
      <c r="AZ367" s="21">
        <f t="shared" si="177"/>
        <v>0.18045516943020945</v>
      </c>
      <c r="BA367" s="21">
        <f t="shared" si="178"/>
        <v>0.18045516943020945</v>
      </c>
      <c r="BB367" s="28">
        <f t="shared" si="179"/>
        <v>2001.1666259765625</v>
      </c>
      <c r="BC367" s="28" t="s">
        <v>81</v>
      </c>
      <c r="BD367" s="28" t="s">
        <v>81</v>
      </c>
      <c r="BE367" s="28" t="s">
        <v>81</v>
      </c>
      <c r="BF367" s="28" t="str">
        <f t="shared" si="180"/>
        <v>-</v>
      </c>
      <c r="BG367" s="29">
        <f t="shared" si="181"/>
        <v>0</v>
      </c>
      <c r="BH367" s="29">
        <f t="shared" si="181"/>
        <v>0</v>
      </c>
      <c r="BI367" s="29">
        <f t="shared" si="181"/>
        <v>0</v>
      </c>
      <c r="BJ367" s="29">
        <f t="shared" si="154"/>
        <v>0</v>
      </c>
      <c r="BK367" s="29"/>
    </row>
    <row r="368" spans="1:63" x14ac:dyDescent="0.25">
      <c r="A368" s="13" t="s">
        <v>1158</v>
      </c>
      <c r="B368" s="13" t="s">
        <v>1159</v>
      </c>
      <c r="C368" s="13" t="s">
        <v>1160</v>
      </c>
      <c r="D368" s="13" t="str">
        <f>IFERROR(VLOOKUP($B368,[1]GICS!$C:$D,2,FALSE),"-")</f>
        <v>Health Care</v>
      </c>
      <c r="E368" s="14">
        <f>IFERROR(IF(VLOOKUP($B368,'[1]Paste Only'!$D:$AM,4,FALSE)="-",VLOOKUP($B368,'[1]Market Cap'!$A:$J,10,FALSE),VLOOKUP($B368,'[1]Paste Only'!$D:$AM,4,FALSE)),"-")</f>
        <v>2023.4</v>
      </c>
      <c r="F368" s="14">
        <f>IFERROR(VLOOKUP($B368,'[1]Paste Only'!$D:$AM,5,FALSE),"-")</f>
        <v>2241.5</v>
      </c>
      <c r="G368" s="15">
        <f>IFERROR(VLOOKUP($B368,'[1]Paste Only'!$D:$AM,6,FALSE),"-")</f>
        <v>4</v>
      </c>
      <c r="H368" s="15">
        <f>IFERROR(VLOOKUP($B368,'[1]Paste Only'!$D:$AM,7,FALSE),"-")</f>
        <v>1</v>
      </c>
      <c r="I368" s="15">
        <f>IFERROR(VLOOKUP($B368,'[1]Paste Only'!$D:$AM,8,FALSE),"-")</f>
        <v>2</v>
      </c>
      <c r="J368" s="16"/>
      <c r="K368" s="16"/>
      <c r="L368" s="14">
        <f>IFERROR(VLOOKUP($B368,'[1]Paste Only'!$D:$AM,12,FALSE),"-")</f>
        <v>35.298653000000002</v>
      </c>
      <c r="M368" s="14">
        <f>IFERROR(VLOOKUP($B368,'[1]Paste Only'!$D:$AM,15,FALSE),"-")</f>
        <v>41.074977011494255</v>
      </c>
      <c r="N368" s="17"/>
      <c r="O368" s="18"/>
      <c r="P368" s="19">
        <f t="shared" si="182"/>
        <v>0.16364148545538693</v>
      </c>
      <c r="Q368" s="20">
        <f t="shared" si="155"/>
        <v>0.10778887021844419</v>
      </c>
      <c r="R368" s="13">
        <f t="shared" si="156"/>
        <v>7</v>
      </c>
      <c r="S368" s="13" t="str">
        <f>IFERROR(VLOOKUP($B368,'[1]Market Cap'!$G:$I,3,FALSE),"-")</f>
        <v>Small Cap</v>
      </c>
      <c r="T368" s="13"/>
      <c r="U368" s="13"/>
      <c r="V368" s="21">
        <f t="shared" si="183"/>
        <v>0</v>
      </c>
      <c r="W368" s="21">
        <f t="shared" si="183"/>
        <v>0</v>
      </c>
      <c r="X368" s="21">
        <f t="shared" si="183"/>
        <v>0</v>
      </c>
      <c r="Y368" s="22">
        <f t="shared" si="157"/>
        <v>0</v>
      </c>
      <c r="Z368" s="13">
        <f t="shared" si="158"/>
        <v>0</v>
      </c>
      <c r="AA368" s="23">
        <f t="shared" si="159"/>
        <v>0</v>
      </c>
      <c r="AB368" s="23">
        <f t="shared" si="160"/>
        <v>0</v>
      </c>
      <c r="AC368" s="23">
        <f t="shared" si="161"/>
        <v>0</v>
      </c>
      <c r="AD368" s="24">
        <f t="shared" si="162"/>
        <v>0</v>
      </c>
      <c r="AE368" s="25">
        <f>IFERROR(VLOOKUP($B368,'[1]Market Cap'!$G:$I,2,FALSE),"-")</f>
        <v>20502.2451731</v>
      </c>
      <c r="AF368" s="20">
        <f t="shared" si="163"/>
        <v>0</v>
      </c>
      <c r="AG368" s="17">
        <f t="shared" si="164"/>
        <v>0</v>
      </c>
      <c r="AH368" s="17">
        <f t="shared" si="165"/>
        <v>0</v>
      </c>
      <c r="AI368" s="17" t="str">
        <f t="shared" si="166"/>
        <v>-</v>
      </c>
      <c r="AJ368" s="26">
        <f>IFERROR(VLOOKUP($B368,'[1]Paste Only'!$D:$AM,26,FALSE),"-")</f>
        <v>2170</v>
      </c>
      <c r="AK368" s="26">
        <f>IFERROR(VLOOKUP($B368,'[1]Paste Only'!$D:$AM,23,FALSE),"-")</f>
        <v>2850</v>
      </c>
      <c r="AL368" s="26">
        <f>IFERROR(VLOOKUP($B368,'[1]Paste Only'!$D:$AM,22,FALSE),"-")</f>
        <v>2016</v>
      </c>
      <c r="AM368" s="21">
        <f t="shared" si="184"/>
        <v>-3.1898282400178446E-2</v>
      </c>
      <c r="AN368" s="21">
        <f t="shared" si="184"/>
        <v>0.27146999776935088</v>
      </c>
      <c r="AO368" s="21">
        <f t="shared" si="184"/>
        <v>-0.1006022752621013</v>
      </c>
      <c r="AP368" s="27">
        <f t="shared" si="167"/>
        <v>0</v>
      </c>
      <c r="AQ368" s="27">
        <f t="shared" si="168"/>
        <v>0</v>
      </c>
      <c r="AR368" s="27">
        <f t="shared" si="169"/>
        <v>2241.5</v>
      </c>
      <c r="AS368" s="27">
        <f t="shared" si="170"/>
        <v>2241.5</v>
      </c>
      <c r="AT368" s="27">
        <f t="shared" si="171"/>
        <v>0</v>
      </c>
      <c r="AU368" s="27">
        <f t="shared" si="172"/>
        <v>0</v>
      </c>
      <c r="AV368" s="21">
        <f t="shared" si="173"/>
        <v>0.5714285714285714</v>
      </c>
      <c r="AW368" s="27">
        <f t="shared" si="174"/>
        <v>2241.5</v>
      </c>
      <c r="AX368" s="27">
        <f t="shared" si="175"/>
        <v>2241.5</v>
      </c>
      <c r="AY368" s="27">
        <f t="shared" si="176"/>
        <v>2170</v>
      </c>
      <c r="AZ368" s="21">
        <f t="shared" si="177"/>
        <v>7.2452307996441645E-2</v>
      </c>
      <c r="BA368" s="21">
        <f t="shared" si="178"/>
        <v>7.2452307996441645E-2</v>
      </c>
      <c r="BB368" s="28">
        <f t="shared" si="179"/>
        <v>2241.5</v>
      </c>
      <c r="BC368" s="28" t="s">
        <v>81</v>
      </c>
      <c r="BD368" s="28" t="s">
        <v>81</v>
      </c>
      <c r="BE368" s="28" t="s">
        <v>81</v>
      </c>
      <c r="BF368" s="28" t="str">
        <f t="shared" si="180"/>
        <v>-</v>
      </c>
      <c r="BG368" s="29">
        <f t="shared" si="181"/>
        <v>0</v>
      </c>
      <c r="BH368" s="29">
        <f t="shared" si="181"/>
        <v>0</v>
      </c>
      <c r="BI368" s="29">
        <f t="shared" si="181"/>
        <v>0</v>
      </c>
      <c r="BJ368" s="29">
        <f t="shared" si="154"/>
        <v>0</v>
      </c>
      <c r="BK368" s="29"/>
    </row>
    <row r="369" spans="1:64" x14ac:dyDescent="0.25">
      <c r="A369" s="13" t="s">
        <v>1161</v>
      </c>
      <c r="B369" s="13" t="s">
        <v>1162</v>
      </c>
      <c r="C369" s="13" t="s">
        <v>1163</v>
      </c>
      <c r="D369" s="13" t="str">
        <f>IFERROR(VLOOKUP($B369,[1]GICS!$C:$D,2,FALSE),"-")</f>
        <v>Materials</v>
      </c>
      <c r="E369" s="14">
        <f>IFERROR(IF(VLOOKUP($B369,'[1]Paste Only'!$D:$AM,4,FALSE)="-",VLOOKUP($B369,'[1]Market Cap'!$A:$J,10,FALSE),VLOOKUP($B369,'[1]Paste Only'!$D:$AM,4,FALSE)),"-")</f>
        <v>100.2</v>
      </c>
      <c r="F369" s="14">
        <f>IFERROR(VLOOKUP($B369,'[1]Paste Only'!$D:$AM,5,FALSE),"-")</f>
        <v>133</v>
      </c>
      <c r="G369" s="15">
        <f>IFERROR(VLOOKUP($B369,'[1]Paste Only'!$D:$AM,6,FALSE),"-")</f>
        <v>1</v>
      </c>
      <c r="H369" s="15">
        <f>IFERROR(VLOOKUP($B369,'[1]Paste Only'!$D:$AM,7,FALSE),"-")</f>
        <v>0</v>
      </c>
      <c r="I369" s="15">
        <f>IFERROR(VLOOKUP($B369,'[1]Paste Only'!$D:$AM,8,FALSE),"-")</f>
        <v>0</v>
      </c>
      <c r="J369" s="16"/>
      <c r="K369" s="16"/>
      <c r="L369" s="14">
        <f>IFERROR(VLOOKUP($B369,'[1]Paste Only'!$D:$AM,12,FALSE),"-")</f>
        <v>6.25</v>
      </c>
      <c r="M369" s="14">
        <f>IFERROR(VLOOKUP($B369,'[1]Paste Only'!$D:$AM,15,FALSE),"-")</f>
        <v>8.8712643678160923</v>
      </c>
      <c r="N369" s="17"/>
      <c r="O369" s="18"/>
      <c r="P369" s="19">
        <f t="shared" si="182"/>
        <v>0.41940229885057478</v>
      </c>
      <c r="Q369" s="20">
        <f t="shared" si="155"/>
        <v>0.32734530938123751</v>
      </c>
      <c r="R369" s="13">
        <f t="shared" si="156"/>
        <v>1</v>
      </c>
      <c r="S369" s="13" t="str">
        <f>IFERROR(VLOOKUP($B369,'[1]Market Cap'!$G:$I,3,FALSE),"-")</f>
        <v>Small Cap</v>
      </c>
      <c r="T369" s="13"/>
      <c r="U369" s="13"/>
      <c r="V369" s="21">
        <f t="shared" si="183"/>
        <v>0</v>
      </c>
      <c r="W369" s="21">
        <f t="shared" si="183"/>
        <v>0</v>
      </c>
      <c r="X369" s="21">
        <f t="shared" si="183"/>
        <v>0</v>
      </c>
      <c r="Y369" s="22">
        <f t="shared" si="157"/>
        <v>0</v>
      </c>
      <c r="Z369" s="13">
        <f t="shared" si="158"/>
        <v>0</v>
      </c>
      <c r="AA369" s="23">
        <f t="shared" si="159"/>
        <v>0</v>
      </c>
      <c r="AB369" s="23">
        <f t="shared" si="160"/>
        <v>0</v>
      </c>
      <c r="AC369" s="23">
        <f t="shared" si="161"/>
        <v>0</v>
      </c>
      <c r="AD369" s="24">
        <f t="shared" si="162"/>
        <v>0</v>
      </c>
      <c r="AE369" s="25">
        <f>IFERROR(VLOOKUP($B369,'[1]Market Cap'!$G:$I,2,FALSE),"-")</f>
        <v>9140.7593285999992</v>
      </c>
      <c r="AF369" s="20">
        <f t="shared" si="163"/>
        <v>0</v>
      </c>
      <c r="AG369" s="17">
        <f t="shared" si="164"/>
        <v>0</v>
      </c>
      <c r="AH369" s="17">
        <f t="shared" si="165"/>
        <v>0</v>
      </c>
      <c r="AI369" s="17" t="str">
        <f t="shared" si="166"/>
        <v>-</v>
      </c>
      <c r="AJ369" s="26">
        <f>IFERROR(VLOOKUP($B369,'[1]Paste Only'!$D:$AM,26,FALSE),"-")</f>
        <v>133</v>
      </c>
      <c r="AK369" s="26">
        <f>IFERROR(VLOOKUP($B369,'[1]Paste Only'!$D:$AM,23,FALSE),"-")</f>
        <v>133</v>
      </c>
      <c r="AL369" s="26">
        <f>IFERROR(VLOOKUP($B369,'[1]Paste Only'!$D:$AM,22,FALSE),"-")</f>
        <v>133</v>
      </c>
      <c r="AM369" s="21">
        <f t="shared" si="184"/>
        <v>0</v>
      </c>
      <c r="AN369" s="21">
        <f t="shared" si="184"/>
        <v>0</v>
      </c>
      <c r="AO369" s="21">
        <f t="shared" si="184"/>
        <v>0</v>
      </c>
      <c r="AP369" s="27">
        <f t="shared" si="167"/>
        <v>0</v>
      </c>
      <c r="AQ369" s="27">
        <f t="shared" si="168"/>
        <v>0</v>
      </c>
      <c r="AR369" s="27">
        <f t="shared" si="169"/>
        <v>133</v>
      </c>
      <c r="AS369" s="27">
        <f t="shared" si="170"/>
        <v>133</v>
      </c>
      <c r="AT369" s="27">
        <f t="shared" si="171"/>
        <v>0</v>
      </c>
      <c r="AU369" s="27">
        <f t="shared" si="172"/>
        <v>0</v>
      </c>
      <c r="AV369" s="21">
        <f t="shared" si="173"/>
        <v>1</v>
      </c>
      <c r="AW369" s="27">
        <f t="shared" si="174"/>
        <v>133</v>
      </c>
      <c r="AX369" s="27">
        <f t="shared" si="175"/>
        <v>133</v>
      </c>
      <c r="AY369" s="27">
        <f t="shared" si="176"/>
        <v>133</v>
      </c>
      <c r="AZ369" s="21">
        <f t="shared" si="177"/>
        <v>0.32734530938123751</v>
      </c>
      <c r="BA369" s="21">
        <f t="shared" si="178"/>
        <v>0.3</v>
      </c>
      <c r="BB369" s="28">
        <f t="shared" si="179"/>
        <v>133</v>
      </c>
      <c r="BC369" s="28" t="s">
        <v>81</v>
      </c>
      <c r="BD369" s="28" t="s">
        <v>81</v>
      </c>
      <c r="BE369" s="28" t="s">
        <v>81</v>
      </c>
      <c r="BF369" s="28" t="str">
        <f t="shared" si="180"/>
        <v>-</v>
      </c>
      <c r="BG369" s="29">
        <f t="shared" si="181"/>
        <v>0</v>
      </c>
      <c r="BH369" s="29">
        <f t="shared" si="181"/>
        <v>0</v>
      </c>
      <c r="BI369" s="29">
        <f t="shared" si="181"/>
        <v>0</v>
      </c>
      <c r="BJ369" s="29">
        <f t="shared" si="154"/>
        <v>0</v>
      </c>
      <c r="BK369" s="29"/>
      <c r="BL369" s="31"/>
    </row>
    <row r="370" spans="1:64" x14ac:dyDescent="0.25">
      <c r="A370" s="13" t="s">
        <v>1164</v>
      </c>
      <c r="B370" s="13" t="s">
        <v>1165</v>
      </c>
      <c r="C370" s="13" t="s">
        <v>1166</v>
      </c>
      <c r="D370" s="13" t="str">
        <f>IFERROR(VLOOKUP($B370,[1]GICS!$C:$D,2,FALSE),"-")</f>
        <v>Real Estate</v>
      </c>
      <c r="E370" s="14">
        <f>IFERROR(IF(VLOOKUP($B370,'[1]Paste Only'!$D:$AM,4,FALSE)="-",VLOOKUP($B370,'[1]Market Cap'!$A:$J,10,FALSE),VLOOKUP($B370,'[1]Paste Only'!$D:$AM,4,FALSE)),"-")</f>
        <v>34.950000000000003</v>
      </c>
      <c r="F370" s="14" t="str">
        <f>IFERROR(VLOOKUP($B370,'[1]Paste Only'!$D:$AM,5,FALSE),"-")</f>
        <v>-</v>
      </c>
      <c r="G370" s="15">
        <f>IFERROR(VLOOKUP($B370,'[1]Paste Only'!$D:$AM,6,FALSE),"-")</f>
        <v>0</v>
      </c>
      <c r="H370" s="15">
        <f>IFERROR(VLOOKUP($B370,'[1]Paste Only'!$D:$AM,7,FALSE),"-")</f>
        <v>0</v>
      </c>
      <c r="I370" s="15">
        <f>IFERROR(VLOOKUP($B370,'[1]Paste Only'!$D:$AM,8,FALSE),"-")</f>
        <v>0</v>
      </c>
      <c r="J370" s="16"/>
      <c r="K370" s="16"/>
      <c r="L370" s="14">
        <f>IFERROR(VLOOKUP($B370,'[1]Paste Only'!$D:$AM,12,FALSE),"-")</f>
        <v>6.3639460000000003</v>
      </c>
      <c r="M370" s="14" t="str">
        <f>IFERROR(VLOOKUP($B370,'[1]Paste Only'!$D:$AM,15,FALSE),"-")</f>
        <v>-</v>
      </c>
      <c r="N370" s="17"/>
      <c r="O370" s="18"/>
      <c r="P370" s="19">
        <f t="shared" si="182"/>
        <v>0</v>
      </c>
      <c r="Q370" s="20">
        <f t="shared" si="155"/>
        <v>0</v>
      </c>
      <c r="R370" s="13">
        <f t="shared" si="156"/>
        <v>0</v>
      </c>
      <c r="S370" s="13" t="str">
        <f>IFERROR(VLOOKUP($B370,'[1]Market Cap'!$G:$I,3,FALSE),"-")</f>
        <v>Small Cap</v>
      </c>
      <c r="T370" s="13"/>
      <c r="U370" s="13"/>
      <c r="V370" s="21">
        <f t="shared" si="183"/>
        <v>0</v>
      </c>
      <c r="W370" s="21">
        <f t="shared" si="183"/>
        <v>0</v>
      </c>
      <c r="X370" s="21">
        <f t="shared" si="183"/>
        <v>0</v>
      </c>
      <c r="Y370" s="22">
        <f t="shared" si="157"/>
        <v>0</v>
      </c>
      <c r="Z370" s="13">
        <f t="shared" si="158"/>
        <v>0</v>
      </c>
      <c r="AA370" s="23">
        <f t="shared" si="159"/>
        <v>0</v>
      </c>
      <c r="AB370" s="23">
        <f t="shared" si="160"/>
        <v>0</v>
      </c>
      <c r="AC370" s="23">
        <f t="shared" si="161"/>
        <v>0</v>
      </c>
      <c r="AD370" s="24">
        <f t="shared" si="162"/>
        <v>0</v>
      </c>
      <c r="AE370" s="25">
        <f>IFERROR(VLOOKUP($B370,'[1]Market Cap'!$G:$I,2,FALSE),"-")</f>
        <v>606.09045779999997</v>
      </c>
      <c r="AF370" s="20">
        <f t="shared" si="163"/>
        <v>0</v>
      </c>
      <c r="AG370" s="17">
        <f t="shared" si="164"/>
        <v>0</v>
      </c>
      <c r="AH370" s="17">
        <f t="shared" si="165"/>
        <v>0</v>
      </c>
      <c r="AI370" s="17" t="str">
        <f t="shared" si="166"/>
        <v>-</v>
      </c>
      <c r="AJ370" s="26" t="str">
        <f>IFERROR(VLOOKUP($B370,'[1]Paste Only'!$D:$AM,26,FALSE),"-")</f>
        <v>-</v>
      </c>
      <c r="AK370" s="26" t="str">
        <f>IFERROR(VLOOKUP($B370,'[1]Paste Only'!$D:$AM,23,FALSE),"-")</f>
        <v>-</v>
      </c>
      <c r="AL370" s="26" t="str">
        <f>IFERROR(VLOOKUP($B370,'[1]Paste Only'!$D:$AM,22,FALSE),"-")</f>
        <v>-</v>
      </c>
      <c r="AM370" s="21" t="str">
        <f t="shared" si="184"/>
        <v>-</v>
      </c>
      <c r="AN370" s="21" t="str">
        <f t="shared" si="184"/>
        <v>-</v>
      </c>
      <c r="AO370" s="21" t="str">
        <f t="shared" si="184"/>
        <v>-</v>
      </c>
      <c r="AP370" s="27">
        <f t="shared" si="167"/>
        <v>0</v>
      </c>
      <c r="AQ370" s="27" t="str">
        <f t="shared" si="168"/>
        <v>-</v>
      </c>
      <c r="AR370" s="27" t="str">
        <f t="shared" si="169"/>
        <v>-</v>
      </c>
      <c r="AS370" s="27">
        <f t="shared" si="170"/>
        <v>0</v>
      </c>
      <c r="AT370" s="27">
        <f t="shared" si="171"/>
        <v>0</v>
      </c>
      <c r="AU370" s="27">
        <f t="shared" si="172"/>
        <v>0</v>
      </c>
      <c r="AV370" s="21" t="str">
        <f t="shared" si="173"/>
        <v>0</v>
      </c>
      <c r="AW370" s="27">
        <f t="shared" si="174"/>
        <v>0</v>
      </c>
      <c r="AX370" s="27" t="str">
        <f t="shared" si="175"/>
        <v>-</v>
      </c>
      <c r="AY370" s="27" t="str">
        <f t="shared" si="176"/>
        <v>-</v>
      </c>
      <c r="AZ370" s="21" t="str">
        <f t="shared" si="177"/>
        <v>-</v>
      </c>
      <c r="BA370" s="21" t="str">
        <f t="shared" si="178"/>
        <v>-</v>
      </c>
      <c r="BB370" s="28" t="str">
        <f t="shared" si="179"/>
        <v>-</v>
      </c>
      <c r="BC370" s="28" t="s">
        <v>81</v>
      </c>
      <c r="BD370" s="28" t="s">
        <v>81</v>
      </c>
      <c r="BE370" s="28" t="s">
        <v>81</v>
      </c>
      <c r="BF370" s="28" t="str">
        <f t="shared" si="180"/>
        <v>-</v>
      </c>
      <c r="BG370" s="29">
        <f t="shared" si="181"/>
        <v>0</v>
      </c>
      <c r="BH370" s="29">
        <f t="shared" si="181"/>
        <v>0</v>
      </c>
      <c r="BI370" s="29">
        <f t="shared" si="181"/>
        <v>0</v>
      </c>
      <c r="BJ370" s="29">
        <f t="shared" si="154"/>
        <v>0</v>
      </c>
      <c r="BK370" s="29"/>
    </row>
    <row r="371" spans="1:64" x14ac:dyDescent="0.25">
      <c r="A371" s="13" t="s">
        <v>1167</v>
      </c>
      <c r="B371" s="13" t="s">
        <v>1168</v>
      </c>
      <c r="C371" s="13" t="s">
        <v>1169</v>
      </c>
      <c r="D371" s="13" t="str">
        <f>IFERROR(VLOOKUP($B371,[1]GICS!$C:$D,2,FALSE),"-")</f>
        <v>Information Technology</v>
      </c>
      <c r="E371" s="14">
        <f>IFERROR(IF(VLOOKUP($B371,'[1]Paste Only'!$D:$AM,4,FALSE)="-",VLOOKUP($B371,'[1]Market Cap'!$A:$J,10,FALSE),VLOOKUP($B371,'[1]Paste Only'!$D:$AM,4,FALSE)),"-")</f>
        <v>1020.9</v>
      </c>
      <c r="F371" s="14">
        <f>IFERROR(VLOOKUP($B371,'[1]Paste Only'!$D:$AM,5,FALSE),"-")</f>
        <v>1168.75</v>
      </c>
      <c r="G371" s="15">
        <f>IFERROR(VLOOKUP($B371,'[1]Paste Only'!$D:$AM,6,FALSE),"-")</f>
        <v>3</v>
      </c>
      <c r="H371" s="15">
        <f>IFERROR(VLOOKUP($B371,'[1]Paste Only'!$D:$AM,7,FALSE),"-")</f>
        <v>1</v>
      </c>
      <c r="I371" s="15">
        <f>IFERROR(VLOOKUP($B371,'[1]Paste Only'!$D:$AM,8,FALSE),"-")</f>
        <v>0</v>
      </c>
      <c r="J371" s="16"/>
      <c r="K371" s="16"/>
      <c r="L371" s="14">
        <f>IFERROR(VLOOKUP($B371,'[1]Paste Only'!$D:$AM,12,FALSE),"-")</f>
        <v>24.29</v>
      </c>
      <c r="M371" s="14">
        <f>IFERROR(VLOOKUP($B371,'[1]Paste Only'!$D:$AM,15,FALSE),"-")</f>
        <v>34.658850574712645</v>
      </c>
      <c r="N371" s="17"/>
      <c r="O371" s="18"/>
      <c r="P371" s="19">
        <f t="shared" si="182"/>
        <v>0.42687733942826878</v>
      </c>
      <c r="Q371" s="20">
        <f t="shared" si="155"/>
        <v>0.14482319521990394</v>
      </c>
      <c r="R371" s="13">
        <f t="shared" si="156"/>
        <v>4</v>
      </c>
      <c r="S371" s="13" t="str">
        <f>IFERROR(VLOOKUP($B371,'[1]Market Cap'!$G:$I,3,FALSE),"-")</f>
        <v>Small Cap</v>
      </c>
      <c r="T371" s="13"/>
      <c r="U371" s="13"/>
      <c r="V371" s="21">
        <f t="shared" si="183"/>
        <v>0</v>
      </c>
      <c r="W371" s="21">
        <f t="shared" si="183"/>
        <v>0</v>
      </c>
      <c r="X371" s="21">
        <f t="shared" si="183"/>
        <v>0</v>
      </c>
      <c r="Y371" s="22">
        <f t="shared" si="157"/>
        <v>0</v>
      </c>
      <c r="Z371" s="13">
        <f t="shared" si="158"/>
        <v>0</v>
      </c>
      <c r="AA371" s="23">
        <f t="shared" si="159"/>
        <v>0</v>
      </c>
      <c r="AB371" s="23">
        <f t="shared" si="160"/>
        <v>0</v>
      </c>
      <c r="AC371" s="23">
        <f t="shared" si="161"/>
        <v>0</v>
      </c>
      <c r="AD371" s="24">
        <f t="shared" si="162"/>
        <v>0</v>
      </c>
      <c r="AE371" s="25">
        <f>IFERROR(VLOOKUP($B371,'[1]Market Cap'!$G:$I,2,FALSE),"-")</f>
        <v>14199.88727277</v>
      </c>
      <c r="AF371" s="20">
        <f t="shared" si="163"/>
        <v>0</v>
      </c>
      <c r="AG371" s="17">
        <f t="shared" si="164"/>
        <v>0</v>
      </c>
      <c r="AH371" s="17">
        <f t="shared" si="165"/>
        <v>0</v>
      </c>
      <c r="AI371" s="17" t="str">
        <f t="shared" si="166"/>
        <v>-</v>
      </c>
      <c r="AJ371" s="26">
        <f>IFERROR(VLOOKUP($B371,'[1]Paste Only'!$D:$AM,26,FALSE),"-")</f>
        <v>1145</v>
      </c>
      <c r="AK371" s="26">
        <f>IFERROR(VLOOKUP($B371,'[1]Paste Only'!$D:$AM,23,FALSE),"-")</f>
        <v>1292</v>
      </c>
      <c r="AL371" s="26">
        <f>IFERROR(VLOOKUP($B371,'[1]Paste Only'!$D:$AM,22,FALSE),"-")</f>
        <v>1093</v>
      </c>
      <c r="AM371" s="21">
        <f t="shared" si="184"/>
        <v>-2.032085561497321E-2</v>
      </c>
      <c r="AN371" s="21">
        <f t="shared" si="184"/>
        <v>0.10545454545454547</v>
      </c>
      <c r="AO371" s="21">
        <f t="shared" si="184"/>
        <v>-6.4812834224598936E-2</v>
      </c>
      <c r="AP371" s="27">
        <f t="shared" si="167"/>
        <v>0</v>
      </c>
      <c r="AQ371" s="27">
        <f t="shared" si="168"/>
        <v>0</v>
      </c>
      <c r="AR371" s="27">
        <f t="shared" si="169"/>
        <v>1168.75</v>
      </c>
      <c r="AS371" s="27">
        <f t="shared" si="170"/>
        <v>1168.75</v>
      </c>
      <c r="AT371" s="27">
        <f t="shared" si="171"/>
        <v>0</v>
      </c>
      <c r="AU371" s="27">
        <f t="shared" si="172"/>
        <v>0</v>
      </c>
      <c r="AV371" s="21">
        <f t="shared" si="173"/>
        <v>0.75</v>
      </c>
      <c r="AW371" s="27">
        <f t="shared" si="174"/>
        <v>1168.75</v>
      </c>
      <c r="AX371" s="27">
        <f t="shared" si="175"/>
        <v>1168.75</v>
      </c>
      <c r="AY371" s="27">
        <f t="shared" si="176"/>
        <v>1168.75</v>
      </c>
      <c r="AZ371" s="21">
        <f t="shared" si="177"/>
        <v>0.14482319521990394</v>
      </c>
      <c r="BA371" s="21">
        <f t="shared" si="178"/>
        <v>0.14482319521990394</v>
      </c>
      <c r="BB371" s="28">
        <f t="shared" si="179"/>
        <v>1168.75</v>
      </c>
      <c r="BC371" s="28" t="s">
        <v>81</v>
      </c>
      <c r="BD371" s="28" t="s">
        <v>81</v>
      </c>
      <c r="BE371" s="28" t="s">
        <v>81</v>
      </c>
      <c r="BF371" s="28" t="str">
        <f t="shared" si="180"/>
        <v>-</v>
      </c>
      <c r="BG371" s="29">
        <f t="shared" si="181"/>
        <v>0</v>
      </c>
      <c r="BH371" s="29">
        <f t="shared" si="181"/>
        <v>0</v>
      </c>
      <c r="BI371" s="29">
        <f t="shared" si="181"/>
        <v>0</v>
      </c>
      <c r="BJ371" s="29">
        <f t="shared" si="154"/>
        <v>0</v>
      </c>
      <c r="BK371" s="29"/>
    </row>
    <row r="372" spans="1:64" x14ac:dyDescent="0.25">
      <c r="A372" s="13" t="s">
        <v>1170</v>
      </c>
      <c r="B372" s="13" t="s">
        <v>1171</v>
      </c>
      <c r="C372" s="13" t="s">
        <v>1172</v>
      </c>
      <c r="D372" s="13" t="str">
        <f>IFERROR(VLOOKUP($B372,[1]GICS!$C:$D,2,FALSE),"-")</f>
        <v>Materials</v>
      </c>
      <c r="E372" s="14">
        <f>IFERROR(IF(VLOOKUP($B372,'[1]Paste Only'!$D:$AM,4,FALSE)="-",VLOOKUP($B372,'[1]Market Cap'!$A:$J,10,FALSE),VLOOKUP($B372,'[1]Paste Only'!$D:$AM,4,FALSE)),"-")</f>
        <v>469.9</v>
      </c>
      <c r="F372" s="14">
        <f>IFERROR(VLOOKUP($B372,'[1]Paste Only'!$D:$AM,5,FALSE),"-")</f>
        <v>500</v>
      </c>
      <c r="G372" s="15">
        <f>IFERROR(VLOOKUP($B372,'[1]Paste Only'!$D:$AM,6,FALSE),"-")</f>
        <v>0</v>
      </c>
      <c r="H372" s="15">
        <f>IFERROR(VLOOKUP($B372,'[1]Paste Only'!$D:$AM,7,FALSE),"-")</f>
        <v>1</v>
      </c>
      <c r="I372" s="15">
        <f>IFERROR(VLOOKUP($B372,'[1]Paste Only'!$D:$AM,8,FALSE),"-")</f>
        <v>0</v>
      </c>
      <c r="J372" s="16"/>
      <c r="K372" s="16"/>
      <c r="L372" s="14">
        <f>IFERROR(VLOOKUP($B372,'[1]Paste Only'!$D:$AM,12,FALSE),"-")</f>
        <v>11.26</v>
      </c>
      <c r="M372" s="14">
        <f>IFERROR(VLOOKUP($B372,'[1]Paste Only'!$D:$AM,15,FALSE),"-")</f>
        <v>15.311494252873564</v>
      </c>
      <c r="N372" s="17"/>
      <c r="O372" s="18"/>
      <c r="P372" s="19">
        <f t="shared" si="182"/>
        <v>0.35981298870990797</v>
      </c>
      <c r="Q372" s="20">
        <f t="shared" si="155"/>
        <v>6.4056182166418507E-2</v>
      </c>
      <c r="R372" s="13">
        <f t="shared" si="156"/>
        <v>1</v>
      </c>
      <c r="S372" s="13" t="str">
        <f>IFERROR(VLOOKUP($B372,'[1]Market Cap'!$G:$I,3,FALSE),"-")</f>
        <v>Small Cap</v>
      </c>
      <c r="T372" s="13"/>
      <c r="U372" s="13"/>
      <c r="V372" s="21">
        <f t="shared" si="183"/>
        <v>0</v>
      </c>
      <c r="W372" s="21">
        <f t="shared" si="183"/>
        <v>0</v>
      </c>
      <c r="X372" s="21">
        <f t="shared" si="183"/>
        <v>0</v>
      </c>
      <c r="Y372" s="22">
        <f t="shared" si="157"/>
        <v>0</v>
      </c>
      <c r="Z372" s="13">
        <f t="shared" si="158"/>
        <v>0</v>
      </c>
      <c r="AA372" s="23">
        <f t="shared" si="159"/>
        <v>0</v>
      </c>
      <c r="AB372" s="23">
        <f t="shared" si="160"/>
        <v>0</v>
      </c>
      <c r="AC372" s="23">
        <f t="shared" si="161"/>
        <v>0</v>
      </c>
      <c r="AD372" s="24">
        <f t="shared" si="162"/>
        <v>0</v>
      </c>
      <c r="AE372" s="25">
        <f>IFERROR(VLOOKUP($B372,'[1]Market Cap'!$G:$I,2,FALSE),"-")</f>
        <v>23220.460878009999</v>
      </c>
      <c r="AF372" s="20">
        <f t="shared" si="163"/>
        <v>0</v>
      </c>
      <c r="AG372" s="17">
        <f t="shared" si="164"/>
        <v>0</v>
      </c>
      <c r="AH372" s="17">
        <f t="shared" si="165"/>
        <v>0</v>
      </c>
      <c r="AI372" s="17" t="str">
        <f t="shared" si="166"/>
        <v>-</v>
      </c>
      <c r="AJ372" s="26">
        <f>IFERROR(VLOOKUP($B372,'[1]Paste Only'!$D:$AM,26,FALSE),"-")</f>
        <v>500</v>
      </c>
      <c r="AK372" s="26">
        <f>IFERROR(VLOOKUP($B372,'[1]Paste Only'!$D:$AM,23,FALSE),"-")</f>
        <v>500</v>
      </c>
      <c r="AL372" s="26">
        <f>IFERROR(VLOOKUP($B372,'[1]Paste Only'!$D:$AM,22,FALSE),"-")</f>
        <v>500</v>
      </c>
      <c r="AM372" s="21">
        <f t="shared" si="184"/>
        <v>0</v>
      </c>
      <c r="AN372" s="21">
        <f t="shared" si="184"/>
        <v>0</v>
      </c>
      <c r="AO372" s="21">
        <f t="shared" si="184"/>
        <v>0</v>
      </c>
      <c r="AP372" s="27">
        <f t="shared" si="167"/>
        <v>0</v>
      </c>
      <c r="AQ372" s="27">
        <f t="shared" si="168"/>
        <v>0</v>
      </c>
      <c r="AR372" s="27">
        <f t="shared" si="169"/>
        <v>500</v>
      </c>
      <c r="AS372" s="27">
        <f t="shared" si="170"/>
        <v>500</v>
      </c>
      <c r="AT372" s="27">
        <f t="shared" si="171"/>
        <v>0</v>
      </c>
      <c r="AU372" s="27">
        <f t="shared" si="172"/>
        <v>0</v>
      </c>
      <c r="AV372" s="21">
        <f t="shared" si="173"/>
        <v>0</v>
      </c>
      <c r="AW372" s="27">
        <f t="shared" si="174"/>
        <v>500</v>
      </c>
      <c r="AX372" s="27">
        <f t="shared" si="175"/>
        <v>500</v>
      </c>
      <c r="AY372" s="27">
        <f t="shared" si="176"/>
        <v>500</v>
      </c>
      <c r="AZ372" s="21">
        <f t="shared" si="177"/>
        <v>6.4056182166418507E-2</v>
      </c>
      <c r="BA372" s="21">
        <f t="shared" si="178"/>
        <v>6.4056182166418507E-2</v>
      </c>
      <c r="BB372" s="28">
        <f t="shared" si="179"/>
        <v>500</v>
      </c>
      <c r="BC372" s="28" t="s">
        <v>81</v>
      </c>
      <c r="BD372" s="28" t="s">
        <v>81</v>
      </c>
      <c r="BE372" s="28" t="s">
        <v>81</v>
      </c>
      <c r="BF372" s="28" t="str">
        <f t="shared" si="180"/>
        <v>-</v>
      </c>
      <c r="BG372" s="29">
        <f t="shared" si="181"/>
        <v>0</v>
      </c>
      <c r="BH372" s="29">
        <f t="shared" si="181"/>
        <v>0</v>
      </c>
      <c r="BI372" s="29">
        <f t="shared" si="181"/>
        <v>0</v>
      </c>
      <c r="BJ372" s="29">
        <f t="shared" si="154"/>
        <v>0</v>
      </c>
      <c r="BK372" s="29"/>
    </row>
    <row r="373" spans="1:64" x14ac:dyDescent="0.25">
      <c r="A373" s="13" t="s">
        <v>1173</v>
      </c>
      <c r="B373" s="13" t="s">
        <v>1174</v>
      </c>
      <c r="C373" s="13" t="s">
        <v>1175</v>
      </c>
      <c r="D373" s="13" t="str">
        <f>IFERROR(VLOOKUP($B373,[1]GICS!$C:$D,2,FALSE),"-")</f>
        <v>Financials</v>
      </c>
      <c r="E373" s="14">
        <f>IFERROR(IF(VLOOKUP($B373,'[1]Paste Only'!$D:$AM,4,FALSE)="-",VLOOKUP($B373,'[1]Market Cap'!$A:$J,10,FALSE),VLOOKUP($B373,'[1]Paste Only'!$D:$AM,4,FALSE)),"-")</f>
        <v>101.09</v>
      </c>
      <c r="F373" s="14" t="str">
        <f>IFERROR(VLOOKUP($B373,'[1]Paste Only'!$D:$AM,5,FALSE),"-")</f>
        <v>-</v>
      </c>
      <c r="G373" s="15">
        <f>IFERROR(VLOOKUP($B373,'[1]Paste Only'!$D:$AM,6,FALSE),"-")</f>
        <v>1</v>
      </c>
      <c r="H373" s="15">
        <f>IFERROR(VLOOKUP($B373,'[1]Paste Only'!$D:$AM,7,FALSE),"-")</f>
        <v>0</v>
      </c>
      <c r="I373" s="15">
        <f>IFERROR(VLOOKUP($B373,'[1]Paste Only'!$D:$AM,8,FALSE),"-")</f>
        <v>0</v>
      </c>
      <c r="J373" s="16"/>
      <c r="K373" s="16"/>
      <c r="L373" s="14">
        <f>IFERROR(VLOOKUP($B373,'[1]Paste Only'!$D:$AM,12,FALSE),"-")</f>
        <v>19.5</v>
      </c>
      <c r="M373" s="14" t="str">
        <f>IFERROR(VLOOKUP($B373,'[1]Paste Only'!$D:$AM,15,FALSE),"-")</f>
        <v>-</v>
      </c>
      <c r="N373" s="17"/>
      <c r="O373" s="18"/>
      <c r="P373" s="19">
        <f t="shared" si="182"/>
        <v>0</v>
      </c>
      <c r="Q373" s="20">
        <f t="shared" si="155"/>
        <v>0</v>
      </c>
      <c r="R373" s="13">
        <f t="shared" si="156"/>
        <v>1</v>
      </c>
      <c r="S373" s="13" t="str">
        <f>IFERROR(VLOOKUP($B373,'[1]Market Cap'!$G:$I,3,FALSE),"-")</f>
        <v>Small Cap</v>
      </c>
      <c r="T373" s="13"/>
      <c r="U373" s="13"/>
      <c r="V373" s="21">
        <f t="shared" si="183"/>
        <v>0</v>
      </c>
      <c r="W373" s="21">
        <f t="shared" si="183"/>
        <v>0</v>
      </c>
      <c r="X373" s="21">
        <f t="shared" si="183"/>
        <v>0</v>
      </c>
      <c r="Y373" s="22">
        <f t="shared" si="157"/>
        <v>0</v>
      </c>
      <c r="Z373" s="13">
        <f t="shared" si="158"/>
        <v>0</v>
      </c>
      <c r="AA373" s="23">
        <f t="shared" si="159"/>
        <v>0</v>
      </c>
      <c r="AB373" s="23">
        <f t="shared" si="160"/>
        <v>0</v>
      </c>
      <c r="AC373" s="23">
        <f t="shared" si="161"/>
        <v>0</v>
      </c>
      <c r="AD373" s="24">
        <f t="shared" si="162"/>
        <v>0</v>
      </c>
      <c r="AE373" s="25">
        <f>IFERROR(VLOOKUP($B373,'[1]Market Cap'!$G:$I,2,FALSE),"-")</f>
        <v>11131.853518467</v>
      </c>
      <c r="AF373" s="20">
        <f t="shared" si="163"/>
        <v>0</v>
      </c>
      <c r="AG373" s="17">
        <f t="shared" si="164"/>
        <v>0</v>
      </c>
      <c r="AH373" s="17">
        <f t="shared" si="165"/>
        <v>0</v>
      </c>
      <c r="AI373" s="17" t="str">
        <f t="shared" si="166"/>
        <v>-</v>
      </c>
      <c r="AJ373" s="26" t="str">
        <f>IFERROR(VLOOKUP($B373,'[1]Paste Only'!$D:$AM,26,FALSE),"-")</f>
        <v>-</v>
      </c>
      <c r="AK373" s="26" t="str">
        <f>IFERROR(VLOOKUP($B373,'[1]Paste Only'!$D:$AM,23,FALSE),"-")</f>
        <v>-</v>
      </c>
      <c r="AL373" s="26" t="str">
        <f>IFERROR(VLOOKUP($B373,'[1]Paste Only'!$D:$AM,22,FALSE),"-")</f>
        <v>-</v>
      </c>
      <c r="AM373" s="21" t="str">
        <f t="shared" si="184"/>
        <v>-</v>
      </c>
      <c r="AN373" s="21" t="str">
        <f t="shared" si="184"/>
        <v>-</v>
      </c>
      <c r="AO373" s="21" t="str">
        <f t="shared" si="184"/>
        <v>-</v>
      </c>
      <c r="AP373" s="27">
        <f t="shared" si="167"/>
        <v>0</v>
      </c>
      <c r="AQ373" s="27" t="str">
        <f t="shared" si="168"/>
        <v>-</v>
      </c>
      <c r="AR373" s="27" t="str">
        <f t="shared" si="169"/>
        <v>-</v>
      </c>
      <c r="AS373" s="27">
        <f t="shared" si="170"/>
        <v>0</v>
      </c>
      <c r="AT373" s="27">
        <f t="shared" si="171"/>
        <v>0</v>
      </c>
      <c r="AU373" s="27">
        <f t="shared" si="172"/>
        <v>0</v>
      </c>
      <c r="AV373" s="21">
        <f t="shared" si="173"/>
        <v>1</v>
      </c>
      <c r="AW373" s="27">
        <f t="shared" si="174"/>
        <v>0</v>
      </c>
      <c r="AX373" s="27" t="str">
        <f t="shared" si="175"/>
        <v>-</v>
      </c>
      <c r="AY373" s="27" t="str">
        <f t="shared" si="176"/>
        <v>-</v>
      </c>
      <c r="AZ373" s="21" t="str">
        <f t="shared" si="177"/>
        <v>-</v>
      </c>
      <c r="BA373" s="21" t="str">
        <f t="shared" si="178"/>
        <v>-</v>
      </c>
      <c r="BB373" s="28" t="str">
        <f t="shared" si="179"/>
        <v>-</v>
      </c>
      <c r="BC373" s="28" t="s">
        <v>81</v>
      </c>
      <c r="BD373" s="28" t="s">
        <v>81</v>
      </c>
      <c r="BE373" s="28" t="s">
        <v>81</v>
      </c>
      <c r="BF373" s="28" t="str">
        <f t="shared" si="180"/>
        <v>-</v>
      </c>
      <c r="BG373" s="29">
        <f t="shared" si="181"/>
        <v>0</v>
      </c>
      <c r="BH373" s="29">
        <f t="shared" si="181"/>
        <v>0</v>
      </c>
      <c r="BI373" s="29">
        <f t="shared" si="181"/>
        <v>0</v>
      </c>
      <c r="BJ373" s="29">
        <f t="shared" si="154"/>
        <v>0</v>
      </c>
      <c r="BK373" s="29"/>
    </row>
    <row r="374" spans="1:64" x14ac:dyDescent="0.25">
      <c r="A374" s="13" t="s">
        <v>1176</v>
      </c>
      <c r="B374" s="13" t="s">
        <v>1177</v>
      </c>
      <c r="C374" s="13" t="s">
        <v>1178</v>
      </c>
      <c r="D374" s="13" t="str">
        <f>IFERROR(VLOOKUP($B374,[1]GICS!$C:$D,2,FALSE),"-")</f>
        <v>Financials</v>
      </c>
      <c r="E374" s="14">
        <f>IFERROR(IF(VLOOKUP($B374,'[1]Paste Only'!$D:$AM,4,FALSE)="-",VLOOKUP($B374,'[1]Market Cap'!$A:$J,10,FALSE),VLOOKUP($B374,'[1]Paste Only'!$D:$AM,4,FALSE)),"-")</f>
        <v>210.65</v>
      </c>
      <c r="F374" s="14">
        <f>IFERROR(VLOOKUP($B374,'[1]Paste Only'!$D:$AM,5,FALSE),"-")</f>
        <v>258.39816284179688</v>
      </c>
      <c r="G374" s="15">
        <f>IFERROR(VLOOKUP($B374,'[1]Paste Only'!$D:$AM,6,FALSE),"-")</f>
        <v>17</v>
      </c>
      <c r="H374" s="15">
        <f>IFERROR(VLOOKUP($B374,'[1]Paste Only'!$D:$AM,7,FALSE),"-")</f>
        <v>0</v>
      </c>
      <c r="I374" s="15">
        <f>IFERROR(VLOOKUP($B374,'[1]Paste Only'!$D:$AM,8,FALSE),"-")</f>
        <v>1</v>
      </c>
      <c r="J374" s="16"/>
      <c r="K374" s="16"/>
      <c r="L374" s="14">
        <f>IFERROR(VLOOKUP($B374,'[1]Paste Only'!$D:$AM,12,FALSE),"-")</f>
        <v>20.793713333333336</v>
      </c>
      <c r="M374" s="14" t="str">
        <f>IFERROR(VLOOKUP($B374,'[1]Paste Only'!$D:$AM,15,FALSE),"-")</f>
        <v>-</v>
      </c>
      <c r="N374" s="17"/>
      <c r="O374" s="18"/>
      <c r="P374" s="19">
        <f t="shared" si="182"/>
        <v>0</v>
      </c>
      <c r="Q374" s="20">
        <f t="shared" si="155"/>
        <v>0.22667060451838061</v>
      </c>
      <c r="R374" s="13">
        <f t="shared" si="156"/>
        <v>18</v>
      </c>
      <c r="S374" s="13" t="str">
        <f>IFERROR(VLOOKUP($B374,'[1]Market Cap'!$G:$I,3,FALSE),"-")</f>
        <v>Small Cap</v>
      </c>
      <c r="T374" s="13"/>
      <c r="U374" s="13"/>
      <c r="V374" s="21">
        <f t="shared" si="183"/>
        <v>0</v>
      </c>
      <c r="W374" s="21">
        <f t="shared" si="183"/>
        <v>0</v>
      </c>
      <c r="X374" s="21">
        <f t="shared" si="183"/>
        <v>0</v>
      </c>
      <c r="Y374" s="22">
        <f t="shared" si="157"/>
        <v>0</v>
      </c>
      <c r="Z374" s="13">
        <f t="shared" si="158"/>
        <v>0</v>
      </c>
      <c r="AA374" s="23">
        <f t="shared" si="159"/>
        <v>0</v>
      </c>
      <c r="AB374" s="23">
        <f t="shared" si="160"/>
        <v>0</v>
      </c>
      <c r="AC374" s="23">
        <f t="shared" si="161"/>
        <v>0</v>
      </c>
      <c r="AD374" s="24">
        <f t="shared" si="162"/>
        <v>0</v>
      </c>
      <c r="AE374" s="25">
        <f>IFERROR(VLOOKUP($B374,'[1]Market Cap'!$G:$I,2,FALSE),"-")</f>
        <v>20354.541903574998</v>
      </c>
      <c r="AF374" s="20">
        <f t="shared" si="163"/>
        <v>0</v>
      </c>
      <c r="AG374" s="17">
        <f t="shared" si="164"/>
        <v>0</v>
      </c>
      <c r="AH374" s="17">
        <f t="shared" si="165"/>
        <v>0</v>
      </c>
      <c r="AI374" s="17" t="str">
        <f t="shared" si="166"/>
        <v>-</v>
      </c>
      <c r="AJ374" s="26">
        <f>IFERROR(VLOOKUP($B374,'[1]Paste Only'!$D:$AM,26,FALSE),"-")</f>
        <v>261.25</v>
      </c>
      <c r="AK374" s="26">
        <f>IFERROR(VLOOKUP($B374,'[1]Paste Only'!$D:$AM,23,FALSE),"-")</f>
        <v>285</v>
      </c>
      <c r="AL374" s="26">
        <f>IFERROR(VLOOKUP($B374,'[1]Paste Only'!$D:$AM,22,FALSE),"-")</f>
        <v>194.16667175292969</v>
      </c>
      <c r="AM374" s="21">
        <f t="shared" si="184"/>
        <v>1.1036599977489514E-2</v>
      </c>
      <c r="AN374" s="21">
        <f t="shared" si="184"/>
        <v>0.10294901815726143</v>
      </c>
      <c r="AO374" s="21">
        <f t="shared" si="184"/>
        <v>-0.24857564923243136</v>
      </c>
      <c r="AP374" s="27">
        <f t="shared" si="167"/>
        <v>0</v>
      </c>
      <c r="AQ374" s="27">
        <f t="shared" si="168"/>
        <v>0</v>
      </c>
      <c r="AR374" s="27">
        <f t="shared" si="169"/>
        <v>258.39816284179688</v>
      </c>
      <c r="AS374" s="27">
        <f t="shared" si="170"/>
        <v>258.39816284179688</v>
      </c>
      <c r="AT374" s="27">
        <f t="shared" si="171"/>
        <v>0</v>
      </c>
      <c r="AU374" s="27">
        <f t="shared" si="172"/>
        <v>0</v>
      </c>
      <c r="AV374" s="21">
        <f t="shared" si="173"/>
        <v>0.94444444444444442</v>
      </c>
      <c r="AW374" s="27">
        <f t="shared" si="174"/>
        <v>258.39816284179688</v>
      </c>
      <c r="AX374" s="27">
        <f t="shared" si="175"/>
        <v>258.39816284179688</v>
      </c>
      <c r="AY374" s="27">
        <f t="shared" si="176"/>
        <v>258.39816284179688</v>
      </c>
      <c r="AZ374" s="21">
        <f t="shared" si="177"/>
        <v>0.22667060451838061</v>
      </c>
      <c r="BA374" s="21">
        <f t="shared" si="178"/>
        <v>0.22667060451838061</v>
      </c>
      <c r="BB374" s="28">
        <f t="shared" si="179"/>
        <v>258.39816284179688</v>
      </c>
      <c r="BC374" s="28" t="s">
        <v>81</v>
      </c>
      <c r="BD374" s="28" t="s">
        <v>81</v>
      </c>
      <c r="BE374" s="28" t="s">
        <v>81</v>
      </c>
      <c r="BF374" s="28" t="str">
        <f t="shared" si="180"/>
        <v>-</v>
      </c>
      <c r="BG374" s="29">
        <f t="shared" si="181"/>
        <v>0</v>
      </c>
      <c r="BH374" s="29">
        <f t="shared" si="181"/>
        <v>0</v>
      </c>
      <c r="BI374" s="29">
        <f t="shared" si="181"/>
        <v>0</v>
      </c>
      <c r="BJ374" s="29">
        <f t="shared" si="154"/>
        <v>0</v>
      </c>
      <c r="BK374" s="29"/>
    </row>
    <row r="375" spans="1:64" x14ac:dyDescent="0.25">
      <c r="A375" s="13" t="s">
        <v>1179</v>
      </c>
      <c r="B375" s="13" t="s">
        <v>1180</v>
      </c>
      <c r="C375" s="13" t="s">
        <v>1181</v>
      </c>
      <c r="D375" s="13" t="str">
        <f>IFERROR(VLOOKUP($B375,[1]GICS!$C:$D,2,FALSE),"-")</f>
        <v>Industrials</v>
      </c>
      <c r="E375" s="14">
        <f>IFERROR(IF(VLOOKUP($B375,'[1]Paste Only'!$D:$AM,4,FALSE)="-",VLOOKUP($B375,'[1]Market Cap'!$A:$J,10,FALSE),VLOOKUP($B375,'[1]Paste Only'!$D:$AM,4,FALSE)),"-")</f>
        <v>5701.4</v>
      </c>
      <c r="F375" s="14">
        <f>IFERROR(VLOOKUP($B375,'[1]Paste Only'!$D:$AM,5,FALSE),"-")</f>
        <v>6593.14306640625</v>
      </c>
      <c r="G375" s="15">
        <f>IFERROR(VLOOKUP($B375,'[1]Paste Only'!$D:$AM,6,FALSE),"-")</f>
        <v>6</v>
      </c>
      <c r="H375" s="15">
        <f>IFERROR(VLOOKUP($B375,'[1]Paste Only'!$D:$AM,7,FALSE),"-")</f>
        <v>0</v>
      </c>
      <c r="I375" s="15">
        <f>IFERROR(VLOOKUP($B375,'[1]Paste Only'!$D:$AM,8,FALSE),"-")</f>
        <v>1</v>
      </c>
      <c r="J375" s="16"/>
      <c r="K375" s="16"/>
      <c r="L375" s="14">
        <f>IFERROR(VLOOKUP($B375,'[1]Paste Only'!$D:$AM,12,FALSE),"-")</f>
        <v>104.44999999999999</v>
      </c>
      <c r="M375" s="14">
        <f>IFERROR(VLOOKUP($B375,'[1]Paste Only'!$D:$AM,15,FALSE),"-")</f>
        <v>151.6372643678161</v>
      </c>
      <c r="N375" s="17"/>
      <c r="O375" s="18"/>
      <c r="P375" s="19">
        <f t="shared" si="182"/>
        <v>0.45176892645108779</v>
      </c>
      <c r="Q375" s="20">
        <f t="shared" si="155"/>
        <v>0.1564077360659224</v>
      </c>
      <c r="R375" s="13">
        <f t="shared" si="156"/>
        <v>7</v>
      </c>
      <c r="S375" s="13" t="str">
        <f>IFERROR(VLOOKUP($B375,'[1]Market Cap'!$G:$I,3,FALSE),"-")</f>
        <v>Small Cap</v>
      </c>
      <c r="T375" s="13"/>
      <c r="U375" s="13"/>
      <c r="V375" s="21">
        <f t="shared" si="183"/>
        <v>0</v>
      </c>
      <c r="W375" s="21">
        <f t="shared" si="183"/>
        <v>0</v>
      </c>
      <c r="X375" s="21">
        <f t="shared" si="183"/>
        <v>0</v>
      </c>
      <c r="Y375" s="22">
        <f t="shared" si="157"/>
        <v>0</v>
      </c>
      <c r="Z375" s="13">
        <f t="shared" si="158"/>
        <v>0</v>
      </c>
      <c r="AA375" s="23">
        <f t="shared" si="159"/>
        <v>0</v>
      </c>
      <c r="AB375" s="23">
        <f t="shared" si="160"/>
        <v>0</v>
      </c>
      <c r="AC375" s="23">
        <f t="shared" si="161"/>
        <v>0</v>
      </c>
      <c r="AD375" s="24">
        <f t="shared" si="162"/>
        <v>0</v>
      </c>
      <c r="AE375" s="25">
        <f>IFERROR(VLOOKUP($B375,'[1]Market Cap'!$G:$I,2,FALSE),"-")</f>
        <v>13528.24429076</v>
      </c>
      <c r="AF375" s="20">
        <f t="shared" si="163"/>
        <v>0</v>
      </c>
      <c r="AG375" s="17">
        <f t="shared" si="164"/>
        <v>0</v>
      </c>
      <c r="AH375" s="17">
        <f t="shared" si="165"/>
        <v>0</v>
      </c>
      <c r="AI375" s="17" t="str">
        <f t="shared" si="166"/>
        <v>-</v>
      </c>
      <c r="AJ375" s="26">
        <f>IFERROR(VLOOKUP($B375,'[1]Paste Only'!$D:$AM,26,FALSE),"-")</f>
        <v>6600</v>
      </c>
      <c r="AK375" s="26">
        <f>IFERROR(VLOOKUP($B375,'[1]Paste Only'!$D:$AM,23,FALSE),"-")</f>
        <v>7330</v>
      </c>
      <c r="AL375" s="26">
        <f>IFERROR(VLOOKUP($B375,'[1]Paste Only'!$D:$AM,22,FALSE),"-")</f>
        <v>5132</v>
      </c>
      <c r="AM375" s="21">
        <f t="shared" si="184"/>
        <v>1.040009829103683E-3</v>
      </c>
      <c r="AN375" s="21">
        <f t="shared" si="184"/>
        <v>0.11176110182535304</v>
      </c>
      <c r="AO375" s="21">
        <f t="shared" si="184"/>
        <v>-0.22161555599349081</v>
      </c>
      <c r="AP375" s="27">
        <f t="shared" si="167"/>
        <v>0</v>
      </c>
      <c r="AQ375" s="27">
        <f t="shared" si="168"/>
        <v>0</v>
      </c>
      <c r="AR375" s="27">
        <f t="shared" si="169"/>
        <v>6593.14306640625</v>
      </c>
      <c r="AS375" s="27">
        <f t="shared" si="170"/>
        <v>6593.14306640625</v>
      </c>
      <c r="AT375" s="27">
        <f t="shared" si="171"/>
        <v>0</v>
      </c>
      <c r="AU375" s="27">
        <f t="shared" si="172"/>
        <v>0</v>
      </c>
      <c r="AV375" s="21">
        <f t="shared" si="173"/>
        <v>0.8571428571428571</v>
      </c>
      <c r="AW375" s="27">
        <f t="shared" si="174"/>
        <v>6593.14306640625</v>
      </c>
      <c r="AX375" s="27">
        <f t="shared" si="175"/>
        <v>6593.14306640625</v>
      </c>
      <c r="AY375" s="27">
        <f t="shared" si="176"/>
        <v>6593.14306640625</v>
      </c>
      <c r="AZ375" s="21">
        <f t="shared" si="177"/>
        <v>0.1564077360659224</v>
      </c>
      <c r="BA375" s="21">
        <f t="shared" si="178"/>
        <v>0.1564077360659224</v>
      </c>
      <c r="BB375" s="28">
        <f t="shared" si="179"/>
        <v>6593.14306640625</v>
      </c>
      <c r="BC375" s="28" t="s">
        <v>81</v>
      </c>
      <c r="BD375" s="28" t="s">
        <v>81</v>
      </c>
      <c r="BE375" s="28" t="s">
        <v>81</v>
      </c>
      <c r="BF375" s="28" t="str">
        <f t="shared" si="180"/>
        <v>-</v>
      </c>
      <c r="BG375" s="29">
        <f t="shared" si="181"/>
        <v>0</v>
      </c>
      <c r="BH375" s="29">
        <f t="shared" si="181"/>
        <v>0</v>
      </c>
      <c r="BI375" s="29">
        <f t="shared" si="181"/>
        <v>0</v>
      </c>
      <c r="BJ375" s="29">
        <f t="shared" si="154"/>
        <v>0</v>
      </c>
      <c r="BK375" s="29"/>
    </row>
    <row r="376" spans="1:64" x14ac:dyDescent="0.25">
      <c r="A376" s="13" t="s">
        <v>1182</v>
      </c>
      <c r="B376" s="13" t="s">
        <v>1183</v>
      </c>
      <c r="C376" s="13" t="s">
        <v>1184</v>
      </c>
      <c r="D376" s="13" t="str">
        <f>IFERROR(VLOOKUP($B376,[1]GICS!$C:$D,2,FALSE),"-")</f>
        <v>Financials</v>
      </c>
      <c r="E376" s="14">
        <f>IFERROR(IF(VLOOKUP($B376,'[1]Paste Only'!$D:$AM,4,FALSE)="-",VLOOKUP($B376,'[1]Market Cap'!$A:$J,10,FALSE),VLOOKUP($B376,'[1]Paste Only'!$D:$AM,4,FALSE)),"-")</f>
        <v>291.05</v>
      </c>
      <c r="F376" s="14">
        <f>IFERROR(VLOOKUP($B376,'[1]Paste Only'!$D:$AM,5,FALSE),"-")</f>
        <v>262.14285278320313</v>
      </c>
      <c r="G376" s="15">
        <f>IFERROR(VLOOKUP($B376,'[1]Paste Only'!$D:$AM,6,FALSE),"-")</f>
        <v>6</v>
      </c>
      <c r="H376" s="15">
        <f>IFERROR(VLOOKUP($B376,'[1]Paste Only'!$D:$AM,7,FALSE),"-")</f>
        <v>8</v>
      </c>
      <c r="I376" s="15">
        <f>IFERROR(VLOOKUP($B376,'[1]Paste Only'!$D:$AM,8,FALSE),"-")</f>
        <v>3</v>
      </c>
      <c r="J376" s="16"/>
      <c r="K376" s="16"/>
      <c r="L376" s="14">
        <f>IFERROR(VLOOKUP($B376,'[1]Paste Only'!$D:$AM,12,FALSE),"-")</f>
        <v>14.367877</v>
      </c>
      <c r="M376" s="14">
        <f>IFERROR(VLOOKUP($B376,'[1]Paste Only'!$D:$AM,15,FALSE),"-")</f>
        <v>20.489781609195404</v>
      </c>
      <c r="N376" s="17"/>
      <c r="O376" s="18"/>
      <c r="P376" s="19">
        <f t="shared" si="182"/>
        <v>0.42608275454998701</v>
      </c>
      <c r="Q376" s="20">
        <f t="shared" si="155"/>
        <v>-9.9320210330860248E-2</v>
      </c>
      <c r="R376" s="13">
        <f t="shared" si="156"/>
        <v>17</v>
      </c>
      <c r="S376" s="13" t="str">
        <f>IFERROR(VLOOKUP($B376,'[1]Market Cap'!$G:$I,3,FALSE),"-")</f>
        <v>Small Cap</v>
      </c>
      <c r="T376" s="13"/>
      <c r="U376" s="13"/>
      <c r="V376" s="21">
        <f t="shared" si="183"/>
        <v>0</v>
      </c>
      <c r="W376" s="21">
        <f t="shared" si="183"/>
        <v>0</v>
      </c>
      <c r="X376" s="21">
        <f t="shared" si="183"/>
        <v>0</v>
      </c>
      <c r="Y376" s="22">
        <f t="shared" si="157"/>
        <v>0</v>
      </c>
      <c r="Z376" s="13">
        <f t="shared" si="158"/>
        <v>0</v>
      </c>
      <c r="AA376" s="23">
        <f t="shared" si="159"/>
        <v>0</v>
      </c>
      <c r="AB376" s="23">
        <f t="shared" si="160"/>
        <v>0</v>
      </c>
      <c r="AC376" s="23">
        <f t="shared" si="161"/>
        <v>0</v>
      </c>
      <c r="AD376" s="24">
        <f t="shared" si="162"/>
        <v>0</v>
      </c>
      <c r="AE376" s="25">
        <f>IFERROR(VLOOKUP($B376,'[1]Market Cap'!$G:$I,2,FALSE),"-")</f>
        <v>24635.482787544999</v>
      </c>
      <c r="AF376" s="20">
        <f t="shared" si="163"/>
        <v>0</v>
      </c>
      <c r="AG376" s="17">
        <f t="shared" si="164"/>
        <v>1</v>
      </c>
      <c r="AH376" s="17">
        <f t="shared" si="165"/>
        <v>0</v>
      </c>
      <c r="AI376" s="17" t="str">
        <f t="shared" si="166"/>
        <v>-</v>
      </c>
      <c r="AJ376" s="26">
        <f>IFERROR(VLOOKUP($B376,'[1]Paste Only'!$D:$AM,26,FALSE),"-")</f>
        <v>270</v>
      </c>
      <c r="AK376" s="26">
        <f>IFERROR(VLOOKUP($B376,'[1]Paste Only'!$D:$AM,23,FALSE),"-")</f>
        <v>305</v>
      </c>
      <c r="AL376" s="26">
        <f>IFERROR(VLOOKUP($B376,'[1]Paste Only'!$D:$AM,22,FALSE),"-")</f>
        <v>185</v>
      </c>
      <c r="AM376" s="21">
        <f t="shared" si="184"/>
        <v>2.9972769172901703E-2</v>
      </c>
      <c r="AN376" s="21">
        <f t="shared" si="184"/>
        <v>0.16348775776938895</v>
      </c>
      <c r="AO376" s="21">
        <f t="shared" si="184"/>
        <v>-0.29427791741856746</v>
      </c>
      <c r="AP376" s="27">
        <f t="shared" si="167"/>
        <v>0</v>
      </c>
      <c r="AQ376" s="27">
        <f t="shared" si="168"/>
        <v>0</v>
      </c>
      <c r="AR376" s="27">
        <f t="shared" si="169"/>
        <v>262.14285278320313</v>
      </c>
      <c r="AS376" s="27">
        <f t="shared" si="170"/>
        <v>262.14285278320313</v>
      </c>
      <c r="AT376" s="27">
        <f t="shared" si="171"/>
        <v>0</v>
      </c>
      <c r="AU376" s="27">
        <f t="shared" si="172"/>
        <v>0</v>
      </c>
      <c r="AV376" s="21">
        <f t="shared" si="173"/>
        <v>0.35294117647058826</v>
      </c>
      <c r="AW376" s="27">
        <f t="shared" si="174"/>
        <v>262.14285278320313</v>
      </c>
      <c r="AX376" s="27">
        <f t="shared" si="175"/>
        <v>262.14285278320313</v>
      </c>
      <c r="AY376" s="27">
        <f t="shared" si="176"/>
        <v>270</v>
      </c>
      <c r="AZ376" s="21">
        <f t="shared" si="177"/>
        <v>-7.2324342896409544E-2</v>
      </c>
      <c r="BA376" s="21">
        <f t="shared" si="178"/>
        <v>-7.2324342896409544E-2</v>
      </c>
      <c r="BB376" s="28">
        <f t="shared" si="179"/>
        <v>262.14285278320313</v>
      </c>
      <c r="BC376" s="28" t="s">
        <v>81</v>
      </c>
      <c r="BD376" s="28" t="s">
        <v>81</v>
      </c>
      <c r="BE376" s="28" t="s">
        <v>81</v>
      </c>
      <c r="BF376" s="28" t="str">
        <f t="shared" si="180"/>
        <v>-</v>
      </c>
      <c r="BG376" s="29">
        <f t="shared" si="181"/>
        <v>0</v>
      </c>
      <c r="BH376" s="29">
        <f t="shared" si="181"/>
        <v>0</v>
      </c>
      <c r="BI376" s="29">
        <f t="shared" si="181"/>
        <v>0</v>
      </c>
      <c r="BJ376" s="29">
        <f t="shared" si="154"/>
        <v>0</v>
      </c>
      <c r="BK376" s="29"/>
    </row>
    <row r="377" spans="1:64" x14ac:dyDescent="0.25">
      <c r="A377" s="13" t="s">
        <v>1185</v>
      </c>
      <c r="B377" s="13" t="s">
        <v>1186</v>
      </c>
      <c r="C377" s="13" t="s">
        <v>1187</v>
      </c>
      <c r="D377" s="13" t="str">
        <f>IFERROR(VLOOKUP($B377,[1]GICS!$C:$D,2,FALSE),"-")</f>
        <v>Industrials</v>
      </c>
      <c r="E377" s="14">
        <f>IFERROR(IF(VLOOKUP($B377,'[1]Paste Only'!$D:$AM,4,FALSE)="-",VLOOKUP($B377,'[1]Market Cap'!$A:$J,10,FALSE),VLOOKUP($B377,'[1]Paste Only'!$D:$AM,4,FALSE)),"-")</f>
        <v>1101.4000000000001</v>
      </c>
      <c r="F377" s="14" t="str">
        <f>IFERROR(VLOOKUP($B377,'[1]Paste Only'!$D:$AM,5,FALSE),"-")</f>
        <v>-</v>
      </c>
      <c r="G377" s="15">
        <f>IFERROR(VLOOKUP($B377,'[1]Paste Only'!$D:$AM,6,FALSE),"-")</f>
        <v>0</v>
      </c>
      <c r="H377" s="15">
        <f>IFERROR(VLOOKUP($B377,'[1]Paste Only'!$D:$AM,7,FALSE),"-")</f>
        <v>0</v>
      </c>
      <c r="I377" s="15">
        <f>IFERROR(VLOOKUP($B377,'[1]Paste Only'!$D:$AM,8,FALSE),"-")</f>
        <v>0</v>
      </c>
      <c r="J377" s="16"/>
      <c r="K377" s="16"/>
      <c r="L377" s="14">
        <f>IFERROR(VLOOKUP($B377,'[1]Paste Only'!$D:$AM,12,FALSE),"-")</f>
        <v>22</v>
      </c>
      <c r="M377" s="14" t="str">
        <f>IFERROR(VLOOKUP($B377,'[1]Paste Only'!$D:$AM,15,FALSE),"-")</f>
        <v>-</v>
      </c>
      <c r="N377" s="17"/>
      <c r="O377" s="18"/>
      <c r="P377" s="19">
        <f t="shared" si="182"/>
        <v>0</v>
      </c>
      <c r="Q377" s="20">
        <f t="shared" si="155"/>
        <v>0</v>
      </c>
      <c r="R377" s="13">
        <f t="shared" si="156"/>
        <v>0</v>
      </c>
      <c r="S377" s="13" t="str">
        <f>IFERROR(VLOOKUP($B377,'[1]Market Cap'!$G:$I,3,FALSE),"-")</f>
        <v>Small Cap</v>
      </c>
      <c r="T377" s="13"/>
      <c r="U377" s="13"/>
      <c r="V377" s="21">
        <f t="shared" si="183"/>
        <v>0</v>
      </c>
      <c r="W377" s="21">
        <f t="shared" si="183"/>
        <v>0</v>
      </c>
      <c r="X377" s="21">
        <f t="shared" si="183"/>
        <v>0</v>
      </c>
      <c r="Y377" s="22">
        <f t="shared" si="157"/>
        <v>0</v>
      </c>
      <c r="Z377" s="13">
        <f t="shared" si="158"/>
        <v>0</v>
      </c>
      <c r="AA377" s="23">
        <f t="shared" si="159"/>
        <v>0</v>
      </c>
      <c r="AB377" s="23">
        <f t="shared" si="160"/>
        <v>0</v>
      </c>
      <c r="AC377" s="23">
        <f t="shared" si="161"/>
        <v>0</v>
      </c>
      <c r="AD377" s="24">
        <f t="shared" si="162"/>
        <v>0</v>
      </c>
      <c r="AE377" s="25">
        <f>IFERROR(VLOOKUP($B377,'[1]Market Cap'!$G:$I,2,FALSE),"-")</f>
        <v>11481.71710966</v>
      </c>
      <c r="AF377" s="20">
        <f t="shared" si="163"/>
        <v>0</v>
      </c>
      <c r="AG377" s="17">
        <f t="shared" si="164"/>
        <v>0</v>
      </c>
      <c r="AH377" s="17">
        <f t="shared" si="165"/>
        <v>0</v>
      </c>
      <c r="AI377" s="17" t="str">
        <f t="shared" si="166"/>
        <v>-</v>
      </c>
      <c r="AJ377" s="26" t="str">
        <f>IFERROR(VLOOKUP($B377,'[1]Paste Only'!$D:$AM,26,FALSE),"-")</f>
        <v>-</v>
      </c>
      <c r="AK377" s="26" t="str">
        <f>IFERROR(VLOOKUP($B377,'[1]Paste Only'!$D:$AM,23,FALSE),"-")</f>
        <v>-</v>
      </c>
      <c r="AL377" s="26" t="str">
        <f>IFERROR(VLOOKUP($B377,'[1]Paste Only'!$D:$AM,22,FALSE),"-")</f>
        <v>-</v>
      </c>
      <c r="AM377" s="21" t="str">
        <f t="shared" si="184"/>
        <v>-</v>
      </c>
      <c r="AN377" s="21" t="str">
        <f t="shared" si="184"/>
        <v>-</v>
      </c>
      <c r="AO377" s="21" t="str">
        <f t="shared" si="184"/>
        <v>-</v>
      </c>
      <c r="AP377" s="27">
        <f t="shared" si="167"/>
        <v>0</v>
      </c>
      <c r="AQ377" s="27" t="str">
        <f t="shared" si="168"/>
        <v>-</v>
      </c>
      <c r="AR377" s="27" t="str">
        <f t="shared" si="169"/>
        <v>-</v>
      </c>
      <c r="AS377" s="27">
        <f t="shared" si="170"/>
        <v>0</v>
      </c>
      <c r="AT377" s="27">
        <f t="shared" si="171"/>
        <v>0</v>
      </c>
      <c r="AU377" s="27">
        <f t="shared" si="172"/>
        <v>0</v>
      </c>
      <c r="AV377" s="21" t="str">
        <f t="shared" si="173"/>
        <v>0</v>
      </c>
      <c r="AW377" s="27">
        <f t="shared" si="174"/>
        <v>0</v>
      </c>
      <c r="AX377" s="27" t="str">
        <f t="shared" si="175"/>
        <v>-</v>
      </c>
      <c r="AY377" s="27" t="str">
        <f t="shared" si="176"/>
        <v>-</v>
      </c>
      <c r="AZ377" s="21" t="str">
        <f t="shared" si="177"/>
        <v>-</v>
      </c>
      <c r="BA377" s="21" t="str">
        <f t="shared" si="178"/>
        <v>-</v>
      </c>
      <c r="BB377" s="28" t="str">
        <f t="shared" si="179"/>
        <v>-</v>
      </c>
      <c r="BC377" s="28" t="s">
        <v>81</v>
      </c>
      <c r="BD377" s="28" t="s">
        <v>81</v>
      </c>
      <c r="BE377" s="28" t="s">
        <v>81</v>
      </c>
      <c r="BF377" s="28" t="str">
        <f t="shared" si="180"/>
        <v>-</v>
      </c>
      <c r="BG377" s="29">
        <f t="shared" si="181"/>
        <v>0</v>
      </c>
      <c r="BH377" s="29">
        <f t="shared" si="181"/>
        <v>0</v>
      </c>
      <c r="BI377" s="29">
        <f t="shared" si="181"/>
        <v>0</v>
      </c>
      <c r="BJ377" s="29">
        <f t="shared" si="154"/>
        <v>0</v>
      </c>
      <c r="BK377" s="29"/>
      <c r="BL377" s="31"/>
    </row>
    <row r="378" spans="1:64" x14ac:dyDescent="0.25">
      <c r="A378" s="13" t="s">
        <v>1188</v>
      </c>
      <c r="B378" s="13" t="s">
        <v>1189</v>
      </c>
      <c r="C378" s="13" t="s">
        <v>1190</v>
      </c>
      <c r="D378" s="13" t="str">
        <f>IFERROR(VLOOKUP($B378,[1]GICS!$C:$D,2,FALSE),"-")</f>
        <v>Industrials</v>
      </c>
      <c r="E378" s="14">
        <f>IFERROR(IF(VLOOKUP($B378,'[1]Paste Only'!$D:$AM,4,FALSE)="-",VLOOKUP($B378,'[1]Market Cap'!$A:$J,10,FALSE),VLOOKUP($B378,'[1]Paste Only'!$D:$AM,4,FALSE)),"-")</f>
        <v>208.7</v>
      </c>
      <c r="F378" s="14">
        <f>IFERROR(VLOOKUP($B378,'[1]Paste Only'!$D:$AM,5,FALSE),"-")</f>
        <v>274</v>
      </c>
      <c r="G378" s="15">
        <f>IFERROR(VLOOKUP($B378,'[1]Paste Only'!$D:$AM,6,FALSE),"-")</f>
        <v>11</v>
      </c>
      <c r="H378" s="15">
        <f>IFERROR(VLOOKUP($B378,'[1]Paste Only'!$D:$AM,7,FALSE),"-")</f>
        <v>2</v>
      </c>
      <c r="I378" s="15">
        <f>IFERROR(VLOOKUP($B378,'[1]Paste Only'!$D:$AM,8,FALSE),"-")</f>
        <v>2</v>
      </c>
      <c r="J378" s="16"/>
      <c r="K378" s="16"/>
      <c r="L378" s="14">
        <f>IFERROR(VLOOKUP($B378,'[1]Paste Only'!$D:$AM,12,FALSE),"-")</f>
        <v>13.06</v>
      </c>
      <c r="M378" s="14">
        <f>IFERROR(VLOOKUP($B378,'[1]Paste Only'!$D:$AM,15,FALSE),"-")</f>
        <v>16.324597701149425</v>
      </c>
      <c r="N378" s="17"/>
      <c r="O378" s="18"/>
      <c r="P378" s="19">
        <f t="shared" si="182"/>
        <v>0.2499691961063879</v>
      </c>
      <c r="Q378" s="20">
        <f t="shared" si="155"/>
        <v>0.31288931480594151</v>
      </c>
      <c r="R378" s="13">
        <f t="shared" si="156"/>
        <v>15</v>
      </c>
      <c r="S378" s="13" t="str">
        <f>IFERROR(VLOOKUP($B378,'[1]Market Cap'!$G:$I,3,FALSE),"-")</f>
        <v>Small Cap</v>
      </c>
      <c r="T378" s="13"/>
      <c r="U378" s="13"/>
      <c r="V378" s="21">
        <f t="shared" si="183"/>
        <v>0</v>
      </c>
      <c r="W378" s="21">
        <f t="shared" si="183"/>
        <v>0</v>
      </c>
      <c r="X378" s="21">
        <f t="shared" si="183"/>
        <v>0</v>
      </c>
      <c r="Y378" s="22">
        <f t="shared" si="157"/>
        <v>0</v>
      </c>
      <c r="Z378" s="13">
        <f t="shared" si="158"/>
        <v>0</v>
      </c>
      <c r="AA378" s="23">
        <f t="shared" si="159"/>
        <v>0</v>
      </c>
      <c r="AB378" s="23">
        <f t="shared" si="160"/>
        <v>0</v>
      </c>
      <c r="AC378" s="23">
        <f t="shared" si="161"/>
        <v>0</v>
      </c>
      <c r="AD378" s="24">
        <f t="shared" si="162"/>
        <v>0</v>
      </c>
      <c r="AE378" s="25">
        <f>IFERROR(VLOOKUP($B378,'[1]Market Cap'!$G:$I,2,FALSE),"-")</f>
        <v>13103.158291559999</v>
      </c>
      <c r="AF378" s="20">
        <f t="shared" si="163"/>
        <v>0</v>
      </c>
      <c r="AG378" s="17">
        <f t="shared" si="164"/>
        <v>0</v>
      </c>
      <c r="AH378" s="17">
        <f t="shared" si="165"/>
        <v>0</v>
      </c>
      <c r="AI378" s="17" t="str">
        <f t="shared" si="166"/>
        <v>-</v>
      </c>
      <c r="AJ378" s="26">
        <f>IFERROR(VLOOKUP($B378,'[1]Paste Only'!$D:$AM,26,FALSE),"-")</f>
        <v>275</v>
      </c>
      <c r="AK378" s="26">
        <f>IFERROR(VLOOKUP($B378,'[1]Paste Only'!$D:$AM,23,FALSE),"-")</f>
        <v>315</v>
      </c>
      <c r="AL378" s="26">
        <f>IFERROR(VLOOKUP($B378,'[1]Paste Only'!$D:$AM,22,FALSE),"-")</f>
        <v>242</v>
      </c>
      <c r="AM378" s="21">
        <f t="shared" si="184"/>
        <v>3.6496350364962904E-3</v>
      </c>
      <c r="AN378" s="21">
        <f t="shared" si="184"/>
        <v>0.14963503649635035</v>
      </c>
      <c r="AO378" s="21">
        <f t="shared" si="184"/>
        <v>-0.11678832116788318</v>
      </c>
      <c r="AP378" s="27">
        <f t="shared" si="167"/>
        <v>0</v>
      </c>
      <c r="AQ378" s="27">
        <f t="shared" si="168"/>
        <v>0</v>
      </c>
      <c r="AR378" s="27">
        <f t="shared" si="169"/>
        <v>274</v>
      </c>
      <c r="AS378" s="27">
        <f t="shared" si="170"/>
        <v>274</v>
      </c>
      <c r="AT378" s="27">
        <f t="shared" si="171"/>
        <v>0</v>
      </c>
      <c r="AU378" s="27">
        <f t="shared" si="172"/>
        <v>0</v>
      </c>
      <c r="AV378" s="21">
        <f t="shared" si="173"/>
        <v>0.73333333333333328</v>
      </c>
      <c r="AW378" s="27">
        <f t="shared" si="174"/>
        <v>274</v>
      </c>
      <c r="AX378" s="27">
        <f t="shared" si="175"/>
        <v>274</v>
      </c>
      <c r="AY378" s="27">
        <f t="shared" si="176"/>
        <v>275</v>
      </c>
      <c r="AZ378" s="21">
        <f t="shared" si="177"/>
        <v>0.317680881648299</v>
      </c>
      <c r="BA378" s="21">
        <f t="shared" si="178"/>
        <v>0.317680881648299</v>
      </c>
      <c r="BB378" s="28">
        <f t="shared" si="179"/>
        <v>274</v>
      </c>
      <c r="BC378" s="28" t="s">
        <v>81</v>
      </c>
      <c r="BD378" s="28" t="s">
        <v>81</v>
      </c>
      <c r="BE378" s="28" t="s">
        <v>81</v>
      </c>
      <c r="BF378" s="28" t="str">
        <f t="shared" si="180"/>
        <v>-</v>
      </c>
      <c r="BG378" s="29">
        <f t="shared" si="181"/>
        <v>0</v>
      </c>
      <c r="BH378" s="29">
        <f t="shared" si="181"/>
        <v>0</v>
      </c>
      <c r="BI378" s="29">
        <f t="shared" si="181"/>
        <v>0</v>
      </c>
      <c r="BJ378" s="29">
        <f t="shared" si="154"/>
        <v>0</v>
      </c>
      <c r="BK378" s="29"/>
      <c r="BL378" s="31"/>
    </row>
    <row r="379" spans="1:64" x14ac:dyDescent="0.25">
      <c r="A379" s="13" t="s">
        <v>1191</v>
      </c>
      <c r="B379" s="13" t="s">
        <v>1192</v>
      </c>
      <c r="C379" s="13" t="s">
        <v>1193</v>
      </c>
      <c r="D379" s="13" t="str">
        <f>IFERROR(VLOOKUP($B379,[1]GICS!$C:$D,2,FALSE),"-")</f>
        <v>Communication Services</v>
      </c>
      <c r="E379" s="14">
        <f>IFERROR(IF(VLOOKUP($B379,'[1]Paste Only'!$D:$AM,4,FALSE)="-",VLOOKUP($B379,'[1]Market Cap'!$A:$J,10,FALSE),VLOOKUP($B379,'[1]Paste Only'!$D:$AM,4,FALSE)),"-")</f>
        <v>2073.6</v>
      </c>
      <c r="F379" s="14">
        <f>IFERROR(VLOOKUP($B379,'[1]Paste Only'!$D:$AM,5,FALSE),"-")</f>
        <v>2048.60009765625</v>
      </c>
      <c r="G379" s="15">
        <f>IFERROR(VLOOKUP($B379,'[1]Paste Only'!$D:$AM,6,FALSE),"-")</f>
        <v>12</v>
      </c>
      <c r="H379" s="15">
        <f>IFERROR(VLOOKUP($B379,'[1]Paste Only'!$D:$AM,7,FALSE),"-")</f>
        <v>2</v>
      </c>
      <c r="I379" s="15">
        <f>IFERROR(VLOOKUP($B379,'[1]Paste Only'!$D:$AM,8,FALSE),"-")</f>
        <v>1</v>
      </c>
      <c r="J379" s="16"/>
      <c r="K379" s="16"/>
      <c r="L379" s="14">
        <f>IFERROR(VLOOKUP($B379,'[1]Paste Only'!$D:$AM,12,FALSE),"-")</f>
        <v>27.190899999999999</v>
      </c>
      <c r="M379" s="14">
        <f>IFERROR(VLOOKUP($B379,'[1]Paste Only'!$D:$AM,15,FALSE),"-")</f>
        <v>38.160149425287358</v>
      </c>
      <c r="N379" s="17"/>
      <c r="O379" s="18"/>
      <c r="P379" s="19">
        <f t="shared" si="182"/>
        <v>0.40341619531855732</v>
      </c>
      <c r="Q379" s="20">
        <f t="shared" si="155"/>
        <v>-1.2056280065465774E-2</v>
      </c>
      <c r="R379" s="13">
        <f t="shared" si="156"/>
        <v>15</v>
      </c>
      <c r="S379" s="13" t="str">
        <f>IFERROR(VLOOKUP($B379,'[1]Market Cap'!$G:$I,3,FALSE),"-")</f>
        <v>Small Cap</v>
      </c>
      <c r="T379" s="13"/>
      <c r="U379" s="13"/>
      <c r="V379" s="21">
        <f t="shared" si="183"/>
        <v>0</v>
      </c>
      <c r="W379" s="21">
        <f t="shared" si="183"/>
        <v>0</v>
      </c>
      <c r="X379" s="21">
        <f t="shared" si="183"/>
        <v>0</v>
      </c>
      <c r="Y379" s="22">
        <f t="shared" si="157"/>
        <v>0</v>
      </c>
      <c r="Z379" s="13">
        <f t="shared" si="158"/>
        <v>0</v>
      </c>
      <c r="AA379" s="23">
        <f t="shared" si="159"/>
        <v>0</v>
      </c>
      <c r="AB379" s="23">
        <f t="shared" si="160"/>
        <v>0</v>
      </c>
      <c r="AC379" s="23">
        <f t="shared" si="161"/>
        <v>0</v>
      </c>
      <c r="AD379" s="24">
        <f t="shared" si="162"/>
        <v>0</v>
      </c>
      <c r="AE379" s="25">
        <f>IFERROR(VLOOKUP($B379,'[1]Market Cap'!$G:$I,2,FALSE),"-")</f>
        <v>29163.15518976</v>
      </c>
      <c r="AF379" s="20">
        <f t="shared" si="163"/>
        <v>0</v>
      </c>
      <c r="AG379" s="17">
        <f t="shared" si="164"/>
        <v>1</v>
      </c>
      <c r="AH379" s="17">
        <f t="shared" si="165"/>
        <v>0</v>
      </c>
      <c r="AI379" s="17" t="str">
        <f t="shared" si="166"/>
        <v>-</v>
      </c>
      <c r="AJ379" s="26">
        <f>IFERROR(VLOOKUP($B379,'[1]Paste Only'!$D:$AM,26,FALSE),"-")</f>
        <v>2100</v>
      </c>
      <c r="AK379" s="26">
        <f>IFERROR(VLOOKUP($B379,'[1]Paste Only'!$D:$AM,23,FALSE),"-")</f>
        <v>2321</v>
      </c>
      <c r="AL379" s="26">
        <f>IFERROR(VLOOKUP($B379,'[1]Paste Only'!$D:$AM,22,FALSE),"-")</f>
        <v>1500</v>
      </c>
      <c r="AM379" s="21">
        <f t="shared" si="184"/>
        <v>2.509025670874232E-2</v>
      </c>
      <c r="AN379" s="21">
        <f t="shared" si="184"/>
        <v>0.13296880277190049</v>
      </c>
      <c r="AO379" s="21">
        <f t="shared" si="184"/>
        <v>-0.26779267377946969</v>
      </c>
      <c r="AP379" s="27">
        <f t="shared" si="167"/>
        <v>0</v>
      </c>
      <c r="AQ379" s="27">
        <f t="shared" si="168"/>
        <v>0</v>
      </c>
      <c r="AR379" s="27">
        <f t="shared" si="169"/>
        <v>2048.60009765625</v>
      </c>
      <c r="AS379" s="27">
        <f t="shared" si="170"/>
        <v>2048.60009765625</v>
      </c>
      <c r="AT379" s="27">
        <f t="shared" si="171"/>
        <v>0</v>
      </c>
      <c r="AU379" s="27">
        <f t="shared" si="172"/>
        <v>0</v>
      </c>
      <c r="AV379" s="21">
        <f t="shared" si="173"/>
        <v>0.8</v>
      </c>
      <c r="AW379" s="27">
        <f t="shared" si="174"/>
        <v>2048.60009765625</v>
      </c>
      <c r="AX379" s="27">
        <f t="shared" si="175"/>
        <v>2048.60009765625</v>
      </c>
      <c r="AY379" s="27">
        <f t="shared" si="176"/>
        <v>2100</v>
      </c>
      <c r="AZ379" s="21">
        <f t="shared" si="177"/>
        <v>1.2731481481481621E-2</v>
      </c>
      <c r="BA379" s="21">
        <f t="shared" si="178"/>
        <v>1.2731481481481621E-2</v>
      </c>
      <c r="BB379" s="28">
        <f t="shared" si="179"/>
        <v>2048.60009765625</v>
      </c>
      <c r="BC379" s="28" t="s">
        <v>81</v>
      </c>
      <c r="BD379" s="28" t="s">
        <v>81</v>
      </c>
      <c r="BE379" s="28" t="s">
        <v>81</v>
      </c>
      <c r="BF379" s="28" t="str">
        <f t="shared" si="180"/>
        <v>-</v>
      </c>
      <c r="BG379" s="29">
        <f t="shared" si="181"/>
        <v>0</v>
      </c>
      <c r="BH379" s="29">
        <f t="shared" si="181"/>
        <v>0</v>
      </c>
      <c r="BI379" s="29">
        <f t="shared" si="181"/>
        <v>0</v>
      </c>
      <c r="BJ379" s="29">
        <f t="shared" si="154"/>
        <v>0</v>
      </c>
      <c r="BK379" s="29"/>
    </row>
    <row r="380" spans="1:64" x14ac:dyDescent="0.25">
      <c r="A380" s="13" t="s">
        <v>1194</v>
      </c>
      <c r="B380" s="13" t="s">
        <v>1195</v>
      </c>
      <c r="C380" s="13" t="s">
        <v>1196</v>
      </c>
      <c r="D380" s="13" t="str">
        <f>IFERROR(VLOOKUP($B380,[1]GICS!$C:$D,2,FALSE),"-")</f>
        <v>Financials</v>
      </c>
      <c r="E380" s="14">
        <f>IFERROR(IF(VLOOKUP($B380,'[1]Paste Only'!$D:$AM,4,FALSE)="-",VLOOKUP($B380,'[1]Market Cap'!$A:$J,10,FALSE),VLOOKUP($B380,'[1]Paste Only'!$D:$AM,4,FALSE)),"-")</f>
        <v>272.05</v>
      </c>
      <c r="F380" s="14">
        <f>IFERROR(VLOOKUP($B380,'[1]Paste Only'!$D:$AM,5,FALSE),"-")</f>
        <v>262.90475463867188</v>
      </c>
      <c r="G380" s="15">
        <f>IFERROR(VLOOKUP($B380,'[1]Paste Only'!$D:$AM,6,FALSE),"-")</f>
        <v>13</v>
      </c>
      <c r="H380" s="15">
        <f>IFERROR(VLOOKUP($B380,'[1]Paste Only'!$D:$AM,7,FALSE),"-")</f>
        <v>3</v>
      </c>
      <c r="I380" s="15">
        <f>IFERROR(VLOOKUP($B380,'[1]Paste Only'!$D:$AM,8,FALSE),"-")</f>
        <v>7</v>
      </c>
      <c r="J380" s="16"/>
      <c r="K380" s="16"/>
      <c r="L380" s="14">
        <f>IFERROR(VLOOKUP($B380,'[1]Paste Only'!$D:$AM,12,FALSE),"-")</f>
        <v>9.5500000000000007</v>
      </c>
      <c r="M380" s="14" t="str">
        <f>IFERROR(VLOOKUP($B380,'[1]Paste Only'!$D:$AM,15,FALSE),"-")</f>
        <v>-</v>
      </c>
      <c r="N380" s="17"/>
      <c r="O380" s="18"/>
      <c r="P380" s="19">
        <f t="shared" si="182"/>
        <v>0</v>
      </c>
      <c r="Q380" s="20">
        <f t="shared" si="155"/>
        <v>-3.3616046172865732E-2</v>
      </c>
      <c r="R380" s="13">
        <f t="shared" si="156"/>
        <v>23</v>
      </c>
      <c r="S380" s="13" t="str">
        <f>IFERROR(VLOOKUP($B380,'[1]Market Cap'!$G:$I,3,FALSE),"-")</f>
        <v>Small Cap</v>
      </c>
      <c r="T380" s="13"/>
      <c r="U380" s="13"/>
      <c r="V380" s="21">
        <f t="shared" si="183"/>
        <v>0</v>
      </c>
      <c r="W380" s="21">
        <f t="shared" si="183"/>
        <v>0</v>
      </c>
      <c r="X380" s="21">
        <f t="shared" si="183"/>
        <v>0</v>
      </c>
      <c r="Y380" s="22">
        <f t="shared" si="157"/>
        <v>0</v>
      </c>
      <c r="Z380" s="13">
        <f t="shared" si="158"/>
        <v>0</v>
      </c>
      <c r="AA380" s="23">
        <f t="shared" si="159"/>
        <v>0</v>
      </c>
      <c r="AB380" s="23">
        <f t="shared" si="160"/>
        <v>0</v>
      </c>
      <c r="AC380" s="23">
        <f t="shared" si="161"/>
        <v>0</v>
      </c>
      <c r="AD380" s="24">
        <f t="shared" si="162"/>
        <v>0</v>
      </c>
      <c r="AE380" s="25">
        <f>IFERROR(VLOOKUP($B380,'[1]Market Cap'!$G:$I,2,FALSE),"-")</f>
        <v>16677.226347970001</v>
      </c>
      <c r="AF380" s="20">
        <f t="shared" si="163"/>
        <v>0</v>
      </c>
      <c r="AG380" s="17">
        <f t="shared" si="164"/>
        <v>1</v>
      </c>
      <c r="AH380" s="17">
        <f t="shared" si="165"/>
        <v>0</v>
      </c>
      <c r="AI380" s="17" t="str">
        <f t="shared" si="166"/>
        <v>-</v>
      </c>
      <c r="AJ380" s="26">
        <f>IFERROR(VLOOKUP($B380,'[1]Paste Only'!$D:$AM,26,FALSE),"-")</f>
        <v>290</v>
      </c>
      <c r="AK380" s="26">
        <f>IFERROR(VLOOKUP($B380,'[1]Paste Only'!$D:$AM,23,FALSE),"-")</f>
        <v>310</v>
      </c>
      <c r="AL380" s="26">
        <f>IFERROR(VLOOKUP($B380,'[1]Paste Only'!$D:$AM,22,FALSE),"-")</f>
        <v>140</v>
      </c>
      <c r="AM380" s="21">
        <f t="shared" si="184"/>
        <v>0.10306107015282784</v>
      </c>
      <c r="AN380" s="21">
        <f t="shared" si="184"/>
        <v>0.17913424740474682</v>
      </c>
      <c r="AO380" s="21">
        <f t="shared" si="184"/>
        <v>-0.46748775923656594</v>
      </c>
      <c r="AP380" s="27">
        <f t="shared" si="167"/>
        <v>0</v>
      </c>
      <c r="AQ380" s="27">
        <f t="shared" si="168"/>
        <v>0</v>
      </c>
      <c r="AR380" s="27">
        <f t="shared" si="169"/>
        <v>262.90475463867188</v>
      </c>
      <c r="AS380" s="27">
        <f t="shared" si="170"/>
        <v>262.90475463867188</v>
      </c>
      <c r="AT380" s="27">
        <f t="shared" si="171"/>
        <v>0</v>
      </c>
      <c r="AU380" s="27">
        <f t="shared" si="172"/>
        <v>0</v>
      </c>
      <c r="AV380" s="21">
        <f t="shared" si="173"/>
        <v>0.56521739130434778</v>
      </c>
      <c r="AW380" s="27">
        <f t="shared" si="174"/>
        <v>262.90475463867188</v>
      </c>
      <c r="AX380" s="27">
        <f t="shared" si="175"/>
        <v>262.90475463867188</v>
      </c>
      <c r="AY380" s="27">
        <f t="shared" si="176"/>
        <v>290</v>
      </c>
      <c r="AZ380" s="21">
        <f t="shared" si="177"/>
        <v>6.5980518287079626E-2</v>
      </c>
      <c r="BA380" s="21">
        <f t="shared" si="178"/>
        <v>6.5980518287079626E-2</v>
      </c>
      <c r="BB380" s="28">
        <f t="shared" si="179"/>
        <v>262.90475463867188</v>
      </c>
      <c r="BC380" s="28" t="s">
        <v>81</v>
      </c>
      <c r="BD380" s="28" t="s">
        <v>81</v>
      </c>
      <c r="BE380" s="28" t="s">
        <v>81</v>
      </c>
      <c r="BF380" s="28" t="str">
        <f t="shared" si="180"/>
        <v>-</v>
      </c>
      <c r="BG380" s="29">
        <f t="shared" si="181"/>
        <v>0</v>
      </c>
      <c r="BH380" s="29">
        <f t="shared" si="181"/>
        <v>0</v>
      </c>
      <c r="BI380" s="29">
        <f t="shared" si="181"/>
        <v>0</v>
      </c>
      <c r="BJ380" s="29">
        <f t="shared" si="154"/>
        <v>0</v>
      </c>
      <c r="BK380" s="29"/>
    </row>
    <row r="381" spans="1:64" x14ac:dyDescent="0.25">
      <c r="A381" s="13" t="s">
        <v>1197</v>
      </c>
      <c r="B381" s="13" t="s">
        <v>1198</v>
      </c>
      <c r="C381" s="13" t="s">
        <v>1199</v>
      </c>
      <c r="D381" s="13" t="str">
        <f>IFERROR(VLOOKUP($B381,[1]GICS!$C:$D,2,FALSE),"-")</f>
        <v>Communication Services</v>
      </c>
      <c r="E381" s="14">
        <f>IFERROR(IF(VLOOKUP($B381,'[1]Paste Only'!$D:$AM,4,FALSE)="-",VLOOKUP($B381,'[1]Market Cap'!$A:$J,10,FALSE),VLOOKUP($B381,'[1]Paste Only'!$D:$AM,4,FALSE)),"-")</f>
        <v>57.09</v>
      </c>
      <c r="F381" s="14" t="str">
        <f>IFERROR(VLOOKUP($B381,'[1]Paste Only'!$D:$AM,5,FALSE),"-")</f>
        <v>-</v>
      </c>
      <c r="G381" s="15">
        <f>IFERROR(VLOOKUP($B381,'[1]Paste Only'!$D:$AM,6,FALSE),"-")</f>
        <v>0</v>
      </c>
      <c r="H381" s="15">
        <f>IFERROR(VLOOKUP($B381,'[1]Paste Only'!$D:$AM,7,FALSE),"-")</f>
        <v>0</v>
      </c>
      <c r="I381" s="15">
        <f>IFERROR(VLOOKUP($B381,'[1]Paste Only'!$D:$AM,8,FALSE),"-")</f>
        <v>0</v>
      </c>
      <c r="J381" s="16"/>
      <c r="K381" s="16"/>
      <c r="L381" s="14">
        <f>IFERROR(VLOOKUP($B381,'[1]Paste Only'!$D:$AM,12,FALSE),"-")</f>
        <v>-6.52</v>
      </c>
      <c r="M381" s="14" t="str">
        <f>IFERROR(VLOOKUP($B381,'[1]Paste Only'!$D:$AM,15,FALSE),"-")</f>
        <v>-</v>
      </c>
      <c r="N381" s="17"/>
      <c r="O381" s="18"/>
      <c r="P381" s="19">
        <f t="shared" si="182"/>
        <v>0</v>
      </c>
      <c r="Q381" s="20">
        <f t="shared" si="155"/>
        <v>0</v>
      </c>
      <c r="R381" s="13">
        <f t="shared" si="156"/>
        <v>0</v>
      </c>
      <c r="S381" s="13" t="str">
        <f>IFERROR(VLOOKUP($B381,'[1]Market Cap'!$G:$I,3,FALSE),"-")</f>
        <v>Small Cap</v>
      </c>
      <c r="T381" s="13"/>
      <c r="U381" s="13"/>
      <c r="V381" s="21">
        <f t="shared" si="183"/>
        <v>0</v>
      </c>
      <c r="W381" s="21">
        <f t="shared" si="183"/>
        <v>0</v>
      </c>
      <c r="X381" s="21">
        <f t="shared" si="183"/>
        <v>0</v>
      </c>
      <c r="Y381" s="22">
        <f t="shared" si="157"/>
        <v>0</v>
      </c>
      <c r="Z381" s="13">
        <f t="shared" si="158"/>
        <v>0</v>
      </c>
      <c r="AA381" s="23">
        <f t="shared" si="159"/>
        <v>0</v>
      </c>
      <c r="AB381" s="23">
        <f t="shared" si="160"/>
        <v>0</v>
      </c>
      <c r="AC381" s="23">
        <f t="shared" si="161"/>
        <v>0</v>
      </c>
      <c r="AD381" s="24">
        <f t="shared" si="162"/>
        <v>0</v>
      </c>
      <c r="AE381" s="25">
        <f>IFERROR(VLOOKUP($B381,'[1]Market Cap'!$G:$I,2,FALSE),"-")</f>
        <v>11160.682393442999</v>
      </c>
      <c r="AF381" s="20">
        <f t="shared" si="163"/>
        <v>0</v>
      </c>
      <c r="AG381" s="17">
        <f t="shared" si="164"/>
        <v>0</v>
      </c>
      <c r="AH381" s="17">
        <f t="shared" si="165"/>
        <v>0</v>
      </c>
      <c r="AI381" s="17" t="str">
        <f t="shared" si="166"/>
        <v>-</v>
      </c>
      <c r="AJ381" s="26" t="str">
        <f>IFERROR(VLOOKUP($B381,'[1]Paste Only'!$D:$AM,26,FALSE),"-")</f>
        <v>-</v>
      </c>
      <c r="AK381" s="26" t="str">
        <f>IFERROR(VLOOKUP($B381,'[1]Paste Only'!$D:$AM,23,FALSE),"-")</f>
        <v>-</v>
      </c>
      <c r="AL381" s="26" t="str">
        <f>IFERROR(VLOOKUP($B381,'[1]Paste Only'!$D:$AM,22,FALSE),"-")</f>
        <v>-</v>
      </c>
      <c r="AM381" s="21" t="str">
        <f t="shared" si="184"/>
        <v>-</v>
      </c>
      <c r="AN381" s="21" t="str">
        <f t="shared" si="184"/>
        <v>-</v>
      </c>
      <c r="AO381" s="21" t="str">
        <f t="shared" si="184"/>
        <v>-</v>
      </c>
      <c r="AP381" s="27">
        <f t="shared" si="167"/>
        <v>0</v>
      </c>
      <c r="AQ381" s="27" t="str">
        <f t="shared" si="168"/>
        <v>-</v>
      </c>
      <c r="AR381" s="27" t="str">
        <f t="shared" si="169"/>
        <v>-</v>
      </c>
      <c r="AS381" s="27">
        <f t="shared" si="170"/>
        <v>0</v>
      </c>
      <c r="AT381" s="27">
        <f t="shared" si="171"/>
        <v>0</v>
      </c>
      <c r="AU381" s="27">
        <f t="shared" si="172"/>
        <v>0</v>
      </c>
      <c r="AV381" s="21" t="str">
        <f t="shared" si="173"/>
        <v>0</v>
      </c>
      <c r="AW381" s="27">
        <f t="shared" si="174"/>
        <v>0</v>
      </c>
      <c r="AX381" s="27" t="str">
        <f t="shared" si="175"/>
        <v>-</v>
      </c>
      <c r="AY381" s="27" t="str">
        <f t="shared" si="176"/>
        <v>-</v>
      </c>
      <c r="AZ381" s="21" t="str">
        <f t="shared" si="177"/>
        <v>-</v>
      </c>
      <c r="BA381" s="21" t="str">
        <f t="shared" si="178"/>
        <v>-</v>
      </c>
      <c r="BB381" s="28" t="str">
        <f t="shared" si="179"/>
        <v>-</v>
      </c>
      <c r="BC381" s="28" t="s">
        <v>81</v>
      </c>
      <c r="BD381" s="28" t="s">
        <v>81</v>
      </c>
      <c r="BE381" s="28" t="s">
        <v>81</v>
      </c>
      <c r="BF381" s="28" t="str">
        <f t="shared" si="180"/>
        <v>-</v>
      </c>
      <c r="BG381" s="29">
        <f t="shared" si="181"/>
        <v>0</v>
      </c>
      <c r="BH381" s="29">
        <f t="shared" si="181"/>
        <v>0</v>
      </c>
      <c r="BI381" s="29">
        <f t="shared" si="181"/>
        <v>0</v>
      </c>
      <c r="BJ381" s="29">
        <f t="shared" si="154"/>
        <v>0</v>
      </c>
      <c r="BK381" s="29"/>
    </row>
    <row r="382" spans="1:64" x14ac:dyDescent="0.25">
      <c r="A382" s="13" t="s">
        <v>1200</v>
      </c>
      <c r="B382" s="13" t="s">
        <v>1201</v>
      </c>
      <c r="C382" s="13" t="s">
        <v>1202</v>
      </c>
      <c r="D382" s="13" t="str">
        <f>IFERROR(VLOOKUP($B382,[1]GICS!$C:$D,2,FALSE),"-")</f>
        <v>Materials</v>
      </c>
      <c r="E382" s="14">
        <f>IFERROR(IF(VLOOKUP($B382,'[1]Paste Only'!$D:$AM,4,FALSE)="-",VLOOKUP($B382,'[1]Market Cap'!$A:$J,10,FALSE),VLOOKUP($B382,'[1]Paste Only'!$D:$AM,4,FALSE)),"-")</f>
        <v>4619.1499999999996</v>
      </c>
      <c r="F382" s="14">
        <f>IFERROR(VLOOKUP($B382,'[1]Paste Only'!$D:$AM,5,FALSE),"-")</f>
        <v>5425</v>
      </c>
      <c r="G382" s="15">
        <f>IFERROR(VLOOKUP($B382,'[1]Paste Only'!$D:$AM,6,FALSE),"-")</f>
        <v>0</v>
      </c>
      <c r="H382" s="15">
        <f>IFERROR(VLOOKUP($B382,'[1]Paste Only'!$D:$AM,7,FALSE),"-")</f>
        <v>1</v>
      </c>
      <c r="I382" s="15">
        <f>IFERROR(VLOOKUP($B382,'[1]Paste Only'!$D:$AM,8,FALSE),"-")</f>
        <v>0</v>
      </c>
      <c r="J382" s="16"/>
      <c r="K382" s="16"/>
      <c r="L382" s="14">
        <f>IFERROR(VLOOKUP($B382,'[1]Paste Only'!$D:$AM,12,FALSE),"-")</f>
        <v>110.675861</v>
      </c>
      <c r="M382" s="14">
        <f>IFERROR(VLOOKUP($B382,'[1]Paste Only'!$D:$AM,15,FALSE),"-")</f>
        <v>194.52643678160922</v>
      </c>
      <c r="N382" s="17"/>
      <c r="O382" s="18"/>
      <c r="P382" s="19">
        <f t="shared" si="182"/>
        <v>0.75762298141605799</v>
      </c>
      <c r="Q382" s="20">
        <f t="shared" si="155"/>
        <v>0.17445850427026621</v>
      </c>
      <c r="R382" s="13">
        <f t="shared" si="156"/>
        <v>1</v>
      </c>
      <c r="S382" s="13" t="str">
        <f>IFERROR(VLOOKUP($B382,'[1]Market Cap'!$G:$I,3,FALSE),"-")</f>
        <v>Small Cap</v>
      </c>
      <c r="T382" s="13"/>
      <c r="U382" s="13"/>
      <c r="V382" s="21">
        <f t="shared" si="183"/>
        <v>0</v>
      </c>
      <c r="W382" s="21">
        <f t="shared" si="183"/>
        <v>0</v>
      </c>
      <c r="X382" s="21">
        <f t="shared" si="183"/>
        <v>0</v>
      </c>
      <c r="Y382" s="22">
        <f t="shared" si="157"/>
        <v>0</v>
      </c>
      <c r="Z382" s="13">
        <f t="shared" si="158"/>
        <v>0</v>
      </c>
      <c r="AA382" s="23">
        <f t="shared" si="159"/>
        <v>0</v>
      </c>
      <c r="AB382" s="23">
        <f t="shared" si="160"/>
        <v>0</v>
      </c>
      <c r="AC382" s="23">
        <f t="shared" si="161"/>
        <v>0</v>
      </c>
      <c r="AD382" s="24">
        <f t="shared" si="162"/>
        <v>0</v>
      </c>
      <c r="AE382" s="25">
        <f>IFERROR(VLOOKUP($B382,'[1]Market Cap'!$G:$I,2,FALSE),"-")</f>
        <v>19994.286400600002</v>
      </c>
      <c r="AF382" s="20">
        <f t="shared" si="163"/>
        <v>0</v>
      </c>
      <c r="AG382" s="17">
        <f t="shared" si="164"/>
        <v>0</v>
      </c>
      <c r="AH382" s="17">
        <f t="shared" si="165"/>
        <v>0</v>
      </c>
      <c r="AI382" s="17" t="str">
        <f t="shared" si="166"/>
        <v>-</v>
      </c>
      <c r="AJ382" s="26">
        <f>IFERROR(VLOOKUP($B382,'[1]Paste Only'!$D:$AM,26,FALSE),"-")</f>
        <v>5425</v>
      </c>
      <c r="AK382" s="26">
        <f>IFERROR(VLOOKUP($B382,'[1]Paste Only'!$D:$AM,23,FALSE),"-")</f>
        <v>5425</v>
      </c>
      <c r="AL382" s="26">
        <f>IFERROR(VLOOKUP($B382,'[1]Paste Only'!$D:$AM,22,FALSE),"-")</f>
        <v>5425</v>
      </c>
      <c r="AM382" s="21">
        <f t="shared" si="184"/>
        <v>0</v>
      </c>
      <c r="AN382" s="21">
        <f t="shared" si="184"/>
        <v>0</v>
      </c>
      <c r="AO382" s="21">
        <f t="shared" si="184"/>
        <v>0</v>
      </c>
      <c r="AP382" s="27">
        <f t="shared" si="167"/>
        <v>0</v>
      </c>
      <c r="AQ382" s="27">
        <f t="shared" si="168"/>
        <v>0</v>
      </c>
      <c r="AR382" s="27">
        <f t="shared" si="169"/>
        <v>5425</v>
      </c>
      <c r="AS382" s="27">
        <f t="shared" si="170"/>
        <v>5425</v>
      </c>
      <c r="AT382" s="27">
        <f t="shared" si="171"/>
        <v>0</v>
      </c>
      <c r="AU382" s="27">
        <f t="shared" si="172"/>
        <v>0</v>
      </c>
      <c r="AV382" s="21">
        <f t="shared" si="173"/>
        <v>0</v>
      </c>
      <c r="AW382" s="27">
        <f t="shared" si="174"/>
        <v>5425</v>
      </c>
      <c r="AX382" s="27">
        <f t="shared" si="175"/>
        <v>5425</v>
      </c>
      <c r="AY382" s="27">
        <f t="shared" si="176"/>
        <v>5425</v>
      </c>
      <c r="AZ382" s="21">
        <f t="shared" si="177"/>
        <v>0.17445850427026621</v>
      </c>
      <c r="BA382" s="21">
        <f t="shared" si="178"/>
        <v>0.17445850427026621</v>
      </c>
      <c r="BB382" s="28">
        <f t="shared" si="179"/>
        <v>5425</v>
      </c>
      <c r="BC382" s="28" t="s">
        <v>81</v>
      </c>
      <c r="BD382" s="28" t="s">
        <v>81</v>
      </c>
      <c r="BE382" s="28" t="s">
        <v>81</v>
      </c>
      <c r="BF382" s="28" t="str">
        <f t="shared" si="180"/>
        <v>-</v>
      </c>
      <c r="BG382" s="29">
        <f t="shared" si="181"/>
        <v>0</v>
      </c>
      <c r="BH382" s="29">
        <f t="shared" si="181"/>
        <v>0</v>
      </c>
      <c r="BI382" s="29">
        <f t="shared" si="181"/>
        <v>0</v>
      </c>
      <c r="BJ382" s="29">
        <f t="shared" si="154"/>
        <v>0</v>
      </c>
      <c r="BK382" s="29"/>
    </row>
    <row r="383" spans="1:64" x14ac:dyDescent="0.25">
      <c r="A383" s="13" t="s">
        <v>1203</v>
      </c>
      <c r="B383" s="13" t="s">
        <v>1204</v>
      </c>
      <c r="C383" s="13" t="s">
        <v>1205</v>
      </c>
      <c r="D383" s="13" t="str">
        <f>IFERROR(VLOOKUP($B383,[1]GICS!$C:$D,2,FALSE),"-")</f>
        <v>Industrials</v>
      </c>
      <c r="E383" s="14">
        <f>IFERROR(IF(VLOOKUP($B383,'[1]Paste Only'!$D:$AM,4,FALSE)="-",VLOOKUP($B383,'[1]Market Cap'!$A:$J,10,FALSE),VLOOKUP($B383,'[1]Paste Only'!$D:$AM,4,FALSE)),"-")</f>
        <v>370.85</v>
      </c>
      <c r="F383" s="14">
        <f>IFERROR(VLOOKUP($B383,'[1]Paste Only'!$D:$AM,5,FALSE),"-")</f>
        <v>423.3125</v>
      </c>
      <c r="G383" s="15">
        <f>IFERROR(VLOOKUP($B383,'[1]Paste Only'!$D:$AM,6,FALSE),"-")</f>
        <v>14</v>
      </c>
      <c r="H383" s="15">
        <f>IFERROR(VLOOKUP($B383,'[1]Paste Only'!$D:$AM,7,FALSE),"-")</f>
        <v>5</v>
      </c>
      <c r="I383" s="15">
        <f>IFERROR(VLOOKUP($B383,'[1]Paste Only'!$D:$AM,8,FALSE),"-")</f>
        <v>3</v>
      </c>
      <c r="J383" s="16"/>
      <c r="K383" s="16"/>
      <c r="L383" s="14">
        <f>IFERROR(VLOOKUP($B383,'[1]Paste Only'!$D:$AM,12,FALSE),"-")</f>
        <v>7.17</v>
      </c>
      <c r="M383" s="14">
        <f>IFERROR(VLOOKUP($B383,'[1]Paste Only'!$D:$AM,15,FALSE),"-")</f>
        <v>9.1221609195402298</v>
      </c>
      <c r="N383" s="17"/>
      <c r="O383" s="18"/>
      <c r="P383" s="19">
        <f t="shared" si="182"/>
        <v>0.27226791067506695</v>
      </c>
      <c r="Q383" s="20">
        <f t="shared" si="155"/>
        <v>0.14146555211001743</v>
      </c>
      <c r="R383" s="13">
        <f t="shared" si="156"/>
        <v>22</v>
      </c>
      <c r="S383" s="13" t="str">
        <f>IFERROR(VLOOKUP($B383,'[1]Market Cap'!$G:$I,3,FALSE),"-")</f>
        <v>Small Cap</v>
      </c>
      <c r="T383" s="13"/>
      <c r="U383" s="13"/>
      <c r="V383" s="21">
        <f t="shared" si="183"/>
        <v>0</v>
      </c>
      <c r="W383" s="21">
        <f t="shared" si="183"/>
        <v>0</v>
      </c>
      <c r="X383" s="21">
        <f t="shared" si="183"/>
        <v>0</v>
      </c>
      <c r="Y383" s="22">
        <f t="shared" si="157"/>
        <v>0</v>
      </c>
      <c r="Z383" s="13">
        <f t="shared" si="158"/>
        <v>0</v>
      </c>
      <c r="AA383" s="23">
        <f t="shared" si="159"/>
        <v>0</v>
      </c>
      <c r="AB383" s="23">
        <f t="shared" si="160"/>
        <v>0</v>
      </c>
      <c r="AC383" s="23">
        <f t="shared" si="161"/>
        <v>0</v>
      </c>
      <c r="AD383" s="24">
        <f t="shared" si="162"/>
        <v>0</v>
      </c>
      <c r="AE383" s="25">
        <f>IFERROR(VLOOKUP($B383,'[1]Market Cap'!$G:$I,2,FALSE),"-")</f>
        <v>16169.014978810001</v>
      </c>
      <c r="AF383" s="20">
        <f t="shared" si="163"/>
        <v>0</v>
      </c>
      <c r="AG383" s="17">
        <f t="shared" si="164"/>
        <v>0</v>
      </c>
      <c r="AH383" s="17">
        <f t="shared" si="165"/>
        <v>0</v>
      </c>
      <c r="AI383" s="17" t="str">
        <f t="shared" si="166"/>
        <v>-</v>
      </c>
      <c r="AJ383" s="26">
        <f>IFERROR(VLOOKUP($B383,'[1]Paste Only'!$D:$AM,26,FALSE),"-")</f>
        <v>433.5</v>
      </c>
      <c r="AK383" s="26">
        <f>IFERROR(VLOOKUP($B383,'[1]Paste Only'!$D:$AM,23,FALSE),"-")</f>
        <v>470</v>
      </c>
      <c r="AL383" s="26">
        <f>IFERROR(VLOOKUP($B383,'[1]Paste Only'!$D:$AM,22,FALSE),"-")</f>
        <v>340</v>
      </c>
      <c r="AM383" s="21">
        <f t="shared" si="184"/>
        <v>2.4066144987450189E-2</v>
      </c>
      <c r="AN383" s="21">
        <f t="shared" si="184"/>
        <v>0.11029086077070716</v>
      </c>
      <c r="AO383" s="21">
        <f t="shared" si="184"/>
        <v>-0.19681086667650971</v>
      </c>
      <c r="AP383" s="27">
        <f t="shared" si="167"/>
        <v>0</v>
      </c>
      <c r="AQ383" s="27">
        <f t="shared" si="168"/>
        <v>0</v>
      </c>
      <c r="AR383" s="27">
        <f t="shared" si="169"/>
        <v>423.3125</v>
      </c>
      <c r="AS383" s="27">
        <f t="shared" si="170"/>
        <v>423.3125</v>
      </c>
      <c r="AT383" s="27">
        <f t="shared" si="171"/>
        <v>0</v>
      </c>
      <c r="AU383" s="27">
        <f t="shared" si="172"/>
        <v>0</v>
      </c>
      <c r="AV383" s="21">
        <f t="shared" si="173"/>
        <v>0.63636363636363635</v>
      </c>
      <c r="AW383" s="27">
        <f t="shared" si="174"/>
        <v>423.3125</v>
      </c>
      <c r="AX383" s="27">
        <f t="shared" si="175"/>
        <v>423.3125</v>
      </c>
      <c r="AY383" s="27">
        <f t="shared" si="176"/>
        <v>423.3125</v>
      </c>
      <c r="AZ383" s="21">
        <f t="shared" si="177"/>
        <v>0.14146555211001743</v>
      </c>
      <c r="BA383" s="21">
        <f t="shared" si="178"/>
        <v>0.14146555211001743</v>
      </c>
      <c r="BB383" s="28">
        <f t="shared" si="179"/>
        <v>423.3125</v>
      </c>
      <c r="BC383" s="28" t="s">
        <v>81</v>
      </c>
      <c r="BD383" s="28" t="s">
        <v>81</v>
      </c>
      <c r="BE383" s="28" t="s">
        <v>81</v>
      </c>
      <c r="BF383" s="28" t="str">
        <f t="shared" si="180"/>
        <v>-</v>
      </c>
      <c r="BG383" s="29">
        <f t="shared" si="181"/>
        <v>0</v>
      </c>
      <c r="BH383" s="29">
        <f t="shared" si="181"/>
        <v>0</v>
      </c>
      <c r="BI383" s="29">
        <f t="shared" si="181"/>
        <v>0</v>
      </c>
      <c r="BJ383" s="29">
        <f t="shared" si="154"/>
        <v>0</v>
      </c>
      <c r="BK383" s="29"/>
      <c r="BL383" s="31"/>
    </row>
    <row r="384" spans="1:64" x14ac:dyDescent="0.25">
      <c r="A384" s="13" t="s">
        <v>1206</v>
      </c>
      <c r="B384" s="13" t="s">
        <v>1207</v>
      </c>
      <c r="C384" s="13" t="s">
        <v>1208</v>
      </c>
      <c r="D384" s="13" t="str">
        <f>IFERROR(VLOOKUP($B384,[1]GICS!$C:$D,2,FALSE),"-")</f>
        <v>Industrials</v>
      </c>
      <c r="E384" s="14">
        <f>IFERROR(IF(VLOOKUP($B384,'[1]Paste Only'!$D:$AM,4,FALSE)="-",VLOOKUP($B384,'[1]Market Cap'!$A:$J,10,FALSE),VLOOKUP($B384,'[1]Paste Only'!$D:$AM,4,FALSE)),"-")</f>
        <v>3855.25</v>
      </c>
      <c r="F384" s="14">
        <f>IFERROR(VLOOKUP($B384,'[1]Paste Only'!$D:$AM,5,FALSE),"-")</f>
        <v>4297.875</v>
      </c>
      <c r="G384" s="15">
        <f>IFERROR(VLOOKUP($B384,'[1]Paste Only'!$D:$AM,6,FALSE),"-")</f>
        <v>13</v>
      </c>
      <c r="H384" s="15">
        <f>IFERROR(VLOOKUP($B384,'[1]Paste Only'!$D:$AM,7,FALSE),"-")</f>
        <v>3</v>
      </c>
      <c r="I384" s="15">
        <f>IFERROR(VLOOKUP($B384,'[1]Paste Only'!$D:$AM,8,FALSE),"-")</f>
        <v>1</v>
      </c>
      <c r="J384" s="16"/>
      <c r="K384" s="16"/>
      <c r="L384" s="14">
        <f>IFERROR(VLOOKUP($B384,'[1]Paste Only'!$D:$AM,12,FALSE),"-")</f>
        <v>95.41</v>
      </c>
      <c r="M384" s="14">
        <f>IFERROR(VLOOKUP($B384,'[1]Paste Only'!$D:$AM,15,FALSE),"-")</f>
        <v>103.25542528735633</v>
      </c>
      <c r="N384" s="17"/>
      <c r="O384" s="18"/>
      <c r="P384" s="19">
        <f t="shared" si="182"/>
        <v>8.2228542997131671E-2</v>
      </c>
      <c r="Q384" s="20">
        <f t="shared" si="155"/>
        <v>0.11481097205109925</v>
      </c>
      <c r="R384" s="13">
        <f t="shared" si="156"/>
        <v>17</v>
      </c>
      <c r="S384" s="13" t="str">
        <f>IFERROR(VLOOKUP($B384,'[1]Market Cap'!$G:$I,3,FALSE),"-")</f>
        <v>Small Cap</v>
      </c>
      <c r="T384" s="13"/>
      <c r="U384" s="13"/>
      <c r="V384" s="21">
        <f t="shared" si="183"/>
        <v>0</v>
      </c>
      <c r="W384" s="21">
        <f t="shared" si="183"/>
        <v>0</v>
      </c>
      <c r="X384" s="21">
        <f t="shared" si="183"/>
        <v>0</v>
      </c>
      <c r="Y384" s="22">
        <f t="shared" si="157"/>
        <v>0</v>
      </c>
      <c r="Z384" s="13">
        <f t="shared" si="158"/>
        <v>0</v>
      </c>
      <c r="AA384" s="23">
        <f t="shared" si="159"/>
        <v>0</v>
      </c>
      <c r="AB384" s="23">
        <f t="shared" si="160"/>
        <v>0</v>
      </c>
      <c r="AC384" s="23">
        <f t="shared" si="161"/>
        <v>0</v>
      </c>
      <c r="AD384" s="24">
        <f t="shared" si="162"/>
        <v>0</v>
      </c>
      <c r="AE384" s="25">
        <f>IFERROR(VLOOKUP($B384,'[1]Market Cap'!$G:$I,2,FALSE),"-")</f>
        <v>19082.093827125002</v>
      </c>
      <c r="AF384" s="20">
        <f t="shared" si="163"/>
        <v>0</v>
      </c>
      <c r="AG384" s="17">
        <f t="shared" si="164"/>
        <v>0</v>
      </c>
      <c r="AH384" s="17">
        <f t="shared" si="165"/>
        <v>0</v>
      </c>
      <c r="AI384" s="17" t="str">
        <f t="shared" si="166"/>
        <v>-</v>
      </c>
      <c r="AJ384" s="26">
        <f>IFERROR(VLOOKUP($B384,'[1]Paste Only'!$D:$AM,26,FALSE),"-")</f>
        <v>4220</v>
      </c>
      <c r="AK384" s="26">
        <f>IFERROR(VLOOKUP($B384,'[1]Paste Only'!$D:$AM,23,FALSE),"-")</f>
        <v>5058</v>
      </c>
      <c r="AL384" s="26">
        <f>IFERROR(VLOOKUP($B384,'[1]Paste Only'!$D:$AM,22,FALSE),"-")</f>
        <v>3300</v>
      </c>
      <c r="AM384" s="21">
        <f t="shared" si="184"/>
        <v>-1.8119419480557286E-2</v>
      </c>
      <c r="AN384" s="21">
        <f t="shared" si="184"/>
        <v>0.17686065788325633</v>
      </c>
      <c r="AO384" s="21">
        <f t="shared" si="184"/>
        <v>-0.23217869295872962</v>
      </c>
      <c r="AP384" s="27">
        <f t="shared" si="167"/>
        <v>0</v>
      </c>
      <c r="AQ384" s="27">
        <f t="shared" si="168"/>
        <v>0</v>
      </c>
      <c r="AR384" s="27">
        <f t="shared" si="169"/>
        <v>4297.875</v>
      </c>
      <c r="AS384" s="27">
        <f t="shared" si="170"/>
        <v>4297.875</v>
      </c>
      <c r="AT384" s="27">
        <f t="shared" si="171"/>
        <v>0</v>
      </c>
      <c r="AU384" s="27">
        <f t="shared" si="172"/>
        <v>0</v>
      </c>
      <c r="AV384" s="21">
        <f t="shared" si="173"/>
        <v>0.76470588235294112</v>
      </c>
      <c r="AW384" s="27">
        <f t="shared" si="174"/>
        <v>4297.875</v>
      </c>
      <c r="AX384" s="27">
        <f t="shared" si="175"/>
        <v>4297.875</v>
      </c>
      <c r="AY384" s="27">
        <f t="shared" si="176"/>
        <v>4220</v>
      </c>
      <c r="AZ384" s="21">
        <f t="shared" si="177"/>
        <v>9.4611244406977546E-2</v>
      </c>
      <c r="BA384" s="21">
        <f t="shared" si="178"/>
        <v>9.4611244406977546E-2</v>
      </c>
      <c r="BB384" s="28">
        <f t="shared" si="179"/>
        <v>4297.875</v>
      </c>
      <c r="BC384" s="28" t="s">
        <v>81</v>
      </c>
      <c r="BD384" s="28" t="s">
        <v>81</v>
      </c>
      <c r="BE384" s="28" t="s">
        <v>81</v>
      </c>
      <c r="BF384" s="28" t="str">
        <f t="shared" si="180"/>
        <v>-</v>
      </c>
      <c r="BG384" s="29">
        <f t="shared" si="181"/>
        <v>0</v>
      </c>
      <c r="BH384" s="29">
        <f t="shared" si="181"/>
        <v>0</v>
      </c>
      <c r="BI384" s="29">
        <f t="shared" si="181"/>
        <v>0</v>
      </c>
      <c r="BJ384" s="29">
        <f t="shared" si="154"/>
        <v>0</v>
      </c>
      <c r="BK384" s="29"/>
    </row>
    <row r="385" spans="1:64" x14ac:dyDescent="0.25">
      <c r="A385" s="13" t="s">
        <v>1209</v>
      </c>
      <c r="B385" s="13" t="s">
        <v>1210</v>
      </c>
      <c r="C385" s="13" t="s">
        <v>1211</v>
      </c>
      <c r="D385" s="13" t="str">
        <f>IFERROR(VLOOKUP($B385,[1]GICS!$C:$D,2,FALSE),"-")</f>
        <v>Energy</v>
      </c>
      <c r="E385" s="14">
        <f>IFERROR(IF(VLOOKUP($B385,'[1]Paste Only'!$D:$AM,4,FALSE)="-",VLOOKUP($B385,'[1]Market Cap'!$A:$J,10,FALSE),VLOOKUP($B385,'[1]Paste Only'!$D:$AM,4,FALSE)),"-")</f>
        <v>991.4</v>
      </c>
      <c r="F385" s="14">
        <f>IFERROR(VLOOKUP($B385,'[1]Paste Only'!$D:$AM,5,FALSE),"-")</f>
        <v>1376.5</v>
      </c>
      <c r="G385" s="15">
        <f>IFERROR(VLOOKUP($B385,'[1]Paste Only'!$D:$AM,6,FALSE),"-")</f>
        <v>2</v>
      </c>
      <c r="H385" s="15">
        <f>IFERROR(VLOOKUP($B385,'[1]Paste Only'!$D:$AM,7,FALSE),"-")</f>
        <v>0</v>
      </c>
      <c r="I385" s="15">
        <f>IFERROR(VLOOKUP($B385,'[1]Paste Only'!$D:$AM,8,FALSE),"-")</f>
        <v>0</v>
      </c>
      <c r="J385" s="16"/>
      <c r="K385" s="16"/>
      <c r="L385" s="14">
        <f>IFERROR(VLOOKUP($B385,'[1]Paste Only'!$D:$AM,12,FALSE),"-")</f>
        <v>164.2</v>
      </c>
      <c r="M385" s="14">
        <f>IFERROR(VLOOKUP($B385,'[1]Paste Only'!$D:$AM,15,FALSE),"-")</f>
        <v>127.96954022988507</v>
      </c>
      <c r="N385" s="17"/>
      <c r="O385" s="18"/>
      <c r="P385" s="19">
        <f t="shared" si="182"/>
        <v>-0.2206483542637937</v>
      </c>
      <c r="Q385" s="20">
        <f t="shared" si="155"/>
        <v>0.38844058906596746</v>
      </c>
      <c r="R385" s="13">
        <f t="shared" si="156"/>
        <v>2</v>
      </c>
      <c r="S385" s="13" t="str">
        <f>IFERROR(VLOOKUP($B385,'[1]Market Cap'!$G:$I,3,FALSE),"-")</f>
        <v>Small Cap</v>
      </c>
      <c r="T385" s="13"/>
      <c r="U385" s="13"/>
      <c r="V385" s="21">
        <f t="shared" si="183"/>
        <v>0</v>
      </c>
      <c r="W385" s="21">
        <f t="shared" si="183"/>
        <v>0</v>
      </c>
      <c r="X385" s="21">
        <f t="shared" si="183"/>
        <v>0</v>
      </c>
      <c r="Y385" s="22">
        <f t="shared" si="157"/>
        <v>0</v>
      </c>
      <c r="Z385" s="13">
        <f t="shared" si="158"/>
        <v>0</v>
      </c>
      <c r="AA385" s="23">
        <f t="shared" si="159"/>
        <v>0</v>
      </c>
      <c r="AB385" s="23">
        <f t="shared" si="160"/>
        <v>0</v>
      </c>
      <c r="AC385" s="23">
        <f t="shared" si="161"/>
        <v>0</v>
      </c>
      <c r="AD385" s="24">
        <f t="shared" si="162"/>
        <v>0</v>
      </c>
      <c r="AE385" s="25">
        <f>IFERROR(VLOOKUP($B385,'[1]Market Cap'!$G:$I,2,FALSE),"-")</f>
        <v>14153.93634154</v>
      </c>
      <c r="AF385" s="20">
        <f t="shared" si="163"/>
        <v>0</v>
      </c>
      <c r="AG385" s="17">
        <f t="shared" si="164"/>
        <v>0</v>
      </c>
      <c r="AH385" s="17">
        <f t="shared" si="165"/>
        <v>0</v>
      </c>
      <c r="AI385" s="17" t="str">
        <f t="shared" si="166"/>
        <v>-</v>
      </c>
      <c r="AJ385" s="26">
        <f>IFERROR(VLOOKUP($B385,'[1]Paste Only'!$D:$AM,26,FALSE),"-")</f>
        <v>1376.5</v>
      </c>
      <c r="AK385" s="26">
        <f>IFERROR(VLOOKUP($B385,'[1]Paste Only'!$D:$AM,23,FALSE),"-")</f>
        <v>1408</v>
      </c>
      <c r="AL385" s="26">
        <f>IFERROR(VLOOKUP($B385,'[1]Paste Only'!$D:$AM,22,FALSE),"-")</f>
        <v>1345</v>
      </c>
      <c r="AM385" s="21">
        <f t="shared" si="184"/>
        <v>0</v>
      </c>
      <c r="AN385" s="21">
        <f t="shared" si="184"/>
        <v>2.2884126407555438E-2</v>
      </c>
      <c r="AO385" s="21">
        <f t="shared" si="184"/>
        <v>-2.2884126407555438E-2</v>
      </c>
      <c r="AP385" s="27">
        <f t="shared" si="167"/>
        <v>0</v>
      </c>
      <c r="AQ385" s="27">
        <f t="shared" si="168"/>
        <v>0</v>
      </c>
      <c r="AR385" s="27">
        <f t="shared" si="169"/>
        <v>1376.5</v>
      </c>
      <c r="AS385" s="27">
        <f t="shared" si="170"/>
        <v>1376.5</v>
      </c>
      <c r="AT385" s="27">
        <f t="shared" si="171"/>
        <v>0</v>
      </c>
      <c r="AU385" s="27">
        <f t="shared" si="172"/>
        <v>0</v>
      </c>
      <c r="AV385" s="21">
        <f t="shared" si="173"/>
        <v>1</v>
      </c>
      <c r="AW385" s="27">
        <f t="shared" si="174"/>
        <v>1376.5</v>
      </c>
      <c r="AX385" s="27">
        <f t="shared" si="175"/>
        <v>1376.5</v>
      </c>
      <c r="AY385" s="27">
        <f t="shared" si="176"/>
        <v>1376.5</v>
      </c>
      <c r="AZ385" s="21">
        <f t="shared" si="177"/>
        <v>0.38844058906596746</v>
      </c>
      <c r="BA385" s="21">
        <f t="shared" si="178"/>
        <v>0.3</v>
      </c>
      <c r="BB385" s="28">
        <f t="shared" si="179"/>
        <v>1376.5</v>
      </c>
      <c r="BC385" s="28" t="s">
        <v>81</v>
      </c>
      <c r="BD385" s="28" t="s">
        <v>81</v>
      </c>
      <c r="BE385" s="28" t="s">
        <v>81</v>
      </c>
      <c r="BF385" s="28" t="str">
        <f t="shared" si="180"/>
        <v>-</v>
      </c>
      <c r="BG385" s="29">
        <f t="shared" si="181"/>
        <v>0</v>
      </c>
      <c r="BH385" s="29">
        <f t="shared" si="181"/>
        <v>0</v>
      </c>
      <c r="BI385" s="29">
        <f t="shared" si="181"/>
        <v>0</v>
      </c>
      <c r="BJ385" s="29">
        <f t="shared" si="154"/>
        <v>0</v>
      </c>
      <c r="BK385" s="29"/>
    </row>
    <row r="386" spans="1:64" x14ac:dyDescent="0.25">
      <c r="A386" s="13" t="s">
        <v>1212</v>
      </c>
      <c r="B386" s="13" t="s">
        <v>1213</v>
      </c>
      <c r="C386" s="13" t="s">
        <v>1214</v>
      </c>
      <c r="D386" s="13" t="str">
        <f>IFERROR(VLOOKUP($B386,[1]GICS!$C:$D,2,FALSE),"-")</f>
        <v>Materials</v>
      </c>
      <c r="E386" s="14">
        <f>IFERROR(IF(VLOOKUP($B386,'[1]Paste Only'!$D:$AM,4,FALSE)="-",VLOOKUP($B386,'[1]Market Cap'!$A:$J,10,FALSE),VLOOKUP($B386,'[1]Paste Only'!$D:$AM,4,FALSE)),"-")</f>
        <v>814.5</v>
      </c>
      <c r="F386" s="14">
        <f>IFERROR(VLOOKUP($B386,'[1]Paste Only'!$D:$AM,5,FALSE),"-")</f>
        <v>820.40911865234375</v>
      </c>
      <c r="G386" s="15">
        <f>IFERROR(VLOOKUP($B386,'[1]Paste Only'!$D:$AM,6,FALSE),"-")</f>
        <v>13</v>
      </c>
      <c r="H386" s="15">
        <f>IFERROR(VLOOKUP($B386,'[1]Paste Only'!$D:$AM,7,FALSE),"-")</f>
        <v>7</v>
      </c>
      <c r="I386" s="15">
        <f>IFERROR(VLOOKUP($B386,'[1]Paste Only'!$D:$AM,8,FALSE),"-")</f>
        <v>2</v>
      </c>
      <c r="J386" s="16"/>
      <c r="K386" s="16"/>
      <c r="L386" s="14">
        <f>IFERROR(VLOOKUP($B386,'[1]Paste Only'!$D:$AM,12,FALSE),"-")</f>
        <v>8.34</v>
      </c>
      <c r="M386" s="14">
        <f>IFERROR(VLOOKUP($B386,'[1]Paste Only'!$D:$AM,15,FALSE),"-")</f>
        <v>18.270701149425289</v>
      </c>
      <c r="N386" s="17"/>
      <c r="O386" s="18"/>
      <c r="P386" s="19">
        <f t="shared" si="182"/>
        <v>1.1907315526888835</v>
      </c>
      <c r="Q386" s="20">
        <f t="shared" si="155"/>
        <v>7.2549031950199794E-3</v>
      </c>
      <c r="R386" s="13">
        <f t="shared" si="156"/>
        <v>22</v>
      </c>
      <c r="S386" s="13" t="str">
        <f>IFERROR(VLOOKUP($B386,'[1]Market Cap'!$G:$I,3,FALSE),"-")</f>
        <v>Small Cap</v>
      </c>
      <c r="T386" s="13"/>
      <c r="U386" s="13"/>
      <c r="V386" s="21">
        <f t="shared" si="183"/>
        <v>0</v>
      </c>
      <c r="W386" s="21">
        <f t="shared" si="183"/>
        <v>0</v>
      </c>
      <c r="X386" s="21">
        <f t="shared" si="183"/>
        <v>0</v>
      </c>
      <c r="Y386" s="22">
        <f t="shared" si="157"/>
        <v>0</v>
      </c>
      <c r="Z386" s="13">
        <f t="shared" si="158"/>
        <v>0</v>
      </c>
      <c r="AA386" s="23">
        <f t="shared" si="159"/>
        <v>0</v>
      </c>
      <c r="AB386" s="23">
        <f t="shared" si="160"/>
        <v>0</v>
      </c>
      <c r="AC386" s="23">
        <f t="shared" si="161"/>
        <v>0</v>
      </c>
      <c r="AD386" s="24">
        <f t="shared" si="162"/>
        <v>0</v>
      </c>
      <c r="AE386" s="25">
        <f>IFERROR(VLOOKUP($B386,'[1]Market Cap'!$G:$I,2,FALSE),"-")</f>
        <v>18095.990035499999</v>
      </c>
      <c r="AF386" s="20">
        <f t="shared" si="163"/>
        <v>0</v>
      </c>
      <c r="AG386" s="17">
        <f t="shared" si="164"/>
        <v>0</v>
      </c>
      <c r="AH386" s="17">
        <f t="shared" si="165"/>
        <v>0</v>
      </c>
      <c r="AI386" s="17" t="str">
        <f t="shared" si="166"/>
        <v>-</v>
      </c>
      <c r="AJ386" s="26">
        <f>IFERROR(VLOOKUP($B386,'[1]Paste Only'!$D:$AM,26,FALSE),"-")</f>
        <v>845</v>
      </c>
      <c r="AK386" s="26">
        <f>IFERROR(VLOOKUP($B386,'[1]Paste Only'!$D:$AM,23,FALSE),"-")</f>
        <v>946</v>
      </c>
      <c r="AL386" s="26">
        <f>IFERROR(VLOOKUP($B386,'[1]Paste Only'!$D:$AM,22,FALSE),"-")</f>
        <v>666</v>
      </c>
      <c r="AM386" s="21">
        <f t="shared" si="184"/>
        <v>2.9973924946191222E-2</v>
      </c>
      <c r="AN386" s="21">
        <f t="shared" si="184"/>
        <v>0.15308323431845783</v>
      </c>
      <c r="AO386" s="21">
        <f t="shared" si="184"/>
        <v>-0.18820990057495457</v>
      </c>
      <c r="AP386" s="27">
        <f t="shared" si="167"/>
        <v>0</v>
      </c>
      <c r="AQ386" s="27">
        <f t="shared" si="168"/>
        <v>0</v>
      </c>
      <c r="AR386" s="27">
        <f t="shared" si="169"/>
        <v>820.40911865234375</v>
      </c>
      <c r="AS386" s="27">
        <f t="shared" si="170"/>
        <v>820.40911865234375</v>
      </c>
      <c r="AT386" s="27">
        <f t="shared" si="171"/>
        <v>0</v>
      </c>
      <c r="AU386" s="27">
        <f t="shared" si="172"/>
        <v>0</v>
      </c>
      <c r="AV386" s="21">
        <f t="shared" si="173"/>
        <v>0.59090909090909094</v>
      </c>
      <c r="AW386" s="27">
        <f t="shared" si="174"/>
        <v>820.40911865234375</v>
      </c>
      <c r="AX386" s="27">
        <f t="shared" si="175"/>
        <v>820.40911865234375</v>
      </c>
      <c r="AY386" s="27">
        <f t="shared" si="176"/>
        <v>820.40911865234375</v>
      </c>
      <c r="AZ386" s="21">
        <f t="shared" si="177"/>
        <v>7.2549031950199794E-3</v>
      </c>
      <c r="BA386" s="21">
        <f t="shared" si="178"/>
        <v>7.2549031950199794E-3</v>
      </c>
      <c r="BB386" s="28">
        <f t="shared" si="179"/>
        <v>820.40911865234375</v>
      </c>
      <c r="BC386" s="28" t="s">
        <v>81</v>
      </c>
      <c r="BD386" s="28" t="s">
        <v>81</v>
      </c>
      <c r="BE386" s="28" t="s">
        <v>81</v>
      </c>
      <c r="BF386" s="28" t="str">
        <f t="shared" si="180"/>
        <v>-</v>
      </c>
      <c r="BG386" s="29">
        <f t="shared" si="181"/>
        <v>0</v>
      </c>
      <c r="BH386" s="29">
        <f t="shared" si="181"/>
        <v>0</v>
      </c>
      <c r="BI386" s="29">
        <f t="shared" si="181"/>
        <v>0</v>
      </c>
      <c r="BJ386" s="29">
        <f t="shared" si="181"/>
        <v>0</v>
      </c>
      <c r="BK386" s="29"/>
    </row>
    <row r="387" spans="1:64" x14ac:dyDescent="0.25">
      <c r="A387" s="13" t="s">
        <v>1215</v>
      </c>
      <c r="B387" s="13" t="s">
        <v>1216</v>
      </c>
      <c r="C387" s="13" t="s">
        <v>1217</v>
      </c>
      <c r="D387" s="13" t="str">
        <f>IFERROR(VLOOKUP($B387,[1]GICS!$C:$D,2,FALSE),"-")</f>
        <v>Materials</v>
      </c>
      <c r="E387" s="14">
        <f>IFERROR(IF(VLOOKUP($B387,'[1]Paste Only'!$D:$AM,4,FALSE)="-",VLOOKUP($B387,'[1]Market Cap'!$A:$J,10,FALSE),VLOOKUP($B387,'[1]Paste Only'!$D:$AM,4,FALSE)),"-")</f>
        <v>1162.7</v>
      </c>
      <c r="F387" s="14">
        <f>IFERROR(VLOOKUP($B387,'[1]Paste Only'!$D:$AM,5,FALSE),"-")</f>
        <v>1484.3333740234375</v>
      </c>
      <c r="G387" s="15">
        <f>IFERROR(VLOOKUP($B387,'[1]Paste Only'!$D:$AM,6,FALSE),"-")</f>
        <v>9</v>
      </c>
      <c r="H387" s="15">
        <f>IFERROR(VLOOKUP($B387,'[1]Paste Only'!$D:$AM,7,FALSE),"-")</f>
        <v>2</v>
      </c>
      <c r="I387" s="15">
        <f>IFERROR(VLOOKUP($B387,'[1]Paste Only'!$D:$AM,8,FALSE),"-")</f>
        <v>3</v>
      </c>
      <c r="J387" s="16"/>
      <c r="K387" s="16"/>
      <c r="L387" s="14">
        <f>IFERROR(VLOOKUP($B387,'[1]Paste Only'!$D:$AM,12,FALSE),"-")</f>
        <v>24.88</v>
      </c>
      <c r="M387" s="14">
        <f>IFERROR(VLOOKUP($B387,'[1]Paste Only'!$D:$AM,15,FALSE),"-")</f>
        <v>34.092942528735634</v>
      </c>
      <c r="N387" s="17"/>
      <c r="O387" s="18"/>
      <c r="P387" s="19">
        <f t="shared" si="182"/>
        <v>0.37029511771445489</v>
      </c>
      <c r="Q387" s="20">
        <f t="shared" ref="Q387:Q450" si="185">IFERROR(F387/E387-1,0)</f>
        <v>0.27662627850987986</v>
      </c>
      <c r="R387" s="13">
        <f t="shared" ref="R387:R450" si="186">SUM(G387:I387)</f>
        <v>14</v>
      </c>
      <c r="S387" s="13" t="str">
        <f>IFERROR(VLOOKUP($B387,'[1]Market Cap'!$G:$I,3,FALSE),"-")</f>
        <v>Small Cap</v>
      </c>
      <c r="T387" s="13"/>
      <c r="U387" s="13"/>
      <c r="V387" s="21">
        <f t="shared" si="183"/>
        <v>0</v>
      </c>
      <c r="W387" s="21">
        <f t="shared" si="183"/>
        <v>0</v>
      </c>
      <c r="X387" s="21">
        <f t="shared" si="183"/>
        <v>0</v>
      </c>
      <c r="Y387" s="22">
        <f t="shared" ref="Y387:Y450" si="187">SUM(V387:X387)</f>
        <v>0</v>
      </c>
      <c r="Z387" s="13">
        <f t="shared" ref="Z387:Z450" si="188">IF(AND(Y387&lt;100%,Y387&gt;0%),1,0)</f>
        <v>0</v>
      </c>
      <c r="AA387" s="23">
        <f t="shared" ref="AA387:AA450" si="189">V387*$BO$3</f>
        <v>0</v>
      </c>
      <c r="AB387" s="23">
        <f t="shared" ref="AB387:AB450" si="190">W387*$BO$4</f>
        <v>0</v>
      </c>
      <c r="AC387" s="23">
        <f t="shared" ref="AC387:AC450" si="191">X387*$BO$5</f>
        <v>0</v>
      </c>
      <c r="AD387" s="24">
        <f t="shared" ref="AD387:AD450" si="192">SUM(AA387:AC387)</f>
        <v>0</v>
      </c>
      <c r="AE387" s="25">
        <f>IFERROR(VLOOKUP($B387,'[1]Market Cap'!$G:$I,2,FALSE),"-")</f>
        <v>12356.453679570001</v>
      </c>
      <c r="AF387" s="20">
        <f t="shared" ref="AF387:AF450" si="193">IF(AI387="Y",Q387,Q387*AD387)</f>
        <v>0</v>
      </c>
      <c r="AG387" s="17">
        <f t="shared" ref="AG387:AG450" si="194">IF(Q387&lt;0,1,0)</f>
        <v>0</v>
      </c>
      <c r="AH387" s="17">
        <f t="shared" ref="AH387:AH450" si="195">IF(AD387&lt;0,1,0)</f>
        <v>0</v>
      </c>
      <c r="AI387" s="17" t="str">
        <f t="shared" ref="AI387:AI450" si="196">IF(AG387+AH387=2,"Y","-")</f>
        <v>-</v>
      </c>
      <c r="AJ387" s="26">
        <f>IFERROR(VLOOKUP($B387,'[1]Paste Only'!$D:$AM,26,FALSE),"-")</f>
        <v>1447.5</v>
      </c>
      <c r="AK387" s="26">
        <f>IFERROR(VLOOKUP($B387,'[1]Paste Only'!$D:$AM,23,FALSE),"-")</f>
        <v>1780</v>
      </c>
      <c r="AL387" s="26">
        <f>IFERROR(VLOOKUP($B387,'[1]Paste Only'!$D:$AM,22,FALSE),"-")</f>
        <v>1029</v>
      </c>
      <c r="AM387" s="21">
        <f t="shared" si="184"/>
        <v>-2.4814758374391954E-2</v>
      </c>
      <c r="AN387" s="21">
        <f t="shared" si="184"/>
        <v>0.19919152338071333</v>
      </c>
      <c r="AO387" s="21">
        <f t="shared" si="184"/>
        <v>-0.30675950698946408</v>
      </c>
      <c r="AP387" s="27">
        <f t="shared" ref="AP387:AP450" si="197">IF(AN387&lt;$BO$9,F387,0)</f>
        <v>0</v>
      </c>
      <c r="AQ387" s="27">
        <f t="shared" ref="AQ387:AQ450" si="198">IF(AO387&gt;$BO$10,F387,0)</f>
        <v>0</v>
      </c>
      <c r="AR387" s="27">
        <f t="shared" ref="AR387:AR450" si="199">IFERROR(IF(AN387&gt;=$BO$11,F387*(1+$BR$11),0),"-")</f>
        <v>1484.3333740234375</v>
      </c>
      <c r="AS387" s="27">
        <f t="shared" ref="AS387:AS450" si="200">IFERROR(IF(AO387&lt;=$BO$12,F387*(1+$BR$12),0),"-")</f>
        <v>1484.3333740234375</v>
      </c>
      <c r="AT387" s="27">
        <f t="shared" ref="AT387:AT450" si="201">IFERROR(IF(AND(AN387&gt;$BO$13,AN387&lt;$BQ$13),F387*(1+$BR$13),0),"-")</f>
        <v>0</v>
      </c>
      <c r="AU387" s="27">
        <f t="shared" ref="AU387:AU450" si="202">IFERROR(IF(AND(AO387&lt;$BO$14,AO387&gt;$BQ$14),F387*(1+$BR$14),0),"-")</f>
        <v>0</v>
      </c>
      <c r="AV387" s="21">
        <f t="shared" ref="AV387:AV450" si="203">IFERROR(G387/SUM($G387:$I387),"0")</f>
        <v>0.6428571428571429</v>
      </c>
      <c r="AW387" s="27">
        <f t="shared" ref="AW387:AW450" si="204">IF(AV387&gt;$BM$17,IF(AS387=0,AU387,AS387),IF(AV387&lt;$BM$18,IF(AR387=0,AT387,AR387),F387))</f>
        <v>1484.3333740234375</v>
      </c>
      <c r="AX387" s="27">
        <f t="shared" ref="AX387:AX450" si="205">IF(AW387=0,F387,AW387)</f>
        <v>1484.3333740234375</v>
      </c>
      <c r="AY387" s="27">
        <f t="shared" ref="AY387:AY450" si="206">IF(F387="-","-",IF(AND(R387&gt;3,E387&lt;AL387),MAX(F387,AJ387),IF(F387&gt;E387,MIN(F387,AJ387),MAX(F387,AJ387))))</f>
        <v>1447.5</v>
      </c>
      <c r="AZ387" s="21">
        <f t="shared" ref="AZ387:AZ450" si="207">IFERROR(AY387/E387-1,"-")</f>
        <v>0.24494710587425805</v>
      </c>
      <c r="BA387" s="21">
        <f t="shared" ref="BA387:BA450" si="208">IF(AZ387="-","-",IF(R387&lt;3,MIN(AZ387,30%),AZ387))</f>
        <v>0.24494710587425805</v>
      </c>
      <c r="BB387" s="28">
        <f t="shared" ref="BB387:BB450" si="209">F387</f>
        <v>1484.3333740234375</v>
      </c>
      <c r="BC387" s="28" t="s">
        <v>81</v>
      </c>
      <c r="BD387" s="28" t="s">
        <v>81</v>
      </c>
      <c r="BE387" s="28" t="s">
        <v>81</v>
      </c>
      <c r="BF387" s="28" t="str">
        <f t="shared" ref="BF387:BF450" si="210">BE387</f>
        <v>-</v>
      </c>
      <c r="BG387" s="29">
        <f t="shared" ref="BG387:BJ450" si="211">IFERROR(BB387*100/$BF387,0)</f>
        <v>0</v>
      </c>
      <c r="BH387" s="29">
        <f t="shared" si="211"/>
        <v>0</v>
      </c>
      <c r="BI387" s="29">
        <f t="shared" si="211"/>
        <v>0</v>
      </c>
      <c r="BJ387" s="29">
        <f t="shared" si="211"/>
        <v>0</v>
      </c>
      <c r="BK387" s="29"/>
    </row>
    <row r="388" spans="1:64" x14ac:dyDescent="0.25">
      <c r="A388" s="13" t="s">
        <v>1218</v>
      </c>
      <c r="B388" s="13" t="s">
        <v>1219</v>
      </c>
      <c r="C388" s="13" t="s">
        <v>1220</v>
      </c>
      <c r="D388" s="13" t="str">
        <f>IFERROR(VLOOKUP($B388,[1]GICS!$C:$D,2,FALSE),"-")</f>
        <v>Industrials</v>
      </c>
      <c r="E388" s="14">
        <f>IFERROR(IF(VLOOKUP($B388,'[1]Paste Only'!$D:$AM,4,FALSE)="-",VLOOKUP($B388,'[1]Market Cap'!$A:$J,10,FALSE),VLOOKUP($B388,'[1]Paste Only'!$D:$AM,4,FALSE)),"-")</f>
        <v>1029.45</v>
      </c>
      <c r="F388" s="14">
        <f>IFERROR(VLOOKUP($B388,'[1]Paste Only'!$D:$AM,5,FALSE),"-")</f>
        <v>1092.7366943359375</v>
      </c>
      <c r="G388" s="15">
        <f>IFERROR(VLOOKUP($B388,'[1]Paste Only'!$D:$AM,6,FALSE),"-")</f>
        <v>7</v>
      </c>
      <c r="H388" s="15">
        <f>IFERROR(VLOOKUP($B388,'[1]Paste Only'!$D:$AM,7,FALSE),"-")</f>
        <v>5</v>
      </c>
      <c r="I388" s="15">
        <f>IFERROR(VLOOKUP($B388,'[1]Paste Only'!$D:$AM,8,FALSE),"-")</f>
        <v>3</v>
      </c>
      <c r="J388" s="16"/>
      <c r="K388" s="16"/>
      <c r="L388" s="14">
        <f>IFERROR(VLOOKUP($B388,'[1]Paste Only'!$D:$AM,12,FALSE),"-")</f>
        <v>51.62</v>
      </c>
      <c r="M388" s="14">
        <f>IFERROR(VLOOKUP($B388,'[1]Paste Only'!$D:$AM,15,FALSE),"-")</f>
        <v>52.071264367816099</v>
      </c>
      <c r="N388" s="17"/>
      <c r="O388" s="18"/>
      <c r="P388" s="19">
        <f t="shared" ref="P388:P451" si="212">IF(AND(M388&lt;0,L388&lt;0),-(M388/L388-1),IF(M388&gt;L388,ABS(IFERROR(M388/L388-1,0)),IFERROR(M388/L388-1,0)))</f>
        <v>8.7420450952364614E-3</v>
      </c>
      <c r="Q388" s="20">
        <f t="shared" si="185"/>
        <v>6.1476219666751541E-2</v>
      </c>
      <c r="R388" s="13">
        <f t="shared" si="186"/>
        <v>15</v>
      </c>
      <c r="S388" s="13" t="str">
        <f>IFERROR(VLOOKUP($B388,'[1]Market Cap'!$G:$I,3,FALSE),"-")</f>
        <v>Small Cap</v>
      </c>
      <c r="T388" s="13"/>
      <c r="U388" s="13"/>
      <c r="V388" s="21">
        <f t="shared" si="183"/>
        <v>0</v>
      </c>
      <c r="W388" s="21">
        <f t="shared" si="183"/>
        <v>0</v>
      </c>
      <c r="X388" s="21">
        <f t="shared" si="183"/>
        <v>0</v>
      </c>
      <c r="Y388" s="22">
        <f t="shared" si="187"/>
        <v>0</v>
      </c>
      <c r="Z388" s="13">
        <f t="shared" si="188"/>
        <v>0</v>
      </c>
      <c r="AA388" s="23">
        <f t="shared" si="189"/>
        <v>0</v>
      </c>
      <c r="AB388" s="23">
        <f t="shared" si="190"/>
        <v>0</v>
      </c>
      <c r="AC388" s="23">
        <f t="shared" si="191"/>
        <v>0</v>
      </c>
      <c r="AD388" s="24">
        <f t="shared" si="192"/>
        <v>0</v>
      </c>
      <c r="AE388" s="25">
        <f>IFERROR(VLOOKUP($B388,'[1]Market Cap'!$G:$I,2,FALSE),"-")</f>
        <v>18841.546096980001</v>
      </c>
      <c r="AF388" s="20">
        <f t="shared" si="193"/>
        <v>0</v>
      </c>
      <c r="AG388" s="17">
        <f t="shared" si="194"/>
        <v>0</v>
      </c>
      <c r="AH388" s="17">
        <f t="shared" si="195"/>
        <v>0</v>
      </c>
      <c r="AI388" s="17" t="str">
        <f t="shared" si="196"/>
        <v>-</v>
      </c>
      <c r="AJ388" s="26">
        <f>IFERROR(VLOOKUP($B388,'[1]Paste Only'!$D:$AM,26,FALSE),"-")</f>
        <v>1103.919921875</v>
      </c>
      <c r="AK388" s="26">
        <f>IFERROR(VLOOKUP($B388,'[1]Paste Only'!$D:$AM,23,FALSE),"-")</f>
        <v>1255</v>
      </c>
      <c r="AL388" s="26">
        <f>IFERROR(VLOOKUP($B388,'[1]Paste Only'!$D:$AM,22,FALSE),"-")</f>
        <v>925</v>
      </c>
      <c r="AM388" s="21">
        <f t="shared" si="184"/>
        <v>1.0234146612838613E-2</v>
      </c>
      <c r="AN388" s="21">
        <f t="shared" si="184"/>
        <v>0.14849259341718257</v>
      </c>
      <c r="AO388" s="21">
        <f t="shared" si="184"/>
        <v>-0.15350147497139932</v>
      </c>
      <c r="AP388" s="27">
        <f t="shared" si="197"/>
        <v>0</v>
      </c>
      <c r="AQ388" s="27">
        <f t="shared" si="198"/>
        <v>0</v>
      </c>
      <c r="AR388" s="27">
        <f t="shared" si="199"/>
        <v>1092.7366943359375</v>
      </c>
      <c r="AS388" s="27">
        <f t="shared" si="200"/>
        <v>1092.7366943359375</v>
      </c>
      <c r="AT388" s="27">
        <f t="shared" si="201"/>
        <v>0</v>
      </c>
      <c r="AU388" s="27">
        <f t="shared" si="202"/>
        <v>0</v>
      </c>
      <c r="AV388" s="21">
        <f t="shared" si="203"/>
        <v>0.46666666666666667</v>
      </c>
      <c r="AW388" s="27">
        <f t="shared" si="204"/>
        <v>1092.7366943359375</v>
      </c>
      <c r="AX388" s="27">
        <f t="shared" si="205"/>
        <v>1092.7366943359375</v>
      </c>
      <c r="AY388" s="27">
        <f t="shared" si="206"/>
        <v>1092.7366943359375</v>
      </c>
      <c r="AZ388" s="21">
        <f t="shared" si="207"/>
        <v>6.1476219666751541E-2</v>
      </c>
      <c r="BA388" s="21">
        <f t="shared" si="208"/>
        <v>6.1476219666751541E-2</v>
      </c>
      <c r="BB388" s="28">
        <f t="shared" si="209"/>
        <v>1092.7366943359375</v>
      </c>
      <c r="BC388" s="28" t="s">
        <v>81</v>
      </c>
      <c r="BD388" s="28" t="s">
        <v>81</v>
      </c>
      <c r="BE388" s="28" t="s">
        <v>81</v>
      </c>
      <c r="BF388" s="28" t="str">
        <f t="shared" si="210"/>
        <v>-</v>
      </c>
      <c r="BG388" s="29">
        <f t="shared" si="211"/>
        <v>0</v>
      </c>
      <c r="BH388" s="29">
        <f t="shared" si="211"/>
        <v>0</v>
      </c>
      <c r="BI388" s="29">
        <f t="shared" si="211"/>
        <v>0</v>
      </c>
      <c r="BJ388" s="29">
        <f t="shared" si="211"/>
        <v>0</v>
      </c>
      <c r="BK388" s="29"/>
    </row>
    <row r="389" spans="1:64" x14ac:dyDescent="0.25">
      <c r="A389" s="13" t="s">
        <v>1221</v>
      </c>
      <c r="B389" s="13" t="s">
        <v>1222</v>
      </c>
      <c r="C389" s="13" t="s">
        <v>1223</v>
      </c>
      <c r="D389" s="13" t="str">
        <f>IFERROR(VLOOKUP($B389,[1]GICS!$C:$D,2,FALSE),"-")</f>
        <v>Materials</v>
      </c>
      <c r="E389" s="14">
        <f>IFERROR(IF(VLOOKUP($B389,'[1]Paste Only'!$D:$AM,4,FALSE)="-",VLOOKUP($B389,'[1]Market Cap'!$A:$J,10,FALSE),VLOOKUP($B389,'[1]Paste Only'!$D:$AM,4,FALSE)),"-")</f>
        <v>208</v>
      </c>
      <c r="F389" s="14">
        <f>IFERROR(VLOOKUP($B389,'[1]Paste Only'!$D:$AM,5,FALSE),"-")</f>
        <v>285</v>
      </c>
      <c r="G389" s="15">
        <f>IFERROR(VLOOKUP($B389,'[1]Paste Only'!$D:$AM,6,FALSE),"-")</f>
        <v>3</v>
      </c>
      <c r="H389" s="15">
        <f>IFERROR(VLOOKUP($B389,'[1]Paste Only'!$D:$AM,7,FALSE),"-")</f>
        <v>0</v>
      </c>
      <c r="I389" s="15">
        <f>IFERROR(VLOOKUP($B389,'[1]Paste Only'!$D:$AM,8,FALSE),"-")</f>
        <v>0</v>
      </c>
      <c r="J389" s="16"/>
      <c r="K389" s="16"/>
      <c r="L389" s="14">
        <f>IFERROR(VLOOKUP($B389,'[1]Paste Only'!$D:$AM,12,FALSE),"-")</f>
        <v>27.309944000000002</v>
      </c>
      <c r="M389" s="14">
        <f>IFERROR(VLOOKUP($B389,'[1]Paste Only'!$D:$AM,15,FALSE),"-")</f>
        <v>28.325643678160922</v>
      </c>
      <c r="N389" s="17"/>
      <c r="O389" s="18"/>
      <c r="P389" s="19">
        <f t="shared" si="212"/>
        <v>3.7191569421047621E-2</v>
      </c>
      <c r="Q389" s="20">
        <f t="shared" si="185"/>
        <v>0.37019230769230771</v>
      </c>
      <c r="R389" s="13">
        <f t="shared" si="186"/>
        <v>3</v>
      </c>
      <c r="S389" s="13" t="str">
        <f>IFERROR(VLOOKUP($B389,'[1]Market Cap'!$G:$I,3,FALSE),"-")</f>
        <v>Small Cap</v>
      </c>
      <c r="T389" s="13"/>
      <c r="U389" s="13"/>
      <c r="V389" s="21">
        <f t="shared" si="183"/>
        <v>0</v>
      </c>
      <c r="W389" s="21">
        <f t="shared" si="183"/>
        <v>0</v>
      </c>
      <c r="X389" s="21">
        <f t="shared" si="183"/>
        <v>0</v>
      </c>
      <c r="Y389" s="22">
        <f t="shared" si="187"/>
        <v>0</v>
      </c>
      <c r="Z389" s="13">
        <f t="shared" si="188"/>
        <v>0</v>
      </c>
      <c r="AA389" s="23">
        <f t="shared" si="189"/>
        <v>0</v>
      </c>
      <c r="AB389" s="23">
        <f t="shared" si="190"/>
        <v>0</v>
      </c>
      <c r="AC389" s="23">
        <f t="shared" si="191"/>
        <v>0</v>
      </c>
      <c r="AD389" s="24">
        <f t="shared" si="192"/>
        <v>0</v>
      </c>
      <c r="AE389" s="25">
        <f>IFERROR(VLOOKUP($B389,'[1]Market Cap'!$G:$I,2,FALSE),"-")</f>
        <v>13301.7712672</v>
      </c>
      <c r="AF389" s="20">
        <f t="shared" si="193"/>
        <v>0</v>
      </c>
      <c r="AG389" s="17">
        <f t="shared" si="194"/>
        <v>0</v>
      </c>
      <c r="AH389" s="17">
        <f t="shared" si="195"/>
        <v>0</v>
      </c>
      <c r="AI389" s="17" t="str">
        <f t="shared" si="196"/>
        <v>-</v>
      </c>
      <c r="AJ389" s="26">
        <f>IFERROR(VLOOKUP($B389,'[1]Paste Only'!$D:$AM,26,FALSE),"-")</f>
        <v>285</v>
      </c>
      <c r="AK389" s="26">
        <f>IFERROR(VLOOKUP($B389,'[1]Paste Only'!$D:$AM,23,FALSE),"-")</f>
        <v>298</v>
      </c>
      <c r="AL389" s="26">
        <f>IFERROR(VLOOKUP($B389,'[1]Paste Only'!$D:$AM,22,FALSE),"-")</f>
        <v>272</v>
      </c>
      <c r="AM389" s="21">
        <f t="shared" si="184"/>
        <v>0</v>
      </c>
      <c r="AN389" s="21">
        <f t="shared" si="184"/>
        <v>4.5614035087719218E-2</v>
      </c>
      <c r="AO389" s="21">
        <f t="shared" si="184"/>
        <v>-4.5614035087719329E-2</v>
      </c>
      <c r="AP389" s="27">
        <f t="shared" si="197"/>
        <v>0</v>
      </c>
      <c r="AQ389" s="27">
        <f t="shared" si="198"/>
        <v>0</v>
      </c>
      <c r="AR389" s="27">
        <f t="shared" si="199"/>
        <v>285</v>
      </c>
      <c r="AS389" s="27">
        <f t="shared" si="200"/>
        <v>285</v>
      </c>
      <c r="AT389" s="27">
        <f t="shared" si="201"/>
        <v>0</v>
      </c>
      <c r="AU389" s="27">
        <f t="shared" si="202"/>
        <v>0</v>
      </c>
      <c r="AV389" s="21">
        <f t="shared" si="203"/>
        <v>1</v>
      </c>
      <c r="AW389" s="27">
        <f t="shared" si="204"/>
        <v>285</v>
      </c>
      <c r="AX389" s="27">
        <f t="shared" si="205"/>
        <v>285</v>
      </c>
      <c r="AY389" s="27">
        <f t="shared" si="206"/>
        <v>285</v>
      </c>
      <c r="AZ389" s="21">
        <f t="shared" si="207"/>
        <v>0.37019230769230771</v>
      </c>
      <c r="BA389" s="21">
        <f t="shared" si="208"/>
        <v>0.37019230769230771</v>
      </c>
      <c r="BB389" s="28">
        <f t="shared" si="209"/>
        <v>285</v>
      </c>
      <c r="BC389" s="28" t="s">
        <v>81</v>
      </c>
      <c r="BD389" s="28" t="s">
        <v>81</v>
      </c>
      <c r="BE389" s="28" t="s">
        <v>81</v>
      </c>
      <c r="BF389" s="28" t="str">
        <f t="shared" si="210"/>
        <v>-</v>
      </c>
      <c r="BG389" s="29">
        <f t="shared" si="211"/>
        <v>0</v>
      </c>
      <c r="BH389" s="29">
        <f t="shared" si="211"/>
        <v>0</v>
      </c>
      <c r="BI389" s="29">
        <f t="shared" si="211"/>
        <v>0</v>
      </c>
      <c r="BJ389" s="29">
        <f t="shared" si="211"/>
        <v>0</v>
      </c>
      <c r="BK389" s="29"/>
    </row>
    <row r="390" spans="1:64" x14ac:dyDescent="0.25">
      <c r="A390" s="13" t="s">
        <v>1224</v>
      </c>
      <c r="B390" s="13" t="s">
        <v>1225</v>
      </c>
      <c r="C390" s="13" t="s">
        <v>1226</v>
      </c>
      <c r="D390" s="13" t="str">
        <f>IFERROR(VLOOKUP($B390,[1]GICS!$C:$D,2,FALSE),"-")</f>
        <v>Industrials</v>
      </c>
      <c r="E390" s="14">
        <f>IFERROR(IF(VLOOKUP($B390,'[1]Paste Only'!$D:$AM,4,FALSE)="-",VLOOKUP($B390,'[1]Market Cap'!$A:$J,10,FALSE),VLOOKUP($B390,'[1]Paste Only'!$D:$AM,4,FALSE)),"-")</f>
        <v>367.95</v>
      </c>
      <c r="F390" s="14">
        <f>IFERROR(VLOOKUP($B390,'[1]Paste Only'!$D:$AM,5,FALSE),"-")</f>
        <v>385.14285278320313</v>
      </c>
      <c r="G390" s="15">
        <f>IFERROR(VLOOKUP($B390,'[1]Paste Only'!$D:$AM,6,FALSE),"-")</f>
        <v>9</v>
      </c>
      <c r="H390" s="15">
        <f>IFERROR(VLOOKUP($B390,'[1]Paste Only'!$D:$AM,7,FALSE),"-")</f>
        <v>2</v>
      </c>
      <c r="I390" s="15">
        <f>IFERROR(VLOOKUP($B390,'[1]Paste Only'!$D:$AM,8,FALSE),"-")</f>
        <v>3</v>
      </c>
      <c r="J390" s="16"/>
      <c r="K390" s="16"/>
      <c r="L390" s="14">
        <f>IFERROR(VLOOKUP($B390,'[1]Paste Only'!$D:$AM,12,FALSE),"-")</f>
        <v>9.0899439999999991</v>
      </c>
      <c r="M390" s="14">
        <f>IFERROR(VLOOKUP($B390,'[1]Paste Only'!$D:$AM,15,FALSE),"-")</f>
        <v>12.018896551724138</v>
      </c>
      <c r="N390" s="17"/>
      <c r="O390" s="18"/>
      <c r="P390" s="19">
        <f t="shared" si="212"/>
        <v>0.32221898745736377</v>
      </c>
      <c r="Q390" s="20">
        <f t="shared" si="185"/>
        <v>4.6726057299098178E-2</v>
      </c>
      <c r="R390" s="13">
        <f t="shared" si="186"/>
        <v>14</v>
      </c>
      <c r="S390" s="13" t="str">
        <f>IFERROR(VLOOKUP($B390,'[1]Market Cap'!$G:$I,3,FALSE),"-")</f>
        <v>Small Cap</v>
      </c>
      <c r="T390" s="13"/>
      <c r="U390" s="13"/>
      <c r="V390" s="21">
        <f t="shared" si="183"/>
        <v>0</v>
      </c>
      <c r="W390" s="21">
        <f t="shared" si="183"/>
        <v>0</v>
      </c>
      <c r="X390" s="21">
        <f t="shared" si="183"/>
        <v>0</v>
      </c>
      <c r="Y390" s="22">
        <f t="shared" si="187"/>
        <v>0</v>
      </c>
      <c r="Z390" s="13">
        <f t="shared" si="188"/>
        <v>0</v>
      </c>
      <c r="AA390" s="23">
        <f t="shared" si="189"/>
        <v>0</v>
      </c>
      <c r="AB390" s="23">
        <f t="shared" si="190"/>
        <v>0</v>
      </c>
      <c r="AC390" s="23">
        <f t="shared" si="191"/>
        <v>0</v>
      </c>
      <c r="AD390" s="24">
        <f t="shared" si="192"/>
        <v>0</v>
      </c>
      <c r="AE390" s="25">
        <f>IFERROR(VLOOKUP($B390,'[1]Market Cap'!$G:$I,2,FALSE),"-")</f>
        <v>26023.235528235</v>
      </c>
      <c r="AF390" s="20">
        <f t="shared" si="193"/>
        <v>0</v>
      </c>
      <c r="AG390" s="17">
        <f t="shared" si="194"/>
        <v>0</v>
      </c>
      <c r="AH390" s="17">
        <f t="shared" si="195"/>
        <v>0</v>
      </c>
      <c r="AI390" s="17" t="str">
        <f t="shared" si="196"/>
        <v>-</v>
      </c>
      <c r="AJ390" s="26">
        <f>IFERROR(VLOOKUP($B390,'[1]Paste Only'!$D:$AM,26,FALSE),"-")</f>
        <v>386</v>
      </c>
      <c r="AK390" s="26">
        <f>IFERROR(VLOOKUP($B390,'[1]Paste Only'!$D:$AM,23,FALSE),"-")</f>
        <v>458</v>
      </c>
      <c r="AL390" s="26">
        <f>IFERROR(VLOOKUP($B390,'[1]Paste Only'!$D:$AM,22,FALSE),"-")</f>
        <v>330</v>
      </c>
      <c r="AM390" s="21">
        <f t="shared" si="184"/>
        <v>2.225530632602446E-3</v>
      </c>
      <c r="AN390" s="21">
        <f t="shared" si="184"/>
        <v>0.1891691529267665</v>
      </c>
      <c r="AO390" s="21">
        <f t="shared" si="184"/>
        <v>-0.14317506448508088</v>
      </c>
      <c r="AP390" s="27">
        <f t="shared" si="197"/>
        <v>0</v>
      </c>
      <c r="AQ390" s="27">
        <f t="shared" si="198"/>
        <v>0</v>
      </c>
      <c r="AR390" s="27">
        <f t="shared" si="199"/>
        <v>385.14285278320313</v>
      </c>
      <c r="AS390" s="27">
        <f t="shared" si="200"/>
        <v>385.14285278320313</v>
      </c>
      <c r="AT390" s="27">
        <f t="shared" si="201"/>
        <v>0</v>
      </c>
      <c r="AU390" s="27">
        <f t="shared" si="202"/>
        <v>0</v>
      </c>
      <c r="AV390" s="21">
        <f t="shared" si="203"/>
        <v>0.6428571428571429</v>
      </c>
      <c r="AW390" s="27">
        <f t="shared" si="204"/>
        <v>385.14285278320313</v>
      </c>
      <c r="AX390" s="27">
        <f t="shared" si="205"/>
        <v>385.14285278320313</v>
      </c>
      <c r="AY390" s="27">
        <f t="shared" si="206"/>
        <v>385.14285278320313</v>
      </c>
      <c r="AZ390" s="21">
        <f t="shared" si="207"/>
        <v>4.6726057299098178E-2</v>
      </c>
      <c r="BA390" s="21">
        <f t="shared" si="208"/>
        <v>4.6726057299098178E-2</v>
      </c>
      <c r="BB390" s="28">
        <f t="shared" si="209"/>
        <v>385.14285278320313</v>
      </c>
      <c r="BC390" s="28" t="s">
        <v>81</v>
      </c>
      <c r="BD390" s="28" t="s">
        <v>81</v>
      </c>
      <c r="BE390" s="28" t="s">
        <v>81</v>
      </c>
      <c r="BF390" s="28" t="str">
        <f t="shared" si="210"/>
        <v>-</v>
      </c>
      <c r="BG390" s="29">
        <f t="shared" si="211"/>
        <v>0</v>
      </c>
      <c r="BH390" s="29">
        <f t="shared" si="211"/>
        <v>0</v>
      </c>
      <c r="BI390" s="29">
        <f t="shared" si="211"/>
        <v>0</v>
      </c>
      <c r="BJ390" s="29">
        <f t="shared" si="211"/>
        <v>0</v>
      </c>
      <c r="BK390" s="29"/>
    </row>
    <row r="391" spans="1:64" x14ac:dyDescent="0.25">
      <c r="A391" s="13" t="s">
        <v>1227</v>
      </c>
      <c r="B391" s="13" t="s">
        <v>1228</v>
      </c>
      <c r="C391" s="13" t="s">
        <v>1229</v>
      </c>
      <c r="D391" s="13" t="str">
        <f>IFERROR(VLOOKUP($B391,[1]GICS!$C:$D,2,FALSE),"-")</f>
        <v>Information Technology</v>
      </c>
      <c r="E391" s="14">
        <f>IFERROR(IF(VLOOKUP($B391,'[1]Paste Only'!$D:$AM,4,FALSE)="-",VLOOKUP($B391,'[1]Market Cap'!$A:$J,10,FALSE),VLOOKUP($B391,'[1]Paste Only'!$D:$AM,4,FALSE)),"-")</f>
        <v>818.25</v>
      </c>
      <c r="F391" s="14">
        <f>IFERROR(VLOOKUP($B391,'[1]Paste Only'!$D:$AM,5,FALSE),"-")</f>
        <v>876.41668701171875</v>
      </c>
      <c r="G391" s="15">
        <f>IFERROR(VLOOKUP($B391,'[1]Paste Only'!$D:$AM,6,FALSE),"-")</f>
        <v>8</v>
      </c>
      <c r="H391" s="15">
        <f>IFERROR(VLOOKUP($B391,'[1]Paste Only'!$D:$AM,7,FALSE),"-")</f>
        <v>3</v>
      </c>
      <c r="I391" s="15">
        <f>IFERROR(VLOOKUP($B391,'[1]Paste Only'!$D:$AM,8,FALSE),"-")</f>
        <v>3</v>
      </c>
      <c r="J391" s="16"/>
      <c r="K391" s="16"/>
      <c r="L391" s="14">
        <f>IFERROR(VLOOKUP($B391,'[1]Paste Only'!$D:$AM,12,FALSE),"-")</f>
        <v>28.65</v>
      </c>
      <c r="M391" s="14">
        <f>IFERROR(VLOOKUP($B391,'[1]Paste Only'!$D:$AM,15,FALSE),"-")</f>
        <v>33.551241379310348</v>
      </c>
      <c r="N391" s="17"/>
      <c r="O391" s="18"/>
      <c r="P391" s="19">
        <f t="shared" si="212"/>
        <v>0.17107299753264749</v>
      </c>
      <c r="Q391" s="20">
        <f t="shared" si="185"/>
        <v>7.1086693567636638E-2</v>
      </c>
      <c r="R391" s="13">
        <f t="shared" si="186"/>
        <v>14</v>
      </c>
      <c r="S391" s="13" t="str">
        <f>IFERROR(VLOOKUP($B391,'[1]Market Cap'!$G:$I,3,FALSE),"-")</f>
        <v>Small Cap</v>
      </c>
      <c r="T391" s="13"/>
      <c r="U391" s="13"/>
      <c r="V391" s="21">
        <f t="shared" si="183"/>
        <v>0</v>
      </c>
      <c r="W391" s="21">
        <f t="shared" si="183"/>
        <v>0</v>
      </c>
      <c r="X391" s="21">
        <f t="shared" si="183"/>
        <v>0</v>
      </c>
      <c r="Y391" s="22">
        <f t="shared" si="187"/>
        <v>0</v>
      </c>
      <c r="Z391" s="13">
        <f t="shared" si="188"/>
        <v>0</v>
      </c>
      <c r="AA391" s="23">
        <f t="shared" si="189"/>
        <v>0</v>
      </c>
      <c r="AB391" s="23">
        <f t="shared" si="190"/>
        <v>0</v>
      </c>
      <c r="AC391" s="23">
        <f t="shared" si="191"/>
        <v>0</v>
      </c>
      <c r="AD391" s="24">
        <f t="shared" si="192"/>
        <v>0</v>
      </c>
      <c r="AE391" s="25">
        <f>IFERROR(VLOOKUP($B391,'[1]Market Cap'!$G:$I,2,FALSE),"-")</f>
        <v>18598.495281824999</v>
      </c>
      <c r="AF391" s="20">
        <f t="shared" si="193"/>
        <v>0</v>
      </c>
      <c r="AG391" s="17">
        <f t="shared" si="194"/>
        <v>0</v>
      </c>
      <c r="AH391" s="17">
        <f t="shared" si="195"/>
        <v>0</v>
      </c>
      <c r="AI391" s="17" t="str">
        <f t="shared" si="196"/>
        <v>-</v>
      </c>
      <c r="AJ391" s="26">
        <f>IFERROR(VLOOKUP($B391,'[1]Paste Only'!$D:$AM,26,FALSE),"-")</f>
        <v>897</v>
      </c>
      <c r="AK391" s="26">
        <f>IFERROR(VLOOKUP($B391,'[1]Paste Only'!$D:$AM,23,FALSE),"-")</f>
        <v>1130</v>
      </c>
      <c r="AL391" s="26">
        <f>IFERROR(VLOOKUP($B391,'[1]Paste Only'!$D:$AM,22,FALSE),"-")</f>
        <v>599</v>
      </c>
      <c r="AM391" s="21">
        <f t="shared" si="184"/>
        <v>2.3485761160554119E-2</v>
      </c>
      <c r="AN391" s="21">
        <f t="shared" si="184"/>
        <v>0.28934103691351853</v>
      </c>
      <c r="AO391" s="21">
        <f t="shared" si="184"/>
        <v>-0.3165351494591172</v>
      </c>
      <c r="AP391" s="27">
        <f t="shared" si="197"/>
        <v>0</v>
      </c>
      <c r="AQ391" s="27">
        <f t="shared" si="198"/>
        <v>0</v>
      </c>
      <c r="AR391" s="27">
        <f t="shared" si="199"/>
        <v>876.41668701171875</v>
      </c>
      <c r="AS391" s="27">
        <f t="shared" si="200"/>
        <v>876.41668701171875</v>
      </c>
      <c r="AT391" s="27">
        <f t="shared" si="201"/>
        <v>0</v>
      </c>
      <c r="AU391" s="27">
        <f t="shared" si="202"/>
        <v>0</v>
      </c>
      <c r="AV391" s="21">
        <f t="shared" si="203"/>
        <v>0.5714285714285714</v>
      </c>
      <c r="AW391" s="27">
        <f t="shared" si="204"/>
        <v>876.41668701171875</v>
      </c>
      <c r="AX391" s="27">
        <f t="shared" si="205"/>
        <v>876.41668701171875</v>
      </c>
      <c r="AY391" s="27">
        <f t="shared" si="206"/>
        <v>876.41668701171875</v>
      </c>
      <c r="AZ391" s="21">
        <f t="shared" si="207"/>
        <v>7.1086693567636638E-2</v>
      </c>
      <c r="BA391" s="21">
        <f t="shared" si="208"/>
        <v>7.1086693567636638E-2</v>
      </c>
      <c r="BB391" s="28">
        <f t="shared" si="209"/>
        <v>876.41668701171875</v>
      </c>
      <c r="BC391" s="28" t="s">
        <v>81</v>
      </c>
      <c r="BD391" s="28" t="s">
        <v>81</v>
      </c>
      <c r="BE391" s="28" t="s">
        <v>81</v>
      </c>
      <c r="BF391" s="28" t="str">
        <f t="shared" si="210"/>
        <v>-</v>
      </c>
      <c r="BG391" s="29">
        <f t="shared" si="211"/>
        <v>0</v>
      </c>
      <c r="BH391" s="29">
        <f t="shared" si="211"/>
        <v>0</v>
      </c>
      <c r="BI391" s="29">
        <f t="shared" si="211"/>
        <v>0</v>
      </c>
      <c r="BJ391" s="29">
        <f t="shared" si="211"/>
        <v>0</v>
      </c>
      <c r="BK391" s="29"/>
    </row>
    <row r="392" spans="1:64" x14ac:dyDescent="0.25">
      <c r="A392" s="13" t="s">
        <v>1230</v>
      </c>
      <c r="B392" s="13" t="s">
        <v>1231</v>
      </c>
      <c r="C392" s="13" t="s">
        <v>1232</v>
      </c>
      <c r="D392" s="13" t="str">
        <f>IFERROR(VLOOKUP($B392,[1]GICS!$C:$D,2,FALSE),"-")</f>
        <v>Materials</v>
      </c>
      <c r="E392" s="14">
        <f>IFERROR(IF(VLOOKUP($B392,'[1]Paste Only'!$D:$AM,4,FALSE)="-",VLOOKUP($B392,'[1]Market Cap'!$A:$J,10,FALSE),VLOOKUP($B392,'[1]Paste Only'!$D:$AM,4,FALSE)),"-")</f>
        <v>539.15</v>
      </c>
      <c r="F392" s="14">
        <f>IFERROR(VLOOKUP($B392,'[1]Paste Only'!$D:$AM,5,FALSE),"-")</f>
        <v>620.79998779296875</v>
      </c>
      <c r="G392" s="15">
        <f>IFERROR(VLOOKUP($B392,'[1]Paste Only'!$D:$AM,6,FALSE),"-")</f>
        <v>4</v>
      </c>
      <c r="H392" s="15">
        <f>IFERROR(VLOOKUP($B392,'[1]Paste Only'!$D:$AM,7,FALSE),"-")</f>
        <v>1</v>
      </c>
      <c r="I392" s="15">
        <f>IFERROR(VLOOKUP($B392,'[1]Paste Only'!$D:$AM,8,FALSE),"-")</f>
        <v>0</v>
      </c>
      <c r="J392" s="16"/>
      <c r="K392" s="16"/>
      <c r="L392" s="14">
        <f>IFERROR(VLOOKUP($B392,'[1]Paste Only'!$D:$AM,12,FALSE),"-")</f>
        <v>41.17</v>
      </c>
      <c r="M392" s="14">
        <f>IFERROR(VLOOKUP($B392,'[1]Paste Only'!$D:$AM,15,FALSE),"-")</f>
        <v>48.87533333333333</v>
      </c>
      <c r="N392" s="17"/>
      <c r="O392" s="18"/>
      <c r="P392" s="19">
        <f t="shared" si="212"/>
        <v>0.1871589344992306</v>
      </c>
      <c r="Q392" s="20">
        <f t="shared" si="185"/>
        <v>0.15144206212180067</v>
      </c>
      <c r="R392" s="13">
        <f t="shared" si="186"/>
        <v>5</v>
      </c>
      <c r="S392" s="13" t="str">
        <f>IFERROR(VLOOKUP($B392,'[1]Market Cap'!$G:$I,3,FALSE),"-")</f>
        <v>Small Cap</v>
      </c>
      <c r="T392" s="13"/>
      <c r="U392" s="13"/>
      <c r="V392" s="21">
        <f t="shared" si="183"/>
        <v>0</v>
      </c>
      <c r="W392" s="21">
        <f t="shared" si="183"/>
        <v>0</v>
      </c>
      <c r="X392" s="21">
        <f t="shared" si="183"/>
        <v>0</v>
      </c>
      <c r="Y392" s="22">
        <f t="shared" si="187"/>
        <v>0</v>
      </c>
      <c r="Z392" s="13">
        <f t="shared" si="188"/>
        <v>0</v>
      </c>
      <c r="AA392" s="23">
        <f t="shared" si="189"/>
        <v>0</v>
      </c>
      <c r="AB392" s="23">
        <f t="shared" si="190"/>
        <v>0</v>
      </c>
      <c r="AC392" s="23">
        <f t="shared" si="191"/>
        <v>0</v>
      </c>
      <c r="AD392" s="24">
        <f t="shared" si="192"/>
        <v>0</v>
      </c>
      <c r="AE392" s="25">
        <f>IFERROR(VLOOKUP($B392,'[1]Market Cap'!$G:$I,2,FALSE),"-")</f>
        <v>21601.168592754999</v>
      </c>
      <c r="AF392" s="20">
        <f t="shared" si="193"/>
        <v>0</v>
      </c>
      <c r="AG392" s="17">
        <f t="shared" si="194"/>
        <v>0</v>
      </c>
      <c r="AH392" s="17">
        <f t="shared" si="195"/>
        <v>0</v>
      </c>
      <c r="AI392" s="17" t="str">
        <f t="shared" si="196"/>
        <v>-</v>
      </c>
      <c r="AJ392" s="26">
        <f>IFERROR(VLOOKUP($B392,'[1]Paste Only'!$D:$AM,26,FALSE),"-")</f>
        <v>619</v>
      </c>
      <c r="AK392" s="26">
        <f>IFERROR(VLOOKUP($B392,'[1]Paste Only'!$D:$AM,23,FALSE),"-")</f>
        <v>675</v>
      </c>
      <c r="AL392" s="26">
        <f>IFERROR(VLOOKUP($B392,'[1]Paste Only'!$D:$AM,22,FALSE),"-")</f>
        <v>566</v>
      </c>
      <c r="AM392" s="21">
        <f t="shared" si="184"/>
        <v>-2.899464929707829E-3</v>
      </c>
      <c r="AN392" s="21">
        <f t="shared" si="184"/>
        <v>8.7306722411061743E-2</v>
      </c>
      <c r="AO392" s="21">
        <f t="shared" si="184"/>
        <v>-8.8273177948650416E-2</v>
      </c>
      <c r="AP392" s="27">
        <f t="shared" si="197"/>
        <v>0</v>
      </c>
      <c r="AQ392" s="27">
        <f t="shared" si="198"/>
        <v>0</v>
      </c>
      <c r="AR392" s="27">
        <f t="shared" si="199"/>
        <v>620.79998779296875</v>
      </c>
      <c r="AS392" s="27">
        <f t="shared" si="200"/>
        <v>620.79998779296875</v>
      </c>
      <c r="AT392" s="27">
        <f t="shared" si="201"/>
        <v>0</v>
      </c>
      <c r="AU392" s="27">
        <f t="shared" si="202"/>
        <v>0</v>
      </c>
      <c r="AV392" s="21">
        <f t="shared" si="203"/>
        <v>0.8</v>
      </c>
      <c r="AW392" s="27">
        <f t="shared" si="204"/>
        <v>620.79998779296875</v>
      </c>
      <c r="AX392" s="27">
        <f t="shared" si="205"/>
        <v>620.79998779296875</v>
      </c>
      <c r="AY392" s="27">
        <f t="shared" si="206"/>
        <v>620.79998779296875</v>
      </c>
      <c r="AZ392" s="21">
        <f t="shared" si="207"/>
        <v>0.15144206212180067</v>
      </c>
      <c r="BA392" s="21">
        <f t="shared" si="208"/>
        <v>0.15144206212180067</v>
      </c>
      <c r="BB392" s="28">
        <f t="shared" si="209"/>
        <v>620.79998779296875</v>
      </c>
      <c r="BC392" s="28" t="s">
        <v>81</v>
      </c>
      <c r="BD392" s="28" t="s">
        <v>81</v>
      </c>
      <c r="BE392" s="28" t="s">
        <v>81</v>
      </c>
      <c r="BF392" s="28" t="str">
        <f t="shared" si="210"/>
        <v>-</v>
      </c>
      <c r="BG392" s="29">
        <f t="shared" si="211"/>
        <v>0</v>
      </c>
      <c r="BH392" s="29">
        <f t="shared" si="211"/>
        <v>0</v>
      </c>
      <c r="BI392" s="29">
        <f t="shared" si="211"/>
        <v>0</v>
      </c>
      <c r="BJ392" s="29">
        <f t="shared" si="211"/>
        <v>0</v>
      </c>
      <c r="BK392" s="29"/>
    </row>
    <row r="393" spans="1:64" x14ac:dyDescent="0.25">
      <c r="A393" s="13" t="s">
        <v>1233</v>
      </c>
      <c r="B393" s="13" t="s">
        <v>1234</v>
      </c>
      <c r="C393" s="13" t="s">
        <v>1235</v>
      </c>
      <c r="D393" s="13" t="str">
        <f>IFERROR(VLOOKUP($B393,[1]GICS!$C:$D,2,FALSE),"-")</f>
        <v>Real Estate</v>
      </c>
      <c r="E393" s="14">
        <f>IFERROR(IF(VLOOKUP($B393,'[1]Paste Only'!$D:$AM,4,FALSE)="-",VLOOKUP($B393,'[1]Market Cap'!$A:$J,10,FALSE),VLOOKUP($B393,'[1]Paste Only'!$D:$AM,4,FALSE)),"-")</f>
        <v>1569.55</v>
      </c>
      <c r="F393" s="14">
        <f>IFERROR(VLOOKUP($B393,'[1]Paste Only'!$D:$AM,5,FALSE),"-")</f>
        <v>1942.5625</v>
      </c>
      <c r="G393" s="15">
        <f>IFERROR(VLOOKUP($B393,'[1]Paste Only'!$D:$AM,6,FALSE),"-")</f>
        <v>15</v>
      </c>
      <c r="H393" s="15">
        <f>IFERROR(VLOOKUP($B393,'[1]Paste Only'!$D:$AM,7,FALSE),"-")</f>
        <v>2</v>
      </c>
      <c r="I393" s="15">
        <f>IFERROR(VLOOKUP($B393,'[1]Paste Only'!$D:$AM,8,FALSE),"-")</f>
        <v>1</v>
      </c>
      <c r="J393" s="16"/>
      <c r="K393" s="16"/>
      <c r="L393" s="14">
        <f>IFERROR(VLOOKUP($B393,'[1]Paste Only'!$D:$AM,12,FALSE),"-")</f>
        <v>9.2799999999999994</v>
      </c>
      <c r="M393" s="14">
        <f>IFERROR(VLOOKUP($B393,'[1]Paste Only'!$D:$AM,15,FALSE),"-")</f>
        <v>41.855839080459774</v>
      </c>
      <c r="N393" s="17"/>
      <c r="O393" s="18"/>
      <c r="P393" s="19">
        <f t="shared" si="212"/>
        <v>3.5103274871185102</v>
      </c>
      <c r="Q393" s="20">
        <f t="shared" si="185"/>
        <v>0.23765569749291204</v>
      </c>
      <c r="R393" s="13">
        <f t="shared" si="186"/>
        <v>18</v>
      </c>
      <c r="S393" s="13" t="str">
        <f>IFERROR(VLOOKUP($B393,'[1]Market Cap'!$G:$I,3,FALSE),"-")</f>
        <v>Small Cap</v>
      </c>
      <c r="T393" s="13"/>
      <c r="U393" s="13"/>
      <c r="V393" s="21">
        <f t="shared" si="183"/>
        <v>0</v>
      </c>
      <c r="W393" s="21">
        <f t="shared" si="183"/>
        <v>0</v>
      </c>
      <c r="X393" s="21">
        <f t="shared" si="183"/>
        <v>0</v>
      </c>
      <c r="Y393" s="22">
        <f t="shared" si="187"/>
        <v>0</v>
      </c>
      <c r="Z393" s="13">
        <f t="shared" si="188"/>
        <v>0</v>
      </c>
      <c r="AA393" s="23">
        <f t="shared" si="189"/>
        <v>0</v>
      </c>
      <c r="AB393" s="23">
        <f t="shared" si="190"/>
        <v>0</v>
      </c>
      <c r="AC393" s="23">
        <f t="shared" si="191"/>
        <v>0</v>
      </c>
      <c r="AD393" s="24">
        <f t="shared" si="192"/>
        <v>0</v>
      </c>
      <c r="AE393" s="25">
        <f>IFERROR(VLOOKUP($B393,'[1]Market Cap'!$G:$I,2,FALSE),"-")</f>
        <v>16786.939015470001</v>
      </c>
      <c r="AF393" s="20">
        <f t="shared" si="193"/>
        <v>0</v>
      </c>
      <c r="AG393" s="17">
        <f t="shared" si="194"/>
        <v>0</v>
      </c>
      <c r="AH393" s="17">
        <f t="shared" si="195"/>
        <v>0</v>
      </c>
      <c r="AI393" s="17" t="str">
        <f t="shared" si="196"/>
        <v>-</v>
      </c>
      <c r="AJ393" s="26">
        <f>IFERROR(VLOOKUP($B393,'[1]Paste Only'!$D:$AM,26,FALSE),"-")</f>
        <v>1910</v>
      </c>
      <c r="AK393" s="26">
        <f>IFERROR(VLOOKUP($B393,'[1]Paste Only'!$D:$AM,23,FALSE),"-")</f>
        <v>2500</v>
      </c>
      <c r="AL393" s="26">
        <f>IFERROR(VLOOKUP($B393,'[1]Paste Only'!$D:$AM,22,FALSE),"-")</f>
        <v>1480</v>
      </c>
      <c r="AM393" s="21">
        <f t="shared" si="184"/>
        <v>-1.6762652424310631E-2</v>
      </c>
      <c r="AN393" s="21">
        <f t="shared" si="184"/>
        <v>0.28695987902577147</v>
      </c>
      <c r="AO393" s="21">
        <f t="shared" si="184"/>
        <v>-0.23811975161674337</v>
      </c>
      <c r="AP393" s="27">
        <f t="shared" si="197"/>
        <v>0</v>
      </c>
      <c r="AQ393" s="27">
        <f t="shared" si="198"/>
        <v>0</v>
      </c>
      <c r="AR393" s="27">
        <f t="shared" si="199"/>
        <v>1942.5625</v>
      </c>
      <c r="AS393" s="27">
        <f t="shared" si="200"/>
        <v>1942.5625</v>
      </c>
      <c r="AT393" s="27">
        <f t="shared" si="201"/>
        <v>0</v>
      </c>
      <c r="AU393" s="27">
        <f t="shared" si="202"/>
        <v>0</v>
      </c>
      <c r="AV393" s="21">
        <f t="shared" si="203"/>
        <v>0.83333333333333337</v>
      </c>
      <c r="AW393" s="27">
        <f t="shared" si="204"/>
        <v>1942.5625</v>
      </c>
      <c r="AX393" s="27">
        <f t="shared" si="205"/>
        <v>1942.5625</v>
      </c>
      <c r="AY393" s="27">
        <f t="shared" si="206"/>
        <v>1910</v>
      </c>
      <c r="AZ393" s="21">
        <f t="shared" si="207"/>
        <v>0.21690930521487051</v>
      </c>
      <c r="BA393" s="21">
        <f t="shared" si="208"/>
        <v>0.21690930521487051</v>
      </c>
      <c r="BB393" s="28">
        <f t="shared" si="209"/>
        <v>1942.5625</v>
      </c>
      <c r="BC393" s="28" t="s">
        <v>81</v>
      </c>
      <c r="BD393" s="28" t="s">
        <v>81</v>
      </c>
      <c r="BE393" s="28" t="s">
        <v>81</v>
      </c>
      <c r="BF393" s="28" t="str">
        <f t="shared" si="210"/>
        <v>-</v>
      </c>
      <c r="BG393" s="29">
        <f t="shared" si="211"/>
        <v>0</v>
      </c>
      <c r="BH393" s="29">
        <f t="shared" si="211"/>
        <v>0</v>
      </c>
      <c r="BI393" s="29">
        <f t="shared" si="211"/>
        <v>0</v>
      </c>
      <c r="BJ393" s="29">
        <f t="shared" si="211"/>
        <v>0</v>
      </c>
      <c r="BK393" s="29"/>
    </row>
    <row r="394" spans="1:64" x14ac:dyDescent="0.25">
      <c r="A394" s="13" t="s">
        <v>1236</v>
      </c>
      <c r="B394" s="13" t="s">
        <v>1237</v>
      </c>
      <c r="C394" s="13" t="s">
        <v>1238</v>
      </c>
      <c r="D394" s="13" t="str">
        <f>IFERROR(VLOOKUP($B394,[1]GICS!$C:$D,2,FALSE),"-")</f>
        <v>Industrials</v>
      </c>
      <c r="E394" s="14">
        <f>IFERROR(IF(VLOOKUP($B394,'[1]Paste Only'!$D:$AM,4,FALSE)="-",VLOOKUP($B394,'[1]Market Cap'!$A:$J,10,FALSE),VLOOKUP($B394,'[1]Paste Only'!$D:$AM,4,FALSE)),"-")</f>
        <v>2715.2</v>
      </c>
      <c r="F394" s="14">
        <f>IFERROR(VLOOKUP($B394,'[1]Paste Only'!$D:$AM,5,FALSE),"-")</f>
        <v>3142</v>
      </c>
      <c r="G394" s="15">
        <f>IFERROR(VLOOKUP($B394,'[1]Paste Only'!$D:$AM,6,FALSE),"-")</f>
        <v>11</v>
      </c>
      <c r="H394" s="15">
        <f>IFERROR(VLOOKUP($B394,'[1]Paste Only'!$D:$AM,7,FALSE),"-")</f>
        <v>1</v>
      </c>
      <c r="I394" s="15">
        <f>IFERROR(VLOOKUP($B394,'[1]Paste Only'!$D:$AM,8,FALSE),"-")</f>
        <v>1</v>
      </c>
      <c r="J394" s="16"/>
      <c r="K394" s="16"/>
      <c r="L394" s="14">
        <f>IFERROR(VLOOKUP($B394,'[1]Paste Only'!$D:$AM,12,FALSE),"-")</f>
        <v>39.616428999999997</v>
      </c>
      <c r="M394" s="14">
        <f>IFERROR(VLOOKUP($B394,'[1]Paste Only'!$D:$AM,15,FALSE),"-")</f>
        <v>56.228735632183906</v>
      </c>
      <c r="N394" s="17"/>
      <c r="O394" s="18"/>
      <c r="P394" s="19">
        <f t="shared" si="212"/>
        <v>0.41932872425689638</v>
      </c>
      <c r="Q394" s="20">
        <f t="shared" si="185"/>
        <v>0.15718915733647632</v>
      </c>
      <c r="R394" s="13">
        <f t="shared" si="186"/>
        <v>13</v>
      </c>
      <c r="S394" s="13" t="str">
        <f>IFERROR(VLOOKUP($B394,'[1]Market Cap'!$G:$I,3,FALSE),"-")</f>
        <v>Small Cap</v>
      </c>
      <c r="T394" s="13"/>
      <c r="U394" s="13"/>
      <c r="V394" s="21">
        <f t="shared" si="183"/>
        <v>0</v>
      </c>
      <c r="W394" s="21">
        <f t="shared" si="183"/>
        <v>0</v>
      </c>
      <c r="X394" s="21">
        <f t="shared" si="183"/>
        <v>0</v>
      </c>
      <c r="Y394" s="22">
        <f t="shared" si="187"/>
        <v>0</v>
      </c>
      <c r="Z394" s="13">
        <f t="shared" si="188"/>
        <v>0</v>
      </c>
      <c r="AA394" s="23">
        <f t="shared" si="189"/>
        <v>0</v>
      </c>
      <c r="AB394" s="23">
        <f t="shared" si="190"/>
        <v>0</v>
      </c>
      <c r="AC394" s="23">
        <f t="shared" si="191"/>
        <v>0</v>
      </c>
      <c r="AD394" s="24">
        <f t="shared" si="192"/>
        <v>0</v>
      </c>
      <c r="AE394" s="25">
        <f>IFERROR(VLOOKUP($B394,'[1]Market Cap'!$G:$I,2,FALSE),"-")</f>
        <v>15200.767262879999</v>
      </c>
      <c r="AF394" s="20">
        <f t="shared" si="193"/>
        <v>0</v>
      </c>
      <c r="AG394" s="17">
        <f t="shared" si="194"/>
        <v>0</v>
      </c>
      <c r="AH394" s="17">
        <f t="shared" si="195"/>
        <v>0</v>
      </c>
      <c r="AI394" s="17" t="str">
        <f t="shared" si="196"/>
        <v>-</v>
      </c>
      <c r="AJ394" s="26">
        <f>IFERROR(VLOOKUP($B394,'[1]Paste Only'!$D:$AM,26,FALSE),"-")</f>
        <v>3115</v>
      </c>
      <c r="AK394" s="26">
        <f>IFERROR(VLOOKUP($B394,'[1]Paste Only'!$D:$AM,23,FALSE),"-")</f>
        <v>3700</v>
      </c>
      <c r="AL394" s="26">
        <f>IFERROR(VLOOKUP($B394,'[1]Paste Only'!$D:$AM,22,FALSE),"-")</f>
        <v>2500</v>
      </c>
      <c r="AM394" s="21">
        <f t="shared" si="184"/>
        <v>-8.5932527052832164E-3</v>
      </c>
      <c r="AN394" s="21">
        <f t="shared" si="184"/>
        <v>0.17759388924252062</v>
      </c>
      <c r="AO394" s="21">
        <f t="shared" si="184"/>
        <v>-0.20432845321451309</v>
      </c>
      <c r="AP394" s="27">
        <f t="shared" si="197"/>
        <v>0</v>
      </c>
      <c r="AQ394" s="27">
        <f t="shared" si="198"/>
        <v>0</v>
      </c>
      <c r="AR394" s="27">
        <f t="shared" si="199"/>
        <v>3142</v>
      </c>
      <c r="AS394" s="27">
        <f t="shared" si="200"/>
        <v>3142</v>
      </c>
      <c r="AT394" s="27">
        <f t="shared" si="201"/>
        <v>0</v>
      </c>
      <c r="AU394" s="27">
        <f t="shared" si="202"/>
        <v>0</v>
      </c>
      <c r="AV394" s="21">
        <f t="shared" si="203"/>
        <v>0.84615384615384615</v>
      </c>
      <c r="AW394" s="27">
        <f t="shared" si="204"/>
        <v>3142</v>
      </c>
      <c r="AX394" s="27">
        <f t="shared" si="205"/>
        <v>3142</v>
      </c>
      <c r="AY394" s="27">
        <f t="shared" si="206"/>
        <v>3115</v>
      </c>
      <c r="AZ394" s="21">
        <f t="shared" si="207"/>
        <v>0.14724513847967002</v>
      </c>
      <c r="BA394" s="21">
        <f t="shared" si="208"/>
        <v>0.14724513847967002</v>
      </c>
      <c r="BB394" s="28">
        <f t="shared" si="209"/>
        <v>3142</v>
      </c>
      <c r="BC394" s="28" t="s">
        <v>81</v>
      </c>
      <c r="BD394" s="28" t="s">
        <v>81</v>
      </c>
      <c r="BE394" s="28" t="s">
        <v>81</v>
      </c>
      <c r="BF394" s="28" t="str">
        <f t="shared" si="210"/>
        <v>-</v>
      </c>
      <c r="BG394" s="29">
        <f t="shared" si="211"/>
        <v>0</v>
      </c>
      <c r="BH394" s="29">
        <f t="shared" si="211"/>
        <v>0</v>
      </c>
      <c r="BI394" s="29">
        <f t="shared" si="211"/>
        <v>0</v>
      </c>
      <c r="BJ394" s="29">
        <f t="shared" si="211"/>
        <v>0</v>
      </c>
      <c r="BK394" s="29"/>
      <c r="BL394" s="31"/>
    </row>
    <row r="395" spans="1:64" x14ac:dyDescent="0.25">
      <c r="A395" s="13" t="s">
        <v>1239</v>
      </c>
      <c r="B395" s="13" t="s">
        <v>1240</v>
      </c>
      <c r="C395" s="13" t="s">
        <v>1241</v>
      </c>
      <c r="D395" s="13" t="str">
        <f>IFERROR(VLOOKUP($B395,[1]GICS!$C:$D,2,FALSE),"-")</f>
        <v>Energy</v>
      </c>
      <c r="E395" s="14">
        <f>IFERROR(IF(VLOOKUP($B395,'[1]Paste Only'!$D:$AM,4,FALSE)="-",VLOOKUP($B395,'[1]Market Cap'!$A:$J,10,FALSE),VLOOKUP($B395,'[1]Paste Only'!$D:$AM,4,FALSE)),"-")</f>
        <v>733.65</v>
      </c>
      <c r="F395" s="14">
        <f>IFERROR(VLOOKUP($B395,'[1]Paste Only'!$D:$AM,5,FALSE),"-")</f>
        <v>896.5</v>
      </c>
      <c r="G395" s="15">
        <f>IFERROR(VLOOKUP($B395,'[1]Paste Only'!$D:$AM,6,FALSE),"-")</f>
        <v>1</v>
      </c>
      <c r="H395" s="15">
        <f>IFERROR(VLOOKUP($B395,'[1]Paste Only'!$D:$AM,7,FALSE),"-")</f>
        <v>0</v>
      </c>
      <c r="I395" s="15">
        <f>IFERROR(VLOOKUP($B395,'[1]Paste Only'!$D:$AM,8,FALSE),"-")</f>
        <v>2</v>
      </c>
      <c r="J395" s="16"/>
      <c r="K395" s="16"/>
      <c r="L395" s="14">
        <f>IFERROR(VLOOKUP($B395,'[1]Paste Only'!$D:$AM,12,FALSE),"-")</f>
        <v>14.38</v>
      </c>
      <c r="M395" s="14">
        <f>IFERROR(VLOOKUP($B395,'[1]Paste Only'!$D:$AM,15,FALSE),"-")</f>
        <v>92.297413793103459</v>
      </c>
      <c r="N395" s="17"/>
      <c r="O395" s="18"/>
      <c r="P395" s="19">
        <f t="shared" si="212"/>
        <v>5.4184571483382094</v>
      </c>
      <c r="Q395" s="20">
        <f t="shared" si="185"/>
        <v>0.22197233013017104</v>
      </c>
      <c r="R395" s="13">
        <f t="shared" si="186"/>
        <v>3</v>
      </c>
      <c r="S395" s="13" t="str">
        <f>IFERROR(VLOOKUP($B395,'[1]Market Cap'!$G:$I,3,FALSE),"-")</f>
        <v>Small Cap</v>
      </c>
      <c r="T395" s="13"/>
      <c r="U395" s="13"/>
      <c r="V395" s="21">
        <f t="shared" si="183"/>
        <v>0</v>
      </c>
      <c r="W395" s="21">
        <f t="shared" si="183"/>
        <v>0</v>
      </c>
      <c r="X395" s="21">
        <f t="shared" si="183"/>
        <v>0</v>
      </c>
      <c r="Y395" s="22">
        <f t="shared" si="187"/>
        <v>0</v>
      </c>
      <c r="Z395" s="13">
        <f t="shared" si="188"/>
        <v>0</v>
      </c>
      <c r="AA395" s="23">
        <f t="shared" si="189"/>
        <v>0</v>
      </c>
      <c r="AB395" s="23">
        <f t="shared" si="190"/>
        <v>0</v>
      </c>
      <c r="AC395" s="23">
        <f t="shared" si="191"/>
        <v>0</v>
      </c>
      <c r="AD395" s="24">
        <f t="shared" si="192"/>
        <v>0</v>
      </c>
      <c r="AE395" s="25">
        <f>IFERROR(VLOOKUP($B395,'[1]Market Cap'!$G:$I,2,FALSE),"-")</f>
        <v>10924.884861</v>
      </c>
      <c r="AF395" s="20">
        <f t="shared" si="193"/>
        <v>0</v>
      </c>
      <c r="AG395" s="17">
        <f t="shared" si="194"/>
        <v>0</v>
      </c>
      <c r="AH395" s="17">
        <f t="shared" si="195"/>
        <v>0</v>
      </c>
      <c r="AI395" s="17" t="str">
        <f t="shared" si="196"/>
        <v>-</v>
      </c>
      <c r="AJ395" s="26">
        <f>IFERROR(VLOOKUP($B395,'[1]Paste Only'!$D:$AM,26,FALSE),"-")</f>
        <v>896.5</v>
      </c>
      <c r="AK395" s="26">
        <f>IFERROR(VLOOKUP($B395,'[1]Paste Only'!$D:$AM,23,FALSE),"-")</f>
        <v>1100</v>
      </c>
      <c r="AL395" s="26">
        <f>IFERROR(VLOOKUP($B395,'[1]Paste Only'!$D:$AM,22,FALSE),"-")</f>
        <v>693</v>
      </c>
      <c r="AM395" s="21">
        <f t="shared" si="184"/>
        <v>0</v>
      </c>
      <c r="AN395" s="21">
        <f t="shared" si="184"/>
        <v>0.22699386503067487</v>
      </c>
      <c r="AO395" s="21">
        <f t="shared" si="184"/>
        <v>-0.22699386503067487</v>
      </c>
      <c r="AP395" s="27">
        <f t="shared" si="197"/>
        <v>0</v>
      </c>
      <c r="AQ395" s="27">
        <f t="shared" si="198"/>
        <v>0</v>
      </c>
      <c r="AR395" s="27">
        <f t="shared" si="199"/>
        <v>896.5</v>
      </c>
      <c r="AS395" s="27">
        <f t="shared" si="200"/>
        <v>896.5</v>
      </c>
      <c r="AT395" s="27">
        <f t="shared" si="201"/>
        <v>0</v>
      </c>
      <c r="AU395" s="27">
        <f t="shared" si="202"/>
        <v>0</v>
      </c>
      <c r="AV395" s="21">
        <f t="shared" si="203"/>
        <v>0.33333333333333331</v>
      </c>
      <c r="AW395" s="27">
        <f t="shared" si="204"/>
        <v>896.5</v>
      </c>
      <c r="AX395" s="27">
        <f t="shared" si="205"/>
        <v>896.5</v>
      </c>
      <c r="AY395" s="27">
        <f t="shared" si="206"/>
        <v>896.5</v>
      </c>
      <c r="AZ395" s="21">
        <f t="shared" si="207"/>
        <v>0.22197233013017104</v>
      </c>
      <c r="BA395" s="21">
        <f t="shared" si="208"/>
        <v>0.22197233013017104</v>
      </c>
      <c r="BB395" s="28">
        <f t="shared" si="209"/>
        <v>896.5</v>
      </c>
      <c r="BC395" s="28" t="s">
        <v>81</v>
      </c>
      <c r="BD395" s="28" t="s">
        <v>81</v>
      </c>
      <c r="BE395" s="28" t="s">
        <v>81</v>
      </c>
      <c r="BF395" s="28" t="str">
        <f t="shared" si="210"/>
        <v>-</v>
      </c>
      <c r="BG395" s="29">
        <f t="shared" si="211"/>
        <v>0</v>
      </c>
      <c r="BH395" s="29">
        <f t="shared" si="211"/>
        <v>0</v>
      </c>
      <c r="BI395" s="29">
        <f t="shared" si="211"/>
        <v>0</v>
      </c>
      <c r="BJ395" s="29">
        <f t="shared" si="211"/>
        <v>0</v>
      </c>
      <c r="BK395" s="29"/>
    </row>
    <row r="396" spans="1:64" x14ac:dyDescent="0.25">
      <c r="A396" s="13" t="s">
        <v>1242</v>
      </c>
      <c r="B396" s="13" t="s">
        <v>1243</v>
      </c>
      <c r="C396" s="13" t="s">
        <v>1244</v>
      </c>
      <c r="D396" s="13" t="str">
        <f>IFERROR(VLOOKUP($B396,[1]GICS!$C:$D,2,FALSE),"-")</f>
        <v>Materials</v>
      </c>
      <c r="E396" s="14">
        <f>IFERROR(IF(VLOOKUP($B396,'[1]Paste Only'!$D:$AM,4,FALSE)="-",VLOOKUP($B396,'[1]Market Cap'!$A:$J,10,FALSE),VLOOKUP($B396,'[1]Paste Only'!$D:$AM,4,FALSE)),"-")</f>
        <v>879.65</v>
      </c>
      <c r="F396" s="14">
        <f>IFERROR(VLOOKUP($B396,'[1]Paste Only'!$D:$AM,5,FALSE),"-")</f>
        <v>1093.25</v>
      </c>
      <c r="G396" s="15">
        <f>IFERROR(VLOOKUP($B396,'[1]Paste Only'!$D:$AM,6,FALSE),"-")</f>
        <v>6</v>
      </c>
      <c r="H396" s="15">
        <f>IFERROR(VLOOKUP($B396,'[1]Paste Only'!$D:$AM,7,FALSE),"-")</f>
        <v>0</v>
      </c>
      <c r="I396" s="15">
        <f>IFERROR(VLOOKUP($B396,'[1]Paste Only'!$D:$AM,8,FALSE),"-")</f>
        <v>0</v>
      </c>
      <c r="J396" s="16"/>
      <c r="K396" s="16"/>
      <c r="L396" s="14">
        <f>IFERROR(VLOOKUP($B396,'[1]Paste Only'!$D:$AM,12,FALSE),"-")</f>
        <v>72.8</v>
      </c>
      <c r="M396" s="14">
        <f>IFERROR(VLOOKUP($B396,'[1]Paste Only'!$D:$AM,15,FALSE),"-")</f>
        <v>61.379873563218396</v>
      </c>
      <c r="N396" s="17"/>
      <c r="O396" s="18"/>
      <c r="P396" s="19">
        <f t="shared" si="212"/>
        <v>-0.15686986863710994</v>
      </c>
      <c r="Q396" s="20">
        <f t="shared" si="185"/>
        <v>0.24282385039504351</v>
      </c>
      <c r="R396" s="13">
        <f t="shared" si="186"/>
        <v>6</v>
      </c>
      <c r="S396" s="13" t="str">
        <f>IFERROR(VLOOKUP($B396,'[1]Market Cap'!$G:$I,3,FALSE),"-")</f>
        <v>Small Cap</v>
      </c>
      <c r="T396" s="13"/>
      <c r="U396" s="13"/>
      <c r="V396" s="21">
        <f t="shared" si="183"/>
        <v>0</v>
      </c>
      <c r="W396" s="21">
        <f t="shared" si="183"/>
        <v>0</v>
      </c>
      <c r="X396" s="21">
        <f t="shared" si="183"/>
        <v>0</v>
      </c>
      <c r="Y396" s="22">
        <f t="shared" si="187"/>
        <v>0</v>
      </c>
      <c r="Z396" s="13">
        <f t="shared" si="188"/>
        <v>0</v>
      </c>
      <c r="AA396" s="23">
        <f t="shared" si="189"/>
        <v>0</v>
      </c>
      <c r="AB396" s="23">
        <f t="shared" si="190"/>
        <v>0</v>
      </c>
      <c r="AC396" s="23">
        <f t="shared" si="191"/>
        <v>0</v>
      </c>
      <c r="AD396" s="24">
        <f t="shared" si="192"/>
        <v>0</v>
      </c>
      <c r="AE396" s="25">
        <f>IFERROR(VLOOKUP($B396,'[1]Market Cap'!$G:$I,2,FALSE),"-")</f>
        <v>23188.180518674999</v>
      </c>
      <c r="AF396" s="20">
        <f t="shared" si="193"/>
        <v>0</v>
      </c>
      <c r="AG396" s="17">
        <f t="shared" si="194"/>
        <v>0</v>
      </c>
      <c r="AH396" s="17">
        <f t="shared" si="195"/>
        <v>0</v>
      </c>
      <c r="AI396" s="17" t="str">
        <f t="shared" si="196"/>
        <v>-</v>
      </c>
      <c r="AJ396" s="26">
        <f>IFERROR(VLOOKUP($B396,'[1]Paste Only'!$D:$AM,26,FALSE),"-")</f>
        <v>1163</v>
      </c>
      <c r="AK396" s="26">
        <f>IFERROR(VLOOKUP($B396,'[1]Paste Only'!$D:$AM,23,FALSE),"-")</f>
        <v>1189</v>
      </c>
      <c r="AL396" s="26">
        <f>IFERROR(VLOOKUP($B396,'[1]Paste Only'!$D:$AM,22,FALSE),"-")</f>
        <v>858</v>
      </c>
      <c r="AM396" s="21">
        <f t="shared" si="184"/>
        <v>6.3800594557511969E-2</v>
      </c>
      <c r="AN396" s="21">
        <f t="shared" si="184"/>
        <v>8.7582895037731534E-2</v>
      </c>
      <c r="AO396" s="21">
        <f t="shared" si="184"/>
        <v>-0.21518408415275558</v>
      </c>
      <c r="AP396" s="27">
        <f t="shared" si="197"/>
        <v>0</v>
      </c>
      <c r="AQ396" s="27">
        <f t="shared" si="198"/>
        <v>0</v>
      </c>
      <c r="AR396" s="27">
        <f t="shared" si="199"/>
        <v>1093.25</v>
      </c>
      <c r="AS396" s="27">
        <f t="shared" si="200"/>
        <v>1093.25</v>
      </c>
      <c r="AT396" s="27">
        <f t="shared" si="201"/>
        <v>0</v>
      </c>
      <c r="AU396" s="27">
        <f t="shared" si="202"/>
        <v>0</v>
      </c>
      <c r="AV396" s="21">
        <f t="shared" si="203"/>
        <v>1</v>
      </c>
      <c r="AW396" s="27">
        <f t="shared" si="204"/>
        <v>1093.25</v>
      </c>
      <c r="AX396" s="27">
        <f t="shared" si="205"/>
        <v>1093.25</v>
      </c>
      <c r="AY396" s="27">
        <f t="shared" si="206"/>
        <v>1093.25</v>
      </c>
      <c r="AZ396" s="21">
        <f t="shared" si="207"/>
        <v>0.24282385039504351</v>
      </c>
      <c r="BA396" s="21">
        <f t="shared" si="208"/>
        <v>0.24282385039504351</v>
      </c>
      <c r="BB396" s="28">
        <f t="shared" si="209"/>
        <v>1093.25</v>
      </c>
      <c r="BC396" s="28" t="s">
        <v>81</v>
      </c>
      <c r="BD396" s="28" t="s">
        <v>81</v>
      </c>
      <c r="BE396" s="28" t="s">
        <v>81</v>
      </c>
      <c r="BF396" s="28" t="str">
        <f t="shared" si="210"/>
        <v>-</v>
      </c>
      <c r="BG396" s="29">
        <f t="shared" si="211"/>
        <v>0</v>
      </c>
      <c r="BH396" s="29">
        <f t="shared" si="211"/>
        <v>0</v>
      </c>
      <c r="BI396" s="29">
        <f t="shared" si="211"/>
        <v>0</v>
      </c>
      <c r="BJ396" s="29">
        <f t="shared" si="211"/>
        <v>0</v>
      </c>
      <c r="BK396" s="29"/>
    </row>
    <row r="397" spans="1:64" x14ac:dyDescent="0.25">
      <c r="A397" s="13" t="s">
        <v>1245</v>
      </c>
      <c r="B397" s="13" t="s">
        <v>1246</v>
      </c>
      <c r="C397" s="13" t="s">
        <v>1247</v>
      </c>
      <c r="D397" s="13" t="str">
        <f>IFERROR(VLOOKUP($B397,[1]GICS!$C:$D,2,FALSE),"-")</f>
        <v>Utilities</v>
      </c>
      <c r="E397" s="14">
        <f>IFERROR(IF(VLOOKUP($B397,'[1]Paste Only'!$D:$AM,4,FALSE)="-",VLOOKUP($B397,'[1]Market Cap'!$A:$J,10,FALSE),VLOOKUP($B397,'[1]Paste Only'!$D:$AM,4,FALSE)),"-")</f>
        <v>1300.3499999999999</v>
      </c>
      <c r="F397" s="14">
        <f>IFERROR(VLOOKUP($B397,'[1]Paste Only'!$D:$AM,5,FALSE),"-")</f>
        <v>1572.3333740234375</v>
      </c>
      <c r="G397" s="15">
        <f>IFERROR(VLOOKUP($B397,'[1]Paste Only'!$D:$AM,6,FALSE),"-")</f>
        <v>21</v>
      </c>
      <c r="H397" s="15">
        <f>IFERROR(VLOOKUP($B397,'[1]Paste Only'!$D:$AM,7,FALSE),"-")</f>
        <v>5</v>
      </c>
      <c r="I397" s="15">
        <f>IFERROR(VLOOKUP($B397,'[1]Paste Only'!$D:$AM,8,FALSE),"-")</f>
        <v>5</v>
      </c>
      <c r="J397" s="16"/>
      <c r="K397" s="16"/>
      <c r="L397" s="14">
        <f>IFERROR(VLOOKUP($B397,'[1]Paste Only'!$D:$AM,12,FALSE),"-")</f>
        <v>105.33</v>
      </c>
      <c r="M397" s="14">
        <f>IFERROR(VLOOKUP($B397,'[1]Paste Only'!$D:$AM,15,FALSE),"-")</f>
        <v>113.46412643678161</v>
      </c>
      <c r="N397" s="17"/>
      <c r="O397" s="18"/>
      <c r="P397" s="19">
        <f t="shared" si="212"/>
        <v>7.722516317081185E-2</v>
      </c>
      <c r="Q397" s="20">
        <f t="shared" si="185"/>
        <v>0.20916166726145846</v>
      </c>
      <c r="R397" s="13">
        <f t="shared" si="186"/>
        <v>31</v>
      </c>
      <c r="S397" s="13" t="str">
        <f>IFERROR(VLOOKUP($B397,'[1]Market Cap'!$G:$I,3,FALSE),"-")</f>
        <v>Small Cap</v>
      </c>
      <c r="T397" s="13"/>
      <c r="U397" s="13"/>
      <c r="V397" s="21">
        <f t="shared" si="183"/>
        <v>0</v>
      </c>
      <c r="W397" s="21">
        <f t="shared" si="183"/>
        <v>0</v>
      </c>
      <c r="X397" s="21">
        <f t="shared" si="183"/>
        <v>0</v>
      </c>
      <c r="Y397" s="22">
        <f t="shared" si="187"/>
        <v>0</v>
      </c>
      <c r="Z397" s="13">
        <f t="shared" si="188"/>
        <v>0</v>
      </c>
      <c r="AA397" s="23">
        <f t="shared" si="189"/>
        <v>0</v>
      </c>
      <c r="AB397" s="23">
        <f t="shared" si="190"/>
        <v>0</v>
      </c>
      <c r="AC397" s="23">
        <f t="shared" si="191"/>
        <v>0</v>
      </c>
      <c r="AD397" s="24">
        <f t="shared" si="192"/>
        <v>0</v>
      </c>
      <c r="AE397" s="25">
        <f>IFERROR(VLOOKUP($B397,'[1]Market Cap'!$G:$I,2,FALSE),"-")</f>
        <v>12844.56836223</v>
      </c>
      <c r="AF397" s="20">
        <f t="shared" si="193"/>
        <v>0</v>
      </c>
      <c r="AG397" s="17">
        <f t="shared" si="194"/>
        <v>0</v>
      </c>
      <c r="AH397" s="17">
        <f t="shared" si="195"/>
        <v>0</v>
      </c>
      <c r="AI397" s="17" t="str">
        <f t="shared" si="196"/>
        <v>-</v>
      </c>
      <c r="AJ397" s="26">
        <f>IFERROR(VLOOKUP($B397,'[1]Paste Only'!$D:$AM,26,FALSE),"-")</f>
        <v>1615</v>
      </c>
      <c r="AK397" s="26">
        <f>IFERROR(VLOOKUP($B397,'[1]Paste Only'!$D:$AM,23,FALSE),"-")</f>
        <v>1981</v>
      </c>
      <c r="AL397" s="26">
        <f>IFERROR(VLOOKUP($B397,'[1]Paste Only'!$D:$AM,22,FALSE),"-")</f>
        <v>1100</v>
      </c>
      <c r="AM397" s="21">
        <f t="shared" si="184"/>
        <v>2.7135864875387661E-2</v>
      </c>
      <c r="AN397" s="21">
        <f t="shared" si="184"/>
        <v>0.25991092775117219</v>
      </c>
      <c r="AO397" s="21">
        <f t="shared" si="184"/>
        <v>-0.30040281649354394</v>
      </c>
      <c r="AP397" s="27">
        <f t="shared" si="197"/>
        <v>0</v>
      </c>
      <c r="AQ397" s="27">
        <f t="shared" si="198"/>
        <v>0</v>
      </c>
      <c r="AR397" s="27">
        <f t="shared" si="199"/>
        <v>1572.3333740234375</v>
      </c>
      <c r="AS397" s="27">
        <f t="shared" si="200"/>
        <v>1572.3333740234375</v>
      </c>
      <c r="AT397" s="27">
        <f t="shared" si="201"/>
        <v>0</v>
      </c>
      <c r="AU397" s="27">
        <f t="shared" si="202"/>
        <v>0</v>
      </c>
      <c r="AV397" s="21">
        <f t="shared" si="203"/>
        <v>0.67741935483870963</v>
      </c>
      <c r="AW397" s="27">
        <f t="shared" si="204"/>
        <v>1572.3333740234375</v>
      </c>
      <c r="AX397" s="27">
        <f t="shared" si="205"/>
        <v>1572.3333740234375</v>
      </c>
      <c r="AY397" s="27">
        <f t="shared" si="206"/>
        <v>1572.3333740234375</v>
      </c>
      <c r="AZ397" s="21">
        <f t="shared" si="207"/>
        <v>0.20916166726145846</v>
      </c>
      <c r="BA397" s="21">
        <f t="shared" si="208"/>
        <v>0.20916166726145846</v>
      </c>
      <c r="BB397" s="28">
        <f t="shared" si="209"/>
        <v>1572.3333740234375</v>
      </c>
      <c r="BC397" s="28" t="s">
        <v>81</v>
      </c>
      <c r="BD397" s="28" t="s">
        <v>81</v>
      </c>
      <c r="BE397" s="28" t="s">
        <v>81</v>
      </c>
      <c r="BF397" s="28" t="str">
        <f t="shared" si="210"/>
        <v>-</v>
      </c>
      <c r="BG397" s="29">
        <f t="shared" si="211"/>
        <v>0</v>
      </c>
      <c r="BH397" s="29">
        <f t="shared" si="211"/>
        <v>0</v>
      </c>
      <c r="BI397" s="29">
        <f t="shared" si="211"/>
        <v>0</v>
      </c>
      <c r="BJ397" s="29">
        <f t="shared" si="211"/>
        <v>0</v>
      </c>
      <c r="BK397" s="29"/>
    </row>
    <row r="398" spans="1:64" x14ac:dyDescent="0.25">
      <c r="A398" s="13" t="s">
        <v>1248</v>
      </c>
      <c r="B398" s="13" t="s">
        <v>1249</v>
      </c>
      <c r="C398" s="13" t="s">
        <v>1250</v>
      </c>
      <c r="D398" s="13" t="str">
        <f>IFERROR(VLOOKUP($B398,[1]GICS!$C:$D,2,FALSE),"-")</f>
        <v>Materials</v>
      </c>
      <c r="E398" s="14">
        <f>IFERROR(IF(VLOOKUP($B398,'[1]Paste Only'!$D:$AM,4,FALSE)="-",VLOOKUP($B398,'[1]Market Cap'!$A:$J,10,FALSE),VLOOKUP($B398,'[1]Paste Only'!$D:$AM,4,FALSE)),"-")</f>
        <v>1224.8499999999999</v>
      </c>
      <c r="F398" s="14" t="str">
        <f>IFERROR(VLOOKUP($B398,'[1]Paste Only'!$D:$AM,5,FALSE),"-")</f>
        <v>-</v>
      </c>
      <c r="G398" s="15">
        <f>IFERROR(VLOOKUP($B398,'[1]Paste Only'!$D:$AM,6,FALSE),"-")</f>
        <v>0</v>
      </c>
      <c r="H398" s="15">
        <f>IFERROR(VLOOKUP($B398,'[1]Paste Only'!$D:$AM,7,FALSE),"-")</f>
        <v>0</v>
      </c>
      <c r="I398" s="15">
        <f>IFERROR(VLOOKUP($B398,'[1]Paste Only'!$D:$AM,8,FALSE),"-")</f>
        <v>0</v>
      </c>
      <c r="J398" s="16"/>
      <c r="K398" s="16"/>
      <c r="L398" s="14">
        <f>IFERROR(VLOOKUP($B398,'[1]Paste Only'!$D:$AM,12,FALSE),"-")</f>
        <v>38.75</v>
      </c>
      <c r="M398" s="14" t="str">
        <f>IFERROR(VLOOKUP($B398,'[1]Paste Only'!$D:$AM,15,FALSE),"-")</f>
        <v>-</v>
      </c>
      <c r="N398" s="17"/>
      <c r="O398" s="18"/>
      <c r="P398" s="19">
        <f t="shared" si="212"/>
        <v>0</v>
      </c>
      <c r="Q398" s="20">
        <f t="shared" si="185"/>
        <v>0</v>
      </c>
      <c r="R398" s="13">
        <f t="shared" si="186"/>
        <v>0</v>
      </c>
      <c r="S398" s="13" t="str">
        <f>IFERROR(VLOOKUP($B398,'[1]Market Cap'!$G:$I,3,FALSE),"-")</f>
        <v>Small Cap</v>
      </c>
      <c r="T398" s="13"/>
      <c r="U398" s="13"/>
      <c r="V398" s="21">
        <f t="shared" si="183"/>
        <v>0</v>
      </c>
      <c r="W398" s="21">
        <f t="shared" si="183"/>
        <v>0</v>
      </c>
      <c r="X398" s="21">
        <f t="shared" si="183"/>
        <v>0</v>
      </c>
      <c r="Y398" s="22">
        <f t="shared" si="187"/>
        <v>0</v>
      </c>
      <c r="Z398" s="13">
        <f t="shared" si="188"/>
        <v>0</v>
      </c>
      <c r="AA398" s="23">
        <f t="shared" si="189"/>
        <v>0</v>
      </c>
      <c r="AB398" s="23">
        <f t="shared" si="190"/>
        <v>0</v>
      </c>
      <c r="AC398" s="23">
        <f t="shared" si="191"/>
        <v>0</v>
      </c>
      <c r="AD398" s="24">
        <f t="shared" si="192"/>
        <v>0</v>
      </c>
      <c r="AE398" s="25">
        <f>IFERROR(VLOOKUP($B398,'[1]Market Cap'!$G:$I,2,FALSE),"-")</f>
        <v>19100.592125560001</v>
      </c>
      <c r="AF398" s="20">
        <f t="shared" si="193"/>
        <v>0</v>
      </c>
      <c r="AG398" s="17">
        <f t="shared" si="194"/>
        <v>0</v>
      </c>
      <c r="AH398" s="17">
        <f t="shared" si="195"/>
        <v>0</v>
      </c>
      <c r="AI398" s="17" t="str">
        <f t="shared" si="196"/>
        <v>-</v>
      </c>
      <c r="AJ398" s="26" t="str">
        <f>IFERROR(VLOOKUP($B398,'[1]Paste Only'!$D:$AM,26,FALSE),"-")</f>
        <v>-</v>
      </c>
      <c r="AK398" s="26" t="str">
        <f>IFERROR(VLOOKUP($B398,'[1]Paste Only'!$D:$AM,23,FALSE),"-")</f>
        <v>-</v>
      </c>
      <c r="AL398" s="26" t="str">
        <f>IFERROR(VLOOKUP($B398,'[1]Paste Only'!$D:$AM,22,FALSE),"-")</f>
        <v>-</v>
      </c>
      <c r="AM398" s="21" t="str">
        <f t="shared" si="184"/>
        <v>-</v>
      </c>
      <c r="AN398" s="21" t="str">
        <f t="shared" si="184"/>
        <v>-</v>
      </c>
      <c r="AO398" s="21" t="str">
        <f t="shared" si="184"/>
        <v>-</v>
      </c>
      <c r="AP398" s="27">
        <f t="shared" si="197"/>
        <v>0</v>
      </c>
      <c r="AQ398" s="27" t="str">
        <f t="shared" si="198"/>
        <v>-</v>
      </c>
      <c r="AR398" s="27" t="str">
        <f t="shared" si="199"/>
        <v>-</v>
      </c>
      <c r="AS398" s="27">
        <f t="shared" si="200"/>
        <v>0</v>
      </c>
      <c r="AT398" s="27">
        <f t="shared" si="201"/>
        <v>0</v>
      </c>
      <c r="AU398" s="27">
        <f t="shared" si="202"/>
        <v>0</v>
      </c>
      <c r="AV398" s="21" t="str">
        <f t="shared" si="203"/>
        <v>0</v>
      </c>
      <c r="AW398" s="27">
        <f t="shared" si="204"/>
        <v>0</v>
      </c>
      <c r="AX398" s="27" t="str">
        <f t="shared" si="205"/>
        <v>-</v>
      </c>
      <c r="AY398" s="27" t="str">
        <f t="shared" si="206"/>
        <v>-</v>
      </c>
      <c r="AZ398" s="21" t="str">
        <f t="shared" si="207"/>
        <v>-</v>
      </c>
      <c r="BA398" s="21" t="str">
        <f t="shared" si="208"/>
        <v>-</v>
      </c>
      <c r="BB398" s="28" t="str">
        <f t="shared" si="209"/>
        <v>-</v>
      </c>
      <c r="BC398" s="28" t="s">
        <v>81</v>
      </c>
      <c r="BD398" s="28" t="s">
        <v>81</v>
      </c>
      <c r="BE398" s="28" t="s">
        <v>81</v>
      </c>
      <c r="BF398" s="28" t="str">
        <f t="shared" si="210"/>
        <v>-</v>
      </c>
      <c r="BG398" s="29">
        <f t="shared" si="211"/>
        <v>0</v>
      </c>
      <c r="BH398" s="29">
        <f t="shared" si="211"/>
        <v>0</v>
      </c>
      <c r="BI398" s="29">
        <f t="shared" si="211"/>
        <v>0</v>
      </c>
      <c r="BJ398" s="29">
        <f t="shared" si="211"/>
        <v>0</v>
      </c>
      <c r="BK398" s="29"/>
    </row>
    <row r="399" spans="1:64" x14ac:dyDescent="0.25">
      <c r="A399" s="13" t="s">
        <v>1251</v>
      </c>
      <c r="B399" s="13" t="s">
        <v>1252</v>
      </c>
      <c r="C399" s="13" t="s">
        <v>1253</v>
      </c>
      <c r="D399" s="13" t="str">
        <f>IFERROR(VLOOKUP($B399,[1]GICS!$C:$D,2,FALSE),"-")</f>
        <v>Consumer Discretionary</v>
      </c>
      <c r="E399" s="14">
        <f>IFERROR(IF(VLOOKUP($B399,'[1]Paste Only'!$D:$AM,4,FALSE)="-",VLOOKUP($B399,'[1]Market Cap'!$A:$J,10,FALSE),VLOOKUP($B399,'[1]Paste Only'!$D:$AM,4,FALSE)),"-")</f>
        <v>121</v>
      </c>
      <c r="F399" s="14">
        <f>IFERROR(VLOOKUP($B399,'[1]Paste Only'!$D:$AM,5,FALSE),"-")</f>
        <v>161.11111450195313</v>
      </c>
      <c r="G399" s="15">
        <f>IFERROR(VLOOKUP($B399,'[1]Paste Only'!$D:$AM,6,FALSE),"-")</f>
        <v>6</v>
      </c>
      <c r="H399" s="15">
        <f>IFERROR(VLOOKUP($B399,'[1]Paste Only'!$D:$AM,7,FALSE),"-")</f>
        <v>4</v>
      </c>
      <c r="I399" s="15">
        <f>IFERROR(VLOOKUP($B399,'[1]Paste Only'!$D:$AM,8,FALSE),"-")</f>
        <v>0</v>
      </c>
      <c r="J399" s="16"/>
      <c r="K399" s="16"/>
      <c r="L399" s="14">
        <f>IFERROR(VLOOKUP($B399,'[1]Paste Only'!$D:$AM,12,FALSE),"-")</f>
        <v>6.7</v>
      </c>
      <c r="M399" s="14">
        <f>IFERROR(VLOOKUP($B399,'[1]Paste Only'!$D:$AM,15,FALSE),"-")</f>
        <v>7.6987586206896559</v>
      </c>
      <c r="N399" s="17"/>
      <c r="O399" s="18"/>
      <c r="P399" s="19">
        <f t="shared" si="212"/>
        <v>0.14906845084920239</v>
      </c>
      <c r="Q399" s="20">
        <f t="shared" si="185"/>
        <v>0.3314968140657284</v>
      </c>
      <c r="R399" s="13">
        <f t="shared" si="186"/>
        <v>10</v>
      </c>
      <c r="S399" s="13" t="str">
        <f>IFERROR(VLOOKUP($B399,'[1]Market Cap'!$G:$I,3,FALSE),"-")</f>
        <v>Small Cap</v>
      </c>
      <c r="T399" s="13"/>
      <c r="U399" s="13"/>
      <c r="V399" s="21">
        <f t="shared" si="183"/>
        <v>0</v>
      </c>
      <c r="W399" s="21">
        <f t="shared" si="183"/>
        <v>0</v>
      </c>
      <c r="X399" s="21">
        <f t="shared" si="183"/>
        <v>0</v>
      </c>
      <c r="Y399" s="22">
        <f t="shared" si="187"/>
        <v>0</v>
      </c>
      <c r="Z399" s="13">
        <f t="shared" si="188"/>
        <v>0</v>
      </c>
      <c r="AA399" s="23">
        <f t="shared" si="189"/>
        <v>0</v>
      </c>
      <c r="AB399" s="23">
        <f t="shared" si="190"/>
        <v>0</v>
      </c>
      <c r="AC399" s="23">
        <f t="shared" si="191"/>
        <v>0</v>
      </c>
      <c r="AD399" s="24">
        <f t="shared" si="192"/>
        <v>0</v>
      </c>
      <c r="AE399" s="25">
        <f>IFERROR(VLOOKUP($B399,'[1]Market Cap'!$G:$I,2,FALSE),"-")</f>
        <v>11605.7454194</v>
      </c>
      <c r="AF399" s="20">
        <f t="shared" si="193"/>
        <v>0</v>
      </c>
      <c r="AG399" s="17">
        <f t="shared" si="194"/>
        <v>0</v>
      </c>
      <c r="AH399" s="17">
        <f t="shared" si="195"/>
        <v>0</v>
      </c>
      <c r="AI399" s="17" t="str">
        <f t="shared" si="196"/>
        <v>-</v>
      </c>
      <c r="AJ399" s="26">
        <f>IFERROR(VLOOKUP($B399,'[1]Paste Only'!$D:$AM,26,FALSE),"-")</f>
        <v>164</v>
      </c>
      <c r="AK399" s="26">
        <f>IFERROR(VLOOKUP($B399,'[1]Paste Only'!$D:$AM,23,FALSE),"-")</f>
        <v>192</v>
      </c>
      <c r="AL399" s="26">
        <f>IFERROR(VLOOKUP($B399,'[1]Paste Only'!$D:$AM,22,FALSE),"-")</f>
        <v>130</v>
      </c>
      <c r="AM399" s="21">
        <f t="shared" si="184"/>
        <v>1.7931013058765988E-2</v>
      </c>
      <c r="AN399" s="21">
        <f t="shared" si="184"/>
        <v>0.19172411284928703</v>
      </c>
      <c r="AO399" s="21">
        <f t="shared" si="184"/>
        <v>-0.19310346525829525</v>
      </c>
      <c r="AP399" s="27">
        <f t="shared" si="197"/>
        <v>0</v>
      </c>
      <c r="AQ399" s="27">
        <f t="shared" si="198"/>
        <v>0</v>
      </c>
      <c r="AR399" s="27">
        <f t="shared" si="199"/>
        <v>161.11111450195313</v>
      </c>
      <c r="AS399" s="27">
        <f t="shared" si="200"/>
        <v>161.11111450195313</v>
      </c>
      <c r="AT399" s="27">
        <f t="shared" si="201"/>
        <v>0</v>
      </c>
      <c r="AU399" s="27">
        <f t="shared" si="202"/>
        <v>0</v>
      </c>
      <c r="AV399" s="21">
        <f t="shared" si="203"/>
        <v>0.6</v>
      </c>
      <c r="AW399" s="27">
        <f t="shared" si="204"/>
        <v>161.11111450195313</v>
      </c>
      <c r="AX399" s="27">
        <f t="shared" si="205"/>
        <v>161.11111450195313</v>
      </c>
      <c r="AY399" s="27">
        <f t="shared" si="206"/>
        <v>164</v>
      </c>
      <c r="AZ399" s="21">
        <f t="shared" si="207"/>
        <v>0.35537190082644621</v>
      </c>
      <c r="BA399" s="21">
        <f t="shared" si="208"/>
        <v>0.35537190082644621</v>
      </c>
      <c r="BB399" s="28">
        <f t="shared" si="209"/>
        <v>161.11111450195313</v>
      </c>
      <c r="BC399" s="28" t="s">
        <v>81</v>
      </c>
      <c r="BD399" s="28" t="s">
        <v>81</v>
      </c>
      <c r="BE399" s="28" t="s">
        <v>81</v>
      </c>
      <c r="BF399" s="28" t="str">
        <f t="shared" si="210"/>
        <v>-</v>
      </c>
      <c r="BG399" s="29">
        <f t="shared" si="211"/>
        <v>0</v>
      </c>
      <c r="BH399" s="29">
        <f t="shared" si="211"/>
        <v>0</v>
      </c>
      <c r="BI399" s="29">
        <f t="shared" si="211"/>
        <v>0</v>
      </c>
      <c r="BJ399" s="29">
        <f t="shared" si="211"/>
        <v>0</v>
      </c>
      <c r="BK399" s="29"/>
    </row>
    <row r="400" spans="1:64" x14ac:dyDescent="0.25">
      <c r="A400" s="13" t="s">
        <v>1254</v>
      </c>
      <c r="B400" s="13" t="s">
        <v>1255</v>
      </c>
      <c r="C400" s="13" t="s">
        <v>1256</v>
      </c>
      <c r="D400" s="13" t="str">
        <f>IFERROR(VLOOKUP($B400,[1]GICS!$C:$D,2,FALSE),"-")</f>
        <v>Communication Services</v>
      </c>
      <c r="E400" s="14">
        <f>IFERROR(IF(VLOOKUP($B400,'[1]Paste Only'!$D:$AM,4,FALSE)="-",VLOOKUP($B400,'[1]Market Cap'!$A:$J,10,FALSE),VLOOKUP($B400,'[1]Paste Only'!$D:$AM,4,FALSE)),"-")</f>
        <v>116.2</v>
      </c>
      <c r="F400" s="14">
        <f>IFERROR(VLOOKUP($B400,'[1]Paste Only'!$D:$AM,5,FALSE),"-")</f>
        <v>150.6875</v>
      </c>
      <c r="G400" s="15">
        <f>IFERROR(VLOOKUP($B400,'[1]Paste Only'!$D:$AM,6,FALSE),"-")</f>
        <v>11</v>
      </c>
      <c r="H400" s="15">
        <f>IFERROR(VLOOKUP($B400,'[1]Paste Only'!$D:$AM,7,FALSE),"-")</f>
        <v>3</v>
      </c>
      <c r="I400" s="15">
        <f>IFERROR(VLOOKUP($B400,'[1]Paste Only'!$D:$AM,8,FALSE),"-")</f>
        <v>5</v>
      </c>
      <c r="J400" s="16"/>
      <c r="K400" s="16"/>
      <c r="L400" s="14">
        <f>IFERROR(VLOOKUP($B400,'[1]Paste Only'!$D:$AM,12,FALSE),"-")</f>
        <v>7.16</v>
      </c>
      <c r="M400" s="14">
        <f>IFERROR(VLOOKUP($B400,'[1]Paste Only'!$D:$AM,15,FALSE),"-")</f>
        <v>9.8922643678160931</v>
      </c>
      <c r="N400" s="17"/>
      <c r="O400" s="18"/>
      <c r="P400" s="19">
        <f t="shared" si="212"/>
        <v>0.38160116868939853</v>
      </c>
      <c r="Q400" s="20">
        <f t="shared" si="185"/>
        <v>0.29679432013769369</v>
      </c>
      <c r="R400" s="13">
        <f t="shared" si="186"/>
        <v>19</v>
      </c>
      <c r="S400" s="13" t="str">
        <f>IFERROR(VLOOKUP($B400,'[1]Market Cap'!$G:$I,3,FALSE),"-")</f>
        <v>Small Cap</v>
      </c>
      <c r="T400" s="13"/>
      <c r="U400" s="13"/>
      <c r="V400" s="21">
        <f t="shared" si="183"/>
        <v>0</v>
      </c>
      <c r="W400" s="21">
        <f t="shared" si="183"/>
        <v>0</v>
      </c>
      <c r="X400" s="21">
        <f t="shared" si="183"/>
        <v>0</v>
      </c>
      <c r="Y400" s="22">
        <f t="shared" si="187"/>
        <v>0</v>
      </c>
      <c r="Z400" s="13">
        <f t="shared" si="188"/>
        <v>0</v>
      </c>
      <c r="AA400" s="23">
        <f t="shared" si="189"/>
        <v>0</v>
      </c>
      <c r="AB400" s="23">
        <f t="shared" si="190"/>
        <v>0</v>
      </c>
      <c r="AC400" s="23">
        <f t="shared" si="191"/>
        <v>0</v>
      </c>
      <c r="AD400" s="24">
        <f t="shared" si="192"/>
        <v>0</v>
      </c>
      <c r="AE400" s="25">
        <f>IFERROR(VLOOKUP($B400,'[1]Market Cap'!$G:$I,2,FALSE),"-")</f>
        <v>11161.2356604</v>
      </c>
      <c r="AF400" s="20">
        <f t="shared" si="193"/>
        <v>0</v>
      </c>
      <c r="AG400" s="17">
        <f t="shared" si="194"/>
        <v>0</v>
      </c>
      <c r="AH400" s="17">
        <f t="shared" si="195"/>
        <v>0</v>
      </c>
      <c r="AI400" s="17" t="str">
        <f t="shared" si="196"/>
        <v>-</v>
      </c>
      <c r="AJ400" s="26">
        <f>IFERROR(VLOOKUP($B400,'[1]Paste Only'!$D:$AM,26,FALSE),"-")</f>
        <v>145.5</v>
      </c>
      <c r="AK400" s="26">
        <f>IFERROR(VLOOKUP($B400,'[1]Paste Only'!$D:$AM,23,FALSE),"-")</f>
        <v>200</v>
      </c>
      <c r="AL400" s="26">
        <f>IFERROR(VLOOKUP($B400,'[1]Paste Only'!$D:$AM,22,FALSE),"-")</f>
        <v>98</v>
      </c>
      <c r="AM400" s="21">
        <f t="shared" si="184"/>
        <v>-3.4425549564496061E-2</v>
      </c>
      <c r="AN400" s="21">
        <f t="shared" si="184"/>
        <v>0.32725010369141438</v>
      </c>
      <c r="AO400" s="21">
        <f t="shared" si="184"/>
        <v>-0.34964744919120694</v>
      </c>
      <c r="AP400" s="27">
        <f t="shared" si="197"/>
        <v>0</v>
      </c>
      <c r="AQ400" s="27">
        <f t="shared" si="198"/>
        <v>0</v>
      </c>
      <c r="AR400" s="27">
        <f t="shared" si="199"/>
        <v>150.6875</v>
      </c>
      <c r="AS400" s="27">
        <f t="shared" si="200"/>
        <v>150.6875</v>
      </c>
      <c r="AT400" s="27">
        <f t="shared" si="201"/>
        <v>0</v>
      </c>
      <c r="AU400" s="27">
        <f t="shared" si="202"/>
        <v>0</v>
      </c>
      <c r="AV400" s="21">
        <f t="shared" si="203"/>
        <v>0.57894736842105265</v>
      </c>
      <c r="AW400" s="27">
        <f t="shared" si="204"/>
        <v>150.6875</v>
      </c>
      <c r="AX400" s="27">
        <f t="shared" si="205"/>
        <v>150.6875</v>
      </c>
      <c r="AY400" s="27">
        <f t="shared" si="206"/>
        <v>145.5</v>
      </c>
      <c r="AZ400" s="21">
        <f t="shared" si="207"/>
        <v>0.25215146299483648</v>
      </c>
      <c r="BA400" s="21">
        <f t="shared" si="208"/>
        <v>0.25215146299483648</v>
      </c>
      <c r="BB400" s="28">
        <f t="shared" si="209"/>
        <v>150.6875</v>
      </c>
      <c r="BC400" s="28" t="s">
        <v>81</v>
      </c>
      <c r="BD400" s="28" t="s">
        <v>81</v>
      </c>
      <c r="BE400" s="28" t="s">
        <v>81</v>
      </c>
      <c r="BF400" s="28" t="str">
        <f t="shared" si="210"/>
        <v>-</v>
      </c>
      <c r="BG400" s="29">
        <f t="shared" si="211"/>
        <v>0</v>
      </c>
      <c r="BH400" s="29">
        <f t="shared" si="211"/>
        <v>0</v>
      </c>
      <c r="BI400" s="29">
        <f t="shared" si="211"/>
        <v>0</v>
      </c>
      <c r="BJ400" s="29">
        <f t="shared" si="211"/>
        <v>0</v>
      </c>
      <c r="BK400" s="29"/>
    </row>
    <row r="401" spans="1:64" x14ac:dyDescent="0.25">
      <c r="A401" s="13" t="s">
        <v>1257</v>
      </c>
      <c r="B401" s="13" t="s">
        <v>1258</v>
      </c>
      <c r="C401" s="13" t="s">
        <v>1259</v>
      </c>
      <c r="D401" s="13" t="str">
        <f>IFERROR(VLOOKUP($B401,[1]GICS!$C:$D,2,FALSE),"-")</f>
        <v>Health Care</v>
      </c>
      <c r="E401" s="14">
        <f>IFERROR(IF(VLOOKUP($B401,'[1]Paste Only'!$D:$AM,4,FALSE)="-",VLOOKUP($B401,'[1]Market Cap'!$A:$J,10,FALSE),VLOOKUP($B401,'[1]Paste Only'!$D:$AM,4,FALSE)),"-")</f>
        <v>9004.2000000000007</v>
      </c>
      <c r="F401" s="14" t="str">
        <f>IFERROR(VLOOKUP($B401,'[1]Paste Only'!$D:$AM,5,FALSE),"-")</f>
        <v>-</v>
      </c>
      <c r="G401" s="15">
        <f>IFERROR(VLOOKUP($B401,'[1]Paste Only'!$D:$AM,6,FALSE),"-")</f>
        <v>0</v>
      </c>
      <c r="H401" s="15">
        <f>IFERROR(VLOOKUP($B401,'[1]Paste Only'!$D:$AM,7,FALSE),"-")</f>
        <v>0</v>
      </c>
      <c r="I401" s="15">
        <f>IFERROR(VLOOKUP($B401,'[1]Paste Only'!$D:$AM,8,FALSE),"-")</f>
        <v>0</v>
      </c>
      <c r="J401" s="16"/>
      <c r="K401" s="16"/>
      <c r="L401" s="14">
        <f>IFERROR(VLOOKUP($B401,'[1]Paste Only'!$D:$AM,12,FALSE),"-")</f>
        <v>46.3</v>
      </c>
      <c r="M401" s="14" t="str">
        <f>IFERROR(VLOOKUP($B401,'[1]Paste Only'!$D:$AM,15,FALSE),"-")</f>
        <v>-</v>
      </c>
      <c r="N401" s="17"/>
      <c r="O401" s="18"/>
      <c r="P401" s="19">
        <f t="shared" si="212"/>
        <v>0</v>
      </c>
      <c r="Q401" s="20">
        <f t="shared" si="185"/>
        <v>0</v>
      </c>
      <c r="R401" s="13">
        <f t="shared" si="186"/>
        <v>0</v>
      </c>
      <c r="S401" s="13" t="str">
        <f>IFERROR(VLOOKUP($B401,'[1]Market Cap'!$G:$I,3,FALSE),"-")</f>
        <v>Small Cap</v>
      </c>
      <c r="T401" s="13"/>
      <c r="U401" s="13"/>
      <c r="V401" s="21">
        <f t="shared" si="183"/>
        <v>0</v>
      </c>
      <c r="W401" s="21">
        <f t="shared" si="183"/>
        <v>0</v>
      </c>
      <c r="X401" s="21">
        <f t="shared" si="183"/>
        <v>0</v>
      </c>
      <c r="Y401" s="22">
        <f t="shared" si="187"/>
        <v>0</v>
      </c>
      <c r="Z401" s="13">
        <f t="shared" si="188"/>
        <v>0</v>
      </c>
      <c r="AA401" s="23">
        <f t="shared" si="189"/>
        <v>0</v>
      </c>
      <c r="AB401" s="23">
        <f t="shared" si="190"/>
        <v>0</v>
      </c>
      <c r="AC401" s="23">
        <f t="shared" si="191"/>
        <v>0</v>
      </c>
      <c r="AD401" s="24">
        <f t="shared" si="192"/>
        <v>0</v>
      </c>
      <c r="AE401" s="25">
        <f>IFERROR(VLOOKUP($B401,'[1]Market Cap'!$G:$I,2,FALSE),"-")</f>
        <v>22510.5</v>
      </c>
      <c r="AF401" s="20">
        <f t="shared" si="193"/>
        <v>0</v>
      </c>
      <c r="AG401" s="17">
        <f t="shared" si="194"/>
        <v>0</v>
      </c>
      <c r="AH401" s="17">
        <f t="shared" si="195"/>
        <v>0</v>
      </c>
      <c r="AI401" s="17" t="str">
        <f t="shared" si="196"/>
        <v>-</v>
      </c>
      <c r="AJ401" s="26" t="str">
        <f>IFERROR(VLOOKUP($B401,'[1]Paste Only'!$D:$AM,26,FALSE),"-")</f>
        <v>-</v>
      </c>
      <c r="AK401" s="26" t="str">
        <f>IFERROR(VLOOKUP($B401,'[1]Paste Only'!$D:$AM,23,FALSE),"-")</f>
        <v>-</v>
      </c>
      <c r="AL401" s="26" t="str">
        <f>IFERROR(VLOOKUP($B401,'[1]Paste Only'!$D:$AM,22,FALSE),"-")</f>
        <v>-</v>
      </c>
      <c r="AM401" s="21" t="str">
        <f t="shared" si="184"/>
        <v>-</v>
      </c>
      <c r="AN401" s="21" t="str">
        <f t="shared" si="184"/>
        <v>-</v>
      </c>
      <c r="AO401" s="21" t="str">
        <f t="shared" si="184"/>
        <v>-</v>
      </c>
      <c r="AP401" s="27">
        <f t="shared" si="197"/>
        <v>0</v>
      </c>
      <c r="AQ401" s="27" t="str">
        <f t="shared" si="198"/>
        <v>-</v>
      </c>
      <c r="AR401" s="27" t="str">
        <f t="shared" si="199"/>
        <v>-</v>
      </c>
      <c r="AS401" s="27">
        <f t="shared" si="200"/>
        <v>0</v>
      </c>
      <c r="AT401" s="27">
        <f t="shared" si="201"/>
        <v>0</v>
      </c>
      <c r="AU401" s="27">
        <f t="shared" si="202"/>
        <v>0</v>
      </c>
      <c r="AV401" s="21" t="str">
        <f t="shared" si="203"/>
        <v>0</v>
      </c>
      <c r="AW401" s="27">
        <f t="shared" si="204"/>
        <v>0</v>
      </c>
      <c r="AX401" s="27" t="str">
        <f t="shared" si="205"/>
        <v>-</v>
      </c>
      <c r="AY401" s="27" t="str">
        <f t="shared" si="206"/>
        <v>-</v>
      </c>
      <c r="AZ401" s="21" t="str">
        <f t="shared" si="207"/>
        <v>-</v>
      </c>
      <c r="BA401" s="21" t="str">
        <f t="shared" si="208"/>
        <v>-</v>
      </c>
      <c r="BB401" s="28" t="str">
        <f t="shared" si="209"/>
        <v>-</v>
      </c>
      <c r="BC401" s="28" t="s">
        <v>81</v>
      </c>
      <c r="BD401" s="28" t="s">
        <v>81</v>
      </c>
      <c r="BE401" s="28" t="s">
        <v>81</v>
      </c>
      <c r="BF401" s="28" t="str">
        <f t="shared" si="210"/>
        <v>-</v>
      </c>
      <c r="BG401" s="29">
        <f t="shared" si="211"/>
        <v>0</v>
      </c>
      <c r="BH401" s="29">
        <f t="shared" si="211"/>
        <v>0</v>
      </c>
      <c r="BI401" s="29">
        <f t="shared" si="211"/>
        <v>0</v>
      </c>
      <c r="BJ401" s="29">
        <f t="shared" si="211"/>
        <v>0</v>
      </c>
      <c r="BK401" s="29"/>
    </row>
    <row r="402" spans="1:64" x14ac:dyDescent="0.25">
      <c r="A402" s="13" t="s">
        <v>1260</v>
      </c>
      <c r="B402" s="13" t="s">
        <v>1261</v>
      </c>
      <c r="C402" s="13" t="s">
        <v>1262</v>
      </c>
      <c r="D402" s="13" t="str">
        <f>IFERROR(VLOOKUP($B402,[1]GICS!$C:$D,2,FALSE),"-")</f>
        <v>Industrials</v>
      </c>
      <c r="E402" s="14">
        <f>IFERROR(IF(VLOOKUP($B402,'[1]Paste Only'!$D:$AM,4,FALSE)="-",VLOOKUP($B402,'[1]Market Cap'!$A:$J,10,FALSE),VLOOKUP($B402,'[1]Paste Only'!$D:$AM,4,FALSE)),"-")</f>
        <v>4425.8999999999996</v>
      </c>
      <c r="F402" s="14">
        <f>IFERROR(VLOOKUP($B402,'[1]Paste Only'!$D:$AM,5,FALSE),"-")</f>
        <v>4761</v>
      </c>
      <c r="G402" s="15">
        <f>IFERROR(VLOOKUP($B402,'[1]Paste Only'!$D:$AM,6,FALSE),"-")</f>
        <v>3</v>
      </c>
      <c r="H402" s="15">
        <f>IFERROR(VLOOKUP($B402,'[1]Paste Only'!$D:$AM,7,FALSE),"-")</f>
        <v>1</v>
      </c>
      <c r="I402" s="15">
        <f>IFERROR(VLOOKUP($B402,'[1]Paste Only'!$D:$AM,8,FALSE),"-")</f>
        <v>0</v>
      </c>
      <c r="J402" s="16"/>
      <c r="K402" s="16"/>
      <c r="L402" s="14">
        <f>IFERROR(VLOOKUP($B402,'[1]Paste Only'!$D:$AM,12,FALSE),"-")</f>
        <v>70.239999999999995</v>
      </c>
      <c r="M402" s="14">
        <f>IFERROR(VLOOKUP($B402,'[1]Paste Only'!$D:$AM,15,FALSE),"-")</f>
        <v>119.72116091954024</v>
      </c>
      <c r="N402" s="17"/>
      <c r="O402" s="18"/>
      <c r="P402" s="19">
        <f t="shared" si="212"/>
        <v>0.7044584413374182</v>
      </c>
      <c r="Q402" s="20">
        <f t="shared" si="185"/>
        <v>7.5713414220836439E-2</v>
      </c>
      <c r="R402" s="13">
        <f t="shared" si="186"/>
        <v>4</v>
      </c>
      <c r="S402" s="13" t="str">
        <f>IFERROR(VLOOKUP($B402,'[1]Market Cap'!$G:$I,3,FALSE),"-")</f>
        <v>Small Cap</v>
      </c>
      <c r="T402" s="13"/>
      <c r="U402" s="13"/>
      <c r="V402" s="21">
        <f t="shared" si="183"/>
        <v>0</v>
      </c>
      <c r="W402" s="21">
        <f t="shared" si="183"/>
        <v>0</v>
      </c>
      <c r="X402" s="21">
        <f t="shared" si="183"/>
        <v>0</v>
      </c>
      <c r="Y402" s="22">
        <f t="shared" si="187"/>
        <v>0</v>
      </c>
      <c r="Z402" s="13">
        <f t="shared" si="188"/>
        <v>0</v>
      </c>
      <c r="AA402" s="23">
        <f t="shared" si="189"/>
        <v>0</v>
      </c>
      <c r="AB402" s="23">
        <f t="shared" si="190"/>
        <v>0</v>
      </c>
      <c r="AC402" s="23">
        <f t="shared" si="191"/>
        <v>0</v>
      </c>
      <c r="AD402" s="24">
        <f t="shared" si="192"/>
        <v>0</v>
      </c>
      <c r="AE402" s="25">
        <f>IFERROR(VLOOKUP($B402,'[1]Market Cap'!$G:$I,2,FALSE),"-")</f>
        <v>18431.439255000001</v>
      </c>
      <c r="AF402" s="20">
        <f t="shared" si="193"/>
        <v>0</v>
      </c>
      <c r="AG402" s="17">
        <f t="shared" si="194"/>
        <v>0</v>
      </c>
      <c r="AH402" s="17">
        <f t="shared" si="195"/>
        <v>0</v>
      </c>
      <c r="AI402" s="17" t="str">
        <f t="shared" si="196"/>
        <v>-</v>
      </c>
      <c r="AJ402" s="26">
        <f>IFERROR(VLOOKUP($B402,'[1]Paste Only'!$D:$AM,26,FALSE),"-")</f>
        <v>4921</v>
      </c>
      <c r="AK402" s="26">
        <f>IFERROR(VLOOKUP($B402,'[1]Paste Only'!$D:$AM,23,FALSE),"-")</f>
        <v>5220</v>
      </c>
      <c r="AL402" s="26">
        <f>IFERROR(VLOOKUP($B402,'[1]Paste Only'!$D:$AM,22,FALSE),"-")</f>
        <v>4142</v>
      </c>
      <c r="AM402" s="21">
        <f t="shared" si="184"/>
        <v>3.3606385213190482E-2</v>
      </c>
      <c r="AN402" s="21">
        <f t="shared" si="184"/>
        <v>9.6408317580340297E-2</v>
      </c>
      <c r="AO402" s="21">
        <f t="shared" si="184"/>
        <v>-0.13001470279353078</v>
      </c>
      <c r="AP402" s="27">
        <f t="shared" si="197"/>
        <v>0</v>
      </c>
      <c r="AQ402" s="27">
        <f t="shared" si="198"/>
        <v>0</v>
      </c>
      <c r="AR402" s="27">
        <f t="shared" si="199"/>
        <v>4761</v>
      </c>
      <c r="AS402" s="27">
        <f t="shared" si="200"/>
        <v>4761</v>
      </c>
      <c r="AT402" s="27">
        <f t="shared" si="201"/>
        <v>0</v>
      </c>
      <c r="AU402" s="27">
        <f t="shared" si="202"/>
        <v>0</v>
      </c>
      <c r="AV402" s="21">
        <f t="shared" si="203"/>
        <v>0.75</v>
      </c>
      <c r="AW402" s="27">
        <f t="shared" si="204"/>
        <v>4761</v>
      </c>
      <c r="AX402" s="27">
        <f t="shared" si="205"/>
        <v>4761</v>
      </c>
      <c r="AY402" s="27">
        <f t="shared" si="206"/>
        <v>4761</v>
      </c>
      <c r="AZ402" s="21">
        <f t="shared" si="207"/>
        <v>7.5713414220836439E-2</v>
      </c>
      <c r="BA402" s="21">
        <f t="shared" si="208"/>
        <v>7.5713414220836439E-2</v>
      </c>
      <c r="BB402" s="28">
        <f t="shared" si="209"/>
        <v>4761</v>
      </c>
      <c r="BC402" s="28" t="s">
        <v>81</v>
      </c>
      <c r="BD402" s="28" t="s">
        <v>81</v>
      </c>
      <c r="BE402" s="28" t="s">
        <v>81</v>
      </c>
      <c r="BF402" s="28" t="str">
        <f t="shared" si="210"/>
        <v>-</v>
      </c>
      <c r="BG402" s="29">
        <f t="shared" si="211"/>
        <v>0</v>
      </c>
      <c r="BH402" s="29">
        <f t="shared" si="211"/>
        <v>0</v>
      </c>
      <c r="BI402" s="29">
        <f t="shared" si="211"/>
        <v>0</v>
      </c>
      <c r="BJ402" s="29">
        <f t="shared" si="211"/>
        <v>0</v>
      </c>
      <c r="BK402" s="29"/>
    </row>
    <row r="403" spans="1:64" x14ac:dyDescent="0.25">
      <c r="A403" s="13" t="s">
        <v>1263</v>
      </c>
      <c r="B403" s="13" t="s">
        <v>1264</v>
      </c>
      <c r="C403" s="13" t="s">
        <v>1265</v>
      </c>
      <c r="D403" s="13" t="str">
        <f>IFERROR(VLOOKUP($B403,[1]GICS!$C:$D,2,FALSE),"-")</f>
        <v>Communication Services</v>
      </c>
      <c r="E403" s="14">
        <f>IFERROR(IF(VLOOKUP($B403,'[1]Paste Only'!$D:$AM,4,FALSE)="-",VLOOKUP($B403,'[1]Market Cap'!$A:$J,10,FALSE),VLOOKUP($B403,'[1]Paste Only'!$D:$AM,4,FALSE)),"-")</f>
        <v>72.95</v>
      </c>
      <c r="F403" s="14">
        <f>IFERROR(VLOOKUP($B403,'[1]Paste Only'!$D:$AM,5,FALSE),"-")</f>
        <v>123</v>
      </c>
      <c r="G403" s="15">
        <f>IFERROR(VLOOKUP($B403,'[1]Paste Only'!$D:$AM,6,FALSE),"-")</f>
        <v>1</v>
      </c>
      <c r="H403" s="15">
        <f>IFERROR(VLOOKUP($B403,'[1]Paste Only'!$D:$AM,7,FALSE),"-")</f>
        <v>0</v>
      </c>
      <c r="I403" s="15">
        <f>IFERROR(VLOOKUP($B403,'[1]Paste Only'!$D:$AM,8,FALSE),"-")</f>
        <v>0</v>
      </c>
      <c r="J403" s="16"/>
      <c r="K403" s="16"/>
      <c r="L403" s="14">
        <f>IFERROR(VLOOKUP($B403,'[1]Paste Only'!$D:$AM,12,FALSE),"-")</f>
        <v>1.23</v>
      </c>
      <c r="M403" s="14">
        <f>IFERROR(VLOOKUP($B403,'[1]Paste Only'!$D:$AM,15,FALSE),"-")</f>
        <v>2.0517241379310347</v>
      </c>
      <c r="N403" s="17"/>
      <c r="O403" s="18"/>
      <c r="P403" s="19">
        <f t="shared" si="212"/>
        <v>0.66806840482197938</v>
      </c>
      <c r="Q403" s="20">
        <f t="shared" si="185"/>
        <v>0.68608636052090466</v>
      </c>
      <c r="R403" s="13">
        <f t="shared" si="186"/>
        <v>1</v>
      </c>
      <c r="S403" s="13" t="str">
        <f>IFERROR(VLOOKUP($B403,'[1]Market Cap'!$G:$I,3,FALSE),"-")</f>
        <v>Small Cap</v>
      </c>
      <c r="T403" s="13"/>
      <c r="U403" s="13"/>
      <c r="V403" s="21">
        <f t="shared" ref="V403:X466" si="213">IFERROR(G403/$U403,0)</f>
        <v>0</v>
      </c>
      <c r="W403" s="21">
        <f t="shared" si="213"/>
        <v>0</v>
      </c>
      <c r="X403" s="21">
        <f t="shared" si="213"/>
        <v>0</v>
      </c>
      <c r="Y403" s="22">
        <f t="shared" si="187"/>
        <v>0</v>
      </c>
      <c r="Z403" s="13">
        <f t="shared" si="188"/>
        <v>0</v>
      </c>
      <c r="AA403" s="23">
        <f t="shared" si="189"/>
        <v>0</v>
      </c>
      <c r="AB403" s="23">
        <f t="shared" si="190"/>
        <v>0</v>
      </c>
      <c r="AC403" s="23">
        <f t="shared" si="191"/>
        <v>0</v>
      </c>
      <c r="AD403" s="24">
        <f t="shared" si="192"/>
        <v>0</v>
      </c>
      <c r="AE403" s="25">
        <f>IFERROR(VLOOKUP($B403,'[1]Market Cap'!$G:$I,2,FALSE),"-")</f>
        <v>10524.298163539999</v>
      </c>
      <c r="AF403" s="20">
        <f t="shared" si="193"/>
        <v>0</v>
      </c>
      <c r="AG403" s="17">
        <f t="shared" si="194"/>
        <v>0</v>
      </c>
      <c r="AH403" s="17">
        <f t="shared" si="195"/>
        <v>0</v>
      </c>
      <c r="AI403" s="17" t="str">
        <f t="shared" si="196"/>
        <v>-</v>
      </c>
      <c r="AJ403" s="26">
        <f>IFERROR(VLOOKUP($B403,'[1]Paste Only'!$D:$AM,26,FALSE),"-")</f>
        <v>123</v>
      </c>
      <c r="AK403" s="26">
        <f>IFERROR(VLOOKUP($B403,'[1]Paste Only'!$D:$AM,23,FALSE),"-")</f>
        <v>123</v>
      </c>
      <c r="AL403" s="26">
        <f>IFERROR(VLOOKUP($B403,'[1]Paste Only'!$D:$AM,22,FALSE),"-")</f>
        <v>123</v>
      </c>
      <c r="AM403" s="21">
        <f t="shared" ref="AM403:AO466" si="214">IFERROR(AJ403/$F403-1,"-")</f>
        <v>0</v>
      </c>
      <c r="AN403" s="21">
        <f t="shared" si="214"/>
        <v>0</v>
      </c>
      <c r="AO403" s="21">
        <f t="shared" si="214"/>
        <v>0</v>
      </c>
      <c r="AP403" s="27">
        <f t="shared" si="197"/>
        <v>0</v>
      </c>
      <c r="AQ403" s="27">
        <f t="shared" si="198"/>
        <v>0</v>
      </c>
      <c r="AR403" s="27">
        <f t="shared" si="199"/>
        <v>123</v>
      </c>
      <c r="AS403" s="27">
        <f t="shared" si="200"/>
        <v>123</v>
      </c>
      <c r="AT403" s="27">
        <f t="shared" si="201"/>
        <v>0</v>
      </c>
      <c r="AU403" s="27">
        <f t="shared" si="202"/>
        <v>0</v>
      </c>
      <c r="AV403" s="21">
        <f t="shared" si="203"/>
        <v>1</v>
      </c>
      <c r="AW403" s="27">
        <f t="shared" si="204"/>
        <v>123</v>
      </c>
      <c r="AX403" s="27">
        <f t="shared" si="205"/>
        <v>123</v>
      </c>
      <c r="AY403" s="27">
        <f t="shared" si="206"/>
        <v>123</v>
      </c>
      <c r="AZ403" s="21">
        <f t="shared" si="207"/>
        <v>0.68608636052090466</v>
      </c>
      <c r="BA403" s="21">
        <f t="shared" si="208"/>
        <v>0.3</v>
      </c>
      <c r="BB403" s="28">
        <f t="shared" si="209"/>
        <v>123</v>
      </c>
      <c r="BC403" s="28" t="s">
        <v>81</v>
      </c>
      <c r="BD403" s="28" t="s">
        <v>81</v>
      </c>
      <c r="BE403" s="28" t="s">
        <v>81</v>
      </c>
      <c r="BF403" s="28" t="str">
        <f t="shared" si="210"/>
        <v>-</v>
      </c>
      <c r="BG403" s="29">
        <f t="shared" si="211"/>
        <v>0</v>
      </c>
      <c r="BH403" s="29">
        <f t="shared" si="211"/>
        <v>0</v>
      </c>
      <c r="BI403" s="29">
        <f t="shared" si="211"/>
        <v>0</v>
      </c>
      <c r="BJ403" s="29">
        <f t="shared" si="211"/>
        <v>0</v>
      </c>
      <c r="BK403" s="29"/>
    </row>
    <row r="404" spans="1:64" x14ac:dyDescent="0.25">
      <c r="A404" s="13" t="s">
        <v>1266</v>
      </c>
      <c r="B404" s="13" t="s">
        <v>1267</v>
      </c>
      <c r="C404" s="13" t="s">
        <v>1268</v>
      </c>
      <c r="D404" s="13" t="str">
        <f>IFERROR(VLOOKUP($B404,[1]GICS!$C:$D,2,FALSE),"-")</f>
        <v>Health Care</v>
      </c>
      <c r="E404" s="14">
        <f>IFERROR(IF(VLOOKUP($B404,'[1]Paste Only'!$D:$AM,4,FALSE)="-",VLOOKUP($B404,'[1]Market Cap'!$A:$J,10,FALSE),VLOOKUP($B404,'[1]Paste Only'!$D:$AM,4,FALSE)),"-")</f>
        <v>1460.25</v>
      </c>
      <c r="F404" s="14">
        <f>IFERROR(VLOOKUP($B404,'[1]Paste Only'!$D:$AM,5,FALSE),"-")</f>
        <v>1704.5384521484375</v>
      </c>
      <c r="G404" s="15">
        <f>IFERROR(VLOOKUP($B404,'[1]Paste Only'!$D:$AM,6,FALSE),"-")</f>
        <v>13</v>
      </c>
      <c r="H404" s="15">
        <f>IFERROR(VLOOKUP($B404,'[1]Paste Only'!$D:$AM,7,FALSE),"-")</f>
        <v>0</v>
      </c>
      <c r="I404" s="15">
        <f>IFERROR(VLOOKUP($B404,'[1]Paste Only'!$D:$AM,8,FALSE),"-")</f>
        <v>0</v>
      </c>
      <c r="J404" s="16"/>
      <c r="K404" s="16"/>
      <c r="L404" s="14">
        <f>IFERROR(VLOOKUP($B404,'[1]Paste Only'!$D:$AM,12,FALSE),"-")</f>
        <v>25.349999999999998</v>
      </c>
      <c r="M404" s="14">
        <f>IFERROR(VLOOKUP($B404,'[1]Paste Only'!$D:$AM,15,FALSE),"-")</f>
        <v>32.792149425287356</v>
      </c>
      <c r="N404" s="17"/>
      <c r="O404" s="18"/>
      <c r="P404" s="19">
        <f t="shared" si="212"/>
        <v>0.29357591421251916</v>
      </c>
      <c r="Q404" s="20">
        <f t="shared" si="185"/>
        <v>0.16729221170925346</v>
      </c>
      <c r="R404" s="13">
        <f t="shared" si="186"/>
        <v>13</v>
      </c>
      <c r="S404" s="13" t="str">
        <f>IFERROR(VLOOKUP($B404,'[1]Market Cap'!$G:$I,3,FALSE),"-")</f>
        <v>Small Cap</v>
      </c>
      <c r="T404" s="13"/>
      <c r="U404" s="13"/>
      <c r="V404" s="21">
        <f t="shared" si="213"/>
        <v>0</v>
      </c>
      <c r="W404" s="21">
        <f t="shared" si="213"/>
        <v>0</v>
      </c>
      <c r="X404" s="21">
        <f t="shared" si="213"/>
        <v>0</v>
      </c>
      <c r="Y404" s="22">
        <f t="shared" si="187"/>
        <v>0</v>
      </c>
      <c r="Z404" s="13">
        <f t="shared" si="188"/>
        <v>0</v>
      </c>
      <c r="AA404" s="23">
        <f t="shared" si="189"/>
        <v>0</v>
      </c>
      <c r="AB404" s="23">
        <f t="shared" si="190"/>
        <v>0</v>
      </c>
      <c r="AC404" s="23">
        <f t="shared" si="191"/>
        <v>0</v>
      </c>
      <c r="AD404" s="24">
        <f t="shared" si="192"/>
        <v>0</v>
      </c>
      <c r="AE404" s="25">
        <f>IFERROR(VLOOKUP($B404,'[1]Market Cap'!$G:$I,2,FALSE),"-")</f>
        <v>14830.175754899999</v>
      </c>
      <c r="AF404" s="20">
        <f t="shared" si="193"/>
        <v>0</v>
      </c>
      <c r="AG404" s="17">
        <f t="shared" si="194"/>
        <v>0</v>
      </c>
      <c r="AH404" s="17">
        <f t="shared" si="195"/>
        <v>0</v>
      </c>
      <c r="AI404" s="17" t="str">
        <f t="shared" si="196"/>
        <v>-</v>
      </c>
      <c r="AJ404" s="26">
        <f>IFERROR(VLOOKUP($B404,'[1]Paste Only'!$D:$AM,26,FALSE),"-")</f>
        <v>1685</v>
      </c>
      <c r="AK404" s="26">
        <f>IFERROR(VLOOKUP($B404,'[1]Paste Only'!$D:$AM,23,FALSE),"-")</f>
        <v>1870</v>
      </c>
      <c r="AL404" s="26">
        <f>IFERROR(VLOOKUP($B404,'[1]Paste Only'!$D:$AM,22,FALSE),"-")</f>
        <v>1522</v>
      </c>
      <c r="AM404" s="21">
        <f t="shared" si="214"/>
        <v>-1.1462605682969973E-2</v>
      </c>
      <c r="AN404" s="21">
        <f t="shared" si="214"/>
        <v>9.7071173515042242E-2</v>
      </c>
      <c r="AO404" s="21">
        <f t="shared" si="214"/>
        <v>-0.10708966519256991</v>
      </c>
      <c r="AP404" s="27">
        <f t="shared" si="197"/>
        <v>0</v>
      </c>
      <c r="AQ404" s="27">
        <f t="shared" si="198"/>
        <v>0</v>
      </c>
      <c r="AR404" s="27">
        <f t="shared" si="199"/>
        <v>1704.5384521484375</v>
      </c>
      <c r="AS404" s="27">
        <f t="shared" si="200"/>
        <v>1704.5384521484375</v>
      </c>
      <c r="AT404" s="27">
        <f t="shared" si="201"/>
        <v>0</v>
      </c>
      <c r="AU404" s="27">
        <f t="shared" si="202"/>
        <v>0</v>
      </c>
      <c r="AV404" s="21">
        <f t="shared" si="203"/>
        <v>1</v>
      </c>
      <c r="AW404" s="27">
        <f t="shared" si="204"/>
        <v>1704.5384521484375</v>
      </c>
      <c r="AX404" s="27">
        <f t="shared" si="205"/>
        <v>1704.5384521484375</v>
      </c>
      <c r="AY404" s="27">
        <f t="shared" si="206"/>
        <v>1704.5384521484375</v>
      </c>
      <c r="AZ404" s="21">
        <f t="shared" si="207"/>
        <v>0.16729221170925346</v>
      </c>
      <c r="BA404" s="21">
        <f t="shared" si="208"/>
        <v>0.16729221170925346</v>
      </c>
      <c r="BB404" s="28">
        <f t="shared" si="209"/>
        <v>1704.5384521484375</v>
      </c>
      <c r="BC404" s="28" t="s">
        <v>81</v>
      </c>
      <c r="BD404" s="28" t="s">
        <v>81</v>
      </c>
      <c r="BE404" s="28" t="s">
        <v>81</v>
      </c>
      <c r="BF404" s="28" t="str">
        <f t="shared" si="210"/>
        <v>-</v>
      </c>
      <c r="BG404" s="29">
        <f t="shared" si="211"/>
        <v>0</v>
      </c>
      <c r="BH404" s="29">
        <f t="shared" si="211"/>
        <v>0</v>
      </c>
      <c r="BI404" s="29">
        <f t="shared" si="211"/>
        <v>0</v>
      </c>
      <c r="BJ404" s="29">
        <f t="shared" si="211"/>
        <v>0</v>
      </c>
      <c r="BK404" s="29"/>
    </row>
    <row r="405" spans="1:64" x14ac:dyDescent="0.25">
      <c r="A405" s="13" t="s">
        <v>1269</v>
      </c>
      <c r="B405" s="13" t="s">
        <v>1270</v>
      </c>
      <c r="C405" s="13" t="s">
        <v>1271</v>
      </c>
      <c r="D405" s="13" t="str">
        <f>IFERROR(VLOOKUP($B405,[1]GICS!$C:$D,2,FALSE),"-")</f>
        <v>Financials</v>
      </c>
      <c r="E405" s="14">
        <f>IFERROR(IF(VLOOKUP($B405,'[1]Paste Only'!$D:$AM,4,FALSE)="-",VLOOKUP($B405,'[1]Market Cap'!$A:$J,10,FALSE),VLOOKUP($B405,'[1]Paste Only'!$D:$AM,4,FALSE)),"-")</f>
        <v>847.75</v>
      </c>
      <c r="F405" s="14">
        <f>IFERROR(VLOOKUP($B405,'[1]Paste Only'!$D:$AM,5,FALSE),"-")</f>
        <v>933.066650390625</v>
      </c>
      <c r="G405" s="15">
        <f>IFERROR(VLOOKUP($B405,'[1]Paste Only'!$D:$AM,6,FALSE),"-")</f>
        <v>11</v>
      </c>
      <c r="H405" s="15">
        <f>IFERROR(VLOOKUP($B405,'[1]Paste Only'!$D:$AM,7,FALSE),"-")</f>
        <v>3</v>
      </c>
      <c r="I405" s="15">
        <f>IFERROR(VLOOKUP($B405,'[1]Paste Only'!$D:$AM,8,FALSE),"-")</f>
        <v>2</v>
      </c>
      <c r="J405" s="16"/>
      <c r="K405" s="16"/>
      <c r="L405" s="14">
        <f>IFERROR(VLOOKUP($B405,'[1]Paste Only'!$D:$AM,12,FALSE),"-")</f>
        <v>32.26</v>
      </c>
      <c r="M405" s="14">
        <f>IFERROR(VLOOKUP($B405,'[1]Paste Only'!$D:$AM,15,FALSE),"-")</f>
        <v>37.753011494252874</v>
      </c>
      <c r="N405" s="17"/>
      <c r="O405" s="18"/>
      <c r="P405" s="19">
        <f t="shared" si="212"/>
        <v>0.17027313993344317</v>
      </c>
      <c r="Q405" s="20">
        <f t="shared" si="185"/>
        <v>0.10063892703111166</v>
      </c>
      <c r="R405" s="13">
        <f t="shared" si="186"/>
        <v>16</v>
      </c>
      <c r="S405" s="13" t="str">
        <f>IFERROR(VLOOKUP($B405,'[1]Market Cap'!$G:$I,3,FALSE),"-")</f>
        <v>Small Cap</v>
      </c>
      <c r="T405" s="13"/>
      <c r="U405" s="13"/>
      <c r="V405" s="21">
        <f t="shared" si="213"/>
        <v>0</v>
      </c>
      <c r="W405" s="21">
        <f t="shared" si="213"/>
        <v>0</v>
      </c>
      <c r="X405" s="21">
        <f t="shared" si="213"/>
        <v>0</v>
      </c>
      <c r="Y405" s="22">
        <f t="shared" si="187"/>
        <v>0</v>
      </c>
      <c r="Z405" s="13">
        <f t="shared" si="188"/>
        <v>0</v>
      </c>
      <c r="AA405" s="23">
        <f t="shared" si="189"/>
        <v>0</v>
      </c>
      <c r="AB405" s="23">
        <f t="shared" si="190"/>
        <v>0</v>
      </c>
      <c r="AC405" s="23">
        <f t="shared" si="191"/>
        <v>0</v>
      </c>
      <c r="AD405" s="24">
        <f t="shared" si="192"/>
        <v>0</v>
      </c>
      <c r="AE405" s="25">
        <f>IFERROR(VLOOKUP($B405,'[1]Market Cap'!$G:$I,2,FALSE),"-")</f>
        <v>24471.050363425002</v>
      </c>
      <c r="AF405" s="20">
        <f t="shared" si="193"/>
        <v>0</v>
      </c>
      <c r="AG405" s="17">
        <f t="shared" si="194"/>
        <v>0</v>
      </c>
      <c r="AH405" s="17">
        <f t="shared" si="195"/>
        <v>0</v>
      </c>
      <c r="AI405" s="17" t="str">
        <f t="shared" si="196"/>
        <v>-</v>
      </c>
      <c r="AJ405" s="26">
        <f>IFERROR(VLOOKUP($B405,'[1]Paste Only'!$D:$AM,26,FALSE),"-")</f>
        <v>950</v>
      </c>
      <c r="AK405" s="26">
        <f>IFERROR(VLOOKUP($B405,'[1]Paste Only'!$D:$AM,23,FALSE),"-")</f>
        <v>1050</v>
      </c>
      <c r="AL405" s="26">
        <f>IFERROR(VLOOKUP($B405,'[1]Paste Only'!$D:$AM,22,FALSE),"-")</f>
        <v>820</v>
      </c>
      <c r="AM405" s="21">
        <f t="shared" si="214"/>
        <v>1.8148060057966875E-2</v>
      </c>
      <c r="AN405" s="21">
        <f t="shared" si="214"/>
        <v>0.12532154006406859</v>
      </c>
      <c r="AO405" s="21">
        <f t="shared" si="214"/>
        <v>-0.12117746394996542</v>
      </c>
      <c r="AP405" s="27">
        <f t="shared" si="197"/>
        <v>0</v>
      </c>
      <c r="AQ405" s="27">
        <f t="shared" si="198"/>
        <v>0</v>
      </c>
      <c r="AR405" s="27">
        <f t="shared" si="199"/>
        <v>933.066650390625</v>
      </c>
      <c r="AS405" s="27">
        <f t="shared" si="200"/>
        <v>933.066650390625</v>
      </c>
      <c r="AT405" s="27">
        <f t="shared" si="201"/>
        <v>0</v>
      </c>
      <c r="AU405" s="27">
        <f t="shared" si="202"/>
        <v>0</v>
      </c>
      <c r="AV405" s="21">
        <f t="shared" si="203"/>
        <v>0.6875</v>
      </c>
      <c r="AW405" s="27">
        <f t="shared" si="204"/>
        <v>933.066650390625</v>
      </c>
      <c r="AX405" s="27">
        <f t="shared" si="205"/>
        <v>933.066650390625</v>
      </c>
      <c r="AY405" s="27">
        <f t="shared" si="206"/>
        <v>933.066650390625</v>
      </c>
      <c r="AZ405" s="21">
        <f t="shared" si="207"/>
        <v>0.10063892703111166</v>
      </c>
      <c r="BA405" s="21">
        <f t="shared" si="208"/>
        <v>0.10063892703111166</v>
      </c>
      <c r="BB405" s="28">
        <f t="shared" si="209"/>
        <v>933.066650390625</v>
      </c>
      <c r="BC405" s="28" t="s">
        <v>81</v>
      </c>
      <c r="BD405" s="28" t="s">
        <v>81</v>
      </c>
      <c r="BE405" s="28" t="s">
        <v>81</v>
      </c>
      <c r="BF405" s="28" t="str">
        <f t="shared" si="210"/>
        <v>-</v>
      </c>
      <c r="BG405" s="29">
        <f t="shared" si="211"/>
        <v>0</v>
      </c>
      <c r="BH405" s="29">
        <f t="shared" si="211"/>
        <v>0</v>
      </c>
      <c r="BI405" s="29">
        <f t="shared" si="211"/>
        <v>0</v>
      </c>
      <c r="BJ405" s="29">
        <f t="shared" si="211"/>
        <v>0</v>
      </c>
      <c r="BK405" s="29"/>
    </row>
    <row r="406" spans="1:64" x14ac:dyDescent="0.25">
      <c r="A406" s="13" t="s">
        <v>1272</v>
      </c>
      <c r="B406" s="13" t="s">
        <v>1273</v>
      </c>
      <c r="C406" s="13" t="s">
        <v>1274</v>
      </c>
      <c r="D406" s="13" t="str">
        <f>IFERROR(VLOOKUP($B406,[1]GICS!$C:$D,2,FALSE),"-")</f>
        <v>Consumer Staples</v>
      </c>
      <c r="E406" s="14">
        <f>IFERROR(IF(VLOOKUP($B406,'[1]Paste Only'!$D:$AM,4,FALSE)="-",VLOOKUP($B406,'[1]Market Cap'!$A:$J,10,FALSE),VLOOKUP($B406,'[1]Paste Only'!$D:$AM,4,FALSE)),"-")</f>
        <v>299.60000000000002</v>
      </c>
      <c r="F406" s="14">
        <f>IFERROR(VLOOKUP($B406,'[1]Paste Only'!$D:$AM,5,FALSE),"-")</f>
        <v>307.5384521484375</v>
      </c>
      <c r="G406" s="15">
        <f>IFERROR(VLOOKUP($B406,'[1]Paste Only'!$D:$AM,6,FALSE),"-")</f>
        <v>7</v>
      </c>
      <c r="H406" s="15">
        <f>IFERROR(VLOOKUP($B406,'[1]Paste Only'!$D:$AM,7,FALSE),"-")</f>
        <v>2</v>
      </c>
      <c r="I406" s="15">
        <f>IFERROR(VLOOKUP($B406,'[1]Paste Only'!$D:$AM,8,FALSE),"-")</f>
        <v>4</v>
      </c>
      <c r="J406" s="16"/>
      <c r="K406" s="16"/>
      <c r="L406" s="14">
        <f>IFERROR(VLOOKUP($B406,'[1]Paste Only'!$D:$AM,12,FALSE),"-")</f>
        <v>2.2400000000000002</v>
      </c>
      <c r="M406" s="14">
        <f>IFERROR(VLOOKUP($B406,'[1]Paste Only'!$D:$AM,15,FALSE),"-")</f>
        <v>4.9256436781609194</v>
      </c>
      <c r="N406" s="17"/>
      <c r="O406" s="18"/>
      <c r="P406" s="19">
        <f t="shared" si="212"/>
        <v>1.1989480706075533</v>
      </c>
      <c r="Q406" s="20">
        <f t="shared" si="185"/>
        <v>2.6496836276493685E-2</v>
      </c>
      <c r="R406" s="13">
        <f t="shared" si="186"/>
        <v>13</v>
      </c>
      <c r="S406" s="13" t="str">
        <f>IFERROR(VLOOKUP($B406,'[1]Market Cap'!$G:$I,3,FALSE),"-")</f>
        <v>Small Cap</v>
      </c>
      <c r="T406" s="13"/>
      <c r="U406" s="13"/>
      <c r="V406" s="21">
        <f t="shared" si="213"/>
        <v>0</v>
      </c>
      <c r="W406" s="21">
        <f t="shared" si="213"/>
        <v>0</v>
      </c>
      <c r="X406" s="21">
        <f t="shared" si="213"/>
        <v>0</v>
      </c>
      <c r="Y406" s="22">
        <f t="shared" si="187"/>
        <v>0</v>
      </c>
      <c r="Z406" s="13">
        <f t="shared" si="188"/>
        <v>0</v>
      </c>
      <c r="AA406" s="23">
        <f t="shared" si="189"/>
        <v>0</v>
      </c>
      <c r="AB406" s="23">
        <f t="shared" si="190"/>
        <v>0</v>
      </c>
      <c r="AC406" s="23">
        <f t="shared" si="191"/>
        <v>0</v>
      </c>
      <c r="AD406" s="24">
        <f t="shared" si="192"/>
        <v>0</v>
      </c>
      <c r="AE406" s="25">
        <f>IFERROR(VLOOKUP($B406,'[1]Market Cap'!$G:$I,2,FALSE),"-")</f>
        <v>9748.0790282399994</v>
      </c>
      <c r="AF406" s="20">
        <f t="shared" si="193"/>
        <v>0</v>
      </c>
      <c r="AG406" s="17">
        <f t="shared" si="194"/>
        <v>0</v>
      </c>
      <c r="AH406" s="17">
        <f t="shared" si="195"/>
        <v>0</v>
      </c>
      <c r="AI406" s="17" t="str">
        <f t="shared" si="196"/>
        <v>-</v>
      </c>
      <c r="AJ406" s="26">
        <f>IFERROR(VLOOKUP($B406,'[1]Paste Only'!$D:$AM,26,FALSE),"-")</f>
        <v>300</v>
      </c>
      <c r="AK406" s="26">
        <f>IFERROR(VLOOKUP($B406,'[1]Paste Only'!$D:$AM,23,FALSE),"-")</f>
        <v>400</v>
      </c>
      <c r="AL406" s="26">
        <f>IFERROR(VLOOKUP($B406,'[1]Paste Only'!$D:$AM,22,FALSE),"-")</f>
        <v>235</v>
      </c>
      <c r="AM406" s="21">
        <f t="shared" si="214"/>
        <v>-2.451222634364747E-2</v>
      </c>
      <c r="AN406" s="21">
        <f t="shared" si="214"/>
        <v>0.30065036487513663</v>
      </c>
      <c r="AO406" s="21">
        <f t="shared" si="214"/>
        <v>-0.23586791063585721</v>
      </c>
      <c r="AP406" s="27">
        <f t="shared" si="197"/>
        <v>0</v>
      </c>
      <c r="AQ406" s="27">
        <f t="shared" si="198"/>
        <v>0</v>
      </c>
      <c r="AR406" s="27">
        <f t="shared" si="199"/>
        <v>307.5384521484375</v>
      </c>
      <c r="AS406" s="27">
        <f t="shared" si="200"/>
        <v>307.5384521484375</v>
      </c>
      <c r="AT406" s="27">
        <f t="shared" si="201"/>
        <v>0</v>
      </c>
      <c r="AU406" s="27">
        <f t="shared" si="202"/>
        <v>0</v>
      </c>
      <c r="AV406" s="21">
        <f t="shared" si="203"/>
        <v>0.53846153846153844</v>
      </c>
      <c r="AW406" s="27">
        <f t="shared" si="204"/>
        <v>307.5384521484375</v>
      </c>
      <c r="AX406" s="27">
        <f t="shared" si="205"/>
        <v>307.5384521484375</v>
      </c>
      <c r="AY406" s="27">
        <f t="shared" si="206"/>
        <v>300</v>
      </c>
      <c r="AZ406" s="21">
        <f t="shared" si="207"/>
        <v>1.3351134846462109E-3</v>
      </c>
      <c r="BA406" s="21">
        <f t="shared" si="208"/>
        <v>1.3351134846462109E-3</v>
      </c>
      <c r="BB406" s="28">
        <f t="shared" si="209"/>
        <v>307.5384521484375</v>
      </c>
      <c r="BC406" s="28" t="s">
        <v>81</v>
      </c>
      <c r="BD406" s="28" t="s">
        <v>81</v>
      </c>
      <c r="BE406" s="28" t="s">
        <v>81</v>
      </c>
      <c r="BF406" s="28" t="str">
        <f t="shared" si="210"/>
        <v>-</v>
      </c>
      <c r="BG406" s="29">
        <f t="shared" si="211"/>
        <v>0</v>
      </c>
      <c r="BH406" s="29">
        <f t="shared" si="211"/>
        <v>0</v>
      </c>
      <c r="BI406" s="29">
        <f t="shared" si="211"/>
        <v>0</v>
      </c>
      <c r="BJ406" s="29">
        <f t="shared" si="211"/>
        <v>0</v>
      </c>
      <c r="BK406" s="29"/>
    </row>
    <row r="407" spans="1:64" x14ac:dyDescent="0.25">
      <c r="A407" s="13" t="s">
        <v>1275</v>
      </c>
      <c r="B407" s="13" t="s">
        <v>1276</v>
      </c>
      <c r="C407" s="13" t="s">
        <v>1277</v>
      </c>
      <c r="D407" s="13" t="str">
        <f>IFERROR(VLOOKUP($B407,[1]GICS!$C:$D,2,FALSE),"-")</f>
        <v>Communication Services</v>
      </c>
      <c r="E407" s="14">
        <f>IFERROR(IF(VLOOKUP($B407,'[1]Paste Only'!$D:$AM,4,FALSE)="-",VLOOKUP($B407,'[1]Market Cap'!$A:$J,10,FALSE),VLOOKUP($B407,'[1]Paste Only'!$D:$AM,4,FALSE)),"-")</f>
        <v>1120.8</v>
      </c>
      <c r="F407" s="14">
        <f>IFERROR(VLOOKUP($B407,'[1]Paste Only'!$D:$AM,5,FALSE),"-")</f>
        <v>1241.3529052734375</v>
      </c>
      <c r="G407" s="15">
        <f>IFERROR(VLOOKUP($B407,'[1]Paste Only'!$D:$AM,6,FALSE),"-")</f>
        <v>15</v>
      </c>
      <c r="H407" s="15">
        <f>IFERROR(VLOOKUP($B407,'[1]Paste Only'!$D:$AM,7,FALSE),"-")</f>
        <v>5</v>
      </c>
      <c r="I407" s="15">
        <f>IFERROR(VLOOKUP($B407,'[1]Paste Only'!$D:$AM,8,FALSE),"-")</f>
        <v>2</v>
      </c>
      <c r="J407" s="16"/>
      <c r="K407" s="16"/>
      <c r="L407" s="14">
        <f>IFERROR(VLOOKUP($B407,'[1]Paste Only'!$D:$AM,12,FALSE),"-")</f>
        <v>-28.5</v>
      </c>
      <c r="M407" s="14">
        <f>IFERROR(VLOOKUP($B407,'[1]Paste Only'!$D:$AM,15,FALSE),"-")</f>
        <v>25.661252873563221</v>
      </c>
      <c r="N407" s="17"/>
      <c r="O407" s="18"/>
      <c r="P407" s="19">
        <f t="shared" si="212"/>
        <v>1.9003948376688848</v>
      </c>
      <c r="Q407" s="20">
        <f t="shared" si="185"/>
        <v>0.10755969421256029</v>
      </c>
      <c r="R407" s="13">
        <f t="shared" si="186"/>
        <v>22</v>
      </c>
      <c r="S407" s="13" t="str">
        <f>IFERROR(VLOOKUP($B407,'[1]Market Cap'!$G:$I,3,FALSE),"-")</f>
        <v>Small Cap</v>
      </c>
      <c r="T407" s="13"/>
      <c r="U407" s="13"/>
      <c r="V407" s="21">
        <f t="shared" si="213"/>
        <v>0</v>
      </c>
      <c r="W407" s="21">
        <f t="shared" si="213"/>
        <v>0</v>
      </c>
      <c r="X407" s="21">
        <f t="shared" si="213"/>
        <v>0</v>
      </c>
      <c r="Y407" s="22">
        <f t="shared" si="187"/>
        <v>0</v>
      </c>
      <c r="Z407" s="13">
        <f t="shared" si="188"/>
        <v>0</v>
      </c>
      <c r="AA407" s="23">
        <f t="shared" si="189"/>
        <v>0</v>
      </c>
      <c r="AB407" s="23">
        <f t="shared" si="190"/>
        <v>0</v>
      </c>
      <c r="AC407" s="23">
        <f t="shared" si="191"/>
        <v>0</v>
      </c>
      <c r="AD407" s="24">
        <f t="shared" si="192"/>
        <v>0</v>
      </c>
      <c r="AE407" s="25">
        <f>IFERROR(VLOOKUP($B407,'[1]Market Cap'!$G:$I,2,FALSE),"-")</f>
        <v>11006.25174096</v>
      </c>
      <c r="AF407" s="20">
        <f t="shared" si="193"/>
        <v>0</v>
      </c>
      <c r="AG407" s="17">
        <f t="shared" si="194"/>
        <v>0</v>
      </c>
      <c r="AH407" s="17">
        <f t="shared" si="195"/>
        <v>0</v>
      </c>
      <c r="AI407" s="17" t="str">
        <f t="shared" si="196"/>
        <v>-</v>
      </c>
      <c r="AJ407" s="26">
        <f>IFERROR(VLOOKUP($B407,'[1]Paste Only'!$D:$AM,26,FALSE),"-")</f>
        <v>1250</v>
      </c>
      <c r="AK407" s="26">
        <f>IFERROR(VLOOKUP($B407,'[1]Paste Only'!$D:$AM,23,FALSE),"-")</f>
        <v>1530</v>
      </c>
      <c r="AL407" s="26">
        <f>IFERROR(VLOOKUP($B407,'[1]Paste Only'!$D:$AM,22,FALSE),"-")</f>
        <v>945</v>
      </c>
      <c r="AM407" s="21">
        <f t="shared" si="214"/>
        <v>6.9658633655493851E-3</v>
      </c>
      <c r="AN407" s="21">
        <f t="shared" si="214"/>
        <v>0.23252621675943241</v>
      </c>
      <c r="AO407" s="21">
        <f t="shared" si="214"/>
        <v>-0.23873380729564464</v>
      </c>
      <c r="AP407" s="27">
        <f t="shared" si="197"/>
        <v>0</v>
      </c>
      <c r="AQ407" s="27">
        <f t="shared" si="198"/>
        <v>0</v>
      </c>
      <c r="AR407" s="27">
        <f t="shared" si="199"/>
        <v>1241.3529052734375</v>
      </c>
      <c r="AS407" s="27">
        <f t="shared" si="200"/>
        <v>1241.3529052734375</v>
      </c>
      <c r="AT407" s="27">
        <f t="shared" si="201"/>
        <v>0</v>
      </c>
      <c r="AU407" s="27">
        <f t="shared" si="202"/>
        <v>0</v>
      </c>
      <c r="AV407" s="21">
        <f t="shared" si="203"/>
        <v>0.68181818181818177</v>
      </c>
      <c r="AW407" s="27">
        <f t="shared" si="204"/>
        <v>1241.3529052734375</v>
      </c>
      <c r="AX407" s="27">
        <f t="shared" si="205"/>
        <v>1241.3529052734375</v>
      </c>
      <c r="AY407" s="27">
        <f t="shared" si="206"/>
        <v>1241.3529052734375</v>
      </c>
      <c r="AZ407" s="21">
        <f t="shared" si="207"/>
        <v>0.10755969421256029</v>
      </c>
      <c r="BA407" s="21">
        <f t="shared" si="208"/>
        <v>0.10755969421256029</v>
      </c>
      <c r="BB407" s="28">
        <f t="shared" si="209"/>
        <v>1241.3529052734375</v>
      </c>
      <c r="BC407" s="28" t="s">
        <v>81</v>
      </c>
      <c r="BD407" s="28" t="s">
        <v>81</v>
      </c>
      <c r="BE407" s="28" t="s">
        <v>81</v>
      </c>
      <c r="BF407" s="28" t="str">
        <f t="shared" si="210"/>
        <v>-</v>
      </c>
      <c r="BG407" s="29">
        <f t="shared" si="211"/>
        <v>0</v>
      </c>
      <c r="BH407" s="29">
        <f t="shared" si="211"/>
        <v>0</v>
      </c>
      <c r="BI407" s="29">
        <f t="shared" si="211"/>
        <v>0</v>
      </c>
      <c r="BJ407" s="29">
        <f t="shared" si="211"/>
        <v>0</v>
      </c>
      <c r="BK407" s="29"/>
      <c r="BL407" s="31"/>
    </row>
    <row r="408" spans="1:64" x14ac:dyDescent="0.25">
      <c r="A408" s="13" t="s">
        <v>1278</v>
      </c>
      <c r="B408" s="13" t="s">
        <v>1279</v>
      </c>
      <c r="C408" s="13" t="s">
        <v>1280</v>
      </c>
      <c r="D408" s="13" t="str">
        <f>IFERROR(VLOOKUP($B408,[1]GICS!$C:$D,2,FALSE),"-")</f>
        <v>Consumer Discretionary</v>
      </c>
      <c r="E408" s="14">
        <f>IFERROR(IF(VLOOKUP($B408,'[1]Paste Only'!$D:$AM,4,FALSE)="-",VLOOKUP($B408,'[1]Market Cap'!$A:$J,10,FALSE),VLOOKUP($B408,'[1]Paste Only'!$D:$AM,4,FALSE)),"-")</f>
        <v>847</v>
      </c>
      <c r="F408" s="14" t="str">
        <f>IFERROR(VLOOKUP($B408,'[1]Paste Only'!$D:$AM,5,FALSE),"-")</f>
        <v>-</v>
      </c>
      <c r="G408" s="15">
        <f>IFERROR(VLOOKUP($B408,'[1]Paste Only'!$D:$AM,6,FALSE),"-")</f>
        <v>1</v>
      </c>
      <c r="H408" s="15">
        <f>IFERROR(VLOOKUP($B408,'[1]Paste Only'!$D:$AM,7,FALSE),"-")</f>
        <v>0</v>
      </c>
      <c r="I408" s="15">
        <f>IFERROR(VLOOKUP($B408,'[1]Paste Only'!$D:$AM,8,FALSE),"-")</f>
        <v>1</v>
      </c>
      <c r="J408" s="16"/>
      <c r="K408" s="16"/>
      <c r="L408" s="14">
        <f>IFERROR(VLOOKUP($B408,'[1]Paste Only'!$D:$AM,12,FALSE),"-")</f>
        <v>15.27</v>
      </c>
      <c r="M408" s="14" t="str">
        <f>IFERROR(VLOOKUP($B408,'[1]Paste Only'!$D:$AM,15,FALSE),"-")</f>
        <v>-</v>
      </c>
      <c r="N408" s="17"/>
      <c r="O408" s="18"/>
      <c r="P408" s="19">
        <f t="shared" si="212"/>
        <v>0</v>
      </c>
      <c r="Q408" s="20">
        <f t="shared" si="185"/>
        <v>0</v>
      </c>
      <c r="R408" s="13">
        <f t="shared" si="186"/>
        <v>2</v>
      </c>
      <c r="S408" s="13" t="str">
        <f>IFERROR(VLOOKUP($B408,'[1]Market Cap'!$G:$I,3,FALSE),"-")</f>
        <v>Small Cap</v>
      </c>
      <c r="T408" s="13"/>
      <c r="U408" s="13"/>
      <c r="V408" s="21">
        <f t="shared" si="213"/>
        <v>0</v>
      </c>
      <c r="W408" s="21">
        <f t="shared" si="213"/>
        <v>0</v>
      </c>
      <c r="X408" s="21">
        <f t="shared" si="213"/>
        <v>0</v>
      </c>
      <c r="Y408" s="22">
        <f t="shared" si="187"/>
        <v>0</v>
      </c>
      <c r="Z408" s="13">
        <f t="shared" si="188"/>
        <v>0</v>
      </c>
      <c r="AA408" s="23">
        <f t="shared" si="189"/>
        <v>0</v>
      </c>
      <c r="AB408" s="23">
        <f t="shared" si="190"/>
        <v>0</v>
      </c>
      <c r="AC408" s="23">
        <f t="shared" si="191"/>
        <v>0</v>
      </c>
      <c r="AD408" s="24">
        <f t="shared" si="192"/>
        <v>0</v>
      </c>
      <c r="AE408" s="25">
        <f>IFERROR(VLOOKUP($B408,'[1]Market Cap'!$G:$I,2,FALSE),"-")</f>
        <v>20589.7171557</v>
      </c>
      <c r="AF408" s="20">
        <f t="shared" si="193"/>
        <v>0</v>
      </c>
      <c r="AG408" s="17">
        <f t="shared" si="194"/>
        <v>0</v>
      </c>
      <c r="AH408" s="17">
        <f t="shared" si="195"/>
        <v>0</v>
      </c>
      <c r="AI408" s="17" t="str">
        <f t="shared" si="196"/>
        <v>-</v>
      </c>
      <c r="AJ408" s="26" t="str">
        <f>IFERROR(VLOOKUP($B408,'[1]Paste Only'!$D:$AM,26,FALSE),"-")</f>
        <v>-</v>
      </c>
      <c r="AK408" s="26" t="str">
        <f>IFERROR(VLOOKUP($B408,'[1]Paste Only'!$D:$AM,23,FALSE),"-")</f>
        <v>-</v>
      </c>
      <c r="AL408" s="26" t="str">
        <f>IFERROR(VLOOKUP($B408,'[1]Paste Only'!$D:$AM,22,FALSE),"-")</f>
        <v>-</v>
      </c>
      <c r="AM408" s="21" t="str">
        <f t="shared" si="214"/>
        <v>-</v>
      </c>
      <c r="AN408" s="21" t="str">
        <f t="shared" si="214"/>
        <v>-</v>
      </c>
      <c r="AO408" s="21" t="str">
        <f t="shared" si="214"/>
        <v>-</v>
      </c>
      <c r="AP408" s="27">
        <f t="shared" si="197"/>
        <v>0</v>
      </c>
      <c r="AQ408" s="27" t="str">
        <f t="shared" si="198"/>
        <v>-</v>
      </c>
      <c r="AR408" s="27" t="str">
        <f t="shared" si="199"/>
        <v>-</v>
      </c>
      <c r="AS408" s="27">
        <f t="shared" si="200"/>
        <v>0</v>
      </c>
      <c r="AT408" s="27">
        <f t="shared" si="201"/>
        <v>0</v>
      </c>
      <c r="AU408" s="27">
        <f t="shared" si="202"/>
        <v>0</v>
      </c>
      <c r="AV408" s="21">
        <f t="shared" si="203"/>
        <v>0.5</v>
      </c>
      <c r="AW408" s="27">
        <f t="shared" si="204"/>
        <v>0</v>
      </c>
      <c r="AX408" s="27" t="str">
        <f t="shared" si="205"/>
        <v>-</v>
      </c>
      <c r="AY408" s="27" t="str">
        <f t="shared" si="206"/>
        <v>-</v>
      </c>
      <c r="AZ408" s="21" t="str">
        <f t="shared" si="207"/>
        <v>-</v>
      </c>
      <c r="BA408" s="21" t="str">
        <f t="shared" si="208"/>
        <v>-</v>
      </c>
      <c r="BB408" s="28" t="str">
        <f t="shared" si="209"/>
        <v>-</v>
      </c>
      <c r="BC408" s="28" t="s">
        <v>81</v>
      </c>
      <c r="BD408" s="28" t="s">
        <v>81</v>
      </c>
      <c r="BE408" s="28" t="s">
        <v>81</v>
      </c>
      <c r="BF408" s="28" t="str">
        <f t="shared" si="210"/>
        <v>-</v>
      </c>
      <c r="BG408" s="29">
        <f t="shared" si="211"/>
        <v>0</v>
      </c>
      <c r="BH408" s="29">
        <f t="shared" si="211"/>
        <v>0</v>
      </c>
      <c r="BI408" s="29">
        <f t="shared" si="211"/>
        <v>0</v>
      </c>
      <c r="BJ408" s="29">
        <f t="shared" si="211"/>
        <v>0</v>
      </c>
      <c r="BK408" s="29"/>
    </row>
    <row r="409" spans="1:64" x14ac:dyDescent="0.25">
      <c r="A409" s="13" t="s">
        <v>1281</v>
      </c>
      <c r="B409" s="13" t="s">
        <v>1282</v>
      </c>
      <c r="C409" s="13" t="s">
        <v>1283</v>
      </c>
      <c r="D409" s="13" t="str">
        <f>IFERROR(VLOOKUP($B409,[1]GICS!$C:$D,2,FALSE),"-")</f>
        <v>Financials</v>
      </c>
      <c r="E409" s="14">
        <f>IFERROR(IF(VLOOKUP($B409,'[1]Paste Only'!$D:$AM,4,FALSE)="-",VLOOKUP($B409,'[1]Market Cap'!$A:$J,10,FALSE),VLOOKUP($B409,'[1]Paste Only'!$D:$AM,4,FALSE)),"-")</f>
        <v>434.65</v>
      </c>
      <c r="F409" s="14">
        <f>IFERROR(VLOOKUP($B409,'[1]Paste Only'!$D:$AM,5,FALSE),"-")</f>
        <v>526.25</v>
      </c>
      <c r="G409" s="15">
        <f>IFERROR(VLOOKUP($B409,'[1]Paste Only'!$D:$AM,6,FALSE),"-")</f>
        <v>5</v>
      </c>
      <c r="H409" s="15">
        <f>IFERROR(VLOOKUP($B409,'[1]Paste Only'!$D:$AM,7,FALSE),"-")</f>
        <v>1</v>
      </c>
      <c r="I409" s="15">
        <f>IFERROR(VLOOKUP($B409,'[1]Paste Only'!$D:$AM,8,FALSE),"-")</f>
        <v>0</v>
      </c>
      <c r="J409" s="16"/>
      <c r="K409" s="16"/>
      <c r="L409" s="14">
        <f>IFERROR(VLOOKUP($B409,'[1]Paste Only'!$D:$AM,12,FALSE),"-")</f>
        <v>9.07</v>
      </c>
      <c r="M409" s="14">
        <f>IFERROR(VLOOKUP($B409,'[1]Paste Only'!$D:$AM,15,FALSE),"-")</f>
        <v>37.98533333333333</v>
      </c>
      <c r="N409" s="17"/>
      <c r="O409" s="18"/>
      <c r="P409" s="19">
        <f t="shared" si="212"/>
        <v>3.1880191106210942</v>
      </c>
      <c r="Q409" s="20">
        <f t="shared" si="185"/>
        <v>0.2107442770044865</v>
      </c>
      <c r="R409" s="13">
        <f t="shared" si="186"/>
        <v>6</v>
      </c>
      <c r="S409" s="13" t="str">
        <f>IFERROR(VLOOKUP($B409,'[1]Market Cap'!$G:$I,3,FALSE),"-")</f>
        <v>Small Cap</v>
      </c>
      <c r="T409" s="13"/>
      <c r="U409" s="13"/>
      <c r="V409" s="21">
        <f t="shared" si="213"/>
        <v>0</v>
      </c>
      <c r="W409" s="21">
        <f t="shared" si="213"/>
        <v>0</v>
      </c>
      <c r="X409" s="21">
        <f t="shared" si="213"/>
        <v>0</v>
      </c>
      <c r="Y409" s="22">
        <f t="shared" si="187"/>
        <v>0</v>
      </c>
      <c r="Z409" s="13">
        <f t="shared" si="188"/>
        <v>0</v>
      </c>
      <c r="AA409" s="23">
        <f t="shared" si="189"/>
        <v>0</v>
      </c>
      <c r="AB409" s="23">
        <f t="shared" si="190"/>
        <v>0</v>
      </c>
      <c r="AC409" s="23">
        <f t="shared" si="191"/>
        <v>0</v>
      </c>
      <c r="AD409" s="24">
        <f t="shared" si="192"/>
        <v>0</v>
      </c>
      <c r="AE409" s="25">
        <f>IFERROR(VLOOKUP($B409,'[1]Market Cap'!$G:$I,2,FALSE),"-")</f>
        <v>18472.219819270002</v>
      </c>
      <c r="AF409" s="20">
        <f t="shared" si="193"/>
        <v>0</v>
      </c>
      <c r="AG409" s="17">
        <f t="shared" si="194"/>
        <v>0</v>
      </c>
      <c r="AH409" s="17">
        <f t="shared" si="195"/>
        <v>0</v>
      </c>
      <c r="AI409" s="17" t="str">
        <f t="shared" si="196"/>
        <v>-</v>
      </c>
      <c r="AJ409" s="26">
        <f>IFERROR(VLOOKUP($B409,'[1]Paste Only'!$D:$AM,26,FALSE),"-")</f>
        <v>545</v>
      </c>
      <c r="AK409" s="26">
        <f>IFERROR(VLOOKUP($B409,'[1]Paste Only'!$D:$AM,23,FALSE),"-")</f>
        <v>550</v>
      </c>
      <c r="AL409" s="26">
        <f>IFERROR(VLOOKUP($B409,'[1]Paste Only'!$D:$AM,22,FALSE),"-")</f>
        <v>465</v>
      </c>
      <c r="AM409" s="21">
        <f t="shared" si="214"/>
        <v>3.562945368171011E-2</v>
      </c>
      <c r="AN409" s="21">
        <f t="shared" si="214"/>
        <v>4.5130641330166199E-2</v>
      </c>
      <c r="AO409" s="21">
        <f t="shared" si="214"/>
        <v>-0.11638954869358675</v>
      </c>
      <c r="AP409" s="27">
        <f t="shared" si="197"/>
        <v>0</v>
      </c>
      <c r="AQ409" s="27">
        <f t="shared" si="198"/>
        <v>0</v>
      </c>
      <c r="AR409" s="27">
        <f t="shared" si="199"/>
        <v>526.25</v>
      </c>
      <c r="AS409" s="27">
        <f t="shared" si="200"/>
        <v>526.25</v>
      </c>
      <c r="AT409" s="27">
        <f t="shared" si="201"/>
        <v>0</v>
      </c>
      <c r="AU409" s="27">
        <f t="shared" si="202"/>
        <v>0</v>
      </c>
      <c r="AV409" s="21">
        <f t="shared" si="203"/>
        <v>0.83333333333333337</v>
      </c>
      <c r="AW409" s="27">
        <f t="shared" si="204"/>
        <v>526.25</v>
      </c>
      <c r="AX409" s="27">
        <f t="shared" si="205"/>
        <v>526.25</v>
      </c>
      <c r="AY409" s="27">
        <f t="shared" si="206"/>
        <v>545</v>
      </c>
      <c r="AZ409" s="21">
        <f t="shared" si="207"/>
        <v>0.25388243414241352</v>
      </c>
      <c r="BA409" s="21">
        <f t="shared" si="208"/>
        <v>0.25388243414241352</v>
      </c>
      <c r="BB409" s="28">
        <f t="shared" si="209"/>
        <v>526.25</v>
      </c>
      <c r="BC409" s="28" t="s">
        <v>81</v>
      </c>
      <c r="BD409" s="28" t="s">
        <v>81</v>
      </c>
      <c r="BE409" s="28" t="s">
        <v>81</v>
      </c>
      <c r="BF409" s="28" t="str">
        <f t="shared" si="210"/>
        <v>-</v>
      </c>
      <c r="BG409" s="29">
        <f t="shared" si="211"/>
        <v>0</v>
      </c>
      <c r="BH409" s="29">
        <f t="shared" si="211"/>
        <v>0</v>
      </c>
      <c r="BI409" s="29">
        <f t="shared" si="211"/>
        <v>0</v>
      </c>
      <c r="BJ409" s="29">
        <f t="shared" si="211"/>
        <v>0</v>
      </c>
      <c r="BK409" s="29"/>
    </row>
    <row r="410" spans="1:64" x14ac:dyDescent="0.25">
      <c r="A410" s="13" t="s">
        <v>1284</v>
      </c>
      <c r="B410" s="13" t="s">
        <v>1285</v>
      </c>
      <c r="C410" s="13" t="s">
        <v>1286</v>
      </c>
      <c r="D410" s="13" t="str">
        <f>IFERROR(VLOOKUP($B410,[1]GICS!$C:$D,2,FALSE),"-")</f>
        <v>Industrials</v>
      </c>
      <c r="E410" s="14">
        <f>IFERROR(IF(VLOOKUP($B410,'[1]Paste Only'!$D:$AM,4,FALSE)="-",VLOOKUP($B410,'[1]Market Cap'!$A:$J,10,FALSE),VLOOKUP($B410,'[1]Paste Only'!$D:$AM,4,FALSE)),"-")</f>
        <v>368.85</v>
      </c>
      <c r="F410" s="14">
        <f>IFERROR(VLOOKUP($B410,'[1]Paste Only'!$D:$AM,5,FALSE),"-")</f>
        <v>662</v>
      </c>
      <c r="G410" s="15">
        <f>IFERROR(VLOOKUP($B410,'[1]Paste Only'!$D:$AM,6,FALSE),"-")</f>
        <v>1</v>
      </c>
      <c r="H410" s="15">
        <f>IFERROR(VLOOKUP($B410,'[1]Paste Only'!$D:$AM,7,FALSE),"-")</f>
        <v>0</v>
      </c>
      <c r="I410" s="15">
        <f>IFERROR(VLOOKUP($B410,'[1]Paste Only'!$D:$AM,8,FALSE),"-")</f>
        <v>0</v>
      </c>
      <c r="J410" s="16"/>
      <c r="K410" s="16"/>
      <c r="L410" s="14">
        <f>IFERROR(VLOOKUP($B410,'[1]Paste Only'!$D:$AM,12,FALSE),"-")</f>
        <v>12.34</v>
      </c>
      <c r="M410" s="14">
        <f>IFERROR(VLOOKUP($B410,'[1]Paste Only'!$D:$AM,15,FALSE),"-")</f>
        <v>16.379310344827587</v>
      </c>
      <c r="N410" s="17"/>
      <c r="O410" s="18"/>
      <c r="P410" s="19">
        <f t="shared" si="212"/>
        <v>0.32733471189850794</v>
      </c>
      <c r="Q410" s="20">
        <f t="shared" si="185"/>
        <v>0.7947675206723599</v>
      </c>
      <c r="R410" s="13">
        <f t="shared" si="186"/>
        <v>1</v>
      </c>
      <c r="S410" s="13" t="str">
        <f>IFERROR(VLOOKUP($B410,'[1]Market Cap'!$G:$I,3,FALSE),"-")</f>
        <v>Small Cap</v>
      </c>
      <c r="T410" s="13"/>
      <c r="U410" s="13"/>
      <c r="V410" s="21">
        <f t="shared" si="213"/>
        <v>0</v>
      </c>
      <c r="W410" s="21">
        <f t="shared" si="213"/>
        <v>0</v>
      </c>
      <c r="X410" s="21">
        <f t="shared" si="213"/>
        <v>0</v>
      </c>
      <c r="Y410" s="22">
        <f t="shared" si="187"/>
        <v>0</v>
      </c>
      <c r="Z410" s="13">
        <f t="shared" si="188"/>
        <v>0</v>
      </c>
      <c r="AA410" s="23">
        <f t="shared" si="189"/>
        <v>0</v>
      </c>
      <c r="AB410" s="23">
        <f t="shared" si="190"/>
        <v>0</v>
      </c>
      <c r="AC410" s="23">
        <f t="shared" si="191"/>
        <v>0</v>
      </c>
      <c r="AD410" s="24">
        <f t="shared" si="192"/>
        <v>0</v>
      </c>
      <c r="AE410" s="25">
        <f>IFERROR(VLOOKUP($B410,'[1]Market Cap'!$G:$I,2,FALSE),"-")</f>
        <v>15187.063391580001</v>
      </c>
      <c r="AF410" s="20">
        <f t="shared" si="193"/>
        <v>0</v>
      </c>
      <c r="AG410" s="17">
        <f t="shared" si="194"/>
        <v>0</v>
      </c>
      <c r="AH410" s="17">
        <f t="shared" si="195"/>
        <v>0</v>
      </c>
      <c r="AI410" s="17" t="str">
        <f t="shared" si="196"/>
        <v>-</v>
      </c>
      <c r="AJ410" s="26">
        <f>IFERROR(VLOOKUP($B410,'[1]Paste Only'!$D:$AM,26,FALSE),"-")</f>
        <v>662</v>
      </c>
      <c r="AK410" s="26">
        <f>IFERROR(VLOOKUP($B410,'[1]Paste Only'!$D:$AM,23,FALSE),"-")</f>
        <v>662</v>
      </c>
      <c r="AL410" s="26">
        <f>IFERROR(VLOOKUP($B410,'[1]Paste Only'!$D:$AM,22,FALSE),"-")</f>
        <v>662</v>
      </c>
      <c r="AM410" s="21">
        <f t="shared" si="214"/>
        <v>0</v>
      </c>
      <c r="AN410" s="21">
        <f t="shared" si="214"/>
        <v>0</v>
      </c>
      <c r="AO410" s="21">
        <f t="shared" si="214"/>
        <v>0</v>
      </c>
      <c r="AP410" s="27">
        <f t="shared" si="197"/>
        <v>0</v>
      </c>
      <c r="AQ410" s="27">
        <f t="shared" si="198"/>
        <v>0</v>
      </c>
      <c r="AR410" s="27">
        <f t="shared" si="199"/>
        <v>662</v>
      </c>
      <c r="AS410" s="27">
        <f t="shared" si="200"/>
        <v>662</v>
      </c>
      <c r="AT410" s="27">
        <f t="shared" si="201"/>
        <v>0</v>
      </c>
      <c r="AU410" s="27">
        <f t="shared" si="202"/>
        <v>0</v>
      </c>
      <c r="AV410" s="21">
        <f t="shared" si="203"/>
        <v>1</v>
      </c>
      <c r="AW410" s="27">
        <f t="shared" si="204"/>
        <v>662</v>
      </c>
      <c r="AX410" s="27">
        <f t="shared" si="205"/>
        <v>662</v>
      </c>
      <c r="AY410" s="27">
        <f t="shared" si="206"/>
        <v>662</v>
      </c>
      <c r="AZ410" s="21">
        <f t="shared" si="207"/>
        <v>0.7947675206723599</v>
      </c>
      <c r="BA410" s="21">
        <f t="shared" si="208"/>
        <v>0.3</v>
      </c>
      <c r="BB410" s="28">
        <f t="shared" si="209"/>
        <v>662</v>
      </c>
      <c r="BC410" s="28" t="s">
        <v>81</v>
      </c>
      <c r="BD410" s="28" t="s">
        <v>81</v>
      </c>
      <c r="BE410" s="28" t="s">
        <v>81</v>
      </c>
      <c r="BF410" s="28" t="str">
        <f t="shared" si="210"/>
        <v>-</v>
      </c>
      <c r="BG410" s="29">
        <f t="shared" si="211"/>
        <v>0</v>
      </c>
      <c r="BH410" s="29">
        <f t="shared" si="211"/>
        <v>0</v>
      </c>
      <c r="BI410" s="29">
        <f t="shared" si="211"/>
        <v>0</v>
      </c>
      <c r="BJ410" s="29">
        <f t="shared" si="211"/>
        <v>0</v>
      </c>
      <c r="BK410" s="29"/>
    </row>
    <row r="411" spans="1:64" x14ac:dyDescent="0.25">
      <c r="A411" s="13" t="s">
        <v>1287</v>
      </c>
      <c r="B411" s="13" t="s">
        <v>1288</v>
      </c>
      <c r="C411" s="13" t="s">
        <v>1289</v>
      </c>
      <c r="D411" s="13" t="str">
        <f>IFERROR(VLOOKUP($B411,[1]GICS!$C:$D,2,FALSE),"-")</f>
        <v>Consumer Discretionary</v>
      </c>
      <c r="E411" s="14">
        <f>IFERROR(IF(VLOOKUP($B411,'[1]Paste Only'!$D:$AM,4,FALSE)="-",VLOOKUP($B411,'[1]Market Cap'!$A:$J,10,FALSE),VLOOKUP($B411,'[1]Paste Only'!$D:$AM,4,FALSE)),"-")</f>
        <v>429.4</v>
      </c>
      <c r="F411" s="14">
        <f>IFERROR(VLOOKUP($B411,'[1]Paste Only'!$D:$AM,5,FALSE),"-")</f>
        <v>505.16665649414063</v>
      </c>
      <c r="G411" s="15">
        <f>IFERROR(VLOOKUP($B411,'[1]Paste Only'!$D:$AM,6,FALSE),"-")</f>
        <v>3</v>
      </c>
      <c r="H411" s="15">
        <f>IFERROR(VLOOKUP($B411,'[1]Paste Only'!$D:$AM,7,FALSE),"-")</f>
        <v>1</v>
      </c>
      <c r="I411" s="15">
        <f>IFERROR(VLOOKUP($B411,'[1]Paste Only'!$D:$AM,8,FALSE),"-")</f>
        <v>2</v>
      </c>
      <c r="J411" s="16"/>
      <c r="K411" s="16"/>
      <c r="L411" s="14">
        <f>IFERROR(VLOOKUP($B411,'[1]Paste Only'!$D:$AM,12,FALSE),"-")</f>
        <v>31.05</v>
      </c>
      <c r="M411" s="14">
        <f>IFERROR(VLOOKUP($B411,'[1]Paste Only'!$D:$AM,15,FALSE),"-")</f>
        <v>35.8196091954023</v>
      </c>
      <c r="N411" s="17"/>
      <c r="O411" s="18"/>
      <c r="P411" s="19">
        <f t="shared" si="212"/>
        <v>0.15361060210635435</v>
      </c>
      <c r="Q411" s="20">
        <f t="shared" si="185"/>
        <v>0.17644773286944715</v>
      </c>
      <c r="R411" s="13">
        <f t="shared" si="186"/>
        <v>6</v>
      </c>
      <c r="S411" s="13" t="str">
        <f>IFERROR(VLOOKUP($B411,'[1]Market Cap'!$G:$I,3,FALSE),"-")</f>
        <v>Small Cap</v>
      </c>
      <c r="T411" s="13"/>
      <c r="U411" s="13"/>
      <c r="V411" s="21">
        <f t="shared" si="213"/>
        <v>0</v>
      </c>
      <c r="W411" s="21">
        <f t="shared" si="213"/>
        <v>0</v>
      </c>
      <c r="X411" s="21">
        <f t="shared" si="213"/>
        <v>0</v>
      </c>
      <c r="Y411" s="22">
        <f t="shared" si="187"/>
        <v>0</v>
      </c>
      <c r="Z411" s="13">
        <f t="shared" si="188"/>
        <v>0</v>
      </c>
      <c r="AA411" s="23">
        <f t="shared" si="189"/>
        <v>0</v>
      </c>
      <c r="AB411" s="23">
        <f t="shared" si="190"/>
        <v>0</v>
      </c>
      <c r="AC411" s="23">
        <f t="shared" si="191"/>
        <v>0</v>
      </c>
      <c r="AD411" s="24">
        <f t="shared" si="192"/>
        <v>0</v>
      </c>
      <c r="AE411" s="25">
        <f>IFERROR(VLOOKUP($B411,'[1]Market Cap'!$G:$I,2,FALSE),"-")</f>
        <v>12419.420262</v>
      </c>
      <c r="AF411" s="20">
        <f t="shared" si="193"/>
        <v>0</v>
      </c>
      <c r="AG411" s="17">
        <f t="shared" si="194"/>
        <v>0</v>
      </c>
      <c r="AH411" s="17">
        <f t="shared" si="195"/>
        <v>0</v>
      </c>
      <c r="AI411" s="17" t="str">
        <f t="shared" si="196"/>
        <v>-</v>
      </c>
      <c r="AJ411" s="26">
        <f>IFERROR(VLOOKUP($B411,'[1]Paste Only'!$D:$AM,26,FALSE),"-")</f>
        <v>526.5</v>
      </c>
      <c r="AK411" s="26">
        <f>IFERROR(VLOOKUP($B411,'[1]Paste Only'!$D:$AM,23,FALSE),"-")</f>
        <v>565</v>
      </c>
      <c r="AL411" s="26">
        <f>IFERROR(VLOOKUP($B411,'[1]Paste Only'!$D:$AM,22,FALSE),"-")</f>
        <v>397</v>
      </c>
      <c r="AM411" s="21">
        <f t="shared" si="214"/>
        <v>4.2230308021342644E-2</v>
      </c>
      <c r="AN411" s="21">
        <f t="shared" si="214"/>
        <v>0.11844278068767067</v>
      </c>
      <c r="AO411" s="21">
        <f t="shared" si="214"/>
        <v>-0.21412073640176055</v>
      </c>
      <c r="AP411" s="27">
        <f t="shared" si="197"/>
        <v>0</v>
      </c>
      <c r="AQ411" s="27">
        <f t="shared" si="198"/>
        <v>0</v>
      </c>
      <c r="AR411" s="27">
        <f t="shared" si="199"/>
        <v>505.16665649414063</v>
      </c>
      <c r="AS411" s="27">
        <f t="shared" si="200"/>
        <v>505.16665649414063</v>
      </c>
      <c r="AT411" s="27">
        <f t="shared" si="201"/>
        <v>0</v>
      </c>
      <c r="AU411" s="27">
        <f t="shared" si="202"/>
        <v>0</v>
      </c>
      <c r="AV411" s="21">
        <f t="shared" si="203"/>
        <v>0.5</v>
      </c>
      <c r="AW411" s="27">
        <f t="shared" si="204"/>
        <v>505.16665649414063</v>
      </c>
      <c r="AX411" s="27">
        <f t="shared" si="205"/>
        <v>505.16665649414063</v>
      </c>
      <c r="AY411" s="27">
        <f t="shared" si="206"/>
        <v>505.16665649414063</v>
      </c>
      <c r="AZ411" s="21">
        <f t="shared" si="207"/>
        <v>0.17644773286944715</v>
      </c>
      <c r="BA411" s="21">
        <f t="shared" si="208"/>
        <v>0.17644773286944715</v>
      </c>
      <c r="BB411" s="28">
        <f t="shared" si="209"/>
        <v>505.16665649414063</v>
      </c>
      <c r="BC411" s="28" t="s">
        <v>81</v>
      </c>
      <c r="BD411" s="28" t="s">
        <v>81</v>
      </c>
      <c r="BE411" s="28" t="s">
        <v>81</v>
      </c>
      <c r="BF411" s="28" t="str">
        <f t="shared" si="210"/>
        <v>-</v>
      </c>
      <c r="BG411" s="29">
        <f t="shared" si="211"/>
        <v>0</v>
      </c>
      <c r="BH411" s="29">
        <f t="shared" si="211"/>
        <v>0</v>
      </c>
      <c r="BI411" s="29">
        <f t="shared" si="211"/>
        <v>0</v>
      </c>
      <c r="BJ411" s="29">
        <f t="shared" si="211"/>
        <v>0</v>
      </c>
      <c r="BK411" s="29"/>
    </row>
    <row r="412" spans="1:64" x14ac:dyDescent="0.25">
      <c r="A412" s="13" t="s">
        <v>1290</v>
      </c>
      <c r="B412" s="13" t="s">
        <v>1291</v>
      </c>
      <c r="C412" s="13" t="s">
        <v>1292</v>
      </c>
      <c r="D412" s="13" t="str">
        <f>IFERROR(VLOOKUP($B412,[1]GICS!$C:$D,2,FALSE),"-")</f>
        <v>Consumer Discretionary</v>
      </c>
      <c r="E412" s="14">
        <f>IFERROR(IF(VLOOKUP($B412,'[1]Paste Only'!$D:$AM,4,FALSE)="-",VLOOKUP($B412,'[1]Market Cap'!$A:$J,10,FALSE),VLOOKUP($B412,'[1]Paste Only'!$D:$AM,4,FALSE)),"-")</f>
        <v>18.54</v>
      </c>
      <c r="F412" s="14" t="str">
        <f>IFERROR(VLOOKUP($B412,'[1]Paste Only'!$D:$AM,5,FALSE),"-")</f>
        <v>-</v>
      </c>
      <c r="G412" s="15">
        <f>IFERROR(VLOOKUP($B412,'[1]Paste Only'!$D:$AM,6,FALSE),"-")</f>
        <v>0</v>
      </c>
      <c r="H412" s="15">
        <f>IFERROR(VLOOKUP($B412,'[1]Paste Only'!$D:$AM,7,FALSE),"-")</f>
        <v>0</v>
      </c>
      <c r="I412" s="15">
        <f>IFERROR(VLOOKUP($B412,'[1]Paste Only'!$D:$AM,8,FALSE),"-")</f>
        <v>0</v>
      </c>
      <c r="J412" s="16"/>
      <c r="K412" s="16"/>
      <c r="L412" s="14">
        <f>IFERROR(VLOOKUP($B412,'[1]Paste Only'!$D:$AM,12,FALSE),"-")</f>
        <v>-1.64</v>
      </c>
      <c r="M412" s="14" t="str">
        <f>IFERROR(VLOOKUP($B412,'[1]Paste Only'!$D:$AM,15,FALSE),"-")</f>
        <v>-</v>
      </c>
      <c r="N412" s="17"/>
      <c r="O412" s="18"/>
      <c r="P412" s="19">
        <f t="shared" si="212"/>
        <v>0</v>
      </c>
      <c r="Q412" s="20">
        <f t="shared" si="185"/>
        <v>0</v>
      </c>
      <c r="R412" s="13">
        <f t="shared" si="186"/>
        <v>0</v>
      </c>
      <c r="S412" s="13" t="str">
        <f>IFERROR(VLOOKUP($B412,'[1]Market Cap'!$G:$I,3,FALSE),"-")</f>
        <v>Small Cap</v>
      </c>
      <c r="T412" s="13"/>
      <c r="U412" s="13"/>
      <c r="V412" s="21">
        <f t="shared" si="213"/>
        <v>0</v>
      </c>
      <c r="W412" s="21">
        <f t="shared" si="213"/>
        <v>0</v>
      </c>
      <c r="X412" s="21">
        <f t="shared" si="213"/>
        <v>0</v>
      </c>
      <c r="Y412" s="22">
        <f t="shared" si="187"/>
        <v>0</v>
      </c>
      <c r="Z412" s="13">
        <f t="shared" si="188"/>
        <v>0</v>
      </c>
      <c r="AA412" s="23">
        <f t="shared" si="189"/>
        <v>0</v>
      </c>
      <c r="AB412" s="23">
        <f t="shared" si="190"/>
        <v>0</v>
      </c>
      <c r="AC412" s="23">
        <f t="shared" si="191"/>
        <v>0</v>
      </c>
      <c r="AD412" s="24">
        <f t="shared" si="192"/>
        <v>0</v>
      </c>
      <c r="AE412" s="25">
        <f>IFERROR(VLOOKUP($B412,'[1]Market Cap'!$G:$I,2,FALSE),"-")</f>
        <v>9205.5557034539997</v>
      </c>
      <c r="AF412" s="20">
        <f t="shared" si="193"/>
        <v>0</v>
      </c>
      <c r="AG412" s="17">
        <f t="shared" si="194"/>
        <v>0</v>
      </c>
      <c r="AH412" s="17">
        <f t="shared" si="195"/>
        <v>0</v>
      </c>
      <c r="AI412" s="17" t="str">
        <f t="shared" si="196"/>
        <v>-</v>
      </c>
      <c r="AJ412" s="26" t="str">
        <f>IFERROR(VLOOKUP($B412,'[1]Paste Only'!$D:$AM,26,FALSE),"-")</f>
        <v>-</v>
      </c>
      <c r="AK412" s="26" t="str">
        <f>IFERROR(VLOOKUP($B412,'[1]Paste Only'!$D:$AM,23,FALSE),"-")</f>
        <v>-</v>
      </c>
      <c r="AL412" s="26" t="str">
        <f>IFERROR(VLOOKUP($B412,'[1]Paste Only'!$D:$AM,22,FALSE),"-")</f>
        <v>-</v>
      </c>
      <c r="AM412" s="21" t="str">
        <f t="shared" si="214"/>
        <v>-</v>
      </c>
      <c r="AN412" s="21" t="str">
        <f t="shared" si="214"/>
        <v>-</v>
      </c>
      <c r="AO412" s="21" t="str">
        <f t="shared" si="214"/>
        <v>-</v>
      </c>
      <c r="AP412" s="27">
        <f t="shared" si="197"/>
        <v>0</v>
      </c>
      <c r="AQ412" s="27" t="str">
        <f t="shared" si="198"/>
        <v>-</v>
      </c>
      <c r="AR412" s="27" t="str">
        <f t="shared" si="199"/>
        <v>-</v>
      </c>
      <c r="AS412" s="27">
        <f t="shared" si="200"/>
        <v>0</v>
      </c>
      <c r="AT412" s="27">
        <f t="shared" si="201"/>
        <v>0</v>
      </c>
      <c r="AU412" s="27">
        <f t="shared" si="202"/>
        <v>0</v>
      </c>
      <c r="AV412" s="21" t="str">
        <f t="shared" si="203"/>
        <v>0</v>
      </c>
      <c r="AW412" s="27">
        <f t="shared" si="204"/>
        <v>0</v>
      </c>
      <c r="AX412" s="27" t="str">
        <f t="shared" si="205"/>
        <v>-</v>
      </c>
      <c r="AY412" s="27" t="str">
        <f t="shared" si="206"/>
        <v>-</v>
      </c>
      <c r="AZ412" s="21" t="str">
        <f t="shared" si="207"/>
        <v>-</v>
      </c>
      <c r="BA412" s="21" t="str">
        <f t="shared" si="208"/>
        <v>-</v>
      </c>
      <c r="BB412" s="28" t="str">
        <f t="shared" si="209"/>
        <v>-</v>
      </c>
      <c r="BC412" s="28" t="s">
        <v>81</v>
      </c>
      <c r="BD412" s="28" t="s">
        <v>81</v>
      </c>
      <c r="BE412" s="28" t="s">
        <v>81</v>
      </c>
      <c r="BF412" s="28" t="str">
        <f t="shared" si="210"/>
        <v>-</v>
      </c>
      <c r="BG412" s="29">
        <f t="shared" si="211"/>
        <v>0</v>
      </c>
      <c r="BH412" s="29">
        <f t="shared" si="211"/>
        <v>0</v>
      </c>
      <c r="BI412" s="29">
        <f t="shared" si="211"/>
        <v>0</v>
      </c>
      <c r="BJ412" s="29">
        <f t="shared" si="211"/>
        <v>0</v>
      </c>
      <c r="BK412" s="29"/>
    </row>
    <row r="413" spans="1:64" x14ac:dyDescent="0.25">
      <c r="A413" s="13" t="s">
        <v>1293</v>
      </c>
      <c r="B413" s="13" t="s">
        <v>1294</v>
      </c>
      <c r="C413" s="13" t="s">
        <v>1295</v>
      </c>
      <c r="D413" s="13" t="str">
        <f>IFERROR(VLOOKUP($B413,[1]GICS!$C:$D,2,FALSE),"-")</f>
        <v>Industrials</v>
      </c>
      <c r="E413" s="14">
        <f>IFERROR(IF(VLOOKUP($B413,'[1]Paste Only'!$D:$AM,4,FALSE)="-",VLOOKUP($B413,'[1]Market Cap'!$A:$J,10,FALSE),VLOOKUP($B413,'[1]Paste Only'!$D:$AM,4,FALSE)),"-")</f>
        <v>1276.1500000000001</v>
      </c>
      <c r="F413" s="14">
        <f>IFERROR(VLOOKUP($B413,'[1]Paste Only'!$D:$AM,5,FALSE),"-")</f>
        <v>1486.4000244140625</v>
      </c>
      <c r="G413" s="15">
        <f>IFERROR(VLOOKUP($B413,'[1]Paste Only'!$D:$AM,6,FALSE),"-")</f>
        <v>10</v>
      </c>
      <c r="H413" s="15">
        <f>IFERROR(VLOOKUP($B413,'[1]Paste Only'!$D:$AM,7,FALSE),"-")</f>
        <v>1</v>
      </c>
      <c r="I413" s="15">
        <f>IFERROR(VLOOKUP($B413,'[1]Paste Only'!$D:$AM,8,FALSE),"-")</f>
        <v>1</v>
      </c>
      <c r="J413" s="16"/>
      <c r="K413" s="16"/>
      <c r="L413" s="14">
        <f>IFERROR(VLOOKUP($B413,'[1]Paste Only'!$D:$AM,12,FALSE),"-")</f>
        <v>104.814773</v>
      </c>
      <c r="M413" s="14" t="str">
        <f>IFERROR(VLOOKUP($B413,'[1]Paste Only'!$D:$AM,15,FALSE),"-")</f>
        <v>-</v>
      </c>
      <c r="N413" s="17"/>
      <c r="O413" s="18"/>
      <c r="P413" s="19">
        <f t="shared" si="212"/>
        <v>0</v>
      </c>
      <c r="Q413" s="20">
        <f t="shared" si="185"/>
        <v>0.16475337884579577</v>
      </c>
      <c r="R413" s="13">
        <f t="shared" si="186"/>
        <v>12</v>
      </c>
      <c r="S413" s="13" t="str">
        <f>IFERROR(VLOOKUP($B413,'[1]Market Cap'!$G:$I,3,FALSE),"-")</f>
        <v>Small Cap</v>
      </c>
      <c r="T413" s="13"/>
      <c r="U413" s="13"/>
      <c r="V413" s="21">
        <f t="shared" si="213"/>
        <v>0</v>
      </c>
      <c r="W413" s="21">
        <f t="shared" si="213"/>
        <v>0</v>
      </c>
      <c r="X413" s="21">
        <f t="shared" si="213"/>
        <v>0</v>
      </c>
      <c r="Y413" s="22">
        <f t="shared" si="187"/>
        <v>0</v>
      </c>
      <c r="Z413" s="13">
        <f t="shared" si="188"/>
        <v>0</v>
      </c>
      <c r="AA413" s="23">
        <f t="shared" si="189"/>
        <v>0</v>
      </c>
      <c r="AB413" s="23">
        <f t="shared" si="190"/>
        <v>0</v>
      </c>
      <c r="AC413" s="23">
        <f t="shared" si="191"/>
        <v>0</v>
      </c>
      <c r="AD413" s="24">
        <f t="shared" si="192"/>
        <v>0</v>
      </c>
      <c r="AE413" s="25">
        <f>IFERROR(VLOOKUP($B413,'[1]Market Cap'!$G:$I,2,FALSE),"-")</f>
        <v>12348.094908335001</v>
      </c>
      <c r="AF413" s="20">
        <f t="shared" si="193"/>
        <v>0</v>
      </c>
      <c r="AG413" s="17">
        <f t="shared" si="194"/>
        <v>0</v>
      </c>
      <c r="AH413" s="17">
        <f t="shared" si="195"/>
        <v>0</v>
      </c>
      <c r="AI413" s="17" t="str">
        <f t="shared" si="196"/>
        <v>-</v>
      </c>
      <c r="AJ413" s="26">
        <f>IFERROR(VLOOKUP($B413,'[1]Paste Only'!$D:$AM,26,FALSE),"-")</f>
        <v>1528</v>
      </c>
      <c r="AK413" s="26">
        <f>IFERROR(VLOOKUP($B413,'[1]Paste Only'!$D:$AM,23,FALSE),"-")</f>
        <v>1690</v>
      </c>
      <c r="AL413" s="26">
        <f>IFERROR(VLOOKUP($B413,'[1]Paste Only'!$D:$AM,22,FALSE),"-")</f>
        <v>1140</v>
      </c>
      <c r="AM413" s="21">
        <f t="shared" si="214"/>
        <v>2.7987066000174643E-2</v>
      </c>
      <c r="AN413" s="21">
        <f t="shared" si="214"/>
        <v>0.13697522352113545</v>
      </c>
      <c r="AO413" s="21">
        <f t="shared" si="214"/>
        <v>-0.23304629892657136</v>
      </c>
      <c r="AP413" s="27">
        <f t="shared" si="197"/>
        <v>0</v>
      </c>
      <c r="AQ413" s="27">
        <f t="shared" si="198"/>
        <v>0</v>
      </c>
      <c r="AR413" s="27">
        <f t="shared" si="199"/>
        <v>1486.4000244140625</v>
      </c>
      <c r="AS413" s="27">
        <f t="shared" si="200"/>
        <v>1486.4000244140625</v>
      </c>
      <c r="AT413" s="27">
        <f t="shared" si="201"/>
        <v>0</v>
      </c>
      <c r="AU413" s="27">
        <f t="shared" si="202"/>
        <v>0</v>
      </c>
      <c r="AV413" s="21">
        <f t="shared" si="203"/>
        <v>0.83333333333333337</v>
      </c>
      <c r="AW413" s="27">
        <f t="shared" si="204"/>
        <v>1486.4000244140625</v>
      </c>
      <c r="AX413" s="27">
        <f t="shared" si="205"/>
        <v>1486.4000244140625</v>
      </c>
      <c r="AY413" s="27">
        <f t="shared" si="206"/>
        <v>1486.4000244140625</v>
      </c>
      <c r="AZ413" s="21">
        <f t="shared" si="207"/>
        <v>0.16475337884579577</v>
      </c>
      <c r="BA413" s="21">
        <f t="shared" si="208"/>
        <v>0.16475337884579577</v>
      </c>
      <c r="BB413" s="28">
        <f t="shared" si="209"/>
        <v>1486.4000244140625</v>
      </c>
      <c r="BC413" s="28" t="s">
        <v>81</v>
      </c>
      <c r="BD413" s="28" t="s">
        <v>81</v>
      </c>
      <c r="BE413" s="28" t="s">
        <v>81</v>
      </c>
      <c r="BF413" s="28" t="str">
        <f t="shared" si="210"/>
        <v>-</v>
      </c>
      <c r="BG413" s="29">
        <f t="shared" si="211"/>
        <v>0</v>
      </c>
      <c r="BH413" s="29">
        <f t="shared" si="211"/>
        <v>0</v>
      </c>
      <c r="BI413" s="29">
        <f t="shared" si="211"/>
        <v>0</v>
      </c>
      <c r="BJ413" s="29">
        <f t="shared" si="211"/>
        <v>0</v>
      </c>
      <c r="BK413" s="29"/>
    </row>
    <row r="414" spans="1:64" x14ac:dyDescent="0.25">
      <c r="A414" s="13" t="s">
        <v>1296</v>
      </c>
      <c r="B414" s="13" t="s">
        <v>1297</v>
      </c>
      <c r="C414" s="13" t="s">
        <v>1298</v>
      </c>
      <c r="D414" s="13" t="str">
        <f>IFERROR(VLOOKUP($B414,[1]GICS!$C:$D,2,FALSE),"-")</f>
        <v>Industrials</v>
      </c>
      <c r="E414" s="14">
        <f>IFERROR(IF(VLOOKUP($B414,'[1]Paste Only'!$D:$AM,4,FALSE)="-",VLOOKUP($B414,'[1]Market Cap'!$A:$J,10,FALSE),VLOOKUP($B414,'[1]Paste Only'!$D:$AM,4,FALSE)),"-")</f>
        <v>873.4</v>
      </c>
      <c r="F414" s="14">
        <f>IFERROR(VLOOKUP($B414,'[1]Paste Only'!$D:$AM,5,FALSE),"-")</f>
        <v>1075</v>
      </c>
      <c r="G414" s="15">
        <f>IFERROR(VLOOKUP($B414,'[1]Paste Only'!$D:$AM,6,FALSE),"-")</f>
        <v>2</v>
      </c>
      <c r="H414" s="15">
        <f>IFERROR(VLOOKUP($B414,'[1]Paste Only'!$D:$AM,7,FALSE),"-")</f>
        <v>0</v>
      </c>
      <c r="I414" s="15">
        <f>IFERROR(VLOOKUP($B414,'[1]Paste Only'!$D:$AM,8,FALSE),"-")</f>
        <v>0</v>
      </c>
      <c r="J414" s="16"/>
      <c r="K414" s="16"/>
      <c r="L414" s="14">
        <f>IFERROR(VLOOKUP($B414,'[1]Paste Only'!$D:$AM,12,FALSE),"-")</f>
        <v>9.9900830000000003</v>
      </c>
      <c r="M414" s="14">
        <f>IFERROR(VLOOKUP($B414,'[1]Paste Only'!$D:$AM,15,FALSE),"-")</f>
        <v>25.058620689655172</v>
      </c>
      <c r="N414" s="17"/>
      <c r="O414" s="18"/>
      <c r="P414" s="19">
        <f t="shared" si="212"/>
        <v>1.5083495992631062</v>
      </c>
      <c r="Q414" s="20">
        <f t="shared" si="185"/>
        <v>0.23082207465079008</v>
      </c>
      <c r="R414" s="13">
        <f t="shared" si="186"/>
        <v>2</v>
      </c>
      <c r="S414" s="13" t="str">
        <f>IFERROR(VLOOKUP($B414,'[1]Market Cap'!$G:$I,3,FALSE),"-")</f>
        <v>Small Cap</v>
      </c>
      <c r="T414" s="13"/>
      <c r="U414" s="13"/>
      <c r="V414" s="21">
        <f t="shared" si="213"/>
        <v>0</v>
      </c>
      <c r="W414" s="21">
        <f t="shared" si="213"/>
        <v>0</v>
      </c>
      <c r="X414" s="21">
        <f t="shared" si="213"/>
        <v>0</v>
      </c>
      <c r="Y414" s="22">
        <f t="shared" si="187"/>
        <v>0</v>
      </c>
      <c r="Z414" s="13">
        <f t="shared" si="188"/>
        <v>0</v>
      </c>
      <c r="AA414" s="23">
        <f t="shared" si="189"/>
        <v>0</v>
      </c>
      <c r="AB414" s="23">
        <f t="shared" si="190"/>
        <v>0</v>
      </c>
      <c r="AC414" s="23">
        <f t="shared" si="191"/>
        <v>0</v>
      </c>
      <c r="AD414" s="24">
        <f t="shared" si="192"/>
        <v>0</v>
      </c>
      <c r="AE414" s="25">
        <f>IFERROR(VLOOKUP($B414,'[1]Market Cap'!$G:$I,2,FALSE),"-")</f>
        <v>24210.20658364</v>
      </c>
      <c r="AF414" s="20">
        <f t="shared" si="193"/>
        <v>0</v>
      </c>
      <c r="AG414" s="17">
        <f t="shared" si="194"/>
        <v>0</v>
      </c>
      <c r="AH414" s="17">
        <f t="shared" si="195"/>
        <v>0</v>
      </c>
      <c r="AI414" s="17" t="str">
        <f t="shared" si="196"/>
        <v>-</v>
      </c>
      <c r="AJ414" s="26">
        <f>IFERROR(VLOOKUP($B414,'[1]Paste Only'!$D:$AM,26,FALSE),"-")</f>
        <v>1075</v>
      </c>
      <c r="AK414" s="26">
        <f>IFERROR(VLOOKUP($B414,'[1]Paste Only'!$D:$AM,23,FALSE),"-")</f>
        <v>1075</v>
      </c>
      <c r="AL414" s="26">
        <f>IFERROR(VLOOKUP($B414,'[1]Paste Only'!$D:$AM,22,FALSE),"-")</f>
        <v>1075</v>
      </c>
      <c r="AM414" s="21">
        <f t="shared" si="214"/>
        <v>0</v>
      </c>
      <c r="AN414" s="21">
        <f t="shared" si="214"/>
        <v>0</v>
      </c>
      <c r="AO414" s="21">
        <f t="shared" si="214"/>
        <v>0</v>
      </c>
      <c r="AP414" s="27">
        <f t="shared" si="197"/>
        <v>0</v>
      </c>
      <c r="AQ414" s="27">
        <f t="shared" si="198"/>
        <v>0</v>
      </c>
      <c r="AR414" s="27">
        <f t="shared" si="199"/>
        <v>1075</v>
      </c>
      <c r="AS414" s="27">
        <f t="shared" si="200"/>
        <v>1075</v>
      </c>
      <c r="AT414" s="27">
        <f t="shared" si="201"/>
        <v>0</v>
      </c>
      <c r="AU414" s="27">
        <f t="shared" si="202"/>
        <v>0</v>
      </c>
      <c r="AV414" s="21">
        <f t="shared" si="203"/>
        <v>1</v>
      </c>
      <c r="AW414" s="27">
        <f t="shared" si="204"/>
        <v>1075</v>
      </c>
      <c r="AX414" s="27">
        <f t="shared" si="205"/>
        <v>1075</v>
      </c>
      <c r="AY414" s="27">
        <f t="shared" si="206"/>
        <v>1075</v>
      </c>
      <c r="AZ414" s="21">
        <f t="shared" si="207"/>
        <v>0.23082207465079008</v>
      </c>
      <c r="BA414" s="21">
        <f t="shared" si="208"/>
        <v>0.23082207465079008</v>
      </c>
      <c r="BB414" s="28">
        <f t="shared" si="209"/>
        <v>1075</v>
      </c>
      <c r="BC414" s="28" t="s">
        <v>81</v>
      </c>
      <c r="BD414" s="28" t="s">
        <v>81</v>
      </c>
      <c r="BE414" s="28" t="s">
        <v>81</v>
      </c>
      <c r="BF414" s="28" t="str">
        <f t="shared" si="210"/>
        <v>-</v>
      </c>
      <c r="BG414" s="29">
        <f t="shared" si="211"/>
        <v>0</v>
      </c>
      <c r="BH414" s="29">
        <f t="shared" si="211"/>
        <v>0</v>
      </c>
      <c r="BI414" s="29">
        <f t="shared" si="211"/>
        <v>0</v>
      </c>
      <c r="BJ414" s="29">
        <f t="shared" si="211"/>
        <v>0</v>
      </c>
      <c r="BK414" s="29"/>
    </row>
    <row r="415" spans="1:64" x14ac:dyDescent="0.25">
      <c r="A415" s="13" t="s">
        <v>1299</v>
      </c>
      <c r="B415" s="13" t="s">
        <v>1300</v>
      </c>
      <c r="C415" s="13" t="s">
        <v>1301</v>
      </c>
      <c r="D415" s="13" t="str">
        <f>IFERROR(VLOOKUP($B415,[1]GICS!$C:$D,2,FALSE),"-")</f>
        <v>-</v>
      </c>
      <c r="E415" s="14">
        <f>IFERROR(IF(VLOOKUP($B415,'[1]Paste Only'!$D:$AM,4,FALSE)="-",VLOOKUP($B415,'[1]Market Cap'!$A:$J,10,FALSE),VLOOKUP($B415,'[1]Paste Only'!$D:$AM,4,FALSE)),"-")</f>
        <v>0</v>
      </c>
      <c r="F415" s="14" t="str">
        <f>IFERROR(VLOOKUP($B415,'[1]Paste Only'!$D:$AM,5,FALSE),"-")</f>
        <v>-</v>
      </c>
      <c r="G415" s="15">
        <f>IFERROR(VLOOKUP($B415,'[1]Paste Only'!$D:$AM,6,FALSE),"-")</f>
        <v>0</v>
      </c>
      <c r="H415" s="15">
        <f>IFERROR(VLOOKUP($B415,'[1]Paste Only'!$D:$AM,7,FALSE),"-")</f>
        <v>0</v>
      </c>
      <c r="I415" s="15">
        <f>IFERROR(VLOOKUP($B415,'[1]Paste Only'!$D:$AM,8,FALSE),"-")</f>
        <v>0</v>
      </c>
      <c r="J415" s="16"/>
      <c r="K415" s="16"/>
      <c r="L415" s="14">
        <f>IFERROR(VLOOKUP($B415,'[1]Paste Only'!$D:$AM,12,FALSE),"-")</f>
        <v>6.53</v>
      </c>
      <c r="M415" s="14" t="str">
        <f>IFERROR(VLOOKUP($B415,'[1]Paste Only'!$D:$AM,15,FALSE),"-")</f>
        <v>-</v>
      </c>
      <c r="N415" s="17"/>
      <c r="O415" s="18"/>
      <c r="P415" s="19">
        <f t="shared" si="212"/>
        <v>0</v>
      </c>
      <c r="Q415" s="20">
        <f t="shared" si="185"/>
        <v>0</v>
      </c>
      <c r="R415" s="13">
        <f t="shared" si="186"/>
        <v>0</v>
      </c>
      <c r="S415" s="13" t="str">
        <f>IFERROR(VLOOKUP($B415,'[1]Market Cap'!$G:$I,3,FALSE),"-")</f>
        <v>Small Cap</v>
      </c>
      <c r="T415" s="13"/>
      <c r="U415" s="13"/>
      <c r="V415" s="21">
        <f t="shared" si="213"/>
        <v>0</v>
      </c>
      <c r="W415" s="21">
        <f t="shared" si="213"/>
        <v>0</v>
      </c>
      <c r="X415" s="21">
        <f t="shared" si="213"/>
        <v>0</v>
      </c>
      <c r="Y415" s="22">
        <f t="shared" si="187"/>
        <v>0</v>
      </c>
      <c r="Z415" s="13">
        <f t="shared" si="188"/>
        <v>0</v>
      </c>
      <c r="AA415" s="23">
        <f t="shared" si="189"/>
        <v>0</v>
      </c>
      <c r="AB415" s="23">
        <f t="shared" si="190"/>
        <v>0</v>
      </c>
      <c r="AC415" s="23">
        <f t="shared" si="191"/>
        <v>0</v>
      </c>
      <c r="AD415" s="24">
        <f t="shared" si="192"/>
        <v>0</v>
      </c>
      <c r="AE415" s="25">
        <f>IFERROR(VLOOKUP($B415,'[1]Market Cap'!$G:$I,2,FALSE),"-")</f>
        <v>0</v>
      </c>
      <c r="AF415" s="20">
        <f t="shared" si="193"/>
        <v>0</v>
      </c>
      <c r="AG415" s="17">
        <f t="shared" si="194"/>
        <v>0</v>
      </c>
      <c r="AH415" s="17">
        <f t="shared" si="195"/>
        <v>0</v>
      </c>
      <c r="AI415" s="17" t="str">
        <f t="shared" si="196"/>
        <v>-</v>
      </c>
      <c r="AJ415" s="26" t="str">
        <f>IFERROR(VLOOKUP($B415,'[1]Paste Only'!$D:$AM,26,FALSE),"-")</f>
        <v>-</v>
      </c>
      <c r="AK415" s="26" t="str">
        <f>IFERROR(VLOOKUP($B415,'[1]Paste Only'!$D:$AM,23,FALSE),"-")</f>
        <v>-</v>
      </c>
      <c r="AL415" s="26" t="str">
        <f>IFERROR(VLOOKUP($B415,'[1]Paste Only'!$D:$AM,22,FALSE),"-")</f>
        <v>-</v>
      </c>
      <c r="AM415" s="21" t="str">
        <f t="shared" si="214"/>
        <v>-</v>
      </c>
      <c r="AN415" s="21" t="str">
        <f t="shared" si="214"/>
        <v>-</v>
      </c>
      <c r="AO415" s="21" t="str">
        <f t="shared" si="214"/>
        <v>-</v>
      </c>
      <c r="AP415" s="27">
        <f t="shared" si="197"/>
        <v>0</v>
      </c>
      <c r="AQ415" s="27" t="str">
        <f t="shared" si="198"/>
        <v>-</v>
      </c>
      <c r="AR415" s="27" t="str">
        <f t="shared" si="199"/>
        <v>-</v>
      </c>
      <c r="AS415" s="27">
        <f t="shared" si="200"/>
        <v>0</v>
      </c>
      <c r="AT415" s="27">
        <f t="shared" si="201"/>
        <v>0</v>
      </c>
      <c r="AU415" s="27">
        <f t="shared" si="202"/>
        <v>0</v>
      </c>
      <c r="AV415" s="21" t="str">
        <f t="shared" si="203"/>
        <v>0</v>
      </c>
      <c r="AW415" s="27">
        <f t="shared" si="204"/>
        <v>0</v>
      </c>
      <c r="AX415" s="27" t="str">
        <f t="shared" si="205"/>
        <v>-</v>
      </c>
      <c r="AY415" s="27" t="str">
        <f t="shared" si="206"/>
        <v>-</v>
      </c>
      <c r="AZ415" s="21" t="str">
        <f t="shared" si="207"/>
        <v>-</v>
      </c>
      <c r="BA415" s="21" t="str">
        <f t="shared" si="208"/>
        <v>-</v>
      </c>
      <c r="BB415" s="28" t="str">
        <f t="shared" si="209"/>
        <v>-</v>
      </c>
      <c r="BC415" s="28" t="s">
        <v>81</v>
      </c>
      <c r="BD415" s="28" t="s">
        <v>81</v>
      </c>
      <c r="BE415" s="28" t="s">
        <v>81</v>
      </c>
      <c r="BF415" s="28" t="str">
        <f t="shared" si="210"/>
        <v>-</v>
      </c>
      <c r="BG415" s="29">
        <f t="shared" si="211"/>
        <v>0</v>
      </c>
      <c r="BH415" s="29">
        <f t="shared" si="211"/>
        <v>0</v>
      </c>
      <c r="BI415" s="29">
        <f t="shared" si="211"/>
        <v>0</v>
      </c>
      <c r="BJ415" s="29">
        <f t="shared" si="211"/>
        <v>0</v>
      </c>
      <c r="BK415" s="29"/>
    </row>
    <row r="416" spans="1:64" x14ac:dyDescent="0.25">
      <c r="A416" s="13" t="s">
        <v>1302</v>
      </c>
      <c r="B416" s="13" t="s">
        <v>1303</v>
      </c>
      <c r="C416" s="13" t="s">
        <v>1304</v>
      </c>
      <c r="D416" s="13" t="str">
        <f>IFERROR(VLOOKUP($B416,[1]GICS!$C:$D,2,FALSE),"-")</f>
        <v>Consumer Discretionary</v>
      </c>
      <c r="E416" s="14">
        <f>IFERROR(IF(VLOOKUP($B416,'[1]Paste Only'!$D:$AM,4,FALSE)="-",VLOOKUP($B416,'[1]Market Cap'!$A:$J,10,FALSE),VLOOKUP($B416,'[1]Paste Only'!$D:$AM,4,FALSE)),"-")</f>
        <v>745.65</v>
      </c>
      <c r="F416" s="14">
        <f>IFERROR(VLOOKUP($B416,'[1]Paste Only'!$D:$AM,5,FALSE),"-")</f>
        <v>768.2608642578125</v>
      </c>
      <c r="G416" s="15">
        <f>IFERROR(VLOOKUP($B416,'[1]Paste Only'!$D:$AM,6,FALSE),"-")</f>
        <v>10</v>
      </c>
      <c r="H416" s="15">
        <f>IFERROR(VLOOKUP($B416,'[1]Paste Only'!$D:$AM,7,FALSE),"-")</f>
        <v>9</v>
      </c>
      <c r="I416" s="15">
        <f>IFERROR(VLOOKUP($B416,'[1]Paste Only'!$D:$AM,8,FALSE),"-")</f>
        <v>8</v>
      </c>
      <c r="J416" s="16"/>
      <c r="K416" s="16"/>
      <c r="L416" s="14">
        <f>IFERROR(VLOOKUP($B416,'[1]Paste Only'!$D:$AM,12,FALSE),"-")</f>
        <v>0.78</v>
      </c>
      <c r="M416" s="14">
        <f>IFERROR(VLOOKUP($B416,'[1]Paste Only'!$D:$AM,15,FALSE),"-")</f>
        <v>4.7590344827586204</v>
      </c>
      <c r="N416" s="17"/>
      <c r="O416" s="18"/>
      <c r="P416" s="19">
        <f t="shared" si="212"/>
        <v>5.1013262599469487</v>
      </c>
      <c r="Q416" s="20">
        <f t="shared" si="185"/>
        <v>3.0323696449825688E-2</v>
      </c>
      <c r="R416" s="13">
        <f t="shared" si="186"/>
        <v>27</v>
      </c>
      <c r="S416" s="13" t="str">
        <f>IFERROR(VLOOKUP($B416,'[1]Market Cap'!$G:$I,3,FALSE),"-")</f>
        <v>Small Cap</v>
      </c>
      <c r="T416" s="13"/>
      <c r="U416" s="13"/>
      <c r="V416" s="21">
        <f t="shared" si="213"/>
        <v>0</v>
      </c>
      <c r="W416" s="21">
        <f t="shared" si="213"/>
        <v>0</v>
      </c>
      <c r="X416" s="21">
        <f t="shared" si="213"/>
        <v>0</v>
      </c>
      <c r="Y416" s="22">
        <f t="shared" si="187"/>
        <v>0</v>
      </c>
      <c r="Z416" s="13">
        <f t="shared" si="188"/>
        <v>0</v>
      </c>
      <c r="AA416" s="23">
        <f t="shared" si="189"/>
        <v>0</v>
      </c>
      <c r="AB416" s="23">
        <f t="shared" si="190"/>
        <v>0</v>
      </c>
      <c r="AC416" s="23">
        <f t="shared" si="191"/>
        <v>0</v>
      </c>
      <c r="AD416" s="24">
        <f t="shared" si="192"/>
        <v>0</v>
      </c>
      <c r="AE416" s="25">
        <f>IFERROR(VLOOKUP($B416,'[1]Market Cap'!$G:$I,2,FALSE),"-")</f>
        <v>11627.380143225</v>
      </c>
      <c r="AF416" s="20">
        <f t="shared" si="193"/>
        <v>0</v>
      </c>
      <c r="AG416" s="17">
        <f t="shared" si="194"/>
        <v>0</v>
      </c>
      <c r="AH416" s="17">
        <f t="shared" si="195"/>
        <v>0</v>
      </c>
      <c r="AI416" s="17" t="str">
        <f t="shared" si="196"/>
        <v>-</v>
      </c>
      <c r="AJ416" s="26">
        <f>IFERROR(VLOOKUP($B416,'[1]Paste Only'!$D:$AM,26,FALSE),"-")</f>
        <v>775</v>
      </c>
      <c r="AK416" s="26">
        <f>IFERROR(VLOOKUP($B416,'[1]Paste Only'!$D:$AM,23,FALSE),"-")</f>
        <v>900</v>
      </c>
      <c r="AL416" s="26">
        <f>IFERROR(VLOOKUP($B416,'[1]Paste Only'!$D:$AM,22,FALSE),"-")</f>
        <v>538</v>
      </c>
      <c r="AM416" s="21">
        <f t="shared" si="214"/>
        <v>8.7719367934977477E-3</v>
      </c>
      <c r="AN416" s="21">
        <f t="shared" si="214"/>
        <v>0.17147708788922311</v>
      </c>
      <c r="AO416" s="21">
        <f t="shared" si="214"/>
        <v>-0.29971702968399772</v>
      </c>
      <c r="AP416" s="27">
        <f t="shared" si="197"/>
        <v>0</v>
      </c>
      <c r="AQ416" s="27">
        <f t="shared" si="198"/>
        <v>0</v>
      </c>
      <c r="AR416" s="27">
        <f t="shared" si="199"/>
        <v>768.2608642578125</v>
      </c>
      <c r="AS416" s="27">
        <f t="shared" si="200"/>
        <v>768.2608642578125</v>
      </c>
      <c r="AT416" s="27">
        <f t="shared" si="201"/>
        <v>0</v>
      </c>
      <c r="AU416" s="27">
        <f t="shared" si="202"/>
        <v>0</v>
      </c>
      <c r="AV416" s="21">
        <f t="shared" si="203"/>
        <v>0.37037037037037035</v>
      </c>
      <c r="AW416" s="27">
        <f t="shared" si="204"/>
        <v>768.2608642578125</v>
      </c>
      <c r="AX416" s="27">
        <f t="shared" si="205"/>
        <v>768.2608642578125</v>
      </c>
      <c r="AY416" s="27">
        <f t="shared" si="206"/>
        <v>768.2608642578125</v>
      </c>
      <c r="AZ416" s="21">
        <f t="shared" si="207"/>
        <v>3.0323696449825688E-2</v>
      </c>
      <c r="BA416" s="21">
        <f t="shared" si="208"/>
        <v>3.0323696449825688E-2</v>
      </c>
      <c r="BB416" s="28">
        <f t="shared" si="209"/>
        <v>768.2608642578125</v>
      </c>
      <c r="BC416" s="28" t="s">
        <v>81</v>
      </c>
      <c r="BD416" s="28" t="s">
        <v>81</v>
      </c>
      <c r="BE416" s="28" t="s">
        <v>81</v>
      </c>
      <c r="BF416" s="28" t="str">
        <f t="shared" si="210"/>
        <v>-</v>
      </c>
      <c r="BG416" s="29">
        <f t="shared" si="211"/>
        <v>0</v>
      </c>
      <c r="BH416" s="29">
        <f t="shared" si="211"/>
        <v>0</v>
      </c>
      <c r="BI416" s="29">
        <f t="shared" si="211"/>
        <v>0</v>
      </c>
      <c r="BJ416" s="29">
        <f t="shared" si="211"/>
        <v>0</v>
      </c>
      <c r="BK416" s="29"/>
    </row>
    <row r="417" spans="1:63" x14ac:dyDescent="0.25">
      <c r="A417" s="13" t="s">
        <v>1305</v>
      </c>
      <c r="B417" s="13" t="s">
        <v>1306</v>
      </c>
      <c r="C417" s="13" t="s">
        <v>1307</v>
      </c>
      <c r="D417" s="13" t="str">
        <f>IFERROR(VLOOKUP($B417,[1]GICS!$C:$D,2,FALSE),"-")</f>
        <v>Materials</v>
      </c>
      <c r="E417" s="14">
        <f>IFERROR(IF(VLOOKUP($B417,'[1]Paste Only'!$D:$AM,4,FALSE)="-",VLOOKUP($B417,'[1]Market Cap'!$A:$J,10,FALSE),VLOOKUP($B417,'[1]Paste Only'!$D:$AM,4,FALSE)),"-")</f>
        <v>576.6</v>
      </c>
      <c r="F417" s="14">
        <f>IFERROR(VLOOKUP($B417,'[1]Paste Only'!$D:$AM,5,FALSE),"-")</f>
        <v>674</v>
      </c>
      <c r="G417" s="15">
        <f>IFERROR(VLOOKUP($B417,'[1]Paste Only'!$D:$AM,6,FALSE),"-")</f>
        <v>4</v>
      </c>
      <c r="H417" s="15">
        <f>IFERROR(VLOOKUP($B417,'[1]Paste Only'!$D:$AM,7,FALSE),"-")</f>
        <v>1</v>
      </c>
      <c r="I417" s="15">
        <f>IFERROR(VLOOKUP($B417,'[1]Paste Only'!$D:$AM,8,FALSE),"-")</f>
        <v>1</v>
      </c>
      <c r="J417" s="16"/>
      <c r="K417" s="16"/>
      <c r="L417" s="14">
        <f>IFERROR(VLOOKUP($B417,'[1]Paste Only'!$D:$AM,12,FALSE),"-")</f>
        <v>18.329999999999998</v>
      </c>
      <c r="M417" s="14">
        <f>IFERROR(VLOOKUP($B417,'[1]Paste Only'!$D:$AM,15,FALSE),"-")</f>
        <v>24.950229885057471</v>
      </c>
      <c r="N417" s="17"/>
      <c r="O417" s="18"/>
      <c r="P417" s="19">
        <f t="shared" si="212"/>
        <v>0.36116911538775076</v>
      </c>
      <c r="Q417" s="20">
        <f t="shared" si="185"/>
        <v>0.16892126257370799</v>
      </c>
      <c r="R417" s="13">
        <f t="shared" si="186"/>
        <v>6</v>
      </c>
      <c r="S417" s="13" t="str">
        <f>IFERROR(VLOOKUP($B417,'[1]Market Cap'!$G:$I,3,FALSE),"-")</f>
        <v>Small Cap</v>
      </c>
      <c r="T417" s="13"/>
      <c r="U417" s="13"/>
      <c r="V417" s="21">
        <f t="shared" si="213"/>
        <v>0</v>
      </c>
      <c r="W417" s="21">
        <f t="shared" si="213"/>
        <v>0</v>
      </c>
      <c r="X417" s="21">
        <f t="shared" si="213"/>
        <v>0</v>
      </c>
      <c r="Y417" s="22">
        <f t="shared" si="187"/>
        <v>0</v>
      </c>
      <c r="Z417" s="13">
        <f t="shared" si="188"/>
        <v>0</v>
      </c>
      <c r="AA417" s="23">
        <f t="shared" si="189"/>
        <v>0</v>
      </c>
      <c r="AB417" s="23">
        <f t="shared" si="190"/>
        <v>0</v>
      </c>
      <c r="AC417" s="23">
        <f t="shared" si="191"/>
        <v>0</v>
      </c>
      <c r="AD417" s="24">
        <f t="shared" si="192"/>
        <v>0</v>
      </c>
      <c r="AE417" s="25">
        <f>IFERROR(VLOOKUP($B417,'[1]Market Cap'!$G:$I,2,FALSE),"-")</f>
        <v>10450.585489139999</v>
      </c>
      <c r="AF417" s="20">
        <f t="shared" si="193"/>
        <v>0</v>
      </c>
      <c r="AG417" s="17">
        <f t="shared" si="194"/>
        <v>0</v>
      </c>
      <c r="AH417" s="17">
        <f t="shared" si="195"/>
        <v>0</v>
      </c>
      <c r="AI417" s="17" t="str">
        <f t="shared" si="196"/>
        <v>-</v>
      </c>
      <c r="AJ417" s="26">
        <f>IFERROR(VLOOKUP($B417,'[1]Paste Only'!$D:$AM,26,FALSE),"-")</f>
        <v>653</v>
      </c>
      <c r="AK417" s="26">
        <f>IFERROR(VLOOKUP($B417,'[1]Paste Only'!$D:$AM,23,FALSE),"-")</f>
        <v>850</v>
      </c>
      <c r="AL417" s="26">
        <f>IFERROR(VLOOKUP($B417,'[1]Paste Only'!$D:$AM,22,FALSE),"-")</f>
        <v>540</v>
      </c>
      <c r="AM417" s="21">
        <f t="shared" si="214"/>
        <v>-3.1157270029673612E-2</v>
      </c>
      <c r="AN417" s="21">
        <f t="shared" si="214"/>
        <v>0.26112759643916905</v>
      </c>
      <c r="AO417" s="21">
        <f t="shared" si="214"/>
        <v>-0.19881305637982194</v>
      </c>
      <c r="AP417" s="27">
        <f t="shared" si="197"/>
        <v>0</v>
      </c>
      <c r="AQ417" s="27">
        <f t="shared" si="198"/>
        <v>0</v>
      </c>
      <c r="AR417" s="27">
        <f t="shared" si="199"/>
        <v>674</v>
      </c>
      <c r="AS417" s="27">
        <f t="shared" si="200"/>
        <v>674</v>
      </c>
      <c r="AT417" s="27">
        <f t="shared" si="201"/>
        <v>0</v>
      </c>
      <c r="AU417" s="27">
        <f t="shared" si="202"/>
        <v>0</v>
      </c>
      <c r="AV417" s="21">
        <f t="shared" si="203"/>
        <v>0.66666666666666663</v>
      </c>
      <c r="AW417" s="27">
        <f t="shared" si="204"/>
        <v>674</v>
      </c>
      <c r="AX417" s="27">
        <f t="shared" si="205"/>
        <v>674</v>
      </c>
      <c r="AY417" s="27">
        <f t="shared" si="206"/>
        <v>653</v>
      </c>
      <c r="AZ417" s="21">
        <f t="shared" si="207"/>
        <v>0.13250086715227183</v>
      </c>
      <c r="BA417" s="21">
        <f t="shared" si="208"/>
        <v>0.13250086715227183</v>
      </c>
      <c r="BB417" s="28">
        <f t="shared" si="209"/>
        <v>674</v>
      </c>
      <c r="BC417" s="28" t="s">
        <v>81</v>
      </c>
      <c r="BD417" s="28" t="s">
        <v>81</v>
      </c>
      <c r="BE417" s="28" t="s">
        <v>81</v>
      </c>
      <c r="BF417" s="28" t="str">
        <f t="shared" si="210"/>
        <v>-</v>
      </c>
      <c r="BG417" s="29">
        <f t="shared" si="211"/>
        <v>0</v>
      </c>
      <c r="BH417" s="29">
        <f t="shared" si="211"/>
        <v>0</v>
      </c>
      <c r="BI417" s="29">
        <f t="shared" si="211"/>
        <v>0</v>
      </c>
      <c r="BJ417" s="29">
        <f t="shared" si="211"/>
        <v>0</v>
      </c>
      <c r="BK417" s="29"/>
    </row>
    <row r="418" spans="1:63" x14ac:dyDescent="0.25">
      <c r="A418" s="13" t="s">
        <v>1308</v>
      </c>
      <c r="B418" s="13" t="s">
        <v>1309</v>
      </c>
      <c r="C418" s="13" t="s">
        <v>1310</v>
      </c>
      <c r="D418" s="13" t="str">
        <f>IFERROR(VLOOKUP($B418,[1]GICS!$C:$D,2,FALSE),"-")</f>
        <v>Industrials</v>
      </c>
      <c r="E418" s="14">
        <f>IFERROR(IF(VLOOKUP($B418,'[1]Paste Only'!$D:$AM,4,FALSE)="-",VLOOKUP($B418,'[1]Market Cap'!$A:$J,10,FALSE),VLOOKUP($B418,'[1]Paste Only'!$D:$AM,4,FALSE)),"-")</f>
        <v>886</v>
      </c>
      <c r="F418" s="14">
        <f>IFERROR(VLOOKUP($B418,'[1]Paste Only'!$D:$AM,5,FALSE),"-")</f>
        <v>1199.5</v>
      </c>
      <c r="G418" s="15">
        <f>IFERROR(VLOOKUP($B418,'[1]Paste Only'!$D:$AM,6,FALSE),"-")</f>
        <v>4</v>
      </c>
      <c r="H418" s="15">
        <f>IFERROR(VLOOKUP($B418,'[1]Paste Only'!$D:$AM,7,FALSE),"-")</f>
        <v>0</v>
      </c>
      <c r="I418" s="15">
        <f>IFERROR(VLOOKUP($B418,'[1]Paste Only'!$D:$AM,8,FALSE),"-")</f>
        <v>0</v>
      </c>
      <c r="J418" s="16"/>
      <c r="K418" s="16"/>
      <c r="L418" s="14">
        <f>IFERROR(VLOOKUP($B418,'[1]Paste Only'!$D:$AM,12,FALSE),"-")</f>
        <v>33.71</v>
      </c>
      <c r="M418" s="14">
        <f>IFERROR(VLOOKUP($B418,'[1]Paste Only'!$D:$AM,15,FALSE),"-")</f>
        <v>42.678160919540232</v>
      </c>
      <c r="N418" s="17"/>
      <c r="O418" s="18"/>
      <c r="P418" s="19">
        <f t="shared" si="212"/>
        <v>0.26603859150223164</v>
      </c>
      <c r="Q418" s="20">
        <f t="shared" si="185"/>
        <v>0.35383747178329572</v>
      </c>
      <c r="R418" s="13">
        <f t="shared" si="186"/>
        <v>4</v>
      </c>
      <c r="S418" s="13" t="str">
        <f>IFERROR(VLOOKUP($B418,'[1]Market Cap'!$G:$I,3,FALSE),"-")</f>
        <v>Small Cap</v>
      </c>
      <c r="T418" s="13"/>
      <c r="U418" s="13"/>
      <c r="V418" s="21">
        <f t="shared" si="213"/>
        <v>0</v>
      </c>
      <c r="W418" s="21">
        <f t="shared" si="213"/>
        <v>0</v>
      </c>
      <c r="X418" s="21">
        <f t="shared" si="213"/>
        <v>0</v>
      </c>
      <c r="Y418" s="22">
        <f t="shared" si="187"/>
        <v>0</v>
      </c>
      <c r="Z418" s="13">
        <f t="shared" si="188"/>
        <v>0</v>
      </c>
      <c r="AA418" s="23">
        <f t="shared" si="189"/>
        <v>0</v>
      </c>
      <c r="AB418" s="23">
        <f t="shared" si="190"/>
        <v>0</v>
      </c>
      <c r="AC418" s="23">
        <f t="shared" si="191"/>
        <v>0</v>
      </c>
      <c r="AD418" s="24">
        <f t="shared" si="192"/>
        <v>0</v>
      </c>
      <c r="AE418" s="25">
        <f>IFERROR(VLOOKUP($B418,'[1]Market Cap'!$G:$I,2,FALSE),"-")</f>
        <v>12870.8762824</v>
      </c>
      <c r="AF418" s="20">
        <f t="shared" si="193"/>
        <v>0</v>
      </c>
      <c r="AG418" s="17">
        <f t="shared" si="194"/>
        <v>0</v>
      </c>
      <c r="AH418" s="17">
        <f t="shared" si="195"/>
        <v>0</v>
      </c>
      <c r="AI418" s="17" t="str">
        <f t="shared" si="196"/>
        <v>-</v>
      </c>
      <c r="AJ418" s="26">
        <f>IFERROR(VLOOKUP($B418,'[1]Paste Only'!$D:$AM,26,FALSE),"-")</f>
        <v>1225</v>
      </c>
      <c r="AK418" s="26">
        <f>IFERROR(VLOOKUP($B418,'[1]Paste Only'!$D:$AM,23,FALSE),"-")</f>
        <v>1281</v>
      </c>
      <c r="AL418" s="26">
        <f>IFERROR(VLOOKUP($B418,'[1]Paste Only'!$D:$AM,22,FALSE),"-")</f>
        <v>1067</v>
      </c>
      <c r="AM418" s="21">
        <f t="shared" si="214"/>
        <v>2.1258857857440638E-2</v>
      </c>
      <c r="AN418" s="21">
        <f t="shared" si="214"/>
        <v>6.7944977073780777E-2</v>
      </c>
      <c r="AO418" s="21">
        <f t="shared" si="214"/>
        <v>-0.11046269278866194</v>
      </c>
      <c r="AP418" s="27">
        <f t="shared" si="197"/>
        <v>0</v>
      </c>
      <c r="AQ418" s="27">
        <f t="shared" si="198"/>
        <v>0</v>
      </c>
      <c r="AR418" s="27">
        <f t="shared" si="199"/>
        <v>1199.5</v>
      </c>
      <c r="AS418" s="27">
        <f t="shared" si="200"/>
        <v>1199.5</v>
      </c>
      <c r="AT418" s="27">
        <f t="shared" si="201"/>
        <v>0</v>
      </c>
      <c r="AU418" s="27">
        <f t="shared" si="202"/>
        <v>0</v>
      </c>
      <c r="AV418" s="21">
        <f t="shared" si="203"/>
        <v>1</v>
      </c>
      <c r="AW418" s="27">
        <f t="shared" si="204"/>
        <v>1199.5</v>
      </c>
      <c r="AX418" s="27">
        <f t="shared" si="205"/>
        <v>1199.5</v>
      </c>
      <c r="AY418" s="27">
        <f t="shared" si="206"/>
        <v>1225</v>
      </c>
      <c r="AZ418" s="21">
        <f t="shared" si="207"/>
        <v>0.38261851015801351</v>
      </c>
      <c r="BA418" s="21">
        <f t="shared" si="208"/>
        <v>0.38261851015801351</v>
      </c>
      <c r="BB418" s="28">
        <f t="shared" si="209"/>
        <v>1199.5</v>
      </c>
      <c r="BC418" s="28" t="s">
        <v>81</v>
      </c>
      <c r="BD418" s="28" t="s">
        <v>81</v>
      </c>
      <c r="BE418" s="28" t="s">
        <v>81</v>
      </c>
      <c r="BF418" s="28" t="str">
        <f t="shared" si="210"/>
        <v>-</v>
      </c>
      <c r="BG418" s="29">
        <f t="shared" si="211"/>
        <v>0</v>
      </c>
      <c r="BH418" s="29">
        <f t="shared" si="211"/>
        <v>0</v>
      </c>
      <c r="BI418" s="29">
        <f t="shared" si="211"/>
        <v>0</v>
      </c>
      <c r="BJ418" s="29">
        <f t="shared" si="211"/>
        <v>0</v>
      </c>
      <c r="BK418" s="29"/>
    </row>
    <row r="419" spans="1:63" x14ac:dyDescent="0.25">
      <c r="A419" s="13" t="s">
        <v>1311</v>
      </c>
      <c r="B419" s="13" t="s">
        <v>1312</v>
      </c>
      <c r="C419" s="13" t="s">
        <v>1313</v>
      </c>
      <c r="D419" s="13" t="str">
        <f>IFERROR(VLOOKUP($B419,[1]GICS!$C:$D,2,FALSE),"-")</f>
        <v>Industrials</v>
      </c>
      <c r="E419" s="14">
        <f>IFERROR(IF(VLOOKUP($B419,'[1]Paste Only'!$D:$AM,4,FALSE)="-",VLOOKUP($B419,'[1]Market Cap'!$A:$J,10,FALSE),VLOOKUP($B419,'[1]Paste Only'!$D:$AM,4,FALSE)),"-")</f>
        <v>927.45</v>
      </c>
      <c r="F419" s="14">
        <f>IFERROR(VLOOKUP($B419,'[1]Paste Only'!$D:$AM,5,FALSE),"-")</f>
        <v>1059.77783203125</v>
      </c>
      <c r="G419" s="15">
        <f>IFERROR(VLOOKUP($B419,'[1]Paste Only'!$D:$AM,6,FALSE),"-")</f>
        <v>10</v>
      </c>
      <c r="H419" s="15">
        <f>IFERROR(VLOOKUP($B419,'[1]Paste Only'!$D:$AM,7,FALSE),"-")</f>
        <v>0</v>
      </c>
      <c r="I419" s="15">
        <f>IFERROR(VLOOKUP($B419,'[1]Paste Only'!$D:$AM,8,FALSE),"-")</f>
        <v>0</v>
      </c>
      <c r="J419" s="16"/>
      <c r="K419" s="16"/>
      <c r="L419" s="14">
        <f>IFERROR(VLOOKUP($B419,'[1]Paste Only'!$D:$AM,12,FALSE),"-")</f>
        <v>20.513605999999999</v>
      </c>
      <c r="M419" s="14">
        <f>IFERROR(VLOOKUP($B419,'[1]Paste Only'!$D:$AM,15,FALSE),"-")</f>
        <v>27.539068965517245</v>
      </c>
      <c r="N419" s="17"/>
      <c r="O419" s="18"/>
      <c r="P419" s="19">
        <f t="shared" si="212"/>
        <v>0.34247820522229233</v>
      </c>
      <c r="Q419" s="20">
        <f t="shared" si="185"/>
        <v>0.14267920861636729</v>
      </c>
      <c r="R419" s="13">
        <f t="shared" si="186"/>
        <v>10</v>
      </c>
      <c r="S419" s="13" t="str">
        <f>IFERROR(VLOOKUP($B419,'[1]Market Cap'!$G:$I,3,FALSE),"-")</f>
        <v>Small Cap</v>
      </c>
      <c r="T419" s="13"/>
      <c r="U419" s="13"/>
      <c r="V419" s="21">
        <f t="shared" si="213"/>
        <v>0</v>
      </c>
      <c r="W419" s="21">
        <f t="shared" si="213"/>
        <v>0</v>
      </c>
      <c r="X419" s="21">
        <f t="shared" si="213"/>
        <v>0</v>
      </c>
      <c r="Y419" s="22">
        <f t="shared" si="187"/>
        <v>0</v>
      </c>
      <c r="Z419" s="13">
        <f t="shared" si="188"/>
        <v>0</v>
      </c>
      <c r="AA419" s="23">
        <f t="shared" si="189"/>
        <v>0</v>
      </c>
      <c r="AB419" s="23">
        <f t="shared" si="190"/>
        <v>0</v>
      </c>
      <c r="AC419" s="23">
        <f t="shared" si="191"/>
        <v>0</v>
      </c>
      <c r="AD419" s="24">
        <f t="shared" si="192"/>
        <v>0</v>
      </c>
      <c r="AE419" s="25">
        <f>IFERROR(VLOOKUP($B419,'[1]Market Cap'!$G:$I,2,FALSE),"-")</f>
        <v>12490.31861316</v>
      </c>
      <c r="AF419" s="20">
        <f t="shared" si="193"/>
        <v>0</v>
      </c>
      <c r="AG419" s="17">
        <f t="shared" si="194"/>
        <v>0</v>
      </c>
      <c r="AH419" s="17">
        <f t="shared" si="195"/>
        <v>0</v>
      </c>
      <c r="AI419" s="17" t="str">
        <f t="shared" si="196"/>
        <v>-</v>
      </c>
      <c r="AJ419" s="26">
        <f>IFERROR(VLOOKUP($B419,'[1]Paste Only'!$D:$AM,26,FALSE),"-")</f>
        <v>1043</v>
      </c>
      <c r="AK419" s="26">
        <f>IFERROR(VLOOKUP($B419,'[1]Paste Only'!$D:$AM,23,FALSE),"-")</f>
        <v>1205</v>
      </c>
      <c r="AL419" s="26">
        <f>IFERROR(VLOOKUP($B419,'[1]Paste Only'!$D:$AM,22,FALSE),"-")</f>
        <v>935</v>
      </c>
      <c r="AM419" s="21">
        <f t="shared" si="214"/>
        <v>-1.5831461580105288E-2</v>
      </c>
      <c r="AN419" s="21">
        <f t="shared" si="214"/>
        <v>0.13703076586382856</v>
      </c>
      <c r="AO419" s="21">
        <f t="shared" si="214"/>
        <v>-0.11773961320939452</v>
      </c>
      <c r="AP419" s="27">
        <f t="shared" si="197"/>
        <v>0</v>
      </c>
      <c r="AQ419" s="27">
        <f t="shared" si="198"/>
        <v>0</v>
      </c>
      <c r="AR419" s="27">
        <f t="shared" si="199"/>
        <v>1059.77783203125</v>
      </c>
      <c r="AS419" s="27">
        <f t="shared" si="200"/>
        <v>1059.77783203125</v>
      </c>
      <c r="AT419" s="27">
        <f t="shared" si="201"/>
        <v>0</v>
      </c>
      <c r="AU419" s="27">
        <f t="shared" si="202"/>
        <v>0</v>
      </c>
      <c r="AV419" s="21">
        <f t="shared" si="203"/>
        <v>1</v>
      </c>
      <c r="AW419" s="27">
        <f t="shared" si="204"/>
        <v>1059.77783203125</v>
      </c>
      <c r="AX419" s="27">
        <f t="shared" si="205"/>
        <v>1059.77783203125</v>
      </c>
      <c r="AY419" s="27">
        <f t="shared" si="206"/>
        <v>1059.77783203125</v>
      </c>
      <c r="AZ419" s="21">
        <f t="shared" si="207"/>
        <v>0.14267920861636729</v>
      </c>
      <c r="BA419" s="21">
        <f t="shared" si="208"/>
        <v>0.14267920861636729</v>
      </c>
      <c r="BB419" s="28">
        <f t="shared" si="209"/>
        <v>1059.77783203125</v>
      </c>
      <c r="BC419" s="28" t="s">
        <v>81</v>
      </c>
      <c r="BD419" s="28" t="s">
        <v>81</v>
      </c>
      <c r="BE419" s="28" t="s">
        <v>81</v>
      </c>
      <c r="BF419" s="28" t="str">
        <f t="shared" si="210"/>
        <v>-</v>
      </c>
      <c r="BG419" s="29">
        <f t="shared" si="211"/>
        <v>0</v>
      </c>
      <c r="BH419" s="29">
        <f t="shared" si="211"/>
        <v>0</v>
      </c>
      <c r="BI419" s="29">
        <f t="shared" si="211"/>
        <v>0</v>
      </c>
      <c r="BJ419" s="29">
        <f t="shared" si="211"/>
        <v>0</v>
      </c>
      <c r="BK419" s="29"/>
    </row>
    <row r="420" spans="1:63" x14ac:dyDescent="0.25">
      <c r="A420" s="13" t="s">
        <v>1314</v>
      </c>
      <c r="B420" s="13" t="s">
        <v>1315</v>
      </c>
      <c r="C420" s="13" t="s">
        <v>1316</v>
      </c>
      <c r="D420" s="13" t="str">
        <f>IFERROR(VLOOKUP($B420,[1]GICS!$C:$D,2,FALSE),"-")</f>
        <v>Materials</v>
      </c>
      <c r="E420" s="14">
        <f>IFERROR(IF(VLOOKUP($B420,'[1]Paste Only'!$D:$AM,4,FALSE)="-",VLOOKUP($B420,'[1]Market Cap'!$A:$J,10,FALSE),VLOOKUP($B420,'[1]Paste Only'!$D:$AM,4,FALSE)),"-")</f>
        <v>4777.8500000000004</v>
      </c>
      <c r="F420" s="14">
        <f>IFERROR(VLOOKUP($B420,'[1]Paste Only'!$D:$AM,5,FALSE),"-")</f>
        <v>5055.5</v>
      </c>
      <c r="G420" s="15">
        <f>IFERROR(VLOOKUP($B420,'[1]Paste Only'!$D:$AM,6,FALSE),"-")</f>
        <v>8</v>
      </c>
      <c r="H420" s="15">
        <f>IFERROR(VLOOKUP($B420,'[1]Paste Only'!$D:$AM,7,FALSE),"-")</f>
        <v>0</v>
      </c>
      <c r="I420" s="15">
        <f>IFERROR(VLOOKUP($B420,'[1]Paste Only'!$D:$AM,8,FALSE),"-")</f>
        <v>3</v>
      </c>
      <c r="J420" s="16"/>
      <c r="K420" s="16"/>
      <c r="L420" s="14">
        <f>IFERROR(VLOOKUP($B420,'[1]Paste Only'!$D:$AM,12,FALSE),"-")</f>
        <v>133.88999999999999</v>
      </c>
      <c r="M420" s="14">
        <f>IFERROR(VLOOKUP($B420,'[1]Paste Only'!$D:$AM,15,FALSE),"-")</f>
        <v>144.61868965517243</v>
      </c>
      <c r="N420" s="17"/>
      <c r="O420" s="18"/>
      <c r="P420" s="19">
        <f t="shared" si="212"/>
        <v>8.0130627045876812E-2</v>
      </c>
      <c r="Q420" s="20">
        <f t="shared" si="185"/>
        <v>5.8111912261791243E-2</v>
      </c>
      <c r="R420" s="13">
        <f t="shared" si="186"/>
        <v>11</v>
      </c>
      <c r="S420" s="13" t="str">
        <f>IFERROR(VLOOKUP($B420,'[1]Market Cap'!$G:$I,3,FALSE),"-")</f>
        <v>Small Cap</v>
      </c>
      <c r="T420" s="13"/>
      <c r="U420" s="13"/>
      <c r="V420" s="21">
        <f t="shared" si="213"/>
        <v>0</v>
      </c>
      <c r="W420" s="21">
        <f t="shared" si="213"/>
        <v>0</v>
      </c>
      <c r="X420" s="21">
        <f t="shared" si="213"/>
        <v>0</v>
      </c>
      <c r="Y420" s="22">
        <f t="shared" si="187"/>
        <v>0</v>
      </c>
      <c r="Z420" s="13">
        <f t="shared" si="188"/>
        <v>0</v>
      </c>
      <c r="AA420" s="23">
        <f t="shared" si="189"/>
        <v>0</v>
      </c>
      <c r="AB420" s="23">
        <f t="shared" si="190"/>
        <v>0</v>
      </c>
      <c r="AC420" s="23">
        <f t="shared" si="191"/>
        <v>0</v>
      </c>
      <c r="AD420" s="24">
        <f t="shared" si="192"/>
        <v>0</v>
      </c>
      <c r="AE420" s="25">
        <f>IFERROR(VLOOKUP($B420,'[1]Market Cap'!$G:$I,2,FALSE),"-")</f>
        <v>14648.87663316</v>
      </c>
      <c r="AF420" s="20">
        <f t="shared" si="193"/>
        <v>0</v>
      </c>
      <c r="AG420" s="17">
        <f t="shared" si="194"/>
        <v>0</v>
      </c>
      <c r="AH420" s="17">
        <f t="shared" si="195"/>
        <v>0</v>
      </c>
      <c r="AI420" s="17" t="str">
        <f t="shared" si="196"/>
        <v>-</v>
      </c>
      <c r="AJ420" s="26">
        <f>IFERROR(VLOOKUP($B420,'[1]Paste Only'!$D:$AM,26,FALSE),"-")</f>
        <v>5080</v>
      </c>
      <c r="AK420" s="26">
        <f>IFERROR(VLOOKUP($B420,'[1]Paste Only'!$D:$AM,23,FALSE),"-")</f>
        <v>6400</v>
      </c>
      <c r="AL420" s="26">
        <f>IFERROR(VLOOKUP($B420,'[1]Paste Only'!$D:$AM,22,FALSE),"-")</f>
        <v>4070</v>
      </c>
      <c r="AM420" s="21">
        <f t="shared" si="214"/>
        <v>4.8462071011770025E-3</v>
      </c>
      <c r="AN420" s="21">
        <f t="shared" si="214"/>
        <v>0.26594797745030174</v>
      </c>
      <c r="AO420" s="21">
        <f t="shared" si="214"/>
        <v>-0.19493620809019885</v>
      </c>
      <c r="AP420" s="27">
        <f t="shared" si="197"/>
        <v>0</v>
      </c>
      <c r="AQ420" s="27">
        <f t="shared" si="198"/>
        <v>0</v>
      </c>
      <c r="AR420" s="27">
        <f t="shared" si="199"/>
        <v>5055.5</v>
      </c>
      <c r="AS420" s="27">
        <f t="shared" si="200"/>
        <v>5055.5</v>
      </c>
      <c r="AT420" s="27">
        <f t="shared" si="201"/>
        <v>0</v>
      </c>
      <c r="AU420" s="27">
        <f t="shared" si="202"/>
        <v>0</v>
      </c>
      <c r="AV420" s="21">
        <f t="shared" si="203"/>
        <v>0.72727272727272729</v>
      </c>
      <c r="AW420" s="27">
        <f t="shared" si="204"/>
        <v>5055.5</v>
      </c>
      <c r="AX420" s="27">
        <f t="shared" si="205"/>
        <v>5055.5</v>
      </c>
      <c r="AY420" s="27">
        <f t="shared" si="206"/>
        <v>5055.5</v>
      </c>
      <c r="AZ420" s="21">
        <f t="shared" si="207"/>
        <v>5.8111912261791243E-2</v>
      </c>
      <c r="BA420" s="21">
        <f t="shared" si="208"/>
        <v>5.8111912261791243E-2</v>
      </c>
      <c r="BB420" s="28">
        <f t="shared" si="209"/>
        <v>5055.5</v>
      </c>
      <c r="BC420" s="28" t="s">
        <v>81</v>
      </c>
      <c r="BD420" s="28" t="s">
        <v>81</v>
      </c>
      <c r="BE420" s="28" t="s">
        <v>81</v>
      </c>
      <c r="BF420" s="28" t="str">
        <f t="shared" si="210"/>
        <v>-</v>
      </c>
      <c r="BG420" s="29">
        <f t="shared" si="211"/>
        <v>0</v>
      </c>
      <c r="BH420" s="29">
        <f t="shared" si="211"/>
        <v>0</v>
      </c>
      <c r="BI420" s="29">
        <f t="shared" si="211"/>
        <v>0</v>
      </c>
      <c r="BJ420" s="29">
        <f t="shared" si="211"/>
        <v>0</v>
      </c>
      <c r="BK420" s="29"/>
    </row>
    <row r="421" spans="1:63" x14ac:dyDescent="0.25">
      <c r="A421" s="13" t="s">
        <v>1317</v>
      </c>
      <c r="B421" s="13" t="s">
        <v>1318</v>
      </c>
      <c r="C421" s="13" t="s">
        <v>1319</v>
      </c>
      <c r="D421" s="13" t="str">
        <f>IFERROR(VLOOKUP($B421,[1]GICS!$C:$D,2,FALSE),"-")</f>
        <v>Financials</v>
      </c>
      <c r="E421" s="14">
        <f>IFERROR(IF(VLOOKUP($B421,'[1]Paste Only'!$D:$AM,4,FALSE)="-",VLOOKUP($B421,'[1]Market Cap'!$A:$J,10,FALSE),VLOOKUP($B421,'[1]Paste Only'!$D:$AM,4,FALSE)),"-")</f>
        <v>3132</v>
      </c>
      <c r="F421" s="14" t="str">
        <f>IFERROR(VLOOKUP($B421,'[1]Paste Only'!$D:$AM,5,FALSE),"-")</f>
        <v>-</v>
      </c>
      <c r="G421" s="15">
        <f>IFERROR(VLOOKUP($B421,'[1]Paste Only'!$D:$AM,6,FALSE),"-")</f>
        <v>0</v>
      </c>
      <c r="H421" s="15">
        <f>IFERROR(VLOOKUP($B421,'[1]Paste Only'!$D:$AM,7,FALSE),"-")</f>
        <v>0</v>
      </c>
      <c r="I421" s="15">
        <f>IFERROR(VLOOKUP($B421,'[1]Paste Only'!$D:$AM,8,FALSE),"-")</f>
        <v>0</v>
      </c>
      <c r="J421" s="16"/>
      <c r="K421" s="16"/>
      <c r="L421" s="14">
        <f>IFERROR(VLOOKUP($B421,'[1]Paste Only'!$D:$AM,12,FALSE),"-")</f>
        <v>249.78857500000001</v>
      </c>
      <c r="M421" s="14" t="str">
        <f>IFERROR(VLOOKUP($B421,'[1]Paste Only'!$D:$AM,15,FALSE),"-")</f>
        <v>-</v>
      </c>
      <c r="N421" s="17"/>
      <c r="O421" s="18"/>
      <c r="P421" s="19">
        <f t="shared" si="212"/>
        <v>0</v>
      </c>
      <c r="Q421" s="20">
        <f t="shared" si="185"/>
        <v>0</v>
      </c>
      <c r="R421" s="13">
        <f t="shared" si="186"/>
        <v>0</v>
      </c>
      <c r="S421" s="13" t="str">
        <f>IFERROR(VLOOKUP($B421,'[1]Market Cap'!$G:$I,3,FALSE),"-")</f>
        <v>Mid Cap</v>
      </c>
      <c r="T421" s="13"/>
      <c r="U421" s="13"/>
      <c r="V421" s="21">
        <f t="shared" si="213"/>
        <v>0</v>
      </c>
      <c r="W421" s="21">
        <f t="shared" si="213"/>
        <v>0</v>
      </c>
      <c r="X421" s="21">
        <f t="shared" si="213"/>
        <v>0</v>
      </c>
      <c r="Y421" s="22">
        <f t="shared" si="187"/>
        <v>0</v>
      </c>
      <c r="Z421" s="13">
        <f t="shared" si="188"/>
        <v>0</v>
      </c>
      <c r="AA421" s="23">
        <f t="shared" si="189"/>
        <v>0</v>
      </c>
      <c r="AB421" s="23">
        <f t="shared" si="190"/>
        <v>0</v>
      </c>
      <c r="AC421" s="23">
        <f t="shared" si="191"/>
        <v>0</v>
      </c>
      <c r="AD421" s="24">
        <f t="shared" si="192"/>
        <v>0</v>
      </c>
      <c r="AE421" s="25">
        <f>IFERROR(VLOOKUP($B421,'[1]Market Cap'!$G:$I,2,FALSE),"-")</f>
        <v>53195.48532</v>
      </c>
      <c r="AF421" s="20">
        <f t="shared" si="193"/>
        <v>0</v>
      </c>
      <c r="AG421" s="17">
        <f t="shared" si="194"/>
        <v>0</v>
      </c>
      <c r="AH421" s="17">
        <f t="shared" si="195"/>
        <v>0</v>
      </c>
      <c r="AI421" s="17" t="str">
        <f t="shared" si="196"/>
        <v>-</v>
      </c>
      <c r="AJ421" s="26" t="str">
        <f>IFERROR(VLOOKUP($B421,'[1]Paste Only'!$D:$AM,26,FALSE),"-")</f>
        <v>-</v>
      </c>
      <c r="AK421" s="26" t="str">
        <f>IFERROR(VLOOKUP($B421,'[1]Paste Only'!$D:$AM,23,FALSE),"-")</f>
        <v>-</v>
      </c>
      <c r="AL421" s="26" t="str">
        <f>IFERROR(VLOOKUP($B421,'[1]Paste Only'!$D:$AM,22,FALSE),"-")</f>
        <v>-</v>
      </c>
      <c r="AM421" s="21" t="str">
        <f t="shared" si="214"/>
        <v>-</v>
      </c>
      <c r="AN421" s="21" t="str">
        <f t="shared" si="214"/>
        <v>-</v>
      </c>
      <c r="AO421" s="21" t="str">
        <f t="shared" si="214"/>
        <v>-</v>
      </c>
      <c r="AP421" s="27">
        <f t="shared" si="197"/>
        <v>0</v>
      </c>
      <c r="AQ421" s="27" t="str">
        <f t="shared" si="198"/>
        <v>-</v>
      </c>
      <c r="AR421" s="27" t="str">
        <f t="shared" si="199"/>
        <v>-</v>
      </c>
      <c r="AS421" s="27">
        <f t="shared" si="200"/>
        <v>0</v>
      </c>
      <c r="AT421" s="27">
        <f t="shared" si="201"/>
        <v>0</v>
      </c>
      <c r="AU421" s="27">
        <f t="shared" si="202"/>
        <v>0</v>
      </c>
      <c r="AV421" s="21" t="str">
        <f t="shared" si="203"/>
        <v>0</v>
      </c>
      <c r="AW421" s="27">
        <f t="shared" si="204"/>
        <v>0</v>
      </c>
      <c r="AX421" s="27" t="str">
        <f t="shared" si="205"/>
        <v>-</v>
      </c>
      <c r="AY421" s="27" t="str">
        <f t="shared" si="206"/>
        <v>-</v>
      </c>
      <c r="AZ421" s="21" t="str">
        <f t="shared" si="207"/>
        <v>-</v>
      </c>
      <c r="BA421" s="21" t="str">
        <f t="shared" si="208"/>
        <v>-</v>
      </c>
      <c r="BB421" s="28" t="str">
        <f t="shared" si="209"/>
        <v>-</v>
      </c>
      <c r="BC421" s="28" t="s">
        <v>81</v>
      </c>
      <c r="BD421" s="28" t="s">
        <v>81</v>
      </c>
      <c r="BE421" s="28" t="s">
        <v>81</v>
      </c>
      <c r="BF421" s="28" t="str">
        <f t="shared" si="210"/>
        <v>-</v>
      </c>
      <c r="BG421" s="29">
        <f t="shared" si="211"/>
        <v>0</v>
      </c>
      <c r="BH421" s="29">
        <f t="shared" si="211"/>
        <v>0</v>
      </c>
      <c r="BI421" s="29">
        <f t="shared" si="211"/>
        <v>0</v>
      </c>
      <c r="BJ421" s="29">
        <f t="shared" si="211"/>
        <v>0</v>
      </c>
      <c r="BK421" s="29"/>
    </row>
    <row r="422" spans="1:63" x14ac:dyDescent="0.25">
      <c r="A422" s="13" t="s">
        <v>1320</v>
      </c>
      <c r="B422" s="13" t="s">
        <v>1321</v>
      </c>
      <c r="C422" s="13" t="s">
        <v>1322</v>
      </c>
      <c r="D422" s="13" t="str">
        <f>IFERROR(VLOOKUP($B422,[1]GICS!$C:$D,2,FALSE),"-")</f>
        <v>Consumer Discretionary</v>
      </c>
      <c r="E422" s="14">
        <f>IFERROR(IF(VLOOKUP($B422,'[1]Paste Only'!$D:$AM,4,FALSE)="-",VLOOKUP($B422,'[1]Market Cap'!$A:$J,10,FALSE),VLOOKUP($B422,'[1]Paste Only'!$D:$AM,4,FALSE)),"-")</f>
        <v>7931.75</v>
      </c>
      <c r="F422" s="14">
        <f>IFERROR(VLOOKUP($B422,'[1]Paste Only'!$D:$AM,5,FALSE),"-")</f>
        <v>8822.9638671875</v>
      </c>
      <c r="G422" s="15">
        <f>IFERROR(VLOOKUP($B422,'[1]Paste Only'!$D:$AM,6,FALSE),"-")</f>
        <v>24</v>
      </c>
      <c r="H422" s="15">
        <f>IFERROR(VLOOKUP($B422,'[1]Paste Only'!$D:$AM,7,FALSE),"-")</f>
        <v>7</v>
      </c>
      <c r="I422" s="15">
        <f>IFERROR(VLOOKUP($B422,'[1]Paste Only'!$D:$AM,8,FALSE),"-")</f>
        <v>1</v>
      </c>
      <c r="J422" s="16"/>
      <c r="K422" s="16"/>
      <c r="L422" s="14">
        <f>IFERROR(VLOOKUP($B422,'[1]Paste Only'!$D:$AM,12,FALSE),"-")</f>
        <v>71.969138000000001</v>
      </c>
      <c r="M422" s="14">
        <f>IFERROR(VLOOKUP($B422,'[1]Paste Only'!$D:$AM,15,FALSE),"-")</f>
        <v>136.68066666666667</v>
      </c>
      <c r="N422" s="17"/>
      <c r="O422" s="18"/>
      <c r="P422" s="19">
        <f t="shared" si="212"/>
        <v>0.89915664498672565</v>
      </c>
      <c r="Q422" s="20">
        <f t="shared" si="185"/>
        <v>0.11236030726983337</v>
      </c>
      <c r="R422" s="13">
        <f t="shared" si="186"/>
        <v>32</v>
      </c>
      <c r="S422" s="13" t="str">
        <f>IFERROR(VLOOKUP($B422,'[1]Market Cap'!$G:$I,3,FALSE),"-")</f>
        <v>Small Cap</v>
      </c>
      <c r="T422" s="13"/>
      <c r="U422" s="13"/>
      <c r="V422" s="21">
        <f t="shared" si="213"/>
        <v>0</v>
      </c>
      <c r="W422" s="21">
        <f t="shared" si="213"/>
        <v>0</v>
      </c>
      <c r="X422" s="21">
        <f t="shared" si="213"/>
        <v>0</v>
      </c>
      <c r="Y422" s="22">
        <f t="shared" si="187"/>
        <v>0</v>
      </c>
      <c r="Z422" s="13">
        <f t="shared" si="188"/>
        <v>0</v>
      </c>
      <c r="AA422" s="23">
        <f t="shared" si="189"/>
        <v>0</v>
      </c>
      <c r="AB422" s="23">
        <f t="shared" si="190"/>
        <v>0</v>
      </c>
      <c r="AC422" s="23">
        <f t="shared" si="191"/>
        <v>0</v>
      </c>
      <c r="AD422" s="24">
        <f t="shared" si="192"/>
        <v>0</v>
      </c>
      <c r="AE422" s="25">
        <f>IFERROR(VLOOKUP($B422,'[1]Market Cap'!$G:$I,2,FALSE),"-")</f>
        <v>26881.558172174999</v>
      </c>
      <c r="AF422" s="20">
        <f t="shared" si="193"/>
        <v>0</v>
      </c>
      <c r="AG422" s="17">
        <f t="shared" si="194"/>
        <v>0</v>
      </c>
      <c r="AH422" s="17">
        <f t="shared" si="195"/>
        <v>0</v>
      </c>
      <c r="AI422" s="17" t="str">
        <f t="shared" si="196"/>
        <v>-</v>
      </c>
      <c r="AJ422" s="26">
        <f>IFERROR(VLOOKUP($B422,'[1]Paste Only'!$D:$AM,26,FALSE),"-")</f>
        <v>9200</v>
      </c>
      <c r="AK422" s="26">
        <f>IFERROR(VLOOKUP($B422,'[1]Paste Only'!$D:$AM,23,FALSE),"-")</f>
        <v>10360</v>
      </c>
      <c r="AL422" s="26">
        <f>IFERROR(VLOOKUP($B422,'[1]Paste Only'!$D:$AM,22,FALSE),"-")</f>
        <v>4725</v>
      </c>
      <c r="AM422" s="21">
        <f t="shared" si="214"/>
        <v>4.273350072470472E-2</v>
      </c>
      <c r="AN422" s="21">
        <f t="shared" si="214"/>
        <v>0.17420859429434143</v>
      </c>
      <c r="AO422" s="21">
        <f t="shared" si="214"/>
        <v>-0.46446567489954027</v>
      </c>
      <c r="AP422" s="27">
        <f t="shared" si="197"/>
        <v>0</v>
      </c>
      <c r="AQ422" s="27">
        <f t="shared" si="198"/>
        <v>0</v>
      </c>
      <c r="AR422" s="27">
        <f t="shared" si="199"/>
        <v>8822.9638671875</v>
      </c>
      <c r="AS422" s="27">
        <f t="shared" si="200"/>
        <v>8822.9638671875</v>
      </c>
      <c r="AT422" s="27">
        <f t="shared" si="201"/>
        <v>0</v>
      </c>
      <c r="AU422" s="27">
        <f t="shared" si="202"/>
        <v>0</v>
      </c>
      <c r="AV422" s="21">
        <f t="shared" si="203"/>
        <v>0.75</v>
      </c>
      <c r="AW422" s="27">
        <f t="shared" si="204"/>
        <v>8822.9638671875</v>
      </c>
      <c r="AX422" s="27">
        <f t="shared" si="205"/>
        <v>8822.9638671875</v>
      </c>
      <c r="AY422" s="27">
        <f t="shared" si="206"/>
        <v>8822.9638671875</v>
      </c>
      <c r="AZ422" s="21">
        <f t="shared" si="207"/>
        <v>0.11236030726983337</v>
      </c>
      <c r="BA422" s="21">
        <f t="shared" si="208"/>
        <v>0.11236030726983337</v>
      </c>
      <c r="BB422" s="28">
        <f t="shared" si="209"/>
        <v>8822.9638671875</v>
      </c>
      <c r="BC422" s="28" t="s">
        <v>81</v>
      </c>
      <c r="BD422" s="28" t="s">
        <v>81</v>
      </c>
      <c r="BE422" s="28" t="s">
        <v>81</v>
      </c>
      <c r="BF422" s="28" t="str">
        <f t="shared" si="210"/>
        <v>-</v>
      </c>
      <c r="BG422" s="29">
        <f t="shared" si="211"/>
        <v>0</v>
      </c>
      <c r="BH422" s="29">
        <f t="shared" si="211"/>
        <v>0</v>
      </c>
      <c r="BI422" s="29">
        <f t="shared" si="211"/>
        <v>0</v>
      </c>
      <c r="BJ422" s="29">
        <f t="shared" si="211"/>
        <v>0</v>
      </c>
      <c r="BK422" s="29"/>
    </row>
    <row r="423" spans="1:63" x14ac:dyDescent="0.25">
      <c r="A423" s="13" t="s">
        <v>1323</v>
      </c>
      <c r="B423" s="13" t="s">
        <v>1324</v>
      </c>
      <c r="C423" s="13" t="s">
        <v>1325</v>
      </c>
      <c r="D423" s="13" t="str">
        <f>IFERROR(VLOOKUP($B423,[1]GICS!$C:$D,2,FALSE),"-")</f>
        <v>Consumer Staples</v>
      </c>
      <c r="E423" s="14">
        <f>IFERROR(IF(VLOOKUP($B423,'[1]Paste Only'!$D:$AM,4,FALSE)="-",VLOOKUP($B423,'[1]Market Cap'!$A:$J,10,FALSE),VLOOKUP($B423,'[1]Paste Only'!$D:$AM,4,FALSE)),"-")</f>
        <v>776.4</v>
      </c>
      <c r="F423" s="14">
        <f>IFERROR(VLOOKUP($B423,'[1]Paste Only'!$D:$AM,5,FALSE),"-")</f>
        <v>897.71429443359375</v>
      </c>
      <c r="G423" s="15">
        <f>IFERROR(VLOOKUP($B423,'[1]Paste Only'!$D:$AM,6,FALSE),"-")</f>
        <v>7</v>
      </c>
      <c r="H423" s="15">
        <f>IFERROR(VLOOKUP($B423,'[1]Paste Only'!$D:$AM,7,FALSE),"-")</f>
        <v>0</v>
      </c>
      <c r="I423" s="15">
        <f>IFERROR(VLOOKUP($B423,'[1]Paste Only'!$D:$AM,8,FALSE),"-")</f>
        <v>0</v>
      </c>
      <c r="J423" s="16"/>
      <c r="K423" s="16"/>
      <c r="L423" s="14">
        <f>IFERROR(VLOOKUP($B423,'[1]Paste Only'!$D:$AM,12,FALSE),"-")</f>
        <v>8.02</v>
      </c>
      <c r="M423" s="14">
        <f>IFERROR(VLOOKUP($B423,'[1]Paste Only'!$D:$AM,15,FALSE),"-")</f>
        <v>12.942770114942528</v>
      </c>
      <c r="N423" s="17"/>
      <c r="O423" s="18"/>
      <c r="P423" s="19">
        <f t="shared" si="212"/>
        <v>0.61381173503024056</v>
      </c>
      <c r="Q423" s="20">
        <f t="shared" si="185"/>
        <v>0.15625231122307293</v>
      </c>
      <c r="R423" s="13">
        <f t="shared" si="186"/>
        <v>7</v>
      </c>
      <c r="S423" s="13" t="str">
        <f>IFERROR(VLOOKUP($B423,'[1]Market Cap'!$G:$I,3,FALSE),"-")</f>
        <v>Small Cap</v>
      </c>
      <c r="T423" s="13"/>
      <c r="U423" s="13"/>
      <c r="V423" s="21">
        <f t="shared" si="213"/>
        <v>0</v>
      </c>
      <c r="W423" s="21">
        <f t="shared" si="213"/>
        <v>0</v>
      </c>
      <c r="X423" s="21">
        <f t="shared" si="213"/>
        <v>0</v>
      </c>
      <c r="Y423" s="22">
        <f t="shared" si="187"/>
        <v>0</v>
      </c>
      <c r="Z423" s="13">
        <f t="shared" si="188"/>
        <v>0</v>
      </c>
      <c r="AA423" s="23">
        <f t="shared" si="189"/>
        <v>0</v>
      </c>
      <c r="AB423" s="23">
        <f t="shared" si="190"/>
        <v>0</v>
      </c>
      <c r="AC423" s="23">
        <f t="shared" si="191"/>
        <v>0</v>
      </c>
      <c r="AD423" s="24">
        <f t="shared" si="192"/>
        <v>0</v>
      </c>
      <c r="AE423" s="25">
        <f>IFERROR(VLOOKUP($B423,'[1]Market Cap'!$G:$I,2,FALSE),"-")</f>
        <v>19456.018004400001</v>
      </c>
      <c r="AF423" s="20">
        <f t="shared" si="193"/>
        <v>0</v>
      </c>
      <c r="AG423" s="17">
        <f t="shared" si="194"/>
        <v>0</v>
      </c>
      <c r="AH423" s="17">
        <f t="shared" si="195"/>
        <v>0</v>
      </c>
      <c r="AI423" s="17" t="str">
        <f t="shared" si="196"/>
        <v>-</v>
      </c>
      <c r="AJ423" s="26">
        <f>IFERROR(VLOOKUP($B423,'[1]Paste Only'!$D:$AM,26,FALSE),"-")</f>
        <v>890</v>
      </c>
      <c r="AK423" s="26">
        <f>IFERROR(VLOOKUP($B423,'[1]Paste Only'!$D:$AM,23,FALSE),"-")</f>
        <v>970</v>
      </c>
      <c r="AL423" s="26">
        <f>IFERROR(VLOOKUP($B423,'[1]Paste Only'!$D:$AM,22,FALSE),"-")</f>
        <v>800</v>
      </c>
      <c r="AM423" s="21">
        <f t="shared" si="214"/>
        <v>-8.593262334606111E-3</v>
      </c>
      <c r="AN423" s="21">
        <f t="shared" si="214"/>
        <v>8.052195003981133E-2</v>
      </c>
      <c r="AO423" s="21">
        <f t="shared" si="214"/>
        <v>-0.10884787625582582</v>
      </c>
      <c r="AP423" s="27">
        <f t="shared" si="197"/>
        <v>0</v>
      </c>
      <c r="AQ423" s="27">
        <f t="shared" si="198"/>
        <v>0</v>
      </c>
      <c r="AR423" s="27">
        <f t="shared" si="199"/>
        <v>897.71429443359375</v>
      </c>
      <c r="AS423" s="27">
        <f t="shared" si="200"/>
        <v>897.71429443359375</v>
      </c>
      <c r="AT423" s="27">
        <f t="shared" si="201"/>
        <v>0</v>
      </c>
      <c r="AU423" s="27">
        <f t="shared" si="202"/>
        <v>0</v>
      </c>
      <c r="AV423" s="21">
        <f t="shared" si="203"/>
        <v>1</v>
      </c>
      <c r="AW423" s="27">
        <f t="shared" si="204"/>
        <v>897.71429443359375</v>
      </c>
      <c r="AX423" s="27">
        <f t="shared" si="205"/>
        <v>897.71429443359375</v>
      </c>
      <c r="AY423" s="27">
        <f t="shared" si="206"/>
        <v>897.71429443359375</v>
      </c>
      <c r="AZ423" s="21">
        <f t="shared" si="207"/>
        <v>0.15625231122307293</v>
      </c>
      <c r="BA423" s="21">
        <f t="shared" si="208"/>
        <v>0.15625231122307293</v>
      </c>
      <c r="BB423" s="28">
        <f t="shared" si="209"/>
        <v>897.71429443359375</v>
      </c>
      <c r="BC423" s="28" t="s">
        <v>81</v>
      </c>
      <c r="BD423" s="28" t="s">
        <v>81</v>
      </c>
      <c r="BE423" s="28" t="s">
        <v>81</v>
      </c>
      <c r="BF423" s="28" t="str">
        <f t="shared" si="210"/>
        <v>-</v>
      </c>
      <c r="BG423" s="29">
        <f t="shared" si="211"/>
        <v>0</v>
      </c>
      <c r="BH423" s="29">
        <f t="shared" si="211"/>
        <v>0</v>
      </c>
      <c r="BI423" s="29">
        <f t="shared" si="211"/>
        <v>0</v>
      </c>
      <c r="BJ423" s="29">
        <f t="shared" si="211"/>
        <v>0</v>
      </c>
      <c r="BK423" s="29"/>
    </row>
    <row r="424" spans="1:63" x14ac:dyDescent="0.25">
      <c r="A424" s="13" t="s">
        <v>1326</v>
      </c>
      <c r="B424" s="13" t="s">
        <v>1327</v>
      </c>
      <c r="C424" s="13" t="s">
        <v>1328</v>
      </c>
      <c r="D424" s="13" t="str">
        <f>IFERROR(VLOOKUP($B424,[1]GICS!$C:$D,2,FALSE),"-")</f>
        <v>Industrials</v>
      </c>
      <c r="E424" s="14">
        <f>IFERROR(IF(VLOOKUP($B424,'[1]Paste Only'!$D:$AM,4,FALSE)="-",VLOOKUP($B424,'[1]Market Cap'!$A:$J,10,FALSE),VLOOKUP($B424,'[1]Paste Only'!$D:$AM,4,FALSE)),"-")</f>
        <v>264</v>
      </c>
      <c r="F424" s="14">
        <f>IFERROR(VLOOKUP($B424,'[1]Paste Only'!$D:$AM,5,FALSE),"-")</f>
        <v>402.33334350585938</v>
      </c>
      <c r="G424" s="15">
        <f>IFERROR(VLOOKUP($B424,'[1]Paste Only'!$D:$AM,6,FALSE),"-")</f>
        <v>3</v>
      </c>
      <c r="H424" s="15">
        <f>IFERROR(VLOOKUP($B424,'[1]Paste Only'!$D:$AM,7,FALSE),"-")</f>
        <v>1</v>
      </c>
      <c r="I424" s="15">
        <f>IFERROR(VLOOKUP($B424,'[1]Paste Only'!$D:$AM,8,FALSE),"-")</f>
        <v>0</v>
      </c>
      <c r="J424" s="16"/>
      <c r="K424" s="16"/>
      <c r="L424" s="14">
        <f>IFERROR(VLOOKUP($B424,'[1]Paste Only'!$D:$AM,12,FALSE),"-")</f>
        <v>3.49</v>
      </c>
      <c r="M424" s="14">
        <f>IFERROR(VLOOKUP($B424,'[1]Paste Only'!$D:$AM,15,FALSE),"-")</f>
        <v>14.636781609195403</v>
      </c>
      <c r="N424" s="17"/>
      <c r="O424" s="18"/>
      <c r="P424" s="19">
        <f t="shared" si="212"/>
        <v>3.1939202318611466</v>
      </c>
      <c r="Q424" s="20">
        <f t="shared" si="185"/>
        <v>0.52398993752219458</v>
      </c>
      <c r="R424" s="13">
        <f t="shared" si="186"/>
        <v>4</v>
      </c>
      <c r="S424" s="13" t="str">
        <f>IFERROR(VLOOKUP($B424,'[1]Market Cap'!$G:$I,3,FALSE),"-")</f>
        <v>Small Cap</v>
      </c>
      <c r="T424" s="13"/>
      <c r="U424" s="13"/>
      <c r="V424" s="21">
        <f t="shared" si="213"/>
        <v>0</v>
      </c>
      <c r="W424" s="21">
        <f t="shared" si="213"/>
        <v>0</v>
      </c>
      <c r="X424" s="21">
        <f t="shared" si="213"/>
        <v>0</v>
      </c>
      <c r="Y424" s="22">
        <f t="shared" si="187"/>
        <v>0</v>
      </c>
      <c r="Z424" s="13">
        <f t="shared" si="188"/>
        <v>0</v>
      </c>
      <c r="AA424" s="23">
        <f t="shared" si="189"/>
        <v>0</v>
      </c>
      <c r="AB424" s="23">
        <f t="shared" si="190"/>
        <v>0</v>
      </c>
      <c r="AC424" s="23">
        <f t="shared" si="191"/>
        <v>0</v>
      </c>
      <c r="AD424" s="24">
        <f t="shared" si="192"/>
        <v>0</v>
      </c>
      <c r="AE424" s="25">
        <f>IFERROR(VLOOKUP($B424,'[1]Market Cap'!$G:$I,2,FALSE),"-")</f>
        <v>6165.237408</v>
      </c>
      <c r="AF424" s="20">
        <f t="shared" si="193"/>
        <v>0</v>
      </c>
      <c r="AG424" s="17">
        <f t="shared" si="194"/>
        <v>0</v>
      </c>
      <c r="AH424" s="17">
        <f t="shared" si="195"/>
        <v>0</v>
      </c>
      <c r="AI424" s="17" t="str">
        <f t="shared" si="196"/>
        <v>-</v>
      </c>
      <c r="AJ424" s="26">
        <f>IFERROR(VLOOKUP($B424,'[1]Paste Only'!$D:$AM,26,FALSE),"-")</f>
        <v>400</v>
      </c>
      <c r="AK424" s="26">
        <f>IFERROR(VLOOKUP($B424,'[1]Paste Only'!$D:$AM,23,FALSE),"-")</f>
        <v>440</v>
      </c>
      <c r="AL424" s="26">
        <f>IFERROR(VLOOKUP($B424,'[1]Paste Only'!$D:$AM,22,FALSE),"-")</f>
        <v>367</v>
      </c>
      <c r="AM424" s="21">
        <f t="shared" si="214"/>
        <v>-5.79952803694328E-3</v>
      </c>
      <c r="AN424" s="21">
        <f t="shared" si="214"/>
        <v>9.3620519159362425E-2</v>
      </c>
      <c r="AO424" s="21">
        <f t="shared" si="214"/>
        <v>-8.7821066973895467E-2</v>
      </c>
      <c r="AP424" s="27">
        <f t="shared" si="197"/>
        <v>0</v>
      </c>
      <c r="AQ424" s="27">
        <f t="shared" si="198"/>
        <v>0</v>
      </c>
      <c r="AR424" s="27">
        <f t="shared" si="199"/>
        <v>402.33334350585938</v>
      </c>
      <c r="AS424" s="27">
        <f t="shared" si="200"/>
        <v>402.33334350585938</v>
      </c>
      <c r="AT424" s="27">
        <f t="shared" si="201"/>
        <v>0</v>
      </c>
      <c r="AU424" s="27">
        <f t="shared" si="202"/>
        <v>0</v>
      </c>
      <c r="AV424" s="21">
        <f t="shared" si="203"/>
        <v>0.75</v>
      </c>
      <c r="AW424" s="27">
        <f t="shared" si="204"/>
        <v>402.33334350585938</v>
      </c>
      <c r="AX424" s="27">
        <f t="shared" si="205"/>
        <v>402.33334350585938</v>
      </c>
      <c r="AY424" s="27">
        <f t="shared" si="206"/>
        <v>402.33334350585938</v>
      </c>
      <c r="AZ424" s="21">
        <f t="shared" si="207"/>
        <v>0.52398993752219458</v>
      </c>
      <c r="BA424" s="21">
        <f t="shared" si="208"/>
        <v>0.52398993752219458</v>
      </c>
      <c r="BB424" s="28">
        <f t="shared" si="209"/>
        <v>402.33334350585938</v>
      </c>
      <c r="BC424" s="28" t="s">
        <v>81</v>
      </c>
      <c r="BD424" s="28" t="s">
        <v>81</v>
      </c>
      <c r="BE424" s="28" t="s">
        <v>81</v>
      </c>
      <c r="BF424" s="28" t="str">
        <f t="shared" si="210"/>
        <v>-</v>
      </c>
      <c r="BG424" s="29">
        <f t="shared" si="211"/>
        <v>0</v>
      </c>
      <c r="BH424" s="29">
        <f t="shared" si="211"/>
        <v>0</v>
      </c>
      <c r="BI424" s="29">
        <f t="shared" si="211"/>
        <v>0</v>
      </c>
      <c r="BJ424" s="29">
        <f t="shared" si="211"/>
        <v>0</v>
      </c>
      <c r="BK424" s="29"/>
    </row>
    <row r="425" spans="1:63" x14ac:dyDescent="0.25">
      <c r="A425" s="13" t="s">
        <v>1329</v>
      </c>
      <c r="B425" s="13" t="s">
        <v>1330</v>
      </c>
      <c r="C425" s="13" t="s">
        <v>1331</v>
      </c>
      <c r="D425" s="13" t="str">
        <f>IFERROR(VLOOKUP($B425,[1]GICS!$C:$D,2,FALSE),"-")</f>
        <v>Industrials</v>
      </c>
      <c r="E425" s="14">
        <f>IFERROR(IF(VLOOKUP($B425,'[1]Paste Only'!$D:$AM,4,FALSE)="-",VLOOKUP($B425,'[1]Market Cap'!$A:$J,10,FALSE),VLOOKUP($B425,'[1]Paste Only'!$D:$AM,4,FALSE)),"-")</f>
        <v>830.05</v>
      </c>
      <c r="F425" s="14">
        <f>IFERROR(VLOOKUP($B425,'[1]Paste Only'!$D:$AM,5,FALSE),"-")</f>
        <v>910.33331298828125</v>
      </c>
      <c r="G425" s="15">
        <f>IFERROR(VLOOKUP($B425,'[1]Paste Only'!$D:$AM,6,FALSE),"-")</f>
        <v>4</v>
      </c>
      <c r="H425" s="15">
        <f>IFERROR(VLOOKUP($B425,'[1]Paste Only'!$D:$AM,7,FALSE),"-")</f>
        <v>0</v>
      </c>
      <c r="I425" s="15">
        <f>IFERROR(VLOOKUP($B425,'[1]Paste Only'!$D:$AM,8,FALSE),"-")</f>
        <v>0</v>
      </c>
      <c r="J425" s="16"/>
      <c r="K425" s="16"/>
      <c r="L425" s="14">
        <f>IFERROR(VLOOKUP($B425,'[1]Paste Only'!$D:$AM,12,FALSE),"-")</f>
        <v>14.22</v>
      </c>
      <c r="M425" s="14">
        <f>IFERROR(VLOOKUP($B425,'[1]Paste Only'!$D:$AM,15,FALSE),"-")</f>
        <v>18.22471264367816</v>
      </c>
      <c r="N425" s="17"/>
      <c r="O425" s="18"/>
      <c r="P425" s="19">
        <f t="shared" si="212"/>
        <v>0.28162536172138952</v>
      </c>
      <c r="Q425" s="20">
        <f t="shared" si="185"/>
        <v>9.6721056548739526E-2</v>
      </c>
      <c r="R425" s="13">
        <f t="shared" si="186"/>
        <v>4</v>
      </c>
      <c r="S425" s="13" t="str">
        <f>IFERROR(VLOOKUP($B425,'[1]Market Cap'!$G:$I,3,FALSE),"-")</f>
        <v>Small Cap</v>
      </c>
      <c r="T425" s="13"/>
      <c r="U425" s="13"/>
      <c r="V425" s="21">
        <f t="shared" si="213"/>
        <v>0</v>
      </c>
      <c r="W425" s="21">
        <f t="shared" si="213"/>
        <v>0</v>
      </c>
      <c r="X425" s="21">
        <f t="shared" si="213"/>
        <v>0</v>
      </c>
      <c r="Y425" s="22">
        <f t="shared" si="187"/>
        <v>0</v>
      </c>
      <c r="Z425" s="13">
        <f t="shared" si="188"/>
        <v>0</v>
      </c>
      <c r="AA425" s="23">
        <f t="shared" si="189"/>
        <v>0</v>
      </c>
      <c r="AB425" s="23">
        <f t="shared" si="190"/>
        <v>0</v>
      </c>
      <c r="AC425" s="23">
        <f t="shared" si="191"/>
        <v>0</v>
      </c>
      <c r="AD425" s="24">
        <f t="shared" si="192"/>
        <v>0</v>
      </c>
      <c r="AE425" s="25">
        <f>IFERROR(VLOOKUP($B425,'[1]Market Cap'!$G:$I,2,FALSE),"-")</f>
        <v>14446.125456100001</v>
      </c>
      <c r="AF425" s="20">
        <f t="shared" si="193"/>
        <v>0</v>
      </c>
      <c r="AG425" s="17">
        <f t="shared" si="194"/>
        <v>0</v>
      </c>
      <c r="AH425" s="17">
        <f t="shared" si="195"/>
        <v>0</v>
      </c>
      <c r="AI425" s="17" t="str">
        <f t="shared" si="196"/>
        <v>-</v>
      </c>
      <c r="AJ425" s="26">
        <f>IFERROR(VLOOKUP($B425,'[1]Paste Only'!$D:$AM,26,FALSE),"-")</f>
        <v>931</v>
      </c>
      <c r="AK425" s="26">
        <f>IFERROR(VLOOKUP($B425,'[1]Paste Only'!$D:$AM,23,FALSE),"-")</f>
        <v>935</v>
      </c>
      <c r="AL425" s="26">
        <f>IFERROR(VLOOKUP($B425,'[1]Paste Only'!$D:$AM,22,FALSE),"-")</f>
        <v>865</v>
      </c>
      <c r="AM425" s="21">
        <f t="shared" si="214"/>
        <v>2.2702329703697011E-2</v>
      </c>
      <c r="AN425" s="21">
        <f t="shared" si="214"/>
        <v>2.7096324675571104E-2</v>
      </c>
      <c r="AO425" s="21">
        <f t="shared" si="214"/>
        <v>-4.9798587332225641E-2</v>
      </c>
      <c r="AP425" s="27">
        <f t="shared" si="197"/>
        <v>0</v>
      </c>
      <c r="AQ425" s="27">
        <f t="shared" si="198"/>
        <v>0</v>
      </c>
      <c r="AR425" s="27">
        <f t="shared" si="199"/>
        <v>910.33331298828125</v>
      </c>
      <c r="AS425" s="27">
        <f t="shared" si="200"/>
        <v>910.33331298828125</v>
      </c>
      <c r="AT425" s="27">
        <f t="shared" si="201"/>
        <v>0</v>
      </c>
      <c r="AU425" s="27">
        <f t="shared" si="202"/>
        <v>0</v>
      </c>
      <c r="AV425" s="21">
        <f t="shared" si="203"/>
        <v>1</v>
      </c>
      <c r="AW425" s="27">
        <f t="shared" si="204"/>
        <v>910.33331298828125</v>
      </c>
      <c r="AX425" s="27">
        <f t="shared" si="205"/>
        <v>910.33331298828125</v>
      </c>
      <c r="AY425" s="27">
        <f t="shared" si="206"/>
        <v>931</v>
      </c>
      <c r="AZ425" s="21">
        <f t="shared" si="207"/>
        <v>0.12161917956749591</v>
      </c>
      <c r="BA425" s="21">
        <f t="shared" si="208"/>
        <v>0.12161917956749591</v>
      </c>
      <c r="BB425" s="28">
        <f t="shared" si="209"/>
        <v>910.33331298828125</v>
      </c>
      <c r="BC425" s="28" t="s">
        <v>81</v>
      </c>
      <c r="BD425" s="28" t="s">
        <v>81</v>
      </c>
      <c r="BE425" s="28" t="s">
        <v>81</v>
      </c>
      <c r="BF425" s="28" t="str">
        <f t="shared" si="210"/>
        <v>-</v>
      </c>
      <c r="BG425" s="29">
        <f t="shared" si="211"/>
        <v>0</v>
      </c>
      <c r="BH425" s="29">
        <f t="shared" si="211"/>
        <v>0</v>
      </c>
      <c r="BI425" s="29">
        <f t="shared" si="211"/>
        <v>0</v>
      </c>
      <c r="BJ425" s="29">
        <f t="shared" si="211"/>
        <v>0</v>
      </c>
      <c r="BK425" s="29"/>
    </row>
    <row r="426" spans="1:63" x14ac:dyDescent="0.25">
      <c r="A426" s="13" t="s">
        <v>1332</v>
      </c>
      <c r="B426" s="13" t="s">
        <v>1333</v>
      </c>
      <c r="C426" s="13" t="s">
        <v>1334</v>
      </c>
      <c r="D426" s="13" t="str">
        <f>IFERROR(VLOOKUP($B426,[1]GICS!$C:$D,2,FALSE),"-")</f>
        <v>Industrials</v>
      </c>
      <c r="E426" s="14">
        <f>IFERROR(IF(VLOOKUP($B426,'[1]Paste Only'!$D:$AM,4,FALSE)="-",VLOOKUP($B426,'[1]Market Cap'!$A:$J,10,FALSE),VLOOKUP($B426,'[1]Paste Only'!$D:$AM,4,FALSE)),"-")</f>
        <v>614.85</v>
      </c>
      <c r="F426" s="14">
        <f>IFERROR(VLOOKUP($B426,'[1]Paste Only'!$D:$AM,5,FALSE),"-")</f>
        <v>903</v>
      </c>
      <c r="G426" s="15">
        <f>IFERROR(VLOOKUP($B426,'[1]Paste Only'!$D:$AM,6,FALSE),"-")</f>
        <v>2</v>
      </c>
      <c r="H426" s="15">
        <f>IFERROR(VLOOKUP($B426,'[1]Paste Only'!$D:$AM,7,FALSE),"-")</f>
        <v>0</v>
      </c>
      <c r="I426" s="15">
        <f>IFERROR(VLOOKUP($B426,'[1]Paste Only'!$D:$AM,8,FALSE),"-")</f>
        <v>0</v>
      </c>
      <c r="J426" s="16"/>
      <c r="K426" s="16"/>
      <c r="L426" s="14">
        <f>IFERROR(VLOOKUP($B426,'[1]Paste Only'!$D:$AM,12,FALSE),"-")</f>
        <v>7</v>
      </c>
      <c r="M426" s="14">
        <f>IFERROR(VLOOKUP($B426,'[1]Paste Only'!$D:$AM,15,FALSE),"-")</f>
        <v>17.429885057471267</v>
      </c>
      <c r="N426" s="17"/>
      <c r="O426" s="18"/>
      <c r="P426" s="19">
        <f t="shared" si="212"/>
        <v>1.4899835796387526</v>
      </c>
      <c r="Q426" s="20">
        <f t="shared" si="185"/>
        <v>0.46865089046108799</v>
      </c>
      <c r="R426" s="13">
        <f t="shared" si="186"/>
        <v>2</v>
      </c>
      <c r="S426" s="13" t="str">
        <f>IFERROR(VLOOKUP($B426,'[1]Market Cap'!$G:$I,3,FALSE),"-")</f>
        <v>Small Cap</v>
      </c>
      <c r="T426" s="13"/>
      <c r="U426" s="13"/>
      <c r="V426" s="21">
        <f t="shared" si="213"/>
        <v>0</v>
      </c>
      <c r="W426" s="21">
        <f t="shared" si="213"/>
        <v>0</v>
      </c>
      <c r="X426" s="21">
        <f t="shared" si="213"/>
        <v>0</v>
      </c>
      <c r="Y426" s="22">
        <f t="shared" si="187"/>
        <v>0</v>
      </c>
      <c r="Z426" s="13">
        <f t="shared" si="188"/>
        <v>0</v>
      </c>
      <c r="AA426" s="23">
        <f t="shared" si="189"/>
        <v>0</v>
      </c>
      <c r="AB426" s="23">
        <f t="shared" si="190"/>
        <v>0</v>
      </c>
      <c r="AC426" s="23">
        <f t="shared" si="191"/>
        <v>0</v>
      </c>
      <c r="AD426" s="24">
        <f t="shared" si="192"/>
        <v>0</v>
      </c>
      <c r="AE426" s="25">
        <f>IFERROR(VLOOKUP($B426,'[1]Market Cap'!$G:$I,2,FALSE),"-")</f>
        <v>4093.285850535</v>
      </c>
      <c r="AF426" s="20">
        <f t="shared" si="193"/>
        <v>0</v>
      </c>
      <c r="AG426" s="17">
        <f t="shared" si="194"/>
        <v>0</v>
      </c>
      <c r="AH426" s="17">
        <f t="shared" si="195"/>
        <v>0</v>
      </c>
      <c r="AI426" s="17" t="str">
        <f t="shared" si="196"/>
        <v>-</v>
      </c>
      <c r="AJ426" s="26">
        <f>IFERROR(VLOOKUP($B426,'[1]Paste Only'!$D:$AM,26,FALSE),"-")</f>
        <v>903</v>
      </c>
      <c r="AK426" s="26">
        <f>IFERROR(VLOOKUP($B426,'[1]Paste Only'!$D:$AM,23,FALSE),"-")</f>
        <v>903</v>
      </c>
      <c r="AL426" s="26">
        <f>IFERROR(VLOOKUP($B426,'[1]Paste Only'!$D:$AM,22,FALSE),"-")</f>
        <v>903</v>
      </c>
      <c r="AM426" s="21">
        <f t="shared" si="214"/>
        <v>0</v>
      </c>
      <c r="AN426" s="21">
        <f t="shared" si="214"/>
        <v>0</v>
      </c>
      <c r="AO426" s="21">
        <f t="shared" si="214"/>
        <v>0</v>
      </c>
      <c r="AP426" s="27">
        <f t="shared" si="197"/>
        <v>0</v>
      </c>
      <c r="AQ426" s="27">
        <f t="shared" si="198"/>
        <v>0</v>
      </c>
      <c r="AR426" s="27">
        <f t="shared" si="199"/>
        <v>903</v>
      </c>
      <c r="AS426" s="27">
        <f t="shared" si="200"/>
        <v>903</v>
      </c>
      <c r="AT426" s="27">
        <f t="shared" si="201"/>
        <v>0</v>
      </c>
      <c r="AU426" s="27">
        <f t="shared" si="202"/>
        <v>0</v>
      </c>
      <c r="AV426" s="21">
        <f t="shared" si="203"/>
        <v>1</v>
      </c>
      <c r="AW426" s="27">
        <f t="shared" si="204"/>
        <v>903</v>
      </c>
      <c r="AX426" s="27">
        <f t="shared" si="205"/>
        <v>903</v>
      </c>
      <c r="AY426" s="27">
        <f t="shared" si="206"/>
        <v>903</v>
      </c>
      <c r="AZ426" s="21">
        <f t="shared" si="207"/>
        <v>0.46865089046108799</v>
      </c>
      <c r="BA426" s="21">
        <f t="shared" si="208"/>
        <v>0.3</v>
      </c>
      <c r="BB426" s="28">
        <f t="shared" si="209"/>
        <v>903</v>
      </c>
      <c r="BC426" s="28" t="s">
        <v>81</v>
      </c>
      <c r="BD426" s="28" t="s">
        <v>81</v>
      </c>
      <c r="BE426" s="28" t="s">
        <v>81</v>
      </c>
      <c r="BF426" s="28" t="str">
        <f t="shared" si="210"/>
        <v>-</v>
      </c>
      <c r="BG426" s="29">
        <f t="shared" si="211"/>
        <v>0</v>
      </c>
      <c r="BH426" s="29">
        <f t="shared" si="211"/>
        <v>0</v>
      </c>
      <c r="BI426" s="29">
        <f t="shared" si="211"/>
        <v>0</v>
      </c>
      <c r="BJ426" s="29">
        <f t="shared" si="211"/>
        <v>0</v>
      </c>
      <c r="BK426" s="29"/>
    </row>
    <row r="427" spans="1:63" x14ac:dyDescent="0.25">
      <c r="A427" s="13" t="s">
        <v>1335</v>
      </c>
      <c r="B427" s="13" t="s">
        <v>1336</v>
      </c>
      <c r="C427" s="13" t="s">
        <v>1337</v>
      </c>
      <c r="D427" s="13" t="str">
        <f>IFERROR(VLOOKUP($B427,[1]GICS!$C:$D,2,FALSE),"-")</f>
        <v>Health Care</v>
      </c>
      <c r="E427" s="14">
        <f>IFERROR(IF(VLOOKUP($B427,'[1]Paste Only'!$D:$AM,4,FALSE)="-",VLOOKUP($B427,'[1]Market Cap'!$A:$J,10,FALSE),VLOOKUP($B427,'[1]Paste Only'!$D:$AM,4,FALSE)),"-")</f>
        <v>143.30000000000001</v>
      </c>
      <c r="F427" s="14" t="str">
        <f>IFERROR(VLOOKUP($B427,'[1]Paste Only'!$D:$AM,5,FALSE),"-")</f>
        <v>-</v>
      </c>
      <c r="G427" s="15">
        <f>IFERROR(VLOOKUP($B427,'[1]Paste Only'!$D:$AM,6,FALSE),"-")</f>
        <v>0</v>
      </c>
      <c r="H427" s="15">
        <f>IFERROR(VLOOKUP($B427,'[1]Paste Only'!$D:$AM,7,FALSE),"-")</f>
        <v>0</v>
      </c>
      <c r="I427" s="15">
        <f>IFERROR(VLOOKUP($B427,'[1]Paste Only'!$D:$AM,8,FALSE),"-")</f>
        <v>0</v>
      </c>
      <c r="J427" s="16"/>
      <c r="K427" s="16"/>
      <c r="L427" s="14">
        <f>IFERROR(VLOOKUP($B427,'[1]Paste Only'!$D:$AM,12,FALSE),"-")</f>
        <v>-10.55</v>
      </c>
      <c r="M427" s="14" t="str">
        <f>IFERROR(VLOOKUP($B427,'[1]Paste Only'!$D:$AM,15,FALSE),"-")</f>
        <v>-</v>
      </c>
      <c r="N427" s="17"/>
      <c r="O427" s="18"/>
      <c r="P427" s="19">
        <f t="shared" si="212"/>
        <v>0</v>
      </c>
      <c r="Q427" s="20">
        <f t="shared" si="185"/>
        <v>0</v>
      </c>
      <c r="R427" s="13">
        <f t="shared" si="186"/>
        <v>0</v>
      </c>
      <c r="S427" s="13" t="str">
        <f>IFERROR(VLOOKUP($B427,'[1]Market Cap'!$G:$I,3,FALSE),"-")</f>
        <v>Small Cap</v>
      </c>
      <c r="T427" s="13"/>
      <c r="U427" s="13"/>
      <c r="V427" s="21">
        <f t="shared" si="213"/>
        <v>0</v>
      </c>
      <c r="W427" s="21">
        <f t="shared" si="213"/>
        <v>0</v>
      </c>
      <c r="X427" s="21">
        <f t="shared" si="213"/>
        <v>0</v>
      </c>
      <c r="Y427" s="22">
        <f t="shared" si="187"/>
        <v>0</v>
      </c>
      <c r="Z427" s="13">
        <f t="shared" si="188"/>
        <v>0</v>
      </c>
      <c r="AA427" s="23">
        <f t="shared" si="189"/>
        <v>0</v>
      </c>
      <c r="AB427" s="23">
        <f t="shared" si="190"/>
        <v>0</v>
      </c>
      <c r="AC427" s="23">
        <f t="shared" si="191"/>
        <v>0</v>
      </c>
      <c r="AD427" s="24">
        <f t="shared" si="192"/>
        <v>0</v>
      </c>
      <c r="AE427" s="25">
        <f>IFERROR(VLOOKUP($B427,'[1]Market Cap'!$G:$I,2,FALSE),"-")</f>
        <v>4650.3943560400003</v>
      </c>
      <c r="AF427" s="20">
        <f t="shared" si="193"/>
        <v>0</v>
      </c>
      <c r="AG427" s="17">
        <f t="shared" si="194"/>
        <v>0</v>
      </c>
      <c r="AH427" s="17">
        <f t="shared" si="195"/>
        <v>0</v>
      </c>
      <c r="AI427" s="17" t="str">
        <f t="shared" si="196"/>
        <v>-</v>
      </c>
      <c r="AJ427" s="26" t="str">
        <f>IFERROR(VLOOKUP($B427,'[1]Paste Only'!$D:$AM,26,FALSE),"-")</f>
        <v>-</v>
      </c>
      <c r="AK427" s="26" t="str">
        <f>IFERROR(VLOOKUP($B427,'[1]Paste Only'!$D:$AM,23,FALSE),"-")</f>
        <v>-</v>
      </c>
      <c r="AL427" s="26" t="str">
        <f>IFERROR(VLOOKUP($B427,'[1]Paste Only'!$D:$AM,22,FALSE),"-")</f>
        <v>-</v>
      </c>
      <c r="AM427" s="21" t="str">
        <f t="shared" si="214"/>
        <v>-</v>
      </c>
      <c r="AN427" s="21" t="str">
        <f t="shared" si="214"/>
        <v>-</v>
      </c>
      <c r="AO427" s="21" t="str">
        <f t="shared" si="214"/>
        <v>-</v>
      </c>
      <c r="AP427" s="27">
        <f t="shared" si="197"/>
        <v>0</v>
      </c>
      <c r="AQ427" s="27" t="str">
        <f t="shared" si="198"/>
        <v>-</v>
      </c>
      <c r="AR427" s="27" t="str">
        <f t="shared" si="199"/>
        <v>-</v>
      </c>
      <c r="AS427" s="27">
        <f t="shared" si="200"/>
        <v>0</v>
      </c>
      <c r="AT427" s="27">
        <f t="shared" si="201"/>
        <v>0</v>
      </c>
      <c r="AU427" s="27">
        <f t="shared" si="202"/>
        <v>0</v>
      </c>
      <c r="AV427" s="21" t="str">
        <f t="shared" si="203"/>
        <v>0</v>
      </c>
      <c r="AW427" s="27">
        <f t="shared" si="204"/>
        <v>0</v>
      </c>
      <c r="AX427" s="27" t="str">
        <f t="shared" si="205"/>
        <v>-</v>
      </c>
      <c r="AY427" s="27" t="str">
        <f t="shared" si="206"/>
        <v>-</v>
      </c>
      <c r="AZ427" s="21" t="str">
        <f t="shared" si="207"/>
        <v>-</v>
      </c>
      <c r="BA427" s="21" t="str">
        <f t="shared" si="208"/>
        <v>-</v>
      </c>
      <c r="BB427" s="28" t="str">
        <f t="shared" si="209"/>
        <v>-</v>
      </c>
      <c r="BC427" s="28" t="s">
        <v>81</v>
      </c>
      <c r="BD427" s="28" t="s">
        <v>81</v>
      </c>
      <c r="BE427" s="28" t="s">
        <v>81</v>
      </c>
      <c r="BF427" s="28" t="str">
        <f t="shared" si="210"/>
        <v>-</v>
      </c>
      <c r="BG427" s="29">
        <f t="shared" si="211"/>
        <v>0</v>
      </c>
      <c r="BH427" s="29">
        <f t="shared" si="211"/>
        <v>0</v>
      </c>
      <c r="BI427" s="29">
        <f t="shared" si="211"/>
        <v>0</v>
      </c>
      <c r="BJ427" s="29">
        <f t="shared" si="211"/>
        <v>0</v>
      </c>
      <c r="BK427" s="29"/>
    </row>
    <row r="428" spans="1:63" x14ac:dyDescent="0.25">
      <c r="A428" s="13" t="s">
        <v>1338</v>
      </c>
      <c r="B428" s="13" t="s">
        <v>1339</v>
      </c>
      <c r="C428" s="13" t="s">
        <v>1340</v>
      </c>
      <c r="D428" s="13" t="str">
        <f>IFERROR(VLOOKUP($B428,[1]GICS!$C:$D,2,FALSE),"-")</f>
        <v>Financials</v>
      </c>
      <c r="E428" s="14">
        <f>IFERROR(IF(VLOOKUP($B428,'[1]Paste Only'!$D:$AM,4,FALSE)="-",VLOOKUP($B428,'[1]Market Cap'!$A:$J,10,FALSE),VLOOKUP($B428,'[1]Paste Only'!$D:$AM,4,FALSE)),"-")</f>
        <v>144.85</v>
      </c>
      <c r="F428" s="14">
        <f>IFERROR(VLOOKUP($B428,'[1]Paste Only'!$D:$AM,5,FALSE),"-")</f>
        <v>151.72727966308594</v>
      </c>
      <c r="G428" s="15">
        <f>IFERROR(VLOOKUP($B428,'[1]Paste Only'!$D:$AM,6,FALSE),"-")</f>
        <v>3</v>
      </c>
      <c r="H428" s="15">
        <f>IFERROR(VLOOKUP($B428,'[1]Paste Only'!$D:$AM,7,FALSE),"-")</f>
        <v>4</v>
      </c>
      <c r="I428" s="15">
        <f>IFERROR(VLOOKUP($B428,'[1]Paste Only'!$D:$AM,8,FALSE),"-")</f>
        <v>6</v>
      </c>
      <c r="J428" s="16"/>
      <c r="K428" s="16"/>
      <c r="L428" s="14">
        <f>IFERROR(VLOOKUP($B428,'[1]Paste Only'!$D:$AM,12,FALSE),"-")</f>
        <v>4.83</v>
      </c>
      <c r="M428" s="14">
        <f>IFERROR(VLOOKUP($B428,'[1]Paste Only'!$D:$AM,15,FALSE),"-")</f>
        <v>5.4301494252873566</v>
      </c>
      <c r="N428" s="17"/>
      <c r="O428" s="18"/>
      <c r="P428" s="19">
        <f t="shared" si="212"/>
        <v>0.12425453939696829</v>
      </c>
      <c r="Q428" s="20">
        <f t="shared" si="185"/>
        <v>4.7478630742740391E-2</v>
      </c>
      <c r="R428" s="13">
        <f t="shared" si="186"/>
        <v>13</v>
      </c>
      <c r="S428" s="13" t="str">
        <f>IFERROR(VLOOKUP($B428,'[1]Market Cap'!$G:$I,3,FALSE),"-")</f>
        <v>Small Cap</v>
      </c>
      <c r="T428" s="13"/>
      <c r="U428" s="13"/>
      <c r="V428" s="21">
        <f t="shared" si="213"/>
        <v>0</v>
      </c>
      <c r="W428" s="21">
        <f t="shared" si="213"/>
        <v>0</v>
      </c>
      <c r="X428" s="21">
        <f t="shared" si="213"/>
        <v>0</v>
      </c>
      <c r="Y428" s="22">
        <f t="shared" si="187"/>
        <v>0</v>
      </c>
      <c r="Z428" s="13">
        <f t="shared" si="188"/>
        <v>0</v>
      </c>
      <c r="AA428" s="23">
        <f t="shared" si="189"/>
        <v>0</v>
      </c>
      <c r="AB428" s="23">
        <f t="shared" si="190"/>
        <v>0</v>
      </c>
      <c r="AC428" s="23">
        <f t="shared" si="191"/>
        <v>0</v>
      </c>
      <c r="AD428" s="24">
        <f t="shared" si="192"/>
        <v>0</v>
      </c>
      <c r="AE428" s="25">
        <f>IFERROR(VLOOKUP($B428,'[1]Market Cap'!$G:$I,2,FALSE),"-")</f>
        <v>12916.169266475001</v>
      </c>
      <c r="AF428" s="20">
        <f t="shared" si="193"/>
        <v>0</v>
      </c>
      <c r="AG428" s="17">
        <f t="shared" si="194"/>
        <v>0</v>
      </c>
      <c r="AH428" s="17">
        <f t="shared" si="195"/>
        <v>0</v>
      </c>
      <c r="AI428" s="17" t="str">
        <f t="shared" si="196"/>
        <v>-</v>
      </c>
      <c r="AJ428" s="26">
        <f>IFERROR(VLOOKUP($B428,'[1]Paste Only'!$D:$AM,26,FALSE),"-")</f>
        <v>135</v>
      </c>
      <c r="AK428" s="26">
        <f>IFERROR(VLOOKUP($B428,'[1]Paste Only'!$D:$AM,23,FALSE),"-")</f>
        <v>285</v>
      </c>
      <c r="AL428" s="26">
        <f>IFERROR(VLOOKUP($B428,'[1]Paste Only'!$D:$AM,22,FALSE),"-")</f>
        <v>99</v>
      </c>
      <c r="AM428" s="21">
        <f t="shared" si="214"/>
        <v>-0.11024569675426377</v>
      </c>
      <c r="AN428" s="21">
        <f t="shared" si="214"/>
        <v>0.87837019574099884</v>
      </c>
      <c r="AO428" s="21">
        <f t="shared" si="214"/>
        <v>-0.34751351095312677</v>
      </c>
      <c r="AP428" s="27">
        <f t="shared" si="197"/>
        <v>0</v>
      </c>
      <c r="AQ428" s="27">
        <f t="shared" si="198"/>
        <v>0</v>
      </c>
      <c r="AR428" s="27">
        <f t="shared" si="199"/>
        <v>151.72727966308594</v>
      </c>
      <c r="AS428" s="27">
        <f t="shared" si="200"/>
        <v>151.72727966308594</v>
      </c>
      <c r="AT428" s="27">
        <f t="shared" si="201"/>
        <v>0</v>
      </c>
      <c r="AU428" s="27">
        <f t="shared" si="202"/>
        <v>0</v>
      </c>
      <c r="AV428" s="21">
        <f t="shared" si="203"/>
        <v>0.23076923076923078</v>
      </c>
      <c r="AW428" s="27">
        <f t="shared" si="204"/>
        <v>151.72727966308594</v>
      </c>
      <c r="AX428" s="27">
        <f t="shared" si="205"/>
        <v>151.72727966308594</v>
      </c>
      <c r="AY428" s="27">
        <f t="shared" si="206"/>
        <v>135</v>
      </c>
      <c r="AZ428" s="21">
        <f t="shared" si="207"/>
        <v>-6.8001380738695216E-2</v>
      </c>
      <c r="BA428" s="21">
        <f t="shared" si="208"/>
        <v>-6.8001380738695216E-2</v>
      </c>
      <c r="BB428" s="28">
        <f t="shared" si="209"/>
        <v>151.72727966308594</v>
      </c>
      <c r="BC428" s="28" t="s">
        <v>81</v>
      </c>
      <c r="BD428" s="28" t="s">
        <v>81</v>
      </c>
      <c r="BE428" s="28" t="s">
        <v>81</v>
      </c>
      <c r="BF428" s="28" t="str">
        <f t="shared" si="210"/>
        <v>-</v>
      </c>
      <c r="BG428" s="29">
        <f t="shared" si="211"/>
        <v>0</v>
      </c>
      <c r="BH428" s="29">
        <f t="shared" si="211"/>
        <v>0</v>
      </c>
      <c r="BI428" s="29">
        <f t="shared" si="211"/>
        <v>0</v>
      </c>
      <c r="BJ428" s="29">
        <f t="shared" si="211"/>
        <v>0</v>
      </c>
      <c r="BK428" s="29"/>
    </row>
    <row r="429" spans="1:63" x14ac:dyDescent="0.25">
      <c r="A429" s="13" t="s">
        <v>1341</v>
      </c>
      <c r="B429" s="13" t="s">
        <v>1342</v>
      </c>
      <c r="C429" s="13" t="s">
        <v>1343</v>
      </c>
      <c r="D429" s="13" t="str">
        <f>IFERROR(VLOOKUP($B429,[1]GICS!$C:$D,2,FALSE),"-")</f>
        <v>-</v>
      </c>
      <c r="E429" s="14">
        <f>IFERROR(IF(VLOOKUP($B429,'[1]Paste Only'!$D:$AM,4,FALSE)="-",VLOOKUP($B429,'[1]Market Cap'!$A:$J,10,FALSE),VLOOKUP($B429,'[1]Paste Only'!$D:$AM,4,FALSE)),"-")</f>
        <v>0</v>
      </c>
      <c r="F429" s="14" t="str">
        <f>IFERROR(VLOOKUP($B429,'[1]Paste Only'!$D:$AM,5,FALSE),"-")</f>
        <v>-</v>
      </c>
      <c r="G429" s="15">
        <f>IFERROR(VLOOKUP($B429,'[1]Paste Only'!$D:$AM,6,FALSE),"-")</f>
        <v>0</v>
      </c>
      <c r="H429" s="15">
        <f>IFERROR(VLOOKUP($B429,'[1]Paste Only'!$D:$AM,7,FALSE),"-")</f>
        <v>0</v>
      </c>
      <c r="I429" s="15">
        <f>IFERROR(VLOOKUP($B429,'[1]Paste Only'!$D:$AM,8,FALSE),"-")</f>
        <v>0</v>
      </c>
      <c r="J429" s="16"/>
      <c r="K429" s="16"/>
      <c r="L429" s="14">
        <f>IFERROR(VLOOKUP($B429,'[1]Paste Only'!$D:$AM,12,FALSE),"-")</f>
        <v>36.619999999999997</v>
      </c>
      <c r="M429" s="14" t="str">
        <f>IFERROR(VLOOKUP($B429,'[1]Paste Only'!$D:$AM,15,FALSE),"-")</f>
        <v>-</v>
      </c>
      <c r="N429" s="17"/>
      <c r="O429" s="18"/>
      <c r="P429" s="19">
        <f t="shared" si="212"/>
        <v>0</v>
      </c>
      <c r="Q429" s="20">
        <f t="shared" si="185"/>
        <v>0</v>
      </c>
      <c r="R429" s="13">
        <f t="shared" si="186"/>
        <v>0</v>
      </c>
      <c r="S429" s="13" t="str">
        <f>IFERROR(VLOOKUP($B429,'[1]Market Cap'!$G:$I,3,FALSE),"-")</f>
        <v>Small Cap</v>
      </c>
      <c r="T429" s="13"/>
      <c r="U429" s="13"/>
      <c r="V429" s="21">
        <f t="shared" si="213"/>
        <v>0</v>
      </c>
      <c r="W429" s="21">
        <f t="shared" si="213"/>
        <v>0</v>
      </c>
      <c r="X429" s="21">
        <f t="shared" si="213"/>
        <v>0</v>
      </c>
      <c r="Y429" s="22">
        <f t="shared" si="187"/>
        <v>0</v>
      </c>
      <c r="Z429" s="13">
        <f t="shared" si="188"/>
        <v>0</v>
      </c>
      <c r="AA429" s="23">
        <f t="shared" si="189"/>
        <v>0</v>
      </c>
      <c r="AB429" s="23">
        <f t="shared" si="190"/>
        <v>0</v>
      </c>
      <c r="AC429" s="23">
        <f t="shared" si="191"/>
        <v>0</v>
      </c>
      <c r="AD429" s="24">
        <f t="shared" si="192"/>
        <v>0</v>
      </c>
      <c r="AE429" s="25">
        <f>IFERROR(VLOOKUP($B429,'[1]Market Cap'!$G:$I,2,FALSE),"-")</f>
        <v>0</v>
      </c>
      <c r="AF429" s="20">
        <f t="shared" si="193"/>
        <v>0</v>
      </c>
      <c r="AG429" s="17">
        <f t="shared" si="194"/>
        <v>0</v>
      </c>
      <c r="AH429" s="17">
        <f t="shared" si="195"/>
        <v>0</v>
      </c>
      <c r="AI429" s="17" t="str">
        <f t="shared" si="196"/>
        <v>-</v>
      </c>
      <c r="AJ429" s="26" t="str">
        <f>IFERROR(VLOOKUP($B429,'[1]Paste Only'!$D:$AM,26,FALSE),"-")</f>
        <v>-</v>
      </c>
      <c r="AK429" s="26" t="str">
        <f>IFERROR(VLOOKUP($B429,'[1]Paste Only'!$D:$AM,23,FALSE),"-")</f>
        <v>-</v>
      </c>
      <c r="AL429" s="26" t="str">
        <f>IFERROR(VLOOKUP($B429,'[1]Paste Only'!$D:$AM,22,FALSE),"-")</f>
        <v>-</v>
      </c>
      <c r="AM429" s="21" t="str">
        <f t="shared" si="214"/>
        <v>-</v>
      </c>
      <c r="AN429" s="21" t="str">
        <f t="shared" si="214"/>
        <v>-</v>
      </c>
      <c r="AO429" s="21" t="str">
        <f t="shared" si="214"/>
        <v>-</v>
      </c>
      <c r="AP429" s="27">
        <f t="shared" si="197"/>
        <v>0</v>
      </c>
      <c r="AQ429" s="27" t="str">
        <f t="shared" si="198"/>
        <v>-</v>
      </c>
      <c r="AR429" s="27" t="str">
        <f t="shared" si="199"/>
        <v>-</v>
      </c>
      <c r="AS429" s="27">
        <f t="shared" si="200"/>
        <v>0</v>
      </c>
      <c r="AT429" s="27">
        <f t="shared" si="201"/>
        <v>0</v>
      </c>
      <c r="AU429" s="27">
        <f t="shared" si="202"/>
        <v>0</v>
      </c>
      <c r="AV429" s="21" t="str">
        <f t="shared" si="203"/>
        <v>0</v>
      </c>
      <c r="AW429" s="27">
        <f t="shared" si="204"/>
        <v>0</v>
      </c>
      <c r="AX429" s="27" t="str">
        <f t="shared" si="205"/>
        <v>-</v>
      </c>
      <c r="AY429" s="27" t="str">
        <f t="shared" si="206"/>
        <v>-</v>
      </c>
      <c r="AZ429" s="21" t="str">
        <f t="shared" si="207"/>
        <v>-</v>
      </c>
      <c r="BA429" s="21" t="str">
        <f t="shared" si="208"/>
        <v>-</v>
      </c>
      <c r="BB429" s="28" t="str">
        <f t="shared" si="209"/>
        <v>-</v>
      </c>
      <c r="BC429" s="28" t="s">
        <v>81</v>
      </c>
      <c r="BD429" s="28" t="s">
        <v>81</v>
      </c>
      <c r="BE429" s="28" t="s">
        <v>81</v>
      </c>
      <c r="BF429" s="28" t="str">
        <f t="shared" si="210"/>
        <v>-</v>
      </c>
      <c r="BG429" s="29">
        <f t="shared" si="211"/>
        <v>0</v>
      </c>
      <c r="BH429" s="29">
        <f t="shared" si="211"/>
        <v>0</v>
      </c>
      <c r="BI429" s="29">
        <f t="shared" si="211"/>
        <v>0</v>
      </c>
      <c r="BJ429" s="29">
        <f t="shared" si="211"/>
        <v>0</v>
      </c>
      <c r="BK429" s="29"/>
    </row>
    <row r="430" spans="1:63" x14ac:dyDescent="0.25">
      <c r="A430" s="13" t="s">
        <v>1344</v>
      </c>
      <c r="B430" s="13" t="s">
        <v>1345</v>
      </c>
      <c r="C430" s="13" t="s">
        <v>1346</v>
      </c>
      <c r="D430" s="13" t="str">
        <f>IFERROR(VLOOKUP($B430,[1]GICS!$C:$D,2,FALSE),"-")</f>
        <v>Industrials</v>
      </c>
      <c r="E430" s="14">
        <f>IFERROR(IF(VLOOKUP($B430,'[1]Paste Only'!$D:$AM,4,FALSE)="-",VLOOKUP($B430,'[1]Market Cap'!$A:$J,10,FALSE),VLOOKUP($B430,'[1]Paste Only'!$D:$AM,4,FALSE)),"-")</f>
        <v>533.45000000000005</v>
      </c>
      <c r="F430" s="14">
        <f>IFERROR(VLOOKUP($B430,'[1]Paste Only'!$D:$AM,5,FALSE),"-")</f>
        <v>703</v>
      </c>
      <c r="G430" s="15">
        <f>IFERROR(VLOOKUP($B430,'[1]Paste Only'!$D:$AM,6,FALSE),"-")</f>
        <v>2</v>
      </c>
      <c r="H430" s="15">
        <f>IFERROR(VLOOKUP($B430,'[1]Paste Only'!$D:$AM,7,FALSE),"-")</f>
        <v>1</v>
      </c>
      <c r="I430" s="15">
        <f>IFERROR(VLOOKUP($B430,'[1]Paste Only'!$D:$AM,8,FALSE),"-")</f>
        <v>0</v>
      </c>
      <c r="J430" s="16"/>
      <c r="K430" s="16"/>
      <c r="L430" s="14">
        <f>IFERROR(VLOOKUP($B430,'[1]Paste Only'!$D:$AM,12,FALSE),"-")</f>
        <v>23.65</v>
      </c>
      <c r="M430" s="14">
        <f>IFERROR(VLOOKUP($B430,'[1]Paste Only'!$D:$AM,15,FALSE),"-")</f>
        <v>39.259413793103448</v>
      </c>
      <c r="N430" s="17"/>
      <c r="O430" s="18"/>
      <c r="P430" s="19">
        <f t="shared" si="212"/>
        <v>0.6600174965371437</v>
      </c>
      <c r="Q430" s="20">
        <f t="shared" si="185"/>
        <v>0.31783672321679624</v>
      </c>
      <c r="R430" s="13">
        <f t="shared" si="186"/>
        <v>3</v>
      </c>
      <c r="S430" s="13" t="str">
        <f>IFERROR(VLOOKUP($B430,'[1]Market Cap'!$G:$I,3,FALSE),"-")</f>
        <v>Small Cap</v>
      </c>
      <c r="T430" s="13"/>
      <c r="U430" s="13"/>
      <c r="V430" s="21">
        <f t="shared" si="213"/>
        <v>0</v>
      </c>
      <c r="W430" s="21">
        <f t="shared" si="213"/>
        <v>0</v>
      </c>
      <c r="X430" s="21">
        <f t="shared" si="213"/>
        <v>0</v>
      </c>
      <c r="Y430" s="22">
        <f t="shared" si="187"/>
        <v>0</v>
      </c>
      <c r="Z430" s="13">
        <f t="shared" si="188"/>
        <v>0</v>
      </c>
      <c r="AA430" s="23">
        <f t="shared" si="189"/>
        <v>0</v>
      </c>
      <c r="AB430" s="23">
        <f t="shared" si="190"/>
        <v>0</v>
      </c>
      <c r="AC430" s="23">
        <f t="shared" si="191"/>
        <v>0</v>
      </c>
      <c r="AD430" s="24">
        <f t="shared" si="192"/>
        <v>0</v>
      </c>
      <c r="AE430" s="25">
        <f>IFERROR(VLOOKUP($B430,'[1]Market Cap'!$G:$I,2,FALSE),"-")</f>
        <v>10422.311061930001</v>
      </c>
      <c r="AF430" s="20">
        <f t="shared" si="193"/>
        <v>0</v>
      </c>
      <c r="AG430" s="17">
        <f t="shared" si="194"/>
        <v>0</v>
      </c>
      <c r="AH430" s="17">
        <f t="shared" si="195"/>
        <v>0</v>
      </c>
      <c r="AI430" s="17" t="str">
        <f t="shared" si="196"/>
        <v>-</v>
      </c>
      <c r="AJ430" s="26">
        <f>IFERROR(VLOOKUP($B430,'[1]Paste Only'!$D:$AM,26,FALSE),"-")</f>
        <v>703</v>
      </c>
      <c r="AK430" s="26">
        <f>IFERROR(VLOOKUP($B430,'[1]Paste Only'!$D:$AM,23,FALSE),"-")</f>
        <v>766</v>
      </c>
      <c r="AL430" s="26">
        <f>IFERROR(VLOOKUP($B430,'[1]Paste Only'!$D:$AM,22,FALSE),"-")</f>
        <v>640</v>
      </c>
      <c r="AM430" s="21">
        <f t="shared" si="214"/>
        <v>0</v>
      </c>
      <c r="AN430" s="21">
        <f t="shared" si="214"/>
        <v>8.9615931721194864E-2</v>
      </c>
      <c r="AO430" s="21">
        <f t="shared" si="214"/>
        <v>-8.9615931721194864E-2</v>
      </c>
      <c r="AP430" s="27">
        <f t="shared" si="197"/>
        <v>0</v>
      </c>
      <c r="AQ430" s="27">
        <f t="shared" si="198"/>
        <v>0</v>
      </c>
      <c r="AR430" s="27">
        <f t="shared" si="199"/>
        <v>703</v>
      </c>
      <c r="AS430" s="27">
        <f t="shared" si="200"/>
        <v>703</v>
      </c>
      <c r="AT430" s="27">
        <f t="shared" si="201"/>
        <v>0</v>
      </c>
      <c r="AU430" s="27">
        <f t="shared" si="202"/>
        <v>0</v>
      </c>
      <c r="AV430" s="21">
        <f t="shared" si="203"/>
        <v>0.66666666666666663</v>
      </c>
      <c r="AW430" s="27">
        <f t="shared" si="204"/>
        <v>703</v>
      </c>
      <c r="AX430" s="27">
        <f t="shared" si="205"/>
        <v>703</v>
      </c>
      <c r="AY430" s="27">
        <f t="shared" si="206"/>
        <v>703</v>
      </c>
      <c r="AZ430" s="21">
        <f t="shared" si="207"/>
        <v>0.31783672321679624</v>
      </c>
      <c r="BA430" s="21">
        <f t="shared" si="208"/>
        <v>0.31783672321679624</v>
      </c>
      <c r="BB430" s="28">
        <f t="shared" si="209"/>
        <v>703</v>
      </c>
      <c r="BC430" s="28" t="s">
        <v>81</v>
      </c>
      <c r="BD430" s="28" t="s">
        <v>81</v>
      </c>
      <c r="BE430" s="28" t="s">
        <v>81</v>
      </c>
      <c r="BF430" s="28" t="str">
        <f t="shared" si="210"/>
        <v>-</v>
      </c>
      <c r="BG430" s="29">
        <f t="shared" si="211"/>
        <v>0</v>
      </c>
      <c r="BH430" s="29">
        <f t="shared" si="211"/>
        <v>0</v>
      </c>
      <c r="BI430" s="29">
        <f t="shared" si="211"/>
        <v>0</v>
      </c>
      <c r="BJ430" s="29">
        <f t="shared" si="211"/>
        <v>0</v>
      </c>
      <c r="BK430" s="29"/>
    </row>
    <row r="431" spans="1:63" x14ac:dyDescent="0.25">
      <c r="A431" s="13" t="s">
        <v>1347</v>
      </c>
      <c r="B431" s="13" t="s">
        <v>1348</v>
      </c>
      <c r="C431" s="13" t="s">
        <v>1349</v>
      </c>
      <c r="D431" s="13" t="str">
        <f>IFERROR(VLOOKUP($B431,[1]GICS!$C:$D,2,FALSE),"-")</f>
        <v>Materials</v>
      </c>
      <c r="E431" s="14">
        <f>IFERROR(IF(VLOOKUP($B431,'[1]Paste Only'!$D:$AM,4,FALSE)="-",VLOOKUP($B431,'[1]Market Cap'!$A:$J,10,FALSE),VLOOKUP($B431,'[1]Paste Only'!$D:$AM,4,FALSE)),"-")</f>
        <v>787.25</v>
      </c>
      <c r="F431" s="14">
        <f>IFERROR(VLOOKUP($B431,'[1]Paste Only'!$D:$AM,5,FALSE),"-")</f>
        <v>779.5</v>
      </c>
      <c r="G431" s="15">
        <f>IFERROR(VLOOKUP($B431,'[1]Paste Only'!$D:$AM,6,FALSE),"-")</f>
        <v>2</v>
      </c>
      <c r="H431" s="15">
        <f>IFERROR(VLOOKUP($B431,'[1]Paste Only'!$D:$AM,7,FALSE),"-")</f>
        <v>0</v>
      </c>
      <c r="I431" s="15">
        <f>IFERROR(VLOOKUP($B431,'[1]Paste Only'!$D:$AM,8,FALSE),"-")</f>
        <v>0</v>
      </c>
      <c r="J431" s="16"/>
      <c r="K431" s="16"/>
      <c r="L431" s="14">
        <f>IFERROR(VLOOKUP($B431,'[1]Paste Only'!$D:$AM,12,FALSE),"-")</f>
        <v>20.77</v>
      </c>
      <c r="M431" s="14" t="str">
        <f>IFERROR(VLOOKUP($B431,'[1]Paste Only'!$D:$AM,15,FALSE),"-")</f>
        <v>-</v>
      </c>
      <c r="N431" s="17"/>
      <c r="O431" s="18"/>
      <c r="P431" s="19">
        <f t="shared" si="212"/>
        <v>0</v>
      </c>
      <c r="Q431" s="20">
        <f t="shared" si="185"/>
        <v>-9.8443950460463947E-3</v>
      </c>
      <c r="R431" s="13">
        <f t="shared" si="186"/>
        <v>2</v>
      </c>
      <c r="S431" s="13" t="str">
        <f>IFERROR(VLOOKUP($B431,'[1]Market Cap'!$G:$I,3,FALSE),"-")</f>
        <v>Small Cap</v>
      </c>
      <c r="T431" s="13"/>
      <c r="U431" s="13"/>
      <c r="V431" s="21">
        <f t="shared" si="213"/>
        <v>0</v>
      </c>
      <c r="W431" s="21">
        <f t="shared" si="213"/>
        <v>0</v>
      </c>
      <c r="X431" s="21">
        <f t="shared" si="213"/>
        <v>0</v>
      </c>
      <c r="Y431" s="22">
        <f t="shared" si="187"/>
        <v>0</v>
      </c>
      <c r="Z431" s="13">
        <f t="shared" si="188"/>
        <v>0</v>
      </c>
      <c r="AA431" s="23">
        <f t="shared" si="189"/>
        <v>0</v>
      </c>
      <c r="AB431" s="23">
        <f t="shared" si="190"/>
        <v>0</v>
      </c>
      <c r="AC431" s="23">
        <f t="shared" si="191"/>
        <v>0</v>
      </c>
      <c r="AD431" s="24">
        <f t="shared" si="192"/>
        <v>0</v>
      </c>
      <c r="AE431" s="25">
        <f>IFERROR(VLOOKUP($B431,'[1]Market Cap'!$G:$I,2,FALSE),"-")</f>
        <v>14803.554648949999</v>
      </c>
      <c r="AF431" s="20">
        <f t="shared" si="193"/>
        <v>0</v>
      </c>
      <c r="AG431" s="17">
        <f t="shared" si="194"/>
        <v>1</v>
      </c>
      <c r="AH431" s="17">
        <f t="shared" si="195"/>
        <v>0</v>
      </c>
      <c r="AI431" s="17" t="str">
        <f t="shared" si="196"/>
        <v>-</v>
      </c>
      <c r="AJ431" s="26">
        <f>IFERROR(VLOOKUP($B431,'[1]Paste Only'!$D:$AM,26,FALSE),"-")</f>
        <v>779.5</v>
      </c>
      <c r="AK431" s="26">
        <f>IFERROR(VLOOKUP($B431,'[1]Paste Only'!$D:$AM,23,FALSE),"-")</f>
        <v>875</v>
      </c>
      <c r="AL431" s="26">
        <f>IFERROR(VLOOKUP($B431,'[1]Paste Only'!$D:$AM,22,FALSE),"-")</f>
        <v>684</v>
      </c>
      <c r="AM431" s="21">
        <f t="shared" si="214"/>
        <v>0</v>
      </c>
      <c r="AN431" s="21">
        <f t="shared" si="214"/>
        <v>0.12251443232841575</v>
      </c>
      <c r="AO431" s="21">
        <f t="shared" si="214"/>
        <v>-0.12251443232841563</v>
      </c>
      <c r="AP431" s="27">
        <f t="shared" si="197"/>
        <v>0</v>
      </c>
      <c r="AQ431" s="27">
        <f t="shared" si="198"/>
        <v>0</v>
      </c>
      <c r="AR431" s="27">
        <f t="shared" si="199"/>
        <v>779.5</v>
      </c>
      <c r="AS431" s="27">
        <f t="shared" si="200"/>
        <v>779.5</v>
      </c>
      <c r="AT431" s="27">
        <f t="shared" si="201"/>
        <v>0</v>
      </c>
      <c r="AU431" s="27">
        <f t="shared" si="202"/>
        <v>0</v>
      </c>
      <c r="AV431" s="21">
        <f t="shared" si="203"/>
        <v>1</v>
      </c>
      <c r="AW431" s="27">
        <f t="shared" si="204"/>
        <v>779.5</v>
      </c>
      <c r="AX431" s="27">
        <f t="shared" si="205"/>
        <v>779.5</v>
      </c>
      <c r="AY431" s="27">
        <f t="shared" si="206"/>
        <v>779.5</v>
      </c>
      <c r="AZ431" s="21">
        <f t="shared" si="207"/>
        <v>-9.8443950460463947E-3</v>
      </c>
      <c r="BA431" s="21">
        <f t="shared" si="208"/>
        <v>-9.8443950460463947E-3</v>
      </c>
      <c r="BB431" s="28">
        <f t="shared" si="209"/>
        <v>779.5</v>
      </c>
      <c r="BC431" s="28" t="s">
        <v>81</v>
      </c>
      <c r="BD431" s="28" t="s">
        <v>81</v>
      </c>
      <c r="BE431" s="28" t="s">
        <v>81</v>
      </c>
      <c r="BF431" s="28" t="str">
        <f t="shared" si="210"/>
        <v>-</v>
      </c>
      <c r="BG431" s="29">
        <f t="shared" si="211"/>
        <v>0</v>
      </c>
      <c r="BH431" s="29">
        <f t="shared" si="211"/>
        <v>0</v>
      </c>
      <c r="BI431" s="29">
        <f t="shared" si="211"/>
        <v>0</v>
      </c>
      <c r="BJ431" s="29">
        <f t="shared" si="211"/>
        <v>0</v>
      </c>
      <c r="BK431" s="29"/>
    </row>
    <row r="432" spans="1:63" x14ac:dyDescent="0.25">
      <c r="A432" s="13" t="s">
        <v>1350</v>
      </c>
      <c r="B432" s="13" t="s">
        <v>1351</v>
      </c>
      <c r="C432" s="13" t="s">
        <v>1352</v>
      </c>
      <c r="D432" s="13" t="str">
        <f>IFERROR(VLOOKUP($B432,[1]GICS!$C:$D,2,FALSE),"-")</f>
        <v>Communication Services</v>
      </c>
      <c r="E432" s="14">
        <f>IFERROR(IF(VLOOKUP($B432,'[1]Paste Only'!$D:$AM,4,FALSE)="-",VLOOKUP($B432,'[1]Market Cap'!$A:$J,10,FALSE),VLOOKUP($B432,'[1]Paste Only'!$D:$AM,4,FALSE)),"-")</f>
        <v>374.65</v>
      </c>
      <c r="F432" s="14">
        <f>IFERROR(VLOOKUP($B432,'[1]Paste Only'!$D:$AM,5,FALSE),"-")</f>
        <v>247.5</v>
      </c>
      <c r="G432" s="15">
        <f>IFERROR(VLOOKUP($B432,'[1]Paste Only'!$D:$AM,6,FALSE),"-")</f>
        <v>0</v>
      </c>
      <c r="H432" s="15">
        <f>IFERROR(VLOOKUP($B432,'[1]Paste Only'!$D:$AM,7,FALSE),"-")</f>
        <v>0</v>
      </c>
      <c r="I432" s="15">
        <f>IFERROR(VLOOKUP($B432,'[1]Paste Only'!$D:$AM,8,FALSE),"-")</f>
        <v>2</v>
      </c>
      <c r="J432" s="16"/>
      <c r="K432" s="16"/>
      <c r="L432" s="14">
        <f>IFERROR(VLOOKUP($B432,'[1]Paste Only'!$D:$AM,12,FALSE),"-")</f>
        <v>7.67</v>
      </c>
      <c r="M432" s="14">
        <f>IFERROR(VLOOKUP($B432,'[1]Paste Only'!$D:$AM,15,FALSE),"-")</f>
        <v>11.607586206896553</v>
      </c>
      <c r="N432" s="17"/>
      <c r="O432" s="18"/>
      <c r="P432" s="19">
        <f t="shared" si="212"/>
        <v>0.51337499438025458</v>
      </c>
      <c r="Q432" s="20">
        <f t="shared" si="185"/>
        <v>-0.33938342452956083</v>
      </c>
      <c r="R432" s="13">
        <f t="shared" si="186"/>
        <v>2</v>
      </c>
      <c r="S432" s="13" t="str">
        <f>IFERROR(VLOOKUP($B432,'[1]Market Cap'!$G:$I,3,FALSE),"-")</f>
        <v>Small Cap</v>
      </c>
      <c r="T432" s="13"/>
      <c r="U432" s="13"/>
      <c r="V432" s="21">
        <f t="shared" si="213"/>
        <v>0</v>
      </c>
      <c r="W432" s="21">
        <f t="shared" si="213"/>
        <v>0</v>
      </c>
      <c r="X432" s="21">
        <f t="shared" si="213"/>
        <v>0</v>
      </c>
      <c r="Y432" s="22">
        <f t="shared" si="187"/>
        <v>0</v>
      </c>
      <c r="Z432" s="13">
        <f t="shared" si="188"/>
        <v>0</v>
      </c>
      <c r="AA432" s="23">
        <f t="shared" si="189"/>
        <v>0</v>
      </c>
      <c r="AB432" s="23">
        <f t="shared" si="190"/>
        <v>0</v>
      </c>
      <c r="AC432" s="23">
        <f t="shared" si="191"/>
        <v>0</v>
      </c>
      <c r="AD432" s="24">
        <f t="shared" si="192"/>
        <v>0</v>
      </c>
      <c r="AE432" s="25">
        <f>IFERROR(VLOOKUP($B432,'[1]Market Cap'!$G:$I,2,FALSE),"-")</f>
        <v>12023.957418255</v>
      </c>
      <c r="AF432" s="20">
        <f t="shared" si="193"/>
        <v>0</v>
      </c>
      <c r="AG432" s="17">
        <f t="shared" si="194"/>
        <v>1</v>
      </c>
      <c r="AH432" s="17">
        <f t="shared" si="195"/>
        <v>0</v>
      </c>
      <c r="AI432" s="17" t="str">
        <f t="shared" si="196"/>
        <v>-</v>
      </c>
      <c r="AJ432" s="26">
        <f>IFERROR(VLOOKUP($B432,'[1]Paste Only'!$D:$AM,26,FALSE),"-")</f>
        <v>247.5</v>
      </c>
      <c r="AK432" s="26">
        <f>IFERROR(VLOOKUP($B432,'[1]Paste Only'!$D:$AM,23,FALSE),"-")</f>
        <v>255</v>
      </c>
      <c r="AL432" s="26">
        <f>IFERROR(VLOOKUP($B432,'[1]Paste Only'!$D:$AM,22,FALSE),"-")</f>
        <v>240</v>
      </c>
      <c r="AM432" s="21">
        <f t="shared" si="214"/>
        <v>0</v>
      </c>
      <c r="AN432" s="21">
        <f t="shared" si="214"/>
        <v>3.0303030303030276E-2</v>
      </c>
      <c r="AO432" s="21">
        <f t="shared" si="214"/>
        <v>-3.0303030303030276E-2</v>
      </c>
      <c r="AP432" s="27">
        <f t="shared" si="197"/>
        <v>0</v>
      </c>
      <c r="AQ432" s="27">
        <f t="shared" si="198"/>
        <v>0</v>
      </c>
      <c r="AR432" s="27">
        <f t="shared" si="199"/>
        <v>247.5</v>
      </c>
      <c r="AS432" s="27">
        <f t="shared" si="200"/>
        <v>247.5</v>
      </c>
      <c r="AT432" s="27">
        <f t="shared" si="201"/>
        <v>0</v>
      </c>
      <c r="AU432" s="27">
        <f t="shared" si="202"/>
        <v>0</v>
      </c>
      <c r="AV432" s="21">
        <f t="shared" si="203"/>
        <v>0</v>
      </c>
      <c r="AW432" s="27">
        <f t="shared" si="204"/>
        <v>247.5</v>
      </c>
      <c r="AX432" s="27">
        <f t="shared" si="205"/>
        <v>247.5</v>
      </c>
      <c r="AY432" s="27">
        <f t="shared" si="206"/>
        <v>247.5</v>
      </c>
      <c r="AZ432" s="21">
        <f t="shared" si="207"/>
        <v>-0.33938342452956083</v>
      </c>
      <c r="BA432" s="21">
        <f t="shared" si="208"/>
        <v>-0.33938342452956083</v>
      </c>
      <c r="BB432" s="28">
        <f t="shared" si="209"/>
        <v>247.5</v>
      </c>
      <c r="BC432" s="28" t="s">
        <v>81</v>
      </c>
      <c r="BD432" s="28" t="s">
        <v>81</v>
      </c>
      <c r="BE432" s="28" t="s">
        <v>81</v>
      </c>
      <c r="BF432" s="28" t="str">
        <f t="shared" si="210"/>
        <v>-</v>
      </c>
      <c r="BG432" s="29">
        <f t="shared" si="211"/>
        <v>0</v>
      </c>
      <c r="BH432" s="29">
        <f t="shared" si="211"/>
        <v>0</v>
      </c>
      <c r="BI432" s="29">
        <f t="shared" si="211"/>
        <v>0</v>
      </c>
      <c r="BJ432" s="29">
        <f t="shared" si="211"/>
        <v>0</v>
      </c>
      <c r="BK432" s="29"/>
    </row>
    <row r="433" spans="1:63" x14ac:dyDescent="0.25">
      <c r="A433" s="13" t="s">
        <v>1353</v>
      </c>
      <c r="B433" s="13" t="s">
        <v>1354</v>
      </c>
      <c r="C433" s="13" t="s">
        <v>1355</v>
      </c>
      <c r="D433" s="13" t="str">
        <f>IFERROR(VLOOKUP($B433,[1]GICS!$C:$D,2,FALSE),"-")</f>
        <v>Industrials</v>
      </c>
      <c r="E433" s="14">
        <f>IFERROR(IF(VLOOKUP($B433,'[1]Paste Only'!$D:$AM,4,FALSE)="-",VLOOKUP($B433,'[1]Market Cap'!$A:$J,10,FALSE),VLOOKUP($B433,'[1]Paste Only'!$D:$AM,4,FALSE)),"-")</f>
        <v>3860.75</v>
      </c>
      <c r="F433" s="14">
        <f>IFERROR(VLOOKUP($B433,'[1]Paste Only'!$D:$AM,5,FALSE),"-")</f>
        <v>4335</v>
      </c>
      <c r="G433" s="15">
        <f>IFERROR(VLOOKUP($B433,'[1]Paste Only'!$D:$AM,6,FALSE),"-")</f>
        <v>1</v>
      </c>
      <c r="H433" s="15">
        <f>IFERROR(VLOOKUP($B433,'[1]Paste Only'!$D:$AM,7,FALSE),"-")</f>
        <v>0</v>
      </c>
      <c r="I433" s="15">
        <f>IFERROR(VLOOKUP($B433,'[1]Paste Only'!$D:$AM,8,FALSE),"-")</f>
        <v>0</v>
      </c>
      <c r="J433" s="16"/>
      <c r="K433" s="16"/>
      <c r="L433" s="14">
        <f>IFERROR(VLOOKUP($B433,'[1]Paste Only'!$D:$AM,12,FALSE),"-")</f>
        <v>84.749713999999997</v>
      </c>
      <c r="M433" s="14" t="str">
        <f>IFERROR(VLOOKUP($B433,'[1]Paste Only'!$D:$AM,15,FALSE),"-")</f>
        <v>-</v>
      </c>
      <c r="N433" s="17"/>
      <c r="O433" s="18"/>
      <c r="P433" s="19">
        <f t="shared" si="212"/>
        <v>0</v>
      </c>
      <c r="Q433" s="20">
        <f t="shared" si="185"/>
        <v>0.1228388266528524</v>
      </c>
      <c r="R433" s="13">
        <f t="shared" si="186"/>
        <v>1</v>
      </c>
      <c r="S433" s="13" t="str">
        <f>IFERROR(VLOOKUP($B433,'[1]Market Cap'!$G:$I,3,FALSE),"-")</f>
        <v>Small Cap</v>
      </c>
      <c r="T433" s="13"/>
      <c r="U433" s="13"/>
      <c r="V433" s="21">
        <f t="shared" si="213"/>
        <v>0</v>
      </c>
      <c r="W433" s="21">
        <f t="shared" si="213"/>
        <v>0</v>
      </c>
      <c r="X433" s="21">
        <f t="shared" si="213"/>
        <v>0</v>
      </c>
      <c r="Y433" s="22">
        <f t="shared" si="187"/>
        <v>0</v>
      </c>
      <c r="Z433" s="13">
        <f t="shared" si="188"/>
        <v>0</v>
      </c>
      <c r="AA433" s="23">
        <f t="shared" si="189"/>
        <v>0</v>
      </c>
      <c r="AB433" s="23">
        <f t="shared" si="190"/>
        <v>0</v>
      </c>
      <c r="AC433" s="23">
        <f t="shared" si="191"/>
        <v>0</v>
      </c>
      <c r="AD433" s="24">
        <f t="shared" si="192"/>
        <v>0</v>
      </c>
      <c r="AE433" s="25">
        <f>IFERROR(VLOOKUP($B433,'[1]Market Cap'!$G:$I,2,FALSE),"-")</f>
        <v>12187.615599999999</v>
      </c>
      <c r="AF433" s="20">
        <f t="shared" si="193"/>
        <v>0</v>
      </c>
      <c r="AG433" s="17">
        <f t="shared" si="194"/>
        <v>0</v>
      </c>
      <c r="AH433" s="17">
        <f t="shared" si="195"/>
        <v>0</v>
      </c>
      <c r="AI433" s="17" t="str">
        <f t="shared" si="196"/>
        <v>-</v>
      </c>
      <c r="AJ433" s="26">
        <f>IFERROR(VLOOKUP($B433,'[1]Paste Only'!$D:$AM,26,FALSE),"-")</f>
        <v>4335</v>
      </c>
      <c r="AK433" s="26">
        <f>IFERROR(VLOOKUP($B433,'[1]Paste Only'!$D:$AM,23,FALSE),"-")</f>
        <v>4335</v>
      </c>
      <c r="AL433" s="26">
        <f>IFERROR(VLOOKUP($B433,'[1]Paste Only'!$D:$AM,22,FALSE),"-")</f>
        <v>4335</v>
      </c>
      <c r="AM433" s="21">
        <f t="shared" si="214"/>
        <v>0</v>
      </c>
      <c r="AN433" s="21">
        <f t="shared" si="214"/>
        <v>0</v>
      </c>
      <c r="AO433" s="21">
        <f t="shared" si="214"/>
        <v>0</v>
      </c>
      <c r="AP433" s="27">
        <f t="shared" si="197"/>
        <v>0</v>
      </c>
      <c r="AQ433" s="27">
        <f t="shared" si="198"/>
        <v>0</v>
      </c>
      <c r="AR433" s="27">
        <f t="shared" si="199"/>
        <v>4335</v>
      </c>
      <c r="AS433" s="27">
        <f t="shared" si="200"/>
        <v>4335</v>
      </c>
      <c r="AT433" s="27">
        <f t="shared" si="201"/>
        <v>0</v>
      </c>
      <c r="AU433" s="27">
        <f t="shared" si="202"/>
        <v>0</v>
      </c>
      <c r="AV433" s="21">
        <f t="shared" si="203"/>
        <v>1</v>
      </c>
      <c r="AW433" s="27">
        <f t="shared" si="204"/>
        <v>4335</v>
      </c>
      <c r="AX433" s="27">
        <f t="shared" si="205"/>
        <v>4335</v>
      </c>
      <c r="AY433" s="27">
        <f t="shared" si="206"/>
        <v>4335</v>
      </c>
      <c r="AZ433" s="21">
        <f t="shared" si="207"/>
        <v>0.1228388266528524</v>
      </c>
      <c r="BA433" s="21">
        <f t="shared" si="208"/>
        <v>0.1228388266528524</v>
      </c>
      <c r="BB433" s="28">
        <f t="shared" si="209"/>
        <v>4335</v>
      </c>
      <c r="BC433" s="28" t="s">
        <v>81</v>
      </c>
      <c r="BD433" s="28" t="s">
        <v>81</v>
      </c>
      <c r="BE433" s="28" t="s">
        <v>81</v>
      </c>
      <c r="BF433" s="28" t="str">
        <f t="shared" si="210"/>
        <v>-</v>
      </c>
      <c r="BG433" s="29">
        <f t="shared" si="211"/>
        <v>0</v>
      </c>
      <c r="BH433" s="29">
        <f t="shared" si="211"/>
        <v>0</v>
      </c>
      <c r="BI433" s="29">
        <f t="shared" si="211"/>
        <v>0</v>
      </c>
      <c r="BJ433" s="29">
        <f t="shared" si="211"/>
        <v>0</v>
      </c>
      <c r="BK433" s="29"/>
    </row>
    <row r="434" spans="1:63" x14ac:dyDescent="0.25">
      <c r="A434" s="13" t="s">
        <v>1356</v>
      </c>
      <c r="B434" s="13" t="s">
        <v>1357</v>
      </c>
      <c r="C434" s="13" t="s">
        <v>1358</v>
      </c>
      <c r="D434" s="13" t="str">
        <f>IFERROR(VLOOKUP($B434,[1]GICS!$C:$D,2,FALSE),"-")</f>
        <v>-</v>
      </c>
      <c r="E434" s="14">
        <f>IFERROR(IF(VLOOKUP($B434,'[1]Paste Only'!$D:$AM,4,FALSE)="-",VLOOKUP($B434,'[1]Market Cap'!$A:$J,10,FALSE),VLOOKUP($B434,'[1]Paste Only'!$D:$AM,4,FALSE)),"-")</f>
        <v>0</v>
      </c>
      <c r="F434" s="14" t="str">
        <f>IFERROR(VLOOKUP($B434,'[1]Paste Only'!$D:$AM,5,FALSE),"-")</f>
        <v>-</v>
      </c>
      <c r="G434" s="15">
        <f>IFERROR(VLOOKUP($B434,'[1]Paste Only'!$D:$AM,6,FALSE),"-")</f>
        <v>0</v>
      </c>
      <c r="H434" s="15">
        <f>IFERROR(VLOOKUP($B434,'[1]Paste Only'!$D:$AM,7,FALSE),"-")</f>
        <v>0</v>
      </c>
      <c r="I434" s="15">
        <f>IFERROR(VLOOKUP($B434,'[1]Paste Only'!$D:$AM,8,FALSE),"-")</f>
        <v>0</v>
      </c>
      <c r="J434" s="16"/>
      <c r="K434" s="16"/>
      <c r="L434" s="14">
        <f>IFERROR(VLOOKUP($B434,'[1]Paste Only'!$D:$AM,12,FALSE),"-")</f>
        <v>-66.3</v>
      </c>
      <c r="M434" s="14" t="str">
        <f>IFERROR(VLOOKUP($B434,'[1]Paste Only'!$D:$AM,15,FALSE),"-")</f>
        <v>-</v>
      </c>
      <c r="N434" s="17"/>
      <c r="O434" s="18"/>
      <c r="P434" s="19">
        <f t="shared" si="212"/>
        <v>0</v>
      </c>
      <c r="Q434" s="20">
        <f t="shared" si="185"/>
        <v>0</v>
      </c>
      <c r="R434" s="13">
        <f t="shared" si="186"/>
        <v>0</v>
      </c>
      <c r="S434" s="13" t="str">
        <f>IFERROR(VLOOKUP($B434,'[1]Market Cap'!$G:$I,3,FALSE),"-")</f>
        <v>Small Cap</v>
      </c>
      <c r="T434" s="13"/>
      <c r="U434" s="13"/>
      <c r="V434" s="21">
        <f t="shared" si="213"/>
        <v>0</v>
      </c>
      <c r="W434" s="21">
        <f t="shared" si="213"/>
        <v>0</v>
      </c>
      <c r="X434" s="21">
        <f t="shared" si="213"/>
        <v>0</v>
      </c>
      <c r="Y434" s="22">
        <f t="shared" si="187"/>
        <v>0</v>
      </c>
      <c r="Z434" s="13">
        <f t="shared" si="188"/>
        <v>0</v>
      </c>
      <c r="AA434" s="23">
        <f t="shared" si="189"/>
        <v>0</v>
      </c>
      <c r="AB434" s="23">
        <f t="shared" si="190"/>
        <v>0</v>
      </c>
      <c r="AC434" s="23">
        <f t="shared" si="191"/>
        <v>0</v>
      </c>
      <c r="AD434" s="24">
        <f t="shared" si="192"/>
        <v>0</v>
      </c>
      <c r="AE434" s="25">
        <f>IFERROR(VLOOKUP($B434,'[1]Market Cap'!$G:$I,2,FALSE),"-")</f>
        <v>0</v>
      </c>
      <c r="AF434" s="20">
        <f t="shared" si="193"/>
        <v>0</v>
      </c>
      <c r="AG434" s="17">
        <f t="shared" si="194"/>
        <v>0</v>
      </c>
      <c r="AH434" s="17">
        <f t="shared" si="195"/>
        <v>0</v>
      </c>
      <c r="AI434" s="17" t="str">
        <f t="shared" si="196"/>
        <v>-</v>
      </c>
      <c r="AJ434" s="26" t="str">
        <f>IFERROR(VLOOKUP($B434,'[1]Paste Only'!$D:$AM,26,FALSE),"-")</f>
        <v>-</v>
      </c>
      <c r="AK434" s="26" t="str">
        <f>IFERROR(VLOOKUP($B434,'[1]Paste Only'!$D:$AM,23,FALSE),"-")</f>
        <v>-</v>
      </c>
      <c r="AL434" s="26" t="str">
        <f>IFERROR(VLOOKUP($B434,'[1]Paste Only'!$D:$AM,22,FALSE),"-")</f>
        <v>-</v>
      </c>
      <c r="AM434" s="21" t="str">
        <f t="shared" si="214"/>
        <v>-</v>
      </c>
      <c r="AN434" s="21" t="str">
        <f t="shared" si="214"/>
        <v>-</v>
      </c>
      <c r="AO434" s="21" t="str">
        <f t="shared" si="214"/>
        <v>-</v>
      </c>
      <c r="AP434" s="27">
        <f t="shared" si="197"/>
        <v>0</v>
      </c>
      <c r="AQ434" s="27" t="str">
        <f t="shared" si="198"/>
        <v>-</v>
      </c>
      <c r="AR434" s="27" t="str">
        <f t="shared" si="199"/>
        <v>-</v>
      </c>
      <c r="AS434" s="27">
        <f t="shared" si="200"/>
        <v>0</v>
      </c>
      <c r="AT434" s="27">
        <f t="shared" si="201"/>
        <v>0</v>
      </c>
      <c r="AU434" s="27">
        <f t="shared" si="202"/>
        <v>0</v>
      </c>
      <c r="AV434" s="21" t="str">
        <f t="shared" si="203"/>
        <v>0</v>
      </c>
      <c r="AW434" s="27">
        <f t="shared" si="204"/>
        <v>0</v>
      </c>
      <c r="AX434" s="27" t="str">
        <f t="shared" si="205"/>
        <v>-</v>
      </c>
      <c r="AY434" s="27" t="str">
        <f t="shared" si="206"/>
        <v>-</v>
      </c>
      <c r="AZ434" s="21" t="str">
        <f t="shared" si="207"/>
        <v>-</v>
      </c>
      <c r="BA434" s="21" t="str">
        <f t="shared" si="208"/>
        <v>-</v>
      </c>
      <c r="BB434" s="28" t="str">
        <f t="shared" si="209"/>
        <v>-</v>
      </c>
      <c r="BC434" s="28" t="s">
        <v>81</v>
      </c>
      <c r="BD434" s="28" t="s">
        <v>81</v>
      </c>
      <c r="BE434" s="28" t="s">
        <v>81</v>
      </c>
      <c r="BF434" s="28" t="str">
        <f t="shared" si="210"/>
        <v>-</v>
      </c>
      <c r="BG434" s="29">
        <f t="shared" si="211"/>
        <v>0</v>
      </c>
      <c r="BH434" s="29">
        <f t="shared" si="211"/>
        <v>0</v>
      </c>
      <c r="BI434" s="29">
        <f t="shared" si="211"/>
        <v>0</v>
      </c>
      <c r="BJ434" s="29">
        <f t="shared" si="211"/>
        <v>0</v>
      </c>
      <c r="BK434" s="29"/>
    </row>
    <row r="435" spans="1:63" x14ac:dyDescent="0.25">
      <c r="A435" s="13" t="s">
        <v>1359</v>
      </c>
      <c r="B435" s="13" t="s">
        <v>1360</v>
      </c>
      <c r="C435" s="13" t="s">
        <v>1361</v>
      </c>
      <c r="D435" s="13" t="str">
        <f>IFERROR(VLOOKUP($B435,[1]GICS!$C:$D,2,FALSE),"-")</f>
        <v>Health Care</v>
      </c>
      <c r="E435" s="14">
        <f>IFERROR(IF(VLOOKUP($B435,'[1]Paste Only'!$D:$AM,4,FALSE)="-",VLOOKUP($B435,'[1]Market Cap'!$A:$J,10,FALSE),VLOOKUP($B435,'[1]Paste Only'!$D:$AM,4,FALSE)),"-")</f>
        <v>1676.6</v>
      </c>
      <c r="F435" s="14">
        <f>IFERROR(VLOOKUP($B435,'[1]Paste Only'!$D:$AM,5,FALSE),"-")</f>
        <v>1864.1817626953125</v>
      </c>
      <c r="G435" s="15">
        <f>IFERROR(VLOOKUP($B435,'[1]Paste Only'!$D:$AM,6,FALSE),"-")</f>
        <v>9</v>
      </c>
      <c r="H435" s="15">
        <f>IFERROR(VLOOKUP($B435,'[1]Paste Only'!$D:$AM,7,FALSE),"-")</f>
        <v>3</v>
      </c>
      <c r="I435" s="15">
        <f>IFERROR(VLOOKUP($B435,'[1]Paste Only'!$D:$AM,8,FALSE),"-")</f>
        <v>0</v>
      </c>
      <c r="J435" s="16"/>
      <c r="K435" s="16"/>
      <c r="L435" s="14">
        <f>IFERROR(VLOOKUP($B435,'[1]Paste Only'!$D:$AM,12,FALSE),"-")</f>
        <v>25.85</v>
      </c>
      <c r="M435" s="14">
        <f>IFERROR(VLOOKUP($B435,'[1]Paste Only'!$D:$AM,15,FALSE),"-")</f>
        <v>46.978528735632182</v>
      </c>
      <c r="N435" s="17"/>
      <c r="O435" s="18"/>
      <c r="P435" s="19">
        <f t="shared" si="212"/>
        <v>0.8173512083416703</v>
      </c>
      <c r="Q435" s="20">
        <f t="shared" si="185"/>
        <v>0.11188223946994658</v>
      </c>
      <c r="R435" s="13">
        <f t="shared" si="186"/>
        <v>12</v>
      </c>
      <c r="S435" s="13" t="str">
        <f>IFERROR(VLOOKUP($B435,'[1]Market Cap'!$G:$I,3,FALSE),"-")</f>
        <v>Small Cap</v>
      </c>
      <c r="T435" s="13"/>
      <c r="U435" s="13"/>
      <c r="V435" s="21">
        <f t="shared" si="213"/>
        <v>0</v>
      </c>
      <c r="W435" s="21">
        <f t="shared" si="213"/>
        <v>0</v>
      </c>
      <c r="X435" s="21">
        <f t="shared" si="213"/>
        <v>0</v>
      </c>
      <c r="Y435" s="22">
        <f t="shared" si="187"/>
        <v>0</v>
      </c>
      <c r="Z435" s="13">
        <f t="shared" si="188"/>
        <v>0</v>
      </c>
      <c r="AA435" s="23">
        <f t="shared" si="189"/>
        <v>0</v>
      </c>
      <c r="AB435" s="23">
        <f t="shared" si="190"/>
        <v>0</v>
      </c>
      <c r="AC435" s="23">
        <f t="shared" si="191"/>
        <v>0</v>
      </c>
      <c r="AD435" s="24">
        <f t="shared" si="192"/>
        <v>0</v>
      </c>
      <c r="AE435" s="25">
        <f>IFERROR(VLOOKUP($B435,'[1]Market Cap'!$G:$I,2,FALSE),"-")</f>
        <v>22837.564463639999</v>
      </c>
      <c r="AF435" s="20">
        <f t="shared" si="193"/>
        <v>0</v>
      </c>
      <c r="AG435" s="17">
        <f t="shared" si="194"/>
        <v>0</v>
      </c>
      <c r="AH435" s="17">
        <f t="shared" si="195"/>
        <v>0</v>
      </c>
      <c r="AI435" s="17" t="str">
        <f t="shared" si="196"/>
        <v>-</v>
      </c>
      <c r="AJ435" s="26">
        <f>IFERROR(VLOOKUP($B435,'[1]Paste Only'!$D:$AM,26,FALSE),"-")</f>
        <v>1880</v>
      </c>
      <c r="AK435" s="26">
        <f>IFERROR(VLOOKUP($B435,'[1]Paste Only'!$D:$AM,23,FALSE),"-")</f>
        <v>2000</v>
      </c>
      <c r="AL435" s="26">
        <f>IFERROR(VLOOKUP($B435,'[1]Paste Only'!$D:$AM,22,FALSE),"-")</f>
        <v>1680</v>
      </c>
      <c r="AM435" s="21">
        <f t="shared" si="214"/>
        <v>8.4853513864531216E-3</v>
      </c>
      <c r="AN435" s="21">
        <f t="shared" si="214"/>
        <v>7.2856756794099198E-2</v>
      </c>
      <c r="AO435" s="21">
        <f t="shared" si="214"/>
        <v>-9.8800324292956709E-2</v>
      </c>
      <c r="AP435" s="27">
        <f t="shared" si="197"/>
        <v>0</v>
      </c>
      <c r="AQ435" s="27">
        <f t="shared" si="198"/>
        <v>0</v>
      </c>
      <c r="AR435" s="27">
        <f t="shared" si="199"/>
        <v>1864.1817626953125</v>
      </c>
      <c r="AS435" s="27">
        <f t="shared" si="200"/>
        <v>1864.1817626953125</v>
      </c>
      <c r="AT435" s="27">
        <f t="shared" si="201"/>
        <v>0</v>
      </c>
      <c r="AU435" s="27">
        <f t="shared" si="202"/>
        <v>0</v>
      </c>
      <c r="AV435" s="21">
        <f t="shared" si="203"/>
        <v>0.75</v>
      </c>
      <c r="AW435" s="27">
        <f t="shared" si="204"/>
        <v>1864.1817626953125</v>
      </c>
      <c r="AX435" s="27">
        <f t="shared" si="205"/>
        <v>1864.1817626953125</v>
      </c>
      <c r="AY435" s="27">
        <f t="shared" si="206"/>
        <v>1880</v>
      </c>
      <c r="AZ435" s="21">
        <f t="shared" si="207"/>
        <v>0.12131695097220563</v>
      </c>
      <c r="BA435" s="21">
        <f t="shared" si="208"/>
        <v>0.12131695097220563</v>
      </c>
      <c r="BB435" s="28">
        <f t="shared" si="209"/>
        <v>1864.1817626953125</v>
      </c>
      <c r="BC435" s="28" t="s">
        <v>81</v>
      </c>
      <c r="BD435" s="28" t="s">
        <v>81</v>
      </c>
      <c r="BE435" s="28" t="s">
        <v>81</v>
      </c>
      <c r="BF435" s="28" t="str">
        <f t="shared" si="210"/>
        <v>-</v>
      </c>
      <c r="BG435" s="29">
        <f t="shared" si="211"/>
        <v>0</v>
      </c>
      <c r="BH435" s="29">
        <f t="shared" si="211"/>
        <v>0</v>
      </c>
      <c r="BI435" s="29">
        <f t="shared" si="211"/>
        <v>0</v>
      </c>
      <c r="BJ435" s="29">
        <f t="shared" si="211"/>
        <v>0</v>
      </c>
      <c r="BK435" s="29"/>
    </row>
    <row r="436" spans="1:63" x14ac:dyDescent="0.25">
      <c r="A436" s="13" t="s">
        <v>1362</v>
      </c>
      <c r="B436" s="13" t="s">
        <v>1363</v>
      </c>
      <c r="C436" s="13" t="s">
        <v>1364</v>
      </c>
      <c r="D436" s="13" t="str">
        <f>IFERROR(VLOOKUP($B436,[1]GICS!$C:$D,2,FALSE),"-")</f>
        <v>Consumer Discretionary</v>
      </c>
      <c r="E436" s="14">
        <f>IFERROR(IF(VLOOKUP($B436,'[1]Paste Only'!$D:$AM,4,FALSE)="-",VLOOKUP($B436,'[1]Market Cap'!$A:$J,10,FALSE),VLOOKUP($B436,'[1]Paste Only'!$D:$AM,4,FALSE)),"-")</f>
        <v>295.55</v>
      </c>
      <c r="F436" s="14">
        <f>IFERROR(VLOOKUP($B436,'[1]Paste Only'!$D:$AM,5,FALSE),"-")</f>
        <v>407.33334350585938</v>
      </c>
      <c r="G436" s="15">
        <f>IFERROR(VLOOKUP($B436,'[1]Paste Only'!$D:$AM,6,FALSE),"-")</f>
        <v>4</v>
      </c>
      <c r="H436" s="15">
        <f>IFERROR(VLOOKUP($B436,'[1]Paste Only'!$D:$AM,7,FALSE),"-")</f>
        <v>0</v>
      </c>
      <c r="I436" s="15">
        <f>IFERROR(VLOOKUP($B436,'[1]Paste Only'!$D:$AM,8,FALSE),"-")</f>
        <v>0</v>
      </c>
      <c r="J436" s="16"/>
      <c r="K436" s="16"/>
      <c r="L436" s="14">
        <f>IFERROR(VLOOKUP($B436,'[1]Paste Only'!$D:$AM,12,FALSE),"-")</f>
        <v>3.2</v>
      </c>
      <c r="M436" s="14">
        <f>IFERROR(VLOOKUP($B436,'[1]Paste Only'!$D:$AM,15,FALSE),"-")</f>
        <v>8.8045862068965519</v>
      </c>
      <c r="N436" s="17"/>
      <c r="O436" s="18"/>
      <c r="P436" s="19">
        <f t="shared" si="212"/>
        <v>1.7514331896551725</v>
      </c>
      <c r="Q436" s="20">
        <f t="shared" si="185"/>
        <v>0.37822142955797444</v>
      </c>
      <c r="R436" s="13">
        <f t="shared" si="186"/>
        <v>4</v>
      </c>
      <c r="S436" s="13" t="str">
        <f>IFERROR(VLOOKUP($B436,'[1]Market Cap'!$G:$I,3,FALSE),"-")</f>
        <v>Small Cap</v>
      </c>
      <c r="T436" s="13"/>
      <c r="U436" s="13"/>
      <c r="V436" s="21">
        <f t="shared" si="213"/>
        <v>0</v>
      </c>
      <c r="W436" s="21">
        <f t="shared" si="213"/>
        <v>0</v>
      </c>
      <c r="X436" s="21">
        <f t="shared" si="213"/>
        <v>0</v>
      </c>
      <c r="Y436" s="22">
        <f t="shared" si="187"/>
        <v>0</v>
      </c>
      <c r="Z436" s="13">
        <f t="shared" si="188"/>
        <v>0</v>
      </c>
      <c r="AA436" s="23">
        <f t="shared" si="189"/>
        <v>0</v>
      </c>
      <c r="AB436" s="23">
        <f t="shared" si="190"/>
        <v>0</v>
      </c>
      <c r="AC436" s="23">
        <f t="shared" si="191"/>
        <v>0</v>
      </c>
      <c r="AD436" s="24">
        <f t="shared" si="192"/>
        <v>0</v>
      </c>
      <c r="AE436" s="25">
        <f>IFERROR(VLOOKUP($B436,'[1]Market Cap'!$G:$I,2,FALSE),"-")</f>
        <v>6576.0579591200003</v>
      </c>
      <c r="AF436" s="20">
        <f t="shared" si="193"/>
        <v>0</v>
      </c>
      <c r="AG436" s="17">
        <f t="shared" si="194"/>
        <v>0</v>
      </c>
      <c r="AH436" s="17">
        <f t="shared" si="195"/>
        <v>0</v>
      </c>
      <c r="AI436" s="17" t="str">
        <f t="shared" si="196"/>
        <v>-</v>
      </c>
      <c r="AJ436" s="26">
        <f>IFERROR(VLOOKUP($B436,'[1]Paste Only'!$D:$AM,26,FALSE),"-")</f>
        <v>410</v>
      </c>
      <c r="AK436" s="26">
        <f>IFERROR(VLOOKUP($B436,'[1]Paste Only'!$D:$AM,23,FALSE),"-")</f>
        <v>410</v>
      </c>
      <c r="AL436" s="26">
        <f>IFERROR(VLOOKUP($B436,'[1]Paste Only'!$D:$AM,22,FALSE),"-")</f>
        <v>402</v>
      </c>
      <c r="AM436" s="21">
        <f t="shared" si="214"/>
        <v>6.5466197075572108E-3</v>
      </c>
      <c r="AN436" s="21">
        <f t="shared" si="214"/>
        <v>6.5466197075572108E-3</v>
      </c>
      <c r="AO436" s="21">
        <f t="shared" si="214"/>
        <v>-1.3093314335517081E-2</v>
      </c>
      <c r="AP436" s="27">
        <f t="shared" si="197"/>
        <v>0</v>
      </c>
      <c r="AQ436" s="27">
        <f t="shared" si="198"/>
        <v>0</v>
      </c>
      <c r="AR436" s="27">
        <f t="shared" si="199"/>
        <v>407.33334350585938</v>
      </c>
      <c r="AS436" s="27">
        <f t="shared" si="200"/>
        <v>407.33334350585938</v>
      </c>
      <c r="AT436" s="27">
        <f t="shared" si="201"/>
        <v>0</v>
      </c>
      <c r="AU436" s="27">
        <f t="shared" si="202"/>
        <v>0</v>
      </c>
      <c r="AV436" s="21">
        <f t="shared" si="203"/>
        <v>1</v>
      </c>
      <c r="AW436" s="27">
        <f t="shared" si="204"/>
        <v>407.33334350585938</v>
      </c>
      <c r="AX436" s="27">
        <f t="shared" si="205"/>
        <v>407.33334350585938</v>
      </c>
      <c r="AY436" s="27">
        <f t="shared" si="206"/>
        <v>410</v>
      </c>
      <c r="AZ436" s="21">
        <f t="shared" si="207"/>
        <v>0.38724412113009632</v>
      </c>
      <c r="BA436" s="21">
        <f t="shared" si="208"/>
        <v>0.38724412113009632</v>
      </c>
      <c r="BB436" s="28">
        <f t="shared" si="209"/>
        <v>407.33334350585938</v>
      </c>
      <c r="BC436" s="28" t="s">
        <v>81</v>
      </c>
      <c r="BD436" s="28" t="s">
        <v>81</v>
      </c>
      <c r="BE436" s="28" t="s">
        <v>81</v>
      </c>
      <c r="BF436" s="28" t="str">
        <f t="shared" si="210"/>
        <v>-</v>
      </c>
      <c r="BG436" s="29">
        <f t="shared" si="211"/>
        <v>0</v>
      </c>
      <c r="BH436" s="29">
        <f t="shared" si="211"/>
        <v>0</v>
      </c>
      <c r="BI436" s="29">
        <f t="shared" si="211"/>
        <v>0</v>
      </c>
      <c r="BJ436" s="29">
        <f t="shared" si="211"/>
        <v>0</v>
      </c>
      <c r="BK436" s="29"/>
    </row>
    <row r="437" spans="1:63" x14ac:dyDescent="0.25">
      <c r="A437" s="13" t="s">
        <v>1365</v>
      </c>
      <c r="B437" s="13" t="s">
        <v>1366</v>
      </c>
      <c r="C437" s="13" t="s">
        <v>1367</v>
      </c>
      <c r="D437" s="13" t="str">
        <f>IFERROR(VLOOKUP($B437,[1]GICS!$C:$D,2,FALSE),"-")</f>
        <v>Materials</v>
      </c>
      <c r="E437" s="14">
        <f>IFERROR(IF(VLOOKUP($B437,'[1]Paste Only'!$D:$AM,4,FALSE)="-",VLOOKUP($B437,'[1]Market Cap'!$A:$J,10,FALSE),VLOOKUP($B437,'[1]Paste Only'!$D:$AM,4,FALSE)),"-")</f>
        <v>478.65</v>
      </c>
      <c r="F437" s="14">
        <f>IFERROR(VLOOKUP($B437,'[1]Paste Only'!$D:$AM,5,FALSE),"-")</f>
        <v>583.5</v>
      </c>
      <c r="G437" s="15">
        <f>IFERROR(VLOOKUP($B437,'[1]Paste Only'!$D:$AM,6,FALSE),"-")</f>
        <v>3</v>
      </c>
      <c r="H437" s="15">
        <f>IFERROR(VLOOKUP($B437,'[1]Paste Only'!$D:$AM,7,FALSE),"-")</f>
        <v>1</v>
      </c>
      <c r="I437" s="15">
        <f>IFERROR(VLOOKUP($B437,'[1]Paste Only'!$D:$AM,8,FALSE),"-")</f>
        <v>0</v>
      </c>
      <c r="J437" s="16"/>
      <c r="K437" s="16"/>
      <c r="L437" s="14">
        <f>IFERROR(VLOOKUP($B437,'[1]Paste Only'!$D:$AM,12,FALSE),"-")</f>
        <v>9.81</v>
      </c>
      <c r="M437" s="14">
        <f>IFERROR(VLOOKUP($B437,'[1]Paste Only'!$D:$AM,15,FALSE),"-")</f>
        <v>15.274781609195403</v>
      </c>
      <c r="N437" s="17"/>
      <c r="O437" s="18"/>
      <c r="P437" s="19">
        <f t="shared" si="212"/>
        <v>0.55706234548373113</v>
      </c>
      <c r="Q437" s="20">
        <f t="shared" si="185"/>
        <v>0.21905358821686005</v>
      </c>
      <c r="R437" s="13">
        <f t="shared" si="186"/>
        <v>4</v>
      </c>
      <c r="S437" s="13" t="str">
        <f>IFERROR(VLOOKUP($B437,'[1]Market Cap'!$G:$I,3,FALSE),"-")</f>
        <v>Small Cap</v>
      </c>
      <c r="T437" s="13"/>
      <c r="U437" s="13"/>
      <c r="V437" s="21">
        <f t="shared" si="213"/>
        <v>0</v>
      </c>
      <c r="W437" s="21">
        <f t="shared" si="213"/>
        <v>0</v>
      </c>
      <c r="X437" s="21">
        <f t="shared" si="213"/>
        <v>0</v>
      </c>
      <c r="Y437" s="22">
        <f t="shared" si="187"/>
        <v>0</v>
      </c>
      <c r="Z437" s="13">
        <f t="shared" si="188"/>
        <v>0</v>
      </c>
      <c r="AA437" s="23">
        <f t="shared" si="189"/>
        <v>0</v>
      </c>
      <c r="AB437" s="23">
        <f t="shared" si="190"/>
        <v>0</v>
      </c>
      <c r="AC437" s="23">
        <f t="shared" si="191"/>
        <v>0</v>
      </c>
      <c r="AD437" s="24">
        <f t="shared" si="192"/>
        <v>0</v>
      </c>
      <c r="AE437" s="25">
        <f>IFERROR(VLOOKUP($B437,'[1]Market Cap'!$G:$I,2,FALSE),"-")</f>
        <v>9884.1907554900008</v>
      </c>
      <c r="AF437" s="20">
        <f t="shared" si="193"/>
        <v>0</v>
      </c>
      <c r="AG437" s="17">
        <f t="shared" si="194"/>
        <v>0</v>
      </c>
      <c r="AH437" s="17">
        <f t="shared" si="195"/>
        <v>0</v>
      </c>
      <c r="AI437" s="17" t="str">
        <f t="shared" si="196"/>
        <v>-</v>
      </c>
      <c r="AJ437" s="26">
        <f>IFERROR(VLOOKUP($B437,'[1]Paste Only'!$D:$AM,26,FALSE),"-")</f>
        <v>552.5</v>
      </c>
      <c r="AK437" s="26">
        <f>IFERROR(VLOOKUP($B437,'[1]Paste Only'!$D:$AM,23,FALSE),"-")</f>
        <v>697</v>
      </c>
      <c r="AL437" s="26">
        <f>IFERROR(VLOOKUP($B437,'[1]Paste Only'!$D:$AM,22,FALSE),"-")</f>
        <v>532</v>
      </c>
      <c r="AM437" s="21">
        <f t="shared" si="214"/>
        <v>-5.3127677806341089E-2</v>
      </c>
      <c r="AN437" s="21">
        <f t="shared" si="214"/>
        <v>0.1945158526135391</v>
      </c>
      <c r="AO437" s="21">
        <f t="shared" si="214"/>
        <v>-8.8260497000856919E-2</v>
      </c>
      <c r="AP437" s="27">
        <f t="shared" si="197"/>
        <v>0</v>
      </c>
      <c r="AQ437" s="27">
        <f t="shared" si="198"/>
        <v>0</v>
      </c>
      <c r="AR437" s="27">
        <f t="shared" si="199"/>
        <v>583.5</v>
      </c>
      <c r="AS437" s="27">
        <f t="shared" si="200"/>
        <v>583.5</v>
      </c>
      <c r="AT437" s="27">
        <f t="shared" si="201"/>
        <v>0</v>
      </c>
      <c r="AU437" s="27">
        <f t="shared" si="202"/>
        <v>0</v>
      </c>
      <c r="AV437" s="21">
        <f t="shared" si="203"/>
        <v>0.75</v>
      </c>
      <c r="AW437" s="27">
        <f t="shared" si="204"/>
        <v>583.5</v>
      </c>
      <c r="AX437" s="27">
        <f t="shared" si="205"/>
        <v>583.5</v>
      </c>
      <c r="AY437" s="27">
        <f t="shared" si="206"/>
        <v>583.5</v>
      </c>
      <c r="AZ437" s="21">
        <f t="shared" si="207"/>
        <v>0.21905358821686005</v>
      </c>
      <c r="BA437" s="21">
        <f t="shared" si="208"/>
        <v>0.21905358821686005</v>
      </c>
      <c r="BB437" s="28">
        <f t="shared" si="209"/>
        <v>583.5</v>
      </c>
      <c r="BC437" s="28" t="s">
        <v>81</v>
      </c>
      <c r="BD437" s="28" t="s">
        <v>81</v>
      </c>
      <c r="BE437" s="28" t="s">
        <v>81</v>
      </c>
      <c r="BF437" s="28" t="str">
        <f t="shared" si="210"/>
        <v>-</v>
      </c>
      <c r="BG437" s="29">
        <f t="shared" si="211"/>
        <v>0</v>
      </c>
      <c r="BH437" s="29">
        <f t="shared" si="211"/>
        <v>0</v>
      </c>
      <c r="BI437" s="29">
        <f t="shared" si="211"/>
        <v>0</v>
      </c>
      <c r="BJ437" s="29">
        <f t="shared" si="211"/>
        <v>0</v>
      </c>
      <c r="BK437" s="29"/>
    </row>
    <row r="438" spans="1:63" x14ac:dyDescent="0.25">
      <c r="A438" s="13" t="s">
        <v>1368</v>
      </c>
      <c r="B438" s="13" t="s">
        <v>1369</v>
      </c>
      <c r="C438" s="13" t="s">
        <v>1370</v>
      </c>
      <c r="D438" s="13" t="str">
        <f>IFERROR(VLOOKUP($B438,[1]GICS!$C:$D,2,FALSE),"-")</f>
        <v>Industrials</v>
      </c>
      <c r="E438" s="14">
        <f>IFERROR(IF(VLOOKUP($B438,'[1]Paste Only'!$D:$AM,4,FALSE)="-",VLOOKUP($B438,'[1]Market Cap'!$A:$J,10,FALSE),VLOOKUP($B438,'[1]Paste Only'!$D:$AM,4,FALSE)),"-")</f>
        <v>4432.7</v>
      </c>
      <c r="F438" s="14">
        <f>IFERROR(VLOOKUP($B438,'[1]Paste Only'!$D:$AM,5,FALSE),"-")</f>
        <v>4003.5556640625</v>
      </c>
      <c r="G438" s="15">
        <f>IFERROR(VLOOKUP($B438,'[1]Paste Only'!$D:$AM,6,FALSE),"-")</f>
        <v>7</v>
      </c>
      <c r="H438" s="15">
        <f>IFERROR(VLOOKUP($B438,'[1]Paste Only'!$D:$AM,7,FALSE),"-")</f>
        <v>2</v>
      </c>
      <c r="I438" s="15">
        <f>IFERROR(VLOOKUP($B438,'[1]Paste Only'!$D:$AM,8,FALSE),"-")</f>
        <v>1</v>
      </c>
      <c r="J438" s="16"/>
      <c r="K438" s="16"/>
      <c r="L438" s="14">
        <f>IFERROR(VLOOKUP($B438,'[1]Paste Only'!$D:$AM,12,FALSE),"-")</f>
        <v>114.19</v>
      </c>
      <c r="M438" s="14">
        <f>IFERROR(VLOOKUP($B438,'[1]Paste Only'!$D:$AM,15,FALSE),"-")</f>
        <v>145.53517241379313</v>
      </c>
      <c r="N438" s="17"/>
      <c r="O438" s="18"/>
      <c r="P438" s="19">
        <f t="shared" si="212"/>
        <v>0.27450015249840742</v>
      </c>
      <c r="Q438" s="20">
        <f t="shared" si="185"/>
        <v>-9.6813304743722739E-2</v>
      </c>
      <c r="R438" s="13">
        <f t="shared" si="186"/>
        <v>10</v>
      </c>
      <c r="S438" s="13" t="str">
        <f>IFERROR(VLOOKUP($B438,'[1]Market Cap'!$G:$I,3,FALSE),"-")</f>
        <v>Small Cap</v>
      </c>
      <c r="T438" s="13"/>
      <c r="U438" s="13"/>
      <c r="V438" s="21">
        <f t="shared" si="213"/>
        <v>0</v>
      </c>
      <c r="W438" s="21">
        <f t="shared" si="213"/>
        <v>0</v>
      </c>
      <c r="X438" s="21">
        <f t="shared" si="213"/>
        <v>0</v>
      </c>
      <c r="Y438" s="22">
        <f t="shared" si="187"/>
        <v>0</v>
      </c>
      <c r="Z438" s="13">
        <f t="shared" si="188"/>
        <v>0</v>
      </c>
      <c r="AA438" s="23">
        <f t="shared" si="189"/>
        <v>0</v>
      </c>
      <c r="AB438" s="23">
        <f t="shared" si="190"/>
        <v>0</v>
      </c>
      <c r="AC438" s="23">
        <f t="shared" si="191"/>
        <v>0</v>
      </c>
      <c r="AD438" s="24">
        <f t="shared" si="192"/>
        <v>0</v>
      </c>
      <c r="AE438" s="25">
        <f>IFERROR(VLOOKUP($B438,'[1]Market Cap'!$G:$I,2,FALSE),"-")</f>
        <v>21121.97463393</v>
      </c>
      <c r="AF438" s="20">
        <f t="shared" si="193"/>
        <v>0</v>
      </c>
      <c r="AG438" s="17">
        <f t="shared" si="194"/>
        <v>1</v>
      </c>
      <c r="AH438" s="17">
        <f t="shared" si="195"/>
        <v>0</v>
      </c>
      <c r="AI438" s="17" t="str">
        <f t="shared" si="196"/>
        <v>-</v>
      </c>
      <c r="AJ438" s="26">
        <f>IFERROR(VLOOKUP($B438,'[1]Paste Only'!$D:$AM,26,FALSE),"-")</f>
        <v>4000</v>
      </c>
      <c r="AK438" s="26">
        <f>IFERROR(VLOOKUP($B438,'[1]Paste Only'!$D:$AM,23,FALSE),"-")</f>
        <v>4200</v>
      </c>
      <c r="AL438" s="26">
        <f>IFERROR(VLOOKUP($B438,'[1]Paste Only'!$D:$AM,22,FALSE),"-")</f>
        <v>3834</v>
      </c>
      <c r="AM438" s="21">
        <f t="shared" si="214"/>
        <v>-8.8812654571457372E-4</v>
      </c>
      <c r="AN438" s="21">
        <f t="shared" si="214"/>
        <v>4.906746712699972E-2</v>
      </c>
      <c r="AO438" s="21">
        <f t="shared" si="214"/>
        <v>-4.2351269294067406E-2</v>
      </c>
      <c r="AP438" s="27">
        <f t="shared" si="197"/>
        <v>0</v>
      </c>
      <c r="AQ438" s="27">
        <f t="shared" si="198"/>
        <v>0</v>
      </c>
      <c r="AR438" s="27">
        <f t="shared" si="199"/>
        <v>4003.5556640625</v>
      </c>
      <c r="AS438" s="27">
        <f t="shared" si="200"/>
        <v>4003.5556640625</v>
      </c>
      <c r="AT438" s="27">
        <f t="shared" si="201"/>
        <v>0</v>
      </c>
      <c r="AU438" s="27">
        <f t="shared" si="202"/>
        <v>0</v>
      </c>
      <c r="AV438" s="21">
        <f t="shared" si="203"/>
        <v>0.7</v>
      </c>
      <c r="AW438" s="27">
        <f t="shared" si="204"/>
        <v>4003.5556640625</v>
      </c>
      <c r="AX438" s="27">
        <f t="shared" si="205"/>
        <v>4003.5556640625</v>
      </c>
      <c r="AY438" s="27">
        <f t="shared" si="206"/>
        <v>4003.5556640625</v>
      </c>
      <c r="AZ438" s="21">
        <f t="shared" si="207"/>
        <v>-9.6813304743722739E-2</v>
      </c>
      <c r="BA438" s="21">
        <f t="shared" si="208"/>
        <v>-9.6813304743722739E-2</v>
      </c>
      <c r="BB438" s="28">
        <f t="shared" si="209"/>
        <v>4003.5556640625</v>
      </c>
      <c r="BC438" s="28" t="s">
        <v>81</v>
      </c>
      <c r="BD438" s="28" t="s">
        <v>81</v>
      </c>
      <c r="BE438" s="28" t="s">
        <v>81</v>
      </c>
      <c r="BF438" s="28" t="str">
        <f t="shared" si="210"/>
        <v>-</v>
      </c>
      <c r="BG438" s="29">
        <f t="shared" si="211"/>
        <v>0</v>
      </c>
      <c r="BH438" s="29">
        <f t="shared" si="211"/>
        <v>0</v>
      </c>
      <c r="BI438" s="29">
        <f t="shared" si="211"/>
        <v>0</v>
      </c>
      <c r="BJ438" s="29">
        <f t="shared" si="211"/>
        <v>0</v>
      </c>
      <c r="BK438" s="29"/>
    </row>
    <row r="439" spans="1:63" x14ac:dyDescent="0.25">
      <c r="A439" s="13" t="s">
        <v>1371</v>
      </c>
      <c r="B439" s="13" t="s">
        <v>1372</v>
      </c>
      <c r="C439" s="13" t="s">
        <v>1373</v>
      </c>
      <c r="D439" s="13" t="str">
        <f>IFERROR(VLOOKUP($B439,[1]GICS!$C:$D,2,FALSE),"-")</f>
        <v>Industrials</v>
      </c>
      <c r="E439" s="14">
        <f>IFERROR(IF(VLOOKUP($B439,'[1]Paste Only'!$D:$AM,4,FALSE)="-",VLOOKUP($B439,'[1]Market Cap'!$A:$J,10,FALSE),VLOOKUP($B439,'[1]Paste Only'!$D:$AM,4,FALSE)),"-")</f>
        <v>208.8</v>
      </c>
      <c r="F439" s="14">
        <f>IFERROR(VLOOKUP($B439,'[1]Paste Only'!$D:$AM,5,FALSE),"-")</f>
        <v>236.83332824707031</v>
      </c>
      <c r="G439" s="15">
        <f>IFERROR(VLOOKUP($B439,'[1]Paste Only'!$D:$AM,6,FALSE),"-")</f>
        <v>5</v>
      </c>
      <c r="H439" s="15">
        <f>IFERROR(VLOOKUP($B439,'[1]Paste Only'!$D:$AM,7,FALSE),"-")</f>
        <v>1</v>
      </c>
      <c r="I439" s="15">
        <f>IFERROR(VLOOKUP($B439,'[1]Paste Only'!$D:$AM,8,FALSE),"-")</f>
        <v>0</v>
      </c>
      <c r="J439" s="16"/>
      <c r="K439" s="16"/>
      <c r="L439" s="14">
        <f>IFERROR(VLOOKUP($B439,'[1]Paste Only'!$D:$AM,12,FALSE),"-")</f>
        <v>10.32</v>
      </c>
      <c r="M439" s="14">
        <f>IFERROR(VLOOKUP($B439,'[1]Paste Only'!$D:$AM,15,FALSE),"-")</f>
        <v>10.397988505747126</v>
      </c>
      <c r="N439" s="17"/>
      <c r="O439" s="18"/>
      <c r="P439" s="19">
        <f t="shared" si="212"/>
        <v>7.5570257506905048E-3</v>
      </c>
      <c r="Q439" s="20">
        <f t="shared" si="185"/>
        <v>0.13425923489976199</v>
      </c>
      <c r="R439" s="13">
        <f t="shared" si="186"/>
        <v>6</v>
      </c>
      <c r="S439" s="13" t="str">
        <f>IFERROR(VLOOKUP($B439,'[1]Market Cap'!$G:$I,3,FALSE),"-")</f>
        <v>Small Cap</v>
      </c>
      <c r="T439" s="13"/>
      <c r="U439" s="13"/>
      <c r="V439" s="21">
        <f t="shared" si="213"/>
        <v>0</v>
      </c>
      <c r="W439" s="21">
        <f t="shared" si="213"/>
        <v>0</v>
      </c>
      <c r="X439" s="21">
        <f t="shared" si="213"/>
        <v>0</v>
      </c>
      <c r="Y439" s="22">
        <f t="shared" si="187"/>
        <v>0</v>
      </c>
      <c r="Z439" s="13">
        <f t="shared" si="188"/>
        <v>0</v>
      </c>
      <c r="AA439" s="23">
        <f t="shared" si="189"/>
        <v>0</v>
      </c>
      <c r="AB439" s="23">
        <f t="shared" si="190"/>
        <v>0</v>
      </c>
      <c r="AC439" s="23">
        <f t="shared" si="191"/>
        <v>0</v>
      </c>
      <c r="AD439" s="24">
        <f t="shared" si="192"/>
        <v>0</v>
      </c>
      <c r="AE439" s="25">
        <f>IFERROR(VLOOKUP($B439,'[1]Market Cap'!$G:$I,2,FALSE),"-")</f>
        <v>11735.444748239999</v>
      </c>
      <c r="AF439" s="20">
        <f t="shared" si="193"/>
        <v>0</v>
      </c>
      <c r="AG439" s="17">
        <f t="shared" si="194"/>
        <v>0</v>
      </c>
      <c r="AH439" s="17">
        <f t="shared" si="195"/>
        <v>0</v>
      </c>
      <c r="AI439" s="17" t="str">
        <f t="shared" si="196"/>
        <v>-</v>
      </c>
      <c r="AJ439" s="26">
        <f>IFERROR(VLOOKUP($B439,'[1]Paste Only'!$D:$AM,26,FALSE),"-")</f>
        <v>241</v>
      </c>
      <c r="AK439" s="26">
        <f>IFERROR(VLOOKUP($B439,'[1]Paste Only'!$D:$AM,23,FALSE),"-")</f>
        <v>269</v>
      </c>
      <c r="AL439" s="26">
        <f>IFERROR(VLOOKUP($B439,'[1]Paste Only'!$D:$AM,22,FALSE),"-")</f>
        <v>205</v>
      </c>
      <c r="AM439" s="21">
        <f t="shared" si="214"/>
        <v>1.7593266048192779E-2</v>
      </c>
      <c r="AN439" s="21">
        <f t="shared" si="214"/>
        <v>0.13581986957246417</v>
      </c>
      <c r="AO439" s="21">
        <f t="shared" si="214"/>
        <v>-0.13441236705444182</v>
      </c>
      <c r="AP439" s="27">
        <f t="shared" si="197"/>
        <v>0</v>
      </c>
      <c r="AQ439" s="27">
        <f t="shared" si="198"/>
        <v>0</v>
      </c>
      <c r="AR439" s="27">
        <f t="shared" si="199"/>
        <v>236.83332824707031</v>
      </c>
      <c r="AS439" s="27">
        <f t="shared" si="200"/>
        <v>236.83332824707031</v>
      </c>
      <c r="AT439" s="27">
        <f t="shared" si="201"/>
        <v>0</v>
      </c>
      <c r="AU439" s="27">
        <f t="shared" si="202"/>
        <v>0</v>
      </c>
      <c r="AV439" s="21">
        <f t="shared" si="203"/>
        <v>0.83333333333333337</v>
      </c>
      <c r="AW439" s="27">
        <f t="shared" si="204"/>
        <v>236.83332824707031</v>
      </c>
      <c r="AX439" s="27">
        <f t="shared" si="205"/>
        <v>236.83332824707031</v>
      </c>
      <c r="AY439" s="27">
        <f t="shared" si="206"/>
        <v>236.83332824707031</v>
      </c>
      <c r="AZ439" s="21">
        <f t="shared" si="207"/>
        <v>0.13425923489976199</v>
      </c>
      <c r="BA439" s="21">
        <f t="shared" si="208"/>
        <v>0.13425923489976199</v>
      </c>
      <c r="BB439" s="28">
        <f t="shared" si="209"/>
        <v>236.83332824707031</v>
      </c>
      <c r="BC439" s="28" t="s">
        <v>81</v>
      </c>
      <c r="BD439" s="28" t="s">
        <v>81</v>
      </c>
      <c r="BE439" s="28" t="s">
        <v>81</v>
      </c>
      <c r="BF439" s="28" t="str">
        <f t="shared" si="210"/>
        <v>-</v>
      </c>
      <c r="BG439" s="29">
        <f t="shared" si="211"/>
        <v>0</v>
      </c>
      <c r="BH439" s="29">
        <f t="shared" si="211"/>
        <v>0</v>
      </c>
      <c r="BI439" s="29">
        <f t="shared" si="211"/>
        <v>0</v>
      </c>
      <c r="BJ439" s="29">
        <f t="shared" si="211"/>
        <v>0</v>
      </c>
      <c r="BK439" s="29"/>
    </row>
    <row r="440" spans="1:63" x14ac:dyDescent="0.25">
      <c r="A440" s="13" t="s">
        <v>1374</v>
      </c>
      <c r="B440" s="13" t="s">
        <v>1375</v>
      </c>
      <c r="C440" s="13" t="s">
        <v>1376</v>
      </c>
      <c r="D440" s="13" t="str">
        <f>IFERROR(VLOOKUP($B440,[1]GICS!$C:$D,2,FALSE),"-")</f>
        <v>Utilities</v>
      </c>
      <c r="E440" s="14">
        <f>IFERROR(IF(VLOOKUP($B440,'[1]Paste Only'!$D:$AM,4,FALSE)="-",VLOOKUP($B440,'[1]Market Cap'!$A:$J,10,FALSE),VLOOKUP($B440,'[1]Paste Only'!$D:$AM,4,FALSE)),"-")</f>
        <v>45.81</v>
      </c>
      <c r="F440" s="14" t="str">
        <f>IFERROR(VLOOKUP($B440,'[1]Paste Only'!$D:$AM,5,FALSE),"-")</f>
        <v>-</v>
      </c>
      <c r="G440" s="15">
        <f>IFERROR(VLOOKUP($B440,'[1]Paste Only'!$D:$AM,6,FALSE),"-")</f>
        <v>0</v>
      </c>
      <c r="H440" s="15">
        <f>IFERROR(VLOOKUP($B440,'[1]Paste Only'!$D:$AM,7,FALSE),"-")</f>
        <v>0</v>
      </c>
      <c r="I440" s="15">
        <f>IFERROR(VLOOKUP($B440,'[1]Paste Only'!$D:$AM,8,FALSE),"-")</f>
        <v>0</v>
      </c>
      <c r="J440" s="16"/>
      <c r="K440" s="16"/>
      <c r="L440" s="14">
        <f>IFERROR(VLOOKUP($B440,'[1]Paste Only'!$D:$AM,12,FALSE),"-")</f>
        <v>7.3369999999999997</v>
      </c>
      <c r="M440" s="14" t="str">
        <f>IFERROR(VLOOKUP($B440,'[1]Paste Only'!$D:$AM,15,FALSE),"-")</f>
        <v>-</v>
      </c>
      <c r="N440" s="17"/>
      <c r="O440" s="18"/>
      <c r="P440" s="19">
        <f t="shared" si="212"/>
        <v>0</v>
      </c>
      <c r="Q440" s="20">
        <f t="shared" si="185"/>
        <v>0</v>
      </c>
      <c r="R440" s="13">
        <f t="shared" si="186"/>
        <v>0</v>
      </c>
      <c r="S440" s="13" t="str">
        <f>IFERROR(VLOOKUP($B440,'[1]Market Cap'!$G:$I,3,FALSE),"-")</f>
        <v>Small Cap</v>
      </c>
      <c r="T440" s="13"/>
      <c r="U440" s="13"/>
      <c r="V440" s="21">
        <f t="shared" si="213"/>
        <v>0</v>
      </c>
      <c r="W440" s="21">
        <f t="shared" si="213"/>
        <v>0</v>
      </c>
      <c r="X440" s="21">
        <f t="shared" si="213"/>
        <v>0</v>
      </c>
      <c r="Y440" s="22">
        <f t="shared" si="187"/>
        <v>0</v>
      </c>
      <c r="Z440" s="13">
        <f t="shared" si="188"/>
        <v>0</v>
      </c>
      <c r="AA440" s="23">
        <f t="shared" si="189"/>
        <v>0</v>
      </c>
      <c r="AB440" s="23">
        <f t="shared" si="190"/>
        <v>0</v>
      </c>
      <c r="AC440" s="23">
        <f t="shared" si="191"/>
        <v>0</v>
      </c>
      <c r="AD440" s="24">
        <f t="shared" si="192"/>
        <v>0</v>
      </c>
      <c r="AE440" s="25">
        <f>IFERROR(VLOOKUP($B440,'[1]Market Cap'!$G:$I,2,FALSE),"-")</f>
        <v>18945.966795246</v>
      </c>
      <c r="AF440" s="20">
        <f t="shared" si="193"/>
        <v>0</v>
      </c>
      <c r="AG440" s="17">
        <f t="shared" si="194"/>
        <v>0</v>
      </c>
      <c r="AH440" s="17">
        <f t="shared" si="195"/>
        <v>0</v>
      </c>
      <c r="AI440" s="17" t="str">
        <f t="shared" si="196"/>
        <v>-</v>
      </c>
      <c r="AJ440" s="26" t="str">
        <f>IFERROR(VLOOKUP($B440,'[1]Paste Only'!$D:$AM,26,FALSE),"-")</f>
        <v>-</v>
      </c>
      <c r="AK440" s="26" t="str">
        <f>IFERROR(VLOOKUP($B440,'[1]Paste Only'!$D:$AM,23,FALSE),"-")</f>
        <v>-</v>
      </c>
      <c r="AL440" s="26" t="str">
        <f>IFERROR(VLOOKUP($B440,'[1]Paste Only'!$D:$AM,22,FALSE),"-")</f>
        <v>-</v>
      </c>
      <c r="AM440" s="21" t="str">
        <f t="shared" si="214"/>
        <v>-</v>
      </c>
      <c r="AN440" s="21" t="str">
        <f t="shared" si="214"/>
        <v>-</v>
      </c>
      <c r="AO440" s="21" t="str">
        <f t="shared" si="214"/>
        <v>-</v>
      </c>
      <c r="AP440" s="27">
        <f t="shared" si="197"/>
        <v>0</v>
      </c>
      <c r="AQ440" s="27" t="str">
        <f t="shared" si="198"/>
        <v>-</v>
      </c>
      <c r="AR440" s="27" t="str">
        <f t="shared" si="199"/>
        <v>-</v>
      </c>
      <c r="AS440" s="27">
        <f t="shared" si="200"/>
        <v>0</v>
      </c>
      <c r="AT440" s="27">
        <f t="shared" si="201"/>
        <v>0</v>
      </c>
      <c r="AU440" s="27">
        <f t="shared" si="202"/>
        <v>0</v>
      </c>
      <c r="AV440" s="21" t="str">
        <f t="shared" si="203"/>
        <v>0</v>
      </c>
      <c r="AW440" s="27">
        <f t="shared" si="204"/>
        <v>0</v>
      </c>
      <c r="AX440" s="27" t="str">
        <f t="shared" si="205"/>
        <v>-</v>
      </c>
      <c r="AY440" s="27" t="str">
        <f t="shared" si="206"/>
        <v>-</v>
      </c>
      <c r="AZ440" s="21" t="str">
        <f t="shared" si="207"/>
        <v>-</v>
      </c>
      <c r="BA440" s="21" t="str">
        <f t="shared" si="208"/>
        <v>-</v>
      </c>
      <c r="BB440" s="28" t="str">
        <f t="shared" si="209"/>
        <v>-</v>
      </c>
      <c r="BC440" s="28" t="s">
        <v>81</v>
      </c>
      <c r="BD440" s="28" t="s">
        <v>81</v>
      </c>
      <c r="BE440" s="28" t="s">
        <v>81</v>
      </c>
      <c r="BF440" s="28" t="str">
        <f t="shared" si="210"/>
        <v>-</v>
      </c>
      <c r="BG440" s="29">
        <f t="shared" si="211"/>
        <v>0</v>
      </c>
      <c r="BH440" s="29">
        <f t="shared" si="211"/>
        <v>0</v>
      </c>
      <c r="BI440" s="29">
        <f t="shared" si="211"/>
        <v>0</v>
      </c>
      <c r="BJ440" s="29">
        <f t="shared" si="211"/>
        <v>0</v>
      </c>
      <c r="BK440" s="29"/>
    </row>
    <row r="441" spans="1:63" x14ac:dyDescent="0.25">
      <c r="A441" s="13" t="s">
        <v>1377</v>
      </c>
      <c r="B441" s="13" t="s">
        <v>1378</v>
      </c>
      <c r="C441" s="13" t="s">
        <v>1379</v>
      </c>
      <c r="D441" s="13" t="str">
        <f>IFERROR(VLOOKUP($B441,[1]GICS!$C:$D,2,FALSE),"-")</f>
        <v>Materials</v>
      </c>
      <c r="E441" s="14">
        <f>IFERROR(IF(VLOOKUP($B441,'[1]Paste Only'!$D:$AM,4,FALSE)="-",VLOOKUP($B441,'[1]Market Cap'!$A:$J,10,FALSE),VLOOKUP($B441,'[1]Paste Only'!$D:$AM,4,FALSE)),"-")</f>
        <v>626.9</v>
      </c>
      <c r="F441" s="14" t="str">
        <f>IFERROR(VLOOKUP($B441,'[1]Paste Only'!$D:$AM,5,FALSE),"-")</f>
        <v>-</v>
      </c>
      <c r="G441" s="15">
        <f>IFERROR(VLOOKUP($B441,'[1]Paste Only'!$D:$AM,6,FALSE),"-")</f>
        <v>1</v>
      </c>
      <c r="H441" s="15">
        <f>IFERROR(VLOOKUP($B441,'[1]Paste Only'!$D:$AM,7,FALSE),"-")</f>
        <v>1</v>
      </c>
      <c r="I441" s="15">
        <f>IFERROR(VLOOKUP($B441,'[1]Paste Only'!$D:$AM,8,FALSE),"-")</f>
        <v>0</v>
      </c>
      <c r="J441" s="16"/>
      <c r="K441" s="16"/>
      <c r="L441" s="14">
        <f>IFERROR(VLOOKUP($B441,'[1]Paste Only'!$D:$AM,12,FALSE),"-")</f>
        <v>58.02</v>
      </c>
      <c r="M441" s="14">
        <f>IFERROR(VLOOKUP($B441,'[1]Paste Only'!$D:$AM,15,FALSE),"-")</f>
        <v>61.582298850574716</v>
      </c>
      <c r="N441" s="17"/>
      <c r="O441" s="18"/>
      <c r="P441" s="19">
        <f t="shared" si="212"/>
        <v>6.1397774053338683E-2</v>
      </c>
      <c r="Q441" s="20">
        <f t="shared" si="185"/>
        <v>0</v>
      </c>
      <c r="R441" s="13">
        <f t="shared" si="186"/>
        <v>2</v>
      </c>
      <c r="S441" s="13" t="str">
        <f>IFERROR(VLOOKUP($B441,'[1]Market Cap'!$G:$I,3,FALSE),"-")</f>
        <v>Small Cap</v>
      </c>
      <c r="T441" s="13"/>
      <c r="U441" s="13"/>
      <c r="V441" s="21">
        <f t="shared" si="213"/>
        <v>0</v>
      </c>
      <c r="W441" s="21">
        <f t="shared" si="213"/>
        <v>0</v>
      </c>
      <c r="X441" s="21">
        <f t="shared" si="213"/>
        <v>0</v>
      </c>
      <c r="Y441" s="22">
        <f t="shared" si="187"/>
        <v>0</v>
      </c>
      <c r="Z441" s="13">
        <f t="shared" si="188"/>
        <v>0</v>
      </c>
      <c r="AA441" s="23">
        <f t="shared" si="189"/>
        <v>0</v>
      </c>
      <c r="AB441" s="23">
        <f t="shared" si="190"/>
        <v>0</v>
      </c>
      <c r="AC441" s="23">
        <f t="shared" si="191"/>
        <v>0</v>
      </c>
      <c r="AD441" s="24">
        <f t="shared" si="192"/>
        <v>0</v>
      </c>
      <c r="AE441" s="25">
        <f>IFERROR(VLOOKUP($B441,'[1]Market Cap'!$G:$I,2,FALSE),"-")</f>
        <v>8400.4131078800001</v>
      </c>
      <c r="AF441" s="20">
        <f t="shared" si="193"/>
        <v>0</v>
      </c>
      <c r="AG441" s="17">
        <f t="shared" si="194"/>
        <v>0</v>
      </c>
      <c r="AH441" s="17">
        <f t="shared" si="195"/>
        <v>0</v>
      </c>
      <c r="AI441" s="17" t="str">
        <f t="shared" si="196"/>
        <v>-</v>
      </c>
      <c r="AJ441" s="26" t="str">
        <f>IFERROR(VLOOKUP($B441,'[1]Paste Only'!$D:$AM,26,FALSE),"-")</f>
        <v>-</v>
      </c>
      <c r="AK441" s="26" t="str">
        <f>IFERROR(VLOOKUP($B441,'[1]Paste Only'!$D:$AM,23,FALSE),"-")</f>
        <v>-</v>
      </c>
      <c r="AL441" s="26" t="str">
        <f>IFERROR(VLOOKUP($B441,'[1]Paste Only'!$D:$AM,22,FALSE),"-")</f>
        <v>-</v>
      </c>
      <c r="AM441" s="21" t="str">
        <f t="shared" si="214"/>
        <v>-</v>
      </c>
      <c r="AN441" s="21" t="str">
        <f t="shared" si="214"/>
        <v>-</v>
      </c>
      <c r="AO441" s="21" t="str">
        <f t="shared" si="214"/>
        <v>-</v>
      </c>
      <c r="AP441" s="27">
        <f t="shared" si="197"/>
        <v>0</v>
      </c>
      <c r="AQ441" s="27" t="str">
        <f t="shared" si="198"/>
        <v>-</v>
      </c>
      <c r="AR441" s="27" t="str">
        <f t="shared" si="199"/>
        <v>-</v>
      </c>
      <c r="AS441" s="27">
        <f t="shared" si="200"/>
        <v>0</v>
      </c>
      <c r="AT441" s="27">
        <f t="shared" si="201"/>
        <v>0</v>
      </c>
      <c r="AU441" s="27">
        <f t="shared" si="202"/>
        <v>0</v>
      </c>
      <c r="AV441" s="21">
        <f t="shared" si="203"/>
        <v>0.5</v>
      </c>
      <c r="AW441" s="27">
        <f t="shared" si="204"/>
        <v>0</v>
      </c>
      <c r="AX441" s="27" t="str">
        <f t="shared" si="205"/>
        <v>-</v>
      </c>
      <c r="AY441" s="27" t="str">
        <f t="shared" si="206"/>
        <v>-</v>
      </c>
      <c r="AZ441" s="21" t="str">
        <f t="shared" si="207"/>
        <v>-</v>
      </c>
      <c r="BA441" s="21" t="str">
        <f t="shared" si="208"/>
        <v>-</v>
      </c>
      <c r="BB441" s="28" t="str">
        <f t="shared" si="209"/>
        <v>-</v>
      </c>
      <c r="BC441" s="28" t="s">
        <v>81</v>
      </c>
      <c r="BD441" s="28" t="s">
        <v>81</v>
      </c>
      <c r="BE441" s="28" t="s">
        <v>81</v>
      </c>
      <c r="BF441" s="28" t="str">
        <f t="shared" si="210"/>
        <v>-</v>
      </c>
      <c r="BG441" s="29">
        <f t="shared" si="211"/>
        <v>0</v>
      </c>
      <c r="BH441" s="29">
        <f t="shared" si="211"/>
        <v>0</v>
      </c>
      <c r="BI441" s="29">
        <f t="shared" si="211"/>
        <v>0</v>
      </c>
      <c r="BJ441" s="29">
        <f t="shared" si="211"/>
        <v>0</v>
      </c>
      <c r="BK441" s="29"/>
    </row>
    <row r="442" spans="1:63" x14ac:dyDescent="0.25">
      <c r="A442" s="13" t="s">
        <v>1380</v>
      </c>
      <c r="B442" s="13" t="s">
        <v>1381</v>
      </c>
      <c r="C442" s="13" t="s">
        <v>1382</v>
      </c>
      <c r="D442" s="13" t="str">
        <f>IFERROR(VLOOKUP($B442,[1]GICS!$C:$D,2,FALSE),"-")</f>
        <v>Consumer Discretionary</v>
      </c>
      <c r="E442" s="14">
        <f>IFERROR(IF(VLOOKUP($B442,'[1]Paste Only'!$D:$AM,4,FALSE)="-",VLOOKUP($B442,'[1]Market Cap'!$A:$J,10,FALSE),VLOOKUP($B442,'[1]Paste Only'!$D:$AM,4,FALSE)),"-")</f>
        <v>368.95</v>
      </c>
      <c r="F442" s="14">
        <f>IFERROR(VLOOKUP($B442,'[1]Paste Only'!$D:$AM,5,FALSE),"-")</f>
        <v>409</v>
      </c>
      <c r="G442" s="15">
        <f>IFERROR(VLOOKUP($B442,'[1]Paste Only'!$D:$AM,6,FALSE),"-")</f>
        <v>4</v>
      </c>
      <c r="H442" s="15">
        <f>IFERROR(VLOOKUP($B442,'[1]Paste Only'!$D:$AM,7,FALSE),"-")</f>
        <v>1</v>
      </c>
      <c r="I442" s="15">
        <f>IFERROR(VLOOKUP($B442,'[1]Paste Only'!$D:$AM,8,FALSE),"-")</f>
        <v>0</v>
      </c>
      <c r="J442" s="16"/>
      <c r="K442" s="16"/>
      <c r="L442" s="14">
        <f>IFERROR(VLOOKUP($B442,'[1]Paste Only'!$D:$AM,12,FALSE),"-")</f>
        <v>18.07</v>
      </c>
      <c r="M442" s="14">
        <f>IFERROR(VLOOKUP($B442,'[1]Paste Only'!$D:$AM,15,FALSE),"-")</f>
        <v>29.686459770114944</v>
      </c>
      <c r="N442" s="17"/>
      <c r="O442" s="18"/>
      <c r="P442" s="19">
        <f t="shared" si="212"/>
        <v>0.64285886940315118</v>
      </c>
      <c r="Q442" s="20">
        <f t="shared" si="185"/>
        <v>0.108551294213308</v>
      </c>
      <c r="R442" s="13">
        <f t="shared" si="186"/>
        <v>5</v>
      </c>
      <c r="S442" s="13" t="str">
        <f>IFERROR(VLOOKUP($B442,'[1]Market Cap'!$G:$I,3,FALSE),"-")</f>
        <v>Small Cap</v>
      </c>
      <c r="T442" s="13"/>
      <c r="U442" s="13"/>
      <c r="V442" s="21">
        <f t="shared" si="213"/>
        <v>0</v>
      </c>
      <c r="W442" s="21">
        <f t="shared" si="213"/>
        <v>0</v>
      </c>
      <c r="X442" s="21">
        <f t="shared" si="213"/>
        <v>0</v>
      </c>
      <c r="Y442" s="22">
        <f t="shared" si="187"/>
        <v>0</v>
      </c>
      <c r="Z442" s="13">
        <f t="shared" si="188"/>
        <v>0</v>
      </c>
      <c r="AA442" s="23">
        <f t="shared" si="189"/>
        <v>0</v>
      </c>
      <c r="AB442" s="23">
        <f t="shared" si="190"/>
        <v>0</v>
      </c>
      <c r="AC442" s="23">
        <f t="shared" si="191"/>
        <v>0</v>
      </c>
      <c r="AD442" s="24">
        <f t="shared" si="192"/>
        <v>0</v>
      </c>
      <c r="AE442" s="25">
        <f>IFERROR(VLOOKUP($B442,'[1]Market Cap'!$G:$I,2,FALSE),"-")</f>
        <v>10109.968896165001</v>
      </c>
      <c r="AF442" s="20">
        <f t="shared" si="193"/>
        <v>0</v>
      </c>
      <c r="AG442" s="17">
        <f t="shared" si="194"/>
        <v>0</v>
      </c>
      <c r="AH442" s="17">
        <f t="shared" si="195"/>
        <v>0</v>
      </c>
      <c r="AI442" s="17" t="str">
        <f t="shared" si="196"/>
        <v>-</v>
      </c>
      <c r="AJ442" s="26">
        <f>IFERROR(VLOOKUP($B442,'[1]Paste Only'!$D:$AM,26,FALSE),"-")</f>
        <v>400</v>
      </c>
      <c r="AK442" s="26">
        <f>IFERROR(VLOOKUP($B442,'[1]Paste Only'!$D:$AM,23,FALSE),"-")</f>
        <v>460</v>
      </c>
      <c r="AL442" s="26">
        <f>IFERROR(VLOOKUP($B442,'[1]Paste Only'!$D:$AM,22,FALSE),"-")</f>
        <v>365</v>
      </c>
      <c r="AM442" s="21">
        <f t="shared" si="214"/>
        <v>-2.2004889975550168E-2</v>
      </c>
      <c r="AN442" s="21">
        <f t="shared" si="214"/>
        <v>0.12469437652811743</v>
      </c>
      <c r="AO442" s="21">
        <f t="shared" si="214"/>
        <v>-0.10757946210268954</v>
      </c>
      <c r="AP442" s="27">
        <f t="shared" si="197"/>
        <v>0</v>
      </c>
      <c r="AQ442" s="27">
        <f t="shared" si="198"/>
        <v>0</v>
      </c>
      <c r="AR442" s="27">
        <f t="shared" si="199"/>
        <v>409</v>
      </c>
      <c r="AS442" s="27">
        <f t="shared" si="200"/>
        <v>409</v>
      </c>
      <c r="AT442" s="27">
        <f t="shared" si="201"/>
        <v>0</v>
      </c>
      <c r="AU442" s="27">
        <f t="shared" si="202"/>
        <v>0</v>
      </c>
      <c r="AV442" s="21">
        <f t="shared" si="203"/>
        <v>0.8</v>
      </c>
      <c r="AW442" s="27">
        <f t="shared" si="204"/>
        <v>409</v>
      </c>
      <c r="AX442" s="27">
        <f t="shared" si="205"/>
        <v>409</v>
      </c>
      <c r="AY442" s="27">
        <f t="shared" si="206"/>
        <v>400</v>
      </c>
      <c r="AZ442" s="21">
        <f t="shared" si="207"/>
        <v>8.4157744951890434E-2</v>
      </c>
      <c r="BA442" s="21">
        <f t="shared" si="208"/>
        <v>8.4157744951890434E-2</v>
      </c>
      <c r="BB442" s="28">
        <f t="shared" si="209"/>
        <v>409</v>
      </c>
      <c r="BC442" s="28" t="s">
        <v>81</v>
      </c>
      <c r="BD442" s="28" t="s">
        <v>81</v>
      </c>
      <c r="BE442" s="28" t="s">
        <v>81</v>
      </c>
      <c r="BF442" s="28" t="str">
        <f t="shared" si="210"/>
        <v>-</v>
      </c>
      <c r="BG442" s="29">
        <f t="shared" si="211"/>
        <v>0</v>
      </c>
      <c r="BH442" s="29">
        <f t="shared" si="211"/>
        <v>0</v>
      </c>
      <c r="BI442" s="29">
        <f t="shared" si="211"/>
        <v>0</v>
      </c>
      <c r="BJ442" s="29">
        <f t="shared" si="211"/>
        <v>0</v>
      </c>
      <c r="BK442" s="29"/>
    </row>
    <row r="443" spans="1:63" x14ac:dyDescent="0.25">
      <c r="A443" s="13" t="s">
        <v>1383</v>
      </c>
      <c r="B443" s="13" t="s">
        <v>1384</v>
      </c>
      <c r="C443" s="13" t="s">
        <v>1385</v>
      </c>
      <c r="D443" s="13" t="str">
        <f>IFERROR(VLOOKUP($B443,[1]GICS!$C:$D,2,FALSE),"-")</f>
        <v>Information Technology</v>
      </c>
      <c r="E443" s="14">
        <f>IFERROR(IF(VLOOKUP($B443,'[1]Paste Only'!$D:$AM,4,FALSE)="-",VLOOKUP($B443,'[1]Market Cap'!$A:$J,10,FALSE),VLOOKUP($B443,'[1]Paste Only'!$D:$AM,4,FALSE)),"-")</f>
        <v>592.95000000000005</v>
      </c>
      <c r="F443" s="14" t="str">
        <f>IFERROR(VLOOKUP($B443,'[1]Paste Only'!$D:$AM,5,FALSE),"-")</f>
        <v>-</v>
      </c>
      <c r="G443" s="15">
        <f>IFERROR(VLOOKUP($B443,'[1]Paste Only'!$D:$AM,6,FALSE),"-")</f>
        <v>0</v>
      </c>
      <c r="H443" s="15">
        <f>IFERROR(VLOOKUP($B443,'[1]Paste Only'!$D:$AM,7,FALSE),"-")</f>
        <v>0</v>
      </c>
      <c r="I443" s="15">
        <f>IFERROR(VLOOKUP($B443,'[1]Paste Only'!$D:$AM,8,FALSE),"-")</f>
        <v>0</v>
      </c>
      <c r="J443" s="16"/>
      <c r="K443" s="16"/>
      <c r="L443" s="14">
        <f>IFERROR(VLOOKUP($B443,'[1]Paste Only'!$D:$AM,12,FALSE),"-")</f>
        <v>10.246340999999999</v>
      </c>
      <c r="M443" s="14" t="str">
        <f>IFERROR(VLOOKUP($B443,'[1]Paste Only'!$D:$AM,15,FALSE),"-")</f>
        <v>-</v>
      </c>
      <c r="N443" s="17"/>
      <c r="O443" s="18"/>
      <c r="P443" s="19">
        <f t="shared" si="212"/>
        <v>0</v>
      </c>
      <c r="Q443" s="20">
        <f t="shared" si="185"/>
        <v>0</v>
      </c>
      <c r="R443" s="13">
        <f t="shared" si="186"/>
        <v>0</v>
      </c>
      <c r="S443" s="13" t="str">
        <f>IFERROR(VLOOKUP($B443,'[1]Market Cap'!$G:$I,3,FALSE),"-")</f>
        <v>Small Cap</v>
      </c>
      <c r="T443" s="13"/>
      <c r="U443" s="13"/>
      <c r="V443" s="21">
        <f t="shared" si="213"/>
        <v>0</v>
      </c>
      <c r="W443" s="21">
        <f t="shared" si="213"/>
        <v>0</v>
      </c>
      <c r="X443" s="21">
        <f t="shared" si="213"/>
        <v>0</v>
      </c>
      <c r="Y443" s="22">
        <f t="shared" si="187"/>
        <v>0</v>
      </c>
      <c r="Z443" s="13">
        <f t="shared" si="188"/>
        <v>0</v>
      </c>
      <c r="AA443" s="23">
        <f t="shared" si="189"/>
        <v>0</v>
      </c>
      <c r="AB443" s="23">
        <f t="shared" si="190"/>
        <v>0</v>
      </c>
      <c r="AC443" s="23">
        <f t="shared" si="191"/>
        <v>0</v>
      </c>
      <c r="AD443" s="24">
        <f t="shared" si="192"/>
        <v>0</v>
      </c>
      <c r="AE443" s="25">
        <f>IFERROR(VLOOKUP($B443,'[1]Market Cap'!$G:$I,2,FALSE),"-")</f>
        <v>10485.923295615001</v>
      </c>
      <c r="AF443" s="20">
        <f t="shared" si="193"/>
        <v>0</v>
      </c>
      <c r="AG443" s="17">
        <f t="shared" si="194"/>
        <v>0</v>
      </c>
      <c r="AH443" s="17">
        <f t="shared" si="195"/>
        <v>0</v>
      </c>
      <c r="AI443" s="17" t="str">
        <f t="shared" si="196"/>
        <v>-</v>
      </c>
      <c r="AJ443" s="26" t="str">
        <f>IFERROR(VLOOKUP($B443,'[1]Paste Only'!$D:$AM,26,FALSE),"-")</f>
        <v>-</v>
      </c>
      <c r="AK443" s="26" t="str">
        <f>IFERROR(VLOOKUP($B443,'[1]Paste Only'!$D:$AM,23,FALSE),"-")</f>
        <v>-</v>
      </c>
      <c r="AL443" s="26" t="str">
        <f>IFERROR(VLOOKUP($B443,'[1]Paste Only'!$D:$AM,22,FALSE),"-")</f>
        <v>-</v>
      </c>
      <c r="AM443" s="21" t="str">
        <f t="shared" si="214"/>
        <v>-</v>
      </c>
      <c r="AN443" s="21" t="str">
        <f t="shared" si="214"/>
        <v>-</v>
      </c>
      <c r="AO443" s="21" t="str">
        <f t="shared" si="214"/>
        <v>-</v>
      </c>
      <c r="AP443" s="27">
        <f t="shared" si="197"/>
        <v>0</v>
      </c>
      <c r="AQ443" s="27" t="str">
        <f t="shared" si="198"/>
        <v>-</v>
      </c>
      <c r="AR443" s="27" t="str">
        <f t="shared" si="199"/>
        <v>-</v>
      </c>
      <c r="AS443" s="27">
        <f t="shared" si="200"/>
        <v>0</v>
      </c>
      <c r="AT443" s="27">
        <f t="shared" si="201"/>
        <v>0</v>
      </c>
      <c r="AU443" s="27">
        <f t="shared" si="202"/>
        <v>0</v>
      </c>
      <c r="AV443" s="21" t="str">
        <f t="shared" si="203"/>
        <v>0</v>
      </c>
      <c r="AW443" s="27">
        <f t="shared" si="204"/>
        <v>0</v>
      </c>
      <c r="AX443" s="27" t="str">
        <f t="shared" si="205"/>
        <v>-</v>
      </c>
      <c r="AY443" s="27" t="str">
        <f t="shared" si="206"/>
        <v>-</v>
      </c>
      <c r="AZ443" s="21" t="str">
        <f t="shared" si="207"/>
        <v>-</v>
      </c>
      <c r="BA443" s="21" t="str">
        <f t="shared" si="208"/>
        <v>-</v>
      </c>
      <c r="BB443" s="28" t="str">
        <f t="shared" si="209"/>
        <v>-</v>
      </c>
      <c r="BC443" s="28" t="s">
        <v>81</v>
      </c>
      <c r="BD443" s="28" t="s">
        <v>81</v>
      </c>
      <c r="BE443" s="28" t="s">
        <v>81</v>
      </c>
      <c r="BF443" s="28" t="str">
        <f t="shared" si="210"/>
        <v>-</v>
      </c>
      <c r="BG443" s="29">
        <f t="shared" si="211"/>
        <v>0</v>
      </c>
      <c r="BH443" s="29">
        <f t="shared" si="211"/>
        <v>0</v>
      </c>
      <c r="BI443" s="29">
        <f t="shared" si="211"/>
        <v>0</v>
      </c>
      <c r="BJ443" s="29">
        <f t="shared" si="211"/>
        <v>0</v>
      </c>
      <c r="BK443" s="29"/>
    </row>
    <row r="444" spans="1:63" x14ac:dyDescent="0.25">
      <c r="A444" s="13" t="s">
        <v>1386</v>
      </c>
      <c r="B444" s="13" t="s">
        <v>1387</v>
      </c>
      <c r="C444" s="13" t="s">
        <v>1388</v>
      </c>
      <c r="D444" s="13" t="str">
        <f>IFERROR(VLOOKUP($B444,[1]GICS!$C:$D,2,FALSE),"-")</f>
        <v>Industrials</v>
      </c>
      <c r="E444" s="14">
        <f>IFERROR(IF(VLOOKUP($B444,'[1]Paste Only'!$D:$AM,4,FALSE)="-",VLOOKUP($B444,'[1]Market Cap'!$A:$J,10,FALSE),VLOOKUP($B444,'[1]Paste Only'!$D:$AM,4,FALSE)),"-")</f>
        <v>302.95</v>
      </c>
      <c r="F444" s="14">
        <f>IFERROR(VLOOKUP($B444,'[1]Paste Only'!$D:$AM,5,FALSE),"-")</f>
        <v>377</v>
      </c>
      <c r="G444" s="15">
        <f>IFERROR(VLOOKUP($B444,'[1]Paste Only'!$D:$AM,6,FALSE),"-")</f>
        <v>14</v>
      </c>
      <c r="H444" s="15">
        <f>IFERROR(VLOOKUP($B444,'[1]Paste Only'!$D:$AM,7,FALSE),"-")</f>
        <v>4</v>
      </c>
      <c r="I444" s="15">
        <f>IFERROR(VLOOKUP($B444,'[1]Paste Only'!$D:$AM,8,FALSE),"-")</f>
        <v>0</v>
      </c>
      <c r="J444" s="16"/>
      <c r="K444" s="16"/>
      <c r="L444" s="14">
        <f>IFERROR(VLOOKUP($B444,'[1]Paste Only'!$D:$AM,12,FALSE),"-")</f>
        <v>31.79</v>
      </c>
      <c r="M444" s="14" t="str">
        <f>IFERROR(VLOOKUP($B444,'[1]Paste Only'!$D:$AM,15,FALSE),"-")</f>
        <v>-</v>
      </c>
      <c r="N444" s="17"/>
      <c r="O444" s="18"/>
      <c r="P444" s="19">
        <f t="shared" si="212"/>
        <v>0</v>
      </c>
      <c r="Q444" s="20">
        <f t="shared" si="185"/>
        <v>0.24442977389008091</v>
      </c>
      <c r="R444" s="13">
        <f t="shared" si="186"/>
        <v>18</v>
      </c>
      <c r="S444" s="13" t="str">
        <f>IFERROR(VLOOKUP($B444,'[1]Market Cap'!$G:$I,3,FALSE),"-")</f>
        <v>Small Cap</v>
      </c>
      <c r="T444" s="13"/>
      <c r="U444" s="13"/>
      <c r="V444" s="21">
        <f t="shared" si="213"/>
        <v>0</v>
      </c>
      <c r="W444" s="21">
        <f t="shared" si="213"/>
        <v>0</v>
      </c>
      <c r="X444" s="21">
        <f t="shared" si="213"/>
        <v>0</v>
      </c>
      <c r="Y444" s="22">
        <f t="shared" si="187"/>
        <v>0</v>
      </c>
      <c r="Z444" s="13">
        <f t="shared" si="188"/>
        <v>0</v>
      </c>
      <c r="AA444" s="23">
        <f t="shared" si="189"/>
        <v>0</v>
      </c>
      <c r="AB444" s="23">
        <f t="shared" si="190"/>
        <v>0</v>
      </c>
      <c r="AC444" s="23">
        <f t="shared" si="191"/>
        <v>0</v>
      </c>
      <c r="AD444" s="24">
        <f t="shared" si="192"/>
        <v>0</v>
      </c>
      <c r="AE444" s="25">
        <f>IFERROR(VLOOKUP($B444,'[1]Market Cap'!$G:$I,2,FALSE),"-")</f>
        <v>7771.8540036750001</v>
      </c>
      <c r="AF444" s="20">
        <f t="shared" si="193"/>
        <v>0</v>
      </c>
      <c r="AG444" s="17">
        <f t="shared" si="194"/>
        <v>0</v>
      </c>
      <c r="AH444" s="17">
        <f t="shared" si="195"/>
        <v>0</v>
      </c>
      <c r="AI444" s="17" t="str">
        <f t="shared" si="196"/>
        <v>-</v>
      </c>
      <c r="AJ444" s="26">
        <f>IFERROR(VLOOKUP($B444,'[1]Paste Only'!$D:$AM,26,FALSE),"-")</f>
        <v>379</v>
      </c>
      <c r="AK444" s="26">
        <f>IFERROR(VLOOKUP($B444,'[1]Paste Only'!$D:$AM,23,FALSE),"-")</f>
        <v>430</v>
      </c>
      <c r="AL444" s="26">
        <f>IFERROR(VLOOKUP($B444,'[1]Paste Only'!$D:$AM,22,FALSE),"-")</f>
        <v>310</v>
      </c>
      <c r="AM444" s="21">
        <f t="shared" si="214"/>
        <v>5.3050397877985045E-3</v>
      </c>
      <c r="AN444" s="21">
        <f t="shared" si="214"/>
        <v>0.14058355437665782</v>
      </c>
      <c r="AO444" s="21">
        <f t="shared" si="214"/>
        <v>-0.17771883289124668</v>
      </c>
      <c r="AP444" s="27">
        <f t="shared" si="197"/>
        <v>0</v>
      </c>
      <c r="AQ444" s="27">
        <f t="shared" si="198"/>
        <v>0</v>
      </c>
      <c r="AR444" s="27">
        <f t="shared" si="199"/>
        <v>377</v>
      </c>
      <c r="AS444" s="27">
        <f t="shared" si="200"/>
        <v>377</v>
      </c>
      <c r="AT444" s="27">
        <f t="shared" si="201"/>
        <v>0</v>
      </c>
      <c r="AU444" s="27">
        <f t="shared" si="202"/>
        <v>0</v>
      </c>
      <c r="AV444" s="21">
        <f t="shared" si="203"/>
        <v>0.77777777777777779</v>
      </c>
      <c r="AW444" s="27">
        <f t="shared" si="204"/>
        <v>377</v>
      </c>
      <c r="AX444" s="27">
        <f t="shared" si="205"/>
        <v>377</v>
      </c>
      <c r="AY444" s="27">
        <f t="shared" si="206"/>
        <v>379</v>
      </c>
      <c r="AZ444" s="21">
        <f t="shared" si="207"/>
        <v>0.25103152335368883</v>
      </c>
      <c r="BA444" s="21">
        <f t="shared" si="208"/>
        <v>0.25103152335368883</v>
      </c>
      <c r="BB444" s="28">
        <f t="shared" si="209"/>
        <v>377</v>
      </c>
      <c r="BC444" s="28" t="s">
        <v>81</v>
      </c>
      <c r="BD444" s="28" t="s">
        <v>81</v>
      </c>
      <c r="BE444" s="28" t="s">
        <v>81</v>
      </c>
      <c r="BF444" s="28" t="str">
        <f t="shared" si="210"/>
        <v>-</v>
      </c>
      <c r="BG444" s="29">
        <f t="shared" si="211"/>
        <v>0</v>
      </c>
      <c r="BH444" s="29">
        <f t="shared" si="211"/>
        <v>0</v>
      </c>
      <c r="BI444" s="29">
        <f t="shared" si="211"/>
        <v>0</v>
      </c>
      <c r="BJ444" s="29">
        <f t="shared" si="211"/>
        <v>0</v>
      </c>
      <c r="BK444" s="29"/>
    </row>
    <row r="445" spans="1:63" x14ac:dyDescent="0.25">
      <c r="A445" s="13" t="s">
        <v>1389</v>
      </c>
      <c r="B445" s="13" t="s">
        <v>1390</v>
      </c>
      <c r="C445" s="13" t="s">
        <v>1391</v>
      </c>
      <c r="D445" s="13" t="str">
        <f>IFERROR(VLOOKUP($B445,[1]GICS!$C:$D,2,FALSE),"-")</f>
        <v>Real Estate</v>
      </c>
      <c r="E445" s="14">
        <f>IFERROR(IF(VLOOKUP($B445,'[1]Paste Only'!$D:$AM,4,FALSE)="-",VLOOKUP($B445,'[1]Market Cap'!$A:$J,10,FALSE),VLOOKUP($B445,'[1]Paste Only'!$D:$AM,4,FALSE)),"-")</f>
        <v>320.12</v>
      </c>
      <c r="F445" s="14">
        <f>IFERROR(VLOOKUP($B445,'[1]Paste Only'!$D:$AM,5,FALSE),"-")</f>
        <v>336.09091186523438</v>
      </c>
      <c r="G445" s="15">
        <f>IFERROR(VLOOKUP($B445,'[1]Paste Only'!$D:$AM,6,FALSE),"-")</f>
        <v>13</v>
      </c>
      <c r="H445" s="15">
        <f>IFERROR(VLOOKUP($B445,'[1]Paste Only'!$D:$AM,7,FALSE),"-")</f>
        <v>1</v>
      </c>
      <c r="I445" s="15">
        <f>IFERROR(VLOOKUP($B445,'[1]Paste Only'!$D:$AM,8,FALSE),"-")</f>
        <v>0</v>
      </c>
      <c r="J445" s="16"/>
      <c r="K445" s="16"/>
      <c r="L445" s="14">
        <f>IFERROR(VLOOKUP($B445,'[1]Paste Only'!$D:$AM,12,FALSE),"-")</f>
        <v>4.2238779999999991</v>
      </c>
      <c r="M445" s="14">
        <f>IFERROR(VLOOKUP($B445,'[1]Paste Only'!$D:$AM,15,FALSE),"-")</f>
        <v>10.191505747126438</v>
      </c>
      <c r="N445" s="17"/>
      <c r="O445" s="18"/>
      <c r="P445" s="19">
        <f t="shared" si="212"/>
        <v>1.4128314660429209</v>
      </c>
      <c r="Q445" s="20">
        <f t="shared" si="185"/>
        <v>4.9890390682351571E-2</v>
      </c>
      <c r="R445" s="13">
        <f t="shared" si="186"/>
        <v>14</v>
      </c>
      <c r="S445" s="13" t="str">
        <f>IFERROR(VLOOKUP($B445,'[1]Market Cap'!$G:$I,3,FALSE),"-")</f>
        <v>Small Cap</v>
      </c>
      <c r="T445" s="13"/>
      <c r="U445" s="13"/>
      <c r="V445" s="21">
        <f t="shared" si="213"/>
        <v>0</v>
      </c>
      <c r="W445" s="21">
        <f t="shared" si="213"/>
        <v>0</v>
      </c>
      <c r="X445" s="21">
        <f t="shared" si="213"/>
        <v>0</v>
      </c>
      <c r="Y445" s="22">
        <f t="shared" si="187"/>
        <v>0</v>
      </c>
      <c r="Z445" s="13">
        <f t="shared" si="188"/>
        <v>0</v>
      </c>
      <c r="AA445" s="23">
        <f t="shared" si="189"/>
        <v>0</v>
      </c>
      <c r="AB445" s="23">
        <f t="shared" si="190"/>
        <v>0</v>
      </c>
      <c r="AC445" s="23">
        <f t="shared" si="191"/>
        <v>0</v>
      </c>
      <c r="AD445" s="24">
        <f t="shared" si="192"/>
        <v>0</v>
      </c>
      <c r="AE445" s="25">
        <f>IFERROR(VLOOKUP($B445,'[1]Market Cap'!$G:$I,2,FALSE),"-")</f>
        <v>0</v>
      </c>
      <c r="AF445" s="20">
        <f t="shared" si="193"/>
        <v>0</v>
      </c>
      <c r="AG445" s="17">
        <f t="shared" si="194"/>
        <v>0</v>
      </c>
      <c r="AH445" s="17">
        <f t="shared" si="195"/>
        <v>0</v>
      </c>
      <c r="AI445" s="17" t="str">
        <f t="shared" si="196"/>
        <v>-</v>
      </c>
      <c r="AJ445" s="26">
        <f>IFERROR(VLOOKUP($B445,'[1]Paste Only'!$D:$AM,26,FALSE),"-")</f>
        <v>336</v>
      </c>
      <c r="AK445" s="26">
        <f>IFERROR(VLOOKUP($B445,'[1]Paste Only'!$D:$AM,23,FALSE),"-")</f>
        <v>372</v>
      </c>
      <c r="AL445" s="26">
        <f>IFERROR(VLOOKUP($B445,'[1]Paste Only'!$D:$AM,22,FALSE),"-")</f>
        <v>290</v>
      </c>
      <c r="AM445" s="21">
        <f t="shared" si="214"/>
        <v>-2.7049783860511045E-4</v>
      </c>
      <c r="AN445" s="21">
        <f t="shared" si="214"/>
        <v>0.10684337739297289</v>
      </c>
      <c r="AO445" s="21">
        <f t="shared" si="214"/>
        <v>-0.13713822730117708</v>
      </c>
      <c r="AP445" s="27">
        <f t="shared" si="197"/>
        <v>0</v>
      </c>
      <c r="AQ445" s="27">
        <f t="shared" si="198"/>
        <v>0</v>
      </c>
      <c r="AR445" s="27">
        <f t="shared" si="199"/>
        <v>336.09091186523438</v>
      </c>
      <c r="AS445" s="27">
        <f t="shared" si="200"/>
        <v>336.09091186523438</v>
      </c>
      <c r="AT445" s="27">
        <f t="shared" si="201"/>
        <v>0</v>
      </c>
      <c r="AU445" s="27">
        <f t="shared" si="202"/>
        <v>0</v>
      </c>
      <c r="AV445" s="21">
        <f t="shared" si="203"/>
        <v>0.9285714285714286</v>
      </c>
      <c r="AW445" s="27">
        <f t="shared" si="204"/>
        <v>336.09091186523438</v>
      </c>
      <c r="AX445" s="27">
        <f t="shared" si="205"/>
        <v>336.09091186523438</v>
      </c>
      <c r="AY445" s="27">
        <f t="shared" si="206"/>
        <v>336</v>
      </c>
      <c r="AZ445" s="21">
        <f t="shared" si="207"/>
        <v>4.9606397600899577E-2</v>
      </c>
      <c r="BA445" s="21">
        <f t="shared" si="208"/>
        <v>4.9606397600899577E-2</v>
      </c>
      <c r="BB445" s="28">
        <f t="shared" si="209"/>
        <v>336.09091186523438</v>
      </c>
      <c r="BC445" s="28" t="s">
        <v>81</v>
      </c>
      <c r="BD445" s="28" t="s">
        <v>81</v>
      </c>
      <c r="BE445" s="28" t="s">
        <v>81</v>
      </c>
      <c r="BF445" s="28" t="str">
        <f t="shared" si="210"/>
        <v>-</v>
      </c>
      <c r="BG445" s="29">
        <f t="shared" si="211"/>
        <v>0</v>
      </c>
      <c r="BH445" s="29">
        <f t="shared" si="211"/>
        <v>0</v>
      </c>
      <c r="BI445" s="29">
        <f t="shared" si="211"/>
        <v>0</v>
      </c>
      <c r="BJ445" s="29">
        <f t="shared" si="211"/>
        <v>0</v>
      </c>
      <c r="BK445" s="29"/>
    </row>
    <row r="446" spans="1:63" x14ac:dyDescent="0.25">
      <c r="A446" s="13" t="s">
        <v>1392</v>
      </c>
      <c r="B446" s="13" t="s">
        <v>1393</v>
      </c>
      <c r="C446" s="13" t="s">
        <v>1394</v>
      </c>
      <c r="D446" s="13" t="str">
        <f>IFERROR(VLOOKUP($B446,[1]GICS!$C:$D,2,FALSE),"-")</f>
        <v>Information Technology</v>
      </c>
      <c r="E446" s="14">
        <f>IFERROR(IF(VLOOKUP($B446,'[1]Paste Only'!$D:$AM,4,FALSE)="-",VLOOKUP($B446,'[1]Market Cap'!$A:$J,10,FALSE),VLOOKUP($B446,'[1]Paste Only'!$D:$AM,4,FALSE)),"-")</f>
        <v>571.15</v>
      </c>
      <c r="F446" s="14">
        <f>IFERROR(VLOOKUP($B446,'[1]Paste Only'!$D:$AM,5,FALSE),"-")</f>
        <v>658.4000244140625</v>
      </c>
      <c r="G446" s="15">
        <f>IFERROR(VLOOKUP($B446,'[1]Paste Only'!$D:$AM,6,FALSE),"-")</f>
        <v>5</v>
      </c>
      <c r="H446" s="15">
        <f>IFERROR(VLOOKUP($B446,'[1]Paste Only'!$D:$AM,7,FALSE),"-")</f>
        <v>0</v>
      </c>
      <c r="I446" s="15">
        <f>IFERROR(VLOOKUP($B446,'[1]Paste Only'!$D:$AM,8,FALSE),"-")</f>
        <v>1</v>
      </c>
      <c r="J446" s="16"/>
      <c r="K446" s="16"/>
      <c r="L446" s="14">
        <f>IFERROR(VLOOKUP($B446,'[1]Paste Only'!$D:$AM,12,FALSE),"-")</f>
        <v>12.26</v>
      </c>
      <c r="M446" s="14">
        <f>IFERROR(VLOOKUP($B446,'[1]Paste Only'!$D:$AM,15,FALSE),"-")</f>
        <v>19.73702298850575</v>
      </c>
      <c r="N446" s="17"/>
      <c r="O446" s="18"/>
      <c r="P446" s="19">
        <f t="shared" si="212"/>
        <v>0.60987136937241027</v>
      </c>
      <c r="Q446" s="20">
        <f t="shared" si="185"/>
        <v>0.15276201420653512</v>
      </c>
      <c r="R446" s="13">
        <f t="shared" si="186"/>
        <v>6</v>
      </c>
      <c r="S446" s="13" t="str">
        <f>IFERROR(VLOOKUP($B446,'[1]Market Cap'!$G:$I,3,FALSE),"-")</f>
        <v>Small Cap</v>
      </c>
      <c r="T446" s="13"/>
      <c r="U446" s="13"/>
      <c r="V446" s="21">
        <f t="shared" si="213"/>
        <v>0</v>
      </c>
      <c r="W446" s="21">
        <f t="shared" si="213"/>
        <v>0</v>
      </c>
      <c r="X446" s="21">
        <f t="shared" si="213"/>
        <v>0</v>
      </c>
      <c r="Y446" s="22">
        <f t="shared" si="187"/>
        <v>0</v>
      </c>
      <c r="Z446" s="13">
        <f t="shared" si="188"/>
        <v>0</v>
      </c>
      <c r="AA446" s="23">
        <f t="shared" si="189"/>
        <v>0</v>
      </c>
      <c r="AB446" s="23">
        <f t="shared" si="190"/>
        <v>0</v>
      </c>
      <c r="AC446" s="23">
        <f t="shared" si="191"/>
        <v>0</v>
      </c>
      <c r="AD446" s="24">
        <f t="shared" si="192"/>
        <v>0</v>
      </c>
      <c r="AE446" s="25">
        <f>IFERROR(VLOOKUP($B446,'[1]Market Cap'!$G:$I,2,FALSE),"-")</f>
        <v>8697.1758302649996</v>
      </c>
      <c r="AF446" s="20">
        <f t="shared" si="193"/>
        <v>0</v>
      </c>
      <c r="AG446" s="17">
        <f t="shared" si="194"/>
        <v>0</v>
      </c>
      <c r="AH446" s="17">
        <f t="shared" si="195"/>
        <v>0</v>
      </c>
      <c r="AI446" s="17" t="str">
        <f t="shared" si="196"/>
        <v>-</v>
      </c>
      <c r="AJ446" s="26">
        <f>IFERROR(VLOOKUP($B446,'[1]Paste Only'!$D:$AM,26,FALSE),"-")</f>
        <v>696</v>
      </c>
      <c r="AK446" s="26">
        <f>IFERROR(VLOOKUP($B446,'[1]Paste Only'!$D:$AM,23,FALSE),"-")</f>
        <v>796</v>
      </c>
      <c r="AL446" s="26">
        <f>IFERROR(VLOOKUP($B446,'[1]Paste Only'!$D:$AM,22,FALSE),"-")</f>
        <v>430</v>
      </c>
      <c r="AM446" s="21">
        <f t="shared" si="214"/>
        <v>5.710810174923564E-2</v>
      </c>
      <c r="AN446" s="21">
        <f t="shared" si="214"/>
        <v>0.20899144970171202</v>
      </c>
      <c r="AO446" s="21">
        <f t="shared" si="214"/>
        <v>-0.34690160380435153</v>
      </c>
      <c r="AP446" s="27">
        <f t="shared" si="197"/>
        <v>0</v>
      </c>
      <c r="AQ446" s="27">
        <f t="shared" si="198"/>
        <v>0</v>
      </c>
      <c r="AR446" s="27">
        <f t="shared" si="199"/>
        <v>658.4000244140625</v>
      </c>
      <c r="AS446" s="27">
        <f t="shared" si="200"/>
        <v>658.4000244140625</v>
      </c>
      <c r="AT446" s="27">
        <f t="shared" si="201"/>
        <v>0</v>
      </c>
      <c r="AU446" s="27">
        <f t="shared" si="202"/>
        <v>0</v>
      </c>
      <c r="AV446" s="21">
        <f t="shared" si="203"/>
        <v>0.83333333333333337</v>
      </c>
      <c r="AW446" s="27">
        <f t="shared" si="204"/>
        <v>658.4000244140625</v>
      </c>
      <c r="AX446" s="27">
        <f t="shared" si="205"/>
        <v>658.4000244140625</v>
      </c>
      <c r="AY446" s="27">
        <f t="shared" si="206"/>
        <v>658.4000244140625</v>
      </c>
      <c r="AZ446" s="21">
        <f t="shared" si="207"/>
        <v>0.15276201420653512</v>
      </c>
      <c r="BA446" s="21">
        <f t="shared" si="208"/>
        <v>0.15276201420653512</v>
      </c>
      <c r="BB446" s="28">
        <f t="shared" si="209"/>
        <v>658.4000244140625</v>
      </c>
      <c r="BC446" s="28" t="s">
        <v>81</v>
      </c>
      <c r="BD446" s="28" t="s">
        <v>81</v>
      </c>
      <c r="BE446" s="28" t="s">
        <v>81</v>
      </c>
      <c r="BF446" s="28" t="str">
        <f t="shared" si="210"/>
        <v>-</v>
      </c>
      <c r="BG446" s="29">
        <f t="shared" si="211"/>
        <v>0</v>
      </c>
      <c r="BH446" s="29">
        <f t="shared" si="211"/>
        <v>0</v>
      </c>
      <c r="BI446" s="29">
        <f t="shared" si="211"/>
        <v>0</v>
      </c>
      <c r="BJ446" s="29">
        <f t="shared" si="211"/>
        <v>0</v>
      </c>
      <c r="BK446" s="29"/>
    </row>
    <row r="447" spans="1:63" x14ac:dyDescent="0.25">
      <c r="A447" s="13" t="s">
        <v>1395</v>
      </c>
      <c r="B447" s="13" t="s">
        <v>1396</v>
      </c>
      <c r="C447" s="13" t="s">
        <v>1397</v>
      </c>
      <c r="D447" s="13" t="str">
        <f>IFERROR(VLOOKUP($B447,[1]GICS!$C:$D,2,FALSE),"-")</f>
        <v>Information Technology</v>
      </c>
      <c r="E447" s="14">
        <f>IFERROR(IF(VLOOKUP($B447,'[1]Paste Only'!$D:$AM,4,FALSE)="-",VLOOKUP($B447,'[1]Market Cap'!$A:$J,10,FALSE),VLOOKUP($B447,'[1]Paste Only'!$D:$AM,4,FALSE)),"-")</f>
        <v>887.15</v>
      </c>
      <c r="F447" s="14">
        <f>IFERROR(VLOOKUP($B447,'[1]Paste Only'!$D:$AM,5,FALSE),"-")</f>
        <v>1042.875</v>
      </c>
      <c r="G447" s="15">
        <f>IFERROR(VLOOKUP($B447,'[1]Paste Only'!$D:$AM,6,FALSE),"-")</f>
        <v>2</v>
      </c>
      <c r="H447" s="15">
        <f>IFERROR(VLOOKUP($B447,'[1]Paste Only'!$D:$AM,7,FALSE),"-")</f>
        <v>3</v>
      </c>
      <c r="I447" s="15">
        <f>IFERROR(VLOOKUP($B447,'[1]Paste Only'!$D:$AM,8,FALSE),"-")</f>
        <v>3</v>
      </c>
      <c r="J447" s="16"/>
      <c r="K447" s="16"/>
      <c r="L447" s="14">
        <f>IFERROR(VLOOKUP($B447,'[1]Paste Only'!$D:$AM,12,FALSE),"-")</f>
        <v>22.53</v>
      </c>
      <c r="M447" s="14">
        <f>IFERROR(VLOOKUP($B447,'[1]Paste Only'!$D:$AM,15,FALSE),"-")</f>
        <v>26.879321839080461</v>
      </c>
      <c r="N447" s="17"/>
      <c r="O447" s="18"/>
      <c r="P447" s="19">
        <f t="shared" si="212"/>
        <v>0.19304579845008707</v>
      </c>
      <c r="Q447" s="20">
        <f t="shared" si="185"/>
        <v>0.17553401341374064</v>
      </c>
      <c r="R447" s="13">
        <f t="shared" si="186"/>
        <v>8</v>
      </c>
      <c r="S447" s="13" t="str">
        <f>IFERROR(VLOOKUP($B447,'[1]Market Cap'!$G:$I,3,FALSE),"-")</f>
        <v>Small Cap</v>
      </c>
      <c r="T447" s="13"/>
      <c r="U447" s="13"/>
      <c r="V447" s="21">
        <f t="shared" si="213"/>
        <v>0</v>
      </c>
      <c r="W447" s="21">
        <f t="shared" si="213"/>
        <v>0</v>
      </c>
      <c r="X447" s="21">
        <f t="shared" si="213"/>
        <v>0</v>
      </c>
      <c r="Y447" s="22">
        <f t="shared" si="187"/>
        <v>0</v>
      </c>
      <c r="Z447" s="13">
        <f t="shared" si="188"/>
        <v>0</v>
      </c>
      <c r="AA447" s="23">
        <f t="shared" si="189"/>
        <v>0</v>
      </c>
      <c r="AB447" s="23">
        <f t="shared" si="190"/>
        <v>0</v>
      </c>
      <c r="AC447" s="23">
        <f t="shared" si="191"/>
        <v>0</v>
      </c>
      <c r="AD447" s="24">
        <f t="shared" si="192"/>
        <v>0</v>
      </c>
      <c r="AE447" s="25">
        <f>IFERROR(VLOOKUP($B447,'[1]Market Cap'!$G:$I,2,FALSE),"-")</f>
        <v>12569.033588705001</v>
      </c>
      <c r="AF447" s="20">
        <f t="shared" si="193"/>
        <v>0</v>
      </c>
      <c r="AG447" s="17">
        <f t="shared" si="194"/>
        <v>0</v>
      </c>
      <c r="AH447" s="17">
        <f t="shared" si="195"/>
        <v>0</v>
      </c>
      <c r="AI447" s="17" t="str">
        <f t="shared" si="196"/>
        <v>-</v>
      </c>
      <c r="AJ447" s="26">
        <f>IFERROR(VLOOKUP($B447,'[1]Paste Only'!$D:$AM,26,FALSE),"-")</f>
        <v>1030</v>
      </c>
      <c r="AK447" s="26">
        <f>IFERROR(VLOOKUP($B447,'[1]Paste Only'!$D:$AM,23,FALSE),"-")</f>
        <v>1300</v>
      </c>
      <c r="AL447" s="26">
        <f>IFERROR(VLOOKUP($B447,'[1]Paste Only'!$D:$AM,22,FALSE),"-")</f>
        <v>835</v>
      </c>
      <c r="AM447" s="21">
        <f t="shared" si="214"/>
        <v>-1.2345679012345734E-2</v>
      </c>
      <c r="AN447" s="21">
        <f t="shared" si="214"/>
        <v>0.24655399736305883</v>
      </c>
      <c r="AO447" s="21">
        <f t="shared" si="214"/>
        <v>-0.19932877861680454</v>
      </c>
      <c r="AP447" s="27">
        <f t="shared" si="197"/>
        <v>0</v>
      </c>
      <c r="AQ447" s="27">
        <f t="shared" si="198"/>
        <v>0</v>
      </c>
      <c r="AR447" s="27">
        <f t="shared" si="199"/>
        <v>1042.875</v>
      </c>
      <c r="AS447" s="27">
        <f t="shared" si="200"/>
        <v>1042.875</v>
      </c>
      <c r="AT447" s="27">
        <f t="shared" si="201"/>
        <v>0</v>
      </c>
      <c r="AU447" s="27">
        <f t="shared" si="202"/>
        <v>0</v>
      </c>
      <c r="AV447" s="21">
        <f t="shared" si="203"/>
        <v>0.25</v>
      </c>
      <c r="AW447" s="27">
        <f t="shared" si="204"/>
        <v>1042.875</v>
      </c>
      <c r="AX447" s="27">
        <f t="shared" si="205"/>
        <v>1042.875</v>
      </c>
      <c r="AY447" s="27">
        <f t="shared" si="206"/>
        <v>1030</v>
      </c>
      <c r="AZ447" s="21">
        <f t="shared" si="207"/>
        <v>0.16102124781604021</v>
      </c>
      <c r="BA447" s="21">
        <f t="shared" si="208"/>
        <v>0.16102124781604021</v>
      </c>
      <c r="BB447" s="28">
        <f t="shared" si="209"/>
        <v>1042.875</v>
      </c>
      <c r="BC447" s="28" t="s">
        <v>81</v>
      </c>
      <c r="BD447" s="28" t="s">
        <v>81</v>
      </c>
      <c r="BE447" s="28" t="s">
        <v>81</v>
      </c>
      <c r="BF447" s="28" t="str">
        <f t="shared" si="210"/>
        <v>-</v>
      </c>
      <c r="BG447" s="29">
        <f t="shared" si="211"/>
        <v>0</v>
      </c>
      <c r="BH447" s="29">
        <f t="shared" si="211"/>
        <v>0</v>
      </c>
      <c r="BI447" s="29">
        <f t="shared" si="211"/>
        <v>0</v>
      </c>
      <c r="BJ447" s="29">
        <f t="shared" si="211"/>
        <v>0</v>
      </c>
      <c r="BK447" s="29"/>
    </row>
    <row r="448" spans="1:63" x14ac:dyDescent="0.25">
      <c r="A448" s="13" t="s">
        <v>1398</v>
      </c>
      <c r="B448" s="13" t="s">
        <v>1399</v>
      </c>
      <c r="C448" s="13" t="s">
        <v>1400</v>
      </c>
      <c r="D448" s="13" t="str">
        <f>IFERROR(VLOOKUP($B448,[1]GICS!$C:$D,2,FALSE),"-")</f>
        <v>Industrials</v>
      </c>
      <c r="E448" s="14">
        <f>IFERROR(IF(VLOOKUP($B448,'[1]Paste Only'!$D:$AM,4,FALSE)="-",VLOOKUP($B448,'[1]Market Cap'!$A:$J,10,FALSE),VLOOKUP($B448,'[1]Paste Only'!$D:$AM,4,FALSE)),"-")</f>
        <v>1171.5999999999999</v>
      </c>
      <c r="F448" s="14">
        <f>IFERROR(VLOOKUP($B448,'[1]Paste Only'!$D:$AM,5,FALSE),"-")</f>
        <v>1392.75</v>
      </c>
      <c r="G448" s="15">
        <f>IFERROR(VLOOKUP($B448,'[1]Paste Only'!$D:$AM,6,FALSE),"-")</f>
        <v>4</v>
      </c>
      <c r="H448" s="15">
        <f>IFERROR(VLOOKUP($B448,'[1]Paste Only'!$D:$AM,7,FALSE),"-")</f>
        <v>0</v>
      </c>
      <c r="I448" s="15">
        <f>IFERROR(VLOOKUP($B448,'[1]Paste Only'!$D:$AM,8,FALSE),"-")</f>
        <v>0</v>
      </c>
      <c r="J448" s="16"/>
      <c r="K448" s="16"/>
      <c r="L448" s="14">
        <f>IFERROR(VLOOKUP($B448,'[1]Paste Only'!$D:$AM,12,FALSE),"-")</f>
        <v>24.9</v>
      </c>
      <c r="M448" s="14">
        <f>IFERROR(VLOOKUP($B448,'[1]Paste Only'!$D:$AM,15,FALSE),"-")</f>
        <v>32.200298850574711</v>
      </c>
      <c r="N448" s="17"/>
      <c r="O448" s="18"/>
      <c r="P448" s="19">
        <f t="shared" si="212"/>
        <v>0.29318469279416526</v>
      </c>
      <c r="Q448" s="20">
        <f t="shared" si="185"/>
        <v>0.18875896210310694</v>
      </c>
      <c r="R448" s="13">
        <f t="shared" si="186"/>
        <v>4</v>
      </c>
      <c r="S448" s="13" t="str">
        <f>IFERROR(VLOOKUP($B448,'[1]Market Cap'!$G:$I,3,FALSE),"-")</f>
        <v>Small Cap</v>
      </c>
      <c r="T448" s="13"/>
      <c r="U448" s="13"/>
      <c r="V448" s="21">
        <f t="shared" si="213"/>
        <v>0</v>
      </c>
      <c r="W448" s="21">
        <f t="shared" si="213"/>
        <v>0</v>
      </c>
      <c r="X448" s="21">
        <f t="shared" si="213"/>
        <v>0</v>
      </c>
      <c r="Y448" s="22">
        <f t="shared" si="187"/>
        <v>0</v>
      </c>
      <c r="Z448" s="13">
        <f t="shared" si="188"/>
        <v>0</v>
      </c>
      <c r="AA448" s="23">
        <f t="shared" si="189"/>
        <v>0</v>
      </c>
      <c r="AB448" s="23">
        <f t="shared" si="190"/>
        <v>0</v>
      </c>
      <c r="AC448" s="23">
        <f t="shared" si="191"/>
        <v>0</v>
      </c>
      <c r="AD448" s="24">
        <f t="shared" si="192"/>
        <v>0</v>
      </c>
      <c r="AE448" s="25">
        <f>IFERROR(VLOOKUP($B448,'[1]Market Cap'!$G:$I,2,FALSE),"-")</f>
        <v>10633.85166</v>
      </c>
      <c r="AF448" s="20">
        <f t="shared" si="193"/>
        <v>0</v>
      </c>
      <c r="AG448" s="17">
        <f t="shared" si="194"/>
        <v>0</v>
      </c>
      <c r="AH448" s="17">
        <f t="shared" si="195"/>
        <v>0</v>
      </c>
      <c r="AI448" s="17" t="str">
        <f t="shared" si="196"/>
        <v>-</v>
      </c>
      <c r="AJ448" s="26">
        <f>IFERROR(VLOOKUP($B448,'[1]Paste Only'!$D:$AM,26,FALSE),"-")</f>
        <v>1377.5</v>
      </c>
      <c r="AK448" s="26">
        <f>IFERROR(VLOOKUP($B448,'[1]Paste Only'!$D:$AM,23,FALSE),"-")</f>
        <v>1500</v>
      </c>
      <c r="AL448" s="26">
        <f>IFERROR(VLOOKUP($B448,'[1]Paste Only'!$D:$AM,22,FALSE),"-")</f>
        <v>1316</v>
      </c>
      <c r="AM448" s="21">
        <f t="shared" si="214"/>
        <v>-1.0949560222581201E-2</v>
      </c>
      <c r="AN448" s="21">
        <f t="shared" si="214"/>
        <v>7.7005923532579512E-2</v>
      </c>
      <c r="AO448" s="21">
        <f t="shared" si="214"/>
        <v>-5.5106803087417E-2</v>
      </c>
      <c r="AP448" s="27">
        <f t="shared" si="197"/>
        <v>0</v>
      </c>
      <c r="AQ448" s="27">
        <f t="shared" si="198"/>
        <v>0</v>
      </c>
      <c r="AR448" s="27">
        <f t="shared" si="199"/>
        <v>1392.75</v>
      </c>
      <c r="AS448" s="27">
        <f t="shared" si="200"/>
        <v>1392.75</v>
      </c>
      <c r="AT448" s="27">
        <f t="shared" si="201"/>
        <v>0</v>
      </c>
      <c r="AU448" s="27">
        <f t="shared" si="202"/>
        <v>0</v>
      </c>
      <c r="AV448" s="21">
        <f t="shared" si="203"/>
        <v>1</v>
      </c>
      <c r="AW448" s="27">
        <f t="shared" si="204"/>
        <v>1392.75</v>
      </c>
      <c r="AX448" s="27">
        <f t="shared" si="205"/>
        <v>1392.75</v>
      </c>
      <c r="AY448" s="27">
        <f t="shared" si="206"/>
        <v>1392.75</v>
      </c>
      <c r="AZ448" s="21">
        <f t="shared" si="207"/>
        <v>0.18875896210310694</v>
      </c>
      <c r="BA448" s="21">
        <f t="shared" si="208"/>
        <v>0.18875896210310694</v>
      </c>
      <c r="BB448" s="28">
        <f t="shared" si="209"/>
        <v>1392.75</v>
      </c>
      <c r="BC448" s="28" t="s">
        <v>81</v>
      </c>
      <c r="BD448" s="28" t="s">
        <v>81</v>
      </c>
      <c r="BE448" s="28" t="s">
        <v>81</v>
      </c>
      <c r="BF448" s="28" t="str">
        <f t="shared" si="210"/>
        <v>-</v>
      </c>
      <c r="BG448" s="29">
        <f t="shared" si="211"/>
        <v>0</v>
      </c>
      <c r="BH448" s="29">
        <f t="shared" si="211"/>
        <v>0</v>
      </c>
      <c r="BI448" s="29">
        <f t="shared" si="211"/>
        <v>0</v>
      </c>
      <c r="BJ448" s="29">
        <f t="shared" si="211"/>
        <v>0</v>
      </c>
      <c r="BK448" s="29"/>
    </row>
    <row r="449" spans="1:64" x14ac:dyDescent="0.25">
      <c r="A449" s="13" t="s">
        <v>1401</v>
      </c>
      <c r="B449" s="13" t="s">
        <v>1402</v>
      </c>
      <c r="C449" s="13" t="s">
        <v>1403</v>
      </c>
      <c r="D449" s="13" t="str">
        <f>IFERROR(VLOOKUP($B449,[1]GICS!$C:$D,2,FALSE),"-")</f>
        <v>Industrials</v>
      </c>
      <c r="E449" s="14">
        <f>IFERROR(IF(VLOOKUP($B449,'[1]Paste Only'!$D:$AM,4,FALSE)="-",VLOOKUP($B449,'[1]Market Cap'!$A:$J,10,FALSE),VLOOKUP($B449,'[1]Paste Only'!$D:$AM,4,FALSE)),"-")</f>
        <v>98.1</v>
      </c>
      <c r="F449" s="14">
        <f>IFERROR(VLOOKUP($B449,'[1]Paste Only'!$D:$AM,5,FALSE),"-")</f>
        <v>111</v>
      </c>
      <c r="G449" s="15">
        <f>IFERROR(VLOOKUP($B449,'[1]Paste Only'!$D:$AM,6,FALSE),"-")</f>
        <v>0</v>
      </c>
      <c r="H449" s="15">
        <f>IFERROR(VLOOKUP($B449,'[1]Paste Only'!$D:$AM,7,FALSE),"-")</f>
        <v>1</v>
      </c>
      <c r="I449" s="15">
        <f>IFERROR(VLOOKUP($B449,'[1]Paste Only'!$D:$AM,8,FALSE),"-")</f>
        <v>0</v>
      </c>
      <c r="J449" s="16"/>
      <c r="K449" s="16"/>
      <c r="L449" s="14">
        <f>IFERROR(VLOOKUP($B449,'[1]Paste Only'!$D:$AM,12,FALSE),"-")</f>
        <v>11.48</v>
      </c>
      <c r="M449" s="14">
        <f>IFERROR(VLOOKUP($B449,'[1]Paste Only'!$D:$AM,15,FALSE),"-")</f>
        <v>7.5333333333333332</v>
      </c>
      <c r="N449" s="17"/>
      <c r="O449" s="18"/>
      <c r="P449" s="19">
        <f t="shared" si="212"/>
        <v>-0.34378629500580726</v>
      </c>
      <c r="Q449" s="20">
        <f t="shared" si="185"/>
        <v>0.13149847094801226</v>
      </c>
      <c r="R449" s="13">
        <f t="shared" si="186"/>
        <v>1</v>
      </c>
      <c r="S449" s="13" t="str">
        <f>IFERROR(VLOOKUP($B449,'[1]Market Cap'!$G:$I,3,FALSE),"-")</f>
        <v>Small Cap</v>
      </c>
      <c r="T449" s="13"/>
      <c r="U449" s="13"/>
      <c r="V449" s="21">
        <f t="shared" si="213"/>
        <v>0</v>
      </c>
      <c r="W449" s="21">
        <f t="shared" si="213"/>
        <v>0</v>
      </c>
      <c r="X449" s="21">
        <f t="shared" si="213"/>
        <v>0</v>
      </c>
      <c r="Y449" s="22">
        <f t="shared" si="187"/>
        <v>0</v>
      </c>
      <c r="Z449" s="13">
        <f t="shared" si="188"/>
        <v>0</v>
      </c>
      <c r="AA449" s="23">
        <f t="shared" si="189"/>
        <v>0</v>
      </c>
      <c r="AB449" s="23">
        <f t="shared" si="190"/>
        <v>0</v>
      </c>
      <c r="AC449" s="23">
        <f t="shared" si="191"/>
        <v>0</v>
      </c>
      <c r="AD449" s="24">
        <f t="shared" si="192"/>
        <v>0</v>
      </c>
      <c r="AE449" s="25">
        <f>IFERROR(VLOOKUP($B449,'[1]Market Cap'!$G:$I,2,FALSE),"-")</f>
        <v>6064.3908377099997</v>
      </c>
      <c r="AF449" s="20">
        <f t="shared" si="193"/>
        <v>0</v>
      </c>
      <c r="AG449" s="17">
        <f t="shared" si="194"/>
        <v>0</v>
      </c>
      <c r="AH449" s="17">
        <f t="shared" si="195"/>
        <v>0</v>
      </c>
      <c r="AI449" s="17" t="str">
        <f t="shared" si="196"/>
        <v>-</v>
      </c>
      <c r="AJ449" s="26">
        <f>IFERROR(VLOOKUP($B449,'[1]Paste Only'!$D:$AM,26,FALSE),"-")</f>
        <v>111</v>
      </c>
      <c r="AK449" s="26">
        <f>IFERROR(VLOOKUP($B449,'[1]Paste Only'!$D:$AM,23,FALSE),"-")</f>
        <v>111</v>
      </c>
      <c r="AL449" s="26">
        <f>IFERROR(VLOOKUP($B449,'[1]Paste Only'!$D:$AM,22,FALSE),"-")</f>
        <v>111</v>
      </c>
      <c r="AM449" s="21">
        <f t="shared" si="214"/>
        <v>0</v>
      </c>
      <c r="AN449" s="21">
        <f t="shared" si="214"/>
        <v>0</v>
      </c>
      <c r="AO449" s="21">
        <f t="shared" si="214"/>
        <v>0</v>
      </c>
      <c r="AP449" s="27">
        <f t="shared" si="197"/>
        <v>0</v>
      </c>
      <c r="AQ449" s="27">
        <f t="shared" si="198"/>
        <v>0</v>
      </c>
      <c r="AR449" s="27">
        <f t="shared" si="199"/>
        <v>111</v>
      </c>
      <c r="AS449" s="27">
        <f t="shared" si="200"/>
        <v>111</v>
      </c>
      <c r="AT449" s="27">
        <f t="shared" si="201"/>
        <v>0</v>
      </c>
      <c r="AU449" s="27">
        <f t="shared" si="202"/>
        <v>0</v>
      </c>
      <c r="AV449" s="21">
        <f t="shared" si="203"/>
        <v>0</v>
      </c>
      <c r="AW449" s="27">
        <f t="shared" si="204"/>
        <v>111</v>
      </c>
      <c r="AX449" s="27">
        <f t="shared" si="205"/>
        <v>111</v>
      </c>
      <c r="AY449" s="27">
        <f t="shared" si="206"/>
        <v>111</v>
      </c>
      <c r="AZ449" s="21">
        <f t="shared" si="207"/>
        <v>0.13149847094801226</v>
      </c>
      <c r="BA449" s="21">
        <f t="shared" si="208"/>
        <v>0.13149847094801226</v>
      </c>
      <c r="BB449" s="28">
        <f t="shared" si="209"/>
        <v>111</v>
      </c>
      <c r="BC449" s="28" t="s">
        <v>81</v>
      </c>
      <c r="BD449" s="28" t="s">
        <v>81</v>
      </c>
      <c r="BE449" s="28" t="s">
        <v>81</v>
      </c>
      <c r="BF449" s="28" t="str">
        <f t="shared" si="210"/>
        <v>-</v>
      </c>
      <c r="BG449" s="29">
        <f t="shared" si="211"/>
        <v>0</v>
      </c>
      <c r="BH449" s="29">
        <f t="shared" si="211"/>
        <v>0</v>
      </c>
      <c r="BI449" s="29">
        <f t="shared" si="211"/>
        <v>0</v>
      </c>
      <c r="BJ449" s="29">
        <f t="shared" si="211"/>
        <v>0</v>
      </c>
      <c r="BK449" s="29"/>
    </row>
    <row r="450" spans="1:64" x14ac:dyDescent="0.25">
      <c r="A450" s="13" t="s">
        <v>1404</v>
      </c>
      <c r="B450" s="13" t="s">
        <v>1405</v>
      </c>
      <c r="C450" s="13" t="s">
        <v>1406</v>
      </c>
      <c r="D450" s="13" t="str">
        <f>IFERROR(VLOOKUP($B450,[1]GICS!$C:$D,2,FALSE),"-")</f>
        <v>Information Technology</v>
      </c>
      <c r="E450" s="14">
        <f>IFERROR(IF(VLOOKUP($B450,'[1]Paste Only'!$D:$AM,4,FALSE)="-",VLOOKUP($B450,'[1]Market Cap'!$A:$J,10,FALSE),VLOOKUP($B450,'[1]Paste Only'!$D:$AM,4,FALSE)),"-")</f>
        <v>695.75</v>
      </c>
      <c r="F450" s="14">
        <f>IFERROR(VLOOKUP($B450,'[1]Paste Only'!$D:$AM,5,FALSE),"-")</f>
        <v>726.5</v>
      </c>
      <c r="G450" s="15">
        <f>IFERROR(VLOOKUP($B450,'[1]Paste Only'!$D:$AM,6,FALSE),"-")</f>
        <v>2</v>
      </c>
      <c r="H450" s="15">
        <f>IFERROR(VLOOKUP($B450,'[1]Paste Only'!$D:$AM,7,FALSE),"-")</f>
        <v>0</v>
      </c>
      <c r="I450" s="15">
        <f>IFERROR(VLOOKUP($B450,'[1]Paste Only'!$D:$AM,8,FALSE),"-")</f>
        <v>0</v>
      </c>
      <c r="J450" s="16"/>
      <c r="K450" s="16"/>
      <c r="L450" s="14">
        <f>IFERROR(VLOOKUP($B450,'[1]Paste Only'!$D:$AM,12,FALSE),"-")</f>
        <v>37.76</v>
      </c>
      <c r="M450" s="14">
        <f>IFERROR(VLOOKUP($B450,'[1]Paste Only'!$D:$AM,15,FALSE),"-")</f>
        <v>41.666666666666671</v>
      </c>
      <c r="N450" s="17"/>
      <c r="O450" s="18"/>
      <c r="P450" s="19">
        <f t="shared" si="212"/>
        <v>0.10346045197740139</v>
      </c>
      <c r="Q450" s="20">
        <f t="shared" si="185"/>
        <v>4.4196909809558038E-2</v>
      </c>
      <c r="R450" s="13">
        <f t="shared" si="186"/>
        <v>2</v>
      </c>
      <c r="S450" s="13" t="str">
        <f>IFERROR(VLOOKUP($B450,'[1]Market Cap'!$G:$I,3,FALSE),"-")</f>
        <v>Small Cap</v>
      </c>
      <c r="T450" s="13"/>
      <c r="U450" s="13"/>
      <c r="V450" s="21">
        <f t="shared" si="213"/>
        <v>0</v>
      </c>
      <c r="W450" s="21">
        <f t="shared" si="213"/>
        <v>0</v>
      </c>
      <c r="X450" s="21">
        <f t="shared" si="213"/>
        <v>0</v>
      </c>
      <c r="Y450" s="22">
        <f t="shared" si="187"/>
        <v>0</v>
      </c>
      <c r="Z450" s="13">
        <f t="shared" si="188"/>
        <v>0</v>
      </c>
      <c r="AA450" s="23">
        <f t="shared" si="189"/>
        <v>0</v>
      </c>
      <c r="AB450" s="23">
        <f t="shared" si="190"/>
        <v>0</v>
      </c>
      <c r="AC450" s="23">
        <f t="shared" si="191"/>
        <v>0</v>
      </c>
      <c r="AD450" s="24">
        <f t="shared" si="192"/>
        <v>0</v>
      </c>
      <c r="AE450" s="25">
        <f>IFERROR(VLOOKUP($B450,'[1]Market Cap'!$G:$I,2,FALSE),"-")</f>
        <v>9226.8527524250003</v>
      </c>
      <c r="AF450" s="20">
        <f t="shared" si="193"/>
        <v>0</v>
      </c>
      <c r="AG450" s="17">
        <f t="shared" si="194"/>
        <v>0</v>
      </c>
      <c r="AH450" s="17">
        <f t="shared" si="195"/>
        <v>0</v>
      </c>
      <c r="AI450" s="17" t="str">
        <f t="shared" si="196"/>
        <v>-</v>
      </c>
      <c r="AJ450" s="26">
        <f>IFERROR(VLOOKUP($B450,'[1]Paste Only'!$D:$AM,26,FALSE),"-")</f>
        <v>726.5</v>
      </c>
      <c r="AK450" s="26">
        <f>IFERROR(VLOOKUP($B450,'[1]Paste Only'!$D:$AM,23,FALSE),"-")</f>
        <v>730</v>
      </c>
      <c r="AL450" s="26">
        <f>IFERROR(VLOOKUP($B450,'[1]Paste Only'!$D:$AM,22,FALSE),"-")</f>
        <v>723</v>
      </c>
      <c r="AM450" s="21">
        <f t="shared" si="214"/>
        <v>0</v>
      </c>
      <c r="AN450" s="21">
        <f t="shared" si="214"/>
        <v>4.8176187198898379E-3</v>
      </c>
      <c r="AO450" s="21">
        <f t="shared" si="214"/>
        <v>-4.8176187198898379E-3</v>
      </c>
      <c r="AP450" s="27">
        <f t="shared" si="197"/>
        <v>0</v>
      </c>
      <c r="AQ450" s="27">
        <f t="shared" si="198"/>
        <v>0</v>
      </c>
      <c r="AR450" s="27">
        <f t="shared" si="199"/>
        <v>726.5</v>
      </c>
      <c r="AS450" s="27">
        <f t="shared" si="200"/>
        <v>726.5</v>
      </c>
      <c r="AT450" s="27">
        <f t="shared" si="201"/>
        <v>0</v>
      </c>
      <c r="AU450" s="27">
        <f t="shared" si="202"/>
        <v>0</v>
      </c>
      <c r="AV450" s="21">
        <f t="shared" si="203"/>
        <v>1</v>
      </c>
      <c r="AW450" s="27">
        <f t="shared" si="204"/>
        <v>726.5</v>
      </c>
      <c r="AX450" s="27">
        <f t="shared" si="205"/>
        <v>726.5</v>
      </c>
      <c r="AY450" s="27">
        <f t="shared" si="206"/>
        <v>726.5</v>
      </c>
      <c r="AZ450" s="21">
        <f t="shared" si="207"/>
        <v>4.4196909809558038E-2</v>
      </c>
      <c r="BA450" s="21">
        <f t="shared" si="208"/>
        <v>4.4196909809558038E-2</v>
      </c>
      <c r="BB450" s="28">
        <f t="shared" si="209"/>
        <v>726.5</v>
      </c>
      <c r="BC450" s="28" t="s">
        <v>81</v>
      </c>
      <c r="BD450" s="28" t="s">
        <v>81</v>
      </c>
      <c r="BE450" s="28" t="s">
        <v>81</v>
      </c>
      <c r="BF450" s="28" t="str">
        <f t="shared" si="210"/>
        <v>-</v>
      </c>
      <c r="BG450" s="29">
        <f t="shared" si="211"/>
        <v>0</v>
      </c>
      <c r="BH450" s="29">
        <f t="shared" si="211"/>
        <v>0</v>
      </c>
      <c r="BI450" s="29">
        <f t="shared" si="211"/>
        <v>0</v>
      </c>
      <c r="BJ450" s="29">
        <f t="shared" ref="BJ450:BJ513" si="215">IFERROR(BE450*100/$BF450,0)</f>
        <v>0</v>
      </c>
      <c r="BK450" s="29"/>
    </row>
    <row r="451" spans="1:64" x14ac:dyDescent="0.25">
      <c r="A451" s="13" t="s">
        <v>1407</v>
      </c>
      <c r="B451" s="13" t="s">
        <v>1408</v>
      </c>
      <c r="C451" s="13" t="s">
        <v>1409</v>
      </c>
      <c r="D451" s="13" t="str">
        <f>IFERROR(VLOOKUP($B451,[1]GICS!$C:$D,2,FALSE),"-")</f>
        <v>Materials</v>
      </c>
      <c r="E451" s="14">
        <f>IFERROR(IF(VLOOKUP($B451,'[1]Paste Only'!$D:$AM,4,FALSE)="-",VLOOKUP($B451,'[1]Market Cap'!$A:$J,10,FALSE),VLOOKUP($B451,'[1]Paste Only'!$D:$AM,4,FALSE)),"-")</f>
        <v>1271.1500000000001</v>
      </c>
      <c r="F451" s="14">
        <f>IFERROR(VLOOKUP($B451,'[1]Paste Only'!$D:$AM,5,FALSE),"-")</f>
        <v>1581.22216796875</v>
      </c>
      <c r="G451" s="15">
        <f>IFERROR(VLOOKUP($B451,'[1]Paste Only'!$D:$AM,6,FALSE),"-")</f>
        <v>19</v>
      </c>
      <c r="H451" s="15">
        <f>IFERROR(VLOOKUP($B451,'[1]Paste Only'!$D:$AM,7,FALSE),"-")</f>
        <v>2</v>
      </c>
      <c r="I451" s="15">
        <f>IFERROR(VLOOKUP($B451,'[1]Paste Only'!$D:$AM,8,FALSE),"-")</f>
        <v>0</v>
      </c>
      <c r="J451" s="16"/>
      <c r="K451" s="16"/>
      <c r="L451" s="14">
        <f>IFERROR(VLOOKUP($B451,'[1]Paste Only'!$D:$AM,12,FALSE),"-")</f>
        <v>38.340000000000003</v>
      </c>
      <c r="M451" s="14">
        <f>IFERROR(VLOOKUP($B451,'[1]Paste Only'!$D:$AM,15,FALSE),"-")</f>
        <v>76.007551724137926</v>
      </c>
      <c r="N451" s="17"/>
      <c r="O451" s="18"/>
      <c r="P451" s="19">
        <f t="shared" si="212"/>
        <v>0.98246092133901719</v>
      </c>
      <c r="Q451" s="20">
        <f t="shared" ref="Q451:Q514" si="216">IFERROR(F451/E451-1,0)</f>
        <v>0.24393043147445215</v>
      </c>
      <c r="R451" s="13">
        <f t="shared" ref="R451:R514" si="217">SUM(G451:I451)</f>
        <v>21</v>
      </c>
      <c r="S451" s="13" t="str">
        <f>IFERROR(VLOOKUP($B451,'[1]Market Cap'!$G:$I,3,FALSE),"-")</f>
        <v>Small Cap</v>
      </c>
      <c r="T451" s="13"/>
      <c r="U451" s="13"/>
      <c r="V451" s="21">
        <f t="shared" si="213"/>
        <v>0</v>
      </c>
      <c r="W451" s="21">
        <f t="shared" si="213"/>
        <v>0</v>
      </c>
      <c r="X451" s="21">
        <f t="shared" si="213"/>
        <v>0</v>
      </c>
      <c r="Y451" s="22">
        <f t="shared" ref="Y451:Y514" si="218">SUM(V451:X451)</f>
        <v>0</v>
      </c>
      <c r="Z451" s="13">
        <f t="shared" ref="Z451:Z514" si="219">IF(AND(Y451&lt;100%,Y451&gt;0%),1,0)</f>
        <v>0</v>
      </c>
      <c r="AA451" s="23">
        <f t="shared" ref="AA451:AA514" si="220">V451*$BO$3</f>
        <v>0</v>
      </c>
      <c r="AB451" s="23">
        <f t="shared" ref="AB451:AB514" si="221">W451*$BO$4</f>
        <v>0</v>
      </c>
      <c r="AC451" s="23">
        <f t="shared" ref="AC451:AC514" si="222">X451*$BO$5</f>
        <v>0</v>
      </c>
      <c r="AD451" s="24">
        <f t="shared" ref="AD451:AD514" si="223">SUM(AA451:AC451)</f>
        <v>0</v>
      </c>
      <c r="AE451" s="25">
        <f>IFERROR(VLOOKUP($B451,'[1]Market Cap'!$G:$I,2,FALSE),"-")</f>
        <v>9788.5346839049998</v>
      </c>
      <c r="AF451" s="20">
        <f t="shared" ref="AF451:AF514" si="224">IF(AI451="Y",Q451,Q451*AD451)</f>
        <v>0</v>
      </c>
      <c r="AG451" s="17">
        <f t="shared" ref="AG451:AG514" si="225">IF(Q451&lt;0,1,0)</f>
        <v>0</v>
      </c>
      <c r="AH451" s="17">
        <f t="shared" ref="AH451:AH514" si="226">IF(AD451&lt;0,1,0)</f>
        <v>0</v>
      </c>
      <c r="AI451" s="17" t="str">
        <f t="shared" ref="AI451:AI514" si="227">IF(AG451+AH451=2,"Y","-")</f>
        <v>-</v>
      </c>
      <c r="AJ451" s="26">
        <f>IFERROR(VLOOKUP($B451,'[1]Paste Only'!$D:$AM,26,FALSE),"-")</f>
        <v>1600</v>
      </c>
      <c r="AK451" s="26">
        <f>IFERROR(VLOOKUP($B451,'[1]Paste Only'!$D:$AM,23,FALSE),"-")</f>
        <v>1712</v>
      </c>
      <c r="AL451" s="26">
        <f>IFERROR(VLOOKUP($B451,'[1]Paste Only'!$D:$AM,22,FALSE),"-")</f>
        <v>1415</v>
      </c>
      <c r="AM451" s="21">
        <f t="shared" si="214"/>
        <v>1.1875517818835224E-2</v>
      </c>
      <c r="AN451" s="21">
        <f t="shared" si="214"/>
        <v>8.2706804066153605E-2</v>
      </c>
      <c r="AO451" s="21">
        <f t="shared" si="214"/>
        <v>-0.10512258892896764</v>
      </c>
      <c r="AP451" s="27">
        <f t="shared" ref="AP451:AP514" si="228">IF(AN451&lt;$BO$9,F451,0)</f>
        <v>0</v>
      </c>
      <c r="AQ451" s="27">
        <f t="shared" ref="AQ451:AQ514" si="229">IF(AO451&gt;$BO$10,F451,0)</f>
        <v>0</v>
      </c>
      <c r="AR451" s="27">
        <f t="shared" ref="AR451:AR514" si="230">IFERROR(IF(AN451&gt;=$BO$11,F451*(1+$BR$11),0),"-")</f>
        <v>1581.22216796875</v>
      </c>
      <c r="AS451" s="27">
        <f t="shared" ref="AS451:AS514" si="231">IFERROR(IF(AO451&lt;=$BO$12,F451*(1+$BR$12),0),"-")</f>
        <v>1581.22216796875</v>
      </c>
      <c r="AT451" s="27">
        <f t="shared" ref="AT451:AT514" si="232">IFERROR(IF(AND(AN451&gt;$BO$13,AN451&lt;$BQ$13),F451*(1+$BR$13),0),"-")</f>
        <v>0</v>
      </c>
      <c r="AU451" s="27">
        <f t="shared" ref="AU451:AU514" si="233">IFERROR(IF(AND(AO451&lt;$BO$14,AO451&gt;$BQ$14),F451*(1+$BR$14),0),"-")</f>
        <v>0</v>
      </c>
      <c r="AV451" s="21">
        <f t="shared" ref="AV451:AV514" si="234">IFERROR(G451/SUM($G451:$I451),"0")</f>
        <v>0.90476190476190477</v>
      </c>
      <c r="AW451" s="27">
        <f t="shared" ref="AW451:AW514" si="235">IF(AV451&gt;$BM$17,IF(AS451=0,AU451,AS451),IF(AV451&lt;$BM$18,IF(AR451=0,AT451,AR451),F451))</f>
        <v>1581.22216796875</v>
      </c>
      <c r="AX451" s="27">
        <f t="shared" ref="AX451:AX514" si="236">IF(AW451=0,F451,AW451)</f>
        <v>1581.22216796875</v>
      </c>
      <c r="AY451" s="27">
        <f t="shared" ref="AY451:AY514" si="237">IF(F451="-","-",IF(AND(R451&gt;3,E451&lt;AL451),MAX(F451,AJ451),IF(F451&gt;E451,MIN(F451,AJ451),MAX(F451,AJ451))))</f>
        <v>1600</v>
      </c>
      <c r="AZ451" s="21">
        <f t="shared" ref="AZ451:AZ514" si="238">IFERROR(AY451/E451-1,"-")</f>
        <v>0.25870274947881833</v>
      </c>
      <c r="BA451" s="21">
        <f t="shared" ref="BA451:BA514" si="239">IF(AZ451="-","-",IF(R451&lt;3,MIN(AZ451,30%),AZ451))</f>
        <v>0.25870274947881833</v>
      </c>
      <c r="BB451" s="28">
        <f t="shared" ref="BB451:BB514" si="240">F451</f>
        <v>1581.22216796875</v>
      </c>
      <c r="BC451" s="28" t="s">
        <v>81</v>
      </c>
      <c r="BD451" s="28" t="s">
        <v>81</v>
      </c>
      <c r="BE451" s="28" t="s">
        <v>81</v>
      </c>
      <c r="BF451" s="28" t="str">
        <f t="shared" ref="BF451:BF514" si="241">BE451</f>
        <v>-</v>
      </c>
      <c r="BG451" s="29">
        <f t="shared" ref="BG451:BJ514" si="242">IFERROR(BB451*100/$BF451,0)</f>
        <v>0</v>
      </c>
      <c r="BH451" s="29">
        <f t="shared" si="242"/>
        <v>0</v>
      </c>
      <c r="BI451" s="29">
        <f t="shared" si="242"/>
        <v>0</v>
      </c>
      <c r="BJ451" s="29">
        <f t="shared" si="215"/>
        <v>0</v>
      </c>
      <c r="BK451" s="29"/>
    </row>
    <row r="452" spans="1:64" x14ac:dyDescent="0.25">
      <c r="A452" s="13" t="s">
        <v>1410</v>
      </c>
      <c r="B452" s="13" t="s">
        <v>1411</v>
      </c>
      <c r="C452" s="13" t="s">
        <v>1412</v>
      </c>
      <c r="D452" s="13" t="str">
        <f>IFERROR(VLOOKUP($B452,[1]GICS!$C:$D,2,FALSE),"-")</f>
        <v>Materials</v>
      </c>
      <c r="E452" s="14">
        <f>IFERROR(IF(VLOOKUP($B452,'[1]Paste Only'!$D:$AM,4,FALSE)="-",VLOOKUP($B452,'[1]Market Cap'!$A:$J,10,FALSE),VLOOKUP($B452,'[1]Paste Only'!$D:$AM,4,FALSE)),"-")</f>
        <v>428.15</v>
      </c>
      <c r="F452" s="14">
        <f>IFERROR(VLOOKUP($B452,'[1]Paste Only'!$D:$AM,5,FALSE),"-")</f>
        <v>443.23529052734375</v>
      </c>
      <c r="G452" s="15">
        <f>IFERROR(VLOOKUP($B452,'[1]Paste Only'!$D:$AM,6,FALSE),"-")</f>
        <v>12</v>
      </c>
      <c r="H452" s="15">
        <f>IFERROR(VLOOKUP($B452,'[1]Paste Only'!$D:$AM,7,FALSE),"-")</f>
        <v>5</v>
      </c>
      <c r="I452" s="15">
        <f>IFERROR(VLOOKUP($B452,'[1]Paste Only'!$D:$AM,8,FALSE),"-")</f>
        <v>2</v>
      </c>
      <c r="J452" s="16"/>
      <c r="K452" s="16"/>
      <c r="L452" s="14">
        <f>IFERROR(VLOOKUP($B452,'[1]Paste Only'!$D:$AM,12,FALSE),"-")</f>
        <v>0.61</v>
      </c>
      <c r="M452" s="14">
        <f>IFERROR(VLOOKUP($B452,'[1]Paste Only'!$D:$AM,15,FALSE),"-")</f>
        <v>11.43893103448276</v>
      </c>
      <c r="N452" s="17"/>
      <c r="O452" s="18"/>
      <c r="P452" s="19">
        <f t="shared" ref="P452:P515" si="243">IF(AND(M452&lt;0,L452&lt;0),-(M452/L452-1),IF(M452&gt;L452,ABS(IFERROR(M452/L452-1,0)),IFERROR(M452/L452-1,0)))</f>
        <v>17.752345958168458</v>
      </c>
      <c r="Q452" s="20">
        <f t="shared" si="216"/>
        <v>3.5233657660501683E-2</v>
      </c>
      <c r="R452" s="13">
        <f t="shared" si="217"/>
        <v>19</v>
      </c>
      <c r="S452" s="13" t="str">
        <f>IFERROR(VLOOKUP($B452,'[1]Market Cap'!$G:$I,3,FALSE),"-")</f>
        <v>Small Cap</v>
      </c>
      <c r="T452" s="13"/>
      <c r="U452" s="13"/>
      <c r="V452" s="21">
        <f t="shared" si="213"/>
        <v>0</v>
      </c>
      <c r="W452" s="21">
        <f t="shared" si="213"/>
        <v>0</v>
      </c>
      <c r="X452" s="21">
        <f t="shared" si="213"/>
        <v>0</v>
      </c>
      <c r="Y452" s="22">
        <f t="shared" si="218"/>
        <v>0</v>
      </c>
      <c r="Z452" s="13">
        <f t="shared" si="219"/>
        <v>0</v>
      </c>
      <c r="AA452" s="23">
        <f t="shared" si="220"/>
        <v>0</v>
      </c>
      <c r="AB452" s="23">
        <f t="shared" si="221"/>
        <v>0</v>
      </c>
      <c r="AC452" s="23">
        <f t="shared" si="222"/>
        <v>0</v>
      </c>
      <c r="AD452" s="24">
        <f t="shared" si="223"/>
        <v>0</v>
      </c>
      <c r="AE452" s="25">
        <f>IFERROR(VLOOKUP($B452,'[1]Market Cap'!$G:$I,2,FALSE),"-")</f>
        <v>15291.640690695</v>
      </c>
      <c r="AF452" s="20">
        <f t="shared" si="224"/>
        <v>0</v>
      </c>
      <c r="AG452" s="17">
        <f t="shared" si="225"/>
        <v>0</v>
      </c>
      <c r="AH452" s="17">
        <f t="shared" si="226"/>
        <v>0</v>
      </c>
      <c r="AI452" s="17" t="str">
        <f t="shared" si="227"/>
        <v>-</v>
      </c>
      <c r="AJ452" s="26">
        <f>IFERROR(VLOOKUP($B452,'[1]Paste Only'!$D:$AM,26,FALSE),"-")</f>
        <v>435</v>
      </c>
      <c r="AK452" s="26">
        <f>IFERROR(VLOOKUP($B452,'[1]Paste Only'!$D:$AM,23,FALSE),"-")</f>
        <v>563</v>
      </c>
      <c r="AL452" s="26">
        <f>IFERROR(VLOOKUP($B452,'[1]Paste Only'!$D:$AM,22,FALSE),"-")</f>
        <v>330</v>
      </c>
      <c r="AM452" s="21">
        <f t="shared" si="214"/>
        <v>-1.8579952236081443E-2</v>
      </c>
      <c r="AN452" s="21">
        <f t="shared" si="214"/>
        <v>0.2702057169910026</v>
      </c>
      <c r="AO452" s="21">
        <f t="shared" si="214"/>
        <v>-0.25547444652392393</v>
      </c>
      <c r="AP452" s="27">
        <f t="shared" si="228"/>
        <v>0</v>
      </c>
      <c r="AQ452" s="27">
        <f t="shared" si="229"/>
        <v>0</v>
      </c>
      <c r="AR452" s="27">
        <f t="shared" si="230"/>
        <v>443.23529052734375</v>
      </c>
      <c r="AS452" s="27">
        <f t="shared" si="231"/>
        <v>443.23529052734375</v>
      </c>
      <c r="AT452" s="27">
        <f t="shared" si="232"/>
        <v>0</v>
      </c>
      <c r="AU452" s="27">
        <f t="shared" si="233"/>
        <v>0</v>
      </c>
      <c r="AV452" s="21">
        <f t="shared" si="234"/>
        <v>0.63157894736842102</v>
      </c>
      <c r="AW452" s="27">
        <f t="shared" si="235"/>
        <v>443.23529052734375</v>
      </c>
      <c r="AX452" s="27">
        <f t="shared" si="236"/>
        <v>443.23529052734375</v>
      </c>
      <c r="AY452" s="27">
        <f t="shared" si="237"/>
        <v>435</v>
      </c>
      <c r="AZ452" s="21">
        <f t="shared" si="238"/>
        <v>1.5999065747985597E-2</v>
      </c>
      <c r="BA452" s="21">
        <f t="shared" si="239"/>
        <v>1.5999065747985597E-2</v>
      </c>
      <c r="BB452" s="28">
        <f t="shared" si="240"/>
        <v>443.23529052734375</v>
      </c>
      <c r="BC452" s="28" t="s">
        <v>81</v>
      </c>
      <c r="BD452" s="28" t="s">
        <v>81</v>
      </c>
      <c r="BE452" s="28" t="s">
        <v>81</v>
      </c>
      <c r="BF452" s="28" t="str">
        <f t="shared" si="241"/>
        <v>-</v>
      </c>
      <c r="BG452" s="29">
        <f t="shared" si="242"/>
        <v>0</v>
      </c>
      <c r="BH452" s="29">
        <f t="shared" si="242"/>
        <v>0</v>
      </c>
      <c r="BI452" s="29">
        <f t="shared" si="242"/>
        <v>0</v>
      </c>
      <c r="BJ452" s="29">
        <f t="shared" si="215"/>
        <v>0</v>
      </c>
      <c r="BK452" s="29"/>
      <c r="BL452" s="31"/>
    </row>
    <row r="453" spans="1:64" x14ac:dyDescent="0.25">
      <c r="A453" s="13" t="s">
        <v>1413</v>
      </c>
      <c r="B453" s="13" t="s">
        <v>1414</v>
      </c>
      <c r="C453" s="13" t="s">
        <v>1415</v>
      </c>
      <c r="D453" s="13" t="str">
        <f>IFERROR(VLOOKUP($B453,[1]GICS!$C:$D,2,FALSE),"-")</f>
        <v>Energy</v>
      </c>
      <c r="E453" s="14">
        <f>IFERROR(IF(VLOOKUP($B453,'[1]Paste Only'!$D:$AM,4,FALSE)="-",VLOOKUP($B453,'[1]Market Cap'!$A:$J,10,FALSE),VLOOKUP($B453,'[1]Paste Only'!$D:$AM,4,FALSE)),"-")</f>
        <v>568.9</v>
      </c>
      <c r="F453" s="14">
        <f>IFERROR(VLOOKUP($B453,'[1]Paste Only'!$D:$AM,5,FALSE),"-")</f>
        <v>231</v>
      </c>
      <c r="G453" s="15">
        <f>IFERROR(VLOOKUP($B453,'[1]Paste Only'!$D:$AM,6,FALSE),"-")</f>
        <v>0</v>
      </c>
      <c r="H453" s="15">
        <f>IFERROR(VLOOKUP($B453,'[1]Paste Only'!$D:$AM,7,FALSE),"-")</f>
        <v>0</v>
      </c>
      <c r="I453" s="15">
        <f>IFERROR(VLOOKUP($B453,'[1]Paste Only'!$D:$AM,8,FALSE),"-")</f>
        <v>1</v>
      </c>
      <c r="J453" s="16"/>
      <c r="K453" s="16"/>
      <c r="L453" s="14">
        <f>IFERROR(VLOOKUP($B453,'[1]Paste Only'!$D:$AM,12,FALSE),"-")</f>
        <v>21.57</v>
      </c>
      <c r="M453" s="14" t="str">
        <f>IFERROR(VLOOKUP($B453,'[1]Paste Only'!$D:$AM,15,FALSE),"-")</f>
        <v>-</v>
      </c>
      <c r="N453" s="17"/>
      <c r="O453" s="18"/>
      <c r="P453" s="19">
        <f t="shared" si="243"/>
        <v>0</v>
      </c>
      <c r="Q453" s="20">
        <f t="shared" si="216"/>
        <v>-0.59395324310072062</v>
      </c>
      <c r="R453" s="13">
        <f t="shared" si="217"/>
        <v>1</v>
      </c>
      <c r="S453" s="13" t="str">
        <f>IFERROR(VLOOKUP($B453,'[1]Market Cap'!$G:$I,3,FALSE),"-")</f>
        <v>Small Cap</v>
      </c>
      <c r="T453" s="13"/>
      <c r="U453" s="13"/>
      <c r="V453" s="21">
        <f t="shared" si="213"/>
        <v>0</v>
      </c>
      <c r="W453" s="21">
        <f t="shared" si="213"/>
        <v>0</v>
      </c>
      <c r="X453" s="21">
        <f t="shared" si="213"/>
        <v>0</v>
      </c>
      <c r="Y453" s="22">
        <f t="shared" si="218"/>
        <v>0</v>
      </c>
      <c r="Z453" s="13">
        <f t="shared" si="219"/>
        <v>0</v>
      </c>
      <c r="AA453" s="23">
        <f t="shared" si="220"/>
        <v>0</v>
      </c>
      <c r="AB453" s="23">
        <f t="shared" si="221"/>
        <v>0</v>
      </c>
      <c r="AC453" s="23">
        <f t="shared" si="222"/>
        <v>0</v>
      </c>
      <c r="AD453" s="24">
        <f t="shared" si="223"/>
        <v>0</v>
      </c>
      <c r="AE453" s="25">
        <f>IFERROR(VLOOKUP($B453,'[1]Market Cap'!$G:$I,2,FALSE),"-")</f>
        <v>18091.02</v>
      </c>
      <c r="AF453" s="20">
        <f t="shared" si="224"/>
        <v>0</v>
      </c>
      <c r="AG453" s="17">
        <f t="shared" si="225"/>
        <v>1</v>
      </c>
      <c r="AH453" s="17">
        <f t="shared" si="226"/>
        <v>0</v>
      </c>
      <c r="AI453" s="17" t="str">
        <f t="shared" si="227"/>
        <v>-</v>
      </c>
      <c r="AJ453" s="26">
        <f>IFERROR(VLOOKUP($B453,'[1]Paste Only'!$D:$AM,26,FALSE),"-")</f>
        <v>231</v>
      </c>
      <c r="AK453" s="26">
        <f>IFERROR(VLOOKUP($B453,'[1]Paste Only'!$D:$AM,23,FALSE),"-")</f>
        <v>231</v>
      </c>
      <c r="AL453" s="26">
        <f>IFERROR(VLOOKUP($B453,'[1]Paste Only'!$D:$AM,22,FALSE),"-")</f>
        <v>231</v>
      </c>
      <c r="AM453" s="21">
        <f t="shared" si="214"/>
        <v>0</v>
      </c>
      <c r="AN453" s="21">
        <f t="shared" si="214"/>
        <v>0</v>
      </c>
      <c r="AO453" s="21">
        <f t="shared" si="214"/>
        <v>0</v>
      </c>
      <c r="AP453" s="27">
        <f t="shared" si="228"/>
        <v>0</v>
      </c>
      <c r="AQ453" s="27">
        <f t="shared" si="229"/>
        <v>0</v>
      </c>
      <c r="AR453" s="27">
        <f t="shared" si="230"/>
        <v>231</v>
      </c>
      <c r="AS453" s="27">
        <f t="shared" si="231"/>
        <v>231</v>
      </c>
      <c r="AT453" s="27">
        <f t="shared" si="232"/>
        <v>0</v>
      </c>
      <c r="AU453" s="27">
        <f t="shared" si="233"/>
        <v>0</v>
      </c>
      <c r="AV453" s="21">
        <f t="shared" si="234"/>
        <v>0</v>
      </c>
      <c r="AW453" s="27">
        <f t="shared" si="235"/>
        <v>231</v>
      </c>
      <c r="AX453" s="27">
        <f t="shared" si="236"/>
        <v>231</v>
      </c>
      <c r="AY453" s="27">
        <f t="shared" si="237"/>
        <v>231</v>
      </c>
      <c r="AZ453" s="21">
        <f t="shared" si="238"/>
        <v>-0.59395324310072062</v>
      </c>
      <c r="BA453" s="21">
        <f t="shared" si="239"/>
        <v>-0.59395324310072062</v>
      </c>
      <c r="BB453" s="28">
        <f t="shared" si="240"/>
        <v>231</v>
      </c>
      <c r="BC453" s="28" t="s">
        <v>81</v>
      </c>
      <c r="BD453" s="28" t="s">
        <v>81</v>
      </c>
      <c r="BE453" s="28" t="s">
        <v>81</v>
      </c>
      <c r="BF453" s="28" t="str">
        <f t="shared" si="241"/>
        <v>-</v>
      </c>
      <c r="BG453" s="29">
        <f t="shared" si="242"/>
        <v>0</v>
      </c>
      <c r="BH453" s="29">
        <f t="shared" si="242"/>
        <v>0</v>
      </c>
      <c r="BI453" s="29">
        <f t="shared" si="242"/>
        <v>0</v>
      </c>
      <c r="BJ453" s="29">
        <f t="shared" si="215"/>
        <v>0</v>
      </c>
      <c r="BK453" s="29"/>
    </row>
    <row r="454" spans="1:64" x14ac:dyDescent="0.25">
      <c r="A454" s="13" t="s">
        <v>1416</v>
      </c>
      <c r="B454" s="13" t="s">
        <v>1417</v>
      </c>
      <c r="C454" s="13" t="s">
        <v>1418</v>
      </c>
      <c r="D454" s="13" t="str">
        <f>IFERROR(VLOOKUP($B454,[1]GICS!$C:$D,2,FALSE),"-")</f>
        <v>Consumer Staples</v>
      </c>
      <c r="E454" s="14">
        <f>IFERROR(IF(VLOOKUP($B454,'[1]Paste Only'!$D:$AM,4,FALSE)="-",VLOOKUP($B454,'[1]Market Cap'!$A:$J,10,FALSE),VLOOKUP($B454,'[1]Paste Only'!$D:$AM,4,FALSE)),"-")</f>
        <v>1877.4</v>
      </c>
      <c r="F454" s="14" t="str">
        <f>IFERROR(VLOOKUP($B454,'[1]Paste Only'!$D:$AM,5,FALSE),"-")</f>
        <v>-</v>
      </c>
      <c r="G454" s="15">
        <f>IFERROR(VLOOKUP($B454,'[1]Paste Only'!$D:$AM,6,FALSE),"-")</f>
        <v>0</v>
      </c>
      <c r="H454" s="15">
        <f>IFERROR(VLOOKUP($B454,'[1]Paste Only'!$D:$AM,7,FALSE),"-")</f>
        <v>0</v>
      </c>
      <c r="I454" s="15">
        <f>IFERROR(VLOOKUP($B454,'[1]Paste Only'!$D:$AM,8,FALSE),"-")</f>
        <v>0</v>
      </c>
      <c r="J454" s="16"/>
      <c r="K454" s="16"/>
      <c r="L454" s="14">
        <f>IFERROR(VLOOKUP($B454,'[1]Paste Only'!$D:$AM,12,FALSE),"-")</f>
        <v>160.89997500000001</v>
      </c>
      <c r="M454" s="14" t="str">
        <f>IFERROR(VLOOKUP($B454,'[1]Paste Only'!$D:$AM,15,FALSE),"-")</f>
        <v>-</v>
      </c>
      <c r="N454" s="17"/>
      <c r="O454" s="18"/>
      <c r="P454" s="19">
        <f t="shared" si="243"/>
        <v>0</v>
      </c>
      <c r="Q454" s="20">
        <f t="shared" si="216"/>
        <v>0</v>
      </c>
      <c r="R454" s="13">
        <f t="shared" si="217"/>
        <v>0</v>
      </c>
      <c r="S454" s="13" t="str">
        <f>IFERROR(VLOOKUP($B454,'[1]Market Cap'!$G:$I,3,FALSE),"-")</f>
        <v>Small Cap</v>
      </c>
      <c r="T454" s="13"/>
      <c r="U454" s="13"/>
      <c r="V454" s="21">
        <f t="shared" si="213"/>
        <v>0</v>
      </c>
      <c r="W454" s="21">
        <f t="shared" si="213"/>
        <v>0</v>
      </c>
      <c r="X454" s="21">
        <f t="shared" si="213"/>
        <v>0</v>
      </c>
      <c r="Y454" s="22">
        <f t="shared" si="218"/>
        <v>0</v>
      </c>
      <c r="Z454" s="13">
        <f t="shared" si="219"/>
        <v>0</v>
      </c>
      <c r="AA454" s="23">
        <f t="shared" si="220"/>
        <v>0</v>
      </c>
      <c r="AB454" s="23">
        <f t="shared" si="221"/>
        <v>0</v>
      </c>
      <c r="AC454" s="23">
        <f t="shared" si="222"/>
        <v>0</v>
      </c>
      <c r="AD454" s="24">
        <f t="shared" si="223"/>
        <v>0</v>
      </c>
      <c r="AE454" s="25">
        <f>IFERROR(VLOOKUP($B454,'[1]Market Cap'!$G:$I,2,FALSE),"-")</f>
        <v>13098.976506000001</v>
      </c>
      <c r="AF454" s="20">
        <f t="shared" si="224"/>
        <v>0</v>
      </c>
      <c r="AG454" s="17">
        <f t="shared" si="225"/>
        <v>0</v>
      </c>
      <c r="AH454" s="17">
        <f t="shared" si="226"/>
        <v>0</v>
      </c>
      <c r="AI454" s="17" t="str">
        <f t="shared" si="227"/>
        <v>-</v>
      </c>
      <c r="AJ454" s="26" t="str">
        <f>IFERROR(VLOOKUP($B454,'[1]Paste Only'!$D:$AM,26,FALSE),"-")</f>
        <v>-</v>
      </c>
      <c r="AK454" s="26" t="str">
        <f>IFERROR(VLOOKUP($B454,'[1]Paste Only'!$D:$AM,23,FALSE),"-")</f>
        <v>-</v>
      </c>
      <c r="AL454" s="26" t="str">
        <f>IFERROR(VLOOKUP($B454,'[1]Paste Only'!$D:$AM,22,FALSE),"-")</f>
        <v>-</v>
      </c>
      <c r="AM454" s="21" t="str">
        <f t="shared" si="214"/>
        <v>-</v>
      </c>
      <c r="AN454" s="21" t="str">
        <f t="shared" si="214"/>
        <v>-</v>
      </c>
      <c r="AO454" s="21" t="str">
        <f t="shared" si="214"/>
        <v>-</v>
      </c>
      <c r="AP454" s="27">
        <f t="shared" si="228"/>
        <v>0</v>
      </c>
      <c r="AQ454" s="27" t="str">
        <f t="shared" si="229"/>
        <v>-</v>
      </c>
      <c r="AR454" s="27" t="str">
        <f t="shared" si="230"/>
        <v>-</v>
      </c>
      <c r="AS454" s="27">
        <f t="shared" si="231"/>
        <v>0</v>
      </c>
      <c r="AT454" s="27">
        <f t="shared" si="232"/>
        <v>0</v>
      </c>
      <c r="AU454" s="27">
        <f t="shared" si="233"/>
        <v>0</v>
      </c>
      <c r="AV454" s="21" t="str">
        <f t="shared" si="234"/>
        <v>0</v>
      </c>
      <c r="AW454" s="27">
        <f t="shared" si="235"/>
        <v>0</v>
      </c>
      <c r="AX454" s="27" t="str">
        <f t="shared" si="236"/>
        <v>-</v>
      </c>
      <c r="AY454" s="27" t="str">
        <f t="shared" si="237"/>
        <v>-</v>
      </c>
      <c r="AZ454" s="21" t="str">
        <f t="shared" si="238"/>
        <v>-</v>
      </c>
      <c r="BA454" s="21" t="str">
        <f t="shared" si="239"/>
        <v>-</v>
      </c>
      <c r="BB454" s="28" t="str">
        <f t="shared" si="240"/>
        <v>-</v>
      </c>
      <c r="BC454" s="28" t="s">
        <v>81</v>
      </c>
      <c r="BD454" s="28" t="s">
        <v>81</v>
      </c>
      <c r="BE454" s="28" t="s">
        <v>81</v>
      </c>
      <c r="BF454" s="28" t="str">
        <f t="shared" si="241"/>
        <v>-</v>
      </c>
      <c r="BG454" s="29">
        <f t="shared" si="242"/>
        <v>0</v>
      </c>
      <c r="BH454" s="29">
        <f t="shared" si="242"/>
        <v>0</v>
      </c>
      <c r="BI454" s="29">
        <f t="shared" si="242"/>
        <v>0</v>
      </c>
      <c r="BJ454" s="29">
        <f t="shared" si="215"/>
        <v>0</v>
      </c>
      <c r="BK454" s="29"/>
    </row>
    <row r="455" spans="1:64" x14ac:dyDescent="0.25">
      <c r="A455" s="13" t="s">
        <v>1419</v>
      </c>
      <c r="B455" s="13" t="s">
        <v>1420</v>
      </c>
      <c r="C455" s="13" t="s">
        <v>1421</v>
      </c>
      <c r="D455" s="13" t="str">
        <f>IFERROR(VLOOKUP($B455,[1]GICS!$C:$D,2,FALSE),"-")</f>
        <v>Materials</v>
      </c>
      <c r="E455" s="14">
        <f>IFERROR(IF(VLOOKUP($B455,'[1]Paste Only'!$D:$AM,4,FALSE)="-",VLOOKUP($B455,'[1]Market Cap'!$A:$J,10,FALSE),VLOOKUP($B455,'[1]Paste Only'!$D:$AM,4,FALSE)),"-")</f>
        <v>3364.65</v>
      </c>
      <c r="F455" s="14">
        <f>IFERROR(VLOOKUP($B455,'[1]Paste Only'!$D:$AM,5,FALSE),"-")</f>
        <v>3853.5</v>
      </c>
      <c r="G455" s="15">
        <f>IFERROR(VLOOKUP($B455,'[1]Paste Only'!$D:$AM,6,FALSE),"-")</f>
        <v>1</v>
      </c>
      <c r="H455" s="15">
        <f>IFERROR(VLOOKUP($B455,'[1]Paste Only'!$D:$AM,7,FALSE),"-")</f>
        <v>1</v>
      </c>
      <c r="I455" s="15">
        <f>IFERROR(VLOOKUP($B455,'[1]Paste Only'!$D:$AM,8,FALSE),"-")</f>
        <v>0</v>
      </c>
      <c r="J455" s="16"/>
      <c r="K455" s="16"/>
      <c r="L455" s="14">
        <f>IFERROR(VLOOKUP($B455,'[1]Paste Only'!$D:$AM,12,FALSE),"-")</f>
        <v>94.31</v>
      </c>
      <c r="M455" s="14" t="str">
        <f>IFERROR(VLOOKUP($B455,'[1]Paste Only'!$D:$AM,15,FALSE),"-")</f>
        <v>-</v>
      </c>
      <c r="N455" s="17"/>
      <c r="O455" s="18"/>
      <c r="P455" s="19">
        <f t="shared" si="243"/>
        <v>0</v>
      </c>
      <c r="Q455" s="20">
        <f t="shared" si="216"/>
        <v>0.14529000044581153</v>
      </c>
      <c r="R455" s="13">
        <f t="shared" si="217"/>
        <v>2</v>
      </c>
      <c r="S455" s="13" t="str">
        <f>IFERROR(VLOOKUP($B455,'[1]Market Cap'!$G:$I,3,FALSE),"-")</f>
        <v>Small Cap</v>
      </c>
      <c r="T455" s="13"/>
      <c r="U455" s="13"/>
      <c r="V455" s="21">
        <f t="shared" si="213"/>
        <v>0</v>
      </c>
      <c r="W455" s="21">
        <f t="shared" si="213"/>
        <v>0</v>
      </c>
      <c r="X455" s="21">
        <f t="shared" si="213"/>
        <v>0</v>
      </c>
      <c r="Y455" s="22">
        <f t="shared" si="218"/>
        <v>0</v>
      </c>
      <c r="Z455" s="13">
        <f t="shared" si="219"/>
        <v>0</v>
      </c>
      <c r="AA455" s="23">
        <f t="shared" si="220"/>
        <v>0</v>
      </c>
      <c r="AB455" s="23">
        <f t="shared" si="221"/>
        <v>0</v>
      </c>
      <c r="AC455" s="23">
        <f t="shared" si="222"/>
        <v>0</v>
      </c>
      <c r="AD455" s="24">
        <f t="shared" si="223"/>
        <v>0</v>
      </c>
      <c r="AE455" s="25">
        <f>IFERROR(VLOOKUP($B455,'[1]Market Cap'!$G:$I,2,FALSE),"-")</f>
        <v>15322.72175001</v>
      </c>
      <c r="AF455" s="20">
        <f t="shared" si="224"/>
        <v>0</v>
      </c>
      <c r="AG455" s="17">
        <f t="shared" si="225"/>
        <v>0</v>
      </c>
      <c r="AH455" s="17">
        <f t="shared" si="226"/>
        <v>0</v>
      </c>
      <c r="AI455" s="17" t="str">
        <f t="shared" si="227"/>
        <v>-</v>
      </c>
      <c r="AJ455" s="26">
        <f>IFERROR(VLOOKUP($B455,'[1]Paste Only'!$D:$AM,26,FALSE),"-")</f>
        <v>3853.5</v>
      </c>
      <c r="AK455" s="26">
        <f>IFERROR(VLOOKUP($B455,'[1]Paste Only'!$D:$AM,23,FALSE),"-")</f>
        <v>4200</v>
      </c>
      <c r="AL455" s="26">
        <f>IFERROR(VLOOKUP($B455,'[1]Paste Only'!$D:$AM,22,FALSE),"-")</f>
        <v>3507</v>
      </c>
      <c r="AM455" s="21">
        <f t="shared" si="214"/>
        <v>0</v>
      </c>
      <c r="AN455" s="21">
        <f t="shared" si="214"/>
        <v>8.9918256130790297E-2</v>
      </c>
      <c r="AO455" s="21">
        <f t="shared" si="214"/>
        <v>-8.9918256130790186E-2</v>
      </c>
      <c r="AP455" s="27">
        <f t="shared" si="228"/>
        <v>0</v>
      </c>
      <c r="AQ455" s="27">
        <f t="shared" si="229"/>
        <v>0</v>
      </c>
      <c r="AR455" s="27">
        <f t="shared" si="230"/>
        <v>3853.5</v>
      </c>
      <c r="AS455" s="27">
        <f t="shared" si="231"/>
        <v>3853.5</v>
      </c>
      <c r="AT455" s="27">
        <f t="shared" si="232"/>
        <v>0</v>
      </c>
      <c r="AU455" s="27">
        <f t="shared" si="233"/>
        <v>0</v>
      </c>
      <c r="AV455" s="21">
        <f t="shared" si="234"/>
        <v>0.5</v>
      </c>
      <c r="AW455" s="27">
        <f t="shared" si="235"/>
        <v>3853.5</v>
      </c>
      <c r="AX455" s="27">
        <f t="shared" si="236"/>
        <v>3853.5</v>
      </c>
      <c r="AY455" s="27">
        <f t="shared" si="237"/>
        <v>3853.5</v>
      </c>
      <c r="AZ455" s="21">
        <f t="shared" si="238"/>
        <v>0.14529000044581153</v>
      </c>
      <c r="BA455" s="21">
        <f t="shared" si="239"/>
        <v>0.14529000044581153</v>
      </c>
      <c r="BB455" s="28">
        <f t="shared" si="240"/>
        <v>3853.5</v>
      </c>
      <c r="BC455" s="28" t="s">
        <v>81</v>
      </c>
      <c r="BD455" s="28" t="s">
        <v>81</v>
      </c>
      <c r="BE455" s="28" t="s">
        <v>81</v>
      </c>
      <c r="BF455" s="28" t="str">
        <f t="shared" si="241"/>
        <v>-</v>
      </c>
      <c r="BG455" s="29">
        <f t="shared" si="242"/>
        <v>0</v>
      </c>
      <c r="BH455" s="29">
        <f t="shared" si="242"/>
        <v>0</v>
      </c>
      <c r="BI455" s="29">
        <f t="shared" si="242"/>
        <v>0</v>
      </c>
      <c r="BJ455" s="29">
        <f t="shared" si="215"/>
        <v>0</v>
      </c>
      <c r="BK455" s="29"/>
    </row>
    <row r="456" spans="1:64" x14ac:dyDescent="0.25">
      <c r="A456" s="13" t="s">
        <v>1422</v>
      </c>
      <c r="B456" s="13" t="s">
        <v>1423</v>
      </c>
      <c r="C456" s="13" t="s">
        <v>1424</v>
      </c>
      <c r="D456" s="13" t="str">
        <f>IFERROR(VLOOKUP($B456,[1]GICS!$C:$D,2,FALSE),"-")</f>
        <v>Consumer Discretionary</v>
      </c>
      <c r="E456" s="14">
        <f>IFERROR(IF(VLOOKUP($B456,'[1]Paste Only'!$D:$AM,4,FALSE)="-",VLOOKUP($B456,'[1]Market Cap'!$A:$J,10,FALSE),VLOOKUP($B456,'[1]Paste Only'!$D:$AM,4,FALSE)),"-")</f>
        <v>3281.45</v>
      </c>
      <c r="F456" s="14">
        <f>IFERROR(VLOOKUP($B456,'[1]Paste Only'!$D:$AM,5,FALSE),"-")</f>
        <v>3949.947265625</v>
      </c>
      <c r="G456" s="15">
        <f>IFERROR(VLOOKUP($B456,'[1]Paste Only'!$D:$AM,6,FALSE),"-")</f>
        <v>14</v>
      </c>
      <c r="H456" s="15">
        <f>IFERROR(VLOOKUP($B456,'[1]Paste Only'!$D:$AM,7,FALSE),"-")</f>
        <v>4</v>
      </c>
      <c r="I456" s="15">
        <f>IFERROR(VLOOKUP($B456,'[1]Paste Only'!$D:$AM,8,FALSE),"-")</f>
        <v>3</v>
      </c>
      <c r="J456" s="16"/>
      <c r="K456" s="16"/>
      <c r="L456" s="14">
        <f>IFERROR(VLOOKUP($B456,'[1]Paste Only'!$D:$AM,12,FALSE),"-")</f>
        <v>116.85</v>
      </c>
      <c r="M456" s="14">
        <f>IFERROR(VLOOKUP($B456,'[1]Paste Only'!$D:$AM,15,FALSE),"-")</f>
        <v>201.22185057471265</v>
      </c>
      <c r="N456" s="17"/>
      <c r="O456" s="18"/>
      <c r="P456" s="19">
        <f t="shared" si="243"/>
        <v>0.72205263649732698</v>
      </c>
      <c r="Q456" s="20">
        <f t="shared" si="216"/>
        <v>0.20372008277590714</v>
      </c>
      <c r="R456" s="13">
        <f t="shared" si="217"/>
        <v>21</v>
      </c>
      <c r="S456" s="13" t="str">
        <f>IFERROR(VLOOKUP($B456,'[1]Market Cap'!$G:$I,3,FALSE),"-")</f>
        <v>Small Cap</v>
      </c>
      <c r="T456" s="13"/>
      <c r="U456" s="13"/>
      <c r="V456" s="21">
        <f t="shared" si="213"/>
        <v>0</v>
      </c>
      <c r="W456" s="21">
        <f t="shared" si="213"/>
        <v>0</v>
      </c>
      <c r="X456" s="21">
        <f t="shared" si="213"/>
        <v>0</v>
      </c>
      <c r="Y456" s="22">
        <f t="shared" si="218"/>
        <v>0</v>
      </c>
      <c r="Z456" s="13">
        <f t="shared" si="219"/>
        <v>0</v>
      </c>
      <c r="AA456" s="23">
        <f t="shared" si="220"/>
        <v>0</v>
      </c>
      <c r="AB456" s="23">
        <f t="shared" si="221"/>
        <v>0</v>
      </c>
      <c r="AC456" s="23">
        <f t="shared" si="222"/>
        <v>0</v>
      </c>
      <c r="AD456" s="24">
        <f t="shared" si="223"/>
        <v>0</v>
      </c>
      <c r="AE456" s="25">
        <f>IFERROR(VLOOKUP($B456,'[1]Market Cap'!$G:$I,2,FALSE),"-")</f>
        <v>13273.49543934</v>
      </c>
      <c r="AF456" s="20">
        <f t="shared" si="224"/>
        <v>0</v>
      </c>
      <c r="AG456" s="17">
        <f t="shared" si="225"/>
        <v>0</v>
      </c>
      <c r="AH456" s="17">
        <f t="shared" si="226"/>
        <v>0</v>
      </c>
      <c r="AI456" s="17" t="str">
        <f t="shared" si="227"/>
        <v>-</v>
      </c>
      <c r="AJ456" s="26">
        <f>IFERROR(VLOOKUP($B456,'[1]Paste Only'!$D:$AM,26,FALSE),"-")</f>
        <v>4000</v>
      </c>
      <c r="AK456" s="26">
        <f>IFERROR(VLOOKUP($B456,'[1]Paste Only'!$D:$AM,23,FALSE),"-")</f>
        <v>4600</v>
      </c>
      <c r="AL456" s="26">
        <f>IFERROR(VLOOKUP($B456,'[1]Paste Only'!$D:$AM,22,FALSE),"-")</f>
        <v>3100</v>
      </c>
      <c r="AM456" s="21">
        <f t="shared" si="214"/>
        <v>1.2671747496628916E-2</v>
      </c>
      <c r="AN456" s="21">
        <f t="shared" si="214"/>
        <v>0.16457250962112324</v>
      </c>
      <c r="AO456" s="21">
        <f t="shared" si="214"/>
        <v>-0.21517939569011257</v>
      </c>
      <c r="AP456" s="27">
        <f t="shared" si="228"/>
        <v>0</v>
      </c>
      <c r="AQ456" s="27">
        <f t="shared" si="229"/>
        <v>0</v>
      </c>
      <c r="AR456" s="27">
        <f t="shared" si="230"/>
        <v>3949.947265625</v>
      </c>
      <c r="AS456" s="27">
        <f t="shared" si="231"/>
        <v>3949.947265625</v>
      </c>
      <c r="AT456" s="27">
        <f t="shared" si="232"/>
        <v>0</v>
      </c>
      <c r="AU456" s="27">
        <f t="shared" si="233"/>
        <v>0</v>
      </c>
      <c r="AV456" s="21">
        <f t="shared" si="234"/>
        <v>0.66666666666666663</v>
      </c>
      <c r="AW456" s="27">
        <f t="shared" si="235"/>
        <v>3949.947265625</v>
      </c>
      <c r="AX456" s="27">
        <f t="shared" si="236"/>
        <v>3949.947265625</v>
      </c>
      <c r="AY456" s="27">
        <f t="shared" si="237"/>
        <v>3949.947265625</v>
      </c>
      <c r="AZ456" s="21">
        <f t="shared" si="238"/>
        <v>0.20372008277590714</v>
      </c>
      <c r="BA456" s="21">
        <f t="shared" si="239"/>
        <v>0.20372008277590714</v>
      </c>
      <c r="BB456" s="28">
        <f t="shared" si="240"/>
        <v>3949.947265625</v>
      </c>
      <c r="BC456" s="28" t="s">
        <v>81</v>
      </c>
      <c r="BD456" s="28" t="s">
        <v>81</v>
      </c>
      <c r="BE456" s="28" t="s">
        <v>81</v>
      </c>
      <c r="BF456" s="28" t="str">
        <f t="shared" si="241"/>
        <v>-</v>
      </c>
      <c r="BG456" s="29">
        <f t="shared" si="242"/>
        <v>0</v>
      </c>
      <c r="BH456" s="29">
        <f t="shared" si="242"/>
        <v>0</v>
      </c>
      <c r="BI456" s="29">
        <f t="shared" si="242"/>
        <v>0</v>
      </c>
      <c r="BJ456" s="29">
        <f t="shared" si="215"/>
        <v>0</v>
      </c>
      <c r="BK456" s="29"/>
    </row>
    <row r="457" spans="1:64" x14ac:dyDescent="0.25">
      <c r="A457" s="13" t="s">
        <v>1425</v>
      </c>
      <c r="B457" s="13" t="s">
        <v>1426</v>
      </c>
      <c r="C457" s="13" t="s">
        <v>1427</v>
      </c>
      <c r="D457" s="13" t="str">
        <f>IFERROR(VLOOKUP($B457,[1]GICS!$C:$D,2,FALSE),"-")</f>
        <v>-</v>
      </c>
      <c r="E457" s="14">
        <f>IFERROR(IF(VLOOKUP($B457,'[1]Paste Only'!$D:$AM,4,FALSE)="-",VLOOKUP($B457,'[1]Market Cap'!$A:$J,10,FALSE),VLOOKUP($B457,'[1]Paste Only'!$D:$AM,4,FALSE)),"-")</f>
        <v>0</v>
      </c>
      <c r="F457" s="14" t="str">
        <f>IFERROR(VLOOKUP($B457,'[1]Paste Only'!$D:$AM,5,FALSE),"-")</f>
        <v>-</v>
      </c>
      <c r="G457" s="15">
        <f>IFERROR(VLOOKUP($B457,'[1]Paste Only'!$D:$AM,6,FALSE),"-")</f>
        <v>0</v>
      </c>
      <c r="H457" s="15">
        <f>IFERROR(VLOOKUP($B457,'[1]Paste Only'!$D:$AM,7,FALSE),"-")</f>
        <v>0</v>
      </c>
      <c r="I457" s="15">
        <f>IFERROR(VLOOKUP($B457,'[1]Paste Only'!$D:$AM,8,FALSE),"-")</f>
        <v>0</v>
      </c>
      <c r="J457" s="16"/>
      <c r="K457" s="16"/>
      <c r="L457" s="14">
        <f>IFERROR(VLOOKUP($B457,'[1]Paste Only'!$D:$AM,12,FALSE),"-")</f>
        <v>11.516004000000001</v>
      </c>
      <c r="M457" s="14" t="str">
        <f>IFERROR(VLOOKUP($B457,'[1]Paste Only'!$D:$AM,15,FALSE),"-")</f>
        <v>-</v>
      </c>
      <c r="N457" s="17"/>
      <c r="O457" s="18"/>
      <c r="P457" s="19">
        <f t="shared" si="243"/>
        <v>0</v>
      </c>
      <c r="Q457" s="20">
        <f t="shared" si="216"/>
        <v>0</v>
      </c>
      <c r="R457" s="13">
        <f t="shared" si="217"/>
        <v>0</v>
      </c>
      <c r="S457" s="13" t="str">
        <f>IFERROR(VLOOKUP($B457,'[1]Market Cap'!$G:$I,3,FALSE),"-")</f>
        <v>Small Cap</v>
      </c>
      <c r="T457" s="13"/>
      <c r="U457" s="13"/>
      <c r="V457" s="21">
        <f t="shared" si="213"/>
        <v>0</v>
      </c>
      <c r="W457" s="21">
        <f t="shared" si="213"/>
        <v>0</v>
      </c>
      <c r="X457" s="21">
        <f t="shared" si="213"/>
        <v>0</v>
      </c>
      <c r="Y457" s="22">
        <f t="shared" si="218"/>
        <v>0</v>
      </c>
      <c r="Z457" s="13">
        <f t="shared" si="219"/>
        <v>0</v>
      </c>
      <c r="AA457" s="23">
        <f t="shared" si="220"/>
        <v>0</v>
      </c>
      <c r="AB457" s="23">
        <f t="shared" si="221"/>
        <v>0</v>
      </c>
      <c r="AC457" s="23">
        <f t="shared" si="222"/>
        <v>0</v>
      </c>
      <c r="AD457" s="24">
        <f t="shared" si="223"/>
        <v>0</v>
      </c>
      <c r="AE457" s="25">
        <f>IFERROR(VLOOKUP($B457,'[1]Market Cap'!$G:$I,2,FALSE),"-")</f>
        <v>0</v>
      </c>
      <c r="AF457" s="20">
        <f t="shared" si="224"/>
        <v>0</v>
      </c>
      <c r="AG457" s="17">
        <f t="shared" si="225"/>
        <v>0</v>
      </c>
      <c r="AH457" s="17">
        <f t="shared" si="226"/>
        <v>0</v>
      </c>
      <c r="AI457" s="17" t="str">
        <f t="shared" si="227"/>
        <v>-</v>
      </c>
      <c r="AJ457" s="26" t="str">
        <f>IFERROR(VLOOKUP($B457,'[1]Paste Only'!$D:$AM,26,FALSE),"-")</f>
        <v>-</v>
      </c>
      <c r="AK457" s="26" t="str">
        <f>IFERROR(VLOOKUP($B457,'[1]Paste Only'!$D:$AM,23,FALSE),"-")</f>
        <v>-</v>
      </c>
      <c r="AL457" s="26" t="str">
        <f>IFERROR(VLOOKUP($B457,'[1]Paste Only'!$D:$AM,22,FALSE),"-")</f>
        <v>-</v>
      </c>
      <c r="AM457" s="21" t="str">
        <f t="shared" si="214"/>
        <v>-</v>
      </c>
      <c r="AN457" s="21" t="str">
        <f t="shared" si="214"/>
        <v>-</v>
      </c>
      <c r="AO457" s="21" t="str">
        <f t="shared" si="214"/>
        <v>-</v>
      </c>
      <c r="AP457" s="27">
        <f t="shared" si="228"/>
        <v>0</v>
      </c>
      <c r="AQ457" s="27" t="str">
        <f t="shared" si="229"/>
        <v>-</v>
      </c>
      <c r="AR457" s="27" t="str">
        <f t="shared" si="230"/>
        <v>-</v>
      </c>
      <c r="AS457" s="27">
        <f t="shared" si="231"/>
        <v>0</v>
      </c>
      <c r="AT457" s="27">
        <f t="shared" si="232"/>
        <v>0</v>
      </c>
      <c r="AU457" s="27">
        <f t="shared" si="233"/>
        <v>0</v>
      </c>
      <c r="AV457" s="21" t="str">
        <f t="shared" si="234"/>
        <v>0</v>
      </c>
      <c r="AW457" s="27">
        <f t="shared" si="235"/>
        <v>0</v>
      </c>
      <c r="AX457" s="27" t="str">
        <f t="shared" si="236"/>
        <v>-</v>
      </c>
      <c r="AY457" s="27" t="str">
        <f t="shared" si="237"/>
        <v>-</v>
      </c>
      <c r="AZ457" s="21" t="str">
        <f t="shared" si="238"/>
        <v>-</v>
      </c>
      <c r="BA457" s="21" t="str">
        <f t="shared" si="239"/>
        <v>-</v>
      </c>
      <c r="BB457" s="28" t="str">
        <f t="shared" si="240"/>
        <v>-</v>
      </c>
      <c r="BC457" s="28" t="s">
        <v>81</v>
      </c>
      <c r="BD457" s="28" t="s">
        <v>81</v>
      </c>
      <c r="BE457" s="28" t="s">
        <v>81</v>
      </c>
      <c r="BF457" s="28" t="str">
        <f t="shared" si="241"/>
        <v>-</v>
      </c>
      <c r="BG457" s="29">
        <f t="shared" si="242"/>
        <v>0</v>
      </c>
      <c r="BH457" s="29">
        <f t="shared" si="242"/>
        <v>0</v>
      </c>
      <c r="BI457" s="29">
        <f t="shared" si="242"/>
        <v>0</v>
      </c>
      <c r="BJ457" s="29">
        <f t="shared" si="215"/>
        <v>0</v>
      </c>
      <c r="BK457" s="29"/>
    </row>
    <row r="458" spans="1:64" x14ac:dyDescent="0.25">
      <c r="A458" s="13" t="s">
        <v>1428</v>
      </c>
      <c r="B458" s="13" t="s">
        <v>1429</v>
      </c>
      <c r="C458" s="13" t="s">
        <v>1430</v>
      </c>
      <c r="D458" s="13" t="str">
        <f>IFERROR(VLOOKUP($B458,[1]GICS!$C:$D,2,FALSE),"-")</f>
        <v>-</v>
      </c>
      <c r="E458" s="14">
        <f>IFERROR(IF(VLOOKUP($B458,'[1]Paste Only'!$D:$AM,4,FALSE)="-",VLOOKUP($B458,'[1]Market Cap'!$A:$J,10,FALSE),VLOOKUP($B458,'[1]Paste Only'!$D:$AM,4,FALSE)),"-")</f>
        <v>0</v>
      </c>
      <c r="F458" s="14" t="str">
        <f>IFERROR(VLOOKUP($B458,'[1]Paste Only'!$D:$AM,5,FALSE),"-")</f>
        <v>-</v>
      </c>
      <c r="G458" s="15">
        <f>IFERROR(VLOOKUP($B458,'[1]Paste Only'!$D:$AM,6,FALSE),"-")</f>
        <v>0</v>
      </c>
      <c r="H458" s="15">
        <f>IFERROR(VLOOKUP($B458,'[1]Paste Only'!$D:$AM,7,FALSE),"-")</f>
        <v>0</v>
      </c>
      <c r="I458" s="15">
        <f>IFERROR(VLOOKUP($B458,'[1]Paste Only'!$D:$AM,8,FALSE),"-")</f>
        <v>0</v>
      </c>
      <c r="J458" s="16"/>
      <c r="K458" s="16"/>
      <c r="L458" s="14">
        <f>IFERROR(VLOOKUP($B458,'[1]Paste Only'!$D:$AM,12,FALSE),"-")</f>
        <v>30.902294000000001</v>
      </c>
      <c r="M458" s="14" t="str">
        <f>IFERROR(VLOOKUP($B458,'[1]Paste Only'!$D:$AM,15,FALSE),"-")</f>
        <v>-</v>
      </c>
      <c r="N458" s="17"/>
      <c r="O458" s="18"/>
      <c r="P458" s="19">
        <f t="shared" si="243"/>
        <v>0</v>
      </c>
      <c r="Q458" s="20">
        <f t="shared" si="216"/>
        <v>0</v>
      </c>
      <c r="R458" s="13">
        <f t="shared" si="217"/>
        <v>0</v>
      </c>
      <c r="S458" s="13" t="str">
        <f>IFERROR(VLOOKUP($B458,'[1]Market Cap'!$G:$I,3,FALSE),"-")</f>
        <v>Small Cap</v>
      </c>
      <c r="T458" s="13"/>
      <c r="U458" s="13"/>
      <c r="V458" s="21">
        <f t="shared" si="213"/>
        <v>0</v>
      </c>
      <c r="W458" s="21">
        <f t="shared" si="213"/>
        <v>0</v>
      </c>
      <c r="X458" s="21">
        <f t="shared" si="213"/>
        <v>0</v>
      </c>
      <c r="Y458" s="22">
        <f t="shared" si="218"/>
        <v>0</v>
      </c>
      <c r="Z458" s="13">
        <f t="shared" si="219"/>
        <v>0</v>
      </c>
      <c r="AA458" s="23">
        <f t="shared" si="220"/>
        <v>0</v>
      </c>
      <c r="AB458" s="23">
        <f t="shared" si="221"/>
        <v>0</v>
      </c>
      <c r="AC458" s="23">
        <f t="shared" si="222"/>
        <v>0</v>
      </c>
      <c r="AD458" s="24">
        <f t="shared" si="223"/>
        <v>0</v>
      </c>
      <c r="AE458" s="25">
        <f>IFERROR(VLOOKUP($B458,'[1]Market Cap'!$G:$I,2,FALSE),"-")</f>
        <v>0</v>
      </c>
      <c r="AF458" s="20">
        <f t="shared" si="224"/>
        <v>0</v>
      </c>
      <c r="AG458" s="17">
        <f t="shared" si="225"/>
        <v>0</v>
      </c>
      <c r="AH458" s="17">
        <f t="shared" si="226"/>
        <v>0</v>
      </c>
      <c r="AI458" s="17" t="str">
        <f t="shared" si="227"/>
        <v>-</v>
      </c>
      <c r="AJ458" s="26" t="str">
        <f>IFERROR(VLOOKUP($B458,'[1]Paste Only'!$D:$AM,26,FALSE),"-")</f>
        <v>-</v>
      </c>
      <c r="AK458" s="26" t="str">
        <f>IFERROR(VLOOKUP($B458,'[1]Paste Only'!$D:$AM,23,FALSE),"-")</f>
        <v>-</v>
      </c>
      <c r="AL458" s="26" t="str">
        <f>IFERROR(VLOOKUP($B458,'[1]Paste Only'!$D:$AM,22,FALSE),"-")</f>
        <v>-</v>
      </c>
      <c r="AM458" s="21" t="str">
        <f t="shared" si="214"/>
        <v>-</v>
      </c>
      <c r="AN458" s="21" t="str">
        <f t="shared" si="214"/>
        <v>-</v>
      </c>
      <c r="AO458" s="21" t="str">
        <f t="shared" si="214"/>
        <v>-</v>
      </c>
      <c r="AP458" s="27">
        <f t="shared" si="228"/>
        <v>0</v>
      </c>
      <c r="AQ458" s="27" t="str">
        <f t="shared" si="229"/>
        <v>-</v>
      </c>
      <c r="AR458" s="27" t="str">
        <f t="shared" si="230"/>
        <v>-</v>
      </c>
      <c r="AS458" s="27">
        <f t="shared" si="231"/>
        <v>0</v>
      </c>
      <c r="AT458" s="27">
        <f t="shared" si="232"/>
        <v>0</v>
      </c>
      <c r="AU458" s="27">
        <f t="shared" si="233"/>
        <v>0</v>
      </c>
      <c r="AV458" s="21" t="str">
        <f t="shared" si="234"/>
        <v>0</v>
      </c>
      <c r="AW458" s="27">
        <f t="shared" si="235"/>
        <v>0</v>
      </c>
      <c r="AX458" s="27" t="str">
        <f t="shared" si="236"/>
        <v>-</v>
      </c>
      <c r="AY458" s="27" t="str">
        <f t="shared" si="237"/>
        <v>-</v>
      </c>
      <c r="AZ458" s="21" t="str">
        <f t="shared" si="238"/>
        <v>-</v>
      </c>
      <c r="BA458" s="21" t="str">
        <f t="shared" si="239"/>
        <v>-</v>
      </c>
      <c r="BB458" s="28" t="str">
        <f t="shared" si="240"/>
        <v>-</v>
      </c>
      <c r="BC458" s="28" t="s">
        <v>81</v>
      </c>
      <c r="BD458" s="28" t="s">
        <v>81</v>
      </c>
      <c r="BE458" s="28" t="s">
        <v>81</v>
      </c>
      <c r="BF458" s="28" t="str">
        <f t="shared" si="241"/>
        <v>-</v>
      </c>
      <c r="BG458" s="29">
        <f t="shared" si="242"/>
        <v>0</v>
      </c>
      <c r="BH458" s="29">
        <f t="shared" si="242"/>
        <v>0</v>
      </c>
      <c r="BI458" s="29">
        <f t="shared" si="242"/>
        <v>0</v>
      </c>
      <c r="BJ458" s="29">
        <f t="shared" si="215"/>
        <v>0</v>
      </c>
      <c r="BK458" s="29"/>
    </row>
    <row r="459" spans="1:64" x14ac:dyDescent="0.25">
      <c r="A459" s="13" t="s">
        <v>1431</v>
      </c>
      <c r="B459" s="13" t="s">
        <v>1432</v>
      </c>
      <c r="C459" s="13" t="s">
        <v>1433</v>
      </c>
      <c r="D459" s="13" t="str">
        <f>IFERROR(VLOOKUP($B459,[1]GICS!$C:$D,2,FALSE),"-")</f>
        <v>Utilities</v>
      </c>
      <c r="E459" s="14">
        <f>IFERROR(IF(VLOOKUP($B459,'[1]Paste Only'!$D:$AM,4,FALSE)="-",VLOOKUP($B459,'[1]Market Cap'!$A:$J,10,FALSE),VLOOKUP($B459,'[1]Paste Only'!$D:$AM,4,FALSE)),"-")</f>
        <v>248.85</v>
      </c>
      <c r="F459" s="14" t="str">
        <f>IFERROR(VLOOKUP($B459,'[1]Paste Only'!$D:$AM,5,FALSE),"-")</f>
        <v>-</v>
      </c>
      <c r="G459" s="15">
        <f>IFERROR(VLOOKUP($B459,'[1]Paste Only'!$D:$AM,6,FALSE),"-")</f>
        <v>0</v>
      </c>
      <c r="H459" s="15">
        <f>IFERROR(VLOOKUP($B459,'[1]Paste Only'!$D:$AM,7,FALSE),"-")</f>
        <v>0</v>
      </c>
      <c r="I459" s="15">
        <f>IFERROR(VLOOKUP($B459,'[1]Paste Only'!$D:$AM,8,FALSE),"-")</f>
        <v>0</v>
      </c>
      <c r="J459" s="16"/>
      <c r="K459" s="16"/>
      <c r="L459" s="14">
        <f>IFERROR(VLOOKUP($B459,'[1]Paste Only'!$D:$AM,12,FALSE),"-")</f>
        <v>124.64</v>
      </c>
      <c r="M459" s="14" t="str">
        <f>IFERROR(VLOOKUP($B459,'[1]Paste Only'!$D:$AM,15,FALSE),"-")</f>
        <v>-</v>
      </c>
      <c r="N459" s="17"/>
      <c r="O459" s="18"/>
      <c r="P459" s="19">
        <f t="shared" si="243"/>
        <v>0</v>
      </c>
      <c r="Q459" s="20">
        <f t="shared" si="216"/>
        <v>0</v>
      </c>
      <c r="R459" s="13">
        <f t="shared" si="217"/>
        <v>0</v>
      </c>
      <c r="S459" s="13" t="str">
        <f>IFERROR(VLOOKUP($B459,'[1]Market Cap'!$G:$I,3,FALSE),"-")</f>
        <v>Small Cap</v>
      </c>
      <c r="T459" s="13"/>
      <c r="U459" s="13"/>
      <c r="V459" s="21">
        <f t="shared" si="213"/>
        <v>0</v>
      </c>
      <c r="W459" s="21">
        <f t="shared" si="213"/>
        <v>0</v>
      </c>
      <c r="X459" s="21">
        <f t="shared" si="213"/>
        <v>0</v>
      </c>
      <c r="Y459" s="22">
        <f t="shared" si="218"/>
        <v>0</v>
      </c>
      <c r="Z459" s="13">
        <f t="shared" si="219"/>
        <v>0</v>
      </c>
      <c r="AA459" s="23">
        <f t="shared" si="220"/>
        <v>0</v>
      </c>
      <c r="AB459" s="23">
        <f t="shared" si="221"/>
        <v>0</v>
      </c>
      <c r="AC459" s="23">
        <f t="shared" si="222"/>
        <v>0</v>
      </c>
      <c r="AD459" s="24">
        <f t="shared" si="223"/>
        <v>0</v>
      </c>
      <c r="AE459" s="25">
        <f>IFERROR(VLOOKUP($B459,'[1]Market Cap'!$G:$I,2,FALSE),"-")</f>
        <v>10168.787262690001</v>
      </c>
      <c r="AF459" s="20">
        <f t="shared" si="224"/>
        <v>0</v>
      </c>
      <c r="AG459" s="17">
        <f t="shared" si="225"/>
        <v>0</v>
      </c>
      <c r="AH459" s="17">
        <f t="shared" si="226"/>
        <v>0</v>
      </c>
      <c r="AI459" s="17" t="str">
        <f t="shared" si="227"/>
        <v>-</v>
      </c>
      <c r="AJ459" s="26" t="str">
        <f>IFERROR(VLOOKUP($B459,'[1]Paste Only'!$D:$AM,26,FALSE),"-")</f>
        <v>-</v>
      </c>
      <c r="AK459" s="26" t="str">
        <f>IFERROR(VLOOKUP($B459,'[1]Paste Only'!$D:$AM,23,FALSE),"-")</f>
        <v>-</v>
      </c>
      <c r="AL459" s="26" t="str">
        <f>IFERROR(VLOOKUP($B459,'[1]Paste Only'!$D:$AM,22,FALSE),"-")</f>
        <v>-</v>
      </c>
      <c r="AM459" s="21" t="str">
        <f t="shared" si="214"/>
        <v>-</v>
      </c>
      <c r="AN459" s="21" t="str">
        <f t="shared" si="214"/>
        <v>-</v>
      </c>
      <c r="AO459" s="21" t="str">
        <f t="shared" si="214"/>
        <v>-</v>
      </c>
      <c r="AP459" s="27">
        <f t="shared" si="228"/>
        <v>0</v>
      </c>
      <c r="AQ459" s="27" t="str">
        <f t="shared" si="229"/>
        <v>-</v>
      </c>
      <c r="AR459" s="27" t="str">
        <f t="shared" si="230"/>
        <v>-</v>
      </c>
      <c r="AS459" s="27">
        <f t="shared" si="231"/>
        <v>0</v>
      </c>
      <c r="AT459" s="27">
        <f t="shared" si="232"/>
        <v>0</v>
      </c>
      <c r="AU459" s="27">
        <f t="shared" si="233"/>
        <v>0</v>
      </c>
      <c r="AV459" s="21" t="str">
        <f t="shared" si="234"/>
        <v>0</v>
      </c>
      <c r="AW459" s="27">
        <f t="shared" si="235"/>
        <v>0</v>
      </c>
      <c r="AX459" s="27" t="str">
        <f t="shared" si="236"/>
        <v>-</v>
      </c>
      <c r="AY459" s="27" t="str">
        <f t="shared" si="237"/>
        <v>-</v>
      </c>
      <c r="AZ459" s="21" t="str">
        <f t="shared" si="238"/>
        <v>-</v>
      </c>
      <c r="BA459" s="21" t="str">
        <f t="shared" si="239"/>
        <v>-</v>
      </c>
      <c r="BB459" s="28" t="str">
        <f t="shared" si="240"/>
        <v>-</v>
      </c>
      <c r="BC459" s="28" t="s">
        <v>81</v>
      </c>
      <c r="BD459" s="28" t="s">
        <v>81</v>
      </c>
      <c r="BE459" s="28" t="s">
        <v>81</v>
      </c>
      <c r="BF459" s="28" t="str">
        <f t="shared" si="241"/>
        <v>-</v>
      </c>
      <c r="BG459" s="29">
        <f t="shared" si="242"/>
        <v>0</v>
      </c>
      <c r="BH459" s="29">
        <f t="shared" si="242"/>
        <v>0</v>
      </c>
      <c r="BI459" s="29">
        <f t="shared" si="242"/>
        <v>0</v>
      </c>
      <c r="BJ459" s="29">
        <f t="shared" si="215"/>
        <v>0</v>
      </c>
      <c r="BK459" s="29"/>
    </row>
    <row r="460" spans="1:64" x14ac:dyDescent="0.25">
      <c r="A460" s="13" t="s">
        <v>1434</v>
      </c>
      <c r="B460" s="13" t="s">
        <v>1435</v>
      </c>
      <c r="C460" s="13" t="s">
        <v>1436</v>
      </c>
      <c r="D460" s="13" t="str">
        <f>IFERROR(VLOOKUP($B460,[1]GICS!$C:$D,2,FALSE),"-")</f>
        <v>-</v>
      </c>
      <c r="E460" s="14">
        <f>IFERROR(IF(VLOOKUP($B460,'[1]Paste Only'!$D:$AM,4,FALSE)="-",VLOOKUP($B460,'[1]Market Cap'!$A:$J,10,FALSE),VLOOKUP($B460,'[1]Paste Only'!$D:$AM,4,FALSE)),"-")</f>
        <v>0</v>
      </c>
      <c r="F460" s="14" t="str">
        <f>IFERROR(VLOOKUP($B460,'[1]Paste Only'!$D:$AM,5,FALSE),"-")</f>
        <v>-</v>
      </c>
      <c r="G460" s="15">
        <f>IFERROR(VLOOKUP($B460,'[1]Paste Only'!$D:$AM,6,FALSE),"-")</f>
        <v>0</v>
      </c>
      <c r="H460" s="15">
        <f>IFERROR(VLOOKUP($B460,'[1]Paste Only'!$D:$AM,7,FALSE),"-")</f>
        <v>0</v>
      </c>
      <c r="I460" s="15">
        <f>IFERROR(VLOOKUP($B460,'[1]Paste Only'!$D:$AM,8,FALSE),"-")</f>
        <v>0</v>
      </c>
      <c r="J460" s="16"/>
      <c r="K460" s="16"/>
      <c r="L460" s="14">
        <f>IFERROR(VLOOKUP($B460,'[1]Paste Only'!$D:$AM,12,FALSE),"-")</f>
        <v>-16.7</v>
      </c>
      <c r="M460" s="14" t="str">
        <f>IFERROR(VLOOKUP($B460,'[1]Paste Only'!$D:$AM,15,FALSE),"-")</f>
        <v>-</v>
      </c>
      <c r="N460" s="17"/>
      <c r="O460" s="18"/>
      <c r="P460" s="19">
        <f t="shared" si="243"/>
        <v>0</v>
      </c>
      <c r="Q460" s="20">
        <f t="shared" si="216"/>
        <v>0</v>
      </c>
      <c r="R460" s="13">
        <f t="shared" si="217"/>
        <v>0</v>
      </c>
      <c r="S460" s="13" t="str">
        <f>IFERROR(VLOOKUP($B460,'[1]Market Cap'!$G:$I,3,FALSE),"-")</f>
        <v>Small Cap</v>
      </c>
      <c r="T460" s="13"/>
      <c r="U460" s="13"/>
      <c r="V460" s="21">
        <f t="shared" si="213"/>
        <v>0</v>
      </c>
      <c r="W460" s="21">
        <f t="shared" si="213"/>
        <v>0</v>
      </c>
      <c r="X460" s="21">
        <f t="shared" si="213"/>
        <v>0</v>
      </c>
      <c r="Y460" s="22">
        <f t="shared" si="218"/>
        <v>0</v>
      </c>
      <c r="Z460" s="13">
        <f t="shared" si="219"/>
        <v>0</v>
      </c>
      <c r="AA460" s="23">
        <f t="shared" si="220"/>
        <v>0</v>
      </c>
      <c r="AB460" s="23">
        <f t="shared" si="221"/>
        <v>0</v>
      </c>
      <c r="AC460" s="23">
        <f t="shared" si="222"/>
        <v>0</v>
      </c>
      <c r="AD460" s="24">
        <f t="shared" si="223"/>
        <v>0</v>
      </c>
      <c r="AE460" s="25">
        <f>IFERROR(VLOOKUP($B460,'[1]Market Cap'!$G:$I,2,FALSE),"-")</f>
        <v>0</v>
      </c>
      <c r="AF460" s="20">
        <f t="shared" si="224"/>
        <v>0</v>
      </c>
      <c r="AG460" s="17">
        <f t="shared" si="225"/>
        <v>0</v>
      </c>
      <c r="AH460" s="17">
        <f t="shared" si="226"/>
        <v>0</v>
      </c>
      <c r="AI460" s="17" t="str">
        <f t="shared" si="227"/>
        <v>-</v>
      </c>
      <c r="AJ460" s="26" t="str">
        <f>IFERROR(VLOOKUP($B460,'[1]Paste Only'!$D:$AM,26,FALSE),"-")</f>
        <v>-</v>
      </c>
      <c r="AK460" s="26" t="str">
        <f>IFERROR(VLOOKUP($B460,'[1]Paste Only'!$D:$AM,23,FALSE),"-")</f>
        <v>-</v>
      </c>
      <c r="AL460" s="26" t="str">
        <f>IFERROR(VLOOKUP($B460,'[1]Paste Only'!$D:$AM,22,FALSE),"-")</f>
        <v>-</v>
      </c>
      <c r="AM460" s="21" t="str">
        <f t="shared" si="214"/>
        <v>-</v>
      </c>
      <c r="AN460" s="21" t="str">
        <f t="shared" si="214"/>
        <v>-</v>
      </c>
      <c r="AO460" s="21" t="str">
        <f t="shared" si="214"/>
        <v>-</v>
      </c>
      <c r="AP460" s="27">
        <f t="shared" si="228"/>
        <v>0</v>
      </c>
      <c r="AQ460" s="27" t="str">
        <f t="shared" si="229"/>
        <v>-</v>
      </c>
      <c r="AR460" s="27" t="str">
        <f t="shared" si="230"/>
        <v>-</v>
      </c>
      <c r="AS460" s="27">
        <f t="shared" si="231"/>
        <v>0</v>
      </c>
      <c r="AT460" s="27">
        <f t="shared" si="232"/>
        <v>0</v>
      </c>
      <c r="AU460" s="27">
        <f t="shared" si="233"/>
        <v>0</v>
      </c>
      <c r="AV460" s="21" t="str">
        <f t="shared" si="234"/>
        <v>0</v>
      </c>
      <c r="AW460" s="27">
        <f t="shared" si="235"/>
        <v>0</v>
      </c>
      <c r="AX460" s="27" t="str">
        <f t="shared" si="236"/>
        <v>-</v>
      </c>
      <c r="AY460" s="27" t="str">
        <f t="shared" si="237"/>
        <v>-</v>
      </c>
      <c r="AZ460" s="21" t="str">
        <f t="shared" si="238"/>
        <v>-</v>
      </c>
      <c r="BA460" s="21" t="str">
        <f t="shared" si="239"/>
        <v>-</v>
      </c>
      <c r="BB460" s="28" t="str">
        <f t="shared" si="240"/>
        <v>-</v>
      </c>
      <c r="BC460" s="28" t="s">
        <v>81</v>
      </c>
      <c r="BD460" s="28" t="s">
        <v>81</v>
      </c>
      <c r="BE460" s="28" t="s">
        <v>81</v>
      </c>
      <c r="BF460" s="28" t="str">
        <f t="shared" si="241"/>
        <v>-</v>
      </c>
      <c r="BG460" s="29">
        <f t="shared" si="242"/>
        <v>0</v>
      </c>
      <c r="BH460" s="29">
        <f t="shared" si="242"/>
        <v>0</v>
      </c>
      <c r="BI460" s="29">
        <f t="shared" si="242"/>
        <v>0</v>
      </c>
      <c r="BJ460" s="29">
        <f t="shared" si="215"/>
        <v>0</v>
      </c>
      <c r="BK460" s="29"/>
    </row>
    <row r="461" spans="1:64" x14ac:dyDescent="0.25">
      <c r="A461" s="13" t="s">
        <v>1437</v>
      </c>
      <c r="B461" s="13" t="s">
        <v>1438</v>
      </c>
      <c r="C461" s="13" t="s">
        <v>1439</v>
      </c>
      <c r="D461" s="13" t="str">
        <f>IFERROR(VLOOKUP($B461,[1]GICS!$C:$D,2,FALSE),"-")</f>
        <v>Materials</v>
      </c>
      <c r="E461" s="14">
        <f>IFERROR(IF(VLOOKUP($B461,'[1]Paste Only'!$D:$AM,4,FALSE)="-",VLOOKUP($B461,'[1]Market Cap'!$A:$J,10,FALSE),VLOOKUP($B461,'[1]Paste Only'!$D:$AM,4,FALSE)),"-")</f>
        <v>14129.3</v>
      </c>
      <c r="F461" s="14">
        <f>IFERROR(VLOOKUP($B461,'[1]Paste Only'!$D:$AM,5,FALSE),"-")</f>
        <v>19083</v>
      </c>
      <c r="G461" s="15">
        <f>IFERROR(VLOOKUP($B461,'[1]Paste Only'!$D:$AM,6,FALSE),"-")</f>
        <v>2</v>
      </c>
      <c r="H461" s="15">
        <f>IFERROR(VLOOKUP($B461,'[1]Paste Only'!$D:$AM,7,FALSE),"-")</f>
        <v>0</v>
      </c>
      <c r="I461" s="15">
        <f>IFERROR(VLOOKUP($B461,'[1]Paste Only'!$D:$AM,8,FALSE),"-")</f>
        <v>0</v>
      </c>
      <c r="J461" s="16"/>
      <c r="K461" s="16"/>
      <c r="L461" s="14">
        <f>IFERROR(VLOOKUP($B461,'[1]Paste Only'!$D:$AM,12,FALSE),"-")</f>
        <v>41.37</v>
      </c>
      <c r="M461" s="14">
        <f>IFERROR(VLOOKUP($B461,'[1]Paste Only'!$D:$AM,15,FALSE),"-")</f>
        <v>109.03528735632185</v>
      </c>
      <c r="N461" s="17"/>
      <c r="O461" s="18"/>
      <c r="P461" s="19">
        <f t="shared" si="243"/>
        <v>1.6356124572473254</v>
      </c>
      <c r="Q461" s="20">
        <f t="shared" si="216"/>
        <v>0.35059769415328446</v>
      </c>
      <c r="R461" s="13">
        <f t="shared" si="217"/>
        <v>2</v>
      </c>
      <c r="S461" s="13" t="str">
        <f>IFERROR(VLOOKUP($B461,'[1]Market Cap'!$G:$I,3,FALSE),"-")</f>
        <v>Small Cap</v>
      </c>
      <c r="T461" s="13"/>
      <c r="U461" s="13"/>
      <c r="V461" s="21">
        <f t="shared" si="213"/>
        <v>0</v>
      </c>
      <c r="W461" s="21">
        <f t="shared" si="213"/>
        <v>0</v>
      </c>
      <c r="X461" s="21">
        <f t="shared" si="213"/>
        <v>0</v>
      </c>
      <c r="Y461" s="22">
        <f t="shared" si="218"/>
        <v>0</v>
      </c>
      <c r="Z461" s="13">
        <f t="shared" si="219"/>
        <v>0</v>
      </c>
      <c r="AA461" s="23">
        <f t="shared" si="220"/>
        <v>0</v>
      </c>
      <c r="AB461" s="23">
        <f t="shared" si="221"/>
        <v>0</v>
      </c>
      <c r="AC461" s="23">
        <f t="shared" si="222"/>
        <v>0</v>
      </c>
      <c r="AD461" s="24">
        <f t="shared" si="223"/>
        <v>0</v>
      </c>
      <c r="AE461" s="25">
        <f>IFERROR(VLOOKUP($B461,'[1]Market Cap'!$G:$I,2,FALSE),"-")</f>
        <v>21171.52114918</v>
      </c>
      <c r="AF461" s="20">
        <f t="shared" si="224"/>
        <v>0</v>
      </c>
      <c r="AG461" s="17">
        <f t="shared" si="225"/>
        <v>0</v>
      </c>
      <c r="AH461" s="17">
        <f t="shared" si="226"/>
        <v>0</v>
      </c>
      <c r="AI461" s="17" t="str">
        <f t="shared" si="227"/>
        <v>-</v>
      </c>
      <c r="AJ461" s="26">
        <f>IFERROR(VLOOKUP($B461,'[1]Paste Only'!$D:$AM,26,FALSE),"-")</f>
        <v>19083</v>
      </c>
      <c r="AK461" s="26">
        <f>IFERROR(VLOOKUP($B461,'[1]Paste Only'!$D:$AM,23,FALSE),"-")</f>
        <v>19150</v>
      </c>
      <c r="AL461" s="26">
        <f>IFERROR(VLOOKUP($B461,'[1]Paste Only'!$D:$AM,22,FALSE),"-")</f>
        <v>19016</v>
      </c>
      <c r="AM461" s="21">
        <f t="shared" si="214"/>
        <v>0</v>
      </c>
      <c r="AN461" s="21">
        <f t="shared" si="214"/>
        <v>3.5109783577005338E-3</v>
      </c>
      <c r="AO461" s="21">
        <f t="shared" si="214"/>
        <v>-3.5109783577005338E-3</v>
      </c>
      <c r="AP461" s="27">
        <f t="shared" si="228"/>
        <v>0</v>
      </c>
      <c r="AQ461" s="27">
        <f t="shared" si="229"/>
        <v>0</v>
      </c>
      <c r="AR461" s="27">
        <f t="shared" si="230"/>
        <v>19083</v>
      </c>
      <c r="AS461" s="27">
        <f t="shared" si="231"/>
        <v>19083</v>
      </c>
      <c r="AT461" s="27">
        <f t="shared" si="232"/>
        <v>0</v>
      </c>
      <c r="AU461" s="27">
        <f t="shared" si="233"/>
        <v>0</v>
      </c>
      <c r="AV461" s="21">
        <f t="shared" si="234"/>
        <v>1</v>
      </c>
      <c r="AW461" s="27">
        <f t="shared" si="235"/>
        <v>19083</v>
      </c>
      <c r="AX461" s="27">
        <f t="shared" si="236"/>
        <v>19083</v>
      </c>
      <c r="AY461" s="27">
        <f t="shared" si="237"/>
        <v>19083</v>
      </c>
      <c r="AZ461" s="21">
        <f t="shared" si="238"/>
        <v>0.35059769415328446</v>
      </c>
      <c r="BA461" s="21">
        <f t="shared" si="239"/>
        <v>0.3</v>
      </c>
      <c r="BB461" s="28">
        <f t="shared" si="240"/>
        <v>19083</v>
      </c>
      <c r="BC461" s="28" t="s">
        <v>81</v>
      </c>
      <c r="BD461" s="28" t="s">
        <v>81</v>
      </c>
      <c r="BE461" s="28" t="s">
        <v>81</v>
      </c>
      <c r="BF461" s="28" t="str">
        <f t="shared" si="241"/>
        <v>-</v>
      </c>
      <c r="BG461" s="29">
        <f t="shared" si="242"/>
        <v>0</v>
      </c>
      <c r="BH461" s="29">
        <f t="shared" si="242"/>
        <v>0</v>
      </c>
      <c r="BI461" s="29">
        <f t="shared" si="242"/>
        <v>0</v>
      </c>
      <c r="BJ461" s="29">
        <f t="shared" si="215"/>
        <v>0</v>
      </c>
      <c r="BK461" s="29"/>
    </row>
    <row r="462" spans="1:64" x14ac:dyDescent="0.25">
      <c r="A462" s="13" t="s">
        <v>1440</v>
      </c>
      <c r="B462" s="13" t="s">
        <v>1441</v>
      </c>
      <c r="C462" s="13" t="s">
        <v>1442</v>
      </c>
      <c r="D462" s="13" t="str">
        <f>IFERROR(VLOOKUP($B462,[1]GICS!$C:$D,2,FALSE),"-")</f>
        <v>Industrials</v>
      </c>
      <c r="E462" s="14">
        <f>IFERROR(IF(VLOOKUP($B462,'[1]Paste Only'!$D:$AM,4,FALSE)="-",VLOOKUP($B462,'[1]Market Cap'!$A:$J,10,FALSE),VLOOKUP($B462,'[1]Paste Only'!$D:$AM,4,FALSE)),"-")</f>
        <v>600.6</v>
      </c>
      <c r="F462" s="14">
        <f>IFERROR(VLOOKUP($B462,'[1]Paste Only'!$D:$AM,5,FALSE),"-")</f>
        <v>740.75</v>
      </c>
      <c r="G462" s="15">
        <f>IFERROR(VLOOKUP($B462,'[1]Paste Only'!$D:$AM,6,FALSE),"-")</f>
        <v>5</v>
      </c>
      <c r="H462" s="15">
        <f>IFERROR(VLOOKUP($B462,'[1]Paste Only'!$D:$AM,7,FALSE),"-")</f>
        <v>0</v>
      </c>
      <c r="I462" s="15">
        <f>IFERROR(VLOOKUP($B462,'[1]Paste Only'!$D:$AM,8,FALSE),"-")</f>
        <v>0</v>
      </c>
      <c r="J462" s="16"/>
      <c r="K462" s="16"/>
      <c r="L462" s="14">
        <f>IFERROR(VLOOKUP($B462,'[1]Paste Only'!$D:$AM,12,FALSE),"-")</f>
        <v>18.5</v>
      </c>
      <c r="M462" s="14">
        <f>IFERROR(VLOOKUP($B462,'[1]Paste Only'!$D:$AM,15,FALSE),"-")</f>
        <v>22.633126436781609</v>
      </c>
      <c r="N462" s="17"/>
      <c r="O462" s="18"/>
      <c r="P462" s="19">
        <f t="shared" si="243"/>
        <v>0.22341223982603298</v>
      </c>
      <c r="Q462" s="20">
        <f t="shared" si="216"/>
        <v>0.23334998334998325</v>
      </c>
      <c r="R462" s="13">
        <f t="shared" si="217"/>
        <v>5</v>
      </c>
      <c r="S462" s="13" t="str">
        <f>IFERROR(VLOOKUP($B462,'[1]Market Cap'!$G:$I,3,FALSE),"-")</f>
        <v>Small Cap</v>
      </c>
      <c r="T462" s="13"/>
      <c r="U462" s="13"/>
      <c r="V462" s="21">
        <f t="shared" si="213"/>
        <v>0</v>
      </c>
      <c r="W462" s="21">
        <f t="shared" si="213"/>
        <v>0</v>
      </c>
      <c r="X462" s="21">
        <f t="shared" si="213"/>
        <v>0</v>
      </c>
      <c r="Y462" s="22">
        <f t="shared" si="218"/>
        <v>0</v>
      </c>
      <c r="Z462" s="13">
        <f t="shared" si="219"/>
        <v>0</v>
      </c>
      <c r="AA462" s="23">
        <f t="shared" si="220"/>
        <v>0</v>
      </c>
      <c r="AB462" s="23">
        <f t="shared" si="221"/>
        <v>0</v>
      </c>
      <c r="AC462" s="23">
        <f t="shared" si="222"/>
        <v>0</v>
      </c>
      <c r="AD462" s="24">
        <f t="shared" si="223"/>
        <v>0</v>
      </c>
      <c r="AE462" s="25">
        <f>IFERROR(VLOOKUP($B462,'[1]Market Cap'!$G:$I,2,FALSE),"-")</f>
        <v>13477.459795799999</v>
      </c>
      <c r="AF462" s="20">
        <f t="shared" si="224"/>
        <v>0</v>
      </c>
      <c r="AG462" s="17">
        <f t="shared" si="225"/>
        <v>0</v>
      </c>
      <c r="AH462" s="17">
        <f t="shared" si="226"/>
        <v>0</v>
      </c>
      <c r="AI462" s="17" t="str">
        <f t="shared" si="227"/>
        <v>-</v>
      </c>
      <c r="AJ462" s="26">
        <f>IFERROR(VLOOKUP($B462,'[1]Paste Only'!$D:$AM,26,FALSE),"-")</f>
        <v>747.5</v>
      </c>
      <c r="AK462" s="26">
        <f>IFERROR(VLOOKUP($B462,'[1]Paste Only'!$D:$AM,23,FALSE),"-")</f>
        <v>774</v>
      </c>
      <c r="AL462" s="26">
        <f>IFERROR(VLOOKUP($B462,'[1]Paste Only'!$D:$AM,22,FALSE),"-")</f>
        <v>694</v>
      </c>
      <c r="AM462" s="21">
        <f t="shared" si="214"/>
        <v>9.1123860951738411E-3</v>
      </c>
      <c r="AN462" s="21">
        <f t="shared" si="214"/>
        <v>4.4886938913263563E-2</v>
      </c>
      <c r="AO462" s="21">
        <f t="shared" si="214"/>
        <v>-6.3111711103611245E-2</v>
      </c>
      <c r="AP462" s="27">
        <f t="shared" si="228"/>
        <v>0</v>
      </c>
      <c r="AQ462" s="27">
        <f t="shared" si="229"/>
        <v>0</v>
      </c>
      <c r="AR462" s="27">
        <f t="shared" si="230"/>
        <v>740.75</v>
      </c>
      <c r="AS462" s="27">
        <f t="shared" si="231"/>
        <v>740.75</v>
      </c>
      <c r="AT462" s="27">
        <f t="shared" si="232"/>
        <v>0</v>
      </c>
      <c r="AU462" s="27">
        <f t="shared" si="233"/>
        <v>0</v>
      </c>
      <c r="AV462" s="21">
        <f t="shared" si="234"/>
        <v>1</v>
      </c>
      <c r="AW462" s="27">
        <f t="shared" si="235"/>
        <v>740.75</v>
      </c>
      <c r="AX462" s="27">
        <f t="shared" si="236"/>
        <v>740.75</v>
      </c>
      <c r="AY462" s="27">
        <f t="shared" si="237"/>
        <v>747.5</v>
      </c>
      <c r="AZ462" s="21">
        <f t="shared" si="238"/>
        <v>0.24458874458874447</v>
      </c>
      <c r="BA462" s="21">
        <f t="shared" si="239"/>
        <v>0.24458874458874447</v>
      </c>
      <c r="BB462" s="28">
        <f t="shared" si="240"/>
        <v>740.75</v>
      </c>
      <c r="BC462" s="28" t="s">
        <v>81</v>
      </c>
      <c r="BD462" s="28" t="s">
        <v>81</v>
      </c>
      <c r="BE462" s="28" t="s">
        <v>81</v>
      </c>
      <c r="BF462" s="28" t="str">
        <f t="shared" si="241"/>
        <v>-</v>
      </c>
      <c r="BG462" s="29">
        <f t="shared" si="242"/>
        <v>0</v>
      </c>
      <c r="BH462" s="29">
        <f t="shared" si="242"/>
        <v>0</v>
      </c>
      <c r="BI462" s="29">
        <f t="shared" si="242"/>
        <v>0</v>
      </c>
      <c r="BJ462" s="29">
        <f t="shared" si="215"/>
        <v>0</v>
      </c>
      <c r="BK462" s="29"/>
    </row>
    <row r="463" spans="1:64" x14ac:dyDescent="0.25">
      <c r="A463" s="13" t="s">
        <v>1443</v>
      </c>
      <c r="B463" s="13" t="s">
        <v>1444</v>
      </c>
      <c r="C463" s="13" t="s">
        <v>1445</v>
      </c>
      <c r="D463" s="13" t="str">
        <f>IFERROR(VLOOKUP($B463,[1]GICS!$C:$D,2,FALSE),"-")</f>
        <v>Real Estate</v>
      </c>
      <c r="E463" s="14">
        <f>IFERROR(IF(VLOOKUP($B463,'[1]Paste Only'!$D:$AM,4,FALSE)="-",VLOOKUP($B463,'[1]Market Cap'!$A:$J,10,FALSE),VLOOKUP($B463,'[1]Paste Only'!$D:$AM,4,FALSE)),"-")</f>
        <v>533.35</v>
      </c>
      <c r="F463" s="14">
        <f>IFERROR(VLOOKUP($B463,'[1]Paste Only'!$D:$AM,5,FALSE),"-")</f>
        <v>769</v>
      </c>
      <c r="G463" s="15">
        <f>IFERROR(VLOOKUP($B463,'[1]Paste Only'!$D:$AM,6,FALSE),"-")</f>
        <v>5</v>
      </c>
      <c r="H463" s="15">
        <f>IFERROR(VLOOKUP($B463,'[1]Paste Only'!$D:$AM,7,FALSE),"-")</f>
        <v>0</v>
      </c>
      <c r="I463" s="15">
        <f>IFERROR(VLOOKUP($B463,'[1]Paste Only'!$D:$AM,8,FALSE),"-")</f>
        <v>0</v>
      </c>
      <c r="J463" s="16"/>
      <c r="K463" s="16"/>
      <c r="L463" s="14">
        <f>IFERROR(VLOOKUP($B463,'[1]Paste Only'!$D:$AM,12,FALSE),"-")</f>
        <v>12.43</v>
      </c>
      <c r="M463" s="14">
        <f>IFERROR(VLOOKUP($B463,'[1]Paste Only'!$D:$AM,15,FALSE),"-")</f>
        <v>18.389195402298849</v>
      </c>
      <c r="N463" s="17"/>
      <c r="O463" s="18"/>
      <c r="P463" s="19">
        <f t="shared" si="243"/>
        <v>0.47942038634745376</v>
      </c>
      <c r="Q463" s="20">
        <f t="shared" si="216"/>
        <v>0.44182994281428689</v>
      </c>
      <c r="R463" s="13">
        <f t="shared" si="217"/>
        <v>5</v>
      </c>
      <c r="S463" s="13" t="str">
        <f>IFERROR(VLOOKUP($B463,'[1]Market Cap'!$G:$I,3,FALSE),"-")</f>
        <v>Small Cap</v>
      </c>
      <c r="T463" s="13"/>
      <c r="U463" s="13"/>
      <c r="V463" s="21">
        <f t="shared" si="213"/>
        <v>0</v>
      </c>
      <c r="W463" s="21">
        <f t="shared" si="213"/>
        <v>0</v>
      </c>
      <c r="X463" s="21">
        <f t="shared" si="213"/>
        <v>0</v>
      </c>
      <c r="Y463" s="22">
        <f t="shared" si="218"/>
        <v>0</v>
      </c>
      <c r="Z463" s="13">
        <f t="shared" si="219"/>
        <v>0</v>
      </c>
      <c r="AA463" s="23">
        <f t="shared" si="220"/>
        <v>0</v>
      </c>
      <c r="AB463" s="23">
        <f t="shared" si="221"/>
        <v>0</v>
      </c>
      <c r="AC463" s="23">
        <f t="shared" si="222"/>
        <v>0</v>
      </c>
      <c r="AD463" s="24">
        <f t="shared" si="223"/>
        <v>0</v>
      </c>
      <c r="AE463" s="25">
        <f>IFERROR(VLOOKUP($B463,'[1]Market Cap'!$G:$I,2,FALSE),"-")</f>
        <v>18307.804954359999</v>
      </c>
      <c r="AF463" s="20">
        <f t="shared" si="224"/>
        <v>0</v>
      </c>
      <c r="AG463" s="17">
        <f t="shared" si="225"/>
        <v>0</v>
      </c>
      <c r="AH463" s="17">
        <f t="shared" si="226"/>
        <v>0</v>
      </c>
      <c r="AI463" s="17" t="str">
        <f t="shared" si="227"/>
        <v>-</v>
      </c>
      <c r="AJ463" s="26">
        <f>IFERROR(VLOOKUP($B463,'[1]Paste Only'!$D:$AM,26,FALSE),"-")</f>
        <v>800</v>
      </c>
      <c r="AK463" s="26">
        <f>IFERROR(VLOOKUP($B463,'[1]Paste Only'!$D:$AM,23,FALSE),"-")</f>
        <v>807</v>
      </c>
      <c r="AL463" s="26">
        <f>IFERROR(VLOOKUP($B463,'[1]Paste Only'!$D:$AM,22,FALSE),"-")</f>
        <v>700</v>
      </c>
      <c r="AM463" s="21">
        <f t="shared" si="214"/>
        <v>4.0312093628088519E-2</v>
      </c>
      <c r="AN463" s="21">
        <f t="shared" si="214"/>
        <v>4.9414824447334249E-2</v>
      </c>
      <c r="AO463" s="21">
        <f t="shared" si="214"/>
        <v>-8.9726918075422657E-2</v>
      </c>
      <c r="AP463" s="27">
        <f t="shared" si="228"/>
        <v>0</v>
      </c>
      <c r="AQ463" s="27">
        <f t="shared" si="229"/>
        <v>0</v>
      </c>
      <c r="AR463" s="27">
        <f t="shared" si="230"/>
        <v>769</v>
      </c>
      <c r="AS463" s="27">
        <f t="shared" si="231"/>
        <v>769</v>
      </c>
      <c r="AT463" s="27">
        <f t="shared" si="232"/>
        <v>0</v>
      </c>
      <c r="AU463" s="27">
        <f t="shared" si="233"/>
        <v>0</v>
      </c>
      <c r="AV463" s="21">
        <f t="shared" si="234"/>
        <v>1</v>
      </c>
      <c r="AW463" s="27">
        <f t="shared" si="235"/>
        <v>769</v>
      </c>
      <c r="AX463" s="27">
        <f t="shared" si="236"/>
        <v>769</v>
      </c>
      <c r="AY463" s="27">
        <f t="shared" si="237"/>
        <v>800</v>
      </c>
      <c r="AZ463" s="21">
        <f t="shared" si="238"/>
        <v>0.49995312646479784</v>
      </c>
      <c r="BA463" s="21">
        <f t="shared" si="239"/>
        <v>0.49995312646479784</v>
      </c>
      <c r="BB463" s="28">
        <f t="shared" si="240"/>
        <v>769</v>
      </c>
      <c r="BC463" s="28" t="s">
        <v>81</v>
      </c>
      <c r="BD463" s="28" t="s">
        <v>81</v>
      </c>
      <c r="BE463" s="28" t="s">
        <v>81</v>
      </c>
      <c r="BF463" s="28" t="str">
        <f t="shared" si="241"/>
        <v>-</v>
      </c>
      <c r="BG463" s="29">
        <f t="shared" si="242"/>
        <v>0</v>
      </c>
      <c r="BH463" s="29">
        <f t="shared" si="242"/>
        <v>0</v>
      </c>
      <c r="BI463" s="29">
        <f t="shared" si="242"/>
        <v>0</v>
      </c>
      <c r="BJ463" s="29">
        <f t="shared" si="215"/>
        <v>0</v>
      </c>
      <c r="BK463" s="29"/>
    </row>
    <row r="464" spans="1:64" x14ac:dyDescent="0.25">
      <c r="A464" s="13" t="s">
        <v>1446</v>
      </c>
      <c r="B464" s="13" t="s">
        <v>1447</v>
      </c>
      <c r="C464" s="13" t="s">
        <v>1448</v>
      </c>
      <c r="D464" s="13" t="str">
        <f>IFERROR(VLOOKUP($B464,[1]GICS!$C:$D,2,FALSE),"-")</f>
        <v>Real Estate</v>
      </c>
      <c r="E464" s="14">
        <f>IFERROR(IF(VLOOKUP($B464,'[1]Paste Only'!$D:$AM,4,FALSE)="-",VLOOKUP($B464,'[1]Market Cap'!$A:$J,10,FALSE),VLOOKUP($B464,'[1]Paste Only'!$D:$AM,4,FALSE)),"-")</f>
        <v>168.35</v>
      </c>
      <c r="F464" s="14" t="str">
        <f>IFERROR(VLOOKUP($B464,'[1]Paste Only'!$D:$AM,5,FALSE),"-")</f>
        <v>-</v>
      </c>
      <c r="G464" s="15">
        <f>IFERROR(VLOOKUP($B464,'[1]Paste Only'!$D:$AM,6,FALSE),"-")</f>
        <v>0</v>
      </c>
      <c r="H464" s="15">
        <f>IFERROR(VLOOKUP($B464,'[1]Paste Only'!$D:$AM,7,FALSE),"-")</f>
        <v>0</v>
      </c>
      <c r="I464" s="15">
        <f>IFERROR(VLOOKUP($B464,'[1]Paste Only'!$D:$AM,8,FALSE),"-")</f>
        <v>0</v>
      </c>
      <c r="J464" s="16"/>
      <c r="K464" s="16"/>
      <c r="L464" s="14">
        <f>IFERROR(VLOOKUP($B464,'[1]Paste Only'!$D:$AM,12,FALSE),"-")</f>
        <v>-2.33</v>
      </c>
      <c r="M464" s="14" t="str">
        <f>IFERROR(VLOOKUP($B464,'[1]Paste Only'!$D:$AM,15,FALSE),"-")</f>
        <v>-</v>
      </c>
      <c r="N464" s="17"/>
      <c r="O464" s="18"/>
      <c r="P464" s="19">
        <f t="shared" si="243"/>
        <v>0</v>
      </c>
      <c r="Q464" s="20">
        <f t="shared" si="216"/>
        <v>0</v>
      </c>
      <c r="R464" s="13">
        <f t="shared" si="217"/>
        <v>0</v>
      </c>
      <c r="S464" s="13" t="str">
        <f>IFERROR(VLOOKUP($B464,'[1]Market Cap'!$G:$I,3,FALSE),"-")</f>
        <v>Small Cap</v>
      </c>
      <c r="T464" s="13"/>
      <c r="U464" s="13"/>
      <c r="V464" s="21">
        <f t="shared" si="213"/>
        <v>0</v>
      </c>
      <c r="W464" s="21">
        <f t="shared" si="213"/>
        <v>0</v>
      </c>
      <c r="X464" s="21">
        <f t="shared" si="213"/>
        <v>0</v>
      </c>
      <c r="Y464" s="22">
        <f t="shared" si="218"/>
        <v>0</v>
      </c>
      <c r="Z464" s="13">
        <f t="shared" si="219"/>
        <v>0</v>
      </c>
      <c r="AA464" s="23">
        <f t="shared" si="220"/>
        <v>0</v>
      </c>
      <c r="AB464" s="23">
        <f t="shared" si="221"/>
        <v>0</v>
      </c>
      <c r="AC464" s="23">
        <f t="shared" si="222"/>
        <v>0</v>
      </c>
      <c r="AD464" s="24">
        <f t="shared" si="223"/>
        <v>0</v>
      </c>
      <c r="AE464" s="25">
        <f>IFERROR(VLOOKUP($B464,'[1]Market Cap'!$G:$I,2,FALSE),"-")</f>
        <v>9077.5065958849991</v>
      </c>
      <c r="AF464" s="20">
        <f t="shared" si="224"/>
        <v>0</v>
      </c>
      <c r="AG464" s="17">
        <f t="shared" si="225"/>
        <v>0</v>
      </c>
      <c r="AH464" s="17">
        <f t="shared" si="226"/>
        <v>0</v>
      </c>
      <c r="AI464" s="17" t="str">
        <f t="shared" si="227"/>
        <v>-</v>
      </c>
      <c r="AJ464" s="26" t="str">
        <f>IFERROR(VLOOKUP($B464,'[1]Paste Only'!$D:$AM,26,FALSE),"-")</f>
        <v>-</v>
      </c>
      <c r="AK464" s="26" t="str">
        <f>IFERROR(VLOOKUP($B464,'[1]Paste Only'!$D:$AM,23,FALSE),"-")</f>
        <v>-</v>
      </c>
      <c r="AL464" s="26" t="str">
        <f>IFERROR(VLOOKUP($B464,'[1]Paste Only'!$D:$AM,22,FALSE),"-")</f>
        <v>-</v>
      </c>
      <c r="AM464" s="21" t="str">
        <f t="shared" si="214"/>
        <v>-</v>
      </c>
      <c r="AN464" s="21" t="str">
        <f t="shared" si="214"/>
        <v>-</v>
      </c>
      <c r="AO464" s="21" t="str">
        <f t="shared" si="214"/>
        <v>-</v>
      </c>
      <c r="AP464" s="27">
        <f t="shared" si="228"/>
        <v>0</v>
      </c>
      <c r="AQ464" s="27" t="str">
        <f t="shared" si="229"/>
        <v>-</v>
      </c>
      <c r="AR464" s="27" t="str">
        <f t="shared" si="230"/>
        <v>-</v>
      </c>
      <c r="AS464" s="27">
        <f t="shared" si="231"/>
        <v>0</v>
      </c>
      <c r="AT464" s="27">
        <f t="shared" si="232"/>
        <v>0</v>
      </c>
      <c r="AU464" s="27">
        <f t="shared" si="233"/>
        <v>0</v>
      </c>
      <c r="AV464" s="21" t="str">
        <f t="shared" si="234"/>
        <v>0</v>
      </c>
      <c r="AW464" s="27">
        <f t="shared" si="235"/>
        <v>0</v>
      </c>
      <c r="AX464" s="27" t="str">
        <f t="shared" si="236"/>
        <v>-</v>
      </c>
      <c r="AY464" s="27" t="str">
        <f t="shared" si="237"/>
        <v>-</v>
      </c>
      <c r="AZ464" s="21" t="str">
        <f t="shared" si="238"/>
        <v>-</v>
      </c>
      <c r="BA464" s="21" t="str">
        <f t="shared" si="239"/>
        <v>-</v>
      </c>
      <c r="BB464" s="28" t="str">
        <f t="shared" si="240"/>
        <v>-</v>
      </c>
      <c r="BC464" s="28" t="s">
        <v>81</v>
      </c>
      <c r="BD464" s="28" t="s">
        <v>81</v>
      </c>
      <c r="BE464" s="28" t="s">
        <v>81</v>
      </c>
      <c r="BF464" s="28" t="str">
        <f t="shared" si="241"/>
        <v>-</v>
      </c>
      <c r="BG464" s="29">
        <f t="shared" si="242"/>
        <v>0</v>
      </c>
      <c r="BH464" s="29">
        <f t="shared" si="242"/>
        <v>0</v>
      </c>
      <c r="BI464" s="29">
        <f t="shared" si="242"/>
        <v>0</v>
      </c>
      <c r="BJ464" s="29">
        <f t="shared" si="215"/>
        <v>0</v>
      </c>
      <c r="BK464" s="29"/>
    </row>
    <row r="465" spans="1:63" x14ac:dyDescent="0.25">
      <c r="A465" s="13" t="s">
        <v>1449</v>
      </c>
      <c r="B465" s="13" t="s">
        <v>1450</v>
      </c>
      <c r="C465" s="13" t="s">
        <v>1451</v>
      </c>
      <c r="D465" s="13" t="str">
        <f>IFERROR(VLOOKUP($B465,[1]GICS!$C:$D,2,FALSE),"-")</f>
        <v>Financials</v>
      </c>
      <c r="E465" s="14">
        <f>IFERROR(IF(VLOOKUP($B465,'[1]Paste Only'!$D:$AM,4,FALSE)="-",VLOOKUP($B465,'[1]Market Cap'!$A:$J,10,FALSE),VLOOKUP($B465,'[1]Paste Only'!$D:$AM,4,FALSE)),"-")</f>
        <v>54.95</v>
      </c>
      <c r="F465" s="14">
        <f>IFERROR(VLOOKUP($B465,'[1]Paste Only'!$D:$AM,5,FALSE),"-")</f>
        <v>65.1875</v>
      </c>
      <c r="G465" s="15">
        <f>IFERROR(VLOOKUP($B465,'[1]Paste Only'!$D:$AM,6,FALSE),"-")</f>
        <v>10</v>
      </c>
      <c r="H465" s="15">
        <f>IFERROR(VLOOKUP($B465,'[1]Paste Only'!$D:$AM,7,FALSE),"-")</f>
        <v>7</v>
      </c>
      <c r="I465" s="15">
        <f>IFERROR(VLOOKUP($B465,'[1]Paste Only'!$D:$AM,8,FALSE),"-")</f>
        <v>3</v>
      </c>
      <c r="J465" s="16"/>
      <c r="K465" s="16"/>
      <c r="L465" s="14">
        <f>IFERROR(VLOOKUP($B465,'[1]Paste Only'!$D:$AM,12,FALSE),"-")</f>
        <v>1.289844</v>
      </c>
      <c r="M465" s="14">
        <f>IFERROR(VLOOKUP($B465,'[1]Paste Only'!$D:$AM,15,FALSE),"-")</f>
        <v>6.2666666666666657</v>
      </c>
      <c r="N465" s="17"/>
      <c r="O465" s="18"/>
      <c r="P465" s="19">
        <f t="shared" si="243"/>
        <v>3.8584686726973692</v>
      </c>
      <c r="Q465" s="20">
        <f t="shared" si="216"/>
        <v>0.18630573248407645</v>
      </c>
      <c r="R465" s="13">
        <f t="shared" si="217"/>
        <v>20</v>
      </c>
      <c r="S465" s="13" t="str">
        <f>IFERROR(VLOOKUP($B465,'[1]Market Cap'!$G:$I,3,FALSE),"-")</f>
        <v>Small Cap</v>
      </c>
      <c r="T465" s="13"/>
      <c r="U465" s="13"/>
      <c r="V465" s="21">
        <f t="shared" si="213"/>
        <v>0</v>
      </c>
      <c r="W465" s="21">
        <f t="shared" si="213"/>
        <v>0</v>
      </c>
      <c r="X465" s="21">
        <f t="shared" si="213"/>
        <v>0</v>
      </c>
      <c r="Y465" s="22">
        <f t="shared" si="218"/>
        <v>0</v>
      </c>
      <c r="Z465" s="13">
        <f t="shared" si="219"/>
        <v>0</v>
      </c>
      <c r="AA465" s="23">
        <f t="shared" si="220"/>
        <v>0</v>
      </c>
      <c r="AB465" s="23">
        <f t="shared" si="221"/>
        <v>0</v>
      </c>
      <c r="AC465" s="23">
        <f t="shared" si="222"/>
        <v>0</v>
      </c>
      <c r="AD465" s="24">
        <f t="shared" si="223"/>
        <v>0</v>
      </c>
      <c r="AE465" s="25">
        <f>IFERROR(VLOOKUP($B465,'[1]Market Cap'!$G:$I,2,FALSE),"-")</f>
        <v>6267.0706779100001</v>
      </c>
      <c r="AF465" s="20">
        <f t="shared" si="224"/>
        <v>0</v>
      </c>
      <c r="AG465" s="17">
        <f t="shared" si="225"/>
        <v>0</v>
      </c>
      <c r="AH465" s="17">
        <f t="shared" si="226"/>
        <v>0</v>
      </c>
      <c r="AI465" s="17" t="str">
        <f t="shared" si="227"/>
        <v>-</v>
      </c>
      <c r="AJ465" s="26">
        <f>IFERROR(VLOOKUP($B465,'[1]Paste Only'!$D:$AM,26,FALSE),"-")</f>
        <v>66.5</v>
      </c>
      <c r="AK465" s="26">
        <f>IFERROR(VLOOKUP($B465,'[1]Paste Only'!$D:$AM,23,FALSE),"-")</f>
        <v>85</v>
      </c>
      <c r="AL465" s="26">
        <f>IFERROR(VLOOKUP($B465,'[1]Paste Only'!$D:$AM,22,FALSE),"-")</f>
        <v>47</v>
      </c>
      <c r="AM465" s="21">
        <f t="shared" si="214"/>
        <v>2.0134228187919545E-2</v>
      </c>
      <c r="AN465" s="21">
        <f t="shared" si="214"/>
        <v>0.30393096836049849</v>
      </c>
      <c r="AO465" s="21">
        <f t="shared" si="214"/>
        <v>-0.27900287631831255</v>
      </c>
      <c r="AP465" s="27">
        <f t="shared" si="228"/>
        <v>0</v>
      </c>
      <c r="AQ465" s="27">
        <f t="shared" si="229"/>
        <v>0</v>
      </c>
      <c r="AR465" s="27">
        <f t="shared" si="230"/>
        <v>65.1875</v>
      </c>
      <c r="AS465" s="27">
        <f t="shared" si="231"/>
        <v>65.1875</v>
      </c>
      <c r="AT465" s="27">
        <f t="shared" si="232"/>
        <v>0</v>
      </c>
      <c r="AU465" s="27">
        <f t="shared" si="233"/>
        <v>0</v>
      </c>
      <c r="AV465" s="21">
        <f t="shared" si="234"/>
        <v>0.5</v>
      </c>
      <c r="AW465" s="27">
        <f t="shared" si="235"/>
        <v>65.1875</v>
      </c>
      <c r="AX465" s="27">
        <f t="shared" si="236"/>
        <v>65.1875</v>
      </c>
      <c r="AY465" s="27">
        <f t="shared" si="237"/>
        <v>65.1875</v>
      </c>
      <c r="AZ465" s="21">
        <f t="shared" si="238"/>
        <v>0.18630573248407645</v>
      </c>
      <c r="BA465" s="21">
        <f t="shared" si="239"/>
        <v>0.18630573248407645</v>
      </c>
      <c r="BB465" s="28">
        <f t="shared" si="240"/>
        <v>65.1875</v>
      </c>
      <c r="BC465" s="28" t="s">
        <v>81</v>
      </c>
      <c r="BD465" s="28" t="s">
        <v>81</v>
      </c>
      <c r="BE465" s="28" t="s">
        <v>81</v>
      </c>
      <c r="BF465" s="28" t="str">
        <f t="shared" si="241"/>
        <v>-</v>
      </c>
      <c r="BG465" s="29">
        <f t="shared" si="242"/>
        <v>0</v>
      </c>
      <c r="BH465" s="29">
        <f t="shared" si="242"/>
        <v>0</v>
      </c>
      <c r="BI465" s="29">
        <f t="shared" si="242"/>
        <v>0</v>
      </c>
      <c r="BJ465" s="29">
        <f t="shared" si="215"/>
        <v>0</v>
      </c>
      <c r="BK465" s="29"/>
    </row>
    <row r="466" spans="1:63" x14ac:dyDescent="0.25">
      <c r="A466" s="13" t="s">
        <v>1452</v>
      </c>
      <c r="B466" s="13" t="s">
        <v>1453</v>
      </c>
      <c r="C466" s="13" t="s">
        <v>1454</v>
      </c>
      <c r="D466" s="13" t="str">
        <f>IFERROR(VLOOKUP($B466,[1]GICS!$C:$D,2,FALSE),"-")</f>
        <v>Utilities</v>
      </c>
      <c r="E466" s="14">
        <f>IFERROR(IF(VLOOKUP($B466,'[1]Paste Only'!$D:$AM,4,FALSE)="-",VLOOKUP($B466,'[1]Market Cap'!$A:$J,10,FALSE),VLOOKUP($B466,'[1]Paste Only'!$D:$AM,4,FALSE)),"-")</f>
        <v>18.91</v>
      </c>
      <c r="F466" s="14" t="str">
        <f>IFERROR(VLOOKUP($B466,'[1]Paste Only'!$D:$AM,5,FALSE),"-")</f>
        <v>-</v>
      </c>
      <c r="G466" s="15">
        <f>IFERROR(VLOOKUP($B466,'[1]Paste Only'!$D:$AM,6,FALSE),"-")</f>
        <v>0</v>
      </c>
      <c r="H466" s="15">
        <f>IFERROR(VLOOKUP($B466,'[1]Paste Only'!$D:$AM,7,FALSE),"-")</f>
        <v>0</v>
      </c>
      <c r="I466" s="15">
        <f>IFERROR(VLOOKUP($B466,'[1]Paste Only'!$D:$AM,8,FALSE),"-")</f>
        <v>0</v>
      </c>
      <c r="J466" s="16"/>
      <c r="K466" s="16"/>
      <c r="L466" s="14">
        <f>IFERROR(VLOOKUP($B466,'[1]Paste Only'!$D:$AM,12,FALSE),"-")</f>
        <v>1.187065</v>
      </c>
      <c r="M466" s="14" t="str">
        <f>IFERROR(VLOOKUP($B466,'[1]Paste Only'!$D:$AM,15,FALSE),"-")</f>
        <v>-</v>
      </c>
      <c r="N466" s="17"/>
      <c r="O466" s="18"/>
      <c r="P466" s="19">
        <f t="shared" si="243"/>
        <v>0</v>
      </c>
      <c r="Q466" s="20">
        <f t="shared" si="216"/>
        <v>0</v>
      </c>
      <c r="R466" s="13">
        <f t="shared" si="217"/>
        <v>0</v>
      </c>
      <c r="S466" s="13" t="str">
        <f>IFERROR(VLOOKUP($B466,'[1]Market Cap'!$G:$I,3,FALSE),"-")</f>
        <v>Small Cap</v>
      </c>
      <c r="T466" s="13"/>
      <c r="U466" s="13"/>
      <c r="V466" s="21">
        <f t="shared" si="213"/>
        <v>0</v>
      </c>
      <c r="W466" s="21">
        <f t="shared" si="213"/>
        <v>0</v>
      </c>
      <c r="X466" s="21">
        <f t="shared" si="213"/>
        <v>0</v>
      </c>
      <c r="Y466" s="22">
        <f t="shared" si="218"/>
        <v>0</v>
      </c>
      <c r="Z466" s="13">
        <f t="shared" si="219"/>
        <v>0</v>
      </c>
      <c r="AA466" s="23">
        <f t="shared" si="220"/>
        <v>0</v>
      </c>
      <c r="AB466" s="23">
        <f t="shared" si="221"/>
        <v>0</v>
      </c>
      <c r="AC466" s="23">
        <f t="shared" si="222"/>
        <v>0</v>
      </c>
      <c r="AD466" s="24">
        <f t="shared" si="223"/>
        <v>0</v>
      </c>
      <c r="AE466" s="25">
        <f>IFERROR(VLOOKUP($B466,'[1]Market Cap'!$G:$I,2,FALSE),"-")</f>
        <v>12959.890641857</v>
      </c>
      <c r="AF466" s="20">
        <f t="shared" si="224"/>
        <v>0</v>
      </c>
      <c r="AG466" s="17">
        <f t="shared" si="225"/>
        <v>0</v>
      </c>
      <c r="AH466" s="17">
        <f t="shared" si="226"/>
        <v>0</v>
      </c>
      <c r="AI466" s="17" t="str">
        <f t="shared" si="227"/>
        <v>-</v>
      </c>
      <c r="AJ466" s="26" t="str">
        <f>IFERROR(VLOOKUP($B466,'[1]Paste Only'!$D:$AM,26,FALSE),"-")</f>
        <v>-</v>
      </c>
      <c r="AK466" s="26" t="str">
        <f>IFERROR(VLOOKUP($B466,'[1]Paste Only'!$D:$AM,23,FALSE),"-")</f>
        <v>-</v>
      </c>
      <c r="AL466" s="26" t="str">
        <f>IFERROR(VLOOKUP($B466,'[1]Paste Only'!$D:$AM,22,FALSE),"-")</f>
        <v>-</v>
      </c>
      <c r="AM466" s="21" t="str">
        <f t="shared" si="214"/>
        <v>-</v>
      </c>
      <c r="AN466" s="21" t="str">
        <f t="shared" si="214"/>
        <v>-</v>
      </c>
      <c r="AO466" s="21" t="str">
        <f t="shared" si="214"/>
        <v>-</v>
      </c>
      <c r="AP466" s="27">
        <f t="shared" si="228"/>
        <v>0</v>
      </c>
      <c r="AQ466" s="27" t="str">
        <f t="shared" si="229"/>
        <v>-</v>
      </c>
      <c r="AR466" s="27" t="str">
        <f t="shared" si="230"/>
        <v>-</v>
      </c>
      <c r="AS466" s="27">
        <f t="shared" si="231"/>
        <v>0</v>
      </c>
      <c r="AT466" s="27">
        <f t="shared" si="232"/>
        <v>0</v>
      </c>
      <c r="AU466" s="27">
        <f t="shared" si="233"/>
        <v>0</v>
      </c>
      <c r="AV466" s="21" t="str">
        <f t="shared" si="234"/>
        <v>0</v>
      </c>
      <c r="AW466" s="27">
        <f t="shared" si="235"/>
        <v>0</v>
      </c>
      <c r="AX466" s="27" t="str">
        <f t="shared" si="236"/>
        <v>-</v>
      </c>
      <c r="AY466" s="27" t="str">
        <f t="shared" si="237"/>
        <v>-</v>
      </c>
      <c r="AZ466" s="21" t="str">
        <f t="shared" si="238"/>
        <v>-</v>
      </c>
      <c r="BA466" s="21" t="str">
        <f t="shared" si="239"/>
        <v>-</v>
      </c>
      <c r="BB466" s="28" t="str">
        <f t="shared" si="240"/>
        <v>-</v>
      </c>
      <c r="BC466" s="28" t="s">
        <v>81</v>
      </c>
      <c r="BD466" s="28" t="s">
        <v>81</v>
      </c>
      <c r="BE466" s="28" t="s">
        <v>81</v>
      </c>
      <c r="BF466" s="28" t="str">
        <f t="shared" si="241"/>
        <v>-</v>
      </c>
      <c r="BG466" s="29">
        <f t="shared" si="242"/>
        <v>0</v>
      </c>
      <c r="BH466" s="29">
        <f t="shared" si="242"/>
        <v>0</v>
      </c>
      <c r="BI466" s="29">
        <f t="shared" si="242"/>
        <v>0</v>
      </c>
      <c r="BJ466" s="29">
        <f t="shared" si="215"/>
        <v>0</v>
      </c>
      <c r="BK466" s="29"/>
    </row>
    <row r="467" spans="1:63" x14ac:dyDescent="0.25">
      <c r="A467" s="13" t="s">
        <v>1455</v>
      </c>
      <c r="B467" s="13" t="s">
        <v>1456</v>
      </c>
      <c r="C467" s="13" t="s">
        <v>1457</v>
      </c>
      <c r="D467" s="13" t="str">
        <f>IFERROR(VLOOKUP($B467,[1]GICS!$C:$D,2,FALSE),"-")</f>
        <v>Financials</v>
      </c>
      <c r="E467" s="14">
        <f>IFERROR(IF(VLOOKUP($B467,'[1]Paste Only'!$D:$AM,4,FALSE)="-",VLOOKUP($B467,'[1]Market Cap'!$A:$J,10,FALSE),VLOOKUP($B467,'[1]Paste Only'!$D:$AM,4,FALSE)),"-")</f>
        <v>1107.45</v>
      </c>
      <c r="F467" s="14">
        <f>IFERROR(VLOOKUP($B467,'[1]Paste Only'!$D:$AM,5,FALSE),"-")</f>
        <v>1328.941162109375</v>
      </c>
      <c r="G467" s="15">
        <f>IFERROR(VLOOKUP($B467,'[1]Paste Only'!$D:$AM,6,FALSE),"-")</f>
        <v>13</v>
      </c>
      <c r="H467" s="15">
        <f>IFERROR(VLOOKUP($B467,'[1]Paste Only'!$D:$AM,7,FALSE),"-")</f>
        <v>2</v>
      </c>
      <c r="I467" s="15">
        <f>IFERROR(VLOOKUP($B467,'[1]Paste Only'!$D:$AM,8,FALSE),"-")</f>
        <v>3</v>
      </c>
      <c r="J467" s="16"/>
      <c r="K467" s="16"/>
      <c r="L467" s="14">
        <f>IFERROR(VLOOKUP($B467,'[1]Paste Only'!$D:$AM,12,FALSE),"-")</f>
        <v>19.39</v>
      </c>
      <c r="M467" s="14">
        <f>IFERROR(VLOOKUP($B467,'[1]Paste Only'!$D:$AM,15,FALSE),"-")</f>
        <v>23.820551724137932</v>
      </c>
      <c r="N467" s="17"/>
      <c r="O467" s="18"/>
      <c r="P467" s="19">
        <f t="shared" si="243"/>
        <v>0.2284967366754993</v>
      </c>
      <c r="Q467" s="20">
        <f t="shared" si="216"/>
        <v>0.20000104935606577</v>
      </c>
      <c r="R467" s="13">
        <f t="shared" si="217"/>
        <v>18</v>
      </c>
      <c r="S467" s="13" t="str">
        <f>IFERROR(VLOOKUP($B467,'[1]Market Cap'!$G:$I,3,FALSE),"-")</f>
        <v>Small Cap</v>
      </c>
      <c r="T467" s="13"/>
      <c r="U467" s="13"/>
      <c r="V467" s="21">
        <f t="shared" ref="V467:X530" si="244">IFERROR(G467/$U467,0)</f>
        <v>0</v>
      </c>
      <c r="W467" s="21">
        <f t="shared" si="244"/>
        <v>0</v>
      </c>
      <c r="X467" s="21">
        <f t="shared" si="244"/>
        <v>0</v>
      </c>
      <c r="Y467" s="22">
        <f t="shared" si="218"/>
        <v>0</v>
      </c>
      <c r="Z467" s="13">
        <f t="shared" si="219"/>
        <v>0</v>
      </c>
      <c r="AA467" s="23">
        <f t="shared" si="220"/>
        <v>0</v>
      </c>
      <c r="AB467" s="23">
        <f t="shared" si="221"/>
        <v>0</v>
      </c>
      <c r="AC467" s="23">
        <f t="shared" si="222"/>
        <v>0</v>
      </c>
      <c r="AD467" s="24">
        <f t="shared" si="223"/>
        <v>0</v>
      </c>
      <c r="AE467" s="25">
        <f>IFERROR(VLOOKUP($B467,'[1]Market Cap'!$G:$I,2,FALSE),"-")</f>
        <v>19077.24622239</v>
      </c>
      <c r="AF467" s="20">
        <f t="shared" si="224"/>
        <v>0</v>
      </c>
      <c r="AG467" s="17">
        <f t="shared" si="225"/>
        <v>0</v>
      </c>
      <c r="AH467" s="17">
        <f t="shared" si="226"/>
        <v>0</v>
      </c>
      <c r="AI467" s="17" t="str">
        <f t="shared" si="227"/>
        <v>-</v>
      </c>
      <c r="AJ467" s="26">
        <f>IFERROR(VLOOKUP($B467,'[1]Paste Only'!$D:$AM,26,FALSE),"-")</f>
        <v>1275</v>
      </c>
      <c r="AK467" s="26">
        <f>IFERROR(VLOOKUP($B467,'[1]Paste Only'!$D:$AM,23,FALSE),"-")</f>
        <v>1600</v>
      </c>
      <c r="AL467" s="26">
        <f>IFERROR(VLOOKUP($B467,'[1]Paste Only'!$D:$AM,22,FALSE),"-")</f>
        <v>1085</v>
      </c>
      <c r="AM467" s="21">
        <f t="shared" ref="AM467:AO530" si="245">IFERROR(AJ467/$F467-1,"-")</f>
        <v>-4.058957886725123E-2</v>
      </c>
      <c r="AN467" s="21">
        <f t="shared" si="245"/>
        <v>0.20396601867639053</v>
      </c>
      <c r="AO467" s="21">
        <f t="shared" si="245"/>
        <v>-0.18356054358507268</v>
      </c>
      <c r="AP467" s="27">
        <f t="shared" si="228"/>
        <v>0</v>
      </c>
      <c r="AQ467" s="27">
        <f t="shared" si="229"/>
        <v>0</v>
      </c>
      <c r="AR467" s="27">
        <f t="shared" si="230"/>
        <v>1328.941162109375</v>
      </c>
      <c r="AS467" s="27">
        <f t="shared" si="231"/>
        <v>1328.941162109375</v>
      </c>
      <c r="AT467" s="27">
        <f t="shared" si="232"/>
        <v>0</v>
      </c>
      <c r="AU467" s="27">
        <f t="shared" si="233"/>
        <v>0</v>
      </c>
      <c r="AV467" s="21">
        <f t="shared" si="234"/>
        <v>0.72222222222222221</v>
      </c>
      <c r="AW467" s="27">
        <f t="shared" si="235"/>
        <v>1328.941162109375</v>
      </c>
      <c r="AX467" s="27">
        <f t="shared" si="236"/>
        <v>1328.941162109375</v>
      </c>
      <c r="AY467" s="27">
        <f t="shared" si="237"/>
        <v>1275</v>
      </c>
      <c r="AZ467" s="21">
        <f t="shared" si="238"/>
        <v>0.15129351212244346</v>
      </c>
      <c r="BA467" s="21">
        <f t="shared" si="239"/>
        <v>0.15129351212244346</v>
      </c>
      <c r="BB467" s="28">
        <f t="shared" si="240"/>
        <v>1328.941162109375</v>
      </c>
      <c r="BC467" s="28" t="s">
        <v>81</v>
      </c>
      <c r="BD467" s="28" t="s">
        <v>81</v>
      </c>
      <c r="BE467" s="28" t="s">
        <v>81</v>
      </c>
      <c r="BF467" s="28" t="str">
        <f t="shared" si="241"/>
        <v>-</v>
      </c>
      <c r="BG467" s="29">
        <f t="shared" si="242"/>
        <v>0</v>
      </c>
      <c r="BH467" s="29">
        <f t="shared" si="242"/>
        <v>0</v>
      </c>
      <c r="BI467" s="29">
        <f t="shared" si="242"/>
        <v>0</v>
      </c>
      <c r="BJ467" s="29">
        <f t="shared" si="215"/>
        <v>0</v>
      </c>
      <c r="BK467" s="29"/>
    </row>
    <row r="468" spans="1:63" x14ac:dyDescent="0.25">
      <c r="A468" s="13" t="s">
        <v>1458</v>
      </c>
      <c r="B468" s="13" t="s">
        <v>1459</v>
      </c>
      <c r="C468" s="13" t="s">
        <v>1460</v>
      </c>
      <c r="D468" s="13" t="str">
        <f>IFERROR(VLOOKUP($B468,[1]GICS!$C:$D,2,FALSE),"-")</f>
        <v>Industrials</v>
      </c>
      <c r="E468" s="14">
        <f>IFERROR(IF(VLOOKUP($B468,'[1]Paste Only'!$D:$AM,4,FALSE)="-",VLOOKUP($B468,'[1]Market Cap'!$A:$J,10,FALSE),VLOOKUP($B468,'[1]Paste Only'!$D:$AM,4,FALSE)),"-")</f>
        <v>416.75</v>
      </c>
      <c r="F468" s="14">
        <f>IFERROR(VLOOKUP($B468,'[1]Paste Only'!$D:$AM,5,FALSE),"-")</f>
        <v>493.66665649414063</v>
      </c>
      <c r="G468" s="15">
        <f>IFERROR(VLOOKUP($B468,'[1]Paste Only'!$D:$AM,6,FALSE),"-")</f>
        <v>2</v>
      </c>
      <c r="H468" s="15">
        <f>IFERROR(VLOOKUP($B468,'[1]Paste Only'!$D:$AM,7,FALSE),"-")</f>
        <v>1</v>
      </c>
      <c r="I468" s="15">
        <f>IFERROR(VLOOKUP($B468,'[1]Paste Only'!$D:$AM,8,FALSE),"-")</f>
        <v>0</v>
      </c>
      <c r="J468" s="16"/>
      <c r="K468" s="16"/>
      <c r="L468" s="14">
        <f>IFERROR(VLOOKUP($B468,'[1]Paste Only'!$D:$AM,12,FALSE),"-")</f>
        <v>8.4162479999999995</v>
      </c>
      <c r="M468" s="14">
        <f>IFERROR(VLOOKUP($B468,'[1]Paste Only'!$D:$AM,15,FALSE),"-")</f>
        <v>10.598057471264369</v>
      </c>
      <c r="N468" s="17"/>
      <c r="O468" s="18"/>
      <c r="P468" s="19">
        <f t="shared" si="243"/>
        <v>0.25923778282963728</v>
      </c>
      <c r="Q468" s="20">
        <f t="shared" si="216"/>
        <v>0.1845630629733428</v>
      </c>
      <c r="R468" s="13">
        <f t="shared" si="217"/>
        <v>3</v>
      </c>
      <c r="S468" s="13" t="str">
        <f>IFERROR(VLOOKUP($B468,'[1]Market Cap'!$G:$I,3,FALSE),"-")</f>
        <v>Small Cap</v>
      </c>
      <c r="T468" s="13"/>
      <c r="U468" s="13"/>
      <c r="V468" s="21">
        <f t="shared" si="244"/>
        <v>0</v>
      </c>
      <c r="W468" s="21">
        <f t="shared" si="244"/>
        <v>0</v>
      </c>
      <c r="X468" s="21">
        <f t="shared" si="244"/>
        <v>0</v>
      </c>
      <c r="Y468" s="22">
        <f t="shared" si="218"/>
        <v>0</v>
      </c>
      <c r="Z468" s="13">
        <f t="shared" si="219"/>
        <v>0</v>
      </c>
      <c r="AA468" s="23">
        <f t="shared" si="220"/>
        <v>0</v>
      </c>
      <c r="AB468" s="23">
        <f t="shared" si="221"/>
        <v>0</v>
      </c>
      <c r="AC468" s="23">
        <f t="shared" si="222"/>
        <v>0</v>
      </c>
      <c r="AD468" s="24">
        <f t="shared" si="223"/>
        <v>0</v>
      </c>
      <c r="AE468" s="25">
        <f>IFERROR(VLOOKUP($B468,'[1]Market Cap'!$G:$I,2,FALSE),"-")</f>
        <v>8610.1016760000002</v>
      </c>
      <c r="AF468" s="20">
        <f t="shared" si="224"/>
        <v>0</v>
      </c>
      <c r="AG468" s="17">
        <f t="shared" si="225"/>
        <v>0</v>
      </c>
      <c r="AH468" s="17">
        <f t="shared" si="226"/>
        <v>0</v>
      </c>
      <c r="AI468" s="17" t="str">
        <f t="shared" si="227"/>
        <v>-</v>
      </c>
      <c r="AJ468" s="26">
        <f>IFERROR(VLOOKUP($B468,'[1]Paste Only'!$D:$AM,26,FALSE),"-")</f>
        <v>490</v>
      </c>
      <c r="AK468" s="26">
        <f>IFERROR(VLOOKUP($B468,'[1]Paste Only'!$D:$AM,23,FALSE),"-")</f>
        <v>520</v>
      </c>
      <c r="AL468" s="26">
        <f>IFERROR(VLOOKUP($B468,'[1]Paste Only'!$D:$AM,22,FALSE),"-")</f>
        <v>471</v>
      </c>
      <c r="AM468" s="21">
        <f t="shared" si="245"/>
        <v>-7.4273934565076694E-3</v>
      </c>
      <c r="AN468" s="21">
        <f t="shared" si="245"/>
        <v>5.3342357964522469E-2</v>
      </c>
      <c r="AO468" s="21">
        <f t="shared" si="245"/>
        <v>-4.5914902689826786E-2</v>
      </c>
      <c r="AP468" s="27">
        <f t="shared" si="228"/>
        <v>0</v>
      </c>
      <c r="AQ468" s="27">
        <f t="shared" si="229"/>
        <v>0</v>
      </c>
      <c r="AR468" s="27">
        <f t="shared" si="230"/>
        <v>493.66665649414063</v>
      </c>
      <c r="AS468" s="27">
        <f t="shared" si="231"/>
        <v>493.66665649414063</v>
      </c>
      <c r="AT468" s="27">
        <f t="shared" si="232"/>
        <v>0</v>
      </c>
      <c r="AU468" s="27">
        <f t="shared" si="233"/>
        <v>0</v>
      </c>
      <c r="AV468" s="21">
        <f t="shared" si="234"/>
        <v>0.66666666666666663</v>
      </c>
      <c r="AW468" s="27">
        <f t="shared" si="235"/>
        <v>493.66665649414063</v>
      </c>
      <c r="AX468" s="27">
        <f t="shared" si="236"/>
        <v>493.66665649414063</v>
      </c>
      <c r="AY468" s="27">
        <f t="shared" si="237"/>
        <v>490</v>
      </c>
      <c r="AZ468" s="21">
        <f t="shared" si="238"/>
        <v>0.17576484703059392</v>
      </c>
      <c r="BA468" s="21">
        <f t="shared" si="239"/>
        <v>0.17576484703059392</v>
      </c>
      <c r="BB468" s="28">
        <f t="shared" si="240"/>
        <v>493.66665649414063</v>
      </c>
      <c r="BC468" s="28" t="s">
        <v>81</v>
      </c>
      <c r="BD468" s="28" t="s">
        <v>81</v>
      </c>
      <c r="BE468" s="28" t="s">
        <v>81</v>
      </c>
      <c r="BF468" s="28" t="str">
        <f t="shared" si="241"/>
        <v>-</v>
      </c>
      <c r="BG468" s="29">
        <f t="shared" si="242"/>
        <v>0</v>
      </c>
      <c r="BH468" s="29">
        <f t="shared" si="242"/>
        <v>0</v>
      </c>
      <c r="BI468" s="29">
        <f t="shared" si="242"/>
        <v>0</v>
      </c>
      <c r="BJ468" s="29">
        <f t="shared" si="215"/>
        <v>0</v>
      </c>
      <c r="BK468" s="29"/>
    </row>
    <row r="469" spans="1:63" x14ac:dyDescent="0.25">
      <c r="A469" s="13" t="s">
        <v>1461</v>
      </c>
      <c r="B469" s="13" t="s">
        <v>1462</v>
      </c>
      <c r="C469" s="13" t="s">
        <v>1463</v>
      </c>
      <c r="D469" s="13" t="str">
        <f>IFERROR(VLOOKUP($B469,[1]GICS!$C:$D,2,FALSE),"-")</f>
        <v>Consumer Discretionary</v>
      </c>
      <c r="E469" s="14">
        <f>IFERROR(IF(VLOOKUP($B469,'[1]Paste Only'!$D:$AM,4,FALSE)="-",VLOOKUP($B469,'[1]Market Cap'!$A:$J,10,FALSE),VLOOKUP($B469,'[1]Paste Only'!$D:$AM,4,FALSE)),"-")</f>
        <v>588.20000000000005</v>
      </c>
      <c r="F469" s="14">
        <f>IFERROR(VLOOKUP($B469,'[1]Paste Only'!$D:$AM,5,FALSE),"-")</f>
        <v>672.066650390625</v>
      </c>
      <c r="G469" s="15">
        <f>IFERROR(VLOOKUP($B469,'[1]Paste Only'!$D:$AM,6,FALSE),"-")</f>
        <v>12</v>
      </c>
      <c r="H469" s="15">
        <f>IFERROR(VLOOKUP($B469,'[1]Paste Only'!$D:$AM,7,FALSE),"-")</f>
        <v>6</v>
      </c>
      <c r="I469" s="15">
        <f>IFERROR(VLOOKUP($B469,'[1]Paste Only'!$D:$AM,8,FALSE),"-")</f>
        <v>1</v>
      </c>
      <c r="J469" s="16"/>
      <c r="K469" s="16"/>
      <c r="L469" s="14">
        <f>IFERROR(VLOOKUP($B469,'[1]Paste Only'!$D:$AM,12,FALSE),"-")</f>
        <v>11.57</v>
      </c>
      <c r="M469" s="14">
        <f>IFERROR(VLOOKUP($B469,'[1]Paste Only'!$D:$AM,15,FALSE),"-")</f>
        <v>19.635068965517242</v>
      </c>
      <c r="N469" s="17"/>
      <c r="O469" s="18"/>
      <c r="P469" s="19">
        <f t="shared" si="243"/>
        <v>0.69706732631955415</v>
      </c>
      <c r="Q469" s="20">
        <f t="shared" si="216"/>
        <v>0.14258186057569699</v>
      </c>
      <c r="R469" s="13">
        <f t="shared" si="217"/>
        <v>19</v>
      </c>
      <c r="S469" s="13" t="str">
        <f>IFERROR(VLOOKUP($B469,'[1]Market Cap'!$G:$I,3,FALSE),"-")</f>
        <v>Small Cap</v>
      </c>
      <c r="T469" s="13"/>
      <c r="U469" s="13"/>
      <c r="V469" s="21">
        <f t="shared" si="244"/>
        <v>0</v>
      </c>
      <c r="W469" s="21">
        <f t="shared" si="244"/>
        <v>0</v>
      </c>
      <c r="X469" s="21">
        <f t="shared" si="244"/>
        <v>0</v>
      </c>
      <c r="Y469" s="22">
        <f t="shared" si="218"/>
        <v>0</v>
      </c>
      <c r="Z469" s="13">
        <f t="shared" si="219"/>
        <v>0</v>
      </c>
      <c r="AA469" s="23">
        <f t="shared" si="220"/>
        <v>0</v>
      </c>
      <c r="AB469" s="23">
        <f t="shared" si="221"/>
        <v>0</v>
      </c>
      <c r="AC469" s="23">
        <f t="shared" si="222"/>
        <v>0</v>
      </c>
      <c r="AD469" s="24">
        <f t="shared" si="223"/>
        <v>0</v>
      </c>
      <c r="AE469" s="25">
        <f>IFERROR(VLOOKUP($B469,'[1]Market Cap'!$G:$I,2,FALSE),"-")</f>
        <v>6786.0715759799996</v>
      </c>
      <c r="AF469" s="20">
        <f t="shared" si="224"/>
        <v>0</v>
      </c>
      <c r="AG469" s="17">
        <f t="shared" si="225"/>
        <v>0</v>
      </c>
      <c r="AH469" s="17">
        <f t="shared" si="226"/>
        <v>0</v>
      </c>
      <c r="AI469" s="17" t="str">
        <f t="shared" si="227"/>
        <v>-</v>
      </c>
      <c r="AJ469" s="26">
        <f>IFERROR(VLOOKUP($B469,'[1]Paste Only'!$D:$AM,26,FALSE),"-")</f>
        <v>664</v>
      </c>
      <c r="AK469" s="26">
        <f>IFERROR(VLOOKUP($B469,'[1]Paste Only'!$D:$AM,23,FALSE),"-")</f>
        <v>850</v>
      </c>
      <c r="AL469" s="26">
        <f>IFERROR(VLOOKUP($B469,'[1]Paste Only'!$D:$AM,22,FALSE),"-")</f>
        <v>484</v>
      </c>
      <c r="AM469" s="21">
        <f t="shared" si="245"/>
        <v>-1.2002753575015901E-2</v>
      </c>
      <c r="AN469" s="21">
        <f t="shared" si="245"/>
        <v>0.26475551123680208</v>
      </c>
      <c r="AO469" s="21">
        <f t="shared" si="245"/>
        <v>-0.27983333242516217</v>
      </c>
      <c r="AP469" s="27">
        <f t="shared" si="228"/>
        <v>0</v>
      </c>
      <c r="AQ469" s="27">
        <f t="shared" si="229"/>
        <v>0</v>
      </c>
      <c r="AR469" s="27">
        <f t="shared" si="230"/>
        <v>672.066650390625</v>
      </c>
      <c r="AS469" s="27">
        <f t="shared" si="231"/>
        <v>672.066650390625</v>
      </c>
      <c r="AT469" s="27">
        <f t="shared" si="232"/>
        <v>0</v>
      </c>
      <c r="AU469" s="27">
        <f t="shared" si="233"/>
        <v>0</v>
      </c>
      <c r="AV469" s="21">
        <f t="shared" si="234"/>
        <v>0.63157894736842102</v>
      </c>
      <c r="AW469" s="27">
        <f t="shared" si="235"/>
        <v>672.066650390625</v>
      </c>
      <c r="AX469" s="27">
        <f t="shared" si="236"/>
        <v>672.066650390625</v>
      </c>
      <c r="AY469" s="27">
        <f t="shared" si="237"/>
        <v>664</v>
      </c>
      <c r="AZ469" s="21">
        <f t="shared" si="238"/>
        <v>0.12886773206392377</v>
      </c>
      <c r="BA469" s="21">
        <f t="shared" si="239"/>
        <v>0.12886773206392377</v>
      </c>
      <c r="BB469" s="28">
        <f t="shared" si="240"/>
        <v>672.066650390625</v>
      </c>
      <c r="BC469" s="28" t="s">
        <v>81</v>
      </c>
      <c r="BD469" s="28" t="s">
        <v>81</v>
      </c>
      <c r="BE469" s="28" t="s">
        <v>81</v>
      </c>
      <c r="BF469" s="28" t="str">
        <f t="shared" si="241"/>
        <v>-</v>
      </c>
      <c r="BG469" s="29">
        <f t="shared" si="242"/>
        <v>0</v>
      </c>
      <c r="BH469" s="29">
        <f t="shared" si="242"/>
        <v>0</v>
      </c>
      <c r="BI469" s="29">
        <f t="shared" si="242"/>
        <v>0</v>
      </c>
      <c r="BJ469" s="29">
        <f t="shared" si="215"/>
        <v>0</v>
      </c>
      <c r="BK469" s="29"/>
    </row>
    <row r="470" spans="1:63" x14ac:dyDescent="0.25">
      <c r="A470" s="13" t="s">
        <v>1464</v>
      </c>
      <c r="B470" s="13" t="s">
        <v>1465</v>
      </c>
      <c r="C470" s="13" t="s">
        <v>1466</v>
      </c>
      <c r="D470" s="13" t="str">
        <f>IFERROR(VLOOKUP($B470,[1]GICS!$C:$D,2,FALSE),"-")</f>
        <v>Health Care</v>
      </c>
      <c r="E470" s="14">
        <f>IFERROR(IF(VLOOKUP($B470,'[1]Paste Only'!$D:$AM,4,FALSE)="-",VLOOKUP($B470,'[1]Market Cap'!$A:$J,10,FALSE),VLOOKUP($B470,'[1]Paste Only'!$D:$AM,4,FALSE)),"-")</f>
        <v>534.45000000000005</v>
      </c>
      <c r="F470" s="14">
        <f>IFERROR(VLOOKUP($B470,'[1]Paste Only'!$D:$AM,5,FALSE),"-")</f>
        <v>545.75</v>
      </c>
      <c r="G470" s="15">
        <f>IFERROR(VLOOKUP($B470,'[1]Paste Only'!$D:$AM,6,FALSE),"-")</f>
        <v>7</v>
      </c>
      <c r="H470" s="15">
        <f>IFERROR(VLOOKUP($B470,'[1]Paste Only'!$D:$AM,7,FALSE),"-")</f>
        <v>0</v>
      </c>
      <c r="I470" s="15">
        <f>IFERROR(VLOOKUP($B470,'[1]Paste Only'!$D:$AM,8,FALSE),"-")</f>
        <v>0</v>
      </c>
      <c r="J470" s="16"/>
      <c r="K470" s="16"/>
      <c r="L470" s="14">
        <f>IFERROR(VLOOKUP($B470,'[1]Paste Only'!$D:$AM,12,FALSE),"-")</f>
        <v>20.69</v>
      </c>
      <c r="M470" s="14">
        <f>IFERROR(VLOOKUP($B470,'[1]Paste Only'!$D:$AM,15,FALSE),"-")</f>
        <v>25.690793103448279</v>
      </c>
      <c r="N470" s="17"/>
      <c r="O470" s="18"/>
      <c r="P470" s="19">
        <f t="shared" si="243"/>
        <v>0.24170097165047255</v>
      </c>
      <c r="Q470" s="20">
        <f t="shared" si="216"/>
        <v>2.1143231359341375E-2</v>
      </c>
      <c r="R470" s="13">
        <f t="shared" si="217"/>
        <v>7</v>
      </c>
      <c r="S470" s="13" t="str">
        <f>IFERROR(VLOOKUP($B470,'[1]Market Cap'!$G:$I,3,FALSE),"-")</f>
        <v>Small Cap</v>
      </c>
      <c r="T470" s="13"/>
      <c r="U470" s="13"/>
      <c r="V470" s="21">
        <f t="shared" si="244"/>
        <v>0</v>
      </c>
      <c r="W470" s="21">
        <f t="shared" si="244"/>
        <v>0</v>
      </c>
      <c r="X470" s="21">
        <f t="shared" si="244"/>
        <v>0</v>
      </c>
      <c r="Y470" s="22">
        <f t="shared" si="218"/>
        <v>0</v>
      </c>
      <c r="Z470" s="13">
        <f t="shared" si="219"/>
        <v>0</v>
      </c>
      <c r="AA470" s="23">
        <f t="shared" si="220"/>
        <v>0</v>
      </c>
      <c r="AB470" s="23">
        <f t="shared" si="221"/>
        <v>0</v>
      </c>
      <c r="AC470" s="23">
        <f t="shared" si="222"/>
        <v>0</v>
      </c>
      <c r="AD470" s="24">
        <f t="shared" si="223"/>
        <v>0</v>
      </c>
      <c r="AE470" s="25">
        <f>IFERROR(VLOOKUP($B470,'[1]Market Cap'!$G:$I,2,FALSE),"-")</f>
        <v>12969.429526620001</v>
      </c>
      <c r="AF470" s="20">
        <f t="shared" si="224"/>
        <v>0</v>
      </c>
      <c r="AG470" s="17">
        <f t="shared" si="225"/>
        <v>0</v>
      </c>
      <c r="AH470" s="17">
        <f t="shared" si="226"/>
        <v>0</v>
      </c>
      <c r="AI470" s="17" t="str">
        <f t="shared" si="227"/>
        <v>-</v>
      </c>
      <c r="AJ470" s="26">
        <f>IFERROR(VLOOKUP($B470,'[1]Paste Only'!$D:$AM,26,FALSE),"-")</f>
        <v>531.5</v>
      </c>
      <c r="AK470" s="26">
        <f>IFERROR(VLOOKUP($B470,'[1]Paste Only'!$D:$AM,23,FALSE),"-")</f>
        <v>640</v>
      </c>
      <c r="AL470" s="26">
        <f>IFERROR(VLOOKUP($B470,'[1]Paste Only'!$D:$AM,22,FALSE),"-")</f>
        <v>480</v>
      </c>
      <c r="AM470" s="21">
        <f t="shared" si="245"/>
        <v>-2.6110856619331213E-2</v>
      </c>
      <c r="AN470" s="21">
        <f t="shared" si="245"/>
        <v>0.17269812185066424</v>
      </c>
      <c r="AO470" s="21">
        <f t="shared" si="245"/>
        <v>-0.12047640861200182</v>
      </c>
      <c r="AP470" s="27">
        <f t="shared" si="228"/>
        <v>0</v>
      </c>
      <c r="AQ470" s="27">
        <f t="shared" si="229"/>
        <v>0</v>
      </c>
      <c r="AR470" s="27">
        <f t="shared" si="230"/>
        <v>545.75</v>
      </c>
      <c r="AS470" s="27">
        <f t="shared" si="231"/>
        <v>545.75</v>
      </c>
      <c r="AT470" s="27">
        <f t="shared" si="232"/>
        <v>0</v>
      </c>
      <c r="AU470" s="27">
        <f t="shared" si="233"/>
        <v>0</v>
      </c>
      <c r="AV470" s="21">
        <f t="shared" si="234"/>
        <v>1</v>
      </c>
      <c r="AW470" s="27">
        <f t="shared" si="235"/>
        <v>545.75</v>
      </c>
      <c r="AX470" s="27">
        <f t="shared" si="236"/>
        <v>545.75</v>
      </c>
      <c r="AY470" s="27">
        <f t="shared" si="237"/>
        <v>531.5</v>
      </c>
      <c r="AZ470" s="21">
        <f t="shared" si="238"/>
        <v>-5.5196931424830176E-3</v>
      </c>
      <c r="BA470" s="21">
        <f t="shared" si="239"/>
        <v>-5.5196931424830176E-3</v>
      </c>
      <c r="BB470" s="28">
        <f t="shared" si="240"/>
        <v>545.75</v>
      </c>
      <c r="BC470" s="28" t="s">
        <v>81</v>
      </c>
      <c r="BD470" s="28" t="s">
        <v>81</v>
      </c>
      <c r="BE470" s="28" t="s">
        <v>81</v>
      </c>
      <c r="BF470" s="28" t="str">
        <f t="shared" si="241"/>
        <v>-</v>
      </c>
      <c r="BG470" s="29">
        <f t="shared" si="242"/>
        <v>0</v>
      </c>
      <c r="BH470" s="29">
        <f t="shared" si="242"/>
        <v>0</v>
      </c>
      <c r="BI470" s="29">
        <f t="shared" si="242"/>
        <v>0</v>
      </c>
      <c r="BJ470" s="29">
        <f t="shared" si="215"/>
        <v>0</v>
      </c>
      <c r="BK470" s="29"/>
    </row>
    <row r="471" spans="1:63" x14ac:dyDescent="0.25">
      <c r="A471" s="13" t="s">
        <v>1467</v>
      </c>
      <c r="B471" s="13" t="s">
        <v>1468</v>
      </c>
      <c r="C471" s="13" t="s">
        <v>1469</v>
      </c>
      <c r="D471" s="13" t="str">
        <f>IFERROR(VLOOKUP($B471,[1]GICS!$C:$D,2,FALSE),"-")</f>
        <v>Financials</v>
      </c>
      <c r="E471" s="14">
        <f>IFERROR(IF(VLOOKUP($B471,'[1]Paste Only'!$D:$AM,4,FALSE)="-",VLOOKUP($B471,'[1]Market Cap'!$A:$J,10,FALSE),VLOOKUP($B471,'[1]Paste Only'!$D:$AM,4,FALSE)),"-")</f>
        <v>1633.15</v>
      </c>
      <c r="F471" s="14">
        <f>IFERROR(VLOOKUP($B471,'[1]Paste Only'!$D:$AM,5,FALSE),"-")</f>
        <v>1965.7083740234375</v>
      </c>
      <c r="G471" s="15">
        <f>IFERROR(VLOOKUP($B471,'[1]Paste Only'!$D:$AM,6,FALSE),"-")</f>
        <v>20</v>
      </c>
      <c r="H471" s="15">
        <f>IFERROR(VLOOKUP($B471,'[1]Paste Only'!$D:$AM,7,FALSE),"-")</f>
        <v>5</v>
      </c>
      <c r="I471" s="15">
        <f>IFERROR(VLOOKUP($B471,'[1]Paste Only'!$D:$AM,8,FALSE),"-")</f>
        <v>1</v>
      </c>
      <c r="J471" s="16"/>
      <c r="K471" s="16"/>
      <c r="L471" s="14">
        <f>IFERROR(VLOOKUP($B471,'[1]Paste Only'!$D:$AM,12,FALSE),"-")</f>
        <v>62.03</v>
      </c>
      <c r="M471" s="14">
        <f>IFERROR(VLOOKUP($B471,'[1]Paste Only'!$D:$AM,15,FALSE),"-")</f>
        <v>91.366666666666674</v>
      </c>
      <c r="N471" s="17"/>
      <c r="O471" s="18"/>
      <c r="P471" s="19">
        <f t="shared" si="243"/>
        <v>0.47294319952711072</v>
      </c>
      <c r="Q471" s="20">
        <f t="shared" si="216"/>
        <v>0.20363002420073939</v>
      </c>
      <c r="R471" s="13">
        <f t="shared" si="217"/>
        <v>26</v>
      </c>
      <c r="S471" s="13" t="str">
        <f>IFERROR(VLOOKUP($B471,'[1]Market Cap'!$G:$I,3,FALSE),"-")</f>
        <v>Small Cap</v>
      </c>
      <c r="T471" s="13"/>
      <c r="U471" s="13"/>
      <c r="V471" s="21">
        <f t="shared" si="244"/>
        <v>0</v>
      </c>
      <c r="W471" s="21">
        <f t="shared" si="244"/>
        <v>0</v>
      </c>
      <c r="X471" s="21">
        <f t="shared" si="244"/>
        <v>0</v>
      </c>
      <c r="Y471" s="22">
        <f t="shared" si="218"/>
        <v>0</v>
      </c>
      <c r="Z471" s="13">
        <f t="shared" si="219"/>
        <v>0</v>
      </c>
      <c r="AA471" s="23">
        <f t="shared" si="220"/>
        <v>0</v>
      </c>
      <c r="AB471" s="23">
        <f t="shared" si="221"/>
        <v>0</v>
      </c>
      <c r="AC471" s="23">
        <f t="shared" si="222"/>
        <v>0</v>
      </c>
      <c r="AD471" s="24">
        <f t="shared" si="223"/>
        <v>0</v>
      </c>
      <c r="AE471" s="25">
        <f>IFERROR(VLOOKUP($B471,'[1]Market Cap'!$G:$I,2,FALSE),"-")</f>
        <v>12928.236365195</v>
      </c>
      <c r="AF471" s="20">
        <f t="shared" si="224"/>
        <v>0</v>
      </c>
      <c r="AG471" s="17">
        <f t="shared" si="225"/>
        <v>0</v>
      </c>
      <c r="AH471" s="17">
        <f t="shared" si="226"/>
        <v>0</v>
      </c>
      <c r="AI471" s="17" t="str">
        <f t="shared" si="227"/>
        <v>-</v>
      </c>
      <c r="AJ471" s="26">
        <f>IFERROR(VLOOKUP($B471,'[1]Paste Only'!$D:$AM,26,FALSE),"-")</f>
        <v>1930</v>
      </c>
      <c r="AK471" s="26">
        <f>IFERROR(VLOOKUP($B471,'[1]Paste Only'!$D:$AM,23,FALSE),"-")</f>
        <v>2448</v>
      </c>
      <c r="AL471" s="26">
        <f>IFERROR(VLOOKUP($B471,'[1]Paste Only'!$D:$AM,22,FALSE),"-")</f>
        <v>1507</v>
      </c>
      <c r="AM471" s="21">
        <f t="shared" si="245"/>
        <v>-1.8165651881692502E-2</v>
      </c>
      <c r="AN471" s="21">
        <f t="shared" si="245"/>
        <v>0.24535258248373926</v>
      </c>
      <c r="AO471" s="21">
        <f t="shared" si="245"/>
        <v>-0.23335525253145628</v>
      </c>
      <c r="AP471" s="27">
        <f t="shared" si="228"/>
        <v>0</v>
      </c>
      <c r="AQ471" s="27">
        <f t="shared" si="229"/>
        <v>0</v>
      </c>
      <c r="AR471" s="27">
        <f t="shared" si="230"/>
        <v>1965.7083740234375</v>
      </c>
      <c r="AS471" s="27">
        <f t="shared" si="231"/>
        <v>1965.7083740234375</v>
      </c>
      <c r="AT471" s="27">
        <f t="shared" si="232"/>
        <v>0</v>
      </c>
      <c r="AU471" s="27">
        <f t="shared" si="233"/>
        <v>0</v>
      </c>
      <c r="AV471" s="21">
        <f t="shared" si="234"/>
        <v>0.76923076923076927</v>
      </c>
      <c r="AW471" s="27">
        <f t="shared" si="235"/>
        <v>1965.7083740234375</v>
      </c>
      <c r="AX471" s="27">
        <f t="shared" si="236"/>
        <v>1965.7083740234375</v>
      </c>
      <c r="AY471" s="27">
        <f t="shared" si="237"/>
        <v>1930</v>
      </c>
      <c r="AZ471" s="21">
        <f t="shared" si="238"/>
        <v>0.18176530018675563</v>
      </c>
      <c r="BA471" s="21">
        <f t="shared" si="239"/>
        <v>0.18176530018675563</v>
      </c>
      <c r="BB471" s="28">
        <f t="shared" si="240"/>
        <v>1965.7083740234375</v>
      </c>
      <c r="BC471" s="28" t="s">
        <v>81</v>
      </c>
      <c r="BD471" s="28" t="s">
        <v>81</v>
      </c>
      <c r="BE471" s="28" t="s">
        <v>81</v>
      </c>
      <c r="BF471" s="28" t="str">
        <f t="shared" si="241"/>
        <v>-</v>
      </c>
      <c r="BG471" s="29">
        <f t="shared" si="242"/>
        <v>0</v>
      </c>
      <c r="BH471" s="29">
        <f t="shared" si="242"/>
        <v>0</v>
      </c>
      <c r="BI471" s="29">
        <f t="shared" si="242"/>
        <v>0</v>
      </c>
      <c r="BJ471" s="29">
        <f t="shared" si="215"/>
        <v>0</v>
      </c>
      <c r="BK471" s="29"/>
    </row>
    <row r="472" spans="1:63" x14ac:dyDescent="0.25">
      <c r="A472" s="13" t="s">
        <v>1470</v>
      </c>
      <c r="B472" s="13" t="s">
        <v>1471</v>
      </c>
      <c r="C472" s="13" t="s">
        <v>1472</v>
      </c>
      <c r="D472" s="13">
        <f>IFERROR(VLOOKUP($B472,[1]GICS!$C:$D,2,FALSE),"-")</f>
        <v>0</v>
      </c>
      <c r="E472" s="14">
        <f>IFERROR(IF(VLOOKUP($B472,'[1]Paste Only'!$D:$AM,4,FALSE)="-",VLOOKUP($B472,'[1]Market Cap'!$A:$J,10,FALSE),VLOOKUP($B472,'[1]Paste Only'!$D:$AM,4,FALSE)),"-")</f>
        <v>167.98</v>
      </c>
      <c r="F472" s="14" t="str">
        <f>IFERROR(VLOOKUP($B472,'[1]Paste Only'!$D:$AM,5,FALSE),"-")</f>
        <v>-</v>
      </c>
      <c r="G472" s="15">
        <f>IFERROR(VLOOKUP($B472,'[1]Paste Only'!$D:$AM,6,FALSE),"-")</f>
        <v>0</v>
      </c>
      <c r="H472" s="15">
        <f>IFERROR(VLOOKUP($B472,'[1]Paste Only'!$D:$AM,7,FALSE),"-")</f>
        <v>0</v>
      </c>
      <c r="I472" s="15">
        <f>IFERROR(VLOOKUP($B472,'[1]Paste Only'!$D:$AM,8,FALSE),"-")</f>
        <v>0</v>
      </c>
      <c r="J472" s="16"/>
      <c r="K472" s="16"/>
      <c r="L472" s="14">
        <f>IFERROR(VLOOKUP($B472,'[1]Paste Only'!$D:$AM,12,FALSE),"-")</f>
        <v>4.93</v>
      </c>
      <c r="M472" s="14" t="str">
        <f>IFERROR(VLOOKUP($B472,'[1]Paste Only'!$D:$AM,15,FALSE),"-")</f>
        <v>-</v>
      </c>
      <c r="N472" s="17"/>
      <c r="O472" s="18"/>
      <c r="P472" s="19">
        <f t="shared" si="243"/>
        <v>0</v>
      </c>
      <c r="Q472" s="20">
        <f t="shared" si="216"/>
        <v>0</v>
      </c>
      <c r="R472" s="13">
        <f t="shared" si="217"/>
        <v>0</v>
      </c>
      <c r="S472" s="13" t="str">
        <f>IFERROR(VLOOKUP($B472,'[1]Market Cap'!$G:$I,3,FALSE),"-")</f>
        <v>Small Cap</v>
      </c>
      <c r="T472" s="13"/>
      <c r="U472" s="13"/>
      <c r="V472" s="21">
        <f t="shared" si="244"/>
        <v>0</v>
      </c>
      <c r="W472" s="21">
        <f t="shared" si="244"/>
        <v>0</v>
      </c>
      <c r="X472" s="21">
        <f t="shared" si="244"/>
        <v>0</v>
      </c>
      <c r="Y472" s="22">
        <f t="shared" si="218"/>
        <v>0</v>
      </c>
      <c r="Z472" s="13">
        <f t="shared" si="219"/>
        <v>0</v>
      </c>
      <c r="AA472" s="23">
        <f t="shared" si="220"/>
        <v>0</v>
      </c>
      <c r="AB472" s="23">
        <f t="shared" si="221"/>
        <v>0</v>
      </c>
      <c r="AC472" s="23">
        <f t="shared" si="222"/>
        <v>0</v>
      </c>
      <c r="AD472" s="24">
        <f t="shared" si="223"/>
        <v>0</v>
      </c>
      <c r="AE472" s="25">
        <f>IFERROR(VLOOKUP($B472,'[1]Market Cap'!$G:$I,2,FALSE),"-")</f>
        <v>0</v>
      </c>
      <c r="AF472" s="20">
        <f t="shared" si="224"/>
        <v>0</v>
      </c>
      <c r="AG472" s="17">
        <f t="shared" si="225"/>
        <v>0</v>
      </c>
      <c r="AH472" s="17">
        <f t="shared" si="226"/>
        <v>0</v>
      </c>
      <c r="AI472" s="17" t="str">
        <f t="shared" si="227"/>
        <v>-</v>
      </c>
      <c r="AJ472" s="26" t="str">
        <f>IFERROR(VLOOKUP($B472,'[1]Paste Only'!$D:$AM,26,FALSE),"-")</f>
        <v>-</v>
      </c>
      <c r="AK472" s="26" t="str">
        <f>IFERROR(VLOOKUP($B472,'[1]Paste Only'!$D:$AM,23,FALSE),"-")</f>
        <v>-</v>
      </c>
      <c r="AL472" s="26" t="str">
        <f>IFERROR(VLOOKUP($B472,'[1]Paste Only'!$D:$AM,22,FALSE),"-")</f>
        <v>-</v>
      </c>
      <c r="AM472" s="21" t="str">
        <f t="shared" si="245"/>
        <v>-</v>
      </c>
      <c r="AN472" s="21" t="str">
        <f t="shared" si="245"/>
        <v>-</v>
      </c>
      <c r="AO472" s="21" t="str">
        <f t="shared" si="245"/>
        <v>-</v>
      </c>
      <c r="AP472" s="27">
        <f t="shared" si="228"/>
        <v>0</v>
      </c>
      <c r="AQ472" s="27" t="str">
        <f t="shared" si="229"/>
        <v>-</v>
      </c>
      <c r="AR472" s="27" t="str">
        <f t="shared" si="230"/>
        <v>-</v>
      </c>
      <c r="AS472" s="27">
        <f t="shared" si="231"/>
        <v>0</v>
      </c>
      <c r="AT472" s="27">
        <f t="shared" si="232"/>
        <v>0</v>
      </c>
      <c r="AU472" s="27">
        <f t="shared" si="233"/>
        <v>0</v>
      </c>
      <c r="AV472" s="21" t="str">
        <f t="shared" si="234"/>
        <v>0</v>
      </c>
      <c r="AW472" s="27">
        <f t="shared" si="235"/>
        <v>0</v>
      </c>
      <c r="AX472" s="27" t="str">
        <f t="shared" si="236"/>
        <v>-</v>
      </c>
      <c r="AY472" s="27" t="str">
        <f t="shared" si="237"/>
        <v>-</v>
      </c>
      <c r="AZ472" s="21" t="str">
        <f t="shared" si="238"/>
        <v>-</v>
      </c>
      <c r="BA472" s="21" t="str">
        <f t="shared" si="239"/>
        <v>-</v>
      </c>
      <c r="BB472" s="28" t="str">
        <f t="shared" si="240"/>
        <v>-</v>
      </c>
      <c r="BC472" s="28" t="s">
        <v>81</v>
      </c>
      <c r="BD472" s="28" t="s">
        <v>81</v>
      </c>
      <c r="BE472" s="28" t="s">
        <v>81</v>
      </c>
      <c r="BF472" s="28" t="str">
        <f t="shared" si="241"/>
        <v>-</v>
      </c>
      <c r="BG472" s="29">
        <f t="shared" si="242"/>
        <v>0</v>
      </c>
      <c r="BH472" s="29">
        <f t="shared" si="242"/>
        <v>0</v>
      </c>
      <c r="BI472" s="29">
        <f t="shared" si="242"/>
        <v>0</v>
      </c>
      <c r="BJ472" s="29">
        <f t="shared" si="215"/>
        <v>0</v>
      </c>
      <c r="BK472" s="29"/>
    </row>
    <row r="473" spans="1:63" x14ac:dyDescent="0.25">
      <c r="A473" s="13" t="s">
        <v>1473</v>
      </c>
      <c r="B473" s="13" t="s">
        <v>1474</v>
      </c>
      <c r="C473" s="13" t="s">
        <v>1475</v>
      </c>
      <c r="D473" s="13" t="str">
        <f>IFERROR(VLOOKUP($B473,[1]GICS!$C:$D,2,FALSE),"-")</f>
        <v>Financials</v>
      </c>
      <c r="E473" s="14">
        <f>IFERROR(IF(VLOOKUP($B473,'[1]Paste Only'!$D:$AM,4,FALSE)="-",VLOOKUP($B473,'[1]Market Cap'!$A:$J,10,FALSE),VLOOKUP($B473,'[1]Paste Only'!$D:$AM,4,FALSE)),"-")</f>
        <v>1351.6</v>
      </c>
      <c r="F473" s="14">
        <f>IFERROR(VLOOKUP($B473,'[1]Paste Only'!$D:$AM,5,FALSE),"-")</f>
        <v>1436.5</v>
      </c>
      <c r="G473" s="15">
        <f>IFERROR(VLOOKUP($B473,'[1]Paste Only'!$D:$AM,6,FALSE),"-")</f>
        <v>12</v>
      </c>
      <c r="H473" s="15">
        <f>IFERROR(VLOOKUP($B473,'[1]Paste Only'!$D:$AM,7,FALSE),"-")</f>
        <v>4</v>
      </c>
      <c r="I473" s="15">
        <f>IFERROR(VLOOKUP($B473,'[1]Paste Only'!$D:$AM,8,FALSE),"-")</f>
        <v>3</v>
      </c>
      <c r="J473" s="16"/>
      <c r="K473" s="16"/>
      <c r="L473" s="14">
        <f>IFERROR(VLOOKUP($B473,'[1]Paste Only'!$D:$AM,12,FALSE),"-")</f>
        <v>57.326802999999998</v>
      </c>
      <c r="M473" s="14">
        <f>IFERROR(VLOOKUP($B473,'[1]Paste Only'!$D:$AM,15,FALSE),"-")</f>
        <v>70.816586206896545</v>
      </c>
      <c r="N473" s="17"/>
      <c r="O473" s="18"/>
      <c r="P473" s="19">
        <f t="shared" si="243"/>
        <v>0.2353137189055623</v>
      </c>
      <c r="Q473" s="20">
        <f t="shared" si="216"/>
        <v>6.2814442142645754E-2</v>
      </c>
      <c r="R473" s="13">
        <f t="shared" si="217"/>
        <v>19</v>
      </c>
      <c r="S473" s="13" t="str">
        <f>IFERROR(VLOOKUP($B473,'[1]Market Cap'!$G:$I,3,FALSE),"-")</f>
        <v>Small Cap</v>
      </c>
      <c r="T473" s="13"/>
      <c r="U473" s="13"/>
      <c r="V473" s="21">
        <f t="shared" si="244"/>
        <v>0</v>
      </c>
      <c r="W473" s="21">
        <f t="shared" si="244"/>
        <v>0</v>
      </c>
      <c r="X473" s="21">
        <f t="shared" si="244"/>
        <v>0</v>
      </c>
      <c r="Y473" s="22">
        <f t="shared" si="218"/>
        <v>0</v>
      </c>
      <c r="Z473" s="13">
        <f t="shared" si="219"/>
        <v>0</v>
      </c>
      <c r="AA473" s="23">
        <f t="shared" si="220"/>
        <v>0</v>
      </c>
      <c r="AB473" s="23">
        <f t="shared" si="221"/>
        <v>0</v>
      </c>
      <c r="AC473" s="23">
        <f t="shared" si="222"/>
        <v>0</v>
      </c>
      <c r="AD473" s="24">
        <f t="shared" si="223"/>
        <v>0</v>
      </c>
      <c r="AE473" s="25">
        <f>IFERROR(VLOOKUP($B473,'[1]Market Cap'!$G:$I,2,FALSE),"-")</f>
        <v>17326.435720919999</v>
      </c>
      <c r="AF473" s="20">
        <f t="shared" si="224"/>
        <v>0</v>
      </c>
      <c r="AG473" s="17">
        <f t="shared" si="225"/>
        <v>0</v>
      </c>
      <c r="AH473" s="17">
        <f t="shared" si="226"/>
        <v>0</v>
      </c>
      <c r="AI473" s="17" t="str">
        <f t="shared" si="227"/>
        <v>-</v>
      </c>
      <c r="AJ473" s="26">
        <f>IFERROR(VLOOKUP($B473,'[1]Paste Only'!$D:$AM,26,FALSE),"-")</f>
        <v>1507.5</v>
      </c>
      <c r="AK473" s="26">
        <f>IFERROR(VLOOKUP($B473,'[1]Paste Only'!$D:$AM,23,FALSE),"-")</f>
        <v>1650</v>
      </c>
      <c r="AL473" s="26">
        <f>IFERROR(VLOOKUP($B473,'[1]Paste Only'!$D:$AM,22,FALSE),"-")</f>
        <v>965</v>
      </c>
      <c r="AM473" s="21">
        <f t="shared" si="245"/>
        <v>4.9425687434737187E-2</v>
      </c>
      <c r="AN473" s="21">
        <f t="shared" si="245"/>
        <v>0.14862513052558302</v>
      </c>
      <c r="AO473" s="21">
        <f t="shared" si="245"/>
        <v>-0.32822833275321961</v>
      </c>
      <c r="AP473" s="27">
        <f t="shared" si="228"/>
        <v>0</v>
      </c>
      <c r="AQ473" s="27">
        <f t="shared" si="229"/>
        <v>0</v>
      </c>
      <c r="AR473" s="27">
        <f t="shared" si="230"/>
        <v>1436.5</v>
      </c>
      <c r="AS473" s="27">
        <f t="shared" si="231"/>
        <v>1436.5</v>
      </c>
      <c r="AT473" s="27">
        <f t="shared" si="232"/>
        <v>0</v>
      </c>
      <c r="AU473" s="27">
        <f t="shared" si="233"/>
        <v>0</v>
      </c>
      <c r="AV473" s="21">
        <f t="shared" si="234"/>
        <v>0.63157894736842102</v>
      </c>
      <c r="AW473" s="27">
        <f t="shared" si="235"/>
        <v>1436.5</v>
      </c>
      <c r="AX473" s="27">
        <f t="shared" si="236"/>
        <v>1436.5</v>
      </c>
      <c r="AY473" s="27">
        <f t="shared" si="237"/>
        <v>1436.5</v>
      </c>
      <c r="AZ473" s="21">
        <f t="shared" si="238"/>
        <v>6.2814442142645754E-2</v>
      </c>
      <c r="BA473" s="21">
        <f t="shared" si="239"/>
        <v>6.2814442142645754E-2</v>
      </c>
      <c r="BB473" s="28">
        <f t="shared" si="240"/>
        <v>1436.5</v>
      </c>
      <c r="BC473" s="28" t="s">
        <v>81</v>
      </c>
      <c r="BD473" s="28" t="s">
        <v>81</v>
      </c>
      <c r="BE473" s="28" t="s">
        <v>81</v>
      </c>
      <c r="BF473" s="28" t="str">
        <f t="shared" si="241"/>
        <v>-</v>
      </c>
      <c r="BG473" s="29">
        <f t="shared" si="242"/>
        <v>0</v>
      </c>
      <c r="BH473" s="29">
        <f t="shared" si="242"/>
        <v>0</v>
      </c>
      <c r="BI473" s="29">
        <f t="shared" si="242"/>
        <v>0</v>
      </c>
      <c r="BJ473" s="29">
        <f t="shared" si="215"/>
        <v>0</v>
      </c>
      <c r="BK473" s="29"/>
    </row>
    <row r="474" spans="1:63" x14ac:dyDescent="0.25">
      <c r="A474" s="13" t="s">
        <v>1476</v>
      </c>
      <c r="B474" s="13" t="s">
        <v>1477</v>
      </c>
      <c r="C474" s="13" t="s">
        <v>1478</v>
      </c>
      <c r="D474" s="13" t="str">
        <f>IFERROR(VLOOKUP($B474,[1]GICS!$C:$D,2,FALSE),"-")</f>
        <v>Consumer Discretionary</v>
      </c>
      <c r="E474" s="14">
        <f>IFERROR(IF(VLOOKUP($B474,'[1]Paste Only'!$D:$AM,4,FALSE)="-",VLOOKUP($B474,'[1]Market Cap'!$A:$J,10,FALSE),VLOOKUP($B474,'[1]Paste Only'!$D:$AM,4,FALSE)),"-")</f>
        <v>175.1</v>
      </c>
      <c r="F474" s="14">
        <f>IFERROR(VLOOKUP($B474,'[1]Paste Only'!$D:$AM,5,FALSE),"-")</f>
        <v>177.38888549804688</v>
      </c>
      <c r="G474" s="15">
        <f>IFERROR(VLOOKUP($B474,'[1]Paste Only'!$D:$AM,6,FALSE),"-")</f>
        <v>21</v>
      </c>
      <c r="H474" s="15">
        <f>IFERROR(VLOOKUP($B474,'[1]Paste Only'!$D:$AM,7,FALSE),"-")</f>
        <v>1</v>
      </c>
      <c r="I474" s="15">
        <f>IFERROR(VLOOKUP($B474,'[1]Paste Only'!$D:$AM,8,FALSE),"-")</f>
        <v>1</v>
      </c>
      <c r="J474" s="16"/>
      <c r="K474" s="16"/>
      <c r="L474" s="14">
        <f>IFERROR(VLOOKUP($B474,'[1]Paste Only'!$D:$AM,12,FALSE),"-")</f>
        <v>2.48</v>
      </c>
      <c r="M474" s="14">
        <f>IFERROR(VLOOKUP($B474,'[1]Paste Only'!$D:$AM,15,FALSE),"-")</f>
        <v>4.0851264367816089</v>
      </c>
      <c r="N474" s="17"/>
      <c r="O474" s="18"/>
      <c r="P474" s="19">
        <f t="shared" si="243"/>
        <v>0.64722840192806808</v>
      </c>
      <c r="Q474" s="20">
        <f t="shared" si="216"/>
        <v>1.3071876059662424E-2</v>
      </c>
      <c r="R474" s="13">
        <f t="shared" si="217"/>
        <v>23</v>
      </c>
      <c r="S474" s="13" t="str">
        <f>IFERROR(VLOOKUP($B474,'[1]Market Cap'!$G:$I,3,FALSE),"-")</f>
        <v>Small Cap</v>
      </c>
      <c r="T474" s="13"/>
      <c r="U474" s="13"/>
      <c r="V474" s="21">
        <f t="shared" si="244"/>
        <v>0</v>
      </c>
      <c r="W474" s="21">
        <f t="shared" si="244"/>
        <v>0</v>
      </c>
      <c r="X474" s="21">
        <f t="shared" si="244"/>
        <v>0</v>
      </c>
      <c r="Y474" s="22">
        <f t="shared" si="218"/>
        <v>0</v>
      </c>
      <c r="Z474" s="13">
        <f t="shared" si="219"/>
        <v>0</v>
      </c>
      <c r="AA474" s="23">
        <f t="shared" si="220"/>
        <v>0</v>
      </c>
      <c r="AB474" s="23">
        <f t="shared" si="221"/>
        <v>0</v>
      </c>
      <c r="AC474" s="23">
        <f t="shared" si="222"/>
        <v>0</v>
      </c>
      <c r="AD474" s="24">
        <f t="shared" si="223"/>
        <v>0</v>
      </c>
      <c r="AE474" s="25">
        <f>IFERROR(VLOOKUP($B474,'[1]Market Cap'!$G:$I,2,FALSE),"-")</f>
        <v>13872.235584640001</v>
      </c>
      <c r="AF474" s="20">
        <f t="shared" si="224"/>
        <v>0</v>
      </c>
      <c r="AG474" s="17">
        <f t="shared" si="225"/>
        <v>0</v>
      </c>
      <c r="AH474" s="17">
        <f t="shared" si="226"/>
        <v>0</v>
      </c>
      <c r="AI474" s="17" t="str">
        <f t="shared" si="227"/>
        <v>-</v>
      </c>
      <c r="AJ474" s="26">
        <f>IFERROR(VLOOKUP($B474,'[1]Paste Only'!$D:$AM,26,FALSE),"-")</f>
        <v>175.5</v>
      </c>
      <c r="AK474" s="26">
        <f>IFERROR(VLOOKUP($B474,'[1]Paste Only'!$D:$AM,23,FALSE),"-")</f>
        <v>205</v>
      </c>
      <c r="AL474" s="26">
        <f>IFERROR(VLOOKUP($B474,'[1]Paste Only'!$D:$AM,22,FALSE),"-")</f>
        <v>135</v>
      </c>
      <c r="AM474" s="21">
        <f t="shared" si="245"/>
        <v>-1.064827422949044E-2</v>
      </c>
      <c r="AN474" s="21">
        <f t="shared" si="245"/>
        <v>0.1556530130082876</v>
      </c>
      <c r="AO474" s="21">
        <f t="shared" si="245"/>
        <v>-0.23896021094576181</v>
      </c>
      <c r="AP474" s="27">
        <f t="shared" si="228"/>
        <v>0</v>
      </c>
      <c r="AQ474" s="27">
        <f t="shared" si="229"/>
        <v>0</v>
      </c>
      <c r="AR474" s="27">
        <f t="shared" si="230"/>
        <v>177.38888549804688</v>
      </c>
      <c r="AS474" s="27">
        <f t="shared" si="231"/>
        <v>177.38888549804688</v>
      </c>
      <c r="AT474" s="27">
        <f t="shared" si="232"/>
        <v>0</v>
      </c>
      <c r="AU474" s="27">
        <f t="shared" si="233"/>
        <v>0</v>
      </c>
      <c r="AV474" s="21">
        <f t="shared" si="234"/>
        <v>0.91304347826086951</v>
      </c>
      <c r="AW474" s="27">
        <f t="shared" si="235"/>
        <v>177.38888549804688</v>
      </c>
      <c r="AX474" s="27">
        <f t="shared" si="236"/>
        <v>177.38888549804688</v>
      </c>
      <c r="AY474" s="27">
        <f t="shared" si="237"/>
        <v>175.5</v>
      </c>
      <c r="AZ474" s="21">
        <f t="shared" si="238"/>
        <v>2.2844089091946795E-3</v>
      </c>
      <c r="BA474" s="21">
        <f t="shared" si="239"/>
        <v>2.2844089091946795E-3</v>
      </c>
      <c r="BB474" s="28">
        <f t="shared" si="240"/>
        <v>177.38888549804688</v>
      </c>
      <c r="BC474" s="28" t="s">
        <v>81</v>
      </c>
      <c r="BD474" s="28" t="s">
        <v>81</v>
      </c>
      <c r="BE474" s="28" t="s">
        <v>81</v>
      </c>
      <c r="BF474" s="28" t="str">
        <f t="shared" si="241"/>
        <v>-</v>
      </c>
      <c r="BG474" s="29">
        <f t="shared" si="242"/>
        <v>0</v>
      </c>
      <c r="BH474" s="29">
        <f t="shared" si="242"/>
        <v>0</v>
      </c>
      <c r="BI474" s="29">
        <f t="shared" si="242"/>
        <v>0</v>
      </c>
      <c r="BJ474" s="29">
        <f t="shared" si="215"/>
        <v>0</v>
      </c>
      <c r="BK474" s="29"/>
    </row>
    <row r="475" spans="1:63" x14ac:dyDescent="0.25">
      <c r="A475" s="13" t="s">
        <v>1479</v>
      </c>
      <c r="B475" s="13" t="s">
        <v>1480</v>
      </c>
      <c r="C475" s="13" t="s">
        <v>1481</v>
      </c>
      <c r="D475" s="13" t="str">
        <f>IFERROR(VLOOKUP($B475,[1]GICS!$C:$D,2,FALSE),"-")</f>
        <v>Health Care</v>
      </c>
      <c r="E475" s="14">
        <f>IFERROR(IF(VLOOKUP($B475,'[1]Paste Only'!$D:$AM,4,FALSE)="-",VLOOKUP($B475,'[1]Market Cap'!$A:$J,10,FALSE),VLOOKUP($B475,'[1]Paste Only'!$D:$AM,4,FALSE)),"-")</f>
        <v>733</v>
      </c>
      <c r="F475" s="14">
        <f>IFERROR(VLOOKUP($B475,'[1]Paste Only'!$D:$AM,5,FALSE),"-")</f>
        <v>1015.5999755859375</v>
      </c>
      <c r="G475" s="15">
        <f>IFERROR(VLOOKUP($B475,'[1]Paste Only'!$D:$AM,6,FALSE),"-")</f>
        <v>6</v>
      </c>
      <c r="H475" s="15">
        <f>IFERROR(VLOOKUP($B475,'[1]Paste Only'!$D:$AM,7,FALSE),"-")</f>
        <v>0</v>
      </c>
      <c r="I475" s="15">
        <f>IFERROR(VLOOKUP($B475,'[1]Paste Only'!$D:$AM,8,FALSE),"-")</f>
        <v>0</v>
      </c>
      <c r="J475" s="16"/>
      <c r="K475" s="16"/>
      <c r="L475" s="14">
        <f>IFERROR(VLOOKUP($B475,'[1]Paste Only'!$D:$AM,12,FALSE),"-")</f>
        <v>13.243492</v>
      </c>
      <c r="M475" s="14">
        <f>IFERROR(VLOOKUP($B475,'[1]Paste Only'!$D:$AM,15,FALSE),"-")</f>
        <v>18.217057471264368</v>
      </c>
      <c r="N475" s="17"/>
      <c r="O475" s="18"/>
      <c r="P475" s="19">
        <f t="shared" si="243"/>
        <v>0.37554788957960406</v>
      </c>
      <c r="Q475" s="20">
        <f t="shared" si="216"/>
        <v>0.38553884800264315</v>
      </c>
      <c r="R475" s="13">
        <f t="shared" si="217"/>
        <v>6</v>
      </c>
      <c r="S475" s="13" t="str">
        <f>IFERROR(VLOOKUP($B475,'[1]Market Cap'!$G:$I,3,FALSE),"-")</f>
        <v>Small Cap</v>
      </c>
      <c r="T475" s="13"/>
      <c r="U475" s="13"/>
      <c r="V475" s="21">
        <f t="shared" si="244"/>
        <v>0</v>
      </c>
      <c r="W475" s="21">
        <f t="shared" si="244"/>
        <v>0</v>
      </c>
      <c r="X475" s="21">
        <f t="shared" si="244"/>
        <v>0</v>
      </c>
      <c r="Y475" s="22">
        <f t="shared" si="218"/>
        <v>0</v>
      </c>
      <c r="Z475" s="13">
        <f t="shared" si="219"/>
        <v>0</v>
      </c>
      <c r="AA475" s="23">
        <f t="shared" si="220"/>
        <v>0</v>
      </c>
      <c r="AB475" s="23">
        <f t="shared" si="221"/>
        <v>0</v>
      </c>
      <c r="AC475" s="23">
        <f t="shared" si="222"/>
        <v>0</v>
      </c>
      <c r="AD475" s="24">
        <f t="shared" si="223"/>
        <v>0</v>
      </c>
      <c r="AE475" s="25">
        <f>IFERROR(VLOOKUP($B475,'[1]Market Cap'!$G:$I,2,FALSE),"-")</f>
        <v>9718.8646652999996</v>
      </c>
      <c r="AF475" s="20">
        <f t="shared" si="224"/>
        <v>0</v>
      </c>
      <c r="AG475" s="17">
        <f t="shared" si="225"/>
        <v>0</v>
      </c>
      <c r="AH475" s="17">
        <f t="shared" si="226"/>
        <v>0</v>
      </c>
      <c r="AI475" s="17" t="str">
        <f t="shared" si="227"/>
        <v>-</v>
      </c>
      <c r="AJ475" s="26">
        <f>IFERROR(VLOOKUP($B475,'[1]Paste Only'!$D:$AM,26,FALSE),"-")</f>
        <v>1030</v>
      </c>
      <c r="AK475" s="26">
        <f>IFERROR(VLOOKUP($B475,'[1]Paste Only'!$D:$AM,23,FALSE),"-")</f>
        <v>1140</v>
      </c>
      <c r="AL475" s="26">
        <f>IFERROR(VLOOKUP($B475,'[1]Paste Only'!$D:$AM,22,FALSE),"-")</f>
        <v>920</v>
      </c>
      <c r="AM475" s="21">
        <f t="shared" si="245"/>
        <v>1.4178834935235862E-2</v>
      </c>
      <c r="AN475" s="21">
        <f t="shared" si="245"/>
        <v>0.12248919594773677</v>
      </c>
      <c r="AO475" s="21">
        <f t="shared" si="245"/>
        <v>-9.413152607726516E-2</v>
      </c>
      <c r="AP475" s="27">
        <f t="shared" si="228"/>
        <v>0</v>
      </c>
      <c r="AQ475" s="27">
        <f t="shared" si="229"/>
        <v>0</v>
      </c>
      <c r="AR475" s="27">
        <f t="shared" si="230"/>
        <v>1015.5999755859375</v>
      </c>
      <c r="AS475" s="27">
        <f t="shared" si="231"/>
        <v>1015.5999755859375</v>
      </c>
      <c r="AT475" s="27">
        <f t="shared" si="232"/>
        <v>0</v>
      </c>
      <c r="AU475" s="27">
        <f t="shared" si="233"/>
        <v>0</v>
      </c>
      <c r="AV475" s="21">
        <f t="shared" si="234"/>
        <v>1</v>
      </c>
      <c r="AW475" s="27">
        <f t="shared" si="235"/>
        <v>1015.5999755859375</v>
      </c>
      <c r="AX475" s="27">
        <f t="shared" si="236"/>
        <v>1015.5999755859375</v>
      </c>
      <c r="AY475" s="27">
        <f t="shared" si="237"/>
        <v>1030</v>
      </c>
      <c r="AZ475" s="21">
        <f t="shared" si="238"/>
        <v>0.40518417462482947</v>
      </c>
      <c r="BA475" s="21">
        <f t="shared" si="239"/>
        <v>0.40518417462482947</v>
      </c>
      <c r="BB475" s="28">
        <f t="shared" si="240"/>
        <v>1015.5999755859375</v>
      </c>
      <c r="BC475" s="28" t="s">
        <v>81</v>
      </c>
      <c r="BD475" s="28" t="s">
        <v>81</v>
      </c>
      <c r="BE475" s="28" t="s">
        <v>81</v>
      </c>
      <c r="BF475" s="28" t="str">
        <f t="shared" si="241"/>
        <v>-</v>
      </c>
      <c r="BG475" s="29">
        <f t="shared" si="242"/>
        <v>0</v>
      </c>
      <c r="BH475" s="29">
        <f t="shared" si="242"/>
        <v>0</v>
      </c>
      <c r="BI475" s="29">
        <f t="shared" si="242"/>
        <v>0</v>
      </c>
      <c r="BJ475" s="29">
        <f t="shared" si="215"/>
        <v>0</v>
      </c>
      <c r="BK475" s="29"/>
    </row>
    <row r="476" spans="1:63" x14ac:dyDescent="0.25">
      <c r="A476" s="13" t="s">
        <v>1482</v>
      </c>
      <c r="B476" s="13" t="s">
        <v>1483</v>
      </c>
      <c r="C476" s="13" t="s">
        <v>1484</v>
      </c>
      <c r="D476" s="13" t="str">
        <f>IFERROR(VLOOKUP($B476,[1]GICS!$C:$D,2,FALSE),"-")</f>
        <v>Industrials</v>
      </c>
      <c r="E476" s="14">
        <f>IFERROR(IF(VLOOKUP($B476,'[1]Paste Only'!$D:$AM,4,FALSE)="-",VLOOKUP($B476,'[1]Market Cap'!$A:$J,10,FALSE),VLOOKUP($B476,'[1]Paste Only'!$D:$AM,4,FALSE)),"-")</f>
        <v>161.35</v>
      </c>
      <c r="F476" s="14">
        <f>IFERROR(VLOOKUP($B476,'[1]Paste Only'!$D:$AM,5,FALSE),"-")</f>
        <v>150.625</v>
      </c>
      <c r="G476" s="15">
        <f>IFERROR(VLOOKUP($B476,'[1]Paste Only'!$D:$AM,6,FALSE),"-")</f>
        <v>3</v>
      </c>
      <c r="H476" s="15">
        <f>IFERROR(VLOOKUP($B476,'[1]Paste Only'!$D:$AM,7,FALSE),"-")</f>
        <v>2</v>
      </c>
      <c r="I476" s="15">
        <f>IFERROR(VLOOKUP($B476,'[1]Paste Only'!$D:$AM,8,FALSE),"-")</f>
        <v>4</v>
      </c>
      <c r="J476" s="16"/>
      <c r="K476" s="16"/>
      <c r="L476" s="14">
        <f>IFERROR(VLOOKUP($B476,'[1]Paste Only'!$D:$AM,12,FALSE),"-")</f>
        <v>8.2100000000000009</v>
      </c>
      <c r="M476" s="14">
        <f>IFERROR(VLOOKUP($B476,'[1]Paste Only'!$D:$AM,15,FALSE),"-")</f>
        <v>8.8756321839080456</v>
      </c>
      <c r="N476" s="17"/>
      <c r="O476" s="18"/>
      <c r="P476" s="19">
        <f t="shared" si="243"/>
        <v>8.1075783667240442E-2</v>
      </c>
      <c r="Q476" s="20">
        <f t="shared" si="216"/>
        <v>-6.6470405949798583E-2</v>
      </c>
      <c r="R476" s="13">
        <f t="shared" si="217"/>
        <v>9</v>
      </c>
      <c r="S476" s="13" t="str">
        <f>IFERROR(VLOOKUP($B476,'[1]Market Cap'!$G:$I,3,FALSE),"-")</f>
        <v>Small Cap</v>
      </c>
      <c r="T476" s="13"/>
      <c r="U476" s="13"/>
      <c r="V476" s="21">
        <f t="shared" si="244"/>
        <v>0</v>
      </c>
      <c r="W476" s="21">
        <f t="shared" si="244"/>
        <v>0</v>
      </c>
      <c r="X476" s="21">
        <f t="shared" si="244"/>
        <v>0</v>
      </c>
      <c r="Y476" s="22">
        <f t="shared" si="218"/>
        <v>0</v>
      </c>
      <c r="Z476" s="13">
        <f t="shared" si="219"/>
        <v>0</v>
      </c>
      <c r="AA476" s="23">
        <f t="shared" si="220"/>
        <v>0</v>
      </c>
      <c r="AB476" s="23">
        <f t="shared" si="221"/>
        <v>0</v>
      </c>
      <c r="AC476" s="23">
        <f t="shared" si="222"/>
        <v>0</v>
      </c>
      <c r="AD476" s="24">
        <f t="shared" si="223"/>
        <v>0</v>
      </c>
      <c r="AE476" s="25">
        <f>IFERROR(VLOOKUP($B476,'[1]Market Cap'!$G:$I,2,FALSE),"-")</f>
        <v>7800.3029478500002</v>
      </c>
      <c r="AF476" s="20">
        <f t="shared" si="224"/>
        <v>0</v>
      </c>
      <c r="AG476" s="17">
        <f t="shared" si="225"/>
        <v>1</v>
      </c>
      <c r="AH476" s="17">
        <f t="shared" si="226"/>
        <v>0</v>
      </c>
      <c r="AI476" s="17" t="str">
        <f t="shared" si="227"/>
        <v>-</v>
      </c>
      <c r="AJ476" s="26">
        <f>IFERROR(VLOOKUP($B476,'[1]Paste Only'!$D:$AM,26,FALSE),"-")</f>
        <v>159</v>
      </c>
      <c r="AK476" s="26">
        <f>IFERROR(VLOOKUP($B476,'[1]Paste Only'!$D:$AM,23,FALSE),"-")</f>
        <v>186</v>
      </c>
      <c r="AL476" s="26">
        <f>IFERROR(VLOOKUP($B476,'[1]Paste Only'!$D:$AM,22,FALSE),"-")</f>
        <v>115</v>
      </c>
      <c r="AM476" s="21">
        <f t="shared" si="245"/>
        <v>5.5601659751037369E-2</v>
      </c>
      <c r="AN476" s="21">
        <f t="shared" si="245"/>
        <v>0.23485477178423242</v>
      </c>
      <c r="AO476" s="21">
        <f t="shared" si="245"/>
        <v>-0.23651452282157681</v>
      </c>
      <c r="AP476" s="27">
        <f t="shared" si="228"/>
        <v>0</v>
      </c>
      <c r="AQ476" s="27">
        <f t="shared" si="229"/>
        <v>0</v>
      </c>
      <c r="AR476" s="27">
        <f t="shared" si="230"/>
        <v>150.625</v>
      </c>
      <c r="AS476" s="27">
        <f t="shared" si="231"/>
        <v>150.625</v>
      </c>
      <c r="AT476" s="27">
        <f t="shared" si="232"/>
        <v>0</v>
      </c>
      <c r="AU476" s="27">
        <f t="shared" si="233"/>
        <v>0</v>
      </c>
      <c r="AV476" s="21">
        <f t="shared" si="234"/>
        <v>0.33333333333333331</v>
      </c>
      <c r="AW476" s="27">
        <f t="shared" si="235"/>
        <v>150.625</v>
      </c>
      <c r="AX476" s="27">
        <f t="shared" si="236"/>
        <v>150.625</v>
      </c>
      <c r="AY476" s="27">
        <f t="shared" si="237"/>
        <v>159</v>
      </c>
      <c r="AZ476" s="21">
        <f t="shared" si="238"/>
        <v>-1.4564611093895174E-2</v>
      </c>
      <c r="BA476" s="21">
        <f t="shared" si="239"/>
        <v>-1.4564611093895174E-2</v>
      </c>
      <c r="BB476" s="28">
        <f t="shared" si="240"/>
        <v>150.625</v>
      </c>
      <c r="BC476" s="28" t="s">
        <v>81</v>
      </c>
      <c r="BD476" s="28" t="s">
        <v>81</v>
      </c>
      <c r="BE476" s="28" t="s">
        <v>81</v>
      </c>
      <c r="BF476" s="28" t="str">
        <f t="shared" si="241"/>
        <v>-</v>
      </c>
      <c r="BG476" s="29">
        <f t="shared" si="242"/>
        <v>0</v>
      </c>
      <c r="BH476" s="29">
        <f t="shared" si="242"/>
        <v>0</v>
      </c>
      <c r="BI476" s="29">
        <f t="shared" si="242"/>
        <v>0</v>
      </c>
      <c r="BJ476" s="29">
        <f t="shared" si="215"/>
        <v>0</v>
      </c>
      <c r="BK476" s="29"/>
    </row>
    <row r="477" spans="1:63" x14ac:dyDescent="0.25">
      <c r="A477" s="13" t="s">
        <v>1485</v>
      </c>
      <c r="B477" s="13" t="s">
        <v>1486</v>
      </c>
      <c r="C477" s="13" t="s">
        <v>1487</v>
      </c>
      <c r="D477" s="13" t="str">
        <f>IFERROR(VLOOKUP($B477,[1]GICS!$C:$D,2,FALSE),"-")</f>
        <v>Materials</v>
      </c>
      <c r="E477" s="14">
        <f>IFERROR(IF(VLOOKUP($B477,'[1]Paste Only'!$D:$AM,4,FALSE)="-",VLOOKUP($B477,'[1]Market Cap'!$A:$J,10,FALSE),VLOOKUP($B477,'[1]Paste Only'!$D:$AM,4,FALSE)),"-")</f>
        <v>900.75</v>
      </c>
      <c r="F477" s="14">
        <f>IFERROR(VLOOKUP($B477,'[1]Paste Only'!$D:$AM,5,FALSE),"-")</f>
        <v>1003.1578979492188</v>
      </c>
      <c r="G477" s="15">
        <f>IFERROR(VLOOKUP($B477,'[1]Paste Only'!$D:$AM,6,FALSE),"-")</f>
        <v>11</v>
      </c>
      <c r="H477" s="15">
        <f>IFERROR(VLOOKUP($B477,'[1]Paste Only'!$D:$AM,7,FALSE),"-")</f>
        <v>6</v>
      </c>
      <c r="I477" s="15">
        <f>IFERROR(VLOOKUP($B477,'[1]Paste Only'!$D:$AM,8,FALSE),"-")</f>
        <v>4</v>
      </c>
      <c r="J477" s="16"/>
      <c r="K477" s="16"/>
      <c r="L477" s="14">
        <f>IFERROR(VLOOKUP($B477,'[1]Paste Only'!$D:$AM,12,FALSE),"-")</f>
        <v>23.525949000000001</v>
      </c>
      <c r="M477" s="14">
        <f>IFERROR(VLOOKUP($B477,'[1]Paste Only'!$D:$AM,15,FALSE),"-")</f>
        <v>45.005977011494252</v>
      </c>
      <c r="N477" s="17"/>
      <c r="O477" s="18"/>
      <c r="P477" s="19">
        <f t="shared" si="243"/>
        <v>0.91303555964923033</v>
      </c>
      <c r="Q477" s="20">
        <f t="shared" si="216"/>
        <v>0.11369181010182494</v>
      </c>
      <c r="R477" s="13">
        <f t="shared" si="217"/>
        <v>21</v>
      </c>
      <c r="S477" s="13" t="str">
        <f>IFERROR(VLOOKUP($B477,'[1]Market Cap'!$G:$I,3,FALSE),"-")</f>
        <v>Small Cap</v>
      </c>
      <c r="T477" s="13"/>
      <c r="U477" s="13"/>
      <c r="V477" s="21">
        <f t="shared" si="244"/>
        <v>0</v>
      </c>
      <c r="W477" s="21">
        <f t="shared" si="244"/>
        <v>0</v>
      </c>
      <c r="X477" s="21">
        <f t="shared" si="244"/>
        <v>0</v>
      </c>
      <c r="Y477" s="22">
        <f t="shared" si="218"/>
        <v>0</v>
      </c>
      <c r="Z477" s="13">
        <f t="shared" si="219"/>
        <v>0</v>
      </c>
      <c r="AA477" s="23">
        <f t="shared" si="220"/>
        <v>0</v>
      </c>
      <c r="AB477" s="23">
        <f t="shared" si="221"/>
        <v>0</v>
      </c>
      <c r="AC477" s="23">
        <f t="shared" si="222"/>
        <v>0</v>
      </c>
      <c r="AD477" s="24">
        <f t="shared" si="223"/>
        <v>0</v>
      </c>
      <c r="AE477" s="25">
        <f>IFERROR(VLOOKUP($B477,'[1]Market Cap'!$G:$I,2,FALSE),"-")</f>
        <v>11182.309171950001</v>
      </c>
      <c r="AF477" s="20">
        <f t="shared" si="224"/>
        <v>0</v>
      </c>
      <c r="AG477" s="17">
        <f t="shared" si="225"/>
        <v>0</v>
      </c>
      <c r="AH477" s="17">
        <f t="shared" si="226"/>
        <v>0</v>
      </c>
      <c r="AI477" s="17" t="str">
        <f t="shared" si="227"/>
        <v>-</v>
      </c>
      <c r="AJ477" s="26">
        <f>IFERROR(VLOOKUP($B477,'[1]Paste Only'!$D:$AM,26,FALSE),"-")</f>
        <v>1008</v>
      </c>
      <c r="AK477" s="26">
        <f>IFERROR(VLOOKUP($B477,'[1]Paste Only'!$D:$AM,23,FALSE),"-")</f>
        <v>1300</v>
      </c>
      <c r="AL477" s="26">
        <f>IFERROR(VLOOKUP($B477,'[1]Paste Only'!$D:$AM,22,FALSE),"-")</f>
        <v>685</v>
      </c>
      <c r="AM477" s="21">
        <f t="shared" si="245"/>
        <v>4.8268593216282962E-3</v>
      </c>
      <c r="AN477" s="21">
        <f t="shared" si="245"/>
        <v>0.29590765587114753</v>
      </c>
      <c r="AO477" s="21">
        <f t="shared" si="245"/>
        <v>-0.31715635056020297</v>
      </c>
      <c r="AP477" s="27">
        <f t="shared" si="228"/>
        <v>0</v>
      </c>
      <c r="AQ477" s="27">
        <f t="shared" si="229"/>
        <v>0</v>
      </c>
      <c r="AR477" s="27">
        <f t="shared" si="230"/>
        <v>1003.1578979492188</v>
      </c>
      <c r="AS477" s="27">
        <f t="shared" si="231"/>
        <v>1003.1578979492188</v>
      </c>
      <c r="AT477" s="27">
        <f t="shared" si="232"/>
        <v>0</v>
      </c>
      <c r="AU477" s="27">
        <f t="shared" si="233"/>
        <v>0</v>
      </c>
      <c r="AV477" s="21">
        <f t="shared" si="234"/>
        <v>0.52380952380952384</v>
      </c>
      <c r="AW477" s="27">
        <f t="shared" si="235"/>
        <v>1003.1578979492188</v>
      </c>
      <c r="AX477" s="27">
        <f t="shared" si="236"/>
        <v>1003.1578979492188</v>
      </c>
      <c r="AY477" s="27">
        <f t="shared" si="237"/>
        <v>1003.1578979492188</v>
      </c>
      <c r="AZ477" s="21">
        <f t="shared" si="238"/>
        <v>0.11369181010182494</v>
      </c>
      <c r="BA477" s="21">
        <f t="shared" si="239"/>
        <v>0.11369181010182494</v>
      </c>
      <c r="BB477" s="28">
        <f t="shared" si="240"/>
        <v>1003.1578979492188</v>
      </c>
      <c r="BC477" s="28" t="s">
        <v>81</v>
      </c>
      <c r="BD477" s="28" t="s">
        <v>81</v>
      </c>
      <c r="BE477" s="28" t="s">
        <v>81</v>
      </c>
      <c r="BF477" s="28" t="str">
        <f t="shared" si="241"/>
        <v>-</v>
      </c>
      <c r="BG477" s="29">
        <f t="shared" si="242"/>
        <v>0</v>
      </c>
      <c r="BH477" s="29">
        <f t="shared" si="242"/>
        <v>0</v>
      </c>
      <c r="BI477" s="29">
        <f t="shared" si="242"/>
        <v>0</v>
      </c>
      <c r="BJ477" s="29">
        <f t="shared" si="215"/>
        <v>0</v>
      </c>
      <c r="BK477" s="29"/>
    </row>
    <row r="478" spans="1:63" x14ac:dyDescent="0.25">
      <c r="A478" s="13" t="s">
        <v>1488</v>
      </c>
      <c r="B478" s="13" t="s">
        <v>1489</v>
      </c>
      <c r="C478" s="13" t="s">
        <v>1490</v>
      </c>
      <c r="D478" s="13" t="str">
        <f>IFERROR(VLOOKUP($B478,[1]GICS!$C:$D,2,FALSE),"-")</f>
        <v>Consumer Discretionary</v>
      </c>
      <c r="E478" s="14">
        <f>IFERROR(IF(VLOOKUP($B478,'[1]Paste Only'!$D:$AM,4,FALSE)="-",VLOOKUP($B478,'[1]Market Cap'!$A:$J,10,FALSE),VLOOKUP($B478,'[1]Paste Only'!$D:$AM,4,FALSE)),"-")</f>
        <v>738.65</v>
      </c>
      <c r="F478" s="14">
        <f>IFERROR(VLOOKUP($B478,'[1]Paste Only'!$D:$AM,5,FALSE),"-")</f>
        <v>1024.5</v>
      </c>
      <c r="G478" s="15">
        <f>IFERROR(VLOOKUP($B478,'[1]Paste Only'!$D:$AM,6,FALSE),"-")</f>
        <v>1</v>
      </c>
      <c r="H478" s="15">
        <f>IFERROR(VLOOKUP($B478,'[1]Paste Only'!$D:$AM,7,FALSE),"-")</f>
        <v>1</v>
      </c>
      <c r="I478" s="15">
        <f>IFERROR(VLOOKUP($B478,'[1]Paste Only'!$D:$AM,8,FALSE),"-")</f>
        <v>0</v>
      </c>
      <c r="J478" s="16"/>
      <c r="K478" s="16"/>
      <c r="L478" s="14">
        <f>IFERROR(VLOOKUP($B478,'[1]Paste Only'!$D:$AM,12,FALSE),"-")</f>
        <v>8.8400999999999996</v>
      </c>
      <c r="M478" s="14">
        <f>IFERROR(VLOOKUP($B478,'[1]Paste Only'!$D:$AM,15,FALSE),"-")</f>
        <v>19.01609195402299</v>
      </c>
      <c r="N478" s="17"/>
      <c r="O478" s="18"/>
      <c r="P478" s="19">
        <f t="shared" si="243"/>
        <v>1.1511172898522632</v>
      </c>
      <c r="Q478" s="20">
        <f t="shared" si="216"/>
        <v>0.38698977865024031</v>
      </c>
      <c r="R478" s="13">
        <f t="shared" si="217"/>
        <v>2</v>
      </c>
      <c r="S478" s="13" t="str">
        <f>IFERROR(VLOOKUP($B478,'[1]Market Cap'!$G:$I,3,FALSE),"-")</f>
        <v>Small Cap</v>
      </c>
      <c r="T478" s="13"/>
      <c r="U478" s="13"/>
      <c r="V478" s="21">
        <f t="shared" si="244"/>
        <v>0</v>
      </c>
      <c r="W478" s="21">
        <f t="shared" si="244"/>
        <v>0</v>
      </c>
      <c r="X478" s="21">
        <f t="shared" si="244"/>
        <v>0</v>
      </c>
      <c r="Y478" s="22">
        <f t="shared" si="218"/>
        <v>0</v>
      </c>
      <c r="Z478" s="13">
        <f t="shared" si="219"/>
        <v>0</v>
      </c>
      <c r="AA478" s="23">
        <f t="shared" si="220"/>
        <v>0</v>
      </c>
      <c r="AB478" s="23">
        <f t="shared" si="221"/>
        <v>0</v>
      </c>
      <c r="AC478" s="23">
        <f t="shared" si="222"/>
        <v>0</v>
      </c>
      <c r="AD478" s="24">
        <f t="shared" si="223"/>
        <v>0</v>
      </c>
      <c r="AE478" s="25">
        <f>IFERROR(VLOOKUP($B478,'[1]Market Cap'!$G:$I,2,FALSE),"-")</f>
        <v>8029.9216169700003</v>
      </c>
      <c r="AF478" s="20">
        <f t="shared" si="224"/>
        <v>0</v>
      </c>
      <c r="AG478" s="17">
        <f t="shared" si="225"/>
        <v>0</v>
      </c>
      <c r="AH478" s="17">
        <f t="shared" si="226"/>
        <v>0</v>
      </c>
      <c r="AI478" s="17" t="str">
        <f t="shared" si="227"/>
        <v>-</v>
      </c>
      <c r="AJ478" s="26">
        <f>IFERROR(VLOOKUP($B478,'[1]Paste Only'!$D:$AM,26,FALSE),"-")</f>
        <v>1024.5</v>
      </c>
      <c r="AK478" s="26">
        <f>IFERROR(VLOOKUP($B478,'[1]Paste Only'!$D:$AM,23,FALSE),"-")</f>
        <v>1349</v>
      </c>
      <c r="AL478" s="26">
        <f>IFERROR(VLOOKUP($B478,'[1]Paste Only'!$D:$AM,22,FALSE),"-")</f>
        <v>700</v>
      </c>
      <c r="AM478" s="21">
        <f t="shared" si="245"/>
        <v>0</v>
      </c>
      <c r="AN478" s="21">
        <f t="shared" si="245"/>
        <v>0.31673987310883356</v>
      </c>
      <c r="AO478" s="21">
        <f t="shared" si="245"/>
        <v>-0.31673987310883356</v>
      </c>
      <c r="AP478" s="27">
        <f t="shared" si="228"/>
        <v>0</v>
      </c>
      <c r="AQ478" s="27">
        <f t="shared" si="229"/>
        <v>0</v>
      </c>
      <c r="AR478" s="27">
        <f t="shared" si="230"/>
        <v>1024.5</v>
      </c>
      <c r="AS478" s="27">
        <f t="shared" si="231"/>
        <v>1024.5</v>
      </c>
      <c r="AT478" s="27">
        <f t="shared" si="232"/>
        <v>0</v>
      </c>
      <c r="AU478" s="27">
        <f t="shared" si="233"/>
        <v>0</v>
      </c>
      <c r="AV478" s="21">
        <f t="shared" si="234"/>
        <v>0.5</v>
      </c>
      <c r="AW478" s="27">
        <f t="shared" si="235"/>
        <v>1024.5</v>
      </c>
      <c r="AX478" s="27">
        <f t="shared" si="236"/>
        <v>1024.5</v>
      </c>
      <c r="AY478" s="27">
        <f t="shared" si="237"/>
        <v>1024.5</v>
      </c>
      <c r="AZ478" s="21">
        <f t="shared" si="238"/>
        <v>0.38698977865024031</v>
      </c>
      <c r="BA478" s="21">
        <f t="shared" si="239"/>
        <v>0.3</v>
      </c>
      <c r="BB478" s="28">
        <f t="shared" si="240"/>
        <v>1024.5</v>
      </c>
      <c r="BC478" s="28" t="s">
        <v>81</v>
      </c>
      <c r="BD478" s="28" t="s">
        <v>81</v>
      </c>
      <c r="BE478" s="28" t="s">
        <v>81</v>
      </c>
      <c r="BF478" s="28" t="str">
        <f t="shared" si="241"/>
        <v>-</v>
      </c>
      <c r="BG478" s="29">
        <f t="shared" si="242"/>
        <v>0</v>
      </c>
      <c r="BH478" s="29">
        <f t="shared" si="242"/>
        <v>0</v>
      </c>
      <c r="BI478" s="29">
        <f t="shared" si="242"/>
        <v>0</v>
      </c>
      <c r="BJ478" s="29">
        <f t="shared" si="215"/>
        <v>0</v>
      </c>
      <c r="BK478" s="29"/>
    </row>
    <row r="479" spans="1:63" x14ac:dyDescent="0.25">
      <c r="A479" s="13" t="s">
        <v>1491</v>
      </c>
      <c r="B479" s="13" t="s">
        <v>1492</v>
      </c>
      <c r="C479" s="13" t="s">
        <v>1493</v>
      </c>
      <c r="D479" s="13" t="str">
        <f>IFERROR(VLOOKUP($B479,[1]GICS!$C:$D,2,FALSE),"-")</f>
        <v>Materials</v>
      </c>
      <c r="E479" s="14">
        <f>IFERROR(IF(VLOOKUP($B479,'[1]Paste Only'!$D:$AM,4,FALSE)="-",VLOOKUP($B479,'[1]Market Cap'!$A:$J,10,FALSE),VLOOKUP($B479,'[1]Paste Only'!$D:$AM,4,FALSE)),"-")</f>
        <v>384.7</v>
      </c>
      <c r="F479" s="14">
        <f>IFERROR(VLOOKUP($B479,'[1]Paste Only'!$D:$AM,5,FALSE),"-")</f>
        <v>470.25</v>
      </c>
      <c r="G479" s="15">
        <f>IFERROR(VLOOKUP($B479,'[1]Paste Only'!$D:$AM,6,FALSE),"-")</f>
        <v>8</v>
      </c>
      <c r="H479" s="15">
        <f>IFERROR(VLOOKUP($B479,'[1]Paste Only'!$D:$AM,7,FALSE),"-")</f>
        <v>5</v>
      </c>
      <c r="I479" s="15">
        <f>IFERROR(VLOOKUP($B479,'[1]Paste Only'!$D:$AM,8,FALSE),"-")</f>
        <v>0</v>
      </c>
      <c r="J479" s="16"/>
      <c r="K479" s="16"/>
      <c r="L479" s="14">
        <f>IFERROR(VLOOKUP($B479,'[1]Paste Only'!$D:$AM,12,FALSE),"-")</f>
        <v>11.51</v>
      </c>
      <c r="M479" s="14">
        <f>IFERROR(VLOOKUP($B479,'[1]Paste Only'!$D:$AM,15,FALSE),"-")</f>
        <v>16.747482758620691</v>
      </c>
      <c r="N479" s="17"/>
      <c r="O479" s="18"/>
      <c r="P479" s="19">
        <f t="shared" si="243"/>
        <v>0.45503759849006875</v>
      </c>
      <c r="Q479" s="20">
        <f t="shared" si="216"/>
        <v>0.2223810761632441</v>
      </c>
      <c r="R479" s="13">
        <f t="shared" si="217"/>
        <v>13</v>
      </c>
      <c r="S479" s="13" t="str">
        <f>IFERROR(VLOOKUP($B479,'[1]Market Cap'!$G:$I,3,FALSE),"-")</f>
        <v>Small Cap</v>
      </c>
      <c r="T479" s="13"/>
      <c r="U479" s="13"/>
      <c r="V479" s="21">
        <f t="shared" si="244"/>
        <v>0</v>
      </c>
      <c r="W479" s="21">
        <f t="shared" si="244"/>
        <v>0</v>
      </c>
      <c r="X479" s="21">
        <f t="shared" si="244"/>
        <v>0</v>
      </c>
      <c r="Y479" s="22">
        <f t="shared" si="218"/>
        <v>0</v>
      </c>
      <c r="Z479" s="13">
        <f t="shared" si="219"/>
        <v>0</v>
      </c>
      <c r="AA479" s="23">
        <f t="shared" si="220"/>
        <v>0</v>
      </c>
      <c r="AB479" s="23">
        <f t="shared" si="221"/>
        <v>0</v>
      </c>
      <c r="AC479" s="23">
        <f t="shared" si="222"/>
        <v>0</v>
      </c>
      <c r="AD479" s="24">
        <f t="shared" si="223"/>
        <v>0</v>
      </c>
      <c r="AE479" s="25">
        <f>IFERROR(VLOOKUP($B479,'[1]Market Cap'!$G:$I,2,FALSE),"-")</f>
        <v>14520.98637588</v>
      </c>
      <c r="AF479" s="20">
        <f t="shared" si="224"/>
        <v>0</v>
      </c>
      <c r="AG479" s="17">
        <f t="shared" si="225"/>
        <v>0</v>
      </c>
      <c r="AH479" s="17">
        <f t="shared" si="226"/>
        <v>0</v>
      </c>
      <c r="AI479" s="17" t="str">
        <f t="shared" si="227"/>
        <v>-</v>
      </c>
      <c r="AJ479" s="26">
        <f>IFERROR(VLOOKUP($B479,'[1]Paste Only'!$D:$AM,26,FALSE),"-")</f>
        <v>464.5</v>
      </c>
      <c r="AK479" s="26">
        <f>IFERROR(VLOOKUP($B479,'[1]Paste Only'!$D:$AM,23,FALSE),"-")</f>
        <v>600</v>
      </c>
      <c r="AL479" s="26">
        <f>IFERROR(VLOOKUP($B479,'[1]Paste Only'!$D:$AM,22,FALSE),"-")</f>
        <v>387</v>
      </c>
      <c r="AM479" s="21">
        <f t="shared" si="245"/>
        <v>-1.2227538543328031E-2</v>
      </c>
      <c r="AN479" s="21">
        <f t="shared" si="245"/>
        <v>0.27591706539074967</v>
      </c>
      <c r="AO479" s="21">
        <f t="shared" si="245"/>
        <v>-0.17703349282296654</v>
      </c>
      <c r="AP479" s="27">
        <f t="shared" si="228"/>
        <v>0</v>
      </c>
      <c r="AQ479" s="27">
        <f t="shared" si="229"/>
        <v>0</v>
      </c>
      <c r="AR479" s="27">
        <f t="shared" si="230"/>
        <v>470.25</v>
      </c>
      <c r="AS479" s="27">
        <f t="shared" si="231"/>
        <v>470.25</v>
      </c>
      <c r="AT479" s="27">
        <f t="shared" si="232"/>
        <v>0</v>
      </c>
      <c r="AU479" s="27">
        <f t="shared" si="233"/>
        <v>0</v>
      </c>
      <c r="AV479" s="21">
        <f t="shared" si="234"/>
        <v>0.61538461538461542</v>
      </c>
      <c r="AW479" s="27">
        <f t="shared" si="235"/>
        <v>470.25</v>
      </c>
      <c r="AX479" s="27">
        <f t="shared" si="236"/>
        <v>470.25</v>
      </c>
      <c r="AY479" s="27">
        <f t="shared" si="237"/>
        <v>470.25</v>
      </c>
      <c r="AZ479" s="21">
        <f t="shared" si="238"/>
        <v>0.2223810761632441</v>
      </c>
      <c r="BA479" s="21">
        <f t="shared" si="239"/>
        <v>0.2223810761632441</v>
      </c>
      <c r="BB479" s="28">
        <f t="shared" si="240"/>
        <v>470.25</v>
      </c>
      <c r="BC479" s="28" t="s">
        <v>81</v>
      </c>
      <c r="BD479" s="28" t="s">
        <v>81</v>
      </c>
      <c r="BE479" s="28" t="s">
        <v>81</v>
      </c>
      <c r="BF479" s="28" t="str">
        <f t="shared" si="241"/>
        <v>-</v>
      </c>
      <c r="BG479" s="29">
        <f t="shared" si="242"/>
        <v>0</v>
      </c>
      <c r="BH479" s="29">
        <f t="shared" si="242"/>
        <v>0</v>
      </c>
      <c r="BI479" s="29">
        <f t="shared" si="242"/>
        <v>0</v>
      </c>
      <c r="BJ479" s="29">
        <f t="shared" si="215"/>
        <v>0</v>
      </c>
      <c r="BK479" s="29"/>
    </row>
    <row r="480" spans="1:63" x14ac:dyDescent="0.25">
      <c r="A480" s="13" t="s">
        <v>1494</v>
      </c>
      <c r="B480" s="13" t="s">
        <v>1495</v>
      </c>
      <c r="C480" s="13" t="s">
        <v>1496</v>
      </c>
      <c r="D480" s="13" t="str">
        <f>IFERROR(VLOOKUP($B480,[1]GICS!$C:$D,2,FALSE),"-")</f>
        <v>Information Technology</v>
      </c>
      <c r="E480" s="14">
        <f>IFERROR(IF(VLOOKUP($B480,'[1]Paste Only'!$D:$AM,4,FALSE)="-",VLOOKUP($B480,'[1]Market Cap'!$A:$J,10,FALSE),VLOOKUP($B480,'[1]Paste Only'!$D:$AM,4,FALSE)),"-")</f>
        <v>873.25</v>
      </c>
      <c r="F480" s="14">
        <f>IFERROR(VLOOKUP($B480,'[1]Paste Only'!$D:$AM,5,FALSE),"-")</f>
        <v>994.20001220703125</v>
      </c>
      <c r="G480" s="15">
        <f>IFERROR(VLOOKUP($B480,'[1]Paste Only'!$D:$AM,6,FALSE),"-")</f>
        <v>3</v>
      </c>
      <c r="H480" s="15">
        <f>IFERROR(VLOOKUP($B480,'[1]Paste Only'!$D:$AM,7,FALSE),"-")</f>
        <v>1</v>
      </c>
      <c r="I480" s="15">
        <f>IFERROR(VLOOKUP($B480,'[1]Paste Only'!$D:$AM,8,FALSE),"-")</f>
        <v>1</v>
      </c>
      <c r="J480" s="16"/>
      <c r="K480" s="16"/>
      <c r="L480" s="14">
        <f>IFERROR(VLOOKUP($B480,'[1]Paste Only'!$D:$AM,12,FALSE),"-")</f>
        <v>50.69</v>
      </c>
      <c r="M480" s="14">
        <f>IFERROR(VLOOKUP($B480,'[1]Paste Only'!$D:$AM,15,FALSE),"-")</f>
        <v>53.413333333333341</v>
      </c>
      <c r="N480" s="17"/>
      <c r="O480" s="18"/>
      <c r="P480" s="19">
        <f t="shared" si="243"/>
        <v>5.3725258104820428E-2</v>
      </c>
      <c r="Q480" s="20">
        <f t="shared" si="216"/>
        <v>0.13850559657260941</v>
      </c>
      <c r="R480" s="13">
        <f t="shared" si="217"/>
        <v>5</v>
      </c>
      <c r="S480" s="13" t="str">
        <f>IFERROR(VLOOKUP($B480,'[1]Market Cap'!$G:$I,3,FALSE),"-")</f>
        <v>Small Cap</v>
      </c>
      <c r="T480" s="13"/>
      <c r="U480" s="13"/>
      <c r="V480" s="21">
        <f t="shared" si="244"/>
        <v>0</v>
      </c>
      <c r="W480" s="21">
        <f t="shared" si="244"/>
        <v>0</v>
      </c>
      <c r="X480" s="21">
        <f t="shared" si="244"/>
        <v>0</v>
      </c>
      <c r="Y480" s="22">
        <f t="shared" si="218"/>
        <v>0</v>
      </c>
      <c r="Z480" s="13">
        <f t="shared" si="219"/>
        <v>0</v>
      </c>
      <c r="AA480" s="23">
        <f t="shared" si="220"/>
        <v>0</v>
      </c>
      <c r="AB480" s="23">
        <f t="shared" si="221"/>
        <v>0</v>
      </c>
      <c r="AC480" s="23">
        <f t="shared" si="222"/>
        <v>0</v>
      </c>
      <c r="AD480" s="24">
        <f t="shared" si="223"/>
        <v>0</v>
      </c>
      <c r="AE480" s="25">
        <f>IFERROR(VLOOKUP($B480,'[1]Market Cap'!$G:$I,2,FALSE),"-")</f>
        <v>5501.2638481499998</v>
      </c>
      <c r="AF480" s="20">
        <f t="shared" si="224"/>
        <v>0</v>
      </c>
      <c r="AG480" s="17">
        <f t="shared" si="225"/>
        <v>0</v>
      </c>
      <c r="AH480" s="17">
        <f t="shared" si="226"/>
        <v>0</v>
      </c>
      <c r="AI480" s="17" t="str">
        <f t="shared" si="227"/>
        <v>-</v>
      </c>
      <c r="AJ480" s="26">
        <f>IFERROR(VLOOKUP($B480,'[1]Paste Only'!$D:$AM,26,FALSE),"-")</f>
        <v>1035</v>
      </c>
      <c r="AK480" s="26">
        <f>IFERROR(VLOOKUP($B480,'[1]Paste Only'!$D:$AM,23,FALSE),"-")</f>
        <v>1100</v>
      </c>
      <c r="AL480" s="26">
        <f>IFERROR(VLOOKUP($B480,'[1]Paste Only'!$D:$AM,22,FALSE),"-")</f>
        <v>800</v>
      </c>
      <c r="AM480" s="21">
        <f t="shared" si="245"/>
        <v>4.103800773689037E-2</v>
      </c>
      <c r="AN480" s="21">
        <f t="shared" si="245"/>
        <v>0.10641720629041496</v>
      </c>
      <c r="AO480" s="21">
        <f t="shared" si="245"/>
        <v>-0.19533294087969821</v>
      </c>
      <c r="AP480" s="27">
        <f t="shared" si="228"/>
        <v>0</v>
      </c>
      <c r="AQ480" s="27">
        <f t="shared" si="229"/>
        <v>0</v>
      </c>
      <c r="AR480" s="27">
        <f t="shared" si="230"/>
        <v>994.20001220703125</v>
      </c>
      <c r="AS480" s="27">
        <f t="shared" si="231"/>
        <v>994.20001220703125</v>
      </c>
      <c r="AT480" s="27">
        <f t="shared" si="232"/>
        <v>0</v>
      </c>
      <c r="AU480" s="27">
        <f t="shared" si="233"/>
        <v>0</v>
      </c>
      <c r="AV480" s="21">
        <f t="shared" si="234"/>
        <v>0.6</v>
      </c>
      <c r="AW480" s="27">
        <f t="shared" si="235"/>
        <v>994.20001220703125</v>
      </c>
      <c r="AX480" s="27">
        <f t="shared" si="236"/>
        <v>994.20001220703125</v>
      </c>
      <c r="AY480" s="27">
        <f t="shared" si="237"/>
        <v>994.20001220703125</v>
      </c>
      <c r="AZ480" s="21">
        <f t="shared" si="238"/>
        <v>0.13850559657260941</v>
      </c>
      <c r="BA480" s="21">
        <f t="shared" si="239"/>
        <v>0.13850559657260941</v>
      </c>
      <c r="BB480" s="28">
        <f t="shared" si="240"/>
        <v>994.20001220703125</v>
      </c>
      <c r="BC480" s="28" t="s">
        <v>81</v>
      </c>
      <c r="BD480" s="28" t="s">
        <v>81</v>
      </c>
      <c r="BE480" s="28" t="s">
        <v>81</v>
      </c>
      <c r="BF480" s="28" t="str">
        <f t="shared" si="241"/>
        <v>-</v>
      </c>
      <c r="BG480" s="29">
        <f t="shared" si="242"/>
        <v>0</v>
      </c>
      <c r="BH480" s="29">
        <f t="shared" si="242"/>
        <v>0</v>
      </c>
      <c r="BI480" s="29">
        <f t="shared" si="242"/>
        <v>0</v>
      </c>
      <c r="BJ480" s="29">
        <f t="shared" si="215"/>
        <v>0</v>
      </c>
      <c r="BK480" s="29"/>
    </row>
    <row r="481" spans="1:63" x14ac:dyDescent="0.25">
      <c r="A481" s="13" t="s">
        <v>1497</v>
      </c>
      <c r="B481" s="13" t="s">
        <v>1498</v>
      </c>
      <c r="C481" s="13" t="s">
        <v>1499</v>
      </c>
      <c r="D481" s="13" t="str">
        <f>IFERROR(VLOOKUP($B481,[1]GICS!$C:$D,2,FALSE),"-")</f>
        <v>Information Technology</v>
      </c>
      <c r="E481" s="14">
        <f>IFERROR(IF(VLOOKUP($B481,'[1]Paste Only'!$D:$AM,4,FALSE)="-",VLOOKUP($B481,'[1]Market Cap'!$A:$J,10,FALSE),VLOOKUP($B481,'[1]Paste Only'!$D:$AM,4,FALSE)),"-")</f>
        <v>1633.55</v>
      </c>
      <c r="F481" s="14">
        <f>IFERROR(VLOOKUP($B481,'[1]Paste Only'!$D:$AM,5,FALSE),"-")</f>
        <v>2136.5</v>
      </c>
      <c r="G481" s="15">
        <f>IFERROR(VLOOKUP($B481,'[1]Paste Only'!$D:$AM,6,FALSE),"-")</f>
        <v>5</v>
      </c>
      <c r="H481" s="15">
        <f>IFERROR(VLOOKUP($B481,'[1]Paste Only'!$D:$AM,7,FALSE),"-")</f>
        <v>0</v>
      </c>
      <c r="I481" s="15">
        <f>IFERROR(VLOOKUP($B481,'[1]Paste Only'!$D:$AM,8,FALSE),"-")</f>
        <v>1</v>
      </c>
      <c r="J481" s="16"/>
      <c r="K481" s="16"/>
      <c r="L481" s="14">
        <f>IFERROR(VLOOKUP($B481,'[1]Paste Only'!$D:$AM,12,FALSE),"-")</f>
        <v>27.05</v>
      </c>
      <c r="M481" s="14">
        <f>IFERROR(VLOOKUP($B481,'[1]Paste Only'!$D:$AM,15,FALSE),"-")</f>
        <v>40.713402298850575</v>
      </c>
      <c r="N481" s="17"/>
      <c r="O481" s="18"/>
      <c r="P481" s="19">
        <f t="shared" si="243"/>
        <v>0.50511653600186968</v>
      </c>
      <c r="Q481" s="20">
        <f t="shared" si="216"/>
        <v>0.30788772917878249</v>
      </c>
      <c r="R481" s="13">
        <f t="shared" si="217"/>
        <v>6</v>
      </c>
      <c r="S481" s="13" t="str">
        <f>IFERROR(VLOOKUP($B481,'[1]Market Cap'!$G:$I,3,FALSE),"-")</f>
        <v>Small Cap</v>
      </c>
      <c r="T481" s="13"/>
      <c r="U481" s="13"/>
      <c r="V481" s="21">
        <f t="shared" si="244"/>
        <v>0</v>
      </c>
      <c r="W481" s="21">
        <f t="shared" si="244"/>
        <v>0</v>
      </c>
      <c r="X481" s="21">
        <f t="shared" si="244"/>
        <v>0</v>
      </c>
      <c r="Y481" s="22">
        <f t="shared" si="218"/>
        <v>0</v>
      </c>
      <c r="Z481" s="13">
        <f t="shared" si="219"/>
        <v>0</v>
      </c>
      <c r="AA481" s="23">
        <f t="shared" si="220"/>
        <v>0</v>
      </c>
      <c r="AB481" s="23">
        <f t="shared" si="221"/>
        <v>0</v>
      </c>
      <c r="AC481" s="23">
        <f t="shared" si="222"/>
        <v>0</v>
      </c>
      <c r="AD481" s="24">
        <f t="shared" si="223"/>
        <v>0</v>
      </c>
      <c r="AE481" s="25">
        <f>IFERROR(VLOOKUP($B481,'[1]Market Cap'!$G:$I,2,FALSE),"-")</f>
        <v>8939.0575860749996</v>
      </c>
      <c r="AF481" s="20">
        <f t="shared" si="224"/>
        <v>0</v>
      </c>
      <c r="AG481" s="17">
        <f t="shared" si="225"/>
        <v>0</v>
      </c>
      <c r="AH481" s="17">
        <f t="shared" si="226"/>
        <v>0</v>
      </c>
      <c r="AI481" s="17" t="str">
        <f t="shared" si="227"/>
        <v>-</v>
      </c>
      <c r="AJ481" s="26">
        <f>IFERROR(VLOOKUP($B481,'[1]Paste Only'!$D:$AM,26,FALSE),"-")</f>
        <v>2140</v>
      </c>
      <c r="AK481" s="26">
        <f>IFERROR(VLOOKUP($B481,'[1]Paste Only'!$D:$AM,23,FALSE),"-")</f>
        <v>2550</v>
      </c>
      <c r="AL481" s="26">
        <f>IFERROR(VLOOKUP($B481,'[1]Paste Only'!$D:$AM,22,FALSE),"-")</f>
        <v>1445</v>
      </c>
      <c r="AM481" s="21">
        <f t="shared" si="245"/>
        <v>1.6381933068101429E-3</v>
      </c>
      <c r="AN481" s="21">
        <f t="shared" si="245"/>
        <v>0.19354083781886255</v>
      </c>
      <c r="AO481" s="21">
        <f t="shared" si="245"/>
        <v>-0.3236601919026445</v>
      </c>
      <c r="AP481" s="27">
        <f t="shared" si="228"/>
        <v>0</v>
      </c>
      <c r="AQ481" s="27">
        <f t="shared" si="229"/>
        <v>0</v>
      </c>
      <c r="AR481" s="27">
        <f t="shared" si="230"/>
        <v>2136.5</v>
      </c>
      <c r="AS481" s="27">
        <f t="shared" si="231"/>
        <v>2136.5</v>
      </c>
      <c r="AT481" s="27">
        <f t="shared" si="232"/>
        <v>0</v>
      </c>
      <c r="AU481" s="27">
        <f t="shared" si="233"/>
        <v>0</v>
      </c>
      <c r="AV481" s="21">
        <f t="shared" si="234"/>
        <v>0.83333333333333337</v>
      </c>
      <c r="AW481" s="27">
        <f t="shared" si="235"/>
        <v>2136.5</v>
      </c>
      <c r="AX481" s="27">
        <f t="shared" si="236"/>
        <v>2136.5</v>
      </c>
      <c r="AY481" s="27">
        <f t="shared" si="237"/>
        <v>2136.5</v>
      </c>
      <c r="AZ481" s="21">
        <f t="shared" si="238"/>
        <v>0.30788772917878249</v>
      </c>
      <c r="BA481" s="21">
        <f t="shared" si="239"/>
        <v>0.30788772917878249</v>
      </c>
      <c r="BB481" s="28">
        <f t="shared" si="240"/>
        <v>2136.5</v>
      </c>
      <c r="BC481" s="28" t="s">
        <v>81</v>
      </c>
      <c r="BD481" s="28" t="s">
        <v>81</v>
      </c>
      <c r="BE481" s="28" t="s">
        <v>81</v>
      </c>
      <c r="BF481" s="28" t="str">
        <f t="shared" si="241"/>
        <v>-</v>
      </c>
      <c r="BG481" s="29">
        <f t="shared" si="242"/>
        <v>0</v>
      </c>
      <c r="BH481" s="29">
        <f t="shared" si="242"/>
        <v>0</v>
      </c>
      <c r="BI481" s="29">
        <f t="shared" si="242"/>
        <v>0</v>
      </c>
      <c r="BJ481" s="29">
        <f t="shared" si="215"/>
        <v>0</v>
      </c>
      <c r="BK481" s="29"/>
    </row>
    <row r="482" spans="1:63" x14ac:dyDescent="0.25">
      <c r="A482" s="13" t="s">
        <v>1500</v>
      </c>
      <c r="B482" s="13" t="s">
        <v>1501</v>
      </c>
      <c r="C482" s="13" t="s">
        <v>1502</v>
      </c>
      <c r="D482" s="13" t="str">
        <f>IFERROR(VLOOKUP($B482,[1]GICS!$C:$D,2,FALSE),"-")</f>
        <v>Financials</v>
      </c>
      <c r="E482" s="14">
        <f>IFERROR(IF(VLOOKUP($B482,'[1]Paste Only'!$D:$AM,4,FALSE)="-",VLOOKUP($B482,'[1]Market Cap'!$A:$J,10,FALSE),VLOOKUP($B482,'[1]Paste Only'!$D:$AM,4,FALSE)),"-")</f>
        <v>745.65</v>
      </c>
      <c r="F482" s="14">
        <f>IFERROR(VLOOKUP($B482,'[1]Paste Only'!$D:$AM,5,FALSE),"-")</f>
        <v>901.5555419921875</v>
      </c>
      <c r="G482" s="15">
        <f>IFERROR(VLOOKUP($B482,'[1]Paste Only'!$D:$AM,6,FALSE),"-")</f>
        <v>17</v>
      </c>
      <c r="H482" s="15">
        <f>IFERROR(VLOOKUP($B482,'[1]Paste Only'!$D:$AM,7,FALSE),"-")</f>
        <v>4</v>
      </c>
      <c r="I482" s="15">
        <f>IFERROR(VLOOKUP($B482,'[1]Paste Only'!$D:$AM,8,FALSE),"-")</f>
        <v>0</v>
      </c>
      <c r="J482" s="16"/>
      <c r="K482" s="16"/>
      <c r="L482" s="14">
        <f>IFERROR(VLOOKUP($B482,'[1]Paste Only'!$D:$AM,12,FALSE),"-")</f>
        <v>64.37</v>
      </c>
      <c r="M482" s="14" t="str">
        <f>IFERROR(VLOOKUP($B482,'[1]Paste Only'!$D:$AM,15,FALSE),"-")</f>
        <v>-</v>
      </c>
      <c r="N482" s="17"/>
      <c r="O482" s="18"/>
      <c r="P482" s="19">
        <f t="shared" si="243"/>
        <v>0</v>
      </c>
      <c r="Q482" s="20">
        <f t="shared" si="216"/>
        <v>0.20908675919290221</v>
      </c>
      <c r="R482" s="13">
        <f t="shared" si="217"/>
        <v>21</v>
      </c>
      <c r="S482" s="13" t="str">
        <f>IFERROR(VLOOKUP($B482,'[1]Market Cap'!$G:$I,3,FALSE),"-")</f>
        <v>Small Cap</v>
      </c>
      <c r="T482" s="13"/>
      <c r="U482" s="13"/>
      <c r="V482" s="21">
        <f t="shared" si="244"/>
        <v>0</v>
      </c>
      <c r="W482" s="21">
        <f t="shared" si="244"/>
        <v>0</v>
      </c>
      <c r="X482" s="21">
        <f t="shared" si="244"/>
        <v>0</v>
      </c>
      <c r="Y482" s="22">
        <f t="shared" si="218"/>
        <v>0</v>
      </c>
      <c r="Z482" s="13">
        <f t="shared" si="219"/>
        <v>0</v>
      </c>
      <c r="AA482" s="23">
        <f t="shared" si="220"/>
        <v>0</v>
      </c>
      <c r="AB482" s="23">
        <f t="shared" si="221"/>
        <v>0</v>
      </c>
      <c r="AC482" s="23">
        <f t="shared" si="222"/>
        <v>0</v>
      </c>
      <c r="AD482" s="24">
        <f t="shared" si="223"/>
        <v>0</v>
      </c>
      <c r="AE482" s="25">
        <f>IFERROR(VLOOKUP($B482,'[1]Market Cap'!$G:$I,2,FALSE),"-")</f>
        <v>9928.6373306250007</v>
      </c>
      <c r="AF482" s="20">
        <f t="shared" si="224"/>
        <v>0</v>
      </c>
      <c r="AG482" s="17">
        <f t="shared" si="225"/>
        <v>0</v>
      </c>
      <c r="AH482" s="17">
        <f t="shared" si="226"/>
        <v>0</v>
      </c>
      <c r="AI482" s="17" t="str">
        <f t="shared" si="227"/>
        <v>-</v>
      </c>
      <c r="AJ482" s="26">
        <f>IFERROR(VLOOKUP($B482,'[1]Paste Only'!$D:$AM,26,FALSE),"-")</f>
        <v>905</v>
      </c>
      <c r="AK482" s="26">
        <f>IFERROR(VLOOKUP($B482,'[1]Paste Only'!$D:$AM,23,FALSE),"-")</f>
        <v>970</v>
      </c>
      <c r="AL482" s="26">
        <f>IFERROR(VLOOKUP($B482,'[1]Paste Only'!$D:$AM,22,FALSE),"-")</f>
        <v>800</v>
      </c>
      <c r="AM482" s="21">
        <f t="shared" si="245"/>
        <v>3.8205721637529777E-3</v>
      </c>
      <c r="AN482" s="21">
        <f t="shared" si="245"/>
        <v>7.5918182319160588E-2</v>
      </c>
      <c r="AO482" s="21">
        <f t="shared" si="245"/>
        <v>-0.11264479808729022</v>
      </c>
      <c r="AP482" s="27">
        <f t="shared" si="228"/>
        <v>0</v>
      </c>
      <c r="AQ482" s="27">
        <f t="shared" si="229"/>
        <v>0</v>
      </c>
      <c r="AR482" s="27">
        <f t="shared" si="230"/>
        <v>901.5555419921875</v>
      </c>
      <c r="AS482" s="27">
        <f t="shared" si="231"/>
        <v>901.5555419921875</v>
      </c>
      <c r="AT482" s="27">
        <f t="shared" si="232"/>
        <v>0</v>
      </c>
      <c r="AU482" s="27">
        <f t="shared" si="233"/>
        <v>0</v>
      </c>
      <c r="AV482" s="21">
        <f t="shared" si="234"/>
        <v>0.80952380952380953</v>
      </c>
      <c r="AW482" s="27">
        <f t="shared" si="235"/>
        <v>901.5555419921875</v>
      </c>
      <c r="AX482" s="27">
        <f t="shared" si="236"/>
        <v>901.5555419921875</v>
      </c>
      <c r="AY482" s="27">
        <f t="shared" si="237"/>
        <v>905</v>
      </c>
      <c r="AZ482" s="21">
        <f t="shared" si="238"/>
        <v>0.21370616240863671</v>
      </c>
      <c r="BA482" s="21">
        <f t="shared" si="239"/>
        <v>0.21370616240863671</v>
      </c>
      <c r="BB482" s="28">
        <f t="shared" si="240"/>
        <v>901.5555419921875</v>
      </c>
      <c r="BC482" s="28" t="s">
        <v>81</v>
      </c>
      <c r="BD482" s="28" t="s">
        <v>81</v>
      </c>
      <c r="BE482" s="28" t="s">
        <v>81</v>
      </c>
      <c r="BF482" s="28" t="str">
        <f t="shared" si="241"/>
        <v>-</v>
      </c>
      <c r="BG482" s="29">
        <f t="shared" si="242"/>
        <v>0</v>
      </c>
      <c r="BH482" s="29">
        <f t="shared" si="242"/>
        <v>0</v>
      </c>
      <c r="BI482" s="29">
        <f t="shared" si="242"/>
        <v>0</v>
      </c>
      <c r="BJ482" s="29">
        <f t="shared" si="215"/>
        <v>0</v>
      </c>
      <c r="BK482" s="29"/>
    </row>
    <row r="483" spans="1:63" x14ac:dyDescent="0.25">
      <c r="A483" s="13" t="s">
        <v>1503</v>
      </c>
      <c r="B483" s="13" t="s">
        <v>1504</v>
      </c>
      <c r="C483" s="13" t="s">
        <v>1505</v>
      </c>
      <c r="D483" s="13" t="str">
        <f>IFERROR(VLOOKUP($B483,[1]GICS!$C:$D,2,FALSE),"-")</f>
        <v>Health Care</v>
      </c>
      <c r="E483" s="14">
        <f>IFERROR(IF(VLOOKUP($B483,'[1]Paste Only'!$D:$AM,4,FALSE)="-",VLOOKUP($B483,'[1]Market Cap'!$A:$J,10,FALSE),VLOOKUP($B483,'[1]Paste Only'!$D:$AM,4,FALSE)),"-")</f>
        <v>2244.0500000000002</v>
      </c>
      <c r="F483" s="14">
        <f>IFERROR(VLOOKUP($B483,'[1]Paste Only'!$D:$AM,5,FALSE),"-")</f>
        <v>2500</v>
      </c>
      <c r="G483" s="15">
        <f>IFERROR(VLOOKUP($B483,'[1]Paste Only'!$D:$AM,6,FALSE),"-")</f>
        <v>2</v>
      </c>
      <c r="H483" s="15">
        <f>IFERROR(VLOOKUP($B483,'[1]Paste Only'!$D:$AM,7,FALSE),"-")</f>
        <v>0</v>
      </c>
      <c r="I483" s="15">
        <f>IFERROR(VLOOKUP($B483,'[1]Paste Only'!$D:$AM,8,FALSE),"-")</f>
        <v>0</v>
      </c>
      <c r="J483" s="16"/>
      <c r="K483" s="16"/>
      <c r="L483" s="14">
        <f>IFERROR(VLOOKUP($B483,'[1]Paste Only'!$D:$AM,12,FALSE),"-")</f>
        <v>70.67</v>
      </c>
      <c r="M483" s="14">
        <f>IFERROR(VLOOKUP($B483,'[1]Paste Only'!$D:$AM,15,FALSE),"-")</f>
        <v>87.984482758620686</v>
      </c>
      <c r="N483" s="17"/>
      <c r="O483" s="18"/>
      <c r="P483" s="19">
        <f t="shared" si="243"/>
        <v>0.24500470862630097</v>
      </c>
      <c r="Q483" s="20">
        <f t="shared" si="216"/>
        <v>0.11405717341413957</v>
      </c>
      <c r="R483" s="13">
        <f t="shared" si="217"/>
        <v>2</v>
      </c>
      <c r="S483" s="13" t="str">
        <f>IFERROR(VLOOKUP($B483,'[1]Market Cap'!$G:$I,3,FALSE),"-")</f>
        <v>Small Cap</v>
      </c>
      <c r="T483" s="13"/>
      <c r="U483" s="13"/>
      <c r="V483" s="21">
        <f t="shared" si="244"/>
        <v>0</v>
      </c>
      <c r="W483" s="21">
        <f t="shared" si="244"/>
        <v>0</v>
      </c>
      <c r="X483" s="21">
        <f t="shared" si="244"/>
        <v>0</v>
      </c>
      <c r="Y483" s="22">
        <f t="shared" si="218"/>
        <v>0</v>
      </c>
      <c r="Z483" s="13">
        <f t="shared" si="219"/>
        <v>0</v>
      </c>
      <c r="AA483" s="23">
        <f t="shared" si="220"/>
        <v>0</v>
      </c>
      <c r="AB483" s="23">
        <f t="shared" si="221"/>
        <v>0</v>
      </c>
      <c r="AC483" s="23">
        <f t="shared" si="222"/>
        <v>0</v>
      </c>
      <c r="AD483" s="24">
        <f t="shared" si="223"/>
        <v>0</v>
      </c>
      <c r="AE483" s="25">
        <f>IFERROR(VLOOKUP($B483,'[1]Market Cap'!$G:$I,2,FALSE),"-")</f>
        <v>17057.404640879999</v>
      </c>
      <c r="AF483" s="20">
        <f t="shared" si="224"/>
        <v>0</v>
      </c>
      <c r="AG483" s="17">
        <f t="shared" si="225"/>
        <v>0</v>
      </c>
      <c r="AH483" s="17">
        <f t="shared" si="226"/>
        <v>0</v>
      </c>
      <c r="AI483" s="17" t="str">
        <f t="shared" si="227"/>
        <v>-</v>
      </c>
      <c r="AJ483" s="26">
        <f>IFERROR(VLOOKUP($B483,'[1]Paste Only'!$D:$AM,26,FALSE),"-")</f>
        <v>2500</v>
      </c>
      <c r="AK483" s="26">
        <f>IFERROR(VLOOKUP($B483,'[1]Paste Only'!$D:$AM,23,FALSE),"-")</f>
        <v>2500</v>
      </c>
      <c r="AL483" s="26">
        <f>IFERROR(VLOOKUP($B483,'[1]Paste Only'!$D:$AM,22,FALSE),"-")</f>
        <v>2500</v>
      </c>
      <c r="AM483" s="21">
        <f t="shared" si="245"/>
        <v>0</v>
      </c>
      <c r="AN483" s="21">
        <f t="shared" si="245"/>
        <v>0</v>
      </c>
      <c r="AO483" s="21">
        <f t="shared" si="245"/>
        <v>0</v>
      </c>
      <c r="AP483" s="27">
        <f t="shared" si="228"/>
        <v>0</v>
      </c>
      <c r="AQ483" s="27">
        <f t="shared" si="229"/>
        <v>0</v>
      </c>
      <c r="AR483" s="27">
        <f t="shared" si="230"/>
        <v>2500</v>
      </c>
      <c r="AS483" s="27">
        <f t="shared" si="231"/>
        <v>2500</v>
      </c>
      <c r="AT483" s="27">
        <f t="shared" si="232"/>
        <v>0</v>
      </c>
      <c r="AU483" s="27">
        <f t="shared" si="233"/>
        <v>0</v>
      </c>
      <c r="AV483" s="21">
        <f t="shared" si="234"/>
        <v>1</v>
      </c>
      <c r="AW483" s="27">
        <f t="shared" si="235"/>
        <v>2500</v>
      </c>
      <c r="AX483" s="27">
        <f t="shared" si="236"/>
        <v>2500</v>
      </c>
      <c r="AY483" s="27">
        <f t="shared" si="237"/>
        <v>2500</v>
      </c>
      <c r="AZ483" s="21">
        <f t="shared" si="238"/>
        <v>0.11405717341413957</v>
      </c>
      <c r="BA483" s="21">
        <f t="shared" si="239"/>
        <v>0.11405717341413957</v>
      </c>
      <c r="BB483" s="28">
        <f t="shared" si="240"/>
        <v>2500</v>
      </c>
      <c r="BC483" s="28" t="s">
        <v>81</v>
      </c>
      <c r="BD483" s="28" t="s">
        <v>81</v>
      </c>
      <c r="BE483" s="28" t="s">
        <v>81</v>
      </c>
      <c r="BF483" s="28" t="str">
        <f t="shared" si="241"/>
        <v>-</v>
      </c>
      <c r="BG483" s="29">
        <f t="shared" si="242"/>
        <v>0</v>
      </c>
      <c r="BH483" s="29">
        <f t="shared" si="242"/>
        <v>0</v>
      </c>
      <c r="BI483" s="29">
        <f t="shared" si="242"/>
        <v>0</v>
      </c>
      <c r="BJ483" s="29">
        <f t="shared" si="215"/>
        <v>0</v>
      </c>
      <c r="BK483" s="29"/>
    </row>
    <row r="484" spans="1:63" x14ac:dyDescent="0.25">
      <c r="A484" s="13" t="s">
        <v>1506</v>
      </c>
      <c r="B484" s="13" t="s">
        <v>1507</v>
      </c>
      <c r="C484" s="13" t="s">
        <v>1508</v>
      </c>
      <c r="D484" s="13" t="str">
        <f>IFERROR(VLOOKUP($B484,[1]GICS!$C:$D,2,FALSE),"-")</f>
        <v>Financials</v>
      </c>
      <c r="E484" s="14">
        <f>IFERROR(IF(VLOOKUP($B484,'[1]Paste Only'!$D:$AM,4,FALSE)="-",VLOOKUP($B484,'[1]Market Cap'!$A:$J,10,FALSE),VLOOKUP($B484,'[1]Paste Only'!$D:$AM,4,FALSE)),"-")</f>
        <v>204.45</v>
      </c>
      <c r="F484" s="14">
        <f>IFERROR(VLOOKUP($B484,'[1]Paste Only'!$D:$AM,5,FALSE),"-")</f>
        <v>258.51852416992188</v>
      </c>
      <c r="G484" s="15">
        <f>IFERROR(VLOOKUP($B484,'[1]Paste Only'!$D:$AM,6,FALSE),"-")</f>
        <v>24</v>
      </c>
      <c r="H484" s="15">
        <f>IFERROR(VLOOKUP($B484,'[1]Paste Only'!$D:$AM,7,FALSE),"-")</f>
        <v>0</v>
      </c>
      <c r="I484" s="15">
        <f>IFERROR(VLOOKUP($B484,'[1]Paste Only'!$D:$AM,8,FALSE),"-")</f>
        <v>5</v>
      </c>
      <c r="J484" s="16"/>
      <c r="K484" s="16"/>
      <c r="L484" s="14">
        <f>IFERROR(VLOOKUP($B484,'[1]Paste Only'!$D:$AM,12,FALSE),"-")</f>
        <v>15.17</v>
      </c>
      <c r="M484" s="14">
        <f>IFERROR(VLOOKUP($B484,'[1]Paste Only'!$D:$AM,15,FALSE),"-")</f>
        <v>17.949655172413792</v>
      </c>
      <c r="N484" s="17"/>
      <c r="O484" s="18"/>
      <c r="P484" s="19">
        <f t="shared" si="243"/>
        <v>0.18323369626986108</v>
      </c>
      <c r="Q484" s="20">
        <f t="shared" si="216"/>
        <v>0.26445842098274341</v>
      </c>
      <c r="R484" s="13">
        <f t="shared" si="217"/>
        <v>29</v>
      </c>
      <c r="S484" s="13" t="str">
        <f>IFERROR(VLOOKUP($B484,'[1]Market Cap'!$G:$I,3,FALSE),"-")</f>
        <v>Small Cap</v>
      </c>
      <c r="T484" s="13"/>
      <c r="U484" s="13"/>
      <c r="V484" s="21">
        <f t="shared" si="244"/>
        <v>0</v>
      </c>
      <c r="W484" s="21">
        <f t="shared" si="244"/>
        <v>0</v>
      </c>
      <c r="X484" s="21">
        <f t="shared" si="244"/>
        <v>0</v>
      </c>
      <c r="Y484" s="22">
        <f t="shared" si="218"/>
        <v>0</v>
      </c>
      <c r="Z484" s="13">
        <f t="shared" si="219"/>
        <v>0</v>
      </c>
      <c r="AA484" s="23">
        <f t="shared" si="220"/>
        <v>0</v>
      </c>
      <c r="AB484" s="23">
        <f t="shared" si="221"/>
        <v>0</v>
      </c>
      <c r="AC484" s="23">
        <f t="shared" si="222"/>
        <v>0</v>
      </c>
      <c r="AD484" s="24">
        <f t="shared" si="223"/>
        <v>0</v>
      </c>
      <c r="AE484" s="25">
        <f>IFERROR(VLOOKUP($B484,'[1]Market Cap'!$G:$I,2,FALSE),"-")</f>
        <v>15150.743574689999</v>
      </c>
      <c r="AF484" s="20">
        <f t="shared" si="224"/>
        <v>0</v>
      </c>
      <c r="AG484" s="17">
        <f t="shared" si="225"/>
        <v>0</v>
      </c>
      <c r="AH484" s="17">
        <f t="shared" si="226"/>
        <v>0</v>
      </c>
      <c r="AI484" s="17" t="str">
        <f t="shared" si="227"/>
        <v>-</v>
      </c>
      <c r="AJ484" s="26">
        <f>IFERROR(VLOOKUP($B484,'[1]Paste Only'!$D:$AM,26,FALSE),"-")</f>
        <v>250</v>
      </c>
      <c r="AK484" s="26">
        <f>IFERROR(VLOOKUP($B484,'[1]Paste Only'!$D:$AM,23,FALSE),"-")</f>
        <v>680</v>
      </c>
      <c r="AL484" s="26">
        <f>IFERROR(VLOOKUP($B484,'[1]Paste Only'!$D:$AM,22,FALSE),"-")</f>
        <v>190</v>
      </c>
      <c r="AM484" s="21">
        <f t="shared" si="245"/>
        <v>-3.2951310538670397E-2</v>
      </c>
      <c r="AN484" s="21">
        <f t="shared" si="245"/>
        <v>1.6303724353348166</v>
      </c>
      <c r="AO484" s="21">
        <f t="shared" si="245"/>
        <v>-0.26504299600938952</v>
      </c>
      <c r="AP484" s="27">
        <f t="shared" si="228"/>
        <v>0</v>
      </c>
      <c r="AQ484" s="27">
        <f t="shared" si="229"/>
        <v>0</v>
      </c>
      <c r="AR484" s="27">
        <f t="shared" si="230"/>
        <v>258.51852416992188</v>
      </c>
      <c r="AS484" s="27">
        <f t="shared" si="231"/>
        <v>258.51852416992188</v>
      </c>
      <c r="AT484" s="27">
        <f t="shared" si="232"/>
        <v>0</v>
      </c>
      <c r="AU484" s="27">
        <f t="shared" si="233"/>
        <v>0</v>
      </c>
      <c r="AV484" s="21">
        <f t="shared" si="234"/>
        <v>0.82758620689655171</v>
      </c>
      <c r="AW484" s="27">
        <f t="shared" si="235"/>
        <v>258.51852416992188</v>
      </c>
      <c r="AX484" s="27">
        <f t="shared" si="236"/>
        <v>258.51852416992188</v>
      </c>
      <c r="AY484" s="27">
        <f t="shared" si="237"/>
        <v>250</v>
      </c>
      <c r="AZ484" s="21">
        <f t="shared" si="238"/>
        <v>0.22279285888970413</v>
      </c>
      <c r="BA484" s="21">
        <f t="shared" si="239"/>
        <v>0.22279285888970413</v>
      </c>
      <c r="BB484" s="28">
        <f t="shared" si="240"/>
        <v>258.51852416992188</v>
      </c>
      <c r="BC484" s="28" t="s">
        <v>81</v>
      </c>
      <c r="BD484" s="28" t="s">
        <v>81</v>
      </c>
      <c r="BE484" s="28" t="s">
        <v>81</v>
      </c>
      <c r="BF484" s="28" t="str">
        <f t="shared" si="241"/>
        <v>-</v>
      </c>
      <c r="BG484" s="29">
        <f t="shared" si="242"/>
        <v>0</v>
      </c>
      <c r="BH484" s="29">
        <f t="shared" si="242"/>
        <v>0</v>
      </c>
      <c r="BI484" s="29">
        <f t="shared" si="242"/>
        <v>0</v>
      </c>
      <c r="BJ484" s="29">
        <f t="shared" si="215"/>
        <v>0</v>
      </c>
      <c r="BK484" s="29"/>
    </row>
    <row r="485" spans="1:63" x14ac:dyDescent="0.25">
      <c r="A485" s="13" t="s">
        <v>1509</v>
      </c>
      <c r="B485" s="13" t="s">
        <v>1510</v>
      </c>
      <c r="C485" s="13" t="s">
        <v>1511</v>
      </c>
      <c r="D485" s="13" t="str">
        <f>IFERROR(VLOOKUP($B485,[1]GICS!$C:$D,2,FALSE),"-")</f>
        <v>Consumer Discretionary</v>
      </c>
      <c r="E485" s="14">
        <f>IFERROR(IF(VLOOKUP($B485,'[1]Paste Only'!$D:$AM,4,FALSE)="-",VLOOKUP($B485,'[1]Market Cap'!$A:$J,10,FALSE),VLOOKUP($B485,'[1]Paste Only'!$D:$AM,4,FALSE)),"-")</f>
        <v>328.7</v>
      </c>
      <c r="F485" s="14">
        <f>IFERROR(VLOOKUP($B485,'[1]Paste Only'!$D:$AM,5,FALSE),"-")</f>
        <v>356.82608032226563</v>
      </c>
      <c r="G485" s="15">
        <f>IFERROR(VLOOKUP($B485,'[1]Paste Only'!$D:$AM,6,FALSE),"-")</f>
        <v>15</v>
      </c>
      <c r="H485" s="15">
        <f>IFERROR(VLOOKUP($B485,'[1]Paste Only'!$D:$AM,7,FALSE),"-")</f>
        <v>4</v>
      </c>
      <c r="I485" s="15">
        <f>IFERROR(VLOOKUP($B485,'[1]Paste Only'!$D:$AM,8,FALSE),"-")</f>
        <v>5</v>
      </c>
      <c r="J485" s="16"/>
      <c r="K485" s="16"/>
      <c r="L485" s="14">
        <f>IFERROR(VLOOKUP($B485,'[1]Paste Only'!$D:$AM,12,FALSE),"-")</f>
        <v>0.6</v>
      </c>
      <c r="M485" s="14">
        <f>IFERROR(VLOOKUP($B485,'[1]Paste Only'!$D:$AM,15,FALSE),"-")</f>
        <v>2.3662758620689655</v>
      </c>
      <c r="N485" s="17"/>
      <c r="O485" s="18"/>
      <c r="P485" s="19">
        <f t="shared" si="243"/>
        <v>2.943793103448276</v>
      </c>
      <c r="Q485" s="20">
        <f t="shared" si="216"/>
        <v>8.5567631038228287E-2</v>
      </c>
      <c r="R485" s="13">
        <f t="shared" si="217"/>
        <v>24</v>
      </c>
      <c r="S485" s="13" t="str">
        <f>IFERROR(VLOOKUP($B485,'[1]Market Cap'!$G:$I,3,FALSE),"-")</f>
        <v>Small Cap</v>
      </c>
      <c r="T485" s="13"/>
      <c r="U485" s="13"/>
      <c r="V485" s="21">
        <f t="shared" si="244"/>
        <v>0</v>
      </c>
      <c r="W485" s="21">
        <f t="shared" si="244"/>
        <v>0</v>
      </c>
      <c r="X485" s="21">
        <f t="shared" si="244"/>
        <v>0</v>
      </c>
      <c r="Y485" s="22">
        <f t="shared" si="218"/>
        <v>0</v>
      </c>
      <c r="Z485" s="13">
        <f t="shared" si="219"/>
        <v>0</v>
      </c>
      <c r="AA485" s="23">
        <f t="shared" si="220"/>
        <v>0</v>
      </c>
      <c r="AB485" s="23">
        <f t="shared" si="221"/>
        <v>0</v>
      </c>
      <c r="AC485" s="23">
        <f t="shared" si="222"/>
        <v>0</v>
      </c>
      <c r="AD485" s="24">
        <f t="shared" si="223"/>
        <v>0</v>
      </c>
      <c r="AE485" s="25">
        <f>IFERROR(VLOOKUP($B485,'[1]Market Cap'!$G:$I,2,FALSE),"-")</f>
        <v>10563.856087349999</v>
      </c>
      <c r="AF485" s="20">
        <f t="shared" si="224"/>
        <v>0</v>
      </c>
      <c r="AG485" s="17">
        <f t="shared" si="225"/>
        <v>0</v>
      </c>
      <c r="AH485" s="17">
        <f t="shared" si="226"/>
        <v>0</v>
      </c>
      <c r="AI485" s="17" t="str">
        <f t="shared" si="227"/>
        <v>-</v>
      </c>
      <c r="AJ485" s="26">
        <f>IFERROR(VLOOKUP($B485,'[1]Paste Only'!$D:$AM,26,FALSE),"-")</f>
        <v>360</v>
      </c>
      <c r="AK485" s="26">
        <f>IFERROR(VLOOKUP($B485,'[1]Paste Only'!$D:$AM,23,FALSE),"-")</f>
        <v>400</v>
      </c>
      <c r="AL485" s="26">
        <f>IFERROR(VLOOKUP($B485,'[1]Paste Only'!$D:$AM,22,FALSE),"-")</f>
        <v>309</v>
      </c>
      <c r="AM485" s="21">
        <f t="shared" si="245"/>
        <v>8.8948646210722515E-3</v>
      </c>
      <c r="AN485" s="21">
        <f t="shared" si="245"/>
        <v>0.12099429402341344</v>
      </c>
      <c r="AO485" s="21">
        <f t="shared" si="245"/>
        <v>-0.1340319078669131</v>
      </c>
      <c r="AP485" s="27">
        <f t="shared" si="228"/>
        <v>0</v>
      </c>
      <c r="AQ485" s="27">
        <f t="shared" si="229"/>
        <v>0</v>
      </c>
      <c r="AR485" s="27">
        <f t="shared" si="230"/>
        <v>356.82608032226563</v>
      </c>
      <c r="AS485" s="27">
        <f t="shared" si="231"/>
        <v>356.82608032226563</v>
      </c>
      <c r="AT485" s="27">
        <f t="shared" si="232"/>
        <v>0</v>
      </c>
      <c r="AU485" s="27">
        <f t="shared" si="233"/>
        <v>0</v>
      </c>
      <c r="AV485" s="21">
        <f t="shared" si="234"/>
        <v>0.625</v>
      </c>
      <c r="AW485" s="27">
        <f t="shared" si="235"/>
        <v>356.82608032226563</v>
      </c>
      <c r="AX485" s="27">
        <f t="shared" si="236"/>
        <v>356.82608032226563</v>
      </c>
      <c r="AY485" s="27">
        <f t="shared" si="237"/>
        <v>356.82608032226563</v>
      </c>
      <c r="AZ485" s="21">
        <f t="shared" si="238"/>
        <v>8.5567631038228287E-2</v>
      </c>
      <c r="BA485" s="21">
        <f t="shared" si="239"/>
        <v>8.5567631038228287E-2</v>
      </c>
      <c r="BB485" s="28">
        <f t="shared" si="240"/>
        <v>356.82608032226563</v>
      </c>
      <c r="BC485" s="28" t="s">
        <v>81</v>
      </c>
      <c r="BD485" s="28" t="s">
        <v>81</v>
      </c>
      <c r="BE485" s="28" t="s">
        <v>81</v>
      </c>
      <c r="BF485" s="28" t="str">
        <f t="shared" si="241"/>
        <v>-</v>
      </c>
      <c r="BG485" s="29">
        <f t="shared" si="242"/>
        <v>0</v>
      </c>
      <c r="BH485" s="29">
        <f t="shared" si="242"/>
        <v>0</v>
      </c>
      <c r="BI485" s="29">
        <f t="shared" si="242"/>
        <v>0</v>
      </c>
      <c r="BJ485" s="29">
        <f t="shared" si="215"/>
        <v>0</v>
      </c>
      <c r="BK485" s="29"/>
    </row>
    <row r="486" spans="1:63" x14ac:dyDescent="0.25">
      <c r="A486" s="13" t="s">
        <v>1512</v>
      </c>
      <c r="B486" s="13" t="s">
        <v>1513</v>
      </c>
      <c r="C486" s="13" t="s">
        <v>1514</v>
      </c>
      <c r="D486" s="13" t="str">
        <f>IFERROR(VLOOKUP($B486,[1]GICS!$C:$D,2,FALSE),"-")</f>
        <v>Consumer Discretionary</v>
      </c>
      <c r="E486" s="14">
        <f>IFERROR(IF(VLOOKUP($B486,'[1]Paste Only'!$D:$AM,4,FALSE)="-",VLOOKUP($B486,'[1]Market Cap'!$A:$J,10,FALSE),VLOOKUP($B486,'[1]Paste Only'!$D:$AM,4,FALSE)),"-")</f>
        <v>511.95</v>
      </c>
      <c r="F486" s="14">
        <f>IFERROR(VLOOKUP($B486,'[1]Paste Only'!$D:$AM,5,FALSE),"-")</f>
        <v>582.125</v>
      </c>
      <c r="G486" s="15">
        <f>IFERROR(VLOOKUP($B486,'[1]Paste Only'!$D:$AM,6,FALSE),"-")</f>
        <v>7</v>
      </c>
      <c r="H486" s="15">
        <f>IFERROR(VLOOKUP($B486,'[1]Paste Only'!$D:$AM,7,FALSE),"-")</f>
        <v>1</v>
      </c>
      <c r="I486" s="15">
        <f>IFERROR(VLOOKUP($B486,'[1]Paste Only'!$D:$AM,8,FALSE),"-")</f>
        <v>0</v>
      </c>
      <c r="J486" s="16"/>
      <c r="K486" s="16"/>
      <c r="L486" s="14">
        <f>IFERROR(VLOOKUP($B486,'[1]Paste Only'!$D:$AM,12,FALSE),"-")</f>
        <v>10.85</v>
      </c>
      <c r="M486" s="14">
        <f>IFERROR(VLOOKUP($B486,'[1]Paste Only'!$D:$AM,15,FALSE),"-")</f>
        <v>14.587413793103449</v>
      </c>
      <c r="N486" s="17"/>
      <c r="O486" s="18"/>
      <c r="P486" s="19">
        <f t="shared" si="243"/>
        <v>0.34446210074686179</v>
      </c>
      <c r="Q486" s="20">
        <f t="shared" si="216"/>
        <v>0.13707393300126958</v>
      </c>
      <c r="R486" s="13">
        <f t="shared" si="217"/>
        <v>8</v>
      </c>
      <c r="S486" s="13" t="str">
        <f>IFERROR(VLOOKUP($B486,'[1]Market Cap'!$G:$I,3,FALSE),"-")</f>
        <v>Small Cap</v>
      </c>
      <c r="T486" s="13"/>
      <c r="U486" s="13"/>
      <c r="V486" s="21">
        <f t="shared" si="244"/>
        <v>0</v>
      </c>
      <c r="W486" s="21">
        <f t="shared" si="244"/>
        <v>0</v>
      </c>
      <c r="X486" s="21">
        <f t="shared" si="244"/>
        <v>0</v>
      </c>
      <c r="Y486" s="22">
        <f t="shared" si="218"/>
        <v>0</v>
      </c>
      <c r="Z486" s="13">
        <f t="shared" si="219"/>
        <v>0</v>
      </c>
      <c r="AA486" s="23">
        <f t="shared" si="220"/>
        <v>0</v>
      </c>
      <c r="AB486" s="23">
        <f t="shared" si="221"/>
        <v>0</v>
      </c>
      <c r="AC486" s="23">
        <f t="shared" si="222"/>
        <v>0</v>
      </c>
      <c r="AD486" s="24">
        <f t="shared" si="223"/>
        <v>0</v>
      </c>
      <c r="AE486" s="25">
        <f>IFERROR(VLOOKUP($B486,'[1]Market Cap'!$G:$I,2,FALSE),"-")</f>
        <v>12239.671316460001</v>
      </c>
      <c r="AF486" s="20">
        <f t="shared" si="224"/>
        <v>0</v>
      </c>
      <c r="AG486" s="17">
        <f t="shared" si="225"/>
        <v>0</v>
      </c>
      <c r="AH486" s="17">
        <f t="shared" si="226"/>
        <v>0</v>
      </c>
      <c r="AI486" s="17" t="str">
        <f t="shared" si="227"/>
        <v>-</v>
      </c>
      <c r="AJ486" s="26">
        <f>IFERROR(VLOOKUP($B486,'[1]Paste Only'!$D:$AM,26,FALSE),"-")</f>
        <v>590</v>
      </c>
      <c r="AK486" s="26">
        <f>IFERROR(VLOOKUP($B486,'[1]Paste Only'!$D:$AM,23,FALSE),"-")</f>
        <v>638</v>
      </c>
      <c r="AL486" s="26">
        <f>IFERROR(VLOOKUP($B486,'[1]Paste Only'!$D:$AM,22,FALSE),"-")</f>
        <v>480</v>
      </c>
      <c r="AM486" s="21">
        <f t="shared" si="245"/>
        <v>1.3528022331973366E-2</v>
      </c>
      <c r="AN486" s="21">
        <f t="shared" si="245"/>
        <v>9.5984539403049185E-2</v>
      </c>
      <c r="AO486" s="21">
        <f t="shared" si="245"/>
        <v>-0.17543482928924203</v>
      </c>
      <c r="AP486" s="27">
        <f t="shared" si="228"/>
        <v>0</v>
      </c>
      <c r="AQ486" s="27">
        <f t="shared" si="229"/>
        <v>0</v>
      </c>
      <c r="AR486" s="27">
        <f t="shared" si="230"/>
        <v>582.125</v>
      </c>
      <c r="AS486" s="27">
        <f t="shared" si="231"/>
        <v>582.125</v>
      </c>
      <c r="AT486" s="27">
        <f t="shared" si="232"/>
        <v>0</v>
      </c>
      <c r="AU486" s="27">
        <f t="shared" si="233"/>
        <v>0</v>
      </c>
      <c r="AV486" s="21">
        <f t="shared" si="234"/>
        <v>0.875</v>
      </c>
      <c r="AW486" s="27">
        <f t="shared" si="235"/>
        <v>582.125</v>
      </c>
      <c r="AX486" s="27">
        <f t="shared" si="236"/>
        <v>582.125</v>
      </c>
      <c r="AY486" s="27">
        <f t="shared" si="237"/>
        <v>582.125</v>
      </c>
      <c r="AZ486" s="21">
        <f t="shared" si="238"/>
        <v>0.13707393300126958</v>
      </c>
      <c r="BA486" s="21">
        <f t="shared" si="239"/>
        <v>0.13707393300126958</v>
      </c>
      <c r="BB486" s="28">
        <f t="shared" si="240"/>
        <v>582.125</v>
      </c>
      <c r="BC486" s="28" t="s">
        <v>81</v>
      </c>
      <c r="BD486" s="28" t="s">
        <v>81</v>
      </c>
      <c r="BE486" s="28" t="s">
        <v>81</v>
      </c>
      <c r="BF486" s="28" t="str">
        <f t="shared" si="241"/>
        <v>-</v>
      </c>
      <c r="BG486" s="29">
        <f t="shared" si="242"/>
        <v>0</v>
      </c>
      <c r="BH486" s="29">
        <f t="shared" si="242"/>
        <v>0</v>
      </c>
      <c r="BI486" s="29">
        <f t="shared" si="242"/>
        <v>0</v>
      </c>
      <c r="BJ486" s="29">
        <f t="shared" si="215"/>
        <v>0</v>
      </c>
      <c r="BK486" s="29"/>
    </row>
    <row r="487" spans="1:63" x14ac:dyDescent="0.25">
      <c r="A487" s="13" t="s">
        <v>1515</v>
      </c>
      <c r="B487" s="13" t="s">
        <v>1516</v>
      </c>
      <c r="C487" s="13" t="s">
        <v>1517</v>
      </c>
      <c r="D487" s="13" t="str">
        <f>IFERROR(VLOOKUP($B487,[1]GICS!$C:$D,2,FALSE),"-")</f>
        <v>Materials</v>
      </c>
      <c r="E487" s="14">
        <f>IFERROR(IF(VLOOKUP($B487,'[1]Paste Only'!$D:$AM,4,FALSE)="-",VLOOKUP($B487,'[1]Market Cap'!$A:$J,10,FALSE),VLOOKUP($B487,'[1]Paste Only'!$D:$AM,4,FALSE)),"-")</f>
        <v>244</v>
      </c>
      <c r="F487" s="14">
        <f>IFERROR(VLOOKUP($B487,'[1]Paste Only'!$D:$AM,5,FALSE),"-")</f>
        <v>231.66667175292969</v>
      </c>
      <c r="G487" s="15">
        <f>IFERROR(VLOOKUP($B487,'[1]Paste Only'!$D:$AM,6,FALSE),"-")</f>
        <v>3</v>
      </c>
      <c r="H487" s="15">
        <f>IFERROR(VLOOKUP($B487,'[1]Paste Only'!$D:$AM,7,FALSE),"-")</f>
        <v>0</v>
      </c>
      <c r="I487" s="15">
        <f>IFERROR(VLOOKUP($B487,'[1]Paste Only'!$D:$AM,8,FALSE),"-")</f>
        <v>0</v>
      </c>
      <c r="J487" s="16"/>
      <c r="K487" s="16"/>
      <c r="L487" s="14">
        <f>IFERROR(VLOOKUP($B487,'[1]Paste Only'!$D:$AM,12,FALSE),"-")</f>
        <v>13.24</v>
      </c>
      <c r="M487" s="14">
        <f>IFERROR(VLOOKUP($B487,'[1]Paste Only'!$D:$AM,15,FALSE),"-")</f>
        <v>19.637367816091956</v>
      </c>
      <c r="N487" s="17"/>
      <c r="O487" s="18"/>
      <c r="P487" s="19">
        <f t="shared" si="243"/>
        <v>0.48318488036948315</v>
      </c>
      <c r="Q487" s="20">
        <f t="shared" si="216"/>
        <v>-5.0546427242091463E-2</v>
      </c>
      <c r="R487" s="13">
        <f t="shared" si="217"/>
        <v>3</v>
      </c>
      <c r="S487" s="13" t="str">
        <f>IFERROR(VLOOKUP($B487,'[1]Market Cap'!$G:$I,3,FALSE),"-")</f>
        <v>Small Cap</v>
      </c>
      <c r="T487" s="13"/>
      <c r="U487" s="13"/>
      <c r="V487" s="21">
        <f t="shared" si="244"/>
        <v>0</v>
      </c>
      <c r="W487" s="21">
        <f t="shared" si="244"/>
        <v>0</v>
      </c>
      <c r="X487" s="21">
        <f t="shared" si="244"/>
        <v>0</v>
      </c>
      <c r="Y487" s="22">
        <f t="shared" si="218"/>
        <v>0</v>
      </c>
      <c r="Z487" s="13">
        <f t="shared" si="219"/>
        <v>0</v>
      </c>
      <c r="AA487" s="23">
        <f t="shared" si="220"/>
        <v>0</v>
      </c>
      <c r="AB487" s="23">
        <f t="shared" si="221"/>
        <v>0</v>
      </c>
      <c r="AC487" s="23">
        <f t="shared" si="222"/>
        <v>0</v>
      </c>
      <c r="AD487" s="24">
        <f t="shared" si="223"/>
        <v>0</v>
      </c>
      <c r="AE487" s="25">
        <f>IFERROR(VLOOKUP($B487,'[1]Market Cap'!$G:$I,2,FALSE),"-")</f>
        <v>16338.6481632</v>
      </c>
      <c r="AF487" s="20">
        <f t="shared" si="224"/>
        <v>0</v>
      </c>
      <c r="AG487" s="17">
        <f t="shared" si="225"/>
        <v>1</v>
      </c>
      <c r="AH487" s="17">
        <f t="shared" si="226"/>
        <v>0</v>
      </c>
      <c r="AI487" s="17" t="str">
        <f t="shared" si="227"/>
        <v>-</v>
      </c>
      <c r="AJ487" s="26">
        <f>IFERROR(VLOOKUP($B487,'[1]Paste Only'!$D:$AM,26,FALSE),"-")</f>
        <v>230</v>
      </c>
      <c r="AK487" s="26">
        <f>IFERROR(VLOOKUP($B487,'[1]Paste Only'!$D:$AM,23,FALSE),"-")</f>
        <v>255</v>
      </c>
      <c r="AL487" s="26">
        <f>IFERROR(VLOOKUP($B487,'[1]Paste Only'!$D:$AM,22,FALSE),"-")</f>
        <v>210</v>
      </c>
      <c r="AM487" s="21">
        <f t="shared" si="245"/>
        <v>-7.1942664014579272E-3</v>
      </c>
      <c r="AN487" s="21">
        <f t="shared" si="245"/>
        <v>0.1007194002940357</v>
      </c>
      <c r="AO487" s="21">
        <f t="shared" si="245"/>
        <v>-9.3525199757852895E-2</v>
      </c>
      <c r="AP487" s="27">
        <f t="shared" si="228"/>
        <v>0</v>
      </c>
      <c r="AQ487" s="27">
        <f t="shared" si="229"/>
        <v>0</v>
      </c>
      <c r="AR487" s="27">
        <f t="shared" si="230"/>
        <v>231.66667175292969</v>
      </c>
      <c r="AS487" s="27">
        <f t="shared" si="231"/>
        <v>231.66667175292969</v>
      </c>
      <c r="AT487" s="27">
        <f t="shared" si="232"/>
        <v>0</v>
      </c>
      <c r="AU487" s="27">
        <f t="shared" si="233"/>
        <v>0</v>
      </c>
      <c r="AV487" s="21">
        <f t="shared" si="234"/>
        <v>1</v>
      </c>
      <c r="AW487" s="27">
        <f t="shared" si="235"/>
        <v>231.66667175292969</v>
      </c>
      <c r="AX487" s="27">
        <f t="shared" si="236"/>
        <v>231.66667175292969</v>
      </c>
      <c r="AY487" s="27">
        <f t="shared" si="237"/>
        <v>231.66667175292969</v>
      </c>
      <c r="AZ487" s="21">
        <f t="shared" si="238"/>
        <v>-5.0546427242091463E-2</v>
      </c>
      <c r="BA487" s="21">
        <f t="shared" si="239"/>
        <v>-5.0546427242091463E-2</v>
      </c>
      <c r="BB487" s="28">
        <f t="shared" si="240"/>
        <v>231.66667175292969</v>
      </c>
      <c r="BC487" s="28" t="s">
        <v>81</v>
      </c>
      <c r="BD487" s="28" t="s">
        <v>81</v>
      </c>
      <c r="BE487" s="28" t="s">
        <v>81</v>
      </c>
      <c r="BF487" s="28" t="str">
        <f t="shared" si="241"/>
        <v>-</v>
      </c>
      <c r="BG487" s="29">
        <f t="shared" si="242"/>
        <v>0</v>
      </c>
      <c r="BH487" s="29">
        <f t="shared" si="242"/>
        <v>0</v>
      </c>
      <c r="BI487" s="29">
        <f t="shared" si="242"/>
        <v>0</v>
      </c>
      <c r="BJ487" s="29">
        <f t="shared" si="215"/>
        <v>0</v>
      </c>
      <c r="BK487" s="29"/>
    </row>
    <row r="488" spans="1:63" x14ac:dyDescent="0.25">
      <c r="A488" s="13" t="s">
        <v>1518</v>
      </c>
      <c r="B488" s="13" t="s">
        <v>1519</v>
      </c>
      <c r="C488" s="13" t="s">
        <v>1520</v>
      </c>
      <c r="D488" s="13" t="str">
        <f>IFERROR(VLOOKUP($B488,[1]GICS!$C:$D,2,FALSE),"-")</f>
        <v>Industrials</v>
      </c>
      <c r="E488" s="14">
        <f>IFERROR(IF(VLOOKUP($B488,'[1]Paste Only'!$D:$AM,4,FALSE)="-",VLOOKUP($B488,'[1]Market Cap'!$A:$J,10,FALSE),VLOOKUP($B488,'[1]Paste Only'!$D:$AM,4,FALSE)),"-")</f>
        <v>64.86</v>
      </c>
      <c r="F488" s="14" t="str">
        <f>IFERROR(VLOOKUP($B488,'[1]Paste Only'!$D:$AM,5,FALSE),"-")</f>
        <v>-</v>
      </c>
      <c r="G488" s="15">
        <f>IFERROR(VLOOKUP($B488,'[1]Paste Only'!$D:$AM,6,FALSE),"-")</f>
        <v>0</v>
      </c>
      <c r="H488" s="15">
        <f>IFERROR(VLOOKUP($B488,'[1]Paste Only'!$D:$AM,7,FALSE),"-")</f>
        <v>0</v>
      </c>
      <c r="I488" s="15">
        <f>IFERROR(VLOOKUP($B488,'[1]Paste Only'!$D:$AM,8,FALSE),"-")</f>
        <v>0</v>
      </c>
      <c r="J488" s="16"/>
      <c r="K488" s="16"/>
      <c r="L488" s="14">
        <f>IFERROR(VLOOKUP($B488,'[1]Paste Only'!$D:$AM,12,FALSE),"-")</f>
        <v>0.57999999999999996</v>
      </c>
      <c r="M488" s="14" t="str">
        <f>IFERROR(VLOOKUP($B488,'[1]Paste Only'!$D:$AM,15,FALSE),"-")</f>
        <v>-</v>
      </c>
      <c r="N488" s="17"/>
      <c r="O488" s="18"/>
      <c r="P488" s="19">
        <f t="shared" si="243"/>
        <v>0</v>
      </c>
      <c r="Q488" s="20">
        <f t="shared" si="216"/>
        <v>0</v>
      </c>
      <c r="R488" s="13">
        <f t="shared" si="217"/>
        <v>0</v>
      </c>
      <c r="S488" s="13" t="str">
        <f>IFERROR(VLOOKUP($B488,'[1]Market Cap'!$G:$I,3,FALSE),"-")</f>
        <v>Small Cap</v>
      </c>
      <c r="T488" s="13"/>
      <c r="U488" s="13"/>
      <c r="V488" s="21">
        <f t="shared" si="244"/>
        <v>0</v>
      </c>
      <c r="W488" s="21">
        <f t="shared" si="244"/>
        <v>0</v>
      </c>
      <c r="X488" s="21">
        <f t="shared" si="244"/>
        <v>0</v>
      </c>
      <c r="Y488" s="22">
        <f t="shared" si="218"/>
        <v>0</v>
      </c>
      <c r="Z488" s="13">
        <f t="shared" si="219"/>
        <v>0</v>
      </c>
      <c r="AA488" s="23">
        <f t="shared" si="220"/>
        <v>0</v>
      </c>
      <c r="AB488" s="23">
        <f t="shared" si="221"/>
        <v>0</v>
      </c>
      <c r="AC488" s="23">
        <f t="shared" si="222"/>
        <v>0</v>
      </c>
      <c r="AD488" s="24">
        <f t="shared" si="223"/>
        <v>0</v>
      </c>
      <c r="AE488" s="25">
        <f>IFERROR(VLOOKUP($B488,'[1]Market Cap'!$G:$I,2,FALSE),"-")</f>
        <v>9729</v>
      </c>
      <c r="AF488" s="20">
        <f t="shared" si="224"/>
        <v>0</v>
      </c>
      <c r="AG488" s="17">
        <f t="shared" si="225"/>
        <v>0</v>
      </c>
      <c r="AH488" s="17">
        <f t="shared" si="226"/>
        <v>0</v>
      </c>
      <c r="AI488" s="17" t="str">
        <f t="shared" si="227"/>
        <v>-</v>
      </c>
      <c r="AJ488" s="26" t="str">
        <f>IFERROR(VLOOKUP($B488,'[1]Paste Only'!$D:$AM,26,FALSE),"-")</f>
        <v>-</v>
      </c>
      <c r="AK488" s="26" t="str">
        <f>IFERROR(VLOOKUP($B488,'[1]Paste Only'!$D:$AM,23,FALSE),"-")</f>
        <v>-</v>
      </c>
      <c r="AL488" s="26" t="str">
        <f>IFERROR(VLOOKUP($B488,'[1]Paste Only'!$D:$AM,22,FALSE),"-")</f>
        <v>-</v>
      </c>
      <c r="AM488" s="21" t="str">
        <f t="shared" si="245"/>
        <v>-</v>
      </c>
      <c r="AN488" s="21" t="str">
        <f t="shared" si="245"/>
        <v>-</v>
      </c>
      <c r="AO488" s="21" t="str">
        <f t="shared" si="245"/>
        <v>-</v>
      </c>
      <c r="AP488" s="27">
        <f t="shared" si="228"/>
        <v>0</v>
      </c>
      <c r="AQ488" s="27" t="str">
        <f t="shared" si="229"/>
        <v>-</v>
      </c>
      <c r="AR488" s="27" t="str">
        <f t="shared" si="230"/>
        <v>-</v>
      </c>
      <c r="AS488" s="27">
        <f t="shared" si="231"/>
        <v>0</v>
      </c>
      <c r="AT488" s="27">
        <f t="shared" si="232"/>
        <v>0</v>
      </c>
      <c r="AU488" s="27">
        <f t="shared" si="233"/>
        <v>0</v>
      </c>
      <c r="AV488" s="21" t="str">
        <f t="shared" si="234"/>
        <v>0</v>
      </c>
      <c r="AW488" s="27">
        <f t="shared" si="235"/>
        <v>0</v>
      </c>
      <c r="AX488" s="27" t="str">
        <f t="shared" si="236"/>
        <v>-</v>
      </c>
      <c r="AY488" s="27" t="str">
        <f t="shared" si="237"/>
        <v>-</v>
      </c>
      <c r="AZ488" s="21" t="str">
        <f t="shared" si="238"/>
        <v>-</v>
      </c>
      <c r="BA488" s="21" t="str">
        <f t="shared" si="239"/>
        <v>-</v>
      </c>
      <c r="BB488" s="28" t="str">
        <f t="shared" si="240"/>
        <v>-</v>
      </c>
      <c r="BC488" s="28" t="s">
        <v>81</v>
      </c>
      <c r="BD488" s="28" t="s">
        <v>81</v>
      </c>
      <c r="BE488" s="28" t="s">
        <v>81</v>
      </c>
      <c r="BF488" s="28" t="str">
        <f t="shared" si="241"/>
        <v>-</v>
      </c>
      <c r="BG488" s="29">
        <f t="shared" si="242"/>
        <v>0</v>
      </c>
      <c r="BH488" s="29">
        <f t="shared" si="242"/>
        <v>0</v>
      </c>
      <c r="BI488" s="29">
        <f t="shared" si="242"/>
        <v>0</v>
      </c>
      <c r="BJ488" s="29">
        <f t="shared" si="215"/>
        <v>0</v>
      </c>
      <c r="BK488" s="29"/>
    </row>
    <row r="489" spans="1:63" x14ac:dyDescent="0.25">
      <c r="A489" s="13" t="s">
        <v>1521</v>
      </c>
      <c r="B489" s="13" t="s">
        <v>1522</v>
      </c>
      <c r="C489" s="13" t="s">
        <v>1523</v>
      </c>
      <c r="D489" s="13" t="str">
        <f>IFERROR(VLOOKUP($B489,[1]GICS!$C:$D,2,FALSE),"-")</f>
        <v>Financials</v>
      </c>
      <c r="E489" s="14">
        <f>IFERROR(IF(VLOOKUP($B489,'[1]Paste Only'!$D:$AM,4,FALSE)="-",VLOOKUP($B489,'[1]Market Cap'!$A:$J,10,FALSE),VLOOKUP($B489,'[1]Paste Only'!$D:$AM,4,FALSE)),"-")</f>
        <v>53.42</v>
      </c>
      <c r="F489" s="14" t="str">
        <f>IFERROR(VLOOKUP($B489,'[1]Paste Only'!$D:$AM,5,FALSE),"-")</f>
        <v>-</v>
      </c>
      <c r="G489" s="15">
        <f>IFERROR(VLOOKUP($B489,'[1]Paste Only'!$D:$AM,6,FALSE),"-")</f>
        <v>0</v>
      </c>
      <c r="H489" s="15">
        <f>IFERROR(VLOOKUP($B489,'[1]Paste Only'!$D:$AM,7,FALSE),"-")</f>
        <v>0</v>
      </c>
      <c r="I489" s="15">
        <f>IFERROR(VLOOKUP($B489,'[1]Paste Only'!$D:$AM,8,FALSE),"-")</f>
        <v>0</v>
      </c>
      <c r="J489" s="16"/>
      <c r="K489" s="16"/>
      <c r="L489" s="14">
        <f>IFERROR(VLOOKUP($B489,'[1]Paste Only'!$D:$AM,12,FALSE),"-")</f>
        <v>1.2161170000000001</v>
      </c>
      <c r="M489" s="14" t="str">
        <f>IFERROR(VLOOKUP($B489,'[1]Paste Only'!$D:$AM,15,FALSE),"-")</f>
        <v>-</v>
      </c>
      <c r="N489" s="17"/>
      <c r="O489" s="18"/>
      <c r="P489" s="19">
        <f t="shared" si="243"/>
        <v>0</v>
      </c>
      <c r="Q489" s="20">
        <f t="shared" si="216"/>
        <v>0</v>
      </c>
      <c r="R489" s="13">
        <f t="shared" si="217"/>
        <v>0</v>
      </c>
      <c r="S489" s="13" t="str">
        <f>IFERROR(VLOOKUP($B489,'[1]Market Cap'!$G:$I,3,FALSE),"-")</f>
        <v>Small Cap</v>
      </c>
      <c r="T489" s="13"/>
      <c r="U489" s="13"/>
      <c r="V489" s="21">
        <f t="shared" si="244"/>
        <v>0</v>
      </c>
      <c r="W489" s="21">
        <f t="shared" si="244"/>
        <v>0</v>
      </c>
      <c r="X489" s="21">
        <f t="shared" si="244"/>
        <v>0</v>
      </c>
      <c r="Y489" s="22">
        <f t="shared" si="218"/>
        <v>0</v>
      </c>
      <c r="Z489" s="13">
        <f t="shared" si="219"/>
        <v>0</v>
      </c>
      <c r="AA489" s="23">
        <f t="shared" si="220"/>
        <v>0</v>
      </c>
      <c r="AB489" s="23">
        <f t="shared" si="221"/>
        <v>0</v>
      </c>
      <c r="AC489" s="23">
        <f t="shared" si="222"/>
        <v>0</v>
      </c>
      <c r="AD489" s="24">
        <f t="shared" si="223"/>
        <v>0</v>
      </c>
      <c r="AE489" s="25">
        <f>IFERROR(VLOOKUP($B489,'[1]Market Cap'!$G:$I,2,FALSE),"-")</f>
        <v>14393.027156202001</v>
      </c>
      <c r="AF489" s="20">
        <f t="shared" si="224"/>
        <v>0</v>
      </c>
      <c r="AG489" s="17">
        <f t="shared" si="225"/>
        <v>0</v>
      </c>
      <c r="AH489" s="17">
        <f t="shared" si="226"/>
        <v>0</v>
      </c>
      <c r="AI489" s="17" t="str">
        <f t="shared" si="227"/>
        <v>-</v>
      </c>
      <c r="AJ489" s="26" t="str">
        <f>IFERROR(VLOOKUP($B489,'[1]Paste Only'!$D:$AM,26,FALSE),"-")</f>
        <v>-</v>
      </c>
      <c r="AK489" s="26" t="str">
        <f>IFERROR(VLOOKUP($B489,'[1]Paste Only'!$D:$AM,23,FALSE),"-")</f>
        <v>-</v>
      </c>
      <c r="AL489" s="26" t="str">
        <f>IFERROR(VLOOKUP($B489,'[1]Paste Only'!$D:$AM,22,FALSE),"-")</f>
        <v>-</v>
      </c>
      <c r="AM489" s="21" t="str">
        <f t="shared" si="245"/>
        <v>-</v>
      </c>
      <c r="AN489" s="21" t="str">
        <f t="shared" si="245"/>
        <v>-</v>
      </c>
      <c r="AO489" s="21" t="str">
        <f t="shared" si="245"/>
        <v>-</v>
      </c>
      <c r="AP489" s="27">
        <f t="shared" si="228"/>
        <v>0</v>
      </c>
      <c r="AQ489" s="27" t="str">
        <f t="shared" si="229"/>
        <v>-</v>
      </c>
      <c r="AR489" s="27" t="str">
        <f t="shared" si="230"/>
        <v>-</v>
      </c>
      <c r="AS489" s="27">
        <f t="shared" si="231"/>
        <v>0</v>
      </c>
      <c r="AT489" s="27">
        <f t="shared" si="232"/>
        <v>0</v>
      </c>
      <c r="AU489" s="27">
        <f t="shared" si="233"/>
        <v>0</v>
      </c>
      <c r="AV489" s="21" t="str">
        <f t="shared" si="234"/>
        <v>0</v>
      </c>
      <c r="AW489" s="27">
        <f t="shared" si="235"/>
        <v>0</v>
      </c>
      <c r="AX489" s="27" t="str">
        <f t="shared" si="236"/>
        <v>-</v>
      </c>
      <c r="AY489" s="27" t="str">
        <f t="shared" si="237"/>
        <v>-</v>
      </c>
      <c r="AZ489" s="21" t="str">
        <f t="shared" si="238"/>
        <v>-</v>
      </c>
      <c r="BA489" s="21" t="str">
        <f t="shared" si="239"/>
        <v>-</v>
      </c>
      <c r="BB489" s="28" t="str">
        <f t="shared" si="240"/>
        <v>-</v>
      </c>
      <c r="BC489" s="28" t="s">
        <v>81</v>
      </c>
      <c r="BD489" s="28" t="s">
        <v>81</v>
      </c>
      <c r="BE489" s="28" t="s">
        <v>81</v>
      </c>
      <c r="BF489" s="28" t="str">
        <f t="shared" si="241"/>
        <v>-</v>
      </c>
      <c r="BG489" s="29">
        <f t="shared" si="242"/>
        <v>0</v>
      </c>
      <c r="BH489" s="29">
        <f t="shared" si="242"/>
        <v>0</v>
      </c>
      <c r="BI489" s="29">
        <f t="shared" si="242"/>
        <v>0</v>
      </c>
      <c r="BJ489" s="29">
        <f t="shared" si="215"/>
        <v>0</v>
      </c>
      <c r="BK489" s="29"/>
    </row>
    <row r="490" spans="1:63" x14ac:dyDescent="0.25">
      <c r="A490" s="13" t="s">
        <v>1524</v>
      </c>
      <c r="B490" s="13" t="s">
        <v>1525</v>
      </c>
      <c r="C490" s="13" t="s">
        <v>1526</v>
      </c>
      <c r="D490" s="13" t="str">
        <f>IFERROR(VLOOKUP($B490,[1]GICS!$C:$D,2,FALSE),"-")</f>
        <v>Industrials</v>
      </c>
      <c r="E490" s="14">
        <f>IFERROR(IF(VLOOKUP($B490,'[1]Paste Only'!$D:$AM,4,FALSE)="-",VLOOKUP($B490,'[1]Market Cap'!$A:$J,10,FALSE),VLOOKUP($B490,'[1]Paste Only'!$D:$AM,4,FALSE)),"-")</f>
        <v>7297</v>
      </c>
      <c r="F490" s="14">
        <f>IFERROR(VLOOKUP($B490,'[1]Paste Only'!$D:$AM,5,FALSE),"-")</f>
        <v>10077.8330078125</v>
      </c>
      <c r="G490" s="15">
        <f>IFERROR(VLOOKUP($B490,'[1]Paste Only'!$D:$AM,6,FALSE),"-")</f>
        <v>4</v>
      </c>
      <c r="H490" s="15">
        <f>IFERROR(VLOOKUP($B490,'[1]Paste Only'!$D:$AM,7,FALSE),"-")</f>
        <v>2</v>
      </c>
      <c r="I490" s="15">
        <f>IFERROR(VLOOKUP($B490,'[1]Paste Only'!$D:$AM,8,FALSE),"-")</f>
        <v>1</v>
      </c>
      <c r="J490" s="16"/>
      <c r="K490" s="16"/>
      <c r="L490" s="14">
        <f>IFERROR(VLOOKUP($B490,'[1]Paste Only'!$D:$AM,12,FALSE),"-")</f>
        <v>321.64999999999998</v>
      </c>
      <c r="M490" s="14" t="str">
        <f>IFERROR(VLOOKUP($B490,'[1]Paste Only'!$D:$AM,15,FALSE),"-")</f>
        <v>-</v>
      </c>
      <c r="N490" s="17"/>
      <c r="O490" s="18"/>
      <c r="P490" s="19">
        <f t="shared" si="243"/>
        <v>0</v>
      </c>
      <c r="Q490" s="20">
        <f t="shared" si="216"/>
        <v>0.38109264188193781</v>
      </c>
      <c r="R490" s="13">
        <f t="shared" si="217"/>
        <v>7</v>
      </c>
      <c r="S490" s="13" t="str">
        <f>IFERROR(VLOOKUP($B490,'[1]Market Cap'!$G:$I,3,FALSE),"-")</f>
        <v>Small Cap</v>
      </c>
      <c r="T490" s="13"/>
      <c r="U490" s="13"/>
      <c r="V490" s="21">
        <f t="shared" si="244"/>
        <v>0</v>
      </c>
      <c r="W490" s="21">
        <f t="shared" si="244"/>
        <v>0</v>
      </c>
      <c r="X490" s="21">
        <f t="shared" si="244"/>
        <v>0</v>
      </c>
      <c r="Y490" s="22">
        <f t="shared" si="218"/>
        <v>0</v>
      </c>
      <c r="Z490" s="13">
        <f t="shared" si="219"/>
        <v>0</v>
      </c>
      <c r="AA490" s="23">
        <f t="shared" si="220"/>
        <v>0</v>
      </c>
      <c r="AB490" s="23">
        <f t="shared" si="221"/>
        <v>0</v>
      </c>
      <c r="AC490" s="23">
        <f t="shared" si="222"/>
        <v>0</v>
      </c>
      <c r="AD490" s="24">
        <f t="shared" si="223"/>
        <v>0</v>
      </c>
      <c r="AE490" s="25">
        <f>IFERROR(VLOOKUP($B490,'[1]Market Cap'!$G:$I,2,FALSE),"-")</f>
        <v>7382.4624640000002</v>
      </c>
      <c r="AF490" s="20">
        <f t="shared" si="224"/>
        <v>0</v>
      </c>
      <c r="AG490" s="17">
        <f t="shared" si="225"/>
        <v>0</v>
      </c>
      <c r="AH490" s="17">
        <f t="shared" si="226"/>
        <v>0</v>
      </c>
      <c r="AI490" s="17" t="str">
        <f t="shared" si="227"/>
        <v>-</v>
      </c>
      <c r="AJ490" s="26">
        <f>IFERROR(VLOOKUP($B490,'[1]Paste Only'!$D:$AM,26,FALSE),"-")</f>
        <v>10015.5</v>
      </c>
      <c r="AK490" s="26">
        <f>IFERROR(VLOOKUP($B490,'[1]Paste Only'!$D:$AM,23,FALSE),"-")</f>
        <v>11583</v>
      </c>
      <c r="AL490" s="26">
        <f>IFERROR(VLOOKUP($B490,'[1]Paste Only'!$D:$AM,22,FALSE),"-")</f>
        <v>8002</v>
      </c>
      <c r="AM490" s="21">
        <f t="shared" si="245"/>
        <v>-6.1851598219754278E-3</v>
      </c>
      <c r="AN490" s="21">
        <f t="shared" si="245"/>
        <v>0.14935423032120787</v>
      </c>
      <c r="AO490" s="21">
        <f t="shared" si="245"/>
        <v>-0.20598009574114595</v>
      </c>
      <c r="AP490" s="27">
        <f t="shared" si="228"/>
        <v>0</v>
      </c>
      <c r="AQ490" s="27">
        <f t="shared" si="229"/>
        <v>0</v>
      </c>
      <c r="AR490" s="27">
        <f t="shared" si="230"/>
        <v>10077.8330078125</v>
      </c>
      <c r="AS490" s="27">
        <f t="shared" si="231"/>
        <v>10077.8330078125</v>
      </c>
      <c r="AT490" s="27">
        <f t="shared" si="232"/>
        <v>0</v>
      </c>
      <c r="AU490" s="27">
        <f t="shared" si="233"/>
        <v>0</v>
      </c>
      <c r="AV490" s="21">
        <f t="shared" si="234"/>
        <v>0.5714285714285714</v>
      </c>
      <c r="AW490" s="27">
        <f t="shared" si="235"/>
        <v>10077.8330078125</v>
      </c>
      <c r="AX490" s="27">
        <f t="shared" si="236"/>
        <v>10077.8330078125</v>
      </c>
      <c r="AY490" s="27">
        <f t="shared" si="237"/>
        <v>10077.8330078125</v>
      </c>
      <c r="AZ490" s="21">
        <f t="shared" si="238"/>
        <v>0.38109264188193781</v>
      </c>
      <c r="BA490" s="21">
        <f t="shared" si="239"/>
        <v>0.38109264188193781</v>
      </c>
      <c r="BB490" s="28">
        <f t="shared" si="240"/>
        <v>10077.8330078125</v>
      </c>
      <c r="BC490" s="28" t="s">
        <v>81</v>
      </c>
      <c r="BD490" s="28" t="s">
        <v>81</v>
      </c>
      <c r="BE490" s="28" t="s">
        <v>81</v>
      </c>
      <c r="BF490" s="28" t="str">
        <f t="shared" si="241"/>
        <v>-</v>
      </c>
      <c r="BG490" s="29">
        <f t="shared" si="242"/>
        <v>0</v>
      </c>
      <c r="BH490" s="29">
        <f t="shared" si="242"/>
        <v>0</v>
      </c>
      <c r="BI490" s="29">
        <f t="shared" si="242"/>
        <v>0</v>
      </c>
      <c r="BJ490" s="29">
        <f t="shared" si="215"/>
        <v>0</v>
      </c>
      <c r="BK490" s="29"/>
    </row>
    <row r="491" spans="1:63" x14ac:dyDescent="0.25">
      <c r="A491" s="13" t="s">
        <v>1527</v>
      </c>
      <c r="B491" s="13" t="s">
        <v>1528</v>
      </c>
      <c r="C491" s="13" t="s">
        <v>1529</v>
      </c>
      <c r="D491" s="13" t="str">
        <f>IFERROR(VLOOKUP($B491,[1]GICS!$C:$D,2,FALSE),"-")</f>
        <v>Industrials</v>
      </c>
      <c r="E491" s="14">
        <f>IFERROR(IF(VLOOKUP($B491,'[1]Paste Only'!$D:$AM,4,FALSE)="-",VLOOKUP($B491,'[1]Market Cap'!$A:$J,10,FALSE),VLOOKUP($B491,'[1]Paste Only'!$D:$AM,4,FALSE)),"-")</f>
        <v>392.95</v>
      </c>
      <c r="F491" s="14">
        <f>IFERROR(VLOOKUP($B491,'[1]Paste Only'!$D:$AM,5,FALSE),"-")</f>
        <v>453.39999389648438</v>
      </c>
      <c r="G491" s="15">
        <f>IFERROR(VLOOKUP($B491,'[1]Paste Only'!$D:$AM,6,FALSE),"-")</f>
        <v>3</v>
      </c>
      <c r="H491" s="15">
        <f>IFERROR(VLOOKUP($B491,'[1]Paste Only'!$D:$AM,7,FALSE),"-")</f>
        <v>6</v>
      </c>
      <c r="I491" s="15">
        <f>IFERROR(VLOOKUP($B491,'[1]Paste Only'!$D:$AM,8,FALSE),"-")</f>
        <v>1</v>
      </c>
      <c r="J491" s="16"/>
      <c r="K491" s="16"/>
      <c r="L491" s="14">
        <f>IFERROR(VLOOKUP($B491,'[1]Paste Only'!$D:$AM,12,FALSE),"-")</f>
        <v>11.91</v>
      </c>
      <c r="M491" s="14">
        <f>IFERROR(VLOOKUP($B491,'[1]Paste Only'!$D:$AM,15,FALSE),"-")</f>
        <v>10.874862068965516</v>
      </c>
      <c r="N491" s="17"/>
      <c r="O491" s="18"/>
      <c r="P491" s="19">
        <f t="shared" si="243"/>
        <v>-8.6913344335389109E-2</v>
      </c>
      <c r="Q491" s="20">
        <f t="shared" si="216"/>
        <v>0.15383635041731614</v>
      </c>
      <c r="R491" s="13">
        <f t="shared" si="217"/>
        <v>10</v>
      </c>
      <c r="S491" s="13" t="str">
        <f>IFERROR(VLOOKUP($B491,'[1]Market Cap'!$G:$I,3,FALSE),"-")</f>
        <v>Small Cap</v>
      </c>
      <c r="T491" s="13"/>
      <c r="U491" s="13"/>
      <c r="V491" s="21">
        <f t="shared" si="244"/>
        <v>0</v>
      </c>
      <c r="W491" s="21">
        <f t="shared" si="244"/>
        <v>0</v>
      </c>
      <c r="X491" s="21">
        <f t="shared" si="244"/>
        <v>0</v>
      </c>
      <c r="Y491" s="22">
        <f t="shared" si="218"/>
        <v>0</v>
      </c>
      <c r="Z491" s="13">
        <f t="shared" si="219"/>
        <v>0</v>
      </c>
      <c r="AA491" s="23">
        <f t="shared" si="220"/>
        <v>0</v>
      </c>
      <c r="AB491" s="23">
        <f t="shared" si="221"/>
        <v>0</v>
      </c>
      <c r="AC491" s="23">
        <f t="shared" si="222"/>
        <v>0</v>
      </c>
      <c r="AD491" s="24">
        <f t="shared" si="223"/>
        <v>0</v>
      </c>
      <c r="AE491" s="25">
        <f>IFERROR(VLOOKUP($B491,'[1]Market Cap'!$G:$I,2,FALSE),"-")</f>
        <v>7222.93529296</v>
      </c>
      <c r="AF491" s="20">
        <f t="shared" si="224"/>
        <v>0</v>
      </c>
      <c r="AG491" s="17">
        <f t="shared" si="225"/>
        <v>0</v>
      </c>
      <c r="AH491" s="17">
        <f t="shared" si="226"/>
        <v>0</v>
      </c>
      <c r="AI491" s="17" t="str">
        <f t="shared" si="227"/>
        <v>-</v>
      </c>
      <c r="AJ491" s="26">
        <f>IFERROR(VLOOKUP($B491,'[1]Paste Only'!$D:$AM,26,FALSE),"-")</f>
        <v>451.5</v>
      </c>
      <c r="AK491" s="26">
        <f>IFERROR(VLOOKUP($B491,'[1]Paste Only'!$D:$AM,23,FALSE),"-")</f>
        <v>580</v>
      </c>
      <c r="AL491" s="26">
        <f>IFERROR(VLOOKUP($B491,'[1]Paste Only'!$D:$AM,22,FALSE),"-")</f>
        <v>346</v>
      </c>
      <c r="AM491" s="21">
        <f t="shared" si="245"/>
        <v>-4.1905468064875606E-3</v>
      </c>
      <c r="AN491" s="21">
        <f t="shared" si="245"/>
        <v>0.27922366080229732</v>
      </c>
      <c r="AO491" s="21">
        <f t="shared" si="245"/>
        <v>-0.23687691959035362</v>
      </c>
      <c r="AP491" s="27">
        <f t="shared" si="228"/>
        <v>0</v>
      </c>
      <c r="AQ491" s="27">
        <f t="shared" si="229"/>
        <v>0</v>
      </c>
      <c r="AR491" s="27">
        <f t="shared" si="230"/>
        <v>453.39999389648438</v>
      </c>
      <c r="AS491" s="27">
        <f t="shared" si="231"/>
        <v>453.39999389648438</v>
      </c>
      <c r="AT491" s="27">
        <f t="shared" si="232"/>
        <v>0</v>
      </c>
      <c r="AU491" s="27">
        <f t="shared" si="233"/>
        <v>0</v>
      </c>
      <c r="AV491" s="21">
        <f t="shared" si="234"/>
        <v>0.3</v>
      </c>
      <c r="AW491" s="27">
        <f t="shared" si="235"/>
        <v>453.39999389648438</v>
      </c>
      <c r="AX491" s="27">
        <f t="shared" si="236"/>
        <v>453.39999389648438</v>
      </c>
      <c r="AY491" s="27">
        <f t="shared" si="237"/>
        <v>451.5</v>
      </c>
      <c r="AZ491" s="21">
        <f t="shared" si="238"/>
        <v>0.14900114518386576</v>
      </c>
      <c r="BA491" s="21">
        <f t="shared" si="239"/>
        <v>0.14900114518386576</v>
      </c>
      <c r="BB491" s="28">
        <f t="shared" si="240"/>
        <v>453.39999389648438</v>
      </c>
      <c r="BC491" s="28" t="s">
        <v>81</v>
      </c>
      <c r="BD491" s="28" t="s">
        <v>81</v>
      </c>
      <c r="BE491" s="28" t="s">
        <v>81</v>
      </c>
      <c r="BF491" s="28" t="str">
        <f t="shared" si="241"/>
        <v>-</v>
      </c>
      <c r="BG491" s="29">
        <f t="shared" si="242"/>
        <v>0</v>
      </c>
      <c r="BH491" s="29">
        <f t="shared" si="242"/>
        <v>0</v>
      </c>
      <c r="BI491" s="29">
        <f t="shared" si="242"/>
        <v>0</v>
      </c>
      <c r="BJ491" s="29">
        <f t="shared" si="215"/>
        <v>0</v>
      </c>
      <c r="BK491" s="29"/>
    </row>
    <row r="492" spans="1:63" x14ac:dyDescent="0.25">
      <c r="A492" s="13" t="s">
        <v>1530</v>
      </c>
      <c r="B492" s="13" t="s">
        <v>1531</v>
      </c>
      <c r="C492" s="13" t="s">
        <v>1532</v>
      </c>
      <c r="D492" s="13" t="str">
        <f>IFERROR(VLOOKUP($B492,[1]GICS!$C:$D,2,FALSE),"-")</f>
        <v>Industrials</v>
      </c>
      <c r="E492" s="14">
        <f>IFERROR(IF(VLOOKUP($B492,'[1]Paste Only'!$D:$AM,4,FALSE)="-",VLOOKUP($B492,'[1]Market Cap'!$A:$J,10,FALSE),VLOOKUP($B492,'[1]Paste Only'!$D:$AM,4,FALSE)),"-")</f>
        <v>214.25</v>
      </c>
      <c r="F492" s="14" t="str">
        <f>IFERROR(VLOOKUP($B492,'[1]Paste Only'!$D:$AM,5,FALSE),"-")</f>
        <v>-</v>
      </c>
      <c r="G492" s="15">
        <f>IFERROR(VLOOKUP($B492,'[1]Paste Only'!$D:$AM,6,FALSE),"-")</f>
        <v>0</v>
      </c>
      <c r="H492" s="15">
        <f>IFERROR(VLOOKUP($B492,'[1]Paste Only'!$D:$AM,7,FALSE),"-")</f>
        <v>0</v>
      </c>
      <c r="I492" s="15">
        <f>IFERROR(VLOOKUP($B492,'[1]Paste Only'!$D:$AM,8,FALSE),"-")</f>
        <v>0</v>
      </c>
      <c r="J492" s="16"/>
      <c r="K492" s="16"/>
      <c r="L492" s="14">
        <f>IFERROR(VLOOKUP($B492,'[1]Paste Only'!$D:$AM,12,FALSE),"-")</f>
        <v>18.11</v>
      </c>
      <c r="M492" s="14" t="str">
        <f>IFERROR(VLOOKUP($B492,'[1]Paste Only'!$D:$AM,15,FALSE),"-")</f>
        <v>-</v>
      </c>
      <c r="N492" s="17"/>
      <c r="O492" s="18"/>
      <c r="P492" s="19">
        <f t="shared" si="243"/>
        <v>0</v>
      </c>
      <c r="Q492" s="20">
        <f t="shared" si="216"/>
        <v>0</v>
      </c>
      <c r="R492" s="13">
        <f t="shared" si="217"/>
        <v>0</v>
      </c>
      <c r="S492" s="13" t="str">
        <f>IFERROR(VLOOKUP($B492,'[1]Market Cap'!$G:$I,3,FALSE),"-")</f>
        <v>Small Cap</v>
      </c>
      <c r="T492" s="13"/>
      <c r="U492" s="13"/>
      <c r="V492" s="21">
        <f t="shared" si="244"/>
        <v>0</v>
      </c>
      <c r="W492" s="21">
        <f t="shared" si="244"/>
        <v>0</v>
      </c>
      <c r="X492" s="21">
        <f t="shared" si="244"/>
        <v>0</v>
      </c>
      <c r="Y492" s="22">
        <f t="shared" si="218"/>
        <v>0</v>
      </c>
      <c r="Z492" s="13">
        <f t="shared" si="219"/>
        <v>0</v>
      </c>
      <c r="AA492" s="23">
        <f t="shared" si="220"/>
        <v>0</v>
      </c>
      <c r="AB492" s="23">
        <f t="shared" si="221"/>
        <v>0</v>
      </c>
      <c r="AC492" s="23">
        <f t="shared" si="222"/>
        <v>0</v>
      </c>
      <c r="AD492" s="24">
        <f t="shared" si="223"/>
        <v>0</v>
      </c>
      <c r="AE492" s="25">
        <f>IFERROR(VLOOKUP($B492,'[1]Market Cap'!$G:$I,2,FALSE),"-")</f>
        <v>9979.7437892500002</v>
      </c>
      <c r="AF492" s="20">
        <f t="shared" si="224"/>
        <v>0</v>
      </c>
      <c r="AG492" s="17">
        <f t="shared" si="225"/>
        <v>0</v>
      </c>
      <c r="AH492" s="17">
        <f t="shared" si="226"/>
        <v>0</v>
      </c>
      <c r="AI492" s="17" t="str">
        <f t="shared" si="227"/>
        <v>-</v>
      </c>
      <c r="AJ492" s="26" t="str">
        <f>IFERROR(VLOOKUP($B492,'[1]Paste Only'!$D:$AM,26,FALSE),"-")</f>
        <v>-</v>
      </c>
      <c r="AK492" s="26" t="str">
        <f>IFERROR(VLOOKUP($B492,'[1]Paste Only'!$D:$AM,23,FALSE),"-")</f>
        <v>-</v>
      </c>
      <c r="AL492" s="26" t="str">
        <f>IFERROR(VLOOKUP($B492,'[1]Paste Only'!$D:$AM,22,FALSE),"-")</f>
        <v>-</v>
      </c>
      <c r="AM492" s="21" t="str">
        <f t="shared" si="245"/>
        <v>-</v>
      </c>
      <c r="AN492" s="21" t="str">
        <f t="shared" si="245"/>
        <v>-</v>
      </c>
      <c r="AO492" s="21" t="str">
        <f t="shared" si="245"/>
        <v>-</v>
      </c>
      <c r="AP492" s="27">
        <f t="shared" si="228"/>
        <v>0</v>
      </c>
      <c r="AQ492" s="27" t="str">
        <f t="shared" si="229"/>
        <v>-</v>
      </c>
      <c r="AR492" s="27" t="str">
        <f t="shared" si="230"/>
        <v>-</v>
      </c>
      <c r="AS492" s="27">
        <f t="shared" si="231"/>
        <v>0</v>
      </c>
      <c r="AT492" s="27">
        <f t="shared" si="232"/>
        <v>0</v>
      </c>
      <c r="AU492" s="27">
        <f t="shared" si="233"/>
        <v>0</v>
      </c>
      <c r="AV492" s="21" t="str">
        <f t="shared" si="234"/>
        <v>0</v>
      </c>
      <c r="AW492" s="27">
        <f t="shared" si="235"/>
        <v>0</v>
      </c>
      <c r="AX492" s="27" t="str">
        <f t="shared" si="236"/>
        <v>-</v>
      </c>
      <c r="AY492" s="27" t="str">
        <f t="shared" si="237"/>
        <v>-</v>
      </c>
      <c r="AZ492" s="21" t="str">
        <f t="shared" si="238"/>
        <v>-</v>
      </c>
      <c r="BA492" s="21" t="str">
        <f t="shared" si="239"/>
        <v>-</v>
      </c>
      <c r="BB492" s="28" t="str">
        <f t="shared" si="240"/>
        <v>-</v>
      </c>
      <c r="BC492" s="28" t="s">
        <v>81</v>
      </c>
      <c r="BD492" s="28" t="s">
        <v>81</v>
      </c>
      <c r="BE492" s="28" t="s">
        <v>81</v>
      </c>
      <c r="BF492" s="28" t="str">
        <f t="shared" si="241"/>
        <v>-</v>
      </c>
      <c r="BG492" s="29">
        <f t="shared" si="242"/>
        <v>0</v>
      </c>
      <c r="BH492" s="29">
        <f t="shared" si="242"/>
        <v>0</v>
      </c>
      <c r="BI492" s="29">
        <f t="shared" si="242"/>
        <v>0</v>
      </c>
      <c r="BJ492" s="29">
        <f t="shared" si="215"/>
        <v>0</v>
      </c>
      <c r="BK492" s="29"/>
    </row>
    <row r="493" spans="1:63" x14ac:dyDescent="0.25">
      <c r="A493" s="13" t="s">
        <v>1533</v>
      </c>
      <c r="B493" s="13" t="s">
        <v>1534</v>
      </c>
      <c r="C493" s="13" t="s">
        <v>1535</v>
      </c>
      <c r="D493" s="13" t="str">
        <f>IFERROR(VLOOKUP($B493,[1]GICS!$C:$D,2,FALSE),"-")</f>
        <v>Materials</v>
      </c>
      <c r="E493" s="14">
        <f>IFERROR(IF(VLOOKUP($B493,'[1]Paste Only'!$D:$AM,4,FALSE)="-",VLOOKUP($B493,'[1]Market Cap'!$A:$J,10,FALSE),VLOOKUP($B493,'[1]Paste Only'!$D:$AM,4,FALSE)),"-")</f>
        <v>387.55</v>
      </c>
      <c r="F493" s="14">
        <f>IFERROR(VLOOKUP($B493,'[1]Paste Only'!$D:$AM,5,FALSE),"-")</f>
        <v>541</v>
      </c>
      <c r="G493" s="15">
        <f>IFERROR(VLOOKUP($B493,'[1]Paste Only'!$D:$AM,6,FALSE),"-")</f>
        <v>2</v>
      </c>
      <c r="H493" s="15">
        <f>IFERROR(VLOOKUP($B493,'[1]Paste Only'!$D:$AM,7,FALSE),"-")</f>
        <v>0</v>
      </c>
      <c r="I493" s="15">
        <f>IFERROR(VLOOKUP($B493,'[1]Paste Only'!$D:$AM,8,FALSE),"-")</f>
        <v>0</v>
      </c>
      <c r="J493" s="16"/>
      <c r="K493" s="16"/>
      <c r="L493" s="14">
        <f>IFERROR(VLOOKUP($B493,'[1]Paste Only'!$D:$AM,12,FALSE),"-")</f>
        <v>13.37</v>
      </c>
      <c r="M493" s="14">
        <f>IFERROR(VLOOKUP($B493,'[1]Paste Only'!$D:$AM,15,FALSE),"-")</f>
        <v>19.130919540229886</v>
      </c>
      <c r="N493" s="17"/>
      <c r="O493" s="18"/>
      <c r="P493" s="19">
        <f t="shared" si="243"/>
        <v>0.4308840344225795</v>
      </c>
      <c r="Q493" s="20">
        <f t="shared" si="216"/>
        <v>0.39594890981808795</v>
      </c>
      <c r="R493" s="13">
        <f t="shared" si="217"/>
        <v>2</v>
      </c>
      <c r="S493" s="13" t="str">
        <f>IFERROR(VLOOKUP($B493,'[1]Market Cap'!$G:$I,3,FALSE),"-")</f>
        <v>Small Cap</v>
      </c>
      <c r="T493" s="13"/>
      <c r="U493" s="13"/>
      <c r="V493" s="21">
        <f t="shared" si="244"/>
        <v>0</v>
      </c>
      <c r="W493" s="21">
        <f t="shared" si="244"/>
        <v>0</v>
      </c>
      <c r="X493" s="21">
        <f t="shared" si="244"/>
        <v>0</v>
      </c>
      <c r="Y493" s="22">
        <f t="shared" si="218"/>
        <v>0</v>
      </c>
      <c r="Z493" s="13">
        <f t="shared" si="219"/>
        <v>0</v>
      </c>
      <c r="AA493" s="23">
        <f t="shared" si="220"/>
        <v>0</v>
      </c>
      <c r="AB493" s="23">
        <f t="shared" si="221"/>
        <v>0</v>
      </c>
      <c r="AC493" s="23">
        <f t="shared" si="222"/>
        <v>0</v>
      </c>
      <c r="AD493" s="24">
        <f t="shared" si="223"/>
        <v>0</v>
      </c>
      <c r="AE493" s="25">
        <f>IFERROR(VLOOKUP($B493,'[1]Market Cap'!$G:$I,2,FALSE),"-")</f>
        <v>11810.276597550001</v>
      </c>
      <c r="AF493" s="20">
        <f t="shared" si="224"/>
        <v>0</v>
      </c>
      <c r="AG493" s="17">
        <f t="shared" si="225"/>
        <v>0</v>
      </c>
      <c r="AH493" s="17">
        <f t="shared" si="226"/>
        <v>0</v>
      </c>
      <c r="AI493" s="17" t="str">
        <f t="shared" si="227"/>
        <v>-</v>
      </c>
      <c r="AJ493" s="26">
        <f>IFERROR(VLOOKUP($B493,'[1]Paste Only'!$D:$AM,26,FALSE),"-")</f>
        <v>541</v>
      </c>
      <c r="AK493" s="26">
        <f>IFERROR(VLOOKUP($B493,'[1]Paste Only'!$D:$AM,23,FALSE),"-")</f>
        <v>541</v>
      </c>
      <c r="AL493" s="26">
        <f>IFERROR(VLOOKUP($B493,'[1]Paste Only'!$D:$AM,22,FALSE),"-")</f>
        <v>541</v>
      </c>
      <c r="AM493" s="21">
        <f t="shared" si="245"/>
        <v>0</v>
      </c>
      <c r="AN493" s="21">
        <f t="shared" si="245"/>
        <v>0</v>
      </c>
      <c r="AO493" s="21">
        <f t="shared" si="245"/>
        <v>0</v>
      </c>
      <c r="AP493" s="27">
        <f t="shared" si="228"/>
        <v>0</v>
      </c>
      <c r="AQ493" s="27">
        <f t="shared" si="229"/>
        <v>0</v>
      </c>
      <c r="AR493" s="27">
        <f t="shared" si="230"/>
        <v>541</v>
      </c>
      <c r="AS493" s="27">
        <f t="shared" si="231"/>
        <v>541</v>
      </c>
      <c r="AT493" s="27">
        <f t="shared" si="232"/>
        <v>0</v>
      </c>
      <c r="AU493" s="27">
        <f t="shared" si="233"/>
        <v>0</v>
      </c>
      <c r="AV493" s="21">
        <f t="shared" si="234"/>
        <v>1</v>
      </c>
      <c r="AW493" s="27">
        <f t="shared" si="235"/>
        <v>541</v>
      </c>
      <c r="AX493" s="27">
        <f t="shared" si="236"/>
        <v>541</v>
      </c>
      <c r="AY493" s="27">
        <f t="shared" si="237"/>
        <v>541</v>
      </c>
      <c r="AZ493" s="21">
        <f t="shared" si="238"/>
        <v>0.39594890981808795</v>
      </c>
      <c r="BA493" s="21">
        <f t="shared" si="239"/>
        <v>0.3</v>
      </c>
      <c r="BB493" s="28">
        <f t="shared" si="240"/>
        <v>541</v>
      </c>
      <c r="BC493" s="28" t="s">
        <v>81</v>
      </c>
      <c r="BD493" s="28" t="s">
        <v>81</v>
      </c>
      <c r="BE493" s="28" t="s">
        <v>81</v>
      </c>
      <c r="BF493" s="28" t="str">
        <f t="shared" si="241"/>
        <v>-</v>
      </c>
      <c r="BG493" s="29">
        <f t="shared" si="242"/>
        <v>0</v>
      </c>
      <c r="BH493" s="29">
        <f t="shared" si="242"/>
        <v>0</v>
      </c>
      <c r="BI493" s="29">
        <f t="shared" si="242"/>
        <v>0</v>
      </c>
      <c r="BJ493" s="29">
        <f t="shared" si="215"/>
        <v>0</v>
      </c>
      <c r="BK493" s="29"/>
    </row>
    <row r="494" spans="1:63" x14ac:dyDescent="0.25">
      <c r="A494" s="13" t="s">
        <v>1536</v>
      </c>
      <c r="B494" s="13" t="s">
        <v>1537</v>
      </c>
      <c r="C494" s="13" t="s">
        <v>1538</v>
      </c>
      <c r="D494" s="13" t="str">
        <f>IFERROR(VLOOKUP($B494,[1]GICS!$C:$D,2,FALSE),"-")</f>
        <v>Real Estate</v>
      </c>
      <c r="E494" s="14">
        <f>IFERROR(IF(VLOOKUP($B494,'[1]Paste Only'!$D:$AM,4,FALSE)="-",VLOOKUP($B494,'[1]Market Cap'!$A:$J,10,FALSE),VLOOKUP($B494,'[1]Paste Only'!$D:$AM,4,FALSE)),"-")</f>
        <v>1741.9</v>
      </c>
      <c r="F494" s="14" t="str">
        <f>IFERROR(VLOOKUP($B494,'[1]Paste Only'!$D:$AM,5,FALSE),"-")</f>
        <v>-</v>
      </c>
      <c r="G494" s="15">
        <f>IFERROR(VLOOKUP($B494,'[1]Paste Only'!$D:$AM,6,FALSE),"-")</f>
        <v>0</v>
      </c>
      <c r="H494" s="15">
        <f>IFERROR(VLOOKUP($B494,'[1]Paste Only'!$D:$AM,7,FALSE),"-")</f>
        <v>0</v>
      </c>
      <c r="I494" s="15">
        <f>IFERROR(VLOOKUP($B494,'[1]Paste Only'!$D:$AM,8,FALSE),"-")</f>
        <v>0</v>
      </c>
      <c r="J494" s="16"/>
      <c r="K494" s="16"/>
      <c r="L494" s="14">
        <f>IFERROR(VLOOKUP($B494,'[1]Paste Only'!$D:$AM,12,FALSE),"-")</f>
        <v>6.6</v>
      </c>
      <c r="M494" s="14" t="str">
        <f>IFERROR(VLOOKUP($B494,'[1]Paste Only'!$D:$AM,15,FALSE),"-")</f>
        <v>-</v>
      </c>
      <c r="N494" s="17"/>
      <c r="O494" s="18"/>
      <c r="P494" s="19">
        <f t="shared" si="243"/>
        <v>0</v>
      </c>
      <c r="Q494" s="20">
        <f t="shared" si="216"/>
        <v>0</v>
      </c>
      <c r="R494" s="13">
        <f t="shared" si="217"/>
        <v>0</v>
      </c>
      <c r="S494" s="13" t="str">
        <f>IFERROR(VLOOKUP($B494,'[1]Market Cap'!$G:$I,3,FALSE),"-")</f>
        <v>Small Cap</v>
      </c>
      <c r="T494" s="13"/>
      <c r="U494" s="13"/>
      <c r="V494" s="21">
        <f t="shared" si="244"/>
        <v>0</v>
      </c>
      <c r="W494" s="21">
        <f t="shared" si="244"/>
        <v>0</v>
      </c>
      <c r="X494" s="21">
        <f t="shared" si="244"/>
        <v>0</v>
      </c>
      <c r="Y494" s="22">
        <f t="shared" si="218"/>
        <v>0</v>
      </c>
      <c r="Z494" s="13">
        <f t="shared" si="219"/>
        <v>0</v>
      </c>
      <c r="AA494" s="23">
        <f t="shared" si="220"/>
        <v>0</v>
      </c>
      <c r="AB494" s="23">
        <f t="shared" si="221"/>
        <v>0</v>
      </c>
      <c r="AC494" s="23">
        <f t="shared" si="222"/>
        <v>0</v>
      </c>
      <c r="AD494" s="24">
        <f t="shared" si="223"/>
        <v>0</v>
      </c>
      <c r="AE494" s="25">
        <f>IFERROR(VLOOKUP($B494,'[1]Market Cap'!$G:$I,2,FALSE),"-")</f>
        <v>3483.8</v>
      </c>
      <c r="AF494" s="20">
        <f t="shared" si="224"/>
        <v>0</v>
      </c>
      <c r="AG494" s="17">
        <f t="shared" si="225"/>
        <v>0</v>
      </c>
      <c r="AH494" s="17">
        <f t="shared" si="226"/>
        <v>0</v>
      </c>
      <c r="AI494" s="17" t="str">
        <f t="shared" si="227"/>
        <v>-</v>
      </c>
      <c r="AJ494" s="26" t="str">
        <f>IFERROR(VLOOKUP($B494,'[1]Paste Only'!$D:$AM,26,FALSE),"-")</f>
        <v>-</v>
      </c>
      <c r="AK494" s="26" t="str">
        <f>IFERROR(VLOOKUP($B494,'[1]Paste Only'!$D:$AM,23,FALSE),"-")</f>
        <v>-</v>
      </c>
      <c r="AL494" s="26" t="str">
        <f>IFERROR(VLOOKUP($B494,'[1]Paste Only'!$D:$AM,22,FALSE),"-")</f>
        <v>-</v>
      </c>
      <c r="AM494" s="21" t="str">
        <f t="shared" si="245"/>
        <v>-</v>
      </c>
      <c r="AN494" s="21" t="str">
        <f t="shared" si="245"/>
        <v>-</v>
      </c>
      <c r="AO494" s="21" t="str">
        <f t="shared" si="245"/>
        <v>-</v>
      </c>
      <c r="AP494" s="27">
        <f t="shared" si="228"/>
        <v>0</v>
      </c>
      <c r="AQ494" s="27" t="str">
        <f t="shared" si="229"/>
        <v>-</v>
      </c>
      <c r="AR494" s="27" t="str">
        <f t="shared" si="230"/>
        <v>-</v>
      </c>
      <c r="AS494" s="27">
        <f t="shared" si="231"/>
        <v>0</v>
      </c>
      <c r="AT494" s="27">
        <f t="shared" si="232"/>
        <v>0</v>
      </c>
      <c r="AU494" s="27">
        <f t="shared" si="233"/>
        <v>0</v>
      </c>
      <c r="AV494" s="21" t="str">
        <f t="shared" si="234"/>
        <v>0</v>
      </c>
      <c r="AW494" s="27">
        <f t="shared" si="235"/>
        <v>0</v>
      </c>
      <c r="AX494" s="27" t="str">
        <f t="shared" si="236"/>
        <v>-</v>
      </c>
      <c r="AY494" s="27" t="str">
        <f t="shared" si="237"/>
        <v>-</v>
      </c>
      <c r="AZ494" s="21" t="str">
        <f t="shared" si="238"/>
        <v>-</v>
      </c>
      <c r="BA494" s="21" t="str">
        <f t="shared" si="239"/>
        <v>-</v>
      </c>
      <c r="BB494" s="28" t="str">
        <f t="shared" si="240"/>
        <v>-</v>
      </c>
      <c r="BC494" s="28" t="s">
        <v>81</v>
      </c>
      <c r="BD494" s="28" t="s">
        <v>81</v>
      </c>
      <c r="BE494" s="28" t="s">
        <v>81</v>
      </c>
      <c r="BF494" s="28" t="str">
        <f t="shared" si="241"/>
        <v>-</v>
      </c>
      <c r="BG494" s="29">
        <f t="shared" si="242"/>
        <v>0</v>
      </c>
      <c r="BH494" s="29">
        <f t="shared" si="242"/>
        <v>0</v>
      </c>
      <c r="BI494" s="29">
        <f t="shared" si="242"/>
        <v>0</v>
      </c>
      <c r="BJ494" s="29">
        <f t="shared" si="215"/>
        <v>0</v>
      </c>
      <c r="BK494" s="29"/>
    </row>
    <row r="495" spans="1:63" x14ac:dyDescent="0.25">
      <c r="A495" s="13" t="s">
        <v>1539</v>
      </c>
      <c r="B495" s="13" t="s">
        <v>1540</v>
      </c>
      <c r="C495" s="13" t="s">
        <v>1541</v>
      </c>
      <c r="D495" s="13" t="str">
        <f>IFERROR(VLOOKUP($B495,[1]GICS!$C:$D,2,FALSE),"-")</f>
        <v>Materials</v>
      </c>
      <c r="E495" s="14">
        <f>IFERROR(IF(VLOOKUP($B495,'[1]Paste Only'!$D:$AM,4,FALSE)="-",VLOOKUP($B495,'[1]Market Cap'!$A:$J,10,FALSE),VLOOKUP($B495,'[1]Paste Only'!$D:$AM,4,FALSE)),"-")</f>
        <v>1072.3499999999999</v>
      </c>
      <c r="F495" s="14">
        <f>IFERROR(VLOOKUP($B495,'[1]Paste Only'!$D:$AM,5,FALSE),"-")</f>
        <v>1409</v>
      </c>
      <c r="G495" s="15">
        <f>IFERROR(VLOOKUP($B495,'[1]Paste Only'!$D:$AM,6,FALSE),"-")</f>
        <v>1</v>
      </c>
      <c r="H495" s="15">
        <f>IFERROR(VLOOKUP($B495,'[1]Paste Only'!$D:$AM,7,FALSE),"-")</f>
        <v>0</v>
      </c>
      <c r="I495" s="15">
        <f>IFERROR(VLOOKUP($B495,'[1]Paste Only'!$D:$AM,8,FALSE),"-")</f>
        <v>0</v>
      </c>
      <c r="J495" s="16"/>
      <c r="K495" s="16"/>
      <c r="L495" s="14">
        <f>IFERROR(VLOOKUP($B495,'[1]Paste Only'!$D:$AM,12,FALSE),"-")</f>
        <v>49.47</v>
      </c>
      <c r="M495" s="14">
        <f>IFERROR(VLOOKUP($B495,'[1]Paste Only'!$D:$AM,15,FALSE),"-")</f>
        <v>65.262068965517244</v>
      </c>
      <c r="N495" s="17"/>
      <c r="O495" s="18"/>
      <c r="P495" s="19">
        <f t="shared" si="243"/>
        <v>0.31922516607069418</v>
      </c>
      <c r="Q495" s="20">
        <f t="shared" si="216"/>
        <v>0.31393668112090278</v>
      </c>
      <c r="R495" s="13">
        <f t="shared" si="217"/>
        <v>1</v>
      </c>
      <c r="S495" s="13" t="str">
        <f>IFERROR(VLOOKUP($B495,'[1]Market Cap'!$G:$I,3,FALSE),"-")</f>
        <v>Small Cap</v>
      </c>
      <c r="T495" s="13"/>
      <c r="U495" s="13"/>
      <c r="V495" s="21">
        <f t="shared" si="244"/>
        <v>0</v>
      </c>
      <c r="W495" s="21">
        <f t="shared" si="244"/>
        <v>0</v>
      </c>
      <c r="X495" s="21">
        <f t="shared" si="244"/>
        <v>0</v>
      </c>
      <c r="Y495" s="22">
        <f t="shared" si="218"/>
        <v>0</v>
      </c>
      <c r="Z495" s="13">
        <f t="shared" si="219"/>
        <v>0</v>
      </c>
      <c r="AA495" s="23">
        <f t="shared" si="220"/>
        <v>0</v>
      </c>
      <c r="AB495" s="23">
        <f t="shared" si="221"/>
        <v>0</v>
      </c>
      <c r="AC495" s="23">
        <f t="shared" si="222"/>
        <v>0</v>
      </c>
      <c r="AD495" s="24">
        <f t="shared" si="223"/>
        <v>0</v>
      </c>
      <c r="AE495" s="25">
        <f>IFERROR(VLOOKUP($B495,'[1]Market Cap'!$G:$I,2,FALSE),"-")</f>
        <v>19068.954817005</v>
      </c>
      <c r="AF495" s="20">
        <f t="shared" si="224"/>
        <v>0</v>
      </c>
      <c r="AG495" s="17">
        <f t="shared" si="225"/>
        <v>0</v>
      </c>
      <c r="AH495" s="17">
        <f t="shared" si="226"/>
        <v>0</v>
      </c>
      <c r="AI495" s="17" t="str">
        <f t="shared" si="227"/>
        <v>-</v>
      </c>
      <c r="AJ495" s="26">
        <f>IFERROR(VLOOKUP($B495,'[1]Paste Only'!$D:$AM,26,FALSE),"-")</f>
        <v>1409</v>
      </c>
      <c r="AK495" s="26">
        <f>IFERROR(VLOOKUP($B495,'[1]Paste Only'!$D:$AM,23,FALSE),"-")</f>
        <v>1409</v>
      </c>
      <c r="AL495" s="26">
        <f>IFERROR(VLOOKUP($B495,'[1]Paste Only'!$D:$AM,22,FALSE),"-")</f>
        <v>1409</v>
      </c>
      <c r="AM495" s="21">
        <f t="shared" si="245"/>
        <v>0</v>
      </c>
      <c r="AN495" s="21">
        <f t="shared" si="245"/>
        <v>0</v>
      </c>
      <c r="AO495" s="21">
        <f t="shared" si="245"/>
        <v>0</v>
      </c>
      <c r="AP495" s="27">
        <f t="shared" si="228"/>
        <v>0</v>
      </c>
      <c r="AQ495" s="27">
        <f t="shared" si="229"/>
        <v>0</v>
      </c>
      <c r="AR495" s="27">
        <f t="shared" si="230"/>
        <v>1409</v>
      </c>
      <c r="AS495" s="27">
        <f t="shared" si="231"/>
        <v>1409</v>
      </c>
      <c r="AT495" s="27">
        <f t="shared" si="232"/>
        <v>0</v>
      </c>
      <c r="AU495" s="27">
        <f t="shared" si="233"/>
        <v>0</v>
      </c>
      <c r="AV495" s="21">
        <f t="shared" si="234"/>
        <v>1</v>
      </c>
      <c r="AW495" s="27">
        <f t="shared" si="235"/>
        <v>1409</v>
      </c>
      <c r="AX495" s="27">
        <f t="shared" si="236"/>
        <v>1409</v>
      </c>
      <c r="AY495" s="27">
        <f t="shared" si="237"/>
        <v>1409</v>
      </c>
      <c r="AZ495" s="21">
        <f t="shared" si="238"/>
        <v>0.31393668112090278</v>
      </c>
      <c r="BA495" s="21">
        <f t="shared" si="239"/>
        <v>0.3</v>
      </c>
      <c r="BB495" s="28">
        <f t="shared" si="240"/>
        <v>1409</v>
      </c>
      <c r="BC495" s="28" t="s">
        <v>81</v>
      </c>
      <c r="BD495" s="28" t="s">
        <v>81</v>
      </c>
      <c r="BE495" s="28" t="s">
        <v>81</v>
      </c>
      <c r="BF495" s="28" t="str">
        <f t="shared" si="241"/>
        <v>-</v>
      </c>
      <c r="BG495" s="29">
        <f t="shared" si="242"/>
        <v>0</v>
      </c>
      <c r="BH495" s="29">
        <f t="shared" si="242"/>
        <v>0</v>
      </c>
      <c r="BI495" s="29">
        <f t="shared" si="242"/>
        <v>0</v>
      </c>
      <c r="BJ495" s="29">
        <f t="shared" si="215"/>
        <v>0</v>
      </c>
      <c r="BK495" s="29"/>
    </row>
    <row r="496" spans="1:63" x14ac:dyDescent="0.25">
      <c r="A496" s="13" t="s">
        <v>1542</v>
      </c>
      <c r="B496" s="13" t="s">
        <v>1543</v>
      </c>
      <c r="C496" s="13" t="s">
        <v>1544</v>
      </c>
      <c r="D496" s="13" t="str">
        <f>IFERROR(VLOOKUP($B496,[1]GICS!$C:$D,2,FALSE),"-")</f>
        <v>Financials</v>
      </c>
      <c r="E496" s="14">
        <f>IFERROR(IF(VLOOKUP($B496,'[1]Paste Only'!$D:$AM,4,FALSE)="-",VLOOKUP($B496,'[1]Market Cap'!$A:$J,10,FALSE),VLOOKUP($B496,'[1]Paste Only'!$D:$AM,4,FALSE)),"-")</f>
        <v>136.1</v>
      </c>
      <c r="F496" s="14" t="str">
        <f>IFERROR(VLOOKUP($B496,'[1]Paste Only'!$D:$AM,5,FALSE),"-")</f>
        <v>-</v>
      </c>
      <c r="G496" s="15">
        <f>IFERROR(VLOOKUP($B496,'[1]Paste Only'!$D:$AM,6,FALSE),"-")</f>
        <v>0</v>
      </c>
      <c r="H496" s="15">
        <f>IFERROR(VLOOKUP($B496,'[1]Paste Only'!$D:$AM,7,FALSE),"-")</f>
        <v>0</v>
      </c>
      <c r="I496" s="15">
        <f>IFERROR(VLOOKUP($B496,'[1]Paste Only'!$D:$AM,8,FALSE),"-")</f>
        <v>0</v>
      </c>
      <c r="J496" s="16"/>
      <c r="K496" s="16"/>
      <c r="L496" s="14">
        <f>IFERROR(VLOOKUP($B496,'[1]Paste Only'!$D:$AM,12,FALSE),"-")</f>
        <v>-26.7</v>
      </c>
      <c r="M496" s="14" t="str">
        <f>IFERROR(VLOOKUP($B496,'[1]Paste Only'!$D:$AM,15,FALSE),"-")</f>
        <v>-</v>
      </c>
      <c r="N496" s="17"/>
      <c r="O496" s="18"/>
      <c r="P496" s="19">
        <f t="shared" si="243"/>
        <v>0</v>
      </c>
      <c r="Q496" s="20">
        <f t="shared" si="216"/>
        <v>0</v>
      </c>
      <c r="R496" s="13">
        <f t="shared" si="217"/>
        <v>0</v>
      </c>
      <c r="S496" s="13" t="str">
        <f>IFERROR(VLOOKUP($B496,'[1]Market Cap'!$G:$I,3,FALSE),"-")</f>
        <v>Small Cap</v>
      </c>
      <c r="T496" s="13"/>
      <c r="U496" s="13"/>
      <c r="V496" s="21">
        <f t="shared" si="244"/>
        <v>0</v>
      </c>
      <c r="W496" s="21">
        <f t="shared" si="244"/>
        <v>0</v>
      </c>
      <c r="X496" s="21">
        <f t="shared" si="244"/>
        <v>0</v>
      </c>
      <c r="Y496" s="22">
        <f t="shared" si="218"/>
        <v>0</v>
      </c>
      <c r="Z496" s="13">
        <f t="shared" si="219"/>
        <v>0</v>
      </c>
      <c r="AA496" s="23">
        <f t="shared" si="220"/>
        <v>0</v>
      </c>
      <c r="AB496" s="23">
        <f t="shared" si="221"/>
        <v>0</v>
      </c>
      <c r="AC496" s="23">
        <f t="shared" si="222"/>
        <v>0</v>
      </c>
      <c r="AD496" s="24">
        <f t="shared" si="223"/>
        <v>0</v>
      </c>
      <c r="AE496" s="25">
        <f>IFERROR(VLOOKUP($B496,'[1]Market Cap'!$G:$I,2,FALSE),"-")</f>
        <v>11315.12457623</v>
      </c>
      <c r="AF496" s="20">
        <f t="shared" si="224"/>
        <v>0</v>
      </c>
      <c r="AG496" s="17">
        <f t="shared" si="225"/>
        <v>0</v>
      </c>
      <c r="AH496" s="17">
        <f t="shared" si="226"/>
        <v>0</v>
      </c>
      <c r="AI496" s="17" t="str">
        <f t="shared" si="227"/>
        <v>-</v>
      </c>
      <c r="AJ496" s="26" t="str">
        <f>IFERROR(VLOOKUP($B496,'[1]Paste Only'!$D:$AM,26,FALSE),"-")</f>
        <v>-</v>
      </c>
      <c r="AK496" s="26" t="str">
        <f>IFERROR(VLOOKUP($B496,'[1]Paste Only'!$D:$AM,23,FALSE),"-")</f>
        <v>-</v>
      </c>
      <c r="AL496" s="26" t="str">
        <f>IFERROR(VLOOKUP($B496,'[1]Paste Only'!$D:$AM,22,FALSE),"-")</f>
        <v>-</v>
      </c>
      <c r="AM496" s="21" t="str">
        <f t="shared" si="245"/>
        <v>-</v>
      </c>
      <c r="AN496" s="21" t="str">
        <f t="shared" si="245"/>
        <v>-</v>
      </c>
      <c r="AO496" s="21" t="str">
        <f t="shared" si="245"/>
        <v>-</v>
      </c>
      <c r="AP496" s="27">
        <f t="shared" si="228"/>
        <v>0</v>
      </c>
      <c r="AQ496" s="27" t="str">
        <f t="shared" si="229"/>
        <v>-</v>
      </c>
      <c r="AR496" s="27" t="str">
        <f t="shared" si="230"/>
        <v>-</v>
      </c>
      <c r="AS496" s="27">
        <f t="shared" si="231"/>
        <v>0</v>
      </c>
      <c r="AT496" s="27">
        <f t="shared" si="232"/>
        <v>0</v>
      </c>
      <c r="AU496" s="27">
        <f t="shared" si="233"/>
        <v>0</v>
      </c>
      <c r="AV496" s="21" t="str">
        <f t="shared" si="234"/>
        <v>0</v>
      </c>
      <c r="AW496" s="27">
        <f t="shared" si="235"/>
        <v>0</v>
      </c>
      <c r="AX496" s="27" t="str">
        <f t="shared" si="236"/>
        <v>-</v>
      </c>
      <c r="AY496" s="27" t="str">
        <f t="shared" si="237"/>
        <v>-</v>
      </c>
      <c r="AZ496" s="21" t="str">
        <f t="shared" si="238"/>
        <v>-</v>
      </c>
      <c r="BA496" s="21" t="str">
        <f t="shared" si="239"/>
        <v>-</v>
      </c>
      <c r="BB496" s="28" t="str">
        <f t="shared" si="240"/>
        <v>-</v>
      </c>
      <c r="BC496" s="28" t="s">
        <v>81</v>
      </c>
      <c r="BD496" s="28" t="s">
        <v>81</v>
      </c>
      <c r="BE496" s="28" t="s">
        <v>81</v>
      </c>
      <c r="BF496" s="28" t="str">
        <f t="shared" si="241"/>
        <v>-</v>
      </c>
      <c r="BG496" s="29">
        <f t="shared" si="242"/>
        <v>0</v>
      </c>
      <c r="BH496" s="29">
        <f t="shared" si="242"/>
        <v>0</v>
      </c>
      <c r="BI496" s="29">
        <f t="shared" si="242"/>
        <v>0</v>
      </c>
      <c r="BJ496" s="29">
        <f t="shared" si="215"/>
        <v>0</v>
      </c>
      <c r="BK496" s="29"/>
    </row>
    <row r="497" spans="1:64" x14ac:dyDescent="0.25">
      <c r="A497" s="13" t="s">
        <v>1545</v>
      </c>
      <c r="B497" s="13" t="s">
        <v>1546</v>
      </c>
      <c r="C497" s="13" t="s">
        <v>1547</v>
      </c>
      <c r="D497" s="13" t="str">
        <f>IFERROR(VLOOKUP($B497,[1]GICS!$C:$D,2,FALSE),"-")</f>
        <v>Financials</v>
      </c>
      <c r="E497" s="14">
        <f>IFERROR(IF(VLOOKUP($B497,'[1]Paste Only'!$D:$AM,4,FALSE)="-",VLOOKUP($B497,'[1]Market Cap'!$A:$J,10,FALSE),VLOOKUP($B497,'[1]Paste Only'!$D:$AM,4,FALSE)),"-")</f>
        <v>8900</v>
      </c>
      <c r="F497" s="14" t="str">
        <f>IFERROR(VLOOKUP($B497,'[1]Paste Only'!$D:$AM,5,FALSE),"-")</f>
        <v>-</v>
      </c>
      <c r="G497" s="15">
        <f>IFERROR(VLOOKUP($B497,'[1]Paste Only'!$D:$AM,6,FALSE),"-")</f>
        <v>0</v>
      </c>
      <c r="H497" s="15">
        <f>IFERROR(VLOOKUP($B497,'[1]Paste Only'!$D:$AM,7,FALSE),"-")</f>
        <v>0</v>
      </c>
      <c r="I497" s="15">
        <f>IFERROR(VLOOKUP($B497,'[1]Paste Only'!$D:$AM,8,FALSE),"-")</f>
        <v>0</v>
      </c>
      <c r="J497" s="16"/>
      <c r="K497" s="16"/>
      <c r="L497" s="14">
        <f>IFERROR(VLOOKUP($B497,'[1]Paste Only'!$D:$AM,12,FALSE),"-")</f>
        <v>642.14</v>
      </c>
      <c r="M497" s="14" t="str">
        <f>IFERROR(VLOOKUP($B497,'[1]Paste Only'!$D:$AM,15,FALSE),"-")</f>
        <v>-</v>
      </c>
      <c r="N497" s="17"/>
      <c r="O497" s="18"/>
      <c r="P497" s="19">
        <f t="shared" si="243"/>
        <v>0</v>
      </c>
      <c r="Q497" s="20">
        <f t="shared" si="216"/>
        <v>0</v>
      </c>
      <c r="R497" s="13">
        <f t="shared" si="217"/>
        <v>0</v>
      </c>
      <c r="S497" s="13" t="str">
        <f>IFERROR(VLOOKUP($B497,'[1]Market Cap'!$G:$I,3,FALSE),"-")</f>
        <v>Small Cap</v>
      </c>
      <c r="T497" s="13"/>
      <c r="U497" s="13"/>
      <c r="V497" s="21">
        <f t="shared" si="244"/>
        <v>0</v>
      </c>
      <c r="W497" s="21">
        <f t="shared" si="244"/>
        <v>0</v>
      </c>
      <c r="X497" s="21">
        <f t="shared" si="244"/>
        <v>0</v>
      </c>
      <c r="Y497" s="22">
        <f t="shared" si="218"/>
        <v>0</v>
      </c>
      <c r="Z497" s="13">
        <f t="shared" si="219"/>
        <v>0</v>
      </c>
      <c r="AA497" s="23">
        <f t="shared" si="220"/>
        <v>0</v>
      </c>
      <c r="AB497" s="23">
        <f t="shared" si="221"/>
        <v>0</v>
      </c>
      <c r="AC497" s="23">
        <f t="shared" si="222"/>
        <v>0</v>
      </c>
      <c r="AD497" s="24">
        <f t="shared" si="223"/>
        <v>0</v>
      </c>
      <c r="AE497" s="25">
        <f>IFERROR(VLOOKUP($B497,'[1]Market Cap'!$G:$I,2,FALSE),"-")</f>
        <v>10149.47011</v>
      </c>
      <c r="AF497" s="20">
        <f t="shared" si="224"/>
        <v>0</v>
      </c>
      <c r="AG497" s="17">
        <f t="shared" si="225"/>
        <v>0</v>
      </c>
      <c r="AH497" s="17">
        <f t="shared" si="226"/>
        <v>0</v>
      </c>
      <c r="AI497" s="17" t="str">
        <f t="shared" si="227"/>
        <v>-</v>
      </c>
      <c r="AJ497" s="26" t="str">
        <f>IFERROR(VLOOKUP($B497,'[1]Paste Only'!$D:$AM,26,FALSE),"-")</f>
        <v>-</v>
      </c>
      <c r="AK497" s="26" t="str">
        <f>IFERROR(VLOOKUP($B497,'[1]Paste Only'!$D:$AM,23,FALSE),"-")</f>
        <v>-</v>
      </c>
      <c r="AL497" s="26" t="str">
        <f>IFERROR(VLOOKUP($B497,'[1]Paste Only'!$D:$AM,22,FALSE),"-")</f>
        <v>-</v>
      </c>
      <c r="AM497" s="21" t="str">
        <f t="shared" si="245"/>
        <v>-</v>
      </c>
      <c r="AN497" s="21" t="str">
        <f t="shared" si="245"/>
        <v>-</v>
      </c>
      <c r="AO497" s="21" t="str">
        <f t="shared" si="245"/>
        <v>-</v>
      </c>
      <c r="AP497" s="27">
        <f t="shared" si="228"/>
        <v>0</v>
      </c>
      <c r="AQ497" s="27" t="str">
        <f t="shared" si="229"/>
        <v>-</v>
      </c>
      <c r="AR497" s="27" t="str">
        <f t="shared" si="230"/>
        <v>-</v>
      </c>
      <c r="AS497" s="27">
        <f t="shared" si="231"/>
        <v>0</v>
      </c>
      <c r="AT497" s="27">
        <f t="shared" si="232"/>
        <v>0</v>
      </c>
      <c r="AU497" s="27">
        <f t="shared" si="233"/>
        <v>0</v>
      </c>
      <c r="AV497" s="21" t="str">
        <f t="shared" si="234"/>
        <v>0</v>
      </c>
      <c r="AW497" s="27">
        <f t="shared" si="235"/>
        <v>0</v>
      </c>
      <c r="AX497" s="27" t="str">
        <f t="shared" si="236"/>
        <v>-</v>
      </c>
      <c r="AY497" s="27" t="str">
        <f t="shared" si="237"/>
        <v>-</v>
      </c>
      <c r="AZ497" s="21" t="str">
        <f t="shared" si="238"/>
        <v>-</v>
      </c>
      <c r="BA497" s="21" t="str">
        <f t="shared" si="239"/>
        <v>-</v>
      </c>
      <c r="BB497" s="28" t="str">
        <f t="shared" si="240"/>
        <v>-</v>
      </c>
      <c r="BC497" s="28" t="s">
        <v>81</v>
      </c>
      <c r="BD497" s="28" t="s">
        <v>81</v>
      </c>
      <c r="BE497" s="28" t="s">
        <v>81</v>
      </c>
      <c r="BF497" s="28" t="str">
        <f t="shared" si="241"/>
        <v>-</v>
      </c>
      <c r="BG497" s="29">
        <f t="shared" si="242"/>
        <v>0</v>
      </c>
      <c r="BH497" s="29">
        <f t="shared" si="242"/>
        <v>0</v>
      </c>
      <c r="BI497" s="29">
        <f t="shared" si="242"/>
        <v>0</v>
      </c>
      <c r="BJ497" s="29">
        <f t="shared" si="215"/>
        <v>0</v>
      </c>
      <c r="BK497" s="29"/>
    </row>
    <row r="498" spans="1:64" x14ac:dyDescent="0.25">
      <c r="A498" s="13" t="s">
        <v>1548</v>
      </c>
      <c r="B498" s="13" t="s">
        <v>1549</v>
      </c>
      <c r="C498" s="13" t="s">
        <v>1550</v>
      </c>
      <c r="D498" s="13" t="str">
        <f>IFERROR(VLOOKUP($B498,[1]GICS!$C:$D,2,FALSE),"-")</f>
        <v>Consumer Discretionary</v>
      </c>
      <c r="E498" s="14">
        <f>IFERROR(IF(VLOOKUP($B498,'[1]Paste Only'!$D:$AM,4,FALSE)="-",VLOOKUP($B498,'[1]Market Cap'!$A:$J,10,FALSE),VLOOKUP($B498,'[1]Paste Only'!$D:$AM,4,FALSE)),"-")</f>
        <v>56.5</v>
      </c>
      <c r="F498" s="14" t="str">
        <f>IFERROR(VLOOKUP($B498,'[1]Paste Only'!$D:$AM,5,FALSE),"-")</f>
        <v>-</v>
      </c>
      <c r="G498" s="15">
        <f>IFERROR(VLOOKUP($B498,'[1]Paste Only'!$D:$AM,6,FALSE),"-")</f>
        <v>0</v>
      </c>
      <c r="H498" s="15">
        <f>IFERROR(VLOOKUP($B498,'[1]Paste Only'!$D:$AM,7,FALSE),"-")</f>
        <v>0</v>
      </c>
      <c r="I498" s="15">
        <f>IFERROR(VLOOKUP($B498,'[1]Paste Only'!$D:$AM,8,FALSE),"-")</f>
        <v>0</v>
      </c>
      <c r="J498" s="16"/>
      <c r="K498" s="16"/>
      <c r="L498" s="14">
        <f>IFERROR(VLOOKUP($B498,'[1]Paste Only'!$D:$AM,12,FALSE),"-")</f>
        <v>0.61</v>
      </c>
      <c r="M498" s="14" t="str">
        <f>IFERROR(VLOOKUP($B498,'[1]Paste Only'!$D:$AM,15,FALSE),"-")</f>
        <v>-</v>
      </c>
      <c r="N498" s="17"/>
      <c r="O498" s="18"/>
      <c r="P498" s="19">
        <f t="shared" si="243"/>
        <v>0</v>
      </c>
      <c r="Q498" s="20">
        <f t="shared" si="216"/>
        <v>0</v>
      </c>
      <c r="R498" s="13">
        <f t="shared" si="217"/>
        <v>0</v>
      </c>
      <c r="S498" s="13" t="str">
        <f>IFERROR(VLOOKUP($B498,'[1]Market Cap'!$G:$I,3,FALSE),"-")</f>
        <v>Small Cap</v>
      </c>
      <c r="T498" s="13"/>
      <c r="U498" s="13"/>
      <c r="V498" s="21">
        <f t="shared" si="244"/>
        <v>0</v>
      </c>
      <c r="W498" s="21">
        <f t="shared" si="244"/>
        <v>0</v>
      </c>
      <c r="X498" s="21">
        <f t="shared" si="244"/>
        <v>0</v>
      </c>
      <c r="Y498" s="22">
        <f t="shared" si="218"/>
        <v>0</v>
      </c>
      <c r="Z498" s="13">
        <f t="shared" si="219"/>
        <v>0</v>
      </c>
      <c r="AA498" s="23">
        <f t="shared" si="220"/>
        <v>0</v>
      </c>
      <c r="AB498" s="23">
        <f t="shared" si="221"/>
        <v>0</v>
      </c>
      <c r="AC498" s="23">
        <f t="shared" si="222"/>
        <v>0</v>
      </c>
      <c r="AD498" s="24">
        <f t="shared" si="223"/>
        <v>0</v>
      </c>
      <c r="AE498" s="25">
        <f>IFERROR(VLOOKUP($B498,'[1]Market Cap'!$G:$I,2,FALSE),"-")</f>
        <v>7809.8231948000002</v>
      </c>
      <c r="AF498" s="20">
        <f t="shared" si="224"/>
        <v>0</v>
      </c>
      <c r="AG498" s="17">
        <f t="shared" si="225"/>
        <v>0</v>
      </c>
      <c r="AH498" s="17">
        <f t="shared" si="226"/>
        <v>0</v>
      </c>
      <c r="AI498" s="17" t="str">
        <f t="shared" si="227"/>
        <v>-</v>
      </c>
      <c r="AJ498" s="26" t="str">
        <f>IFERROR(VLOOKUP($B498,'[1]Paste Only'!$D:$AM,26,FALSE),"-")</f>
        <v>-</v>
      </c>
      <c r="AK498" s="26" t="str">
        <f>IFERROR(VLOOKUP($B498,'[1]Paste Only'!$D:$AM,23,FALSE),"-")</f>
        <v>-</v>
      </c>
      <c r="AL498" s="26" t="str">
        <f>IFERROR(VLOOKUP($B498,'[1]Paste Only'!$D:$AM,22,FALSE),"-")</f>
        <v>-</v>
      </c>
      <c r="AM498" s="21" t="str">
        <f t="shared" si="245"/>
        <v>-</v>
      </c>
      <c r="AN498" s="21" t="str">
        <f t="shared" si="245"/>
        <v>-</v>
      </c>
      <c r="AO498" s="21" t="str">
        <f t="shared" si="245"/>
        <v>-</v>
      </c>
      <c r="AP498" s="27">
        <f t="shared" si="228"/>
        <v>0</v>
      </c>
      <c r="AQ498" s="27" t="str">
        <f t="shared" si="229"/>
        <v>-</v>
      </c>
      <c r="AR498" s="27" t="str">
        <f t="shared" si="230"/>
        <v>-</v>
      </c>
      <c r="AS498" s="27">
        <f t="shared" si="231"/>
        <v>0</v>
      </c>
      <c r="AT498" s="27">
        <f t="shared" si="232"/>
        <v>0</v>
      </c>
      <c r="AU498" s="27">
        <f t="shared" si="233"/>
        <v>0</v>
      </c>
      <c r="AV498" s="21" t="str">
        <f t="shared" si="234"/>
        <v>0</v>
      </c>
      <c r="AW498" s="27">
        <f t="shared" si="235"/>
        <v>0</v>
      </c>
      <c r="AX498" s="27" t="str">
        <f t="shared" si="236"/>
        <v>-</v>
      </c>
      <c r="AY498" s="27" t="str">
        <f t="shared" si="237"/>
        <v>-</v>
      </c>
      <c r="AZ498" s="21" t="str">
        <f t="shared" si="238"/>
        <v>-</v>
      </c>
      <c r="BA498" s="21" t="str">
        <f t="shared" si="239"/>
        <v>-</v>
      </c>
      <c r="BB498" s="28" t="str">
        <f t="shared" si="240"/>
        <v>-</v>
      </c>
      <c r="BC498" s="28" t="s">
        <v>81</v>
      </c>
      <c r="BD498" s="28" t="s">
        <v>81</v>
      </c>
      <c r="BE498" s="28" t="s">
        <v>81</v>
      </c>
      <c r="BF498" s="28" t="str">
        <f t="shared" si="241"/>
        <v>-</v>
      </c>
      <c r="BG498" s="29">
        <f t="shared" si="242"/>
        <v>0</v>
      </c>
      <c r="BH498" s="29">
        <f t="shared" si="242"/>
        <v>0</v>
      </c>
      <c r="BI498" s="29">
        <f t="shared" si="242"/>
        <v>0</v>
      </c>
      <c r="BJ498" s="29">
        <f t="shared" si="215"/>
        <v>0</v>
      </c>
      <c r="BK498" s="29"/>
    </row>
    <row r="499" spans="1:64" x14ac:dyDescent="0.25">
      <c r="A499" s="13" t="s">
        <v>1551</v>
      </c>
      <c r="B499" s="13" t="s">
        <v>1552</v>
      </c>
      <c r="C499" s="13" t="s">
        <v>1553</v>
      </c>
      <c r="D499" s="13" t="str">
        <f>IFERROR(VLOOKUP($B499,[1]GICS!$C:$D,2,FALSE),"-")</f>
        <v>Industrials</v>
      </c>
      <c r="E499" s="14">
        <f>IFERROR(IF(VLOOKUP($B499,'[1]Paste Only'!$D:$AM,4,FALSE)="-",VLOOKUP($B499,'[1]Market Cap'!$A:$J,10,FALSE),VLOOKUP($B499,'[1]Paste Only'!$D:$AM,4,FALSE)),"-")</f>
        <v>18404.599999999999</v>
      </c>
      <c r="F499" s="14" t="str">
        <f>IFERROR(VLOOKUP($B499,'[1]Paste Only'!$D:$AM,5,FALSE),"-")</f>
        <v>-</v>
      </c>
      <c r="G499" s="15">
        <f>IFERROR(VLOOKUP($B499,'[1]Paste Only'!$D:$AM,6,FALSE),"-")</f>
        <v>0</v>
      </c>
      <c r="H499" s="15">
        <f>IFERROR(VLOOKUP($B499,'[1]Paste Only'!$D:$AM,7,FALSE),"-")</f>
        <v>0</v>
      </c>
      <c r="I499" s="15">
        <f>IFERROR(VLOOKUP($B499,'[1]Paste Only'!$D:$AM,8,FALSE),"-")</f>
        <v>0</v>
      </c>
      <c r="J499" s="16"/>
      <c r="K499" s="16"/>
      <c r="L499" s="14">
        <f>IFERROR(VLOOKUP($B499,'[1]Paste Only'!$D:$AM,12,FALSE),"-")</f>
        <v>607.71</v>
      </c>
      <c r="M499" s="14" t="str">
        <f>IFERROR(VLOOKUP($B499,'[1]Paste Only'!$D:$AM,15,FALSE),"-")</f>
        <v>-</v>
      </c>
      <c r="N499" s="17"/>
      <c r="O499" s="18"/>
      <c r="P499" s="19">
        <f t="shared" si="243"/>
        <v>0</v>
      </c>
      <c r="Q499" s="20">
        <f t="shared" si="216"/>
        <v>0</v>
      </c>
      <c r="R499" s="13">
        <f t="shared" si="217"/>
        <v>0</v>
      </c>
      <c r="S499" s="13" t="str">
        <f>IFERROR(VLOOKUP($B499,'[1]Market Cap'!$G:$I,3,FALSE),"-")</f>
        <v>Small Cap</v>
      </c>
      <c r="T499" s="13"/>
      <c r="U499" s="13"/>
      <c r="V499" s="21">
        <f t="shared" si="244"/>
        <v>0</v>
      </c>
      <c r="W499" s="21">
        <f t="shared" si="244"/>
        <v>0</v>
      </c>
      <c r="X499" s="21">
        <f t="shared" si="244"/>
        <v>0</v>
      </c>
      <c r="Y499" s="22">
        <f t="shared" si="218"/>
        <v>0</v>
      </c>
      <c r="Z499" s="13">
        <f t="shared" si="219"/>
        <v>0</v>
      </c>
      <c r="AA499" s="23">
        <f t="shared" si="220"/>
        <v>0</v>
      </c>
      <c r="AB499" s="23">
        <f t="shared" si="221"/>
        <v>0</v>
      </c>
      <c r="AC499" s="23">
        <f t="shared" si="222"/>
        <v>0</v>
      </c>
      <c r="AD499" s="24">
        <f t="shared" si="223"/>
        <v>0</v>
      </c>
      <c r="AE499" s="25">
        <f>IFERROR(VLOOKUP($B499,'[1]Market Cap'!$G:$I,2,FALSE),"-")</f>
        <v>24250.383160519999</v>
      </c>
      <c r="AF499" s="20">
        <f t="shared" si="224"/>
        <v>0</v>
      </c>
      <c r="AG499" s="17">
        <f t="shared" si="225"/>
        <v>0</v>
      </c>
      <c r="AH499" s="17">
        <f t="shared" si="226"/>
        <v>0</v>
      </c>
      <c r="AI499" s="17" t="str">
        <f t="shared" si="227"/>
        <v>-</v>
      </c>
      <c r="AJ499" s="26" t="str">
        <f>IFERROR(VLOOKUP($B499,'[1]Paste Only'!$D:$AM,26,FALSE),"-")</f>
        <v>-</v>
      </c>
      <c r="AK499" s="26" t="str">
        <f>IFERROR(VLOOKUP($B499,'[1]Paste Only'!$D:$AM,23,FALSE),"-")</f>
        <v>-</v>
      </c>
      <c r="AL499" s="26" t="str">
        <f>IFERROR(VLOOKUP($B499,'[1]Paste Only'!$D:$AM,22,FALSE),"-")</f>
        <v>-</v>
      </c>
      <c r="AM499" s="21" t="str">
        <f t="shared" si="245"/>
        <v>-</v>
      </c>
      <c r="AN499" s="21" t="str">
        <f t="shared" si="245"/>
        <v>-</v>
      </c>
      <c r="AO499" s="21" t="str">
        <f t="shared" si="245"/>
        <v>-</v>
      </c>
      <c r="AP499" s="27">
        <f t="shared" si="228"/>
        <v>0</v>
      </c>
      <c r="AQ499" s="27" t="str">
        <f t="shared" si="229"/>
        <v>-</v>
      </c>
      <c r="AR499" s="27" t="str">
        <f t="shared" si="230"/>
        <v>-</v>
      </c>
      <c r="AS499" s="27">
        <f t="shared" si="231"/>
        <v>0</v>
      </c>
      <c r="AT499" s="27">
        <f t="shared" si="232"/>
        <v>0</v>
      </c>
      <c r="AU499" s="27">
        <f t="shared" si="233"/>
        <v>0</v>
      </c>
      <c r="AV499" s="21" t="str">
        <f t="shared" si="234"/>
        <v>0</v>
      </c>
      <c r="AW499" s="27">
        <f t="shared" si="235"/>
        <v>0</v>
      </c>
      <c r="AX499" s="27" t="str">
        <f t="shared" si="236"/>
        <v>-</v>
      </c>
      <c r="AY499" s="27" t="str">
        <f t="shared" si="237"/>
        <v>-</v>
      </c>
      <c r="AZ499" s="21" t="str">
        <f t="shared" si="238"/>
        <v>-</v>
      </c>
      <c r="BA499" s="21" t="str">
        <f t="shared" si="239"/>
        <v>-</v>
      </c>
      <c r="BB499" s="28" t="str">
        <f t="shared" si="240"/>
        <v>-</v>
      </c>
      <c r="BC499" s="28" t="s">
        <v>81</v>
      </c>
      <c r="BD499" s="28" t="s">
        <v>81</v>
      </c>
      <c r="BE499" s="28" t="s">
        <v>81</v>
      </c>
      <c r="BF499" s="28" t="str">
        <f t="shared" si="241"/>
        <v>-</v>
      </c>
      <c r="BG499" s="29">
        <f t="shared" si="242"/>
        <v>0</v>
      </c>
      <c r="BH499" s="29">
        <f t="shared" si="242"/>
        <v>0</v>
      </c>
      <c r="BI499" s="29">
        <f t="shared" si="242"/>
        <v>0</v>
      </c>
      <c r="BJ499" s="29">
        <f t="shared" si="215"/>
        <v>0</v>
      </c>
      <c r="BK499" s="29"/>
    </row>
    <row r="500" spans="1:64" x14ac:dyDescent="0.25">
      <c r="A500" s="13" t="s">
        <v>1554</v>
      </c>
      <c r="B500" s="13" t="s">
        <v>1555</v>
      </c>
      <c r="C500" s="13" t="s">
        <v>1556</v>
      </c>
      <c r="D500" s="13" t="str">
        <f>IFERROR(VLOOKUP($B500,[1]GICS!$C:$D,2,FALSE),"-")</f>
        <v>Materials</v>
      </c>
      <c r="E500" s="14">
        <f>IFERROR(IF(VLOOKUP($B500,'[1]Paste Only'!$D:$AM,4,FALSE)="-",VLOOKUP($B500,'[1]Market Cap'!$A:$J,10,FALSE),VLOOKUP($B500,'[1]Paste Only'!$D:$AM,4,FALSE)),"-")</f>
        <v>1110.75</v>
      </c>
      <c r="F500" s="14">
        <f>IFERROR(VLOOKUP($B500,'[1]Paste Only'!$D:$AM,5,FALSE),"-")</f>
        <v>838.28570556640625</v>
      </c>
      <c r="G500" s="15">
        <f>IFERROR(VLOOKUP($B500,'[1]Paste Only'!$D:$AM,6,FALSE),"-")</f>
        <v>3</v>
      </c>
      <c r="H500" s="15">
        <f>IFERROR(VLOOKUP($B500,'[1]Paste Only'!$D:$AM,7,FALSE),"-")</f>
        <v>1</v>
      </c>
      <c r="I500" s="15">
        <f>IFERROR(VLOOKUP($B500,'[1]Paste Only'!$D:$AM,8,FALSE),"-")</f>
        <v>6</v>
      </c>
      <c r="J500" s="16"/>
      <c r="K500" s="16"/>
      <c r="L500" s="14">
        <f>IFERROR(VLOOKUP($B500,'[1]Paste Only'!$D:$AM,12,FALSE),"-")</f>
        <v>8.5</v>
      </c>
      <c r="M500" s="14">
        <f>IFERROR(VLOOKUP($B500,'[1]Paste Only'!$D:$AM,15,FALSE),"-")</f>
        <v>17.093218390804601</v>
      </c>
      <c r="N500" s="17"/>
      <c r="O500" s="18"/>
      <c r="P500" s="19">
        <f t="shared" si="243"/>
        <v>1.0109668695064236</v>
      </c>
      <c r="Q500" s="20">
        <f t="shared" si="216"/>
        <v>-0.24529758670591384</v>
      </c>
      <c r="R500" s="13">
        <f t="shared" si="217"/>
        <v>10</v>
      </c>
      <c r="S500" s="13" t="str">
        <f>IFERROR(VLOOKUP($B500,'[1]Market Cap'!$G:$I,3,FALSE),"-")</f>
        <v>Small Cap</v>
      </c>
      <c r="T500" s="13"/>
      <c r="U500" s="13"/>
      <c r="V500" s="21">
        <f t="shared" si="244"/>
        <v>0</v>
      </c>
      <c r="W500" s="21">
        <f t="shared" si="244"/>
        <v>0</v>
      </c>
      <c r="X500" s="21">
        <f t="shared" si="244"/>
        <v>0</v>
      </c>
      <c r="Y500" s="22">
        <f t="shared" si="218"/>
        <v>0</v>
      </c>
      <c r="Z500" s="13">
        <f t="shared" si="219"/>
        <v>0</v>
      </c>
      <c r="AA500" s="23">
        <f t="shared" si="220"/>
        <v>0</v>
      </c>
      <c r="AB500" s="23">
        <f t="shared" si="221"/>
        <v>0</v>
      </c>
      <c r="AC500" s="23">
        <f t="shared" si="222"/>
        <v>0</v>
      </c>
      <c r="AD500" s="24">
        <f t="shared" si="223"/>
        <v>0</v>
      </c>
      <c r="AE500" s="25">
        <f>IFERROR(VLOOKUP($B500,'[1]Market Cap'!$G:$I,2,FALSE),"-")</f>
        <v>12645.701033249999</v>
      </c>
      <c r="AF500" s="20">
        <f t="shared" si="224"/>
        <v>0</v>
      </c>
      <c r="AG500" s="17">
        <f t="shared" si="225"/>
        <v>1</v>
      </c>
      <c r="AH500" s="17">
        <f t="shared" si="226"/>
        <v>0</v>
      </c>
      <c r="AI500" s="17" t="str">
        <f t="shared" si="227"/>
        <v>-</v>
      </c>
      <c r="AJ500" s="26">
        <f>IFERROR(VLOOKUP($B500,'[1]Paste Only'!$D:$AM,26,FALSE),"-")</f>
        <v>728</v>
      </c>
      <c r="AK500" s="26">
        <f>IFERROR(VLOOKUP($B500,'[1]Paste Only'!$D:$AM,23,FALSE),"-")</f>
        <v>1305</v>
      </c>
      <c r="AL500" s="26">
        <f>IFERROR(VLOOKUP($B500,'[1]Paste Only'!$D:$AM,22,FALSE),"-")</f>
        <v>520</v>
      </c>
      <c r="AM500" s="21">
        <f t="shared" si="245"/>
        <v>-0.1315609998286793</v>
      </c>
      <c r="AN500" s="21">
        <f t="shared" si="245"/>
        <v>0.55674848244996378</v>
      </c>
      <c r="AO500" s="21">
        <f t="shared" si="245"/>
        <v>-0.37968642844905665</v>
      </c>
      <c r="AP500" s="27">
        <f t="shared" si="228"/>
        <v>0</v>
      </c>
      <c r="AQ500" s="27">
        <f t="shared" si="229"/>
        <v>0</v>
      </c>
      <c r="AR500" s="27">
        <f t="shared" si="230"/>
        <v>838.28570556640625</v>
      </c>
      <c r="AS500" s="27">
        <f t="shared" si="231"/>
        <v>838.28570556640625</v>
      </c>
      <c r="AT500" s="27">
        <f t="shared" si="232"/>
        <v>0</v>
      </c>
      <c r="AU500" s="27">
        <f t="shared" si="233"/>
        <v>0</v>
      </c>
      <c r="AV500" s="21">
        <f t="shared" si="234"/>
        <v>0.3</v>
      </c>
      <c r="AW500" s="27">
        <f t="shared" si="235"/>
        <v>838.28570556640625</v>
      </c>
      <c r="AX500" s="27">
        <f t="shared" si="236"/>
        <v>838.28570556640625</v>
      </c>
      <c r="AY500" s="27">
        <f t="shared" si="237"/>
        <v>838.28570556640625</v>
      </c>
      <c r="AZ500" s="21">
        <f t="shared" si="238"/>
        <v>-0.24529758670591384</v>
      </c>
      <c r="BA500" s="21">
        <f t="shared" si="239"/>
        <v>-0.24529758670591384</v>
      </c>
      <c r="BB500" s="28">
        <f t="shared" si="240"/>
        <v>838.28570556640625</v>
      </c>
      <c r="BC500" s="28" t="s">
        <v>81</v>
      </c>
      <c r="BD500" s="28" t="s">
        <v>81</v>
      </c>
      <c r="BE500" s="28" t="s">
        <v>81</v>
      </c>
      <c r="BF500" s="28" t="str">
        <f t="shared" si="241"/>
        <v>-</v>
      </c>
      <c r="BG500" s="29">
        <f t="shared" si="242"/>
        <v>0</v>
      </c>
      <c r="BH500" s="29">
        <f t="shared" si="242"/>
        <v>0</v>
      </c>
      <c r="BI500" s="29">
        <f t="shared" si="242"/>
        <v>0</v>
      </c>
      <c r="BJ500" s="29">
        <f t="shared" si="215"/>
        <v>0</v>
      </c>
      <c r="BK500" s="29"/>
    </row>
    <row r="501" spans="1:64" x14ac:dyDescent="0.25">
      <c r="A501" s="13" t="s">
        <v>1557</v>
      </c>
      <c r="B501" s="13" t="s">
        <v>1558</v>
      </c>
      <c r="C501" s="13" t="s">
        <v>1559</v>
      </c>
      <c r="D501" s="13" t="str">
        <f>IFERROR(VLOOKUP($B501,[1]GICS!$C:$D,2,FALSE),"-")</f>
        <v>Health Care</v>
      </c>
      <c r="E501" s="14">
        <f>IFERROR(IF(VLOOKUP($B501,'[1]Paste Only'!$D:$AM,4,FALSE)="-",VLOOKUP($B501,'[1]Market Cap'!$A:$J,10,FALSE),VLOOKUP($B501,'[1]Paste Only'!$D:$AM,4,FALSE)),"-")</f>
        <v>936.65</v>
      </c>
      <c r="F501" s="14">
        <f>IFERROR(VLOOKUP($B501,'[1]Paste Only'!$D:$AM,5,FALSE),"-")</f>
        <v>1204.2857666015625</v>
      </c>
      <c r="G501" s="15">
        <f>IFERROR(VLOOKUP($B501,'[1]Paste Only'!$D:$AM,6,FALSE),"-")</f>
        <v>7</v>
      </c>
      <c r="H501" s="15">
        <f>IFERROR(VLOOKUP($B501,'[1]Paste Only'!$D:$AM,7,FALSE),"-")</f>
        <v>0</v>
      </c>
      <c r="I501" s="15">
        <f>IFERROR(VLOOKUP($B501,'[1]Paste Only'!$D:$AM,8,FALSE),"-")</f>
        <v>0</v>
      </c>
      <c r="J501" s="16"/>
      <c r="K501" s="16"/>
      <c r="L501" s="14">
        <f>IFERROR(VLOOKUP($B501,'[1]Paste Only'!$D:$AM,12,FALSE),"-")</f>
        <v>39.630000000000003</v>
      </c>
      <c r="M501" s="14" t="str">
        <f>IFERROR(VLOOKUP($B501,'[1]Paste Only'!$D:$AM,15,FALSE),"-")</f>
        <v>-</v>
      </c>
      <c r="N501" s="17"/>
      <c r="O501" s="18"/>
      <c r="P501" s="19">
        <f t="shared" si="243"/>
        <v>0</v>
      </c>
      <c r="Q501" s="20">
        <f t="shared" si="216"/>
        <v>0.28573721945397157</v>
      </c>
      <c r="R501" s="13">
        <f t="shared" si="217"/>
        <v>7</v>
      </c>
      <c r="S501" s="13" t="str">
        <f>IFERROR(VLOOKUP($B501,'[1]Market Cap'!$G:$I,3,FALSE),"-")</f>
        <v>Small Cap</v>
      </c>
      <c r="T501" s="13"/>
      <c r="U501" s="13"/>
      <c r="V501" s="21">
        <f t="shared" si="244"/>
        <v>0</v>
      </c>
      <c r="W501" s="21">
        <f t="shared" si="244"/>
        <v>0</v>
      </c>
      <c r="X501" s="21">
        <f t="shared" si="244"/>
        <v>0</v>
      </c>
      <c r="Y501" s="22">
        <f t="shared" si="218"/>
        <v>0</v>
      </c>
      <c r="Z501" s="13">
        <f t="shared" si="219"/>
        <v>0</v>
      </c>
      <c r="AA501" s="23">
        <f t="shared" si="220"/>
        <v>0</v>
      </c>
      <c r="AB501" s="23">
        <f t="shared" si="221"/>
        <v>0</v>
      </c>
      <c r="AC501" s="23">
        <f t="shared" si="222"/>
        <v>0</v>
      </c>
      <c r="AD501" s="24">
        <f t="shared" si="223"/>
        <v>0</v>
      </c>
      <c r="AE501" s="25">
        <f>IFERROR(VLOOKUP($B501,'[1]Market Cap'!$G:$I,2,FALSE),"-")</f>
        <v>11490.948460420001</v>
      </c>
      <c r="AF501" s="20">
        <f t="shared" si="224"/>
        <v>0</v>
      </c>
      <c r="AG501" s="17">
        <f t="shared" si="225"/>
        <v>0</v>
      </c>
      <c r="AH501" s="17">
        <f t="shared" si="226"/>
        <v>0</v>
      </c>
      <c r="AI501" s="17" t="str">
        <f t="shared" si="227"/>
        <v>-</v>
      </c>
      <c r="AJ501" s="26">
        <f>IFERROR(VLOOKUP($B501,'[1]Paste Only'!$D:$AM,26,FALSE),"-")</f>
        <v>1207</v>
      </c>
      <c r="AK501" s="26">
        <f>IFERROR(VLOOKUP($B501,'[1]Paste Only'!$D:$AM,23,FALSE),"-")</f>
        <v>1325</v>
      </c>
      <c r="AL501" s="26">
        <f>IFERROR(VLOOKUP($B501,'[1]Paste Only'!$D:$AM,22,FALSE),"-")</f>
        <v>1147</v>
      </c>
      <c r="AM501" s="21">
        <f t="shared" si="245"/>
        <v>2.2538117394652613E-3</v>
      </c>
      <c r="AN501" s="21">
        <f t="shared" si="245"/>
        <v>0.10023720012824477</v>
      </c>
      <c r="AO501" s="21">
        <f t="shared" si="245"/>
        <v>-4.7568250153134484E-2</v>
      </c>
      <c r="AP501" s="27">
        <f t="shared" si="228"/>
        <v>0</v>
      </c>
      <c r="AQ501" s="27">
        <f t="shared" si="229"/>
        <v>0</v>
      </c>
      <c r="AR501" s="27">
        <f t="shared" si="230"/>
        <v>1204.2857666015625</v>
      </c>
      <c r="AS501" s="27">
        <f t="shared" si="231"/>
        <v>1204.2857666015625</v>
      </c>
      <c r="AT501" s="27">
        <f t="shared" si="232"/>
        <v>0</v>
      </c>
      <c r="AU501" s="27">
        <f t="shared" si="233"/>
        <v>0</v>
      </c>
      <c r="AV501" s="21">
        <f t="shared" si="234"/>
        <v>1</v>
      </c>
      <c r="AW501" s="27">
        <f t="shared" si="235"/>
        <v>1204.2857666015625</v>
      </c>
      <c r="AX501" s="27">
        <f t="shared" si="236"/>
        <v>1204.2857666015625</v>
      </c>
      <c r="AY501" s="27">
        <f t="shared" si="237"/>
        <v>1207</v>
      </c>
      <c r="AZ501" s="21">
        <f t="shared" si="238"/>
        <v>0.28863502909304439</v>
      </c>
      <c r="BA501" s="21">
        <f t="shared" si="239"/>
        <v>0.28863502909304439</v>
      </c>
      <c r="BB501" s="28">
        <f t="shared" si="240"/>
        <v>1204.2857666015625</v>
      </c>
      <c r="BC501" s="28" t="s">
        <v>81</v>
      </c>
      <c r="BD501" s="28" t="s">
        <v>81</v>
      </c>
      <c r="BE501" s="28" t="s">
        <v>81</v>
      </c>
      <c r="BF501" s="28" t="str">
        <f t="shared" si="241"/>
        <v>-</v>
      </c>
      <c r="BG501" s="29">
        <f t="shared" si="242"/>
        <v>0</v>
      </c>
      <c r="BH501" s="29">
        <f t="shared" si="242"/>
        <v>0</v>
      </c>
      <c r="BI501" s="29">
        <f t="shared" si="242"/>
        <v>0</v>
      </c>
      <c r="BJ501" s="29">
        <f t="shared" si="215"/>
        <v>0</v>
      </c>
      <c r="BK501" s="29"/>
    </row>
    <row r="502" spans="1:64" x14ac:dyDescent="0.25">
      <c r="A502" s="13" t="s">
        <v>1560</v>
      </c>
      <c r="B502" s="13" t="s">
        <v>1561</v>
      </c>
      <c r="C502" s="13" t="s">
        <v>1562</v>
      </c>
      <c r="D502" s="13" t="str">
        <f>IFERROR(VLOOKUP($B502,[1]GICS!$C:$D,2,FALSE),"-")</f>
        <v>Financials</v>
      </c>
      <c r="E502" s="14">
        <f>IFERROR(IF(VLOOKUP($B502,'[1]Paste Only'!$D:$AM,4,FALSE)="-",VLOOKUP($B502,'[1]Market Cap'!$A:$J,10,FALSE),VLOOKUP($B502,'[1]Paste Only'!$D:$AM,4,FALSE)),"-")</f>
        <v>15.95</v>
      </c>
      <c r="F502" s="14">
        <f>IFERROR(VLOOKUP($B502,'[1]Paste Only'!$D:$AM,5,FALSE),"-")</f>
        <v>19.5</v>
      </c>
      <c r="G502" s="15">
        <f>IFERROR(VLOOKUP($B502,'[1]Paste Only'!$D:$AM,6,FALSE),"-")</f>
        <v>2</v>
      </c>
      <c r="H502" s="15">
        <f>IFERROR(VLOOKUP($B502,'[1]Paste Only'!$D:$AM,7,FALSE),"-")</f>
        <v>0</v>
      </c>
      <c r="I502" s="15">
        <f>IFERROR(VLOOKUP($B502,'[1]Paste Only'!$D:$AM,8,FALSE),"-")</f>
        <v>0</v>
      </c>
      <c r="J502" s="16"/>
      <c r="K502" s="16"/>
      <c r="L502" s="14">
        <f>IFERROR(VLOOKUP($B502,'[1]Paste Only'!$D:$AM,12,FALSE),"-")</f>
        <v>0.75991955</v>
      </c>
      <c r="M502" s="14">
        <f>IFERROR(VLOOKUP($B502,'[1]Paste Only'!$D:$AM,15,FALSE),"-")</f>
        <v>0.72298850574712648</v>
      </c>
      <c r="N502" s="17"/>
      <c r="O502" s="18"/>
      <c r="P502" s="19">
        <f t="shared" si="243"/>
        <v>-4.859862370019763E-2</v>
      </c>
      <c r="Q502" s="20">
        <f t="shared" si="216"/>
        <v>0.22257053291536066</v>
      </c>
      <c r="R502" s="13">
        <f t="shared" si="217"/>
        <v>2</v>
      </c>
      <c r="S502" s="13" t="str">
        <f>IFERROR(VLOOKUP($B502,'[1]Market Cap'!$G:$I,3,FALSE),"-")</f>
        <v>Small Cap</v>
      </c>
      <c r="T502" s="13"/>
      <c r="U502" s="13"/>
      <c r="V502" s="21">
        <f t="shared" si="244"/>
        <v>0</v>
      </c>
      <c r="W502" s="21">
        <f t="shared" si="244"/>
        <v>0</v>
      </c>
      <c r="X502" s="21">
        <f t="shared" si="244"/>
        <v>0</v>
      </c>
      <c r="Y502" s="22">
        <f t="shared" si="218"/>
        <v>0</v>
      </c>
      <c r="Z502" s="13">
        <f t="shared" si="219"/>
        <v>0</v>
      </c>
      <c r="AA502" s="23">
        <f t="shared" si="220"/>
        <v>0</v>
      </c>
      <c r="AB502" s="23">
        <f t="shared" si="221"/>
        <v>0</v>
      </c>
      <c r="AC502" s="23">
        <f t="shared" si="222"/>
        <v>0</v>
      </c>
      <c r="AD502" s="24">
        <f t="shared" si="223"/>
        <v>0</v>
      </c>
      <c r="AE502" s="25">
        <f>IFERROR(VLOOKUP($B502,'[1]Market Cap'!$G:$I,2,FALSE),"-")</f>
        <v>5576.7911281500001</v>
      </c>
      <c r="AF502" s="20">
        <f t="shared" si="224"/>
        <v>0</v>
      </c>
      <c r="AG502" s="17">
        <f t="shared" si="225"/>
        <v>0</v>
      </c>
      <c r="AH502" s="17">
        <f t="shared" si="226"/>
        <v>0</v>
      </c>
      <c r="AI502" s="17" t="str">
        <f t="shared" si="227"/>
        <v>-</v>
      </c>
      <c r="AJ502" s="26">
        <f>IFERROR(VLOOKUP($B502,'[1]Paste Only'!$D:$AM,26,FALSE),"-")</f>
        <v>19.5</v>
      </c>
      <c r="AK502" s="26">
        <f>IFERROR(VLOOKUP($B502,'[1]Paste Only'!$D:$AM,23,FALSE),"-")</f>
        <v>20</v>
      </c>
      <c r="AL502" s="26">
        <f>IFERROR(VLOOKUP($B502,'[1]Paste Only'!$D:$AM,22,FALSE),"-")</f>
        <v>19</v>
      </c>
      <c r="AM502" s="21">
        <f t="shared" si="245"/>
        <v>0</v>
      </c>
      <c r="AN502" s="21">
        <f t="shared" si="245"/>
        <v>2.564102564102555E-2</v>
      </c>
      <c r="AO502" s="21">
        <f t="shared" si="245"/>
        <v>-2.5641025641025661E-2</v>
      </c>
      <c r="AP502" s="27">
        <f t="shared" si="228"/>
        <v>0</v>
      </c>
      <c r="AQ502" s="27">
        <f t="shared" si="229"/>
        <v>0</v>
      </c>
      <c r="AR502" s="27">
        <f t="shared" si="230"/>
        <v>19.5</v>
      </c>
      <c r="AS502" s="27">
        <f t="shared" si="231"/>
        <v>19.5</v>
      </c>
      <c r="AT502" s="27">
        <f t="shared" si="232"/>
        <v>0</v>
      </c>
      <c r="AU502" s="27">
        <f t="shared" si="233"/>
        <v>0</v>
      </c>
      <c r="AV502" s="21">
        <f t="shared" si="234"/>
        <v>1</v>
      </c>
      <c r="AW502" s="27">
        <f t="shared" si="235"/>
        <v>19.5</v>
      </c>
      <c r="AX502" s="27">
        <f t="shared" si="236"/>
        <v>19.5</v>
      </c>
      <c r="AY502" s="27">
        <f t="shared" si="237"/>
        <v>19.5</v>
      </c>
      <c r="AZ502" s="21">
        <f t="shared" si="238"/>
        <v>0.22257053291536066</v>
      </c>
      <c r="BA502" s="21">
        <f t="shared" si="239"/>
        <v>0.22257053291536066</v>
      </c>
      <c r="BB502" s="28">
        <f t="shared" si="240"/>
        <v>19.5</v>
      </c>
      <c r="BC502" s="28" t="s">
        <v>81</v>
      </c>
      <c r="BD502" s="28" t="s">
        <v>81</v>
      </c>
      <c r="BE502" s="28" t="s">
        <v>81</v>
      </c>
      <c r="BF502" s="28" t="str">
        <f t="shared" si="241"/>
        <v>-</v>
      </c>
      <c r="BG502" s="29">
        <f t="shared" si="242"/>
        <v>0</v>
      </c>
      <c r="BH502" s="29">
        <f t="shared" si="242"/>
        <v>0</v>
      </c>
      <c r="BI502" s="29">
        <f t="shared" si="242"/>
        <v>0</v>
      </c>
      <c r="BJ502" s="29">
        <f t="shared" si="215"/>
        <v>0</v>
      </c>
      <c r="BK502" s="29"/>
    </row>
    <row r="503" spans="1:64" x14ac:dyDescent="0.25">
      <c r="A503" s="13" t="s">
        <v>1563</v>
      </c>
      <c r="B503" s="13" t="s">
        <v>1564</v>
      </c>
      <c r="C503" s="13" t="s">
        <v>1565</v>
      </c>
      <c r="D503" s="13" t="str">
        <f>IFERROR(VLOOKUP($B503,[1]GICS!$C:$D,2,FALSE),"-")</f>
        <v>Industrials</v>
      </c>
      <c r="E503" s="14">
        <f>IFERROR(IF(VLOOKUP($B503,'[1]Paste Only'!$D:$AM,4,FALSE)="-",VLOOKUP($B503,'[1]Market Cap'!$A:$J,10,FALSE),VLOOKUP($B503,'[1]Paste Only'!$D:$AM,4,FALSE)),"-")</f>
        <v>2597.6</v>
      </c>
      <c r="F503" s="14">
        <f>IFERROR(VLOOKUP($B503,'[1]Paste Only'!$D:$AM,5,FALSE),"-")</f>
        <v>2808.60009765625</v>
      </c>
      <c r="G503" s="15">
        <f>IFERROR(VLOOKUP($B503,'[1]Paste Only'!$D:$AM,6,FALSE),"-")</f>
        <v>8</v>
      </c>
      <c r="H503" s="15">
        <f>IFERROR(VLOOKUP($B503,'[1]Paste Only'!$D:$AM,7,FALSE),"-")</f>
        <v>1</v>
      </c>
      <c r="I503" s="15">
        <f>IFERROR(VLOOKUP($B503,'[1]Paste Only'!$D:$AM,8,FALSE),"-")</f>
        <v>1</v>
      </c>
      <c r="J503" s="16"/>
      <c r="K503" s="16"/>
      <c r="L503" s="14">
        <f>IFERROR(VLOOKUP($B503,'[1]Paste Only'!$D:$AM,12,FALSE),"-")</f>
        <v>33.340000000000003</v>
      </c>
      <c r="M503" s="14">
        <f>IFERROR(VLOOKUP($B503,'[1]Paste Only'!$D:$AM,15,FALSE),"-")</f>
        <v>42.803206896551728</v>
      </c>
      <c r="N503" s="17"/>
      <c r="O503" s="18"/>
      <c r="P503" s="19">
        <f t="shared" si="243"/>
        <v>0.28383943900874997</v>
      </c>
      <c r="Q503" s="20">
        <f t="shared" si="216"/>
        <v>8.1228864203976681E-2</v>
      </c>
      <c r="R503" s="13">
        <f t="shared" si="217"/>
        <v>10</v>
      </c>
      <c r="S503" s="13" t="str">
        <f>IFERROR(VLOOKUP($B503,'[1]Market Cap'!$G:$I,3,FALSE),"-")</f>
        <v>Small Cap</v>
      </c>
      <c r="T503" s="13"/>
      <c r="U503" s="13"/>
      <c r="V503" s="21">
        <f t="shared" si="244"/>
        <v>0</v>
      </c>
      <c r="W503" s="21">
        <f t="shared" si="244"/>
        <v>0</v>
      </c>
      <c r="X503" s="21">
        <f t="shared" si="244"/>
        <v>0</v>
      </c>
      <c r="Y503" s="22">
        <f t="shared" si="218"/>
        <v>0</v>
      </c>
      <c r="Z503" s="13">
        <f t="shared" si="219"/>
        <v>0</v>
      </c>
      <c r="AA503" s="23">
        <f t="shared" si="220"/>
        <v>0</v>
      </c>
      <c r="AB503" s="23">
        <f t="shared" si="221"/>
        <v>0</v>
      </c>
      <c r="AC503" s="23">
        <f t="shared" si="222"/>
        <v>0</v>
      </c>
      <c r="AD503" s="24">
        <f t="shared" si="223"/>
        <v>0</v>
      </c>
      <c r="AE503" s="25">
        <f>IFERROR(VLOOKUP($B503,'[1]Market Cap'!$G:$I,2,FALSE),"-")</f>
        <v>15764.20733936</v>
      </c>
      <c r="AF503" s="20">
        <f t="shared" si="224"/>
        <v>0</v>
      </c>
      <c r="AG503" s="17">
        <f t="shared" si="225"/>
        <v>0</v>
      </c>
      <c r="AH503" s="17">
        <f t="shared" si="226"/>
        <v>0</v>
      </c>
      <c r="AI503" s="17" t="str">
        <f t="shared" si="227"/>
        <v>-</v>
      </c>
      <c r="AJ503" s="26">
        <f>IFERROR(VLOOKUP($B503,'[1]Paste Only'!$D:$AM,26,FALSE),"-")</f>
        <v>2822.5</v>
      </c>
      <c r="AK503" s="26">
        <f>IFERROR(VLOOKUP($B503,'[1]Paste Only'!$D:$AM,23,FALSE),"-")</f>
        <v>3220</v>
      </c>
      <c r="AL503" s="26">
        <f>IFERROR(VLOOKUP($B503,'[1]Paste Only'!$D:$AM,22,FALSE),"-")</f>
        <v>2300</v>
      </c>
      <c r="AM503" s="21">
        <f t="shared" si="245"/>
        <v>4.9490500108397839E-3</v>
      </c>
      <c r="AN503" s="21">
        <f t="shared" si="245"/>
        <v>0.14647863278473117</v>
      </c>
      <c r="AO503" s="21">
        <f t="shared" si="245"/>
        <v>-0.18108669086804918</v>
      </c>
      <c r="AP503" s="27">
        <f t="shared" si="228"/>
        <v>0</v>
      </c>
      <c r="AQ503" s="27">
        <f t="shared" si="229"/>
        <v>0</v>
      </c>
      <c r="AR503" s="27">
        <f t="shared" si="230"/>
        <v>2808.60009765625</v>
      </c>
      <c r="AS503" s="27">
        <f t="shared" si="231"/>
        <v>2808.60009765625</v>
      </c>
      <c r="AT503" s="27">
        <f t="shared" si="232"/>
        <v>0</v>
      </c>
      <c r="AU503" s="27">
        <f t="shared" si="233"/>
        <v>0</v>
      </c>
      <c r="AV503" s="21">
        <f t="shared" si="234"/>
        <v>0.8</v>
      </c>
      <c r="AW503" s="27">
        <f t="shared" si="235"/>
        <v>2808.60009765625</v>
      </c>
      <c r="AX503" s="27">
        <f t="shared" si="236"/>
        <v>2808.60009765625</v>
      </c>
      <c r="AY503" s="27">
        <f t="shared" si="237"/>
        <v>2808.60009765625</v>
      </c>
      <c r="AZ503" s="21">
        <f t="shared" si="238"/>
        <v>8.1228864203976681E-2</v>
      </c>
      <c r="BA503" s="21">
        <f t="shared" si="239"/>
        <v>8.1228864203976681E-2</v>
      </c>
      <c r="BB503" s="28">
        <f t="shared" si="240"/>
        <v>2808.60009765625</v>
      </c>
      <c r="BC503" s="28" t="s">
        <v>81</v>
      </c>
      <c r="BD503" s="28" t="s">
        <v>81</v>
      </c>
      <c r="BE503" s="28" t="s">
        <v>81</v>
      </c>
      <c r="BF503" s="28" t="str">
        <f t="shared" si="241"/>
        <v>-</v>
      </c>
      <c r="BG503" s="29">
        <f t="shared" si="242"/>
        <v>0</v>
      </c>
      <c r="BH503" s="29">
        <f t="shared" si="242"/>
        <v>0</v>
      </c>
      <c r="BI503" s="29">
        <f t="shared" si="242"/>
        <v>0</v>
      </c>
      <c r="BJ503" s="29">
        <f t="shared" si="215"/>
        <v>0</v>
      </c>
      <c r="BK503" s="29"/>
    </row>
    <row r="504" spans="1:64" x14ac:dyDescent="0.25">
      <c r="A504" s="13" t="s">
        <v>1566</v>
      </c>
      <c r="B504" s="13" t="s">
        <v>1567</v>
      </c>
      <c r="C504" s="13" t="s">
        <v>1568</v>
      </c>
      <c r="D504" s="13" t="str">
        <f>IFERROR(VLOOKUP($B504,[1]GICS!$C:$D,2,FALSE),"-")</f>
        <v>-</v>
      </c>
      <c r="E504" s="14">
        <f>IFERROR(IF(VLOOKUP($B504,'[1]Paste Only'!$D:$AM,4,FALSE)="-",VLOOKUP($B504,'[1]Market Cap'!$A:$J,10,FALSE),VLOOKUP($B504,'[1]Paste Only'!$D:$AM,4,FALSE)),"-")</f>
        <v>0</v>
      </c>
      <c r="F504" s="14" t="str">
        <f>IFERROR(VLOOKUP($B504,'[1]Paste Only'!$D:$AM,5,FALSE),"-")</f>
        <v>-</v>
      </c>
      <c r="G504" s="15">
        <f>IFERROR(VLOOKUP($B504,'[1]Paste Only'!$D:$AM,6,FALSE),"-")</f>
        <v>0</v>
      </c>
      <c r="H504" s="15">
        <f>IFERROR(VLOOKUP($B504,'[1]Paste Only'!$D:$AM,7,FALSE),"-")</f>
        <v>0</v>
      </c>
      <c r="I504" s="15">
        <f>IFERROR(VLOOKUP($B504,'[1]Paste Only'!$D:$AM,8,FALSE),"-")</f>
        <v>0</v>
      </c>
      <c r="J504" s="16"/>
      <c r="K504" s="16"/>
      <c r="L504" s="14">
        <f>IFERROR(VLOOKUP($B504,'[1]Paste Only'!$D:$AM,12,FALSE),"-")</f>
        <v>9.89</v>
      </c>
      <c r="M504" s="14" t="str">
        <f>IFERROR(VLOOKUP($B504,'[1]Paste Only'!$D:$AM,15,FALSE),"-")</f>
        <v>-</v>
      </c>
      <c r="N504" s="17"/>
      <c r="O504" s="18"/>
      <c r="P504" s="19">
        <f t="shared" si="243"/>
        <v>0</v>
      </c>
      <c r="Q504" s="20">
        <f t="shared" si="216"/>
        <v>0</v>
      </c>
      <c r="R504" s="13">
        <f t="shared" si="217"/>
        <v>0</v>
      </c>
      <c r="S504" s="13" t="str">
        <f>IFERROR(VLOOKUP($B504,'[1]Market Cap'!$G:$I,3,FALSE),"-")</f>
        <v>Small Cap</v>
      </c>
      <c r="T504" s="13"/>
      <c r="U504" s="13"/>
      <c r="V504" s="21">
        <f t="shared" si="244"/>
        <v>0</v>
      </c>
      <c r="W504" s="21">
        <f t="shared" si="244"/>
        <v>0</v>
      </c>
      <c r="X504" s="21">
        <f t="shared" si="244"/>
        <v>0</v>
      </c>
      <c r="Y504" s="22">
        <f t="shared" si="218"/>
        <v>0</v>
      </c>
      <c r="Z504" s="13">
        <f t="shared" si="219"/>
        <v>0</v>
      </c>
      <c r="AA504" s="23">
        <f t="shared" si="220"/>
        <v>0</v>
      </c>
      <c r="AB504" s="23">
        <f t="shared" si="221"/>
        <v>0</v>
      </c>
      <c r="AC504" s="23">
        <f t="shared" si="222"/>
        <v>0</v>
      </c>
      <c r="AD504" s="24">
        <f t="shared" si="223"/>
        <v>0</v>
      </c>
      <c r="AE504" s="25">
        <f>IFERROR(VLOOKUP($B504,'[1]Market Cap'!$G:$I,2,FALSE),"-")</f>
        <v>0</v>
      </c>
      <c r="AF504" s="20">
        <f t="shared" si="224"/>
        <v>0</v>
      </c>
      <c r="AG504" s="17">
        <f t="shared" si="225"/>
        <v>0</v>
      </c>
      <c r="AH504" s="17">
        <f t="shared" si="226"/>
        <v>0</v>
      </c>
      <c r="AI504" s="17" t="str">
        <f t="shared" si="227"/>
        <v>-</v>
      </c>
      <c r="AJ504" s="26" t="str">
        <f>IFERROR(VLOOKUP($B504,'[1]Paste Only'!$D:$AM,26,FALSE),"-")</f>
        <v>-</v>
      </c>
      <c r="AK504" s="26" t="str">
        <f>IFERROR(VLOOKUP($B504,'[1]Paste Only'!$D:$AM,23,FALSE),"-")</f>
        <v>-</v>
      </c>
      <c r="AL504" s="26" t="str">
        <f>IFERROR(VLOOKUP($B504,'[1]Paste Only'!$D:$AM,22,FALSE),"-")</f>
        <v>-</v>
      </c>
      <c r="AM504" s="21" t="str">
        <f t="shared" si="245"/>
        <v>-</v>
      </c>
      <c r="AN504" s="21" t="str">
        <f t="shared" si="245"/>
        <v>-</v>
      </c>
      <c r="AO504" s="21" t="str">
        <f t="shared" si="245"/>
        <v>-</v>
      </c>
      <c r="AP504" s="27">
        <f t="shared" si="228"/>
        <v>0</v>
      </c>
      <c r="AQ504" s="27" t="str">
        <f t="shared" si="229"/>
        <v>-</v>
      </c>
      <c r="AR504" s="27" t="str">
        <f t="shared" si="230"/>
        <v>-</v>
      </c>
      <c r="AS504" s="27">
        <f t="shared" si="231"/>
        <v>0</v>
      </c>
      <c r="AT504" s="27">
        <f t="shared" si="232"/>
        <v>0</v>
      </c>
      <c r="AU504" s="27">
        <f t="shared" si="233"/>
        <v>0</v>
      </c>
      <c r="AV504" s="21" t="str">
        <f t="shared" si="234"/>
        <v>0</v>
      </c>
      <c r="AW504" s="27">
        <f t="shared" si="235"/>
        <v>0</v>
      </c>
      <c r="AX504" s="27" t="str">
        <f t="shared" si="236"/>
        <v>-</v>
      </c>
      <c r="AY504" s="27" t="str">
        <f t="shared" si="237"/>
        <v>-</v>
      </c>
      <c r="AZ504" s="21" t="str">
        <f t="shared" si="238"/>
        <v>-</v>
      </c>
      <c r="BA504" s="21" t="str">
        <f t="shared" si="239"/>
        <v>-</v>
      </c>
      <c r="BB504" s="28" t="str">
        <f t="shared" si="240"/>
        <v>-</v>
      </c>
      <c r="BC504" s="28" t="s">
        <v>81</v>
      </c>
      <c r="BD504" s="28" t="s">
        <v>81</v>
      </c>
      <c r="BE504" s="28" t="s">
        <v>81</v>
      </c>
      <c r="BF504" s="28" t="str">
        <f t="shared" si="241"/>
        <v>-</v>
      </c>
      <c r="BG504" s="29">
        <f t="shared" si="242"/>
        <v>0</v>
      </c>
      <c r="BH504" s="29">
        <f t="shared" si="242"/>
        <v>0</v>
      </c>
      <c r="BI504" s="29">
        <f t="shared" si="242"/>
        <v>0</v>
      </c>
      <c r="BJ504" s="29">
        <f t="shared" si="215"/>
        <v>0</v>
      </c>
      <c r="BK504" s="29"/>
    </row>
    <row r="505" spans="1:64" x14ac:dyDescent="0.25">
      <c r="A505" s="13" t="s">
        <v>1569</v>
      </c>
      <c r="B505" s="13" t="s">
        <v>1570</v>
      </c>
      <c r="C505" s="13" t="s">
        <v>1571</v>
      </c>
      <c r="D505" s="13" t="str">
        <f>IFERROR(VLOOKUP($B505,[1]GICS!$C:$D,2,FALSE),"-")</f>
        <v>Consumer Staples</v>
      </c>
      <c r="E505" s="14">
        <f>IFERROR(IF(VLOOKUP($B505,'[1]Paste Only'!$D:$AM,4,FALSE)="-",VLOOKUP($B505,'[1]Market Cap'!$A:$J,10,FALSE),VLOOKUP($B505,'[1]Paste Only'!$D:$AM,4,FALSE)),"-")</f>
        <v>2538.15</v>
      </c>
      <c r="F505" s="14">
        <f>IFERROR(VLOOKUP($B505,'[1]Paste Only'!$D:$AM,5,FALSE),"-")</f>
        <v>2484</v>
      </c>
      <c r="G505" s="15">
        <f>IFERROR(VLOOKUP($B505,'[1]Paste Only'!$D:$AM,6,FALSE),"-")</f>
        <v>5</v>
      </c>
      <c r="H505" s="15">
        <f>IFERROR(VLOOKUP($B505,'[1]Paste Only'!$D:$AM,7,FALSE),"-")</f>
        <v>1</v>
      </c>
      <c r="I505" s="15">
        <f>IFERROR(VLOOKUP($B505,'[1]Paste Only'!$D:$AM,8,FALSE),"-")</f>
        <v>0</v>
      </c>
      <c r="J505" s="16"/>
      <c r="K505" s="16"/>
      <c r="L505" s="14">
        <f>IFERROR(VLOOKUP($B505,'[1]Paste Only'!$D:$AM,12,FALSE),"-")</f>
        <v>54.52</v>
      </c>
      <c r="M505" s="14">
        <f>IFERROR(VLOOKUP($B505,'[1]Paste Only'!$D:$AM,15,FALSE),"-")</f>
        <v>72.710574712643677</v>
      </c>
      <c r="N505" s="17"/>
      <c r="O505" s="18"/>
      <c r="P505" s="19">
        <f t="shared" si="243"/>
        <v>0.33364957286580466</v>
      </c>
      <c r="Q505" s="20">
        <f t="shared" si="216"/>
        <v>-2.1334436499024889E-2</v>
      </c>
      <c r="R505" s="13">
        <f t="shared" si="217"/>
        <v>6</v>
      </c>
      <c r="S505" s="13" t="str">
        <f>IFERROR(VLOOKUP($B505,'[1]Market Cap'!$G:$I,3,FALSE),"-")</f>
        <v>Small Cap</v>
      </c>
      <c r="T505" s="13"/>
      <c r="U505" s="13"/>
      <c r="V505" s="21">
        <f t="shared" si="244"/>
        <v>0</v>
      </c>
      <c r="W505" s="21">
        <f t="shared" si="244"/>
        <v>0</v>
      </c>
      <c r="X505" s="21">
        <f t="shared" si="244"/>
        <v>0</v>
      </c>
      <c r="Y505" s="22">
        <f t="shared" si="218"/>
        <v>0</v>
      </c>
      <c r="Z505" s="13">
        <f t="shared" si="219"/>
        <v>0</v>
      </c>
      <c r="AA505" s="23">
        <f t="shared" si="220"/>
        <v>0</v>
      </c>
      <c r="AB505" s="23">
        <f t="shared" si="221"/>
        <v>0</v>
      </c>
      <c r="AC505" s="23">
        <f t="shared" si="222"/>
        <v>0</v>
      </c>
      <c r="AD505" s="24">
        <f t="shared" si="223"/>
        <v>0</v>
      </c>
      <c r="AE505" s="25">
        <f>IFERROR(VLOOKUP($B505,'[1]Market Cap'!$G:$I,2,FALSE),"-")</f>
        <v>16150.792629359999</v>
      </c>
      <c r="AF505" s="20">
        <f t="shared" si="224"/>
        <v>0</v>
      </c>
      <c r="AG505" s="17">
        <f t="shared" si="225"/>
        <v>1</v>
      </c>
      <c r="AH505" s="17">
        <f t="shared" si="226"/>
        <v>0</v>
      </c>
      <c r="AI505" s="17" t="str">
        <f t="shared" si="227"/>
        <v>-</v>
      </c>
      <c r="AJ505" s="26">
        <f>IFERROR(VLOOKUP($B505,'[1]Paste Only'!$D:$AM,26,FALSE),"-")</f>
        <v>2426</v>
      </c>
      <c r="AK505" s="26">
        <f>IFERROR(VLOOKUP($B505,'[1]Paste Only'!$D:$AM,23,FALSE),"-")</f>
        <v>2995</v>
      </c>
      <c r="AL505" s="26">
        <f>IFERROR(VLOOKUP($B505,'[1]Paste Only'!$D:$AM,22,FALSE),"-")</f>
        <v>2149</v>
      </c>
      <c r="AM505" s="21">
        <f t="shared" si="245"/>
        <v>-2.3349436392914646E-2</v>
      </c>
      <c r="AN505" s="21">
        <f t="shared" si="245"/>
        <v>0.20571658615136879</v>
      </c>
      <c r="AO505" s="21">
        <f t="shared" si="245"/>
        <v>-0.13486312399355882</v>
      </c>
      <c r="AP505" s="27">
        <f t="shared" si="228"/>
        <v>0</v>
      </c>
      <c r="AQ505" s="27">
        <f t="shared" si="229"/>
        <v>0</v>
      </c>
      <c r="AR505" s="27">
        <f t="shared" si="230"/>
        <v>2484</v>
      </c>
      <c r="AS505" s="27">
        <f t="shared" si="231"/>
        <v>2484</v>
      </c>
      <c r="AT505" s="27">
        <f t="shared" si="232"/>
        <v>0</v>
      </c>
      <c r="AU505" s="27">
        <f t="shared" si="233"/>
        <v>0</v>
      </c>
      <c r="AV505" s="21">
        <f t="shared" si="234"/>
        <v>0.83333333333333337</v>
      </c>
      <c r="AW505" s="27">
        <f t="shared" si="235"/>
        <v>2484</v>
      </c>
      <c r="AX505" s="27">
        <f t="shared" si="236"/>
        <v>2484</v>
      </c>
      <c r="AY505" s="27">
        <f t="shared" si="237"/>
        <v>2484</v>
      </c>
      <c r="AZ505" s="21">
        <f t="shared" si="238"/>
        <v>-2.1334436499024889E-2</v>
      </c>
      <c r="BA505" s="21">
        <f t="shared" si="239"/>
        <v>-2.1334436499024889E-2</v>
      </c>
      <c r="BB505" s="28">
        <f t="shared" si="240"/>
        <v>2484</v>
      </c>
      <c r="BC505" s="28" t="s">
        <v>81</v>
      </c>
      <c r="BD505" s="28" t="s">
        <v>81</v>
      </c>
      <c r="BE505" s="28" t="s">
        <v>81</v>
      </c>
      <c r="BF505" s="28" t="str">
        <f t="shared" si="241"/>
        <v>-</v>
      </c>
      <c r="BG505" s="29">
        <f t="shared" si="242"/>
        <v>0</v>
      </c>
      <c r="BH505" s="29">
        <f t="shared" si="242"/>
        <v>0</v>
      </c>
      <c r="BI505" s="29">
        <f t="shared" si="242"/>
        <v>0</v>
      </c>
      <c r="BJ505" s="29">
        <f t="shared" si="215"/>
        <v>0</v>
      </c>
      <c r="BK505" s="29"/>
    </row>
    <row r="506" spans="1:64" x14ac:dyDescent="0.25">
      <c r="A506" s="13" t="s">
        <v>1572</v>
      </c>
      <c r="B506" s="13" t="s">
        <v>1573</v>
      </c>
      <c r="C506" s="13" t="s">
        <v>1574</v>
      </c>
      <c r="D506" s="13" t="str">
        <f>IFERROR(VLOOKUP($B506,[1]GICS!$C:$D,2,FALSE),"-")</f>
        <v>Consumer Staples</v>
      </c>
      <c r="E506" s="14">
        <f>IFERROR(IF(VLOOKUP($B506,'[1]Paste Only'!$D:$AM,4,FALSE)="-",VLOOKUP($B506,'[1]Market Cap'!$A:$J,10,FALSE),VLOOKUP($B506,'[1]Paste Only'!$D:$AM,4,FALSE)),"-")</f>
        <v>735.1</v>
      </c>
      <c r="F506" s="14">
        <f>IFERROR(VLOOKUP($B506,'[1]Paste Only'!$D:$AM,5,FALSE),"-")</f>
        <v>903.75</v>
      </c>
      <c r="G506" s="15">
        <f>IFERROR(VLOOKUP($B506,'[1]Paste Only'!$D:$AM,6,FALSE),"-")</f>
        <v>5</v>
      </c>
      <c r="H506" s="15">
        <f>IFERROR(VLOOKUP($B506,'[1]Paste Only'!$D:$AM,7,FALSE),"-")</f>
        <v>1</v>
      </c>
      <c r="I506" s="15">
        <f>IFERROR(VLOOKUP($B506,'[1]Paste Only'!$D:$AM,8,FALSE),"-")</f>
        <v>0</v>
      </c>
      <c r="J506" s="16"/>
      <c r="K506" s="16"/>
      <c r="L506" s="14">
        <f>IFERROR(VLOOKUP($B506,'[1]Paste Only'!$D:$AM,12,FALSE),"-")</f>
        <v>22.35</v>
      </c>
      <c r="M506" s="14">
        <f>IFERROR(VLOOKUP($B506,'[1]Paste Only'!$D:$AM,15,FALSE),"-")</f>
        <v>29.785977011494253</v>
      </c>
      <c r="N506" s="17"/>
      <c r="O506" s="18"/>
      <c r="P506" s="19">
        <f t="shared" si="243"/>
        <v>0.33270590655455257</v>
      </c>
      <c r="Q506" s="20">
        <f t="shared" si="216"/>
        <v>0.22942456808597456</v>
      </c>
      <c r="R506" s="13">
        <f t="shared" si="217"/>
        <v>6</v>
      </c>
      <c r="S506" s="13" t="str">
        <f>IFERROR(VLOOKUP($B506,'[1]Market Cap'!$G:$I,3,FALSE),"-")</f>
        <v>Small Cap</v>
      </c>
      <c r="T506" s="13"/>
      <c r="U506" s="13"/>
      <c r="V506" s="21">
        <f t="shared" si="244"/>
        <v>0</v>
      </c>
      <c r="W506" s="21">
        <f t="shared" si="244"/>
        <v>0</v>
      </c>
      <c r="X506" s="21">
        <f t="shared" si="244"/>
        <v>0</v>
      </c>
      <c r="Y506" s="22">
        <f t="shared" si="218"/>
        <v>0</v>
      </c>
      <c r="Z506" s="13">
        <f t="shared" si="219"/>
        <v>0</v>
      </c>
      <c r="AA506" s="23">
        <f t="shared" si="220"/>
        <v>0</v>
      </c>
      <c r="AB506" s="23">
        <f t="shared" si="221"/>
        <v>0</v>
      </c>
      <c r="AC506" s="23">
        <f t="shared" si="222"/>
        <v>0</v>
      </c>
      <c r="AD506" s="24">
        <f t="shared" si="223"/>
        <v>0</v>
      </c>
      <c r="AE506" s="25">
        <f>IFERROR(VLOOKUP($B506,'[1]Market Cap'!$G:$I,2,FALSE),"-")</f>
        <v>14138.07104891</v>
      </c>
      <c r="AF506" s="20">
        <f t="shared" si="224"/>
        <v>0</v>
      </c>
      <c r="AG506" s="17">
        <f t="shared" si="225"/>
        <v>0</v>
      </c>
      <c r="AH506" s="17">
        <f t="shared" si="226"/>
        <v>0</v>
      </c>
      <c r="AI506" s="17" t="str">
        <f t="shared" si="227"/>
        <v>-</v>
      </c>
      <c r="AJ506" s="26">
        <f>IFERROR(VLOOKUP($B506,'[1]Paste Only'!$D:$AM,26,FALSE),"-")</f>
        <v>917.5</v>
      </c>
      <c r="AK506" s="26">
        <f>IFERROR(VLOOKUP($B506,'[1]Paste Only'!$D:$AM,23,FALSE),"-")</f>
        <v>940</v>
      </c>
      <c r="AL506" s="26">
        <f>IFERROR(VLOOKUP($B506,'[1]Paste Only'!$D:$AM,22,FALSE),"-")</f>
        <v>840</v>
      </c>
      <c r="AM506" s="21">
        <f t="shared" si="245"/>
        <v>1.5214384508990264E-2</v>
      </c>
      <c r="AN506" s="21">
        <f t="shared" si="245"/>
        <v>4.0110650069156373E-2</v>
      </c>
      <c r="AO506" s="21">
        <f t="shared" si="245"/>
        <v>-7.0539419087136901E-2</v>
      </c>
      <c r="AP506" s="27">
        <f t="shared" si="228"/>
        <v>0</v>
      </c>
      <c r="AQ506" s="27">
        <f t="shared" si="229"/>
        <v>0</v>
      </c>
      <c r="AR506" s="27">
        <f t="shared" si="230"/>
        <v>903.75</v>
      </c>
      <c r="AS506" s="27">
        <f t="shared" si="231"/>
        <v>903.75</v>
      </c>
      <c r="AT506" s="27">
        <f t="shared" si="232"/>
        <v>0</v>
      </c>
      <c r="AU506" s="27">
        <f t="shared" si="233"/>
        <v>0</v>
      </c>
      <c r="AV506" s="21">
        <f t="shared" si="234"/>
        <v>0.83333333333333337</v>
      </c>
      <c r="AW506" s="27">
        <f t="shared" si="235"/>
        <v>903.75</v>
      </c>
      <c r="AX506" s="27">
        <f t="shared" si="236"/>
        <v>903.75</v>
      </c>
      <c r="AY506" s="27">
        <f t="shared" si="237"/>
        <v>917.5</v>
      </c>
      <c r="AZ506" s="21">
        <f t="shared" si="238"/>
        <v>0.24812950618963403</v>
      </c>
      <c r="BA506" s="21">
        <f t="shared" si="239"/>
        <v>0.24812950618963403</v>
      </c>
      <c r="BB506" s="28">
        <f t="shared" si="240"/>
        <v>903.75</v>
      </c>
      <c r="BC506" s="28" t="s">
        <v>81</v>
      </c>
      <c r="BD506" s="28" t="s">
        <v>81</v>
      </c>
      <c r="BE506" s="28" t="s">
        <v>81</v>
      </c>
      <c r="BF506" s="28" t="str">
        <f t="shared" si="241"/>
        <v>-</v>
      </c>
      <c r="BG506" s="29">
        <f t="shared" si="242"/>
        <v>0</v>
      </c>
      <c r="BH506" s="29">
        <f t="shared" si="242"/>
        <v>0</v>
      </c>
      <c r="BI506" s="29">
        <f t="shared" si="242"/>
        <v>0</v>
      </c>
      <c r="BJ506" s="29">
        <f t="shared" si="215"/>
        <v>0</v>
      </c>
      <c r="BK506" s="29"/>
    </row>
    <row r="507" spans="1:64" x14ac:dyDescent="0.25">
      <c r="A507" s="13" t="s">
        <v>1575</v>
      </c>
      <c r="B507" s="13" t="s">
        <v>1576</v>
      </c>
      <c r="C507" s="13" t="s">
        <v>1577</v>
      </c>
      <c r="D507" s="13" t="str">
        <f>IFERROR(VLOOKUP($B507,[1]GICS!$C:$D,2,FALSE),"-")</f>
        <v>Consumer Discretionary</v>
      </c>
      <c r="E507" s="14">
        <f>IFERROR(IF(VLOOKUP($B507,'[1]Paste Only'!$D:$AM,4,FALSE)="-",VLOOKUP($B507,'[1]Market Cap'!$A:$J,10,FALSE),VLOOKUP($B507,'[1]Paste Only'!$D:$AM,4,FALSE)),"-")</f>
        <v>674.65</v>
      </c>
      <c r="F507" s="14">
        <f>IFERROR(VLOOKUP($B507,'[1]Paste Only'!$D:$AM,5,FALSE),"-")</f>
        <v>647.66668701171875</v>
      </c>
      <c r="G507" s="15">
        <f>IFERROR(VLOOKUP($B507,'[1]Paste Only'!$D:$AM,6,FALSE),"-")</f>
        <v>1</v>
      </c>
      <c r="H507" s="15">
        <f>IFERROR(VLOOKUP($B507,'[1]Paste Only'!$D:$AM,7,FALSE),"-")</f>
        <v>5</v>
      </c>
      <c r="I507" s="15">
        <f>IFERROR(VLOOKUP($B507,'[1]Paste Only'!$D:$AM,8,FALSE),"-")</f>
        <v>3</v>
      </c>
      <c r="J507" s="16"/>
      <c r="K507" s="16"/>
      <c r="L507" s="14">
        <f>IFERROR(VLOOKUP($B507,'[1]Paste Only'!$D:$AM,12,FALSE),"-")</f>
        <v>8.17</v>
      </c>
      <c r="M507" s="14">
        <f>IFERROR(VLOOKUP($B507,'[1]Paste Only'!$D:$AM,15,FALSE),"-")</f>
        <v>15.494781609195403</v>
      </c>
      <c r="N507" s="17"/>
      <c r="O507" s="18"/>
      <c r="P507" s="19">
        <f t="shared" si="243"/>
        <v>0.89654609659674467</v>
      </c>
      <c r="Q507" s="20">
        <f t="shared" si="216"/>
        <v>-3.9996017176730514E-2</v>
      </c>
      <c r="R507" s="13">
        <f t="shared" si="217"/>
        <v>9</v>
      </c>
      <c r="S507" s="13" t="str">
        <f>IFERROR(VLOOKUP($B507,'[1]Market Cap'!$G:$I,3,FALSE),"-")</f>
        <v>Small Cap</v>
      </c>
      <c r="T507" s="13"/>
      <c r="U507" s="13"/>
      <c r="V507" s="21">
        <f t="shared" si="244"/>
        <v>0</v>
      </c>
      <c r="W507" s="21">
        <f t="shared" si="244"/>
        <v>0</v>
      </c>
      <c r="X507" s="21">
        <f t="shared" si="244"/>
        <v>0</v>
      </c>
      <c r="Y507" s="22">
        <f t="shared" si="218"/>
        <v>0</v>
      </c>
      <c r="Z507" s="13">
        <f t="shared" si="219"/>
        <v>0</v>
      </c>
      <c r="AA507" s="23">
        <f t="shared" si="220"/>
        <v>0</v>
      </c>
      <c r="AB507" s="23">
        <f t="shared" si="221"/>
        <v>0</v>
      </c>
      <c r="AC507" s="23">
        <f t="shared" si="222"/>
        <v>0</v>
      </c>
      <c r="AD507" s="24">
        <f t="shared" si="223"/>
        <v>0</v>
      </c>
      <c r="AE507" s="25">
        <f>IFERROR(VLOOKUP($B507,'[1]Market Cap'!$G:$I,2,FALSE),"-")</f>
        <v>9239.3299959100004</v>
      </c>
      <c r="AF507" s="20">
        <f t="shared" si="224"/>
        <v>0</v>
      </c>
      <c r="AG507" s="17">
        <f t="shared" si="225"/>
        <v>1</v>
      </c>
      <c r="AH507" s="17">
        <f t="shared" si="226"/>
        <v>0</v>
      </c>
      <c r="AI507" s="17" t="str">
        <f t="shared" si="227"/>
        <v>-</v>
      </c>
      <c r="AJ507" s="26">
        <f>IFERROR(VLOOKUP($B507,'[1]Paste Only'!$D:$AM,26,FALSE),"-")</f>
        <v>630</v>
      </c>
      <c r="AK507" s="26">
        <f>IFERROR(VLOOKUP($B507,'[1]Paste Only'!$D:$AM,23,FALSE),"-")</f>
        <v>732</v>
      </c>
      <c r="AL507" s="26">
        <f>IFERROR(VLOOKUP($B507,'[1]Paste Only'!$D:$AM,22,FALSE),"-")</f>
        <v>560</v>
      </c>
      <c r="AM507" s="21">
        <f t="shared" si="245"/>
        <v>-2.7277436629065233E-2</v>
      </c>
      <c r="AN507" s="21">
        <f t="shared" si="245"/>
        <v>0.13021097839289575</v>
      </c>
      <c r="AO507" s="21">
        <f t="shared" si="245"/>
        <v>-0.13535772144805791</v>
      </c>
      <c r="AP507" s="27">
        <f t="shared" si="228"/>
        <v>0</v>
      </c>
      <c r="AQ507" s="27">
        <f t="shared" si="229"/>
        <v>0</v>
      </c>
      <c r="AR507" s="27">
        <f t="shared" si="230"/>
        <v>647.66668701171875</v>
      </c>
      <c r="AS507" s="27">
        <f t="shared" si="231"/>
        <v>647.66668701171875</v>
      </c>
      <c r="AT507" s="27">
        <f t="shared" si="232"/>
        <v>0</v>
      </c>
      <c r="AU507" s="27">
        <f t="shared" si="233"/>
        <v>0</v>
      </c>
      <c r="AV507" s="21">
        <f t="shared" si="234"/>
        <v>0.1111111111111111</v>
      </c>
      <c r="AW507" s="27">
        <f t="shared" si="235"/>
        <v>647.66668701171875</v>
      </c>
      <c r="AX507" s="27">
        <f t="shared" si="236"/>
        <v>647.66668701171875</v>
      </c>
      <c r="AY507" s="27">
        <f t="shared" si="237"/>
        <v>647.66668701171875</v>
      </c>
      <c r="AZ507" s="21">
        <f t="shared" si="238"/>
        <v>-3.9996017176730514E-2</v>
      </c>
      <c r="BA507" s="21">
        <f t="shared" si="239"/>
        <v>-3.9996017176730514E-2</v>
      </c>
      <c r="BB507" s="28">
        <f t="shared" si="240"/>
        <v>647.66668701171875</v>
      </c>
      <c r="BC507" s="28" t="s">
        <v>81</v>
      </c>
      <c r="BD507" s="28" t="s">
        <v>81</v>
      </c>
      <c r="BE507" s="28" t="s">
        <v>81</v>
      </c>
      <c r="BF507" s="28" t="str">
        <f t="shared" si="241"/>
        <v>-</v>
      </c>
      <c r="BG507" s="29">
        <f t="shared" si="242"/>
        <v>0</v>
      </c>
      <c r="BH507" s="29">
        <f t="shared" si="242"/>
        <v>0</v>
      </c>
      <c r="BI507" s="29">
        <f t="shared" si="242"/>
        <v>0</v>
      </c>
      <c r="BJ507" s="29">
        <f t="shared" si="215"/>
        <v>0</v>
      </c>
      <c r="BK507" s="29"/>
    </row>
    <row r="508" spans="1:64" x14ac:dyDescent="0.25">
      <c r="A508" s="13" t="s">
        <v>1578</v>
      </c>
      <c r="B508" s="13" t="s">
        <v>1579</v>
      </c>
      <c r="C508" s="13" t="s">
        <v>1580</v>
      </c>
      <c r="D508" s="13" t="str">
        <f>IFERROR(VLOOKUP($B508,[1]GICS!$C:$D,2,FALSE),"-")</f>
        <v>Materials</v>
      </c>
      <c r="E508" s="14">
        <f>IFERROR(IF(VLOOKUP($B508,'[1]Paste Only'!$D:$AM,4,FALSE)="-",VLOOKUP($B508,'[1]Market Cap'!$A:$J,10,FALSE),VLOOKUP($B508,'[1]Paste Only'!$D:$AM,4,FALSE)),"-")</f>
        <v>2032.75</v>
      </c>
      <c r="F508" s="14">
        <f>IFERROR(VLOOKUP($B508,'[1]Paste Only'!$D:$AM,5,FALSE),"-")</f>
        <v>2208</v>
      </c>
      <c r="G508" s="15">
        <f>IFERROR(VLOOKUP($B508,'[1]Paste Only'!$D:$AM,6,FALSE),"-")</f>
        <v>1</v>
      </c>
      <c r="H508" s="15">
        <f>IFERROR(VLOOKUP($B508,'[1]Paste Only'!$D:$AM,7,FALSE),"-")</f>
        <v>1</v>
      </c>
      <c r="I508" s="15">
        <f>IFERROR(VLOOKUP($B508,'[1]Paste Only'!$D:$AM,8,FALSE),"-")</f>
        <v>2</v>
      </c>
      <c r="J508" s="16"/>
      <c r="K508" s="16"/>
      <c r="L508" s="14">
        <f>IFERROR(VLOOKUP($B508,'[1]Paste Only'!$D:$AM,12,FALSE),"-")</f>
        <v>36.4</v>
      </c>
      <c r="M508" s="14">
        <f>IFERROR(VLOOKUP($B508,'[1]Paste Only'!$D:$AM,15,FALSE),"-")</f>
        <v>51.006206896551731</v>
      </c>
      <c r="N508" s="17"/>
      <c r="O508" s="18"/>
      <c r="P508" s="19">
        <f t="shared" si="243"/>
        <v>0.40126942023493783</v>
      </c>
      <c r="Q508" s="20">
        <f t="shared" si="216"/>
        <v>8.6213257901857077E-2</v>
      </c>
      <c r="R508" s="13">
        <f t="shared" si="217"/>
        <v>4</v>
      </c>
      <c r="S508" s="13" t="str">
        <f>IFERROR(VLOOKUP($B508,'[1]Market Cap'!$G:$I,3,FALSE),"-")</f>
        <v>Small Cap</v>
      </c>
      <c r="T508" s="13"/>
      <c r="U508" s="13"/>
      <c r="V508" s="21">
        <f t="shared" si="244"/>
        <v>0</v>
      </c>
      <c r="W508" s="21">
        <f t="shared" si="244"/>
        <v>0</v>
      </c>
      <c r="X508" s="21">
        <f t="shared" si="244"/>
        <v>0</v>
      </c>
      <c r="Y508" s="22">
        <f t="shared" si="218"/>
        <v>0</v>
      </c>
      <c r="Z508" s="13">
        <f t="shared" si="219"/>
        <v>0</v>
      </c>
      <c r="AA508" s="23">
        <f t="shared" si="220"/>
        <v>0</v>
      </c>
      <c r="AB508" s="23">
        <f t="shared" si="221"/>
        <v>0</v>
      </c>
      <c r="AC508" s="23">
        <f t="shared" si="222"/>
        <v>0</v>
      </c>
      <c r="AD508" s="24">
        <f t="shared" si="223"/>
        <v>0</v>
      </c>
      <c r="AE508" s="25">
        <f>IFERROR(VLOOKUP($B508,'[1]Market Cap'!$G:$I,2,FALSE),"-")</f>
        <v>10395.573144275</v>
      </c>
      <c r="AF508" s="20">
        <f t="shared" si="224"/>
        <v>0</v>
      </c>
      <c r="AG508" s="17">
        <f t="shared" si="225"/>
        <v>0</v>
      </c>
      <c r="AH508" s="17">
        <f t="shared" si="226"/>
        <v>0</v>
      </c>
      <c r="AI508" s="17" t="str">
        <f t="shared" si="227"/>
        <v>-</v>
      </c>
      <c r="AJ508" s="26">
        <f>IFERROR(VLOOKUP($B508,'[1]Paste Only'!$D:$AM,26,FALSE),"-")</f>
        <v>2228.5</v>
      </c>
      <c r="AK508" s="26">
        <f>IFERROR(VLOOKUP($B508,'[1]Paste Only'!$D:$AM,23,FALSE),"-")</f>
        <v>2344</v>
      </c>
      <c r="AL508" s="26">
        <f>IFERROR(VLOOKUP($B508,'[1]Paste Only'!$D:$AM,22,FALSE),"-")</f>
        <v>2031</v>
      </c>
      <c r="AM508" s="21">
        <f t="shared" si="245"/>
        <v>9.2844202898549888E-3</v>
      </c>
      <c r="AN508" s="21">
        <f t="shared" si="245"/>
        <v>6.1594202898550776E-2</v>
      </c>
      <c r="AO508" s="21">
        <f t="shared" si="245"/>
        <v>-8.0163043478260865E-2</v>
      </c>
      <c r="AP508" s="27">
        <f t="shared" si="228"/>
        <v>0</v>
      </c>
      <c r="AQ508" s="27">
        <f t="shared" si="229"/>
        <v>0</v>
      </c>
      <c r="AR508" s="27">
        <f t="shared" si="230"/>
        <v>2208</v>
      </c>
      <c r="AS508" s="27">
        <f t="shared" si="231"/>
        <v>2208</v>
      </c>
      <c r="AT508" s="27">
        <f t="shared" si="232"/>
        <v>0</v>
      </c>
      <c r="AU508" s="27">
        <f t="shared" si="233"/>
        <v>0</v>
      </c>
      <c r="AV508" s="21">
        <f t="shared" si="234"/>
        <v>0.25</v>
      </c>
      <c r="AW508" s="27">
        <f t="shared" si="235"/>
        <v>2208</v>
      </c>
      <c r="AX508" s="27">
        <f t="shared" si="236"/>
        <v>2208</v>
      </c>
      <c r="AY508" s="27">
        <f t="shared" si="237"/>
        <v>2208</v>
      </c>
      <c r="AZ508" s="21">
        <f t="shared" si="238"/>
        <v>8.6213257901857077E-2</v>
      </c>
      <c r="BA508" s="21">
        <f t="shared" si="239"/>
        <v>8.6213257901857077E-2</v>
      </c>
      <c r="BB508" s="28">
        <f t="shared" si="240"/>
        <v>2208</v>
      </c>
      <c r="BC508" s="28" t="s">
        <v>81</v>
      </c>
      <c r="BD508" s="28" t="s">
        <v>81</v>
      </c>
      <c r="BE508" s="28" t="s">
        <v>81</v>
      </c>
      <c r="BF508" s="28" t="str">
        <f t="shared" si="241"/>
        <v>-</v>
      </c>
      <c r="BG508" s="29">
        <f t="shared" si="242"/>
        <v>0</v>
      </c>
      <c r="BH508" s="29">
        <f t="shared" si="242"/>
        <v>0</v>
      </c>
      <c r="BI508" s="29">
        <f t="shared" si="242"/>
        <v>0</v>
      </c>
      <c r="BJ508" s="29">
        <f t="shared" si="215"/>
        <v>0</v>
      </c>
      <c r="BK508" s="29"/>
    </row>
    <row r="509" spans="1:64" x14ac:dyDescent="0.25">
      <c r="A509" s="13" t="s">
        <v>1581</v>
      </c>
      <c r="B509" s="13" t="s">
        <v>1582</v>
      </c>
      <c r="C509" s="13" t="s">
        <v>1583</v>
      </c>
      <c r="D509" s="13" t="str">
        <f>IFERROR(VLOOKUP($B509,[1]GICS!$C:$D,2,FALSE),"-")</f>
        <v>Materials</v>
      </c>
      <c r="E509" s="14">
        <f>IFERROR(IF(VLOOKUP($B509,'[1]Paste Only'!$D:$AM,4,FALSE)="-",VLOOKUP($B509,'[1]Market Cap'!$A:$J,10,FALSE),VLOOKUP($B509,'[1]Paste Only'!$D:$AM,4,FALSE)),"-")</f>
        <v>505.85</v>
      </c>
      <c r="F509" s="14">
        <f>IFERROR(VLOOKUP($B509,'[1]Paste Only'!$D:$AM,5,FALSE),"-")</f>
        <v>546</v>
      </c>
      <c r="G509" s="15">
        <f>IFERROR(VLOOKUP($B509,'[1]Paste Only'!$D:$AM,6,FALSE),"-")</f>
        <v>0</v>
      </c>
      <c r="H509" s="15">
        <f>IFERROR(VLOOKUP($B509,'[1]Paste Only'!$D:$AM,7,FALSE),"-")</f>
        <v>1</v>
      </c>
      <c r="I509" s="15">
        <f>IFERROR(VLOOKUP($B509,'[1]Paste Only'!$D:$AM,8,FALSE),"-")</f>
        <v>0</v>
      </c>
      <c r="J509" s="16"/>
      <c r="K509" s="16"/>
      <c r="L509" s="14">
        <f>IFERROR(VLOOKUP($B509,'[1]Paste Only'!$D:$AM,12,FALSE),"-")</f>
        <v>40.61</v>
      </c>
      <c r="M509" s="14" t="str">
        <f>IFERROR(VLOOKUP($B509,'[1]Paste Only'!$D:$AM,15,FALSE),"-")</f>
        <v>-</v>
      </c>
      <c r="N509" s="17"/>
      <c r="O509" s="18"/>
      <c r="P509" s="19">
        <f t="shared" si="243"/>
        <v>0</v>
      </c>
      <c r="Q509" s="20">
        <f t="shared" si="216"/>
        <v>7.9371355144805644E-2</v>
      </c>
      <c r="R509" s="13">
        <f t="shared" si="217"/>
        <v>1</v>
      </c>
      <c r="S509" s="13" t="str">
        <f>IFERROR(VLOOKUP($B509,'[1]Market Cap'!$G:$I,3,FALSE),"-")</f>
        <v>Small Cap</v>
      </c>
      <c r="T509" s="13"/>
      <c r="U509" s="13"/>
      <c r="V509" s="21">
        <f t="shared" si="244"/>
        <v>0</v>
      </c>
      <c r="W509" s="21">
        <f t="shared" si="244"/>
        <v>0</v>
      </c>
      <c r="X509" s="21">
        <f t="shared" si="244"/>
        <v>0</v>
      </c>
      <c r="Y509" s="22">
        <f t="shared" si="218"/>
        <v>0</v>
      </c>
      <c r="Z509" s="13">
        <f t="shared" si="219"/>
        <v>0</v>
      </c>
      <c r="AA509" s="23">
        <f t="shared" si="220"/>
        <v>0</v>
      </c>
      <c r="AB509" s="23">
        <f t="shared" si="221"/>
        <v>0</v>
      </c>
      <c r="AC509" s="23">
        <f t="shared" si="222"/>
        <v>0</v>
      </c>
      <c r="AD509" s="24">
        <f t="shared" si="223"/>
        <v>0</v>
      </c>
      <c r="AE509" s="25">
        <f>IFERROR(VLOOKUP($B509,'[1]Market Cap'!$G:$I,2,FALSE),"-")</f>
        <v>7432.9944495549998</v>
      </c>
      <c r="AF509" s="20">
        <f t="shared" si="224"/>
        <v>0</v>
      </c>
      <c r="AG509" s="17">
        <f t="shared" si="225"/>
        <v>0</v>
      </c>
      <c r="AH509" s="17">
        <f t="shared" si="226"/>
        <v>0</v>
      </c>
      <c r="AI509" s="17" t="str">
        <f t="shared" si="227"/>
        <v>-</v>
      </c>
      <c r="AJ509" s="26">
        <f>IFERROR(VLOOKUP($B509,'[1]Paste Only'!$D:$AM,26,FALSE),"-")</f>
        <v>546</v>
      </c>
      <c r="AK509" s="26">
        <f>IFERROR(VLOOKUP($B509,'[1]Paste Only'!$D:$AM,23,FALSE),"-")</f>
        <v>546</v>
      </c>
      <c r="AL509" s="26">
        <f>IFERROR(VLOOKUP($B509,'[1]Paste Only'!$D:$AM,22,FALSE),"-")</f>
        <v>546</v>
      </c>
      <c r="AM509" s="21">
        <f t="shared" si="245"/>
        <v>0</v>
      </c>
      <c r="AN509" s="21">
        <f t="shared" si="245"/>
        <v>0</v>
      </c>
      <c r="AO509" s="21">
        <f t="shared" si="245"/>
        <v>0</v>
      </c>
      <c r="AP509" s="27">
        <f t="shared" si="228"/>
        <v>0</v>
      </c>
      <c r="AQ509" s="27">
        <f t="shared" si="229"/>
        <v>0</v>
      </c>
      <c r="AR509" s="27">
        <f t="shared" si="230"/>
        <v>546</v>
      </c>
      <c r="AS509" s="27">
        <f t="shared" si="231"/>
        <v>546</v>
      </c>
      <c r="AT509" s="27">
        <f t="shared" si="232"/>
        <v>0</v>
      </c>
      <c r="AU509" s="27">
        <f t="shared" si="233"/>
        <v>0</v>
      </c>
      <c r="AV509" s="21">
        <f t="shared" si="234"/>
        <v>0</v>
      </c>
      <c r="AW509" s="27">
        <f t="shared" si="235"/>
        <v>546</v>
      </c>
      <c r="AX509" s="27">
        <f t="shared" si="236"/>
        <v>546</v>
      </c>
      <c r="AY509" s="27">
        <f t="shared" si="237"/>
        <v>546</v>
      </c>
      <c r="AZ509" s="21">
        <f t="shared" si="238"/>
        <v>7.9371355144805644E-2</v>
      </c>
      <c r="BA509" s="21">
        <f t="shared" si="239"/>
        <v>7.9371355144805644E-2</v>
      </c>
      <c r="BB509" s="28">
        <f t="shared" si="240"/>
        <v>546</v>
      </c>
      <c r="BC509" s="28" t="s">
        <v>81</v>
      </c>
      <c r="BD509" s="28" t="s">
        <v>81</v>
      </c>
      <c r="BE509" s="28" t="s">
        <v>81</v>
      </c>
      <c r="BF509" s="28" t="str">
        <f t="shared" si="241"/>
        <v>-</v>
      </c>
      <c r="BG509" s="29">
        <f t="shared" si="242"/>
        <v>0</v>
      </c>
      <c r="BH509" s="29">
        <f t="shared" si="242"/>
        <v>0</v>
      </c>
      <c r="BI509" s="29">
        <f t="shared" si="242"/>
        <v>0</v>
      </c>
      <c r="BJ509" s="29">
        <f t="shared" si="215"/>
        <v>0</v>
      </c>
      <c r="BK509" s="29"/>
      <c r="BL509" s="31"/>
    </row>
    <row r="510" spans="1:64" x14ac:dyDescent="0.25">
      <c r="A510" s="13" t="s">
        <v>1584</v>
      </c>
      <c r="B510" s="13" t="s">
        <v>1585</v>
      </c>
      <c r="C510" s="13" t="s">
        <v>1586</v>
      </c>
      <c r="D510" s="13" t="str">
        <f>IFERROR(VLOOKUP($B510,[1]GICS!$C:$D,2,FALSE),"-")</f>
        <v>Utilities</v>
      </c>
      <c r="E510" s="14">
        <f>IFERROR(IF(VLOOKUP($B510,'[1]Paste Only'!$D:$AM,4,FALSE)="-",VLOOKUP($B510,'[1]Market Cap'!$A:$J,10,FALSE),VLOOKUP($B510,'[1]Paste Only'!$D:$AM,4,FALSE)),"-")</f>
        <v>482.5</v>
      </c>
      <c r="F510" s="14" t="str">
        <f>IFERROR(VLOOKUP($B510,'[1]Paste Only'!$D:$AM,5,FALSE),"-")</f>
        <v>-</v>
      </c>
      <c r="G510" s="15">
        <f>IFERROR(VLOOKUP($B510,'[1]Paste Only'!$D:$AM,6,FALSE),"-")</f>
        <v>0</v>
      </c>
      <c r="H510" s="15">
        <f>IFERROR(VLOOKUP($B510,'[1]Paste Only'!$D:$AM,7,FALSE),"-")</f>
        <v>0</v>
      </c>
      <c r="I510" s="15">
        <f>IFERROR(VLOOKUP($B510,'[1]Paste Only'!$D:$AM,8,FALSE),"-")</f>
        <v>0</v>
      </c>
      <c r="J510" s="16"/>
      <c r="K510" s="16"/>
      <c r="L510" s="14">
        <f>IFERROR(VLOOKUP($B510,'[1]Paste Only'!$D:$AM,12,FALSE),"-")</f>
        <v>16.23</v>
      </c>
      <c r="M510" s="14" t="str">
        <f>IFERROR(VLOOKUP($B510,'[1]Paste Only'!$D:$AM,15,FALSE),"-")</f>
        <v>-</v>
      </c>
      <c r="N510" s="17"/>
      <c r="O510" s="18"/>
      <c r="P510" s="19">
        <f t="shared" si="243"/>
        <v>0</v>
      </c>
      <c r="Q510" s="20">
        <f t="shared" si="216"/>
        <v>0</v>
      </c>
      <c r="R510" s="13">
        <f t="shared" si="217"/>
        <v>0</v>
      </c>
      <c r="S510" s="13" t="str">
        <f>IFERROR(VLOOKUP($B510,'[1]Market Cap'!$G:$I,3,FALSE),"-")</f>
        <v>Small Cap</v>
      </c>
      <c r="T510" s="13"/>
      <c r="U510" s="13"/>
      <c r="V510" s="21">
        <f t="shared" si="244"/>
        <v>0</v>
      </c>
      <c r="W510" s="21">
        <f t="shared" si="244"/>
        <v>0</v>
      </c>
      <c r="X510" s="21">
        <f t="shared" si="244"/>
        <v>0</v>
      </c>
      <c r="Y510" s="22">
        <f t="shared" si="218"/>
        <v>0</v>
      </c>
      <c r="Z510" s="13">
        <f t="shared" si="219"/>
        <v>0</v>
      </c>
      <c r="AA510" s="23">
        <f t="shared" si="220"/>
        <v>0</v>
      </c>
      <c r="AB510" s="23">
        <f t="shared" si="221"/>
        <v>0</v>
      </c>
      <c r="AC510" s="23">
        <f t="shared" si="222"/>
        <v>0</v>
      </c>
      <c r="AD510" s="24">
        <f t="shared" si="223"/>
        <v>0</v>
      </c>
      <c r="AE510" s="25">
        <f>IFERROR(VLOOKUP($B510,'[1]Market Cap'!$G:$I,2,FALSE),"-")</f>
        <v>9521.7067722499996</v>
      </c>
      <c r="AF510" s="20">
        <f t="shared" si="224"/>
        <v>0</v>
      </c>
      <c r="AG510" s="17">
        <f t="shared" si="225"/>
        <v>0</v>
      </c>
      <c r="AH510" s="17">
        <f t="shared" si="226"/>
        <v>0</v>
      </c>
      <c r="AI510" s="17" t="str">
        <f t="shared" si="227"/>
        <v>-</v>
      </c>
      <c r="AJ510" s="26" t="str">
        <f>IFERROR(VLOOKUP($B510,'[1]Paste Only'!$D:$AM,26,FALSE),"-")</f>
        <v>-</v>
      </c>
      <c r="AK510" s="26" t="str">
        <f>IFERROR(VLOOKUP($B510,'[1]Paste Only'!$D:$AM,23,FALSE),"-")</f>
        <v>-</v>
      </c>
      <c r="AL510" s="26" t="str">
        <f>IFERROR(VLOOKUP($B510,'[1]Paste Only'!$D:$AM,22,FALSE),"-")</f>
        <v>-</v>
      </c>
      <c r="AM510" s="21" t="str">
        <f t="shared" si="245"/>
        <v>-</v>
      </c>
      <c r="AN510" s="21" t="str">
        <f t="shared" si="245"/>
        <v>-</v>
      </c>
      <c r="AO510" s="21" t="str">
        <f t="shared" si="245"/>
        <v>-</v>
      </c>
      <c r="AP510" s="27">
        <f t="shared" si="228"/>
        <v>0</v>
      </c>
      <c r="AQ510" s="27" t="str">
        <f t="shared" si="229"/>
        <v>-</v>
      </c>
      <c r="AR510" s="27" t="str">
        <f t="shared" si="230"/>
        <v>-</v>
      </c>
      <c r="AS510" s="27">
        <f t="shared" si="231"/>
        <v>0</v>
      </c>
      <c r="AT510" s="27">
        <f t="shared" si="232"/>
        <v>0</v>
      </c>
      <c r="AU510" s="27">
        <f t="shared" si="233"/>
        <v>0</v>
      </c>
      <c r="AV510" s="21" t="str">
        <f t="shared" si="234"/>
        <v>0</v>
      </c>
      <c r="AW510" s="27">
        <f t="shared" si="235"/>
        <v>0</v>
      </c>
      <c r="AX510" s="27" t="str">
        <f t="shared" si="236"/>
        <v>-</v>
      </c>
      <c r="AY510" s="27" t="str">
        <f t="shared" si="237"/>
        <v>-</v>
      </c>
      <c r="AZ510" s="21" t="str">
        <f t="shared" si="238"/>
        <v>-</v>
      </c>
      <c r="BA510" s="21" t="str">
        <f t="shared" si="239"/>
        <v>-</v>
      </c>
      <c r="BB510" s="28" t="str">
        <f t="shared" si="240"/>
        <v>-</v>
      </c>
      <c r="BC510" s="28" t="s">
        <v>81</v>
      </c>
      <c r="BD510" s="28" t="s">
        <v>81</v>
      </c>
      <c r="BE510" s="28" t="s">
        <v>81</v>
      </c>
      <c r="BF510" s="28" t="str">
        <f t="shared" si="241"/>
        <v>-</v>
      </c>
      <c r="BG510" s="29">
        <f t="shared" si="242"/>
        <v>0</v>
      </c>
      <c r="BH510" s="29">
        <f t="shared" si="242"/>
        <v>0</v>
      </c>
      <c r="BI510" s="29">
        <f t="shared" si="242"/>
        <v>0</v>
      </c>
      <c r="BJ510" s="29">
        <f t="shared" si="215"/>
        <v>0</v>
      </c>
      <c r="BK510" s="29"/>
    </row>
    <row r="511" spans="1:64" x14ac:dyDescent="0.25">
      <c r="A511" s="13" t="s">
        <v>1587</v>
      </c>
      <c r="B511" s="13" t="s">
        <v>1588</v>
      </c>
      <c r="C511" s="13" t="s">
        <v>1589</v>
      </c>
      <c r="D511" s="13" t="str">
        <f>IFERROR(VLOOKUP($B511,[1]GICS!$C:$D,2,FALSE),"-")</f>
        <v>Materials</v>
      </c>
      <c r="E511" s="14">
        <f>IFERROR(IF(VLOOKUP($B511,'[1]Paste Only'!$D:$AM,4,FALSE)="-",VLOOKUP($B511,'[1]Market Cap'!$A:$J,10,FALSE),VLOOKUP($B511,'[1]Paste Only'!$D:$AM,4,FALSE)),"-")</f>
        <v>270.8</v>
      </c>
      <c r="F511" s="14">
        <f>IFERROR(VLOOKUP($B511,'[1]Paste Only'!$D:$AM,5,FALSE),"-")</f>
        <v>308.33334350585938</v>
      </c>
      <c r="G511" s="15">
        <f>IFERROR(VLOOKUP($B511,'[1]Paste Only'!$D:$AM,6,FALSE),"-")</f>
        <v>12</v>
      </c>
      <c r="H511" s="15">
        <f>IFERROR(VLOOKUP($B511,'[1]Paste Only'!$D:$AM,7,FALSE),"-")</f>
        <v>2</v>
      </c>
      <c r="I511" s="15">
        <f>IFERROR(VLOOKUP($B511,'[1]Paste Only'!$D:$AM,8,FALSE),"-")</f>
        <v>1</v>
      </c>
      <c r="J511" s="16"/>
      <c r="K511" s="16"/>
      <c r="L511" s="14">
        <f>IFERROR(VLOOKUP($B511,'[1]Paste Only'!$D:$AM,12,FALSE),"-")</f>
        <v>4.18</v>
      </c>
      <c r="M511" s="14">
        <f>IFERROR(VLOOKUP($B511,'[1]Paste Only'!$D:$AM,15,FALSE),"-")</f>
        <v>9.2354827586206891</v>
      </c>
      <c r="N511" s="17"/>
      <c r="O511" s="18"/>
      <c r="P511" s="19">
        <f t="shared" si="243"/>
        <v>1.2094456360336578</v>
      </c>
      <c r="Q511" s="20">
        <f t="shared" si="216"/>
        <v>0.13860171161691048</v>
      </c>
      <c r="R511" s="13">
        <f t="shared" si="217"/>
        <v>15</v>
      </c>
      <c r="S511" s="13" t="str">
        <f>IFERROR(VLOOKUP($B511,'[1]Market Cap'!$G:$I,3,FALSE),"-")</f>
        <v>Small Cap</v>
      </c>
      <c r="T511" s="13"/>
      <c r="U511" s="13"/>
      <c r="V511" s="21">
        <f t="shared" si="244"/>
        <v>0</v>
      </c>
      <c r="W511" s="21">
        <f t="shared" si="244"/>
        <v>0</v>
      </c>
      <c r="X511" s="21">
        <f t="shared" si="244"/>
        <v>0</v>
      </c>
      <c r="Y511" s="22">
        <f t="shared" si="218"/>
        <v>0</v>
      </c>
      <c r="Z511" s="13">
        <f t="shared" si="219"/>
        <v>0</v>
      </c>
      <c r="AA511" s="23">
        <f t="shared" si="220"/>
        <v>0</v>
      </c>
      <c r="AB511" s="23">
        <f t="shared" si="221"/>
        <v>0</v>
      </c>
      <c r="AC511" s="23">
        <f t="shared" si="222"/>
        <v>0</v>
      </c>
      <c r="AD511" s="24">
        <f t="shared" si="223"/>
        <v>0</v>
      </c>
      <c r="AE511" s="25">
        <f>IFERROR(VLOOKUP($B511,'[1]Market Cap'!$G:$I,2,FALSE),"-")</f>
        <v>10945.205692359999</v>
      </c>
      <c r="AF511" s="20">
        <f t="shared" si="224"/>
        <v>0</v>
      </c>
      <c r="AG511" s="17">
        <f t="shared" si="225"/>
        <v>0</v>
      </c>
      <c r="AH511" s="17">
        <f t="shared" si="226"/>
        <v>0</v>
      </c>
      <c r="AI511" s="17" t="str">
        <f t="shared" si="227"/>
        <v>-</v>
      </c>
      <c r="AJ511" s="26">
        <f>IFERROR(VLOOKUP($B511,'[1]Paste Only'!$D:$AM,26,FALSE),"-")</f>
        <v>317</v>
      </c>
      <c r="AK511" s="26">
        <f>IFERROR(VLOOKUP($B511,'[1]Paste Only'!$D:$AM,23,FALSE),"-")</f>
        <v>360</v>
      </c>
      <c r="AL511" s="26">
        <f>IFERROR(VLOOKUP($B511,'[1]Paste Only'!$D:$AM,22,FALSE),"-")</f>
        <v>251</v>
      </c>
      <c r="AM511" s="21">
        <f t="shared" si="245"/>
        <v>2.810807418879091E-2</v>
      </c>
      <c r="AN511" s="21">
        <f t="shared" si="245"/>
        <v>0.16756752904720718</v>
      </c>
      <c r="AO511" s="21">
        <f t="shared" si="245"/>
        <v>-0.18594597280319713</v>
      </c>
      <c r="AP511" s="27">
        <f t="shared" si="228"/>
        <v>0</v>
      </c>
      <c r="AQ511" s="27">
        <f t="shared" si="229"/>
        <v>0</v>
      </c>
      <c r="AR511" s="27">
        <f t="shared" si="230"/>
        <v>308.33334350585938</v>
      </c>
      <c r="AS511" s="27">
        <f t="shared" si="231"/>
        <v>308.33334350585938</v>
      </c>
      <c r="AT511" s="27">
        <f t="shared" si="232"/>
        <v>0</v>
      </c>
      <c r="AU511" s="27">
        <f t="shared" si="233"/>
        <v>0</v>
      </c>
      <c r="AV511" s="21">
        <f t="shared" si="234"/>
        <v>0.8</v>
      </c>
      <c r="AW511" s="27">
        <f t="shared" si="235"/>
        <v>308.33334350585938</v>
      </c>
      <c r="AX511" s="27">
        <f t="shared" si="236"/>
        <v>308.33334350585938</v>
      </c>
      <c r="AY511" s="27">
        <f t="shared" si="237"/>
        <v>308.33334350585938</v>
      </c>
      <c r="AZ511" s="21">
        <f t="shared" si="238"/>
        <v>0.13860171161691048</v>
      </c>
      <c r="BA511" s="21">
        <f t="shared" si="239"/>
        <v>0.13860171161691048</v>
      </c>
      <c r="BB511" s="28">
        <f t="shared" si="240"/>
        <v>308.33334350585938</v>
      </c>
      <c r="BC511" s="28" t="s">
        <v>81</v>
      </c>
      <c r="BD511" s="28" t="s">
        <v>81</v>
      </c>
      <c r="BE511" s="28" t="s">
        <v>81</v>
      </c>
      <c r="BF511" s="28" t="str">
        <f t="shared" si="241"/>
        <v>-</v>
      </c>
      <c r="BG511" s="29">
        <f t="shared" si="242"/>
        <v>0</v>
      </c>
      <c r="BH511" s="29">
        <f t="shared" si="242"/>
        <v>0</v>
      </c>
      <c r="BI511" s="29">
        <f t="shared" si="242"/>
        <v>0</v>
      </c>
      <c r="BJ511" s="29">
        <f t="shared" si="215"/>
        <v>0</v>
      </c>
      <c r="BK511" s="29"/>
    </row>
    <row r="512" spans="1:64" x14ac:dyDescent="0.25">
      <c r="A512" s="13" t="s">
        <v>1590</v>
      </c>
      <c r="B512" s="13" t="s">
        <v>1591</v>
      </c>
      <c r="C512" s="13" t="s">
        <v>1592</v>
      </c>
      <c r="D512" s="13" t="str">
        <f>IFERROR(VLOOKUP($B512,[1]GICS!$C:$D,2,FALSE),"-")</f>
        <v>Industrials</v>
      </c>
      <c r="E512" s="14">
        <f>IFERROR(IF(VLOOKUP($B512,'[1]Paste Only'!$D:$AM,4,FALSE)="-",VLOOKUP($B512,'[1]Market Cap'!$A:$J,10,FALSE),VLOOKUP($B512,'[1]Paste Only'!$D:$AM,4,FALSE)),"-")</f>
        <v>6696.75</v>
      </c>
      <c r="F512" s="14">
        <f>IFERROR(VLOOKUP($B512,'[1]Paste Only'!$D:$AM,5,FALSE),"-")</f>
        <v>7429.77783203125</v>
      </c>
      <c r="G512" s="15">
        <f>IFERROR(VLOOKUP($B512,'[1]Paste Only'!$D:$AM,6,FALSE),"-")</f>
        <v>9</v>
      </c>
      <c r="H512" s="15">
        <f>IFERROR(VLOOKUP($B512,'[1]Paste Only'!$D:$AM,7,FALSE),"-")</f>
        <v>2</v>
      </c>
      <c r="I512" s="15">
        <f>IFERROR(VLOOKUP($B512,'[1]Paste Only'!$D:$AM,8,FALSE),"-")</f>
        <v>0</v>
      </c>
      <c r="J512" s="16"/>
      <c r="K512" s="16"/>
      <c r="L512" s="14">
        <f>IFERROR(VLOOKUP($B512,'[1]Paste Only'!$D:$AM,12,FALSE),"-")</f>
        <v>83.68</v>
      </c>
      <c r="M512" s="14">
        <f>IFERROR(VLOOKUP($B512,'[1]Paste Only'!$D:$AM,15,FALSE),"-")</f>
        <v>202.02755172413794</v>
      </c>
      <c r="N512" s="17"/>
      <c r="O512" s="18"/>
      <c r="P512" s="19">
        <f t="shared" si="243"/>
        <v>1.4142871859959119</v>
      </c>
      <c r="Q512" s="20">
        <f t="shared" si="216"/>
        <v>0.10946023549202977</v>
      </c>
      <c r="R512" s="13">
        <f t="shared" si="217"/>
        <v>11</v>
      </c>
      <c r="S512" s="13" t="str">
        <f>IFERROR(VLOOKUP($B512,'[1]Market Cap'!$G:$I,3,FALSE),"-")</f>
        <v>Small Cap</v>
      </c>
      <c r="T512" s="13"/>
      <c r="U512" s="13"/>
      <c r="V512" s="21">
        <f t="shared" si="244"/>
        <v>0</v>
      </c>
      <c r="W512" s="21">
        <f t="shared" si="244"/>
        <v>0</v>
      </c>
      <c r="X512" s="21">
        <f t="shared" si="244"/>
        <v>0</v>
      </c>
      <c r="Y512" s="22">
        <f t="shared" si="218"/>
        <v>0</v>
      </c>
      <c r="Z512" s="13">
        <f t="shared" si="219"/>
        <v>0</v>
      </c>
      <c r="AA512" s="23">
        <f t="shared" si="220"/>
        <v>0</v>
      </c>
      <c r="AB512" s="23">
        <f t="shared" si="221"/>
        <v>0</v>
      </c>
      <c r="AC512" s="23">
        <f t="shared" si="222"/>
        <v>0</v>
      </c>
      <c r="AD512" s="24">
        <f t="shared" si="223"/>
        <v>0</v>
      </c>
      <c r="AE512" s="25">
        <f>IFERROR(VLOOKUP($B512,'[1]Market Cap'!$G:$I,2,FALSE),"-")</f>
        <v>15975.487545525</v>
      </c>
      <c r="AF512" s="20">
        <f t="shared" si="224"/>
        <v>0</v>
      </c>
      <c r="AG512" s="17">
        <f t="shared" si="225"/>
        <v>0</v>
      </c>
      <c r="AH512" s="17">
        <f t="shared" si="226"/>
        <v>0</v>
      </c>
      <c r="AI512" s="17" t="str">
        <f t="shared" si="227"/>
        <v>-</v>
      </c>
      <c r="AJ512" s="26">
        <f>IFERROR(VLOOKUP($B512,'[1]Paste Only'!$D:$AM,26,FALSE),"-")</f>
        <v>7450</v>
      </c>
      <c r="AK512" s="26">
        <f>IFERROR(VLOOKUP($B512,'[1]Paste Only'!$D:$AM,23,FALSE),"-")</f>
        <v>8400</v>
      </c>
      <c r="AL512" s="26">
        <f>IFERROR(VLOOKUP($B512,'[1]Paste Only'!$D:$AM,22,FALSE),"-")</f>
        <v>6212</v>
      </c>
      <c r="AM512" s="21">
        <f t="shared" si="245"/>
        <v>2.7217729016832948E-3</v>
      </c>
      <c r="AN512" s="21">
        <f t="shared" si="245"/>
        <v>0.13058562313746847</v>
      </c>
      <c r="AO512" s="21">
        <f t="shared" si="245"/>
        <v>-0.16390501298452931</v>
      </c>
      <c r="AP512" s="27">
        <f t="shared" si="228"/>
        <v>0</v>
      </c>
      <c r="AQ512" s="27">
        <f t="shared" si="229"/>
        <v>0</v>
      </c>
      <c r="AR512" s="27">
        <f t="shared" si="230"/>
        <v>7429.77783203125</v>
      </c>
      <c r="AS512" s="27">
        <f t="shared" si="231"/>
        <v>7429.77783203125</v>
      </c>
      <c r="AT512" s="27">
        <f t="shared" si="232"/>
        <v>0</v>
      </c>
      <c r="AU512" s="27">
        <f t="shared" si="233"/>
        <v>0</v>
      </c>
      <c r="AV512" s="21">
        <f t="shared" si="234"/>
        <v>0.81818181818181823</v>
      </c>
      <c r="AW512" s="27">
        <f t="shared" si="235"/>
        <v>7429.77783203125</v>
      </c>
      <c r="AX512" s="27">
        <f t="shared" si="236"/>
        <v>7429.77783203125</v>
      </c>
      <c r="AY512" s="27">
        <f t="shared" si="237"/>
        <v>7429.77783203125</v>
      </c>
      <c r="AZ512" s="21">
        <f t="shared" si="238"/>
        <v>0.10946023549202977</v>
      </c>
      <c r="BA512" s="21">
        <f t="shared" si="239"/>
        <v>0.10946023549202977</v>
      </c>
      <c r="BB512" s="28">
        <f t="shared" si="240"/>
        <v>7429.77783203125</v>
      </c>
      <c r="BC512" s="28" t="s">
        <v>81</v>
      </c>
      <c r="BD512" s="28" t="s">
        <v>81</v>
      </c>
      <c r="BE512" s="28" t="s">
        <v>81</v>
      </c>
      <c r="BF512" s="28" t="str">
        <f t="shared" si="241"/>
        <v>-</v>
      </c>
      <c r="BG512" s="29">
        <f t="shared" si="242"/>
        <v>0</v>
      </c>
      <c r="BH512" s="29">
        <f t="shared" si="242"/>
        <v>0</v>
      </c>
      <c r="BI512" s="29">
        <f t="shared" si="242"/>
        <v>0</v>
      </c>
      <c r="BJ512" s="29">
        <f t="shared" si="215"/>
        <v>0</v>
      </c>
      <c r="BK512" s="29"/>
    </row>
    <row r="513" spans="1:63" x14ac:dyDescent="0.25">
      <c r="A513" s="13" t="s">
        <v>1593</v>
      </c>
      <c r="B513" s="13" t="s">
        <v>1594</v>
      </c>
      <c r="C513" s="13" t="s">
        <v>1595</v>
      </c>
      <c r="D513" s="13" t="str">
        <f>IFERROR(VLOOKUP($B513,[1]GICS!$C:$D,2,FALSE),"-")</f>
        <v>-</v>
      </c>
      <c r="E513" s="14">
        <f>IFERROR(IF(VLOOKUP($B513,'[1]Paste Only'!$D:$AM,4,FALSE)="-",VLOOKUP($B513,'[1]Market Cap'!$A:$J,10,FALSE),VLOOKUP($B513,'[1]Paste Only'!$D:$AM,4,FALSE)),"-")</f>
        <v>0</v>
      </c>
      <c r="F513" s="14" t="str">
        <f>IFERROR(VLOOKUP($B513,'[1]Paste Only'!$D:$AM,5,FALSE),"-")</f>
        <v>-</v>
      </c>
      <c r="G513" s="15">
        <f>IFERROR(VLOOKUP($B513,'[1]Paste Only'!$D:$AM,6,FALSE),"-")</f>
        <v>0</v>
      </c>
      <c r="H513" s="15">
        <f>IFERROR(VLOOKUP($B513,'[1]Paste Only'!$D:$AM,7,FALSE),"-")</f>
        <v>0</v>
      </c>
      <c r="I513" s="15">
        <f>IFERROR(VLOOKUP($B513,'[1]Paste Only'!$D:$AM,8,FALSE),"-")</f>
        <v>0</v>
      </c>
      <c r="J513" s="16"/>
      <c r="K513" s="16"/>
      <c r="L513" s="14">
        <f>IFERROR(VLOOKUP($B513,'[1]Paste Only'!$D:$AM,12,FALSE),"-")</f>
        <v>82.33</v>
      </c>
      <c r="M513" s="14" t="str">
        <f>IFERROR(VLOOKUP($B513,'[1]Paste Only'!$D:$AM,15,FALSE),"-")</f>
        <v>-</v>
      </c>
      <c r="N513" s="17"/>
      <c r="O513" s="18"/>
      <c r="P513" s="19">
        <f t="shared" si="243"/>
        <v>0</v>
      </c>
      <c r="Q513" s="20">
        <f t="shared" si="216"/>
        <v>0</v>
      </c>
      <c r="R513" s="13">
        <f t="shared" si="217"/>
        <v>0</v>
      </c>
      <c r="S513" s="13" t="str">
        <f>IFERROR(VLOOKUP($B513,'[1]Market Cap'!$G:$I,3,FALSE),"-")</f>
        <v>Small Cap</v>
      </c>
      <c r="T513" s="13"/>
      <c r="U513" s="13"/>
      <c r="V513" s="21">
        <f t="shared" si="244"/>
        <v>0</v>
      </c>
      <c r="W513" s="21">
        <f t="shared" si="244"/>
        <v>0</v>
      </c>
      <c r="X513" s="21">
        <f t="shared" si="244"/>
        <v>0</v>
      </c>
      <c r="Y513" s="22">
        <f t="shared" si="218"/>
        <v>0</v>
      </c>
      <c r="Z513" s="13">
        <f t="shared" si="219"/>
        <v>0</v>
      </c>
      <c r="AA513" s="23">
        <f t="shared" si="220"/>
        <v>0</v>
      </c>
      <c r="AB513" s="23">
        <f t="shared" si="221"/>
        <v>0</v>
      </c>
      <c r="AC513" s="23">
        <f t="shared" si="222"/>
        <v>0</v>
      </c>
      <c r="AD513" s="24">
        <f t="shared" si="223"/>
        <v>0</v>
      </c>
      <c r="AE513" s="25">
        <f>IFERROR(VLOOKUP($B513,'[1]Market Cap'!$G:$I,2,FALSE),"-")</f>
        <v>0</v>
      </c>
      <c r="AF513" s="20">
        <f t="shared" si="224"/>
        <v>0</v>
      </c>
      <c r="AG513" s="17">
        <f t="shared" si="225"/>
        <v>0</v>
      </c>
      <c r="AH513" s="17">
        <f t="shared" si="226"/>
        <v>0</v>
      </c>
      <c r="AI513" s="17" t="str">
        <f t="shared" si="227"/>
        <v>-</v>
      </c>
      <c r="AJ513" s="26" t="str">
        <f>IFERROR(VLOOKUP($B513,'[1]Paste Only'!$D:$AM,26,FALSE),"-")</f>
        <v>-</v>
      </c>
      <c r="AK513" s="26" t="str">
        <f>IFERROR(VLOOKUP($B513,'[1]Paste Only'!$D:$AM,23,FALSE),"-")</f>
        <v>-</v>
      </c>
      <c r="AL513" s="26" t="str">
        <f>IFERROR(VLOOKUP($B513,'[1]Paste Only'!$D:$AM,22,FALSE),"-")</f>
        <v>-</v>
      </c>
      <c r="AM513" s="21" t="str">
        <f t="shared" si="245"/>
        <v>-</v>
      </c>
      <c r="AN513" s="21" t="str">
        <f t="shared" si="245"/>
        <v>-</v>
      </c>
      <c r="AO513" s="21" t="str">
        <f t="shared" si="245"/>
        <v>-</v>
      </c>
      <c r="AP513" s="27">
        <f t="shared" si="228"/>
        <v>0</v>
      </c>
      <c r="AQ513" s="27" t="str">
        <f t="shared" si="229"/>
        <v>-</v>
      </c>
      <c r="AR513" s="27" t="str">
        <f t="shared" si="230"/>
        <v>-</v>
      </c>
      <c r="AS513" s="27">
        <f t="shared" si="231"/>
        <v>0</v>
      </c>
      <c r="AT513" s="27">
        <f t="shared" si="232"/>
        <v>0</v>
      </c>
      <c r="AU513" s="27">
        <f t="shared" si="233"/>
        <v>0</v>
      </c>
      <c r="AV513" s="21" t="str">
        <f t="shared" si="234"/>
        <v>0</v>
      </c>
      <c r="AW513" s="27">
        <f t="shared" si="235"/>
        <v>0</v>
      </c>
      <c r="AX513" s="27" t="str">
        <f t="shared" si="236"/>
        <v>-</v>
      </c>
      <c r="AY513" s="27" t="str">
        <f t="shared" si="237"/>
        <v>-</v>
      </c>
      <c r="AZ513" s="21" t="str">
        <f t="shared" si="238"/>
        <v>-</v>
      </c>
      <c r="BA513" s="21" t="str">
        <f t="shared" si="239"/>
        <v>-</v>
      </c>
      <c r="BB513" s="28" t="str">
        <f t="shared" si="240"/>
        <v>-</v>
      </c>
      <c r="BC513" s="28" t="s">
        <v>81</v>
      </c>
      <c r="BD513" s="28" t="s">
        <v>81</v>
      </c>
      <c r="BE513" s="28" t="s">
        <v>81</v>
      </c>
      <c r="BF513" s="28" t="str">
        <f t="shared" si="241"/>
        <v>-</v>
      </c>
      <c r="BG513" s="29">
        <f t="shared" si="242"/>
        <v>0</v>
      </c>
      <c r="BH513" s="29">
        <f t="shared" si="242"/>
        <v>0</v>
      </c>
      <c r="BI513" s="29">
        <f t="shared" si="242"/>
        <v>0</v>
      </c>
      <c r="BJ513" s="29">
        <f t="shared" si="215"/>
        <v>0</v>
      </c>
      <c r="BK513" s="29"/>
    </row>
    <row r="514" spans="1:63" x14ac:dyDescent="0.25">
      <c r="A514" s="13" t="s">
        <v>1596</v>
      </c>
      <c r="B514" s="13" t="s">
        <v>1597</v>
      </c>
      <c r="C514" s="13" t="s">
        <v>1598</v>
      </c>
      <c r="D514" s="13" t="str">
        <f>IFERROR(VLOOKUP($B514,[1]GICS!$C:$D,2,FALSE),"-")</f>
        <v>Real Estate</v>
      </c>
      <c r="E514" s="14">
        <f>IFERROR(IF(VLOOKUP($B514,'[1]Paste Only'!$D:$AM,4,FALSE)="-",VLOOKUP($B514,'[1]Market Cap'!$A:$J,10,FALSE),VLOOKUP($B514,'[1]Paste Only'!$D:$AM,4,FALSE)),"-")</f>
        <v>364.9</v>
      </c>
      <c r="F514" s="14">
        <f>IFERROR(VLOOKUP($B514,'[1]Paste Only'!$D:$AM,5,FALSE),"-")</f>
        <v>480.0252685546875</v>
      </c>
      <c r="G514" s="15">
        <f>IFERROR(VLOOKUP($B514,'[1]Paste Only'!$D:$AM,6,FALSE),"-")</f>
        <v>7</v>
      </c>
      <c r="H514" s="15">
        <f>IFERROR(VLOOKUP($B514,'[1]Paste Only'!$D:$AM,7,FALSE),"-")</f>
        <v>1</v>
      </c>
      <c r="I514" s="15">
        <f>IFERROR(VLOOKUP($B514,'[1]Paste Only'!$D:$AM,8,FALSE),"-")</f>
        <v>0</v>
      </c>
      <c r="J514" s="16"/>
      <c r="K514" s="16"/>
      <c r="L514" s="14">
        <f>IFERROR(VLOOKUP($B514,'[1]Paste Only'!$D:$AM,12,FALSE),"-")</f>
        <v>3.6290704000000003</v>
      </c>
      <c r="M514" s="14">
        <f>IFERROR(VLOOKUP($B514,'[1]Paste Only'!$D:$AM,15,FALSE),"-")</f>
        <v>8.2829425287356315</v>
      </c>
      <c r="N514" s="17"/>
      <c r="O514" s="18"/>
      <c r="P514" s="19">
        <f t="shared" si="243"/>
        <v>1.2823868417475812</v>
      </c>
      <c r="Q514" s="20">
        <f t="shared" si="216"/>
        <v>0.31549813251490133</v>
      </c>
      <c r="R514" s="13">
        <f t="shared" si="217"/>
        <v>8</v>
      </c>
      <c r="S514" s="13" t="str">
        <f>IFERROR(VLOOKUP($B514,'[1]Market Cap'!$G:$I,3,FALSE),"-")</f>
        <v>Small Cap</v>
      </c>
      <c r="T514" s="13"/>
      <c r="U514" s="13"/>
      <c r="V514" s="21">
        <f t="shared" si="244"/>
        <v>0</v>
      </c>
      <c r="W514" s="21">
        <f t="shared" si="244"/>
        <v>0</v>
      </c>
      <c r="X514" s="21">
        <f t="shared" si="244"/>
        <v>0</v>
      </c>
      <c r="Y514" s="22">
        <f t="shared" si="218"/>
        <v>0</v>
      </c>
      <c r="Z514" s="13">
        <f t="shared" si="219"/>
        <v>0</v>
      </c>
      <c r="AA514" s="23">
        <f t="shared" si="220"/>
        <v>0</v>
      </c>
      <c r="AB514" s="23">
        <f t="shared" si="221"/>
        <v>0</v>
      </c>
      <c r="AC514" s="23">
        <f t="shared" si="222"/>
        <v>0</v>
      </c>
      <c r="AD514" s="24">
        <f t="shared" si="223"/>
        <v>0</v>
      </c>
      <c r="AE514" s="25">
        <f>IFERROR(VLOOKUP($B514,'[1]Market Cap'!$G:$I,2,FALSE),"-")</f>
        <v>7782.1455980199999</v>
      </c>
      <c r="AF514" s="20">
        <f t="shared" si="224"/>
        <v>0</v>
      </c>
      <c r="AG514" s="17">
        <f t="shared" si="225"/>
        <v>0</v>
      </c>
      <c r="AH514" s="17">
        <f t="shared" si="226"/>
        <v>0</v>
      </c>
      <c r="AI514" s="17" t="str">
        <f t="shared" si="227"/>
        <v>-</v>
      </c>
      <c r="AJ514" s="26">
        <f>IFERROR(VLOOKUP($B514,'[1]Paste Only'!$D:$AM,26,FALSE),"-")</f>
        <v>472</v>
      </c>
      <c r="AK514" s="26">
        <f>IFERROR(VLOOKUP($B514,'[1]Paste Only'!$D:$AM,23,FALSE),"-")</f>
        <v>643.12628173828125</v>
      </c>
      <c r="AL514" s="26">
        <f>IFERROR(VLOOKUP($B514,'[1]Paste Only'!$D:$AM,22,FALSE),"-")</f>
        <v>345</v>
      </c>
      <c r="AM514" s="21">
        <f t="shared" si="245"/>
        <v>-1.6718429383625666E-2</v>
      </c>
      <c r="AN514" s="21">
        <f t="shared" si="245"/>
        <v>0.33977589070399583</v>
      </c>
      <c r="AO514" s="21">
        <f t="shared" si="245"/>
        <v>-0.28128783503676025</v>
      </c>
      <c r="AP514" s="27">
        <f t="shared" si="228"/>
        <v>0</v>
      </c>
      <c r="AQ514" s="27">
        <f t="shared" si="229"/>
        <v>0</v>
      </c>
      <c r="AR514" s="27">
        <f t="shared" si="230"/>
        <v>480.0252685546875</v>
      </c>
      <c r="AS514" s="27">
        <f t="shared" si="231"/>
        <v>480.0252685546875</v>
      </c>
      <c r="AT514" s="27">
        <f t="shared" si="232"/>
        <v>0</v>
      </c>
      <c r="AU514" s="27">
        <f t="shared" si="233"/>
        <v>0</v>
      </c>
      <c r="AV514" s="21">
        <f t="shared" si="234"/>
        <v>0.875</v>
      </c>
      <c r="AW514" s="27">
        <f t="shared" si="235"/>
        <v>480.0252685546875</v>
      </c>
      <c r="AX514" s="27">
        <f t="shared" si="236"/>
        <v>480.0252685546875</v>
      </c>
      <c r="AY514" s="27">
        <f t="shared" si="237"/>
        <v>472</v>
      </c>
      <c r="AZ514" s="21">
        <f t="shared" si="238"/>
        <v>0.29350506988215952</v>
      </c>
      <c r="BA514" s="21">
        <f t="shared" si="239"/>
        <v>0.29350506988215952</v>
      </c>
      <c r="BB514" s="28">
        <f t="shared" si="240"/>
        <v>480.0252685546875</v>
      </c>
      <c r="BC514" s="28" t="s">
        <v>81</v>
      </c>
      <c r="BD514" s="28" t="s">
        <v>81</v>
      </c>
      <c r="BE514" s="28" t="s">
        <v>81</v>
      </c>
      <c r="BF514" s="28" t="str">
        <f t="shared" si="241"/>
        <v>-</v>
      </c>
      <c r="BG514" s="29">
        <f t="shared" si="242"/>
        <v>0</v>
      </c>
      <c r="BH514" s="29">
        <f t="shared" si="242"/>
        <v>0</v>
      </c>
      <c r="BI514" s="29">
        <f t="shared" si="242"/>
        <v>0</v>
      </c>
      <c r="BJ514" s="29">
        <f t="shared" si="242"/>
        <v>0</v>
      </c>
      <c r="BK514" s="29"/>
    </row>
    <row r="515" spans="1:63" x14ac:dyDescent="0.25">
      <c r="A515" s="13" t="s">
        <v>1599</v>
      </c>
      <c r="B515" s="13" t="s">
        <v>1600</v>
      </c>
      <c r="C515" s="13" t="s">
        <v>1601</v>
      </c>
      <c r="D515" s="13" t="str">
        <f>IFERROR(VLOOKUP($B515,[1]GICS!$C:$D,2,FALSE),"-")</f>
        <v>Consumer Discretionary</v>
      </c>
      <c r="E515" s="14">
        <f>IFERROR(IF(VLOOKUP($B515,'[1]Paste Only'!$D:$AM,4,FALSE)="-",VLOOKUP($B515,'[1]Market Cap'!$A:$J,10,FALSE),VLOOKUP($B515,'[1]Paste Only'!$D:$AM,4,FALSE)),"-")</f>
        <v>138.4</v>
      </c>
      <c r="F515" s="14" t="str">
        <f>IFERROR(VLOOKUP($B515,'[1]Paste Only'!$D:$AM,5,FALSE),"-")</f>
        <v>-</v>
      </c>
      <c r="G515" s="15">
        <f>IFERROR(VLOOKUP($B515,'[1]Paste Only'!$D:$AM,6,FALSE),"-")</f>
        <v>0</v>
      </c>
      <c r="H515" s="15">
        <f>IFERROR(VLOOKUP($B515,'[1]Paste Only'!$D:$AM,7,FALSE),"-")</f>
        <v>0</v>
      </c>
      <c r="I515" s="15">
        <f>IFERROR(VLOOKUP($B515,'[1]Paste Only'!$D:$AM,8,FALSE),"-")</f>
        <v>0</v>
      </c>
      <c r="J515" s="16"/>
      <c r="K515" s="16"/>
      <c r="L515" s="14">
        <f>IFERROR(VLOOKUP($B515,'[1]Paste Only'!$D:$AM,12,FALSE),"-")</f>
        <v>3.08</v>
      </c>
      <c r="M515" s="14" t="str">
        <f>IFERROR(VLOOKUP($B515,'[1]Paste Only'!$D:$AM,15,FALSE),"-")</f>
        <v>-</v>
      </c>
      <c r="N515" s="17"/>
      <c r="O515" s="18"/>
      <c r="P515" s="19">
        <f t="shared" si="243"/>
        <v>0</v>
      </c>
      <c r="Q515" s="20">
        <f t="shared" ref="Q515:Q578" si="246">IFERROR(F515/E515-1,0)</f>
        <v>0</v>
      </c>
      <c r="R515" s="13">
        <f t="shared" ref="R515:R578" si="247">SUM(G515:I515)</f>
        <v>0</v>
      </c>
      <c r="S515" s="13" t="str">
        <f>IFERROR(VLOOKUP($B515,'[1]Market Cap'!$G:$I,3,FALSE),"-")</f>
        <v>Small Cap</v>
      </c>
      <c r="T515" s="13"/>
      <c r="U515" s="13"/>
      <c r="V515" s="21">
        <f t="shared" si="244"/>
        <v>0</v>
      </c>
      <c r="W515" s="21">
        <f t="shared" si="244"/>
        <v>0</v>
      </c>
      <c r="X515" s="21">
        <f t="shared" si="244"/>
        <v>0</v>
      </c>
      <c r="Y515" s="22">
        <f t="shared" ref="Y515:Y578" si="248">SUM(V515:X515)</f>
        <v>0</v>
      </c>
      <c r="Z515" s="13">
        <f t="shared" ref="Z515:Z578" si="249">IF(AND(Y515&lt;100%,Y515&gt;0%),1,0)</f>
        <v>0</v>
      </c>
      <c r="AA515" s="23">
        <f t="shared" ref="AA515:AA578" si="250">V515*$BO$3</f>
        <v>0</v>
      </c>
      <c r="AB515" s="23">
        <f t="shared" ref="AB515:AB578" si="251">W515*$BO$4</f>
        <v>0</v>
      </c>
      <c r="AC515" s="23">
        <f t="shared" ref="AC515:AC578" si="252">X515*$BO$5</f>
        <v>0</v>
      </c>
      <c r="AD515" s="24">
        <f t="shared" ref="AD515:AD578" si="253">SUM(AA515:AC515)</f>
        <v>0</v>
      </c>
      <c r="AE515" s="25">
        <f>IFERROR(VLOOKUP($B515,'[1]Market Cap'!$G:$I,2,FALSE),"-")</f>
        <v>7650.8571840000004</v>
      </c>
      <c r="AF515" s="20">
        <f t="shared" ref="AF515:AF578" si="254">IF(AI515="Y",Q515,Q515*AD515)</f>
        <v>0</v>
      </c>
      <c r="AG515" s="17">
        <f t="shared" ref="AG515:AG578" si="255">IF(Q515&lt;0,1,0)</f>
        <v>0</v>
      </c>
      <c r="AH515" s="17">
        <f t="shared" ref="AH515:AH578" si="256">IF(AD515&lt;0,1,0)</f>
        <v>0</v>
      </c>
      <c r="AI515" s="17" t="str">
        <f t="shared" ref="AI515:AI578" si="257">IF(AG515+AH515=2,"Y","-")</f>
        <v>-</v>
      </c>
      <c r="AJ515" s="26" t="str">
        <f>IFERROR(VLOOKUP($B515,'[1]Paste Only'!$D:$AM,26,FALSE),"-")</f>
        <v>-</v>
      </c>
      <c r="AK515" s="26" t="str">
        <f>IFERROR(VLOOKUP($B515,'[1]Paste Only'!$D:$AM,23,FALSE),"-")</f>
        <v>-</v>
      </c>
      <c r="AL515" s="26" t="str">
        <f>IFERROR(VLOOKUP($B515,'[1]Paste Only'!$D:$AM,22,FALSE),"-")</f>
        <v>-</v>
      </c>
      <c r="AM515" s="21" t="str">
        <f t="shared" si="245"/>
        <v>-</v>
      </c>
      <c r="AN515" s="21" t="str">
        <f t="shared" si="245"/>
        <v>-</v>
      </c>
      <c r="AO515" s="21" t="str">
        <f t="shared" si="245"/>
        <v>-</v>
      </c>
      <c r="AP515" s="27">
        <f t="shared" ref="AP515:AP578" si="258">IF(AN515&lt;$BO$9,F515,0)</f>
        <v>0</v>
      </c>
      <c r="AQ515" s="27" t="str">
        <f t="shared" ref="AQ515:AQ578" si="259">IF(AO515&gt;$BO$10,F515,0)</f>
        <v>-</v>
      </c>
      <c r="AR515" s="27" t="str">
        <f t="shared" ref="AR515:AR578" si="260">IFERROR(IF(AN515&gt;=$BO$11,F515*(1+$BR$11),0),"-")</f>
        <v>-</v>
      </c>
      <c r="AS515" s="27">
        <f t="shared" ref="AS515:AS578" si="261">IFERROR(IF(AO515&lt;=$BO$12,F515*(1+$BR$12),0),"-")</f>
        <v>0</v>
      </c>
      <c r="AT515" s="27">
        <f t="shared" ref="AT515:AT578" si="262">IFERROR(IF(AND(AN515&gt;$BO$13,AN515&lt;$BQ$13),F515*(1+$BR$13),0),"-")</f>
        <v>0</v>
      </c>
      <c r="AU515" s="27">
        <f t="shared" ref="AU515:AU578" si="263">IFERROR(IF(AND(AO515&lt;$BO$14,AO515&gt;$BQ$14),F515*(1+$BR$14),0),"-")</f>
        <v>0</v>
      </c>
      <c r="AV515" s="21" t="str">
        <f t="shared" ref="AV515:AV578" si="264">IFERROR(G515/SUM($G515:$I515),"0")</f>
        <v>0</v>
      </c>
      <c r="AW515" s="27">
        <f t="shared" ref="AW515:AW578" si="265">IF(AV515&gt;$BM$17,IF(AS515=0,AU515,AS515),IF(AV515&lt;$BM$18,IF(AR515=0,AT515,AR515),F515))</f>
        <v>0</v>
      </c>
      <c r="AX515" s="27" t="str">
        <f t="shared" ref="AX515:AX578" si="266">IF(AW515=0,F515,AW515)</f>
        <v>-</v>
      </c>
      <c r="AY515" s="27" t="str">
        <f t="shared" ref="AY515:AY578" si="267">IF(F515="-","-",IF(AND(R515&gt;3,E515&lt;AL515),MAX(F515,AJ515),IF(F515&gt;E515,MIN(F515,AJ515),MAX(F515,AJ515))))</f>
        <v>-</v>
      </c>
      <c r="AZ515" s="21" t="str">
        <f t="shared" ref="AZ515:AZ578" si="268">IFERROR(AY515/E515-1,"-")</f>
        <v>-</v>
      </c>
      <c r="BA515" s="21" t="str">
        <f t="shared" ref="BA515:BA578" si="269">IF(AZ515="-","-",IF(R515&lt;3,MIN(AZ515,30%),AZ515))</f>
        <v>-</v>
      </c>
      <c r="BB515" s="28" t="str">
        <f t="shared" ref="BB515:BB578" si="270">F515</f>
        <v>-</v>
      </c>
      <c r="BC515" s="28" t="s">
        <v>81</v>
      </c>
      <c r="BD515" s="28" t="s">
        <v>81</v>
      </c>
      <c r="BE515" s="28" t="s">
        <v>81</v>
      </c>
      <c r="BF515" s="28" t="str">
        <f t="shared" ref="BF515:BF578" si="271">BE515</f>
        <v>-</v>
      </c>
      <c r="BG515" s="29">
        <f t="shared" ref="BG515:BJ578" si="272">IFERROR(BB515*100/$BF515,0)</f>
        <v>0</v>
      </c>
      <c r="BH515" s="29">
        <f t="shared" si="272"/>
        <v>0</v>
      </c>
      <c r="BI515" s="29">
        <f t="shared" si="272"/>
        <v>0</v>
      </c>
      <c r="BJ515" s="29">
        <f t="shared" si="272"/>
        <v>0</v>
      </c>
      <c r="BK515" s="29"/>
    </row>
    <row r="516" spans="1:63" x14ac:dyDescent="0.25">
      <c r="A516" s="13" t="s">
        <v>1602</v>
      </c>
      <c r="B516" s="13" t="s">
        <v>1603</v>
      </c>
      <c r="C516" s="13" t="s">
        <v>1604</v>
      </c>
      <c r="D516" s="13" t="str">
        <f>IFERROR(VLOOKUP($B516,[1]GICS!$C:$D,2,FALSE),"-")</f>
        <v>Information Technology</v>
      </c>
      <c r="E516" s="14">
        <f>IFERROR(IF(VLOOKUP($B516,'[1]Paste Only'!$D:$AM,4,FALSE)="-",VLOOKUP($B516,'[1]Market Cap'!$A:$J,10,FALSE),VLOOKUP($B516,'[1]Paste Only'!$D:$AM,4,FALSE)),"-")</f>
        <v>2903.35</v>
      </c>
      <c r="F516" s="14">
        <f>IFERROR(VLOOKUP($B516,'[1]Paste Only'!$D:$AM,5,FALSE),"-")</f>
        <v>2759</v>
      </c>
      <c r="G516" s="15">
        <f>IFERROR(VLOOKUP($B516,'[1]Paste Only'!$D:$AM,6,FALSE),"-")</f>
        <v>3</v>
      </c>
      <c r="H516" s="15">
        <f>IFERROR(VLOOKUP($B516,'[1]Paste Only'!$D:$AM,7,FALSE),"-")</f>
        <v>0</v>
      </c>
      <c r="I516" s="15">
        <f>IFERROR(VLOOKUP($B516,'[1]Paste Only'!$D:$AM,8,FALSE),"-")</f>
        <v>0</v>
      </c>
      <c r="J516" s="16"/>
      <c r="K516" s="16"/>
      <c r="L516" s="14">
        <f>IFERROR(VLOOKUP($B516,'[1]Paste Only'!$D:$AM,12,FALSE),"-")</f>
        <v>20.25</v>
      </c>
      <c r="M516" s="14" t="str">
        <f>IFERROR(VLOOKUP($B516,'[1]Paste Only'!$D:$AM,15,FALSE),"-")</f>
        <v>-</v>
      </c>
      <c r="N516" s="17"/>
      <c r="O516" s="18"/>
      <c r="P516" s="19">
        <f t="shared" ref="P516:P579" si="273">IF(AND(M516&lt;0,L516&lt;0),-(M516/L516-1),IF(M516&gt;L516,ABS(IFERROR(M516/L516-1,0)),IFERROR(M516/L516-1,0)))</f>
        <v>0</v>
      </c>
      <c r="Q516" s="20">
        <f t="shared" si="246"/>
        <v>-4.9718428711660656E-2</v>
      </c>
      <c r="R516" s="13">
        <f t="shared" si="247"/>
        <v>3</v>
      </c>
      <c r="S516" s="13" t="str">
        <f>IFERROR(VLOOKUP($B516,'[1]Market Cap'!$G:$I,3,FALSE),"-")</f>
        <v>Small Cap</v>
      </c>
      <c r="T516" s="13"/>
      <c r="U516" s="13"/>
      <c r="V516" s="21">
        <f t="shared" si="244"/>
        <v>0</v>
      </c>
      <c r="W516" s="21">
        <f t="shared" si="244"/>
        <v>0</v>
      </c>
      <c r="X516" s="21">
        <f t="shared" si="244"/>
        <v>0</v>
      </c>
      <c r="Y516" s="22">
        <f t="shared" si="248"/>
        <v>0</v>
      </c>
      <c r="Z516" s="13">
        <f t="shared" si="249"/>
        <v>0</v>
      </c>
      <c r="AA516" s="23">
        <f t="shared" si="250"/>
        <v>0</v>
      </c>
      <c r="AB516" s="23">
        <f t="shared" si="251"/>
        <v>0</v>
      </c>
      <c r="AC516" s="23">
        <f t="shared" si="252"/>
        <v>0</v>
      </c>
      <c r="AD516" s="24">
        <f t="shared" si="253"/>
        <v>0</v>
      </c>
      <c r="AE516" s="25">
        <f>IFERROR(VLOOKUP($B516,'[1]Market Cap'!$G:$I,2,FALSE),"-")</f>
        <v>16448.60076578</v>
      </c>
      <c r="AF516" s="20">
        <f t="shared" si="254"/>
        <v>0</v>
      </c>
      <c r="AG516" s="17">
        <f t="shared" si="255"/>
        <v>1</v>
      </c>
      <c r="AH516" s="17">
        <f t="shared" si="256"/>
        <v>0</v>
      </c>
      <c r="AI516" s="17" t="str">
        <f t="shared" si="257"/>
        <v>-</v>
      </c>
      <c r="AJ516" s="26">
        <f>IFERROR(VLOOKUP($B516,'[1]Paste Only'!$D:$AM,26,FALSE),"-")</f>
        <v>2510</v>
      </c>
      <c r="AK516" s="26">
        <f>IFERROR(VLOOKUP($B516,'[1]Paste Only'!$D:$AM,23,FALSE),"-")</f>
        <v>3317</v>
      </c>
      <c r="AL516" s="26">
        <f>IFERROR(VLOOKUP($B516,'[1]Paste Only'!$D:$AM,22,FALSE),"-")</f>
        <v>2450</v>
      </c>
      <c r="AM516" s="21">
        <f t="shared" si="245"/>
        <v>-9.0250090612540745E-2</v>
      </c>
      <c r="AN516" s="21">
        <f t="shared" si="245"/>
        <v>0.202247191011236</v>
      </c>
      <c r="AO516" s="21">
        <f t="shared" si="245"/>
        <v>-0.11199710039869515</v>
      </c>
      <c r="AP516" s="27">
        <f t="shared" si="258"/>
        <v>0</v>
      </c>
      <c r="AQ516" s="27">
        <f t="shared" si="259"/>
        <v>0</v>
      </c>
      <c r="AR516" s="27">
        <f t="shared" si="260"/>
        <v>2759</v>
      </c>
      <c r="AS516" s="27">
        <f t="shared" si="261"/>
        <v>2759</v>
      </c>
      <c r="AT516" s="27">
        <f t="shared" si="262"/>
        <v>0</v>
      </c>
      <c r="AU516" s="27">
        <f t="shared" si="263"/>
        <v>0</v>
      </c>
      <c r="AV516" s="21">
        <f t="shared" si="264"/>
        <v>1</v>
      </c>
      <c r="AW516" s="27">
        <f t="shared" si="265"/>
        <v>2759</v>
      </c>
      <c r="AX516" s="27">
        <f t="shared" si="266"/>
        <v>2759</v>
      </c>
      <c r="AY516" s="27">
        <f t="shared" si="267"/>
        <v>2759</v>
      </c>
      <c r="AZ516" s="21">
        <f t="shared" si="268"/>
        <v>-4.9718428711660656E-2</v>
      </c>
      <c r="BA516" s="21">
        <f t="shared" si="269"/>
        <v>-4.9718428711660656E-2</v>
      </c>
      <c r="BB516" s="28">
        <f t="shared" si="270"/>
        <v>2759</v>
      </c>
      <c r="BC516" s="28" t="s">
        <v>81</v>
      </c>
      <c r="BD516" s="28" t="s">
        <v>81</v>
      </c>
      <c r="BE516" s="28" t="s">
        <v>81</v>
      </c>
      <c r="BF516" s="28" t="str">
        <f t="shared" si="271"/>
        <v>-</v>
      </c>
      <c r="BG516" s="29">
        <f t="shared" si="272"/>
        <v>0</v>
      </c>
      <c r="BH516" s="29">
        <f t="shared" si="272"/>
        <v>0</v>
      </c>
      <c r="BI516" s="29">
        <f t="shared" si="272"/>
        <v>0</v>
      </c>
      <c r="BJ516" s="29">
        <f t="shared" si="272"/>
        <v>0</v>
      </c>
      <c r="BK516" s="29"/>
    </row>
    <row r="517" spans="1:63" x14ac:dyDescent="0.25">
      <c r="A517" s="13" t="s">
        <v>1605</v>
      </c>
      <c r="B517" s="13" t="s">
        <v>1606</v>
      </c>
      <c r="C517" s="13" t="s">
        <v>1607</v>
      </c>
      <c r="D517" s="13" t="str">
        <f>IFERROR(VLOOKUP($B517,[1]GICS!$C:$D,2,FALSE),"-")</f>
        <v>Health Care</v>
      </c>
      <c r="E517" s="14">
        <f>IFERROR(IF(VLOOKUP($B517,'[1]Paste Only'!$D:$AM,4,FALSE)="-",VLOOKUP($B517,'[1]Market Cap'!$A:$J,10,FALSE),VLOOKUP($B517,'[1]Paste Only'!$D:$AM,4,FALSE)),"-")</f>
        <v>1122.7</v>
      </c>
      <c r="F517" s="14">
        <f>IFERROR(VLOOKUP($B517,'[1]Paste Only'!$D:$AM,5,FALSE),"-")</f>
        <v>1338.6666259765625</v>
      </c>
      <c r="G517" s="15">
        <f>IFERROR(VLOOKUP($B517,'[1]Paste Only'!$D:$AM,6,FALSE),"-")</f>
        <v>3</v>
      </c>
      <c r="H517" s="15">
        <f>IFERROR(VLOOKUP($B517,'[1]Paste Only'!$D:$AM,7,FALSE),"-")</f>
        <v>1</v>
      </c>
      <c r="I517" s="15">
        <f>IFERROR(VLOOKUP($B517,'[1]Paste Only'!$D:$AM,8,FALSE),"-")</f>
        <v>0</v>
      </c>
      <c r="J517" s="16"/>
      <c r="K517" s="16"/>
      <c r="L517" s="14">
        <f>IFERROR(VLOOKUP($B517,'[1]Paste Only'!$D:$AM,12,FALSE),"-")</f>
        <v>52.99</v>
      </c>
      <c r="M517" s="14">
        <f>IFERROR(VLOOKUP($B517,'[1]Paste Only'!$D:$AM,15,FALSE),"-")</f>
        <v>40.201965517241376</v>
      </c>
      <c r="N517" s="17"/>
      <c r="O517" s="18"/>
      <c r="P517" s="19">
        <f t="shared" si="273"/>
        <v>-0.24132920329795482</v>
      </c>
      <c r="Q517" s="20">
        <f t="shared" si="246"/>
        <v>0.19236361091704146</v>
      </c>
      <c r="R517" s="13">
        <f t="shared" si="247"/>
        <v>4</v>
      </c>
      <c r="S517" s="13" t="str">
        <f>IFERROR(VLOOKUP($B517,'[1]Market Cap'!$G:$I,3,FALSE),"-")</f>
        <v>Small Cap</v>
      </c>
      <c r="T517" s="13"/>
      <c r="U517" s="13"/>
      <c r="V517" s="21">
        <f t="shared" si="244"/>
        <v>0</v>
      </c>
      <c r="W517" s="21">
        <f t="shared" si="244"/>
        <v>0</v>
      </c>
      <c r="X517" s="21">
        <f t="shared" si="244"/>
        <v>0</v>
      </c>
      <c r="Y517" s="22">
        <f t="shared" si="248"/>
        <v>0</v>
      </c>
      <c r="Z517" s="13">
        <f t="shared" si="249"/>
        <v>0</v>
      </c>
      <c r="AA517" s="23">
        <f t="shared" si="250"/>
        <v>0</v>
      </c>
      <c r="AB517" s="23">
        <f t="shared" si="251"/>
        <v>0</v>
      </c>
      <c r="AC517" s="23">
        <f t="shared" si="252"/>
        <v>0</v>
      </c>
      <c r="AD517" s="24">
        <f t="shared" si="253"/>
        <v>0</v>
      </c>
      <c r="AE517" s="25">
        <f>IFERROR(VLOOKUP($B517,'[1]Market Cap'!$G:$I,2,FALSE),"-")</f>
        <v>17882.493475529998</v>
      </c>
      <c r="AF517" s="20">
        <f t="shared" si="254"/>
        <v>0</v>
      </c>
      <c r="AG517" s="17">
        <f t="shared" si="255"/>
        <v>0</v>
      </c>
      <c r="AH517" s="17">
        <f t="shared" si="256"/>
        <v>0</v>
      </c>
      <c r="AI517" s="17" t="str">
        <f t="shared" si="257"/>
        <v>-</v>
      </c>
      <c r="AJ517" s="26">
        <f>IFERROR(VLOOKUP($B517,'[1]Paste Only'!$D:$AM,26,FALSE),"-")</f>
        <v>1310</v>
      </c>
      <c r="AK517" s="26">
        <f>IFERROR(VLOOKUP($B517,'[1]Paste Only'!$D:$AM,23,FALSE),"-")</f>
        <v>1500</v>
      </c>
      <c r="AL517" s="26">
        <f>IFERROR(VLOOKUP($B517,'[1]Paste Only'!$D:$AM,22,FALSE),"-")</f>
        <v>1206</v>
      </c>
      <c r="AM517" s="21">
        <f t="shared" si="245"/>
        <v>-2.1414312884397213E-2</v>
      </c>
      <c r="AN517" s="21">
        <f t="shared" si="245"/>
        <v>0.12051796234611012</v>
      </c>
      <c r="AO517" s="21">
        <f t="shared" si="245"/>
        <v>-9.9103558273727521E-2</v>
      </c>
      <c r="AP517" s="27">
        <f t="shared" si="258"/>
        <v>0</v>
      </c>
      <c r="AQ517" s="27">
        <f t="shared" si="259"/>
        <v>0</v>
      </c>
      <c r="AR517" s="27">
        <f t="shared" si="260"/>
        <v>1338.6666259765625</v>
      </c>
      <c r="AS517" s="27">
        <f t="shared" si="261"/>
        <v>1338.6666259765625</v>
      </c>
      <c r="AT517" s="27">
        <f t="shared" si="262"/>
        <v>0</v>
      </c>
      <c r="AU517" s="27">
        <f t="shared" si="263"/>
        <v>0</v>
      </c>
      <c r="AV517" s="21">
        <f t="shared" si="264"/>
        <v>0.75</v>
      </c>
      <c r="AW517" s="27">
        <f t="shared" si="265"/>
        <v>1338.6666259765625</v>
      </c>
      <c r="AX517" s="27">
        <f t="shared" si="266"/>
        <v>1338.6666259765625</v>
      </c>
      <c r="AY517" s="27">
        <f t="shared" si="267"/>
        <v>1338.6666259765625</v>
      </c>
      <c r="AZ517" s="21">
        <f t="shared" si="268"/>
        <v>0.19236361091704146</v>
      </c>
      <c r="BA517" s="21">
        <f t="shared" si="269"/>
        <v>0.19236361091704146</v>
      </c>
      <c r="BB517" s="28">
        <f t="shared" si="270"/>
        <v>1338.6666259765625</v>
      </c>
      <c r="BC517" s="28" t="s">
        <v>81</v>
      </c>
      <c r="BD517" s="28" t="s">
        <v>81</v>
      </c>
      <c r="BE517" s="28" t="s">
        <v>81</v>
      </c>
      <c r="BF517" s="28" t="str">
        <f t="shared" si="271"/>
        <v>-</v>
      </c>
      <c r="BG517" s="29">
        <f t="shared" si="272"/>
        <v>0</v>
      </c>
      <c r="BH517" s="29">
        <f t="shared" si="272"/>
        <v>0</v>
      </c>
      <c r="BI517" s="29">
        <f t="shared" si="272"/>
        <v>0</v>
      </c>
      <c r="BJ517" s="29">
        <f t="shared" si="272"/>
        <v>0</v>
      </c>
      <c r="BK517" s="29"/>
    </row>
    <row r="518" spans="1:63" x14ac:dyDescent="0.25">
      <c r="A518" s="13" t="s">
        <v>1608</v>
      </c>
      <c r="B518" s="13" t="s">
        <v>1609</v>
      </c>
      <c r="C518" s="13" t="s">
        <v>1610</v>
      </c>
      <c r="D518" s="13" t="str">
        <f>IFERROR(VLOOKUP($B518,[1]GICS!$C:$D,2,FALSE),"-")</f>
        <v>Communication Services</v>
      </c>
      <c r="E518" s="14">
        <f>IFERROR(IF(VLOOKUP($B518,'[1]Paste Only'!$D:$AM,4,FALSE)="-",VLOOKUP($B518,'[1]Market Cap'!$A:$J,10,FALSE),VLOOKUP($B518,'[1]Paste Only'!$D:$AM,4,FALSE)),"-")</f>
        <v>54.23</v>
      </c>
      <c r="F518" s="14" t="str">
        <f>IFERROR(VLOOKUP($B518,'[1]Paste Only'!$D:$AM,5,FALSE),"-")</f>
        <v>-</v>
      </c>
      <c r="G518" s="15">
        <f>IFERROR(VLOOKUP($B518,'[1]Paste Only'!$D:$AM,6,FALSE),"-")</f>
        <v>0</v>
      </c>
      <c r="H518" s="15">
        <f>IFERROR(VLOOKUP($B518,'[1]Paste Only'!$D:$AM,7,FALSE),"-")</f>
        <v>0</v>
      </c>
      <c r="I518" s="15">
        <f>IFERROR(VLOOKUP($B518,'[1]Paste Only'!$D:$AM,8,FALSE),"-")</f>
        <v>0</v>
      </c>
      <c r="J518" s="16"/>
      <c r="K518" s="16"/>
      <c r="L518" s="14">
        <f>IFERROR(VLOOKUP($B518,'[1]Paste Only'!$D:$AM,12,FALSE),"-")</f>
        <v>-11.02</v>
      </c>
      <c r="M518" s="14" t="str">
        <f>IFERROR(VLOOKUP($B518,'[1]Paste Only'!$D:$AM,15,FALSE),"-")</f>
        <v>-</v>
      </c>
      <c r="N518" s="17"/>
      <c r="O518" s="18"/>
      <c r="P518" s="19">
        <f t="shared" si="273"/>
        <v>0</v>
      </c>
      <c r="Q518" s="20">
        <f t="shared" si="246"/>
        <v>0</v>
      </c>
      <c r="R518" s="13">
        <f t="shared" si="247"/>
        <v>0</v>
      </c>
      <c r="S518" s="13" t="str">
        <f>IFERROR(VLOOKUP($B518,'[1]Market Cap'!$G:$I,3,FALSE),"-")</f>
        <v>Small Cap</v>
      </c>
      <c r="T518" s="13"/>
      <c r="U518" s="13"/>
      <c r="V518" s="21">
        <f t="shared" si="244"/>
        <v>0</v>
      </c>
      <c r="W518" s="21">
        <f t="shared" si="244"/>
        <v>0</v>
      </c>
      <c r="X518" s="21">
        <f t="shared" si="244"/>
        <v>0</v>
      </c>
      <c r="Y518" s="22">
        <f t="shared" si="248"/>
        <v>0</v>
      </c>
      <c r="Z518" s="13">
        <f t="shared" si="249"/>
        <v>0</v>
      </c>
      <c r="AA518" s="23">
        <f t="shared" si="250"/>
        <v>0</v>
      </c>
      <c r="AB518" s="23">
        <f t="shared" si="251"/>
        <v>0</v>
      </c>
      <c r="AC518" s="23">
        <f t="shared" si="252"/>
        <v>0</v>
      </c>
      <c r="AD518" s="24">
        <f t="shared" si="253"/>
        <v>0</v>
      </c>
      <c r="AE518" s="25">
        <f>IFERROR(VLOOKUP($B518,'[1]Market Cap'!$G:$I,2,FALSE),"-")</f>
        <v>8362.2660976139996</v>
      </c>
      <c r="AF518" s="20">
        <f t="shared" si="254"/>
        <v>0</v>
      </c>
      <c r="AG518" s="17">
        <f t="shared" si="255"/>
        <v>0</v>
      </c>
      <c r="AH518" s="17">
        <f t="shared" si="256"/>
        <v>0</v>
      </c>
      <c r="AI518" s="17" t="str">
        <f t="shared" si="257"/>
        <v>-</v>
      </c>
      <c r="AJ518" s="26" t="str">
        <f>IFERROR(VLOOKUP($B518,'[1]Paste Only'!$D:$AM,26,FALSE),"-")</f>
        <v>-</v>
      </c>
      <c r="AK518" s="26" t="str">
        <f>IFERROR(VLOOKUP($B518,'[1]Paste Only'!$D:$AM,23,FALSE),"-")</f>
        <v>-</v>
      </c>
      <c r="AL518" s="26" t="str">
        <f>IFERROR(VLOOKUP($B518,'[1]Paste Only'!$D:$AM,22,FALSE),"-")</f>
        <v>-</v>
      </c>
      <c r="AM518" s="21" t="str">
        <f t="shared" si="245"/>
        <v>-</v>
      </c>
      <c r="AN518" s="21" t="str">
        <f t="shared" si="245"/>
        <v>-</v>
      </c>
      <c r="AO518" s="21" t="str">
        <f t="shared" si="245"/>
        <v>-</v>
      </c>
      <c r="AP518" s="27">
        <f t="shared" si="258"/>
        <v>0</v>
      </c>
      <c r="AQ518" s="27" t="str">
        <f t="shared" si="259"/>
        <v>-</v>
      </c>
      <c r="AR518" s="27" t="str">
        <f t="shared" si="260"/>
        <v>-</v>
      </c>
      <c r="AS518" s="27">
        <f t="shared" si="261"/>
        <v>0</v>
      </c>
      <c r="AT518" s="27">
        <f t="shared" si="262"/>
        <v>0</v>
      </c>
      <c r="AU518" s="27">
        <f t="shared" si="263"/>
        <v>0</v>
      </c>
      <c r="AV518" s="21" t="str">
        <f t="shared" si="264"/>
        <v>0</v>
      </c>
      <c r="AW518" s="27">
        <f t="shared" si="265"/>
        <v>0</v>
      </c>
      <c r="AX518" s="27" t="str">
        <f t="shared" si="266"/>
        <v>-</v>
      </c>
      <c r="AY518" s="27" t="str">
        <f t="shared" si="267"/>
        <v>-</v>
      </c>
      <c r="AZ518" s="21" t="str">
        <f t="shared" si="268"/>
        <v>-</v>
      </c>
      <c r="BA518" s="21" t="str">
        <f t="shared" si="269"/>
        <v>-</v>
      </c>
      <c r="BB518" s="28" t="str">
        <f t="shared" si="270"/>
        <v>-</v>
      </c>
      <c r="BC518" s="28" t="s">
        <v>81</v>
      </c>
      <c r="BD518" s="28" t="s">
        <v>81</v>
      </c>
      <c r="BE518" s="28" t="s">
        <v>81</v>
      </c>
      <c r="BF518" s="28" t="str">
        <f t="shared" si="271"/>
        <v>-</v>
      </c>
      <c r="BG518" s="29">
        <f t="shared" si="272"/>
        <v>0</v>
      </c>
      <c r="BH518" s="29">
        <f t="shared" si="272"/>
        <v>0</v>
      </c>
      <c r="BI518" s="29">
        <f t="shared" si="272"/>
        <v>0</v>
      </c>
      <c r="BJ518" s="29">
        <f t="shared" si="272"/>
        <v>0</v>
      </c>
      <c r="BK518" s="29"/>
    </row>
    <row r="519" spans="1:63" x14ac:dyDescent="0.25">
      <c r="A519" s="13" t="s">
        <v>1611</v>
      </c>
      <c r="B519" s="13" t="s">
        <v>1612</v>
      </c>
      <c r="C519" s="13" t="s">
        <v>1613</v>
      </c>
      <c r="D519" s="13" t="str">
        <f>IFERROR(VLOOKUP($B519,[1]GICS!$C:$D,2,FALSE),"-")</f>
        <v>Materials</v>
      </c>
      <c r="E519" s="14">
        <f>IFERROR(IF(VLOOKUP($B519,'[1]Paste Only'!$D:$AM,4,FALSE)="-",VLOOKUP($B519,'[1]Market Cap'!$A:$J,10,FALSE),VLOOKUP($B519,'[1]Paste Only'!$D:$AM,4,FALSE)),"-")</f>
        <v>148.19999999999999</v>
      </c>
      <c r="F519" s="14">
        <f>IFERROR(VLOOKUP($B519,'[1]Paste Only'!$D:$AM,5,FALSE),"-")</f>
        <v>152.19999694824219</v>
      </c>
      <c r="G519" s="15">
        <f>IFERROR(VLOOKUP($B519,'[1]Paste Only'!$D:$AM,6,FALSE),"-")</f>
        <v>1</v>
      </c>
      <c r="H519" s="15">
        <f>IFERROR(VLOOKUP($B519,'[1]Paste Only'!$D:$AM,7,FALSE),"-")</f>
        <v>2</v>
      </c>
      <c r="I519" s="15">
        <f>IFERROR(VLOOKUP($B519,'[1]Paste Only'!$D:$AM,8,FALSE),"-")</f>
        <v>2</v>
      </c>
      <c r="J519" s="16"/>
      <c r="K519" s="16"/>
      <c r="L519" s="14">
        <f>IFERROR(VLOOKUP($B519,'[1]Paste Only'!$D:$AM,12,FALSE),"-")</f>
        <v>1.59</v>
      </c>
      <c r="M519" s="14">
        <f>IFERROR(VLOOKUP($B519,'[1]Paste Only'!$D:$AM,15,FALSE),"-")</f>
        <v>1.6201149425287358</v>
      </c>
      <c r="N519" s="17"/>
      <c r="O519" s="18"/>
      <c r="P519" s="19">
        <f t="shared" si="273"/>
        <v>1.8940215426877849E-2</v>
      </c>
      <c r="Q519" s="20">
        <f t="shared" si="246"/>
        <v>2.6990532714184834E-2</v>
      </c>
      <c r="R519" s="13">
        <f t="shared" si="247"/>
        <v>5</v>
      </c>
      <c r="S519" s="13" t="str">
        <f>IFERROR(VLOOKUP($B519,'[1]Market Cap'!$G:$I,3,FALSE),"-")</f>
        <v>Small Cap</v>
      </c>
      <c r="T519" s="13"/>
      <c r="U519" s="13"/>
      <c r="V519" s="21">
        <f t="shared" si="244"/>
        <v>0</v>
      </c>
      <c r="W519" s="21">
        <f t="shared" si="244"/>
        <v>0</v>
      </c>
      <c r="X519" s="21">
        <f t="shared" si="244"/>
        <v>0</v>
      </c>
      <c r="Y519" s="22">
        <f t="shared" si="248"/>
        <v>0</v>
      </c>
      <c r="Z519" s="13">
        <f t="shared" si="249"/>
        <v>0</v>
      </c>
      <c r="AA519" s="23">
        <f t="shared" si="250"/>
        <v>0</v>
      </c>
      <c r="AB519" s="23">
        <f t="shared" si="251"/>
        <v>0</v>
      </c>
      <c r="AC519" s="23">
        <f t="shared" si="252"/>
        <v>0</v>
      </c>
      <c r="AD519" s="24">
        <f t="shared" si="253"/>
        <v>0</v>
      </c>
      <c r="AE519" s="25">
        <f>IFERROR(VLOOKUP($B519,'[1]Market Cap'!$G:$I,2,FALSE),"-")</f>
        <v>7459.7445156000003</v>
      </c>
      <c r="AF519" s="20">
        <f t="shared" si="254"/>
        <v>0</v>
      </c>
      <c r="AG519" s="17">
        <f t="shared" si="255"/>
        <v>0</v>
      </c>
      <c r="AH519" s="17">
        <f t="shared" si="256"/>
        <v>0</v>
      </c>
      <c r="AI519" s="17" t="str">
        <f t="shared" si="257"/>
        <v>-</v>
      </c>
      <c r="AJ519" s="26">
        <f>IFERROR(VLOOKUP($B519,'[1]Paste Only'!$D:$AM,26,FALSE),"-")</f>
        <v>155</v>
      </c>
      <c r="AK519" s="26">
        <f>IFERROR(VLOOKUP($B519,'[1]Paste Only'!$D:$AM,23,FALSE),"-")</f>
        <v>175</v>
      </c>
      <c r="AL519" s="26">
        <f>IFERROR(VLOOKUP($B519,'[1]Paste Only'!$D:$AM,22,FALSE),"-")</f>
        <v>120</v>
      </c>
      <c r="AM519" s="21">
        <f t="shared" si="245"/>
        <v>1.8396866674774026E-2</v>
      </c>
      <c r="AN519" s="21">
        <f t="shared" si="245"/>
        <v>0.149802913987648</v>
      </c>
      <c r="AO519" s="21">
        <f t="shared" si="245"/>
        <v>-0.21156371612275571</v>
      </c>
      <c r="AP519" s="27">
        <f t="shared" si="258"/>
        <v>0</v>
      </c>
      <c r="AQ519" s="27">
        <f t="shared" si="259"/>
        <v>0</v>
      </c>
      <c r="AR519" s="27">
        <f t="shared" si="260"/>
        <v>152.19999694824219</v>
      </c>
      <c r="AS519" s="27">
        <f t="shared" si="261"/>
        <v>152.19999694824219</v>
      </c>
      <c r="AT519" s="27">
        <f t="shared" si="262"/>
        <v>0</v>
      </c>
      <c r="AU519" s="27">
        <f t="shared" si="263"/>
        <v>0</v>
      </c>
      <c r="AV519" s="21">
        <f t="shared" si="264"/>
        <v>0.2</v>
      </c>
      <c r="AW519" s="27">
        <f t="shared" si="265"/>
        <v>152.19999694824219</v>
      </c>
      <c r="AX519" s="27">
        <f t="shared" si="266"/>
        <v>152.19999694824219</v>
      </c>
      <c r="AY519" s="27">
        <f t="shared" si="267"/>
        <v>152.19999694824219</v>
      </c>
      <c r="AZ519" s="21">
        <f t="shared" si="268"/>
        <v>2.6990532714184834E-2</v>
      </c>
      <c r="BA519" s="21">
        <f t="shared" si="269"/>
        <v>2.6990532714184834E-2</v>
      </c>
      <c r="BB519" s="28">
        <f t="shared" si="270"/>
        <v>152.19999694824219</v>
      </c>
      <c r="BC519" s="28" t="s">
        <v>81</v>
      </c>
      <c r="BD519" s="28" t="s">
        <v>81</v>
      </c>
      <c r="BE519" s="28" t="s">
        <v>81</v>
      </c>
      <c r="BF519" s="28" t="str">
        <f t="shared" si="271"/>
        <v>-</v>
      </c>
      <c r="BG519" s="29">
        <f t="shared" si="272"/>
        <v>0</v>
      </c>
      <c r="BH519" s="29">
        <f t="shared" si="272"/>
        <v>0</v>
      </c>
      <c r="BI519" s="29">
        <f t="shared" si="272"/>
        <v>0</v>
      </c>
      <c r="BJ519" s="29">
        <f t="shared" si="272"/>
        <v>0</v>
      </c>
      <c r="BK519" s="29"/>
    </row>
    <row r="520" spans="1:63" x14ac:dyDescent="0.25">
      <c r="A520" s="13" t="s">
        <v>1614</v>
      </c>
      <c r="B520" s="13" t="s">
        <v>1615</v>
      </c>
      <c r="C520" s="13" t="s">
        <v>1616</v>
      </c>
      <c r="D520" s="13" t="str">
        <f>IFERROR(VLOOKUP($B520,[1]GICS!$C:$D,2,FALSE),"-")</f>
        <v>Health Care</v>
      </c>
      <c r="E520" s="14">
        <f>IFERROR(IF(VLOOKUP($B520,'[1]Paste Only'!$D:$AM,4,FALSE)="-",VLOOKUP($B520,'[1]Market Cap'!$A:$J,10,FALSE),VLOOKUP($B520,'[1]Paste Only'!$D:$AM,4,FALSE)),"-")</f>
        <v>1517.6</v>
      </c>
      <c r="F520" s="14" t="str">
        <f>IFERROR(VLOOKUP($B520,'[1]Paste Only'!$D:$AM,5,FALSE),"-")</f>
        <v>-</v>
      </c>
      <c r="G520" s="15">
        <f>IFERROR(VLOOKUP($B520,'[1]Paste Only'!$D:$AM,6,FALSE),"-")</f>
        <v>0</v>
      </c>
      <c r="H520" s="15">
        <f>IFERROR(VLOOKUP($B520,'[1]Paste Only'!$D:$AM,7,FALSE),"-")</f>
        <v>0</v>
      </c>
      <c r="I520" s="15">
        <f>IFERROR(VLOOKUP($B520,'[1]Paste Only'!$D:$AM,8,FALSE),"-")</f>
        <v>0</v>
      </c>
      <c r="J520" s="16"/>
      <c r="K520" s="16"/>
      <c r="L520" s="14">
        <f>IFERROR(VLOOKUP($B520,'[1]Paste Only'!$D:$AM,12,FALSE),"-")</f>
        <v>-3.02</v>
      </c>
      <c r="M520" s="14" t="str">
        <f>IFERROR(VLOOKUP($B520,'[1]Paste Only'!$D:$AM,15,FALSE),"-")</f>
        <v>-</v>
      </c>
      <c r="N520" s="17"/>
      <c r="O520" s="18"/>
      <c r="P520" s="19">
        <f t="shared" si="273"/>
        <v>0</v>
      </c>
      <c r="Q520" s="20">
        <f t="shared" si="246"/>
        <v>0</v>
      </c>
      <c r="R520" s="13">
        <f t="shared" si="247"/>
        <v>0</v>
      </c>
      <c r="S520" s="13" t="str">
        <f>IFERROR(VLOOKUP($B520,'[1]Market Cap'!$G:$I,3,FALSE),"-")</f>
        <v>Small Cap</v>
      </c>
      <c r="T520" s="13"/>
      <c r="U520" s="13"/>
      <c r="V520" s="21">
        <f t="shared" si="244"/>
        <v>0</v>
      </c>
      <c r="W520" s="21">
        <f t="shared" si="244"/>
        <v>0</v>
      </c>
      <c r="X520" s="21">
        <f t="shared" si="244"/>
        <v>0</v>
      </c>
      <c r="Y520" s="22">
        <f t="shared" si="248"/>
        <v>0</v>
      </c>
      <c r="Z520" s="13">
        <f t="shared" si="249"/>
        <v>0</v>
      </c>
      <c r="AA520" s="23">
        <f t="shared" si="250"/>
        <v>0</v>
      </c>
      <c r="AB520" s="23">
        <f t="shared" si="251"/>
        <v>0</v>
      </c>
      <c r="AC520" s="23">
        <f t="shared" si="252"/>
        <v>0</v>
      </c>
      <c r="AD520" s="24">
        <f t="shared" si="253"/>
        <v>0</v>
      </c>
      <c r="AE520" s="25">
        <f>IFERROR(VLOOKUP($B520,'[1]Market Cap'!$G:$I,2,FALSE),"-")</f>
        <v>24659.81156744</v>
      </c>
      <c r="AF520" s="20">
        <f t="shared" si="254"/>
        <v>0</v>
      </c>
      <c r="AG520" s="17">
        <f t="shared" si="255"/>
        <v>0</v>
      </c>
      <c r="AH520" s="17">
        <f t="shared" si="256"/>
        <v>0</v>
      </c>
      <c r="AI520" s="17" t="str">
        <f t="shared" si="257"/>
        <v>-</v>
      </c>
      <c r="AJ520" s="26" t="str">
        <f>IFERROR(VLOOKUP($B520,'[1]Paste Only'!$D:$AM,26,FALSE),"-")</f>
        <v>-</v>
      </c>
      <c r="AK520" s="26" t="str">
        <f>IFERROR(VLOOKUP($B520,'[1]Paste Only'!$D:$AM,23,FALSE),"-")</f>
        <v>-</v>
      </c>
      <c r="AL520" s="26" t="str">
        <f>IFERROR(VLOOKUP($B520,'[1]Paste Only'!$D:$AM,22,FALSE),"-")</f>
        <v>-</v>
      </c>
      <c r="AM520" s="21" t="str">
        <f t="shared" si="245"/>
        <v>-</v>
      </c>
      <c r="AN520" s="21" t="str">
        <f t="shared" si="245"/>
        <v>-</v>
      </c>
      <c r="AO520" s="21" t="str">
        <f t="shared" si="245"/>
        <v>-</v>
      </c>
      <c r="AP520" s="27">
        <f t="shared" si="258"/>
        <v>0</v>
      </c>
      <c r="AQ520" s="27" t="str">
        <f t="shared" si="259"/>
        <v>-</v>
      </c>
      <c r="AR520" s="27" t="str">
        <f t="shared" si="260"/>
        <v>-</v>
      </c>
      <c r="AS520" s="27">
        <f t="shared" si="261"/>
        <v>0</v>
      </c>
      <c r="AT520" s="27">
        <f t="shared" si="262"/>
        <v>0</v>
      </c>
      <c r="AU520" s="27">
        <f t="shared" si="263"/>
        <v>0</v>
      </c>
      <c r="AV520" s="21" t="str">
        <f t="shared" si="264"/>
        <v>0</v>
      </c>
      <c r="AW520" s="27">
        <f t="shared" si="265"/>
        <v>0</v>
      </c>
      <c r="AX520" s="27" t="str">
        <f t="shared" si="266"/>
        <v>-</v>
      </c>
      <c r="AY520" s="27" t="str">
        <f t="shared" si="267"/>
        <v>-</v>
      </c>
      <c r="AZ520" s="21" t="str">
        <f t="shared" si="268"/>
        <v>-</v>
      </c>
      <c r="BA520" s="21" t="str">
        <f t="shared" si="269"/>
        <v>-</v>
      </c>
      <c r="BB520" s="28" t="str">
        <f t="shared" si="270"/>
        <v>-</v>
      </c>
      <c r="BC520" s="28" t="s">
        <v>81</v>
      </c>
      <c r="BD520" s="28" t="s">
        <v>81</v>
      </c>
      <c r="BE520" s="28" t="s">
        <v>81</v>
      </c>
      <c r="BF520" s="28" t="str">
        <f t="shared" si="271"/>
        <v>-</v>
      </c>
      <c r="BG520" s="29">
        <f t="shared" si="272"/>
        <v>0</v>
      </c>
      <c r="BH520" s="29">
        <f t="shared" si="272"/>
        <v>0</v>
      </c>
      <c r="BI520" s="29">
        <f t="shared" si="272"/>
        <v>0</v>
      </c>
      <c r="BJ520" s="29">
        <f t="shared" si="272"/>
        <v>0</v>
      </c>
      <c r="BK520" s="29"/>
    </row>
    <row r="521" spans="1:63" x14ac:dyDescent="0.25">
      <c r="A521" s="13" t="s">
        <v>1617</v>
      </c>
      <c r="B521" s="13" t="s">
        <v>1618</v>
      </c>
      <c r="C521" s="13" t="s">
        <v>1619</v>
      </c>
      <c r="D521" s="13" t="str">
        <f>IFERROR(VLOOKUP($B521,[1]GICS!$C:$D,2,FALSE),"-")</f>
        <v>Materials</v>
      </c>
      <c r="E521" s="14">
        <f>IFERROR(IF(VLOOKUP($B521,'[1]Paste Only'!$D:$AM,4,FALSE)="-",VLOOKUP($B521,'[1]Market Cap'!$A:$J,10,FALSE),VLOOKUP($B521,'[1]Paste Only'!$D:$AM,4,FALSE)),"-")</f>
        <v>551.20000000000005</v>
      </c>
      <c r="F521" s="14">
        <f>IFERROR(VLOOKUP($B521,'[1]Paste Only'!$D:$AM,5,FALSE),"-")</f>
        <v>669.66668701171875</v>
      </c>
      <c r="G521" s="15">
        <f>IFERROR(VLOOKUP($B521,'[1]Paste Only'!$D:$AM,6,FALSE),"-")</f>
        <v>3</v>
      </c>
      <c r="H521" s="15">
        <f>IFERROR(VLOOKUP($B521,'[1]Paste Only'!$D:$AM,7,FALSE),"-")</f>
        <v>0</v>
      </c>
      <c r="I521" s="15">
        <f>IFERROR(VLOOKUP($B521,'[1]Paste Only'!$D:$AM,8,FALSE),"-")</f>
        <v>0</v>
      </c>
      <c r="J521" s="16"/>
      <c r="K521" s="16"/>
      <c r="L521" s="14">
        <f>IFERROR(VLOOKUP($B521,'[1]Paste Only'!$D:$AM,12,FALSE),"-")</f>
        <v>17.87</v>
      </c>
      <c r="M521" s="14">
        <f>IFERROR(VLOOKUP($B521,'[1]Paste Only'!$D:$AM,15,FALSE),"-")</f>
        <v>31.957356321839082</v>
      </c>
      <c r="N521" s="17"/>
      <c r="O521" s="18"/>
      <c r="P521" s="19">
        <f t="shared" si="273"/>
        <v>0.78832436048344046</v>
      </c>
      <c r="Q521" s="20">
        <f t="shared" si="246"/>
        <v>0.21492504900529519</v>
      </c>
      <c r="R521" s="13">
        <f t="shared" si="247"/>
        <v>3</v>
      </c>
      <c r="S521" s="13" t="str">
        <f>IFERROR(VLOOKUP($B521,'[1]Market Cap'!$G:$I,3,FALSE),"-")</f>
        <v>Small Cap</v>
      </c>
      <c r="T521" s="13"/>
      <c r="U521" s="13"/>
      <c r="V521" s="21">
        <f t="shared" si="244"/>
        <v>0</v>
      </c>
      <c r="W521" s="21">
        <f t="shared" si="244"/>
        <v>0</v>
      </c>
      <c r="X521" s="21">
        <f t="shared" si="244"/>
        <v>0</v>
      </c>
      <c r="Y521" s="22">
        <f t="shared" si="248"/>
        <v>0</v>
      </c>
      <c r="Z521" s="13">
        <f t="shared" si="249"/>
        <v>0</v>
      </c>
      <c r="AA521" s="23">
        <f t="shared" si="250"/>
        <v>0</v>
      </c>
      <c r="AB521" s="23">
        <f t="shared" si="251"/>
        <v>0</v>
      </c>
      <c r="AC521" s="23">
        <f t="shared" si="252"/>
        <v>0</v>
      </c>
      <c r="AD521" s="24">
        <f t="shared" si="253"/>
        <v>0</v>
      </c>
      <c r="AE521" s="25">
        <f>IFERROR(VLOOKUP($B521,'[1]Market Cap'!$G:$I,2,FALSE),"-")</f>
        <v>9080.4174281600008</v>
      </c>
      <c r="AF521" s="20">
        <f t="shared" si="254"/>
        <v>0</v>
      </c>
      <c r="AG521" s="17">
        <f t="shared" si="255"/>
        <v>0</v>
      </c>
      <c r="AH521" s="17">
        <f t="shared" si="256"/>
        <v>0</v>
      </c>
      <c r="AI521" s="17" t="str">
        <f t="shared" si="257"/>
        <v>-</v>
      </c>
      <c r="AJ521" s="26">
        <f>IFERROR(VLOOKUP($B521,'[1]Paste Only'!$D:$AM,26,FALSE),"-")</f>
        <v>660</v>
      </c>
      <c r="AK521" s="26">
        <f>IFERROR(VLOOKUP($B521,'[1]Paste Only'!$D:$AM,23,FALSE),"-")</f>
        <v>690</v>
      </c>
      <c r="AL521" s="26">
        <f>IFERROR(VLOOKUP($B521,'[1]Paste Only'!$D:$AM,22,FALSE),"-")</f>
        <v>659</v>
      </c>
      <c r="AM521" s="21">
        <f t="shared" si="245"/>
        <v>-1.4435072251921088E-2</v>
      </c>
      <c r="AN521" s="21">
        <f t="shared" si="245"/>
        <v>3.0363333554809913E-2</v>
      </c>
      <c r="AO521" s="21">
        <f t="shared" si="245"/>
        <v>-1.5928352445478744E-2</v>
      </c>
      <c r="AP521" s="27">
        <f t="shared" si="258"/>
        <v>0</v>
      </c>
      <c r="AQ521" s="27">
        <f t="shared" si="259"/>
        <v>0</v>
      </c>
      <c r="AR521" s="27">
        <f t="shared" si="260"/>
        <v>669.66668701171875</v>
      </c>
      <c r="AS521" s="27">
        <f t="shared" si="261"/>
        <v>669.66668701171875</v>
      </c>
      <c r="AT521" s="27">
        <f t="shared" si="262"/>
        <v>0</v>
      </c>
      <c r="AU521" s="27">
        <f t="shared" si="263"/>
        <v>0</v>
      </c>
      <c r="AV521" s="21">
        <f t="shared" si="264"/>
        <v>1</v>
      </c>
      <c r="AW521" s="27">
        <f t="shared" si="265"/>
        <v>669.66668701171875</v>
      </c>
      <c r="AX521" s="27">
        <f t="shared" si="266"/>
        <v>669.66668701171875</v>
      </c>
      <c r="AY521" s="27">
        <f t="shared" si="267"/>
        <v>660</v>
      </c>
      <c r="AZ521" s="21">
        <f t="shared" si="268"/>
        <v>0.1973875181422351</v>
      </c>
      <c r="BA521" s="21">
        <f t="shared" si="269"/>
        <v>0.1973875181422351</v>
      </c>
      <c r="BB521" s="28">
        <f t="shared" si="270"/>
        <v>669.66668701171875</v>
      </c>
      <c r="BC521" s="28" t="s">
        <v>81</v>
      </c>
      <c r="BD521" s="28" t="s">
        <v>81</v>
      </c>
      <c r="BE521" s="28" t="s">
        <v>81</v>
      </c>
      <c r="BF521" s="28" t="str">
        <f t="shared" si="271"/>
        <v>-</v>
      </c>
      <c r="BG521" s="29">
        <f t="shared" si="272"/>
        <v>0</v>
      </c>
      <c r="BH521" s="29">
        <f t="shared" si="272"/>
        <v>0</v>
      </c>
      <c r="BI521" s="29">
        <f t="shared" si="272"/>
        <v>0</v>
      </c>
      <c r="BJ521" s="29">
        <f t="shared" si="272"/>
        <v>0</v>
      </c>
      <c r="BK521" s="29"/>
    </row>
    <row r="522" spans="1:63" x14ac:dyDescent="0.25">
      <c r="A522" s="13" t="s">
        <v>1620</v>
      </c>
      <c r="B522" s="13" t="s">
        <v>1621</v>
      </c>
      <c r="C522" s="13" t="s">
        <v>1622</v>
      </c>
      <c r="D522" s="13" t="str">
        <f>IFERROR(VLOOKUP($B522,[1]GICS!$C:$D,2,FALSE),"-")</f>
        <v>Health Care</v>
      </c>
      <c r="E522" s="14">
        <f>IFERROR(IF(VLOOKUP($B522,'[1]Paste Only'!$D:$AM,4,FALSE)="-",VLOOKUP($B522,'[1]Market Cap'!$A:$J,10,FALSE),VLOOKUP($B522,'[1]Paste Only'!$D:$AM,4,FALSE)),"-")</f>
        <v>2061.35</v>
      </c>
      <c r="F522" s="14">
        <f>IFERROR(VLOOKUP($B522,'[1]Paste Only'!$D:$AM,5,FALSE),"-")</f>
        <v>2147.78955078125</v>
      </c>
      <c r="G522" s="15">
        <f>IFERROR(VLOOKUP($B522,'[1]Paste Only'!$D:$AM,6,FALSE),"-")</f>
        <v>17</v>
      </c>
      <c r="H522" s="15">
        <f>IFERROR(VLOOKUP($B522,'[1]Paste Only'!$D:$AM,7,FALSE),"-")</f>
        <v>2</v>
      </c>
      <c r="I522" s="15">
        <f>IFERROR(VLOOKUP($B522,'[1]Paste Only'!$D:$AM,8,FALSE),"-")</f>
        <v>5</v>
      </c>
      <c r="J522" s="16"/>
      <c r="K522" s="16"/>
      <c r="L522" s="14">
        <f>IFERROR(VLOOKUP($B522,'[1]Paste Only'!$D:$AM,12,FALSE),"-")</f>
        <v>29.558866999999999</v>
      </c>
      <c r="M522" s="14">
        <f>IFERROR(VLOOKUP($B522,'[1]Paste Only'!$D:$AM,15,FALSE),"-")</f>
        <v>42.714126436781612</v>
      </c>
      <c r="N522" s="17"/>
      <c r="O522" s="18"/>
      <c r="P522" s="19">
        <f t="shared" si="273"/>
        <v>0.445052898569543</v>
      </c>
      <c r="Q522" s="20">
        <f t="shared" si="246"/>
        <v>4.1933466311519174E-2</v>
      </c>
      <c r="R522" s="13">
        <f t="shared" si="247"/>
        <v>24</v>
      </c>
      <c r="S522" s="13" t="str">
        <f>IFERROR(VLOOKUP($B522,'[1]Market Cap'!$G:$I,3,FALSE),"-")</f>
        <v>Small Cap</v>
      </c>
      <c r="T522" s="13"/>
      <c r="U522" s="13"/>
      <c r="V522" s="21">
        <f t="shared" si="244"/>
        <v>0</v>
      </c>
      <c r="W522" s="21">
        <f t="shared" si="244"/>
        <v>0</v>
      </c>
      <c r="X522" s="21">
        <f t="shared" si="244"/>
        <v>0</v>
      </c>
      <c r="Y522" s="22">
        <f t="shared" si="248"/>
        <v>0</v>
      </c>
      <c r="Z522" s="13">
        <f t="shared" si="249"/>
        <v>0</v>
      </c>
      <c r="AA522" s="23">
        <f t="shared" si="250"/>
        <v>0</v>
      </c>
      <c r="AB522" s="23">
        <f t="shared" si="251"/>
        <v>0</v>
      </c>
      <c r="AC522" s="23">
        <f t="shared" si="252"/>
        <v>0</v>
      </c>
      <c r="AD522" s="24">
        <f t="shared" si="253"/>
        <v>0</v>
      </c>
      <c r="AE522" s="25">
        <f>IFERROR(VLOOKUP($B522,'[1]Market Cap'!$G:$I,2,FALSE),"-")</f>
        <v>10679.3307671</v>
      </c>
      <c r="AF522" s="20">
        <f t="shared" si="254"/>
        <v>0</v>
      </c>
      <c r="AG522" s="17">
        <f t="shared" si="255"/>
        <v>0</v>
      </c>
      <c r="AH522" s="17">
        <f t="shared" si="256"/>
        <v>0</v>
      </c>
      <c r="AI522" s="17" t="str">
        <f t="shared" si="257"/>
        <v>-</v>
      </c>
      <c r="AJ522" s="26">
        <f>IFERROR(VLOOKUP($B522,'[1]Paste Only'!$D:$AM,26,FALSE),"-")</f>
        <v>2240</v>
      </c>
      <c r="AK522" s="26">
        <f>IFERROR(VLOOKUP($B522,'[1]Paste Only'!$D:$AM,23,FALSE),"-")</f>
        <v>2537</v>
      </c>
      <c r="AL522" s="26">
        <f>IFERROR(VLOOKUP($B522,'[1]Paste Only'!$D:$AM,22,FALSE),"-")</f>
        <v>1655</v>
      </c>
      <c r="AM522" s="21">
        <f t="shared" si="245"/>
        <v>4.2932720845582306E-2</v>
      </c>
      <c r="AN522" s="21">
        <f t="shared" si="245"/>
        <v>0.18121442535055454</v>
      </c>
      <c r="AO522" s="21">
        <f t="shared" si="245"/>
        <v>-0.22944033348239345</v>
      </c>
      <c r="AP522" s="27">
        <f t="shared" si="258"/>
        <v>0</v>
      </c>
      <c r="AQ522" s="27">
        <f t="shared" si="259"/>
        <v>0</v>
      </c>
      <c r="AR522" s="27">
        <f t="shared" si="260"/>
        <v>2147.78955078125</v>
      </c>
      <c r="AS522" s="27">
        <f t="shared" si="261"/>
        <v>2147.78955078125</v>
      </c>
      <c r="AT522" s="27">
        <f t="shared" si="262"/>
        <v>0</v>
      </c>
      <c r="AU522" s="27">
        <f t="shared" si="263"/>
        <v>0</v>
      </c>
      <c r="AV522" s="21">
        <f t="shared" si="264"/>
        <v>0.70833333333333337</v>
      </c>
      <c r="AW522" s="27">
        <f t="shared" si="265"/>
        <v>2147.78955078125</v>
      </c>
      <c r="AX522" s="27">
        <f t="shared" si="266"/>
        <v>2147.78955078125</v>
      </c>
      <c r="AY522" s="27">
        <f t="shared" si="267"/>
        <v>2147.78955078125</v>
      </c>
      <c r="AZ522" s="21">
        <f t="shared" si="268"/>
        <v>4.1933466311519174E-2</v>
      </c>
      <c r="BA522" s="21">
        <f t="shared" si="269"/>
        <v>4.1933466311519174E-2</v>
      </c>
      <c r="BB522" s="28">
        <f t="shared" si="270"/>
        <v>2147.78955078125</v>
      </c>
      <c r="BC522" s="28" t="s">
        <v>81</v>
      </c>
      <c r="BD522" s="28" t="s">
        <v>81</v>
      </c>
      <c r="BE522" s="28" t="s">
        <v>81</v>
      </c>
      <c r="BF522" s="28" t="str">
        <f t="shared" si="271"/>
        <v>-</v>
      </c>
      <c r="BG522" s="29">
        <f t="shared" si="272"/>
        <v>0</v>
      </c>
      <c r="BH522" s="29">
        <f t="shared" si="272"/>
        <v>0</v>
      </c>
      <c r="BI522" s="29">
        <f t="shared" si="272"/>
        <v>0</v>
      </c>
      <c r="BJ522" s="29">
        <f t="shared" si="272"/>
        <v>0</v>
      </c>
      <c r="BK522" s="29"/>
    </row>
    <row r="523" spans="1:63" x14ac:dyDescent="0.25">
      <c r="A523" s="13" t="s">
        <v>1623</v>
      </c>
      <c r="B523" s="13" t="s">
        <v>1624</v>
      </c>
      <c r="C523" s="13" t="s">
        <v>1625</v>
      </c>
      <c r="D523" s="13" t="str">
        <f>IFERROR(VLOOKUP($B523,[1]GICS!$C:$D,2,FALSE),"-")</f>
        <v>Consumer Discretionary</v>
      </c>
      <c r="E523" s="14">
        <f>IFERROR(IF(VLOOKUP($B523,'[1]Paste Only'!$D:$AM,4,FALSE)="-",VLOOKUP($B523,'[1]Market Cap'!$A:$J,10,FALSE),VLOOKUP($B523,'[1]Paste Only'!$D:$AM,4,FALSE)),"-")</f>
        <v>564.35</v>
      </c>
      <c r="F523" s="14">
        <f>IFERROR(VLOOKUP($B523,'[1]Paste Only'!$D:$AM,5,FALSE),"-")</f>
        <v>686.33331298828125</v>
      </c>
      <c r="G523" s="15">
        <f>IFERROR(VLOOKUP($B523,'[1]Paste Only'!$D:$AM,6,FALSE),"-")</f>
        <v>8</v>
      </c>
      <c r="H523" s="15">
        <f>IFERROR(VLOOKUP($B523,'[1]Paste Only'!$D:$AM,7,FALSE),"-")</f>
        <v>1</v>
      </c>
      <c r="I523" s="15">
        <f>IFERROR(VLOOKUP($B523,'[1]Paste Only'!$D:$AM,8,FALSE),"-")</f>
        <v>0</v>
      </c>
      <c r="J523" s="16"/>
      <c r="K523" s="16"/>
      <c r="L523" s="14">
        <f>IFERROR(VLOOKUP($B523,'[1]Paste Only'!$D:$AM,12,FALSE),"-")</f>
        <v>8.4600000000000009</v>
      </c>
      <c r="M523" s="14">
        <f>IFERROR(VLOOKUP($B523,'[1]Paste Only'!$D:$AM,15,FALSE),"-")</f>
        <v>11.425011494252875</v>
      </c>
      <c r="N523" s="17"/>
      <c r="O523" s="18"/>
      <c r="P523" s="19">
        <f t="shared" si="273"/>
        <v>0.35047417189750285</v>
      </c>
      <c r="Q523" s="20">
        <f t="shared" si="246"/>
        <v>0.21614833523218069</v>
      </c>
      <c r="R523" s="13">
        <f t="shared" si="247"/>
        <v>9</v>
      </c>
      <c r="S523" s="13" t="str">
        <f>IFERROR(VLOOKUP($B523,'[1]Market Cap'!$G:$I,3,FALSE),"-")</f>
        <v>Small Cap</v>
      </c>
      <c r="T523" s="13"/>
      <c r="U523" s="13"/>
      <c r="V523" s="21">
        <f t="shared" si="244"/>
        <v>0</v>
      </c>
      <c r="W523" s="21">
        <f t="shared" si="244"/>
        <v>0</v>
      </c>
      <c r="X523" s="21">
        <f t="shared" si="244"/>
        <v>0</v>
      </c>
      <c r="Y523" s="22">
        <f t="shared" si="248"/>
        <v>0</v>
      </c>
      <c r="Z523" s="13">
        <f t="shared" si="249"/>
        <v>0</v>
      </c>
      <c r="AA523" s="23">
        <f t="shared" si="250"/>
        <v>0</v>
      </c>
      <c r="AB523" s="23">
        <f t="shared" si="251"/>
        <v>0</v>
      </c>
      <c r="AC523" s="23">
        <f t="shared" si="252"/>
        <v>0</v>
      </c>
      <c r="AD523" s="24">
        <f t="shared" si="253"/>
        <v>0</v>
      </c>
      <c r="AE523" s="25">
        <f>IFERROR(VLOOKUP($B523,'[1]Market Cap'!$G:$I,2,FALSE),"-")</f>
        <v>10919.71063596</v>
      </c>
      <c r="AF523" s="20">
        <f t="shared" si="254"/>
        <v>0</v>
      </c>
      <c r="AG523" s="17">
        <f t="shared" si="255"/>
        <v>0</v>
      </c>
      <c r="AH523" s="17">
        <f t="shared" si="256"/>
        <v>0</v>
      </c>
      <c r="AI523" s="17" t="str">
        <f t="shared" si="257"/>
        <v>-</v>
      </c>
      <c r="AJ523" s="26">
        <f>IFERROR(VLOOKUP($B523,'[1]Paste Only'!$D:$AM,26,FALSE),"-")</f>
        <v>674</v>
      </c>
      <c r="AK523" s="26">
        <f>IFERROR(VLOOKUP($B523,'[1]Paste Only'!$D:$AM,23,FALSE),"-")</f>
        <v>780</v>
      </c>
      <c r="AL523" s="26">
        <f>IFERROR(VLOOKUP($B523,'[1]Paste Only'!$D:$AM,22,FALSE),"-")</f>
        <v>624</v>
      </c>
      <c r="AM523" s="21">
        <f t="shared" si="245"/>
        <v>-1.7969859184864934E-2</v>
      </c>
      <c r="AN523" s="21">
        <f t="shared" si="245"/>
        <v>0.13647405020149161</v>
      </c>
      <c r="AO523" s="21">
        <f t="shared" si="245"/>
        <v>-9.0820759838806664E-2</v>
      </c>
      <c r="AP523" s="27">
        <f t="shared" si="258"/>
        <v>0</v>
      </c>
      <c r="AQ523" s="27">
        <f t="shared" si="259"/>
        <v>0</v>
      </c>
      <c r="AR523" s="27">
        <f t="shared" si="260"/>
        <v>686.33331298828125</v>
      </c>
      <c r="AS523" s="27">
        <f t="shared" si="261"/>
        <v>686.33331298828125</v>
      </c>
      <c r="AT523" s="27">
        <f t="shared" si="262"/>
        <v>0</v>
      </c>
      <c r="AU523" s="27">
        <f t="shared" si="263"/>
        <v>0</v>
      </c>
      <c r="AV523" s="21">
        <f t="shared" si="264"/>
        <v>0.88888888888888884</v>
      </c>
      <c r="AW523" s="27">
        <f t="shared" si="265"/>
        <v>686.33331298828125</v>
      </c>
      <c r="AX523" s="27">
        <f t="shared" si="266"/>
        <v>686.33331298828125</v>
      </c>
      <c r="AY523" s="27">
        <f t="shared" si="267"/>
        <v>686.33331298828125</v>
      </c>
      <c r="AZ523" s="21">
        <f t="shared" si="268"/>
        <v>0.21614833523218069</v>
      </c>
      <c r="BA523" s="21">
        <f t="shared" si="269"/>
        <v>0.21614833523218069</v>
      </c>
      <c r="BB523" s="28">
        <f t="shared" si="270"/>
        <v>686.33331298828125</v>
      </c>
      <c r="BC523" s="28" t="s">
        <v>81</v>
      </c>
      <c r="BD523" s="28" t="s">
        <v>81</v>
      </c>
      <c r="BE523" s="28" t="s">
        <v>81</v>
      </c>
      <c r="BF523" s="28" t="str">
        <f t="shared" si="271"/>
        <v>-</v>
      </c>
      <c r="BG523" s="29">
        <f t="shared" si="272"/>
        <v>0</v>
      </c>
      <c r="BH523" s="29">
        <f t="shared" si="272"/>
        <v>0</v>
      </c>
      <c r="BI523" s="29">
        <f t="shared" si="272"/>
        <v>0</v>
      </c>
      <c r="BJ523" s="29">
        <f t="shared" si="272"/>
        <v>0</v>
      </c>
      <c r="BK523" s="29"/>
    </row>
    <row r="524" spans="1:63" x14ac:dyDescent="0.25">
      <c r="A524" s="13" t="s">
        <v>1626</v>
      </c>
      <c r="B524" s="13" t="s">
        <v>1627</v>
      </c>
      <c r="C524" s="13" t="s">
        <v>1628</v>
      </c>
      <c r="D524" s="13" t="str">
        <f>IFERROR(VLOOKUP($B524,[1]GICS!$C:$D,2,FALSE),"-")</f>
        <v>Industrials</v>
      </c>
      <c r="E524" s="14">
        <f>IFERROR(IF(VLOOKUP($B524,'[1]Paste Only'!$D:$AM,4,FALSE)="-",VLOOKUP($B524,'[1]Market Cap'!$A:$J,10,FALSE),VLOOKUP($B524,'[1]Paste Only'!$D:$AM,4,FALSE)),"-")</f>
        <v>6326.05</v>
      </c>
      <c r="F524" s="14">
        <f>IFERROR(VLOOKUP($B524,'[1]Paste Only'!$D:$AM,5,FALSE),"-")</f>
        <v>7315.125</v>
      </c>
      <c r="G524" s="15">
        <f>IFERROR(VLOOKUP($B524,'[1]Paste Only'!$D:$AM,6,FALSE),"-")</f>
        <v>13</v>
      </c>
      <c r="H524" s="15">
        <f>IFERROR(VLOOKUP($B524,'[1]Paste Only'!$D:$AM,7,FALSE),"-")</f>
        <v>5</v>
      </c>
      <c r="I524" s="15">
        <f>IFERROR(VLOOKUP($B524,'[1]Paste Only'!$D:$AM,8,FALSE),"-")</f>
        <v>0</v>
      </c>
      <c r="J524" s="16"/>
      <c r="K524" s="16"/>
      <c r="L524" s="14">
        <f>IFERROR(VLOOKUP($B524,'[1]Paste Only'!$D:$AM,12,FALSE),"-")</f>
        <v>190.4</v>
      </c>
      <c r="M524" s="14">
        <f>IFERROR(VLOOKUP($B524,'[1]Paste Only'!$D:$AM,15,FALSE),"-")</f>
        <v>208.61291954022988</v>
      </c>
      <c r="N524" s="17"/>
      <c r="O524" s="18"/>
      <c r="P524" s="19">
        <f t="shared" si="273"/>
        <v>9.5656090022215645E-2</v>
      </c>
      <c r="Q524" s="20">
        <f t="shared" si="246"/>
        <v>0.15634953881173863</v>
      </c>
      <c r="R524" s="13">
        <f t="shared" si="247"/>
        <v>18</v>
      </c>
      <c r="S524" s="13" t="str">
        <f>IFERROR(VLOOKUP($B524,'[1]Market Cap'!$G:$I,3,FALSE),"-")</f>
        <v>Small Cap</v>
      </c>
      <c r="T524" s="13"/>
      <c r="U524" s="13"/>
      <c r="V524" s="21">
        <f t="shared" si="244"/>
        <v>0</v>
      </c>
      <c r="W524" s="21">
        <f t="shared" si="244"/>
        <v>0</v>
      </c>
      <c r="X524" s="21">
        <f t="shared" si="244"/>
        <v>0</v>
      </c>
      <c r="Y524" s="22">
        <f t="shared" si="248"/>
        <v>0</v>
      </c>
      <c r="Z524" s="13">
        <f t="shared" si="249"/>
        <v>0</v>
      </c>
      <c r="AA524" s="23">
        <f t="shared" si="250"/>
        <v>0</v>
      </c>
      <c r="AB524" s="23">
        <f t="shared" si="251"/>
        <v>0</v>
      </c>
      <c r="AC524" s="23">
        <f t="shared" si="252"/>
        <v>0</v>
      </c>
      <c r="AD524" s="24">
        <f t="shared" si="253"/>
        <v>0</v>
      </c>
      <c r="AE524" s="25">
        <f>IFERROR(VLOOKUP($B524,'[1]Market Cap'!$G:$I,2,FALSE),"-")</f>
        <v>8159.0489243049997</v>
      </c>
      <c r="AF524" s="20">
        <f t="shared" si="254"/>
        <v>0</v>
      </c>
      <c r="AG524" s="17">
        <f t="shared" si="255"/>
        <v>0</v>
      </c>
      <c r="AH524" s="17">
        <f t="shared" si="256"/>
        <v>0</v>
      </c>
      <c r="AI524" s="17" t="str">
        <f t="shared" si="257"/>
        <v>-</v>
      </c>
      <c r="AJ524" s="26">
        <f>IFERROR(VLOOKUP($B524,'[1]Paste Only'!$D:$AM,26,FALSE),"-")</f>
        <v>7144</v>
      </c>
      <c r="AK524" s="26">
        <f>IFERROR(VLOOKUP($B524,'[1]Paste Only'!$D:$AM,23,FALSE),"-")</f>
        <v>8956</v>
      </c>
      <c r="AL524" s="26">
        <f>IFERROR(VLOOKUP($B524,'[1]Paste Only'!$D:$AM,22,FALSE),"-")</f>
        <v>6490</v>
      </c>
      <c r="AM524" s="21">
        <f t="shared" si="245"/>
        <v>-2.3393311802600736E-2</v>
      </c>
      <c r="AN524" s="21">
        <f t="shared" si="245"/>
        <v>0.22431263990704187</v>
      </c>
      <c r="AO524" s="21">
        <f t="shared" si="245"/>
        <v>-0.11279711556535266</v>
      </c>
      <c r="AP524" s="27">
        <f t="shared" si="258"/>
        <v>0</v>
      </c>
      <c r="AQ524" s="27">
        <f t="shared" si="259"/>
        <v>0</v>
      </c>
      <c r="AR524" s="27">
        <f t="shared" si="260"/>
        <v>7315.125</v>
      </c>
      <c r="AS524" s="27">
        <f t="shared" si="261"/>
        <v>7315.125</v>
      </c>
      <c r="AT524" s="27">
        <f t="shared" si="262"/>
        <v>0</v>
      </c>
      <c r="AU524" s="27">
        <f t="shared" si="263"/>
        <v>0</v>
      </c>
      <c r="AV524" s="21">
        <f t="shared" si="264"/>
        <v>0.72222222222222221</v>
      </c>
      <c r="AW524" s="27">
        <f t="shared" si="265"/>
        <v>7315.125</v>
      </c>
      <c r="AX524" s="27">
        <f t="shared" si="266"/>
        <v>7315.125</v>
      </c>
      <c r="AY524" s="27">
        <f t="shared" si="267"/>
        <v>7315.125</v>
      </c>
      <c r="AZ524" s="21">
        <f t="shared" si="268"/>
        <v>0.15634953881173863</v>
      </c>
      <c r="BA524" s="21">
        <f t="shared" si="269"/>
        <v>0.15634953881173863</v>
      </c>
      <c r="BB524" s="28">
        <f t="shared" si="270"/>
        <v>7315.125</v>
      </c>
      <c r="BC524" s="28" t="s">
        <v>81</v>
      </c>
      <c r="BD524" s="28" t="s">
        <v>81</v>
      </c>
      <c r="BE524" s="28" t="s">
        <v>81</v>
      </c>
      <c r="BF524" s="28" t="str">
        <f t="shared" si="271"/>
        <v>-</v>
      </c>
      <c r="BG524" s="29">
        <f t="shared" si="272"/>
        <v>0</v>
      </c>
      <c r="BH524" s="29">
        <f t="shared" si="272"/>
        <v>0</v>
      </c>
      <c r="BI524" s="29">
        <f t="shared" si="272"/>
        <v>0</v>
      </c>
      <c r="BJ524" s="29">
        <f t="shared" si="272"/>
        <v>0</v>
      </c>
      <c r="BK524" s="29"/>
    </row>
    <row r="525" spans="1:63" x14ac:dyDescent="0.25">
      <c r="A525" s="13" t="s">
        <v>1629</v>
      </c>
      <c r="B525" s="13" t="s">
        <v>1630</v>
      </c>
      <c r="C525" s="13" t="s">
        <v>1631</v>
      </c>
      <c r="D525" s="13" t="str">
        <f>IFERROR(VLOOKUP($B525,[1]GICS!$C:$D,2,FALSE),"-")</f>
        <v>Industrials</v>
      </c>
      <c r="E525" s="14">
        <f>IFERROR(IF(VLOOKUP($B525,'[1]Paste Only'!$D:$AM,4,FALSE)="-",VLOOKUP($B525,'[1]Market Cap'!$A:$J,10,FALSE),VLOOKUP($B525,'[1]Paste Only'!$D:$AM,4,FALSE)),"-")</f>
        <v>1976.95</v>
      </c>
      <c r="F525" s="14" t="str">
        <f>IFERROR(VLOOKUP($B525,'[1]Paste Only'!$D:$AM,5,FALSE),"-")</f>
        <v>-</v>
      </c>
      <c r="G525" s="15">
        <f>IFERROR(VLOOKUP($B525,'[1]Paste Only'!$D:$AM,6,FALSE),"-")</f>
        <v>0</v>
      </c>
      <c r="H525" s="15">
        <f>IFERROR(VLOOKUP($B525,'[1]Paste Only'!$D:$AM,7,FALSE),"-")</f>
        <v>1</v>
      </c>
      <c r="I525" s="15">
        <f>IFERROR(VLOOKUP($B525,'[1]Paste Only'!$D:$AM,8,FALSE),"-")</f>
        <v>0</v>
      </c>
      <c r="J525" s="16"/>
      <c r="K525" s="16"/>
      <c r="L525" s="14">
        <f>IFERROR(VLOOKUP($B525,'[1]Paste Only'!$D:$AM,12,FALSE),"-")</f>
        <v>52.29</v>
      </c>
      <c r="M525" s="14">
        <f>IFERROR(VLOOKUP($B525,'[1]Paste Only'!$D:$AM,15,FALSE),"-")</f>
        <v>62.512643678160927</v>
      </c>
      <c r="N525" s="17"/>
      <c r="O525" s="18"/>
      <c r="P525" s="19">
        <f t="shared" si="273"/>
        <v>0.19549901851522145</v>
      </c>
      <c r="Q525" s="20">
        <f t="shared" si="246"/>
        <v>0</v>
      </c>
      <c r="R525" s="13">
        <f t="shared" si="247"/>
        <v>1</v>
      </c>
      <c r="S525" s="13" t="str">
        <f>IFERROR(VLOOKUP($B525,'[1]Market Cap'!$G:$I,3,FALSE),"-")</f>
        <v>Small Cap</v>
      </c>
      <c r="T525" s="13"/>
      <c r="U525" s="13"/>
      <c r="V525" s="21">
        <f t="shared" si="244"/>
        <v>0</v>
      </c>
      <c r="W525" s="21">
        <f t="shared" si="244"/>
        <v>0</v>
      </c>
      <c r="X525" s="21">
        <f t="shared" si="244"/>
        <v>0</v>
      </c>
      <c r="Y525" s="22">
        <f t="shared" si="248"/>
        <v>0</v>
      </c>
      <c r="Z525" s="13">
        <f t="shared" si="249"/>
        <v>0</v>
      </c>
      <c r="AA525" s="23">
        <f t="shared" si="250"/>
        <v>0</v>
      </c>
      <c r="AB525" s="23">
        <f t="shared" si="251"/>
        <v>0</v>
      </c>
      <c r="AC525" s="23">
        <f t="shared" si="252"/>
        <v>0</v>
      </c>
      <c r="AD525" s="24">
        <f t="shared" si="253"/>
        <v>0</v>
      </c>
      <c r="AE525" s="25">
        <f>IFERROR(VLOOKUP($B525,'[1]Market Cap'!$G:$I,2,FALSE),"-")</f>
        <v>15698.74762557</v>
      </c>
      <c r="AF525" s="20">
        <f t="shared" si="254"/>
        <v>0</v>
      </c>
      <c r="AG525" s="17">
        <f t="shared" si="255"/>
        <v>0</v>
      </c>
      <c r="AH525" s="17">
        <f t="shared" si="256"/>
        <v>0</v>
      </c>
      <c r="AI525" s="17" t="str">
        <f t="shared" si="257"/>
        <v>-</v>
      </c>
      <c r="AJ525" s="26" t="str">
        <f>IFERROR(VLOOKUP($B525,'[1]Paste Only'!$D:$AM,26,FALSE),"-")</f>
        <v>-</v>
      </c>
      <c r="AK525" s="26" t="str">
        <f>IFERROR(VLOOKUP($B525,'[1]Paste Only'!$D:$AM,23,FALSE),"-")</f>
        <v>-</v>
      </c>
      <c r="AL525" s="26" t="str">
        <f>IFERROR(VLOOKUP($B525,'[1]Paste Only'!$D:$AM,22,FALSE),"-")</f>
        <v>-</v>
      </c>
      <c r="AM525" s="21" t="str">
        <f t="shared" si="245"/>
        <v>-</v>
      </c>
      <c r="AN525" s="21" t="str">
        <f t="shared" si="245"/>
        <v>-</v>
      </c>
      <c r="AO525" s="21" t="str">
        <f t="shared" si="245"/>
        <v>-</v>
      </c>
      <c r="AP525" s="27">
        <f t="shared" si="258"/>
        <v>0</v>
      </c>
      <c r="AQ525" s="27" t="str">
        <f t="shared" si="259"/>
        <v>-</v>
      </c>
      <c r="AR525" s="27" t="str">
        <f t="shared" si="260"/>
        <v>-</v>
      </c>
      <c r="AS525" s="27">
        <f t="shared" si="261"/>
        <v>0</v>
      </c>
      <c r="AT525" s="27">
        <f t="shared" si="262"/>
        <v>0</v>
      </c>
      <c r="AU525" s="27">
        <f t="shared" si="263"/>
        <v>0</v>
      </c>
      <c r="AV525" s="21">
        <f t="shared" si="264"/>
        <v>0</v>
      </c>
      <c r="AW525" s="27" t="str">
        <f t="shared" si="265"/>
        <v>-</v>
      </c>
      <c r="AX525" s="27" t="str">
        <f t="shared" si="266"/>
        <v>-</v>
      </c>
      <c r="AY525" s="27" t="str">
        <f t="shared" si="267"/>
        <v>-</v>
      </c>
      <c r="AZ525" s="21" t="str">
        <f t="shared" si="268"/>
        <v>-</v>
      </c>
      <c r="BA525" s="21" t="str">
        <f t="shared" si="269"/>
        <v>-</v>
      </c>
      <c r="BB525" s="28" t="str">
        <f t="shared" si="270"/>
        <v>-</v>
      </c>
      <c r="BC525" s="28" t="s">
        <v>81</v>
      </c>
      <c r="BD525" s="28" t="s">
        <v>81</v>
      </c>
      <c r="BE525" s="28" t="s">
        <v>81</v>
      </c>
      <c r="BF525" s="28" t="str">
        <f t="shared" si="271"/>
        <v>-</v>
      </c>
      <c r="BG525" s="29">
        <f t="shared" si="272"/>
        <v>0</v>
      </c>
      <c r="BH525" s="29">
        <f t="shared" si="272"/>
        <v>0</v>
      </c>
      <c r="BI525" s="29">
        <f t="shared" si="272"/>
        <v>0</v>
      </c>
      <c r="BJ525" s="29">
        <f t="shared" si="272"/>
        <v>0</v>
      </c>
      <c r="BK525" s="29"/>
    </row>
    <row r="526" spans="1:63" x14ac:dyDescent="0.25">
      <c r="A526" s="13" t="s">
        <v>1632</v>
      </c>
      <c r="B526" s="13" t="s">
        <v>1633</v>
      </c>
      <c r="C526" s="13" t="s">
        <v>1634</v>
      </c>
      <c r="D526" s="13" t="str">
        <f>IFERROR(VLOOKUP($B526,[1]GICS!$C:$D,2,FALSE),"-")</f>
        <v>Financials</v>
      </c>
      <c r="E526" s="14">
        <f>IFERROR(IF(VLOOKUP($B526,'[1]Paste Only'!$D:$AM,4,FALSE)="-",VLOOKUP($B526,'[1]Market Cap'!$A:$J,10,FALSE),VLOOKUP($B526,'[1]Paste Only'!$D:$AM,4,FALSE)),"-")</f>
        <v>106.75</v>
      </c>
      <c r="F526" s="14">
        <f>IFERROR(VLOOKUP($B526,'[1]Paste Only'!$D:$AM,5,FALSE),"-")</f>
        <v>121.5</v>
      </c>
      <c r="G526" s="15">
        <f>IFERROR(VLOOKUP($B526,'[1]Paste Only'!$D:$AM,6,FALSE),"-")</f>
        <v>6</v>
      </c>
      <c r="H526" s="15">
        <f>IFERROR(VLOOKUP($B526,'[1]Paste Only'!$D:$AM,7,FALSE),"-")</f>
        <v>1</v>
      </c>
      <c r="I526" s="15">
        <f>IFERROR(VLOOKUP($B526,'[1]Paste Only'!$D:$AM,8,FALSE),"-")</f>
        <v>1</v>
      </c>
      <c r="J526" s="16"/>
      <c r="K526" s="16"/>
      <c r="L526" s="14">
        <f>IFERROR(VLOOKUP($B526,'[1]Paste Only'!$D:$AM,12,FALSE),"-")</f>
        <v>3.18194</v>
      </c>
      <c r="M526" s="14">
        <f>IFERROR(VLOOKUP($B526,'[1]Paste Only'!$D:$AM,15,FALSE),"-")</f>
        <v>4.4020344827586211</v>
      </c>
      <c r="N526" s="17"/>
      <c r="O526" s="18"/>
      <c r="P526" s="19">
        <f t="shared" si="273"/>
        <v>0.38344358559828939</v>
      </c>
      <c r="Q526" s="20">
        <f t="shared" si="246"/>
        <v>0.13817330210772827</v>
      </c>
      <c r="R526" s="13">
        <f t="shared" si="247"/>
        <v>8</v>
      </c>
      <c r="S526" s="13" t="str">
        <f>IFERROR(VLOOKUP($B526,'[1]Market Cap'!$G:$I,3,FALSE),"-")</f>
        <v>Small Cap</v>
      </c>
      <c r="T526" s="13"/>
      <c r="U526" s="13"/>
      <c r="V526" s="21">
        <f t="shared" si="244"/>
        <v>0</v>
      </c>
      <c r="W526" s="21">
        <f t="shared" si="244"/>
        <v>0</v>
      </c>
      <c r="X526" s="21">
        <f t="shared" si="244"/>
        <v>0</v>
      </c>
      <c r="Y526" s="22">
        <f t="shared" si="248"/>
        <v>0</v>
      </c>
      <c r="Z526" s="13">
        <f t="shared" si="249"/>
        <v>0</v>
      </c>
      <c r="AA526" s="23">
        <f t="shared" si="250"/>
        <v>0</v>
      </c>
      <c r="AB526" s="23">
        <f t="shared" si="251"/>
        <v>0</v>
      </c>
      <c r="AC526" s="23">
        <f t="shared" si="252"/>
        <v>0</v>
      </c>
      <c r="AD526" s="24">
        <f t="shared" si="253"/>
        <v>0</v>
      </c>
      <c r="AE526" s="25">
        <f>IFERROR(VLOOKUP($B526,'[1]Market Cap'!$G:$I,2,FALSE),"-")</f>
        <v>11652.157966049999</v>
      </c>
      <c r="AF526" s="20">
        <f t="shared" si="254"/>
        <v>0</v>
      </c>
      <c r="AG526" s="17">
        <f t="shared" si="255"/>
        <v>0</v>
      </c>
      <c r="AH526" s="17">
        <f t="shared" si="256"/>
        <v>0</v>
      </c>
      <c r="AI526" s="17" t="str">
        <f t="shared" si="257"/>
        <v>-</v>
      </c>
      <c r="AJ526" s="26">
        <f>IFERROR(VLOOKUP($B526,'[1]Paste Only'!$D:$AM,26,FALSE),"-")</f>
        <v>125</v>
      </c>
      <c r="AK526" s="26">
        <f>IFERROR(VLOOKUP($B526,'[1]Paste Only'!$D:$AM,23,FALSE),"-")</f>
        <v>130</v>
      </c>
      <c r="AL526" s="26">
        <f>IFERROR(VLOOKUP($B526,'[1]Paste Only'!$D:$AM,22,FALSE),"-")</f>
        <v>105</v>
      </c>
      <c r="AM526" s="21">
        <f t="shared" si="245"/>
        <v>2.8806584362139898E-2</v>
      </c>
      <c r="AN526" s="21">
        <f t="shared" si="245"/>
        <v>6.9958847736625529E-2</v>
      </c>
      <c r="AO526" s="21">
        <f t="shared" si="245"/>
        <v>-0.13580246913580252</v>
      </c>
      <c r="AP526" s="27">
        <f t="shared" si="258"/>
        <v>0</v>
      </c>
      <c r="AQ526" s="27">
        <f t="shared" si="259"/>
        <v>0</v>
      </c>
      <c r="AR526" s="27">
        <f t="shared" si="260"/>
        <v>121.5</v>
      </c>
      <c r="AS526" s="27">
        <f t="shared" si="261"/>
        <v>121.5</v>
      </c>
      <c r="AT526" s="27">
        <f t="shared" si="262"/>
        <v>0</v>
      </c>
      <c r="AU526" s="27">
        <f t="shared" si="263"/>
        <v>0</v>
      </c>
      <c r="AV526" s="21">
        <f t="shared" si="264"/>
        <v>0.75</v>
      </c>
      <c r="AW526" s="27">
        <f t="shared" si="265"/>
        <v>121.5</v>
      </c>
      <c r="AX526" s="27">
        <f t="shared" si="266"/>
        <v>121.5</v>
      </c>
      <c r="AY526" s="27">
        <f t="shared" si="267"/>
        <v>121.5</v>
      </c>
      <c r="AZ526" s="21">
        <f t="shared" si="268"/>
        <v>0.13817330210772827</v>
      </c>
      <c r="BA526" s="21">
        <f t="shared" si="269"/>
        <v>0.13817330210772827</v>
      </c>
      <c r="BB526" s="28">
        <f t="shared" si="270"/>
        <v>121.5</v>
      </c>
      <c r="BC526" s="28" t="s">
        <v>81</v>
      </c>
      <c r="BD526" s="28" t="s">
        <v>81</v>
      </c>
      <c r="BE526" s="28" t="s">
        <v>81</v>
      </c>
      <c r="BF526" s="28" t="str">
        <f t="shared" si="271"/>
        <v>-</v>
      </c>
      <c r="BG526" s="29">
        <f t="shared" si="272"/>
        <v>0</v>
      </c>
      <c r="BH526" s="29">
        <f t="shared" si="272"/>
        <v>0</v>
      </c>
      <c r="BI526" s="29">
        <f t="shared" si="272"/>
        <v>0</v>
      </c>
      <c r="BJ526" s="29">
        <f t="shared" si="272"/>
        <v>0</v>
      </c>
      <c r="BK526" s="29"/>
    </row>
    <row r="527" spans="1:63" x14ac:dyDescent="0.25">
      <c r="A527" s="13" t="s">
        <v>1635</v>
      </c>
      <c r="B527" s="13" t="s">
        <v>1636</v>
      </c>
      <c r="C527" s="13" t="s">
        <v>1637</v>
      </c>
      <c r="D527" s="13" t="str">
        <f>IFERROR(VLOOKUP($B527,[1]GICS!$C:$D,2,FALSE),"-")</f>
        <v>Industrials</v>
      </c>
      <c r="E527" s="14">
        <f>IFERROR(IF(VLOOKUP($B527,'[1]Paste Only'!$D:$AM,4,FALSE)="-",VLOOKUP($B527,'[1]Market Cap'!$A:$J,10,FALSE),VLOOKUP($B527,'[1]Paste Only'!$D:$AM,4,FALSE)),"-")</f>
        <v>2589.4</v>
      </c>
      <c r="F527" s="14">
        <f>IFERROR(VLOOKUP($B527,'[1]Paste Only'!$D:$AM,5,FALSE),"-")</f>
        <v>2933.800048828125</v>
      </c>
      <c r="G527" s="15">
        <f>IFERROR(VLOOKUP($B527,'[1]Paste Only'!$D:$AM,6,FALSE),"-")</f>
        <v>3</v>
      </c>
      <c r="H527" s="15">
        <f>IFERROR(VLOOKUP($B527,'[1]Paste Only'!$D:$AM,7,FALSE),"-")</f>
        <v>1</v>
      </c>
      <c r="I527" s="15">
        <f>IFERROR(VLOOKUP($B527,'[1]Paste Only'!$D:$AM,8,FALSE),"-")</f>
        <v>2</v>
      </c>
      <c r="J527" s="16"/>
      <c r="K527" s="16"/>
      <c r="L527" s="14">
        <f>IFERROR(VLOOKUP($B527,'[1]Paste Only'!$D:$AM,12,FALSE),"-")</f>
        <v>46.04</v>
      </c>
      <c r="M527" s="14" t="str">
        <f>IFERROR(VLOOKUP($B527,'[1]Paste Only'!$D:$AM,15,FALSE),"-")</f>
        <v>-</v>
      </c>
      <c r="N527" s="17"/>
      <c r="O527" s="18"/>
      <c r="P527" s="19">
        <f t="shared" si="273"/>
        <v>0</v>
      </c>
      <c r="Q527" s="20">
        <f t="shared" si="246"/>
        <v>0.13300380351746544</v>
      </c>
      <c r="R527" s="13">
        <f t="shared" si="247"/>
        <v>6</v>
      </c>
      <c r="S527" s="13" t="str">
        <f>IFERROR(VLOOKUP($B527,'[1]Market Cap'!$G:$I,3,FALSE),"-")</f>
        <v>Mid Cap</v>
      </c>
      <c r="T527" s="13"/>
      <c r="U527" s="13"/>
      <c r="V527" s="21">
        <f t="shared" si="244"/>
        <v>0</v>
      </c>
      <c r="W527" s="21">
        <f t="shared" si="244"/>
        <v>0</v>
      </c>
      <c r="X527" s="21">
        <f t="shared" si="244"/>
        <v>0</v>
      </c>
      <c r="Y527" s="22">
        <f t="shared" si="248"/>
        <v>0</v>
      </c>
      <c r="Z527" s="13">
        <f t="shared" si="249"/>
        <v>0</v>
      </c>
      <c r="AA527" s="23">
        <f t="shared" si="250"/>
        <v>0</v>
      </c>
      <c r="AB527" s="23">
        <f t="shared" si="251"/>
        <v>0</v>
      </c>
      <c r="AC527" s="23">
        <f t="shared" si="252"/>
        <v>0</v>
      </c>
      <c r="AD527" s="24">
        <f t="shared" si="253"/>
        <v>0</v>
      </c>
      <c r="AE527" s="25">
        <f>IFERROR(VLOOKUP($B527,'[1]Market Cap'!$G:$I,2,FALSE),"-")</f>
        <v>29662.094880000001</v>
      </c>
      <c r="AF527" s="20">
        <f t="shared" si="254"/>
        <v>0</v>
      </c>
      <c r="AG527" s="17">
        <f t="shared" si="255"/>
        <v>0</v>
      </c>
      <c r="AH527" s="17">
        <f t="shared" si="256"/>
        <v>0</v>
      </c>
      <c r="AI527" s="17" t="str">
        <f t="shared" si="257"/>
        <v>-</v>
      </c>
      <c r="AJ527" s="26">
        <f>IFERROR(VLOOKUP($B527,'[1]Paste Only'!$D:$AM,26,FALSE),"-")</f>
        <v>3047</v>
      </c>
      <c r="AK527" s="26">
        <f>IFERROR(VLOOKUP($B527,'[1]Paste Only'!$D:$AM,23,FALSE),"-")</f>
        <v>3500</v>
      </c>
      <c r="AL527" s="26">
        <f>IFERROR(VLOOKUP($B527,'[1]Paste Only'!$D:$AM,22,FALSE),"-")</f>
        <v>2140</v>
      </c>
      <c r="AM527" s="21">
        <f t="shared" si="245"/>
        <v>3.8584753319194753E-2</v>
      </c>
      <c r="AN527" s="21">
        <f t="shared" si="245"/>
        <v>0.19299200414085393</v>
      </c>
      <c r="AO527" s="21">
        <f t="shared" si="245"/>
        <v>-0.2705706031824493</v>
      </c>
      <c r="AP527" s="27">
        <f t="shared" si="258"/>
        <v>0</v>
      </c>
      <c r="AQ527" s="27">
        <f t="shared" si="259"/>
        <v>0</v>
      </c>
      <c r="AR527" s="27">
        <f t="shared" si="260"/>
        <v>2933.800048828125</v>
      </c>
      <c r="AS527" s="27">
        <f t="shared" si="261"/>
        <v>2933.800048828125</v>
      </c>
      <c r="AT527" s="27">
        <f t="shared" si="262"/>
        <v>0</v>
      </c>
      <c r="AU527" s="27">
        <f t="shared" si="263"/>
        <v>0</v>
      </c>
      <c r="AV527" s="21">
        <f t="shared" si="264"/>
        <v>0.5</v>
      </c>
      <c r="AW527" s="27">
        <f t="shared" si="265"/>
        <v>2933.800048828125</v>
      </c>
      <c r="AX527" s="27">
        <f t="shared" si="266"/>
        <v>2933.800048828125</v>
      </c>
      <c r="AY527" s="27">
        <f t="shared" si="267"/>
        <v>2933.800048828125</v>
      </c>
      <c r="AZ527" s="21">
        <f t="shared" si="268"/>
        <v>0.13300380351746544</v>
      </c>
      <c r="BA527" s="21">
        <f t="shared" si="269"/>
        <v>0.13300380351746544</v>
      </c>
      <c r="BB527" s="28">
        <f t="shared" si="270"/>
        <v>2933.800048828125</v>
      </c>
      <c r="BC527" s="28" t="s">
        <v>81</v>
      </c>
      <c r="BD527" s="28" t="s">
        <v>81</v>
      </c>
      <c r="BE527" s="28" t="s">
        <v>81</v>
      </c>
      <c r="BF527" s="28" t="str">
        <f t="shared" si="271"/>
        <v>-</v>
      </c>
      <c r="BG527" s="29">
        <f t="shared" si="272"/>
        <v>0</v>
      </c>
      <c r="BH527" s="29">
        <f t="shared" si="272"/>
        <v>0</v>
      </c>
      <c r="BI527" s="29">
        <f t="shared" si="272"/>
        <v>0</v>
      </c>
      <c r="BJ527" s="29">
        <f t="shared" si="272"/>
        <v>0</v>
      </c>
      <c r="BK527" s="29"/>
    </row>
    <row r="528" spans="1:63" x14ac:dyDescent="0.25">
      <c r="A528" s="13" t="s">
        <v>1638</v>
      </c>
      <c r="B528" s="13" t="s">
        <v>1639</v>
      </c>
      <c r="C528" s="13" t="s">
        <v>1640</v>
      </c>
      <c r="D528" s="13" t="str">
        <f>IFERROR(VLOOKUP($B528,[1]GICS!$C:$D,2,FALSE),"-")</f>
        <v>Consumer Discretionary</v>
      </c>
      <c r="E528" s="14">
        <f>IFERROR(IF(VLOOKUP($B528,'[1]Paste Only'!$D:$AM,4,FALSE)="-",VLOOKUP($B528,'[1]Market Cap'!$A:$J,10,FALSE),VLOOKUP($B528,'[1]Paste Only'!$D:$AM,4,FALSE)),"-")</f>
        <v>2589</v>
      </c>
      <c r="F528" s="14">
        <f>IFERROR(VLOOKUP($B528,'[1]Paste Only'!$D:$AM,5,FALSE),"-")</f>
        <v>3050</v>
      </c>
      <c r="G528" s="15">
        <f>IFERROR(VLOOKUP($B528,'[1]Paste Only'!$D:$AM,6,FALSE),"-")</f>
        <v>1</v>
      </c>
      <c r="H528" s="15">
        <f>IFERROR(VLOOKUP($B528,'[1]Paste Only'!$D:$AM,7,FALSE),"-")</f>
        <v>0</v>
      </c>
      <c r="I528" s="15">
        <f>IFERROR(VLOOKUP($B528,'[1]Paste Only'!$D:$AM,8,FALSE),"-")</f>
        <v>0</v>
      </c>
      <c r="J528" s="16"/>
      <c r="K528" s="16"/>
      <c r="L528" s="14">
        <f>IFERROR(VLOOKUP($B528,'[1]Paste Only'!$D:$AM,12,FALSE),"-")</f>
        <v>115.02</v>
      </c>
      <c r="M528" s="14">
        <f>IFERROR(VLOOKUP($B528,'[1]Paste Only'!$D:$AM,15,FALSE),"-")</f>
        <v>141.71379310344827</v>
      </c>
      <c r="N528" s="17"/>
      <c r="O528" s="18"/>
      <c r="P528" s="19">
        <f t="shared" si="273"/>
        <v>0.23207957836418247</v>
      </c>
      <c r="Q528" s="20">
        <f t="shared" si="246"/>
        <v>0.17806102742371577</v>
      </c>
      <c r="R528" s="13">
        <f t="shared" si="247"/>
        <v>1</v>
      </c>
      <c r="S528" s="13" t="str">
        <f>IFERROR(VLOOKUP($B528,'[1]Market Cap'!$G:$I,3,FALSE),"-")</f>
        <v>Small Cap</v>
      </c>
      <c r="T528" s="13"/>
      <c r="U528" s="13"/>
      <c r="V528" s="21">
        <f t="shared" si="244"/>
        <v>0</v>
      </c>
      <c r="W528" s="21">
        <f t="shared" si="244"/>
        <v>0</v>
      </c>
      <c r="X528" s="21">
        <f t="shared" si="244"/>
        <v>0</v>
      </c>
      <c r="Y528" s="22">
        <f t="shared" si="248"/>
        <v>0</v>
      </c>
      <c r="Z528" s="13">
        <f t="shared" si="249"/>
        <v>0</v>
      </c>
      <c r="AA528" s="23">
        <f t="shared" si="250"/>
        <v>0</v>
      </c>
      <c r="AB528" s="23">
        <f t="shared" si="251"/>
        <v>0</v>
      </c>
      <c r="AC528" s="23">
        <f t="shared" si="252"/>
        <v>0</v>
      </c>
      <c r="AD528" s="24">
        <f t="shared" si="253"/>
        <v>0</v>
      </c>
      <c r="AE528" s="25">
        <f>IFERROR(VLOOKUP($B528,'[1]Market Cap'!$G:$I,2,FALSE),"-")</f>
        <v>11404.4994336</v>
      </c>
      <c r="AF528" s="20">
        <f t="shared" si="254"/>
        <v>0</v>
      </c>
      <c r="AG528" s="17">
        <f t="shared" si="255"/>
        <v>0</v>
      </c>
      <c r="AH528" s="17">
        <f t="shared" si="256"/>
        <v>0</v>
      </c>
      <c r="AI528" s="17" t="str">
        <f t="shared" si="257"/>
        <v>-</v>
      </c>
      <c r="AJ528" s="26">
        <f>IFERROR(VLOOKUP($B528,'[1]Paste Only'!$D:$AM,26,FALSE),"-")</f>
        <v>3050</v>
      </c>
      <c r="AK528" s="26">
        <f>IFERROR(VLOOKUP($B528,'[1]Paste Only'!$D:$AM,23,FALSE),"-")</f>
        <v>3050</v>
      </c>
      <c r="AL528" s="26">
        <f>IFERROR(VLOOKUP($B528,'[1]Paste Only'!$D:$AM,22,FALSE),"-")</f>
        <v>3050</v>
      </c>
      <c r="AM528" s="21">
        <f t="shared" si="245"/>
        <v>0</v>
      </c>
      <c r="AN528" s="21">
        <f t="shared" si="245"/>
        <v>0</v>
      </c>
      <c r="AO528" s="21">
        <f t="shared" si="245"/>
        <v>0</v>
      </c>
      <c r="AP528" s="27">
        <f t="shared" si="258"/>
        <v>0</v>
      </c>
      <c r="AQ528" s="27">
        <f t="shared" si="259"/>
        <v>0</v>
      </c>
      <c r="AR528" s="27">
        <f t="shared" si="260"/>
        <v>3050</v>
      </c>
      <c r="AS528" s="27">
        <f t="shared" si="261"/>
        <v>3050</v>
      </c>
      <c r="AT528" s="27">
        <f t="shared" si="262"/>
        <v>0</v>
      </c>
      <c r="AU528" s="27">
        <f t="shared" si="263"/>
        <v>0</v>
      </c>
      <c r="AV528" s="21">
        <f t="shared" si="264"/>
        <v>1</v>
      </c>
      <c r="AW528" s="27">
        <f t="shared" si="265"/>
        <v>3050</v>
      </c>
      <c r="AX528" s="27">
        <f t="shared" si="266"/>
        <v>3050</v>
      </c>
      <c r="AY528" s="27">
        <f t="shared" si="267"/>
        <v>3050</v>
      </c>
      <c r="AZ528" s="21">
        <f t="shared" si="268"/>
        <v>0.17806102742371577</v>
      </c>
      <c r="BA528" s="21">
        <f t="shared" si="269"/>
        <v>0.17806102742371577</v>
      </c>
      <c r="BB528" s="28">
        <f t="shared" si="270"/>
        <v>3050</v>
      </c>
      <c r="BC528" s="28" t="s">
        <v>81</v>
      </c>
      <c r="BD528" s="28" t="s">
        <v>81</v>
      </c>
      <c r="BE528" s="28" t="s">
        <v>81</v>
      </c>
      <c r="BF528" s="28" t="str">
        <f t="shared" si="271"/>
        <v>-</v>
      </c>
      <c r="BG528" s="29">
        <f t="shared" si="272"/>
        <v>0</v>
      </c>
      <c r="BH528" s="29">
        <f t="shared" si="272"/>
        <v>0</v>
      </c>
      <c r="BI528" s="29">
        <f t="shared" si="272"/>
        <v>0</v>
      </c>
      <c r="BJ528" s="29">
        <f t="shared" si="272"/>
        <v>0</v>
      </c>
      <c r="BK528" s="29"/>
    </row>
    <row r="529" spans="1:63" x14ac:dyDescent="0.25">
      <c r="A529" s="13" t="s">
        <v>1641</v>
      </c>
      <c r="B529" s="13" t="s">
        <v>1642</v>
      </c>
      <c r="C529" s="13" t="s">
        <v>1643</v>
      </c>
      <c r="D529" s="13" t="str">
        <f>IFERROR(VLOOKUP($B529,[1]GICS!$C:$D,2,FALSE),"-")</f>
        <v>Real Estate</v>
      </c>
      <c r="E529" s="14">
        <f>IFERROR(IF(VLOOKUP($B529,'[1]Paste Only'!$D:$AM,4,FALSE)="-",VLOOKUP($B529,'[1]Market Cap'!$A:$J,10,FALSE),VLOOKUP($B529,'[1]Paste Only'!$D:$AM,4,FALSE)),"-")</f>
        <v>96.5</v>
      </c>
      <c r="F529" s="14" t="str">
        <f>IFERROR(VLOOKUP($B529,'[1]Paste Only'!$D:$AM,5,FALSE),"-")</f>
        <v>-</v>
      </c>
      <c r="G529" s="15">
        <f>IFERROR(VLOOKUP($B529,'[1]Paste Only'!$D:$AM,6,FALSE),"-")</f>
        <v>0</v>
      </c>
      <c r="H529" s="15">
        <f>IFERROR(VLOOKUP($B529,'[1]Paste Only'!$D:$AM,7,FALSE),"-")</f>
        <v>0</v>
      </c>
      <c r="I529" s="15">
        <f>IFERROR(VLOOKUP($B529,'[1]Paste Only'!$D:$AM,8,FALSE),"-")</f>
        <v>0</v>
      </c>
      <c r="J529" s="16"/>
      <c r="K529" s="16"/>
      <c r="L529" s="14">
        <f>IFERROR(VLOOKUP($B529,'[1]Paste Only'!$D:$AM,12,FALSE),"-")</f>
        <v>12.92</v>
      </c>
      <c r="M529" s="14" t="str">
        <f>IFERROR(VLOOKUP($B529,'[1]Paste Only'!$D:$AM,15,FALSE),"-")</f>
        <v>-</v>
      </c>
      <c r="N529" s="17"/>
      <c r="O529" s="18"/>
      <c r="P529" s="19">
        <f t="shared" si="273"/>
        <v>0</v>
      </c>
      <c r="Q529" s="20">
        <f t="shared" si="246"/>
        <v>0</v>
      </c>
      <c r="R529" s="13">
        <f t="shared" si="247"/>
        <v>0</v>
      </c>
      <c r="S529" s="13" t="str">
        <f>IFERROR(VLOOKUP($B529,'[1]Market Cap'!$G:$I,3,FALSE),"-")</f>
        <v>Small Cap</v>
      </c>
      <c r="T529" s="13"/>
      <c r="U529" s="13"/>
      <c r="V529" s="21">
        <f t="shared" si="244"/>
        <v>0</v>
      </c>
      <c r="W529" s="21">
        <f t="shared" si="244"/>
        <v>0</v>
      </c>
      <c r="X529" s="21">
        <f t="shared" si="244"/>
        <v>0</v>
      </c>
      <c r="Y529" s="22">
        <f t="shared" si="248"/>
        <v>0</v>
      </c>
      <c r="Z529" s="13">
        <f t="shared" si="249"/>
        <v>0</v>
      </c>
      <c r="AA529" s="23">
        <f t="shared" si="250"/>
        <v>0</v>
      </c>
      <c r="AB529" s="23">
        <f t="shared" si="251"/>
        <v>0</v>
      </c>
      <c r="AC529" s="23">
        <f t="shared" si="252"/>
        <v>0</v>
      </c>
      <c r="AD529" s="24">
        <f t="shared" si="253"/>
        <v>0</v>
      </c>
      <c r="AE529" s="25">
        <f>IFERROR(VLOOKUP($B529,'[1]Market Cap'!$G:$I,2,FALSE),"-")</f>
        <v>0</v>
      </c>
      <c r="AF529" s="20">
        <f t="shared" si="254"/>
        <v>0</v>
      </c>
      <c r="AG529" s="17">
        <f t="shared" si="255"/>
        <v>0</v>
      </c>
      <c r="AH529" s="17">
        <f t="shared" si="256"/>
        <v>0</v>
      </c>
      <c r="AI529" s="17" t="str">
        <f t="shared" si="257"/>
        <v>-</v>
      </c>
      <c r="AJ529" s="26" t="str">
        <f>IFERROR(VLOOKUP($B529,'[1]Paste Only'!$D:$AM,26,FALSE),"-")</f>
        <v>-</v>
      </c>
      <c r="AK529" s="26" t="str">
        <f>IFERROR(VLOOKUP($B529,'[1]Paste Only'!$D:$AM,23,FALSE),"-")</f>
        <v>-</v>
      </c>
      <c r="AL529" s="26" t="str">
        <f>IFERROR(VLOOKUP($B529,'[1]Paste Only'!$D:$AM,22,FALSE),"-")</f>
        <v>-</v>
      </c>
      <c r="AM529" s="21" t="str">
        <f t="shared" si="245"/>
        <v>-</v>
      </c>
      <c r="AN529" s="21" t="str">
        <f t="shared" si="245"/>
        <v>-</v>
      </c>
      <c r="AO529" s="21" t="str">
        <f t="shared" si="245"/>
        <v>-</v>
      </c>
      <c r="AP529" s="27">
        <f t="shared" si="258"/>
        <v>0</v>
      </c>
      <c r="AQ529" s="27" t="str">
        <f t="shared" si="259"/>
        <v>-</v>
      </c>
      <c r="AR529" s="27" t="str">
        <f t="shared" si="260"/>
        <v>-</v>
      </c>
      <c r="AS529" s="27">
        <f t="shared" si="261"/>
        <v>0</v>
      </c>
      <c r="AT529" s="27">
        <f t="shared" si="262"/>
        <v>0</v>
      </c>
      <c r="AU529" s="27">
        <f t="shared" si="263"/>
        <v>0</v>
      </c>
      <c r="AV529" s="21" t="str">
        <f t="shared" si="264"/>
        <v>0</v>
      </c>
      <c r="AW529" s="27">
        <f t="shared" si="265"/>
        <v>0</v>
      </c>
      <c r="AX529" s="27" t="str">
        <f t="shared" si="266"/>
        <v>-</v>
      </c>
      <c r="AY529" s="27" t="str">
        <f t="shared" si="267"/>
        <v>-</v>
      </c>
      <c r="AZ529" s="21" t="str">
        <f t="shared" si="268"/>
        <v>-</v>
      </c>
      <c r="BA529" s="21" t="str">
        <f t="shared" si="269"/>
        <v>-</v>
      </c>
      <c r="BB529" s="28" t="str">
        <f t="shared" si="270"/>
        <v>-</v>
      </c>
      <c r="BC529" s="28" t="s">
        <v>81</v>
      </c>
      <c r="BD529" s="28" t="s">
        <v>81</v>
      </c>
      <c r="BE529" s="28" t="s">
        <v>81</v>
      </c>
      <c r="BF529" s="28" t="str">
        <f t="shared" si="271"/>
        <v>-</v>
      </c>
      <c r="BG529" s="29">
        <f t="shared" si="272"/>
        <v>0</v>
      </c>
      <c r="BH529" s="29">
        <f t="shared" si="272"/>
        <v>0</v>
      </c>
      <c r="BI529" s="29">
        <f t="shared" si="272"/>
        <v>0</v>
      </c>
      <c r="BJ529" s="29">
        <f t="shared" si="272"/>
        <v>0</v>
      </c>
      <c r="BK529" s="29"/>
    </row>
    <row r="530" spans="1:63" x14ac:dyDescent="0.25">
      <c r="A530" s="13" t="s">
        <v>1644</v>
      </c>
      <c r="B530" s="13" t="s">
        <v>1645</v>
      </c>
      <c r="C530" s="13" t="s">
        <v>1646</v>
      </c>
      <c r="D530" s="13" t="str">
        <f>IFERROR(VLOOKUP($B530,[1]GICS!$C:$D,2,FALSE),"-")</f>
        <v>Financials</v>
      </c>
      <c r="E530" s="14">
        <f>IFERROR(IF(VLOOKUP($B530,'[1]Paste Only'!$D:$AM,4,FALSE)="-",VLOOKUP($B530,'[1]Market Cap'!$A:$J,10,FALSE),VLOOKUP($B530,'[1]Paste Only'!$D:$AM,4,FALSE)),"-")</f>
        <v>179.1</v>
      </c>
      <c r="F530" s="14">
        <f>IFERROR(VLOOKUP($B530,'[1]Paste Only'!$D:$AM,5,FALSE),"-")</f>
        <v>220</v>
      </c>
      <c r="G530" s="15">
        <f>IFERROR(VLOOKUP($B530,'[1]Paste Only'!$D:$AM,6,FALSE),"-")</f>
        <v>3</v>
      </c>
      <c r="H530" s="15">
        <f>IFERROR(VLOOKUP($B530,'[1]Paste Only'!$D:$AM,7,FALSE),"-")</f>
        <v>0</v>
      </c>
      <c r="I530" s="15">
        <f>IFERROR(VLOOKUP($B530,'[1]Paste Only'!$D:$AM,8,FALSE),"-")</f>
        <v>0</v>
      </c>
      <c r="J530" s="16"/>
      <c r="K530" s="16"/>
      <c r="L530" s="14">
        <f>IFERROR(VLOOKUP($B530,'[1]Paste Only'!$D:$AM,12,FALSE),"-")</f>
        <v>33.69</v>
      </c>
      <c r="M530" s="14" t="str">
        <f>IFERROR(VLOOKUP($B530,'[1]Paste Only'!$D:$AM,15,FALSE),"-")</f>
        <v>-</v>
      </c>
      <c r="N530" s="17"/>
      <c r="O530" s="18"/>
      <c r="P530" s="19">
        <f t="shared" si="273"/>
        <v>0</v>
      </c>
      <c r="Q530" s="20">
        <f t="shared" si="246"/>
        <v>0.22836404243439423</v>
      </c>
      <c r="R530" s="13">
        <f t="shared" si="247"/>
        <v>3</v>
      </c>
      <c r="S530" s="13" t="str">
        <f>IFERROR(VLOOKUP($B530,'[1]Market Cap'!$G:$I,3,FALSE),"-")</f>
        <v>Small Cap</v>
      </c>
      <c r="T530" s="13"/>
      <c r="U530" s="13"/>
      <c r="V530" s="21">
        <f t="shared" si="244"/>
        <v>0</v>
      </c>
      <c r="W530" s="21">
        <f t="shared" si="244"/>
        <v>0</v>
      </c>
      <c r="X530" s="21">
        <f t="shared" si="244"/>
        <v>0</v>
      </c>
      <c r="Y530" s="22">
        <f t="shared" si="248"/>
        <v>0</v>
      </c>
      <c r="Z530" s="13">
        <f t="shared" si="249"/>
        <v>0</v>
      </c>
      <c r="AA530" s="23">
        <f t="shared" si="250"/>
        <v>0</v>
      </c>
      <c r="AB530" s="23">
        <f t="shared" si="251"/>
        <v>0</v>
      </c>
      <c r="AC530" s="23">
        <f t="shared" si="252"/>
        <v>0</v>
      </c>
      <c r="AD530" s="24">
        <f t="shared" si="253"/>
        <v>0</v>
      </c>
      <c r="AE530" s="25">
        <f>IFERROR(VLOOKUP($B530,'[1]Market Cap'!$G:$I,2,FALSE),"-")</f>
        <v>6767.7856847100002</v>
      </c>
      <c r="AF530" s="20">
        <f t="shared" si="254"/>
        <v>0</v>
      </c>
      <c r="AG530" s="17">
        <f t="shared" si="255"/>
        <v>0</v>
      </c>
      <c r="AH530" s="17">
        <f t="shared" si="256"/>
        <v>0</v>
      </c>
      <c r="AI530" s="17" t="str">
        <f t="shared" si="257"/>
        <v>-</v>
      </c>
      <c r="AJ530" s="26">
        <f>IFERROR(VLOOKUP($B530,'[1]Paste Only'!$D:$AM,26,FALSE),"-")</f>
        <v>220</v>
      </c>
      <c r="AK530" s="26">
        <f>IFERROR(VLOOKUP($B530,'[1]Paste Only'!$D:$AM,23,FALSE),"-")</f>
        <v>220</v>
      </c>
      <c r="AL530" s="26">
        <f>IFERROR(VLOOKUP($B530,'[1]Paste Only'!$D:$AM,22,FALSE),"-")</f>
        <v>220</v>
      </c>
      <c r="AM530" s="21">
        <f t="shared" si="245"/>
        <v>0</v>
      </c>
      <c r="AN530" s="21">
        <f t="shared" si="245"/>
        <v>0</v>
      </c>
      <c r="AO530" s="21">
        <f t="shared" si="245"/>
        <v>0</v>
      </c>
      <c r="AP530" s="27">
        <f t="shared" si="258"/>
        <v>0</v>
      </c>
      <c r="AQ530" s="27">
        <f t="shared" si="259"/>
        <v>0</v>
      </c>
      <c r="AR530" s="27">
        <f t="shared" si="260"/>
        <v>220</v>
      </c>
      <c r="AS530" s="27">
        <f t="shared" si="261"/>
        <v>220</v>
      </c>
      <c r="AT530" s="27">
        <f t="shared" si="262"/>
        <v>0</v>
      </c>
      <c r="AU530" s="27">
        <f t="shared" si="263"/>
        <v>0</v>
      </c>
      <c r="AV530" s="21">
        <f t="shared" si="264"/>
        <v>1</v>
      </c>
      <c r="AW530" s="27">
        <f t="shared" si="265"/>
        <v>220</v>
      </c>
      <c r="AX530" s="27">
        <f t="shared" si="266"/>
        <v>220</v>
      </c>
      <c r="AY530" s="27">
        <f t="shared" si="267"/>
        <v>220</v>
      </c>
      <c r="AZ530" s="21">
        <f t="shared" si="268"/>
        <v>0.22836404243439423</v>
      </c>
      <c r="BA530" s="21">
        <f t="shared" si="269"/>
        <v>0.22836404243439423</v>
      </c>
      <c r="BB530" s="28">
        <f t="shared" si="270"/>
        <v>220</v>
      </c>
      <c r="BC530" s="28" t="s">
        <v>81</v>
      </c>
      <c r="BD530" s="28" t="s">
        <v>81</v>
      </c>
      <c r="BE530" s="28" t="s">
        <v>81</v>
      </c>
      <c r="BF530" s="28" t="str">
        <f t="shared" si="271"/>
        <v>-</v>
      </c>
      <c r="BG530" s="29">
        <f t="shared" si="272"/>
        <v>0</v>
      </c>
      <c r="BH530" s="29">
        <f t="shared" si="272"/>
        <v>0</v>
      </c>
      <c r="BI530" s="29">
        <f t="shared" si="272"/>
        <v>0</v>
      </c>
      <c r="BJ530" s="29">
        <f t="shared" si="272"/>
        <v>0</v>
      </c>
      <c r="BK530" s="29"/>
    </row>
    <row r="531" spans="1:63" x14ac:dyDescent="0.25">
      <c r="A531" s="13" t="s">
        <v>1647</v>
      </c>
      <c r="B531" s="13" t="s">
        <v>1648</v>
      </c>
      <c r="C531" s="13" t="s">
        <v>1649</v>
      </c>
      <c r="D531" s="13" t="str">
        <f>IFERROR(VLOOKUP($B531,[1]GICS!$C:$D,2,FALSE),"-")</f>
        <v>Consumer Staples</v>
      </c>
      <c r="E531" s="14">
        <f>IFERROR(IF(VLOOKUP($B531,'[1]Paste Only'!$D:$AM,4,FALSE)="-",VLOOKUP($B531,'[1]Market Cap'!$A:$J,10,FALSE),VLOOKUP($B531,'[1]Paste Only'!$D:$AM,4,FALSE)),"-")</f>
        <v>31.26</v>
      </c>
      <c r="F531" s="14" t="str">
        <f>IFERROR(VLOOKUP($B531,'[1]Paste Only'!$D:$AM,5,FALSE),"-")</f>
        <v>-</v>
      </c>
      <c r="G531" s="15">
        <f>IFERROR(VLOOKUP($B531,'[1]Paste Only'!$D:$AM,6,FALSE),"-")</f>
        <v>0</v>
      </c>
      <c r="H531" s="15">
        <f>IFERROR(VLOOKUP($B531,'[1]Paste Only'!$D:$AM,7,FALSE),"-")</f>
        <v>0</v>
      </c>
      <c r="I531" s="15">
        <f>IFERROR(VLOOKUP($B531,'[1]Paste Only'!$D:$AM,8,FALSE),"-")</f>
        <v>0</v>
      </c>
      <c r="J531" s="16"/>
      <c r="K531" s="16"/>
      <c r="L531" s="14">
        <f>IFERROR(VLOOKUP($B531,'[1]Paste Only'!$D:$AM,12,FALSE),"-")</f>
        <v>-1.408299</v>
      </c>
      <c r="M531" s="14" t="str">
        <f>IFERROR(VLOOKUP($B531,'[1]Paste Only'!$D:$AM,15,FALSE),"-")</f>
        <v>-</v>
      </c>
      <c r="N531" s="17"/>
      <c r="O531" s="18"/>
      <c r="P531" s="19">
        <f t="shared" si="273"/>
        <v>0</v>
      </c>
      <c r="Q531" s="20">
        <f t="shared" si="246"/>
        <v>0</v>
      </c>
      <c r="R531" s="13">
        <f t="shared" si="247"/>
        <v>0</v>
      </c>
      <c r="S531" s="13" t="str">
        <f>IFERROR(VLOOKUP($B531,'[1]Market Cap'!$G:$I,3,FALSE),"-")</f>
        <v>Small Cap</v>
      </c>
      <c r="T531" s="13"/>
      <c r="U531" s="13"/>
      <c r="V531" s="21">
        <f t="shared" ref="V531:X594" si="274">IFERROR(G531/$U531,0)</f>
        <v>0</v>
      </c>
      <c r="W531" s="21">
        <f t="shared" si="274"/>
        <v>0</v>
      </c>
      <c r="X531" s="21">
        <f t="shared" si="274"/>
        <v>0</v>
      </c>
      <c r="Y531" s="22">
        <f t="shared" si="248"/>
        <v>0</v>
      </c>
      <c r="Z531" s="13">
        <f t="shared" si="249"/>
        <v>0</v>
      </c>
      <c r="AA531" s="23">
        <f t="shared" si="250"/>
        <v>0</v>
      </c>
      <c r="AB531" s="23">
        <f t="shared" si="251"/>
        <v>0</v>
      </c>
      <c r="AC531" s="23">
        <f t="shared" si="252"/>
        <v>0</v>
      </c>
      <c r="AD531" s="24">
        <f t="shared" si="253"/>
        <v>0</v>
      </c>
      <c r="AE531" s="25">
        <f>IFERROR(VLOOKUP($B531,'[1]Market Cap'!$G:$I,2,FALSE),"-")</f>
        <v>6653.6590303980001</v>
      </c>
      <c r="AF531" s="20">
        <f t="shared" si="254"/>
        <v>0</v>
      </c>
      <c r="AG531" s="17">
        <f t="shared" si="255"/>
        <v>0</v>
      </c>
      <c r="AH531" s="17">
        <f t="shared" si="256"/>
        <v>0</v>
      </c>
      <c r="AI531" s="17" t="str">
        <f t="shared" si="257"/>
        <v>-</v>
      </c>
      <c r="AJ531" s="26" t="str">
        <f>IFERROR(VLOOKUP($B531,'[1]Paste Only'!$D:$AM,26,FALSE),"-")</f>
        <v>-</v>
      </c>
      <c r="AK531" s="26" t="str">
        <f>IFERROR(VLOOKUP($B531,'[1]Paste Only'!$D:$AM,23,FALSE),"-")</f>
        <v>-</v>
      </c>
      <c r="AL531" s="26" t="str">
        <f>IFERROR(VLOOKUP($B531,'[1]Paste Only'!$D:$AM,22,FALSE),"-")</f>
        <v>-</v>
      </c>
      <c r="AM531" s="21" t="str">
        <f t="shared" ref="AM531:AO594" si="275">IFERROR(AJ531/$F531-1,"-")</f>
        <v>-</v>
      </c>
      <c r="AN531" s="21" t="str">
        <f t="shared" si="275"/>
        <v>-</v>
      </c>
      <c r="AO531" s="21" t="str">
        <f t="shared" si="275"/>
        <v>-</v>
      </c>
      <c r="AP531" s="27">
        <f t="shared" si="258"/>
        <v>0</v>
      </c>
      <c r="AQ531" s="27" t="str">
        <f t="shared" si="259"/>
        <v>-</v>
      </c>
      <c r="AR531" s="27" t="str">
        <f t="shared" si="260"/>
        <v>-</v>
      </c>
      <c r="AS531" s="27">
        <f t="shared" si="261"/>
        <v>0</v>
      </c>
      <c r="AT531" s="27">
        <f t="shared" si="262"/>
        <v>0</v>
      </c>
      <c r="AU531" s="27">
        <f t="shared" si="263"/>
        <v>0</v>
      </c>
      <c r="AV531" s="21" t="str">
        <f t="shared" si="264"/>
        <v>0</v>
      </c>
      <c r="AW531" s="27">
        <f t="shared" si="265"/>
        <v>0</v>
      </c>
      <c r="AX531" s="27" t="str">
        <f t="shared" si="266"/>
        <v>-</v>
      </c>
      <c r="AY531" s="27" t="str">
        <f t="shared" si="267"/>
        <v>-</v>
      </c>
      <c r="AZ531" s="21" t="str">
        <f t="shared" si="268"/>
        <v>-</v>
      </c>
      <c r="BA531" s="21" t="str">
        <f t="shared" si="269"/>
        <v>-</v>
      </c>
      <c r="BB531" s="28" t="str">
        <f t="shared" si="270"/>
        <v>-</v>
      </c>
      <c r="BC531" s="28" t="s">
        <v>81</v>
      </c>
      <c r="BD531" s="28" t="s">
        <v>81</v>
      </c>
      <c r="BE531" s="28" t="s">
        <v>81</v>
      </c>
      <c r="BF531" s="28" t="str">
        <f t="shared" si="271"/>
        <v>-</v>
      </c>
      <c r="BG531" s="29">
        <f t="shared" si="272"/>
        <v>0</v>
      </c>
      <c r="BH531" s="29">
        <f t="shared" si="272"/>
        <v>0</v>
      </c>
      <c r="BI531" s="29">
        <f t="shared" si="272"/>
        <v>0</v>
      </c>
      <c r="BJ531" s="29">
        <f t="shared" si="272"/>
        <v>0</v>
      </c>
      <c r="BK531" s="29"/>
    </row>
    <row r="532" spans="1:63" x14ac:dyDescent="0.25">
      <c r="A532" s="13" t="s">
        <v>1650</v>
      </c>
      <c r="B532" s="13" t="s">
        <v>1651</v>
      </c>
      <c r="C532" s="13" t="s">
        <v>1652</v>
      </c>
      <c r="D532" s="13" t="str">
        <f>IFERROR(VLOOKUP($B532,[1]GICS!$C:$D,2,FALSE),"-")</f>
        <v>Information Technology</v>
      </c>
      <c r="E532" s="14">
        <f>IFERROR(IF(VLOOKUP($B532,'[1]Paste Only'!$D:$AM,4,FALSE)="-",VLOOKUP($B532,'[1]Market Cap'!$A:$J,10,FALSE),VLOOKUP($B532,'[1]Paste Only'!$D:$AM,4,FALSE)),"-")</f>
        <v>627.20000000000005</v>
      </c>
      <c r="F532" s="14">
        <f>IFERROR(VLOOKUP($B532,'[1]Paste Only'!$D:$AM,5,FALSE),"-")</f>
        <v>560.33331298828125</v>
      </c>
      <c r="G532" s="15">
        <f>IFERROR(VLOOKUP($B532,'[1]Paste Only'!$D:$AM,6,FALSE),"-")</f>
        <v>7</v>
      </c>
      <c r="H532" s="15">
        <f>IFERROR(VLOOKUP($B532,'[1]Paste Only'!$D:$AM,7,FALSE),"-")</f>
        <v>0</v>
      </c>
      <c r="I532" s="15">
        <f>IFERROR(VLOOKUP($B532,'[1]Paste Only'!$D:$AM,8,FALSE),"-")</f>
        <v>2</v>
      </c>
      <c r="J532" s="16"/>
      <c r="K532" s="16"/>
      <c r="L532" s="14">
        <f>IFERROR(VLOOKUP($B532,'[1]Paste Only'!$D:$AM,12,FALSE),"-")</f>
        <v>17.73</v>
      </c>
      <c r="M532" s="14">
        <f>IFERROR(VLOOKUP($B532,'[1]Paste Only'!$D:$AM,15,FALSE),"-")</f>
        <v>17.667931034482756</v>
      </c>
      <c r="N532" s="17"/>
      <c r="O532" s="18"/>
      <c r="P532" s="19">
        <f t="shared" si="273"/>
        <v>-3.5007876772276125E-3</v>
      </c>
      <c r="Q532" s="20">
        <f t="shared" si="246"/>
        <v>-0.10661142699572512</v>
      </c>
      <c r="R532" s="13">
        <f t="shared" si="247"/>
        <v>9</v>
      </c>
      <c r="S532" s="13" t="str">
        <f>IFERROR(VLOOKUP($B532,'[1]Market Cap'!$G:$I,3,FALSE),"-")</f>
        <v>Small Cap</v>
      </c>
      <c r="T532" s="13"/>
      <c r="U532" s="13"/>
      <c r="V532" s="21">
        <f t="shared" si="274"/>
        <v>0</v>
      </c>
      <c r="W532" s="21">
        <f t="shared" si="274"/>
        <v>0</v>
      </c>
      <c r="X532" s="21">
        <f t="shared" si="274"/>
        <v>0</v>
      </c>
      <c r="Y532" s="22">
        <f t="shared" si="248"/>
        <v>0</v>
      </c>
      <c r="Z532" s="13">
        <f t="shared" si="249"/>
        <v>0</v>
      </c>
      <c r="AA532" s="23">
        <f t="shared" si="250"/>
        <v>0</v>
      </c>
      <c r="AB532" s="23">
        <f t="shared" si="251"/>
        <v>0</v>
      </c>
      <c r="AC532" s="23">
        <f t="shared" si="252"/>
        <v>0</v>
      </c>
      <c r="AD532" s="24">
        <f t="shared" si="253"/>
        <v>0</v>
      </c>
      <c r="AE532" s="25">
        <f>IFERROR(VLOOKUP($B532,'[1]Market Cap'!$G:$I,2,FALSE),"-")</f>
        <v>7405.9624217600003</v>
      </c>
      <c r="AF532" s="20">
        <f t="shared" si="254"/>
        <v>0</v>
      </c>
      <c r="AG532" s="17">
        <f t="shared" si="255"/>
        <v>1</v>
      </c>
      <c r="AH532" s="17">
        <f t="shared" si="256"/>
        <v>0</v>
      </c>
      <c r="AI532" s="17" t="str">
        <f t="shared" si="257"/>
        <v>-</v>
      </c>
      <c r="AJ532" s="26">
        <f>IFERROR(VLOOKUP($B532,'[1]Paste Only'!$D:$AM,26,FALSE),"-")</f>
        <v>580</v>
      </c>
      <c r="AK532" s="26">
        <f>IFERROR(VLOOKUP($B532,'[1]Paste Only'!$D:$AM,23,FALSE),"-")</f>
        <v>650</v>
      </c>
      <c r="AL532" s="26">
        <f>IFERROR(VLOOKUP($B532,'[1]Paste Only'!$D:$AM,22,FALSE),"-")</f>
        <v>450</v>
      </c>
      <c r="AM532" s="21">
        <f t="shared" si="275"/>
        <v>3.5098193442819836E-2</v>
      </c>
      <c r="AN532" s="21">
        <f t="shared" si="275"/>
        <v>0.16002383747902216</v>
      </c>
      <c r="AO532" s="21">
        <f t="shared" si="275"/>
        <v>-0.19690657405298473</v>
      </c>
      <c r="AP532" s="27">
        <f t="shared" si="258"/>
        <v>0</v>
      </c>
      <c r="AQ532" s="27">
        <f t="shared" si="259"/>
        <v>0</v>
      </c>
      <c r="AR532" s="27">
        <f t="shared" si="260"/>
        <v>560.33331298828125</v>
      </c>
      <c r="AS532" s="27">
        <f t="shared" si="261"/>
        <v>560.33331298828125</v>
      </c>
      <c r="AT532" s="27">
        <f t="shared" si="262"/>
        <v>0</v>
      </c>
      <c r="AU532" s="27">
        <f t="shared" si="263"/>
        <v>0</v>
      </c>
      <c r="AV532" s="21">
        <f t="shared" si="264"/>
        <v>0.77777777777777779</v>
      </c>
      <c r="AW532" s="27">
        <f t="shared" si="265"/>
        <v>560.33331298828125</v>
      </c>
      <c r="AX532" s="27">
        <f t="shared" si="266"/>
        <v>560.33331298828125</v>
      </c>
      <c r="AY532" s="27">
        <f t="shared" si="267"/>
        <v>580</v>
      </c>
      <c r="AZ532" s="21">
        <f t="shared" si="268"/>
        <v>-7.5255102040816424E-2</v>
      </c>
      <c r="BA532" s="21">
        <f t="shared" si="269"/>
        <v>-7.5255102040816424E-2</v>
      </c>
      <c r="BB532" s="28">
        <f t="shared" si="270"/>
        <v>560.33331298828125</v>
      </c>
      <c r="BC532" s="28" t="s">
        <v>81</v>
      </c>
      <c r="BD532" s="28" t="s">
        <v>81</v>
      </c>
      <c r="BE532" s="28" t="s">
        <v>81</v>
      </c>
      <c r="BF532" s="28" t="str">
        <f t="shared" si="271"/>
        <v>-</v>
      </c>
      <c r="BG532" s="29">
        <f t="shared" si="272"/>
        <v>0</v>
      </c>
      <c r="BH532" s="29">
        <f t="shared" si="272"/>
        <v>0</v>
      </c>
      <c r="BI532" s="29">
        <f t="shared" si="272"/>
        <v>0</v>
      </c>
      <c r="BJ532" s="29">
        <f t="shared" si="272"/>
        <v>0</v>
      </c>
      <c r="BK532" s="29"/>
    </row>
    <row r="533" spans="1:63" x14ac:dyDescent="0.25">
      <c r="A533" s="13" t="s">
        <v>1653</v>
      </c>
      <c r="B533" s="13" t="s">
        <v>1654</v>
      </c>
      <c r="C533" s="13" t="s">
        <v>1655</v>
      </c>
      <c r="D533" s="13" t="str">
        <f>IFERROR(VLOOKUP($B533,[1]GICS!$C:$D,2,FALSE),"-")</f>
        <v>Consumer Discretionary</v>
      </c>
      <c r="E533" s="14">
        <f>IFERROR(IF(VLOOKUP($B533,'[1]Paste Only'!$D:$AM,4,FALSE)="-",VLOOKUP($B533,'[1]Market Cap'!$A:$J,10,FALSE),VLOOKUP($B533,'[1]Paste Only'!$D:$AM,4,FALSE)),"-")</f>
        <v>2253.8000000000002</v>
      </c>
      <c r="F533" s="14">
        <f>IFERROR(VLOOKUP($B533,'[1]Paste Only'!$D:$AM,5,FALSE),"-")</f>
        <v>2487.800048828125</v>
      </c>
      <c r="G533" s="15">
        <f>IFERROR(VLOOKUP($B533,'[1]Paste Only'!$D:$AM,6,FALSE),"-")</f>
        <v>8</v>
      </c>
      <c r="H533" s="15">
        <f>IFERROR(VLOOKUP($B533,'[1]Paste Only'!$D:$AM,7,FALSE),"-")</f>
        <v>2</v>
      </c>
      <c r="I533" s="15">
        <f>IFERROR(VLOOKUP($B533,'[1]Paste Only'!$D:$AM,8,FALSE),"-")</f>
        <v>1</v>
      </c>
      <c r="J533" s="16"/>
      <c r="K533" s="16"/>
      <c r="L533" s="14">
        <f>IFERROR(VLOOKUP($B533,'[1]Paste Only'!$D:$AM,12,FALSE),"-")</f>
        <v>29.24</v>
      </c>
      <c r="M533" s="14">
        <f>IFERROR(VLOOKUP($B533,'[1]Paste Only'!$D:$AM,15,FALSE),"-")</f>
        <v>45.080379310344824</v>
      </c>
      <c r="N533" s="17"/>
      <c r="O533" s="18"/>
      <c r="P533" s="19">
        <f t="shared" si="273"/>
        <v>0.54173663852068499</v>
      </c>
      <c r="Q533" s="20">
        <f t="shared" si="246"/>
        <v>0.10382467336415147</v>
      </c>
      <c r="R533" s="13">
        <f t="shared" si="247"/>
        <v>11</v>
      </c>
      <c r="S533" s="13" t="str">
        <f>IFERROR(VLOOKUP($B533,'[1]Market Cap'!$G:$I,3,FALSE),"-")</f>
        <v>Small Cap</v>
      </c>
      <c r="T533" s="13"/>
      <c r="U533" s="13"/>
      <c r="V533" s="21">
        <f t="shared" si="274"/>
        <v>0</v>
      </c>
      <c r="W533" s="21">
        <f t="shared" si="274"/>
        <v>0</v>
      </c>
      <c r="X533" s="21">
        <f t="shared" si="274"/>
        <v>0</v>
      </c>
      <c r="Y533" s="22">
        <f t="shared" si="248"/>
        <v>0</v>
      </c>
      <c r="Z533" s="13">
        <f t="shared" si="249"/>
        <v>0</v>
      </c>
      <c r="AA533" s="23">
        <f t="shared" si="250"/>
        <v>0</v>
      </c>
      <c r="AB533" s="23">
        <f t="shared" si="251"/>
        <v>0</v>
      </c>
      <c r="AC533" s="23">
        <f t="shared" si="252"/>
        <v>0</v>
      </c>
      <c r="AD533" s="24">
        <f t="shared" si="253"/>
        <v>0</v>
      </c>
      <c r="AE533" s="25">
        <f>IFERROR(VLOOKUP($B533,'[1]Market Cap'!$G:$I,2,FALSE),"-")</f>
        <v>11041.60938502</v>
      </c>
      <c r="AF533" s="20">
        <f t="shared" si="254"/>
        <v>0</v>
      </c>
      <c r="AG533" s="17">
        <f t="shared" si="255"/>
        <v>0</v>
      </c>
      <c r="AH533" s="17">
        <f t="shared" si="256"/>
        <v>0</v>
      </c>
      <c r="AI533" s="17" t="str">
        <f t="shared" si="257"/>
        <v>-</v>
      </c>
      <c r="AJ533" s="26">
        <f>IFERROR(VLOOKUP($B533,'[1]Paste Only'!$D:$AM,26,FALSE),"-")</f>
        <v>2562</v>
      </c>
      <c r="AK533" s="26">
        <f>IFERROR(VLOOKUP($B533,'[1]Paste Only'!$D:$AM,23,FALSE),"-")</f>
        <v>2740</v>
      </c>
      <c r="AL533" s="26">
        <f>IFERROR(VLOOKUP($B533,'[1]Paste Only'!$D:$AM,22,FALSE),"-")</f>
        <v>1960</v>
      </c>
      <c r="AM533" s="21">
        <f t="shared" si="275"/>
        <v>2.9825528465130091E-2</v>
      </c>
      <c r="AN533" s="21">
        <f t="shared" si="275"/>
        <v>0.10137468696114604</v>
      </c>
      <c r="AO533" s="21">
        <f t="shared" si="275"/>
        <v>-0.21215533341465465</v>
      </c>
      <c r="AP533" s="27">
        <f t="shared" si="258"/>
        <v>0</v>
      </c>
      <c r="AQ533" s="27">
        <f t="shared" si="259"/>
        <v>0</v>
      </c>
      <c r="AR533" s="27">
        <f t="shared" si="260"/>
        <v>2487.800048828125</v>
      </c>
      <c r="AS533" s="27">
        <f t="shared" si="261"/>
        <v>2487.800048828125</v>
      </c>
      <c r="AT533" s="27">
        <f t="shared" si="262"/>
        <v>0</v>
      </c>
      <c r="AU533" s="27">
        <f t="shared" si="263"/>
        <v>0</v>
      </c>
      <c r="AV533" s="21">
        <f t="shared" si="264"/>
        <v>0.72727272727272729</v>
      </c>
      <c r="AW533" s="27">
        <f t="shared" si="265"/>
        <v>2487.800048828125</v>
      </c>
      <c r="AX533" s="27">
        <f t="shared" si="266"/>
        <v>2487.800048828125</v>
      </c>
      <c r="AY533" s="27">
        <f t="shared" si="267"/>
        <v>2487.800048828125</v>
      </c>
      <c r="AZ533" s="21">
        <f t="shared" si="268"/>
        <v>0.10382467336415147</v>
      </c>
      <c r="BA533" s="21">
        <f t="shared" si="269"/>
        <v>0.10382467336415147</v>
      </c>
      <c r="BB533" s="28">
        <f t="shared" si="270"/>
        <v>2487.800048828125</v>
      </c>
      <c r="BC533" s="28" t="s">
        <v>81</v>
      </c>
      <c r="BD533" s="28" t="s">
        <v>81</v>
      </c>
      <c r="BE533" s="28" t="s">
        <v>81</v>
      </c>
      <c r="BF533" s="28" t="str">
        <f t="shared" si="271"/>
        <v>-</v>
      </c>
      <c r="BG533" s="29">
        <f t="shared" si="272"/>
        <v>0</v>
      </c>
      <c r="BH533" s="29">
        <f t="shared" si="272"/>
        <v>0</v>
      </c>
      <c r="BI533" s="29">
        <f t="shared" si="272"/>
        <v>0</v>
      </c>
      <c r="BJ533" s="29">
        <f t="shared" si="272"/>
        <v>0</v>
      </c>
      <c r="BK533" s="29"/>
    </row>
    <row r="534" spans="1:63" x14ac:dyDescent="0.25">
      <c r="A534" s="13" t="s">
        <v>1656</v>
      </c>
      <c r="B534" s="13" t="s">
        <v>1657</v>
      </c>
      <c r="C534" s="13" t="s">
        <v>1658</v>
      </c>
      <c r="D534" s="13" t="str">
        <f>IFERROR(VLOOKUP($B534,[1]GICS!$C:$D,2,FALSE),"-")</f>
        <v>Materials</v>
      </c>
      <c r="E534" s="14">
        <f>IFERROR(IF(VLOOKUP($B534,'[1]Paste Only'!$D:$AM,4,FALSE)="-",VLOOKUP($B534,'[1]Market Cap'!$A:$J,10,FALSE),VLOOKUP($B534,'[1]Paste Only'!$D:$AM,4,FALSE)),"-")</f>
        <v>2985.15</v>
      </c>
      <c r="F534" s="14" t="str">
        <f>IFERROR(VLOOKUP($B534,'[1]Paste Only'!$D:$AM,5,FALSE),"-")</f>
        <v>-</v>
      </c>
      <c r="G534" s="15">
        <f>IFERROR(VLOOKUP($B534,'[1]Paste Only'!$D:$AM,6,FALSE),"-")</f>
        <v>0</v>
      </c>
      <c r="H534" s="15">
        <f>IFERROR(VLOOKUP($B534,'[1]Paste Only'!$D:$AM,7,FALSE),"-")</f>
        <v>0</v>
      </c>
      <c r="I534" s="15">
        <f>IFERROR(VLOOKUP($B534,'[1]Paste Only'!$D:$AM,8,FALSE),"-")</f>
        <v>0</v>
      </c>
      <c r="J534" s="16"/>
      <c r="K534" s="16"/>
      <c r="L534" s="14">
        <f>IFERROR(VLOOKUP($B534,'[1]Paste Only'!$D:$AM,12,FALSE),"-")</f>
        <v>196.86</v>
      </c>
      <c r="M534" s="14" t="str">
        <f>IFERROR(VLOOKUP($B534,'[1]Paste Only'!$D:$AM,15,FALSE),"-")</f>
        <v>-</v>
      </c>
      <c r="N534" s="17"/>
      <c r="O534" s="18"/>
      <c r="P534" s="19">
        <f t="shared" si="273"/>
        <v>0</v>
      </c>
      <c r="Q534" s="20">
        <f t="shared" si="246"/>
        <v>0</v>
      </c>
      <c r="R534" s="13">
        <f t="shared" si="247"/>
        <v>0</v>
      </c>
      <c r="S534" s="13" t="str">
        <f>IFERROR(VLOOKUP($B534,'[1]Market Cap'!$G:$I,3,FALSE),"-")</f>
        <v>Small Cap</v>
      </c>
      <c r="T534" s="13"/>
      <c r="U534" s="13"/>
      <c r="V534" s="21">
        <f t="shared" si="274"/>
        <v>0</v>
      </c>
      <c r="W534" s="21">
        <f t="shared" si="274"/>
        <v>0</v>
      </c>
      <c r="X534" s="21">
        <f t="shared" si="274"/>
        <v>0</v>
      </c>
      <c r="Y534" s="22">
        <f t="shared" si="248"/>
        <v>0</v>
      </c>
      <c r="Z534" s="13">
        <f t="shared" si="249"/>
        <v>0</v>
      </c>
      <c r="AA534" s="23">
        <f t="shared" si="250"/>
        <v>0</v>
      </c>
      <c r="AB534" s="23">
        <f t="shared" si="251"/>
        <v>0</v>
      </c>
      <c r="AC534" s="23">
        <f t="shared" si="252"/>
        <v>0</v>
      </c>
      <c r="AD534" s="24">
        <f t="shared" si="253"/>
        <v>0</v>
      </c>
      <c r="AE534" s="25">
        <f>IFERROR(VLOOKUP($B534,'[1]Market Cap'!$G:$I,2,FALSE),"-")</f>
        <v>9579.5179961249996</v>
      </c>
      <c r="AF534" s="20">
        <f t="shared" si="254"/>
        <v>0</v>
      </c>
      <c r="AG534" s="17">
        <f t="shared" si="255"/>
        <v>0</v>
      </c>
      <c r="AH534" s="17">
        <f t="shared" si="256"/>
        <v>0</v>
      </c>
      <c r="AI534" s="17" t="str">
        <f t="shared" si="257"/>
        <v>-</v>
      </c>
      <c r="AJ534" s="26" t="str">
        <f>IFERROR(VLOOKUP($B534,'[1]Paste Only'!$D:$AM,26,FALSE),"-")</f>
        <v>-</v>
      </c>
      <c r="AK534" s="26" t="str">
        <f>IFERROR(VLOOKUP($B534,'[1]Paste Only'!$D:$AM,23,FALSE),"-")</f>
        <v>-</v>
      </c>
      <c r="AL534" s="26" t="str">
        <f>IFERROR(VLOOKUP($B534,'[1]Paste Only'!$D:$AM,22,FALSE),"-")</f>
        <v>-</v>
      </c>
      <c r="AM534" s="21" t="str">
        <f t="shared" si="275"/>
        <v>-</v>
      </c>
      <c r="AN534" s="21" t="str">
        <f t="shared" si="275"/>
        <v>-</v>
      </c>
      <c r="AO534" s="21" t="str">
        <f t="shared" si="275"/>
        <v>-</v>
      </c>
      <c r="AP534" s="27">
        <f t="shared" si="258"/>
        <v>0</v>
      </c>
      <c r="AQ534" s="27" t="str">
        <f t="shared" si="259"/>
        <v>-</v>
      </c>
      <c r="AR534" s="27" t="str">
        <f t="shared" si="260"/>
        <v>-</v>
      </c>
      <c r="AS534" s="27">
        <f t="shared" si="261"/>
        <v>0</v>
      </c>
      <c r="AT534" s="27">
        <f t="shared" si="262"/>
        <v>0</v>
      </c>
      <c r="AU534" s="27">
        <f t="shared" si="263"/>
        <v>0</v>
      </c>
      <c r="AV534" s="21" t="str">
        <f t="shared" si="264"/>
        <v>0</v>
      </c>
      <c r="AW534" s="27">
        <f t="shared" si="265"/>
        <v>0</v>
      </c>
      <c r="AX534" s="27" t="str">
        <f t="shared" si="266"/>
        <v>-</v>
      </c>
      <c r="AY534" s="27" t="str">
        <f t="shared" si="267"/>
        <v>-</v>
      </c>
      <c r="AZ534" s="21" t="str">
        <f t="shared" si="268"/>
        <v>-</v>
      </c>
      <c r="BA534" s="21" t="str">
        <f t="shared" si="269"/>
        <v>-</v>
      </c>
      <c r="BB534" s="28" t="str">
        <f t="shared" si="270"/>
        <v>-</v>
      </c>
      <c r="BC534" s="28" t="s">
        <v>81</v>
      </c>
      <c r="BD534" s="28" t="s">
        <v>81</v>
      </c>
      <c r="BE534" s="28" t="s">
        <v>81</v>
      </c>
      <c r="BF534" s="28" t="str">
        <f t="shared" si="271"/>
        <v>-</v>
      </c>
      <c r="BG534" s="29">
        <f t="shared" si="272"/>
        <v>0</v>
      </c>
      <c r="BH534" s="29">
        <f t="shared" si="272"/>
        <v>0</v>
      </c>
      <c r="BI534" s="29">
        <f t="shared" si="272"/>
        <v>0</v>
      </c>
      <c r="BJ534" s="29">
        <f t="shared" si="272"/>
        <v>0</v>
      </c>
      <c r="BK534" s="29"/>
    </row>
    <row r="535" spans="1:63" x14ac:dyDescent="0.25">
      <c r="A535" s="13" t="s">
        <v>1659</v>
      </c>
      <c r="B535" s="13" t="s">
        <v>1660</v>
      </c>
      <c r="C535" s="13" t="s">
        <v>1661</v>
      </c>
      <c r="D535" s="13" t="str">
        <f>IFERROR(VLOOKUP($B535,[1]GICS!$C:$D,2,FALSE),"-")</f>
        <v>Health Care</v>
      </c>
      <c r="E535" s="14">
        <f>IFERROR(IF(VLOOKUP($B535,'[1]Paste Only'!$D:$AM,4,FALSE)="-",VLOOKUP($B535,'[1]Market Cap'!$A:$J,10,FALSE),VLOOKUP($B535,'[1]Paste Only'!$D:$AM,4,FALSE)),"-")</f>
        <v>6256.25</v>
      </c>
      <c r="F535" s="14">
        <f>IFERROR(VLOOKUP($B535,'[1]Paste Only'!$D:$AM,5,FALSE),"-")</f>
        <v>7900</v>
      </c>
      <c r="G535" s="15">
        <f>IFERROR(VLOOKUP($B535,'[1]Paste Only'!$D:$AM,6,FALSE),"-")</f>
        <v>1</v>
      </c>
      <c r="H535" s="15">
        <f>IFERROR(VLOOKUP($B535,'[1]Paste Only'!$D:$AM,7,FALSE),"-")</f>
        <v>0</v>
      </c>
      <c r="I535" s="15">
        <f>IFERROR(VLOOKUP($B535,'[1]Paste Only'!$D:$AM,8,FALSE),"-")</f>
        <v>0</v>
      </c>
      <c r="J535" s="16"/>
      <c r="K535" s="16"/>
      <c r="L535" s="14">
        <f>IFERROR(VLOOKUP($B535,'[1]Paste Only'!$D:$AM,12,FALSE),"-")</f>
        <v>121.076797</v>
      </c>
      <c r="M535" s="14" t="str">
        <f>IFERROR(VLOOKUP($B535,'[1]Paste Only'!$D:$AM,15,FALSE),"-")</f>
        <v>-</v>
      </c>
      <c r="N535" s="17"/>
      <c r="O535" s="18"/>
      <c r="P535" s="19">
        <f t="shared" si="273"/>
        <v>0</v>
      </c>
      <c r="Q535" s="20">
        <f t="shared" si="246"/>
        <v>0.26273726273726283</v>
      </c>
      <c r="R535" s="13">
        <f t="shared" si="247"/>
        <v>1</v>
      </c>
      <c r="S535" s="13" t="str">
        <f>IFERROR(VLOOKUP($B535,'[1]Market Cap'!$G:$I,3,FALSE),"-")</f>
        <v>Small Cap</v>
      </c>
      <c r="T535" s="13"/>
      <c r="U535" s="13"/>
      <c r="V535" s="21">
        <f t="shared" si="274"/>
        <v>0</v>
      </c>
      <c r="W535" s="21">
        <f t="shared" si="274"/>
        <v>0</v>
      </c>
      <c r="X535" s="21">
        <f t="shared" si="274"/>
        <v>0</v>
      </c>
      <c r="Y535" s="22">
        <f t="shared" si="248"/>
        <v>0</v>
      </c>
      <c r="Z535" s="13">
        <f t="shared" si="249"/>
        <v>0</v>
      </c>
      <c r="AA535" s="23">
        <f t="shared" si="250"/>
        <v>0</v>
      </c>
      <c r="AB535" s="23">
        <f t="shared" si="251"/>
        <v>0</v>
      </c>
      <c r="AC535" s="23">
        <f t="shared" si="252"/>
        <v>0</v>
      </c>
      <c r="AD535" s="24">
        <f t="shared" si="253"/>
        <v>0</v>
      </c>
      <c r="AE535" s="25">
        <f>IFERROR(VLOOKUP($B535,'[1]Market Cap'!$G:$I,2,FALSE),"-")</f>
        <v>10384.988363750001</v>
      </c>
      <c r="AF535" s="20">
        <f t="shared" si="254"/>
        <v>0</v>
      </c>
      <c r="AG535" s="17">
        <f t="shared" si="255"/>
        <v>0</v>
      </c>
      <c r="AH535" s="17">
        <f t="shared" si="256"/>
        <v>0</v>
      </c>
      <c r="AI535" s="17" t="str">
        <f t="shared" si="257"/>
        <v>-</v>
      </c>
      <c r="AJ535" s="26">
        <f>IFERROR(VLOOKUP($B535,'[1]Paste Only'!$D:$AM,26,FALSE),"-")</f>
        <v>7900</v>
      </c>
      <c r="AK535" s="26">
        <f>IFERROR(VLOOKUP($B535,'[1]Paste Only'!$D:$AM,23,FALSE),"-")</f>
        <v>7900</v>
      </c>
      <c r="AL535" s="26">
        <f>IFERROR(VLOOKUP($B535,'[1]Paste Only'!$D:$AM,22,FALSE),"-")</f>
        <v>7900</v>
      </c>
      <c r="AM535" s="21">
        <f t="shared" si="275"/>
        <v>0</v>
      </c>
      <c r="AN535" s="21">
        <f t="shared" si="275"/>
        <v>0</v>
      </c>
      <c r="AO535" s="21">
        <f t="shared" si="275"/>
        <v>0</v>
      </c>
      <c r="AP535" s="27">
        <f t="shared" si="258"/>
        <v>0</v>
      </c>
      <c r="AQ535" s="27">
        <f t="shared" si="259"/>
        <v>0</v>
      </c>
      <c r="AR535" s="27">
        <f t="shared" si="260"/>
        <v>7900</v>
      </c>
      <c r="AS535" s="27">
        <f t="shared" si="261"/>
        <v>7900</v>
      </c>
      <c r="AT535" s="27">
        <f t="shared" si="262"/>
        <v>0</v>
      </c>
      <c r="AU535" s="27">
        <f t="shared" si="263"/>
        <v>0</v>
      </c>
      <c r="AV535" s="21">
        <f t="shared" si="264"/>
        <v>1</v>
      </c>
      <c r="AW535" s="27">
        <f t="shared" si="265"/>
        <v>7900</v>
      </c>
      <c r="AX535" s="27">
        <f t="shared" si="266"/>
        <v>7900</v>
      </c>
      <c r="AY535" s="27">
        <f t="shared" si="267"/>
        <v>7900</v>
      </c>
      <c r="AZ535" s="21">
        <f t="shared" si="268"/>
        <v>0.26273726273726283</v>
      </c>
      <c r="BA535" s="21">
        <f t="shared" si="269"/>
        <v>0.26273726273726283</v>
      </c>
      <c r="BB535" s="28">
        <f t="shared" si="270"/>
        <v>7900</v>
      </c>
      <c r="BC535" s="28" t="s">
        <v>81</v>
      </c>
      <c r="BD535" s="28" t="s">
        <v>81</v>
      </c>
      <c r="BE535" s="28" t="s">
        <v>81</v>
      </c>
      <c r="BF535" s="28" t="str">
        <f t="shared" si="271"/>
        <v>-</v>
      </c>
      <c r="BG535" s="29">
        <f t="shared" si="272"/>
        <v>0</v>
      </c>
      <c r="BH535" s="29">
        <f t="shared" si="272"/>
        <v>0</v>
      </c>
      <c r="BI535" s="29">
        <f t="shared" si="272"/>
        <v>0</v>
      </c>
      <c r="BJ535" s="29">
        <f t="shared" si="272"/>
        <v>0</v>
      </c>
      <c r="BK535" s="29"/>
    </row>
    <row r="536" spans="1:63" x14ac:dyDescent="0.25">
      <c r="A536" s="13" t="s">
        <v>1662</v>
      </c>
      <c r="B536" s="13" t="s">
        <v>1663</v>
      </c>
      <c r="C536" s="13" t="s">
        <v>1664</v>
      </c>
      <c r="D536" s="13" t="str">
        <f>IFERROR(VLOOKUP($B536,[1]GICS!$C:$D,2,FALSE),"-")</f>
        <v>Industrials</v>
      </c>
      <c r="E536" s="14">
        <f>IFERROR(IF(VLOOKUP($B536,'[1]Paste Only'!$D:$AM,4,FALSE)="-",VLOOKUP($B536,'[1]Market Cap'!$A:$J,10,FALSE),VLOOKUP($B536,'[1]Paste Only'!$D:$AM,4,FALSE)),"-")</f>
        <v>943.05</v>
      </c>
      <c r="F536" s="14">
        <f>IFERROR(VLOOKUP($B536,'[1]Paste Only'!$D:$AM,5,FALSE),"-")</f>
        <v>1072.875</v>
      </c>
      <c r="G536" s="15">
        <f>IFERROR(VLOOKUP($B536,'[1]Paste Only'!$D:$AM,6,FALSE),"-")</f>
        <v>8</v>
      </c>
      <c r="H536" s="15">
        <f>IFERROR(VLOOKUP($B536,'[1]Paste Only'!$D:$AM,7,FALSE),"-")</f>
        <v>0</v>
      </c>
      <c r="I536" s="15">
        <f>IFERROR(VLOOKUP($B536,'[1]Paste Only'!$D:$AM,8,FALSE),"-")</f>
        <v>1</v>
      </c>
      <c r="J536" s="16"/>
      <c r="K536" s="16"/>
      <c r="L536" s="14">
        <f>IFERROR(VLOOKUP($B536,'[1]Paste Only'!$D:$AM,12,FALSE),"-")</f>
        <v>28.39</v>
      </c>
      <c r="M536" s="14">
        <f>IFERROR(VLOOKUP($B536,'[1]Paste Only'!$D:$AM,15,FALSE),"-")</f>
        <v>32.41657471264368</v>
      </c>
      <c r="N536" s="17"/>
      <c r="O536" s="18"/>
      <c r="P536" s="19">
        <f t="shared" si="273"/>
        <v>0.14183074014243324</v>
      </c>
      <c r="Q536" s="20">
        <f t="shared" si="246"/>
        <v>0.1376650230634644</v>
      </c>
      <c r="R536" s="13">
        <f t="shared" si="247"/>
        <v>9</v>
      </c>
      <c r="S536" s="13" t="str">
        <f>IFERROR(VLOOKUP($B536,'[1]Market Cap'!$G:$I,3,FALSE),"-")</f>
        <v>Small Cap</v>
      </c>
      <c r="T536" s="13"/>
      <c r="U536" s="13"/>
      <c r="V536" s="21">
        <f t="shared" si="274"/>
        <v>0</v>
      </c>
      <c r="W536" s="21">
        <f t="shared" si="274"/>
        <v>0</v>
      </c>
      <c r="X536" s="21">
        <f t="shared" si="274"/>
        <v>0</v>
      </c>
      <c r="Y536" s="22">
        <f t="shared" si="248"/>
        <v>0</v>
      </c>
      <c r="Z536" s="13">
        <f t="shared" si="249"/>
        <v>0</v>
      </c>
      <c r="AA536" s="23">
        <f t="shared" si="250"/>
        <v>0</v>
      </c>
      <c r="AB536" s="23">
        <f t="shared" si="251"/>
        <v>0</v>
      </c>
      <c r="AC536" s="23">
        <f t="shared" si="252"/>
        <v>0</v>
      </c>
      <c r="AD536" s="24">
        <f t="shared" si="253"/>
        <v>0</v>
      </c>
      <c r="AE536" s="25">
        <f>IFERROR(VLOOKUP($B536,'[1]Market Cap'!$G:$I,2,FALSE),"-")</f>
        <v>8893.3641823500002</v>
      </c>
      <c r="AF536" s="20">
        <f t="shared" si="254"/>
        <v>0</v>
      </c>
      <c r="AG536" s="17">
        <f t="shared" si="255"/>
        <v>0</v>
      </c>
      <c r="AH536" s="17">
        <f t="shared" si="256"/>
        <v>0</v>
      </c>
      <c r="AI536" s="17" t="str">
        <f t="shared" si="257"/>
        <v>-</v>
      </c>
      <c r="AJ536" s="26">
        <f>IFERROR(VLOOKUP($B536,'[1]Paste Only'!$D:$AM,26,FALSE),"-")</f>
        <v>1104</v>
      </c>
      <c r="AK536" s="26">
        <f>IFERROR(VLOOKUP($B536,'[1]Paste Only'!$D:$AM,23,FALSE),"-")</f>
        <v>1162</v>
      </c>
      <c r="AL536" s="26">
        <f>IFERROR(VLOOKUP($B536,'[1]Paste Only'!$D:$AM,22,FALSE),"-")</f>
        <v>820</v>
      </c>
      <c r="AM536" s="21">
        <f t="shared" si="275"/>
        <v>2.9010835372247357E-2</v>
      </c>
      <c r="AN536" s="21">
        <f t="shared" si="275"/>
        <v>8.3071187230572052E-2</v>
      </c>
      <c r="AO536" s="21">
        <f t="shared" si="275"/>
        <v>-0.23569847372713504</v>
      </c>
      <c r="AP536" s="27">
        <f t="shared" si="258"/>
        <v>0</v>
      </c>
      <c r="AQ536" s="27">
        <f t="shared" si="259"/>
        <v>0</v>
      </c>
      <c r="AR536" s="27">
        <f t="shared" si="260"/>
        <v>1072.875</v>
      </c>
      <c r="AS536" s="27">
        <f t="shared" si="261"/>
        <v>1072.875</v>
      </c>
      <c r="AT536" s="27">
        <f t="shared" si="262"/>
        <v>0</v>
      </c>
      <c r="AU536" s="27">
        <f t="shared" si="263"/>
        <v>0</v>
      </c>
      <c r="AV536" s="21">
        <f t="shared" si="264"/>
        <v>0.88888888888888884</v>
      </c>
      <c r="AW536" s="27">
        <f t="shared" si="265"/>
        <v>1072.875</v>
      </c>
      <c r="AX536" s="27">
        <f t="shared" si="266"/>
        <v>1072.875</v>
      </c>
      <c r="AY536" s="27">
        <f t="shared" si="267"/>
        <v>1072.875</v>
      </c>
      <c r="AZ536" s="21">
        <f t="shared" si="268"/>
        <v>0.1376650230634644</v>
      </c>
      <c r="BA536" s="21">
        <f t="shared" si="269"/>
        <v>0.1376650230634644</v>
      </c>
      <c r="BB536" s="28">
        <f t="shared" si="270"/>
        <v>1072.875</v>
      </c>
      <c r="BC536" s="28" t="s">
        <v>81</v>
      </c>
      <c r="BD536" s="28" t="s">
        <v>81</v>
      </c>
      <c r="BE536" s="28" t="s">
        <v>81</v>
      </c>
      <c r="BF536" s="28" t="str">
        <f t="shared" si="271"/>
        <v>-</v>
      </c>
      <c r="BG536" s="29">
        <f t="shared" si="272"/>
        <v>0</v>
      </c>
      <c r="BH536" s="29">
        <f t="shared" si="272"/>
        <v>0</v>
      </c>
      <c r="BI536" s="29">
        <f t="shared" si="272"/>
        <v>0</v>
      </c>
      <c r="BJ536" s="29">
        <f t="shared" si="272"/>
        <v>0</v>
      </c>
      <c r="BK536" s="29"/>
    </row>
    <row r="537" spans="1:63" x14ac:dyDescent="0.25">
      <c r="A537" s="13" t="s">
        <v>1665</v>
      </c>
      <c r="B537" s="13" t="s">
        <v>1666</v>
      </c>
      <c r="C537" s="13" t="s">
        <v>1667</v>
      </c>
      <c r="D537" s="13" t="str">
        <f>IFERROR(VLOOKUP($B537,[1]GICS!$C:$D,2,FALSE),"-")</f>
        <v>Industrials</v>
      </c>
      <c r="E537" s="14">
        <f>IFERROR(IF(VLOOKUP($B537,'[1]Paste Only'!$D:$AM,4,FALSE)="-",VLOOKUP($B537,'[1]Market Cap'!$A:$J,10,FALSE),VLOOKUP($B537,'[1]Paste Only'!$D:$AM,4,FALSE)),"-")</f>
        <v>1441.25</v>
      </c>
      <c r="F537" s="14">
        <f>IFERROR(VLOOKUP($B537,'[1]Paste Only'!$D:$AM,5,FALSE),"-")</f>
        <v>1702.75</v>
      </c>
      <c r="G537" s="15">
        <f>IFERROR(VLOOKUP($B537,'[1]Paste Only'!$D:$AM,6,FALSE),"-")</f>
        <v>5</v>
      </c>
      <c r="H537" s="15">
        <f>IFERROR(VLOOKUP($B537,'[1]Paste Only'!$D:$AM,7,FALSE),"-")</f>
        <v>0</v>
      </c>
      <c r="I537" s="15">
        <f>IFERROR(VLOOKUP($B537,'[1]Paste Only'!$D:$AM,8,FALSE),"-")</f>
        <v>1</v>
      </c>
      <c r="J537" s="16"/>
      <c r="K537" s="16"/>
      <c r="L537" s="14">
        <f>IFERROR(VLOOKUP($B537,'[1]Paste Only'!$D:$AM,12,FALSE),"-")</f>
        <v>33.25</v>
      </c>
      <c r="M537" s="14">
        <f>IFERROR(VLOOKUP($B537,'[1]Paste Only'!$D:$AM,15,FALSE),"-")</f>
        <v>55.178160919540232</v>
      </c>
      <c r="N537" s="17"/>
      <c r="O537" s="18"/>
      <c r="P537" s="19">
        <f t="shared" si="273"/>
        <v>0.65949356148993177</v>
      </c>
      <c r="Q537" s="20">
        <f t="shared" si="246"/>
        <v>0.18143972246313966</v>
      </c>
      <c r="R537" s="13">
        <f t="shared" si="247"/>
        <v>6</v>
      </c>
      <c r="S537" s="13" t="str">
        <f>IFERROR(VLOOKUP($B537,'[1]Market Cap'!$G:$I,3,FALSE),"-")</f>
        <v>Small Cap</v>
      </c>
      <c r="T537" s="13"/>
      <c r="U537" s="13"/>
      <c r="V537" s="21">
        <f t="shared" si="274"/>
        <v>0</v>
      </c>
      <c r="W537" s="21">
        <f t="shared" si="274"/>
        <v>0</v>
      </c>
      <c r="X537" s="21">
        <f t="shared" si="274"/>
        <v>0</v>
      </c>
      <c r="Y537" s="22">
        <f t="shared" si="248"/>
        <v>0</v>
      </c>
      <c r="Z537" s="13">
        <f t="shared" si="249"/>
        <v>0</v>
      </c>
      <c r="AA537" s="23">
        <f t="shared" si="250"/>
        <v>0</v>
      </c>
      <c r="AB537" s="23">
        <f t="shared" si="251"/>
        <v>0</v>
      </c>
      <c r="AC537" s="23">
        <f t="shared" si="252"/>
        <v>0</v>
      </c>
      <c r="AD537" s="24">
        <f t="shared" si="253"/>
        <v>0</v>
      </c>
      <c r="AE537" s="25">
        <f>IFERROR(VLOOKUP($B537,'[1]Market Cap'!$G:$I,2,FALSE),"-")</f>
        <v>16761.67610275</v>
      </c>
      <c r="AF537" s="20">
        <f t="shared" si="254"/>
        <v>0</v>
      </c>
      <c r="AG537" s="17">
        <f t="shared" si="255"/>
        <v>0</v>
      </c>
      <c r="AH537" s="17">
        <f t="shared" si="256"/>
        <v>0</v>
      </c>
      <c r="AI537" s="17" t="str">
        <f t="shared" si="257"/>
        <v>-</v>
      </c>
      <c r="AJ537" s="26">
        <f>IFERROR(VLOOKUP($B537,'[1]Paste Only'!$D:$AM,26,FALSE),"-")</f>
        <v>1720</v>
      </c>
      <c r="AK537" s="26">
        <f>IFERROR(VLOOKUP($B537,'[1]Paste Only'!$D:$AM,23,FALSE),"-")</f>
        <v>2016</v>
      </c>
      <c r="AL537" s="26">
        <f>IFERROR(VLOOKUP($B537,'[1]Paste Only'!$D:$AM,22,FALSE),"-")</f>
        <v>1355</v>
      </c>
      <c r="AM537" s="21">
        <f t="shared" si="275"/>
        <v>1.0130670973425238E-2</v>
      </c>
      <c r="AN537" s="21">
        <f t="shared" si="275"/>
        <v>0.18396711202466598</v>
      </c>
      <c r="AO537" s="21">
        <f t="shared" si="275"/>
        <v>-0.20422845397151668</v>
      </c>
      <c r="AP537" s="27">
        <f t="shared" si="258"/>
        <v>0</v>
      </c>
      <c r="AQ537" s="27">
        <f t="shared" si="259"/>
        <v>0</v>
      </c>
      <c r="AR537" s="27">
        <f t="shared" si="260"/>
        <v>1702.75</v>
      </c>
      <c r="AS537" s="27">
        <f t="shared" si="261"/>
        <v>1702.75</v>
      </c>
      <c r="AT537" s="27">
        <f t="shared" si="262"/>
        <v>0</v>
      </c>
      <c r="AU537" s="27">
        <f t="shared" si="263"/>
        <v>0</v>
      </c>
      <c r="AV537" s="21">
        <f t="shared" si="264"/>
        <v>0.83333333333333337</v>
      </c>
      <c r="AW537" s="27">
        <f t="shared" si="265"/>
        <v>1702.75</v>
      </c>
      <c r="AX537" s="27">
        <f t="shared" si="266"/>
        <v>1702.75</v>
      </c>
      <c r="AY537" s="27">
        <f t="shared" si="267"/>
        <v>1702.75</v>
      </c>
      <c r="AZ537" s="21">
        <f t="shared" si="268"/>
        <v>0.18143972246313966</v>
      </c>
      <c r="BA537" s="21">
        <f t="shared" si="269"/>
        <v>0.18143972246313966</v>
      </c>
      <c r="BB537" s="28">
        <f t="shared" si="270"/>
        <v>1702.75</v>
      </c>
      <c r="BC537" s="28" t="s">
        <v>81</v>
      </c>
      <c r="BD537" s="28" t="s">
        <v>81</v>
      </c>
      <c r="BE537" s="28" t="s">
        <v>81</v>
      </c>
      <c r="BF537" s="28" t="str">
        <f t="shared" si="271"/>
        <v>-</v>
      </c>
      <c r="BG537" s="29">
        <f t="shared" si="272"/>
        <v>0</v>
      </c>
      <c r="BH537" s="29">
        <f t="shared" si="272"/>
        <v>0</v>
      </c>
      <c r="BI537" s="29">
        <f t="shared" si="272"/>
        <v>0</v>
      </c>
      <c r="BJ537" s="29">
        <f t="shared" si="272"/>
        <v>0</v>
      </c>
      <c r="BK537" s="29"/>
    </row>
    <row r="538" spans="1:63" x14ac:dyDescent="0.25">
      <c r="A538" s="13" t="s">
        <v>1668</v>
      </c>
      <c r="B538" s="13" t="s">
        <v>1669</v>
      </c>
      <c r="C538" s="13" t="s">
        <v>1670</v>
      </c>
      <c r="D538" s="13" t="str">
        <f>IFERROR(VLOOKUP($B538,[1]GICS!$C:$D,2,FALSE),"-")</f>
        <v>Materials</v>
      </c>
      <c r="E538" s="14">
        <f>IFERROR(IF(VLOOKUP($B538,'[1]Paste Only'!$D:$AM,4,FALSE)="-",VLOOKUP($B538,'[1]Market Cap'!$A:$J,10,FALSE),VLOOKUP($B538,'[1]Paste Only'!$D:$AM,4,FALSE)),"-")</f>
        <v>705.5</v>
      </c>
      <c r="F538" s="14">
        <f>IFERROR(VLOOKUP($B538,'[1]Paste Only'!$D:$AM,5,FALSE),"-")</f>
        <v>711.71429443359375</v>
      </c>
      <c r="G538" s="15">
        <f>IFERROR(VLOOKUP($B538,'[1]Paste Only'!$D:$AM,6,FALSE),"-")</f>
        <v>6</v>
      </c>
      <c r="H538" s="15">
        <f>IFERROR(VLOOKUP($B538,'[1]Paste Only'!$D:$AM,7,FALSE),"-")</f>
        <v>2</v>
      </c>
      <c r="I538" s="15">
        <f>IFERROR(VLOOKUP($B538,'[1]Paste Only'!$D:$AM,8,FALSE),"-")</f>
        <v>0</v>
      </c>
      <c r="J538" s="16"/>
      <c r="K538" s="16"/>
      <c r="L538" s="14">
        <f>IFERROR(VLOOKUP($B538,'[1]Paste Only'!$D:$AM,12,FALSE),"-")</f>
        <v>13.13</v>
      </c>
      <c r="M538" s="14">
        <f>IFERROR(VLOOKUP($B538,'[1]Paste Only'!$D:$AM,15,FALSE),"-")</f>
        <v>30.162620689655171</v>
      </c>
      <c r="N538" s="17"/>
      <c r="O538" s="18"/>
      <c r="P538" s="19">
        <f t="shared" si="273"/>
        <v>1.2972292985266693</v>
      </c>
      <c r="Q538" s="20">
        <f t="shared" si="246"/>
        <v>8.8083549732016486E-3</v>
      </c>
      <c r="R538" s="13">
        <f t="shared" si="247"/>
        <v>8</v>
      </c>
      <c r="S538" s="13" t="str">
        <f>IFERROR(VLOOKUP($B538,'[1]Market Cap'!$G:$I,3,FALSE),"-")</f>
        <v>Small Cap</v>
      </c>
      <c r="T538" s="13"/>
      <c r="U538" s="13"/>
      <c r="V538" s="21">
        <f t="shared" si="274"/>
        <v>0</v>
      </c>
      <c r="W538" s="21">
        <f t="shared" si="274"/>
        <v>0</v>
      </c>
      <c r="X538" s="21">
        <f t="shared" si="274"/>
        <v>0</v>
      </c>
      <c r="Y538" s="22">
        <f t="shared" si="248"/>
        <v>0</v>
      </c>
      <c r="Z538" s="13">
        <f t="shared" si="249"/>
        <v>0</v>
      </c>
      <c r="AA538" s="23">
        <f t="shared" si="250"/>
        <v>0</v>
      </c>
      <c r="AB538" s="23">
        <f t="shared" si="251"/>
        <v>0</v>
      </c>
      <c r="AC538" s="23">
        <f t="shared" si="252"/>
        <v>0</v>
      </c>
      <c r="AD538" s="24">
        <f t="shared" si="253"/>
        <v>0</v>
      </c>
      <c r="AE538" s="25">
        <f>IFERROR(VLOOKUP($B538,'[1]Market Cap'!$G:$I,2,FALSE),"-")</f>
        <v>8707.8229651000001</v>
      </c>
      <c r="AF538" s="20">
        <f t="shared" si="254"/>
        <v>0</v>
      </c>
      <c r="AG538" s="17">
        <f t="shared" si="255"/>
        <v>0</v>
      </c>
      <c r="AH538" s="17">
        <f t="shared" si="256"/>
        <v>0</v>
      </c>
      <c r="AI538" s="17" t="str">
        <f t="shared" si="257"/>
        <v>-</v>
      </c>
      <c r="AJ538" s="26">
        <f>IFERROR(VLOOKUP($B538,'[1]Paste Only'!$D:$AM,26,FALSE),"-")</f>
        <v>710</v>
      </c>
      <c r="AK538" s="26">
        <f>IFERROR(VLOOKUP($B538,'[1]Paste Only'!$D:$AM,23,FALSE),"-")</f>
        <v>800</v>
      </c>
      <c r="AL538" s="26">
        <f>IFERROR(VLOOKUP($B538,'[1]Paste Only'!$D:$AM,22,FALSE),"-")</f>
        <v>635</v>
      </c>
      <c r="AM538" s="21">
        <f t="shared" si="275"/>
        <v>-2.4086834380051547E-3</v>
      </c>
      <c r="AN538" s="21">
        <f t="shared" si="275"/>
        <v>0.12404655387267027</v>
      </c>
      <c r="AO538" s="21">
        <f t="shared" si="275"/>
        <v>-0.10778804786356799</v>
      </c>
      <c r="AP538" s="27">
        <f t="shared" si="258"/>
        <v>0</v>
      </c>
      <c r="AQ538" s="27">
        <f t="shared" si="259"/>
        <v>0</v>
      </c>
      <c r="AR538" s="27">
        <f t="shared" si="260"/>
        <v>711.71429443359375</v>
      </c>
      <c r="AS538" s="27">
        <f t="shared" si="261"/>
        <v>711.71429443359375</v>
      </c>
      <c r="AT538" s="27">
        <f t="shared" si="262"/>
        <v>0</v>
      </c>
      <c r="AU538" s="27">
        <f t="shared" si="263"/>
        <v>0</v>
      </c>
      <c r="AV538" s="21">
        <f t="shared" si="264"/>
        <v>0.75</v>
      </c>
      <c r="AW538" s="27">
        <f t="shared" si="265"/>
        <v>711.71429443359375</v>
      </c>
      <c r="AX538" s="27">
        <f t="shared" si="266"/>
        <v>711.71429443359375</v>
      </c>
      <c r="AY538" s="27">
        <f t="shared" si="267"/>
        <v>710</v>
      </c>
      <c r="AZ538" s="21">
        <f t="shared" si="268"/>
        <v>6.3784549964565063E-3</v>
      </c>
      <c r="BA538" s="21">
        <f t="shared" si="269"/>
        <v>6.3784549964565063E-3</v>
      </c>
      <c r="BB538" s="28">
        <f t="shared" si="270"/>
        <v>711.71429443359375</v>
      </c>
      <c r="BC538" s="28" t="s">
        <v>81</v>
      </c>
      <c r="BD538" s="28" t="s">
        <v>81</v>
      </c>
      <c r="BE538" s="28" t="s">
        <v>81</v>
      </c>
      <c r="BF538" s="28" t="str">
        <f t="shared" si="271"/>
        <v>-</v>
      </c>
      <c r="BG538" s="29">
        <f t="shared" si="272"/>
        <v>0</v>
      </c>
      <c r="BH538" s="29">
        <f t="shared" si="272"/>
        <v>0</v>
      </c>
      <c r="BI538" s="29">
        <f t="shared" si="272"/>
        <v>0</v>
      </c>
      <c r="BJ538" s="29">
        <f t="shared" si="272"/>
        <v>0</v>
      </c>
      <c r="BK538" s="29"/>
    </row>
    <row r="539" spans="1:63" x14ac:dyDescent="0.25">
      <c r="A539" s="13" t="s">
        <v>1671</v>
      </c>
      <c r="B539" s="13" t="s">
        <v>1672</v>
      </c>
      <c r="C539" s="13" t="s">
        <v>1673</v>
      </c>
      <c r="D539" s="13" t="str">
        <f>IFERROR(VLOOKUP($B539,[1]GICS!$C:$D,2,FALSE),"-")</f>
        <v>Industrials</v>
      </c>
      <c r="E539" s="14">
        <f>IFERROR(IF(VLOOKUP($B539,'[1]Paste Only'!$D:$AM,4,FALSE)="-",VLOOKUP($B539,'[1]Market Cap'!$A:$J,10,FALSE),VLOOKUP($B539,'[1]Paste Only'!$D:$AM,4,FALSE)),"-")</f>
        <v>2016.85</v>
      </c>
      <c r="F539" s="14">
        <f>IFERROR(VLOOKUP($B539,'[1]Paste Only'!$D:$AM,5,FALSE),"-")</f>
        <v>1988.6666259765625</v>
      </c>
      <c r="G539" s="15">
        <f>IFERROR(VLOOKUP($B539,'[1]Paste Only'!$D:$AM,6,FALSE),"-")</f>
        <v>3</v>
      </c>
      <c r="H539" s="15">
        <f>IFERROR(VLOOKUP($B539,'[1]Paste Only'!$D:$AM,7,FALSE),"-")</f>
        <v>1</v>
      </c>
      <c r="I539" s="15">
        <f>IFERROR(VLOOKUP($B539,'[1]Paste Only'!$D:$AM,8,FALSE),"-")</f>
        <v>0</v>
      </c>
      <c r="J539" s="16"/>
      <c r="K539" s="16"/>
      <c r="L539" s="14">
        <f>IFERROR(VLOOKUP($B539,'[1]Paste Only'!$D:$AM,12,FALSE),"-")</f>
        <v>30.08</v>
      </c>
      <c r="M539" s="14">
        <f>IFERROR(VLOOKUP($B539,'[1]Paste Only'!$D:$AM,15,FALSE),"-")</f>
        <v>44.2514367816092</v>
      </c>
      <c r="N539" s="17"/>
      <c r="O539" s="18"/>
      <c r="P539" s="19">
        <f t="shared" si="273"/>
        <v>0.4711248930056251</v>
      </c>
      <c r="Q539" s="20">
        <f t="shared" si="246"/>
        <v>-1.3973956428806056E-2</v>
      </c>
      <c r="R539" s="13">
        <f t="shared" si="247"/>
        <v>4</v>
      </c>
      <c r="S539" s="13" t="str">
        <f>IFERROR(VLOOKUP($B539,'[1]Market Cap'!$G:$I,3,FALSE),"-")</f>
        <v>Small Cap</v>
      </c>
      <c r="T539" s="13"/>
      <c r="U539" s="13"/>
      <c r="V539" s="21">
        <f t="shared" si="274"/>
        <v>0</v>
      </c>
      <c r="W539" s="21">
        <f t="shared" si="274"/>
        <v>0</v>
      </c>
      <c r="X539" s="21">
        <f t="shared" si="274"/>
        <v>0</v>
      </c>
      <c r="Y539" s="22">
        <f t="shared" si="248"/>
        <v>0</v>
      </c>
      <c r="Z539" s="13">
        <f t="shared" si="249"/>
        <v>0</v>
      </c>
      <c r="AA539" s="23">
        <f t="shared" si="250"/>
        <v>0</v>
      </c>
      <c r="AB539" s="23">
        <f t="shared" si="251"/>
        <v>0</v>
      </c>
      <c r="AC539" s="23">
        <f t="shared" si="252"/>
        <v>0</v>
      </c>
      <c r="AD539" s="24">
        <f t="shared" si="253"/>
        <v>0</v>
      </c>
      <c r="AE539" s="25">
        <f>IFERROR(VLOOKUP($B539,'[1]Market Cap'!$G:$I,2,FALSE),"-")</f>
        <v>13419.210704020001</v>
      </c>
      <c r="AF539" s="20">
        <f t="shared" si="254"/>
        <v>0</v>
      </c>
      <c r="AG539" s="17">
        <f t="shared" si="255"/>
        <v>1</v>
      </c>
      <c r="AH539" s="17">
        <f t="shared" si="256"/>
        <v>0</v>
      </c>
      <c r="AI539" s="17" t="str">
        <f t="shared" si="257"/>
        <v>-</v>
      </c>
      <c r="AJ539" s="26">
        <f>IFERROR(VLOOKUP($B539,'[1]Paste Only'!$D:$AM,26,FALSE),"-")</f>
        <v>1986</v>
      </c>
      <c r="AK539" s="26">
        <f>IFERROR(VLOOKUP($B539,'[1]Paste Only'!$D:$AM,23,FALSE),"-")</f>
        <v>2255</v>
      </c>
      <c r="AL539" s="26">
        <f>IFERROR(VLOOKUP($B539,'[1]Paste Only'!$D:$AM,22,FALSE),"-")</f>
        <v>1725</v>
      </c>
      <c r="AM539" s="21">
        <f t="shared" si="275"/>
        <v>-1.3409115141422845E-3</v>
      </c>
      <c r="AN539" s="21">
        <f t="shared" si="275"/>
        <v>0.13392560147815158</v>
      </c>
      <c r="AO539" s="21">
        <f t="shared" si="275"/>
        <v>-0.13258462858101483</v>
      </c>
      <c r="AP539" s="27">
        <f t="shared" si="258"/>
        <v>0</v>
      </c>
      <c r="AQ539" s="27">
        <f t="shared" si="259"/>
        <v>0</v>
      </c>
      <c r="AR539" s="27">
        <f t="shared" si="260"/>
        <v>1988.6666259765625</v>
      </c>
      <c r="AS539" s="27">
        <f t="shared" si="261"/>
        <v>1988.6666259765625</v>
      </c>
      <c r="AT539" s="27">
        <f t="shared" si="262"/>
        <v>0</v>
      </c>
      <c r="AU539" s="27">
        <f t="shared" si="263"/>
        <v>0</v>
      </c>
      <c r="AV539" s="21">
        <f t="shared" si="264"/>
        <v>0.75</v>
      </c>
      <c r="AW539" s="27">
        <f t="shared" si="265"/>
        <v>1988.6666259765625</v>
      </c>
      <c r="AX539" s="27">
        <f t="shared" si="266"/>
        <v>1988.6666259765625</v>
      </c>
      <c r="AY539" s="27">
        <f t="shared" si="267"/>
        <v>1988.6666259765625</v>
      </c>
      <c r="AZ539" s="21">
        <f t="shared" si="268"/>
        <v>-1.3973956428806056E-2</v>
      </c>
      <c r="BA539" s="21">
        <f t="shared" si="269"/>
        <v>-1.3973956428806056E-2</v>
      </c>
      <c r="BB539" s="28">
        <f t="shared" si="270"/>
        <v>1988.6666259765625</v>
      </c>
      <c r="BC539" s="28" t="s">
        <v>81</v>
      </c>
      <c r="BD539" s="28" t="s">
        <v>81</v>
      </c>
      <c r="BE539" s="28" t="s">
        <v>81</v>
      </c>
      <c r="BF539" s="28" t="str">
        <f t="shared" si="271"/>
        <v>-</v>
      </c>
      <c r="BG539" s="29">
        <f t="shared" si="272"/>
        <v>0</v>
      </c>
      <c r="BH539" s="29">
        <f t="shared" si="272"/>
        <v>0</v>
      </c>
      <c r="BI539" s="29">
        <f t="shared" si="272"/>
        <v>0</v>
      </c>
      <c r="BJ539" s="29">
        <f t="shared" si="272"/>
        <v>0</v>
      </c>
      <c r="BK539" s="29"/>
    </row>
    <row r="540" spans="1:63" x14ac:dyDescent="0.25">
      <c r="A540" s="13" t="s">
        <v>1674</v>
      </c>
      <c r="B540" s="13" t="s">
        <v>1675</v>
      </c>
      <c r="C540" s="13" t="s">
        <v>1676</v>
      </c>
      <c r="D540" s="13" t="str">
        <f>IFERROR(VLOOKUP($B540,[1]GICS!$C:$D,2,FALSE),"-")</f>
        <v>Consumer Discretionary</v>
      </c>
      <c r="E540" s="14">
        <f>IFERROR(IF(VLOOKUP($B540,'[1]Paste Only'!$D:$AM,4,FALSE)="-",VLOOKUP($B540,'[1]Market Cap'!$A:$J,10,FALSE),VLOOKUP($B540,'[1]Paste Only'!$D:$AM,4,FALSE)),"-")</f>
        <v>533.75</v>
      </c>
      <c r="F540" s="14">
        <f>IFERROR(VLOOKUP($B540,'[1]Paste Only'!$D:$AM,5,FALSE),"-")</f>
        <v>592.375</v>
      </c>
      <c r="G540" s="15">
        <f>IFERROR(VLOOKUP($B540,'[1]Paste Only'!$D:$AM,6,FALSE),"-")</f>
        <v>4</v>
      </c>
      <c r="H540" s="15">
        <f>IFERROR(VLOOKUP($B540,'[1]Paste Only'!$D:$AM,7,FALSE),"-")</f>
        <v>2</v>
      </c>
      <c r="I540" s="15">
        <f>IFERROR(VLOOKUP($B540,'[1]Paste Only'!$D:$AM,8,FALSE),"-")</f>
        <v>2</v>
      </c>
      <c r="J540" s="16"/>
      <c r="K540" s="16"/>
      <c r="L540" s="14">
        <f>IFERROR(VLOOKUP($B540,'[1]Paste Only'!$D:$AM,12,FALSE),"-")</f>
        <v>1.63</v>
      </c>
      <c r="M540" s="14">
        <f>IFERROR(VLOOKUP($B540,'[1]Paste Only'!$D:$AM,15,FALSE),"-")</f>
        <v>2.6463103448275866</v>
      </c>
      <c r="N540" s="17"/>
      <c r="O540" s="18"/>
      <c r="P540" s="19">
        <f t="shared" si="273"/>
        <v>0.62350327903532943</v>
      </c>
      <c r="Q540" s="20">
        <f t="shared" si="246"/>
        <v>0.10983606557377046</v>
      </c>
      <c r="R540" s="13">
        <f t="shared" si="247"/>
        <v>8</v>
      </c>
      <c r="S540" s="13" t="str">
        <f>IFERROR(VLOOKUP($B540,'[1]Market Cap'!$G:$I,3,FALSE),"-")</f>
        <v>Small Cap</v>
      </c>
      <c r="T540" s="13"/>
      <c r="U540" s="13"/>
      <c r="V540" s="21">
        <f t="shared" si="274"/>
        <v>0</v>
      </c>
      <c r="W540" s="21">
        <f t="shared" si="274"/>
        <v>0</v>
      </c>
      <c r="X540" s="21">
        <f t="shared" si="274"/>
        <v>0</v>
      </c>
      <c r="Y540" s="22">
        <f t="shared" si="248"/>
        <v>0</v>
      </c>
      <c r="Z540" s="13">
        <f t="shared" si="249"/>
        <v>0</v>
      </c>
      <c r="AA540" s="23">
        <f t="shared" si="250"/>
        <v>0</v>
      </c>
      <c r="AB540" s="23">
        <f t="shared" si="251"/>
        <v>0</v>
      </c>
      <c r="AC540" s="23">
        <f t="shared" si="252"/>
        <v>0</v>
      </c>
      <c r="AD540" s="24">
        <f t="shared" si="253"/>
        <v>0</v>
      </c>
      <c r="AE540" s="25">
        <f>IFERROR(VLOOKUP($B540,'[1]Market Cap'!$G:$I,2,FALSE),"-")</f>
        <v>5877.2336043750001</v>
      </c>
      <c r="AF540" s="20">
        <f t="shared" si="254"/>
        <v>0</v>
      </c>
      <c r="AG540" s="17">
        <f t="shared" si="255"/>
        <v>0</v>
      </c>
      <c r="AH540" s="17">
        <f t="shared" si="256"/>
        <v>0</v>
      </c>
      <c r="AI540" s="17" t="str">
        <f t="shared" si="257"/>
        <v>-</v>
      </c>
      <c r="AJ540" s="26">
        <f>IFERROR(VLOOKUP($B540,'[1]Paste Only'!$D:$AM,26,FALSE),"-")</f>
        <v>595.5</v>
      </c>
      <c r="AK540" s="26">
        <f>IFERROR(VLOOKUP($B540,'[1]Paste Only'!$D:$AM,23,FALSE),"-")</f>
        <v>807</v>
      </c>
      <c r="AL540" s="26">
        <f>IFERROR(VLOOKUP($B540,'[1]Paste Only'!$D:$AM,22,FALSE),"-")</f>
        <v>327</v>
      </c>
      <c r="AM540" s="21">
        <f t="shared" si="275"/>
        <v>5.2753745515932149E-3</v>
      </c>
      <c r="AN540" s="21">
        <f t="shared" si="275"/>
        <v>0.36231272420341853</v>
      </c>
      <c r="AO540" s="21">
        <f t="shared" si="275"/>
        <v>-0.44798480692129139</v>
      </c>
      <c r="AP540" s="27">
        <f t="shared" si="258"/>
        <v>0</v>
      </c>
      <c r="AQ540" s="27">
        <f t="shared" si="259"/>
        <v>0</v>
      </c>
      <c r="AR540" s="27">
        <f t="shared" si="260"/>
        <v>592.375</v>
      </c>
      <c r="AS540" s="27">
        <f t="shared" si="261"/>
        <v>592.375</v>
      </c>
      <c r="AT540" s="27">
        <f t="shared" si="262"/>
        <v>0</v>
      </c>
      <c r="AU540" s="27">
        <f t="shared" si="263"/>
        <v>0</v>
      </c>
      <c r="AV540" s="21">
        <f t="shared" si="264"/>
        <v>0.5</v>
      </c>
      <c r="AW540" s="27">
        <f t="shared" si="265"/>
        <v>592.375</v>
      </c>
      <c r="AX540" s="27">
        <f t="shared" si="266"/>
        <v>592.375</v>
      </c>
      <c r="AY540" s="27">
        <f t="shared" si="267"/>
        <v>592.375</v>
      </c>
      <c r="AZ540" s="21">
        <f t="shared" si="268"/>
        <v>0.10983606557377046</v>
      </c>
      <c r="BA540" s="21">
        <f t="shared" si="269"/>
        <v>0.10983606557377046</v>
      </c>
      <c r="BB540" s="28">
        <f t="shared" si="270"/>
        <v>592.375</v>
      </c>
      <c r="BC540" s="28" t="s">
        <v>81</v>
      </c>
      <c r="BD540" s="28" t="s">
        <v>81</v>
      </c>
      <c r="BE540" s="28" t="s">
        <v>81</v>
      </c>
      <c r="BF540" s="28" t="str">
        <f t="shared" si="271"/>
        <v>-</v>
      </c>
      <c r="BG540" s="29">
        <f t="shared" si="272"/>
        <v>0</v>
      </c>
      <c r="BH540" s="29">
        <f t="shared" si="272"/>
        <v>0</v>
      </c>
      <c r="BI540" s="29">
        <f t="shared" si="272"/>
        <v>0</v>
      </c>
      <c r="BJ540" s="29">
        <f t="shared" si="272"/>
        <v>0</v>
      </c>
      <c r="BK540" s="29"/>
    </row>
    <row r="541" spans="1:63" x14ac:dyDescent="0.25">
      <c r="A541" s="13" t="s">
        <v>1677</v>
      </c>
      <c r="B541" s="13" t="s">
        <v>1678</v>
      </c>
      <c r="C541" s="13" t="s">
        <v>1679</v>
      </c>
      <c r="D541" s="13" t="str">
        <f>IFERROR(VLOOKUP($B541,[1]GICS!$C:$D,2,FALSE),"-")</f>
        <v>Information Technology</v>
      </c>
      <c r="E541" s="14">
        <f>IFERROR(IF(VLOOKUP($B541,'[1]Paste Only'!$D:$AM,4,FALSE)="-",VLOOKUP($B541,'[1]Market Cap'!$A:$J,10,FALSE),VLOOKUP($B541,'[1]Paste Only'!$D:$AM,4,FALSE)),"-")</f>
        <v>825.6</v>
      </c>
      <c r="F541" s="14">
        <f>IFERROR(VLOOKUP($B541,'[1]Paste Only'!$D:$AM,5,FALSE),"-")</f>
        <v>779.04168701171875</v>
      </c>
      <c r="G541" s="15">
        <f>IFERROR(VLOOKUP($B541,'[1]Paste Only'!$D:$AM,6,FALSE),"-")</f>
        <v>21</v>
      </c>
      <c r="H541" s="15">
        <f>IFERROR(VLOOKUP($B541,'[1]Paste Only'!$D:$AM,7,FALSE),"-")</f>
        <v>7</v>
      </c>
      <c r="I541" s="15">
        <f>IFERROR(VLOOKUP($B541,'[1]Paste Only'!$D:$AM,8,FALSE),"-")</f>
        <v>1</v>
      </c>
      <c r="J541" s="16"/>
      <c r="K541" s="16"/>
      <c r="L541" s="14">
        <f>IFERROR(VLOOKUP($B541,'[1]Paste Only'!$D:$AM,12,FALSE),"-")</f>
        <v>9.5500000000000007</v>
      </c>
      <c r="M541" s="14">
        <f>IFERROR(VLOOKUP($B541,'[1]Paste Only'!$D:$AM,15,FALSE),"-")</f>
        <v>15.644206896551726</v>
      </c>
      <c r="N541" s="17"/>
      <c r="O541" s="18"/>
      <c r="P541" s="19">
        <f t="shared" si="273"/>
        <v>0.63813684780646329</v>
      </c>
      <c r="Q541" s="20">
        <f t="shared" si="246"/>
        <v>-5.6393305460612053E-2</v>
      </c>
      <c r="R541" s="13">
        <f t="shared" si="247"/>
        <v>29</v>
      </c>
      <c r="S541" s="13" t="str">
        <f>IFERROR(VLOOKUP($B541,'[1]Market Cap'!$G:$I,3,FALSE),"-")</f>
        <v>Small Cap</v>
      </c>
      <c r="T541" s="13"/>
      <c r="U541" s="13"/>
      <c r="V541" s="21">
        <f t="shared" si="274"/>
        <v>0</v>
      </c>
      <c r="W541" s="21">
        <f t="shared" si="274"/>
        <v>0</v>
      </c>
      <c r="X541" s="21">
        <f t="shared" si="274"/>
        <v>0</v>
      </c>
      <c r="Y541" s="22">
        <f t="shared" si="248"/>
        <v>0</v>
      </c>
      <c r="Z541" s="13">
        <f t="shared" si="249"/>
        <v>0</v>
      </c>
      <c r="AA541" s="23">
        <f t="shared" si="250"/>
        <v>0</v>
      </c>
      <c r="AB541" s="23">
        <f t="shared" si="251"/>
        <v>0</v>
      </c>
      <c r="AC541" s="23">
        <f t="shared" si="252"/>
        <v>0</v>
      </c>
      <c r="AD541" s="24">
        <f t="shared" si="253"/>
        <v>0</v>
      </c>
      <c r="AE541" s="25">
        <f>IFERROR(VLOOKUP($B541,'[1]Market Cap'!$G:$I,2,FALSE),"-")</f>
        <v>15889.84129728</v>
      </c>
      <c r="AF541" s="20">
        <f t="shared" si="254"/>
        <v>0</v>
      </c>
      <c r="AG541" s="17">
        <f t="shared" si="255"/>
        <v>1</v>
      </c>
      <c r="AH541" s="17">
        <f t="shared" si="256"/>
        <v>0</v>
      </c>
      <c r="AI541" s="17" t="str">
        <f t="shared" si="257"/>
        <v>-</v>
      </c>
      <c r="AJ541" s="26">
        <f>IFERROR(VLOOKUP($B541,'[1]Paste Only'!$D:$AM,26,FALSE),"-")</f>
        <v>794.5</v>
      </c>
      <c r="AK541" s="26">
        <f>IFERROR(VLOOKUP($B541,'[1]Paste Only'!$D:$AM,23,FALSE),"-")</f>
        <v>950</v>
      </c>
      <c r="AL541" s="26">
        <f>IFERROR(VLOOKUP($B541,'[1]Paste Only'!$D:$AM,22,FALSE),"-")</f>
        <v>600</v>
      </c>
      <c r="AM541" s="21">
        <f t="shared" si="275"/>
        <v>1.9842728888587402E-2</v>
      </c>
      <c r="AN541" s="21">
        <f t="shared" si="275"/>
        <v>0.21944693825570538</v>
      </c>
      <c r="AO541" s="21">
        <f t="shared" si="275"/>
        <v>-0.22982298636481757</v>
      </c>
      <c r="AP541" s="27">
        <f t="shared" si="258"/>
        <v>0</v>
      </c>
      <c r="AQ541" s="27">
        <f t="shared" si="259"/>
        <v>0</v>
      </c>
      <c r="AR541" s="27">
        <f t="shared" si="260"/>
        <v>779.04168701171875</v>
      </c>
      <c r="AS541" s="27">
        <f t="shared" si="261"/>
        <v>779.04168701171875</v>
      </c>
      <c r="AT541" s="27">
        <f t="shared" si="262"/>
        <v>0</v>
      </c>
      <c r="AU541" s="27">
        <f t="shared" si="263"/>
        <v>0</v>
      </c>
      <c r="AV541" s="21">
        <f t="shared" si="264"/>
        <v>0.72413793103448276</v>
      </c>
      <c r="AW541" s="27">
        <f t="shared" si="265"/>
        <v>779.04168701171875</v>
      </c>
      <c r="AX541" s="27">
        <f t="shared" si="266"/>
        <v>779.04168701171875</v>
      </c>
      <c r="AY541" s="27">
        <f t="shared" si="267"/>
        <v>794.5</v>
      </c>
      <c r="AZ541" s="21">
        <f t="shared" si="268"/>
        <v>-3.7669573643410836E-2</v>
      </c>
      <c r="BA541" s="21">
        <f t="shared" si="269"/>
        <v>-3.7669573643410836E-2</v>
      </c>
      <c r="BB541" s="28">
        <f t="shared" si="270"/>
        <v>779.04168701171875</v>
      </c>
      <c r="BC541" s="28" t="s">
        <v>81</v>
      </c>
      <c r="BD541" s="28" t="s">
        <v>81</v>
      </c>
      <c r="BE541" s="28" t="s">
        <v>81</v>
      </c>
      <c r="BF541" s="28" t="str">
        <f t="shared" si="271"/>
        <v>-</v>
      </c>
      <c r="BG541" s="29">
        <f t="shared" si="272"/>
        <v>0</v>
      </c>
      <c r="BH541" s="29">
        <f t="shared" si="272"/>
        <v>0</v>
      </c>
      <c r="BI541" s="29">
        <f t="shared" si="272"/>
        <v>0</v>
      </c>
      <c r="BJ541" s="29">
        <f t="shared" si="272"/>
        <v>0</v>
      </c>
      <c r="BK541" s="29"/>
    </row>
    <row r="542" spans="1:63" x14ac:dyDescent="0.25">
      <c r="A542" s="13" t="s">
        <v>1680</v>
      </c>
      <c r="B542" s="13" t="s">
        <v>1681</v>
      </c>
      <c r="C542" s="13" t="s">
        <v>1682</v>
      </c>
      <c r="D542" s="13" t="str">
        <f>IFERROR(VLOOKUP($B542,[1]GICS!$C:$D,2,FALSE),"-")</f>
        <v>Consumer Staples</v>
      </c>
      <c r="E542" s="14">
        <f>IFERROR(IF(VLOOKUP($B542,'[1]Paste Only'!$D:$AM,4,FALSE)="-",VLOOKUP($B542,'[1]Market Cap'!$A:$J,10,FALSE),VLOOKUP($B542,'[1]Paste Only'!$D:$AM,4,FALSE)),"-")</f>
        <v>839.2</v>
      </c>
      <c r="F542" s="14">
        <f>IFERROR(VLOOKUP($B542,'[1]Paste Only'!$D:$AM,5,FALSE),"-")</f>
        <v>1087.857177734375</v>
      </c>
      <c r="G542" s="15">
        <f>IFERROR(VLOOKUP($B542,'[1]Paste Only'!$D:$AM,6,FALSE),"-")</f>
        <v>7</v>
      </c>
      <c r="H542" s="15">
        <f>IFERROR(VLOOKUP($B542,'[1]Paste Only'!$D:$AM,7,FALSE),"-")</f>
        <v>0</v>
      </c>
      <c r="I542" s="15">
        <f>IFERROR(VLOOKUP($B542,'[1]Paste Only'!$D:$AM,8,FALSE),"-")</f>
        <v>0</v>
      </c>
      <c r="J542" s="16"/>
      <c r="K542" s="16"/>
      <c r="L542" s="14">
        <f>IFERROR(VLOOKUP($B542,'[1]Paste Only'!$D:$AM,12,FALSE),"-")</f>
        <v>12.57</v>
      </c>
      <c r="M542" s="14">
        <f>IFERROR(VLOOKUP($B542,'[1]Paste Only'!$D:$AM,15,FALSE),"-")</f>
        <v>19.103333333333332</v>
      </c>
      <c r="N542" s="17"/>
      <c r="O542" s="18"/>
      <c r="P542" s="19">
        <f t="shared" si="273"/>
        <v>0.51975603288252437</v>
      </c>
      <c r="Q542" s="20">
        <f t="shared" si="246"/>
        <v>0.29630264267680517</v>
      </c>
      <c r="R542" s="13">
        <f t="shared" si="247"/>
        <v>7</v>
      </c>
      <c r="S542" s="13" t="str">
        <f>IFERROR(VLOOKUP($B542,'[1]Market Cap'!$G:$I,3,FALSE),"-")</f>
        <v>Small Cap</v>
      </c>
      <c r="T542" s="13"/>
      <c r="U542" s="13"/>
      <c r="V542" s="21">
        <f t="shared" si="274"/>
        <v>0</v>
      </c>
      <c r="W542" s="21">
        <f t="shared" si="274"/>
        <v>0</v>
      </c>
      <c r="X542" s="21">
        <f t="shared" si="274"/>
        <v>0</v>
      </c>
      <c r="Y542" s="22">
        <f t="shared" si="248"/>
        <v>0</v>
      </c>
      <c r="Z542" s="13">
        <f t="shared" si="249"/>
        <v>0</v>
      </c>
      <c r="AA542" s="23">
        <f t="shared" si="250"/>
        <v>0</v>
      </c>
      <c r="AB542" s="23">
        <f t="shared" si="251"/>
        <v>0</v>
      </c>
      <c r="AC542" s="23">
        <f t="shared" si="252"/>
        <v>0</v>
      </c>
      <c r="AD542" s="24">
        <f t="shared" si="253"/>
        <v>0</v>
      </c>
      <c r="AE542" s="25">
        <f>IFERROR(VLOOKUP($B542,'[1]Market Cap'!$G:$I,2,FALSE),"-")</f>
        <v>10055.510997519999</v>
      </c>
      <c r="AF542" s="20">
        <f t="shared" si="254"/>
        <v>0</v>
      </c>
      <c r="AG542" s="17">
        <f t="shared" si="255"/>
        <v>0</v>
      </c>
      <c r="AH542" s="17">
        <f t="shared" si="256"/>
        <v>0</v>
      </c>
      <c r="AI542" s="17" t="str">
        <f t="shared" si="257"/>
        <v>-</v>
      </c>
      <c r="AJ542" s="26">
        <f>IFERROR(VLOOKUP($B542,'[1]Paste Only'!$D:$AM,26,FALSE),"-")</f>
        <v>1120</v>
      </c>
      <c r="AK542" s="26">
        <f>IFERROR(VLOOKUP($B542,'[1]Paste Only'!$D:$AM,23,FALSE),"-")</f>
        <v>1180</v>
      </c>
      <c r="AL542" s="26">
        <f>IFERROR(VLOOKUP($B542,'[1]Paste Only'!$D:$AM,22,FALSE),"-")</f>
        <v>940</v>
      </c>
      <c r="AM542" s="21">
        <f t="shared" si="275"/>
        <v>2.9546913807718012E-2</v>
      </c>
      <c r="AN542" s="21">
        <f t="shared" si="275"/>
        <v>8.470121276170306E-2</v>
      </c>
      <c r="AO542" s="21">
        <f t="shared" si="275"/>
        <v>-0.13591598305423658</v>
      </c>
      <c r="AP542" s="27">
        <f t="shared" si="258"/>
        <v>0</v>
      </c>
      <c r="AQ542" s="27">
        <f t="shared" si="259"/>
        <v>0</v>
      </c>
      <c r="AR542" s="27">
        <f t="shared" si="260"/>
        <v>1087.857177734375</v>
      </c>
      <c r="AS542" s="27">
        <f t="shared" si="261"/>
        <v>1087.857177734375</v>
      </c>
      <c r="AT542" s="27">
        <f t="shared" si="262"/>
        <v>0</v>
      </c>
      <c r="AU542" s="27">
        <f t="shared" si="263"/>
        <v>0</v>
      </c>
      <c r="AV542" s="21">
        <f t="shared" si="264"/>
        <v>1</v>
      </c>
      <c r="AW542" s="27">
        <f t="shared" si="265"/>
        <v>1087.857177734375</v>
      </c>
      <c r="AX542" s="27">
        <f t="shared" si="266"/>
        <v>1087.857177734375</v>
      </c>
      <c r="AY542" s="27">
        <f t="shared" si="267"/>
        <v>1120</v>
      </c>
      <c r="AZ542" s="21">
        <f t="shared" si="268"/>
        <v>0.33460438512869395</v>
      </c>
      <c r="BA542" s="21">
        <f t="shared" si="269"/>
        <v>0.33460438512869395</v>
      </c>
      <c r="BB542" s="28">
        <f t="shared" si="270"/>
        <v>1087.857177734375</v>
      </c>
      <c r="BC542" s="28" t="s">
        <v>81</v>
      </c>
      <c r="BD542" s="28" t="s">
        <v>81</v>
      </c>
      <c r="BE542" s="28" t="s">
        <v>81</v>
      </c>
      <c r="BF542" s="28" t="str">
        <f t="shared" si="271"/>
        <v>-</v>
      </c>
      <c r="BG542" s="29">
        <f t="shared" si="272"/>
        <v>0</v>
      </c>
      <c r="BH542" s="29">
        <f t="shared" si="272"/>
        <v>0</v>
      </c>
      <c r="BI542" s="29">
        <f t="shared" si="272"/>
        <v>0</v>
      </c>
      <c r="BJ542" s="29">
        <f t="shared" si="272"/>
        <v>0</v>
      </c>
      <c r="BK542" s="29"/>
    </row>
    <row r="543" spans="1:63" x14ac:dyDescent="0.25">
      <c r="A543" s="13" t="s">
        <v>1683</v>
      </c>
      <c r="B543" s="13" t="s">
        <v>1684</v>
      </c>
      <c r="C543" s="13" t="s">
        <v>1685</v>
      </c>
      <c r="D543" s="13" t="str">
        <f>IFERROR(VLOOKUP($B543,[1]GICS!$C:$D,2,FALSE),"-")</f>
        <v>-</v>
      </c>
      <c r="E543" s="14">
        <f>IFERROR(IF(VLOOKUP($B543,'[1]Paste Only'!$D:$AM,4,FALSE)="-",VLOOKUP($B543,'[1]Market Cap'!$A:$J,10,FALSE),VLOOKUP($B543,'[1]Paste Only'!$D:$AM,4,FALSE)),"-")</f>
        <v>0</v>
      </c>
      <c r="F543" s="14" t="str">
        <f>IFERROR(VLOOKUP($B543,'[1]Paste Only'!$D:$AM,5,FALSE),"-")</f>
        <v>-</v>
      </c>
      <c r="G543" s="15">
        <f>IFERROR(VLOOKUP($B543,'[1]Paste Only'!$D:$AM,6,FALSE),"-")</f>
        <v>0</v>
      </c>
      <c r="H543" s="15">
        <f>IFERROR(VLOOKUP($B543,'[1]Paste Only'!$D:$AM,7,FALSE),"-")</f>
        <v>0</v>
      </c>
      <c r="I543" s="15">
        <f>IFERROR(VLOOKUP($B543,'[1]Paste Only'!$D:$AM,8,FALSE),"-")</f>
        <v>0</v>
      </c>
      <c r="J543" s="16"/>
      <c r="K543" s="16"/>
      <c r="L543" s="14" t="str">
        <f>IFERROR(VLOOKUP($B543,'[1]Paste Only'!$D:$AM,12,FALSE),"-")</f>
        <v>-</v>
      </c>
      <c r="M543" s="14" t="str">
        <f>IFERROR(VLOOKUP($B543,'[1]Paste Only'!$D:$AM,15,FALSE),"-")</f>
        <v>-</v>
      </c>
      <c r="N543" s="17"/>
      <c r="O543" s="18"/>
      <c r="P543" s="19">
        <f t="shared" si="273"/>
        <v>0</v>
      </c>
      <c r="Q543" s="20">
        <f t="shared" si="246"/>
        <v>0</v>
      </c>
      <c r="R543" s="13">
        <f t="shared" si="247"/>
        <v>0</v>
      </c>
      <c r="S543" s="13" t="str">
        <f>IFERROR(VLOOKUP($B543,'[1]Market Cap'!$G:$I,3,FALSE),"-")</f>
        <v>Small Cap</v>
      </c>
      <c r="T543" s="13"/>
      <c r="U543" s="13"/>
      <c r="V543" s="21">
        <f t="shared" si="274"/>
        <v>0</v>
      </c>
      <c r="W543" s="21">
        <f t="shared" si="274"/>
        <v>0</v>
      </c>
      <c r="X543" s="21">
        <f t="shared" si="274"/>
        <v>0</v>
      </c>
      <c r="Y543" s="22">
        <f t="shared" si="248"/>
        <v>0</v>
      </c>
      <c r="Z543" s="13">
        <f t="shared" si="249"/>
        <v>0</v>
      </c>
      <c r="AA543" s="23">
        <f t="shared" si="250"/>
        <v>0</v>
      </c>
      <c r="AB543" s="23">
        <f t="shared" si="251"/>
        <v>0</v>
      </c>
      <c r="AC543" s="23">
        <f t="shared" si="252"/>
        <v>0</v>
      </c>
      <c r="AD543" s="24">
        <f t="shared" si="253"/>
        <v>0</v>
      </c>
      <c r="AE543" s="25">
        <f>IFERROR(VLOOKUP($B543,'[1]Market Cap'!$G:$I,2,FALSE),"-")</f>
        <v>0</v>
      </c>
      <c r="AF543" s="20">
        <f t="shared" si="254"/>
        <v>0</v>
      </c>
      <c r="AG543" s="17">
        <f t="shared" si="255"/>
        <v>0</v>
      </c>
      <c r="AH543" s="17">
        <f t="shared" si="256"/>
        <v>0</v>
      </c>
      <c r="AI543" s="17" t="str">
        <f t="shared" si="257"/>
        <v>-</v>
      </c>
      <c r="AJ543" s="26" t="str">
        <f>IFERROR(VLOOKUP($B543,'[1]Paste Only'!$D:$AM,26,FALSE),"-")</f>
        <v>-</v>
      </c>
      <c r="AK543" s="26" t="str">
        <f>IFERROR(VLOOKUP($B543,'[1]Paste Only'!$D:$AM,23,FALSE),"-")</f>
        <v>-</v>
      </c>
      <c r="AL543" s="26" t="str">
        <f>IFERROR(VLOOKUP($B543,'[1]Paste Only'!$D:$AM,22,FALSE),"-")</f>
        <v>-</v>
      </c>
      <c r="AM543" s="21" t="str">
        <f t="shared" si="275"/>
        <v>-</v>
      </c>
      <c r="AN543" s="21" t="str">
        <f t="shared" si="275"/>
        <v>-</v>
      </c>
      <c r="AO543" s="21" t="str">
        <f t="shared" si="275"/>
        <v>-</v>
      </c>
      <c r="AP543" s="27">
        <f t="shared" si="258"/>
        <v>0</v>
      </c>
      <c r="AQ543" s="27" t="str">
        <f t="shared" si="259"/>
        <v>-</v>
      </c>
      <c r="AR543" s="27" t="str">
        <f t="shared" si="260"/>
        <v>-</v>
      </c>
      <c r="AS543" s="27">
        <f t="shared" si="261"/>
        <v>0</v>
      </c>
      <c r="AT543" s="27">
        <f t="shared" si="262"/>
        <v>0</v>
      </c>
      <c r="AU543" s="27">
        <f t="shared" si="263"/>
        <v>0</v>
      </c>
      <c r="AV543" s="21" t="str">
        <f t="shared" si="264"/>
        <v>0</v>
      </c>
      <c r="AW543" s="27">
        <f t="shared" si="265"/>
        <v>0</v>
      </c>
      <c r="AX543" s="27" t="str">
        <f t="shared" si="266"/>
        <v>-</v>
      </c>
      <c r="AY543" s="27" t="str">
        <f t="shared" si="267"/>
        <v>-</v>
      </c>
      <c r="AZ543" s="21" t="str">
        <f t="shared" si="268"/>
        <v>-</v>
      </c>
      <c r="BA543" s="21" t="str">
        <f t="shared" si="269"/>
        <v>-</v>
      </c>
      <c r="BB543" s="28" t="str">
        <f t="shared" si="270"/>
        <v>-</v>
      </c>
      <c r="BC543" s="28" t="s">
        <v>81</v>
      </c>
      <c r="BD543" s="28" t="s">
        <v>81</v>
      </c>
      <c r="BE543" s="28" t="s">
        <v>81</v>
      </c>
      <c r="BF543" s="28" t="str">
        <f t="shared" si="271"/>
        <v>-</v>
      </c>
      <c r="BG543" s="29">
        <f t="shared" si="272"/>
        <v>0</v>
      </c>
      <c r="BH543" s="29">
        <f t="shared" si="272"/>
        <v>0</v>
      </c>
      <c r="BI543" s="29">
        <f t="shared" si="272"/>
        <v>0</v>
      </c>
      <c r="BJ543" s="29">
        <f t="shared" si="272"/>
        <v>0</v>
      </c>
      <c r="BK543" s="29"/>
    </row>
    <row r="544" spans="1:63" x14ac:dyDescent="0.25">
      <c r="A544" s="13" t="s">
        <v>1686</v>
      </c>
      <c r="B544" s="13" t="s">
        <v>1687</v>
      </c>
      <c r="C544" s="13" t="s">
        <v>1688</v>
      </c>
      <c r="D544" s="13" t="str">
        <f>IFERROR(VLOOKUP($B544,[1]GICS!$C:$D,2,FALSE),"-")</f>
        <v>Financials</v>
      </c>
      <c r="E544" s="14">
        <f>IFERROR(IF(VLOOKUP($B544,'[1]Paste Only'!$D:$AM,4,FALSE)="-",VLOOKUP($B544,'[1]Market Cap'!$A:$J,10,FALSE),VLOOKUP($B544,'[1]Paste Only'!$D:$AM,4,FALSE)),"-")</f>
        <v>18019.3</v>
      </c>
      <c r="F544" s="14" t="str">
        <f>IFERROR(VLOOKUP($B544,'[1]Paste Only'!$D:$AM,5,FALSE),"-")</f>
        <v>-</v>
      </c>
      <c r="G544" s="15">
        <f>IFERROR(VLOOKUP($B544,'[1]Paste Only'!$D:$AM,6,FALSE),"-")</f>
        <v>0</v>
      </c>
      <c r="H544" s="15">
        <f>IFERROR(VLOOKUP($B544,'[1]Paste Only'!$D:$AM,7,FALSE),"-")</f>
        <v>0</v>
      </c>
      <c r="I544" s="15">
        <f>IFERROR(VLOOKUP($B544,'[1]Paste Only'!$D:$AM,8,FALSE),"-")</f>
        <v>0</v>
      </c>
      <c r="J544" s="16"/>
      <c r="K544" s="16"/>
      <c r="L544" s="14">
        <f>IFERROR(VLOOKUP($B544,'[1]Paste Only'!$D:$AM,12,FALSE),"-")</f>
        <v>187.6</v>
      </c>
      <c r="M544" s="14" t="str">
        <f>IFERROR(VLOOKUP($B544,'[1]Paste Only'!$D:$AM,15,FALSE),"-")</f>
        <v>-</v>
      </c>
      <c r="N544" s="17"/>
      <c r="O544" s="18"/>
      <c r="P544" s="19">
        <f t="shared" si="273"/>
        <v>0</v>
      </c>
      <c r="Q544" s="20">
        <f t="shared" si="246"/>
        <v>0</v>
      </c>
      <c r="R544" s="13">
        <f t="shared" si="247"/>
        <v>0</v>
      </c>
      <c r="S544" s="13" t="str">
        <f>IFERROR(VLOOKUP($B544,'[1]Market Cap'!$G:$I,3,FALSE),"-")</f>
        <v>Small Cap</v>
      </c>
      <c r="T544" s="13"/>
      <c r="U544" s="13"/>
      <c r="V544" s="21">
        <f t="shared" si="274"/>
        <v>0</v>
      </c>
      <c r="W544" s="21">
        <f t="shared" si="274"/>
        <v>0</v>
      </c>
      <c r="X544" s="21">
        <f t="shared" si="274"/>
        <v>0</v>
      </c>
      <c r="Y544" s="22">
        <f t="shared" si="248"/>
        <v>0</v>
      </c>
      <c r="Z544" s="13">
        <f t="shared" si="249"/>
        <v>0</v>
      </c>
      <c r="AA544" s="23">
        <f t="shared" si="250"/>
        <v>0</v>
      </c>
      <c r="AB544" s="23">
        <f t="shared" si="251"/>
        <v>0</v>
      </c>
      <c r="AC544" s="23">
        <f t="shared" si="252"/>
        <v>0</v>
      </c>
      <c r="AD544" s="24">
        <f t="shared" si="253"/>
        <v>0</v>
      </c>
      <c r="AE544" s="25">
        <f>IFERROR(VLOOKUP($B544,'[1]Market Cap'!$G:$I,2,FALSE),"-")</f>
        <v>20593.47953624</v>
      </c>
      <c r="AF544" s="20">
        <f t="shared" si="254"/>
        <v>0</v>
      </c>
      <c r="AG544" s="17">
        <f t="shared" si="255"/>
        <v>0</v>
      </c>
      <c r="AH544" s="17">
        <f t="shared" si="256"/>
        <v>0</v>
      </c>
      <c r="AI544" s="17" t="str">
        <f t="shared" si="257"/>
        <v>-</v>
      </c>
      <c r="AJ544" s="26" t="str">
        <f>IFERROR(VLOOKUP($B544,'[1]Paste Only'!$D:$AM,26,FALSE),"-")</f>
        <v>-</v>
      </c>
      <c r="AK544" s="26" t="str">
        <f>IFERROR(VLOOKUP($B544,'[1]Paste Only'!$D:$AM,23,FALSE),"-")</f>
        <v>-</v>
      </c>
      <c r="AL544" s="26" t="str">
        <f>IFERROR(VLOOKUP($B544,'[1]Paste Only'!$D:$AM,22,FALSE),"-")</f>
        <v>-</v>
      </c>
      <c r="AM544" s="21" t="str">
        <f t="shared" si="275"/>
        <v>-</v>
      </c>
      <c r="AN544" s="21" t="str">
        <f t="shared" si="275"/>
        <v>-</v>
      </c>
      <c r="AO544" s="21" t="str">
        <f t="shared" si="275"/>
        <v>-</v>
      </c>
      <c r="AP544" s="27">
        <f t="shared" si="258"/>
        <v>0</v>
      </c>
      <c r="AQ544" s="27" t="str">
        <f t="shared" si="259"/>
        <v>-</v>
      </c>
      <c r="AR544" s="27" t="str">
        <f t="shared" si="260"/>
        <v>-</v>
      </c>
      <c r="AS544" s="27">
        <f t="shared" si="261"/>
        <v>0</v>
      </c>
      <c r="AT544" s="27">
        <f t="shared" si="262"/>
        <v>0</v>
      </c>
      <c r="AU544" s="27">
        <f t="shared" si="263"/>
        <v>0</v>
      </c>
      <c r="AV544" s="21" t="str">
        <f t="shared" si="264"/>
        <v>0</v>
      </c>
      <c r="AW544" s="27">
        <f t="shared" si="265"/>
        <v>0</v>
      </c>
      <c r="AX544" s="27" t="str">
        <f t="shared" si="266"/>
        <v>-</v>
      </c>
      <c r="AY544" s="27" t="str">
        <f t="shared" si="267"/>
        <v>-</v>
      </c>
      <c r="AZ544" s="21" t="str">
        <f t="shared" si="268"/>
        <v>-</v>
      </c>
      <c r="BA544" s="21" t="str">
        <f t="shared" si="269"/>
        <v>-</v>
      </c>
      <c r="BB544" s="28" t="str">
        <f t="shared" si="270"/>
        <v>-</v>
      </c>
      <c r="BC544" s="28" t="s">
        <v>81</v>
      </c>
      <c r="BD544" s="28" t="s">
        <v>81</v>
      </c>
      <c r="BE544" s="28" t="s">
        <v>81</v>
      </c>
      <c r="BF544" s="28" t="str">
        <f t="shared" si="271"/>
        <v>-</v>
      </c>
      <c r="BG544" s="29">
        <f t="shared" si="272"/>
        <v>0</v>
      </c>
      <c r="BH544" s="29">
        <f t="shared" si="272"/>
        <v>0</v>
      </c>
      <c r="BI544" s="29">
        <f t="shared" si="272"/>
        <v>0</v>
      </c>
      <c r="BJ544" s="29">
        <f t="shared" si="272"/>
        <v>0</v>
      </c>
      <c r="BK544" s="29"/>
    </row>
    <row r="545" spans="1:64" x14ac:dyDescent="0.25">
      <c r="A545" s="13" t="s">
        <v>1689</v>
      </c>
      <c r="B545" s="13" t="s">
        <v>1690</v>
      </c>
      <c r="C545" s="13" t="s">
        <v>1691</v>
      </c>
      <c r="D545" s="13" t="str">
        <f>IFERROR(VLOOKUP($B545,[1]GICS!$C:$D,2,FALSE),"-")</f>
        <v>-</v>
      </c>
      <c r="E545" s="14">
        <f>IFERROR(IF(VLOOKUP($B545,'[1]Paste Only'!$D:$AM,4,FALSE)="-",VLOOKUP($B545,'[1]Market Cap'!$A:$J,10,FALSE),VLOOKUP($B545,'[1]Paste Only'!$D:$AM,4,FALSE)),"-")</f>
        <v>0</v>
      </c>
      <c r="F545" s="14" t="str">
        <f>IFERROR(VLOOKUP($B545,'[1]Paste Only'!$D:$AM,5,FALSE),"-")</f>
        <v>-</v>
      </c>
      <c r="G545" s="15">
        <f>IFERROR(VLOOKUP($B545,'[1]Paste Only'!$D:$AM,6,FALSE),"-")</f>
        <v>0</v>
      </c>
      <c r="H545" s="15">
        <f>IFERROR(VLOOKUP($B545,'[1]Paste Only'!$D:$AM,7,FALSE),"-")</f>
        <v>0</v>
      </c>
      <c r="I545" s="15">
        <f>IFERROR(VLOOKUP($B545,'[1]Paste Only'!$D:$AM,8,FALSE),"-")</f>
        <v>0</v>
      </c>
      <c r="J545" s="16"/>
      <c r="K545" s="16"/>
      <c r="L545" s="14">
        <f>IFERROR(VLOOKUP($B545,'[1]Paste Only'!$D:$AM,12,FALSE),"-")</f>
        <v>-18.877721999999999</v>
      </c>
      <c r="M545" s="14" t="str">
        <f>IFERROR(VLOOKUP($B545,'[1]Paste Only'!$D:$AM,15,FALSE),"-")</f>
        <v>-</v>
      </c>
      <c r="N545" s="17"/>
      <c r="O545" s="18"/>
      <c r="P545" s="19">
        <f t="shared" si="273"/>
        <v>0</v>
      </c>
      <c r="Q545" s="20">
        <f t="shared" si="246"/>
        <v>0</v>
      </c>
      <c r="R545" s="13">
        <f t="shared" si="247"/>
        <v>0</v>
      </c>
      <c r="S545" s="13" t="str">
        <f>IFERROR(VLOOKUP($B545,'[1]Market Cap'!$G:$I,3,FALSE),"-")</f>
        <v>Small Cap</v>
      </c>
      <c r="T545" s="13"/>
      <c r="U545" s="13"/>
      <c r="V545" s="21">
        <f t="shared" si="274"/>
        <v>0</v>
      </c>
      <c r="W545" s="21">
        <f t="shared" si="274"/>
        <v>0</v>
      </c>
      <c r="X545" s="21">
        <f t="shared" si="274"/>
        <v>0</v>
      </c>
      <c r="Y545" s="22">
        <f t="shared" si="248"/>
        <v>0</v>
      </c>
      <c r="Z545" s="13">
        <f t="shared" si="249"/>
        <v>0</v>
      </c>
      <c r="AA545" s="23">
        <f t="shared" si="250"/>
        <v>0</v>
      </c>
      <c r="AB545" s="23">
        <f t="shared" si="251"/>
        <v>0</v>
      </c>
      <c r="AC545" s="23">
        <f t="shared" si="252"/>
        <v>0</v>
      </c>
      <c r="AD545" s="24">
        <f t="shared" si="253"/>
        <v>0</v>
      </c>
      <c r="AE545" s="25">
        <f>IFERROR(VLOOKUP($B545,'[1]Market Cap'!$G:$I,2,FALSE),"-")</f>
        <v>0</v>
      </c>
      <c r="AF545" s="20">
        <f t="shared" si="254"/>
        <v>0</v>
      </c>
      <c r="AG545" s="17">
        <f t="shared" si="255"/>
        <v>0</v>
      </c>
      <c r="AH545" s="17">
        <f t="shared" si="256"/>
        <v>0</v>
      </c>
      <c r="AI545" s="17" t="str">
        <f t="shared" si="257"/>
        <v>-</v>
      </c>
      <c r="AJ545" s="26" t="str">
        <f>IFERROR(VLOOKUP($B545,'[1]Paste Only'!$D:$AM,26,FALSE),"-")</f>
        <v>-</v>
      </c>
      <c r="AK545" s="26" t="str">
        <f>IFERROR(VLOOKUP($B545,'[1]Paste Only'!$D:$AM,23,FALSE),"-")</f>
        <v>-</v>
      </c>
      <c r="AL545" s="26" t="str">
        <f>IFERROR(VLOOKUP($B545,'[1]Paste Only'!$D:$AM,22,FALSE),"-")</f>
        <v>-</v>
      </c>
      <c r="AM545" s="21" t="str">
        <f t="shared" si="275"/>
        <v>-</v>
      </c>
      <c r="AN545" s="21" t="str">
        <f t="shared" si="275"/>
        <v>-</v>
      </c>
      <c r="AO545" s="21" t="str">
        <f t="shared" si="275"/>
        <v>-</v>
      </c>
      <c r="AP545" s="27">
        <f t="shared" si="258"/>
        <v>0</v>
      </c>
      <c r="AQ545" s="27" t="str">
        <f t="shared" si="259"/>
        <v>-</v>
      </c>
      <c r="AR545" s="27" t="str">
        <f t="shared" si="260"/>
        <v>-</v>
      </c>
      <c r="AS545" s="27">
        <f t="shared" si="261"/>
        <v>0</v>
      </c>
      <c r="AT545" s="27">
        <f t="shared" si="262"/>
        <v>0</v>
      </c>
      <c r="AU545" s="27">
        <f t="shared" si="263"/>
        <v>0</v>
      </c>
      <c r="AV545" s="21" t="str">
        <f t="shared" si="264"/>
        <v>0</v>
      </c>
      <c r="AW545" s="27">
        <f t="shared" si="265"/>
        <v>0</v>
      </c>
      <c r="AX545" s="27" t="str">
        <f t="shared" si="266"/>
        <v>-</v>
      </c>
      <c r="AY545" s="27" t="str">
        <f t="shared" si="267"/>
        <v>-</v>
      </c>
      <c r="AZ545" s="21" t="str">
        <f t="shared" si="268"/>
        <v>-</v>
      </c>
      <c r="BA545" s="21" t="str">
        <f t="shared" si="269"/>
        <v>-</v>
      </c>
      <c r="BB545" s="28" t="str">
        <f t="shared" si="270"/>
        <v>-</v>
      </c>
      <c r="BC545" s="28" t="s">
        <v>81</v>
      </c>
      <c r="BD545" s="28" t="s">
        <v>81</v>
      </c>
      <c r="BE545" s="28" t="s">
        <v>81</v>
      </c>
      <c r="BF545" s="28" t="str">
        <f t="shared" si="271"/>
        <v>-</v>
      </c>
      <c r="BG545" s="29">
        <f t="shared" si="272"/>
        <v>0</v>
      </c>
      <c r="BH545" s="29">
        <f t="shared" si="272"/>
        <v>0</v>
      </c>
      <c r="BI545" s="29">
        <f t="shared" si="272"/>
        <v>0</v>
      </c>
      <c r="BJ545" s="29">
        <f t="shared" si="272"/>
        <v>0</v>
      </c>
      <c r="BK545" s="29"/>
    </row>
    <row r="546" spans="1:64" x14ac:dyDescent="0.25">
      <c r="A546" s="13" t="s">
        <v>1692</v>
      </c>
      <c r="B546" s="13" t="s">
        <v>1693</v>
      </c>
      <c r="C546" s="13" t="s">
        <v>1694</v>
      </c>
      <c r="D546" s="13" t="str">
        <f>IFERROR(VLOOKUP($B546,[1]GICS!$C:$D,2,FALSE),"-")</f>
        <v>Industrials</v>
      </c>
      <c r="E546" s="14">
        <f>IFERROR(IF(VLOOKUP($B546,'[1]Paste Only'!$D:$AM,4,FALSE)="-",VLOOKUP($B546,'[1]Market Cap'!$A:$J,10,FALSE),VLOOKUP($B546,'[1]Paste Only'!$D:$AM,4,FALSE)),"-")</f>
        <v>5102.6000000000004</v>
      </c>
      <c r="F546" s="14">
        <f>IFERROR(VLOOKUP($B546,'[1]Paste Only'!$D:$AM,5,FALSE),"-")</f>
        <v>6554</v>
      </c>
      <c r="G546" s="15">
        <f>IFERROR(VLOOKUP($B546,'[1]Paste Only'!$D:$AM,6,FALSE),"-")</f>
        <v>1</v>
      </c>
      <c r="H546" s="15">
        <f>IFERROR(VLOOKUP($B546,'[1]Paste Only'!$D:$AM,7,FALSE),"-")</f>
        <v>0</v>
      </c>
      <c r="I546" s="15">
        <f>IFERROR(VLOOKUP($B546,'[1]Paste Only'!$D:$AM,8,FALSE),"-")</f>
        <v>0</v>
      </c>
      <c r="J546" s="16"/>
      <c r="K546" s="16"/>
      <c r="L546" s="14">
        <f>IFERROR(VLOOKUP($B546,'[1]Paste Only'!$D:$AM,12,FALSE),"-")</f>
        <v>113.98</v>
      </c>
      <c r="M546" s="14" t="str">
        <f>IFERROR(VLOOKUP($B546,'[1]Paste Only'!$D:$AM,15,FALSE),"-")</f>
        <v>-</v>
      </c>
      <c r="N546" s="17"/>
      <c r="O546" s="18"/>
      <c r="P546" s="19">
        <f t="shared" si="273"/>
        <v>0</v>
      </c>
      <c r="Q546" s="20">
        <f t="shared" si="246"/>
        <v>0.28444322502253749</v>
      </c>
      <c r="R546" s="13">
        <f t="shared" si="247"/>
        <v>1</v>
      </c>
      <c r="S546" s="13" t="str">
        <f>IFERROR(VLOOKUP($B546,'[1]Market Cap'!$G:$I,3,FALSE),"-")</f>
        <v>Small Cap</v>
      </c>
      <c r="T546" s="13"/>
      <c r="U546" s="13"/>
      <c r="V546" s="21">
        <f t="shared" si="274"/>
        <v>0</v>
      </c>
      <c r="W546" s="21">
        <f t="shared" si="274"/>
        <v>0</v>
      </c>
      <c r="X546" s="21">
        <f t="shared" si="274"/>
        <v>0</v>
      </c>
      <c r="Y546" s="22">
        <f t="shared" si="248"/>
        <v>0</v>
      </c>
      <c r="Z546" s="13">
        <f t="shared" si="249"/>
        <v>0</v>
      </c>
      <c r="AA546" s="23">
        <f t="shared" si="250"/>
        <v>0</v>
      </c>
      <c r="AB546" s="23">
        <f t="shared" si="251"/>
        <v>0</v>
      </c>
      <c r="AC546" s="23">
        <f t="shared" si="252"/>
        <v>0</v>
      </c>
      <c r="AD546" s="24">
        <f t="shared" si="253"/>
        <v>0</v>
      </c>
      <c r="AE546" s="25">
        <f>IFERROR(VLOOKUP($B546,'[1]Market Cap'!$G:$I,2,FALSE),"-")</f>
        <v>7854.4423852</v>
      </c>
      <c r="AF546" s="20">
        <f t="shared" si="254"/>
        <v>0</v>
      </c>
      <c r="AG546" s="17">
        <f t="shared" si="255"/>
        <v>0</v>
      </c>
      <c r="AH546" s="17">
        <f t="shared" si="256"/>
        <v>0</v>
      </c>
      <c r="AI546" s="17" t="str">
        <f t="shared" si="257"/>
        <v>-</v>
      </c>
      <c r="AJ546" s="26">
        <f>IFERROR(VLOOKUP($B546,'[1]Paste Only'!$D:$AM,26,FALSE),"-")</f>
        <v>6554</v>
      </c>
      <c r="AK546" s="26">
        <f>IFERROR(VLOOKUP($B546,'[1]Paste Only'!$D:$AM,23,FALSE),"-")</f>
        <v>6554</v>
      </c>
      <c r="AL546" s="26">
        <f>IFERROR(VLOOKUP($B546,'[1]Paste Only'!$D:$AM,22,FALSE),"-")</f>
        <v>6554</v>
      </c>
      <c r="AM546" s="21">
        <f t="shared" si="275"/>
        <v>0</v>
      </c>
      <c r="AN546" s="21">
        <f t="shared" si="275"/>
        <v>0</v>
      </c>
      <c r="AO546" s="21">
        <f t="shared" si="275"/>
        <v>0</v>
      </c>
      <c r="AP546" s="27">
        <f t="shared" si="258"/>
        <v>0</v>
      </c>
      <c r="AQ546" s="27">
        <f t="shared" si="259"/>
        <v>0</v>
      </c>
      <c r="AR546" s="27">
        <f t="shared" si="260"/>
        <v>6554</v>
      </c>
      <c r="AS546" s="27">
        <f t="shared" si="261"/>
        <v>6554</v>
      </c>
      <c r="AT546" s="27">
        <f t="shared" si="262"/>
        <v>0</v>
      </c>
      <c r="AU546" s="27">
        <f t="shared" si="263"/>
        <v>0</v>
      </c>
      <c r="AV546" s="21">
        <f t="shared" si="264"/>
        <v>1</v>
      </c>
      <c r="AW546" s="27">
        <f t="shared" si="265"/>
        <v>6554</v>
      </c>
      <c r="AX546" s="27">
        <f t="shared" si="266"/>
        <v>6554</v>
      </c>
      <c r="AY546" s="27">
        <f t="shared" si="267"/>
        <v>6554</v>
      </c>
      <c r="AZ546" s="21">
        <f t="shared" si="268"/>
        <v>0.28444322502253749</v>
      </c>
      <c r="BA546" s="21">
        <f t="shared" si="269"/>
        <v>0.28444322502253749</v>
      </c>
      <c r="BB546" s="28">
        <f t="shared" si="270"/>
        <v>6554</v>
      </c>
      <c r="BC546" s="28" t="s">
        <v>81</v>
      </c>
      <c r="BD546" s="28" t="s">
        <v>81</v>
      </c>
      <c r="BE546" s="28" t="s">
        <v>81</v>
      </c>
      <c r="BF546" s="28" t="str">
        <f t="shared" si="271"/>
        <v>-</v>
      </c>
      <c r="BG546" s="29">
        <f t="shared" si="272"/>
        <v>0</v>
      </c>
      <c r="BH546" s="29">
        <f t="shared" si="272"/>
        <v>0</v>
      </c>
      <c r="BI546" s="29">
        <f t="shared" si="272"/>
        <v>0</v>
      </c>
      <c r="BJ546" s="29">
        <f t="shared" si="272"/>
        <v>0</v>
      </c>
      <c r="BK546" s="29"/>
    </row>
    <row r="547" spans="1:64" x14ac:dyDescent="0.25">
      <c r="A547" s="13" t="s">
        <v>1695</v>
      </c>
      <c r="B547" s="13" t="s">
        <v>1696</v>
      </c>
      <c r="C547" s="13" t="s">
        <v>1697</v>
      </c>
      <c r="D547" s="13" t="str">
        <f>IFERROR(VLOOKUP($B547,[1]GICS!$C:$D,2,FALSE),"-")</f>
        <v>Industrials</v>
      </c>
      <c r="E547" s="14">
        <f>IFERROR(IF(VLOOKUP($B547,'[1]Paste Only'!$D:$AM,4,FALSE)="-",VLOOKUP($B547,'[1]Market Cap'!$A:$J,10,FALSE),VLOOKUP($B547,'[1]Paste Only'!$D:$AM,4,FALSE)),"-")</f>
        <v>1600.35</v>
      </c>
      <c r="F547" s="14">
        <f>IFERROR(VLOOKUP($B547,'[1]Paste Only'!$D:$AM,5,FALSE),"-")</f>
        <v>1933</v>
      </c>
      <c r="G547" s="15">
        <f>IFERROR(VLOOKUP($B547,'[1]Paste Only'!$D:$AM,6,FALSE),"-")</f>
        <v>4</v>
      </c>
      <c r="H547" s="15">
        <f>IFERROR(VLOOKUP($B547,'[1]Paste Only'!$D:$AM,7,FALSE),"-")</f>
        <v>0</v>
      </c>
      <c r="I547" s="15">
        <f>IFERROR(VLOOKUP($B547,'[1]Paste Only'!$D:$AM,8,FALSE),"-")</f>
        <v>0</v>
      </c>
      <c r="J547" s="16"/>
      <c r="K547" s="16"/>
      <c r="L547" s="14">
        <f>IFERROR(VLOOKUP($B547,'[1]Paste Only'!$D:$AM,12,FALSE),"-")</f>
        <v>14.66</v>
      </c>
      <c r="M547" s="14">
        <f>IFERROR(VLOOKUP($B547,'[1]Paste Only'!$D:$AM,15,FALSE),"-")</f>
        <v>23.122402298850574</v>
      </c>
      <c r="N547" s="17"/>
      <c r="O547" s="18"/>
      <c r="P547" s="19">
        <f t="shared" si="273"/>
        <v>0.57724435872104873</v>
      </c>
      <c r="Q547" s="20">
        <f t="shared" si="246"/>
        <v>0.20786078045427581</v>
      </c>
      <c r="R547" s="13">
        <f t="shared" si="247"/>
        <v>4</v>
      </c>
      <c r="S547" s="13" t="str">
        <f>IFERROR(VLOOKUP($B547,'[1]Market Cap'!$G:$I,3,FALSE),"-")</f>
        <v>Small Cap</v>
      </c>
      <c r="T547" s="13"/>
      <c r="U547" s="13"/>
      <c r="V547" s="21">
        <f t="shared" si="274"/>
        <v>0</v>
      </c>
      <c r="W547" s="21">
        <f t="shared" si="274"/>
        <v>0</v>
      </c>
      <c r="X547" s="21">
        <f t="shared" si="274"/>
        <v>0</v>
      </c>
      <c r="Y547" s="22">
        <f t="shared" si="248"/>
        <v>0</v>
      </c>
      <c r="Z547" s="13">
        <f t="shared" si="249"/>
        <v>0</v>
      </c>
      <c r="AA547" s="23">
        <f t="shared" si="250"/>
        <v>0</v>
      </c>
      <c r="AB547" s="23">
        <f t="shared" si="251"/>
        <v>0</v>
      </c>
      <c r="AC547" s="23">
        <f t="shared" si="252"/>
        <v>0</v>
      </c>
      <c r="AD547" s="24">
        <f t="shared" si="253"/>
        <v>0</v>
      </c>
      <c r="AE547" s="25">
        <f>IFERROR(VLOOKUP($B547,'[1]Market Cap'!$G:$I,2,FALSE),"-")</f>
        <v>10335.339241005</v>
      </c>
      <c r="AF547" s="20">
        <f t="shared" si="254"/>
        <v>0</v>
      </c>
      <c r="AG547" s="17">
        <f t="shared" si="255"/>
        <v>0</v>
      </c>
      <c r="AH547" s="17">
        <f t="shared" si="256"/>
        <v>0</v>
      </c>
      <c r="AI547" s="17" t="str">
        <f t="shared" si="257"/>
        <v>-</v>
      </c>
      <c r="AJ547" s="26">
        <f>IFERROR(VLOOKUP($B547,'[1]Paste Only'!$D:$AM,26,FALSE),"-")</f>
        <v>1900</v>
      </c>
      <c r="AK547" s="26">
        <f>IFERROR(VLOOKUP($B547,'[1]Paste Only'!$D:$AM,23,FALSE),"-")</f>
        <v>2050</v>
      </c>
      <c r="AL547" s="26">
        <f>IFERROR(VLOOKUP($B547,'[1]Paste Only'!$D:$AM,22,FALSE),"-")</f>
        <v>1882</v>
      </c>
      <c r="AM547" s="21">
        <f t="shared" si="275"/>
        <v>-1.7071908949818915E-2</v>
      </c>
      <c r="AN547" s="21">
        <f t="shared" si="275"/>
        <v>6.0527677185721718E-2</v>
      </c>
      <c r="AO547" s="21">
        <f t="shared" si="275"/>
        <v>-2.6383859286083777E-2</v>
      </c>
      <c r="AP547" s="27">
        <f t="shared" si="258"/>
        <v>0</v>
      </c>
      <c r="AQ547" s="27">
        <f t="shared" si="259"/>
        <v>0</v>
      </c>
      <c r="AR547" s="27">
        <f t="shared" si="260"/>
        <v>1933</v>
      </c>
      <c r="AS547" s="27">
        <f t="shared" si="261"/>
        <v>1933</v>
      </c>
      <c r="AT547" s="27">
        <f t="shared" si="262"/>
        <v>0</v>
      </c>
      <c r="AU547" s="27">
        <f t="shared" si="263"/>
        <v>0</v>
      </c>
      <c r="AV547" s="21">
        <f t="shared" si="264"/>
        <v>1</v>
      </c>
      <c r="AW547" s="27">
        <f t="shared" si="265"/>
        <v>1933</v>
      </c>
      <c r="AX547" s="27">
        <f t="shared" si="266"/>
        <v>1933</v>
      </c>
      <c r="AY547" s="27">
        <f t="shared" si="267"/>
        <v>1933</v>
      </c>
      <c r="AZ547" s="21">
        <f t="shared" si="268"/>
        <v>0.20786078045427581</v>
      </c>
      <c r="BA547" s="21">
        <f t="shared" si="269"/>
        <v>0.20786078045427581</v>
      </c>
      <c r="BB547" s="28">
        <f t="shared" si="270"/>
        <v>1933</v>
      </c>
      <c r="BC547" s="28" t="s">
        <v>81</v>
      </c>
      <c r="BD547" s="28" t="s">
        <v>81</v>
      </c>
      <c r="BE547" s="28" t="s">
        <v>81</v>
      </c>
      <c r="BF547" s="28" t="str">
        <f t="shared" si="271"/>
        <v>-</v>
      </c>
      <c r="BG547" s="29">
        <f t="shared" si="272"/>
        <v>0</v>
      </c>
      <c r="BH547" s="29">
        <f t="shared" si="272"/>
        <v>0</v>
      </c>
      <c r="BI547" s="29">
        <f t="shared" si="272"/>
        <v>0</v>
      </c>
      <c r="BJ547" s="29">
        <f t="shared" si="272"/>
        <v>0</v>
      </c>
      <c r="BK547" s="29"/>
    </row>
    <row r="548" spans="1:64" x14ac:dyDescent="0.25">
      <c r="A548" s="13" t="s">
        <v>1698</v>
      </c>
      <c r="B548" s="13" t="s">
        <v>1699</v>
      </c>
      <c r="C548" s="13" t="s">
        <v>1700</v>
      </c>
      <c r="D548" s="13" t="str">
        <f>IFERROR(VLOOKUP($B548,[1]GICS!$C:$D,2,FALSE),"-")</f>
        <v>Health Care</v>
      </c>
      <c r="E548" s="14">
        <f>IFERROR(IF(VLOOKUP($B548,'[1]Paste Only'!$D:$AM,4,FALSE)="-",VLOOKUP($B548,'[1]Market Cap'!$A:$J,10,FALSE),VLOOKUP($B548,'[1]Paste Only'!$D:$AM,4,FALSE)),"-")</f>
        <v>16054.9</v>
      </c>
      <c r="F548" s="14">
        <f>IFERROR(VLOOKUP($B548,'[1]Paste Only'!$D:$AM,5,FALSE),"-")</f>
        <v>16375</v>
      </c>
      <c r="G548" s="15">
        <f>IFERROR(VLOOKUP($B548,'[1]Paste Only'!$D:$AM,6,FALSE),"-")</f>
        <v>3</v>
      </c>
      <c r="H548" s="15">
        <f>IFERROR(VLOOKUP($B548,'[1]Paste Only'!$D:$AM,7,FALSE),"-")</f>
        <v>0</v>
      </c>
      <c r="I548" s="15">
        <f>IFERROR(VLOOKUP($B548,'[1]Paste Only'!$D:$AM,8,FALSE),"-")</f>
        <v>0</v>
      </c>
      <c r="J548" s="16"/>
      <c r="K548" s="16"/>
      <c r="L548" s="14">
        <f>IFERROR(VLOOKUP($B548,'[1]Paste Only'!$D:$AM,12,FALSE),"-")</f>
        <v>201.62637100000001</v>
      </c>
      <c r="M548" s="14">
        <f>IFERROR(VLOOKUP($B548,'[1]Paste Only'!$D:$AM,15,FALSE),"-")</f>
        <v>291.1074712643678</v>
      </c>
      <c r="N548" s="17"/>
      <c r="O548" s="18"/>
      <c r="P548" s="19">
        <f t="shared" si="273"/>
        <v>0.44379661162660011</v>
      </c>
      <c r="Q548" s="20">
        <f t="shared" si="246"/>
        <v>1.99378382923594E-2</v>
      </c>
      <c r="R548" s="13">
        <f t="shared" si="247"/>
        <v>3</v>
      </c>
      <c r="S548" s="13" t="str">
        <f>IFERROR(VLOOKUP($B548,'[1]Market Cap'!$G:$I,3,FALSE),"-")</f>
        <v>Small Cap</v>
      </c>
      <c r="T548" s="13"/>
      <c r="U548" s="13"/>
      <c r="V548" s="21">
        <f t="shared" si="274"/>
        <v>0</v>
      </c>
      <c r="W548" s="21">
        <f t="shared" si="274"/>
        <v>0</v>
      </c>
      <c r="X548" s="21">
        <f t="shared" si="274"/>
        <v>0</v>
      </c>
      <c r="Y548" s="22">
        <f t="shared" si="248"/>
        <v>0</v>
      </c>
      <c r="Z548" s="13">
        <f t="shared" si="249"/>
        <v>0</v>
      </c>
      <c r="AA548" s="23">
        <f t="shared" si="250"/>
        <v>0</v>
      </c>
      <c r="AB548" s="23">
        <f t="shared" si="251"/>
        <v>0</v>
      </c>
      <c r="AC548" s="23">
        <f t="shared" si="252"/>
        <v>0</v>
      </c>
      <c r="AD548" s="24">
        <f t="shared" si="253"/>
        <v>0</v>
      </c>
      <c r="AE548" s="25">
        <f>IFERROR(VLOOKUP($B548,'[1]Market Cap'!$G:$I,2,FALSE),"-")</f>
        <v>20598.258490609998</v>
      </c>
      <c r="AF548" s="20">
        <f t="shared" si="254"/>
        <v>0</v>
      </c>
      <c r="AG548" s="17">
        <f t="shared" si="255"/>
        <v>0</v>
      </c>
      <c r="AH548" s="17">
        <f t="shared" si="256"/>
        <v>0</v>
      </c>
      <c r="AI548" s="17" t="str">
        <f t="shared" si="257"/>
        <v>-</v>
      </c>
      <c r="AJ548" s="26">
        <f>IFERROR(VLOOKUP($B548,'[1]Paste Only'!$D:$AM,26,FALSE),"-")</f>
        <v>16000</v>
      </c>
      <c r="AK548" s="26">
        <f>IFERROR(VLOOKUP($B548,'[1]Paste Only'!$D:$AM,23,FALSE),"-")</f>
        <v>17700</v>
      </c>
      <c r="AL548" s="26">
        <f>IFERROR(VLOOKUP($B548,'[1]Paste Only'!$D:$AM,22,FALSE),"-")</f>
        <v>15425</v>
      </c>
      <c r="AM548" s="21">
        <f t="shared" si="275"/>
        <v>-2.2900763358778664E-2</v>
      </c>
      <c r="AN548" s="21">
        <f t="shared" si="275"/>
        <v>8.0916030534351036E-2</v>
      </c>
      <c r="AO548" s="21">
        <f t="shared" si="275"/>
        <v>-5.8015267175572482E-2</v>
      </c>
      <c r="AP548" s="27">
        <f t="shared" si="258"/>
        <v>0</v>
      </c>
      <c r="AQ548" s="27">
        <f t="shared" si="259"/>
        <v>0</v>
      </c>
      <c r="AR548" s="27">
        <f t="shared" si="260"/>
        <v>16375</v>
      </c>
      <c r="AS548" s="27">
        <f t="shared" si="261"/>
        <v>16375</v>
      </c>
      <c r="AT548" s="27">
        <f t="shared" si="262"/>
        <v>0</v>
      </c>
      <c r="AU548" s="27">
        <f t="shared" si="263"/>
        <v>0</v>
      </c>
      <c r="AV548" s="21">
        <f t="shared" si="264"/>
        <v>1</v>
      </c>
      <c r="AW548" s="27">
        <f t="shared" si="265"/>
        <v>16375</v>
      </c>
      <c r="AX548" s="27">
        <f t="shared" si="266"/>
        <v>16375</v>
      </c>
      <c r="AY548" s="27">
        <f t="shared" si="267"/>
        <v>16000</v>
      </c>
      <c r="AZ548" s="21">
        <f t="shared" si="268"/>
        <v>-3.4195167830382012E-3</v>
      </c>
      <c r="BA548" s="21">
        <f t="shared" si="269"/>
        <v>-3.4195167830382012E-3</v>
      </c>
      <c r="BB548" s="28">
        <f t="shared" si="270"/>
        <v>16375</v>
      </c>
      <c r="BC548" s="28" t="s">
        <v>81</v>
      </c>
      <c r="BD548" s="28" t="s">
        <v>81</v>
      </c>
      <c r="BE548" s="28" t="s">
        <v>81</v>
      </c>
      <c r="BF548" s="28" t="str">
        <f t="shared" si="271"/>
        <v>-</v>
      </c>
      <c r="BG548" s="29">
        <f t="shared" si="272"/>
        <v>0</v>
      </c>
      <c r="BH548" s="29">
        <f t="shared" si="272"/>
        <v>0</v>
      </c>
      <c r="BI548" s="29">
        <f t="shared" si="272"/>
        <v>0</v>
      </c>
      <c r="BJ548" s="29">
        <f t="shared" si="272"/>
        <v>0</v>
      </c>
      <c r="BK548" s="29"/>
      <c r="BL548" s="31"/>
    </row>
    <row r="549" spans="1:64" x14ac:dyDescent="0.25">
      <c r="A549" s="13" t="s">
        <v>1701</v>
      </c>
      <c r="B549" s="13" t="s">
        <v>1702</v>
      </c>
      <c r="C549" s="13" t="s">
        <v>1703</v>
      </c>
      <c r="D549" s="13" t="str">
        <f>IFERROR(VLOOKUP($B549,[1]GICS!$C:$D,2,FALSE),"-")</f>
        <v>Materials</v>
      </c>
      <c r="E549" s="14">
        <f>IFERROR(IF(VLOOKUP($B549,'[1]Paste Only'!$D:$AM,4,FALSE)="-",VLOOKUP($B549,'[1]Market Cap'!$A:$J,10,FALSE),VLOOKUP($B549,'[1]Paste Only'!$D:$AM,4,FALSE)),"-")</f>
        <v>2384.15</v>
      </c>
      <c r="F549" s="14">
        <f>IFERROR(VLOOKUP($B549,'[1]Paste Only'!$D:$AM,5,FALSE),"-")</f>
        <v>2687</v>
      </c>
      <c r="G549" s="15">
        <f>IFERROR(VLOOKUP($B549,'[1]Paste Only'!$D:$AM,6,FALSE),"-")</f>
        <v>10</v>
      </c>
      <c r="H549" s="15">
        <f>IFERROR(VLOOKUP($B549,'[1]Paste Only'!$D:$AM,7,FALSE),"-")</f>
        <v>4</v>
      </c>
      <c r="I549" s="15">
        <f>IFERROR(VLOOKUP($B549,'[1]Paste Only'!$D:$AM,8,FALSE),"-")</f>
        <v>1</v>
      </c>
      <c r="J549" s="16"/>
      <c r="K549" s="16"/>
      <c r="L549" s="14">
        <f>IFERROR(VLOOKUP($B549,'[1]Paste Only'!$D:$AM,12,FALSE),"-")</f>
        <v>86</v>
      </c>
      <c r="M549" s="14">
        <f>IFERROR(VLOOKUP($B549,'[1]Paste Only'!$D:$AM,15,FALSE),"-")</f>
        <v>99.890114942528726</v>
      </c>
      <c r="N549" s="17"/>
      <c r="O549" s="18"/>
      <c r="P549" s="19">
        <f t="shared" si="273"/>
        <v>0.16151296444800844</v>
      </c>
      <c r="Q549" s="20">
        <f t="shared" si="246"/>
        <v>0.12702640354004568</v>
      </c>
      <c r="R549" s="13">
        <f t="shared" si="247"/>
        <v>15</v>
      </c>
      <c r="S549" s="13" t="str">
        <f>IFERROR(VLOOKUP($B549,'[1]Market Cap'!$G:$I,3,FALSE),"-")</f>
        <v>Small Cap</v>
      </c>
      <c r="T549" s="13"/>
      <c r="U549" s="13"/>
      <c r="V549" s="21">
        <f t="shared" si="274"/>
        <v>0</v>
      </c>
      <c r="W549" s="21">
        <f t="shared" si="274"/>
        <v>0</v>
      </c>
      <c r="X549" s="21">
        <f t="shared" si="274"/>
        <v>0</v>
      </c>
      <c r="Y549" s="22">
        <f t="shared" si="248"/>
        <v>0</v>
      </c>
      <c r="Z549" s="13">
        <f t="shared" si="249"/>
        <v>0</v>
      </c>
      <c r="AA549" s="23">
        <f t="shared" si="250"/>
        <v>0</v>
      </c>
      <c r="AB549" s="23">
        <f t="shared" si="251"/>
        <v>0</v>
      </c>
      <c r="AC549" s="23">
        <f t="shared" si="252"/>
        <v>0</v>
      </c>
      <c r="AD549" s="24">
        <f t="shared" si="253"/>
        <v>0</v>
      </c>
      <c r="AE549" s="25">
        <f>IFERROR(VLOOKUP($B549,'[1]Market Cap'!$G:$I,2,FALSE),"-")</f>
        <v>8452.9446980800003</v>
      </c>
      <c r="AF549" s="20">
        <f t="shared" si="254"/>
        <v>0</v>
      </c>
      <c r="AG549" s="17">
        <f t="shared" si="255"/>
        <v>0</v>
      </c>
      <c r="AH549" s="17">
        <f t="shared" si="256"/>
        <v>0</v>
      </c>
      <c r="AI549" s="17" t="str">
        <f t="shared" si="257"/>
        <v>-</v>
      </c>
      <c r="AJ549" s="26">
        <f>IFERROR(VLOOKUP($B549,'[1]Paste Only'!$D:$AM,26,FALSE),"-")</f>
        <v>2595</v>
      </c>
      <c r="AK549" s="26">
        <f>IFERROR(VLOOKUP($B549,'[1]Paste Only'!$D:$AM,23,FALSE),"-")</f>
        <v>3240</v>
      </c>
      <c r="AL549" s="26">
        <f>IFERROR(VLOOKUP($B549,'[1]Paste Only'!$D:$AM,22,FALSE),"-")</f>
        <v>2333</v>
      </c>
      <c r="AM549" s="21">
        <f t="shared" si="275"/>
        <v>-3.4238928172683258E-2</v>
      </c>
      <c r="AN549" s="21">
        <f t="shared" si="275"/>
        <v>0.20580573129884638</v>
      </c>
      <c r="AO549" s="21">
        <f t="shared" si="275"/>
        <v>-0.13174544101228136</v>
      </c>
      <c r="AP549" s="27">
        <f t="shared" si="258"/>
        <v>0</v>
      </c>
      <c r="AQ549" s="27">
        <f t="shared" si="259"/>
        <v>0</v>
      </c>
      <c r="AR549" s="27">
        <f t="shared" si="260"/>
        <v>2687</v>
      </c>
      <c r="AS549" s="27">
        <f t="shared" si="261"/>
        <v>2687</v>
      </c>
      <c r="AT549" s="27">
        <f t="shared" si="262"/>
        <v>0</v>
      </c>
      <c r="AU549" s="27">
        <f t="shared" si="263"/>
        <v>0</v>
      </c>
      <c r="AV549" s="21">
        <f t="shared" si="264"/>
        <v>0.66666666666666663</v>
      </c>
      <c r="AW549" s="27">
        <f t="shared" si="265"/>
        <v>2687</v>
      </c>
      <c r="AX549" s="27">
        <f t="shared" si="266"/>
        <v>2687</v>
      </c>
      <c r="AY549" s="27">
        <f t="shared" si="267"/>
        <v>2595</v>
      </c>
      <c r="AZ549" s="21">
        <f t="shared" si="268"/>
        <v>8.8438227460520435E-2</v>
      </c>
      <c r="BA549" s="21">
        <f t="shared" si="269"/>
        <v>8.8438227460520435E-2</v>
      </c>
      <c r="BB549" s="28">
        <f t="shared" si="270"/>
        <v>2687</v>
      </c>
      <c r="BC549" s="28" t="s">
        <v>81</v>
      </c>
      <c r="BD549" s="28" t="s">
        <v>81</v>
      </c>
      <c r="BE549" s="28" t="s">
        <v>81</v>
      </c>
      <c r="BF549" s="28" t="str">
        <f t="shared" si="271"/>
        <v>-</v>
      </c>
      <c r="BG549" s="29">
        <f t="shared" si="272"/>
        <v>0</v>
      </c>
      <c r="BH549" s="29">
        <f t="shared" si="272"/>
        <v>0</v>
      </c>
      <c r="BI549" s="29">
        <f t="shared" si="272"/>
        <v>0</v>
      </c>
      <c r="BJ549" s="29">
        <f t="shared" si="272"/>
        <v>0</v>
      </c>
      <c r="BK549" s="29"/>
    </row>
    <row r="550" spans="1:64" x14ac:dyDescent="0.25">
      <c r="A550" s="13" t="s">
        <v>1704</v>
      </c>
      <c r="B550" s="13" t="s">
        <v>1705</v>
      </c>
      <c r="C550" s="13" t="s">
        <v>1706</v>
      </c>
      <c r="D550" s="13" t="str">
        <f>IFERROR(VLOOKUP($B550,[1]GICS!$C:$D,2,FALSE),"-")</f>
        <v>Industrials</v>
      </c>
      <c r="E550" s="14">
        <f>IFERROR(IF(VLOOKUP($B550,'[1]Paste Only'!$D:$AM,4,FALSE)="-",VLOOKUP($B550,'[1]Market Cap'!$A:$J,10,FALSE),VLOOKUP($B550,'[1]Paste Only'!$D:$AM,4,FALSE)),"-")</f>
        <v>1482.5</v>
      </c>
      <c r="F550" s="14">
        <f>IFERROR(VLOOKUP($B550,'[1]Paste Only'!$D:$AM,5,FALSE),"-")</f>
        <v>1898.5</v>
      </c>
      <c r="G550" s="15">
        <f>IFERROR(VLOOKUP($B550,'[1]Paste Only'!$D:$AM,6,FALSE),"-")</f>
        <v>4</v>
      </c>
      <c r="H550" s="15">
        <f>IFERROR(VLOOKUP($B550,'[1]Paste Only'!$D:$AM,7,FALSE),"-")</f>
        <v>3</v>
      </c>
      <c r="I550" s="15">
        <f>IFERROR(VLOOKUP($B550,'[1]Paste Only'!$D:$AM,8,FALSE),"-")</f>
        <v>0</v>
      </c>
      <c r="J550" s="16"/>
      <c r="K550" s="16"/>
      <c r="L550" s="14">
        <f>IFERROR(VLOOKUP($B550,'[1]Paste Only'!$D:$AM,12,FALSE),"-")</f>
        <v>32.07</v>
      </c>
      <c r="M550" s="14">
        <f>IFERROR(VLOOKUP($B550,'[1]Paste Only'!$D:$AM,15,FALSE),"-")</f>
        <v>39.534540229885053</v>
      </c>
      <c r="N550" s="17"/>
      <c r="O550" s="18"/>
      <c r="P550" s="19">
        <f t="shared" si="273"/>
        <v>0.23275772466121158</v>
      </c>
      <c r="Q550" s="20">
        <f t="shared" si="246"/>
        <v>0.28060708263069145</v>
      </c>
      <c r="R550" s="13">
        <f t="shared" si="247"/>
        <v>7</v>
      </c>
      <c r="S550" s="13" t="str">
        <f>IFERROR(VLOOKUP($B550,'[1]Market Cap'!$G:$I,3,FALSE),"-")</f>
        <v>Small Cap</v>
      </c>
      <c r="T550" s="13"/>
      <c r="U550" s="13"/>
      <c r="V550" s="21">
        <f t="shared" si="274"/>
        <v>0</v>
      </c>
      <c r="W550" s="21">
        <f t="shared" si="274"/>
        <v>0</v>
      </c>
      <c r="X550" s="21">
        <f t="shared" si="274"/>
        <v>0</v>
      </c>
      <c r="Y550" s="22">
        <f t="shared" si="248"/>
        <v>0</v>
      </c>
      <c r="Z550" s="13">
        <f t="shared" si="249"/>
        <v>0</v>
      </c>
      <c r="AA550" s="23">
        <f t="shared" si="250"/>
        <v>0</v>
      </c>
      <c r="AB550" s="23">
        <f t="shared" si="251"/>
        <v>0</v>
      </c>
      <c r="AC550" s="23">
        <f t="shared" si="252"/>
        <v>0</v>
      </c>
      <c r="AD550" s="24">
        <f t="shared" si="253"/>
        <v>0</v>
      </c>
      <c r="AE550" s="25">
        <f>IFERROR(VLOOKUP($B550,'[1]Market Cap'!$G:$I,2,FALSE),"-")</f>
        <v>13386.019677</v>
      </c>
      <c r="AF550" s="20">
        <f t="shared" si="254"/>
        <v>0</v>
      </c>
      <c r="AG550" s="17">
        <f t="shared" si="255"/>
        <v>0</v>
      </c>
      <c r="AH550" s="17">
        <f t="shared" si="256"/>
        <v>0</v>
      </c>
      <c r="AI550" s="17" t="str">
        <f t="shared" si="257"/>
        <v>-</v>
      </c>
      <c r="AJ550" s="26">
        <f>IFERROR(VLOOKUP($B550,'[1]Paste Only'!$D:$AM,26,FALSE),"-")</f>
        <v>1833</v>
      </c>
      <c r="AK550" s="26">
        <f>IFERROR(VLOOKUP($B550,'[1]Paste Only'!$D:$AM,23,FALSE),"-")</f>
        <v>2225</v>
      </c>
      <c r="AL550" s="26">
        <f>IFERROR(VLOOKUP($B550,'[1]Paste Only'!$D:$AM,22,FALSE),"-")</f>
        <v>1650</v>
      </c>
      <c r="AM550" s="21">
        <f t="shared" si="275"/>
        <v>-3.4500921780352911E-2</v>
      </c>
      <c r="AN550" s="21">
        <f t="shared" si="275"/>
        <v>0.17197787727153013</v>
      </c>
      <c r="AO550" s="21">
        <f t="shared" si="275"/>
        <v>-0.13089281011324727</v>
      </c>
      <c r="AP550" s="27">
        <f t="shared" si="258"/>
        <v>0</v>
      </c>
      <c r="AQ550" s="27">
        <f t="shared" si="259"/>
        <v>0</v>
      </c>
      <c r="AR550" s="27">
        <f t="shared" si="260"/>
        <v>1898.5</v>
      </c>
      <c r="AS550" s="27">
        <f t="shared" si="261"/>
        <v>1898.5</v>
      </c>
      <c r="AT550" s="27">
        <f t="shared" si="262"/>
        <v>0</v>
      </c>
      <c r="AU550" s="27">
        <f t="shared" si="263"/>
        <v>0</v>
      </c>
      <c r="AV550" s="21">
        <f t="shared" si="264"/>
        <v>0.5714285714285714</v>
      </c>
      <c r="AW550" s="27">
        <f t="shared" si="265"/>
        <v>1898.5</v>
      </c>
      <c r="AX550" s="27">
        <f t="shared" si="266"/>
        <v>1898.5</v>
      </c>
      <c r="AY550" s="27">
        <f t="shared" si="267"/>
        <v>1898.5</v>
      </c>
      <c r="AZ550" s="21">
        <f t="shared" si="268"/>
        <v>0.28060708263069145</v>
      </c>
      <c r="BA550" s="21">
        <f t="shared" si="269"/>
        <v>0.28060708263069145</v>
      </c>
      <c r="BB550" s="28">
        <f t="shared" si="270"/>
        <v>1898.5</v>
      </c>
      <c r="BC550" s="28" t="s">
        <v>81</v>
      </c>
      <c r="BD550" s="28" t="s">
        <v>81</v>
      </c>
      <c r="BE550" s="28" t="s">
        <v>81</v>
      </c>
      <c r="BF550" s="28" t="str">
        <f t="shared" si="271"/>
        <v>-</v>
      </c>
      <c r="BG550" s="29">
        <f t="shared" si="272"/>
        <v>0</v>
      </c>
      <c r="BH550" s="29">
        <f t="shared" si="272"/>
        <v>0</v>
      </c>
      <c r="BI550" s="29">
        <f t="shared" si="272"/>
        <v>0</v>
      </c>
      <c r="BJ550" s="29">
        <f t="shared" si="272"/>
        <v>0</v>
      </c>
      <c r="BK550" s="29"/>
    </row>
    <row r="551" spans="1:64" x14ac:dyDescent="0.25">
      <c r="A551" s="13" t="s">
        <v>1707</v>
      </c>
      <c r="B551" s="13" t="s">
        <v>1708</v>
      </c>
      <c r="C551" s="13" t="s">
        <v>1709</v>
      </c>
      <c r="D551" s="13" t="str">
        <f>IFERROR(VLOOKUP($B551,[1]GICS!$C:$D,2,FALSE),"-")</f>
        <v>Financials</v>
      </c>
      <c r="E551" s="14">
        <f>IFERROR(IF(VLOOKUP($B551,'[1]Paste Only'!$D:$AM,4,FALSE)="-",VLOOKUP($B551,'[1]Market Cap'!$A:$J,10,FALSE),VLOOKUP($B551,'[1]Paste Only'!$D:$AM,4,FALSE)),"-")</f>
        <v>18840.2</v>
      </c>
      <c r="F551" s="14" t="str">
        <f>IFERROR(VLOOKUP($B551,'[1]Paste Only'!$D:$AM,5,FALSE),"-")</f>
        <v>-</v>
      </c>
      <c r="G551" s="15">
        <f>IFERROR(VLOOKUP($B551,'[1]Paste Only'!$D:$AM,6,FALSE),"-")</f>
        <v>0</v>
      </c>
      <c r="H551" s="15">
        <f>IFERROR(VLOOKUP($B551,'[1]Paste Only'!$D:$AM,7,FALSE),"-")</f>
        <v>0</v>
      </c>
      <c r="I551" s="15">
        <f>IFERROR(VLOOKUP($B551,'[1]Paste Only'!$D:$AM,8,FALSE),"-")</f>
        <v>0</v>
      </c>
      <c r="J551" s="16"/>
      <c r="K551" s="16"/>
      <c r="L551" s="14">
        <f>IFERROR(VLOOKUP($B551,'[1]Paste Only'!$D:$AM,12,FALSE),"-")</f>
        <v>176.45</v>
      </c>
      <c r="M551" s="14" t="str">
        <f>IFERROR(VLOOKUP($B551,'[1]Paste Only'!$D:$AM,15,FALSE),"-")</f>
        <v>-</v>
      </c>
      <c r="N551" s="17"/>
      <c r="O551" s="18"/>
      <c r="P551" s="19">
        <f t="shared" si="273"/>
        <v>0</v>
      </c>
      <c r="Q551" s="20">
        <f t="shared" si="246"/>
        <v>0</v>
      </c>
      <c r="R551" s="13">
        <f t="shared" si="247"/>
        <v>0</v>
      </c>
      <c r="S551" s="13" t="str">
        <f>IFERROR(VLOOKUP($B551,'[1]Market Cap'!$G:$I,3,FALSE),"-")</f>
        <v>Small Cap</v>
      </c>
      <c r="T551" s="13"/>
      <c r="U551" s="13"/>
      <c r="V551" s="21">
        <f t="shared" si="274"/>
        <v>0</v>
      </c>
      <c r="W551" s="21">
        <f t="shared" si="274"/>
        <v>0</v>
      </c>
      <c r="X551" s="21">
        <f t="shared" si="274"/>
        <v>0</v>
      </c>
      <c r="Y551" s="22">
        <f t="shared" si="248"/>
        <v>0</v>
      </c>
      <c r="Z551" s="13">
        <f t="shared" si="249"/>
        <v>0</v>
      </c>
      <c r="AA551" s="23">
        <f t="shared" si="250"/>
        <v>0</v>
      </c>
      <c r="AB551" s="23">
        <f t="shared" si="251"/>
        <v>0</v>
      </c>
      <c r="AC551" s="23">
        <f t="shared" si="252"/>
        <v>0</v>
      </c>
      <c r="AD551" s="24">
        <f t="shared" si="253"/>
        <v>0</v>
      </c>
      <c r="AE551" s="25">
        <f>IFERROR(VLOOKUP($B551,'[1]Market Cap'!$G:$I,2,FALSE),"-")</f>
        <v>20911.9154925</v>
      </c>
      <c r="AF551" s="20">
        <f t="shared" si="254"/>
        <v>0</v>
      </c>
      <c r="AG551" s="17">
        <f t="shared" si="255"/>
        <v>0</v>
      </c>
      <c r="AH551" s="17">
        <f t="shared" si="256"/>
        <v>0</v>
      </c>
      <c r="AI551" s="17" t="str">
        <f t="shared" si="257"/>
        <v>-</v>
      </c>
      <c r="AJ551" s="26" t="str">
        <f>IFERROR(VLOOKUP($B551,'[1]Paste Only'!$D:$AM,26,FALSE),"-")</f>
        <v>-</v>
      </c>
      <c r="AK551" s="26" t="str">
        <f>IFERROR(VLOOKUP($B551,'[1]Paste Only'!$D:$AM,23,FALSE),"-")</f>
        <v>-</v>
      </c>
      <c r="AL551" s="26" t="str">
        <f>IFERROR(VLOOKUP($B551,'[1]Paste Only'!$D:$AM,22,FALSE),"-")</f>
        <v>-</v>
      </c>
      <c r="AM551" s="21" t="str">
        <f t="shared" si="275"/>
        <v>-</v>
      </c>
      <c r="AN551" s="21" t="str">
        <f t="shared" si="275"/>
        <v>-</v>
      </c>
      <c r="AO551" s="21" t="str">
        <f t="shared" si="275"/>
        <v>-</v>
      </c>
      <c r="AP551" s="27">
        <f t="shared" si="258"/>
        <v>0</v>
      </c>
      <c r="AQ551" s="27" t="str">
        <f t="shared" si="259"/>
        <v>-</v>
      </c>
      <c r="AR551" s="27" t="str">
        <f t="shared" si="260"/>
        <v>-</v>
      </c>
      <c r="AS551" s="27">
        <f t="shared" si="261"/>
        <v>0</v>
      </c>
      <c r="AT551" s="27">
        <f t="shared" si="262"/>
        <v>0</v>
      </c>
      <c r="AU551" s="27">
        <f t="shared" si="263"/>
        <v>0</v>
      </c>
      <c r="AV551" s="21" t="str">
        <f t="shared" si="264"/>
        <v>0</v>
      </c>
      <c r="AW551" s="27">
        <f t="shared" si="265"/>
        <v>0</v>
      </c>
      <c r="AX551" s="27" t="str">
        <f t="shared" si="266"/>
        <v>-</v>
      </c>
      <c r="AY551" s="27" t="str">
        <f t="shared" si="267"/>
        <v>-</v>
      </c>
      <c r="AZ551" s="21" t="str">
        <f t="shared" si="268"/>
        <v>-</v>
      </c>
      <c r="BA551" s="21" t="str">
        <f t="shared" si="269"/>
        <v>-</v>
      </c>
      <c r="BB551" s="28" t="str">
        <f t="shared" si="270"/>
        <v>-</v>
      </c>
      <c r="BC551" s="28" t="s">
        <v>81</v>
      </c>
      <c r="BD551" s="28" t="s">
        <v>81</v>
      </c>
      <c r="BE551" s="28" t="s">
        <v>81</v>
      </c>
      <c r="BF551" s="28" t="str">
        <f t="shared" si="271"/>
        <v>-</v>
      </c>
      <c r="BG551" s="29">
        <f t="shared" si="272"/>
        <v>0</v>
      </c>
      <c r="BH551" s="29">
        <f t="shared" si="272"/>
        <v>0</v>
      </c>
      <c r="BI551" s="29">
        <f t="shared" si="272"/>
        <v>0</v>
      </c>
      <c r="BJ551" s="29">
        <f t="shared" si="272"/>
        <v>0</v>
      </c>
      <c r="BK551" s="29"/>
    </row>
    <row r="552" spans="1:64" x14ac:dyDescent="0.25">
      <c r="A552" s="13" t="s">
        <v>1710</v>
      </c>
      <c r="B552" s="13" t="s">
        <v>1711</v>
      </c>
      <c r="C552" s="13" t="s">
        <v>1712</v>
      </c>
      <c r="D552" s="13" t="str">
        <f>IFERROR(VLOOKUP($B552,[1]GICS!$C:$D,2,FALSE),"-")</f>
        <v>Financials</v>
      </c>
      <c r="E552" s="14">
        <f>IFERROR(IF(VLOOKUP($B552,'[1]Paste Only'!$D:$AM,4,FALSE)="-",VLOOKUP($B552,'[1]Market Cap'!$A:$J,10,FALSE),VLOOKUP($B552,'[1]Paste Only'!$D:$AM,4,FALSE)),"-")</f>
        <v>1298.3</v>
      </c>
      <c r="F552" s="14">
        <f>IFERROR(VLOOKUP($B552,'[1]Paste Only'!$D:$AM,5,FALSE),"-")</f>
        <v>1448.5416259765625</v>
      </c>
      <c r="G552" s="15">
        <f>IFERROR(VLOOKUP($B552,'[1]Paste Only'!$D:$AM,6,FALSE),"-")</f>
        <v>21</v>
      </c>
      <c r="H552" s="15">
        <f>IFERROR(VLOOKUP($B552,'[1]Paste Only'!$D:$AM,7,FALSE),"-")</f>
        <v>2</v>
      </c>
      <c r="I552" s="15">
        <f>IFERROR(VLOOKUP($B552,'[1]Paste Only'!$D:$AM,8,FALSE),"-")</f>
        <v>4</v>
      </c>
      <c r="J552" s="16"/>
      <c r="K552" s="16"/>
      <c r="L552" s="14">
        <f>IFERROR(VLOOKUP($B552,'[1]Paste Only'!$D:$AM,12,FALSE),"-")</f>
        <v>42.83</v>
      </c>
      <c r="M552" s="14">
        <f>IFERROR(VLOOKUP($B552,'[1]Paste Only'!$D:$AM,15,FALSE),"-")</f>
        <v>57.826666666666668</v>
      </c>
      <c r="N552" s="17"/>
      <c r="O552" s="18"/>
      <c r="P552" s="19">
        <f t="shared" si="273"/>
        <v>0.35014398007627068</v>
      </c>
      <c r="Q552" s="20">
        <f t="shared" si="246"/>
        <v>0.11572181004125581</v>
      </c>
      <c r="R552" s="13">
        <f t="shared" si="247"/>
        <v>27</v>
      </c>
      <c r="S552" s="13" t="str">
        <f>IFERROR(VLOOKUP($B552,'[1]Market Cap'!$G:$I,3,FALSE),"-")</f>
        <v>Small Cap</v>
      </c>
      <c r="T552" s="13"/>
      <c r="U552" s="13"/>
      <c r="V552" s="21">
        <f t="shared" si="274"/>
        <v>0</v>
      </c>
      <c r="W552" s="21">
        <f t="shared" si="274"/>
        <v>0</v>
      </c>
      <c r="X552" s="21">
        <f t="shared" si="274"/>
        <v>0</v>
      </c>
      <c r="Y552" s="22">
        <f t="shared" si="248"/>
        <v>0</v>
      </c>
      <c r="Z552" s="13">
        <f t="shared" si="249"/>
        <v>0</v>
      </c>
      <c r="AA552" s="23">
        <f t="shared" si="250"/>
        <v>0</v>
      </c>
      <c r="AB552" s="23">
        <f t="shared" si="251"/>
        <v>0</v>
      </c>
      <c r="AC552" s="23">
        <f t="shared" si="252"/>
        <v>0</v>
      </c>
      <c r="AD552" s="24">
        <f t="shared" si="253"/>
        <v>0</v>
      </c>
      <c r="AE552" s="25">
        <f>IFERROR(VLOOKUP($B552,'[1]Market Cap'!$G:$I,2,FALSE),"-")</f>
        <v>13440.41017501</v>
      </c>
      <c r="AF552" s="20">
        <f t="shared" si="254"/>
        <v>0</v>
      </c>
      <c r="AG552" s="17">
        <f t="shared" si="255"/>
        <v>0</v>
      </c>
      <c r="AH552" s="17">
        <f t="shared" si="256"/>
        <v>0</v>
      </c>
      <c r="AI552" s="17" t="str">
        <f t="shared" si="257"/>
        <v>-</v>
      </c>
      <c r="AJ552" s="26">
        <f>IFERROR(VLOOKUP($B552,'[1]Paste Only'!$D:$AM,26,FALSE),"-")</f>
        <v>1456</v>
      </c>
      <c r="AK552" s="26">
        <f>IFERROR(VLOOKUP($B552,'[1]Paste Only'!$D:$AM,23,FALSE),"-")</f>
        <v>1775</v>
      </c>
      <c r="AL552" s="26">
        <f>IFERROR(VLOOKUP($B552,'[1]Paste Only'!$D:$AM,22,FALSE),"-")</f>
        <v>902</v>
      </c>
      <c r="AM552" s="21">
        <f t="shared" si="275"/>
        <v>5.1488848436849199E-3</v>
      </c>
      <c r="AN552" s="21">
        <f t="shared" si="275"/>
        <v>0.22537037815765171</v>
      </c>
      <c r="AO552" s="21">
        <f t="shared" si="275"/>
        <v>-0.37730474304326655</v>
      </c>
      <c r="AP552" s="27">
        <f t="shared" si="258"/>
        <v>0</v>
      </c>
      <c r="AQ552" s="27">
        <f t="shared" si="259"/>
        <v>0</v>
      </c>
      <c r="AR552" s="27">
        <f t="shared" si="260"/>
        <v>1448.5416259765625</v>
      </c>
      <c r="AS552" s="27">
        <f t="shared" si="261"/>
        <v>1448.5416259765625</v>
      </c>
      <c r="AT552" s="27">
        <f t="shared" si="262"/>
        <v>0</v>
      </c>
      <c r="AU552" s="27">
        <f t="shared" si="263"/>
        <v>0</v>
      </c>
      <c r="AV552" s="21">
        <f t="shared" si="264"/>
        <v>0.77777777777777779</v>
      </c>
      <c r="AW552" s="27">
        <f t="shared" si="265"/>
        <v>1448.5416259765625</v>
      </c>
      <c r="AX552" s="27">
        <f t="shared" si="266"/>
        <v>1448.5416259765625</v>
      </c>
      <c r="AY552" s="27">
        <f t="shared" si="267"/>
        <v>1448.5416259765625</v>
      </c>
      <c r="AZ552" s="21">
        <f t="shared" si="268"/>
        <v>0.11572181004125581</v>
      </c>
      <c r="BA552" s="21">
        <f t="shared" si="269"/>
        <v>0.11572181004125581</v>
      </c>
      <c r="BB552" s="28">
        <f t="shared" si="270"/>
        <v>1448.5416259765625</v>
      </c>
      <c r="BC552" s="28" t="s">
        <v>81</v>
      </c>
      <c r="BD552" s="28" t="s">
        <v>81</v>
      </c>
      <c r="BE552" s="28" t="s">
        <v>81</v>
      </c>
      <c r="BF552" s="28" t="str">
        <f t="shared" si="271"/>
        <v>-</v>
      </c>
      <c r="BG552" s="29">
        <f t="shared" si="272"/>
        <v>0</v>
      </c>
      <c r="BH552" s="29">
        <f t="shared" si="272"/>
        <v>0</v>
      </c>
      <c r="BI552" s="29">
        <f t="shared" si="272"/>
        <v>0</v>
      </c>
      <c r="BJ552" s="29">
        <f t="shared" si="272"/>
        <v>0</v>
      </c>
      <c r="BK552" s="29"/>
    </row>
    <row r="553" spans="1:64" x14ac:dyDescent="0.25">
      <c r="A553" s="13" t="s">
        <v>1713</v>
      </c>
      <c r="B553" s="13" t="s">
        <v>1714</v>
      </c>
      <c r="C553" s="13" t="s">
        <v>1715</v>
      </c>
      <c r="D553" s="13" t="str">
        <f>IFERROR(VLOOKUP($B553,[1]GICS!$C:$D,2,FALSE),"-")</f>
        <v>Industrials</v>
      </c>
      <c r="E553" s="14">
        <f>IFERROR(IF(VLOOKUP($B553,'[1]Paste Only'!$D:$AM,4,FALSE)="-",VLOOKUP($B553,'[1]Market Cap'!$A:$J,10,FALSE),VLOOKUP($B553,'[1]Paste Only'!$D:$AM,4,FALSE)),"-")</f>
        <v>3076.1</v>
      </c>
      <c r="F553" s="14">
        <f>IFERROR(VLOOKUP($B553,'[1]Paste Only'!$D:$AM,5,FALSE),"-")</f>
        <v>2986</v>
      </c>
      <c r="G553" s="15">
        <f>IFERROR(VLOOKUP($B553,'[1]Paste Only'!$D:$AM,6,FALSE),"-")</f>
        <v>1</v>
      </c>
      <c r="H553" s="15">
        <f>IFERROR(VLOOKUP($B553,'[1]Paste Only'!$D:$AM,7,FALSE),"-")</f>
        <v>2</v>
      </c>
      <c r="I553" s="15">
        <f>IFERROR(VLOOKUP($B553,'[1]Paste Only'!$D:$AM,8,FALSE),"-")</f>
        <v>0</v>
      </c>
      <c r="J553" s="16"/>
      <c r="K553" s="16"/>
      <c r="L553" s="14">
        <f>IFERROR(VLOOKUP($B553,'[1]Paste Only'!$D:$AM,12,FALSE),"-")</f>
        <v>103.26</v>
      </c>
      <c r="M553" s="14">
        <f>IFERROR(VLOOKUP($B553,'[1]Paste Only'!$D:$AM,15,FALSE),"-")</f>
        <v>251.00086206896552</v>
      </c>
      <c r="N553" s="17"/>
      <c r="O553" s="18"/>
      <c r="P553" s="19">
        <f t="shared" si="273"/>
        <v>1.4307656601681726</v>
      </c>
      <c r="Q553" s="20">
        <f t="shared" si="246"/>
        <v>-2.9290335164656511E-2</v>
      </c>
      <c r="R553" s="13">
        <f t="shared" si="247"/>
        <v>3</v>
      </c>
      <c r="S553" s="13" t="str">
        <f>IFERROR(VLOOKUP($B553,'[1]Market Cap'!$G:$I,3,FALSE),"-")</f>
        <v>Small Cap</v>
      </c>
      <c r="T553" s="13"/>
      <c r="U553" s="13"/>
      <c r="V553" s="21">
        <f t="shared" si="274"/>
        <v>0</v>
      </c>
      <c r="W553" s="21">
        <f t="shared" si="274"/>
        <v>0</v>
      </c>
      <c r="X553" s="21">
        <f t="shared" si="274"/>
        <v>0</v>
      </c>
      <c r="Y553" s="22">
        <f t="shared" si="248"/>
        <v>0</v>
      </c>
      <c r="Z553" s="13">
        <f t="shared" si="249"/>
        <v>0</v>
      </c>
      <c r="AA553" s="23">
        <f t="shared" si="250"/>
        <v>0</v>
      </c>
      <c r="AB553" s="23">
        <f t="shared" si="251"/>
        <v>0</v>
      </c>
      <c r="AC553" s="23">
        <f t="shared" si="252"/>
        <v>0</v>
      </c>
      <c r="AD553" s="24">
        <f t="shared" si="253"/>
        <v>0</v>
      </c>
      <c r="AE553" s="25">
        <f>IFERROR(VLOOKUP($B553,'[1]Market Cap'!$G:$I,2,FALSE),"-")</f>
        <v>9725.4875821200003</v>
      </c>
      <c r="AF553" s="20">
        <f t="shared" si="254"/>
        <v>0</v>
      </c>
      <c r="AG553" s="17">
        <f t="shared" si="255"/>
        <v>1</v>
      </c>
      <c r="AH553" s="17">
        <f t="shared" si="256"/>
        <v>0</v>
      </c>
      <c r="AI553" s="17" t="str">
        <f t="shared" si="257"/>
        <v>-</v>
      </c>
      <c r="AJ553" s="26">
        <f>IFERROR(VLOOKUP($B553,'[1]Paste Only'!$D:$AM,26,FALSE),"-")</f>
        <v>2986</v>
      </c>
      <c r="AK553" s="26">
        <f>IFERROR(VLOOKUP($B553,'[1]Paste Only'!$D:$AM,23,FALSE),"-")</f>
        <v>2986</v>
      </c>
      <c r="AL553" s="26">
        <f>IFERROR(VLOOKUP($B553,'[1]Paste Only'!$D:$AM,22,FALSE),"-")</f>
        <v>2986</v>
      </c>
      <c r="AM553" s="21">
        <f t="shared" si="275"/>
        <v>0</v>
      </c>
      <c r="AN553" s="21">
        <f t="shared" si="275"/>
        <v>0</v>
      </c>
      <c r="AO553" s="21">
        <f t="shared" si="275"/>
        <v>0</v>
      </c>
      <c r="AP553" s="27">
        <f t="shared" si="258"/>
        <v>0</v>
      </c>
      <c r="AQ553" s="27">
        <f t="shared" si="259"/>
        <v>0</v>
      </c>
      <c r="AR553" s="27">
        <f t="shared" si="260"/>
        <v>2986</v>
      </c>
      <c r="AS553" s="27">
        <f t="shared" si="261"/>
        <v>2986</v>
      </c>
      <c r="AT553" s="27">
        <f t="shared" si="262"/>
        <v>0</v>
      </c>
      <c r="AU553" s="27">
        <f t="shared" si="263"/>
        <v>0</v>
      </c>
      <c r="AV553" s="21">
        <f t="shared" si="264"/>
        <v>0.33333333333333331</v>
      </c>
      <c r="AW553" s="27">
        <f t="shared" si="265"/>
        <v>2986</v>
      </c>
      <c r="AX553" s="27">
        <f t="shared" si="266"/>
        <v>2986</v>
      </c>
      <c r="AY553" s="27">
        <f t="shared" si="267"/>
        <v>2986</v>
      </c>
      <c r="AZ553" s="21">
        <f t="shared" si="268"/>
        <v>-2.9290335164656511E-2</v>
      </c>
      <c r="BA553" s="21">
        <f t="shared" si="269"/>
        <v>-2.9290335164656511E-2</v>
      </c>
      <c r="BB553" s="28">
        <f t="shared" si="270"/>
        <v>2986</v>
      </c>
      <c r="BC553" s="28" t="s">
        <v>81</v>
      </c>
      <c r="BD553" s="28" t="s">
        <v>81</v>
      </c>
      <c r="BE553" s="28" t="s">
        <v>81</v>
      </c>
      <c r="BF553" s="28" t="str">
        <f t="shared" si="271"/>
        <v>-</v>
      </c>
      <c r="BG553" s="29">
        <f t="shared" si="272"/>
        <v>0</v>
      </c>
      <c r="BH553" s="29">
        <f t="shared" si="272"/>
        <v>0</v>
      </c>
      <c r="BI553" s="29">
        <f t="shared" si="272"/>
        <v>0</v>
      </c>
      <c r="BJ553" s="29">
        <f t="shared" si="272"/>
        <v>0</v>
      </c>
      <c r="BK553" s="29"/>
      <c r="BL553" s="31"/>
    </row>
    <row r="554" spans="1:64" x14ac:dyDescent="0.25">
      <c r="A554" s="13" t="s">
        <v>1716</v>
      </c>
      <c r="B554" s="13" t="s">
        <v>1717</v>
      </c>
      <c r="C554" s="13" t="s">
        <v>1718</v>
      </c>
      <c r="D554" s="13" t="str">
        <f>IFERROR(VLOOKUP($B554,[1]GICS!$C:$D,2,FALSE),"-")</f>
        <v>Consumer Discretionary</v>
      </c>
      <c r="E554" s="14">
        <f>IFERROR(IF(VLOOKUP($B554,'[1]Paste Only'!$D:$AM,4,FALSE)="-",VLOOKUP($B554,'[1]Market Cap'!$A:$J,10,FALSE),VLOOKUP($B554,'[1]Paste Only'!$D:$AM,4,FALSE)),"-")</f>
        <v>357.65</v>
      </c>
      <c r="F554" s="14">
        <f>IFERROR(VLOOKUP($B554,'[1]Paste Only'!$D:$AM,5,FALSE),"-")</f>
        <v>549.5</v>
      </c>
      <c r="G554" s="15">
        <f>IFERROR(VLOOKUP($B554,'[1]Paste Only'!$D:$AM,6,FALSE),"-")</f>
        <v>2</v>
      </c>
      <c r="H554" s="15">
        <f>IFERROR(VLOOKUP($B554,'[1]Paste Only'!$D:$AM,7,FALSE),"-")</f>
        <v>0</v>
      </c>
      <c r="I554" s="15">
        <f>IFERROR(VLOOKUP($B554,'[1]Paste Only'!$D:$AM,8,FALSE),"-")</f>
        <v>0</v>
      </c>
      <c r="J554" s="16"/>
      <c r="K554" s="16"/>
      <c r="L554" s="14">
        <f>IFERROR(VLOOKUP($B554,'[1]Paste Only'!$D:$AM,12,FALSE),"-")</f>
        <v>6.33</v>
      </c>
      <c r="M554" s="14" t="str">
        <f>IFERROR(VLOOKUP($B554,'[1]Paste Only'!$D:$AM,15,FALSE),"-")</f>
        <v>-</v>
      </c>
      <c r="N554" s="17"/>
      <c r="O554" s="18"/>
      <c r="P554" s="19">
        <f t="shared" si="273"/>
        <v>0</v>
      </c>
      <c r="Q554" s="20">
        <f t="shared" si="246"/>
        <v>0.53641828603383201</v>
      </c>
      <c r="R554" s="13">
        <f t="shared" si="247"/>
        <v>2</v>
      </c>
      <c r="S554" s="13" t="str">
        <f>IFERROR(VLOOKUP($B554,'[1]Market Cap'!$G:$I,3,FALSE),"-")</f>
        <v>Small Cap</v>
      </c>
      <c r="T554" s="13"/>
      <c r="U554" s="13"/>
      <c r="V554" s="21">
        <f t="shared" si="274"/>
        <v>0</v>
      </c>
      <c r="W554" s="21">
        <f t="shared" si="274"/>
        <v>0</v>
      </c>
      <c r="X554" s="21">
        <f t="shared" si="274"/>
        <v>0</v>
      </c>
      <c r="Y554" s="22">
        <f t="shared" si="248"/>
        <v>0</v>
      </c>
      <c r="Z554" s="13">
        <f t="shared" si="249"/>
        <v>0</v>
      </c>
      <c r="AA554" s="23">
        <f t="shared" si="250"/>
        <v>0</v>
      </c>
      <c r="AB554" s="23">
        <f t="shared" si="251"/>
        <v>0</v>
      </c>
      <c r="AC554" s="23">
        <f t="shared" si="252"/>
        <v>0</v>
      </c>
      <c r="AD554" s="24">
        <f t="shared" si="253"/>
        <v>0</v>
      </c>
      <c r="AE554" s="25">
        <f>IFERROR(VLOOKUP($B554,'[1]Market Cap'!$G:$I,2,FALSE),"-")</f>
        <v>7225.1370393449997</v>
      </c>
      <c r="AF554" s="20">
        <f t="shared" si="254"/>
        <v>0</v>
      </c>
      <c r="AG554" s="17">
        <f t="shared" si="255"/>
        <v>0</v>
      </c>
      <c r="AH554" s="17">
        <f t="shared" si="256"/>
        <v>0</v>
      </c>
      <c r="AI554" s="17" t="str">
        <f t="shared" si="257"/>
        <v>-</v>
      </c>
      <c r="AJ554" s="26">
        <f>IFERROR(VLOOKUP($B554,'[1]Paste Only'!$D:$AM,26,FALSE),"-")</f>
        <v>549.5</v>
      </c>
      <c r="AK554" s="26">
        <f>IFERROR(VLOOKUP($B554,'[1]Paste Only'!$D:$AM,23,FALSE),"-")</f>
        <v>589</v>
      </c>
      <c r="AL554" s="26">
        <f>IFERROR(VLOOKUP($B554,'[1]Paste Only'!$D:$AM,22,FALSE),"-")</f>
        <v>510</v>
      </c>
      <c r="AM554" s="21">
        <f t="shared" si="275"/>
        <v>0</v>
      </c>
      <c r="AN554" s="21">
        <f t="shared" si="275"/>
        <v>7.1883530482256708E-2</v>
      </c>
      <c r="AO554" s="21">
        <f t="shared" si="275"/>
        <v>-7.1883530482256597E-2</v>
      </c>
      <c r="AP554" s="27">
        <f t="shared" si="258"/>
        <v>0</v>
      </c>
      <c r="AQ554" s="27">
        <f t="shared" si="259"/>
        <v>0</v>
      </c>
      <c r="AR554" s="27">
        <f t="shared" si="260"/>
        <v>549.5</v>
      </c>
      <c r="AS554" s="27">
        <f t="shared" si="261"/>
        <v>549.5</v>
      </c>
      <c r="AT554" s="27">
        <f t="shared" si="262"/>
        <v>0</v>
      </c>
      <c r="AU554" s="27">
        <f t="shared" si="263"/>
        <v>0</v>
      </c>
      <c r="AV554" s="21">
        <f t="shared" si="264"/>
        <v>1</v>
      </c>
      <c r="AW554" s="27">
        <f t="shared" si="265"/>
        <v>549.5</v>
      </c>
      <c r="AX554" s="27">
        <f t="shared" si="266"/>
        <v>549.5</v>
      </c>
      <c r="AY554" s="27">
        <f t="shared" si="267"/>
        <v>549.5</v>
      </c>
      <c r="AZ554" s="21">
        <f t="shared" si="268"/>
        <v>0.53641828603383201</v>
      </c>
      <c r="BA554" s="21">
        <f t="shared" si="269"/>
        <v>0.3</v>
      </c>
      <c r="BB554" s="28">
        <f t="shared" si="270"/>
        <v>549.5</v>
      </c>
      <c r="BC554" s="28" t="s">
        <v>81</v>
      </c>
      <c r="BD554" s="28" t="s">
        <v>81</v>
      </c>
      <c r="BE554" s="28" t="s">
        <v>81</v>
      </c>
      <c r="BF554" s="28" t="str">
        <f t="shared" si="271"/>
        <v>-</v>
      </c>
      <c r="BG554" s="29">
        <f t="shared" si="272"/>
        <v>0</v>
      </c>
      <c r="BH554" s="29">
        <f t="shared" si="272"/>
        <v>0</v>
      </c>
      <c r="BI554" s="29">
        <f t="shared" si="272"/>
        <v>0</v>
      </c>
      <c r="BJ554" s="29">
        <f t="shared" si="272"/>
        <v>0</v>
      </c>
      <c r="BK554" s="29"/>
    </row>
    <row r="555" spans="1:64" x14ac:dyDescent="0.25">
      <c r="A555" s="13" t="s">
        <v>1719</v>
      </c>
      <c r="B555" s="13" t="s">
        <v>1720</v>
      </c>
      <c r="C555" s="13" t="s">
        <v>1721</v>
      </c>
      <c r="D555" s="13" t="str">
        <f>IFERROR(VLOOKUP($B555,[1]GICS!$C:$D,2,FALSE),"-")</f>
        <v>Health Care</v>
      </c>
      <c r="E555" s="14">
        <f>IFERROR(IF(VLOOKUP($B555,'[1]Paste Only'!$D:$AM,4,FALSE)="-",VLOOKUP($B555,'[1]Market Cap'!$A:$J,10,FALSE),VLOOKUP($B555,'[1]Paste Only'!$D:$AM,4,FALSE)),"-")</f>
        <v>1460.3</v>
      </c>
      <c r="F555" s="14">
        <f>IFERROR(VLOOKUP($B555,'[1]Paste Only'!$D:$AM,5,FALSE),"-")</f>
        <v>1716.3333740234375</v>
      </c>
      <c r="G555" s="15">
        <f>IFERROR(VLOOKUP($B555,'[1]Paste Only'!$D:$AM,6,FALSE),"-")</f>
        <v>6</v>
      </c>
      <c r="H555" s="15">
        <f>IFERROR(VLOOKUP($B555,'[1]Paste Only'!$D:$AM,7,FALSE),"-")</f>
        <v>0</v>
      </c>
      <c r="I555" s="15">
        <f>IFERROR(VLOOKUP($B555,'[1]Paste Only'!$D:$AM,8,FALSE),"-")</f>
        <v>0</v>
      </c>
      <c r="J555" s="16"/>
      <c r="K555" s="16"/>
      <c r="L555" s="14">
        <f>IFERROR(VLOOKUP($B555,'[1]Paste Only'!$D:$AM,12,FALSE),"-")</f>
        <v>29.47</v>
      </c>
      <c r="M555" s="14">
        <f>IFERROR(VLOOKUP($B555,'[1]Paste Only'!$D:$AM,15,FALSE),"-")</f>
        <v>34.936551724137928</v>
      </c>
      <c r="N555" s="17"/>
      <c r="O555" s="18"/>
      <c r="P555" s="19">
        <f t="shared" si="273"/>
        <v>0.18549547757509099</v>
      </c>
      <c r="Q555" s="20">
        <f t="shared" si="246"/>
        <v>0.17532929810548348</v>
      </c>
      <c r="R555" s="13">
        <f t="shared" si="247"/>
        <v>6</v>
      </c>
      <c r="S555" s="13" t="str">
        <f>IFERROR(VLOOKUP($B555,'[1]Market Cap'!$G:$I,3,FALSE),"-")</f>
        <v>Small Cap</v>
      </c>
      <c r="T555" s="13"/>
      <c r="U555" s="13"/>
      <c r="V555" s="21">
        <f t="shared" si="274"/>
        <v>0</v>
      </c>
      <c r="W555" s="21">
        <f t="shared" si="274"/>
        <v>0</v>
      </c>
      <c r="X555" s="21">
        <f t="shared" si="274"/>
        <v>0</v>
      </c>
      <c r="Y555" s="22">
        <f t="shared" si="248"/>
        <v>0</v>
      </c>
      <c r="Z555" s="13">
        <f t="shared" si="249"/>
        <v>0</v>
      </c>
      <c r="AA555" s="23">
        <f t="shared" si="250"/>
        <v>0</v>
      </c>
      <c r="AB555" s="23">
        <f t="shared" si="251"/>
        <v>0</v>
      </c>
      <c r="AC555" s="23">
        <f t="shared" si="252"/>
        <v>0</v>
      </c>
      <c r="AD555" s="24">
        <f t="shared" si="253"/>
        <v>0</v>
      </c>
      <c r="AE555" s="25">
        <f>IFERROR(VLOOKUP($B555,'[1]Market Cap'!$G:$I,2,FALSE),"-")</f>
        <v>9574.6061926599996</v>
      </c>
      <c r="AF555" s="20">
        <f t="shared" si="254"/>
        <v>0</v>
      </c>
      <c r="AG555" s="17">
        <f t="shared" si="255"/>
        <v>0</v>
      </c>
      <c r="AH555" s="17">
        <f t="shared" si="256"/>
        <v>0</v>
      </c>
      <c r="AI555" s="17" t="str">
        <f t="shared" si="257"/>
        <v>-</v>
      </c>
      <c r="AJ555" s="26">
        <f>IFERROR(VLOOKUP($B555,'[1]Paste Only'!$D:$AM,26,FALSE),"-")</f>
        <v>1735</v>
      </c>
      <c r="AK555" s="26">
        <f>IFERROR(VLOOKUP($B555,'[1]Paste Only'!$D:$AM,23,FALSE),"-")</f>
        <v>1850</v>
      </c>
      <c r="AL555" s="26">
        <f>IFERROR(VLOOKUP($B555,'[1]Paste Only'!$D:$AM,22,FALSE),"-")</f>
        <v>1524</v>
      </c>
      <c r="AM555" s="21">
        <f t="shared" si="275"/>
        <v>1.087587426724923E-2</v>
      </c>
      <c r="AN555" s="21">
        <f t="shared" si="275"/>
        <v>7.7879174290726771E-2</v>
      </c>
      <c r="AO555" s="21">
        <f t="shared" si="275"/>
        <v>-0.1120606153410445</v>
      </c>
      <c r="AP555" s="27">
        <f t="shared" si="258"/>
        <v>0</v>
      </c>
      <c r="AQ555" s="27">
        <f t="shared" si="259"/>
        <v>0</v>
      </c>
      <c r="AR555" s="27">
        <f t="shared" si="260"/>
        <v>1716.3333740234375</v>
      </c>
      <c r="AS555" s="27">
        <f t="shared" si="261"/>
        <v>1716.3333740234375</v>
      </c>
      <c r="AT555" s="27">
        <f t="shared" si="262"/>
        <v>0</v>
      </c>
      <c r="AU555" s="27">
        <f t="shared" si="263"/>
        <v>0</v>
      </c>
      <c r="AV555" s="21">
        <f t="shared" si="264"/>
        <v>1</v>
      </c>
      <c r="AW555" s="27">
        <f t="shared" si="265"/>
        <v>1716.3333740234375</v>
      </c>
      <c r="AX555" s="27">
        <f t="shared" si="266"/>
        <v>1716.3333740234375</v>
      </c>
      <c r="AY555" s="27">
        <f t="shared" si="267"/>
        <v>1735</v>
      </c>
      <c r="AZ555" s="21">
        <f t="shared" si="268"/>
        <v>0.18811203177429303</v>
      </c>
      <c r="BA555" s="21">
        <f t="shared" si="269"/>
        <v>0.18811203177429303</v>
      </c>
      <c r="BB555" s="28">
        <f t="shared" si="270"/>
        <v>1716.3333740234375</v>
      </c>
      <c r="BC555" s="28" t="s">
        <v>81</v>
      </c>
      <c r="BD555" s="28" t="s">
        <v>81</v>
      </c>
      <c r="BE555" s="28" t="s">
        <v>81</v>
      </c>
      <c r="BF555" s="28" t="str">
        <f t="shared" si="271"/>
        <v>-</v>
      </c>
      <c r="BG555" s="29">
        <f t="shared" si="272"/>
        <v>0</v>
      </c>
      <c r="BH555" s="29">
        <f t="shared" si="272"/>
        <v>0</v>
      </c>
      <c r="BI555" s="29">
        <f t="shared" si="272"/>
        <v>0</v>
      </c>
      <c r="BJ555" s="29">
        <f t="shared" si="272"/>
        <v>0</v>
      </c>
      <c r="BK555" s="29"/>
    </row>
    <row r="556" spans="1:64" x14ac:dyDescent="0.25">
      <c r="A556" s="13" t="s">
        <v>1722</v>
      </c>
      <c r="B556" s="13" t="s">
        <v>1723</v>
      </c>
      <c r="C556" s="13" t="s">
        <v>1724</v>
      </c>
      <c r="D556" s="13" t="str">
        <f>IFERROR(VLOOKUP($B556,[1]GICS!$C:$D,2,FALSE),"-")</f>
        <v>Consumer Discretionary</v>
      </c>
      <c r="E556" s="14">
        <f>IFERROR(IF(VLOOKUP($B556,'[1]Paste Only'!$D:$AM,4,FALSE)="-",VLOOKUP($B556,'[1]Market Cap'!$A:$J,10,FALSE),VLOOKUP($B556,'[1]Paste Only'!$D:$AM,4,FALSE)),"-")</f>
        <v>172.85</v>
      </c>
      <c r="F556" s="14">
        <f>IFERROR(VLOOKUP($B556,'[1]Paste Only'!$D:$AM,5,FALSE),"-")</f>
        <v>222.5</v>
      </c>
      <c r="G556" s="15">
        <f>IFERROR(VLOOKUP($B556,'[1]Paste Only'!$D:$AM,6,FALSE),"-")</f>
        <v>3</v>
      </c>
      <c r="H556" s="15">
        <f>IFERROR(VLOOKUP($B556,'[1]Paste Only'!$D:$AM,7,FALSE),"-")</f>
        <v>0</v>
      </c>
      <c r="I556" s="15">
        <f>IFERROR(VLOOKUP($B556,'[1]Paste Only'!$D:$AM,8,FALSE),"-")</f>
        <v>0</v>
      </c>
      <c r="J556" s="16"/>
      <c r="K556" s="16"/>
      <c r="L556" s="14">
        <f>IFERROR(VLOOKUP($B556,'[1]Paste Only'!$D:$AM,12,FALSE),"-")</f>
        <v>5.46</v>
      </c>
      <c r="M556" s="14">
        <f>IFERROR(VLOOKUP($B556,'[1]Paste Only'!$D:$AM,15,FALSE),"-")</f>
        <v>7.2396551724137925</v>
      </c>
      <c r="N556" s="17"/>
      <c r="O556" s="18"/>
      <c r="P556" s="19">
        <f t="shared" si="273"/>
        <v>0.32594417077175697</v>
      </c>
      <c r="Q556" s="20">
        <f t="shared" si="246"/>
        <v>0.28724327451547582</v>
      </c>
      <c r="R556" s="13">
        <f t="shared" si="247"/>
        <v>3</v>
      </c>
      <c r="S556" s="13" t="str">
        <f>IFERROR(VLOOKUP($B556,'[1]Market Cap'!$G:$I,3,FALSE),"-")</f>
        <v>Small Cap</v>
      </c>
      <c r="T556" s="13"/>
      <c r="U556" s="13"/>
      <c r="V556" s="21">
        <f t="shared" si="274"/>
        <v>0</v>
      </c>
      <c r="W556" s="21">
        <f t="shared" si="274"/>
        <v>0</v>
      </c>
      <c r="X556" s="21">
        <f t="shared" si="274"/>
        <v>0</v>
      </c>
      <c r="Y556" s="22">
        <f t="shared" si="248"/>
        <v>0</v>
      </c>
      <c r="Z556" s="13">
        <f t="shared" si="249"/>
        <v>0</v>
      </c>
      <c r="AA556" s="23">
        <f t="shared" si="250"/>
        <v>0</v>
      </c>
      <c r="AB556" s="23">
        <f t="shared" si="251"/>
        <v>0</v>
      </c>
      <c r="AC556" s="23">
        <f t="shared" si="252"/>
        <v>0</v>
      </c>
      <c r="AD556" s="24">
        <f t="shared" si="253"/>
        <v>0</v>
      </c>
      <c r="AE556" s="25">
        <f>IFERROR(VLOOKUP($B556,'[1]Market Cap'!$G:$I,2,FALSE),"-")</f>
        <v>8130.5280141699996</v>
      </c>
      <c r="AF556" s="20">
        <f t="shared" si="254"/>
        <v>0</v>
      </c>
      <c r="AG556" s="17">
        <f t="shared" si="255"/>
        <v>0</v>
      </c>
      <c r="AH556" s="17">
        <f t="shared" si="256"/>
        <v>0</v>
      </c>
      <c r="AI556" s="17" t="str">
        <f t="shared" si="257"/>
        <v>-</v>
      </c>
      <c r="AJ556" s="26">
        <f>IFERROR(VLOOKUP($B556,'[1]Paste Only'!$D:$AM,26,FALSE),"-")</f>
        <v>222.5</v>
      </c>
      <c r="AK556" s="26">
        <f>IFERROR(VLOOKUP($B556,'[1]Paste Only'!$D:$AM,23,FALSE),"-")</f>
        <v>230</v>
      </c>
      <c r="AL556" s="26">
        <f>IFERROR(VLOOKUP($B556,'[1]Paste Only'!$D:$AM,22,FALSE),"-")</f>
        <v>215</v>
      </c>
      <c r="AM556" s="21">
        <f t="shared" si="275"/>
        <v>0</v>
      </c>
      <c r="AN556" s="21">
        <f t="shared" si="275"/>
        <v>3.3707865168539408E-2</v>
      </c>
      <c r="AO556" s="21">
        <f t="shared" si="275"/>
        <v>-3.3707865168539297E-2</v>
      </c>
      <c r="AP556" s="27">
        <f t="shared" si="258"/>
        <v>0</v>
      </c>
      <c r="AQ556" s="27">
        <f t="shared" si="259"/>
        <v>0</v>
      </c>
      <c r="AR556" s="27">
        <f t="shared" si="260"/>
        <v>222.5</v>
      </c>
      <c r="AS556" s="27">
        <f t="shared" si="261"/>
        <v>222.5</v>
      </c>
      <c r="AT556" s="27">
        <f t="shared" si="262"/>
        <v>0</v>
      </c>
      <c r="AU556" s="27">
        <f t="shared" si="263"/>
        <v>0</v>
      </c>
      <c r="AV556" s="21">
        <f t="shared" si="264"/>
        <v>1</v>
      </c>
      <c r="AW556" s="27">
        <f t="shared" si="265"/>
        <v>222.5</v>
      </c>
      <c r="AX556" s="27">
        <f t="shared" si="266"/>
        <v>222.5</v>
      </c>
      <c r="AY556" s="27">
        <f t="shared" si="267"/>
        <v>222.5</v>
      </c>
      <c r="AZ556" s="21">
        <f t="shared" si="268"/>
        <v>0.28724327451547582</v>
      </c>
      <c r="BA556" s="21">
        <f t="shared" si="269"/>
        <v>0.28724327451547582</v>
      </c>
      <c r="BB556" s="28">
        <f t="shared" si="270"/>
        <v>222.5</v>
      </c>
      <c r="BC556" s="28" t="s">
        <v>81</v>
      </c>
      <c r="BD556" s="28" t="s">
        <v>81</v>
      </c>
      <c r="BE556" s="28" t="s">
        <v>81</v>
      </c>
      <c r="BF556" s="28" t="str">
        <f t="shared" si="271"/>
        <v>-</v>
      </c>
      <c r="BG556" s="29">
        <f t="shared" si="272"/>
        <v>0</v>
      </c>
      <c r="BH556" s="29">
        <f t="shared" si="272"/>
        <v>0</v>
      </c>
      <c r="BI556" s="29">
        <f t="shared" si="272"/>
        <v>0</v>
      </c>
      <c r="BJ556" s="29">
        <f t="shared" si="272"/>
        <v>0</v>
      </c>
      <c r="BK556" s="29"/>
    </row>
    <row r="557" spans="1:64" x14ac:dyDescent="0.25">
      <c r="A557" s="13" t="s">
        <v>1725</v>
      </c>
      <c r="B557" s="13" t="s">
        <v>1726</v>
      </c>
      <c r="C557" s="13" t="s">
        <v>1727</v>
      </c>
      <c r="D557" s="13" t="str">
        <f>IFERROR(VLOOKUP($B557,[1]GICS!$C:$D,2,FALSE),"-")</f>
        <v>Information Technology</v>
      </c>
      <c r="E557" s="14">
        <f>IFERROR(IF(VLOOKUP($B557,'[1]Paste Only'!$D:$AM,4,FALSE)="-",VLOOKUP($B557,'[1]Market Cap'!$A:$J,10,FALSE),VLOOKUP($B557,'[1]Paste Only'!$D:$AM,4,FALSE)),"-")</f>
        <v>2454.8000000000002</v>
      </c>
      <c r="F557" s="14">
        <f>IFERROR(VLOOKUP($B557,'[1]Paste Only'!$D:$AM,5,FALSE),"-")</f>
        <v>3106.666748046875</v>
      </c>
      <c r="G557" s="15">
        <f>IFERROR(VLOOKUP($B557,'[1]Paste Only'!$D:$AM,6,FALSE),"-")</f>
        <v>5</v>
      </c>
      <c r="H557" s="15">
        <f>IFERROR(VLOOKUP($B557,'[1]Paste Only'!$D:$AM,7,FALSE),"-")</f>
        <v>1</v>
      </c>
      <c r="I557" s="15">
        <f>IFERROR(VLOOKUP($B557,'[1]Paste Only'!$D:$AM,8,FALSE),"-")</f>
        <v>0</v>
      </c>
      <c r="J557" s="16"/>
      <c r="K557" s="16"/>
      <c r="L557" s="14">
        <f>IFERROR(VLOOKUP($B557,'[1]Paste Only'!$D:$AM,12,FALSE),"-")</f>
        <v>121.78</v>
      </c>
      <c r="M557" s="14">
        <f>IFERROR(VLOOKUP($B557,'[1]Paste Only'!$D:$AM,15,FALSE),"-")</f>
        <v>141.76198850574713</v>
      </c>
      <c r="N557" s="17"/>
      <c r="O557" s="18"/>
      <c r="P557" s="19">
        <f t="shared" si="273"/>
        <v>0.1640826778267952</v>
      </c>
      <c r="Q557" s="20">
        <f t="shared" si="246"/>
        <v>0.26554780350614093</v>
      </c>
      <c r="R557" s="13">
        <f t="shared" si="247"/>
        <v>6</v>
      </c>
      <c r="S557" s="13" t="str">
        <f>IFERROR(VLOOKUP($B557,'[1]Market Cap'!$G:$I,3,FALSE),"-")</f>
        <v>Small Cap</v>
      </c>
      <c r="T557" s="13"/>
      <c r="U557" s="13"/>
      <c r="V557" s="21">
        <f t="shared" si="274"/>
        <v>0</v>
      </c>
      <c r="W557" s="21">
        <f t="shared" si="274"/>
        <v>0</v>
      </c>
      <c r="X557" s="21">
        <f t="shared" si="274"/>
        <v>0</v>
      </c>
      <c r="Y557" s="22">
        <f t="shared" si="248"/>
        <v>0</v>
      </c>
      <c r="Z557" s="13">
        <f t="shared" si="249"/>
        <v>0</v>
      </c>
      <c r="AA557" s="23">
        <f t="shared" si="250"/>
        <v>0</v>
      </c>
      <c r="AB557" s="23">
        <f t="shared" si="251"/>
        <v>0</v>
      </c>
      <c r="AC557" s="23">
        <f t="shared" si="252"/>
        <v>0</v>
      </c>
      <c r="AD557" s="24">
        <f t="shared" si="253"/>
        <v>0</v>
      </c>
      <c r="AE557" s="25">
        <f>IFERROR(VLOOKUP($B557,'[1]Market Cap'!$G:$I,2,FALSE),"-")</f>
        <v>7603.6735291599998</v>
      </c>
      <c r="AF557" s="20">
        <f t="shared" si="254"/>
        <v>0</v>
      </c>
      <c r="AG557" s="17">
        <f t="shared" si="255"/>
        <v>0</v>
      </c>
      <c r="AH557" s="17">
        <f t="shared" si="256"/>
        <v>0</v>
      </c>
      <c r="AI557" s="17" t="str">
        <f t="shared" si="257"/>
        <v>-</v>
      </c>
      <c r="AJ557" s="26">
        <f>IFERROR(VLOOKUP($B557,'[1]Paste Only'!$D:$AM,26,FALSE),"-")</f>
        <v>3175</v>
      </c>
      <c r="AK557" s="26">
        <f>IFERROR(VLOOKUP($B557,'[1]Paste Only'!$D:$AM,23,FALSE),"-")</f>
        <v>3320</v>
      </c>
      <c r="AL557" s="26">
        <f>IFERROR(VLOOKUP($B557,'[1]Paste Only'!$D:$AM,22,FALSE),"-")</f>
        <v>2570</v>
      </c>
      <c r="AM557" s="21">
        <f t="shared" si="275"/>
        <v>2.1995681382976029E-2</v>
      </c>
      <c r="AN557" s="21">
        <f t="shared" si="275"/>
        <v>6.8669499902828335E-2</v>
      </c>
      <c r="AO557" s="21">
        <f t="shared" si="275"/>
        <v>-0.17274680278606358</v>
      </c>
      <c r="AP557" s="27">
        <f t="shared" si="258"/>
        <v>0</v>
      </c>
      <c r="AQ557" s="27">
        <f t="shared" si="259"/>
        <v>0</v>
      </c>
      <c r="AR557" s="27">
        <f t="shared" si="260"/>
        <v>3106.666748046875</v>
      </c>
      <c r="AS557" s="27">
        <f t="shared" si="261"/>
        <v>3106.666748046875</v>
      </c>
      <c r="AT557" s="27">
        <f t="shared" si="262"/>
        <v>0</v>
      </c>
      <c r="AU557" s="27">
        <f t="shared" si="263"/>
        <v>0</v>
      </c>
      <c r="AV557" s="21">
        <f t="shared" si="264"/>
        <v>0.83333333333333337</v>
      </c>
      <c r="AW557" s="27">
        <f t="shared" si="265"/>
        <v>3106.666748046875</v>
      </c>
      <c r="AX557" s="27">
        <f t="shared" si="266"/>
        <v>3106.666748046875</v>
      </c>
      <c r="AY557" s="27">
        <f t="shared" si="267"/>
        <v>3175</v>
      </c>
      <c r="AZ557" s="21">
        <f t="shared" si="268"/>
        <v>0.293384389766987</v>
      </c>
      <c r="BA557" s="21">
        <f t="shared" si="269"/>
        <v>0.293384389766987</v>
      </c>
      <c r="BB557" s="28">
        <f t="shared" si="270"/>
        <v>3106.666748046875</v>
      </c>
      <c r="BC557" s="28" t="s">
        <v>81</v>
      </c>
      <c r="BD557" s="28" t="s">
        <v>81</v>
      </c>
      <c r="BE557" s="28" t="s">
        <v>81</v>
      </c>
      <c r="BF557" s="28" t="str">
        <f t="shared" si="271"/>
        <v>-</v>
      </c>
      <c r="BG557" s="29">
        <f t="shared" si="272"/>
        <v>0</v>
      </c>
      <c r="BH557" s="29">
        <f t="shared" si="272"/>
        <v>0</v>
      </c>
      <c r="BI557" s="29">
        <f t="shared" si="272"/>
        <v>0</v>
      </c>
      <c r="BJ557" s="29">
        <f t="shared" si="272"/>
        <v>0</v>
      </c>
      <c r="BK557" s="29"/>
      <c r="BL557" s="31"/>
    </row>
    <row r="558" spans="1:64" x14ac:dyDescent="0.25">
      <c r="A558" s="13" t="s">
        <v>1728</v>
      </c>
      <c r="B558" s="13" t="s">
        <v>1729</v>
      </c>
      <c r="C558" s="13" t="s">
        <v>1730</v>
      </c>
      <c r="D558" s="13" t="str">
        <f>IFERROR(VLOOKUP($B558,[1]GICS!$C:$D,2,FALSE),"-")</f>
        <v>Consumer Staples</v>
      </c>
      <c r="E558" s="14">
        <f>IFERROR(IF(VLOOKUP($B558,'[1]Paste Only'!$D:$AM,4,FALSE)="-",VLOOKUP($B558,'[1]Market Cap'!$A:$J,10,FALSE),VLOOKUP($B558,'[1]Paste Only'!$D:$AM,4,FALSE)),"-")</f>
        <v>882.15</v>
      </c>
      <c r="F558" s="14">
        <f>IFERROR(VLOOKUP($B558,'[1]Paste Only'!$D:$AM,5,FALSE),"-")</f>
        <v>977.58331298828125</v>
      </c>
      <c r="G558" s="15">
        <f>IFERROR(VLOOKUP($B558,'[1]Paste Only'!$D:$AM,6,FALSE),"-")</f>
        <v>8</v>
      </c>
      <c r="H558" s="15">
        <f>IFERROR(VLOOKUP($B558,'[1]Paste Only'!$D:$AM,7,FALSE),"-")</f>
        <v>4</v>
      </c>
      <c r="I558" s="15">
        <f>IFERROR(VLOOKUP($B558,'[1]Paste Only'!$D:$AM,8,FALSE),"-")</f>
        <v>0</v>
      </c>
      <c r="J558" s="16"/>
      <c r="K558" s="16"/>
      <c r="L558" s="14">
        <f>IFERROR(VLOOKUP($B558,'[1]Paste Only'!$D:$AM,12,FALSE),"-")</f>
        <v>23.241319000000001</v>
      </c>
      <c r="M558" s="14">
        <f>IFERROR(VLOOKUP($B558,'[1]Paste Only'!$D:$AM,15,FALSE),"-")</f>
        <v>30.878666666666668</v>
      </c>
      <c r="N558" s="17"/>
      <c r="O558" s="18"/>
      <c r="P558" s="19">
        <f t="shared" si="273"/>
        <v>0.32861076717146154</v>
      </c>
      <c r="Q558" s="20">
        <f t="shared" si="246"/>
        <v>0.1081826367264993</v>
      </c>
      <c r="R558" s="13">
        <f t="shared" si="247"/>
        <v>12</v>
      </c>
      <c r="S558" s="13" t="str">
        <f>IFERROR(VLOOKUP($B558,'[1]Market Cap'!$G:$I,3,FALSE),"-")</f>
        <v>Small Cap</v>
      </c>
      <c r="T558" s="13"/>
      <c r="U558" s="13"/>
      <c r="V558" s="21">
        <f t="shared" si="274"/>
        <v>0</v>
      </c>
      <c r="W558" s="21">
        <f t="shared" si="274"/>
        <v>0</v>
      </c>
      <c r="X558" s="21">
        <f t="shared" si="274"/>
        <v>0</v>
      </c>
      <c r="Y558" s="22">
        <f t="shared" si="248"/>
        <v>0</v>
      </c>
      <c r="Z558" s="13">
        <f t="shared" si="249"/>
        <v>0</v>
      </c>
      <c r="AA558" s="23">
        <f t="shared" si="250"/>
        <v>0</v>
      </c>
      <c r="AB558" s="23">
        <f t="shared" si="251"/>
        <v>0</v>
      </c>
      <c r="AC558" s="23">
        <f t="shared" si="252"/>
        <v>0</v>
      </c>
      <c r="AD558" s="24">
        <f t="shared" si="253"/>
        <v>0</v>
      </c>
      <c r="AE558" s="25">
        <f>IFERROR(VLOOKUP($B558,'[1]Market Cap'!$G:$I,2,FALSE),"-")</f>
        <v>11779.186634399999</v>
      </c>
      <c r="AF558" s="20">
        <f t="shared" si="254"/>
        <v>0</v>
      </c>
      <c r="AG558" s="17">
        <f t="shared" si="255"/>
        <v>0</v>
      </c>
      <c r="AH558" s="17">
        <f t="shared" si="256"/>
        <v>0</v>
      </c>
      <c r="AI558" s="17" t="str">
        <f t="shared" si="257"/>
        <v>-</v>
      </c>
      <c r="AJ558" s="26">
        <f>IFERROR(VLOOKUP($B558,'[1]Paste Only'!$D:$AM,26,FALSE),"-")</f>
        <v>977</v>
      </c>
      <c r="AK558" s="26">
        <f>IFERROR(VLOOKUP($B558,'[1]Paste Only'!$D:$AM,23,FALSE),"-")</f>
        <v>1203</v>
      </c>
      <c r="AL558" s="26">
        <f>IFERROR(VLOOKUP($B558,'[1]Paste Only'!$D:$AM,22,FALSE),"-")</f>
        <v>788</v>
      </c>
      <c r="AM558" s="21">
        <f t="shared" si="275"/>
        <v>-5.9668877376617413E-4</v>
      </c>
      <c r="AN558" s="21">
        <f t="shared" si="275"/>
        <v>0.23058565343414461</v>
      </c>
      <c r="AO558" s="21">
        <f t="shared" si="275"/>
        <v>-0.19393059442551452</v>
      </c>
      <c r="AP558" s="27">
        <f t="shared" si="258"/>
        <v>0</v>
      </c>
      <c r="AQ558" s="27">
        <f t="shared" si="259"/>
        <v>0</v>
      </c>
      <c r="AR558" s="27">
        <f t="shared" si="260"/>
        <v>977.58331298828125</v>
      </c>
      <c r="AS558" s="27">
        <f t="shared" si="261"/>
        <v>977.58331298828125</v>
      </c>
      <c r="AT558" s="27">
        <f t="shared" si="262"/>
        <v>0</v>
      </c>
      <c r="AU558" s="27">
        <f t="shared" si="263"/>
        <v>0</v>
      </c>
      <c r="AV558" s="21">
        <f t="shared" si="264"/>
        <v>0.66666666666666663</v>
      </c>
      <c r="AW558" s="27">
        <f t="shared" si="265"/>
        <v>977.58331298828125</v>
      </c>
      <c r="AX558" s="27">
        <f t="shared" si="266"/>
        <v>977.58331298828125</v>
      </c>
      <c r="AY558" s="27">
        <f t="shared" si="267"/>
        <v>977</v>
      </c>
      <c r="AZ558" s="21">
        <f t="shared" si="268"/>
        <v>0.10752139658788185</v>
      </c>
      <c r="BA558" s="21">
        <f t="shared" si="269"/>
        <v>0.10752139658788185</v>
      </c>
      <c r="BB558" s="28">
        <f t="shared" si="270"/>
        <v>977.58331298828125</v>
      </c>
      <c r="BC558" s="28" t="s">
        <v>81</v>
      </c>
      <c r="BD558" s="28" t="s">
        <v>81</v>
      </c>
      <c r="BE558" s="28" t="s">
        <v>81</v>
      </c>
      <c r="BF558" s="28" t="str">
        <f t="shared" si="271"/>
        <v>-</v>
      </c>
      <c r="BG558" s="29">
        <f t="shared" si="272"/>
        <v>0</v>
      </c>
      <c r="BH558" s="29">
        <f t="shared" si="272"/>
        <v>0</v>
      </c>
      <c r="BI558" s="29">
        <f t="shared" si="272"/>
        <v>0</v>
      </c>
      <c r="BJ558" s="29">
        <f t="shared" si="272"/>
        <v>0</v>
      </c>
      <c r="BK558" s="29"/>
    </row>
    <row r="559" spans="1:64" x14ac:dyDescent="0.25">
      <c r="A559" s="13" t="s">
        <v>1731</v>
      </c>
      <c r="B559" s="13" t="s">
        <v>1732</v>
      </c>
      <c r="C559" s="13" t="s">
        <v>1733</v>
      </c>
      <c r="D559" s="13" t="str">
        <f>IFERROR(VLOOKUP($B559,[1]GICS!$C:$D,2,FALSE),"-")</f>
        <v>Materials</v>
      </c>
      <c r="E559" s="14">
        <f>IFERROR(IF(VLOOKUP($B559,'[1]Paste Only'!$D:$AM,4,FALSE)="-",VLOOKUP($B559,'[1]Market Cap'!$A:$J,10,FALSE),VLOOKUP($B559,'[1]Paste Only'!$D:$AM,4,FALSE)),"-")</f>
        <v>203.25</v>
      </c>
      <c r="F559" s="14">
        <f>IFERROR(VLOOKUP($B559,'[1]Paste Only'!$D:$AM,5,FALSE),"-")</f>
        <v>175</v>
      </c>
      <c r="G559" s="15">
        <f>IFERROR(VLOOKUP($B559,'[1]Paste Only'!$D:$AM,6,FALSE),"-")</f>
        <v>0</v>
      </c>
      <c r="H559" s="15">
        <f>IFERROR(VLOOKUP($B559,'[1]Paste Only'!$D:$AM,7,FALSE),"-")</f>
        <v>0</v>
      </c>
      <c r="I559" s="15">
        <f>IFERROR(VLOOKUP($B559,'[1]Paste Only'!$D:$AM,8,FALSE),"-")</f>
        <v>1</v>
      </c>
      <c r="J559" s="16"/>
      <c r="K559" s="16"/>
      <c r="L559" s="14">
        <f>IFERROR(VLOOKUP($B559,'[1]Paste Only'!$D:$AM,12,FALSE),"-")</f>
        <v>14.83</v>
      </c>
      <c r="M559" s="14">
        <f>IFERROR(VLOOKUP($B559,'[1]Paste Only'!$D:$AM,15,FALSE),"-")</f>
        <v>15.581034482758621</v>
      </c>
      <c r="N559" s="17"/>
      <c r="O559" s="18"/>
      <c r="P559" s="19">
        <f t="shared" si="273"/>
        <v>5.0642918594647313E-2</v>
      </c>
      <c r="Q559" s="20">
        <f t="shared" si="246"/>
        <v>-0.13899138991389914</v>
      </c>
      <c r="R559" s="13">
        <f t="shared" si="247"/>
        <v>1</v>
      </c>
      <c r="S559" s="13" t="str">
        <f>IFERROR(VLOOKUP($B559,'[1]Market Cap'!$G:$I,3,FALSE),"-")</f>
        <v>Small Cap</v>
      </c>
      <c r="T559" s="13"/>
      <c r="U559" s="13"/>
      <c r="V559" s="21">
        <f t="shared" si="274"/>
        <v>0</v>
      </c>
      <c r="W559" s="21">
        <f t="shared" si="274"/>
        <v>0</v>
      </c>
      <c r="X559" s="21">
        <f t="shared" si="274"/>
        <v>0</v>
      </c>
      <c r="Y559" s="22">
        <f t="shared" si="248"/>
        <v>0</v>
      </c>
      <c r="Z559" s="13">
        <f t="shared" si="249"/>
        <v>0</v>
      </c>
      <c r="AA559" s="23">
        <f t="shared" si="250"/>
        <v>0</v>
      </c>
      <c r="AB559" s="23">
        <f t="shared" si="251"/>
        <v>0</v>
      </c>
      <c r="AC559" s="23">
        <f t="shared" si="252"/>
        <v>0</v>
      </c>
      <c r="AD559" s="24">
        <f t="shared" si="253"/>
        <v>0</v>
      </c>
      <c r="AE559" s="25">
        <f>IFERROR(VLOOKUP($B559,'[1]Market Cap'!$G:$I,2,FALSE),"-")</f>
        <v>8099.0557972500001</v>
      </c>
      <c r="AF559" s="20">
        <f t="shared" si="254"/>
        <v>0</v>
      </c>
      <c r="AG559" s="17">
        <f t="shared" si="255"/>
        <v>1</v>
      </c>
      <c r="AH559" s="17">
        <f t="shared" si="256"/>
        <v>0</v>
      </c>
      <c r="AI559" s="17" t="str">
        <f t="shared" si="257"/>
        <v>-</v>
      </c>
      <c r="AJ559" s="26">
        <f>IFERROR(VLOOKUP($B559,'[1]Paste Only'!$D:$AM,26,FALSE),"-")</f>
        <v>175</v>
      </c>
      <c r="AK559" s="26">
        <f>IFERROR(VLOOKUP($B559,'[1]Paste Only'!$D:$AM,23,FALSE),"-")</f>
        <v>175</v>
      </c>
      <c r="AL559" s="26">
        <f>IFERROR(VLOOKUP($B559,'[1]Paste Only'!$D:$AM,22,FALSE),"-")</f>
        <v>175</v>
      </c>
      <c r="AM559" s="21">
        <f t="shared" si="275"/>
        <v>0</v>
      </c>
      <c r="AN559" s="21">
        <f t="shared" si="275"/>
        <v>0</v>
      </c>
      <c r="AO559" s="21">
        <f t="shared" si="275"/>
        <v>0</v>
      </c>
      <c r="AP559" s="27">
        <f t="shared" si="258"/>
        <v>0</v>
      </c>
      <c r="AQ559" s="27">
        <f t="shared" si="259"/>
        <v>0</v>
      </c>
      <c r="AR559" s="27">
        <f t="shared" si="260"/>
        <v>175</v>
      </c>
      <c r="AS559" s="27">
        <f t="shared" si="261"/>
        <v>175</v>
      </c>
      <c r="AT559" s="27">
        <f t="shared" si="262"/>
        <v>0</v>
      </c>
      <c r="AU559" s="27">
        <f t="shared" si="263"/>
        <v>0</v>
      </c>
      <c r="AV559" s="21">
        <f t="shared" si="264"/>
        <v>0</v>
      </c>
      <c r="AW559" s="27">
        <f t="shared" si="265"/>
        <v>175</v>
      </c>
      <c r="AX559" s="27">
        <f t="shared" si="266"/>
        <v>175</v>
      </c>
      <c r="AY559" s="27">
        <f t="shared" si="267"/>
        <v>175</v>
      </c>
      <c r="AZ559" s="21">
        <f t="shared" si="268"/>
        <v>-0.13899138991389914</v>
      </c>
      <c r="BA559" s="21">
        <f t="shared" si="269"/>
        <v>-0.13899138991389914</v>
      </c>
      <c r="BB559" s="28">
        <f t="shared" si="270"/>
        <v>175</v>
      </c>
      <c r="BC559" s="28" t="s">
        <v>81</v>
      </c>
      <c r="BD559" s="28" t="s">
        <v>81</v>
      </c>
      <c r="BE559" s="28" t="s">
        <v>81</v>
      </c>
      <c r="BF559" s="28" t="str">
        <f t="shared" si="271"/>
        <v>-</v>
      </c>
      <c r="BG559" s="29">
        <f t="shared" si="272"/>
        <v>0</v>
      </c>
      <c r="BH559" s="29">
        <f t="shared" si="272"/>
        <v>0</v>
      </c>
      <c r="BI559" s="29">
        <f t="shared" si="272"/>
        <v>0</v>
      </c>
      <c r="BJ559" s="29">
        <f t="shared" si="272"/>
        <v>0</v>
      </c>
      <c r="BK559" s="29"/>
    </row>
    <row r="560" spans="1:64" x14ac:dyDescent="0.25">
      <c r="A560" s="13" t="s">
        <v>1734</v>
      </c>
      <c r="B560" s="13" t="s">
        <v>1735</v>
      </c>
      <c r="C560" s="13" t="s">
        <v>1736</v>
      </c>
      <c r="D560" s="13" t="str">
        <f>IFERROR(VLOOKUP($B560,[1]GICS!$C:$D,2,FALSE),"-")</f>
        <v>Consumer Discretionary</v>
      </c>
      <c r="E560" s="14">
        <f>IFERROR(IF(VLOOKUP($B560,'[1]Paste Only'!$D:$AM,4,FALSE)="-",VLOOKUP($B560,'[1]Market Cap'!$A:$J,10,FALSE),VLOOKUP($B560,'[1]Paste Only'!$D:$AM,4,FALSE)),"-")</f>
        <v>197.65</v>
      </c>
      <c r="F560" s="14" t="str">
        <f>IFERROR(VLOOKUP($B560,'[1]Paste Only'!$D:$AM,5,FALSE),"-")</f>
        <v>-</v>
      </c>
      <c r="G560" s="15">
        <f>IFERROR(VLOOKUP($B560,'[1]Paste Only'!$D:$AM,6,FALSE),"-")</f>
        <v>0</v>
      </c>
      <c r="H560" s="15">
        <f>IFERROR(VLOOKUP($B560,'[1]Paste Only'!$D:$AM,7,FALSE),"-")</f>
        <v>0</v>
      </c>
      <c r="I560" s="15">
        <f>IFERROR(VLOOKUP($B560,'[1]Paste Only'!$D:$AM,8,FALSE),"-")</f>
        <v>0</v>
      </c>
      <c r="J560" s="16"/>
      <c r="K560" s="16"/>
      <c r="L560" s="14">
        <f>IFERROR(VLOOKUP($B560,'[1]Paste Only'!$D:$AM,12,FALSE),"-")</f>
        <v>0.81</v>
      </c>
      <c r="M560" s="14" t="str">
        <f>IFERROR(VLOOKUP($B560,'[1]Paste Only'!$D:$AM,15,FALSE),"-")</f>
        <v>-</v>
      </c>
      <c r="N560" s="17"/>
      <c r="O560" s="18"/>
      <c r="P560" s="19">
        <f t="shared" si="273"/>
        <v>0</v>
      </c>
      <c r="Q560" s="20">
        <f t="shared" si="246"/>
        <v>0</v>
      </c>
      <c r="R560" s="13">
        <f t="shared" si="247"/>
        <v>0</v>
      </c>
      <c r="S560" s="13" t="str">
        <f>IFERROR(VLOOKUP($B560,'[1]Market Cap'!$G:$I,3,FALSE),"-")</f>
        <v>Small Cap</v>
      </c>
      <c r="T560" s="13"/>
      <c r="U560" s="13"/>
      <c r="V560" s="21">
        <f t="shared" si="274"/>
        <v>0</v>
      </c>
      <c r="W560" s="21">
        <f t="shared" si="274"/>
        <v>0</v>
      </c>
      <c r="X560" s="21">
        <f t="shared" si="274"/>
        <v>0</v>
      </c>
      <c r="Y560" s="22">
        <f t="shared" si="248"/>
        <v>0</v>
      </c>
      <c r="Z560" s="13">
        <f t="shared" si="249"/>
        <v>0</v>
      </c>
      <c r="AA560" s="23">
        <f t="shared" si="250"/>
        <v>0</v>
      </c>
      <c r="AB560" s="23">
        <f t="shared" si="251"/>
        <v>0</v>
      </c>
      <c r="AC560" s="23">
        <f t="shared" si="252"/>
        <v>0</v>
      </c>
      <c r="AD560" s="24">
        <f t="shared" si="253"/>
        <v>0</v>
      </c>
      <c r="AE560" s="25">
        <f>IFERROR(VLOOKUP($B560,'[1]Market Cap'!$G:$I,2,FALSE),"-")</f>
        <v>5835.8130896350003</v>
      </c>
      <c r="AF560" s="20">
        <f t="shared" si="254"/>
        <v>0</v>
      </c>
      <c r="AG560" s="17">
        <f t="shared" si="255"/>
        <v>0</v>
      </c>
      <c r="AH560" s="17">
        <f t="shared" si="256"/>
        <v>0</v>
      </c>
      <c r="AI560" s="17" t="str">
        <f t="shared" si="257"/>
        <v>-</v>
      </c>
      <c r="AJ560" s="26" t="str">
        <f>IFERROR(VLOOKUP($B560,'[1]Paste Only'!$D:$AM,26,FALSE),"-")</f>
        <v>-</v>
      </c>
      <c r="AK560" s="26" t="str">
        <f>IFERROR(VLOOKUP($B560,'[1]Paste Only'!$D:$AM,23,FALSE),"-")</f>
        <v>-</v>
      </c>
      <c r="AL560" s="26" t="str">
        <f>IFERROR(VLOOKUP($B560,'[1]Paste Only'!$D:$AM,22,FALSE),"-")</f>
        <v>-</v>
      </c>
      <c r="AM560" s="21" t="str">
        <f t="shared" si="275"/>
        <v>-</v>
      </c>
      <c r="AN560" s="21" t="str">
        <f t="shared" si="275"/>
        <v>-</v>
      </c>
      <c r="AO560" s="21" t="str">
        <f t="shared" si="275"/>
        <v>-</v>
      </c>
      <c r="AP560" s="27">
        <f t="shared" si="258"/>
        <v>0</v>
      </c>
      <c r="AQ560" s="27" t="str">
        <f t="shared" si="259"/>
        <v>-</v>
      </c>
      <c r="AR560" s="27" t="str">
        <f t="shared" si="260"/>
        <v>-</v>
      </c>
      <c r="AS560" s="27">
        <f t="shared" si="261"/>
        <v>0</v>
      </c>
      <c r="AT560" s="27">
        <f t="shared" si="262"/>
        <v>0</v>
      </c>
      <c r="AU560" s="27">
        <f t="shared" si="263"/>
        <v>0</v>
      </c>
      <c r="AV560" s="21" t="str">
        <f t="shared" si="264"/>
        <v>0</v>
      </c>
      <c r="AW560" s="27">
        <f t="shared" si="265"/>
        <v>0</v>
      </c>
      <c r="AX560" s="27" t="str">
        <f t="shared" si="266"/>
        <v>-</v>
      </c>
      <c r="AY560" s="27" t="str">
        <f t="shared" si="267"/>
        <v>-</v>
      </c>
      <c r="AZ560" s="21" t="str">
        <f t="shared" si="268"/>
        <v>-</v>
      </c>
      <c r="BA560" s="21" t="str">
        <f t="shared" si="269"/>
        <v>-</v>
      </c>
      <c r="BB560" s="28" t="str">
        <f t="shared" si="270"/>
        <v>-</v>
      </c>
      <c r="BC560" s="28" t="s">
        <v>81</v>
      </c>
      <c r="BD560" s="28" t="s">
        <v>81</v>
      </c>
      <c r="BE560" s="28" t="s">
        <v>81</v>
      </c>
      <c r="BF560" s="28" t="str">
        <f t="shared" si="271"/>
        <v>-</v>
      </c>
      <c r="BG560" s="29">
        <f t="shared" si="272"/>
        <v>0</v>
      </c>
      <c r="BH560" s="29">
        <f t="shared" si="272"/>
        <v>0</v>
      </c>
      <c r="BI560" s="29">
        <f t="shared" si="272"/>
        <v>0</v>
      </c>
      <c r="BJ560" s="29">
        <f t="shared" si="272"/>
        <v>0</v>
      </c>
      <c r="BK560" s="29"/>
    </row>
    <row r="561" spans="1:63" x14ac:dyDescent="0.25">
      <c r="A561" s="13" t="s">
        <v>1737</v>
      </c>
      <c r="B561" s="13" t="s">
        <v>1738</v>
      </c>
      <c r="C561" s="13" t="s">
        <v>1739</v>
      </c>
      <c r="D561" s="13" t="str">
        <f>IFERROR(VLOOKUP($B561,[1]GICS!$C:$D,2,FALSE),"-")</f>
        <v>Industrials</v>
      </c>
      <c r="E561" s="14">
        <f>IFERROR(IF(VLOOKUP($B561,'[1]Paste Only'!$D:$AM,4,FALSE)="-",VLOOKUP($B561,'[1]Market Cap'!$A:$J,10,FALSE),VLOOKUP($B561,'[1]Paste Only'!$D:$AM,4,FALSE)),"-")</f>
        <v>264.45</v>
      </c>
      <c r="F561" s="14">
        <f>IFERROR(VLOOKUP($B561,'[1]Paste Only'!$D:$AM,5,FALSE),"-")</f>
        <v>379</v>
      </c>
      <c r="G561" s="15">
        <f>IFERROR(VLOOKUP($B561,'[1]Paste Only'!$D:$AM,6,FALSE),"-")</f>
        <v>8</v>
      </c>
      <c r="H561" s="15">
        <f>IFERROR(VLOOKUP($B561,'[1]Paste Only'!$D:$AM,7,FALSE),"-")</f>
        <v>1</v>
      </c>
      <c r="I561" s="15">
        <f>IFERROR(VLOOKUP($B561,'[1]Paste Only'!$D:$AM,8,FALSE),"-")</f>
        <v>0</v>
      </c>
      <c r="J561" s="16"/>
      <c r="K561" s="16"/>
      <c r="L561" s="14">
        <f>IFERROR(VLOOKUP($B561,'[1]Paste Only'!$D:$AM,12,FALSE),"-")</f>
        <v>3.08</v>
      </c>
      <c r="M561" s="14">
        <f>IFERROR(VLOOKUP($B561,'[1]Paste Only'!$D:$AM,15,FALSE),"-")</f>
        <v>16.590425287356322</v>
      </c>
      <c r="N561" s="17"/>
      <c r="O561" s="18"/>
      <c r="P561" s="19">
        <f t="shared" si="273"/>
        <v>4.3865017166741307</v>
      </c>
      <c r="Q561" s="20">
        <f t="shared" si="246"/>
        <v>0.43316316884099071</v>
      </c>
      <c r="R561" s="13">
        <f t="shared" si="247"/>
        <v>9</v>
      </c>
      <c r="S561" s="13" t="str">
        <f>IFERROR(VLOOKUP($B561,'[1]Market Cap'!$G:$I,3,FALSE),"-")</f>
        <v>Small Cap</v>
      </c>
      <c r="T561" s="13"/>
      <c r="U561" s="13"/>
      <c r="V561" s="21">
        <f t="shared" si="274"/>
        <v>0</v>
      </c>
      <c r="W561" s="21">
        <f t="shared" si="274"/>
        <v>0</v>
      </c>
      <c r="X561" s="21">
        <f t="shared" si="274"/>
        <v>0</v>
      </c>
      <c r="Y561" s="22">
        <f t="shared" si="248"/>
        <v>0</v>
      </c>
      <c r="Z561" s="13">
        <f t="shared" si="249"/>
        <v>0</v>
      </c>
      <c r="AA561" s="23">
        <f t="shared" si="250"/>
        <v>0</v>
      </c>
      <c r="AB561" s="23">
        <f t="shared" si="251"/>
        <v>0</v>
      </c>
      <c r="AC561" s="23">
        <f t="shared" si="252"/>
        <v>0</v>
      </c>
      <c r="AD561" s="24">
        <f t="shared" si="253"/>
        <v>0</v>
      </c>
      <c r="AE561" s="25">
        <f>IFERROR(VLOOKUP($B561,'[1]Market Cap'!$G:$I,2,FALSE),"-")</f>
        <v>3942.5502862799999</v>
      </c>
      <c r="AF561" s="20">
        <f t="shared" si="254"/>
        <v>0</v>
      </c>
      <c r="AG561" s="17">
        <f t="shared" si="255"/>
        <v>0</v>
      </c>
      <c r="AH561" s="17">
        <f t="shared" si="256"/>
        <v>0</v>
      </c>
      <c r="AI561" s="17" t="str">
        <f t="shared" si="257"/>
        <v>-</v>
      </c>
      <c r="AJ561" s="26">
        <f>IFERROR(VLOOKUP($B561,'[1]Paste Only'!$D:$AM,26,FALSE),"-")</f>
        <v>372.5</v>
      </c>
      <c r="AK561" s="26">
        <f>IFERROR(VLOOKUP($B561,'[1]Paste Only'!$D:$AM,23,FALSE),"-")</f>
        <v>453</v>
      </c>
      <c r="AL561" s="26">
        <f>IFERROR(VLOOKUP($B561,'[1]Paste Only'!$D:$AM,22,FALSE),"-")</f>
        <v>334</v>
      </c>
      <c r="AM561" s="21">
        <f t="shared" si="275"/>
        <v>-1.715039577836408E-2</v>
      </c>
      <c r="AN561" s="21">
        <f t="shared" si="275"/>
        <v>0.19525065963060695</v>
      </c>
      <c r="AO561" s="21">
        <f t="shared" si="275"/>
        <v>-0.1187335092348285</v>
      </c>
      <c r="AP561" s="27">
        <f t="shared" si="258"/>
        <v>0</v>
      </c>
      <c r="AQ561" s="27">
        <f t="shared" si="259"/>
        <v>0</v>
      </c>
      <c r="AR561" s="27">
        <f t="shared" si="260"/>
        <v>379</v>
      </c>
      <c r="AS561" s="27">
        <f t="shared" si="261"/>
        <v>379</v>
      </c>
      <c r="AT561" s="27">
        <f t="shared" si="262"/>
        <v>0</v>
      </c>
      <c r="AU561" s="27">
        <f t="shared" si="263"/>
        <v>0</v>
      </c>
      <c r="AV561" s="21">
        <f t="shared" si="264"/>
        <v>0.88888888888888884</v>
      </c>
      <c r="AW561" s="27">
        <f t="shared" si="265"/>
        <v>379</v>
      </c>
      <c r="AX561" s="27">
        <f t="shared" si="266"/>
        <v>379</v>
      </c>
      <c r="AY561" s="27">
        <f t="shared" si="267"/>
        <v>379</v>
      </c>
      <c r="AZ561" s="21">
        <f t="shared" si="268"/>
        <v>0.43316316884099071</v>
      </c>
      <c r="BA561" s="21">
        <f t="shared" si="269"/>
        <v>0.43316316884099071</v>
      </c>
      <c r="BB561" s="28">
        <f t="shared" si="270"/>
        <v>379</v>
      </c>
      <c r="BC561" s="28" t="s">
        <v>81</v>
      </c>
      <c r="BD561" s="28" t="s">
        <v>81</v>
      </c>
      <c r="BE561" s="28" t="s">
        <v>81</v>
      </c>
      <c r="BF561" s="28" t="str">
        <f t="shared" si="271"/>
        <v>-</v>
      </c>
      <c r="BG561" s="29">
        <f t="shared" si="272"/>
        <v>0</v>
      </c>
      <c r="BH561" s="29">
        <f t="shared" si="272"/>
        <v>0</v>
      </c>
      <c r="BI561" s="29">
        <f t="shared" si="272"/>
        <v>0</v>
      </c>
      <c r="BJ561" s="29">
        <f t="shared" si="272"/>
        <v>0</v>
      </c>
      <c r="BK561" s="29"/>
    </row>
    <row r="562" spans="1:63" x14ac:dyDescent="0.25">
      <c r="A562" s="13" t="s">
        <v>1740</v>
      </c>
      <c r="B562" s="13" t="s">
        <v>1741</v>
      </c>
      <c r="C562" s="13" t="s">
        <v>1742</v>
      </c>
      <c r="D562" s="13" t="str">
        <f>IFERROR(VLOOKUP($B562,[1]GICS!$C:$D,2,FALSE),"-")</f>
        <v>Financials</v>
      </c>
      <c r="E562" s="14">
        <f>IFERROR(IF(VLOOKUP($B562,'[1]Paste Only'!$D:$AM,4,FALSE)="-",VLOOKUP($B562,'[1]Market Cap'!$A:$J,10,FALSE),VLOOKUP($B562,'[1]Paste Only'!$D:$AM,4,FALSE)),"-")</f>
        <v>432.55</v>
      </c>
      <c r="F562" s="14" t="str">
        <f>IFERROR(VLOOKUP($B562,'[1]Paste Only'!$D:$AM,5,FALSE),"-")</f>
        <v>-</v>
      </c>
      <c r="G562" s="15">
        <f>IFERROR(VLOOKUP($B562,'[1]Paste Only'!$D:$AM,6,FALSE),"-")</f>
        <v>0</v>
      </c>
      <c r="H562" s="15">
        <f>IFERROR(VLOOKUP($B562,'[1]Paste Only'!$D:$AM,7,FALSE),"-")</f>
        <v>0</v>
      </c>
      <c r="I562" s="15">
        <f>IFERROR(VLOOKUP($B562,'[1]Paste Only'!$D:$AM,8,FALSE),"-")</f>
        <v>0</v>
      </c>
      <c r="J562" s="16"/>
      <c r="K562" s="16"/>
      <c r="L562" s="14">
        <f>IFERROR(VLOOKUP($B562,'[1]Paste Only'!$D:$AM,12,FALSE),"-")</f>
        <v>75.8</v>
      </c>
      <c r="M562" s="14" t="str">
        <f>IFERROR(VLOOKUP($B562,'[1]Paste Only'!$D:$AM,15,FALSE),"-")</f>
        <v>-</v>
      </c>
      <c r="N562" s="17"/>
      <c r="O562" s="18"/>
      <c r="P562" s="19">
        <f t="shared" si="273"/>
        <v>0</v>
      </c>
      <c r="Q562" s="20">
        <f t="shared" si="246"/>
        <v>0</v>
      </c>
      <c r="R562" s="13">
        <f t="shared" si="247"/>
        <v>0</v>
      </c>
      <c r="S562" s="13" t="str">
        <f>IFERROR(VLOOKUP($B562,'[1]Market Cap'!$G:$I,3,FALSE),"-")</f>
        <v>Small Cap</v>
      </c>
      <c r="T562" s="13"/>
      <c r="U562" s="13"/>
      <c r="V562" s="21">
        <f t="shared" si="274"/>
        <v>0</v>
      </c>
      <c r="W562" s="21">
        <f t="shared" si="274"/>
        <v>0</v>
      </c>
      <c r="X562" s="21">
        <f t="shared" si="274"/>
        <v>0</v>
      </c>
      <c r="Y562" s="22">
        <f t="shared" si="248"/>
        <v>0</v>
      </c>
      <c r="Z562" s="13">
        <f t="shared" si="249"/>
        <v>0</v>
      </c>
      <c r="AA562" s="23">
        <f t="shared" si="250"/>
        <v>0</v>
      </c>
      <c r="AB562" s="23">
        <f t="shared" si="251"/>
        <v>0</v>
      </c>
      <c r="AC562" s="23">
        <f t="shared" si="252"/>
        <v>0</v>
      </c>
      <c r="AD562" s="24">
        <f t="shared" si="253"/>
        <v>0</v>
      </c>
      <c r="AE562" s="25">
        <f>IFERROR(VLOOKUP($B562,'[1]Market Cap'!$G:$I,2,FALSE),"-")</f>
        <v>6849.4921427700001</v>
      </c>
      <c r="AF562" s="20">
        <f t="shared" si="254"/>
        <v>0</v>
      </c>
      <c r="AG562" s="17">
        <f t="shared" si="255"/>
        <v>0</v>
      </c>
      <c r="AH562" s="17">
        <f t="shared" si="256"/>
        <v>0</v>
      </c>
      <c r="AI562" s="17" t="str">
        <f t="shared" si="257"/>
        <v>-</v>
      </c>
      <c r="AJ562" s="26" t="str">
        <f>IFERROR(VLOOKUP($B562,'[1]Paste Only'!$D:$AM,26,FALSE),"-")</f>
        <v>-</v>
      </c>
      <c r="AK562" s="26" t="str">
        <f>IFERROR(VLOOKUP($B562,'[1]Paste Only'!$D:$AM,23,FALSE),"-")</f>
        <v>-</v>
      </c>
      <c r="AL562" s="26" t="str">
        <f>IFERROR(VLOOKUP($B562,'[1]Paste Only'!$D:$AM,22,FALSE),"-")</f>
        <v>-</v>
      </c>
      <c r="AM562" s="21" t="str">
        <f t="shared" si="275"/>
        <v>-</v>
      </c>
      <c r="AN562" s="21" t="str">
        <f t="shared" si="275"/>
        <v>-</v>
      </c>
      <c r="AO562" s="21" t="str">
        <f t="shared" si="275"/>
        <v>-</v>
      </c>
      <c r="AP562" s="27">
        <f t="shared" si="258"/>
        <v>0</v>
      </c>
      <c r="AQ562" s="27" t="str">
        <f t="shared" si="259"/>
        <v>-</v>
      </c>
      <c r="AR562" s="27" t="str">
        <f t="shared" si="260"/>
        <v>-</v>
      </c>
      <c r="AS562" s="27">
        <f t="shared" si="261"/>
        <v>0</v>
      </c>
      <c r="AT562" s="27">
        <f t="shared" si="262"/>
        <v>0</v>
      </c>
      <c r="AU562" s="27">
        <f t="shared" si="263"/>
        <v>0</v>
      </c>
      <c r="AV562" s="21" t="str">
        <f t="shared" si="264"/>
        <v>0</v>
      </c>
      <c r="AW562" s="27">
        <f t="shared" si="265"/>
        <v>0</v>
      </c>
      <c r="AX562" s="27" t="str">
        <f t="shared" si="266"/>
        <v>-</v>
      </c>
      <c r="AY562" s="27" t="str">
        <f t="shared" si="267"/>
        <v>-</v>
      </c>
      <c r="AZ562" s="21" t="str">
        <f t="shared" si="268"/>
        <v>-</v>
      </c>
      <c r="BA562" s="21" t="str">
        <f t="shared" si="269"/>
        <v>-</v>
      </c>
      <c r="BB562" s="28" t="str">
        <f t="shared" si="270"/>
        <v>-</v>
      </c>
      <c r="BC562" s="28" t="s">
        <v>81</v>
      </c>
      <c r="BD562" s="28" t="s">
        <v>81</v>
      </c>
      <c r="BE562" s="28" t="s">
        <v>81</v>
      </c>
      <c r="BF562" s="28" t="str">
        <f t="shared" si="271"/>
        <v>-</v>
      </c>
      <c r="BG562" s="29">
        <f t="shared" si="272"/>
        <v>0</v>
      </c>
      <c r="BH562" s="29">
        <f t="shared" si="272"/>
        <v>0</v>
      </c>
      <c r="BI562" s="29">
        <f t="shared" si="272"/>
        <v>0</v>
      </c>
      <c r="BJ562" s="29">
        <f t="shared" si="272"/>
        <v>0</v>
      </c>
      <c r="BK562" s="29"/>
    </row>
    <row r="563" spans="1:63" x14ac:dyDescent="0.25">
      <c r="A563" s="13" t="s">
        <v>1743</v>
      </c>
      <c r="B563" s="13" t="s">
        <v>1744</v>
      </c>
      <c r="C563" s="13" t="s">
        <v>1745</v>
      </c>
      <c r="D563" s="13" t="str">
        <f>IFERROR(VLOOKUP($B563,[1]GICS!$C:$D,2,FALSE),"-")</f>
        <v>Consumer Discretionary</v>
      </c>
      <c r="E563" s="14">
        <f>IFERROR(IF(VLOOKUP($B563,'[1]Paste Only'!$D:$AM,4,FALSE)="-",VLOOKUP($B563,'[1]Market Cap'!$A:$J,10,FALSE),VLOOKUP($B563,'[1]Paste Only'!$D:$AM,4,FALSE)),"-")</f>
        <v>600.5</v>
      </c>
      <c r="F563" s="14">
        <f>IFERROR(VLOOKUP($B563,'[1]Paste Only'!$D:$AM,5,FALSE),"-")</f>
        <v>594.4000244140625</v>
      </c>
      <c r="G563" s="15">
        <f>IFERROR(VLOOKUP($B563,'[1]Paste Only'!$D:$AM,6,FALSE),"-")</f>
        <v>3</v>
      </c>
      <c r="H563" s="15">
        <f>IFERROR(VLOOKUP($B563,'[1]Paste Only'!$D:$AM,7,FALSE),"-")</f>
        <v>0</v>
      </c>
      <c r="I563" s="15">
        <f>IFERROR(VLOOKUP($B563,'[1]Paste Only'!$D:$AM,8,FALSE),"-")</f>
        <v>2</v>
      </c>
      <c r="J563" s="16"/>
      <c r="K563" s="16"/>
      <c r="L563" s="14">
        <f>IFERROR(VLOOKUP($B563,'[1]Paste Only'!$D:$AM,12,FALSE),"-")</f>
        <v>4.01</v>
      </c>
      <c r="M563" s="14">
        <f>IFERROR(VLOOKUP($B563,'[1]Paste Only'!$D:$AM,15,FALSE),"-")</f>
        <v>26.534275862068966</v>
      </c>
      <c r="N563" s="17"/>
      <c r="O563" s="18"/>
      <c r="P563" s="19">
        <f t="shared" si="273"/>
        <v>5.617026399518446</v>
      </c>
      <c r="Q563" s="20">
        <f t="shared" si="246"/>
        <v>-1.0158160842527075E-2</v>
      </c>
      <c r="R563" s="13">
        <f t="shared" si="247"/>
        <v>5</v>
      </c>
      <c r="S563" s="13" t="str">
        <f>IFERROR(VLOOKUP($B563,'[1]Market Cap'!$G:$I,3,FALSE),"-")</f>
        <v>Small Cap</v>
      </c>
      <c r="T563" s="13"/>
      <c r="U563" s="13"/>
      <c r="V563" s="21">
        <f t="shared" si="274"/>
        <v>0</v>
      </c>
      <c r="W563" s="21">
        <f t="shared" si="274"/>
        <v>0</v>
      </c>
      <c r="X563" s="21">
        <f t="shared" si="274"/>
        <v>0</v>
      </c>
      <c r="Y563" s="22">
        <f t="shared" si="248"/>
        <v>0</v>
      </c>
      <c r="Z563" s="13">
        <f t="shared" si="249"/>
        <v>0</v>
      </c>
      <c r="AA563" s="23">
        <f t="shared" si="250"/>
        <v>0</v>
      </c>
      <c r="AB563" s="23">
        <f t="shared" si="251"/>
        <v>0</v>
      </c>
      <c r="AC563" s="23">
        <f t="shared" si="252"/>
        <v>0</v>
      </c>
      <c r="AD563" s="24">
        <f t="shared" si="253"/>
        <v>0</v>
      </c>
      <c r="AE563" s="25">
        <f>IFERROR(VLOOKUP($B563,'[1]Market Cap'!$G:$I,2,FALSE),"-")</f>
        <v>9174.8233199999995</v>
      </c>
      <c r="AF563" s="20">
        <f t="shared" si="254"/>
        <v>0</v>
      </c>
      <c r="AG563" s="17">
        <f t="shared" si="255"/>
        <v>1</v>
      </c>
      <c r="AH563" s="17">
        <f t="shared" si="256"/>
        <v>0</v>
      </c>
      <c r="AI563" s="17" t="str">
        <f t="shared" si="257"/>
        <v>-</v>
      </c>
      <c r="AJ563" s="26">
        <f>IFERROR(VLOOKUP($B563,'[1]Paste Only'!$D:$AM,26,FALSE),"-")</f>
        <v>587</v>
      </c>
      <c r="AK563" s="26">
        <f>IFERROR(VLOOKUP($B563,'[1]Paste Only'!$D:$AM,23,FALSE),"-")</f>
        <v>725</v>
      </c>
      <c r="AL563" s="26">
        <f>IFERROR(VLOOKUP($B563,'[1]Paste Only'!$D:$AM,22,FALSE),"-")</f>
        <v>480</v>
      </c>
      <c r="AM563" s="21">
        <f t="shared" si="275"/>
        <v>-1.2449569498852564E-2</v>
      </c>
      <c r="AN563" s="21">
        <f t="shared" si="275"/>
        <v>0.21971731194775446</v>
      </c>
      <c r="AO563" s="21">
        <f t="shared" si="275"/>
        <v>-0.19246302105527968</v>
      </c>
      <c r="AP563" s="27">
        <f t="shared" si="258"/>
        <v>0</v>
      </c>
      <c r="AQ563" s="27">
        <f t="shared" si="259"/>
        <v>0</v>
      </c>
      <c r="AR563" s="27">
        <f t="shared" si="260"/>
        <v>594.4000244140625</v>
      </c>
      <c r="AS563" s="27">
        <f t="shared" si="261"/>
        <v>594.4000244140625</v>
      </c>
      <c r="AT563" s="27">
        <f t="shared" si="262"/>
        <v>0</v>
      </c>
      <c r="AU563" s="27">
        <f t="shared" si="263"/>
        <v>0</v>
      </c>
      <c r="AV563" s="21">
        <f t="shared" si="264"/>
        <v>0.6</v>
      </c>
      <c r="AW563" s="27">
        <f t="shared" si="265"/>
        <v>594.4000244140625</v>
      </c>
      <c r="AX563" s="27">
        <f t="shared" si="266"/>
        <v>594.4000244140625</v>
      </c>
      <c r="AY563" s="27">
        <f t="shared" si="267"/>
        <v>594.4000244140625</v>
      </c>
      <c r="AZ563" s="21">
        <f t="shared" si="268"/>
        <v>-1.0158160842527075E-2</v>
      </c>
      <c r="BA563" s="21">
        <f t="shared" si="269"/>
        <v>-1.0158160842527075E-2</v>
      </c>
      <c r="BB563" s="28">
        <f t="shared" si="270"/>
        <v>594.4000244140625</v>
      </c>
      <c r="BC563" s="28" t="s">
        <v>81</v>
      </c>
      <c r="BD563" s="28" t="s">
        <v>81</v>
      </c>
      <c r="BE563" s="28" t="s">
        <v>81</v>
      </c>
      <c r="BF563" s="28" t="str">
        <f t="shared" si="271"/>
        <v>-</v>
      </c>
      <c r="BG563" s="29">
        <f t="shared" si="272"/>
        <v>0</v>
      </c>
      <c r="BH563" s="29">
        <f t="shared" si="272"/>
        <v>0</v>
      </c>
      <c r="BI563" s="29">
        <f t="shared" si="272"/>
        <v>0</v>
      </c>
      <c r="BJ563" s="29">
        <f t="shared" si="272"/>
        <v>0</v>
      </c>
      <c r="BK563" s="29"/>
    </row>
    <row r="564" spans="1:63" x14ac:dyDescent="0.25">
      <c r="A564" s="13" t="s">
        <v>1746</v>
      </c>
      <c r="B564" s="13" t="s">
        <v>1747</v>
      </c>
      <c r="C564" s="13" t="s">
        <v>1748</v>
      </c>
      <c r="D564" s="13" t="str">
        <f>IFERROR(VLOOKUP($B564,[1]GICS!$C:$D,2,FALSE),"-")</f>
        <v>Consumer Discretionary</v>
      </c>
      <c r="E564" s="14">
        <f>IFERROR(IF(VLOOKUP($B564,'[1]Paste Only'!$D:$AM,4,FALSE)="-",VLOOKUP($B564,'[1]Market Cap'!$A:$J,10,FALSE),VLOOKUP($B564,'[1]Paste Only'!$D:$AM,4,FALSE)),"-")</f>
        <v>8.51</v>
      </c>
      <c r="F564" s="14" t="str">
        <f>IFERROR(VLOOKUP($B564,'[1]Paste Only'!$D:$AM,5,FALSE),"-")</f>
        <v>-</v>
      </c>
      <c r="G564" s="15">
        <f>IFERROR(VLOOKUP($B564,'[1]Paste Only'!$D:$AM,6,FALSE),"-")</f>
        <v>0</v>
      </c>
      <c r="H564" s="15">
        <f>IFERROR(VLOOKUP($B564,'[1]Paste Only'!$D:$AM,7,FALSE),"-")</f>
        <v>0</v>
      </c>
      <c r="I564" s="15">
        <f>IFERROR(VLOOKUP($B564,'[1]Paste Only'!$D:$AM,8,FALSE),"-")</f>
        <v>0</v>
      </c>
      <c r="J564" s="16"/>
      <c r="K564" s="16"/>
      <c r="L564" s="14">
        <f>IFERROR(VLOOKUP($B564,'[1]Paste Only'!$D:$AM,12,FALSE),"-")</f>
        <v>0.3</v>
      </c>
      <c r="M564" s="14" t="str">
        <f>IFERROR(VLOOKUP($B564,'[1]Paste Only'!$D:$AM,15,FALSE),"-")</f>
        <v>-</v>
      </c>
      <c r="N564" s="17"/>
      <c r="O564" s="18"/>
      <c r="P564" s="19">
        <f t="shared" si="273"/>
        <v>0</v>
      </c>
      <c r="Q564" s="20">
        <f t="shared" si="246"/>
        <v>0</v>
      </c>
      <c r="R564" s="13">
        <f t="shared" si="247"/>
        <v>0</v>
      </c>
      <c r="S564" s="13" t="str">
        <f>IFERROR(VLOOKUP($B564,'[1]Market Cap'!$G:$I,3,FALSE),"-")</f>
        <v>Small Cap</v>
      </c>
      <c r="T564" s="13"/>
      <c r="U564" s="13"/>
      <c r="V564" s="21">
        <f t="shared" si="274"/>
        <v>0</v>
      </c>
      <c r="W564" s="21">
        <f t="shared" si="274"/>
        <v>0</v>
      </c>
      <c r="X564" s="21">
        <f t="shared" si="274"/>
        <v>0</v>
      </c>
      <c r="Y564" s="22">
        <f t="shared" si="248"/>
        <v>0</v>
      </c>
      <c r="Z564" s="13">
        <f t="shared" si="249"/>
        <v>0</v>
      </c>
      <c r="AA564" s="23">
        <f t="shared" si="250"/>
        <v>0</v>
      </c>
      <c r="AB564" s="23">
        <f t="shared" si="251"/>
        <v>0</v>
      </c>
      <c r="AC564" s="23">
        <f t="shared" si="252"/>
        <v>0</v>
      </c>
      <c r="AD564" s="24">
        <f t="shared" si="253"/>
        <v>0</v>
      </c>
      <c r="AE564" s="25">
        <f>IFERROR(VLOOKUP($B564,'[1]Market Cap'!$G:$I,2,FALSE),"-")</f>
        <v>3122.9862120829998</v>
      </c>
      <c r="AF564" s="20">
        <f t="shared" si="254"/>
        <v>0</v>
      </c>
      <c r="AG564" s="17">
        <f t="shared" si="255"/>
        <v>0</v>
      </c>
      <c r="AH564" s="17">
        <f t="shared" si="256"/>
        <v>0</v>
      </c>
      <c r="AI564" s="17" t="str">
        <f t="shared" si="257"/>
        <v>-</v>
      </c>
      <c r="AJ564" s="26" t="str">
        <f>IFERROR(VLOOKUP($B564,'[1]Paste Only'!$D:$AM,26,FALSE),"-")</f>
        <v>-</v>
      </c>
      <c r="AK564" s="26" t="str">
        <f>IFERROR(VLOOKUP($B564,'[1]Paste Only'!$D:$AM,23,FALSE),"-")</f>
        <v>-</v>
      </c>
      <c r="AL564" s="26" t="str">
        <f>IFERROR(VLOOKUP($B564,'[1]Paste Only'!$D:$AM,22,FALSE),"-")</f>
        <v>-</v>
      </c>
      <c r="AM564" s="21" t="str">
        <f t="shared" si="275"/>
        <v>-</v>
      </c>
      <c r="AN564" s="21" t="str">
        <f t="shared" si="275"/>
        <v>-</v>
      </c>
      <c r="AO564" s="21" t="str">
        <f t="shared" si="275"/>
        <v>-</v>
      </c>
      <c r="AP564" s="27">
        <f t="shared" si="258"/>
        <v>0</v>
      </c>
      <c r="AQ564" s="27" t="str">
        <f t="shared" si="259"/>
        <v>-</v>
      </c>
      <c r="AR564" s="27" t="str">
        <f t="shared" si="260"/>
        <v>-</v>
      </c>
      <c r="AS564" s="27">
        <f t="shared" si="261"/>
        <v>0</v>
      </c>
      <c r="AT564" s="27">
        <f t="shared" si="262"/>
        <v>0</v>
      </c>
      <c r="AU564" s="27">
        <f t="shared" si="263"/>
        <v>0</v>
      </c>
      <c r="AV564" s="21" t="str">
        <f t="shared" si="264"/>
        <v>0</v>
      </c>
      <c r="AW564" s="27">
        <f t="shared" si="265"/>
        <v>0</v>
      </c>
      <c r="AX564" s="27" t="str">
        <f t="shared" si="266"/>
        <v>-</v>
      </c>
      <c r="AY564" s="27" t="str">
        <f t="shared" si="267"/>
        <v>-</v>
      </c>
      <c r="AZ564" s="21" t="str">
        <f t="shared" si="268"/>
        <v>-</v>
      </c>
      <c r="BA564" s="21" t="str">
        <f t="shared" si="269"/>
        <v>-</v>
      </c>
      <c r="BB564" s="28" t="str">
        <f t="shared" si="270"/>
        <v>-</v>
      </c>
      <c r="BC564" s="28" t="s">
        <v>81</v>
      </c>
      <c r="BD564" s="28" t="s">
        <v>81</v>
      </c>
      <c r="BE564" s="28" t="s">
        <v>81</v>
      </c>
      <c r="BF564" s="28" t="str">
        <f t="shared" si="271"/>
        <v>-</v>
      </c>
      <c r="BG564" s="29">
        <f t="shared" si="272"/>
        <v>0</v>
      </c>
      <c r="BH564" s="29">
        <f t="shared" si="272"/>
        <v>0</v>
      </c>
      <c r="BI564" s="29">
        <f t="shared" si="272"/>
        <v>0</v>
      </c>
      <c r="BJ564" s="29">
        <f t="shared" si="272"/>
        <v>0</v>
      </c>
      <c r="BK564" s="29"/>
    </row>
    <row r="565" spans="1:63" x14ac:dyDescent="0.25">
      <c r="A565" s="13" t="s">
        <v>1749</v>
      </c>
      <c r="B565" s="13" t="s">
        <v>1750</v>
      </c>
      <c r="C565" s="13" t="s">
        <v>1751</v>
      </c>
      <c r="D565" s="13" t="str">
        <f>IFERROR(VLOOKUP($B565,[1]GICS!$C:$D,2,FALSE),"-")</f>
        <v>Industrials</v>
      </c>
      <c r="E565" s="14">
        <f>IFERROR(IF(VLOOKUP($B565,'[1]Paste Only'!$D:$AM,4,FALSE)="-",VLOOKUP($B565,'[1]Market Cap'!$A:$J,10,FALSE),VLOOKUP($B565,'[1]Paste Only'!$D:$AM,4,FALSE)),"-")</f>
        <v>153.6</v>
      </c>
      <c r="F565" s="14" t="str">
        <f>IFERROR(VLOOKUP($B565,'[1]Paste Only'!$D:$AM,5,FALSE),"-")</f>
        <v>-</v>
      </c>
      <c r="G565" s="15">
        <f>IFERROR(VLOOKUP($B565,'[1]Paste Only'!$D:$AM,6,FALSE),"-")</f>
        <v>0</v>
      </c>
      <c r="H565" s="15">
        <f>IFERROR(VLOOKUP($B565,'[1]Paste Only'!$D:$AM,7,FALSE),"-")</f>
        <v>0</v>
      </c>
      <c r="I565" s="15">
        <f>IFERROR(VLOOKUP($B565,'[1]Paste Only'!$D:$AM,8,FALSE),"-")</f>
        <v>0</v>
      </c>
      <c r="J565" s="16"/>
      <c r="K565" s="16"/>
      <c r="L565" s="14">
        <f>IFERROR(VLOOKUP($B565,'[1]Paste Only'!$D:$AM,12,FALSE),"-")</f>
        <v>7.59</v>
      </c>
      <c r="M565" s="14" t="str">
        <f>IFERROR(VLOOKUP($B565,'[1]Paste Only'!$D:$AM,15,FALSE),"-")</f>
        <v>-</v>
      </c>
      <c r="N565" s="17"/>
      <c r="O565" s="18"/>
      <c r="P565" s="19">
        <f t="shared" si="273"/>
        <v>0</v>
      </c>
      <c r="Q565" s="20">
        <f t="shared" si="246"/>
        <v>0</v>
      </c>
      <c r="R565" s="13">
        <f t="shared" si="247"/>
        <v>0</v>
      </c>
      <c r="S565" s="13" t="str">
        <f>IFERROR(VLOOKUP($B565,'[1]Market Cap'!$G:$I,3,FALSE),"-")</f>
        <v>Small Cap</v>
      </c>
      <c r="T565" s="13"/>
      <c r="U565" s="13"/>
      <c r="V565" s="21">
        <f t="shared" si="274"/>
        <v>0</v>
      </c>
      <c r="W565" s="21">
        <f t="shared" si="274"/>
        <v>0</v>
      </c>
      <c r="X565" s="21">
        <f t="shared" si="274"/>
        <v>0</v>
      </c>
      <c r="Y565" s="22">
        <f t="shared" si="248"/>
        <v>0</v>
      </c>
      <c r="Z565" s="13">
        <f t="shared" si="249"/>
        <v>0</v>
      </c>
      <c r="AA565" s="23">
        <f t="shared" si="250"/>
        <v>0</v>
      </c>
      <c r="AB565" s="23">
        <f t="shared" si="251"/>
        <v>0</v>
      </c>
      <c r="AC565" s="23">
        <f t="shared" si="252"/>
        <v>0</v>
      </c>
      <c r="AD565" s="24">
        <f t="shared" si="253"/>
        <v>0</v>
      </c>
      <c r="AE565" s="25">
        <f>IFERROR(VLOOKUP($B565,'[1]Market Cap'!$G:$I,2,FALSE),"-")</f>
        <v>6200.3175167999998</v>
      </c>
      <c r="AF565" s="20">
        <f t="shared" si="254"/>
        <v>0</v>
      </c>
      <c r="AG565" s="17">
        <f t="shared" si="255"/>
        <v>0</v>
      </c>
      <c r="AH565" s="17">
        <f t="shared" si="256"/>
        <v>0</v>
      </c>
      <c r="AI565" s="17" t="str">
        <f t="shared" si="257"/>
        <v>-</v>
      </c>
      <c r="AJ565" s="26" t="str">
        <f>IFERROR(VLOOKUP($B565,'[1]Paste Only'!$D:$AM,26,FALSE),"-")</f>
        <v>-</v>
      </c>
      <c r="AK565" s="26" t="str">
        <f>IFERROR(VLOOKUP($B565,'[1]Paste Only'!$D:$AM,23,FALSE),"-")</f>
        <v>-</v>
      </c>
      <c r="AL565" s="26" t="str">
        <f>IFERROR(VLOOKUP($B565,'[1]Paste Only'!$D:$AM,22,FALSE),"-")</f>
        <v>-</v>
      </c>
      <c r="AM565" s="21" t="str">
        <f t="shared" si="275"/>
        <v>-</v>
      </c>
      <c r="AN565" s="21" t="str">
        <f t="shared" si="275"/>
        <v>-</v>
      </c>
      <c r="AO565" s="21" t="str">
        <f t="shared" si="275"/>
        <v>-</v>
      </c>
      <c r="AP565" s="27">
        <f t="shared" si="258"/>
        <v>0</v>
      </c>
      <c r="AQ565" s="27" t="str">
        <f t="shared" si="259"/>
        <v>-</v>
      </c>
      <c r="AR565" s="27" t="str">
        <f t="shared" si="260"/>
        <v>-</v>
      </c>
      <c r="AS565" s="27">
        <f t="shared" si="261"/>
        <v>0</v>
      </c>
      <c r="AT565" s="27">
        <f t="shared" si="262"/>
        <v>0</v>
      </c>
      <c r="AU565" s="27">
        <f t="shared" si="263"/>
        <v>0</v>
      </c>
      <c r="AV565" s="21" t="str">
        <f t="shared" si="264"/>
        <v>0</v>
      </c>
      <c r="AW565" s="27">
        <f t="shared" si="265"/>
        <v>0</v>
      </c>
      <c r="AX565" s="27" t="str">
        <f t="shared" si="266"/>
        <v>-</v>
      </c>
      <c r="AY565" s="27" t="str">
        <f t="shared" si="267"/>
        <v>-</v>
      </c>
      <c r="AZ565" s="21" t="str">
        <f t="shared" si="268"/>
        <v>-</v>
      </c>
      <c r="BA565" s="21" t="str">
        <f t="shared" si="269"/>
        <v>-</v>
      </c>
      <c r="BB565" s="28" t="str">
        <f t="shared" si="270"/>
        <v>-</v>
      </c>
      <c r="BC565" s="28" t="s">
        <v>81</v>
      </c>
      <c r="BD565" s="28" t="s">
        <v>81</v>
      </c>
      <c r="BE565" s="28" t="s">
        <v>81</v>
      </c>
      <c r="BF565" s="28" t="str">
        <f t="shared" si="271"/>
        <v>-</v>
      </c>
      <c r="BG565" s="29">
        <f t="shared" si="272"/>
        <v>0</v>
      </c>
      <c r="BH565" s="29">
        <f t="shared" si="272"/>
        <v>0</v>
      </c>
      <c r="BI565" s="29">
        <f t="shared" si="272"/>
        <v>0</v>
      </c>
      <c r="BJ565" s="29">
        <f t="shared" si="272"/>
        <v>0</v>
      </c>
      <c r="BK565" s="29"/>
    </row>
    <row r="566" spans="1:63" x14ac:dyDescent="0.25">
      <c r="A566" s="13" t="s">
        <v>1752</v>
      </c>
      <c r="B566" s="13" t="s">
        <v>1753</v>
      </c>
      <c r="C566" s="13" t="s">
        <v>1754</v>
      </c>
      <c r="D566" s="13" t="str">
        <f>IFERROR(VLOOKUP($B566,[1]GICS!$C:$D,2,FALSE),"-")</f>
        <v>Consumer Discretionary</v>
      </c>
      <c r="E566" s="14">
        <f>IFERROR(IF(VLOOKUP($B566,'[1]Paste Only'!$D:$AM,4,FALSE)="-",VLOOKUP($B566,'[1]Market Cap'!$A:$J,10,FALSE),VLOOKUP($B566,'[1]Paste Only'!$D:$AM,4,FALSE)),"-")</f>
        <v>440.9</v>
      </c>
      <c r="F566" s="14">
        <f>IFERROR(VLOOKUP($B566,'[1]Paste Only'!$D:$AM,5,FALSE),"-")</f>
        <v>424.5</v>
      </c>
      <c r="G566" s="15">
        <f>IFERROR(VLOOKUP($B566,'[1]Paste Only'!$D:$AM,6,FALSE),"-")</f>
        <v>4</v>
      </c>
      <c r="H566" s="15">
        <f>IFERROR(VLOOKUP($B566,'[1]Paste Only'!$D:$AM,7,FALSE),"-")</f>
        <v>4</v>
      </c>
      <c r="I566" s="15">
        <f>IFERROR(VLOOKUP($B566,'[1]Paste Only'!$D:$AM,8,FALSE),"-")</f>
        <v>5</v>
      </c>
      <c r="J566" s="16"/>
      <c r="K566" s="16"/>
      <c r="L566" s="14">
        <f>IFERROR(VLOOKUP($B566,'[1]Paste Only'!$D:$AM,12,FALSE),"-")</f>
        <v>-4.84</v>
      </c>
      <c r="M566" s="14">
        <f>IFERROR(VLOOKUP($B566,'[1]Paste Only'!$D:$AM,15,FALSE),"-")</f>
        <v>6.1002643678160915</v>
      </c>
      <c r="N566" s="17"/>
      <c r="O566" s="18"/>
      <c r="P566" s="19">
        <f t="shared" si="273"/>
        <v>2.2603851999620024</v>
      </c>
      <c r="Q566" s="20">
        <f t="shared" si="246"/>
        <v>-3.7196643229757242E-2</v>
      </c>
      <c r="R566" s="13">
        <f t="shared" si="247"/>
        <v>13</v>
      </c>
      <c r="S566" s="13" t="str">
        <f>IFERROR(VLOOKUP($B566,'[1]Market Cap'!$G:$I,3,FALSE),"-")</f>
        <v>Small Cap</v>
      </c>
      <c r="T566" s="13"/>
      <c r="U566" s="13"/>
      <c r="V566" s="21">
        <f t="shared" si="274"/>
        <v>0</v>
      </c>
      <c r="W566" s="21">
        <f t="shared" si="274"/>
        <v>0</v>
      </c>
      <c r="X566" s="21">
        <f t="shared" si="274"/>
        <v>0</v>
      </c>
      <c r="Y566" s="22">
        <f t="shared" si="248"/>
        <v>0</v>
      </c>
      <c r="Z566" s="13">
        <f t="shared" si="249"/>
        <v>0</v>
      </c>
      <c r="AA566" s="23">
        <f t="shared" si="250"/>
        <v>0</v>
      </c>
      <c r="AB566" s="23">
        <f t="shared" si="251"/>
        <v>0</v>
      </c>
      <c r="AC566" s="23">
        <f t="shared" si="252"/>
        <v>0</v>
      </c>
      <c r="AD566" s="24">
        <f t="shared" si="253"/>
        <v>0</v>
      </c>
      <c r="AE566" s="25">
        <f>IFERROR(VLOOKUP($B566,'[1]Market Cap'!$G:$I,2,FALSE),"-")</f>
        <v>6262.7572601399997</v>
      </c>
      <c r="AF566" s="20">
        <f t="shared" si="254"/>
        <v>0</v>
      </c>
      <c r="AG566" s="17">
        <f t="shared" si="255"/>
        <v>1</v>
      </c>
      <c r="AH566" s="17">
        <f t="shared" si="256"/>
        <v>0</v>
      </c>
      <c r="AI566" s="17" t="str">
        <f t="shared" si="257"/>
        <v>-</v>
      </c>
      <c r="AJ566" s="26">
        <f>IFERROR(VLOOKUP($B566,'[1]Paste Only'!$D:$AM,26,FALSE),"-")</f>
        <v>408.5</v>
      </c>
      <c r="AK566" s="26">
        <f>IFERROR(VLOOKUP($B566,'[1]Paste Only'!$D:$AM,23,FALSE),"-")</f>
        <v>677</v>
      </c>
      <c r="AL566" s="26">
        <f>IFERROR(VLOOKUP($B566,'[1]Paste Only'!$D:$AM,22,FALSE),"-")</f>
        <v>300</v>
      </c>
      <c r="AM566" s="21">
        <f t="shared" si="275"/>
        <v>-3.7691401648998868E-2</v>
      </c>
      <c r="AN566" s="21">
        <f t="shared" si="275"/>
        <v>0.59481743227326267</v>
      </c>
      <c r="AO566" s="21">
        <f t="shared" si="275"/>
        <v>-0.29328621908127206</v>
      </c>
      <c r="AP566" s="27">
        <f t="shared" si="258"/>
        <v>0</v>
      </c>
      <c r="AQ566" s="27">
        <f t="shared" si="259"/>
        <v>0</v>
      </c>
      <c r="AR566" s="27">
        <f t="shared" si="260"/>
        <v>424.5</v>
      </c>
      <c r="AS566" s="27">
        <f t="shared" si="261"/>
        <v>424.5</v>
      </c>
      <c r="AT566" s="27">
        <f t="shared" si="262"/>
        <v>0</v>
      </c>
      <c r="AU566" s="27">
        <f t="shared" si="263"/>
        <v>0</v>
      </c>
      <c r="AV566" s="21">
        <f t="shared" si="264"/>
        <v>0.30769230769230771</v>
      </c>
      <c r="AW566" s="27">
        <f t="shared" si="265"/>
        <v>424.5</v>
      </c>
      <c r="AX566" s="27">
        <f t="shared" si="266"/>
        <v>424.5</v>
      </c>
      <c r="AY566" s="27">
        <f t="shared" si="267"/>
        <v>424.5</v>
      </c>
      <c r="AZ566" s="21">
        <f t="shared" si="268"/>
        <v>-3.7196643229757242E-2</v>
      </c>
      <c r="BA566" s="21">
        <f t="shared" si="269"/>
        <v>-3.7196643229757242E-2</v>
      </c>
      <c r="BB566" s="28">
        <f t="shared" si="270"/>
        <v>424.5</v>
      </c>
      <c r="BC566" s="28" t="s">
        <v>81</v>
      </c>
      <c r="BD566" s="28" t="s">
        <v>81</v>
      </c>
      <c r="BE566" s="28" t="s">
        <v>81</v>
      </c>
      <c r="BF566" s="28" t="str">
        <f t="shared" si="271"/>
        <v>-</v>
      </c>
      <c r="BG566" s="29">
        <f t="shared" si="272"/>
        <v>0</v>
      </c>
      <c r="BH566" s="29">
        <f t="shared" si="272"/>
        <v>0</v>
      </c>
      <c r="BI566" s="29">
        <f t="shared" si="272"/>
        <v>0</v>
      </c>
      <c r="BJ566" s="29">
        <f t="shared" si="272"/>
        <v>0</v>
      </c>
      <c r="BK566" s="29"/>
    </row>
    <row r="567" spans="1:63" x14ac:dyDescent="0.25">
      <c r="A567" s="13" t="s">
        <v>1755</v>
      </c>
      <c r="B567" s="13" t="s">
        <v>1756</v>
      </c>
      <c r="C567" s="13" t="s">
        <v>1757</v>
      </c>
      <c r="D567" s="13" t="str">
        <f>IFERROR(VLOOKUP($B567,[1]GICS!$C:$D,2,FALSE),"-")</f>
        <v>Industrials</v>
      </c>
      <c r="E567" s="14">
        <f>IFERROR(IF(VLOOKUP($B567,'[1]Paste Only'!$D:$AM,4,FALSE)="-",VLOOKUP($B567,'[1]Market Cap'!$A:$J,10,FALSE),VLOOKUP($B567,'[1]Paste Only'!$D:$AM,4,FALSE)),"-")</f>
        <v>413.85</v>
      </c>
      <c r="F567" s="14" t="str">
        <f>IFERROR(VLOOKUP($B567,'[1]Paste Only'!$D:$AM,5,FALSE),"-")</f>
        <v>-</v>
      </c>
      <c r="G567" s="15">
        <f>IFERROR(VLOOKUP($B567,'[1]Paste Only'!$D:$AM,6,FALSE),"-")</f>
        <v>0</v>
      </c>
      <c r="H567" s="15">
        <f>IFERROR(VLOOKUP($B567,'[1]Paste Only'!$D:$AM,7,FALSE),"-")</f>
        <v>0</v>
      </c>
      <c r="I567" s="15">
        <f>IFERROR(VLOOKUP($B567,'[1]Paste Only'!$D:$AM,8,FALSE),"-")</f>
        <v>0</v>
      </c>
      <c r="J567" s="16"/>
      <c r="K567" s="16"/>
      <c r="L567" s="14">
        <f>IFERROR(VLOOKUP($B567,'[1]Paste Only'!$D:$AM,12,FALSE),"-")</f>
        <v>17.53</v>
      </c>
      <c r="M567" s="14" t="str">
        <f>IFERROR(VLOOKUP($B567,'[1]Paste Only'!$D:$AM,15,FALSE),"-")</f>
        <v>-</v>
      </c>
      <c r="N567" s="17"/>
      <c r="O567" s="18"/>
      <c r="P567" s="19">
        <f t="shared" si="273"/>
        <v>0</v>
      </c>
      <c r="Q567" s="20">
        <f t="shared" si="246"/>
        <v>0</v>
      </c>
      <c r="R567" s="13">
        <f t="shared" si="247"/>
        <v>0</v>
      </c>
      <c r="S567" s="13" t="str">
        <f>IFERROR(VLOOKUP($B567,'[1]Market Cap'!$G:$I,3,FALSE),"-")</f>
        <v>Small Cap</v>
      </c>
      <c r="T567" s="13"/>
      <c r="U567" s="13"/>
      <c r="V567" s="21">
        <f t="shared" si="274"/>
        <v>0</v>
      </c>
      <c r="W567" s="21">
        <f t="shared" si="274"/>
        <v>0</v>
      </c>
      <c r="X567" s="21">
        <f t="shared" si="274"/>
        <v>0</v>
      </c>
      <c r="Y567" s="22">
        <f t="shared" si="248"/>
        <v>0</v>
      </c>
      <c r="Z567" s="13">
        <f t="shared" si="249"/>
        <v>0</v>
      </c>
      <c r="AA567" s="23">
        <f t="shared" si="250"/>
        <v>0</v>
      </c>
      <c r="AB567" s="23">
        <f t="shared" si="251"/>
        <v>0</v>
      </c>
      <c r="AC567" s="23">
        <f t="shared" si="252"/>
        <v>0</v>
      </c>
      <c r="AD567" s="24">
        <f t="shared" si="253"/>
        <v>0</v>
      </c>
      <c r="AE567" s="25">
        <f>IFERROR(VLOOKUP($B567,'[1]Market Cap'!$G:$I,2,FALSE),"-")</f>
        <v>6069.7968271500004</v>
      </c>
      <c r="AF567" s="20">
        <f t="shared" si="254"/>
        <v>0</v>
      </c>
      <c r="AG567" s="17">
        <f t="shared" si="255"/>
        <v>0</v>
      </c>
      <c r="AH567" s="17">
        <f t="shared" si="256"/>
        <v>0</v>
      </c>
      <c r="AI567" s="17" t="str">
        <f t="shared" si="257"/>
        <v>-</v>
      </c>
      <c r="AJ567" s="26" t="str">
        <f>IFERROR(VLOOKUP($B567,'[1]Paste Only'!$D:$AM,26,FALSE),"-")</f>
        <v>-</v>
      </c>
      <c r="AK567" s="26" t="str">
        <f>IFERROR(VLOOKUP($B567,'[1]Paste Only'!$D:$AM,23,FALSE),"-")</f>
        <v>-</v>
      </c>
      <c r="AL567" s="26" t="str">
        <f>IFERROR(VLOOKUP($B567,'[1]Paste Only'!$D:$AM,22,FALSE),"-")</f>
        <v>-</v>
      </c>
      <c r="AM567" s="21" t="str">
        <f t="shared" si="275"/>
        <v>-</v>
      </c>
      <c r="AN567" s="21" t="str">
        <f t="shared" si="275"/>
        <v>-</v>
      </c>
      <c r="AO567" s="21" t="str">
        <f t="shared" si="275"/>
        <v>-</v>
      </c>
      <c r="AP567" s="27">
        <f t="shared" si="258"/>
        <v>0</v>
      </c>
      <c r="AQ567" s="27" t="str">
        <f t="shared" si="259"/>
        <v>-</v>
      </c>
      <c r="AR567" s="27" t="str">
        <f t="shared" si="260"/>
        <v>-</v>
      </c>
      <c r="AS567" s="27">
        <f t="shared" si="261"/>
        <v>0</v>
      </c>
      <c r="AT567" s="27">
        <f t="shared" si="262"/>
        <v>0</v>
      </c>
      <c r="AU567" s="27">
        <f t="shared" si="263"/>
        <v>0</v>
      </c>
      <c r="AV567" s="21" t="str">
        <f t="shared" si="264"/>
        <v>0</v>
      </c>
      <c r="AW567" s="27">
        <f t="shared" si="265"/>
        <v>0</v>
      </c>
      <c r="AX567" s="27" t="str">
        <f t="shared" si="266"/>
        <v>-</v>
      </c>
      <c r="AY567" s="27" t="str">
        <f t="shared" si="267"/>
        <v>-</v>
      </c>
      <c r="AZ567" s="21" t="str">
        <f t="shared" si="268"/>
        <v>-</v>
      </c>
      <c r="BA567" s="21" t="str">
        <f t="shared" si="269"/>
        <v>-</v>
      </c>
      <c r="BB567" s="28" t="str">
        <f t="shared" si="270"/>
        <v>-</v>
      </c>
      <c r="BC567" s="28" t="s">
        <v>81</v>
      </c>
      <c r="BD567" s="28" t="s">
        <v>81</v>
      </c>
      <c r="BE567" s="28" t="s">
        <v>81</v>
      </c>
      <c r="BF567" s="28" t="str">
        <f t="shared" si="271"/>
        <v>-</v>
      </c>
      <c r="BG567" s="29">
        <f t="shared" si="272"/>
        <v>0</v>
      </c>
      <c r="BH567" s="29">
        <f t="shared" si="272"/>
        <v>0</v>
      </c>
      <c r="BI567" s="29">
        <f t="shared" si="272"/>
        <v>0</v>
      </c>
      <c r="BJ567" s="29">
        <f t="shared" si="272"/>
        <v>0</v>
      </c>
      <c r="BK567" s="29"/>
    </row>
    <row r="568" spans="1:63" x14ac:dyDescent="0.25">
      <c r="A568" s="13" t="s">
        <v>1758</v>
      </c>
      <c r="B568" s="13" t="s">
        <v>1759</v>
      </c>
      <c r="C568" s="13" t="s">
        <v>1760</v>
      </c>
      <c r="D568" s="13" t="str">
        <f>IFERROR(VLOOKUP($B568,[1]GICS!$C:$D,2,FALSE),"-")</f>
        <v>Materials</v>
      </c>
      <c r="E568" s="14">
        <f>IFERROR(IF(VLOOKUP($B568,'[1]Paste Only'!$D:$AM,4,FALSE)="-",VLOOKUP($B568,'[1]Market Cap'!$A:$J,10,FALSE),VLOOKUP($B568,'[1]Paste Only'!$D:$AM,4,FALSE)),"-")</f>
        <v>200.1</v>
      </c>
      <c r="F568" s="14" t="str">
        <f>IFERROR(VLOOKUP($B568,'[1]Paste Only'!$D:$AM,5,FALSE),"-")</f>
        <v>-</v>
      </c>
      <c r="G568" s="15">
        <f>IFERROR(VLOOKUP($B568,'[1]Paste Only'!$D:$AM,6,FALSE),"-")</f>
        <v>0</v>
      </c>
      <c r="H568" s="15">
        <f>IFERROR(VLOOKUP($B568,'[1]Paste Only'!$D:$AM,7,FALSE),"-")</f>
        <v>0</v>
      </c>
      <c r="I568" s="15">
        <f>IFERROR(VLOOKUP($B568,'[1]Paste Only'!$D:$AM,8,FALSE),"-")</f>
        <v>0</v>
      </c>
      <c r="J568" s="16"/>
      <c r="K568" s="16"/>
      <c r="L568" s="14">
        <f>IFERROR(VLOOKUP($B568,'[1]Paste Only'!$D:$AM,12,FALSE),"-")</f>
        <v>7.46</v>
      </c>
      <c r="M568" s="14" t="str">
        <f>IFERROR(VLOOKUP($B568,'[1]Paste Only'!$D:$AM,15,FALSE),"-")</f>
        <v>-</v>
      </c>
      <c r="N568" s="17"/>
      <c r="O568" s="18"/>
      <c r="P568" s="19">
        <f t="shared" si="273"/>
        <v>0</v>
      </c>
      <c r="Q568" s="20">
        <f t="shared" si="246"/>
        <v>0</v>
      </c>
      <c r="R568" s="13">
        <f t="shared" si="247"/>
        <v>0</v>
      </c>
      <c r="S568" s="13" t="str">
        <f>IFERROR(VLOOKUP($B568,'[1]Market Cap'!$G:$I,3,FALSE),"-")</f>
        <v>Small Cap</v>
      </c>
      <c r="T568" s="13"/>
      <c r="U568" s="13"/>
      <c r="V568" s="21">
        <f t="shared" si="274"/>
        <v>0</v>
      </c>
      <c r="W568" s="21">
        <f t="shared" si="274"/>
        <v>0</v>
      </c>
      <c r="X568" s="21">
        <f t="shared" si="274"/>
        <v>0</v>
      </c>
      <c r="Y568" s="22">
        <f t="shared" si="248"/>
        <v>0</v>
      </c>
      <c r="Z568" s="13">
        <f t="shared" si="249"/>
        <v>0</v>
      </c>
      <c r="AA568" s="23">
        <f t="shared" si="250"/>
        <v>0</v>
      </c>
      <c r="AB568" s="23">
        <f t="shared" si="251"/>
        <v>0</v>
      </c>
      <c r="AC568" s="23">
        <f t="shared" si="252"/>
        <v>0</v>
      </c>
      <c r="AD568" s="24">
        <f t="shared" si="253"/>
        <v>0</v>
      </c>
      <c r="AE568" s="25">
        <f>IFERROR(VLOOKUP($B568,'[1]Market Cap'!$G:$I,2,FALSE),"-")</f>
        <v>5334.8369654400003</v>
      </c>
      <c r="AF568" s="20">
        <f t="shared" si="254"/>
        <v>0</v>
      </c>
      <c r="AG568" s="17">
        <f t="shared" si="255"/>
        <v>0</v>
      </c>
      <c r="AH568" s="17">
        <f t="shared" si="256"/>
        <v>0</v>
      </c>
      <c r="AI568" s="17" t="str">
        <f t="shared" si="257"/>
        <v>-</v>
      </c>
      <c r="AJ568" s="26" t="str">
        <f>IFERROR(VLOOKUP($B568,'[1]Paste Only'!$D:$AM,26,FALSE),"-")</f>
        <v>-</v>
      </c>
      <c r="AK568" s="26" t="str">
        <f>IFERROR(VLOOKUP($B568,'[1]Paste Only'!$D:$AM,23,FALSE),"-")</f>
        <v>-</v>
      </c>
      <c r="AL568" s="26" t="str">
        <f>IFERROR(VLOOKUP($B568,'[1]Paste Only'!$D:$AM,22,FALSE),"-")</f>
        <v>-</v>
      </c>
      <c r="AM568" s="21" t="str">
        <f t="shared" si="275"/>
        <v>-</v>
      </c>
      <c r="AN568" s="21" t="str">
        <f t="shared" si="275"/>
        <v>-</v>
      </c>
      <c r="AO568" s="21" t="str">
        <f t="shared" si="275"/>
        <v>-</v>
      </c>
      <c r="AP568" s="27">
        <f t="shared" si="258"/>
        <v>0</v>
      </c>
      <c r="AQ568" s="27" t="str">
        <f t="shared" si="259"/>
        <v>-</v>
      </c>
      <c r="AR568" s="27" t="str">
        <f t="shared" si="260"/>
        <v>-</v>
      </c>
      <c r="AS568" s="27">
        <f t="shared" si="261"/>
        <v>0</v>
      </c>
      <c r="AT568" s="27">
        <f t="shared" si="262"/>
        <v>0</v>
      </c>
      <c r="AU568" s="27">
        <f t="shared" si="263"/>
        <v>0</v>
      </c>
      <c r="AV568" s="21" t="str">
        <f t="shared" si="264"/>
        <v>0</v>
      </c>
      <c r="AW568" s="27">
        <f t="shared" si="265"/>
        <v>0</v>
      </c>
      <c r="AX568" s="27" t="str">
        <f t="shared" si="266"/>
        <v>-</v>
      </c>
      <c r="AY568" s="27" t="str">
        <f t="shared" si="267"/>
        <v>-</v>
      </c>
      <c r="AZ568" s="21" t="str">
        <f t="shared" si="268"/>
        <v>-</v>
      </c>
      <c r="BA568" s="21" t="str">
        <f t="shared" si="269"/>
        <v>-</v>
      </c>
      <c r="BB568" s="28" t="str">
        <f t="shared" si="270"/>
        <v>-</v>
      </c>
      <c r="BC568" s="28" t="s">
        <v>81</v>
      </c>
      <c r="BD568" s="28" t="s">
        <v>81</v>
      </c>
      <c r="BE568" s="28" t="s">
        <v>81</v>
      </c>
      <c r="BF568" s="28" t="str">
        <f t="shared" si="271"/>
        <v>-</v>
      </c>
      <c r="BG568" s="29">
        <f t="shared" si="272"/>
        <v>0</v>
      </c>
      <c r="BH568" s="29">
        <f t="shared" si="272"/>
        <v>0</v>
      </c>
      <c r="BI568" s="29">
        <f t="shared" si="272"/>
        <v>0</v>
      </c>
      <c r="BJ568" s="29">
        <f t="shared" si="272"/>
        <v>0</v>
      </c>
      <c r="BK568" s="29"/>
    </row>
    <row r="569" spans="1:63" x14ac:dyDescent="0.25">
      <c r="A569" s="13" t="s">
        <v>1761</v>
      </c>
      <c r="B569" s="13" t="s">
        <v>1762</v>
      </c>
      <c r="C569" s="13" t="s">
        <v>1763</v>
      </c>
      <c r="D569" s="13" t="str">
        <f>IFERROR(VLOOKUP($B569,[1]GICS!$C:$D,2,FALSE),"-")</f>
        <v>Materials</v>
      </c>
      <c r="E569" s="14">
        <f>IFERROR(IF(VLOOKUP($B569,'[1]Paste Only'!$D:$AM,4,FALSE)="-",VLOOKUP($B569,'[1]Market Cap'!$A:$J,10,FALSE),VLOOKUP($B569,'[1]Paste Only'!$D:$AM,4,FALSE)),"-")</f>
        <v>400.1</v>
      </c>
      <c r="F569" s="14">
        <f>IFERROR(VLOOKUP($B569,'[1]Paste Only'!$D:$AM,5,FALSE),"-")</f>
        <v>490</v>
      </c>
      <c r="G569" s="15">
        <f>IFERROR(VLOOKUP($B569,'[1]Paste Only'!$D:$AM,6,FALSE),"-")</f>
        <v>2</v>
      </c>
      <c r="H569" s="15">
        <f>IFERROR(VLOOKUP($B569,'[1]Paste Only'!$D:$AM,7,FALSE),"-")</f>
        <v>0</v>
      </c>
      <c r="I569" s="15">
        <f>IFERROR(VLOOKUP($B569,'[1]Paste Only'!$D:$AM,8,FALSE),"-")</f>
        <v>0</v>
      </c>
      <c r="J569" s="16"/>
      <c r="K569" s="16"/>
      <c r="L569" s="14">
        <f>IFERROR(VLOOKUP($B569,'[1]Paste Only'!$D:$AM,12,FALSE),"-")</f>
        <v>5.92</v>
      </c>
      <c r="M569" s="14">
        <f>IFERROR(VLOOKUP($B569,'[1]Paste Only'!$D:$AM,15,FALSE),"-")</f>
        <v>10.003850574712644</v>
      </c>
      <c r="N569" s="17"/>
      <c r="O569" s="18"/>
      <c r="P569" s="19">
        <f t="shared" si="273"/>
        <v>0.68983962410686539</v>
      </c>
      <c r="Q569" s="20">
        <f t="shared" si="246"/>
        <v>0.22469382654336401</v>
      </c>
      <c r="R569" s="13">
        <f t="shared" si="247"/>
        <v>2</v>
      </c>
      <c r="S569" s="13" t="str">
        <f>IFERROR(VLOOKUP($B569,'[1]Market Cap'!$G:$I,3,FALSE),"-")</f>
        <v>Small Cap</v>
      </c>
      <c r="T569" s="13"/>
      <c r="U569" s="13"/>
      <c r="V569" s="21">
        <f t="shared" si="274"/>
        <v>0</v>
      </c>
      <c r="W569" s="21">
        <f t="shared" si="274"/>
        <v>0</v>
      </c>
      <c r="X569" s="21">
        <f t="shared" si="274"/>
        <v>0</v>
      </c>
      <c r="Y569" s="22">
        <f t="shared" si="248"/>
        <v>0</v>
      </c>
      <c r="Z569" s="13">
        <f t="shared" si="249"/>
        <v>0</v>
      </c>
      <c r="AA569" s="23">
        <f t="shared" si="250"/>
        <v>0</v>
      </c>
      <c r="AB569" s="23">
        <f t="shared" si="251"/>
        <v>0</v>
      </c>
      <c r="AC569" s="23">
        <f t="shared" si="252"/>
        <v>0</v>
      </c>
      <c r="AD569" s="24">
        <f t="shared" si="253"/>
        <v>0</v>
      </c>
      <c r="AE569" s="25">
        <f>IFERROR(VLOOKUP($B569,'[1]Market Cap'!$G:$I,2,FALSE),"-")</f>
        <v>7495.4733999999999</v>
      </c>
      <c r="AF569" s="20">
        <f t="shared" si="254"/>
        <v>0</v>
      </c>
      <c r="AG569" s="17">
        <f t="shared" si="255"/>
        <v>0</v>
      </c>
      <c r="AH569" s="17">
        <f t="shared" si="256"/>
        <v>0</v>
      </c>
      <c r="AI569" s="17" t="str">
        <f t="shared" si="257"/>
        <v>-</v>
      </c>
      <c r="AJ569" s="26">
        <f>IFERROR(VLOOKUP($B569,'[1]Paste Only'!$D:$AM,26,FALSE),"-")</f>
        <v>490</v>
      </c>
      <c r="AK569" s="26">
        <f>IFERROR(VLOOKUP($B569,'[1]Paste Only'!$D:$AM,23,FALSE),"-")</f>
        <v>530</v>
      </c>
      <c r="AL569" s="26">
        <f>IFERROR(VLOOKUP($B569,'[1]Paste Only'!$D:$AM,22,FALSE),"-")</f>
        <v>450</v>
      </c>
      <c r="AM569" s="21">
        <f t="shared" si="275"/>
        <v>0</v>
      </c>
      <c r="AN569" s="21">
        <f t="shared" si="275"/>
        <v>8.163265306122458E-2</v>
      </c>
      <c r="AO569" s="21">
        <f t="shared" si="275"/>
        <v>-8.1632653061224469E-2</v>
      </c>
      <c r="AP569" s="27">
        <f t="shared" si="258"/>
        <v>0</v>
      </c>
      <c r="AQ569" s="27">
        <f t="shared" si="259"/>
        <v>0</v>
      </c>
      <c r="AR569" s="27">
        <f t="shared" si="260"/>
        <v>490</v>
      </c>
      <c r="AS569" s="27">
        <f t="shared" si="261"/>
        <v>490</v>
      </c>
      <c r="AT569" s="27">
        <f t="shared" si="262"/>
        <v>0</v>
      </c>
      <c r="AU569" s="27">
        <f t="shared" si="263"/>
        <v>0</v>
      </c>
      <c r="AV569" s="21">
        <f t="shared" si="264"/>
        <v>1</v>
      </c>
      <c r="AW569" s="27">
        <f t="shared" si="265"/>
        <v>490</v>
      </c>
      <c r="AX569" s="27">
        <f t="shared" si="266"/>
        <v>490</v>
      </c>
      <c r="AY569" s="27">
        <f t="shared" si="267"/>
        <v>490</v>
      </c>
      <c r="AZ569" s="21">
        <f t="shared" si="268"/>
        <v>0.22469382654336401</v>
      </c>
      <c r="BA569" s="21">
        <f t="shared" si="269"/>
        <v>0.22469382654336401</v>
      </c>
      <c r="BB569" s="28">
        <f t="shared" si="270"/>
        <v>490</v>
      </c>
      <c r="BC569" s="28" t="s">
        <v>81</v>
      </c>
      <c r="BD569" s="28" t="s">
        <v>81</v>
      </c>
      <c r="BE569" s="28" t="s">
        <v>81</v>
      </c>
      <c r="BF569" s="28" t="str">
        <f t="shared" si="271"/>
        <v>-</v>
      </c>
      <c r="BG569" s="29">
        <f t="shared" si="272"/>
        <v>0</v>
      </c>
      <c r="BH569" s="29">
        <f t="shared" si="272"/>
        <v>0</v>
      </c>
      <c r="BI569" s="29">
        <f t="shared" si="272"/>
        <v>0</v>
      </c>
      <c r="BJ569" s="29">
        <f t="shared" si="272"/>
        <v>0</v>
      </c>
      <c r="BK569" s="29"/>
    </row>
    <row r="570" spans="1:63" x14ac:dyDescent="0.25">
      <c r="A570" s="13" t="s">
        <v>1764</v>
      </c>
      <c r="B570" s="13" t="s">
        <v>1765</v>
      </c>
      <c r="C570" s="13" t="s">
        <v>1766</v>
      </c>
      <c r="D570" s="13" t="str">
        <f>IFERROR(VLOOKUP($B570,[1]GICS!$C:$D,2,FALSE),"-")</f>
        <v>Consumer Discretionary</v>
      </c>
      <c r="E570" s="14">
        <f>IFERROR(IF(VLOOKUP($B570,'[1]Paste Only'!$D:$AM,4,FALSE)="-",VLOOKUP($B570,'[1]Market Cap'!$A:$J,10,FALSE),VLOOKUP($B570,'[1]Paste Only'!$D:$AM,4,FALSE)),"-")</f>
        <v>149</v>
      </c>
      <c r="F570" s="14">
        <f>IFERROR(VLOOKUP($B570,'[1]Paste Only'!$D:$AM,5,FALSE),"-")</f>
        <v>152.75</v>
      </c>
      <c r="G570" s="15">
        <f>IFERROR(VLOOKUP($B570,'[1]Paste Only'!$D:$AM,6,FALSE),"-")</f>
        <v>6</v>
      </c>
      <c r="H570" s="15">
        <f>IFERROR(VLOOKUP($B570,'[1]Paste Only'!$D:$AM,7,FALSE),"-")</f>
        <v>0</v>
      </c>
      <c r="I570" s="15">
        <f>IFERROR(VLOOKUP($B570,'[1]Paste Only'!$D:$AM,8,FALSE),"-")</f>
        <v>0</v>
      </c>
      <c r="J570" s="16"/>
      <c r="K570" s="16"/>
      <c r="L570" s="14">
        <f>IFERROR(VLOOKUP($B570,'[1]Paste Only'!$D:$AM,12,FALSE),"-")</f>
        <v>4.16</v>
      </c>
      <c r="M570" s="14">
        <f>IFERROR(VLOOKUP($B570,'[1]Paste Only'!$D:$AM,15,FALSE),"-")</f>
        <v>4.7119655172413797</v>
      </c>
      <c r="N570" s="17"/>
      <c r="O570" s="18"/>
      <c r="P570" s="19">
        <f t="shared" si="273"/>
        <v>0.13268401856763923</v>
      </c>
      <c r="Q570" s="20">
        <f t="shared" si="246"/>
        <v>2.5167785234899265E-2</v>
      </c>
      <c r="R570" s="13">
        <f t="shared" si="247"/>
        <v>6</v>
      </c>
      <c r="S570" s="13" t="str">
        <f>IFERROR(VLOOKUP($B570,'[1]Market Cap'!$G:$I,3,FALSE),"-")</f>
        <v>Small Cap</v>
      </c>
      <c r="T570" s="13"/>
      <c r="U570" s="13"/>
      <c r="V570" s="21">
        <f t="shared" si="274"/>
        <v>0</v>
      </c>
      <c r="W570" s="21">
        <f t="shared" si="274"/>
        <v>0</v>
      </c>
      <c r="X570" s="21">
        <f t="shared" si="274"/>
        <v>0</v>
      </c>
      <c r="Y570" s="22">
        <f t="shared" si="248"/>
        <v>0</v>
      </c>
      <c r="Z570" s="13">
        <f t="shared" si="249"/>
        <v>0</v>
      </c>
      <c r="AA570" s="23">
        <f t="shared" si="250"/>
        <v>0</v>
      </c>
      <c r="AB570" s="23">
        <f t="shared" si="251"/>
        <v>0</v>
      </c>
      <c r="AC570" s="23">
        <f t="shared" si="252"/>
        <v>0</v>
      </c>
      <c r="AD570" s="24">
        <f t="shared" si="253"/>
        <v>0</v>
      </c>
      <c r="AE570" s="25">
        <f>IFERROR(VLOOKUP($B570,'[1]Market Cap'!$G:$I,2,FALSE),"-")</f>
        <v>5732.7565537999999</v>
      </c>
      <c r="AF570" s="20">
        <f t="shared" si="254"/>
        <v>0</v>
      </c>
      <c r="AG570" s="17">
        <f t="shared" si="255"/>
        <v>0</v>
      </c>
      <c r="AH570" s="17">
        <f t="shared" si="256"/>
        <v>0</v>
      </c>
      <c r="AI570" s="17" t="str">
        <f t="shared" si="257"/>
        <v>-</v>
      </c>
      <c r="AJ570" s="26">
        <f>IFERROR(VLOOKUP($B570,'[1]Paste Only'!$D:$AM,26,FALSE),"-")</f>
        <v>147</v>
      </c>
      <c r="AK570" s="26">
        <f>IFERROR(VLOOKUP($B570,'[1]Paste Only'!$D:$AM,23,FALSE),"-")</f>
        <v>172</v>
      </c>
      <c r="AL570" s="26">
        <f>IFERROR(VLOOKUP($B570,'[1]Paste Only'!$D:$AM,22,FALSE),"-")</f>
        <v>145</v>
      </c>
      <c r="AM570" s="21">
        <f t="shared" si="275"/>
        <v>-3.7643207855973859E-2</v>
      </c>
      <c r="AN570" s="21">
        <f t="shared" si="275"/>
        <v>0.12602291325695592</v>
      </c>
      <c r="AO570" s="21">
        <f t="shared" si="275"/>
        <v>-5.0736497545008197E-2</v>
      </c>
      <c r="AP570" s="27">
        <f t="shared" si="258"/>
        <v>0</v>
      </c>
      <c r="AQ570" s="27">
        <f t="shared" si="259"/>
        <v>0</v>
      </c>
      <c r="AR570" s="27">
        <f t="shared" si="260"/>
        <v>152.75</v>
      </c>
      <c r="AS570" s="27">
        <f t="shared" si="261"/>
        <v>152.75</v>
      </c>
      <c r="AT570" s="27">
        <f t="shared" si="262"/>
        <v>0</v>
      </c>
      <c r="AU570" s="27">
        <f t="shared" si="263"/>
        <v>0</v>
      </c>
      <c r="AV570" s="21">
        <f t="shared" si="264"/>
        <v>1</v>
      </c>
      <c r="AW570" s="27">
        <f t="shared" si="265"/>
        <v>152.75</v>
      </c>
      <c r="AX570" s="27">
        <f t="shared" si="266"/>
        <v>152.75</v>
      </c>
      <c r="AY570" s="27">
        <f t="shared" si="267"/>
        <v>147</v>
      </c>
      <c r="AZ570" s="21">
        <f t="shared" si="268"/>
        <v>-1.3422818791946289E-2</v>
      </c>
      <c r="BA570" s="21">
        <f t="shared" si="269"/>
        <v>-1.3422818791946289E-2</v>
      </c>
      <c r="BB570" s="28">
        <f t="shared" si="270"/>
        <v>152.75</v>
      </c>
      <c r="BC570" s="28" t="s">
        <v>81</v>
      </c>
      <c r="BD570" s="28" t="s">
        <v>81</v>
      </c>
      <c r="BE570" s="28" t="s">
        <v>81</v>
      </c>
      <c r="BF570" s="28" t="str">
        <f t="shared" si="271"/>
        <v>-</v>
      </c>
      <c r="BG570" s="29">
        <f t="shared" si="272"/>
        <v>0</v>
      </c>
      <c r="BH570" s="29">
        <f t="shared" si="272"/>
        <v>0</v>
      </c>
      <c r="BI570" s="29">
        <f t="shared" si="272"/>
        <v>0</v>
      </c>
      <c r="BJ570" s="29">
        <f t="shared" si="272"/>
        <v>0</v>
      </c>
      <c r="BK570" s="29"/>
    </row>
    <row r="571" spans="1:63" x14ac:dyDescent="0.25">
      <c r="A571" s="13" t="s">
        <v>1767</v>
      </c>
      <c r="B571" s="13" t="s">
        <v>1768</v>
      </c>
      <c r="C571" s="13" t="s">
        <v>1769</v>
      </c>
      <c r="D571" s="13" t="str">
        <f>IFERROR(VLOOKUP($B571,[1]GICS!$C:$D,2,FALSE),"-")</f>
        <v>Consumer Staples</v>
      </c>
      <c r="E571" s="14">
        <f>IFERROR(IF(VLOOKUP($B571,'[1]Paste Only'!$D:$AM,4,FALSE)="-",VLOOKUP($B571,'[1]Market Cap'!$A:$J,10,FALSE),VLOOKUP($B571,'[1]Paste Only'!$D:$AM,4,FALSE)),"-")</f>
        <v>110.8</v>
      </c>
      <c r="F571" s="14">
        <f>IFERROR(VLOOKUP($B571,'[1]Paste Only'!$D:$AM,5,FALSE),"-")</f>
        <v>138</v>
      </c>
      <c r="G571" s="15">
        <f>IFERROR(VLOOKUP($B571,'[1]Paste Only'!$D:$AM,6,FALSE),"-")</f>
        <v>1</v>
      </c>
      <c r="H571" s="15">
        <f>IFERROR(VLOOKUP($B571,'[1]Paste Only'!$D:$AM,7,FALSE),"-")</f>
        <v>0</v>
      </c>
      <c r="I571" s="15">
        <f>IFERROR(VLOOKUP($B571,'[1]Paste Only'!$D:$AM,8,FALSE),"-")</f>
        <v>0</v>
      </c>
      <c r="J571" s="16"/>
      <c r="K571" s="16"/>
      <c r="L571" s="14">
        <f>IFERROR(VLOOKUP($B571,'[1]Paste Only'!$D:$AM,12,FALSE),"-")</f>
        <v>5.44</v>
      </c>
      <c r="M571" s="14">
        <f>IFERROR(VLOOKUP($B571,'[1]Paste Only'!$D:$AM,15,FALSE),"-")</f>
        <v>7.1811494252873569</v>
      </c>
      <c r="N571" s="17"/>
      <c r="O571" s="18"/>
      <c r="P571" s="19">
        <f t="shared" si="273"/>
        <v>0.32006423258958749</v>
      </c>
      <c r="Q571" s="20">
        <f t="shared" si="246"/>
        <v>0.24548736462093856</v>
      </c>
      <c r="R571" s="13">
        <f t="shared" si="247"/>
        <v>1</v>
      </c>
      <c r="S571" s="13" t="str">
        <f>IFERROR(VLOOKUP($B571,'[1]Market Cap'!$G:$I,3,FALSE),"-")</f>
        <v>Small Cap</v>
      </c>
      <c r="T571" s="13"/>
      <c r="U571" s="13"/>
      <c r="V571" s="21">
        <f t="shared" si="274"/>
        <v>0</v>
      </c>
      <c r="W571" s="21">
        <f t="shared" si="274"/>
        <v>0</v>
      </c>
      <c r="X571" s="21">
        <f t="shared" si="274"/>
        <v>0</v>
      </c>
      <c r="Y571" s="22">
        <f t="shared" si="248"/>
        <v>0</v>
      </c>
      <c r="Z571" s="13">
        <f t="shared" si="249"/>
        <v>0</v>
      </c>
      <c r="AA571" s="23">
        <f t="shared" si="250"/>
        <v>0</v>
      </c>
      <c r="AB571" s="23">
        <f t="shared" si="251"/>
        <v>0</v>
      </c>
      <c r="AC571" s="23">
        <f t="shared" si="252"/>
        <v>0</v>
      </c>
      <c r="AD571" s="24">
        <f t="shared" si="253"/>
        <v>0</v>
      </c>
      <c r="AE571" s="25">
        <f>IFERROR(VLOOKUP($B571,'[1]Market Cap'!$G:$I,2,FALSE),"-")</f>
        <v>5082.0709127999999</v>
      </c>
      <c r="AF571" s="20">
        <f t="shared" si="254"/>
        <v>0</v>
      </c>
      <c r="AG571" s="17">
        <f t="shared" si="255"/>
        <v>0</v>
      </c>
      <c r="AH571" s="17">
        <f t="shared" si="256"/>
        <v>0</v>
      </c>
      <c r="AI571" s="17" t="str">
        <f t="shared" si="257"/>
        <v>-</v>
      </c>
      <c r="AJ571" s="26">
        <f>IFERROR(VLOOKUP($B571,'[1]Paste Only'!$D:$AM,26,FALSE),"-")</f>
        <v>138</v>
      </c>
      <c r="AK571" s="26">
        <f>IFERROR(VLOOKUP($B571,'[1]Paste Only'!$D:$AM,23,FALSE),"-")</f>
        <v>138</v>
      </c>
      <c r="AL571" s="26">
        <f>IFERROR(VLOOKUP($B571,'[1]Paste Only'!$D:$AM,22,FALSE),"-")</f>
        <v>138</v>
      </c>
      <c r="AM571" s="21">
        <f t="shared" si="275"/>
        <v>0</v>
      </c>
      <c r="AN571" s="21">
        <f t="shared" si="275"/>
        <v>0</v>
      </c>
      <c r="AO571" s="21">
        <f t="shared" si="275"/>
        <v>0</v>
      </c>
      <c r="AP571" s="27">
        <f t="shared" si="258"/>
        <v>0</v>
      </c>
      <c r="AQ571" s="27">
        <f t="shared" si="259"/>
        <v>0</v>
      </c>
      <c r="AR571" s="27">
        <f t="shared" si="260"/>
        <v>138</v>
      </c>
      <c r="AS571" s="27">
        <f t="shared" si="261"/>
        <v>138</v>
      </c>
      <c r="AT571" s="27">
        <f t="shared" si="262"/>
        <v>0</v>
      </c>
      <c r="AU571" s="27">
        <f t="shared" si="263"/>
        <v>0</v>
      </c>
      <c r="AV571" s="21">
        <f t="shared" si="264"/>
        <v>1</v>
      </c>
      <c r="AW571" s="27">
        <f t="shared" si="265"/>
        <v>138</v>
      </c>
      <c r="AX571" s="27">
        <f t="shared" si="266"/>
        <v>138</v>
      </c>
      <c r="AY571" s="27">
        <f t="shared" si="267"/>
        <v>138</v>
      </c>
      <c r="AZ571" s="21">
        <f t="shared" si="268"/>
        <v>0.24548736462093856</v>
      </c>
      <c r="BA571" s="21">
        <f t="shared" si="269"/>
        <v>0.24548736462093856</v>
      </c>
      <c r="BB571" s="28">
        <f t="shared" si="270"/>
        <v>138</v>
      </c>
      <c r="BC571" s="28" t="s">
        <v>81</v>
      </c>
      <c r="BD571" s="28" t="s">
        <v>81</v>
      </c>
      <c r="BE571" s="28" t="s">
        <v>81</v>
      </c>
      <c r="BF571" s="28" t="str">
        <f t="shared" si="271"/>
        <v>-</v>
      </c>
      <c r="BG571" s="29">
        <f t="shared" si="272"/>
        <v>0</v>
      </c>
      <c r="BH571" s="29">
        <f t="shared" si="272"/>
        <v>0</v>
      </c>
      <c r="BI571" s="29">
        <f t="shared" si="272"/>
        <v>0</v>
      </c>
      <c r="BJ571" s="29">
        <f t="shared" si="272"/>
        <v>0</v>
      </c>
      <c r="BK571" s="29"/>
    </row>
    <row r="572" spans="1:63" x14ac:dyDescent="0.25">
      <c r="A572" s="13" t="s">
        <v>1770</v>
      </c>
      <c r="B572" s="13" t="s">
        <v>1771</v>
      </c>
      <c r="C572" s="13" t="s">
        <v>1772</v>
      </c>
      <c r="D572" s="13" t="str">
        <f>IFERROR(VLOOKUP($B572,[1]GICS!$C:$D,2,FALSE),"-")</f>
        <v>Consumer Staples</v>
      </c>
      <c r="E572" s="14">
        <f>IFERROR(IF(VLOOKUP($B572,'[1]Paste Only'!$D:$AM,4,FALSE)="-",VLOOKUP($B572,'[1]Market Cap'!$A:$J,10,FALSE),VLOOKUP($B572,'[1]Paste Only'!$D:$AM,4,FALSE)),"-")</f>
        <v>516.04999999999995</v>
      </c>
      <c r="F572" s="14">
        <f>IFERROR(VLOOKUP($B572,'[1]Paste Only'!$D:$AM,5,FALSE),"-")</f>
        <v>668.5714111328125</v>
      </c>
      <c r="G572" s="15">
        <f>IFERROR(VLOOKUP($B572,'[1]Paste Only'!$D:$AM,6,FALSE),"-")</f>
        <v>7</v>
      </c>
      <c r="H572" s="15">
        <f>IFERROR(VLOOKUP($B572,'[1]Paste Only'!$D:$AM,7,FALSE),"-")</f>
        <v>1</v>
      </c>
      <c r="I572" s="15">
        <f>IFERROR(VLOOKUP($B572,'[1]Paste Only'!$D:$AM,8,FALSE),"-")</f>
        <v>1</v>
      </c>
      <c r="J572" s="16"/>
      <c r="K572" s="16"/>
      <c r="L572" s="14">
        <f>IFERROR(VLOOKUP($B572,'[1]Paste Only'!$D:$AM,12,FALSE),"-")</f>
        <v>21.65</v>
      </c>
      <c r="M572" s="14">
        <f>IFERROR(VLOOKUP($B572,'[1]Paste Only'!$D:$AM,15,FALSE),"-")</f>
        <v>26.145977011494253</v>
      </c>
      <c r="N572" s="17"/>
      <c r="O572" s="18"/>
      <c r="P572" s="19">
        <f t="shared" si="273"/>
        <v>0.20766637466486171</v>
      </c>
      <c r="Q572" s="20">
        <f t="shared" si="246"/>
        <v>0.29555549100438427</v>
      </c>
      <c r="R572" s="13">
        <f t="shared" si="247"/>
        <v>9</v>
      </c>
      <c r="S572" s="13" t="str">
        <f>IFERROR(VLOOKUP($B572,'[1]Market Cap'!$G:$I,3,FALSE),"-")</f>
        <v>Small Cap</v>
      </c>
      <c r="T572" s="13"/>
      <c r="U572" s="13"/>
      <c r="V572" s="21">
        <f t="shared" si="274"/>
        <v>0</v>
      </c>
      <c r="W572" s="21">
        <f t="shared" si="274"/>
        <v>0</v>
      </c>
      <c r="X572" s="21">
        <f t="shared" si="274"/>
        <v>0</v>
      </c>
      <c r="Y572" s="22">
        <f t="shared" si="248"/>
        <v>0</v>
      </c>
      <c r="Z572" s="13">
        <f t="shared" si="249"/>
        <v>0</v>
      </c>
      <c r="AA572" s="23">
        <f t="shared" si="250"/>
        <v>0</v>
      </c>
      <c r="AB572" s="23">
        <f t="shared" si="251"/>
        <v>0</v>
      </c>
      <c r="AC572" s="23">
        <f t="shared" si="252"/>
        <v>0</v>
      </c>
      <c r="AD572" s="24">
        <f t="shared" si="253"/>
        <v>0</v>
      </c>
      <c r="AE572" s="25">
        <f>IFERROR(VLOOKUP($B572,'[1]Market Cap'!$G:$I,2,FALSE),"-")</f>
        <v>10421.31795259</v>
      </c>
      <c r="AF572" s="20">
        <f t="shared" si="254"/>
        <v>0</v>
      </c>
      <c r="AG572" s="17">
        <f t="shared" si="255"/>
        <v>0</v>
      </c>
      <c r="AH572" s="17">
        <f t="shared" si="256"/>
        <v>0</v>
      </c>
      <c r="AI572" s="17" t="str">
        <f t="shared" si="257"/>
        <v>-</v>
      </c>
      <c r="AJ572" s="26">
        <f>IFERROR(VLOOKUP($B572,'[1]Paste Only'!$D:$AM,26,FALSE),"-")</f>
        <v>670</v>
      </c>
      <c r="AK572" s="26">
        <f>IFERROR(VLOOKUP($B572,'[1]Paste Only'!$D:$AM,23,FALSE),"-")</f>
        <v>720</v>
      </c>
      <c r="AL572" s="26">
        <f>IFERROR(VLOOKUP($B572,'[1]Paste Only'!$D:$AM,22,FALSE),"-")</f>
        <v>602</v>
      </c>
      <c r="AM572" s="21">
        <f t="shared" si="275"/>
        <v>2.1367782758867637E-3</v>
      </c>
      <c r="AN572" s="21">
        <f t="shared" si="275"/>
        <v>7.6923105012893123E-2</v>
      </c>
      <c r="AO572" s="21">
        <f t="shared" si="275"/>
        <v>-9.9572626086442129E-2</v>
      </c>
      <c r="AP572" s="27">
        <f t="shared" si="258"/>
        <v>0</v>
      </c>
      <c r="AQ572" s="27">
        <f t="shared" si="259"/>
        <v>0</v>
      </c>
      <c r="AR572" s="27">
        <f t="shared" si="260"/>
        <v>668.5714111328125</v>
      </c>
      <c r="AS572" s="27">
        <f t="shared" si="261"/>
        <v>668.5714111328125</v>
      </c>
      <c r="AT572" s="27">
        <f t="shared" si="262"/>
        <v>0</v>
      </c>
      <c r="AU572" s="27">
        <f t="shared" si="263"/>
        <v>0</v>
      </c>
      <c r="AV572" s="21">
        <f t="shared" si="264"/>
        <v>0.77777777777777779</v>
      </c>
      <c r="AW572" s="27">
        <f t="shared" si="265"/>
        <v>668.5714111328125</v>
      </c>
      <c r="AX572" s="27">
        <f t="shared" si="266"/>
        <v>668.5714111328125</v>
      </c>
      <c r="AY572" s="27">
        <f t="shared" si="267"/>
        <v>670</v>
      </c>
      <c r="AZ572" s="21">
        <f t="shared" si="268"/>
        <v>0.29832380583276819</v>
      </c>
      <c r="BA572" s="21">
        <f t="shared" si="269"/>
        <v>0.29832380583276819</v>
      </c>
      <c r="BB572" s="28">
        <f t="shared" si="270"/>
        <v>668.5714111328125</v>
      </c>
      <c r="BC572" s="28" t="s">
        <v>81</v>
      </c>
      <c r="BD572" s="28" t="s">
        <v>81</v>
      </c>
      <c r="BE572" s="28" t="s">
        <v>81</v>
      </c>
      <c r="BF572" s="28" t="str">
        <f t="shared" si="271"/>
        <v>-</v>
      </c>
      <c r="BG572" s="29">
        <f t="shared" si="272"/>
        <v>0</v>
      </c>
      <c r="BH572" s="29">
        <f t="shared" si="272"/>
        <v>0</v>
      </c>
      <c r="BI572" s="29">
        <f t="shared" si="272"/>
        <v>0</v>
      </c>
      <c r="BJ572" s="29">
        <f t="shared" si="272"/>
        <v>0</v>
      </c>
      <c r="BK572" s="29"/>
    </row>
    <row r="573" spans="1:63" x14ac:dyDescent="0.25">
      <c r="A573" s="13" t="s">
        <v>1773</v>
      </c>
      <c r="B573" s="13" t="s">
        <v>1774</v>
      </c>
      <c r="C573" s="13" t="s">
        <v>1775</v>
      </c>
      <c r="D573" s="13" t="str">
        <f>IFERROR(VLOOKUP($B573,[1]GICS!$C:$D,2,FALSE),"-")</f>
        <v>-</v>
      </c>
      <c r="E573" s="14">
        <f>IFERROR(IF(VLOOKUP($B573,'[1]Paste Only'!$D:$AM,4,FALSE)="-",VLOOKUP($B573,'[1]Market Cap'!$A:$J,10,FALSE),VLOOKUP($B573,'[1]Paste Only'!$D:$AM,4,FALSE)),"-")</f>
        <v>522.5</v>
      </c>
      <c r="F573" s="14">
        <f>IFERROR(VLOOKUP($B573,'[1]Paste Only'!$D:$AM,5,FALSE),"-")</f>
        <v>585</v>
      </c>
      <c r="G573" s="15">
        <f>IFERROR(VLOOKUP($B573,'[1]Paste Only'!$D:$AM,6,FALSE),"-")</f>
        <v>2</v>
      </c>
      <c r="H573" s="15">
        <f>IFERROR(VLOOKUP($B573,'[1]Paste Only'!$D:$AM,7,FALSE),"-")</f>
        <v>0</v>
      </c>
      <c r="I573" s="15">
        <f>IFERROR(VLOOKUP($B573,'[1]Paste Only'!$D:$AM,8,FALSE),"-")</f>
        <v>0</v>
      </c>
      <c r="J573" s="16"/>
      <c r="K573" s="16"/>
      <c r="L573" s="14">
        <f>IFERROR(VLOOKUP($B573,'[1]Paste Only'!$D:$AM,12,FALSE),"-")</f>
        <v>13.033000000000001</v>
      </c>
      <c r="M573" s="14" t="str">
        <f>IFERROR(VLOOKUP($B573,'[1]Paste Only'!$D:$AM,15,FALSE),"-")</f>
        <v>-</v>
      </c>
      <c r="N573" s="17"/>
      <c r="O573" s="18"/>
      <c r="P573" s="19">
        <f t="shared" si="273"/>
        <v>0</v>
      </c>
      <c r="Q573" s="20">
        <f t="shared" si="246"/>
        <v>0.11961722488038284</v>
      </c>
      <c r="R573" s="13">
        <f t="shared" si="247"/>
        <v>2</v>
      </c>
      <c r="S573" s="13" t="str">
        <f>IFERROR(VLOOKUP($B573,'[1]Market Cap'!$G:$I,3,FALSE),"-")</f>
        <v>Small Cap</v>
      </c>
      <c r="T573" s="13"/>
      <c r="U573" s="13"/>
      <c r="V573" s="21">
        <f t="shared" si="274"/>
        <v>0</v>
      </c>
      <c r="W573" s="21">
        <f t="shared" si="274"/>
        <v>0</v>
      </c>
      <c r="X573" s="21">
        <f t="shared" si="274"/>
        <v>0</v>
      </c>
      <c r="Y573" s="22">
        <f t="shared" si="248"/>
        <v>0</v>
      </c>
      <c r="Z573" s="13">
        <f t="shared" si="249"/>
        <v>0</v>
      </c>
      <c r="AA573" s="23">
        <f t="shared" si="250"/>
        <v>0</v>
      </c>
      <c r="AB573" s="23">
        <f t="shared" si="251"/>
        <v>0</v>
      </c>
      <c r="AC573" s="23">
        <f t="shared" si="252"/>
        <v>0</v>
      </c>
      <c r="AD573" s="24">
        <f t="shared" si="253"/>
        <v>0</v>
      </c>
      <c r="AE573" s="25">
        <f>IFERROR(VLOOKUP($B573,'[1]Market Cap'!$G:$I,2,FALSE),"-")</f>
        <v>10604.701800000001</v>
      </c>
      <c r="AF573" s="20">
        <f t="shared" si="254"/>
        <v>0</v>
      </c>
      <c r="AG573" s="17">
        <f t="shared" si="255"/>
        <v>0</v>
      </c>
      <c r="AH573" s="17">
        <f t="shared" si="256"/>
        <v>0</v>
      </c>
      <c r="AI573" s="17" t="str">
        <f t="shared" si="257"/>
        <v>-</v>
      </c>
      <c r="AJ573" s="26">
        <f>IFERROR(VLOOKUP($B573,'[1]Paste Only'!$D:$AM,26,FALSE),"-")</f>
        <v>585</v>
      </c>
      <c r="AK573" s="26">
        <f>IFERROR(VLOOKUP($B573,'[1]Paste Only'!$D:$AM,23,FALSE),"-")</f>
        <v>585</v>
      </c>
      <c r="AL573" s="26">
        <f>IFERROR(VLOOKUP($B573,'[1]Paste Only'!$D:$AM,22,FALSE),"-")</f>
        <v>585</v>
      </c>
      <c r="AM573" s="21">
        <f t="shared" si="275"/>
        <v>0</v>
      </c>
      <c r="AN573" s="21">
        <f t="shared" si="275"/>
        <v>0</v>
      </c>
      <c r="AO573" s="21">
        <f t="shared" si="275"/>
        <v>0</v>
      </c>
      <c r="AP573" s="27">
        <f t="shared" si="258"/>
        <v>0</v>
      </c>
      <c r="AQ573" s="27">
        <f t="shared" si="259"/>
        <v>0</v>
      </c>
      <c r="AR573" s="27">
        <f t="shared" si="260"/>
        <v>585</v>
      </c>
      <c r="AS573" s="27">
        <f t="shared" si="261"/>
        <v>585</v>
      </c>
      <c r="AT573" s="27">
        <f t="shared" si="262"/>
        <v>0</v>
      </c>
      <c r="AU573" s="27">
        <f t="shared" si="263"/>
        <v>0</v>
      </c>
      <c r="AV573" s="21">
        <f t="shared" si="264"/>
        <v>1</v>
      </c>
      <c r="AW573" s="27">
        <f t="shared" si="265"/>
        <v>585</v>
      </c>
      <c r="AX573" s="27">
        <f t="shared" si="266"/>
        <v>585</v>
      </c>
      <c r="AY573" s="27">
        <f t="shared" si="267"/>
        <v>585</v>
      </c>
      <c r="AZ573" s="21">
        <f t="shared" si="268"/>
        <v>0.11961722488038284</v>
      </c>
      <c r="BA573" s="21">
        <f t="shared" si="269"/>
        <v>0.11961722488038284</v>
      </c>
      <c r="BB573" s="28">
        <f t="shared" si="270"/>
        <v>585</v>
      </c>
      <c r="BC573" s="28" t="s">
        <v>81</v>
      </c>
      <c r="BD573" s="28" t="s">
        <v>81</v>
      </c>
      <c r="BE573" s="28" t="s">
        <v>81</v>
      </c>
      <c r="BF573" s="28" t="str">
        <f t="shared" si="271"/>
        <v>-</v>
      </c>
      <c r="BG573" s="29">
        <f t="shared" si="272"/>
        <v>0</v>
      </c>
      <c r="BH573" s="29">
        <f t="shared" si="272"/>
        <v>0</v>
      </c>
      <c r="BI573" s="29">
        <f t="shared" si="272"/>
        <v>0</v>
      </c>
      <c r="BJ573" s="29">
        <f t="shared" si="272"/>
        <v>0</v>
      </c>
      <c r="BK573" s="29"/>
    </row>
    <row r="574" spans="1:63" x14ac:dyDescent="0.25">
      <c r="A574" s="13" t="s">
        <v>1776</v>
      </c>
      <c r="B574" s="13" t="s">
        <v>1777</v>
      </c>
      <c r="C574" s="13" t="s">
        <v>1778</v>
      </c>
      <c r="D574" s="13" t="str">
        <f>IFERROR(VLOOKUP($B574,[1]GICS!$C:$D,2,FALSE),"-")</f>
        <v>Industrials</v>
      </c>
      <c r="E574" s="14">
        <f>IFERROR(IF(VLOOKUP($B574,'[1]Paste Only'!$D:$AM,4,FALSE)="-",VLOOKUP($B574,'[1]Market Cap'!$A:$J,10,FALSE),VLOOKUP($B574,'[1]Paste Only'!$D:$AM,4,FALSE)),"-")</f>
        <v>2166.5500000000002</v>
      </c>
      <c r="F574" s="14" t="str">
        <f>IFERROR(VLOOKUP($B574,'[1]Paste Only'!$D:$AM,5,FALSE),"-")</f>
        <v>-</v>
      </c>
      <c r="G574" s="15">
        <f>IFERROR(VLOOKUP($B574,'[1]Paste Only'!$D:$AM,6,FALSE),"-")</f>
        <v>0</v>
      </c>
      <c r="H574" s="15">
        <f>IFERROR(VLOOKUP($B574,'[1]Paste Only'!$D:$AM,7,FALSE),"-")</f>
        <v>1</v>
      </c>
      <c r="I574" s="15">
        <f>IFERROR(VLOOKUP($B574,'[1]Paste Only'!$D:$AM,8,FALSE),"-")</f>
        <v>0</v>
      </c>
      <c r="J574" s="16"/>
      <c r="K574" s="16"/>
      <c r="L574" s="14">
        <f>IFERROR(VLOOKUP($B574,'[1]Paste Only'!$D:$AM,12,FALSE),"-")</f>
        <v>46.77</v>
      </c>
      <c r="M574" s="14">
        <f>IFERROR(VLOOKUP($B574,'[1]Paste Only'!$D:$AM,15,FALSE),"-")</f>
        <v>63.460919540229881</v>
      </c>
      <c r="N574" s="17"/>
      <c r="O574" s="18"/>
      <c r="P574" s="19">
        <f t="shared" si="273"/>
        <v>0.35687234424267422</v>
      </c>
      <c r="Q574" s="20">
        <f t="shared" si="246"/>
        <v>0</v>
      </c>
      <c r="R574" s="13">
        <f t="shared" si="247"/>
        <v>1</v>
      </c>
      <c r="S574" s="13" t="str">
        <f>IFERROR(VLOOKUP($B574,'[1]Market Cap'!$G:$I,3,FALSE),"-")</f>
        <v>Small Cap</v>
      </c>
      <c r="T574" s="13"/>
      <c r="U574" s="13"/>
      <c r="V574" s="21">
        <f t="shared" si="274"/>
        <v>0</v>
      </c>
      <c r="W574" s="21">
        <f t="shared" si="274"/>
        <v>0</v>
      </c>
      <c r="X574" s="21">
        <f t="shared" si="274"/>
        <v>0</v>
      </c>
      <c r="Y574" s="22">
        <f t="shared" si="248"/>
        <v>0</v>
      </c>
      <c r="Z574" s="13">
        <f t="shared" si="249"/>
        <v>0</v>
      </c>
      <c r="AA574" s="23">
        <f t="shared" si="250"/>
        <v>0</v>
      </c>
      <c r="AB574" s="23">
        <f t="shared" si="251"/>
        <v>0</v>
      </c>
      <c r="AC574" s="23">
        <f t="shared" si="252"/>
        <v>0</v>
      </c>
      <c r="AD574" s="24">
        <f t="shared" si="253"/>
        <v>0</v>
      </c>
      <c r="AE574" s="25">
        <f>IFERROR(VLOOKUP($B574,'[1]Market Cap'!$G:$I,2,FALSE),"-")</f>
        <v>4761.6955871999999</v>
      </c>
      <c r="AF574" s="20">
        <f t="shared" si="254"/>
        <v>0</v>
      </c>
      <c r="AG574" s="17">
        <f t="shared" si="255"/>
        <v>0</v>
      </c>
      <c r="AH574" s="17">
        <f t="shared" si="256"/>
        <v>0</v>
      </c>
      <c r="AI574" s="17" t="str">
        <f t="shared" si="257"/>
        <v>-</v>
      </c>
      <c r="AJ574" s="26" t="str">
        <f>IFERROR(VLOOKUP($B574,'[1]Paste Only'!$D:$AM,26,FALSE),"-")</f>
        <v>-</v>
      </c>
      <c r="AK574" s="26" t="str">
        <f>IFERROR(VLOOKUP($B574,'[1]Paste Only'!$D:$AM,23,FALSE),"-")</f>
        <v>-</v>
      </c>
      <c r="AL574" s="26" t="str">
        <f>IFERROR(VLOOKUP($B574,'[1]Paste Only'!$D:$AM,22,FALSE),"-")</f>
        <v>-</v>
      </c>
      <c r="AM574" s="21" t="str">
        <f t="shared" si="275"/>
        <v>-</v>
      </c>
      <c r="AN574" s="21" t="str">
        <f t="shared" si="275"/>
        <v>-</v>
      </c>
      <c r="AO574" s="21" t="str">
        <f t="shared" si="275"/>
        <v>-</v>
      </c>
      <c r="AP574" s="27">
        <f t="shared" si="258"/>
        <v>0</v>
      </c>
      <c r="AQ574" s="27" t="str">
        <f t="shared" si="259"/>
        <v>-</v>
      </c>
      <c r="AR574" s="27" t="str">
        <f t="shared" si="260"/>
        <v>-</v>
      </c>
      <c r="AS574" s="27">
        <f t="shared" si="261"/>
        <v>0</v>
      </c>
      <c r="AT574" s="27">
        <f t="shared" si="262"/>
        <v>0</v>
      </c>
      <c r="AU574" s="27">
        <f t="shared" si="263"/>
        <v>0</v>
      </c>
      <c r="AV574" s="21">
        <f t="shared" si="264"/>
        <v>0</v>
      </c>
      <c r="AW574" s="27" t="str">
        <f t="shared" si="265"/>
        <v>-</v>
      </c>
      <c r="AX574" s="27" t="str">
        <f t="shared" si="266"/>
        <v>-</v>
      </c>
      <c r="AY574" s="27" t="str">
        <f t="shared" si="267"/>
        <v>-</v>
      </c>
      <c r="AZ574" s="21" t="str">
        <f t="shared" si="268"/>
        <v>-</v>
      </c>
      <c r="BA574" s="21" t="str">
        <f t="shared" si="269"/>
        <v>-</v>
      </c>
      <c r="BB574" s="28" t="str">
        <f t="shared" si="270"/>
        <v>-</v>
      </c>
      <c r="BC574" s="28" t="s">
        <v>81</v>
      </c>
      <c r="BD574" s="28" t="s">
        <v>81</v>
      </c>
      <c r="BE574" s="28" t="s">
        <v>81</v>
      </c>
      <c r="BF574" s="28" t="str">
        <f t="shared" si="271"/>
        <v>-</v>
      </c>
      <c r="BG574" s="29">
        <f t="shared" si="272"/>
        <v>0</v>
      </c>
      <c r="BH574" s="29">
        <f t="shared" si="272"/>
        <v>0</v>
      </c>
      <c r="BI574" s="29">
        <f t="shared" si="272"/>
        <v>0</v>
      </c>
      <c r="BJ574" s="29">
        <f t="shared" si="272"/>
        <v>0</v>
      </c>
      <c r="BK574" s="29"/>
    </row>
    <row r="575" spans="1:63" x14ac:dyDescent="0.25">
      <c r="A575" s="13" t="s">
        <v>1779</v>
      </c>
      <c r="B575" s="13" t="s">
        <v>1780</v>
      </c>
      <c r="C575" s="13" t="s">
        <v>1781</v>
      </c>
      <c r="D575" s="13" t="str">
        <f>IFERROR(VLOOKUP($B575,[1]GICS!$C:$D,2,FALSE),"-")</f>
        <v>Materials</v>
      </c>
      <c r="E575" s="14">
        <f>IFERROR(IF(VLOOKUP($B575,'[1]Paste Only'!$D:$AM,4,FALSE)="-",VLOOKUP($B575,'[1]Market Cap'!$A:$J,10,FALSE),VLOOKUP($B575,'[1]Paste Only'!$D:$AM,4,FALSE)),"-")</f>
        <v>708.5</v>
      </c>
      <c r="F575" s="14">
        <f>IFERROR(VLOOKUP($B575,'[1]Paste Only'!$D:$AM,5,FALSE),"-")</f>
        <v>847.4000244140625</v>
      </c>
      <c r="G575" s="15">
        <f>IFERROR(VLOOKUP($B575,'[1]Paste Only'!$D:$AM,6,FALSE),"-")</f>
        <v>3</v>
      </c>
      <c r="H575" s="15">
        <f>IFERROR(VLOOKUP($B575,'[1]Paste Only'!$D:$AM,7,FALSE),"-")</f>
        <v>2</v>
      </c>
      <c r="I575" s="15">
        <f>IFERROR(VLOOKUP($B575,'[1]Paste Only'!$D:$AM,8,FALSE),"-")</f>
        <v>1</v>
      </c>
      <c r="J575" s="16"/>
      <c r="K575" s="16"/>
      <c r="L575" s="14">
        <f>IFERROR(VLOOKUP($B575,'[1]Paste Only'!$D:$AM,12,FALSE),"-")</f>
        <v>15.89</v>
      </c>
      <c r="M575" s="14">
        <f>IFERROR(VLOOKUP($B575,'[1]Paste Only'!$D:$AM,15,FALSE),"-")</f>
        <v>21.120908045977011</v>
      </c>
      <c r="N575" s="17"/>
      <c r="O575" s="18"/>
      <c r="P575" s="19">
        <f t="shared" si="273"/>
        <v>0.32919496828049155</v>
      </c>
      <c r="Q575" s="20">
        <f t="shared" si="246"/>
        <v>0.19604802316734293</v>
      </c>
      <c r="R575" s="13">
        <f t="shared" si="247"/>
        <v>6</v>
      </c>
      <c r="S575" s="13" t="str">
        <f>IFERROR(VLOOKUP($B575,'[1]Market Cap'!$G:$I,3,FALSE),"-")</f>
        <v>Small Cap</v>
      </c>
      <c r="T575" s="13"/>
      <c r="U575" s="13"/>
      <c r="V575" s="21">
        <f t="shared" si="274"/>
        <v>0</v>
      </c>
      <c r="W575" s="21">
        <f t="shared" si="274"/>
        <v>0</v>
      </c>
      <c r="X575" s="21">
        <f t="shared" si="274"/>
        <v>0</v>
      </c>
      <c r="Y575" s="22">
        <f t="shared" si="248"/>
        <v>0</v>
      </c>
      <c r="Z575" s="13">
        <f t="shared" si="249"/>
        <v>0</v>
      </c>
      <c r="AA575" s="23">
        <f t="shared" si="250"/>
        <v>0</v>
      </c>
      <c r="AB575" s="23">
        <f t="shared" si="251"/>
        <v>0</v>
      </c>
      <c r="AC575" s="23">
        <f t="shared" si="252"/>
        <v>0</v>
      </c>
      <c r="AD575" s="24">
        <f t="shared" si="253"/>
        <v>0</v>
      </c>
      <c r="AE575" s="25">
        <f>IFERROR(VLOOKUP($B575,'[1]Market Cap'!$G:$I,2,FALSE),"-")</f>
        <v>11285.06869815</v>
      </c>
      <c r="AF575" s="20">
        <f t="shared" si="254"/>
        <v>0</v>
      </c>
      <c r="AG575" s="17">
        <f t="shared" si="255"/>
        <v>0</v>
      </c>
      <c r="AH575" s="17">
        <f t="shared" si="256"/>
        <v>0</v>
      </c>
      <c r="AI575" s="17" t="str">
        <f t="shared" si="257"/>
        <v>-</v>
      </c>
      <c r="AJ575" s="26">
        <f>IFERROR(VLOOKUP($B575,'[1]Paste Only'!$D:$AM,26,FALSE),"-")</f>
        <v>876</v>
      </c>
      <c r="AK575" s="26">
        <f>IFERROR(VLOOKUP($B575,'[1]Paste Only'!$D:$AM,23,FALSE),"-")</f>
        <v>1250</v>
      </c>
      <c r="AL575" s="26">
        <f>IFERROR(VLOOKUP($B575,'[1]Paste Only'!$D:$AM,22,FALSE),"-")</f>
        <v>458</v>
      </c>
      <c r="AM575" s="21">
        <f t="shared" si="275"/>
        <v>3.3750265237144639E-2</v>
      </c>
      <c r="AN575" s="21">
        <f t="shared" si="275"/>
        <v>0.47510026432240959</v>
      </c>
      <c r="AO575" s="21">
        <f t="shared" si="275"/>
        <v>-0.4595232631522691</v>
      </c>
      <c r="AP575" s="27">
        <f t="shared" si="258"/>
        <v>0</v>
      </c>
      <c r="AQ575" s="27">
        <f t="shared" si="259"/>
        <v>0</v>
      </c>
      <c r="AR575" s="27">
        <f t="shared" si="260"/>
        <v>847.4000244140625</v>
      </c>
      <c r="AS575" s="27">
        <f t="shared" si="261"/>
        <v>847.4000244140625</v>
      </c>
      <c r="AT575" s="27">
        <f t="shared" si="262"/>
        <v>0</v>
      </c>
      <c r="AU575" s="27">
        <f t="shared" si="263"/>
        <v>0</v>
      </c>
      <c r="AV575" s="21">
        <f t="shared" si="264"/>
        <v>0.5</v>
      </c>
      <c r="AW575" s="27">
        <f t="shared" si="265"/>
        <v>847.4000244140625</v>
      </c>
      <c r="AX575" s="27">
        <f t="shared" si="266"/>
        <v>847.4000244140625</v>
      </c>
      <c r="AY575" s="27">
        <f t="shared" si="267"/>
        <v>847.4000244140625</v>
      </c>
      <c r="AZ575" s="21">
        <f t="shared" si="268"/>
        <v>0.19604802316734293</v>
      </c>
      <c r="BA575" s="21">
        <f t="shared" si="269"/>
        <v>0.19604802316734293</v>
      </c>
      <c r="BB575" s="28">
        <f t="shared" si="270"/>
        <v>847.4000244140625</v>
      </c>
      <c r="BC575" s="28" t="s">
        <v>81</v>
      </c>
      <c r="BD575" s="28" t="s">
        <v>81</v>
      </c>
      <c r="BE575" s="28" t="s">
        <v>81</v>
      </c>
      <c r="BF575" s="28" t="str">
        <f t="shared" si="271"/>
        <v>-</v>
      </c>
      <c r="BG575" s="29">
        <f t="shared" si="272"/>
        <v>0</v>
      </c>
      <c r="BH575" s="29">
        <f t="shared" si="272"/>
        <v>0</v>
      </c>
      <c r="BI575" s="29">
        <f t="shared" si="272"/>
        <v>0</v>
      </c>
      <c r="BJ575" s="29">
        <f t="shared" si="272"/>
        <v>0</v>
      </c>
      <c r="BK575" s="29"/>
    </row>
    <row r="576" spans="1:63" x14ac:dyDescent="0.25">
      <c r="A576" s="13" t="s">
        <v>1782</v>
      </c>
      <c r="B576" s="13" t="s">
        <v>1783</v>
      </c>
      <c r="C576" s="13" t="s">
        <v>1784</v>
      </c>
      <c r="D576" s="13" t="str">
        <f>IFERROR(VLOOKUP($B576,[1]GICS!$C:$D,2,FALSE),"-")</f>
        <v>Health Care</v>
      </c>
      <c r="E576" s="14">
        <f>IFERROR(IF(VLOOKUP($B576,'[1]Paste Only'!$D:$AM,4,FALSE)="-",VLOOKUP($B576,'[1]Market Cap'!$A:$J,10,FALSE),VLOOKUP($B576,'[1]Paste Only'!$D:$AM,4,FALSE)),"-")</f>
        <v>908.6</v>
      </c>
      <c r="F576" s="14">
        <f>IFERROR(VLOOKUP($B576,'[1]Paste Only'!$D:$AM,5,FALSE),"-")</f>
        <v>1220</v>
      </c>
      <c r="G576" s="15">
        <f>IFERROR(VLOOKUP($B576,'[1]Paste Only'!$D:$AM,6,FALSE),"-")</f>
        <v>2</v>
      </c>
      <c r="H576" s="15">
        <f>IFERROR(VLOOKUP($B576,'[1]Paste Only'!$D:$AM,7,FALSE),"-")</f>
        <v>0</v>
      </c>
      <c r="I576" s="15">
        <f>IFERROR(VLOOKUP($B576,'[1]Paste Only'!$D:$AM,8,FALSE),"-")</f>
        <v>0</v>
      </c>
      <c r="J576" s="16"/>
      <c r="K576" s="16"/>
      <c r="L576" s="14">
        <f>IFERROR(VLOOKUP($B576,'[1]Paste Only'!$D:$AM,12,FALSE),"-")</f>
        <v>44.05</v>
      </c>
      <c r="M576" s="14">
        <f>IFERROR(VLOOKUP($B576,'[1]Paste Only'!$D:$AM,15,FALSE),"-")</f>
        <v>59.210344827586198</v>
      </c>
      <c r="N576" s="17"/>
      <c r="O576" s="18"/>
      <c r="P576" s="19">
        <f t="shared" si="273"/>
        <v>0.34416219812908522</v>
      </c>
      <c r="Q576" s="20">
        <f t="shared" si="246"/>
        <v>0.34272507153863074</v>
      </c>
      <c r="R576" s="13">
        <f t="shared" si="247"/>
        <v>2</v>
      </c>
      <c r="S576" s="13" t="str">
        <f>IFERROR(VLOOKUP($B576,'[1]Market Cap'!$G:$I,3,FALSE),"-")</f>
        <v>Small Cap</v>
      </c>
      <c r="T576" s="13"/>
      <c r="U576" s="13"/>
      <c r="V576" s="21">
        <f t="shared" si="274"/>
        <v>0</v>
      </c>
      <c r="W576" s="21">
        <f t="shared" si="274"/>
        <v>0</v>
      </c>
      <c r="X576" s="21">
        <f t="shared" si="274"/>
        <v>0</v>
      </c>
      <c r="Y576" s="22">
        <f t="shared" si="248"/>
        <v>0</v>
      </c>
      <c r="Z576" s="13">
        <f t="shared" si="249"/>
        <v>0</v>
      </c>
      <c r="AA576" s="23">
        <f t="shared" si="250"/>
        <v>0</v>
      </c>
      <c r="AB576" s="23">
        <f t="shared" si="251"/>
        <v>0</v>
      </c>
      <c r="AC576" s="23">
        <f t="shared" si="252"/>
        <v>0</v>
      </c>
      <c r="AD576" s="24">
        <f t="shared" si="253"/>
        <v>0</v>
      </c>
      <c r="AE576" s="25">
        <f>IFERROR(VLOOKUP($B576,'[1]Market Cap'!$G:$I,2,FALSE),"-")</f>
        <v>8374.8127940400009</v>
      </c>
      <c r="AF576" s="20">
        <f t="shared" si="254"/>
        <v>0</v>
      </c>
      <c r="AG576" s="17">
        <f t="shared" si="255"/>
        <v>0</v>
      </c>
      <c r="AH576" s="17">
        <f t="shared" si="256"/>
        <v>0</v>
      </c>
      <c r="AI576" s="17" t="str">
        <f t="shared" si="257"/>
        <v>-</v>
      </c>
      <c r="AJ576" s="26">
        <f>IFERROR(VLOOKUP($B576,'[1]Paste Only'!$D:$AM,26,FALSE),"-")</f>
        <v>1220</v>
      </c>
      <c r="AK576" s="26">
        <f>IFERROR(VLOOKUP($B576,'[1]Paste Only'!$D:$AM,23,FALSE),"-")</f>
        <v>1220</v>
      </c>
      <c r="AL576" s="26">
        <f>IFERROR(VLOOKUP($B576,'[1]Paste Only'!$D:$AM,22,FALSE),"-")</f>
        <v>1220</v>
      </c>
      <c r="AM576" s="21">
        <f t="shared" si="275"/>
        <v>0</v>
      </c>
      <c r="AN576" s="21">
        <f t="shared" si="275"/>
        <v>0</v>
      </c>
      <c r="AO576" s="21">
        <f t="shared" si="275"/>
        <v>0</v>
      </c>
      <c r="AP576" s="27">
        <f t="shared" si="258"/>
        <v>0</v>
      </c>
      <c r="AQ576" s="27">
        <f t="shared" si="259"/>
        <v>0</v>
      </c>
      <c r="AR576" s="27">
        <f t="shared" si="260"/>
        <v>1220</v>
      </c>
      <c r="AS576" s="27">
        <f t="shared" si="261"/>
        <v>1220</v>
      </c>
      <c r="AT576" s="27">
        <f t="shared" si="262"/>
        <v>0</v>
      </c>
      <c r="AU576" s="27">
        <f t="shared" si="263"/>
        <v>0</v>
      </c>
      <c r="AV576" s="21">
        <f t="shared" si="264"/>
        <v>1</v>
      </c>
      <c r="AW576" s="27">
        <f t="shared" si="265"/>
        <v>1220</v>
      </c>
      <c r="AX576" s="27">
        <f t="shared" si="266"/>
        <v>1220</v>
      </c>
      <c r="AY576" s="27">
        <f t="shared" si="267"/>
        <v>1220</v>
      </c>
      <c r="AZ576" s="21">
        <f t="shared" si="268"/>
        <v>0.34272507153863074</v>
      </c>
      <c r="BA576" s="21">
        <f t="shared" si="269"/>
        <v>0.3</v>
      </c>
      <c r="BB576" s="28">
        <f t="shared" si="270"/>
        <v>1220</v>
      </c>
      <c r="BC576" s="28" t="s">
        <v>81</v>
      </c>
      <c r="BD576" s="28" t="s">
        <v>81</v>
      </c>
      <c r="BE576" s="28" t="s">
        <v>81</v>
      </c>
      <c r="BF576" s="28" t="str">
        <f t="shared" si="271"/>
        <v>-</v>
      </c>
      <c r="BG576" s="29">
        <f t="shared" si="272"/>
        <v>0</v>
      </c>
      <c r="BH576" s="29">
        <f t="shared" si="272"/>
        <v>0</v>
      </c>
      <c r="BI576" s="29">
        <f t="shared" si="272"/>
        <v>0</v>
      </c>
      <c r="BJ576" s="29">
        <f t="shared" si="272"/>
        <v>0</v>
      </c>
      <c r="BK576" s="29"/>
    </row>
    <row r="577" spans="1:64" x14ac:dyDescent="0.25">
      <c r="A577" s="13" t="s">
        <v>1785</v>
      </c>
      <c r="B577" s="13" t="s">
        <v>1786</v>
      </c>
      <c r="C577" s="13" t="s">
        <v>1787</v>
      </c>
      <c r="D577" s="13" t="str">
        <f>IFERROR(VLOOKUP($B577,[1]GICS!$C:$D,2,FALSE),"-")</f>
        <v>Materials</v>
      </c>
      <c r="E577" s="14">
        <f>IFERROR(IF(VLOOKUP($B577,'[1]Paste Only'!$D:$AM,4,FALSE)="-",VLOOKUP($B577,'[1]Market Cap'!$A:$J,10,FALSE),VLOOKUP($B577,'[1]Paste Only'!$D:$AM,4,FALSE)),"-")</f>
        <v>589.65</v>
      </c>
      <c r="F577" s="14" t="str">
        <f>IFERROR(VLOOKUP($B577,'[1]Paste Only'!$D:$AM,5,FALSE),"-")</f>
        <v>-</v>
      </c>
      <c r="G577" s="15">
        <f>IFERROR(VLOOKUP($B577,'[1]Paste Only'!$D:$AM,6,FALSE),"-")</f>
        <v>1</v>
      </c>
      <c r="H577" s="15">
        <f>IFERROR(VLOOKUP($B577,'[1]Paste Only'!$D:$AM,7,FALSE),"-")</f>
        <v>0</v>
      </c>
      <c r="I577" s="15">
        <f>IFERROR(VLOOKUP($B577,'[1]Paste Only'!$D:$AM,8,FALSE),"-")</f>
        <v>0</v>
      </c>
      <c r="J577" s="16"/>
      <c r="K577" s="16"/>
      <c r="L577" s="14">
        <f>IFERROR(VLOOKUP($B577,'[1]Paste Only'!$D:$AM,12,FALSE),"-")</f>
        <v>19.86</v>
      </c>
      <c r="M577" s="14">
        <f>IFERROR(VLOOKUP($B577,'[1]Paste Only'!$D:$AM,15,FALSE),"-")</f>
        <v>31.122873563218391</v>
      </c>
      <c r="N577" s="17"/>
      <c r="O577" s="18"/>
      <c r="P577" s="19">
        <f t="shared" si="273"/>
        <v>0.56711347246819699</v>
      </c>
      <c r="Q577" s="20">
        <f t="shared" si="246"/>
        <v>0</v>
      </c>
      <c r="R577" s="13">
        <f t="shared" si="247"/>
        <v>1</v>
      </c>
      <c r="S577" s="13" t="str">
        <f>IFERROR(VLOOKUP($B577,'[1]Market Cap'!$G:$I,3,FALSE),"-")</f>
        <v>Small Cap</v>
      </c>
      <c r="T577" s="13"/>
      <c r="U577" s="13"/>
      <c r="V577" s="21">
        <f t="shared" si="274"/>
        <v>0</v>
      </c>
      <c r="W577" s="21">
        <f t="shared" si="274"/>
        <v>0</v>
      </c>
      <c r="X577" s="21">
        <f t="shared" si="274"/>
        <v>0</v>
      </c>
      <c r="Y577" s="22">
        <f t="shared" si="248"/>
        <v>0</v>
      </c>
      <c r="Z577" s="13">
        <f t="shared" si="249"/>
        <v>0</v>
      </c>
      <c r="AA577" s="23">
        <f t="shared" si="250"/>
        <v>0</v>
      </c>
      <c r="AB577" s="23">
        <f t="shared" si="251"/>
        <v>0</v>
      </c>
      <c r="AC577" s="23">
        <f t="shared" si="252"/>
        <v>0</v>
      </c>
      <c r="AD577" s="24">
        <f t="shared" si="253"/>
        <v>0</v>
      </c>
      <c r="AE577" s="25">
        <f>IFERROR(VLOOKUP($B577,'[1]Market Cap'!$G:$I,2,FALSE),"-")</f>
        <v>20778.161585549999</v>
      </c>
      <c r="AF577" s="20">
        <f t="shared" si="254"/>
        <v>0</v>
      </c>
      <c r="AG577" s="17">
        <f t="shared" si="255"/>
        <v>0</v>
      </c>
      <c r="AH577" s="17">
        <f t="shared" si="256"/>
        <v>0</v>
      </c>
      <c r="AI577" s="17" t="str">
        <f t="shared" si="257"/>
        <v>-</v>
      </c>
      <c r="AJ577" s="26" t="str">
        <f>IFERROR(VLOOKUP($B577,'[1]Paste Only'!$D:$AM,26,FALSE),"-")</f>
        <v>-</v>
      </c>
      <c r="AK577" s="26" t="str">
        <f>IFERROR(VLOOKUP($B577,'[1]Paste Only'!$D:$AM,23,FALSE),"-")</f>
        <v>-</v>
      </c>
      <c r="AL577" s="26" t="str">
        <f>IFERROR(VLOOKUP($B577,'[1]Paste Only'!$D:$AM,22,FALSE),"-")</f>
        <v>-</v>
      </c>
      <c r="AM577" s="21" t="str">
        <f t="shared" si="275"/>
        <v>-</v>
      </c>
      <c r="AN577" s="21" t="str">
        <f t="shared" si="275"/>
        <v>-</v>
      </c>
      <c r="AO577" s="21" t="str">
        <f t="shared" si="275"/>
        <v>-</v>
      </c>
      <c r="AP577" s="27">
        <f t="shared" si="258"/>
        <v>0</v>
      </c>
      <c r="AQ577" s="27" t="str">
        <f t="shared" si="259"/>
        <v>-</v>
      </c>
      <c r="AR577" s="27" t="str">
        <f t="shared" si="260"/>
        <v>-</v>
      </c>
      <c r="AS577" s="27">
        <f t="shared" si="261"/>
        <v>0</v>
      </c>
      <c r="AT577" s="27">
        <f t="shared" si="262"/>
        <v>0</v>
      </c>
      <c r="AU577" s="27">
        <f t="shared" si="263"/>
        <v>0</v>
      </c>
      <c r="AV577" s="21">
        <f t="shared" si="264"/>
        <v>1</v>
      </c>
      <c r="AW577" s="27">
        <f t="shared" si="265"/>
        <v>0</v>
      </c>
      <c r="AX577" s="27" t="str">
        <f t="shared" si="266"/>
        <v>-</v>
      </c>
      <c r="AY577" s="27" t="str">
        <f t="shared" si="267"/>
        <v>-</v>
      </c>
      <c r="AZ577" s="21" t="str">
        <f t="shared" si="268"/>
        <v>-</v>
      </c>
      <c r="BA577" s="21" t="str">
        <f t="shared" si="269"/>
        <v>-</v>
      </c>
      <c r="BB577" s="28" t="str">
        <f t="shared" si="270"/>
        <v>-</v>
      </c>
      <c r="BC577" s="28" t="s">
        <v>81</v>
      </c>
      <c r="BD577" s="28" t="s">
        <v>81</v>
      </c>
      <c r="BE577" s="28" t="s">
        <v>81</v>
      </c>
      <c r="BF577" s="28" t="str">
        <f t="shared" si="271"/>
        <v>-</v>
      </c>
      <c r="BG577" s="29">
        <f t="shared" si="272"/>
        <v>0</v>
      </c>
      <c r="BH577" s="29">
        <f t="shared" si="272"/>
        <v>0</v>
      </c>
      <c r="BI577" s="29">
        <f t="shared" si="272"/>
        <v>0</v>
      </c>
      <c r="BJ577" s="29">
        <f t="shared" si="272"/>
        <v>0</v>
      </c>
      <c r="BK577" s="29"/>
    </row>
    <row r="578" spans="1:64" x14ac:dyDescent="0.25">
      <c r="A578" s="13" t="s">
        <v>1788</v>
      </c>
      <c r="B578" s="13" t="s">
        <v>1789</v>
      </c>
      <c r="C578" s="13" t="s">
        <v>1790</v>
      </c>
      <c r="D578" s="13" t="str">
        <f>IFERROR(VLOOKUP($B578,[1]GICS!$C:$D,2,FALSE),"-")</f>
        <v>Financials</v>
      </c>
      <c r="E578" s="14">
        <f>IFERROR(IF(VLOOKUP($B578,'[1]Paste Only'!$D:$AM,4,FALSE)="-",VLOOKUP($B578,'[1]Market Cap'!$A:$J,10,FALSE),VLOOKUP($B578,'[1]Paste Only'!$D:$AM,4,FALSE)),"-")</f>
        <v>28.95</v>
      </c>
      <c r="F578" s="14">
        <f>IFERROR(VLOOKUP($B578,'[1]Paste Only'!$D:$AM,5,FALSE),"-")</f>
        <v>36.799999237060547</v>
      </c>
      <c r="G578" s="15">
        <f>IFERROR(VLOOKUP($B578,'[1]Paste Only'!$D:$AM,6,FALSE),"-")</f>
        <v>3</v>
      </c>
      <c r="H578" s="15">
        <f>IFERROR(VLOOKUP($B578,'[1]Paste Only'!$D:$AM,7,FALSE),"-")</f>
        <v>2</v>
      </c>
      <c r="I578" s="15">
        <f>IFERROR(VLOOKUP($B578,'[1]Paste Only'!$D:$AM,8,FALSE),"-")</f>
        <v>0</v>
      </c>
      <c r="J578" s="16"/>
      <c r="K578" s="16"/>
      <c r="L578" s="14">
        <f>IFERROR(VLOOKUP($B578,'[1]Paste Only'!$D:$AM,12,FALSE),"-")</f>
        <v>4.9800000000000004</v>
      </c>
      <c r="M578" s="14">
        <f>IFERROR(VLOOKUP($B578,'[1]Paste Only'!$D:$AM,15,FALSE),"-")</f>
        <v>4.9955172413793099</v>
      </c>
      <c r="N578" s="17"/>
      <c r="O578" s="18"/>
      <c r="P578" s="19">
        <f t="shared" si="273"/>
        <v>3.1159119235562027E-3</v>
      </c>
      <c r="Q578" s="20">
        <f t="shared" si="246"/>
        <v>0.27115714117653011</v>
      </c>
      <c r="R578" s="13">
        <f t="shared" si="247"/>
        <v>5</v>
      </c>
      <c r="S578" s="13" t="str">
        <f>IFERROR(VLOOKUP($B578,'[1]Market Cap'!$G:$I,3,FALSE),"-")</f>
        <v>Small Cap</v>
      </c>
      <c r="T578" s="13"/>
      <c r="U578" s="13"/>
      <c r="V578" s="21">
        <f t="shared" si="274"/>
        <v>0</v>
      </c>
      <c r="W578" s="21">
        <f t="shared" si="274"/>
        <v>0</v>
      </c>
      <c r="X578" s="21">
        <f t="shared" si="274"/>
        <v>0</v>
      </c>
      <c r="Y578" s="22">
        <f t="shared" si="248"/>
        <v>0</v>
      </c>
      <c r="Z578" s="13">
        <f t="shared" si="249"/>
        <v>0</v>
      </c>
      <c r="AA578" s="23">
        <f t="shared" si="250"/>
        <v>0</v>
      </c>
      <c r="AB578" s="23">
        <f t="shared" si="251"/>
        <v>0</v>
      </c>
      <c r="AC578" s="23">
        <f t="shared" si="252"/>
        <v>0</v>
      </c>
      <c r="AD578" s="24">
        <f t="shared" si="253"/>
        <v>0</v>
      </c>
      <c r="AE578" s="25">
        <f>IFERROR(VLOOKUP($B578,'[1]Market Cap'!$G:$I,2,FALSE),"-")</f>
        <v>7575.3906545399996</v>
      </c>
      <c r="AF578" s="20">
        <f t="shared" si="254"/>
        <v>0</v>
      </c>
      <c r="AG578" s="17">
        <f t="shared" si="255"/>
        <v>0</v>
      </c>
      <c r="AH578" s="17">
        <f t="shared" si="256"/>
        <v>0</v>
      </c>
      <c r="AI578" s="17" t="str">
        <f t="shared" si="257"/>
        <v>-</v>
      </c>
      <c r="AJ578" s="26">
        <f>IFERROR(VLOOKUP($B578,'[1]Paste Only'!$D:$AM,26,FALSE),"-")</f>
        <v>40</v>
      </c>
      <c r="AK578" s="26">
        <f>IFERROR(VLOOKUP($B578,'[1]Paste Only'!$D:$AM,23,FALSE),"-")</f>
        <v>43</v>
      </c>
      <c r="AL578" s="26">
        <f>IFERROR(VLOOKUP($B578,'[1]Paste Only'!$D:$AM,22,FALSE),"-")</f>
        <v>25</v>
      </c>
      <c r="AM578" s="21">
        <f t="shared" si="275"/>
        <v>8.695654427396815E-2</v>
      </c>
      <c r="AN578" s="21">
        <f t="shared" si="275"/>
        <v>0.1684782850945159</v>
      </c>
      <c r="AO578" s="21">
        <f t="shared" si="275"/>
        <v>-0.32065215982876982</v>
      </c>
      <c r="AP578" s="27">
        <f t="shared" si="258"/>
        <v>0</v>
      </c>
      <c r="AQ578" s="27">
        <f t="shared" si="259"/>
        <v>0</v>
      </c>
      <c r="AR578" s="27">
        <f t="shared" si="260"/>
        <v>36.799999237060547</v>
      </c>
      <c r="AS578" s="27">
        <f t="shared" si="261"/>
        <v>36.799999237060547</v>
      </c>
      <c r="AT578" s="27">
        <f t="shared" si="262"/>
        <v>0</v>
      </c>
      <c r="AU578" s="27">
        <f t="shared" si="263"/>
        <v>0</v>
      </c>
      <c r="AV578" s="21">
        <f t="shared" si="264"/>
        <v>0.6</v>
      </c>
      <c r="AW578" s="27">
        <f t="shared" si="265"/>
        <v>36.799999237060547</v>
      </c>
      <c r="AX578" s="27">
        <f t="shared" si="266"/>
        <v>36.799999237060547</v>
      </c>
      <c r="AY578" s="27">
        <f t="shared" si="267"/>
        <v>36.799999237060547</v>
      </c>
      <c r="AZ578" s="21">
        <f t="shared" si="268"/>
        <v>0.27115714117653011</v>
      </c>
      <c r="BA578" s="21">
        <f t="shared" si="269"/>
        <v>0.27115714117653011</v>
      </c>
      <c r="BB578" s="28">
        <f t="shared" si="270"/>
        <v>36.799999237060547</v>
      </c>
      <c r="BC578" s="28" t="s">
        <v>81</v>
      </c>
      <c r="BD578" s="28" t="s">
        <v>81</v>
      </c>
      <c r="BE578" s="28" t="s">
        <v>81</v>
      </c>
      <c r="BF578" s="28" t="str">
        <f t="shared" si="271"/>
        <v>-</v>
      </c>
      <c r="BG578" s="29">
        <f t="shared" si="272"/>
        <v>0</v>
      </c>
      <c r="BH578" s="29">
        <f t="shared" si="272"/>
        <v>0</v>
      </c>
      <c r="BI578" s="29">
        <f t="shared" si="272"/>
        <v>0</v>
      </c>
      <c r="BJ578" s="29">
        <f t="shared" ref="BJ578:BJ641" si="276">IFERROR(BE578*100/$BF578,0)</f>
        <v>0</v>
      </c>
      <c r="BK578" s="29"/>
    </row>
    <row r="579" spans="1:64" x14ac:dyDescent="0.25">
      <c r="A579" s="13" t="s">
        <v>1791</v>
      </c>
      <c r="B579" s="13" t="s">
        <v>1792</v>
      </c>
      <c r="C579" s="13" t="s">
        <v>1793</v>
      </c>
      <c r="D579" s="13" t="str">
        <f>IFERROR(VLOOKUP($B579,[1]GICS!$C:$D,2,FALSE),"-")</f>
        <v>Financials</v>
      </c>
      <c r="E579" s="14">
        <f>IFERROR(IF(VLOOKUP($B579,'[1]Paste Only'!$D:$AM,4,FALSE)="-",VLOOKUP($B579,'[1]Market Cap'!$A:$J,10,FALSE),VLOOKUP($B579,'[1]Paste Only'!$D:$AM,4,FALSE)),"-")</f>
        <v>180.15</v>
      </c>
      <c r="F579" s="14" t="str">
        <f>IFERROR(VLOOKUP($B579,'[1]Paste Only'!$D:$AM,5,FALSE),"-")</f>
        <v>-</v>
      </c>
      <c r="G579" s="15">
        <f>IFERROR(VLOOKUP($B579,'[1]Paste Only'!$D:$AM,6,FALSE),"-")</f>
        <v>0</v>
      </c>
      <c r="H579" s="15">
        <f>IFERROR(VLOOKUP($B579,'[1]Paste Only'!$D:$AM,7,FALSE),"-")</f>
        <v>0</v>
      </c>
      <c r="I579" s="15">
        <f>IFERROR(VLOOKUP($B579,'[1]Paste Only'!$D:$AM,8,FALSE),"-")</f>
        <v>0</v>
      </c>
      <c r="J579" s="16"/>
      <c r="K579" s="16"/>
      <c r="L579" s="14">
        <f>IFERROR(VLOOKUP($B579,'[1]Paste Only'!$D:$AM,12,FALSE),"-")</f>
        <v>8.59</v>
      </c>
      <c r="M579" s="14" t="str">
        <f>IFERROR(VLOOKUP($B579,'[1]Paste Only'!$D:$AM,15,FALSE),"-")</f>
        <v>-</v>
      </c>
      <c r="N579" s="17"/>
      <c r="O579" s="18"/>
      <c r="P579" s="19">
        <f t="shared" si="273"/>
        <v>0</v>
      </c>
      <c r="Q579" s="20">
        <f t="shared" ref="Q579:Q642" si="277">IFERROR(F579/E579-1,0)</f>
        <v>0</v>
      </c>
      <c r="R579" s="13">
        <f t="shared" ref="R579:R642" si="278">SUM(G579:I579)</f>
        <v>0</v>
      </c>
      <c r="S579" s="13" t="str">
        <f>IFERROR(VLOOKUP($B579,'[1]Market Cap'!$G:$I,3,FALSE),"-")</f>
        <v>Small Cap</v>
      </c>
      <c r="T579" s="13"/>
      <c r="U579" s="13"/>
      <c r="V579" s="21">
        <f t="shared" si="274"/>
        <v>0</v>
      </c>
      <c r="W579" s="21">
        <f t="shared" si="274"/>
        <v>0</v>
      </c>
      <c r="X579" s="21">
        <f t="shared" si="274"/>
        <v>0</v>
      </c>
      <c r="Y579" s="22">
        <f t="shared" ref="Y579:Y642" si="279">SUM(V579:X579)</f>
        <v>0</v>
      </c>
      <c r="Z579" s="13">
        <f t="shared" ref="Z579:Z642" si="280">IF(AND(Y579&lt;100%,Y579&gt;0%),1,0)</f>
        <v>0</v>
      </c>
      <c r="AA579" s="23">
        <f t="shared" ref="AA579:AA642" si="281">V579*$BO$3</f>
        <v>0</v>
      </c>
      <c r="AB579" s="23">
        <f t="shared" ref="AB579:AB642" si="282">W579*$BO$4</f>
        <v>0</v>
      </c>
      <c r="AC579" s="23">
        <f t="shared" ref="AC579:AC642" si="283">X579*$BO$5</f>
        <v>0</v>
      </c>
      <c r="AD579" s="24">
        <f t="shared" ref="AD579:AD642" si="284">SUM(AA579:AC579)</f>
        <v>0</v>
      </c>
      <c r="AE579" s="25">
        <f>IFERROR(VLOOKUP($B579,'[1]Market Cap'!$G:$I,2,FALSE),"-")</f>
        <v>17225.264555099999</v>
      </c>
      <c r="AF579" s="20">
        <f t="shared" ref="AF579:AF642" si="285">IF(AI579="Y",Q579,Q579*AD579)</f>
        <v>0</v>
      </c>
      <c r="AG579" s="17">
        <f t="shared" ref="AG579:AG642" si="286">IF(Q579&lt;0,1,0)</f>
        <v>0</v>
      </c>
      <c r="AH579" s="17">
        <f t="shared" ref="AH579:AH642" si="287">IF(AD579&lt;0,1,0)</f>
        <v>0</v>
      </c>
      <c r="AI579" s="17" t="str">
        <f t="shared" ref="AI579:AI642" si="288">IF(AG579+AH579=2,"Y","-")</f>
        <v>-</v>
      </c>
      <c r="AJ579" s="26" t="str">
        <f>IFERROR(VLOOKUP($B579,'[1]Paste Only'!$D:$AM,26,FALSE),"-")</f>
        <v>-</v>
      </c>
      <c r="AK579" s="26" t="str">
        <f>IFERROR(VLOOKUP($B579,'[1]Paste Only'!$D:$AM,23,FALSE),"-")</f>
        <v>-</v>
      </c>
      <c r="AL579" s="26" t="str">
        <f>IFERROR(VLOOKUP($B579,'[1]Paste Only'!$D:$AM,22,FALSE),"-")</f>
        <v>-</v>
      </c>
      <c r="AM579" s="21" t="str">
        <f t="shared" si="275"/>
        <v>-</v>
      </c>
      <c r="AN579" s="21" t="str">
        <f t="shared" si="275"/>
        <v>-</v>
      </c>
      <c r="AO579" s="21" t="str">
        <f t="shared" si="275"/>
        <v>-</v>
      </c>
      <c r="AP579" s="27">
        <f t="shared" ref="AP579:AP642" si="289">IF(AN579&lt;$BO$9,F579,0)</f>
        <v>0</v>
      </c>
      <c r="AQ579" s="27" t="str">
        <f t="shared" ref="AQ579:AQ642" si="290">IF(AO579&gt;$BO$10,F579,0)</f>
        <v>-</v>
      </c>
      <c r="AR579" s="27" t="str">
        <f t="shared" ref="AR579:AR642" si="291">IFERROR(IF(AN579&gt;=$BO$11,F579*(1+$BR$11),0),"-")</f>
        <v>-</v>
      </c>
      <c r="AS579" s="27">
        <f t="shared" ref="AS579:AS642" si="292">IFERROR(IF(AO579&lt;=$BO$12,F579*(1+$BR$12),0),"-")</f>
        <v>0</v>
      </c>
      <c r="AT579" s="27">
        <f t="shared" ref="AT579:AT642" si="293">IFERROR(IF(AND(AN579&gt;$BO$13,AN579&lt;$BQ$13),F579*(1+$BR$13),0),"-")</f>
        <v>0</v>
      </c>
      <c r="AU579" s="27">
        <f t="shared" ref="AU579:AU642" si="294">IFERROR(IF(AND(AO579&lt;$BO$14,AO579&gt;$BQ$14),F579*(1+$BR$14),0),"-")</f>
        <v>0</v>
      </c>
      <c r="AV579" s="21" t="str">
        <f t="shared" ref="AV579:AV642" si="295">IFERROR(G579/SUM($G579:$I579),"0")</f>
        <v>0</v>
      </c>
      <c r="AW579" s="27">
        <f t="shared" ref="AW579:AW642" si="296">IF(AV579&gt;$BM$17,IF(AS579=0,AU579,AS579),IF(AV579&lt;$BM$18,IF(AR579=0,AT579,AR579),F579))</f>
        <v>0</v>
      </c>
      <c r="AX579" s="27" t="str">
        <f t="shared" ref="AX579:AX642" si="297">IF(AW579=0,F579,AW579)</f>
        <v>-</v>
      </c>
      <c r="AY579" s="27" t="str">
        <f t="shared" ref="AY579:AY642" si="298">IF(F579="-","-",IF(AND(R579&gt;3,E579&lt;AL579),MAX(F579,AJ579),IF(F579&gt;E579,MIN(F579,AJ579),MAX(F579,AJ579))))</f>
        <v>-</v>
      </c>
      <c r="AZ579" s="21" t="str">
        <f t="shared" ref="AZ579:AZ642" si="299">IFERROR(AY579/E579-1,"-")</f>
        <v>-</v>
      </c>
      <c r="BA579" s="21" t="str">
        <f t="shared" ref="BA579:BA642" si="300">IF(AZ579="-","-",IF(R579&lt;3,MIN(AZ579,30%),AZ579))</f>
        <v>-</v>
      </c>
      <c r="BB579" s="28" t="str">
        <f t="shared" ref="BB579:BB642" si="301">F579</f>
        <v>-</v>
      </c>
      <c r="BC579" s="28" t="s">
        <v>81</v>
      </c>
      <c r="BD579" s="28" t="s">
        <v>81</v>
      </c>
      <c r="BE579" s="28" t="s">
        <v>81</v>
      </c>
      <c r="BF579" s="28" t="str">
        <f t="shared" ref="BF579:BF642" si="302">BE579</f>
        <v>-</v>
      </c>
      <c r="BG579" s="29">
        <f t="shared" ref="BG579:BJ642" si="303">IFERROR(BB579*100/$BF579,0)</f>
        <v>0</v>
      </c>
      <c r="BH579" s="29">
        <f t="shared" si="303"/>
        <v>0</v>
      </c>
      <c r="BI579" s="29">
        <f t="shared" si="303"/>
        <v>0</v>
      </c>
      <c r="BJ579" s="29">
        <f t="shared" si="276"/>
        <v>0</v>
      </c>
      <c r="BK579" s="29"/>
    </row>
    <row r="580" spans="1:64" x14ac:dyDescent="0.25">
      <c r="A580" s="13" t="s">
        <v>1794</v>
      </c>
      <c r="B580" s="13" t="s">
        <v>1795</v>
      </c>
      <c r="C580" s="13" t="s">
        <v>1796</v>
      </c>
      <c r="D580" s="13" t="str">
        <f>IFERROR(VLOOKUP($B580,[1]GICS!$C:$D,2,FALSE),"-")</f>
        <v>Industrials</v>
      </c>
      <c r="E580" s="14">
        <f>IFERROR(IF(VLOOKUP($B580,'[1]Paste Only'!$D:$AM,4,FALSE)="-",VLOOKUP($B580,'[1]Market Cap'!$A:$J,10,FALSE),VLOOKUP($B580,'[1]Paste Only'!$D:$AM,4,FALSE)),"-")</f>
        <v>518.45000000000005</v>
      </c>
      <c r="F580" s="14">
        <f>IFERROR(VLOOKUP($B580,'[1]Paste Only'!$D:$AM,5,FALSE),"-")</f>
        <v>602.5</v>
      </c>
      <c r="G580" s="15">
        <f>IFERROR(VLOOKUP($B580,'[1]Paste Only'!$D:$AM,6,FALSE),"-")</f>
        <v>2</v>
      </c>
      <c r="H580" s="15">
        <f>IFERROR(VLOOKUP($B580,'[1]Paste Only'!$D:$AM,7,FALSE),"-")</f>
        <v>1</v>
      </c>
      <c r="I580" s="15">
        <f>IFERROR(VLOOKUP($B580,'[1]Paste Only'!$D:$AM,8,FALSE),"-")</f>
        <v>0</v>
      </c>
      <c r="J580" s="16"/>
      <c r="K580" s="16"/>
      <c r="L580" s="14">
        <f>IFERROR(VLOOKUP($B580,'[1]Paste Only'!$D:$AM,12,FALSE),"-")</f>
        <v>5.96</v>
      </c>
      <c r="M580" s="14">
        <f>IFERROR(VLOOKUP($B580,'[1]Paste Only'!$D:$AM,15,FALSE),"-")</f>
        <v>13.729885057471265</v>
      </c>
      <c r="N580" s="17"/>
      <c r="O580" s="18"/>
      <c r="P580" s="19">
        <f t="shared" ref="P580:P643" si="304">IF(AND(M580&lt;0,L580&lt;0),-(M580/L580-1),IF(M580&gt;L580,ABS(IFERROR(M580/L580-1,0)),IFERROR(M580/L580-1,0)))</f>
        <v>1.3036719895086013</v>
      </c>
      <c r="Q580" s="20">
        <f t="shared" si="277"/>
        <v>0.16211785128749145</v>
      </c>
      <c r="R580" s="13">
        <f t="shared" si="278"/>
        <v>3</v>
      </c>
      <c r="S580" s="13" t="str">
        <f>IFERROR(VLOOKUP($B580,'[1]Market Cap'!$G:$I,3,FALSE),"-")</f>
        <v>Small Cap</v>
      </c>
      <c r="T580" s="13"/>
      <c r="U580" s="13"/>
      <c r="V580" s="21">
        <f t="shared" si="274"/>
        <v>0</v>
      </c>
      <c r="W580" s="21">
        <f t="shared" si="274"/>
        <v>0</v>
      </c>
      <c r="X580" s="21">
        <f t="shared" si="274"/>
        <v>0</v>
      </c>
      <c r="Y580" s="22">
        <f t="shared" si="279"/>
        <v>0</v>
      </c>
      <c r="Z580" s="13">
        <f t="shared" si="280"/>
        <v>0</v>
      </c>
      <c r="AA580" s="23">
        <f t="shared" si="281"/>
        <v>0</v>
      </c>
      <c r="AB580" s="23">
        <f t="shared" si="282"/>
        <v>0</v>
      </c>
      <c r="AC580" s="23">
        <f t="shared" si="283"/>
        <v>0</v>
      </c>
      <c r="AD580" s="24">
        <f t="shared" si="284"/>
        <v>0</v>
      </c>
      <c r="AE580" s="25">
        <f>IFERROR(VLOOKUP($B580,'[1]Market Cap'!$G:$I,2,FALSE),"-")</f>
        <v>10004.920042850001</v>
      </c>
      <c r="AF580" s="20">
        <f t="shared" si="285"/>
        <v>0</v>
      </c>
      <c r="AG580" s="17">
        <f t="shared" si="286"/>
        <v>0</v>
      </c>
      <c r="AH580" s="17">
        <f t="shared" si="287"/>
        <v>0</v>
      </c>
      <c r="AI580" s="17" t="str">
        <f t="shared" si="288"/>
        <v>-</v>
      </c>
      <c r="AJ580" s="26">
        <f>IFERROR(VLOOKUP($B580,'[1]Paste Only'!$D:$AM,26,FALSE),"-")</f>
        <v>602.5</v>
      </c>
      <c r="AK580" s="26">
        <f>IFERROR(VLOOKUP($B580,'[1]Paste Only'!$D:$AM,23,FALSE),"-")</f>
        <v>615</v>
      </c>
      <c r="AL580" s="26">
        <f>IFERROR(VLOOKUP($B580,'[1]Paste Only'!$D:$AM,22,FALSE),"-")</f>
        <v>590</v>
      </c>
      <c r="AM580" s="21">
        <f t="shared" si="275"/>
        <v>0</v>
      </c>
      <c r="AN580" s="21">
        <f t="shared" si="275"/>
        <v>2.0746887966804906E-2</v>
      </c>
      <c r="AO580" s="21">
        <f t="shared" si="275"/>
        <v>-2.0746887966805017E-2</v>
      </c>
      <c r="AP580" s="27">
        <f t="shared" si="289"/>
        <v>0</v>
      </c>
      <c r="AQ580" s="27">
        <f t="shared" si="290"/>
        <v>0</v>
      </c>
      <c r="AR580" s="27">
        <f t="shared" si="291"/>
        <v>602.5</v>
      </c>
      <c r="AS580" s="27">
        <f t="shared" si="292"/>
        <v>602.5</v>
      </c>
      <c r="AT580" s="27">
        <f t="shared" si="293"/>
        <v>0</v>
      </c>
      <c r="AU580" s="27">
        <f t="shared" si="294"/>
        <v>0</v>
      </c>
      <c r="AV580" s="21">
        <f t="shared" si="295"/>
        <v>0.66666666666666663</v>
      </c>
      <c r="AW580" s="27">
        <f t="shared" si="296"/>
        <v>602.5</v>
      </c>
      <c r="AX580" s="27">
        <f t="shared" si="297"/>
        <v>602.5</v>
      </c>
      <c r="AY580" s="27">
        <f t="shared" si="298"/>
        <v>602.5</v>
      </c>
      <c r="AZ580" s="21">
        <f t="shared" si="299"/>
        <v>0.16211785128749145</v>
      </c>
      <c r="BA580" s="21">
        <f t="shared" si="300"/>
        <v>0.16211785128749145</v>
      </c>
      <c r="BB580" s="28">
        <f t="shared" si="301"/>
        <v>602.5</v>
      </c>
      <c r="BC580" s="28" t="s">
        <v>81</v>
      </c>
      <c r="BD580" s="28" t="s">
        <v>81</v>
      </c>
      <c r="BE580" s="28" t="s">
        <v>81</v>
      </c>
      <c r="BF580" s="28" t="str">
        <f t="shared" si="302"/>
        <v>-</v>
      </c>
      <c r="BG580" s="29">
        <f t="shared" si="303"/>
        <v>0</v>
      </c>
      <c r="BH580" s="29">
        <f t="shared" si="303"/>
        <v>0</v>
      </c>
      <c r="BI580" s="29">
        <f t="shared" si="303"/>
        <v>0</v>
      </c>
      <c r="BJ580" s="29">
        <f t="shared" si="276"/>
        <v>0</v>
      </c>
      <c r="BK580" s="29"/>
    </row>
    <row r="581" spans="1:64" x14ac:dyDescent="0.25">
      <c r="A581" s="13" t="s">
        <v>1797</v>
      </c>
      <c r="B581" s="13" t="s">
        <v>1798</v>
      </c>
      <c r="C581" s="13" t="s">
        <v>1799</v>
      </c>
      <c r="D581" s="13" t="str">
        <f>IFERROR(VLOOKUP($B581,[1]GICS!$C:$D,2,FALSE),"-")</f>
        <v>Industrials</v>
      </c>
      <c r="E581" s="14">
        <f>IFERROR(IF(VLOOKUP($B581,'[1]Paste Only'!$D:$AM,4,FALSE)="-",VLOOKUP($B581,'[1]Market Cap'!$A:$J,10,FALSE),VLOOKUP($B581,'[1]Paste Only'!$D:$AM,4,FALSE)),"-")</f>
        <v>703.65</v>
      </c>
      <c r="F581" s="14" t="str">
        <f>IFERROR(VLOOKUP($B581,'[1]Paste Only'!$D:$AM,5,FALSE),"-")</f>
        <v>-</v>
      </c>
      <c r="G581" s="15">
        <f>IFERROR(VLOOKUP($B581,'[1]Paste Only'!$D:$AM,6,FALSE),"-")</f>
        <v>0</v>
      </c>
      <c r="H581" s="15">
        <f>IFERROR(VLOOKUP($B581,'[1]Paste Only'!$D:$AM,7,FALSE),"-")</f>
        <v>0</v>
      </c>
      <c r="I581" s="15">
        <f>IFERROR(VLOOKUP($B581,'[1]Paste Only'!$D:$AM,8,FALSE),"-")</f>
        <v>0</v>
      </c>
      <c r="J581" s="16"/>
      <c r="K581" s="16"/>
      <c r="L581" s="14">
        <f>IFERROR(VLOOKUP($B581,'[1]Paste Only'!$D:$AM,12,FALSE),"-")</f>
        <v>37.69</v>
      </c>
      <c r="M581" s="14" t="str">
        <f>IFERROR(VLOOKUP($B581,'[1]Paste Only'!$D:$AM,15,FALSE),"-")</f>
        <v>-</v>
      </c>
      <c r="N581" s="17"/>
      <c r="O581" s="18"/>
      <c r="P581" s="19">
        <f t="shared" si="304"/>
        <v>0</v>
      </c>
      <c r="Q581" s="20">
        <f t="shared" si="277"/>
        <v>0</v>
      </c>
      <c r="R581" s="13">
        <f t="shared" si="278"/>
        <v>0</v>
      </c>
      <c r="S581" s="13" t="str">
        <f>IFERROR(VLOOKUP($B581,'[1]Market Cap'!$G:$I,3,FALSE),"-")</f>
        <v>Small Cap</v>
      </c>
      <c r="T581" s="13"/>
      <c r="U581" s="13"/>
      <c r="V581" s="21">
        <f t="shared" si="274"/>
        <v>0</v>
      </c>
      <c r="W581" s="21">
        <f t="shared" si="274"/>
        <v>0</v>
      </c>
      <c r="X581" s="21">
        <f t="shared" si="274"/>
        <v>0</v>
      </c>
      <c r="Y581" s="22">
        <f t="shared" si="279"/>
        <v>0</v>
      </c>
      <c r="Z581" s="13">
        <f t="shared" si="280"/>
        <v>0</v>
      </c>
      <c r="AA581" s="23">
        <f t="shared" si="281"/>
        <v>0</v>
      </c>
      <c r="AB581" s="23">
        <f t="shared" si="282"/>
        <v>0</v>
      </c>
      <c r="AC581" s="23">
        <f t="shared" si="283"/>
        <v>0</v>
      </c>
      <c r="AD581" s="24">
        <f t="shared" si="284"/>
        <v>0</v>
      </c>
      <c r="AE581" s="25">
        <f>IFERROR(VLOOKUP($B581,'[1]Market Cap'!$G:$I,2,FALSE),"-")</f>
        <v>19913.38478574</v>
      </c>
      <c r="AF581" s="20">
        <f t="shared" si="285"/>
        <v>0</v>
      </c>
      <c r="AG581" s="17">
        <f t="shared" si="286"/>
        <v>0</v>
      </c>
      <c r="AH581" s="17">
        <f t="shared" si="287"/>
        <v>0</v>
      </c>
      <c r="AI581" s="17" t="str">
        <f t="shared" si="288"/>
        <v>-</v>
      </c>
      <c r="AJ581" s="26" t="str">
        <f>IFERROR(VLOOKUP($B581,'[1]Paste Only'!$D:$AM,26,FALSE),"-")</f>
        <v>-</v>
      </c>
      <c r="AK581" s="26" t="str">
        <f>IFERROR(VLOOKUP($B581,'[1]Paste Only'!$D:$AM,23,FALSE),"-")</f>
        <v>-</v>
      </c>
      <c r="AL581" s="26" t="str">
        <f>IFERROR(VLOOKUP($B581,'[1]Paste Only'!$D:$AM,22,FALSE),"-")</f>
        <v>-</v>
      </c>
      <c r="AM581" s="21" t="str">
        <f t="shared" si="275"/>
        <v>-</v>
      </c>
      <c r="AN581" s="21" t="str">
        <f t="shared" si="275"/>
        <v>-</v>
      </c>
      <c r="AO581" s="21" t="str">
        <f t="shared" si="275"/>
        <v>-</v>
      </c>
      <c r="AP581" s="27">
        <f t="shared" si="289"/>
        <v>0</v>
      </c>
      <c r="AQ581" s="27" t="str">
        <f t="shared" si="290"/>
        <v>-</v>
      </c>
      <c r="AR581" s="27" t="str">
        <f t="shared" si="291"/>
        <v>-</v>
      </c>
      <c r="AS581" s="27">
        <f t="shared" si="292"/>
        <v>0</v>
      </c>
      <c r="AT581" s="27">
        <f t="shared" si="293"/>
        <v>0</v>
      </c>
      <c r="AU581" s="27">
        <f t="shared" si="294"/>
        <v>0</v>
      </c>
      <c r="AV581" s="21" t="str">
        <f t="shared" si="295"/>
        <v>0</v>
      </c>
      <c r="AW581" s="27">
        <f t="shared" si="296"/>
        <v>0</v>
      </c>
      <c r="AX581" s="27" t="str">
        <f t="shared" si="297"/>
        <v>-</v>
      </c>
      <c r="AY581" s="27" t="str">
        <f t="shared" si="298"/>
        <v>-</v>
      </c>
      <c r="AZ581" s="21" t="str">
        <f t="shared" si="299"/>
        <v>-</v>
      </c>
      <c r="BA581" s="21" t="str">
        <f t="shared" si="300"/>
        <v>-</v>
      </c>
      <c r="BB581" s="28" t="str">
        <f t="shared" si="301"/>
        <v>-</v>
      </c>
      <c r="BC581" s="28" t="s">
        <v>81</v>
      </c>
      <c r="BD581" s="28" t="s">
        <v>81</v>
      </c>
      <c r="BE581" s="28" t="s">
        <v>81</v>
      </c>
      <c r="BF581" s="28" t="str">
        <f t="shared" si="302"/>
        <v>-</v>
      </c>
      <c r="BG581" s="29">
        <f t="shared" si="303"/>
        <v>0</v>
      </c>
      <c r="BH581" s="29">
        <f t="shared" si="303"/>
        <v>0</v>
      </c>
      <c r="BI581" s="29">
        <f t="shared" si="303"/>
        <v>0</v>
      </c>
      <c r="BJ581" s="29">
        <f t="shared" si="276"/>
        <v>0</v>
      </c>
      <c r="BK581" s="29"/>
    </row>
    <row r="582" spans="1:64" x14ac:dyDescent="0.25">
      <c r="A582" s="13" t="s">
        <v>1800</v>
      </c>
      <c r="B582" s="13" t="s">
        <v>1801</v>
      </c>
      <c r="C582" s="13" t="s">
        <v>1802</v>
      </c>
      <c r="D582" s="13" t="str">
        <f>IFERROR(VLOOKUP($B582,[1]GICS!$C:$D,2,FALSE),"-")</f>
        <v>Materials</v>
      </c>
      <c r="E582" s="14">
        <f>IFERROR(IF(VLOOKUP($B582,'[1]Paste Only'!$D:$AM,4,FALSE)="-",VLOOKUP($B582,'[1]Market Cap'!$A:$J,10,FALSE),VLOOKUP($B582,'[1]Paste Only'!$D:$AM,4,FALSE)),"-")</f>
        <v>152.25</v>
      </c>
      <c r="F582" s="14" t="str">
        <f>IFERROR(VLOOKUP($B582,'[1]Paste Only'!$D:$AM,5,FALSE),"-")</f>
        <v>-</v>
      </c>
      <c r="G582" s="15">
        <f>IFERROR(VLOOKUP($B582,'[1]Paste Only'!$D:$AM,6,FALSE),"-")</f>
        <v>0</v>
      </c>
      <c r="H582" s="15">
        <f>IFERROR(VLOOKUP($B582,'[1]Paste Only'!$D:$AM,7,FALSE),"-")</f>
        <v>0</v>
      </c>
      <c r="I582" s="15">
        <f>IFERROR(VLOOKUP($B582,'[1]Paste Only'!$D:$AM,8,FALSE),"-")</f>
        <v>0</v>
      </c>
      <c r="J582" s="16"/>
      <c r="K582" s="16"/>
      <c r="L582" s="14">
        <f>IFERROR(VLOOKUP($B582,'[1]Paste Only'!$D:$AM,12,FALSE),"-")</f>
        <v>4.3899999999999997</v>
      </c>
      <c r="M582" s="14" t="str">
        <f>IFERROR(VLOOKUP($B582,'[1]Paste Only'!$D:$AM,15,FALSE),"-")</f>
        <v>-</v>
      </c>
      <c r="N582" s="17"/>
      <c r="O582" s="18"/>
      <c r="P582" s="19">
        <f t="shared" si="304"/>
        <v>0</v>
      </c>
      <c r="Q582" s="20">
        <f t="shared" si="277"/>
        <v>0</v>
      </c>
      <c r="R582" s="13">
        <f t="shared" si="278"/>
        <v>0</v>
      </c>
      <c r="S582" s="13" t="str">
        <f>IFERROR(VLOOKUP($B582,'[1]Market Cap'!$G:$I,3,FALSE),"-")</f>
        <v>Small Cap</v>
      </c>
      <c r="T582" s="13"/>
      <c r="U582" s="13"/>
      <c r="V582" s="21">
        <f t="shared" si="274"/>
        <v>0</v>
      </c>
      <c r="W582" s="21">
        <f t="shared" si="274"/>
        <v>0</v>
      </c>
      <c r="X582" s="21">
        <f t="shared" si="274"/>
        <v>0</v>
      </c>
      <c r="Y582" s="22">
        <f t="shared" si="279"/>
        <v>0</v>
      </c>
      <c r="Z582" s="13">
        <f t="shared" si="280"/>
        <v>0</v>
      </c>
      <c r="AA582" s="23">
        <f t="shared" si="281"/>
        <v>0</v>
      </c>
      <c r="AB582" s="23">
        <f t="shared" si="282"/>
        <v>0</v>
      </c>
      <c r="AC582" s="23">
        <f t="shared" si="283"/>
        <v>0</v>
      </c>
      <c r="AD582" s="24">
        <f t="shared" si="284"/>
        <v>0</v>
      </c>
      <c r="AE582" s="25">
        <f>IFERROR(VLOOKUP($B582,'[1]Market Cap'!$G:$I,2,FALSE),"-")</f>
        <v>8399.4513224999992</v>
      </c>
      <c r="AF582" s="20">
        <f t="shared" si="285"/>
        <v>0</v>
      </c>
      <c r="AG582" s="17">
        <f t="shared" si="286"/>
        <v>0</v>
      </c>
      <c r="AH582" s="17">
        <f t="shared" si="287"/>
        <v>0</v>
      </c>
      <c r="AI582" s="17" t="str">
        <f t="shared" si="288"/>
        <v>-</v>
      </c>
      <c r="AJ582" s="26" t="str">
        <f>IFERROR(VLOOKUP($B582,'[1]Paste Only'!$D:$AM,26,FALSE),"-")</f>
        <v>-</v>
      </c>
      <c r="AK582" s="26" t="str">
        <f>IFERROR(VLOOKUP($B582,'[1]Paste Only'!$D:$AM,23,FALSE),"-")</f>
        <v>-</v>
      </c>
      <c r="AL582" s="26" t="str">
        <f>IFERROR(VLOOKUP($B582,'[1]Paste Only'!$D:$AM,22,FALSE),"-")</f>
        <v>-</v>
      </c>
      <c r="AM582" s="21" t="str">
        <f t="shared" si="275"/>
        <v>-</v>
      </c>
      <c r="AN582" s="21" t="str">
        <f t="shared" si="275"/>
        <v>-</v>
      </c>
      <c r="AO582" s="21" t="str">
        <f t="shared" si="275"/>
        <v>-</v>
      </c>
      <c r="AP582" s="27">
        <f t="shared" si="289"/>
        <v>0</v>
      </c>
      <c r="AQ582" s="27" t="str">
        <f t="shared" si="290"/>
        <v>-</v>
      </c>
      <c r="AR582" s="27" t="str">
        <f t="shared" si="291"/>
        <v>-</v>
      </c>
      <c r="AS582" s="27">
        <f t="shared" si="292"/>
        <v>0</v>
      </c>
      <c r="AT582" s="27">
        <f t="shared" si="293"/>
        <v>0</v>
      </c>
      <c r="AU582" s="27">
        <f t="shared" si="294"/>
        <v>0</v>
      </c>
      <c r="AV582" s="21" t="str">
        <f t="shared" si="295"/>
        <v>0</v>
      </c>
      <c r="AW582" s="27">
        <f t="shared" si="296"/>
        <v>0</v>
      </c>
      <c r="AX582" s="27" t="str">
        <f t="shared" si="297"/>
        <v>-</v>
      </c>
      <c r="AY582" s="27" t="str">
        <f t="shared" si="298"/>
        <v>-</v>
      </c>
      <c r="AZ582" s="21" t="str">
        <f t="shared" si="299"/>
        <v>-</v>
      </c>
      <c r="BA582" s="21" t="str">
        <f t="shared" si="300"/>
        <v>-</v>
      </c>
      <c r="BB582" s="28" t="str">
        <f t="shared" si="301"/>
        <v>-</v>
      </c>
      <c r="BC582" s="28" t="s">
        <v>81</v>
      </c>
      <c r="BD582" s="28" t="s">
        <v>81</v>
      </c>
      <c r="BE582" s="28" t="s">
        <v>81</v>
      </c>
      <c r="BF582" s="28" t="str">
        <f t="shared" si="302"/>
        <v>-</v>
      </c>
      <c r="BG582" s="29">
        <f t="shared" si="303"/>
        <v>0</v>
      </c>
      <c r="BH582" s="29">
        <f t="shared" si="303"/>
        <v>0</v>
      </c>
      <c r="BI582" s="29">
        <f t="shared" si="303"/>
        <v>0</v>
      </c>
      <c r="BJ582" s="29">
        <f t="shared" si="276"/>
        <v>0</v>
      </c>
      <c r="BK582" s="29"/>
    </row>
    <row r="583" spans="1:64" x14ac:dyDescent="0.25">
      <c r="A583" s="13" t="s">
        <v>1803</v>
      </c>
      <c r="B583" s="13" t="s">
        <v>1804</v>
      </c>
      <c r="C583" s="13" t="s">
        <v>1805</v>
      </c>
      <c r="D583" s="13" t="str">
        <f>IFERROR(VLOOKUP($B583,[1]GICS!$C:$D,2,FALSE),"-")</f>
        <v>Consumer Discretionary</v>
      </c>
      <c r="E583" s="14">
        <f>IFERROR(IF(VLOOKUP($B583,'[1]Paste Only'!$D:$AM,4,FALSE)="-",VLOOKUP($B583,'[1]Market Cap'!$A:$J,10,FALSE),VLOOKUP($B583,'[1]Paste Only'!$D:$AM,4,FALSE)),"-")</f>
        <v>325.8</v>
      </c>
      <c r="F583" s="14">
        <f>IFERROR(VLOOKUP($B583,'[1]Paste Only'!$D:$AM,5,FALSE),"-")</f>
        <v>417.5</v>
      </c>
      <c r="G583" s="15">
        <f>IFERROR(VLOOKUP($B583,'[1]Paste Only'!$D:$AM,6,FALSE),"-")</f>
        <v>6</v>
      </c>
      <c r="H583" s="15">
        <f>IFERROR(VLOOKUP($B583,'[1]Paste Only'!$D:$AM,7,FALSE),"-")</f>
        <v>1</v>
      </c>
      <c r="I583" s="15">
        <f>IFERROR(VLOOKUP($B583,'[1]Paste Only'!$D:$AM,8,FALSE),"-")</f>
        <v>0</v>
      </c>
      <c r="J583" s="16"/>
      <c r="K583" s="16"/>
      <c r="L583" s="14">
        <f>IFERROR(VLOOKUP($B583,'[1]Paste Only'!$D:$AM,12,FALSE),"-")</f>
        <v>13.51</v>
      </c>
      <c r="M583" s="14">
        <f>IFERROR(VLOOKUP($B583,'[1]Paste Only'!$D:$AM,15,FALSE),"-")</f>
        <v>17.874827586206894</v>
      </c>
      <c r="N583" s="17"/>
      <c r="O583" s="18"/>
      <c r="P583" s="19">
        <f t="shared" si="304"/>
        <v>0.32308124250236081</v>
      </c>
      <c r="Q583" s="20">
        <f t="shared" si="277"/>
        <v>0.2814610190300797</v>
      </c>
      <c r="R583" s="13">
        <f t="shared" si="278"/>
        <v>7</v>
      </c>
      <c r="S583" s="13" t="str">
        <f>IFERROR(VLOOKUP($B583,'[1]Market Cap'!$G:$I,3,FALSE),"-")</f>
        <v>Small Cap</v>
      </c>
      <c r="T583" s="13"/>
      <c r="U583" s="13"/>
      <c r="V583" s="21">
        <f t="shared" si="274"/>
        <v>0</v>
      </c>
      <c r="W583" s="21">
        <f t="shared" si="274"/>
        <v>0</v>
      </c>
      <c r="X583" s="21">
        <f t="shared" si="274"/>
        <v>0</v>
      </c>
      <c r="Y583" s="22">
        <f t="shared" si="279"/>
        <v>0</v>
      </c>
      <c r="Z583" s="13">
        <f t="shared" si="280"/>
        <v>0</v>
      </c>
      <c r="AA583" s="23">
        <f t="shared" si="281"/>
        <v>0</v>
      </c>
      <c r="AB583" s="23">
        <f t="shared" si="282"/>
        <v>0</v>
      </c>
      <c r="AC583" s="23">
        <f t="shared" si="283"/>
        <v>0</v>
      </c>
      <c r="AD583" s="24">
        <f t="shared" si="284"/>
        <v>0</v>
      </c>
      <c r="AE583" s="25">
        <f>IFERROR(VLOOKUP($B583,'[1]Market Cap'!$G:$I,2,FALSE),"-")</f>
        <v>8539.6949712000005</v>
      </c>
      <c r="AF583" s="20">
        <f t="shared" si="285"/>
        <v>0</v>
      </c>
      <c r="AG583" s="17">
        <f t="shared" si="286"/>
        <v>0</v>
      </c>
      <c r="AH583" s="17">
        <f t="shared" si="287"/>
        <v>0</v>
      </c>
      <c r="AI583" s="17" t="str">
        <f t="shared" si="288"/>
        <v>-</v>
      </c>
      <c r="AJ583" s="26">
        <f>IFERROR(VLOOKUP($B583,'[1]Paste Only'!$D:$AM,26,FALSE),"-")</f>
        <v>428</v>
      </c>
      <c r="AK583" s="26">
        <f>IFERROR(VLOOKUP($B583,'[1]Paste Only'!$D:$AM,23,FALSE),"-")</f>
        <v>471</v>
      </c>
      <c r="AL583" s="26">
        <f>IFERROR(VLOOKUP($B583,'[1]Paste Only'!$D:$AM,22,FALSE),"-")</f>
        <v>330</v>
      </c>
      <c r="AM583" s="21">
        <f t="shared" si="275"/>
        <v>2.5149700598802394E-2</v>
      </c>
      <c r="AN583" s="21">
        <f t="shared" si="275"/>
        <v>0.12814371257485035</v>
      </c>
      <c r="AO583" s="21">
        <f t="shared" si="275"/>
        <v>-0.20958083832335328</v>
      </c>
      <c r="AP583" s="27">
        <f t="shared" si="289"/>
        <v>0</v>
      </c>
      <c r="AQ583" s="27">
        <f t="shared" si="290"/>
        <v>0</v>
      </c>
      <c r="AR583" s="27">
        <f t="shared" si="291"/>
        <v>417.5</v>
      </c>
      <c r="AS583" s="27">
        <f t="shared" si="292"/>
        <v>417.5</v>
      </c>
      <c r="AT583" s="27">
        <f t="shared" si="293"/>
        <v>0</v>
      </c>
      <c r="AU583" s="27">
        <f t="shared" si="294"/>
        <v>0</v>
      </c>
      <c r="AV583" s="21">
        <f t="shared" si="295"/>
        <v>0.8571428571428571</v>
      </c>
      <c r="AW583" s="27">
        <f t="shared" si="296"/>
        <v>417.5</v>
      </c>
      <c r="AX583" s="27">
        <f t="shared" si="297"/>
        <v>417.5</v>
      </c>
      <c r="AY583" s="27">
        <f t="shared" si="298"/>
        <v>428</v>
      </c>
      <c r="AZ583" s="21">
        <f t="shared" si="299"/>
        <v>0.31368937998772251</v>
      </c>
      <c r="BA583" s="21">
        <f t="shared" si="300"/>
        <v>0.31368937998772251</v>
      </c>
      <c r="BB583" s="28">
        <f t="shared" si="301"/>
        <v>417.5</v>
      </c>
      <c r="BC583" s="28" t="s">
        <v>81</v>
      </c>
      <c r="BD583" s="28" t="s">
        <v>81</v>
      </c>
      <c r="BE583" s="28" t="s">
        <v>81</v>
      </c>
      <c r="BF583" s="28" t="str">
        <f t="shared" si="302"/>
        <v>-</v>
      </c>
      <c r="BG583" s="29">
        <f t="shared" si="303"/>
        <v>0</v>
      </c>
      <c r="BH583" s="29">
        <f t="shared" si="303"/>
        <v>0</v>
      </c>
      <c r="BI583" s="29">
        <f t="shared" si="303"/>
        <v>0</v>
      </c>
      <c r="BJ583" s="29">
        <f t="shared" si="276"/>
        <v>0</v>
      </c>
      <c r="BK583" s="29"/>
    </row>
    <row r="584" spans="1:64" x14ac:dyDescent="0.25">
      <c r="A584" s="13" t="s">
        <v>1806</v>
      </c>
      <c r="B584" s="13" t="s">
        <v>1807</v>
      </c>
      <c r="C584" s="13" t="s">
        <v>1808</v>
      </c>
      <c r="D584" s="13" t="str">
        <f>IFERROR(VLOOKUP($B584,[1]GICS!$C:$D,2,FALSE),"-")</f>
        <v>Materials</v>
      </c>
      <c r="E584" s="14">
        <f>IFERROR(IF(VLOOKUP($B584,'[1]Paste Only'!$D:$AM,4,FALSE)="-",VLOOKUP($B584,'[1]Market Cap'!$A:$J,10,FALSE),VLOOKUP($B584,'[1]Paste Only'!$D:$AM,4,FALSE)),"-")</f>
        <v>428.95</v>
      </c>
      <c r="F584" s="14">
        <f>IFERROR(VLOOKUP($B584,'[1]Paste Only'!$D:$AM,5,FALSE),"-")</f>
        <v>500.75</v>
      </c>
      <c r="G584" s="15">
        <f>IFERROR(VLOOKUP($B584,'[1]Paste Only'!$D:$AM,6,FALSE),"-")</f>
        <v>5</v>
      </c>
      <c r="H584" s="15">
        <f>IFERROR(VLOOKUP($B584,'[1]Paste Only'!$D:$AM,7,FALSE),"-")</f>
        <v>0</v>
      </c>
      <c r="I584" s="15">
        <f>IFERROR(VLOOKUP($B584,'[1]Paste Only'!$D:$AM,8,FALSE),"-")</f>
        <v>0</v>
      </c>
      <c r="J584" s="16"/>
      <c r="K584" s="16"/>
      <c r="L584" s="14">
        <f>IFERROR(VLOOKUP($B584,'[1]Paste Only'!$D:$AM,12,FALSE),"-")</f>
        <v>-6.9795090000000002</v>
      </c>
      <c r="M584" s="14">
        <f>IFERROR(VLOOKUP($B584,'[1]Paste Only'!$D:$AM,15,FALSE),"-")</f>
        <v>8.733862068965518</v>
      </c>
      <c r="N584" s="17"/>
      <c r="O584" s="18"/>
      <c r="P584" s="19">
        <f t="shared" si="304"/>
        <v>2.2513576626902436</v>
      </c>
      <c r="Q584" s="20">
        <f t="shared" si="277"/>
        <v>0.16738547616272292</v>
      </c>
      <c r="R584" s="13">
        <f t="shared" si="278"/>
        <v>5</v>
      </c>
      <c r="S584" s="13" t="str">
        <f>IFERROR(VLOOKUP($B584,'[1]Market Cap'!$G:$I,3,FALSE),"-")</f>
        <v>Small Cap</v>
      </c>
      <c r="T584" s="13"/>
      <c r="U584" s="13"/>
      <c r="V584" s="21">
        <f t="shared" si="274"/>
        <v>0</v>
      </c>
      <c r="W584" s="21">
        <f t="shared" si="274"/>
        <v>0</v>
      </c>
      <c r="X584" s="21">
        <f t="shared" si="274"/>
        <v>0</v>
      </c>
      <c r="Y584" s="22">
        <f t="shared" si="279"/>
        <v>0</v>
      </c>
      <c r="Z584" s="13">
        <f t="shared" si="280"/>
        <v>0</v>
      </c>
      <c r="AA584" s="23">
        <f t="shared" si="281"/>
        <v>0</v>
      </c>
      <c r="AB584" s="23">
        <f t="shared" si="282"/>
        <v>0</v>
      </c>
      <c r="AC584" s="23">
        <f t="shared" si="283"/>
        <v>0</v>
      </c>
      <c r="AD584" s="24">
        <f t="shared" si="284"/>
        <v>0</v>
      </c>
      <c r="AE584" s="25">
        <f>IFERROR(VLOOKUP($B584,'[1]Market Cap'!$G:$I,2,FALSE),"-")</f>
        <v>6782.1101767299997</v>
      </c>
      <c r="AF584" s="20">
        <f t="shared" si="285"/>
        <v>0</v>
      </c>
      <c r="AG584" s="17">
        <f t="shared" si="286"/>
        <v>0</v>
      </c>
      <c r="AH584" s="17">
        <f t="shared" si="287"/>
        <v>0</v>
      </c>
      <c r="AI584" s="17" t="str">
        <f t="shared" si="288"/>
        <v>-</v>
      </c>
      <c r="AJ584" s="26">
        <f>IFERROR(VLOOKUP($B584,'[1]Paste Only'!$D:$AM,26,FALSE),"-")</f>
        <v>492.5</v>
      </c>
      <c r="AK584" s="26">
        <f>IFERROR(VLOOKUP($B584,'[1]Paste Only'!$D:$AM,23,FALSE),"-")</f>
        <v>548</v>
      </c>
      <c r="AL584" s="26">
        <f>IFERROR(VLOOKUP($B584,'[1]Paste Only'!$D:$AM,22,FALSE),"-")</f>
        <v>470</v>
      </c>
      <c r="AM584" s="21">
        <f t="shared" si="275"/>
        <v>-1.6475287069395939E-2</v>
      </c>
      <c r="AN584" s="21">
        <f t="shared" si="275"/>
        <v>9.4358462306540103E-2</v>
      </c>
      <c r="AO584" s="21">
        <f t="shared" si="275"/>
        <v>-6.1407888167748337E-2</v>
      </c>
      <c r="AP584" s="27">
        <f t="shared" si="289"/>
        <v>0</v>
      </c>
      <c r="AQ584" s="27">
        <f t="shared" si="290"/>
        <v>0</v>
      </c>
      <c r="AR584" s="27">
        <f t="shared" si="291"/>
        <v>500.75</v>
      </c>
      <c r="AS584" s="27">
        <f t="shared" si="292"/>
        <v>500.75</v>
      </c>
      <c r="AT584" s="27">
        <f t="shared" si="293"/>
        <v>0</v>
      </c>
      <c r="AU584" s="27">
        <f t="shared" si="294"/>
        <v>0</v>
      </c>
      <c r="AV584" s="21">
        <f t="shared" si="295"/>
        <v>1</v>
      </c>
      <c r="AW584" s="27">
        <f t="shared" si="296"/>
        <v>500.75</v>
      </c>
      <c r="AX584" s="27">
        <f t="shared" si="297"/>
        <v>500.75</v>
      </c>
      <c r="AY584" s="27">
        <f t="shared" si="298"/>
        <v>500.75</v>
      </c>
      <c r="AZ584" s="21">
        <f t="shared" si="299"/>
        <v>0.16738547616272292</v>
      </c>
      <c r="BA584" s="21">
        <f t="shared" si="300"/>
        <v>0.16738547616272292</v>
      </c>
      <c r="BB584" s="28">
        <f t="shared" si="301"/>
        <v>500.75</v>
      </c>
      <c r="BC584" s="28" t="s">
        <v>81</v>
      </c>
      <c r="BD584" s="28" t="s">
        <v>81</v>
      </c>
      <c r="BE584" s="28" t="s">
        <v>81</v>
      </c>
      <c r="BF584" s="28" t="str">
        <f t="shared" si="302"/>
        <v>-</v>
      </c>
      <c r="BG584" s="29">
        <f t="shared" si="303"/>
        <v>0</v>
      </c>
      <c r="BH584" s="29">
        <f t="shared" si="303"/>
        <v>0</v>
      </c>
      <c r="BI584" s="29">
        <f t="shared" si="303"/>
        <v>0</v>
      </c>
      <c r="BJ584" s="29">
        <f t="shared" si="276"/>
        <v>0</v>
      </c>
      <c r="BK584" s="29"/>
    </row>
    <row r="585" spans="1:64" x14ac:dyDescent="0.25">
      <c r="A585" s="13" t="s">
        <v>1809</v>
      </c>
      <c r="B585" s="13" t="s">
        <v>1810</v>
      </c>
      <c r="C585" s="13" t="s">
        <v>1811</v>
      </c>
      <c r="D585" s="13" t="str">
        <f>IFERROR(VLOOKUP($B585,[1]GICS!$C:$D,2,FALSE),"-")</f>
        <v>Industrials</v>
      </c>
      <c r="E585" s="14">
        <f>IFERROR(IF(VLOOKUP($B585,'[1]Paste Only'!$D:$AM,4,FALSE)="-",VLOOKUP($B585,'[1]Market Cap'!$A:$J,10,FALSE),VLOOKUP($B585,'[1]Paste Only'!$D:$AM,4,FALSE)),"-")</f>
        <v>31.42</v>
      </c>
      <c r="F585" s="14">
        <f>IFERROR(VLOOKUP($B585,'[1]Paste Only'!$D:$AM,5,FALSE),"-")</f>
        <v>40.666667938232422</v>
      </c>
      <c r="G585" s="15">
        <f>IFERROR(VLOOKUP($B585,'[1]Paste Only'!$D:$AM,6,FALSE),"-")</f>
        <v>2</v>
      </c>
      <c r="H585" s="15">
        <f>IFERROR(VLOOKUP($B585,'[1]Paste Only'!$D:$AM,7,FALSE),"-")</f>
        <v>1</v>
      </c>
      <c r="I585" s="15">
        <f>IFERROR(VLOOKUP($B585,'[1]Paste Only'!$D:$AM,8,FALSE),"-")</f>
        <v>0</v>
      </c>
      <c r="J585" s="16"/>
      <c r="K585" s="16"/>
      <c r="L585" s="14">
        <f>IFERROR(VLOOKUP($B585,'[1]Paste Only'!$D:$AM,12,FALSE),"-")</f>
        <v>-0.7</v>
      </c>
      <c r="M585" s="14">
        <f>IFERROR(VLOOKUP($B585,'[1]Paste Only'!$D:$AM,15,FALSE),"-")</f>
        <v>0.9179425287356322</v>
      </c>
      <c r="N585" s="17"/>
      <c r="O585" s="18"/>
      <c r="P585" s="19">
        <f t="shared" si="304"/>
        <v>2.3113464696223316</v>
      </c>
      <c r="Q585" s="20">
        <f t="shared" si="277"/>
        <v>0.29429242324100646</v>
      </c>
      <c r="R585" s="13">
        <f t="shared" si="278"/>
        <v>3</v>
      </c>
      <c r="S585" s="13" t="str">
        <f>IFERROR(VLOOKUP($B585,'[1]Market Cap'!$G:$I,3,FALSE),"-")</f>
        <v>Small Cap</v>
      </c>
      <c r="T585" s="13"/>
      <c r="U585" s="13"/>
      <c r="V585" s="21">
        <f t="shared" si="274"/>
        <v>0</v>
      </c>
      <c r="W585" s="21">
        <f t="shared" si="274"/>
        <v>0</v>
      </c>
      <c r="X585" s="21">
        <f t="shared" si="274"/>
        <v>0</v>
      </c>
      <c r="Y585" s="22">
        <f t="shared" si="279"/>
        <v>0</v>
      </c>
      <c r="Z585" s="13">
        <f t="shared" si="280"/>
        <v>0</v>
      </c>
      <c r="AA585" s="23">
        <f t="shared" si="281"/>
        <v>0</v>
      </c>
      <c r="AB585" s="23">
        <f t="shared" si="282"/>
        <v>0</v>
      </c>
      <c r="AC585" s="23">
        <f t="shared" si="283"/>
        <v>0</v>
      </c>
      <c r="AD585" s="24">
        <f t="shared" si="284"/>
        <v>0</v>
      </c>
      <c r="AE585" s="25">
        <f>IFERROR(VLOOKUP($B585,'[1]Market Cap'!$G:$I,2,FALSE),"-")</f>
        <v>3087.9013456319999</v>
      </c>
      <c r="AF585" s="20">
        <f t="shared" si="285"/>
        <v>0</v>
      </c>
      <c r="AG585" s="17">
        <f t="shared" si="286"/>
        <v>0</v>
      </c>
      <c r="AH585" s="17">
        <f t="shared" si="287"/>
        <v>0</v>
      </c>
      <c r="AI585" s="17" t="str">
        <f t="shared" si="288"/>
        <v>-</v>
      </c>
      <c r="AJ585" s="26">
        <f>IFERROR(VLOOKUP($B585,'[1]Paste Only'!$D:$AM,26,FALSE),"-")</f>
        <v>40</v>
      </c>
      <c r="AK585" s="26">
        <f>IFERROR(VLOOKUP($B585,'[1]Paste Only'!$D:$AM,23,FALSE),"-")</f>
        <v>43</v>
      </c>
      <c r="AL585" s="26">
        <f>IFERROR(VLOOKUP($B585,'[1]Paste Only'!$D:$AM,22,FALSE),"-")</f>
        <v>39</v>
      </c>
      <c r="AM585" s="21">
        <f t="shared" si="275"/>
        <v>-1.6393473378369938E-2</v>
      </c>
      <c r="AN585" s="21">
        <f t="shared" si="275"/>
        <v>5.73770161182523E-2</v>
      </c>
      <c r="AO585" s="21">
        <f t="shared" si="275"/>
        <v>-4.0983636543910684E-2</v>
      </c>
      <c r="AP585" s="27">
        <f t="shared" si="289"/>
        <v>0</v>
      </c>
      <c r="AQ585" s="27">
        <f t="shared" si="290"/>
        <v>0</v>
      </c>
      <c r="AR585" s="27">
        <f t="shared" si="291"/>
        <v>40.666667938232422</v>
      </c>
      <c r="AS585" s="27">
        <f t="shared" si="292"/>
        <v>40.666667938232422</v>
      </c>
      <c r="AT585" s="27">
        <f t="shared" si="293"/>
        <v>0</v>
      </c>
      <c r="AU585" s="27">
        <f t="shared" si="294"/>
        <v>0</v>
      </c>
      <c r="AV585" s="21">
        <f t="shared" si="295"/>
        <v>0.66666666666666663</v>
      </c>
      <c r="AW585" s="27">
        <f t="shared" si="296"/>
        <v>40.666667938232422</v>
      </c>
      <c r="AX585" s="27">
        <f t="shared" si="297"/>
        <v>40.666667938232422</v>
      </c>
      <c r="AY585" s="27">
        <f t="shared" si="298"/>
        <v>40</v>
      </c>
      <c r="AZ585" s="21">
        <f t="shared" si="299"/>
        <v>0.27307447485677905</v>
      </c>
      <c r="BA585" s="21">
        <f t="shared" si="300"/>
        <v>0.27307447485677905</v>
      </c>
      <c r="BB585" s="28">
        <f t="shared" si="301"/>
        <v>40.666667938232422</v>
      </c>
      <c r="BC585" s="28" t="s">
        <v>81</v>
      </c>
      <c r="BD585" s="28" t="s">
        <v>81</v>
      </c>
      <c r="BE585" s="28" t="s">
        <v>81</v>
      </c>
      <c r="BF585" s="28" t="str">
        <f t="shared" si="302"/>
        <v>-</v>
      </c>
      <c r="BG585" s="29">
        <f t="shared" si="303"/>
        <v>0</v>
      </c>
      <c r="BH585" s="29">
        <f t="shared" si="303"/>
        <v>0</v>
      </c>
      <c r="BI585" s="29">
        <f t="shared" si="303"/>
        <v>0</v>
      </c>
      <c r="BJ585" s="29">
        <f t="shared" si="276"/>
        <v>0</v>
      </c>
      <c r="BK585" s="29"/>
    </row>
    <row r="586" spans="1:64" x14ac:dyDescent="0.25">
      <c r="A586" s="13" t="s">
        <v>1812</v>
      </c>
      <c r="B586" s="13" t="s">
        <v>1813</v>
      </c>
      <c r="C586" s="13" t="s">
        <v>1814</v>
      </c>
      <c r="D586" s="13" t="str">
        <f>IFERROR(VLOOKUP($B586,[1]GICS!$C:$D,2,FALSE),"-")</f>
        <v>Consumer Discretionary</v>
      </c>
      <c r="E586" s="14">
        <f>IFERROR(IF(VLOOKUP($B586,'[1]Paste Only'!$D:$AM,4,FALSE)="-",VLOOKUP($B586,'[1]Market Cap'!$A:$J,10,FALSE),VLOOKUP($B586,'[1]Paste Only'!$D:$AM,4,FALSE)),"-")</f>
        <v>284.39999999999998</v>
      </c>
      <c r="F586" s="14">
        <f>IFERROR(VLOOKUP($B586,'[1]Paste Only'!$D:$AM,5,FALSE),"-")</f>
        <v>336.20001220703125</v>
      </c>
      <c r="G586" s="15">
        <f>IFERROR(VLOOKUP($B586,'[1]Paste Only'!$D:$AM,6,FALSE),"-")</f>
        <v>4</v>
      </c>
      <c r="H586" s="15">
        <f>IFERROR(VLOOKUP($B586,'[1]Paste Only'!$D:$AM,7,FALSE),"-")</f>
        <v>2</v>
      </c>
      <c r="I586" s="15">
        <f>IFERROR(VLOOKUP($B586,'[1]Paste Only'!$D:$AM,8,FALSE),"-")</f>
        <v>0</v>
      </c>
      <c r="J586" s="16"/>
      <c r="K586" s="16"/>
      <c r="L586" s="14">
        <f>IFERROR(VLOOKUP($B586,'[1]Paste Only'!$D:$AM,12,FALSE),"-")</f>
        <v>12.42</v>
      </c>
      <c r="M586" s="14">
        <f>IFERROR(VLOOKUP($B586,'[1]Paste Only'!$D:$AM,15,FALSE),"-")</f>
        <v>16.927574712643679</v>
      </c>
      <c r="N586" s="17"/>
      <c r="O586" s="18"/>
      <c r="P586" s="19">
        <f t="shared" si="304"/>
        <v>0.3629287208247729</v>
      </c>
      <c r="Q586" s="20">
        <f t="shared" si="277"/>
        <v>0.18213787695861905</v>
      </c>
      <c r="R586" s="13">
        <f t="shared" si="278"/>
        <v>6</v>
      </c>
      <c r="S586" s="13" t="str">
        <f>IFERROR(VLOOKUP($B586,'[1]Market Cap'!$G:$I,3,FALSE),"-")</f>
        <v>Small Cap</v>
      </c>
      <c r="T586" s="13"/>
      <c r="U586" s="13"/>
      <c r="V586" s="21">
        <f t="shared" si="274"/>
        <v>0</v>
      </c>
      <c r="W586" s="21">
        <f t="shared" si="274"/>
        <v>0</v>
      </c>
      <c r="X586" s="21">
        <f t="shared" si="274"/>
        <v>0</v>
      </c>
      <c r="Y586" s="22">
        <f t="shared" si="279"/>
        <v>0</v>
      </c>
      <c r="Z586" s="13">
        <f t="shared" si="280"/>
        <v>0</v>
      </c>
      <c r="AA586" s="23">
        <f t="shared" si="281"/>
        <v>0</v>
      </c>
      <c r="AB586" s="23">
        <f t="shared" si="282"/>
        <v>0</v>
      </c>
      <c r="AC586" s="23">
        <f t="shared" si="283"/>
        <v>0</v>
      </c>
      <c r="AD586" s="24">
        <f t="shared" si="284"/>
        <v>0</v>
      </c>
      <c r="AE586" s="25">
        <f>IFERROR(VLOOKUP($B586,'[1]Market Cap'!$G:$I,2,FALSE),"-")</f>
        <v>5632.6654295999997</v>
      </c>
      <c r="AF586" s="20">
        <f t="shared" si="285"/>
        <v>0</v>
      </c>
      <c r="AG586" s="17">
        <f t="shared" si="286"/>
        <v>0</v>
      </c>
      <c r="AH586" s="17">
        <f t="shared" si="287"/>
        <v>0</v>
      </c>
      <c r="AI586" s="17" t="str">
        <f t="shared" si="288"/>
        <v>-</v>
      </c>
      <c r="AJ586" s="26">
        <f>IFERROR(VLOOKUP($B586,'[1]Paste Only'!$D:$AM,26,FALSE),"-")</f>
        <v>293</v>
      </c>
      <c r="AK586" s="26">
        <f>IFERROR(VLOOKUP($B586,'[1]Paste Only'!$D:$AM,23,FALSE),"-")</f>
        <v>523</v>
      </c>
      <c r="AL586" s="26">
        <f>IFERROR(VLOOKUP($B586,'[1]Paste Only'!$D:$AM,22,FALSE),"-")</f>
        <v>265</v>
      </c>
      <c r="AM586" s="21">
        <f t="shared" si="275"/>
        <v>-0.12849497512935482</v>
      </c>
      <c r="AN586" s="21">
        <f t="shared" si="275"/>
        <v>0.55562159729470117</v>
      </c>
      <c r="AO586" s="21">
        <f t="shared" si="275"/>
        <v>-0.21177873177228335</v>
      </c>
      <c r="AP586" s="27">
        <f t="shared" si="289"/>
        <v>0</v>
      </c>
      <c r="AQ586" s="27">
        <f t="shared" si="290"/>
        <v>0</v>
      </c>
      <c r="AR586" s="27">
        <f t="shared" si="291"/>
        <v>336.20001220703125</v>
      </c>
      <c r="AS586" s="27">
        <f t="shared" si="292"/>
        <v>336.20001220703125</v>
      </c>
      <c r="AT586" s="27">
        <f t="shared" si="293"/>
        <v>0</v>
      </c>
      <c r="AU586" s="27">
        <f t="shared" si="294"/>
        <v>0</v>
      </c>
      <c r="AV586" s="21">
        <f t="shared" si="295"/>
        <v>0.66666666666666663</v>
      </c>
      <c r="AW586" s="27">
        <f t="shared" si="296"/>
        <v>336.20001220703125</v>
      </c>
      <c r="AX586" s="27">
        <f t="shared" si="297"/>
        <v>336.20001220703125</v>
      </c>
      <c r="AY586" s="27">
        <f t="shared" si="298"/>
        <v>293</v>
      </c>
      <c r="AZ586" s="21">
        <f t="shared" si="299"/>
        <v>3.0239099859353136E-2</v>
      </c>
      <c r="BA586" s="21">
        <f t="shared" si="300"/>
        <v>3.0239099859353136E-2</v>
      </c>
      <c r="BB586" s="28">
        <f t="shared" si="301"/>
        <v>336.20001220703125</v>
      </c>
      <c r="BC586" s="28" t="s">
        <v>81</v>
      </c>
      <c r="BD586" s="28" t="s">
        <v>81</v>
      </c>
      <c r="BE586" s="28" t="s">
        <v>81</v>
      </c>
      <c r="BF586" s="28" t="str">
        <f t="shared" si="302"/>
        <v>-</v>
      </c>
      <c r="BG586" s="29">
        <f t="shared" si="303"/>
        <v>0</v>
      </c>
      <c r="BH586" s="29">
        <f t="shared" si="303"/>
        <v>0</v>
      </c>
      <c r="BI586" s="29">
        <f t="shared" si="303"/>
        <v>0</v>
      </c>
      <c r="BJ586" s="29">
        <f t="shared" si="276"/>
        <v>0</v>
      </c>
      <c r="BK586" s="29"/>
    </row>
    <row r="587" spans="1:64" x14ac:dyDescent="0.25">
      <c r="A587" s="13" t="s">
        <v>1815</v>
      </c>
      <c r="B587" s="13" t="s">
        <v>1816</v>
      </c>
      <c r="C587" s="13" t="s">
        <v>1817</v>
      </c>
      <c r="D587" s="13" t="str">
        <f>IFERROR(VLOOKUP($B587,[1]GICS!$C:$D,2,FALSE),"-")</f>
        <v>Information Technology</v>
      </c>
      <c r="E587" s="14">
        <f>IFERROR(IF(VLOOKUP($B587,'[1]Paste Only'!$D:$AM,4,FALSE)="-",VLOOKUP($B587,'[1]Market Cap'!$A:$J,10,FALSE),VLOOKUP($B587,'[1]Paste Only'!$D:$AM,4,FALSE)),"-")</f>
        <v>323.55</v>
      </c>
      <c r="F587" s="14">
        <f>IFERROR(VLOOKUP($B587,'[1]Paste Only'!$D:$AM,5,FALSE),"-")</f>
        <v>433.33334350585938</v>
      </c>
      <c r="G587" s="15">
        <f>IFERROR(VLOOKUP($B587,'[1]Paste Only'!$D:$AM,6,FALSE),"-")</f>
        <v>3</v>
      </c>
      <c r="H587" s="15">
        <f>IFERROR(VLOOKUP($B587,'[1]Paste Only'!$D:$AM,7,FALSE),"-")</f>
        <v>1</v>
      </c>
      <c r="I587" s="15">
        <f>IFERROR(VLOOKUP($B587,'[1]Paste Only'!$D:$AM,8,FALSE),"-")</f>
        <v>0</v>
      </c>
      <c r="J587" s="16"/>
      <c r="K587" s="16"/>
      <c r="L587" s="14">
        <f>IFERROR(VLOOKUP($B587,'[1]Paste Only'!$D:$AM,12,FALSE),"-")</f>
        <v>11.08</v>
      </c>
      <c r="M587" s="14">
        <f>IFERROR(VLOOKUP($B587,'[1]Paste Only'!$D:$AM,15,FALSE),"-")</f>
        <v>15.808045977011496</v>
      </c>
      <c r="N587" s="17"/>
      <c r="O587" s="18"/>
      <c r="P587" s="19">
        <f t="shared" si="304"/>
        <v>0.42671895099381718</v>
      </c>
      <c r="Q587" s="20">
        <f t="shared" si="277"/>
        <v>0.33930874209815909</v>
      </c>
      <c r="R587" s="13">
        <f t="shared" si="278"/>
        <v>4</v>
      </c>
      <c r="S587" s="13" t="str">
        <f>IFERROR(VLOOKUP($B587,'[1]Market Cap'!$G:$I,3,FALSE),"-")</f>
        <v>Small Cap</v>
      </c>
      <c r="T587" s="13"/>
      <c r="U587" s="13"/>
      <c r="V587" s="21">
        <f t="shared" si="274"/>
        <v>0</v>
      </c>
      <c r="W587" s="21">
        <f t="shared" si="274"/>
        <v>0</v>
      </c>
      <c r="X587" s="21">
        <f t="shared" si="274"/>
        <v>0</v>
      </c>
      <c r="Y587" s="22">
        <f t="shared" si="279"/>
        <v>0</v>
      </c>
      <c r="Z587" s="13">
        <f t="shared" si="280"/>
        <v>0</v>
      </c>
      <c r="AA587" s="23">
        <f t="shared" si="281"/>
        <v>0</v>
      </c>
      <c r="AB587" s="23">
        <f t="shared" si="282"/>
        <v>0</v>
      </c>
      <c r="AC587" s="23">
        <f t="shared" si="283"/>
        <v>0</v>
      </c>
      <c r="AD587" s="24">
        <f t="shared" si="284"/>
        <v>0</v>
      </c>
      <c r="AE587" s="25">
        <f>IFERROR(VLOOKUP($B587,'[1]Market Cap'!$G:$I,2,FALSE),"-")</f>
        <v>9839.5291355400004</v>
      </c>
      <c r="AF587" s="20">
        <f t="shared" si="285"/>
        <v>0</v>
      </c>
      <c r="AG587" s="17">
        <f t="shared" si="286"/>
        <v>0</v>
      </c>
      <c r="AH587" s="17">
        <f t="shared" si="287"/>
        <v>0</v>
      </c>
      <c r="AI587" s="17" t="str">
        <f t="shared" si="288"/>
        <v>-</v>
      </c>
      <c r="AJ587" s="26">
        <f>IFERROR(VLOOKUP($B587,'[1]Paste Only'!$D:$AM,26,FALSE),"-")</f>
        <v>400</v>
      </c>
      <c r="AK587" s="26">
        <f>IFERROR(VLOOKUP($B587,'[1]Paste Only'!$D:$AM,23,FALSE),"-")</f>
        <v>510</v>
      </c>
      <c r="AL587" s="26">
        <f>IFERROR(VLOOKUP($B587,'[1]Paste Only'!$D:$AM,22,FALSE),"-")</f>
        <v>390</v>
      </c>
      <c r="AM587" s="21">
        <f t="shared" si="275"/>
        <v>-7.6923098592362682E-2</v>
      </c>
      <c r="AN587" s="21">
        <f t="shared" si="275"/>
        <v>0.17692304929473757</v>
      </c>
      <c r="AO587" s="21">
        <f t="shared" si="275"/>
        <v>-0.10000002112755357</v>
      </c>
      <c r="AP587" s="27">
        <f t="shared" si="289"/>
        <v>0</v>
      </c>
      <c r="AQ587" s="27">
        <f t="shared" si="290"/>
        <v>0</v>
      </c>
      <c r="AR587" s="27">
        <f t="shared" si="291"/>
        <v>433.33334350585938</v>
      </c>
      <c r="AS587" s="27">
        <f t="shared" si="292"/>
        <v>433.33334350585938</v>
      </c>
      <c r="AT587" s="27">
        <f t="shared" si="293"/>
        <v>0</v>
      </c>
      <c r="AU587" s="27">
        <f t="shared" si="294"/>
        <v>0</v>
      </c>
      <c r="AV587" s="21">
        <f t="shared" si="295"/>
        <v>0.75</v>
      </c>
      <c r="AW587" s="27">
        <f t="shared" si="296"/>
        <v>433.33334350585938</v>
      </c>
      <c r="AX587" s="27">
        <f t="shared" si="297"/>
        <v>433.33334350585938</v>
      </c>
      <c r="AY587" s="27">
        <f t="shared" si="298"/>
        <v>433.33334350585938</v>
      </c>
      <c r="AZ587" s="21">
        <f t="shared" si="299"/>
        <v>0.33930874209815909</v>
      </c>
      <c r="BA587" s="21">
        <f t="shared" si="300"/>
        <v>0.33930874209815909</v>
      </c>
      <c r="BB587" s="28">
        <f t="shared" si="301"/>
        <v>433.33334350585938</v>
      </c>
      <c r="BC587" s="28" t="s">
        <v>81</v>
      </c>
      <c r="BD587" s="28" t="s">
        <v>81</v>
      </c>
      <c r="BE587" s="28" t="s">
        <v>81</v>
      </c>
      <c r="BF587" s="28" t="str">
        <f t="shared" si="302"/>
        <v>-</v>
      </c>
      <c r="BG587" s="29">
        <f t="shared" si="303"/>
        <v>0</v>
      </c>
      <c r="BH587" s="29">
        <f t="shared" si="303"/>
        <v>0</v>
      </c>
      <c r="BI587" s="29">
        <f t="shared" si="303"/>
        <v>0</v>
      </c>
      <c r="BJ587" s="29">
        <f t="shared" si="276"/>
        <v>0</v>
      </c>
      <c r="BK587" s="29"/>
    </row>
    <row r="588" spans="1:64" x14ac:dyDescent="0.25">
      <c r="A588" s="13" t="s">
        <v>1818</v>
      </c>
      <c r="B588" s="13" t="s">
        <v>1819</v>
      </c>
      <c r="C588" s="13" t="s">
        <v>1820</v>
      </c>
      <c r="D588" s="13" t="str">
        <f>IFERROR(VLOOKUP($B588,[1]GICS!$C:$D,2,FALSE),"-")</f>
        <v>-</v>
      </c>
      <c r="E588" s="14">
        <f>IFERROR(IF(VLOOKUP($B588,'[1]Paste Only'!$D:$AM,4,FALSE)="-",VLOOKUP($B588,'[1]Market Cap'!$A:$J,10,FALSE),VLOOKUP($B588,'[1]Paste Only'!$D:$AM,4,FALSE)),"-")</f>
        <v>0</v>
      </c>
      <c r="F588" s="14" t="str">
        <f>IFERROR(VLOOKUP($B588,'[1]Paste Only'!$D:$AM,5,FALSE),"-")</f>
        <v>-</v>
      </c>
      <c r="G588" s="15">
        <f>IFERROR(VLOOKUP($B588,'[1]Paste Only'!$D:$AM,6,FALSE),"-")</f>
        <v>0</v>
      </c>
      <c r="H588" s="15">
        <f>IFERROR(VLOOKUP($B588,'[1]Paste Only'!$D:$AM,7,FALSE),"-")</f>
        <v>0</v>
      </c>
      <c r="I588" s="15">
        <f>IFERROR(VLOOKUP($B588,'[1]Paste Only'!$D:$AM,8,FALSE),"-")</f>
        <v>0</v>
      </c>
      <c r="J588" s="16"/>
      <c r="K588" s="16"/>
      <c r="L588" s="14">
        <f>IFERROR(VLOOKUP($B588,'[1]Paste Only'!$D:$AM,12,FALSE),"-")</f>
        <v>113.684647</v>
      </c>
      <c r="M588" s="14" t="str">
        <f>IFERROR(VLOOKUP($B588,'[1]Paste Only'!$D:$AM,15,FALSE),"-")</f>
        <v>-</v>
      </c>
      <c r="N588" s="17"/>
      <c r="O588" s="18"/>
      <c r="P588" s="19">
        <f t="shared" si="304"/>
        <v>0</v>
      </c>
      <c r="Q588" s="20">
        <f t="shared" si="277"/>
        <v>0</v>
      </c>
      <c r="R588" s="13">
        <f t="shared" si="278"/>
        <v>0</v>
      </c>
      <c r="S588" s="13" t="str">
        <f>IFERROR(VLOOKUP($B588,'[1]Market Cap'!$G:$I,3,FALSE),"-")</f>
        <v>Small Cap</v>
      </c>
      <c r="T588" s="13"/>
      <c r="U588" s="13"/>
      <c r="V588" s="21">
        <f t="shared" si="274"/>
        <v>0</v>
      </c>
      <c r="W588" s="21">
        <f t="shared" si="274"/>
        <v>0</v>
      </c>
      <c r="X588" s="21">
        <f t="shared" si="274"/>
        <v>0</v>
      </c>
      <c r="Y588" s="22">
        <f t="shared" si="279"/>
        <v>0</v>
      </c>
      <c r="Z588" s="13">
        <f t="shared" si="280"/>
        <v>0</v>
      </c>
      <c r="AA588" s="23">
        <f t="shared" si="281"/>
        <v>0</v>
      </c>
      <c r="AB588" s="23">
        <f t="shared" si="282"/>
        <v>0</v>
      </c>
      <c r="AC588" s="23">
        <f t="shared" si="283"/>
        <v>0</v>
      </c>
      <c r="AD588" s="24">
        <f t="shared" si="284"/>
        <v>0</v>
      </c>
      <c r="AE588" s="25">
        <f>IFERROR(VLOOKUP($B588,'[1]Market Cap'!$G:$I,2,FALSE),"-")</f>
        <v>0</v>
      </c>
      <c r="AF588" s="20">
        <f t="shared" si="285"/>
        <v>0</v>
      </c>
      <c r="AG588" s="17">
        <f t="shared" si="286"/>
        <v>0</v>
      </c>
      <c r="AH588" s="17">
        <f t="shared" si="287"/>
        <v>0</v>
      </c>
      <c r="AI588" s="17" t="str">
        <f t="shared" si="288"/>
        <v>-</v>
      </c>
      <c r="AJ588" s="26" t="str">
        <f>IFERROR(VLOOKUP($B588,'[1]Paste Only'!$D:$AM,26,FALSE),"-")</f>
        <v>-</v>
      </c>
      <c r="AK588" s="26" t="str">
        <f>IFERROR(VLOOKUP($B588,'[1]Paste Only'!$D:$AM,23,FALSE),"-")</f>
        <v>-</v>
      </c>
      <c r="AL588" s="26" t="str">
        <f>IFERROR(VLOOKUP($B588,'[1]Paste Only'!$D:$AM,22,FALSE),"-")</f>
        <v>-</v>
      </c>
      <c r="AM588" s="21" t="str">
        <f t="shared" si="275"/>
        <v>-</v>
      </c>
      <c r="AN588" s="21" t="str">
        <f t="shared" si="275"/>
        <v>-</v>
      </c>
      <c r="AO588" s="21" t="str">
        <f t="shared" si="275"/>
        <v>-</v>
      </c>
      <c r="AP588" s="27">
        <f t="shared" si="289"/>
        <v>0</v>
      </c>
      <c r="AQ588" s="27" t="str">
        <f t="shared" si="290"/>
        <v>-</v>
      </c>
      <c r="AR588" s="27" t="str">
        <f t="shared" si="291"/>
        <v>-</v>
      </c>
      <c r="AS588" s="27">
        <f t="shared" si="292"/>
        <v>0</v>
      </c>
      <c r="AT588" s="27">
        <f t="shared" si="293"/>
        <v>0</v>
      </c>
      <c r="AU588" s="27">
        <f t="shared" si="294"/>
        <v>0</v>
      </c>
      <c r="AV588" s="21" t="str">
        <f t="shared" si="295"/>
        <v>0</v>
      </c>
      <c r="AW588" s="27">
        <f t="shared" si="296"/>
        <v>0</v>
      </c>
      <c r="AX588" s="27" t="str">
        <f t="shared" si="297"/>
        <v>-</v>
      </c>
      <c r="AY588" s="27" t="str">
        <f t="shared" si="298"/>
        <v>-</v>
      </c>
      <c r="AZ588" s="21" t="str">
        <f t="shared" si="299"/>
        <v>-</v>
      </c>
      <c r="BA588" s="21" t="str">
        <f t="shared" si="300"/>
        <v>-</v>
      </c>
      <c r="BB588" s="28" t="str">
        <f t="shared" si="301"/>
        <v>-</v>
      </c>
      <c r="BC588" s="28" t="s">
        <v>81</v>
      </c>
      <c r="BD588" s="28" t="s">
        <v>81</v>
      </c>
      <c r="BE588" s="28" t="s">
        <v>81</v>
      </c>
      <c r="BF588" s="28" t="str">
        <f t="shared" si="302"/>
        <v>-</v>
      </c>
      <c r="BG588" s="29">
        <f t="shared" si="303"/>
        <v>0</v>
      </c>
      <c r="BH588" s="29">
        <f t="shared" si="303"/>
        <v>0</v>
      </c>
      <c r="BI588" s="29">
        <f t="shared" si="303"/>
        <v>0</v>
      </c>
      <c r="BJ588" s="29">
        <f t="shared" si="276"/>
        <v>0</v>
      </c>
      <c r="BK588" s="29"/>
      <c r="BL588" s="31"/>
    </row>
    <row r="589" spans="1:64" x14ac:dyDescent="0.25">
      <c r="A589" s="13" t="s">
        <v>1821</v>
      </c>
      <c r="B589" s="13" t="s">
        <v>1822</v>
      </c>
      <c r="C589" s="13" t="s">
        <v>1823</v>
      </c>
      <c r="D589" s="13" t="str">
        <f>IFERROR(VLOOKUP($B589,[1]GICS!$C:$D,2,FALSE),"-")</f>
        <v>Industrials</v>
      </c>
      <c r="E589" s="14">
        <f>IFERROR(IF(VLOOKUP($B589,'[1]Paste Only'!$D:$AM,4,FALSE)="-",VLOOKUP($B589,'[1]Market Cap'!$A:$J,10,FALSE),VLOOKUP($B589,'[1]Paste Only'!$D:$AM,4,FALSE)),"-")</f>
        <v>196</v>
      </c>
      <c r="F589" s="14">
        <f>IFERROR(VLOOKUP($B589,'[1]Paste Only'!$D:$AM,5,FALSE),"-")</f>
        <v>202.22222900390625</v>
      </c>
      <c r="G589" s="15">
        <f>IFERROR(VLOOKUP($B589,'[1]Paste Only'!$D:$AM,6,FALSE),"-")</f>
        <v>3</v>
      </c>
      <c r="H589" s="15">
        <f>IFERROR(VLOOKUP($B589,'[1]Paste Only'!$D:$AM,7,FALSE),"-")</f>
        <v>8</v>
      </c>
      <c r="I589" s="15">
        <f>IFERROR(VLOOKUP($B589,'[1]Paste Only'!$D:$AM,8,FALSE),"-")</f>
        <v>9</v>
      </c>
      <c r="J589" s="16"/>
      <c r="K589" s="16"/>
      <c r="L589" s="14">
        <f>IFERROR(VLOOKUP($B589,'[1]Paste Only'!$D:$AM,12,FALSE),"-")</f>
        <v>35.619999999999997</v>
      </c>
      <c r="M589" s="14" t="str">
        <f>IFERROR(VLOOKUP($B589,'[1]Paste Only'!$D:$AM,15,FALSE),"-")</f>
        <v>-</v>
      </c>
      <c r="N589" s="17"/>
      <c r="O589" s="18"/>
      <c r="P589" s="19">
        <f t="shared" si="304"/>
        <v>0</v>
      </c>
      <c r="Q589" s="20">
        <f t="shared" si="277"/>
        <v>3.1746066346460378E-2</v>
      </c>
      <c r="R589" s="13">
        <f t="shared" si="278"/>
        <v>20</v>
      </c>
      <c r="S589" s="13" t="str">
        <f>IFERROR(VLOOKUP($B589,'[1]Market Cap'!$G:$I,3,FALSE),"-")</f>
        <v>Small Cap</v>
      </c>
      <c r="T589" s="13"/>
      <c r="U589" s="13"/>
      <c r="V589" s="21">
        <f t="shared" si="274"/>
        <v>0</v>
      </c>
      <c r="W589" s="21">
        <f t="shared" si="274"/>
        <v>0</v>
      </c>
      <c r="X589" s="21">
        <f t="shared" si="274"/>
        <v>0</v>
      </c>
      <c r="Y589" s="22">
        <f t="shared" si="279"/>
        <v>0</v>
      </c>
      <c r="Z589" s="13">
        <f t="shared" si="280"/>
        <v>0</v>
      </c>
      <c r="AA589" s="23">
        <f t="shared" si="281"/>
        <v>0</v>
      </c>
      <c r="AB589" s="23">
        <f t="shared" si="282"/>
        <v>0</v>
      </c>
      <c r="AC589" s="23">
        <f t="shared" si="283"/>
        <v>0</v>
      </c>
      <c r="AD589" s="24">
        <f t="shared" si="284"/>
        <v>0</v>
      </c>
      <c r="AE589" s="25">
        <f>IFERROR(VLOOKUP($B589,'[1]Market Cap'!$G:$I,2,FALSE),"-")</f>
        <v>5512.1981599999999</v>
      </c>
      <c r="AF589" s="20">
        <f t="shared" si="285"/>
        <v>0</v>
      </c>
      <c r="AG589" s="17">
        <f t="shared" si="286"/>
        <v>0</v>
      </c>
      <c r="AH589" s="17">
        <f t="shared" si="287"/>
        <v>0</v>
      </c>
      <c r="AI589" s="17" t="str">
        <f t="shared" si="288"/>
        <v>-</v>
      </c>
      <c r="AJ589" s="26">
        <f>IFERROR(VLOOKUP($B589,'[1]Paste Only'!$D:$AM,26,FALSE),"-")</f>
        <v>201.5</v>
      </c>
      <c r="AK589" s="26">
        <f>IFERROR(VLOOKUP($B589,'[1]Paste Only'!$D:$AM,23,FALSE),"-")</f>
        <v>288</v>
      </c>
      <c r="AL589" s="26">
        <f>IFERROR(VLOOKUP($B589,'[1]Paste Only'!$D:$AM,22,FALSE),"-")</f>
        <v>129</v>
      </c>
      <c r="AM589" s="21">
        <f t="shared" si="275"/>
        <v>-3.5714619874568365E-3</v>
      </c>
      <c r="AN589" s="21">
        <f t="shared" si="275"/>
        <v>0.42417577641495008</v>
      </c>
      <c r="AO589" s="21">
        <f t="shared" si="275"/>
        <v>-0.3620879334808037</v>
      </c>
      <c r="AP589" s="27">
        <f t="shared" si="289"/>
        <v>0</v>
      </c>
      <c r="AQ589" s="27">
        <f t="shared" si="290"/>
        <v>0</v>
      </c>
      <c r="AR589" s="27">
        <f t="shared" si="291"/>
        <v>202.22222900390625</v>
      </c>
      <c r="AS589" s="27">
        <f t="shared" si="292"/>
        <v>202.22222900390625</v>
      </c>
      <c r="AT589" s="27">
        <f t="shared" si="293"/>
        <v>0</v>
      </c>
      <c r="AU589" s="27">
        <f t="shared" si="294"/>
        <v>0</v>
      </c>
      <c r="AV589" s="21">
        <f t="shared" si="295"/>
        <v>0.15</v>
      </c>
      <c r="AW589" s="27">
        <f t="shared" si="296"/>
        <v>202.22222900390625</v>
      </c>
      <c r="AX589" s="27">
        <f t="shared" si="297"/>
        <v>202.22222900390625</v>
      </c>
      <c r="AY589" s="27">
        <f t="shared" si="298"/>
        <v>201.5</v>
      </c>
      <c r="AZ589" s="21">
        <f t="shared" si="299"/>
        <v>2.8061224489795977E-2</v>
      </c>
      <c r="BA589" s="21">
        <f t="shared" si="300"/>
        <v>2.8061224489795977E-2</v>
      </c>
      <c r="BB589" s="28">
        <f t="shared" si="301"/>
        <v>202.22222900390625</v>
      </c>
      <c r="BC589" s="28" t="s">
        <v>81</v>
      </c>
      <c r="BD589" s="28" t="s">
        <v>81</v>
      </c>
      <c r="BE589" s="28" t="s">
        <v>81</v>
      </c>
      <c r="BF589" s="28" t="str">
        <f t="shared" si="302"/>
        <v>-</v>
      </c>
      <c r="BG589" s="29">
        <f t="shared" si="303"/>
        <v>0</v>
      </c>
      <c r="BH589" s="29">
        <f t="shared" si="303"/>
        <v>0</v>
      </c>
      <c r="BI589" s="29">
        <f t="shared" si="303"/>
        <v>0</v>
      </c>
      <c r="BJ589" s="29">
        <f t="shared" si="276"/>
        <v>0</v>
      </c>
      <c r="BK589" s="29"/>
    </row>
    <row r="590" spans="1:64" x14ac:dyDescent="0.25">
      <c r="A590" s="13" t="s">
        <v>1824</v>
      </c>
      <c r="B590" s="13" t="s">
        <v>1825</v>
      </c>
      <c r="C590" s="13" t="s">
        <v>1826</v>
      </c>
      <c r="D590" s="13" t="str">
        <f>IFERROR(VLOOKUP($B590,[1]GICS!$C:$D,2,FALSE),"-")</f>
        <v>Health Care</v>
      </c>
      <c r="E590" s="14">
        <f>IFERROR(IF(VLOOKUP($B590,'[1]Paste Only'!$D:$AM,4,FALSE)="-",VLOOKUP($B590,'[1]Market Cap'!$A:$J,10,FALSE),VLOOKUP($B590,'[1]Paste Only'!$D:$AM,4,FALSE)),"-")</f>
        <v>463.5</v>
      </c>
      <c r="F590" s="14" t="str">
        <f>IFERROR(VLOOKUP($B590,'[1]Paste Only'!$D:$AM,5,FALSE),"-")</f>
        <v>-</v>
      </c>
      <c r="G590" s="15">
        <f>IFERROR(VLOOKUP($B590,'[1]Paste Only'!$D:$AM,6,FALSE),"-")</f>
        <v>0</v>
      </c>
      <c r="H590" s="15">
        <f>IFERROR(VLOOKUP($B590,'[1]Paste Only'!$D:$AM,7,FALSE),"-")</f>
        <v>0</v>
      </c>
      <c r="I590" s="15">
        <f>IFERROR(VLOOKUP($B590,'[1]Paste Only'!$D:$AM,8,FALSE),"-")</f>
        <v>0</v>
      </c>
      <c r="J590" s="16"/>
      <c r="K590" s="16"/>
      <c r="L590" s="14">
        <f>IFERROR(VLOOKUP($B590,'[1]Paste Only'!$D:$AM,12,FALSE),"-")</f>
        <v>16.39</v>
      </c>
      <c r="M590" s="14" t="str">
        <f>IFERROR(VLOOKUP($B590,'[1]Paste Only'!$D:$AM,15,FALSE),"-")</f>
        <v>-</v>
      </c>
      <c r="N590" s="17"/>
      <c r="O590" s="18"/>
      <c r="P590" s="19">
        <f t="shared" si="304"/>
        <v>0</v>
      </c>
      <c r="Q590" s="20">
        <f t="shared" si="277"/>
        <v>0</v>
      </c>
      <c r="R590" s="13">
        <f t="shared" si="278"/>
        <v>0</v>
      </c>
      <c r="S590" s="13" t="str">
        <f>IFERROR(VLOOKUP($B590,'[1]Market Cap'!$G:$I,3,FALSE),"-")</f>
        <v>Small Cap</v>
      </c>
      <c r="T590" s="13"/>
      <c r="U590" s="13"/>
      <c r="V590" s="21">
        <f t="shared" si="274"/>
        <v>0</v>
      </c>
      <c r="W590" s="21">
        <f t="shared" si="274"/>
        <v>0</v>
      </c>
      <c r="X590" s="21">
        <f t="shared" si="274"/>
        <v>0</v>
      </c>
      <c r="Y590" s="22">
        <f t="shared" si="279"/>
        <v>0</v>
      </c>
      <c r="Z590" s="13">
        <f t="shared" si="280"/>
        <v>0</v>
      </c>
      <c r="AA590" s="23">
        <f t="shared" si="281"/>
        <v>0</v>
      </c>
      <c r="AB590" s="23">
        <f t="shared" si="282"/>
        <v>0</v>
      </c>
      <c r="AC590" s="23">
        <f t="shared" si="283"/>
        <v>0</v>
      </c>
      <c r="AD590" s="24">
        <f t="shared" si="284"/>
        <v>0</v>
      </c>
      <c r="AE590" s="25">
        <f>IFERROR(VLOOKUP($B590,'[1]Market Cap'!$G:$I,2,FALSE),"-")</f>
        <v>7546.2473934</v>
      </c>
      <c r="AF590" s="20">
        <f t="shared" si="285"/>
        <v>0</v>
      </c>
      <c r="AG590" s="17">
        <f t="shared" si="286"/>
        <v>0</v>
      </c>
      <c r="AH590" s="17">
        <f t="shared" si="287"/>
        <v>0</v>
      </c>
      <c r="AI590" s="17" t="str">
        <f t="shared" si="288"/>
        <v>-</v>
      </c>
      <c r="AJ590" s="26" t="str">
        <f>IFERROR(VLOOKUP($B590,'[1]Paste Only'!$D:$AM,26,FALSE),"-")</f>
        <v>-</v>
      </c>
      <c r="AK590" s="26" t="str">
        <f>IFERROR(VLOOKUP($B590,'[1]Paste Only'!$D:$AM,23,FALSE),"-")</f>
        <v>-</v>
      </c>
      <c r="AL590" s="26" t="str">
        <f>IFERROR(VLOOKUP($B590,'[1]Paste Only'!$D:$AM,22,FALSE),"-")</f>
        <v>-</v>
      </c>
      <c r="AM590" s="21" t="str">
        <f t="shared" si="275"/>
        <v>-</v>
      </c>
      <c r="AN590" s="21" t="str">
        <f t="shared" si="275"/>
        <v>-</v>
      </c>
      <c r="AO590" s="21" t="str">
        <f t="shared" si="275"/>
        <v>-</v>
      </c>
      <c r="AP590" s="27">
        <f t="shared" si="289"/>
        <v>0</v>
      </c>
      <c r="AQ590" s="27" t="str">
        <f t="shared" si="290"/>
        <v>-</v>
      </c>
      <c r="AR590" s="27" t="str">
        <f t="shared" si="291"/>
        <v>-</v>
      </c>
      <c r="AS590" s="27">
        <f t="shared" si="292"/>
        <v>0</v>
      </c>
      <c r="AT590" s="27">
        <f t="shared" si="293"/>
        <v>0</v>
      </c>
      <c r="AU590" s="27">
        <f t="shared" si="294"/>
        <v>0</v>
      </c>
      <c r="AV590" s="21" t="str">
        <f t="shared" si="295"/>
        <v>0</v>
      </c>
      <c r="AW590" s="27">
        <f t="shared" si="296"/>
        <v>0</v>
      </c>
      <c r="AX590" s="27" t="str">
        <f t="shared" si="297"/>
        <v>-</v>
      </c>
      <c r="AY590" s="27" t="str">
        <f t="shared" si="298"/>
        <v>-</v>
      </c>
      <c r="AZ590" s="21" t="str">
        <f t="shared" si="299"/>
        <v>-</v>
      </c>
      <c r="BA590" s="21" t="str">
        <f t="shared" si="300"/>
        <v>-</v>
      </c>
      <c r="BB590" s="28" t="str">
        <f t="shared" si="301"/>
        <v>-</v>
      </c>
      <c r="BC590" s="28" t="s">
        <v>81</v>
      </c>
      <c r="BD590" s="28" t="s">
        <v>81</v>
      </c>
      <c r="BE590" s="28" t="s">
        <v>81</v>
      </c>
      <c r="BF590" s="28" t="str">
        <f t="shared" si="302"/>
        <v>-</v>
      </c>
      <c r="BG590" s="29">
        <f t="shared" si="303"/>
        <v>0</v>
      </c>
      <c r="BH590" s="29">
        <f t="shared" si="303"/>
        <v>0</v>
      </c>
      <c r="BI590" s="29">
        <f t="shared" si="303"/>
        <v>0</v>
      </c>
      <c r="BJ590" s="29">
        <f t="shared" si="276"/>
        <v>0</v>
      </c>
      <c r="BK590" s="29"/>
    </row>
    <row r="591" spans="1:64" x14ac:dyDescent="0.25">
      <c r="A591" s="13" t="s">
        <v>1827</v>
      </c>
      <c r="B591" s="13" t="s">
        <v>1828</v>
      </c>
      <c r="C591" s="13" t="s">
        <v>1829</v>
      </c>
      <c r="D591" s="13" t="str">
        <f>IFERROR(VLOOKUP($B591,[1]GICS!$C:$D,2,FALSE),"-")</f>
        <v>Financials</v>
      </c>
      <c r="E591" s="14">
        <f>IFERROR(IF(VLOOKUP($B591,'[1]Paste Only'!$D:$AM,4,FALSE)="-",VLOOKUP($B591,'[1]Market Cap'!$A:$J,10,FALSE),VLOOKUP($B591,'[1]Paste Only'!$D:$AM,4,FALSE)),"-")</f>
        <v>253.25</v>
      </c>
      <c r="F591" s="14" t="str">
        <f>IFERROR(VLOOKUP($B591,'[1]Paste Only'!$D:$AM,5,FALSE),"-")</f>
        <v>-</v>
      </c>
      <c r="G591" s="15">
        <f>IFERROR(VLOOKUP($B591,'[1]Paste Only'!$D:$AM,6,FALSE),"-")</f>
        <v>0</v>
      </c>
      <c r="H591" s="15">
        <f>IFERROR(VLOOKUP($B591,'[1]Paste Only'!$D:$AM,7,FALSE),"-")</f>
        <v>0</v>
      </c>
      <c r="I591" s="15">
        <f>IFERROR(VLOOKUP($B591,'[1]Paste Only'!$D:$AM,8,FALSE),"-")</f>
        <v>0</v>
      </c>
      <c r="J591" s="16"/>
      <c r="K591" s="16"/>
      <c r="L591" s="14">
        <f>IFERROR(VLOOKUP($B591,'[1]Paste Only'!$D:$AM,12,FALSE),"-")</f>
        <v>3.79</v>
      </c>
      <c r="M591" s="14" t="str">
        <f>IFERROR(VLOOKUP($B591,'[1]Paste Only'!$D:$AM,15,FALSE),"-")</f>
        <v>-</v>
      </c>
      <c r="N591" s="17"/>
      <c r="O591" s="18"/>
      <c r="P591" s="19">
        <f t="shared" si="304"/>
        <v>0</v>
      </c>
      <c r="Q591" s="20">
        <f t="shared" si="277"/>
        <v>0</v>
      </c>
      <c r="R591" s="13">
        <f t="shared" si="278"/>
        <v>0</v>
      </c>
      <c r="S591" s="13" t="str">
        <f>IFERROR(VLOOKUP($B591,'[1]Market Cap'!$G:$I,3,FALSE),"-")</f>
        <v>Small Cap</v>
      </c>
      <c r="T591" s="13"/>
      <c r="U591" s="13"/>
      <c r="V591" s="21">
        <f t="shared" si="274"/>
        <v>0</v>
      </c>
      <c r="W591" s="21">
        <f t="shared" si="274"/>
        <v>0</v>
      </c>
      <c r="X591" s="21">
        <f t="shared" si="274"/>
        <v>0</v>
      </c>
      <c r="Y591" s="22">
        <f t="shared" si="279"/>
        <v>0</v>
      </c>
      <c r="Z591" s="13">
        <f t="shared" si="280"/>
        <v>0</v>
      </c>
      <c r="AA591" s="23">
        <f t="shared" si="281"/>
        <v>0</v>
      </c>
      <c r="AB591" s="23">
        <f t="shared" si="282"/>
        <v>0</v>
      </c>
      <c r="AC591" s="23">
        <f t="shared" si="283"/>
        <v>0</v>
      </c>
      <c r="AD591" s="24">
        <f t="shared" si="284"/>
        <v>0</v>
      </c>
      <c r="AE591" s="25">
        <f>IFERROR(VLOOKUP($B591,'[1]Market Cap'!$G:$I,2,FALSE),"-")</f>
        <v>8376.3618404749996</v>
      </c>
      <c r="AF591" s="20">
        <f t="shared" si="285"/>
        <v>0</v>
      </c>
      <c r="AG591" s="17">
        <f t="shared" si="286"/>
        <v>0</v>
      </c>
      <c r="AH591" s="17">
        <f t="shared" si="287"/>
        <v>0</v>
      </c>
      <c r="AI591" s="17" t="str">
        <f t="shared" si="288"/>
        <v>-</v>
      </c>
      <c r="AJ591" s="26" t="str">
        <f>IFERROR(VLOOKUP($B591,'[1]Paste Only'!$D:$AM,26,FALSE),"-")</f>
        <v>-</v>
      </c>
      <c r="AK591" s="26" t="str">
        <f>IFERROR(VLOOKUP($B591,'[1]Paste Only'!$D:$AM,23,FALSE),"-")</f>
        <v>-</v>
      </c>
      <c r="AL591" s="26" t="str">
        <f>IFERROR(VLOOKUP($B591,'[1]Paste Only'!$D:$AM,22,FALSE),"-")</f>
        <v>-</v>
      </c>
      <c r="AM591" s="21" t="str">
        <f t="shared" si="275"/>
        <v>-</v>
      </c>
      <c r="AN591" s="21" t="str">
        <f t="shared" si="275"/>
        <v>-</v>
      </c>
      <c r="AO591" s="21" t="str">
        <f t="shared" si="275"/>
        <v>-</v>
      </c>
      <c r="AP591" s="27">
        <f t="shared" si="289"/>
        <v>0</v>
      </c>
      <c r="AQ591" s="27" t="str">
        <f t="shared" si="290"/>
        <v>-</v>
      </c>
      <c r="AR591" s="27" t="str">
        <f t="shared" si="291"/>
        <v>-</v>
      </c>
      <c r="AS591" s="27">
        <f t="shared" si="292"/>
        <v>0</v>
      </c>
      <c r="AT591" s="27">
        <f t="shared" si="293"/>
        <v>0</v>
      </c>
      <c r="AU591" s="27">
        <f t="shared" si="294"/>
        <v>0</v>
      </c>
      <c r="AV591" s="21" t="str">
        <f t="shared" si="295"/>
        <v>0</v>
      </c>
      <c r="AW591" s="27">
        <f t="shared" si="296"/>
        <v>0</v>
      </c>
      <c r="AX591" s="27" t="str">
        <f t="shared" si="297"/>
        <v>-</v>
      </c>
      <c r="AY591" s="27" t="str">
        <f t="shared" si="298"/>
        <v>-</v>
      </c>
      <c r="AZ591" s="21" t="str">
        <f t="shared" si="299"/>
        <v>-</v>
      </c>
      <c r="BA591" s="21" t="str">
        <f t="shared" si="300"/>
        <v>-</v>
      </c>
      <c r="BB591" s="28" t="str">
        <f t="shared" si="301"/>
        <v>-</v>
      </c>
      <c r="BC591" s="28" t="s">
        <v>81</v>
      </c>
      <c r="BD591" s="28" t="s">
        <v>81</v>
      </c>
      <c r="BE591" s="28" t="s">
        <v>81</v>
      </c>
      <c r="BF591" s="28" t="str">
        <f t="shared" si="302"/>
        <v>-</v>
      </c>
      <c r="BG591" s="29">
        <f t="shared" si="303"/>
        <v>0</v>
      </c>
      <c r="BH591" s="29">
        <f t="shared" si="303"/>
        <v>0</v>
      </c>
      <c r="BI591" s="29">
        <f t="shared" si="303"/>
        <v>0</v>
      </c>
      <c r="BJ591" s="29">
        <f t="shared" si="276"/>
        <v>0</v>
      </c>
      <c r="BK591" s="29"/>
      <c r="BL591" s="31"/>
    </row>
    <row r="592" spans="1:64" x14ac:dyDescent="0.25">
      <c r="A592" s="13" t="s">
        <v>1830</v>
      </c>
      <c r="B592" s="13" t="s">
        <v>1831</v>
      </c>
      <c r="C592" s="13" t="s">
        <v>1832</v>
      </c>
      <c r="D592" s="13" t="str">
        <f>IFERROR(VLOOKUP($B592,[1]GICS!$C:$D,2,FALSE),"-")</f>
        <v>-</v>
      </c>
      <c r="E592" s="14">
        <f>IFERROR(IF(VLOOKUP($B592,'[1]Paste Only'!$D:$AM,4,FALSE)="-",VLOOKUP($B592,'[1]Market Cap'!$A:$J,10,FALSE),VLOOKUP($B592,'[1]Paste Only'!$D:$AM,4,FALSE)),"-")</f>
        <v>0</v>
      </c>
      <c r="F592" s="14" t="str">
        <f>IFERROR(VLOOKUP($B592,'[1]Paste Only'!$D:$AM,5,FALSE),"-")</f>
        <v>-</v>
      </c>
      <c r="G592" s="15">
        <f>IFERROR(VLOOKUP($B592,'[1]Paste Only'!$D:$AM,6,FALSE),"-")</f>
        <v>0</v>
      </c>
      <c r="H592" s="15">
        <f>IFERROR(VLOOKUP($B592,'[1]Paste Only'!$D:$AM,7,FALSE),"-")</f>
        <v>0</v>
      </c>
      <c r="I592" s="15">
        <f>IFERROR(VLOOKUP($B592,'[1]Paste Only'!$D:$AM,8,FALSE),"-")</f>
        <v>0</v>
      </c>
      <c r="J592" s="16"/>
      <c r="K592" s="16"/>
      <c r="L592" s="14" t="str">
        <f>IFERROR(VLOOKUP($B592,'[1]Paste Only'!$D:$AM,12,FALSE),"-")</f>
        <v>-</v>
      </c>
      <c r="M592" s="14" t="str">
        <f>IFERROR(VLOOKUP($B592,'[1]Paste Only'!$D:$AM,15,FALSE),"-")</f>
        <v>-</v>
      </c>
      <c r="N592" s="17"/>
      <c r="O592" s="18"/>
      <c r="P592" s="19">
        <f t="shared" si="304"/>
        <v>0</v>
      </c>
      <c r="Q592" s="20">
        <f t="shared" si="277"/>
        <v>0</v>
      </c>
      <c r="R592" s="13">
        <f t="shared" si="278"/>
        <v>0</v>
      </c>
      <c r="S592" s="13" t="str">
        <f>IFERROR(VLOOKUP($B592,'[1]Market Cap'!$G:$I,3,FALSE),"-")</f>
        <v>Small Cap</v>
      </c>
      <c r="T592" s="13"/>
      <c r="U592" s="13"/>
      <c r="V592" s="21">
        <f t="shared" si="274"/>
        <v>0</v>
      </c>
      <c r="W592" s="21">
        <f t="shared" si="274"/>
        <v>0</v>
      </c>
      <c r="X592" s="21">
        <f t="shared" si="274"/>
        <v>0</v>
      </c>
      <c r="Y592" s="22">
        <f t="shared" si="279"/>
        <v>0</v>
      </c>
      <c r="Z592" s="13">
        <f t="shared" si="280"/>
        <v>0</v>
      </c>
      <c r="AA592" s="23">
        <f t="shared" si="281"/>
        <v>0</v>
      </c>
      <c r="AB592" s="23">
        <f t="shared" si="282"/>
        <v>0</v>
      </c>
      <c r="AC592" s="23">
        <f t="shared" si="283"/>
        <v>0</v>
      </c>
      <c r="AD592" s="24">
        <f t="shared" si="284"/>
        <v>0</v>
      </c>
      <c r="AE592" s="25">
        <f>IFERROR(VLOOKUP($B592,'[1]Market Cap'!$G:$I,2,FALSE),"-")</f>
        <v>0</v>
      </c>
      <c r="AF592" s="20">
        <f t="shared" si="285"/>
        <v>0</v>
      </c>
      <c r="AG592" s="17">
        <f t="shared" si="286"/>
        <v>0</v>
      </c>
      <c r="AH592" s="17">
        <f t="shared" si="287"/>
        <v>0</v>
      </c>
      <c r="AI592" s="17" t="str">
        <f t="shared" si="288"/>
        <v>-</v>
      </c>
      <c r="AJ592" s="26" t="str">
        <f>IFERROR(VLOOKUP($B592,'[1]Paste Only'!$D:$AM,26,FALSE),"-")</f>
        <v>-</v>
      </c>
      <c r="AK592" s="26" t="str">
        <f>IFERROR(VLOOKUP($B592,'[1]Paste Only'!$D:$AM,23,FALSE),"-")</f>
        <v>-</v>
      </c>
      <c r="AL592" s="26" t="str">
        <f>IFERROR(VLOOKUP($B592,'[1]Paste Only'!$D:$AM,22,FALSE),"-")</f>
        <v>-</v>
      </c>
      <c r="AM592" s="21" t="str">
        <f t="shared" si="275"/>
        <v>-</v>
      </c>
      <c r="AN592" s="21" t="str">
        <f t="shared" si="275"/>
        <v>-</v>
      </c>
      <c r="AO592" s="21" t="str">
        <f t="shared" si="275"/>
        <v>-</v>
      </c>
      <c r="AP592" s="27">
        <f t="shared" si="289"/>
        <v>0</v>
      </c>
      <c r="AQ592" s="27" t="str">
        <f t="shared" si="290"/>
        <v>-</v>
      </c>
      <c r="AR592" s="27" t="str">
        <f t="shared" si="291"/>
        <v>-</v>
      </c>
      <c r="AS592" s="27">
        <f t="shared" si="292"/>
        <v>0</v>
      </c>
      <c r="AT592" s="27">
        <f t="shared" si="293"/>
        <v>0</v>
      </c>
      <c r="AU592" s="27">
        <f t="shared" si="294"/>
        <v>0</v>
      </c>
      <c r="AV592" s="21" t="str">
        <f t="shared" si="295"/>
        <v>0</v>
      </c>
      <c r="AW592" s="27">
        <f t="shared" si="296"/>
        <v>0</v>
      </c>
      <c r="AX592" s="27" t="str">
        <f t="shared" si="297"/>
        <v>-</v>
      </c>
      <c r="AY592" s="27" t="str">
        <f t="shared" si="298"/>
        <v>-</v>
      </c>
      <c r="AZ592" s="21" t="str">
        <f t="shared" si="299"/>
        <v>-</v>
      </c>
      <c r="BA592" s="21" t="str">
        <f t="shared" si="300"/>
        <v>-</v>
      </c>
      <c r="BB592" s="28" t="str">
        <f t="shared" si="301"/>
        <v>-</v>
      </c>
      <c r="BC592" s="28" t="s">
        <v>81</v>
      </c>
      <c r="BD592" s="28" t="s">
        <v>81</v>
      </c>
      <c r="BE592" s="28" t="s">
        <v>81</v>
      </c>
      <c r="BF592" s="28" t="str">
        <f t="shared" si="302"/>
        <v>-</v>
      </c>
      <c r="BG592" s="29">
        <f t="shared" si="303"/>
        <v>0</v>
      </c>
      <c r="BH592" s="29">
        <f t="shared" si="303"/>
        <v>0</v>
      </c>
      <c r="BI592" s="29">
        <f t="shared" si="303"/>
        <v>0</v>
      </c>
      <c r="BJ592" s="29">
        <f t="shared" si="276"/>
        <v>0</v>
      </c>
      <c r="BK592" s="29"/>
    </row>
    <row r="593" spans="1:64" x14ac:dyDescent="0.25">
      <c r="A593" s="13" t="s">
        <v>1833</v>
      </c>
      <c r="B593" s="13" t="s">
        <v>1834</v>
      </c>
      <c r="C593" s="13" t="s">
        <v>1835</v>
      </c>
      <c r="D593" s="13" t="str">
        <f>IFERROR(VLOOKUP($B593,[1]GICS!$C:$D,2,FALSE),"-")</f>
        <v>Materials</v>
      </c>
      <c r="E593" s="14">
        <f>IFERROR(IF(VLOOKUP($B593,'[1]Paste Only'!$D:$AM,4,FALSE)="-",VLOOKUP($B593,'[1]Market Cap'!$A:$J,10,FALSE),VLOOKUP($B593,'[1]Paste Only'!$D:$AM,4,FALSE)),"-")</f>
        <v>1656.35</v>
      </c>
      <c r="F593" s="14">
        <f>IFERROR(VLOOKUP($B593,'[1]Paste Only'!$D:$AM,5,FALSE),"-")</f>
        <v>2412.71435546875</v>
      </c>
      <c r="G593" s="15">
        <f>IFERROR(VLOOKUP($B593,'[1]Paste Only'!$D:$AM,6,FALSE),"-")</f>
        <v>7</v>
      </c>
      <c r="H593" s="15">
        <f>IFERROR(VLOOKUP($B593,'[1]Paste Only'!$D:$AM,7,FALSE),"-")</f>
        <v>0</v>
      </c>
      <c r="I593" s="15">
        <f>IFERROR(VLOOKUP($B593,'[1]Paste Only'!$D:$AM,8,FALSE),"-")</f>
        <v>0</v>
      </c>
      <c r="J593" s="16"/>
      <c r="K593" s="16"/>
      <c r="L593" s="14">
        <f>IFERROR(VLOOKUP($B593,'[1]Paste Only'!$D:$AM,12,FALSE),"-")</f>
        <v>45.11</v>
      </c>
      <c r="M593" s="14">
        <f>IFERROR(VLOOKUP($B593,'[1]Paste Only'!$D:$AM,15,FALSE),"-")</f>
        <v>60.935735632183906</v>
      </c>
      <c r="N593" s="17"/>
      <c r="O593" s="18"/>
      <c r="P593" s="19">
        <f t="shared" si="304"/>
        <v>0.35082544074892286</v>
      </c>
      <c r="Q593" s="20">
        <f t="shared" si="277"/>
        <v>0.4566452473624234</v>
      </c>
      <c r="R593" s="13">
        <f t="shared" si="278"/>
        <v>7</v>
      </c>
      <c r="S593" s="13" t="str">
        <f>IFERROR(VLOOKUP($B593,'[1]Market Cap'!$G:$I,3,FALSE),"-")</f>
        <v>Small Cap</v>
      </c>
      <c r="T593" s="13"/>
      <c r="U593" s="13"/>
      <c r="V593" s="21">
        <f t="shared" si="274"/>
        <v>0</v>
      </c>
      <c r="W593" s="21">
        <f t="shared" si="274"/>
        <v>0</v>
      </c>
      <c r="X593" s="21">
        <f t="shared" si="274"/>
        <v>0</v>
      </c>
      <c r="Y593" s="22">
        <f t="shared" si="279"/>
        <v>0</v>
      </c>
      <c r="Z593" s="13">
        <f t="shared" si="280"/>
        <v>0</v>
      </c>
      <c r="AA593" s="23">
        <f t="shared" si="281"/>
        <v>0</v>
      </c>
      <c r="AB593" s="23">
        <f t="shared" si="282"/>
        <v>0</v>
      </c>
      <c r="AC593" s="23">
        <f t="shared" si="283"/>
        <v>0</v>
      </c>
      <c r="AD593" s="24">
        <f t="shared" si="284"/>
        <v>0</v>
      </c>
      <c r="AE593" s="25">
        <f>IFERROR(VLOOKUP($B593,'[1]Market Cap'!$G:$I,2,FALSE),"-")</f>
        <v>12225.262781384999</v>
      </c>
      <c r="AF593" s="20">
        <f t="shared" si="285"/>
        <v>0</v>
      </c>
      <c r="AG593" s="17">
        <f t="shared" si="286"/>
        <v>0</v>
      </c>
      <c r="AH593" s="17">
        <f t="shared" si="287"/>
        <v>0</v>
      </c>
      <c r="AI593" s="17" t="str">
        <f t="shared" si="288"/>
        <v>-</v>
      </c>
      <c r="AJ593" s="26">
        <f>IFERROR(VLOOKUP($B593,'[1]Paste Only'!$D:$AM,26,FALSE),"-")</f>
        <v>2300</v>
      </c>
      <c r="AK593" s="26">
        <f>IFERROR(VLOOKUP($B593,'[1]Paste Only'!$D:$AM,23,FALSE),"-")</f>
        <v>3067</v>
      </c>
      <c r="AL593" s="26">
        <f>IFERROR(VLOOKUP($B593,'[1]Paste Only'!$D:$AM,22,FALSE),"-")</f>
        <v>2050</v>
      </c>
      <c r="AM593" s="21">
        <f t="shared" si="275"/>
        <v>-4.6716825476363355E-2</v>
      </c>
      <c r="AN593" s="21">
        <f t="shared" si="275"/>
        <v>0.27118238967999719</v>
      </c>
      <c r="AO593" s="21">
        <f t="shared" si="275"/>
        <v>-0.15033456183762817</v>
      </c>
      <c r="AP593" s="27">
        <f t="shared" si="289"/>
        <v>0</v>
      </c>
      <c r="AQ593" s="27">
        <f t="shared" si="290"/>
        <v>0</v>
      </c>
      <c r="AR593" s="27">
        <f t="shared" si="291"/>
        <v>2412.71435546875</v>
      </c>
      <c r="AS593" s="27">
        <f t="shared" si="292"/>
        <v>2412.71435546875</v>
      </c>
      <c r="AT593" s="27">
        <f t="shared" si="293"/>
        <v>0</v>
      </c>
      <c r="AU593" s="27">
        <f t="shared" si="294"/>
        <v>0</v>
      </c>
      <c r="AV593" s="21">
        <f t="shared" si="295"/>
        <v>1</v>
      </c>
      <c r="AW593" s="27">
        <f t="shared" si="296"/>
        <v>2412.71435546875</v>
      </c>
      <c r="AX593" s="27">
        <f t="shared" si="297"/>
        <v>2412.71435546875</v>
      </c>
      <c r="AY593" s="27">
        <f t="shared" si="298"/>
        <v>2412.71435546875</v>
      </c>
      <c r="AZ593" s="21">
        <f t="shared" si="299"/>
        <v>0.4566452473624234</v>
      </c>
      <c r="BA593" s="21">
        <f t="shared" si="300"/>
        <v>0.4566452473624234</v>
      </c>
      <c r="BB593" s="28">
        <f t="shared" si="301"/>
        <v>2412.71435546875</v>
      </c>
      <c r="BC593" s="28" t="s">
        <v>81</v>
      </c>
      <c r="BD593" s="28" t="s">
        <v>81</v>
      </c>
      <c r="BE593" s="28" t="s">
        <v>81</v>
      </c>
      <c r="BF593" s="28" t="str">
        <f t="shared" si="302"/>
        <v>-</v>
      </c>
      <c r="BG593" s="29">
        <f t="shared" si="303"/>
        <v>0</v>
      </c>
      <c r="BH593" s="29">
        <f t="shared" si="303"/>
        <v>0</v>
      </c>
      <c r="BI593" s="29">
        <f t="shared" si="303"/>
        <v>0</v>
      </c>
      <c r="BJ593" s="29">
        <f t="shared" si="276"/>
        <v>0</v>
      </c>
      <c r="BK593" s="29"/>
    </row>
    <row r="594" spans="1:64" x14ac:dyDescent="0.25">
      <c r="A594" s="13" t="s">
        <v>1836</v>
      </c>
      <c r="B594" s="13" t="s">
        <v>1837</v>
      </c>
      <c r="C594" s="13" t="s">
        <v>1838</v>
      </c>
      <c r="D594" s="13" t="str">
        <f>IFERROR(VLOOKUP($B594,[1]GICS!$C:$D,2,FALSE),"-")</f>
        <v>Real Estate</v>
      </c>
      <c r="E594" s="14">
        <f>IFERROR(IF(VLOOKUP($B594,'[1]Paste Only'!$D:$AM,4,FALSE)="-",VLOOKUP($B594,'[1]Market Cap'!$A:$J,10,FALSE),VLOOKUP($B594,'[1]Paste Only'!$D:$AM,4,FALSE)),"-")</f>
        <v>608.25</v>
      </c>
      <c r="F594" s="14">
        <f>IFERROR(VLOOKUP($B594,'[1]Paste Only'!$D:$AM,5,FALSE),"-")</f>
        <v>866.66668701171875</v>
      </c>
      <c r="G594" s="15">
        <f>IFERROR(VLOOKUP($B594,'[1]Paste Only'!$D:$AM,6,FALSE),"-")</f>
        <v>3</v>
      </c>
      <c r="H594" s="15">
        <f>IFERROR(VLOOKUP($B594,'[1]Paste Only'!$D:$AM,7,FALSE),"-")</f>
        <v>0</v>
      </c>
      <c r="I594" s="15">
        <f>IFERROR(VLOOKUP($B594,'[1]Paste Only'!$D:$AM,8,FALSE),"-")</f>
        <v>0</v>
      </c>
      <c r="J594" s="16"/>
      <c r="K594" s="16"/>
      <c r="L594" s="14">
        <f>IFERROR(VLOOKUP($B594,'[1]Paste Only'!$D:$AM,12,FALSE),"-")</f>
        <v>13.85</v>
      </c>
      <c r="M594" s="14">
        <f>IFERROR(VLOOKUP($B594,'[1]Paste Only'!$D:$AM,15,FALSE),"-")</f>
        <v>26.520000000000003</v>
      </c>
      <c r="N594" s="17"/>
      <c r="O594" s="18"/>
      <c r="P594" s="19">
        <f t="shared" si="304"/>
        <v>0.91480144404332164</v>
      </c>
      <c r="Q594" s="20">
        <f t="shared" si="277"/>
        <v>0.42485275299912661</v>
      </c>
      <c r="R594" s="13">
        <f t="shared" si="278"/>
        <v>3</v>
      </c>
      <c r="S594" s="13" t="str">
        <f>IFERROR(VLOOKUP($B594,'[1]Market Cap'!$G:$I,3,FALSE),"-")</f>
        <v>Small Cap</v>
      </c>
      <c r="T594" s="13"/>
      <c r="U594" s="13"/>
      <c r="V594" s="21">
        <f t="shared" si="274"/>
        <v>0</v>
      </c>
      <c r="W594" s="21">
        <f t="shared" si="274"/>
        <v>0</v>
      </c>
      <c r="X594" s="21">
        <f t="shared" si="274"/>
        <v>0</v>
      </c>
      <c r="Y594" s="22">
        <f t="shared" si="279"/>
        <v>0</v>
      </c>
      <c r="Z594" s="13">
        <f t="shared" si="280"/>
        <v>0</v>
      </c>
      <c r="AA594" s="23">
        <f t="shared" si="281"/>
        <v>0</v>
      </c>
      <c r="AB594" s="23">
        <f t="shared" si="282"/>
        <v>0</v>
      </c>
      <c r="AC594" s="23">
        <f t="shared" si="283"/>
        <v>0</v>
      </c>
      <c r="AD594" s="24">
        <f t="shared" si="284"/>
        <v>0</v>
      </c>
      <c r="AE594" s="25">
        <f>IFERROR(VLOOKUP($B594,'[1]Market Cap'!$G:$I,2,FALSE),"-")</f>
        <v>7669.6422468000001</v>
      </c>
      <c r="AF594" s="20">
        <f t="shared" si="285"/>
        <v>0</v>
      </c>
      <c r="AG594" s="17">
        <f t="shared" si="286"/>
        <v>0</v>
      </c>
      <c r="AH594" s="17">
        <f t="shared" si="287"/>
        <v>0</v>
      </c>
      <c r="AI594" s="17" t="str">
        <f t="shared" si="288"/>
        <v>-</v>
      </c>
      <c r="AJ594" s="26">
        <f>IFERROR(VLOOKUP($B594,'[1]Paste Only'!$D:$AM,26,FALSE),"-")</f>
        <v>870</v>
      </c>
      <c r="AK594" s="26">
        <f>IFERROR(VLOOKUP($B594,'[1]Paste Only'!$D:$AM,23,FALSE),"-")</f>
        <v>875</v>
      </c>
      <c r="AL594" s="26">
        <f>IFERROR(VLOOKUP($B594,'[1]Paste Only'!$D:$AM,22,FALSE),"-")</f>
        <v>855</v>
      </c>
      <c r="AM594" s="21">
        <f t="shared" si="275"/>
        <v>3.8461302808057152E-3</v>
      </c>
      <c r="AN594" s="21">
        <f t="shared" si="275"/>
        <v>9.6153609146032437E-3</v>
      </c>
      <c r="AO594" s="21">
        <f t="shared" si="275"/>
        <v>-1.3461561620587537E-2</v>
      </c>
      <c r="AP594" s="27">
        <f t="shared" si="289"/>
        <v>0</v>
      </c>
      <c r="AQ594" s="27">
        <f t="shared" si="290"/>
        <v>0</v>
      </c>
      <c r="AR594" s="27">
        <f t="shared" si="291"/>
        <v>866.66668701171875</v>
      </c>
      <c r="AS594" s="27">
        <f t="shared" si="292"/>
        <v>866.66668701171875</v>
      </c>
      <c r="AT594" s="27">
        <f t="shared" si="293"/>
        <v>0</v>
      </c>
      <c r="AU594" s="27">
        <f t="shared" si="294"/>
        <v>0</v>
      </c>
      <c r="AV594" s="21">
        <f t="shared" si="295"/>
        <v>1</v>
      </c>
      <c r="AW594" s="27">
        <f t="shared" si="296"/>
        <v>866.66668701171875</v>
      </c>
      <c r="AX594" s="27">
        <f t="shared" si="297"/>
        <v>866.66668701171875</v>
      </c>
      <c r="AY594" s="27">
        <f t="shared" si="298"/>
        <v>866.66668701171875</v>
      </c>
      <c r="AZ594" s="21">
        <f t="shared" si="299"/>
        <v>0.42485275299912661</v>
      </c>
      <c r="BA594" s="21">
        <f t="shared" si="300"/>
        <v>0.42485275299912661</v>
      </c>
      <c r="BB594" s="28">
        <f t="shared" si="301"/>
        <v>866.66668701171875</v>
      </c>
      <c r="BC594" s="28" t="s">
        <v>81</v>
      </c>
      <c r="BD594" s="28" t="s">
        <v>81</v>
      </c>
      <c r="BE594" s="28" t="s">
        <v>81</v>
      </c>
      <c r="BF594" s="28" t="str">
        <f t="shared" si="302"/>
        <v>-</v>
      </c>
      <c r="BG594" s="29">
        <f t="shared" si="303"/>
        <v>0</v>
      </c>
      <c r="BH594" s="29">
        <f t="shared" si="303"/>
        <v>0</v>
      </c>
      <c r="BI594" s="29">
        <f t="shared" si="303"/>
        <v>0</v>
      </c>
      <c r="BJ594" s="29">
        <f t="shared" si="276"/>
        <v>0</v>
      </c>
      <c r="BK594" s="29"/>
    </row>
    <row r="595" spans="1:64" x14ac:dyDescent="0.25">
      <c r="A595" s="13" t="s">
        <v>1839</v>
      </c>
      <c r="B595" s="13" t="s">
        <v>1840</v>
      </c>
      <c r="C595" s="13" t="s">
        <v>1841</v>
      </c>
      <c r="D595" s="13" t="str">
        <f>IFERROR(VLOOKUP($B595,[1]GICS!$C:$D,2,FALSE),"-")</f>
        <v>Health Care</v>
      </c>
      <c r="E595" s="14">
        <f>IFERROR(IF(VLOOKUP($B595,'[1]Paste Only'!$D:$AM,4,FALSE)="-",VLOOKUP($B595,'[1]Market Cap'!$A:$J,10,FALSE),VLOOKUP($B595,'[1]Paste Only'!$D:$AM,4,FALSE)),"-")</f>
        <v>173</v>
      </c>
      <c r="F595" s="14">
        <f>IFERROR(VLOOKUP($B595,'[1]Paste Only'!$D:$AM,5,FALSE),"-")</f>
        <v>227.80000305175781</v>
      </c>
      <c r="G595" s="15">
        <f>IFERROR(VLOOKUP($B595,'[1]Paste Only'!$D:$AM,6,FALSE),"-")</f>
        <v>4</v>
      </c>
      <c r="H595" s="15">
        <f>IFERROR(VLOOKUP($B595,'[1]Paste Only'!$D:$AM,7,FALSE),"-")</f>
        <v>1</v>
      </c>
      <c r="I595" s="15">
        <f>IFERROR(VLOOKUP($B595,'[1]Paste Only'!$D:$AM,8,FALSE),"-")</f>
        <v>0</v>
      </c>
      <c r="J595" s="16"/>
      <c r="K595" s="16"/>
      <c r="L595" s="14">
        <f>IFERROR(VLOOKUP($B595,'[1]Paste Only'!$D:$AM,12,FALSE),"-")</f>
        <v>8.4</v>
      </c>
      <c r="M595" s="14">
        <f>IFERROR(VLOOKUP($B595,'[1]Paste Only'!$D:$AM,15,FALSE),"-")</f>
        <v>10.11144827586207</v>
      </c>
      <c r="N595" s="17"/>
      <c r="O595" s="18"/>
      <c r="P595" s="19">
        <f t="shared" si="304"/>
        <v>0.20374384236453214</v>
      </c>
      <c r="Q595" s="20">
        <f t="shared" si="277"/>
        <v>0.31676302342056539</v>
      </c>
      <c r="R595" s="13">
        <f t="shared" si="278"/>
        <v>5</v>
      </c>
      <c r="S595" s="13" t="str">
        <f>IFERROR(VLOOKUP($B595,'[1]Market Cap'!$G:$I,3,FALSE),"-")</f>
        <v>Small Cap</v>
      </c>
      <c r="T595" s="13"/>
      <c r="U595" s="13"/>
      <c r="V595" s="21">
        <f t="shared" ref="V595:X658" si="305">IFERROR(G595/$U595,0)</f>
        <v>0</v>
      </c>
      <c r="W595" s="21">
        <f t="shared" si="305"/>
        <v>0</v>
      </c>
      <c r="X595" s="21">
        <f t="shared" si="305"/>
        <v>0</v>
      </c>
      <c r="Y595" s="22">
        <f t="shared" si="279"/>
        <v>0</v>
      </c>
      <c r="Z595" s="13">
        <f t="shared" si="280"/>
        <v>0</v>
      </c>
      <c r="AA595" s="23">
        <f t="shared" si="281"/>
        <v>0</v>
      </c>
      <c r="AB595" s="23">
        <f t="shared" si="282"/>
        <v>0</v>
      </c>
      <c r="AC595" s="23">
        <f t="shared" si="283"/>
        <v>0</v>
      </c>
      <c r="AD595" s="24">
        <f t="shared" si="284"/>
        <v>0</v>
      </c>
      <c r="AE595" s="25">
        <f>IFERROR(VLOOKUP($B595,'[1]Market Cap'!$G:$I,2,FALSE),"-")</f>
        <v>7839.7328058000003</v>
      </c>
      <c r="AF595" s="20">
        <f t="shared" si="285"/>
        <v>0</v>
      </c>
      <c r="AG595" s="17">
        <f t="shared" si="286"/>
        <v>0</v>
      </c>
      <c r="AH595" s="17">
        <f t="shared" si="287"/>
        <v>0</v>
      </c>
      <c r="AI595" s="17" t="str">
        <f t="shared" si="288"/>
        <v>-</v>
      </c>
      <c r="AJ595" s="26">
        <f>IFERROR(VLOOKUP($B595,'[1]Paste Only'!$D:$AM,26,FALSE),"-")</f>
        <v>220</v>
      </c>
      <c r="AK595" s="26">
        <f>IFERROR(VLOOKUP($B595,'[1]Paste Only'!$D:$AM,23,FALSE),"-")</f>
        <v>265</v>
      </c>
      <c r="AL595" s="26">
        <f>IFERROR(VLOOKUP($B595,'[1]Paste Only'!$D:$AM,22,FALSE),"-")</f>
        <v>194</v>
      </c>
      <c r="AM595" s="21">
        <f t="shared" ref="AM595:AO658" si="306">IFERROR(AJ595/$F595-1,"-")</f>
        <v>-3.4240574834345394E-2</v>
      </c>
      <c r="AN595" s="21">
        <f t="shared" si="306"/>
        <v>0.16330112576772038</v>
      </c>
      <c r="AO595" s="21">
        <f t="shared" si="306"/>
        <v>-0.14837577962664994</v>
      </c>
      <c r="AP595" s="27">
        <f t="shared" si="289"/>
        <v>0</v>
      </c>
      <c r="AQ595" s="27">
        <f t="shared" si="290"/>
        <v>0</v>
      </c>
      <c r="AR595" s="27">
        <f t="shared" si="291"/>
        <v>227.80000305175781</v>
      </c>
      <c r="AS595" s="27">
        <f t="shared" si="292"/>
        <v>227.80000305175781</v>
      </c>
      <c r="AT595" s="27">
        <f t="shared" si="293"/>
        <v>0</v>
      </c>
      <c r="AU595" s="27">
        <f t="shared" si="294"/>
        <v>0</v>
      </c>
      <c r="AV595" s="21">
        <f t="shared" si="295"/>
        <v>0.8</v>
      </c>
      <c r="AW595" s="27">
        <f t="shared" si="296"/>
        <v>227.80000305175781</v>
      </c>
      <c r="AX595" s="27">
        <f t="shared" si="297"/>
        <v>227.80000305175781</v>
      </c>
      <c r="AY595" s="27">
        <f t="shared" si="298"/>
        <v>227.80000305175781</v>
      </c>
      <c r="AZ595" s="21">
        <f t="shared" si="299"/>
        <v>0.31676302342056539</v>
      </c>
      <c r="BA595" s="21">
        <f t="shared" si="300"/>
        <v>0.31676302342056539</v>
      </c>
      <c r="BB595" s="28">
        <f t="shared" si="301"/>
        <v>227.80000305175781</v>
      </c>
      <c r="BC595" s="28" t="s">
        <v>81</v>
      </c>
      <c r="BD595" s="28" t="s">
        <v>81</v>
      </c>
      <c r="BE595" s="28" t="s">
        <v>81</v>
      </c>
      <c r="BF595" s="28" t="str">
        <f t="shared" si="302"/>
        <v>-</v>
      </c>
      <c r="BG595" s="29">
        <f t="shared" si="303"/>
        <v>0</v>
      </c>
      <c r="BH595" s="29">
        <f t="shared" si="303"/>
        <v>0</v>
      </c>
      <c r="BI595" s="29">
        <f t="shared" si="303"/>
        <v>0</v>
      </c>
      <c r="BJ595" s="29">
        <f t="shared" si="276"/>
        <v>0</v>
      </c>
      <c r="BK595" s="29"/>
    </row>
    <row r="596" spans="1:64" x14ac:dyDescent="0.25">
      <c r="A596" s="13" t="s">
        <v>1842</v>
      </c>
      <c r="B596" s="13" t="s">
        <v>1843</v>
      </c>
      <c r="C596" s="13" t="s">
        <v>1844</v>
      </c>
      <c r="D596" s="13" t="str">
        <f>IFERROR(VLOOKUP($B596,[1]GICS!$C:$D,2,FALSE),"-")</f>
        <v>Consumer Discretionary</v>
      </c>
      <c r="E596" s="14">
        <f>IFERROR(IF(VLOOKUP($B596,'[1]Paste Only'!$D:$AM,4,FALSE)="-",VLOOKUP($B596,'[1]Market Cap'!$A:$J,10,FALSE),VLOOKUP($B596,'[1]Paste Only'!$D:$AM,4,FALSE)),"-")</f>
        <v>332.3</v>
      </c>
      <c r="F596" s="14">
        <f>IFERROR(VLOOKUP($B596,'[1]Paste Only'!$D:$AM,5,FALSE),"-")</f>
        <v>428.66665649414063</v>
      </c>
      <c r="G596" s="15">
        <f>IFERROR(VLOOKUP($B596,'[1]Paste Only'!$D:$AM,6,FALSE),"-")</f>
        <v>2</v>
      </c>
      <c r="H596" s="15">
        <f>IFERROR(VLOOKUP($B596,'[1]Paste Only'!$D:$AM,7,FALSE),"-")</f>
        <v>1</v>
      </c>
      <c r="I596" s="15">
        <f>IFERROR(VLOOKUP($B596,'[1]Paste Only'!$D:$AM,8,FALSE),"-")</f>
        <v>0</v>
      </c>
      <c r="J596" s="16"/>
      <c r="K596" s="16"/>
      <c r="L596" s="14">
        <f>IFERROR(VLOOKUP($B596,'[1]Paste Only'!$D:$AM,12,FALSE),"-")</f>
        <v>16.75</v>
      </c>
      <c r="M596" s="14">
        <f>IFERROR(VLOOKUP($B596,'[1]Paste Only'!$D:$AM,15,FALSE),"-")</f>
        <v>20.146091954022989</v>
      </c>
      <c r="N596" s="17"/>
      <c r="O596" s="18"/>
      <c r="P596" s="19">
        <f t="shared" si="304"/>
        <v>0.20275175844913362</v>
      </c>
      <c r="Q596" s="20">
        <f t="shared" si="277"/>
        <v>0.28999896627788324</v>
      </c>
      <c r="R596" s="13">
        <f t="shared" si="278"/>
        <v>3</v>
      </c>
      <c r="S596" s="13" t="str">
        <f>IFERROR(VLOOKUP($B596,'[1]Market Cap'!$G:$I,3,FALSE),"-")</f>
        <v>Small Cap</v>
      </c>
      <c r="T596" s="13"/>
      <c r="U596" s="13"/>
      <c r="V596" s="21">
        <f t="shared" si="305"/>
        <v>0</v>
      </c>
      <c r="W596" s="21">
        <f t="shared" si="305"/>
        <v>0</v>
      </c>
      <c r="X596" s="21">
        <f t="shared" si="305"/>
        <v>0</v>
      </c>
      <c r="Y596" s="22">
        <f t="shared" si="279"/>
        <v>0</v>
      </c>
      <c r="Z596" s="13">
        <f t="shared" si="280"/>
        <v>0</v>
      </c>
      <c r="AA596" s="23">
        <f t="shared" si="281"/>
        <v>0</v>
      </c>
      <c r="AB596" s="23">
        <f t="shared" si="282"/>
        <v>0</v>
      </c>
      <c r="AC596" s="23">
        <f t="shared" si="283"/>
        <v>0</v>
      </c>
      <c r="AD596" s="24">
        <f t="shared" si="284"/>
        <v>0</v>
      </c>
      <c r="AE596" s="25">
        <f>IFERROR(VLOOKUP($B596,'[1]Market Cap'!$G:$I,2,FALSE),"-")</f>
        <v>4554.6875951299999</v>
      </c>
      <c r="AF596" s="20">
        <f t="shared" si="285"/>
        <v>0</v>
      </c>
      <c r="AG596" s="17">
        <f t="shared" si="286"/>
        <v>0</v>
      </c>
      <c r="AH596" s="17">
        <f t="shared" si="287"/>
        <v>0</v>
      </c>
      <c r="AI596" s="17" t="str">
        <f t="shared" si="288"/>
        <v>-</v>
      </c>
      <c r="AJ596" s="26">
        <f>IFERROR(VLOOKUP($B596,'[1]Paste Only'!$D:$AM,26,FALSE),"-")</f>
        <v>435</v>
      </c>
      <c r="AK596" s="26">
        <f>IFERROR(VLOOKUP($B596,'[1]Paste Only'!$D:$AM,23,FALSE),"-")</f>
        <v>450</v>
      </c>
      <c r="AL596" s="26">
        <f>IFERROR(VLOOKUP($B596,'[1]Paste Only'!$D:$AM,22,FALSE),"-")</f>
        <v>401</v>
      </c>
      <c r="AM596" s="21">
        <f t="shared" si="306"/>
        <v>1.4774518637994394E-2</v>
      </c>
      <c r="AN596" s="21">
        <f t="shared" si="306"/>
        <v>4.9766743418614867E-2</v>
      </c>
      <c r="AO596" s="21">
        <f t="shared" si="306"/>
        <v>-6.4541190864745523E-2</v>
      </c>
      <c r="AP596" s="27">
        <f t="shared" si="289"/>
        <v>0</v>
      </c>
      <c r="AQ596" s="27">
        <f t="shared" si="290"/>
        <v>0</v>
      </c>
      <c r="AR596" s="27">
        <f t="shared" si="291"/>
        <v>428.66665649414063</v>
      </c>
      <c r="AS596" s="27">
        <f t="shared" si="292"/>
        <v>428.66665649414063</v>
      </c>
      <c r="AT596" s="27">
        <f t="shared" si="293"/>
        <v>0</v>
      </c>
      <c r="AU596" s="27">
        <f t="shared" si="294"/>
        <v>0</v>
      </c>
      <c r="AV596" s="21">
        <f t="shared" si="295"/>
        <v>0.66666666666666663</v>
      </c>
      <c r="AW596" s="27">
        <f t="shared" si="296"/>
        <v>428.66665649414063</v>
      </c>
      <c r="AX596" s="27">
        <f t="shared" si="297"/>
        <v>428.66665649414063</v>
      </c>
      <c r="AY596" s="27">
        <f t="shared" si="298"/>
        <v>428.66665649414063</v>
      </c>
      <c r="AZ596" s="21">
        <f t="shared" si="299"/>
        <v>0.28999896627788324</v>
      </c>
      <c r="BA596" s="21">
        <f t="shared" si="300"/>
        <v>0.28999896627788324</v>
      </c>
      <c r="BB596" s="28">
        <f t="shared" si="301"/>
        <v>428.66665649414063</v>
      </c>
      <c r="BC596" s="28" t="s">
        <v>81</v>
      </c>
      <c r="BD596" s="28" t="s">
        <v>81</v>
      </c>
      <c r="BE596" s="28" t="s">
        <v>81</v>
      </c>
      <c r="BF596" s="28" t="str">
        <f t="shared" si="302"/>
        <v>-</v>
      </c>
      <c r="BG596" s="29">
        <f t="shared" si="303"/>
        <v>0</v>
      </c>
      <c r="BH596" s="29">
        <f t="shared" si="303"/>
        <v>0</v>
      </c>
      <c r="BI596" s="29">
        <f t="shared" si="303"/>
        <v>0</v>
      </c>
      <c r="BJ596" s="29">
        <f t="shared" si="276"/>
        <v>0</v>
      </c>
      <c r="BK596" s="29"/>
    </row>
    <row r="597" spans="1:64" x14ac:dyDescent="0.25">
      <c r="A597" s="13" t="s">
        <v>1845</v>
      </c>
      <c r="B597" s="13" t="s">
        <v>1846</v>
      </c>
      <c r="C597" s="13" t="s">
        <v>1847</v>
      </c>
      <c r="D597" s="13" t="str">
        <f>IFERROR(VLOOKUP($B597,[1]GICS!$C:$D,2,FALSE),"-")</f>
        <v>Industrials</v>
      </c>
      <c r="E597" s="14">
        <f>IFERROR(IF(VLOOKUP($B597,'[1]Paste Only'!$D:$AM,4,FALSE)="-",VLOOKUP($B597,'[1]Market Cap'!$A:$J,10,FALSE),VLOOKUP($B597,'[1]Paste Only'!$D:$AM,4,FALSE)),"-")</f>
        <v>933.1</v>
      </c>
      <c r="F597" s="14">
        <f>IFERROR(VLOOKUP($B597,'[1]Paste Only'!$D:$AM,5,FALSE),"-")</f>
        <v>1011.0999755859375</v>
      </c>
      <c r="G597" s="15">
        <f>IFERROR(VLOOKUP($B597,'[1]Paste Only'!$D:$AM,6,FALSE),"-")</f>
        <v>8</v>
      </c>
      <c r="H597" s="15">
        <f>IFERROR(VLOOKUP($B597,'[1]Paste Only'!$D:$AM,7,FALSE),"-")</f>
        <v>3</v>
      </c>
      <c r="I597" s="15">
        <f>IFERROR(VLOOKUP($B597,'[1]Paste Only'!$D:$AM,8,FALSE),"-")</f>
        <v>2</v>
      </c>
      <c r="J597" s="16"/>
      <c r="K597" s="16"/>
      <c r="L597" s="14">
        <f>IFERROR(VLOOKUP($B597,'[1]Paste Only'!$D:$AM,12,FALSE),"-")</f>
        <v>30.17</v>
      </c>
      <c r="M597" s="14">
        <f>IFERROR(VLOOKUP($B597,'[1]Paste Only'!$D:$AM,15,FALSE),"-")</f>
        <v>48.091367816091953</v>
      </c>
      <c r="N597" s="17"/>
      <c r="O597" s="18"/>
      <c r="P597" s="19">
        <f t="shared" si="304"/>
        <v>0.59401285436168205</v>
      </c>
      <c r="Q597" s="20">
        <f t="shared" si="277"/>
        <v>8.3592300488626536E-2</v>
      </c>
      <c r="R597" s="13">
        <f t="shared" si="278"/>
        <v>13</v>
      </c>
      <c r="S597" s="13" t="str">
        <f>IFERROR(VLOOKUP($B597,'[1]Market Cap'!$G:$I,3,FALSE),"-")</f>
        <v>Small Cap</v>
      </c>
      <c r="T597" s="13"/>
      <c r="U597" s="13"/>
      <c r="V597" s="21">
        <f t="shared" si="305"/>
        <v>0</v>
      </c>
      <c r="W597" s="21">
        <f t="shared" si="305"/>
        <v>0</v>
      </c>
      <c r="X597" s="21">
        <f t="shared" si="305"/>
        <v>0</v>
      </c>
      <c r="Y597" s="22">
        <f t="shared" si="279"/>
        <v>0</v>
      </c>
      <c r="Z597" s="13">
        <f t="shared" si="280"/>
        <v>0</v>
      </c>
      <c r="AA597" s="23">
        <f t="shared" si="281"/>
        <v>0</v>
      </c>
      <c r="AB597" s="23">
        <f t="shared" si="282"/>
        <v>0</v>
      </c>
      <c r="AC597" s="23">
        <f t="shared" si="283"/>
        <v>0</v>
      </c>
      <c r="AD597" s="24">
        <f t="shared" si="284"/>
        <v>0</v>
      </c>
      <c r="AE597" s="25">
        <f>IFERROR(VLOOKUP($B597,'[1]Market Cap'!$G:$I,2,FALSE),"-")</f>
        <v>6250.6092236000004</v>
      </c>
      <c r="AF597" s="20">
        <f t="shared" si="285"/>
        <v>0</v>
      </c>
      <c r="AG597" s="17">
        <f t="shared" si="286"/>
        <v>0</v>
      </c>
      <c r="AH597" s="17">
        <f t="shared" si="287"/>
        <v>0</v>
      </c>
      <c r="AI597" s="17" t="str">
        <f t="shared" si="288"/>
        <v>-</v>
      </c>
      <c r="AJ597" s="26">
        <f>IFERROR(VLOOKUP($B597,'[1]Paste Only'!$D:$AM,26,FALSE),"-")</f>
        <v>996.5</v>
      </c>
      <c r="AK597" s="26">
        <f>IFERROR(VLOOKUP($B597,'[1]Paste Only'!$D:$AM,23,FALSE),"-")</f>
        <v>1175</v>
      </c>
      <c r="AL597" s="26">
        <f>IFERROR(VLOOKUP($B597,'[1]Paste Only'!$D:$AM,22,FALSE),"-")</f>
        <v>872</v>
      </c>
      <c r="AM597" s="21">
        <f t="shared" si="306"/>
        <v>-1.443969532041256E-2</v>
      </c>
      <c r="AN597" s="21">
        <f t="shared" si="306"/>
        <v>0.16210071048521346</v>
      </c>
      <c r="AO597" s="21">
        <f t="shared" si="306"/>
        <v>-0.13757291953778195</v>
      </c>
      <c r="AP597" s="27">
        <f t="shared" si="289"/>
        <v>0</v>
      </c>
      <c r="AQ597" s="27">
        <f t="shared" si="290"/>
        <v>0</v>
      </c>
      <c r="AR597" s="27">
        <f t="shared" si="291"/>
        <v>1011.0999755859375</v>
      </c>
      <c r="AS597" s="27">
        <f t="shared" si="292"/>
        <v>1011.0999755859375</v>
      </c>
      <c r="AT597" s="27">
        <f t="shared" si="293"/>
        <v>0</v>
      </c>
      <c r="AU597" s="27">
        <f t="shared" si="294"/>
        <v>0</v>
      </c>
      <c r="AV597" s="21">
        <f t="shared" si="295"/>
        <v>0.61538461538461542</v>
      </c>
      <c r="AW597" s="27">
        <f t="shared" si="296"/>
        <v>1011.0999755859375</v>
      </c>
      <c r="AX597" s="27">
        <f t="shared" si="297"/>
        <v>1011.0999755859375</v>
      </c>
      <c r="AY597" s="27">
        <f t="shared" si="298"/>
        <v>996.5</v>
      </c>
      <c r="AZ597" s="21">
        <f t="shared" si="299"/>
        <v>6.7945557818025915E-2</v>
      </c>
      <c r="BA597" s="21">
        <f t="shared" si="300"/>
        <v>6.7945557818025915E-2</v>
      </c>
      <c r="BB597" s="28">
        <f t="shared" si="301"/>
        <v>1011.0999755859375</v>
      </c>
      <c r="BC597" s="28" t="s">
        <v>81</v>
      </c>
      <c r="BD597" s="28" t="s">
        <v>81</v>
      </c>
      <c r="BE597" s="28" t="s">
        <v>81</v>
      </c>
      <c r="BF597" s="28" t="str">
        <f t="shared" si="302"/>
        <v>-</v>
      </c>
      <c r="BG597" s="29">
        <f t="shared" si="303"/>
        <v>0</v>
      </c>
      <c r="BH597" s="29">
        <f t="shared" si="303"/>
        <v>0</v>
      </c>
      <c r="BI597" s="29">
        <f t="shared" si="303"/>
        <v>0</v>
      </c>
      <c r="BJ597" s="29">
        <f t="shared" si="276"/>
        <v>0</v>
      </c>
      <c r="BK597" s="29"/>
    </row>
    <row r="598" spans="1:64" x14ac:dyDescent="0.25">
      <c r="A598" s="13" t="s">
        <v>1848</v>
      </c>
      <c r="B598" s="13" t="s">
        <v>1849</v>
      </c>
      <c r="C598" s="13" t="s">
        <v>1850</v>
      </c>
      <c r="D598" s="13" t="str">
        <f>IFERROR(VLOOKUP($B598,[1]GICS!$C:$D,2,FALSE),"-")</f>
        <v>Communication Services</v>
      </c>
      <c r="E598" s="14">
        <f>IFERROR(IF(VLOOKUP($B598,'[1]Paste Only'!$D:$AM,4,FALSE)="-",VLOOKUP($B598,'[1]Market Cap'!$A:$J,10,FALSE),VLOOKUP($B598,'[1]Paste Only'!$D:$AM,4,FALSE)),"-")</f>
        <v>859.4</v>
      </c>
      <c r="F598" s="14">
        <f>IFERROR(VLOOKUP($B598,'[1]Paste Only'!$D:$AM,5,FALSE),"-")</f>
        <v>1162.125</v>
      </c>
      <c r="G598" s="15">
        <f>IFERROR(VLOOKUP($B598,'[1]Paste Only'!$D:$AM,6,FALSE),"-")</f>
        <v>6</v>
      </c>
      <c r="H598" s="15">
        <f>IFERROR(VLOOKUP($B598,'[1]Paste Only'!$D:$AM,7,FALSE),"-")</f>
        <v>1</v>
      </c>
      <c r="I598" s="15">
        <f>IFERROR(VLOOKUP($B598,'[1]Paste Only'!$D:$AM,8,FALSE),"-")</f>
        <v>1</v>
      </c>
      <c r="J598" s="16"/>
      <c r="K598" s="16"/>
      <c r="L598" s="14">
        <f>IFERROR(VLOOKUP($B598,'[1]Paste Only'!$D:$AM,12,FALSE),"-")</f>
        <v>68.7</v>
      </c>
      <c r="M598" s="14">
        <f>IFERROR(VLOOKUP($B598,'[1]Paste Only'!$D:$AM,15,FALSE),"-")</f>
        <v>65.057908045977015</v>
      </c>
      <c r="N598" s="17"/>
      <c r="O598" s="18"/>
      <c r="P598" s="19">
        <f t="shared" si="304"/>
        <v>-5.3014438923187579E-2</v>
      </c>
      <c r="Q598" s="20">
        <f t="shared" si="277"/>
        <v>0.35225157086339309</v>
      </c>
      <c r="R598" s="13">
        <f t="shared" si="278"/>
        <v>8</v>
      </c>
      <c r="S598" s="13" t="str">
        <f>IFERROR(VLOOKUP($B598,'[1]Market Cap'!$G:$I,3,FALSE),"-")</f>
        <v>Small Cap</v>
      </c>
      <c r="T598" s="13"/>
      <c r="U598" s="13"/>
      <c r="V598" s="21">
        <f t="shared" si="305"/>
        <v>0</v>
      </c>
      <c r="W598" s="21">
        <f t="shared" si="305"/>
        <v>0</v>
      </c>
      <c r="X598" s="21">
        <f t="shared" si="305"/>
        <v>0</v>
      </c>
      <c r="Y598" s="22">
        <f t="shared" si="279"/>
        <v>0</v>
      </c>
      <c r="Z598" s="13">
        <f t="shared" si="280"/>
        <v>0</v>
      </c>
      <c r="AA598" s="23">
        <f t="shared" si="281"/>
        <v>0</v>
      </c>
      <c r="AB598" s="23">
        <f t="shared" si="282"/>
        <v>0</v>
      </c>
      <c r="AC598" s="23">
        <f t="shared" si="283"/>
        <v>0</v>
      </c>
      <c r="AD598" s="24">
        <f t="shared" si="284"/>
        <v>0</v>
      </c>
      <c r="AE598" s="25">
        <f>IFERROR(VLOOKUP($B598,'[1]Market Cap'!$G:$I,2,FALSE),"-")</f>
        <v>7308.7378225800003</v>
      </c>
      <c r="AF598" s="20">
        <f t="shared" si="285"/>
        <v>0</v>
      </c>
      <c r="AG598" s="17">
        <f t="shared" si="286"/>
        <v>0</v>
      </c>
      <c r="AH598" s="17">
        <f t="shared" si="287"/>
        <v>0</v>
      </c>
      <c r="AI598" s="17" t="str">
        <f t="shared" si="288"/>
        <v>-</v>
      </c>
      <c r="AJ598" s="26">
        <f>IFERROR(VLOOKUP($B598,'[1]Paste Only'!$D:$AM,26,FALSE),"-")</f>
        <v>1200</v>
      </c>
      <c r="AK598" s="26">
        <f>IFERROR(VLOOKUP($B598,'[1]Paste Only'!$D:$AM,23,FALSE),"-")</f>
        <v>1325</v>
      </c>
      <c r="AL598" s="26">
        <f>IFERROR(VLOOKUP($B598,'[1]Paste Only'!$D:$AM,22,FALSE),"-")</f>
        <v>968</v>
      </c>
      <c r="AM598" s="21">
        <f t="shared" si="306"/>
        <v>3.2591158438205925E-2</v>
      </c>
      <c r="AN598" s="21">
        <f t="shared" si="306"/>
        <v>0.14015273744218559</v>
      </c>
      <c r="AO598" s="21">
        <f t="shared" si="306"/>
        <v>-0.16704313219318057</v>
      </c>
      <c r="AP598" s="27">
        <f t="shared" si="289"/>
        <v>0</v>
      </c>
      <c r="AQ598" s="27">
        <f t="shared" si="290"/>
        <v>0</v>
      </c>
      <c r="AR598" s="27">
        <f t="shared" si="291"/>
        <v>1162.125</v>
      </c>
      <c r="AS598" s="27">
        <f t="shared" si="292"/>
        <v>1162.125</v>
      </c>
      <c r="AT598" s="27">
        <f t="shared" si="293"/>
        <v>0</v>
      </c>
      <c r="AU598" s="27">
        <f t="shared" si="294"/>
        <v>0</v>
      </c>
      <c r="AV598" s="21">
        <f t="shared" si="295"/>
        <v>0.75</v>
      </c>
      <c r="AW598" s="27">
        <f t="shared" si="296"/>
        <v>1162.125</v>
      </c>
      <c r="AX598" s="27">
        <f t="shared" si="297"/>
        <v>1162.125</v>
      </c>
      <c r="AY598" s="27">
        <f t="shared" si="298"/>
        <v>1200</v>
      </c>
      <c r="AZ598" s="21">
        <f t="shared" si="299"/>
        <v>0.39632301605771469</v>
      </c>
      <c r="BA598" s="21">
        <f t="shared" si="300"/>
        <v>0.39632301605771469</v>
      </c>
      <c r="BB598" s="28">
        <f t="shared" si="301"/>
        <v>1162.125</v>
      </c>
      <c r="BC598" s="28" t="s">
        <v>81</v>
      </c>
      <c r="BD598" s="28" t="s">
        <v>81</v>
      </c>
      <c r="BE598" s="28" t="s">
        <v>81</v>
      </c>
      <c r="BF598" s="28" t="str">
        <f t="shared" si="302"/>
        <v>-</v>
      </c>
      <c r="BG598" s="29">
        <f t="shared" si="303"/>
        <v>0</v>
      </c>
      <c r="BH598" s="29">
        <f t="shared" si="303"/>
        <v>0</v>
      </c>
      <c r="BI598" s="29">
        <f t="shared" si="303"/>
        <v>0</v>
      </c>
      <c r="BJ598" s="29">
        <f t="shared" si="276"/>
        <v>0</v>
      </c>
      <c r="BK598" s="29"/>
    </row>
    <row r="599" spans="1:64" x14ac:dyDescent="0.25">
      <c r="A599" s="13" t="s">
        <v>1851</v>
      </c>
      <c r="B599" s="13" t="s">
        <v>1852</v>
      </c>
      <c r="C599" s="13" t="s">
        <v>1853</v>
      </c>
      <c r="D599" s="13" t="str">
        <f>IFERROR(VLOOKUP($B599,[1]GICS!$C:$D,2,FALSE),"-")</f>
        <v>Consumer Staples</v>
      </c>
      <c r="E599" s="14">
        <f>IFERROR(IF(VLOOKUP($B599,'[1]Paste Only'!$D:$AM,4,FALSE)="-",VLOOKUP($B599,'[1]Market Cap'!$A:$J,10,FALSE),VLOOKUP($B599,'[1]Paste Only'!$D:$AM,4,FALSE)),"-")</f>
        <v>355.6</v>
      </c>
      <c r="F599" s="14">
        <f>IFERROR(VLOOKUP($B599,'[1]Paste Only'!$D:$AM,5,FALSE),"-")</f>
        <v>466</v>
      </c>
      <c r="G599" s="15">
        <f>IFERROR(VLOOKUP($B599,'[1]Paste Only'!$D:$AM,6,FALSE),"-")</f>
        <v>3</v>
      </c>
      <c r="H599" s="15">
        <f>IFERROR(VLOOKUP($B599,'[1]Paste Only'!$D:$AM,7,FALSE),"-")</f>
        <v>1</v>
      </c>
      <c r="I599" s="15">
        <f>IFERROR(VLOOKUP($B599,'[1]Paste Only'!$D:$AM,8,FALSE),"-")</f>
        <v>1</v>
      </c>
      <c r="J599" s="16"/>
      <c r="K599" s="16"/>
      <c r="L599" s="14">
        <f>IFERROR(VLOOKUP($B599,'[1]Paste Only'!$D:$AM,12,FALSE),"-")</f>
        <v>11.109742000000001</v>
      </c>
      <c r="M599" s="14">
        <f>IFERROR(VLOOKUP($B599,'[1]Paste Only'!$D:$AM,15,FALSE),"-")</f>
        <v>18.190356321839083</v>
      </c>
      <c r="N599" s="17"/>
      <c r="O599" s="18"/>
      <c r="P599" s="19">
        <f t="shared" si="304"/>
        <v>0.63733382123897053</v>
      </c>
      <c r="Q599" s="20">
        <f t="shared" si="277"/>
        <v>0.31046119235095615</v>
      </c>
      <c r="R599" s="13">
        <f t="shared" si="278"/>
        <v>5</v>
      </c>
      <c r="S599" s="13" t="str">
        <f>IFERROR(VLOOKUP($B599,'[1]Market Cap'!$G:$I,3,FALSE),"-")</f>
        <v>Small Cap</v>
      </c>
      <c r="T599" s="13"/>
      <c r="U599" s="13"/>
      <c r="V599" s="21">
        <f t="shared" si="305"/>
        <v>0</v>
      </c>
      <c r="W599" s="21">
        <f t="shared" si="305"/>
        <v>0</v>
      </c>
      <c r="X599" s="21">
        <f t="shared" si="305"/>
        <v>0</v>
      </c>
      <c r="Y599" s="22">
        <f t="shared" si="279"/>
        <v>0</v>
      </c>
      <c r="Z599" s="13">
        <f t="shared" si="280"/>
        <v>0</v>
      </c>
      <c r="AA599" s="23">
        <f t="shared" si="281"/>
        <v>0</v>
      </c>
      <c r="AB599" s="23">
        <f t="shared" si="282"/>
        <v>0</v>
      </c>
      <c r="AC599" s="23">
        <f t="shared" si="283"/>
        <v>0</v>
      </c>
      <c r="AD599" s="24">
        <f t="shared" si="284"/>
        <v>0</v>
      </c>
      <c r="AE599" s="25">
        <f>IFERROR(VLOOKUP($B599,'[1]Market Cap'!$G:$I,2,FALSE),"-")</f>
        <v>7784.0117420799997</v>
      </c>
      <c r="AF599" s="20">
        <f t="shared" si="285"/>
        <v>0</v>
      </c>
      <c r="AG599" s="17">
        <f t="shared" si="286"/>
        <v>0</v>
      </c>
      <c r="AH599" s="17">
        <f t="shared" si="287"/>
        <v>0</v>
      </c>
      <c r="AI599" s="17" t="str">
        <f t="shared" si="288"/>
        <v>-</v>
      </c>
      <c r="AJ599" s="26">
        <f>IFERROR(VLOOKUP($B599,'[1]Paste Only'!$D:$AM,26,FALSE),"-")</f>
        <v>502</v>
      </c>
      <c r="AK599" s="26">
        <f>IFERROR(VLOOKUP($B599,'[1]Paste Only'!$D:$AM,23,FALSE),"-")</f>
        <v>518</v>
      </c>
      <c r="AL599" s="26">
        <f>IFERROR(VLOOKUP($B599,'[1]Paste Only'!$D:$AM,22,FALSE),"-")</f>
        <v>342</v>
      </c>
      <c r="AM599" s="21">
        <f t="shared" si="306"/>
        <v>7.7253218884120178E-2</v>
      </c>
      <c r="AN599" s="21">
        <f t="shared" si="306"/>
        <v>0.11158798283261806</v>
      </c>
      <c r="AO599" s="21">
        <f t="shared" si="306"/>
        <v>-0.26609442060085842</v>
      </c>
      <c r="AP599" s="27">
        <f t="shared" si="289"/>
        <v>0</v>
      </c>
      <c r="AQ599" s="27">
        <f t="shared" si="290"/>
        <v>0</v>
      </c>
      <c r="AR599" s="27">
        <f t="shared" si="291"/>
        <v>466</v>
      </c>
      <c r="AS599" s="27">
        <f t="shared" si="292"/>
        <v>466</v>
      </c>
      <c r="AT599" s="27">
        <f t="shared" si="293"/>
        <v>0</v>
      </c>
      <c r="AU599" s="27">
        <f t="shared" si="294"/>
        <v>0</v>
      </c>
      <c r="AV599" s="21">
        <f t="shared" si="295"/>
        <v>0.6</v>
      </c>
      <c r="AW599" s="27">
        <f t="shared" si="296"/>
        <v>466</v>
      </c>
      <c r="AX599" s="27">
        <f t="shared" si="297"/>
        <v>466</v>
      </c>
      <c r="AY599" s="27">
        <f t="shared" si="298"/>
        <v>466</v>
      </c>
      <c r="AZ599" s="21">
        <f t="shared" si="299"/>
        <v>0.31046119235095615</v>
      </c>
      <c r="BA599" s="21">
        <f t="shared" si="300"/>
        <v>0.31046119235095615</v>
      </c>
      <c r="BB599" s="28">
        <f t="shared" si="301"/>
        <v>466</v>
      </c>
      <c r="BC599" s="28" t="s">
        <v>81</v>
      </c>
      <c r="BD599" s="28" t="s">
        <v>81</v>
      </c>
      <c r="BE599" s="28" t="s">
        <v>81</v>
      </c>
      <c r="BF599" s="28" t="str">
        <f t="shared" si="302"/>
        <v>-</v>
      </c>
      <c r="BG599" s="29">
        <f t="shared" si="303"/>
        <v>0</v>
      </c>
      <c r="BH599" s="29">
        <f t="shared" si="303"/>
        <v>0</v>
      </c>
      <c r="BI599" s="29">
        <f t="shared" si="303"/>
        <v>0</v>
      </c>
      <c r="BJ599" s="29">
        <f t="shared" si="276"/>
        <v>0</v>
      </c>
      <c r="BK599" s="29"/>
    </row>
    <row r="600" spans="1:64" x14ac:dyDescent="0.25">
      <c r="A600" s="13" t="s">
        <v>1854</v>
      </c>
      <c r="B600" s="13" t="s">
        <v>1855</v>
      </c>
      <c r="C600" s="13" t="s">
        <v>1856</v>
      </c>
      <c r="D600" s="13" t="str">
        <f>IFERROR(VLOOKUP($B600,[1]GICS!$C:$D,2,FALSE),"-")</f>
        <v>Industrials</v>
      </c>
      <c r="E600" s="14">
        <f>IFERROR(IF(VLOOKUP($B600,'[1]Paste Only'!$D:$AM,4,FALSE)="-",VLOOKUP($B600,'[1]Market Cap'!$A:$J,10,FALSE),VLOOKUP($B600,'[1]Paste Only'!$D:$AM,4,FALSE)),"-")</f>
        <v>132.15</v>
      </c>
      <c r="F600" s="14">
        <f>IFERROR(VLOOKUP($B600,'[1]Paste Only'!$D:$AM,5,FALSE),"-")</f>
        <v>159.5</v>
      </c>
      <c r="G600" s="15">
        <f>IFERROR(VLOOKUP($B600,'[1]Paste Only'!$D:$AM,6,FALSE),"-")</f>
        <v>3</v>
      </c>
      <c r="H600" s="15">
        <f>IFERROR(VLOOKUP($B600,'[1]Paste Only'!$D:$AM,7,FALSE),"-")</f>
        <v>0</v>
      </c>
      <c r="I600" s="15">
        <f>IFERROR(VLOOKUP($B600,'[1]Paste Only'!$D:$AM,8,FALSE),"-")</f>
        <v>0</v>
      </c>
      <c r="J600" s="16"/>
      <c r="K600" s="16"/>
      <c r="L600" s="14">
        <f>IFERROR(VLOOKUP($B600,'[1]Paste Only'!$D:$AM,12,FALSE),"-")</f>
        <v>-0.31</v>
      </c>
      <c r="M600" s="14">
        <f>IFERROR(VLOOKUP($B600,'[1]Paste Only'!$D:$AM,15,FALSE),"-")</f>
        <v>3.5724137931034483</v>
      </c>
      <c r="N600" s="17"/>
      <c r="O600" s="18"/>
      <c r="P600" s="19">
        <f t="shared" si="304"/>
        <v>12.523915461624027</v>
      </c>
      <c r="Q600" s="20">
        <f t="shared" si="277"/>
        <v>0.20696178584941349</v>
      </c>
      <c r="R600" s="13">
        <f t="shared" si="278"/>
        <v>3</v>
      </c>
      <c r="S600" s="13" t="str">
        <f>IFERROR(VLOOKUP($B600,'[1]Market Cap'!$G:$I,3,FALSE),"-")</f>
        <v>Small Cap</v>
      </c>
      <c r="T600" s="13"/>
      <c r="U600" s="13"/>
      <c r="V600" s="21">
        <f t="shared" si="305"/>
        <v>0</v>
      </c>
      <c r="W600" s="21">
        <f t="shared" si="305"/>
        <v>0</v>
      </c>
      <c r="X600" s="21">
        <f t="shared" si="305"/>
        <v>0</v>
      </c>
      <c r="Y600" s="22">
        <f t="shared" si="279"/>
        <v>0</v>
      </c>
      <c r="Z600" s="13">
        <f t="shared" si="280"/>
        <v>0</v>
      </c>
      <c r="AA600" s="23">
        <f t="shared" si="281"/>
        <v>0</v>
      </c>
      <c r="AB600" s="23">
        <f t="shared" si="282"/>
        <v>0</v>
      </c>
      <c r="AC600" s="23">
        <f t="shared" si="283"/>
        <v>0</v>
      </c>
      <c r="AD600" s="24">
        <f t="shared" si="284"/>
        <v>0</v>
      </c>
      <c r="AE600" s="25">
        <f>IFERROR(VLOOKUP($B600,'[1]Market Cap'!$G:$I,2,FALSE),"-")</f>
        <v>5830.1940568050004</v>
      </c>
      <c r="AF600" s="20">
        <f t="shared" si="285"/>
        <v>0</v>
      </c>
      <c r="AG600" s="17">
        <f t="shared" si="286"/>
        <v>0</v>
      </c>
      <c r="AH600" s="17">
        <f t="shared" si="287"/>
        <v>0</v>
      </c>
      <c r="AI600" s="17" t="str">
        <f t="shared" si="288"/>
        <v>-</v>
      </c>
      <c r="AJ600" s="26">
        <f>IFERROR(VLOOKUP($B600,'[1]Paste Only'!$D:$AM,26,FALSE),"-")</f>
        <v>159.5</v>
      </c>
      <c r="AK600" s="26">
        <f>IFERROR(VLOOKUP($B600,'[1]Paste Only'!$D:$AM,23,FALSE),"-")</f>
        <v>175</v>
      </c>
      <c r="AL600" s="26">
        <f>IFERROR(VLOOKUP($B600,'[1]Paste Only'!$D:$AM,22,FALSE),"-")</f>
        <v>144</v>
      </c>
      <c r="AM600" s="21">
        <f t="shared" si="306"/>
        <v>0</v>
      </c>
      <c r="AN600" s="21">
        <f t="shared" si="306"/>
        <v>9.7178683385579889E-2</v>
      </c>
      <c r="AO600" s="21">
        <f t="shared" si="306"/>
        <v>-9.7178683385579889E-2</v>
      </c>
      <c r="AP600" s="27">
        <f t="shared" si="289"/>
        <v>0</v>
      </c>
      <c r="AQ600" s="27">
        <f t="shared" si="290"/>
        <v>0</v>
      </c>
      <c r="AR600" s="27">
        <f t="shared" si="291"/>
        <v>159.5</v>
      </c>
      <c r="AS600" s="27">
        <f t="shared" si="292"/>
        <v>159.5</v>
      </c>
      <c r="AT600" s="27">
        <f t="shared" si="293"/>
        <v>0</v>
      </c>
      <c r="AU600" s="27">
        <f t="shared" si="294"/>
        <v>0</v>
      </c>
      <c r="AV600" s="21">
        <f t="shared" si="295"/>
        <v>1</v>
      </c>
      <c r="AW600" s="27">
        <f t="shared" si="296"/>
        <v>159.5</v>
      </c>
      <c r="AX600" s="27">
        <f t="shared" si="297"/>
        <v>159.5</v>
      </c>
      <c r="AY600" s="27">
        <f t="shared" si="298"/>
        <v>159.5</v>
      </c>
      <c r="AZ600" s="21">
        <f t="shared" si="299"/>
        <v>0.20696178584941349</v>
      </c>
      <c r="BA600" s="21">
        <f t="shared" si="300"/>
        <v>0.20696178584941349</v>
      </c>
      <c r="BB600" s="28">
        <f t="shared" si="301"/>
        <v>159.5</v>
      </c>
      <c r="BC600" s="28" t="s">
        <v>81</v>
      </c>
      <c r="BD600" s="28" t="s">
        <v>81</v>
      </c>
      <c r="BE600" s="28" t="s">
        <v>81</v>
      </c>
      <c r="BF600" s="28" t="str">
        <f t="shared" si="302"/>
        <v>-</v>
      </c>
      <c r="BG600" s="29">
        <f t="shared" si="303"/>
        <v>0</v>
      </c>
      <c r="BH600" s="29">
        <f t="shared" si="303"/>
        <v>0</v>
      </c>
      <c r="BI600" s="29">
        <f t="shared" si="303"/>
        <v>0</v>
      </c>
      <c r="BJ600" s="29">
        <f t="shared" si="276"/>
        <v>0</v>
      </c>
      <c r="BK600" s="29"/>
    </row>
    <row r="601" spans="1:64" x14ac:dyDescent="0.25">
      <c r="A601" s="13" t="s">
        <v>1857</v>
      </c>
      <c r="B601" s="13" t="s">
        <v>1858</v>
      </c>
      <c r="C601" s="13" t="s">
        <v>1859</v>
      </c>
      <c r="D601" s="13" t="str">
        <f>IFERROR(VLOOKUP($B601,[1]GICS!$C:$D,2,FALSE),"-")</f>
        <v>Consumer Discretionary</v>
      </c>
      <c r="E601" s="14">
        <f>IFERROR(IF(VLOOKUP($B601,'[1]Paste Only'!$D:$AM,4,FALSE)="-",VLOOKUP($B601,'[1]Market Cap'!$A:$J,10,FALSE),VLOOKUP($B601,'[1]Paste Only'!$D:$AM,4,FALSE)),"-")</f>
        <v>777.35</v>
      </c>
      <c r="F601" s="14">
        <f>IFERROR(VLOOKUP($B601,'[1]Paste Only'!$D:$AM,5,FALSE),"-")</f>
        <v>985</v>
      </c>
      <c r="G601" s="15">
        <f>IFERROR(VLOOKUP($B601,'[1]Paste Only'!$D:$AM,6,FALSE),"-")</f>
        <v>2</v>
      </c>
      <c r="H601" s="15">
        <f>IFERROR(VLOOKUP($B601,'[1]Paste Only'!$D:$AM,7,FALSE),"-")</f>
        <v>0</v>
      </c>
      <c r="I601" s="15">
        <f>IFERROR(VLOOKUP($B601,'[1]Paste Only'!$D:$AM,8,FALSE),"-")</f>
        <v>0</v>
      </c>
      <c r="J601" s="16"/>
      <c r="K601" s="16"/>
      <c r="L601" s="14">
        <f>IFERROR(VLOOKUP($B601,'[1]Paste Only'!$D:$AM,12,FALSE),"-")</f>
        <v>23.32</v>
      </c>
      <c r="M601" s="14">
        <f>IFERROR(VLOOKUP($B601,'[1]Paste Only'!$D:$AM,15,FALSE),"-")</f>
        <v>28.531034482758621</v>
      </c>
      <c r="N601" s="17"/>
      <c r="O601" s="18"/>
      <c r="P601" s="19">
        <f t="shared" si="304"/>
        <v>0.22345773939788249</v>
      </c>
      <c r="Q601" s="20">
        <f t="shared" si="277"/>
        <v>0.26712549044831801</v>
      </c>
      <c r="R601" s="13">
        <f t="shared" si="278"/>
        <v>2</v>
      </c>
      <c r="S601" s="13" t="str">
        <f>IFERROR(VLOOKUP($B601,'[1]Market Cap'!$G:$I,3,FALSE),"-")</f>
        <v>Small Cap</v>
      </c>
      <c r="T601" s="13"/>
      <c r="U601" s="13"/>
      <c r="V601" s="21">
        <f t="shared" si="305"/>
        <v>0</v>
      </c>
      <c r="W601" s="21">
        <f t="shared" si="305"/>
        <v>0</v>
      </c>
      <c r="X601" s="21">
        <f t="shared" si="305"/>
        <v>0</v>
      </c>
      <c r="Y601" s="22">
        <f t="shared" si="279"/>
        <v>0</v>
      </c>
      <c r="Z601" s="13">
        <f t="shared" si="280"/>
        <v>0</v>
      </c>
      <c r="AA601" s="23">
        <f t="shared" si="281"/>
        <v>0</v>
      </c>
      <c r="AB601" s="23">
        <f t="shared" si="282"/>
        <v>0</v>
      </c>
      <c r="AC601" s="23">
        <f t="shared" si="283"/>
        <v>0</v>
      </c>
      <c r="AD601" s="24">
        <f t="shared" si="284"/>
        <v>0</v>
      </c>
      <c r="AE601" s="25">
        <f>IFERROR(VLOOKUP($B601,'[1]Market Cap'!$G:$I,2,FALSE),"-")</f>
        <v>7716.4304610749996</v>
      </c>
      <c r="AF601" s="20">
        <f t="shared" si="285"/>
        <v>0</v>
      </c>
      <c r="AG601" s="17">
        <f t="shared" si="286"/>
        <v>0</v>
      </c>
      <c r="AH601" s="17">
        <f t="shared" si="287"/>
        <v>0</v>
      </c>
      <c r="AI601" s="17" t="str">
        <f t="shared" si="288"/>
        <v>-</v>
      </c>
      <c r="AJ601" s="26">
        <f>IFERROR(VLOOKUP($B601,'[1]Paste Only'!$D:$AM,26,FALSE),"-")</f>
        <v>985</v>
      </c>
      <c r="AK601" s="26">
        <f>IFERROR(VLOOKUP($B601,'[1]Paste Only'!$D:$AM,23,FALSE),"-")</f>
        <v>1020</v>
      </c>
      <c r="AL601" s="26">
        <f>IFERROR(VLOOKUP($B601,'[1]Paste Only'!$D:$AM,22,FALSE),"-")</f>
        <v>950</v>
      </c>
      <c r="AM601" s="21">
        <f t="shared" si="306"/>
        <v>0</v>
      </c>
      <c r="AN601" s="21">
        <f t="shared" si="306"/>
        <v>3.5532994923857864E-2</v>
      </c>
      <c r="AO601" s="21">
        <f t="shared" si="306"/>
        <v>-3.5532994923857864E-2</v>
      </c>
      <c r="AP601" s="27">
        <f t="shared" si="289"/>
        <v>0</v>
      </c>
      <c r="AQ601" s="27">
        <f t="shared" si="290"/>
        <v>0</v>
      </c>
      <c r="AR601" s="27">
        <f t="shared" si="291"/>
        <v>985</v>
      </c>
      <c r="AS601" s="27">
        <f t="shared" si="292"/>
        <v>985</v>
      </c>
      <c r="AT601" s="27">
        <f t="shared" si="293"/>
        <v>0</v>
      </c>
      <c r="AU601" s="27">
        <f t="shared" si="294"/>
        <v>0</v>
      </c>
      <c r="AV601" s="21">
        <f t="shared" si="295"/>
        <v>1</v>
      </c>
      <c r="AW601" s="27">
        <f t="shared" si="296"/>
        <v>985</v>
      </c>
      <c r="AX601" s="27">
        <f t="shared" si="297"/>
        <v>985</v>
      </c>
      <c r="AY601" s="27">
        <f t="shared" si="298"/>
        <v>985</v>
      </c>
      <c r="AZ601" s="21">
        <f t="shared" si="299"/>
        <v>0.26712549044831801</v>
      </c>
      <c r="BA601" s="21">
        <f t="shared" si="300"/>
        <v>0.26712549044831801</v>
      </c>
      <c r="BB601" s="28">
        <f t="shared" si="301"/>
        <v>985</v>
      </c>
      <c r="BC601" s="28" t="s">
        <v>81</v>
      </c>
      <c r="BD601" s="28" t="s">
        <v>81</v>
      </c>
      <c r="BE601" s="28" t="s">
        <v>81</v>
      </c>
      <c r="BF601" s="28" t="str">
        <f t="shared" si="302"/>
        <v>-</v>
      </c>
      <c r="BG601" s="29">
        <f t="shared" si="303"/>
        <v>0</v>
      </c>
      <c r="BH601" s="29">
        <f t="shared" si="303"/>
        <v>0</v>
      </c>
      <c r="BI601" s="29">
        <f t="shared" si="303"/>
        <v>0</v>
      </c>
      <c r="BJ601" s="29">
        <f t="shared" si="276"/>
        <v>0</v>
      </c>
      <c r="BK601" s="29"/>
    </row>
    <row r="602" spans="1:64" x14ac:dyDescent="0.25">
      <c r="A602" s="13" t="s">
        <v>1860</v>
      </c>
      <c r="B602" s="13" t="s">
        <v>1861</v>
      </c>
      <c r="C602" s="13" t="s">
        <v>1862</v>
      </c>
      <c r="D602" s="13" t="str">
        <f>IFERROR(VLOOKUP($B602,[1]GICS!$C:$D,2,FALSE),"-")</f>
        <v>-</v>
      </c>
      <c r="E602" s="14">
        <f>IFERROR(IF(VLOOKUP($B602,'[1]Paste Only'!$D:$AM,4,FALSE)="-",VLOOKUP($B602,'[1]Market Cap'!$A:$J,10,FALSE),VLOOKUP($B602,'[1]Paste Only'!$D:$AM,4,FALSE)),"-")</f>
        <v>0</v>
      </c>
      <c r="F602" s="14" t="str">
        <f>IFERROR(VLOOKUP($B602,'[1]Paste Only'!$D:$AM,5,FALSE),"-")</f>
        <v>-</v>
      </c>
      <c r="G602" s="15">
        <f>IFERROR(VLOOKUP($B602,'[1]Paste Only'!$D:$AM,6,FALSE),"-")</f>
        <v>0</v>
      </c>
      <c r="H602" s="15">
        <f>IFERROR(VLOOKUP($B602,'[1]Paste Only'!$D:$AM,7,FALSE),"-")</f>
        <v>0</v>
      </c>
      <c r="I602" s="15">
        <f>IFERROR(VLOOKUP($B602,'[1]Paste Only'!$D:$AM,8,FALSE),"-")</f>
        <v>0</v>
      </c>
      <c r="J602" s="16"/>
      <c r="K602" s="16"/>
      <c r="L602" s="14">
        <f>IFERROR(VLOOKUP($B602,'[1]Paste Only'!$D:$AM,12,FALSE),"-")</f>
        <v>6.83</v>
      </c>
      <c r="M602" s="14" t="str">
        <f>IFERROR(VLOOKUP($B602,'[1]Paste Only'!$D:$AM,15,FALSE),"-")</f>
        <v>-</v>
      </c>
      <c r="N602" s="17"/>
      <c r="O602" s="18"/>
      <c r="P602" s="19">
        <f t="shared" si="304"/>
        <v>0</v>
      </c>
      <c r="Q602" s="20">
        <f t="shared" si="277"/>
        <v>0</v>
      </c>
      <c r="R602" s="13">
        <f t="shared" si="278"/>
        <v>0</v>
      </c>
      <c r="S602" s="13" t="str">
        <f>IFERROR(VLOOKUP($B602,'[1]Market Cap'!$G:$I,3,FALSE),"-")</f>
        <v>Small Cap</v>
      </c>
      <c r="T602" s="13"/>
      <c r="U602" s="13"/>
      <c r="V602" s="21">
        <f t="shared" si="305"/>
        <v>0</v>
      </c>
      <c r="W602" s="21">
        <f t="shared" si="305"/>
        <v>0</v>
      </c>
      <c r="X602" s="21">
        <f t="shared" si="305"/>
        <v>0</v>
      </c>
      <c r="Y602" s="22">
        <f t="shared" si="279"/>
        <v>0</v>
      </c>
      <c r="Z602" s="13">
        <f t="shared" si="280"/>
        <v>0</v>
      </c>
      <c r="AA602" s="23">
        <f t="shared" si="281"/>
        <v>0</v>
      </c>
      <c r="AB602" s="23">
        <f t="shared" si="282"/>
        <v>0</v>
      </c>
      <c r="AC602" s="23">
        <f t="shared" si="283"/>
        <v>0</v>
      </c>
      <c r="AD602" s="24">
        <f t="shared" si="284"/>
        <v>0</v>
      </c>
      <c r="AE602" s="25">
        <f>IFERROR(VLOOKUP($B602,'[1]Market Cap'!$G:$I,2,FALSE),"-")</f>
        <v>0</v>
      </c>
      <c r="AF602" s="20">
        <f t="shared" si="285"/>
        <v>0</v>
      </c>
      <c r="AG602" s="17">
        <f t="shared" si="286"/>
        <v>0</v>
      </c>
      <c r="AH602" s="17">
        <f t="shared" si="287"/>
        <v>0</v>
      </c>
      <c r="AI602" s="17" t="str">
        <f t="shared" si="288"/>
        <v>-</v>
      </c>
      <c r="AJ602" s="26" t="str">
        <f>IFERROR(VLOOKUP($B602,'[1]Paste Only'!$D:$AM,26,FALSE),"-")</f>
        <v>-</v>
      </c>
      <c r="AK602" s="26" t="str">
        <f>IFERROR(VLOOKUP($B602,'[1]Paste Only'!$D:$AM,23,FALSE),"-")</f>
        <v>-</v>
      </c>
      <c r="AL602" s="26" t="str">
        <f>IFERROR(VLOOKUP($B602,'[1]Paste Only'!$D:$AM,22,FALSE),"-")</f>
        <v>-</v>
      </c>
      <c r="AM602" s="21" t="str">
        <f t="shared" si="306"/>
        <v>-</v>
      </c>
      <c r="AN602" s="21" t="str">
        <f t="shared" si="306"/>
        <v>-</v>
      </c>
      <c r="AO602" s="21" t="str">
        <f t="shared" si="306"/>
        <v>-</v>
      </c>
      <c r="AP602" s="27">
        <f t="shared" si="289"/>
        <v>0</v>
      </c>
      <c r="AQ602" s="27" t="str">
        <f t="shared" si="290"/>
        <v>-</v>
      </c>
      <c r="AR602" s="27" t="str">
        <f t="shared" si="291"/>
        <v>-</v>
      </c>
      <c r="AS602" s="27">
        <f t="shared" si="292"/>
        <v>0</v>
      </c>
      <c r="AT602" s="27">
        <f t="shared" si="293"/>
        <v>0</v>
      </c>
      <c r="AU602" s="27">
        <f t="shared" si="294"/>
        <v>0</v>
      </c>
      <c r="AV602" s="21" t="str">
        <f t="shared" si="295"/>
        <v>0</v>
      </c>
      <c r="AW602" s="27">
        <f t="shared" si="296"/>
        <v>0</v>
      </c>
      <c r="AX602" s="27" t="str">
        <f t="shared" si="297"/>
        <v>-</v>
      </c>
      <c r="AY602" s="27" t="str">
        <f t="shared" si="298"/>
        <v>-</v>
      </c>
      <c r="AZ602" s="21" t="str">
        <f t="shared" si="299"/>
        <v>-</v>
      </c>
      <c r="BA602" s="21" t="str">
        <f t="shared" si="300"/>
        <v>-</v>
      </c>
      <c r="BB602" s="28" t="str">
        <f t="shared" si="301"/>
        <v>-</v>
      </c>
      <c r="BC602" s="28" t="s">
        <v>81</v>
      </c>
      <c r="BD602" s="28" t="s">
        <v>81</v>
      </c>
      <c r="BE602" s="28" t="s">
        <v>81</v>
      </c>
      <c r="BF602" s="28" t="str">
        <f t="shared" si="302"/>
        <v>-</v>
      </c>
      <c r="BG602" s="29">
        <f t="shared" si="303"/>
        <v>0</v>
      </c>
      <c r="BH602" s="29">
        <f t="shared" si="303"/>
        <v>0</v>
      </c>
      <c r="BI602" s="29">
        <f t="shared" si="303"/>
        <v>0</v>
      </c>
      <c r="BJ602" s="29">
        <f t="shared" si="276"/>
        <v>0</v>
      </c>
      <c r="BK602" s="29"/>
    </row>
    <row r="603" spans="1:64" x14ac:dyDescent="0.25">
      <c r="A603" s="13" t="s">
        <v>1863</v>
      </c>
      <c r="B603" s="13" t="s">
        <v>1864</v>
      </c>
      <c r="C603" s="13" t="s">
        <v>1865</v>
      </c>
      <c r="D603" s="13" t="str">
        <f>IFERROR(VLOOKUP($B603,[1]GICS!$C:$D,2,FALSE),"-")</f>
        <v>Materials</v>
      </c>
      <c r="E603" s="14">
        <f>IFERROR(IF(VLOOKUP($B603,'[1]Paste Only'!$D:$AM,4,FALSE)="-",VLOOKUP($B603,'[1]Market Cap'!$A:$J,10,FALSE),VLOOKUP($B603,'[1]Paste Only'!$D:$AM,4,FALSE)),"-")</f>
        <v>10462.799999999999</v>
      </c>
      <c r="F603" s="14" t="str">
        <f>IFERROR(VLOOKUP($B603,'[1]Paste Only'!$D:$AM,5,FALSE),"-")</f>
        <v>-</v>
      </c>
      <c r="G603" s="15">
        <f>IFERROR(VLOOKUP($B603,'[1]Paste Only'!$D:$AM,6,FALSE),"-")</f>
        <v>0</v>
      </c>
      <c r="H603" s="15">
        <f>IFERROR(VLOOKUP($B603,'[1]Paste Only'!$D:$AM,7,FALSE),"-")</f>
        <v>0</v>
      </c>
      <c r="I603" s="15">
        <f>IFERROR(VLOOKUP($B603,'[1]Paste Only'!$D:$AM,8,FALSE),"-")</f>
        <v>0</v>
      </c>
      <c r="J603" s="16"/>
      <c r="K603" s="16"/>
      <c r="L603" s="14">
        <f>IFERROR(VLOOKUP($B603,'[1]Paste Only'!$D:$AM,12,FALSE),"-")</f>
        <v>167.72393199999999</v>
      </c>
      <c r="M603" s="14" t="str">
        <f>IFERROR(VLOOKUP($B603,'[1]Paste Only'!$D:$AM,15,FALSE),"-")</f>
        <v>-</v>
      </c>
      <c r="N603" s="17"/>
      <c r="O603" s="18"/>
      <c r="P603" s="19">
        <f t="shared" si="304"/>
        <v>0</v>
      </c>
      <c r="Q603" s="20">
        <f t="shared" si="277"/>
        <v>0</v>
      </c>
      <c r="R603" s="13">
        <f t="shared" si="278"/>
        <v>0</v>
      </c>
      <c r="S603" s="13" t="str">
        <f>IFERROR(VLOOKUP($B603,'[1]Market Cap'!$G:$I,3,FALSE),"-")</f>
        <v>Small Cap</v>
      </c>
      <c r="T603" s="13"/>
      <c r="U603" s="13"/>
      <c r="V603" s="21">
        <f t="shared" si="305"/>
        <v>0</v>
      </c>
      <c r="W603" s="21">
        <f t="shared" si="305"/>
        <v>0</v>
      </c>
      <c r="X603" s="21">
        <f t="shared" si="305"/>
        <v>0</v>
      </c>
      <c r="Y603" s="22">
        <f t="shared" si="279"/>
        <v>0</v>
      </c>
      <c r="Z603" s="13">
        <f t="shared" si="280"/>
        <v>0</v>
      </c>
      <c r="AA603" s="23">
        <f t="shared" si="281"/>
        <v>0</v>
      </c>
      <c r="AB603" s="23">
        <f t="shared" si="282"/>
        <v>0</v>
      </c>
      <c r="AC603" s="23">
        <f t="shared" si="283"/>
        <v>0</v>
      </c>
      <c r="AD603" s="24">
        <f t="shared" si="284"/>
        <v>0</v>
      </c>
      <c r="AE603" s="25">
        <f>IFERROR(VLOOKUP($B603,'[1]Market Cap'!$G:$I,2,FALSE),"-")</f>
        <v>8294.5751229599991</v>
      </c>
      <c r="AF603" s="20">
        <f t="shared" si="285"/>
        <v>0</v>
      </c>
      <c r="AG603" s="17">
        <f t="shared" si="286"/>
        <v>0</v>
      </c>
      <c r="AH603" s="17">
        <f t="shared" si="287"/>
        <v>0</v>
      </c>
      <c r="AI603" s="17" t="str">
        <f t="shared" si="288"/>
        <v>-</v>
      </c>
      <c r="AJ603" s="26" t="str">
        <f>IFERROR(VLOOKUP($B603,'[1]Paste Only'!$D:$AM,26,FALSE),"-")</f>
        <v>-</v>
      </c>
      <c r="AK603" s="26" t="str">
        <f>IFERROR(VLOOKUP($B603,'[1]Paste Only'!$D:$AM,23,FALSE),"-")</f>
        <v>-</v>
      </c>
      <c r="AL603" s="26" t="str">
        <f>IFERROR(VLOOKUP($B603,'[1]Paste Only'!$D:$AM,22,FALSE),"-")</f>
        <v>-</v>
      </c>
      <c r="AM603" s="21" t="str">
        <f t="shared" si="306"/>
        <v>-</v>
      </c>
      <c r="AN603" s="21" t="str">
        <f t="shared" si="306"/>
        <v>-</v>
      </c>
      <c r="AO603" s="21" t="str">
        <f t="shared" si="306"/>
        <v>-</v>
      </c>
      <c r="AP603" s="27">
        <f t="shared" si="289"/>
        <v>0</v>
      </c>
      <c r="AQ603" s="27" t="str">
        <f t="shared" si="290"/>
        <v>-</v>
      </c>
      <c r="AR603" s="27" t="str">
        <f t="shared" si="291"/>
        <v>-</v>
      </c>
      <c r="AS603" s="27">
        <f t="shared" si="292"/>
        <v>0</v>
      </c>
      <c r="AT603" s="27">
        <f t="shared" si="293"/>
        <v>0</v>
      </c>
      <c r="AU603" s="27">
        <f t="shared" si="294"/>
        <v>0</v>
      </c>
      <c r="AV603" s="21" t="str">
        <f t="shared" si="295"/>
        <v>0</v>
      </c>
      <c r="AW603" s="27">
        <f t="shared" si="296"/>
        <v>0</v>
      </c>
      <c r="AX603" s="27" t="str">
        <f t="shared" si="297"/>
        <v>-</v>
      </c>
      <c r="AY603" s="27" t="str">
        <f t="shared" si="298"/>
        <v>-</v>
      </c>
      <c r="AZ603" s="21" t="str">
        <f t="shared" si="299"/>
        <v>-</v>
      </c>
      <c r="BA603" s="21" t="str">
        <f t="shared" si="300"/>
        <v>-</v>
      </c>
      <c r="BB603" s="28" t="str">
        <f t="shared" si="301"/>
        <v>-</v>
      </c>
      <c r="BC603" s="28" t="s">
        <v>81</v>
      </c>
      <c r="BD603" s="28" t="s">
        <v>81</v>
      </c>
      <c r="BE603" s="28" t="s">
        <v>81</v>
      </c>
      <c r="BF603" s="28" t="str">
        <f t="shared" si="302"/>
        <v>-</v>
      </c>
      <c r="BG603" s="29">
        <f t="shared" si="303"/>
        <v>0</v>
      </c>
      <c r="BH603" s="29">
        <f t="shared" si="303"/>
        <v>0</v>
      </c>
      <c r="BI603" s="29">
        <f t="shared" si="303"/>
        <v>0</v>
      </c>
      <c r="BJ603" s="29">
        <f t="shared" si="276"/>
        <v>0</v>
      </c>
      <c r="BK603" s="29"/>
      <c r="BL603" s="31"/>
    </row>
    <row r="604" spans="1:64" x14ac:dyDescent="0.25">
      <c r="A604" s="13" t="s">
        <v>1866</v>
      </c>
      <c r="B604" s="13" t="s">
        <v>1867</v>
      </c>
      <c r="C604" s="13" t="s">
        <v>1868</v>
      </c>
      <c r="D604" s="13" t="str">
        <f>IFERROR(VLOOKUP($B604,[1]GICS!$C:$D,2,FALSE),"-")</f>
        <v>Financials</v>
      </c>
      <c r="E604" s="14">
        <f>IFERROR(IF(VLOOKUP($B604,'[1]Paste Only'!$D:$AM,4,FALSE)="-",VLOOKUP($B604,'[1]Market Cap'!$A:$J,10,FALSE),VLOOKUP($B604,'[1]Paste Only'!$D:$AM,4,FALSE)),"-")</f>
        <v>873.35</v>
      </c>
      <c r="F604" s="14">
        <f>IFERROR(VLOOKUP($B604,'[1]Paste Only'!$D:$AM,5,FALSE),"-")</f>
        <v>1052.3333740234375</v>
      </c>
      <c r="G604" s="15">
        <f>IFERROR(VLOOKUP($B604,'[1]Paste Only'!$D:$AM,6,FALSE),"-")</f>
        <v>7</v>
      </c>
      <c r="H604" s="15">
        <f>IFERROR(VLOOKUP($B604,'[1]Paste Only'!$D:$AM,7,FALSE),"-")</f>
        <v>0</v>
      </c>
      <c r="I604" s="15">
        <f>IFERROR(VLOOKUP($B604,'[1]Paste Only'!$D:$AM,8,FALSE),"-")</f>
        <v>0</v>
      </c>
      <c r="J604" s="16"/>
      <c r="K604" s="16"/>
      <c r="L604" s="14">
        <f>IFERROR(VLOOKUP($B604,'[1]Paste Only'!$D:$AM,12,FALSE),"-")</f>
        <v>35.18</v>
      </c>
      <c r="M604" s="14">
        <f>IFERROR(VLOOKUP($B604,'[1]Paste Only'!$D:$AM,15,FALSE),"-")</f>
        <v>48.374896551724142</v>
      </c>
      <c r="N604" s="17"/>
      <c r="O604" s="18"/>
      <c r="P604" s="19">
        <f t="shared" si="304"/>
        <v>0.37506812256180044</v>
      </c>
      <c r="Q604" s="20">
        <f t="shared" si="277"/>
        <v>0.20493888363592783</v>
      </c>
      <c r="R604" s="13">
        <f t="shared" si="278"/>
        <v>7</v>
      </c>
      <c r="S604" s="13" t="str">
        <f>IFERROR(VLOOKUP($B604,'[1]Market Cap'!$G:$I,3,FALSE),"-")</f>
        <v>Small Cap</v>
      </c>
      <c r="T604" s="13"/>
      <c r="U604" s="13"/>
      <c r="V604" s="21">
        <f t="shared" si="305"/>
        <v>0</v>
      </c>
      <c r="W604" s="21">
        <f t="shared" si="305"/>
        <v>0</v>
      </c>
      <c r="X604" s="21">
        <f t="shared" si="305"/>
        <v>0</v>
      </c>
      <c r="Y604" s="22">
        <f t="shared" si="279"/>
        <v>0</v>
      </c>
      <c r="Z604" s="13">
        <f t="shared" si="280"/>
        <v>0</v>
      </c>
      <c r="AA604" s="23">
        <f t="shared" si="281"/>
        <v>0</v>
      </c>
      <c r="AB604" s="23">
        <f t="shared" si="282"/>
        <v>0</v>
      </c>
      <c r="AC604" s="23">
        <f t="shared" si="283"/>
        <v>0</v>
      </c>
      <c r="AD604" s="24">
        <f t="shared" si="284"/>
        <v>0</v>
      </c>
      <c r="AE604" s="25">
        <f>IFERROR(VLOOKUP($B604,'[1]Market Cap'!$G:$I,2,FALSE),"-")</f>
        <v>9451.9263561650005</v>
      </c>
      <c r="AF604" s="20">
        <f t="shared" si="285"/>
        <v>0</v>
      </c>
      <c r="AG604" s="17">
        <f t="shared" si="286"/>
        <v>0</v>
      </c>
      <c r="AH604" s="17">
        <f t="shared" si="287"/>
        <v>0</v>
      </c>
      <c r="AI604" s="17" t="str">
        <f t="shared" si="288"/>
        <v>-</v>
      </c>
      <c r="AJ604" s="26">
        <f>IFERROR(VLOOKUP($B604,'[1]Paste Only'!$D:$AM,26,FALSE),"-")</f>
        <v>1031</v>
      </c>
      <c r="AK604" s="26">
        <f>IFERROR(VLOOKUP($B604,'[1]Paste Only'!$D:$AM,23,FALSE),"-")</f>
        <v>1125</v>
      </c>
      <c r="AL604" s="26">
        <f>IFERROR(VLOOKUP($B604,'[1]Paste Only'!$D:$AM,22,FALSE),"-")</f>
        <v>1000</v>
      </c>
      <c r="AM604" s="21">
        <f t="shared" si="306"/>
        <v>-2.0272448399001664E-2</v>
      </c>
      <c r="AN604" s="21">
        <f t="shared" si="306"/>
        <v>6.9052856984600508E-2</v>
      </c>
      <c r="AO604" s="21">
        <f t="shared" si="306"/>
        <v>-4.9730793791466277E-2</v>
      </c>
      <c r="AP604" s="27">
        <f t="shared" si="289"/>
        <v>0</v>
      </c>
      <c r="AQ604" s="27">
        <f t="shared" si="290"/>
        <v>0</v>
      </c>
      <c r="AR604" s="27">
        <f t="shared" si="291"/>
        <v>1052.3333740234375</v>
      </c>
      <c r="AS604" s="27">
        <f t="shared" si="292"/>
        <v>1052.3333740234375</v>
      </c>
      <c r="AT604" s="27">
        <f t="shared" si="293"/>
        <v>0</v>
      </c>
      <c r="AU604" s="27">
        <f t="shared" si="294"/>
        <v>0</v>
      </c>
      <c r="AV604" s="21">
        <f t="shared" si="295"/>
        <v>1</v>
      </c>
      <c r="AW604" s="27">
        <f t="shared" si="296"/>
        <v>1052.3333740234375</v>
      </c>
      <c r="AX604" s="27">
        <f t="shared" si="297"/>
        <v>1052.3333740234375</v>
      </c>
      <c r="AY604" s="27">
        <f t="shared" si="298"/>
        <v>1052.3333740234375</v>
      </c>
      <c r="AZ604" s="21">
        <f t="shared" si="299"/>
        <v>0.20493888363592783</v>
      </c>
      <c r="BA604" s="21">
        <f t="shared" si="300"/>
        <v>0.20493888363592783</v>
      </c>
      <c r="BB604" s="28">
        <f t="shared" si="301"/>
        <v>1052.3333740234375</v>
      </c>
      <c r="BC604" s="28" t="s">
        <v>81</v>
      </c>
      <c r="BD604" s="28" t="s">
        <v>81</v>
      </c>
      <c r="BE604" s="28" t="s">
        <v>81</v>
      </c>
      <c r="BF604" s="28" t="str">
        <f t="shared" si="302"/>
        <v>-</v>
      </c>
      <c r="BG604" s="29">
        <f t="shared" si="303"/>
        <v>0</v>
      </c>
      <c r="BH604" s="29">
        <f t="shared" si="303"/>
        <v>0</v>
      </c>
      <c r="BI604" s="29">
        <f t="shared" si="303"/>
        <v>0</v>
      </c>
      <c r="BJ604" s="29">
        <f t="shared" si="276"/>
        <v>0</v>
      </c>
      <c r="BK604" s="29"/>
    </row>
    <row r="605" spans="1:64" x14ac:dyDescent="0.25">
      <c r="A605" s="13" t="s">
        <v>1869</v>
      </c>
      <c r="B605" s="13" t="s">
        <v>1870</v>
      </c>
      <c r="C605" s="13" t="s">
        <v>1871</v>
      </c>
      <c r="D605" s="13" t="str">
        <f>IFERROR(VLOOKUP($B605,[1]GICS!$C:$D,2,FALSE),"-")</f>
        <v>Industrials</v>
      </c>
      <c r="E605" s="14">
        <f>IFERROR(IF(VLOOKUP($B605,'[1]Paste Only'!$D:$AM,4,FALSE)="-",VLOOKUP($B605,'[1]Market Cap'!$A:$J,10,FALSE),VLOOKUP($B605,'[1]Paste Only'!$D:$AM,4,FALSE)),"-")</f>
        <v>547.5</v>
      </c>
      <c r="F605" s="14">
        <f>IFERROR(VLOOKUP($B605,'[1]Paste Only'!$D:$AM,5,FALSE),"-")</f>
        <v>506.5</v>
      </c>
      <c r="G605" s="15">
        <f>IFERROR(VLOOKUP($B605,'[1]Paste Only'!$D:$AM,6,FALSE),"-")</f>
        <v>1</v>
      </c>
      <c r="H605" s="15">
        <f>IFERROR(VLOOKUP($B605,'[1]Paste Only'!$D:$AM,7,FALSE),"-")</f>
        <v>4</v>
      </c>
      <c r="I605" s="15">
        <f>IFERROR(VLOOKUP($B605,'[1]Paste Only'!$D:$AM,8,FALSE),"-")</f>
        <v>1</v>
      </c>
      <c r="J605" s="16"/>
      <c r="K605" s="16"/>
      <c r="L605" s="14">
        <f>IFERROR(VLOOKUP($B605,'[1]Paste Only'!$D:$AM,12,FALSE),"-")</f>
        <v>43.83</v>
      </c>
      <c r="M605" s="14">
        <f>IFERROR(VLOOKUP($B605,'[1]Paste Only'!$D:$AM,15,FALSE),"-")</f>
        <v>7.1858620689655162</v>
      </c>
      <c r="N605" s="17"/>
      <c r="O605" s="18"/>
      <c r="P605" s="19">
        <f t="shared" si="304"/>
        <v>-0.83605151565216707</v>
      </c>
      <c r="Q605" s="20">
        <f t="shared" si="277"/>
        <v>-7.4885844748858399E-2</v>
      </c>
      <c r="R605" s="13">
        <f t="shared" si="278"/>
        <v>6</v>
      </c>
      <c r="S605" s="13" t="str">
        <f>IFERROR(VLOOKUP($B605,'[1]Market Cap'!$G:$I,3,FALSE),"-")</f>
        <v>Small Cap</v>
      </c>
      <c r="T605" s="13"/>
      <c r="U605" s="13"/>
      <c r="V605" s="21">
        <f t="shared" si="305"/>
        <v>0</v>
      </c>
      <c r="W605" s="21">
        <f t="shared" si="305"/>
        <v>0</v>
      </c>
      <c r="X605" s="21">
        <f t="shared" si="305"/>
        <v>0</v>
      </c>
      <c r="Y605" s="22">
        <f t="shared" si="279"/>
        <v>0</v>
      </c>
      <c r="Z605" s="13">
        <f t="shared" si="280"/>
        <v>0</v>
      </c>
      <c r="AA605" s="23">
        <f t="shared" si="281"/>
        <v>0</v>
      </c>
      <c r="AB605" s="23">
        <f t="shared" si="282"/>
        <v>0</v>
      </c>
      <c r="AC605" s="23">
        <f t="shared" si="283"/>
        <v>0</v>
      </c>
      <c r="AD605" s="24">
        <f t="shared" si="284"/>
        <v>0</v>
      </c>
      <c r="AE605" s="25">
        <f>IFERROR(VLOOKUP($B605,'[1]Market Cap'!$G:$I,2,FALSE),"-")</f>
        <v>8893.8546067499992</v>
      </c>
      <c r="AF605" s="20">
        <f t="shared" si="285"/>
        <v>0</v>
      </c>
      <c r="AG605" s="17">
        <f t="shared" si="286"/>
        <v>1</v>
      </c>
      <c r="AH605" s="17">
        <f t="shared" si="287"/>
        <v>0</v>
      </c>
      <c r="AI605" s="17" t="str">
        <f t="shared" si="288"/>
        <v>-</v>
      </c>
      <c r="AJ605" s="26">
        <f>IFERROR(VLOOKUP($B605,'[1]Paste Only'!$D:$AM,26,FALSE),"-")</f>
        <v>471.5</v>
      </c>
      <c r="AK605" s="26">
        <f>IFERROR(VLOOKUP($B605,'[1]Paste Only'!$D:$AM,23,FALSE),"-")</f>
        <v>648</v>
      </c>
      <c r="AL605" s="26">
        <f>IFERROR(VLOOKUP($B605,'[1]Paste Only'!$D:$AM,22,FALSE),"-")</f>
        <v>435</v>
      </c>
      <c r="AM605" s="21">
        <f t="shared" si="306"/>
        <v>-6.9101678183613013E-2</v>
      </c>
      <c r="AN605" s="21">
        <f t="shared" si="306"/>
        <v>0.27936821322803551</v>
      </c>
      <c r="AO605" s="21">
        <f t="shared" si="306"/>
        <v>-0.14116485686080948</v>
      </c>
      <c r="AP605" s="27">
        <f t="shared" si="289"/>
        <v>0</v>
      </c>
      <c r="AQ605" s="27">
        <f t="shared" si="290"/>
        <v>0</v>
      </c>
      <c r="AR605" s="27">
        <f t="shared" si="291"/>
        <v>506.5</v>
      </c>
      <c r="AS605" s="27">
        <f t="shared" si="292"/>
        <v>506.5</v>
      </c>
      <c r="AT605" s="27">
        <f t="shared" si="293"/>
        <v>0</v>
      </c>
      <c r="AU605" s="27">
        <f t="shared" si="294"/>
        <v>0</v>
      </c>
      <c r="AV605" s="21">
        <f t="shared" si="295"/>
        <v>0.16666666666666666</v>
      </c>
      <c r="AW605" s="27">
        <f t="shared" si="296"/>
        <v>506.5</v>
      </c>
      <c r="AX605" s="27">
        <f t="shared" si="297"/>
        <v>506.5</v>
      </c>
      <c r="AY605" s="27">
        <f t="shared" si="298"/>
        <v>506.5</v>
      </c>
      <c r="AZ605" s="21">
        <f t="shared" si="299"/>
        <v>-7.4885844748858399E-2</v>
      </c>
      <c r="BA605" s="21">
        <f t="shared" si="300"/>
        <v>-7.4885844748858399E-2</v>
      </c>
      <c r="BB605" s="28">
        <f t="shared" si="301"/>
        <v>506.5</v>
      </c>
      <c r="BC605" s="28" t="s">
        <v>81</v>
      </c>
      <c r="BD605" s="28" t="s">
        <v>81</v>
      </c>
      <c r="BE605" s="28" t="s">
        <v>81</v>
      </c>
      <c r="BF605" s="28" t="str">
        <f t="shared" si="302"/>
        <v>-</v>
      </c>
      <c r="BG605" s="29">
        <f t="shared" si="303"/>
        <v>0</v>
      </c>
      <c r="BH605" s="29">
        <f t="shared" si="303"/>
        <v>0</v>
      </c>
      <c r="BI605" s="29">
        <f t="shared" si="303"/>
        <v>0</v>
      </c>
      <c r="BJ605" s="29">
        <f t="shared" si="276"/>
        <v>0</v>
      </c>
      <c r="BK605" s="29"/>
    </row>
    <row r="606" spans="1:64" x14ac:dyDescent="0.25">
      <c r="A606" s="13" t="s">
        <v>1872</v>
      </c>
      <c r="B606" s="13" t="s">
        <v>1873</v>
      </c>
      <c r="C606" s="13" t="s">
        <v>1874</v>
      </c>
      <c r="D606" s="13" t="str">
        <f>IFERROR(VLOOKUP($B606,[1]GICS!$C:$D,2,FALSE),"-")</f>
        <v>Communication Services</v>
      </c>
      <c r="E606" s="14">
        <f>IFERROR(IF(VLOOKUP($B606,'[1]Paste Only'!$D:$AM,4,FALSE)="-",VLOOKUP($B606,'[1]Market Cap'!$A:$J,10,FALSE),VLOOKUP($B606,'[1]Paste Only'!$D:$AM,4,FALSE)),"-")</f>
        <v>491.95</v>
      </c>
      <c r="F606" s="14">
        <f>IFERROR(VLOOKUP($B606,'[1]Paste Only'!$D:$AM,5,FALSE),"-")</f>
        <v>584.5999755859375</v>
      </c>
      <c r="G606" s="15">
        <f>IFERROR(VLOOKUP($B606,'[1]Paste Only'!$D:$AM,6,FALSE),"-")</f>
        <v>5</v>
      </c>
      <c r="H606" s="15">
        <f>IFERROR(VLOOKUP($B606,'[1]Paste Only'!$D:$AM,7,FALSE),"-")</f>
        <v>2</v>
      </c>
      <c r="I606" s="15">
        <f>IFERROR(VLOOKUP($B606,'[1]Paste Only'!$D:$AM,8,FALSE),"-")</f>
        <v>0</v>
      </c>
      <c r="J606" s="16"/>
      <c r="K606" s="16"/>
      <c r="L606" s="14">
        <f>IFERROR(VLOOKUP($B606,'[1]Paste Only'!$D:$AM,12,FALSE),"-")</f>
        <v>10.62</v>
      </c>
      <c r="M606" s="14">
        <f>IFERROR(VLOOKUP($B606,'[1]Paste Only'!$D:$AM,15,FALSE),"-")</f>
        <v>13.490011494252874</v>
      </c>
      <c r="N606" s="17"/>
      <c r="O606" s="18"/>
      <c r="P606" s="19">
        <f t="shared" si="304"/>
        <v>0.27024590341364174</v>
      </c>
      <c r="Q606" s="20">
        <f t="shared" si="277"/>
        <v>0.18833209794885164</v>
      </c>
      <c r="R606" s="13">
        <f t="shared" si="278"/>
        <v>7</v>
      </c>
      <c r="S606" s="13" t="str">
        <f>IFERROR(VLOOKUP($B606,'[1]Market Cap'!$G:$I,3,FALSE),"-")</f>
        <v>Small Cap</v>
      </c>
      <c r="T606" s="13"/>
      <c r="U606" s="13"/>
      <c r="V606" s="21">
        <f t="shared" si="305"/>
        <v>0</v>
      </c>
      <c r="W606" s="21">
        <f t="shared" si="305"/>
        <v>0</v>
      </c>
      <c r="X606" s="21">
        <f t="shared" si="305"/>
        <v>0</v>
      </c>
      <c r="Y606" s="22">
        <f t="shared" si="279"/>
        <v>0</v>
      </c>
      <c r="Z606" s="13">
        <f t="shared" si="280"/>
        <v>0</v>
      </c>
      <c r="AA606" s="23">
        <f t="shared" si="281"/>
        <v>0</v>
      </c>
      <c r="AB606" s="23">
        <f t="shared" si="282"/>
        <v>0</v>
      </c>
      <c r="AC606" s="23">
        <f t="shared" si="283"/>
        <v>0</v>
      </c>
      <c r="AD606" s="24">
        <f t="shared" si="284"/>
        <v>0</v>
      </c>
      <c r="AE606" s="25">
        <f>IFERROR(VLOOKUP($B606,'[1]Market Cap'!$G:$I,2,FALSE),"-")</f>
        <v>9485.2628605499995</v>
      </c>
      <c r="AF606" s="20">
        <f t="shared" si="285"/>
        <v>0</v>
      </c>
      <c r="AG606" s="17">
        <f t="shared" si="286"/>
        <v>0</v>
      </c>
      <c r="AH606" s="17">
        <f t="shared" si="287"/>
        <v>0</v>
      </c>
      <c r="AI606" s="17" t="str">
        <f t="shared" si="288"/>
        <v>-</v>
      </c>
      <c r="AJ606" s="26">
        <f>IFERROR(VLOOKUP($B606,'[1]Paste Only'!$D:$AM,26,FALSE),"-")</f>
        <v>549</v>
      </c>
      <c r="AK606" s="26">
        <f>IFERROR(VLOOKUP($B606,'[1]Paste Only'!$D:$AM,23,FALSE),"-")</f>
        <v>687</v>
      </c>
      <c r="AL606" s="26">
        <f>IFERROR(VLOOKUP($B606,'[1]Paste Only'!$D:$AM,22,FALSE),"-")</f>
        <v>527</v>
      </c>
      <c r="AM606" s="21">
        <f t="shared" si="306"/>
        <v>-6.0896300158507666E-2</v>
      </c>
      <c r="AN606" s="21">
        <f t="shared" si="306"/>
        <v>0.17516255335356146</v>
      </c>
      <c r="AO606" s="21">
        <f t="shared" si="306"/>
        <v>-9.8528871008257801E-2</v>
      </c>
      <c r="AP606" s="27">
        <f t="shared" si="289"/>
        <v>0</v>
      </c>
      <c r="AQ606" s="27">
        <f t="shared" si="290"/>
        <v>0</v>
      </c>
      <c r="AR606" s="27">
        <f t="shared" si="291"/>
        <v>584.5999755859375</v>
      </c>
      <c r="AS606" s="27">
        <f t="shared" si="292"/>
        <v>584.5999755859375</v>
      </c>
      <c r="AT606" s="27">
        <f t="shared" si="293"/>
        <v>0</v>
      </c>
      <c r="AU606" s="27">
        <f t="shared" si="294"/>
        <v>0</v>
      </c>
      <c r="AV606" s="21">
        <f t="shared" si="295"/>
        <v>0.7142857142857143</v>
      </c>
      <c r="AW606" s="27">
        <f t="shared" si="296"/>
        <v>584.5999755859375</v>
      </c>
      <c r="AX606" s="27">
        <f t="shared" si="297"/>
        <v>584.5999755859375</v>
      </c>
      <c r="AY606" s="27">
        <f t="shared" si="298"/>
        <v>584.5999755859375</v>
      </c>
      <c r="AZ606" s="21">
        <f t="shared" si="299"/>
        <v>0.18833209794885164</v>
      </c>
      <c r="BA606" s="21">
        <f t="shared" si="300"/>
        <v>0.18833209794885164</v>
      </c>
      <c r="BB606" s="28">
        <f t="shared" si="301"/>
        <v>584.5999755859375</v>
      </c>
      <c r="BC606" s="28" t="s">
        <v>81</v>
      </c>
      <c r="BD606" s="28" t="s">
        <v>81</v>
      </c>
      <c r="BE606" s="28" t="s">
        <v>81</v>
      </c>
      <c r="BF606" s="28" t="str">
        <f t="shared" si="302"/>
        <v>-</v>
      </c>
      <c r="BG606" s="29">
        <f t="shared" si="303"/>
        <v>0</v>
      </c>
      <c r="BH606" s="29">
        <f t="shared" si="303"/>
        <v>0</v>
      </c>
      <c r="BI606" s="29">
        <f t="shared" si="303"/>
        <v>0</v>
      </c>
      <c r="BJ606" s="29">
        <f t="shared" si="276"/>
        <v>0</v>
      </c>
      <c r="BK606" s="29"/>
    </row>
    <row r="607" spans="1:64" x14ac:dyDescent="0.25">
      <c r="A607" s="13" t="s">
        <v>1875</v>
      </c>
      <c r="B607" s="13" t="s">
        <v>1876</v>
      </c>
      <c r="C607" s="13" t="s">
        <v>1877</v>
      </c>
      <c r="D607" s="13" t="str">
        <f>IFERROR(VLOOKUP($B607,[1]GICS!$C:$D,2,FALSE),"-")</f>
        <v>Health Care</v>
      </c>
      <c r="E607" s="14">
        <f>IFERROR(IF(VLOOKUP($B607,'[1]Paste Only'!$D:$AM,4,FALSE)="-",VLOOKUP($B607,'[1]Market Cap'!$A:$J,10,FALSE),VLOOKUP($B607,'[1]Paste Only'!$D:$AM,4,FALSE)),"-")</f>
        <v>716.85</v>
      </c>
      <c r="F607" s="14">
        <f>IFERROR(VLOOKUP($B607,'[1]Paste Only'!$D:$AM,5,FALSE),"-")</f>
        <v>1034.4000244140625</v>
      </c>
      <c r="G607" s="15">
        <f>IFERROR(VLOOKUP($B607,'[1]Paste Only'!$D:$AM,6,FALSE),"-")</f>
        <v>5</v>
      </c>
      <c r="H607" s="15">
        <f>IFERROR(VLOOKUP($B607,'[1]Paste Only'!$D:$AM,7,FALSE),"-")</f>
        <v>2</v>
      </c>
      <c r="I607" s="15">
        <f>IFERROR(VLOOKUP($B607,'[1]Paste Only'!$D:$AM,8,FALSE),"-")</f>
        <v>0</v>
      </c>
      <c r="J607" s="16"/>
      <c r="K607" s="16"/>
      <c r="L607" s="14">
        <f>IFERROR(VLOOKUP($B607,'[1]Paste Only'!$D:$AM,12,FALSE),"-")</f>
        <v>17.59</v>
      </c>
      <c r="M607" s="14">
        <f>IFERROR(VLOOKUP($B607,'[1]Paste Only'!$D:$AM,15,FALSE),"-")</f>
        <v>26.070229885057472</v>
      </c>
      <c r="N607" s="17"/>
      <c r="O607" s="18"/>
      <c r="P607" s="19">
        <f t="shared" si="304"/>
        <v>0.48210516685943561</v>
      </c>
      <c r="Q607" s="20">
        <f t="shared" si="277"/>
        <v>0.44297973692412973</v>
      </c>
      <c r="R607" s="13">
        <f t="shared" si="278"/>
        <v>7</v>
      </c>
      <c r="S607" s="13" t="str">
        <f>IFERROR(VLOOKUP($B607,'[1]Market Cap'!$G:$I,3,FALSE),"-")</f>
        <v>Small Cap</v>
      </c>
      <c r="T607" s="13"/>
      <c r="U607" s="13"/>
      <c r="V607" s="21">
        <f t="shared" si="305"/>
        <v>0</v>
      </c>
      <c r="W607" s="21">
        <f t="shared" si="305"/>
        <v>0</v>
      </c>
      <c r="X607" s="21">
        <f t="shared" si="305"/>
        <v>0</v>
      </c>
      <c r="Y607" s="22">
        <f t="shared" si="279"/>
        <v>0</v>
      </c>
      <c r="Z607" s="13">
        <f t="shared" si="280"/>
        <v>0</v>
      </c>
      <c r="AA607" s="23">
        <f t="shared" si="281"/>
        <v>0</v>
      </c>
      <c r="AB607" s="23">
        <f t="shared" si="282"/>
        <v>0</v>
      </c>
      <c r="AC607" s="23">
        <f t="shared" si="283"/>
        <v>0</v>
      </c>
      <c r="AD607" s="24">
        <f t="shared" si="284"/>
        <v>0</v>
      </c>
      <c r="AE607" s="25">
        <f>IFERROR(VLOOKUP($B607,'[1]Market Cap'!$G:$I,2,FALSE),"-")</f>
        <v>12434.868991125</v>
      </c>
      <c r="AF607" s="20">
        <f t="shared" si="285"/>
        <v>0</v>
      </c>
      <c r="AG607" s="17">
        <f t="shared" si="286"/>
        <v>0</v>
      </c>
      <c r="AH607" s="17">
        <f t="shared" si="287"/>
        <v>0</v>
      </c>
      <c r="AI607" s="17" t="str">
        <f t="shared" si="288"/>
        <v>-</v>
      </c>
      <c r="AJ607" s="26">
        <f>IFERROR(VLOOKUP($B607,'[1]Paste Only'!$D:$AM,26,FALSE),"-")</f>
        <v>1050</v>
      </c>
      <c r="AK607" s="26">
        <f>IFERROR(VLOOKUP($B607,'[1]Paste Only'!$D:$AM,23,FALSE),"-")</f>
        <v>1122</v>
      </c>
      <c r="AL607" s="26">
        <f>IFERROR(VLOOKUP($B607,'[1]Paste Only'!$D:$AM,22,FALSE),"-")</f>
        <v>900</v>
      </c>
      <c r="AM607" s="21">
        <f t="shared" si="306"/>
        <v>1.5081182538422722E-2</v>
      </c>
      <c r="AN607" s="21">
        <f t="shared" si="306"/>
        <v>8.4686749341057466E-2</v>
      </c>
      <c r="AO607" s="21">
        <f t="shared" si="306"/>
        <v>-0.12993041496706614</v>
      </c>
      <c r="AP607" s="27">
        <f t="shared" si="289"/>
        <v>0</v>
      </c>
      <c r="AQ607" s="27">
        <f t="shared" si="290"/>
        <v>0</v>
      </c>
      <c r="AR607" s="27">
        <f t="shared" si="291"/>
        <v>1034.4000244140625</v>
      </c>
      <c r="AS607" s="27">
        <f t="shared" si="292"/>
        <v>1034.4000244140625</v>
      </c>
      <c r="AT607" s="27">
        <f t="shared" si="293"/>
        <v>0</v>
      </c>
      <c r="AU607" s="27">
        <f t="shared" si="294"/>
        <v>0</v>
      </c>
      <c r="AV607" s="21">
        <f t="shared" si="295"/>
        <v>0.7142857142857143</v>
      </c>
      <c r="AW607" s="27">
        <f t="shared" si="296"/>
        <v>1034.4000244140625</v>
      </c>
      <c r="AX607" s="27">
        <f t="shared" si="297"/>
        <v>1034.4000244140625</v>
      </c>
      <c r="AY607" s="27">
        <f t="shared" si="298"/>
        <v>1050</v>
      </c>
      <c r="AZ607" s="21">
        <f t="shared" si="299"/>
        <v>0.46474157773592806</v>
      </c>
      <c r="BA607" s="21">
        <f t="shared" si="300"/>
        <v>0.46474157773592806</v>
      </c>
      <c r="BB607" s="28">
        <f t="shared" si="301"/>
        <v>1034.4000244140625</v>
      </c>
      <c r="BC607" s="28" t="s">
        <v>81</v>
      </c>
      <c r="BD607" s="28" t="s">
        <v>81</v>
      </c>
      <c r="BE607" s="28" t="s">
        <v>81</v>
      </c>
      <c r="BF607" s="28" t="str">
        <f t="shared" si="302"/>
        <v>-</v>
      </c>
      <c r="BG607" s="29">
        <f t="shared" si="303"/>
        <v>0</v>
      </c>
      <c r="BH607" s="29">
        <f t="shared" si="303"/>
        <v>0</v>
      </c>
      <c r="BI607" s="29">
        <f t="shared" si="303"/>
        <v>0</v>
      </c>
      <c r="BJ607" s="29">
        <f t="shared" si="276"/>
        <v>0</v>
      </c>
      <c r="BK607" s="29"/>
    </row>
    <row r="608" spans="1:64" x14ac:dyDescent="0.25">
      <c r="A608" s="13" t="s">
        <v>1878</v>
      </c>
      <c r="B608" s="13" t="s">
        <v>1879</v>
      </c>
      <c r="C608" s="13" t="s">
        <v>1880</v>
      </c>
      <c r="D608" s="13" t="str">
        <f>IFERROR(VLOOKUP($B608,[1]GICS!$C:$D,2,FALSE),"-")</f>
        <v>Materials</v>
      </c>
      <c r="E608" s="14">
        <f>IFERROR(IF(VLOOKUP($B608,'[1]Paste Only'!$D:$AM,4,FALSE)="-",VLOOKUP($B608,'[1]Market Cap'!$A:$J,10,FALSE),VLOOKUP($B608,'[1]Paste Only'!$D:$AM,4,FALSE)),"-")</f>
        <v>1510</v>
      </c>
      <c r="F608" s="14">
        <f>IFERROR(VLOOKUP($B608,'[1]Paste Only'!$D:$AM,5,FALSE),"-")</f>
        <v>1691.5</v>
      </c>
      <c r="G608" s="15">
        <f>IFERROR(VLOOKUP($B608,'[1]Paste Only'!$D:$AM,6,FALSE),"-")</f>
        <v>2</v>
      </c>
      <c r="H608" s="15">
        <f>IFERROR(VLOOKUP($B608,'[1]Paste Only'!$D:$AM,7,FALSE),"-")</f>
        <v>0</v>
      </c>
      <c r="I608" s="15">
        <f>IFERROR(VLOOKUP($B608,'[1]Paste Only'!$D:$AM,8,FALSE),"-")</f>
        <v>0</v>
      </c>
      <c r="J608" s="16"/>
      <c r="K608" s="16"/>
      <c r="L608" s="14">
        <f>IFERROR(VLOOKUP($B608,'[1]Paste Only'!$D:$AM,12,FALSE),"-")</f>
        <v>48.62</v>
      </c>
      <c r="M608" s="14">
        <f>IFERROR(VLOOKUP($B608,'[1]Paste Only'!$D:$AM,15,FALSE),"-")</f>
        <v>69.599999999999994</v>
      </c>
      <c r="N608" s="17"/>
      <c r="O608" s="18"/>
      <c r="P608" s="19">
        <f t="shared" si="304"/>
        <v>0.43150966680378433</v>
      </c>
      <c r="Q608" s="20">
        <f t="shared" si="277"/>
        <v>0.12019867549668883</v>
      </c>
      <c r="R608" s="13">
        <f t="shared" si="278"/>
        <v>2</v>
      </c>
      <c r="S608" s="13" t="str">
        <f>IFERROR(VLOOKUP($B608,'[1]Market Cap'!$G:$I,3,FALSE),"-")</f>
        <v>Small Cap</v>
      </c>
      <c r="T608" s="13"/>
      <c r="U608" s="13"/>
      <c r="V608" s="21">
        <f t="shared" si="305"/>
        <v>0</v>
      </c>
      <c r="W608" s="21">
        <f t="shared" si="305"/>
        <v>0</v>
      </c>
      <c r="X608" s="21">
        <f t="shared" si="305"/>
        <v>0</v>
      </c>
      <c r="Y608" s="22">
        <f t="shared" si="279"/>
        <v>0</v>
      </c>
      <c r="Z608" s="13">
        <f t="shared" si="280"/>
        <v>0</v>
      </c>
      <c r="AA608" s="23">
        <f t="shared" si="281"/>
        <v>0</v>
      </c>
      <c r="AB608" s="23">
        <f t="shared" si="282"/>
        <v>0</v>
      </c>
      <c r="AC608" s="23">
        <f t="shared" si="283"/>
        <v>0</v>
      </c>
      <c r="AD608" s="24">
        <f t="shared" si="284"/>
        <v>0</v>
      </c>
      <c r="AE608" s="25">
        <f>IFERROR(VLOOKUP($B608,'[1]Market Cap'!$G:$I,2,FALSE),"-")</f>
        <v>4892.5510000000004</v>
      </c>
      <c r="AF608" s="20">
        <f t="shared" si="285"/>
        <v>0</v>
      </c>
      <c r="AG608" s="17">
        <f t="shared" si="286"/>
        <v>0</v>
      </c>
      <c r="AH608" s="17">
        <f t="shared" si="287"/>
        <v>0</v>
      </c>
      <c r="AI608" s="17" t="str">
        <f t="shared" si="288"/>
        <v>-</v>
      </c>
      <c r="AJ608" s="26">
        <f>IFERROR(VLOOKUP($B608,'[1]Paste Only'!$D:$AM,26,FALSE),"-")</f>
        <v>1691.5</v>
      </c>
      <c r="AK608" s="26">
        <f>IFERROR(VLOOKUP($B608,'[1]Paste Only'!$D:$AM,23,FALSE),"-")</f>
        <v>1771</v>
      </c>
      <c r="AL608" s="26">
        <f>IFERROR(VLOOKUP($B608,'[1]Paste Only'!$D:$AM,22,FALSE),"-")</f>
        <v>1612</v>
      </c>
      <c r="AM608" s="21">
        <f t="shared" si="306"/>
        <v>0</v>
      </c>
      <c r="AN608" s="21">
        <f t="shared" si="306"/>
        <v>4.6999704404374842E-2</v>
      </c>
      <c r="AO608" s="21">
        <f t="shared" si="306"/>
        <v>-4.6999704404374842E-2</v>
      </c>
      <c r="AP608" s="27">
        <f t="shared" si="289"/>
        <v>0</v>
      </c>
      <c r="AQ608" s="27">
        <f t="shared" si="290"/>
        <v>0</v>
      </c>
      <c r="AR608" s="27">
        <f t="shared" si="291"/>
        <v>1691.5</v>
      </c>
      <c r="AS608" s="27">
        <f t="shared" si="292"/>
        <v>1691.5</v>
      </c>
      <c r="AT608" s="27">
        <f t="shared" si="293"/>
        <v>0</v>
      </c>
      <c r="AU608" s="27">
        <f t="shared" si="294"/>
        <v>0</v>
      </c>
      <c r="AV608" s="21">
        <f t="shared" si="295"/>
        <v>1</v>
      </c>
      <c r="AW608" s="27">
        <f t="shared" si="296"/>
        <v>1691.5</v>
      </c>
      <c r="AX608" s="27">
        <f t="shared" si="297"/>
        <v>1691.5</v>
      </c>
      <c r="AY608" s="27">
        <f t="shared" si="298"/>
        <v>1691.5</v>
      </c>
      <c r="AZ608" s="21">
        <f t="shared" si="299"/>
        <v>0.12019867549668883</v>
      </c>
      <c r="BA608" s="21">
        <f t="shared" si="300"/>
        <v>0.12019867549668883</v>
      </c>
      <c r="BB608" s="28">
        <f t="shared" si="301"/>
        <v>1691.5</v>
      </c>
      <c r="BC608" s="28" t="s">
        <v>81</v>
      </c>
      <c r="BD608" s="28" t="s">
        <v>81</v>
      </c>
      <c r="BE608" s="28" t="s">
        <v>81</v>
      </c>
      <c r="BF608" s="28" t="str">
        <f t="shared" si="302"/>
        <v>-</v>
      </c>
      <c r="BG608" s="29">
        <f t="shared" si="303"/>
        <v>0</v>
      </c>
      <c r="BH608" s="29">
        <f t="shared" si="303"/>
        <v>0</v>
      </c>
      <c r="BI608" s="29">
        <f t="shared" si="303"/>
        <v>0</v>
      </c>
      <c r="BJ608" s="29">
        <f t="shared" si="276"/>
        <v>0</v>
      </c>
      <c r="BK608" s="29"/>
    </row>
    <row r="609" spans="1:63" x14ac:dyDescent="0.25">
      <c r="A609" s="13" t="s">
        <v>1881</v>
      </c>
      <c r="B609" s="13" t="s">
        <v>1882</v>
      </c>
      <c r="C609" s="13" t="s">
        <v>1883</v>
      </c>
      <c r="D609" s="13" t="str">
        <f>IFERROR(VLOOKUP($B609,[1]GICS!$C:$D,2,FALSE),"-")</f>
        <v>Consumer Staples</v>
      </c>
      <c r="E609" s="14">
        <f>IFERROR(IF(VLOOKUP($B609,'[1]Paste Only'!$D:$AM,4,FALSE)="-",VLOOKUP($B609,'[1]Market Cap'!$A:$J,10,FALSE),VLOOKUP($B609,'[1]Paste Only'!$D:$AM,4,FALSE)),"-")</f>
        <v>714.7</v>
      </c>
      <c r="F609" s="14">
        <f>IFERROR(VLOOKUP($B609,'[1]Paste Only'!$D:$AM,5,FALSE),"-")</f>
        <v>681</v>
      </c>
      <c r="G609" s="15">
        <f>IFERROR(VLOOKUP($B609,'[1]Paste Only'!$D:$AM,6,FALSE),"-")</f>
        <v>1</v>
      </c>
      <c r="H609" s="15">
        <f>IFERROR(VLOOKUP($B609,'[1]Paste Only'!$D:$AM,7,FALSE),"-")</f>
        <v>0</v>
      </c>
      <c r="I609" s="15">
        <f>IFERROR(VLOOKUP($B609,'[1]Paste Only'!$D:$AM,8,FALSE),"-")</f>
        <v>1</v>
      </c>
      <c r="J609" s="16"/>
      <c r="K609" s="16"/>
      <c r="L609" s="14">
        <f>IFERROR(VLOOKUP($B609,'[1]Paste Only'!$D:$AM,12,FALSE),"-")</f>
        <v>38.81</v>
      </c>
      <c r="M609" s="14">
        <f>IFERROR(VLOOKUP($B609,'[1]Paste Only'!$D:$AM,15,FALSE),"-")</f>
        <v>38.101609195402304</v>
      </c>
      <c r="N609" s="17"/>
      <c r="O609" s="18"/>
      <c r="P609" s="19">
        <f t="shared" si="304"/>
        <v>-1.8252790636374638E-2</v>
      </c>
      <c r="Q609" s="20">
        <f t="shared" si="277"/>
        <v>-4.7152651462151973E-2</v>
      </c>
      <c r="R609" s="13">
        <f t="shared" si="278"/>
        <v>2</v>
      </c>
      <c r="S609" s="13" t="str">
        <f>IFERROR(VLOOKUP($B609,'[1]Market Cap'!$G:$I,3,FALSE),"-")</f>
        <v>Small Cap</v>
      </c>
      <c r="T609" s="13"/>
      <c r="U609" s="13"/>
      <c r="V609" s="21">
        <f t="shared" si="305"/>
        <v>0</v>
      </c>
      <c r="W609" s="21">
        <f t="shared" si="305"/>
        <v>0</v>
      </c>
      <c r="X609" s="21">
        <f t="shared" si="305"/>
        <v>0</v>
      </c>
      <c r="Y609" s="22">
        <f t="shared" si="279"/>
        <v>0</v>
      </c>
      <c r="Z609" s="13">
        <f t="shared" si="280"/>
        <v>0</v>
      </c>
      <c r="AA609" s="23">
        <f t="shared" si="281"/>
        <v>0</v>
      </c>
      <c r="AB609" s="23">
        <f t="shared" si="282"/>
        <v>0</v>
      </c>
      <c r="AC609" s="23">
        <f t="shared" si="283"/>
        <v>0</v>
      </c>
      <c r="AD609" s="24">
        <f t="shared" si="284"/>
        <v>0</v>
      </c>
      <c r="AE609" s="25">
        <f>IFERROR(VLOOKUP($B609,'[1]Market Cap'!$G:$I,2,FALSE),"-")</f>
        <v>9737.4751761000007</v>
      </c>
      <c r="AF609" s="20">
        <f t="shared" si="285"/>
        <v>0</v>
      </c>
      <c r="AG609" s="17">
        <f t="shared" si="286"/>
        <v>1</v>
      </c>
      <c r="AH609" s="17">
        <f t="shared" si="287"/>
        <v>0</v>
      </c>
      <c r="AI609" s="17" t="str">
        <f t="shared" si="288"/>
        <v>-</v>
      </c>
      <c r="AJ609" s="26">
        <f>IFERROR(VLOOKUP($B609,'[1]Paste Only'!$D:$AM,26,FALSE),"-")</f>
        <v>681</v>
      </c>
      <c r="AK609" s="26">
        <f>IFERROR(VLOOKUP($B609,'[1]Paste Only'!$D:$AM,23,FALSE),"-")</f>
        <v>681</v>
      </c>
      <c r="AL609" s="26">
        <f>IFERROR(VLOOKUP($B609,'[1]Paste Only'!$D:$AM,22,FALSE),"-")</f>
        <v>681</v>
      </c>
      <c r="AM609" s="21">
        <f t="shared" si="306"/>
        <v>0</v>
      </c>
      <c r="AN609" s="21">
        <f t="shared" si="306"/>
        <v>0</v>
      </c>
      <c r="AO609" s="21">
        <f t="shared" si="306"/>
        <v>0</v>
      </c>
      <c r="AP609" s="27">
        <f t="shared" si="289"/>
        <v>0</v>
      </c>
      <c r="AQ609" s="27">
        <f t="shared" si="290"/>
        <v>0</v>
      </c>
      <c r="AR609" s="27">
        <f t="shared" si="291"/>
        <v>681</v>
      </c>
      <c r="AS609" s="27">
        <f t="shared" si="292"/>
        <v>681</v>
      </c>
      <c r="AT609" s="27">
        <f t="shared" si="293"/>
        <v>0</v>
      </c>
      <c r="AU609" s="27">
        <f t="shared" si="294"/>
        <v>0</v>
      </c>
      <c r="AV609" s="21">
        <f t="shared" si="295"/>
        <v>0.5</v>
      </c>
      <c r="AW609" s="27">
        <f t="shared" si="296"/>
        <v>681</v>
      </c>
      <c r="AX609" s="27">
        <f t="shared" si="297"/>
        <v>681</v>
      </c>
      <c r="AY609" s="27">
        <f t="shared" si="298"/>
        <v>681</v>
      </c>
      <c r="AZ609" s="21">
        <f t="shared" si="299"/>
        <v>-4.7152651462151973E-2</v>
      </c>
      <c r="BA609" s="21">
        <f t="shared" si="300"/>
        <v>-4.7152651462151973E-2</v>
      </c>
      <c r="BB609" s="28">
        <f t="shared" si="301"/>
        <v>681</v>
      </c>
      <c r="BC609" s="28" t="s">
        <v>81</v>
      </c>
      <c r="BD609" s="28" t="s">
        <v>81</v>
      </c>
      <c r="BE609" s="28" t="s">
        <v>81</v>
      </c>
      <c r="BF609" s="28" t="str">
        <f t="shared" si="302"/>
        <v>-</v>
      </c>
      <c r="BG609" s="29">
        <f t="shared" si="303"/>
        <v>0</v>
      </c>
      <c r="BH609" s="29">
        <f t="shared" si="303"/>
        <v>0</v>
      </c>
      <c r="BI609" s="29">
        <f t="shared" si="303"/>
        <v>0</v>
      </c>
      <c r="BJ609" s="29">
        <f t="shared" si="276"/>
        <v>0</v>
      </c>
      <c r="BK609" s="29"/>
    </row>
    <row r="610" spans="1:63" x14ac:dyDescent="0.25">
      <c r="A610" s="13" t="s">
        <v>1884</v>
      </c>
      <c r="B610" s="13" t="s">
        <v>1885</v>
      </c>
      <c r="C610" s="13" t="s">
        <v>1886</v>
      </c>
      <c r="D610" s="13" t="str">
        <f>IFERROR(VLOOKUP($B610,[1]GICS!$C:$D,2,FALSE),"-")</f>
        <v>Industrials</v>
      </c>
      <c r="E610" s="14">
        <f>IFERROR(IF(VLOOKUP($B610,'[1]Paste Only'!$D:$AM,4,FALSE)="-",VLOOKUP($B610,'[1]Market Cap'!$A:$J,10,FALSE),VLOOKUP($B610,'[1]Paste Only'!$D:$AM,4,FALSE)),"-")</f>
        <v>991</v>
      </c>
      <c r="F610" s="14" t="str">
        <f>IFERROR(VLOOKUP($B610,'[1]Paste Only'!$D:$AM,5,FALSE),"-")</f>
        <v>-</v>
      </c>
      <c r="G610" s="15">
        <f>IFERROR(VLOOKUP($B610,'[1]Paste Only'!$D:$AM,6,FALSE),"-")</f>
        <v>0</v>
      </c>
      <c r="H610" s="15">
        <f>IFERROR(VLOOKUP($B610,'[1]Paste Only'!$D:$AM,7,FALSE),"-")</f>
        <v>0</v>
      </c>
      <c r="I610" s="15">
        <f>IFERROR(VLOOKUP($B610,'[1]Paste Only'!$D:$AM,8,FALSE),"-")</f>
        <v>0</v>
      </c>
      <c r="J610" s="16"/>
      <c r="K610" s="16"/>
      <c r="L610" s="14">
        <f>IFERROR(VLOOKUP($B610,'[1]Paste Only'!$D:$AM,12,FALSE),"-")</f>
        <v>46.37</v>
      </c>
      <c r="M610" s="14" t="str">
        <f>IFERROR(VLOOKUP($B610,'[1]Paste Only'!$D:$AM,15,FALSE),"-")</f>
        <v>-</v>
      </c>
      <c r="N610" s="17"/>
      <c r="O610" s="18"/>
      <c r="P610" s="19">
        <f t="shared" si="304"/>
        <v>0</v>
      </c>
      <c r="Q610" s="20">
        <f t="shared" si="277"/>
        <v>0</v>
      </c>
      <c r="R610" s="13">
        <f t="shared" si="278"/>
        <v>0</v>
      </c>
      <c r="S610" s="13" t="str">
        <f>IFERROR(VLOOKUP($B610,'[1]Market Cap'!$G:$I,3,FALSE),"-")</f>
        <v>Small Cap</v>
      </c>
      <c r="T610" s="13"/>
      <c r="U610" s="13"/>
      <c r="V610" s="21">
        <f t="shared" si="305"/>
        <v>0</v>
      </c>
      <c r="W610" s="21">
        <f t="shared" si="305"/>
        <v>0</v>
      </c>
      <c r="X610" s="21">
        <f t="shared" si="305"/>
        <v>0</v>
      </c>
      <c r="Y610" s="22">
        <f t="shared" si="279"/>
        <v>0</v>
      </c>
      <c r="Z610" s="13">
        <f t="shared" si="280"/>
        <v>0</v>
      </c>
      <c r="AA610" s="23">
        <f t="shared" si="281"/>
        <v>0</v>
      </c>
      <c r="AB610" s="23">
        <f t="shared" si="282"/>
        <v>0</v>
      </c>
      <c r="AC610" s="23">
        <f t="shared" si="283"/>
        <v>0</v>
      </c>
      <c r="AD610" s="24">
        <f t="shared" si="284"/>
        <v>0</v>
      </c>
      <c r="AE610" s="25">
        <f>IFERROR(VLOOKUP($B610,'[1]Market Cap'!$G:$I,2,FALSE),"-")</f>
        <v>7286.7744409999996</v>
      </c>
      <c r="AF610" s="20">
        <f t="shared" si="285"/>
        <v>0</v>
      </c>
      <c r="AG610" s="17">
        <f t="shared" si="286"/>
        <v>0</v>
      </c>
      <c r="AH610" s="17">
        <f t="shared" si="287"/>
        <v>0</v>
      </c>
      <c r="AI610" s="17" t="str">
        <f t="shared" si="288"/>
        <v>-</v>
      </c>
      <c r="AJ610" s="26" t="str">
        <f>IFERROR(VLOOKUP($B610,'[1]Paste Only'!$D:$AM,26,FALSE),"-")</f>
        <v>-</v>
      </c>
      <c r="AK610" s="26" t="str">
        <f>IFERROR(VLOOKUP($B610,'[1]Paste Only'!$D:$AM,23,FALSE),"-")</f>
        <v>-</v>
      </c>
      <c r="AL610" s="26" t="str">
        <f>IFERROR(VLOOKUP($B610,'[1]Paste Only'!$D:$AM,22,FALSE),"-")</f>
        <v>-</v>
      </c>
      <c r="AM610" s="21" t="str">
        <f t="shared" si="306"/>
        <v>-</v>
      </c>
      <c r="AN610" s="21" t="str">
        <f t="shared" si="306"/>
        <v>-</v>
      </c>
      <c r="AO610" s="21" t="str">
        <f t="shared" si="306"/>
        <v>-</v>
      </c>
      <c r="AP610" s="27">
        <f t="shared" si="289"/>
        <v>0</v>
      </c>
      <c r="AQ610" s="27" t="str">
        <f t="shared" si="290"/>
        <v>-</v>
      </c>
      <c r="AR610" s="27" t="str">
        <f t="shared" si="291"/>
        <v>-</v>
      </c>
      <c r="AS610" s="27">
        <f t="shared" si="292"/>
        <v>0</v>
      </c>
      <c r="AT610" s="27">
        <f t="shared" si="293"/>
        <v>0</v>
      </c>
      <c r="AU610" s="27">
        <f t="shared" si="294"/>
        <v>0</v>
      </c>
      <c r="AV610" s="21" t="str">
        <f t="shared" si="295"/>
        <v>0</v>
      </c>
      <c r="AW610" s="27">
        <f t="shared" si="296"/>
        <v>0</v>
      </c>
      <c r="AX610" s="27" t="str">
        <f t="shared" si="297"/>
        <v>-</v>
      </c>
      <c r="AY610" s="27" t="str">
        <f t="shared" si="298"/>
        <v>-</v>
      </c>
      <c r="AZ610" s="21" t="str">
        <f t="shared" si="299"/>
        <v>-</v>
      </c>
      <c r="BA610" s="21" t="str">
        <f t="shared" si="300"/>
        <v>-</v>
      </c>
      <c r="BB610" s="28" t="str">
        <f t="shared" si="301"/>
        <v>-</v>
      </c>
      <c r="BC610" s="28" t="s">
        <v>81</v>
      </c>
      <c r="BD610" s="28" t="s">
        <v>81</v>
      </c>
      <c r="BE610" s="28" t="s">
        <v>81</v>
      </c>
      <c r="BF610" s="28" t="str">
        <f t="shared" si="302"/>
        <v>-</v>
      </c>
      <c r="BG610" s="29">
        <f t="shared" si="303"/>
        <v>0</v>
      </c>
      <c r="BH610" s="29">
        <f t="shared" si="303"/>
        <v>0</v>
      </c>
      <c r="BI610" s="29">
        <f t="shared" si="303"/>
        <v>0</v>
      </c>
      <c r="BJ610" s="29">
        <f t="shared" si="276"/>
        <v>0</v>
      </c>
      <c r="BK610" s="29"/>
    </row>
    <row r="611" spans="1:63" x14ac:dyDescent="0.25">
      <c r="A611" s="13" t="s">
        <v>1887</v>
      </c>
      <c r="B611" s="13" t="s">
        <v>1888</v>
      </c>
      <c r="C611" s="13" t="s">
        <v>1889</v>
      </c>
      <c r="D611" s="13" t="str">
        <f>IFERROR(VLOOKUP($B611,[1]GICS!$C:$D,2,FALSE),"-")</f>
        <v>Industrials</v>
      </c>
      <c r="E611" s="14">
        <f>IFERROR(IF(VLOOKUP($B611,'[1]Paste Only'!$D:$AM,4,FALSE)="-",VLOOKUP($B611,'[1]Market Cap'!$A:$J,10,FALSE),VLOOKUP($B611,'[1]Paste Only'!$D:$AM,4,FALSE)),"-")</f>
        <v>146.75</v>
      </c>
      <c r="F611" s="14">
        <f>IFERROR(VLOOKUP($B611,'[1]Paste Only'!$D:$AM,5,FALSE),"-")</f>
        <v>211.5</v>
      </c>
      <c r="G611" s="15">
        <f>IFERROR(VLOOKUP($B611,'[1]Paste Only'!$D:$AM,6,FALSE),"-")</f>
        <v>4</v>
      </c>
      <c r="H611" s="15">
        <f>IFERROR(VLOOKUP($B611,'[1]Paste Only'!$D:$AM,7,FALSE),"-")</f>
        <v>0</v>
      </c>
      <c r="I611" s="15">
        <f>IFERROR(VLOOKUP($B611,'[1]Paste Only'!$D:$AM,8,FALSE),"-")</f>
        <v>0</v>
      </c>
      <c r="J611" s="16"/>
      <c r="K611" s="16"/>
      <c r="L611" s="14">
        <f>IFERROR(VLOOKUP($B611,'[1]Paste Only'!$D:$AM,12,FALSE),"-")</f>
        <v>6.24</v>
      </c>
      <c r="M611" s="14">
        <f>IFERROR(VLOOKUP($B611,'[1]Paste Only'!$D:$AM,15,FALSE),"-")</f>
        <v>8.3825402298850573</v>
      </c>
      <c r="N611" s="17"/>
      <c r="O611" s="18"/>
      <c r="P611" s="19">
        <f t="shared" si="304"/>
        <v>0.34335580607132332</v>
      </c>
      <c r="Q611" s="20">
        <f t="shared" si="277"/>
        <v>0.44122657580919933</v>
      </c>
      <c r="R611" s="13">
        <f t="shared" si="278"/>
        <v>4</v>
      </c>
      <c r="S611" s="13" t="str">
        <f>IFERROR(VLOOKUP($B611,'[1]Market Cap'!$G:$I,3,FALSE),"-")</f>
        <v>Small Cap</v>
      </c>
      <c r="T611" s="13"/>
      <c r="U611" s="13"/>
      <c r="V611" s="21">
        <f t="shared" si="305"/>
        <v>0</v>
      </c>
      <c r="W611" s="21">
        <f t="shared" si="305"/>
        <v>0</v>
      </c>
      <c r="X611" s="21">
        <f t="shared" si="305"/>
        <v>0</v>
      </c>
      <c r="Y611" s="22">
        <f t="shared" si="279"/>
        <v>0</v>
      </c>
      <c r="Z611" s="13">
        <f t="shared" si="280"/>
        <v>0</v>
      </c>
      <c r="AA611" s="23">
        <f t="shared" si="281"/>
        <v>0</v>
      </c>
      <c r="AB611" s="23">
        <f t="shared" si="282"/>
        <v>0</v>
      </c>
      <c r="AC611" s="23">
        <f t="shared" si="283"/>
        <v>0</v>
      </c>
      <c r="AD611" s="24">
        <f t="shared" si="284"/>
        <v>0</v>
      </c>
      <c r="AE611" s="25">
        <f>IFERROR(VLOOKUP($B611,'[1]Market Cap'!$G:$I,2,FALSE),"-")</f>
        <v>5862.1826568500001</v>
      </c>
      <c r="AF611" s="20">
        <f t="shared" si="285"/>
        <v>0</v>
      </c>
      <c r="AG611" s="17">
        <f t="shared" si="286"/>
        <v>0</v>
      </c>
      <c r="AH611" s="17">
        <f t="shared" si="287"/>
        <v>0</v>
      </c>
      <c r="AI611" s="17" t="str">
        <f t="shared" si="288"/>
        <v>-</v>
      </c>
      <c r="AJ611" s="26">
        <f>IFERROR(VLOOKUP($B611,'[1]Paste Only'!$D:$AM,26,FALSE),"-")</f>
        <v>216</v>
      </c>
      <c r="AK611" s="26">
        <f>IFERROR(VLOOKUP($B611,'[1]Paste Only'!$D:$AM,23,FALSE),"-")</f>
        <v>236</v>
      </c>
      <c r="AL611" s="26">
        <f>IFERROR(VLOOKUP($B611,'[1]Paste Only'!$D:$AM,22,FALSE),"-")</f>
        <v>178</v>
      </c>
      <c r="AM611" s="21">
        <f t="shared" si="306"/>
        <v>2.1276595744680771E-2</v>
      </c>
      <c r="AN611" s="21">
        <f t="shared" si="306"/>
        <v>0.11583924349881802</v>
      </c>
      <c r="AO611" s="21">
        <f t="shared" si="306"/>
        <v>-0.15839243498817968</v>
      </c>
      <c r="AP611" s="27">
        <f t="shared" si="289"/>
        <v>0</v>
      </c>
      <c r="AQ611" s="27">
        <f t="shared" si="290"/>
        <v>0</v>
      </c>
      <c r="AR611" s="27">
        <f t="shared" si="291"/>
        <v>211.5</v>
      </c>
      <c r="AS611" s="27">
        <f t="shared" si="292"/>
        <v>211.5</v>
      </c>
      <c r="AT611" s="27">
        <f t="shared" si="293"/>
        <v>0</v>
      </c>
      <c r="AU611" s="27">
        <f t="shared" si="294"/>
        <v>0</v>
      </c>
      <c r="AV611" s="21">
        <f t="shared" si="295"/>
        <v>1</v>
      </c>
      <c r="AW611" s="27">
        <f t="shared" si="296"/>
        <v>211.5</v>
      </c>
      <c r="AX611" s="27">
        <f t="shared" si="297"/>
        <v>211.5</v>
      </c>
      <c r="AY611" s="27">
        <f t="shared" si="298"/>
        <v>216</v>
      </c>
      <c r="AZ611" s="21">
        <f t="shared" si="299"/>
        <v>0.47189097103918232</v>
      </c>
      <c r="BA611" s="21">
        <f t="shared" si="300"/>
        <v>0.47189097103918232</v>
      </c>
      <c r="BB611" s="28">
        <f t="shared" si="301"/>
        <v>211.5</v>
      </c>
      <c r="BC611" s="28" t="s">
        <v>81</v>
      </c>
      <c r="BD611" s="28" t="s">
        <v>81</v>
      </c>
      <c r="BE611" s="28" t="s">
        <v>81</v>
      </c>
      <c r="BF611" s="28" t="str">
        <f t="shared" si="302"/>
        <v>-</v>
      </c>
      <c r="BG611" s="29">
        <f t="shared" si="303"/>
        <v>0</v>
      </c>
      <c r="BH611" s="29">
        <f t="shared" si="303"/>
        <v>0</v>
      </c>
      <c r="BI611" s="29">
        <f t="shared" si="303"/>
        <v>0</v>
      </c>
      <c r="BJ611" s="29">
        <f t="shared" si="276"/>
        <v>0</v>
      </c>
      <c r="BK611" s="29"/>
    </row>
    <row r="612" spans="1:63" x14ac:dyDescent="0.25">
      <c r="A612" s="13" t="s">
        <v>1890</v>
      </c>
      <c r="B612" s="13" t="s">
        <v>1891</v>
      </c>
      <c r="C612" s="13" t="s">
        <v>1892</v>
      </c>
      <c r="D612" s="13" t="str">
        <f>IFERROR(VLOOKUP($B612,[1]GICS!$C:$D,2,FALSE),"-")</f>
        <v>Materials</v>
      </c>
      <c r="E612" s="14">
        <f>IFERROR(IF(VLOOKUP($B612,'[1]Paste Only'!$D:$AM,4,FALSE)="-",VLOOKUP($B612,'[1]Market Cap'!$A:$J,10,FALSE),VLOOKUP($B612,'[1]Paste Only'!$D:$AM,4,FALSE)),"-")</f>
        <v>391.8</v>
      </c>
      <c r="F612" s="14">
        <f>IFERROR(VLOOKUP($B612,'[1]Paste Only'!$D:$AM,5,FALSE),"-")</f>
        <v>346.66665649414063</v>
      </c>
      <c r="G612" s="15">
        <f>IFERROR(VLOOKUP($B612,'[1]Paste Only'!$D:$AM,6,FALSE),"-")</f>
        <v>1</v>
      </c>
      <c r="H612" s="15">
        <f>IFERROR(VLOOKUP($B612,'[1]Paste Only'!$D:$AM,7,FALSE),"-")</f>
        <v>0</v>
      </c>
      <c r="I612" s="15">
        <f>IFERROR(VLOOKUP($B612,'[1]Paste Only'!$D:$AM,8,FALSE),"-")</f>
        <v>2</v>
      </c>
      <c r="J612" s="16"/>
      <c r="K612" s="16"/>
      <c r="L612" s="14">
        <f>IFERROR(VLOOKUP($B612,'[1]Paste Only'!$D:$AM,12,FALSE),"-")</f>
        <v>-4.0130119999999998</v>
      </c>
      <c r="M612" s="14">
        <f>IFERROR(VLOOKUP($B612,'[1]Paste Only'!$D:$AM,15,FALSE),"-")</f>
        <v>11.170919540229885</v>
      </c>
      <c r="N612" s="17"/>
      <c r="O612" s="18"/>
      <c r="P612" s="19">
        <f t="shared" si="304"/>
        <v>3.7836745916109611</v>
      </c>
      <c r="Q612" s="20">
        <f t="shared" si="277"/>
        <v>-0.11519485325640477</v>
      </c>
      <c r="R612" s="13">
        <f t="shared" si="278"/>
        <v>3</v>
      </c>
      <c r="S612" s="13" t="str">
        <f>IFERROR(VLOOKUP($B612,'[1]Market Cap'!$G:$I,3,FALSE),"-")</f>
        <v>Small Cap</v>
      </c>
      <c r="T612" s="13"/>
      <c r="U612" s="13"/>
      <c r="V612" s="21">
        <f t="shared" si="305"/>
        <v>0</v>
      </c>
      <c r="W612" s="21">
        <f t="shared" si="305"/>
        <v>0</v>
      </c>
      <c r="X612" s="21">
        <f t="shared" si="305"/>
        <v>0</v>
      </c>
      <c r="Y612" s="22">
        <f t="shared" si="279"/>
        <v>0</v>
      </c>
      <c r="Z612" s="13">
        <f t="shared" si="280"/>
        <v>0</v>
      </c>
      <c r="AA612" s="23">
        <f t="shared" si="281"/>
        <v>0</v>
      </c>
      <c r="AB612" s="23">
        <f t="shared" si="282"/>
        <v>0</v>
      </c>
      <c r="AC612" s="23">
        <f t="shared" si="283"/>
        <v>0</v>
      </c>
      <c r="AD612" s="24">
        <f t="shared" si="284"/>
        <v>0</v>
      </c>
      <c r="AE612" s="25">
        <f>IFERROR(VLOOKUP($B612,'[1]Market Cap'!$G:$I,2,FALSE),"-")</f>
        <v>12141.77233518</v>
      </c>
      <c r="AF612" s="20">
        <f t="shared" si="285"/>
        <v>0</v>
      </c>
      <c r="AG612" s="17">
        <f t="shared" si="286"/>
        <v>1</v>
      </c>
      <c r="AH612" s="17">
        <f t="shared" si="287"/>
        <v>0</v>
      </c>
      <c r="AI612" s="17" t="str">
        <f t="shared" si="288"/>
        <v>-</v>
      </c>
      <c r="AJ612" s="26">
        <f>IFERROR(VLOOKUP($B612,'[1]Paste Only'!$D:$AM,26,FALSE),"-")</f>
        <v>310</v>
      </c>
      <c r="AK612" s="26">
        <f>IFERROR(VLOOKUP($B612,'[1]Paste Only'!$D:$AM,23,FALSE),"-")</f>
        <v>450</v>
      </c>
      <c r="AL612" s="26">
        <f>IFERROR(VLOOKUP($B612,'[1]Paste Only'!$D:$AM,22,FALSE),"-")</f>
        <v>280</v>
      </c>
      <c r="AM612" s="21">
        <f t="shared" si="306"/>
        <v>-0.10576920452907868</v>
      </c>
      <c r="AN612" s="21">
        <f t="shared" si="306"/>
        <v>0.29807696116746651</v>
      </c>
      <c r="AO612" s="21">
        <f t="shared" si="306"/>
        <v>-0.19230766860690973</v>
      </c>
      <c r="AP612" s="27">
        <f t="shared" si="289"/>
        <v>0</v>
      </c>
      <c r="AQ612" s="27">
        <f t="shared" si="290"/>
        <v>0</v>
      </c>
      <c r="AR612" s="27">
        <f t="shared" si="291"/>
        <v>346.66665649414063</v>
      </c>
      <c r="AS612" s="27">
        <f t="shared" si="292"/>
        <v>346.66665649414063</v>
      </c>
      <c r="AT612" s="27">
        <f t="shared" si="293"/>
        <v>0</v>
      </c>
      <c r="AU612" s="27">
        <f t="shared" si="294"/>
        <v>0</v>
      </c>
      <c r="AV612" s="21">
        <f t="shared" si="295"/>
        <v>0.33333333333333331</v>
      </c>
      <c r="AW612" s="27">
        <f t="shared" si="296"/>
        <v>346.66665649414063</v>
      </c>
      <c r="AX612" s="27">
        <f t="shared" si="297"/>
        <v>346.66665649414063</v>
      </c>
      <c r="AY612" s="27">
        <f t="shared" si="298"/>
        <v>346.66665649414063</v>
      </c>
      <c r="AZ612" s="21">
        <f t="shared" si="299"/>
        <v>-0.11519485325640477</v>
      </c>
      <c r="BA612" s="21">
        <f t="shared" si="300"/>
        <v>-0.11519485325640477</v>
      </c>
      <c r="BB612" s="28">
        <f t="shared" si="301"/>
        <v>346.66665649414063</v>
      </c>
      <c r="BC612" s="28" t="s">
        <v>81</v>
      </c>
      <c r="BD612" s="28" t="s">
        <v>81</v>
      </c>
      <c r="BE612" s="28" t="s">
        <v>81</v>
      </c>
      <c r="BF612" s="28" t="str">
        <f t="shared" si="302"/>
        <v>-</v>
      </c>
      <c r="BG612" s="29">
        <f t="shared" si="303"/>
        <v>0</v>
      </c>
      <c r="BH612" s="29">
        <f t="shared" si="303"/>
        <v>0</v>
      </c>
      <c r="BI612" s="29">
        <f t="shared" si="303"/>
        <v>0</v>
      </c>
      <c r="BJ612" s="29">
        <f t="shared" si="276"/>
        <v>0</v>
      </c>
      <c r="BK612" s="29"/>
    </row>
    <row r="613" spans="1:63" x14ac:dyDescent="0.25">
      <c r="A613" s="13" t="s">
        <v>1893</v>
      </c>
      <c r="B613" s="13" t="s">
        <v>1894</v>
      </c>
      <c r="C613" s="13" t="s">
        <v>1895</v>
      </c>
      <c r="D613" s="13" t="str">
        <f>IFERROR(VLOOKUP($B613,[1]GICS!$C:$D,2,FALSE),"-")</f>
        <v>Consumer Discretionary</v>
      </c>
      <c r="E613" s="14">
        <f>IFERROR(IF(VLOOKUP($B613,'[1]Paste Only'!$D:$AM,4,FALSE)="-",VLOOKUP($B613,'[1]Market Cap'!$A:$J,10,FALSE),VLOOKUP($B613,'[1]Paste Only'!$D:$AM,4,FALSE)),"-")</f>
        <v>269.64999999999998</v>
      </c>
      <c r="F613" s="14">
        <f>IFERROR(VLOOKUP($B613,'[1]Paste Only'!$D:$AM,5,FALSE),"-")</f>
        <v>306.6363525390625</v>
      </c>
      <c r="G613" s="15">
        <f>IFERROR(VLOOKUP($B613,'[1]Paste Only'!$D:$AM,6,FALSE),"-")</f>
        <v>8</v>
      </c>
      <c r="H613" s="15">
        <f>IFERROR(VLOOKUP($B613,'[1]Paste Only'!$D:$AM,7,FALSE),"-")</f>
        <v>1</v>
      </c>
      <c r="I613" s="15">
        <f>IFERROR(VLOOKUP($B613,'[1]Paste Only'!$D:$AM,8,FALSE),"-")</f>
        <v>3</v>
      </c>
      <c r="J613" s="16"/>
      <c r="K613" s="16"/>
      <c r="L613" s="14">
        <f>IFERROR(VLOOKUP($B613,'[1]Paste Only'!$D:$AM,12,FALSE),"-")</f>
        <v>3.97</v>
      </c>
      <c r="M613" s="14">
        <f>IFERROR(VLOOKUP($B613,'[1]Paste Only'!$D:$AM,15,FALSE),"-")</f>
        <v>5.1549655172413793</v>
      </c>
      <c r="N613" s="17"/>
      <c r="O613" s="18"/>
      <c r="P613" s="19">
        <f t="shared" si="304"/>
        <v>0.29847997915399982</v>
      </c>
      <c r="Q613" s="20">
        <f t="shared" si="277"/>
        <v>0.13716429645489536</v>
      </c>
      <c r="R613" s="13">
        <f t="shared" si="278"/>
        <v>12</v>
      </c>
      <c r="S613" s="13" t="str">
        <f>IFERROR(VLOOKUP($B613,'[1]Market Cap'!$G:$I,3,FALSE),"-")</f>
        <v>Small Cap</v>
      </c>
      <c r="T613" s="13"/>
      <c r="U613" s="13"/>
      <c r="V613" s="21">
        <f t="shared" si="305"/>
        <v>0</v>
      </c>
      <c r="W613" s="21">
        <f t="shared" si="305"/>
        <v>0</v>
      </c>
      <c r="X613" s="21">
        <f t="shared" si="305"/>
        <v>0</v>
      </c>
      <c r="Y613" s="22">
        <f t="shared" si="279"/>
        <v>0</v>
      </c>
      <c r="Z613" s="13">
        <f t="shared" si="280"/>
        <v>0</v>
      </c>
      <c r="AA613" s="23">
        <f t="shared" si="281"/>
        <v>0</v>
      </c>
      <c r="AB613" s="23">
        <f t="shared" si="282"/>
        <v>0</v>
      </c>
      <c r="AC613" s="23">
        <f t="shared" si="283"/>
        <v>0</v>
      </c>
      <c r="AD613" s="24">
        <f t="shared" si="284"/>
        <v>0</v>
      </c>
      <c r="AE613" s="25">
        <f>IFERROR(VLOOKUP($B613,'[1]Market Cap'!$G:$I,2,FALSE),"-")</f>
        <v>8237.05771121</v>
      </c>
      <c r="AF613" s="20">
        <f t="shared" si="285"/>
        <v>0</v>
      </c>
      <c r="AG613" s="17">
        <f t="shared" si="286"/>
        <v>0</v>
      </c>
      <c r="AH613" s="17">
        <f t="shared" si="287"/>
        <v>0</v>
      </c>
      <c r="AI613" s="17" t="str">
        <f t="shared" si="288"/>
        <v>-</v>
      </c>
      <c r="AJ613" s="26">
        <f>IFERROR(VLOOKUP($B613,'[1]Paste Only'!$D:$AM,26,FALSE),"-")</f>
        <v>310</v>
      </c>
      <c r="AK613" s="26">
        <f>IFERROR(VLOOKUP($B613,'[1]Paste Only'!$D:$AM,23,FALSE),"-")</f>
        <v>419</v>
      </c>
      <c r="AL613" s="26">
        <f>IFERROR(VLOOKUP($B613,'[1]Paste Only'!$D:$AM,22,FALSE),"-")</f>
        <v>233</v>
      </c>
      <c r="AM613" s="21">
        <f t="shared" si="306"/>
        <v>1.0969499973128682E-2</v>
      </c>
      <c r="AN613" s="21">
        <f t="shared" si="306"/>
        <v>0.36643942093142212</v>
      </c>
      <c r="AO613" s="21">
        <f t="shared" si="306"/>
        <v>-0.240142279052455</v>
      </c>
      <c r="AP613" s="27">
        <f t="shared" si="289"/>
        <v>0</v>
      </c>
      <c r="AQ613" s="27">
        <f t="shared" si="290"/>
        <v>0</v>
      </c>
      <c r="AR613" s="27">
        <f t="shared" si="291"/>
        <v>306.6363525390625</v>
      </c>
      <c r="AS613" s="27">
        <f t="shared" si="292"/>
        <v>306.6363525390625</v>
      </c>
      <c r="AT613" s="27">
        <f t="shared" si="293"/>
        <v>0</v>
      </c>
      <c r="AU613" s="27">
        <f t="shared" si="294"/>
        <v>0</v>
      </c>
      <c r="AV613" s="21">
        <f t="shared" si="295"/>
        <v>0.66666666666666663</v>
      </c>
      <c r="AW613" s="27">
        <f t="shared" si="296"/>
        <v>306.6363525390625</v>
      </c>
      <c r="AX613" s="27">
        <f t="shared" si="297"/>
        <v>306.6363525390625</v>
      </c>
      <c r="AY613" s="27">
        <f t="shared" si="298"/>
        <v>306.6363525390625</v>
      </c>
      <c r="AZ613" s="21">
        <f t="shared" si="299"/>
        <v>0.13716429645489536</v>
      </c>
      <c r="BA613" s="21">
        <f t="shared" si="300"/>
        <v>0.13716429645489536</v>
      </c>
      <c r="BB613" s="28">
        <f t="shared" si="301"/>
        <v>306.6363525390625</v>
      </c>
      <c r="BC613" s="28" t="s">
        <v>81</v>
      </c>
      <c r="BD613" s="28" t="s">
        <v>81</v>
      </c>
      <c r="BE613" s="28" t="s">
        <v>81</v>
      </c>
      <c r="BF613" s="28" t="str">
        <f t="shared" si="302"/>
        <v>-</v>
      </c>
      <c r="BG613" s="29">
        <f t="shared" si="303"/>
        <v>0</v>
      </c>
      <c r="BH613" s="29">
        <f t="shared" si="303"/>
        <v>0</v>
      </c>
      <c r="BI613" s="29">
        <f t="shared" si="303"/>
        <v>0</v>
      </c>
      <c r="BJ613" s="29">
        <f t="shared" si="276"/>
        <v>0</v>
      </c>
      <c r="BK613" s="29"/>
    </row>
    <row r="614" spans="1:63" x14ac:dyDescent="0.25">
      <c r="A614" s="13" t="s">
        <v>1896</v>
      </c>
      <c r="B614" s="13" t="s">
        <v>1897</v>
      </c>
      <c r="C614" s="13" t="s">
        <v>1898</v>
      </c>
      <c r="D614" s="13" t="str">
        <f>IFERROR(VLOOKUP($B614,[1]GICS!$C:$D,2,FALSE),"-")</f>
        <v>Consumer Staples</v>
      </c>
      <c r="E614" s="14">
        <f>IFERROR(IF(VLOOKUP($B614,'[1]Paste Only'!$D:$AM,4,FALSE)="-",VLOOKUP($B614,'[1]Market Cap'!$A:$J,10,FALSE),VLOOKUP($B614,'[1]Paste Only'!$D:$AM,4,FALSE)),"-")</f>
        <v>1391.6</v>
      </c>
      <c r="F614" s="14">
        <f>IFERROR(VLOOKUP($B614,'[1]Paste Only'!$D:$AM,5,FALSE),"-")</f>
        <v>1591.3636474609375</v>
      </c>
      <c r="G614" s="15">
        <f>IFERROR(VLOOKUP($B614,'[1]Paste Only'!$D:$AM,6,FALSE),"-")</f>
        <v>10</v>
      </c>
      <c r="H614" s="15">
        <f>IFERROR(VLOOKUP($B614,'[1]Paste Only'!$D:$AM,7,FALSE),"-")</f>
        <v>2</v>
      </c>
      <c r="I614" s="15">
        <f>IFERROR(VLOOKUP($B614,'[1]Paste Only'!$D:$AM,8,FALSE),"-")</f>
        <v>2</v>
      </c>
      <c r="J614" s="16"/>
      <c r="K614" s="16"/>
      <c r="L614" s="14">
        <f>IFERROR(VLOOKUP($B614,'[1]Paste Only'!$D:$AM,12,FALSE),"-")</f>
        <v>23.348004</v>
      </c>
      <c r="M614" s="14">
        <f>IFERROR(VLOOKUP($B614,'[1]Paste Only'!$D:$AM,15,FALSE),"-")</f>
        <v>30.345333333333336</v>
      </c>
      <c r="N614" s="17"/>
      <c r="O614" s="18"/>
      <c r="P614" s="19">
        <f t="shared" si="304"/>
        <v>0.29969711043964775</v>
      </c>
      <c r="Q614" s="20">
        <f t="shared" si="277"/>
        <v>0.14354961731886862</v>
      </c>
      <c r="R614" s="13">
        <f t="shared" si="278"/>
        <v>14</v>
      </c>
      <c r="S614" s="13" t="str">
        <f>IFERROR(VLOOKUP($B614,'[1]Market Cap'!$G:$I,3,FALSE),"-")</f>
        <v>Small Cap</v>
      </c>
      <c r="T614" s="13"/>
      <c r="U614" s="13"/>
      <c r="V614" s="21">
        <f t="shared" si="305"/>
        <v>0</v>
      </c>
      <c r="W614" s="21">
        <f t="shared" si="305"/>
        <v>0</v>
      </c>
      <c r="X614" s="21">
        <f t="shared" si="305"/>
        <v>0</v>
      </c>
      <c r="Y614" s="22">
        <f t="shared" si="279"/>
        <v>0</v>
      </c>
      <c r="Z614" s="13">
        <f t="shared" si="280"/>
        <v>0</v>
      </c>
      <c r="AA614" s="23">
        <f t="shared" si="281"/>
        <v>0</v>
      </c>
      <c r="AB614" s="23">
        <f t="shared" si="282"/>
        <v>0</v>
      </c>
      <c r="AC614" s="23">
        <f t="shared" si="283"/>
        <v>0</v>
      </c>
      <c r="AD614" s="24">
        <f t="shared" si="284"/>
        <v>0</v>
      </c>
      <c r="AE614" s="25">
        <f>IFERROR(VLOOKUP($B614,'[1]Market Cap'!$G:$I,2,FALSE),"-")</f>
        <v>8544.1622400399992</v>
      </c>
      <c r="AF614" s="20">
        <f t="shared" si="285"/>
        <v>0</v>
      </c>
      <c r="AG614" s="17">
        <f t="shared" si="286"/>
        <v>0</v>
      </c>
      <c r="AH614" s="17">
        <f t="shared" si="287"/>
        <v>0</v>
      </c>
      <c r="AI614" s="17" t="str">
        <f t="shared" si="288"/>
        <v>-</v>
      </c>
      <c r="AJ614" s="26">
        <f>IFERROR(VLOOKUP($B614,'[1]Paste Only'!$D:$AM,26,FALSE),"-")</f>
        <v>1545</v>
      </c>
      <c r="AK614" s="26">
        <f>IFERROR(VLOOKUP($B614,'[1]Paste Only'!$D:$AM,23,FALSE),"-")</f>
        <v>1810</v>
      </c>
      <c r="AL614" s="26">
        <f>IFERROR(VLOOKUP($B614,'[1]Paste Only'!$D:$AM,22,FALSE),"-")</f>
        <v>1500</v>
      </c>
      <c r="AM614" s="21">
        <f t="shared" si="306"/>
        <v>-2.9134539760859779E-2</v>
      </c>
      <c r="AN614" s="21">
        <f t="shared" si="306"/>
        <v>0.1373893094063714</v>
      </c>
      <c r="AO614" s="21">
        <f t="shared" si="306"/>
        <v>-5.7412174525106607E-2</v>
      </c>
      <c r="AP614" s="27">
        <f t="shared" si="289"/>
        <v>0</v>
      </c>
      <c r="AQ614" s="27">
        <f t="shared" si="290"/>
        <v>0</v>
      </c>
      <c r="AR614" s="27">
        <f t="shared" si="291"/>
        <v>1591.3636474609375</v>
      </c>
      <c r="AS614" s="27">
        <f t="shared" si="292"/>
        <v>1591.3636474609375</v>
      </c>
      <c r="AT614" s="27">
        <f t="shared" si="293"/>
        <v>0</v>
      </c>
      <c r="AU614" s="27">
        <f t="shared" si="294"/>
        <v>0</v>
      </c>
      <c r="AV614" s="21">
        <f t="shared" si="295"/>
        <v>0.7142857142857143</v>
      </c>
      <c r="AW614" s="27">
        <f t="shared" si="296"/>
        <v>1591.3636474609375</v>
      </c>
      <c r="AX614" s="27">
        <f t="shared" si="297"/>
        <v>1591.3636474609375</v>
      </c>
      <c r="AY614" s="27">
        <f t="shared" si="298"/>
        <v>1591.3636474609375</v>
      </c>
      <c r="AZ614" s="21">
        <f t="shared" si="299"/>
        <v>0.14354961731886862</v>
      </c>
      <c r="BA614" s="21">
        <f t="shared" si="300"/>
        <v>0.14354961731886862</v>
      </c>
      <c r="BB614" s="28">
        <f t="shared" si="301"/>
        <v>1591.3636474609375</v>
      </c>
      <c r="BC614" s="28" t="s">
        <v>81</v>
      </c>
      <c r="BD614" s="28" t="s">
        <v>81</v>
      </c>
      <c r="BE614" s="28" t="s">
        <v>81</v>
      </c>
      <c r="BF614" s="28" t="str">
        <f t="shared" si="302"/>
        <v>-</v>
      </c>
      <c r="BG614" s="29">
        <f t="shared" si="303"/>
        <v>0</v>
      </c>
      <c r="BH614" s="29">
        <f t="shared" si="303"/>
        <v>0</v>
      </c>
      <c r="BI614" s="29">
        <f t="shared" si="303"/>
        <v>0</v>
      </c>
      <c r="BJ614" s="29">
        <f t="shared" si="276"/>
        <v>0</v>
      </c>
      <c r="BK614" s="29"/>
    </row>
    <row r="615" spans="1:63" x14ac:dyDescent="0.25">
      <c r="A615" s="13" t="s">
        <v>1899</v>
      </c>
      <c r="B615" s="13" t="s">
        <v>1900</v>
      </c>
      <c r="C615" s="13" t="s">
        <v>1901</v>
      </c>
      <c r="D615" s="13" t="str">
        <f>IFERROR(VLOOKUP($B615,[1]GICS!$C:$D,2,FALSE),"-")</f>
        <v>Consumer Staples</v>
      </c>
      <c r="E615" s="14">
        <f>IFERROR(IF(VLOOKUP($B615,'[1]Paste Only'!$D:$AM,4,FALSE)="-",VLOOKUP($B615,'[1]Market Cap'!$A:$J,10,FALSE),VLOOKUP($B615,'[1]Paste Only'!$D:$AM,4,FALSE)),"-")</f>
        <v>462.35</v>
      </c>
      <c r="F615" s="14">
        <f>IFERROR(VLOOKUP($B615,'[1]Paste Only'!$D:$AM,5,FALSE),"-")</f>
        <v>558</v>
      </c>
      <c r="G615" s="15">
        <f>IFERROR(VLOOKUP($B615,'[1]Paste Only'!$D:$AM,6,FALSE),"-")</f>
        <v>2</v>
      </c>
      <c r="H615" s="15">
        <f>IFERROR(VLOOKUP($B615,'[1]Paste Only'!$D:$AM,7,FALSE),"-")</f>
        <v>0</v>
      </c>
      <c r="I615" s="15">
        <f>IFERROR(VLOOKUP($B615,'[1]Paste Only'!$D:$AM,8,FALSE),"-")</f>
        <v>0</v>
      </c>
      <c r="J615" s="16"/>
      <c r="K615" s="16"/>
      <c r="L615" s="14">
        <f>IFERROR(VLOOKUP($B615,'[1]Paste Only'!$D:$AM,12,FALSE),"-")</f>
        <v>17.43</v>
      </c>
      <c r="M615" s="14">
        <f>IFERROR(VLOOKUP($B615,'[1]Paste Only'!$D:$AM,15,FALSE),"-")</f>
        <v>25.072287356321837</v>
      </c>
      <c r="N615" s="17"/>
      <c r="O615" s="18"/>
      <c r="P615" s="19">
        <f t="shared" si="304"/>
        <v>0.43845595848088559</v>
      </c>
      <c r="Q615" s="20">
        <f t="shared" si="277"/>
        <v>0.20687790634800463</v>
      </c>
      <c r="R615" s="13">
        <f t="shared" si="278"/>
        <v>2</v>
      </c>
      <c r="S615" s="13" t="str">
        <f>IFERROR(VLOOKUP($B615,'[1]Market Cap'!$G:$I,3,FALSE),"-")</f>
        <v>Small Cap</v>
      </c>
      <c r="T615" s="13"/>
      <c r="U615" s="13"/>
      <c r="V615" s="21">
        <f t="shared" si="305"/>
        <v>0</v>
      </c>
      <c r="W615" s="21">
        <f t="shared" si="305"/>
        <v>0</v>
      </c>
      <c r="X615" s="21">
        <f t="shared" si="305"/>
        <v>0</v>
      </c>
      <c r="Y615" s="22">
        <f t="shared" si="279"/>
        <v>0</v>
      </c>
      <c r="Z615" s="13">
        <f t="shared" si="280"/>
        <v>0</v>
      </c>
      <c r="AA615" s="23">
        <f t="shared" si="281"/>
        <v>0</v>
      </c>
      <c r="AB615" s="23">
        <f t="shared" si="282"/>
        <v>0</v>
      </c>
      <c r="AC615" s="23">
        <f t="shared" si="283"/>
        <v>0</v>
      </c>
      <c r="AD615" s="24">
        <f t="shared" si="284"/>
        <v>0</v>
      </c>
      <c r="AE615" s="25">
        <f>IFERROR(VLOOKUP($B615,'[1]Market Cap'!$G:$I,2,FALSE),"-")</f>
        <v>16055.23986584</v>
      </c>
      <c r="AF615" s="20">
        <f t="shared" si="285"/>
        <v>0</v>
      </c>
      <c r="AG615" s="17">
        <f t="shared" si="286"/>
        <v>0</v>
      </c>
      <c r="AH615" s="17">
        <f t="shared" si="287"/>
        <v>0</v>
      </c>
      <c r="AI615" s="17" t="str">
        <f t="shared" si="288"/>
        <v>-</v>
      </c>
      <c r="AJ615" s="26">
        <f>IFERROR(VLOOKUP($B615,'[1]Paste Only'!$D:$AM,26,FALSE),"-")</f>
        <v>558</v>
      </c>
      <c r="AK615" s="26">
        <f>IFERROR(VLOOKUP($B615,'[1]Paste Only'!$D:$AM,23,FALSE),"-")</f>
        <v>600</v>
      </c>
      <c r="AL615" s="26">
        <f>IFERROR(VLOOKUP($B615,'[1]Paste Only'!$D:$AM,22,FALSE),"-")</f>
        <v>516</v>
      </c>
      <c r="AM615" s="21">
        <f t="shared" si="306"/>
        <v>0</v>
      </c>
      <c r="AN615" s="21">
        <f t="shared" si="306"/>
        <v>7.5268817204301008E-2</v>
      </c>
      <c r="AO615" s="21">
        <f t="shared" si="306"/>
        <v>-7.5268817204301119E-2</v>
      </c>
      <c r="AP615" s="27">
        <f t="shared" si="289"/>
        <v>0</v>
      </c>
      <c r="AQ615" s="27">
        <f t="shared" si="290"/>
        <v>0</v>
      </c>
      <c r="AR615" s="27">
        <f t="shared" si="291"/>
        <v>558</v>
      </c>
      <c r="AS615" s="27">
        <f t="shared" si="292"/>
        <v>558</v>
      </c>
      <c r="AT615" s="27">
        <f t="shared" si="293"/>
        <v>0</v>
      </c>
      <c r="AU615" s="27">
        <f t="shared" si="294"/>
        <v>0</v>
      </c>
      <c r="AV615" s="21">
        <f t="shared" si="295"/>
        <v>1</v>
      </c>
      <c r="AW615" s="27">
        <f t="shared" si="296"/>
        <v>558</v>
      </c>
      <c r="AX615" s="27">
        <f t="shared" si="297"/>
        <v>558</v>
      </c>
      <c r="AY615" s="27">
        <f t="shared" si="298"/>
        <v>558</v>
      </c>
      <c r="AZ615" s="21">
        <f t="shared" si="299"/>
        <v>0.20687790634800463</v>
      </c>
      <c r="BA615" s="21">
        <f t="shared" si="300"/>
        <v>0.20687790634800463</v>
      </c>
      <c r="BB615" s="28">
        <f t="shared" si="301"/>
        <v>558</v>
      </c>
      <c r="BC615" s="28" t="s">
        <v>81</v>
      </c>
      <c r="BD615" s="28" t="s">
        <v>81</v>
      </c>
      <c r="BE615" s="28" t="s">
        <v>81</v>
      </c>
      <c r="BF615" s="28" t="str">
        <f t="shared" si="302"/>
        <v>-</v>
      </c>
      <c r="BG615" s="29">
        <f t="shared" si="303"/>
        <v>0</v>
      </c>
      <c r="BH615" s="29">
        <f t="shared" si="303"/>
        <v>0</v>
      </c>
      <c r="BI615" s="29">
        <f t="shared" si="303"/>
        <v>0</v>
      </c>
      <c r="BJ615" s="29">
        <f t="shared" si="276"/>
        <v>0</v>
      </c>
      <c r="BK615" s="29"/>
    </row>
    <row r="616" spans="1:63" x14ac:dyDescent="0.25">
      <c r="A616" s="13" t="s">
        <v>1902</v>
      </c>
      <c r="B616" s="13" t="s">
        <v>1903</v>
      </c>
      <c r="C616" s="13" t="s">
        <v>1904</v>
      </c>
      <c r="D616" s="13" t="str">
        <f>IFERROR(VLOOKUP($B616,[1]GICS!$C:$D,2,FALSE),"-")</f>
        <v>Information Technology</v>
      </c>
      <c r="E616" s="14">
        <f>IFERROR(IF(VLOOKUP($B616,'[1]Paste Only'!$D:$AM,4,FALSE)="-",VLOOKUP($B616,'[1]Market Cap'!$A:$J,10,FALSE),VLOOKUP($B616,'[1]Paste Only'!$D:$AM,4,FALSE)),"-")</f>
        <v>568.5</v>
      </c>
      <c r="F616" s="14" t="str">
        <f>IFERROR(VLOOKUP($B616,'[1]Paste Only'!$D:$AM,5,FALSE),"-")</f>
        <v>-</v>
      </c>
      <c r="G616" s="15">
        <f>IFERROR(VLOOKUP($B616,'[1]Paste Only'!$D:$AM,6,FALSE),"-")</f>
        <v>0</v>
      </c>
      <c r="H616" s="15">
        <f>IFERROR(VLOOKUP($B616,'[1]Paste Only'!$D:$AM,7,FALSE),"-")</f>
        <v>0</v>
      </c>
      <c r="I616" s="15">
        <f>IFERROR(VLOOKUP($B616,'[1]Paste Only'!$D:$AM,8,FALSE),"-")</f>
        <v>0</v>
      </c>
      <c r="J616" s="16"/>
      <c r="K616" s="16"/>
      <c r="L616" s="14">
        <f>IFERROR(VLOOKUP($B616,'[1]Paste Only'!$D:$AM,12,FALSE),"-")</f>
        <v>-5.3189640000000002</v>
      </c>
      <c r="M616" s="14" t="str">
        <f>IFERROR(VLOOKUP($B616,'[1]Paste Only'!$D:$AM,15,FALSE),"-")</f>
        <v>-</v>
      </c>
      <c r="N616" s="17"/>
      <c r="O616" s="18"/>
      <c r="P616" s="19">
        <f t="shared" si="304"/>
        <v>0</v>
      </c>
      <c r="Q616" s="20">
        <f t="shared" si="277"/>
        <v>0</v>
      </c>
      <c r="R616" s="13">
        <f t="shared" si="278"/>
        <v>0</v>
      </c>
      <c r="S616" s="13" t="str">
        <f>IFERROR(VLOOKUP($B616,'[1]Market Cap'!$G:$I,3,FALSE),"-")</f>
        <v>Small Cap</v>
      </c>
      <c r="T616" s="13"/>
      <c r="U616" s="13"/>
      <c r="V616" s="21">
        <f t="shared" si="305"/>
        <v>0</v>
      </c>
      <c r="W616" s="21">
        <f t="shared" si="305"/>
        <v>0</v>
      </c>
      <c r="X616" s="21">
        <f t="shared" si="305"/>
        <v>0</v>
      </c>
      <c r="Y616" s="22">
        <f t="shared" si="279"/>
        <v>0</v>
      </c>
      <c r="Z616" s="13">
        <f t="shared" si="280"/>
        <v>0</v>
      </c>
      <c r="AA616" s="23">
        <f t="shared" si="281"/>
        <v>0</v>
      </c>
      <c r="AB616" s="23">
        <f t="shared" si="282"/>
        <v>0</v>
      </c>
      <c r="AC616" s="23">
        <f t="shared" si="283"/>
        <v>0</v>
      </c>
      <c r="AD616" s="24">
        <f t="shared" si="284"/>
        <v>0</v>
      </c>
      <c r="AE616" s="25">
        <f>IFERROR(VLOOKUP($B616,'[1]Market Cap'!$G:$I,2,FALSE),"-")</f>
        <v>7571.6223945000002</v>
      </c>
      <c r="AF616" s="20">
        <f t="shared" si="285"/>
        <v>0</v>
      </c>
      <c r="AG616" s="17">
        <f t="shared" si="286"/>
        <v>0</v>
      </c>
      <c r="AH616" s="17">
        <f t="shared" si="287"/>
        <v>0</v>
      </c>
      <c r="AI616" s="17" t="str">
        <f t="shared" si="288"/>
        <v>-</v>
      </c>
      <c r="AJ616" s="26" t="str">
        <f>IFERROR(VLOOKUP($B616,'[1]Paste Only'!$D:$AM,26,FALSE),"-")</f>
        <v>-</v>
      </c>
      <c r="AK616" s="26" t="str">
        <f>IFERROR(VLOOKUP($B616,'[1]Paste Only'!$D:$AM,23,FALSE),"-")</f>
        <v>-</v>
      </c>
      <c r="AL616" s="26" t="str">
        <f>IFERROR(VLOOKUP($B616,'[1]Paste Only'!$D:$AM,22,FALSE),"-")</f>
        <v>-</v>
      </c>
      <c r="AM616" s="21" t="str">
        <f t="shared" si="306"/>
        <v>-</v>
      </c>
      <c r="AN616" s="21" t="str">
        <f t="shared" si="306"/>
        <v>-</v>
      </c>
      <c r="AO616" s="21" t="str">
        <f t="shared" si="306"/>
        <v>-</v>
      </c>
      <c r="AP616" s="27">
        <f t="shared" si="289"/>
        <v>0</v>
      </c>
      <c r="AQ616" s="27" t="str">
        <f t="shared" si="290"/>
        <v>-</v>
      </c>
      <c r="AR616" s="27" t="str">
        <f t="shared" si="291"/>
        <v>-</v>
      </c>
      <c r="AS616" s="27">
        <f t="shared" si="292"/>
        <v>0</v>
      </c>
      <c r="AT616" s="27">
        <f t="shared" si="293"/>
        <v>0</v>
      </c>
      <c r="AU616" s="27">
        <f t="shared" si="294"/>
        <v>0</v>
      </c>
      <c r="AV616" s="21" t="str">
        <f t="shared" si="295"/>
        <v>0</v>
      </c>
      <c r="AW616" s="27">
        <f t="shared" si="296"/>
        <v>0</v>
      </c>
      <c r="AX616" s="27" t="str">
        <f t="shared" si="297"/>
        <v>-</v>
      </c>
      <c r="AY616" s="27" t="str">
        <f t="shared" si="298"/>
        <v>-</v>
      </c>
      <c r="AZ616" s="21" t="str">
        <f t="shared" si="299"/>
        <v>-</v>
      </c>
      <c r="BA616" s="21" t="str">
        <f t="shared" si="300"/>
        <v>-</v>
      </c>
      <c r="BB616" s="28" t="str">
        <f t="shared" si="301"/>
        <v>-</v>
      </c>
      <c r="BC616" s="28" t="s">
        <v>81</v>
      </c>
      <c r="BD616" s="28" t="s">
        <v>81</v>
      </c>
      <c r="BE616" s="28" t="s">
        <v>81</v>
      </c>
      <c r="BF616" s="28" t="str">
        <f t="shared" si="302"/>
        <v>-</v>
      </c>
      <c r="BG616" s="29">
        <f t="shared" si="303"/>
        <v>0</v>
      </c>
      <c r="BH616" s="29">
        <f t="shared" si="303"/>
        <v>0</v>
      </c>
      <c r="BI616" s="29">
        <f t="shared" si="303"/>
        <v>0</v>
      </c>
      <c r="BJ616" s="29">
        <f t="shared" si="276"/>
        <v>0</v>
      </c>
      <c r="BK616" s="29"/>
    </row>
    <row r="617" spans="1:63" x14ac:dyDescent="0.25">
      <c r="A617" s="13" t="s">
        <v>1905</v>
      </c>
      <c r="B617" s="13" t="s">
        <v>1906</v>
      </c>
      <c r="C617" s="13" t="s">
        <v>1907</v>
      </c>
      <c r="D617" s="13" t="str">
        <f>IFERROR(VLOOKUP($B617,[1]GICS!$C:$D,2,FALSE),"-")</f>
        <v>Health Care</v>
      </c>
      <c r="E617" s="14">
        <f>IFERROR(IF(VLOOKUP($B617,'[1]Paste Only'!$D:$AM,4,FALSE)="-",VLOOKUP($B617,'[1]Market Cap'!$A:$J,10,FALSE),VLOOKUP($B617,'[1]Paste Only'!$D:$AM,4,FALSE)),"-")</f>
        <v>1040.8499999999999</v>
      </c>
      <c r="F617" s="14">
        <f>IFERROR(VLOOKUP($B617,'[1]Paste Only'!$D:$AM,5,FALSE),"-")</f>
        <v>1155.272705078125</v>
      </c>
      <c r="G617" s="15">
        <f>IFERROR(VLOOKUP($B617,'[1]Paste Only'!$D:$AM,6,FALSE),"-")</f>
        <v>8</v>
      </c>
      <c r="H617" s="15">
        <f>IFERROR(VLOOKUP($B617,'[1]Paste Only'!$D:$AM,7,FALSE),"-")</f>
        <v>2</v>
      </c>
      <c r="I617" s="15">
        <f>IFERROR(VLOOKUP($B617,'[1]Paste Only'!$D:$AM,8,FALSE),"-")</f>
        <v>2</v>
      </c>
      <c r="J617" s="16"/>
      <c r="K617" s="16"/>
      <c r="L617" s="14">
        <f>IFERROR(VLOOKUP($B617,'[1]Paste Only'!$D:$AM,12,FALSE),"-")</f>
        <v>14.649999999999999</v>
      </c>
      <c r="M617" s="14">
        <f>IFERROR(VLOOKUP($B617,'[1]Paste Only'!$D:$AM,15,FALSE),"-")</f>
        <v>18.680114942528739</v>
      </c>
      <c r="N617" s="17"/>
      <c r="O617" s="18"/>
      <c r="P617" s="19">
        <f t="shared" si="304"/>
        <v>0.27509317013848067</v>
      </c>
      <c r="Q617" s="20">
        <f t="shared" si="277"/>
        <v>0.10993198355010336</v>
      </c>
      <c r="R617" s="13">
        <f t="shared" si="278"/>
        <v>12</v>
      </c>
      <c r="S617" s="13" t="str">
        <f>IFERROR(VLOOKUP($B617,'[1]Market Cap'!$G:$I,3,FALSE),"-")</f>
        <v>Small Cap</v>
      </c>
      <c r="T617" s="13"/>
      <c r="U617" s="13"/>
      <c r="V617" s="21">
        <f t="shared" si="305"/>
        <v>0</v>
      </c>
      <c r="W617" s="21">
        <f t="shared" si="305"/>
        <v>0</v>
      </c>
      <c r="X617" s="21">
        <f t="shared" si="305"/>
        <v>0</v>
      </c>
      <c r="Y617" s="22">
        <f t="shared" si="279"/>
        <v>0</v>
      </c>
      <c r="Z617" s="13">
        <f t="shared" si="280"/>
        <v>0</v>
      </c>
      <c r="AA617" s="23">
        <f t="shared" si="281"/>
        <v>0</v>
      </c>
      <c r="AB617" s="23">
        <f t="shared" si="282"/>
        <v>0</v>
      </c>
      <c r="AC617" s="23">
        <f t="shared" si="283"/>
        <v>0</v>
      </c>
      <c r="AD617" s="24">
        <f t="shared" si="284"/>
        <v>0</v>
      </c>
      <c r="AE617" s="25">
        <f>IFERROR(VLOOKUP($B617,'[1]Market Cap'!$G:$I,2,FALSE),"-")</f>
        <v>10692.12496356</v>
      </c>
      <c r="AF617" s="20">
        <f t="shared" si="285"/>
        <v>0</v>
      </c>
      <c r="AG617" s="17">
        <f t="shared" si="286"/>
        <v>0</v>
      </c>
      <c r="AH617" s="17">
        <f t="shared" si="287"/>
        <v>0</v>
      </c>
      <c r="AI617" s="17" t="str">
        <f t="shared" si="288"/>
        <v>-</v>
      </c>
      <c r="AJ617" s="26">
        <f>IFERROR(VLOOKUP($B617,'[1]Paste Only'!$D:$AM,26,FALSE),"-")</f>
        <v>1140</v>
      </c>
      <c r="AK617" s="26">
        <f>IFERROR(VLOOKUP($B617,'[1]Paste Only'!$D:$AM,23,FALSE),"-")</f>
        <v>1329</v>
      </c>
      <c r="AL617" s="26">
        <f>IFERROR(VLOOKUP($B617,'[1]Paste Only'!$D:$AM,22,FALSE),"-")</f>
        <v>1000</v>
      </c>
      <c r="AM617" s="21">
        <f t="shared" si="306"/>
        <v>-1.3219999928148707E-2</v>
      </c>
      <c r="AN617" s="21">
        <f t="shared" si="306"/>
        <v>0.15037773692586875</v>
      </c>
      <c r="AO617" s="21">
        <f t="shared" si="306"/>
        <v>-0.13440350870890239</v>
      </c>
      <c r="AP617" s="27">
        <f t="shared" si="289"/>
        <v>0</v>
      </c>
      <c r="AQ617" s="27">
        <f t="shared" si="290"/>
        <v>0</v>
      </c>
      <c r="AR617" s="27">
        <f t="shared" si="291"/>
        <v>1155.272705078125</v>
      </c>
      <c r="AS617" s="27">
        <f t="shared" si="292"/>
        <v>1155.272705078125</v>
      </c>
      <c r="AT617" s="27">
        <f t="shared" si="293"/>
        <v>0</v>
      </c>
      <c r="AU617" s="27">
        <f t="shared" si="294"/>
        <v>0</v>
      </c>
      <c r="AV617" s="21">
        <f t="shared" si="295"/>
        <v>0.66666666666666663</v>
      </c>
      <c r="AW617" s="27">
        <f t="shared" si="296"/>
        <v>1155.272705078125</v>
      </c>
      <c r="AX617" s="27">
        <f t="shared" si="297"/>
        <v>1155.272705078125</v>
      </c>
      <c r="AY617" s="27">
        <f t="shared" si="298"/>
        <v>1140</v>
      </c>
      <c r="AZ617" s="21">
        <f t="shared" si="299"/>
        <v>9.5258682807320971E-2</v>
      </c>
      <c r="BA617" s="21">
        <f t="shared" si="300"/>
        <v>9.5258682807320971E-2</v>
      </c>
      <c r="BB617" s="28">
        <f t="shared" si="301"/>
        <v>1155.272705078125</v>
      </c>
      <c r="BC617" s="28" t="s">
        <v>81</v>
      </c>
      <c r="BD617" s="28" t="s">
        <v>81</v>
      </c>
      <c r="BE617" s="28" t="s">
        <v>81</v>
      </c>
      <c r="BF617" s="28" t="str">
        <f t="shared" si="302"/>
        <v>-</v>
      </c>
      <c r="BG617" s="29">
        <f t="shared" si="303"/>
        <v>0</v>
      </c>
      <c r="BH617" s="29">
        <f t="shared" si="303"/>
        <v>0</v>
      </c>
      <c r="BI617" s="29">
        <f t="shared" si="303"/>
        <v>0</v>
      </c>
      <c r="BJ617" s="29">
        <f t="shared" si="276"/>
        <v>0</v>
      </c>
      <c r="BK617" s="29"/>
    </row>
    <row r="618" spans="1:63" x14ac:dyDescent="0.25">
      <c r="A618" s="13" t="s">
        <v>1908</v>
      </c>
      <c r="B618" s="13" t="s">
        <v>1909</v>
      </c>
      <c r="C618" s="13" t="s">
        <v>1910</v>
      </c>
      <c r="D618" s="13" t="str">
        <f>IFERROR(VLOOKUP($B618,[1]GICS!$C:$D,2,FALSE),"-")</f>
        <v>Consumer Discretionary</v>
      </c>
      <c r="E618" s="14">
        <f>IFERROR(IF(VLOOKUP($B618,'[1]Paste Only'!$D:$AM,4,FALSE)="-",VLOOKUP($B618,'[1]Market Cap'!$A:$J,10,FALSE),VLOOKUP($B618,'[1]Paste Only'!$D:$AM,4,FALSE)),"-")</f>
        <v>711.7</v>
      </c>
      <c r="F618" s="14">
        <f>IFERROR(VLOOKUP($B618,'[1]Paste Only'!$D:$AM,5,FALSE),"-")</f>
        <v>978.111083984375</v>
      </c>
      <c r="G618" s="15">
        <f>IFERROR(VLOOKUP($B618,'[1]Paste Only'!$D:$AM,6,FALSE),"-")</f>
        <v>8</v>
      </c>
      <c r="H618" s="15">
        <f>IFERROR(VLOOKUP($B618,'[1]Paste Only'!$D:$AM,7,FALSE),"-")</f>
        <v>1</v>
      </c>
      <c r="I618" s="15">
        <f>IFERROR(VLOOKUP($B618,'[1]Paste Only'!$D:$AM,8,FALSE),"-")</f>
        <v>0</v>
      </c>
      <c r="J618" s="16"/>
      <c r="K618" s="16"/>
      <c r="L618" s="14">
        <f>IFERROR(VLOOKUP($B618,'[1]Paste Only'!$D:$AM,12,FALSE),"-")</f>
        <v>17.309999999999999</v>
      </c>
      <c r="M618" s="14">
        <f>IFERROR(VLOOKUP($B618,'[1]Paste Only'!$D:$AM,15,FALSE),"-")</f>
        <v>19.150574712643678</v>
      </c>
      <c r="N618" s="17"/>
      <c r="O618" s="18"/>
      <c r="P618" s="19">
        <f t="shared" si="304"/>
        <v>0.10633013937860647</v>
      </c>
      <c r="Q618" s="20">
        <f t="shared" si="277"/>
        <v>0.37433059432959803</v>
      </c>
      <c r="R618" s="13">
        <f t="shared" si="278"/>
        <v>9</v>
      </c>
      <c r="S618" s="13" t="str">
        <f>IFERROR(VLOOKUP($B618,'[1]Market Cap'!$G:$I,3,FALSE),"-")</f>
        <v>Small Cap</v>
      </c>
      <c r="T618" s="13"/>
      <c r="U618" s="13"/>
      <c r="V618" s="21">
        <f t="shared" si="305"/>
        <v>0</v>
      </c>
      <c r="W618" s="21">
        <f t="shared" si="305"/>
        <v>0</v>
      </c>
      <c r="X618" s="21">
        <f t="shared" si="305"/>
        <v>0</v>
      </c>
      <c r="Y618" s="22">
        <f t="shared" si="279"/>
        <v>0</v>
      </c>
      <c r="Z618" s="13">
        <f t="shared" si="280"/>
        <v>0</v>
      </c>
      <c r="AA618" s="23">
        <f t="shared" si="281"/>
        <v>0</v>
      </c>
      <c r="AB618" s="23">
        <f t="shared" si="282"/>
        <v>0</v>
      </c>
      <c r="AC618" s="23">
        <f t="shared" si="283"/>
        <v>0</v>
      </c>
      <c r="AD618" s="24">
        <f t="shared" si="284"/>
        <v>0</v>
      </c>
      <c r="AE618" s="25">
        <f>IFERROR(VLOOKUP($B618,'[1]Market Cap'!$G:$I,2,FALSE),"-")</f>
        <v>3843.8193912800002</v>
      </c>
      <c r="AF618" s="20">
        <f t="shared" si="285"/>
        <v>0</v>
      </c>
      <c r="AG618" s="17">
        <f t="shared" si="286"/>
        <v>0</v>
      </c>
      <c r="AH618" s="17">
        <f t="shared" si="287"/>
        <v>0</v>
      </c>
      <c r="AI618" s="17" t="str">
        <f t="shared" si="288"/>
        <v>-</v>
      </c>
      <c r="AJ618" s="26">
        <f>IFERROR(VLOOKUP($B618,'[1]Paste Only'!$D:$AM,26,FALSE),"-")</f>
        <v>942</v>
      </c>
      <c r="AK618" s="26">
        <f>IFERROR(VLOOKUP($B618,'[1]Paste Only'!$D:$AM,23,FALSE),"-")</f>
        <v>1263</v>
      </c>
      <c r="AL618" s="26">
        <f>IFERROR(VLOOKUP($B618,'[1]Paste Only'!$D:$AM,22,FALSE),"-")</f>
        <v>790</v>
      </c>
      <c r="AM618" s="21">
        <f t="shared" si="306"/>
        <v>-3.6919205370084418E-2</v>
      </c>
      <c r="AN618" s="21">
        <f t="shared" si="306"/>
        <v>0.2912643775133581</v>
      </c>
      <c r="AO618" s="21">
        <f t="shared" si="306"/>
        <v>-0.1923207773273532</v>
      </c>
      <c r="AP618" s="27">
        <f t="shared" si="289"/>
        <v>0</v>
      </c>
      <c r="AQ618" s="27">
        <f t="shared" si="290"/>
        <v>0</v>
      </c>
      <c r="AR618" s="27">
        <f t="shared" si="291"/>
        <v>978.111083984375</v>
      </c>
      <c r="AS618" s="27">
        <f t="shared" si="292"/>
        <v>978.111083984375</v>
      </c>
      <c r="AT618" s="27">
        <f t="shared" si="293"/>
        <v>0</v>
      </c>
      <c r="AU618" s="27">
        <f t="shared" si="294"/>
        <v>0</v>
      </c>
      <c r="AV618" s="21">
        <f t="shared" si="295"/>
        <v>0.88888888888888884</v>
      </c>
      <c r="AW618" s="27">
        <f t="shared" si="296"/>
        <v>978.111083984375</v>
      </c>
      <c r="AX618" s="27">
        <f t="shared" si="297"/>
        <v>978.111083984375</v>
      </c>
      <c r="AY618" s="27">
        <f t="shared" si="298"/>
        <v>978.111083984375</v>
      </c>
      <c r="AZ618" s="21">
        <f t="shared" si="299"/>
        <v>0.37433059432959803</v>
      </c>
      <c r="BA618" s="21">
        <f t="shared" si="300"/>
        <v>0.37433059432959803</v>
      </c>
      <c r="BB618" s="28">
        <f t="shared" si="301"/>
        <v>978.111083984375</v>
      </c>
      <c r="BC618" s="28" t="s">
        <v>81</v>
      </c>
      <c r="BD618" s="28" t="s">
        <v>81</v>
      </c>
      <c r="BE618" s="28" t="s">
        <v>81</v>
      </c>
      <c r="BF618" s="28" t="str">
        <f t="shared" si="302"/>
        <v>-</v>
      </c>
      <c r="BG618" s="29">
        <f t="shared" si="303"/>
        <v>0</v>
      </c>
      <c r="BH618" s="29">
        <f t="shared" si="303"/>
        <v>0</v>
      </c>
      <c r="BI618" s="29">
        <f t="shared" si="303"/>
        <v>0</v>
      </c>
      <c r="BJ618" s="29">
        <f t="shared" si="276"/>
        <v>0</v>
      </c>
      <c r="BK618" s="29"/>
    </row>
    <row r="619" spans="1:63" x14ac:dyDescent="0.25">
      <c r="A619" s="13" t="s">
        <v>1911</v>
      </c>
      <c r="B619" s="13" t="s">
        <v>1912</v>
      </c>
      <c r="C619" s="13" t="s">
        <v>1913</v>
      </c>
      <c r="D619" s="13" t="str">
        <f>IFERROR(VLOOKUP($B619,[1]GICS!$C:$D,2,FALSE),"-")</f>
        <v>Information Technology</v>
      </c>
      <c r="E619" s="14">
        <f>IFERROR(IF(VLOOKUP($B619,'[1]Paste Only'!$D:$AM,4,FALSE)="-",VLOOKUP($B619,'[1]Market Cap'!$A:$J,10,FALSE),VLOOKUP($B619,'[1]Paste Only'!$D:$AM,4,FALSE)),"-")</f>
        <v>451.05</v>
      </c>
      <c r="F619" s="14">
        <f>IFERROR(VLOOKUP($B619,'[1]Paste Only'!$D:$AM,5,FALSE),"-")</f>
        <v>489.5</v>
      </c>
      <c r="G619" s="15">
        <f>IFERROR(VLOOKUP($B619,'[1]Paste Only'!$D:$AM,6,FALSE),"-")</f>
        <v>2</v>
      </c>
      <c r="H619" s="15">
        <f>IFERROR(VLOOKUP($B619,'[1]Paste Only'!$D:$AM,7,FALSE),"-")</f>
        <v>0</v>
      </c>
      <c r="I619" s="15">
        <f>IFERROR(VLOOKUP($B619,'[1]Paste Only'!$D:$AM,8,FALSE),"-")</f>
        <v>0</v>
      </c>
      <c r="J619" s="16"/>
      <c r="K619" s="16"/>
      <c r="L619" s="14">
        <f>IFERROR(VLOOKUP($B619,'[1]Paste Only'!$D:$AM,12,FALSE),"-")</f>
        <v>16.34</v>
      </c>
      <c r="M619" s="14">
        <f>IFERROR(VLOOKUP($B619,'[1]Paste Only'!$D:$AM,15,FALSE),"-")</f>
        <v>15.520287356321838</v>
      </c>
      <c r="N619" s="17"/>
      <c r="O619" s="18"/>
      <c r="P619" s="19">
        <f t="shared" si="304"/>
        <v>-5.0166012465003851E-2</v>
      </c>
      <c r="Q619" s="20">
        <f t="shared" si="277"/>
        <v>8.5245538188670755E-2</v>
      </c>
      <c r="R619" s="13">
        <f t="shared" si="278"/>
        <v>2</v>
      </c>
      <c r="S619" s="13" t="str">
        <f>IFERROR(VLOOKUP($B619,'[1]Market Cap'!$G:$I,3,FALSE),"-")</f>
        <v>Small Cap</v>
      </c>
      <c r="T619" s="13"/>
      <c r="U619" s="13"/>
      <c r="V619" s="21">
        <f t="shared" si="305"/>
        <v>0</v>
      </c>
      <c r="W619" s="21">
        <f t="shared" si="305"/>
        <v>0</v>
      </c>
      <c r="X619" s="21">
        <f t="shared" si="305"/>
        <v>0</v>
      </c>
      <c r="Y619" s="22">
        <f t="shared" si="279"/>
        <v>0</v>
      </c>
      <c r="Z619" s="13">
        <f t="shared" si="280"/>
        <v>0</v>
      </c>
      <c r="AA619" s="23">
        <f t="shared" si="281"/>
        <v>0</v>
      </c>
      <c r="AB619" s="23">
        <f t="shared" si="282"/>
        <v>0</v>
      </c>
      <c r="AC619" s="23">
        <f t="shared" si="283"/>
        <v>0</v>
      </c>
      <c r="AD619" s="24">
        <f t="shared" si="284"/>
        <v>0</v>
      </c>
      <c r="AE619" s="25">
        <f>IFERROR(VLOOKUP($B619,'[1]Market Cap'!$G:$I,2,FALSE),"-")</f>
        <v>5339.8969193849998</v>
      </c>
      <c r="AF619" s="20">
        <f t="shared" si="285"/>
        <v>0</v>
      </c>
      <c r="AG619" s="17">
        <f t="shared" si="286"/>
        <v>0</v>
      </c>
      <c r="AH619" s="17">
        <f t="shared" si="287"/>
        <v>0</v>
      </c>
      <c r="AI619" s="17" t="str">
        <f t="shared" si="288"/>
        <v>-</v>
      </c>
      <c r="AJ619" s="26">
        <f>IFERROR(VLOOKUP($B619,'[1]Paste Only'!$D:$AM,26,FALSE),"-")</f>
        <v>489.5</v>
      </c>
      <c r="AK619" s="26">
        <f>IFERROR(VLOOKUP($B619,'[1]Paste Only'!$D:$AM,23,FALSE),"-")</f>
        <v>495</v>
      </c>
      <c r="AL619" s="26">
        <f>IFERROR(VLOOKUP($B619,'[1]Paste Only'!$D:$AM,22,FALSE),"-")</f>
        <v>484</v>
      </c>
      <c r="AM619" s="21">
        <f t="shared" si="306"/>
        <v>0</v>
      </c>
      <c r="AN619" s="21">
        <f t="shared" si="306"/>
        <v>1.1235955056179803E-2</v>
      </c>
      <c r="AO619" s="21">
        <f t="shared" si="306"/>
        <v>-1.1235955056179803E-2</v>
      </c>
      <c r="AP619" s="27">
        <f t="shared" si="289"/>
        <v>0</v>
      </c>
      <c r="AQ619" s="27">
        <f t="shared" si="290"/>
        <v>0</v>
      </c>
      <c r="AR619" s="27">
        <f t="shared" si="291"/>
        <v>489.5</v>
      </c>
      <c r="AS619" s="27">
        <f t="shared" si="292"/>
        <v>489.5</v>
      </c>
      <c r="AT619" s="27">
        <f t="shared" si="293"/>
        <v>0</v>
      </c>
      <c r="AU619" s="27">
        <f t="shared" si="294"/>
        <v>0</v>
      </c>
      <c r="AV619" s="21">
        <f t="shared" si="295"/>
        <v>1</v>
      </c>
      <c r="AW619" s="27">
        <f t="shared" si="296"/>
        <v>489.5</v>
      </c>
      <c r="AX619" s="27">
        <f t="shared" si="297"/>
        <v>489.5</v>
      </c>
      <c r="AY619" s="27">
        <f t="shared" si="298"/>
        <v>489.5</v>
      </c>
      <c r="AZ619" s="21">
        <f t="shared" si="299"/>
        <v>8.5245538188670755E-2</v>
      </c>
      <c r="BA619" s="21">
        <f t="shared" si="300"/>
        <v>8.5245538188670755E-2</v>
      </c>
      <c r="BB619" s="28">
        <f t="shared" si="301"/>
        <v>489.5</v>
      </c>
      <c r="BC619" s="28" t="s">
        <v>81</v>
      </c>
      <c r="BD619" s="28" t="s">
        <v>81</v>
      </c>
      <c r="BE619" s="28" t="s">
        <v>81</v>
      </c>
      <c r="BF619" s="28" t="str">
        <f t="shared" si="302"/>
        <v>-</v>
      </c>
      <c r="BG619" s="29">
        <f t="shared" si="303"/>
        <v>0</v>
      </c>
      <c r="BH619" s="29">
        <f t="shared" si="303"/>
        <v>0</v>
      </c>
      <c r="BI619" s="29">
        <f t="shared" si="303"/>
        <v>0</v>
      </c>
      <c r="BJ619" s="29">
        <f t="shared" si="276"/>
        <v>0</v>
      </c>
      <c r="BK619" s="29"/>
    </row>
    <row r="620" spans="1:63" x14ac:dyDescent="0.25">
      <c r="A620" s="13" t="s">
        <v>1914</v>
      </c>
      <c r="B620" s="13" t="s">
        <v>1915</v>
      </c>
      <c r="C620" s="13" t="s">
        <v>1916</v>
      </c>
      <c r="D620" s="13" t="str">
        <f>IFERROR(VLOOKUP($B620,[1]GICS!$C:$D,2,FALSE),"-")</f>
        <v>Materials</v>
      </c>
      <c r="E620" s="14">
        <f>IFERROR(IF(VLOOKUP($B620,'[1]Paste Only'!$D:$AM,4,FALSE)="-",VLOOKUP($B620,'[1]Market Cap'!$A:$J,10,FALSE),VLOOKUP($B620,'[1]Paste Only'!$D:$AM,4,FALSE)),"-")</f>
        <v>220.65</v>
      </c>
      <c r="F620" s="14">
        <f>IFERROR(VLOOKUP($B620,'[1]Paste Only'!$D:$AM,5,FALSE),"-")</f>
        <v>201.5</v>
      </c>
      <c r="G620" s="15">
        <f>IFERROR(VLOOKUP($B620,'[1]Paste Only'!$D:$AM,6,FALSE),"-")</f>
        <v>2</v>
      </c>
      <c r="H620" s="15">
        <f>IFERROR(VLOOKUP($B620,'[1]Paste Only'!$D:$AM,7,FALSE),"-")</f>
        <v>0</v>
      </c>
      <c r="I620" s="15">
        <f>IFERROR(VLOOKUP($B620,'[1]Paste Only'!$D:$AM,8,FALSE),"-")</f>
        <v>3</v>
      </c>
      <c r="J620" s="16"/>
      <c r="K620" s="16"/>
      <c r="L620" s="14">
        <f>IFERROR(VLOOKUP($B620,'[1]Paste Only'!$D:$AM,12,FALSE),"-")</f>
        <v>4.0999999999999996</v>
      </c>
      <c r="M620" s="14">
        <f>IFERROR(VLOOKUP($B620,'[1]Paste Only'!$D:$AM,15,FALSE),"-")</f>
        <v>5.1820804597701153</v>
      </c>
      <c r="N620" s="17"/>
      <c r="O620" s="18"/>
      <c r="P620" s="19">
        <f t="shared" si="304"/>
        <v>0.26392206335856483</v>
      </c>
      <c r="Q620" s="20">
        <f t="shared" si="277"/>
        <v>-8.6789032404260169E-2</v>
      </c>
      <c r="R620" s="13">
        <f t="shared" si="278"/>
        <v>5</v>
      </c>
      <c r="S620" s="13" t="str">
        <f>IFERROR(VLOOKUP($B620,'[1]Market Cap'!$G:$I,3,FALSE),"-")</f>
        <v>Small Cap</v>
      </c>
      <c r="T620" s="13"/>
      <c r="U620" s="13"/>
      <c r="V620" s="21">
        <f t="shared" si="305"/>
        <v>0</v>
      </c>
      <c r="W620" s="21">
        <f t="shared" si="305"/>
        <v>0</v>
      </c>
      <c r="X620" s="21">
        <f t="shared" si="305"/>
        <v>0</v>
      </c>
      <c r="Y620" s="22">
        <f t="shared" si="279"/>
        <v>0</v>
      </c>
      <c r="Z620" s="13">
        <f t="shared" si="280"/>
        <v>0</v>
      </c>
      <c r="AA620" s="23">
        <f t="shared" si="281"/>
        <v>0</v>
      </c>
      <c r="AB620" s="23">
        <f t="shared" si="282"/>
        <v>0</v>
      </c>
      <c r="AC620" s="23">
        <f t="shared" si="283"/>
        <v>0</v>
      </c>
      <c r="AD620" s="24">
        <f t="shared" si="284"/>
        <v>0</v>
      </c>
      <c r="AE620" s="25">
        <f>IFERROR(VLOOKUP($B620,'[1]Market Cap'!$G:$I,2,FALSE),"-")</f>
        <v>6115.2678177449998</v>
      </c>
      <c r="AF620" s="20">
        <f t="shared" si="285"/>
        <v>0</v>
      </c>
      <c r="AG620" s="17">
        <f t="shared" si="286"/>
        <v>1</v>
      </c>
      <c r="AH620" s="17">
        <f t="shared" si="287"/>
        <v>0</v>
      </c>
      <c r="AI620" s="17" t="str">
        <f t="shared" si="288"/>
        <v>-</v>
      </c>
      <c r="AJ620" s="26">
        <f>IFERROR(VLOOKUP($B620,'[1]Paste Only'!$D:$AM,26,FALSE),"-")</f>
        <v>195.5</v>
      </c>
      <c r="AK620" s="26">
        <f>IFERROR(VLOOKUP($B620,'[1]Paste Only'!$D:$AM,23,FALSE),"-")</f>
        <v>236</v>
      </c>
      <c r="AL620" s="26">
        <f>IFERROR(VLOOKUP($B620,'[1]Paste Only'!$D:$AM,22,FALSE),"-")</f>
        <v>179</v>
      </c>
      <c r="AM620" s="21">
        <f t="shared" si="306"/>
        <v>-2.9776674937965208E-2</v>
      </c>
      <c r="AN620" s="21">
        <f t="shared" si="306"/>
        <v>0.1712158808933002</v>
      </c>
      <c r="AO620" s="21">
        <f t="shared" si="306"/>
        <v>-0.11166253101736978</v>
      </c>
      <c r="AP620" s="27">
        <f t="shared" si="289"/>
        <v>0</v>
      </c>
      <c r="AQ620" s="27">
        <f t="shared" si="290"/>
        <v>0</v>
      </c>
      <c r="AR620" s="27">
        <f t="shared" si="291"/>
        <v>201.5</v>
      </c>
      <c r="AS620" s="27">
        <f t="shared" si="292"/>
        <v>201.5</v>
      </c>
      <c r="AT620" s="27">
        <f t="shared" si="293"/>
        <v>0</v>
      </c>
      <c r="AU620" s="27">
        <f t="shared" si="294"/>
        <v>0</v>
      </c>
      <c r="AV620" s="21">
        <f t="shared" si="295"/>
        <v>0.4</v>
      </c>
      <c r="AW620" s="27">
        <f t="shared" si="296"/>
        <v>201.5</v>
      </c>
      <c r="AX620" s="27">
        <f t="shared" si="297"/>
        <v>201.5</v>
      </c>
      <c r="AY620" s="27">
        <f t="shared" si="298"/>
        <v>201.5</v>
      </c>
      <c r="AZ620" s="21">
        <f t="shared" si="299"/>
        <v>-8.6789032404260169E-2</v>
      </c>
      <c r="BA620" s="21">
        <f t="shared" si="300"/>
        <v>-8.6789032404260169E-2</v>
      </c>
      <c r="BB620" s="28">
        <f t="shared" si="301"/>
        <v>201.5</v>
      </c>
      <c r="BC620" s="28" t="s">
        <v>81</v>
      </c>
      <c r="BD620" s="28" t="s">
        <v>81</v>
      </c>
      <c r="BE620" s="28" t="s">
        <v>81</v>
      </c>
      <c r="BF620" s="28" t="str">
        <f t="shared" si="302"/>
        <v>-</v>
      </c>
      <c r="BG620" s="29">
        <f t="shared" si="303"/>
        <v>0</v>
      </c>
      <c r="BH620" s="29">
        <f t="shared" si="303"/>
        <v>0</v>
      </c>
      <c r="BI620" s="29">
        <f t="shared" si="303"/>
        <v>0</v>
      </c>
      <c r="BJ620" s="29">
        <f t="shared" si="276"/>
        <v>0</v>
      </c>
      <c r="BK620" s="29"/>
    </row>
    <row r="621" spans="1:63" x14ac:dyDescent="0.25">
      <c r="A621" s="13" t="s">
        <v>1917</v>
      </c>
      <c r="B621" s="13" t="s">
        <v>1918</v>
      </c>
      <c r="C621" s="13" t="s">
        <v>1919</v>
      </c>
      <c r="D621" s="13" t="str">
        <f>IFERROR(VLOOKUP($B621,[1]GICS!$C:$D,2,FALSE),"-")</f>
        <v>-</v>
      </c>
      <c r="E621" s="14">
        <f>IFERROR(IF(VLOOKUP($B621,'[1]Paste Only'!$D:$AM,4,FALSE)="-",VLOOKUP($B621,'[1]Market Cap'!$A:$J,10,FALSE),VLOOKUP($B621,'[1]Paste Only'!$D:$AM,4,FALSE)),"-")</f>
        <v>0</v>
      </c>
      <c r="F621" s="14" t="str">
        <f>IFERROR(VLOOKUP($B621,'[1]Paste Only'!$D:$AM,5,FALSE),"-")</f>
        <v>-</v>
      </c>
      <c r="G621" s="15">
        <f>IFERROR(VLOOKUP($B621,'[1]Paste Only'!$D:$AM,6,FALSE),"-")</f>
        <v>1</v>
      </c>
      <c r="H621" s="15">
        <f>IFERROR(VLOOKUP($B621,'[1]Paste Only'!$D:$AM,7,FALSE),"-")</f>
        <v>0</v>
      </c>
      <c r="I621" s="15">
        <f>IFERROR(VLOOKUP($B621,'[1]Paste Only'!$D:$AM,8,FALSE),"-")</f>
        <v>0</v>
      </c>
      <c r="J621" s="16"/>
      <c r="K621" s="16"/>
      <c r="L621" s="14">
        <f>IFERROR(VLOOKUP($B621,'[1]Paste Only'!$D:$AM,12,FALSE),"-")</f>
        <v>-19.91</v>
      </c>
      <c r="M621" s="14">
        <f>IFERROR(VLOOKUP($B621,'[1]Paste Only'!$D:$AM,15,FALSE),"-")</f>
        <v>33.516172932330839</v>
      </c>
      <c r="N621" s="17"/>
      <c r="O621" s="18"/>
      <c r="P621" s="19">
        <f t="shared" si="304"/>
        <v>2.683383874049766</v>
      </c>
      <c r="Q621" s="20">
        <f t="shared" si="277"/>
        <v>0</v>
      </c>
      <c r="R621" s="13">
        <f t="shared" si="278"/>
        <v>1</v>
      </c>
      <c r="S621" s="13" t="str">
        <f>IFERROR(VLOOKUP($B621,'[1]Market Cap'!$G:$I,3,FALSE),"-")</f>
        <v>Small Cap</v>
      </c>
      <c r="T621" s="13"/>
      <c r="U621" s="13"/>
      <c r="V621" s="21">
        <f t="shared" si="305"/>
        <v>0</v>
      </c>
      <c r="W621" s="21">
        <f t="shared" si="305"/>
        <v>0</v>
      </c>
      <c r="X621" s="21">
        <f t="shared" si="305"/>
        <v>0</v>
      </c>
      <c r="Y621" s="22">
        <f t="shared" si="279"/>
        <v>0</v>
      </c>
      <c r="Z621" s="13">
        <f t="shared" si="280"/>
        <v>0</v>
      </c>
      <c r="AA621" s="23">
        <f t="shared" si="281"/>
        <v>0</v>
      </c>
      <c r="AB621" s="23">
        <f t="shared" si="282"/>
        <v>0</v>
      </c>
      <c r="AC621" s="23">
        <f t="shared" si="283"/>
        <v>0</v>
      </c>
      <c r="AD621" s="24">
        <f t="shared" si="284"/>
        <v>0</v>
      </c>
      <c r="AE621" s="25">
        <f>IFERROR(VLOOKUP($B621,'[1]Market Cap'!$G:$I,2,FALSE),"-")</f>
        <v>0</v>
      </c>
      <c r="AF621" s="20">
        <f t="shared" si="285"/>
        <v>0</v>
      </c>
      <c r="AG621" s="17">
        <f t="shared" si="286"/>
        <v>0</v>
      </c>
      <c r="AH621" s="17">
        <f t="shared" si="287"/>
        <v>0</v>
      </c>
      <c r="AI621" s="17" t="str">
        <f t="shared" si="288"/>
        <v>-</v>
      </c>
      <c r="AJ621" s="26" t="str">
        <f>IFERROR(VLOOKUP($B621,'[1]Paste Only'!$D:$AM,26,FALSE),"-")</f>
        <v>-</v>
      </c>
      <c r="AK621" s="26" t="str">
        <f>IFERROR(VLOOKUP($B621,'[1]Paste Only'!$D:$AM,23,FALSE),"-")</f>
        <v>-</v>
      </c>
      <c r="AL621" s="26" t="str">
        <f>IFERROR(VLOOKUP($B621,'[1]Paste Only'!$D:$AM,22,FALSE),"-")</f>
        <v>-</v>
      </c>
      <c r="AM621" s="21" t="str">
        <f t="shared" si="306"/>
        <v>-</v>
      </c>
      <c r="AN621" s="21" t="str">
        <f t="shared" si="306"/>
        <v>-</v>
      </c>
      <c r="AO621" s="21" t="str">
        <f t="shared" si="306"/>
        <v>-</v>
      </c>
      <c r="AP621" s="27">
        <f t="shared" si="289"/>
        <v>0</v>
      </c>
      <c r="AQ621" s="27" t="str">
        <f t="shared" si="290"/>
        <v>-</v>
      </c>
      <c r="AR621" s="27" t="str">
        <f t="shared" si="291"/>
        <v>-</v>
      </c>
      <c r="AS621" s="27">
        <f t="shared" si="292"/>
        <v>0</v>
      </c>
      <c r="AT621" s="27">
        <f t="shared" si="293"/>
        <v>0</v>
      </c>
      <c r="AU621" s="27">
        <f t="shared" si="294"/>
        <v>0</v>
      </c>
      <c r="AV621" s="21">
        <f t="shared" si="295"/>
        <v>1</v>
      </c>
      <c r="AW621" s="27">
        <f t="shared" si="296"/>
        <v>0</v>
      </c>
      <c r="AX621" s="27" t="str">
        <f t="shared" si="297"/>
        <v>-</v>
      </c>
      <c r="AY621" s="27" t="str">
        <f t="shared" si="298"/>
        <v>-</v>
      </c>
      <c r="AZ621" s="21" t="str">
        <f t="shared" si="299"/>
        <v>-</v>
      </c>
      <c r="BA621" s="21" t="str">
        <f t="shared" si="300"/>
        <v>-</v>
      </c>
      <c r="BB621" s="28" t="str">
        <f t="shared" si="301"/>
        <v>-</v>
      </c>
      <c r="BC621" s="28" t="s">
        <v>81</v>
      </c>
      <c r="BD621" s="28" t="s">
        <v>81</v>
      </c>
      <c r="BE621" s="28" t="s">
        <v>81</v>
      </c>
      <c r="BF621" s="28" t="str">
        <f t="shared" si="302"/>
        <v>-</v>
      </c>
      <c r="BG621" s="29">
        <f t="shared" si="303"/>
        <v>0</v>
      </c>
      <c r="BH621" s="29">
        <f t="shared" si="303"/>
        <v>0</v>
      </c>
      <c r="BI621" s="29">
        <f t="shared" si="303"/>
        <v>0</v>
      </c>
      <c r="BJ621" s="29">
        <f t="shared" si="276"/>
        <v>0</v>
      </c>
      <c r="BK621" s="29"/>
    </row>
    <row r="622" spans="1:63" x14ac:dyDescent="0.25">
      <c r="A622" s="13" t="s">
        <v>1920</v>
      </c>
      <c r="B622" s="13" t="s">
        <v>1921</v>
      </c>
      <c r="C622" s="13" t="s">
        <v>1922</v>
      </c>
      <c r="D622" s="13" t="str">
        <f>IFERROR(VLOOKUP($B622,[1]GICS!$C:$D,2,FALSE),"-")</f>
        <v>-</v>
      </c>
      <c r="E622" s="14">
        <f>IFERROR(IF(VLOOKUP($B622,'[1]Paste Only'!$D:$AM,4,FALSE)="-",VLOOKUP($B622,'[1]Market Cap'!$A:$J,10,FALSE),VLOOKUP($B622,'[1]Paste Only'!$D:$AM,4,FALSE)),"-")</f>
        <v>0</v>
      </c>
      <c r="F622" s="14" t="str">
        <f>IFERROR(VLOOKUP($B622,'[1]Paste Only'!$D:$AM,5,FALSE),"-")</f>
        <v>-</v>
      </c>
      <c r="G622" s="15">
        <f>IFERROR(VLOOKUP($B622,'[1]Paste Only'!$D:$AM,6,FALSE),"-")</f>
        <v>0</v>
      </c>
      <c r="H622" s="15">
        <f>IFERROR(VLOOKUP($B622,'[1]Paste Only'!$D:$AM,7,FALSE),"-")</f>
        <v>0</v>
      </c>
      <c r="I622" s="15">
        <f>IFERROR(VLOOKUP($B622,'[1]Paste Only'!$D:$AM,8,FALSE),"-")</f>
        <v>0</v>
      </c>
      <c r="J622" s="16"/>
      <c r="K622" s="16"/>
      <c r="L622" s="14">
        <f>IFERROR(VLOOKUP($B622,'[1]Paste Only'!$D:$AM,12,FALSE),"-")</f>
        <v>32.333399</v>
      </c>
      <c r="M622" s="14">
        <f>IFERROR(VLOOKUP($B622,'[1]Paste Only'!$D:$AM,15,FALSE),"-")</f>
        <v>172.65233716475086</v>
      </c>
      <c r="N622" s="17"/>
      <c r="O622" s="18"/>
      <c r="P622" s="19">
        <f t="shared" si="304"/>
        <v>4.3397521604440925</v>
      </c>
      <c r="Q622" s="20">
        <f t="shared" si="277"/>
        <v>0</v>
      </c>
      <c r="R622" s="13">
        <f t="shared" si="278"/>
        <v>0</v>
      </c>
      <c r="S622" s="13" t="str">
        <f>IFERROR(VLOOKUP($B622,'[1]Market Cap'!$G:$I,3,FALSE),"-")</f>
        <v>Small Cap</v>
      </c>
      <c r="T622" s="13"/>
      <c r="U622" s="13"/>
      <c r="V622" s="21">
        <f t="shared" si="305"/>
        <v>0</v>
      </c>
      <c r="W622" s="21">
        <f t="shared" si="305"/>
        <v>0</v>
      </c>
      <c r="X622" s="21">
        <f t="shared" si="305"/>
        <v>0</v>
      </c>
      <c r="Y622" s="22">
        <f t="shared" si="279"/>
        <v>0</v>
      </c>
      <c r="Z622" s="13">
        <f t="shared" si="280"/>
        <v>0</v>
      </c>
      <c r="AA622" s="23">
        <f t="shared" si="281"/>
        <v>0</v>
      </c>
      <c r="AB622" s="23">
        <f t="shared" si="282"/>
        <v>0</v>
      </c>
      <c r="AC622" s="23">
        <f t="shared" si="283"/>
        <v>0</v>
      </c>
      <c r="AD622" s="24">
        <f t="shared" si="284"/>
        <v>0</v>
      </c>
      <c r="AE622" s="25">
        <f>IFERROR(VLOOKUP($B622,'[1]Market Cap'!$G:$I,2,FALSE),"-")</f>
        <v>0</v>
      </c>
      <c r="AF622" s="20">
        <f t="shared" si="285"/>
        <v>0</v>
      </c>
      <c r="AG622" s="17">
        <f t="shared" si="286"/>
        <v>0</v>
      </c>
      <c r="AH622" s="17">
        <f t="shared" si="287"/>
        <v>0</v>
      </c>
      <c r="AI622" s="17" t="str">
        <f t="shared" si="288"/>
        <v>-</v>
      </c>
      <c r="AJ622" s="26" t="str">
        <f>IFERROR(VLOOKUP($B622,'[1]Paste Only'!$D:$AM,26,FALSE),"-")</f>
        <v>-</v>
      </c>
      <c r="AK622" s="26" t="str">
        <f>IFERROR(VLOOKUP($B622,'[1]Paste Only'!$D:$AM,23,FALSE),"-")</f>
        <v>-</v>
      </c>
      <c r="AL622" s="26" t="str">
        <f>IFERROR(VLOOKUP($B622,'[1]Paste Only'!$D:$AM,22,FALSE),"-")</f>
        <v>-</v>
      </c>
      <c r="AM622" s="21" t="str">
        <f t="shared" si="306"/>
        <v>-</v>
      </c>
      <c r="AN622" s="21" t="str">
        <f t="shared" si="306"/>
        <v>-</v>
      </c>
      <c r="AO622" s="21" t="str">
        <f t="shared" si="306"/>
        <v>-</v>
      </c>
      <c r="AP622" s="27">
        <f t="shared" si="289"/>
        <v>0</v>
      </c>
      <c r="AQ622" s="27" t="str">
        <f t="shared" si="290"/>
        <v>-</v>
      </c>
      <c r="AR622" s="27" t="str">
        <f t="shared" si="291"/>
        <v>-</v>
      </c>
      <c r="AS622" s="27">
        <f t="shared" si="292"/>
        <v>0</v>
      </c>
      <c r="AT622" s="27">
        <f t="shared" si="293"/>
        <v>0</v>
      </c>
      <c r="AU622" s="27">
        <f t="shared" si="294"/>
        <v>0</v>
      </c>
      <c r="AV622" s="21" t="str">
        <f t="shared" si="295"/>
        <v>0</v>
      </c>
      <c r="AW622" s="27">
        <f t="shared" si="296"/>
        <v>0</v>
      </c>
      <c r="AX622" s="27" t="str">
        <f t="shared" si="297"/>
        <v>-</v>
      </c>
      <c r="AY622" s="27" t="str">
        <f t="shared" si="298"/>
        <v>-</v>
      </c>
      <c r="AZ622" s="21" t="str">
        <f t="shared" si="299"/>
        <v>-</v>
      </c>
      <c r="BA622" s="21" t="str">
        <f t="shared" si="300"/>
        <v>-</v>
      </c>
      <c r="BB622" s="28" t="str">
        <f t="shared" si="301"/>
        <v>-</v>
      </c>
      <c r="BC622" s="28" t="s">
        <v>81</v>
      </c>
      <c r="BD622" s="28" t="s">
        <v>81</v>
      </c>
      <c r="BE622" s="28" t="s">
        <v>81</v>
      </c>
      <c r="BF622" s="28" t="str">
        <f t="shared" si="302"/>
        <v>-</v>
      </c>
      <c r="BG622" s="29">
        <f t="shared" si="303"/>
        <v>0</v>
      </c>
      <c r="BH622" s="29">
        <f t="shared" si="303"/>
        <v>0</v>
      </c>
      <c r="BI622" s="29">
        <f t="shared" si="303"/>
        <v>0</v>
      </c>
      <c r="BJ622" s="29">
        <f t="shared" si="276"/>
        <v>0</v>
      </c>
      <c r="BK622" s="29"/>
    </row>
    <row r="623" spans="1:63" x14ac:dyDescent="0.25">
      <c r="A623" s="13" t="s">
        <v>1923</v>
      </c>
      <c r="B623" s="13" t="s">
        <v>1924</v>
      </c>
      <c r="C623" s="13" t="s">
        <v>1925</v>
      </c>
      <c r="D623" s="13" t="str">
        <f>IFERROR(VLOOKUP($B623,[1]GICS!$C:$D,2,FALSE),"-")</f>
        <v>Industrials</v>
      </c>
      <c r="E623" s="14">
        <f>IFERROR(IF(VLOOKUP($B623,'[1]Paste Only'!$D:$AM,4,FALSE)="-",VLOOKUP($B623,'[1]Market Cap'!$A:$J,10,FALSE),VLOOKUP($B623,'[1]Paste Only'!$D:$AM,4,FALSE)),"-")</f>
        <v>254.3</v>
      </c>
      <c r="F623" s="14">
        <f>IFERROR(VLOOKUP($B623,'[1]Paste Only'!$D:$AM,5,FALSE),"-")</f>
        <v>250.92308044433594</v>
      </c>
      <c r="G623" s="15">
        <f>IFERROR(VLOOKUP($B623,'[1]Paste Only'!$D:$AM,6,FALSE),"-")</f>
        <v>8</v>
      </c>
      <c r="H623" s="15">
        <f>IFERROR(VLOOKUP($B623,'[1]Paste Only'!$D:$AM,7,FALSE),"-")</f>
        <v>4</v>
      </c>
      <c r="I623" s="15">
        <f>IFERROR(VLOOKUP($B623,'[1]Paste Only'!$D:$AM,8,FALSE),"-")</f>
        <v>1</v>
      </c>
      <c r="J623" s="16"/>
      <c r="K623" s="16"/>
      <c r="L623" s="14">
        <f>IFERROR(VLOOKUP($B623,'[1]Paste Only'!$D:$AM,12,FALSE),"-")</f>
        <v>2.73</v>
      </c>
      <c r="M623" s="14">
        <f>IFERROR(VLOOKUP($B623,'[1]Paste Only'!$D:$AM,15,FALSE),"-")</f>
        <v>5.5597586206896548</v>
      </c>
      <c r="N623" s="17"/>
      <c r="O623" s="18"/>
      <c r="P623" s="19">
        <f t="shared" si="304"/>
        <v>1.0365416193002397</v>
      </c>
      <c r="Q623" s="20">
        <f t="shared" si="277"/>
        <v>-1.3279274697853172E-2</v>
      </c>
      <c r="R623" s="13">
        <f t="shared" si="278"/>
        <v>13</v>
      </c>
      <c r="S623" s="13" t="str">
        <f>IFERROR(VLOOKUP($B623,'[1]Market Cap'!$G:$I,3,FALSE),"-")</f>
        <v>Small Cap</v>
      </c>
      <c r="T623" s="13"/>
      <c r="U623" s="13"/>
      <c r="V623" s="21">
        <f t="shared" si="305"/>
        <v>0</v>
      </c>
      <c r="W623" s="21">
        <f t="shared" si="305"/>
        <v>0</v>
      </c>
      <c r="X623" s="21">
        <f t="shared" si="305"/>
        <v>0</v>
      </c>
      <c r="Y623" s="22">
        <f t="shared" si="279"/>
        <v>0</v>
      </c>
      <c r="Z623" s="13">
        <f t="shared" si="280"/>
        <v>0</v>
      </c>
      <c r="AA623" s="23">
        <f t="shared" si="281"/>
        <v>0</v>
      </c>
      <c r="AB623" s="23">
        <f t="shared" si="282"/>
        <v>0</v>
      </c>
      <c r="AC623" s="23">
        <f t="shared" si="283"/>
        <v>0</v>
      </c>
      <c r="AD623" s="24">
        <f t="shared" si="284"/>
        <v>0</v>
      </c>
      <c r="AE623" s="25">
        <f>IFERROR(VLOOKUP($B623,'[1]Market Cap'!$G:$I,2,FALSE),"-")</f>
        <v>6488.4060618599997</v>
      </c>
      <c r="AF623" s="20">
        <f t="shared" si="285"/>
        <v>0</v>
      </c>
      <c r="AG623" s="17">
        <f t="shared" si="286"/>
        <v>1</v>
      </c>
      <c r="AH623" s="17">
        <f t="shared" si="287"/>
        <v>0</v>
      </c>
      <c r="AI623" s="17" t="str">
        <f t="shared" si="288"/>
        <v>-</v>
      </c>
      <c r="AJ623" s="26">
        <f>IFERROR(VLOOKUP($B623,'[1]Paste Only'!$D:$AM,26,FALSE),"-")</f>
        <v>250</v>
      </c>
      <c r="AK623" s="26">
        <f>IFERROR(VLOOKUP($B623,'[1]Paste Only'!$D:$AM,23,FALSE),"-")</f>
        <v>313</v>
      </c>
      <c r="AL623" s="26">
        <f>IFERROR(VLOOKUP($B623,'[1]Paste Only'!$D:$AM,22,FALSE),"-")</f>
        <v>199</v>
      </c>
      <c r="AM623" s="21">
        <f t="shared" si="306"/>
        <v>-3.6787386903641695E-3</v>
      </c>
      <c r="AN623" s="21">
        <f t="shared" si="306"/>
        <v>0.24739421915966409</v>
      </c>
      <c r="AO623" s="21">
        <f t="shared" si="306"/>
        <v>-0.20692827599752983</v>
      </c>
      <c r="AP623" s="27">
        <f t="shared" si="289"/>
        <v>0</v>
      </c>
      <c r="AQ623" s="27">
        <f t="shared" si="290"/>
        <v>0</v>
      </c>
      <c r="AR623" s="27">
        <f t="shared" si="291"/>
        <v>250.92308044433594</v>
      </c>
      <c r="AS623" s="27">
        <f t="shared" si="292"/>
        <v>250.92308044433594</v>
      </c>
      <c r="AT623" s="27">
        <f t="shared" si="293"/>
        <v>0</v>
      </c>
      <c r="AU623" s="27">
        <f t="shared" si="294"/>
        <v>0</v>
      </c>
      <c r="AV623" s="21">
        <f t="shared" si="295"/>
        <v>0.61538461538461542</v>
      </c>
      <c r="AW623" s="27">
        <f t="shared" si="296"/>
        <v>250.92308044433594</v>
      </c>
      <c r="AX623" s="27">
        <f t="shared" si="297"/>
        <v>250.92308044433594</v>
      </c>
      <c r="AY623" s="27">
        <f t="shared" si="298"/>
        <v>250.92308044433594</v>
      </c>
      <c r="AZ623" s="21">
        <f t="shared" si="299"/>
        <v>-1.3279274697853172E-2</v>
      </c>
      <c r="BA623" s="21">
        <f t="shared" si="300"/>
        <v>-1.3279274697853172E-2</v>
      </c>
      <c r="BB623" s="28">
        <f t="shared" si="301"/>
        <v>250.92308044433594</v>
      </c>
      <c r="BC623" s="28" t="s">
        <v>81</v>
      </c>
      <c r="BD623" s="28" t="s">
        <v>81</v>
      </c>
      <c r="BE623" s="28" t="s">
        <v>81</v>
      </c>
      <c r="BF623" s="28" t="str">
        <f t="shared" si="302"/>
        <v>-</v>
      </c>
      <c r="BG623" s="29">
        <f t="shared" si="303"/>
        <v>0</v>
      </c>
      <c r="BH623" s="29">
        <f t="shared" si="303"/>
        <v>0</v>
      </c>
      <c r="BI623" s="29">
        <f t="shared" si="303"/>
        <v>0</v>
      </c>
      <c r="BJ623" s="29">
        <f t="shared" si="276"/>
        <v>0</v>
      </c>
      <c r="BK623" s="29"/>
    </row>
    <row r="624" spans="1:63" x14ac:dyDescent="0.25">
      <c r="A624" s="13" t="s">
        <v>1926</v>
      </c>
      <c r="B624" s="13" t="s">
        <v>1927</v>
      </c>
      <c r="C624" s="13" t="s">
        <v>1928</v>
      </c>
      <c r="D624" s="13" t="str">
        <f>IFERROR(VLOOKUP($B624,[1]GICS!$C:$D,2,FALSE),"-")</f>
        <v>Materials</v>
      </c>
      <c r="E624" s="14">
        <f>IFERROR(IF(VLOOKUP($B624,'[1]Paste Only'!$D:$AM,4,FALSE)="-",VLOOKUP($B624,'[1]Market Cap'!$A:$J,10,FALSE),VLOOKUP($B624,'[1]Paste Only'!$D:$AM,4,FALSE)),"-")</f>
        <v>1399.9</v>
      </c>
      <c r="F624" s="14">
        <f>IFERROR(VLOOKUP($B624,'[1]Paste Only'!$D:$AM,5,FALSE),"-")</f>
        <v>1797.3333740234375</v>
      </c>
      <c r="G624" s="15">
        <f>IFERROR(VLOOKUP($B624,'[1]Paste Only'!$D:$AM,6,FALSE),"-")</f>
        <v>4</v>
      </c>
      <c r="H624" s="15">
        <f>IFERROR(VLOOKUP($B624,'[1]Paste Only'!$D:$AM,7,FALSE),"-")</f>
        <v>0</v>
      </c>
      <c r="I624" s="15">
        <f>IFERROR(VLOOKUP($B624,'[1]Paste Only'!$D:$AM,8,FALSE),"-")</f>
        <v>0</v>
      </c>
      <c r="J624" s="16"/>
      <c r="K624" s="16"/>
      <c r="L624" s="14">
        <f>IFERROR(VLOOKUP($B624,'[1]Paste Only'!$D:$AM,12,FALSE),"-")</f>
        <v>73.95</v>
      </c>
      <c r="M624" s="14">
        <f>IFERROR(VLOOKUP($B624,'[1]Paste Only'!$D:$AM,15,FALSE),"-")</f>
        <v>92.017873563218387</v>
      </c>
      <c r="N624" s="17"/>
      <c r="O624" s="18"/>
      <c r="P624" s="19">
        <f t="shared" si="304"/>
        <v>0.24432553838023496</v>
      </c>
      <c r="Q624" s="20">
        <f t="shared" si="277"/>
        <v>0.28390126010674854</v>
      </c>
      <c r="R624" s="13">
        <f t="shared" si="278"/>
        <v>4</v>
      </c>
      <c r="S624" s="13" t="str">
        <f>IFERROR(VLOOKUP($B624,'[1]Market Cap'!$G:$I,3,FALSE),"-")</f>
        <v>Small Cap</v>
      </c>
      <c r="T624" s="13"/>
      <c r="U624" s="13"/>
      <c r="V624" s="21">
        <f t="shared" si="305"/>
        <v>0</v>
      </c>
      <c r="W624" s="21">
        <f t="shared" si="305"/>
        <v>0</v>
      </c>
      <c r="X624" s="21">
        <f t="shared" si="305"/>
        <v>0</v>
      </c>
      <c r="Y624" s="22">
        <f t="shared" si="279"/>
        <v>0</v>
      </c>
      <c r="Z624" s="13">
        <f t="shared" si="280"/>
        <v>0</v>
      </c>
      <c r="AA624" s="23">
        <f t="shared" si="281"/>
        <v>0</v>
      </c>
      <c r="AB624" s="23">
        <f t="shared" si="282"/>
        <v>0</v>
      </c>
      <c r="AC624" s="23">
        <f t="shared" si="283"/>
        <v>0</v>
      </c>
      <c r="AD624" s="24">
        <f t="shared" si="284"/>
        <v>0</v>
      </c>
      <c r="AE624" s="25">
        <f>IFERROR(VLOOKUP($B624,'[1]Market Cap'!$G:$I,2,FALSE),"-")</f>
        <v>17731.535871249998</v>
      </c>
      <c r="AF624" s="20">
        <f t="shared" si="285"/>
        <v>0</v>
      </c>
      <c r="AG624" s="17">
        <f t="shared" si="286"/>
        <v>0</v>
      </c>
      <c r="AH624" s="17">
        <f t="shared" si="287"/>
        <v>0</v>
      </c>
      <c r="AI624" s="17" t="str">
        <f t="shared" si="288"/>
        <v>-</v>
      </c>
      <c r="AJ624" s="26">
        <f>IFERROR(VLOOKUP($B624,'[1]Paste Only'!$D:$AM,26,FALSE),"-")</f>
        <v>1805</v>
      </c>
      <c r="AK624" s="26">
        <f>IFERROR(VLOOKUP($B624,'[1]Paste Only'!$D:$AM,23,FALSE),"-")</f>
        <v>1887</v>
      </c>
      <c r="AL624" s="26">
        <f>IFERROR(VLOOKUP($B624,'[1]Paste Only'!$D:$AM,22,FALSE),"-")</f>
        <v>1700</v>
      </c>
      <c r="AM624" s="21">
        <f t="shared" si="306"/>
        <v>4.2655558992934495E-3</v>
      </c>
      <c r="AN624" s="21">
        <f t="shared" si="306"/>
        <v>4.9888700267017416E-2</v>
      </c>
      <c r="AO624" s="21">
        <f t="shared" si="306"/>
        <v>-5.4154324083768079E-2</v>
      </c>
      <c r="AP624" s="27">
        <f t="shared" si="289"/>
        <v>0</v>
      </c>
      <c r="AQ624" s="27">
        <f t="shared" si="290"/>
        <v>0</v>
      </c>
      <c r="AR624" s="27">
        <f t="shared" si="291"/>
        <v>1797.3333740234375</v>
      </c>
      <c r="AS624" s="27">
        <f t="shared" si="292"/>
        <v>1797.3333740234375</v>
      </c>
      <c r="AT624" s="27">
        <f t="shared" si="293"/>
        <v>0</v>
      </c>
      <c r="AU624" s="27">
        <f t="shared" si="294"/>
        <v>0</v>
      </c>
      <c r="AV624" s="21">
        <f t="shared" si="295"/>
        <v>1</v>
      </c>
      <c r="AW624" s="27">
        <f t="shared" si="296"/>
        <v>1797.3333740234375</v>
      </c>
      <c r="AX624" s="27">
        <f t="shared" si="297"/>
        <v>1797.3333740234375</v>
      </c>
      <c r="AY624" s="27">
        <f t="shared" si="298"/>
        <v>1805</v>
      </c>
      <c r="AZ624" s="21">
        <f t="shared" si="299"/>
        <v>0.28937781270090723</v>
      </c>
      <c r="BA624" s="21">
        <f t="shared" si="300"/>
        <v>0.28937781270090723</v>
      </c>
      <c r="BB624" s="28">
        <f t="shared" si="301"/>
        <v>1797.3333740234375</v>
      </c>
      <c r="BC624" s="28" t="s">
        <v>81</v>
      </c>
      <c r="BD624" s="28" t="s">
        <v>81</v>
      </c>
      <c r="BE624" s="28" t="s">
        <v>81</v>
      </c>
      <c r="BF624" s="28" t="str">
        <f t="shared" si="302"/>
        <v>-</v>
      </c>
      <c r="BG624" s="29">
        <f t="shared" si="303"/>
        <v>0</v>
      </c>
      <c r="BH624" s="29">
        <f t="shared" si="303"/>
        <v>0</v>
      </c>
      <c r="BI624" s="29">
        <f t="shared" si="303"/>
        <v>0</v>
      </c>
      <c r="BJ624" s="29">
        <f t="shared" si="276"/>
        <v>0</v>
      </c>
      <c r="BK624" s="29"/>
    </row>
    <row r="625" spans="1:63" x14ac:dyDescent="0.25">
      <c r="A625" s="13" t="s">
        <v>1929</v>
      </c>
      <c r="B625" s="13" t="s">
        <v>1930</v>
      </c>
      <c r="C625" s="13" t="s">
        <v>1931</v>
      </c>
      <c r="D625" s="13" t="str">
        <f>IFERROR(VLOOKUP($B625,[1]GICS!$C:$D,2,FALSE),"-")</f>
        <v>Industrials</v>
      </c>
      <c r="E625" s="14">
        <f>IFERROR(IF(VLOOKUP($B625,'[1]Paste Only'!$D:$AM,4,FALSE)="-",VLOOKUP($B625,'[1]Market Cap'!$A:$J,10,FALSE),VLOOKUP($B625,'[1]Paste Only'!$D:$AM,4,FALSE)),"-")</f>
        <v>420.8</v>
      </c>
      <c r="F625" s="14">
        <f>IFERROR(VLOOKUP($B625,'[1]Paste Only'!$D:$AM,5,FALSE),"-")</f>
        <v>563.83331298828125</v>
      </c>
      <c r="G625" s="15">
        <f>IFERROR(VLOOKUP($B625,'[1]Paste Only'!$D:$AM,6,FALSE),"-")</f>
        <v>5</v>
      </c>
      <c r="H625" s="15">
        <f>IFERROR(VLOOKUP($B625,'[1]Paste Only'!$D:$AM,7,FALSE),"-")</f>
        <v>2</v>
      </c>
      <c r="I625" s="15">
        <f>IFERROR(VLOOKUP($B625,'[1]Paste Only'!$D:$AM,8,FALSE),"-")</f>
        <v>0</v>
      </c>
      <c r="J625" s="16"/>
      <c r="K625" s="16"/>
      <c r="L625" s="14">
        <f>IFERROR(VLOOKUP($B625,'[1]Paste Only'!$D:$AM,12,FALSE),"-")</f>
        <v>22.79</v>
      </c>
      <c r="M625" s="14">
        <f>IFERROR(VLOOKUP($B625,'[1]Paste Only'!$D:$AM,15,FALSE),"-")</f>
        <v>26.422252873563217</v>
      </c>
      <c r="N625" s="17"/>
      <c r="O625" s="18"/>
      <c r="P625" s="19">
        <f t="shared" si="304"/>
        <v>0.15937923973511259</v>
      </c>
      <c r="Q625" s="20">
        <f t="shared" si="277"/>
        <v>0.33990806318507905</v>
      </c>
      <c r="R625" s="13">
        <f t="shared" si="278"/>
        <v>7</v>
      </c>
      <c r="S625" s="13" t="str">
        <f>IFERROR(VLOOKUP($B625,'[1]Market Cap'!$G:$I,3,FALSE),"-")</f>
        <v>Small Cap</v>
      </c>
      <c r="T625" s="13"/>
      <c r="U625" s="13"/>
      <c r="V625" s="21">
        <f t="shared" si="305"/>
        <v>0</v>
      </c>
      <c r="W625" s="21">
        <f t="shared" si="305"/>
        <v>0</v>
      </c>
      <c r="X625" s="21">
        <f t="shared" si="305"/>
        <v>0</v>
      </c>
      <c r="Y625" s="22">
        <f t="shared" si="279"/>
        <v>0</v>
      </c>
      <c r="Z625" s="13">
        <f t="shared" si="280"/>
        <v>0</v>
      </c>
      <c r="AA625" s="23">
        <f t="shared" si="281"/>
        <v>0</v>
      </c>
      <c r="AB625" s="23">
        <f t="shared" si="282"/>
        <v>0</v>
      </c>
      <c r="AC625" s="23">
        <f t="shared" si="283"/>
        <v>0</v>
      </c>
      <c r="AD625" s="24">
        <f t="shared" si="284"/>
        <v>0</v>
      </c>
      <c r="AE625" s="25">
        <f>IFERROR(VLOOKUP($B625,'[1]Market Cap'!$G:$I,2,FALSE),"-")</f>
        <v>6921.0045252800001</v>
      </c>
      <c r="AF625" s="20">
        <f t="shared" si="285"/>
        <v>0</v>
      </c>
      <c r="AG625" s="17">
        <f t="shared" si="286"/>
        <v>0</v>
      </c>
      <c r="AH625" s="17">
        <f t="shared" si="287"/>
        <v>0</v>
      </c>
      <c r="AI625" s="17" t="str">
        <f t="shared" si="288"/>
        <v>-</v>
      </c>
      <c r="AJ625" s="26">
        <f>IFERROR(VLOOKUP($B625,'[1]Paste Only'!$D:$AM,26,FALSE),"-")</f>
        <v>565</v>
      </c>
      <c r="AK625" s="26">
        <f>IFERROR(VLOOKUP($B625,'[1]Paste Only'!$D:$AM,23,FALSE),"-")</f>
        <v>620</v>
      </c>
      <c r="AL625" s="26">
        <f>IFERROR(VLOOKUP($B625,'[1]Paste Only'!$D:$AM,22,FALSE),"-")</f>
        <v>510</v>
      </c>
      <c r="AM625" s="21">
        <f t="shared" si="306"/>
        <v>2.0692055344075921E-3</v>
      </c>
      <c r="AN625" s="21">
        <f t="shared" si="306"/>
        <v>9.9615765365190789E-2</v>
      </c>
      <c r="AO625" s="21">
        <f t="shared" si="306"/>
        <v>-9.5477354296375383E-2</v>
      </c>
      <c r="AP625" s="27">
        <f t="shared" si="289"/>
        <v>0</v>
      </c>
      <c r="AQ625" s="27">
        <f t="shared" si="290"/>
        <v>0</v>
      </c>
      <c r="AR625" s="27">
        <f t="shared" si="291"/>
        <v>563.83331298828125</v>
      </c>
      <c r="AS625" s="27">
        <f t="shared" si="292"/>
        <v>563.83331298828125</v>
      </c>
      <c r="AT625" s="27">
        <f t="shared" si="293"/>
        <v>0</v>
      </c>
      <c r="AU625" s="27">
        <f t="shared" si="294"/>
        <v>0</v>
      </c>
      <c r="AV625" s="21">
        <f t="shared" si="295"/>
        <v>0.7142857142857143</v>
      </c>
      <c r="AW625" s="27">
        <f t="shared" si="296"/>
        <v>563.83331298828125</v>
      </c>
      <c r="AX625" s="27">
        <f t="shared" si="297"/>
        <v>563.83331298828125</v>
      </c>
      <c r="AY625" s="27">
        <f t="shared" si="298"/>
        <v>565</v>
      </c>
      <c r="AZ625" s="21">
        <f t="shared" si="299"/>
        <v>0.3426806083650189</v>
      </c>
      <c r="BA625" s="21">
        <f t="shared" si="300"/>
        <v>0.3426806083650189</v>
      </c>
      <c r="BB625" s="28">
        <f t="shared" si="301"/>
        <v>563.83331298828125</v>
      </c>
      <c r="BC625" s="28" t="s">
        <v>81</v>
      </c>
      <c r="BD625" s="28" t="s">
        <v>81</v>
      </c>
      <c r="BE625" s="28" t="s">
        <v>81</v>
      </c>
      <c r="BF625" s="28" t="str">
        <f t="shared" si="302"/>
        <v>-</v>
      </c>
      <c r="BG625" s="29">
        <f t="shared" si="303"/>
        <v>0</v>
      </c>
      <c r="BH625" s="29">
        <f t="shared" si="303"/>
        <v>0</v>
      </c>
      <c r="BI625" s="29">
        <f t="shared" si="303"/>
        <v>0</v>
      </c>
      <c r="BJ625" s="29">
        <f t="shared" si="276"/>
        <v>0</v>
      </c>
      <c r="BK625" s="29"/>
    </row>
    <row r="626" spans="1:63" x14ac:dyDescent="0.25">
      <c r="A626" s="13" t="s">
        <v>1932</v>
      </c>
      <c r="B626" s="13" t="s">
        <v>1933</v>
      </c>
      <c r="C626" s="13" t="s">
        <v>1934</v>
      </c>
      <c r="D626" s="13" t="str">
        <f>IFERROR(VLOOKUP($B626,[1]GICS!$C:$D,2,FALSE),"-")</f>
        <v>Consumer Staples</v>
      </c>
      <c r="E626" s="14">
        <f>IFERROR(IF(VLOOKUP($B626,'[1]Paste Only'!$D:$AM,4,FALSE)="-",VLOOKUP($B626,'[1]Market Cap'!$A:$J,10,FALSE),VLOOKUP($B626,'[1]Paste Only'!$D:$AM,4,FALSE)),"-")</f>
        <v>444.1</v>
      </c>
      <c r="F626" s="14">
        <f>IFERROR(VLOOKUP($B626,'[1]Paste Only'!$D:$AM,5,FALSE),"-")</f>
        <v>527</v>
      </c>
      <c r="G626" s="15">
        <f>IFERROR(VLOOKUP($B626,'[1]Paste Only'!$D:$AM,6,FALSE),"-")</f>
        <v>3</v>
      </c>
      <c r="H626" s="15">
        <f>IFERROR(VLOOKUP($B626,'[1]Paste Only'!$D:$AM,7,FALSE),"-")</f>
        <v>0</v>
      </c>
      <c r="I626" s="15">
        <f>IFERROR(VLOOKUP($B626,'[1]Paste Only'!$D:$AM,8,FALSE),"-")</f>
        <v>0</v>
      </c>
      <c r="J626" s="16"/>
      <c r="K626" s="16"/>
      <c r="L626" s="14">
        <f>IFERROR(VLOOKUP($B626,'[1]Paste Only'!$D:$AM,12,FALSE),"-")</f>
        <v>20.8</v>
      </c>
      <c r="M626" s="14">
        <f>IFERROR(VLOOKUP($B626,'[1]Paste Only'!$D:$AM,15,FALSE),"-")</f>
        <v>28.293678160919541</v>
      </c>
      <c r="N626" s="17"/>
      <c r="O626" s="18"/>
      <c r="P626" s="19">
        <f t="shared" si="304"/>
        <v>0.36027298850574718</v>
      </c>
      <c r="Q626" s="20">
        <f t="shared" si="277"/>
        <v>0.18666966899346993</v>
      </c>
      <c r="R626" s="13">
        <f t="shared" si="278"/>
        <v>3</v>
      </c>
      <c r="S626" s="13" t="str">
        <f>IFERROR(VLOOKUP($B626,'[1]Market Cap'!$G:$I,3,FALSE),"-")</f>
        <v>Small Cap</v>
      </c>
      <c r="T626" s="13"/>
      <c r="U626" s="13"/>
      <c r="V626" s="21">
        <f t="shared" si="305"/>
        <v>0</v>
      </c>
      <c r="W626" s="21">
        <f t="shared" si="305"/>
        <v>0</v>
      </c>
      <c r="X626" s="21">
        <f t="shared" si="305"/>
        <v>0</v>
      </c>
      <c r="Y626" s="22">
        <f t="shared" si="279"/>
        <v>0</v>
      </c>
      <c r="Z626" s="13">
        <f t="shared" si="280"/>
        <v>0</v>
      </c>
      <c r="AA626" s="23">
        <f t="shared" si="281"/>
        <v>0</v>
      </c>
      <c r="AB626" s="23">
        <f t="shared" si="282"/>
        <v>0</v>
      </c>
      <c r="AC626" s="23">
        <f t="shared" si="283"/>
        <v>0</v>
      </c>
      <c r="AD626" s="24">
        <f t="shared" si="284"/>
        <v>0</v>
      </c>
      <c r="AE626" s="25">
        <f>IFERROR(VLOOKUP($B626,'[1]Market Cap'!$G:$I,2,FALSE),"-")</f>
        <v>10165.00010372</v>
      </c>
      <c r="AF626" s="20">
        <f t="shared" si="285"/>
        <v>0</v>
      </c>
      <c r="AG626" s="17">
        <f t="shared" si="286"/>
        <v>0</v>
      </c>
      <c r="AH626" s="17">
        <f t="shared" si="287"/>
        <v>0</v>
      </c>
      <c r="AI626" s="17" t="str">
        <f t="shared" si="288"/>
        <v>-</v>
      </c>
      <c r="AJ626" s="26">
        <f>IFERROR(VLOOKUP($B626,'[1]Paste Only'!$D:$AM,26,FALSE),"-")</f>
        <v>536</v>
      </c>
      <c r="AK626" s="26">
        <f>IFERROR(VLOOKUP($B626,'[1]Paste Only'!$D:$AM,23,FALSE),"-")</f>
        <v>589</v>
      </c>
      <c r="AL626" s="26">
        <f>IFERROR(VLOOKUP($B626,'[1]Paste Only'!$D:$AM,22,FALSE),"-")</f>
        <v>456</v>
      </c>
      <c r="AM626" s="21">
        <f t="shared" si="306"/>
        <v>1.7077798861480087E-2</v>
      </c>
      <c r="AN626" s="21">
        <f t="shared" si="306"/>
        <v>0.11764705882352944</v>
      </c>
      <c r="AO626" s="21">
        <f t="shared" si="306"/>
        <v>-0.13472485768500952</v>
      </c>
      <c r="AP626" s="27">
        <f t="shared" si="289"/>
        <v>0</v>
      </c>
      <c r="AQ626" s="27">
        <f t="shared" si="290"/>
        <v>0</v>
      </c>
      <c r="AR626" s="27">
        <f t="shared" si="291"/>
        <v>527</v>
      </c>
      <c r="AS626" s="27">
        <f t="shared" si="292"/>
        <v>527</v>
      </c>
      <c r="AT626" s="27">
        <f t="shared" si="293"/>
        <v>0</v>
      </c>
      <c r="AU626" s="27">
        <f t="shared" si="294"/>
        <v>0</v>
      </c>
      <c r="AV626" s="21">
        <f t="shared" si="295"/>
        <v>1</v>
      </c>
      <c r="AW626" s="27">
        <f t="shared" si="296"/>
        <v>527</v>
      </c>
      <c r="AX626" s="27">
        <f t="shared" si="297"/>
        <v>527</v>
      </c>
      <c r="AY626" s="27">
        <f t="shared" si="298"/>
        <v>527</v>
      </c>
      <c r="AZ626" s="21">
        <f t="shared" si="299"/>
        <v>0.18666966899346993</v>
      </c>
      <c r="BA626" s="21">
        <f t="shared" si="300"/>
        <v>0.18666966899346993</v>
      </c>
      <c r="BB626" s="28">
        <f t="shared" si="301"/>
        <v>527</v>
      </c>
      <c r="BC626" s="28" t="s">
        <v>81</v>
      </c>
      <c r="BD626" s="28" t="s">
        <v>81</v>
      </c>
      <c r="BE626" s="28" t="s">
        <v>81</v>
      </c>
      <c r="BF626" s="28" t="str">
        <f t="shared" si="302"/>
        <v>-</v>
      </c>
      <c r="BG626" s="29">
        <f t="shared" si="303"/>
        <v>0</v>
      </c>
      <c r="BH626" s="29">
        <f t="shared" si="303"/>
        <v>0</v>
      </c>
      <c r="BI626" s="29">
        <f t="shared" si="303"/>
        <v>0</v>
      </c>
      <c r="BJ626" s="29">
        <f t="shared" si="276"/>
        <v>0</v>
      </c>
      <c r="BK626" s="29"/>
    </row>
    <row r="627" spans="1:63" x14ac:dyDescent="0.25">
      <c r="A627" s="13" t="s">
        <v>1935</v>
      </c>
      <c r="B627" s="13" t="s">
        <v>1936</v>
      </c>
      <c r="C627" s="13" t="s">
        <v>1937</v>
      </c>
      <c r="D627" s="13" t="str">
        <f>IFERROR(VLOOKUP($B627,[1]GICS!$C:$D,2,FALSE),"-")</f>
        <v>Consumer Discretionary</v>
      </c>
      <c r="E627" s="14">
        <f>IFERROR(IF(VLOOKUP($B627,'[1]Paste Only'!$D:$AM,4,FALSE)="-",VLOOKUP($B627,'[1]Market Cap'!$A:$J,10,FALSE),VLOOKUP($B627,'[1]Paste Only'!$D:$AM,4,FALSE)),"-")</f>
        <v>2369.5500000000002</v>
      </c>
      <c r="F627" s="14">
        <f>IFERROR(VLOOKUP($B627,'[1]Paste Only'!$D:$AM,5,FALSE),"-")</f>
        <v>3394.1845703125</v>
      </c>
      <c r="G627" s="15">
        <f>IFERROR(VLOOKUP($B627,'[1]Paste Only'!$D:$AM,6,FALSE),"-")</f>
        <v>4</v>
      </c>
      <c r="H627" s="15">
        <f>IFERROR(VLOOKUP($B627,'[1]Paste Only'!$D:$AM,7,FALSE),"-")</f>
        <v>0</v>
      </c>
      <c r="I627" s="15">
        <f>IFERROR(VLOOKUP($B627,'[1]Paste Only'!$D:$AM,8,FALSE),"-")</f>
        <v>0</v>
      </c>
      <c r="J627" s="16"/>
      <c r="K627" s="16"/>
      <c r="L627" s="14">
        <f>IFERROR(VLOOKUP($B627,'[1]Paste Only'!$D:$AM,12,FALSE),"-")</f>
        <v>37.989751589999997</v>
      </c>
      <c r="M627" s="14">
        <f>IFERROR(VLOOKUP($B627,'[1]Paste Only'!$D:$AM,15,FALSE),"-")</f>
        <v>55.970862068965516</v>
      </c>
      <c r="N627" s="17"/>
      <c r="O627" s="18"/>
      <c r="P627" s="19">
        <f t="shared" si="304"/>
        <v>0.47331476849400267</v>
      </c>
      <c r="Q627" s="20">
        <f t="shared" si="277"/>
        <v>0.43241736629845318</v>
      </c>
      <c r="R627" s="13">
        <f t="shared" si="278"/>
        <v>4</v>
      </c>
      <c r="S627" s="13" t="str">
        <f>IFERROR(VLOOKUP($B627,'[1]Market Cap'!$G:$I,3,FALSE),"-")</f>
        <v>Small Cap</v>
      </c>
      <c r="T627" s="13"/>
      <c r="U627" s="13"/>
      <c r="V627" s="21">
        <f t="shared" si="305"/>
        <v>0</v>
      </c>
      <c r="W627" s="21">
        <f t="shared" si="305"/>
        <v>0</v>
      </c>
      <c r="X627" s="21">
        <f t="shared" si="305"/>
        <v>0</v>
      </c>
      <c r="Y627" s="22">
        <f t="shared" si="279"/>
        <v>0</v>
      </c>
      <c r="Z627" s="13">
        <f t="shared" si="280"/>
        <v>0</v>
      </c>
      <c r="AA627" s="23">
        <f t="shared" si="281"/>
        <v>0</v>
      </c>
      <c r="AB627" s="23">
        <f t="shared" si="282"/>
        <v>0</v>
      </c>
      <c r="AC627" s="23">
        <f t="shared" si="283"/>
        <v>0</v>
      </c>
      <c r="AD627" s="24">
        <f t="shared" si="284"/>
        <v>0</v>
      </c>
      <c r="AE627" s="25">
        <f>IFERROR(VLOOKUP($B627,'[1]Market Cap'!$G:$I,2,FALSE),"-")</f>
        <v>6340.3691448150003</v>
      </c>
      <c r="AF627" s="20">
        <f t="shared" si="285"/>
        <v>0</v>
      </c>
      <c r="AG627" s="17">
        <f t="shared" si="286"/>
        <v>0</v>
      </c>
      <c r="AH627" s="17">
        <f t="shared" si="287"/>
        <v>0</v>
      </c>
      <c r="AI627" s="17" t="str">
        <f t="shared" si="288"/>
        <v>-</v>
      </c>
      <c r="AJ627" s="26">
        <f>IFERROR(VLOOKUP($B627,'[1]Paste Only'!$D:$AM,26,FALSE),"-")</f>
        <v>3500</v>
      </c>
      <c r="AK627" s="26">
        <f>IFERROR(VLOOKUP($B627,'[1]Paste Only'!$D:$AM,23,FALSE),"-")</f>
        <v>3722</v>
      </c>
      <c r="AL627" s="26">
        <f>IFERROR(VLOOKUP($B627,'[1]Paste Only'!$D:$AM,22,FALSE),"-")</f>
        <v>2960.553955078125</v>
      </c>
      <c r="AM627" s="21">
        <f t="shared" si="306"/>
        <v>3.1175508430809185E-2</v>
      </c>
      <c r="AN627" s="21">
        <f t="shared" si="306"/>
        <v>9.6581497822706197E-2</v>
      </c>
      <c r="AO627" s="21">
        <f t="shared" si="306"/>
        <v>-0.12775693432442037</v>
      </c>
      <c r="AP627" s="27">
        <f t="shared" si="289"/>
        <v>0</v>
      </c>
      <c r="AQ627" s="27">
        <f t="shared" si="290"/>
        <v>0</v>
      </c>
      <c r="AR627" s="27">
        <f t="shared" si="291"/>
        <v>3394.1845703125</v>
      </c>
      <c r="AS627" s="27">
        <f t="shared" si="292"/>
        <v>3394.1845703125</v>
      </c>
      <c r="AT627" s="27">
        <f t="shared" si="293"/>
        <v>0</v>
      </c>
      <c r="AU627" s="27">
        <f t="shared" si="294"/>
        <v>0</v>
      </c>
      <c r="AV627" s="21">
        <f t="shared" si="295"/>
        <v>1</v>
      </c>
      <c r="AW627" s="27">
        <f t="shared" si="296"/>
        <v>3394.1845703125</v>
      </c>
      <c r="AX627" s="27">
        <f t="shared" si="297"/>
        <v>3394.1845703125</v>
      </c>
      <c r="AY627" s="27">
        <f t="shared" si="298"/>
        <v>3500</v>
      </c>
      <c r="AZ627" s="21">
        <f t="shared" si="299"/>
        <v>0.4770737059779282</v>
      </c>
      <c r="BA627" s="21">
        <f t="shared" si="300"/>
        <v>0.4770737059779282</v>
      </c>
      <c r="BB627" s="28">
        <f t="shared" si="301"/>
        <v>3394.1845703125</v>
      </c>
      <c r="BC627" s="28" t="s">
        <v>81</v>
      </c>
      <c r="BD627" s="28" t="s">
        <v>81</v>
      </c>
      <c r="BE627" s="28" t="s">
        <v>81</v>
      </c>
      <c r="BF627" s="28" t="str">
        <f t="shared" si="302"/>
        <v>-</v>
      </c>
      <c r="BG627" s="29">
        <f t="shared" si="303"/>
        <v>0</v>
      </c>
      <c r="BH627" s="29">
        <f t="shared" si="303"/>
        <v>0</v>
      </c>
      <c r="BI627" s="29">
        <f t="shared" si="303"/>
        <v>0</v>
      </c>
      <c r="BJ627" s="29">
        <f t="shared" si="276"/>
        <v>0</v>
      </c>
      <c r="BK627" s="29"/>
    </row>
    <row r="628" spans="1:63" x14ac:dyDescent="0.25">
      <c r="A628" s="13" t="s">
        <v>1938</v>
      </c>
      <c r="B628" s="13" t="s">
        <v>1939</v>
      </c>
      <c r="C628" s="13" t="s">
        <v>1940</v>
      </c>
      <c r="D628" s="13" t="str">
        <f>IFERROR(VLOOKUP($B628,[1]GICS!$C:$D,2,FALSE),"-")</f>
        <v>Industrials</v>
      </c>
      <c r="E628" s="14">
        <f>IFERROR(IF(VLOOKUP($B628,'[1]Paste Only'!$D:$AM,4,FALSE)="-",VLOOKUP($B628,'[1]Market Cap'!$A:$J,10,FALSE),VLOOKUP($B628,'[1]Paste Only'!$D:$AM,4,FALSE)),"-")</f>
        <v>1156.3</v>
      </c>
      <c r="F628" s="14">
        <f>IFERROR(VLOOKUP($B628,'[1]Paste Only'!$D:$AM,5,FALSE),"-")</f>
        <v>1344.125</v>
      </c>
      <c r="G628" s="15">
        <f>IFERROR(VLOOKUP($B628,'[1]Paste Only'!$D:$AM,6,FALSE),"-")</f>
        <v>7</v>
      </c>
      <c r="H628" s="15">
        <f>IFERROR(VLOOKUP($B628,'[1]Paste Only'!$D:$AM,7,FALSE),"-")</f>
        <v>1</v>
      </c>
      <c r="I628" s="15">
        <f>IFERROR(VLOOKUP($B628,'[1]Paste Only'!$D:$AM,8,FALSE),"-")</f>
        <v>0</v>
      </c>
      <c r="J628" s="16"/>
      <c r="K628" s="16"/>
      <c r="L628" s="14">
        <f>IFERROR(VLOOKUP($B628,'[1]Paste Only'!$D:$AM,12,FALSE),"-")</f>
        <v>55.640707000000006</v>
      </c>
      <c r="M628" s="14">
        <f>IFERROR(VLOOKUP($B628,'[1]Paste Only'!$D:$AM,15,FALSE),"-")</f>
        <v>63.19858620689655</v>
      </c>
      <c r="N628" s="17"/>
      <c r="O628" s="18"/>
      <c r="P628" s="19">
        <f t="shared" si="304"/>
        <v>0.13583362998778115</v>
      </c>
      <c r="Q628" s="20">
        <f t="shared" si="277"/>
        <v>0.16243621897431471</v>
      </c>
      <c r="R628" s="13">
        <f t="shared" si="278"/>
        <v>8</v>
      </c>
      <c r="S628" s="13" t="str">
        <f>IFERROR(VLOOKUP($B628,'[1]Market Cap'!$G:$I,3,FALSE),"-")</f>
        <v>Small Cap</v>
      </c>
      <c r="T628" s="13"/>
      <c r="U628" s="13"/>
      <c r="V628" s="21">
        <f t="shared" si="305"/>
        <v>0</v>
      </c>
      <c r="W628" s="21">
        <f t="shared" si="305"/>
        <v>0</v>
      </c>
      <c r="X628" s="21">
        <f t="shared" si="305"/>
        <v>0</v>
      </c>
      <c r="Y628" s="22">
        <f t="shared" si="279"/>
        <v>0</v>
      </c>
      <c r="Z628" s="13">
        <f t="shared" si="280"/>
        <v>0</v>
      </c>
      <c r="AA628" s="23">
        <f t="shared" si="281"/>
        <v>0</v>
      </c>
      <c r="AB628" s="23">
        <f t="shared" si="282"/>
        <v>0</v>
      </c>
      <c r="AC628" s="23">
        <f t="shared" si="283"/>
        <v>0</v>
      </c>
      <c r="AD628" s="24">
        <f t="shared" si="284"/>
        <v>0</v>
      </c>
      <c r="AE628" s="25">
        <f>IFERROR(VLOOKUP($B628,'[1]Market Cap'!$G:$I,2,FALSE),"-")</f>
        <v>8868.5153899100005</v>
      </c>
      <c r="AF628" s="20">
        <f t="shared" si="285"/>
        <v>0</v>
      </c>
      <c r="AG628" s="17">
        <f t="shared" si="286"/>
        <v>0</v>
      </c>
      <c r="AH628" s="17">
        <f t="shared" si="287"/>
        <v>0</v>
      </c>
      <c r="AI628" s="17" t="str">
        <f t="shared" si="288"/>
        <v>-</v>
      </c>
      <c r="AJ628" s="26">
        <f>IFERROR(VLOOKUP($B628,'[1]Paste Only'!$D:$AM,26,FALSE),"-")</f>
        <v>1342.5</v>
      </c>
      <c r="AK628" s="26">
        <f>IFERROR(VLOOKUP($B628,'[1]Paste Only'!$D:$AM,23,FALSE),"-")</f>
        <v>1500</v>
      </c>
      <c r="AL628" s="26">
        <f>IFERROR(VLOOKUP($B628,'[1]Paste Only'!$D:$AM,22,FALSE),"-")</f>
        <v>1164</v>
      </c>
      <c r="AM628" s="21">
        <f t="shared" si="306"/>
        <v>-1.2089649400167657E-3</v>
      </c>
      <c r="AN628" s="21">
        <f t="shared" si="306"/>
        <v>0.11596763693852874</v>
      </c>
      <c r="AO628" s="21">
        <f t="shared" si="306"/>
        <v>-0.13400911373570168</v>
      </c>
      <c r="AP628" s="27">
        <f t="shared" si="289"/>
        <v>0</v>
      </c>
      <c r="AQ628" s="27">
        <f t="shared" si="290"/>
        <v>0</v>
      </c>
      <c r="AR628" s="27">
        <f t="shared" si="291"/>
        <v>1344.125</v>
      </c>
      <c r="AS628" s="27">
        <f t="shared" si="292"/>
        <v>1344.125</v>
      </c>
      <c r="AT628" s="27">
        <f t="shared" si="293"/>
        <v>0</v>
      </c>
      <c r="AU628" s="27">
        <f t="shared" si="294"/>
        <v>0</v>
      </c>
      <c r="AV628" s="21">
        <f t="shared" si="295"/>
        <v>0.875</v>
      </c>
      <c r="AW628" s="27">
        <f t="shared" si="296"/>
        <v>1344.125</v>
      </c>
      <c r="AX628" s="27">
        <f t="shared" si="297"/>
        <v>1344.125</v>
      </c>
      <c r="AY628" s="27">
        <f t="shared" si="298"/>
        <v>1344.125</v>
      </c>
      <c r="AZ628" s="21">
        <f t="shared" si="299"/>
        <v>0.16243621897431471</v>
      </c>
      <c r="BA628" s="21">
        <f t="shared" si="300"/>
        <v>0.16243621897431471</v>
      </c>
      <c r="BB628" s="28">
        <f t="shared" si="301"/>
        <v>1344.125</v>
      </c>
      <c r="BC628" s="28" t="s">
        <v>81</v>
      </c>
      <c r="BD628" s="28" t="s">
        <v>81</v>
      </c>
      <c r="BE628" s="28" t="s">
        <v>81</v>
      </c>
      <c r="BF628" s="28" t="str">
        <f t="shared" si="302"/>
        <v>-</v>
      </c>
      <c r="BG628" s="29">
        <f t="shared" si="303"/>
        <v>0</v>
      </c>
      <c r="BH628" s="29">
        <f t="shared" si="303"/>
        <v>0</v>
      </c>
      <c r="BI628" s="29">
        <f t="shared" si="303"/>
        <v>0</v>
      </c>
      <c r="BJ628" s="29">
        <f t="shared" si="276"/>
        <v>0</v>
      </c>
      <c r="BK628" s="29"/>
    </row>
    <row r="629" spans="1:63" x14ac:dyDescent="0.25">
      <c r="A629" s="13" t="s">
        <v>1941</v>
      </c>
      <c r="B629" s="13" t="s">
        <v>1942</v>
      </c>
      <c r="C629" s="13" t="s">
        <v>1943</v>
      </c>
      <c r="D629" s="13" t="str">
        <f>IFERROR(VLOOKUP($B629,[1]GICS!$C:$D,2,FALSE),"-")</f>
        <v>Real Estate</v>
      </c>
      <c r="E629" s="14">
        <f>IFERROR(IF(VLOOKUP($B629,'[1]Paste Only'!$D:$AM,4,FALSE)="-",VLOOKUP($B629,'[1]Market Cap'!$A:$J,10,FALSE),VLOOKUP($B629,'[1]Paste Only'!$D:$AM,4,FALSE)),"-")</f>
        <v>93.13</v>
      </c>
      <c r="F629" s="14" t="str">
        <f>IFERROR(VLOOKUP($B629,'[1]Paste Only'!$D:$AM,5,FALSE),"-")</f>
        <v>-</v>
      </c>
      <c r="G629" s="15">
        <f>IFERROR(VLOOKUP($B629,'[1]Paste Only'!$D:$AM,6,FALSE),"-")</f>
        <v>0</v>
      </c>
      <c r="H629" s="15">
        <f>IFERROR(VLOOKUP($B629,'[1]Paste Only'!$D:$AM,7,FALSE),"-")</f>
        <v>0</v>
      </c>
      <c r="I629" s="15">
        <f>IFERROR(VLOOKUP($B629,'[1]Paste Only'!$D:$AM,8,FALSE),"-")</f>
        <v>0</v>
      </c>
      <c r="J629" s="16"/>
      <c r="K629" s="16"/>
      <c r="L629" s="14">
        <f>IFERROR(VLOOKUP($B629,'[1]Paste Only'!$D:$AM,12,FALSE),"-")</f>
        <v>1.6327020000000001</v>
      </c>
      <c r="M629" s="14" t="str">
        <f>IFERROR(VLOOKUP($B629,'[1]Paste Only'!$D:$AM,15,FALSE),"-")</f>
        <v>-</v>
      </c>
      <c r="N629" s="17"/>
      <c r="O629" s="18"/>
      <c r="P629" s="19">
        <f t="shared" si="304"/>
        <v>0</v>
      </c>
      <c r="Q629" s="20">
        <f t="shared" si="277"/>
        <v>0</v>
      </c>
      <c r="R629" s="13">
        <f t="shared" si="278"/>
        <v>0</v>
      </c>
      <c r="S629" s="13" t="str">
        <f>IFERROR(VLOOKUP($B629,'[1]Market Cap'!$G:$I,3,FALSE),"-")</f>
        <v>Small Cap</v>
      </c>
      <c r="T629" s="13"/>
      <c r="U629" s="13"/>
      <c r="V629" s="21">
        <f t="shared" si="305"/>
        <v>0</v>
      </c>
      <c r="W629" s="21">
        <f t="shared" si="305"/>
        <v>0</v>
      </c>
      <c r="X629" s="21">
        <f t="shared" si="305"/>
        <v>0</v>
      </c>
      <c r="Y629" s="22">
        <f t="shared" si="279"/>
        <v>0</v>
      </c>
      <c r="Z629" s="13">
        <f t="shared" si="280"/>
        <v>0</v>
      </c>
      <c r="AA629" s="23">
        <f t="shared" si="281"/>
        <v>0</v>
      </c>
      <c r="AB629" s="23">
        <f t="shared" si="282"/>
        <v>0</v>
      </c>
      <c r="AC629" s="23">
        <f t="shared" si="283"/>
        <v>0</v>
      </c>
      <c r="AD629" s="24">
        <f t="shared" si="284"/>
        <v>0</v>
      </c>
      <c r="AE629" s="25">
        <f>IFERROR(VLOOKUP($B629,'[1]Market Cap'!$G:$I,2,FALSE),"-")</f>
        <v>12770.255332418999</v>
      </c>
      <c r="AF629" s="20">
        <f t="shared" si="285"/>
        <v>0</v>
      </c>
      <c r="AG629" s="17">
        <f t="shared" si="286"/>
        <v>0</v>
      </c>
      <c r="AH629" s="17">
        <f t="shared" si="287"/>
        <v>0</v>
      </c>
      <c r="AI629" s="17" t="str">
        <f t="shared" si="288"/>
        <v>-</v>
      </c>
      <c r="AJ629" s="26" t="str">
        <f>IFERROR(VLOOKUP($B629,'[1]Paste Only'!$D:$AM,26,FALSE),"-")</f>
        <v>-</v>
      </c>
      <c r="AK629" s="26" t="str">
        <f>IFERROR(VLOOKUP($B629,'[1]Paste Only'!$D:$AM,23,FALSE),"-")</f>
        <v>-</v>
      </c>
      <c r="AL629" s="26" t="str">
        <f>IFERROR(VLOOKUP($B629,'[1]Paste Only'!$D:$AM,22,FALSE),"-")</f>
        <v>-</v>
      </c>
      <c r="AM629" s="21" t="str">
        <f t="shared" si="306"/>
        <v>-</v>
      </c>
      <c r="AN629" s="21" t="str">
        <f t="shared" si="306"/>
        <v>-</v>
      </c>
      <c r="AO629" s="21" t="str">
        <f t="shared" si="306"/>
        <v>-</v>
      </c>
      <c r="AP629" s="27">
        <f t="shared" si="289"/>
        <v>0</v>
      </c>
      <c r="AQ629" s="27" t="str">
        <f t="shared" si="290"/>
        <v>-</v>
      </c>
      <c r="AR629" s="27" t="str">
        <f t="shared" si="291"/>
        <v>-</v>
      </c>
      <c r="AS629" s="27">
        <f t="shared" si="292"/>
        <v>0</v>
      </c>
      <c r="AT629" s="27">
        <f t="shared" si="293"/>
        <v>0</v>
      </c>
      <c r="AU629" s="27">
        <f t="shared" si="294"/>
        <v>0</v>
      </c>
      <c r="AV629" s="21" t="str">
        <f t="shared" si="295"/>
        <v>0</v>
      </c>
      <c r="AW629" s="27">
        <f t="shared" si="296"/>
        <v>0</v>
      </c>
      <c r="AX629" s="27" t="str">
        <f t="shared" si="297"/>
        <v>-</v>
      </c>
      <c r="AY629" s="27" t="str">
        <f t="shared" si="298"/>
        <v>-</v>
      </c>
      <c r="AZ629" s="21" t="str">
        <f t="shared" si="299"/>
        <v>-</v>
      </c>
      <c r="BA629" s="21" t="str">
        <f t="shared" si="300"/>
        <v>-</v>
      </c>
      <c r="BB629" s="28" t="str">
        <f t="shared" si="301"/>
        <v>-</v>
      </c>
      <c r="BC629" s="28" t="s">
        <v>81</v>
      </c>
      <c r="BD629" s="28" t="s">
        <v>81</v>
      </c>
      <c r="BE629" s="28" t="s">
        <v>81</v>
      </c>
      <c r="BF629" s="28" t="str">
        <f t="shared" si="302"/>
        <v>-</v>
      </c>
      <c r="BG629" s="29">
        <f t="shared" si="303"/>
        <v>0</v>
      </c>
      <c r="BH629" s="29">
        <f t="shared" si="303"/>
        <v>0</v>
      </c>
      <c r="BI629" s="29">
        <f t="shared" si="303"/>
        <v>0</v>
      </c>
      <c r="BJ629" s="29">
        <f t="shared" si="276"/>
        <v>0</v>
      </c>
      <c r="BK629" s="29"/>
    </row>
    <row r="630" spans="1:63" x14ac:dyDescent="0.25">
      <c r="A630" s="13" t="s">
        <v>1944</v>
      </c>
      <c r="B630" s="13" t="s">
        <v>1945</v>
      </c>
      <c r="C630" s="13" t="s">
        <v>1946</v>
      </c>
      <c r="D630" s="13" t="str">
        <f>IFERROR(VLOOKUP($B630,[1]GICS!$C:$D,2,FALSE),"-")</f>
        <v>Industrials</v>
      </c>
      <c r="E630" s="14">
        <f>IFERROR(IF(VLOOKUP($B630,'[1]Paste Only'!$D:$AM,4,FALSE)="-",VLOOKUP($B630,'[1]Market Cap'!$A:$J,10,FALSE),VLOOKUP($B630,'[1]Paste Only'!$D:$AM,4,FALSE)),"-")</f>
        <v>694.2</v>
      </c>
      <c r="F630" s="14">
        <f>IFERROR(VLOOKUP($B630,'[1]Paste Only'!$D:$AM,5,FALSE),"-")</f>
        <v>1045</v>
      </c>
      <c r="G630" s="15">
        <f>IFERROR(VLOOKUP($B630,'[1]Paste Only'!$D:$AM,6,FALSE),"-")</f>
        <v>1</v>
      </c>
      <c r="H630" s="15">
        <f>IFERROR(VLOOKUP($B630,'[1]Paste Only'!$D:$AM,7,FALSE),"-")</f>
        <v>0</v>
      </c>
      <c r="I630" s="15">
        <f>IFERROR(VLOOKUP($B630,'[1]Paste Only'!$D:$AM,8,FALSE),"-")</f>
        <v>0</v>
      </c>
      <c r="J630" s="16"/>
      <c r="K630" s="16"/>
      <c r="L630" s="14">
        <f>IFERROR(VLOOKUP($B630,'[1]Paste Only'!$D:$AM,12,FALSE),"-")</f>
        <v>10.220535999999999</v>
      </c>
      <c r="M630" s="14">
        <f>IFERROR(VLOOKUP($B630,'[1]Paste Only'!$D:$AM,15,FALSE),"-")</f>
        <v>17.17942528735632</v>
      </c>
      <c r="N630" s="17"/>
      <c r="O630" s="18"/>
      <c r="P630" s="19">
        <f t="shared" si="304"/>
        <v>0.68087322302434261</v>
      </c>
      <c r="Q630" s="20">
        <f t="shared" si="277"/>
        <v>0.50532987611639291</v>
      </c>
      <c r="R630" s="13">
        <f t="shared" si="278"/>
        <v>1</v>
      </c>
      <c r="S630" s="13" t="str">
        <f>IFERROR(VLOOKUP($B630,'[1]Market Cap'!$G:$I,3,FALSE),"-")</f>
        <v>Small Cap</v>
      </c>
      <c r="T630" s="13"/>
      <c r="U630" s="13"/>
      <c r="V630" s="21">
        <f t="shared" si="305"/>
        <v>0</v>
      </c>
      <c r="W630" s="21">
        <f t="shared" si="305"/>
        <v>0</v>
      </c>
      <c r="X630" s="21">
        <f t="shared" si="305"/>
        <v>0</v>
      </c>
      <c r="Y630" s="22">
        <f t="shared" si="279"/>
        <v>0</v>
      </c>
      <c r="Z630" s="13">
        <f t="shared" si="280"/>
        <v>0</v>
      </c>
      <c r="AA630" s="23">
        <f t="shared" si="281"/>
        <v>0</v>
      </c>
      <c r="AB630" s="23">
        <f t="shared" si="282"/>
        <v>0</v>
      </c>
      <c r="AC630" s="23">
        <f t="shared" si="283"/>
        <v>0</v>
      </c>
      <c r="AD630" s="24">
        <f t="shared" si="284"/>
        <v>0</v>
      </c>
      <c r="AE630" s="25">
        <f>IFERROR(VLOOKUP($B630,'[1]Market Cap'!$G:$I,2,FALSE),"-")</f>
        <v>5748.7886999399998</v>
      </c>
      <c r="AF630" s="20">
        <f t="shared" si="285"/>
        <v>0</v>
      </c>
      <c r="AG630" s="17">
        <f t="shared" si="286"/>
        <v>0</v>
      </c>
      <c r="AH630" s="17">
        <f t="shared" si="287"/>
        <v>0</v>
      </c>
      <c r="AI630" s="17" t="str">
        <f t="shared" si="288"/>
        <v>-</v>
      </c>
      <c r="AJ630" s="26">
        <f>IFERROR(VLOOKUP($B630,'[1]Paste Only'!$D:$AM,26,FALSE),"-")</f>
        <v>1045</v>
      </c>
      <c r="AK630" s="26">
        <f>IFERROR(VLOOKUP($B630,'[1]Paste Only'!$D:$AM,23,FALSE),"-")</f>
        <v>1045</v>
      </c>
      <c r="AL630" s="26">
        <f>IFERROR(VLOOKUP($B630,'[1]Paste Only'!$D:$AM,22,FALSE),"-")</f>
        <v>1045</v>
      </c>
      <c r="AM630" s="21">
        <f t="shared" si="306"/>
        <v>0</v>
      </c>
      <c r="AN630" s="21">
        <f t="shared" si="306"/>
        <v>0</v>
      </c>
      <c r="AO630" s="21">
        <f t="shared" si="306"/>
        <v>0</v>
      </c>
      <c r="AP630" s="27">
        <f t="shared" si="289"/>
        <v>0</v>
      </c>
      <c r="AQ630" s="27">
        <f t="shared" si="290"/>
        <v>0</v>
      </c>
      <c r="AR630" s="27">
        <f t="shared" si="291"/>
        <v>1045</v>
      </c>
      <c r="AS630" s="27">
        <f t="shared" si="292"/>
        <v>1045</v>
      </c>
      <c r="AT630" s="27">
        <f t="shared" si="293"/>
        <v>0</v>
      </c>
      <c r="AU630" s="27">
        <f t="shared" si="294"/>
        <v>0</v>
      </c>
      <c r="AV630" s="21">
        <f t="shared" si="295"/>
        <v>1</v>
      </c>
      <c r="AW630" s="27">
        <f t="shared" si="296"/>
        <v>1045</v>
      </c>
      <c r="AX630" s="27">
        <f t="shared" si="297"/>
        <v>1045</v>
      </c>
      <c r="AY630" s="27">
        <f t="shared" si="298"/>
        <v>1045</v>
      </c>
      <c r="AZ630" s="21">
        <f t="shared" si="299"/>
        <v>0.50532987611639291</v>
      </c>
      <c r="BA630" s="21">
        <f t="shared" si="300"/>
        <v>0.3</v>
      </c>
      <c r="BB630" s="28">
        <f t="shared" si="301"/>
        <v>1045</v>
      </c>
      <c r="BC630" s="28" t="s">
        <v>81</v>
      </c>
      <c r="BD630" s="28" t="s">
        <v>81</v>
      </c>
      <c r="BE630" s="28" t="s">
        <v>81</v>
      </c>
      <c r="BF630" s="28" t="str">
        <f t="shared" si="302"/>
        <v>-</v>
      </c>
      <c r="BG630" s="29">
        <f t="shared" si="303"/>
        <v>0</v>
      </c>
      <c r="BH630" s="29">
        <f t="shared" si="303"/>
        <v>0</v>
      </c>
      <c r="BI630" s="29">
        <f t="shared" si="303"/>
        <v>0</v>
      </c>
      <c r="BJ630" s="29">
        <f t="shared" si="276"/>
        <v>0</v>
      </c>
      <c r="BK630" s="29"/>
    </row>
    <row r="631" spans="1:63" x14ac:dyDescent="0.25">
      <c r="A631" s="13" t="s">
        <v>1947</v>
      </c>
      <c r="B631" s="13" t="s">
        <v>1948</v>
      </c>
      <c r="C631" s="13" t="s">
        <v>1949</v>
      </c>
      <c r="D631" s="13" t="str">
        <f>IFERROR(VLOOKUP($B631,[1]GICS!$C:$D,2,FALSE),"-")</f>
        <v>Consumer Discretionary</v>
      </c>
      <c r="E631" s="14">
        <f>IFERROR(IF(VLOOKUP($B631,'[1]Paste Only'!$D:$AM,4,FALSE)="-",VLOOKUP($B631,'[1]Market Cap'!$A:$J,10,FALSE),VLOOKUP($B631,'[1]Paste Only'!$D:$AM,4,FALSE)),"-")</f>
        <v>36.17</v>
      </c>
      <c r="F631" s="14" t="str">
        <f>IFERROR(VLOOKUP($B631,'[1]Paste Only'!$D:$AM,5,FALSE),"-")</f>
        <v>-</v>
      </c>
      <c r="G631" s="15">
        <f>IFERROR(VLOOKUP($B631,'[1]Paste Only'!$D:$AM,6,FALSE),"-")</f>
        <v>0</v>
      </c>
      <c r="H631" s="15">
        <f>IFERROR(VLOOKUP($B631,'[1]Paste Only'!$D:$AM,7,FALSE),"-")</f>
        <v>0</v>
      </c>
      <c r="I631" s="15">
        <f>IFERROR(VLOOKUP($B631,'[1]Paste Only'!$D:$AM,8,FALSE),"-")</f>
        <v>0</v>
      </c>
      <c r="J631" s="16"/>
      <c r="K631" s="16"/>
      <c r="L631" s="14">
        <f>IFERROR(VLOOKUP($B631,'[1]Paste Only'!$D:$AM,12,FALSE),"-")</f>
        <v>0.76</v>
      </c>
      <c r="M631" s="14" t="str">
        <f>IFERROR(VLOOKUP($B631,'[1]Paste Only'!$D:$AM,15,FALSE),"-")</f>
        <v>-</v>
      </c>
      <c r="N631" s="17"/>
      <c r="O631" s="18"/>
      <c r="P631" s="19">
        <f t="shared" si="304"/>
        <v>0</v>
      </c>
      <c r="Q631" s="20">
        <f t="shared" si="277"/>
        <v>0</v>
      </c>
      <c r="R631" s="13">
        <f t="shared" si="278"/>
        <v>0</v>
      </c>
      <c r="S631" s="13" t="str">
        <f>IFERROR(VLOOKUP($B631,'[1]Market Cap'!$G:$I,3,FALSE),"-")</f>
        <v>Small Cap</v>
      </c>
      <c r="T631" s="13"/>
      <c r="U631" s="13"/>
      <c r="V631" s="21">
        <f t="shared" si="305"/>
        <v>0</v>
      </c>
      <c r="W631" s="21">
        <f t="shared" si="305"/>
        <v>0</v>
      </c>
      <c r="X631" s="21">
        <f t="shared" si="305"/>
        <v>0</v>
      </c>
      <c r="Y631" s="22">
        <f t="shared" si="279"/>
        <v>0</v>
      </c>
      <c r="Z631" s="13">
        <f t="shared" si="280"/>
        <v>0</v>
      </c>
      <c r="AA631" s="23">
        <f t="shared" si="281"/>
        <v>0</v>
      </c>
      <c r="AB631" s="23">
        <f t="shared" si="282"/>
        <v>0</v>
      </c>
      <c r="AC631" s="23">
        <f t="shared" si="283"/>
        <v>0</v>
      </c>
      <c r="AD631" s="24">
        <f t="shared" si="284"/>
        <v>0</v>
      </c>
      <c r="AE631" s="25">
        <f>IFERROR(VLOOKUP($B631,'[1]Market Cap'!$G:$I,2,FALSE),"-")</f>
        <v>3626.4114340000001</v>
      </c>
      <c r="AF631" s="20">
        <f t="shared" si="285"/>
        <v>0</v>
      </c>
      <c r="AG631" s="17">
        <f t="shared" si="286"/>
        <v>0</v>
      </c>
      <c r="AH631" s="17">
        <f t="shared" si="287"/>
        <v>0</v>
      </c>
      <c r="AI631" s="17" t="str">
        <f t="shared" si="288"/>
        <v>-</v>
      </c>
      <c r="AJ631" s="26" t="str">
        <f>IFERROR(VLOOKUP($B631,'[1]Paste Only'!$D:$AM,26,FALSE),"-")</f>
        <v>-</v>
      </c>
      <c r="AK631" s="26" t="str">
        <f>IFERROR(VLOOKUP($B631,'[1]Paste Only'!$D:$AM,23,FALSE),"-")</f>
        <v>-</v>
      </c>
      <c r="AL631" s="26" t="str">
        <f>IFERROR(VLOOKUP($B631,'[1]Paste Only'!$D:$AM,22,FALSE),"-")</f>
        <v>-</v>
      </c>
      <c r="AM631" s="21" t="str">
        <f t="shared" si="306"/>
        <v>-</v>
      </c>
      <c r="AN631" s="21" t="str">
        <f t="shared" si="306"/>
        <v>-</v>
      </c>
      <c r="AO631" s="21" t="str">
        <f t="shared" si="306"/>
        <v>-</v>
      </c>
      <c r="AP631" s="27">
        <f t="shared" si="289"/>
        <v>0</v>
      </c>
      <c r="AQ631" s="27" t="str">
        <f t="shared" si="290"/>
        <v>-</v>
      </c>
      <c r="AR631" s="27" t="str">
        <f t="shared" si="291"/>
        <v>-</v>
      </c>
      <c r="AS631" s="27">
        <f t="shared" si="292"/>
        <v>0</v>
      </c>
      <c r="AT631" s="27">
        <f t="shared" si="293"/>
        <v>0</v>
      </c>
      <c r="AU631" s="27">
        <f t="shared" si="294"/>
        <v>0</v>
      </c>
      <c r="AV631" s="21" t="str">
        <f t="shared" si="295"/>
        <v>0</v>
      </c>
      <c r="AW631" s="27">
        <f t="shared" si="296"/>
        <v>0</v>
      </c>
      <c r="AX631" s="27" t="str">
        <f t="shared" si="297"/>
        <v>-</v>
      </c>
      <c r="AY631" s="27" t="str">
        <f t="shared" si="298"/>
        <v>-</v>
      </c>
      <c r="AZ631" s="21" t="str">
        <f t="shared" si="299"/>
        <v>-</v>
      </c>
      <c r="BA631" s="21" t="str">
        <f t="shared" si="300"/>
        <v>-</v>
      </c>
      <c r="BB631" s="28" t="str">
        <f t="shared" si="301"/>
        <v>-</v>
      </c>
      <c r="BC631" s="28" t="s">
        <v>81</v>
      </c>
      <c r="BD631" s="28" t="s">
        <v>81</v>
      </c>
      <c r="BE631" s="28" t="s">
        <v>81</v>
      </c>
      <c r="BF631" s="28" t="str">
        <f t="shared" si="302"/>
        <v>-</v>
      </c>
      <c r="BG631" s="29">
        <f t="shared" si="303"/>
        <v>0</v>
      </c>
      <c r="BH631" s="29">
        <f t="shared" si="303"/>
        <v>0</v>
      </c>
      <c r="BI631" s="29">
        <f t="shared" si="303"/>
        <v>0</v>
      </c>
      <c r="BJ631" s="29">
        <f t="shared" si="276"/>
        <v>0</v>
      </c>
      <c r="BK631" s="29"/>
    </row>
    <row r="632" spans="1:63" x14ac:dyDescent="0.25">
      <c r="A632" s="13" t="s">
        <v>1950</v>
      </c>
      <c r="B632" s="13" t="s">
        <v>1951</v>
      </c>
      <c r="C632" s="13" t="s">
        <v>1952</v>
      </c>
      <c r="D632" s="13" t="str">
        <f>IFERROR(VLOOKUP($B632,[1]GICS!$C:$D,2,FALSE),"-")</f>
        <v>Consumer Discretionary</v>
      </c>
      <c r="E632" s="14">
        <f>IFERROR(IF(VLOOKUP($B632,'[1]Paste Only'!$D:$AM,4,FALSE)="-",VLOOKUP($B632,'[1]Market Cap'!$A:$J,10,FALSE),VLOOKUP($B632,'[1]Paste Only'!$D:$AM,4,FALSE)),"-")</f>
        <v>321.25</v>
      </c>
      <c r="F632" s="14">
        <f>IFERROR(VLOOKUP($B632,'[1]Paste Only'!$D:$AM,5,FALSE),"-")</f>
        <v>620</v>
      </c>
      <c r="G632" s="15">
        <f>IFERROR(VLOOKUP($B632,'[1]Paste Only'!$D:$AM,6,FALSE),"-")</f>
        <v>2</v>
      </c>
      <c r="H632" s="15">
        <f>IFERROR(VLOOKUP($B632,'[1]Paste Only'!$D:$AM,7,FALSE),"-")</f>
        <v>0</v>
      </c>
      <c r="I632" s="15">
        <f>IFERROR(VLOOKUP($B632,'[1]Paste Only'!$D:$AM,8,FALSE),"-")</f>
        <v>0</v>
      </c>
      <c r="J632" s="16"/>
      <c r="K632" s="16"/>
      <c r="L632" s="14">
        <f>IFERROR(VLOOKUP($B632,'[1]Paste Only'!$D:$AM,12,FALSE),"-")</f>
        <v>11.44</v>
      </c>
      <c r="M632" s="14">
        <f>IFERROR(VLOOKUP($B632,'[1]Paste Only'!$D:$AM,15,FALSE),"-")</f>
        <v>15.074712643678161</v>
      </c>
      <c r="N632" s="17"/>
      <c r="O632" s="18"/>
      <c r="P632" s="19">
        <f t="shared" si="304"/>
        <v>0.31771963668515402</v>
      </c>
      <c r="Q632" s="20">
        <f t="shared" si="277"/>
        <v>0.92996108949416345</v>
      </c>
      <c r="R632" s="13">
        <f t="shared" si="278"/>
        <v>2</v>
      </c>
      <c r="S632" s="13" t="str">
        <f>IFERROR(VLOOKUP($B632,'[1]Market Cap'!$G:$I,3,FALSE),"-")</f>
        <v>Small Cap</v>
      </c>
      <c r="T632" s="13"/>
      <c r="U632" s="13"/>
      <c r="V632" s="21">
        <f t="shared" si="305"/>
        <v>0</v>
      </c>
      <c r="W632" s="21">
        <f t="shared" si="305"/>
        <v>0</v>
      </c>
      <c r="X632" s="21">
        <f t="shared" si="305"/>
        <v>0</v>
      </c>
      <c r="Y632" s="22">
        <f t="shared" si="279"/>
        <v>0</v>
      </c>
      <c r="Z632" s="13">
        <f t="shared" si="280"/>
        <v>0</v>
      </c>
      <c r="AA632" s="23">
        <f t="shared" si="281"/>
        <v>0</v>
      </c>
      <c r="AB632" s="23">
        <f t="shared" si="282"/>
        <v>0</v>
      </c>
      <c r="AC632" s="23">
        <f t="shared" si="283"/>
        <v>0</v>
      </c>
      <c r="AD632" s="24">
        <f t="shared" si="284"/>
        <v>0</v>
      </c>
      <c r="AE632" s="25">
        <f>IFERROR(VLOOKUP($B632,'[1]Market Cap'!$G:$I,2,FALSE),"-")</f>
        <v>4540.8569601250001</v>
      </c>
      <c r="AF632" s="20">
        <f t="shared" si="285"/>
        <v>0</v>
      </c>
      <c r="AG632" s="17">
        <f t="shared" si="286"/>
        <v>0</v>
      </c>
      <c r="AH632" s="17">
        <f t="shared" si="287"/>
        <v>0</v>
      </c>
      <c r="AI632" s="17" t="str">
        <f t="shared" si="288"/>
        <v>-</v>
      </c>
      <c r="AJ632" s="26">
        <f>IFERROR(VLOOKUP($B632,'[1]Paste Only'!$D:$AM,26,FALSE),"-")</f>
        <v>620</v>
      </c>
      <c r="AK632" s="26">
        <f>IFERROR(VLOOKUP($B632,'[1]Paste Only'!$D:$AM,23,FALSE),"-")</f>
        <v>620</v>
      </c>
      <c r="AL632" s="26">
        <f>IFERROR(VLOOKUP($B632,'[1]Paste Only'!$D:$AM,22,FALSE),"-")</f>
        <v>620</v>
      </c>
      <c r="AM632" s="21">
        <f t="shared" si="306"/>
        <v>0</v>
      </c>
      <c r="AN632" s="21">
        <f t="shared" si="306"/>
        <v>0</v>
      </c>
      <c r="AO632" s="21">
        <f t="shared" si="306"/>
        <v>0</v>
      </c>
      <c r="AP632" s="27">
        <f t="shared" si="289"/>
        <v>0</v>
      </c>
      <c r="AQ632" s="27">
        <f t="shared" si="290"/>
        <v>0</v>
      </c>
      <c r="AR632" s="27">
        <f t="shared" si="291"/>
        <v>620</v>
      </c>
      <c r="AS632" s="27">
        <f t="shared" si="292"/>
        <v>620</v>
      </c>
      <c r="AT632" s="27">
        <f t="shared" si="293"/>
        <v>0</v>
      </c>
      <c r="AU632" s="27">
        <f t="shared" si="294"/>
        <v>0</v>
      </c>
      <c r="AV632" s="21">
        <f t="shared" si="295"/>
        <v>1</v>
      </c>
      <c r="AW632" s="27">
        <f t="shared" si="296"/>
        <v>620</v>
      </c>
      <c r="AX632" s="27">
        <f t="shared" si="297"/>
        <v>620</v>
      </c>
      <c r="AY632" s="27">
        <f t="shared" si="298"/>
        <v>620</v>
      </c>
      <c r="AZ632" s="21">
        <f t="shared" si="299"/>
        <v>0.92996108949416345</v>
      </c>
      <c r="BA632" s="21">
        <f t="shared" si="300"/>
        <v>0.3</v>
      </c>
      <c r="BB632" s="28">
        <f t="shared" si="301"/>
        <v>620</v>
      </c>
      <c r="BC632" s="28" t="s">
        <v>81</v>
      </c>
      <c r="BD632" s="28" t="s">
        <v>81</v>
      </c>
      <c r="BE632" s="28" t="s">
        <v>81</v>
      </c>
      <c r="BF632" s="28" t="str">
        <f t="shared" si="302"/>
        <v>-</v>
      </c>
      <c r="BG632" s="29">
        <f t="shared" si="303"/>
        <v>0</v>
      </c>
      <c r="BH632" s="29">
        <f t="shared" si="303"/>
        <v>0</v>
      </c>
      <c r="BI632" s="29">
        <f t="shared" si="303"/>
        <v>0</v>
      </c>
      <c r="BJ632" s="29">
        <f t="shared" si="276"/>
        <v>0</v>
      </c>
      <c r="BK632" s="29"/>
    </row>
    <row r="633" spans="1:63" x14ac:dyDescent="0.25">
      <c r="A633" s="13" t="s">
        <v>1953</v>
      </c>
      <c r="B633" s="13" t="s">
        <v>1954</v>
      </c>
      <c r="C633" s="13" t="s">
        <v>1955</v>
      </c>
      <c r="D633" s="13" t="str">
        <f>IFERROR(VLOOKUP($B633,[1]GICS!$C:$D,2,FALSE),"-")</f>
        <v>Real Estate</v>
      </c>
      <c r="E633" s="14">
        <f>IFERROR(IF(VLOOKUP($B633,'[1]Paste Only'!$D:$AM,4,FALSE)="-",VLOOKUP($B633,'[1]Market Cap'!$A:$J,10,FALSE),VLOOKUP($B633,'[1]Paste Only'!$D:$AM,4,FALSE)),"-")</f>
        <v>873.5</v>
      </c>
      <c r="F633" s="14" t="str">
        <f>IFERROR(VLOOKUP($B633,'[1]Paste Only'!$D:$AM,5,FALSE),"-")</f>
        <v>-</v>
      </c>
      <c r="G633" s="15">
        <f>IFERROR(VLOOKUP($B633,'[1]Paste Only'!$D:$AM,6,FALSE),"-")</f>
        <v>0</v>
      </c>
      <c r="H633" s="15">
        <f>IFERROR(VLOOKUP($B633,'[1]Paste Only'!$D:$AM,7,FALSE),"-")</f>
        <v>0</v>
      </c>
      <c r="I633" s="15">
        <f>IFERROR(VLOOKUP($B633,'[1]Paste Only'!$D:$AM,8,FALSE),"-")</f>
        <v>0</v>
      </c>
      <c r="J633" s="16"/>
      <c r="K633" s="16"/>
      <c r="L633" s="14" t="str">
        <f>IFERROR(VLOOKUP($B633,'[1]Paste Only'!$D:$AM,12,FALSE),"-")</f>
        <v>-</v>
      </c>
      <c r="M633" s="14" t="str">
        <f>IFERROR(VLOOKUP($B633,'[1]Paste Only'!$D:$AM,15,FALSE),"-")</f>
        <v>-</v>
      </c>
      <c r="N633" s="17"/>
      <c r="O633" s="18"/>
      <c r="P633" s="19">
        <f t="shared" si="304"/>
        <v>0</v>
      </c>
      <c r="Q633" s="20">
        <f t="shared" si="277"/>
        <v>0</v>
      </c>
      <c r="R633" s="13">
        <f t="shared" si="278"/>
        <v>0</v>
      </c>
      <c r="S633" s="13" t="str">
        <f>IFERROR(VLOOKUP($B633,'[1]Market Cap'!$G:$I,3,FALSE),"-")</f>
        <v>Small Cap</v>
      </c>
      <c r="T633" s="13"/>
      <c r="U633" s="13"/>
      <c r="V633" s="21">
        <f t="shared" si="305"/>
        <v>0</v>
      </c>
      <c r="W633" s="21">
        <f t="shared" si="305"/>
        <v>0</v>
      </c>
      <c r="X633" s="21">
        <f t="shared" si="305"/>
        <v>0</v>
      </c>
      <c r="Y633" s="22">
        <f t="shared" si="279"/>
        <v>0</v>
      </c>
      <c r="Z633" s="13">
        <f t="shared" si="280"/>
        <v>0</v>
      </c>
      <c r="AA633" s="23">
        <f t="shared" si="281"/>
        <v>0</v>
      </c>
      <c r="AB633" s="23">
        <f t="shared" si="282"/>
        <v>0</v>
      </c>
      <c r="AC633" s="23">
        <f t="shared" si="283"/>
        <v>0</v>
      </c>
      <c r="AD633" s="24">
        <f t="shared" si="284"/>
        <v>0</v>
      </c>
      <c r="AE633" s="25">
        <f>IFERROR(VLOOKUP($B633,'[1]Market Cap'!$G:$I,2,FALSE),"-")</f>
        <v>7276.7744088500003</v>
      </c>
      <c r="AF633" s="20">
        <f t="shared" si="285"/>
        <v>0</v>
      </c>
      <c r="AG633" s="17">
        <f t="shared" si="286"/>
        <v>0</v>
      </c>
      <c r="AH633" s="17">
        <f t="shared" si="287"/>
        <v>0</v>
      </c>
      <c r="AI633" s="17" t="str">
        <f t="shared" si="288"/>
        <v>-</v>
      </c>
      <c r="AJ633" s="26" t="str">
        <f>IFERROR(VLOOKUP($B633,'[1]Paste Only'!$D:$AM,26,FALSE),"-")</f>
        <v>-</v>
      </c>
      <c r="AK633" s="26" t="str">
        <f>IFERROR(VLOOKUP($B633,'[1]Paste Only'!$D:$AM,23,FALSE),"-")</f>
        <v>-</v>
      </c>
      <c r="AL633" s="26" t="str">
        <f>IFERROR(VLOOKUP($B633,'[1]Paste Only'!$D:$AM,22,FALSE),"-")</f>
        <v>-</v>
      </c>
      <c r="AM633" s="21" t="str">
        <f t="shared" si="306"/>
        <v>-</v>
      </c>
      <c r="AN633" s="21" t="str">
        <f t="shared" si="306"/>
        <v>-</v>
      </c>
      <c r="AO633" s="21" t="str">
        <f t="shared" si="306"/>
        <v>-</v>
      </c>
      <c r="AP633" s="27">
        <f t="shared" si="289"/>
        <v>0</v>
      </c>
      <c r="AQ633" s="27" t="str">
        <f t="shared" si="290"/>
        <v>-</v>
      </c>
      <c r="AR633" s="27" t="str">
        <f t="shared" si="291"/>
        <v>-</v>
      </c>
      <c r="AS633" s="27">
        <f t="shared" si="292"/>
        <v>0</v>
      </c>
      <c r="AT633" s="27">
        <f t="shared" si="293"/>
        <v>0</v>
      </c>
      <c r="AU633" s="27">
        <f t="shared" si="294"/>
        <v>0</v>
      </c>
      <c r="AV633" s="21" t="str">
        <f t="shared" si="295"/>
        <v>0</v>
      </c>
      <c r="AW633" s="27">
        <f t="shared" si="296"/>
        <v>0</v>
      </c>
      <c r="AX633" s="27" t="str">
        <f t="shared" si="297"/>
        <v>-</v>
      </c>
      <c r="AY633" s="27" t="str">
        <f t="shared" si="298"/>
        <v>-</v>
      </c>
      <c r="AZ633" s="21" t="str">
        <f t="shared" si="299"/>
        <v>-</v>
      </c>
      <c r="BA633" s="21" t="str">
        <f t="shared" si="300"/>
        <v>-</v>
      </c>
      <c r="BB633" s="28" t="str">
        <f t="shared" si="301"/>
        <v>-</v>
      </c>
      <c r="BC633" s="28" t="s">
        <v>81</v>
      </c>
      <c r="BD633" s="28" t="s">
        <v>81</v>
      </c>
      <c r="BE633" s="28" t="s">
        <v>81</v>
      </c>
      <c r="BF633" s="28" t="str">
        <f t="shared" si="302"/>
        <v>-</v>
      </c>
      <c r="BG633" s="29">
        <f t="shared" si="303"/>
        <v>0</v>
      </c>
      <c r="BH633" s="29">
        <f t="shared" si="303"/>
        <v>0</v>
      </c>
      <c r="BI633" s="29">
        <f t="shared" si="303"/>
        <v>0</v>
      </c>
      <c r="BJ633" s="29">
        <f t="shared" si="276"/>
        <v>0</v>
      </c>
      <c r="BK633" s="29"/>
    </row>
    <row r="634" spans="1:63" x14ac:dyDescent="0.25">
      <c r="A634" s="13" t="s">
        <v>1956</v>
      </c>
      <c r="B634" s="13" t="s">
        <v>1957</v>
      </c>
      <c r="C634" s="13" t="s">
        <v>1958</v>
      </c>
      <c r="D634" s="13" t="str">
        <f>IFERROR(VLOOKUP($B634,[1]GICS!$C:$D,2,FALSE),"-")</f>
        <v>Financials</v>
      </c>
      <c r="E634" s="14">
        <f>IFERROR(IF(VLOOKUP($B634,'[1]Paste Only'!$D:$AM,4,FALSE)="-",VLOOKUP($B634,'[1]Market Cap'!$A:$J,10,FALSE),VLOOKUP($B634,'[1]Paste Only'!$D:$AM,4,FALSE)),"-")</f>
        <v>145.94999999999999</v>
      </c>
      <c r="F634" s="14" t="str">
        <f>IFERROR(VLOOKUP($B634,'[1]Paste Only'!$D:$AM,5,FALSE),"-")</f>
        <v>-</v>
      </c>
      <c r="G634" s="15">
        <f>IFERROR(VLOOKUP($B634,'[1]Paste Only'!$D:$AM,6,FALSE),"-")</f>
        <v>0</v>
      </c>
      <c r="H634" s="15">
        <f>IFERROR(VLOOKUP($B634,'[1]Paste Only'!$D:$AM,7,FALSE),"-")</f>
        <v>0</v>
      </c>
      <c r="I634" s="15">
        <f>IFERROR(VLOOKUP($B634,'[1]Paste Only'!$D:$AM,8,FALSE),"-")</f>
        <v>0</v>
      </c>
      <c r="J634" s="16"/>
      <c r="K634" s="16"/>
      <c r="L634" s="14">
        <f>IFERROR(VLOOKUP($B634,'[1]Paste Only'!$D:$AM,12,FALSE),"-")</f>
        <v>150.13234399999999</v>
      </c>
      <c r="M634" s="14" t="str">
        <f>IFERROR(VLOOKUP($B634,'[1]Paste Only'!$D:$AM,15,FALSE),"-")</f>
        <v>-</v>
      </c>
      <c r="N634" s="17"/>
      <c r="O634" s="18"/>
      <c r="P634" s="19">
        <f t="shared" si="304"/>
        <v>0</v>
      </c>
      <c r="Q634" s="20">
        <f t="shared" si="277"/>
        <v>0</v>
      </c>
      <c r="R634" s="13">
        <f t="shared" si="278"/>
        <v>0</v>
      </c>
      <c r="S634" s="13" t="str">
        <f>IFERROR(VLOOKUP($B634,'[1]Market Cap'!$G:$I,3,FALSE),"-")</f>
        <v>Small Cap</v>
      </c>
      <c r="T634" s="13"/>
      <c r="U634" s="13"/>
      <c r="V634" s="21">
        <f t="shared" si="305"/>
        <v>0</v>
      </c>
      <c r="W634" s="21">
        <f t="shared" si="305"/>
        <v>0</v>
      </c>
      <c r="X634" s="21">
        <f t="shared" si="305"/>
        <v>0</v>
      </c>
      <c r="Y634" s="22">
        <f t="shared" si="279"/>
        <v>0</v>
      </c>
      <c r="Z634" s="13">
        <f t="shared" si="280"/>
        <v>0</v>
      </c>
      <c r="AA634" s="23">
        <f t="shared" si="281"/>
        <v>0</v>
      </c>
      <c r="AB634" s="23">
        <f t="shared" si="282"/>
        <v>0</v>
      </c>
      <c r="AC634" s="23">
        <f t="shared" si="283"/>
        <v>0</v>
      </c>
      <c r="AD634" s="24">
        <f t="shared" si="284"/>
        <v>0</v>
      </c>
      <c r="AE634" s="25">
        <f>IFERROR(VLOOKUP($B634,'[1]Market Cap'!$G:$I,2,FALSE),"-")</f>
        <v>3193.7586103499998</v>
      </c>
      <c r="AF634" s="20">
        <f t="shared" si="285"/>
        <v>0</v>
      </c>
      <c r="AG634" s="17">
        <f t="shared" si="286"/>
        <v>0</v>
      </c>
      <c r="AH634" s="17">
        <f t="shared" si="287"/>
        <v>0</v>
      </c>
      <c r="AI634" s="17" t="str">
        <f t="shared" si="288"/>
        <v>-</v>
      </c>
      <c r="AJ634" s="26" t="str">
        <f>IFERROR(VLOOKUP($B634,'[1]Paste Only'!$D:$AM,26,FALSE),"-")</f>
        <v>-</v>
      </c>
      <c r="AK634" s="26" t="str">
        <f>IFERROR(VLOOKUP($B634,'[1]Paste Only'!$D:$AM,23,FALSE),"-")</f>
        <v>-</v>
      </c>
      <c r="AL634" s="26" t="str">
        <f>IFERROR(VLOOKUP($B634,'[1]Paste Only'!$D:$AM,22,FALSE),"-")</f>
        <v>-</v>
      </c>
      <c r="AM634" s="21" t="str">
        <f t="shared" si="306"/>
        <v>-</v>
      </c>
      <c r="AN634" s="21" t="str">
        <f t="shared" si="306"/>
        <v>-</v>
      </c>
      <c r="AO634" s="21" t="str">
        <f t="shared" si="306"/>
        <v>-</v>
      </c>
      <c r="AP634" s="27">
        <f t="shared" si="289"/>
        <v>0</v>
      </c>
      <c r="AQ634" s="27" t="str">
        <f t="shared" si="290"/>
        <v>-</v>
      </c>
      <c r="AR634" s="27" t="str">
        <f t="shared" si="291"/>
        <v>-</v>
      </c>
      <c r="AS634" s="27">
        <f t="shared" si="292"/>
        <v>0</v>
      </c>
      <c r="AT634" s="27">
        <f t="shared" si="293"/>
        <v>0</v>
      </c>
      <c r="AU634" s="27">
        <f t="shared" si="294"/>
        <v>0</v>
      </c>
      <c r="AV634" s="21" t="str">
        <f t="shared" si="295"/>
        <v>0</v>
      </c>
      <c r="AW634" s="27">
        <f t="shared" si="296"/>
        <v>0</v>
      </c>
      <c r="AX634" s="27" t="str">
        <f t="shared" si="297"/>
        <v>-</v>
      </c>
      <c r="AY634" s="27" t="str">
        <f t="shared" si="298"/>
        <v>-</v>
      </c>
      <c r="AZ634" s="21" t="str">
        <f t="shared" si="299"/>
        <v>-</v>
      </c>
      <c r="BA634" s="21" t="str">
        <f t="shared" si="300"/>
        <v>-</v>
      </c>
      <c r="BB634" s="28" t="str">
        <f t="shared" si="301"/>
        <v>-</v>
      </c>
      <c r="BC634" s="28" t="s">
        <v>81</v>
      </c>
      <c r="BD634" s="28" t="s">
        <v>81</v>
      </c>
      <c r="BE634" s="28" t="s">
        <v>81</v>
      </c>
      <c r="BF634" s="28" t="str">
        <f t="shared" si="302"/>
        <v>-</v>
      </c>
      <c r="BG634" s="29">
        <f t="shared" si="303"/>
        <v>0</v>
      </c>
      <c r="BH634" s="29">
        <f t="shared" si="303"/>
        <v>0</v>
      </c>
      <c r="BI634" s="29">
        <f t="shared" si="303"/>
        <v>0</v>
      </c>
      <c r="BJ634" s="29">
        <f t="shared" si="276"/>
        <v>0</v>
      </c>
      <c r="BK634" s="29"/>
    </row>
    <row r="635" spans="1:63" x14ac:dyDescent="0.25">
      <c r="A635" s="13" t="s">
        <v>1959</v>
      </c>
      <c r="B635" s="13" t="s">
        <v>1960</v>
      </c>
      <c r="C635" s="13" t="s">
        <v>1961</v>
      </c>
      <c r="D635" s="13" t="str">
        <f>IFERROR(VLOOKUP($B635,[1]GICS!$C:$D,2,FALSE),"-")</f>
        <v>Financials</v>
      </c>
      <c r="E635" s="14">
        <f>IFERROR(IF(VLOOKUP($B635,'[1]Paste Only'!$D:$AM,4,FALSE)="-",VLOOKUP($B635,'[1]Market Cap'!$A:$J,10,FALSE),VLOOKUP($B635,'[1]Paste Only'!$D:$AM,4,FALSE)),"-")</f>
        <v>368.15</v>
      </c>
      <c r="F635" s="14">
        <f>IFERROR(VLOOKUP($B635,'[1]Paste Only'!$D:$AM,5,FALSE),"-")</f>
        <v>425.83334350585938</v>
      </c>
      <c r="G635" s="15">
        <f>IFERROR(VLOOKUP($B635,'[1]Paste Only'!$D:$AM,6,FALSE),"-")</f>
        <v>6</v>
      </c>
      <c r="H635" s="15">
        <f>IFERROR(VLOOKUP($B635,'[1]Paste Only'!$D:$AM,7,FALSE),"-")</f>
        <v>0</v>
      </c>
      <c r="I635" s="15">
        <f>IFERROR(VLOOKUP($B635,'[1]Paste Only'!$D:$AM,8,FALSE),"-")</f>
        <v>1</v>
      </c>
      <c r="J635" s="16"/>
      <c r="K635" s="16"/>
      <c r="L635" s="14">
        <f>IFERROR(VLOOKUP($B635,'[1]Paste Only'!$D:$AM,12,FALSE),"-")</f>
        <v>34.229999999999997</v>
      </c>
      <c r="M635" s="14" t="str">
        <f>IFERROR(VLOOKUP($B635,'[1]Paste Only'!$D:$AM,15,FALSE),"-")</f>
        <v>-</v>
      </c>
      <c r="N635" s="17"/>
      <c r="O635" s="18"/>
      <c r="P635" s="19">
        <f t="shared" si="304"/>
        <v>0</v>
      </c>
      <c r="Q635" s="20">
        <f t="shared" si="277"/>
        <v>0.15668435014493931</v>
      </c>
      <c r="R635" s="13">
        <f t="shared" si="278"/>
        <v>7</v>
      </c>
      <c r="S635" s="13" t="str">
        <f>IFERROR(VLOOKUP($B635,'[1]Market Cap'!$G:$I,3,FALSE),"-")</f>
        <v>Small Cap</v>
      </c>
      <c r="T635" s="13"/>
      <c r="U635" s="13"/>
      <c r="V635" s="21">
        <f t="shared" si="305"/>
        <v>0</v>
      </c>
      <c r="W635" s="21">
        <f t="shared" si="305"/>
        <v>0</v>
      </c>
      <c r="X635" s="21">
        <f t="shared" si="305"/>
        <v>0</v>
      </c>
      <c r="Y635" s="22">
        <f t="shared" si="279"/>
        <v>0</v>
      </c>
      <c r="Z635" s="13">
        <f t="shared" si="280"/>
        <v>0</v>
      </c>
      <c r="AA635" s="23">
        <f t="shared" si="281"/>
        <v>0</v>
      </c>
      <c r="AB635" s="23">
        <f t="shared" si="282"/>
        <v>0</v>
      </c>
      <c r="AC635" s="23">
        <f t="shared" si="283"/>
        <v>0</v>
      </c>
      <c r="AD635" s="24">
        <f t="shared" si="284"/>
        <v>0</v>
      </c>
      <c r="AE635" s="25">
        <f>IFERROR(VLOOKUP($B635,'[1]Market Cap'!$G:$I,2,FALSE),"-")</f>
        <v>6386.8807210049999</v>
      </c>
      <c r="AF635" s="20">
        <f t="shared" si="285"/>
        <v>0</v>
      </c>
      <c r="AG635" s="17">
        <f t="shared" si="286"/>
        <v>0</v>
      </c>
      <c r="AH635" s="17">
        <f t="shared" si="287"/>
        <v>0</v>
      </c>
      <c r="AI635" s="17" t="str">
        <f t="shared" si="288"/>
        <v>-</v>
      </c>
      <c r="AJ635" s="26">
        <f>IFERROR(VLOOKUP($B635,'[1]Paste Only'!$D:$AM,26,FALSE),"-")</f>
        <v>430</v>
      </c>
      <c r="AK635" s="26">
        <f>IFERROR(VLOOKUP($B635,'[1]Paste Only'!$D:$AM,23,FALSE),"-")</f>
        <v>460</v>
      </c>
      <c r="AL635" s="26">
        <f>IFERROR(VLOOKUP($B635,'[1]Paste Only'!$D:$AM,22,FALSE),"-")</f>
        <v>390</v>
      </c>
      <c r="AM635" s="21">
        <f t="shared" si="306"/>
        <v>9.7847116898757136E-3</v>
      </c>
      <c r="AN635" s="21">
        <f t="shared" si="306"/>
        <v>8.0234807854285606E-2</v>
      </c>
      <c r="AO635" s="21">
        <f t="shared" si="306"/>
        <v>-8.4148749862670846E-2</v>
      </c>
      <c r="AP635" s="27">
        <f t="shared" si="289"/>
        <v>0</v>
      </c>
      <c r="AQ635" s="27">
        <f t="shared" si="290"/>
        <v>0</v>
      </c>
      <c r="AR635" s="27">
        <f t="shared" si="291"/>
        <v>425.83334350585938</v>
      </c>
      <c r="AS635" s="27">
        <f t="shared" si="292"/>
        <v>425.83334350585938</v>
      </c>
      <c r="AT635" s="27">
        <f t="shared" si="293"/>
        <v>0</v>
      </c>
      <c r="AU635" s="27">
        <f t="shared" si="294"/>
        <v>0</v>
      </c>
      <c r="AV635" s="21">
        <f t="shared" si="295"/>
        <v>0.8571428571428571</v>
      </c>
      <c r="AW635" s="27">
        <f t="shared" si="296"/>
        <v>425.83334350585938</v>
      </c>
      <c r="AX635" s="27">
        <f t="shared" si="297"/>
        <v>425.83334350585938</v>
      </c>
      <c r="AY635" s="27">
        <f t="shared" si="298"/>
        <v>430</v>
      </c>
      <c r="AZ635" s="21">
        <f t="shared" si="299"/>
        <v>0.1680021730272987</v>
      </c>
      <c r="BA635" s="21">
        <f t="shared" si="300"/>
        <v>0.1680021730272987</v>
      </c>
      <c r="BB635" s="28">
        <f t="shared" si="301"/>
        <v>425.83334350585938</v>
      </c>
      <c r="BC635" s="28" t="s">
        <v>81</v>
      </c>
      <c r="BD635" s="28" t="s">
        <v>81</v>
      </c>
      <c r="BE635" s="28" t="s">
        <v>81</v>
      </c>
      <c r="BF635" s="28" t="str">
        <f t="shared" si="302"/>
        <v>-</v>
      </c>
      <c r="BG635" s="29">
        <f t="shared" si="303"/>
        <v>0</v>
      </c>
      <c r="BH635" s="29">
        <f t="shared" si="303"/>
        <v>0</v>
      </c>
      <c r="BI635" s="29">
        <f t="shared" si="303"/>
        <v>0</v>
      </c>
      <c r="BJ635" s="29">
        <f t="shared" si="276"/>
        <v>0</v>
      </c>
      <c r="BK635" s="29"/>
    </row>
    <row r="636" spans="1:63" x14ac:dyDescent="0.25">
      <c r="A636" s="13" t="s">
        <v>1962</v>
      </c>
      <c r="B636" s="13" t="s">
        <v>1963</v>
      </c>
      <c r="C636" s="13" t="s">
        <v>1964</v>
      </c>
      <c r="D636" s="13" t="str">
        <f>IFERROR(VLOOKUP($B636,[1]GICS!$C:$D,2,FALSE),"-")</f>
        <v>-</v>
      </c>
      <c r="E636" s="14">
        <f>IFERROR(IF(VLOOKUP($B636,'[1]Paste Only'!$D:$AM,4,FALSE)="-",VLOOKUP($B636,'[1]Market Cap'!$A:$J,10,FALSE),VLOOKUP($B636,'[1]Paste Only'!$D:$AM,4,FALSE)),"-")</f>
        <v>0</v>
      </c>
      <c r="F636" s="14" t="str">
        <f>IFERROR(VLOOKUP($B636,'[1]Paste Only'!$D:$AM,5,FALSE),"-")</f>
        <v>-</v>
      </c>
      <c r="G636" s="15">
        <f>IFERROR(VLOOKUP($B636,'[1]Paste Only'!$D:$AM,6,FALSE),"-")</f>
        <v>0</v>
      </c>
      <c r="H636" s="15">
        <f>IFERROR(VLOOKUP($B636,'[1]Paste Only'!$D:$AM,7,FALSE),"-")</f>
        <v>0</v>
      </c>
      <c r="I636" s="15">
        <f>IFERROR(VLOOKUP($B636,'[1]Paste Only'!$D:$AM,8,FALSE),"-")</f>
        <v>0</v>
      </c>
      <c r="J636" s="16"/>
      <c r="K636" s="16"/>
      <c r="L636" s="14">
        <f>IFERROR(VLOOKUP($B636,'[1]Paste Only'!$D:$AM,12,FALSE),"-")</f>
        <v>33.431643000000001</v>
      </c>
      <c r="M636" s="14" t="str">
        <f>IFERROR(VLOOKUP($B636,'[1]Paste Only'!$D:$AM,15,FALSE),"-")</f>
        <v>-</v>
      </c>
      <c r="N636" s="17"/>
      <c r="O636" s="18"/>
      <c r="P636" s="19">
        <f t="shared" si="304"/>
        <v>0</v>
      </c>
      <c r="Q636" s="20">
        <f t="shared" si="277"/>
        <v>0</v>
      </c>
      <c r="R636" s="13">
        <f t="shared" si="278"/>
        <v>0</v>
      </c>
      <c r="S636" s="13" t="str">
        <f>IFERROR(VLOOKUP($B636,'[1]Market Cap'!$G:$I,3,FALSE),"-")</f>
        <v>Small Cap</v>
      </c>
      <c r="T636" s="13"/>
      <c r="U636" s="13"/>
      <c r="V636" s="21">
        <f t="shared" si="305"/>
        <v>0</v>
      </c>
      <c r="W636" s="21">
        <f t="shared" si="305"/>
        <v>0</v>
      </c>
      <c r="X636" s="21">
        <f t="shared" si="305"/>
        <v>0</v>
      </c>
      <c r="Y636" s="22">
        <f t="shared" si="279"/>
        <v>0</v>
      </c>
      <c r="Z636" s="13">
        <f t="shared" si="280"/>
        <v>0</v>
      </c>
      <c r="AA636" s="23">
        <f t="shared" si="281"/>
        <v>0</v>
      </c>
      <c r="AB636" s="23">
        <f t="shared" si="282"/>
        <v>0</v>
      </c>
      <c r="AC636" s="23">
        <f t="shared" si="283"/>
        <v>0</v>
      </c>
      <c r="AD636" s="24">
        <f t="shared" si="284"/>
        <v>0</v>
      </c>
      <c r="AE636" s="25">
        <f>IFERROR(VLOOKUP($B636,'[1]Market Cap'!$G:$I,2,FALSE),"-")</f>
        <v>0</v>
      </c>
      <c r="AF636" s="20">
        <f t="shared" si="285"/>
        <v>0</v>
      </c>
      <c r="AG636" s="17">
        <f t="shared" si="286"/>
        <v>0</v>
      </c>
      <c r="AH636" s="17">
        <f t="shared" si="287"/>
        <v>0</v>
      </c>
      <c r="AI636" s="17" t="str">
        <f t="shared" si="288"/>
        <v>-</v>
      </c>
      <c r="AJ636" s="26" t="str">
        <f>IFERROR(VLOOKUP($B636,'[1]Paste Only'!$D:$AM,26,FALSE),"-")</f>
        <v>-</v>
      </c>
      <c r="AK636" s="26" t="str">
        <f>IFERROR(VLOOKUP($B636,'[1]Paste Only'!$D:$AM,23,FALSE),"-")</f>
        <v>-</v>
      </c>
      <c r="AL636" s="26" t="str">
        <f>IFERROR(VLOOKUP($B636,'[1]Paste Only'!$D:$AM,22,FALSE),"-")</f>
        <v>-</v>
      </c>
      <c r="AM636" s="21" t="str">
        <f t="shared" si="306"/>
        <v>-</v>
      </c>
      <c r="AN636" s="21" t="str">
        <f t="shared" si="306"/>
        <v>-</v>
      </c>
      <c r="AO636" s="21" t="str">
        <f t="shared" si="306"/>
        <v>-</v>
      </c>
      <c r="AP636" s="27">
        <f t="shared" si="289"/>
        <v>0</v>
      </c>
      <c r="AQ636" s="27" t="str">
        <f t="shared" si="290"/>
        <v>-</v>
      </c>
      <c r="AR636" s="27" t="str">
        <f t="shared" si="291"/>
        <v>-</v>
      </c>
      <c r="AS636" s="27">
        <f t="shared" si="292"/>
        <v>0</v>
      </c>
      <c r="AT636" s="27">
        <f t="shared" si="293"/>
        <v>0</v>
      </c>
      <c r="AU636" s="27">
        <f t="shared" si="294"/>
        <v>0</v>
      </c>
      <c r="AV636" s="21" t="str">
        <f t="shared" si="295"/>
        <v>0</v>
      </c>
      <c r="AW636" s="27">
        <f t="shared" si="296"/>
        <v>0</v>
      </c>
      <c r="AX636" s="27" t="str">
        <f t="shared" si="297"/>
        <v>-</v>
      </c>
      <c r="AY636" s="27" t="str">
        <f t="shared" si="298"/>
        <v>-</v>
      </c>
      <c r="AZ636" s="21" t="str">
        <f t="shared" si="299"/>
        <v>-</v>
      </c>
      <c r="BA636" s="21" t="str">
        <f t="shared" si="300"/>
        <v>-</v>
      </c>
      <c r="BB636" s="28" t="str">
        <f t="shared" si="301"/>
        <v>-</v>
      </c>
      <c r="BC636" s="28" t="s">
        <v>81</v>
      </c>
      <c r="BD636" s="28" t="s">
        <v>81</v>
      </c>
      <c r="BE636" s="28" t="s">
        <v>81</v>
      </c>
      <c r="BF636" s="28" t="str">
        <f t="shared" si="302"/>
        <v>-</v>
      </c>
      <c r="BG636" s="29">
        <f t="shared" si="303"/>
        <v>0</v>
      </c>
      <c r="BH636" s="29">
        <f t="shared" si="303"/>
        <v>0</v>
      </c>
      <c r="BI636" s="29">
        <f t="shared" si="303"/>
        <v>0</v>
      </c>
      <c r="BJ636" s="29">
        <f t="shared" si="276"/>
        <v>0</v>
      </c>
      <c r="BK636" s="29"/>
    </row>
    <row r="637" spans="1:63" x14ac:dyDescent="0.25">
      <c r="A637" s="13" t="s">
        <v>1965</v>
      </c>
      <c r="B637" s="13" t="s">
        <v>1966</v>
      </c>
      <c r="C637" s="13" t="s">
        <v>1967</v>
      </c>
      <c r="D637" s="13" t="str">
        <f>IFERROR(VLOOKUP($B637,[1]GICS!$C:$D,2,FALSE),"-")</f>
        <v>Consumer Discretionary</v>
      </c>
      <c r="E637" s="14">
        <f>IFERROR(IF(VLOOKUP($B637,'[1]Paste Only'!$D:$AM,4,FALSE)="-",VLOOKUP($B637,'[1]Market Cap'!$A:$J,10,FALSE),VLOOKUP($B637,'[1]Paste Only'!$D:$AM,4,FALSE)),"-")</f>
        <v>1502.3</v>
      </c>
      <c r="F637" s="14">
        <f>IFERROR(VLOOKUP($B637,'[1]Paste Only'!$D:$AM,5,FALSE),"-")</f>
        <v>1510.5999755859375</v>
      </c>
      <c r="G637" s="15">
        <f>IFERROR(VLOOKUP($B637,'[1]Paste Only'!$D:$AM,6,FALSE),"-")</f>
        <v>3</v>
      </c>
      <c r="H637" s="15">
        <f>IFERROR(VLOOKUP($B637,'[1]Paste Only'!$D:$AM,7,FALSE),"-")</f>
        <v>3</v>
      </c>
      <c r="I637" s="15">
        <f>IFERROR(VLOOKUP($B637,'[1]Paste Only'!$D:$AM,8,FALSE),"-")</f>
        <v>0</v>
      </c>
      <c r="J637" s="16"/>
      <c r="K637" s="16"/>
      <c r="L637" s="14">
        <f>IFERROR(VLOOKUP($B637,'[1]Paste Only'!$D:$AM,12,FALSE),"-")</f>
        <v>29.35</v>
      </c>
      <c r="M637" s="14">
        <f>IFERROR(VLOOKUP($B637,'[1]Paste Only'!$D:$AM,15,FALSE),"-")</f>
        <v>47.290114942528731</v>
      </c>
      <c r="N637" s="17"/>
      <c r="O637" s="18"/>
      <c r="P637" s="19">
        <f t="shared" si="304"/>
        <v>0.61124752785447112</v>
      </c>
      <c r="Q637" s="20">
        <f t="shared" si="277"/>
        <v>5.5248456273297997E-3</v>
      </c>
      <c r="R637" s="13">
        <f t="shared" si="278"/>
        <v>6</v>
      </c>
      <c r="S637" s="13" t="str">
        <f>IFERROR(VLOOKUP($B637,'[1]Market Cap'!$G:$I,3,FALSE),"-")</f>
        <v>Small Cap</v>
      </c>
      <c r="T637" s="13"/>
      <c r="U637" s="13"/>
      <c r="V637" s="21">
        <f t="shared" si="305"/>
        <v>0</v>
      </c>
      <c r="W637" s="21">
        <f t="shared" si="305"/>
        <v>0</v>
      </c>
      <c r="X637" s="21">
        <f t="shared" si="305"/>
        <v>0</v>
      </c>
      <c r="Y637" s="22">
        <f t="shared" si="279"/>
        <v>0</v>
      </c>
      <c r="Z637" s="13">
        <f t="shared" si="280"/>
        <v>0</v>
      </c>
      <c r="AA637" s="23">
        <f t="shared" si="281"/>
        <v>0</v>
      </c>
      <c r="AB637" s="23">
        <f t="shared" si="282"/>
        <v>0</v>
      </c>
      <c r="AC637" s="23">
        <f t="shared" si="283"/>
        <v>0</v>
      </c>
      <c r="AD637" s="24">
        <f t="shared" si="284"/>
        <v>0</v>
      </c>
      <c r="AE637" s="25">
        <f>IFERROR(VLOOKUP($B637,'[1]Market Cap'!$G:$I,2,FALSE),"-")</f>
        <v>6087.1387230800001</v>
      </c>
      <c r="AF637" s="20">
        <f t="shared" si="285"/>
        <v>0</v>
      </c>
      <c r="AG637" s="17">
        <f t="shared" si="286"/>
        <v>0</v>
      </c>
      <c r="AH637" s="17">
        <f t="shared" si="287"/>
        <v>0</v>
      </c>
      <c r="AI637" s="17" t="str">
        <f t="shared" si="288"/>
        <v>-</v>
      </c>
      <c r="AJ637" s="26">
        <f>IFERROR(VLOOKUP($B637,'[1]Paste Only'!$D:$AM,26,FALSE),"-")</f>
        <v>1480</v>
      </c>
      <c r="AK637" s="26">
        <f>IFERROR(VLOOKUP($B637,'[1]Paste Only'!$D:$AM,23,FALSE),"-")</f>
        <v>1743</v>
      </c>
      <c r="AL637" s="26">
        <f>IFERROR(VLOOKUP($B637,'[1]Paste Only'!$D:$AM,22,FALSE),"-")</f>
        <v>1416</v>
      </c>
      <c r="AM637" s="21">
        <f t="shared" si="306"/>
        <v>-2.0256835747708979E-2</v>
      </c>
      <c r="AN637" s="21">
        <f t="shared" si="306"/>
        <v>0.15384617249442112</v>
      </c>
      <c r="AO637" s="21">
        <f t="shared" si="306"/>
        <v>-6.2624107715375632E-2</v>
      </c>
      <c r="AP637" s="27">
        <f t="shared" si="289"/>
        <v>0</v>
      </c>
      <c r="AQ637" s="27">
        <f t="shared" si="290"/>
        <v>0</v>
      </c>
      <c r="AR637" s="27">
        <f t="shared" si="291"/>
        <v>1510.5999755859375</v>
      </c>
      <c r="AS637" s="27">
        <f t="shared" si="292"/>
        <v>1510.5999755859375</v>
      </c>
      <c r="AT637" s="27">
        <f t="shared" si="293"/>
        <v>0</v>
      </c>
      <c r="AU637" s="27">
        <f t="shared" si="294"/>
        <v>0</v>
      </c>
      <c r="AV637" s="21">
        <f t="shared" si="295"/>
        <v>0.5</v>
      </c>
      <c r="AW637" s="27">
        <f t="shared" si="296"/>
        <v>1510.5999755859375</v>
      </c>
      <c r="AX637" s="27">
        <f t="shared" si="297"/>
        <v>1510.5999755859375</v>
      </c>
      <c r="AY637" s="27">
        <f t="shared" si="298"/>
        <v>1480</v>
      </c>
      <c r="AZ637" s="21">
        <f t="shared" si="299"/>
        <v>-1.4843906010783448E-2</v>
      </c>
      <c r="BA637" s="21">
        <f t="shared" si="300"/>
        <v>-1.4843906010783448E-2</v>
      </c>
      <c r="BB637" s="28">
        <f t="shared" si="301"/>
        <v>1510.5999755859375</v>
      </c>
      <c r="BC637" s="28" t="s">
        <v>81</v>
      </c>
      <c r="BD637" s="28" t="s">
        <v>81</v>
      </c>
      <c r="BE637" s="28" t="s">
        <v>81</v>
      </c>
      <c r="BF637" s="28" t="str">
        <f t="shared" si="302"/>
        <v>-</v>
      </c>
      <c r="BG637" s="29">
        <f t="shared" si="303"/>
        <v>0</v>
      </c>
      <c r="BH637" s="29">
        <f t="shared" si="303"/>
        <v>0</v>
      </c>
      <c r="BI637" s="29">
        <f t="shared" si="303"/>
        <v>0</v>
      </c>
      <c r="BJ637" s="29">
        <f t="shared" si="276"/>
        <v>0</v>
      </c>
      <c r="BK637" s="29"/>
    </row>
    <row r="638" spans="1:63" x14ac:dyDescent="0.25">
      <c r="A638" s="13" t="s">
        <v>1968</v>
      </c>
      <c r="B638" s="13" t="s">
        <v>1969</v>
      </c>
      <c r="C638" s="13" t="s">
        <v>1970</v>
      </c>
      <c r="D638" s="13" t="str">
        <f>IFERROR(VLOOKUP($B638,[1]GICS!$C:$D,2,FALSE),"-")</f>
        <v>Industrials</v>
      </c>
      <c r="E638" s="14">
        <f>IFERROR(IF(VLOOKUP($B638,'[1]Paste Only'!$D:$AM,4,FALSE)="-",VLOOKUP($B638,'[1]Market Cap'!$A:$J,10,FALSE),VLOOKUP($B638,'[1]Paste Only'!$D:$AM,4,FALSE)),"-")</f>
        <v>335.15</v>
      </c>
      <c r="F638" s="14">
        <f>IFERROR(VLOOKUP($B638,'[1]Paste Only'!$D:$AM,5,FALSE),"-")</f>
        <v>366.08334350585938</v>
      </c>
      <c r="G638" s="15">
        <f>IFERROR(VLOOKUP($B638,'[1]Paste Only'!$D:$AM,6,FALSE),"-")</f>
        <v>10</v>
      </c>
      <c r="H638" s="15">
        <f>IFERROR(VLOOKUP($B638,'[1]Paste Only'!$D:$AM,7,FALSE),"-")</f>
        <v>3</v>
      </c>
      <c r="I638" s="15">
        <f>IFERROR(VLOOKUP($B638,'[1]Paste Only'!$D:$AM,8,FALSE),"-")</f>
        <v>3</v>
      </c>
      <c r="J638" s="16"/>
      <c r="K638" s="16"/>
      <c r="L638" s="14">
        <f>IFERROR(VLOOKUP($B638,'[1]Paste Only'!$D:$AM,12,FALSE),"-")</f>
        <v>3.9</v>
      </c>
      <c r="M638" s="14">
        <f>IFERROR(VLOOKUP($B638,'[1]Paste Only'!$D:$AM,15,FALSE),"-")</f>
        <v>11.758620689655171</v>
      </c>
      <c r="N638" s="17"/>
      <c r="O638" s="18"/>
      <c r="P638" s="19">
        <f t="shared" si="304"/>
        <v>2.0150309460654285</v>
      </c>
      <c r="Q638" s="20">
        <f t="shared" si="277"/>
        <v>9.2297011803250451E-2</v>
      </c>
      <c r="R638" s="13">
        <f t="shared" si="278"/>
        <v>16</v>
      </c>
      <c r="S638" s="13" t="str">
        <f>IFERROR(VLOOKUP($B638,'[1]Market Cap'!$G:$I,3,FALSE),"-")</f>
        <v>Small Cap</v>
      </c>
      <c r="T638" s="13"/>
      <c r="U638" s="13"/>
      <c r="V638" s="21">
        <f t="shared" si="305"/>
        <v>0</v>
      </c>
      <c r="W638" s="21">
        <f t="shared" si="305"/>
        <v>0</v>
      </c>
      <c r="X638" s="21">
        <f t="shared" si="305"/>
        <v>0</v>
      </c>
      <c r="Y638" s="22">
        <f t="shared" si="279"/>
        <v>0</v>
      </c>
      <c r="Z638" s="13">
        <f t="shared" si="280"/>
        <v>0</v>
      </c>
      <c r="AA638" s="23">
        <f t="shared" si="281"/>
        <v>0</v>
      </c>
      <c r="AB638" s="23">
        <f t="shared" si="282"/>
        <v>0</v>
      </c>
      <c r="AC638" s="23">
        <f t="shared" si="283"/>
        <v>0</v>
      </c>
      <c r="AD638" s="24">
        <f t="shared" si="284"/>
        <v>0</v>
      </c>
      <c r="AE638" s="25">
        <f>IFERROR(VLOOKUP($B638,'[1]Market Cap'!$G:$I,2,FALSE),"-")</f>
        <v>3705.4545626849999</v>
      </c>
      <c r="AF638" s="20">
        <f t="shared" si="285"/>
        <v>0</v>
      </c>
      <c r="AG638" s="17">
        <f t="shared" si="286"/>
        <v>0</v>
      </c>
      <c r="AH638" s="17">
        <f t="shared" si="287"/>
        <v>0</v>
      </c>
      <c r="AI638" s="17" t="str">
        <f t="shared" si="288"/>
        <v>-</v>
      </c>
      <c r="AJ638" s="26">
        <f>IFERROR(VLOOKUP($B638,'[1]Paste Only'!$D:$AM,26,FALSE),"-")</f>
        <v>342</v>
      </c>
      <c r="AK638" s="26">
        <f>IFERROR(VLOOKUP($B638,'[1]Paste Only'!$D:$AM,23,FALSE),"-")</f>
        <v>664</v>
      </c>
      <c r="AL638" s="26">
        <f>IFERROR(VLOOKUP($B638,'[1]Paste Only'!$D:$AM,22,FALSE),"-")</f>
        <v>251</v>
      </c>
      <c r="AM638" s="21">
        <f t="shared" si="306"/>
        <v>-6.5786504447924776E-2</v>
      </c>
      <c r="AN638" s="21">
        <f t="shared" si="306"/>
        <v>0.81379462294321048</v>
      </c>
      <c r="AO638" s="21">
        <f t="shared" si="306"/>
        <v>-0.31436377958020212</v>
      </c>
      <c r="AP638" s="27">
        <f t="shared" si="289"/>
        <v>0</v>
      </c>
      <c r="AQ638" s="27">
        <f t="shared" si="290"/>
        <v>0</v>
      </c>
      <c r="AR638" s="27">
        <f t="shared" si="291"/>
        <v>366.08334350585938</v>
      </c>
      <c r="AS638" s="27">
        <f t="shared" si="292"/>
        <v>366.08334350585938</v>
      </c>
      <c r="AT638" s="27">
        <f t="shared" si="293"/>
        <v>0</v>
      </c>
      <c r="AU638" s="27">
        <f t="shared" si="294"/>
        <v>0</v>
      </c>
      <c r="AV638" s="21">
        <f t="shared" si="295"/>
        <v>0.625</v>
      </c>
      <c r="AW638" s="27">
        <f t="shared" si="296"/>
        <v>366.08334350585938</v>
      </c>
      <c r="AX638" s="27">
        <f t="shared" si="297"/>
        <v>366.08334350585938</v>
      </c>
      <c r="AY638" s="27">
        <f t="shared" si="298"/>
        <v>342</v>
      </c>
      <c r="AZ638" s="21">
        <f t="shared" si="299"/>
        <v>2.0438609577801081E-2</v>
      </c>
      <c r="BA638" s="21">
        <f t="shared" si="300"/>
        <v>2.0438609577801081E-2</v>
      </c>
      <c r="BB638" s="28">
        <f t="shared" si="301"/>
        <v>366.08334350585938</v>
      </c>
      <c r="BC638" s="28" t="s">
        <v>81</v>
      </c>
      <c r="BD638" s="28" t="s">
        <v>81</v>
      </c>
      <c r="BE638" s="28" t="s">
        <v>81</v>
      </c>
      <c r="BF638" s="28" t="str">
        <f t="shared" si="302"/>
        <v>-</v>
      </c>
      <c r="BG638" s="29">
        <f t="shared" si="303"/>
        <v>0</v>
      </c>
      <c r="BH638" s="29">
        <f t="shared" si="303"/>
        <v>0</v>
      </c>
      <c r="BI638" s="29">
        <f t="shared" si="303"/>
        <v>0</v>
      </c>
      <c r="BJ638" s="29">
        <f t="shared" si="276"/>
        <v>0</v>
      </c>
      <c r="BK638" s="29"/>
    </row>
    <row r="639" spans="1:63" x14ac:dyDescent="0.25">
      <c r="A639" s="13" t="s">
        <v>1971</v>
      </c>
      <c r="B639" s="13" t="s">
        <v>1972</v>
      </c>
      <c r="C639" s="13" t="s">
        <v>1973</v>
      </c>
      <c r="D639" s="13" t="str">
        <f>IFERROR(VLOOKUP($B639,[1]GICS!$C:$D,2,FALSE),"-")</f>
        <v>Consumer Discretionary</v>
      </c>
      <c r="E639" s="14">
        <f>IFERROR(IF(VLOOKUP($B639,'[1]Paste Only'!$D:$AM,4,FALSE)="-",VLOOKUP($B639,'[1]Market Cap'!$A:$J,10,FALSE),VLOOKUP($B639,'[1]Paste Only'!$D:$AM,4,FALSE)),"-")</f>
        <v>232.85</v>
      </c>
      <c r="F639" s="14">
        <f>IFERROR(VLOOKUP($B639,'[1]Paste Only'!$D:$AM,5,FALSE),"-")</f>
        <v>491</v>
      </c>
      <c r="G639" s="15">
        <f>IFERROR(VLOOKUP($B639,'[1]Paste Only'!$D:$AM,6,FALSE),"-")</f>
        <v>1</v>
      </c>
      <c r="H639" s="15">
        <f>IFERROR(VLOOKUP($B639,'[1]Paste Only'!$D:$AM,7,FALSE),"-")</f>
        <v>0</v>
      </c>
      <c r="I639" s="15">
        <f>IFERROR(VLOOKUP($B639,'[1]Paste Only'!$D:$AM,8,FALSE),"-")</f>
        <v>0</v>
      </c>
      <c r="J639" s="16"/>
      <c r="K639" s="16"/>
      <c r="L639" s="14">
        <f>IFERROR(VLOOKUP($B639,'[1]Paste Only'!$D:$AM,12,FALSE),"-")</f>
        <v>9.25</v>
      </c>
      <c r="M639" s="14">
        <f>IFERROR(VLOOKUP($B639,'[1]Paste Only'!$D:$AM,15,FALSE),"-")</f>
        <v>11.860689655172415</v>
      </c>
      <c r="N639" s="17"/>
      <c r="O639" s="18"/>
      <c r="P639" s="19">
        <f t="shared" si="304"/>
        <v>0.28223671947809881</v>
      </c>
      <c r="Q639" s="20">
        <f t="shared" si="277"/>
        <v>1.1086536396821991</v>
      </c>
      <c r="R639" s="13">
        <f t="shared" si="278"/>
        <v>1</v>
      </c>
      <c r="S639" s="13" t="str">
        <f>IFERROR(VLOOKUP($B639,'[1]Market Cap'!$G:$I,3,FALSE),"-")</f>
        <v>Small Cap</v>
      </c>
      <c r="T639" s="13"/>
      <c r="U639" s="13"/>
      <c r="V639" s="21">
        <f t="shared" si="305"/>
        <v>0</v>
      </c>
      <c r="W639" s="21">
        <f t="shared" si="305"/>
        <v>0</v>
      </c>
      <c r="X639" s="21">
        <f t="shared" si="305"/>
        <v>0</v>
      </c>
      <c r="Y639" s="22">
        <f t="shared" si="279"/>
        <v>0</v>
      </c>
      <c r="Z639" s="13">
        <f t="shared" si="280"/>
        <v>0</v>
      </c>
      <c r="AA639" s="23">
        <f t="shared" si="281"/>
        <v>0</v>
      </c>
      <c r="AB639" s="23">
        <f t="shared" si="282"/>
        <v>0</v>
      </c>
      <c r="AC639" s="23">
        <f t="shared" si="283"/>
        <v>0</v>
      </c>
      <c r="AD639" s="24">
        <f t="shared" si="284"/>
        <v>0</v>
      </c>
      <c r="AE639" s="25">
        <f>IFERROR(VLOOKUP($B639,'[1]Market Cap'!$G:$I,2,FALSE),"-")</f>
        <v>3884.6005746750002</v>
      </c>
      <c r="AF639" s="20">
        <f t="shared" si="285"/>
        <v>0</v>
      </c>
      <c r="AG639" s="17">
        <f t="shared" si="286"/>
        <v>0</v>
      </c>
      <c r="AH639" s="17">
        <f t="shared" si="287"/>
        <v>0</v>
      </c>
      <c r="AI639" s="17" t="str">
        <f t="shared" si="288"/>
        <v>-</v>
      </c>
      <c r="AJ639" s="26">
        <f>IFERROR(VLOOKUP($B639,'[1]Paste Only'!$D:$AM,26,FALSE),"-")</f>
        <v>491</v>
      </c>
      <c r="AK639" s="26">
        <f>IFERROR(VLOOKUP($B639,'[1]Paste Only'!$D:$AM,23,FALSE),"-")</f>
        <v>491</v>
      </c>
      <c r="AL639" s="26">
        <f>IFERROR(VLOOKUP($B639,'[1]Paste Only'!$D:$AM,22,FALSE),"-")</f>
        <v>491</v>
      </c>
      <c r="AM639" s="21">
        <f t="shared" si="306"/>
        <v>0</v>
      </c>
      <c r="AN639" s="21">
        <f t="shared" si="306"/>
        <v>0</v>
      </c>
      <c r="AO639" s="21">
        <f t="shared" si="306"/>
        <v>0</v>
      </c>
      <c r="AP639" s="27">
        <f t="shared" si="289"/>
        <v>0</v>
      </c>
      <c r="AQ639" s="27">
        <f t="shared" si="290"/>
        <v>0</v>
      </c>
      <c r="AR639" s="27">
        <f t="shared" si="291"/>
        <v>491</v>
      </c>
      <c r="AS639" s="27">
        <f t="shared" si="292"/>
        <v>491</v>
      </c>
      <c r="AT639" s="27">
        <f t="shared" si="293"/>
        <v>0</v>
      </c>
      <c r="AU639" s="27">
        <f t="shared" si="294"/>
        <v>0</v>
      </c>
      <c r="AV639" s="21">
        <f t="shared" si="295"/>
        <v>1</v>
      </c>
      <c r="AW639" s="27">
        <f t="shared" si="296"/>
        <v>491</v>
      </c>
      <c r="AX639" s="27">
        <f t="shared" si="297"/>
        <v>491</v>
      </c>
      <c r="AY639" s="27">
        <f t="shared" si="298"/>
        <v>491</v>
      </c>
      <c r="AZ639" s="21">
        <f t="shared" si="299"/>
        <v>1.1086536396821991</v>
      </c>
      <c r="BA639" s="21">
        <f t="shared" si="300"/>
        <v>0.3</v>
      </c>
      <c r="BB639" s="28">
        <f t="shared" si="301"/>
        <v>491</v>
      </c>
      <c r="BC639" s="28" t="s">
        <v>81</v>
      </c>
      <c r="BD639" s="28" t="s">
        <v>81</v>
      </c>
      <c r="BE639" s="28" t="s">
        <v>81</v>
      </c>
      <c r="BF639" s="28" t="str">
        <f t="shared" si="302"/>
        <v>-</v>
      </c>
      <c r="BG639" s="29">
        <f t="shared" si="303"/>
        <v>0</v>
      </c>
      <c r="BH639" s="29">
        <f t="shared" si="303"/>
        <v>0</v>
      </c>
      <c r="BI639" s="29">
        <f t="shared" si="303"/>
        <v>0</v>
      </c>
      <c r="BJ639" s="29">
        <f t="shared" si="276"/>
        <v>0</v>
      </c>
      <c r="BK639" s="29"/>
    </row>
    <row r="640" spans="1:63" x14ac:dyDescent="0.25">
      <c r="A640" s="13" t="s">
        <v>1974</v>
      </c>
      <c r="B640" s="13" t="s">
        <v>1975</v>
      </c>
      <c r="C640" s="13" t="s">
        <v>1976</v>
      </c>
      <c r="D640" s="13" t="str">
        <f>IFERROR(VLOOKUP($B640,[1]GICS!$C:$D,2,FALSE),"-")</f>
        <v>Consumer Discretionary</v>
      </c>
      <c r="E640" s="14">
        <f>IFERROR(IF(VLOOKUP($B640,'[1]Paste Only'!$D:$AM,4,FALSE)="-",VLOOKUP($B640,'[1]Market Cap'!$A:$J,10,FALSE),VLOOKUP($B640,'[1]Paste Only'!$D:$AM,4,FALSE)),"-")</f>
        <v>553.29999999999995</v>
      </c>
      <c r="F640" s="14">
        <f>IFERROR(VLOOKUP($B640,'[1]Paste Only'!$D:$AM,5,FALSE),"-")</f>
        <v>711.83331298828125</v>
      </c>
      <c r="G640" s="15">
        <f>IFERROR(VLOOKUP($B640,'[1]Paste Only'!$D:$AM,6,FALSE),"-")</f>
        <v>8</v>
      </c>
      <c r="H640" s="15">
        <f>IFERROR(VLOOKUP($B640,'[1]Paste Only'!$D:$AM,7,FALSE),"-")</f>
        <v>0</v>
      </c>
      <c r="I640" s="15">
        <f>IFERROR(VLOOKUP($B640,'[1]Paste Only'!$D:$AM,8,FALSE),"-")</f>
        <v>0</v>
      </c>
      <c r="J640" s="16"/>
      <c r="K640" s="16"/>
      <c r="L640" s="14">
        <f>IFERROR(VLOOKUP($B640,'[1]Paste Only'!$D:$AM,12,FALSE),"-")</f>
        <v>-2.56</v>
      </c>
      <c r="M640" s="14">
        <f>IFERROR(VLOOKUP($B640,'[1]Paste Only'!$D:$AM,15,FALSE),"-")</f>
        <v>14.300034482758623</v>
      </c>
      <c r="N640" s="17"/>
      <c r="O640" s="18"/>
      <c r="P640" s="19">
        <f t="shared" si="304"/>
        <v>6.5859509698275867</v>
      </c>
      <c r="Q640" s="20">
        <f t="shared" si="277"/>
        <v>0.28652324776483162</v>
      </c>
      <c r="R640" s="13">
        <f t="shared" si="278"/>
        <v>8</v>
      </c>
      <c r="S640" s="13" t="str">
        <f>IFERROR(VLOOKUP($B640,'[1]Market Cap'!$G:$I,3,FALSE),"-")</f>
        <v>Small Cap</v>
      </c>
      <c r="T640" s="13"/>
      <c r="U640" s="13"/>
      <c r="V640" s="21">
        <f t="shared" si="305"/>
        <v>0</v>
      </c>
      <c r="W640" s="21">
        <f t="shared" si="305"/>
        <v>0</v>
      </c>
      <c r="X640" s="21">
        <f t="shared" si="305"/>
        <v>0</v>
      </c>
      <c r="Y640" s="22">
        <f t="shared" si="279"/>
        <v>0</v>
      </c>
      <c r="Z640" s="13">
        <f t="shared" si="280"/>
        <v>0</v>
      </c>
      <c r="AA640" s="23">
        <f t="shared" si="281"/>
        <v>0</v>
      </c>
      <c r="AB640" s="23">
        <f t="shared" si="282"/>
        <v>0</v>
      </c>
      <c r="AC640" s="23">
        <f t="shared" si="283"/>
        <v>0</v>
      </c>
      <c r="AD640" s="24">
        <f t="shared" si="284"/>
        <v>0</v>
      </c>
      <c r="AE640" s="25">
        <f>IFERROR(VLOOKUP($B640,'[1]Market Cap'!$G:$I,2,FALSE),"-")</f>
        <v>7386.6219492999999</v>
      </c>
      <c r="AF640" s="20">
        <f t="shared" si="285"/>
        <v>0</v>
      </c>
      <c r="AG640" s="17">
        <f t="shared" si="286"/>
        <v>0</v>
      </c>
      <c r="AH640" s="17">
        <f t="shared" si="287"/>
        <v>0</v>
      </c>
      <c r="AI640" s="17" t="str">
        <f t="shared" si="288"/>
        <v>-</v>
      </c>
      <c r="AJ640" s="26">
        <f>IFERROR(VLOOKUP($B640,'[1]Paste Only'!$D:$AM,26,FALSE),"-")</f>
        <v>720</v>
      </c>
      <c r="AK640" s="26">
        <f>IFERROR(VLOOKUP($B640,'[1]Paste Only'!$D:$AM,23,FALSE),"-")</f>
        <v>749</v>
      </c>
      <c r="AL640" s="26">
        <f>IFERROR(VLOOKUP($B640,'[1]Paste Only'!$D:$AM,22,FALSE),"-")</f>
        <v>641</v>
      </c>
      <c r="AM640" s="21">
        <f t="shared" si="306"/>
        <v>1.1472751924793911E-2</v>
      </c>
      <c r="AN640" s="21">
        <f t="shared" si="306"/>
        <v>5.2212626655098182E-2</v>
      </c>
      <c r="AO640" s="21">
        <f t="shared" si="306"/>
        <v>-9.9508286133620949E-2</v>
      </c>
      <c r="AP640" s="27">
        <f t="shared" si="289"/>
        <v>0</v>
      </c>
      <c r="AQ640" s="27">
        <f t="shared" si="290"/>
        <v>0</v>
      </c>
      <c r="AR640" s="27">
        <f t="shared" si="291"/>
        <v>711.83331298828125</v>
      </c>
      <c r="AS640" s="27">
        <f t="shared" si="292"/>
        <v>711.83331298828125</v>
      </c>
      <c r="AT640" s="27">
        <f t="shared" si="293"/>
        <v>0</v>
      </c>
      <c r="AU640" s="27">
        <f t="shared" si="294"/>
        <v>0</v>
      </c>
      <c r="AV640" s="21">
        <f t="shared" si="295"/>
        <v>1</v>
      </c>
      <c r="AW640" s="27">
        <f t="shared" si="296"/>
        <v>711.83331298828125</v>
      </c>
      <c r="AX640" s="27">
        <f t="shared" si="297"/>
        <v>711.83331298828125</v>
      </c>
      <c r="AY640" s="27">
        <f t="shared" si="298"/>
        <v>720</v>
      </c>
      <c r="AZ640" s="21">
        <f t="shared" si="299"/>
        <v>0.30128320983191759</v>
      </c>
      <c r="BA640" s="21">
        <f t="shared" si="300"/>
        <v>0.30128320983191759</v>
      </c>
      <c r="BB640" s="28">
        <f t="shared" si="301"/>
        <v>711.83331298828125</v>
      </c>
      <c r="BC640" s="28" t="s">
        <v>81</v>
      </c>
      <c r="BD640" s="28" t="s">
        <v>81</v>
      </c>
      <c r="BE640" s="28" t="s">
        <v>81</v>
      </c>
      <c r="BF640" s="28" t="str">
        <f t="shared" si="302"/>
        <v>-</v>
      </c>
      <c r="BG640" s="29">
        <f t="shared" si="303"/>
        <v>0</v>
      </c>
      <c r="BH640" s="29">
        <f t="shared" si="303"/>
        <v>0</v>
      </c>
      <c r="BI640" s="29">
        <f t="shared" si="303"/>
        <v>0</v>
      </c>
      <c r="BJ640" s="29">
        <f t="shared" si="276"/>
        <v>0</v>
      </c>
      <c r="BK640" s="29"/>
    </row>
    <row r="641" spans="1:64" x14ac:dyDescent="0.25">
      <c r="A641" s="13" t="s">
        <v>1977</v>
      </c>
      <c r="B641" s="13" t="s">
        <v>1978</v>
      </c>
      <c r="C641" s="13" t="s">
        <v>1979</v>
      </c>
      <c r="D641" s="13" t="str">
        <f>IFERROR(VLOOKUP($B641,[1]GICS!$C:$D,2,FALSE),"-")</f>
        <v>Financials</v>
      </c>
      <c r="E641" s="14">
        <f>IFERROR(IF(VLOOKUP($B641,'[1]Paste Only'!$D:$AM,4,FALSE)="-",VLOOKUP($B641,'[1]Market Cap'!$A:$J,10,FALSE),VLOOKUP($B641,'[1]Paste Only'!$D:$AM,4,FALSE)),"-")</f>
        <v>260.35000000000002</v>
      </c>
      <c r="F641" s="14">
        <f>IFERROR(VLOOKUP($B641,'[1]Paste Only'!$D:$AM,5,FALSE),"-")</f>
        <v>289.26730346679688</v>
      </c>
      <c r="G641" s="15">
        <f>IFERROR(VLOOKUP($B641,'[1]Paste Only'!$D:$AM,6,FALSE),"-")</f>
        <v>4</v>
      </c>
      <c r="H641" s="15">
        <f>IFERROR(VLOOKUP($B641,'[1]Paste Only'!$D:$AM,7,FALSE),"-")</f>
        <v>3</v>
      </c>
      <c r="I641" s="15">
        <f>IFERROR(VLOOKUP($B641,'[1]Paste Only'!$D:$AM,8,FALSE),"-")</f>
        <v>1</v>
      </c>
      <c r="J641" s="16"/>
      <c r="K641" s="16"/>
      <c r="L641" s="14">
        <f>IFERROR(VLOOKUP($B641,'[1]Paste Only'!$D:$AM,12,FALSE),"-")</f>
        <v>-138.05492795999999</v>
      </c>
      <c r="M641" s="14">
        <f>IFERROR(VLOOKUP($B641,'[1]Paste Only'!$D:$AM,15,FALSE),"-")</f>
        <v>-30.996436781609198</v>
      </c>
      <c r="N641" s="17"/>
      <c r="O641" s="18"/>
      <c r="P641" s="19">
        <f t="shared" si="304"/>
        <v>0.77547750565926843</v>
      </c>
      <c r="Q641" s="20">
        <f t="shared" si="277"/>
        <v>0.11107087945764116</v>
      </c>
      <c r="R641" s="13">
        <f t="shared" si="278"/>
        <v>8</v>
      </c>
      <c r="S641" s="13" t="str">
        <f>IFERROR(VLOOKUP($B641,'[1]Market Cap'!$G:$I,3,FALSE),"-")</f>
        <v>Small Cap</v>
      </c>
      <c r="T641" s="13"/>
      <c r="U641" s="13"/>
      <c r="V641" s="21">
        <f t="shared" si="305"/>
        <v>0</v>
      </c>
      <c r="W641" s="21">
        <f t="shared" si="305"/>
        <v>0</v>
      </c>
      <c r="X641" s="21">
        <f t="shared" si="305"/>
        <v>0</v>
      </c>
      <c r="Y641" s="22">
        <f t="shared" si="279"/>
        <v>0</v>
      </c>
      <c r="Z641" s="13">
        <f t="shared" si="280"/>
        <v>0</v>
      </c>
      <c r="AA641" s="23">
        <f t="shared" si="281"/>
        <v>0</v>
      </c>
      <c r="AB641" s="23">
        <f t="shared" si="282"/>
        <v>0</v>
      </c>
      <c r="AC641" s="23">
        <f t="shared" si="283"/>
        <v>0</v>
      </c>
      <c r="AD641" s="24">
        <f t="shared" si="284"/>
        <v>0</v>
      </c>
      <c r="AE641" s="25">
        <f>IFERROR(VLOOKUP($B641,'[1]Market Cap'!$G:$I,2,FALSE),"-")</f>
        <v>2052.9936740399999</v>
      </c>
      <c r="AF641" s="20">
        <f t="shared" si="285"/>
        <v>0</v>
      </c>
      <c r="AG641" s="17">
        <f t="shared" si="286"/>
        <v>0</v>
      </c>
      <c r="AH641" s="17">
        <f t="shared" si="287"/>
        <v>0</v>
      </c>
      <c r="AI641" s="17" t="str">
        <f t="shared" si="288"/>
        <v>-</v>
      </c>
      <c r="AJ641" s="26">
        <f>IFERROR(VLOOKUP($B641,'[1]Paste Only'!$D:$AM,26,FALSE),"-")</f>
        <v>270</v>
      </c>
      <c r="AK641" s="26">
        <f>IFERROR(VLOOKUP($B641,'[1]Paste Only'!$D:$AM,23,FALSE),"-")</f>
        <v>423.18966674804688</v>
      </c>
      <c r="AL641" s="26">
        <f>IFERROR(VLOOKUP($B641,'[1]Paste Only'!$D:$AM,22,FALSE),"-")</f>
        <v>220</v>
      </c>
      <c r="AM641" s="21">
        <f t="shared" si="306"/>
        <v>-6.6607263371570302E-2</v>
      </c>
      <c r="AN641" s="21">
        <f t="shared" si="306"/>
        <v>0.46297096725493581</v>
      </c>
      <c r="AO641" s="21">
        <f t="shared" si="306"/>
        <v>-0.23945777015461278</v>
      </c>
      <c r="AP641" s="27">
        <f t="shared" si="289"/>
        <v>0</v>
      </c>
      <c r="AQ641" s="27">
        <f t="shared" si="290"/>
        <v>0</v>
      </c>
      <c r="AR641" s="27">
        <f t="shared" si="291"/>
        <v>289.26730346679688</v>
      </c>
      <c r="AS641" s="27">
        <f t="shared" si="292"/>
        <v>289.26730346679688</v>
      </c>
      <c r="AT641" s="27">
        <f t="shared" si="293"/>
        <v>0</v>
      </c>
      <c r="AU641" s="27">
        <f t="shared" si="294"/>
        <v>0</v>
      </c>
      <c r="AV641" s="21">
        <f t="shared" si="295"/>
        <v>0.5</v>
      </c>
      <c r="AW641" s="27">
        <f t="shared" si="296"/>
        <v>289.26730346679688</v>
      </c>
      <c r="AX641" s="27">
        <f t="shared" si="297"/>
        <v>289.26730346679688</v>
      </c>
      <c r="AY641" s="27">
        <f t="shared" si="298"/>
        <v>270</v>
      </c>
      <c r="AZ641" s="21">
        <f t="shared" si="299"/>
        <v>3.7065488765123833E-2</v>
      </c>
      <c r="BA641" s="21">
        <f t="shared" si="300"/>
        <v>3.7065488765123833E-2</v>
      </c>
      <c r="BB641" s="28">
        <f t="shared" si="301"/>
        <v>289.26730346679688</v>
      </c>
      <c r="BC641" s="28" t="s">
        <v>81</v>
      </c>
      <c r="BD641" s="28" t="s">
        <v>81</v>
      </c>
      <c r="BE641" s="28" t="s">
        <v>81</v>
      </c>
      <c r="BF641" s="28" t="str">
        <f t="shared" si="302"/>
        <v>-</v>
      </c>
      <c r="BG641" s="29">
        <f t="shared" si="303"/>
        <v>0</v>
      </c>
      <c r="BH641" s="29">
        <f t="shared" si="303"/>
        <v>0</v>
      </c>
      <c r="BI641" s="29">
        <f t="shared" si="303"/>
        <v>0</v>
      </c>
      <c r="BJ641" s="29">
        <f t="shared" si="276"/>
        <v>0</v>
      </c>
      <c r="BK641" s="29"/>
    </row>
    <row r="642" spans="1:64" x14ac:dyDescent="0.25">
      <c r="A642" s="13" t="s">
        <v>1980</v>
      </c>
      <c r="B642" s="13" t="s">
        <v>1981</v>
      </c>
      <c r="C642" s="13" t="s">
        <v>1982</v>
      </c>
      <c r="D642" s="13" t="str">
        <f>IFERROR(VLOOKUP($B642,[1]GICS!$C:$D,2,FALSE),"-")</f>
        <v>Consumer Discretionary</v>
      </c>
      <c r="E642" s="14">
        <f>IFERROR(IF(VLOOKUP($B642,'[1]Paste Only'!$D:$AM,4,FALSE)="-",VLOOKUP($B642,'[1]Market Cap'!$A:$J,10,FALSE),VLOOKUP($B642,'[1]Paste Only'!$D:$AM,4,FALSE)),"-")</f>
        <v>374.65</v>
      </c>
      <c r="F642" s="14">
        <f>IFERROR(VLOOKUP($B642,'[1]Paste Only'!$D:$AM,5,FALSE),"-")</f>
        <v>495.16665649414063</v>
      </c>
      <c r="G642" s="15">
        <f>IFERROR(VLOOKUP($B642,'[1]Paste Only'!$D:$AM,6,FALSE),"-")</f>
        <v>4</v>
      </c>
      <c r="H642" s="15">
        <f>IFERROR(VLOOKUP($B642,'[1]Paste Only'!$D:$AM,7,FALSE),"-")</f>
        <v>2</v>
      </c>
      <c r="I642" s="15">
        <f>IFERROR(VLOOKUP($B642,'[1]Paste Only'!$D:$AM,8,FALSE),"-")</f>
        <v>0</v>
      </c>
      <c r="J642" s="16"/>
      <c r="K642" s="16"/>
      <c r="L642" s="14">
        <f>IFERROR(VLOOKUP($B642,'[1]Paste Only'!$D:$AM,12,FALSE),"-")</f>
        <v>10.098186999999999</v>
      </c>
      <c r="M642" s="14">
        <f>IFERROR(VLOOKUP($B642,'[1]Paste Only'!$D:$AM,15,FALSE),"-")</f>
        <v>18.579080459770118</v>
      </c>
      <c r="N642" s="17"/>
      <c r="O642" s="18"/>
      <c r="P642" s="19">
        <f t="shared" si="304"/>
        <v>0.83984317776746642</v>
      </c>
      <c r="Q642" s="20">
        <f t="shared" si="277"/>
        <v>0.32167798343558163</v>
      </c>
      <c r="R642" s="13">
        <f t="shared" si="278"/>
        <v>6</v>
      </c>
      <c r="S642" s="13" t="str">
        <f>IFERROR(VLOOKUP($B642,'[1]Market Cap'!$G:$I,3,FALSE),"-")</f>
        <v>Small Cap</v>
      </c>
      <c r="T642" s="13"/>
      <c r="U642" s="13"/>
      <c r="V642" s="21">
        <f t="shared" si="305"/>
        <v>0</v>
      </c>
      <c r="W642" s="21">
        <f t="shared" si="305"/>
        <v>0</v>
      </c>
      <c r="X642" s="21">
        <f t="shared" si="305"/>
        <v>0</v>
      </c>
      <c r="Y642" s="22">
        <f t="shared" si="279"/>
        <v>0</v>
      </c>
      <c r="Z642" s="13">
        <f t="shared" si="280"/>
        <v>0</v>
      </c>
      <c r="AA642" s="23">
        <f t="shared" si="281"/>
        <v>0</v>
      </c>
      <c r="AB642" s="23">
        <f t="shared" si="282"/>
        <v>0</v>
      </c>
      <c r="AC642" s="23">
        <f t="shared" si="283"/>
        <v>0</v>
      </c>
      <c r="AD642" s="24">
        <f t="shared" si="284"/>
        <v>0</v>
      </c>
      <c r="AE642" s="25">
        <f>IFERROR(VLOOKUP($B642,'[1]Market Cap'!$G:$I,2,FALSE),"-")</f>
        <v>6133.7073083799996</v>
      </c>
      <c r="AF642" s="20">
        <f t="shared" si="285"/>
        <v>0</v>
      </c>
      <c r="AG642" s="17">
        <f t="shared" si="286"/>
        <v>0</v>
      </c>
      <c r="AH642" s="17">
        <f t="shared" si="287"/>
        <v>0</v>
      </c>
      <c r="AI642" s="17" t="str">
        <f t="shared" si="288"/>
        <v>-</v>
      </c>
      <c r="AJ642" s="26">
        <f>IFERROR(VLOOKUP($B642,'[1]Paste Only'!$D:$AM,26,FALSE),"-")</f>
        <v>486</v>
      </c>
      <c r="AK642" s="26">
        <f>IFERROR(VLOOKUP($B642,'[1]Paste Only'!$D:$AM,23,FALSE),"-")</f>
        <v>583</v>
      </c>
      <c r="AL642" s="26">
        <f>IFERROR(VLOOKUP($B642,'[1]Paste Only'!$D:$AM,22,FALSE),"-")</f>
        <v>385</v>
      </c>
      <c r="AM642" s="21">
        <f t="shared" si="306"/>
        <v>-1.8512265262451311E-2</v>
      </c>
      <c r="AN642" s="21">
        <f t="shared" si="306"/>
        <v>0.17738137726747105</v>
      </c>
      <c r="AO642" s="21">
        <f t="shared" si="306"/>
        <v>-0.22248399614412295</v>
      </c>
      <c r="AP642" s="27">
        <f t="shared" si="289"/>
        <v>0</v>
      </c>
      <c r="AQ642" s="27">
        <f t="shared" si="290"/>
        <v>0</v>
      </c>
      <c r="AR642" s="27">
        <f t="shared" si="291"/>
        <v>495.16665649414063</v>
      </c>
      <c r="AS642" s="27">
        <f t="shared" si="292"/>
        <v>495.16665649414063</v>
      </c>
      <c r="AT642" s="27">
        <f t="shared" si="293"/>
        <v>0</v>
      </c>
      <c r="AU642" s="27">
        <f t="shared" si="294"/>
        <v>0</v>
      </c>
      <c r="AV642" s="21">
        <f t="shared" si="295"/>
        <v>0.66666666666666663</v>
      </c>
      <c r="AW642" s="27">
        <f t="shared" si="296"/>
        <v>495.16665649414063</v>
      </c>
      <c r="AX642" s="27">
        <f t="shared" si="297"/>
        <v>495.16665649414063</v>
      </c>
      <c r="AY642" s="27">
        <f t="shared" si="298"/>
        <v>495.16665649414063</v>
      </c>
      <c r="AZ642" s="21">
        <f t="shared" si="299"/>
        <v>0.32167798343558163</v>
      </c>
      <c r="BA642" s="21">
        <f t="shared" si="300"/>
        <v>0.32167798343558163</v>
      </c>
      <c r="BB642" s="28">
        <f t="shared" si="301"/>
        <v>495.16665649414063</v>
      </c>
      <c r="BC642" s="28" t="s">
        <v>81</v>
      </c>
      <c r="BD642" s="28" t="s">
        <v>81</v>
      </c>
      <c r="BE642" s="28" t="s">
        <v>81</v>
      </c>
      <c r="BF642" s="28" t="str">
        <f t="shared" si="302"/>
        <v>-</v>
      </c>
      <c r="BG642" s="29">
        <f t="shared" si="303"/>
        <v>0</v>
      </c>
      <c r="BH642" s="29">
        <f t="shared" si="303"/>
        <v>0</v>
      </c>
      <c r="BI642" s="29">
        <f t="shared" si="303"/>
        <v>0</v>
      </c>
      <c r="BJ642" s="29">
        <f t="shared" si="303"/>
        <v>0</v>
      </c>
      <c r="BK642" s="29"/>
    </row>
    <row r="643" spans="1:64" x14ac:dyDescent="0.25">
      <c r="A643" s="13" t="s">
        <v>1983</v>
      </c>
      <c r="B643" s="13" t="s">
        <v>1984</v>
      </c>
      <c r="C643" s="13" t="s">
        <v>1985</v>
      </c>
      <c r="D643" s="13">
        <f>IFERROR(VLOOKUP($B643,[1]GICS!$C:$D,2,FALSE),"-")</f>
        <v>0</v>
      </c>
      <c r="E643" s="14" t="str">
        <f>IFERROR(IF(VLOOKUP($B643,'[1]Paste Only'!$D:$AM,4,FALSE)="-",VLOOKUP($B643,'[1]Market Cap'!$A:$J,10,FALSE),VLOOKUP($B643,'[1]Paste Only'!$D:$AM,4,FALSE)),"-")</f>
        <v>-</v>
      </c>
      <c r="F643" s="14" t="str">
        <f>IFERROR(VLOOKUP($B643,'[1]Paste Only'!$D:$AM,5,FALSE),"-")</f>
        <v>-</v>
      </c>
      <c r="G643" s="15">
        <f>IFERROR(VLOOKUP($B643,'[1]Paste Only'!$D:$AM,6,FALSE),"-")</f>
        <v>0</v>
      </c>
      <c r="H643" s="15">
        <f>IFERROR(VLOOKUP($B643,'[1]Paste Only'!$D:$AM,7,FALSE),"-")</f>
        <v>0</v>
      </c>
      <c r="I643" s="15">
        <f>IFERROR(VLOOKUP($B643,'[1]Paste Only'!$D:$AM,8,FALSE),"-")</f>
        <v>0</v>
      </c>
      <c r="J643" s="16"/>
      <c r="K643" s="16"/>
      <c r="L643" s="14" t="str">
        <f>IFERROR(VLOOKUP($B643,'[1]Paste Only'!$D:$AM,12,FALSE),"-")</f>
        <v>-</v>
      </c>
      <c r="M643" s="14" t="str">
        <f>IFERROR(VLOOKUP($B643,'[1]Paste Only'!$D:$AM,15,FALSE),"-")</f>
        <v>-</v>
      </c>
      <c r="N643" s="17"/>
      <c r="O643" s="18"/>
      <c r="P643" s="19">
        <f t="shared" si="304"/>
        <v>0</v>
      </c>
      <c r="Q643" s="20">
        <f t="shared" ref="Q643:Q706" si="307">IFERROR(F643/E643-1,0)</f>
        <v>0</v>
      </c>
      <c r="R643" s="13">
        <f t="shared" ref="R643:R706" si="308">SUM(G643:I643)</f>
        <v>0</v>
      </c>
      <c r="S643" s="13" t="str">
        <f>IFERROR(VLOOKUP($B643,'[1]Market Cap'!$G:$I,3,FALSE),"-")</f>
        <v>-</v>
      </c>
      <c r="T643" s="13"/>
      <c r="U643" s="13"/>
      <c r="V643" s="21">
        <f t="shared" si="305"/>
        <v>0</v>
      </c>
      <c r="W643" s="21">
        <f t="shared" si="305"/>
        <v>0</v>
      </c>
      <c r="X643" s="21">
        <f t="shared" si="305"/>
        <v>0</v>
      </c>
      <c r="Y643" s="22">
        <f t="shared" ref="Y643:Y706" si="309">SUM(V643:X643)</f>
        <v>0</v>
      </c>
      <c r="Z643" s="13">
        <f t="shared" ref="Z643:Z706" si="310">IF(AND(Y643&lt;100%,Y643&gt;0%),1,0)</f>
        <v>0</v>
      </c>
      <c r="AA643" s="23">
        <f t="shared" ref="AA643:AA706" si="311">V643*$BO$3</f>
        <v>0</v>
      </c>
      <c r="AB643" s="23">
        <f t="shared" ref="AB643:AB706" si="312">W643*$BO$4</f>
        <v>0</v>
      </c>
      <c r="AC643" s="23">
        <f t="shared" ref="AC643:AC706" si="313">X643*$BO$5</f>
        <v>0</v>
      </c>
      <c r="AD643" s="24">
        <f t="shared" ref="AD643:AD706" si="314">SUM(AA643:AC643)</f>
        <v>0</v>
      </c>
      <c r="AE643" s="25" t="str">
        <f>IFERROR(VLOOKUP($B643,'[1]Market Cap'!$G:$I,2,FALSE),"-")</f>
        <v>-</v>
      </c>
      <c r="AF643" s="20">
        <f t="shared" ref="AF643:AF706" si="315">IF(AI643="Y",Q643,Q643*AD643)</f>
        <v>0</v>
      </c>
      <c r="AG643" s="17">
        <f t="shared" ref="AG643:AG706" si="316">IF(Q643&lt;0,1,0)</f>
        <v>0</v>
      </c>
      <c r="AH643" s="17">
        <f t="shared" ref="AH643:AH706" si="317">IF(AD643&lt;0,1,0)</f>
        <v>0</v>
      </c>
      <c r="AI643" s="17" t="str">
        <f t="shared" ref="AI643:AI706" si="318">IF(AG643+AH643=2,"Y","-")</f>
        <v>-</v>
      </c>
      <c r="AJ643" s="26" t="str">
        <f>IFERROR(VLOOKUP($B643,'[1]Paste Only'!$D:$AM,26,FALSE),"-")</f>
        <v>-</v>
      </c>
      <c r="AK643" s="26" t="str">
        <f>IFERROR(VLOOKUP($B643,'[1]Paste Only'!$D:$AM,23,FALSE),"-")</f>
        <v>-</v>
      </c>
      <c r="AL643" s="26" t="str">
        <f>IFERROR(VLOOKUP($B643,'[1]Paste Only'!$D:$AM,22,FALSE),"-")</f>
        <v>-</v>
      </c>
      <c r="AM643" s="21" t="str">
        <f t="shared" si="306"/>
        <v>-</v>
      </c>
      <c r="AN643" s="21" t="str">
        <f t="shared" si="306"/>
        <v>-</v>
      </c>
      <c r="AO643" s="21" t="str">
        <f t="shared" si="306"/>
        <v>-</v>
      </c>
      <c r="AP643" s="27">
        <f t="shared" ref="AP643:AP706" si="319">IF(AN643&lt;$BO$9,F643,0)</f>
        <v>0</v>
      </c>
      <c r="AQ643" s="27" t="str">
        <f t="shared" ref="AQ643:AQ706" si="320">IF(AO643&gt;$BO$10,F643,0)</f>
        <v>-</v>
      </c>
      <c r="AR643" s="27" t="str">
        <f t="shared" ref="AR643:AR706" si="321">IFERROR(IF(AN643&gt;=$BO$11,F643*(1+$BR$11),0),"-")</f>
        <v>-</v>
      </c>
      <c r="AS643" s="27">
        <f t="shared" ref="AS643:AS706" si="322">IFERROR(IF(AO643&lt;=$BO$12,F643*(1+$BR$12),0),"-")</f>
        <v>0</v>
      </c>
      <c r="AT643" s="27">
        <f t="shared" ref="AT643:AT706" si="323">IFERROR(IF(AND(AN643&gt;$BO$13,AN643&lt;$BQ$13),F643*(1+$BR$13),0),"-")</f>
        <v>0</v>
      </c>
      <c r="AU643" s="27">
        <f t="shared" ref="AU643:AU706" si="324">IFERROR(IF(AND(AO643&lt;$BO$14,AO643&gt;$BQ$14),F643*(1+$BR$14),0),"-")</f>
        <v>0</v>
      </c>
      <c r="AV643" s="21" t="str">
        <f t="shared" ref="AV643:AV706" si="325">IFERROR(G643/SUM($G643:$I643),"0")</f>
        <v>0</v>
      </c>
      <c r="AW643" s="27">
        <f t="shared" ref="AW643:AW706" si="326">IF(AV643&gt;$BM$17,IF(AS643=0,AU643,AS643),IF(AV643&lt;$BM$18,IF(AR643=0,AT643,AR643),F643))</f>
        <v>0</v>
      </c>
      <c r="AX643" s="27" t="str">
        <f t="shared" ref="AX643:AX706" si="327">IF(AW643=0,F643,AW643)</f>
        <v>-</v>
      </c>
      <c r="AY643" s="27" t="str">
        <f t="shared" ref="AY643:AY706" si="328">IF(F643="-","-",IF(AND(R643&gt;3,E643&lt;AL643),MAX(F643,AJ643),IF(F643&gt;E643,MIN(F643,AJ643),MAX(F643,AJ643))))</f>
        <v>-</v>
      </c>
      <c r="AZ643" s="21" t="str">
        <f t="shared" ref="AZ643:AZ706" si="329">IFERROR(AY643/E643-1,"-")</f>
        <v>-</v>
      </c>
      <c r="BA643" s="21" t="str">
        <f t="shared" ref="BA643:BA706" si="330">IF(AZ643="-","-",IF(R643&lt;3,MIN(AZ643,30%),AZ643))</f>
        <v>-</v>
      </c>
      <c r="BB643" s="28" t="str">
        <f t="shared" ref="BB643:BB706" si="331">F643</f>
        <v>-</v>
      </c>
      <c r="BC643" s="28" t="s">
        <v>81</v>
      </c>
      <c r="BD643" s="28" t="s">
        <v>81</v>
      </c>
      <c r="BE643" s="28" t="s">
        <v>81</v>
      </c>
      <c r="BF643" s="28" t="str">
        <f t="shared" ref="BF643:BF706" si="332">BE643</f>
        <v>-</v>
      </c>
      <c r="BG643" s="29">
        <f t="shared" ref="BG643:BJ706" si="333">IFERROR(BB643*100/$BF643,0)</f>
        <v>0</v>
      </c>
      <c r="BH643" s="29">
        <f t="shared" si="333"/>
        <v>0</v>
      </c>
      <c r="BI643" s="29">
        <f t="shared" si="333"/>
        <v>0</v>
      </c>
      <c r="BJ643" s="29">
        <f t="shared" si="333"/>
        <v>0</v>
      </c>
      <c r="BK643" s="29"/>
    </row>
    <row r="644" spans="1:64" x14ac:dyDescent="0.25">
      <c r="A644" s="13" t="s">
        <v>1986</v>
      </c>
      <c r="B644" s="13" t="s">
        <v>1987</v>
      </c>
      <c r="C644" s="13" t="s">
        <v>1988</v>
      </c>
      <c r="D644" s="13" t="str">
        <f>IFERROR(VLOOKUP($B644,[1]GICS!$C:$D,2,FALSE),"-")</f>
        <v>Materials</v>
      </c>
      <c r="E644" s="14">
        <f>IFERROR(IF(VLOOKUP($B644,'[1]Paste Only'!$D:$AM,4,FALSE)="-",VLOOKUP($B644,'[1]Market Cap'!$A:$J,10,FALSE),VLOOKUP($B644,'[1]Paste Only'!$D:$AM,4,FALSE)),"-")</f>
        <v>1145.4000000000001</v>
      </c>
      <c r="F644" s="14">
        <f>IFERROR(VLOOKUP($B644,'[1]Paste Only'!$D:$AM,5,FALSE),"-")</f>
        <v>1263.625</v>
      </c>
      <c r="G644" s="15">
        <f>IFERROR(VLOOKUP($B644,'[1]Paste Only'!$D:$AM,6,FALSE),"-")</f>
        <v>4</v>
      </c>
      <c r="H644" s="15">
        <f>IFERROR(VLOOKUP($B644,'[1]Paste Only'!$D:$AM,7,FALSE),"-")</f>
        <v>2</v>
      </c>
      <c r="I644" s="15">
        <f>IFERROR(VLOOKUP($B644,'[1]Paste Only'!$D:$AM,8,FALSE),"-")</f>
        <v>3</v>
      </c>
      <c r="J644" s="16"/>
      <c r="K644" s="16"/>
      <c r="L644" s="14">
        <f>IFERROR(VLOOKUP($B644,'[1]Paste Only'!$D:$AM,12,FALSE),"-")</f>
        <v>29.76</v>
      </c>
      <c r="M644" s="14">
        <f>IFERROR(VLOOKUP($B644,'[1]Paste Only'!$D:$AM,15,FALSE),"-")</f>
        <v>34.099448275862073</v>
      </c>
      <c r="N644" s="17"/>
      <c r="O644" s="18"/>
      <c r="P644" s="19">
        <f t="shared" ref="P644:P707" si="334">IF(AND(M644&lt;0,L644&lt;0),-(M644/L644-1),IF(M644&gt;L644,ABS(IFERROR(M644/L644-1,0)),IFERROR(M644/L644-1,0)))</f>
        <v>0.14581479421579546</v>
      </c>
      <c r="Q644" s="20">
        <f t="shared" si="307"/>
        <v>0.10321721669285822</v>
      </c>
      <c r="R644" s="13">
        <f t="shared" si="308"/>
        <v>9</v>
      </c>
      <c r="S644" s="13" t="str">
        <f>IFERROR(VLOOKUP($B644,'[1]Market Cap'!$G:$I,3,FALSE),"-")</f>
        <v>Small Cap</v>
      </c>
      <c r="T644" s="13"/>
      <c r="U644" s="13"/>
      <c r="V644" s="21">
        <f t="shared" si="305"/>
        <v>0</v>
      </c>
      <c r="W644" s="21">
        <f t="shared" si="305"/>
        <v>0</v>
      </c>
      <c r="X644" s="21">
        <f t="shared" si="305"/>
        <v>0</v>
      </c>
      <c r="Y644" s="22">
        <f t="shared" si="309"/>
        <v>0</v>
      </c>
      <c r="Z644" s="13">
        <f t="shared" si="310"/>
        <v>0</v>
      </c>
      <c r="AA644" s="23">
        <f t="shared" si="311"/>
        <v>0</v>
      </c>
      <c r="AB644" s="23">
        <f t="shared" si="312"/>
        <v>0</v>
      </c>
      <c r="AC644" s="23">
        <f t="shared" si="313"/>
        <v>0</v>
      </c>
      <c r="AD644" s="24">
        <f t="shared" si="314"/>
        <v>0</v>
      </c>
      <c r="AE644" s="25">
        <f>IFERROR(VLOOKUP($B644,'[1]Market Cap'!$G:$I,2,FALSE),"-")</f>
        <v>5460.7703254799999</v>
      </c>
      <c r="AF644" s="20">
        <f t="shared" si="315"/>
        <v>0</v>
      </c>
      <c r="AG644" s="17">
        <f t="shared" si="316"/>
        <v>0</v>
      </c>
      <c r="AH644" s="17">
        <f t="shared" si="317"/>
        <v>0</v>
      </c>
      <c r="AI644" s="17" t="str">
        <f t="shared" si="318"/>
        <v>-</v>
      </c>
      <c r="AJ644" s="26">
        <f>IFERROR(VLOOKUP($B644,'[1]Paste Only'!$D:$AM,26,FALSE),"-")</f>
        <v>1242</v>
      </c>
      <c r="AK644" s="26">
        <f>IFERROR(VLOOKUP($B644,'[1]Paste Only'!$D:$AM,23,FALSE),"-")</f>
        <v>1560</v>
      </c>
      <c r="AL644" s="26">
        <f>IFERROR(VLOOKUP($B644,'[1]Paste Only'!$D:$AM,22,FALSE),"-")</f>
        <v>1050</v>
      </c>
      <c r="AM644" s="21">
        <f t="shared" si="306"/>
        <v>-1.7113463250568839E-2</v>
      </c>
      <c r="AN644" s="21">
        <f t="shared" si="306"/>
        <v>0.23454347611039661</v>
      </c>
      <c r="AO644" s="21">
        <f t="shared" si="306"/>
        <v>-0.16905727569492535</v>
      </c>
      <c r="AP644" s="27">
        <f t="shared" si="319"/>
        <v>0</v>
      </c>
      <c r="AQ644" s="27">
        <f t="shared" si="320"/>
        <v>0</v>
      </c>
      <c r="AR644" s="27">
        <f t="shared" si="321"/>
        <v>1263.625</v>
      </c>
      <c r="AS644" s="27">
        <f t="shared" si="322"/>
        <v>1263.625</v>
      </c>
      <c r="AT644" s="27">
        <f t="shared" si="323"/>
        <v>0</v>
      </c>
      <c r="AU644" s="27">
        <f t="shared" si="324"/>
        <v>0</v>
      </c>
      <c r="AV644" s="21">
        <f t="shared" si="325"/>
        <v>0.44444444444444442</v>
      </c>
      <c r="AW644" s="27">
        <f t="shared" si="326"/>
        <v>1263.625</v>
      </c>
      <c r="AX644" s="27">
        <f t="shared" si="327"/>
        <v>1263.625</v>
      </c>
      <c r="AY644" s="27">
        <f t="shared" si="328"/>
        <v>1242</v>
      </c>
      <c r="AZ644" s="21">
        <f t="shared" si="329"/>
        <v>8.43373493975903E-2</v>
      </c>
      <c r="BA644" s="21">
        <f t="shared" si="330"/>
        <v>8.43373493975903E-2</v>
      </c>
      <c r="BB644" s="28">
        <f t="shared" si="331"/>
        <v>1263.625</v>
      </c>
      <c r="BC644" s="28" t="s">
        <v>81</v>
      </c>
      <c r="BD644" s="28" t="s">
        <v>81</v>
      </c>
      <c r="BE644" s="28" t="s">
        <v>81</v>
      </c>
      <c r="BF644" s="28" t="str">
        <f t="shared" si="332"/>
        <v>-</v>
      </c>
      <c r="BG644" s="29">
        <f t="shared" si="333"/>
        <v>0</v>
      </c>
      <c r="BH644" s="29">
        <f t="shared" si="333"/>
        <v>0</v>
      </c>
      <c r="BI644" s="29">
        <f t="shared" si="333"/>
        <v>0</v>
      </c>
      <c r="BJ644" s="29">
        <f t="shared" si="333"/>
        <v>0</v>
      </c>
      <c r="BK644" s="29"/>
      <c r="BL644" s="31"/>
    </row>
    <row r="645" spans="1:64" x14ac:dyDescent="0.25">
      <c r="A645" s="13" t="s">
        <v>1989</v>
      </c>
      <c r="B645" s="13" t="s">
        <v>1990</v>
      </c>
      <c r="C645" s="13" t="s">
        <v>1991</v>
      </c>
      <c r="D645" s="13" t="str">
        <f>IFERROR(VLOOKUP($B645,[1]GICS!$C:$D,2,FALSE),"-")</f>
        <v>Industrials</v>
      </c>
      <c r="E645" s="14">
        <f>IFERROR(IF(VLOOKUP($B645,'[1]Paste Only'!$D:$AM,4,FALSE)="-",VLOOKUP($B645,'[1]Market Cap'!$A:$J,10,FALSE),VLOOKUP($B645,'[1]Paste Only'!$D:$AM,4,FALSE)),"-")</f>
        <v>973.25</v>
      </c>
      <c r="F645" s="14">
        <f>IFERROR(VLOOKUP($B645,'[1]Paste Only'!$D:$AM,5,FALSE),"-")</f>
        <v>1491.4000244140625</v>
      </c>
      <c r="G645" s="15">
        <f>IFERROR(VLOOKUP($B645,'[1]Paste Only'!$D:$AM,6,FALSE),"-")</f>
        <v>15</v>
      </c>
      <c r="H645" s="15">
        <f>IFERROR(VLOOKUP($B645,'[1]Paste Only'!$D:$AM,7,FALSE),"-")</f>
        <v>2</v>
      </c>
      <c r="I645" s="15">
        <f>IFERROR(VLOOKUP($B645,'[1]Paste Only'!$D:$AM,8,FALSE),"-")</f>
        <v>0</v>
      </c>
      <c r="J645" s="16"/>
      <c r="K645" s="16"/>
      <c r="L645" s="14">
        <f>IFERROR(VLOOKUP($B645,'[1]Paste Only'!$D:$AM,12,FALSE),"-")</f>
        <v>77.55</v>
      </c>
      <c r="M645" s="14">
        <f>IFERROR(VLOOKUP($B645,'[1]Paste Only'!$D:$AM,15,FALSE),"-")</f>
        <v>104.783</v>
      </c>
      <c r="N645" s="17"/>
      <c r="O645" s="18"/>
      <c r="P645" s="19">
        <f t="shared" si="334"/>
        <v>0.35116698903932964</v>
      </c>
      <c r="Q645" s="20">
        <f t="shared" si="307"/>
        <v>0.5323914969576804</v>
      </c>
      <c r="R645" s="13">
        <f t="shared" si="308"/>
        <v>17</v>
      </c>
      <c r="S645" s="13" t="str">
        <f>IFERROR(VLOOKUP($B645,'[1]Market Cap'!$G:$I,3,FALSE),"-")</f>
        <v>Small Cap</v>
      </c>
      <c r="T645" s="13"/>
      <c r="U645" s="13"/>
      <c r="V645" s="21">
        <f t="shared" si="305"/>
        <v>0</v>
      </c>
      <c r="W645" s="21">
        <f t="shared" si="305"/>
        <v>0</v>
      </c>
      <c r="X645" s="21">
        <f t="shared" si="305"/>
        <v>0</v>
      </c>
      <c r="Y645" s="22">
        <f t="shared" si="309"/>
        <v>0</v>
      </c>
      <c r="Z645" s="13">
        <f t="shared" si="310"/>
        <v>0</v>
      </c>
      <c r="AA645" s="23">
        <f t="shared" si="311"/>
        <v>0</v>
      </c>
      <c r="AB645" s="23">
        <f t="shared" si="312"/>
        <v>0</v>
      </c>
      <c r="AC645" s="23">
        <f t="shared" si="313"/>
        <v>0</v>
      </c>
      <c r="AD645" s="24">
        <f t="shared" si="314"/>
        <v>0</v>
      </c>
      <c r="AE645" s="25">
        <f>IFERROR(VLOOKUP($B645,'[1]Market Cap'!$G:$I,2,FALSE),"-")</f>
        <v>6342.7783780749996</v>
      </c>
      <c r="AF645" s="20">
        <f t="shared" si="315"/>
        <v>0</v>
      </c>
      <c r="AG645" s="17">
        <f t="shared" si="316"/>
        <v>0</v>
      </c>
      <c r="AH645" s="17">
        <f t="shared" si="317"/>
        <v>0</v>
      </c>
      <c r="AI645" s="17" t="str">
        <f t="shared" si="318"/>
        <v>-</v>
      </c>
      <c r="AJ645" s="26">
        <f>IFERROR(VLOOKUP($B645,'[1]Paste Only'!$D:$AM,26,FALSE),"-")</f>
        <v>1438</v>
      </c>
      <c r="AK645" s="26">
        <f>IFERROR(VLOOKUP($B645,'[1]Paste Only'!$D:$AM,23,FALSE),"-")</f>
        <v>1987</v>
      </c>
      <c r="AL645" s="26">
        <f>IFERROR(VLOOKUP($B645,'[1]Paste Only'!$D:$AM,22,FALSE),"-")</f>
        <v>1000</v>
      </c>
      <c r="AM645" s="21">
        <f t="shared" si="306"/>
        <v>-3.5805299409889857E-2</v>
      </c>
      <c r="AN645" s="21">
        <f t="shared" si="306"/>
        <v>0.33230519476533305</v>
      </c>
      <c r="AO645" s="21">
        <f t="shared" si="306"/>
        <v>-0.3294890816480458</v>
      </c>
      <c r="AP645" s="27">
        <f t="shared" si="319"/>
        <v>0</v>
      </c>
      <c r="AQ645" s="27">
        <f t="shared" si="320"/>
        <v>0</v>
      </c>
      <c r="AR645" s="27">
        <f t="shared" si="321"/>
        <v>1491.4000244140625</v>
      </c>
      <c r="AS645" s="27">
        <f t="shared" si="322"/>
        <v>1491.4000244140625</v>
      </c>
      <c r="AT645" s="27">
        <f t="shared" si="323"/>
        <v>0</v>
      </c>
      <c r="AU645" s="27">
        <f t="shared" si="324"/>
        <v>0</v>
      </c>
      <c r="AV645" s="21">
        <f t="shared" si="325"/>
        <v>0.88235294117647056</v>
      </c>
      <c r="AW645" s="27">
        <f t="shared" si="326"/>
        <v>1491.4000244140625</v>
      </c>
      <c r="AX645" s="27">
        <f t="shared" si="327"/>
        <v>1491.4000244140625</v>
      </c>
      <c r="AY645" s="27">
        <f t="shared" si="328"/>
        <v>1491.4000244140625</v>
      </c>
      <c r="AZ645" s="21">
        <f t="shared" si="329"/>
        <v>0.5323914969576804</v>
      </c>
      <c r="BA645" s="21">
        <f t="shared" si="330"/>
        <v>0.5323914969576804</v>
      </c>
      <c r="BB645" s="28">
        <f t="shared" si="331"/>
        <v>1491.4000244140625</v>
      </c>
      <c r="BC645" s="28" t="s">
        <v>81</v>
      </c>
      <c r="BD645" s="28" t="s">
        <v>81</v>
      </c>
      <c r="BE645" s="28" t="s">
        <v>81</v>
      </c>
      <c r="BF645" s="28" t="str">
        <f t="shared" si="332"/>
        <v>-</v>
      </c>
      <c r="BG645" s="29">
        <f t="shared" si="333"/>
        <v>0</v>
      </c>
      <c r="BH645" s="29">
        <f t="shared" si="333"/>
        <v>0</v>
      </c>
      <c r="BI645" s="29">
        <f t="shared" si="333"/>
        <v>0</v>
      </c>
      <c r="BJ645" s="29">
        <f t="shared" si="333"/>
        <v>0</v>
      </c>
      <c r="BK645" s="29"/>
    </row>
    <row r="646" spans="1:64" x14ac:dyDescent="0.25">
      <c r="A646" s="13" t="s">
        <v>1992</v>
      </c>
      <c r="B646" s="13" t="s">
        <v>1993</v>
      </c>
      <c r="C646" s="13" t="s">
        <v>1994</v>
      </c>
      <c r="D646" s="13" t="str">
        <f>IFERROR(VLOOKUP($B646,[1]GICS!$C:$D,2,FALSE),"-")</f>
        <v>Communication Services</v>
      </c>
      <c r="E646" s="14">
        <f>IFERROR(IF(VLOOKUP($B646,'[1]Paste Only'!$D:$AM,4,FALSE)="-",VLOOKUP($B646,'[1]Market Cap'!$A:$J,10,FALSE),VLOOKUP($B646,'[1]Paste Only'!$D:$AM,4,FALSE)),"-")</f>
        <v>596.25</v>
      </c>
      <c r="F646" s="14">
        <f>IFERROR(VLOOKUP($B646,'[1]Paste Only'!$D:$AM,5,FALSE),"-")</f>
        <v>762</v>
      </c>
      <c r="G646" s="15">
        <f>IFERROR(VLOOKUP($B646,'[1]Paste Only'!$D:$AM,6,FALSE),"-")</f>
        <v>6</v>
      </c>
      <c r="H646" s="15">
        <f>IFERROR(VLOOKUP($B646,'[1]Paste Only'!$D:$AM,7,FALSE),"-")</f>
        <v>1</v>
      </c>
      <c r="I646" s="15">
        <f>IFERROR(VLOOKUP($B646,'[1]Paste Only'!$D:$AM,8,FALSE),"-")</f>
        <v>0</v>
      </c>
      <c r="J646" s="16"/>
      <c r="K646" s="16"/>
      <c r="L646" s="14">
        <f>IFERROR(VLOOKUP($B646,'[1]Paste Only'!$D:$AM,12,FALSE),"-")</f>
        <v>13.02</v>
      </c>
      <c r="M646" s="14">
        <f>IFERROR(VLOOKUP($B646,'[1]Paste Only'!$D:$AM,15,FALSE),"-")</f>
        <v>17.743103448275861</v>
      </c>
      <c r="N646" s="17"/>
      <c r="O646" s="18"/>
      <c r="P646" s="19">
        <f t="shared" si="334"/>
        <v>0.36275756131151016</v>
      </c>
      <c r="Q646" s="20">
        <f t="shared" si="307"/>
        <v>0.27798742138364774</v>
      </c>
      <c r="R646" s="13">
        <f t="shared" si="308"/>
        <v>7</v>
      </c>
      <c r="S646" s="13" t="str">
        <f>IFERROR(VLOOKUP($B646,'[1]Market Cap'!$G:$I,3,FALSE),"-")</f>
        <v>Small Cap</v>
      </c>
      <c r="T646" s="13"/>
      <c r="U646" s="13"/>
      <c r="V646" s="21">
        <f t="shared" si="305"/>
        <v>0</v>
      </c>
      <c r="W646" s="21">
        <f t="shared" si="305"/>
        <v>0</v>
      </c>
      <c r="X646" s="21">
        <f t="shared" si="305"/>
        <v>0</v>
      </c>
      <c r="Y646" s="22">
        <f t="shared" si="309"/>
        <v>0</v>
      </c>
      <c r="Z646" s="13">
        <f t="shared" si="310"/>
        <v>0</v>
      </c>
      <c r="AA646" s="23">
        <f t="shared" si="311"/>
        <v>0</v>
      </c>
      <c r="AB646" s="23">
        <f t="shared" si="312"/>
        <v>0</v>
      </c>
      <c r="AC646" s="23">
        <f t="shared" si="313"/>
        <v>0</v>
      </c>
      <c r="AD646" s="24">
        <f t="shared" si="314"/>
        <v>0</v>
      </c>
      <c r="AE646" s="25">
        <f>IFERROR(VLOOKUP($B646,'[1]Market Cap'!$G:$I,2,FALSE),"-")</f>
        <v>7621.9585537499997</v>
      </c>
      <c r="AF646" s="20">
        <f t="shared" si="315"/>
        <v>0</v>
      </c>
      <c r="AG646" s="17">
        <f t="shared" si="316"/>
        <v>0</v>
      </c>
      <c r="AH646" s="17">
        <f t="shared" si="317"/>
        <v>0</v>
      </c>
      <c r="AI646" s="17" t="str">
        <f t="shared" si="318"/>
        <v>-</v>
      </c>
      <c r="AJ646" s="26">
        <f>IFERROR(VLOOKUP($B646,'[1]Paste Only'!$D:$AM,26,FALSE),"-")</f>
        <v>773</v>
      </c>
      <c r="AK646" s="26">
        <f>IFERROR(VLOOKUP($B646,'[1]Paste Only'!$D:$AM,23,FALSE),"-")</f>
        <v>840</v>
      </c>
      <c r="AL646" s="26">
        <f>IFERROR(VLOOKUP($B646,'[1]Paste Only'!$D:$AM,22,FALSE),"-")</f>
        <v>599</v>
      </c>
      <c r="AM646" s="21">
        <f t="shared" si="306"/>
        <v>1.4435695538057791E-2</v>
      </c>
      <c r="AN646" s="21">
        <f t="shared" si="306"/>
        <v>0.10236220472440949</v>
      </c>
      <c r="AO646" s="21">
        <f t="shared" si="306"/>
        <v>-0.21391076115485563</v>
      </c>
      <c r="AP646" s="27">
        <f t="shared" si="319"/>
        <v>0</v>
      </c>
      <c r="AQ646" s="27">
        <f t="shared" si="320"/>
        <v>0</v>
      </c>
      <c r="AR646" s="27">
        <f t="shared" si="321"/>
        <v>762</v>
      </c>
      <c r="AS646" s="27">
        <f t="shared" si="322"/>
        <v>762</v>
      </c>
      <c r="AT646" s="27">
        <f t="shared" si="323"/>
        <v>0</v>
      </c>
      <c r="AU646" s="27">
        <f t="shared" si="324"/>
        <v>0</v>
      </c>
      <c r="AV646" s="21">
        <f t="shared" si="325"/>
        <v>0.8571428571428571</v>
      </c>
      <c r="AW646" s="27">
        <f t="shared" si="326"/>
        <v>762</v>
      </c>
      <c r="AX646" s="27">
        <f t="shared" si="327"/>
        <v>762</v>
      </c>
      <c r="AY646" s="27">
        <f t="shared" si="328"/>
        <v>773</v>
      </c>
      <c r="AZ646" s="21">
        <f t="shared" si="329"/>
        <v>0.29643605870020973</v>
      </c>
      <c r="BA646" s="21">
        <f t="shared" si="330"/>
        <v>0.29643605870020973</v>
      </c>
      <c r="BB646" s="28">
        <f t="shared" si="331"/>
        <v>762</v>
      </c>
      <c r="BC646" s="28" t="s">
        <v>81</v>
      </c>
      <c r="BD646" s="28" t="s">
        <v>81</v>
      </c>
      <c r="BE646" s="28" t="s">
        <v>81</v>
      </c>
      <c r="BF646" s="28" t="str">
        <f t="shared" si="332"/>
        <v>-</v>
      </c>
      <c r="BG646" s="29">
        <f t="shared" si="333"/>
        <v>0</v>
      </c>
      <c r="BH646" s="29">
        <f t="shared" si="333"/>
        <v>0</v>
      </c>
      <c r="BI646" s="29">
        <f t="shared" si="333"/>
        <v>0</v>
      </c>
      <c r="BJ646" s="29">
        <f t="shared" si="333"/>
        <v>0</v>
      </c>
      <c r="BK646" s="29"/>
    </row>
    <row r="647" spans="1:64" x14ac:dyDescent="0.25">
      <c r="A647" s="13" t="s">
        <v>1995</v>
      </c>
      <c r="B647" s="13" t="s">
        <v>1996</v>
      </c>
      <c r="C647" s="13" t="s">
        <v>1997</v>
      </c>
      <c r="D647" s="13" t="str">
        <f>IFERROR(VLOOKUP($B647,[1]GICS!$C:$D,2,FALSE),"-")</f>
        <v>Industrials</v>
      </c>
      <c r="E647" s="14">
        <f>IFERROR(IF(VLOOKUP($B647,'[1]Paste Only'!$D:$AM,4,FALSE)="-",VLOOKUP($B647,'[1]Market Cap'!$A:$J,10,FALSE),VLOOKUP($B647,'[1]Paste Only'!$D:$AM,4,FALSE)),"-")</f>
        <v>349.4</v>
      </c>
      <c r="F647" s="14">
        <f>IFERROR(VLOOKUP($B647,'[1]Paste Only'!$D:$AM,5,FALSE),"-")</f>
        <v>453.25</v>
      </c>
      <c r="G647" s="15">
        <f>IFERROR(VLOOKUP($B647,'[1]Paste Only'!$D:$AM,6,FALSE),"-")</f>
        <v>5</v>
      </c>
      <c r="H647" s="15">
        <f>IFERROR(VLOOKUP($B647,'[1]Paste Only'!$D:$AM,7,FALSE),"-")</f>
        <v>0</v>
      </c>
      <c r="I647" s="15">
        <f>IFERROR(VLOOKUP($B647,'[1]Paste Only'!$D:$AM,8,FALSE),"-")</f>
        <v>0</v>
      </c>
      <c r="J647" s="16"/>
      <c r="K647" s="16"/>
      <c r="L647" s="14">
        <f>IFERROR(VLOOKUP($B647,'[1]Paste Only'!$D:$AM,12,FALSE),"-")</f>
        <v>0.82</v>
      </c>
      <c r="M647" s="14">
        <f>IFERROR(VLOOKUP($B647,'[1]Paste Only'!$D:$AM,15,FALSE),"-")</f>
        <v>28.213908045977014</v>
      </c>
      <c r="N647" s="17"/>
      <c r="O647" s="18"/>
      <c r="P647" s="19">
        <f t="shared" si="334"/>
        <v>33.407204934118312</v>
      </c>
      <c r="Q647" s="20">
        <f t="shared" si="307"/>
        <v>0.29722381224957073</v>
      </c>
      <c r="R647" s="13">
        <f t="shared" si="308"/>
        <v>5</v>
      </c>
      <c r="S647" s="13" t="str">
        <f>IFERROR(VLOOKUP($B647,'[1]Market Cap'!$G:$I,3,FALSE),"-")</f>
        <v>Small Cap</v>
      </c>
      <c r="T647" s="13"/>
      <c r="U647" s="13"/>
      <c r="V647" s="21">
        <f t="shared" si="305"/>
        <v>0</v>
      </c>
      <c r="W647" s="21">
        <f t="shared" si="305"/>
        <v>0</v>
      </c>
      <c r="X647" s="21">
        <f t="shared" si="305"/>
        <v>0</v>
      </c>
      <c r="Y647" s="22">
        <f t="shared" si="309"/>
        <v>0</v>
      </c>
      <c r="Z647" s="13">
        <f t="shared" si="310"/>
        <v>0</v>
      </c>
      <c r="AA647" s="23">
        <f t="shared" si="311"/>
        <v>0</v>
      </c>
      <c r="AB647" s="23">
        <f t="shared" si="312"/>
        <v>0</v>
      </c>
      <c r="AC647" s="23">
        <f t="shared" si="313"/>
        <v>0</v>
      </c>
      <c r="AD647" s="24">
        <f t="shared" si="314"/>
        <v>0</v>
      </c>
      <c r="AE647" s="25">
        <f>IFERROR(VLOOKUP($B647,'[1]Market Cap'!$G:$I,2,FALSE),"-")</f>
        <v>4924.0131042599996</v>
      </c>
      <c r="AF647" s="20">
        <f t="shared" si="315"/>
        <v>0</v>
      </c>
      <c r="AG647" s="17">
        <f t="shared" si="316"/>
        <v>0</v>
      </c>
      <c r="AH647" s="17">
        <f t="shared" si="317"/>
        <v>0</v>
      </c>
      <c r="AI647" s="17" t="str">
        <f t="shared" si="318"/>
        <v>-</v>
      </c>
      <c r="AJ647" s="26">
        <f>IFERROR(VLOOKUP($B647,'[1]Paste Only'!$D:$AM,26,FALSE),"-")</f>
        <v>460</v>
      </c>
      <c r="AK647" s="26">
        <f>IFERROR(VLOOKUP($B647,'[1]Paste Only'!$D:$AM,23,FALSE),"-")</f>
        <v>473</v>
      </c>
      <c r="AL647" s="26">
        <f>IFERROR(VLOOKUP($B647,'[1]Paste Only'!$D:$AM,22,FALSE),"-")</f>
        <v>420</v>
      </c>
      <c r="AM647" s="21">
        <f t="shared" si="306"/>
        <v>1.4892443463871974E-2</v>
      </c>
      <c r="AN647" s="21">
        <f t="shared" si="306"/>
        <v>4.3574186431329265E-2</v>
      </c>
      <c r="AO647" s="21">
        <f t="shared" si="306"/>
        <v>-7.3359073359073323E-2</v>
      </c>
      <c r="AP647" s="27">
        <f t="shared" si="319"/>
        <v>0</v>
      </c>
      <c r="AQ647" s="27">
        <f t="shared" si="320"/>
        <v>0</v>
      </c>
      <c r="AR647" s="27">
        <f t="shared" si="321"/>
        <v>453.25</v>
      </c>
      <c r="AS647" s="27">
        <f t="shared" si="322"/>
        <v>453.25</v>
      </c>
      <c r="AT647" s="27">
        <f t="shared" si="323"/>
        <v>0</v>
      </c>
      <c r="AU647" s="27">
        <f t="shared" si="324"/>
        <v>0</v>
      </c>
      <c r="AV647" s="21">
        <f t="shared" si="325"/>
        <v>1</v>
      </c>
      <c r="AW647" s="27">
        <f t="shared" si="326"/>
        <v>453.25</v>
      </c>
      <c r="AX647" s="27">
        <f t="shared" si="327"/>
        <v>453.25</v>
      </c>
      <c r="AY647" s="27">
        <f t="shared" si="328"/>
        <v>460</v>
      </c>
      <c r="AZ647" s="21">
        <f t="shared" si="329"/>
        <v>0.31654264453348602</v>
      </c>
      <c r="BA647" s="21">
        <f t="shared" si="330"/>
        <v>0.31654264453348602</v>
      </c>
      <c r="BB647" s="28">
        <f t="shared" si="331"/>
        <v>453.25</v>
      </c>
      <c r="BC647" s="28" t="s">
        <v>81</v>
      </c>
      <c r="BD647" s="28" t="s">
        <v>81</v>
      </c>
      <c r="BE647" s="28" t="s">
        <v>81</v>
      </c>
      <c r="BF647" s="28" t="str">
        <f t="shared" si="332"/>
        <v>-</v>
      </c>
      <c r="BG647" s="29">
        <f t="shared" si="333"/>
        <v>0</v>
      </c>
      <c r="BH647" s="29">
        <f t="shared" si="333"/>
        <v>0</v>
      </c>
      <c r="BI647" s="29">
        <f t="shared" si="333"/>
        <v>0</v>
      </c>
      <c r="BJ647" s="29">
        <f t="shared" si="333"/>
        <v>0</v>
      </c>
      <c r="BK647" s="29"/>
    </row>
    <row r="648" spans="1:64" x14ac:dyDescent="0.25">
      <c r="A648" s="13" t="s">
        <v>1998</v>
      </c>
      <c r="B648" s="13" t="s">
        <v>1999</v>
      </c>
      <c r="C648" s="13" t="s">
        <v>2000</v>
      </c>
      <c r="D648" s="13" t="str">
        <f>IFERROR(VLOOKUP($B648,[1]GICS!$C:$D,2,FALSE),"-")</f>
        <v>-</v>
      </c>
      <c r="E648" s="14">
        <f>IFERROR(IF(VLOOKUP($B648,'[1]Paste Only'!$D:$AM,4,FALSE)="-",VLOOKUP($B648,'[1]Market Cap'!$A:$J,10,FALSE),VLOOKUP($B648,'[1]Paste Only'!$D:$AM,4,FALSE)),"-")</f>
        <v>0</v>
      </c>
      <c r="F648" s="14" t="str">
        <f>IFERROR(VLOOKUP($B648,'[1]Paste Only'!$D:$AM,5,FALSE),"-")</f>
        <v>-</v>
      </c>
      <c r="G648" s="15">
        <f>IFERROR(VLOOKUP($B648,'[1]Paste Only'!$D:$AM,6,FALSE),"-")</f>
        <v>0</v>
      </c>
      <c r="H648" s="15">
        <f>IFERROR(VLOOKUP($B648,'[1]Paste Only'!$D:$AM,7,FALSE),"-")</f>
        <v>0</v>
      </c>
      <c r="I648" s="15">
        <f>IFERROR(VLOOKUP($B648,'[1]Paste Only'!$D:$AM,8,FALSE),"-")</f>
        <v>0</v>
      </c>
      <c r="J648" s="16"/>
      <c r="K648" s="16"/>
      <c r="L648" s="14">
        <f>IFERROR(VLOOKUP($B648,'[1]Paste Only'!$D:$AM,12,FALSE),"-")</f>
        <v>0.82030397653579712</v>
      </c>
      <c r="M648" s="14" t="str">
        <f>IFERROR(VLOOKUP($B648,'[1]Paste Only'!$D:$AM,15,FALSE),"-")</f>
        <v>-</v>
      </c>
      <c r="N648" s="17"/>
      <c r="O648" s="18"/>
      <c r="P648" s="19">
        <f t="shared" si="334"/>
        <v>0</v>
      </c>
      <c r="Q648" s="20">
        <f t="shared" si="307"/>
        <v>0</v>
      </c>
      <c r="R648" s="13">
        <f t="shared" si="308"/>
        <v>0</v>
      </c>
      <c r="S648" s="13" t="str">
        <f>IFERROR(VLOOKUP($B648,'[1]Market Cap'!$G:$I,3,FALSE),"-")</f>
        <v>Small Cap</v>
      </c>
      <c r="T648" s="13"/>
      <c r="U648" s="13"/>
      <c r="V648" s="21">
        <f t="shared" si="305"/>
        <v>0</v>
      </c>
      <c r="W648" s="21">
        <f t="shared" si="305"/>
        <v>0</v>
      </c>
      <c r="X648" s="21">
        <f t="shared" si="305"/>
        <v>0</v>
      </c>
      <c r="Y648" s="22">
        <f t="shared" si="309"/>
        <v>0</v>
      </c>
      <c r="Z648" s="13">
        <f t="shared" si="310"/>
        <v>0</v>
      </c>
      <c r="AA648" s="23">
        <f t="shared" si="311"/>
        <v>0</v>
      </c>
      <c r="AB648" s="23">
        <f t="shared" si="312"/>
        <v>0</v>
      </c>
      <c r="AC648" s="23">
        <f t="shared" si="313"/>
        <v>0</v>
      </c>
      <c r="AD648" s="24">
        <f t="shared" si="314"/>
        <v>0</v>
      </c>
      <c r="AE648" s="25">
        <f>IFERROR(VLOOKUP($B648,'[1]Market Cap'!$G:$I,2,FALSE),"-")</f>
        <v>0</v>
      </c>
      <c r="AF648" s="20">
        <f t="shared" si="315"/>
        <v>0</v>
      </c>
      <c r="AG648" s="17">
        <f t="shared" si="316"/>
        <v>0</v>
      </c>
      <c r="AH648" s="17">
        <f t="shared" si="317"/>
        <v>0</v>
      </c>
      <c r="AI648" s="17" t="str">
        <f t="shared" si="318"/>
        <v>-</v>
      </c>
      <c r="AJ648" s="26" t="str">
        <f>IFERROR(VLOOKUP($B648,'[1]Paste Only'!$D:$AM,26,FALSE),"-")</f>
        <v>-</v>
      </c>
      <c r="AK648" s="26" t="str">
        <f>IFERROR(VLOOKUP($B648,'[1]Paste Only'!$D:$AM,23,FALSE),"-")</f>
        <v>-</v>
      </c>
      <c r="AL648" s="26" t="str">
        <f>IFERROR(VLOOKUP($B648,'[1]Paste Only'!$D:$AM,22,FALSE),"-")</f>
        <v>-</v>
      </c>
      <c r="AM648" s="21" t="str">
        <f t="shared" si="306"/>
        <v>-</v>
      </c>
      <c r="AN648" s="21" t="str">
        <f t="shared" si="306"/>
        <v>-</v>
      </c>
      <c r="AO648" s="21" t="str">
        <f t="shared" si="306"/>
        <v>-</v>
      </c>
      <c r="AP648" s="27">
        <f t="shared" si="319"/>
        <v>0</v>
      </c>
      <c r="AQ648" s="27" t="str">
        <f t="shared" si="320"/>
        <v>-</v>
      </c>
      <c r="AR648" s="27" t="str">
        <f t="shared" si="321"/>
        <v>-</v>
      </c>
      <c r="AS648" s="27">
        <f t="shared" si="322"/>
        <v>0</v>
      </c>
      <c r="AT648" s="27">
        <f t="shared" si="323"/>
        <v>0</v>
      </c>
      <c r="AU648" s="27">
        <f t="shared" si="324"/>
        <v>0</v>
      </c>
      <c r="AV648" s="21" t="str">
        <f t="shared" si="325"/>
        <v>0</v>
      </c>
      <c r="AW648" s="27">
        <f t="shared" si="326"/>
        <v>0</v>
      </c>
      <c r="AX648" s="27" t="str">
        <f t="shared" si="327"/>
        <v>-</v>
      </c>
      <c r="AY648" s="27" t="str">
        <f t="shared" si="328"/>
        <v>-</v>
      </c>
      <c r="AZ648" s="21" t="str">
        <f t="shared" si="329"/>
        <v>-</v>
      </c>
      <c r="BA648" s="21" t="str">
        <f t="shared" si="330"/>
        <v>-</v>
      </c>
      <c r="BB648" s="28" t="str">
        <f t="shared" si="331"/>
        <v>-</v>
      </c>
      <c r="BC648" s="28" t="s">
        <v>81</v>
      </c>
      <c r="BD648" s="28" t="s">
        <v>81</v>
      </c>
      <c r="BE648" s="28" t="s">
        <v>81</v>
      </c>
      <c r="BF648" s="28" t="str">
        <f t="shared" si="332"/>
        <v>-</v>
      </c>
      <c r="BG648" s="29">
        <f t="shared" si="333"/>
        <v>0</v>
      </c>
      <c r="BH648" s="29">
        <f t="shared" si="333"/>
        <v>0</v>
      </c>
      <c r="BI648" s="29">
        <f t="shared" si="333"/>
        <v>0</v>
      </c>
      <c r="BJ648" s="29">
        <f t="shared" si="333"/>
        <v>0</v>
      </c>
      <c r="BK648" s="29"/>
    </row>
    <row r="649" spans="1:64" x14ac:dyDescent="0.25">
      <c r="A649" s="13" t="s">
        <v>2001</v>
      </c>
      <c r="B649" s="13" t="s">
        <v>2002</v>
      </c>
      <c r="C649" s="13" t="s">
        <v>2003</v>
      </c>
      <c r="D649" s="13" t="str">
        <f>IFERROR(VLOOKUP($B649,[1]GICS!$C:$D,2,FALSE),"-")</f>
        <v>Materials</v>
      </c>
      <c r="E649" s="14">
        <f>IFERROR(IF(VLOOKUP($B649,'[1]Paste Only'!$D:$AM,4,FALSE)="-",VLOOKUP($B649,'[1]Market Cap'!$A:$J,10,FALSE),VLOOKUP($B649,'[1]Paste Only'!$D:$AM,4,FALSE)),"-")</f>
        <v>464.2</v>
      </c>
      <c r="F649" s="14" t="str">
        <f>IFERROR(VLOOKUP($B649,'[1]Paste Only'!$D:$AM,5,FALSE),"-")</f>
        <v>-</v>
      </c>
      <c r="G649" s="15">
        <f>IFERROR(VLOOKUP($B649,'[1]Paste Only'!$D:$AM,6,FALSE),"-")</f>
        <v>0</v>
      </c>
      <c r="H649" s="15">
        <f>IFERROR(VLOOKUP($B649,'[1]Paste Only'!$D:$AM,7,FALSE),"-")</f>
        <v>0</v>
      </c>
      <c r="I649" s="15">
        <f>IFERROR(VLOOKUP($B649,'[1]Paste Only'!$D:$AM,8,FALSE),"-")</f>
        <v>0</v>
      </c>
      <c r="J649" s="16"/>
      <c r="K649" s="16"/>
      <c r="L649" s="14">
        <f>IFERROR(VLOOKUP($B649,'[1]Paste Only'!$D:$AM,12,FALSE),"-")</f>
        <v>29.02</v>
      </c>
      <c r="M649" s="14" t="str">
        <f>IFERROR(VLOOKUP($B649,'[1]Paste Only'!$D:$AM,15,FALSE),"-")</f>
        <v>-</v>
      </c>
      <c r="N649" s="17"/>
      <c r="O649" s="18"/>
      <c r="P649" s="19">
        <f t="shared" si="334"/>
        <v>0</v>
      </c>
      <c r="Q649" s="20">
        <f t="shared" si="307"/>
        <v>0</v>
      </c>
      <c r="R649" s="13">
        <f t="shared" si="308"/>
        <v>0</v>
      </c>
      <c r="S649" s="13" t="str">
        <f>IFERROR(VLOOKUP($B649,'[1]Market Cap'!$G:$I,3,FALSE),"-")</f>
        <v>Small Cap</v>
      </c>
      <c r="T649" s="13"/>
      <c r="U649" s="13"/>
      <c r="V649" s="21">
        <f t="shared" si="305"/>
        <v>0</v>
      </c>
      <c r="W649" s="21">
        <f t="shared" si="305"/>
        <v>0</v>
      </c>
      <c r="X649" s="21">
        <f t="shared" si="305"/>
        <v>0</v>
      </c>
      <c r="Y649" s="22">
        <f t="shared" si="309"/>
        <v>0</v>
      </c>
      <c r="Z649" s="13">
        <f t="shared" si="310"/>
        <v>0</v>
      </c>
      <c r="AA649" s="23">
        <f t="shared" si="311"/>
        <v>0</v>
      </c>
      <c r="AB649" s="23">
        <f t="shared" si="312"/>
        <v>0</v>
      </c>
      <c r="AC649" s="23">
        <f t="shared" si="313"/>
        <v>0</v>
      </c>
      <c r="AD649" s="24">
        <f t="shared" si="314"/>
        <v>0</v>
      </c>
      <c r="AE649" s="25">
        <f>IFERROR(VLOOKUP($B649,'[1]Market Cap'!$G:$I,2,FALSE),"-")</f>
        <v>7521.6618219600005</v>
      </c>
      <c r="AF649" s="20">
        <f t="shared" si="315"/>
        <v>0</v>
      </c>
      <c r="AG649" s="17">
        <f t="shared" si="316"/>
        <v>0</v>
      </c>
      <c r="AH649" s="17">
        <f t="shared" si="317"/>
        <v>0</v>
      </c>
      <c r="AI649" s="17" t="str">
        <f t="shared" si="318"/>
        <v>-</v>
      </c>
      <c r="AJ649" s="26" t="str">
        <f>IFERROR(VLOOKUP($B649,'[1]Paste Only'!$D:$AM,26,FALSE),"-")</f>
        <v>-</v>
      </c>
      <c r="AK649" s="26" t="str">
        <f>IFERROR(VLOOKUP($B649,'[1]Paste Only'!$D:$AM,23,FALSE),"-")</f>
        <v>-</v>
      </c>
      <c r="AL649" s="26" t="str">
        <f>IFERROR(VLOOKUP($B649,'[1]Paste Only'!$D:$AM,22,FALSE),"-")</f>
        <v>-</v>
      </c>
      <c r="AM649" s="21" t="str">
        <f t="shared" si="306"/>
        <v>-</v>
      </c>
      <c r="AN649" s="21" t="str">
        <f t="shared" si="306"/>
        <v>-</v>
      </c>
      <c r="AO649" s="21" t="str">
        <f t="shared" si="306"/>
        <v>-</v>
      </c>
      <c r="AP649" s="27">
        <f t="shared" si="319"/>
        <v>0</v>
      </c>
      <c r="AQ649" s="27" t="str">
        <f t="shared" si="320"/>
        <v>-</v>
      </c>
      <c r="AR649" s="27" t="str">
        <f t="shared" si="321"/>
        <v>-</v>
      </c>
      <c r="AS649" s="27">
        <f t="shared" si="322"/>
        <v>0</v>
      </c>
      <c r="AT649" s="27">
        <f t="shared" si="323"/>
        <v>0</v>
      </c>
      <c r="AU649" s="27">
        <f t="shared" si="324"/>
        <v>0</v>
      </c>
      <c r="AV649" s="21" t="str">
        <f t="shared" si="325"/>
        <v>0</v>
      </c>
      <c r="AW649" s="27">
        <f t="shared" si="326"/>
        <v>0</v>
      </c>
      <c r="AX649" s="27" t="str">
        <f t="shared" si="327"/>
        <v>-</v>
      </c>
      <c r="AY649" s="27" t="str">
        <f t="shared" si="328"/>
        <v>-</v>
      </c>
      <c r="AZ649" s="21" t="str">
        <f t="shared" si="329"/>
        <v>-</v>
      </c>
      <c r="BA649" s="21" t="str">
        <f t="shared" si="330"/>
        <v>-</v>
      </c>
      <c r="BB649" s="28" t="str">
        <f t="shared" si="331"/>
        <v>-</v>
      </c>
      <c r="BC649" s="28" t="s">
        <v>81</v>
      </c>
      <c r="BD649" s="28" t="s">
        <v>81</v>
      </c>
      <c r="BE649" s="28" t="s">
        <v>81</v>
      </c>
      <c r="BF649" s="28" t="str">
        <f t="shared" si="332"/>
        <v>-</v>
      </c>
      <c r="BG649" s="29">
        <f t="shared" si="333"/>
        <v>0</v>
      </c>
      <c r="BH649" s="29">
        <f t="shared" si="333"/>
        <v>0</v>
      </c>
      <c r="BI649" s="29">
        <f t="shared" si="333"/>
        <v>0</v>
      </c>
      <c r="BJ649" s="29">
        <f t="shared" si="333"/>
        <v>0</v>
      </c>
      <c r="BK649" s="29"/>
    </row>
    <row r="650" spans="1:64" x14ac:dyDescent="0.25">
      <c r="A650" s="13" t="s">
        <v>2004</v>
      </c>
      <c r="B650" s="13" t="s">
        <v>2005</v>
      </c>
      <c r="C650" s="13" t="s">
        <v>2006</v>
      </c>
      <c r="D650" s="13" t="str">
        <f>IFERROR(VLOOKUP($B650,[1]GICS!$C:$D,2,FALSE),"-")</f>
        <v>Industrials</v>
      </c>
      <c r="E650" s="14">
        <f>IFERROR(IF(VLOOKUP($B650,'[1]Paste Only'!$D:$AM,4,FALSE)="-",VLOOKUP($B650,'[1]Market Cap'!$A:$J,10,FALSE),VLOOKUP($B650,'[1]Paste Only'!$D:$AM,4,FALSE)),"-")</f>
        <v>363.3</v>
      </c>
      <c r="F650" s="14" t="str">
        <f>IFERROR(VLOOKUP($B650,'[1]Paste Only'!$D:$AM,5,FALSE),"-")</f>
        <v>-</v>
      </c>
      <c r="G650" s="15">
        <f>IFERROR(VLOOKUP($B650,'[1]Paste Only'!$D:$AM,6,FALSE),"-")</f>
        <v>0</v>
      </c>
      <c r="H650" s="15">
        <f>IFERROR(VLOOKUP($B650,'[1]Paste Only'!$D:$AM,7,FALSE),"-")</f>
        <v>0</v>
      </c>
      <c r="I650" s="15">
        <f>IFERROR(VLOOKUP($B650,'[1]Paste Only'!$D:$AM,8,FALSE),"-")</f>
        <v>0</v>
      </c>
      <c r="J650" s="16"/>
      <c r="K650" s="16"/>
      <c r="L650" s="14">
        <f>IFERROR(VLOOKUP($B650,'[1]Paste Only'!$D:$AM,12,FALSE),"-")</f>
        <v>18.079999999999998</v>
      </c>
      <c r="M650" s="14" t="str">
        <f>IFERROR(VLOOKUP($B650,'[1]Paste Only'!$D:$AM,15,FALSE),"-")</f>
        <v>-</v>
      </c>
      <c r="N650" s="17"/>
      <c r="O650" s="18"/>
      <c r="P650" s="19">
        <f t="shared" si="334"/>
        <v>0</v>
      </c>
      <c r="Q650" s="20">
        <f t="shared" si="307"/>
        <v>0</v>
      </c>
      <c r="R650" s="13">
        <f t="shared" si="308"/>
        <v>0</v>
      </c>
      <c r="S650" s="13" t="str">
        <f>IFERROR(VLOOKUP($B650,'[1]Market Cap'!$G:$I,3,FALSE),"-")</f>
        <v>Small Cap</v>
      </c>
      <c r="T650" s="13"/>
      <c r="U650" s="13"/>
      <c r="V650" s="21">
        <f t="shared" si="305"/>
        <v>0</v>
      </c>
      <c r="W650" s="21">
        <f t="shared" si="305"/>
        <v>0</v>
      </c>
      <c r="X650" s="21">
        <f t="shared" si="305"/>
        <v>0</v>
      </c>
      <c r="Y650" s="22">
        <f t="shared" si="309"/>
        <v>0</v>
      </c>
      <c r="Z650" s="13">
        <f t="shared" si="310"/>
        <v>0</v>
      </c>
      <c r="AA650" s="23">
        <f t="shared" si="311"/>
        <v>0</v>
      </c>
      <c r="AB650" s="23">
        <f t="shared" si="312"/>
        <v>0</v>
      </c>
      <c r="AC650" s="23">
        <f t="shared" si="313"/>
        <v>0</v>
      </c>
      <c r="AD650" s="24">
        <f t="shared" si="314"/>
        <v>0</v>
      </c>
      <c r="AE650" s="25">
        <f>IFERROR(VLOOKUP($B650,'[1]Market Cap'!$G:$I,2,FALSE),"-")</f>
        <v>3145.3060799999998</v>
      </c>
      <c r="AF650" s="20">
        <f t="shared" si="315"/>
        <v>0</v>
      </c>
      <c r="AG650" s="17">
        <f t="shared" si="316"/>
        <v>0</v>
      </c>
      <c r="AH650" s="17">
        <f t="shared" si="317"/>
        <v>0</v>
      </c>
      <c r="AI650" s="17" t="str">
        <f t="shared" si="318"/>
        <v>-</v>
      </c>
      <c r="AJ650" s="26" t="str">
        <f>IFERROR(VLOOKUP($B650,'[1]Paste Only'!$D:$AM,26,FALSE),"-")</f>
        <v>-</v>
      </c>
      <c r="AK650" s="26" t="str">
        <f>IFERROR(VLOOKUP($B650,'[1]Paste Only'!$D:$AM,23,FALSE),"-")</f>
        <v>-</v>
      </c>
      <c r="AL650" s="26" t="str">
        <f>IFERROR(VLOOKUP($B650,'[1]Paste Only'!$D:$AM,22,FALSE),"-")</f>
        <v>-</v>
      </c>
      <c r="AM650" s="21" t="str">
        <f t="shared" si="306"/>
        <v>-</v>
      </c>
      <c r="AN650" s="21" t="str">
        <f t="shared" si="306"/>
        <v>-</v>
      </c>
      <c r="AO650" s="21" t="str">
        <f t="shared" si="306"/>
        <v>-</v>
      </c>
      <c r="AP650" s="27">
        <f t="shared" si="319"/>
        <v>0</v>
      </c>
      <c r="AQ650" s="27" t="str">
        <f t="shared" si="320"/>
        <v>-</v>
      </c>
      <c r="AR650" s="27" t="str">
        <f t="shared" si="321"/>
        <v>-</v>
      </c>
      <c r="AS650" s="27">
        <f t="shared" si="322"/>
        <v>0</v>
      </c>
      <c r="AT650" s="27">
        <f t="shared" si="323"/>
        <v>0</v>
      </c>
      <c r="AU650" s="27">
        <f t="shared" si="324"/>
        <v>0</v>
      </c>
      <c r="AV650" s="21" t="str">
        <f t="shared" si="325"/>
        <v>0</v>
      </c>
      <c r="AW650" s="27">
        <f t="shared" si="326"/>
        <v>0</v>
      </c>
      <c r="AX650" s="27" t="str">
        <f t="shared" si="327"/>
        <v>-</v>
      </c>
      <c r="AY650" s="27" t="str">
        <f t="shared" si="328"/>
        <v>-</v>
      </c>
      <c r="AZ650" s="21" t="str">
        <f t="shared" si="329"/>
        <v>-</v>
      </c>
      <c r="BA650" s="21" t="str">
        <f t="shared" si="330"/>
        <v>-</v>
      </c>
      <c r="BB650" s="28" t="str">
        <f t="shared" si="331"/>
        <v>-</v>
      </c>
      <c r="BC650" s="28" t="s">
        <v>81</v>
      </c>
      <c r="BD650" s="28" t="s">
        <v>81</v>
      </c>
      <c r="BE650" s="28" t="s">
        <v>81</v>
      </c>
      <c r="BF650" s="28" t="str">
        <f t="shared" si="332"/>
        <v>-</v>
      </c>
      <c r="BG650" s="29">
        <f t="shared" si="333"/>
        <v>0</v>
      </c>
      <c r="BH650" s="29">
        <f t="shared" si="333"/>
        <v>0</v>
      </c>
      <c r="BI650" s="29">
        <f t="shared" si="333"/>
        <v>0</v>
      </c>
      <c r="BJ650" s="29">
        <f t="shared" si="333"/>
        <v>0</v>
      </c>
      <c r="BK650" s="29"/>
    </row>
    <row r="651" spans="1:64" x14ac:dyDescent="0.25">
      <c r="A651" s="13" t="s">
        <v>2007</v>
      </c>
      <c r="B651" s="13" t="s">
        <v>2008</v>
      </c>
      <c r="C651" s="13" t="s">
        <v>2009</v>
      </c>
      <c r="D651" s="13" t="str">
        <f>IFERROR(VLOOKUP($B651,[1]GICS!$C:$D,2,FALSE),"-")</f>
        <v>Industrials</v>
      </c>
      <c r="E651" s="14">
        <f>IFERROR(IF(VLOOKUP($B651,'[1]Paste Only'!$D:$AM,4,FALSE)="-",VLOOKUP($B651,'[1]Market Cap'!$A:$J,10,FALSE),VLOOKUP($B651,'[1]Paste Only'!$D:$AM,4,FALSE)),"-")</f>
        <v>527.25</v>
      </c>
      <c r="F651" s="14" t="str">
        <f>IFERROR(VLOOKUP($B651,'[1]Paste Only'!$D:$AM,5,FALSE),"-")</f>
        <v>-</v>
      </c>
      <c r="G651" s="15">
        <f>IFERROR(VLOOKUP($B651,'[1]Paste Only'!$D:$AM,6,FALSE),"-")</f>
        <v>0</v>
      </c>
      <c r="H651" s="15">
        <f>IFERROR(VLOOKUP($B651,'[1]Paste Only'!$D:$AM,7,FALSE),"-")</f>
        <v>0</v>
      </c>
      <c r="I651" s="15">
        <f>IFERROR(VLOOKUP($B651,'[1]Paste Only'!$D:$AM,8,FALSE),"-")</f>
        <v>0</v>
      </c>
      <c r="J651" s="16"/>
      <c r="K651" s="16"/>
      <c r="L651" s="14">
        <f>IFERROR(VLOOKUP($B651,'[1]Paste Only'!$D:$AM,12,FALSE),"-")</f>
        <v>57.82</v>
      </c>
      <c r="M651" s="14" t="str">
        <f>IFERROR(VLOOKUP($B651,'[1]Paste Only'!$D:$AM,15,FALSE),"-")</f>
        <v>-</v>
      </c>
      <c r="N651" s="17"/>
      <c r="O651" s="18"/>
      <c r="P651" s="19">
        <f t="shared" si="334"/>
        <v>0</v>
      </c>
      <c r="Q651" s="20">
        <f t="shared" si="307"/>
        <v>0</v>
      </c>
      <c r="R651" s="13">
        <f t="shared" si="308"/>
        <v>0</v>
      </c>
      <c r="S651" s="13" t="str">
        <f>IFERROR(VLOOKUP($B651,'[1]Market Cap'!$G:$I,3,FALSE),"-")</f>
        <v>Small Cap</v>
      </c>
      <c r="T651" s="13"/>
      <c r="U651" s="13"/>
      <c r="V651" s="21">
        <f t="shared" si="305"/>
        <v>0</v>
      </c>
      <c r="W651" s="21">
        <f t="shared" si="305"/>
        <v>0</v>
      </c>
      <c r="X651" s="21">
        <f t="shared" si="305"/>
        <v>0</v>
      </c>
      <c r="Y651" s="22">
        <f t="shared" si="309"/>
        <v>0</v>
      </c>
      <c r="Z651" s="13">
        <f t="shared" si="310"/>
        <v>0</v>
      </c>
      <c r="AA651" s="23">
        <f t="shared" si="311"/>
        <v>0</v>
      </c>
      <c r="AB651" s="23">
        <f t="shared" si="312"/>
        <v>0</v>
      </c>
      <c r="AC651" s="23">
        <f t="shared" si="313"/>
        <v>0</v>
      </c>
      <c r="AD651" s="24">
        <f t="shared" si="314"/>
        <v>0</v>
      </c>
      <c r="AE651" s="25">
        <f>IFERROR(VLOOKUP($B651,'[1]Market Cap'!$G:$I,2,FALSE),"-")</f>
        <v>3711.84</v>
      </c>
      <c r="AF651" s="20">
        <f t="shared" si="315"/>
        <v>0</v>
      </c>
      <c r="AG651" s="17">
        <f t="shared" si="316"/>
        <v>0</v>
      </c>
      <c r="AH651" s="17">
        <f t="shared" si="317"/>
        <v>0</v>
      </c>
      <c r="AI651" s="17" t="str">
        <f t="shared" si="318"/>
        <v>-</v>
      </c>
      <c r="AJ651" s="26" t="str">
        <f>IFERROR(VLOOKUP($B651,'[1]Paste Only'!$D:$AM,26,FALSE),"-")</f>
        <v>-</v>
      </c>
      <c r="AK651" s="26" t="str">
        <f>IFERROR(VLOOKUP($B651,'[1]Paste Only'!$D:$AM,23,FALSE),"-")</f>
        <v>-</v>
      </c>
      <c r="AL651" s="26" t="str">
        <f>IFERROR(VLOOKUP($B651,'[1]Paste Only'!$D:$AM,22,FALSE),"-")</f>
        <v>-</v>
      </c>
      <c r="AM651" s="21" t="str">
        <f t="shared" si="306"/>
        <v>-</v>
      </c>
      <c r="AN651" s="21" t="str">
        <f t="shared" si="306"/>
        <v>-</v>
      </c>
      <c r="AO651" s="21" t="str">
        <f t="shared" si="306"/>
        <v>-</v>
      </c>
      <c r="AP651" s="27">
        <f t="shared" si="319"/>
        <v>0</v>
      </c>
      <c r="AQ651" s="27" t="str">
        <f t="shared" si="320"/>
        <v>-</v>
      </c>
      <c r="AR651" s="27" t="str">
        <f t="shared" si="321"/>
        <v>-</v>
      </c>
      <c r="AS651" s="27">
        <f t="shared" si="322"/>
        <v>0</v>
      </c>
      <c r="AT651" s="27">
        <f t="shared" si="323"/>
        <v>0</v>
      </c>
      <c r="AU651" s="27">
        <f t="shared" si="324"/>
        <v>0</v>
      </c>
      <c r="AV651" s="21" t="str">
        <f t="shared" si="325"/>
        <v>0</v>
      </c>
      <c r="AW651" s="27">
        <f t="shared" si="326"/>
        <v>0</v>
      </c>
      <c r="AX651" s="27" t="str">
        <f t="shared" si="327"/>
        <v>-</v>
      </c>
      <c r="AY651" s="27" t="str">
        <f t="shared" si="328"/>
        <v>-</v>
      </c>
      <c r="AZ651" s="21" t="str">
        <f t="shared" si="329"/>
        <v>-</v>
      </c>
      <c r="BA651" s="21" t="str">
        <f t="shared" si="330"/>
        <v>-</v>
      </c>
      <c r="BB651" s="28" t="str">
        <f t="shared" si="331"/>
        <v>-</v>
      </c>
      <c r="BC651" s="28" t="s">
        <v>81</v>
      </c>
      <c r="BD651" s="28" t="s">
        <v>81</v>
      </c>
      <c r="BE651" s="28" t="s">
        <v>81</v>
      </c>
      <c r="BF651" s="28" t="str">
        <f t="shared" si="332"/>
        <v>-</v>
      </c>
      <c r="BG651" s="29">
        <f t="shared" si="333"/>
        <v>0</v>
      </c>
      <c r="BH651" s="29">
        <f t="shared" si="333"/>
        <v>0</v>
      </c>
      <c r="BI651" s="29">
        <f t="shared" si="333"/>
        <v>0</v>
      </c>
      <c r="BJ651" s="29">
        <f t="shared" si="333"/>
        <v>0</v>
      </c>
      <c r="BK651" s="29"/>
    </row>
    <row r="652" spans="1:64" x14ac:dyDescent="0.25">
      <c r="A652" s="13" t="s">
        <v>2010</v>
      </c>
      <c r="B652" s="13" t="s">
        <v>2011</v>
      </c>
      <c r="C652" s="13" t="s">
        <v>2012</v>
      </c>
      <c r="D652" s="13" t="str">
        <f>IFERROR(VLOOKUP($B652,[1]GICS!$C:$D,2,FALSE),"-")</f>
        <v>Consumer Discretionary</v>
      </c>
      <c r="E652" s="14">
        <f>IFERROR(IF(VLOOKUP($B652,'[1]Paste Only'!$D:$AM,4,FALSE)="-",VLOOKUP($B652,'[1]Market Cap'!$A:$J,10,FALSE),VLOOKUP($B652,'[1]Paste Only'!$D:$AM,4,FALSE)),"-")</f>
        <v>941.15</v>
      </c>
      <c r="F652" s="14">
        <f>IFERROR(VLOOKUP($B652,'[1]Paste Only'!$D:$AM,5,FALSE),"-")</f>
        <v>1288.25</v>
      </c>
      <c r="G652" s="15">
        <f>IFERROR(VLOOKUP($B652,'[1]Paste Only'!$D:$AM,6,FALSE),"-")</f>
        <v>7</v>
      </c>
      <c r="H652" s="15">
        <f>IFERROR(VLOOKUP($B652,'[1]Paste Only'!$D:$AM,7,FALSE),"-")</f>
        <v>1</v>
      </c>
      <c r="I652" s="15">
        <f>IFERROR(VLOOKUP($B652,'[1]Paste Only'!$D:$AM,8,FALSE),"-")</f>
        <v>1</v>
      </c>
      <c r="J652" s="16"/>
      <c r="K652" s="16"/>
      <c r="L652" s="14">
        <f>IFERROR(VLOOKUP($B652,'[1]Paste Only'!$D:$AM,12,FALSE),"-")</f>
        <v>30.89</v>
      </c>
      <c r="M652" s="14">
        <f>IFERROR(VLOOKUP($B652,'[1]Paste Only'!$D:$AM,15,FALSE),"-")</f>
        <v>33.087333333333333</v>
      </c>
      <c r="N652" s="17"/>
      <c r="O652" s="18"/>
      <c r="P652" s="19">
        <f t="shared" si="334"/>
        <v>7.113413186576012E-2</v>
      </c>
      <c r="Q652" s="20">
        <f t="shared" si="307"/>
        <v>0.36880412261594864</v>
      </c>
      <c r="R652" s="13">
        <f t="shared" si="308"/>
        <v>9</v>
      </c>
      <c r="S652" s="13" t="str">
        <f>IFERROR(VLOOKUP($B652,'[1]Market Cap'!$G:$I,3,FALSE),"-")</f>
        <v>Small Cap</v>
      </c>
      <c r="T652" s="13"/>
      <c r="U652" s="13"/>
      <c r="V652" s="21">
        <f t="shared" si="305"/>
        <v>0</v>
      </c>
      <c r="W652" s="21">
        <f t="shared" si="305"/>
        <v>0</v>
      </c>
      <c r="X652" s="21">
        <f t="shared" si="305"/>
        <v>0</v>
      </c>
      <c r="Y652" s="22">
        <f t="shared" si="309"/>
        <v>0</v>
      </c>
      <c r="Z652" s="13">
        <f t="shared" si="310"/>
        <v>0</v>
      </c>
      <c r="AA652" s="23">
        <f t="shared" si="311"/>
        <v>0</v>
      </c>
      <c r="AB652" s="23">
        <f t="shared" si="312"/>
        <v>0</v>
      </c>
      <c r="AC652" s="23">
        <f t="shared" si="313"/>
        <v>0</v>
      </c>
      <c r="AD652" s="24">
        <f t="shared" si="314"/>
        <v>0</v>
      </c>
      <c r="AE652" s="25">
        <f>IFERROR(VLOOKUP($B652,'[1]Market Cap'!$G:$I,2,FALSE),"-")</f>
        <v>6463.0088109999997</v>
      </c>
      <c r="AF652" s="20">
        <f t="shared" si="315"/>
        <v>0</v>
      </c>
      <c r="AG652" s="17">
        <f t="shared" si="316"/>
        <v>0</v>
      </c>
      <c r="AH652" s="17">
        <f t="shared" si="317"/>
        <v>0</v>
      </c>
      <c r="AI652" s="17" t="str">
        <f t="shared" si="318"/>
        <v>-</v>
      </c>
      <c r="AJ652" s="26">
        <f>IFERROR(VLOOKUP($B652,'[1]Paste Only'!$D:$AM,26,FALSE),"-")</f>
        <v>1320</v>
      </c>
      <c r="AK652" s="26">
        <f>IFERROR(VLOOKUP($B652,'[1]Paste Only'!$D:$AM,23,FALSE),"-")</f>
        <v>1480</v>
      </c>
      <c r="AL652" s="26">
        <f>IFERROR(VLOOKUP($B652,'[1]Paste Only'!$D:$AM,22,FALSE),"-")</f>
        <v>920</v>
      </c>
      <c r="AM652" s="21">
        <f t="shared" si="306"/>
        <v>2.4645837376285673E-2</v>
      </c>
      <c r="AN652" s="21">
        <f t="shared" si="306"/>
        <v>0.14884533281583545</v>
      </c>
      <c r="AO652" s="21">
        <f t="shared" si="306"/>
        <v>-0.28585290122258877</v>
      </c>
      <c r="AP652" s="27">
        <f t="shared" si="319"/>
        <v>0</v>
      </c>
      <c r="AQ652" s="27">
        <f t="shared" si="320"/>
        <v>0</v>
      </c>
      <c r="AR652" s="27">
        <f t="shared" si="321"/>
        <v>1288.25</v>
      </c>
      <c r="AS652" s="27">
        <f t="shared" si="322"/>
        <v>1288.25</v>
      </c>
      <c r="AT652" s="27">
        <f t="shared" si="323"/>
        <v>0</v>
      </c>
      <c r="AU652" s="27">
        <f t="shared" si="324"/>
        <v>0</v>
      </c>
      <c r="AV652" s="21">
        <f t="shared" si="325"/>
        <v>0.77777777777777779</v>
      </c>
      <c r="AW652" s="27">
        <f t="shared" si="326"/>
        <v>1288.25</v>
      </c>
      <c r="AX652" s="27">
        <f t="shared" si="327"/>
        <v>1288.25</v>
      </c>
      <c r="AY652" s="27">
        <f t="shared" si="328"/>
        <v>1288.25</v>
      </c>
      <c r="AZ652" s="21">
        <f t="shared" si="329"/>
        <v>0.36880412261594864</v>
      </c>
      <c r="BA652" s="21">
        <f t="shared" si="330"/>
        <v>0.36880412261594864</v>
      </c>
      <c r="BB652" s="28">
        <f t="shared" si="331"/>
        <v>1288.25</v>
      </c>
      <c r="BC652" s="28" t="s">
        <v>81</v>
      </c>
      <c r="BD652" s="28" t="s">
        <v>81</v>
      </c>
      <c r="BE652" s="28" t="s">
        <v>81</v>
      </c>
      <c r="BF652" s="28" t="str">
        <f t="shared" si="332"/>
        <v>-</v>
      </c>
      <c r="BG652" s="29">
        <f t="shared" si="333"/>
        <v>0</v>
      </c>
      <c r="BH652" s="29">
        <f t="shared" si="333"/>
        <v>0</v>
      </c>
      <c r="BI652" s="29">
        <f t="shared" si="333"/>
        <v>0</v>
      </c>
      <c r="BJ652" s="29">
        <f t="shared" si="333"/>
        <v>0</v>
      </c>
      <c r="BK652" s="29"/>
    </row>
    <row r="653" spans="1:64" x14ac:dyDescent="0.25">
      <c r="A653" s="13" t="s">
        <v>2013</v>
      </c>
      <c r="B653" s="13" t="s">
        <v>2014</v>
      </c>
      <c r="C653" s="13" t="s">
        <v>2015</v>
      </c>
      <c r="D653" s="13" t="str">
        <f>IFERROR(VLOOKUP($B653,[1]GICS!$C:$D,2,FALSE),"-")</f>
        <v>Real Estate</v>
      </c>
      <c r="E653" s="14">
        <f>IFERROR(IF(VLOOKUP($B653,'[1]Paste Only'!$D:$AM,4,FALSE)="-",VLOOKUP($B653,'[1]Market Cap'!$A:$J,10,FALSE),VLOOKUP($B653,'[1]Paste Only'!$D:$AM,4,FALSE)),"-")</f>
        <v>1537.1</v>
      </c>
      <c r="F653" s="14">
        <f>IFERROR(VLOOKUP($B653,'[1]Paste Only'!$D:$AM,5,FALSE),"-")</f>
        <v>1282</v>
      </c>
      <c r="G653" s="15">
        <f>IFERROR(VLOOKUP($B653,'[1]Paste Only'!$D:$AM,6,FALSE),"-")</f>
        <v>0</v>
      </c>
      <c r="H653" s="15">
        <f>IFERROR(VLOOKUP($B653,'[1]Paste Only'!$D:$AM,7,FALSE),"-")</f>
        <v>0</v>
      </c>
      <c r="I653" s="15">
        <f>IFERROR(VLOOKUP($B653,'[1]Paste Only'!$D:$AM,8,FALSE),"-")</f>
        <v>1</v>
      </c>
      <c r="J653" s="16"/>
      <c r="K653" s="16"/>
      <c r="L653" s="14">
        <f>IFERROR(VLOOKUP($B653,'[1]Paste Only'!$D:$AM,12,FALSE),"-")</f>
        <v>53.25</v>
      </c>
      <c r="M653" s="14" t="str">
        <f>IFERROR(VLOOKUP($B653,'[1]Paste Only'!$D:$AM,15,FALSE),"-")</f>
        <v>-</v>
      </c>
      <c r="N653" s="17"/>
      <c r="O653" s="18"/>
      <c r="P653" s="19">
        <f t="shared" si="334"/>
        <v>0</v>
      </c>
      <c r="Q653" s="20">
        <f t="shared" si="307"/>
        <v>-0.16596187626049053</v>
      </c>
      <c r="R653" s="13">
        <f t="shared" si="308"/>
        <v>1</v>
      </c>
      <c r="S653" s="13" t="str">
        <f>IFERROR(VLOOKUP($B653,'[1]Market Cap'!$G:$I,3,FALSE),"-")</f>
        <v>Small Cap</v>
      </c>
      <c r="T653" s="13"/>
      <c r="U653" s="13"/>
      <c r="V653" s="21">
        <f t="shared" si="305"/>
        <v>0</v>
      </c>
      <c r="W653" s="21">
        <f t="shared" si="305"/>
        <v>0</v>
      </c>
      <c r="X653" s="21">
        <f t="shared" si="305"/>
        <v>0</v>
      </c>
      <c r="Y653" s="22">
        <f t="shared" si="309"/>
        <v>0</v>
      </c>
      <c r="Z653" s="13">
        <f t="shared" si="310"/>
        <v>0</v>
      </c>
      <c r="AA653" s="23">
        <f t="shared" si="311"/>
        <v>0</v>
      </c>
      <c r="AB653" s="23">
        <f t="shared" si="312"/>
        <v>0</v>
      </c>
      <c r="AC653" s="23">
        <f t="shared" si="313"/>
        <v>0</v>
      </c>
      <c r="AD653" s="24">
        <f t="shared" si="314"/>
        <v>0</v>
      </c>
      <c r="AE653" s="25">
        <f>IFERROR(VLOOKUP($B653,'[1]Market Cap'!$G:$I,2,FALSE),"-")</f>
        <v>10830.4004516</v>
      </c>
      <c r="AF653" s="20">
        <f t="shared" si="315"/>
        <v>0</v>
      </c>
      <c r="AG653" s="17">
        <f t="shared" si="316"/>
        <v>1</v>
      </c>
      <c r="AH653" s="17">
        <f t="shared" si="317"/>
        <v>0</v>
      </c>
      <c r="AI653" s="17" t="str">
        <f t="shared" si="318"/>
        <v>-</v>
      </c>
      <c r="AJ653" s="26">
        <f>IFERROR(VLOOKUP($B653,'[1]Paste Only'!$D:$AM,26,FALSE),"-")</f>
        <v>1282</v>
      </c>
      <c r="AK653" s="26">
        <f>IFERROR(VLOOKUP($B653,'[1]Paste Only'!$D:$AM,23,FALSE),"-")</f>
        <v>1282</v>
      </c>
      <c r="AL653" s="26">
        <f>IFERROR(VLOOKUP($B653,'[1]Paste Only'!$D:$AM,22,FALSE),"-")</f>
        <v>1282</v>
      </c>
      <c r="AM653" s="21">
        <f t="shared" si="306"/>
        <v>0</v>
      </c>
      <c r="AN653" s="21">
        <f t="shared" si="306"/>
        <v>0</v>
      </c>
      <c r="AO653" s="21">
        <f t="shared" si="306"/>
        <v>0</v>
      </c>
      <c r="AP653" s="27">
        <f t="shared" si="319"/>
        <v>0</v>
      </c>
      <c r="AQ653" s="27">
        <f t="shared" si="320"/>
        <v>0</v>
      </c>
      <c r="AR653" s="27">
        <f t="shared" si="321"/>
        <v>1282</v>
      </c>
      <c r="AS653" s="27">
        <f t="shared" si="322"/>
        <v>1282</v>
      </c>
      <c r="AT653" s="27">
        <f t="shared" si="323"/>
        <v>0</v>
      </c>
      <c r="AU653" s="27">
        <f t="shared" si="324"/>
        <v>0</v>
      </c>
      <c r="AV653" s="21">
        <f t="shared" si="325"/>
        <v>0</v>
      </c>
      <c r="AW653" s="27">
        <f t="shared" si="326"/>
        <v>1282</v>
      </c>
      <c r="AX653" s="27">
        <f t="shared" si="327"/>
        <v>1282</v>
      </c>
      <c r="AY653" s="27">
        <f t="shared" si="328"/>
        <v>1282</v>
      </c>
      <c r="AZ653" s="21">
        <f t="shared" si="329"/>
        <v>-0.16596187626049053</v>
      </c>
      <c r="BA653" s="21">
        <f t="shared" si="330"/>
        <v>-0.16596187626049053</v>
      </c>
      <c r="BB653" s="28">
        <f t="shared" si="331"/>
        <v>1282</v>
      </c>
      <c r="BC653" s="28" t="s">
        <v>81</v>
      </c>
      <c r="BD653" s="28" t="s">
        <v>81</v>
      </c>
      <c r="BE653" s="28" t="s">
        <v>81</v>
      </c>
      <c r="BF653" s="28" t="str">
        <f t="shared" si="332"/>
        <v>-</v>
      </c>
      <c r="BG653" s="29">
        <f t="shared" si="333"/>
        <v>0</v>
      </c>
      <c r="BH653" s="29">
        <f t="shared" si="333"/>
        <v>0</v>
      </c>
      <c r="BI653" s="29">
        <f t="shared" si="333"/>
        <v>0</v>
      </c>
      <c r="BJ653" s="29">
        <f t="shared" si="333"/>
        <v>0</v>
      </c>
      <c r="BK653" s="29"/>
    </row>
    <row r="654" spans="1:64" x14ac:dyDescent="0.25">
      <c r="A654" s="13" t="s">
        <v>2016</v>
      </c>
      <c r="B654" s="13" t="s">
        <v>2017</v>
      </c>
      <c r="C654" s="13" t="s">
        <v>2018</v>
      </c>
      <c r="D654" s="13" t="str">
        <f>IFERROR(VLOOKUP($B654,[1]GICS!$C:$D,2,FALSE),"-")</f>
        <v>-</v>
      </c>
      <c r="E654" s="14">
        <f>IFERROR(IF(VLOOKUP($B654,'[1]Paste Only'!$D:$AM,4,FALSE)="-",VLOOKUP($B654,'[1]Market Cap'!$A:$J,10,FALSE),VLOOKUP($B654,'[1]Paste Only'!$D:$AM,4,FALSE)),"-")</f>
        <v>0</v>
      </c>
      <c r="F654" s="14" t="str">
        <f>IFERROR(VLOOKUP($B654,'[1]Paste Only'!$D:$AM,5,FALSE),"-")</f>
        <v>-</v>
      </c>
      <c r="G654" s="15">
        <f>IFERROR(VLOOKUP($B654,'[1]Paste Only'!$D:$AM,6,FALSE),"-")</f>
        <v>0</v>
      </c>
      <c r="H654" s="15">
        <f>IFERROR(VLOOKUP($B654,'[1]Paste Only'!$D:$AM,7,FALSE),"-")</f>
        <v>0</v>
      </c>
      <c r="I654" s="15">
        <f>IFERROR(VLOOKUP($B654,'[1]Paste Only'!$D:$AM,8,FALSE),"-")</f>
        <v>0</v>
      </c>
      <c r="J654" s="16"/>
      <c r="K654" s="16"/>
      <c r="L654" s="14">
        <f>IFERROR(VLOOKUP($B654,'[1]Paste Only'!$D:$AM,12,FALSE),"-")</f>
        <v>91.46</v>
      </c>
      <c r="M654" s="14">
        <f>IFERROR(VLOOKUP($B654,'[1]Paste Only'!$D:$AM,15,FALSE),"-")</f>
        <v>-410.40419172932332</v>
      </c>
      <c r="N654" s="17"/>
      <c r="O654" s="18"/>
      <c r="P654" s="19">
        <f t="shared" si="334"/>
        <v>-5.4872533536991401</v>
      </c>
      <c r="Q654" s="20">
        <f t="shared" si="307"/>
        <v>0</v>
      </c>
      <c r="R654" s="13">
        <f t="shared" si="308"/>
        <v>0</v>
      </c>
      <c r="S654" s="13" t="str">
        <f>IFERROR(VLOOKUP($B654,'[1]Market Cap'!$G:$I,3,FALSE),"-")</f>
        <v>Small Cap</v>
      </c>
      <c r="T654" s="13"/>
      <c r="U654" s="13"/>
      <c r="V654" s="21">
        <f t="shared" si="305"/>
        <v>0</v>
      </c>
      <c r="W654" s="21">
        <f t="shared" si="305"/>
        <v>0</v>
      </c>
      <c r="X654" s="21">
        <f t="shared" si="305"/>
        <v>0</v>
      </c>
      <c r="Y654" s="22">
        <f t="shared" si="309"/>
        <v>0</v>
      </c>
      <c r="Z654" s="13">
        <f t="shared" si="310"/>
        <v>0</v>
      </c>
      <c r="AA654" s="23">
        <f t="shared" si="311"/>
        <v>0</v>
      </c>
      <c r="AB654" s="23">
        <f t="shared" si="312"/>
        <v>0</v>
      </c>
      <c r="AC654" s="23">
        <f t="shared" si="313"/>
        <v>0</v>
      </c>
      <c r="AD654" s="24">
        <f t="shared" si="314"/>
        <v>0</v>
      </c>
      <c r="AE654" s="25">
        <f>IFERROR(VLOOKUP($B654,'[1]Market Cap'!$G:$I,2,FALSE),"-")</f>
        <v>0</v>
      </c>
      <c r="AF654" s="20">
        <f t="shared" si="315"/>
        <v>0</v>
      </c>
      <c r="AG654" s="17">
        <f t="shared" si="316"/>
        <v>0</v>
      </c>
      <c r="AH654" s="17">
        <f t="shared" si="317"/>
        <v>0</v>
      </c>
      <c r="AI654" s="17" t="str">
        <f t="shared" si="318"/>
        <v>-</v>
      </c>
      <c r="AJ654" s="26" t="str">
        <f>IFERROR(VLOOKUP($B654,'[1]Paste Only'!$D:$AM,26,FALSE),"-")</f>
        <v>-</v>
      </c>
      <c r="AK654" s="26" t="str">
        <f>IFERROR(VLOOKUP($B654,'[1]Paste Only'!$D:$AM,23,FALSE),"-")</f>
        <v>-</v>
      </c>
      <c r="AL654" s="26" t="str">
        <f>IFERROR(VLOOKUP($B654,'[1]Paste Only'!$D:$AM,22,FALSE),"-")</f>
        <v>-</v>
      </c>
      <c r="AM654" s="21" t="str">
        <f t="shared" si="306"/>
        <v>-</v>
      </c>
      <c r="AN654" s="21" t="str">
        <f t="shared" si="306"/>
        <v>-</v>
      </c>
      <c r="AO654" s="21" t="str">
        <f t="shared" si="306"/>
        <v>-</v>
      </c>
      <c r="AP654" s="27">
        <f t="shared" si="319"/>
        <v>0</v>
      </c>
      <c r="AQ654" s="27" t="str">
        <f t="shared" si="320"/>
        <v>-</v>
      </c>
      <c r="AR654" s="27" t="str">
        <f t="shared" si="321"/>
        <v>-</v>
      </c>
      <c r="AS654" s="27">
        <f t="shared" si="322"/>
        <v>0</v>
      </c>
      <c r="AT654" s="27">
        <f t="shared" si="323"/>
        <v>0</v>
      </c>
      <c r="AU654" s="27">
        <f t="shared" si="324"/>
        <v>0</v>
      </c>
      <c r="AV654" s="21" t="str">
        <f t="shared" si="325"/>
        <v>0</v>
      </c>
      <c r="AW654" s="27">
        <f t="shared" si="326"/>
        <v>0</v>
      </c>
      <c r="AX654" s="27" t="str">
        <f t="shared" si="327"/>
        <v>-</v>
      </c>
      <c r="AY654" s="27" t="str">
        <f t="shared" si="328"/>
        <v>-</v>
      </c>
      <c r="AZ654" s="21" t="str">
        <f t="shared" si="329"/>
        <v>-</v>
      </c>
      <c r="BA654" s="21" t="str">
        <f t="shared" si="330"/>
        <v>-</v>
      </c>
      <c r="BB654" s="28" t="str">
        <f t="shared" si="331"/>
        <v>-</v>
      </c>
      <c r="BC654" s="28" t="s">
        <v>81</v>
      </c>
      <c r="BD654" s="28" t="s">
        <v>81</v>
      </c>
      <c r="BE654" s="28" t="s">
        <v>81</v>
      </c>
      <c r="BF654" s="28" t="str">
        <f t="shared" si="332"/>
        <v>-</v>
      </c>
      <c r="BG654" s="29">
        <f t="shared" si="333"/>
        <v>0</v>
      </c>
      <c r="BH654" s="29">
        <f t="shared" si="333"/>
        <v>0</v>
      </c>
      <c r="BI654" s="29">
        <f t="shared" si="333"/>
        <v>0</v>
      </c>
      <c r="BJ654" s="29">
        <f t="shared" si="333"/>
        <v>0</v>
      </c>
      <c r="BK654" s="29"/>
    </row>
    <row r="655" spans="1:64" x14ac:dyDescent="0.25">
      <c r="A655" s="13" t="s">
        <v>2019</v>
      </c>
      <c r="B655" s="13" t="s">
        <v>2020</v>
      </c>
      <c r="C655" s="13" t="s">
        <v>2021</v>
      </c>
      <c r="D655" s="13" t="str">
        <f>IFERROR(VLOOKUP($B655,[1]GICS!$C:$D,2,FALSE),"-")</f>
        <v>Industrials</v>
      </c>
      <c r="E655" s="14">
        <f>IFERROR(IF(VLOOKUP($B655,'[1]Paste Only'!$D:$AM,4,FALSE)="-",VLOOKUP($B655,'[1]Market Cap'!$A:$J,10,FALSE),VLOOKUP($B655,'[1]Paste Only'!$D:$AM,4,FALSE)),"-")</f>
        <v>783.3</v>
      </c>
      <c r="F655" s="14">
        <f>IFERROR(VLOOKUP($B655,'[1]Paste Only'!$D:$AM,5,FALSE),"-")</f>
        <v>877</v>
      </c>
      <c r="G655" s="15">
        <f>IFERROR(VLOOKUP($B655,'[1]Paste Only'!$D:$AM,6,FALSE),"-")</f>
        <v>2</v>
      </c>
      <c r="H655" s="15">
        <f>IFERROR(VLOOKUP($B655,'[1]Paste Only'!$D:$AM,7,FALSE),"-")</f>
        <v>1</v>
      </c>
      <c r="I655" s="15">
        <f>IFERROR(VLOOKUP($B655,'[1]Paste Only'!$D:$AM,8,FALSE),"-")</f>
        <v>1</v>
      </c>
      <c r="J655" s="16"/>
      <c r="K655" s="16"/>
      <c r="L655" s="14">
        <f>IFERROR(VLOOKUP($B655,'[1]Paste Only'!$D:$AM,12,FALSE),"-")</f>
        <v>21.7</v>
      </c>
      <c r="M655" s="14">
        <f>IFERROR(VLOOKUP($B655,'[1]Paste Only'!$D:$AM,15,FALSE),"-")</f>
        <v>38.024471264367811</v>
      </c>
      <c r="N655" s="17"/>
      <c r="O655" s="18"/>
      <c r="P655" s="19">
        <f t="shared" si="334"/>
        <v>0.75227978176810195</v>
      </c>
      <c r="Q655" s="20">
        <f t="shared" si="307"/>
        <v>0.11962211157921621</v>
      </c>
      <c r="R655" s="13">
        <f t="shared" si="308"/>
        <v>4</v>
      </c>
      <c r="S655" s="13" t="str">
        <f>IFERROR(VLOOKUP($B655,'[1]Market Cap'!$G:$I,3,FALSE),"-")</f>
        <v>Small Cap</v>
      </c>
      <c r="T655" s="13"/>
      <c r="U655" s="13"/>
      <c r="V655" s="21">
        <f t="shared" si="305"/>
        <v>0</v>
      </c>
      <c r="W655" s="21">
        <f t="shared" si="305"/>
        <v>0</v>
      </c>
      <c r="X655" s="21">
        <f t="shared" si="305"/>
        <v>0</v>
      </c>
      <c r="Y655" s="22">
        <f t="shared" si="309"/>
        <v>0</v>
      </c>
      <c r="Z655" s="13">
        <f t="shared" si="310"/>
        <v>0</v>
      </c>
      <c r="AA655" s="23">
        <f t="shared" si="311"/>
        <v>0</v>
      </c>
      <c r="AB655" s="23">
        <f t="shared" si="312"/>
        <v>0</v>
      </c>
      <c r="AC655" s="23">
        <f t="shared" si="313"/>
        <v>0</v>
      </c>
      <c r="AD655" s="24">
        <f t="shared" si="314"/>
        <v>0</v>
      </c>
      <c r="AE655" s="25">
        <f>IFERROR(VLOOKUP($B655,'[1]Market Cap'!$G:$I,2,FALSE),"-")</f>
        <v>13456.12145472</v>
      </c>
      <c r="AF655" s="20">
        <f t="shared" si="315"/>
        <v>0</v>
      </c>
      <c r="AG655" s="17">
        <f t="shared" si="316"/>
        <v>0</v>
      </c>
      <c r="AH655" s="17">
        <f t="shared" si="317"/>
        <v>0</v>
      </c>
      <c r="AI655" s="17" t="str">
        <f t="shared" si="318"/>
        <v>-</v>
      </c>
      <c r="AJ655" s="26">
        <f>IFERROR(VLOOKUP($B655,'[1]Paste Only'!$D:$AM,26,FALSE),"-")</f>
        <v>875</v>
      </c>
      <c r="AK655" s="26">
        <f>IFERROR(VLOOKUP($B655,'[1]Paste Only'!$D:$AM,23,FALSE),"-")</f>
        <v>975</v>
      </c>
      <c r="AL655" s="26">
        <f>IFERROR(VLOOKUP($B655,'[1]Paste Only'!$D:$AM,22,FALSE),"-")</f>
        <v>781</v>
      </c>
      <c r="AM655" s="21">
        <f t="shared" si="306"/>
        <v>-2.2805017103763037E-3</v>
      </c>
      <c r="AN655" s="21">
        <f t="shared" si="306"/>
        <v>0.11174458380843788</v>
      </c>
      <c r="AO655" s="21">
        <f t="shared" si="306"/>
        <v>-0.10946408209806158</v>
      </c>
      <c r="AP655" s="27">
        <f t="shared" si="319"/>
        <v>0</v>
      </c>
      <c r="AQ655" s="27">
        <f t="shared" si="320"/>
        <v>0</v>
      </c>
      <c r="AR655" s="27">
        <f t="shared" si="321"/>
        <v>877</v>
      </c>
      <c r="AS655" s="27">
        <f t="shared" si="322"/>
        <v>877</v>
      </c>
      <c r="AT655" s="27">
        <f t="shared" si="323"/>
        <v>0</v>
      </c>
      <c r="AU655" s="27">
        <f t="shared" si="324"/>
        <v>0</v>
      </c>
      <c r="AV655" s="21">
        <f t="shared" si="325"/>
        <v>0.5</v>
      </c>
      <c r="AW655" s="27">
        <f t="shared" si="326"/>
        <v>877</v>
      </c>
      <c r="AX655" s="27">
        <f t="shared" si="327"/>
        <v>877</v>
      </c>
      <c r="AY655" s="27">
        <f t="shared" si="328"/>
        <v>875</v>
      </c>
      <c r="AZ655" s="21">
        <f t="shared" si="329"/>
        <v>0.11706881143878478</v>
      </c>
      <c r="BA655" s="21">
        <f t="shared" si="330"/>
        <v>0.11706881143878478</v>
      </c>
      <c r="BB655" s="28">
        <f t="shared" si="331"/>
        <v>877</v>
      </c>
      <c r="BC655" s="28" t="s">
        <v>81</v>
      </c>
      <c r="BD655" s="28" t="s">
        <v>81</v>
      </c>
      <c r="BE655" s="28" t="s">
        <v>81</v>
      </c>
      <c r="BF655" s="28" t="str">
        <f t="shared" si="332"/>
        <v>-</v>
      </c>
      <c r="BG655" s="29">
        <f t="shared" si="333"/>
        <v>0</v>
      </c>
      <c r="BH655" s="29">
        <f t="shared" si="333"/>
        <v>0</v>
      </c>
      <c r="BI655" s="29">
        <f t="shared" si="333"/>
        <v>0</v>
      </c>
      <c r="BJ655" s="29">
        <f t="shared" si="333"/>
        <v>0</v>
      </c>
      <c r="BK655" s="29"/>
    </row>
    <row r="656" spans="1:64" x14ac:dyDescent="0.25">
      <c r="A656" s="13" t="s">
        <v>2022</v>
      </c>
      <c r="B656" s="13" t="s">
        <v>2023</v>
      </c>
      <c r="C656" s="13" t="s">
        <v>2024</v>
      </c>
      <c r="D656" s="13" t="str">
        <f>IFERROR(VLOOKUP($B656,[1]GICS!$C:$D,2,FALSE),"-")</f>
        <v>Financials</v>
      </c>
      <c r="E656" s="14">
        <f>IFERROR(IF(VLOOKUP($B656,'[1]Paste Only'!$D:$AM,4,FALSE)="-",VLOOKUP($B656,'[1]Market Cap'!$A:$J,10,FALSE),VLOOKUP($B656,'[1]Paste Only'!$D:$AM,4,FALSE)),"-")</f>
        <v>115.35</v>
      </c>
      <c r="F656" s="14">
        <f>IFERROR(VLOOKUP($B656,'[1]Paste Only'!$D:$AM,5,FALSE),"-")</f>
        <v>184</v>
      </c>
      <c r="G656" s="15">
        <f>IFERROR(VLOOKUP($B656,'[1]Paste Only'!$D:$AM,6,FALSE),"-")</f>
        <v>1</v>
      </c>
      <c r="H656" s="15">
        <f>IFERROR(VLOOKUP($B656,'[1]Paste Only'!$D:$AM,7,FALSE),"-")</f>
        <v>1</v>
      </c>
      <c r="I656" s="15">
        <f>IFERROR(VLOOKUP($B656,'[1]Paste Only'!$D:$AM,8,FALSE),"-")</f>
        <v>0</v>
      </c>
      <c r="J656" s="16"/>
      <c r="K656" s="16"/>
      <c r="L656" s="14">
        <f>IFERROR(VLOOKUP($B656,'[1]Paste Only'!$D:$AM,12,FALSE),"-")</f>
        <v>4.3804689999999997</v>
      </c>
      <c r="M656" s="14" t="str">
        <f>IFERROR(VLOOKUP($B656,'[1]Paste Only'!$D:$AM,15,FALSE),"-")</f>
        <v>-</v>
      </c>
      <c r="N656" s="17"/>
      <c r="O656" s="18"/>
      <c r="P656" s="19">
        <f t="shared" si="334"/>
        <v>0</v>
      </c>
      <c r="Q656" s="20">
        <f t="shared" si="307"/>
        <v>0.59514521022973566</v>
      </c>
      <c r="R656" s="13">
        <f t="shared" si="308"/>
        <v>2</v>
      </c>
      <c r="S656" s="13" t="str">
        <f>IFERROR(VLOOKUP($B656,'[1]Market Cap'!$G:$I,3,FALSE),"-")</f>
        <v>Small Cap</v>
      </c>
      <c r="T656" s="13"/>
      <c r="U656" s="13"/>
      <c r="V656" s="21">
        <f t="shared" si="305"/>
        <v>0</v>
      </c>
      <c r="W656" s="21">
        <f t="shared" si="305"/>
        <v>0</v>
      </c>
      <c r="X656" s="21">
        <f t="shared" si="305"/>
        <v>0</v>
      </c>
      <c r="Y656" s="22">
        <f t="shared" si="309"/>
        <v>0</v>
      </c>
      <c r="Z656" s="13">
        <f t="shared" si="310"/>
        <v>0</v>
      </c>
      <c r="AA656" s="23">
        <f t="shared" si="311"/>
        <v>0</v>
      </c>
      <c r="AB656" s="23">
        <f t="shared" si="312"/>
        <v>0</v>
      </c>
      <c r="AC656" s="23">
        <f t="shared" si="313"/>
        <v>0</v>
      </c>
      <c r="AD656" s="24">
        <f t="shared" si="314"/>
        <v>0</v>
      </c>
      <c r="AE656" s="25">
        <f>IFERROR(VLOOKUP($B656,'[1]Market Cap'!$G:$I,2,FALSE),"-")</f>
        <v>10912.687372889999</v>
      </c>
      <c r="AF656" s="20">
        <f t="shared" si="315"/>
        <v>0</v>
      </c>
      <c r="AG656" s="17">
        <f t="shared" si="316"/>
        <v>0</v>
      </c>
      <c r="AH656" s="17">
        <f t="shared" si="317"/>
        <v>0</v>
      </c>
      <c r="AI656" s="17" t="str">
        <f t="shared" si="318"/>
        <v>-</v>
      </c>
      <c r="AJ656" s="26">
        <f>IFERROR(VLOOKUP($B656,'[1]Paste Only'!$D:$AM,26,FALSE),"-")</f>
        <v>184</v>
      </c>
      <c r="AK656" s="26">
        <f>IFERROR(VLOOKUP($B656,'[1]Paste Only'!$D:$AM,23,FALSE),"-")</f>
        <v>184</v>
      </c>
      <c r="AL656" s="26">
        <f>IFERROR(VLOOKUP($B656,'[1]Paste Only'!$D:$AM,22,FALSE),"-")</f>
        <v>184</v>
      </c>
      <c r="AM656" s="21">
        <f t="shared" si="306"/>
        <v>0</v>
      </c>
      <c r="AN656" s="21">
        <f t="shared" si="306"/>
        <v>0</v>
      </c>
      <c r="AO656" s="21">
        <f t="shared" si="306"/>
        <v>0</v>
      </c>
      <c r="AP656" s="27">
        <f t="shared" si="319"/>
        <v>0</v>
      </c>
      <c r="AQ656" s="27">
        <f t="shared" si="320"/>
        <v>0</v>
      </c>
      <c r="AR656" s="27">
        <f t="shared" si="321"/>
        <v>184</v>
      </c>
      <c r="AS656" s="27">
        <f t="shared" si="322"/>
        <v>184</v>
      </c>
      <c r="AT656" s="27">
        <f t="shared" si="323"/>
        <v>0</v>
      </c>
      <c r="AU656" s="27">
        <f t="shared" si="324"/>
        <v>0</v>
      </c>
      <c r="AV656" s="21">
        <f t="shared" si="325"/>
        <v>0.5</v>
      </c>
      <c r="AW656" s="27">
        <f t="shared" si="326"/>
        <v>184</v>
      </c>
      <c r="AX656" s="27">
        <f t="shared" si="327"/>
        <v>184</v>
      </c>
      <c r="AY656" s="27">
        <f t="shared" si="328"/>
        <v>184</v>
      </c>
      <c r="AZ656" s="21">
        <f t="shared" si="329"/>
        <v>0.59514521022973566</v>
      </c>
      <c r="BA656" s="21">
        <f t="shared" si="330"/>
        <v>0.3</v>
      </c>
      <c r="BB656" s="28">
        <f t="shared" si="331"/>
        <v>184</v>
      </c>
      <c r="BC656" s="28" t="s">
        <v>81</v>
      </c>
      <c r="BD656" s="28" t="s">
        <v>81</v>
      </c>
      <c r="BE656" s="28" t="s">
        <v>81</v>
      </c>
      <c r="BF656" s="28" t="str">
        <f t="shared" si="332"/>
        <v>-</v>
      </c>
      <c r="BG656" s="29">
        <f t="shared" si="333"/>
        <v>0</v>
      </c>
      <c r="BH656" s="29">
        <f t="shared" si="333"/>
        <v>0</v>
      </c>
      <c r="BI656" s="29">
        <f t="shared" si="333"/>
        <v>0</v>
      </c>
      <c r="BJ656" s="29">
        <f t="shared" si="333"/>
        <v>0</v>
      </c>
      <c r="BK656" s="29"/>
    </row>
    <row r="657" spans="1:63" x14ac:dyDescent="0.25">
      <c r="A657" s="13" t="s">
        <v>2025</v>
      </c>
      <c r="B657" s="13" t="s">
        <v>2026</v>
      </c>
      <c r="C657" s="13" t="s">
        <v>2027</v>
      </c>
      <c r="D657" s="13" t="str">
        <f>IFERROR(VLOOKUP($B657,[1]GICS!$C:$D,2,FALSE),"-")</f>
        <v>Information Technology</v>
      </c>
      <c r="E657" s="14">
        <f>IFERROR(IF(VLOOKUP($B657,'[1]Paste Only'!$D:$AM,4,FALSE)="-",VLOOKUP($B657,'[1]Market Cap'!$A:$J,10,FALSE),VLOOKUP($B657,'[1]Paste Only'!$D:$AM,4,FALSE)),"-")</f>
        <v>455.25</v>
      </c>
      <c r="F657" s="14">
        <f>IFERROR(VLOOKUP($B657,'[1]Paste Only'!$D:$AM,5,FALSE),"-")</f>
        <v>520.4000244140625</v>
      </c>
      <c r="G657" s="15">
        <f>IFERROR(VLOOKUP($B657,'[1]Paste Only'!$D:$AM,6,FALSE),"-")</f>
        <v>8</v>
      </c>
      <c r="H657" s="15">
        <f>IFERROR(VLOOKUP($B657,'[1]Paste Only'!$D:$AM,7,FALSE),"-")</f>
        <v>3</v>
      </c>
      <c r="I657" s="15">
        <f>IFERROR(VLOOKUP($B657,'[1]Paste Only'!$D:$AM,8,FALSE),"-")</f>
        <v>1</v>
      </c>
      <c r="J657" s="16"/>
      <c r="K657" s="16"/>
      <c r="L657" s="14">
        <f>IFERROR(VLOOKUP($B657,'[1]Paste Only'!$D:$AM,12,FALSE),"-")</f>
        <v>8.58</v>
      </c>
      <c r="M657" s="14">
        <f>IFERROR(VLOOKUP($B657,'[1]Paste Only'!$D:$AM,15,FALSE),"-")</f>
        <v>14.169034482758621</v>
      </c>
      <c r="N657" s="17"/>
      <c r="O657" s="18"/>
      <c r="P657" s="19">
        <f t="shared" si="334"/>
        <v>0.65140262036813756</v>
      </c>
      <c r="Q657" s="20">
        <f t="shared" si="307"/>
        <v>0.14310823594522248</v>
      </c>
      <c r="R657" s="13">
        <f t="shared" si="308"/>
        <v>12</v>
      </c>
      <c r="S657" s="13" t="str">
        <f>IFERROR(VLOOKUP($B657,'[1]Market Cap'!$G:$I,3,FALSE),"-")</f>
        <v>Small Cap</v>
      </c>
      <c r="T657" s="13"/>
      <c r="U657" s="13"/>
      <c r="V657" s="21">
        <f t="shared" si="305"/>
        <v>0</v>
      </c>
      <c r="W657" s="21">
        <f t="shared" si="305"/>
        <v>0</v>
      </c>
      <c r="X657" s="21">
        <f t="shared" si="305"/>
        <v>0</v>
      </c>
      <c r="Y657" s="22">
        <f t="shared" si="309"/>
        <v>0</v>
      </c>
      <c r="Z657" s="13">
        <f t="shared" si="310"/>
        <v>0</v>
      </c>
      <c r="AA657" s="23">
        <f t="shared" si="311"/>
        <v>0</v>
      </c>
      <c r="AB657" s="23">
        <f t="shared" si="312"/>
        <v>0</v>
      </c>
      <c r="AC657" s="23">
        <f t="shared" si="313"/>
        <v>0</v>
      </c>
      <c r="AD657" s="24">
        <f t="shared" si="314"/>
        <v>0</v>
      </c>
      <c r="AE657" s="25">
        <f>IFERROR(VLOOKUP($B657,'[1]Market Cap'!$G:$I,2,FALSE),"-")</f>
        <v>3613.0641279000001</v>
      </c>
      <c r="AF657" s="20">
        <f t="shared" si="315"/>
        <v>0</v>
      </c>
      <c r="AG657" s="17">
        <f t="shared" si="316"/>
        <v>0</v>
      </c>
      <c r="AH657" s="17">
        <f t="shared" si="317"/>
        <v>0</v>
      </c>
      <c r="AI657" s="17" t="str">
        <f t="shared" si="318"/>
        <v>-</v>
      </c>
      <c r="AJ657" s="26">
        <f>IFERROR(VLOOKUP($B657,'[1]Paste Only'!$D:$AM,26,FALSE),"-")</f>
        <v>514</v>
      </c>
      <c r="AK657" s="26">
        <f>IFERROR(VLOOKUP($B657,'[1]Paste Only'!$D:$AM,23,FALSE),"-")</f>
        <v>621</v>
      </c>
      <c r="AL657" s="26">
        <f>IFERROR(VLOOKUP($B657,'[1]Paste Only'!$D:$AM,22,FALSE),"-")</f>
        <v>450</v>
      </c>
      <c r="AM657" s="21">
        <f t="shared" si="306"/>
        <v>-1.2298278466202128E-2</v>
      </c>
      <c r="AN657" s="21">
        <f t="shared" si="306"/>
        <v>0.19331278029667032</v>
      </c>
      <c r="AO657" s="21">
        <f t="shared" si="306"/>
        <v>-0.13528059398792014</v>
      </c>
      <c r="AP657" s="27">
        <f t="shared" si="319"/>
        <v>0</v>
      </c>
      <c r="AQ657" s="27">
        <f t="shared" si="320"/>
        <v>0</v>
      </c>
      <c r="AR657" s="27">
        <f t="shared" si="321"/>
        <v>520.4000244140625</v>
      </c>
      <c r="AS657" s="27">
        <f t="shared" si="322"/>
        <v>520.4000244140625</v>
      </c>
      <c r="AT657" s="27">
        <f t="shared" si="323"/>
        <v>0</v>
      </c>
      <c r="AU657" s="27">
        <f t="shared" si="324"/>
        <v>0</v>
      </c>
      <c r="AV657" s="21">
        <f t="shared" si="325"/>
        <v>0.66666666666666663</v>
      </c>
      <c r="AW657" s="27">
        <f t="shared" si="326"/>
        <v>520.4000244140625</v>
      </c>
      <c r="AX657" s="27">
        <f t="shared" si="327"/>
        <v>520.4000244140625</v>
      </c>
      <c r="AY657" s="27">
        <f t="shared" si="328"/>
        <v>514</v>
      </c>
      <c r="AZ657" s="21">
        <f t="shared" si="329"/>
        <v>0.12904997254255912</v>
      </c>
      <c r="BA657" s="21">
        <f t="shared" si="330"/>
        <v>0.12904997254255912</v>
      </c>
      <c r="BB657" s="28">
        <f t="shared" si="331"/>
        <v>520.4000244140625</v>
      </c>
      <c r="BC657" s="28" t="s">
        <v>81</v>
      </c>
      <c r="BD657" s="28" t="s">
        <v>81</v>
      </c>
      <c r="BE657" s="28" t="s">
        <v>81</v>
      </c>
      <c r="BF657" s="28" t="str">
        <f t="shared" si="332"/>
        <v>-</v>
      </c>
      <c r="BG657" s="29">
        <f t="shared" si="333"/>
        <v>0</v>
      </c>
      <c r="BH657" s="29">
        <f t="shared" si="333"/>
        <v>0</v>
      </c>
      <c r="BI657" s="29">
        <f t="shared" si="333"/>
        <v>0</v>
      </c>
      <c r="BJ657" s="29">
        <f t="shared" si="333"/>
        <v>0</v>
      </c>
      <c r="BK657" s="29"/>
    </row>
    <row r="658" spans="1:63" x14ac:dyDescent="0.25">
      <c r="A658" s="13" t="s">
        <v>2028</v>
      </c>
      <c r="B658" s="13" t="s">
        <v>2029</v>
      </c>
      <c r="C658" s="13" t="s">
        <v>2030</v>
      </c>
      <c r="D658" s="13" t="str">
        <f>IFERROR(VLOOKUP($B658,[1]GICS!$C:$D,2,FALSE),"-")</f>
        <v>Real Estate</v>
      </c>
      <c r="E658" s="14">
        <f>IFERROR(IF(VLOOKUP($B658,'[1]Paste Only'!$D:$AM,4,FALSE)="-",VLOOKUP($B658,'[1]Market Cap'!$A:$J,10,FALSE),VLOOKUP($B658,'[1]Paste Only'!$D:$AM,4,FALSE)),"-")</f>
        <v>441.65</v>
      </c>
      <c r="F658" s="14">
        <f>IFERROR(VLOOKUP($B658,'[1]Paste Only'!$D:$AM,5,FALSE),"-")</f>
        <v>598.9000244140625</v>
      </c>
      <c r="G658" s="15">
        <f>IFERROR(VLOOKUP($B658,'[1]Paste Only'!$D:$AM,6,FALSE),"-")</f>
        <v>13</v>
      </c>
      <c r="H658" s="15">
        <f>IFERROR(VLOOKUP($B658,'[1]Paste Only'!$D:$AM,7,FALSE),"-")</f>
        <v>0</v>
      </c>
      <c r="I658" s="15">
        <f>IFERROR(VLOOKUP($B658,'[1]Paste Only'!$D:$AM,8,FALSE),"-")</f>
        <v>0</v>
      </c>
      <c r="J658" s="16"/>
      <c r="K658" s="16"/>
      <c r="L658" s="14">
        <f>IFERROR(VLOOKUP($B658,'[1]Paste Only'!$D:$AM,12,FALSE),"-")</f>
        <v>10.26</v>
      </c>
      <c r="M658" s="14">
        <f>IFERROR(VLOOKUP($B658,'[1]Paste Only'!$D:$AM,15,FALSE),"-")</f>
        <v>20.74198850574713</v>
      </c>
      <c r="N658" s="17"/>
      <c r="O658" s="18"/>
      <c r="P658" s="19">
        <f t="shared" si="334"/>
        <v>1.0216363066030341</v>
      </c>
      <c r="Q658" s="20">
        <f t="shared" si="307"/>
        <v>0.35605122702153857</v>
      </c>
      <c r="R658" s="13">
        <f t="shared" si="308"/>
        <v>13</v>
      </c>
      <c r="S658" s="13" t="str">
        <f>IFERROR(VLOOKUP($B658,'[1]Market Cap'!$G:$I,3,FALSE),"-")</f>
        <v>Small Cap</v>
      </c>
      <c r="T658" s="13"/>
      <c r="U658" s="13"/>
      <c r="V658" s="21">
        <f t="shared" si="305"/>
        <v>0</v>
      </c>
      <c r="W658" s="21">
        <f t="shared" si="305"/>
        <v>0</v>
      </c>
      <c r="X658" s="21">
        <f t="shared" si="305"/>
        <v>0</v>
      </c>
      <c r="Y658" s="22">
        <f t="shared" si="309"/>
        <v>0</v>
      </c>
      <c r="Z658" s="13">
        <f t="shared" si="310"/>
        <v>0</v>
      </c>
      <c r="AA658" s="23">
        <f t="shared" si="311"/>
        <v>0</v>
      </c>
      <c r="AB658" s="23">
        <f t="shared" si="312"/>
        <v>0</v>
      </c>
      <c r="AC658" s="23">
        <f t="shared" si="313"/>
        <v>0</v>
      </c>
      <c r="AD658" s="24">
        <f t="shared" si="314"/>
        <v>0</v>
      </c>
      <c r="AE658" s="25">
        <f>IFERROR(VLOOKUP($B658,'[1]Market Cap'!$G:$I,2,FALSE),"-")</f>
        <v>6469.6903948600002</v>
      </c>
      <c r="AF658" s="20">
        <f t="shared" si="315"/>
        <v>0</v>
      </c>
      <c r="AG658" s="17">
        <f t="shared" si="316"/>
        <v>0</v>
      </c>
      <c r="AH658" s="17">
        <f t="shared" si="317"/>
        <v>0</v>
      </c>
      <c r="AI658" s="17" t="str">
        <f t="shared" si="318"/>
        <v>-</v>
      </c>
      <c r="AJ658" s="26">
        <f>IFERROR(VLOOKUP($B658,'[1]Paste Only'!$D:$AM,26,FALSE),"-")</f>
        <v>568.5</v>
      </c>
      <c r="AK658" s="26">
        <f>IFERROR(VLOOKUP($B658,'[1]Paste Only'!$D:$AM,23,FALSE),"-")</f>
        <v>699</v>
      </c>
      <c r="AL658" s="26">
        <f>IFERROR(VLOOKUP($B658,'[1]Paste Only'!$D:$AM,22,FALSE),"-")</f>
        <v>547</v>
      </c>
      <c r="AM658" s="21">
        <f t="shared" si="306"/>
        <v>-5.0759764860261236E-2</v>
      </c>
      <c r="AN658" s="21">
        <f t="shared" si="306"/>
        <v>0.16713970864147298</v>
      </c>
      <c r="AO658" s="21">
        <f t="shared" si="306"/>
        <v>-8.6658911835642671E-2</v>
      </c>
      <c r="AP658" s="27">
        <f t="shared" si="319"/>
        <v>0</v>
      </c>
      <c r="AQ658" s="27">
        <f t="shared" si="320"/>
        <v>0</v>
      </c>
      <c r="AR658" s="27">
        <f t="shared" si="321"/>
        <v>598.9000244140625</v>
      </c>
      <c r="AS658" s="27">
        <f t="shared" si="322"/>
        <v>598.9000244140625</v>
      </c>
      <c r="AT658" s="27">
        <f t="shared" si="323"/>
        <v>0</v>
      </c>
      <c r="AU658" s="27">
        <f t="shared" si="324"/>
        <v>0</v>
      </c>
      <c r="AV658" s="21">
        <f t="shared" si="325"/>
        <v>1</v>
      </c>
      <c r="AW658" s="27">
        <f t="shared" si="326"/>
        <v>598.9000244140625</v>
      </c>
      <c r="AX658" s="27">
        <f t="shared" si="327"/>
        <v>598.9000244140625</v>
      </c>
      <c r="AY658" s="27">
        <f t="shared" si="328"/>
        <v>598.9000244140625</v>
      </c>
      <c r="AZ658" s="21">
        <f t="shared" si="329"/>
        <v>0.35605122702153857</v>
      </c>
      <c r="BA658" s="21">
        <f t="shared" si="330"/>
        <v>0.35605122702153857</v>
      </c>
      <c r="BB658" s="28">
        <f t="shared" si="331"/>
        <v>598.9000244140625</v>
      </c>
      <c r="BC658" s="28" t="s">
        <v>81</v>
      </c>
      <c r="BD658" s="28" t="s">
        <v>81</v>
      </c>
      <c r="BE658" s="28" t="s">
        <v>81</v>
      </c>
      <c r="BF658" s="28" t="str">
        <f t="shared" si="332"/>
        <v>-</v>
      </c>
      <c r="BG658" s="29">
        <f t="shared" si="333"/>
        <v>0</v>
      </c>
      <c r="BH658" s="29">
        <f t="shared" si="333"/>
        <v>0</v>
      </c>
      <c r="BI658" s="29">
        <f t="shared" si="333"/>
        <v>0</v>
      </c>
      <c r="BJ658" s="29">
        <f t="shared" si="333"/>
        <v>0</v>
      </c>
      <c r="BK658" s="29"/>
    </row>
    <row r="659" spans="1:63" x14ac:dyDescent="0.25">
      <c r="A659" s="13" t="s">
        <v>2031</v>
      </c>
      <c r="B659" s="13" t="s">
        <v>2032</v>
      </c>
      <c r="C659" s="13" t="s">
        <v>2033</v>
      </c>
      <c r="D659" s="13" t="str">
        <f>IFERROR(VLOOKUP($B659,[1]GICS!$C:$D,2,FALSE),"-")</f>
        <v>Consumer Discretionary</v>
      </c>
      <c r="E659" s="14">
        <f>IFERROR(IF(VLOOKUP($B659,'[1]Paste Only'!$D:$AM,4,FALSE)="-",VLOOKUP($B659,'[1]Market Cap'!$A:$J,10,FALSE),VLOOKUP($B659,'[1]Paste Only'!$D:$AM,4,FALSE)),"-")</f>
        <v>444.15</v>
      </c>
      <c r="F659" s="14">
        <f>IFERROR(VLOOKUP($B659,'[1]Paste Only'!$D:$AM,5,FALSE),"-")</f>
        <v>493.5555419921875</v>
      </c>
      <c r="G659" s="15">
        <f>IFERROR(VLOOKUP($B659,'[1]Paste Only'!$D:$AM,6,FALSE),"-")</f>
        <v>7</v>
      </c>
      <c r="H659" s="15">
        <f>IFERROR(VLOOKUP($B659,'[1]Paste Only'!$D:$AM,7,FALSE),"-")</f>
        <v>1</v>
      </c>
      <c r="I659" s="15">
        <f>IFERROR(VLOOKUP($B659,'[1]Paste Only'!$D:$AM,8,FALSE),"-")</f>
        <v>2</v>
      </c>
      <c r="J659" s="16"/>
      <c r="K659" s="16"/>
      <c r="L659" s="14">
        <f>IFERROR(VLOOKUP($B659,'[1]Paste Only'!$D:$AM,12,FALSE),"-")</f>
        <v>7.2</v>
      </c>
      <c r="M659" s="14">
        <f>IFERROR(VLOOKUP($B659,'[1]Paste Only'!$D:$AM,15,FALSE),"-")</f>
        <v>18.000873563218391</v>
      </c>
      <c r="N659" s="17"/>
      <c r="O659" s="18"/>
      <c r="P659" s="19">
        <f t="shared" si="334"/>
        <v>1.5001213282247767</v>
      </c>
      <c r="Q659" s="20">
        <f t="shared" si="307"/>
        <v>0.11123616344070131</v>
      </c>
      <c r="R659" s="13">
        <f t="shared" si="308"/>
        <v>10</v>
      </c>
      <c r="S659" s="13" t="str">
        <f>IFERROR(VLOOKUP($B659,'[1]Market Cap'!$G:$I,3,FALSE),"-")</f>
        <v>Small Cap</v>
      </c>
      <c r="T659" s="13"/>
      <c r="U659" s="13"/>
      <c r="V659" s="21">
        <f t="shared" ref="V659:X722" si="335">IFERROR(G659/$U659,0)</f>
        <v>0</v>
      </c>
      <c r="W659" s="21">
        <f t="shared" si="335"/>
        <v>0</v>
      </c>
      <c r="X659" s="21">
        <f t="shared" si="335"/>
        <v>0</v>
      </c>
      <c r="Y659" s="22">
        <f t="shared" si="309"/>
        <v>0</v>
      </c>
      <c r="Z659" s="13">
        <f t="shared" si="310"/>
        <v>0</v>
      </c>
      <c r="AA659" s="23">
        <f t="shared" si="311"/>
        <v>0</v>
      </c>
      <c r="AB659" s="23">
        <f t="shared" si="312"/>
        <v>0</v>
      </c>
      <c r="AC659" s="23">
        <f t="shared" si="313"/>
        <v>0</v>
      </c>
      <c r="AD659" s="24">
        <f t="shared" si="314"/>
        <v>0</v>
      </c>
      <c r="AE659" s="25">
        <f>IFERROR(VLOOKUP($B659,'[1]Market Cap'!$G:$I,2,FALSE),"-")</f>
        <v>6092.0059482449997</v>
      </c>
      <c r="AF659" s="20">
        <f t="shared" si="315"/>
        <v>0</v>
      </c>
      <c r="AG659" s="17">
        <f t="shared" si="316"/>
        <v>0</v>
      </c>
      <c r="AH659" s="17">
        <f t="shared" si="317"/>
        <v>0</v>
      </c>
      <c r="AI659" s="17" t="str">
        <f t="shared" si="318"/>
        <v>-</v>
      </c>
      <c r="AJ659" s="26">
        <f>IFERROR(VLOOKUP($B659,'[1]Paste Only'!$D:$AM,26,FALSE),"-")</f>
        <v>510</v>
      </c>
      <c r="AK659" s="26">
        <f>IFERROR(VLOOKUP($B659,'[1]Paste Only'!$D:$AM,23,FALSE),"-")</f>
        <v>550</v>
      </c>
      <c r="AL659" s="26">
        <f>IFERROR(VLOOKUP($B659,'[1]Paste Only'!$D:$AM,22,FALSE),"-")</f>
        <v>420</v>
      </c>
      <c r="AM659" s="21">
        <f t="shared" ref="AM659:AO722" si="336">IFERROR(AJ659/$F659-1,"-")</f>
        <v>3.3318353475347617E-2</v>
      </c>
      <c r="AN659" s="21">
        <f t="shared" si="336"/>
        <v>0.11436293021851229</v>
      </c>
      <c r="AO659" s="21">
        <f t="shared" si="336"/>
        <v>-0.14903194419677246</v>
      </c>
      <c r="AP659" s="27">
        <f t="shared" si="319"/>
        <v>0</v>
      </c>
      <c r="AQ659" s="27">
        <f t="shared" si="320"/>
        <v>0</v>
      </c>
      <c r="AR659" s="27">
        <f t="shared" si="321"/>
        <v>493.5555419921875</v>
      </c>
      <c r="AS659" s="27">
        <f t="shared" si="322"/>
        <v>493.5555419921875</v>
      </c>
      <c r="AT659" s="27">
        <f t="shared" si="323"/>
        <v>0</v>
      </c>
      <c r="AU659" s="27">
        <f t="shared" si="324"/>
        <v>0</v>
      </c>
      <c r="AV659" s="21">
        <f t="shared" si="325"/>
        <v>0.7</v>
      </c>
      <c r="AW659" s="27">
        <f t="shared" si="326"/>
        <v>493.5555419921875</v>
      </c>
      <c r="AX659" s="27">
        <f t="shared" si="327"/>
        <v>493.5555419921875</v>
      </c>
      <c r="AY659" s="27">
        <f t="shared" si="328"/>
        <v>493.5555419921875</v>
      </c>
      <c r="AZ659" s="21">
        <f t="shared" si="329"/>
        <v>0.11123616344070131</v>
      </c>
      <c r="BA659" s="21">
        <f t="shared" si="330"/>
        <v>0.11123616344070131</v>
      </c>
      <c r="BB659" s="28">
        <f t="shared" si="331"/>
        <v>493.5555419921875</v>
      </c>
      <c r="BC659" s="28" t="s">
        <v>81</v>
      </c>
      <c r="BD659" s="28" t="s">
        <v>81</v>
      </c>
      <c r="BE659" s="28" t="s">
        <v>81</v>
      </c>
      <c r="BF659" s="28" t="str">
        <f t="shared" si="332"/>
        <v>-</v>
      </c>
      <c r="BG659" s="29">
        <f t="shared" si="333"/>
        <v>0</v>
      </c>
      <c r="BH659" s="29">
        <f t="shared" si="333"/>
        <v>0</v>
      </c>
      <c r="BI659" s="29">
        <f t="shared" si="333"/>
        <v>0</v>
      </c>
      <c r="BJ659" s="29">
        <f t="shared" si="333"/>
        <v>0</v>
      </c>
      <c r="BK659" s="29"/>
    </row>
    <row r="660" spans="1:63" x14ac:dyDescent="0.25">
      <c r="A660" s="13" t="s">
        <v>2034</v>
      </c>
      <c r="B660" s="13" t="s">
        <v>2035</v>
      </c>
      <c r="C660" s="13" t="s">
        <v>2036</v>
      </c>
      <c r="D660" s="13" t="str">
        <f>IFERROR(VLOOKUP($B660,[1]GICS!$C:$D,2,FALSE),"-")</f>
        <v>Real Estate</v>
      </c>
      <c r="E660" s="14">
        <f>IFERROR(IF(VLOOKUP($B660,'[1]Paste Only'!$D:$AM,4,FALSE)="-",VLOOKUP($B660,'[1]Market Cap'!$A:$J,10,FALSE),VLOOKUP($B660,'[1]Paste Only'!$D:$AM,4,FALSE)),"-")</f>
        <v>173.05</v>
      </c>
      <c r="F660" s="14" t="str">
        <f>IFERROR(VLOOKUP($B660,'[1]Paste Only'!$D:$AM,5,FALSE),"-")</f>
        <v>-</v>
      </c>
      <c r="G660" s="15">
        <f>IFERROR(VLOOKUP($B660,'[1]Paste Only'!$D:$AM,6,FALSE),"-")</f>
        <v>0</v>
      </c>
      <c r="H660" s="15">
        <f>IFERROR(VLOOKUP($B660,'[1]Paste Only'!$D:$AM,7,FALSE),"-")</f>
        <v>0</v>
      </c>
      <c r="I660" s="15">
        <f>IFERROR(VLOOKUP($B660,'[1]Paste Only'!$D:$AM,8,FALSE),"-")</f>
        <v>0</v>
      </c>
      <c r="J660" s="16"/>
      <c r="K660" s="16"/>
      <c r="L660" s="14">
        <f>IFERROR(VLOOKUP($B660,'[1]Paste Only'!$D:$AM,12,FALSE),"-")</f>
        <v>-0.26</v>
      </c>
      <c r="M660" s="14" t="str">
        <f>IFERROR(VLOOKUP($B660,'[1]Paste Only'!$D:$AM,15,FALSE),"-")</f>
        <v>-</v>
      </c>
      <c r="N660" s="17"/>
      <c r="O660" s="18"/>
      <c r="P660" s="19">
        <f t="shared" si="334"/>
        <v>0</v>
      </c>
      <c r="Q660" s="20">
        <f t="shared" si="307"/>
        <v>0</v>
      </c>
      <c r="R660" s="13">
        <f t="shared" si="308"/>
        <v>0</v>
      </c>
      <c r="S660" s="13" t="str">
        <f>IFERROR(VLOOKUP($B660,'[1]Market Cap'!$G:$I,3,FALSE),"-")</f>
        <v>Small Cap</v>
      </c>
      <c r="T660" s="13"/>
      <c r="U660" s="13"/>
      <c r="V660" s="21">
        <f t="shared" si="335"/>
        <v>0</v>
      </c>
      <c r="W660" s="21">
        <f t="shared" si="335"/>
        <v>0</v>
      </c>
      <c r="X660" s="21">
        <f t="shared" si="335"/>
        <v>0</v>
      </c>
      <c r="Y660" s="22">
        <f t="shared" si="309"/>
        <v>0</v>
      </c>
      <c r="Z660" s="13">
        <f t="shared" si="310"/>
        <v>0</v>
      </c>
      <c r="AA660" s="23">
        <f t="shared" si="311"/>
        <v>0</v>
      </c>
      <c r="AB660" s="23">
        <f t="shared" si="312"/>
        <v>0</v>
      </c>
      <c r="AC660" s="23">
        <f t="shared" si="313"/>
        <v>0</v>
      </c>
      <c r="AD660" s="24">
        <f t="shared" si="314"/>
        <v>0</v>
      </c>
      <c r="AE660" s="25">
        <f>IFERROR(VLOOKUP($B660,'[1]Market Cap'!$G:$I,2,FALSE),"-")</f>
        <v>4931.9250000000002</v>
      </c>
      <c r="AF660" s="20">
        <f t="shared" si="315"/>
        <v>0</v>
      </c>
      <c r="AG660" s="17">
        <f t="shared" si="316"/>
        <v>0</v>
      </c>
      <c r="AH660" s="17">
        <f t="shared" si="317"/>
        <v>0</v>
      </c>
      <c r="AI660" s="17" t="str">
        <f t="shared" si="318"/>
        <v>-</v>
      </c>
      <c r="AJ660" s="26" t="str">
        <f>IFERROR(VLOOKUP($B660,'[1]Paste Only'!$D:$AM,26,FALSE),"-")</f>
        <v>-</v>
      </c>
      <c r="AK660" s="26" t="str">
        <f>IFERROR(VLOOKUP($B660,'[1]Paste Only'!$D:$AM,23,FALSE),"-")</f>
        <v>-</v>
      </c>
      <c r="AL660" s="26" t="str">
        <f>IFERROR(VLOOKUP($B660,'[1]Paste Only'!$D:$AM,22,FALSE),"-")</f>
        <v>-</v>
      </c>
      <c r="AM660" s="21" t="str">
        <f t="shared" si="336"/>
        <v>-</v>
      </c>
      <c r="AN660" s="21" t="str">
        <f t="shared" si="336"/>
        <v>-</v>
      </c>
      <c r="AO660" s="21" t="str">
        <f t="shared" si="336"/>
        <v>-</v>
      </c>
      <c r="AP660" s="27">
        <f t="shared" si="319"/>
        <v>0</v>
      </c>
      <c r="AQ660" s="27" t="str">
        <f t="shared" si="320"/>
        <v>-</v>
      </c>
      <c r="AR660" s="27" t="str">
        <f t="shared" si="321"/>
        <v>-</v>
      </c>
      <c r="AS660" s="27">
        <f t="shared" si="322"/>
        <v>0</v>
      </c>
      <c r="AT660" s="27">
        <f t="shared" si="323"/>
        <v>0</v>
      </c>
      <c r="AU660" s="27">
        <f t="shared" si="324"/>
        <v>0</v>
      </c>
      <c r="AV660" s="21" t="str">
        <f t="shared" si="325"/>
        <v>0</v>
      </c>
      <c r="AW660" s="27">
        <f t="shared" si="326"/>
        <v>0</v>
      </c>
      <c r="AX660" s="27" t="str">
        <f t="shared" si="327"/>
        <v>-</v>
      </c>
      <c r="AY660" s="27" t="str">
        <f t="shared" si="328"/>
        <v>-</v>
      </c>
      <c r="AZ660" s="21" t="str">
        <f t="shared" si="329"/>
        <v>-</v>
      </c>
      <c r="BA660" s="21" t="str">
        <f t="shared" si="330"/>
        <v>-</v>
      </c>
      <c r="BB660" s="28" t="str">
        <f t="shared" si="331"/>
        <v>-</v>
      </c>
      <c r="BC660" s="28" t="s">
        <v>81</v>
      </c>
      <c r="BD660" s="28" t="s">
        <v>81</v>
      </c>
      <c r="BE660" s="28" t="s">
        <v>81</v>
      </c>
      <c r="BF660" s="28" t="str">
        <f t="shared" si="332"/>
        <v>-</v>
      </c>
      <c r="BG660" s="29">
        <f t="shared" si="333"/>
        <v>0</v>
      </c>
      <c r="BH660" s="29">
        <f t="shared" si="333"/>
        <v>0</v>
      </c>
      <c r="BI660" s="29">
        <f t="shared" si="333"/>
        <v>0</v>
      </c>
      <c r="BJ660" s="29">
        <f t="shared" si="333"/>
        <v>0</v>
      </c>
      <c r="BK660" s="29"/>
    </row>
    <row r="661" spans="1:63" x14ac:dyDescent="0.25">
      <c r="A661" s="13" t="s">
        <v>2037</v>
      </c>
      <c r="B661" s="13" t="s">
        <v>2038</v>
      </c>
      <c r="C661" s="13" t="s">
        <v>2039</v>
      </c>
      <c r="D661" s="13" t="str">
        <f>IFERROR(VLOOKUP($B661,[1]GICS!$C:$D,2,FALSE),"-")</f>
        <v>Materials</v>
      </c>
      <c r="E661" s="14">
        <f>IFERROR(IF(VLOOKUP($B661,'[1]Paste Only'!$D:$AM,4,FALSE)="-",VLOOKUP($B661,'[1]Market Cap'!$A:$J,10,FALSE),VLOOKUP($B661,'[1]Paste Only'!$D:$AM,4,FALSE)),"-")</f>
        <v>225.15</v>
      </c>
      <c r="F661" s="14">
        <f>IFERROR(VLOOKUP($B661,'[1]Paste Only'!$D:$AM,5,FALSE),"-")</f>
        <v>307.28570556640625</v>
      </c>
      <c r="G661" s="15">
        <f>IFERROR(VLOOKUP($B661,'[1]Paste Only'!$D:$AM,6,FALSE),"-")</f>
        <v>10</v>
      </c>
      <c r="H661" s="15">
        <f>IFERROR(VLOOKUP($B661,'[1]Paste Only'!$D:$AM,7,FALSE),"-")</f>
        <v>0</v>
      </c>
      <c r="I661" s="15">
        <f>IFERROR(VLOOKUP($B661,'[1]Paste Only'!$D:$AM,8,FALSE),"-")</f>
        <v>0</v>
      </c>
      <c r="J661" s="16"/>
      <c r="K661" s="16"/>
      <c r="L661" s="14">
        <f>IFERROR(VLOOKUP($B661,'[1]Paste Only'!$D:$AM,12,FALSE),"-")</f>
        <v>11.27</v>
      </c>
      <c r="M661" s="14">
        <f>IFERROR(VLOOKUP($B661,'[1]Paste Only'!$D:$AM,15,FALSE),"-")</f>
        <v>14.225850574712645</v>
      </c>
      <c r="N661" s="17"/>
      <c r="O661" s="18"/>
      <c r="P661" s="19">
        <f t="shared" si="334"/>
        <v>0.26227600485471569</v>
      </c>
      <c r="Q661" s="20">
        <f t="shared" si="307"/>
        <v>0.36480437737688765</v>
      </c>
      <c r="R661" s="13">
        <f t="shared" si="308"/>
        <v>10</v>
      </c>
      <c r="S661" s="13" t="str">
        <f>IFERROR(VLOOKUP($B661,'[1]Market Cap'!$G:$I,3,FALSE),"-")</f>
        <v>Small Cap</v>
      </c>
      <c r="T661" s="13"/>
      <c r="U661" s="13"/>
      <c r="V661" s="21">
        <f t="shared" si="335"/>
        <v>0</v>
      </c>
      <c r="W661" s="21">
        <f t="shared" si="335"/>
        <v>0</v>
      </c>
      <c r="X661" s="21">
        <f t="shared" si="335"/>
        <v>0</v>
      </c>
      <c r="Y661" s="22">
        <f t="shared" si="309"/>
        <v>0</v>
      </c>
      <c r="Z661" s="13">
        <f t="shared" si="310"/>
        <v>0</v>
      </c>
      <c r="AA661" s="23">
        <f t="shared" si="311"/>
        <v>0</v>
      </c>
      <c r="AB661" s="23">
        <f t="shared" si="312"/>
        <v>0</v>
      </c>
      <c r="AC661" s="23">
        <f t="shared" si="313"/>
        <v>0</v>
      </c>
      <c r="AD661" s="24">
        <f t="shared" si="314"/>
        <v>0</v>
      </c>
      <c r="AE661" s="25">
        <f>IFERROR(VLOOKUP($B661,'[1]Market Cap'!$G:$I,2,FALSE),"-")</f>
        <v>7205.9003755949998</v>
      </c>
      <c r="AF661" s="20">
        <f t="shared" si="315"/>
        <v>0</v>
      </c>
      <c r="AG661" s="17">
        <f t="shared" si="316"/>
        <v>0</v>
      </c>
      <c r="AH661" s="17">
        <f t="shared" si="317"/>
        <v>0</v>
      </c>
      <c r="AI661" s="17" t="str">
        <f t="shared" si="318"/>
        <v>-</v>
      </c>
      <c r="AJ661" s="26">
        <f>IFERROR(VLOOKUP($B661,'[1]Paste Only'!$D:$AM,26,FALSE),"-")</f>
        <v>301</v>
      </c>
      <c r="AK661" s="26">
        <f>IFERROR(VLOOKUP($B661,'[1]Paste Only'!$D:$AM,23,FALSE),"-")</f>
        <v>350</v>
      </c>
      <c r="AL661" s="26">
        <f>IFERROR(VLOOKUP($B661,'[1]Paste Only'!$D:$AM,22,FALSE),"-")</f>
        <v>280</v>
      </c>
      <c r="AM661" s="21">
        <f t="shared" si="336"/>
        <v>-2.0455574250745179E-2</v>
      </c>
      <c r="AN661" s="21">
        <f t="shared" si="336"/>
        <v>0.13900514622006366</v>
      </c>
      <c r="AO661" s="21">
        <f t="shared" si="336"/>
        <v>-8.8795883023949029E-2</v>
      </c>
      <c r="AP661" s="27">
        <f t="shared" si="319"/>
        <v>0</v>
      </c>
      <c r="AQ661" s="27">
        <f t="shared" si="320"/>
        <v>0</v>
      </c>
      <c r="AR661" s="27">
        <f t="shared" si="321"/>
        <v>307.28570556640625</v>
      </c>
      <c r="AS661" s="27">
        <f t="shared" si="322"/>
        <v>307.28570556640625</v>
      </c>
      <c r="AT661" s="27">
        <f t="shared" si="323"/>
        <v>0</v>
      </c>
      <c r="AU661" s="27">
        <f t="shared" si="324"/>
        <v>0</v>
      </c>
      <c r="AV661" s="21">
        <f t="shared" si="325"/>
        <v>1</v>
      </c>
      <c r="AW661" s="27">
        <f t="shared" si="326"/>
        <v>307.28570556640625</v>
      </c>
      <c r="AX661" s="27">
        <f t="shared" si="327"/>
        <v>307.28570556640625</v>
      </c>
      <c r="AY661" s="27">
        <f t="shared" si="328"/>
        <v>307.28570556640625</v>
      </c>
      <c r="AZ661" s="21">
        <f t="shared" si="329"/>
        <v>0.36480437737688765</v>
      </c>
      <c r="BA661" s="21">
        <f t="shared" si="330"/>
        <v>0.36480437737688765</v>
      </c>
      <c r="BB661" s="28">
        <f t="shared" si="331"/>
        <v>307.28570556640625</v>
      </c>
      <c r="BC661" s="28" t="s">
        <v>81</v>
      </c>
      <c r="BD661" s="28" t="s">
        <v>81</v>
      </c>
      <c r="BE661" s="28" t="s">
        <v>81</v>
      </c>
      <c r="BF661" s="28" t="str">
        <f t="shared" si="332"/>
        <v>-</v>
      </c>
      <c r="BG661" s="29">
        <f t="shared" si="333"/>
        <v>0</v>
      </c>
      <c r="BH661" s="29">
        <f t="shared" si="333"/>
        <v>0</v>
      </c>
      <c r="BI661" s="29">
        <f t="shared" si="333"/>
        <v>0</v>
      </c>
      <c r="BJ661" s="29">
        <f t="shared" si="333"/>
        <v>0</v>
      </c>
      <c r="BK661" s="29"/>
    </row>
    <row r="662" spans="1:63" x14ac:dyDescent="0.25">
      <c r="A662" s="13" t="s">
        <v>2040</v>
      </c>
      <c r="B662" s="13" t="s">
        <v>2041</v>
      </c>
      <c r="C662" s="13" t="s">
        <v>2042</v>
      </c>
      <c r="D662" s="13" t="str">
        <f>IFERROR(VLOOKUP($B662,[1]GICS!$C:$D,2,FALSE),"-")</f>
        <v>Materials</v>
      </c>
      <c r="E662" s="14">
        <f>IFERROR(IF(VLOOKUP($B662,'[1]Paste Only'!$D:$AM,4,FALSE)="-",VLOOKUP($B662,'[1]Market Cap'!$A:$J,10,FALSE),VLOOKUP($B662,'[1]Paste Only'!$D:$AM,4,FALSE)),"-")</f>
        <v>354.45</v>
      </c>
      <c r="F662" s="14">
        <f>IFERROR(VLOOKUP($B662,'[1]Paste Only'!$D:$AM,5,FALSE),"-")</f>
        <v>415.25</v>
      </c>
      <c r="G662" s="15">
        <f>IFERROR(VLOOKUP($B662,'[1]Paste Only'!$D:$AM,6,FALSE),"-")</f>
        <v>4</v>
      </c>
      <c r="H662" s="15">
        <f>IFERROR(VLOOKUP($B662,'[1]Paste Only'!$D:$AM,7,FALSE),"-")</f>
        <v>0</v>
      </c>
      <c r="I662" s="15">
        <f>IFERROR(VLOOKUP($B662,'[1]Paste Only'!$D:$AM,8,FALSE),"-")</f>
        <v>0</v>
      </c>
      <c r="J662" s="16"/>
      <c r="K662" s="16"/>
      <c r="L662" s="14">
        <f>IFERROR(VLOOKUP($B662,'[1]Paste Only'!$D:$AM,12,FALSE),"-")</f>
        <v>18.760000000000002</v>
      </c>
      <c r="M662" s="14">
        <f>IFERROR(VLOOKUP($B662,'[1]Paste Only'!$D:$AM,15,FALSE),"-")</f>
        <v>27.60316091954023</v>
      </c>
      <c r="N662" s="17"/>
      <c r="O662" s="18"/>
      <c r="P662" s="19">
        <f t="shared" si="334"/>
        <v>0.47138384432517211</v>
      </c>
      <c r="Q662" s="20">
        <f t="shared" si="307"/>
        <v>0.17153336154605725</v>
      </c>
      <c r="R662" s="13">
        <f t="shared" si="308"/>
        <v>4</v>
      </c>
      <c r="S662" s="13" t="str">
        <f>IFERROR(VLOOKUP($B662,'[1]Market Cap'!$G:$I,3,FALSE),"-")</f>
        <v>Small Cap</v>
      </c>
      <c r="T662" s="13"/>
      <c r="U662" s="13"/>
      <c r="V662" s="21">
        <f t="shared" si="335"/>
        <v>0</v>
      </c>
      <c r="W662" s="21">
        <f t="shared" si="335"/>
        <v>0</v>
      </c>
      <c r="X662" s="21">
        <f t="shared" si="335"/>
        <v>0</v>
      </c>
      <c r="Y662" s="22">
        <f t="shared" si="309"/>
        <v>0</v>
      </c>
      <c r="Z662" s="13">
        <f t="shared" si="310"/>
        <v>0</v>
      </c>
      <c r="AA662" s="23">
        <f t="shared" si="311"/>
        <v>0</v>
      </c>
      <c r="AB662" s="23">
        <f t="shared" si="312"/>
        <v>0</v>
      </c>
      <c r="AC662" s="23">
        <f t="shared" si="313"/>
        <v>0</v>
      </c>
      <c r="AD662" s="24">
        <f t="shared" si="314"/>
        <v>0</v>
      </c>
      <c r="AE662" s="25">
        <f>IFERROR(VLOOKUP($B662,'[1]Market Cap'!$G:$I,2,FALSE),"-")</f>
        <v>7212.5333038950002</v>
      </c>
      <c r="AF662" s="20">
        <f t="shared" si="315"/>
        <v>0</v>
      </c>
      <c r="AG662" s="17">
        <f t="shared" si="316"/>
        <v>0</v>
      </c>
      <c r="AH662" s="17">
        <f t="shared" si="317"/>
        <v>0</v>
      </c>
      <c r="AI662" s="17" t="str">
        <f t="shared" si="318"/>
        <v>-</v>
      </c>
      <c r="AJ662" s="26">
        <f>IFERROR(VLOOKUP($B662,'[1]Paste Only'!$D:$AM,26,FALSE),"-")</f>
        <v>414.5</v>
      </c>
      <c r="AK662" s="26">
        <f>IFERROR(VLOOKUP($B662,'[1]Paste Only'!$D:$AM,23,FALSE),"-")</f>
        <v>452</v>
      </c>
      <c r="AL662" s="26">
        <f>IFERROR(VLOOKUP($B662,'[1]Paste Only'!$D:$AM,22,FALSE),"-")</f>
        <v>380</v>
      </c>
      <c r="AM662" s="21">
        <f t="shared" si="336"/>
        <v>-1.8061408789885602E-3</v>
      </c>
      <c r="AN662" s="21">
        <f t="shared" si="336"/>
        <v>8.8500903070439563E-2</v>
      </c>
      <c r="AO662" s="21">
        <f t="shared" si="336"/>
        <v>-8.4888621312462331E-2</v>
      </c>
      <c r="AP662" s="27">
        <f t="shared" si="319"/>
        <v>0</v>
      </c>
      <c r="AQ662" s="27">
        <f t="shared" si="320"/>
        <v>0</v>
      </c>
      <c r="AR662" s="27">
        <f t="shared" si="321"/>
        <v>415.25</v>
      </c>
      <c r="AS662" s="27">
        <f t="shared" si="322"/>
        <v>415.25</v>
      </c>
      <c r="AT662" s="27">
        <f t="shared" si="323"/>
        <v>0</v>
      </c>
      <c r="AU662" s="27">
        <f t="shared" si="324"/>
        <v>0</v>
      </c>
      <c r="AV662" s="21">
        <f t="shared" si="325"/>
        <v>1</v>
      </c>
      <c r="AW662" s="27">
        <f t="shared" si="326"/>
        <v>415.25</v>
      </c>
      <c r="AX662" s="27">
        <f t="shared" si="327"/>
        <v>415.25</v>
      </c>
      <c r="AY662" s="27">
        <f t="shared" si="328"/>
        <v>415.25</v>
      </c>
      <c r="AZ662" s="21">
        <f t="shared" si="329"/>
        <v>0.17153336154605725</v>
      </c>
      <c r="BA662" s="21">
        <f t="shared" si="330"/>
        <v>0.17153336154605725</v>
      </c>
      <c r="BB662" s="28">
        <f t="shared" si="331"/>
        <v>415.25</v>
      </c>
      <c r="BC662" s="28" t="s">
        <v>81</v>
      </c>
      <c r="BD662" s="28" t="s">
        <v>81</v>
      </c>
      <c r="BE662" s="28" t="s">
        <v>81</v>
      </c>
      <c r="BF662" s="28" t="str">
        <f t="shared" si="332"/>
        <v>-</v>
      </c>
      <c r="BG662" s="29">
        <f t="shared" si="333"/>
        <v>0</v>
      </c>
      <c r="BH662" s="29">
        <f t="shared" si="333"/>
        <v>0</v>
      </c>
      <c r="BI662" s="29">
        <f t="shared" si="333"/>
        <v>0</v>
      </c>
      <c r="BJ662" s="29">
        <f t="shared" si="333"/>
        <v>0</v>
      </c>
      <c r="BK662" s="29"/>
    </row>
    <row r="663" spans="1:63" x14ac:dyDescent="0.25">
      <c r="A663" s="13" t="s">
        <v>2043</v>
      </c>
      <c r="B663" s="13" t="s">
        <v>2044</v>
      </c>
      <c r="C663" s="13" t="s">
        <v>2045</v>
      </c>
      <c r="D663" s="13" t="str">
        <f>IFERROR(VLOOKUP($B663,[1]GICS!$C:$D,2,FALSE),"-")</f>
        <v>Materials</v>
      </c>
      <c r="E663" s="14">
        <f>IFERROR(IF(VLOOKUP($B663,'[1]Paste Only'!$D:$AM,4,FALSE)="-",VLOOKUP($B663,'[1]Market Cap'!$A:$J,10,FALSE),VLOOKUP($B663,'[1]Paste Only'!$D:$AM,4,FALSE)),"-")</f>
        <v>471.5</v>
      </c>
      <c r="F663" s="14">
        <f>IFERROR(VLOOKUP($B663,'[1]Paste Only'!$D:$AM,5,FALSE),"-")</f>
        <v>578</v>
      </c>
      <c r="G663" s="15">
        <f>IFERROR(VLOOKUP($B663,'[1]Paste Only'!$D:$AM,6,FALSE),"-")</f>
        <v>2</v>
      </c>
      <c r="H663" s="15">
        <f>IFERROR(VLOOKUP($B663,'[1]Paste Only'!$D:$AM,7,FALSE),"-")</f>
        <v>0</v>
      </c>
      <c r="I663" s="15">
        <f>IFERROR(VLOOKUP($B663,'[1]Paste Only'!$D:$AM,8,FALSE),"-")</f>
        <v>0</v>
      </c>
      <c r="J663" s="16"/>
      <c r="K663" s="16"/>
      <c r="L663" s="14">
        <f>IFERROR(VLOOKUP($B663,'[1]Paste Only'!$D:$AM,12,FALSE),"-")</f>
        <v>17.100000000000001</v>
      </c>
      <c r="M663" s="14">
        <f>IFERROR(VLOOKUP($B663,'[1]Paste Only'!$D:$AM,15,FALSE),"-")</f>
        <v>23.246666666666666</v>
      </c>
      <c r="N663" s="17"/>
      <c r="O663" s="18"/>
      <c r="P663" s="19">
        <f t="shared" si="334"/>
        <v>0.35945419103313836</v>
      </c>
      <c r="Q663" s="20">
        <f t="shared" si="307"/>
        <v>0.22587486744432672</v>
      </c>
      <c r="R663" s="13">
        <f t="shared" si="308"/>
        <v>2</v>
      </c>
      <c r="S663" s="13" t="str">
        <f>IFERROR(VLOOKUP($B663,'[1]Market Cap'!$G:$I,3,FALSE),"-")</f>
        <v>Small Cap</v>
      </c>
      <c r="T663" s="13"/>
      <c r="U663" s="13"/>
      <c r="V663" s="21">
        <f t="shared" si="335"/>
        <v>0</v>
      </c>
      <c r="W663" s="21">
        <f t="shared" si="335"/>
        <v>0</v>
      </c>
      <c r="X663" s="21">
        <f t="shared" si="335"/>
        <v>0</v>
      </c>
      <c r="Y663" s="22">
        <f t="shared" si="309"/>
        <v>0</v>
      </c>
      <c r="Z663" s="13">
        <f t="shared" si="310"/>
        <v>0</v>
      </c>
      <c r="AA663" s="23">
        <f t="shared" si="311"/>
        <v>0</v>
      </c>
      <c r="AB663" s="23">
        <f t="shared" si="312"/>
        <v>0</v>
      </c>
      <c r="AC663" s="23">
        <f t="shared" si="313"/>
        <v>0</v>
      </c>
      <c r="AD663" s="24">
        <f t="shared" si="314"/>
        <v>0</v>
      </c>
      <c r="AE663" s="25">
        <f>IFERROR(VLOOKUP($B663,'[1]Market Cap'!$G:$I,2,FALSE),"-")</f>
        <v>10699.705461899999</v>
      </c>
      <c r="AF663" s="20">
        <f t="shared" si="315"/>
        <v>0</v>
      </c>
      <c r="AG663" s="17">
        <f t="shared" si="316"/>
        <v>0</v>
      </c>
      <c r="AH663" s="17">
        <f t="shared" si="317"/>
        <v>0</v>
      </c>
      <c r="AI663" s="17" t="str">
        <f t="shared" si="318"/>
        <v>-</v>
      </c>
      <c r="AJ663" s="26">
        <f>IFERROR(VLOOKUP($B663,'[1]Paste Only'!$D:$AM,26,FALSE),"-")</f>
        <v>578</v>
      </c>
      <c r="AK663" s="26">
        <f>IFERROR(VLOOKUP($B663,'[1]Paste Only'!$D:$AM,23,FALSE),"-")</f>
        <v>578</v>
      </c>
      <c r="AL663" s="26">
        <f>IFERROR(VLOOKUP($B663,'[1]Paste Only'!$D:$AM,22,FALSE),"-")</f>
        <v>578</v>
      </c>
      <c r="AM663" s="21">
        <f t="shared" si="336"/>
        <v>0</v>
      </c>
      <c r="AN663" s="21">
        <f t="shared" si="336"/>
        <v>0</v>
      </c>
      <c r="AO663" s="21">
        <f t="shared" si="336"/>
        <v>0</v>
      </c>
      <c r="AP663" s="27">
        <f t="shared" si="319"/>
        <v>0</v>
      </c>
      <c r="AQ663" s="27">
        <f t="shared" si="320"/>
        <v>0</v>
      </c>
      <c r="AR663" s="27">
        <f t="shared" si="321"/>
        <v>578</v>
      </c>
      <c r="AS663" s="27">
        <f t="shared" si="322"/>
        <v>578</v>
      </c>
      <c r="AT663" s="27">
        <f t="shared" si="323"/>
        <v>0</v>
      </c>
      <c r="AU663" s="27">
        <f t="shared" si="324"/>
        <v>0</v>
      </c>
      <c r="AV663" s="21">
        <f t="shared" si="325"/>
        <v>1</v>
      </c>
      <c r="AW663" s="27">
        <f t="shared" si="326"/>
        <v>578</v>
      </c>
      <c r="AX663" s="27">
        <f t="shared" si="327"/>
        <v>578</v>
      </c>
      <c r="AY663" s="27">
        <f t="shared" si="328"/>
        <v>578</v>
      </c>
      <c r="AZ663" s="21">
        <f t="shared" si="329"/>
        <v>0.22587486744432672</v>
      </c>
      <c r="BA663" s="21">
        <f t="shared" si="330"/>
        <v>0.22587486744432672</v>
      </c>
      <c r="BB663" s="28">
        <f t="shared" si="331"/>
        <v>578</v>
      </c>
      <c r="BC663" s="28" t="s">
        <v>81</v>
      </c>
      <c r="BD663" s="28" t="s">
        <v>81</v>
      </c>
      <c r="BE663" s="28" t="s">
        <v>81</v>
      </c>
      <c r="BF663" s="28" t="str">
        <f t="shared" si="332"/>
        <v>-</v>
      </c>
      <c r="BG663" s="29">
        <f t="shared" si="333"/>
        <v>0</v>
      </c>
      <c r="BH663" s="29">
        <f t="shared" si="333"/>
        <v>0</v>
      </c>
      <c r="BI663" s="29">
        <f t="shared" si="333"/>
        <v>0</v>
      </c>
      <c r="BJ663" s="29">
        <f t="shared" si="333"/>
        <v>0</v>
      </c>
      <c r="BK663" s="29"/>
    </row>
    <row r="664" spans="1:63" x14ac:dyDescent="0.25">
      <c r="A664" s="13" t="s">
        <v>2046</v>
      </c>
      <c r="B664" s="13" t="s">
        <v>2047</v>
      </c>
      <c r="C664" s="13" t="s">
        <v>2048</v>
      </c>
      <c r="D664" s="13" t="str">
        <f>IFERROR(VLOOKUP($B664,[1]GICS!$C:$D,2,FALSE),"-")</f>
        <v>Information Technology</v>
      </c>
      <c r="E664" s="14">
        <f>IFERROR(IF(VLOOKUP($B664,'[1]Paste Only'!$D:$AM,4,FALSE)="-",VLOOKUP($B664,'[1]Market Cap'!$A:$J,10,FALSE),VLOOKUP($B664,'[1]Paste Only'!$D:$AM,4,FALSE)),"-")</f>
        <v>1086.2</v>
      </c>
      <c r="F664" s="14">
        <f>IFERROR(VLOOKUP($B664,'[1]Paste Only'!$D:$AM,5,FALSE),"-")</f>
        <v>1210.199951171875</v>
      </c>
      <c r="G664" s="15">
        <f>IFERROR(VLOOKUP($B664,'[1]Paste Only'!$D:$AM,6,FALSE),"-")</f>
        <v>5</v>
      </c>
      <c r="H664" s="15">
        <f>IFERROR(VLOOKUP($B664,'[1]Paste Only'!$D:$AM,7,FALSE),"-")</f>
        <v>0</v>
      </c>
      <c r="I664" s="15">
        <f>IFERROR(VLOOKUP($B664,'[1]Paste Only'!$D:$AM,8,FALSE),"-")</f>
        <v>0</v>
      </c>
      <c r="J664" s="16"/>
      <c r="K664" s="16"/>
      <c r="L664" s="14">
        <f>IFERROR(VLOOKUP($B664,'[1]Paste Only'!$D:$AM,12,FALSE),"-")</f>
        <v>16.170000000000002</v>
      </c>
      <c r="M664" s="14">
        <f>IFERROR(VLOOKUP($B664,'[1]Paste Only'!$D:$AM,15,FALSE),"-")</f>
        <v>21.131724137931037</v>
      </c>
      <c r="N664" s="17"/>
      <c r="O664" s="18"/>
      <c r="P664" s="19">
        <f t="shared" si="334"/>
        <v>0.30684750389183901</v>
      </c>
      <c r="Q664" s="20">
        <f t="shared" si="307"/>
        <v>0.11415941002750407</v>
      </c>
      <c r="R664" s="13">
        <f t="shared" si="308"/>
        <v>5</v>
      </c>
      <c r="S664" s="13" t="str">
        <f>IFERROR(VLOOKUP($B664,'[1]Market Cap'!$G:$I,3,FALSE),"-")</f>
        <v>Small Cap</v>
      </c>
      <c r="T664" s="13"/>
      <c r="U664" s="13"/>
      <c r="V664" s="21">
        <f t="shared" si="335"/>
        <v>0</v>
      </c>
      <c r="W664" s="21">
        <f t="shared" si="335"/>
        <v>0</v>
      </c>
      <c r="X664" s="21">
        <f t="shared" si="335"/>
        <v>0</v>
      </c>
      <c r="Y664" s="22">
        <f t="shared" si="309"/>
        <v>0</v>
      </c>
      <c r="Z664" s="13">
        <f t="shared" si="310"/>
        <v>0</v>
      </c>
      <c r="AA664" s="23">
        <f t="shared" si="311"/>
        <v>0</v>
      </c>
      <c r="AB664" s="23">
        <f t="shared" si="312"/>
        <v>0</v>
      </c>
      <c r="AC664" s="23">
        <f t="shared" si="313"/>
        <v>0</v>
      </c>
      <c r="AD664" s="24">
        <f t="shared" si="314"/>
        <v>0</v>
      </c>
      <c r="AE664" s="25">
        <f>IFERROR(VLOOKUP($B664,'[1]Market Cap'!$G:$I,2,FALSE),"-")</f>
        <v>10312.92676896</v>
      </c>
      <c r="AF664" s="20">
        <f t="shared" si="315"/>
        <v>0</v>
      </c>
      <c r="AG664" s="17">
        <f t="shared" si="316"/>
        <v>0</v>
      </c>
      <c r="AH664" s="17">
        <f t="shared" si="317"/>
        <v>0</v>
      </c>
      <c r="AI664" s="17" t="str">
        <f t="shared" si="318"/>
        <v>-</v>
      </c>
      <c r="AJ664" s="26">
        <f>IFERROR(VLOOKUP($B664,'[1]Paste Only'!$D:$AM,26,FALSE),"-")</f>
        <v>1190</v>
      </c>
      <c r="AK664" s="26">
        <f>IFERROR(VLOOKUP($B664,'[1]Paste Only'!$D:$AM,23,FALSE),"-")</f>
        <v>1270</v>
      </c>
      <c r="AL664" s="26">
        <f>IFERROR(VLOOKUP($B664,'[1]Paste Only'!$D:$AM,22,FALSE),"-")</f>
        <v>1160</v>
      </c>
      <c r="AM664" s="21">
        <f t="shared" si="336"/>
        <v>-1.6691416283990734E-2</v>
      </c>
      <c r="AN664" s="21">
        <f t="shared" si="336"/>
        <v>4.9413362453220033E-2</v>
      </c>
      <c r="AO664" s="21">
        <f t="shared" si="336"/>
        <v>-4.1480708310444703E-2</v>
      </c>
      <c r="AP664" s="27">
        <f t="shared" si="319"/>
        <v>0</v>
      </c>
      <c r="AQ664" s="27">
        <f t="shared" si="320"/>
        <v>0</v>
      </c>
      <c r="AR664" s="27">
        <f t="shared" si="321"/>
        <v>1210.199951171875</v>
      </c>
      <c r="AS664" s="27">
        <f t="shared" si="322"/>
        <v>1210.199951171875</v>
      </c>
      <c r="AT664" s="27">
        <f t="shared" si="323"/>
        <v>0</v>
      </c>
      <c r="AU664" s="27">
        <f t="shared" si="324"/>
        <v>0</v>
      </c>
      <c r="AV664" s="21">
        <f t="shared" si="325"/>
        <v>1</v>
      </c>
      <c r="AW664" s="27">
        <f t="shared" si="326"/>
        <v>1210.199951171875</v>
      </c>
      <c r="AX664" s="27">
        <f t="shared" si="327"/>
        <v>1210.199951171875</v>
      </c>
      <c r="AY664" s="27">
        <f t="shared" si="328"/>
        <v>1210.199951171875</v>
      </c>
      <c r="AZ664" s="21">
        <f t="shared" si="329"/>
        <v>0.11415941002750407</v>
      </c>
      <c r="BA664" s="21">
        <f t="shared" si="330"/>
        <v>0.11415941002750407</v>
      </c>
      <c r="BB664" s="28">
        <f t="shared" si="331"/>
        <v>1210.199951171875</v>
      </c>
      <c r="BC664" s="28" t="s">
        <v>81</v>
      </c>
      <c r="BD664" s="28" t="s">
        <v>81</v>
      </c>
      <c r="BE664" s="28" t="s">
        <v>81</v>
      </c>
      <c r="BF664" s="28" t="str">
        <f t="shared" si="332"/>
        <v>-</v>
      </c>
      <c r="BG664" s="29">
        <f t="shared" si="333"/>
        <v>0</v>
      </c>
      <c r="BH664" s="29">
        <f t="shared" si="333"/>
        <v>0</v>
      </c>
      <c r="BI664" s="29">
        <f t="shared" si="333"/>
        <v>0</v>
      </c>
      <c r="BJ664" s="29">
        <f t="shared" si="333"/>
        <v>0</v>
      </c>
      <c r="BK664" s="29"/>
    </row>
    <row r="665" spans="1:63" x14ac:dyDescent="0.25">
      <c r="A665" s="13" t="s">
        <v>2049</v>
      </c>
      <c r="B665" s="13" t="s">
        <v>2050</v>
      </c>
      <c r="C665" s="13" t="s">
        <v>2051</v>
      </c>
      <c r="D665" s="13" t="str">
        <f>IFERROR(VLOOKUP($B665,[1]GICS!$C:$D,2,FALSE),"-")</f>
        <v>Industrials</v>
      </c>
      <c r="E665" s="14">
        <f>IFERROR(IF(VLOOKUP($B665,'[1]Paste Only'!$D:$AM,4,FALSE)="-",VLOOKUP($B665,'[1]Market Cap'!$A:$J,10,FALSE),VLOOKUP($B665,'[1]Paste Only'!$D:$AM,4,FALSE)),"-")</f>
        <v>498.25</v>
      </c>
      <c r="F665" s="14">
        <f>IFERROR(VLOOKUP($B665,'[1]Paste Only'!$D:$AM,5,FALSE),"-")</f>
        <v>673.33331298828125</v>
      </c>
      <c r="G665" s="15">
        <f>IFERROR(VLOOKUP($B665,'[1]Paste Only'!$D:$AM,6,FALSE),"-")</f>
        <v>4</v>
      </c>
      <c r="H665" s="15">
        <f>IFERROR(VLOOKUP($B665,'[1]Paste Only'!$D:$AM,7,FALSE),"-")</f>
        <v>0</v>
      </c>
      <c r="I665" s="15">
        <f>IFERROR(VLOOKUP($B665,'[1]Paste Only'!$D:$AM,8,FALSE),"-")</f>
        <v>0</v>
      </c>
      <c r="J665" s="16"/>
      <c r="K665" s="16"/>
      <c r="L665" s="14">
        <f>IFERROR(VLOOKUP($B665,'[1]Paste Only'!$D:$AM,12,FALSE),"-")</f>
        <v>7.21</v>
      </c>
      <c r="M665" s="14">
        <f>IFERROR(VLOOKUP($B665,'[1]Paste Only'!$D:$AM,15,FALSE),"-")</f>
        <v>14.726724137931036</v>
      </c>
      <c r="N665" s="17"/>
      <c r="O665" s="18"/>
      <c r="P665" s="19">
        <f t="shared" si="334"/>
        <v>1.0425414893108234</v>
      </c>
      <c r="Q665" s="20">
        <f t="shared" si="307"/>
        <v>0.3513965137747741</v>
      </c>
      <c r="R665" s="13">
        <f t="shared" si="308"/>
        <v>4</v>
      </c>
      <c r="S665" s="13" t="str">
        <f>IFERROR(VLOOKUP($B665,'[1]Market Cap'!$G:$I,3,FALSE),"-")</f>
        <v>Small Cap</v>
      </c>
      <c r="T665" s="13"/>
      <c r="U665" s="13"/>
      <c r="V665" s="21">
        <f t="shared" si="335"/>
        <v>0</v>
      </c>
      <c r="W665" s="21">
        <f t="shared" si="335"/>
        <v>0</v>
      </c>
      <c r="X665" s="21">
        <f t="shared" si="335"/>
        <v>0</v>
      </c>
      <c r="Y665" s="22">
        <f t="shared" si="309"/>
        <v>0</v>
      </c>
      <c r="Z665" s="13">
        <f t="shared" si="310"/>
        <v>0</v>
      </c>
      <c r="AA665" s="23">
        <f t="shared" si="311"/>
        <v>0</v>
      </c>
      <c r="AB665" s="23">
        <f t="shared" si="312"/>
        <v>0</v>
      </c>
      <c r="AC665" s="23">
        <f t="shared" si="313"/>
        <v>0</v>
      </c>
      <c r="AD665" s="24">
        <f t="shared" si="314"/>
        <v>0</v>
      </c>
      <c r="AE665" s="25">
        <f>IFERROR(VLOOKUP($B665,'[1]Market Cap'!$G:$I,2,FALSE),"-")</f>
        <v>14955.76267905</v>
      </c>
      <c r="AF665" s="20">
        <f t="shared" si="315"/>
        <v>0</v>
      </c>
      <c r="AG665" s="17">
        <f t="shared" si="316"/>
        <v>0</v>
      </c>
      <c r="AH665" s="17">
        <f t="shared" si="317"/>
        <v>0</v>
      </c>
      <c r="AI665" s="17" t="str">
        <f t="shared" si="318"/>
        <v>-</v>
      </c>
      <c r="AJ665" s="26">
        <f>IFERROR(VLOOKUP($B665,'[1]Paste Only'!$D:$AM,26,FALSE),"-")</f>
        <v>700</v>
      </c>
      <c r="AK665" s="26">
        <f>IFERROR(VLOOKUP($B665,'[1]Paste Only'!$D:$AM,23,FALSE),"-")</f>
        <v>705</v>
      </c>
      <c r="AL665" s="26">
        <f>IFERROR(VLOOKUP($B665,'[1]Paste Only'!$D:$AM,22,FALSE),"-")</f>
        <v>615</v>
      </c>
      <c r="AM665" s="21">
        <f t="shared" si="336"/>
        <v>3.9603991808114802E-2</v>
      </c>
      <c r="AN665" s="21">
        <f t="shared" si="336"/>
        <v>4.7029734606744311E-2</v>
      </c>
      <c r="AO665" s="21">
        <f t="shared" si="336"/>
        <v>-8.6633635768584738E-2</v>
      </c>
      <c r="AP665" s="27">
        <f t="shared" si="319"/>
        <v>0</v>
      </c>
      <c r="AQ665" s="27">
        <f t="shared" si="320"/>
        <v>0</v>
      </c>
      <c r="AR665" s="27">
        <f t="shared" si="321"/>
        <v>673.33331298828125</v>
      </c>
      <c r="AS665" s="27">
        <f t="shared" si="322"/>
        <v>673.33331298828125</v>
      </c>
      <c r="AT665" s="27">
        <f t="shared" si="323"/>
        <v>0</v>
      </c>
      <c r="AU665" s="27">
        <f t="shared" si="324"/>
        <v>0</v>
      </c>
      <c r="AV665" s="21">
        <f t="shared" si="325"/>
        <v>1</v>
      </c>
      <c r="AW665" s="27">
        <f t="shared" si="326"/>
        <v>673.33331298828125</v>
      </c>
      <c r="AX665" s="27">
        <f t="shared" si="327"/>
        <v>673.33331298828125</v>
      </c>
      <c r="AY665" s="27">
        <f t="shared" si="328"/>
        <v>700</v>
      </c>
      <c r="AZ665" s="21">
        <f t="shared" si="329"/>
        <v>0.40491721023582539</v>
      </c>
      <c r="BA665" s="21">
        <f t="shared" si="330"/>
        <v>0.40491721023582539</v>
      </c>
      <c r="BB665" s="28">
        <f t="shared" si="331"/>
        <v>673.33331298828125</v>
      </c>
      <c r="BC665" s="28" t="s">
        <v>81</v>
      </c>
      <c r="BD665" s="28" t="s">
        <v>81</v>
      </c>
      <c r="BE665" s="28" t="s">
        <v>81</v>
      </c>
      <c r="BF665" s="28" t="str">
        <f t="shared" si="332"/>
        <v>-</v>
      </c>
      <c r="BG665" s="29">
        <f t="shared" si="333"/>
        <v>0</v>
      </c>
      <c r="BH665" s="29">
        <f t="shared" si="333"/>
        <v>0</v>
      </c>
      <c r="BI665" s="29">
        <f t="shared" si="333"/>
        <v>0</v>
      </c>
      <c r="BJ665" s="29">
        <f t="shared" si="333"/>
        <v>0</v>
      </c>
      <c r="BK665" s="29"/>
    </row>
    <row r="666" spans="1:63" x14ac:dyDescent="0.25">
      <c r="A666" s="13" t="s">
        <v>2052</v>
      </c>
      <c r="B666" s="13" t="s">
        <v>2053</v>
      </c>
      <c r="C666" s="13" t="s">
        <v>2054</v>
      </c>
      <c r="D666" s="13" t="str">
        <f>IFERROR(VLOOKUP($B666,[1]GICS!$C:$D,2,FALSE),"-")</f>
        <v>Consumer Discretionary</v>
      </c>
      <c r="E666" s="14">
        <f>IFERROR(IF(VLOOKUP($B666,'[1]Paste Only'!$D:$AM,4,FALSE)="-",VLOOKUP($B666,'[1]Market Cap'!$A:$J,10,FALSE),VLOOKUP($B666,'[1]Paste Only'!$D:$AM,4,FALSE)),"-")</f>
        <v>515.70000000000005</v>
      </c>
      <c r="F666" s="14">
        <f>IFERROR(VLOOKUP($B666,'[1]Paste Only'!$D:$AM,5,FALSE),"-")</f>
        <v>561.25</v>
      </c>
      <c r="G666" s="15">
        <f>IFERROR(VLOOKUP($B666,'[1]Paste Only'!$D:$AM,6,FALSE),"-")</f>
        <v>5</v>
      </c>
      <c r="H666" s="15">
        <f>IFERROR(VLOOKUP($B666,'[1]Paste Only'!$D:$AM,7,FALSE),"-")</f>
        <v>0</v>
      </c>
      <c r="I666" s="15">
        <f>IFERROR(VLOOKUP($B666,'[1]Paste Only'!$D:$AM,8,FALSE),"-")</f>
        <v>0</v>
      </c>
      <c r="J666" s="16"/>
      <c r="K666" s="16"/>
      <c r="L666" s="14">
        <f>IFERROR(VLOOKUP($B666,'[1]Paste Only'!$D:$AM,12,FALSE),"-")</f>
        <v>12.56</v>
      </c>
      <c r="M666" s="14">
        <f>IFERROR(VLOOKUP($B666,'[1]Paste Only'!$D:$AM,15,FALSE),"-")</f>
        <v>17.000701149425289</v>
      </c>
      <c r="N666" s="17"/>
      <c r="O666" s="18"/>
      <c r="P666" s="19">
        <f t="shared" si="334"/>
        <v>0.35355900871220447</v>
      </c>
      <c r="Q666" s="20">
        <f t="shared" si="307"/>
        <v>8.8326546441729548E-2</v>
      </c>
      <c r="R666" s="13">
        <f t="shared" si="308"/>
        <v>5</v>
      </c>
      <c r="S666" s="13" t="str">
        <f>IFERROR(VLOOKUP($B666,'[1]Market Cap'!$G:$I,3,FALSE),"-")</f>
        <v>Small Cap</v>
      </c>
      <c r="T666" s="13"/>
      <c r="U666" s="13"/>
      <c r="V666" s="21">
        <f t="shared" si="335"/>
        <v>0</v>
      </c>
      <c r="W666" s="21">
        <f t="shared" si="335"/>
        <v>0</v>
      </c>
      <c r="X666" s="21">
        <f t="shared" si="335"/>
        <v>0</v>
      </c>
      <c r="Y666" s="22">
        <f t="shared" si="309"/>
        <v>0</v>
      </c>
      <c r="Z666" s="13">
        <f t="shared" si="310"/>
        <v>0</v>
      </c>
      <c r="AA666" s="23">
        <f t="shared" si="311"/>
        <v>0</v>
      </c>
      <c r="AB666" s="23">
        <f t="shared" si="312"/>
        <v>0</v>
      </c>
      <c r="AC666" s="23">
        <f t="shared" si="313"/>
        <v>0</v>
      </c>
      <c r="AD666" s="24">
        <f t="shared" si="314"/>
        <v>0</v>
      </c>
      <c r="AE666" s="25">
        <f>IFERROR(VLOOKUP($B666,'[1]Market Cap'!$G:$I,2,FALSE),"-")</f>
        <v>10166.643882</v>
      </c>
      <c r="AF666" s="20">
        <f t="shared" si="315"/>
        <v>0</v>
      </c>
      <c r="AG666" s="17">
        <f t="shared" si="316"/>
        <v>0</v>
      </c>
      <c r="AH666" s="17">
        <f t="shared" si="317"/>
        <v>0</v>
      </c>
      <c r="AI666" s="17" t="str">
        <f t="shared" si="318"/>
        <v>-</v>
      </c>
      <c r="AJ666" s="26">
        <f>IFERROR(VLOOKUP($B666,'[1]Paste Only'!$D:$AM,26,FALSE),"-")</f>
        <v>557.5</v>
      </c>
      <c r="AK666" s="26">
        <f>IFERROR(VLOOKUP($B666,'[1]Paste Only'!$D:$AM,23,FALSE),"-")</f>
        <v>590</v>
      </c>
      <c r="AL666" s="26">
        <f>IFERROR(VLOOKUP($B666,'[1]Paste Only'!$D:$AM,22,FALSE),"-")</f>
        <v>540</v>
      </c>
      <c r="AM666" s="21">
        <f t="shared" si="336"/>
        <v>-6.6815144766146917E-3</v>
      </c>
      <c r="AN666" s="21">
        <f t="shared" si="336"/>
        <v>5.1224944320712673E-2</v>
      </c>
      <c r="AO666" s="21">
        <f t="shared" si="336"/>
        <v>-3.786191536748329E-2</v>
      </c>
      <c r="AP666" s="27">
        <f t="shared" si="319"/>
        <v>0</v>
      </c>
      <c r="AQ666" s="27">
        <f t="shared" si="320"/>
        <v>0</v>
      </c>
      <c r="AR666" s="27">
        <f t="shared" si="321"/>
        <v>561.25</v>
      </c>
      <c r="AS666" s="27">
        <f t="shared" si="322"/>
        <v>561.25</v>
      </c>
      <c r="AT666" s="27">
        <f t="shared" si="323"/>
        <v>0</v>
      </c>
      <c r="AU666" s="27">
        <f t="shared" si="324"/>
        <v>0</v>
      </c>
      <c r="AV666" s="21">
        <f t="shared" si="325"/>
        <v>1</v>
      </c>
      <c r="AW666" s="27">
        <f t="shared" si="326"/>
        <v>561.25</v>
      </c>
      <c r="AX666" s="27">
        <f t="shared" si="327"/>
        <v>561.25</v>
      </c>
      <c r="AY666" s="27">
        <f t="shared" si="328"/>
        <v>561.25</v>
      </c>
      <c r="AZ666" s="21">
        <f t="shared" si="329"/>
        <v>8.8326546441729548E-2</v>
      </c>
      <c r="BA666" s="21">
        <f t="shared" si="330"/>
        <v>8.8326546441729548E-2</v>
      </c>
      <c r="BB666" s="28">
        <f t="shared" si="331"/>
        <v>561.25</v>
      </c>
      <c r="BC666" s="28" t="s">
        <v>81</v>
      </c>
      <c r="BD666" s="28" t="s">
        <v>81</v>
      </c>
      <c r="BE666" s="28" t="s">
        <v>81</v>
      </c>
      <c r="BF666" s="28" t="str">
        <f t="shared" si="332"/>
        <v>-</v>
      </c>
      <c r="BG666" s="29">
        <f t="shared" si="333"/>
        <v>0</v>
      </c>
      <c r="BH666" s="29">
        <f t="shared" si="333"/>
        <v>0</v>
      </c>
      <c r="BI666" s="29">
        <f t="shared" si="333"/>
        <v>0</v>
      </c>
      <c r="BJ666" s="29">
        <f t="shared" si="333"/>
        <v>0</v>
      </c>
      <c r="BK666" s="29"/>
    </row>
    <row r="667" spans="1:63" x14ac:dyDescent="0.25">
      <c r="A667" s="13" t="s">
        <v>2055</v>
      </c>
      <c r="B667" s="13" t="s">
        <v>2056</v>
      </c>
      <c r="C667" s="13" t="s">
        <v>2057</v>
      </c>
      <c r="D667" s="13" t="str">
        <f>IFERROR(VLOOKUP($B667,[1]GICS!$C:$D,2,FALSE),"-")</f>
        <v>Industrials</v>
      </c>
      <c r="E667" s="14">
        <f>IFERROR(IF(VLOOKUP($B667,'[1]Paste Only'!$D:$AM,4,FALSE)="-",VLOOKUP($B667,'[1]Market Cap'!$A:$J,10,FALSE),VLOOKUP($B667,'[1]Paste Only'!$D:$AM,4,FALSE)),"-")</f>
        <v>63.33</v>
      </c>
      <c r="F667" s="14" t="str">
        <f>IFERROR(VLOOKUP($B667,'[1]Paste Only'!$D:$AM,5,FALSE),"-")</f>
        <v>-</v>
      </c>
      <c r="G667" s="15">
        <f>IFERROR(VLOOKUP($B667,'[1]Paste Only'!$D:$AM,6,FALSE),"-")</f>
        <v>0</v>
      </c>
      <c r="H667" s="15">
        <f>IFERROR(VLOOKUP($B667,'[1]Paste Only'!$D:$AM,7,FALSE),"-")</f>
        <v>0</v>
      </c>
      <c r="I667" s="15">
        <f>IFERROR(VLOOKUP($B667,'[1]Paste Only'!$D:$AM,8,FALSE),"-")</f>
        <v>0</v>
      </c>
      <c r="J667" s="16"/>
      <c r="K667" s="16"/>
      <c r="L667" s="14">
        <f>IFERROR(VLOOKUP($B667,'[1]Paste Only'!$D:$AM,12,FALSE),"-")</f>
        <v>0.78705548000000003</v>
      </c>
      <c r="M667" s="14" t="str">
        <f>IFERROR(VLOOKUP($B667,'[1]Paste Only'!$D:$AM,15,FALSE),"-")</f>
        <v>-</v>
      </c>
      <c r="N667" s="17"/>
      <c r="O667" s="18"/>
      <c r="P667" s="19">
        <f t="shared" si="334"/>
        <v>0</v>
      </c>
      <c r="Q667" s="20">
        <f t="shared" si="307"/>
        <v>0</v>
      </c>
      <c r="R667" s="13">
        <f t="shared" si="308"/>
        <v>0</v>
      </c>
      <c r="S667" s="13" t="str">
        <f>IFERROR(VLOOKUP($B667,'[1]Market Cap'!$G:$I,3,FALSE),"-")</f>
        <v>Small Cap</v>
      </c>
      <c r="T667" s="13"/>
      <c r="U667" s="13"/>
      <c r="V667" s="21">
        <f t="shared" si="335"/>
        <v>0</v>
      </c>
      <c r="W667" s="21">
        <f t="shared" si="335"/>
        <v>0</v>
      </c>
      <c r="X667" s="21">
        <f t="shared" si="335"/>
        <v>0</v>
      </c>
      <c r="Y667" s="22">
        <f t="shared" si="309"/>
        <v>0</v>
      </c>
      <c r="Z667" s="13">
        <f t="shared" si="310"/>
        <v>0</v>
      </c>
      <c r="AA667" s="23">
        <f t="shared" si="311"/>
        <v>0</v>
      </c>
      <c r="AB667" s="23">
        <f t="shared" si="312"/>
        <v>0</v>
      </c>
      <c r="AC667" s="23">
        <f t="shared" si="313"/>
        <v>0</v>
      </c>
      <c r="AD667" s="24">
        <f t="shared" si="314"/>
        <v>0</v>
      </c>
      <c r="AE667" s="25">
        <f>IFERROR(VLOOKUP($B667,'[1]Market Cap'!$G:$I,2,FALSE),"-")</f>
        <v>9335.0189566860008</v>
      </c>
      <c r="AF667" s="20">
        <f t="shared" si="315"/>
        <v>0</v>
      </c>
      <c r="AG667" s="17">
        <f t="shared" si="316"/>
        <v>0</v>
      </c>
      <c r="AH667" s="17">
        <f t="shared" si="317"/>
        <v>0</v>
      </c>
      <c r="AI667" s="17" t="str">
        <f t="shared" si="318"/>
        <v>-</v>
      </c>
      <c r="AJ667" s="26" t="str">
        <f>IFERROR(VLOOKUP($B667,'[1]Paste Only'!$D:$AM,26,FALSE),"-")</f>
        <v>-</v>
      </c>
      <c r="AK667" s="26" t="str">
        <f>IFERROR(VLOOKUP($B667,'[1]Paste Only'!$D:$AM,23,FALSE),"-")</f>
        <v>-</v>
      </c>
      <c r="AL667" s="26" t="str">
        <f>IFERROR(VLOOKUP($B667,'[1]Paste Only'!$D:$AM,22,FALSE),"-")</f>
        <v>-</v>
      </c>
      <c r="AM667" s="21" t="str">
        <f t="shared" si="336"/>
        <v>-</v>
      </c>
      <c r="AN667" s="21" t="str">
        <f t="shared" si="336"/>
        <v>-</v>
      </c>
      <c r="AO667" s="21" t="str">
        <f t="shared" si="336"/>
        <v>-</v>
      </c>
      <c r="AP667" s="27">
        <f t="shared" si="319"/>
        <v>0</v>
      </c>
      <c r="AQ667" s="27" t="str">
        <f t="shared" si="320"/>
        <v>-</v>
      </c>
      <c r="AR667" s="27" t="str">
        <f t="shared" si="321"/>
        <v>-</v>
      </c>
      <c r="AS667" s="27">
        <f t="shared" si="322"/>
        <v>0</v>
      </c>
      <c r="AT667" s="27">
        <f t="shared" si="323"/>
        <v>0</v>
      </c>
      <c r="AU667" s="27">
        <f t="shared" si="324"/>
        <v>0</v>
      </c>
      <c r="AV667" s="21" t="str">
        <f t="shared" si="325"/>
        <v>0</v>
      </c>
      <c r="AW667" s="27">
        <f t="shared" si="326"/>
        <v>0</v>
      </c>
      <c r="AX667" s="27" t="str">
        <f t="shared" si="327"/>
        <v>-</v>
      </c>
      <c r="AY667" s="27" t="str">
        <f t="shared" si="328"/>
        <v>-</v>
      </c>
      <c r="AZ667" s="21" t="str">
        <f t="shared" si="329"/>
        <v>-</v>
      </c>
      <c r="BA667" s="21" t="str">
        <f t="shared" si="330"/>
        <v>-</v>
      </c>
      <c r="BB667" s="28" t="str">
        <f t="shared" si="331"/>
        <v>-</v>
      </c>
      <c r="BC667" s="28" t="s">
        <v>81</v>
      </c>
      <c r="BD667" s="28" t="s">
        <v>81</v>
      </c>
      <c r="BE667" s="28" t="s">
        <v>81</v>
      </c>
      <c r="BF667" s="28" t="str">
        <f t="shared" si="332"/>
        <v>-</v>
      </c>
      <c r="BG667" s="29">
        <f t="shared" si="333"/>
        <v>0</v>
      </c>
      <c r="BH667" s="29">
        <f t="shared" si="333"/>
        <v>0</v>
      </c>
      <c r="BI667" s="29">
        <f t="shared" si="333"/>
        <v>0</v>
      </c>
      <c r="BJ667" s="29">
        <f t="shared" si="333"/>
        <v>0</v>
      </c>
      <c r="BK667" s="29"/>
    </row>
    <row r="668" spans="1:63" x14ac:dyDescent="0.25">
      <c r="A668" s="13" t="s">
        <v>2058</v>
      </c>
      <c r="B668" s="13" t="s">
        <v>2059</v>
      </c>
      <c r="C668" s="13" t="s">
        <v>2060</v>
      </c>
      <c r="D668" s="13" t="str">
        <f>IFERROR(VLOOKUP($B668,[1]GICS!$C:$D,2,FALSE),"-")</f>
        <v>Consumer Discretionary</v>
      </c>
      <c r="E668" s="14">
        <f>IFERROR(IF(VLOOKUP($B668,'[1]Paste Only'!$D:$AM,4,FALSE)="-",VLOOKUP($B668,'[1]Market Cap'!$A:$J,10,FALSE),VLOOKUP($B668,'[1]Paste Only'!$D:$AM,4,FALSE)),"-")</f>
        <v>647.04999999999995</v>
      </c>
      <c r="F668" s="14">
        <f>IFERROR(VLOOKUP($B668,'[1]Paste Only'!$D:$AM,5,FALSE),"-")</f>
        <v>708.5</v>
      </c>
      <c r="G668" s="15">
        <f>IFERROR(VLOOKUP($B668,'[1]Paste Only'!$D:$AM,6,FALSE),"-")</f>
        <v>4</v>
      </c>
      <c r="H668" s="15">
        <f>IFERROR(VLOOKUP($B668,'[1]Paste Only'!$D:$AM,7,FALSE),"-")</f>
        <v>1</v>
      </c>
      <c r="I668" s="15">
        <f>IFERROR(VLOOKUP($B668,'[1]Paste Only'!$D:$AM,8,FALSE),"-")</f>
        <v>0</v>
      </c>
      <c r="J668" s="16"/>
      <c r="K668" s="16"/>
      <c r="L668" s="14">
        <f>IFERROR(VLOOKUP($B668,'[1]Paste Only'!$D:$AM,12,FALSE),"-")</f>
        <v>18.61</v>
      </c>
      <c r="M668" s="14">
        <f>IFERROR(VLOOKUP($B668,'[1]Paste Only'!$D:$AM,15,FALSE),"-")</f>
        <v>19.039080459770116</v>
      </c>
      <c r="N668" s="17"/>
      <c r="O668" s="18"/>
      <c r="P668" s="19">
        <f t="shared" si="334"/>
        <v>2.3056445984423135E-2</v>
      </c>
      <c r="Q668" s="20">
        <f t="shared" si="307"/>
        <v>9.4969476856502588E-2</v>
      </c>
      <c r="R668" s="13">
        <f t="shared" si="308"/>
        <v>5</v>
      </c>
      <c r="S668" s="13" t="str">
        <f>IFERROR(VLOOKUP($B668,'[1]Market Cap'!$G:$I,3,FALSE),"-")</f>
        <v>Small Cap</v>
      </c>
      <c r="T668" s="13"/>
      <c r="U668" s="13"/>
      <c r="V668" s="21">
        <f t="shared" si="335"/>
        <v>0</v>
      </c>
      <c r="W668" s="21">
        <f t="shared" si="335"/>
        <v>0</v>
      </c>
      <c r="X668" s="21">
        <f t="shared" si="335"/>
        <v>0</v>
      </c>
      <c r="Y668" s="22">
        <f t="shared" si="309"/>
        <v>0</v>
      </c>
      <c r="Z668" s="13">
        <f t="shared" si="310"/>
        <v>0</v>
      </c>
      <c r="AA668" s="23">
        <f t="shared" si="311"/>
        <v>0</v>
      </c>
      <c r="AB668" s="23">
        <f t="shared" si="312"/>
        <v>0</v>
      </c>
      <c r="AC668" s="23">
        <f t="shared" si="313"/>
        <v>0</v>
      </c>
      <c r="AD668" s="24">
        <f t="shared" si="314"/>
        <v>0</v>
      </c>
      <c r="AE668" s="25">
        <f>IFERROR(VLOOKUP($B668,'[1]Market Cap'!$G:$I,2,FALSE),"-")</f>
        <v>4102.9929022750002</v>
      </c>
      <c r="AF668" s="20">
        <f t="shared" si="315"/>
        <v>0</v>
      </c>
      <c r="AG668" s="17">
        <f t="shared" si="316"/>
        <v>0</v>
      </c>
      <c r="AH668" s="17">
        <f t="shared" si="317"/>
        <v>0</v>
      </c>
      <c r="AI668" s="17" t="str">
        <f t="shared" si="318"/>
        <v>-</v>
      </c>
      <c r="AJ668" s="26">
        <f>IFERROR(VLOOKUP($B668,'[1]Paste Only'!$D:$AM,26,FALSE),"-")</f>
        <v>708.5</v>
      </c>
      <c r="AK668" s="26">
        <f>IFERROR(VLOOKUP($B668,'[1]Paste Only'!$D:$AM,23,FALSE),"-")</f>
        <v>755</v>
      </c>
      <c r="AL668" s="26">
        <f>IFERROR(VLOOKUP($B668,'[1]Paste Only'!$D:$AM,22,FALSE),"-")</f>
        <v>662</v>
      </c>
      <c r="AM668" s="21">
        <f t="shared" si="336"/>
        <v>0</v>
      </c>
      <c r="AN668" s="21">
        <f t="shared" si="336"/>
        <v>6.5631616090331635E-2</v>
      </c>
      <c r="AO668" s="21">
        <f t="shared" si="336"/>
        <v>-6.5631616090331635E-2</v>
      </c>
      <c r="AP668" s="27">
        <f t="shared" si="319"/>
        <v>0</v>
      </c>
      <c r="AQ668" s="27">
        <f t="shared" si="320"/>
        <v>0</v>
      </c>
      <c r="AR668" s="27">
        <f t="shared" si="321"/>
        <v>708.5</v>
      </c>
      <c r="AS668" s="27">
        <f t="shared" si="322"/>
        <v>708.5</v>
      </c>
      <c r="AT668" s="27">
        <f t="shared" si="323"/>
        <v>0</v>
      </c>
      <c r="AU668" s="27">
        <f t="shared" si="324"/>
        <v>0</v>
      </c>
      <c r="AV668" s="21">
        <f t="shared" si="325"/>
        <v>0.8</v>
      </c>
      <c r="AW668" s="27">
        <f t="shared" si="326"/>
        <v>708.5</v>
      </c>
      <c r="AX668" s="27">
        <f t="shared" si="327"/>
        <v>708.5</v>
      </c>
      <c r="AY668" s="27">
        <f t="shared" si="328"/>
        <v>708.5</v>
      </c>
      <c r="AZ668" s="21">
        <f t="shared" si="329"/>
        <v>9.4969476856502588E-2</v>
      </c>
      <c r="BA668" s="21">
        <f t="shared" si="330"/>
        <v>9.4969476856502588E-2</v>
      </c>
      <c r="BB668" s="28">
        <f t="shared" si="331"/>
        <v>708.5</v>
      </c>
      <c r="BC668" s="28" t="s">
        <v>81</v>
      </c>
      <c r="BD668" s="28" t="s">
        <v>81</v>
      </c>
      <c r="BE668" s="28" t="s">
        <v>81</v>
      </c>
      <c r="BF668" s="28" t="str">
        <f t="shared" si="332"/>
        <v>-</v>
      </c>
      <c r="BG668" s="29">
        <f t="shared" si="333"/>
        <v>0</v>
      </c>
      <c r="BH668" s="29">
        <f t="shared" si="333"/>
        <v>0</v>
      </c>
      <c r="BI668" s="29">
        <f t="shared" si="333"/>
        <v>0</v>
      </c>
      <c r="BJ668" s="29">
        <f t="shared" si="333"/>
        <v>0</v>
      </c>
      <c r="BK668" s="29"/>
    </row>
    <row r="669" spans="1:63" x14ac:dyDescent="0.25">
      <c r="A669" s="13" t="s">
        <v>2061</v>
      </c>
      <c r="B669" s="13" t="s">
        <v>2062</v>
      </c>
      <c r="C669" s="13" t="s">
        <v>2063</v>
      </c>
      <c r="D669" s="13" t="str">
        <f>IFERROR(VLOOKUP($B669,[1]GICS!$C:$D,2,FALSE),"-")</f>
        <v>Information Technology</v>
      </c>
      <c r="E669" s="14">
        <f>IFERROR(IF(VLOOKUP($B669,'[1]Paste Only'!$D:$AM,4,FALSE)="-",VLOOKUP($B669,'[1]Market Cap'!$A:$J,10,FALSE),VLOOKUP($B669,'[1]Paste Only'!$D:$AM,4,FALSE)),"-")</f>
        <v>77.73</v>
      </c>
      <c r="F669" s="14" t="str">
        <f>IFERROR(VLOOKUP($B669,'[1]Paste Only'!$D:$AM,5,FALSE),"-")</f>
        <v>-</v>
      </c>
      <c r="G669" s="15">
        <f>IFERROR(VLOOKUP($B669,'[1]Paste Only'!$D:$AM,6,FALSE),"-")</f>
        <v>0</v>
      </c>
      <c r="H669" s="15">
        <f>IFERROR(VLOOKUP($B669,'[1]Paste Only'!$D:$AM,7,FALSE),"-")</f>
        <v>0</v>
      </c>
      <c r="I669" s="15">
        <f>IFERROR(VLOOKUP($B669,'[1]Paste Only'!$D:$AM,8,FALSE),"-")</f>
        <v>0</v>
      </c>
      <c r="J669" s="16"/>
      <c r="K669" s="16"/>
      <c r="L669" s="14">
        <f>IFERROR(VLOOKUP($B669,'[1]Paste Only'!$D:$AM,12,FALSE),"-")</f>
        <v>1.76</v>
      </c>
      <c r="M669" s="14" t="str">
        <f>IFERROR(VLOOKUP($B669,'[1]Paste Only'!$D:$AM,15,FALSE),"-")</f>
        <v>-</v>
      </c>
      <c r="N669" s="17"/>
      <c r="O669" s="18"/>
      <c r="P669" s="19">
        <f t="shared" si="334"/>
        <v>0</v>
      </c>
      <c r="Q669" s="20">
        <f t="shared" si="307"/>
        <v>0</v>
      </c>
      <c r="R669" s="13">
        <f t="shared" si="308"/>
        <v>0</v>
      </c>
      <c r="S669" s="13" t="str">
        <f>IFERROR(VLOOKUP($B669,'[1]Market Cap'!$G:$I,3,FALSE),"-")</f>
        <v>Small Cap</v>
      </c>
      <c r="T669" s="13"/>
      <c r="U669" s="13"/>
      <c r="V669" s="21">
        <f t="shared" si="335"/>
        <v>0</v>
      </c>
      <c r="W669" s="21">
        <f t="shared" si="335"/>
        <v>0</v>
      </c>
      <c r="X669" s="21">
        <f t="shared" si="335"/>
        <v>0</v>
      </c>
      <c r="Y669" s="22">
        <f t="shared" si="309"/>
        <v>0</v>
      </c>
      <c r="Z669" s="13">
        <f t="shared" si="310"/>
        <v>0</v>
      </c>
      <c r="AA669" s="23">
        <f t="shared" si="311"/>
        <v>0</v>
      </c>
      <c r="AB669" s="23">
        <f t="shared" si="312"/>
        <v>0</v>
      </c>
      <c r="AC669" s="23">
        <f t="shared" si="313"/>
        <v>0</v>
      </c>
      <c r="AD669" s="24">
        <f t="shared" si="314"/>
        <v>0</v>
      </c>
      <c r="AE669" s="25">
        <f>IFERROR(VLOOKUP($B669,'[1]Market Cap'!$G:$I,2,FALSE),"-")</f>
        <v>4542.5032677600002</v>
      </c>
      <c r="AF669" s="20">
        <f t="shared" si="315"/>
        <v>0</v>
      </c>
      <c r="AG669" s="17">
        <f t="shared" si="316"/>
        <v>0</v>
      </c>
      <c r="AH669" s="17">
        <f t="shared" si="317"/>
        <v>0</v>
      </c>
      <c r="AI669" s="17" t="str">
        <f t="shared" si="318"/>
        <v>-</v>
      </c>
      <c r="AJ669" s="26" t="str">
        <f>IFERROR(VLOOKUP($B669,'[1]Paste Only'!$D:$AM,26,FALSE),"-")</f>
        <v>-</v>
      </c>
      <c r="AK669" s="26" t="str">
        <f>IFERROR(VLOOKUP($B669,'[1]Paste Only'!$D:$AM,23,FALSE),"-")</f>
        <v>-</v>
      </c>
      <c r="AL669" s="26" t="str">
        <f>IFERROR(VLOOKUP($B669,'[1]Paste Only'!$D:$AM,22,FALSE),"-")</f>
        <v>-</v>
      </c>
      <c r="AM669" s="21" t="str">
        <f t="shared" si="336"/>
        <v>-</v>
      </c>
      <c r="AN669" s="21" t="str">
        <f t="shared" si="336"/>
        <v>-</v>
      </c>
      <c r="AO669" s="21" t="str">
        <f t="shared" si="336"/>
        <v>-</v>
      </c>
      <c r="AP669" s="27">
        <f t="shared" si="319"/>
        <v>0</v>
      </c>
      <c r="AQ669" s="27" t="str">
        <f t="shared" si="320"/>
        <v>-</v>
      </c>
      <c r="AR669" s="27" t="str">
        <f t="shared" si="321"/>
        <v>-</v>
      </c>
      <c r="AS669" s="27">
        <f t="shared" si="322"/>
        <v>0</v>
      </c>
      <c r="AT669" s="27">
        <f t="shared" si="323"/>
        <v>0</v>
      </c>
      <c r="AU669" s="27">
        <f t="shared" si="324"/>
        <v>0</v>
      </c>
      <c r="AV669" s="21" t="str">
        <f t="shared" si="325"/>
        <v>0</v>
      </c>
      <c r="AW669" s="27">
        <f t="shared" si="326"/>
        <v>0</v>
      </c>
      <c r="AX669" s="27" t="str">
        <f t="shared" si="327"/>
        <v>-</v>
      </c>
      <c r="AY669" s="27" t="str">
        <f t="shared" si="328"/>
        <v>-</v>
      </c>
      <c r="AZ669" s="21" t="str">
        <f t="shared" si="329"/>
        <v>-</v>
      </c>
      <c r="BA669" s="21" t="str">
        <f t="shared" si="330"/>
        <v>-</v>
      </c>
      <c r="BB669" s="28" t="str">
        <f t="shared" si="331"/>
        <v>-</v>
      </c>
      <c r="BC669" s="28" t="s">
        <v>81</v>
      </c>
      <c r="BD669" s="28" t="s">
        <v>81</v>
      </c>
      <c r="BE669" s="28" t="s">
        <v>81</v>
      </c>
      <c r="BF669" s="28" t="str">
        <f t="shared" si="332"/>
        <v>-</v>
      </c>
      <c r="BG669" s="29">
        <f t="shared" si="333"/>
        <v>0</v>
      </c>
      <c r="BH669" s="29">
        <f t="shared" si="333"/>
        <v>0</v>
      </c>
      <c r="BI669" s="29">
        <f t="shared" si="333"/>
        <v>0</v>
      </c>
      <c r="BJ669" s="29">
        <f t="shared" si="333"/>
        <v>0</v>
      </c>
      <c r="BK669" s="29"/>
    </row>
    <row r="670" spans="1:63" x14ac:dyDescent="0.25">
      <c r="A670" s="13" t="s">
        <v>2064</v>
      </c>
      <c r="B670" s="13" t="s">
        <v>2065</v>
      </c>
      <c r="C670" s="13" t="s">
        <v>2066</v>
      </c>
      <c r="D670" s="13" t="str">
        <f>IFERROR(VLOOKUP($B670,[1]GICS!$C:$D,2,FALSE),"-")</f>
        <v>Industrials</v>
      </c>
      <c r="E670" s="14">
        <f>IFERROR(IF(VLOOKUP($B670,'[1]Paste Only'!$D:$AM,4,FALSE)="-",VLOOKUP($B670,'[1]Market Cap'!$A:$J,10,FALSE),VLOOKUP($B670,'[1]Paste Only'!$D:$AM,4,FALSE)),"-")</f>
        <v>1144.75</v>
      </c>
      <c r="F670" s="14">
        <f>IFERROR(VLOOKUP($B670,'[1]Paste Only'!$D:$AM,5,FALSE),"-")</f>
        <v>1926.3333740234375</v>
      </c>
      <c r="G670" s="15">
        <f>IFERROR(VLOOKUP($B670,'[1]Paste Only'!$D:$AM,6,FALSE),"-")</f>
        <v>3</v>
      </c>
      <c r="H670" s="15">
        <f>IFERROR(VLOOKUP($B670,'[1]Paste Only'!$D:$AM,7,FALSE),"-")</f>
        <v>0</v>
      </c>
      <c r="I670" s="15">
        <f>IFERROR(VLOOKUP($B670,'[1]Paste Only'!$D:$AM,8,FALSE),"-")</f>
        <v>0</v>
      </c>
      <c r="J670" s="16"/>
      <c r="K670" s="16"/>
      <c r="L670" s="14">
        <f>IFERROR(VLOOKUP($B670,'[1]Paste Only'!$D:$AM,12,FALSE),"-")</f>
        <v>11.78</v>
      </c>
      <c r="M670" s="14">
        <f>IFERROR(VLOOKUP($B670,'[1]Paste Only'!$D:$AM,15,FALSE),"-")</f>
        <v>34.580574712643681</v>
      </c>
      <c r="N670" s="17"/>
      <c r="O670" s="18"/>
      <c r="P670" s="19">
        <f t="shared" si="334"/>
        <v>1.9355326581191581</v>
      </c>
      <c r="Q670" s="20">
        <f t="shared" si="307"/>
        <v>0.68275463989817653</v>
      </c>
      <c r="R670" s="13">
        <f t="shared" si="308"/>
        <v>3</v>
      </c>
      <c r="S670" s="13" t="str">
        <f>IFERROR(VLOOKUP($B670,'[1]Market Cap'!$G:$I,3,FALSE),"-")</f>
        <v>Small Cap</v>
      </c>
      <c r="T670" s="13"/>
      <c r="U670" s="13"/>
      <c r="V670" s="21">
        <f t="shared" si="335"/>
        <v>0</v>
      </c>
      <c r="W670" s="21">
        <f t="shared" si="335"/>
        <v>0</v>
      </c>
      <c r="X670" s="21">
        <f t="shared" si="335"/>
        <v>0</v>
      </c>
      <c r="Y670" s="22">
        <f t="shared" si="309"/>
        <v>0</v>
      </c>
      <c r="Z670" s="13">
        <f t="shared" si="310"/>
        <v>0</v>
      </c>
      <c r="AA670" s="23">
        <f t="shared" si="311"/>
        <v>0</v>
      </c>
      <c r="AB670" s="23">
        <f t="shared" si="312"/>
        <v>0</v>
      </c>
      <c r="AC670" s="23">
        <f t="shared" si="313"/>
        <v>0</v>
      </c>
      <c r="AD670" s="24">
        <f t="shared" si="314"/>
        <v>0</v>
      </c>
      <c r="AE670" s="25">
        <f>IFERROR(VLOOKUP($B670,'[1]Market Cap'!$G:$I,2,FALSE),"-")</f>
        <v>5146.4782174000002</v>
      </c>
      <c r="AF670" s="20">
        <f t="shared" si="315"/>
        <v>0</v>
      </c>
      <c r="AG670" s="17">
        <f t="shared" si="316"/>
        <v>0</v>
      </c>
      <c r="AH670" s="17">
        <f t="shared" si="317"/>
        <v>0</v>
      </c>
      <c r="AI670" s="17" t="str">
        <f t="shared" si="318"/>
        <v>-</v>
      </c>
      <c r="AJ670" s="26">
        <f>IFERROR(VLOOKUP($B670,'[1]Paste Only'!$D:$AM,26,FALSE),"-")</f>
        <v>1929</v>
      </c>
      <c r="AK670" s="26">
        <f>IFERROR(VLOOKUP($B670,'[1]Paste Only'!$D:$AM,23,FALSE),"-")</f>
        <v>2400</v>
      </c>
      <c r="AL670" s="26">
        <f>IFERROR(VLOOKUP($B670,'[1]Paste Only'!$D:$AM,22,FALSE),"-")</f>
        <v>1450</v>
      </c>
      <c r="AM670" s="21">
        <f t="shared" si="336"/>
        <v>1.3843013948269256E-3</v>
      </c>
      <c r="AN670" s="21">
        <f t="shared" si="336"/>
        <v>0.24589026612109111</v>
      </c>
      <c r="AO670" s="21">
        <f t="shared" si="336"/>
        <v>-0.2472746308851741</v>
      </c>
      <c r="AP670" s="27">
        <f t="shared" si="319"/>
        <v>0</v>
      </c>
      <c r="AQ670" s="27">
        <f t="shared" si="320"/>
        <v>0</v>
      </c>
      <c r="AR670" s="27">
        <f t="shared" si="321"/>
        <v>1926.3333740234375</v>
      </c>
      <c r="AS670" s="27">
        <f t="shared" si="322"/>
        <v>1926.3333740234375</v>
      </c>
      <c r="AT670" s="27">
        <f t="shared" si="323"/>
        <v>0</v>
      </c>
      <c r="AU670" s="27">
        <f t="shared" si="324"/>
        <v>0</v>
      </c>
      <c r="AV670" s="21">
        <f t="shared" si="325"/>
        <v>1</v>
      </c>
      <c r="AW670" s="27">
        <f t="shared" si="326"/>
        <v>1926.3333740234375</v>
      </c>
      <c r="AX670" s="27">
        <f t="shared" si="327"/>
        <v>1926.3333740234375</v>
      </c>
      <c r="AY670" s="27">
        <f t="shared" si="328"/>
        <v>1926.3333740234375</v>
      </c>
      <c r="AZ670" s="21">
        <f t="shared" si="329"/>
        <v>0.68275463989817653</v>
      </c>
      <c r="BA670" s="21">
        <f t="shared" si="330"/>
        <v>0.68275463989817653</v>
      </c>
      <c r="BB670" s="28">
        <f t="shared" si="331"/>
        <v>1926.3333740234375</v>
      </c>
      <c r="BC670" s="28" t="s">
        <v>81</v>
      </c>
      <c r="BD670" s="28" t="s">
        <v>81</v>
      </c>
      <c r="BE670" s="28" t="s">
        <v>81</v>
      </c>
      <c r="BF670" s="28" t="str">
        <f t="shared" si="332"/>
        <v>-</v>
      </c>
      <c r="BG670" s="29">
        <f t="shared" si="333"/>
        <v>0</v>
      </c>
      <c r="BH670" s="29">
        <f t="shared" si="333"/>
        <v>0</v>
      </c>
      <c r="BI670" s="29">
        <f t="shared" si="333"/>
        <v>0</v>
      </c>
      <c r="BJ670" s="29">
        <f t="shared" si="333"/>
        <v>0</v>
      </c>
      <c r="BK670" s="29"/>
    </row>
    <row r="671" spans="1:63" x14ac:dyDescent="0.25">
      <c r="A671" s="13" t="s">
        <v>2067</v>
      </c>
      <c r="B671" s="13" t="s">
        <v>2068</v>
      </c>
      <c r="C671" s="13" t="s">
        <v>2069</v>
      </c>
      <c r="D671" s="13" t="str">
        <f>IFERROR(VLOOKUP($B671,[1]GICS!$C:$D,2,FALSE),"-")</f>
        <v>Materials</v>
      </c>
      <c r="E671" s="14">
        <f>IFERROR(IF(VLOOKUP($B671,'[1]Paste Only'!$D:$AM,4,FALSE)="-",VLOOKUP($B671,'[1]Market Cap'!$A:$J,10,FALSE),VLOOKUP($B671,'[1]Paste Only'!$D:$AM,4,FALSE)),"-")</f>
        <v>292.8</v>
      </c>
      <c r="F671" s="14">
        <f>IFERROR(VLOOKUP($B671,'[1]Paste Only'!$D:$AM,5,FALSE),"-")</f>
        <v>312</v>
      </c>
      <c r="G671" s="15">
        <f>IFERROR(VLOOKUP($B671,'[1]Paste Only'!$D:$AM,6,FALSE),"-")</f>
        <v>0</v>
      </c>
      <c r="H671" s="15">
        <f>IFERROR(VLOOKUP($B671,'[1]Paste Only'!$D:$AM,7,FALSE),"-")</f>
        <v>1</v>
      </c>
      <c r="I671" s="15">
        <f>IFERROR(VLOOKUP($B671,'[1]Paste Only'!$D:$AM,8,FALSE),"-")</f>
        <v>0</v>
      </c>
      <c r="J671" s="16"/>
      <c r="K671" s="16"/>
      <c r="L671" s="14">
        <f>IFERROR(VLOOKUP($B671,'[1]Paste Only'!$D:$AM,12,FALSE),"-")</f>
        <v>15.95</v>
      </c>
      <c r="M671" s="14" t="str">
        <f>IFERROR(VLOOKUP($B671,'[1]Paste Only'!$D:$AM,15,FALSE),"-")</f>
        <v>-</v>
      </c>
      <c r="N671" s="17"/>
      <c r="O671" s="18"/>
      <c r="P671" s="19">
        <f t="shared" si="334"/>
        <v>0</v>
      </c>
      <c r="Q671" s="20">
        <f t="shared" si="307"/>
        <v>6.5573770491803129E-2</v>
      </c>
      <c r="R671" s="13">
        <f t="shared" si="308"/>
        <v>1</v>
      </c>
      <c r="S671" s="13" t="str">
        <f>IFERROR(VLOOKUP($B671,'[1]Market Cap'!$G:$I,3,FALSE),"-")</f>
        <v>Small Cap</v>
      </c>
      <c r="T671" s="13"/>
      <c r="U671" s="13"/>
      <c r="V671" s="21">
        <f t="shared" si="335"/>
        <v>0</v>
      </c>
      <c r="W671" s="21">
        <f t="shared" si="335"/>
        <v>0</v>
      </c>
      <c r="X671" s="21">
        <f t="shared" si="335"/>
        <v>0</v>
      </c>
      <c r="Y671" s="22">
        <f t="shared" si="309"/>
        <v>0</v>
      </c>
      <c r="Z671" s="13">
        <f t="shared" si="310"/>
        <v>0</v>
      </c>
      <c r="AA671" s="23">
        <f t="shared" si="311"/>
        <v>0</v>
      </c>
      <c r="AB671" s="23">
        <f t="shared" si="312"/>
        <v>0</v>
      </c>
      <c r="AC671" s="23">
        <f t="shared" si="313"/>
        <v>0</v>
      </c>
      <c r="AD671" s="24">
        <f t="shared" si="314"/>
        <v>0</v>
      </c>
      <c r="AE671" s="25">
        <f>IFERROR(VLOOKUP($B671,'[1]Market Cap'!$G:$I,2,FALSE),"-")</f>
        <v>6372.3790348800003</v>
      </c>
      <c r="AF671" s="20">
        <f t="shared" si="315"/>
        <v>0</v>
      </c>
      <c r="AG671" s="17">
        <f t="shared" si="316"/>
        <v>0</v>
      </c>
      <c r="AH671" s="17">
        <f t="shared" si="317"/>
        <v>0</v>
      </c>
      <c r="AI671" s="17" t="str">
        <f t="shared" si="318"/>
        <v>-</v>
      </c>
      <c r="AJ671" s="26">
        <f>IFERROR(VLOOKUP($B671,'[1]Paste Only'!$D:$AM,26,FALSE),"-")</f>
        <v>312</v>
      </c>
      <c r="AK671" s="26">
        <f>IFERROR(VLOOKUP($B671,'[1]Paste Only'!$D:$AM,23,FALSE),"-")</f>
        <v>312</v>
      </c>
      <c r="AL671" s="26">
        <f>IFERROR(VLOOKUP($B671,'[1]Paste Only'!$D:$AM,22,FALSE),"-")</f>
        <v>312</v>
      </c>
      <c r="AM671" s="21">
        <f t="shared" si="336"/>
        <v>0</v>
      </c>
      <c r="AN671" s="21">
        <f t="shared" si="336"/>
        <v>0</v>
      </c>
      <c r="AO671" s="21">
        <f t="shared" si="336"/>
        <v>0</v>
      </c>
      <c r="AP671" s="27">
        <f t="shared" si="319"/>
        <v>0</v>
      </c>
      <c r="AQ671" s="27">
        <f t="shared" si="320"/>
        <v>0</v>
      </c>
      <c r="AR671" s="27">
        <f t="shared" si="321"/>
        <v>312</v>
      </c>
      <c r="AS671" s="27">
        <f t="shared" si="322"/>
        <v>312</v>
      </c>
      <c r="AT671" s="27">
        <f t="shared" si="323"/>
        <v>0</v>
      </c>
      <c r="AU671" s="27">
        <f t="shared" si="324"/>
        <v>0</v>
      </c>
      <c r="AV671" s="21">
        <f t="shared" si="325"/>
        <v>0</v>
      </c>
      <c r="AW671" s="27">
        <f t="shared" si="326"/>
        <v>312</v>
      </c>
      <c r="AX671" s="27">
        <f t="shared" si="327"/>
        <v>312</v>
      </c>
      <c r="AY671" s="27">
        <f t="shared" si="328"/>
        <v>312</v>
      </c>
      <c r="AZ671" s="21">
        <f t="shared" si="329"/>
        <v>6.5573770491803129E-2</v>
      </c>
      <c r="BA671" s="21">
        <f t="shared" si="330"/>
        <v>6.5573770491803129E-2</v>
      </c>
      <c r="BB671" s="28">
        <f t="shared" si="331"/>
        <v>312</v>
      </c>
      <c r="BC671" s="28" t="s">
        <v>81</v>
      </c>
      <c r="BD671" s="28" t="s">
        <v>81</v>
      </c>
      <c r="BE671" s="28" t="s">
        <v>81</v>
      </c>
      <c r="BF671" s="28" t="str">
        <f t="shared" si="332"/>
        <v>-</v>
      </c>
      <c r="BG671" s="29">
        <f t="shared" si="333"/>
        <v>0</v>
      </c>
      <c r="BH671" s="29">
        <f t="shared" si="333"/>
        <v>0</v>
      </c>
      <c r="BI671" s="29">
        <f t="shared" si="333"/>
        <v>0</v>
      </c>
      <c r="BJ671" s="29">
        <f t="shared" si="333"/>
        <v>0</v>
      </c>
      <c r="BK671" s="29"/>
    </row>
    <row r="672" spans="1:63" x14ac:dyDescent="0.25">
      <c r="A672" s="13" t="s">
        <v>2070</v>
      </c>
      <c r="B672" s="13" t="s">
        <v>2071</v>
      </c>
      <c r="C672" s="13" t="s">
        <v>2072</v>
      </c>
      <c r="D672" s="13" t="str">
        <f>IFERROR(VLOOKUP($B672,[1]GICS!$C:$D,2,FALSE),"-")</f>
        <v>Consumer Staples</v>
      </c>
      <c r="E672" s="14">
        <f>IFERROR(IF(VLOOKUP($B672,'[1]Paste Only'!$D:$AM,4,FALSE)="-",VLOOKUP($B672,'[1]Market Cap'!$A:$J,10,FALSE),VLOOKUP($B672,'[1]Paste Only'!$D:$AM,4,FALSE)),"-")</f>
        <v>267.2</v>
      </c>
      <c r="F672" s="14" t="str">
        <f>IFERROR(VLOOKUP($B672,'[1]Paste Only'!$D:$AM,5,FALSE),"-")</f>
        <v>-</v>
      </c>
      <c r="G672" s="15">
        <f>IFERROR(VLOOKUP($B672,'[1]Paste Only'!$D:$AM,6,FALSE),"-")</f>
        <v>0</v>
      </c>
      <c r="H672" s="15">
        <f>IFERROR(VLOOKUP($B672,'[1]Paste Only'!$D:$AM,7,FALSE),"-")</f>
        <v>0</v>
      </c>
      <c r="I672" s="15">
        <f>IFERROR(VLOOKUP($B672,'[1]Paste Only'!$D:$AM,8,FALSE),"-")</f>
        <v>1</v>
      </c>
      <c r="J672" s="16"/>
      <c r="K672" s="16"/>
      <c r="L672" s="14">
        <f>IFERROR(VLOOKUP($B672,'[1]Paste Only'!$D:$AM,12,FALSE),"-")</f>
        <v>17.100000000000001</v>
      </c>
      <c r="M672" s="14" t="str">
        <f>IFERROR(VLOOKUP($B672,'[1]Paste Only'!$D:$AM,15,FALSE),"-")</f>
        <v>-</v>
      </c>
      <c r="N672" s="17"/>
      <c r="O672" s="18"/>
      <c r="P672" s="19">
        <f t="shared" si="334"/>
        <v>0</v>
      </c>
      <c r="Q672" s="20">
        <f t="shared" si="307"/>
        <v>0</v>
      </c>
      <c r="R672" s="13">
        <f t="shared" si="308"/>
        <v>1</v>
      </c>
      <c r="S672" s="13" t="str">
        <f>IFERROR(VLOOKUP($B672,'[1]Market Cap'!$G:$I,3,FALSE),"-")</f>
        <v>Small Cap</v>
      </c>
      <c r="T672" s="13"/>
      <c r="U672" s="13"/>
      <c r="V672" s="21">
        <f t="shared" si="335"/>
        <v>0</v>
      </c>
      <c r="W672" s="21">
        <f t="shared" si="335"/>
        <v>0</v>
      </c>
      <c r="X672" s="21">
        <f t="shared" si="335"/>
        <v>0</v>
      </c>
      <c r="Y672" s="22">
        <f t="shared" si="309"/>
        <v>0</v>
      </c>
      <c r="Z672" s="13">
        <f t="shared" si="310"/>
        <v>0</v>
      </c>
      <c r="AA672" s="23">
        <f t="shared" si="311"/>
        <v>0</v>
      </c>
      <c r="AB672" s="23">
        <f t="shared" si="312"/>
        <v>0</v>
      </c>
      <c r="AC672" s="23">
        <f t="shared" si="313"/>
        <v>0</v>
      </c>
      <c r="AD672" s="24">
        <f t="shared" si="314"/>
        <v>0</v>
      </c>
      <c r="AE672" s="25">
        <f>IFERROR(VLOOKUP($B672,'[1]Market Cap'!$G:$I,2,FALSE),"-")</f>
        <v>4538.6891263999996</v>
      </c>
      <c r="AF672" s="20">
        <f t="shared" si="315"/>
        <v>0</v>
      </c>
      <c r="AG672" s="17">
        <f t="shared" si="316"/>
        <v>0</v>
      </c>
      <c r="AH672" s="17">
        <f t="shared" si="317"/>
        <v>0</v>
      </c>
      <c r="AI672" s="17" t="str">
        <f t="shared" si="318"/>
        <v>-</v>
      </c>
      <c r="AJ672" s="26" t="str">
        <f>IFERROR(VLOOKUP($B672,'[1]Paste Only'!$D:$AM,26,FALSE),"-")</f>
        <v>-</v>
      </c>
      <c r="AK672" s="26" t="str">
        <f>IFERROR(VLOOKUP($B672,'[1]Paste Only'!$D:$AM,23,FALSE),"-")</f>
        <v>-</v>
      </c>
      <c r="AL672" s="26" t="str">
        <f>IFERROR(VLOOKUP($B672,'[1]Paste Only'!$D:$AM,22,FALSE),"-")</f>
        <v>-</v>
      </c>
      <c r="AM672" s="21" t="str">
        <f t="shared" si="336"/>
        <v>-</v>
      </c>
      <c r="AN672" s="21" t="str">
        <f t="shared" si="336"/>
        <v>-</v>
      </c>
      <c r="AO672" s="21" t="str">
        <f t="shared" si="336"/>
        <v>-</v>
      </c>
      <c r="AP672" s="27">
        <f t="shared" si="319"/>
        <v>0</v>
      </c>
      <c r="AQ672" s="27" t="str">
        <f t="shared" si="320"/>
        <v>-</v>
      </c>
      <c r="AR672" s="27" t="str">
        <f t="shared" si="321"/>
        <v>-</v>
      </c>
      <c r="AS672" s="27">
        <f t="shared" si="322"/>
        <v>0</v>
      </c>
      <c r="AT672" s="27">
        <f t="shared" si="323"/>
        <v>0</v>
      </c>
      <c r="AU672" s="27">
        <f t="shared" si="324"/>
        <v>0</v>
      </c>
      <c r="AV672" s="21">
        <f t="shared" si="325"/>
        <v>0</v>
      </c>
      <c r="AW672" s="27" t="str">
        <f t="shared" si="326"/>
        <v>-</v>
      </c>
      <c r="AX672" s="27" t="str">
        <f t="shared" si="327"/>
        <v>-</v>
      </c>
      <c r="AY672" s="27" t="str">
        <f t="shared" si="328"/>
        <v>-</v>
      </c>
      <c r="AZ672" s="21" t="str">
        <f t="shared" si="329"/>
        <v>-</v>
      </c>
      <c r="BA672" s="21" t="str">
        <f t="shared" si="330"/>
        <v>-</v>
      </c>
      <c r="BB672" s="28" t="str">
        <f t="shared" si="331"/>
        <v>-</v>
      </c>
      <c r="BC672" s="28" t="s">
        <v>81</v>
      </c>
      <c r="BD672" s="28" t="s">
        <v>81</v>
      </c>
      <c r="BE672" s="28" t="s">
        <v>81</v>
      </c>
      <c r="BF672" s="28" t="str">
        <f t="shared" si="332"/>
        <v>-</v>
      </c>
      <c r="BG672" s="29">
        <f t="shared" si="333"/>
        <v>0</v>
      </c>
      <c r="BH672" s="29">
        <f t="shared" si="333"/>
        <v>0</v>
      </c>
      <c r="BI672" s="29">
        <f t="shared" si="333"/>
        <v>0</v>
      </c>
      <c r="BJ672" s="29">
        <f t="shared" si="333"/>
        <v>0</v>
      </c>
      <c r="BK672" s="29"/>
    </row>
    <row r="673" spans="1:63" x14ac:dyDescent="0.25">
      <c r="A673" s="13" t="s">
        <v>2073</v>
      </c>
      <c r="B673" s="13" t="s">
        <v>2074</v>
      </c>
      <c r="C673" s="13" t="s">
        <v>2075</v>
      </c>
      <c r="D673" s="13" t="str">
        <f>IFERROR(VLOOKUP($B673,[1]GICS!$C:$D,2,FALSE),"-")</f>
        <v>Utilities</v>
      </c>
      <c r="E673" s="14">
        <f>IFERROR(IF(VLOOKUP($B673,'[1]Paste Only'!$D:$AM,4,FALSE)="-",VLOOKUP($B673,'[1]Market Cap'!$A:$J,10,FALSE),VLOOKUP($B673,'[1]Paste Only'!$D:$AM,4,FALSE)),"-")</f>
        <v>357.95</v>
      </c>
      <c r="F673" s="14">
        <f>IFERROR(VLOOKUP($B673,'[1]Paste Only'!$D:$AM,5,FALSE),"-")</f>
        <v>646</v>
      </c>
      <c r="G673" s="15">
        <f>IFERROR(VLOOKUP($B673,'[1]Paste Only'!$D:$AM,6,FALSE),"-")</f>
        <v>1</v>
      </c>
      <c r="H673" s="15">
        <f>IFERROR(VLOOKUP($B673,'[1]Paste Only'!$D:$AM,7,FALSE),"-")</f>
        <v>0</v>
      </c>
      <c r="I673" s="15">
        <f>IFERROR(VLOOKUP($B673,'[1]Paste Only'!$D:$AM,8,FALSE),"-")</f>
        <v>0</v>
      </c>
      <c r="J673" s="16"/>
      <c r="K673" s="16"/>
      <c r="L673" s="14">
        <f>IFERROR(VLOOKUP($B673,'[1]Paste Only'!$D:$AM,12,FALSE),"-")</f>
        <v>9.23</v>
      </c>
      <c r="M673" s="14" t="str">
        <f>IFERROR(VLOOKUP($B673,'[1]Paste Only'!$D:$AM,15,FALSE),"-")</f>
        <v>-</v>
      </c>
      <c r="N673" s="17"/>
      <c r="O673" s="18"/>
      <c r="P673" s="19">
        <f t="shared" si="334"/>
        <v>0</v>
      </c>
      <c r="Q673" s="20">
        <f t="shared" si="307"/>
        <v>0.80472132979466404</v>
      </c>
      <c r="R673" s="13">
        <f t="shared" si="308"/>
        <v>1</v>
      </c>
      <c r="S673" s="13" t="str">
        <f>IFERROR(VLOOKUP($B673,'[1]Market Cap'!$G:$I,3,FALSE),"-")</f>
        <v>Small Cap</v>
      </c>
      <c r="T673" s="13"/>
      <c r="U673" s="13"/>
      <c r="V673" s="21">
        <f t="shared" si="335"/>
        <v>0</v>
      </c>
      <c r="W673" s="21">
        <f t="shared" si="335"/>
        <v>0</v>
      </c>
      <c r="X673" s="21">
        <f t="shared" si="335"/>
        <v>0</v>
      </c>
      <c r="Y673" s="22">
        <f t="shared" si="309"/>
        <v>0</v>
      </c>
      <c r="Z673" s="13">
        <f t="shared" si="310"/>
        <v>0</v>
      </c>
      <c r="AA673" s="23">
        <f t="shared" si="311"/>
        <v>0</v>
      </c>
      <c r="AB673" s="23">
        <f t="shared" si="312"/>
        <v>0</v>
      </c>
      <c r="AC673" s="23">
        <f t="shared" si="313"/>
        <v>0</v>
      </c>
      <c r="AD673" s="24">
        <f t="shared" si="314"/>
        <v>0</v>
      </c>
      <c r="AE673" s="25">
        <f>IFERROR(VLOOKUP($B673,'[1]Market Cap'!$G:$I,2,FALSE),"-")</f>
        <v>4510.17</v>
      </c>
      <c r="AF673" s="20">
        <f t="shared" si="315"/>
        <v>0</v>
      </c>
      <c r="AG673" s="17">
        <f t="shared" si="316"/>
        <v>0</v>
      </c>
      <c r="AH673" s="17">
        <f t="shared" si="317"/>
        <v>0</v>
      </c>
      <c r="AI673" s="17" t="str">
        <f t="shared" si="318"/>
        <v>-</v>
      </c>
      <c r="AJ673" s="26">
        <f>IFERROR(VLOOKUP($B673,'[1]Paste Only'!$D:$AM,26,FALSE),"-")</f>
        <v>646</v>
      </c>
      <c r="AK673" s="26">
        <f>IFERROR(VLOOKUP($B673,'[1]Paste Only'!$D:$AM,23,FALSE),"-")</f>
        <v>646</v>
      </c>
      <c r="AL673" s="26">
        <f>IFERROR(VLOOKUP($B673,'[1]Paste Only'!$D:$AM,22,FALSE),"-")</f>
        <v>646</v>
      </c>
      <c r="AM673" s="21">
        <f t="shared" si="336"/>
        <v>0</v>
      </c>
      <c r="AN673" s="21">
        <f t="shared" si="336"/>
        <v>0</v>
      </c>
      <c r="AO673" s="21">
        <f t="shared" si="336"/>
        <v>0</v>
      </c>
      <c r="AP673" s="27">
        <f t="shared" si="319"/>
        <v>0</v>
      </c>
      <c r="AQ673" s="27">
        <f t="shared" si="320"/>
        <v>0</v>
      </c>
      <c r="AR673" s="27">
        <f t="shared" si="321"/>
        <v>646</v>
      </c>
      <c r="AS673" s="27">
        <f t="shared" si="322"/>
        <v>646</v>
      </c>
      <c r="AT673" s="27">
        <f t="shared" si="323"/>
        <v>0</v>
      </c>
      <c r="AU673" s="27">
        <f t="shared" si="324"/>
        <v>0</v>
      </c>
      <c r="AV673" s="21">
        <f t="shared" si="325"/>
        <v>1</v>
      </c>
      <c r="AW673" s="27">
        <f t="shared" si="326"/>
        <v>646</v>
      </c>
      <c r="AX673" s="27">
        <f t="shared" si="327"/>
        <v>646</v>
      </c>
      <c r="AY673" s="27">
        <f t="shared" si="328"/>
        <v>646</v>
      </c>
      <c r="AZ673" s="21">
        <f t="shared" si="329"/>
        <v>0.80472132979466404</v>
      </c>
      <c r="BA673" s="21">
        <f t="shared" si="330"/>
        <v>0.3</v>
      </c>
      <c r="BB673" s="28">
        <f t="shared" si="331"/>
        <v>646</v>
      </c>
      <c r="BC673" s="28" t="s">
        <v>81</v>
      </c>
      <c r="BD673" s="28" t="s">
        <v>81</v>
      </c>
      <c r="BE673" s="28" t="s">
        <v>81</v>
      </c>
      <c r="BF673" s="28" t="str">
        <f t="shared" si="332"/>
        <v>-</v>
      </c>
      <c r="BG673" s="29">
        <f t="shared" si="333"/>
        <v>0</v>
      </c>
      <c r="BH673" s="29">
        <f t="shared" si="333"/>
        <v>0</v>
      </c>
      <c r="BI673" s="29">
        <f t="shared" si="333"/>
        <v>0</v>
      </c>
      <c r="BJ673" s="29">
        <f t="shared" si="333"/>
        <v>0</v>
      </c>
      <c r="BK673" s="29"/>
    </row>
    <row r="674" spans="1:63" x14ac:dyDescent="0.25">
      <c r="A674" s="13" t="s">
        <v>2076</v>
      </c>
      <c r="B674" s="13" t="s">
        <v>2077</v>
      </c>
      <c r="C674" s="13" t="s">
        <v>2078</v>
      </c>
      <c r="D674" s="13" t="str">
        <f>IFERROR(VLOOKUP($B674,[1]GICS!$C:$D,2,FALSE),"-")</f>
        <v>Utilities</v>
      </c>
      <c r="E674" s="14">
        <f>IFERROR(IF(VLOOKUP($B674,'[1]Paste Only'!$D:$AM,4,FALSE)="-",VLOOKUP($B674,'[1]Market Cap'!$A:$J,10,FALSE),VLOOKUP($B674,'[1]Paste Only'!$D:$AM,4,FALSE)),"-")</f>
        <v>175.1</v>
      </c>
      <c r="F674" s="14">
        <f>IFERROR(VLOOKUP($B674,'[1]Paste Only'!$D:$AM,5,FALSE),"-")</f>
        <v>210</v>
      </c>
      <c r="G674" s="15">
        <f>IFERROR(VLOOKUP($B674,'[1]Paste Only'!$D:$AM,6,FALSE),"-")</f>
        <v>1</v>
      </c>
      <c r="H674" s="15">
        <f>IFERROR(VLOOKUP($B674,'[1]Paste Only'!$D:$AM,7,FALSE),"-")</f>
        <v>0</v>
      </c>
      <c r="I674" s="15">
        <f>IFERROR(VLOOKUP($B674,'[1]Paste Only'!$D:$AM,8,FALSE),"-")</f>
        <v>0</v>
      </c>
      <c r="J674" s="16"/>
      <c r="K674" s="16"/>
      <c r="L674" s="14">
        <f>IFERROR(VLOOKUP($B674,'[1]Paste Only'!$D:$AM,12,FALSE),"-")</f>
        <v>26.27</v>
      </c>
      <c r="M674" s="14" t="str">
        <f>IFERROR(VLOOKUP($B674,'[1]Paste Only'!$D:$AM,15,FALSE),"-")</f>
        <v>-</v>
      </c>
      <c r="N674" s="17"/>
      <c r="O674" s="18"/>
      <c r="P674" s="19">
        <f t="shared" si="334"/>
        <v>0</v>
      </c>
      <c r="Q674" s="20">
        <f t="shared" si="307"/>
        <v>0.19931467732724162</v>
      </c>
      <c r="R674" s="13">
        <f t="shared" si="308"/>
        <v>1</v>
      </c>
      <c r="S674" s="13" t="str">
        <f>IFERROR(VLOOKUP($B674,'[1]Market Cap'!$G:$I,3,FALSE),"-")</f>
        <v>Small Cap</v>
      </c>
      <c r="T674" s="13"/>
      <c r="U674" s="13"/>
      <c r="V674" s="21">
        <f t="shared" si="335"/>
        <v>0</v>
      </c>
      <c r="W674" s="21">
        <f t="shared" si="335"/>
        <v>0</v>
      </c>
      <c r="X674" s="21">
        <f t="shared" si="335"/>
        <v>0</v>
      </c>
      <c r="Y674" s="22">
        <f t="shared" si="309"/>
        <v>0</v>
      </c>
      <c r="Z674" s="13">
        <f t="shared" si="310"/>
        <v>0</v>
      </c>
      <c r="AA674" s="23">
        <f t="shared" si="311"/>
        <v>0</v>
      </c>
      <c r="AB674" s="23">
        <f t="shared" si="312"/>
        <v>0</v>
      </c>
      <c r="AC674" s="23">
        <f t="shared" si="313"/>
        <v>0</v>
      </c>
      <c r="AD674" s="24">
        <f t="shared" si="314"/>
        <v>0</v>
      </c>
      <c r="AE674" s="25">
        <f>IFERROR(VLOOKUP($B674,'[1]Market Cap'!$G:$I,2,FALSE),"-")</f>
        <v>5183.1057007099998</v>
      </c>
      <c r="AF674" s="20">
        <f t="shared" si="315"/>
        <v>0</v>
      </c>
      <c r="AG674" s="17">
        <f t="shared" si="316"/>
        <v>0</v>
      </c>
      <c r="AH674" s="17">
        <f t="shared" si="317"/>
        <v>0</v>
      </c>
      <c r="AI674" s="17" t="str">
        <f t="shared" si="318"/>
        <v>-</v>
      </c>
      <c r="AJ674" s="26">
        <f>IFERROR(VLOOKUP($B674,'[1]Paste Only'!$D:$AM,26,FALSE),"-")</f>
        <v>210</v>
      </c>
      <c r="AK674" s="26">
        <f>IFERROR(VLOOKUP($B674,'[1]Paste Only'!$D:$AM,23,FALSE),"-")</f>
        <v>210</v>
      </c>
      <c r="AL674" s="26">
        <f>IFERROR(VLOOKUP($B674,'[1]Paste Only'!$D:$AM,22,FALSE),"-")</f>
        <v>210</v>
      </c>
      <c r="AM674" s="21">
        <f t="shared" si="336"/>
        <v>0</v>
      </c>
      <c r="AN674" s="21">
        <f t="shared" si="336"/>
        <v>0</v>
      </c>
      <c r="AO674" s="21">
        <f t="shared" si="336"/>
        <v>0</v>
      </c>
      <c r="AP674" s="27">
        <f t="shared" si="319"/>
        <v>0</v>
      </c>
      <c r="AQ674" s="27">
        <f t="shared" si="320"/>
        <v>0</v>
      </c>
      <c r="AR674" s="27">
        <f t="shared" si="321"/>
        <v>210</v>
      </c>
      <c r="AS674" s="27">
        <f t="shared" si="322"/>
        <v>210</v>
      </c>
      <c r="AT674" s="27">
        <f t="shared" si="323"/>
        <v>0</v>
      </c>
      <c r="AU674" s="27">
        <f t="shared" si="324"/>
        <v>0</v>
      </c>
      <c r="AV674" s="21">
        <f t="shared" si="325"/>
        <v>1</v>
      </c>
      <c r="AW674" s="27">
        <f t="shared" si="326"/>
        <v>210</v>
      </c>
      <c r="AX674" s="27">
        <f t="shared" si="327"/>
        <v>210</v>
      </c>
      <c r="AY674" s="27">
        <f t="shared" si="328"/>
        <v>210</v>
      </c>
      <c r="AZ674" s="21">
        <f t="shared" si="329"/>
        <v>0.19931467732724162</v>
      </c>
      <c r="BA674" s="21">
        <f t="shared" si="330"/>
        <v>0.19931467732724162</v>
      </c>
      <c r="BB674" s="28">
        <f t="shared" si="331"/>
        <v>210</v>
      </c>
      <c r="BC674" s="28" t="s">
        <v>81</v>
      </c>
      <c r="BD674" s="28" t="s">
        <v>81</v>
      </c>
      <c r="BE674" s="28" t="s">
        <v>81</v>
      </c>
      <c r="BF674" s="28" t="str">
        <f t="shared" si="332"/>
        <v>-</v>
      </c>
      <c r="BG674" s="29">
        <f t="shared" si="333"/>
        <v>0</v>
      </c>
      <c r="BH674" s="29">
        <f t="shared" si="333"/>
        <v>0</v>
      </c>
      <c r="BI674" s="29">
        <f t="shared" si="333"/>
        <v>0</v>
      </c>
      <c r="BJ674" s="29">
        <f t="shared" si="333"/>
        <v>0</v>
      </c>
      <c r="BK674" s="29"/>
    </row>
    <row r="675" spans="1:63" x14ac:dyDescent="0.25">
      <c r="A675" s="13" t="s">
        <v>2079</v>
      </c>
      <c r="B675" s="13" t="s">
        <v>2080</v>
      </c>
      <c r="C675" s="13" t="s">
        <v>2081</v>
      </c>
      <c r="D675" s="13" t="str">
        <f>IFERROR(VLOOKUP($B675,[1]GICS!$C:$D,2,FALSE),"-")</f>
        <v>Consumer Discretionary</v>
      </c>
      <c r="E675" s="14">
        <f>IFERROR(IF(VLOOKUP($B675,'[1]Paste Only'!$D:$AM,4,FALSE)="-",VLOOKUP($B675,'[1]Market Cap'!$A:$J,10,FALSE),VLOOKUP($B675,'[1]Paste Only'!$D:$AM,4,FALSE)),"-")</f>
        <v>1413.7</v>
      </c>
      <c r="F675" s="14">
        <f>IFERROR(VLOOKUP($B675,'[1]Paste Only'!$D:$AM,5,FALSE),"-")</f>
        <v>1515.751708984375</v>
      </c>
      <c r="G675" s="15">
        <f>IFERROR(VLOOKUP($B675,'[1]Paste Only'!$D:$AM,6,FALSE),"-")</f>
        <v>11</v>
      </c>
      <c r="H675" s="15">
        <f>IFERROR(VLOOKUP($B675,'[1]Paste Only'!$D:$AM,7,FALSE),"-")</f>
        <v>2</v>
      </c>
      <c r="I675" s="15">
        <f>IFERROR(VLOOKUP($B675,'[1]Paste Only'!$D:$AM,8,FALSE),"-")</f>
        <v>0</v>
      </c>
      <c r="J675" s="16"/>
      <c r="K675" s="16"/>
      <c r="L675" s="14">
        <f>IFERROR(VLOOKUP($B675,'[1]Paste Only'!$D:$AM,12,FALSE),"-")</f>
        <v>34.747681</v>
      </c>
      <c r="M675" s="14">
        <f>IFERROR(VLOOKUP($B675,'[1]Paste Only'!$D:$AM,15,FALSE),"-")</f>
        <v>51.530931034482762</v>
      </c>
      <c r="N675" s="17"/>
      <c r="O675" s="18"/>
      <c r="P675" s="19">
        <f t="shared" si="334"/>
        <v>0.48300345667622424</v>
      </c>
      <c r="Q675" s="20">
        <f t="shared" si="307"/>
        <v>7.218766993306569E-2</v>
      </c>
      <c r="R675" s="13">
        <f t="shared" si="308"/>
        <v>13</v>
      </c>
      <c r="S675" s="13" t="str">
        <f>IFERROR(VLOOKUP($B675,'[1]Market Cap'!$G:$I,3,FALSE),"-")</f>
        <v>Small Cap</v>
      </c>
      <c r="T675" s="13"/>
      <c r="U675" s="13"/>
      <c r="V675" s="21">
        <f t="shared" si="335"/>
        <v>0</v>
      </c>
      <c r="W675" s="21">
        <f t="shared" si="335"/>
        <v>0</v>
      </c>
      <c r="X675" s="21">
        <f t="shared" si="335"/>
        <v>0</v>
      </c>
      <c r="Y675" s="22">
        <f t="shared" si="309"/>
        <v>0</v>
      </c>
      <c r="Z675" s="13">
        <f t="shared" si="310"/>
        <v>0</v>
      </c>
      <c r="AA675" s="23">
        <f t="shared" si="311"/>
        <v>0</v>
      </c>
      <c r="AB675" s="23">
        <f t="shared" si="312"/>
        <v>0</v>
      </c>
      <c r="AC675" s="23">
        <f t="shared" si="313"/>
        <v>0</v>
      </c>
      <c r="AD675" s="24">
        <f t="shared" si="314"/>
        <v>0</v>
      </c>
      <c r="AE675" s="25">
        <f>IFERROR(VLOOKUP($B675,'[1]Market Cap'!$G:$I,2,FALSE),"-")</f>
        <v>8778.4760361299996</v>
      </c>
      <c r="AF675" s="20">
        <f t="shared" si="315"/>
        <v>0</v>
      </c>
      <c r="AG675" s="17">
        <f t="shared" si="316"/>
        <v>0</v>
      </c>
      <c r="AH675" s="17">
        <f t="shared" si="317"/>
        <v>0</v>
      </c>
      <c r="AI675" s="17" t="str">
        <f t="shared" si="318"/>
        <v>-</v>
      </c>
      <c r="AJ675" s="26">
        <f>IFERROR(VLOOKUP($B675,'[1]Paste Only'!$D:$AM,26,FALSE),"-")</f>
        <v>1502.5</v>
      </c>
      <c r="AK675" s="26">
        <f>IFERROR(VLOOKUP($B675,'[1]Paste Only'!$D:$AM,23,FALSE),"-")</f>
        <v>1620</v>
      </c>
      <c r="AL675" s="26">
        <f>IFERROR(VLOOKUP($B675,'[1]Paste Only'!$D:$AM,22,FALSE),"-")</f>
        <v>1425</v>
      </c>
      <c r="AM675" s="21">
        <f t="shared" si="336"/>
        <v>-8.7426647160135929E-3</v>
      </c>
      <c r="AN675" s="21">
        <f t="shared" si="336"/>
        <v>6.8776627727159978E-2</v>
      </c>
      <c r="AO675" s="21">
        <f t="shared" si="336"/>
        <v>-5.987241079555361E-2</v>
      </c>
      <c r="AP675" s="27">
        <f t="shared" si="319"/>
        <v>0</v>
      </c>
      <c r="AQ675" s="27">
        <f t="shared" si="320"/>
        <v>0</v>
      </c>
      <c r="AR675" s="27">
        <f t="shared" si="321"/>
        <v>1515.751708984375</v>
      </c>
      <c r="AS675" s="27">
        <f t="shared" si="322"/>
        <v>1515.751708984375</v>
      </c>
      <c r="AT675" s="27">
        <f t="shared" si="323"/>
        <v>0</v>
      </c>
      <c r="AU675" s="27">
        <f t="shared" si="324"/>
        <v>0</v>
      </c>
      <c r="AV675" s="21">
        <f t="shared" si="325"/>
        <v>0.84615384615384615</v>
      </c>
      <c r="AW675" s="27">
        <f t="shared" si="326"/>
        <v>1515.751708984375</v>
      </c>
      <c r="AX675" s="27">
        <f t="shared" si="327"/>
        <v>1515.751708984375</v>
      </c>
      <c r="AY675" s="27">
        <f t="shared" si="328"/>
        <v>1515.751708984375</v>
      </c>
      <c r="AZ675" s="21">
        <f t="shared" si="329"/>
        <v>7.218766993306569E-2</v>
      </c>
      <c r="BA675" s="21">
        <f t="shared" si="330"/>
        <v>7.218766993306569E-2</v>
      </c>
      <c r="BB675" s="28">
        <f t="shared" si="331"/>
        <v>1515.751708984375</v>
      </c>
      <c r="BC675" s="28" t="s">
        <v>81</v>
      </c>
      <c r="BD675" s="28" t="s">
        <v>81</v>
      </c>
      <c r="BE675" s="28" t="s">
        <v>81</v>
      </c>
      <c r="BF675" s="28" t="str">
        <f t="shared" si="332"/>
        <v>-</v>
      </c>
      <c r="BG675" s="29">
        <f t="shared" si="333"/>
        <v>0</v>
      </c>
      <c r="BH675" s="29">
        <f t="shared" si="333"/>
        <v>0</v>
      </c>
      <c r="BI675" s="29">
        <f t="shared" si="333"/>
        <v>0</v>
      </c>
      <c r="BJ675" s="29">
        <f t="shared" si="333"/>
        <v>0</v>
      </c>
      <c r="BK675" s="29"/>
    </row>
    <row r="676" spans="1:63" x14ac:dyDescent="0.25">
      <c r="A676" s="13" t="s">
        <v>2082</v>
      </c>
      <c r="B676" s="13" t="s">
        <v>2083</v>
      </c>
      <c r="C676" s="13" t="s">
        <v>2084</v>
      </c>
      <c r="D676" s="13" t="str">
        <f>IFERROR(VLOOKUP($B676,[1]GICS!$C:$D,2,FALSE),"-")</f>
        <v>Materials</v>
      </c>
      <c r="E676" s="14">
        <f>IFERROR(IF(VLOOKUP($B676,'[1]Paste Only'!$D:$AM,4,FALSE)="-",VLOOKUP($B676,'[1]Market Cap'!$A:$J,10,FALSE),VLOOKUP($B676,'[1]Paste Only'!$D:$AM,4,FALSE)),"-")</f>
        <v>390.2</v>
      </c>
      <c r="F676" s="14">
        <f>IFERROR(VLOOKUP($B676,'[1]Paste Only'!$D:$AM,5,FALSE),"-")</f>
        <v>484.33334350585938</v>
      </c>
      <c r="G676" s="15">
        <f>IFERROR(VLOOKUP($B676,'[1]Paste Only'!$D:$AM,6,FALSE),"-")</f>
        <v>2</v>
      </c>
      <c r="H676" s="15">
        <f>IFERROR(VLOOKUP($B676,'[1]Paste Only'!$D:$AM,7,FALSE),"-")</f>
        <v>1</v>
      </c>
      <c r="I676" s="15">
        <f>IFERROR(VLOOKUP($B676,'[1]Paste Only'!$D:$AM,8,FALSE),"-")</f>
        <v>0</v>
      </c>
      <c r="J676" s="16"/>
      <c r="K676" s="16"/>
      <c r="L676" s="14">
        <f>IFERROR(VLOOKUP($B676,'[1]Paste Only'!$D:$AM,12,FALSE),"-")</f>
        <v>24.19</v>
      </c>
      <c r="M676" s="14">
        <f>IFERROR(VLOOKUP($B676,'[1]Paste Only'!$D:$AM,15,FALSE),"-")</f>
        <v>45.04712643678161</v>
      </c>
      <c r="N676" s="17"/>
      <c r="O676" s="18"/>
      <c r="P676" s="19">
        <f t="shared" si="334"/>
        <v>0.86222101846968191</v>
      </c>
      <c r="Q676" s="20">
        <f t="shared" si="307"/>
        <v>0.24124383266493954</v>
      </c>
      <c r="R676" s="13">
        <f t="shared" si="308"/>
        <v>3</v>
      </c>
      <c r="S676" s="13" t="str">
        <f>IFERROR(VLOOKUP($B676,'[1]Market Cap'!$G:$I,3,FALSE),"-")</f>
        <v>Small Cap</v>
      </c>
      <c r="T676" s="13"/>
      <c r="U676" s="13"/>
      <c r="V676" s="21">
        <f t="shared" si="335"/>
        <v>0</v>
      </c>
      <c r="W676" s="21">
        <f t="shared" si="335"/>
        <v>0</v>
      </c>
      <c r="X676" s="21">
        <f t="shared" si="335"/>
        <v>0</v>
      </c>
      <c r="Y676" s="22">
        <f t="shared" si="309"/>
        <v>0</v>
      </c>
      <c r="Z676" s="13">
        <f t="shared" si="310"/>
        <v>0</v>
      </c>
      <c r="AA676" s="23">
        <f t="shared" si="311"/>
        <v>0</v>
      </c>
      <c r="AB676" s="23">
        <f t="shared" si="312"/>
        <v>0</v>
      </c>
      <c r="AC676" s="23">
        <f t="shared" si="313"/>
        <v>0</v>
      </c>
      <c r="AD676" s="24">
        <f t="shared" si="314"/>
        <v>0</v>
      </c>
      <c r="AE676" s="25">
        <f>IFERROR(VLOOKUP($B676,'[1]Market Cap'!$G:$I,2,FALSE),"-")</f>
        <v>6610.0794628800004</v>
      </c>
      <c r="AF676" s="20">
        <f t="shared" si="315"/>
        <v>0</v>
      </c>
      <c r="AG676" s="17">
        <f t="shared" si="316"/>
        <v>0</v>
      </c>
      <c r="AH676" s="17">
        <f t="shared" si="317"/>
        <v>0</v>
      </c>
      <c r="AI676" s="17" t="str">
        <f t="shared" si="318"/>
        <v>-</v>
      </c>
      <c r="AJ676" s="26">
        <f>IFERROR(VLOOKUP($B676,'[1]Paste Only'!$D:$AM,26,FALSE),"-")</f>
        <v>500</v>
      </c>
      <c r="AK676" s="26">
        <f>IFERROR(VLOOKUP($B676,'[1]Paste Only'!$D:$AM,23,FALSE),"-")</f>
        <v>574</v>
      </c>
      <c r="AL676" s="26">
        <f>IFERROR(VLOOKUP($B676,'[1]Paste Only'!$D:$AM,22,FALSE),"-")</f>
        <v>379</v>
      </c>
      <c r="AM676" s="21">
        <f t="shared" si="336"/>
        <v>3.2346846865295653E-2</v>
      </c>
      <c r="AN676" s="21">
        <f t="shared" si="336"/>
        <v>0.1851341802013593</v>
      </c>
      <c r="AO676" s="21">
        <f t="shared" si="336"/>
        <v>-0.21748109007610594</v>
      </c>
      <c r="AP676" s="27">
        <f t="shared" si="319"/>
        <v>0</v>
      </c>
      <c r="AQ676" s="27">
        <f t="shared" si="320"/>
        <v>0</v>
      </c>
      <c r="AR676" s="27">
        <f t="shared" si="321"/>
        <v>484.33334350585938</v>
      </c>
      <c r="AS676" s="27">
        <f t="shared" si="322"/>
        <v>484.33334350585938</v>
      </c>
      <c r="AT676" s="27">
        <f t="shared" si="323"/>
        <v>0</v>
      </c>
      <c r="AU676" s="27">
        <f t="shared" si="324"/>
        <v>0</v>
      </c>
      <c r="AV676" s="21">
        <f t="shared" si="325"/>
        <v>0.66666666666666663</v>
      </c>
      <c r="AW676" s="27">
        <f t="shared" si="326"/>
        <v>484.33334350585938</v>
      </c>
      <c r="AX676" s="27">
        <f t="shared" si="327"/>
        <v>484.33334350585938</v>
      </c>
      <c r="AY676" s="27">
        <f t="shared" si="328"/>
        <v>484.33334350585938</v>
      </c>
      <c r="AZ676" s="21">
        <f t="shared" si="329"/>
        <v>0.24124383266493954</v>
      </c>
      <c r="BA676" s="21">
        <f t="shared" si="330"/>
        <v>0.24124383266493954</v>
      </c>
      <c r="BB676" s="28">
        <f t="shared" si="331"/>
        <v>484.33334350585938</v>
      </c>
      <c r="BC676" s="28" t="s">
        <v>81</v>
      </c>
      <c r="BD676" s="28" t="s">
        <v>81</v>
      </c>
      <c r="BE676" s="28" t="s">
        <v>81</v>
      </c>
      <c r="BF676" s="28" t="str">
        <f t="shared" si="332"/>
        <v>-</v>
      </c>
      <c r="BG676" s="29">
        <f t="shared" si="333"/>
        <v>0</v>
      </c>
      <c r="BH676" s="29">
        <f t="shared" si="333"/>
        <v>0</v>
      </c>
      <c r="BI676" s="29">
        <f t="shared" si="333"/>
        <v>0</v>
      </c>
      <c r="BJ676" s="29">
        <f t="shared" si="333"/>
        <v>0</v>
      </c>
      <c r="BK676" s="29"/>
    </row>
    <row r="677" spans="1:63" x14ac:dyDescent="0.25">
      <c r="A677" s="13" t="s">
        <v>2085</v>
      </c>
      <c r="B677" s="13" t="s">
        <v>2086</v>
      </c>
      <c r="C677" s="13" t="s">
        <v>2087</v>
      </c>
      <c r="D677" s="13" t="str">
        <f>IFERROR(VLOOKUP($B677,[1]GICS!$C:$D,2,FALSE),"-")</f>
        <v>Financials</v>
      </c>
      <c r="E677" s="14">
        <f>IFERROR(IF(VLOOKUP($B677,'[1]Paste Only'!$D:$AM,4,FALSE)="-",VLOOKUP($B677,'[1]Market Cap'!$A:$J,10,FALSE),VLOOKUP($B677,'[1]Paste Only'!$D:$AM,4,FALSE)),"-")</f>
        <v>818.6</v>
      </c>
      <c r="F677" s="14" t="str">
        <f>IFERROR(VLOOKUP($B677,'[1]Paste Only'!$D:$AM,5,FALSE),"-")</f>
        <v>-</v>
      </c>
      <c r="G677" s="15">
        <f>IFERROR(VLOOKUP($B677,'[1]Paste Only'!$D:$AM,6,FALSE),"-")</f>
        <v>0</v>
      </c>
      <c r="H677" s="15">
        <f>IFERROR(VLOOKUP($B677,'[1]Paste Only'!$D:$AM,7,FALSE),"-")</f>
        <v>0</v>
      </c>
      <c r="I677" s="15">
        <f>IFERROR(VLOOKUP($B677,'[1]Paste Only'!$D:$AM,8,FALSE),"-")</f>
        <v>0</v>
      </c>
      <c r="J677" s="16"/>
      <c r="K677" s="16"/>
      <c r="L677" s="14">
        <f>IFERROR(VLOOKUP($B677,'[1]Paste Only'!$D:$AM,12,FALSE),"-")</f>
        <v>8.16</v>
      </c>
      <c r="M677" s="14" t="str">
        <f>IFERROR(VLOOKUP($B677,'[1]Paste Only'!$D:$AM,15,FALSE),"-")</f>
        <v>-</v>
      </c>
      <c r="N677" s="17"/>
      <c r="O677" s="18"/>
      <c r="P677" s="19">
        <f t="shared" si="334"/>
        <v>0</v>
      </c>
      <c r="Q677" s="20">
        <f t="shared" si="307"/>
        <v>0</v>
      </c>
      <c r="R677" s="13">
        <f t="shared" si="308"/>
        <v>0</v>
      </c>
      <c r="S677" s="13" t="str">
        <f>IFERROR(VLOOKUP($B677,'[1]Market Cap'!$G:$I,3,FALSE),"-")</f>
        <v>Small Cap</v>
      </c>
      <c r="T677" s="13"/>
      <c r="U677" s="13"/>
      <c r="V677" s="21">
        <f t="shared" si="335"/>
        <v>0</v>
      </c>
      <c r="W677" s="21">
        <f t="shared" si="335"/>
        <v>0</v>
      </c>
      <c r="X677" s="21">
        <f t="shared" si="335"/>
        <v>0</v>
      </c>
      <c r="Y677" s="22">
        <f t="shared" si="309"/>
        <v>0</v>
      </c>
      <c r="Z677" s="13">
        <f t="shared" si="310"/>
        <v>0</v>
      </c>
      <c r="AA677" s="23">
        <f t="shared" si="311"/>
        <v>0</v>
      </c>
      <c r="AB677" s="23">
        <f t="shared" si="312"/>
        <v>0</v>
      </c>
      <c r="AC677" s="23">
        <f t="shared" si="313"/>
        <v>0</v>
      </c>
      <c r="AD677" s="24">
        <f t="shared" si="314"/>
        <v>0</v>
      </c>
      <c r="AE677" s="25">
        <f>IFERROR(VLOOKUP($B677,'[1]Market Cap'!$G:$I,2,FALSE),"-")</f>
        <v>16834.95923</v>
      </c>
      <c r="AF677" s="20">
        <f t="shared" si="315"/>
        <v>0</v>
      </c>
      <c r="AG677" s="17">
        <f t="shared" si="316"/>
        <v>0</v>
      </c>
      <c r="AH677" s="17">
        <f t="shared" si="317"/>
        <v>0</v>
      </c>
      <c r="AI677" s="17" t="str">
        <f t="shared" si="318"/>
        <v>-</v>
      </c>
      <c r="AJ677" s="26" t="str">
        <f>IFERROR(VLOOKUP($B677,'[1]Paste Only'!$D:$AM,26,FALSE),"-")</f>
        <v>-</v>
      </c>
      <c r="AK677" s="26" t="str">
        <f>IFERROR(VLOOKUP($B677,'[1]Paste Only'!$D:$AM,23,FALSE),"-")</f>
        <v>-</v>
      </c>
      <c r="AL677" s="26" t="str">
        <f>IFERROR(VLOOKUP($B677,'[1]Paste Only'!$D:$AM,22,FALSE),"-")</f>
        <v>-</v>
      </c>
      <c r="AM677" s="21" t="str">
        <f t="shared" si="336"/>
        <v>-</v>
      </c>
      <c r="AN677" s="21" t="str">
        <f t="shared" si="336"/>
        <v>-</v>
      </c>
      <c r="AO677" s="21" t="str">
        <f t="shared" si="336"/>
        <v>-</v>
      </c>
      <c r="AP677" s="27">
        <f t="shared" si="319"/>
        <v>0</v>
      </c>
      <c r="AQ677" s="27" t="str">
        <f t="shared" si="320"/>
        <v>-</v>
      </c>
      <c r="AR677" s="27" t="str">
        <f t="shared" si="321"/>
        <v>-</v>
      </c>
      <c r="AS677" s="27">
        <f t="shared" si="322"/>
        <v>0</v>
      </c>
      <c r="AT677" s="27">
        <f t="shared" si="323"/>
        <v>0</v>
      </c>
      <c r="AU677" s="27">
        <f t="shared" si="324"/>
        <v>0</v>
      </c>
      <c r="AV677" s="21" t="str">
        <f t="shared" si="325"/>
        <v>0</v>
      </c>
      <c r="AW677" s="27">
        <f t="shared" si="326"/>
        <v>0</v>
      </c>
      <c r="AX677" s="27" t="str">
        <f t="shared" si="327"/>
        <v>-</v>
      </c>
      <c r="AY677" s="27" t="str">
        <f t="shared" si="328"/>
        <v>-</v>
      </c>
      <c r="AZ677" s="21" t="str">
        <f t="shared" si="329"/>
        <v>-</v>
      </c>
      <c r="BA677" s="21" t="str">
        <f t="shared" si="330"/>
        <v>-</v>
      </c>
      <c r="BB677" s="28" t="str">
        <f t="shared" si="331"/>
        <v>-</v>
      </c>
      <c r="BC677" s="28" t="s">
        <v>81</v>
      </c>
      <c r="BD677" s="28" t="s">
        <v>81</v>
      </c>
      <c r="BE677" s="28" t="s">
        <v>81</v>
      </c>
      <c r="BF677" s="28" t="str">
        <f t="shared" si="332"/>
        <v>-</v>
      </c>
      <c r="BG677" s="29">
        <f t="shared" si="333"/>
        <v>0</v>
      </c>
      <c r="BH677" s="29">
        <f t="shared" si="333"/>
        <v>0</v>
      </c>
      <c r="BI677" s="29">
        <f t="shared" si="333"/>
        <v>0</v>
      </c>
      <c r="BJ677" s="29">
        <f t="shared" si="333"/>
        <v>0</v>
      </c>
      <c r="BK677" s="29"/>
    </row>
    <row r="678" spans="1:63" x14ac:dyDescent="0.25">
      <c r="A678" s="13" t="s">
        <v>2088</v>
      </c>
      <c r="B678" s="13" t="s">
        <v>2089</v>
      </c>
      <c r="C678" s="13" t="s">
        <v>2090</v>
      </c>
      <c r="D678" s="13" t="str">
        <f>IFERROR(VLOOKUP($B678,[1]GICS!$C:$D,2,FALSE),"-")</f>
        <v>Financials</v>
      </c>
      <c r="E678" s="14">
        <f>IFERROR(IF(VLOOKUP($B678,'[1]Paste Only'!$D:$AM,4,FALSE)="-",VLOOKUP($B678,'[1]Market Cap'!$A:$J,10,FALSE),VLOOKUP($B678,'[1]Paste Only'!$D:$AM,4,FALSE)),"-")</f>
        <v>37.99</v>
      </c>
      <c r="F678" s="14">
        <f>IFERROR(VLOOKUP($B678,'[1]Paste Only'!$D:$AM,5,FALSE),"-")</f>
        <v>75</v>
      </c>
      <c r="G678" s="15">
        <f>IFERROR(VLOOKUP($B678,'[1]Paste Only'!$D:$AM,6,FALSE),"-")</f>
        <v>1</v>
      </c>
      <c r="H678" s="15">
        <f>IFERROR(VLOOKUP($B678,'[1]Paste Only'!$D:$AM,7,FALSE),"-")</f>
        <v>0</v>
      </c>
      <c r="I678" s="15">
        <f>IFERROR(VLOOKUP($B678,'[1]Paste Only'!$D:$AM,8,FALSE),"-")</f>
        <v>0</v>
      </c>
      <c r="J678" s="16"/>
      <c r="K678" s="16"/>
      <c r="L678" s="14">
        <f>IFERROR(VLOOKUP($B678,'[1]Paste Only'!$D:$AM,12,FALSE),"-")</f>
        <v>2.23</v>
      </c>
      <c r="M678" s="14">
        <f>IFERROR(VLOOKUP($B678,'[1]Paste Only'!$D:$AM,15,FALSE),"-")</f>
        <v>2.8614942528735634</v>
      </c>
      <c r="N678" s="17"/>
      <c r="O678" s="18"/>
      <c r="P678" s="19">
        <f t="shared" si="334"/>
        <v>0.2831812793154993</v>
      </c>
      <c r="Q678" s="20">
        <f t="shared" si="307"/>
        <v>0.97420373782574354</v>
      </c>
      <c r="R678" s="13">
        <f t="shared" si="308"/>
        <v>1</v>
      </c>
      <c r="S678" s="13" t="str">
        <f>IFERROR(VLOOKUP($B678,'[1]Market Cap'!$G:$I,3,FALSE),"-")</f>
        <v>Small Cap</v>
      </c>
      <c r="T678" s="13"/>
      <c r="U678" s="13"/>
      <c r="V678" s="21">
        <f t="shared" si="335"/>
        <v>0</v>
      </c>
      <c r="W678" s="21">
        <f t="shared" si="335"/>
        <v>0</v>
      </c>
      <c r="X678" s="21">
        <f t="shared" si="335"/>
        <v>0</v>
      </c>
      <c r="Y678" s="22">
        <f t="shared" si="309"/>
        <v>0</v>
      </c>
      <c r="Z678" s="13">
        <f t="shared" si="310"/>
        <v>0</v>
      </c>
      <c r="AA678" s="23">
        <f t="shared" si="311"/>
        <v>0</v>
      </c>
      <c r="AB678" s="23">
        <f t="shared" si="312"/>
        <v>0</v>
      </c>
      <c r="AC678" s="23">
        <f t="shared" si="313"/>
        <v>0</v>
      </c>
      <c r="AD678" s="24">
        <f t="shared" si="314"/>
        <v>0</v>
      </c>
      <c r="AE678" s="25">
        <f>IFERROR(VLOOKUP($B678,'[1]Market Cap'!$G:$I,2,FALSE),"-")</f>
        <v>3427.2745780290002</v>
      </c>
      <c r="AF678" s="20">
        <f t="shared" si="315"/>
        <v>0</v>
      </c>
      <c r="AG678" s="17">
        <f t="shared" si="316"/>
        <v>0</v>
      </c>
      <c r="AH678" s="17">
        <f t="shared" si="317"/>
        <v>0</v>
      </c>
      <c r="AI678" s="17" t="str">
        <f t="shared" si="318"/>
        <v>-</v>
      </c>
      <c r="AJ678" s="26">
        <f>IFERROR(VLOOKUP($B678,'[1]Paste Only'!$D:$AM,26,FALSE),"-")</f>
        <v>75</v>
      </c>
      <c r="AK678" s="26">
        <f>IFERROR(VLOOKUP($B678,'[1]Paste Only'!$D:$AM,23,FALSE),"-")</f>
        <v>75</v>
      </c>
      <c r="AL678" s="26">
        <f>IFERROR(VLOOKUP($B678,'[1]Paste Only'!$D:$AM,22,FALSE),"-")</f>
        <v>75</v>
      </c>
      <c r="AM678" s="21">
        <f t="shared" si="336"/>
        <v>0</v>
      </c>
      <c r="AN678" s="21">
        <f t="shared" si="336"/>
        <v>0</v>
      </c>
      <c r="AO678" s="21">
        <f t="shared" si="336"/>
        <v>0</v>
      </c>
      <c r="AP678" s="27">
        <f t="shared" si="319"/>
        <v>0</v>
      </c>
      <c r="AQ678" s="27">
        <f t="shared" si="320"/>
        <v>0</v>
      </c>
      <c r="AR678" s="27">
        <f t="shared" si="321"/>
        <v>75</v>
      </c>
      <c r="AS678" s="27">
        <f t="shared" si="322"/>
        <v>75</v>
      </c>
      <c r="AT678" s="27">
        <f t="shared" si="323"/>
        <v>0</v>
      </c>
      <c r="AU678" s="27">
        <f t="shared" si="324"/>
        <v>0</v>
      </c>
      <c r="AV678" s="21">
        <f t="shared" si="325"/>
        <v>1</v>
      </c>
      <c r="AW678" s="27">
        <f t="shared" si="326"/>
        <v>75</v>
      </c>
      <c r="AX678" s="27">
        <f t="shared" si="327"/>
        <v>75</v>
      </c>
      <c r="AY678" s="27">
        <f t="shared" si="328"/>
        <v>75</v>
      </c>
      <c r="AZ678" s="21">
        <f t="shared" si="329"/>
        <v>0.97420373782574354</v>
      </c>
      <c r="BA678" s="21">
        <f t="shared" si="330"/>
        <v>0.3</v>
      </c>
      <c r="BB678" s="28">
        <f t="shared" si="331"/>
        <v>75</v>
      </c>
      <c r="BC678" s="28" t="s">
        <v>81</v>
      </c>
      <c r="BD678" s="28" t="s">
        <v>81</v>
      </c>
      <c r="BE678" s="28" t="s">
        <v>81</v>
      </c>
      <c r="BF678" s="28" t="str">
        <f t="shared" si="332"/>
        <v>-</v>
      </c>
      <c r="BG678" s="29">
        <f t="shared" si="333"/>
        <v>0</v>
      </c>
      <c r="BH678" s="29">
        <f t="shared" si="333"/>
        <v>0</v>
      </c>
      <c r="BI678" s="29">
        <f t="shared" si="333"/>
        <v>0</v>
      </c>
      <c r="BJ678" s="29">
        <f t="shared" si="333"/>
        <v>0</v>
      </c>
      <c r="BK678" s="29"/>
    </row>
    <row r="679" spans="1:63" x14ac:dyDescent="0.25">
      <c r="A679" s="13" t="s">
        <v>2091</v>
      </c>
      <c r="B679" s="13" t="s">
        <v>2092</v>
      </c>
      <c r="C679" s="13" t="s">
        <v>2093</v>
      </c>
      <c r="D679" s="13" t="str">
        <f>IFERROR(VLOOKUP($B679,[1]GICS!$C:$D,2,FALSE),"-")</f>
        <v>Information Technology</v>
      </c>
      <c r="E679" s="14">
        <f>IFERROR(IF(VLOOKUP($B679,'[1]Paste Only'!$D:$AM,4,FALSE)="-",VLOOKUP($B679,'[1]Market Cap'!$A:$J,10,FALSE),VLOOKUP($B679,'[1]Paste Only'!$D:$AM,4,FALSE)),"-")</f>
        <v>1199</v>
      </c>
      <c r="F679" s="14">
        <f>IFERROR(VLOOKUP($B679,'[1]Paste Only'!$D:$AM,5,FALSE),"-")</f>
        <v>1875</v>
      </c>
      <c r="G679" s="15">
        <f>IFERROR(VLOOKUP($B679,'[1]Paste Only'!$D:$AM,6,FALSE),"-")</f>
        <v>2</v>
      </c>
      <c r="H679" s="15">
        <f>IFERROR(VLOOKUP($B679,'[1]Paste Only'!$D:$AM,7,FALSE),"-")</f>
        <v>0</v>
      </c>
      <c r="I679" s="15">
        <f>IFERROR(VLOOKUP($B679,'[1]Paste Only'!$D:$AM,8,FALSE),"-")</f>
        <v>0</v>
      </c>
      <c r="J679" s="16"/>
      <c r="K679" s="16"/>
      <c r="L679" s="14">
        <f>IFERROR(VLOOKUP($B679,'[1]Paste Only'!$D:$AM,12,FALSE),"-")</f>
        <v>34.72</v>
      </c>
      <c r="M679" s="14">
        <f>IFERROR(VLOOKUP($B679,'[1]Paste Only'!$D:$AM,15,FALSE),"-")</f>
        <v>49.596551724137939</v>
      </c>
      <c r="N679" s="17"/>
      <c r="O679" s="18"/>
      <c r="P679" s="19">
        <f t="shared" si="334"/>
        <v>0.4284721118703323</v>
      </c>
      <c r="Q679" s="20">
        <f t="shared" si="307"/>
        <v>0.56380316930775654</v>
      </c>
      <c r="R679" s="13">
        <f t="shared" si="308"/>
        <v>2</v>
      </c>
      <c r="S679" s="13" t="str">
        <f>IFERROR(VLOOKUP($B679,'[1]Market Cap'!$G:$I,3,FALSE),"-")</f>
        <v>Small Cap</v>
      </c>
      <c r="T679" s="13"/>
      <c r="U679" s="13"/>
      <c r="V679" s="21">
        <f t="shared" si="335"/>
        <v>0</v>
      </c>
      <c r="W679" s="21">
        <f t="shared" si="335"/>
        <v>0</v>
      </c>
      <c r="X679" s="21">
        <f t="shared" si="335"/>
        <v>0</v>
      </c>
      <c r="Y679" s="22">
        <f t="shared" si="309"/>
        <v>0</v>
      </c>
      <c r="Z679" s="13">
        <f t="shared" si="310"/>
        <v>0</v>
      </c>
      <c r="AA679" s="23">
        <f t="shared" si="311"/>
        <v>0</v>
      </c>
      <c r="AB679" s="23">
        <f t="shared" si="312"/>
        <v>0</v>
      </c>
      <c r="AC679" s="23">
        <f t="shared" si="313"/>
        <v>0</v>
      </c>
      <c r="AD679" s="24">
        <f t="shared" si="314"/>
        <v>0</v>
      </c>
      <c r="AE679" s="25">
        <f>IFERROR(VLOOKUP($B679,'[1]Market Cap'!$G:$I,2,FALSE),"-")</f>
        <v>6620.1022469999998</v>
      </c>
      <c r="AF679" s="20">
        <f t="shared" si="315"/>
        <v>0</v>
      </c>
      <c r="AG679" s="17">
        <f t="shared" si="316"/>
        <v>0</v>
      </c>
      <c r="AH679" s="17">
        <f t="shared" si="317"/>
        <v>0</v>
      </c>
      <c r="AI679" s="17" t="str">
        <f t="shared" si="318"/>
        <v>-</v>
      </c>
      <c r="AJ679" s="26">
        <f>IFERROR(VLOOKUP($B679,'[1]Paste Only'!$D:$AM,26,FALSE),"-")</f>
        <v>1875</v>
      </c>
      <c r="AK679" s="26">
        <f>IFERROR(VLOOKUP($B679,'[1]Paste Only'!$D:$AM,23,FALSE),"-")</f>
        <v>2020</v>
      </c>
      <c r="AL679" s="26">
        <f>IFERROR(VLOOKUP($B679,'[1]Paste Only'!$D:$AM,22,FALSE),"-")</f>
        <v>1730</v>
      </c>
      <c r="AM679" s="21">
        <f t="shared" si="336"/>
        <v>0</v>
      </c>
      <c r="AN679" s="21">
        <f t="shared" si="336"/>
        <v>7.7333333333333254E-2</v>
      </c>
      <c r="AO679" s="21">
        <f t="shared" si="336"/>
        <v>-7.7333333333333365E-2</v>
      </c>
      <c r="AP679" s="27">
        <f t="shared" si="319"/>
        <v>0</v>
      </c>
      <c r="AQ679" s="27">
        <f t="shared" si="320"/>
        <v>0</v>
      </c>
      <c r="AR679" s="27">
        <f t="shared" si="321"/>
        <v>1875</v>
      </c>
      <c r="AS679" s="27">
        <f t="shared" si="322"/>
        <v>1875</v>
      </c>
      <c r="AT679" s="27">
        <f t="shared" si="323"/>
        <v>0</v>
      </c>
      <c r="AU679" s="27">
        <f t="shared" si="324"/>
        <v>0</v>
      </c>
      <c r="AV679" s="21">
        <f t="shared" si="325"/>
        <v>1</v>
      </c>
      <c r="AW679" s="27">
        <f t="shared" si="326"/>
        <v>1875</v>
      </c>
      <c r="AX679" s="27">
        <f t="shared" si="327"/>
        <v>1875</v>
      </c>
      <c r="AY679" s="27">
        <f t="shared" si="328"/>
        <v>1875</v>
      </c>
      <c r="AZ679" s="21">
        <f t="shared" si="329"/>
        <v>0.56380316930775654</v>
      </c>
      <c r="BA679" s="21">
        <f t="shared" si="330"/>
        <v>0.3</v>
      </c>
      <c r="BB679" s="28">
        <f t="shared" si="331"/>
        <v>1875</v>
      </c>
      <c r="BC679" s="28" t="s">
        <v>81</v>
      </c>
      <c r="BD679" s="28" t="s">
        <v>81</v>
      </c>
      <c r="BE679" s="28" t="s">
        <v>81</v>
      </c>
      <c r="BF679" s="28" t="str">
        <f t="shared" si="332"/>
        <v>-</v>
      </c>
      <c r="BG679" s="29">
        <f t="shared" si="333"/>
        <v>0</v>
      </c>
      <c r="BH679" s="29">
        <f t="shared" si="333"/>
        <v>0</v>
      </c>
      <c r="BI679" s="29">
        <f t="shared" si="333"/>
        <v>0</v>
      </c>
      <c r="BJ679" s="29">
        <f t="shared" si="333"/>
        <v>0</v>
      </c>
      <c r="BK679" s="29"/>
    </row>
    <row r="680" spans="1:63" x14ac:dyDescent="0.25">
      <c r="A680" s="13" t="s">
        <v>2094</v>
      </c>
      <c r="B680" s="13" t="s">
        <v>2095</v>
      </c>
      <c r="C680" s="13" t="s">
        <v>2096</v>
      </c>
      <c r="D680" s="13" t="str">
        <f>IFERROR(VLOOKUP($B680,[1]GICS!$C:$D,2,FALSE),"-")</f>
        <v>Consumer Discretionary</v>
      </c>
      <c r="E680" s="14">
        <f>IFERROR(IF(VLOOKUP($B680,'[1]Paste Only'!$D:$AM,4,FALSE)="-",VLOOKUP($B680,'[1]Market Cap'!$A:$J,10,FALSE),VLOOKUP($B680,'[1]Paste Only'!$D:$AM,4,FALSE)),"-")</f>
        <v>649.20000000000005</v>
      </c>
      <c r="F680" s="14" t="str">
        <f>IFERROR(VLOOKUP($B680,'[1]Paste Only'!$D:$AM,5,FALSE),"-")</f>
        <v>-</v>
      </c>
      <c r="G680" s="15">
        <f>IFERROR(VLOOKUP($B680,'[1]Paste Only'!$D:$AM,6,FALSE),"-")</f>
        <v>0</v>
      </c>
      <c r="H680" s="15">
        <f>IFERROR(VLOOKUP($B680,'[1]Paste Only'!$D:$AM,7,FALSE),"-")</f>
        <v>0</v>
      </c>
      <c r="I680" s="15">
        <f>IFERROR(VLOOKUP($B680,'[1]Paste Only'!$D:$AM,8,FALSE),"-")</f>
        <v>0</v>
      </c>
      <c r="J680" s="16"/>
      <c r="K680" s="16"/>
      <c r="L680" s="14">
        <f>IFERROR(VLOOKUP($B680,'[1]Paste Only'!$D:$AM,12,FALSE),"-")</f>
        <v>18.987504999999999</v>
      </c>
      <c r="M680" s="14" t="str">
        <f>IFERROR(VLOOKUP($B680,'[1]Paste Only'!$D:$AM,15,FALSE),"-")</f>
        <v>-</v>
      </c>
      <c r="N680" s="17"/>
      <c r="O680" s="18"/>
      <c r="P680" s="19">
        <f t="shared" si="334"/>
        <v>0</v>
      </c>
      <c r="Q680" s="20">
        <f t="shared" si="307"/>
        <v>0</v>
      </c>
      <c r="R680" s="13">
        <f t="shared" si="308"/>
        <v>0</v>
      </c>
      <c r="S680" s="13" t="str">
        <f>IFERROR(VLOOKUP($B680,'[1]Market Cap'!$G:$I,3,FALSE),"-")</f>
        <v>Small Cap</v>
      </c>
      <c r="T680" s="13"/>
      <c r="U680" s="13"/>
      <c r="V680" s="21">
        <f t="shared" si="335"/>
        <v>0</v>
      </c>
      <c r="W680" s="21">
        <f t="shared" si="335"/>
        <v>0</v>
      </c>
      <c r="X680" s="21">
        <f t="shared" si="335"/>
        <v>0</v>
      </c>
      <c r="Y680" s="22">
        <f t="shared" si="309"/>
        <v>0</v>
      </c>
      <c r="Z680" s="13">
        <f t="shared" si="310"/>
        <v>0</v>
      </c>
      <c r="AA680" s="23">
        <f t="shared" si="311"/>
        <v>0</v>
      </c>
      <c r="AB680" s="23">
        <f t="shared" si="312"/>
        <v>0</v>
      </c>
      <c r="AC680" s="23">
        <f t="shared" si="313"/>
        <v>0</v>
      </c>
      <c r="AD680" s="24">
        <f t="shared" si="314"/>
        <v>0</v>
      </c>
      <c r="AE680" s="25">
        <f>IFERROR(VLOOKUP($B680,'[1]Market Cap'!$G:$I,2,FALSE),"-")</f>
        <v>5568.1494480000001</v>
      </c>
      <c r="AF680" s="20">
        <f t="shared" si="315"/>
        <v>0</v>
      </c>
      <c r="AG680" s="17">
        <f t="shared" si="316"/>
        <v>0</v>
      </c>
      <c r="AH680" s="17">
        <f t="shared" si="317"/>
        <v>0</v>
      </c>
      <c r="AI680" s="17" t="str">
        <f t="shared" si="318"/>
        <v>-</v>
      </c>
      <c r="AJ680" s="26" t="str">
        <f>IFERROR(VLOOKUP($B680,'[1]Paste Only'!$D:$AM,26,FALSE),"-")</f>
        <v>-</v>
      </c>
      <c r="AK680" s="26" t="str">
        <f>IFERROR(VLOOKUP($B680,'[1]Paste Only'!$D:$AM,23,FALSE),"-")</f>
        <v>-</v>
      </c>
      <c r="AL680" s="26" t="str">
        <f>IFERROR(VLOOKUP($B680,'[1]Paste Only'!$D:$AM,22,FALSE),"-")</f>
        <v>-</v>
      </c>
      <c r="AM680" s="21" t="str">
        <f t="shared" si="336"/>
        <v>-</v>
      </c>
      <c r="AN680" s="21" t="str">
        <f t="shared" si="336"/>
        <v>-</v>
      </c>
      <c r="AO680" s="21" t="str">
        <f t="shared" si="336"/>
        <v>-</v>
      </c>
      <c r="AP680" s="27">
        <f t="shared" si="319"/>
        <v>0</v>
      </c>
      <c r="AQ680" s="27" t="str">
        <f t="shared" si="320"/>
        <v>-</v>
      </c>
      <c r="AR680" s="27" t="str">
        <f t="shared" si="321"/>
        <v>-</v>
      </c>
      <c r="AS680" s="27">
        <f t="shared" si="322"/>
        <v>0</v>
      </c>
      <c r="AT680" s="27">
        <f t="shared" si="323"/>
        <v>0</v>
      </c>
      <c r="AU680" s="27">
        <f t="shared" si="324"/>
        <v>0</v>
      </c>
      <c r="AV680" s="21" t="str">
        <f t="shared" si="325"/>
        <v>0</v>
      </c>
      <c r="AW680" s="27">
        <f t="shared" si="326"/>
        <v>0</v>
      </c>
      <c r="AX680" s="27" t="str">
        <f t="shared" si="327"/>
        <v>-</v>
      </c>
      <c r="AY680" s="27" t="str">
        <f t="shared" si="328"/>
        <v>-</v>
      </c>
      <c r="AZ680" s="21" t="str">
        <f t="shared" si="329"/>
        <v>-</v>
      </c>
      <c r="BA680" s="21" t="str">
        <f t="shared" si="330"/>
        <v>-</v>
      </c>
      <c r="BB680" s="28" t="str">
        <f t="shared" si="331"/>
        <v>-</v>
      </c>
      <c r="BC680" s="28" t="s">
        <v>81</v>
      </c>
      <c r="BD680" s="28" t="s">
        <v>81</v>
      </c>
      <c r="BE680" s="28" t="s">
        <v>81</v>
      </c>
      <c r="BF680" s="28" t="str">
        <f t="shared" si="332"/>
        <v>-</v>
      </c>
      <c r="BG680" s="29">
        <f t="shared" si="333"/>
        <v>0</v>
      </c>
      <c r="BH680" s="29">
        <f t="shared" si="333"/>
        <v>0</v>
      </c>
      <c r="BI680" s="29">
        <f t="shared" si="333"/>
        <v>0</v>
      </c>
      <c r="BJ680" s="29">
        <f t="shared" si="333"/>
        <v>0</v>
      </c>
      <c r="BK680" s="29"/>
    </row>
    <row r="681" spans="1:63" x14ac:dyDescent="0.25">
      <c r="A681" s="13" t="s">
        <v>2097</v>
      </c>
      <c r="B681" s="13" t="s">
        <v>2098</v>
      </c>
      <c r="C681" s="13" t="s">
        <v>2099</v>
      </c>
      <c r="D681" s="13" t="str">
        <f>IFERROR(VLOOKUP($B681,[1]GICS!$C:$D,2,FALSE),"-")</f>
        <v>Materials</v>
      </c>
      <c r="E681" s="14">
        <f>IFERROR(IF(VLOOKUP($B681,'[1]Paste Only'!$D:$AM,4,FALSE)="-",VLOOKUP($B681,'[1]Market Cap'!$A:$J,10,FALSE),VLOOKUP($B681,'[1]Paste Only'!$D:$AM,4,FALSE)),"-")</f>
        <v>170.35</v>
      </c>
      <c r="F681" s="14">
        <f>IFERROR(VLOOKUP($B681,'[1]Paste Only'!$D:$AM,5,FALSE),"-")</f>
        <v>221</v>
      </c>
      <c r="G681" s="15">
        <f>IFERROR(VLOOKUP($B681,'[1]Paste Only'!$D:$AM,6,FALSE),"-")</f>
        <v>3</v>
      </c>
      <c r="H681" s="15">
        <f>IFERROR(VLOOKUP($B681,'[1]Paste Only'!$D:$AM,7,FALSE),"-")</f>
        <v>0</v>
      </c>
      <c r="I681" s="15">
        <f>IFERROR(VLOOKUP($B681,'[1]Paste Only'!$D:$AM,8,FALSE),"-")</f>
        <v>1</v>
      </c>
      <c r="J681" s="16"/>
      <c r="K681" s="16"/>
      <c r="L681" s="14">
        <f>IFERROR(VLOOKUP($B681,'[1]Paste Only'!$D:$AM,12,FALSE),"-")</f>
        <v>6.77</v>
      </c>
      <c r="M681" s="14">
        <f>IFERROR(VLOOKUP($B681,'[1]Paste Only'!$D:$AM,15,FALSE),"-")</f>
        <v>10.358632183908046</v>
      </c>
      <c r="N681" s="17"/>
      <c r="O681" s="18"/>
      <c r="P681" s="19">
        <f t="shared" si="334"/>
        <v>0.5300786091444678</v>
      </c>
      <c r="Q681" s="20">
        <f t="shared" si="307"/>
        <v>0.29732902847079545</v>
      </c>
      <c r="R681" s="13">
        <f t="shared" si="308"/>
        <v>4</v>
      </c>
      <c r="S681" s="13" t="str">
        <f>IFERROR(VLOOKUP($B681,'[1]Market Cap'!$G:$I,3,FALSE),"-")</f>
        <v>Small Cap</v>
      </c>
      <c r="T681" s="13"/>
      <c r="U681" s="13"/>
      <c r="V681" s="21">
        <f t="shared" si="335"/>
        <v>0</v>
      </c>
      <c r="W681" s="21">
        <f t="shared" si="335"/>
        <v>0</v>
      </c>
      <c r="X681" s="21">
        <f t="shared" si="335"/>
        <v>0</v>
      </c>
      <c r="Y681" s="22">
        <f t="shared" si="309"/>
        <v>0</v>
      </c>
      <c r="Z681" s="13">
        <f t="shared" si="310"/>
        <v>0</v>
      </c>
      <c r="AA681" s="23">
        <f t="shared" si="311"/>
        <v>0</v>
      </c>
      <c r="AB681" s="23">
        <f t="shared" si="312"/>
        <v>0</v>
      </c>
      <c r="AC681" s="23">
        <f t="shared" si="313"/>
        <v>0</v>
      </c>
      <c r="AD681" s="24">
        <f t="shared" si="314"/>
        <v>0</v>
      </c>
      <c r="AE681" s="25">
        <f>IFERROR(VLOOKUP($B681,'[1]Market Cap'!$G:$I,2,FALSE),"-")</f>
        <v>13906.448284030001</v>
      </c>
      <c r="AF681" s="20">
        <f t="shared" si="315"/>
        <v>0</v>
      </c>
      <c r="AG681" s="17">
        <f t="shared" si="316"/>
        <v>0</v>
      </c>
      <c r="AH681" s="17">
        <f t="shared" si="317"/>
        <v>0</v>
      </c>
      <c r="AI681" s="17" t="str">
        <f t="shared" si="318"/>
        <v>-</v>
      </c>
      <c r="AJ681" s="26">
        <f>IFERROR(VLOOKUP($B681,'[1]Paste Only'!$D:$AM,26,FALSE),"-")</f>
        <v>238</v>
      </c>
      <c r="AK681" s="26">
        <f>IFERROR(VLOOKUP($B681,'[1]Paste Only'!$D:$AM,23,FALSE),"-")</f>
        <v>250</v>
      </c>
      <c r="AL681" s="26">
        <f>IFERROR(VLOOKUP($B681,'[1]Paste Only'!$D:$AM,22,FALSE),"-")</f>
        <v>175</v>
      </c>
      <c r="AM681" s="21">
        <f t="shared" si="336"/>
        <v>7.6923076923076872E-2</v>
      </c>
      <c r="AN681" s="21">
        <f t="shared" si="336"/>
        <v>0.13122171945701355</v>
      </c>
      <c r="AO681" s="21">
        <f t="shared" si="336"/>
        <v>-0.20814479638009054</v>
      </c>
      <c r="AP681" s="27">
        <f t="shared" si="319"/>
        <v>0</v>
      </c>
      <c r="AQ681" s="27">
        <f t="shared" si="320"/>
        <v>0</v>
      </c>
      <c r="AR681" s="27">
        <f t="shared" si="321"/>
        <v>221</v>
      </c>
      <c r="AS681" s="27">
        <f t="shared" si="322"/>
        <v>221</v>
      </c>
      <c r="AT681" s="27">
        <f t="shared" si="323"/>
        <v>0</v>
      </c>
      <c r="AU681" s="27">
        <f t="shared" si="324"/>
        <v>0</v>
      </c>
      <c r="AV681" s="21">
        <f t="shared" si="325"/>
        <v>0.75</v>
      </c>
      <c r="AW681" s="27">
        <f t="shared" si="326"/>
        <v>221</v>
      </c>
      <c r="AX681" s="27">
        <f t="shared" si="327"/>
        <v>221</v>
      </c>
      <c r="AY681" s="27">
        <f t="shared" si="328"/>
        <v>238</v>
      </c>
      <c r="AZ681" s="21">
        <f t="shared" si="329"/>
        <v>0.3971235691223951</v>
      </c>
      <c r="BA681" s="21">
        <f t="shared" si="330"/>
        <v>0.3971235691223951</v>
      </c>
      <c r="BB681" s="28">
        <f t="shared" si="331"/>
        <v>221</v>
      </c>
      <c r="BC681" s="28" t="s">
        <v>81</v>
      </c>
      <c r="BD681" s="28" t="s">
        <v>81</v>
      </c>
      <c r="BE681" s="28" t="s">
        <v>81</v>
      </c>
      <c r="BF681" s="28" t="str">
        <f t="shared" si="332"/>
        <v>-</v>
      </c>
      <c r="BG681" s="29">
        <f t="shared" si="333"/>
        <v>0</v>
      </c>
      <c r="BH681" s="29">
        <f t="shared" si="333"/>
        <v>0</v>
      </c>
      <c r="BI681" s="29">
        <f t="shared" si="333"/>
        <v>0</v>
      </c>
      <c r="BJ681" s="29">
        <f t="shared" si="333"/>
        <v>0</v>
      </c>
      <c r="BK681" s="29"/>
    </row>
    <row r="682" spans="1:63" x14ac:dyDescent="0.25">
      <c r="A682" s="13" t="s">
        <v>2100</v>
      </c>
      <c r="B682" s="13" t="s">
        <v>2101</v>
      </c>
      <c r="C682" s="13" t="s">
        <v>2102</v>
      </c>
      <c r="D682" s="13" t="str">
        <f>IFERROR(VLOOKUP($B682,[1]GICS!$C:$D,2,FALSE),"-")</f>
        <v>Consumer Staples</v>
      </c>
      <c r="E682" s="14">
        <f>IFERROR(IF(VLOOKUP($B682,'[1]Paste Only'!$D:$AM,4,FALSE)="-",VLOOKUP($B682,'[1]Market Cap'!$A:$J,10,FALSE),VLOOKUP($B682,'[1]Paste Only'!$D:$AM,4,FALSE)),"-")</f>
        <v>532.5</v>
      </c>
      <c r="F682" s="14">
        <f>IFERROR(VLOOKUP($B682,'[1]Paste Only'!$D:$AM,5,FALSE),"-")</f>
        <v>750.5</v>
      </c>
      <c r="G682" s="15">
        <f>IFERROR(VLOOKUP($B682,'[1]Paste Only'!$D:$AM,6,FALSE),"-")</f>
        <v>2</v>
      </c>
      <c r="H682" s="15">
        <f>IFERROR(VLOOKUP($B682,'[1]Paste Only'!$D:$AM,7,FALSE),"-")</f>
        <v>0</v>
      </c>
      <c r="I682" s="15">
        <f>IFERROR(VLOOKUP($B682,'[1]Paste Only'!$D:$AM,8,FALSE),"-")</f>
        <v>0</v>
      </c>
      <c r="J682" s="16"/>
      <c r="K682" s="16"/>
      <c r="L682" s="14">
        <f>IFERROR(VLOOKUP($B682,'[1]Paste Only'!$D:$AM,12,FALSE),"-")</f>
        <v>9.51</v>
      </c>
      <c r="M682" s="14">
        <f>IFERROR(VLOOKUP($B682,'[1]Paste Only'!$D:$AM,15,FALSE),"-")</f>
        <v>14.968965517241379</v>
      </c>
      <c r="N682" s="17"/>
      <c r="O682" s="18"/>
      <c r="P682" s="19">
        <f t="shared" si="334"/>
        <v>0.57402371369520289</v>
      </c>
      <c r="Q682" s="20">
        <f t="shared" si="307"/>
        <v>0.40938967136150239</v>
      </c>
      <c r="R682" s="13">
        <f t="shared" si="308"/>
        <v>2</v>
      </c>
      <c r="S682" s="13" t="str">
        <f>IFERROR(VLOOKUP($B682,'[1]Market Cap'!$G:$I,3,FALSE),"-")</f>
        <v>Small Cap</v>
      </c>
      <c r="T682" s="13"/>
      <c r="U682" s="13"/>
      <c r="V682" s="21">
        <f t="shared" si="335"/>
        <v>0</v>
      </c>
      <c r="W682" s="21">
        <f t="shared" si="335"/>
        <v>0</v>
      </c>
      <c r="X682" s="21">
        <f t="shared" si="335"/>
        <v>0</v>
      </c>
      <c r="Y682" s="22">
        <f t="shared" si="309"/>
        <v>0</v>
      </c>
      <c r="Z682" s="13">
        <f t="shared" si="310"/>
        <v>0</v>
      </c>
      <c r="AA682" s="23">
        <f t="shared" si="311"/>
        <v>0</v>
      </c>
      <c r="AB682" s="23">
        <f t="shared" si="312"/>
        <v>0</v>
      </c>
      <c r="AC682" s="23">
        <f t="shared" si="313"/>
        <v>0</v>
      </c>
      <c r="AD682" s="24">
        <f t="shared" si="314"/>
        <v>0</v>
      </c>
      <c r="AE682" s="25">
        <f>IFERROR(VLOOKUP($B682,'[1]Market Cap'!$G:$I,2,FALSE),"-")</f>
        <v>6362.4038264999999</v>
      </c>
      <c r="AF682" s="20">
        <f t="shared" si="315"/>
        <v>0</v>
      </c>
      <c r="AG682" s="17">
        <f t="shared" si="316"/>
        <v>0</v>
      </c>
      <c r="AH682" s="17">
        <f t="shared" si="317"/>
        <v>0</v>
      </c>
      <c r="AI682" s="17" t="str">
        <f t="shared" si="318"/>
        <v>-</v>
      </c>
      <c r="AJ682" s="26">
        <f>IFERROR(VLOOKUP($B682,'[1]Paste Only'!$D:$AM,26,FALSE),"-")</f>
        <v>750.5</v>
      </c>
      <c r="AK682" s="26">
        <f>IFERROR(VLOOKUP($B682,'[1]Paste Only'!$D:$AM,23,FALSE),"-")</f>
        <v>841</v>
      </c>
      <c r="AL682" s="26">
        <f>IFERROR(VLOOKUP($B682,'[1]Paste Only'!$D:$AM,22,FALSE),"-")</f>
        <v>660</v>
      </c>
      <c r="AM682" s="21">
        <f t="shared" si="336"/>
        <v>0</v>
      </c>
      <c r="AN682" s="21">
        <f t="shared" si="336"/>
        <v>0.12058627581612269</v>
      </c>
      <c r="AO682" s="21">
        <f t="shared" si="336"/>
        <v>-0.12058627581612258</v>
      </c>
      <c r="AP682" s="27">
        <f t="shared" si="319"/>
        <v>0</v>
      </c>
      <c r="AQ682" s="27">
        <f t="shared" si="320"/>
        <v>0</v>
      </c>
      <c r="AR682" s="27">
        <f t="shared" si="321"/>
        <v>750.5</v>
      </c>
      <c r="AS682" s="27">
        <f t="shared" si="322"/>
        <v>750.5</v>
      </c>
      <c r="AT682" s="27">
        <f t="shared" si="323"/>
        <v>0</v>
      </c>
      <c r="AU682" s="27">
        <f t="shared" si="324"/>
        <v>0</v>
      </c>
      <c r="AV682" s="21">
        <f t="shared" si="325"/>
        <v>1</v>
      </c>
      <c r="AW682" s="27">
        <f t="shared" si="326"/>
        <v>750.5</v>
      </c>
      <c r="AX682" s="27">
        <f t="shared" si="327"/>
        <v>750.5</v>
      </c>
      <c r="AY682" s="27">
        <f t="shared" si="328"/>
        <v>750.5</v>
      </c>
      <c r="AZ682" s="21">
        <f t="shared" si="329"/>
        <v>0.40938967136150239</v>
      </c>
      <c r="BA682" s="21">
        <f t="shared" si="330"/>
        <v>0.3</v>
      </c>
      <c r="BB682" s="28">
        <f t="shared" si="331"/>
        <v>750.5</v>
      </c>
      <c r="BC682" s="28" t="s">
        <v>81</v>
      </c>
      <c r="BD682" s="28" t="s">
        <v>81</v>
      </c>
      <c r="BE682" s="28" t="s">
        <v>81</v>
      </c>
      <c r="BF682" s="28" t="str">
        <f t="shared" si="332"/>
        <v>-</v>
      </c>
      <c r="BG682" s="29">
        <f t="shared" si="333"/>
        <v>0</v>
      </c>
      <c r="BH682" s="29">
        <f t="shared" si="333"/>
        <v>0</v>
      </c>
      <c r="BI682" s="29">
        <f t="shared" si="333"/>
        <v>0</v>
      </c>
      <c r="BJ682" s="29">
        <f t="shared" si="333"/>
        <v>0</v>
      </c>
      <c r="BK682" s="29"/>
    </row>
    <row r="683" spans="1:63" x14ac:dyDescent="0.25">
      <c r="A683" s="13" t="s">
        <v>2103</v>
      </c>
      <c r="B683" s="13" t="s">
        <v>2104</v>
      </c>
      <c r="C683" s="13" t="s">
        <v>2105</v>
      </c>
      <c r="D683" s="13" t="str">
        <f>IFERROR(VLOOKUP($B683,[1]GICS!$C:$D,2,FALSE),"-")</f>
        <v>Consumer Discretionary</v>
      </c>
      <c r="E683" s="14">
        <f>IFERROR(IF(VLOOKUP($B683,'[1]Paste Only'!$D:$AM,4,FALSE)="-",VLOOKUP($B683,'[1]Market Cap'!$A:$J,10,FALSE),VLOOKUP($B683,'[1]Paste Only'!$D:$AM,4,FALSE)),"-")</f>
        <v>5</v>
      </c>
      <c r="F683" s="14" t="str">
        <f>IFERROR(VLOOKUP($B683,'[1]Paste Only'!$D:$AM,5,FALSE),"-")</f>
        <v>-</v>
      </c>
      <c r="G683" s="15">
        <f>IFERROR(VLOOKUP($B683,'[1]Paste Only'!$D:$AM,6,FALSE),"-")</f>
        <v>0</v>
      </c>
      <c r="H683" s="15">
        <f>IFERROR(VLOOKUP($B683,'[1]Paste Only'!$D:$AM,7,FALSE),"-")</f>
        <v>0</v>
      </c>
      <c r="I683" s="15">
        <f>IFERROR(VLOOKUP($B683,'[1]Paste Only'!$D:$AM,8,FALSE),"-")</f>
        <v>0</v>
      </c>
      <c r="J683" s="16"/>
      <c r="K683" s="16"/>
      <c r="L683" s="14">
        <f>IFERROR(VLOOKUP($B683,'[1]Paste Only'!$D:$AM,12,FALSE),"-")</f>
        <v>-3.56</v>
      </c>
      <c r="M683" s="14" t="str">
        <f>IFERROR(VLOOKUP($B683,'[1]Paste Only'!$D:$AM,15,FALSE),"-")</f>
        <v>-</v>
      </c>
      <c r="N683" s="17"/>
      <c r="O683" s="18"/>
      <c r="P683" s="19">
        <f t="shared" si="334"/>
        <v>0</v>
      </c>
      <c r="Q683" s="20">
        <f t="shared" si="307"/>
        <v>0</v>
      </c>
      <c r="R683" s="13">
        <f t="shared" si="308"/>
        <v>0</v>
      </c>
      <c r="S683" s="13" t="str">
        <f>IFERROR(VLOOKUP($B683,'[1]Market Cap'!$G:$I,3,FALSE),"-")</f>
        <v>Small Cap</v>
      </c>
      <c r="T683" s="13"/>
      <c r="U683" s="13"/>
      <c r="V683" s="21">
        <f t="shared" si="335"/>
        <v>0</v>
      </c>
      <c r="W683" s="21">
        <f t="shared" si="335"/>
        <v>0</v>
      </c>
      <c r="X683" s="21">
        <f t="shared" si="335"/>
        <v>0</v>
      </c>
      <c r="Y683" s="22">
        <f t="shared" si="309"/>
        <v>0</v>
      </c>
      <c r="Z683" s="13">
        <f t="shared" si="310"/>
        <v>0</v>
      </c>
      <c r="AA683" s="23">
        <f t="shared" si="311"/>
        <v>0</v>
      </c>
      <c r="AB683" s="23">
        <f t="shared" si="312"/>
        <v>0</v>
      </c>
      <c r="AC683" s="23">
        <f t="shared" si="313"/>
        <v>0</v>
      </c>
      <c r="AD683" s="24">
        <f t="shared" si="314"/>
        <v>0</v>
      </c>
      <c r="AE683" s="25">
        <f>IFERROR(VLOOKUP($B683,'[1]Market Cap'!$G:$I,2,FALSE),"-")</f>
        <v>155.33183149999999</v>
      </c>
      <c r="AF683" s="20">
        <f t="shared" si="315"/>
        <v>0</v>
      </c>
      <c r="AG683" s="17">
        <f t="shared" si="316"/>
        <v>0</v>
      </c>
      <c r="AH683" s="17">
        <f t="shared" si="317"/>
        <v>0</v>
      </c>
      <c r="AI683" s="17" t="str">
        <f t="shared" si="318"/>
        <v>-</v>
      </c>
      <c r="AJ683" s="26" t="str">
        <f>IFERROR(VLOOKUP($B683,'[1]Paste Only'!$D:$AM,26,FALSE),"-")</f>
        <v>-</v>
      </c>
      <c r="AK683" s="26" t="str">
        <f>IFERROR(VLOOKUP($B683,'[1]Paste Only'!$D:$AM,23,FALSE),"-")</f>
        <v>-</v>
      </c>
      <c r="AL683" s="26" t="str">
        <f>IFERROR(VLOOKUP($B683,'[1]Paste Only'!$D:$AM,22,FALSE),"-")</f>
        <v>-</v>
      </c>
      <c r="AM683" s="21" t="str">
        <f t="shared" si="336"/>
        <v>-</v>
      </c>
      <c r="AN683" s="21" t="str">
        <f t="shared" si="336"/>
        <v>-</v>
      </c>
      <c r="AO683" s="21" t="str">
        <f t="shared" si="336"/>
        <v>-</v>
      </c>
      <c r="AP683" s="27">
        <f t="shared" si="319"/>
        <v>0</v>
      </c>
      <c r="AQ683" s="27" t="str">
        <f t="shared" si="320"/>
        <v>-</v>
      </c>
      <c r="AR683" s="27" t="str">
        <f t="shared" si="321"/>
        <v>-</v>
      </c>
      <c r="AS683" s="27">
        <f t="shared" si="322"/>
        <v>0</v>
      </c>
      <c r="AT683" s="27">
        <f t="shared" si="323"/>
        <v>0</v>
      </c>
      <c r="AU683" s="27">
        <f t="shared" si="324"/>
        <v>0</v>
      </c>
      <c r="AV683" s="21" t="str">
        <f t="shared" si="325"/>
        <v>0</v>
      </c>
      <c r="AW683" s="27">
        <f t="shared" si="326"/>
        <v>0</v>
      </c>
      <c r="AX683" s="27" t="str">
        <f t="shared" si="327"/>
        <v>-</v>
      </c>
      <c r="AY683" s="27" t="str">
        <f t="shared" si="328"/>
        <v>-</v>
      </c>
      <c r="AZ683" s="21" t="str">
        <f t="shared" si="329"/>
        <v>-</v>
      </c>
      <c r="BA683" s="21" t="str">
        <f t="shared" si="330"/>
        <v>-</v>
      </c>
      <c r="BB683" s="28" t="str">
        <f t="shared" si="331"/>
        <v>-</v>
      </c>
      <c r="BC683" s="28" t="s">
        <v>81</v>
      </c>
      <c r="BD683" s="28" t="s">
        <v>81</v>
      </c>
      <c r="BE683" s="28" t="s">
        <v>81</v>
      </c>
      <c r="BF683" s="28" t="str">
        <f t="shared" si="332"/>
        <v>-</v>
      </c>
      <c r="BG683" s="29">
        <f t="shared" si="333"/>
        <v>0</v>
      </c>
      <c r="BH683" s="29">
        <f t="shared" si="333"/>
        <v>0</v>
      </c>
      <c r="BI683" s="29">
        <f t="shared" si="333"/>
        <v>0</v>
      </c>
      <c r="BJ683" s="29">
        <f t="shared" si="333"/>
        <v>0</v>
      </c>
      <c r="BK683" s="29"/>
    </row>
    <row r="684" spans="1:63" x14ac:dyDescent="0.25">
      <c r="A684" s="13" t="s">
        <v>2106</v>
      </c>
      <c r="B684" s="13" t="s">
        <v>2107</v>
      </c>
      <c r="C684" s="13" t="s">
        <v>2108</v>
      </c>
      <c r="D684" s="13" t="str">
        <f>IFERROR(VLOOKUP($B684,[1]GICS!$C:$D,2,FALSE),"-")</f>
        <v>Health Care</v>
      </c>
      <c r="E684" s="14">
        <f>IFERROR(IF(VLOOKUP($B684,'[1]Paste Only'!$D:$AM,4,FALSE)="-",VLOOKUP($B684,'[1]Market Cap'!$A:$J,10,FALSE),VLOOKUP($B684,'[1]Paste Only'!$D:$AM,4,FALSE)),"-")</f>
        <v>711.65</v>
      </c>
      <c r="F684" s="14">
        <f>IFERROR(VLOOKUP($B684,'[1]Paste Only'!$D:$AM,5,FALSE),"-")</f>
        <v>960</v>
      </c>
      <c r="G684" s="15">
        <f>IFERROR(VLOOKUP($B684,'[1]Paste Only'!$D:$AM,6,FALSE),"-")</f>
        <v>3</v>
      </c>
      <c r="H684" s="15">
        <f>IFERROR(VLOOKUP($B684,'[1]Paste Only'!$D:$AM,7,FALSE),"-")</f>
        <v>0</v>
      </c>
      <c r="I684" s="15">
        <f>IFERROR(VLOOKUP($B684,'[1]Paste Only'!$D:$AM,8,FALSE),"-")</f>
        <v>0</v>
      </c>
      <c r="J684" s="16"/>
      <c r="K684" s="16"/>
      <c r="L684" s="14">
        <f>IFERROR(VLOOKUP($B684,'[1]Paste Only'!$D:$AM,12,FALSE),"-")</f>
        <v>19.649999999999999</v>
      </c>
      <c r="M684" s="14">
        <f>IFERROR(VLOOKUP($B684,'[1]Paste Only'!$D:$AM,15,FALSE),"-")</f>
        <v>21.264942528735631</v>
      </c>
      <c r="N684" s="17"/>
      <c r="O684" s="18"/>
      <c r="P684" s="19">
        <f t="shared" si="334"/>
        <v>8.2185370419116222E-2</v>
      </c>
      <c r="Q684" s="20">
        <f t="shared" si="307"/>
        <v>0.34897772781563985</v>
      </c>
      <c r="R684" s="13">
        <f t="shared" si="308"/>
        <v>3</v>
      </c>
      <c r="S684" s="13" t="str">
        <f>IFERROR(VLOOKUP($B684,'[1]Market Cap'!$G:$I,3,FALSE),"-")</f>
        <v>Small Cap</v>
      </c>
      <c r="T684" s="13"/>
      <c r="U684" s="13"/>
      <c r="V684" s="21">
        <f t="shared" si="335"/>
        <v>0</v>
      </c>
      <c r="W684" s="21">
        <f t="shared" si="335"/>
        <v>0</v>
      </c>
      <c r="X684" s="21">
        <f t="shared" si="335"/>
        <v>0</v>
      </c>
      <c r="Y684" s="22">
        <f t="shared" si="309"/>
        <v>0</v>
      </c>
      <c r="Z684" s="13">
        <f t="shared" si="310"/>
        <v>0</v>
      </c>
      <c r="AA684" s="23">
        <f t="shared" si="311"/>
        <v>0</v>
      </c>
      <c r="AB684" s="23">
        <f t="shared" si="312"/>
        <v>0</v>
      </c>
      <c r="AC684" s="23">
        <f t="shared" si="313"/>
        <v>0</v>
      </c>
      <c r="AD684" s="24">
        <f t="shared" si="314"/>
        <v>0</v>
      </c>
      <c r="AE684" s="25">
        <f>IFERROR(VLOOKUP($B684,'[1]Market Cap'!$G:$I,2,FALSE),"-")</f>
        <v>3609.4251073250002</v>
      </c>
      <c r="AF684" s="20">
        <f t="shared" si="315"/>
        <v>0</v>
      </c>
      <c r="AG684" s="17">
        <f t="shared" si="316"/>
        <v>0</v>
      </c>
      <c r="AH684" s="17">
        <f t="shared" si="317"/>
        <v>0</v>
      </c>
      <c r="AI684" s="17" t="str">
        <f t="shared" si="318"/>
        <v>-</v>
      </c>
      <c r="AJ684" s="26">
        <f>IFERROR(VLOOKUP($B684,'[1]Paste Only'!$D:$AM,26,FALSE),"-")</f>
        <v>925</v>
      </c>
      <c r="AK684" s="26">
        <f>IFERROR(VLOOKUP($B684,'[1]Paste Only'!$D:$AM,23,FALSE),"-")</f>
        <v>1055</v>
      </c>
      <c r="AL684" s="26">
        <f>IFERROR(VLOOKUP($B684,'[1]Paste Only'!$D:$AM,22,FALSE),"-")</f>
        <v>900</v>
      </c>
      <c r="AM684" s="21">
        <f t="shared" si="336"/>
        <v>-3.645833333333337E-2</v>
      </c>
      <c r="AN684" s="21">
        <f t="shared" si="336"/>
        <v>9.8958333333333259E-2</v>
      </c>
      <c r="AO684" s="21">
        <f t="shared" si="336"/>
        <v>-6.25E-2</v>
      </c>
      <c r="AP684" s="27">
        <f t="shared" si="319"/>
        <v>0</v>
      </c>
      <c r="AQ684" s="27">
        <f t="shared" si="320"/>
        <v>0</v>
      </c>
      <c r="AR684" s="27">
        <f t="shared" si="321"/>
        <v>960</v>
      </c>
      <c r="AS684" s="27">
        <f t="shared" si="322"/>
        <v>960</v>
      </c>
      <c r="AT684" s="27">
        <f t="shared" si="323"/>
        <v>0</v>
      </c>
      <c r="AU684" s="27">
        <f t="shared" si="324"/>
        <v>0</v>
      </c>
      <c r="AV684" s="21">
        <f t="shared" si="325"/>
        <v>1</v>
      </c>
      <c r="AW684" s="27">
        <f t="shared" si="326"/>
        <v>960</v>
      </c>
      <c r="AX684" s="27">
        <f t="shared" si="327"/>
        <v>960</v>
      </c>
      <c r="AY684" s="27">
        <f t="shared" si="328"/>
        <v>925</v>
      </c>
      <c r="AZ684" s="21">
        <f t="shared" si="329"/>
        <v>0.29979624815569461</v>
      </c>
      <c r="BA684" s="21">
        <f t="shared" si="330"/>
        <v>0.29979624815569461</v>
      </c>
      <c r="BB684" s="28">
        <f t="shared" si="331"/>
        <v>960</v>
      </c>
      <c r="BC684" s="28" t="s">
        <v>81</v>
      </c>
      <c r="BD684" s="28" t="s">
        <v>81</v>
      </c>
      <c r="BE684" s="28" t="s">
        <v>81</v>
      </c>
      <c r="BF684" s="28" t="str">
        <f t="shared" si="332"/>
        <v>-</v>
      </c>
      <c r="BG684" s="29">
        <f t="shared" si="333"/>
        <v>0</v>
      </c>
      <c r="BH684" s="29">
        <f t="shared" si="333"/>
        <v>0</v>
      </c>
      <c r="BI684" s="29">
        <f t="shared" si="333"/>
        <v>0</v>
      </c>
      <c r="BJ684" s="29">
        <f t="shared" si="333"/>
        <v>0</v>
      </c>
      <c r="BK684" s="29"/>
    </row>
    <row r="685" spans="1:63" x14ac:dyDescent="0.25">
      <c r="A685" s="13" t="s">
        <v>2109</v>
      </c>
      <c r="B685" s="13" t="s">
        <v>2110</v>
      </c>
      <c r="C685" s="13" t="s">
        <v>2111</v>
      </c>
      <c r="D685" s="13" t="str">
        <f>IFERROR(VLOOKUP($B685,[1]GICS!$C:$D,2,FALSE),"-")</f>
        <v>Industrials</v>
      </c>
      <c r="E685" s="14">
        <f>IFERROR(IF(VLOOKUP($B685,'[1]Paste Only'!$D:$AM,4,FALSE)="-",VLOOKUP($B685,'[1]Market Cap'!$A:$J,10,FALSE),VLOOKUP($B685,'[1]Paste Only'!$D:$AM,4,FALSE)),"-")</f>
        <v>107.85</v>
      </c>
      <c r="F685" s="14">
        <f>IFERROR(VLOOKUP($B685,'[1]Paste Only'!$D:$AM,5,FALSE),"-")</f>
        <v>111.5</v>
      </c>
      <c r="G685" s="15">
        <f>IFERROR(VLOOKUP($B685,'[1]Paste Only'!$D:$AM,6,FALSE),"-")</f>
        <v>2</v>
      </c>
      <c r="H685" s="15">
        <f>IFERROR(VLOOKUP($B685,'[1]Paste Only'!$D:$AM,7,FALSE),"-")</f>
        <v>0</v>
      </c>
      <c r="I685" s="15">
        <f>IFERROR(VLOOKUP($B685,'[1]Paste Only'!$D:$AM,8,FALSE),"-")</f>
        <v>0</v>
      </c>
      <c r="J685" s="16"/>
      <c r="K685" s="16"/>
      <c r="L685" s="14">
        <f>IFERROR(VLOOKUP($B685,'[1]Paste Only'!$D:$AM,12,FALSE),"-")</f>
        <v>4.5199999999999996</v>
      </c>
      <c r="M685" s="14">
        <f>IFERROR(VLOOKUP($B685,'[1]Paste Only'!$D:$AM,15,FALSE),"-")</f>
        <v>5.0867816091954028</v>
      </c>
      <c r="N685" s="17"/>
      <c r="O685" s="18"/>
      <c r="P685" s="19">
        <f t="shared" si="334"/>
        <v>0.12539416132641668</v>
      </c>
      <c r="Q685" s="20">
        <f t="shared" si="307"/>
        <v>3.3843300880853189E-2</v>
      </c>
      <c r="R685" s="13">
        <f t="shared" si="308"/>
        <v>2</v>
      </c>
      <c r="S685" s="13" t="str">
        <f>IFERROR(VLOOKUP($B685,'[1]Market Cap'!$G:$I,3,FALSE),"-")</f>
        <v>Small Cap</v>
      </c>
      <c r="T685" s="13"/>
      <c r="U685" s="13"/>
      <c r="V685" s="21">
        <f t="shared" si="335"/>
        <v>0</v>
      </c>
      <c r="W685" s="21">
        <f t="shared" si="335"/>
        <v>0</v>
      </c>
      <c r="X685" s="21">
        <f t="shared" si="335"/>
        <v>0</v>
      </c>
      <c r="Y685" s="22">
        <f t="shared" si="309"/>
        <v>0</v>
      </c>
      <c r="Z685" s="13">
        <f t="shared" si="310"/>
        <v>0</v>
      </c>
      <c r="AA685" s="23">
        <f t="shared" si="311"/>
        <v>0</v>
      </c>
      <c r="AB685" s="23">
        <f t="shared" si="312"/>
        <v>0</v>
      </c>
      <c r="AC685" s="23">
        <f t="shared" si="313"/>
        <v>0</v>
      </c>
      <c r="AD685" s="24">
        <f t="shared" si="314"/>
        <v>0</v>
      </c>
      <c r="AE685" s="25">
        <f>IFERROR(VLOOKUP($B685,'[1]Market Cap'!$G:$I,2,FALSE),"-")</f>
        <v>4302.9980597249996</v>
      </c>
      <c r="AF685" s="20">
        <f t="shared" si="315"/>
        <v>0</v>
      </c>
      <c r="AG685" s="17">
        <f t="shared" si="316"/>
        <v>0</v>
      </c>
      <c r="AH685" s="17">
        <f t="shared" si="317"/>
        <v>0</v>
      </c>
      <c r="AI685" s="17" t="str">
        <f t="shared" si="318"/>
        <v>-</v>
      </c>
      <c r="AJ685" s="26">
        <f>IFERROR(VLOOKUP($B685,'[1]Paste Only'!$D:$AM,26,FALSE),"-")</f>
        <v>111.5</v>
      </c>
      <c r="AK685" s="26">
        <f>IFERROR(VLOOKUP($B685,'[1]Paste Only'!$D:$AM,23,FALSE),"-")</f>
        <v>117</v>
      </c>
      <c r="AL685" s="26">
        <f>IFERROR(VLOOKUP($B685,'[1]Paste Only'!$D:$AM,22,FALSE),"-")</f>
        <v>106</v>
      </c>
      <c r="AM685" s="21">
        <f t="shared" si="336"/>
        <v>0</v>
      </c>
      <c r="AN685" s="21">
        <f t="shared" si="336"/>
        <v>4.9327354260089606E-2</v>
      </c>
      <c r="AO685" s="21">
        <f t="shared" si="336"/>
        <v>-4.9327354260089717E-2</v>
      </c>
      <c r="AP685" s="27">
        <f t="shared" si="319"/>
        <v>0</v>
      </c>
      <c r="AQ685" s="27">
        <f t="shared" si="320"/>
        <v>0</v>
      </c>
      <c r="AR685" s="27">
        <f t="shared" si="321"/>
        <v>111.5</v>
      </c>
      <c r="AS685" s="27">
        <f t="shared" si="322"/>
        <v>111.5</v>
      </c>
      <c r="AT685" s="27">
        <f t="shared" si="323"/>
        <v>0</v>
      </c>
      <c r="AU685" s="27">
        <f t="shared" si="324"/>
        <v>0</v>
      </c>
      <c r="AV685" s="21">
        <f t="shared" si="325"/>
        <v>1</v>
      </c>
      <c r="AW685" s="27">
        <f t="shared" si="326"/>
        <v>111.5</v>
      </c>
      <c r="AX685" s="27">
        <f t="shared" si="327"/>
        <v>111.5</v>
      </c>
      <c r="AY685" s="27">
        <f t="shared" si="328"/>
        <v>111.5</v>
      </c>
      <c r="AZ685" s="21">
        <f t="shared" si="329"/>
        <v>3.3843300880853189E-2</v>
      </c>
      <c r="BA685" s="21">
        <f t="shared" si="330"/>
        <v>3.3843300880853189E-2</v>
      </c>
      <c r="BB685" s="28">
        <f t="shared" si="331"/>
        <v>111.5</v>
      </c>
      <c r="BC685" s="28" t="s">
        <v>81</v>
      </c>
      <c r="BD685" s="28" t="s">
        <v>81</v>
      </c>
      <c r="BE685" s="28" t="s">
        <v>81</v>
      </c>
      <c r="BF685" s="28" t="str">
        <f t="shared" si="332"/>
        <v>-</v>
      </c>
      <c r="BG685" s="29">
        <f t="shared" si="333"/>
        <v>0</v>
      </c>
      <c r="BH685" s="29">
        <f t="shared" si="333"/>
        <v>0</v>
      </c>
      <c r="BI685" s="29">
        <f t="shared" si="333"/>
        <v>0</v>
      </c>
      <c r="BJ685" s="29">
        <f t="shared" si="333"/>
        <v>0</v>
      </c>
      <c r="BK685" s="29"/>
    </row>
    <row r="686" spans="1:63" x14ac:dyDescent="0.25">
      <c r="A686" s="13" t="s">
        <v>2112</v>
      </c>
      <c r="B686" s="13" t="s">
        <v>2113</v>
      </c>
      <c r="C686" s="13" t="s">
        <v>2114</v>
      </c>
      <c r="D686" s="13" t="str">
        <f>IFERROR(VLOOKUP($B686,[1]GICS!$C:$D,2,FALSE),"-")</f>
        <v>Financials</v>
      </c>
      <c r="E686" s="14">
        <f>IFERROR(IF(VLOOKUP($B686,'[1]Paste Only'!$D:$AM,4,FALSE)="-",VLOOKUP($B686,'[1]Market Cap'!$A:$J,10,FALSE),VLOOKUP($B686,'[1]Paste Only'!$D:$AM,4,FALSE)),"-")</f>
        <v>6452.35</v>
      </c>
      <c r="F686" s="14">
        <f>IFERROR(VLOOKUP($B686,'[1]Paste Only'!$D:$AM,5,FALSE),"-")</f>
        <v>6900</v>
      </c>
      <c r="G686" s="15">
        <f>IFERROR(VLOOKUP($B686,'[1]Paste Only'!$D:$AM,6,FALSE),"-")</f>
        <v>2</v>
      </c>
      <c r="H686" s="15">
        <f>IFERROR(VLOOKUP($B686,'[1]Paste Only'!$D:$AM,7,FALSE),"-")</f>
        <v>0</v>
      </c>
      <c r="I686" s="15">
        <f>IFERROR(VLOOKUP($B686,'[1]Paste Only'!$D:$AM,8,FALSE),"-")</f>
        <v>1</v>
      </c>
      <c r="J686" s="16"/>
      <c r="K686" s="16"/>
      <c r="L686" s="14">
        <f>IFERROR(VLOOKUP($B686,'[1]Paste Only'!$D:$AM,12,FALSE),"-")</f>
        <v>176.73</v>
      </c>
      <c r="M686" s="14">
        <f>IFERROR(VLOOKUP($B686,'[1]Paste Only'!$D:$AM,15,FALSE),"-")</f>
        <v>220.75012643678161</v>
      </c>
      <c r="N686" s="17"/>
      <c r="O686" s="18"/>
      <c r="P686" s="19">
        <f t="shared" si="334"/>
        <v>0.24908123372818203</v>
      </c>
      <c r="Q686" s="20">
        <f t="shared" si="307"/>
        <v>6.9377823583655518E-2</v>
      </c>
      <c r="R686" s="13">
        <f t="shared" si="308"/>
        <v>3</v>
      </c>
      <c r="S686" s="13" t="str">
        <f>IFERROR(VLOOKUP($B686,'[1]Market Cap'!$G:$I,3,FALSE),"-")</f>
        <v>Small Cap</v>
      </c>
      <c r="T686" s="13"/>
      <c r="U686" s="13"/>
      <c r="V686" s="21">
        <f t="shared" si="335"/>
        <v>0</v>
      </c>
      <c r="W686" s="21">
        <f t="shared" si="335"/>
        <v>0</v>
      </c>
      <c r="X686" s="21">
        <f t="shared" si="335"/>
        <v>0</v>
      </c>
      <c r="Y686" s="22">
        <f t="shared" si="309"/>
        <v>0</v>
      </c>
      <c r="Z686" s="13">
        <f t="shared" si="310"/>
        <v>0</v>
      </c>
      <c r="AA686" s="23">
        <f t="shared" si="311"/>
        <v>0</v>
      </c>
      <c r="AB686" s="23">
        <f t="shared" si="312"/>
        <v>0</v>
      </c>
      <c r="AC686" s="23">
        <f t="shared" si="313"/>
        <v>0</v>
      </c>
      <c r="AD686" s="24">
        <f t="shared" si="314"/>
        <v>0</v>
      </c>
      <c r="AE686" s="25">
        <f>IFERROR(VLOOKUP($B686,'[1]Market Cap'!$G:$I,2,FALSE),"-")</f>
        <v>6227.3120342849998</v>
      </c>
      <c r="AF686" s="20">
        <f t="shared" si="315"/>
        <v>0</v>
      </c>
      <c r="AG686" s="17">
        <f t="shared" si="316"/>
        <v>0</v>
      </c>
      <c r="AH686" s="17">
        <f t="shared" si="317"/>
        <v>0</v>
      </c>
      <c r="AI686" s="17" t="str">
        <f t="shared" si="318"/>
        <v>-</v>
      </c>
      <c r="AJ686" s="26">
        <f>IFERROR(VLOOKUP($B686,'[1]Paste Only'!$D:$AM,26,FALSE),"-")</f>
        <v>6900</v>
      </c>
      <c r="AK686" s="26">
        <f>IFERROR(VLOOKUP($B686,'[1]Paste Only'!$D:$AM,23,FALSE),"-")</f>
        <v>6900</v>
      </c>
      <c r="AL686" s="26">
        <f>IFERROR(VLOOKUP($B686,'[1]Paste Only'!$D:$AM,22,FALSE),"-")</f>
        <v>6900</v>
      </c>
      <c r="AM686" s="21">
        <f t="shared" si="336"/>
        <v>0</v>
      </c>
      <c r="AN686" s="21">
        <f t="shared" si="336"/>
        <v>0</v>
      </c>
      <c r="AO686" s="21">
        <f t="shared" si="336"/>
        <v>0</v>
      </c>
      <c r="AP686" s="27">
        <f t="shared" si="319"/>
        <v>0</v>
      </c>
      <c r="AQ686" s="27">
        <f t="shared" si="320"/>
        <v>0</v>
      </c>
      <c r="AR686" s="27">
        <f t="shared" si="321"/>
        <v>6900</v>
      </c>
      <c r="AS686" s="27">
        <f t="shared" si="322"/>
        <v>6900</v>
      </c>
      <c r="AT686" s="27">
        <f t="shared" si="323"/>
        <v>0</v>
      </c>
      <c r="AU686" s="27">
        <f t="shared" si="324"/>
        <v>0</v>
      </c>
      <c r="AV686" s="21">
        <f t="shared" si="325"/>
        <v>0.66666666666666663</v>
      </c>
      <c r="AW686" s="27">
        <f t="shared" si="326"/>
        <v>6900</v>
      </c>
      <c r="AX686" s="27">
        <f t="shared" si="327"/>
        <v>6900</v>
      </c>
      <c r="AY686" s="27">
        <f t="shared" si="328"/>
        <v>6900</v>
      </c>
      <c r="AZ686" s="21">
        <f t="shared" si="329"/>
        <v>6.9377823583655518E-2</v>
      </c>
      <c r="BA686" s="21">
        <f t="shared" si="330"/>
        <v>6.9377823583655518E-2</v>
      </c>
      <c r="BB686" s="28">
        <f t="shared" si="331"/>
        <v>6900</v>
      </c>
      <c r="BC686" s="28" t="s">
        <v>81</v>
      </c>
      <c r="BD686" s="28" t="s">
        <v>81</v>
      </c>
      <c r="BE686" s="28" t="s">
        <v>81</v>
      </c>
      <c r="BF686" s="28" t="str">
        <f t="shared" si="332"/>
        <v>-</v>
      </c>
      <c r="BG686" s="29">
        <f t="shared" si="333"/>
        <v>0</v>
      </c>
      <c r="BH686" s="29">
        <f t="shared" si="333"/>
        <v>0</v>
      </c>
      <c r="BI686" s="29">
        <f t="shared" si="333"/>
        <v>0</v>
      </c>
      <c r="BJ686" s="29">
        <f t="shared" si="333"/>
        <v>0</v>
      </c>
      <c r="BK686" s="29"/>
    </row>
    <row r="687" spans="1:63" x14ac:dyDescent="0.25">
      <c r="A687" s="13" t="s">
        <v>2115</v>
      </c>
      <c r="B687" s="13" t="s">
        <v>2116</v>
      </c>
      <c r="C687" s="13" t="s">
        <v>2117</v>
      </c>
      <c r="D687" s="13" t="str">
        <f>IFERROR(VLOOKUP($B687,[1]GICS!$C:$D,2,FALSE),"-")</f>
        <v>-</v>
      </c>
      <c r="E687" s="14">
        <f>IFERROR(IF(VLOOKUP($B687,'[1]Paste Only'!$D:$AM,4,FALSE)="-",VLOOKUP($B687,'[1]Market Cap'!$A:$J,10,FALSE),VLOOKUP($B687,'[1]Paste Only'!$D:$AM,4,FALSE)),"-")</f>
        <v>0</v>
      </c>
      <c r="F687" s="14" t="str">
        <f>IFERROR(VLOOKUP($B687,'[1]Paste Only'!$D:$AM,5,FALSE),"-")</f>
        <v>-</v>
      </c>
      <c r="G687" s="15">
        <f>IFERROR(VLOOKUP($B687,'[1]Paste Only'!$D:$AM,6,FALSE),"-")</f>
        <v>0</v>
      </c>
      <c r="H687" s="15">
        <f>IFERROR(VLOOKUP($B687,'[1]Paste Only'!$D:$AM,7,FALSE),"-")</f>
        <v>0</v>
      </c>
      <c r="I687" s="15">
        <f>IFERROR(VLOOKUP($B687,'[1]Paste Only'!$D:$AM,8,FALSE),"-")</f>
        <v>0</v>
      </c>
      <c r="J687" s="16"/>
      <c r="K687" s="16"/>
      <c r="L687" s="14">
        <f>IFERROR(VLOOKUP($B687,'[1]Paste Only'!$D:$AM,12,FALSE),"-")</f>
        <v>75.769772000000003</v>
      </c>
      <c r="M687" s="14" t="str">
        <f>IFERROR(VLOOKUP($B687,'[1]Paste Only'!$D:$AM,15,FALSE),"-")</f>
        <v>-</v>
      </c>
      <c r="N687" s="17"/>
      <c r="O687" s="18"/>
      <c r="P687" s="19">
        <f t="shared" si="334"/>
        <v>0</v>
      </c>
      <c r="Q687" s="20">
        <f t="shared" si="307"/>
        <v>0</v>
      </c>
      <c r="R687" s="13">
        <f t="shared" si="308"/>
        <v>0</v>
      </c>
      <c r="S687" s="13" t="str">
        <f>IFERROR(VLOOKUP($B687,'[1]Market Cap'!$G:$I,3,FALSE),"-")</f>
        <v>Small Cap</v>
      </c>
      <c r="T687" s="13"/>
      <c r="U687" s="13"/>
      <c r="V687" s="21">
        <f t="shared" si="335"/>
        <v>0</v>
      </c>
      <c r="W687" s="21">
        <f t="shared" si="335"/>
        <v>0</v>
      </c>
      <c r="X687" s="21">
        <f t="shared" si="335"/>
        <v>0</v>
      </c>
      <c r="Y687" s="22">
        <f t="shared" si="309"/>
        <v>0</v>
      </c>
      <c r="Z687" s="13">
        <f t="shared" si="310"/>
        <v>0</v>
      </c>
      <c r="AA687" s="23">
        <f t="shared" si="311"/>
        <v>0</v>
      </c>
      <c r="AB687" s="23">
        <f t="shared" si="312"/>
        <v>0</v>
      </c>
      <c r="AC687" s="23">
        <f t="shared" si="313"/>
        <v>0</v>
      </c>
      <c r="AD687" s="24">
        <f t="shared" si="314"/>
        <v>0</v>
      </c>
      <c r="AE687" s="25">
        <f>IFERROR(VLOOKUP($B687,'[1]Market Cap'!$G:$I,2,FALSE),"-")</f>
        <v>0</v>
      </c>
      <c r="AF687" s="20">
        <f t="shared" si="315"/>
        <v>0</v>
      </c>
      <c r="AG687" s="17">
        <f t="shared" si="316"/>
        <v>0</v>
      </c>
      <c r="AH687" s="17">
        <f t="shared" si="317"/>
        <v>0</v>
      </c>
      <c r="AI687" s="17" t="str">
        <f t="shared" si="318"/>
        <v>-</v>
      </c>
      <c r="AJ687" s="26" t="str">
        <f>IFERROR(VLOOKUP($B687,'[1]Paste Only'!$D:$AM,26,FALSE),"-")</f>
        <v>-</v>
      </c>
      <c r="AK687" s="26" t="str">
        <f>IFERROR(VLOOKUP($B687,'[1]Paste Only'!$D:$AM,23,FALSE),"-")</f>
        <v>-</v>
      </c>
      <c r="AL687" s="26" t="str">
        <f>IFERROR(VLOOKUP($B687,'[1]Paste Only'!$D:$AM,22,FALSE),"-")</f>
        <v>-</v>
      </c>
      <c r="AM687" s="21" t="str">
        <f t="shared" si="336"/>
        <v>-</v>
      </c>
      <c r="AN687" s="21" t="str">
        <f t="shared" si="336"/>
        <v>-</v>
      </c>
      <c r="AO687" s="21" t="str">
        <f t="shared" si="336"/>
        <v>-</v>
      </c>
      <c r="AP687" s="27">
        <f t="shared" si="319"/>
        <v>0</v>
      </c>
      <c r="AQ687" s="27" t="str">
        <f t="shared" si="320"/>
        <v>-</v>
      </c>
      <c r="AR687" s="27" t="str">
        <f t="shared" si="321"/>
        <v>-</v>
      </c>
      <c r="AS687" s="27">
        <f t="shared" si="322"/>
        <v>0</v>
      </c>
      <c r="AT687" s="27">
        <f t="shared" si="323"/>
        <v>0</v>
      </c>
      <c r="AU687" s="27">
        <f t="shared" si="324"/>
        <v>0</v>
      </c>
      <c r="AV687" s="21" t="str">
        <f t="shared" si="325"/>
        <v>0</v>
      </c>
      <c r="AW687" s="27">
        <f t="shared" si="326"/>
        <v>0</v>
      </c>
      <c r="AX687" s="27" t="str">
        <f t="shared" si="327"/>
        <v>-</v>
      </c>
      <c r="AY687" s="27" t="str">
        <f t="shared" si="328"/>
        <v>-</v>
      </c>
      <c r="AZ687" s="21" t="str">
        <f t="shared" si="329"/>
        <v>-</v>
      </c>
      <c r="BA687" s="21" t="str">
        <f t="shared" si="330"/>
        <v>-</v>
      </c>
      <c r="BB687" s="28" t="str">
        <f t="shared" si="331"/>
        <v>-</v>
      </c>
      <c r="BC687" s="28" t="s">
        <v>81</v>
      </c>
      <c r="BD687" s="28" t="s">
        <v>81</v>
      </c>
      <c r="BE687" s="28" t="s">
        <v>81</v>
      </c>
      <c r="BF687" s="28" t="str">
        <f t="shared" si="332"/>
        <v>-</v>
      </c>
      <c r="BG687" s="29">
        <f t="shared" si="333"/>
        <v>0</v>
      </c>
      <c r="BH687" s="29">
        <f t="shared" si="333"/>
        <v>0</v>
      </c>
      <c r="BI687" s="29">
        <f t="shared" si="333"/>
        <v>0</v>
      </c>
      <c r="BJ687" s="29">
        <f t="shared" si="333"/>
        <v>0</v>
      </c>
      <c r="BK687" s="29"/>
    </row>
    <row r="688" spans="1:63" x14ac:dyDescent="0.25">
      <c r="A688" s="13" t="s">
        <v>2118</v>
      </c>
      <c r="B688" s="13" t="s">
        <v>2119</v>
      </c>
      <c r="C688" s="13" t="s">
        <v>2120</v>
      </c>
      <c r="D688" s="13" t="str">
        <f>IFERROR(VLOOKUP($B688,[1]GICS!$C:$D,2,FALSE),"-")</f>
        <v>Financials</v>
      </c>
      <c r="E688" s="14">
        <f>IFERROR(IF(VLOOKUP($B688,'[1]Paste Only'!$D:$AM,4,FALSE)="-",VLOOKUP($B688,'[1]Market Cap'!$A:$J,10,FALSE),VLOOKUP($B688,'[1]Paste Only'!$D:$AM,4,FALSE)),"-")</f>
        <v>2800.4</v>
      </c>
      <c r="F688" s="14">
        <f>IFERROR(VLOOKUP($B688,'[1]Paste Only'!$D:$AM,5,FALSE),"-")</f>
        <v>2969.166748046875</v>
      </c>
      <c r="G688" s="15">
        <f>IFERROR(VLOOKUP($B688,'[1]Paste Only'!$D:$AM,6,FALSE),"-")</f>
        <v>3</v>
      </c>
      <c r="H688" s="15">
        <f>IFERROR(VLOOKUP($B688,'[1]Paste Only'!$D:$AM,7,FALSE),"-")</f>
        <v>3</v>
      </c>
      <c r="I688" s="15">
        <f>IFERROR(VLOOKUP($B688,'[1]Paste Only'!$D:$AM,8,FALSE),"-")</f>
        <v>0</v>
      </c>
      <c r="J688" s="16"/>
      <c r="K688" s="16"/>
      <c r="L688" s="14">
        <f>IFERROR(VLOOKUP($B688,'[1]Paste Only'!$D:$AM,12,FALSE),"-")</f>
        <v>47.25</v>
      </c>
      <c r="M688" s="14">
        <f>IFERROR(VLOOKUP($B688,'[1]Paste Only'!$D:$AM,15,FALSE),"-")</f>
        <v>62.676436781609198</v>
      </c>
      <c r="N688" s="17"/>
      <c r="O688" s="18"/>
      <c r="P688" s="19">
        <f t="shared" si="334"/>
        <v>0.32648543453141166</v>
      </c>
      <c r="Q688" s="20">
        <f t="shared" si="307"/>
        <v>6.0265229269702569E-2</v>
      </c>
      <c r="R688" s="13">
        <f t="shared" si="308"/>
        <v>6</v>
      </c>
      <c r="S688" s="13" t="str">
        <f>IFERROR(VLOOKUP($B688,'[1]Market Cap'!$G:$I,3,FALSE),"-")</f>
        <v>Small Cap</v>
      </c>
      <c r="T688" s="13"/>
      <c r="U688" s="13"/>
      <c r="V688" s="21">
        <f t="shared" si="335"/>
        <v>0</v>
      </c>
      <c r="W688" s="21">
        <f t="shared" si="335"/>
        <v>0</v>
      </c>
      <c r="X688" s="21">
        <f t="shared" si="335"/>
        <v>0</v>
      </c>
      <c r="Y688" s="22">
        <f t="shared" si="309"/>
        <v>0</v>
      </c>
      <c r="Z688" s="13">
        <f t="shared" si="310"/>
        <v>0</v>
      </c>
      <c r="AA688" s="23">
        <f t="shared" si="311"/>
        <v>0</v>
      </c>
      <c r="AB688" s="23">
        <f t="shared" si="312"/>
        <v>0</v>
      </c>
      <c r="AC688" s="23">
        <f t="shared" si="313"/>
        <v>0</v>
      </c>
      <c r="AD688" s="24">
        <f t="shared" si="314"/>
        <v>0</v>
      </c>
      <c r="AE688" s="25">
        <f>IFERROR(VLOOKUP($B688,'[1]Market Cap'!$G:$I,2,FALSE),"-")</f>
        <v>11595.5266672</v>
      </c>
      <c r="AF688" s="20">
        <f t="shared" si="315"/>
        <v>0</v>
      </c>
      <c r="AG688" s="17">
        <f t="shared" si="316"/>
        <v>0</v>
      </c>
      <c r="AH688" s="17">
        <f t="shared" si="317"/>
        <v>0</v>
      </c>
      <c r="AI688" s="17" t="str">
        <f t="shared" si="318"/>
        <v>-</v>
      </c>
      <c r="AJ688" s="26">
        <f>IFERROR(VLOOKUP($B688,'[1]Paste Only'!$D:$AM,26,FALSE),"-")</f>
        <v>2930</v>
      </c>
      <c r="AK688" s="26">
        <f>IFERROR(VLOOKUP($B688,'[1]Paste Only'!$D:$AM,23,FALSE),"-")</f>
        <v>3600</v>
      </c>
      <c r="AL688" s="26">
        <f>IFERROR(VLOOKUP($B688,'[1]Paste Only'!$D:$AM,22,FALSE),"-")</f>
        <v>2535</v>
      </c>
      <c r="AM688" s="21">
        <f t="shared" si="336"/>
        <v>-1.3191158116208523E-2</v>
      </c>
      <c r="AN688" s="21">
        <f t="shared" si="336"/>
        <v>0.21246137569339574</v>
      </c>
      <c r="AO688" s="21">
        <f t="shared" si="336"/>
        <v>-0.1462251146159006</v>
      </c>
      <c r="AP688" s="27">
        <f t="shared" si="319"/>
        <v>0</v>
      </c>
      <c r="AQ688" s="27">
        <f t="shared" si="320"/>
        <v>0</v>
      </c>
      <c r="AR688" s="27">
        <f t="shared" si="321"/>
        <v>2969.166748046875</v>
      </c>
      <c r="AS688" s="27">
        <f t="shared" si="322"/>
        <v>2969.166748046875</v>
      </c>
      <c r="AT688" s="27">
        <f t="shared" si="323"/>
        <v>0</v>
      </c>
      <c r="AU688" s="27">
        <f t="shared" si="324"/>
        <v>0</v>
      </c>
      <c r="AV688" s="21">
        <f t="shared" si="325"/>
        <v>0.5</v>
      </c>
      <c r="AW688" s="27">
        <f t="shared" si="326"/>
        <v>2969.166748046875</v>
      </c>
      <c r="AX688" s="27">
        <f t="shared" si="327"/>
        <v>2969.166748046875</v>
      </c>
      <c r="AY688" s="27">
        <f t="shared" si="328"/>
        <v>2930</v>
      </c>
      <c r="AZ688" s="21">
        <f t="shared" si="329"/>
        <v>4.6279102985287812E-2</v>
      </c>
      <c r="BA688" s="21">
        <f t="shared" si="330"/>
        <v>4.6279102985287812E-2</v>
      </c>
      <c r="BB688" s="28">
        <f t="shared" si="331"/>
        <v>2969.166748046875</v>
      </c>
      <c r="BC688" s="28" t="s">
        <v>81</v>
      </c>
      <c r="BD688" s="28" t="s">
        <v>81</v>
      </c>
      <c r="BE688" s="28" t="s">
        <v>81</v>
      </c>
      <c r="BF688" s="28" t="str">
        <f t="shared" si="332"/>
        <v>-</v>
      </c>
      <c r="BG688" s="29">
        <f t="shared" si="333"/>
        <v>0</v>
      </c>
      <c r="BH688" s="29">
        <f t="shared" si="333"/>
        <v>0</v>
      </c>
      <c r="BI688" s="29">
        <f t="shared" si="333"/>
        <v>0</v>
      </c>
      <c r="BJ688" s="29">
        <f t="shared" si="333"/>
        <v>0</v>
      </c>
      <c r="BK688" s="29"/>
    </row>
    <row r="689" spans="1:64" x14ac:dyDescent="0.25">
      <c r="A689" s="13" t="s">
        <v>2121</v>
      </c>
      <c r="B689" s="13" t="s">
        <v>2122</v>
      </c>
      <c r="C689" s="13" t="s">
        <v>2123</v>
      </c>
      <c r="D689" s="13" t="str">
        <f>IFERROR(VLOOKUP($B689,[1]GICS!$C:$D,2,FALSE),"-")</f>
        <v>-</v>
      </c>
      <c r="E689" s="14">
        <f>IFERROR(IF(VLOOKUP($B689,'[1]Paste Only'!$D:$AM,4,FALSE)="-",VLOOKUP($B689,'[1]Market Cap'!$A:$J,10,FALSE),VLOOKUP($B689,'[1]Paste Only'!$D:$AM,4,FALSE)),"-")</f>
        <v>0</v>
      </c>
      <c r="F689" s="14" t="str">
        <f>IFERROR(VLOOKUP($B689,'[1]Paste Only'!$D:$AM,5,FALSE),"-")</f>
        <v>-</v>
      </c>
      <c r="G689" s="15">
        <f>IFERROR(VLOOKUP($B689,'[1]Paste Only'!$D:$AM,6,FALSE),"-")</f>
        <v>0</v>
      </c>
      <c r="H689" s="15">
        <f>IFERROR(VLOOKUP($B689,'[1]Paste Only'!$D:$AM,7,FALSE),"-")</f>
        <v>0</v>
      </c>
      <c r="I689" s="15">
        <f>IFERROR(VLOOKUP($B689,'[1]Paste Only'!$D:$AM,8,FALSE),"-")</f>
        <v>0</v>
      </c>
      <c r="J689" s="16"/>
      <c r="K689" s="16"/>
      <c r="L689" s="14">
        <f>IFERROR(VLOOKUP($B689,'[1]Paste Only'!$D:$AM,12,FALSE),"-")</f>
        <v>22.97</v>
      </c>
      <c r="M689" s="14" t="str">
        <f>IFERROR(VLOOKUP($B689,'[1]Paste Only'!$D:$AM,15,FALSE),"-")</f>
        <v>-</v>
      </c>
      <c r="N689" s="17"/>
      <c r="O689" s="18"/>
      <c r="P689" s="19">
        <f t="shared" si="334"/>
        <v>0</v>
      </c>
      <c r="Q689" s="20">
        <f t="shared" si="307"/>
        <v>0</v>
      </c>
      <c r="R689" s="13">
        <f t="shared" si="308"/>
        <v>0</v>
      </c>
      <c r="S689" s="13" t="str">
        <f>IFERROR(VLOOKUP($B689,'[1]Market Cap'!$G:$I,3,FALSE),"-")</f>
        <v>Small Cap</v>
      </c>
      <c r="T689" s="13"/>
      <c r="U689" s="13"/>
      <c r="V689" s="21">
        <f t="shared" si="335"/>
        <v>0</v>
      </c>
      <c r="W689" s="21">
        <f t="shared" si="335"/>
        <v>0</v>
      </c>
      <c r="X689" s="21">
        <f t="shared" si="335"/>
        <v>0</v>
      </c>
      <c r="Y689" s="22">
        <f t="shared" si="309"/>
        <v>0</v>
      </c>
      <c r="Z689" s="13">
        <f t="shared" si="310"/>
        <v>0</v>
      </c>
      <c r="AA689" s="23">
        <f t="shared" si="311"/>
        <v>0</v>
      </c>
      <c r="AB689" s="23">
        <f t="shared" si="312"/>
        <v>0</v>
      </c>
      <c r="AC689" s="23">
        <f t="shared" si="313"/>
        <v>0</v>
      </c>
      <c r="AD689" s="24">
        <f t="shared" si="314"/>
        <v>0</v>
      </c>
      <c r="AE689" s="25">
        <f>IFERROR(VLOOKUP($B689,'[1]Market Cap'!$G:$I,2,FALSE),"-")</f>
        <v>0</v>
      </c>
      <c r="AF689" s="20">
        <f t="shared" si="315"/>
        <v>0</v>
      </c>
      <c r="AG689" s="17">
        <f t="shared" si="316"/>
        <v>0</v>
      </c>
      <c r="AH689" s="17">
        <f t="shared" si="317"/>
        <v>0</v>
      </c>
      <c r="AI689" s="17" t="str">
        <f t="shared" si="318"/>
        <v>-</v>
      </c>
      <c r="AJ689" s="26" t="str">
        <f>IFERROR(VLOOKUP($B689,'[1]Paste Only'!$D:$AM,26,FALSE),"-")</f>
        <v>-</v>
      </c>
      <c r="AK689" s="26" t="str">
        <f>IFERROR(VLOOKUP($B689,'[1]Paste Only'!$D:$AM,23,FALSE),"-")</f>
        <v>-</v>
      </c>
      <c r="AL689" s="26" t="str">
        <f>IFERROR(VLOOKUP($B689,'[1]Paste Only'!$D:$AM,22,FALSE),"-")</f>
        <v>-</v>
      </c>
      <c r="AM689" s="21" t="str">
        <f t="shared" si="336"/>
        <v>-</v>
      </c>
      <c r="AN689" s="21" t="str">
        <f t="shared" si="336"/>
        <v>-</v>
      </c>
      <c r="AO689" s="21" t="str">
        <f t="shared" si="336"/>
        <v>-</v>
      </c>
      <c r="AP689" s="27">
        <f t="shared" si="319"/>
        <v>0</v>
      </c>
      <c r="AQ689" s="27" t="str">
        <f t="shared" si="320"/>
        <v>-</v>
      </c>
      <c r="AR689" s="27" t="str">
        <f t="shared" si="321"/>
        <v>-</v>
      </c>
      <c r="AS689" s="27">
        <f t="shared" si="322"/>
        <v>0</v>
      </c>
      <c r="AT689" s="27">
        <f t="shared" si="323"/>
        <v>0</v>
      </c>
      <c r="AU689" s="27">
        <f t="shared" si="324"/>
        <v>0</v>
      </c>
      <c r="AV689" s="21" t="str">
        <f t="shared" si="325"/>
        <v>0</v>
      </c>
      <c r="AW689" s="27">
        <f t="shared" si="326"/>
        <v>0</v>
      </c>
      <c r="AX689" s="27" t="str">
        <f t="shared" si="327"/>
        <v>-</v>
      </c>
      <c r="AY689" s="27" t="str">
        <f t="shared" si="328"/>
        <v>-</v>
      </c>
      <c r="AZ689" s="21" t="str">
        <f t="shared" si="329"/>
        <v>-</v>
      </c>
      <c r="BA689" s="21" t="str">
        <f t="shared" si="330"/>
        <v>-</v>
      </c>
      <c r="BB689" s="28" t="str">
        <f t="shared" si="331"/>
        <v>-</v>
      </c>
      <c r="BC689" s="28" t="s">
        <v>81</v>
      </c>
      <c r="BD689" s="28" t="s">
        <v>81</v>
      </c>
      <c r="BE689" s="28" t="s">
        <v>81</v>
      </c>
      <c r="BF689" s="28" t="str">
        <f t="shared" si="332"/>
        <v>-</v>
      </c>
      <c r="BG689" s="29">
        <f t="shared" si="333"/>
        <v>0</v>
      </c>
      <c r="BH689" s="29">
        <f t="shared" si="333"/>
        <v>0</v>
      </c>
      <c r="BI689" s="29">
        <f t="shared" si="333"/>
        <v>0</v>
      </c>
      <c r="BJ689" s="29">
        <f t="shared" si="333"/>
        <v>0</v>
      </c>
      <c r="BK689" s="29"/>
    </row>
    <row r="690" spans="1:64" x14ac:dyDescent="0.25">
      <c r="A690" s="13" t="s">
        <v>2124</v>
      </c>
      <c r="B690" s="13" t="s">
        <v>2125</v>
      </c>
      <c r="C690" s="13" t="s">
        <v>2126</v>
      </c>
      <c r="D690" s="13" t="str">
        <f>IFERROR(VLOOKUP($B690,[1]GICS!$C:$D,2,FALSE),"-")</f>
        <v>Materials</v>
      </c>
      <c r="E690" s="14">
        <f>IFERROR(IF(VLOOKUP($B690,'[1]Paste Only'!$D:$AM,4,FALSE)="-",VLOOKUP($B690,'[1]Market Cap'!$A:$J,10,FALSE),VLOOKUP($B690,'[1]Paste Only'!$D:$AM,4,FALSE)),"-")</f>
        <v>138.80000000000001</v>
      </c>
      <c r="F690" s="14" t="str">
        <f>IFERROR(VLOOKUP($B690,'[1]Paste Only'!$D:$AM,5,FALSE),"-")</f>
        <v>-</v>
      </c>
      <c r="G690" s="15">
        <f>IFERROR(VLOOKUP($B690,'[1]Paste Only'!$D:$AM,6,FALSE),"-")</f>
        <v>0</v>
      </c>
      <c r="H690" s="15">
        <f>IFERROR(VLOOKUP($B690,'[1]Paste Only'!$D:$AM,7,FALSE),"-")</f>
        <v>0</v>
      </c>
      <c r="I690" s="15">
        <f>IFERROR(VLOOKUP($B690,'[1]Paste Only'!$D:$AM,8,FALSE),"-")</f>
        <v>0</v>
      </c>
      <c r="J690" s="16"/>
      <c r="K690" s="16"/>
      <c r="L690" s="14">
        <f>IFERROR(VLOOKUP($B690,'[1]Paste Only'!$D:$AM,12,FALSE),"-")</f>
        <v>-16.78</v>
      </c>
      <c r="M690" s="14" t="str">
        <f>IFERROR(VLOOKUP($B690,'[1]Paste Only'!$D:$AM,15,FALSE),"-")</f>
        <v>-</v>
      </c>
      <c r="N690" s="17"/>
      <c r="O690" s="18"/>
      <c r="P690" s="19">
        <f t="shared" si="334"/>
        <v>0</v>
      </c>
      <c r="Q690" s="20">
        <f t="shared" si="307"/>
        <v>0</v>
      </c>
      <c r="R690" s="13">
        <f t="shared" si="308"/>
        <v>0</v>
      </c>
      <c r="S690" s="13" t="str">
        <f>IFERROR(VLOOKUP($B690,'[1]Market Cap'!$G:$I,3,FALSE),"-")</f>
        <v>Small Cap</v>
      </c>
      <c r="T690" s="13"/>
      <c r="U690" s="13"/>
      <c r="V690" s="21">
        <f t="shared" si="335"/>
        <v>0</v>
      </c>
      <c r="W690" s="21">
        <f t="shared" si="335"/>
        <v>0</v>
      </c>
      <c r="X690" s="21">
        <f t="shared" si="335"/>
        <v>0</v>
      </c>
      <c r="Y690" s="22">
        <f t="shared" si="309"/>
        <v>0</v>
      </c>
      <c r="Z690" s="13">
        <f t="shared" si="310"/>
        <v>0</v>
      </c>
      <c r="AA690" s="23">
        <f t="shared" si="311"/>
        <v>0</v>
      </c>
      <c r="AB690" s="23">
        <f t="shared" si="312"/>
        <v>0</v>
      </c>
      <c r="AC690" s="23">
        <f t="shared" si="313"/>
        <v>0</v>
      </c>
      <c r="AD690" s="24">
        <f t="shared" si="314"/>
        <v>0</v>
      </c>
      <c r="AE690" s="25">
        <f>IFERROR(VLOOKUP($B690,'[1]Market Cap'!$G:$I,2,FALSE),"-")</f>
        <v>4668.47802452</v>
      </c>
      <c r="AF690" s="20">
        <f t="shared" si="315"/>
        <v>0</v>
      </c>
      <c r="AG690" s="17">
        <f t="shared" si="316"/>
        <v>0</v>
      </c>
      <c r="AH690" s="17">
        <f t="shared" si="317"/>
        <v>0</v>
      </c>
      <c r="AI690" s="17" t="str">
        <f t="shared" si="318"/>
        <v>-</v>
      </c>
      <c r="AJ690" s="26" t="str">
        <f>IFERROR(VLOOKUP($B690,'[1]Paste Only'!$D:$AM,26,FALSE),"-")</f>
        <v>-</v>
      </c>
      <c r="AK690" s="26" t="str">
        <f>IFERROR(VLOOKUP($B690,'[1]Paste Only'!$D:$AM,23,FALSE),"-")</f>
        <v>-</v>
      </c>
      <c r="AL690" s="26" t="str">
        <f>IFERROR(VLOOKUP($B690,'[1]Paste Only'!$D:$AM,22,FALSE),"-")</f>
        <v>-</v>
      </c>
      <c r="AM690" s="21" t="str">
        <f t="shared" si="336"/>
        <v>-</v>
      </c>
      <c r="AN690" s="21" t="str">
        <f t="shared" si="336"/>
        <v>-</v>
      </c>
      <c r="AO690" s="21" t="str">
        <f t="shared" si="336"/>
        <v>-</v>
      </c>
      <c r="AP690" s="27">
        <f t="shared" si="319"/>
        <v>0</v>
      </c>
      <c r="AQ690" s="27" t="str">
        <f t="shared" si="320"/>
        <v>-</v>
      </c>
      <c r="AR690" s="27" t="str">
        <f t="shared" si="321"/>
        <v>-</v>
      </c>
      <c r="AS690" s="27">
        <f t="shared" si="322"/>
        <v>0</v>
      </c>
      <c r="AT690" s="27">
        <f t="shared" si="323"/>
        <v>0</v>
      </c>
      <c r="AU690" s="27">
        <f t="shared" si="324"/>
        <v>0</v>
      </c>
      <c r="AV690" s="21" t="str">
        <f t="shared" si="325"/>
        <v>0</v>
      </c>
      <c r="AW690" s="27">
        <f t="shared" si="326"/>
        <v>0</v>
      </c>
      <c r="AX690" s="27" t="str">
        <f t="shared" si="327"/>
        <v>-</v>
      </c>
      <c r="AY690" s="27" t="str">
        <f t="shared" si="328"/>
        <v>-</v>
      </c>
      <c r="AZ690" s="21" t="str">
        <f t="shared" si="329"/>
        <v>-</v>
      </c>
      <c r="BA690" s="21" t="str">
        <f t="shared" si="330"/>
        <v>-</v>
      </c>
      <c r="BB690" s="28" t="str">
        <f t="shared" si="331"/>
        <v>-</v>
      </c>
      <c r="BC690" s="28" t="s">
        <v>81</v>
      </c>
      <c r="BD690" s="28" t="s">
        <v>81</v>
      </c>
      <c r="BE690" s="28" t="s">
        <v>81</v>
      </c>
      <c r="BF690" s="28" t="str">
        <f t="shared" si="332"/>
        <v>-</v>
      </c>
      <c r="BG690" s="29">
        <f t="shared" si="333"/>
        <v>0</v>
      </c>
      <c r="BH690" s="29">
        <f t="shared" si="333"/>
        <v>0</v>
      </c>
      <c r="BI690" s="29">
        <f t="shared" si="333"/>
        <v>0</v>
      </c>
      <c r="BJ690" s="29">
        <f t="shared" si="333"/>
        <v>0</v>
      </c>
      <c r="BK690" s="29"/>
    </row>
    <row r="691" spans="1:64" x14ac:dyDescent="0.25">
      <c r="A691" s="13" t="s">
        <v>2127</v>
      </c>
      <c r="B691" s="13" t="s">
        <v>2128</v>
      </c>
      <c r="C691" s="13" t="s">
        <v>2129</v>
      </c>
      <c r="D691" s="13" t="str">
        <f>IFERROR(VLOOKUP($B691,[1]GICS!$C:$D,2,FALSE),"-")</f>
        <v>Industrials</v>
      </c>
      <c r="E691" s="14">
        <f>IFERROR(IF(VLOOKUP($B691,'[1]Paste Only'!$D:$AM,4,FALSE)="-",VLOOKUP($B691,'[1]Market Cap'!$A:$J,10,FALSE),VLOOKUP($B691,'[1]Paste Only'!$D:$AM,4,FALSE)),"-")</f>
        <v>1681.6</v>
      </c>
      <c r="F691" s="14">
        <f>IFERROR(VLOOKUP($B691,'[1]Paste Only'!$D:$AM,5,FALSE),"-")</f>
        <v>1961.4000244140625</v>
      </c>
      <c r="G691" s="15">
        <f>IFERROR(VLOOKUP($B691,'[1]Paste Only'!$D:$AM,6,FALSE),"-")</f>
        <v>6</v>
      </c>
      <c r="H691" s="15">
        <f>IFERROR(VLOOKUP($B691,'[1]Paste Only'!$D:$AM,7,FALSE),"-")</f>
        <v>0</v>
      </c>
      <c r="I691" s="15">
        <f>IFERROR(VLOOKUP($B691,'[1]Paste Only'!$D:$AM,8,FALSE),"-")</f>
        <v>0</v>
      </c>
      <c r="J691" s="16"/>
      <c r="K691" s="16"/>
      <c r="L691" s="14">
        <f>IFERROR(VLOOKUP($B691,'[1]Paste Only'!$D:$AM,12,FALSE),"-")</f>
        <v>17.190000000000001</v>
      </c>
      <c r="M691" s="14">
        <f>IFERROR(VLOOKUP($B691,'[1]Paste Only'!$D:$AM,15,FALSE),"-")</f>
        <v>38.827793103448272</v>
      </c>
      <c r="N691" s="17"/>
      <c r="O691" s="18"/>
      <c r="P691" s="19">
        <f t="shared" si="334"/>
        <v>1.258743054301819</v>
      </c>
      <c r="Q691" s="20">
        <f t="shared" si="307"/>
        <v>0.16638916770579359</v>
      </c>
      <c r="R691" s="13">
        <f t="shared" si="308"/>
        <v>6</v>
      </c>
      <c r="S691" s="13" t="str">
        <f>IFERROR(VLOOKUP($B691,'[1]Market Cap'!$G:$I,3,FALSE),"-")</f>
        <v>Small Cap</v>
      </c>
      <c r="T691" s="13"/>
      <c r="U691" s="13"/>
      <c r="V691" s="21">
        <f t="shared" si="335"/>
        <v>0</v>
      </c>
      <c r="W691" s="21">
        <f t="shared" si="335"/>
        <v>0</v>
      </c>
      <c r="X691" s="21">
        <f t="shared" si="335"/>
        <v>0</v>
      </c>
      <c r="Y691" s="22">
        <f t="shared" si="309"/>
        <v>0</v>
      </c>
      <c r="Z691" s="13">
        <f t="shared" si="310"/>
        <v>0</v>
      </c>
      <c r="AA691" s="23">
        <f t="shared" si="311"/>
        <v>0</v>
      </c>
      <c r="AB691" s="23">
        <f t="shared" si="312"/>
        <v>0</v>
      </c>
      <c r="AC691" s="23">
        <f t="shared" si="313"/>
        <v>0</v>
      </c>
      <c r="AD691" s="24">
        <f t="shared" si="314"/>
        <v>0</v>
      </c>
      <c r="AE691" s="25">
        <f>IFERROR(VLOOKUP($B691,'[1]Market Cap'!$G:$I,2,FALSE),"-")</f>
        <v>5172.5328225599997</v>
      </c>
      <c r="AF691" s="20">
        <f t="shared" si="315"/>
        <v>0</v>
      </c>
      <c r="AG691" s="17">
        <f t="shared" si="316"/>
        <v>0</v>
      </c>
      <c r="AH691" s="17">
        <f t="shared" si="317"/>
        <v>0</v>
      </c>
      <c r="AI691" s="17" t="str">
        <f t="shared" si="318"/>
        <v>-</v>
      </c>
      <c r="AJ691" s="26">
        <f>IFERROR(VLOOKUP($B691,'[1]Paste Only'!$D:$AM,26,FALSE),"-")</f>
        <v>1900</v>
      </c>
      <c r="AK691" s="26">
        <f>IFERROR(VLOOKUP($B691,'[1]Paste Only'!$D:$AM,23,FALSE),"-")</f>
        <v>2190</v>
      </c>
      <c r="AL691" s="26">
        <f>IFERROR(VLOOKUP($B691,'[1]Paste Only'!$D:$AM,22,FALSE),"-")</f>
        <v>1775</v>
      </c>
      <c r="AM691" s="21">
        <f t="shared" si="336"/>
        <v>-3.1304182548077986E-2</v>
      </c>
      <c r="AN691" s="21">
        <f t="shared" si="336"/>
        <v>0.1165493895893206</v>
      </c>
      <c r="AO691" s="21">
        <f t="shared" si="336"/>
        <v>-9.5034170538336071E-2</v>
      </c>
      <c r="AP691" s="27">
        <f t="shared" si="319"/>
        <v>0</v>
      </c>
      <c r="AQ691" s="27">
        <f t="shared" si="320"/>
        <v>0</v>
      </c>
      <c r="AR691" s="27">
        <f t="shared" si="321"/>
        <v>1961.4000244140625</v>
      </c>
      <c r="AS691" s="27">
        <f t="shared" si="322"/>
        <v>1961.4000244140625</v>
      </c>
      <c r="AT691" s="27">
        <f t="shared" si="323"/>
        <v>0</v>
      </c>
      <c r="AU691" s="27">
        <f t="shared" si="324"/>
        <v>0</v>
      </c>
      <c r="AV691" s="21">
        <f t="shared" si="325"/>
        <v>1</v>
      </c>
      <c r="AW691" s="27">
        <f t="shared" si="326"/>
        <v>1961.4000244140625</v>
      </c>
      <c r="AX691" s="27">
        <f t="shared" si="327"/>
        <v>1961.4000244140625</v>
      </c>
      <c r="AY691" s="27">
        <f t="shared" si="328"/>
        <v>1961.4000244140625</v>
      </c>
      <c r="AZ691" s="21">
        <f t="shared" si="329"/>
        <v>0.16638916770579359</v>
      </c>
      <c r="BA691" s="21">
        <f t="shared" si="330"/>
        <v>0.16638916770579359</v>
      </c>
      <c r="BB691" s="28">
        <f t="shared" si="331"/>
        <v>1961.4000244140625</v>
      </c>
      <c r="BC691" s="28" t="s">
        <v>81</v>
      </c>
      <c r="BD691" s="28" t="s">
        <v>81</v>
      </c>
      <c r="BE691" s="28" t="s">
        <v>81</v>
      </c>
      <c r="BF691" s="28" t="str">
        <f t="shared" si="332"/>
        <v>-</v>
      </c>
      <c r="BG691" s="29">
        <f t="shared" si="333"/>
        <v>0</v>
      </c>
      <c r="BH691" s="29">
        <f t="shared" si="333"/>
        <v>0</v>
      </c>
      <c r="BI691" s="29">
        <f t="shared" si="333"/>
        <v>0</v>
      </c>
      <c r="BJ691" s="29">
        <f t="shared" si="333"/>
        <v>0</v>
      </c>
      <c r="BK691" s="29"/>
    </row>
    <row r="692" spans="1:64" x14ac:dyDescent="0.25">
      <c r="A692" s="13" t="s">
        <v>2130</v>
      </c>
      <c r="B692" s="13" t="s">
        <v>2131</v>
      </c>
      <c r="C692" s="13" t="s">
        <v>2132</v>
      </c>
      <c r="D692" s="13" t="str">
        <f>IFERROR(VLOOKUP($B692,[1]GICS!$C:$D,2,FALSE),"-")</f>
        <v>Financials</v>
      </c>
      <c r="E692" s="14">
        <f>IFERROR(IF(VLOOKUP($B692,'[1]Paste Only'!$D:$AM,4,FALSE)="-",VLOOKUP($B692,'[1]Market Cap'!$A:$J,10,FALSE),VLOOKUP($B692,'[1]Paste Only'!$D:$AM,4,FALSE)),"-")</f>
        <v>21.5</v>
      </c>
      <c r="F692" s="14">
        <f>IFERROR(VLOOKUP($B692,'[1]Paste Only'!$D:$AM,5,FALSE),"-")</f>
        <v>32</v>
      </c>
      <c r="G692" s="15">
        <f>IFERROR(VLOOKUP($B692,'[1]Paste Only'!$D:$AM,6,FALSE),"-")</f>
        <v>1</v>
      </c>
      <c r="H692" s="15">
        <f>IFERROR(VLOOKUP($B692,'[1]Paste Only'!$D:$AM,7,FALSE),"-")</f>
        <v>1</v>
      </c>
      <c r="I692" s="15">
        <f>IFERROR(VLOOKUP($B692,'[1]Paste Only'!$D:$AM,8,FALSE),"-")</f>
        <v>0</v>
      </c>
      <c r="J692" s="16"/>
      <c r="K692" s="16"/>
      <c r="L692" s="14">
        <f>IFERROR(VLOOKUP($B692,'[1]Paste Only'!$D:$AM,12,FALSE),"-")</f>
        <v>-8.2878229999999995</v>
      </c>
      <c r="M692" s="14">
        <f>IFERROR(VLOOKUP($B692,'[1]Paste Only'!$D:$AM,15,FALSE),"-")</f>
        <v>0.75862068965517238</v>
      </c>
      <c r="N692" s="17"/>
      <c r="O692" s="18"/>
      <c r="P692" s="19">
        <f t="shared" si="334"/>
        <v>1.091534373942973</v>
      </c>
      <c r="Q692" s="20">
        <f t="shared" si="307"/>
        <v>0.48837209302325579</v>
      </c>
      <c r="R692" s="13">
        <f t="shared" si="308"/>
        <v>2</v>
      </c>
      <c r="S692" s="13" t="str">
        <f>IFERROR(VLOOKUP($B692,'[1]Market Cap'!$G:$I,3,FALSE),"-")</f>
        <v>Small Cap</v>
      </c>
      <c r="T692" s="13"/>
      <c r="U692" s="13"/>
      <c r="V692" s="21">
        <f t="shared" si="335"/>
        <v>0</v>
      </c>
      <c r="W692" s="21">
        <f t="shared" si="335"/>
        <v>0</v>
      </c>
      <c r="X692" s="21">
        <f t="shared" si="335"/>
        <v>0</v>
      </c>
      <c r="Y692" s="22">
        <f t="shared" si="309"/>
        <v>0</v>
      </c>
      <c r="Z692" s="13">
        <f t="shared" si="310"/>
        <v>0</v>
      </c>
      <c r="AA692" s="23">
        <f t="shared" si="311"/>
        <v>0</v>
      </c>
      <c r="AB692" s="23">
        <f t="shared" si="312"/>
        <v>0</v>
      </c>
      <c r="AC692" s="23">
        <f t="shared" si="313"/>
        <v>0</v>
      </c>
      <c r="AD692" s="24">
        <f t="shared" si="314"/>
        <v>0</v>
      </c>
      <c r="AE692" s="25">
        <f>IFERROR(VLOOKUP($B692,'[1]Market Cap'!$G:$I,2,FALSE),"-")</f>
        <v>2368.4612849999999</v>
      </c>
      <c r="AF692" s="20">
        <f t="shared" si="315"/>
        <v>0</v>
      </c>
      <c r="AG692" s="17">
        <f t="shared" si="316"/>
        <v>0</v>
      </c>
      <c r="AH692" s="17">
        <f t="shared" si="317"/>
        <v>0</v>
      </c>
      <c r="AI692" s="17" t="str">
        <f t="shared" si="318"/>
        <v>-</v>
      </c>
      <c r="AJ692" s="26">
        <f>IFERROR(VLOOKUP($B692,'[1]Paste Only'!$D:$AM,26,FALSE),"-")</f>
        <v>32</v>
      </c>
      <c r="AK692" s="26">
        <f>IFERROR(VLOOKUP($B692,'[1]Paste Only'!$D:$AM,23,FALSE),"-")</f>
        <v>32</v>
      </c>
      <c r="AL692" s="26">
        <f>IFERROR(VLOOKUP($B692,'[1]Paste Only'!$D:$AM,22,FALSE),"-")</f>
        <v>32</v>
      </c>
      <c r="AM692" s="21">
        <f t="shared" si="336"/>
        <v>0</v>
      </c>
      <c r="AN692" s="21">
        <f t="shared" si="336"/>
        <v>0</v>
      </c>
      <c r="AO692" s="21">
        <f t="shared" si="336"/>
        <v>0</v>
      </c>
      <c r="AP692" s="27">
        <f t="shared" si="319"/>
        <v>0</v>
      </c>
      <c r="AQ692" s="27">
        <f t="shared" si="320"/>
        <v>0</v>
      </c>
      <c r="AR692" s="27">
        <f t="shared" si="321"/>
        <v>32</v>
      </c>
      <c r="AS692" s="27">
        <f t="shared" si="322"/>
        <v>32</v>
      </c>
      <c r="AT692" s="27">
        <f t="shared" si="323"/>
        <v>0</v>
      </c>
      <c r="AU692" s="27">
        <f t="shared" si="324"/>
        <v>0</v>
      </c>
      <c r="AV692" s="21">
        <f t="shared" si="325"/>
        <v>0.5</v>
      </c>
      <c r="AW692" s="27">
        <f t="shared" si="326"/>
        <v>32</v>
      </c>
      <c r="AX692" s="27">
        <f t="shared" si="327"/>
        <v>32</v>
      </c>
      <c r="AY692" s="27">
        <f t="shared" si="328"/>
        <v>32</v>
      </c>
      <c r="AZ692" s="21">
        <f t="shared" si="329"/>
        <v>0.48837209302325579</v>
      </c>
      <c r="BA692" s="21">
        <f t="shared" si="330"/>
        <v>0.3</v>
      </c>
      <c r="BB692" s="28">
        <f t="shared" si="331"/>
        <v>32</v>
      </c>
      <c r="BC692" s="28" t="s">
        <v>81</v>
      </c>
      <c r="BD692" s="28" t="s">
        <v>81</v>
      </c>
      <c r="BE692" s="28" t="s">
        <v>81</v>
      </c>
      <c r="BF692" s="28" t="str">
        <f t="shared" si="332"/>
        <v>-</v>
      </c>
      <c r="BG692" s="29">
        <f t="shared" si="333"/>
        <v>0</v>
      </c>
      <c r="BH692" s="29">
        <f t="shared" si="333"/>
        <v>0</v>
      </c>
      <c r="BI692" s="29">
        <f t="shared" si="333"/>
        <v>0</v>
      </c>
      <c r="BJ692" s="29">
        <f t="shared" si="333"/>
        <v>0</v>
      </c>
      <c r="BK692" s="29"/>
      <c r="BL692" s="31"/>
    </row>
    <row r="693" spans="1:64" x14ac:dyDescent="0.25">
      <c r="A693" s="13" t="s">
        <v>2133</v>
      </c>
      <c r="B693" s="13" t="s">
        <v>2134</v>
      </c>
      <c r="C693" s="13" t="s">
        <v>2135</v>
      </c>
      <c r="D693" s="13" t="str">
        <f>IFERROR(VLOOKUP($B693,[1]GICS!$C:$D,2,FALSE),"-")</f>
        <v>Communication Services</v>
      </c>
      <c r="E693" s="14">
        <f>IFERROR(IF(VLOOKUP($B693,'[1]Paste Only'!$D:$AM,4,FALSE)="-",VLOOKUP($B693,'[1]Market Cap'!$A:$J,10,FALSE),VLOOKUP($B693,'[1]Paste Only'!$D:$AM,4,FALSE)),"-")</f>
        <v>1098.2</v>
      </c>
      <c r="F693" s="14">
        <f>IFERROR(VLOOKUP($B693,'[1]Paste Only'!$D:$AM,5,FALSE),"-")</f>
        <v>1319.4444580078125</v>
      </c>
      <c r="G693" s="15">
        <f>IFERROR(VLOOKUP($B693,'[1]Paste Only'!$D:$AM,6,FALSE),"-")</f>
        <v>4</v>
      </c>
      <c r="H693" s="15">
        <f>IFERROR(VLOOKUP($B693,'[1]Paste Only'!$D:$AM,7,FALSE),"-")</f>
        <v>2</v>
      </c>
      <c r="I693" s="15">
        <f>IFERROR(VLOOKUP($B693,'[1]Paste Only'!$D:$AM,8,FALSE),"-")</f>
        <v>4</v>
      </c>
      <c r="J693" s="16"/>
      <c r="K693" s="16"/>
      <c r="L693" s="14">
        <f>IFERROR(VLOOKUP($B693,'[1]Paste Only'!$D:$AM,12,FALSE),"-")</f>
        <v>10.860467999999999</v>
      </c>
      <c r="M693" s="14">
        <f>IFERROR(VLOOKUP($B693,'[1]Paste Only'!$D:$AM,15,FALSE),"-")</f>
        <v>19.302540229885061</v>
      </c>
      <c r="N693" s="17"/>
      <c r="O693" s="18"/>
      <c r="P693" s="19">
        <f t="shared" si="334"/>
        <v>0.77732121948014243</v>
      </c>
      <c r="Q693" s="20">
        <f t="shared" si="307"/>
        <v>0.20146098889802633</v>
      </c>
      <c r="R693" s="13">
        <f t="shared" si="308"/>
        <v>10</v>
      </c>
      <c r="S693" s="13" t="str">
        <f>IFERROR(VLOOKUP($B693,'[1]Market Cap'!$G:$I,3,FALSE),"-")</f>
        <v>Small Cap</v>
      </c>
      <c r="T693" s="13"/>
      <c r="U693" s="13"/>
      <c r="V693" s="21">
        <f t="shared" si="335"/>
        <v>0</v>
      </c>
      <c r="W693" s="21">
        <f t="shared" si="335"/>
        <v>0</v>
      </c>
      <c r="X693" s="21">
        <f t="shared" si="335"/>
        <v>0</v>
      </c>
      <c r="Y693" s="22">
        <f t="shared" si="309"/>
        <v>0</v>
      </c>
      <c r="Z693" s="13">
        <f t="shared" si="310"/>
        <v>0</v>
      </c>
      <c r="AA693" s="23">
        <f t="shared" si="311"/>
        <v>0</v>
      </c>
      <c r="AB693" s="23">
        <f t="shared" si="312"/>
        <v>0</v>
      </c>
      <c r="AC693" s="23">
        <f t="shared" si="313"/>
        <v>0</v>
      </c>
      <c r="AD693" s="24">
        <f t="shared" si="314"/>
        <v>0</v>
      </c>
      <c r="AE693" s="25">
        <f>IFERROR(VLOOKUP($B693,'[1]Market Cap'!$G:$I,2,FALSE),"-")</f>
        <v>10171.11723392</v>
      </c>
      <c r="AF693" s="20">
        <f t="shared" si="315"/>
        <v>0</v>
      </c>
      <c r="AG693" s="17">
        <f t="shared" si="316"/>
        <v>0</v>
      </c>
      <c r="AH693" s="17">
        <f t="shared" si="317"/>
        <v>0</v>
      </c>
      <c r="AI693" s="17" t="str">
        <f t="shared" si="318"/>
        <v>-</v>
      </c>
      <c r="AJ693" s="26">
        <f>IFERROR(VLOOKUP($B693,'[1]Paste Only'!$D:$AM,26,FALSE),"-")</f>
        <v>1370</v>
      </c>
      <c r="AK693" s="26">
        <f>IFERROR(VLOOKUP($B693,'[1]Paste Only'!$D:$AM,23,FALSE),"-")</f>
        <v>1723</v>
      </c>
      <c r="AL693" s="26">
        <f>IFERROR(VLOOKUP($B693,'[1]Paste Only'!$D:$AM,22,FALSE),"-")</f>
        <v>665</v>
      </c>
      <c r="AM693" s="21">
        <f t="shared" si="336"/>
        <v>3.8315778800207756E-2</v>
      </c>
      <c r="AN693" s="21">
        <f t="shared" si="336"/>
        <v>0.30585261815529785</v>
      </c>
      <c r="AO693" s="21">
        <f t="shared" si="336"/>
        <v>-0.49600000518092102</v>
      </c>
      <c r="AP693" s="27">
        <f t="shared" si="319"/>
        <v>0</v>
      </c>
      <c r="AQ693" s="27">
        <f t="shared" si="320"/>
        <v>0</v>
      </c>
      <c r="AR693" s="27">
        <f t="shared" si="321"/>
        <v>1319.4444580078125</v>
      </c>
      <c r="AS693" s="27">
        <f t="shared" si="322"/>
        <v>1319.4444580078125</v>
      </c>
      <c r="AT693" s="27">
        <f t="shared" si="323"/>
        <v>0</v>
      </c>
      <c r="AU693" s="27">
        <f t="shared" si="324"/>
        <v>0</v>
      </c>
      <c r="AV693" s="21">
        <f t="shared" si="325"/>
        <v>0.4</v>
      </c>
      <c r="AW693" s="27">
        <f t="shared" si="326"/>
        <v>1319.4444580078125</v>
      </c>
      <c r="AX693" s="27">
        <f t="shared" si="327"/>
        <v>1319.4444580078125</v>
      </c>
      <c r="AY693" s="27">
        <f t="shared" si="328"/>
        <v>1319.4444580078125</v>
      </c>
      <c r="AZ693" s="21">
        <f t="shared" si="329"/>
        <v>0.20146098889802633</v>
      </c>
      <c r="BA693" s="21">
        <f t="shared" si="330"/>
        <v>0.20146098889802633</v>
      </c>
      <c r="BB693" s="28">
        <f t="shared" si="331"/>
        <v>1319.4444580078125</v>
      </c>
      <c r="BC693" s="28" t="s">
        <v>81</v>
      </c>
      <c r="BD693" s="28" t="s">
        <v>81</v>
      </c>
      <c r="BE693" s="28" t="s">
        <v>81</v>
      </c>
      <c r="BF693" s="28" t="str">
        <f t="shared" si="332"/>
        <v>-</v>
      </c>
      <c r="BG693" s="29">
        <f t="shared" si="333"/>
        <v>0</v>
      </c>
      <c r="BH693" s="29">
        <f t="shared" si="333"/>
        <v>0</v>
      </c>
      <c r="BI693" s="29">
        <f t="shared" si="333"/>
        <v>0</v>
      </c>
      <c r="BJ693" s="29">
        <f t="shared" si="333"/>
        <v>0</v>
      </c>
      <c r="BK693" s="29"/>
    </row>
    <row r="694" spans="1:64" x14ac:dyDescent="0.25">
      <c r="A694" s="13" t="s">
        <v>2136</v>
      </c>
      <c r="B694" s="13" t="s">
        <v>2137</v>
      </c>
      <c r="C694" s="13" t="s">
        <v>2138</v>
      </c>
      <c r="D694" s="13" t="str">
        <f>IFERROR(VLOOKUP($B694,[1]GICS!$C:$D,2,FALSE),"-")</f>
        <v>Consumer Discretionary</v>
      </c>
      <c r="E694" s="14">
        <f>IFERROR(IF(VLOOKUP($B694,'[1]Paste Only'!$D:$AM,4,FALSE)="-",VLOOKUP($B694,'[1]Market Cap'!$A:$J,10,FALSE),VLOOKUP($B694,'[1]Paste Only'!$D:$AM,4,FALSE)),"-")</f>
        <v>6746.1</v>
      </c>
      <c r="F694" s="14">
        <f>IFERROR(VLOOKUP($B694,'[1]Paste Only'!$D:$AM,5,FALSE),"-")</f>
        <v>7180</v>
      </c>
      <c r="G694" s="15">
        <f>IFERROR(VLOOKUP($B694,'[1]Paste Only'!$D:$AM,6,FALSE),"-")</f>
        <v>1</v>
      </c>
      <c r="H694" s="15">
        <f>IFERROR(VLOOKUP($B694,'[1]Paste Only'!$D:$AM,7,FALSE),"-")</f>
        <v>0</v>
      </c>
      <c r="I694" s="15">
        <f>IFERROR(VLOOKUP($B694,'[1]Paste Only'!$D:$AM,8,FALSE),"-")</f>
        <v>1</v>
      </c>
      <c r="J694" s="16"/>
      <c r="K694" s="16"/>
      <c r="L694" s="14">
        <f>IFERROR(VLOOKUP($B694,'[1]Paste Only'!$D:$AM,12,FALSE),"-")</f>
        <v>63.39</v>
      </c>
      <c r="M694" s="14">
        <f>IFERROR(VLOOKUP($B694,'[1]Paste Only'!$D:$AM,15,FALSE),"-")</f>
        <v>124.08143678160918</v>
      </c>
      <c r="N694" s="17"/>
      <c r="O694" s="18"/>
      <c r="P694" s="19">
        <f t="shared" si="334"/>
        <v>0.95742919674411087</v>
      </c>
      <c r="Q694" s="20">
        <f t="shared" si="307"/>
        <v>6.4318643364314143E-2</v>
      </c>
      <c r="R694" s="13">
        <f t="shared" si="308"/>
        <v>2</v>
      </c>
      <c r="S694" s="13" t="str">
        <f>IFERROR(VLOOKUP($B694,'[1]Market Cap'!$G:$I,3,FALSE),"-")</f>
        <v>Small Cap</v>
      </c>
      <c r="T694" s="13"/>
      <c r="U694" s="13"/>
      <c r="V694" s="21">
        <f t="shared" si="335"/>
        <v>0</v>
      </c>
      <c r="W694" s="21">
        <f t="shared" si="335"/>
        <v>0</v>
      </c>
      <c r="X694" s="21">
        <f t="shared" si="335"/>
        <v>0</v>
      </c>
      <c r="Y694" s="22">
        <f t="shared" si="309"/>
        <v>0</v>
      </c>
      <c r="Z694" s="13">
        <f t="shared" si="310"/>
        <v>0</v>
      </c>
      <c r="AA694" s="23">
        <f t="shared" si="311"/>
        <v>0</v>
      </c>
      <c r="AB694" s="23">
        <f t="shared" si="312"/>
        <v>0</v>
      </c>
      <c r="AC694" s="23">
        <f t="shared" si="313"/>
        <v>0</v>
      </c>
      <c r="AD694" s="24">
        <f t="shared" si="314"/>
        <v>0</v>
      </c>
      <c r="AE694" s="25">
        <f>IFERROR(VLOOKUP($B694,'[1]Market Cap'!$G:$I,2,FALSE),"-")</f>
        <v>4581.5753622299999</v>
      </c>
      <c r="AF694" s="20">
        <f t="shared" si="315"/>
        <v>0</v>
      </c>
      <c r="AG694" s="17">
        <f t="shared" si="316"/>
        <v>0</v>
      </c>
      <c r="AH694" s="17">
        <f t="shared" si="317"/>
        <v>0</v>
      </c>
      <c r="AI694" s="17" t="str">
        <f t="shared" si="318"/>
        <v>-</v>
      </c>
      <c r="AJ694" s="26">
        <f>IFERROR(VLOOKUP($B694,'[1]Paste Only'!$D:$AM,26,FALSE),"-")</f>
        <v>7180</v>
      </c>
      <c r="AK694" s="26">
        <f>IFERROR(VLOOKUP($B694,'[1]Paste Only'!$D:$AM,23,FALSE),"-")</f>
        <v>8400</v>
      </c>
      <c r="AL694" s="26">
        <f>IFERROR(VLOOKUP($B694,'[1]Paste Only'!$D:$AM,22,FALSE),"-")</f>
        <v>5960</v>
      </c>
      <c r="AM694" s="21">
        <f t="shared" si="336"/>
        <v>0</v>
      </c>
      <c r="AN694" s="21">
        <f t="shared" si="336"/>
        <v>0.16991643454039007</v>
      </c>
      <c r="AO694" s="21">
        <f t="shared" si="336"/>
        <v>-0.16991643454038996</v>
      </c>
      <c r="AP694" s="27">
        <f t="shared" si="319"/>
        <v>0</v>
      </c>
      <c r="AQ694" s="27">
        <f t="shared" si="320"/>
        <v>0</v>
      </c>
      <c r="AR694" s="27">
        <f t="shared" si="321"/>
        <v>7180</v>
      </c>
      <c r="AS694" s="27">
        <f t="shared" si="322"/>
        <v>7180</v>
      </c>
      <c r="AT694" s="27">
        <f t="shared" si="323"/>
        <v>0</v>
      </c>
      <c r="AU694" s="27">
        <f t="shared" si="324"/>
        <v>0</v>
      </c>
      <c r="AV694" s="21">
        <f t="shared" si="325"/>
        <v>0.5</v>
      </c>
      <c r="AW694" s="27">
        <f t="shared" si="326"/>
        <v>7180</v>
      </c>
      <c r="AX694" s="27">
        <f t="shared" si="327"/>
        <v>7180</v>
      </c>
      <c r="AY694" s="27">
        <f t="shared" si="328"/>
        <v>7180</v>
      </c>
      <c r="AZ694" s="21">
        <f t="shared" si="329"/>
        <v>6.4318643364314143E-2</v>
      </c>
      <c r="BA694" s="21">
        <f t="shared" si="330"/>
        <v>6.4318643364314143E-2</v>
      </c>
      <c r="BB694" s="28">
        <f t="shared" si="331"/>
        <v>7180</v>
      </c>
      <c r="BC694" s="28" t="s">
        <v>81</v>
      </c>
      <c r="BD694" s="28" t="s">
        <v>81</v>
      </c>
      <c r="BE694" s="28" t="s">
        <v>81</v>
      </c>
      <c r="BF694" s="28" t="str">
        <f t="shared" si="332"/>
        <v>-</v>
      </c>
      <c r="BG694" s="29">
        <f t="shared" si="333"/>
        <v>0</v>
      </c>
      <c r="BH694" s="29">
        <f t="shared" si="333"/>
        <v>0</v>
      </c>
      <c r="BI694" s="29">
        <f t="shared" si="333"/>
        <v>0</v>
      </c>
      <c r="BJ694" s="29">
        <f t="shared" si="333"/>
        <v>0</v>
      </c>
      <c r="BK694" s="29"/>
    </row>
    <row r="695" spans="1:64" x14ac:dyDescent="0.25">
      <c r="A695" s="13" t="s">
        <v>2139</v>
      </c>
      <c r="B695" s="13" t="s">
        <v>2140</v>
      </c>
      <c r="C695" s="13" t="s">
        <v>2141</v>
      </c>
      <c r="D695" s="13" t="str">
        <f>IFERROR(VLOOKUP($B695,[1]GICS!$C:$D,2,FALSE),"-")</f>
        <v>Materials</v>
      </c>
      <c r="E695" s="14">
        <f>IFERROR(IF(VLOOKUP($B695,'[1]Paste Only'!$D:$AM,4,FALSE)="-",VLOOKUP($B695,'[1]Market Cap'!$A:$J,10,FALSE),VLOOKUP($B695,'[1]Paste Only'!$D:$AM,4,FALSE)),"-")</f>
        <v>159</v>
      </c>
      <c r="F695" s="14" t="str">
        <f>IFERROR(VLOOKUP($B695,'[1]Paste Only'!$D:$AM,5,FALSE),"-")</f>
        <v>-</v>
      </c>
      <c r="G695" s="15">
        <f>IFERROR(VLOOKUP($B695,'[1]Paste Only'!$D:$AM,6,FALSE),"-")</f>
        <v>0</v>
      </c>
      <c r="H695" s="15">
        <f>IFERROR(VLOOKUP($B695,'[1]Paste Only'!$D:$AM,7,FALSE),"-")</f>
        <v>0</v>
      </c>
      <c r="I695" s="15">
        <f>IFERROR(VLOOKUP($B695,'[1]Paste Only'!$D:$AM,8,FALSE),"-")</f>
        <v>0</v>
      </c>
      <c r="J695" s="16"/>
      <c r="K695" s="16"/>
      <c r="L695" s="14">
        <f>IFERROR(VLOOKUP($B695,'[1]Paste Only'!$D:$AM,12,FALSE),"-")</f>
        <v>3.7803399999999998</v>
      </c>
      <c r="M695" s="14" t="str">
        <f>IFERROR(VLOOKUP($B695,'[1]Paste Only'!$D:$AM,15,FALSE),"-")</f>
        <v>-</v>
      </c>
      <c r="N695" s="17"/>
      <c r="O695" s="18"/>
      <c r="P695" s="19">
        <f t="shared" si="334"/>
        <v>0</v>
      </c>
      <c r="Q695" s="20">
        <f t="shared" si="307"/>
        <v>0</v>
      </c>
      <c r="R695" s="13">
        <f t="shared" si="308"/>
        <v>0</v>
      </c>
      <c r="S695" s="13" t="str">
        <f>IFERROR(VLOOKUP($B695,'[1]Market Cap'!$G:$I,3,FALSE),"-")</f>
        <v>Small Cap</v>
      </c>
      <c r="T695" s="13"/>
      <c r="U695" s="13"/>
      <c r="V695" s="21">
        <f t="shared" si="335"/>
        <v>0</v>
      </c>
      <c r="W695" s="21">
        <f t="shared" si="335"/>
        <v>0</v>
      </c>
      <c r="X695" s="21">
        <f t="shared" si="335"/>
        <v>0</v>
      </c>
      <c r="Y695" s="22">
        <f t="shared" si="309"/>
        <v>0</v>
      </c>
      <c r="Z695" s="13">
        <f t="shared" si="310"/>
        <v>0</v>
      </c>
      <c r="AA695" s="23">
        <f t="shared" si="311"/>
        <v>0</v>
      </c>
      <c r="AB695" s="23">
        <f t="shared" si="312"/>
        <v>0</v>
      </c>
      <c r="AC695" s="23">
        <f t="shared" si="313"/>
        <v>0</v>
      </c>
      <c r="AD695" s="24">
        <f t="shared" si="314"/>
        <v>0</v>
      </c>
      <c r="AE695" s="25">
        <f>IFERROR(VLOOKUP($B695,'[1]Market Cap'!$G:$I,2,FALSE),"-")</f>
        <v>2790.5294205</v>
      </c>
      <c r="AF695" s="20">
        <f t="shared" si="315"/>
        <v>0</v>
      </c>
      <c r="AG695" s="17">
        <f t="shared" si="316"/>
        <v>0</v>
      </c>
      <c r="AH695" s="17">
        <f t="shared" si="317"/>
        <v>0</v>
      </c>
      <c r="AI695" s="17" t="str">
        <f t="shared" si="318"/>
        <v>-</v>
      </c>
      <c r="AJ695" s="26" t="str">
        <f>IFERROR(VLOOKUP($B695,'[1]Paste Only'!$D:$AM,26,FALSE),"-")</f>
        <v>-</v>
      </c>
      <c r="AK695" s="26" t="str">
        <f>IFERROR(VLOOKUP($B695,'[1]Paste Only'!$D:$AM,23,FALSE),"-")</f>
        <v>-</v>
      </c>
      <c r="AL695" s="26" t="str">
        <f>IFERROR(VLOOKUP($B695,'[1]Paste Only'!$D:$AM,22,FALSE),"-")</f>
        <v>-</v>
      </c>
      <c r="AM695" s="21" t="str">
        <f t="shared" si="336"/>
        <v>-</v>
      </c>
      <c r="AN695" s="21" t="str">
        <f t="shared" si="336"/>
        <v>-</v>
      </c>
      <c r="AO695" s="21" t="str">
        <f t="shared" si="336"/>
        <v>-</v>
      </c>
      <c r="AP695" s="27">
        <f t="shared" si="319"/>
        <v>0</v>
      </c>
      <c r="AQ695" s="27" t="str">
        <f t="shared" si="320"/>
        <v>-</v>
      </c>
      <c r="AR695" s="27" t="str">
        <f t="shared" si="321"/>
        <v>-</v>
      </c>
      <c r="AS695" s="27">
        <f t="shared" si="322"/>
        <v>0</v>
      </c>
      <c r="AT695" s="27">
        <f t="shared" si="323"/>
        <v>0</v>
      </c>
      <c r="AU695" s="27">
        <f t="shared" si="324"/>
        <v>0</v>
      </c>
      <c r="AV695" s="21" t="str">
        <f t="shared" si="325"/>
        <v>0</v>
      </c>
      <c r="AW695" s="27">
        <f t="shared" si="326"/>
        <v>0</v>
      </c>
      <c r="AX695" s="27" t="str">
        <f t="shared" si="327"/>
        <v>-</v>
      </c>
      <c r="AY695" s="27" t="str">
        <f t="shared" si="328"/>
        <v>-</v>
      </c>
      <c r="AZ695" s="21" t="str">
        <f t="shared" si="329"/>
        <v>-</v>
      </c>
      <c r="BA695" s="21" t="str">
        <f t="shared" si="330"/>
        <v>-</v>
      </c>
      <c r="BB695" s="28" t="str">
        <f t="shared" si="331"/>
        <v>-</v>
      </c>
      <c r="BC695" s="28" t="s">
        <v>81</v>
      </c>
      <c r="BD695" s="28" t="s">
        <v>81</v>
      </c>
      <c r="BE695" s="28" t="s">
        <v>81</v>
      </c>
      <c r="BF695" s="28" t="str">
        <f t="shared" si="332"/>
        <v>-</v>
      </c>
      <c r="BG695" s="29">
        <f t="shared" si="333"/>
        <v>0</v>
      </c>
      <c r="BH695" s="29">
        <f t="shared" si="333"/>
        <v>0</v>
      </c>
      <c r="BI695" s="29">
        <f t="shared" si="333"/>
        <v>0</v>
      </c>
      <c r="BJ695" s="29">
        <f t="shared" si="333"/>
        <v>0</v>
      </c>
      <c r="BK695" s="29"/>
    </row>
    <row r="696" spans="1:64" x14ac:dyDescent="0.25">
      <c r="A696" s="13" t="s">
        <v>2142</v>
      </c>
      <c r="B696" s="13" t="s">
        <v>2143</v>
      </c>
      <c r="C696" s="13" t="s">
        <v>2144</v>
      </c>
      <c r="D696" s="13" t="str">
        <f>IFERROR(VLOOKUP($B696,[1]GICS!$C:$D,2,FALSE),"-")</f>
        <v>Consumer Discretionary</v>
      </c>
      <c r="E696" s="14">
        <f>IFERROR(IF(VLOOKUP($B696,'[1]Paste Only'!$D:$AM,4,FALSE)="-",VLOOKUP($B696,'[1]Market Cap'!$A:$J,10,FALSE),VLOOKUP($B696,'[1]Paste Only'!$D:$AM,4,FALSE)),"-")</f>
        <v>81.17</v>
      </c>
      <c r="F696" s="14">
        <f>IFERROR(VLOOKUP($B696,'[1]Paste Only'!$D:$AM,5,FALSE),"-")</f>
        <v>94</v>
      </c>
      <c r="G696" s="15">
        <f>IFERROR(VLOOKUP($B696,'[1]Paste Only'!$D:$AM,6,FALSE),"-")</f>
        <v>7</v>
      </c>
      <c r="H696" s="15">
        <f>IFERROR(VLOOKUP($B696,'[1]Paste Only'!$D:$AM,7,FALSE),"-")</f>
        <v>3</v>
      </c>
      <c r="I696" s="15">
        <f>IFERROR(VLOOKUP($B696,'[1]Paste Only'!$D:$AM,8,FALSE),"-")</f>
        <v>2</v>
      </c>
      <c r="J696" s="16"/>
      <c r="K696" s="16"/>
      <c r="L696" s="14" t="str">
        <f>IFERROR(VLOOKUP($B696,'[1]Paste Only'!$D:$AM,12,FALSE),"-")</f>
        <v>-</v>
      </c>
      <c r="M696" s="14">
        <f>IFERROR(VLOOKUP($B696,'[1]Paste Only'!$D:$AM,15,FALSE),"-")</f>
        <v>-2.7153678160919545</v>
      </c>
      <c r="N696" s="17"/>
      <c r="O696" s="18"/>
      <c r="P696" s="19">
        <f t="shared" si="334"/>
        <v>0</v>
      </c>
      <c r="Q696" s="20">
        <f t="shared" si="307"/>
        <v>0.15806332388813593</v>
      </c>
      <c r="R696" s="13">
        <f t="shared" si="308"/>
        <v>12</v>
      </c>
      <c r="S696" s="13" t="str">
        <f>IFERROR(VLOOKUP($B696,'[1]Market Cap'!$G:$I,3,FALSE),"-")</f>
        <v>Small Cap</v>
      </c>
      <c r="T696" s="13"/>
      <c r="U696" s="13"/>
      <c r="V696" s="21">
        <f t="shared" si="335"/>
        <v>0</v>
      </c>
      <c r="W696" s="21">
        <f t="shared" si="335"/>
        <v>0</v>
      </c>
      <c r="X696" s="21">
        <f t="shared" si="335"/>
        <v>0</v>
      </c>
      <c r="Y696" s="22">
        <f t="shared" si="309"/>
        <v>0</v>
      </c>
      <c r="Z696" s="13">
        <f t="shared" si="310"/>
        <v>0</v>
      </c>
      <c r="AA696" s="23">
        <f t="shared" si="311"/>
        <v>0</v>
      </c>
      <c r="AB696" s="23">
        <f t="shared" si="312"/>
        <v>0</v>
      </c>
      <c r="AC696" s="23">
        <f t="shared" si="313"/>
        <v>0</v>
      </c>
      <c r="AD696" s="24">
        <f t="shared" si="314"/>
        <v>0</v>
      </c>
      <c r="AE696" s="25">
        <f>IFERROR(VLOOKUP($B696,'[1]Market Cap'!$G:$I,2,FALSE),"-")</f>
        <v>4725.6533893380001</v>
      </c>
      <c r="AF696" s="20">
        <f t="shared" si="315"/>
        <v>0</v>
      </c>
      <c r="AG696" s="17">
        <f t="shared" si="316"/>
        <v>0</v>
      </c>
      <c r="AH696" s="17">
        <f t="shared" si="317"/>
        <v>0</v>
      </c>
      <c r="AI696" s="17" t="str">
        <f t="shared" si="318"/>
        <v>-</v>
      </c>
      <c r="AJ696" s="26">
        <f>IFERROR(VLOOKUP($B696,'[1]Paste Only'!$D:$AM,26,FALSE),"-")</f>
        <v>90</v>
      </c>
      <c r="AK696" s="26">
        <f>IFERROR(VLOOKUP($B696,'[1]Paste Only'!$D:$AM,23,FALSE),"-")</f>
        <v>135</v>
      </c>
      <c r="AL696" s="26">
        <f>IFERROR(VLOOKUP($B696,'[1]Paste Only'!$D:$AM,22,FALSE),"-")</f>
        <v>76</v>
      </c>
      <c r="AM696" s="21">
        <f t="shared" si="336"/>
        <v>-4.2553191489361653E-2</v>
      </c>
      <c r="AN696" s="21">
        <f t="shared" si="336"/>
        <v>0.43617021276595747</v>
      </c>
      <c r="AO696" s="21">
        <f t="shared" si="336"/>
        <v>-0.19148936170212771</v>
      </c>
      <c r="AP696" s="27">
        <f t="shared" si="319"/>
        <v>0</v>
      </c>
      <c r="AQ696" s="27">
        <f t="shared" si="320"/>
        <v>0</v>
      </c>
      <c r="AR696" s="27">
        <f t="shared" si="321"/>
        <v>94</v>
      </c>
      <c r="AS696" s="27">
        <f t="shared" si="322"/>
        <v>94</v>
      </c>
      <c r="AT696" s="27">
        <f t="shared" si="323"/>
        <v>0</v>
      </c>
      <c r="AU696" s="27">
        <f t="shared" si="324"/>
        <v>0</v>
      </c>
      <c r="AV696" s="21">
        <f t="shared" si="325"/>
        <v>0.58333333333333337</v>
      </c>
      <c r="AW696" s="27">
        <f t="shared" si="326"/>
        <v>94</v>
      </c>
      <c r="AX696" s="27">
        <f t="shared" si="327"/>
        <v>94</v>
      </c>
      <c r="AY696" s="27">
        <f t="shared" si="328"/>
        <v>90</v>
      </c>
      <c r="AZ696" s="21">
        <f t="shared" si="329"/>
        <v>0.1087840335099175</v>
      </c>
      <c r="BA696" s="21">
        <f t="shared" si="330"/>
        <v>0.1087840335099175</v>
      </c>
      <c r="BB696" s="28">
        <f t="shared" si="331"/>
        <v>94</v>
      </c>
      <c r="BC696" s="28" t="s">
        <v>81</v>
      </c>
      <c r="BD696" s="28" t="s">
        <v>81</v>
      </c>
      <c r="BE696" s="28" t="s">
        <v>81</v>
      </c>
      <c r="BF696" s="28" t="str">
        <f t="shared" si="332"/>
        <v>-</v>
      </c>
      <c r="BG696" s="29">
        <f t="shared" si="333"/>
        <v>0</v>
      </c>
      <c r="BH696" s="29">
        <f t="shared" si="333"/>
        <v>0</v>
      </c>
      <c r="BI696" s="29">
        <f t="shared" si="333"/>
        <v>0</v>
      </c>
      <c r="BJ696" s="29">
        <f t="shared" si="333"/>
        <v>0</v>
      </c>
      <c r="BK696" s="29"/>
    </row>
    <row r="697" spans="1:64" x14ac:dyDescent="0.25">
      <c r="A697" s="13" t="s">
        <v>2145</v>
      </c>
      <c r="B697" s="13" t="s">
        <v>2146</v>
      </c>
      <c r="C697" s="13" t="s">
        <v>2147</v>
      </c>
      <c r="D697" s="13" t="str">
        <f>IFERROR(VLOOKUP($B697,[1]GICS!$C:$D,2,FALSE),"-")</f>
        <v>Industrials</v>
      </c>
      <c r="E697" s="14">
        <f>IFERROR(IF(VLOOKUP($B697,'[1]Paste Only'!$D:$AM,4,FALSE)="-",VLOOKUP($B697,'[1]Market Cap'!$A:$J,10,FALSE),VLOOKUP($B697,'[1]Paste Only'!$D:$AM,4,FALSE)),"-")</f>
        <v>64</v>
      </c>
      <c r="F697" s="14">
        <f>IFERROR(VLOOKUP($B697,'[1]Paste Only'!$D:$AM,5,FALSE),"-")</f>
        <v>93.142860412597656</v>
      </c>
      <c r="G697" s="15">
        <f>IFERROR(VLOOKUP($B697,'[1]Paste Only'!$D:$AM,6,FALSE),"-")</f>
        <v>9</v>
      </c>
      <c r="H697" s="15">
        <f>IFERROR(VLOOKUP($B697,'[1]Paste Only'!$D:$AM,7,FALSE),"-")</f>
        <v>0</v>
      </c>
      <c r="I697" s="15">
        <f>IFERROR(VLOOKUP($B697,'[1]Paste Only'!$D:$AM,8,FALSE),"-")</f>
        <v>0</v>
      </c>
      <c r="J697" s="16"/>
      <c r="K697" s="16"/>
      <c r="L697" s="14">
        <f>IFERROR(VLOOKUP($B697,'[1]Paste Only'!$D:$AM,12,FALSE),"-")</f>
        <v>7.42</v>
      </c>
      <c r="M697" s="14">
        <f>IFERROR(VLOOKUP($B697,'[1]Paste Only'!$D:$AM,15,FALSE),"-")</f>
        <v>5.6718275862068968</v>
      </c>
      <c r="N697" s="17"/>
      <c r="O697" s="18"/>
      <c r="P697" s="19">
        <f t="shared" si="334"/>
        <v>-0.23560275118505436</v>
      </c>
      <c r="Q697" s="20">
        <f t="shared" si="307"/>
        <v>0.45535719394683838</v>
      </c>
      <c r="R697" s="13">
        <f t="shared" si="308"/>
        <v>9</v>
      </c>
      <c r="S697" s="13" t="str">
        <f>IFERROR(VLOOKUP($B697,'[1]Market Cap'!$G:$I,3,FALSE),"-")</f>
        <v>Small Cap</v>
      </c>
      <c r="T697" s="13"/>
      <c r="U697" s="13"/>
      <c r="V697" s="21">
        <f t="shared" si="335"/>
        <v>0</v>
      </c>
      <c r="W697" s="21">
        <f t="shared" si="335"/>
        <v>0</v>
      </c>
      <c r="X697" s="21">
        <f t="shared" si="335"/>
        <v>0</v>
      </c>
      <c r="Y697" s="22">
        <f t="shared" si="309"/>
        <v>0</v>
      </c>
      <c r="Z697" s="13">
        <f t="shared" si="310"/>
        <v>0</v>
      </c>
      <c r="AA697" s="23">
        <f t="shared" si="311"/>
        <v>0</v>
      </c>
      <c r="AB697" s="23">
        <f t="shared" si="312"/>
        <v>0</v>
      </c>
      <c r="AC697" s="23">
        <f t="shared" si="313"/>
        <v>0</v>
      </c>
      <c r="AD697" s="24">
        <f t="shared" si="314"/>
        <v>0</v>
      </c>
      <c r="AE697" s="25">
        <f>IFERROR(VLOOKUP($B697,'[1]Market Cap'!$G:$I,2,FALSE),"-")</f>
        <v>3197.7205503999999</v>
      </c>
      <c r="AF697" s="20">
        <f t="shared" si="315"/>
        <v>0</v>
      </c>
      <c r="AG697" s="17">
        <f t="shared" si="316"/>
        <v>0</v>
      </c>
      <c r="AH697" s="17">
        <f t="shared" si="317"/>
        <v>0</v>
      </c>
      <c r="AI697" s="17" t="str">
        <f t="shared" si="318"/>
        <v>-</v>
      </c>
      <c r="AJ697" s="26">
        <f>IFERROR(VLOOKUP($B697,'[1]Paste Only'!$D:$AM,26,FALSE),"-")</f>
        <v>94</v>
      </c>
      <c r="AK697" s="26">
        <f>IFERROR(VLOOKUP($B697,'[1]Paste Only'!$D:$AM,23,FALSE),"-")</f>
        <v>109</v>
      </c>
      <c r="AL697" s="26">
        <f>IFERROR(VLOOKUP($B697,'[1]Paste Only'!$D:$AM,22,FALSE),"-")</f>
        <v>80</v>
      </c>
      <c r="AM697" s="21">
        <f t="shared" si="336"/>
        <v>9.2024185601069508E-3</v>
      </c>
      <c r="AN697" s="21">
        <f t="shared" si="336"/>
        <v>0.17024535769203886</v>
      </c>
      <c r="AO697" s="21">
        <f t="shared" si="336"/>
        <v>-0.14110432462969613</v>
      </c>
      <c r="AP697" s="27">
        <f t="shared" si="319"/>
        <v>0</v>
      </c>
      <c r="AQ697" s="27">
        <f t="shared" si="320"/>
        <v>0</v>
      </c>
      <c r="AR697" s="27">
        <f t="shared" si="321"/>
        <v>93.142860412597656</v>
      </c>
      <c r="AS697" s="27">
        <f t="shared" si="322"/>
        <v>93.142860412597656</v>
      </c>
      <c r="AT697" s="27">
        <f t="shared" si="323"/>
        <v>0</v>
      </c>
      <c r="AU697" s="27">
        <f t="shared" si="324"/>
        <v>0</v>
      </c>
      <c r="AV697" s="21">
        <f t="shared" si="325"/>
        <v>1</v>
      </c>
      <c r="AW697" s="27">
        <f t="shared" si="326"/>
        <v>93.142860412597656</v>
      </c>
      <c r="AX697" s="27">
        <f t="shared" si="327"/>
        <v>93.142860412597656</v>
      </c>
      <c r="AY697" s="27">
        <f t="shared" si="328"/>
        <v>94</v>
      </c>
      <c r="AZ697" s="21">
        <f t="shared" si="329"/>
        <v>0.46875</v>
      </c>
      <c r="BA697" s="21">
        <f t="shared" si="330"/>
        <v>0.46875</v>
      </c>
      <c r="BB697" s="28">
        <f t="shared" si="331"/>
        <v>93.142860412597656</v>
      </c>
      <c r="BC697" s="28" t="s">
        <v>81</v>
      </c>
      <c r="BD697" s="28" t="s">
        <v>81</v>
      </c>
      <c r="BE697" s="28" t="s">
        <v>81</v>
      </c>
      <c r="BF697" s="28" t="str">
        <f t="shared" si="332"/>
        <v>-</v>
      </c>
      <c r="BG697" s="29">
        <f t="shared" si="333"/>
        <v>0</v>
      </c>
      <c r="BH697" s="29">
        <f t="shared" si="333"/>
        <v>0</v>
      </c>
      <c r="BI697" s="29">
        <f t="shared" si="333"/>
        <v>0</v>
      </c>
      <c r="BJ697" s="29">
        <f t="shared" si="333"/>
        <v>0</v>
      </c>
      <c r="BK697" s="29"/>
    </row>
    <row r="698" spans="1:64" x14ac:dyDescent="0.25">
      <c r="A698" s="13" t="s">
        <v>2148</v>
      </c>
      <c r="B698" s="13" t="s">
        <v>2149</v>
      </c>
      <c r="C698" s="13" t="s">
        <v>2150</v>
      </c>
      <c r="D698" s="13" t="str">
        <f>IFERROR(VLOOKUP($B698,[1]GICS!$C:$D,2,FALSE),"-")</f>
        <v>Real Estate</v>
      </c>
      <c r="E698" s="14">
        <f>IFERROR(IF(VLOOKUP($B698,'[1]Paste Only'!$D:$AM,4,FALSE)="-",VLOOKUP($B698,'[1]Market Cap'!$A:$J,10,FALSE),VLOOKUP($B698,'[1]Paste Only'!$D:$AM,4,FALSE)),"-")</f>
        <v>277.85000000000002</v>
      </c>
      <c r="F698" s="14">
        <f>IFERROR(VLOOKUP($B698,'[1]Paste Only'!$D:$AM,5,FALSE),"-")</f>
        <v>400</v>
      </c>
      <c r="G698" s="15">
        <f>IFERROR(VLOOKUP($B698,'[1]Paste Only'!$D:$AM,6,FALSE),"-")</f>
        <v>1</v>
      </c>
      <c r="H698" s="15">
        <f>IFERROR(VLOOKUP($B698,'[1]Paste Only'!$D:$AM,7,FALSE),"-")</f>
        <v>0</v>
      </c>
      <c r="I698" s="15">
        <f>IFERROR(VLOOKUP($B698,'[1]Paste Only'!$D:$AM,8,FALSE),"-")</f>
        <v>0</v>
      </c>
      <c r="J698" s="16"/>
      <c r="K698" s="16"/>
      <c r="L698" s="14">
        <f>IFERROR(VLOOKUP($B698,'[1]Paste Only'!$D:$AM,12,FALSE),"-")</f>
        <v>-7.59</v>
      </c>
      <c r="M698" s="14">
        <f>IFERROR(VLOOKUP($B698,'[1]Paste Only'!$D:$AM,15,FALSE),"-")</f>
        <v>7.9172413793103456</v>
      </c>
      <c r="N698" s="17"/>
      <c r="O698" s="18"/>
      <c r="P698" s="19">
        <f t="shared" si="334"/>
        <v>2.0431148062332474</v>
      </c>
      <c r="Q698" s="20">
        <f t="shared" si="307"/>
        <v>0.43962569731869694</v>
      </c>
      <c r="R698" s="13">
        <f t="shared" si="308"/>
        <v>1</v>
      </c>
      <c r="S698" s="13" t="str">
        <f>IFERROR(VLOOKUP($B698,'[1]Market Cap'!$G:$I,3,FALSE),"-")</f>
        <v>Small Cap</v>
      </c>
      <c r="T698" s="13"/>
      <c r="U698" s="13"/>
      <c r="V698" s="21">
        <f t="shared" si="335"/>
        <v>0</v>
      </c>
      <c r="W698" s="21">
        <f t="shared" si="335"/>
        <v>0</v>
      </c>
      <c r="X698" s="21">
        <f t="shared" si="335"/>
        <v>0</v>
      </c>
      <c r="Y698" s="22">
        <f t="shared" si="309"/>
        <v>0</v>
      </c>
      <c r="Z698" s="13">
        <f t="shared" si="310"/>
        <v>0</v>
      </c>
      <c r="AA698" s="23">
        <f t="shared" si="311"/>
        <v>0</v>
      </c>
      <c r="AB698" s="23">
        <f t="shared" si="312"/>
        <v>0</v>
      </c>
      <c r="AC698" s="23">
        <f t="shared" si="313"/>
        <v>0</v>
      </c>
      <c r="AD698" s="24">
        <f t="shared" si="314"/>
        <v>0</v>
      </c>
      <c r="AE698" s="25">
        <f>IFERROR(VLOOKUP($B698,'[1]Market Cap'!$G:$I,2,FALSE),"-")</f>
        <v>6589.2040255100001</v>
      </c>
      <c r="AF698" s="20">
        <f t="shared" si="315"/>
        <v>0</v>
      </c>
      <c r="AG698" s="17">
        <f t="shared" si="316"/>
        <v>0</v>
      </c>
      <c r="AH698" s="17">
        <f t="shared" si="317"/>
        <v>0</v>
      </c>
      <c r="AI698" s="17" t="str">
        <f t="shared" si="318"/>
        <v>-</v>
      </c>
      <c r="AJ698" s="26">
        <f>IFERROR(VLOOKUP($B698,'[1]Paste Only'!$D:$AM,26,FALSE),"-")</f>
        <v>400</v>
      </c>
      <c r="AK698" s="26">
        <f>IFERROR(VLOOKUP($B698,'[1]Paste Only'!$D:$AM,23,FALSE),"-")</f>
        <v>400</v>
      </c>
      <c r="AL698" s="26">
        <f>IFERROR(VLOOKUP($B698,'[1]Paste Only'!$D:$AM,22,FALSE),"-")</f>
        <v>400</v>
      </c>
      <c r="AM698" s="21">
        <f t="shared" si="336"/>
        <v>0</v>
      </c>
      <c r="AN698" s="21">
        <f t="shared" si="336"/>
        <v>0</v>
      </c>
      <c r="AO698" s="21">
        <f t="shared" si="336"/>
        <v>0</v>
      </c>
      <c r="AP698" s="27">
        <f t="shared" si="319"/>
        <v>0</v>
      </c>
      <c r="AQ698" s="27">
        <f t="shared" si="320"/>
        <v>0</v>
      </c>
      <c r="AR698" s="27">
        <f t="shared" si="321"/>
        <v>400</v>
      </c>
      <c r="AS698" s="27">
        <f t="shared" si="322"/>
        <v>400</v>
      </c>
      <c r="AT698" s="27">
        <f t="shared" si="323"/>
        <v>0</v>
      </c>
      <c r="AU698" s="27">
        <f t="shared" si="324"/>
        <v>0</v>
      </c>
      <c r="AV698" s="21">
        <f t="shared" si="325"/>
        <v>1</v>
      </c>
      <c r="AW698" s="27">
        <f t="shared" si="326"/>
        <v>400</v>
      </c>
      <c r="AX698" s="27">
        <f t="shared" si="327"/>
        <v>400</v>
      </c>
      <c r="AY698" s="27">
        <f t="shared" si="328"/>
        <v>400</v>
      </c>
      <c r="AZ698" s="21">
        <f t="shared" si="329"/>
        <v>0.43962569731869694</v>
      </c>
      <c r="BA698" s="21">
        <f t="shared" si="330"/>
        <v>0.3</v>
      </c>
      <c r="BB698" s="28">
        <f t="shared" si="331"/>
        <v>400</v>
      </c>
      <c r="BC698" s="28" t="s">
        <v>81</v>
      </c>
      <c r="BD698" s="28" t="s">
        <v>81</v>
      </c>
      <c r="BE698" s="28" t="s">
        <v>81</v>
      </c>
      <c r="BF698" s="28" t="str">
        <f t="shared" si="332"/>
        <v>-</v>
      </c>
      <c r="BG698" s="29">
        <f t="shared" si="333"/>
        <v>0</v>
      </c>
      <c r="BH698" s="29">
        <f t="shared" si="333"/>
        <v>0</v>
      </c>
      <c r="BI698" s="29">
        <f t="shared" si="333"/>
        <v>0</v>
      </c>
      <c r="BJ698" s="29">
        <f t="shared" si="333"/>
        <v>0</v>
      </c>
      <c r="BK698" s="29"/>
    </row>
    <row r="699" spans="1:64" x14ac:dyDescent="0.25">
      <c r="A699" s="13" t="s">
        <v>2151</v>
      </c>
      <c r="B699" s="13" t="s">
        <v>2152</v>
      </c>
      <c r="C699" s="13" t="s">
        <v>2153</v>
      </c>
      <c r="D699" s="13" t="str">
        <f>IFERROR(VLOOKUP($B699,[1]GICS!$C:$D,2,FALSE),"-")</f>
        <v>Materials</v>
      </c>
      <c r="E699" s="14">
        <f>IFERROR(IF(VLOOKUP($B699,'[1]Paste Only'!$D:$AM,4,FALSE)="-",VLOOKUP($B699,'[1]Market Cap'!$A:$J,10,FALSE),VLOOKUP($B699,'[1]Paste Only'!$D:$AM,4,FALSE)),"-")</f>
        <v>609.20000000000005</v>
      </c>
      <c r="F699" s="14" t="str">
        <f>IFERROR(VLOOKUP($B699,'[1]Paste Only'!$D:$AM,5,FALSE),"-")</f>
        <v>-</v>
      </c>
      <c r="G699" s="15">
        <f>IFERROR(VLOOKUP($B699,'[1]Paste Only'!$D:$AM,6,FALSE),"-")</f>
        <v>0</v>
      </c>
      <c r="H699" s="15">
        <f>IFERROR(VLOOKUP($B699,'[1]Paste Only'!$D:$AM,7,FALSE),"-")</f>
        <v>0</v>
      </c>
      <c r="I699" s="15">
        <f>IFERROR(VLOOKUP($B699,'[1]Paste Only'!$D:$AM,8,FALSE),"-")</f>
        <v>0</v>
      </c>
      <c r="J699" s="16"/>
      <c r="K699" s="16"/>
      <c r="L699" s="14">
        <f>IFERROR(VLOOKUP($B699,'[1]Paste Only'!$D:$AM,12,FALSE),"-")</f>
        <v>-8.8699999999999992</v>
      </c>
      <c r="M699" s="14" t="str">
        <f>IFERROR(VLOOKUP($B699,'[1]Paste Only'!$D:$AM,15,FALSE),"-")</f>
        <v>-</v>
      </c>
      <c r="N699" s="17"/>
      <c r="O699" s="18"/>
      <c r="P699" s="19">
        <f t="shared" si="334"/>
        <v>0</v>
      </c>
      <c r="Q699" s="20">
        <f t="shared" si="307"/>
        <v>0</v>
      </c>
      <c r="R699" s="13">
        <f t="shared" si="308"/>
        <v>0</v>
      </c>
      <c r="S699" s="13" t="str">
        <f>IFERROR(VLOOKUP($B699,'[1]Market Cap'!$G:$I,3,FALSE),"-")</f>
        <v>Small Cap</v>
      </c>
      <c r="T699" s="13"/>
      <c r="U699" s="13"/>
      <c r="V699" s="21">
        <f t="shared" si="335"/>
        <v>0</v>
      </c>
      <c r="W699" s="21">
        <f t="shared" si="335"/>
        <v>0</v>
      </c>
      <c r="X699" s="21">
        <f t="shared" si="335"/>
        <v>0</v>
      </c>
      <c r="Y699" s="22">
        <f t="shared" si="309"/>
        <v>0</v>
      </c>
      <c r="Z699" s="13">
        <f t="shared" si="310"/>
        <v>0</v>
      </c>
      <c r="AA699" s="23">
        <f t="shared" si="311"/>
        <v>0</v>
      </c>
      <c r="AB699" s="23">
        <f t="shared" si="312"/>
        <v>0</v>
      </c>
      <c r="AC699" s="23">
        <f t="shared" si="313"/>
        <v>0</v>
      </c>
      <c r="AD699" s="24">
        <f t="shared" si="314"/>
        <v>0</v>
      </c>
      <c r="AE699" s="25">
        <f>IFERROR(VLOOKUP($B699,'[1]Market Cap'!$G:$I,2,FALSE),"-")</f>
        <v>4473.7776537600002</v>
      </c>
      <c r="AF699" s="20">
        <f t="shared" si="315"/>
        <v>0</v>
      </c>
      <c r="AG699" s="17">
        <f t="shared" si="316"/>
        <v>0</v>
      </c>
      <c r="AH699" s="17">
        <f t="shared" si="317"/>
        <v>0</v>
      </c>
      <c r="AI699" s="17" t="str">
        <f t="shared" si="318"/>
        <v>-</v>
      </c>
      <c r="AJ699" s="26" t="str">
        <f>IFERROR(VLOOKUP($B699,'[1]Paste Only'!$D:$AM,26,FALSE),"-")</f>
        <v>-</v>
      </c>
      <c r="AK699" s="26" t="str">
        <f>IFERROR(VLOOKUP($B699,'[1]Paste Only'!$D:$AM,23,FALSE),"-")</f>
        <v>-</v>
      </c>
      <c r="AL699" s="26" t="str">
        <f>IFERROR(VLOOKUP($B699,'[1]Paste Only'!$D:$AM,22,FALSE),"-")</f>
        <v>-</v>
      </c>
      <c r="AM699" s="21" t="str">
        <f t="shared" si="336"/>
        <v>-</v>
      </c>
      <c r="AN699" s="21" t="str">
        <f t="shared" si="336"/>
        <v>-</v>
      </c>
      <c r="AO699" s="21" t="str">
        <f t="shared" si="336"/>
        <v>-</v>
      </c>
      <c r="AP699" s="27">
        <f t="shared" si="319"/>
        <v>0</v>
      </c>
      <c r="AQ699" s="27" t="str">
        <f t="shared" si="320"/>
        <v>-</v>
      </c>
      <c r="AR699" s="27" t="str">
        <f t="shared" si="321"/>
        <v>-</v>
      </c>
      <c r="AS699" s="27">
        <f t="shared" si="322"/>
        <v>0</v>
      </c>
      <c r="AT699" s="27">
        <f t="shared" si="323"/>
        <v>0</v>
      </c>
      <c r="AU699" s="27">
        <f t="shared" si="324"/>
        <v>0</v>
      </c>
      <c r="AV699" s="21" t="str">
        <f t="shared" si="325"/>
        <v>0</v>
      </c>
      <c r="AW699" s="27">
        <f t="shared" si="326"/>
        <v>0</v>
      </c>
      <c r="AX699" s="27" t="str">
        <f t="shared" si="327"/>
        <v>-</v>
      </c>
      <c r="AY699" s="27" t="str">
        <f t="shared" si="328"/>
        <v>-</v>
      </c>
      <c r="AZ699" s="21" t="str">
        <f t="shared" si="329"/>
        <v>-</v>
      </c>
      <c r="BA699" s="21" t="str">
        <f t="shared" si="330"/>
        <v>-</v>
      </c>
      <c r="BB699" s="28" t="str">
        <f t="shared" si="331"/>
        <v>-</v>
      </c>
      <c r="BC699" s="28" t="s">
        <v>81</v>
      </c>
      <c r="BD699" s="28" t="s">
        <v>81</v>
      </c>
      <c r="BE699" s="28" t="s">
        <v>81</v>
      </c>
      <c r="BF699" s="28" t="str">
        <f t="shared" si="332"/>
        <v>-</v>
      </c>
      <c r="BG699" s="29">
        <f t="shared" si="333"/>
        <v>0</v>
      </c>
      <c r="BH699" s="29">
        <f t="shared" si="333"/>
        <v>0</v>
      </c>
      <c r="BI699" s="29">
        <f t="shared" si="333"/>
        <v>0</v>
      </c>
      <c r="BJ699" s="29">
        <f t="shared" si="333"/>
        <v>0</v>
      </c>
      <c r="BK699" s="29"/>
    </row>
    <row r="700" spans="1:64" x14ac:dyDescent="0.25">
      <c r="A700" s="13" t="s">
        <v>2154</v>
      </c>
      <c r="B700" s="13" t="s">
        <v>2155</v>
      </c>
      <c r="C700" s="13" t="s">
        <v>2156</v>
      </c>
      <c r="D700" s="13" t="str">
        <f>IFERROR(VLOOKUP($B700,[1]GICS!$C:$D,2,FALSE),"-")</f>
        <v>-</v>
      </c>
      <c r="E700" s="14">
        <f>IFERROR(IF(VLOOKUP($B700,'[1]Paste Only'!$D:$AM,4,FALSE)="-",VLOOKUP($B700,'[1]Market Cap'!$A:$J,10,FALSE),VLOOKUP($B700,'[1]Paste Only'!$D:$AM,4,FALSE)),"-")</f>
        <v>0</v>
      </c>
      <c r="F700" s="14" t="str">
        <f>IFERROR(VLOOKUP($B700,'[1]Paste Only'!$D:$AM,5,FALSE),"-")</f>
        <v>-</v>
      </c>
      <c r="G700" s="15">
        <f>IFERROR(VLOOKUP($B700,'[1]Paste Only'!$D:$AM,6,FALSE),"-")</f>
        <v>0</v>
      </c>
      <c r="H700" s="15">
        <f>IFERROR(VLOOKUP($B700,'[1]Paste Only'!$D:$AM,7,FALSE),"-")</f>
        <v>0</v>
      </c>
      <c r="I700" s="15">
        <f>IFERROR(VLOOKUP($B700,'[1]Paste Only'!$D:$AM,8,FALSE),"-")</f>
        <v>0</v>
      </c>
      <c r="J700" s="16"/>
      <c r="K700" s="16"/>
      <c r="L700" s="14">
        <f>IFERROR(VLOOKUP($B700,'[1]Paste Only'!$D:$AM,12,FALSE),"-")</f>
        <v>-0.28000000000000003</v>
      </c>
      <c r="M700" s="14" t="str">
        <f>IFERROR(VLOOKUP($B700,'[1]Paste Only'!$D:$AM,15,FALSE),"-")</f>
        <v>-</v>
      </c>
      <c r="N700" s="17"/>
      <c r="O700" s="18"/>
      <c r="P700" s="19">
        <f t="shared" si="334"/>
        <v>0</v>
      </c>
      <c r="Q700" s="20">
        <f t="shared" si="307"/>
        <v>0</v>
      </c>
      <c r="R700" s="13">
        <f t="shared" si="308"/>
        <v>0</v>
      </c>
      <c r="S700" s="13" t="str">
        <f>IFERROR(VLOOKUP($B700,'[1]Market Cap'!$G:$I,3,FALSE),"-")</f>
        <v>Small Cap</v>
      </c>
      <c r="T700" s="13"/>
      <c r="U700" s="13"/>
      <c r="V700" s="21">
        <f t="shared" si="335"/>
        <v>0</v>
      </c>
      <c r="W700" s="21">
        <f t="shared" si="335"/>
        <v>0</v>
      </c>
      <c r="X700" s="21">
        <f t="shared" si="335"/>
        <v>0</v>
      </c>
      <c r="Y700" s="22">
        <f t="shared" si="309"/>
        <v>0</v>
      </c>
      <c r="Z700" s="13">
        <f t="shared" si="310"/>
        <v>0</v>
      </c>
      <c r="AA700" s="23">
        <f t="shared" si="311"/>
        <v>0</v>
      </c>
      <c r="AB700" s="23">
        <f t="shared" si="312"/>
        <v>0</v>
      </c>
      <c r="AC700" s="23">
        <f t="shared" si="313"/>
        <v>0</v>
      </c>
      <c r="AD700" s="24">
        <f t="shared" si="314"/>
        <v>0</v>
      </c>
      <c r="AE700" s="25">
        <f>IFERROR(VLOOKUP($B700,'[1]Market Cap'!$G:$I,2,FALSE),"-")</f>
        <v>0</v>
      </c>
      <c r="AF700" s="20">
        <f t="shared" si="315"/>
        <v>0</v>
      </c>
      <c r="AG700" s="17">
        <f t="shared" si="316"/>
        <v>0</v>
      </c>
      <c r="AH700" s="17">
        <f t="shared" si="317"/>
        <v>0</v>
      </c>
      <c r="AI700" s="17" t="str">
        <f t="shared" si="318"/>
        <v>-</v>
      </c>
      <c r="AJ700" s="26" t="str">
        <f>IFERROR(VLOOKUP($B700,'[1]Paste Only'!$D:$AM,26,FALSE),"-")</f>
        <v>-</v>
      </c>
      <c r="AK700" s="26" t="str">
        <f>IFERROR(VLOOKUP($B700,'[1]Paste Only'!$D:$AM,23,FALSE),"-")</f>
        <v>-</v>
      </c>
      <c r="AL700" s="26" t="str">
        <f>IFERROR(VLOOKUP($B700,'[1]Paste Only'!$D:$AM,22,FALSE),"-")</f>
        <v>-</v>
      </c>
      <c r="AM700" s="21" t="str">
        <f t="shared" si="336"/>
        <v>-</v>
      </c>
      <c r="AN700" s="21" t="str">
        <f t="shared" si="336"/>
        <v>-</v>
      </c>
      <c r="AO700" s="21" t="str">
        <f t="shared" si="336"/>
        <v>-</v>
      </c>
      <c r="AP700" s="27">
        <f t="shared" si="319"/>
        <v>0</v>
      </c>
      <c r="AQ700" s="27" t="str">
        <f t="shared" si="320"/>
        <v>-</v>
      </c>
      <c r="AR700" s="27" t="str">
        <f t="shared" si="321"/>
        <v>-</v>
      </c>
      <c r="AS700" s="27">
        <f t="shared" si="322"/>
        <v>0</v>
      </c>
      <c r="AT700" s="27">
        <f t="shared" si="323"/>
        <v>0</v>
      </c>
      <c r="AU700" s="27">
        <f t="shared" si="324"/>
        <v>0</v>
      </c>
      <c r="AV700" s="21" t="str">
        <f t="shared" si="325"/>
        <v>0</v>
      </c>
      <c r="AW700" s="27">
        <f t="shared" si="326"/>
        <v>0</v>
      </c>
      <c r="AX700" s="27" t="str">
        <f t="shared" si="327"/>
        <v>-</v>
      </c>
      <c r="AY700" s="27" t="str">
        <f t="shared" si="328"/>
        <v>-</v>
      </c>
      <c r="AZ700" s="21" t="str">
        <f t="shared" si="329"/>
        <v>-</v>
      </c>
      <c r="BA700" s="21" t="str">
        <f t="shared" si="330"/>
        <v>-</v>
      </c>
      <c r="BB700" s="28" t="str">
        <f t="shared" si="331"/>
        <v>-</v>
      </c>
      <c r="BC700" s="28" t="s">
        <v>81</v>
      </c>
      <c r="BD700" s="28" t="s">
        <v>81</v>
      </c>
      <c r="BE700" s="28" t="s">
        <v>81</v>
      </c>
      <c r="BF700" s="28" t="str">
        <f t="shared" si="332"/>
        <v>-</v>
      </c>
      <c r="BG700" s="29">
        <f t="shared" si="333"/>
        <v>0</v>
      </c>
      <c r="BH700" s="29">
        <f t="shared" si="333"/>
        <v>0</v>
      </c>
      <c r="BI700" s="29">
        <f t="shared" si="333"/>
        <v>0</v>
      </c>
      <c r="BJ700" s="29">
        <f t="shared" si="333"/>
        <v>0</v>
      </c>
      <c r="BK700" s="29"/>
    </row>
    <row r="701" spans="1:64" x14ac:dyDescent="0.25">
      <c r="A701" s="13" t="s">
        <v>2157</v>
      </c>
      <c r="B701" s="13" t="s">
        <v>2158</v>
      </c>
      <c r="C701" s="13" t="s">
        <v>2159</v>
      </c>
      <c r="D701" s="13" t="str">
        <f>IFERROR(VLOOKUP($B701,[1]GICS!$C:$D,2,FALSE),"-")</f>
        <v>Materials</v>
      </c>
      <c r="E701" s="14">
        <f>IFERROR(IF(VLOOKUP($B701,'[1]Paste Only'!$D:$AM,4,FALSE)="-",VLOOKUP($B701,'[1]Market Cap'!$A:$J,10,FALSE),VLOOKUP($B701,'[1]Paste Only'!$D:$AM,4,FALSE)),"-")</f>
        <v>332.45</v>
      </c>
      <c r="F701" s="14">
        <f>IFERROR(VLOOKUP($B701,'[1]Paste Only'!$D:$AM,5,FALSE),"-")</f>
        <v>312.1875</v>
      </c>
      <c r="G701" s="15">
        <f>IFERROR(VLOOKUP($B701,'[1]Paste Only'!$D:$AM,6,FALSE),"-")</f>
        <v>3</v>
      </c>
      <c r="H701" s="15">
        <f>IFERROR(VLOOKUP($B701,'[1]Paste Only'!$D:$AM,7,FALSE),"-")</f>
        <v>5</v>
      </c>
      <c r="I701" s="15">
        <f>IFERROR(VLOOKUP($B701,'[1]Paste Only'!$D:$AM,8,FALSE),"-")</f>
        <v>9</v>
      </c>
      <c r="J701" s="16"/>
      <c r="K701" s="16"/>
      <c r="L701" s="14">
        <f>IFERROR(VLOOKUP($B701,'[1]Paste Only'!$D:$AM,12,FALSE),"-")</f>
        <v>6.43</v>
      </c>
      <c r="M701" s="14">
        <f>IFERROR(VLOOKUP($B701,'[1]Paste Only'!$D:$AM,15,FALSE),"-")</f>
        <v>11.644264367816092</v>
      </c>
      <c r="N701" s="17"/>
      <c r="O701" s="18"/>
      <c r="P701" s="19">
        <f t="shared" si="334"/>
        <v>0.81092758441929891</v>
      </c>
      <c r="Q701" s="20">
        <f t="shared" si="307"/>
        <v>-6.0949014889457032E-2</v>
      </c>
      <c r="R701" s="13">
        <f t="shared" si="308"/>
        <v>17</v>
      </c>
      <c r="S701" s="13" t="str">
        <f>IFERROR(VLOOKUP($B701,'[1]Market Cap'!$G:$I,3,FALSE),"-")</f>
        <v>Small Cap</v>
      </c>
      <c r="T701" s="13"/>
      <c r="U701" s="13"/>
      <c r="V701" s="21">
        <f t="shared" si="335"/>
        <v>0</v>
      </c>
      <c r="W701" s="21">
        <f t="shared" si="335"/>
        <v>0</v>
      </c>
      <c r="X701" s="21">
        <f t="shared" si="335"/>
        <v>0</v>
      </c>
      <c r="Y701" s="22">
        <f t="shared" si="309"/>
        <v>0</v>
      </c>
      <c r="Z701" s="13">
        <f t="shared" si="310"/>
        <v>0</v>
      </c>
      <c r="AA701" s="23">
        <f t="shared" si="311"/>
        <v>0</v>
      </c>
      <c r="AB701" s="23">
        <f t="shared" si="312"/>
        <v>0</v>
      </c>
      <c r="AC701" s="23">
        <f t="shared" si="313"/>
        <v>0</v>
      </c>
      <c r="AD701" s="24">
        <f t="shared" si="314"/>
        <v>0</v>
      </c>
      <c r="AE701" s="25">
        <f>IFERROR(VLOOKUP($B701,'[1]Market Cap'!$G:$I,2,FALSE),"-")</f>
        <v>6465.1182480500001</v>
      </c>
      <c r="AF701" s="20">
        <f t="shared" si="315"/>
        <v>0</v>
      </c>
      <c r="AG701" s="17">
        <f t="shared" si="316"/>
        <v>1</v>
      </c>
      <c r="AH701" s="17">
        <f t="shared" si="317"/>
        <v>0</v>
      </c>
      <c r="AI701" s="17" t="str">
        <f t="shared" si="318"/>
        <v>-</v>
      </c>
      <c r="AJ701" s="26">
        <f>IFERROR(VLOOKUP($B701,'[1]Paste Only'!$D:$AM,26,FALSE),"-")</f>
        <v>322</v>
      </c>
      <c r="AK701" s="26">
        <f>IFERROR(VLOOKUP($B701,'[1]Paste Only'!$D:$AM,23,FALSE),"-")</f>
        <v>410</v>
      </c>
      <c r="AL701" s="26">
        <f>IFERROR(VLOOKUP($B701,'[1]Paste Only'!$D:$AM,22,FALSE),"-")</f>
        <v>202</v>
      </c>
      <c r="AM701" s="21">
        <f t="shared" si="336"/>
        <v>3.1431431431431456E-2</v>
      </c>
      <c r="AN701" s="21">
        <f t="shared" si="336"/>
        <v>0.31331331331331325</v>
      </c>
      <c r="AO701" s="21">
        <f t="shared" si="336"/>
        <v>-0.35295295295295293</v>
      </c>
      <c r="AP701" s="27">
        <f t="shared" si="319"/>
        <v>0</v>
      </c>
      <c r="AQ701" s="27">
        <f t="shared" si="320"/>
        <v>0</v>
      </c>
      <c r="AR701" s="27">
        <f t="shared" si="321"/>
        <v>312.1875</v>
      </c>
      <c r="AS701" s="27">
        <f t="shared" si="322"/>
        <v>312.1875</v>
      </c>
      <c r="AT701" s="27">
        <f t="shared" si="323"/>
        <v>0</v>
      </c>
      <c r="AU701" s="27">
        <f t="shared" si="324"/>
        <v>0</v>
      </c>
      <c r="AV701" s="21">
        <f t="shared" si="325"/>
        <v>0.17647058823529413</v>
      </c>
      <c r="AW701" s="27">
        <f t="shared" si="326"/>
        <v>312.1875</v>
      </c>
      <c r="AX701" s="27">
        <f t="shared" si="327"/>
        <v>312.1875</v>
      </c>
      <c r="AY701" s="27">
        <f t="shared" si="328"/>
        <v>322</v>
      </c>
      <c r="AZ701" s="21">
        <f t="shared" si="329"/>
        <v>-3.1433298240336804E-2</v>
      </c>
      <c r="BA701" s="21">
        <f t="shared" si="330"/>
        <v>-3.1433298240336804E-2</v>
      </c>
      <c r="BB701" s="28">
        <f t="shared" si="331"/>
        <v>312.1875</v>
      </c>
      <c r="BC701" s="28" t="s">
        <v>81</v>
      </c>
      <c r="BD701" s="28" t="s">
        <v>81</v>
      </c>
      <c r="BE701" s="28" t="s">
        <v>81</v>
      </c>
      <c r="BF701" s="28" t="str">
        <f t="shared" si="332"/>
        <v>-</v>
      </c>
      <c r="BG701" s="29">
        <f t="shared" si="333"/>
        <v>0</v>
      </c>
      <c r="BH701" s="29">
        <f t="shared" si="333"/>
        <v>0</v>
      </c>
      <c r="BI701" s="29">
        <f t="shared" si="333"/>
        <v>0</v>
      </c>
      <c r="BJ701" s="29">
        <f t="shared" si="333"/>
        <v>0</v>
      </c>
      <c r="BK701" s="29"/>
    </row>
    <row r="702" spans="1:64" x14ac:dyDescent="0.25">
      <c r="A702" s="13" t="s">
        <v>2160</v>
      </c>
      <c r="B702" s="13" t="s">
        <v>2161</v>
      </c>
      <c r="C702" s="13" t="s">
        <v>2162</v>
      </c>
      <c r="D702" s="13" t="str">
        <f>IFERROR(VLOOKUP($B702,[1]GICS!$C:$D,2,FALSE),"-")</f>
        <v>Consumer Discretionary</v>
      </c>
      <c r="E702" s="14">
        <f>IFERROR(IF(VLOOKUP($B702,'[1]Paste Only'!$D:$AM,4,FALSE)="-",VLOOKUP($B702,'[1]Market Cap'!$A:$J,10,FALSE),VLOOKUP($B702,'[1]Paste Only'!$D:$AM,4,FALSE)),"-")</f>
        <v>1228.95</v>
      </c>
      <c r="F702" s="14">
        <f>IFERROR(VLOOKUP($B702,'[1]Paste Only'!$D:$AM,5,FALSE),"-")</f>
        <v>1131.7142333984375</v>
      </c>
      <c r="G702" s="15">
        <f>IFERROR(VLOOKUP($B702,'[1]Paste Only'!$D:$AM,6,FALSE),"-")</f>
        <v>5</v>
      </c>
      <c r="H702" s="15">
        <f>IFERROR(VLOOKUP($B702,'[1]Paste Only'!$D:$AM,7,FALSE),"-")</f>
        <v>4</v>
      </c>
      <c r="I702" s="15">
        <f>IFERROR(VLOOKUP($B702,'[1]Paste Only'!$D:$AM,8,FALSE),"-")</f>
        <v>1</v>
      </c>
      <c r="J702" s="16"/>
      <c r="K702" s="16"/>
      <c r="L702" s="14">
        <f>IFERROR(VLOOKUP($B702,'[1]Paste Only'!$D:$AM,12,FALSE),"-")</f>
        <v>17.054739999999999</v>
      </c>
      <c r="M702" s="14">
        <f>IFERROR(VLOOKUP($B702,'[1]Paste Only'!$D:$AM,15,FALSE),"-")</f>
        <v>25.427356321839081</v>
      </c>
      <c r="N702" s="17"/>
      <c r="O702" s="18"/>
      <c r="P702" s="19">
        <f t="shared" si="334"/>
        <v>0.49092606054616383</v>
      </c>
      <c r="Q702" s="20">
        <f t="shared" si="307"/>
        <v>-7.9121011108314043E-2</v>
      </c>
      <c r="R702" s="13">
        <f t="shared" si="308"/>
        <v>10</v>
      </c>
      <c r="S702" s="13" t="str">
        <f>IFERROR(VLOOKUP($B702,'[1]Market Cap'!$G:$I,3,FALSE),"-")</f>
        <v>Small Cap</v>
      </c>
      <c r="T702" s="13"/>
      <c r="U702" s="13"/>
      <c r="V702" s="21">
        <f t="shared" si="335"/>
        <v>0</v>
      </c>
      <c r="W702" s="21">
        <f t="shared" si="335"/>
        <v>0</v>
      </c>
      <c r="X702" s="21">
        <f t="shared" si="335"/>
        <v>0</v>
      </c>
      <c r="Y702" s="22">
        <f t="shared" si="309"/>
        <v>0</v>
      </c>
      <c r="Z702" s="13">
        <f t="shared" si="310"/>
        <v>0</v>
      </c>
      <c r="AA702" s="23">
        <f t="shared" si="311"/>
        <v>0</v>
      </c>
      <c r="AB702" s="23">
        <f t="shared" si="312"/>
        <v>0</v>
      </c>
      <c r="AC702" s="23">
        <f t="shared" si="313"/>
        <v>0</v>
      </c>
      <c r="AD702" s="24">
        <f t="shared" si="314"/>
        <v>0</v>
      </c>
      <c r="AE702" s="25">
        <f>IFERROR(VLOOKUP($B702,'[1]Market Cap'!$G:$I,2,FALSE),"-")</f>
        <v>17653.1220063</v>
      </c>
      <c r="AF702" s="20">
        <f t="shared" si="315"/>
        <v>0</v>
      </c>
      <c r="AG702" s="17">
        <f t="shared" si="316"/>
        <v>1</v>
      </c>
      <c r="AH702" s="17">
        <f t="shared" si="317"/>
        <v>0</v>
      </c>
      <c r="AI702" s="17" t="str">
        <f t="shared" si="318"/>
        <v>-</v>
      </c>
      <c r="AJ702" s="26">
        <f>IFERROR(VLOOKUP($B702,'[1]Paste Only'!$D:$AM,26,FALSE),"-")</f>
        <v>1036</v>
      </c>
      <c r="AK702" s="26">
        <f>IFERROR(VLOOKUP($B702,'[1]Paste Only'!$D:$AM,23,FALSE),"-")</f>
        <v>1440</v>
      </c>
      <c r="AL702" s="26">
        <f>IFERROR(VLOOKUP($B702,'[1]Paste Only'!$D:$AM,22,FALSE),"-")</f>
        <v>1000</v>
      </c>
      <c r="AM702" s="21">
        <f t="shared" si="336"/>
        <v>-8.4574560055691972E-2</v>
      </c>
      <c r="AN702" s="21">
        <f t="shared" si="336"/>
        <v>0.27240601691100741</v>
      </c>
      <c r="AO702" s="21">
        <f t="shared" si="336"/>
        <v>-0.1163847104784671</v>
      </c>
      <c r="AP702" s="27">
        <f t="shared" si="319"/>
        <v>0</v>
      </c>
      <c r="AQ702" s="27">
        <f t="shared" si="320"/>
        <v>0</v>
      </c>
      <c r="AR702" s="27">
        <f t="shared" si="321"/>
        <v>1131.7142333984375</v>
      </c>
      <c r="AS702" s="27">
        <f t="shared" si="322"/>
        <v>1131.7142333984375</v>
      </c>
      <c r="AT702" s="27">
        <f t="shared" si="323"/>
        <v>0</v>
      </c>
      <c r="AU702" s="27">
        <f t="shared" si="324"/>
        <v>0</v>
      </c>
      <c r="AV702" s="21">
        <f t="shared" si="325"/>
        <v>0.5</v>
      </c>
      <c r="AW702" s="27">
        <f t="shared" si="326"/>
        <v>1131.7142333984375</v>
      </c>
      <c r="AX702" s="27">
        <f t="shared" si="327"/>
        <v>1131.7142333984375</v>
      </c>
      <c r="AY702" s="27">
        <f t="shared" si="328"/>
        <v>1131.7142333984375</v>
      </c>
      <c r="AZ702" s="21">
        <f t="shared" si="329"/>
        <v>-7.9121011108314043E-2</v>
      </c>
      <c r="BA702" s="21">
        <f t="shared" si="330"/>
        <v>-7.9121011108314043E-2</v>
      </c>
      <c r="BB702" s="28">
        <f t="shared" si="331"/>
        <v>1131.7142333984375</v>
      </c>
      <c r="BC702" s="28" t="s">
        <v>81</v>
      </c>
      <c r="BD702" s="28" t="s">
        <v>81</v>
      </c>
      <c r="BE702" s="28" t="s">
        <v>81</v>
      </c>
      <c r="BF702" s="28" t="str">
        <f t="shared" si="332"/>
        <v>-</v>
      </c>
      <c r="BG702" s="29">
        <f t="shared" si="333"/>
        <v>0</v>
      </c>
      <c r="BH702" s="29">
        <f t="shared" si="333"/>
        <v>0</v>
      </c>
      <c r="BI702" s="29">
        <f t="shared" si="333"/>
        <v>0</v>
      </c>
      <c r="BJ702" s="29">
        <f t="shared" si="333"/>
        <v>0</v>
      </c>
      <c r="BK702" s="29"/>
    </row>
    <row r="703" spans="1:64" x14ac:dyDescent="0.25">
      <c r="A703" s="13" t="s">
        <v>2163</v>
      </c>
      <c r="B703" s="13" t="s">
        <v>2164</v>
      </c>
      <c r="C703" s="13" t="s">
        <v>2165</v>
      </c>
      <c r="D703" s="13" t="str">
        <f>IFERROR(VLOOKUP($B703,[1]GICS!$C:$D,2,FALSE),"-")</f>
        <v>Industrials</v>
      </c>
      <c r="E703" s="14">
        <f>IFERROR(IF(VLOOKUP($B703,'[1]Paste Only'!$D:$AM,4,FALSE)="-",VLOOKUP($B703,'[1]Market Cap'!$A:$J,10,FALSE),VLOOKUP($B703,'[1]Paste Only'!$D:$AM,4,FALSE)),"-")</f>
        <v>279.14999999999998</v>
      </c>
      <c r="F703" s="14">
        <f>IFERROR(VLOOKUP($B703,'[1]Paste Only'!$D:$AM,5,FALSE),"-")</f>
        <v>338.5555419921875</v>
      </c>
      <c r="G703" s="15">
        <f>IFERROR(VLOOKUP($B703,'[1]Paste Only'!$D:$AM,6,FALSE),"-")</f>
        <v>9</v>
      </c>
      <c r="H703" s="15">
        <f>IFERROR(VLOOKUP($B703,'[1]Paste Only'!$D:$AM,7,FALSE),"-")</f>
        <v>0</v>
      </c>
      <c r="I703" s="15">
        <f>IFERROR(VLOOKUP($B703,'[1]Paste Only'!$D:$AM,8,FALSE),"-")</f>
        <v>0</v>
      </c>
      <c r="J703" s="16"/>
      <c r="K703" s="16"/>
      <c r="L703" s="14">
        <f>IFERROR(VLOOKUP($B703,'[1]Paste Only'!$D:$AM,12,FALSE),"-")</f>
        <v>12.545</v>
      </c>
      <c r="M703" s="14" t="str">
        <f>IFERROR(VLOOKUP($B703,'[1]Paste Only'!$D:$AM,15,FALSE),"-")</f>
        <v>-</v>
      </c>
      <c r="N703" s="17"/>
      <c r="O703" s="18"/>
      <c r="P703" s="19">
        <f t="shared" si="334"/>
        <v>0</v>
      </c>
      <c r="Q703" s="20">
        <f t="shared" si="307"/>
        <v>0.21280867631089917</v>
      </c>
      <c r="R703" s="13">
        <f t="shared" si="308"/>
        <v>9</v>
      </c>
      <c r="S703" s="13" t="str">
        <f>IFERROR(VLOOKUP($B703,'[1]Market Cap'!$G:$I,3,FALSE),"-")</f>
        <v>Small Cap</v>
      </c>
      <c r="T703" s="13"/>
      <c r="U703" s="13"/>
      <c r="V703" s="21">
        <f t="shared" si="335"/>
        <v>0</v>
      </c>
      <c r="W703" s="21">
        <f t="shared" si="335"/>
        <v>0</v>
      </c>
      <c r="X703" s="21">
        <f t="shared" si="335"/>
        <v>0</v>
      </c>
      <c r="Y703" s="22">
        <f t="shared" si="309"/>
        <v>0</v>
      </c>
      <c r="Z703" s="13">
        <f t="shared" si="310"/>
        <v>0</v>
      </c>
      <c r="AA703" s="23">
        <f t="shared" si="311"/>
        <v>0</v>
      </c>
      <c r="AB703" s="23">
        <f t="shared" si="312"/>
        <v>0</v>
      </c>
      <c r="AC703" s="23">
        <f t="shared" si="313"/>
        <v>0</v>
      </c>
      <c r="AD703" s="24">
        <f t="shared" si="314"/>
        <v>0</v>
      </c>
      <c r="AE703" s="25">
        <f>IFERROR(VLOOKUP($B703,'[1]Market Cap'!$G:$I,2,FALSE),"-")</f>
        <v>4883.36607585</v>
      </c>
      <c r="AF703" s="20">
        <f t="shared" si="315"/>
        <v>0</v>
      </c>
      <c r="AG703" s="17">
        <f t="shared" si="316"/>
        <v>0</v>
      </c>
      <c r="AH703" s="17">
        <f t="shared" si="317"/>
        <v>0</v>
      </c>
      <c r="AI703" s="17" t="str">
        <f t="shared" si="318"/>
        <v>-</v>
      </c>
      <c r="AJ703" s="26">
        <f>IFERROR(VLOOKUP($B703,'[1]Paste Only'!$D:$AM,26,FALSE),"-")</f>
        <v>347.5</v>
      </c>
      <c r="AK703" s="26">
        <f>IFERROR(VLOOKUP($B703,'[1]Paste Only'!$D:$AM,23,FALSE),"-")</f>
        <v>385</v>
      </c>
      <c r="AL703" s="26">
        <f>IFERROR(VLOOKUP($B703,'[1]Paste Only'!$D:$AM,22,FALSE),"-")</f>
        <v>300</v>
      </c>
      <c r="AM703" s="21">
        <f t="shared" si="336"/>
        <v>2.6419470067392758E-2</v>
      </c>
      <c r="AN703" s="21">
        <f t="shared" si="336"/>
        <v>0.1371841610818596</v>
      </c>
      <c r="AO703" s="21">
        <f t="shared" si="336"/>
        <v>-0.11388247188426537</v>
      </c>
      <c r="AP703" s="27">
        <f t="shared" si="319"/>
        <v>0</v>
      </c>
      <c r="AQ703" s="27">
        <f t="shared" si="320"/>
        <v>0</v>
      </c>
      <c r="AR703" s="27">
        <f t="shared" si="321"/>
        <v>338.5555419921875</v>
      </c>
      <c r="AS703" s="27">
        <f t="shared" si="322"/>
        <v>338.5555419921875</v>
      </c>
      <c r="AT703" s="27">
        <f t="shared" si="323"/>
        <v>0</v>
      </c>
      <c r="AU703" s="27">
        <f t="shared" si="324"/>
        <v>0</v>
      </c>
      <c r="AV703" s="21">
        <f t="shared" si="325"/>
        <v>1</v>
      </c>
      <c r="AW703" s="27">
        <f t="shared" si="326"/>
        <v>338.5555419921875</v>
      </c>
      <c r="AX703" s="27">
        <f t="shared" si="327"/>
        <v>338.5555419921875</v>
      </c>
      <c r="AY703" s="27">
        <f t="shared" si="328"/>
        <v>347.5</v>
      </c>
      <c r="AZ703" s="21">
        <f t="shared" si="329"/>
        <v>0.24485043883216928</v>
      </c>
      <c r="BA703" s="21">
        <f t="shared" si="330"/>
        <v>0.24485043883216928</v>
      </c>
      <c r="BB703" s="28">
        <f t="shared" si="331"/>
        <v>338.5555419921875</v>
      </c>
      <c r="BC703" s="28" t="s">
        <v>81</v>
      </c>
      <c r="BD703" s="28" t="s">
        <v>81</v>
      </c>
      <c r="BE703" s="28" t="s">
        <v>81</v>
      </c>
      <c r="BF703" s="28" t="str">
        <f t="shared" si="332"/>
        <v>-</v>
      </c>
      <c r="BG703" s="29">
        <f t="shared" si="333"/>
        <v>0</v>
      </c>
      <c r="BH703" s="29">
        <f t="shared" si="333"/>
        <v>0</v>
      </c>
      <c r="BI703" s="29">
        <f t="shared" si="333"/>
        <v>0</v>
      </c>
      <c r="BJ703" s="29">
        <f t="shared" si="333"/>
        <v>0</v>
      </c>
      <c r="BK703" s="29"/>
    </row>
    <row r="704" spans="1:64" x14ac:dyDescent="0.25">
      <c r="A704" s="13" t="s">
        <v>2166</v>
      </c>
      <c r="B704" s="13" t="s">
        <v>2167</v>
      </c>
      <c r="C704" s="13" t="s">
        <v>2168</v>
      </c>
      <c r="D704" s="13" t="str">
        <f>IFERROR(VLOOKUP($B704,[1]GICS!$C:$D,2,FALSE),"-")</f>
        <v>Industrials</v>
      </c>
      <c r="E704" s="14">
        <f>IFERROR(IF(VLOOKUP($B704,'[1]Paste Only'!$D:$AM,4,FALSE)="-",VLOOKUP($B704,'[1]Market Cap'!$A:$J,10,FALSE),VLOOKUP($B704,'[1]Paste Only'!$D:$AM,4,FALSE)),"-")</f>
        <v>627.04999999999995</v>
      </c>
      <c r="F704" s="14">
        <f>IFERROR(VLOOKUP($B704,'[1]Paste Only'!$D:$AM,5,FALSE),"-")</f>
        <v>960.83331298828125</v>
      </c>
      <c r="G704" s="15">
        <f>IFERROR(VLOOKUP($B704,'[1]Paste Only'!$D:$AM,6,FALSE),"-")</f>
        <v>6</v>
      </c>
      <c r="H704" s="15">
        <f>IFERROR(VLOOKUP($B704,'[1]Paste Only'!$D:$AM,7,FALSE),"-")</f>
        <v>0</v>
      </c>
      <c r="I704" s="15">
        <f>IFERROR(VLOOKUP($B704,'[1]Paste Only'!$D:$AM,8,FALSE),"-")</f>
        <v>0</v>
      </c>
      <c r="J704" s="16"/>
      <c r="K704" s="16"/>
      <c r="L704" s="14">
        <f>IFERROR(VLOOKUP($B704,'[1]Paste Only'!$D:$AM,12,FALSE),"-")</f>
        <v>51.7</v>
      </c>
      <c r="M704" s="14" t="str">
        <f>IFERROR(VLOOKUP($B704,'[1]Paste Only'!$D:$AM,15,FALSE),"-")</f>
        <v>-</v>
      </c>
      <c r="N704" s="17"/>
      <c r="O704" s="18"/>
      <c r="P704" s="19">
        <f t="shared" si="334"/>
        <v>0</v>
      </c>
      <c r="Q704" s="20">
        <f t="shared" si="307"/>
        <v>0.53230733272989594</v>
      </c>
      <c r="R704" s="13">
        <f t="shared" si="308"/>
        <v>6</v>
      </c>
      <c r="S704" s="13" t="str">
        <f>IFERROR(VLOOKUP($B704,'[1]Market Cap'!$G:$I,3,FALSE),"-")</f>
        <v>Small Cap</v>
      </c>
      <c r="T704" s="13"/>
      <c r="U704" s="13"/>
      <c r="V704" s="21">
        <f t="shared" si="335"/>
        <v>0</v>
      </c>
      <c r="W704" s="21">
        <f t="shared" si="335"/>
        <v>0</v>
      </c>
      <c r="X704" s="21">
        <f t="shared" si="335"/>
        <v>0</v>
      </c>
      <c r="Y704" s="22">
        <f t="shared" si="309"/>
        <v>0</v>
      </c>
      <c r="Z704" s="13">
        <f t="shared" si="310"/>
        <v>0</v>
      </c>
      <c r="AA704" s="23">
        <f t="shared" si="311"/>
        <v>0</v>
      </c>
      <c r="AB704" s="23">
        <f t="shared" si="312"/>
        <v>0</v>
      </c>
      <c r="AC704" s="23">
        <f t="shared" si="313"/>
        <v>0</v>
      </c>
      <c r="AD704" s="24">
        <f t="shared" si="314"/>
        <v>0</v>
      </c>
      <c r="AE704" s="25">
        <f>IFERROR(VLOOKUP($B704,'[1]Market Cap'!$G:$I,2,FALSE),"-")</f>
        <v>4744.6055537299999</v>
      </c>
      <c r="AF704" s="20">
        <f t="shared" si="315"/>
        <v>0</v>
      </c>
      <c r="AG704" s="17">
        <f t="shared" si="316"/>
        <v>0</v>
      </c>
      <c r="AH704" s="17">
        <f t="shared" si="317"/>
        <v>0</v>
      </c>
      <c r="AI704" s="17" t="str">
        <f t="shared" si="318"/>
        <v>-</v>
      </c>
      <c r="AJ704" s="26">
        <f>IFERROR(VLOOKUP($B704,'[1]Paste Only'!$D:$AM,26,FALSE),"-")</f>
        <v>942.5</v>
      </c>
      <c r="AK704" s="26">
        <f>IFERROR(VLOOKUP($B704,'[1]Paste Only'!$D:$AM,23,FALSE),"-")</f>
        <v>1060</v>
      </c>
      <c r="AL704" s="26">
        <f>IFERROR(VLOOKUP($B704,'[1]Paste Only'!$D:$AM,22,FALSE),"-")</f>
        <v>875</v>
      </c>
      <c r="AM704" s="21">
        <f t="shared" si="336"/>
        <v>-1.9080638379681991E-2</v>
      </c>
      <c r="AN704" s="21">
        <f t="shared" si="336"/>
        <v>0.10320904330773151</v>
      </c>
      <c r="AO704" s="21">
        <f t="shared" si="336"/>
        <v>-8.9332157646919708E-2</v>
      </c>
      <c r="AP704" s="27">
        <f t="shared" si="319"/>
        <v>0</v>
      </c>
      <c r="AQ704" s="27">
        <f t="shared" si="320"/>
        <v>0</v>
      </c>
      <c r="AR704" s="27">
        <f t="shared" si="321"/>
        <v>960.83331298828125</v>
      </c>
      <c r="AS704" s="27">
        <f t="shared" si="322"/>
        <v>960.83331298828125</v>
      </c>
      <c r="AT704" s="27">
        <f t="shared" si="323"/>
        <v>0</v>
      </c>
      <c r="AU704" s="27">
        <f t="shared" si="324"/>
        <v>0</v>
      </c>
      <c r="AV704" s="21">
        <f t="shared" si="325"/>
        <v>1</v>
      </c>
      <c r="AW704" s="27">
        <f t="shared" si="326"/>
        <v>960.83331298828125</v>
      </c>
      <c r="AX704" s="27">
        <f t="shared" si="327"/>
        <v>960.83331298828125</v>
      </c>
      <c r="AY704" s="27">
        <f t="shared" si="328"/>
        <v>960.83331298828125</v>
      </c>
      <c r="AZ704" s="21">
        <f t="shared" si="329"/>
        <v>0.53230733272989594</v>
      </c>
      <c r="BA704" s="21">
        <f t="shared" si="330"/>
        <v>0.53230733272989594</v>
      </c>
      <c r="BB704" s="28">
        <f t="shared" si="331"/>
        <v>960.83331298828125</v>
      </c>
      <c r="BC704" s="28" t="s">
        <v>81</v>
      </c>
      <c r="BD704" s="28" t="s">
        <v>81</v>
      </c>
      <c r="BE704" s="28" t="s">
        <v>81</v>
      </c>
      <c r="BF704" s="28" t="str">
        <f t="shared" si="332"/>
        <v>-</v>
      </c>
      <c r="BG704" s="29">
        <f t="shared" si="333"/>
        <v>0</v>
      </c>
      <c r="BH704" s="29">
        <f t="shared" si="333"/>
        <v>0</v>
      </c>
      <c r="BI704" s="29">
        <f t="shared" si="333"/>
        <v>0</v>
      </c>
      <c r="BJ704" s="29">
        <f t="shared" si="333"/>
        <v>0</v>
      </c>
      <c r="BK704" s="29"/>
    </row>
    <row r="705" spans="1:63" x14ac:dyDescent="0.25">
      <c r="A705" s="13" t="s">
        <v>2169</v>
      </c>
      <c r="B705" s="13" t="s">
        <v>2170</v>
      </c>
      <c r="C705" s="13" t="s">
        <v>2171</v>
      </c>
      <c r="D705" s="13" t="str">
        <f>IFERROR(VLOOKUP($B705,[1]GICS!$C:$D,2,FALSE),"-")</f>
        <v>Industrials</v>
      </c>
      <c r="E705" s="14">
        <f>IFERROR(IF(VLOOKUP($B705,'[1]Paste Only'!$D:$AM,4,FALSE)="-",VLOOKUP($B705,'[1]Market Cap'!$A:$J,10,FALSE),VLOOKUP($B705,'[1]Paste Only'!$D:$AM,4,FALSE)),"-")</f>
        <v>28.47</v>
      </c>
      <c r="F705" s="14">
        <f>IFERROR(VLOOKUP($B705,'[1]Paste Only'!$D:$AM,5,FALSE),"-")</f>
        <v>35</v>
      </c>
      <c r="G705" s="15">
        <f>IFERROR(VLOOKUP($B705,'[1]Paste Only'!$D:$AM,6,FALSE),"-")</f>
        <v>1</v>
      </c>
      <c r="H705" s="15">
        <f>IFERROR(VLOOKUP($B705,'[1]Paste Only'!$D:$AM,7,FALSE),"-")</f>
        <v>0</v>
      </c>
      <c r="I705" s="15">
        <f>IFERROR(VLOOKUP($B705,'[1]Paste Only'!$D:$AM,8,FALSE),"-")</f>
        <v>0</v>
      </c>
      <c r="J705" s="16"/>
      <c r="K705" s="16"/>
      <c r="L705" s="14">
        <f>IFERROR(VLOOKUP($B705,'[1]Paste Only'!$D:$AM,12,FALSE),"-")</f>
        <v>0.61904999999999999</v>
      </c>
      <c r="M705" s="14" t="str">
        <f>IFERROR(VLOOKUP($B705,'[1]Paste Only'!$D:$AM,15,FALSE),"-")</f>
        <v>-</v>
      </c>
      <c r="N705" s="17"/>
      <c r="O705" s="18"/>
      <c r="P705" s="19">
        <f t="shared" si="334"/>
        <v>0</v>
      </c>
      <c r="Q705" s="20">
        <f t="shared" si="307"/>
        <v>0.22936424306287329</v>
      </c>
      <c r="R705" s="13">
        <f t="shared" si="308"/>
        <v>1</v>
      </c>
      <c r="S705" s="13" t="str">
        <f>IFERROR(VLOOKUP($B705,'[1]Market Cap'!$G:$I,3,FALSE),"-")</f>
        <v>Small Cap</v>
      </c>
      <c r="T705" s="13"/>
      <c r="U705" s="13"/>
      <c r="V705" s="21">
        <f t="shared" si="335"/>
        <v>0</v>
      </c>
      <c r="W705" s="21">
        <f t="shared" si="335"/>
        <v>0</v>
      </c>
      <c r="X705" s="21">
        <f t="shared" si="335"/>
        <v>0</v>
      </c>
      <c r="Y705" s="22">
        <f t="shared" si="309"/>
        <v>0</v>
      </c>
      <c r="Z705" s="13">
        <f t="shared" si="310"/>
        <v>0</v>
      </c>
      <c r="AA705" s="23">
        <f t="shared" si="311"/>
        <v>0</v>
      </c>
      <c r="AB705" s="23">
        <f t="shared" si="312"/>
        <v>0</v>
      </c>
      <c r="AC705" s="23">
        <f t="shared" si="313"/>
        <v>0</v>
      </c>
      <c r="AD705" s="24">
        <f t="shared" si="314"/>
        <v>0</v>
      </c>
      <c r="AE705" s="25">
        <f>IFERROR(VLOOKUP($B705,'[1]Market Cap'!$G:$I,2,FALSE),"-")</f>
        <v>5180.0486332139999</v>
      </c>
      <c r="AF705" s="20">
        <f t="shared" si="315"/>
        <v>0</v>
      </c>
      <c r="AG705" s="17">
        <f t="shared" si="316"/>
        <v>0</v>
      </c>
      <c r="AH705" s="17">
        <f t="shared" si="317"/>
        <v>0</v>
      </c>
      <c r="AI705" s="17" t="str">
        <f t="shared" si="318"/>
        <v>-</v>
      </c>
      <c r="AJ705" s="26">
        <f>IFERROR(VLOOKUP($B705,'[1]Paste Only'!$D:$AM,26,FALSE),"-")</f>
        <v>35</v>
      </c>
      <c r="AK705" s="26">
        <f>IFERROR(VLOOKUP($B705,'[1]Paste Only'!$D:$AM,23,FALSE),"-")</f>
        <v>35</v>
      </c>
      <c r="AL705" s="26">
        <f>IFERROR(VLOOKUP($B705,'[1]Paste Only'!$D:$AM,22,FALSE),"-")</f>
        <v>35</v>
      </c>
      <c r="AM705" s="21">
        <f t="shared" si="336"/>
        <v>0</v>
      </c>
      <c r="AN705" s="21">
        <f t="shared" si="336"/>
        <v>0</v>
      </c>
      <c r="AO705" s="21">
        <f t="shared" si="336"/>
        <v>0</v>
      </c>
      <c r="AP705" s="27">
        <f t="shared" si="319"/>
        <v>0</v>
      </c>
      <c r="AQ705" s="27">
        <f t="shared" si="320"/>
        <v>0</v>
      </c>
      <c r="AR705" s="27">
        <f t="shared" si="321"/>
        <v>35</v>
      </c>
      <c r="AS705" s="27">
        <f t="shared" si="322"/>
        <v>35</v>
      </c>
      <c r="AT705" s="27">
        <f t="shared" si="323"/>
        <v>0</v>
      </c>
      <c r="AU705" s="27">
        <f t="shared" si="324"/>
        <v>0</v>
      </c>
      <c r="AV705" s="21">
        <f t="shared" si="325"/>
        <v>1</v>
      </c>
      <c r="AW705" s="27">
        <f t="shared" si="326"/>
        <v>35</v>
      </c>
      <c r="AX705" s="27">
        <f t="shared" si="327"/>
        <v>35</v>
      </c>
      <c r="AY705" s="27">
        <f t="shared" si="328"/>
        <v>35</v>
      </c>
      <c r="AZ705" s="21">
        <f t="shared" si="329"/>
        <v>0.22936424306287329</v>
      </c>
      <c r="BA705" s="21">
        <f t="shared" si="330"/>
        <v>0.22936424306287329</v>
      </c>
      <c r="BB705" s="28">
        <f t="shared" si="331"/>
        <v>35</v>
      </c>
      <c r="BC705" s="28" t="s">
        <v>81</v>
      </c>
      <c r="BD705" s="28" t="s">
        <v>81</v>
      </c>
      <c r="BE705" s="28" t="s">
        <v>81</v>
      </c>
      <c r="BF705" s="28" t="str">
        <f t="shared" si="332"/>
        <v>-</v>
      </c>
      <c r="BG705" s="29">
        <f t="shared" si="333"/>
        <v>0</v>
      </c>
      <c r="BH705" s="29">
        <f t="shared" si="333"/>
        <v>0</v>
      </c>
      <c r="BI705" s="29">
        <f t="shared" si="333"/>
        <v>0</v>
      </c>
      <c r="BJ705" s="29">
        <f t="shared" si="333"/>
        <v>0</v>
      </c>
      <c r="BK705" s="29"/>
    </row>
    <row r="706" spans="1:63" x14ac:dyDescent="0.25">
      <c r="A706" s="13" t="s">
        <v>2172</v>
      </c>
      <c r="B706" s="13" t="s">
        <v>2173</v>
      </c>
      <c r="C706" s="13" t="s">
        <v>2174</v>
      </c>
      <c r="D706" s="13" t="str">
        <f>IFERROR(VLOOKUP($B706,[1]GICS!$C:$D,2,FALSE),"-")</f>
        <v>Consumer Staples</v>
      </c>
      <c r="E706" s="14">
        <f>IFERROR(IF(VLOOKUP($B706,'[1]Paste Only'!$D:$AM,4,FALSE)="-",VLOOKUP($B706,'[1]Market Cap'!$A:$J,10,FALSE),VLOOKUP($B706,'[1]Paste Only'!$D:$AM,4,FALSE)),"-")</f>
        <v>1425.15</v>
      </c>
      <c r="F706" s="14">
        <f>IFERROR(VLOOKUP($B706,'[1]Paste Only'!$D:$AM,5,FALSE),"-")</f>
        <v>1606.5</v>
      </c>
      <c r="G706" s="15">
        <f>IFERROR(VLOOKUP($B706,'[1]Paste Only'!$D:$AM,6,FALSE),"-")</f>
        <v>4</v>
      </c>
      <c r="H706" s="15">
        <f>IFERROR(VLOOKUP($B706,'[1]Paste Only'!$D:$AM,7,FALSE),"-")</f>
        <v>0</v>
      </c>
      <c r="I706" s="15">
        <f>IFERROR(VLOOKUP($B706,'[1]Paste Only'!$D:$AM,8,FALSE),"-")</f>
        <v>0</v>
      </c>
      <c r="J706" s="16"/>
      <c r="K706" s="16"/>
      <c r="L706" s="14">
        <f>IFERROR(VLOOKUP($B706,'[1]Paste Only'!$D:$AM,12,FALSE),"-")</f>
        <v>43.27</v>
      </c>
      <c r="M706" s="14">
        <f>IFERROR(VLOOKUP($B706,'[1]Paste Only'!$D:$AM,15,FALSE),"-")</f>
        <v>53.566954022988504</v>
      </c>
      <c r="N706" s="17"/>
      <c r="O706" s="18"/>
      <c r="P706" s="19">
        <f t="shared" si="334"/>
        <v>0.23796981795674843</v>
      </c>
      <c r="Q706" s="20">
        <f t="shared" si="307"/>
        <v>0.12724976318282288</v>
      </c>
      <c r="R706" s="13">
        <f t="shared" si="308"/>
        <v>4</v>
      </c>
      <c r="S706" s="13" t="str">
        <f>IFERROR(VLOOKUP($B706,'[1]Market Cap'!$G:$I,3,FALSE),"-")</f>
        <v>Small Cap</v>
      </c>
      <c r="T706" s="13"/>
      <c r="U706" s="13"/>
      <c r="V706" s="21">
        <f t="shared" si="335"/>
        <v>0</v>
      </c>
      <c r="W706" s="21">
        <f t="shared" si="335"/>
        <v>0</v>
      </c>
      <c r="X706" s="21">
        <f t="shared" si="335"/>
        <v>0</v>
      </c>
      <c r="Y706" s="22">
        <f t="shared" si="309"/>
        <v>0</v>
      </c>
      <c r="Z706" s="13">
        <f t="shared" si="310"/>
        <v>0</v>
      </c>
      <c r="AA706" s="23">
        <f t="shared" si="311"/>
        <v>0</v>
      </c>
      <c r="AB706" s="23">
        <f t="shared" si="312"/>
        <v>0</v>
      </c>
      <c r="AC706" s="23">
        <f t="shared" si="313"/>
        <v>0</v>
      </c>
      <c r="AD706" s="24">
        <f t="shared" si="314"/>
        <v>0</v>
      </c>
      <c r="AE706" s="25">
        <f>IFERROR(VLOOKUP($B706,'[1]Market Cap'!$G:$I,2,FALSE),"-")</f>
        <v>8597.6176996350005</v>
      </c>
      <c r="AF706" s="20">
        <f t="shared" si="315"/>
        <v>0</v>
      </c>
      <c r="AG706" s="17">
        <f t="shared" si="316"/>
        <v>0</v>
      </c>
      <c r="AH706" s="17">
        <f t="shared" si="317"/>
        <v>0</v>
      </c>
      <c r="AI706" s="17" t="str">
        <f t="shared" si="318"/>
        <v>-</v>
      </c>
      <c r="AJ706" s="26">
        <f>IFERROR(VLOOKUP($B706,'[1]Paste Only'!$D:$AM,26,FALSE),"-")</f>
        <v>1628</v>
      </c>
      <c r="AK706" s="26">
        <f>IFERROR(VLOOKUP($B706,'[1]Paste Only'!$D:$AM,23,FALSE),"-")</f>
        <v>1650</v>
      </c>
      <c r="AL706" s="26">
        <f>IFERROR(VLOOKUP($B706,'[1]Paste Only'!$D:$AM,22,FALSE),"-")</f>
        <v>1520</v>
      </c>
      <c r="AM706" s="21">
        <f t="shared" si="336"/>
        <v>1.3383131030189954E-2</v>
      </c>
      <c r="AN706" s="21">
        <f t="shared" si="336"/>
        <v>2.7077497665732864E-2</v>
      </c>
      <c r="AO706" s="21">
        <f t="shared" si="336"/>
        <v>-5.3843759726112661E-2</v>
      </c>
      <c r="AP706" s="27">
        <f t="shared" si="319"/>
        <v>0</v>
      </c>
      <c r="AQ706" s="27">
        <f t="shared" si="320"/>
        <v>0</v>
      </c>
      <c r="AR706" s="27">
        <f t="shared" si="321"/>
        <v>1606.5</v>
      </c>
      <c r="AS706" s="27">
        <f t="shared" si="322"/>
        <v>1606.5</v>
      </c>
      <c r="AT706" s="27">
        <f t="shared" si="323"/>
        <v>0</v>
      </c>
      <c r="AU706" s="27">
        <f t="shared" si="324"/>
        <v>0</v>
      </c>
      <c r="AV706" s="21">
        <f t="shared" si="325"/>
        <v>1</v>
      </c>
      <c r="AW706" s="27">
        <f t="shared" si="326"/>
        <v>1606.5</v>
      </c>
      <c r="AX706" s="27">
        <f t="shared" si="327"/>
        <v>1606.5</v>
      </c>
      <c r="AY706" s="27">
        <f t="shared" si="328"/>
        <v>1628</v>
      </c>
      <c r="AZ706" s="21">
        <f t="shared" si="329"/>
        <v>0.14233589446724904</v>
      </c>
      <c r="BA706" s="21">
        <f t="shared" si="330"/>
        <v>0.14233589446724904</v>
      </c>
      <c r="BB706" s="28">
        <f t="shared" si="331"/>
        <v>1606.5</v>
      </c>
      <c r="BC706" s="28" t="s">
        <v>81</v>
      </c>
      <c r="BD706" s="28" t="s">
        <v>81</v>
      </c>
      <c r="BE706" s="28" t="s">
        <v>81</v>
      </c>
      <c r="BF706" s="28" t="str">
        <f t="shared" si="332"/>
        <v>-</v>
      </c>
      <c r="BG706" s="29">
        <f t="shared" si="333"/>
        <v>0</v>
      </c>
      <c r="BH706" s="29">
        <f t="shared" si="333"/>
        <v>0</v>
      </c>
      <c r="BI706" s="29">
        <f t="shared" si="333"/>
        <v>0</v>
      </c>
      <c r="BJ706" s="29">
        <f t="shared" ref="BJ706:BJ769" si="337">IFERROR(BE706*100/$BF706,0)</f>
        <v>0</v>
      </c>
      <c r="BK706" s="29"/>
    </row>
    <row r="707" spans="1:63" x14ac:dyDescent="0.25">
      <c r="A707" s="13" t="s">
        <v>2175</v>
      </c>
      <c r="B707" s="13" t="s">
        <v>2176</v>
      </c>
      <c r="C707" s="13" t="s">
        <v>2177</v>
      </c>
      <c r="D707" s="13" t="str">
        <f>IFERROR(VLOOKUP($B707,[1]GICS!$C:$D,2,FALSE),"-")</f>
        <v>Industrials</v>
      </c>
      <c r="E707" s="14">
        <f>IFERROR(IF(VLOOKUP($B707,'[1]Paste Only'!$D:$AM,4,FALSE)="-",VLOOKUP($B707,'[1]Market Cap'!$A:$J,10,FALSE),VLOOKUP($B707,'[1]Paste Only'!$D:$AM,4,FALSE)),"-")</f>
        <v>1396.05</v>
      </c>
      <c r="F707" s="14">
        <f>IFERROR(VLOOKUP($B707,'[1]Paste Only'!$D:$AM,5,FALSE),"-")</f>
        <v>1814</v>
      </c>
      <c r="G707" s="15">
        <f>IFERROR(VLOOKUP($B707,'[1]Paste Only'!$D:$AM,6,FALSE),"-")</f>
        <v>2</v>
      </c>
      <c r="H707" s="15">
        <f>IFERROR(VLOOKUP($B707,'[1]Paste Only'!$D:$AM,7,FALSE),"-")</f>
        <v>1</v>
      </c>
      <c r="I707" s="15">
        <f>IFERROR(VLOOKUP($B707,'[1]Paste Only'!$D:$AM,8,FALSE),"-")</f>
        <v>0</v>
      </c>
      <c r="J707" s="16"/>
      <c r="K707" s="16"/>
      <c r="L707" s="14">
        <f>IFERROR(VLOOKUP($B707,'[1]Paste Only'!$D:$AM,12,FALSE),"-")</f>
        <v>70.721108000000001</v>
      </c>
      <c r="M707" s="14">
        <f>IFERROR(VLOOKUP($B707,'[1]Paste Only'!$D:$AM,15,FALSE),"-")</f>
        <v>79.835747126436786</v>
      </c>
      <c r="N707" s="17"/>
      <c r="O707" s="18"/>
      <c r="P707" s="19">
        <f t="shared" si="334"/>
        <v>0.12888145257052219</v>
      </c>
      <c r="Q707" s="20">
        <f t="shared" ref="Q707:Q770" si="338">IFERROR(F707/E707-1,0)</f>
        <v>0.29938039468500421</v>
      </c>
      <c r="R707" s="13">
        <f t="shared" ref="R707:R770" si="339">SUM(G707:I707)</f>
        <v>3</v>
      </c>
      <c r="S707" s="13" t="str">
        <f>IFERROR(VLOOKUP($B707,'[1]Market Cap'!$G:$I,3,FALSE),"-")</f>
        <v>Small Cap</v>
      </c>
      <c r="T707" s="13"/>
      <c r="U707" s="13"/>
      <c r="V707" s="21">
        <f t="shared" si="335"/>
        <v>0</v>
      </c>
      <c r="W707" s="21">
        <f t="shared" si="335"/>
        <v>0</v>
      </c>
      <c r="X707" s="21">
        <f t="shared" si="335"/>
        <v>0</v>
      </c>
      <c r="Y707" s="22">
        <f t="shared" ref="Y707:Y770" si="340">SUM(V707:X707)</f>
        <v>0</v>
      </c>
      <c r="Z707" s="13">
        <f t="shared" ref="Z707:Z770" si="341">IF(AND(Y707&lt;100%,Y707&gt;0%),1,0)</f>
        <v>0</v>
      </c>
      <c r="AA707" s="23">
        <f t="shared" ref="AA707:AA770" si="342">V707*$BO$3</f>
        <v>0</v>
      </c>
      <c r="AB707" s="23">
        <f t="shared" ref="AB707:AB770" si="343">W707*$BO$4</f>
        <v>0</v>
      </c>
      <c r="AC707" s="23">
        <f t="shared" ref="AC707:AC770" si="344">X707*$BO$5</f>
        <v>0</v>
      </c>
      <c r="AD707" s="24">
        <f t="shared" ref="AD707:AD770" si="345">SUM(AA707:AC707)</f>
        <v>0</v>
      </c>
      <c r="AE707" s="25">
        <f>IFERROR(VLOOKUP($B707,'[1]Market Cap'!$G:$I,2,FALSE),"-")</f>
        <v>3801.90652176</v>
      </c>
      <c r="AF707" s="20">
        <f t="shared" ref="AF707:AF770" si="346">IF(AI707="Y",Q707,Q707*AD707)</f>
        <v>0</v>
      </c>
      <c r="AG707" s="17">
        <f t="shared" ref="AG707:AG770" si="347">IF(Q707&lt;0,1,0)</f>
        <v>0</v>
      </c>
      <c r="AH707" s="17">
        <f t="shared" ref="AH707:AH770" si="348">IF(AD707&lt;0,1,0)</f>
        <v>0</v>
      </c>
      <c r="AI707" s="17" t="str">
        <f t="shared" ref="AI707:AI770" si="349">IF(AG707+AH707=2,"Y","-")</f>
        <v>-</v>
      </c>
      <c r="AJ707" s="26">
        <f>IFERROR(VLOOKUP($B707,'[1]Paste Only'!$D:$AM,26,FALSE),"-")</f>
        <v>1885</v>
      </c>
      <c r="AK707" s="26">
        <f>IFERROR(VLOOKUP($B707,'[1]Paste Only'!$D:$AM,23,FALSE),"-")</f>
        <v>2056</v>
      </c>
      <c r="AL707" s="26">
        <f>IFERROR(VLOOKUP($B707,'[1]Paste Only'!$D:$AM,22,FALSE),"-")</f>
        <v>1501</v>
      </c>
      <c r="AM707" s="21">
        <f t="shared" si="336"/>
        <v>3.9140022050716539E-2</v>
      </c>
      <c r="AN707" s="21">
        <f t="shared" si="336"/>
        <v>0.13340683572216094</v>
      </c>
      <c r="AO707" s="21">
        <f t="shared" si="336"/>
        <v>-0.17254685777287759</v>
      </c>
      <c r="AP707" s="27">
        <f t="shared" ref="AP707:AP770" si="350">IF(AN707&lt;$BO$9,F707,0)</f>
        <v>0</v>
      </c>
      <c r="AQ707" s="27">
        <f t="shared" ref="AQ707:AQ770" si="351">IF(AO707&gt;$BO$10,F707,0)</f>
        <v>0</v>
      </c>
      <c r="AR707" s="27">
        <f t="shared" ref="AR707:AR770" si="352">IFERROR(IF(AN707&gt;=$BO$11,F707*(1+$BR$11),0),"-")</f>
        <v>1814</v>
      </c>
      <c r="AS707" s="27">
        <f t="shared" ref="AS707:AS770" si="353">IFERROR(IF(AO707&lt;=$BO$12,F707*(1+$BR$12),0),"-")</f>
        <v>1814</v>
      </c>
      <c r="AT707" s="27">
        <f t="shared" ref="AT707:AT770" si="354">IFERROR(IF(AND(AN707&gt;$BO$13,AN707&lt;$BQ$13),F707*(1+$BR$13),0),"-")</f>
        <v>0</v>
      </c>
      <c r="AU707" s="27">
        <f t="shared" ref="AU707:AU770" si="355">IFERROR(IF(AND(AO707&lt;$BO$14,AO707&gt;$BQ$14),F707*(1+$BR$14),0),"-")</f>
        <v>0</v>
      </c>
      <c r="AV707" s="21">
        <f t="shared" ref="AV707:AV770" si="356">IFERROR(G707/SUM($G707:$I707),"0")</f>
        <v>0.66666666666666663</v>
      </c>
      <c r="AW707" s="27">
        <f t="shared" ref="AW707:AW770" si="357">IF(AV707&gt;$BM$17,IF(AS707=0,AU707,AS707),IF(AV707&lt;$BM$18,IF(AR707=0,AT707,AR707),F707))</f>
        <v>1814</v>
      </c>
      <c r="AX707" s="27">
        <f t="shared" ref="AX707:AX770" si="358">IF(AW707=0,F707,AW707)</f>
        <v>1814</v>
      </c>
      <c r="AY707" s="27">
        <f t="shared" ref="AY707:AY770" si="359">IF(F707="-","-",IF(AND(R707&gt;3,E707&lt;AL707),MAX(F707,AJ707),IF(F707&gt;E707,MIN(F707,AJ707),MAX(F707,AJ707))))</f>
        <v>1814</v>
      </c>
      <c r="AZ707" s="21">
        <f t="shared" ref="AZ707:AZ770" si="360">IFERROR(AY707/E707-1,"-")</f>
        <v>0.29938039468500421</v>
      </c>
      <c r="BA707" s="21">
        <f t="shared" ref="BA707:BA770" si="361">IF(AZ707="-","-",IF(R707&lt;3,MIN(AZ707,30%),AZ707))</f>
        <v>0.29938039468500421</v>
      </c>
      <c r="BB707" s="28">
        <f t="shared" ref="BB707:BB770" si="362">F707</f>
        <v>1814</v>
      </c>
      <c r="BC707" s="28" t="s">
        <v>81</v>
      </c>
      <c r="BD707" s="28" t="s">
        <v>81</v>
      </c>
      <c r="BE707" s="28" t="s">
        <v>81</v>
      </c>
      <c r="BF707" s="28" t="str">
        <f t="shared" ref="BF707:BF770" si="363">BE707</f>
        <v>-</v>
      </c>
      <c r="BG707" s="29">
        <f t="shared" ref="BG707:BJ770" si="364">IFERROR(BB707*100/$BF707,0)</f>
        <v>0</v>
      </c>
      <c r="BH707" s="29">
        <f t="shared" si="364"/>
        <v>0</v>
      </c>
      <c r="BI707" s="29">
        <f t="shared" si="364"/>
        <v>0</v>
      </c>
      <c r="BJ707" s="29">
        <f t="shared" si="337"/>
        <v>0</v>
      </c>
      <c r="BK707" s="29"/>
    </row>
    <row r="708" spans="1:63" x14ac:dyDescent="0.25">
      <c r="A708" s="13" t="s">
        <v>2178</v>
      </c>
      <c r="B708" s="13" t="s">
        <v>2179</v>
      </c>
      <c r="C708" s="13" t="s">
        <v>2180</v>
      </c>
      <c r="D708" s="13" t="str">
        <f>IFERROR(VLOOKUP($B708,[1]GICS!$C:$D,2,FALSE),"-")</f>
        <v>Consumer Discretionary</v>
      </c>
      <c r="E708" s="14">
        <f>IFERROR(IF(VLOOKUP($B708,'[1]Paste Only'!$D:$AM,4,FALSE)="-",VLOOKUP($B708,'[1]Market Cap'!$A:$J,10,FALSE),VLOOKUP($B708,'[1]Paste Only'!$D:$AM,4,FALSE)),"-")</f>
        <v>517.5</v>
      </c>
      <c r="F708" s="14">
        <f>IFERROR(VLOOKUP($B708,'[1]Paste Only'!$D:$AM,5,FALSE),"-")</f>
        <v>572.75</v>
      </c>
      <c r="G708" s="15">
        <f>IFERROR(VLOOKUP($B708,'[1]Paste Only'!$D:$AM,6,FALSE),"-")</f>
        <v>5</v>
      </c>
      <c r="H708" s="15">
        <f>IFERROR(VLOOKUP($B708,'[1]Paste Only'!$D:$AM,7,FALSE),"-")</f>
        <v>0</v>
      </c>
      <c r="I708" s="15">
        <f>IFERROR(VLOOKUP($B708,'[1]Paste Only'!$D:$AM,8,FALSE),"-")</f>
        <v>0</v>
      </c>
      <c r="J708" s="16"/>
      <c r="K708" s="16"/>
      <c r="L708" s="14">
        <f>IFERROR(VLOOKUP($B708,'[1]Paste Only'!$D:$AM,12,FALSE),"-")</f>
        <v>13.7</v>
      </c>
      <c r="M708" s="14">
        <f>IFERROR(VLOOKUP($B708,'[1]Paste Only'!$D:$AM,15,FALSE),"-")</f>
        <v>20.489367816091953</v>
      </c>
      <c r="N708" s="17"/>
      <c r="O708" s="18"/>
      <c r="P708" s="19">
        <f t="shared" ref="P708:P771" si="365">IF(AND(M708&lt;0,L708&lt;0),-(M708/L708-1),IF(M708&gt;L708,ABS(IFERROR(M708/L708-1,0)),IFERROR(M708/L708-1,0)))</f>
        <v>0.49557429314539814</v>
      </c>
      <c r="Q708" s="20">
        <f t="shared" si="338"/>
        <v>0.10676328502415466</v>
      </c>
      <c r="R708" s="13">
        <f t="shared" si="339"/>
        <v>5</v>
      </c>
      <c r="S708" s="13" t="str">
        <f>IFERROR(VLOOKUP($B708,'[1]Market Cap'!$G:$I,3,FALSE),"-")</f>
        <v>Small Cap</v>
      </c>
      <c r="T708" s="13"/>
      <c r="U708" s="13"/>
      <c r="V708" s="21">
        <f t="shared" si="335"/>
        <v>0</v>
      </c>
      <c r="W708" s="21">
        <f t="shared" si="335"/>
        <v>0</v>
      </c>
      <c r="X708" s="21">
        <f t="shared" si="335"/>
        <v>0</v>
      </c>
      <c r="Y708" s="22">
        <f t="shared" si="340"/>
        <v>0</v>
      </c>
      <c r="Z708" s="13">
        <f t="shared" si="341"/>
        <v>0</v>
      </c>
      <c r="AA708" s="23">
        <f t="shared" si="342"/>
        <v>0</v>
      </c>
      <c r="AB708" s="23">
        <f t="shared" si="343"/>
        <v>0</v>
      </c>
      <c r="AC708" s="23">
        <f t="shared" si="344"/>
        <v>0</v>
      </c>
      <c r="AD708" s="24">
        <f t="shared" si="345"/>
        <v>0</v>
      </c>
      <c r="AE708" s="25">
        <f>IFERROR(VLOOKUP($B708,'[1]Market Cap'!$G:$I,2,FALSE),"-")</f>
        <v>6307.3675215000003</v>
      </c>
      <c r="AF708" s="20">
        <f t="shared" si="346"/>
        <v>0</v>
      </c>
      <c r="AG708" s="17">
        <f t="shared" si="347"/>
        <v>0</v>
      </c>
      <c r="AH708" s="17">
        <f t="shared" si="348"/>
        <v>0</v>
      </c>
      <c r="AI708" s="17" t="str">
        <f t="shared" si="349"/>
        <v>-</v>
      </c>
      <c r="AJ708" s="26">
        <f>IFERROR(VLOOKUP($B708,'[1]Paste Only'!$D:$AM,26,FALSE),"-")</f>
        <v>570.5</v>
      </c>
      <c r="AK708" s="26">
        <f>IFERROR(VLOOKUP($B708,'[1]Paste Only'!$D:$AM,23,FALSE),"-")</f>
        <v>590</v>
      </c>
      <c r="AL708" s="26">
        <f>IFERROR(VLOOKUP($B708,'[1]Paste Only'!$D:$AM,22,FALSE),"-")</f>
        <v>560</v>
      </c>
      <c r="AM708" s="21">
        <f t="shared" si="336"/>
        <v>-3.9284155390658659E-3</v>
      </c>
      <c r="AN708" s="21">
        <f t="shared" si="336"/>
        <v>3.0117852466172046E-2</v>
      </c>
      <c r="AO708" s="21">
        <f t="shared" si="336"/>
        <v>-2.2261021388040203E-2</v>
      </c>
      <c r="AP708" s="27">
        <f t="shared" si="350"/>
        <v>0</v>
      </c>
      <c r="AQ708" s="27">
        <f t="shared" si="351"/>
        <v>0</v>
      </c>
      <c r="AR708" s="27">
        <f t="shared" si="352"/>
        <v>572.75</v>
      </c>
      <c r="AS708" s="27">
        <f t="shared" si="353"/>
        <v>572.75</v>
      </c>
      <c r="AT708" s="27">
        <f t="shared" si="354"/>
        <v>0</v>
      </c>
      <c r="AU708" s="27">
        <f t="shared" si="355"/>
        <v>0</v>
      </c>
      <c r="AV708" s="21">
        <f t="shared" si="356"/>
        <v>1</v>
      </c>
      <c r="AW708" s="27">
        <f t="shared" si="357"/>
        <v>572.75</v>
      </c>
      <c r="AX708" s="27">
        <f t="shared" si="358"/>
        <v>572.75</v>
      </c>
      <c r="AY708" s="27">
        <f t="shared" si="359"/>
        <v>572.75</v>
      </c>
      <c r="AZ708" s="21">
        <f t="shared" si="360"/>
        <v>0.10676328502415466</v>
      </c>
      <c r="BA708" s="21">
        <f t="shared" si="361"/>
        <v>0.10676328502415466</v>
      </c>
      <c r="BB708" s="28">
        <f t="shared" si="362"/>
        <v>572.75</v>
      </c>
      <c r="BC708" s="28" t="s">
        <v>81</v>
      </c>
      <c r="BD708" s="28" t="s">
        <v>81</v>
      </c>
      <c r="BE708" s="28" t="s">
        <v>81</v>
      </c>
      <c r="BF708" s="28" t="str">
        <f t="shared" si="363"/>
        <v>-</v>
      </c>
      <c r="BG708" s="29">
        <f t="shared" si="364"/>
        <v>0</v>
      </c>
      <c r="BH708" s="29">
        <f t="shared" si="364"/>
        <v>0</v>
      </c>
      <c r="BI708" s="29">
        <f t="shared" si="364"/>
        <v>0</v>
      </c>
      <c r="BJ708" s="29">
        <f t="shared" si="337"/>
        <v>0</v>
      </c>
      <c r="BK708" s="29"/>
    </row>
    <row r="709" spans="1:63" x14ac:dyDescent="0.25">
      <c r="A709" s="13" t="s">
        <v>2181</v>
      </c>
      <c r="B709" s="13" t="s">
        <v>2182</v>
      </c>
      <c r="C709" s="13" t="s">
        <v>2183</v>
      </c>
      <c r="D709" s="13" t="str">
        <f>IFERROR(VLOOKUP($B709,[1]GICS!$C:$D,2,FALSE),"-")</f>
        <v>Utilities</v>
      </c>
      <c r="E709" s="14">
        <f>IFERROR(IF(VLOOKUP($B709,'[1]Paste Only'!$D:$AM,4,FALSE)="-",VLOOKUP($B709,'[1]Market Cap'!$A:$J,10,FALSE),VLOOKUP($B709,'[1]Paste Only'!$D:$AM,4,FALSE)),"-")</f>
        <v>1529.4</v>
      </c>
      <c r="F709" s="14">
        <f>IFERROR(VLOOKUP($B709,'[1]Paste Only'!$D:$AM,5,FALSE),"-")</f>
        <v>1936.7142333984375</v>
      </c>
      <c r="G709" s="15">
        <f>IFERROR(VLOOKUP($B709,'[1]Paste Only'!$D:$AM,6,FALSE),"-")</f>
        <v>8</v>
      </c>
      <c r="H709" s="15">
        <f>IFERROR(VLOOKUP($B709,'[1]Paste Only'!$D:$AM,7,FALSE),"-")</f>
        <v>0</v>
      </c>
      <c r="I709" s="15">
        <f>IFERROR(VLOOKUP($B709,'[1]Paste Only'!$D:$AM,8,FALSE),"-")</f>
        <v>0</v>
      </c>
      <c r="J709" s="16"/>
      <c r="K709" s="16"/>
      <c r="L709" s="14">
        <f>IFERROR(VLOOKUP($B709,'[1]Paste Only'!$D:$AM,12,FALSE),"-")</f>
        <v>47.48</v>
      </c>
      <c r="M709" s="14">
        <f>IFERROR(VLOOKUP($B709,'[1]Paste Only'!$D:$AM,15,FALSE),"-")</f>
        <v>64.481965517241377</v>
      </c>
      <c r="N709" s="17"/>
      <c r="O709" s="18"/>
      <c r="P709" s="19">
        <f t="shared" si="365"/>
        <v>0.35808688957964163</v>
      </c>
      <c r="Q709" s="20">
        <f t="shared" si="338"/>
        <v>0.26632289355200567</v>
      </c>
      <c r="R709" s="13">
        <f t="shared" si="339"/>
        <v>8</v>
      </c>
      <c r="S709" s="13" t="str">
        <f>IFERROR(VLOOKUP($B709,'[1]Market Cap'!$G:$I,3,FALSE),"-")</f>
        <v>Small Cap</v>
      </c>
      <c r="T709" s="13"/>
      <c r="U709" s="13"/>
      <c r="V709" s="21">
        <f t="shared" si="335"/>
        <v>0</v>
      </c>
      <c r="W709" s="21">
        <f t="shared" si="335"/>
        <v>0</v>
      </c>
      <c r="X709" s="21">
        <f t="shared" si="335"/>
        <v>0</v>
      </c>
      <c r="Y709" s="22">
        <f t="shared" si="340"/>
        <v>0</v>
      </c>
      <c r="Z709" s="13">
        <f t="shared" si="341"/>
        <v>0</v>
      </c>
      <c r="AA709" s="23">
        <f t="shared" si="342"/>
        <v>0</v>
      </c>
      <c r="AB709" s="23">
        <f t="shared" si="343"/>
        <v>0</v>
      </c>
      <c r="AC709" s="23">
        <f t="shared" si="344"/>
        <v>0</v>
      </c>
      <c r="AD709" s="24">
        <f t="shared" si="345"/>
        <v>0</v>
      </c>
      <c r="AE709" s="25">
        <f>IFERROR(VLOOKUP($B709,'[1]Market Cap'!$G:$I,2,FALSE),"-")</f>
        <v>9521.4610868399996</v>
      </c>
      <c r="AF709" s="20">
        <f t="shared" si="346"/>
        <v>0</v>
      </c>
      <c r="AG709" s="17">
        <f t="shared" si="347"/>
        <v>0</v>
      </c>
      <c r="AH709" s="17">
        <f t="shared" si="348"/>
        <v>0</v>
      </c>
      <c r="AI709" s="17" t="str">
        <f t="shared" si="349"/>
        <v>-</v>
      </c>
      <c r="AJ709" s="26">
        <f>IFERROR(VLOOKUP($B709,'[1]Paste Only'!$D:$AM,26,FALSE),"-")</f>
        <v>1920</v>
      </c>
      <c r="AK709" s="26">
        <f>IFERROR(VLOOKUP($B709,'[1]Paste Only'!$D:$AM,23,FALSE),"-")</f>
        <v>2065</v>
      </c>
      <c r="AL709" s="26">
        <f>IFERROR(VLOOKUP($B709,'[1]Paste Only'!$D:$AM,22,FALSE),"-")</f>
        <v>1835</v>
      </c>
      <c r="AM709" s="21">
        <f t="shared" si="336"/>
        <v>-8.6302011469747697E-3</v>
      </c>
      <c r="AN709" s="21">
        <f t="shared" si="336"/>
        <v>6.6238872203904675E-2</v>
      </c>
      <c r="AO709" s="21">
        <f t="shared" si="336"/>
        <v>-5.2518968283697176E-2</v>
      </c>
      <c r="AP709" s="27">
        <f t="shared" si="350"/>
        <v>0</v>
      </c>
      <c r="AQ709" s="27">
        <f t="shared" si="351"/>
        <v>0</v>
      </c>
      <c r="AR709" s="27">
        <f t="shared" si="352"/>
        <v>1936.7142333984375</v>
      </c>
      <c r="AS709" s="27">
        <f t="shared" si="353"/>
        <v>1936.7142333984375</v>
      </c>
      <c r="AT709" s="27">
        <f t="shared" si="354"/>
        <v>0</v>
      </c>
      <c r="AU709" s="27">
        <f t="shared" si="355"/>
        <v>0</v>
      </c>
      <c r="AV709" s="21">
        <f t="shared" si="356"/>
        <v>1</v>
      </c>
      <c r="AW709" s="27">
        <f t="shared" si="357"/>
        <v>1936.7142333984375</v>
      </c>
      <c r="AX709" s="27">
        <f t="shared" si="358"/>
        <v>1936.7142333984375</v>
      </c>
      <c r="AY709" s="27">
        <f t="shared" si="359"/>
        <v>1936.7142333984375</v>
      </c>
      <c r="AZ709" s="21">
        <f t="shared" si="360"/>
        <v>0.26632289355200567</v>
      </c>
      <c r="BA709" s="21">
        <f t="shared" si="361"/>
        <v>0.26632289355200567</v>
      </c>
      <c r="BB709" s="28">
        <f t="shared" si="362"/>
        <v>1936.7142333984375</v>
      </c>
      <c r="BC709" s="28" t="s">
        <v>81</v>
      </c>
      <c r="BD709" s="28" t="s">
        <v>81</v>
      </c>
      <c r="BE709" s="28" t="s">
        <v>81</v>
      </c>
      <c r="BF709" s="28" t="str">
        <f t="shared" si="363"/>
        <v>-</v>
      </c>
      <c r="BG709" s="29">
        <f t="shared" si="364"/>
        <v>0</v>
      </c>
      <c r="BH709" s="29">
        <f t="shared" si="364"/>
        <v>0</v>
      </c>
      <c r="BI709" s="29">
        <f t="shared" si="364"/>
        <v>0</v>
      </c>
      <c r="BJ709" s="29">
        <f t="shared" si="337"/>
        <v>0</v>
      </c>
      <c r="BK709" s="29"/>
    </row>
    <row r="710" spans="1:63" x14ac:dyDescent="0.25">
      <c r="A710" s="13" t="s">
        <v>2184</v>
      </c>
      <c r="B710" s="13" t="s">
        <v>2185</v>
      </c>
      <c r="C710" s="13" t="s">
        <v>2186</v>
      </c>
      <c r="D710" s="13" t="str">
        <f>IFERROR(VLOOKUP($B710,[1]GICS!$C:$D,2,FALSE),"-")</f>
        <v>Health Care</v>
      </c>
      <c r="E710" s="14">
        <f>IFERROR(IF(VLOOKUP($B710,'[1]Paste Only'!$D:$AM,4,FALSE)="-",VLOOKUP($B710,'[1]Market Cap'!$A:$J,10,FALSE),VLOOKUP($B710,'[1]Paste Only'!$D:$AM,4,FALSE)),"-")</f>
        <v>678.25</v>
      </c>
      <c r="F710" s="14">
        <f>IFERROR(VLOOKUP($B710,'[1]Paste Only'!$D:$AM,5,FALSE),"-")</f>
        <v>701.4285888671875</v>
      </c>
      <c r="G710" s="15">
        <f>IFERROR(VLOOKUP($B710,'[1]Paste Only'!$D:$AM,6,FALSE),"-")</f>
        <v>7</v>
      </c>
      <c r="H710" s="15">
        <f>IFERROR(VLOOKUP($B710,'[1]Paste Only'!$D:$AM,7,FALSE),"-")</f>
        <v>1</v>
      </c>
      <c r="I710" s="15">
        <f>IFERROR(VLOOKUP($B710,'[1]Paste Only'!$D:$AM,8,FALSE),"-")</f>
        <v>0</v>
      </c>
      <c r="J710" s="16"/>
      <c r="K710" s="16"/>
      <c r="L710" s="14">
        <f>IFERROR(VLOOKUP($B710,'[1]Paste Only'!$D:$AM,12,FALSE),"-")</f>
        <v>2.8536070000000002</v>
      </c>
      <c r="M710" s="14">
        <f>IFERROR(VLOOKUP($B710,'[1]Paste Only'!$D:$AM,15,FALSE),"-")</f>
        <v>7.9658850574712652</v>
      </c>
      <c r="N710" s="17"/>
      <c r="O710" s="18"/>
      <c r="P710" s="19">
        <f t="shared" si="365"/>
        <v>1.7915144087715178</v>
      </c>
      <c r="Q710" s="20">
        <f t="shared" si="338"/>
        <v>3.4174108171304729E-2</v>
      </c>
      <c r="R710" s="13">
        <f t="shared" si="339"/>
        <v>8</v>
      </c>
      <c r="S710" s="13" t="str">
        <f>IFERROR(VLOOKUP($B710,'[1]Market Cap'!$G:$I,3,FALSE),"-")</f>
        <v>Small Cap</v>
      </c>
      <c r="T710" s="13"/>
      <c r="U710" s="13"/>
      <c r="V710" s="21">
        <f t="shared" si="335"/>
        <v>0</v>
      </c>
      <c r="W710" s="21">
        <f t="shared" si="335"/>
        <v>0</v>
      </c>
      <c r="X710" s="21">
        <f t="shared" si="335"/>
        <v>0</v>
      </c>
      <c r="Y710" s="22">
        <f t="shared" si="340"/>
        <v>0</v>
      </c>
      <c r="Z710" s="13">
        <f t="shared" si="341"/>
        <v>0</v>
      </c>
      <c r="AA710" s="23">
        <f t="shared" si="342"/>
        <v>0</v>
      </c>
      <c r="AB710" s="23">
        <f t="shared" si="343"/>
        <v>0</v>
      </c>
      <c r="AC710" s="23">
        <f t="shared" si="344"/>
        <v>0</v>
      </c>
      <c r="AD710" s="24">
        <f t="shared" si="345"/>
        <v>0</v>
      </c>
      <c r="AE710" s="25">
        <f>IFERROR(VLOOKUP($B710,'[1]Market Cap'!$G:$I,2,FALSE),"-")</f>
        <v>9563.3317824999995</v>
      </c>
      <c r="AF710" s="20">
        <f t="shared" si="346"/>
        <v>0</v>
      </c>
      <c r="AG710" s="17">
        <f t="shared" si="347"/>
        <v>0</v>
      </c>
      <c r="AH710" s="17">
        <f t="shared" si="348"/>
        <v>0</v>
      </c>
      <c r="AI710" s="17" t="str">
        <f t="shared" si="349"/>
        <v>-</v>
      </c>
      <c r="AJ710" s="26">
        <f>IFERROR(VLOOKUP($B710,'[1]Paste Only'!$D:$AM,26,FALSE),"-")</f>
        <v>700</v>
      </c>
      <c r="AK710" s="26">
        <f>IFERROR(VLOOKUP($B710,'[1]Paste Only'!$D:$AM,23,FALSE),"-")</f>
        <v>860</v>
      </c>
      <c r="AL710" s="26">
        <f>IFERROR(VLOOKUP($B710,'[1]Paste Only'!$D:$AM,22,FALSE),"-")</f>
        <v>590</v>
      </c>
      <c r="AM710" s="21">
        <f t="shared" si="336"/>
        <v>-2.036684688735968E-3</v>
      </c>
      <c r="AN710" s="21">
        <f t="shared" si="336"/>
        <v>0.22606921595383866</v>
      </c>
      <c r="AO710" s="21">
        <f t="shared" si="336"/>
        <v>-0.15885949138050603</v>
      </c>
      <c r="AP710" s="27">
        <f t="shared" si="350"/>
        <v>0</v>
      </c>
      <c r="AQ710" s="27">
        <f t="shared" si="351"/>
        <v>0</v>
      </c>
      <c r="AR710" s="27">
        <f t="shared" si="352"/>
        <v>701.4285888671875</v>
      </c>
      <c r="AS710" s="27">
        <f t="shared" si="353"/>
        <v>701.4285888671875</v>
      </c>
      <c r="AT710" s="27">
        <f t="shared" si="354"/>
        <v>0</v>
      </c>
      <c r="AU710" s="27">
        <f t="shared" si="355"/>
        <v>0</v>
      </c>
      <c r="AV710" s="21">
        <f t="shared" si="356"/>
        <v>0.875</v>
      </c>
      <c r="AW710" s="27">
        <f t="shared" si="357"/>
        <v>701.4285888671875</v>
      </c>
      <c r="AX710" s="27">
        <f t="shared" si="358"/>
        <v>701.4285888671875</v>
      </c>
      <c r="AY710" s="27">
        <f t="shared" si="359"/>
        <v>700</v>
      </c>
      <c r="AZ710" s="21">
        <f t="shared" si="360"/>
        <v>3.2067821599705226E-2</v>
      </c>
      <c r="BA710" s="21">
        <f t="shared" si="361"/>
        <v>3.2067821599705226E-2</v>
      </c>
      <c r="BB710" s="28">
        <f t="shared" si="362"/>
        <v>701.4285888671875</v>
      </c>
      <c r="BC710" s="28" t="s">
        <v>81</v>
      </c>
      <c r="BD710" s="28" t="s">
        <v>81</v>
      </c>
      <c r="BE710" s="28" t="s">
        <v>81</v>
      </c>
      <c r="BF710" s="28" t="str">
        <f t="shared" si="363"/>
        <v>-</v>
      </c>
      <c r="BG710" s="29">
        <f t="shared" si="364"/>
        <v>0</v>
      </c>
      <c r="BH710" s="29">
        <f t="shared" si="364"/>
        <v>0</v>
      </c>
      <c r="BI710" s="29">
        <f t="shared" si="364"/>
        <v>0</v>
      </c>
      <c r="BJ710" s="29">
        <f t="shared" si="337"/>
        <v>0</v>
      </c>
      <c r="BK710" s="29"/>
    </row>
    <row r="711" spans="1:63" x14ac:dyDescent="0.25">
      <c r="A711" s="13" t="s">
        <v>2187</v>
      </c>
      <c r="B711" s="13" t="s">
        <v>2188</v>
      </c>
      <c r="C711" s="13" t="s">
        <v>2189</v>
      </c>
      <c r="D711" s="13" t="str">
        <f>IFERROR(VLOOKUP($B711,[1]GICS!$C:$D,2,FALSE),"-")</f>
        <v>Industrials</v>
      </c>
      <c r="E711" s="14">
        <f>IFERROR(IF(VLOOKUP($B711,'[1]Paste Only'!$D:$AM,4,FALSE)="-",VLOOKUP($B711,'[1]Market Cap'!$A:$J,10,FALSE),VLOOKUP($B711,'[1]Paste Only'!$D:$AM,4,FALSE)),"-")</f>
        <v>33.380000000000003</v>
      </c>
      <c r="F711" s="14">
        <f>IFERROR(VLOOKUP($B711,'[1]Paste Only'!$D:$AM,5,FALSE),"-")</f>
        <v>37.325000762939453</v>
      </c>
      <c r="G711" s="15">
        <f>IFERROR(VLOOKUP($B711,'[1]Paste Only'!$D:$AM,6,FALSE),"-")</f>
        <v>1</v>
      </c>
      <c r="H711" s="15">
        <f>IFERROR(VLOOKUP($B711,'[1]Paste Only'!$D:$AM,7,FALSE),"-")</f>
        <v>2</v>
      </c>
      <c r="I711" s="15">
        <f>IFERROR(VLOOKUP($B711,'[1]Paste Only'!$D:$AM,8,FALSE),"-")</f>
        <v>1</v>
      </c>
      <c r="J711" s="16"/>
      <c r="K711" s="16"/>
      <c r="L711" s="14">
        <f>IFERROR(VLOOKUP($B711,'[1]Paste Only'!$D:$AM,12,FALSE),"-")</f>
        <v>0.59</v>
      </c>
      <c r="M711" s="14" t="str">
        <f>IFERROR(VLOOKUP($B711,'[1]Paste Only'!$D:$AM,15,FALSE),"-")</f>
        <v>-</v>
      </c>
      <c r="N711" s="17"/>
      <c r="O711" s="18"/>
      <c r="P711" s="19">
        <f t="shared" si="365"/>
        <v>0</v>
      </c>
      <c r="Q711" s="20">
        <f t="shared" si="338"/>
        <v>0.1181845644978865</v>
      </c>
      <c r="R711" s="13">
        <f t="shared" si="339"/>
        <v>4</v>
      </c>
      <c r="S711" s="13" t="str">
        <f>IFERROR(VLOOKUP($B711,'[1]Market Cap'!$G:$I,3,FALSE),"-")</f>
        <v>Small Cap</v>
      </c>
      <c r="T711" s="13"/>
      <c r="U711" s="13"/>
      <c r="V711" s="21">
        <f t="shared" si="335"/>
        <v>0</v>
      </c>
      <c r="W711" s="21">
        <f t="shared" si="335"/>
        <v>0</v>
      </c>
      <c r="X711" s="21">
        <f t="shared" si="335"/>
        <v>0</v>
      </c>
      <c r="Y711" s="22">
        <f t="shared" si="340"/>
        <v>0</v>
      </c>
      <c r="Z711" s="13">
        <f t="shared" si="341"/>
        <v>0</v>
      </c>
      <c r="AA711" s="23">
        <f t="shared" si="342"/>
        <v>0</v>
      </c>
      <c r="AB711" s="23">
        <f t="shared" si="343"/>
        <v>0</v>
      </c>
      <c r="AC711" s="23">
        <f t="shared" si="344"/>
        <v>0</v>
      </c>
      <c r="AD711" s="24">
        <f t="shared" si="345"/>
        <v>0</v>
      </c>
      <c r="AE711" s="25">
        <f>IFERROR(VLOOKUP($B711,'[1]Market Cap'!$G:$I,2,FALSE),"-")</f>
        <v>4718.3339892459999</v>
      </c>
      <c r="AF711" s="20">
        <f t="shared" si="346"/>
        <v>0</v>
      </c>
      <c r="AG711" s="17">
        <f t="shared" si="347"/>
        <v>0</v>
      </c>
      <c r="AH711" s="17">
        <f t="shared" si="348"/>
        <v>0</v>
      </c>
      <c r="AI711" s="17" t="str">
        <f t="shared" si="349"/>
        <v>-</v>
      </c>
      <c r="AJ711" s="26">
        <f>IFERROR(VLOOKUP($B711,'[1]Paste Only'!$D:$AM,26,FALSE),"-")</f>
        <v>39.5</v>
      </c>
      <c r="AK711" s="26">
        <f>IFERROR(VLOOKUP($B711,'[1]Paste Only'!$D:$AM,23,FALSE),"-")</f>
        <v>47</v>
      </c>
      <c r="AL711" s="26">
        <f>IFERROR(VLOOKUP($B711,'[1]Paste Only'!$D:$AM,22,FALSE),"-")</f>
        <v>23.299999237060547</v>
      </c>
      <c r="AM711" s="21">
        <f t="shared" si="336"/>
        <v>5.8271914068388497E-2</v>
      </c>
      <c r="AN711" s="21">
        <f t="shared" si="336"/>
        <v>0.25920961927124719</v>
      </c>
      <c r="AO711" s="21">
        <f t="shared" si="336"/>
        <v>-0.37575354961022633</v>
      </c>
      <c r="AP711" s="27">
        <f t="shared" si="350"/>
        <v>0</v>
      </c>
      <c r="AQ711" s="27">
        <f t="shared" si="351"/>
        <v>0</v>
      </c>
      <c r="AR711" s="27">
        <f t="shared" si="352"/>
        <v>37.325000762939453</v>
      </c>
      <c r="AS711" s="27">
        <f t="shared" si="353"/>
        <v>37.325000762939453</v>
      </c>
      <c r="AT711" s="27">
        <f t="shared" si="354"/>
        <v>0</v>
      </c>
      <c r="AU711" s="27">
        <f t="shared" si="355"/>
        <v>0</v>
      </c>
      <c r="AV711" s="21">
        <f t="shared" si="356"/>
        <v>0.25</v>
      </c>
      <c r="AW711" s="27">
        <f t="shared" si="357"/>
        <v>37.325000762939453</v>
      </c>
      <c r="AX711" s="27">
        <f t="shared" si="358"/>
        <v>37.325000762939453</v>
      </c>
      <c r="AY711" s="27">
        <f t="shared" si="359"/>
        <v>37.325000762939453</v>
      </c>
      <c r="AZ711" s="21">
        <f t="shared" si="360"/>
        <v>0.1181845644978865</v>
      </c>
      <c r="BA711" s="21">
        <f t="shared" si="361"/>
        <v>0.1181845644978865</v>
      </c>
      <c r="BB711" s="28">
        <f t="shared" si="362"/>
        <v>37.325000762939453</v>
      </c>
      <c r="BC711" s="28" t="s">
        <v>81</v>
      </c>
      <c r="BD711" s="28" t="s">
        <v>81</v>
      </c>
      <c r="BE711" s="28" t="s">
        <v>81</v>
      </c>
      <c r="BF711" s="28" t="str">
        <f t="shared" si="363"/>
        <v>-</v>
      </c>
      <c r="BG711" s="29">
        <f t="shared" si="364"/>
        <v>0</v>
      </c>
      <c r="BH711" s="29">
        <f t="shared" si="364"/>
        <v>0</v>
      </c>
      <c r="BI711" s="29">
        <f t="shared" si="364"/>
        <v>0</v>
      </c>
      <c r="BJ711" s="29">
        <f t="shared" si="337"/>
        <v>0</v>
      </c>
      <c r="BK711" s="29"/>
    </row>
    <row r="712" spans="1:63" x14ac:dyDescent="0.25">
      <c r="A712" s="13" t="s">
        <v>2190</v>
      </c>
      <c r="B712" s="13" t="s">
        <v>2191</v>
      </c>
      <c r="C712" s="13" t="s">
        <v>2192</v>
      </c>
      <c r="D712" s="13" t="str">
        <f>IFERROR(VLOOKUP($B712,[1]GICS!$C:$D,2,FALSE),"-")</f>
        <v>Materials</v>
      </c>
      <c r="E712" s="14">
        <f>IFERROR(IF(VLOOKUP($B712,'[1]Paste Only'!$D:$AM,4,FALSE)="-",VLOOKUP($B712,'[1]Market Cap'!$A:$J,10,FALSE),VLOOKUP($B712,'[1]Paste Only'!$D:$AM,4,FALSE)),"-")</f>
        <v>839.05</v>
      </c>
      <c r="F712" s="14">
        <f>IFERROR(VLOOKUP($B712,'[1]Paste Only'!$D:$AM,5,FALSE),"-")</f>
        <v>1431</v>
      </c>
      <c r="G712" s="15">
        <f>IFERROR(VLOOKUP($B712,'[1]Paste Only'!$D:$AM,6,FALSE),"-")</f>
        <v>1</v>
      </c>
      <c r="H712" s="15">
        <f>IFERROR(VLOOKUP($B712,'[1]Paste Only'!$D:$AM,7,FALSE),"-")</f>
        <v>0</v>
      </c>
      <c r="I712" s="15">
        <f>IFERROR(VLOOKUP($B712,'[1]Paste Only'!$D:$AM,8,FALSE),"-")</f>
        <v>0</v>
      </c>
      <c r="J712" s="16"/>
      <c r="K712" s="16"/>
      <c r="L712" s="14">
        <f>IFERROR(VLOOKUP($B712,'[1]Paste Only'!$D:$AM,12,FALSE),"-")</f>
        <v>49.83</v>
      </c>
      <c r="M712" s="14" t="str">
        <f>IFERROR(VLOOKUP($B712,'[1]Paste Only'!$D:$AM,15,FALSE),"-")</f>
        <v>-</v>
      </c>
      <c r="N712" s="17"/>
      <c r="O712" s="18"/>
      <c r="P712" s="19">
        <f t="shared" si="365"/>
        <v>0</v>
      </c>
      <c r="Q712" s="20">
        <f t="shared" si="338"/>
        <v>0.70550026816041966</v>
      </c>
      <c r="R712" s="13">
        <f t="shared" si="339"/>
        <v>1</v>
      </c>
      <c r="S712" s="13" t="str">
        <f>IFERROR(VLOOKUP($B712,'[1]Market Cap'!$G:$I,3,FALSE),"-")</f>
        <v>Small Cap</v>
      </c>
      <c r="T712" s="13"/>
      <c r="U712" s="13"/>
      <c r="V712" s="21">
        <f t="shared" si="335"/>
        <v>0</v>
      </c>
      <c r="W712" s="21">
        <f t="shared" si="335"/>
        <v>0</v>
      </c>
      <c r="X712" s="21">
        <f t="shared" si="335"/>
        <v>0</v>
      </c>
      <c r="Y712" s="22">
        <f t="shared" si="340"/>
        <v>0</v>
      </c>
      <c r="Z712" s="13">
        <f t="shared" si="341"/>
        <v>0</v>
      </c>
      <c r="AA712" s="23">
        <f t="shared" si="342"/>
        <v>0</v>
      </c>
      <c r="AB712" s="23">
        <f t="shared" si="343"/>
        <v>0</v>
      </c>
      <c r="AC712" s="23">
        <f t="shared" si="344"/>
        <v>0</v>
      </c>
      <c r="AD712" s="24">
        <f t="shared" si="345"/>
        <v>0</v>
      </c>
      <c r="AE712" s="25">
        <f>IFERROR(VLOOKUP($B712,'[1]Market Cap'!$G:$I,2,FALSE),"-")</f>
        <v>5428.433752805</v>
      </c>
      <c r="AF712" s="20">
        <f t="shared" si="346"/>
        <v>0</v>
      </c>
      <c r="AG712" s="17">
        <f t="shared" si="347"/>
        <v>0</v>
      </c>
      <c r="AH712" s="17">
        <f t="shared" si="348"/>
        <v>0</v>
      </c>
      <c r="AI712" s="17" t="str">
        <f t="shared" si="349"/>
        <v>-</v>
      </c>
      <c r="AJ712" s="26">
        <f>IFERROR(VLOOKUP($B712,'[1]Paste Only'!$D:$AM,26,FALSE),"-")</f>
        <v>1431</v>
      </c>
      <c r="AK712" s="26">
        <f>IFERROR(VLOOKUP($B712,'[1]Paste Only'!$D:$AM,23,FALSE),"-")</f>
        <v>1431</v>
      </c>
      <c r="AL712" s="26">
        <f>IFERROR(VLOOKUP($B712,'[1]Paste Only'!$D:$AM,22,FALSE),"-")</f>
        <v>1431</v>
      </c>
      <c r="AM712" s="21">
        <f t="shared" si="336"/>
        <v>0</v>
      </c>
      <c r="AN712" s="21">
        <f t="shared" si="336"/>
        <v>0</v>
      </c>
      <c r="AO712" s="21">
        <f t="shared" si="336"/>
        <v>0</v>
      </c>
      <c r="AP712" s="27">
        <f t="shared" si="350"/>
        <v>0</v>
      </c>
      <c r="AQ712" s="27">
        <f t="shared" si="351"/>
        <v>0</v>
      </c>
      <c r="AR712" s="27">
        <f t="shared" si="352"/>
        <v>1431</v>
      </c>
      <c r="AS712" s="27">
        <f t="shared" si="353"/>
        <v>1431</v>
      </c>
      <c r="AT712" s="27">
        <f t="shared" si="354"/>
        <v>0</v>
      </c>
      <c r="AU712" s="27">
        <f t="shared" si="355"/>
        <v>0</v>
      </c>
      <c r="AV712" s="21">
        <f t="shared" si="356"/>
        <v>1</v>
      </c>
      <c r="AW712" s="27">
        <f t="shared" si="357"/>
        <v>1431</v>
      </c>
      <c r="AX712" s="27">
        <f t="shared" si="358"/>
        <v>1431</v>
      </c>
      <c r="AY712" s="27">
        <f t="shared" si="359"/>
        <v>1431</v>
      </c>
      <c r="AZ712" s="21">
        <f t="shared" si="360"/>
        <v>0.70550026816041966</v>
      </c>
      <c r="BA712" s="21">
        <f t="shared" si="361"/>
        <v>0.3</v>
      </c>
      <c r="BB712" s="28">
        <f t="shared" si="362"/>
        <v>1431</v>
      </c>
      <c r="BC712" s="28" t="s">
        <v>81</v>
      </c>
      <c r="BD712" s="28" t="s">
        <v>81</v>
      </c>
      <c r="BE712" s="28" t="s">
        <v>81</v>
      </c>
      <c r="BF712" s="28" t="str">
        <f t="shared" si="363"/>
        <v>-</v>
      </c>
      <c r="BG712" s="29">
        <f t="shared" si="364"/>
        <v>0</v>
      </c>
      <c r="BH712" s="29">
        <f t="shared" si="364"/>
        <v>0</v>
      </c>
      <c r="BI712" s="29">
        <f t="shared" si="364"/>
        <v>0</v>
      </c>
      <c r="BJ712" s="29">
        <f t="shared" si="337"/>
        <v>0</v>
      </c>
      <c r="BK712" s="29"/>
    </row>
    <row r="713" spans="1:63" x14ac:dyDescent="0.25">
      <c r="A713" s="13" t="s">
        <v>2193</v>
      </c>
      <c r="B713" s="13" t="s">
        <v>2194</v>
      </c>
      <c r="C713" s="13" t="s">
        <v>2195</v>
      </c>
      <c r="D713" s="13" t="str">
        <f>IFERROR(VLOOKUP($B713,[1]GICS!$C:$D,2,FALSE),"-")</f>
        <v>Communication Services</v>
      </c>
      <c r="E713" s="14">
        <f>IFERROR(IF(VLOOKUP($B713,'[1]Paste Only'!$D:$AM,4,FALSE)="-",VLOOKUP($B713,'[1]Market Cap'!$A:$J,10,FALSE),VLOOKUP($B713,'[1]Paste Only'!$D:$AM,4,FALSE)),"-")</f>
        <v>283.60000000000002</v>
      </c>
      <c r="F713" s="14">
        <f>IFERROR(VLOOKUP($B713,'[1]Paste Only'!$D:$AM,5,FALSE),"-")</f>
        <v>300</v>
      </c>
      <c r="G713" s="15">
        <f>IFERROR(VLOOKUP($B713,'[1]Paste Only'!$D:$AM,6,FALSE),"-")</f>
        <v>2</v>
      </c>
      <c r="H713" s="15">
        <f>IFERROR(VLOOKUP($B713,'[1]Paste Only'!$D:$AM,7,FALSE),"-")</f>
        <v>1</v>
      </c>
      <c r="I713" s="15">
        <f>IFERROR(VLOOKUP($B713,'[1]Paste Only'!$D:$AM,8,FALSE),"-")</f>
        <v>0</v>
      </c>
      <c r="J713" s="16"/>
      <c r="K713" s="16"/>
      <c r="L713" s="14">
        <f>IFERROR(VLOOKUP($B713,'[1]Paste Only'!$D:$AM,12,FALSE),"-")</f>
        <v>20.82</v>
      </c>
      <c r="M713" s="14">
        <f>IFERROR(VLOOKUP($B713,'[1]Paste Only'!$D:$AM,15,FALSE),"-")</f>
        <v>22.989666666666665</v>
      </c>
      <c r="N713" s="17"/>
      <c r="O713" s="18"/>
      <c r="P713" s="19">
        <f t="shared" si="365"/>
        <v>0.10421069484470058</v>
      </c>
      <c r="Q713" s="20">
        <f t="shared" si="338"/>
        <v>5.7827926657263662E-2</v>
      </c>
      <c r="R713" s="13">
        <f t="shared" si="339"/>
        <v>3</v>
      </c>
      <c r="S713" s="13" t="str">
        <f>IFERROR(VLOOKUP($B713,'[1]Market Cap'!$G:$I,3,FALSE),"-")</f>
        <v>Small Cap</v>
      </c>
      <c r="T713" s="13"/>
      <c r="U713" s="13"/>
      <c r="V713" s="21">
        <f t="shared" si="335"/>
        <v>0</v>
      </c>
      <c r="W713" s="21">
        <f t="shared" si="335"/>
        <v>0</v>
      </c>
      <c r="X713" s="21">
        <f t="shared" si="335"/>
        <v>0</v>
      </c>
      <c r="Y713" s="22">
        <f t="shared" si="340"/>
        <v>0</v>
      </c>
      <c r="Z713" s="13">
        <f t="shared" si="341"/>
        <v>0</v>
      </c>
      <c r="AA713" s="23">
        <f t="shared" si="342"/>
        <v>0</v>
      </c>
      <c r="AB713" s="23">
        <f t="shared" si="343"/>
        <v>0</v>
      </c>
      <c r="AC713" s="23">
        <f t="shared" si="344"/>
        <v>0</v>
      </c>
      <c r="AD713" s="24">
        <f t="shared" si="345"/>
        <v>0</v>
      </c>
      <c r="AE713" s="25">
        <f>IFERROR(VLOOKUP($B713,'[1]Market Cap'!$G:$I,2,FALSE),"-")</f>
        <v>5054.8624925200002</v>
      </c>
      <c r="AF713" s="20">
        <f t="shared" si="346"/>
        <v>0</v>
      </c>
      <c r="AG713" s="17">
        <f t="shared" si="347"/>
        <v>0</v>
      </c>
      <c r="AH713" s="17">
        <f t="shared" si="348"/>
        <v>0</v>
      </c>
      <c r="AI713" s="17" t="str">
        <f t="shared" si="349"/>
        <v>-</v>
      </c>
      <c r="AJ713" s="26">
        <f>IFERROR(VLOOKUP($B713,'[1]Paste Only'!$D:$AM,26,FALSE),"-")</f>
        <v>300</v>
      </c>
      <c r="AK713" s="26">
        <f>IFERROR(VLOOKUP($B713,'[1]Paste Only'!$D:$AM,23,FALSE),"-")</f>
        <v>310</v>
      </c>
      <c r="AL713" s="26">
        <f>IFERROR(VLOOKUP($B713,'[1]Paste Only'!$D:$AM,22,FALSE),"-")</f>
        <v>290</v>
      </c>
      <c r="AM713" s="21">
        <f t="shared" si="336"/>
        <v>0</v>
      </c>
      <c r="AN713" s="21">
        <f t="shared" si="336"/>
        <v>3.3333333333333437E-2</v>
      </c>
      <c r="AO713" s="21">
        <f t="shared" si="336"/>
        <v>-3.3333333333333326E-2</v>
      </c>
      <c r="AP713" s="27">
        <f t="shared" si="350"/>
        <v>0</v>
      </c>
      <c r="AQ713" s="27">
        <f t="shared" si="351"/>
        <v>0</v>
      </c>
      <c r="AR713" s="27">
        <f t="shared" si="352"/>
        <v>300</v>
      </c>
      <c r="AS713" s="27">
        <f t="shared" si="353"/>
        <v>300</v>
      </c>
      <c r="AT713" s="27">
        <f t="shared" si="354"/>
        <v>0</v>
      </c>
      <c r="AU713" s="27">
        <f t="shared" si="355"/>
        <v>0</v>
      </c>
      <c r="AV713" s="21">
        <f t="shared" si="356"/>
        <v>0.66666666666666663</v>
      </c>
      <c r="AW713" s="27">
        <f t="shared" si="357"/>
        <v>300</v>
      </c>
      <c r="AX713" s="27">
        <f t="shared" si="358"/>
        <v>300</v>
      </c>
      <c r="AY713" s="27">
        <f t="shared" si="359"/>
        <v>300</v>
      </c>
      <c r="AZ713" s="21">
        <f t="shared" si="360"/>
        <v>5.7827926657263662E-2</v>
      </c>
      <c r="BA713" s="21">
        <f t="shared" si="361"/>
        <v>5.7827926657263662E-2</v>
      </c>
      <c r="BB713" s="28">
        <f t="shared" si="362"/>
        <v>300</v>
      </c>
      <c r="BC713" s="28" t="s">
        <v>81</v>
      </c>
      <c r="BD713" s="28" t="s">
        <v>81</v>
      </c>
      <c r="BE713" s="28" t="s">
        <v>81</v>
      </c>
      <c r="BF713" s="28" t="str">
        <f t="shared" si="363"/>
        <v>-</v>
      </c>
      <c r="BG713" s="29">
        <f t="shared" si="364"/>
        <v>0</v>
      </c>
      <c r="BH713" s="29">
        <f t="shared" si="364"/>
        <v>0</v>
      </c>
      <c r="BI713" s="29">
        <f t="shared" si="364"/>
        <v>0</v>
      </c>
      <c r="BJ713" s="29">
        <f t="shared" si="337"/>
        <v>0</v>
      </c>
      <c r="BK713" s="29"/>
    </row>
    <row r="714" spans="1:63" x14ac:dyDescent="0.25">
      <c r="A714" s="13" t="s">
        <v>2196</v>
      </c>
      <c r="B714" s="13" t="s">
        <v>2197</v>
      </c>
      <c r="C714" s="13" t="s">
        <v>2198</v>
      </c>
      <c r="D714" s="13" t="str">
        <f>IFERROR(VLOOKUP($B714,[1]GICS!$C:$D,2,FALSE),"-")</f>
        <v>Financials</v>
      </c>
      <c r="E714" s="14">
        <f>IFERROR(IF(VLOOKUP($B714,'[1]Paste Only'!$D:$AM,4,FALSE)="-",VLOOKUP($B714,'[1]Market Cap'!$A:$J,10,FALSE),VLOOKUP($B714,'[1]Paste Only'!$D:$AM,4,FALSE)),"-")</f>
        <v>321.60000000000002</v>
      </c>
      <c r="F714" s="14">
        <f>IFERROR(VLOOKUP($B714,'[1]Paste Only'!$D:$AM,5,FALSE),"-")</f>
        <v>384.20001220703125</v>
      </c>
      <c r="G714" s="15">
        <f>IFERROR(VLOOKUP($B714,'[1]Paste Only'!$D:$AM,6,FALSE),"-")</f>
        <v>5</v>
      </c>
      <c r="H714" s="15">
        <f>IFERROR(VLOOKUP($B714,'[1]Paste Only'!$D:$AM,7,FALSE),"-")</f>
        <v>1</v>
      </c>
      <c r="I714" s="15">
        <f>IFERROR(VLOOKUP($B714,'[1]Paste Only'!$D:$AM,8,FALSE),"-")</f>
        <v>0</v>
      </c>
      <c r="J714" s="16"/>
      <c r="K714" s="16"/>
      <c r="L714" s="14">
        <f>IFERROR(VLOOKUP($B714,'[1]Paste Only'!$D:$AM,12,FALSE),"-")</f>
        <v>17.48</v>
      </c>
      <c r="M714" s="14">
        <f>IFERROR(VLOOKUP($B714,'[1]Paste Only'!$D:$AM,15,FALSE),"-")</f>
        <v>23.258172413793105</v>
      </c>
      <c r="N714" s="17"/>
      <c r="O714" s="18"/>
      <c r="P714" s="19">
        <f t="shared" si="365"/>
        <v>0.33055906257397627</v>
      </c>
      <c r="Q714" s="20">
        <f t="shared" si="338"/>
        <v>0.19465177925071897</v>
      </c>
      <c r="R714" s="13">
        <f t="shared" si="339"/>
        <v>6</v>
      </c>
      <c r="S714" s="13" t="str">
        <f>IFERROR(VLOOKUP($B714,'[1]Market Cap'!$G:$I,3,FALSE),"-")</f>
        <v>Small Cap</v>
      </c>
      <c r="T714" s="13"/>
      <c r="U714" s="13"/>
      <c r="V714" s="21">
        <f t="shared" si="335"/>
        <v>0</v>
      </c>
      <c r="W714" s="21">
        <f t="shared" si="335"/>
        <v>0</v>
      </c>
      <c r="X714" s="21">
        <f t="shared" si="335"/>
        <v>0</v>
      </c>
      <c r="Y714" s="22">
        <f t="shared" si="340"/>
        <v>0</v>
      </c>
      <c r="Z714" s="13">
        <f t="shared" si="341"/>
        <v>0</v>
      </c>
      <c r="AA714" s="23">
        <f t="shared" si="342"/>
        <v>0</v>
      </c>
      <c r="AB714" s="23">
        <f t="shared" si="343"/>
        <v>0</v>
      </c>
      <c r="AC714" s="23">
        <f t="shared" si="344"/>
        <v>0</v>
      </c>
      <c r="AD714" s="24">
        <f t="shared" si="345"/>
        <v>0</v>
      </c>
      <c r="AE714" s="25">
        <f>IFERROR(VLOOKUP($B714,'[1]Market Cap'!$G:$I,2,FALSE),"-")</f>
        <v>5835.5406043200001</v>
      </c>
      <c r="AF714" s="20">
        <f t="shared" si="346"/>
        <v>0</v>
      </c>
      <c r="AG714" s="17">
        <f t="shared" si="347"/>
        <v>0</v>
      </c>
      <c r="AH714" s="17">
        <f t="shared" si="348"/>
        <v>0</v>
      </c>
      <c r="AI714" s="17" t="str">
        <f t="shared" si="349"/>
        <v>-</v>
      </c>
      <c r="AJ714" s="26">
        <f>IFERROR(VLOOKUP($B714,'[1]Paste Only'!$D:$AM,26,FALSE),"-")</f>
        <v>396</v>
      </c>
      <c r="AK714" s="26">
        <f>IFERROR(VLOOKUP($B714,'[1]Paste Only'!$D:$AM,23,FALSE),"-")</f>
        <v>425</v>
      </c>
      <c r="AL714" s="26">
        <f>IFERROR(VLOOKUP($B714,'[1]Paste Only'!$D:$AM,22,FALSE),"-")</f>
        <v>345</v>
      </c>
      <c r="AM714" s="21">
        <f t="shared" si="336"/>
        <v>3.0713137475409935E-2</v>
      </c>
      <c r="AN714" s="21">
        <f t="shared" si="336"/>
        <v>0.10619465511881132</v>
      </c>
      <c r="AO714" s="21">
        <f t="shared" si="336"/>
        <v>-0.1020302211388473</v>
      </c>
      <c r="AP714" s="27">
        <f t="shared" si="350"/>
        <v>0</v>
      </c>
      <c r="AQ714" s="27">
        <f t="shared" si="351"/>
        <v>0</v>
      </c>
      <c r="AR714" s="27">
        <f t="shared" si="352"/>
        <v>384.20001220703125</v>
      </c>
      <c r="AS714" s="27">
        <f t="shared" si="353"/>
        <v>384.20001220703125</v>
      </c>
      <c r="AT714" s="27">
        <f t="shared" si="354"/>
        <v>0</v>
      </c>
      <c r="AU714" s="27">
        <f t="shared" si="355"/>
        <v>0</v>
      </c>
      <c r="AV714" s="21">
        <f t="shared" si="356"/>
        <v>0.83333333333333337</v>
      </c>
      <c r="AW714" s="27">
        <f t="shared" si="357"/>
        <v>384.20001220703125</v>
      </c>
      <c r="AX714" s="27">
        <f t="shared" si="358"/>
        <v>384.20001220703125</v>
      </c>
      <c r="AY714" s="27">
        <f t="shared" si="359"/>
        <v>396</v>
      </c>
      <c r="AZ714" s="21">
        <f t="shared" si="360"/>
        <v>0.23134328358208944</v>
      </c>
      <c r="BA714" s="21">
        <f t="shared" si="361"/>
        <v>0.23134328358208944</v>
      </c>
      <c r="BB714" s="28">
        <f t="shared" si="362"/>
        <v>384.20001220703125</v>
      </c>
      <c r="BC714" s="28" t="s">
        <v>81</v>
      </c>
      <c r="BD714" s="28" t="s">
        <v>81</v>
      </c>
      <c r="BE714" s="28" t="s">
        <v>81</v>
      </c>
      <c r="BF714" s="28" t="str">
        <f t="shared" si="363"/>
        <v>-</v>
      </c>
      <c r="BG714" s="29">
        <f t="shared" si="364"/>
        <v>0</v>
      </c>
      <c r="BH714" s="29">
        <f t="shared" si="364"/>
        <v>0</v>
      </c>
      <c r="BI714" s="29">
        <f t="shared" si="364"/>
        <v>0</v>
      </c>
      <c r="BJ714" s="29">
        <f t="shared" si="337"/>
        <v>0</v>
      </c>
      <c r="BK714" s="29"/>
    </row>
    <row r="715" spans="1:63" x14ac:dyDescent="0.25">
      <c r="A715" s="13" t="s">
        <v>2199</v>
      </c>
      <c r="B715" s="13" t="s">
        <v>2200</v>
      </c>
      <c r="C715" s="13" t="s">
        <v>2201</v>
      </c>
      <c r="D715" s="13" t="str">
        <f>IFERROR(VLOOKUP($B715,[1]GICS!$C:$D,2,FALSE),"-")</f>
        <v>Materials</v>
      </c>
      <c r="E715" s="14">
        <f>IFERROR(IF(VLOOKUP($B715,'[1]Paste Only'!$D:$AM,4,FALSE)="-",VLOOKUP($B715,'[1]Market Cap'!$A:$J,10,FALSE),VLOOKUP($B715,'[1]Paste Only'!$D:$AM,4,FALSE)),"-")</f>
        <v>1564.55</v>
      </c>
      <c r="F715" s="14">
        <f>IFERROR(VLOOKUP($B715,'[1]Paste Only'!$D:$AM,5,FALSE),"-")</f>
        <v>1920.699951171875</v>
      </c>
      <c r="G715" s="15">
        <f>IFERROR(VLOOKUP($B715,'[1]Paste Only'!$D:$AM,6,FALSE),"-")</f>
        <v>9</v>
      </c>
      <c r="H715" s="15">
        <f>IFERROR(VLOOKUP($B715,'[1]Paste Only'!$D:$AM,7,FALSE),"-")</f>
        <v>2</v>
      </c>
      <c r="I715" s="15">
        <f>IFERROR(VLOOKUP($B715,'[1]Paste Only'!$D:$AM,8,FALSE),"-")</f>
        <v>0</v>
      </c>
      <c r="J715" s="16"/>
      <c r="K715" s="16"/>
      <c r="L715" s="14">
        <f>IFERROR(VLOOKUP($B715,'[1]Paste Only'!$D:$AM,12,FALSE),"-")</f>
        <v>65.55</v>
      </c>
      <c r="M715" s="14">
        <f>IFERROR(VLOOKUP($B715,'[1]Paste Only'!$D:$AM,15,FALSE),"-")</f>
        <v>81.023218390804601</v>
      </c>
      <c r="N715" s="17"/>
      <c r="O715" s="18"/>
      <c r="P715" s="19">
        <f t="shared" si="365"/>
        <v>0.23605214936391472</v>
      </c>
      <c r="Q715" s="20">
        <f t="shared" si="338"/>
        <v>0.22763730860111542</v>
      </c>
      <c r="R715" s="13">
        <f t="shared" si="339"/>
        <v>11</v>
      </c>
      <c r="S715" s="13" t="str">
        <f>IFERROR(VLOOKUP($B715,'[1]Market Cap'!$G:$I,3,FALSE),"-")</f>
        <v>Small Cap</v>
      </c>
      <c r="T715" s="13"/>
      <c r="U715" s="13"/>
      <c r="V715" s="21">
        <f t="shared" si="335"/>
        <v>0</v>
      </c>
      <c r="W715" s="21">
        <f t="shared" si="335"/>
        <v>0</v>
      </c>
      <c r="X715" s="21">
        <f t="shared" si="335"/>
        <v>0</v>
      </c>
      <c r="Y715" s="22">
        <f t="shared" si="340"/>
        <v>0</v>
      </c>
      <c r="Z715" s="13">
        <f t="shared" si="341"/>
        <v>0</v>
      </c>
      <c r="AA715" s="23">
        <f t="shared" si="342"/>
        <v>0</v>
      </c>
      <c r="AB715" s="23">
        <f t="shared" si="343"/>
        <v>0</v>
      </c>
      <c r="AC715" s="23">
        <f t="shared" si="344"/>
        <v>0</v>
      </c>
      <c r="AD715" s="24">
        <f t="shared" si="345"/>
        <v>0</v>
      </c>
      <c r="AE715" s="25">
        <f>IFERROR(VLOOKUP($B715,'[1]Market Cap'!$G:$I,2,FALSE),"-")</f>
        <v>7130.9566814199998</v>
      </c>
      <c r="AF715" s="20">
        <f t="shared" si="346"/>
        <v>0</v>
      </c>
      <c r="AG715" s="17">
        <f t="shared" si="347"/>
        <v>0</v>
      </c>
      <c r="AH715" s="17">
        <f t="shared" si="348"/>
        <v>0</v>
      </c>
      <c r="AI715" s="17" t="str">
        <f t="shared" si="349"/>
        <v>-</v>
      </c>
      <c r="AJ715" s="26">
        <f>IFERROR(VLOOKUP($B715,'[1]Paste Only'!$D:$AM,26,FALSE),"-")</f>
        <v>1925</v>
      </c>
      <c r="AK715" s="26">
        <f>IFERROR(VLOOKUP($B715,'[1]Paste Only'!$D:$AM,23,FALSE),"-")</f>
        <v>2106</v>
      </c>
      <c r="AL715" s="26">
        <f>IFERROR(VLOOKUP($B715,'[1]Paste Only'!$D:$AM,22,FALSE),"-")</f>
        <v>1650</v>
      </c>
      <c r="AM715" s="21">
        <f t="shared" si="336"/>
        <v>2.2387925951168341E-3</v>
      </c>
      <c r="AN715" s="21">
        <f t="shared" si="336"/>
        <v>9.647527127548905E-2</v>
      </c>
      <c r="AO715" s="21">
        <f t="shared" si="336"/>
        <v>-0.14093817777561413</v>
      </c>
      <c r="AP715" s="27">
        <f t="shared" si="350"/>
        <v>0</v>
      </c>
      <c r="AQ715" s="27">
        <f t="shared" si="351"/>
        <v>0</v>
      </c>
      <c r="AR715" s="27">
        <f t="shared" si="352"/>
        <v>1920.699951171875</v>
      </c>
      <c r="AS715" s="27">
        <f t="shared" si="353"/>
        <v>1920.699951171875</v>
      </c>
      <c r="AT715" s="27">
        <f t="shared" si="354"/>
        <v>0</v>
      </c>
      <c r="AU715" s="27">
        <f t="shared" si="355"/>
        <v>0</v>
      </c>
      <c r="AV715" s="21">
        <f t="shared" si="356"/>
        <v>0.81818181818181823</v>
      </c>
      <c r="AW715" s="27">
        <f t="shared" si="357"/>
        <v>1920.699951171875</v>
      </c>
      <c r="AX715" s="27">
        <f t="shared" si="358"/>
        <v>1920.699951171875</v>
      </c>
      <c r="AY715" s="27">
        <f t="shared" si="359"/>
        <v>1925</v>
      </c>
      <c r="AZ715" s="21">
        <f t="shared" si="360"/>
        <v>0.23038573391710071</v>
      </c>
      <c r="BA715" s="21">
        <f t="shared" si="361"/>
        <v>0.23038573391710071</v>
      </c>
      <c r="BB715" s="28">
        <f t="shared" si="362"/>
        <v>1920.699951171875</v>
      </c>
      <c r="BC715" s="28" t="s">
        <v>81</v>
      </c>
      <c r="BD715" s="28" t="s">
        <v>81</v>
      </c>
      <c r="BE715" s="28" t="s">
        <v>81</v>
      </c>
      <c r="BF715" s="28" t="str">
        <f t="shared" si="363"/>
        <v>-</v>
      </c>
      <c r="BG715" s="29">
        <f t="shared" si="364"/>
        <v>0</v>
      </c>
      <c r="BH715" s="29">
        <f t="shared" si="364"/>
        <v>0</v>
      </c>
      <c r="BI715" s="29">
        <f t="shared" si="364"/>
        <v>0</v>
      </c>
      <c r="BJ715" s="29">
        <f t="shared" si="337"/>
        <v>0</v>
      </c>
      <c r="BK715" s="29"/>
    </row>
    <row r="716" spans="1:63" x14ac:dyDescent="0.25">
      <c r="A716" s="13" t="s">
        <v>2202</v>
      </c>
      <c r="B716" s="13" t="s">
        <v>2203</v>
      </c>
      <c r="C716" s="13" t="s">
        <v>2204</v>
      </c>
      <c r="D716" s="13" t="str">
        <f>IFERROR(VLOOKUP($B716,[1]GICS!$C:$D,2,FALSE),"-")</f>
        <v>Financials</v>
      </c>
      <c r="E716" s="14">
        <f>IFERROR(IF(VLOOKUP($B716,'[1]Paste Only'!$D:$AM,4,FALSE)="-",VLOOKUP($B716,'[1]Market Cap'!$A:$J,10,FALSE),VLOOKUP($B716,'[1]Paste Only'!$D:$AM,4,FALSE)),"-")</f>
        <v>186.5</v>
      </c>
      <c r="F716" s="14">
        <f>IFERROR(VLOOKUP($B716,'[1]Paste Only'!$D:$AM,5,FALSE),"-")</f>
        <v>182.14285278320313</v>
      </c>
      <c r="G716" s="15">
        <f>IFERROR(VLOOKUP($B716,'[1]Paste Only'!$D:$AM,6,FALSE),"-")</f>
        <v>2</v>
      </c>
      <c r="H716" s="15">
        <f>IFERROR(VLOOKUP($B716,'[1]Paste Only'!$D:$AM,7,FALSE),"-")</f>
        <v>6</v>
      </c>
      <c r="I716" s="15">
        <f>IFERROR(VLOOKUP($B716,'[1]Paste Only'!$D:$AM,8,FALSE),"-")</f>
        <v>2</v>
      </c>
      <c r="J716" s="16"/>
      <c r="K716" s="16"/>
      <c r="L716" s="14">
        <f>IFERROR(VLOOKUP($B716,'[1]Paste Only'!$D:$AM,12,FALSE),"-")</f>
        <v>-117.80537093999901</v>
      </c>
      <c r="M716" s="14" t="str">
        <f>IFERROR(VLOOKUP($B716,'[1]Paste Only'!$D:$AM,15,FALSE),"-")</f>
        <v>-</v>
      </c>
      <c r="N716" s="17"/>
      <c r="O716" s="18"/>
      <c r="P716" s="19">
        <f t="shared" si="365"/>
        <v>0</v>
      </c>
      <c r="Q716" s="20">
        <f t="shared" si="338"/>
        <v>-2.3362719661109255E-2</v>
      </c>
      <c r="R716" s="13">
        <f t="shared" si="339"/>
        <v>10</v>
      </c>
      <c r="S716" s="13" t="str">
        <f>IFERROR(VLOOKUP($B716,'[1]Market Cap'!$G:$I,3,FALSE),"-")</f>
        <v>Small Cap</v>
      </c>
      <c r="T716" s="13"/>
      <c r="U716" s="13"/>
      <c r="V716" s="21">
        <f t="shared" si="335"/>
        <v>0</v>
      </c>
      <c r="W716" s="21">
        <f t="shared" si="335"/>
        <v>0</v>
      </c>
      <c r="X716" s="21">
        <f t="shared" si="335"/>
        <v>0</v>
      </c>
      <c r="Y716" s="22">
        <f t="shared" si="340"/>
        <v>0</v>
      </c>
      <c r="Z716" s="13">
        <f t="shared" si="341"/>
        <v>0</v>
      </c>
      <c r="AA716" s="23">
        <f t="shared" si="342"/>
        <v>0</v>
      </c>
      <c r="AB716" s="23">
        <f t="shared" si="343"/>
        <v>0</v>
      </c>
      <c r="AC716" s="23">
        <f t="shared" si="344"/>
        <v>0</v>
      </c>
      <c r="AD716" s="24">
        <f t="shared" si="345"/>
        <v>0</v>
      </c>
      <c r="AE716" s="25">
        <f>IFERROR(VLOOKUP($B716,'[1]Market Cap'!$G:$I,2,FALSE),"-")</f>
        <v>3022.8344660500002</v>
      </c>
      <c r="AF716" s="20">
        <f t="shared" si="346"/>
        <v>0</v>
      </c>
      <c r="AG716" s="17">
        <f t="shared" si="347"/>
        <v>1</v>
      </c>
      <c r="AH716" s="17">
        <f t="shared" si="348"/>
        <v>0</v>
      </c>
      <c r="AI716" s="17" t="str">
        <f t="shared" si="349"/>
        <v>-</v>
      </c>
      <c r="AJ716" s="26">
        <f>IFERROR(VLOOKUP($B716,'[1]Paste Only'!$D:$AM,26,FALSE),"-")</f>
        <v>170</v>
      </c>
      <c r="AK716" s="26">
        <f>IFERROR(VLOOKUP($B716,'[1]Paste Only'!$D:$AM,23,FALSE),"-")</f>
        <v>225</v>
      </c>
      <c r="AL716" s="26">
        <f>IFERROR(VLOOKUP($B716,'[1]Paste Only'!$D:$AM,22,FALSE),"-")</f>
        <v>155</v>
      </c>
      <c r="AM716" s="21">
        <f t="shared" si="336"/>
        <v>-6.666664432700109E-2</v>
      </c>
      <c r="AN716" s="21">
        <f t="shared" si="336"/>
        <v>0.23529414721426334</v>
      </c>
      <c r="AO716" s="21">
        <f t="shared" si="336"/>
        <v>-0.14901958747461863</v>
      </c>
      <c r="AP716" s="27">
        <f t="shared" si="350"/>
        <v>0</v>
      </c>
      <c r="AQ716" s="27">
        <f t="shared" si="351"/>
        <v>0</v>
      </c>
      <c r="AR716" s="27">
        <f t="shared" si="352"/>
        <v>182.14285278320313</v>
      </c>
      <c r="AS716" s="27">
        <f t="shared" si="353"/>
        <v>182.14285278320313</v>
      </c>
      <c r="AT716" s="27">
        <f t="shared" si="354"/>
        <v>0</v>
      </c>
      <c r="AU716" s="27">
        <f t="shared" si="355"/>
        <v>0</v>
      </c>
      <c r="AV716" s="21">
        <f t="shared" si="356"/>
        <v>0.2</v>
      </c>
      <c r="AW716" s="27">
        <f t="shared" si="357"/>
        <v>182.14285278320313</v>
      </c>
      <c r="AX716" s="27">
        <f t="shared" si="358"/>
        <v>182.14285278320313</v>
      </c>
      <c r="AY716" s="27">
        <f t="shared" si="359"/>
        <v>182.14285278320313</v>
      </c>
      <c r="AZ716" s="21">
        <f t="shared" si="360"/>
        <v>-2.3362719661109255E-2</v>
      </c>
      <c r="BA716" s="21">
        <f t="shared" si="361"/>
        <v>-2.3362719661109255E-2</v>
      </c>
      <c r="BB716" s="28">
        <f t="shared" si="362"/>
        <v>182.14285278320313</v>
      </c>
      <c r="BC716" s="28" t="s">
        <v>81</v>
      </c>
      <c r="BD716" s="28" t="s">
        <v>81</v>
      </c>
      <c r="BE716" s="28" t="s">
        <v>81</v>
      </c>
      <c r="BF716" s="28" t="str">
        <f t="shared" si="363"/>
        <v>-</v>
      </c>
      <c r="BG716" s="29">
        <f t="shared" si="364"/>
        <v>0</v>
      </c>
      <c r="BH716" s="29">
        <f t="shared" si="364"/>
        <v>0</v>
      </c>
      <c r="BI716" s="29">
        <f t="shared" si="364"/>
        <v>0</v>
      </c>
      <c r="BJ716" s="29">
        <f t="shared" si="337"/>
        <v>0</v>
      </c>
      <c r="BK716" s="29"/>
    </row>
    <row r="717" spans="1:63" x14ac:dyDescent="0.25">
      <c r="A717" s="13" t="s">
        <v>2205</v>
      </c>
      <c r="B717" s="13" t="s">
        <v>2206</v>
      </c>
      <c r="C717" s="13" t="s">
        <v>2207</v>
      </c>
      <c r="D717" s="13" t="str">
        <f>IFERROR(VLOOKUP($B717,[1]GICS!$C:$D,2,FALSE),"-")</f>
        <v>Materials</v>
      </c>
      <c r="E717" s="14">
        <f>IFERROR(IF(VLOOKUP($B717,'[1]Paste Only'!$D:$AM,4,FALSE)="-",VLOOKUP($B717,'[1]Market Cap'!$A:$J,10,FALSE),VLOOKUP($B717,'[1]Paste Only'!$D:$AM,4,FALSE)),"-")</f>
        <v>66.06</v>
      </c>
      <c r="F717" s="14" t="str">
        <f>IFERROR(VLOOKUP($B717,'[1]Paste Only'!$D:$AM,5,FALSE),"-")</f>
        <v>-</v>
      </c>
      <c r="G717" s="15">
        <f>IFERROR(VLOOKUP($B717,'[1]Paste Only'!$D:$AM,6,FALSE),"-")</f>
        <v>0</v>
      </c>
      <c r="H717" s="15">
        <f>IFERROR(VLOOKUP($B717,'[1]Paste Only'!$D:$AM,7,FALSE),"-")</f>
        <v>0</v>
      </c>
      <c r="I717" s="15">
        <f>IFERROR(VLOOKUP($B717,'[1]Paste Only'!$D:$AM,8,FALSE),"-")</f>
        <v>0</v>
      </c>
      <c r="J717" s="16"/>
      <c r="K717" s="16"/>
      <c r="L717" s="14">
        <f>IFERROR(VLOOKUP($B717,'[1]Paste Only'!$D:$AM,12,FALSE),"-")</f>
        <v>1.1599999999999999</v>
      </c>
      <c r="M717" s="14" t="str">
        <f>IFERROR(VLOOKUP($B717,'[1]Paste Only'!$D:$AM,15,FALSE),"-")</f>
        <v>-</v>
      </c>
      <c r="N717" s="17"/>
      <c r="O717" s="18"/>
      <c r="P717" s="19">
        <f t="shared" si="365"/>
        <v>0</v>
      </c>
      <c r="Q717" s="20">
        <f t="shared" si="338"/>
        <v>0</v>
      </c>
      <c r="R717" s="13">
        <f t="shared" si="339"/>
        <v>0</v>
      </c>
      <c r="S717" s="13" t="str">
        <f>IFERROR(VLOOKUP($B717,'[1]Market Cap'!$G:$I,3,FALSE),"-")</f>
        <v>Small Cap</v>
      </c>
      <c r="T717" s="13"/>
      <c r="U717" s="13"/>
      <c r="V717" s="21">
        <f t="shared" si="335"/>
        <v>0</v>
      </c>
      <c r="W717" s="21">
        <f t="shared" si="335"/>
        <v>0</v>
      </c>
      <c r="X717" s="21">
        <f t="shared" si="335"/>
        <v>0</v>
      </c>
      <c r="Y717" s="22">
        <f t="shared" si="340"/>
        <v>0</v>
      </c>
      <c r="Z717" s="13">
        <f t="shared" si="341"/>
        <v>0</v>
      </c>
      <c r="AA717" s="23">
        <f t="shared" si="342"/>
        <v>0</v>
      </c>
      <c r="AB717" s="23">
        <f t="shared" si="343"/>
        <v>0</v>
      </c>
      <c r="AC717" s="23">
        <f t="shared" si="344"/>
        <v>0</v>
      </c>
      <c r="AD717" s="24">
        <f t="shared" si="345"/>
        <v>0</v>
      </c>
      <c r="AE717" s="25">
        <f>IFERROR(VLOOKUP($B717,'[1]Market Cap'!$G:$I,2,FALSE),"-")</f>
        <v>6414.4143998640002</v>
      </c>
      <c r="AF717" s="20">
        <f t="shared" si="346"/>
        <v>0</v>
      </c>
      <c r="AG717" s="17">
        <f t="shared" si="347"/>
        <v>0</v>
      </c>
      <c r="AH717" s="17">
        <f t="shared" si="348"/>
        <v>0</v>
      </c>
      <c r="AI717" s="17" t="str">
        <f t="shared" si="349"/>
        <v>-</v>
      </c>
      <c r="AJ717" s="26" t="str">
        <f>IFERROR(VLOOKUP($B717,'[1]Paste Only'!$D:$AM,26,FALSE),"-")</f>
        <v>-</v>
      </c>
      <c r="AK717" s="26" t="str">
        <f>IFERROR(VLOOKUP($B717,'[1]Paste Only'!$D:$AM,23,FALSE),"-")</f>
        <v>-</v>
      </c>
      <c r="AL717" s="26" t="str">
        <f>IFERROR(VLOOKUP($B717,'[1]Paste Only'!$D:$AM,22,FALSE),"-")</f>
        <v>-</v>
      </c>
      <c r="AM717" s="21" t="str">
        <f t="shared" si="336"/>
        <v>-</v>
      </c>
      <c r="AN717" s="21" t="str">
        <f t="shared" si="336"/>
        <v>-</v>
      </c>
      <c r="AO717" s="21" t="str">
        <f t="shared" si="336"/>
        <v>-</v>
      </c>
      <c r="AP717" s="27">
        <f t="shared" si="350"/>
        <v>0</v>
      </c>
      <c r="AQ717" s="27" t="str">
        <f t="shared" si="351"/>
        <v>-</v>
      </c>
      <c r="AR717" s="27" t="str">
        <f t="shared" si="352"/>
        <v>-</v>
      </c>
      <c r="AS717" s="27">
        <f t="shared" si="353"/>
        <v>0</v>
      </c>
      <c r="AT717" s="27">
        <f t="shared" si="354"/>
        <v>0</v>
      </c>
      <c r="AU717" s="27">
        <f t="shared" si="355"/>
        <v>0</v>
      </c>
      <c r="AV717" s="21" t="str">
        <f t="shared" si="356"/>
        <v>0</v>
      </c>
      <c r="AW717" s="27">
        <f t="shared" si="357"/>
        <v>0</v>
      </c>
      <c r="AX717" s="27" t="str">
        <f t="shared" si="358"/>
        <v>-</v>
      </c>
      <c r="AY717" s="27" t="str">
        <f t="shared" si="359"/>
        <v>-</v>
      </c>
      <c r="AZ717" s="21" t="str">
        <f t="shared" si="360"/>
        <v>-</v>
      </c>
      <c r="BA717" s="21" t="str">
        <f t="shared" si="361"/>
        <v>-</v>
      </c>
      <c r="BB717" s="28" t="str">
        <f t="shared" si="362"/>
        <v>-</v>
      </c>
      <c r="BC717" s="28" t="s">
        <v>81</v>
      </c>
      <c r="BD717" s="28" t="s">
        <v>81</v>
      </c>
      <c r="BE717" s="28" t="s">
        <v>81</v>
      </c>
      <c r="BF717" s="28" t="str">
        <f t="shared" si="363"/>
        <v>-</v>
      </c>
      <c r="BG717" s="29">
        <f t="shared" si="364"/>
        <v>0</v>
      </c>
      <c r="BH717" s="29">
        <f t="shared" si="364"/>
        <v>0</v>
      </c>
      <c r="BI717" s="29">
        <f t="shared" si="364"/>
        <v>0</v>
      </c>
      <c r="BJ717" s="29">
        <f t="shared" si="337"/>
        <v>0</v>
      </c>
      <c r="BK717" s="29"/>
    </row>
    <row r="718" spans="1:63" x14ac:dyDescent="0.25">
      <c r="A718" s="13" t="s">
        <v>2208</v>
      </c>
      <c r="B718" s="13" t="s">
        <v>2209</v>
      </c>
      <c r="C718" s="13" t="s">
        <v>2210</v>
      </c>
      <c r="D718" s="13" t="str">
        <f>IFERROR(VLOOKUP($B718,[1]GICS!$C:$D,2,FALSE),"-")</f>
        <v>Consumer Discretionary</v>
      </c>
      <c r="E718" s="14">
        <f>IFERROR(IF(VLOOKUP($B718,'[1]Paste Only'!$D:$AM,4,FALSE)="-",VLOOKUP($B718,'[1]Market Cap'!$A:$J,10,FALSE),VLOOKUP($B718,'[1]Paste Only'!$D:$AM,4,FALSE)),"-")</f>
        <v>213.05</v>
      </c>
      <c r="F718" s="14">
        <f>IFERROR(VLOOKUP($B718,'[1]Paste Only'!$D:$AM,5,FALSE),"-")</f>
        <v>304.83334350585938</v>
      </c>
      <c r="G718" s="15">
        <f>IFERROR(VLOOKUP($B718,'[1]Paste Only'!$D:$AM,6,FALSE),"-")</f>
        <v>8</v>
      </c>
      <c r="H718" s="15">
        <f>IFERROR(VLOOKUP($B718,'[1]Paste Only'!$D:$AM,7,FALSE),"-")</f>
        <v>0</v>
      </c>
      <c r="I718" s="15">
        <f>IFERROR(VLOOKUP($B718,'[1]Paste Only'!$D:$AM,8,FALSE),"-")</f>
        <v>0</v>
      </c>
      <c r="J718" s="16"/>
      <c r="K718" s="16"/>
      <c r="L718" s="14">
        <f>IFERROR(VLOOKUP($B718,'[1]Paste Only'!$D:$AM,12,FALSE),"-")</f>
        <v>3.88</v>
      </c>
      <c r="M718" s="14">
        <f>IFERROR(VLOOKUP($B718,'[1]Paste Only'!$D:$AM,15,FALSE),"-")</f>
        <v>9.8069080459770106</v>
      </c>
      <c r="N718" s="17"/>
      <c r="O718" s="18"/>
      <c r="P718" s="19">
        <f t="shared" si="365"/>
        <v>1.5275536200971676</v>
      </c>
      <c r="Q718" s="20">
        <f t="shared" si="338"/>
        <v>0.4308065876829823</v>
      </c>
      <c r="R718" s="13">
        <f t="shared" si="339"/>
        <v>8</v>
      </c>
      <c r="S718" s="13" t="str">
        <f>IFERROR(VLOOKUP($B718,'[1]Market Cap'!$G:$I,3,FALSE),"-")</f>
        <v>Small Cap</v>
      </c>
      <c r="T718" s="13"/>
      <c r="U718" s="13"/>
      <c r="V718" s="21">
        <f t="shared" si="335"/>
        <v>0</v>
      </c>
      <c r="W718" s="21">
        <f t="shared" si="335"/>
        <v>0</v>
      </c>
      <c r="X718" s="21">
        <f t="shared" si="335"/>
        <v>0</v>
      </c>
      <c r="Y718" s="22">
        <f t="shared" si="340"/>
        <v>0</v>
      </c>
      <c r="Z718" s="13">
        <f t="shared" si="341"/>
        <v>0</v>
      </c>
      <c r="AA718" s="23">
        <f t="shared" si="342"/>
        <v>0</v>
      </c>
      <c r="AB718" s="23">
        <f t="shared" si="343"/>
        <v>0</v>
      </c>
      <c r="AC718" s="23">
        <f t="shared" si="344"/>
        <v>0</v>
      </c>
      <c r="AD718" s="24">
        <f t="shared" si="345"/>
        <v>0</v>
      </c>
      <c r="AE718" s="25">
        <f>IFERROR(VLOOKUP($B718,'[1]Market Cap'!$G:$I,2,FALSE),"-")</f>
        <v>4712.7971109700002</v>
      </c>
      <c r="AF718" s="20">
        <f t="shared" si="346"/>
        <v>0</v>
      </c>
      <c r="AG718" s="17">
        <f t="shared" si="347"/>
        <v>0</v>
      </c>
      <c r="AH718" s="17">
        <f t="shared" si="348"/>
        <v>0</v>
      </c>
      <c r="AI718" s="17" t="str">
        <f t="shared" si="349"/>
        <v>-</v>
      </c>
      <c r="AJ718" s="26">
        <f>IFERROR(VLOOKUP($B718,'[1]Paste Only'!$D:$AM,26,FALSE),"-")</f>
        <v>302.5</v>
      </c>
      <c r="AK718" s="26">
        <f>IFERROR(VLOOKUP($B718,'[1]Paste Only'!$D:$AM,23,FALSE),"-")</f>
        <v>365</v>
      </c>
      <c r="AL718" s="26">
        <f>IFERROR(VLOOKUP($B718,'[1]Paste Only'!$D:$AM,22,FALSE),"-")</f>
        <v>255</v>
      </c>
      <c r="AM718" s="21">
        <f t="shared" si="336"/>
        <v>-7.6544891022215511E-3</v>
      </c>
      <c r="AN718" s="21">
        <f t="shared" si="336"/>
        <v>0.19737557513285653</v>
      </c>
      <c r="AO718" s="21">
        <f t="shared" si="336"/>
        <v>-0.16347733792088104</v>
      </c>
      <c r="AP718" s="27">
        <f t="shared" si="350"/>
        <v>0</v>
      </c>
      <c r="AQ718" s="27">
        <f t="shared" si="351"/>
        <v>0</v>
      </c>
      <c r="AR718" s="27">
        <f t="shared" si="352"/>
        <v>304.83334350585938</v>
      </c>
      <c r="AS718" s="27">
        <f t="shared" si="353"/>
        <v>304.83334350585938</v>
      </c>
      <c r="AT718" s="27">
        <f t="shared" si="354"/>
        <v>0</v>
      </c>
      <c r="AU718" s="27">
        <f t="shared" si="355"/>
        <v>0</v>
      </c>
      <c r="AV718" s="21">
        <f t="shared" si="356"/>
        <v>1</v>
      </c>
      <c r="AW718" s="27">
        <f t="shared" si="357"/>
        <v>304.83334350585938</v>
      </c>
      <c r="AX718" s="27">
        <f t="shared" si="358"/>
        <v>304.83334350585938</v>
      </c>
      <c r="AY718" s="27">
        <f t="shared" si="359"/>
        <v>304.83334350585938</v>
      </c>
      <c r="AZ718" s="21">
        <f t="shared" si="360"/>
        <v>0.4308065876829823</v>
      </c>
      <c r="BA718" s="21">
        <f t="shared" si="361"/>
        <v>0.4308065876829823</v>
      </c>
      <c r="BB718" s="28">
        <f t="shared" si="362"/>
        <v>304.83334350585938</v>
      </c>
      <c r="BC718" s="28" t="s">
        <v>81</v>
      </c>
      <c r="BD718" s="28" t="s">
        <v>81</v>
      </c>
      <c r="BE718" s="28" t="s">
        <v>81</v>
      </c>
      <c r="BF718" s="28" t="str">
        <f t="shared" si="363"/>
        <v>-</v>
      </c>
      <c r="BG718" s="29">
        <f t="shared" si="364"/>
        <v>0</v>
      </c>
      <c r="BH718" s="29">
        <f t="shared" si="364"/>
        <v>0</v>
      </c>
      <c r="BI718" s="29">
        <f t="shared" si="364"/>
        <v>0</v>
      </c>
      <c r="BJ718" s="29">
        <f t="shared" si="337"/>
        <v>0</v>
      </c>
      <c r="BK718" s="29"/>
    </row>
    <row r="719" spans="1:63" x14ac:dyDescent="0.25">
      <c r="A719" s="13" t="s">
        <v>2211</v>
      </c>
      <c r="B719" s="13" t="s">
        <v>2212</v>
      </c>
      <c r="C719" s="13" t="s">
        <v>2213</v>
      </c>
      <c r="D719" s="13" t="str">
        <f>IFERROR(VLOOKUP($B719,[1]GICS!$C:$D,2,FALSE),"-")</f>
        <v>Consumer Staples</v>
      </c>
      <c r="E719" s="14">
        <f>IFERROR(IF(VLOOKUP($B719,'[1]Paste Only'!$D:$AM,4,FALSE)="-",VLOOKUP($B719,'[1]Market Cap'!$A:$J,10,FALSE),VLOOKUP($B719,'[1]Paste Only'!$D:$AM,4,FALSE)),"-")</f>
        <v>285.8</v>
      </c>
      <c r="F719" s="14">
        <f>IFERROR(VLOOKUP($B719,'[1]Paste Only'!$D:$AM,5,FALSE),"-")</f>
        <v>289.5</v>
      </c>
      <c r="G719" s="15">
        <f>IFERROR(VLOOKUP($B719,'[1]Paste Only'!$D:$AM,6,FALSE),"-")</f>
        <v>2</v>
      </c>
      <c r="H719" s="15">
        <f>IFERROR(VLOOKUP($B719,'[1]Paste Only'!$D:$AM,7,FALSE),"-")</f>
        <v>3</v>
      </c>
      <c r="I719" s="15">
        <f>IFERROR(VLOOKUP($B719,'[1]Paste Only'!$D:$AM,8,FALSE),"-")</f>
        <v>0</v>
      </c>
      <c r="J719" s="16"/>
      <c r="K719" s="16"/>
      <c r="L719" s="14">
        <f>IFERROR(VLOOKUP($B719,'[1]Paste Only'!$D:$AM,12,FALSE),"-")</f>
        <v>8.32</v>
      </c>
      <c r="M719" s="14">
        <f>IFERROR(VLOOKUP($B719,'[1]Paste Only'!$D:$AM,15,FALSE),"-")</f>
        <v>9.0502988505747126</v>
      </c>
      <c r="N719" s="17"/>
      <c r="O719" s="18"/>
      <c r="P719" s="19">
        <f t="shared" si="365"/>
        <v>8.7776304155614548E-2</v>
      </c>
      <c r="Q719" s="20">
        <f t="shared" si="338"/>
        <v>1.2946116165150512E-2</v>
      </c>
      <c r="R719" s="13">
        <f t="shared" si="339"/>
        <v>5</v>
      </c>
      <c r="S719" s="13" t="str">
        <f>IFERROR(VLOOKUP($B719,'[1]Market Cap'!$G:$I,3,FALSE),"-")</f>
        <v>Small Cap</v>
      </c>
      <c r="T719" s="13"/>
      <c r="U719" s="13"/>
      <c r="V719" s="21">
        <f t="shared" si="335"/>
        <v>0</v>
      </c>
      <c r="W719" s="21">
        <f t="shared" si="335"/>
        <v>0</v>
      </c>
      <c r="X719" s="21">
        <f t="shared" si="335"/>
        <v>0</v>
      </c>
      <c r="Y719" s="22">
        <f t="shared" si="340"/>
        <v>0</v>
      </c>
      <c r="Z719" s="13">
        <f t="shared" si="341"/>
        <v>0</v>
      </c>
      <c r="AA719" s="23">
        <f t="shared" si="342"/>
        <v>0</v>
      </c>
      <c r="AB719" s="23">
        <f t="shared" si="343"/>
        <v>0</v>
      </c>
      <c r="AC719" s="23">
        <f t="shared" si="344"/>
        <v>0</v>
      </c>
      <c r="AD719" s="24">
        <f t="shared" si="345"/>
        <v>0</v>
      </c>
      <c r="AE719" s="25">
        <f>IFERROR(VLOOKUP($B719,'[1]Market Cap'!$G:$I,2,FALSE),"-")</f>
        <v>2413.0102288200001</v>
      </c>
      <c r="AF719" s="20">
        <f t="shared" si="346"/>
        <v>0</v>
      </c>
      <c r="AG719" s="17">
        <f t="shared" si="347"/>
        <v>0</v>
      </c>
      <c r="AH719" s="17">
        <f t="shared" si="348"/>
        <v>0</v>
      </c>
      <c r="AI719" s="17" t="str">
        <f t="shared" si="349"/>
        <v>-</v>
      </c>
      <c r="AJ719" s="26">
        <f>IFERROR(VLOOKUP($B719,'[1]Paste Only'!$D:$AM,26,FALSE),"-")</f>
        <v>280</v>
      </c>
      <c r="AK719" s="26">
        <f>IFERROR(VLOOKUP($B719,'[1]Paste Only'!$D:$AM,23,FALSE),"-")</f>
        <v>330</v>
      </c>
      <c r="AL719" s="26">
        <f>IFERROR(VLOOKUP($B719,'[1]Paste Only'!$D:$AM,22,FALSE),"-")</f>
        <v>268</v>
      </c>
      <c r="AM719" s="21">
        <f t="shared" si="336"/>
        <v>-3.2815198618307395E-2</v>
      </c>
      <c r="AN719" s="21">
        <f t="shared" si="336"/>
        <v>0.13989637305699487</v>
      </c>
      <c r="AO719" s="21">
        <f t="shared" si="336"/>
        <v>-7.426597582037997E-2</v>
      </c>
      <c r="AP719" s="27">
        <f t="shared" si="350"/>
        <v>0</v>
      </c>
      <c r="AQ719" s="27">
        <f t="shared" si="351"/>
        <v>0</v>
      </c>
      <c r="AR719" s="27">
        <f t="shared" si="352"/>
        <v>289.5</v>
      </c>
      <c r="AS719" s="27">
        <f t="shared" si="353"/>
        <v>289.5</v>
      </c>
      <c r="AT719" s="27">
        <f t="shared" si="354"/>
        <v>0</v>
      </c>
      <c r="AU719" s="27">
        <f t="shared" si="355"/>
        <v>0</v>
      </c>
      <c r="AV719" s="21">
        <f t="shared" si="356"/>
        <v>0.4</v>
      </c>
      <c r="AW719" s="27">
        <f t="shared" si="357"/>
        <v>289.5</v>
      </c>
      <c r="AX719" s="27">
        <f t="shared" si="358"/>
        <v>289.5</v>
      </c>
      <c r="AY719" s="27">
        <f t="shared" si="359"/>
        <v>280</v>
      </c>
      <c r="AZ719" s="21">
        <f t="shared" si="360"/>
        <v>-2.0293911826452127E-2</v>
      </c>
      <c r="BA719" s="21">
        <f t="shared" si="361"/>
        <v>-2.0293911826452127E-2</v>
      </c>
      <c r="BB719" s="28">
        <f t="shared" si="362"/>
        <v>289.5</v>
      </c>
      <c r="BC719" s="28" t="s">
        <v>81</v>
      </c>
      <c r="BD719" s="28" t="s">
        <v>81</v>
      </c>
      <c r="BE719" s="28" t="s">
        <v>81</v>
      </c>
      <c r="BF719" s="28" t="str">
        <f t="shared" si="363"/>
        <v>-</v>
      </c>
      <c r="BG719" s="29">
        <f t="shared" si="364"/>
        <v>0</v>
      </c>
      <c r="BH719" s="29">
        <f t="shared" si="364"/>
        <v>0</v>
      </c>
      <c r="BI719" s="29">
        <f t="shared" si="364"/>
        <v>0</v>
      </c>
      <c r="BJ719" s="29">
        <f t="shared" si="337"/>
        <v>0</v>
      </c>
      <c r="BK719" s="29"/>
    </row>
    <row r="720" spans="1:63" x14ac:dyDescent="0.25">
      <c r="A720" s="13" t="s">
        <v>2214</v>
      </c>
      <c r="B720" s="13" t="s">
        <v>2215</v>
      </c>
      <c r="C720" s="13" t="s">
        <v>2216</v>
      </c>
      <c r="D720" s="13" t="str">
        <f>IFERROR(VLOOKUP($B720,[1]GICS!$C:$D,2,FALSE),"-")</f>
        <v>Materials</v>
      </c>
      <c r="E720" s="14">
        <f>IFERROR(IF(VLOOKUP($B720,'[1]Paste Only'!$D:$AM,4,FALSE)="-",VLOOKUP($B720,'[1]Market Cap'!$A:$J,10,FALSE),VLOOKUP($B720,'[1]Paste Only'!$D:$AM,4,FALSE)),"-")</f>
        <v>687.9</v>
      </c>
      <c r="F720" s="14" t="str">
        <f>IFERROR(VLOOKUP($B720,'[1]Paste Only'!$D:$AM,5,FALSE),"-")</f>
        <v>-</v>
      </c>
      <c r="G720" s="15">
        <f>IFERROR(VLOOKUP($B720,'[1]Paste Only'!$D:$AM,6,FALSE),"-")</f>
        <v>0</v>
      </c>
      <c r="H720" s="15">
        <f>IFERROR(VLOOKUP($B720,'[1]Paste Only'!$D:$AM,7,FALSE),"-")</f>
        <v>0</v>
      </c>
      <c r="I720" s="15">
        <f>IFERROR(VLOOKUP($B720,'[1]Paste Only'!$D:$AM,8,FALSE),"-")</f>
        <v>0</v>
      </c>
      <c r="J720" s="16"/>
      <c r="K720" s="16"/>
      <c r="L720" s="14">
        <f>IFERROR(VLOOKUP($B720,'[1]Paste Only'!$D:$AM,12,FALSE),"-")</f>
        <v>16.61</v>
      </c>
      <c r="M720" s="14" t="str">
        <f>IFERROR(VLOOKUP($B720,'[1]Paste Only'!$D:$AM,15,FALSE),"-")</f>
        <v>-</v>
      </c>
      <c r="N720" s="17"/>
      <c r="O720" s="18"/>
      <c r="P720" s="19">
        <f t="shared" si="365"/>
        <v>0</v>
      </c>
      <c r="Q720" s="20">
        <f t="shared" si="338"/>
        <v>0</v>
      </c>
      <c r="R720" s="13">
        <f t="shared" si="339"/>
        <v>0</v>
      </c>
      <c r="S720" s="13" t="str">
        <f>IFERROR(VLOOKUP($B720,'[1]Market Cap'!$G:$I,3,FALSE),"-")</f>
        <v>Small Cap</v>
      </c>
      <c r="T720" s="13"/>
      <c r="U720" s="13"/>
      <c r="V720" s="21">
        <f t="shared" si="335"/>
        <v>0</v>
      </c>
      <c r="W720" s="21">
        <f t="shared" si="335"/>
        <v>0</v>
      </c>
      <c r="X720" s="21">
        <f t="shared" si="335"/>
        <v>0</v>
      </c>
      <c r="Y720" s="22">
        <f t="shared" si="340"/>
        <v>0</v>
      </c>
      <c r="Z720" s="13">
        <f t="shared" si="341"/>
        <v>0</v>
      </c>
      <c r="AA720" s="23">
        <f t="shared" si="342"/>
        <v>0</v>
      </c>
      <c r="AB720" s="23">
        <f t="shared" si="343"/>
        <v>0</v>
      </c>
      <c r="AC720" s="23">
        <f t="shared" si="344"/>
        <v>0</v>
      </c>
      <c r="AD720" s="24">
        <f t="shared" si="345"/>
        <v>0</v>
      </c>
      <c r="AE720" s="25">
        <f>IFERROR(VLOOKUP($B720,'[1]Market Cap'!$G:$I,2,FALSE),"-")</f>
        <v>16597.716206550002</v>
      </c>
      <c r="AF720" s="20">
        <f t="shared" si="346"/>
        <v>0</v>
      </c>
      <c r="AG720" s="17">
        <f t="shared" si="347"/>
        <v>0</v>
      </c>
      <c r="AH720" s="17">
        <f t="shared" si="348"/>
        <v>0</v>
      </c>
      <c r="AI720" s="17" t="str">
        <f t="shared" si="349"/>
        <v>-</v>
      </c>
      <c r="AJ720" s="26" t="str">
        <f>IFERROR(VLOOKUP($B720,'[1]Paste Only'!$D:$AM,26,FALSE),"-")</f>
        <v>-</v>
      </c>
      <c r="AK720" s="26" t="str">
        <f>IFERROR(VLOOKUP($B720,'[1]Paste Only'!$D:$AM,23,FALSE),"-")</f>
        <v>-</v>
      </c>
      <c r="AL720" s="26" t="str">
        <f>IFERROR(VLOOKUP($B720,'[1]Paste Only'!$D:$AM,22,FALSE),"-")</f>
        <v>-</v>
      </c>
      <c r="AM720" s="21" t="str">
        <f t="shared" si="336"/>
        <v>-</v>
      </c>
      <c r="AN720" s="21" t="str">
        <f t="shared" si="336"/>
        <v>-</v>
      </c>
      <c r="AO720" s="21" t="str">
        <f t="shared" si="336"/>
        <v>-</v>
      </c>
      <c r="AP720" s="27">
        <f t="shared" si="350"/>
        <v>0</v>
      </c>
      <c r="AQ720" s="27" t="str">
        <f t="shared" si="351"/>
        <v>-</v>
      </c>
      <c r="AR720" s="27" t="str">
        <f t="shared" si="352"/>
        <v>-</v>
      </c>
      <c r="AS720" s="27">
        <f t="shared" si="353"/>
        <v>0</v>
      </c>
      <c r="AT720" s="27">
        <f t="shared" si="354"/>
        <v>0</v>
      </c>
      <c r="AU720" s="27">
        <f t="shared" si="355"/>
        <v>0</v>
      </c>
      <c r="AV720" s="21" t="str">
        <f t="shared" si="356"/>
        <v>0</v>
      </c>
      <c r="AW720" s="27">
        <f t="shared" si="357"/>
        <v>0</v>
      </c>
      <c r="AX720" s="27" t="str">
        <f t="shared" si="358"/>
        <v>-</v>
      </c>
      <c r="AY720" s="27" t="str">
        <f t="shared" si="359"/>
        <v>-</v>
      </c>
      <c r="AZ720" s="21" t="str">
        <f t="shared" si="360"/>
        <v>-</v>
      </c>
      <c r="BA720" s="21" t="str">
        <f t="shared" si="361"/>
        <v>-</v>
      </c>
      <c r="BB720" s="28" t="str">
        <f t="shared" si="362"/>
        <v>-</v>
      </c>
      <c r="BC720" s="28" t="s">
        <v>81</v>
      </c>
      <c r="BD720" s="28" t="s">
        <v>81</v>
      </c>
      <c r="BE720" s="28" t="s">
        <v>81</v>
      </c>
      <c r="BF720" s="28" t="str">
        <f t="shared" si="363"/>
        <v>-</v>
      </c>
      <c r="BG720" s="29">
        <f t="shared" si="364"/>
        <v>0</v>
      </c>
      <c r="BH720" s="29">
        <f t="shared" si="364"/>
        <v>0</v>
      </c>
      <c r="BI720" s="29">
        <f t="shared" si="364"/>
        <v>0</v>
      </c>
      <c r="BJ720" s="29">
        <f t="shared" si="337"/>
        <v>0</v>
      </c>
      <c r="BK720" s="29"/>
    </row>
    <row r="721" spans="1:64" x14ac:dyDescent="0.25">
      <c r="A721" s="13" t="s">
        <v>2217</v>
      </c>
      <c r="B721" s="13" t="s">
        <v>2218</v>
      </c>
      <c r="C721" s="13" t="s">
        <v>2219</v>
      </c>
      <c r="D721" s="13" t="str">
        <f>IFERROR(VLOOKUP($B721,[1]GICS!$C:$D,2,FALSE),"-")</f>
        <v>Industrials</v>
      </c>
      <c r="E721" s="14">
        <f>IFERROR(IF(VLOOKUP($B721,'[1]Paste Only'!$D:$AM,4,FALSE)="-",VLOOKUP($B721,'[1]Market Cap'!$A:$J,10,FALSE),VLOOKUP($B721,'[1]Paste Only'!$D:$AM,4,FALSE)),"-")</f>
        <v>548.25</v>
      </c>
      <c r="F721" s="14" t="str">
        <f>IFERROR(VLOOKUP($B721,'[1]Paste Only'!$D:$AM,5,FALSE),"-")</f>
        <v>-</v>
      </c>
      <c r="G721" s="15">
        <f>IFERROR(VLOOKUP($B721,'[1]Paste Only'!$D:$AM,6,FALSE),"-")</f>
        <v>0</v>
      </c>
      <c r="H721" s="15">
        <f>IFERROR(VLOOKUP($B721,'[1]Paste Only'!$D:$AM,7,FALSE),"-")</f>
        <v>0</v>
      </c>
      <c r="I721" s="15">
        <f>IFERROR(VLOOKUP($B721,'[1]Paste Only'!$D:$AM,8,FALSE),"-")</f>
        <v>0</v>
      </c>
      <c r="J721" s="16"/>
      <c r="K721" s="16"/>
      <c r="L721" s="14">
        <f>IFERROR(VLOOKUP($B721,'[1]Paste Only'!$D:$AM,12,FALSE),"-")</f>
        <v>11.18</v>
      </c>
      <c r="M721" s="14" t="str">
        <f>IFERROR(VLOOKUP($B721,'[1]Paste Only'!$D:$AM,15,FALSE),"-")</f>
        <v>-</v>
      </c>
      <c r="N721" s="17"/>
      <c r="O721" s="18"/>
      <c r="P721" s="19">
        <f t="shared" si="365"/>
        <v>0</v>
      </c>
      <c r="Q721" s="20">
        <f t="shared" si="338"/>
        <v>0</v>
      </c>
      <c r="R721" s="13">
        <f t="shared" si="339"/>
        <v>0</v>
      </c>
      <c r="S721" s="13" t="str">
        <f>IFERROR(VLOOKUP($B721,'[1]Market Cap'!$G:$I,3,FALSE),"-")</f>
        <v>Small Cap</v>
      </c>
      <c r="T721" s="13"/>
      <c r="U721" s="13"/>
      <c r="V721" s="21">
        <f t="shared" si="335"/>
        <v>0</v>
      </c>
      <c r="W721" s="21">
        <f t="shared" si="335"/>
        <v>0</v>
      </c>
      <c r="X721" s="21">
        <f t="shared" si="335"/>
        <v>0</v>
      </c>
      <c r="Y721" s="22">
        <f t="shared" si="340"/>
        <v>0</v>
      </c>
      <c r="Z721" s="13">
        <f t="shared" si="341"/>
        <v>0</v>
      </c>
      <c r="AA721" s="23">
        <f t="shared" si="342"/>
        <v>0</v>
      </c>
      <c r="AB721" s="23">
        <f t="shared" si="343"/>
        <v>0</v>
      </c>
      <c r="AC721" s="23">
        <f t="shared" si="344"/>
        <v>0</v>
      </c>
      <c r="AD721" s="24">
        <f t="shared" si="345"/>
        <v>0</v>
      </c>
      <c r="AE721" s="25">
        <f>IFERROR(VLOOKUP($B721,'[1]Market Cap'!$G:$I,2,FALSE),"-")</f>
        <v>8563.2430667999997</v>
      </c>
      <c r="AF721" s="20">
        <f t="shared" si="346"/>
        <v>0</v>
      </c>
      <c r="AG721" s="17">
        <f t="shared" si="347"/>
        <v>0</v>
      </c>
      <c r="AH721" s="17">
        <f t="shared" si="348"/>
        <v>0</v>
      </c>
      <c r="AI721" s="17" t="str">
        <f t="shared" si="349"/>
        <v>-</v>
      </c>
      <c r="AJ721" s="26" t="str">
        <f>IFERROR(VLOOKUP($B721,'[1]Paste Only'!$D:$AM,26,FALSE),"-")</f>
        <v>-</v>
      </c>
      <c r="AK721" s="26" t="str">
        <f>IFERROR(VLOOKUP($B721,'[1]Paste Only'!$D:$AM,23,FALSE),"-")</f>
        <v>-</v>
      </c>
      <c r="AL721" s="26" t="str">
        <f>IFERROR(VLOOKUP($B721,'[1]Paste Only'!$D:$AM,22,FALSE),"-")</f>
        <v>-</v>
      </c>
      <c r="AM721" s="21" t="str">
        <f t="shared" si="336"/>
        <v>-</v>
      </c>
      <c r="AN721" s="21" t="str">
        <f t="shared" si="336"/>
        <v>-</v>
      </c>
      <c r="AO721" s="21" t="str">
        <f t="shared" si="336"/>
        <v>-</v>
      </c>
      <c r="AP721" s="27">
        <f t="shared" si="350"/>
        <v>0</v>
      </c>
      <c r="AQ721" s="27" t="str">
        <f t="shared" si="351"/>
        <v>-</v>
      </c>
      <c r="AR721" s="27" t="str">
        <f t="shared" si="352"/>
        <v>-</v>
      </c>
      <c r="AS721" s="27">
        <f t="shared" si="353"/>
        <v>0</v>
      </c>
      <c r="AT721" s="27">
        <f t="shared" si="354"/>
        <v>0</v>
      </c>
      <c r="AU721" s="27">
        <f t="shared" si="355"/>
        <v>0</v>
      </c>
      <c r="AV721" s="21" t="str">
        <f t="shared" si="356"/>
        <v>0</v>
      </c>
      <c r="AW721" s="27">
        <f t="shared" si="357"/>
        <v>0</v>
      </c>
      <c r="AX721" s="27" t="str">
        <f t="shared" si="358"/>
        <v>-</v>
      </c>
      <c r="AY721" s="27" t="str">
        <f t="shared" si="359"/>
        <v>-</v>
      </c>
      <c r="AZ721" s="21" t="str">
        <f t="shared" si="360"/>
        <v>-</v>
      </c>
      <c r="BA721" s="21" t="str">
        <f t="shared" si="361"/>
        <v>-</v>
      </c>
      <c r="BB721" s="28" t="str">
        <f t="shared" si="362"/>
        <v>-</v>
      </c>
      <c r="BC721" s="28" t="s">
        <v>81</v>
      </c>
      <c r="BD721" s="28" t="s">
        <v>81</v>
      </c>
      <c r="BE721" s="28" t="s">
        <v>81</v>
      </c>
      <c r="BF721" s="28" t="str">
        <f t="shared" si="363"/>
        <v>-</v>
      </c>
      <c r="BG721" s="29">
        <f t="shared" si="364"/>
        <v>0</v>
      </c>
      <c r="BH721" s="29">
        <f t="shared" si="364"/>
        <v>0</v>
      </c>
      <c r="BI721" s="29">
        <f t="shared" si="364"/>
        <v>0</v>
      </c>
      <c r="BJ721" s="29">
        <f t="shared" si="337"/>
        <v>0</v>
      </c>
      <c r="BK721" s="29"/>
    </row>
    <row r="722" spans="1:64" x14ac:dyDescent="0.25">
      <c r="A722" s="13" t="s">
        <v>2220</v>
      </c>
      <c r="B722" s="13" t="s">
        <v>2221</v>
      </c>
      <c r="C722" s="13" t="s">
        <v>2222</v>
      </c>
      <c r="D722" s="13" t="str">
        <f>IFERROR(VLOOKUP($B722,[1]GICS!$C:$D,2,FALSE),"-")</f>
        <v>Materials</v>
      </c>
      <c r="E722" s="14">
        <f>IFERROR(IF(VLOOKUP($B722,'[1]Paste Only'!$D:$AM,4,FALSE)="-",VLOOKUP($B722,'[1]Market Cap'!$A:$J,10,FALSE),VLOOKUP($B722,'[1]Paste Only'!$D:$AM,4,FALSE)),"-")</f>
        <v>1304.2</v>
      </c>
      <c r="F722" s="14">
        <f>IFERROR(VLOOKUP($B722,'[1]Paste Only'!$D:$AM,5,FALSE),"-")</f>
        <v>1634.75</v>
      </c>
      <c r="G722" s="15">
        <f>IFERROR(VLOOKUP($B722,'[1]Paste Only'!$D:$AM,6,FALSE),"-")</f>
        <v>6</v>
      </c>
      <c r="H722" s="15">
        <f>IFERROR(VLOOKUP($B722,'[1]Paste Only'!$D:$AM,7,FALSE),"-")</f>
        <v>0</v>
      </c>
      <c r="I722" s="15">
        <f>IFERROR(VLOOKUP($B722,'[1]Paste Only'!$D:$AM,8,FALSE),"-")</f>
        <v>0</v>
      </c>
      <c r="J722" s="16"/>
      <c r="K722" s="16"/>
      <c r="L722" s="14">
        <f>IFERROR(VLOOKUP($B722,'[1]Paste Only'!$D:$AM,12,FALSE),"-")</f>
        <v>73.084033000000005</v>
      </c>
      <c r="M722" s="14">
        <f>IFERROR(VLOOKUP($B722,'[1]Paste Only'!$D:$AM,15,FALSE),"-")</f>
        <v>89.431379310344823</v>
      </c>
      <c r="N722" s="17"/>
      <c r="O722" s="18"/>
      <c r="P722" s="19">
        <f t="shared" si="365"/>
        <v>0.22367876592613345</v>
      </c>
      <c r="Q722" s="20">
        <f t="shared" si="338"/>
        <v>0.25345039104431821</v>
      </c>
      <c r="R722" s="13">
        <f t="shared" si="339"/>
        <v>6</v>
      </c>
      <c r="S722" s="13" t="str">
        <f>IFERROR(VLOOKUP($B722,'[1]Market Cap'!$G:$I,3,FALSE),"-")</f>
        <v>Small Cap</v>
      </c>
      <c r="T722" s="13"/>
      <c r="U722" s="13"/>
      <c r="V722" s="21">
        <f t="shared" si="335"/>
        <v>0</v>
      </c>
      <c r="W722" s="21">
        <f t="shared" si="335"/>
        <v>0</v>
      </c>
      <c r="X722" s="21">
        <f t="shared" si="335"/>
        <v>0</v>
      </c>
      <c r="Y722" s="22">
        <f t="shared" si="340"/>
        <v>0</v>
      </c>
      <c r="Z722" s="13">
        <f t="shared" si="341"/>
        <v>0</v>
      </c>
      <c r="AA722" s="23">
        <f t="shared" si="342"/>
        <v>0</v>
      </c>
      <c r="AB722" s="23">
        <f t="shared" si="343"/>
        <v>0</v>
      </c>
      <c r="AC722" s="23">
        <f t="shared" si="344"/>
        <v>0</v>
      </c>
      <c r="AD722" s="24">
        <f t="shared" si="345"/>
        <v>0</v>
      </c>
      <c r="AE722" s="25">
        <f>IFERROR(VLOOKUP($B722,'[1]Market Cap'!$G:$I,2,FALSE),"-")</f>
        <v>6432.2652316599997</v>
      </c>
      <c r="AF722" s="20">
        <f t="shared" si="346"/>
        <v>0</v>
      </c>
      <c r="AG722" s="17">
        <f t="shared" si="347"/>
        <v>0</v>
      </c>
      <c r="AH722" s="17">
        <f t="shared" si="348"/>
        <v>0</v>
      </c>
      <c r="AI722" s="17" t="str">
        <f t="shared" si="349"/>
        <v>-</v>
      </c>
      <c r="AJ722" s="26">
        <f>IFERROR(VLOOKUP($B722,'[1]Paste Only'!$D:$AM,26,FALSE),"-")</f>
        <v>1636</v>
      </c>
      <c r="AK722" s="26">
        <f>IFERROR(VLOOKUP($B722,'[1]Paste Only'!$D:$AM,23,FALSE),"-")</f>
        <v>1715</v>
      </c>
      <c r="AL722" s="26">
        <f>IFERROR(VLOOKUP($B722,'[1]Paste Only'!$D:$AM,22,FALSE),"-")</f>
        <v>1552</v>
      </c>
      <c r="AM722" s="21">
        <f t="shared" si="336"/>
        <v>7.6464291176026045E-4</v>
      </c>
      <c r="AN722" s="21">
        <f t="shared" si="336"/>
        <v>4.909007493500539E-2</v>
      </c>
      <c r="AO722" s="21">
        <f t="shared" si="336"/>
        <v>-5.06193607585258E-2</v>
      </c>
      <c r="AP722" s="27">
        <f t="shared" si="350"/>
        <v>0</v>
      </c>
      <c r="AQ722" s="27">
        <f t="shared" si="351"/>
        <v>0</v>
      </c>
      <c r="AR722" s="27">
        <f t="shared" si="352"/>
        <v>1634.75</v>
      </c>
      <c r="AS722" s="27">
        <f t="shared" si="353"/>
        <v>1634.75</v>
      </c>
      <c r="AT722" s="27">
        <f t="shared" si="354"/>
        <v>0</v>
      </c>
      <c r="AU722" s="27">
        <f t="shared" si="355"/>
        <v>0</v>
      </c>
      <c r="AV722" s="21">
        <f t="shared" si="356"/>
        <v>1</v>
      </c>
      <c r="AW722" s="27">
        <f t="shared" si="357"/>
        <v>1634.75</v>
      </c>
      <c r="AX722" s="27">
        <f t="shared" si="358"/>
        <v>1634.75</v>
      </c>
      <c r="AY722" s="27">
        <f t="shared" si="359"/>
        <v>1636</v>
      </c>
      <c r="AZ722" s="21">
        <f t="shared" si="360"/>
        <v>0.25440883300107342</v>
      </c>
      <c r="BA722" s="21">
        <f t="shared" si="361"/>
        <v>0.25440883300107342</v>
      </c>
      <c r="BB722" s="28">
        <f t="shared" si="362"/>
        <v>1634.75</v>
      </c>
      <c r="BC722" s="28" t="s">
        <v>81</v>
      </c>
      <c r="BD722" s="28" t="s">
        <v>81</v>
      </c>
      <c r="BE722" s="28" t="s">
        <v>81</v>
      </c>
      <c r="BF722" s="28" t="str">
        <f t="shared" si="363"/>
        <v>-</v>
      </c>
      <c r="BG722" s="29">
        <f t="shared" si="364"/>
        <v>0</v>
      </c>
      <c r="BH722" s="29">
        <f t="shared" si="364"/>
        <v>0</v>
      </c>
      <c r="BI722" s="29">
        <f t="shared" si="364"/>
        <v>0</v>
      </c>
      <c r="BJ722" s="29">
        <f t="shared" si="337"/>
        <v>0</v>
      </c>
      <c r="BK722" s="29"/>
      <c r="BL722" s="31"/>
    </row>
    <row r="723" spans="1:64" x14ac:dyDescent="0.25">
      <c r="A723" s="13" t="s">
        <v>2223</v>
      </c>
      <c r="B723" s="13" t="s">
        <v>2224</v>
      </c>
      <c r="C723" s="13" t="s">
        <v>2225</v>
      </c>
      <c r="D723" s="13" t="str">
        <f>IFERROR(VLOOKUP($B723,[1]GICS!$C:$D,2,FALSE),"-")</f>
        <v>Industrials</v>
      </c>
      <c r="E723" s="14">
        <f>IFERROR(IF(VLOOKUP($B723,'[1]Paste Only'!$D:$AM,4,FALSE)="-",VLOOKUP($B723,'[1]Market Cap'!$A:$J,10,FALSE),VLOOKUP($B723,'[1]Paste Only'!$D:$AM,4,FALSE)),"-")</f>
        <v>1873.95</v>
      </c>
      <c r="F723" s="14">
        <f>IFERROR(VLOOKUP($B723,'[1]Paste Only'!$D:$AM,5,FALSE),"-")</f>
        <v>2336</v>
      </c>
      <c r="G723" s="15">
        <f>IFERROR(VLOOKUP($B723,'[1]Paste Only'!$D:$AM,6,FALSE),"-")</f>
        <v>11</v>
      </c>
      <c r="H723" s="15">
        <f>IFERROR(VLOOKUP($B723,'[1]Paste Only'!$D:$AM,7,FALSE),"-")</f>
        <v>1</v>
      </c>
      <c r="I723" s="15">
        <f>IFERROR(VLOOKUP($B723,'[1]Paste Only'!$D:$AM,8,FALSE),"-")</f>
        <v>1</v>
      </c>
      <c r="J723" s="16"/>
      <c r="K723" s="16"/>
      <c r="L723" s="14">
        <f>IFERROR(VLOOKUP($B723,'[1]Paste Only'!$D:$AM,12,FALSE),"-")</f>
        <v>64.86</v>
      </c>
      <c r="M723" s="14">
        <f>IFERROR(VLOOKUP($B723,'[1]Paste Only'!$D:$AM,15,FALSE),"-")</f>
        <v>90.669827586206907</v>
      </c>
      <c r="N723" s="17"/>
      <c r="O723" s="18"/>
      <c r="P723" s="19">
        <f t="shared" si="365"/>
        <v>0.39793135347220021</v>
      </c>
      <c r="Q723" s="20">
        <f t="shared" si="338"/>
        <v>0.24656474292270336</v>
      </c>
      <c r="R723" s="13">
        <f t="shared" si="339"/>
        <v>13</v>
      </c>
      <c r="S723" s="13" t="str">
        <f>IFERROR(VLOOKUP($B723,'[1]Market Cap'!$G:$I,3,FALSE),"-")</f>
        <v>Small Cap</v>
      </c>
      <c r="T723" s="13"/>
      <c r="U723" s="13"/>
      <c r="V723" s="21">
        <f t="shared" ref="V723:X786" si="366">IFERROR(G723/$U723,0)</f>
        <v>0</v>
      </c>
      <c r="W723" s="21">
        <f t="shared" si="366"/>
        <v>0</v>
      </c>
      <c r="X723" s="21">
        <f t="shared" si="366"/>
        <v>0</v>
      </c>
      <c r="Y723" s="22">
        <f t="shared" si="340"/>
        <v>0</v>
      </c>
      <c r="Z723" s="13">
        <f t="shared" si="341"/>
        <v>0</v>
      </c>
      <c r="AA723" s="23">
        <f t="shared" si="342"/>
        <v>0</v>
      </c>
      <c r="AB723" s="23">
        <f t="shared" si="343"/>
        <v>0</v>
      </c>
      <c r="AC723" s="23">
        <f t="shared" si="344"/>
        <v>0</v>
      </c>
      <c r="AD723" s="24">
        <f t="shared" si="345"/>
        <v>0</v>
      </c>
      <c r="AE723" s="25">
        <f>IFERROR(VLOOKUP($B723,'[1]Market Cap'!$G:$I,2,FALSE),"-")</f>
        <v>3142.4080155000001</v>
      </c>
      <c r="AF723" s="20">
        <f t="shared" si="346"/>
        <v>0</v>
      </c>
      <c r="AG723" s="17">
        <f t="shared" si="347"/>
        <v>0</v>
      </c>
      <c r="AH723" s="17">
        <f t="shared" si="348"/>
        <v>0</v>
      </c>
      <c r="AI723" s="17" t="str">
        <f t="shared" si="349"/>
        <v>-</v>
      </c>
      <c r="AJ723" s="26">
        <f>IFERROR(VLOOKUP($B723,'[1]Paste Only'!$D:$AM,26,FALSE),"-")</f>
        <v>2175</v>
      </c>
      <c r="AK723" s="26">
        <f>IFERROR(VLOOKUP($B723,'[1]Paste Only'!$D:$AM,23,FALSE),"-")</f>
        <v>3827</v>
      </c>
      <c r="AL723" s="26">
        <f>IFERROR(VLOOKUP($B723,'[1]Paste Only'!$D:$AM,22,FALSE),"-")</f>
        <v>1900</v>
      </c>
      <c r="AM723" s="21">
        <f t="shared" ref="AM723:AO786" si="367">IFERROR(AJ723/$F723-1,"-")</f>
        <v>-6.8921232876712368E-2</v>
      </c>
      <c r="AN723" s="21">
        <f t="shared" si="367"/>
        <v>0.63827054794520555</v>
      </c>
      <c r="AO723" s="21">
        <f t="shared" si="367"/>
        <v>-0.18664383561643838</v>
      </c>
      <c r="AP723" s="27">
        <f t="shared" si="350"/>
        <v>0</v>
      </c>
      <c r="AQ723" s="27">
        <f t="shared" si="351"/>
        <v>0</v>
      </c>
      <c r="AR723" s="27">
        <f t="shared" si="352"/>
        <v>2336</v>
      </c>
      <c r="AS723" s="27">
        <f t="shared" si="353"/>
        <v>2336</v>
      </c>
      <c r="AT723" s="27">
        <f t="shared" si="354"/>
        <v>0</v>
      </c>
      <c r="AU723" s="27">
        <f t="shared" si="355"/>
        <v>0</v>
      </c>
      <c r="AV723" s="21">
        <f t="shared" si="356"/>
        <v>0.84615384615384615</v>
      </c>
      <c r="AW723" s="27">
        <f t="shared" si="357"/>
        <v>2336</v>
      </c>
      <c r="AX723" s="27">
        <f t="shared" si="358"/>
        <v>2336</v>
      </c>
      <c r="AY723" s="27">
        <f t="shared" si="359"/>
        <v>2336</v>
      </c>
      <c r="AZ723" s="21">
        <f t="shared" si="360"/>
        <v>0.24656474292270336</v>
      </c>
      <c r="BA723" s="21">
        <f t="shared" si="361"/>
        <v>0.24656474292270336</v>
      </c>
      <c r="BB723" s="28">
        <f t="shared" si="362"/>
        <v>2336</v>
      </c>
      <c r="BC723" s="28" t="s">
        <v>81</v>
      </c>
      <c r="BD723" s="28" t="s">
        <v>81</v>
      </c>
      <c r="BE723" s="28" t="s">
        <v>81</v>
      </c>
      <c r="BF723" s="28" t="str">
        <f t="shared" si="363"/>
        <v>-</v>
      </c>
      <c r="BG723" s="29">
        <f t="shared" si="364"/>
        <v>0</v>
      </c>
      <c r="BH723" s="29">
        <f t="shared" si="364"/>
        <v>0</v>
      </c>
      <c r="BI723" s="29">
        <f t="shared" si="364"/>
        <v>0</v>
      </c>
      <c r="BJ723" s="29">
        <f t="shared" si="337"/>
        <v>0</v>
      </c>
      <c r="BK723" s="29"/>
    </row>
    <row r="724" spans="1:64" x14ac:dyDescent="0.25">
      <c r="A724" s="13" t="s">
        <v>2226</v>
      </c>
      <c r="B724" s="13" t="s">
        <v>2227</v>
      </c>
      <c r="C724" s="13" t="s">
        <v>2228</v>
      </c>
      <c r="D724" s="13" t="str">
        <f>IFERROR(VLOOKUP($B724,[1]GICS!$C:$D,2,FALSE),"-")</f>
        <v>Industrials</v>
      </c>
      <c r="E724" s="14">
        <f>IFERROR(IF(VLOOKUP($B724,'[1]Paste Only'!$D:$AM,4,FALSE)="-",VLOOKUP($B724,'[1]Market Cap'!$A:$J,10,FALSE),VLOOKUP($B724,'[1]Paste Only'!$D:$AM,4,FALSE)),"-")</f>
        <v>1260.7</v>
      </c>
      <c r="F724" s="14">
        <f>IFERROR(VLOOKUP($B724,'[1]Paste Only'!$D:$AM,5,FALSE),"-")</f>
        <v>1629</v>
      </c>
      <c r="G724" s="15">
        <f>IFERROR(VLOOKUP($B724,'[1]Paste Only'!$D:$AM,6,FALSE),"-")</f>
        <v>4</v>
      </c>
      <c r="H724" s="15">
        <f>IFERROR(VLOOKUP($B724,'[1]Paste Only'!$D:$AM,7,FALSE),"-")</f>
        <v>0</v>
      </c>
      <c r="I724" s="15">
        <f>IFERROR(VLOOKUP($B724,'[1]Paste Only'!$D:$AM,8,FALSE),"-")</f>
        <v>0</v>
      </c>
      <c r="J724" s="16"/>
      <c r="K724" s="16"/>
      <c r="L724" s="14">
        <f>IFERROR(VLOOKUP($B724,'[1]Paste Only'!$D:$AM,12,FALSE),"-")</f>
        <v>32.58</v>
      </c>
      <c r="M724" s="14">
        <f>IFERROR(VLOOKUP($B724,'[1]Paste Only'!$D:$AM,15,FALSE),"-")</f>
        <v>42.110689655172415</v>
      </c>
      <c r="N724" s="17"/>
      <c r="O724" s="18"/>
      <c r="P724" s="19">
        <f t="shared" si="365"/>
        <v>0.29253191084016006</v>
      </c>
      <c r="Q724" s="20">
        <f t="shared" si="338"/>
        <v>0.29213928769731101</v>
      </c>
      <c r="R724" s="13">
        <f t="shared" si="339"/>
        <v>4</v>
      </c>
      <c r="S724" s="13" t="str">
        <f>IFERROR(VLOOKUP($B724,'[1]Market Cap'!$G:$I,3,FALSE),"-")</f>
        <v>Small Cap</v>
      </c>
      <c r="T724" s="13"/>
      <c r="U724" s="13"/>
      <c r="V724" s="21">
        <f t="shared" si="366"/>
        <v>0</v>
      </c>
      <c r="W724" s="21">
        <f t="shared" si="366"/>
        <v>0</v>
      </c>
      <c r="X724" s="21">
        <f t="shared" si="366"/>
        <v>0</v>
      </c>
      <c r="Y724" s="22">
        <f t="shared" si="340"/>
        <v>0</v>
      </c>
      <c r="Z724" s="13">
        <f t="shared" si="341"/>
        <v>0</v>
      </c>
      <c r="AA724" s="23">
        <f t="shared" si="342"/>
        <v>0</v>
      </c>
      <c r="AB724" s="23">
        <f t="shared" si="343"/>
        <v>0</v>
      </c>
      <c r="AC724" s="23">
        <f t="shared" si="344"/>
        <v>0</v>
      </c>
      <c r="AD724" s="24">
        <f t="shared" si="345"/>
        <v>0</v>
      </c>
      <c r="AE724" s="25">
        <f>IFERROR(VLOOKUP($B724,'[1]Market Cap'!$G:$I,2,FALSE),"-")</f>
        <v>8183.6436843000001</v>
      </c>
      <c r="AF724" s="20">
        <f t="shared" si="346"/>
        <v>0</v>
      </c>
      <c r="AG724" s="17">
        <f t="shared" si="347"/>
        <v>0</v>
      </c>
      <c r="AH724" s="17">
        <f t="shared" si="348"/>
        <v>0</v>
      </c>
      <c r="AI724" s="17" t="str">
        <f t="shared" si="349"/>
        <v>-</v>
      </c>
      <c r="AJ724" s="26">
        <f>IFERROR(VLOOKUP($B724,'[1]Paste Only'!$D:$AM,26,FALSE),"-")</f>
        <v>1618</v>
      </c>
      <c r="AK724" s="26">
        <f>IFERROR(VLOOKUP($B724,'[1]Paste Only'!$D:$AM,23,FALSE),"-")</f>
        <v>1784</v>
      </c>
      <c r="AL724" s="26">
        <f>IFERROR(VLOOKUP($B724,'[1]Paste Only'!$D:$AM,22,FALSE),"-")</f>
        <v>1496</v>
      </c>
      <c r="AM724" s="21">
        <f t="shared" si="367"/>
        <v>-6.7526089625536967E-3</v>
      </c>
      <c r="AN724" s="21">
        <f t="shared" si="367"/>
        <v>9.5150399017802423E-2</v>
      </c>
      <c r="AO724" s="21">
        <f t="shared" si="367"/>
        <v>-8.1645181092694918E-2</v>
      </c>
      <c r="AP724" s="27">
        <f t="shared" si="350"/>
        <v>0</v>
      </c>
      <c r="AQ724" s="27">
        <f t="shared" si="351"/>
        <v>0</v>
      </c>
      <c r="AR724" s="27">
        <f t="shared" si="352"/>
        <v>1629</v>
      </c>
      <c r="AS724" s="27">
        <f t="shared" si="353"/>
        <v>1629</v>
      </c>
      <c r="AT724" s="27">
        <f t="shared" si="354"/>
        <v>0</v>
      </c>
      <c r="AU724" s="27">
        <f t="shared" si="355"/>
        <v>0</v>
      </c>
      <c r="AV724" s="21">
        <f t="shared" si="356"/>
        <v>1</v>
      </c>
      <c r="AW724" s="27">
        <f t="shared" si="357"/>
        <v>1629</v>
      </c>
      <c r="AX724" s="27">
        <f t="shared" si="358"/>
        <v>1629</v>
      </c>
      <c r="AY724" s="27">
        <f t="shared" si="359"/>
        <v>1629</v>
      </c>
      <c r="AZ724" s="21">
        <f t="shared" si="360"/>
        <v>0.29213928769731101</v>
      </c>
      <c r="BA724" s="21">
        <f t="shared" si="361"/>
        <v>0.29213928769731101</v>
      </c>
      <c r="BB724" s="28">
        <f t="shared" si="362"/>
        <v>1629</v>
      </c>
      <c r="BC724" s="28" t="s">
        <v>81</v>
      </c>
      <c r="BD724" s="28" t="s">
        <v>81</v>
      </c>
      <c r="BE724" s="28" t="s">
        <v>81</v>
      </c>
      <c r="BF724" s="28" t="str">
        <f t="shared" si="363"/>
        <v>-</v>
      </c>
      <c r="BG724" s="29">
        <f t="shared" si="364"/>
        <v>0</v>
      </c>
      <c r="BH724" s="29">
        <f t="shared" si="364"/>
        <v>0</v>
      </c>
      <c r="BI724" s="29">
        <f t="shared" si="364"/>
        <v>0</v>
      </c>
      <c r="BJ724" s="29">
        <f t="shared" si="337"/>
        <v>0</v>
      </c>
      <c r="BK724" s="29"/>
    </row>
    <row r="725" spans="1:64" x14ac:dyDescent="0.25">
      <c r="A725" s="13" t="s">
        <v>2229</v>
      </c>
      <c r="B725" s="13" t="s">
        <v>2230</v>
      </c>
      <c r="C725" s="13" t="s">
        <v>2231</v>
      </c>
      <c r="D725" s="13" t="str">
        <f>IFERROR(VLOOKUP($B725,[1]GICS!$C:$D,2,FALSE),"-")</f>
        <v>Materials</v>
      </c>
      <c r="E725" s="14">
        <f>IFERROR(IF(VLOOKUP($B725,'[1]Paste Only'!$D:$AM,4,FALSE)="-",VLOOKUP($B725,'[1]Market Cap'!$A:$J,10,FALSE),VLOOKUP($B725,'[1]Paste Only'!$D:$AM,4,FALSE)),"-")</f>
        <v>1784.9</v>
      </c>
      <c r="F725" s="14">
        <f>IFERROR(VLOOKUP($B725,'[1]Paste Only'!$D:$AM,5,FALSE),"-")</f>
        <v>2440</v>
      </c>
      <c r="G725" s="15">
        <f>IFERROR(VLOOKUP($B725,'[1]Paste Only'!$D:$AM,6,FALSE),"-")</f>
        <v>2</v>
      </c>
      <c r="H725" s="15">
        <f>IFERROR(VLOOKUP($B725,'[1]Paste Only'!$D:$AM,7,FALSE),"-")</f>
        <v>0</v>
      </c>
      <c r="I725" s="15">
        <f>IFERROR(VLOOKUP($B725,'[1]Paste Only'!$D:$AM,8,FALSE),"-")</f>
        <v>1</v>
      </c>
      <c r="J725" s="16"/>
      <c r="K725" s="16"/>
      <c r="L725" s="14">
        <f>IFERROR(VLOOKUP($B725,'[1]Paste Only'!$D:$AM,12,FALSE),"-")</f>
        <v>84.68</v>
      </c>
      <c r="M725" s="14">
        <f>IFERROR(VLOOKUP($B725,'[1]Paste Only'!$D:$AM,15,FALSE),"-")</f>
        <v>270.85700000000003</v>
      </c>
      <c r="N725" s="17"/>
      <c r="O725" s="18"/>
      <c r="P725" s="19">
        <f t="shared" si="365"/>
        <v>2.1985947094945679</v>
      </c>
      <c r="Q725" s="20">
        <f t="shared" si="338"/>
        <v>0.36702336265336988</v>
      </c>
      <c r="R725" s="13">
        <f t="shared" si="339"/>
        <v>3</v>
      </c>
      <c r="S725" s="13" t="str">
        <f>IFERROR(VLOOKUP($B725,'[1]Market Cap'!$G:$I,3,FALSE),"-")</f>
        <v>Small Cap</v>
      </c>
      <c r="T725" s="13"/>
      <c r="U725" s="13"/>
      <c r="V725" s="21">
        <f t="shared" si="366"/>
        <v>0</v>
      </c>
      <c r="W725" s="21">
        <f t="shared" si="366"/>
        <v>0</v>
      </c>
      <c r="X725" s="21">
        <f t="shared" si="366"/>
        <v>0</v>
      </c>
      <c r="Y725" s="22">
        <f t="shared" si="340"/>
        <v>0</v>
      </c>
      <c r="Z725" s="13">
        <f t="shared" si="341"/>
        <v>0</v>
      </c>
      <c r="AA725" s="23">
        <f t="shared" si="342"/>
        <v>0</v>
      </c>
      <c r="AB725" s="23">
        <f t="shared" si="343"/>
        <v>0</v>
      </c>
      <c r="AC725" s="23">
        <f t="shared" si="344"/>
        <v>0</v>
      </c>
      <c r="AD725" s="24">
        <f t="shared" si="345"/>
        <v>0</v>
      </c>
      <c r="AE725" s="25">
        <f>IFERROR(VLOOKUP($B725,'[1]Market Cap'!$G:$I,2,FALSE),"-")</f>
        <v>7700.2974196200003</v>
      </c>
      <c r="AF725" s="20">
        <f t="shared" si="346"/>
        <v>0</v>
      </c>
      <c r="AG725" s="17">
        <f t="shared" si="347"/>
        <v>0</v>
      </c>
      <c r="AH725" s="17">
        <f t="shared" si="348"/>
        <v>0</v>
      </c>
      <c r="AI725" s="17" t="str">
        <f t="shared" si="349"/>
        <v>-</v>
      </c>
      <c r="AJ725" s="26">
        <f>IFERROR(VLOOKUP($B725,'[1]Paste Only'!$D:$AM,26,FALSE),"-")</f>
        <v>2440</v>
      </c>
      <c r="AK725" s="26">
        <f>IFERROR(VLOOKUP($B725,'[1]Paste Only'!$D:$AM,23,FALSE),"-")</f>
        <v>2600</v>
      </c>
      <c r="AL725" s="26">
        <f>IFERROR(VLOOKUP($B725,'[1]Paste Only'!$D:$AM,22,FALSE),"-")</f>
        <v>2280</v>
      </c>
      <c r="AM725" s="21">
        <f t="shared" si="367"/>
        <v>0</v>
      </c>
      <c r="AN725" s="21">
        <f t="shared" si="367"/>
        <v>6.5573770491803351E-2</v>
      </c>
      <c r="AO725" s="21">
        <f t="shared" si="367"/>
        <v>-6.557377049180324E-2</v>
      </c>
      <c r="AP725" s="27">
        <f t="shared" si="350"/>
        <v>0</v>
      </c>
      <c r="AQ725" s="27">
        <f t="shared" si="351"/>
        <v>0</v>
      </c>
      <c r="AR725" s="27">
        <f t="shared" si="352"/>
        <v>2440</v>
      </c>
      <c r="AS725" s="27">
        <f t="shared" si="353"/>
        <v>2440</v>
      </c>
      <c r="AT725" s="27">
        <f t="shared" si="354"/>
        <v>0</v>
      </c>
      <c r="AU725" s="27">
        <f t="shared" si="355"/>
        <v>0</v>
      </c>
      <c r="AV725" s="21">
        <f t="shared" si="356"/>
        <v>0.66666666666666663</v>
      </c>
      <c r="AW725" s="27">
        <f t="shared" si="357"/>
        <v>2440</v>
      </c>
      <c r="AX725" s="27">
        <f t="shared" si="358"/>
        <v>2440</v>
      </c>
      <c r="AY725" s="27">
        <f t="shared" si="359"/>
        <v>2440</v>
      </c>
      <c r="AZ725" s="21">
        <f t="shared" si="360"/>
        <v>0.36702336265336988</v>
      </c>
      <c r="BA725" s="21">
        <f t="shared" si="361"/>
        <v>0.36702336265336988</v>
      </c>
      <c r="BB725" s="28">
        <f t="shared" si="362"/>
        <v>2440</v>
      </c>
      <c r="BC725" s="28" t="s">
        <v>81</v>
      </c>
      <c r="BD725" s="28" t="s">
        <v>81</v>
      </c>
      <c r="BE725" s="28" t="s">
        <v>81</v>
      </c>
      <c r="BF725" s="28" t="str">
        <f t="shared" si="363"/>
        <v>-</v>
      </c>
      <c r="BG725" s="29">
        <f t="shared" si="364"/>
        <v>0</v>
      </c>
      <c r="BH725" s="29">
        <f t="shared" si="364"/>
        <v>0</v>
      </c>
      <c r="BI725" s="29">
        <f t="shared" si="364"/>
        <v>0</v>
      </c>
      <c r="BJ725" s="29">
        <f t="shared" si="337"/>
        <v>0</v>
      </c>
      <c r="BK725" s="29"/>
    </row>
    <row r="726" spans="1:64" x14ac:dyDescent="0.25">
      <c r="A726" s="13" t="s">
        <v>2232</v>
      </c>
      <c r="B726" s="13" t="s">
        <v>2233</v>
      </c>
      <c r="C726" s="13" t="s">
        <v>2234</v>
      </c>
      <c r="D726" s="13" t="str">
        <f>IFERROR(VLOOKUP($B726,[1]GICS!$C:$D,2,FALSE),"-")</f>
        <v>Industrials</v>
      </c>
      <c r="E726" s="14">
        <f>IFERROR(IF(VLOOKUP($B726,'[1]Paste Only'!$D:$AM,4,FALSE)="-",VLOOKUP($B726,'[1]Market Cap'!$A:$J,10,FALSE),VLOOKUP($B726,'[1]Paste Only'!$D:$AM,4,FALSE)),"-")</f>
        <v>2488.5500000000002</v>
      </c>
      <c r="F726" s="14">
        <f>IFERROR(VLOOKUP($B726,'[1]Paste Only'!$D:$AM,5,FALSE),"-")</f>
        <v>3737.5</v>
      </c>
      <c r="G726" s="15">
        <f>IFERROR(VLOOKUP($B726,'[1]Paste Only'!$D:$AM,6,FALSE),"-")</f>
        <v>2</v>
      </c>
      <c r="H726" s="15">
        <f>IFERROR(VLOOKUP($B726,'[1]Paste Only'!$D:$AM,7,FALSE),"-")</f>
        <v>0</v>
      </c>
      <c r="I726" s="15">
        <f>IFERROR(VLOOKUP($B726,'[1]Paste Only'!$D:$AM,8,FALSE),"-")</f>
        <v>0</v>
      </c>
      <c r="J726" s="16"/>
      <c r="K726" s="16"/>
      <c r="L726" s="14">
        <f>IFERROR(VLOOKUP($B726,'[1]Paste Only'!$D:$AM,12,FALSE),"-")</f>
        <v>112.32</v>
      </c>
      <c r="M726" s="14">
        <f>IFERROR(VLOOKUP($B726,'[1]Paste Only'!$D:$AM,15,FALSE),"-")</f>
        <v>157.45459770114945</v>
      </c>
      <c r="N726" s="17"/>
      <c r="O726" s="18"/>
      <c r="P726" s="19">
        <f t="shared" si="365"/>
        <v>0.40183936699741341</v>
      </c>
      <c r="Q726" s="20">
        <f t="shared" si="338"/>
        <v>0.50187860400634898</v>
      </c>
      <c r="R726" s="13">
        <f t="shared" si="339"/>
        <v>2</v>
      </c>
      <c r="S726" s="13" t="str">
        <f>IFERROR(VLOOKUP($B726,'[1]Market Cap'!$G:$I,3,FALSE),"-")</f>
        <v>Small Cap</v>
      </c>
      <c r="T726" s="13"/>
      <c r="U726" s="13"/>
      <c r="V726" s="21">
        <f t="shared" si="366"/>
        <v>0</v>
      </c>
      <c r="W726" s="21">
        <f t="shared" si="366"/>
        <v>0</v>
      </c>
      <c r="X726" s="21">
        <f t="shared" si="366"/>
        <v>0</v>
      </c>
      <c r="Y726" s="22">
        <f t="shared" si="340"/>
        <v>0</v>
      </c>
      <c r="Z726" s="13">
        <f t="shared" si="341"/>
        <v>0</v>
      </c>
      <c r="AA726" s="23">
        <f t="shared" si="342"/>
        <v>0</v>
      </c>
      <c r="AB726" s="23">
        <f t="shared" si="343"/>
        <v>0</v>
      </c>
      <c r="AC726" s="23">
        <f t="shared" si="344"/>
        <v>0</v>
      </c>
      <c r="AD726" s="24">
        <f t="shared" si="345"/>
        <v>0</v>
      </c>
      <c r="AE726" s="25">
        <f>IFERROR(VLOOKUP($B726,'[1]Market Cap'!$G:$I,2,FALSE),"-")</f>
        <v>5642.2391462899996</v>
      </c>
      <c r="AF726" s="20">
        <f t="shared" si="346"/>
        <v>0</v>
      </c>
      <c r="AG726" s="17">
        <f t="shared" si="347"/>
        <v>0</v>
      </c>
      <c r="AH726" s="17">
        <f t="shared" si="348"/>
        <v>0</v>
      </c>
      <c r="AI726" s="17" t="str">
        <f t="shared" si="349"/>
        <v>-</v>
      </c>
      <c r="AJ726" s="26">
        <f>IFERROR(VLOOKUP($B726,'[1]Paste Only'!$D:$AM,26,FALSE),"-")</f>
        <v>3737.5</v>
      </c>
      <c r="AK726" s="26">
        <f>IFERROR(VLOOKUP($B726,'[1]Paste Only'!$D:$AM,23,FALSE),"-")</f>
        <v>4060</v>
      </c>
      <c r="AL726" s="26">
        <f>IFERROR(VLOOKUP($B726,'[1]Paste Only'!$D:$AM,22,FALSE),"-")</f>
        <v>3415</v>
      </c>
      <c r="AM726" s="21">
        <f t="shared" si="367"/>
        <v>0</v>
      </c>
      <c r="AN726" s="21">
        <f t="shared" si="367"/>
        <v>8.6287625418060232E-2</v>
      </c>
      <c r="AO726" s="21">
        <f t="shared" si="367"/>
        <v>-8.6287625418060232E-2</v>
      </c>
      <c r="AP726" s="27">
        <f t="shared" si="350"/>
        <v>0</v>
      </c>
      <c r="AQ726" s="27">
        <f t="shared" si="351"/>
        <v>0</v>
      </c>
      <c r="AR726" s="27">
        <f t="shared" si="352"/>
        <v>3737.5</v>
      </c>
      <c r="AS726" s="27">
        <f t="shared" si="353"/>
        <v>3737.5</v>
      </c>
      <c r="AT726" s="27">
        <f t="shared" si="354"/>
        <v>0</v>
      </c>
      <c r="AU726" s="27">
        <f t="shared" si="355"/>
        <v>0</v>
      </c>
      <c r="AV726" s="21">
        <f t="shared" si="356"/>
        <v>1</v>
      </c>
      <c r="AW726" s="27">
        <f t="shared" si="357"/>
        <v>3737.5</v>
      </c>
      <c r="AX726" s="27">
        <f t="shared" si="358"/>
        <v>3737.5</v>
      </c>
      <c r="AY726" s="27">
        <f t="shared" si="359"/>
        <v>3737.5</v>
      </c>
      <c r="AZ726" s="21">
        <f t="shared" si="360"/>
        <v>0.50187860400634898</v>
      </c>
      <c r="BA726" s="21">
        <f t="shared" si="361"/>
        <v>0.3</v>
      </c>
      <c r="BB726" s="28">
        <f t="shared" si="362"/>
        <v>3737.5</v>
      </c>
      <c r="BC726" s="28" t="s">
        <v>81</v>
      </c>
      <c r="BD726" s="28" t="s">
        <v>81</v>
      </c>
      <c r="BE726" s="28" t="s">
        <v>81</v>
      </c>
      <c r="BF726" s="28" t="str">
        <f t="shared" si="363"/>
        <v>-</v>
      </c>
      <c r="BG726" s="29">
        <f t="shared" si="364"/>
        <v>0</v>
      </c>
      <c r="BH726" s="29">
        <f t="shared" si="364"/>
        <v>0</v>
      </c>
      <c r="BI726" s="29">
        <f t="shared" si="364"/>
        <v>0</v>
      </c>
      <c r="BJ726" s="29">
        <f t="shared" si="337"/>
        <v>0</v>
      </c>
      <c r="BK726" s="29"/>
    </row>
    <row r="727" spans="1:64" x14ac:dyDescent="0.25">
      <c r="A727" s="13" t="s">
        <v>2235</v>
      </c>
      <c r="B727" s="13" t="s">
        <v>2236</v>
      </c>
      <c r="C727" s="13" t="s">
        <v>2237</v>
      </c>
      <c r="D727" s="13" t="str">
        <f>IFERROR(VLOOKUP($B727,[1]GICS!$C:$D,2,FALSE),"-")</f>
        <v>-</v>
      </c>
      <c r="E727" s="14">
        <f>IFERROR(IF(VLOOKUP($B727,'[1]Paste Only'!$D:$AM,4,FALSE)="-",VLOOKUP($B727,'[1]Market Cap'!$A:$J,10,FALSE),VLOOKUP($B727,'[1]Paste Only'!$D:$AM,4,FALSE)),"-")</f>
        <v>0</v>
      </c>
      <c r="F727" s="14" t="str">
        <f>IFERROR(VLOOKUP($B727,'[1]Paste Only'!$D:$AM,5,FALSE),"-")</f>
        <v>-</v>
      </c>
      <c r="G727" s="15">
        <f>IFERROR(VLOOKUP($B727,'[1]Paste Only'!$D:$AM,6,FALSE),"-")</f>
        <v>0</v>
      </c>
      <c r="H727" s="15">
        <f>IFERROR(VLOOKUP($B727,'[1]Paste Only'!$D:$AM,7,FALSE),"-")</f>
        <v>0</v>
      </c>
      <c r="I727" s="15">
        <f>IFERROR(VLOOKUP($B727,'[1]Paste Only'!$D:$AM,8,FALSE),"-")</f>
        <v>0</v>
      </c>
      <c r="J727" s="16"/>
      <c r="K727" s="16"/>
      <c r="L727" s="14">
        <f>IFERROR(VLOOKUP($B727,'[1]Paste Only'!$D:$AM,12,FALSE),"-")</f>
        <v>87.87</v>
      </c>
      <c r="M727" s="14" t="str">
        <f>IFERROR(VLOOKUP($B727,'[1]Paste Only'!$D:$AM,15,FALSE),"-")</f>
        <v>-</v>
      </c>
      <c r="N727" s="17"/>
      <c r="O727" s="18"/>
      <c r="P727" s="19">
        <f t="shared" si="365"/>
        <v>0</v>
      </c>
      <c r="Q727" s="20">
        <f t="shared" si="338"/>
        <v>0</v>
      </c>
      <c r="R727" s="13">
        <f t="shared" si="339"/>
        <v>0</v>
      </c>
      <c r="S727" s="13" t="str">
        <f>IFERROR(VLOOKUP($B727,'[1]Market Cap'!$G:$I,3,FALSE),"-")</f>
        <v>Small Cap</v>
      </c>
      <c r="T727" s="13"/>
      <c r="U727" s="13"/>
      <c r="V727" s="21">
        <f t="shared" si="366"/>
        <v>0</v>
      </c>
      <c r="W727" s="21">
        <f t="shared" si="366"/>
        <v>0</v>
      </c>
      <c r="X727" s="21">
        <f t="shared" si="366"/>
        <v>0</v>
      </c>
      <c r="Y727" s="22">
        <f t="shared" si="340"/>
        <v>0</v>
      </c>
      <c r="Z727" s="13">
        <f t="shared" si="341"/>
        <v>0</v>
      </c>
      <c r="AA727" s="23">
        <f t="shared" si="342"/>
        <v>0</v>
      </c>
      <c r="AB727" s="23">
        <f t="shared" si="343"/>
        <v>0</v>
      </c>
      <c r="AC727" s="23">
        <f t="shared" si="344"/>
        <v>0</v>
      </c>
      <c r="AD727" s="24">
        <f t="shared" si="345"/>
        <v>0</v>
      </c>
      <c r="AE727" s="25">
        <f>IFERROR(VLOOKUP($B727,'[1]Market Cap'!$G:$I,2,FALSE),"-")</f>
        <v>0</v>
      </c>
      <c r="AF727" s="20">
        <f t="shared" si="346"/>
        <v>0</v>
      </c>
      <c r="AG727" s="17">
        <f t="shared" si="347"/>
        <v>0</v>
      </c>
      <c r="AH727" s="17">
        <f t="shared" si="348"/>
        <v>0</v>
      </c>
      <c r="AI727" s="17" t="str">
        <f t="shared" si="349"/>
        <v>-</v>
      </c>
      <c r="AJ727" s="26" t="str">
        <f>IFERROR(VLOOKUP($B727,'[1]Paste Only'!$D:$AM,26,FALSE),"-")</f>
        <v>-</v>
      </c>
      <c r="AK727" s="26" t="str">
        <f>IFERROR(VLOOKUP($B727,'[1]Paste Only'!$D:$AM,23,FALSE),"-")</f>
        <v>-</v>
      </c>
      <c r="AL727" s="26" t="str">
        <f>IFERROR(VLOOKUP($B727,'[1]Paste Only'!$D:$AM,22,FALSE),"-")</f>
        <v>-</v>
      </c>
      <c r="AM727" s="21" t="str">
        <f t="shared" si="367"/>
        <v>-</v>
      </c>
      <c r="AN727" s="21" t="str">
        <f t="shared" si="367"/>
        <v>-</v>
      </c>
      <c r="AO727" s="21" t="str">
        <f t="shared" si="367"/>
        <v>-</v>
      </c>
      <c r="AP727" s="27">
        <f t="shared" si="350"/>
        <v>0</v>
      </c>
      <c r="AQ727" s="27" t="str">
        <f t="shared" si="351"/>
        <v>-</v>
      </c>
      <c r="AR727" s="27" t="str">
        <f t="shared" si="352"/>
        <v>-</v>
      </c>
      <c r="AS727" s="27">
        <f t="shared" si="353"/>
        <v>0</v>
      </c>
      <c r="AT727" s="27">
        <f t="shared" si="354"/>
        <v>0</v>
      </c>
      <c r="AU727" s="27">
        <f t="shared" si="355"/>
        <v>0</v>
      </c>
      <c r="AV727" s="21" t="str">
        <f t="shared" si="356"/>
        <v>0</v>
      </c>
      <c r="AW727" s="27">
        <f t="shared" si="357"/>
        <v>0</v>
      </c>
      <c r="AX727" s="27" t="str">
        <f t="shared" si="358"/>
        <v>-</v>
      </c>
      <c r="AY727" s="27" t="str">
        <f t="shared" si="359"/>
        <v>-</v>
      </c>
      <c r="AZ727" s="21" t="str">
        <f t="shared" si="360"/>
        <v>-</v>
      </c>
      <c r="BA727" s="21" t="str">
        <f t="shared" si="361"/>
        <v>-</v>
      </c>
      <c r="BB727" s="28" t="str">
        <f t="shared" si="362"/>
        <v>-</v>
      </c>
      <c r="BC727" s="28" t="s">
        <v>81</v>
      </c>
      <c r="BD727" s="28" t="s">
        <v>81</v>
      </c>
      <c r="BE727" s="28" t="s">
        <v>81</v>
      </c>
      <c r="BF727" s="28" t="str">
        <f t="shared" si="363"/>
        <v>-</v>
      </c>
      <c r="BG727" s="29">
        <f t="shared" si="364"/>
        <v>0</v>
      </c>
      <c r="BH727" s="29">
        <f t="shared" si="364"/>
        <v>0</v>
      </c>
      <c r="BI727" s="29">
        <f t="shared" si="364"/>
        <v>0</v>
      </c>
      <c r="BJ727" s="29">
        <f t="shared" si="337"/>
        <v>0</v>
      </c>
      <c r="BK727" s="29"/>
      <c r="BL727" s="31"/>
    </row>
    <row r="728" spans="1:64" x14ac:dyDescent="0.25">
      <c r="A728" s="13" t="s">
        <v>2238</v>
      </c>
      <c r="B728" s="13" t="s">
        <v>2239</v>
      </c>
      <c r="C728" s="13" t="s">
        <v>2240</v>
      </c>
      <c r="D728" s="13" t="str">
        <f>IFERROR(VLOOKUP($B728,[1]GICS!$C:$D,2,FALSE),"-")</f>
        <v>Consumer Discretionary</v>
      </c>
      <c r="E728" s="14">
        <f>IFERROR(IF(VLOOKUP($B728,'[1]Paste Only'!$D:$AM,4,FALSE)="-",VLOOKUP($B728,'[1]Market Cap'!$A:$J,10,FALSE),VLOOKUP($B728,'[1]Paste Only'!$D:$AM,4,FALSE)),"-")</f>
        <v>766.25</v>
      </c>
      <c r="F728" s="14">
        <f>IFERROR(VLOOKUP($B728,'[1]Paste Only'!$D:$AM,5,FALSE),"-")</f>
        <v>909.71429443359375</v>
      </c>
      <c r="G728" s="15">
        <f>IFERROR(VLOOKUP($B728,'[1]Paste Only'!$D:$AM,6,FALSE),"-")</f>
        <v>5</v>
      </c>
      <c r="H728" s="15">
        <f>IFERROR(VLOOKUP($B728,'[1]Paste Only'!$D:$AM,7,FALSE),"-")</f>
        <v>3</v>
      </c>
      <c r="I728" s="15">
        <f>IFERROR(VLOOKUP($B728,'[1]Paste Only'!$D:$AM,8,FALSE),"-")</f>
        <v>0</v>
      </c>
      <c r="J728" s="16"/>
      <c r="K728" s="16"/>
      <c r="L728" s="14">
        <f>IFERROR(VLOOKUP($B728,'[1]Paste Only'!$D:$AM,12,FALSE),"-")</f>
        <v>22.183914999999999</v>
      </c>
      <c r="M728" s="14">
        <f>IFERROR(VLOOKUP($B728,'[1]Paste Only'!$D:$AM,15,FALSE),"-")</f>
        <v>31.322712643678162</v>
      </c>
      <c r="N728" s="17"/>
      <c r="O728" s="18"/>
      <c r="P728" s="19">
        <f t="shared" si="365"/>
        <v>0.41195603407595827</v>
      </c>
      <c r="Q728" s="20">
        <f t="shared" si="338"/>
        <v>0.18722909550876832</v>
      </c>
      <c r="R728" s="13">
        <f t="shared" si="339"/>
        <v>8</v>
      </c>
      <c r="S728" s="13" t="str">
        <f>IFERROR(VLOOKUP($B728,'[1]Market Cap'!$G:$I,3,FALSE),"-")</f>
        <v>Small Cap</v>
      </c>
      <c r="T728" s="13"/>
      <c r="U728" s="13"/>
      <c r="V728" s="21">
        <f t="shared" si="366"/>
        <v>0</v>
      </c>
      <c r="W728" s="21">
        <f t="shared" si="366"/>
        <v>0</v>
      </c>
      <c r="X728" s="21">
        <f t="shared" si="366"/>
        <v>0</v>
      </c>
      <c r="Y728" s="22">
        <f t="shared" si="340"/>
        <v>0</v>
      </c>
      <c r="Z728" s="13">
        <f t="shared" si="341"/>
        <v>0</v>
      </c>
      <c r="AA728" s="23">
        <f t="shared" si="342"/>
        <v>0</v>
      </c>
      <c r="AB728" s="23">
        <f t="shared" si="343"/>
        <v>0</v>
      </c>
      <c r="AC728" s="23">
        <f t="shared" si="344"/>
        <v>0</v>
      </c>
      <c r="AD728" s="24">
        <f t="shared" si="345"/>
        <v>0</v>
      </c>
      <c r="AE728" s="25">
        <f>IFERROR(VLOOKUP($B728,'[1]Market Cap'!$G:$I,2,FALSE),"-")</f>
        <v>5611.1244642499996</v>
      </c>
      <c r="AF728" s="20">
        <f t="shared" si="346"/>
        <v>0</v>
      </c>
      <c r="AG728" s="17">
        <f t="shared" si="347"/>
        <v>0</v>
      </c>
      <c r="AH728" s="17">
        <f t="shared" si="348"/>
        <v>0</v>
      </c>
      <c r="AI728" s="17" t="str">
        <f t="shared" si="349"/>
        <v>-</v>
      </c>
      <c r="AJ728" s="26">
        <f>IFERROR(VLOOKUP($B728,'[1]Paste Only'!$D:$AM,26,FALSE),"-")</f>
        <v>825</v>
      </c>
      <c r="AK728" s="26">
        <f>IFERROR(VLOOKUP($B728,'[1]Paste Only'!$D:$AM,23,FALSE),"-")</f>
        <v>1210</v>
      </c>
      <c r="AL728" s="26">
        <f>IFERROR(VLOOKUP($B728,'[1]Paste Only'!$D:$AM,22,FALSE),"-")</f>
        <v>809</v>
      </c>
      <c r="AM728" s="21">
        <f t="shared" si="367"/>
        <v>-9.3121867988606888E-2</v>
      </c>
      <c r="AN728" s="21">
        <f t="shared" si="367"/>
        <v>0.33008792695004319</v>
      </c>
      <c r="AO728" s="21">
        <f t="shared" si="367"/>
        <v>-0.11070980751852477</v>
      </c>
      <c r="AP728" s="27">
        <f t="shared" si="350"/>
        <v>0</v>
      </c>
      <c r="AQ728" s="27">
        <f t="shared" si="351"/>
        <v>0</v>
      </c>
      <c r="AR728" s="27">
        <f t="shared" si="352"/>
        <v>909.71429443359375</v>
      </c>
      <c r="AS728" s="27">
        <f t="shared" si="353"/>
        <v>909.71429443359375</v>
      </c>
      <c r="AT728" s="27">
        <f t="shared" si="354"/>
        <v>0</v>
      </c>
      <c r="AU728" s="27">
        <f t="shared" si="355"/>
        <v>0</v>
      </c>
      <c r="AV728" s="21">
        <f t="shared" si="356"/>
        <v>0.625</v>
      </c>
      <c r="AW728" s="27">
        <f t="shared" si="357"/>
        <v>909.71429443359375</v>
      </c>
      <c r="AX728" s="27">
        <f t="shared" si="358"/>
        <v>909.71429443359375</v>
      </c>
      <c r="AY728" s="27">
        <f t="shared" si="359"/>
        <v>909.71429443359375</v>
      </c>
      <c r="AZ728" s="21">
        <f t="shared" si="360"/>
        <v>0.18722909550876832</v>
      </c>
      <c r="BA728" s="21">
        <f t="shared" si="361"/>
        <v>0.18722909550876832</v>
      </c>
      <c r="BB728" s="28">
        <f t="shared" si="362"/>
        <v>909.71429443359375</v>
      </c>
      <c r="BC728" s="28" t="s">
        <v>81</v>
      </c>
      <c r="BD728" s="28" t="s">
        <v>81</v>
      </c>
      <c r="BE728" s="28" t="s">
        <v>81</v>
      </c>
      <c r="BF728" s="28" t="str">
        <f t="shared" si="363"/>
        <v>-</v>
      </c>
      <c r="BG728" s="29">
        <f t="shared" si="364"/>
        <v>0</v>
      </c>
      <c r="BH728" s="29">
        <f t="shared" si="364"/>
        <v>0</v>
      </c>
      <c r="BI728" s="29">
        <f t="shared" si="364"/>
        <v>0</v>
      </c>
      <c r="BJ728" s="29">
        <f t="shared" si="337"/>
        <v>0</v>
      </c>
      <c r="BK728" s="29"/>
    </row>
    <row r="729" spans="1:64" x14ac:dyDescent="0.25">
      <c r="A729" s="13" t="s">
        <v>2241</v>
      </c>
      <c r="B729" s="13" t="s">
        <v>2242</v>
      </c>
      <c r="C729" s="13" t="s">
        <v>2243</v>
      </c>
      <c r="D729" s="13" t="str">
        <f>IFERROR(VLOOKUP($B729,[1]GICS!$C:$D,2,FALSE),"-")</f>
        <v>Consumer Discretionary</v>
      </c>
      <c r="E729" s="14">
        <f>IFERROR(IF(VLOOKUP($B729,'[1]Paste Only'!$D:$AM,4,FALSE)="-",VLOOKUP($B729,'[1]Market Cap'!$A:$J,10,FALSE),VLOOKUP($B729,'[1]Paste Only'!$D:$AM,4,FALSE)),"-")</f>
        <v>166.5</v>
      </c>
      <c r="F729" s="14">
        <f>IFERROR(VLOOKUP($B729,'[1]Paste Only'!$D:$AM,5,FALSE),"-")</f>
        <v>151</v>
      </c>
      <c r="G729" s="15">
        <f>IFERROR(VLOOKUP($B729,'[1]Paste Only'!$D:$AM,6,FALSE),"-")</f>
        <v>1</v>
      </c>
      <c r="H729" s="15">
        <f>IFERROR(VLOOKUP($B729,'[1]Paste Only'!$D:$AM,7,FALSE),"-")</f>
        <v>0</v>
      </c>
      <c r="I729" s="15">
        <f>IFERROR(VLOOKUP($B729,'[1]Paste Only'!$D:$AM,8,FALSE),"-")</f>
        <v>0</v>
      </c>
      <c r="J729" s="16"/>
      <c r="K729" s="16"/>
      <c r="L729" s="14">
        <f>IFERROR(VLOOKUP($B729,'[1]Paste Only'!$D:$AM,12,FALSE),"-")</f>
        <v>2.8957443199999999</v>
      </c>
      <c r="M729" s="14">
        <f>IFERROR(VLOOKUP($B729,'[1]Paste Only'!$D:$AM,15,FALSE),"-")</f>
        <v>2.9758620689655175</v>
      </c>
      <c r="N729" s="17"/>
      <c r="O729" s="18"/>
      <c r="P729" s="19">
        <f t="shared" si="365"/>
        <v>2.7667411246279361E-2</v>
      </c>
      <c r="Q729" s="20">
        <f t="shared" si="338"/>
        <v>-9.3093093093093104E-2</v>
      </c>
      <c r="R729" s="13">
        <f t="shared" si="339"/>
        <v>1</v>
      </c>
      <c r="S729" s="13" t="str">
        <f>IFERROR(VLOOKUP($B729,'[1]Market Cap'!$G:$I,3,FALSE),"-")</f>
        <v>Small Cap</v>
      </c>
      <c r="T729" s="13"/>
      <c r="U729" s="13"/>
      <c r="V729" s="21">
        <f t="shared" si="366"/>
        <v>0</v>
      </c>
      <c r="W729" s="21">
        <f t="shared" si="366"/>
        <v>0</v>
      </c>
      <c r="X729" s="21">
        <f t="shared" si="366"/>
        <v>0</v>
      </c>
      <c r="Y729" s="22">
        <f t="shared" si="340"/>
        <v>0</v>
      </c>
      <c r="Z729" s="13">
        <f t="shared" si="341"/>
        <v>0</v>
      </c>
      <c r="AA729" s="23">
        <f t="shared" si="342"/>
        <v>0</v>
      </c>
      <c r="AB729" s="23">
        <f t="shared" si="343"/>
        <v>0</v>
      </c>
      <c r="AC729" s="23">
        <f t="shared" si="344"/>
        <v>0</v>
      </c>
      <c r="AD729" s="24">
        <f t="shared" si="345"/>
        <v>0</v>
      </c>
      <c r="AE729" s="25">
        <f>IFERROR(VLOOKUP($B729,'[1]Market Cap'!$G:$I,2,FALSE),"-")</f>
        <v>4618.6582184999997</v>
      </c>
      <c r="AF729" s="20">
        <f t="shared" si="346"/>
        <v>0</v>
      </c>
      <c r="AG729" s="17">
        <f t="shared" si="347"/>
        <v>1</v>
      </c>
      <c r="AH729" s="17">
        <f t="shared" si="348"/>
        <v>0</v>
      </c>
      <c r="AI729" s="17" t="str">
        <f t="shared" si="349"/>
        <v>-</v>
      </c>
      <c r="AJ729" s="26">
        <f>IFERROR(VLOOKUP($B729,'[1]Paste Only'!$D:$AM,26,FALSE),"-")</f>
        <v>151</v>
      </c>
      <c r="AK729" s="26">
        <f>IFERROR(VLOOKUP($B729,'[1]Paste Only'!$D:$AM,23,FALSE),"-")</f>
        <v>151</v>
      </c>
      <c r="AL729" s="26">
        <f>IFERROR(VLOOKUP($B729,'[1]Paste Only'!$D:$AM,22,FALSE),"-")</f>
        <v>151</v>
      </c>
      <c r="AM729" s="21">
        <f t="shared" si="367"/>
        <v>0</v>
      </c>
      <c r="AN729" s="21">
        <f t="shared" si="367"/>
        <v>0</v>
      </c>
      <c r="AO729" s="21">
        <f t="shared" si="367"/>
        <v>0</v>
      </c>
      <c r="AP729" s="27">
        <f t="shared" si="350"/>
        <v>0</v>
      </c>
      <c r="AQ729" s="27">
        <f t="shared" si="351"/>
        <v>0</v>
      </c>
      <c r="AR729" s="27">
        <f t="shared" si="352"/>
        <v>151</v>
      </c>
      <c r="AS729" s="27">
        <f t="shared" si="353"/>
        <v>151</v>
      </c>
      <c r="AT729" s="27">
        <f t="shared" si="354"/>
        <v>0</v>
      </c>
      <c r="AU729" s="27">
        <f t="shared" si="355"/>
        <v>0</v>
      </c>
      <c r="AV729" s="21">
        <f t="shared" si="356"/>
        <v>1</v>
      </c>
      <c r="AW729" s="27">
        <f t="shared" si="357"/>
        <v>151</v>
      </c>
      <c r="AX729" s="27">
        <f t="shared" si="358"/>
        <v>151</v>
      </c>
      <c r="AY729" s="27">
        <f t="shared" si="359"/>
        <v>151</v>
      </c>
      <c r="AZ729" s="21">
        <f t="shared" si="360"/>
        <v>-9.3093093093093104E-2</v>
      </c>
      <c r="BA729" s="21">
        <f t="shared" si="361"/>
        <v>-9.3093093093093104E-2</v>
      </c>
      <c r="BB729" s="28">
        <f t="shared" si="362"/>
        <v>151</v>
      </c>
      <c r="BC729" s="28" t="s">
        <v>81</v>
      </c>
      <c r="BD729" s="28" t="s">
        <v>81</v>
      </c>
      <c r="BE729" s="28" t="s">
        <v>81</v>
      </c>
      <c r="BF729" s="28" t="str">
        <f t="shared" si="363"/>
        <v>-</v>
      </c>
      <c r="BG729" s="29">
        <f t="shared" si="364"/>
        <v>0</v>
      </c>
      <c r="BH729" s="29">
        <f t="shared" si="364"/>
        <v>0</v>
      </c>
      <c r="BI729" s="29">
        <f t="shared" si="364"/>
        <v>0</v>
      </c>
      <c r="BJ729" s="29">
        <f t="shared" si="337"/>
        <v>0</v>
      </c>
      <c r="BK729" s="29"/>
    </row>
    <row r="730" spans="1:64" x14ac:dyDescent="0.25">
      <c r="A730" s="13" t="s">
        <v>2244</v>
      </c>
      <c r="B730" s="13" t="s">
        <v>2245</v>
      </c>
      <c r="C730" s="13" t="s">
        <v>2246</v>
      </c>
      <c r="D730" s="13" t="str">
        <f>IFERROR(VLOOKUP($B730,[1]GICS!$C:$D,2,FALSE),"-")</f>
        <v>Consumer Staples</v>
      </c>
      <c r="E730" s="14">
        <f>IFERROR(IF(VLOOKUP($B730,'[1]Paste Only'!$D:$AM,4,FALSE)="-",VLOOKUP($B730,'[1]Market Cap'!$A:$J,10,FALSE),VLOOKUP($B730,'[1]Paste Only'!$D:$AM,4,FALSE)),"-")</f>
        <v>372.75</v>
      </c>
      <c r="F730" s="14">
        <f>IFERROR(VLOOKUP($B730,'[1]Paste Only'!$D:$AM,5,FALSE),"-")</f>
        <v>550</v>
      </c>
      <c r="G730" s="15">
        <f>IFERROR(VLOOKUP($B730,'[1]Paste Only'!$D:$AM,6,FALSE),"-")</f>
        <v>3</v>
      </c>
      <c r="H730" s="15">
        <f>IFERROR(VLOOKUP($B730,'[1]Paste Only'!$D:$AM,7,FALSE),"-")</f>
        <v>0</v>
      </c>
      <c r="I730" s="15">
        <f>IFERROR(VLOOKUP($B730,'[1]Paste Only'!$D:$AM,8,FALSE),"-")</f>
        <v>0</v>
      </c>
      <c r="J730" s="16"/>
      <c r="K730" s="16"/>
      <c r="L730" s="14">
        <f>IFERROR(VLOOKUP($B730,'[1]Paste Only'!$D:$AM,12,FALSE),"-")</f>
        <v>1.52</v>
      </c>
      <c r="M730" s="14" t="str">
        <f>IFERROR(VLOOKUP($B730,'[1]Paste Only'!$D:$AM,15,FALSE),"-")</f>
        <v>-</v>
      </c>
      <c r="N730" s="17"/>
      <c r="O730" s="18"/>
      <c r="P730" s="19">
        <f t="shared" si="365"/>
        <v>0</v>
      </c>
      <c r="Q730" s="20">
        <f t="shared" si="338"/>
        <v>0.47551978537894035</v>
      </c>
      <c r="R730" s="13">
        <f t="shared" si="339"/>
        <v>3</v>
      </c>
      <c r="S730" s="13" t="str">
        <f>IFERROR(VLOOKUP($B730,'[1]Market Cap'!$G:$I,3,FALSE),"-")</f>
        <v>Small Cap</v>
      </c>
      <c r="T730" s="13"/>
      <c r="U730" s="13"/>
      <c r="V730" s="21">
        <f t="shared" si="366"/>
        <v>0</v>
      </c>
      <c r="W730" s="21">
        <f t="shared" si="366"/>
        <v>0</v>
      </c>
      <c r="X730" s="21">
        <f t="shared" si="366"/>
        <v>0</v>
      </c>
      <c r="Y730" s="22">
        <f t="shared" si="340"/>
        <v>0</v>
      </c>
      <c r="Z730" s="13">
        <f t="shared" si="341"/>
        <v>0</v>
      </c>
      <c r="AA730" s="23">
        <f t="shared" si="342"/>
        <v>0</v>
      </c>
      <c r="AB730" s="23">
        <f t="shared" si="343"/>
        <v>0</v>
      </c>
      <c r="AC730" s="23">
        <f t="shared" si="344"/>
        <v>0</v>
      </c>
      <c r="AD730" s="24">
        <f t="shared" si="345"/>
        <v>0</v>
      </c>
      <c r="AE730" s="25">
        <f>IFERROR(VLOOKUP($B730,'[1]Market Cap'!$G:$I,2,FALSE),"-")</f>
        <v>4645.2978726000001</v>
      </c>
      <c r="AF730" s="20">
        <f t="shared" si="346"/>
        <v>0</v>
      </c>
      <c r="AG730" s="17">
        <f t="shared" si="347"/>
        <v>0</v>
      </c>
      <c r="AH730" s="17">
        <f t="shared" si="348"/>
        <v>0</v>
      </c>
      <c r="AI730" s="17" t="str">
        <f t="shared" si="349"/>
        <v>-</v>
      </c>
      <c r="AJ730" s="26">
        <f>IFERROR(VLOOKUP($B730,'[1]Paste Only'!$D:$AM,26,FALSE),"-")</f>
        <v>550</v>
      </c>
      <c r="AK730" s="26">
        <f>IFERROR(VLOOKUP($B730,'[1]Paste Only'!$D:$AM,23,FALSE),"-")</f>
        <v>550</v>
      </c>
      <c r="AL730" s="26">
        <f>IFERROR(VLOOKUP($B730,'[1]Paste Only'!$D:$AM,22,FALSE),"-")</f>
        <v>550</v>
      </c>
      <c r="AM730" s="21">
        <f t="shared" si="367"/>
        <v>0</v>
      </c>
      <c r="AN730" s="21">
        <f t="shared" si="367"/>
        <v>0</v>
      </c>
      <c r="AO730" s="21">
        <f t="shared" si="367"/>
        <v>0</v>
      </c>
      <c r="AP730" s="27">
        <f t="shared" si="350"/>
        <v>0</v>
      </c>
      <c r="AQ730" s="27">
        <f t="shared" si="351"/>
        <v>0</v>
      </c>
      <c r="AR730" s="27">
        <f t="shared" si="352"/>
        <v>550</v>
      </c>
      <c r="AS730" s="27">
        <f t="shared" si="353"/>
        <v>550</v>
      </c>
      <c r="AT730" s="27">
        <f t="shared" si="354"/>
        <v>0</v>
      </c>
      <c r="AU730" s="27">
        <f t="shared" si="355"/>
        <v>0</v>
      </c>
      <c r="AV730" s="21">
        <f t="shared" si="356"/>
        <v>1</v>
      </c>
      <c r="AW730" s="27">
        <f t="shared" si="357"/>
        <v>550</v>
      </c>
      <c r="AX730" s="27">
        <f t="shared" si="358"/>
        <v>550</v>
      </c>
      <c r="AY730" s="27">
        <f t="shared" si="359"/>
        <v>550</v>
      </c>
      <c r="AZ730" s="21">
        <f t="shared" si="360"/>
        <v>0.47551978537894035</v>
      </c>
      <c r="BA730" s="21">
        <f t="shared" si="361"/>
        <v>0.47551978537894035</v>
      </c>
      <c r="BB730" s="28">
        <f t="shared" si="362"/>
        <v>550</v>
      </c>
      <c r="BC730" s="28" t="s">
        <v>81</v>
      </c>
      <c r="BD730" s="28" t="s">
        <v>81</v>
      </c>
      <c r="BE730" s="28" t="s">
        <v>81</v>
      </c>
      <c r="BF730" s="28" t="str">
        <f t="shared" si="363"/>
        <v>-</v>
      </c>
      <c r="BG730" s="29">
        <f t="shared" si="364"/>
        <v>0</v>
      </c>
      <c r="BH730" s="29">
        <f t="shared" si="364"/>
        <v>0</v>
      </c>
      <c r="BI730" s="29">
        <f t="shared" si="364"/>
        <v>0</v>
      </c>
      <c r="BJ730" s="29">
        <f t="shared" si="337"/>
        <v>0</v>
      </c>
      <c r="BK730" s="29"/>
    </row>
    <row r="731" spans="1:64" x14ac:dyDescent="0.25">
      <c r="A731" s="13" t="s">
        <v>2247</v>
      </c>
      <c r="B731" s="13" t="s">
        <v>2248</v>
      </c>
      <c r="C731" s="13" t="s">
        <v>2249</v>
      </c>
      <c r="D731" s="13" t="str">
        <f>IFERROR(VLOOKUP($B731,[1]GICS!$C:$D,2,FALSE),"-")</f>
        <v>Utilities</v>
      </c>
      <c r="E731" s="14">
        <f>IFERROR(IF(VLOOKUP($B731,'[1]Paste Only'!$D:$AM,4,FALSE)="-",VLOOKUP($B731,'[1]Market Cap'!$A:$J,10,FALSE),VLOOKUP($B731,'[1]Paste Only'!$D:$AM,4,FALSE)),"-")</f>
        <v>12.15</v>
      </c>
      <c r="F731" s="14" t="str">
        <f>IFERROR(VLOOKUP($B731,'[1]Paste Only'!$D:$AM,5,FALSE),"-")</f>
        <v>-</v>
      </c>
      <c r="G731" s="15">
        <f>IFERROR(VLOOKUP($B731,'[1]Paste Only'!$D:$AM,6,FALSE),"-")</f>
        <v>0</v>
      </c>
      <c r="H731" s="15">
        <f>IFERROR(VLOOKUP($B731,'[1]Paste Only'!$D:$AM,7,FALSE),"-")</f>
        <v>0</v>
      </c>
      <c r="I731" s="15">
        <f>IFERROR(VLOOKUP($B731,'[1]Paste Only'!$D:$AM,8,FALSE),"-")</f>
        <v>0</v>
      </c>
      <c r="J731" s="16"/>
      <c r="K731" s="16"/>
      <c r="L731" s="14">
        <f>IFERROR(VLOOKUP($B731,'[1]Paste Only'!$D:$AM,12,FALSE),"-")</f>
        <v>0.41</v>
      </c>
      <c r="M731" s="14" t="str">
        <f>IFERROR(VLOOKUP($B731,'[1]Paste Only'!$D:$AM,15,FALSE),"-")</f>
        <v>-</v>
      </c>
      <c r="N731" s="17"/>
      <c r="O731" s="18"/>
      <c r="P731" s="19">
        <f t="shared" si="365"/>
        <v>0</v>
      </c>
      <c r="Q731" s="20">
        <f t="shared" si="338"/>
        <v>0</v>
      </c>
      <c r="R731" s="13">
        <f t="shared" si="339"/>
        <v>0</v>
      </c>
      <c r="S731" s="13" t="str">
        <f>IFERROR(VLOOKUP($B731,'[1]Market Cap'!$G:$I,3,FALSE),"-")</f>
        <v>Small Cap</v>
      </c>
      <c r="T731" s="13"/>
      <c r="U731" s="13"/>
      <c r="V731" s="21">
        <f t="shared" si="366"/>
        <v>0</v>
      </c>
      <c r="W731" s="21">
        <f t="shared" si="366"/>
        <v>0</v>
      </c>
      <c r="X731" s="21">
        <f t="shared" si="366"/>
        <v>0</v>
      </c>
      <c r="Y731" s="22">
        <f t="shared" si="340"/>
        <v>0</v>
      </c>
      <c r="Z731" s="13">
        <f t="shared" si="341"/>
        <v>0</v>
      </c>
      <c r="AA731" s="23">
        <f t="shared" si="342"/>
        <v>0</v>
      </c>
      <c r="AB731" s="23">
        <f t="shared" si="343"/>
        <v>0</v>
      </c>
      <c r="AC731" s="23">
        <f t="shared" si="344"/>
        <v>0</v>
      </c>
      <c r="AD731" s="24">
        <f t="shared" si="345"/>
        <v>0</v>
      </c>
      <c r="AE731" s="25">
        <f>IFERROR(VLOOKUP($B731,'[1]Market Cap'!$G:$I,2,FALSE),"-")</f>
        <v>6524.6786198999998</v>
      </c>
      <c r="AF731" s="20">
        <f t="shared" si="346"/>
        <v>0</v>
      </c>
      <c r="AG731" s="17">
        <f t="shared" si="347"/>
        <v>0</v>
      </c>
      <c r="AH731" s="17">
        <f t="shared" si="348"/>
        <v>0</v>
      </c>
      <c r="AI731" s="17" t="str">
        <f t="shared" si="349"/>
        <v>-</v>
      </c>
      <c r="AJ731" s="26" t="str">
        <f>IFERROR(VLOOKUP($B731,'[1]Paste Only'!$D:$AM,26,FALSE),"-")</f>
        <v>-</v>
      </c>
      <c r="AK731" s="26" t="str">
        <f>IFERROR(VLOOKUP($B731,'[1]Paste Only'!$D:$AM,23,FALSE),"-")</f>
        <v>-</v>
      </c>
      <c r="AL731" s="26" t="str">
        <f>IFERROR(VLOOKUP($B731,'[1]Paste Only'!$D:$AM,22,FALSE),"-")</f>
        <v>-</v>
      </c>
      <c r="AM731" s="21" t="str">
        <f t="shared" si="367"/>
        <v>-</v>
      </c>
      <c r="AN731" s="21" t="str">
        <f t="shared" si="367"/>
        <v>-</v>
      </c>
      <c r="AO731" s="21" t="str">
        <f t="shared" si="367"/>
        <v>-</v>
      </c>
      <c r="AP731" s="27">
        <f t="shared" si="350"/>
        <v>0</v>
      </c>
      <c r="AQ731" s="27" t="str">
        <f t="shared" si="351"/>
        <v>-</v>
      </c>
      <c r="AR731" s="27" t="str">
        <f t="shared" si="352"/>
        <v>-</v>
      </c>
      <c r="AS731" s="27">
        <f t="shared" si="353"/>
        <v>0</v>
      </c>
      <c r="AT731" s="27">
        <f t="shared" si="354"/>
        <v>0</v>
      </c>
      <c r="AU731" s="27">
        <f t="shared" si="355"/>
        <v>0</v>
      </c>
      <c r="AV731" s="21" t="str">
        <f t="shared" si="356"/>
        <v>0</v>
      </c>
      <c r="AW731" s="27">
        <f t="shared" si="357"/>
        <v>0</v>
      </c>
      <c r="AX731" s="27" t="str">
        <f t="shared" si="358"/>
        <v>-</v>
      </c>
      <c r="AY731" s="27" t="str">
        <f t="shared" si="359"/>
        <v>-</v>
      </c>
      <c r="AZ731" s="21" t="str">
        <f t="shared" si="360"/>
        <v>-</v>
      </c>
      <c r="BA731" s="21" t="str">
        <f t="shared" si="361"/>
        <v>-</v>
      </c>
      <c r="BB731" s="28" t="str">
        <f t="shared" si="362"/>
        <v>-</v>
      </c>
      <c r="BC731" s="28" t="s">
        <v>81</v>
      </c>
      <c r="BD731" s="28" t="s">
        <v>81</v>
      </c>
      <c r="BE731" s="28" t="s">
        <v>81</v>
      </c>
      <c r="BF731" s="28" t="str">
        <f t="shared" si="363"/>
        <v>-</v>
      </c>
      <c r="BG731" s="29">
        <f t="shared" si="364"/>
        <v>0</v>
      </c>
      <c r="BH731" s="29">
        <f t="shared" si="364"/>
        <v>0</v>
      </c>
      <c r="BI731" s="29">
        <f t="shared" si="364"/>
        <v>0</v>
      </c>
      <c r="BJ731" s="29">
        <f t="shared" si="337"/>
        <v>0</v>
      </c>
      <c r="BK731" s="29"/>
    </row>
    <row r="732" spans="1:64" x14ac:dyDescent="0.25">
      <c r="A732" s="13" t="s">
        <v>2250</v>
      </c>
      <c r="B732" s="13" t="s">
        <v>2251</v>
      </c>
      <c r="C732" s="13" t="s">
        <v>2252</v>
      </c>
      <c r="D732" s="13" t="str">
        <f>IFERROR(VLOOKUP($B732,[1]GICS!$C:$D,2,FALSE),"-")</f>
        <v>Materials</v>
      </c>
      <c r="E732" s="14">
        <f>IFERROR(IF(VLOOKUP($B732,'[1]Paste Only'!$D:$AM,4,FALSE)="-",VLOOKUP($B732,'[1]Market Cap'!$A:$J,10,FALSE),VLOOKUP($B732,'[1]Paste Only'!$D:$AM,4,FALSE)),"-")</f>
        <v>212.2</v>
      </c>
      <c r="F732" s="14">
        <f>IFERROR(VLOOKUP($B732,'[1]Paste Only'!$D:$AM,5,FALSE),"-")</f>
        <v>203.61538696289063</v>
      </c>
      <c r="G732" s="15">
        <f>IFERROR(VLOOKUP($B732,'[1]Paste Only'!$D:$AM,6,FALSE),"-")</f>
        <v>3</v>
      </c>
      <c r="H732" s="15">
        <f>IFERROR(VLOOKUP($B732,'[1]Paste Only'!$D:$AM,7,FALSE),"-")</f>
        <v>5</v>
      </c>
      <c r="I732" s="15">
        <f>IFERROR(VLOOKUP($B732,'[1]Paste Only'!$D:$AM,8,FALSE),"-")</f>
        <v>8</v>
      </c>
      <c r="J732" s="16"/>
      <c r="K732" s="16"/>
      <c r="L732" s="14">
        <f>IFERROR(VLOOKUP($B732,'[1]Paste Only'!$D:$AM,12,FALSE),"-")</f>
        <v>4.71</v>
      </c>
      <c r="M732" s="14" t="str">
        <f>IFERROR(VLOOKUP($B732,'[1]Paste Only'!$D:$AM,15,FALSE),"-")</f>
        <v>-</v>
      </c>
      <c r="N732" s="17"/>
      <c r="O732" s="18"/>
      <c r="P732" s="19">
        <f t="shared" si="365"/>
        <v>0</v>
      </c>
      <c r="Q732" s="20">
        <f t="shared" si="338"/>
        <v>-4.0455292352070571E-2</v>
      </c>
      <c r="R732" s="13">
        <f t="shared" si="339"/>
        <v>16</v>
      </c>
      <c r="S732" s="13" t="str">
        <f>IFERROR(VLOOKUP($B732,'[1]Market Cap'!$G:$I,3,FALSE),"-")</f>
        <v>Small Cap</v>
      </c>
      <c r="T732" s="13"/>
      <c r="U732" s="13"/>
      <c r="V732" s="21">
        <f t="shared" si="366"/>
        <v>0</v>
      </c>
      <c r="W732" s="21">
        <f t="shared" si="366"/>
        <v>0</v>
      </c>
      <c r="X732" s="21">
        <f t="shared" si="366"/>
        <v>0</v>
      </c>
      <c r="Y732" s="22">
        <f t="shared" si="340"/>
        <v>0</v>
      </c>
      <c r="Z732" s="13">
        <f t="shared" si="341"/>
        <v>0</v>
      </c>
      <c r="AA732" s="23">
        <f t="shared" si="342"/>
        <v>0</v>
      </c>
      <c r="AB732" s="23">
        <f t="shared" si="343"/>
        <v>0</v>
      </c>
      <c r="AC732" s="23">
        <f t="shared" si="344"/>
        <v>0</v>
      </c>
      <c r="AD732" s="24">
        <f t="shared" si="345"/>
        <v>0</v>
      </c>
      <c r="AE732" s="25">
        <f>IFERROR(VLOOKUP($B732,'[1]Market Cap'!$G:$I,2,FALSE),"-")</f>
        <v>4808.73032152</v>
      </c>
      <c r="AF732" s="20">
        <f t="shared" si="346"/>
        <v>0</v>
      </c>
      <c r="AG732" s="17">
        <f t="shared" si="347"/>
        <v>1</v>
      </c>
      <c r="AH732" s="17">
        <f t="shared" si="348"/>
        <v>0</v>
      </c>
      <c r="AI732" s="17" t="str">
        <f t="shared" si="349"/>
        <v>-</v>
      </c>
      <c r="AJ732" s="26">
        <f>IFERROR(VLOOKUP($B732,'[1]Paste Only'!$D:$AM,26,FALSE),"-")</f>
        <v>200</v>
      </c>
      <c r="AK732" s="26">
        <f>IFERROR(VLOOKUP($B732,'[1]Paste Only'!$D:$AM,23,FALSE),"-")</f>
        <v>260</v>
      </c>
      <c r="AL732" s="26">
        <f>IFERROR(VLOOKUP($B732,'[1]Paste Only'!$D:$AM,22,FALSE),"-")</f>
        <v>150</v>
      </c>
      <c r="AM732" s="21">
        <f t="shared" si="367"/>
        <v>-1.7755961456633607E-2</v>
      </c>
      <c r="AN732" s="21">
        <f t="shared" si="367"/>
        <v>0.27691725010637636</v>
      </c>
      <c r="AO732" s="21">
        <f t="shared" si="367"/>
        <v>-0.2633169710924752</v>
      </c>
      <c r="AP732" s="27">
        <f t="shared" si="350"/>
        <v>0</v>
      </c>
      <c r="AQ732" s="27">
        <f t="shared" si="351"/>
        <v>0</v>
      </c>
      <c r="AR732" s="27">
        <f t="shared" si="352"/>
        <v>203.61538696289063</v>
      </c>
      <c r="AS732" s="27">
        <f t="shared" si="353"/>
        <v>203.61538696289063</v>
      </c>
      <c r="AT732" s="27">
        <f t="shared" si="354"/>
        <v>0</v>
      </c>
      <c r="AU732" s="27">
        <f t="shared" si="355"/>
        <v>0</v>
      </c>
      <c r="AV732" s="21">
        <f t="shared" si="356"/>
        <v>0.1875</v>
      </c>
      <c r="AW732" s="27">
        <f t="shared" si="357"/>
        <v>203.61538696289063</v>
      </c>
      <c r="AX732" s="27">
        <f t="shared" si="358"/>
        <v>203.61538696289063</v>
      </c>
      <c r="AY732" s="27">
        <f t="shared" si="359"/>
        <v>203.61538696289063</v>
      </c>
      <c r="AZ732" s="21">
        <f t="shared" si="360"/>
        <v>-4.0455292352070571E-2</v>
      </c>
      <c r="BA732" s="21">
        <f t="shared" si="361"/>
        <v>-4.0455292352070571E-2</v>
      </c>
      <c r="BB732" s="28">
        <f t="shared" si="362"/>
        <v>203.61538696289063</v>
      </c>
      <c r="BC732" s="28" t="s">
        <v>81</v>
      </c>
      <c r="BD732" s="28" t="s">
        <v>81</v>
      </c>
      <c r="BE732" s="28" t="s">
        <v>81</v>
      </c>
      <c r="BF732" s="28" t="str">
        <f t="shared" si="363"/>
        <v>-</v>
      </c>
      <c r="BG732" s="29">
        <f t="shared" si="364"/>
        <v>0</v>
      </c>
      <c r="BH732" s="29">
        <f t="shared" si="364"/>
        <v>0</v>
      </c>
      <c r="BI732" s="29">
        <f t="shared" si="364"/>
        <v>0</v>
      </c>
      <c r="BJ732" s="29">
        <f t="shared" si="337"/>
        <v>0</v>
      </c>
      <c r="BK732" s="29"/>
    </row>
    <row r="733" spans="1:64" x14ac:dyDescent="0.25">
      <c r="A733" s="13" t="s">
        <v>2253</v>
      </c>
      <c r="B733" s="13" t="s">
        <v>2254</v>
      </c>
      <c r="C733" s="13" t="s">
        <v>2255</v>
      </c>
      <c r="D733" s="13" t="str">
        <f>IFERROR(VLOOKUP($B733,[1]GICS!$C:$D,2,FALSE),"-")</f>
        <v>Consumer Discretionary</v>
      </c>
      <c r="E733" s="14" t="str">
        <f>IFERROR(IF(VLOOKUP($B733,'[1]Paste Only'!$D:$AM,4,FALSE)="-",VLOOKUP($B733,'[1]Market Cap'!$A:$J,10,FALSE),VLOOKUP($B733,'[1]Paste Only'!$D:$AM,4,FALSE)),"-")</f>
        <v>-</v>
      </c>
      <c r="F733" s="14" t="str">
        <f>IFERROR(VLOOKUP($B733,'[1]Paste Only'!$D:$AM,5,FALSE),"-")</f>
        <v>-</v>
      </c>
      <c r="G733" s="15">
        <f>IFERROR(VLOOKUP($B733,'[1]Paste Only'!$D:$AM,6,FALSE),"-")</f>
        <v>0</v>
      </c>
      <c r="H733" s="15">
        <f>IFERROR(VLOOKUP($B733,'[1]Paste Only'!$D:$AM,7,FALSE),"-")</f>
        <v>0</v>
      </c>
      <c r="I733" s="15">
        <f>IFERROR(VLOOKUP($B733,'[1]Paste Only'!$D:$AM,8,FALSE),"-")</f>
        <v>0</v>
      </c>
      <c r="J733" s="16"/>
      <c r="K733" s="16"/>
      <c r="L733" s="14">
        <f>IFERROR(VLOOKUP($B733,'[1]Paste Only'!$D:$AM,12,FALSE),"-")</f>
        <v>24</v>
      </c>
      <c r="M733" s="14" t="str">
        <f>IFERROR(VLOOKUP($B733,'[1]Paste Only'!$D:$AM,15,FALSE),"-")</f>
        <v>-</v>
      </c>
      <c r="N733" s="17"/>
      <c r="O733" s="18"/>
      <c r="P733" s="19">
        <f t="shared" si="365"/>
        <v>0</v>
      </c>
      <c r="Q733" s="20">
        <f t="shared" si="338"/>
        <v>0</v>
      </c>
      <c r="R733" s="13">
        <f t="shared" si="339"/>
        <v>0</v>
      </c>
      <c r="S733" s="13" t="str">
        <f>IFERROR(VLOOKUP($B733,'[1]Market Cap'!$G:$I,3,FALSE),"-")</f>
        <v>-</v>
      </c>
      <c r="T733" s="13"/>
      <c r="U733" s="13"/>
      <c r="V733" s="21">
        <f t="shared" si="366"/>
        <v>0</v>
      </c>
      <c r="W733" s="21">
        <f t="shared" si="366"/>
        <v>0</v>
      </c>
      <c r="X733" s="21">
        <f t="shared" si="366"/>
        <v>0</v>
      </c>
      <c r="Y733" s="22">
        <f t="shared" si="340"/>
        <v>0</v>
      </c>
      <c r="Z733" s="13">
        <f t="shared" si="341"/>
        <v>0</v>
      </c>
      <c r="AA733" s="23">
        <f t="shared" si="342"/>
        <v>0</v>
      </c>
      <c r="AB733" s="23">
        <f t="shared" si="343"/>
        <v>0</v>
      </c>
      <c r="AC733" s="23">
        <f t="shared" si="344"/>
        <v>0</v>
      </c>
      <c r="AD733" s="24">
        <f t="shared" si="345"/>
        <v>0</v>
      </c>
      <c r="AE733" s="25" t="str">
        <f>IFERROR(VLOOKUP($B733,'[1]Market Cap'!$G:$I,2,FALSE),"-")</f>
        <v>-</v>
      </c>
      <c r="AF733" s="20">
        <f t="shared" si="346"/>
        <v>0</v>
      </c>
      <c r="AG733" s="17">
        <f t="shared" si="347"/>
        <v>0</v>
      </c>
      <c r="AH733" s="17">
        <f t="shared" si="348"/>
        <v>0</v>
      </c>
      <c r="AI733" s="17" t="str">
        <f t="shared" si="349"/>
        <v>-</v>
      </c>
      <c r="AJ733" s="26" t="str">
        <f>IFERROR(VLOOKUP($B733,'[1]Paste Only'!$D:$AM,26,FALSE),"-")</f>
        <v>-</v>
      </c>
      <c r="AK733" s="26" t="str">
        <f>IFERROR(VLOOKUP($B733,'[1]Paste Only'!$D:$AM,23,FALSE),"-")</f>
        <v>-</v>
      </c>
      <c r="AL733" s="26" t="str">
        <f>IFERROR(VLOOKUP($B733,'[1]Paste Only'!$D:$AM,22,FALSE),"-")</f>
        <v>-</v>
      </c>
      <c r="AM733" s="21" t="str">
        <f t="shared" si="367"/>
        <v>-</v>
      </c>
      <c r="AN733" s="21" t="str">
        <f t="shared" si="367"/>
        <v>-</v>
      </c>
      <c r="AO733" s="21" t="str">
        <f t="shared" si="367"/>
        <v>-</v>
      </c>
      <c r="AP733" s="27">
        <f t="shared" si="350"/>
        <v>0</v>
      </c>
      <c r="AQ733" s="27" t="str">
        <f t="shared" si="351"/>
        <v>-</v>
      </c>
      <c r="AR733" s="27" t="str">
        <f t="shared" si="352"/>
        <v>-</v>
      </c>
      <c r="AS733" s="27">
        <f t="shared" si="353"/>
        <v>0</v>
      </c>
      <c r="AT733" s="27">
        <f t="shared" si="354"/>
        <v>0</v>
      </c>
      <c r="AU733" s="27">
        <f t="shared" si="355"/>
        <v>0</v>
      </c>
      <c r="AV733" s="21" t="str">
        <f t="shared" si="356"/>
        <v>0</v>
      </c>
      <c r="AW733" s="27">
        <f t="shared" si="357"/>
        <v>0</v>
      </c>
      <c r="AX733" s="27" t="str">
        <f t="shared" si="358"/>
        <v>-</v>
      </c>
      <c r="AY733" s="27" t="str">
        <f t="shared" si="359"/>
        <v>-</v>
      </c>
      <c r="AZ733" s="21" t="str">
        <f t="shared" si="360"/>
        <v>-</v>
      </c>
      <c r="BA733" s="21" t="str">
        <f t="shared" si="361"/>
        <v>-</v>
      </c>
      <c r="BB733" s="28" t="str">
        <f t="shared" si="362"/>
        <v>-</v>
      </c>
      <c r="BC733" s="28" t="s">
        <v>81</v>
      </c>
      <c r="BD733" s="28" t="s">
        <v>81</v>
      </c>
      <c r="BE733" s="28" t="s">
        <v>81</v>
      </c>
      <c r="BF733" s="28" t="str">
        <f t="shared" si="363"/>
        <v>-</v>
      </c>
      <c r="BG733" s="29">
        <f t="shared" si="364"/>
        <v>0</v>
      </c>
      <c r="BH733" s="29">
        <f t="shared" si="364"/>
        <v>0</v>
      </c>
      <c r="BI733" s="29">
        <f t="shared" si="364"/>
        <v>0</v>
      </c>
      <c r="BJ733" s="29">
        <f t="shared" si="337"/>
        <v>0</v>
      </c>
      <c r="BK733" s="29"/>
    </row>
    <row r="734" spans="1:64" x14ac:dyDescent="0.25">
      <c r="A734" s="13" t="s">
        <v>2256</v>
      </c>
      <c r="B734" s="13" t="s">
        <v>2257</v>
      </c>
      <c r="C734" s="13" t="s">
        <v>2258</v>
      </c>
      <c r="D734" s="13" t="str">
        <f>IFERROR(VLOOKUP($B734,[1]GICS!$C:$D,2,FALSE),"-")</f>
        <v>Information Technology</v>
      </c>
      <c r="E734" s="14">
        <f>IFERROR(IF(VLOOKUP($B734,'[1]Paste Only'!$D:$AM,4,FALSE)="-",VLOOKUP($B734,'[1]Market Cap'!$A:$J,10,FALSE),VLOOKUP($B734,'[1]Paste Only'!$D:$AM,4,FALSE)),"-")</f>
        <v>119.7</v>
      </c>
      <c r="F734" s="14">
        <f>IFERROR(VLOOKUP($B734,'[1]Paste Only'!$D:$AM,5,FALSE),"-")</f>
        <v>134.66667175292969</v>
      </c>
      <c r="G734" s="15">
        <f>IFERROR(VLOOKUP($B734,'[1]Paste Only'!$D:$AM,6,FALSE),"-")</f>
        <v>2</v>
      </c>
      <c r="H734" s="15">
        <f>IFERROR(VLOOKUP($B734,'[1]Paste Only'!$D:$AM,7,FALSE),"-")</f>
        <v>1</v>
      </c>
      <c r="I734" s="15">
        <f>IFERROR(VLOOKUP($B734,'[1]Paste Only'!$D:$AM,8,FALSE),"-")</f>
        <v>0</v>
      </c>
      <c r="J734" s="16"/>
      <c r="K734" s="16"/>
      <c r="L734" s="14">
        <f>IFERROR(VLOOKUP($B734,'[1]Paste Only'!$D:$AM,12,FALSE),"-")</f>
        <v>-1.486829</v>
      </c>
      <c r="M734" s="14">
        <f>IFERROR(VLOOKUP($B734,'[1]Paste Only'!$D:$AM,15,FALSE),"-")</f>
        <v>3.6814827586206893</v>
      </c>
      <c r="N734" s="17"/>
      <c r="O734" s="18"/>
      <c r="P734" s="19">
        <f t="shared" si="365"/>
        <v>3.4760633257897777</v>
      </c>
      <c r="Q734" s="20">
        <f t="shared" si="338"/>
        <v>0.12503485173709006</v>
      </c>
      <c r="R734" s="13">
        <f t="shared" si="339"/>
        <v>3</v>
      </c>
      <c r="S734" s="13" t="str">
        <f>IFERROR(VLOOKUP($B734,'[1]Market Cap'!$G:$I,3,FALSE),"-")</f>
        <v>Small Cap</v>
      </c>
      <c r="T734" s="13"/>
      <c r="U734" s="13"/>
      <c r="V734" s="21">
        <f t="shared" si="366"/>
        <v>0</v>
      </c>
      <c r="W734" s="21">
        <f t="shared" si="366"/>
        <v>0</v>
      </c>
      <c r="X734" s="21">
        <f t="shared" si="366"/>
        <v>0</v>
      </c>
      <c r="Y734" s="22">
        <f t="shared" si="340"/>
        <v>0</v>
      </c>
      <c r="Z734" s="13">
        <f t="shared" si="341"/>
        <v>0</v>
      </c>
      <c r="AA734" s="23">
        <f t="shared" si="342"/>
        <v>0</v>
      </c>
      <c r="AB734" s="23">
        <f t="shared" si="343"/>
        <v>0</v>
      </c>
      <c r="AC734" s="23">
        <f t="shared" si="344"/>
        <v>0</v>
      </c>
      <c r="AD734" s="24">
        <f t="shared" si="345"/>
        <v>0</v>
      </c>
      <c r="AE734" s="25">
        <f>IFERROR(VLOOKUP($B734,'[1]Market Cap'!$G:$I,2,FALSE),"-")</f>
        <v>5841.4464593100001</v>
      </c>
      <c r="AF734" s="20">
        <f t="shared" si="346"/>
        <v>0</v>
      </c>
      <c r="AG734" s="17">
        <f t="shared" si="347"/>
        <v>0</v>
      </c>
      <c r="AH734" s="17">
        <f t="shared" si="348"/>
        <v>0</v>
      </c>
      <c r="AI734" s="17" t="str">
        <f t="shared" si="349"/>
        <v>-</v>
      </c>
      <c r="AJ734" s="26">
        <f>IFERROR(VLOOKUP($B734,'[1]Paste Only'!$D:$AM,26,FALSE),"-")</f>
        <v>148</v>
      </c>
      <c r="AK734" s="26">
        <f>IFERROR(VLOOKUP($B734,'[1]Paste Only'!$D:$AM,23,FALSE),"-")</f>
        <v>150</v>
      </c>
      <c r="AL734" s="26">
        <f>IFERROR(VLOOKUP($B734,'[1]Paste Only'!$D:$AM,22,FALSE),"-")</f>
        <v>106</v>
      </c>
      <c r="AM734" s="21">
        <f t="shared" si="367"/>
        <v>9.9009859481288043E-2</v>
      </c>
      <c r="AN734" s="21">
        <f t="shared" si="367"/>
        <v>0.11386134406887294</v>
      </c>
      <c r="AO734" s="21">
        <f t="shared" si="367"/>
        <v>-0.21287131685799643</v>
      </c>
      <c r="AP734" s="27">
        <f t="shared" si="350"/>
        <v>0</v>
      </c>
      <c r="AQ734" s="27">
        <f t="shared" si="351"/>
        <v>0</v>
      </c>
      <c r="AR734" s="27">
        <f t="shared" si="352"/>
        <v>134.66667175292969</v>
      </c>
      <c r="AS734" s="27">
        <f t="shared" si="353"/>
        <v>134.66667175292969</v>
      </c>
      <c r="AT734" s="27">
        <f t="shared" si="354"/>
        <v>0</v>
      </c>
      <c r="AU734" s="27">
        <f t="shared" si="355"/>
        <v>0</v>
      </c>
      <c r="AV734" s="21">
        <f t="shared" si="356"/>
        <v>0.66666666666666663</v>
      </c>
      <c r="AW734" s="27">
        <f t="shared" si="357"/>
        <v>134.66667175292969</v>
      </c>
      <c r="AX734" s="27">
        <f t="shared" si="358"/>
        <v>134.66667175292969</v>
      </c>
      <c r="AY734" s="27">
        <f t="shared" si="359"/>
        <v>134.66667175292969</v>
      </c>
      <c r="AZ734" s="21">
        <f t="shared" si="360"/>
        <v>0.12503485173709006</v>
      </c>
      <c r="BA734" s="21">
        <f t="shared" si="361"/>
        <v>0.12503485173709006</v>
      </c>
      <c r="BB734" s="28">
        <f t="shared" si="362"/>
        <v>134.66667175292969</v>
      </c>
      <c r="BC734" s="28" t="s">
        <v>81</v>
      </c>
      <c r="BD734" s="28" t="s">
        <v>81</v>
      </c>
      <c r="BE734" s="28" t="s">
        <v>81</v>
      </c>
      <c r="BF734" s="28" t="str">
        <f t="shared" si="363"/>
        <v>-</v>
      </c>
      <c r="BG734" s="29">
        <f t="shared" si="364"/>
        <v>0</v>
      </c>
      <c r="BH734" s="29">
        <f t="shared" si="364"/>
        <v>0</v>
      </c>
      <c r="BI734" s="29">
        <f t="shared" si="364"/>
        <v>0</v>
      </c>
      <c r="BJ734" s="29">
        <f t="shared" si="337"/>
        <v>0</v>
      </c>
      <c r="BK734" s="29"/>
    </row>
    <row r="735" spans="1:64" x14ac:dyDescent="0.25">
      <c r="A735" s="13" t="s">
        <v>2259</v>
      </c>
      <c r="B735" s="13" t="s">
        <v>2260</v>
      </c>
      <c r="C735" s="13" t="s">
        <v>2261</v>
      </c>
      <c r="D735" s="13" t="str">
        <f>IFERROR(VLOOKUP($B735,[1]GICS!$C:$D,2,FALSE),"-")</f>
        <v>Industrials</v>
      </c>
      <c r="E735" s="14">
        <f>IFERROR(IF(VLOOKUP($B735,'[1]Paste Only'!$D:$AM,4,FALSE)="-",VLOOKUP($B735,'[1]Market Cap'!$A:$J,10,FALSE),VLOOKUP($B735,'[1]Paste Only'!$D:$AM,4,FALSE)),"-")</f>
        <v>37.82</v>
      </c>
      <c r="F735" s="14">
        <f>IFERROR(VLOOKUP($B735,'[1]Paste Only'!$D:$AM,5,FALSE),"-")</f>
        <v>67.5</v>
      </c>
      <c r="G735" s="15">
        <f>IFERROR(VLOOKUP($B735,'[1]Paste Only'!$D:$AM,6,FALSE),"-")</f>
        <v>3</v>
      </c>
      <c r="H735" s="15">
        <f>IFERROR(VLOOKUP($B735,'[1]Paste Only'!$D:$AM,7,FALSE),"-")</f>
        <v>0</v>
      </c>
      <c r="I735" s="15">
        <f>IFERROR(VLOOKUP($B735,'[1]Paste Only'!$D:$AM,8,FALSE),"-")</f>
        <v>0</v>
      </c>
      <c r="J735" s="16"/>
      <c r="K735" s="16"/>
      <c r="L735" s="14">
        <f>IFERROR(VLOOKUP($B735,'[1]Paste Only'!$D:$AM,12,FALSE),"-")</f>
        <v>2.9353129999999998</v>
      </c>
      <c r="M735" s="14">
        <f>IFERROR(VLOOKUP($B735,'[1]Paste Only'!$D:$AM,15,FALSE),"-")</f>
        <v>5.0327586206896555</v>
      </c>
      <c r="N735" s="17"/>
      <c r="O735" s="18"/>
      <c r="P735" s="19">
        <f t="shared" si="365"/>
        <v>0.71455603565604608</v>
      </c>
      <c r="Q735" s="20">
        <f t="shared" si="338"/>
        <v>0.78476996298254886</v>
      </c>
      <c r="R735" s="13">
        <f t="shared" si="339"/>
        <v>3</v>
      </c>
      <c r="S735" s="13" t="str">
        <f>IFERROR(VLOOKUP($B735,'[1]Market Cap'!$G:$I,3,FALSE),"-")</f>
        <v>Small Cap</v>
      </c>
      <c r="T735" s="13"/>
      <c r="U735" s="13"/>
      <c r="V735" s="21">
        <f t="shared" si="366"/>
        <v>0</v>
      </c>
      <c r="W735" s="21">
        <f t="shared" si="366"/>
        <v>0</v>
      </c>
      <c r="X735" s="21">
        <f t="shared" si="366"/>
        <v>0</v>
      </c>
      <c r="Y735" s="22">
        <f t="shared" si="340"/>
        <v>0</v>
      </c>
      <c r="Z735" s="13">
        <f t="shared" si="341"/>
        <v>0</v>
      </c>
      <c r="AA735" s="23">
        <f t="shared" si="342"/>
        <v>0</v>
      </c>
      <c r="AB735" s="23">
        <f t="shared" si="343"/>
        <v>0</v>
      </c>
      <c r="AC735" s="23">
        <f t="shared" si="344"/>
        <v>0</v>
      </c>
      <c r="AD735" s="24">
        <f t="shared" si="345"/>
        <v>0</v>
      </c>
      <c r="AE735" s="25">
        <f>IFERROR(VLOOKUP($B735,'[1]Market Cap'!$G:$I,2,FALSE),"-")</f>
        <v>3193.430474494</v>
      </c>
      <c r="AF735" s="20">
        <f t="shared" si="346"/>
        <v>0</v>
      </c>
      <c r="AG735" s="17">
        <f t="shared" si="347"/>
        <v>0</v>
      </c>
      <c r="AH735" s="17">
        <f t="shared" si="348"/>
        <v>0</v>
      </c>
      <c r="AI735" s="17" t="str">
        <f t="shared" si="349"/>
        <v>-</v>
      </c>
      <c r="AJ735" s="26">
        <f>IFERROR(VLOOKUP($B735,'[1]Paste Only'!$D:$AM,26,FALSE),"-")</f>
        <v>67.5</v>
      </c>
      <c r="AK735" s="26">
        <f>IFERROR(VLOOKUP($B735,'[1]Paste Only'!$D:$AM,23,FALSE),"-")</f>
        <v>80</v>
      </c>
      <c r="AL735" s="26">
        <f>IFERROR(VLOOKUP($B735,'[1]Paste Only'!$D:$AM,22,FALSE),"-")</f>
        <v>55</v>
      </c>
      <c r="AM735" s="21">
        <f t="shared" si="367"/>
        <v>0</v>
      </c>
      <c r="AN735" s="21">
        <f t="shared" si="367"/>
        <v>0.18518518518518512</v>
      </c>
      <c r="AO735" s="21">
        <f t="shared" si="367"/>
        <v>-0.18518518518518523</v>
      </c>
      <c r="AP735" s="27">
        <f t="shared" si="350"/>
        <v>0</v>
      </c>
      <c r="AQ735" s="27">
        <f t="shared" si="351"/>
        <v>0</v>
      </c>
      <c r="AR735" s="27">
        <f t="shared" si="352"/>
        <v>67.5</v>
      </c>
      <c r="AS735" s="27">
        <f t="shared" si="353"/>
        <v>67.5</v>
      </c>
      <c r="AT735" s="27">
        <f t="shared" si="354"/>
        <v>0</v>
      </c>
      <c r="AU735" s="27">
        <f t="shared" si="355"/>
        <v>0</v>
      </c>
      <c r="AV735" s="21">
        <f t="shared" si="356"/>
        <v>1</v>
      </c>
      <c r="AW735" s="27">
        <f t="shared" si="357"/>
        <v>67.5</v>
      </c>
      <c r="AX735" s="27">
        <f t="shared" si="358"/>
        <v>67.5</v>
      </c>
      <c r="AY735" s="27">
        <f t="shared" si="359"/>
        <v>67.5</v>
      </c>
      <c r="AZ735" s="21">
        <f t="shared" si="360"/>
        <v>0.78476996298254886</v>
      </c>
      <c r="BA735" s="21">
        <f t="shared" si="361"/>
        <v>0.78476996298254886</v>
      </c>
      <c r="BB735" s="28">
        <f t="shared" si="362"/>
        <v>67.5</v>
      </c>
      <c r="BC735" s="28" t="s">
        <v>81</v>
      </c>
      <c r="BD735" s="28" t="s">
        <v>81</v>
      </c>
      <c r="BE735" s="28" t="s">
        <v>81</v>
      </c>
      <c r="BF735" s="28" t="str">
        <f t="shared" si="363"/>
        <v>-</v>
      </c>
      <c r="BG735" s="29">
        <f t="shared" si="364"/>
        <v>0</v>
      </c>
      <c r="BH735" s="29">
        <f t="shared" si="364"/>
        <v>0</v>
      </c>
      <c r="BI735" s="29">
        <f t="shared" si="364"/>
        <v>0</v>
      </c>
      <c r="BJ735" s="29">
        <f t="shared" si="337"/>
        <v>0</v>
      </c>
      <c r="BK735" s="29"/>
      <c r="BL735" s="31"/>
    </row>
    <row r="736" spans="1:64" x14ac:dyDescent="0.25">
      <c r="A736" s="13" t="s">
        <v>2262</v>
      </c>
      <c r="B736" s="13" t="s">
        <v>2263</v>
      </c>
      <c r="C736" s="13" t="s">
        <v>2264</v>
      </c>
      <c r="D736" s="13" t="str">
        <f>IFERROR(VLOOKUP($B736,[1]GICS!$C:$D,2,FALSE),"-")</f>
        <v>Industrials</v>
      </c>
      <c r="E736" s="14">
        <f>IFERROR(IF(VLOOKUP($B736,'[1]Paste Only'!$D:$AM,4,FALSE)="-",VLOOKUP($B736,'[1]Market Cap'!$A:$J,10,FALSE),VLOOKUP($B736,'[1]Paste Only'!$D:$AM,4,FALSE)),"-")</f>
        <v>24.5</v>
      </c>
      <c r="F736" s="14" t="str">
        <f>IFERROR(VLOOKUP($B736,'[1]Paste Only'!$D:$AM,5,FALSE),"-")</f>
        <v>-</v>
      </c>
      <c r="G736" s="15">
        <f>IFERROR(VLOOKUP($B736,'[1]Paste Only'!$D:$AM,6,FALSE),"-")</f>
        <v>0</v>
      </c>
      <c r="H736" s="15">
        <f>IFERROR(VLOOKUP($B736,'[1]Paste Only'!$D:$AM,7,FALSE),"-")</f>
        <v>0</v>
      </c>
      <c r="I736" s="15">
        <f>IFERROR(VLOOKUP($B736,'[1]Paste Only'!$D:$AM,8,FALSE),"-")</f>
        <v>0</v>
      </c>
      <c r="J736" s="16"/>
      <c r="K736" s="16"/>
      <c r="L736" s="14">
        <f>IFERROR(VLOOKUP($B736,'[1]Paste Only'!$D:$AM,12,FALSE),"-")</f>
        <v>0.46520100000000009</v>
      </c>
      <c r="M736" s="14" t="str">
        <f>IFERROR(VLOOKUP($B736,'[1]Paste Only'!$D:$AM,15,FALSE),"-")</f>
        <v>-</v>
      </c>
      <c r="N736" s="17"/>
      <c r="O736" s="18"/>
      <c r="P736" s="19">
        <f t="shared" si="365"/>
        <v>0</v>
      </c>
      <c r="Q736" s="20">
        <f t="shared" si="338"/>
        <v>0</v>
      </c>
      <c r="R736" s="13">
        <f t="shared" si="339"/>
        <v>0</v>
      </c>
      <c r="S736" s="13" t="str">
        <f>IFERROR(VLOOKUP($B736,'[1]Market Cap'!$G:$I,3,FALSE),"-")</f>
        <v>Small Cap</v>
      </c>
      <c r="T736" s="13"/>
      <c r="U736" s="13"/>
      <c r="V736" s="21">
        <f t="shared" si="366"/>
        <v>0</v>
      </c>
      <c r="W736" s="21">
        <f t="shared" si="366"/>
        <v>0</v>
      </c>
      <c r="X736" s="21">
        <f t="shared" si="366"/>
        <v>0</v>
      </c>
      <c r="Y736" s="22">
        <f t="shared" si="340"/>
        <v>0</v>
      </c>
      <c r="Z736" s="13">
        <f t="shared" si="341"/>
        <v>0</v>
      </c>
      <c r="AA736" s="23">
        <f t="shared" si="342"/>
        <v>0</v>
      </c>
      <c r="AB736" s="23">
        <f t="shared" si="343"/>
        <v>0</v>
      </c>
      <c r="AC736" s="23">
        <f t="shared" si="344"/>
        <v>0</v>
      </c>
      <c r="AD736" s="24">
        <f t="shared" si="345"/>
        <v>0</v>
      </c>
      <c r="AE736" s="25">
        <f>IFERROR(VLOOKUP($B736,'[1]Market Cap'!$G:$I,2,FALSE),"-")</f>
        <v>3777.7255110000001</v>
      </c>
      <c r="AF736" s="20">
        <f t="shared" si="346"/>
        <v>0</v>
      </c>
      <c r="AG736" s="17">
        <f t="shared" si="347"/>
        <v>0</v>
      </c>
      <c r="AH736" s="17">
        <f t="shared" si="348"/>
        <v>0</v>
      </c>
      <c r="AI736" s="17" t="str">
        <f t="shared" si="349"/>
        <v>-</v>
      </c>
      <c r="AJ736" s="26" t="str">
        <f>IFERROR(VLOOKUP($B736,'[1]Paste Only'!$D:$AM,26,FALSE),"-")</f>
        <v>-</v>
      </c>
      <c r="AK736" s="26" t="str">
        <f>IFERROR(VLOOKUP($B736,'[1]Paste Only'!$D:$AM,23,FALSE),"-")</f>
        <v>-</v>
      </c>
      <c r="AL736" s="26" t="str">
        <f>IFERROR(VLOOKUP($B736,'[1]Paste Only'!$D:$AM,22,FALSE),"-")</f>
        <v>-</v>
      </c>
      <c r="AM736" s="21" t="str">
        <f t="shared" si="367"/>
        <v>-</v>
      </c>
      <c r="AN736" s="21" t="str">
        <f t="shared" si="367"/>
        <v>-</v>
      </c>
      <c r="AO736" s="21" t="str">
        <f t="shared" si="367"/>
        <v>-</v>
      </c>
      <c r="AP736" s="27">
        <f t="shared" si="350"/>
        <v>0</v>
      </c>
      <c r="AQ736" s="27" t="str">
        <f t="shared" si="351"/>
        <v>-</v>
      </c>
      <c r="AR736" s="27" t="str">
        <f t="shared" si="352"/>
        <v>-</v>
      </c>
      <c r="AS736" s="27">
        <f t="shared" si="353"/>
        <v>0</v>
      </c>
      <c r="AT736" s="27">
        <f t="shared" si="354"/>
        <v>0</v>
      </c>
      <c r="AU736" s="27">
        <f t="shared" si="355"/>
        <v>0</v>
      </c>
      <c r="AV736" s="21" t="str">
        <f t="shared" si="356"/>
        <v>0</v>
      </c>
      <c r="AW736" s="27">
        <f t="shared" si="357"/>
        <v>0</v>
      </c>
      <c r="AX736" s="27" t="str">
        <f t="shared" si="358"/>
        <v>-</v>
      </c>
      <c r="AY736" s="27" t="str">
        <f t="shared" si="359"/>
        <v>-</v>
      </c>
      <c r="AZ736" s="21" t="str">
        <f t="shared" si="360"/>
        <v>-</v>
      </c>
      <c r="BA736" s="21" t="str">
        <f t="shared" si="361"/>
        <v>-</v>
      </c>
      <c r="BB736" s="28" t="str">
        <f t="shared" si="362"/>
        <v>-</v>
      </c>
      <c r="BC736" s="28" t="s">
        <v>81</v>
      </c>
      <c r="BD736" s="28" t="s">
        <v>81</v>
      </c>
      <c r="BE736" s="28" t="s">
        <v>81</v>
      </c>
      <c r="BF736" s="28" t="str">
        <f t="shared" si="363"/>
        <v>-</v>
      </c>
      <c r="BG736" s="29">
        <f t="shared" si="364"/>
        <v>0</v>
      </c>
      <c r="BH736" s="29">
        <f t="shared" si="364"/>
        <v>0</v>
      </c>
      <c r="BI736" s="29">
        <f t="shared" si="364"/>
        <v>0</v>
      </c>
      <c r="BJ736" s="29">
        <f t="shared" si="337"/>
        <v>0</v>
      </c>
      <c r="BK736" s="29"/>
    </row>
    <row r="737" spans="1:63" x14ac:dyDescent="0.25">
      <c r="A737" s="13" t="s">
        <v>2265</v>
      </c>
      <c r="B737" s="13" t="s">
        <v>2266</v>
      </c>
      <c r="C737" s="13" t="s">
        <v>2267</v>
      </c>
      <c r="D737" s="13" t="str">
        <f>IFERROR(VLOOKUP($B737,[1]GICS!$C:$D,2,FALSE),"-")</f>
        <v>Consumer Discretionary</v>
      </c>
      <c r="E737" s="14">
        <f>IFERROR(IF(VLOOKUP($B737,'[1]Paste Only'!$D:$AM,4,FALSE)="-",VLOOKUP($B737,'[1]Market Cap'!$A:$J,10,FALSE),VLOOKUP($B737,'[1]Paste Only'!$D:$AM,4,FALSE)),"-")</f>
        <v>494.55</v>
      </c>
      <c r="F737" s="14">
        <f>IFERROR(VLOOKUP($B737,'[1]Paste Only'!$D:$AM,5,FALSE),"-")</f>
        <v>529.66668701171875</v>
      </c>
      <c r="G737" s="15">
        <f>IFERROR(VLOOKUP($B737,'[1]Paste Only'!$D:$AM,6,FALSE),"-")</f>
        <v>7</v>
      </c>
      <c r="H737" s="15">
        <f>IFERROR(VLOOKUP($B737,'[1]Paste Only'!$D:$AM,7,FALSE),"-")</f>
        <v>0</v>
      </c>
      <c r="I737" s="15">
        <f>IFERROR(VLOOKUP($B737,'[1]Paste Only'!$D:$AM,8,FALSE),"-")</f>
        <v>0</v>
      </c>
      <c r="J737" s="16"/>
      <c r="K737" s="16"/>
      <c r="L737" s="14">
        <f>IFERROR(VLOOKUP($B737,'[1]Paste Only'!$D:$AM,12,FALSE),"-")</f>
        <v>82.056702000000001</v>
      </c>
      <c r="M737" s="14">
        <f>IFERROR(VLOOKUP($B737,'[1]Paste Only'!$D:$AM,15,FALSE),"-")</f>
        <v>12.987356321839082</v>
      </c>
      <c r="N737" s="17"/>
      <c r="O737" s="18"/>
      <c r="P737" s="19">
        <f t="shared" si="365"/>
        <v>-0.84172704964624234</v>
      </c>
      <c r="Q737" s="20">
        <f t="shared" si="338"/>
        <v>7.100735418404347E-2</v>
      </c>
      <c r="R737" s="13">
        <f t="shared" si="339"/>
        <v>7</v>
      </c>
      <c r="S737" s="13" t="str">
        <f>IFERROR(VLOOKUP($B737,'[1]Market Cap'!$G:$I,3,FALSE),"-")</f>
        <v>Small Cap</v>
      </c>
      <c r="T737" s="13"/>
      <c r="U737" s="13"/>
      <c r="V737" s="21">
        <f t="shared" si="366"/>
        <v>0</v>
      </c>
      <c r="W737" s="21">
        <f t="shared" si="366"/>
        <v>0</v>
      </c>
      <c r="X737" s="21">
        <f t="shared" si="366"/>
        <v>0</v>
      </c>
      <c r="Y737" s="22">
        <f t="shared" si="340"/>
        <v>0</v>
      </c>
      <c r="Z737" s="13">
        <f t="shared" si="341"/>
        <v>0</v>
      </c>
      <c r="AA737" s="23">
        <f t="shared" si="342"/>
        <v>0</v>
      </c>
      <c r="AB737" s="23">
        <f t="shared" si="343"/>
        <v>0</v>
      </c>
      <c r="AC737" s="23">
        <f t="shared" si="344"/>
        <v>0</v>
      </c>
      <c r="AD737" s="24">
        <f t="shared" si="345"/>
        <v>0</v>
      </c>
      <c r="AE737" s="25">
        <f>IFERROR(VLOOKUP($B737,'[1]Market Cap'!$G:$I,2,FALSE),"-")</f>
        <v>6363.0311377500002</v>
      </c>
      <c r="AF737" s="20">
        <f t="shared" si="346"/>
        <v>0</v>
      </c>
      <c r="AG737" s="17">
        <f t="shared" si="347"/>
        <v>0</v>
      </c>
      <c r="AH737" s="17">
        <f t="shared" si="348"/>
        <v>0</v>
      </c>
      <c r="AI737" s="17" t="str">
        <f t="shared" si="349"/>
        <v>-</v>
      </c>
      <c r="AJ737" s="26">
        <f>IFERROR(VLOOKUP($B737,'[1]Paste Only'!$D:$AM,26,FALSE),"-")</f>
        <v>520</v>
      </c>
      <c r="AK737" s="26">
        <f>IFERROR(VLOOKUP($B737,'[1]Paste Only'!$D:$AM,23,FALSE),"-")</f>
        <v>628</v>
      </c>
      <c r="AL737" s="26">
        <f>IFERROR(VLOOKUP($B737,'[1]Paste Only'!$D:$AM,22,FALSE),"-")</f>
        <v>450</v>
      </c>
      <c r="AM737" s="21">
        <f t="shared" si="367"/>
        <v>-1.8250509704992757E-2</v>
      </c>
      <c r="AN737" s="21">
        <f t="shared" si="367"/>
        <v>0.18565130751012404</v>
      </c>
      <c r="AO737" s="21">
        <f t="shared" si="367"/>
        <v>-0.15040909493701304</v>
      </c>
      <c r="AP737" s="27">
        <f t="shared" si="350"/>
        <v>0</v>
      </c>
      <c r="AQ737" s="27">
        <f t="shared" si="351"/>
        <v>0</v>
      </c>
      <c r="AR737" s="27">
        <f t="shared" si="352"/>
        <v>529.66668701171875</v>
      </c>
      <c r="AS737" s="27">
        <f t="shared" si="353"/>
        <v>529.66668701171875</v>
      </c>
      <c r="AT737" s="27">
        <f t="shared" si="354"/>
        <v>0</v>
      </c>
      <c r="AU737" s="27">
        <f t="shared" si="355"/>
        <v>0</v>
      </c>
      <c r="AV737" s="21">
        <f t="shared" si="356"/>
        <v>1</v>
      </c>
      <c r="AW737" s="27">
        <f t="shared" si="357"/>
        <v>529.66668701171875</v>
      </c>
      <c r="AX737" s="27">
        <f t="shared" si="358"/>
        <v>529.66668701171875</v>
      </c>
      <c r="AY737" s="27">
        <f t="shared" si="359"/>
        <v>520</v>
      </c>
      <c r="AZ737" s="21">
        <f t="shared" si="360"/>
        <v>5.1460924072389114E-2</v>
      </c>
      <c r="BA737" s="21">
        <f t="shared" si="361"/>
        <v>5.1460924072389114E-2</v>
      </c>
      <c r="BB737" s="28">
        <f t="shared" si="362"/>
        <v>529.66668701171875</v>
      </c>
      <c r="BC737" s="28" t="s">
        <v>81</v>
      </c>
      <c r="BD737" s="28" t="s">
        <v>81</v>
      </c>
      <c r="BE737" s="28" t="s">
        <v>81</v>
      </c>
      <c r="BF737" s="28" t="str">
        <f t="shared" si="363"/>
        <v>-</v>
      </c>
      <c r="BG737" s="29">
        <f t="shared" si="364"/>
        <v>0</v>
      </c>
      <c r="BH737" s="29">
        <f t="shared" si="364"/>
        <v>0</v>
      </c>
      <c r="BI737" s="29">
        <f t="shared" si="364"/>
        <v>0</v>
      </c>
      <c r="BJ737" s="29">
        <f t="shared" si="337"/>
        <v>0</v>
      </c>
      <c r="BK737" s="29"/>
    </row>
    <row r="738" spans="1:63" x14ac:dyDescent="0.25">
      <c r="A738" s="13" t="s">
        <v>2268</v>
      </c>
      <c r="B738" s="13" t="s">
        <v>2269</v>
      </c>
      <c r="C738" s="13" t="s">
        <v>2270</v>
      </c>
      <c r="D738" s="13" t="str">
        <f>IFERROR(VLOOKUP($B738,[1]GICS!$C:$D,2,FALSE),"-")</f>
        <v>Industrials</v>
      </c>
      <c r="E738" s="14">
        <f>IFERROR(IF(VLOOKUP($B738,'[1]Paste Only'!$D:$AM,4,FALSE)="-",VLOOKUP($B738,'[1]Market Cap'!$A:$J,10,FALSE),VLOOKUP($B738,'[1]Paste Only'!$D:$AM,4,FALSE)),"-")</f>
        <v>3.43</v>
      </c>
      <c r="F738" s="14" t="str">
        <f>IFERROR(VLOOKUP($B738,'[1]Paste Only'!$D:$AM,5,FALSE),"-")</f>
        <v>-</v>
      </c>
      <c r="G738" s="15">
        <f>IFERROR(VLOOKUP($B738,'[1]Paste Only'!$D:$AM,6,FALSE),"-")</f>
        <v>0</v>
      </c>
      <c r="H738" s="15">
        <f>IFERROR(VLOOKUP($B738,'[1]Paste Only'!$D:$AM,7,FALSE),"-")</f>
        <v>0</v>
      </c>
      <c r="I738" s="15">
        <f>IFERROR(VLOOKUP($B738,'[1]Paste Only'!$D:$AM,8,FALSE),"-")</f>
        <v>0</v>
      </c>
      <c r="J738" s="16"/>
      <c r="K738" s="16"/>
      <c r="L738" s="14">
        <f>IFERROR(VLOOKUP($B738,'[1]Paste Only'!$D:$AM,12,FALSE),"-")</f>
        <v>-11.01</v>
      </c>
      <c r="M738" s="14" t="str">
        <f>IFERROR(VLOOKUP($B738,'[1]Paste Only'!$D:$AM,15,FALSE),"-")</f>
        <v>-</v>
      </c>
      <c r="N738" s="17"/>
      <c r="O738" s="18"/>
      <c r="P738" s="19">
        <f t="shared" si="365"/>
        <v>0</v>
      </c>
      <c r="Q738" s="20">
        <f t="shared" si="338"/>
        <v>0</v>
      </c>
      <c r="R738" s="13">
        <f t="shared" si="339"/>
        <v>0</v>
      </c>
      <c r="S738" s="13" t="str">
        <f>IFERROR(VLOOKUP($B738,'[1]Market Cap'!$G:$I,3,FALSE),"-")</f>
        <v>Small Cap</v>
      </c>
      <c r="T738" s="13"/>
      <c r="U738" s="13"/>
      <c r="V738" s="21">
        <f t="shared" si="366"/>
        <v>0</v>
      </c>
      <c r="W738" s="21">
        <f t="shared" si="366"/>
        <v>0</v>
      </c>
      <c r="X738" s="21">
        <f t="shared" si="366"/>
        <v>0</v>
      </c>
      <c r="Y738" s="22">
        <f t="shared" si="340"/>
        <v>0</v>
      </c>
      <c r="Z738" s="13">
        <f t="shared" si="341"/>
        <v>0</v>
      </c>
      <c r="AA738" s="23">
        <f t="shared" si="342"/>
        <v>0</v>
      </c>
      <c r="AB738" s="23">
        <f t="shared" si="343"/>
        <v>0</v>
      </c>
      <c r="AC738" s="23">
        <f t="shared" si="344"/>
        <v>0</v>
      </c>
      <c r="AD738" s="24">
        <f t="shared" si="345"/>
        <v>0</v>
      </c>
      <c r="AE738" s="25">
        <f>IFERROR(VLOOKUP($B738,'[1]Market Cap'!$G:$I,2,FALSE),"-")</f>
        <v>0</v>
      </c>
      <c r="AF738" s="20">
        <f t="shared" si="346"/>
        <v>0</v>
      </c>
      <c r="AG738" s="17">
        <f t="shared" si="347"/>
        <v>0</v>
      </c>
      <c r="AH738" s="17">
        <f t="shared" si="348"/>
        <v>0</v>
      </c>
      <c r="AI738" s="17" t="str">
        <f t="shared" si="349"/>
        <v>-</v>
      </c>
      <c r="AJ738" s="26" t="str">
        <f>IFERROR(VLOOKUP($B738,'[1]Paste Only'!$D:$AM,26,FALSE),"-")</f>
        <v>-</v>
      </c>
      <c r="AK738" s="26" t="str">
        <f>IFERROR(VLOOKUP($B738,'[1]Paste Only'!$D:$AM,23,FALSE),"-")</f>
        <v>-</v>
      </c>
      <c r="AL738" s="26" t="str">
        <f>IFERROR(VLOOKUP($B738,'[1]Paste Only'!$D:$AM,22,FALSE),"-")</f>
        <v>-</v>
      </c>
      <c r="AM738" s="21" t="str">
        <f t="shared" si="367"/>
        <v>-</v>
      </c>
      <c r="AN738" s="21" t="str">
        <f t="shared" si="367"/>
        <v>-</v>
      </c>
      <c r="AO738" s="21" t="str">
        <f t="shared" si="367"/>
        <v>-</v>
      </c>
      <c r="AP738" s="27">
        <f t="shared" si="350"/>
        <v>0</v>
      </c>
      <c r="AQ738" s="27" t="str">
        <f t="shared" si="351"/>
        <v>-</v>
      </c>
      <c r="AR738" s="27" t="str">
        <f t="shared" si="352"/>
        <v>-</v>
      </c>
      <c r="AS738" s="27">
        <f t="shared" si="353"/>
        <v>0</v>
      </c>
      <c r="AT738" s="27">
        <f t="shared" si="354"/>
        <v>0</v>
      </c>
      <c r="AU738" s="27">
        <f t="shared" si="355"/>
        <v>0</v>
      </c>
      <c r="AV738" s="21" t="str">
        <f t="shared" si="356"/>
        <v>0</v>
      </c>
      <c r="AW738" s="27">
        <f t="shared" si="357"/>
        <v>0</v>
      </c>
      <c r="AX738" s="27" t="str">
        <f t="shared" si="358"/>
        <v>-</v>
      </c>
      <c r="AY738" s="27" t="str">
        <f t="shared" si="359"/>
        <v>-</v>
      </c>
      <c r="AZ738" s="21" t="str">
        <f t="shared" si="360"/>
        <v>-</v>
      </c>
      <c r="BA738" s="21" t="str">
        <f t="shared" si="361"/>
        <v>-</v>
      </c>
      <c r="BB738" s="28" t="str">
        <f t="shared" si="362"/>
        <v>-</v>
      </c>
      <c r="BC738" s="28" t="s">
        <v>81</v>
      </c>
      <c r="BD738" s="28" t="s">
        <v>81</v>
      </c>
      <c r="BE738" s="28" t="s">
        <v>81</v>
      </c>
      <c r="BF738" s="28" t="str">
        <f t="shared" si="363"/>
        <v>-</v>
      </c>
      <c r="BG738" s="29">
        <f t="shared" si="364"/>
        <v>0</v>
      </c>
      <c r="BH738" s="29">
        <f t="shared" si="364"/>
        <v>0</v>
      </c>
      <c r="BI738" s="29">
        <f t="shared" si="364"/>
        <v>0</v>
      </c>
      <c r="BJ738" s="29">
        <f t="shared" si="337"/>
        <v>0</v>
      </c>
      <c r="BK738" s="29"/>
    </row>
    <row r="739" spans="1:63" x14ac:dyDescent="0.25">
      <c r="A739" s="13" t="s">
        <v>2271</v>
      </c>
      <c r="B739" s="13" t="s">
        <v>2272</v>
      </c>
      <c r="C739" s="13" t="s">
        <v>2273</v>
      </c>
      <c r="D739" s="13" t="str">
        <f>IFERROR(VLOOKUP($B739,[1]GICS!$C:$D,2,FALSE),"-")</f>
        <v>Industrials</v>
      </c>
      <c r="E739" s="14">
        <f>IFERROR(IF(VLOOKUP($B739,'[1]Paste Only'!$D:$AM,4,FALSE)="-",VLOOKUP($B739,'[1]Market Cap'!$A:$J,10,FALSE),VLOOKUP($B739,'[1]Paste Only'!$D:$AM,4,FALSE)),"-")</f>
        <v>186.35</v>
      </c>
      <c r="F739" s="14">
        <f>IFERROR(VLOOKUP($B739,'[1]Paste Only'!$D:$AM,5,FALSE),"-")</f>
        <v>218.42857360839844</v>
      </c>
      <c r="G739" s="15">
        <f>IFERROR(VLOOKUP($B739,'[1]Paste Only'!$D:$AM,6,FALSE),"-")</f>
        <v>5</v>
      </c>
      <c r="H739" s="15">
        <f>IFERROR(VLOOKUP($B739,'[1]Paste Only'!$D:$AM,7,FALSE),"-")</f>
        <v>4</v>
      </c>
      <c r="I739" s="15">
        <f>IFERROR(VLOOKUP($B739,'[1]Paste Only'!$D:$AM,8,FALSE),"-")</f>
        <v>1</v>
      </c>
      <c r="J739" s="16"/>
      <c r="K739" s="16"/>
      <c r="L739" s="14">
        <f>IFERROR(VLOOKUP($B739,'[1]Paste Only'!$D:$AM,12,FALSE),"-")</f>
        <v>60.35</v>
      </c>
      <c r="M739" s="14" t="str">
        <f>IFERROR(VLOOKUP($B739,'[1]Paste Only'!$D:$AM,15,FALSE),"-")</f>
        <v>-</v>
      </c>
      <c r="N739" s="17"/>
      <c r="O739" s="18"/>
      <c r="P739" s="19">
        <f t="shared" si="365"/>
        <v>0</v>
      </c>
      <c r="Q739" s="20">
        <f t="shared" si="338"/>
        <v>0.17214152727876808</v>
      </c>
      <c r="R739" s="13">
        <f t="shared" si="339"/>
        <v>10</v>
      </c>
      <c r="S739" s="13" t="str">
        <f>IFERROR(VLOOKUP($B739,'[1]Market Cap'!$G:$I,3,FALSE),"-")</f>
        <v>Small Cap</v>
      </c>
      <c r="T739" s="13"/>
      <c r="U739" s="13"/>
      <c r="V739" s="21">
        <f t="shared" si="366"/>
        <v>0</v>
      </c>
      <c r="W739" s="21">
        <f t="shared" si="366"/>
        <v>0</v>
      </c>
      <c r="X739" s="21">
        <f t="shared" si="366"/>
        <v>0</v>
      </c>
      <c r="Y739" s="22">
        <f t="shared" si="340"/>
        <v>0</v>
      </c>
      <c r="Z739" s="13">
        <f t="shared" si="341"/>
        <v>0</v>
      </c>
      <c r="AA739" s="23">
        <f t="shared" si="342"/>
        <v>0</v>
      </c>
      <c r="AB739" s="23">
        <f t="shared" si="343"/>
        <v>0</v>
      </c>
      <c r="AC739" s="23">
        <f t="shared" si="344"/>
        <v>0</v>
      </c>
      <c r="AD739" s="24">
        <f t="shared" si="345"/>
        <v>0</v>
      </c>
      <c r="AE739" s="25">
        <f>IFERROR(VLOOKUP($B739,'[1]Market Cap'!$G:$I,2,FALSE),"-")</f>
        <v>5231.2771487950004</v>
      </c>
      <c r="AF739" s="20">
        <f t="shared" si="346"/>
        <v>0</v>
      </c>
      <c r="AG739" s="17">
        <f t="shared" si="347"/>
        <v>0</v>
      </c>
      <c r="AH739" s="17">
        <f t="shared" si="348"/>
        <v>0</v>
      </c>
      <c r="AI739" s="17" t="str">
        <f t="shared" si="349"/>
        <v>-</v>
      </c>
      <c r="AJ739" s="26">
        <f>IFERROR(VLOOKUP($B739,'[1]Paste Only'!$D:$AM,26,FALSE),"-")</f>
        <v>219</v>
      </c>
      <c r="AK739" s="26">
        <f>IFERROR(VLOOKUP($B739,'[1]Paste Only'!$D:$AM,23,FALSE),"-")</f>
        <v>273</v>
      </c>
      <c r="AL739" s="26">
        <f>IFERROR(VLOOKUP($B739,'[1]Paste Only'!$D:$AM,22,FALSE),"-")</f>
        <v>170</v>
      </c>
      <c r="AM739" s="21">
        <f t="shared" si="367"/>
        <v>2.616078941329425E-3</v>
      </c>
      <c r="AN739" s="21">
        <f t="shared" si="367"/>
        <v>0.2498364819679586</v>
      </c>
      <c r="AO739" s="21">
        <f t="shared" si="367"/>
        <v>-0.22171354602727855</v>
      </c>
      <c r="AP739" s="27">
        <f t="shared" si="350"/>
        <v>0</v>
      </c>
      <c r="AQ739" s="27">
        <f t="shared" si="351"/>
        <v>0</v>
      </c>
      <c r="AR739" s="27">
        <f t="shared" si="352"/>
        <v>218.42857360839844</v>
      </c>
      <c r="AS739" s="27">
        <f t="shared" si="353"/>
        <v>218.42857360839844</v>
      </c>
      <c r="AT739" s="27">
        <f t="shared" si="354"/>
        <v>0</v>
      </c>
      <c r="AU739" s="27">
        <f t="shared" si="355"/>
        <v>0</v>
      </c>
      <c r="AV739" s="21">
        <f t="shared" si="356"/>
        <v>0.5</v>
      </c>
      <c r="AW739" s="27">
        <f t="shared" si="357"/>
        <v>218.42857360839844</v>
      </c>
      <c r="AX739" s="27">
        <f t="shared" si="358"/>
        <v>218.42857360839844</v>
      </c>
      <c r="AY739" s="27">
        <f t="shared" si="359"/>
        <v>218.42857360839844</v>
      </c>
      <c r="AZ739" s="21">
        <f t="shared" si="360"/>
        <v>0.17214152727876808</v>
      </c>
      <c r="BA739" s="21">
        <f t="shared" si="361"/>
        <v>0.17214152727876808</v>
      </c>
      <c r="BB739" s="28">
        <f t="shared" si="362"/>
        <v>218.42857360839844</v>
      </c>
      <c r="BC739" s="28" t="s">
        <v>81</v>
      </c>
      <c r="BD739" s="28" t="s">
        <v>81</v>
      </c>
      <c r="BE739" s="28" t="s">
        <v>81</v>
      </c>
      <c r="BF739" s="28" t="str">
        <f t="shared" si="363"/>
        <v>-</v>
      </c>
      <c r="BG739" s="29">
        <f t="shared" si="364"/>
        <v>0</v>
      </c>
      <c r="BH739" s="29">
        <f t="shared" si="364"/>
        <v>0</v>
      </c>
      <c r="BI739" s="29">
        <f t="shared" si="364"/>
        <v>0</v>
      </c>
      <c r="BJ739" s="29">
        <f t="shared" si="337"/>
        <v>0</v>
      </c>
      <c r="BK739" s="29"/>
    </row>
    <row r="740" spans="1:63" x14ac:dyDescent="0.25">
      <c r="A740" s="13" t="s">
        <v>2274</v>
      </c>
      <c r="B740" s="13" t="s">
        <v>2275</v>
      </c>
      <c r="C740" s="13" t="s">
        <v>2276</v>
      </c>
      <c r="D740" s="13" t="str">
        <f>IFERROR(VLOOKUP($B740,[1]GICS!$C:$D,2,FALSE),"-")</f>
        <v>Information Technology</v>
      </c>
      <c r="E740" s="14">
        <f>IFERROR(IF(VLOOKUP($B740,'[1]Paste Only'!$D:$AM,4,FALSE)="-",VLOOKUP($B740,'[1]Market Cap'!$A:$J,10,FALSE),VLOOKUP($B740,'[1]Paste Only'!$D:$AM,4,FALSE)),"-")</f>
        <v>570.04999999999995</v>
      </c>
      <c r="F740" s="14">
        <f>IFERROR(VLOOKUP($B740,'[1]Paste Only'!$D:$AM,5,FALSE),"-")</f>
        <v>738.14288330078125</v>
      </c>
      <c r="G740" s="15">
        <f>IFERROR(VLOOKUP($B740,'[1]Paste Only'!$D:$AM,6,FALSE),"-")</f>
        <v>7</v>
      </c>
      <c r="H740" s="15">
        <f>IFERROR(VLOOKUP($B740,'[1]Paste Only'!$D:$AM,7,FALSE),"-")</f>
        <v>3</v>
      </c>
      <c r="I740" s="15">
        <f>IFERROR(VLOOKUP($B740,'[1]Paste Only'!$D:$AM,8,FALSE),"-")</f>
        <v>1</v>
      </c>
      <c r="J740" s="16"/>
      <c r="K740" s="16"/>
      <c r="L740" s="14">
        <f>IFERROR(VLOOKUP($B740,'[1]Paste Only'!$D:$AM,12,FALSE),"-")</f>
        <v>10.74</v>
      </c>
      <c r="M740" s="14">
        <f>IFERROR(VLOOKUP($B740,'[1]Paste Only'!$D:$AM,15,FALSE),"-")</f>
        <v>12.582195402298851</v>
      </c>
      <c r="N740" s="17"/>
      <c r="O740" s="18"/>
      <c r="P740" s="19">
        <f t="shared" si="365"/>
        <v>0.17152657377084268</v>
      </c>
      <c r="Q740" s="20">
        <f t="shared" si="338"/>
        <v>0.29487392913039434</v>
      </c>
      <c r="R740" s="13">
        <f t="shared" si="339"/>
        <v>11</v>
      </c>
      <c r="S740" s="13" t="str">
        <f>IFERROR(VLOOKUP($B740,'[1]Market Cap'!$G:$I,3,FALSE),"-")</f>
        <v>Small Cap</v>
      </c>
      <c r="T740" s="13"/>
      <c r="U740" s="13"/>
      <c r="V740" s="21">
        <f t="shared" si="366"/>
        <v>0</v>
      </c>
      <c r="W740" s="21">
        <f t="shared" si="366"/>
        <v>0</v>
      </c>
      <c r="X740" s="21">
        <f t="shared" si="366"/>
        <v>0</v>
      </c>
      <c r="Y740" s="22">
        <f t="shared" si="340"/>
        <v>0</v>
      </c>
      <c r="Z740" s="13">
        <f t="shared" si="341"/>
        <v>0</v>
      </c>
      <c r="AA740" s="23">
        <f t="shared" si="342"/>
        <v>0</v>
      </c>
      <c r="AB740" s="23">
        <f t="shared" si="343"/>
        <v>0</v>
      </c>
      <c r="AC740" s="23">
        <f t="shared" si="344"/>
        <v>0</v>
      </c>
      <c r="AD740" s="24">
        <f t="shared" si="345"/>
        <v>0</v>
      </c>
      <c r="AE740" s="25">
        <f>IFERROR(VLOOKUP($B740,'[1]Market Cap'!$G:$I,2,FALSE),"-")</f>
        <v>16193.732884290001</v>
      </c>
      <c r="AF740" s="20">
        <f t="shared" si="346"/>
        <v>0</v>
      </c>
      <c r="AG740" s="17">
        <f t="shared" si="347"/>
        <v>0</v>
      </c>
      <c r="AH740" s="17">
        <f t="shared" si="348"/>
        <v>0</v>
      </c>
      <c r="AI740" s="17" t="str">
        <f t="shared" si="349"/>
        <v>-</v>
      </c>
      <c r="AJ740" s="26">
        <f>IFERROR(VLOOKUP($B740,'[1]Paste Only'!$D:$AM,26,FALSE),"-")</f>
        <v>730</v>
      </c>
      <c r="AK740" s="26">
        <f>IFERROR(VLOOKUP($B740,'[1]Paste Only'!$D:$AM,23,FALSE),"-")</f>
        <v>872</v>
      </c>
      <c r="AL740" s="26">
        <f>IFERROR(VLOOKUP($B740,'[1]Paste Only'!$D:$AM,22,FALSE),"-")</f>
        <v>670</v>
      </c>
      <c r="AM740" s="21">
        <f t="shared" si="367"/>
        <v>-1.103158139839866E-2</v>
      </c>
      <c r="AN740" s="21">
        <f t="shared" si="367"/>
        <v>0.18134309728848819</v>
      </c>
      <c r="AO740" s="21">
        <f t="shared" si="367"/>
        <v>-9.2316656899900096E-2</v>
      </c>
      <c r="AP740" s="27">
        <f t="shared" si="350"/>
        <v>0</v>
      </c>
      <c r="AQ740" s="27">
        <f t="shared" si="351"/>
        <v>0</v>
      </c>
      <c r="AR740" s="27">
        <f t="shared" si="352"/>
        <v>738.14288330078125</v>
      </c>
      <c r="AS740" s="27">
        <f t="shared" si="353"/>
        <v>738.14288330078125</v>
      </c>
      <c r="AT740" s="27">
        <f t="shared" si="354"/>
        <v>0</v>
      </c>
      <c r="AU740" s="27">
        <f t="shared" si="355"/>
        <v>0</v>
      </c>
      <c r="AV740" s="21">
        <f t="shared" si="356"/>
        <v>0.63636363636363635</v>
      </c>
      <c r="AW740" s="27">
        <f t="shared" si="357"/>
        <v>738.14288330078125</v>
      </c>
      <c r="AX740" s="27">
        <f t="shared" si="358"/>
        <v>738.14288330078125</v>
      </c>
      <c r="AY740" s="27">
        <f t="shared" si="359"/>
        <v>738.14288330078125</v>
      </c>
      <c r="AZ740" s="21">
        <f t="shared" si="360"/>
        <v>0.29487392913039434</v>
      </c>
      <c r="BA740" s="21">
        <f t="shared" si="361"/>
        <v>0.29487392913039434</v>
      </c>
      <c r="BB740" s="28">
        <f t="shared" si="362"/>
        <v>738.14288330078125</v>
      </c>
      <c r="BC740" s="28" t="s">
        <v>81</v>
      </c>
      <c r="BD740" s="28" t="s">
        <v>81</v>
      </c>
      <c r="BE740" s="28" t="s">
        <v>81</v>
      </c>
      <c r="BF740" s="28" t="str">
        <f t="shared" si="363"/>
        <v>-</v>
      </c>
      <c r="BG740" s="29">
        <f t="shared" si="364"/>
        <v>0</v>
      </c>
      <c r="BH740" s="29">
        <f t="shared" si="364"/>
        <v>0</v>
      </c>
      <c r="BI740" s="29">
        <f t="shared" si="364"/>
        <v>0</v>
      </c>
      <c r="BJ740" s="29">
        <f t="shared" si="337"/>
        <v>0</v>
      </c>
      <c r="BK740" s="29"/>
    </row>
    <row r="741" spans="1:63" x14ac:dyDescent="0.25">
      <c r="A741" s="13" t="s">
        <v>2277</v>
      </c>
      <c r="B741" s="13" t="s">
        <v>2278</v>
      </c>
      <c r="C741" s="13" t="s">
        <v>2279</v>
      </c>
      <c r="D741" s="13" t="str">
        <f>IFERROR(VLOOKUP($B741,[1]GICS!$C:$D,2,FALSE),"-")</f>
        <v>Materials</v>
      </c>
      <c r="E741" s="14">
        <f>IFERROR(IF(VLOOKUP($B741,'[1]Paste Only'!$D:$AM,4,FALSE)="-",VLOOKUP($B741,'[1]Market Cap'!$A:$J,10,FALSE),VLOOKUP($B741,'[1]Paste Only'!$D:$AM,4,FALSE)),"-")</f>
        <v>97.58</v>
      </c>
      <c r="F741" s="14" t="str">
        <f>IFERROR(VLOOKUP($B741,'[1]Paste Only'!$D:$AM,5,FALSE),"-")</f>
        <v>-</v>
      </c>
      <c r="G741" s="15">
        <f>IFERROR(VLOOKUP($B741,'[1]Paste Only'!$D:$AM,6,FALSE),"-")</f>
        <v>0</v>
      </c>
      <c r="H741" s="15">
        <f>IFERROR(VLOOKUP($B741,'[1]Paste Only'!$D:$AM,7,FALSE),"-")</f>
        <v>0</v>
      </c>
      <c r="I741" s="15">
        <f>IFERROR(VLOOKUP($B741,'[1]Paste Only'!$D:$AM,8,FALSE),"-")</f>
        <v>0</v>
      </c>
      <c r="J741" s="16"/>
      <c r="K741" s="16"/>
      <c r="L741" s="14">
        <f>IFERROR(VLOOKUP($B741,'[1]Paste Only'!$D:$AM,12,FALSE),"-")</f>
        <v>3.75</v>
      </c>
      <c r="M741" s="14" t="str">
        <f>IFERROR(VLOOKUP($B741,'[1]Paste Only'!$D:$AM,15,FALSE),"-")</f>
        <v>-</v>
      </c>
      <c r="N741" s="17"/>
      <c r="O741" s="18"/>
      <c r="P741" s="19">
        <f t="shared" si="365"/>
        <v>0</v>
      </c>
      <c r="Q741" s="20">
        <f t="shared" si="338"/>
        <v>0</v>
      </c>
      <c r="R741" s="13">
        <f t="shared" si="339"/>
        <v>0</v>
      </c>
      <c r="S741" s="13" t="str">
        <f>IFERROR(VLOOKUP($B741,'[1]Market Cap'!$G:$I,3,FALSE),"-")</f>
        <v>Small Cap</v>
      </c>
      <c r="T741" s="13"/>
      <c r="U741" s="13"/>
      <c r="V741" s="21">
        <f t="shared" si="366"/>
        <v>0</v>
      </c>
      <c r="W741" s="21">
        <f t="shared" si="366"/>
        <v>0</v>
      </c>
      <c r="X741" s="21">
        <f t="shared" si="366"/>
        <v>0</v>
      </c>
      <c r="Y741" s="22">
        <f t="shared" si="340"/>
        <v>0</v>
      </c>
      <c r="Z741" s="13">
        <f t="shared" si="341"/>
        <v>0</v>
      </c>
      <c r="AA741" s="23">
        <f t="shared" si="342"/>
        <v>0</v>
      </c>
      <c r="AB741" s="23">
        <f t="shared" si="343"/>
        <v>0</v>
      </c>
      <c r="AC741" s="23">
        <f t="shared" si="344"/>
        <v>0</v>
      </c>
      <c r="AD741" s="24">
        <f t="shared" si="345"/>
        <v>0</v>
      </c>
      <c r="AE741" s="25">
        <f>IFERROR(VLOOKUP($B741,'[1]Market Cap'!$G:$I,2,FALSE),"-")</f>
        <v>4787.0640272000001</v>
      </c>
      <c r="AF741" s="20">
        <f t="shared" si="346"/>
        <v>0</v>
      </c>
      <c r="AG741" s="17">
        <f t="shared" si="347"/>
        <v>0</v>
      </c>
      <c r="AH741" s="17">
        <f t="shared" si="348"/>
        <v>0</v>
      </c>
      <c r="AI741" s="17" t="str">
        <f t="shared" si="349"/>
        <v>-</v>
      </c>
      <c r="AJ741" s="26" t="str">
        <f>IFERROR(VLOOKUP($B741,'[1]Paste Only'!$D:$AM,26,FALSE),"-")</f>
        <v>-</v>
      </c>
      <c r="AK741" s="26" t="str">
        <f>IFERROR(VLOOKUP($B741,'[1]Paste Only'!$D:$AM,23,FALSE),"-")</f>
        <v>-</v>
      </c>
      <c r="AL741" s="26" t="str">
        <f>IFERROR(VLOOKUP($B741,'[1]Paste Only'!$D:$AM,22,FALSE),"-")</f>
        <v>-</v>
      </c>
      <c r="AM741" s="21" t="str">
        <f t="shared" si="367"/>
        <v>-</v>
      </c>
      <c r="AN741" s="21" t="str">
        <f t="shared" si="367"/>
        <v>-</v>
      </c>
      <c r="AO741" s="21" t="str">
        <f t="shared" si="367"/>
        <v>-</v>
      </c>
      <c r="AP741" s="27">
        <f t="shared" si="350"/>
        <v>0</v>
      </c>
      <c r="AQ741" s="27" t="str">
        <f t="shared" si="351"/>
        <v>-</v>
      </c>
      <c r="AR741" s="27" t="str">
        <f t="shared" si="352"/>
        <v>-</v>
      </c>
      <c r="AS741" s="27">
        <f t="shared" si="353"/>
        <v>0</v>
      </c>
      <c r="AT741" s="27">
        <f t="shared" si="354"/>
        <v>0</v>
      </c>
      <c r="AU741" s="27">
        <f t="shared" si="355"/>
        <v>0</v>
      </c>
      <c r="AV741" s="21" t="str">
        <f t="shared" si="356"/>
        <v>0</v>
      </c>
      <c r="AW741" s="27">
        <f t="shared" si="357"/>
        <v>0</v>
      </c>
      <c r="AX741" s="27" t="str">
        <f t="shared" si="358"/>
        <v>-</v>
      </c>
      <c r="AY741" s="27" t="str">
        <f t="shared" si="359"/>
        <v>-</v>
      </c>
      <c r="AZ741" s="21" t="str">
        <f t="shared" si="360"/>
        <v>-</v>
      </c>
      <c r="BA741" s="21" t="str">
        <f t="shared" si="361"/>
        <v>-</v>
      </c>
      <c r="BB741" s="28" t="str">
        <f t="shared" si="362"/>
        <v>-</v>
      </c>
      <c r="BC741" s="28" t="s">
        <v>81</v>
      </c>
      <c r="BD741" s="28" t="s">
        <v>81</v>
      </c>
      <c r="BE741" s="28" t="s">
        <v>81</v>
      </c>
      <c r="BF741" s="28" t="str">
        <f t="shared" si="363"/>
        <v>-</v>
      </c>
      <c r="BG741" s="29">
        <f t="shared" si="364"/>
        <v>0</v>
      </c>
      <c r="BH741" s="29">
        <f t="shared" si="364"/>
        <v>0</v>
      </c>
      <c r="BI741" s="29">
        <f t="shared" si="364"/>
        <v>0</v>
      </c>
      <c r="BJ741" s="29">
        <f t="shared" si="337"/>
        <v>0</v>
      </c>
      <c r="BK741" s="29"/>
    </row>
    <row r="742" spans="1:63" x14ac:dyDescent="0.25">
      <c r="A742" s="13" t="s">
        <v>2280</v>
      </c>
      <c r="B742" s="13" t="s">
        <v>2281</v>
      </c>
      <c r="C742" s="13" t="s">
        <v>2282</v>
      </c>
      <c r="D742" s="13" t="str">
        <f>IFERROR(VLOOKUP($B742,[1]GICS!$C:$D,2,FALSE),"-")</f>
        <v>Financials</v>
      </c>
      <c r="E742" s="14">
        <f>IFERROR(IF(VLOOKUP($B742,'[1]Paste Only'!$D:$AM,4,FALSE)="-",VLOOKUP($B742,'[1]Market Cap'!$A:$J,10,FALSE),VLOOKUP($B742,'[1]Paste Only'!$D:$AM,4,FALSE)),"-")</f>
        <v>456</v>
      </c>
      <c r="F742" s="14">
        <f>IFERROR(VLOOKUP($B742,'[1]Paste Only'!$D:$AM,5,FALSE),"-")</f>
        <v>563.33331298828125</v>
      </c>
      <c r="G742" s="15">
        <f>IFERROR(VLOOKUP($B742,'[1]Paste Only'!$D:$AM,6,FALSE),"-")</f>
        <v>3</v>
      </c>
      <c r="H742" s="15">
        <f>IFERROR(VLOOKUP($B742,'[1]Paste Only'!$D:$AM,7,FALSE),"-")</f>
        <v>1</v>
      </c>
      <c r="I742" s="15">
        <f>IFERROR(VLOOKUP($B742,'[1]Paste Only'!$D:$AM,8,FALSE),"-")</f>
        <v>0</v>
      </c>
      <c r="J742" s="16"/>
      <c r="K742" s="16"/>
      <c r="L742" s="14">
        <f>IFERROR(VLOOKUP($B742,'[1]Paste Only'!$D:$AM,12,FALSE),"-")</f>
        <v>-279.281431</v>
      </c>
      <c r="M742" s="14" t="str">
        <f>IFERROR(VLOOKUP($B742,'[1]Paste Only'!$D:$AM,15,FALSE),"-")</f>
        <v>-</v>
      </c>
      <c r="N742" s="17"/>
      <c r="O742" s="18"/>
      <c r="P742" s="19">
        <f t="shared" si="365"/>
        <v>0</v>
      </c>
      <c r="Q742" s="20">
        <f t="shared" si="338"/>
        <v>0.23538007234272196</v>
      </c>
      <c r="R742" s="13">
        <f t="shared" si="339"/>
        <v>4</v>
      </c>
      <c r="S742" s="13" t="str">
        <f>IFERROR(VLOOKUP($B742,'[1]Market Cap'!$G:$I,3,FALSE),"-")</f>
        <v>Small Cap</v>
      </c>
      <c r="T742" s="13"/>
      <c r="U742" s="13"/>
      <c r="V742" s="21">
        <f t="shared" si="366"/>
        <v>0</v>
      </c>
      <c r="W742" s="21">
        <f t="shared" si="366"/>
        <v>0</v>
      </c>
      <c r="X742" s="21">
        <f t="shared" si="366"/>
        <v>0</v>
      </c>
      <c r="Y742" s="22">
        <f t="shared" si="340"/>
        <v>0</v>
      </c>
      <c r="Z742" s="13">
        <f t="shared" si="341"/>
        <v>0</v>
      </c>
      <c r="AA742" s="23">
        <f t="shared" si="342"/>
        <v>0</v>
      </c>
      <c r="AB742" s="23">
        <f t="shared" si="343"/>
        <v>0</v>
      </c>
      <c r="AC742" s="23">
        <f t="shared" si="344"/>
        <v>0</v>
      </c>
      <c r="AD742" s="24">
        <f t="shared" si="345"/>
        <v>0</v>
      </c>
      <c r="AE742" s="25">
        <f>IFERROR(VLOOKUP($B742,'[1]Market Cap'!$G:$I,2,FALSE),"-")</f>
        <v>4797.1991615999996</v>
      </c>
      <c r="AF742" s="20">
        <f t="shared" si="346"/>
        <v>0</v>
      </c>
      <c r="AG742" s="17">
        <f t="shared" si="347"/>
        <v>0</v>
      </c>
      <c r="AH742" s="17">
        <f t="shared" si="348"/>
        <v>0</v>
      </c>
      <c r="AI742" s="17" t="str">
        <f t="shared" si="349"/>
        <v>-</v>
      </c>
      <c r="AJ742" s="26">
        <f>IFERROR(VLOOKUP($B742,'[1]Paste Only'!$D:$AM,26,FALSE),"-")</f>
        <v>580</v>
      </c>
      <c r="AK742" s="26">
        <f>IFERROR(VLOOKUP($B742,'[1]Paste Only'!$D:$AM,23,FALSE),"-")</f>
        <v>600</v>
      </c>
      <c r="AL742" s="26">
        <f>IFERROR(VLOOKUP($B742,'[1]Paste Only'!$D:$AM,22,FALSE),"-")</f>
        <v>510</v>
      </c>
      <c r="AM742" s="21">
        <f t="shared" si="367"/>
        <v>2.9585836000551646E-2</v>
      </c>
      <c r="AN742" s="21">
        <f t="shared" si="367"/>
        <v>6.5088795862639603E-2</v>
      </c>
      <c r="AO742" s="21">
        <f t="shared" si="367"/>
        <v>-9.4674523516756315E-2</v>
      </c>
      <c r="AP742" s="27">
        <f t="shared" si="350"/>
        <v>0</v>
      </c>
      <c r="AQ742" s="27">
        <f t="shared" si="351"/>
        <v>0</v>
      </c>
      <c r="AR742" s="27">
        <f t="shared" si="352"/>
        <v>563.33331298828125</v>
      </c>
      <c r="AS742" s="27">
        <f t="shared" si="353"/>
        <v>563.33331298828125</v>
      </c>
      <c r="AT742" s="27">
        <f t="shared" si="354"/>
        <v>0</v>
      </c>
      <c r="AU742" s="27">
        <f t="shared" si="355"/>
        <v>0</v>
      </c>
      <c r="AV742" s="21">
        <f t="shared" si="356"/>
        <v>0.75</v>
      </c>
      <c r="AW742" s="27">
        <f t="shared" si="357"/>
        <v>563.33331298828125</v>
      </c>
      <c r="AX742" s="27">
        <f t="shared" si="358"/>
        <v>563.33331298828125</v>
      </c>
      <c r="AY742" s="27">
        <f t="shared" si="359"/>
        <v>580</v>
      </c>
      <c r="AZ742" s="21">
        <f t="shared" si="360"/>
        <v>0.27192982456140347</v>
      </c>
      <c r="BA742" s="21">
        <f t="shared" si="361"/>
        <v>0.27192982456140347</v>
      </c>
      <c r="BB742" s="28">
        <f t="shared" si="362"/>
        <v>563.33331298828125</v>
      </c>
      <c r="BC742" s="28" t="s">
        <v>81</v>
      </c>
      <c r="BD742" s="28" t="s">
        <v>81</v>
      </c>
      <c r="BE742" s="28" t="s">
        <v>81</v>
      </c>
      <c r="BF742" s="28" t="str">
        <f t="shared" si="363"/>
        <v>-</v>
      </c>
      <c r="BG742" s="29">
        <f t="shared" si="364"/>
        <v>0</v>
      </c>
      <c r="BH742" s="29">
        <f t="shared" si="364"/>
        <v>0</v>
      </c>
      <c r="BI742" s="29">
        <f t="shared" si="364"/>
        <v>0</v>
      </c>
      <c r="BJ742" s="29">
        <f t="shared" si="337"/>
        <v>0</v>
      </c>
      <c r="BK742" s="29"/>
    </row>
    <row r="743" spans="1:63" x14ac:dyDescent="0.25">
      <c r="A743" s="13" t="s">
        <v>2283</v>
      </c>
      <c r="B743" s="13" t="s">
        <v>2284</v>
      </c>
      <c r="C743" s="13" t="s">
        <v>2285</v>
      </c>
      <c r="D743" s="13" t="str">
        <f>IFERROR(VLOOKUP($B743,[1]GICS!$C:$D,2,FALSE),"-")</f>
        <v>Health Care</v>
      </c>
      <c r="E743" s="14">
        <f>IFERROR(IF(VLOOKUP($B743,'[1]Paste Only'!$D:$AM,4,FALSE)="-",VLOOKUP($B743,'[1]Market Cap'!$A:$J,10,FALSE),VLOOKUP($B743,'[1]Paste Only'!$D:$AM,4,FALSE)),"-")</f>
        <v>1152.8499999999999</v>
      </c>
      <c r="F743" s="14">
        <f>IFERROR(VLOOKUP($B743,'[1]Paste Only'!$D:$AM,5,FALSE),"-")</f>
        <v>1499.1666259765625</v>
      </c>
      <c r="G743" s="15">
        <f>IFERROR(VLOOKUP($B743,'[1]Paste Only'!$D:$AM,6,FALSE),"-")</f>
        <v>5</v>
      </c>
      <c r="H743" s="15">
        <f>IFERROR(VLOOKUP($B743,'[1]Paste Only'!$D:$AM,7,FALSE),"-")</f>
        <v>2</v>
      </c>
      <c r="I743" s="15">
        <f>IFERROR(VLOOKUP($B743,'[1]Paste Only'!$D:$AM,8,FALSE),"-")</f>
        <v>0</v>
      </c>
      <c r="J743" s="16"/>
      <c r="K743" s="16"/>
      <c r="L743" s="14">
        <f>IFERROR(VLOOKUP($B743,'[1]Paste Only'!$D:$AM,12,FALSE),"-")</f>
        <v>21.8</v>
      </c>
      <c r="M743" s="14">
        <f>IFERROR(VLOOKUP($B743,'[1]Paste Only'!$D:$AM,15,FALSE),"-")</f>
        <v>44.034551724137934</v>
      </c>
      <c r="N743" s="17"/>
      <c r="O743" s="18"/>
      <c r="P743" s="19">
        <f t="shared" si="365"/>
        <v>1.019933565327428</v>
      </c>
      <c r="Q743" s="20">
        <f t="shared" si="338"/>
        <v>0.30040042154362023</v>
      </c>
      <c r="R743" s="13">
        <f t="shared" si="339"/>
        <v>7</v>
      </c>
      <c r="S743" s="13" t="str">
        <f>IFERROR(VLOOKUP($B743,'[1]Market Cap'!$G:$I,3,FALSE),"-")</f>
        <v>Small Cap</v>
      </c>
      <c r="T743" s="13"/>
      <c r="U743" s="13"/>
      <c r="V743" s="21">
        <f t="shared" si="366"/>
        <v>0</v>
      </c>
      <c r="W743" s="21">
        <f t="shared" si="366"/>
        <v>0</v>
      </c>
      <c r="X743" s="21">
        <f t="shared" si="366"/>
        <v>0</v>
      </c>
      <c r="Y743" s="22">
        <f t="shared" si="340"/>
        <v>0</v>
      </c>
      <c r="Z743" s="13">
        <f t="shared" si="341"/>
        <v>0</v>
      </c>
      <c r="AA743" s="23">
        <f t="shared" si="342"/>
        <v>0</v>
      </c>
      <c r="AB743" s="23">
        <f t="shared" si="343"/>
        <v>0</v>
      </c>
      <c r="AC743" s="23">
        <f t="shared" si="344"/>
        <v>0</v>
      </c>
      <c r="AD743" s="24">
        <f t="shared" si="345"/>
        <v>0</v>
      </c>
      <c r="AE743" s="25">
        <f>IFERROR(VLOOKUP($B743,'[1]Market Cap'!$G:$I,2,FALSE),"-")</f>
        <v>5015.9243434950004</v>
      </c>
      <c r="AF743" s="20">
        <f t="shared" si="346"/>
        <v>0</v>
      </c>
      <c r="AG743" s="17">
        <f t="shared" si="347"/>
        <v>0</v>
      </c>
      <c r="AH743" s="17">
        <f t="shared" si="348"/>
        <v>0</v>
      </c>
      <c r="AI743" s="17" t="str">
        <f t="shared" si="349"/>
        <v>-</v>
      </c>
      <c r="AJ743" s="26">
        <f>IFERROR(VLOOKUP($B743,'[1]Paste Only'!$D:$AM,26,FALSE),"-")</f>
        <v>1524</v>
      </c>
      <c r="AK743" s="26">
        <f>IFERROR(VLOOKUP($B743,'[1]Paste Only'!$D:$AM,23,FALSE),"-")</f>
        <v>1740</v>
      </c>
      <c r="AL743" s="26">
        <f>IFERROR(VLOOKUP($B743,'[1]Paste Only'!$D:$AM,22,FALSE),"-")</f>
        <v>1267</v>
      </c>
      <c r="AM743" s="21">
        <f t="shared" si="367"/>
        <v>1.6564785790412762E-2</v>
      </c>
      <c r="AN743" s="21">
        <f t="shared" si="367"/>
        <v>0.16064483417015629</v>
      </c>
      <c r="AO743" s="21">
        <f t="shared" si="367"/>
        <v>-0.15486379029104147</v>
      </c>
      <c r="AP743" s="27">
        <f t="shared" si="350"/>
        <v>0</v>
      </c>
      <c r="AQ743" s="27">
        <f t="shared" si="351"/>
        <v>0</v>
      </c>
      <c r="AR743" s="27">
        <f t="shared" si="352"/>
        <v>1499.1666259765625</v>
      </c>
      <c r="AS743" s="27">
        <f t="shared" si="353"/>
        <v>1499.1666259765625</v>
      </c>
      <c r="AT743" s="27">
        <f t="shared" si="354"/>
        <v>0</v>
      </c>
      <c r="AU743" s="27">
        <f t="shared" si="355"/>
        <v>0</v>
      </c>
      <c r="AV743" s="21">
        <f t="shared" si="356"/>
        <v>0.7142857142857143</v>
      </c>
      <c r="AW743" s="27">
        <f t="shared" si="357"/>
        <v>1499.1666259765625</v>
      </c>
      <c r="AX743" s="27">
        <f t="shared" si="358"/>
        <v>1499.1666259765625</v>
      </c>
      <c r="AY743" s="27">
        <f t="shared" si="359"/>
        <v>1524</v>
      </c>
      <c r="AZ743" s="21">
        <f t="shared" si="360"/>
        <v>0.32194127596825273</v>
      </c>
      <c r="BA743" s="21">
        <f t="shared" si="361"/>
        <v>0.32194127596825273</v>
      </c>
      <c r="BB743" s="28">
        <f t="shared" si="362"/>
        <v>1499.1666259765625</v>
      </c>
      <c r="BC743" s="28" t="s">
        <v>81</v>
      </c>
      <c r="BD743" s="28" t="s">
        <v>81</v>
      </c>
      <c r="BE743" s="28" t="s">
        <v>81</v>
      </c>
      <c r="BF743" s="28" t="str">
        <f t="shared" si="363"/>
        <v>-</v>
      </c>
      <c r="BG743" s="29">
        <f t="shared" si="364"/>
        <v>0</v>
      </c>
      <c r="BH743" s="29">
        <f t="shared" si="364"/>
        <v>0</v>
      </c>
      <c r="BI743" s="29">
        <f t="shared" si="364"/>
        <v>0</v>
      </c>
      <c r="BJ743" s="29">
        <f t="shared" si="337"/>
        <v>0</v>
      </c>
      <c r="BK743" s="29"/>
    </row>
    <row r="744" spans="1:63" x14ac:dyDescent="0.25">
      <c r="A744" s="13" t="s">
        <v>2286</v>
      </c>
      <c r="B744" s="13" t="s">
        <v>2287</v>
      </c>
      <c r="C744" s="13" t="s">
        <v>2288</v>
      </c>
      <c r="D744" s="13" t="str">
        <f>IFERROR(VLOOKUP($B744,[1]GICS!$C:$D,2,FALSE),"-")</f>
        <v>-</v>
      </c>
      <c r="E744" s="14">
        <f>IFERROR(IF(VLOOKUP($B744,'[1]Paste Only'!$D:$AM,4,FALSE)="-",VLOOKUP($B744,'[1]Market Cap'!$A:$J,10,FALSE),VLOOKUP($B744,'[1]Paste Only'!$D:$AM,4,FALSE)),"-")</f>
        <v>0</v>
      </c>
      <c r="F744" s="14" t="str">
        <f>IFERROR(VLOOKUP($B744,'[1]Paste Only'!$D:$AM,5,FALSE),"-")</f>
        <v>-</v>
      </c>
      <c r="G744" s="15">
        <f>IFERROR(VLOOKUP($B744,'[1]Paste Only'!$D:$AM,6,FALSE),"-")</f>
        <v>0</v>
      </c>
      <c r="H744" s="15">
        <f>IFERROR(VLOOKUP($B744,'[1]Paste Only'!$D:$AM,7,FALSE),"-")</f>
        <v>0</v>
      </c>
      <c r="I744" s="15">
        <f>IFERROR(VLOOKUP($B744,'[1]Paste Only'!$D:$AM,8,FALSE),"-")</f>
        <v>0</v>
      </c>
      <c r="J744" s="16"/>
      <c r="K744" s="16"/>
      <c r="L744" s="14">
        <f>IFERROR(VLOOKUP($B744,'[1]Paste Only'!$D:$AM,12,FALSE),"-")</f>
        <v>-18.059999999999999</v>
      </c>
      <c r="M744" s="14" t="str">
        <f>IFERROR(VLOOKUP($B744,'[1]Paste Only'!$D:$AM,15,FALSE),"-")</f>
        <v>-</v>
      </c>
      <c r="N744" s="17"/>
      <c r="O744" s="18"/>
      <c r="P744" s="19">
        <f t="shared" si="365"/>
        <v>0</v>
      </c>
      <c r="Q744" s="20">
        <f t="shared" si="338"/>
        <v>0</v>
      </c>
      <c r="R744" s="13">
        <f t="shared" si="339"/>
        <v>0</v>
      </c>
      <c r="S744" s="13" t="str">
        <f>IFERROR(VLOOKUP($B744,'[1]Market Cap'!$G:$I,3,FALSE),"-")</f>
        <v>Small Cap</v>
      </c>
      <c r="T744" s="13"/>
      <c r="U744" s="13"/>
      <c r="V744" s="21">
        <f t="shared" si="366"/>
        <v>0</v>
      </c>
      <c r="W744" s="21">
        <f t="shared" si="366"/>
        <v>0</v>
      </c>
      <c r="X744" s="21">
        <f t="shared" si="366"/>
        <v>0</v>
      </c>
      <c r="Y744" s="22">
        <f t="shared" si="340"/>
        <v>0</v>
      </c>
      <c r="Z744" s="13">
        <f t="shared" si="341"/>
        <v>0</v>
      </c>
      <c r="AA744" s="23">
        <f t="shared" si="342"/>
        <v>0</v>
      </c>
      <c r="AB744" s="23">
        <f t="shared" si="343"/>
        <v>0</v>
      </c>
      <c r="AC744" s="23">
        <f t="shared" si="344"/>
        <v>0</v>
      </c>
      <c r="AD744" s="24">
        <f t="shared" si="345"/>
        <v>0</v>
      </c>
      <c r="AE744" s="25">
        <f>IFERROR(VLOOKUP($B744,'[1]Market Cap'!$G:$I,2,FALSE),"-")</f>
        <v>0</v>
      </c>
      <c r="AF744" s="20">
        <f t="shared" si="346"/>
        <v>0</v>
      </c>
      <c r="AG744" s="17">
        <f t="shared" si="347"/>
        <v>0</v>
      </c>
      <c r="AH744" s="17">
        <f t="shared" si="348"/>
        <v>0</v>
      </c>
      <c r="AI744" s="17" t="str">
        <f t="shared" si="349"/>
        <v>-</v>
      </c>
      <c r="AJ744" s="26" t="str">
        <f>IFERROR(VLOOKUP($B744,'[1]Paste Only'!$D:$AM,26,FALSE),"-")</f>
        <v>-</v>
      </c>
      <c r="AK744" s="26" t="str">
        <f>IFERROR(VLOOKUP($B744,'[1]Paste Only'!$D:$AM,23,FALSE),"-")</f>
        <v>-</v>
      </c>
      <c r="AL744" s="26" t="str">
        <f>IFERROR(VLOOKUP($B744,'[1]Paste Only'!$D:$AM,22,FALSE),"-")</f>
        <v>-</v>
      </c>
      <c r="AM744" s="21" t="str">
        <f t="shared" si="367"/>
        <v>-</v>
      </c>
      <c r="AN744" s="21" t="str">
        <f t="shared" si="367"/>
        <v>-</v>
      </c>
      <c r="AO744" s="21" t="str">
        <f t="shared" si="367"/>
        <v>-</v>
      </c>
      <c r="AP744" s="27">
        <f t="shared" si="350"/>
        <v>0</v>
      </c>
      <c r="AQ744" s="27" t="str">
        <f t="shared" si="351"/>
        <v>-</v>
      </c>
      <c r="AR744" s="27" t="str">
        <f t="shared" si="352"/>
        <v>-</v>
      </c>
      <c r="AS744" s="27">
        <f t="shared" si="353"/>
        <v>0</v>
      </c>
      <c r="AT744" s="27">
        <f t="shared" si="354"/>
        <v>0</v>
      </c>
      <c r="AU744" s="27">
        <f t="shared" si="355"/>
        <v>0</v>
      </c>
      <c r="AV744" s="21" t="str">
        <f t="shared" si="356"/>
        <v>0</v>
      </c>
      <c r="AW744" s="27">
        <f t="shared" si="357"/>
        <v>0</v>
      </c>
      <c r="AX744" s="27" t="str">
        <f t="shared" si="358"/>
        <v>-</v>
      </c>
      <c r="AY744" s="27" t="str">
        <f t="shared" si="359"/>
        <v>-</v>
      </c>
      <c r="AZ744" s="21" t="str">
        <f t="shared" si="360"/>
        <v>-</v>
      </c>
      <c r="BA744" s="21" t="str">
        <f t="shared" si="361"/>
        <v>-</v>
      </c>
      <c r="BB744" s="28" t="str">
        <f t="shared" si="362"/>
        <v>-</v>
      </c>
      <c r="BC744" s="28" t="s">
        <v>81</v>
      </c>
      <c r="BD744" s="28" t="s">
        <v>81</v>
      </c>
      <c r="BE744" s="28" t="s">
        <v>81</v>
      </c>
      <c r="BF744" s="28" t="str">
        <f t="shared" si="363"/>
        <v>-</v>
      </c>
      <c r="BG744" s="29">
        <f t="shared" si="364"/>
        <v>0</v>
      </c>
      <c r="BH744" s="29">
        <f t="shared" si="364"/>
        <v>0</v>
      </c>
      <c r="BI744" s="29">
        <f t="shared" si="364"/>
        <v>0</v>
      </c>
      <c r="BJ744" s="29">
        <f t="shared" si="337"/>
        <v>0</v>
      </c>
      <c r="BK744" s="29"/>
    </row>
    <row r="745" spans="1:63" x14ac:dyDescent="0.25">
      <c r="A745" s="13" t="s">
        <v>2289</v>
      </c>
      <c r="B745" s="13" t="s">
        <v>2290</v>
      </c>
      <c r="C745" s="13" t="s">
        <v>2291</v>
      </c>
      <c r="D745" s="13" t="str">
        <f>IFERROR(VLOOKUP($B745,[1]GICS!$C:$D,2,FALSE),"-")</f>
        <v>Consumer Discretionary</v>
      </c>
      <c r="E745" s="14">
        <f>IFERROR(IF(VLOOKUP($B745,'[1]Paste Only'!$D:$AM,4,FALSE)="-",VLOOKUP($B745,'[1]Market Cap'!$A:$J,10,FALSE),VLOOKUP($B745,'[1]Paste Only'!$D:$AM,4,FALSE)),"-")</f>
        <v>737.6</v>
      </c>
      <c r="F745" s="14">
        <f>IFERROR(VLOOKUP($B745,'[1]Paste Only'!$D:$AM,5,FALSE),"-")</f>
        <v>1044</v>
      </c>
      <c r="G745" s="15">
        <f>IFERROR(VLOOKUP($B745,'[1]Paste Only'!$D:$AM,6,FALSE),"-")</f>
        <v>13</v>
      </c>
      <c r="H745" s="15">
        <f>IFERROR(VLOOKUP($B745,'[1]Paste Only'!$D:$AM,7,FALSE),"-")</f>
        <v>1</v>
      </c>
      <c r="I745" s="15">
        <f>IFERROR(VLOOKUP($B745,'[1]Paste Only'!$D:$AM,8,FALSE),"-")</f>
        <v>1</v>
      </c>
      <c r="J745" s="16"/>
      <c r="K745" s="16"/>
      <c r="L745" s="14">
        <f>IFERROR(VLOOKUP($B745,'[1]Paste Only'!$D:$AM,12,FALSE),"-")</f>
        <v>8.4700000000000006</v>
      </c>
      <c r="M745" s="14" t="str">
        <f>IFERROR(VLOOKUP($B745,'[1]Paste Only'!$D:$AM,15,FALSE),"-")</f>
        <v>-</v>
      </c>
      <c r="N745" s="17"/>
      <c r="O745" s="18"/>
      <c r="P745" s="19">
        <f t="shared" si="365"/>
        <v>0</v>
      </c>
      <c r="Q745" s="20">
        <f t="shared" si="338"/>
        <v>0.41540130151843813</v>
      </c>
      <c r="R745" s="13">
        <f t="shared" si="339"/>
        <v>15</v>
      </c>
      <c r="S745" s="13" t="str">
        <f>IFERROR(VLOOKUP($B745,'[1]Market Cap'!$G:$I,3,FALSE),"-")</f>
        <v>Small Cap</v>
      </c>
      <c r="T745" s="13"/>
      <c r="U745" s="13"/>
      <c r="V745" s="21">
        <f t="shared" si="366"/>
        <v>0</v>
      </c>
      <c r="W745" s="21">
        <f t="shared" si="366"/>
        <v>0</v>
      </c>
      <c r="X745" s="21">
        <f t="shared" si="366"/>
        <v>0</v>
      </c>
      <c r="Y745" s="22">
        <f t="shared" si="340"/>
        <v>0</v>
      </c>
      <c r="Z745" s="13">
        <f t="shared" si="341"/>
        <v>0</v>
      </c>
      <c r="AA745" s="23">
        <f t="shared" si="342"/>
        <v>0</v>
      </c>
      <c r="AB745" s="23">
        <f t="shared" si="343"/>
        <v>0</v>
      </c>
      <c r="AC745" s="23">
        <f t="shared" si="344"/>
        <v>0</v>
      </c>
      <c r="AD745" s="24">
        <f t="shared" si="345"/>
        <v>0</v>
      </c>
      <c r="AE745" s="25">
        <f>IFERROR(VLOOKUP($B745,'[1]Market Cap'!$G:$I,2,FALSE),"-")</f>
        <v>5855.59485632</v>
      </c>
      <c r="AF745" s="20">
        <f t="shared" si="346"/>
        <v>0</v>
      </c>
      <c r="AG745" s="17">
        <f t="shared" si="347"/>
        <v>0</v>
      </c>
      <c r="AH745" s="17">
        <f t="shared" si="348"/>
        <v>0</v>
      </c>
      <c r="AI745" s="17" t="str">
        <f t="shared" si="349"/>
        <v>-</v>
      </c>
      <c r="AJ745" s="26">
        <f>IFERROR(VLOOKUP($B745,'[1]Paste Only'!$D:$AM,26,FALSE),"-")</f>
        <v>1044.5</v>
      </c>
      <c r="AK745" s="26">
        <f>IFERROR(VLOOKUP($B745,'[1]Paste Only'!$D:$AM,23,FALSE),"-")</f>
        <v>1494</v>
      </c>
      <c r="AL745" s="26">
        <f>IFERROR(VLOOKUP($B745,'[1]Paste Only'!$D:$AM,22,FALSE),"-")</f>
        <v>773</v>
      </c>
      <c r="AM745" s="21">
        <f t="shared" si="367"/>
        <v>4.7892720306519365E-4</v>
      </c>
      <c r="AN745" s="21">
        <f t="shared" si="367"/>
        <v>0.43103448275862077</v>
      </c>
      <c r="AO745" s="21">
        <f t="shared" si="367"/>
        <v>-0.25957854406130265</v>
      </c>
      <c r="AP745" s="27">
        <f t="shared" si="350"/>
        <v>0</v>
      </c>
      <c r="AQ745" s="27">
        <f t="shared" si="351"/>
        <v>0</v>
      </c>
      <c r="AR745" s="27">
        <f t="shared" si="352"/>
        <v>1044</v>
      </c>
      <c r="AS745" s="27">
        <f t="shared" si="353"/>
        <v>1044</v>
      </c>
      <c r="AT745" s="27">
        <f t="shared" si="354"/>
        <v>0</v>
      </c>
      <c r="AU745" s="27">
        <f t="shared" si="355"/>
        <v>0</v>
      </c>
      <c r="AV745" s="21">
        <f t="shared" si="356"/>
        <v>0.8666666666666667</v>
      </c>
      <c r="AW745" s="27">
        <f t="shared" si="357"/>
        <v>1044</v>
      </c>
      <c r="AX745" s="27">
        <f t="shared" si="358"/>
        <v>1044</v>
      </c>
      <c r="AY745" s="27">
        <f t="shared" si="359"/>
        <v>1044.5</v>
      </c>
      <c r="AZ745" s="21">
        <f t="shared" si="360"/>
        <v>0.41607917570498909</v>
      </c>
      <c r="BA745" s="21">
        <f t="shared" si="361"/>
        <v>0.41607917570498909</v>
      </c>
      <c r="BB745" s="28">
        <f t="shared" si="362"/>
        <v>1044</v>
      </c>
      <c r="BC745" s="28" t="s">
        <v>81</v>
      </c>
      <c r="BD745" s="28" t="s">
        <v>81</v>
      </c>
      <c r="BE745" s="28" t="s">
        <v>81</v>
      </c>
      <c r="BF745" s="28" t="str">
        <f t="shared" si="363"/>
        <v>-</v>
      </c>
      <c r="BG745" s="29">
        <f t="shared" si="364"/>
        <v>0</v>
      </c>
      <c r="BH745" s="29">
        <f t="shared" si="364"/>
        <v>0</v>
      </c>
      <c r="BI745" s="29">
        <f t="shared" si="364"/>
        <v>0</v>
      </c>
      <c r="BJ745" s="29">
        <f t="shared" si="337"/>
        <v>0</v>
      </c>
      <c r="BK745" s="29"/>
    </row>
    <row r="746" spans="1:63" x14ac:dyDescent="0.25">
      <c r="A746" s="13" t="s">
        <v>2292</v>
      </c>
      <c r="B746" s="13" t="s">
        <v>2293</v>
      </c>
      <c r="C746" s="13" t="s">
        <v>2294</v>
      </c>
      <c r="D746" s="13" t="str">
        <f>IFERROR(VLOOKUP($B746,[1]GICS!$C:$D,2,FALSE),"-")</f>
        <v>Consumer Discretionary</v>
      </c>
      <c r="E746" s="14">
        <f>IFERROR(IF(VLOOKUP($B746,'[1]Paste Only'!$D:$AM,4,FALSE)="-",VLOOKUP($B746,'[1]Market Cap'!$A:$J,10,FALSE),VLOOKUP($B746,'[1]Paste Only'!$D:$AM,4,FALSE)),"-")</f>
        <v>617.85</v>
      </c>
      <c r="F746" s="14" t="str">
        <f>IFERROR(VLOOKUP($B746,'[1]Paste Only'!$D:$AM,5,FALSE),"-")</f>
        <v>-</v>
      </c>
      <c r="G746" s="15">
        <f>IFERROR(VLOOKUP($B746,'[1]Paste Only'!$D:$AM,6,FALSE),"-")</f>
        <v>0</v>
      </c>
      <c r="H746" s="15">
        <f>IFERROR(VLOOKUP($B746,'[1]Paste Only'!$D:$AM,7,FALSE),"-")</f>
        <v>0</v>
      </c>
      <c r="I746" s="15">
        <f>IFERROR(VLOOKUP($B746,'[1]Paste Only'!$D:$AM,8,FALSE),"-")</f>
        <v>0</v>
      </c>
      <c r="J746" s="16"/>
      <c r="K746" s="16"/>
      <c r="L746" s="14">
        <f>IFERROR(VLOOKUP($B746,'[1]Paste Only'!$D:$AM,12,FALSE),"-")</f>
        <v>27.39</v>
      </c>
      <c r="M746" s="14" t="str">
        <f>IFERROR(VLOOKUP($B746,'[1]Paste Only'!$D:$AM,15,FALSE),"-")</f>
        <v>-</v>
      </c>
      <c r="N746" s="17"/>
      <c r="O746" s="18"/>
      <c r="P746" s="19">
        <f t="shared" si="365"/>
        <v>0</v>
      </c>
      <c r="Q746" s="20">
        <f t="shared" si="338"/>
        <v>0</v>
      </c>
      <c r="R746" s="13">
        <f t="shared" si="339"/>
        <v>0</v>
      </c>
      <c r="S746" s="13" t="str">
        <f>IFERROR(VLOOKUP($B746,'[1]Market Cap'!$G:$I,3,FALSE),"-")</f>
        <v>Small Cap</v>
      </c>
      <c r="T746" s="13"/>
      <c r="U746" s="13"/>
      <c r="V746" s="21">
        <f t="shared" si="366"/>
        <v>0</v>
      </c>
      <c r="W746" s="21">
        <f t="shared" si="366"/>
        <v>0</v>
      </c>
      <c r="X746" s="21">
        <f t="shared" si="366"/>
        <v>0</v>
      </c>
      <c r="Y746" s="22">
        <f t="shared" si="340"/>
        <v>0</v>
      </c>
      <c r="Z746" s="13">
        <f t="shared" si="341"/>
        <v>0</v>
      </c>
      <c r="AA746" s="23">
        <f t="shared" si="342"/>
        <v>0</v>
      </c>
      <c r="AB746" s="23">
        <f t="shared" si="343"/>
        <v>0</v>
      </c>
      <c r="AC746" s="23">
        <f t="shared" si="344"/>
        <v>0</v>
      </c>
      <c r="AD746" s="24">
        <f t="shared" si="345"/>
        <v>0</v>
      </c>
      <c r="AE746" s="25">
        <f>IFERROR(VLOOKUP($B746,'[1]Market Cap'!$G:$I,2,FALSE),"-")</f>
        <v>8837.5595804999994</v>
      </c>
      <c r="AF746" s="20">
        <f t="shared" si="346"/>
        <v>0</v>
      </c>
      <c r="AG746" s="17">
        <f t="shared" si="347"/>
        <v>0</v>
      </c>
      <c r="AH746" s="17">
        <f t="shared" si="348"/>
        <v>0</v>
      </c>
      <c r="AI746" s="17" t="str">
        <f t="shared" si="349"/>
        <v>-</v>
      </c>
      <c r="AJ746" s="26" t="str">
        <f>IFERROR(VLOOKUP($B746,'[1]Paste Only'!$D:$AM,26,FALSE),"-")</f>
        <v>-</v>
      </c>
      <c r="AK746" s="26" t="str">
        <f>IFERROR(VLOOKUP($B746,'[1]Paste Only'!$D:$AM,23,FALSE),"-")</f>
        <v>-</v>
      </c>
      <c r="AL746" s="26" t="str">
        <f>IFERROR(VLOOKUP($B746,'[1]Paste Only'!$D:$AM,22,FALSE),"-")</f>
        <v>-</v>
      </c>
      <c r="AM746" s="21" t="str">
        <f t="shared" si="367"/>
        <v>-</v>
      </c>
      <c r="AN746" s="21" t="str">
        <f t="shared" si="367"/>
        <v>-</v>
      </c>
      <c r="AO746" s="21" t="str">
        <f t="shared" si="367"/>
        <v>-</v>
      </c>
      <c r="AP746" s="27">
        <f t="shared" si="350"/>
        <v>0</v>
      </c>
      <c r="AQ746" s="27" t="str">
        <f t="shared" si="351"/>
        <v>-</v>
      </c>
      <c r="AR746" s="27" t="str">
        <f t="shared" si="352"/>
        <v>-</v>
      </c>
      <c r="AS746" s="27">
        <f t="shared" si="353"/>
        <v>0</v>
      </c>
      <c r="AT746" s="27">
        <f t="shared" si="354"/>
        <v>0</v>
      </c>
      <c r="AU746" s="27">
        <f t="shared" si="355"/>
        <v>0</v>
      </c>
      <c r="AV746" s="21" t="str">
        <f t="shared" si="356"/>
        <v>0</v>
      </c>
      <c r="AW746" s="27">
        <f t="shared" si="357"/>
        <v>0</v>
      </c>
      <c r="AX746" s="27" t="str">
        <f t="shared" si="358"/>
        <v>-</v>
      </c>
      <c r="AY746" s="27" t="str">
        <f t="shared" si="359"/>
        <v>-</v>
      </c>
      <c r="AZ746" s="21" t="str">
        <f t="shared" si="360"/>
        <v>-</v>
      </c>
      <c r="BA746" s="21" t="str">
        <f t="shared" si="361"/>
        <v>-</v>
      </c>
      <c r="BB746" s="28" t="str">
        <f t="shared" si="362"/>
        <v>-</v>
      </c>
      <c r="BC746" s="28" t="s">
        <v>81</v>
      </c>
      <c r="BD746" s="28" t="s">
        <v>81</v>
      </c>
      <c r="BE746" s="28" t="s">
        <v>81</v>
      </c>
      <c r="BF746" s="28" t="str">
        <f t="shared" si="363"/>
        <v>-</v>
      </c>
      <c r="BG746" s="29">
        <f t="shared" si="364"/>
        <v>0</v>
      </c>
      <c r="BH746" s="29">
        <f t="shared" si="364"/>
        <v>0</v>
      </c>
      <c r="BI746" s="29">
        <f t="shared" si="364"/>
        <v>0</v>
      </c>
      <c r="BJ746" s="29">
        <f t="shared" si="337"/>
        <v>0</v>
      </c>
      <c r="BK746" s="29"/>
    </row>
    <row r="747" spans="1:63" x14ac:dyDescent="0.25">
      <c r="A747" s="13" t="s">
        <v>2295</v>
      </c>
      <c r="B747" s="13" t="s">
        <v>2296</v>
      </c>
      <c r="C747" s="13" t="s">
        <v>2297</v>
      </c>
      <c r="D747" s="13" t="str">
        <f>IFERROR(VLOOKUP($B747,[1]GICS!$C:$D,2,FALSE),"-")</f>
        <v>Industrials</v>
      </c>
      <c r="E747" s="14">
        <f>IFERROR(IF(VLOOKUP($B747,'[1]Paste Only'!$D:$AM,4,FALSE)="-",VLOOKUP($B747,'[1]Market Cap'!$A:$J,10,FALSE),VLOOKUP($B747,'[1]Paste Only'!$D:$AM,4,FALSE)),"-")</f>
        <v>558.9</v>
      </c>
      <c r="F747" s="14" t="str">
        <f>IFERROR(VLOOKUP($B747,'[1]Paste Only'!$D:$AM,5,FALSE),"-")</f>
        <v>-</v>
      </c>
      <c r="G747" s="15">
        <f>IFERROR(VLOOKUP($B747,'[1]Paste Only'!$D:$AM,6,FALSE),"-")</f>
        <v>0</v>
      </c>
      <c r="H747" s="15">
        <f>IFERROR(VLOOKUP($B747,'[1]Paste Only'!$D:$AM,7,FALSE),"-")</f>
        <v>0</v>
      </c>
      <c r="I747" s="15">
        <f>IFERROR(VLOOKUP($B747,'[1]Paste Only'!$D:$AM,8,FALSE),"-")</f>
        <v>0</v>
      </c>
      <c r="J747" s="16"/>
      <c r="K747" s="16"/>
      <c r="L747" s="14">
        <f>IFERROR(VLOOKUP($B747,'[1]Paste Only'!$D:$AM,12,FALSE),"-")</f>
        <v>12.52</v>
      </c>
      <c r="M747" s="14" t="str">
        <f>IFERROR(VLOOKUP($B747,'[1]Paste Only'!$D:$AM,15,FALSE),"-")</f>
        <v>-</v>
      </c>
      <c r="N747" s="17"/>
      <c r="O747" s="18"/>
      <c r="P747" s="19">
        <f t="shared" si="365"/>
        <v>0</v>
      </c>
      <c r="Q747" s="20">
        <f t="shared" si="338"/>
        <v>0</v>
      </c>
      <c r="R747" s="13">
        <f t="shared" si="339"/>
        <v>0</v>
      </c>
      <c r="S747" s="13" t="str">
        <f>IFERROR(VLOOKUP($B747,'[1]Market Cap'!$G:$I,3,FALSE),"-")</f>
        <v>Small Cap</v>
      </c>
      <c r="T747" s="13"/>
      <c r="U747" s="13"/>
      <c r="V747" s="21">
        <f t="shared" si="366"/>
        <v>0</v>
      </c>
      <c r="W747" s="21">
        <f t="shared" si="366"/>
        <v>0</v>
      </c>
      <c r="X747" s="21">
        <f t="shared" si="366"/>
        <v>0</v>
      </c>
      <c r="Y747" s="22">
        <f t="shared" si="340"/>
        <v>0</v>
      </c>
      <c r="Z747" s="13">
        <f t="shared" si="341"/>
        <v>0</v>
      </c>
      <c r="AA747" s="23">
        <f t="shared" si="342"/>
        <v>0</v>
      </c>
      <c r="AB747" s="23">
        <f t="shared" si="343"/>
        <v>0</v>
      </c>
      <c r="AC747" s="23">
        <f t="shared" si="344"/>
        <v>0</v>
      </c>
      <c r="AD747" s="24">
        <f t="shared" si="345"/>
        <v>0</v>
      </c>
      <c r="AE747" s="25">
        <f>IFERROR(VLOOKUP($B747,'[1]Market Cap'!$G:$I,2,FALSE),"-")</f>
        <v>4287.6490241700003</v>
      </c>
      <c r="AF747" s="20">
        <f t="shared" si="346"/>
        <v>0</v>
      </c>
      <c r="AG747" s="17">
        <f t="shared" si="347"/>
        <v>0</v>
      </c>
      <c r="AH747" s="17">
        <f t="shared" si="348"/>
        <v>0</v>
      </c>
      <c r="AI747" s="17" t="str">
        <f t="shared" si="349"/>
        <v>-</v>
      </c>
      <c r="AJ747" s="26" t="str">
        <f>IFERROR(VLOOKUP($B747,'[1]Paste Only'!$D:$AM,26,FALSE),"-")</f>
        <v>-</v>
      </c>
      <c r="AK747" s="26" t="str">
        <f>IFERROR(VLOOKUP($B747,'[1]Paste Only'!$D:$AM,23,FALSE),"-")</f>
        <v>-</v>
      </c>
      <c r="AL747" s="26" t="str">
        <f>IFERROR(VLOOKUP($B747,'[1]Paste Only'!$D:$AM,22,FALSE),"-")</f>
        <v>-</v>
      </c>
      <c r="AM747" s="21" t="str">
        <f t="shared" si="367"/>
        <v>-</v>
      </c>
      <c r="AN747" s="21" t="str">
        <f t="shared" si="367"/>
        <v>-</v>
      </c>
      <c r="AO747" s="21" t="str">
        <f t="shared" si="367"/>
        <v>-</v>
      </c>
      <c r="AP747" s="27">
        <f t="shared" si="350"/>
        <v>0</v>
      </c>
      <c r="AQ747" s="27" t="str">
        <f t="shared" si="351"/>
        <v>-</v>
      </c>
      <c r="AR747" s="27" t="str">
        <f t="shared" si="352"/>
        <v>-</v>
      </c>
      <c r="AS747" s="27">
        <f t="shared" si="353"/>
        <v>0</v>
      </c>
      <c r="AT747" s="27">
        <f t="shared" si="354"/>
        <v>0</v>
      </c>
      <c r="AU747" s="27">
        <f t="shared" si="355"/>
        <v>0</v>
      </c>
      <c r="AV747" s="21" t="str">
        <f t="shared" si="356"/>
        <v>0</v>
      </c>
      <c r="AW747" s="27">
        <f t="shared" si="357"/>
        <v>0</v>
      </c>
      <c r="AX747" s="27" t="str">
        <f t="shared" si="358"/>
        <v>-</v>
      </c>
      <c r="AY747" s="27" t="str">
        <f t="shared" si="359"/>
        <v>-</v>
      </c>
      <c r="AZ747" s="21" t="str">
        <f t="shared" si="360"/>
        <v>-</v>
      </c>
      <c r="BA747" s="21" t="str">
        <f t="shared" si="361"/>
        <v>-</v>
      </c>
      <c r="BB747" s="28" t="str">
        <f t="shared" si="362"/>
        <v>-</v>
      </c>
      <c r="BC747" s="28" t="s">
        <v>81</v>
      </c>
      <c r="BD747" s="28" t="s">
        <v>81</v>
      </c>
      <c r="BE747" s="28" t="s">
        <v>81</v>
      </c>
      <c r="BF747" s="28" t="str">
        <f t="shared" si="363"/>
        <v>-</v>
      </c>
      <c r="BG747" s="29">
        <f t="shared" si="364"/>
        <v>0</v>
      </c>
      <c r="BH747" s="29">
        <f t="shared" si="364"/>
        <v>0</v>
      </c>
      <c r="BI747" s="29">
        <f t="shared" si="364"/>
        <v>0</v>
      </c>
      <c r="BJ747" s="29">
        <f t="shared" si="337"/>
        <v>0</v>
      </c>
      <c r="BK747" s="29"/>
    </row>
    <row r="748" spans="1:63" x14ac:dyDescent="0.25">
      <c r="A748" s="13" t="s">
        <v>2298</v>
      </c>
      <c r="B748" s="13" t="s">
        <v>2299</v>
      </c>
      <c r="C748" s="13" t="s">
        <v>2300</v>
      </c>
      <c r="D748" s="13" t="str">
        <f>IFERROR(VLOOKUP($B748,[1]GICS!$C:$D,2,FALSE),"-")</f>
        <v>Materials</v>
      </c>
      <c r="E748" s="14">
        <f>IFERROR(IF(VLOOKUP($B748,'[1]Paste Only'!$D:$AM,4,FALSE)="-",VLOOKUP($B748,'[1]Market Cap'!$A:$J,10,FALSE),VLOOKUP($B748,'[1]Paste Only'!$D:$AM,4,FALSE)),"-")</f>
        <v>555.45000000000005</v>
      </c>
      <c r="F748" s="14">
        <f>IFERROR(VLOOKUP($B748,'[1]Paste Only'!$D:$AM,5,FALSE),"-")</f>
        <v>800</v>
      </c>
      <c r="G748" s="15">
        <f>IFERROR(VLOOKUP($B748,'[1]Paste Only'!$D:$AM,6,FALSE),"-")</f>
        <v>2</v>
      </c>
      <c r="H748" s="15">
        <f>IFERROR(VLOOKUP($B748,'[1]Paste Only'!$D:$AM,7,FALSE),"-")</f>
        <v>1</v>
      </c>
      <c r="I748" s="15">
        <f>IFERROR(VLOOKUP($B748,'[1]Paste Only'!$D:$AM,8,FALSE),"-")</f>
        <v>0</v>
      </c>
      <c r="J748" s="16"/>
      <c r="K748" s="16"/>
      <c r="L748" s="14">
        <f>IFERROR(VLOOKUP($B748,'[1]Paste Only'!$D:$AM,12,FALSE),"-")</f>
        <v>65.5</v>
      </c>
      <c r="M748" s="14">
        <f>IFERROR(VLOOKUP($B748,'[1]Paste Only'!$D:$AM,15,FALSE),"-")</f>
        <v>69.829655172413794</v>
      </c>
      <c r="N748" s="17"/>
      <c r="O748" s="18"/>
      <c r="P748" s="19">
        <f t="shared" si="365"/>
        <v>6.6101605685706888E-2</v>
      </c>
      <c r="Q748" s="20">
        <f t="shared" si="338"/>
        <v>0.4402736519938788</v>
      </c>
      <c r="R748" s="13">
        <f t="shared" si="339"/>
        <v>3</v>
      </c>
      <c r="S748" s="13" t="str">
        <f>IFERROR(VLOOKUP($B748,'[1]Market Cap'!$G:$I,3,FALSE),"-")</f>
        <v>Small Cap</v>
      </c>
      <c r="T748" s="13"/>
      <c r="U748" s="13"/>
      <c r="V748" s="21">
        <f t="shared" si="366"/>
        <v>0</v>
      </c>
      <c r="W748" s="21">
        <f t="shared" si="366"/>
        <v>0</v>
      </c>
      <c r="X748" s="21">
        <f t="shared" si="366"/>
        <v>0</v>
      </c>
      <c r="Y748" s="22">
        <f t="shared" si="340"/>
        <v>0</v>
      </c>
      <c r="Z748" s="13">
        <f t="shared" si="341"/>
        <v>0</v>
      </c>
      <c r="AA748" s="23">
        <f t="shared" si="342"/>
        <v>0</v>
      </c>
      <c r="AB748" s="23">
        <f t="shared" si="343"/>
        <v>0</v>
      </c>
      <c r="AC748" s="23">
        <f t="shared" si="344"/>
        <v>0</v>
      </c>
      <c r="AD748" s="24">
        <f t="shared" si="345"/>
        <v>0</v>
      </c>
      <c r="AE748" s="25">
        <f>IFERROR(VLOOKUP($B748,'[1]Market Cap'!$G:$I,2,FALSE),"-")</f>
        <v>5336.3240168700004</v>
      </c>
      <c r="AF748" s="20">
        <f t="shared" si="346"/>
        <v>0</v>
      </c>
      <c r="AG748" s="17">
        <f t="shared" si="347"/>
        <v>0</v>
      </c>
      <c r="AH748" s="17">
        <f t="shared" si="348"/>
        <v>0</v>
      </c>
      <c r="AI748" s="17" t="str">
        <f t="shared" si="349"/>
        <v>-</v>
      </c>
      <c r="AJ748" s="26">
        <f>IFERROR(VLOOKUP($B748,'[1]Paste Only'!$D:$AM,26,FALSE),"-")</f>
        <v>800</v>
      </c>
      <c r="AK748" s="26">
        <f>IFERROR(VLOOKUP($B748,'[1]Paste Only'!$D:$AM,23,FALSE),"-")</f>
        <v>900</v>
      </c>
      <c r="AL748" s="26">
        <f>IFERROR(VLOOKUP($B748,'[1]Paste Only'!$D:$AM,22,FALSE),"-")</f>
        <v>700</v>
      </c>
      <c r="AM748" s="21">
        <f t="shared" si="367"/>
        <v>0</v>
      </c>
      <c r="AN748" s="21">
        <f t="shared" si="367"/>
        <v>0.125</v>
      </c>
      <c r="AO748" s="21">
        <f t="shared" si="367"/>
        <v>-0.125</v>
      </c>
      <c r="AP748" s="27">
        <f t="shared" si="350"/>
        <v>0</v>
      </c>
      <c r="AQ748" s="27">
        <f t="shared" si="351"/>
        <v>0</v>
      </c>
      <c r="AR748" s="27">
        <f t="shared" si="352"/>
        <v>800</v>
      </c>
      <c r="AS748" s="27">
        <f t="shared" si="353"/>
        <v>800</v>
      </c>
      <c r="AT748" s="27">
        <f t="shared" si="354"/>
        <v>0</v>
      </c>
      <c r="AU748" s="27">
        <f t="shared" si="355"/>
        <v>0</v>
      </c>
      <c r="AV748" s="21">
        <f t="shared" si="356"/>
        <v>0.66666666666666663</v>
      </c>
      <c r="AW748" s="27">
        <f t="shared" si="357"/>
        <v>800</v>
      </c>
      <c r="AX748" s="27">
        <f t="shared" si="358"/>
        <v>800</v>
      </c>
      <c r="AY748" s="27">
        <f t="shared" si="359"/>
        <v>800</v>
      </c>
      <c r="AZ748" s="21">
        <f t="shared" si="360"/>
        <v>0.4402736519938788</v>
      </c>
      <c r="BA748" s="21">
        <f t="shared" si="361"/>
        <v>0.4402736519938788</v>
      </c>
      <c r="BB748" s="28">
        <f t="shared" si="362"/>
        <v>800</v>
      </c>
      <c r="BC748" s="28" t="s">
        <v>81</v>
      </c>
      <c r="BD748" s="28" t="s">
        <v>81</v>
      </c>
      <c r="BE748" s="28" t="s">
        <v>81</v>
      </c>
      <c r="BF748" s="28" t="str">
        <f t="shared" si="363"/>
        <v>-</v>
      </c>
      <c r="BG748" s="29">
        <f t="shared" si="364"/>
        <v>0</v>
      </c>
      <c r="BH748" s="29">
        <f t="shared" si="364"/>
        <v>0</v>
      </c>
      <c r="BI748" s="29">
        <f t="shared" si="364"/>
        <v>0</v>
      </c>
      <c r="BJ748" s="29">
        <f t="shared" si="337"/>
        <v>0</v>
      </c>
      <c r="BK748" s="29"/>
    </row>
    <row r="749" spans="1:63" x14ac:dyDescent="0.25">
      <c r="A749" s="13" t="s">
        <v>2301</v>
      </c>
      <c r="B749" s="13" t="s">
        <v>2302</v>
      </c>
      <c r="C749" s="13" t="s">
        <v>2303</v>
      </c>
      <c r="D749" s="13" t="str">
        <f>IFERROR(VLOOKUP($B749,[1]GICS!$C:$D,2,FALSE),"-")</f>
        <v>Materials</v>
      </c>
      <c r="E749" s="14">
        <f>IFERROR(IF(VLOOKUP($B749,'[1]Paste Only'!$D:$AM,4,FALSE)="-",VLOOKUP($B749,'[1]Market Cap'!$A:$J,10,FALSE),VLOOKUP($B749,'[1]Paste Only'!$D:$AM,4,FALSE)),"-")</f>
        <v>1368.05</v>
      </c>
      <c r="F749" s="14">
        <f>IFERROR(VLOOKUP($B749,'[1]Paste Only'!$D:$AM,5,FALSE),"-")</f>
        <v>1387</v>
      </c>
      <c r="G749" s="15">
        <f>IFERROR(VLOOKUP($B749,'[1]Paste Only'!$D:$AM,6,FALSE),"-")</f>
        <v>6</v>
      </c>
      <c r="H749" s="15">
        <f>IFERROR(VLOOKUP($B749,'[1]Paste Only'!$D:$AM,7,FALSE),"-")</f>
        <v>1</v>
      </c>
      <c r="I749" s="15">
        <f>IFERROR(VLOOKUP($B749,'[1]Paste Only'!$D:$AM,8,FALSE),"-")</f>
        <v>1</v>
      </c>
      <c r="J749" s="16"/>
      <c r="K749" s="16"/>
      <c r="L749" s="14">
        <f>IFERROR(VLOOKUP($B749,'[1]Paste Only'!$D:$AM,12,FALSE),"-")</f>
        <v>7.0955139999999997</v>
      </c>
      <c r="M749" s="14">
        <f>IFERROR(VLOOKUP($B749,'[1]Paste Only'!$D:$AM,15,FALSE),"-")</f>
        <v>37.584091954022995</v>
      </c>
      <c r="N749" s="17"/>
      <c r="O749" s="18"/>
      <c r="P749" s="19">
        <f t="shared" si="365"/>
        <v>4.2968808114567878</v>
      </c>
      <c r="Q749" s="20">
        <f t="shared" si="338"/>
        <v>1.3851832900844352E-2</v>
      </c>
      <c r="R749" s="13">
        <f t="shared" si="339"/>
        <v>8</v>
      </c>
      <c r="S749" s="13" t="str">
        <f>IFERROR(VLOOKUP($B749,'[1]Market Cap'!$G:$I,3,FALSE),"-")</f>
        <v>Small Cap</v>
      </c>
      <c r="T749" s="13"/>
      <c r="U749" s="13"/>
      <c r="V749" s="21">
        <f t="shared" si="366"/>
        <v>0</v>
      </c>
      <c r="W749" s="21">
        <f t="shared" si="366"/>
        <v>0</v>
      </c>
      <c r="X749" s="21">
        <f t="shared" si="366"/>
        <v>0</v>
      </c>
      <c r="Y749" s="22">
        <f t="shared" si="340"/>
        <v>0</v>
      </c>
      <c r="Z749" s="13">
        <f t="shared" si="341"/>
        <v>0</v>
      </c>
      <c r="AA749" s="23">
        <f t="shared" si="342"/>
        <v>0</v>
      </c>
      <c r="AB749" s="23">
        <f t="shared" si="343"/>
        <v>0</v>
      </c>
      <c r="AC749" s="23">
        <f t="shared" si="344"/>
        <v>0</v>
      </c>
      <c r="AD749" s="24">
        <f t="shared" si="345"/>
        <v>0</v>
      </c>
      <c r="AE749" s="25">
        <f>IFERROR(VLOOKUP($B749,'[1]Market Cap'!$G:$I,2,FALSE),"-")</f>
        <v>10752.389941545</v>
      </c>
      <c r="AF749" s="20">
        <f t="shared" si="346"/>
        <v>0</v>
      </c>
      <c r="AG749" s="17">
        <f t="shared" si="347"/>
        <v>0</v>
      </c>
      <c r="AH749" s="17">
        <f t="shared" si="348"/>
        <v>0</v>
      </c>
      <c r="AI749" s="17" t="str">
        <f t="shared" si="349"/>
        <v>-</v>
      </c>
      <c r="AJ749" s="26">
        <f>IFERROR(VLOOKUP($B749,'[1]Paste Only'!$D:$AM,26,FALSE),"-")</f>
        <v>1465</v>
      </c>
      <c r="AK749" s="26">
        <f>IFERROR(VLOOKUP($B749,'[1]Paste Only'!$D:$AM,23,FALSE),"-")</f>
        <v>1743</v>
      </c>
      <c r="AL749" s="26">
        <f>IFERROR(VLOOKUP($B749,'[1]Paste Only'!$D:$AM,22,FALSE),"-")</f>
        <v>835</v>
      </c>
      <c r="AM749" s="21">
        <f t="shared" si="367"/>
        <v>5.6236481614996503E-2</v>
      </c>
      <c r="AN749" s="21">
        <f t="shared" si="367"/>
        <v>0.25666906993511174</v>
      </c>
      <c r="AO749" s="21">
        <f t="shared" si="367"/>
        <v>-0.39798125450612831</v>
      </c>
      <c r="AP749" s="27">
        <f t="shared" si="350"/>
        <v>0</v>
      </c>
      <c r="AQ749" s="27">
        <f t="shared" si="351"/>
        <v>0</v>
      </c>
      <c r="AR749" s="27">
        <f t="shared" si="352"/>
        <v>1387</v>
      </c>
      <c r="AS749" s="27">
        <f t="shared" si="353"/>
        <v>1387</v>
      </c>
      <c r="AT749" s="27">
        <f t="shared" si="354"/>
        <v>0</v>
      </c>
      <c r="AU749" s="27">
        <f t="shared" si="355"/>
        <v>0</v>
      </c>
      <c r="AV749" s="21">
        <f t="shared" si="356"/>
        <v>0.75</v>
      </c>
      <c r="AW749" s="27">
        <f t="shared" si="357"/>
        <v>1387</v>
      </c>
      <c r="AX749" s="27">
        <f t="shared" si="358"/>
        <v>1387</v>
      </c>
      <c r="AY749" s="27">
        <f t="shared" si="359"/>
        <v>1387</v>
      </c>
      <c r="AZ749" s="21">
        <f t="shared" si="360"/>
        <v>1.3851832900844352E-2</v>
      </c>
      <c r="BA749" s="21">
        <f t="shared" si="361"/>
        <v>1.3851832900844352E-2</v>
      </c>
      <c r="BB749" s="28">
        <f t="shared" si="362"/>
        <v>1387</v>
      </c>
      <c r="BC749" s="28" t="s">
        <v>81</v>
      </c>
      <c r="BD749" s="28" t="s">
        <v>81</v>
      </c>
      <c r="BE749" s="28" t="s">
        <v>81</v>
      </c>
      <c r="BF749" s="28" t="str">
        <f t="shared" si="363"/>
        <v>-</v>
      </c>
      <c r="BG749" s="29">
        <f t="shared" si="364"/>
        <v>0</v>
      </c>
      <c r="BH749" s="29">
        <f t="shared" si="364"/>
        <v>0</v>
      </c>
      <c r="BI749" s="29">
        <f t="shared" si="364"/>
        <v>0</v>
      </c>
      <c r="BJ749" s="29">
        <f t="shared" si="337"/>
        <v>0</v>
      </c>
      <c r="BK749" s="29"/>
    </row>
    <row r="750" spans="1:63" x14ac:dyDescent="0.25">
      <c r="A750" s="13" t="s">
        <v>2304</v>
      </c>
      <c r="B750" s="13" t="s">
        <v>2305</v>
      </c>
      <c r="C750" s="13" t="s">
        <v>2306</v>
      </c>
      <c r="D750" s="13" t="str">
        <f>IFERROR(VLOOKUP($B750,[1]GICS!$C:$D,2,FALSE),"-")</f>
        <v>Financials</v>
      </c>
      <c r="E750" s="14">
        <f>IFERROR(IF(VLOOKUP($B750,'[1]Paste Only'!$D:$AM,4,FALSE)="-",VLOOKUP($B750,'[1]Market Cap'!$A:$J,10,FALSE),VLOOKUP($B750,'[1]Paste Only'!$D:$AM,4,FALSE)),"-")</f>
        <v>149.9</v>
      </c>
      <c r="F750" s="14">
        <f>IFERROR(VLOOKUP($B750,'[1]Paste Only'!$D:$AM,5,FALSE),"-")</f>
        <v>151.39999389648438</v>
      </c>
      <c r="G750" s="15">
        <f>IFERROR(VLOOKUP($B750,'[1]Paste Only'!$D:$AM,6,FALSE),"-")</f>
        <v>5</v>
      </c>
      <c r="H750" s="15">
        <f>IFERROR(VLOOKUP($B750,'[1]Paste Only'!$D:$AM,7,FALSE),"-")</f>
        <v>0</v>
      </c>
      <c r="I750" s="15">
        <f>IFERROR(VLOOKUP($B750,'[1]Paste Only'!$D:$AM,8,FALSE),"-")</f>
        <v>0</v>
      </c>
      <c r="J750" s="16"/>
      <c r="K750" s="16"/>
      <c r="L750" s="14">
        <f>IFERROR(VLOOKUP($B750,'[1]Paste Only'!$D:$AM,12,FALSE),"-")</f>
        <v>6.06</v>
      </c>
      <c r="M750" s="14" t="str">
        <f>IFERROR(VLOOKUP($B750,'[1]Paste Only'!$D:$AM,15,FALSE),"-")</f>
        <v>-</v>
      </c>
      <c r="N750" s="17"/>
      <c r="O750" s="18"/>
      <c r="P750" s="19">
        <f t="shared" si="365"/>
        <v>0</v>
      </c>
      <c r="Q750" s="20">
        <f t="shared" si="338"/>
        <v>1.0006630396826921E-2</v>
      </c>
      <c r="R750" s="13">
        <f t="shared" si="339"/>
        <v>5</v>
      </c>
      <c r="S750" s="13" t="str">
        <f>IFERROR(VLOOKUP($B750,'[1]Market Cap'!$G:$I,3,FALSE),"-")</f>
        <v>Small Cap</v>
      </c>
      <c r="T750" s="13"/>
      <c r="U750" s="13"/>
      <c r="V750" s="21">
        <f t="shared" si="366"/>
        <v>0</v>
      </c>
      <c r="W750" s="21">
        <f t="shared" si="366"/>
        <v>0</v>
      </c>
      <c r="X750" s="21">
        <f t="shared" si="366"/>
        <v>0</v>
      </c>
      <c r="Y750" s="22">
        <f t="shared" si="340"/>
        <v>0</v>
      </c>
      <c r="Z750" s="13">
        <f t="shared" si="341"/>
        <v>0</v>
      </c>
      <c r="AA750" s="23">
        <f t="shared" si="342"/>
        <v>0</v>
      </c>
      <c r="AB750" s="23">
        <f t="shared" si="343"/>
        <v>0</v>
      </c>
      <c r="AC750" s="23">
        <f t="shared" si="344"/>
        <v>0</v>
      </c>
      <c r="AD750" s="24">
        <f t="shared" si="345"/>
        <v>0</v>
      </c>
      <c r="AE750" s="25">
        <f>IFERROR(VLOOKUP($B750,'[1]Market Cap'!$G:$I,2,FALSE),"-")</f>
        <v>5600.2780456299997</v>
      </c>
      <c r="AF750" s="20">
        <f t="shared" si="346"/>
        <v>0</v>
      </c>
      <c r="AG750" s="17">
        <f t="shared" si="347"/>
        <v>0</v>
      </c>
      <c r="AH750" s="17">
        <f t="shared" si="348"/>
        <v>0</v>
      </c>
      <c r="AI750" s="17" t="str">
        <f t="shared" si="349"/>
        <v>-</v>
      </c>
      <c r="AJ750" s="26">
        <f>IFERROR(VLOOKUP($B750,'[1]Paste Only'!$D:$AM,26,FALSE),"-")</f>
        <v>146</v>
      </c>
      <c r="AK750" s="26">
        <f>IFERROR(VLOOKUP($B750,'[1]Paste Only'!$D:$AM,23,FALSE),"-")</f>
        <v>176</v>
      </c>
      <c r="AL750" s="26">
        <f>IFERROR(VLOOKUP($B750,'[1]Paste Only'!$D:$AM,22,FALSE),"-")</f>
        <v>140</v>
      </c>
      <c r="AM750" s="21">
        <f t="shared" si="367"/>
        <v>-3.5667068125355916E-2</v>
      </c>
      <c r="AN750" s="21">
        <f t="shared" si="367"/>
        <v>0.16248353431463958</v>
      </c>
      <c r="AO750" s="21">
        <f t="shared" si="367"/>
        <v>-7.5297188613354993E-2</v>
      </c>
      <c r="AP750" s="27">
        <f t="shared" si="350"/>
        <v>0</v>
      </c>
      <c r="AQ750" s="27">
        <f t="shared" si="351"/>
        <v>0</v>
      </c>
      <c r="AR750" s="27">
        <f t="shared" si="352"/>
        <v>151.39999389648438</v>
      </c>
      <c r="AS750" s="27">
        <f t="shared" si="353"/>
        <v>151.39999389648438</v>
      </c>
      <c r="AT750" s="27">
        <f t="shared" si="354"/>
        <v>0</v>
      </c>
      <c r="AU750" s="27">
        <f t="shared" si="355"/>
        <v>0</v>
      </c>
      <c r="AV750" s="21">
        <f t="shared" si="356"/>
        <v>1</v>
      </c>
      <c r="AW750" s="27">
        <f t="shared" si="357"/>
        <v>151.39999389648438</v>
      </c>
      <c r="AX750" s="27">
        <f t="shared" si="358"/>
        <v>151.39999389648438</v>
      </c>
      <c r="AY750" s="27">
        <f t="shared" si="359"/>
        <v>146</v>
      </c>
      <c r="AZ750" s="21">
        <f t="shared" si="360"/>
        <v>-2.6017344896597794E-2</v>
      </c>
      <c r="BA750" s="21">
        <f t="shared" si="361"/>
        <v>-2.6017344896597794E-2</v>
      </c>
      <c r="BB750" s="28">
        <f t="shared" si="362"/>
        <v>151.39999389648438</v>
      </c>
      <c r="BC750" s="28" t="s">
        <v>81</v>
      </c>
      <c r="BD750" s="28" t="s">
        <v>81</v>
      </c>
      <c r="BE750" s="28" t="s">
        <v>81</v>
      </c>
      <c r="BF750" s="28" t="str">
        <f t="shared" si="363"/>
        <v>-</v>
      </c>
      <c r="BG750" s="29">
        <f t="shared" si="364"/>
        <v>0</v>
      </c>
      <c r="BH750" s="29">
        <f t="shared" si="364"/>
        <v>0</v>
      </c>
      <c r="BI750" s="29">
        <f t="shared" si="364"/>
        <v>0</v>
      </c>
      <c r="BJ750" s="29">
        <f t="shared" si="337"/>
        <v>0</v>
      </c>
      <c r="BK750" s="29"/>
    </row>
    <row r="751" spans="1:63" x14ac:dyDescent="0.25">
      <c r="A751" s="13" t="s">
        <v>2307</v>
      </c>
      <c r="B751" s="13" t="s">
        <v>2308</v>
      </c>
      <c r="C751" s="13" t="s">
        <v>2309</v>
      </c>
      <c r="D751" s="13" t="str">
        <f>IFERROR(VLOOKUP($B751,[1]GICS!$C:$D,2,FALSE),"-")</f>
        <v>Industrials</v>
      </c>
      <c r="E751" s="14">
        <f>IFERROR(IF(VLOOKUP($B751,'[1]Paste Only'!$D:$AM,4,FALSE)="-",VLOOKUP($B751,'[1]Market Cap'!$A:$J,10,FALSE),VLOOKUP($B751,'[1]Paste Only'!$D:$AM,4,FALSE)),"-")</f>
        <v>480.5</v>
      </c>
      <c r="F751" s="14">
        <f>IFERROR(VLOOKUP($B751,'[1]Paste Only'!$D:$AM,5,FALSE),"-")</f>
        <v>509</v>
      </c>
      <c r="G751" s="15">
        <f>IFERROR(VLOOKUP($B751,'[1]Paste Only'!$D:$AM,6,FALSE),"-")</f>
        <v>0</v>
      </c>
      <c r="H751" s="15">
        <f>IFERROR(VLOOKUP($B751,'[1]Paste Only'!$D:$AM,7,FALSE),"-")</f>
        <v>1</v>
      </c>
      <c r="I751" s="15">
        <f>IFERROR(VLOOKUP($B751,'[1]Paste Only'!$D:$AM,8,FALSE),"-")</f>
        <v>0</v>
      </c>
      <c r="J751" s="16"/>
      <c r="K751" s="16"/>
      <c r="L751" s="14">
        <f>IFERROR(VLOOKUP($B751,'[1]Paste Only'!$D:$AM,12,FALSE),"-")</f>
        <v>25.79</v>
      </c>
      <c r="M751" s="14" t="str">
        <f>IFERROR(VLOOKUP($B751,'[1]Paste Only'!$D:$AM,15,FALSE),"-")</f>
        <v>-</v>
      </c>
      <c r="N751" s="17"/>
      <c r="O751" s="18"/>
      <c r="P751" s="19">
        <f t="shared" si="365"/>
        <v>0</v>
      </c>
      <c r="Q751" s="20">
        <f t="shared" si="338"/>
        <v>5.9313215400624397E-2</v>
      </c>
      <c r="R751" s="13">
        <f t="shared" si="339"/>
        <v>1</v>
      </c>
      <c r="S751" s="13" t="str">
        <f>IFERROR(VLOOKUP($B751,'[1]Market Cap'!$G:$I,3,FALSE),"-")</f>
        <v>Small Cap</v>
      </c>
      <c r="T751" s="13"/>
      <c r="U751" s="13"/>
      <c r="V751" s="21">
        <f t="shared" si="366"/>
        <v>0</v>
      </c>
      <c r="W751" s="21">
        <f t="shared" si="366"/>
        <v>0</v>
      </c>
      <c r="X751" s="21">
        <f t="shared" si="366"/>
        <v>0</v>
      </c>
      <c r="Y751" s="22">
        <f t="shared" si="340"/>
        <v>0</v>
      </c>
      <c r="Z751" s="13">
        <f t="shared" si="341"/>
        <v>0</v>
      </c>
      <c r="AA751" s="23">
        <f t="shared" si="342"/>
        <v>0</v>
      </c>
      <c r="AB751" s="23">
        <f t="shared" si="343"/>
        <v>0</v>
      </c>
      <c r="AC751" s="23">
        <f t="shared" si="344"/>
        <v>0</v>
      </c>
      <c r="AD751" s="24">
        <f t="shared" si="345"/>
        <v>0</v>
      </c>
      <c r="AE751" s="25">
        <f>IFERROR(VLOOKUP($B751,'[1]Market Cap'!$G:$I,2,FALSE),"-")</f>
        <v>6650.7835704999998</v>
      </c>
      <c r="AF751" s="20">
        <f t="shared" si="346"/>
        <v>0</v>
      </c>
      <c r="AG751" s="17">
        <f t="shared" si="347"/>
        <v>0</v>
      </c>
      <c r="AH751" s="17">
        <f t="shared" si="348"/>
        <v>0</v>
      </c>
      <c r="AI751" s="17" t="str">
        <f t="shared" si="349"/>
        <v>-</v>
      </c>
      <c r="AJ751" s="26">
        <f>IFERROR(VLOOKUP($B751,'[1]Paste Only'!$D:$AM,26,FALSE),"-")</f>
        <v>509</v>
      </c>
      <c r="AK751" s="26">
        <f>IFERROR(VLOOKUP($B751,'[1]Paste Only'!$D:$AM,23,FALSE),"-")</f>
        <v>509</v>
      </c>
      <c r="AL751" s="26">
        <f>IFERROR(VLOOKUP($B751,'[1]Paste Only'!$D:$AM,22,FALSE),"-")</f>
        <v>509</v>
      </c>
      <c r="AM751" s="21">
        <f t="shared" si="367"/>
        <v>0</v>
      </c>
      <c r="AN751" s="21">
        <f t="shared" si="367"/>
        <v>0</v>
      </c>
      <c r="AO751" s="21">
        <f t="shared" si="367"/>
        <v>0</v>
      </c>
      <c r="AP751" s="27">
        <f t="shared" si="350"/>
        <v>0</v>
      </c>
      <c r="AQ751" s="27">
        <f t="shared" si="351"/>
        <v>0</v>
      </c>
      <c r="AR751" s="27">
        <f t="shared" si="352"/>
        <v>509</v>
      </c>
      <c r="AS751" s="27">
        <f t="shared" si="353"/>
        <v>509</v>
      </c>
      <c r="AT751" s="27">
        <f t="shared" si="354"/>
        <v>0</v>
      </c>
      <c r="AU751" s="27">
        <f t="shared" si="355"/>
        <v>0</v>
      </c>
      <c r="AV751" s="21">
        <f t="shared" si="356"/>
        <v>0</v>
      </c>
      <c r="AW751" s="27">
        <f t="shared" si="357"/>
        <v>509</v>
      </c>
      <c r="AX751" s="27">
        <f t="shared" si="358"/>
        <v>509</v>
      </c>
      <c r="AY751" s="27">
        <f t="shared" si="359"/>
        <v>509</v>
      </c>
      <c r="AZ751" s="21">
        <f t="shared" si="360"/>
        <v>5.9313215400624397E-2</v>
      </c>
      <c r="BA751" s="21">
        <f t="shared" si="361"/>
        <v>5.9313215400624397E-2</v>
      </c>
      <c r="BB751" s="28">
        <f t="shared" si="362"/>
        <v>509</v>
      </c>
      <c r="BC751" s="28" t="s">
        <v>81</v>
      </c>
      <c r="BD751" s="28" t="s">
        <v>81</v>
      </c>
      <c r="BE751" s="28" t="s">
        <v>81</v>
      </c>
      <c r="BF751" s="28" t="str">
        <f t="shared" si="363"/>
        <v>-</v>
      </c>
      <c r="BG751" s="29">
        <f t="shared" si="364"/>
        <v>0</v>
      </c>
      <c r="BH751" s="29">
        <f t="shared" si="364"/>
        <v>0</v>
      </c>
      <c r="BI751" s="29">
        <f t="shared" si="364"/>
        <v>0</v>
      </c>
      <c r="BJ751" s="29">
        <f t="shared" si="337"/>
        <v>0</v>
      </c>
      <c r="BK751" s="29"/>
    </row>
    <row r="752" spans="1:63" x14ac:dyDescent="0.25">
      <c r="A752" s="13" t="s">
        <v>2310</v>
      </c>
      <c r="B752" s="13" t="s">
        <v>2311</v>
      </c>
      <c r="C752" s="13" t="s">
        <v>2312</v>
      </c>
      <c r="D752" s="13" t="str">
        <f>IFERROR(VLOOKUP($B752,[1]GICS!$C:$D,2,FALSE),"-")</f>
        <v>Materials</v>
      </c>
      <c r="E752" s="14">
        <f>IFERROR(IF(VLOOKUP($B752,'[1]Paste Only'!$D:$AM,4,FALSE)="-",VLOOKUP($B752,'[1]Market Cap'!$A:$J,10,FALSE),VLOOKUP($B752,'[1]Paste Only'!$D:$AM,4,FALSE)),"-")</f>
        <v>183.1</v>
      </c>
      <c r="F752" s="14">
        <f>IFERROR(VLOOKUP($B752,'[1]Paste Only'!$D:$AM,5,FALSE),"-")</f>
        <v>190.66667175292969</v>
      </c>
      <c r="G752" s="15">
        <f>IFERROR(VLOOKUP($B752,'[1]Paste Only'!$D:$AM,6,FALSE),"-")</f>
        <v>2</v>
      </c>
      <c r="H752" s="15">
        <f>IFERROR(VLOOKUP($B752,'[1]Paste Only'!$D:$AM,7,FALSE),"-")</f>
        <v>4</v>
      </c>
      <c r="I752" s="15">
        <f>IFERROR(VLOOKUP($B752,'[1]Paste Only'!$D:$AM,8,FALSE),"-")</f>
        <v>3</v>
      </c>
      <c r="J752" s="16"/>
      <c r="K752" s="16"/>
      <c r="L752" s="14">
        <f>IFERROR(VLOOKUP($B752,'[1]Paste Only'!$D:$AM,12,FALSE),"-")</f>
        <v>6.17</v>
      </c>
      <c r="M752" s="14">
        <f>IFERROR(VLOOKUP($B752,'[1]Paste Only'!$D:$AM,15,FALSE),"-")</f>
        <v>7.0614252873563217</v>
      </c>
      <c r="N752" s="17"/>
      <c r="O752" s="18"/>
      <c r="P752" s="19">
        <f t="shared" si="365"/>
        <v>0.14447735613554658</v>
      </c>
      <c r="Q752" s="20">
        <f t="shared" si="338"/>
        <v>4.1325350917147397E-2</v>
      </c>
      <c r="R752" s="13">
        <f t="shared" si="339"/>
        <v>9</v>
      </c>
      <c r="S752" s="13" t="str">
        <f>IFERROR(VLOOKUP($B752,'[1]Market Cap'!$G:$I,3,FALSE),"-")</f>
        <v>Small Cap</v>
      </c>
      <c r="T752" s="13"/>
      <c r="U752" s="13"/>
      <c r="V752" s="21">
        <f t="shared" si="366"/>
        <v>0</v>
      </c>
      <c r="W752" s="21">
        <f t="shared" si="366"/>
        <v>0</v>
      </c>
      <c r="X752" s="21">
        <f t="shared" si="366"/>
        <v>0</v>
      </c>
      <c r="Y752" s="22">
        <f t="shared" si="340"/>
        <v>0</v>
      </c>
      <c r="Z752" s="13">
        <f t="shared" si="341"/>
        <v>0</v>
      </c>
      <c r="AA752" s="23">
        <f t="shared" si="342"/>
        <v>0</v>
      </c>
      <c r="AB752" s="23">
        <f t="shared" si="343"/>
        <v>0</v>
      </c>
      <c r="AC752" s="23">
        <f t="shared" si="344"/>
        <v>0</v>
      </c>
      <c r="AD752" s="24">
        <f t="shared" si="345"/>
        <v>0</v>
      </c>
      <c r="AE752" s="25">
        <f>IFERROR(VLOOKUP($B752,'[1]Market Cap'!$G:$I,2,FALSE),"-")</f>
        <v>3058.2264682999999</v>
      </c>
      <c r="AF752" s="20">
        <f t="shared" si="346"/>
        <v>0</v>
      </c>
      <c r="AG752" s="17">
        <f t="shared" si="347"/>
        <v>0</v>
      </c>
      <c r="AH752" s="17">
        <f t="shared" si="348"/>
        <v>0</v>
      </c>
      <c r="AI752" s="17" t="str">
        <f t="shared" si="349"/>
        <v>-</v>
      </c>
      <c r="AJ752" s="26">
        <f>IFERROR(VLOOKUP($B752,'[1]Paste Only'!$D:$AM,26,FALSE),"-")</f>
        <v>196</v>
      </c>
      <c r="AK752" s="26">
        <f>IFERROR(VLOOKUP($B752,'[1]Paste Only'!$D:$AM,23,FALSE),"-")</f>
        <v>241</v>
      </c>
      <c r="AL752" s="26">
        <f>IFERROR(VLOOKUP($B752,'[1]Paste Only'!$D:$AM,22,FALSE),"-")</f>
        <v>126</v>
      </c>
      <c r="AM752" s="21">
        <f t="shared" si="367"/>
        <v>2.7972000549636444E-2</v>
      </c>
      <c r="AN752" s="21">
        <f t="shared" si="367"/>
        <v>0.2639859802676654</v>
      </c>
      <c r="AO752" s="21">
        <f t="shared" si="367"/>
        <v>-0.33916085678951935</v>
      </c>
      <c r="AP752" s="27">
        <f t="shared" si="350"/>
        <v>0</v>
      </c>
      <c r="AQ752" s="27">
        <f t="shared" si="351"/>
        <v>0</v>
      </c>
      <c r="AR752" s="27">
        <f t="shared" si="352"/>
        <v>190.66667175292969</v>
      </c>
      <c r="AS752" s="27">
        <f t="shared" si="353"/>
        <v>190.66667175292969</v>
      </c>
      <c r="AT752" s="27">
        <f t="shared" si="354"/>
        <v>0</v>
      </c>
      <c r="AU752" s="27">
        <f t="shared" si="355"/>
        <v>0</v>
      </c>
      <c r="AV752" s="21">
        <f t="shared" si="356"/>
        <v>0.22222222222222221</v>
      </c>
      <c r="AW752" s="27">
        <f t="shared" si="357"/>
        <v>190.66667175292969</v>
      </c>
      <c r="AX752" s="27">
        <f t="shared" si="358"/>
        <v>190.66667175292969</v>
      </c>
      <c r="AY752" s="27">
        <f t="shared" si="359"/>
        <v>190.66667175292969</v>
      </c>
      <c r="AZ752" s="21">
        <f t="shared" si="360"/>
        <v>4.1325350917147397E-2</v>
      </c>
      <c r="BA752" s="21">
        <f t="shared" si="361"/>
        <v>4.1325350917147397E-2</v>
      </c>
      <c r="BB752" s="28">
        <f t="shared" si="362"/>
        <v>190.66667175292969</v>
      </c>
      <c r="BC752" s="28" t="s">
        <v>81</v>
      </c>
      <c r="BD752" s="28" t="s">
        <v>81</v>
      </c>
      <c r="BE752" s="28" t="s">
        <v>81</v>
      </c>
      <c r="BF752" s="28" t="str">
        <f t="shared" si="363"/>
        <v>-</v>
      </c>
      <c r="BG752" s="29">
        <f t="shared" si="364"/>
        <v>0</v>
      </c>
      <c r="BH752" s="29">
        <f t="shared" si="364"/>
        <v>0</v>
      </c>
      <c r="BI752" s="29">
        <f t="shared" si="364"/>
        <v>0</v>
      </c>
      <c r="BJ752" s="29">
        <f t="shared" si="337"/>
        <v>0</v>
      </c>
      <c r="BK752" s="29"/>
    </row>
    <row r="753" spans="1:63" x14ac:dyDescent="0.25">
      <c r="A753" s="13" t="s">
        <v>2313</v>
      </c>
      <c r="B753" s="13" t="s">
        <v>2314</v>
      </c>
      <c r="C753" s="13" t="s">
        <v>2315</v>
      </c>
      <c r="D753" s="13" t="str">
        <f>IFERROR(VLOOKUP($B753,[1]GICS!$C:$D,2,FALSE),"-")</f>
        <v>Consumer Discretionary</v>
      </c>
      <c r="E753" s="14">
        <f>IFERROR(IF(VLOOKUP($B753,'[1]Paste Only'!$D:$AM,4,FALSE)="-",VLOOKUP($B753,'[1]Market Cap'!$A:$J,10,FALSE),VLOOKUP($B753,'[1]Paste Only'!$D:$AM,4,FALSE)),"-")</f>
        <v>526.65</v>
      </c>
      <c r="F753" s="14">
        <f>IFERROR(VLOOKUP($B753,'[1]Paste Only'!$D:$AM,5,FALSE),"-")</f>
        <v>703</v>
      </c>
      <c r="G753" s="15">
        <f>IFERROR(VLOOKUP($B753,'[1]Paste Only'!$D:$AM,6,FALSE),"-")</f>
        <v>2</v>
      </c>
      <c r="H753" s="15">
        <f>IFERROR(VLOOKUP($B753,'[1]Paste Only'!$D:$AM,7,FALSE),"-")</f>
        <v>1</v>
      </c>
      <c r="I753" s="15">
        <f>IFERROR(VLOOKUP($B753,'[1]Paste Only'!$D:$AM,8,FALSE),"-")</f>
        <v>0</v>
      </c>
      <c r="J753" s="16"/>
      <c r="K753" s="16"/>
      <c r="L753" s="14">
        <f>IFERROR(VLOOKUP($B753,'[1]Paste Only'!$D:$AM,12,FALSE),"-")</f>
        <v>24.776797000000002</v>
      </c>
      <c r="M753" s="14">
        <f>IFERROR(VLOOKUP($B753,'[1]Paste Only'!$D:$AM,15,FALSE),"-")</f>
        <v>25.510931034482759</v>
      </c>
      <c r="N753" s="17"/>
      <c r="O753" s="18"/>
      <c r="P753" s="19">
        <f t="shared" si="365"/>
        <v>2.9629900688243005E-2</v>
      </c>
      <c r="Q753" s="20">
        <f t="shared" si="338"/>
        <v>0.33485236874584645</v>
      </c>
      <c r="R753" s="13">
        <f t="shared" si="339"/>
        <v>3</v>
      </c>
      <c r="S753" s="13" t="str">
        <f>IFERROR(VLOOKUP($B753,'[1]Market Cap'!$G:$I,3,FALSE),"-")</f>
        <v>Small Cap</v>
      </c>
      <c r="T753" s="13"/>
      <c r="U753" s="13"/>
      <c r="V753" s="21">
        <f t="shared" si="366"/>
        <v>0</v>
      </c>
      <c r="W753" s="21">
        <f t="shared" si="366"/>
        <v>0</v>
      </c>
      <c r="X753" s="21">
        <f t="shared" si="366"/>
        <v>0</v>
      </c>
      <c r="Y753" s="22">
        <f t="shared" si="340"/>
        <v>0</v>
      </c>
      <c r="Z753" s="13">
        <f t="shared" si="341"/>
        <v>0</v>
      </c>
      <c r="AA753" s="23">
        <f t="shared" si="342"/>
        <v>0</v>
      </c>
      <c r="AB753" s="23">
        <f t="shared" si="343"/>
        <v>0</v>
      </c>
      <c r="AC753" s="23">
        <f t="shared" si="344"/>
        <v>0</v>
      </c>
      <c r="AD753" s="24">
        <f t="shared" si="345"/>
        <v>0</v>
      </c>
      <c r="AE753" s="25">
        <f>IFERROR(VLOOKUP($B753,'[1]Market Cap'!$G:$I,2,FALSE),"-")</f>
        <v>3245.490368025</v>
      </c>
      <c r="AF753" s="20">
        <f t="shared" si="346"/>
        <v>0</v>
      </c>
      <c r="AG753" s="17">
        <f t="shared" si="347"/>
        <v>0</v>
      </c>
      <c r="AH753" s="17">
        <f t="shared" si="348"/>
        <v>0</v>
      </c>
      <c r="AI753" s="17" t="str">
        <f t="shared" si="349"/>
        <v>-</v>
      </c>
      <c r="AJ753" s="26">
        <f>IFERROR(VLOOKUP($B753,'[1]Paste Only'!$D:$AM,26,FALSE),"-")</f>
        <v>715</v>
      </c>
      <c r="AK753" s="26">
        <f>IFERROR(VLOOKUP($B753,'[1]Paste Only'!$D:$AM,23,FALSE),"-")</f>
        <v>755</v>
      </c>
      <c r="AL753" s="26">
        <f>IFERROR(VLOOKUP($B753,'[1]Paste Only'!$D:$AM,22,FALSE),"-")</f>
        <v>639</v>
      </c>
      <c r="AM753" s="21">
        <f t="shared" si="367"/>
        <v>1.7069701280227667E-2</v>
      </c>
      <c r="AN753" s="21">
        <f t="shared" si="367"/>
        <v>7.3968705547653002E-2</v>
      </c>
      <c r="AO753" s="21">
        <f t="shared" si="367"/>
        <v>-9.1038406827880558E-2</v>
      </c>
      <c r="AP753" s="27">
        <f t="shared" si="350"/>
        <v>0</v>
      </c>
      <c r="AQ753" s="27">
        <f t="shared" si="351"/>
        <v>0</v>
      </c>
      <c r="AR753" s="27">
        <f t="shared" si="352"/>
        <v>703</v>
      </c>
      <c r="AS753" s="27">
        <f t="shared" si="353"/>
        <v>703</v>
      </c>
      <c r="AT753" s="27">
        <f t="shared" si="354"/>
        <v>0</v>
      </c>
      <c r="AU753" s="27">
        <f t="shared" si="355"/>
        <v>0</v>
      </c>
      <c r="AV753" s="21">
        <f t="shared" si="356"/>
        <v>0.66666666666666663</v>
      </c>
      <c r="AW753" s="27">
        <f t="shared" si="357"/>
        <v>703</v>
      </c>
      <c r="AX753" s="27">
        <f t="shared" si="358"/>
        <v>703</v>
      </c>
      <c r="AY753" s="27">
        <f t="shared" si="359"/>
        <v>703</v>
      </c>
      <c r="AZ753" s="21">
        <f t="shared" si="360"/>
        <v>0.33485236874584645</v>
      </c>
      <c r="BA753" s="21">
        <f t="shared" si="361"/>
        <v>0.33485236874584645</v>
      </c>
      <c r="BB753" s="28">
        <f t="shared" si="362"/>
        <v>703</v>
      </c>
      <c r="BC753" s="28" t="s">
        <v>81</v>
      </c>
      <c r="BD753" s="28" t="s">
        <v>81</v>
      </c>
      <c r="BE753" s="28" t="s">
        <v>81</v>
      </c>
      <c r="BF753" s="28" t="str">
        <f t="shared" si="363"/>
        <v>-</v>
      </c>
      <c r="BG753" s="29">
        <f t="shared" si="364"/>
        <v>0</v>
      </c>
      <c r="BH753" s="29">
        <f t="shared" si="364"/>
        <v>0</v>
      </c>
      <c r="BI753" s="29">
        <f t="shared" si="364"/>
        <v>0</v>
      </c>
      <c r="BJ753" s="29">
        <f t="shared" si="337"/>
        <v>0</v>
      </c>
      <c r="BK753" s="29"/>
    </row>
    <row r="754" spans="1:63" x14ac:dyDescent="0.25">
      <c r="A754" s="13" t="s">
        <v>2316</v>
      </c>
      <c r="B754" s="13" t="s">
        <v>2317</v>
      </c>
      <c r="C754" s="13" t="s">
        <v>2318</v>
      </c>
      <c r="D754" s="13" t="str">
        <f>IFERROR(VLOOKUP($B754,[1]GICS!$C:$D,2,FALSE),"-")</f>
        <v>Real Estate</v>
      </c>
      <c r="E754" s="14">
        <f>IFERROR(IF(VLOOKUP($B754,'[1]Paste Only'!$D:$AM,4,FALSE)="-",VLOOKUP($B754,'[1]Market Cap'!$A:$J,10,FALSE),VLOOKUP($B754,'[1]Paste Only'!$D:$AM,4,FALSE)),"-")</f>
        <v>157.25</v>
      </c>
      <c r="F754" s="14">
        <f>IFERROR(VLOOKUP($B754,'[1]Paste Only'!$D:$AM,5,FALSE),"-")</f>
        <v>273</v>
      </c>
      <c r="G754" s="15">
        <f>IFERROR(VLOOKUP($B754,'[1]Paste Only'!$D:$AM,6,FALSE),"-")</f>
        <v>2</v>
      </c>
      <c r="H754" s="15">
        <f>IFERROR(VLOOKUP($B754,'[1]Paste Only'!$D:$AM,7,FALSE),"-")</f>
        <v>0</v>
      </c>
      <c r="I754" s="15">
        <f>IFERROR(VLOOKUP($B754,'[1]Paste Only'!$D:$AM,8,FALSE),"-")</f>
        <v>0</v>
      </c>
      <c r="J754" s="16"/>
      <c r="K754" s="16"/>
      <c r="L754" s="14">
        <f>IFERROR(VLOOKUP($B754,'[1]Paste Only'!$D:$AM,12,FALSE),"-")</f>
        <v>-7.84</v>
      </c>
      <c r="M754" s="14">
        <f>IFERROR(VLOOKUP($B754,'[1]Paste Only'!$D:$AM,15,FALSE),"-")</f>
        <v>7.4712643678160919</v>
      </c>
      <c r="N754" s="17"/>
      <c r="O754" s="18"/>
      <c r="P754" s="19">
        <f t="shared" si="365"/>
        <v>1.9529673938540935</v>
      </c>
      <c r="Q754" s="20">
        <f t="shared" si="338"/>
        <v>0.73608903020667737</v>
      </c>
      <c r="R754" s="13">
        <f t="shared" si="339"/>
        <v>2</v>
      </c>
      <c r="S754" s="13" t="str">
        <f>IFERROR(VLOOKUP($B754,'[1]Market Cap'!$G:$I,3,FALSE),"-")</f>
        <v>Small Cap</v>
      </c>
      <c r="T754" s="13"/>
      <c r="U754" s="13"/>
      <c r="V754" s="21">
        <f t="shared" si="366"/>
        <v>0</v>
      </c>
      <c r="W754" s="21">
        <f t="shared" si="366"/>
        <v>0</v>
      </c>
      <c r="X754" s="21">
        <f t="shared" si="366"/>
        <v>0</v>
      </c>
      <c r="Y754" s="22">
        <f t="shared" si="340"/>
        <v>0</v>
      </c>
      <c r="Z754" s="13">
        <f t="shared" si="341"/>
        <v>0</v>
      </c>
      <c r="AA754" s="23">
        <f t="shared" si="342"/>
        <v>0</v>
      </c>
      <c r="AB754" s="23">
        <f t="shared" si="343"/>
        <v>0</v>
      </c>
      <c r="AC754" s="23">
        <f t="shared" si="344"/>
        <v>0</v>
      </c>
      <c r="AD754" s="24">
        <f t="shared" si="345"/>
        <v>0</v>
      </c>
      <c r="AE754" s="25">
        <f>IFERROR(VLOOKUP($B754,'[1]Market Cap'!$G:$I,2,FALSE),"-")</f>
        <v>4640.3898678750002</v>
      </c>
      <c r="AF754" s="20">
        <f t="shared" si="346"/>
        <v>0</v>
      </c>
      <c r="AG754" s="17">
        <f t="shared" si="347"/>
        <v>0</v>
      </c>
      <c r="AH754" s="17">
        <f t="shared" si="348"/>
        <v>0</v>
      </c>
      <c r="AI754" s="17" t="str">
        <f t="shared" si="349"/>
        <v>-</v>
      </c>
      <c r="AJ754" s="26">
        <f>IFERROR(VLOOKUP($B754,'[1]Paste Only'!$D:$AM,26,FALSE),"-")</f>
        <v>273</v>
      </c>
      <c r="AK754" s="26">
        <f>IFERROR(VLOOKUP($B754,'[1]Paste Only'!$D:$AM,23,FALSE),"-")</f>
        <v>300</v>
      </c>
      <c r="AL754" s="26">
        <f>IFERROR(VLOOKUP($B754,'[1]Paste Only'!$D:$AM,22,FALSE),"-")</f>
        <v>246</v>
      </c>
      <c r="AM754" s="21">
        <f t="shared" si="367"/>
        <v>0</v>
      </c>
      <c r="AN754" s="21">
        <f t="shared" si="367"/>
        <v>9.8901098901098994E-2</v>
      </c>
      <c r="AO754" s="21">
        <f t="shared" si="367"/>
        <v>-9.8901098901098883E-2</v>
      </c>
      <c r="AP754" s="27">
        <f t="shared" si="350"/>
        <v>0</v>
      </c>
      <c r="AQ754" s="27">
        <f t="shared" si="351"/>
        <v>0</v>
      </c>
      <c r="AR754" s="27">
        <f t="shared" si="352"/>
        <v>273</v>
      </c>
      <c r="AS754" s="27">
        <f t="shared" si="353"/>
        <v>273</v>
      </c>
      <c r="AT754" s="27">
        <f t="shared" si="354"/>
        <v>0</v>
      </c>
      <c r="AU754" s="27">
        <f t="shared" si="355"/>
        <v>0</v>
      </c>
      <c r="AV754" s="21">
        <f t="shared" si="356"/>
        <v>1</v>
      </c>
      <c r="AW754" s="27">
        <f t="shared" si="357"/>
        <v>273</v>
      </c>
      <c r="AX754" s="27">
        <f t="shared" si="358"/>
        <v>273</v>
      </c>
      <c r="AY754" s="27">
        <f t="shared" si="359"/>
        <v>273</v>
      </c>
      <c r="AZ754" s="21">
        <f t="shared" si="360"/>
        <v>0.73608903020667737</v>
      </c>
      <c r="BA754" s="21">
        <f t="shared" si="361"/>
        <v>0.3</v>
      </c>
      <c r="BB754" s="28">
        <f t="shared" si="362"/>
        <v>273</v>
      </c>
      <c r="BC754" s="28" t="s">
        <v>81</v>
      </c>
      <c r="BD754" s="28" t="s">
        <v>81</v>
      </c>
      <c r="BE754" s="28" t="s">
        <v>81</v>
      </c>
      <c r="BF754" s="28" t="str">
        <f t="shared" si="363"/>
        <v>-</v>
      </c>
      <c r="BG754" s="29">
        <f t="shared" si="364"/>
        <v>0</v>
      </c>
      <c r="BH754" s="29">
        <f t="shared" si="364"/>
        <v>0</v>
      </c>
      <c r="BI754" s="29">
        <f t="shared" si="364"/>
        <v>0</v>
      </c>
      <c r="BJ754" s="29">
        <f t="shared" si="337"/>
        <v>0</v>
      </c>
      <c r="BK754" s="29"/>
    </row>
    <row r="755" spans="1:63" x14ac:dyDescent="0.25">
      <c r="A755" s="13" t="s">
        <v>2319</v>
      </c>
      <c r="B755" s="13" t="s">
        <v>2320</v>
      </c>
      <c r="C755" s="13" t="s">
        <v>2321</v>
      </c>
      <c r="D755" s="13" t="str">
        <f>IFERROR(VLOOKUP($B755,[1]GICS!$C:$D,2,FALSE),"-")</f>
        <v>Consumer Discretionary</v>
      </c>
      <c r="E755" s="14">
        <f>IFERROR(IF(VLOOKUP($B755,'[1]Paste Only'!$D:$AM,4,FALSE)="-",VLOOKUP($B755,'[1]Market Cap'!$A:$J,10,FALSE),VLOOKUP($B755,'[1]Paste Only'!$D:$AM,4,FALSE)),"-")</f>
        <v>202.7</v>
      </c>
      <c r="F755" s="14">
        <f>IFERROR(VLOOKUP($B755,'[1]Paste Only'!$D:$AM,5,FALSE),"-")</f>
        <v>268.85714721679688</v>
      </c>
      <c r="G755" s="15">
        <f>IFERROR(VLOOKUP($B755,'[1]Paste Only'!$D:$AM,6,FALSE),"-")</f>
        <v>13</v>
      </c>
      <c r="H755" s="15">
        <f>IFERROR(VLOOKUP($B755,'[1]Paste Only'!$D:$AM,7,FALSE),"-")</f>
        <v>4</v>
      </c>
      <c r="I755" s="15">
        <f>IFERROR(VLOOKUP($B755,'[1]Paste Only'!$D:$AM,8,FALSE),"-")</f>
        <v>1</v>
      </c>
      <c r="J755" s="16"/>
      <c r="K755" s="16"/>
      <c r="L755" s="14">
        <f>IFERROR(VLOOKUP($B755,'[1]Paste Only'!$D:$AM,12,FALSE),"-")</f>
        <v>3.9</v>
      </c>
      <c r="M755" s="14">
        <f>IFERROR(VLOOKUP($B755,'[1]Paste Only'!$D:$AM,15,FALSE),"-")</f>
        <v>6.7735632183908052</v>
      </c>
      <c r="N755" s="17"/>
      <c r="O755" s="18"/>
      <c r="P755" s="19">
        <f t="shared" si="365"/>
        <v>0.73681108163866815</v>
      </c>
      <c r="Q755" s="20">
        <f t="shared" si="338"/>
        <v>0.32637961133101578</v>
      </c>
      <c r="R755" s="13">
        <f t="shared" si="339"/>
        <v>18</v>
      </c>
      <c r="S755" s="13" t="str">
        <f>IFERROR(VLOOKUP($B755,'[1]Market Cap'!$G:$I,3,FALSE),"-")</f>
        <v>Small Cap</v>
      </c>
      <c r="T755" s="13"/>
      <c r="U755" s="13"/>
      <c r="V755" s="21">
        <f t="shared" si="366"/>
        <v>0</v>
      </c>
      <c r="W755" s="21">
        <f t="shared" si="366"/>
        <v>0</v>
      </c>
      <c r="X755" s="21">
        <f t="shared" si="366"/>
        <v>0</v>
      </c>
      <c r="Y755" s="22">
        <f t="shared" si="340"/>
        <v>0</v>
      </c>
      <c r="Z755" s="13">
        <f t="shared" si="341"/>
        <v>0</v>
      </c>
      <c r="AA755" s="23">
        <f t="shared" si="342"/>
        <v>0</v>
      </c>
      <c r="AB755" s="23">
        <f t="shared" si="343"/>
        <v>0</v>
      </c>
      <c r="AC755" s="23">
        <f t="shared" si="344"/>
        <v>0</v>
      </c>
      <c r="AD755" s="24">
        <f t="shared" si="345"/>
        <v>0</v>
      </c>
      <c r="AE755" s="25">
        <f>IFERROR(VLOOKUP($B755,'[1]Market Cap'!$G:$I,2,FALSE),"-")</f>
        <v>4324.9267727300003</v>
      </c>
      <c r="AF755" s="20">
        <f t="shared" si="346"/>
        <v>0</v>
      </c>
      <c r="AG755" s="17">
        <f t="shared" si="347"/>
        <v>0</v>
      </c>
      <c r="AH755" s="17">
        <f t="shared" si="348"/>
        <v>0</v>
      </c>
      <c r="AI755" s="17" t="str">
        <f t="shared" si="349"/>
        <v>-</v>
      </c>
      <c r="AJ755" s="26">
        <f>IFERROR(VLOOKUP($B755,'[1]Paste Only'!$D:$AM,26,FALSE),"-")</f>
        <v>274.5</v>
      </c>
      <c r="AK755" s="26">
        <f>IFERROR(VLOOKUP($B755,'[1]Paste Only'!$D:$AM,23,FALSE),"-")</f>
        <v>315</v>
      </c>
      <c r="AL755" s="26">
        <f>IFERROR(VLOOKUP($B755,'[1]Paste Only'!$D:$AM,22,FALSE),"-")</f>
        <v>225</v>
      </c>
      <c r="AM755" s="21">
        <f t="shared" si="367"/>
        <v>2.0988293752343345E-2</v>
      </c>
      <c r="AN755" s="21">
        <f t="shared" si="367"/>
        <v>0.17162591086334467</v>
      </c>
      <c r="AO755" s="21">
        <f t="shared" si="367"/>
        <v>-0.16312434938332521</v>
      </c>
      <c r="AP755" s="27">
        <f t="shared" si="350"/>
        <v>0</v>
      </c>
      <c r="AQ755" s="27">
        <f t="shared" si="351"/>
        <v>0</v>
      </c>
      <c r="AR755" s="27">
        <f t="shared" si="352"/>
        <v>268.85714721679688</v>
      </c>
      <c r="AS755" s="27">
        <f t="shared" si="353"/>
        <v>268.85714721679688</v>
      </c>
      <c r="AT755" s="27">
        <f t="shared" si="354"/>
        <v>0</v>
      </c>
      <c r="AU755" s="27">
        <f t="shared" si="355"/>
        <v>0</v>
      </c>
      <c r="AV755" s="21">
        <f t="shared" si="356"/>
        <v>0.72222222222222221</v>
      </c>
      <c r="AW755" s="27">
        <f t="shared" si="357"/>
        <v>268.85714721679688</v>
      </c>
      <c r="AX755" s="27">
        <f t="shared" si="358"/>
        <v>268.85714721679688</v>
      </c>
      <c r="AY755" s="27">
        <f t="shared" si="359"/>
        <v>274.5</v>
      </c>
      <c r="AZ755" s="21">
        <f t="shared" si="360"/>
        <v>0.35421805624074998</v>
      </c>
      <c r="BA755" s="21">
        <f t="shared" si="361"/>
        <v>0.35421805624074998</v>
      </c>
      <c r="BB755" s="28">
        <f t="shared" si="362"/>
        <v>268.85714721679688</v>
      </c>
      <c r="BC755" s="28" t="s">
        <v>81</v>
      </c>
      <c r="BD755" s="28" t="s">
        <v>81</v>
      </c>
      <c r="BE755" s="28" t="s">
        <v>81</v>
      </c>
      <c r="BF755" s="28" t="str">
        <f t="shared" si="363"/>
        <v>-</v>
      </c>
      <c r="BG755" s="29">
        <f t="shared" si="364"/>
        <v>0</v>
      </c>
      <c r="BH755" s="29">
        <f t="shared" si="364"/>
        <v>0</v>
      </c>
      <c r="BI755" s="29">
        <f t="shared" si="364"/>
        <v>0</v>
      </c>
      <c r="BJ755" s="29">
        <f t="shared" si="337"/>
        <v>0</v>
      </c>
      <c r="BK755" s="29"/>
    </row>
    <row r="756" spans="1:63" x14ac:dyDescent="0.25">
      <c r="A756" s="13" t="s">
        <v>2322</v>
      </c>
      <c r="B756" s="13" t="s">
        <v>2323</v>
      </c>
      <c r="C756" s="13" t="s">
        <v>2324</v>
      </c>
      <c r="D756" s="13" t="str">
        <f>IFERROR(VLOOKUP($B756,[1]GICS!$C:$D,2,FALSE),"-")</f>
        <v>Health Care</v>
      </c>
      <c r="E756" s="14">
        <f>IFERROR(IF(VLOOKUP($B756,'[1]Paste Only'!$D:$AM,4,FALSE)="-",VLOOKUP($B756,'[1]Market Cap'!$A:$J,10,FALSE),VLOOKUP($B756,'[1]Paste Only'!$D:$AM,4,FALSE)),"-")</f>
        <v>6318.8</v>
      </c>
      <c r="F756" s="14">
        <f>IFERROR(VLOOKUP($B756,'[1]Paste Only'!$D:$AM,5,FALSE),"-")</f>
        <v>7315</v>
      </c>
      <c r="G756" s="15">
        <f>IFERROR(VLOOKUP($B756,'[1]Paste Only'!$D:$AM,6,FALSE),"-")</f>
        <v>1</v>
      </c>
      <c r="H756" s="15">
        <f>IFERROR(VLOOKUP($B756,'[1]Paste Only'!$D:$AM,7,FALSE),"-")</f>
        <v>0</v>
      </c>
      <c r="I756" s="15">
        <f>IFERROR(VLOOKUP($B756,'[1]Paste Only'!$D:$AM,8,FALSE),"-")</f>
        <v>0</v>
      </c>
      <c r="J756" s="16"/>
      <c r="K756" s="16"/>
      <c r="L756" s="14">
        <f>IFERROR(VLOOKUP($B756,'[1]Paste Only'!$D:$AM,12,FALSE),"-")</f>
        <v>190.95</v>
      </c>
      <c r="M756" s="14" t="str">
        <f>IFERROR(VLOOKUP($B756,'[1]Paste Only'!$D:$AM,15,FALSE),"-")</f>
        <v>-</v>
      </c>
      <c r="N756" s="17"/>
      <c r="O756" s="18"/>
      <c r="P756" s="19">
        <f t="shared" si="365"/>
        <v>0</v>
      </c>
      <c r="Q756" s="20">
        <f t="shared" si="338"/>
        <v>0.15765651706020134</v>
      </c>
      <c r="R756" s="13">
        <f t="shared" si="339"/>
        <v>1</v>
      </c>
      <c r="S756" s="13" t="str">
        <f>IFERROR(VLOOKUP($B756,'[1]Market Cap'!$G:$I,3,FALSE),"-")</f>
        <v>Small Cap</v>
      </c>
      <c r="T756" s="13"/>
      <c r="U756" s="13"/>
      <c r="V756" s="21">
        <f t="shared" si="366"/>
        <v>0</v>
      </c>
      <c r="W756" s="21">
        <f t="shared" si="366"/>
        <v>0</v>
      </c>
      <c r="X756" s="21">
        <f t="shared" si="366"/>
        <v>0</v>
      </c>
      <c r="Y756" s="22">
        <f t="shared" si="340"/>
        <v>0</v>
      </c>
      <c r="Z756" s="13">
        <f t="shared" si="341"/>
        <v>0</v>
      </c>
      <c r="AA756" s="23">
        <f t="shared" si="342"/>
        <v>0</v>
      </c>
      <c r="AB756" s="23">
        <f t="shared" si="343"/>
        <v>0</v>
      </c>
      <c r="AC756" s="23">
        <f t="shared" si="344"/>
        <v>0</v>
      </c>
      <c r="AD756" s="24">
        <f t="shared" si="345"/>
        <v>0</v>
      </c>
      <c r="AE756" s="25">
        <f>IFERROR(VLOOKUP($B756,'[1]Market Cap'!$G:$I,2,FALSE),"-")</f>
        <v>6914.19651256</v>
      </c>
      <c r="AF756" s="20">
        <f t="shared" si="346"/>
        <v>0</v>
      </c>
      <c r="AG756" s="17">
        <f t="shared" si="347"/>
        <v>0</v>
      </c>
      <c r="AH756" s="17">
        <f t="shared" si="348"/>
        <v>0</v>
      </c>
      <c r="AI756" s="17" t="str">
        <f t="shared" si="349"/>
        <v>-</v>
      </c>
      <c r="AJ756" s="26">
        <f>IFERROR(VLOOKUP($B756,'[1]Paste Only'!$D:$AM,26,FALSE),"-")</f>
        <v>7315</v>
      </c>
      <c r="AK756" s="26">
        <f>IFERROR(VLOOKUP($B756,'[1]Paste Only'!$D:$AM,23,FALSE),"-")</f>
        <v>7315</v>
      </c>
      <c r="AL756" s="26">
        <f>IFERROR(VLOOKUP($B756,'[1]Paste Only'!$D:$AM,22,FALSE),"-")</f>
        <v>7315</v>
      </c>
      <c r="AM756" s="21">
        <f t="shared" si="367"/>
        <v>0</v>
      </c>
      <c r="AN756" s="21">
        <f t="shared" si="367"/>
        <v>0</v>
      </c>
      <c r="AO756" s="21">
        <f t="shared" si="367"/>
        <v>0</v>
      </c>
      <c r="AP756" s="27">
        <f t="shared" si="350"/>
        <v>0</v>
      </c>
      <c r="AQ756" s="27">
        <f t="shared" si="351"/>
        <v>0</v>
      </c>
      <c r="AR756" s="27">
        <f t="shared" si="352"/>
        <v>7315</v>
      </c>
      <c r="AS756" s="27">
        <f t="shared" si="353"/>
        <v>7315</v>
      </c>
      <c r="AT756" s="27">
        <f t="shared" si="354"/>
        <v>0</v>
      </c>
      <c r="AU756" s="27">
        <f t="shared" si="355"/>
        <v>0</v>
      </c>
      <c r="AV756" s="21">
        <f t="shared" si="356"/>
        <v>1</v>
      </c>
      <c r="AW756" s="27">
        <f t="shared" si="357"/>
        <v>7315</v>
      </c>
      <c r="AX756" s="27">
        <f t="shared" si="358"/>
        <v>7315</v>
      </c>
      <c r="AY756" s="27">
        <f t="shared" si="359"/>
        <v>7315</v>
      </c>
      <c r="AZ756" s="21">
        <f t="shared" si="360"/>
        <v>0.15765651706020134</v>
      </c>
      <c r="BA756" s="21">
        <f t="shared" si="361"/>
        <v>0.15765651706020134</v>
      </c>
      <c r="BB756" s="28">
        <f t="shared" si="362"/>
        <v>7315</v>
      </c>
      <c r="BC756" s="28" t="s">
        <v>81</v>
      </c>
      <c r="BD756" s="28" t="s">
        <v>81</v>
      </c>
      <c r="BE756" s="28" t="s">
        <v>81</v>
      </c>
      <c r="BF756" s="28" t="str">
        <f t="shared" si="363"/>
        <v>-</v>
      </c>
      <c r="BG756" s="29">
        <f t="shared" si="364"/>
        <v>0</v>
      </c>
      <c r="BH756" s="29">
        <f t="shared" si="364"/>
        <v>0</v>
      </c>
      <c r="BI756" s="29">
        <f t="shared" si="364"/>
        <v>0</v>
      </c>
      <c r="BJ756" s="29">
        <f t="shared" si="337"/>
        <v>0</v>
      </c>
      <c r="BK756" s="29"/>
    </row>
    <row r="757" spans="1:63" x14ac:dyDescent="0.25">
      <c r="A757" s="13" t="s">
        <v>2325</v>
      </c>
      <c r="B757" s="13" t="s">
        <v>2326</v>
      </c>
      <c r="C757" s="13" t="s">
        <v>2327</v>
      </c>
      <c r="D757" s="13" t="str">
        <f>IFERROR(VLOOKUP($B757,[1]GICS!$C:$D,2,FALSE),"-")</f>
        <v>Consumer Discretionary</v>
      </c>
      <c r="E757" s="14">
        <f>IFERROR(IF(VLOOKUP($B757,'[1]Paste Only'!$D:$AM,4,FALSE)="-",VLOOKUP($B757,'[1]Market Cap'!$A:$J,10,FALSE),VLOOKUP($B757,'[1]Paste Only'!$D:$AM,4,FALSE)),"-")</f>
        <v>350.35</v>
      </c>
      <c r="F757" s="14">
        <f>IFERROR(VLOOKUP($B757,'[1]Paste Only'!$D:$AM,5,FALSE),"-")</f>
        <v>385.75</v>
      </c>
      <c r="G757" s="15">
        <f>IFERROR(VLOOKUP($B757,'[1]Paste Only'!$D:$AM,6,FALSE),"-")</f>
        <v>4</v>
      </c>
      <c r="H757" s="15">
        <f>IFERROR(VLOOKUP($B757,'[1]Paste Only'!$D:$AM,7,FALSE),"-")</f>
        <v>0</v>
      </c>
      <c r="I757" s="15">
        <f>IFERROR(VLOOKUP($B757,'[1]Paste Only'!$D:$AM,8,FALSE),"-")</f>
        <v>0</v>
      </c>
      <c r="J757" s="16"/>
      <c r="K757" s="16"/>
      <c r="L757" s="14">
        <f>IFERROR(VLOOKUP($B757,'[1]Paste Only'!$D:$AM,12,FALSE),"-")</f>
        <v>6.28</v>
      </c>
      <c r="M757" s="14">
        <f>IFERROR(VLOOKUP($B757,'[1]Paste Only'!$D:$AM,15,FALSE),"-")</f>
        <v>8.825287356321839</v>
      </c>
      <c r="N757" s="17"/>
      <c r="O757" s="18"/>
      <c r="P757" s="19">
        <f t="shared" si="365"/>
        <v>0.40530053444615266</v>
      </c>
      <c r="Q757" s="20">
        <f t="shared" si="338"/>
        <v>0.10104181532752965</v>
      </c>
      <c r="R757" s="13">
        <f t="shared" si="339"/>
        <v>4</v>
      </c>
      <c r="S757" s="13" t="str">
        <f>IFERROR(VLOOKUP($B757,'[1]Market Cap'!$G:$I,3,FALSE),"-")</f>
        <v>Small Cap</v>
      </c>
      <c r="T757" s="13"/>
      <c r="U757" s="13"/>
      <c r="V757" s="21">
        <f t="shared" si="366"/>
        <v>0</v>
      </c>
      <c r="W757" s="21">
        <f t="shared" si="366"/>
        <v>0</v>
      </c>
      <c r="X757" s="21">
        <f t="shared" si="366"/>
        <v>0</v>
      </c>
      <c r="Y757" s="22">
        <f t="shared" si="340"/>
        <v>0</v>
      </c>
      <c r="Z757" s="13">
        <f t="shared" si="341"/>
        <v>0</v>
      </c>
      <c r="AA757" s="23">
        <f t="shared" si="342"/>
        <v>0</v>
      </c>
      <c r="AB757" s="23">
        <f t="shared" si="343"/>
        <v>0</v>
      </c>
      <c r="AC757" s="23">
        <f t="shared" si="344"/>
        <v>0</v>
      </c>
      <c r="AD757" s="24">
        <f t="shared" si="345"/>
        <v>0</v>
      </c>
      <c r="AE757" s="25">
        <f>IFERROR(VLOOKUP($B757,'[1]Market Cap'!$G:$I,2,FALSE),"-")</f>
        <v>4188.5449255650001</v>
      </c>
      <c r="AF757" s="20">
        <f t="shared" si="346"/>
        <v>0</v>
      </c>
      <c r="AG757" s="17">
        <f t="shared" si="347"/>
        <v>0</v>
      </c>
      <c r="AH757" s="17">
        <f t="shared" si="348"/>
        <v>0</v>
      </c>
      <c r="AI757" s="17" t="str">
        <f t="shared" si="349"/>
        <v>-</v>
      </c>
      <c r="AJ757" s="26">
        <f>IFERROR(VLOOKUP($B757,'[1]Paste Only'!$D:$AM,26,FALSE),"-")</f>
        <v>384</v>
      </c>
      <c r="AK757" s="26">
        <f>IFERROR(VLOOKUP($B757,'[1]Paste Only'!$D:$AM,23,FALSE),"-")</f>
        <v>410</v>
      </c>
      <c r="AL757" s="26">
        <f>IFERROR(VLOOKUP($B757,'[1]Paste Only'!$D:$AM,22,FALSE),"-")</f>
        <v>365</v>
      </c>
      <c r="AM757" s="21">
        <f t="shared" si="367"/>
        <v>-4.5366169799092582E-3</v>
      </c>
      <c r="AN757" s="21">
        <f t="shared" si="367"/>
        <v>6.2864549578742768E-2</v>
      </c>
      <c r="AO757" s="21">
        <f t="shared" si="367"/>
        <v>-5.379131561892414E-2</v>
      </c>
      <c r="AP757" s="27">
        <f t="shared" si="350"/>
        <v>0</v>
      </c>
      <c r="AQ757" s="27">
        <f t="shared" si="351"/>
        <v>0</v>
      </c>
      <c r="AR757" s="27">
        <f t="shared" si="352"/>
        <v>385.75</v>
      </c>
      <c r="AS757" s="27">
        <f t="shared" si="353"/>
        <v>385.75</v>
      </c>
      <c r="AT757" s="27">
        <f t="shared" si="354"/>
        <v>0</v>
      </c>
      <c r="AU757" s="27">
        <f t="shared" si="355"/>
        <v>0</v>
      </c>
      <c r="AV757" s="21">
        <f t="shared" si="356"/>
        <v>1</v>
      </c>
      <c r="AW757" s="27">
        <f t="shared" si="357"/>
        <v>385.75</v>
      </c>
      <c r="AX757" s="27">
        <f t="shared" si="358"/>
        <v>385.75</v>
      </c>
      <c r="AY757" s="27">
        <f t="shared" si="359"/>
        <v>385.75</v>
      </c>
      <c r="AZ757" s="21">
        <f t="shared" si="360"/>
        <v>0.10104181532752965</v>
      </c>
      <c r="BA757" s="21">
        <f t="shared" si="361"/>
        <v>0.10104181532752965</v>
      </c>
      <c r="BB757" s="28">
        <f t="shared" si="362"/>
        <v>385.75</v>
      </c>
      <c r="BC757" s="28" t="s">
        <v>81</v>
      </c>
      <c r="BD757" s="28" t="s">
        <v>81</v>
      </c>
      <c r="BE757" s="28" t="s">
        <v>81</v>
      </c>
      <c r="BF757" s="28" t="str">
        <f t="shared" si="363"/>
        <v>-</v>
      </c>
      <c r="BG757" s="29">
        <f t="shared" si="364"/>
        <v>0</v>
      </c>
      <c r="BH757" s="29">
        <f t="shared" si="364"/>
        <v>0</v>
      </c>
      <c r="BI757" s="29">
        <f t="shared" si="364"/>
        <v>0</v>
      </c>
      <c r="BJ757" s="29">
        <f t="shared" si="337"/>
        <v>0</v>
      </c>
      <c r="BK757" s="29"/>
    </row>
    <row r="758" spans="1:63" x14ac:dyDescent="0.25">
      <c r="A758" s="13" t="s">
        <v>2328</v>
      </c>
      <c r="B758" s="13" t="s">
        <v>2329</v>
      </c>
      <c r="C758" s="13" t="s">
        <v>2330</v>
      </c>
      <c r="D758" s="13" t="str">
        <f>IFERROR(VLOOKUP($B758,[1]GICS!$C:$D,2,FALSE),"-")</f>
        <v>Materials</v>
      </c>
      <c r="E758" s="14">
        <f>IFERROR(IF(VLOOKUP($B758,'[1]Paste Only'!$D:$AM,4,FALSE)="-",VLOOKUP($B758,'[1]Market Cap'!$A:$J,10,FALSE),VLOOKUP($B758,'[1]Paste Only'!$D:$AM,4,FALSE)),"-")</f>
        <v>3911.05</v>
      </c>
      <c r="F758" s="14" t="str">
        <f>IFERROR(VLOOKUP($B758,'[1]Paste Only'!$D:$AM,5,FALSE),"-")</f>
        <v>-</v>
      </c>
      <c r="G758" s="15">
        <f>IFERROR(VLOOKUP($B758,'[1]Paste Only'!$D:$AM,6,FALSE),"-")</f>
        <v>0</v>
      </c>
      <c r="H758" s="15">
        <f>IFERROR(VLOOKUP($B758,'[1]Paste Only'!$D:$AM,7,FALSE),"-")</f>
        <v>0</v>
      </c>
      <c r="I758" s="15">
        <f>IFERROR(VLOOKUP($B758,'[1]Paste Only'!$D:$AM,8,FALSE),"-")</f>
        <v>0</v>
      </c>
      <c r="J758" s="16"/>
      <c r="K758" s="16"/>
      <c r="L758" s="14">
        <f>IFERROR(VLOOKUP($B758,'[1]Paste Only'!$D:$AM,12,FALSE),"-")</f>
        <v>145.77101999999999</v>
      </c>
      <c r="M758" s="14" t="str">
        <f>IFERROR(VLOOKUP($B758,'[1]Paste Only'!$D:$AM,15,FALSE),"-")</f>
        <v>-</v>
      </c>
      <c r="N758" s="17"/>
      <c r="O758" s="18"/>
      <c r="P758" s="19">
        <f t="shared" si="365"/>
        <v>0</v>
      </c>
      <c r="Q758" s="20">
        <f t="shared" si="338"/>
        <v>0</v>
      </c>
      <c r="R758" s="13">
        <f t="shared" si="339"/>
        <v>0</v>
      </c>
      <c r="S758" s="13" t="str">
        <f>IFERROR(VLOOKUP($B758,'[1]Market Cap'!$G:$I,3,FALSE),"-")</f>
        <v>Small Cap</v>
      </c>
      <c r="T758" s="13"/>
      <c r="U758" s="13"/>
      <c r="V758" s="21">
        <f t="shared" si="366"/>
        <v>0</v>
      </c>
      <c r="W758" s="21">
        <f t="shared" si="366"/>
        <v>0</v>
      </c>
      <c r="X758" s="21">
        <f t="shared" si="366"/>
        <v>0</v>
      </c>
      <c r="Y758" s="22">
        <f t="shared" si="340"/>
        <v>0</v>
      </c>
      <c r="Z758" s="13">
        <f t="shared" si="341"/>
        <v>0</v>
      </c>
      <c r="AA758" s="23">
        <f t="shared" si="342"/>
        <v>0</v>
      </c>
      <c r="AB758" s="23">
        <f t="shared" si="343"/>
        <v>0</v>
      </c>
      <c r="AC758" s="23">
        <f t="shared" si="344"/>
        <v>0</v>
      </c>
      <c r="AD758" s="24">
        <f t="shared" si="345"/>
        <v>0</v>
      </c>
      <c r="AE758" s="25">
        <f>IFERROR(VLOOKUP($B758,'[1]Market Cap'!$G:$I,2,FALSE),"-")</f>
        <v>4074.4908239749998</v>
      </c>
      <c r="AF758" s="20">
        <f t="shared" si="346"/>
        <v>0</v>
      </c>
      <c r="AG758" s="17">
        <f t="shared" si="347"/>
        <v>0</v>
      </c>
      <c r="AH758" s="17">
        <f t="shared" si="348"/>
        <v>0</v>
      </c>
      <c r="AI758" s="17" t="str">
        <f t="shared" si="349"/>
        <v>-</v>
      </c>
      <c r="AJ758" s="26" t="str">
        <f>IFERROR(VLOOKUP($B758,'[1]Paste Only'!$D:$AM,26,FALSE),"-")</f>
        <v>-</v>
      </c>
      <c r="AK758" s="26" t="str">
        <f>IFERROR(VLOOKUP($B758,'[1]Paste Only'!$D:$AM,23,FALSE),"-")</f>
        <v>-</v>
      </c>
      <c r="AL758" s="26" t="str">
        <f>IFERROR(VLOOKUP($B758,'[1]Paste Only'!$D:$AM,22,FALSE),"-")</f>
        <v>-</v>
      </c>
      <c r="AM758" s="21" t="str">
        <f t="shared" si="367"/>
        <v>-</v>
      </c>
      <c r="AN758" s="21" t="str">
        <f t="shared" si="367"/>
        <v>-</v>
      </c>
      <c r="AO758" s="21" t="str">
        <f t="shared" si="367"/>
        <v>-</v>
      </c>
      <c r="AP758" s="27">
        <f t="shared" si="350"/>
        <v>0</v>
      </c>
      <c r="AQ758" s="27" t="str">
        <f t="shared" si="351"/>
        <v>-</v>
      </c>
      <c r="AR758" s="27" t="str">
        <f t="shared" si="352"/>
        <v>-</v>
      </c>
      <c r="AS758" s="27">
        <f t="shared" si="353"/>
        <v>0</v>
      </c>
      <c r="AT758" s="27">
        <f t="shared" si="354"/>
        <v>0</v>
      </c>
      <c r="AU758" s="27">
        <f t="shared" si="355"/>
        <v>0</v>
      </c>
      <c r="AV758" s="21" t="str">
        <f t="shared" si="356"/>
        <v>0</v>
      </c>
      <c r="AW758" s="27">
        <f t="shared" si="357"/>
        <v>0</v>
      </c>
      <c r="AX758" s="27" t="str">
        <f t="shared" si="358"/>
        <v>-</v>
      </c>
      <c r="AY758" s="27" t="str">
        <f t="shared" si="359"/>
        <v>-</v>
      </c>
      <c r="AZ758" s="21" t="str">
        <f t="shared" si="360"/>
        <v>-</v>
      </c>
      <c r="BA758" s="21" t="str">
        <f t="shared" si="361"/>
        <v>-</v>
      </c>
      <c r="BB758" s="28" t="str">
        <f t="shared" si="362"/>
        <v>-</v>
      </c>
      <c r="BC758" s="28" t="s">
        <v>81</v>
      </c>
      <c r="BD758" s="28" t="s">
        <v>81</v>
      </c>
      <c r="BE758" s="28" t="s">
        <v>81</v>
      </c>
      <c r="BF758" s="28" t="str">
        <f t="shared" si="363"/>
        <v>-</v>
      </c>
      <c r="BG758" s="29">
        <f t="shared" si="364"/>
        <v>0</v>
      </c>
      <c r="BH758" s="29">
        <f t="shared" si="364"/>
        <v>0</v>
      </c>
      <c r="BI758" s="29">
        <f t="shared" si="364"/>
        <v>0</v>
      </c>
      <c r="BJ758" s="29">
        <f t="shared" si="337"/>
        <v>0</v>
      </c>
      <c r="BK758" s="29"/>
    </row>
    <row r="759" spans="1:63" x14ac:dyDescent="0.25">
      <c r="A759" s="13" t="s">
        <v>2331</v>
      </c>
      <c r="B759" s="13" t="s">
        <v>2332</v>
      </c>
      <c r="C759" s="13" t="s">
        <v>2333</v>
      </c>
      <c r="D759" s="13" t="str">
        <f>IFERROR(VLOOKUP($B759,[1]GICS!$C:$D,2,FALSE),"-")</f>
        <v>Industrials</v>
      </c>
      <c r="E759" s="14">
        <f>IFERROR(IF(VLOOKUP($B759,'[1]Paste Only'!$D:$AM,4,FALSE)="-",VLOOKUP($B759,'[1]Market Cap'!$A:$J,10,FALSE),VLOOKUP($B759,'[1]Paste Only'!$D:$AM,4,FALSE)),"-")</f>
        <v>231.05</v>
      </c>
      <c r="F759" s="14" t="str">
        <f>IFERROR(VLOOKUP($B759,'[1]Paste Only'!$D:$AM,5,FALSE),"-")</f>
        <v>-</v>
      </c>
      <c r="G759" s="15">
        <f>IFERROR(VLOOKUP($B759,'[1]Paste Only'!$D:$AM,6,FALSE),"-")</f>
        <v>0</v>
      </c>
      <c r="H759" s="15">
        <f>IFERROR(VLOOKUP($B759,'[1]Paste Only'!$D:$AM,7,FALSE),"-")</f>
        <v>0</v>
      </c>
      <c r="I759" s="15">
        <f>IFERROR(VLOOKUP($B759,'[1]Paste Only'!$D:$AM,8,FALSE),"-")</f>
        <v>0</v>
      </c>
      <c r="J759" s="16"/>
      <c r="K759" s="16"/>
      <c r="L759" s="14">
        <f>IFERROR(VLOOKUP($B759,'[1]Paste Only'!$D:$AM,12,FALSE),"-")</f>
        <v>15.55</v>
      </c>
      <c r="M759" s="14" t="str">
        <f>IFERROR(VLOOKUP($B759,'[1]Paste Only'!$D:$AM,15,FALSE),"-")</f>
        <v>-</v>
      </c>
      <c r="N759" s="17"/>
      <c r="O759" s="18"/>
      <c r="P759" s="19">
        <f t="shared" si="365"/>
        <v>0</v>
      </c>
      <c r="Q759" s="20">
        <f t="shared" si="338"/>
        <v>0</v>
      </c>
      <c r="R759" s="13">
        <f t="shared" si="339"/>
        <v>0</v>
      </c>
      <c r="S759" s="13" t="str">
        <f>IFERROR(VLOOKUP($B759,'[1]Market Cap'!$G:$I,3,FALSE),"-")</f>
        <v>Small Cap</v>
      </c>
      <c r="T759" s="13"/>
      <c r="U759" s="13"/>
      <c r="V759" s="21">
        <f t="shared" si="366"/>
        <v>0</v>
      </c>
      <c r="W759" s="21">
        <f t="shared" si="366"/>
        <v>0</v>
      </c>
      <c r="X759" s="21">
        <f t="shared" si="366"/>
        <v>0</v>
      </c>
      <c r="Y759" s="22">
        <f t="shared" si="340"/>
        <v>0</v>
      </c>
      <c r="Z759" s="13">
        <f t="shared" si="341"/>
        <v>0</v>
      </c>
      <c r="AA759" s="23">
        <f t="shared" si="342"/>
        <v>0</v>
      </c>
      <c r="AB759" s="23">
        <f t="shared" si="343"/>
        <v>0</v>
      </c>
      <c r="AC759" s="23">
        <f t="shared" si="344"/>
        <v>0</v>
      </c>
      <c r="AD759" s="24">
        <f t="shared" si="345"/>
        <v>0</v>
      </c>
      <c r="AE759" s="25">
        <f>IFERROR(VLOOKUP($B759,'[1]Market Cap'!$G:$I,2,FALSE),"-")</f>
        <v>3951.04386183</v>
      </c>
      <c r="AF759" s="20">
        <f t="shared" si="346"/>
        <v>0</v>
      </c>
      <c r="AG759" s="17">
        <f t="shared" si="347"/>
        <v>0</v>
      </c>
      <c r="AH759" s="17">
        <f t="shared" si="348"/>
        <v>0</v>
      </c>
      <c r="AI759" s="17" t="str">
        <f t="shared" si="349"/>
        <v>-</v>
      </c>
      <c r="AJ759" s="26" t="str">
        <f>IFERROR(VLOOKUP($B759,'[1]Paste Only'!$D:$AM,26,FALSE),"-")</f>
        <v>-</v>
      </c>
      <c r="AK759" s="26" t="str">
        <f>IFERROR(VLOOKUP($B759,'[1]Paste Only'!$D:$AM,23,FALSE),"-")</f>
        <v>-</v>
      </c>
      <c r="AL759" s="26" t="str">
        <f>IFERROR(VLOOKUP($B759,'[1]Paste Only'!$D:$AM,22,FALSE),"-")</f>
        <v>-</v>
      </c>
      <c r="AM759" s="21" t="str">
        <f t="shared" si="367"/>
        <v>-</v>
      </c>
      <c r="AN759" s="21" t="str">
        <f t="shared" si="367"/>
        <v>-</v>
      </c>
      <c r="AO759" s="21" t="str">
        <f t="shared" si="367"/>
        <v>-</v>
      </c>
      <c r="AP759" s="27">
        <f t="shared" si="350"/>
        <v>0</v>
      </c>
      <c r="AQ759" s="27" t="str">
        <f t="shared" si="351"/>
        <v>-</v>
      </c>
      <c r="AR759" s="27" t="str">
        <f t="shared" si="352"/>
        <v>-</v>
      </c>
      <c r="AS759" s="27">
        <f t="shared" si="353"/>
        <v>0</v>
      </c>
      <c r="AT759" s="27">
        <f t="shared" si="354"/>
        <v>0</v>
      </c>
      <c r="AU759" s="27">
        <f t="shared" si="355"/>
        <v>0</v>
      </c>
      <c r="AV759" s="21" t="str">
        <f t="shared" si="356"/>
        <v>0</v>
      </c>
      <c r="AW759" s="27">
        <f t="shared" si="357"/>
        <v>0</v>
      </c>
      <c r="AX759" s="27" t="str">
        <f t="shared" si="358"/>
        <v>-</v>
      </c>
      <c r="AY759" s="27" t="str">
        <f t="shared" si="359"/>
        <v>-</v>
      </c>
      <c r="AZ759" s="21" t="str">
        <f t="shared" si="360"/>
        <v>-</v>
      </c>
      <c r="BA759" s="21" t="str">
        <f t="shared" si="361"/>
        <v>-</v>
      </c>
      <c r="BB759" s="28" t="str">
        <f t="shared" si="362"/>
        <v>-</v>
      </c>
      <c r="BC759" s="28" t="s">
        <v>81</v>
      </c>
      <c r="BD759" s="28" t="s">
        <v>81</v>
      </c>
      <c r="BE759" s="28" t="s">
        <v>81</v>
      </c>
      <c r="BF759" s="28" t="str">
        <f t="shared" si="363"/>
        <v>-</v>
      </c>
      <c r="BG759" s="29">
        <f t="shared" si="364"/>
        <v>0</v>
      </c>
      <c r="BH759" s="29">
        <f t="shared" si="364"/>
        <v>0</v>
      </c>
      <c r="BI759" s="29">
        <f t="shared" si="364"/>
        <v>0</v>
      </c>
      <c r="BJ759" s="29">
        <f t="shared" si="337"/>
        <v>0</v>
      </c>
      <c r="BK759" s="29"/>
    </row>
    <row r="760" spans="1:63" x14ac:dyDescent="0.25">
      <c r="A760" s="13" t="s">
        <v>2334</v>
      </c>
      <c r="B760" s="13" t="s">
        <v>2335</v>
      </c>
      <c r="C760" s="13" t="s">
        <v>2336</v>
      </c>
      <c r="D760" s="13" t="str">
        <f>IFERROR(VLOOKUP($B760,[1]GICS!$C:$D,2,FALSE),"-")</f>
        <v>Materials</v>
      </c>
      <c r="E760" s="14">
        <f>IFERROR(IF(VLOOKUP($B760,'[1]Paste Only'!$D:$AM,4,FALSE)="-",VLOOKUP($B760,'[1]Market Cap'!$A:$J,10,FALSE),VLOOKUP($B760,'[1]Paste Only'!$D:$AM,4,FALSE)),"-")</f>
        <v>237</v>
      </c>
      <c r="F760" s="14">
        <f>IFERROR(VLOOKUP($B760,'[1]Paste Only'!$D:$AM,5,FALSE),"-")</f>
        <v>294</v>
      </c>
      <c r="G760" s="15">
        <f>IFERROR(VLOOKUP($B760,'[1]Paste Only'!$D:$AM,6,FALSE),"-")</f>
        <v>1</v>
      </c>
      <c r="H760" s="15">
        <f>IFERROR(VLOOKUP($B760,'[1]Paste Only'!$D:$AM,7,FALSE),"-")</f>
        <v>0</v>
      </c>
      <c r="I760" s="15">
        <f>IFERROR(VLOOKUP($B760,'[1]Paste Only'!$D:$AM,8,FALSE),"-")</f>
        <v>0</v>
      </c>
      <c r="J760" s="16"/>
      <c r="K760" s="16"/>
      <c r="L760" s="14">
        <f>IFERROR(VLOOKUP($B760,'[1]Paste Only'!$D:$AM,12,FALSE),"-")</f>
        <v>9.5299999999999994</v>
      </c>
      <c r="M760" s="14" t="str">
        <f>IFERROR(VLOOKUP($B760,'[1]Paste Only'!$D:$AM,15,FALSE),"-")</f>
        <v>-</v>
      </c>
      <c r="N760" s="17"/>
      <c r="O760" s="18"/>
      <c r="P760" s="19">
        <f t="shared" si="365"/>
        <v>0</v>
      </c>
      <c r="Q760" s="20">
        <f t="shared" si="338"/>
        <v>0.240506329113924</v>
      </c>
      <c r="R760" s="13">
        <f t="shared" si="339"/>
        <v>1</v>
      </c>
      <c r="S760" s="13" t="str">
        <f>IFERROR(VLOOKUP($B760,'[1]Market Cap'!$G:$I,3,FALSE),"-")</f>
        <v>Small Cap</v>
      </c>
      <c r="T760" s="13"/>
      <c r="U760" s="13"/>
      <c r="V760" s="21">
        <f t="shared" si="366"/>
        <v>0</v>
      </c>
      <c r="W760" s="21">
        <f t="shared" si="366"/>
        <v>0</v>
      </c>
      <c r="X760" s="21">
        <f t="shared" si="366"/>
        <v>0</v>
      </c>
      <c r="Y760" s="22">
        <f t="shared" si="340"/>
        <v>0</v>
      </c>
      <c r="Z760" s="13">
        <f t="shared" si="341"/>
        <v>0</v>
      </c>
      <c r="AA760" s="23">
        <f t="shared" si="342"/>
        <v>0</v>
      </c>
      <c r="AB760" s="23">
        <f t="shared" si="343"/>
        <v>0</v>
      </c>
      <c r="AC760" s="23">
        <f t="shared" si="344"/>
        <v>0</v>
      </c>
      <c r="AD760" s="24">
        <f t="shared" si="345"/>
        <v>0</v>
      </c>
      <c r="AE760" s="25">
        <f>IFERROR(VLOOKUP($B760,'[1]Market Cap'!$G:$I,2,FALSE),"-")</f>
        <v>2715.4296330000002</v>
      </c>
      <c r="AF760" s="20">
        <f t="shared" si="346"/>
        <v>0</v>
      </c>
      <c r="AG760" s="17">
        <f t="shared" si="347"/>
        <v>0</v>
      </c>
      <c r="AH760" s="17">
        <f t="shared" si="348"/>
        <v>0</v>
      </c>
      <c r="AI760" s="17" t="str">
        <f t="shared" si="349"/>
        <v>-</v>
      </c>
      <c r="AJ760" s="26">
        <f>IFERROR(VLOOKUP($B760,'[1]Paste Only'!$D:$AM,26,FALSE),"-")</f>
        <v>294</v>
      </c>
      <c r="AK760" s="26">
        <f>IFERROR(VLOOKUP($B760,'[1]Paste Only'!$D:$AM,23,FALSE),"-")</f>
        <v>294</v>
      </c>
      <c r="AL760" s="26">
        <f>IFERROR(VLOOKUP($B760,'[1]Paste Only'!$D:$AM,22,FALSE),"-")</f>
        <v>294</v>
      </c>
      <c r="AM760" s="21">
        <f t="shared" si="367"/>
        <v>0</v>
      </c>
      <c r="AN760" s="21">
        <f t="shared" si="367"/>
        <v>0</v>
      </c>
      <c r="AO760" s="21">
        <f t="shared" si="367"/>
        <v>0</v>
      </c>
      <c r="AP760" s="27">
        <f t="shared" si="350"/>
        <v>0</v>
      </c>
      <c r="AQ760" s="27">
        <f t="shared" si="351"/>
        <v>0</v>
      </c>
      <c r="AR760" s="27">
        <f t="shared" si="352"/>
        <v>294</v>
      </c>
      <c r="AS760" s="27">
        <f t="shared" si="353"/>
        <v>294</v>
      </c>
      <c r="AT760" s="27">
        <f t="shared" si="354"/>
        <v>0</v>
      </c>
      <c r="AU760" s="27">
        <f t="shared" si="355"/>
        <v>0</v>
      </c>
      <c r="AV760" s="21">
        <f t="shared" si="356"/>
        <v>1</v>
      </c>
      <c r="AW760" s="27">
        <f t="shared" si="357"/>
        <v>294</v>
      </c>
      <c r="AX760" s="27">
        <f t="shared" si="358"/>
        <v>294</v>
      </c>
      <c r="AY760" s="27">
        <f t="shared" si="359"/>
        <v>294</v>
      </c>
      <c r="AZ760" s="21">
        <f t="shared" si="360"/>
        <v>0.240506329113924</v>
      </c>
      <c r="BA760" s="21">
        <f t="shared" si="361"/>
        <v>0.240506329113924</v>
      </c>
      <c r="BB760" s="28">
        <f t="shared" si="362"/>
        <v>294</v>
      </c>
      <c r="BC760" s="28" t="s">
        <v>81</v>
      </c>
      <c r="BD760" s="28" t="s">
        <v>81</v>
      </c>
      <c r="BE760" s="28" t="s">
        <v>81</v>
      </c>
      <c r="BF760" s="28" t="str">
        <f t="shared" si="363"/>
        <v>-</v>
      </c>
      <c r="BG760" s="29">
        <f t="shared" si="364"/>
        <v>0</v>
      </c>
      <c r="BH760" s="29">
        <f t="shared" si="364"/>
        <v>0</v>
      </c>
      <c r="BI760" s="29">
        <f t="shared" si="364"/>
        <v>0</v>
      </c>
      <c r="BJ760" s="29">
        <f t="shared" si="337"/>
        <v>0</v>
      </c>
      <c r="BK760" s="29"/>
    </row>
    <row r="761" spans="1:63" x14ac:dyDescent="0.25">
      <c r="A761" s="13" t="s">
        <v>2337</v>
      </c>
      <c r="B761" s="13" t="s">
        <v>2338</v>
      </c>
      <c r="C761" s="13" t="s">
        <v>2339</v>
      </c>
      <c r="D761" s="13" t="str">
        <f>IFERROR(VLOOKUP($B761,[1]GICS!$C:$D,2,FALSE),"-")</f>
        <v>Information Technology</v>
      </c>
      <c r="E761" s="14">
        <f>IFERROR(IF(VLOOKUP($B761,'[1]Paste Only'!$D:$AM,4,FALSE)="-",VLOOKUP($B761,'[1]Market Cap'!$A:$J,10,FALSE),VLOOKUP($B761,'[1]Paste Only'!$D:$AM,4,FALSE)),"-")</f>
        <v>894.05</v>
      </c>
      <c r="F761" s="14">
        <f>IFERROR(VLOOKUP($B761,'[1]Paste Only'!$D:$AM,5,FALSE),"-")</f>
        <v>1088.75</v>
      </c>
      <c r="G761" s="15">
        <f>IFERROR(VLOOKUP($B761,'[1]Paste Only'!$D:$AM,6,FALSE),"-")</f>
        <v>5</v>
      </c>
      <c r="H761" s="15">
        <f>IFERROR(VLOOKUP($B761,'[1]Paste Only'!$D:$AM,7,FALSE),"-")</f>
        <v>1</v>
      </c>
      <c r="I761" s="15">
        <f>IFERROR(VLOOKUP($B761,'[1]Paste Only'!$D:$AM,8,FALSE),"-")</f>
        <v>0</v>
      </c>
      <c r="J761" s="16"/>
      <c r="K761" s="16"/>
      <c r="L761" s="14">
        <f>IFERROR(VLOOKUP($B761,'[1]Paste Only'!$D:$AM,12,FALSE),"-")</f>
        <v>22.83</v>
      </c>
      <c r="M761" s="14">
        <f>IFERROR(VLOOKUP($B761,'[1]Paste Only'!$D:$AM,15,FALSE),"-")</f>
        <v>29.39109195402299</v>
      </c>
      <c r="N761" s="17"/>
      <c r="O761" s="18"/>
      <c r="P761" s="19">
        <f t="shared" si="365"/>
        <v>0.28738904748239125</v>
      </c>
      <c r="Q761" s="20">
        <f t="shared" si="338"/>
        <v>0.21777305519825529</v>
      </c>
      <c r="R761" s="13">
        <f t="shared" si="339"/>
        <v>6</v>
      </c>
      <c r="S761" s="13" t="str">
        <f>IFERROR(VLOOKUP($B761,'[1]Market Cap'!$G:$I,3,FALSE),"-")</f>
        <v>Small Cap</v>
      </c>
      <c r="T761" s="13"/>
      <c r="U761" s="13"/>
      <c r="V761" s="21">
        <f t="shared" si="366"/>
        <v>0</v>
      </c>
      <c r="W761" s="21">
        <f t="shared" si="366"/>
        <v>0</v>
      </c>
      <c r="X761" s="21">
        <f t="shared" si="366"/>
        <v>0</v>
      </c>
      <c r="Y761" s="22">
        <f t="shared" si="340"/>
        <v>0</v>
      </c>
      <c r="Z761" s="13">
        <f t="shared" si="341"/>
        <v>0</v>
      </c>
      <c r="AA761" s="23">
        <f t="shared" si="342"/>
        <v>0</v>
      </c>
      <c r="AB761" s="23">
        <f t="shared" si="343"/>
        <v>0</v>
      </c>
      <c r="AC761" s="23">
        <f t="shared" si="344"/>
        <v>0</v>
      </c>
      <c r="AD761" s="24">
        <f t="shared" si="345"/>
        <v>0</v>
      </c>
      <c r="AE761" s="25">
        <f>IFERROR(VLOOKUP($B761,'[1]Market Cap'!$G:$I,2,FALSE),"-")</f>
        <v>3630.620197665</v>
      </c>
      <c r="AF761" s="20">
        <f t="shared" si="346"/>
        <v>0</v>
      </c>
      <c r="AG761" s="17">
        <f t="shared" si="347"/>
        <v>0</v>
      </c>
      <c r="AH761" s="17">
        <f t="shared" si="348"/>
        <v>0</v>
      </c>
      <c r="AI761" s="17" t="str">
        <f t="shared" si="349"/>
        <v>-</v>
      </c>
      <c r="AJ761" s="26">
        <f>IFERROR(VLOOKUP($B761,'[1]Paste Only'!$D:$AM,26,FALSE),"-")</f>
        <v>1015</v>
      </c>
      <c r="AK761" s="26">
        <f>IFERROR(VLOOKUP($B761,'[1]Paste Only'!$D:$AM,23,FALSE),"-")</f>
        <v>1500</v>
      </c>
      <c r="AL761" s="26">
        <f>IFERROR(VLOOKUP($B761,'[1]Paste Only'!$D:$AM,22,FALSE),"-")</f>
        <v>825</v>
      </c>
      <c r="AM761" s="21">
        <f t="shared" si="367"/>
        <v>-6.7738231917336411E-2</v>
      </c>
      <c r="AN761" s="21">
        <f t="shared" si="367"/>
        <v>0.37772675086107932</v>
      </c>
      <c r="AO761" s="21">
        <f t="shared" si="367"/>
        <v>-0.24225028702640639</v>
      </c>
      <c r="AP761" s="27">
        <f t="shared" si="350"/>
        <v>0</v>
      </c>
      <c r="AQ761" s="27">
        <f t="shared" si="351"/>
        <v>0</v>
      </c>
      <c r="AR761" s="27">
        <f t="shared" si="352"/>
        <v>1088.75</v>
      </c>
      <c r="AS761" s="27">
        <f t="shared" si="353"/>
        <v>1088.75</v>
      </c>
      <c r="AT761" s="27">
        <f t="shared" si="354"/>
        <v>0</v>
      </c>
      <c r="AU761" s="27">
        <f t="shared" si="355"/>
        <v>0</v>
      </c>
      <c r="AV761" s="21">
        <f t="shared" si="356"/>
        <v>0.83333333333333337</v>
      </c>
      <c r="AW761" s="27">
        <f t="shared" si="357"/>
        <v>1088.75</v>
      </c>
      <c r="AX761" s="27">
        <f t="shared" si="358"/>
        <v>1088.75</v>
      </c>
      <c r="AY761" s="27">
        <f t="shared" si="359"/>
        <v>1015</v>
      </c>
      <c r="AZ761" s="21">
        <f t="shared" si="360"/>
        <v>0.13528326156255255</v>
      </c>
      <c r="BA761" s="21">
        <f t="shared" si="361"/>
        <v>0.13528326156255255</v>
      </c>
      <c r="BB761" s="28">
        <f t="shared" si="362"/>
        <v>1088.75</v>
      </c>
      <c r="BC761" s="28" t="s">
        <v>81</v>
      </c>
      <c r="BD761" s="28" t="s">
        <v>81</v>
      </c>
      <c r="BE761" s="28" t="s">
        <v>81</v>
      </c>
      <c r="BF761" s="28" t="str">
        <f t="shared" si="363"/>
        <v>-</v>
      </c>
      <c r="BG761" s="29">
        <f t="shared" si="364"/>
        <v>0</v>
      </c>
      <c r="BH761" s="29">
        <f t="shared" si="364"/>
        <v>0</v>
      </c>
      <c r="BI761" s="29">
        <f t="shared" si="364"/>
        <v>0</v>
      </c>
      <c r="BJ761" s="29">
        <f t="shared" si="337"/>
        <v>0</v>
      </c>
      <c r="BK761" s="29"/>
    </row>
    <row r="762" spans="1:63" x14ac:dyDescent="0.25">
      <c r="A762" s="13" t="s">
        <v>2340</v>
      </c>
      <c r="B762" s="13" t="s">
        <v>2341</v>
      </c>
      <c r="C762" s="13" t="s">
        <v>2342</v>
      </c>
      <c r="D762" s="13" t="str">
        <f>IFERROR(VLOOKUP($B762,[1]GICS!$C:$D,2,FALSE),"-")</f>
        <v>Consumer Discretionary</v>
      </c>
      <c r="E762" s="14">
        <f>IFERROR(IF(VLOOKUP($B762,'[1]Paste Only'!$D:$AM,4,FALSE)="-",VLOOKUP($B762,'[1]Market Cap'!$A:$J,10,FALSE),VLOOKUP($B762,'[1]Paste Only'!$D:$AM,4,FALSE)),"-")</f>
        <v>156.9</v>
      </c>
      <c r="F762" s="14">
        <f>IFERROR(VLOOKUP($B762,'[1]Paste Only'!$D:$AM,5,FALSE),"-")</f>
        <v>218.33332824707031</v>
      </c>
      <c r="G762" s="15">
        <f>IFERROR(VLOOKUP($B762,'[1]Paste Only'!$D:$AM,6,FALSE),"-")</f>
        <v>4</v>
      </c>
      <c r="H762" s="15">
        <f>IFERROR(VLOOKUP($B762,'[1]Paste Only'!$D:$AM,7,FALSE),"-")</f>
        <v>0</v>
      </c>
      <c r="I762" s="15">
        <f>IFERROR(VLOOKUP($B762,'[1]Paste Only'!$D:$AM,8,FALSE),"-")</f>
        <v>0</v>
      </c>
      <c r="J762" s="16"/>
      <c r="K762" s="16"/>
      <c r="L762" s="14">
        <f>IFERROR(VLOOKUP($B762,'[1]Paste Only'!$D:$AM,12,FALSE),"-")</f>
        <v>3.92</v>
      </c>
      <c r="M762" s="14">
        <f>IFERROR(VLOOKUP($B762,'[1]Paste Only'!$D:$AM,15,FALSE),"-")</f>
        <v>6.537011494252873</v>
      </c>
      <c r="N762" s="17"/>
      <c r="O762" s="18"/>
      <c r="P762" s="19">
        <f t="shared" si="365"/>
        <v>0.66760497302369215</v>
      </c>
      <c r="Q762" s="20">
        <f t="shared" si="338"/>
        <v>0.39154447576207962</v>
      </c>
      <c r="R762" s="13">
        <f t="shared" si="339"/>
        <v>4</v>
      </c>
      <c r="S762" s="13" t="str">
        <f>IFERROR(VLOOKUP($B762,'[1]Market Cap'!$G:$I,3,FALSE),"-")</f>
        <v>Small Cap</v>
      </c>
      <c r="T762" s="13"/>
      <c r="U762" s="13"/>
      <c r="V762" s="21">
        <f t="shared" si="366"/>
        <v>0</v>
      </c>
      <c r="W762" s="21">
        <f t="shared" si="366"/>
        <v>0</v>
      </c>
      <c r="X762" s="21">
        <f t="shared" si="366"/>
        <v>0</v>
      </c>
      <c r="Y762" s="22">
        <f t="shared" si="340"/>
        <v>0</v>
      </c>
      <c r="Z762" s="13">
        <f t="shared" si="341"/>
        <v>0</v>
      </c>
      <c r="AA762" s="23">
        <f t="shared" si="342"/>
        <v>0</v>
      </c>
      <c r="AB762" s="23">
        <f t="shared" si="343"/>
        <v>0</v>
      </c>
      <c r="AC762" s="23">
        <f t="shared" si="344"/>
        <v>0</v>
      </c>
      <c r="AD762" s="24">
        <f t="shared" si="345"/>
        <v>0</v>
      </c>
      <c r="AE762" s="25">
        <f>IFERROR(VLOOKUP($B762,'[1]Market Cap'!$G:$I,2,FALSE),"-")</f>
        <v>3347.8419197399999</v>
      </c>
      <c r="AF762" s="20">
        <f t="shared" si="346"/>
        <v>0</v>
      </c>
      <c r="AG762" s="17">
        <f t="shared" si="347"/>
        <v>0</v>
      </c>
      <c r="AH762" s="17">
        <f t="shared" si="348"/>
        <v>0</v>
      </c>
      <c r="AI762" s="17" t="str">
        <f t="shared" si="349"/>
        <v>-</v>
      </c>
      <c r="AJ762" s="26">
        <f>IFERROR(VLOOKUP($B762,'[1]Paste Only'!$D:$AM,26,FALSE),"-")</f>
        <v>220</v>
      </c>
      <c r="AK762" s="26">
        <f>IFERROR(VLOOKUP($B762,'[1]Paste Only'!$D:$AM,23,FALSE),"-")</f>
        <v>235</v>
      </c>
      <c r="AL762" s="26">
        <f>IFERROR(VLOOKUP($B762,'[1]Paste Only'!$D:$AM,22,FALSE),"-")</f>
        <v>200</v>
      </c>
      <c r="AM762" s="21">
        <f t="shared" si="367"/>
        <v>7.633611259952211E-3</v>
      </c>
      <c r="AN762" s="21">
        <f t="shared" si="367"/>
        <v>7.6335902936767175E-2</v>
      </c>
      <c r="AO762" s="21">
        <f t="shared" si="367"/>
        <v>-8.3969444309134333E-2</v>
      </c>
      <c r="AP762" s="27">
        <f t="shared" si="350"/>
        <v>0</v>
      </c>
      <c r="AQ762" s="27">
        <f t="shared" si="351"/>
        <v>0</v>
      </c>
      <c r="AR762" s="27">
        <f t="shared" si="352"/>
        <v>218.33332824707031</v>
      </c>
      <c r="AS762" s="27">
        <f t="shared" si="353"/>
        <v>218.33332824707031</v>
      </c>
      <c r="AT762" s="27">
        <f t="shared" si="354"/>
        <v>0</v>
      </c>
      <c r="AU762" s="27">
        <f t="shared" si="355"/>
        <v>0</v>
      </c>
      <c r="AV762" s="21">
        <f t="shared" si="356"/>
        <v>1</v>
      </c>
      <c r="AW762" s="27">
        <f t="shared" si="357"/>
        <v>218.33332824707031</v>
      </c>
      <c r="AX762" s="27">
        <f t="shared" si="358"/>
        <v>218.33332824707031</v>
      </c>
      <c r="AY762" s="27">
        <f t="shared" si="359"/>
        <v>220</v>
      </c>
      <c r="AZ762" s="21">
        <f t="shared" si="360"/>
        <v>0.4021669853409815</v>
      </c>
      <c r="BA762" s="21">
        <f t="shared" si="361"/>
        <v>0.4021669853409815</v>
      </c>
      <c r="BB762" s="28">
        <f t="shared" si="362"/>
        <v>218.33332824707031</v>
      </c>
      <c r="BC762" s="28" t="s">
        <v>81</v>
      </c>
      <c r="BD762" s="28" t="s">
        <v>81</v>
      </c>
      <c r="BE762" s="28" t="s">
        <v>81</v>
      </c>
      <c r="BF762" s="28" t="str">
        <f t="shared" si="363"/>
        <v>-</v>
      </c>
      <c r="BG762" s="29">
        <f t="shared" si="364"/>
        <v>0</v>
      </c>
      <c r="BH762" s="29">
        <f t="shared" si="364"/>
        <v>0</v>
      </c>
      <c r="BI762" s="29">
        <f t="shared" si="364"/>
        <v>0</v>
      </c>
      <c r="BJ762" s="29">
        <f t="shared" si="337"/>
        <v>0</v>
      </c>
      <c r="BK762" s="29"/>
    </row>
    <row r="763" spans="1:63" x14ac:dyDescent="0.25">
      <c r="A763" s="13" t="s">
        <v>2343</v>
      </c>
      <c r="B763" s="13" t="s">
        <v>2344</v>
      </c>
      <c r="C763" s="13" t="s">
        <v>2345</v>
      </c>
      <c r="D763" s="13" t="str">
        <f>IFERROR(VLOOKUP($B763,[1]GICS!$C:$D,2,FALSE),"-")</f>
        <v>Consumer Discretionary</v>
      </c>
      <c r="E763" s="14">
        <f>IFERROR(IF(VLOOKUP($B763,'[1]Paste Only'!$D:$AM,4,FALSE)="-",VLOOKUP($B763,'[1]Market Cap'!$A:$J,10,FALSE),VLOOKUP($B763,'[1]Paste Only'!$D:$AM,4,FALSE)),"-")</f>
        <v>1039.1500000000001</v>
      </c>
      <c r="F763" s="14">
        <f>IFERROR(VLOOKUP($B763,'[1]Paste Only'!$D:$AM,5,FALSE),"-")</f>
        <v>1263</v>
      </c>
      <c r="G763" s="15">
        <f>IFERROR(VLOOKUP($B763,'[1]Paste Only'!$D:$AM,6,FALSE),"-")</f>
        <v>0</v>
      </c>
      <c r="H763" s="15">
        <f>IFERROR(VLOOKUP($B763,'[1]Paste Only'!$D:$AM,7,FALSE),"-")</f>
        <v>1</v>
      </c>
      <c r="I763" s="15">
        <f>IFERROR(VLOOKUP($B763,'[1]Paste Only'!$D:$AM,8,FALSE),"-")</f>
        <v>0</v>
      </c>
      <c r="J763" s="16"/>
      <c r="K763" s="16"/>
      <c r="L763" s="14">
        <f>IFERROR(VLOOKUP($B763,'[1]Paste Only'!$D:$AM,12,FALSE),"-")</f>
        <v>54.854999999999997</v>
      </c>
      <c r="M763" s="14" t="str">
        <f>IFERROR(VLOOKUP($B763,'[1]Paste Only'!$D:$AM,15,FALSE),"-")</f>
        <v>-</v>
      </c>
      <c r="N763" s="17"/>
      <c r="O763" s="18"/>
      <c r="P763" s="19">
        <f t="shared" si="365"/>
        <v>0</v>
      </c>
      <c r="Q763" s="20">
        <f t="shared" si="338"/>
        <v>0.21541644613385924</v>
      </c>
      <c r="R763" s="13">
        <f t="shared" si="339"/>
        <v>1</v>
      </c>
      <c r="S763" s="13" t="str">
        <f>IFERROR(VLOOKUP($B763,'[1]Market Cap'!$G:$I,3,FALSE),"-")</f>
        <v>Small Cap</v>
      </c>
      <c r="T763" s="13"/>
      <c r="U763" s="13"/>
      <c r="V763" s="21">
        <f t="shared" si="366"/>
        <v>0</v>
      </c>
      <c r="W763" s="21">
        <f t="shared" si="366"/>
        <v>0</v>
      </c>
      <c r="X763" s="21">
        <f t="shared" si="366"/>
        <v>0</v>
      </c>
      <c r="Y763" s="22">
        <f t="shared" si="340"/>
        <v>0</v>
      </c>
      <c r="Z763" s="13">
        <f t="shared" si="341"/>
        <v>0</v>
      </c>
      <c r="AA763" s="23">
        <f t="shared" si="342"/>
        <v>0</v>
      </c>
      <c r="AB763" s="23">
        <f t="shared" si="343"/>
        <v>0</v>
      </c>
      <c r="AC763" s="23">
        <f t="shared" si="344"/>
        <v>0</v>
      </c>
      <c r="AD763" s="24">
        <f t="shared" si="345"/>
        <v>0</v>
      </c>
      <c r="AE763" s="25">
        <f>IFERROR(VLOOKUP($B763,'[1]Market Cap'!$G:$I,2,FALSE),"-")</f>
        <v>5965.5217689900001</v>
      </c>
      <c r="AF763" s="20">
        <f t="shared" si="346"/>
        <v>0</v>
      </c>
      <c r="AG763" s="17">
        <f t="shared" si="347"/>
        <v>0</v>
      </c>
      <c r="AH763" s="17">
        <f t="shared" si="348"/>
        <v>0</v>
      </c>
      <c r="AI763" s="17" t="str">
        <f t="shared" si="349"/>
        <v>-</v>
      </c>
      <c r="AJ763" s="26">
        <f>IFERROR(VLOOKUP($B763,'[1]Paste Only'!$D:$AM,26,FALSE),"-")</f>
        <v>1263</v>
      </c>
      <c r="AK763" s="26">
        <f>IFERROR(VLOOKUP($B763,'[1]Paste Only'!$D:$AM,23,FALSE),"-")</f>
        <v>1263</v>
      </c>
      <c r="AL763" s="26">
        <f>IFERROR(VLOOKUP($B763,'[1]Paste Only'!$D:$AM,22,FALSE),"-")</f>
        <v>1263</v>
      </c>
      <c r="AM763" s="21">
        <f t="shared" si="367"/>
        <v>0</v>
      </c>
      <c r="AN763" s="21">
        <f t="shared" si="367"/>
        <v>0</v>
      </c>
      <c r="AO763" s="21">
        <f t="shared" si="367"/>
        <v>0</v>
      </c>
      <c r="AP763" s="27">
        <f t="shared" si="350"/>
        <v>0</v>
      </c>
      <c r="AQ763" s="27">
        <f t="shared" si="351"/>
        <v>0</v>
      </c>
      <c r="AR763" s="27">
        <f t="shared" si="352"/>
        <v>1263</v>
      </c>
      <c r="AS763" s="27">
        <f t="shared" si="353"/>
        <v>1263</v>
      </c>
      <c r="AT763" s="27">
        <f t="shared" si="354"/>
        <v>0</v>
      </c>
      <c r="AU763" s="27">
        <f t="shared" si="355"/>
        <v>0</v>
      </c>
      <c r="AV763" s="21">
        <f t="shared" si="356"/>
        <v>0</v>
      </c>
      <c r="AW763" s="27">
        <f t="shared" si="357"/>
        <v>1263</v>
      </c>
      <c r="AX763" s="27">
        <f t="shared" si="358"/>
        <v>1263</v>
      </c>
      <c r="AY763" s="27">
        <f t="shared" si="359"/>
        <v>1263</v>
      </c>
      <c r="AZ763" s="21">
        <f t="shared" si="360"/>
        <v>0.21541644613385924</v>
      </c>
      <c r="BA763" s="21">
        <f t="shared" si="361"/>
        <v>0.21541644613385924</v>
      </c>
      <c r="BB763" s="28">
        <f t="shared" si="362"/>
        <v>1263</v>
      </c>
      <c r="BC763" s="28" t="s">
        <v>81</v>
      </c>
      <c r="BD763" s="28" t="s">
        <v>81</v>
      </c>
      <c r="BE763" s="28" t="s">
        <v>81</v>
      </c>
      <c r="BF763" s="28" t="str">
        <f t="shared" si="363"/>
        <v>-</v>
      </c>
      <c r="BG763" s="29">
        <f t="shared" si="364"/>
        <v>0</v>
      </c>
      <c r="BH763" s="29">
        <f t="shared" si="364"/>
        <v>0</v>
      </c>
      <c r="BI763" s="29">
        <f t="shared" si="364"/>
        <v>0</v>
      </c>
      <c r="BJ763" s="29">
        <f t="shared" si="337"/>
        <v>0</v>
      </c>
      <c r="BK763" s="29"/>
    </row>
    <row r="764" spans="1:63" x14ac:dyDescent="0.25">
      <c r="A764" s="13" t="s">
        <v>2346</v>
      </c>
      <c r="B764" s="13" t="s">
        <v>2347</v>
      </c>
      <c r="C764" s="13" t="s">
        <v>2348</v>
      </c>
      <c r="D764" s="13" t="str">
        <f>IFERROR(VLOOKUP($B764,[1]GICS!$C:$D,2,FALSE),"-")</f>
        <v>Materials</v>
      </c>
      <c r="E764" s="14">
        <f>IFERROR(IF(VLOOKUP($B764,'[1]Paste Only'!$D:$AM,4,FALSE)="-",VLOOKUP($B764,'[1]Market Cap'!$A:$J,10,FALSE),VLOOKUP($B764,'[1]Paste Only'!$D:$AM,4,FALSE)),"-")</f>
        <v>3313.55</v>
      </c>
      <c r="F764" s="14" t="str">
        <f>IFERROR(VLOOKUP($B764,'[1]Paste Only'!$D:$AM,5,FALSE),"-")</f>
        <v>-</v>
      </c>
      <c r="G764" s="15">
        <f>IFERROR(VLOOKUP($B764,'[1]Paste Only'!$D:$AM,6,FALSE),"-")</f>
        <v>1</v>
      </c>
      <c r="H764" s="15">
        <f>IFERROR(VLOOKUP($B764,'[1]Paste Only'!$D:$AM,7,FALSE),"-")</f>
        <v>0</v>
      </c>
      <c r="I764" s="15">
        <f>IFERROR(VLOOKUP($B764,'[1]Paste Only'!$D:$AM,8,FALSE),"-")</f>
        <v>0</v>
      </c>
      <c r="J764" s="16"/>
      <c r="K764" s="16"/>
      <c r="L764" s="14">
        <f>IFERROR(VLOOKUP($B764,'[1]Paste Only'!$D:$AM,12,FALSE),"-")</f>
        <v>142.57</v>
      </c>
      <c r="M764" s="14">
        <f>IFERROR(VLOOKUP($B764,'[1]Paste Only'!$D:$AM,15,FALSE),"-")</f>
        <v>200.27816091954026</v>
      </c>
      <c r="N764" s="17"/>
      <c r="O764" s="18"/>
      <c r="P764" s="19">
        <f t="shared" si="365"/>
        <v>0.4047707155750877</v>
      </c>
      <c r="Q764" s="20">
        <f t="shared" si="338"/>
        <v>0</v>
      </c>
      <c r="R764" s="13">
        <f t="shared" si="339"/>
        <v>1</v>
      </c>
      <c r="S764" s="13" t="str">
        <f>IFERROR(VLOOKUP($B764,'[1]Market Cap'!$G:$I,3,FALSE),"-")</f>
        <v>Small Cap</v>
      </c>
      <c r="T764" s="13"/>
      <c r="U764" s="13"/>
      <c r="V764" s="21">
        <f t="shared" si="366"/>
        <v>0</v>
      </c>
      <c r="W764" s="21">
        <f t="shared" si="366"/>
        <v>0</v>
      </c>
      <c r="X764" s="21">
        <f t="shared" si="366"/>
        <v>0</v>
      </c>
      <c r="Y764" s="22">
        <f t="shared" si="340"/>
        <v>0</v>
      </c>
      <c r="Z764" s="13">
        <f t="shared" si="341"/>
        <v>0</v>
      </c>
      <c r="AA764" s="23">
        <f t="shared" si="342"/>
        <v>0</v>
      </c>
      <c r="AB764" s="23">
        <f t="shared" si="343"/>
        <v>0</v>
      </c>
      <c r="AC764" s="23">
        <f t="shared" si="344"/>
        <v>0</v>
      </c>
      <c r="AD764" s="24">
        <f t="shared" si="345"/>
        <v>0</v>
      </c>
      <c r="AE764" s="25">
        <f>IFERROR(VLOOKUP($B764,'[1]Market Cap'!$G:$I,2,FALSE),"-")</f>
        <v>7698.1699138699996</v>
      </c>
      <c r="AF764" s="20">
        <f t="shared" si="346"/>
        <v>0</v>
      </c>
      <c r="AG764" s="17">
        <f t="shared" si="347"/>
        <v>0</v>
      </c>
      <c r="AH764" s="17">
        <f t="shared" si="348"/>
        <v>0</v>
      </c>
      <c r="AI764" s="17" t="str">
        <f t="shared" si="349"/>
        <v>-</v>
      </c>
      <c r="AJ764" s="26" t="str">
        <f>IFERROR(VLOOKUP($B764,'[1]Paste Only'!$D:$AM,26,FALSE),"-")</f>
        <v>-</v>
      </c>
      <c r="AK764" s="26" t="str">
        <f>IFERROR(VLOOKUP($B764,'[1]Paste Only'!$D:$AM,23,FALSE),"-")</f>
        <v>-</v>
      </c>
      <c r="AL764" s="26" t="str">
        <f>IFERROR(VLOOKUP($B764,'[1]Paste Only'!$D:$AM,22,FALSE),"-")</f>
        <v>-</v>
      </c>
      <c r="AM764" s="21" t="str">
        <f t="shared" si="367"/>
        <v>-</v>
      </c>
      <c r="AN764" s="21" t="str">
        <f t="shared" si="367"/>
        <v>-</v>
      </c>
      <c r="AO764" s="21" t="str">
        <f t="shared" si="367"/>
        <v>-</v>
      </c>
      <c r="AP764" s="27">
        <f t="shared" si="350"/>
        <v>0</v>
      </c>
      <c r="AQ764" s="27" t="str">
        <f t="shared" si="351"/>
        <v>-</v>
      </c>
      <c r="AR764" s="27" t="str">
        <f t="shared" si="352"/>
        <v>-</v>
      </c>
      <c r="AS764" s="27">
        <f t="shared" si="353"/>
        <v>0</v>
      </c>
      <c r="AT764" s="27">
        <f t="shared" si="354"/>
        <v>0</v>
      </c>
      <c r="AU764" s="27">
        <f t="shared" si="355"/>
        <v>0</v>
      </c>
      <c r="AV764" s="21">
        <f t="shared" si="356"/>
        <v>1</v>
      </c>
      <c r="AW764" s="27">
        <f t="shared" si="357"/>
        <v>0</v>
      </c>
      <c r="AX764" s="27" t="str">
        <f t="shared" si="358"/>
        <v>-</v>
      </c>
      <c r="AY764" s="27" t="str">
        <f t="shared" si="359"/>
        <v>-</v>
      </c>
      <c r="AZ764" s="21" t="str">
        <f t="shared" si="360"/>
        <v>-</v>
      </c>
      <c r="BA764" s="21" t="str">
        <f t="shared" si="361"/>
        <v>-</v>
      </c>
      <c r="BB764" s="28" t="str">
        <f t="shared" si="362"/>
        <v>-</v>
      </c>
      <c r="BC764" s="28" t="s">
        <v>81</v>
      </c>
      <c r="BD764" s="28" t="s">
        <v>81</v>
      </c>
      <c r="BE764" s="28" t="s">
        <v>81</v>
      </c>
      <c r="BF764" s="28" t="str">
        <f t="shared" si="363"/>
        <v>-</v>
      </c>
      <c r="BG764" s="29">
        <f t="shared" si="364"/>
        <v>0</v>
      </c>
      <c r="BH764" s="29">
        <f t="shared" si="364"/>
        <v>0</v>
      </c>
      <c r="BI764" s="29">
        <f t="shared" si="364"/>
        <v>0</v>
      </c>
      <c r="BJ764" s="29">
        <f t="shared" si="337"/>
        <v>0</v>
      </c>
      <c r="BK764" s="29"/>
    </row>
    <row r="765" spans="1:63" x14ac:dyDescent="0.25">
      <c r="A765" s="13" t="s">
        <v>2349</v>
      </c>
      <c r="B765" s="13" t="s">
        <v>2350</v>
      </c>
      <c r="C765" s="13" t="s">
        <v>2351</v>
      </c>
      <c r="D765" s="13" t="str">
        <f>IFERROR(VLOOKUP($B765,[1]GICS!$C:$D,2,FALSE),"-")</f>
        <v>Consumer Staples</v>
      </c>
      <c r="E765" s="14">
        <f>IFERROR(IF(VLOOKUP($B765,'[1]Paste Only'!$D:$AM,4,FALSE)="-",VLOOKUP($B765,'[1]Market Cap'!$A:$J,10,FALSE),VLOOKUP($B765,'[1]Paste Only'!$D:$AM,4,FALSE)),"-")</f>
        <v>469.35</v>
      </c>
      <c r="F765" s="14">
        <f>IFERROR(VLOOKUP($B765,'[1]Paste Only'!$D:$AM,5,FALSE),"-")</f>
        <v>609</v>
      </c>
      <c r="G765" s="15">
        <f>IFERROR(VLOOKUP($B765,'[1]Paste Only'!$D:$AM,6,FALSE),"-")</f>
        <v>2</v>
      </c>
      <c r="H765" s="15">
        <f>IFERROR(VLOOKUP($B765,'[1]Paste Only'!$D:$AM,7,FALSE),"-")</f>
        <v>0</v>
      </c>
      <c r="I765" s="15">
        <f>IFERROR(VLOOKUP($B765,'[1]Paste Only'!$D:$AM,8,FALSE),"-")</f>
        <v>0</v>
      </c>
      <c r="J765" s="16"/>
      <c r="K765" s="16"/>
      <c r="L765" s="14">
        <f>IFERROR(VLOOKUP($B765,'[1]Paste Only'!$D:$AM,12,FALSE),"-")</f>
        <v>11.89</v>
      </c>
      <c r="M765" s="14">
        <f>IFERROR(VLOOKUP($B765,'[1]Paste Only'!$D:$AM,15,FALSE),"-")</f>
        <v>9.6563218390804604</v>
      </c>
      <c r="N765" s="17"/>
      <c r="O765" s="18"/>
      <c r="P765" s="19">
        <f t="shared" si="365"/>
        <v>-0.18786191429096211</v>
      </c>
      <c r="Q765" s="20">
        <f t="shared" si="338"/>
        <v>0.29753914988814301</v>
      </c>
      <c r="R765" s="13">
        <f t="shared" si="339"/>
        <v>2</v>
      </c>
      <c r="S765" s="13" t="str">
        <f>IFERROR(VLOOKUP($B765,'[1]Market Cap'!$G:$I,3,FALSE),"-")</f>
        <v>Small Cap</v>
      </c>
      <c r="T765" s="13"/>
      <c r="U765" s="13"/>
      <c r="V765" s="21">
        <f t="shared" si="366"/>
        <v>0</v>
      </c>
      <c r="W765" s="21">
        <f t="shared" si="366"/>
        <v>0</v>
      </c>
      <c r="X765" s="21">
        <f t="shared" si="366"/>
        <v>0</v>
      </c>
      <c r="Y765" s="22">
        <f t="shared" si="340"/>
        <v>0</v>
      </c>
      <c r="Z765" s="13">
        <f t="shared" si="341"/>
        <v>0</v>
      </c>
      <c r="AA765" s="23">
        <f t="shared" si="342"/>
        <v>0</v>
      </c>
      <c r="AB765" s="23">
        <f t="shared" si="343"/>
        <v>0</v>
      </c>
      <c r="AC765" s="23">
        <f t="shared" si="344"/>
        <v>0</v>
      </c>
      <c r="AD765" s="24">
        <f t="shared" si="345"/>
        <v>0</v>
      </c>
      <c r="AE765" s="25">
        <f>IFERROR(VLOOKUP($B765,'[1]Market Cap'!$G:$I,2,FALSE),"-")</f>
        <v>9096.6483562499998</v>
      </c>
      <c r="AF765" s="20">
        <f t="shared" si="346"/>
        <v>0</v>
      </c>
      <c r="AG765" s="17">
        <f t="shared" si="347"/>
        <v>0</v>
      </c>
      <c r="AH765" s="17">
        <f t="shared" si="348"/>
        <v>0</v>
      </c>
      <c r="AI765" s="17" t="str">
        <f t="shared" si="349"/>
        <v>-</v>
      </c>
      <c r="AJ765" s="26">
        <f>IFERROR(VLOOKUP($B765,'[1]Paste Only'!$D:$AM,26,FALSE),"-")</f>
        <v>609</v>
      </c>
      <c r="AK765" s="26">
        <f>IFERROR(VLOOKUP($B765,'[1]Paste Only'!$D:$AM,23,FALSE),"-")</f>
        <v>650</v>
      </c>
      <c r="AL765" s="26">
        <f>IFERROR(VLOOKUP($B765,'[1]Paste Only'!$D:$AM,22,FALSE),"-")</f>
        <v>568</v>
      </c>
      <c r="AM765" s="21">
        <f t="shared" si="367"/>
        <v>0</v>
      </c>
      <c r="AN765" s="21">
        <f t="shared" si="367"/>
        <v>6.7323481116584594E-2</v>
      </c>
      <c r="AO765" s="21">
        <f t="shared" si="367"/>
        <v>-6.7323481116584594E-2</v>
      </c>
      <c r="AP765" s="27">
        <f t="shared" si="350"/>
        <v>0</v>
      </c>
      <c r="AQ765" s="27">
        <f t="shared" si="351"/>
        <v>0</v>
      </c>
      <c r="AR765" s="27">
        <f t="shared" si="352"/>
        <v>609</v>
      </c>
      <c r="AS765" s="27">
        <f t="shared" si="353"/>
        <v>609</v>
      </c>
      <c r="AT765" s="27">
        <f t="shared" si="354"/>
        <v>0</v>
      </c>
      <c r="AU765" s="27">
        <f t="shared" si="355"/>
        <v>0</v>
      </c>
      <c r="AV765" s="21">
        <f t="shared" si="356"/>
        <v>1</v>
      </c>
      <c r="AW765" s="27">
        <f t="shared" si="357"/>
        <v>609</v>
      </c>
      <c r="AX765" s="27">
        <f t="shared" si="358"/>
        <v>609</v>
      </c>
      <c r="AY765" s="27">
        <f t="shared" si="359"/>
        <v>609</v>
      </c>
      <c r="AZ765" s="21">
        <f t="shared" si="360"/>
        <v>0.29753914988814301</v>
      </c>
      <c r="BA765" s="21">
        <f t="shared" si="361"/>
        <v>0.29753914988814301</v>
      </c>
      <c r="BB765" s="28">
        <f t="shared" si="362"/>
        <v>609</v>
      </c>
      <c r="BC765" s="28" t="s">
        <v>81</v>
      </c>
      <c r="BD765" s="28" t="s">
        <v>81</v>
      </c>
      <c r="BE765" s="28" t="s">
        <v>81</v>
      </c>
      <c r="BF765" s="28" t="str">
        <f t="shared" si="363"/>
        <v>-</v>
      </c>
      <c r="BG765" s="29">
        <f t="shared" si="364"/>
        <v>0</v>
      </c>
      <c r="BH765" s="29">
        <f t="shared" si="364"/>
        <v>0</v>
      </c>
      <c r="BI765" s="29">
        <f t="shared" si="364"/>
        <v>0</v>
      </c>
      <c r="BJ765" s="29">
        <f t="shared" si="337"/>
        <v>0</v>
      </c>
      <c r="BK765" s="29"/>
    </row>
    <row r="766" spans="1:63" x14ac:dyDescent="0.25">
      <c r="A766" s="13" t="s">
        <v>2352</v>
      </c>
      <c r="B766" s="13" t="s">
        <v>2353</v>
      </c>
      <c r="C766" s="13" t="s">
        <v>2354</v>
      </c>
      <c r="D766" s="13" t="str">
        <f>IFERROR(VLOOKUP($B766,[1]GICS!$C:$D,2,FALSE),"-")</f>
        <v>Real Estate</v>
      </c>
      <c r="E766" s="14">
        <f>IFERROR(IF(VLOOKUP($B766,'[1]Paste Only'!$D:$AM,4,FALSE)="-",VLOOKUP($B766,'[1]Market Cap'!$A:$J,10,FALSE),VLOOKUP($B766,'[1]Paste Only'!$D:$AM,4,FALSE)),"-")</f>
        <v>442.35</v>
      </c>
      <c r="F766" s="14">
        <f>IFERROR(VLOOKUP($B766,'[1]Paste Only'!$D:$AM,5,FALSE),"-")</f>
        <v>695</v>
      </c>
      <c r="G766" s="15">
        <f>IFERROR(VLOOKUP($B766,'[1]Paste Only'!$D:$AM,6,FALSE),"-")</f>
        <v>5</v>
      </c>
      <c r="H766" s="15">
        <f>IFERROR(VLOOKUP($B766,'[1]Paste Only'!$D:$AM,7,FALSE),"-")</f>
        <v>0</v>
      </c>
      <c r="I766" s="15">
        <f>IFERROR(VLOOKUP($B766,'[1]Paste Only'!$D:$AM,8,FALSE),"-")</f>
        <v>0</v>
      </c>
      <c r="J766" s="16"/>
      <c r="K766" s="16"/>
      <c r="L766" s="14">
        <f>IFERROR(VLOOKUP($B766,'[1]Paste Only'!$D:$AM,12,FALSE),"-")</f>
        <v>2.534767</v>
      </c>
      <c r="M766" s="14" t="str">
        <f>IFERROR(VLOOKUP($B766,'[1]Paste Only'!$D:$AM,15,FALSE),"-")</f>
        <v>-</v>
      </c>
      <c r="N766" s="17"/>
      <c r="O766" s="18"/>
      <c r="P766" s="19">
        <f t="shared" si="365"/>
        <v>0</v>
      </c>
      <c r="Q766" s="20">
        <f t="shared" si="338"/>
        <v>0.57115406352435838</v>
      </c>
      <c r="R766" s="13">
        <f t="shared" si="339"/>
        <v>5</v>
      </c>
      <c r="S766" s="13" t="str">
        <f>IFERROR(VLOOKUP($B766,'[1]Market Cap'!$G:$I,3,FALSE),"-")</f>
        <v>Small Cap</v>
      </c>
      <c r="T766" s="13"/>
      <c r="U766" s="13"/>
      <c r="V766" s="21">
        <f t="shared" si="366"/>
        <v>0</v>
      </c>
      <c r="W766" s="21">
        <f t="shared" si="366"/>
        <v>0</v>
      </c>
      <c r="X766" s="21">
        <f t="shared" si="366"/>
        <v>0</v>
      </c>
      <c r="Y766" s="22">
        <f t="shared" si="340"/>
        <v>0</v>
      </c>
      <c r="Z766" s="13">
        <f t="shared" si="341"/>
        <v>0</v>
      </c>
      <c r="AA766" s="23">
        <f t="shared" si="342"/>
        <v>0</v>
      </c>
      <c r="AB766" s="23">
        <f t="shared" si="343"/>
        <v>0</v>
      </c>
      <c r="AC766" s="23">
        <f t="shared" si="344"/>
        <v>0</v>
      </c>
      <c r="AD766" s="24">
        <f t="shared" si="345"/>
        <v>0</v>
      </c>
      <c r="AE766" s="25">
        <f>IFERROR(VLOOKUP($B766,'[1]Market Cap'!$G:$I,2,FALSE),"-")</f>
        <v>7123.8894503399997</v>
      </c>
      <c r="AF766" s="20">
        <f t="shared" si="346"/>
        <v>0</v>
      </c>
      <c r="AG766" s="17">
        <f t="shared" si="347"/>
        <v>0</v>
      </c>
      <c r="AH766" s="17">
        <f t="shared" si="348"/>
        <v>0</v>
      </c>
      <c r="AI766" s="17" t="str">
        <f t="shared" si="349"/>
        <v>-</v>
      </c>
      <c r="AJ766" s="26">
        <f>IFERROR(VLOOKUP($B766,'[1]Paste Only'!$D:$AM,26,FALSE),"-")</f>
        <v>700</v>
      </c>
      <c r="AK766" s="26">
        <f>IFERROR(VLOOKUP($B766,'[1]Paste Only'!$D:$AM,23,FALSE),"-")</f>
        <v>810</v>
      </c>
      <c r="AL766" s="26">
        <f>IFERROR(VLOOKUP($B766,'[1]Paste Only'!$D:$AM,22,FALSE),"-")</f>
        <v>615</v>
      </c>
      <c r="AM766" s="21">
        <f t="shared" si="367"/>
        <v>7.194244604316502E-3</v>
      </c>
      <c r="AN766" s="21">
        <f t="shared" si="367"/>
        <v>0.16546762589928066</v>
      </c>
      <c r="AO766" s="21">
        <f t="shared" si="367"/>
        <v>-0.1151079136690647</v>
      </c>
      <c r="AP766" s="27">
        <f t="shared" si="350"/>
        <v>0</v>
      </c>
      <c r="AQ766" s="27">
        <f t="shared" si="351"/>
        <v>0</v>
      </c>
      <c r="AR766" s="27">
        <f t="shared" si="352"/>
        <v>695</v>
      </c>
      <c r="AS766" s="27">
        <f t="shared" si="353"/>
        <v>695</v>
      </c>
      <c r="AT766" s="27">
        <f t="shared" si="354"/>
        <v>0</v>
      </c>
      <c r="AU766" s="27">
        <f t="shared" si="355"/>
        <v>0</v>
      </c>
      <c r="AV766" s="21">
        <f t="shared" si="356"/>
        <v>1</v>
      </c>
      <c r="AW766" s="27">
        <f t="shared" si="357"/>
        <v>695</v>
      </c>
      <c r="AX766" s="27">
        <f t="shared" si="358"/>
        <v>695</v>
      </c>
      <c r="AY766" s="27">
        <f t="shared" si="359"/>
        <v>700</v>
      </c>
      <c r="AZ766" s="21">
        <f t="shared" si="360"/>
        <v>0.58245733016841861</v>
      </c>
      <c r="BA766" s="21">
        <f t="shared" si="361"/>
        <v>0.58245733016841861</v>
      </c>
      <c r="BB766" s="28">
        <f t="shared" si="362"/>
        <v>695</v>
      </c>
      <c r="BC766" s="28" t="s">
        <v>81</v>
      </c>
      <c r="BD766" s="28" t="s">
        <v>81</v>
      </c>
      <c r="BE766" s="28" t="s">
        <v>81</v>
      </c>
      <c r="BF766" s="28" t="str">
        <f t="shared" si="363"/>
        <v>-</v>
      </c>
      <c r="BG766" s="29">
        <f t="shared" si="364"/>
        <v>0</v>
      </c>
      <c r="BH766" s="29">
        <f t="shared" si="364"/>
        <v>0</v>
      </c>
      <c r="BI766" s="29">
        <f t="shared" si="364"/>
        <v>0</v>
      </c>
      <c r="BJ766" s="29">
        <f t="shared" si="337"/>
        <v>0</v>
      </c>
      <c r="BK766" s="29"/>
    </row>
    <row r="767" spans="1:63" x14ac:dyDescent="0.25">
      <c r="A767" s="13" t="s">
        <v>2355</v>
      </c>
      <c r="B767" s="13" t="s">
        <v>2356</v>
      </c>
      <c r="C767" s="13" t="s">
        <v>2357</v>
      </c>
      <c r="D767" s="13" t="str">
        <f>IFERROR(VLOOKUP($B767,[1]GICS!$C:$D,2,FALSE),"-")</f>
        <v>-</v>
      </c>
      <c r="E767" s="14" t="str">
        <f>IFERROR(IF(VLOOKUP($B767,'[1]Paste Only'!$D:$AM,4,FALSE)="-",VLOOKUP($B767,'[1]Market Cap'!$A:$J,10,FALSE),VLOOKUP($B767,'[1]Paste Only'!$D:$AM,4,FALSE)),"-")</f>
        <v>-</v>
      </c>
      <c r="F767" s="14" t="str">
        <f>IFERROR(VLOOKUP($B767,'[1]Paste Only'!$D:$AM,5,FALSE),"-")</f>
        <v>-</v>
      </c>
      <c r="G767" s="15" t="str">
        <f>IFERROR(VLOOKUP($B767,'[1]Paste Only'!$D:$AM,6,FALSE),"-")</f>
        <v>-</v>
      </c>
      <c r="H767" s="15" t="str">
        <f>IFERROR(VLOOKUP($B767,'[1]Paste Only'!$D:$AM,7,FALSE),"-")</f>
        <v>-</v>
      </c>
      <c r="I767" s="15" t="str">
        <f>IFERROR(VLOOKUP($B767,'[1]Paste Only'!$D:$AM,8,FALSE),"-")</f>
        <v>-</v>
      </c>
      <c r="J767" s="16"/>
      <c r="K767" s="16"/>
      <c r="L767" s="14" t="str">
        <f>IFERROR(VLOOKUP($B767,'[1]Paste Only'!$D:$AM,12,FALSE),"-")</f>
        <v>-</v>
      </c>
      <c r="M767" s="14" t="str">
        <f>IFERROR(VLOOKUP($B767,'[1]Paste Only'!$D:$AM,15,FALSE),"-")</f>
        <v>-</v>
      </c>
      <c r="N767" s="17"/>
      <c r="O767" s="18"/>
      <c r="P767" s="19">
        <f t="shared" si="365"/>
        <v>0</v>
      </c>
      <c r="Q767" s="20">
        <f t="shared" si="338"/>
        <v>0</v>
      </c>
      <c r="R767" s="13">
        <f t="shared" si="339"/>
        <v>0</v>
      </c>
      <c r="S767" s="13" t="str">
        <f>IFERROR(VLOOKUP($B767,'[1]Market Cap'!$G:$I,3,FALSE),"-")</f>
        <v>-</v>
      </c>
      <c r="T767" s="13"/>
      <c r="U767" s="13"/>
      <c r="V767" s="21">
        <f t="shared" si="366"/>
        <v>0</v>
      </c>
      <c r="W767" s="21">
        <f t="shared" si="366"/>
        <v>0</v>
      </c>
      <c r="X767" s="21">
        <f t="shared" si="366"/>
        <v>0</v>
      </c>
      <c r="Y767" s="22">
        <f t="shared" si="340"/>
        <v>0</v>
      </c>
      <c r="Z767" s="13">
        <f t="shared" si="341"/>
        <v>0</v>
      </c>
      <c r="AA767" s="23">
        <f t="shared" si="342"/>
        <v>0</v>
      </c>
      <c r="AB767" s="23">
        <f t="shared" si="343"/>
        <v>0</v>
      </c>
      <c r="AC767" s="23">
        <f t="shared" si="344"/>
        <v>0</v>
      </c>
      <c r="AD767" s="24">
        <f t="shared" si="345"/>
        <v>0</v>
      </c>
      <c r="AE767" s="25" t="str">
        <f>IFERROR(VLOOKUP($B767,'[1]Market Cap'!$G:$I,2,FALSE),"-")</f>
        <v>-</v>
      </c>
      <c r="AF767" s="20">
        <f t="shared" si="346"/>
        <v>0</v>
      </c>
      <c r="AG767" s="17">
        <f t="shared" si="347"/>
        <v>0</v>
      </c>
      <c r="AH767" s="17">
        <f t="shared" si="348"/>
        <v>0</v>
      </c>
      <c r="AI767" s="17" t="str">
        <f t="shared" si="349"/>
        <v>-</v>
      </c>
      <c r="AJ767" s="26" t="str">
        <f>IFERROR(VLOOKUP($B767,'[1]Paste Only'!$D:$AM,26,FALSE),"-")</f>
        <v>-</v>
      </c>
      <c r="AK767" s="26" t="str">
        <f>IFERROR(VLOOKUP($B767,'[1]Paste Only'!$D:$AM,23,FALSE),"-")</f>
        <v>-</v>
      </c>
      <c r="AL767" s="26" t="str">
        <f>IFERROR(VLOOKUP($B767,'[1]Paste Only'!$D:$AM,22,FALSE),"-")</f>
        <v>-</v>
      </c>
      <c r="AM767" s="21" t="str">
        <f t="shared" si="367"/>
        <v>-</v>
      </c>
      <c r="AN767" s="21" t="str">
        <f t="shared" si="367"/>
        <v>-</v>
      </c>
      <c r="AO767" s="21" t="str">
        <f t="shared" si="367"/>
        <v>-</v>
      </c>
      <c r="AP767" s="27">
        <f t="shared" si="350"/>
        <v>0</v>
      </c>
      <c r="AQ767" s="27" t="str">
        <f t="shared" si="351"/>
        <v>-</v>
      </c>
      <c r="AR767" s="27" t="str">
        <f t="shared" si="352"/>
        <v>-</v>
      </c>
      <c r="AS767" s="27">
        <f t="shared" si="353"/>
        <v>0</v>
      </c>
      <c r="AT767" s="27">
        <f t="shared" si="354"/>
        <v>0</v>
      </c>
      <c r="AU767" s="27">
        <f t="shared" si="355"/>
        <v>0</v>
      </c>
      <c r="AV767" s="21" t="str">
        <f t="shared" si="356"/>
        <v>0</v>
      </c>
      <c r="AW767" s="27">
        <f t="shared" si="357"/>
        <v>0</v>
      </c>
      <c r="AX767" s="27" t="str">
        <f t="shared" si="358"/>
        <v>-</v>
      </c>
      <c r="AY767" s="27" t="str">
        <f t="shared" si="359"/>
        <v>-</v>
      </c>
      <c r="AZ767" s="21" t="str">
        <f t="shared" si="360"/>
        <v>-</v>
      </c>
      <c r="BA767" s="21" t="str">
        <f t="shared" si="361"/>
        <v>-</v>
      </c>
      <c r="BB767" s="28" t="str">
        <f t="shared" si="362"/>
        <v>-</v>
      </c>
      <c r="BC767" s="28" t="s">
        <v>81</v>
      </c>
      <c r="BD767" s="28" t="s">
        <v>81</v>
      </c>
      <c r="BE767" s="28" t="s">
        <v>81</v>
      </c>
      <c r="BF767" s="28" t="str">
        <f t="shared" si="363"/>
        <v>-</v>
      </c>
      <c r="BG767" s="29">
        <f t="shared" si="364"/>
        <v>0</v>
      </c>
      <c r="BH767" s="29">
        <f t="shared" si="364"/>
        <v>0</v>
      </c>
      <c r="BI767" s="29">
        <f t="shared" si="364"/>
        <v>0</v>
      </c>
      <c r="BJ767" s="29">
        <f t="shared" si="337"/>
        <v>0</v>
      </c>
      <c r="BK767" s="29"/>
    </row>
    <row r="768" spans="1:63" x14ac:dyDescent="0.25">
      <c r="A768" s="13" t="s">
        <v>2358</v>
      </c>
      <c r="B768" s="13" t="s">
        <v>2359</v>
      </c>
      <c r="C768" s="13" t="s">
        <v>2360</v>
      </c>
      <c r="D768" s="13" t="str">
        <f>IFERROR(VLOOKUP($B768,[1]GICS!$C:$D,2,FALSE),"-")</f>
        <v>Materials</v>
      </c>
      <c r="E768" s="14">
        <f>IFERROR(IF(VLOOKUP($B768,'[1]Paste Only'!$D:$AM,4,FALSE)="-",VLOOKUP($B768,'[1]Market Cap'!$A:$J,10,FALSE),VLOOKUP($B768,'[1]Paste Only'!$D:$AM,4,FALSE)),"-")</f>
        <v>220.65</v>
      </c>
      <c r="F768" s="14">
        <f>IFERROR(VLOOKUP($B768,'[1]Paste Only'!$D:$AM,5,FALSE),"-")</f>
        <v>262</v>
      </c>
      <c r="G768" s="15">
        <f>IFERROR(VLOOKUP($B768,'[1]Paste Only'!$D:$AM,6,FALSE),"-")</f>
        <v>0</v>
      </c>
      <c r="H768" s="15">
        <f>IFERROR(VLOOKUP($B768,'[1]Paste Only'!$D:$AM,7,FALSE),"-")</f>
        <v>1</v>
      </c>
      <c r="I768" s="15">
        <f>IFERROR(VLOOKUP($B768,'[1]Paste Only'!$D:$AM,8,FALSE),"-")</f>
        <v>2</v>
      </c>
      <c r="J768" s="16"/>
      <c r="K768" s="16"/>
      <c r="L768" s="14">
        <f>IFERROR(VLOOKUP($B768,'[1]Paste Only'!$D:$AM,12,FALSE),"-")</f>
        <v>4.45</v>
      </c>
      <c r="M768" s="14" t="str">
        <f>IFERROR(VLOOKUP($B768,'[1]Paste Only'!$D:$AM,15,FALSE),"-")</f>
        <v>-</v>
      </c>
      <c r="N768" s="17"/>
      <c r="O768" s="18"/>
      <c r="P768" s="19">
        <f t="shared" si="365"/>
        <v>0</v>
      </c>
      <c r="Q768" s="20">
        <f t="shared" si="338"/>
        <v>0.18740086109222753</v>
      </c>
      <c r="R768" s="13">
        <f t="shared" si="339"/>
        <v>3</v>
      </c>
      <c r="S768" s="13" t="str">
        <f>IFERROR(VLOOKUP($B768,'[1]Market Cap'!$G:$I,3,FALSE),"-")</f>
        <v>Small Cap</v>
      </c>
      <c r="T768" s="13"/>
      <c r="U768" s="13"/>
      <c r="V768" s="21">
        <f t="shared" si="366"/>
        <v>0</v>
      </c>
      <c r="W768" s="21">
        <f t="shared" si="366"/>
        <v>0</v>
      </c>
      <c r="X768" s="21">
        <f t="shared" si="366"/>
        <v>0</v>
      </c>
      <c r="Y768" s="22">
        <f t="shared" si="340"/>
        <v>0</v>
      </c>
      <c r="Z768" s="13">
        <f t="shared" si="341"/>
        <v>0</v>
      </c>
      <c r="AA768" s="23">
        <f t="shared" si="342"/>
        <v>0</v>
      </c>
      <c r="AB768" s="23">
        <f t="shared" si="343"/>
        <v>0</v>
      </c>
      <c r="AC768" s="23">
        <f t="shared" si="344"/>
        <v>0</v>
      </c>
      <c r="AD768" s="24">
        <f t="shared" si="345"/>
        <v>0</v>
      </c>
      <c r="AE768" s="25">
        <f>IFERROR(VLOOKUP($B768,'[1]Market Cap'!$G:$I,2,FALSE),"-")</f>
        <v>4533.4720977449997</v>
      </c>
      <c r="AF768" s="20">
        <f t="shared" si="346"/>
        <v>0</v>
      </c>
      <c r="AG768" s="17">
        <f t="shared" si="347"/>
        <v>0</v>
      </c>
      <c r="AH768" s="17">
        <f t="shared" si="348"/>
        <v>0</v>
      </c>
      <c r="AI768" s="17" t="str">
        <f t="shared" si="349"/>
        <v>-</v>
      </c>
      <c r="AJ768" s="26">
        <f>IFERROR(VLOOKUP($B768,'[1]Paste Only'!$D:$AM,26,FALSE),"-")</f>
        <v>266</v>
      </c>
      <c r="AK768" s="26">
        <f>IFERROR(VLOOKUP($B768,'[1]Paste Only'!$D:$AM,23,FALSE),"-")</f>
        <v>295</v>
      </c>
      <c r="AL768" s="26">
        <f>IFERROR(VLOOKUP($B768,'[1]Paste Only'!$D:$AM,22,FALSE),"-")</f>
        <v>225</v>
      </c>
      <c r="AM768" s="21">
        <f t="shared" si="367"/>
        <v>1.5267175572519109E-2</v>
      </c>
      <c r="AN768" s="21">
        <f t="shared" si="367"/>
        <v>0.12595419847328237</v>
      </c>
      <c r="AO768" s="21">
        <f t="shared" si="367"/>
        <v>-0.14122137404580148</v>
      </c>
      <c r="AP768" s="27">
        <f t="shared" si="350"/>
        <v>0</v>
      </c>
      <c r="AQ768" s="27">
        <f t="shared" si="351"/>
        <v>0</v>
      </c>
      <c r="AR768" s="27">
        <f t="shared" si="352"/>
        <v>262</v>
      </c>
      <c r="AS768" s="27">
        <f t="shared" si="353"/>
        <v>262</v>
      </c>
      <c r="AT768" s="27">
        <f t="shared" si="354"/>
        <v>0</v>
      </c>
      <c r="AU768" s="27">
        <f t="shared" si="355"/>
        <v>0</v>
      </c>
      <c r="AV768" s="21">
        <f t="shared" si="356"/>
        <v>0</v>
      </c>
      <c r="AW768" s="27">
        <f t="shared" si="357"/>
        <v>262</v>
      </c>
      <c r="AX768" s="27">
        <f t="shared" si="358"/>
        <v>262</v>
      </c>
      <c r="AY768" s="27">
        <f t="shared" si="359"/>
        <v>262</v>
      </c>
      <c r="AZ768" s="21">
        <f t="shared" si="360"/>
        <v>0.18740086109222753</v>
      </c>
      <c r="BA768" s="21">
        <f t="shared" si="361"/>
        <v>0.18740086109222753</v>
      </c>
      <c r="BB768" s="28">
        <f t="shared" si="362"/>
        <v>262</v>
      </c>
      <c r="BC768" s="28" t="s">
        <v>81</v>
      </c>
      <c r="BD768" s="28" t="s">
        <v>81</v>
      </c>
      <c r="BE768" s="28" t="s">
        <v>81</v>
      </c>
      <c r="BF768" s="28" t="str">
        <f t="shared" si="363"/>
        <v>-</v>
      </c>
      <c r="BG768" s="29">
        <f t="shared" si="364"/>
        <v>0</v>
      </c>
      <c r="BH768" s="29">
        <f t="shared" si="364"/>
        <v>0</v>
      </c>
      <c r="BI768" s="29">
        <f t="shared" si="364"/>
        <v>0</v>
      </c>
      <c r="BJ768" s="29">
        <f t="shared" si="337"/>
        <v>0</v>
      </c>
      <c r="BK768" s="29"/>
    </row>
    <row r="769" spans="1:63" x14ac:dyDescent="0.25">
      <c r="A769" s="13" t="s">
        <v>2361</v>
      </c>
      <c r="B769" s="13" t="s">
        <v>2362</v>
      </c>
      <c r="C769" s="13" t="s">
        <v>2363</v>
      </c>
      <c r="D769" s="13" t="str">
        <f>IFERROR(VLOOKUP($B769,[1]GICS!$C:$D,2,FALSE),"-")</f>
        <v>Health Care</v>
      </c>
      <c r="E769" s="14">
        <f>IFERROR(IF(VLOOKUP($B769,'[1]Paste Only'!$D:$AM,4,FALSE)="-",VLOOKUP($B769,'[1]Market Cap'!$A:$J,10,FALSE),VLOOKUP($B769,'[1]Paste Only'!$D:$AM,4,FALSE)),"-")</f>
        <v>827.3</v>
      </c>
      <c r="F769" s="14">
        <f>IFERROR(VLOOKUP($B769,'[1]Paste Only'!$D:$AM,5,FALSE),"-")</f>
        <v>1028.5</v>
      </c>
      <c r="G769" s="15">
        <f>IFERROR(VLOOKUP($B769,'[1]Paste Only'!$D:$AM,6,FALSE),"-")</f>
        <v>1</v>
      </c>
      <c r="H769" s="15">
        <f>IFERROR(VLOOKUP($B769,'[1]Paste Only'!$D:$AM,7,FALSE),"-")</f>
        <v>1</v>
      </c>
      <c r="I769" s="15">
        <f>IFERROR(VLOOKUP($B769,'[1]Paste Only'!$D:$AM,8,FALSE),"-")</f>
        <v>0</v>
      </c>
      <c r="J769" s="16"/>
      <c r="K769" s="16"/>
      <c r="L769" s="14">
        <f>IFERROR(VLOOKUP($B769,'[1]Paste Only'!$D:$AM,12,FALSE),"-")</f>
        <v>8.0061660000000003</v>
      </c>
      <c r="M769" s="14">
        <f>IFERROR(VLOOKUP($B769,'[1]Paste Only'!$D:$AM,15,FALSE),"-")</f>
        <v>32.260919540229885</v>
      </c>
      <c r="N769" s="17"/>
      <c r="O769" s="18"/>
      <c r="P769" s="19">
        <f t="shared" si="365"/>
        <v>3.0295091983141349</v>
      </c>
      <c r="Q769" s="20">
        <f t="shared" si="338"/>
        <v>0.24320077360087033</v>
      </c>
      <c r="R769" s="13">
        <f t="shared" si="339"/>
        <v>2</v>
      </c>
      <c r="S769" s="13" t="str">
        <f>IFERROR(VLOOKUP($B769,'[1]Market Cap'!$G:$I,3,FALSE),"-")</f>
        <v>Small Cap</v>
      </c>
      <c r="T769" s="13"/>
      <c r="U769" s="13"/>
      <c r="V769" s="21">
        <f t="shared" si="366"/>
        <v>0</v>
      </c>
      <c r="W769" s="21">
        <f t="shared" si="366"/>
        <v>0</v>
      </c>
      <c r="X769" s="21">
        <f t="shared" si="366"/>
        <v>0</v>
      </c>
      <c r="Y769" s="22">
        <f t="shared" si="340"/>
        <v>0</v>
      </c>
      <c r="Z769" s="13">
        <f t="shared" si="341"/>
        <v>0</v>
      </c>
      <c r="AA769" s="23">
        <f t="shared" si="342"/>
        <v>0</v>
      </c>
      <c r="AB769" s="23">
        <f t="shared" si="343"/>
        <v>0</v>
      </c>
      <c r="AC769" s="23">
        <f t="shared" si="344"/>
        <v>0</v>
      </c>
      <c r="AD769" s="24">
        <f t="shared" si="345"/>
        <v>0</v>
      </c>
      <c r="AE769" s="25">
        <f>IFERROR(VLOOKUP($B769,'[1]Market Cap'!$G:$I,2,FALSE),"-")</f>
        <v>8090.2418188399997</v>
      </c>
      <c r="AF769" s="20">
        <f t="shared" si="346"/>
        <v>0</v>
      </c>
      <c r="AG769" s="17">
        <f t="shared" si="347"/>
        <v>0</v>
      </c>
      <c r="AH769" s="17">
        <f t="shared" si="348"/>
        <v>0</v>
      </c>
      <c r="AI769" s="17" t="str">
        <f t="shared" si="349"/>
        <v>-</v>
      </c>
      <c r="AJ769" s="26">
        <f>IFERROR(VLOOKUP($B769,'[1]Paste Only'!$D:$AM,26,FALSE),"-")</f>
        <v>1028.5</v>
      </c>
      <c r="AK769" s="26">
        <f>IFERROR(VLOOKUP($B769,'[1]Paste Only'!$D:$AM,23,FALSE),"-")</f>
        <v>1200</v>
      </c>
      <c r="AL769" s="26">
        <f>IFERROR(VLOOKUP($B769,'[1]Paste Only'!$D:$AM,22,FALSE),"-")</f>
        <v>857</v>
      </c>
      <c r="AM769" s="21">
        <f t="shared" si="367"/>
        <v>0</v>
      </c>
      <c r="AN769" s="21">
        <f t="shared" si="367"/>
        <v>0.16674769081186191</v>
      </c>
      <c r="AO769" s="21">
        <f t="shared" si="367"/>
        <v>-0.16674769081186191</v>
      </c>
      <c r="AP769" s="27">
        <f t="shared" si="350"/>
        <v>0</v>
      </c>
      <c r="AQ769" s="27">
        <f t="shared" si="351"/>
        <v>0</v>
      </c>
      <c r="AR769" s="27">
        <f t="shared" si="352"/>
        <v>1028.5</v>
      </c>
      <c r="AS769" s="27">
        <f t="shared" si="353"/>
        <v>1028.5</v>
      </c>
      <c r="AT769" s="27">
        <f t="shared" si="354"/>
        <v>0</v>
      </c>
      <c r="AU769" s="27">
        <f t="shared" si="355"/>
        <v>0</v>
      </c>
      <c r="AV769" s="21">
        <f t="shared" si="356"/>
        <v>0.5</v>
      </c>
      <c r="AW769" s="27">
        <f t="shared" si="357"/>
        <v>1028.5</v>
      </c>
      <c r="AX769" s="27">
        <f t="shared" si="358"/>
        <v>1028.5</v>
      </c>
      <c r="AY769" s="27">
        <f t="shared" si="359"/>
        <v>1028.5</v>
      </c>
      <c r="AZ769" s="21">
        <f t="shared" si="360"/>
        <v>0.24320077360087033</v>
      </c>
      <c r="BA769" s="21">
        <f t="shared" si="361"/>
        <v>0.24320077360087033</v>
      </c>
      <c r="BB769" s="28">
        <f t="shared" si="362"/>
        <v>1028.5</v>
      </c>
      <c r="BC769" s="28" t="s">
        <v>81</v>
      </c>
      <c r="BD769" s="28" t="s">
        <v>81</v>
      </c>
      <c r="BE769" s="28" t="s">
        <v>81</v>
      </c>
      <c r="BF769" s="28" t="str">
        <f t="shared" si="363"/>
        <v>-</v>
      </c>
      <c r="BG769" s="29">
        <f t="shared" si="364"/>
        <v>0</v>
      </c>
      <c r="BH769" s="29">
        <f t="shared" si="364"/>
        <v>0</v>
      </c>
      <c r="BI769" s="29">
        <f t="shared" si="364"/>
        <v>0</v>
      </c>
      <c r="BJ769" s="29">
        <f t="shared" si="337"/>
        <v>0</v>
      </c>
      <c r="BK769" s="29"/>
    </row>
    <row r="770" spans="1:63" x14ac:dyDescent="0.25">
      <c r="A770" s="13" t="s">
        <v>2364</v>
      </c>
      <c r="B770" s="13" t="s">
        <v>2365</v>
      </c>
      <c r="C770" s="13" t="s">
        <v>2366</v>
      </c>
      <c r="D770" s="13" t="str">
        <f>IFERROR(VLOOKUP($B770,[1]GICS!$C:$D,2,FALSE),"-")</f>
        <v>Materials</v>
      </c>
      <c r="E770" s="14">
        <f>IFERROR(IF(VLOOKUP($B770,'[1]Paste Only'!$D:$AM,4,FALSE)="-",VLOOKUP($B770,'[1]Market Cap'!$A:$J,10,FALSE),VLOOKUP($B770,'[1]Paste Only'!$D:$AM,4,FALSE)),"-")</f>
        <v>93</v>
      </c>
      <c r="F770" s="14" t="str">
        <f>IFERROR(VLOOKUP($B770,'[1]Paste Only'!$D:$AM,5,FALSE),"-")</f>
        <v>-</v>
      </c>
      <c r="G770" s="15">
        <f>IFERROR(VLOOKUP($B770,'[1]Paste Only'!$D:$AM,6,FALSE),"-")</f>
        <v>0</v>
      </c>
      <c r="H770" s="15">
        <f>IFERROR(VLOOKUP($B770,'[1]Paste Only'!$D:$AM,7,FALSE),"-")</f>
        <v>0</v>
      </c>
      <c r="I770" s="15">
        <f>IFERROR(VLOOKUP($B770,'[1]Paste Only'!$D:$AM,8,FALSE),"-")</f>
        <v>0</v>
      </c>
      <c r="J770" s="16"/>
      <c r="K770" s="16"/>
      <c r="L770" s="14">
        <f>IFERROR(VLOOKUP($B770,'[1]Paste Only'!$D:$AM,12,FALSE),"-")</f>
        <v>3.47</v>
      </c>
      <c r="M770" s="14" t="str">
        <f>IFERROR(VLOOKUP($B770,'[1]Paste Only'!$D:$AM,15,FALSE),"-")</f>
        <v>-</v>
      </c>
      <c r="N770" s="17"/>
      <c r="O770" s="18"/>
      <c r="P770" s="19">
        <f t="shared" si="365"/>
        <v>0</v>
      </c>
      <c r="Q770" s="20">
        <f t="shared" si="338"/>
        <v>0</v>
      </c>
      <c r="R770" s="13">
        <f t="shared" si="339"/>
        <v>0</v>
      </c>
      <c r="S770" s="13" t="str">
        <f>IFERROR(VLOOKUP($B770,'[1]Market Cap'!$G:$I,3,FALSE),"-")</f>
        <v>Small Cap</v>
      </c>
      <c r="T770" s="13"/>
      <c r="U770" s="13"/>
      <c r="V770" s="21">
        <f t="shared" si="366"/>
        <v>0</v>
      </c>
      <c r="W770" s="21">
        <f t="shared" si="366"/>
        <v>0</v>
      </c>
      <c r="X770" s="21">
        <f t="shared" si="366"/>
        <v>0</v>
      </c>
      <c r="Y770" s="22">
        <f t="shared" si="340"/>
        <v>0</v>
      </c>
      <c r="Z770" s="13">
        <f t="shared" si="341"/>
        <v>0</v>
      </c>
      <c r="AA770" s="23">
        <f t="shared" si="342"/>
        <v>0</v>
      </c>
      <c r="AB770" s="23">
        <f t="shared" si="343"/>
        <v>0</v>
      </c>
      <c r="AC770" s="23">
        <f t="shared" si="344"/>
        <v>0</v>
      </c>
      <c r="AD770" s="24">
        <f t="shared" si="345"/>
        <v>0</v>
      </c>
      <c r="AE770" s="25">
        <f>IFERROR(VLOOKUP($B770,'[1]Market Cap'!$G:$I,2,FALSE),"-")</f>
        <v>4216.7269500000002</v>
      </c>
      <c r="AF770" s="20">
        <f t="shared" si="346"/>
        <v>0</v>
      </c>
      <c r="AG770" s="17">
        <f t="shared" si="347"/>
        <v>0</v>
      </c>
      <c r="AH770" s="17">
        <f t="shared" si="348"/>
        <v>0</v>
      </c>
      <c r="AI770" s="17" t="str">
        <f t="shared" si="349"/>
        <v>-</v>
      </c>
      <c r="AJ770" s="26" t="str">
        <f>IFERROR(VLOOKUP($B770,'[1]Paste Only'!$D:$AM,26,FALSE),"-")</f>
        <v>-</v>
      </c>
      <c r="AK770" s="26" t="str">
        <f>IFERROR(VLOOKUP($B770,'[1]Paste Only'!$D:$AM,23,FALSE),"-")</f>
        <v>-</v>
      </c>
      <c r="AL770" s="26" t="str">
        <f>IFERROR(VLOOKUP($B770,'[1]Paste Only'!$D:$AM,22,FALSE),"-")</f>
        <v>-</v>
      </c>
      <c r="AM770" s="21" t="str">
        <f t="shared" si="367"/>
        <v>-</v>
      </c>
      <c r="AN770" s="21" t="str">
        <f t="shared" si="367"/>
        <v>-</v>
      </c>
      <c r="AO770" s="21" t="str">
        <f t="shared" si="367"/>
        <v>-</v>
      </c>
      <c r="AP770" s="27">
        <f t="shared" si="350"/>
        <v>0</v>
      </c>
      <c r="AQ770" s="27" t="str">
        <f t="shared" si="351"/>
        <v>-</v>
      </c>
      <c r="AR770" s="27" t="str">
        <f t="shared" si="352"/>
        <v>-</v>
      </c>
      <c r="AS770" s="27">
        <f t="shared" si="353"/>
        <v>0</v>
      </c>
      <c r="AT770" s="27">
        <f t="shared" si="354"/>
        <v>0</v>
      </c>
      <c r="AU770" s="27">
        <f t="shared" si="355"/>
        <v>0</v>
      </c>
      <c r="AV770" s="21" t="str">
        <f t="shared" si="356"/>
        <v>0</v>
      </c>
      <c r="AW770" s="27">
        <f t="shared" si="357"/>
        <v>0</v>
      </c>
      <c r="AX770" s="27" t="str">
        <f t="shared" si="358"/>
        <v>-</v>
      </c>
      <c r="AY770" s="27" t="str">
        <f t="shared" si="359"/>
        <v>-</v>
      </c>
      <c r="AZ770" s="21" t="str">
        <f t="shared" si="360"/>
        <v>-</v>
      </c>
      <c r="BA770" s="21" t="str">
        <f t="shared" si="361"/>
        <v>-</v>
      </c>
      <c r="BB770" s="28" t="str">
        <f t="shared" si="362"/>
        <v>-</v>
      </c>
      <c r="BC770" s="28" t="s">
        <v>81</v>
      </c>
      <c r="BD770" s="28" t="s">
        <v>81</v>
      </c>
      <c r="BE770" s="28" t="s">
        <v>81</v>
      </c>
      <c r="BF770" s="28" t="str">
        <f t="shared" si="363"/>
        <v>-</v>
      </c>
      <c r="BG770" s="29">
        <f t="shared" si="364"/>
        <v>0</v>
      </c>
      <c r="BH770" s="29">
        <f t="shared" si="364"/>
        <v>0</v>
      </c>
      <c r="BI770" s="29">
        <f t="shared" si="364"/>
        <v>0</v>
      </c>
      <c r="BJ770" s="29">
        <f t="shared" si="364"/>
        <v>0</v>
      </c>
      <c r="BK770" s="29"/>
    </row>
    <row r="771" spans="1:63" x14ac:dyDescent="0.25">
      <c r="A771" s="13" t="s">
        <v>2367</v>
      </c>
      <c r="B771" s="13" t="s">
        <v>2368</v>
      </c>
      <c r="C771" s="13" t="s">
        <v>2369</v>
      </c>
      <c r="D771" s="13" t="str">
        <f>IFERROR(VLOOKUP($B771,[1]GICS!$C:$D,2,FALSE),"-")</f>
        <v>Health Care</v>
      </c>
      <c r="E771" s="14">
        <f>IFERROR(IF(VLOOKUP($B771,'[1]Paste Only'!$D:$AM,4,FALSE)="-",VLOOKUP($B771,'[1]Market Cap'!$A:$J,10,FALSE),VLOOKUP($B771,'[1]Paste Only'!$D:$AM,4,FALSE)),"-")</f>
        <v>509.65</v>
      </c>
      <c r="F771" s="14">
        <f>IFERROR(VLOOKUP($B771,'[1]Paste Only'!$D:$AM,5,FALSE),"-")</f>
        <v>628</v>
      </c>
      <c r="G771" s="15">
        <f>IFERROR(VLOOKUP($B771,'[1]Paste Only'!$D:$AM,6,FALSE),"-")</f>
        <v>1</v>
      </c>
      <c r="H771" s="15">
        <f>IFERROR(VLOOKUP($B771,'[1]Paste Only'!$D:$AM,7,FALSE),"-")</f>
        <v>0</v>
      </c>
      <c r="I771" s="15">
        <f>IFERROR(VLOOKUP($B771,'[1]Paste Only'!$D:$AM,8,FALSE),"-")</f>
        <v>0</v>
      </c>
      <c r="J771" s="16"/>
      <c r="K771" s="16"/>
      <c r="L771" s="14">
        <f>IFERROR(VLOOKUP($B771,'[1]Paste Only'!$D:$AM,12,FALSE),"-")</f>
        <v>18.350000000000001</v>
      </c>
      <c r="M771" s="14">
        <f>IFERROR(VLOOKUP($B771,'[1]Paste Only'!$D:$AM,15,FALSE),"-")</f>
        <v>28.178160919540232</v>
      </c>
      <c r="N771" s="17"/>
      <c r="O771" s="18"/>
      <c r="P771" s="19">
        <f t="shared" si="365"/>
        <v>0.53559460051990349</v>
      </c>
      <c r="Q771" s="20">
        <f t="shared" ref="Q771:Q834" si="368">IFERROR(F771/E771-1,0)</f>
        <v>0.23221818895320334</v>
      </c>
      <c r="R771" s="13">
        <f t="shared" ref="R771:R834" si="369">SUM(G771:I771)</f>
        <v>1</v>
      </c>
      <c r="S771" s="13" t="str">
        <f>IFERROR(VLOOKUP($B771,'[1]Market Cap'!$G:$I,3,FALSE),"-")</f>
        <v>Small Cap</v>
      </c>
      <c r="T771" s="13"/>
      <c r="U771" s="13"/>
      <c r="V771" s="21">
        <f t="shared" si="366"/>
        <v>0</v>
      </c>
      <c r="W771" s="21">
        <f t="shared" si="366"/>
        <v>0</v>
      </c>
      <c r="X771" s="21">
        <f t="shared" si="366"/>
        <v>0</v>
      </c>
      <c r="Y771" s="22">
        <f t="shared" ref="Y771:Y834" si="370">SUM(V771:X771)</f>
        <v>0</v>
      </c>
      <c r="Z771" s="13">
        <f t="shared" ref="Z771:Z834" si="371">IF(AND(Y771&lt;100%,Y771&gt;0%),1,0)</f>
        <v>0</v>
      </c>
      <c r="AA771" s="23">
        <f t="shared" ref="AA771:AA834" si="372">V771*$BO$3</f>
        <v>0</v>
      </c>
      <c r="AB771" s="23">
        <f t="shared" ref="AB771:AB834" si="373">W771*$BO$4</f>
        <v>0</v>
      </c>
      <c r="AC771" s="23">
        <f t="shared" ref="AC771:AC834" si="374">X771*$BO$5</f>
        <v>0</v>
      </c>
      <c r="AD771" s="24">
        <f t="shared" ref="AD771:AD834" si="375">SUM(AA771:AC771)</f>
        <v>0</v>
      </c>
      <c r="AE771" s="25">
        <f>IFERROR(VLOOKUP($B771,'[1]Market Cap'!$G:$I,2,FALSE),"-")</f>
        <v>4651.5755499999996</v>
      </c>
      <c r="AF771" s="20">
        <f t="shared" ref="AF771:AF834" si="376">IF(AI771="Y",Q771,Q771*AD771)</f>
        <v>0</v>
      </c>
      <c r="AG771" s="17">
        <f t="shared" ref="AG771:AG834" si="377">IF(Q771&lt;0,1,0)</f>
        <v>0</v>
      </c>
      <c r="AH771" s="17">
        <f t="shared" ref="AH771:AH834" si="378">IF(AD771&lt;0,1,0)</f>
        <v>0</v>
      </c>
      <c r="AI771" s="17" t="str">
        <f t="shared" ref="AI771:AI834" si="379">IF(AG771+AH771=2,"Y","-")</f>
        <v>-</v>
      </c>
      <c r="AJ771" s="26">
        <f>IFERROR(VLOOKUP($B771,'[1]Paste Only'!$D:$AM,26,FALSE),"-")</f>
        <v>628</v>
      </c>
      <c r="AK771" s="26">
        <f>IFERROR(VLOOKUP($B771,'[1]Paste Only'!$D:$AM,23,FALSE),"-")</f>
        <v>628</v>
      </c>
      <c r="AL771" s="26">
        <f>IFERROR(VLOOKUP($B771,'[1]Paste Only'!$D:$AM,22,FALSE),"-")</f>
        <v>628</v>
      </c>
      <c r="AM771" s="21">
        <f t="shared" si="367"/>
        <v>0</v>
      </c>
      <c r="AN771" s="21">
        <f t="shared" si="367"/>
        <v>0</v>
      </c>
      <c r="AO771" s="21">
        <f t="shared" si="367"/>
        <v>0</v>
      </c>
      <c r="AP771" s="27">
        <f t="shared" ref="AP771:AP834" si="380">IF(AN771&lt;$BO$9,F771,0)</f>
        <v>0</v>
      </c>
      <c r="AQ771" s="27">
        <f t="shared" ref="AQ771:AQ834" si="381">IF(AO771&gt;$BO$10,F771,0)</f>
        <v>0</v>
      </c>
      <c r="AR771" s="27">
        <f t="shared" ref="AR771:AR834" si="382">IFERROR(IF(AN771&gt;=$BO$11,F771*(1+$BR$11),0),"-")</f>
        <v>628</v>
      </c>
      <c r="AS771" s="27">
        <f t="shared" ref="AS771:AS834" si="383">IFERROR(IF(AO771&lt;=$BO$12,F771*(1+$BR$12),0),"-")</f>
        <v>628</v>
      </c>
      <c r="AT771" s="27">
        <f t="shared" ref="AT771:AT834" si="384">IFERROR(IF(AND(AN771&gt;$BO$13,AN771&lt;$BQ$13),F771*(1+$BR$13),0),"-")</f>
        <v>0</v>
      </c>
      <c r="AU771" s="27">
        <f t="shared" ref="AU771:AU834" si="385">IFERROR(IF(AND(AO771&lt;$BO$14,AO771&gt;$BQ$14),F771*(1+$BR$14),0),"-")</f>
        <v>0</v>
      </c>
      <c r="AV771" s="21">
        <f t="shared" ref="AV771:AV834" si="386">IFERROR(G771/SUM($G771:$I771),"0")</f>
        <v>1</v>
      </c>
      <c r="AW771" s="27">
        <f t="shared" ref="AW771:AW834" si="387">IF(AV771&gt;$BM$17,IF(AS771=0,AU771,AS771),IF(AV771&lt;$BM$18,IF(AR771=0,AT771,AR771),F771))</f>
        <v>628</v>
      </c>
      <c r="AX771" s="27">
        <f t="shared" ref="AX771:AX834" si="388">IF(AW771=0,F771,AW771)</f>
        <v>628</v>
      </c>
      <c r="AY771" s="27">
        <f t="shared" ref="AY771:AY834" si="389">IF(F771="-","-",IF(AND(R771&gt;3,E771&lt;AL771),MAX(F771,AJ771),IF(F771&gt;E771,MIN(F771,AJ771),MAX(F771,AJ771))))</f>
        <v>628</v>
      </c>
      <c r="AZ771" s="21">
        <f t="shared" ref="AZ771:AZ834" si="390">IFERROR(AY771/E771-1,"-")</f>
        <v>0.23221818895320334</v>
      </c>
      <c r="BA771" s="21">
        <f t="shared" ref="BA771:BA834" si="391">IF(AZ771="-","-",IF(R771&lt;3,MIN(AZ771,30%),AZ771))</f>
        <v>0.23221818895320334</v>
      </c>
      <c r="BB771" s="28">
        <f t="shared" ref="BB771:BB834" si="392">F771</f>
        <v>628</v>
      </c>
      <c r="BC771" s="28" t="s">
        <v>81</v>
      </c>
      <c r="BD771" s="28" t="s">
        <v>81</v>
      </c>
      <c r="BE771" s="28" t="s">
        <v>81</v>
      </c>
      <c r="BF771" s="28" t="str">
        <f t="shared" ref="BF771:BF834" si="393">BE771</f>
        <v>-</v>
      </c>
      <c r="BG771" s="29">
        <f t="shared" ref="BG771:BJ834" si="394">IFERROR(BB771*100/$BF771,0)</f>
        <v>0</v>
      </c>
      <c r="BH771" s="29">
        <f t="shared" si="394"/>
        <v>0</v>
      </c>
      <c r="BI771" s="29">
        <f t="shared" si="394"/>
        <v>0</v>
      </c>
      <c r="BJ771" s="29">
        <f t="shared" si="394"/>
        <v>0</v>
      </c>
      <c r="BK771" s="29"/>
    </row>
    <row r="772" spans="1:63" x14ac:dyDescent="0.25">
      <c r="A772" s="13" t="s">
        <v>2370</v>
      </c>
      <c r="B772" s="13" t="s">
        <v>2371</v>
      </c>
      <c r="C772" s="13" t="s">
        <v>2372</v>
      </c>
      <c r="D772" s="13" t="str">
        <f>IFERROR(VLOOKUP($B772,[1]GICS!$C:$D,2,FALSE),"-")</f>
        <v>Industrials</v>
      </c>
      <c r="E772" s="14">
        <f>IFERROR(IF(VLOOKUP($B772,'[1]Paste Only'!$D:$AM,4,FALSE)="-",VLOOKUP($B772,'[1]Market Cap'!$A:$J,10,FALSE),VLOOKUP($B772,'[1]Paste Only'!$D:$AM,4,FALSE)),"-")</f>
        <v>1335.3</v>
      </c>
      <c r="F772" s="14">
        <f>IFERROR(VLOOKUP($B772,'[1]Paste Only'!$D:$AM,5,FALSE),"-")</f>
        <v>1804</v>
      </c>
      <c r="G772" s="15">
        <f>IFERROR(VLOOKUP($B772,'[1]Paste Only'!$D:$AM,6,FALSE),"-")</f>
        <v>1</v>
      </c>
      <c r="H772" s="15">
        <f>IFERROR(VLOOKUP($B772,'[1]Paste Only'!$D:$AM,7,FALSE),"-")</f>
        <v>0</v>
      </c>
      <c r="I772" s="15">
        <f>IFERROR(VLOOKUP($B772,'[1]Paste Only'!$D:$AM,8,FALSE),"-")</f>
        <v>0</v>
      </c>
      <c r="J772" s="16"/>
      <c r="K772" s="16"/>
      <c r="L772" s="14">
        <f>IFERROR(VLOOKUP($B772,'[1]Paste Only'!$D:$AM,12,FALSE),"-")</f>
        <v>95.44</v>
      </c>
      <c r="M772" s="14">
        <f>IFERROR(VLOOKUP($B772,'[1]Paste Only'!$D:$AM,15,FALSE),"-")</f>
        <v>93.732183908045982</v>
      </c>
      <c r="N772" s="17"/>
      <c r="O772" s="18"/>
      <c r="P772" s="19">
        <f t="shared" ref="P772:P835" si="395">IF(AND(M772&lt;0,L772&lt;0),-(M772/L772-1),IF(M772&gt;L772,ABS(IFERROR(M772/L772-1,0)),IFERROR(M772/L772-1,0)))</f>
        <v>-1.7894133402703405E-2</v>
      </c>
      <c r="Q772" s="20">
        <f t="shared" si="368"/>
        <v>0.35100726428517937</v>
      </c>
      <c r="R772" s="13">
        <f t="shared" si="369"/>
        <v>1</v>
      </c>
      <c r="S772" s="13" t="str">
        <f>IFERROR(VLOOKUP($B772,'[1]Market Cap'!$G:$I,3,FALSE),"-")</f>
        <v>Small Cap</v>
      </c>
      <c r="T772" s="13"/>
      <c r="U772" s="13"/>
      <c r="V772" s="21">
        <f t="shared" si="366"/>
        <v>0</v>
      </c>
      <c r="W772" s="21">
        <f t="shared" si="366"/>
        <v>0</v>
      </c>
      <c r="X772" s="21">
        <f t="shared" si="366"/>
        <v>0</v>
      </c>
      <c r="Y772" s="22">
        <f t="shared" si="370"/>
        <v>0</v>
      </c>
      <c r="Z772" s="13">
        <f t="shared" si="371"/>
        <v>0</v>
      </c>
      <c r="AA772" s="23">
        <f t="shared" si="372"/>
        <v>0</v>
      </c>
      <c r="AB772" s="23">
        <f t="shared" si="373"/>
        <v>0</v>
      </c>
      <c r="AC772" s="23">
        <f t="shared" si="374"/>
        <v>0</v>
      </c>
      <c r="AD772" s="24">
        <f t="shared" si="375"/>
        <v>0</v>
      </c>
      <c r="AE772" s="25">
        <f>IFERROR(VLOOKUP($B772,'[1]Market Cap'!$G:$I,2,FALSE),"-")</f>
        <v>4258.5943084800001</v>
      </c>
      <c r="AF772" s="20">
        <f t="shared" si="376"/>
        <v>0</v>
      </c>
      <c r="AG772" s="17">
        <f t="shared" si="377"/>
        <v>0</v>
      </c>
      <c r="AH772" s="17">
        <f t="shared" si="378"/>
        <v>0</v>
      </c>
      <c r="AI772" s="17" t="str">
        <f t="shared" si="379"/>
        <v>-</v>
      </c>
      <c r="AJ772" s="26">
        <f>IFERROR(VLOOKUP($B772,'[1]Paste Only'!$D:$AM,26,FALSE),"-")</f>
        <v>1804</v>
      </c>
      <c r="AK772" s="26">
        <f>IFERROR(VLOOKUP($B772,'[1]Paste Only'!$D:$AM,23,FALSE),"-")</f>
        <v>1804</v>
      </c>
      <c r="AL772" s="26">
        <f>IFERROR(VLOOKUP($B772,'[1]Paste Only'!$D:$AM,22,FALSE),"-")</f>
        <v>1804</v>
      </c>
      <c r="AM772" s="21">
        <f t="shared" si="367"/>
        <v>0</v>
      </c>
      <c r="AN772" s="21">
        <f t="shared" si="367"/>
        <v>0</v>
      </c>
      <c r="AO772" s="21">
        <f t="shared" si="367"/>
        <v>0</v>
      </c>
      <c r="AP772" s="27">
        <f t="shared" si="380"/>
        <v>0</v>
      </c>
      <c r="AQ772" s="27">
        <f t="shared" si="381"/>
        <v>0</v>
      </c>
      <c r="AR772" s="27">
        <f t="shared" si="382"/>
        <v>1804</v>
      </c>
      <c r="AS772" s="27">
        <f t="shared" si="383"/>
        <v>1804</v>
      </c>
      <c r="AT772" s="27">
        <f t="shared" si="384"/>
        <v>0</v>
      </c>
      <c r="AU772" s="27">
        <f t="shared" si="385"/>
        <v>0</v>
      </c>
      <c r="AV772" s="21">
        <f t="shared" si="386"/>
        <v>1</v>
      </c>
      <c r="AW772" s="27">
        <f t="shared" si="387"/>
        <v>1804</v>
      </c>
      <c r="AX772" s="27">
        <f t="shared" si="388"/>
        <v>1804</v>
      </c>
      <c r="AY772" s="27">
        <f t="shared" si="389"/>
        <v>1804</v>
      </c>
      <c r="AZ772" s="21">
        <f t="shared" si="390"/>
        <v>0.35100726428517937</v>
      </c>
      <c r="BA772" s="21">
        <f t="shared" si="391"/>
        <v>0.3</v>
      </c>
      <c r="BB772" s="28">
        <f t="shared" si="392"/>
        <v>1804</v>
      </c>
      <c r="BC772" s="28" t="s">
        <v>81</v>
      </c>
      <c r="BD772" s="28" t="s">
        <v>81</v>
      </c>
      <c r="BE772" s="28" t="s">
        <v>81</v>
      </c>
      <c r="BF772" s="28" t="str">
        <f t="shared" si="393"/>
        <v>-</v>
      </c>
      <c r="BG772" s="29">
        <f t="shared" si="394"/>
        <v>0</v>
      </c>
      <c r="BH772" s="29">
        <f t="shared" si="394"/>
        <v>0</v>
      </c>
      <c r="BI772" s="29">
        <f t="shared" si="394"/>
        <v>0</v>
      </c>
      <c r="BJ772" s="29">
        <f t="shared" si="394"/>
        <v>0</v>
      </c>
      <c r="BK772" s="29"/>
    </row>
    <row r="773" spans="1:63" x14ac:dyDescent="0.25">
      <c r="A773" s="13" t="s">
        <v>2373</v>
      </c>
      <c r="B773" s="13" t="s">
        <v>2374</v>
      </c>
      <c r="C773" s="13" t="s">
        <v>2375</v>
      </c>
      <c r="D773" s="13" t="str">
        <f>IFERROR(VLOOKUP($B773,[1]GICS!$C:$D,2,FALSE),"-")</f>
        <v>-</v>
      </c>
      <c r="E773" s="14">
        <f>IFERROR(IF(VLOOKUP($B773,'[1]Paste Only'!$D:$AM,4,FALSE)="-",VLOOKUP($B773,'[1]Market Cap'!$A:$J,10,FALSE),VLOOKUP($B773,'[1]Paste Only'!$D:$AM,4,FALSE)),"-")</f>
        <v>0</v>
      </c>
      <c r="F773" s="14" t="str">
        <f>IFERROR(VLOOKUP($B773,'[1]Paste Only'!$D:$AM,5,FALSE),"-")</f>
        <v>-</v>
      </c>
      <c r="G773" s="15">
        <f>IFERROR(VLOOKUP($B773,'[1]Paste Only'!$D:$AM,6,FALSE),"-")</f>
        <v>0</v>
      </c>
      <c r="H773" s="15">
        <f>IFERROR(VLOOKUP($B773,'[1]Paste Only'!$D:$AM,7,FALSE),"-")</f>
        <v>0</v>
      </c>
      <c r="I773" s="15">
        <f>IFERROR(VLOOKUP($B773,'[1]Paste Only'!$D:$AM,8,FALSE),"-")</f>
        <v>0</v>
      </c>
      <c r="J773" s="16"/>
      <c r="K773" s="16"/>
      <c r="L773" s="14">
        <f>IFERROR(VLOOKUP($B773,'[1]Paste Only'!$D:$AM,12,FALSE),"-")</f>
        <v>-1.2454609870910645</v>
      </c>
      <c r="M773" s="14" t="str">
        <f>IFERROR(VLOOKUP($B773,'[1]Paste Only'!$D:$AM,15,FALSE),"-")</f>
        <v>-</v>
      </c>
      <c r="N773" s="17"/>
      <c r="O773" s="18"/>
      <c r="P773" s="19">
        <f t="shared" si="395"/>
        <v>0</v>
      </c>
      <c r="Q773" s="20">
        <f t="shared" si="368"/>
        <v>0</v>
      </c>
      <c r="R773" s="13">
        <f t="shared" si="369"/>
        <v>0</v>
      </c>
      <c r="S773" s="13" t="str">
        <f>IFERROR(VLOOKUP($B773,'[1]Market Cap'!$G:$I,3,FALSE),"-")</f>
        <v>Small Cap</v>
      </c>
      <c r="T773" s="13"/>
      <c r="U773" s="13"/>
      <c r="V773" s="21">
        <f t="shared" si="366"/>
        <v>0</v>
      </c>
      <c r="W773" s="21">
        <f t="shared" si="366"/>
        <v>0</v>
      </c>
      <c r="X773" s="21">
        <f t="shared" si="366"/>
        <v>0</v>
      </c>
      <c r="Y773" s="22">
        <f t="shared" si="370"/>
        <v>0</v>
      </c>
      <c r="Z773" s="13">
        <f t="shared" si="371"/>
        <v>0</v>
      </c>
      <c r="AA773" s="23">
        <f t="shared" si="372"/>
        <v>0</v>
      </c>
      <c r="AB773" s="23">
        <f t="shared" si="373"/>
        <v>0</v>
      </c>
      <c r="AC773" s="23">
        <f t="shared" si="374"/>
        <v>0</v>
      </c>
      <c r="AD773" s="24">
        <f t="shared" si="375"/>
        <v>0</v>
      </c>
      <c r="AE773" s="25">
        <f>IFERROR(VLOOKUP($B773,'[1]Market Cap'!$G:$I,2,FALSE),"-")</f>
        <v>0</v>
      </c>
      <c r="AF773" s="20">
        <f t="shared" si="376"/>
        <v>0</v>
      </c>
      <c r="AG773" s="17">
        <f t="shared" si="377"/>
        <v>0</v>
      </c>
      <c r="AH773" s="17">
        <f t="shared" si="378"/>
        <v>0</v>
      </c>
      <c r="AI773" s="17" t="str">
        <f t="shared" si="379"/>
        <v>-</v>
      </c>
      <c r="AJ773" s="26" t="str">
        <f>IFERROR(VLOOKUP($B773,'[1]Paste Only'!$D:$AM,26,FALSE),"-")</f>
        <v>-</v>
      </c>
      <c r="AK773" s="26" t="str">
        <f>IFERROR(VLOOKUP($B773,'[1]Paste Only'!$D:$AM,23,FALSE),"-")</f>
        <v>-</v>
      </c>
      <c r="AL773" s="26" t="str">
        <f>IFERROR(VLOOKUP($B773,'[1]Paste Only'!$D:$AM,22,FALSE),"-")</f>
        <v>-</v>
      </c>
      <c r="AM773" s="21" t="str">
        <f t="shared" si="367"/>
        <v>-</v>
      </c>
      <c r="AN773" s="21" t="str">
        <f t="shared" si="367"/>
        <v>-</v>
      </c>
      <c r="AO773" s="21" t="str">
        <f t="shared" si="367"/>
        <v>-</v>
      </c>
      <c r="AP773" s="27">
        <f t="shared" si="380"/>
        <v>0</v>
      </c>
      <c r="AQ773" s="27" t="str">
        <f t="shared" si="381"/>
        <v>-</v>
      </c>
      <c r="AR773" s="27" t="str">
        <f t="shared" si="382"/>
        <v>-</v>
      </c>
      <c r="AS773" s="27">
        <f t="shared" si="383"/>
        <v>0</v>
      </c>
      <c r="AT773" s="27">
        <f t="shared" si="384"/>
        <v>0</v>
      </c>
      <c r="AU773" s="27">
        <f t="shared" si="385"/>
        <v>0</v>
      </c>
      <c r="AV773" s="21" t="str">
        <f t="shared" si="386"/>
        <v>0</v>
      </c>
      <c r="AW773" s="27">
        <f t="shared" si="387"/>
        <v>0</v>
      </c>
      <c r="AX773" s="27" t="str">
        <f t="shared" si="388"/>
        <v>-</v>
      </c>
      <c r="AY773" s="27" t="str">
        <f t="shared" si="389"/>
        <v>-</v>
      </c>
      <c r="AZ773" s="21" t="str">
        <f t="shared" si="390"/>
        <v>-</v>
      </c>
      <c r="BA773" s="21" t="str">
        <f t="shared" si="391"/>
        <v>-</v>
      </c>
      <c r="BB773" s="28" t="str">
        <f t="shared" si="392"/>
        <v>-</v>
      </c>
      <c r="BC773" s="28" t="s">
        <v>81</v>
      </c>
      <c r="BD773" s="28" t="s">
        <v>81</v>
      </c>
      <c r="BE773" s="28" t="s">
        <v>81</v>
      </c>
      <c r="BF773" s="28" t="str">
        <f t="shared" si="393"/>
        <v>-</v>
      </c>
      <c r="BG773" s="29">
        <f t="shared" si="394"/>
        <v>0</v>
      </c>
      <c r="BH773" s="29">
        <f t="shared" si="394"/>
        <v>0</v>
      </c>
      <c r="BI773" s="29">
        <f t="shared" si="394"/>
        <v>0</v>
      </c>
      <c r="BJ773" s="29">
        <f t="shared" si="394"/>
        <v>0</v>
      </c>
      <c r="BK773" s="29"/>
    </row>
    <row r="774" spans="1:63" x14ac:dyDescent="0.25">
      <c r="A774" s="13" t="s">
        <v>2376</v>
      </c>
      <c r="B774" s="13" t="s">
        <v>2377</v>
      </c>
      <c r="C774" s="13" t="s">
        <v>2378</v>
      </c>
      <c r="D774" s="13" t="str">
        <f>IFERROR(VLOOKUP($B774,[1]GICS!$C:$D,2,FALSE),"-")</f>
        <v>Health Care</v>
      </c>
      <c r="E774" s="14">
        <f>IFERROR(IF(VLOOKUP($B774,'[1]Paste Only'!$D:$AM,4,FALSE)="-",VLOOKUP($B774,'[1]Market Cap'!$A:$J,10,FALSE),VLOOKUP($B774,'[1]Paste Only'!$D:$AM,4,FALSE)),"-")</f>
        <v>926.55</v>
      </c>
      <c r="F774" s="14">
        <f>IFERROR(VLOOKUP($B774,'[1]Paste Only'!$D:$AM,5,FALSE),"-")</f>
        <v>871</v>
      </c>
      <c r="G774" s="15">
        <f>IFERROR(VLOOKUP($B774,'[1]Paste Only'!$D:$AM,6,FALSE),"-")</f>
        <v>2</v>
      </c>
      <c r="H774" s="15">
        <f>IFERROR(VLOOKUP($B774,'[1]Paste Only'!$D:$AM,7,FALSE),"-")</f>
        <v>0</v>
      </c>
      <c r="I774" s="15">
        <f>IFERROR(VLOOKUP($B774,'[1]Paste Only'!$D:$AM,8,FALSE),"-")</f>
        <v>0</v>
      </c>
      <c r="J774" s="16"/>
      <c r="K774" s="16"/>
      <c r="L774" s="14">
        <f>IFERROR(VLOOKUP($B774,'[1]Paste Only'!$D:$AM,12,FALSE),"-")</f>
        <v>30.06</v>
      </c>
      <c r="M774" s="14">
        <f>IFERROR(VLOOKUP($B774,'[1]Paste Only'!$D:$AM,15,FALSE),"-")</f>
        <v>35.835977011494251</v>
      </c>
      <c r="N774" s="17"/>
      <c r="O774" s="18"/>
      <c r="P774" s="19">
        <f t="shared" si="395"/>
        <v>0.19214827050879091</v>
      </c>
      <c r="Q774" s="20">
        <f t="shared" si="368"/>
        <v>-5.9953591279477636E-2</v>
      </c>
      <c r="R774" s="13">
        <f t="shared" si="369"/>
        <v>2</v>
      </c>
      <c r="S774" s="13" t="str">
        <f>IFERROR(VLOOKUP($B774,'[1]Market Cap'!$G:$I,3,FALSE),"-")</f>
        <v>Small Cap</v>
      </c>
      <c r="T774" s="13"/>
      <c r="U774" s="13"/>
      <c r="V774" s="21">
        <f t="shared" si="366"/>
        <v>0</v>
      </c>
      <c r="W774" s="21">
        <f t="shared" si="366"/>
        <v>0</v>
      </c>
      <c r="X774" s="21">
        <f t="shared" si="366"/>
        <v>0</v>
      </c>
      <c r="Y774" s="22">
        <f t="shared" si="370"/>
        <v>0</v>
      </c>
      <c r="Z774" s="13">
        <f t="shared" si="371"/>
        <v>0</v>
      </c>
      <c r="AA774" s="23">
        <f t="shared" si="372"/>
        <v>0</v>
      </c>
      <c r="AB774" s="23">
        <f t="shared" si="373"/>
        <v>0</v>
      </c>
      <c r="AC774" s="23">
        <f t="shared" si="374"/>
        <v>0</v>
      </c>
      <c r="AD774" s="24">
        <f t="shared" si="375"/>
        <v>0</v>
      </c>
      <c r="AE774" s="25">
        <f>IFERROR(VLOOKUP($B774,'[1]Market Cap'!$G:$I,2,FALSE),"-")</f>
        <v>8398.3626097199995</v>
      </c>
      <c r="AF774" s="20">
        <f t="shared" si="376"/>
        <v>0</v>
      </c>
      <c r="AG774" s="17">
        <f t="shared" si="377"/>
        <v>1</v>
      </c>
      <c r="AH774" s="17">
        <f t="shared" si="378"/>
        <v>0</v>
      </c>
      <c r="AI774" s="17" t="str">
        <f t="shared" si="379"/>
        <v>-</v>
      </c>
      <c r="AJ774" s="26">
        <f>IFERROR(VLOOKUP($B774,'[1]Paste Only'!$D:$AM,26,FALSE),"-")</f>
        <v>871</v>
      </c>
      <c r="AK774" s="26">
        <f>IFERROR(VLOOKUP($B774,'[1]Paste Only'!$D:$AM,23,FALSE),"-")</f>
        <v>871</v>
      </c>
      <c r="AL774" s="26">
        <f>IFERROR(VLOOKUP($B774,'[1]Paste Only'!$D:$AM,22,FALSE),"-")</f>
        <v>871</v>
      </c>
      <c r="AM774" s="21">
        <f t="shared" si="367"/>
        <v>0</v>
      </c>
      <c r="AN774" s="21">
        <f t="shared" si="367"/>
        <v>0</v>
      </c>
      <c r="AO774" s="21">
        <f t="shared" si="367"/>
        <v>0</v>
      </c>
      <c r="AP774" s="27">
        <f t="shared" si="380"/>
        <v>0</v>
      </c>
      <c r="AQ774" s="27">
        <f t="shared" si="381"/>
        <v>0</v>
      </c>
      <c r="AR774" s="27">
        <f t="shared" si="382"/>
        <v>871</v>
      </c>
      <c r="AS774" s="27">
        <f t="shared" si="383"/>
        <v>871</v>
      </c>
      <c r="AT774" s="27">
        <f t="shared" si="384"/>
        <v>0</v>
      </c>
      <c r="AU774" s="27">
        <f t="shared" si="385"/>
        <v>0</v>
      </c>
      <c r="AV774" s="21">
        <f t="shared" si="386"/>
        <v>1</v>
      </c>
      <c r="AW774" s="27">
        <f t="shared" si="387"/>
        <v>871</v>
      </c>
      <c r="AX774" s="27">
        <f t="shared" si="388"/>
        <v>871</v>
      </c>
      <c r="AY774" s="27">
        <f t="shared" si="389"/>
        <v>871</v>
      </c>
      <c r="AZ774" s="21">
        <f t="shared" si="390"/>
        <v>-5.9953591279477636E-2</v>
      </c>
      <c r="BA774" s="21">
        <f t="shared" si="391"/>
        <v>-5.9953591279477636E-2</v>
      </c>
      <c r="BB774" s="28">
        <f t="shared" si="392"/>
        <v>871</v>
      </c>
      <c r="BC774" s="28" t="s">
        <v>81</v>
      </c>
      <c r="BD774" s="28" t="s">
        <v>81</v>
      </c>
      <c r="BE774" s="28" t="s">
        <v>81</v>
      </c>
      <c r="BF774" s="28" t="str">
        <f t="shared" si="393"/>
        <v>-</v>
      </c>
      <c r="BG774" s="29">
        <f t="shared" si="394"/>
        <v>0</v>
      </c>
      <c r="BH774" s="29">
        <f t="shared" si="394"/>
        <v>0</v>
      </c>
      <c r="BI774" s="29">
        <f t="shared" si="394"/>
        <v>0</v>
      </c>
      <c r="BJ774" s="29">
        <f t="shared" si="394"/>
        <v>0</v>
      </c>
      <c r="BK774" s="29"/>
    </row>
    <row r="775" spans="1:63" x14ac:dyDescent="0.25">
      <c r="A775" s="13" t="s">
        <v>2379</v>
      </c>
      <c r="B775" s="13" t="s">
        <v>2380</v>
      </c>
      <c r="C775" s="13" t="s">
        <v>2381</v>
      </c>
      <c r="D775" s="13" t="str">
        <f>IFERROR(VLOOKUP($B775,[1]GICS!$C:$D,2,FALSE),"-")</f>
        <v>Industrials</v>
      </c>
      <c r="E775" s="14">
        <f>IFERROR(IF(VLOOKUP($B775,'[1]Paste Only'!$D:$AM,4,FALSE)="-",VLOOKUP($B775,'[1]Market Cap'!$A:$J,10,FALSE),VLOOKUP($B775,'[1]Paste Only'!$D:$AM,4,FALSE)),"-")</f>
        <v>709</v>
      </c>
      <c r="F775" s="14">
        <f>IFERROR(VLOOKUP($B775,'[1]Paste Only'!$D:$AM,5,FALSE),"-")</f>
        <v>751.08331298828125</v>
      </c>
      <c r="G775" s="15">
        <f>IFERROR(VLOOKUP($B775,'[1]Paste Only'!$D:$AM,6,FALSE),"-")</f>
        <v>5</v>
      </c>
      <c r="H775" s="15">
        <f>IFERROR(VLOOKUP($B775,'[1]Paste Only'!$D:$AM,7,FALSE),"-")</f>
        <v>5</v>
      </c>
      <c r="I775" s="15">
        <f>IFERROR(VLOOKUP($B775,'[1]Paste Only'!$D:$AM,8,FALSE),"-")</f>
        <v>3</v>
      </c>
      <c r="J775" s="16"/>
      <c r="K775" s="16"/>
      <c r="L775" s="14">
        <f>IFERROR(VLOOKUP($B775,'[1]Paste Only'!$D:$AM,12,FALSE),"-")</f>
        <v>21.611342999999998</v>
      </c>
      <c r="M775" s="14">
        <f>IFERROR(VLOOKUP($B775,'[1]Paste Only'!$D:$AM,15,FALSE),"-")</f>
        <v>28.88809195402299</v>
      </c>
      <c r="N775" s="17"/>
      <c r="O775" s="18"/>
      <c r="P775" s="19">
        <f t="shared" si="395"/>
        <v>0.33670970628817432</v>
      </c>
      <c r="Q775" s="20">
        <f t="shared" si="368"/>
        <v>5.9355871633683055E-2</v>
      </c>
      <c r="R775" s="13">
        <f t="shared" si="369"/>
        <v>13</v>
      </c>
      <c r="S775" s="13" t="str">
        <f>IFERROR(VLOOKUP($B775,'[1]Market Cap'!$G:$I,3,FALSE),"-")</f>
        <v>Small Cap</v>
      </c>
      <c r="T775" s="13"/>
      <c r="U775" s="13"/>
      <c r="V775" s="21">
        <f t="shared" si="366"/>
        <v>0</v>
      </c>
      <c r="W775" s="21">
        <f t="shared" si="366"/>
        <v>0</v>
      </c>
      <c r="X775" s="21">
        <f t="shared" si="366"/>
        <v>0</v>
      </c>
      <c r="Y775" s="22">
        <f t="shared" si="370"/>
        <v>0</v>
      </c>
      <c r="Z775" s="13">
        <f t="shared" si="371"/>
        <v>0</v>
      </c>
      <c r="AA775" s="23">
        <f t="shared" si="372"/>
        <v>0</v>
      </c>
      <c r="AB775" s="23">
        <f t="shared" si="373"/>
        <v>0</v>
      </c>
      <c r="AC775" s="23">
        <f t="shared" si="374"/>
        <v>0</v>
      </c>
      <c r="AD775" s="24">
        <f t="shared" si="375"/>
        <v>0</v>
      </c>
      <c r="AE775" s="25">
        <f>IFERROR(VLOOKUP($B775,'[1]Market Cap'!$G:$I,2,FALSE),"-")</f>
        <v>2723.906391</v>
      </c>
      <c r="AF775" s="20">
        <f t="shared" si="376"/>
        <v>0</v>
      </c>
      <c r="AG775" s="17">
        <f t="shared" si="377"/>
        <v>0</v>
      </c>
      <c r="AH775" s="17">
        <f t="shared" si="378"/>
        <v>0</v>
      </c>
      <c r="AI775" s="17" t="str">
        <f t="shared" si="379"/>
        <v>-</v>
      </c>
      <c r="AJ775" s="26">
        <f>IFERROR(VLOOKUP($B775,'[1]Paste Only'!$D:$AM,26,FALSE),"-")</f>
        <v>730.5</v>
      </c>
      <c r="AK775" s="26">
        <f>IFERROR(VLOOKUP($B775,'[1]Paste Only'!$D:$AM,23,FALSE),"-")</f>
        <v>900</v>
      </c>
      <c r="AL775" s="26">
        <f>IFERROR(VLOOKUP($B775,'[1]Paste Only'!$D:$AM,22,FALSE),"-")</f>
        <v>648</v>
      </c>
      <c r="AM775" s="21">
        <f t="shared" si="367"/>
        <v>-2.7404833301898135E-2</v>
      </c>
      <c r="AN775" s="21">
        <f t="shared" si="367"/>
        <v>0.19826919921737396</v>
      </c>
      <c r="AO775" s="21">
        <f t="shared" si="367"/>
        <v>-0.13724617656349081</v>
      </c>
      <c r="AP775" s="27">
        <f t="shared" si="380"/>
        <v>0</v>
      </c>
      <c r="AQ775" s="27">
        <f t="shared" si="381"/>
        <v>0</v>
      </c>
      <c r="AR775" s="27">
        <f t="shared" si="382"/>
        <v>751.08331298828125</v>
      </c>
      <c r="AS775" s="27">
        <f t="shared" si="383"/>
        <v>751.08331298828125</v>
      </c>
      <c r="AT775" s="27">
        <f t="shared" si="384"/>
        <v>0</v>
      </c>
      <c r="AU775" s="27">
        <f t="shared" si="385"/>
        <v>0</v>
      </c>
      <c r="AV775" s="21">
        <f t="shared" si="386"/>
        <v>0.38461538461538464</v>
      </c>
      <c r="AW775" s="27">
        <f t="shared" si="387"/>
        <v>751.08331298828125</v>
      </c>
      <c r="AX775" s="27">
        <f t="shared" si="388"/>
        <v>751.08331298828125</v>
      </c>
      <c r="AY775" s="27">
        <f t="shared" si="389"/>
        <v>730.5</v>
      </c>
      <c r="AZ775" s="21">
        <f t="shared" si="390"/>
        <v>3.0324400564174958E-2</v>
      </c>
      <c r="BA775" s="21">
        <f t="shared" si="391"/>
        <v>3.0324400564174958E-2</v>
      </c>
      <c r="BB775" s="28">
        <f t="shared" si="392"/>
        <v>751.08331298828125</v>
      </c>
      <c r="BC775" s="28" t="s">
        <v>81</v>
      </c>
      <c r="BD775" s="28" t="s">
        <v>81</v>
      </c>
      <c r="BE775" s="28" t="s">
        <v>81</v>
      </c>
      <c r="BF775" s="28" t="str">
        <f t="shared" si="393"/>
        <v>-</v>
      </c>
      <c r="BG775" s="29">
        <f t="shared" si="394"/>
        <v>0</v>
      </c>
      <c r="BH775" s="29">
        <f t="shared" si="394"/>
        <v>0</v>
      </c>
      <c r="BI775" s="29">
        <f t="shared" si="394"/>
        <v>0</v>
      </c>
      <c r="BJ775" s="29">
        <f t="shared" si="394"/>
        <v>0</v>
      </c>
      <c r="BK775" s="29"/>
    </row>
    <row r="776" spans="1:63" x14ac:dyDescent="0.25">
      <c r="A776" s="13" t="s">
        <v>2382</v>
      </c>
      <c r="B776" s="13" t="s">
        <v>2383</v>
      </c>
      <c r="C776" s="13" t="s">
        <v>2384</v>
      </c>
      <c r="D776" s="13" t="str">
        <f>IFERROR(VLOOKUP($B776,[1]GICS!$C:$D,2,FALSE),"-")</f>
        <v>Materials</v>
      </c>
      <c r="E776" s="14">
        <f>IFERROR(IF(VLOOKUP($B776,'[1]Paste Only'!$D:$AM,4,FALSE)="-",VLOOKUP($B776,'[1]Market Cap'!$A:$J,10,FALSE),VLOOKUP($B776,'[1]Paste Only'!$D:$AM,4,FALSE)),"-")</f>
        <v>491.05</v>
      </c>
      <c r="F776" s="14">
        <f>IFERROR(VLOOKUP($B776,'[1]Paste Only'!$D:$AM,5,FALSE),"-")</f>
        <v>637</v>
      </c>
      <c r="G776" s="15">
        <f>IFERROR(VLOOKUP($B776,'[1]Paste Only'!$D:$AM,6,FALSE),"-")</f>
        <v>1</v>
      </c>
      <c r="H776" s="15">
        <f>IFERROR(VLOOKUP($B776,'[1]Paste Only'!$D:$AM,7,FALSE),"-")</f>
        <v>0</v>
      </c>
      <c r="I776" s="15">
        <f>IFERROR(VLOOKUP($B776,'[1]Paste Only'!$D:$AM,8,FALSE),"-")</f>
        <v>0</v>
      </c>
      <c r="J776" s="16"/>
      <c r="K776" s="16"/>
      <c r="L776" s="14">
        <f>IFERROR(VLOOKUP($B776,'[1]Paste Only'!$D:$AM,12,FALSE),"-")</f>
        <v>47.11</v>
      </c>
      <c r="M776" s="14">
        <f>IFERROR(VLOOKUP($B776,'[1]Paste Only'!$D:$AM,15,FALSE),"-")</f>
        <v>59.198850574712637</v>
      </c>
      <c r="N776" s="17"/>
      <c r="O776" s="18"/>
      <c r="P776" s="19">
        <f t="shared" si="395"/>
        <v>0.2566090124116458</v>
      </c>
      <c r="Q776" s="20">
        <f t="shared" si="368"/>
        <v>0.29722024233784738</v>
      </c>
      <c r="R776" s="13">
        <f t="shared" si="369"/>
        <v>1</v>
      </c>
      <c r="S776" s="13" t="str">
        <f>IFERROR(VLOOKUP($B776,'[1]Market Cap'!$G:$I,3,FALSE),"-")</f>
        <v>Small Cap</v>
      </c>
      <c r="T776" s="13"/>
      <c r="U776" s="13"/>
      <c r="V776" s="21">
        <f t="shared" si="366"/>
        <v>0</v>
      </c>
      <c r="W776" s="21">
        <f t="shared" si="366"/>
        <v>0</v>
      </c>
      <c r="X776" s="21">
        <f t="shared" si="366"/>
        <v>0</v>
      </c>
      <c r="Y776" s="22">
        <f t="shared" si="370"/>
        <v>0</v>
      </c>
      <c r="Z776" s="13">
        <f t="shared" si="371"/>
        <v>0</v>
      </c>
      <c r="AA776" s="23">
        <f t="shared" si="372"/>
        <v>0</v>
      </c>
      <c r="AB776" s="23">
        <f t="shared" si="373"/>
        <v>0</v>
      </c>
      <c r="AC776" s="23">
        <f t="shared" si="374"/>
        <v>0</v>
      </c>
      <c r="AD776" s="24">
        <f t="shared" si="375"/>
        <v>0</v>
      </c>
      <c r="AE776" s="25">
        <f>IFERROR(VLOOKUP($B776,'[1]Market Cap'!$G:$I,2,FALSE),"-")</f>
        <v>3243.3316273400001</v>
      </c>
      <c r="AF776" s="20">
        <f t="shared" si="376"/>
        <v>0</v>
      </c>
      <c r="AG776" s="17">
        <f t="shared" si="377"/>
        <v>0</v>
      </c>
      <c r="AH776" s="17">
        <f t="shared" si="378"/>
        <v>0</v>
      </c>
      <c r="AI776" s="17" t="str">
        <f t="shared" si="379"/>
        <v>-</v>
      </c>
      <c r="AJ776" s="26">
        <f>IFERROR(VLOOKUP($B776,'[1]Paste Only'!$D:$AM,26,FALSE),"-")</f>
        <v>637</v>
      </c>
      <c r="AK776" s="26">
        <f>IFERROR(VLOOKUP($B776,'[1]Paste Only'!$D:$AM,23,FALSE),"-")</f>
        <v>637</v>
      </c>
      <c r="AL776" s="26">
        <f>IFERROR(VLOOKUP($B776,'[1]Paste Only'!$D:$AM,22,FALSE),"-")</f>
        <v>637</v>
      </c>
      <c r="AM776" s="21">
        <f t="shared" si="367"/>
        <v>0</v>
      </c>
      <c r="AN776" s="21">
        <f t="shared" si="367"/>
        <v>0</v>
      </c>
      <c r="AO776" s="21">
        <f t="shared" si="367"/>
        <v>0</v>
      </c>
      <c r="AP776" s="27">
        <f t="shared" si="380"/>
        <v>0</v>
      </c>
      <c r="AQ776" s="27">
        <f t="shared" si="381"/>
        <v>0</v>
      </c>
      <c r="AR776" s="27">
        <f t="shared" si="382"/>
        <v>637</v>
      </c>
      <c r="AS776" s="27">
        <f t="shared" si="383"/>
        <v>637</v>
      </c>
      <c r="AT776" s="27">
        <f t="shared" si="384"/>
        <v>0</v>
      </c>
      <c r="AU776" s="27">
        <f t="shared" si="385"/>
        <v>0</v>
      </c>
      <c r="AV776" s="21">
        <f t="shared" si="386"/>
        <v>1</v>
      </c>
      <c r="AW776" s="27">
        <f t="shared" si="387"/>
        <v>637</v>
      </c>
      <c r="AX776" s="27">
        <f t="shared" si="388"/>
        <v>637</v>
      </c>
      <c r="AY776" s="27">
        <f t="shared" si="389"/>
        <v>637</v>
      </c>
      <c r="AZ776" s="21">
        <f t="shared" si="390"/>
        <v>0.29722024233784738</v>
      </c>
      <c r="BA776" s="21">
        <f t="shared" si="391"/>
        <v>0.29722024233784738</v>
      </c>
      <c r="BB776" s="28">
        <f t="shared" si="392"/>
        <v>637</v>
      </c>
      <c r="BC776" s="28" t="s">
        <v>81</v>
      </c>
      <c r="BD776" s="28" t="s">
        <v>81</v>
      </c>
      <c r="BE776" s="28" t="s">
        <v>81</v>
      </c>
      <c r="BF776" s="28" t="str">
        <f t="shared" si="393"/>
        <v>-</v>
      </c>
      <c r="BG776" s="29">
        <f t="shared" si="394"/>
        <v>0</v>
      </c>
      <c r="BH776" s="29">
        <f t="shared" si="394"/>
        <v>0</v>
      </c>
      <c r="BI776" s="29">
        <f t="shared" si="394"/>
        <v>0</v>
      </c>
      <c r="BJ776" s="29">
        <f t="shared" si="394"/>
        <v>0</v>
      </c>
      <c r="BK776" s="29"/>
    </row>
    <row r="777" spans="1:63" x14ac:dyDescent="0.25">
      <c r="A777" s="13" t="s">
        <v>2385</v>
      </c>
      <c r="B777" s="13" t="s">
        <v>2386</v>
      </c>
      <c r="C777" s="13" t="s">
        <v>2387</v>
      </c>
      <c r="D777" s="13" t="str">
        <f>IFERROR(VLOOKUP($B777,[1]GICS!$C:$D,2,FALSE),"-")</f>
        <v>Materials</v>
      </c>
      <c r="E777" s="14">
        <f>IFERROR(IF(VLOOKUP($B777,'[1]Paste Only'!$D:$AM,4,FALSE)="-",VLOOKUP($B777,'[1]Market Cap'!$A:$J,10,FALSE),VLOOKUP($B777,'[1]Paste Only'!$D:$AM,4,FALSE)),"-")</f>
        <v>338.85</v>
      </c>
      <c r="F777" s="14">
        <f>IFERROR(VLOOKUP($B777,'[1]Paste Only'!$D:$AM,5,FALSE),"-")</f>
        <v>440</v>
      </c>
      <c r="G777" s="15">
        <f>IFERROR(VLOOKUP($B777,'[1]Paste Only'!$D:$AM,6,FALSE),"-")</f>
        <v>1</v>
      </c>
      <c r="H777" s="15">
        <f>IFERROR(VLOOKUP($B777,'[1]Paste Only'!$D:$AM,7,FALSE),"-")</f>
        <v>0</v>
      </c>
      <c r="I777" s="15">
        <f>IFERROR(VLOOKUP($B777,'[1]Paste Only'!$D:$AM,8,FALSE),"-")</f>
        <v>0</v>
      </c>
      <c r="J777" s="16"/>
      <c r="K777" s="16"/>
      <c r="L777" s="14">
        <f>IFERROR(VLOOKUP($B777,'[1]Paste Only'!$D:$AM,12,FALSE),"-")</f>
        <v>11.72</v>
      </c>
      <c r="M777" s="14">
        <f>IFERROR(VLOOKUP($B777,'[1]Paste Only'!$D:$AM,15,FALSE),"-")</f>
        <v>15.011494252873563</v>
      </c>
      <c r="N777" s="17"/>
      <c r="O777" s="18"/>
      <c r="P777" s="19">
        <f t="shared" si="395"/>
        <v>0.28084421952846084</v>
      </c>
      <c r="Q777" s="20">
        <f t="shared" si="368"/>
        <v>0.29850966504352949</v>
      </c>
      <c r="R777" s="13">
        <f t="shared" si="369"/>
        <v>1</v>
      </c>
      <c r="S777" s="13" t="str">
        <f>IFERROR(VLOOKUP($B777,'[1]Market Cap'!$G:$I,3,FALSE),"-")</f>
        <v>Small Cap</v>
      </c>
      <c r="T777" s="13"/>
      <c r="U777" s="13"/>
      <c r="V777" s="21">
        <f t="shared" si="366"/>
        <v>0</v>
      </c>
      <c r="W777" s="21">
        <f t="shared" si="366"/>
        <v>0</v>
      </c>
      <c r="X777" s="21">
        <f t="shared" si="366"/>
        <v>0</v>
      </c>
      <c r="Y777" s="22">
        <f t="shared" si="370"/>
        <v>0</v>
      </c>
      <c r="Z777" s="13">
        <f t="shared" si="371"/>
        <v>0</v>
      </c>
      <c r="AA777" s="23">
        <f t="shared" si="372"/>
        <v>0</v>
      </c>
      <c r="AB777" s="23">
        <f t="shared" si="373"/>
        <v>0</v>
      </c>
      <c r="AC777" s="23">
        <f t="shared" si="374"/>
        <v>0</v>
      </c>
      <c r="AD777" s="24">
        <f t="shared" si="375"/>
        <v>0</v>
      </c>
      <c r="AE777" s="25">
        <f>IFERROR(VLOOKUP($B777,'[1]Market Cap'!$G:$I,2,FALSE),"-")</f>
        <v>3791.0927677499999</v>
      </c>
      <c r="AF777" s="20">
        <f t="shared" si="376"/>
        <v>0</v>
      </c>
      <c r="AG777" s="17">
        <f t="shared" si="377"/>
        <v>0</v>
      </c>
      <c r="AH777" s="17">
        <f t="shared" si="378"/>
        <v>0</v>
      </c>
      <c r="AI777" s="17" t="str">
        <f t="shared" si="379"/>
        <v>-</v>
      </c>
      <c r="AJ777" s="26">
        <f>IFERROR(VLOOKUP($B777,'[1]Paste Only'!$D:$AM,26,FALSE),"-")</f>
        <v>440</v>
      </c>
      <c r="AK777" s="26">
        <f>IFERROR(VLOOKUP($B777,'[1]Paste Only'!$D:$AM,23,FALSE),"-")</f>
        <v>440</v>
      </c>
      <c r="AL777" s="26">
        <f>IFERROR(VLOOKUP($B777,'[1]Paste Only'!$D:$AM,22,FALSE),"-")</f>
        <v>440</v>
      </c>
      <c r="AM777" s="21">
        <f t="shared" si="367"/>
        <v>0</v>
      </c>
      <c r="AN777" s="21">
        <f t="shared" si="367"/>
        <v>0</v>
      </c>
      <c r="AO777" s="21">
        <f t="shared" si="367"/>
        <v>0</v>
      </c>
      <c r="AP777" s="27">
        <f t="shared" si="380"/>
        <v>0</v>
      </c>
      <c r="AQ777" s="27">
        <f t="shared" si="381"/>
        <v>0</v>
      </c>
      <c r="AR777" s="27">
        <f t="shared" si="382"/>
        <v>440</v>
      </c>
      <c r="AS777" s="27">
        <f t="shared" si="383"/>
        <v>440</v>
      </c>
      <c r="AT777" s="27">
        <f t="shared" si="384"/>
        <v>0</v>
      </c>
      <c r="AU777" s="27">
        <f t="shared" si="385"/>
        <v>0</v>
      </c>
      <c r="AV777" s="21">
        <f t="shared" si="386"/>
        <v>1</v>
      </c>
      <c r="AW777" s="27">
        <f t="shared" si="387"/>
        <v>440</v>
      </c>
      <c r="AX777" s="27">
        <f t="shared" si="388"/>
        <v>440</v>
      </c>
      <c r="AY777" s="27">
        <f t="shared" si="389"/>
        <v>440</v>
      </c>
      <c r="AZ777" s="21">
        <f t="shared" si="390"/>
        <v>0.29850966504352949</v>
      </c>
      <c r="BA777" s="21">
        <f t="shared" si="391"/>
        <v>0.29850966504352949</v>
      </c>
      <c r="BB777" s="28">
        <f t="shared" si="392"/>
        <v>440</v>
      </c>
      <c r="BC777" s="28" t="s">
        <v>81</v>
      </c>
      <c r="BD777" s="28" t="s">
        <v>81</v>
      </c>
      <c r="BE777" s="28" t="s">
        <v>81</v>
      </c>
      <c r="BF777" s="28" t="str">
        <f t="shared" si="393"/>
        <v>-</v>
      </c>
      <c r="BG777" s="29">
        <f t="shared" si="394"/>
        <v>0</v>
      </c>
      <c r="BH777" s="29">
        <f t="shared" si="394"/>
        <v>0</v>
      </c>
      <c r="BI777" s="29">
        <f t="shared" si="394"/>
        <v>0</v>
      </c>
      <c r="BJ777" s="29">
        <f t="shared" si="394"/>
        <v>0</v>
      </c>
      <c r="BK777" s="29"/>
    </row>
    <row r="778" spans="1:63" x14ac:dyDescent="0.25">
      <c r="A778" s="13" t="s">
        <v>2388</v>
      </c>
      <c r="B778" s="13" t="s">
        <v>2389</v>
      </c>
      <c r="C778" s="13" t="s">
        <v>2390</v>
      </c>
      <c r="D778" s="13">
        <f>IFERROR(VLOOKUP($B778,[1]GICS!$C:$D,2,FALSE),"-")</f>
        <v>0</v>
      </c>
      <c r="E778" s="14">
        <f>IFERROR(IF(VLOOKUP($B778,'[1]Paste Only'!$D:$AM,4,FALSE)="-",VLOOKUP($B778,'[1]Market Cap'!$A:$J,10,FALSE),VLOOKUP($B778,'[1]Paste Only'!$D:$AM,4,FALSE)),"-")</f>
        <v>63</v>
      </c>
      <c r="F778" s="14" t="str">
        <f>IFERROR(VLOOKUP($B778,'[1]Paste Only'!$D:$AM,5,FALSE),"-")</f>
        <v>-</v>
      </c>
      <c r="G778" s="15">
        <f>IFERROR(VLOOKUP($B778,'[1]Paste Only'!$D:$AM,6,FALSE),"-")</f>
        <v>1</v>
      </c>
      <c r="H778" s="15">
        <f>IFERROR(VLOOKUP($B778,'[1]Paste Only'!$D:$AM,7,FALSE),"-")</f>
        <v>0</v>
      </c>
      <c r="I778" s="15">
        <f>IFERROR(VLOOKUP($B778,'[1]Paste Only'!$D:$AM,8,FALSE),"-")</f>
        <v>0</v>
      </c>
      <c r="J778" s="16"/>
      <c r="K778" s="16"/>
      <c r="L778" s="14">
        <f>IFERROR(VLOOKUP($B778,'[1]Paste Only'!$D:$AM,12,FALSE),"-")</f>
        <v>6.13</v>
      </c>
      <c r="M778" s="14">
        <f>IFERROR(VLOOKUP($B778,'[1]Paste Only'!$D:$AM,15,FALSE),"-")</f>
        <v>5.9898850574712643</v>
      </c>
      <c r="N778" s="17"/>
      <c r="O778" s="18"/>
      <c r="P778" s="19">
        <f t="shared" si="395"/>
        <v>-2.2857250004687746E-2</v>
      </c>
      <c r="Q778" s="20">
        <f t="shared" si="368"/>
        <v>0</v>
      </c>
      <c r="R778" s="13">
        <f t="shared" si="369"/>
        <v>1</v>
      </c>
      <c r="S778" s="13" t="str">
        <f>IFERROR(VLOOKUP($B778,'[1]Market Cap'!$G:$I,3,FALSE),"-")</f>
        <v>Small Cap</v>
      </c>
      <c r="T778" s="13"/>
      <c r="U778" s="13"/>
      <c r="V778" s="21">
        <f t="shared" si="366"/>
        <v>0</v>
      </c>
      <c r="W778" s="21">
        <f t="shared" si="366"/>
        <v>0</v>
      </c>
      <c r="X778" s="21">
        <f t="shared" si="366"/>
        <v>0</v>
      </c>
      <c r="Y778" s="22">
        <f t="shared" si="370"/>
        <v>0</v>
      </c>
      <c r="Z778" s="13">
        <f t="shared" si="371"/>
        <v>0</v>
      </c>
      <c r="AA778" s="23">
        <f t="shared" si="372"/>
        <v>0</v>
      </c>
      <c r="AB778" s="23">
        <f t="shared" si="373"/>
        <v>0</v>
      </c>
      <c r="AC778" s="23">
        <f t="shared" si="374"/>
        <v>0</v>
      </c>
      <c r="AD778" s="24">
        <f t="shared" si="375"/>
        <v>0</v>
      </c>
      <c r="AE778" s="25">
        <f>IFERROR(VLOOKUP($B778,'[1]Market Cap'!$G:$I,2,FALSE),"-")</f>
        <v>0</v>
      </c>
      <c r="AF778" s="20">
        <f t="shared" si="376"/>
        <v>0</v>
      </c>
      <c r="AG778" s="17">
        <f t="shared" si="377"/>
        <v>0</v>
      </c>
      <c r="AH778" s="17">
        <f t="shared" si="378"/>
        <v>0</v>
      </c>
      <c r="AI778" s="17" t="str">
        <f t="shared" si="379"/>
        <v>-</v>
      </c>
      <c r="AJ778" s="26" t="str">
        <f>IFERROR(VLOOKUP($B778,'[1]Paste Only'!$D:$AM,26,FALSE),"-")</f>
        <v>-</v>
      </c>
      <c r="AK778" s="26" t="str">
        <f>IFERROR(VLOOKUP($B778,'[1]Paste Only'!$D:$AM,23,FALSE),"-")</f>
        <v>-</v>
      </c>
      <c r="AL778" s="26" t="str">
        <f>IFERROR(VLOOKUP($B778,'[1]Paste Only'!$D:$AM,22,FALSE),"-")</f>
        <v>-</v>
      </c>
      <c r="AM778" s="21" t="str">
        <f t="shared" si="367"/>
        <v>-</v>
      </c>
      <c r="AN778" s="21" t="str">
        <f t="shared" si="367"/>
        <v>-</v>
      </c>
      <c r="AO778" s="21" t="str">
        <f t="shared" si="367"/>
        <v>-</v>
      </c>
      <c r="AP778" s="27">
        <f t="shared" si="380"/>
        <v>0</v>
      </c>
      <c r="AQ778" s="27" t="str">
        <f t="shared" si="381"/>
        <v>-</v>
      </c>
      <c r="AR778" s="27" t="str">
        <f t="shared" si="382"/>
        <v>-</v>
      </c>
      <c r="AS778" s="27">
        <f t="shared" si="383"/>
        <v>0</v>
      </c>
      <c r="AT778" s="27">
        <f t="shared" si="384"/>
        <v>0</v>
      </c>
      <c r="AU778" s="27">
        <f t="shared" si="385"/>
        <v>0</v>
      </c>
      <c r="AV778" s="21">
        <f t="shared" si="386"/>
        <v>1</v>
      </c>
      <c r="AW778" s="27">
        <f t="shared" si="387"/>
        <v>0</v>
      </c>
      <c r="AX778" s="27" t="str">
        <f t="shared" si="388"/>
        <v>-</v>
      </c>
      <c r="AY778" s="27" t="str">
        <f t="shared" si="389"/>
        <v>-</v>
      </c>
      <c r="AZ778" s="21" t="str">
        <f t="shared" si="390"/>
        <v>-</v>
      </c>
      <c r="BA778" s="21" t="str">
        <f t="shared" si="391"/>
        <v>-</v>
      </c>
      <c r="BB778" s="28" t="str">
        <f t="shared" si="392"/>
        <v>-</v>
      </c>
      <c r="BC778" s="28" t="s">
        <v>81</v>
      </c>
      <c r="BD778" s="28" t="s">
        <v>81</v>
      </c>
      <c r="BE778" s="28" t="s">
        <v>81</v>
      </c>
      <c r="BF778" s="28" t="str">
        <f t="shared" si="393"/>
        <v>-</v>
      </c>
      <c r="BG778" s="29">
        <f t="shared" si="394"/>
        <v>0</v>
      </c>
      <c r="BH778" s="29">
        <f t="shared" si="394"/>
        <v>0</v>
      </c>
      <c r="BI778" s="29">
        <f t="shared" si="394"/>
        <v>0</v>
      </c>
      <c r="BJ778" s="29">
        <f t="shared" si="394"/>
        <v>0</v>
      </c>
      <c r="BK778" s="29"/>
    </row>
    <row r="779" spans="1:63" x14ac:dyDescent="0.25">
      <c r="A779" s="13" t="s">
        <v>2391</v>
      </c>
      <c r="B779" s="13" t="s">
        <v>2392</v>
      </c>
      <c r="C779" s="13" t="s">
        <v>2393</v>
      </c>
      <c r="D779" s="13" t="str">
        <f>IFERROR(VLOOKUP($B779,[1]GICS!$C:$D,2,FALSE),"-")</f>
        <v>Materials</v>
      </c>
      <c r="E779" s="14">
        <f>IFERROR(IF(VLOOKUP($B779,'[1]Paste Only'!$D:$AM,4,FALSE)="-",VLOOKUP($B779,'[1]Market Cap'!$A:$J,10,FALSE),VLOOKUP($B779,'[1]Paste Only'!$D:$AM,4,FALSE)),"-")</f>
        <v>2335.8000000000002</v>
      </c>
      <c r="F779" s="14" t="str">
        <f>IFERROR(VLOOKUP($B779,'[1]Paste Only'!$D:$AM,5,FALSE),"-")</f>
        <v>-</v>
      </c>
      <c r="G779" s="15">
        <f>IFERROR(VLOOKUP($B779,'[1]Paste Only'!$D:$AM,6,FALSE),"-")</f>
        <v>0</v>
      </c>
      <c r="H779" s="15">
        <f>IFERROR(VLOOKUP($B779,'[1]Paste Only'!$D:$AM,7,FALSE),"-")</f>
        <v>1</v>
      </c>
      <c r="I779" s="15">
        <f>IFERROR(VLOOKUP($B779,'[1]Paste Only'!$D:$AM,8,FALSE),"-")</f>
        <v>0</v>
      </c>
      <c r="J779" s="16"/>
      <c r="K779" s="16"/>
      <c r="L779" s="14">
        <f>IFERROR(VLOOKUP($B779,'[1]Paste Only'!$D:$AM,12,FALSE),"-")</f>
        <v>47.870724000000003</v>
      </c>
      <c r="M779" s="14" t="str">
        <f>IFERROR(VLOOKUP($B779,'[1]Paste Only'!$D:$AM,15,FALSE),"-")</f>
        <v>-</v>
      </c>
      <c r="N779" s="17"/>
      <c r="O779" s="18"/>
      <c r="P779" s="19">
        <f t="shared" si="395"/>
        <v>0</v>
      </c>
      <c r="Q779" s="20">
        <f t="shared" si="368"/>
        <v>0</v>
      </c>
      <c r="R779" s="13">
        <f t="shared" si="369"/>
        <v>1</v>
      </c>
      <c r="S779" s="13" t="str">
        <f>IFERROR(VLOOKUP($B779,'[1]Market Cap'!$G:$I,3,FALSE),"-")</f>
        <v>Small Cap</v>
      </c>
      <c r="T779" s="13"/>
      <c r="U779" s="13"/>
      <c r="V779" s="21">
        <f t="shared" si="366"/>
        <v>0</v>
      </c>
      <c r="W779" s="21">
        <f t="shared" si="366"/>
        <v>0</v>
      </c>
      <c r="X779" s="21">
        <f t="shared" si="366"/>
        <v>0</v>
      </c>
      <c r="Y779" s="22">
        <f t="shared" si="370"/>
        <v>0</v>
      </c>
      <c r="Z779" s="13">
        <f t="shared" si="371"/>
        <v>0</v>
      </c>
      <c r="AA779" s="23">
        <f t="shared" si="372"/>
        <v>0</v>
      </c>
      <c r="AB779" s="23">
        <f t="shared" si="373"/>
        <v>0</v>
      </c>
      <c r="AC779" s="23">
        <f t="shared" si="374"/>
        <v>0</v>
      </c>
      <c r="AD779" s="24">
        <f t="shared" si="375"/>
        <v>0</v>
      </c>
      <c r="AE779" s="25">
        <f>IFERROR(VLOOKUP($B779,'[1]Market Cap'!$G:$I,2,FALSE),"-")</f>
        <v>9124.2668674800007</v>
      </c>
      <c r="AF779" s="20">
        <f t="shared" si="376"/>
        <v>0</v>
      </c>
      <c r="AG779" s="17">
        <f t="shared" si="377"/>
        <v>0</v>
      </c>
      <c r="AH779" s="17">
        <f t="shared" si="378"/>
        <v>0</v>
      </c>
      <c r="AI779" s="17" t="str">
        <f t="shared" si="379"/>
        <v>-</v>
      </c>
      <c r="AJ779" s="26" t="str">
        <f>IFERROR(VLOOKUP($B779,'[1]Paste Only'!$D:$AM,26,FALSE),"-")</f>
        <v>-</v>
      </c>
      <c r="AK779" s="26" t="str">
        <f>IFERROR(VLOOKUP($B779,'[1]Paste Only'!$D:$AM,23,FALSE),"-")</f>
        <v>-</v>
      </c>
      <c r="AL779" s="26" t="str">
        <f>IFERROR(VLOOKUP($B779,'[1]Paste Only'!$D:$AM,22,FALSE),"-")</f>
        <v>-</v>
      </c>
      <c r="AM779" s="21" t="str">
        <f t="shared" si="367"/>
        <v>-</v>
      </c>
      <c r="AN779" s="21" t="str">
        <f t="shared" si="367"/>
        <v>-</v>
      </c>
      <c r="AO779" s="21" t="str">
        <f t="shared" si="367"/>
        <v>-</v>
      </c>
      <c r="AP779" s="27">
        <f t="shared" si="380"/>
        <v>0</v>
      </c>
      <c r="AQ779" s="27" t="str">
        <f t="shared" si="381"/>
        <v>-</v>
      </c>
      <c r="AR779" s="27" t="str">
        <f t="shared" si="382"/>
        <v>-</v>
      </c>
      <c r="AS779" s="27">
        <f t="shared" si="383"/>
        <v>0</v>
      </c>
      <c r="AT779" s="27">
        <f t="shared" si="384"/>
        <v>0</v>
      </c>
      <c r="AU779" s="27">
        <f t="shared" si="385"/>
        <v>0</v>
      </c>
      <c r="AV779" s="21">
        <f t="shared" si="386"/>
        <v>0</v>
      </c>
      <c r="AW779" s="27" t="str">
        <f t="shared" si="387"/>
        <v>-</v>
      </c>
      <c r="AX779" s="27" t="str">
        <f t="shared" si="388"/>
        <v>-</v>
      </c>
      <c r="AY779" s="27" t="str">
        <f t="shared" si="389"/>
        <v>-</v>
      </c>
      <c r="AZ779" s="21" t="str">
        <f t="shared" si="390"/>
        <v>-</v>
      </c>
      <c r="BA779" s="21" t="str">
        <f t="shared" si="391"/>
        <v>-</v>
      </c>
      <c r="BB779" s="28" t="str">
        <f t="shared" si="392"/>
        <v>-</v>
      </c>
      <c r="BC779" s="28" t="s">
        <v>81</v>
      </c>
      <c r="BD779" s="28" t="s">
        <v>81</v>
      </c>
      <c r="BE779" s="28" t="s">
        <v>81</v>
      </c>
      <c r="BF779" s="28" t="str">
        <f t="shared" si="393"/>
        <v>-</v>
      </c>
      <c r="BG779" s="29">
        <f t="shared" si="394"/>
        <v>0</v>
      </c>
      <c r="BH779" s="29">
        <f t="shared" si="394"/>
        <v>0</v>
      </c>
      <c r="BI779" s="29">
        <f t="shared" si="394"/>
        <v>0</v>
      </c>
      <c r="BJ779" s="29">
        <f t="shared" si="394"/>
        <v>0</v>
      </c>
      <c r="BK779" s="29"/>
    </row>
    <row r="780" spans="1:63" x14ac:dyDescent="0.25">
      <c r="A780" s="13" t="s">
        <v>2394</v>
      </c>
      <c r="B780" s="13" t="s">
        <v>2395</v>
      </c>
      <c r="C780" s="13" t="s">
        <v>2396</v>
      </c>
      <c r="D780" s="13" t="str">
        <f>IFERROR(VLOOKUP($B780,[1]GICS!$C:$D,2,FALSE),"-")</f>
        <v>Materials</v>
      </c>
      <c r="E780" s="14">
        <f>IFERROR(IF(VLOOKUP($B780,'[1]Paste Only'!$D:$AM,4,FALSE)="-",VLOOKUP($B780,'[1]Market Cap'!$A:$J,10,FALSE),VLOOKUP($B780,'[1]Paste Only'!$D:$AM,4,FALSE)),"-")</f>
        <v>313.75</v>
      </c>
      <c r="F780" s="14">
        <f>IFERROR(VLOOKUP($B780,'[1]Paste Only'!$D:$AM,5,FALSE),"-")</f>
        <v>313.0625</v>
      </c>
      <c r="G780" s="15">
        <f>IFERROR(VLOOKUP($B780,'[1]Paste Only'!$D:$AM,6,FALSE),"-")</f>
        <v>10</v>
      </c>
      <c r="H780" s="15">
        <f>IFERROR(VLOOKUP($B780,'[1]Paste Only'!$D:$AM,7,FALSE),"-")</f>
        <v>7</v>
      </c>
      <c r="I780" s="15">
        <f>IFERROR(VLOOKUP($B780,'[1]Paste Only'!$D:$AM,8,FALSE),"-")</f>
        <v>3</v>
      </c>
      <c r="J780" s="16"/>
      <c r="K780" s="16"/>
      <c r="L780" s="14">
        <f>IFERROR(VLOOKUP($B780,'[1]Paste Only'!$D:$AM,12,FALSE),"-")</f>
        <v>5.88</v>
      </c>
      <c r="M780" s="14">
        <f>IFERROR(VLOOKUP($B780,'[1]Paste Only'!$D:$AM,15,FALSE),"-")</f>
        <v>8.0390459770114937</v>
      </c>
      <c r="N780" s="17"/>
      <c r="O780" s="18"/>
      <c r="P780" s="19">
        <f t="shared" si="395"/>
        <v>0.36718468996794118</v>
      </c>
      <c r="Q780" s="20">
        <f t="shared" si="368"/>
        <v>-2.191235059760932E-3</v>
      </c>
      <c r="R780" s="13">
        <f t="shared" si="369"/>
        <v>20</v>
      </c>
      <c r="S780" s="13" t="str">
        <f>IFERROR(VLOOKUP($B780,'[1]Market Cap'!$G:$I,3,FALSE),"-")</f>
        <v>Small Cap</v>
      </c>
      <c r="T780" s="13"/>
      <c r="U780" s="13"/>
      <c r="V780" s="21">
        <f t="shared" si="366"/>
        <v>0</v>
      </c>
      <c r="W780" s="21">
        <f t="shared" si="366"/>
        <v>0</v>
      </c>
      <c r="X780" s="21">
        <f t="shared" si="366"/>
        <v>0</v>
      </c>
      <c r="Y780" s="22">
        <f t="shared" si="370"/>
        <v>0</v>
      </c>
      <c r="Z780" s="13">
        <f t="shared" si="371"/>
        <v>0</v>
      </c>
      <c r="AA780" s="23">
        <f t="shared" si="372"/>
        <v>0</v>
      </c>
      <c r="AB780" s="23">
        <f t="shared" si="373"/>
        <v>0</v>
      </c>
      <c r="AC780" s="23">
        <f t="shared" si="374"/>
        <v>0</v>
      </c>
      <c r="AD780" s="24">
        <f t="shared" si="375"/>
        <v>0</v>
      </c>
      <c r="AE780" s="25">
        <f>IFERROR(VLOOKUP($B780,'[1]Market Cap'!$G:$I,2,FALSE),"-")</f>
        <v>3847.4345181250001</v>
      </c>
      <c r="AF780" s="20">
        <f t="shared" si="376"/>
        <v>0</v>
      </c>
      <c r="AG780" s="17">
        <f t="shared" si="377"/>
        <v>1</v>
      </c>
      <c r="AH780" s="17">
        <f t="shared" si="378"/>
        <v>0</v>
      </c>
      <c r="AI780" s="17" t="str">
        <f t="shared" si="379"/>
        <v>-</v>
      </c>
      <c r="AJ780" s="26">
        <f>IFERROR(VLOOKUP($B780,'[1]Paste Only'!$D:$AM,26,FALSE),"-")</f>
        <v>319.5</v>
      </c>
      <c r="AK780" s="26">
        <f>IFERROR(VLOOKUP($B780,'[1]Paste Only'!$D:$AM,23,FALSE),"-")</f>
        <v>377</v>
      </c>
      <c r="AL780" s="26">
        <f>IFERROR(VLOOKUP($B780,'[1]Paste Only'!$D:$AM,22,FALSE),"-")</f>
        <v>230</v>
      </c>
      <c r="AM780" s="21">
        <f t="shared" si="367"/>
        <v>2.0562986624076629E-2</v>
      </c>
      <c r="AN780" s="21">
        <f t="shared" si="367"/>
        <v>0.2042323817129168</v>
      </c>
      <c r="AO780" s="21">
        <f t="shared" si="367"/>
        <v>-0.26532241964463965</v>
      </c>
      <c r="AP780" s="27">
        <f t="shared" si="380"/>
        <v>0</v>
      </c>
      <c r="AQ780" s="27">
        <f t="shared" si="381"/>
        <v>0</v>
      </c>
      <c r="AR780" s="27">
        <f t="shared" si="382"/>
        <v>313.0625</v>
      </c>
      <c r="AS780" s="27">
        <f t="shared" si="383"/>
        <v>313.0625</v>
      </c>
      <c r="AT780" s="27">
        <f t="shared" si="384"/>
        <v>0</v>
      </c>
      <c r="AU780" s="27">
        <f t="shared" si="385"/>
        <v>0</v>
      </c>
      <c r="AV780" s="21">
        <f t="shared" si="386"/>
        <v>0.5</v>
      </c>
      <c r="AW780" s="27">
        <f t="shared" si="387"/>
        <v>313.0625</v>
      </c>
      <c r="AX780" s="27">
        <f t="shared" si="388"/>
        <v>313.0625</v>
      </c>
      <c r="AY780" s="27">
        <f t="shared" si="389"/>
        <v>319.5</v>
      </c>
      <c r="AZ780" s="21">
        <f t="shared" si="390"/>
        <v>1.8326693227091573E-2</v>
      </c>
      <c r="BA780" s="21">
        <f t="shared" si="391"/>
        <v>1.8326693227091573E-2</v>
      </c>
      <c r="BB780" s="28">
        <f t="shared" si="392"/>
        <v>313.0625</v>
      </c>
      <c r="BC780" s="28" t="s">
        <v>81</v>
      </c>
      <c r="BD780" s="28" t="s">
        <v>81</v>
      </c>
      <c r="BE780" s="28" t="s">
        <v>81</v>
      </c>
      <c r="BF780" s="28" t="str">
        <f t="shared" si="393"/>
        <v>-</v>
      </c>
      <c r="BG780" s="29">
        <f t="shared" si="394"/>
        <v>0</v>
      </c>
      <c r="BH780" s="29">
        <f t="shared" si="394"/>
        <v>0</v>
      </c>
      <c r="BI780" s="29">
        <f t="shared" si="394"/>
        <v>0</v>
      </c>
      <c r="BJ780" s="29">
        <f t="shared" si="394"/>
        <v>0</v>
      </c>
      <c r="BK780" s="29"/>
    </row>
    <row r="781" spans="1:63" x14ac:dyDescent="0.25">
      <c r="A781" s="13" t="s">
        <v>2397</v>
      </c>
      <c r="B781" s="13" t="s">
        <v>2398</v>
      </c>
      <c r="C781" s="13" t="s">
        <v>2399</v>
      </c>
      <c r="D781" s="13" t="str">
        <f>IFERROR(VLOOKUP($B781,[1]GICS!$C:$D,2,FALSE),"-")</f>
        <v>-</v>
      </c>
      <c r="E781" s="14">
        <f>IFERROR(IF(VLOOKUP($B781,'[1]Paste Only'!$D:$AM,4,FALSE)="-",VLOOKUP($B781,'[1]Market Cap'!$A:$J,10,FALSE),VLOOKUP($B781,'[1]Paste Only'!$D:$AM,4,FALSE)),"-")</f>
        <v>0</v>
      </c>
      <c r="F781" s="14">
        <f>IFERROR(VLOOKUP($B781,'[1]Paste Only'!$D:$AM,5,FALSE),"-")</f>
        <v>0</v>
      </c>
      <c r="G781" s="15">
        <f>IFERROR(VLOOKUP($B781,'[1]Paste Only'!$D:$AM,6,FALSE),"-")</f>
        <v>0</v>
      </c>
      <c r="H781" s="15">
        <f>IFERROR(VLOOKUP($B781,'[1]Paste Only'!$D:$AM,7,FALSE),"-")</f>
        <v>0</v>
      </c>
      <c r="I781" s="15">
        <f>IFERROR(VLOOKUP($B781,'[1]Paste Only'!$D:$AM,8,FALSE),"-")</f>
        <v>0</v>
      </c>
      <c r="J781" s="16"/>
      <c r="K781" s="16"/>
      <c r="L781" s="14">
        <f>IFERROR(VLOOKUP($B781,'[1]Paste Only'!$D:$AM,12,FALSE),"-")</f>
        <v>14.07</v>
      </c>
      <c r="M781" s="14" t="str">
        <f>IFERROR(VLOOKUP($B781,'[1]Paste Only'!$D:$AM,15,FALSE),"-")</f>
        <v>-</v>
      </c>
      <c r="N781" s="17"/>
      <c r="O781" s="18"/>
      <c r="P781" s="19">
        <f t="shared" si="395"/>
        <v>0</v>
      </c>
      <c r="Q781" s="20">
        <f t="shared" si="368"/>
        <v>0</v>
      </c>
      <c r="R781" s="13">
        <f t="shared" si="369"/>
        <v>0</v>
      </c>
      <c r="S781" s="13" t="str">
        <f>IFERROR(VLOOKUP($B781,'[1]Market Cap'!$G:$I,3,FALSE),"-")</f>
        <v>Small Cap</v>
      </c>
      <c r="T781" s="13"/>
      <c r="U781" s="13"/>
      <c r="V781" s="21">
        <f t="shared" si="366"/>
        <v>0</v>
      </c>
      <c r="W781" s="21">
        <f t="shared" si="366"/>
        <v>0</v>
      </c>
      <c r="X781" s="21">
        <f t="shared" si="366"/>
        <v>0</v>
      </c>
      <c r="Y781" s="22">
        <f t="shared" si="370"/>
        <v>0</v>
      </c>
      <c r="Z781" s="13">
        <f t="shared" si="371"/>
        <v>0</v>
      </c>
      <c r="AA781" s="23">
        <f t="shared" si="372"/>
        <v>0</v>
      </c>
      <c r="AB781" s="23">
        <f t="shared" si="373"/>
        <v>0</v>
      </c>
      <c r="AC781" s="23">
        <f t="shared" si="374"/>
        <v>0</v>
      </c>
      <c r="AD781" s="24">
        <f t="shared" si="375"/>
        <v>0</v>
      </c>
      <c r="AE781" s="25">
        <f>IFERROR(VLOOKUP($B781,'[1]Market Cap'!$G:$I,2,FALSE),"-")</f>
        <v>0</v>
      </c>
      <c r="AF781" s="20">
        <f t="shared" si="376"/>
        <v>0</v>
      </c>
      <c r="AG781" s="17">
        <f t="shared" si="377"/>
        <v>0</v>
      </c>
      <c r="AH781" s="17">
        <f t="shared" si="378"/>
        <v>0</v>
      </c>
      <c r="AI781" s="17" t="str">
        <f t="shared" si="379"/>
        <v>-</v>
      </c>
      <c r="AJ781" s="26">
        <f>IFERROR(VLOOKUP($B781,'[1]Paste Only'!$D:$AM,26,FALSE),"-")</f>
        <v>0</v>
      </c>
      <c r="AK781" s="26">
        <f>IFERROR(VLOOKUP($B781,'[1]Paste Only'!$D:$AM,23,FALSE),"-")</f>
        <v>0</v>
      </c>
      <c r="AL781" s="26">
        <f>IFERROR(VLOOKUP($B781,'[1]Paste Only'!$D:$AM,22,FALSE),"-")</f>
        <v>0</v>
      </c>
      <c r="AM781" s="21" t="str">
        <f t="shared" si="367"/>
        <v>-</v>
      </c>
      <c r="AN781" s="21" t="str">
        <f t="shared" si="367"/>
        <v>-</v>
      </c>
      <c r="AO781" s="21" t="str">
        <f t="shared" si="367"/>
        <v>-</v>
      </c>
      <c r="AP781" s="27">
        <f t="shared" si="380"/>
        <v>0</v>
      </c>
      <c r="AQ781" s="27">
        <f t="shared" si="381"/>
        <v>0</v>
      </c>
      <c r="AR781" s="27">
        <f t="shared" si="382"/>
        <v>0</v>
      </c>
      <c r="AS781" s="27">
        <f t="shared" si="383"/>
        <v>0</v>
      </c>
      <c r="AT781" s="27">
        <f t="shared" si="384"/>
        <v>0</v>
      </c>
      <c r="AU781" s="27">
        <f t="shared" si="385"/>
        <v>0</v>
      </c>
      <c r="AV781" s="21" t="str">
        <f t="shared" si="386"/>
        <v>0</v>
      </c>
      <c r="AW781" s="27">
        <f t="shared" si="387"/>
        <v>0</v>
      </c>
      <c r="AX781" s="27">
        <f t="shared" si="388"/>
        <v>0</v>
      </c>
      <c r="AY781" s="27">
        <f t="shared" si="389"/>
        <v>0</v>
      </c>
      <c r="AZ781" s="21" t="str">
        <f t="shared" si="390"/>
        <v>-</v>
      </c>
      <c r="BA781" s="21" t="str">
        <f t="shared" si="391"/>
        <v>-</v>
      </c>
      <c r="BB781" s="28">
        <f t="shared" si="392"/>
        <v>0</v>
      </c>
      <c r="BC781" s="28" t="s">
        <v>81</v>
      </c>
      <c r="BD781" s="28" t="s">
        <v>81</v>
      </c>
      <c r="BE781" s="28" t="s">
        <v>81</v>
      </c>
      <c r="BF781" s="28" t="str">
        <f t="shared" si="393"/>
        <v>-</v>
      </c>
      <c r="BG781" s="29">
        <f t="shared" si="394"/>
        <v>0</v>
      </c>
      <c r="BH781" s="29">
        <f t="shared" si="394"/>
        <v>0</v>
      </c>
      <c r="BI781" s="29">
        <f t="shared" si="394"/>
        <v>0</v>
      </c>
      <c r="BJ781" s="29">
        <f t="shared" si="394"/>
        <v>0</v>
      </c>
      <c r="BK781" s="29"/>
    </row>
    <row r="782" spans="1:63" x14ac:dyDescent="0.25">
      <c r="A782" s="13" t="s">
        <v>2400</v>
      </c>
      <c r="B782" s="13" t="s">
        <v>2401</v>
      </c>
      <c r="C782" s="13" t="s">
        <v>2402</v>
      </c>
      <c r="D782" s="13" t="str">
        <f>IFERROR(VLOOKUP($B782,[1]GICS!$C:$D,2,FALSE),"-")</f>
        <v>Real Estate</v>
      </c>
      <c r="E782" s="14">
        <f>IFERROR(IF(VLOOKUP($B782,'[1]Paste Only'!$D:$AM,4,FALSE)="-",VLOOKUP($B782,'[1]Market Cap'!$A:$J,10,FALSE),VLOOKUP($B782,'[1]Paste Only'!$D:$AM,4,FALSE)),"-")</f>
        <v>537</v>
      </c>
      <c r="F782" s="14" t="str">
        <f>IFERROR(VLOOKUP($B782,'[1]Paste Only'!$D:$AM,5,FALSE),"-")</f>
        <v>-</v>
      </c>
      <c r="G782" s="15">
        <f>IFERROR(VLOOKUP($B782,'[1]Paste Only'!$D:$AM,6,FALSE),"-")</f>
        <v>0</v>
      </c>
      <c r="H782" s="15">
        <f>IFERROR(VLOOKUP($B782,'[1]Paste Only'!$D:$AM,7,FALSE),"-")</f>
        <v>0</v>
      </c>
      <c r="I782" s="15">
        <f>IFERROR(VLOOKUP($B782,'[1]Paste Only'!$D:$AM,8,FALSE),"-")</f>
        <v>0</v>
      </c>
      <c r="J782" s="16"/>
      <c r="K782" s="16"/>
      <c r="L782" s="14">
        <f>IFERROR(VLOOKUP($B782,'[1]Paste Only'!$D:$AM,12,FALSE),"-")</f>
        <v>24.21</v>
      </c>
      <c r="M782" s="14" t="str">
        <f>IFERROR(VLOOKUP($B782,'[1]Paste Only'!$D:$AM,15,FALSE),"-")</f>
        <v>-</v>
      </c>
      <c r="N782" s="17"/>
      <c r="O782" s="18"/>
      <c r="P782" s="19">
        <f t="shared" si="395"/>
        <v>0</v>
      </c>
      <c r="Q782" s="20">
        <f t="shared" si="368"/>
        <v>0</v>
      </c>
      <c r="R782" s="13">
        <f t="shared" si="369"/>
        <v>0</v>
      </c>
      <c r="S782" s="13" t="str">
        <f>IFERROR(VLOOKUP($B782,'[1]Market Cap'!$G:$I,3,FALSE),"-")</f>
        <v>Small Cap</v>
      </c>
      <c r="T782" s="13"/>
      <c r="U782" s="13"/>
      <c r="V782" s="21">
        <f t="shared" si="366"/>
        <v>0</v>
      </c>
      <c r="W782" s="21">
        <f t="shared" si="366"/>
        <v>0</v>
      </c>
      <c r="X782" s="21">
        <f t="shared" si="366"/>
        <v>0</v>
      </c>
      <c r="Y782" s="22">
        <f t="shared" si="370"/>
        <v>0</v>
      </c>
      <c r="Z782" s="13">
        <f t="shared" si="371"/>
        <v>0</v>
      </c>
      <c r="AA782" s="23">
        <f t="shared" si="372"/>
        <v>0</v>
      </c>
      <c r="AB782" s="23">
        <f t="shared" si="373"/>
        <v>0</v>
      </c>
      <c r="AC782" s="23">
        <f t="shared" si="374"/>
        <v>0</v>
      </c>
      <c r="AD782" s="24">
        <f t="shared" si="375"/>
        <v>0</v>
      </c>
      <c r="AE782" s="25">
        <f>IFERROR(VLOOKUP($B782,'[1]Market Cap'!$G:$I,2,FALSE),"-")</f>
        <v>4839.3387480000001</v>
      </c>
      <c r="AF782" s="20">
        <f t="shared" si="376"/>
        <v>0</v>
      </c>
      <c r="AG782" s="17">
        <f t="shared" si="377"/>
        <v>0</v>
      </c>
      <c r="AH782" s="17">
        <f t="shared" si="378"/>
        <v>0</v>
      </c>
      <c r="AI782" s="17" t="str">
        <f t="shared" si="379"/>
        <v>-</v>
      </c>
      <c r="AJ782" s="26" t="str">
        <f>IFERROR(VLOOKUP($B782,'[1]Paste Only'!$D:$AM,26,FALSE),"-")</f>
        <v>-</v>
      </c>
      <c r="AK782" s="26" t="str">
        <f>IFERROR(VLOOKUP($B782,'[1]Paste Only'!$D:$AM,23,FALSE),"-")</f>
        <v>-</v>
      </c>
      <c r="AL782" s="26" t="str">
        <f>IFERROR(VLOOKUP($B782,'[1]Paste Only'!$D:$AM,22,FALSE),"-")</f>
        <v>-</v>
      </c>
      <c r="AM782" s="21" t="str">
        <f t="shared" si="367"/>
        <v>-</v>
      </c>
      <c r="AN782" s="21" t="str">
        <f t="shared" si="367"/>
        <v>-</v>
      </c>
      <c r="AO782" s="21" t="str">
        <f t="shared" si="367"/>
        <v>-</v>
      </c>
      <c r="AP782" s="27">
        <f t="shared" si="380"/>
        <v>0</v>
      </c>
      <c r="AQ782" s="27" t="str">
        <f t="shared" si="381"/>
        <v>-</v>
      </c>
      <c r="AR782" s="27" t="str">
        <f t="shared" si="382"/>
        <v>-</v>
      </c>
      <c r="AS782" s="27">
        <f t="shared" si="383"/>
        <v>0</v>
      </c>
      <c r="AT782" s="27">
        <f t="shared" si="384"/>
        <v>0</v>
      </c>
      <c r="AU782" s="27">
        <f t="shared" si="385"/>
        <v>0</v>
      </c>
      <c r="AV782" s="21" t="str">
        <f t="shared" si="386"/>
        <v>0</v>
      </c>
      <c r="AW782" s="27">
        <f t="shared" si="387"/>
        <v>0</v>
      </c>
      <c r="AX782" s="27" t="str">
        <f t="shared" si="388"/>
        <v>-</v>
      </c>
      <c r="AY782" s="27" t="str">
        <f t="shared" si="389"/>
        <v>-</v>
      </c>
      <c r="AZ782" s="21" t="str">
        <f t="shared" si="390"/>
        <v>-</v>
      </c>
      <c r="BA782" s="21" t="str">
        <f t="shared" si="391"/>
        <v>-</v>
      </c>
      <c r="BB782" s="28" t="str">
        <f t="shared" si="392"/>
        <v>-</v>
      </c>
      <c r="BC782" s="28" t="s">
        <v>81</v>
      </c>
      <c r="BD782" s="28" t="s">
        <v>81</v>
      </c>
      <c r="BE782" s="28" t="s">
        <v>81</v>
      </c>
      <c r="BF782" s="28" t="str">
        <f t="shared" si="393"/>
        <v>-</v>
      </c>
      <c r="BG782" s="29">
        <f t="shared" si="394"/>
        <v>0</v>
      </c>
      <c r="BH782" s="29">
        <f t="shared" si="394"/>
        <v>0</v>
      </c>
      <c r="BI782" s="29">
        <f t="shared" si="394"/>
        <v>0</v>
      </c>
      <c r="BJ782" s="29">
        <f t="shared" si="394"/>
        <v>0</v>
      </c>
      <c r="BK782" s="29"/>
    </row>
    <row r="783" spans="1:63" x14ac:dyDescent="0.25">
      <c r="A783" s="13" t="s">
        <v>2403</v>
      </c>
      <c r="B783" s="13" t="s">
        <v>2404</v>
      </c>
      <c r="C783" s="13" t="s">
        <v>2405</v>
      </c>
      <c r="D783" s="13" t="str">
        <f>IFERROR(VLOOKUP($B783,[1]GICS!$C:$D,2,FALSE),"-")</f>
        <v>Materials</v>
      </c>
      <c r="E783" s="14">
        <f>IFERROR(IF(VLOOKUP($B783,'[1]Paste Only'!$D:$AM,4,FALSE)="-",VLOOKUP($B783,'[1]Market Cap'!$A:$J,10,FALSE),VLOOKUP($B783,'[1]Paste Only'!$D:$AM,4,FALSE)),"-")</f>
        <v>1341.35</v>
      </c>
      <c r="F783" s="14">
        <f>IFERROR(VLOOKUP($B783,'[1]Paste Only'!$D:$AM,5,FALSE),"-")</f>
        <v>1946</v>
      </c>
      <c r="G783" s="15">
        <f>IFERROR(VLOOKUP($B783,'[1]Paste Only'!$D:$AM,6,FALSE),"-")</f>
        <v>8</v>
      </c>
      <c r="H783" s="15">
        <f>IFERROR(VLOOKUP($B783,'[1]Paste Only'!$D:$AM,7,FALSE),"-")</f>
        <v>0</v>
      </c>
      <c r="I783" s="15">
        <f>IFERROR(VLOOKUP($B783,'[1]Paste Only'!$D:$AM,8,FALSE),"-")</f>
        <v>0</v>
      </c>
      <c r="J783" s="16"/>
      <c r="K783" s="16"/>
      <c r="L783" s="14">
        <f>IFERROR(VLOOKUP($B783,'[1]Paste Only'!$D:$AM,12,FALSE),"-")</f>
        <v>45.65</v>
      </c>
      <c r="M783" s="14">
        <f>IFERROR(VLOOKUP($B783,'[1]Paste Only'!$D:$AM,15,FALSE),"-")</f>
        <v>69.046379310344832</v>
      </c>
      <c r="N783" s="17"/>
      <c r="O783" s="18"/>
      <c r="P783" s="19">
        <f t="shared" si="395"/>
        <v>0.5125165237753524</v>
      </c>
      <c r="Q783" s="20">
        <f t="shared" si="368"/>
        <v>0.45077720207253891</v>
      </c>
      <c r="R783" s="13">
        <f t="shared" si="369"/>
        <v>8</v>
      </c>
      <c r="S783" s="13" t="str">
        <f>IFERROR(VLOOKUP($B783,'[1]Market Cap'!$G:$I,3,FALSE),"-")</f>
        <v>Small Cap</v>
      </c>
      <c r="T783" s="13"/>
      <c r="U783" s="13"/>
      <c r="V783" s="21">
        <f t="shared" si="366"/>
        <v>0</v>
      </c>
      <c r="W783" s="21">
        <f t="shared" si="366"/>
        <v>0</v>
      </c>
      <c r="X783" s="21">
        <f t="shared" si="366"/>
        <v>0</v>
      </c>
      <c r="Y783" s="22">
        <f t="shared" si="370"/>
        <v>0</v>
      </c>
      <c r="Z783" s="13">
        <f t="shared" si="371"/>
        <v>0</v>
      </c>
      <c r="AA783" s="23">
        <f t="shared" si="372"/>
        <v>0</v>
      </c>
      <c r="AB783" s="23">
        <f t="shared" si="373"/>
        <v>0</v>
      </c>
      <c r="AC783" s="23">
        <f t="shared" si="374"/>
        <v>0</v>
      </c>
      <c r="AD783" s="24">
        <f t="shared" si="375"/>
        <v>0</v>
      </c>
      <c r="AE783" s="25">
        <f>IFERROR(VLOOKUP($B783,'[1]Market Cap'!$G:$I,2,FALSE),"-")</f>
        <v>2762.6592148499999</v>
      </c>
      <c r="AF783" s="20">
        <f t="shared" si="376"/>
        <v>0</v>
      </c>
      <c r="AG783" s="17">
        <f t="shared" si="377"/>
        <v>0</v>
      </c>
      <c r="AH783" s="17">
        <f t="shared" si="378"/>
        <v>0</v>
      </c>
      <c r="AI783" s="17" t="str">
        <f t="shared" si="379"/>
        <v>-</v>
      </c>
      <c r="AJ783" s="26">
        <f>IFERROR(VLOOKUP($B783,'[1]Paste Only'!$D:$AM,26,FALSE),"-")</f>
        <v>1834.5</v>
      </c>
      <c r="AK783" s="26">
        <f>IFERROR(VLOOKUP($B783,'[1]Paste Only'!$D:$AM,23,FALSE),"-")</f>
        <v>2432</v>
      </c>
      <c r="AL783" s="26">
        <f>IFERROR(VLOOKUP($B783,'[1]Paste Only'!$D:$AM,22,FALSE),"-")</f>
        <v>1650</v>
      </c>
      <c r="AM783" s="21">
        <f t="shared" si="367"/>
        <v>-5.7297019527235316E-2</v>
      </c>
      <c r="AN783" s="21">
        <f t="shared" si="367"/>
        <v>0.24974306269270308</v>
      </c>
      <c r="AO783" s="21">
        <f t="shared" si="367"/>
        <v>-0.15210688591983557</v>
      </c>
      <c r="AP783" s="27">
        <f t="shared" si="380"/>
        <v>0</v>
      </c>
      <c r="AQ783" s="27">
        <f t="shared" si="381"/>
        <v>0</v>
      </c>
      <c r="AR783" s="27">
        <f t="shared" si="382"/>
        <v>1946</v>
      </c>
      <c r="AS783" s="27">
        <f t="shared" si="383"/>
        <v>1946</v>
      </c>
      <c r="AT783" s="27">
        <f t="shared" si="384"/>
        <v>0</v>
      </c>
      <c r="AU783" s="27">
        <f t="shared" si="385"/>
        <v>0</v>
      </c>
      <c r="AV783" s="21">
        <f t="shared" si="386"/>
        <v>1</v>
      </c>
      <c r="AW783" s="27">
        <f t="shared" si="387"/>
        <v>1946</v>
      </c>
      <c r="AX783" s="27">
        <f t="shared" si="388"/>
        <v>1946</v>
      </c>
      <c r="AY783" s="27">
        <f t="shared" si="389"/>
        <v>1946</v>
      </c>
      <c r="AZ783" s="21">
        <f t="shared" si="390"/>
        <v>0.45077720207253891</v>
      </c>
      <c r="BA783" s="21">
        <f t="shared" si="391"/>
        <v>0.45077720207253891</v>
      </c>
      <c r="BB783" s="28">
        <f t="shared" si="392"/>
        <v>1946</v>
      </c>
      <c r="BC783" s="28" t="s">
        <v>81</v>
      </c>
      <c r="BD783" s="28" t="s">
        <v>81</v>
      </c>
      <c r="BE783" s="28" t="s">
        <v>81</v>
      </c>
      <c r="BF783" s="28" t="str">
        <f t="shared" si="393"/>
        <v>-</v>
      </c>
      <c r="BG783" s="29">
        <f t="shared" si="394"/>
        <v>0</v>
      </c>
      <c r="BH783" s="29">
        <f t="shared" si="394"/>
        <v>0</v>
      </c>
      <c r="BI783" s="29">
        <f t="shared" si="394"/>
        <v>0</v>
      </c>
      <c r="BJ783" s="29">
        <f t="shared" si="394"/>
        <v>0</v>
      </c>
      <c r="BK783" s="29"/>
    </row>
    <row r="784" spans="1:63" x14ac:dyDescent="0.25">
      <c r="A784" s="13" t="s">
        <v>2406</v>
      </c>
      <c r="B784" s="13" t="s">
        <v>2407</v>
      </c>
      <c r="C784" s="13" t="s">
        <v>2408</v>
      </c>
      <c r="D784" s="13" t="str">
        <f>IFERROR(VLOOKUP($B784,[1]GICS!$C:$D,2,FALSE),"-")</f>
        <v>Information Technology</v>
      </c>
      <c r="E784" s="14">
        <f>IFERROR(IF(VLOOKUP($B784,'[1]Paste Only'!$D:$AM,4,FALSE)="-",VLOOKUP($B784,'[1]Market Cap'!$A:$J,10,FALSE),VLOOKUP($B784,'[1]Paste Only'!$D:$AM,4,FALSE)),"-")</f>
        <v>449.65</v>
      </c>
      <c r="F784" s="14">
        <f>IFERROR(VLOOKUP($B784,'[1]Paste Only'!$D:$AM,5,FALSE),"-")</f>
        <v>647</v>
      </c>
      <c r="G784" s="15">
        <f>IFERROR(VLOOKUP($B784,'[1]Paste Only'!$D:$AM,6,FALSE),"-")</f>
        <v>3</v>
      </c>
      <c r="H784" s="15">
        <f>IFERROR(VLOOKUP($B784,'[1]Paste Only'!$D:$AM,7,FALSE),"-")</f>
        <v>0</v>
      </c>
      <c r="I784" s="15">
        <f>IFERROR(VLOOKUP($B784,'[1]Paste Only'!$D:$AM,8,FALSE),"-")</f>
        <v>0</v>
      </c>
      <c r="J784" s="16"/>
      <c r="K784" s="16"/>
      <c r="L784" s="14">
        <f>IFERROR(VLOOKUP($B784,'[1]Paste Only'!$D:$AM,12,FALSE),"-")</f>
        <v>12.16</v>
      </c>
      <c r="M784" s="14">
        <f>IFERROR(VLOOKUP($B784,'[1]Paste Only'!$D:$AM,15,FALSE),"-")</f>
        <v>17.869540229885061</v>
      </c>
      <c r="N784" s="17"/>
      <c r="O784" s="18"/>
      <c r="P784" s="19">
        <f t="shared" si="395"/>
        <v>0.46953455837870561</v>
      </c>
      <c r="Q784" s="20">
        <f t="shared" si="368"/>
        <v>0.43889691982653178</v>
      </c>
      <c r="R784" s="13">
        <f t="shared" si="369"/>
        <v>3</v>
      </c>
      <c r="S784" s="13" t="str">
        <f>IFERROR(VLOOKUP($B784,'[1]Market Cap'!$G:$I,3,FALSE),"-")</f>
        <v>Small Cap</v>
      </c>
      <c r="T784" s="13"/>
      <c r="U784" s="13"/>
      <c r="V784" s="21">
        <f t="shared" si="366"/>
        <v>0</v>
      </c>
      <c r="W784" s="21">
        <f t="shared" si="366"/>
        <v>0</v>
      </c>
      <c r="X784" s="21">
        <f t="shared" si="366"/>
        <v>0</v>
      </c>
      <c r="Y784" s="22">
        <f t="shared" si="370"/>
        <v>0</v>
      </c>
      <c r="Z784" s="13">
        <f t="shared" si="371"/>
        <v>0</v>
      </c>
      <c r="AA784" s="23">
        <f t="shared" si="372"/>
        <v>0</v>
      </c>
      <c r="AB784" s="23">
        <f t="shared" si="373"/>
        <v>0</v>
      </c>
      <c r="AC784" s="23">
        <f t="shared" si="374"/>
        <v>0</v>
      </c>
      <c r="AD784" s="24">
        <f t="shared" si="375"/>
        <v>0</v>
      </c>
      <c r="AE784" s="25">
        <f>IFERROR(VLOOKUP($B784,'[1]Market Cap'!$G:$I,2,FALSE),"-")</f>
        <v>7644.6125121499999</v>
      </c>
      <c r="AF784" s="20">
        <f t="shared" si="376"/>
        <v>0</v>
      </c>
      <c r="AG784" s="17">
        <f t="shared" si="377"/>
        <v>0</v>
      </c>
      <c r="AH784" s="17">
        <f t="shared" si="378"/>
        <v>0</v>
      </c>
      <c r="AI784" s="17" t="str">
        <f t="shared" si="379"/>
        <v>-</v>
      </c>
      <c r="AJ784" s="26">
        <f>IFERROR(VLOOKUP($B784,'[1]Paste Only'!$D:$AM,26,FALSE),"-")</f>
        <v>647</v>
      </c>
      <c r="AK784" s="26">
        <f>IFERROR(VLOOKUP($B784,'[1]Paste Only'!$D:$AM,23,FALSE),"-")</f>
        <v>710</v>
      </c>
      <c r="AL784" s="26">
        <f>IFERROR(VLOOKUP($B784,'[1]Paste Only'!$D:$AM,22,FALSE),"-")</f>
        <v>584</v>
      </c>
      <c r="AM784" s="21">
        <f t="shared" si="367"/>
        <v>0</v>
      </c>
      <c r="AN784" s="21">
        <f t="shared" si="367"/>
        <v>9.7372488408037139E-2</v>
      </c>
      <c r="AO784" s="21">
        <f t="shared" si="367"/>
        <v>-9.7372488408037139E-2</v>
      </c>
      <c r="AP784" s="27">
        <f t="shared" si="380"/>
        <v>0</v>
      </c>
      <c r="AQ784" s="27">
        <f t="shared" si="381"/>
        <v>0</v>
      </c>
      <c r="AR784" s="27">
        <f t="shared" si="382"/>
        <v>647</v>
      </c>
      <c r="AS784" s="27">
        <f t="shared" si="383"/>
        <v>647</v>
      </c>
      <c r="AT784" s="27">
        <f t="shared" si="384"/>
        <v>0</v>
      </c>
      <c r="AU784" s="27">
        <f t="shared" si="385"/>
        <v>0</v>
      </c>
      <c r="AV784" s="21">
        <f t="shared" si="386"/>
        <v>1</v>
      </c>
      <c r="AW784" s="27">
        <f t="shared" si="387"/>
        <v>647</v>
      </c>
      <c r="AX784" s="27">
        <f t="shared" si="388"/>
        <v>647</v>
      </c>
      <c r="AY784" s="27">
        <f t="shared" si="389"/>
        <v>647</v>
      </c>
      <c r="AZ784" s="21">
        <f t="shared" si="390"/>
        <v>0.43889691982653178</v>
      </c>
      <c r="BA784" s="21">
        <f t="shared" si="391"/>
        <v>0.43889691982653178</v>
      </c>
      <c r="BB784" s="28">
        <f t="shared" si="392"/>
        <v>647</v>
      </c>
      <c r="BC784" s="28" t="s">
        <v>81</v>
      </c>
      <c r="BD784" s="28" t="s">
        <v>81</v>
      </c>
      <c r="BE784" s="28" t="s">
        <v>81</v>
      </c>
      <c r="BF784" s="28" t="str">
        <f t="shared" si="393"/>
        <v>-</v>
      </c>
      <c r="BG784" s="29">
        <f t="shared" si="394"/>
        <v>0</v>
      </c>
      <c r="BH784" s="29">
        <f t="shared" si="394"/>
        <v>0</v>
      </c>
      <c r="BI784" s="29">
        <f t="shared" si="394"/>
        <v>0</v>
      </c>
      <c r="BJ784" s="29">
        <f t="shared" si="394"/>
        <v>0</v>
      </c>
      <c r="BK784" s="29"/>
    </row>
    <row r="785" spans="1:64" x14ac:dyDescent="0.25">
      <c r="A785" s="13" t="s">
        <v>2409</v>
      </c>
      <c r="B785" s="13" t="s">
        <v>2410</v>
      </c>
      <c r="C785" s="13" t="s">
        <v>2411</v>
      </c>
      <c r="D785" s="13" t="str">
        <f>IFERROR(VLOOKUP($B785,[1]GICS!$C:$D,2,FALSE),"-")</f>
        <v>Financials</v>
      </c>
      <c r="E785" s="14">
        <f>IFERROR(IF(VLOOKUP($B785,'[1]Paste Only'!$D:$AM,4,FALSE)="-",VLOOKUP($B785,'[1]Market Cap'!$A:$J,10,FALSE),VLOOKUP($B785,'[1]Paste Only'!$D:$AM,4,FALSE)),"-")</f>
        <v>5209.8999999999996</v>
      </c>
      <c r="F785" s="14" t="str">
        <f>IFERROR(VLOOKUP($B785,'[1]Paste Only'!$D:$AM,5,FALSE),"-")</f>
        <v>-</v>
      </c>
      <c r="G785" s="15">
        <f>IFERROR(VLOOKUP($B785,'[1]Paste Only'!$D:$AM,6,FALSE),"-")</f>
        <v>0</v>
      </c>
      <c r="H785" s="15">
        <f>IFERROR(VLOOKUP($B785,'[1]Paste Only'!$D:$AM,7,FALSE),"-")</f>
        <v>0</v>
      </c>
      <c r="I785" s="15">
        <f>IFERROR(VLOOKUP($B785,'[1]Paste Only'!$D:$AM,8,FALSE),"-")</f>
        <v>0</v>
      </c>
      <c r="J785" s="16"/>
      <c r="K785" s="16"/>
      <c r="L785" s="14">
        <f>IFERROR(VLOOKUP($B785,'[1]Paste Only'!$D:$AM,12,FALSE),"-")</f>
        <v>88.95</v>
      </c>
      <c r="M785" s="14" t="str">
        <f>IFERROR(VLOOKUP($B785,'[1]Paste Only'!$D:$AM,15,FALSE),"-")</f>
        <v>-</v>
      </c>
      <c r="N785" s="17"/>
      <c r="O785" s="18"/>
      <c r="P785" s="19">
        <f t="shared" si="395"/>
        <v>0</v>
      </c>
      <c r="Q785" s="20">
        <f t="shared" si="368"/>
        <v>0</v>
      </c>
      <c r="R785" s="13">
        <f t="shared" si="369"/>
        <v>0</v>
      </c>
      <c r="S785" s="13" t="str">
        <f>IFERROR(VLOOKUP($B785,'[1]Market Cap'!$G:$I,3,FALSE),"-")</f>
        <v>Small Cap</v>
      </c>
      <c r="T785" s="13"/>
      <c r="U785" s="13"/>
      <c r="V785" s="21">
        <f t="shared" si="366"/>
        <v>0</v>
      </c>
      <c r="W785" s="21">
        <f t="shared" si="366"/>
        <v>0</v>
      </c>
      <c r="X785" s="21">
        <f t="shared" si="366"/>
        <v>0</v>
      </c>
      <c r="Y785" s="22">
        <f t="shared" si="370"/>
        <v>0</v>
      </c>
      <c r="Z785" s="13">
        <f t="shared" si="371"/>
        <v>0</v>
      </c>
      <c r="AA785" s="23">
        <f t="shared" si="372"/>
        <v>0</v>
      </c>
      <c r="AB785" s="23">
        <f t="shared" si="373"/>
        <v>0</v>
      </c>
      <c r="AC785" s="23">
        <f t="shared" si="374"/>
        <v>0</v>
      </c>
      <c r="AD785" s="24">
        <f t="shared" si="375"/>
        <v>0</v>
      </c>
      <c r="AE785" s="25">
        <f>IFERROR(VLOOKUP($B785,'[1]Market Cap'!$G:$I,2,FALSE),"-")</f>
        <v>5768.5315275000003</v>
      </c>
      <c r="AF785" s="20">
        <f t="shared" si="376"/>
        <v>0</v>
      </c>
      <c r="AG785" s="17">
        <f t="shared" si="377"/>
        <v>0</v>
      </c>
      <c r="AH785" s="17">
        <f t="shared" si="378"/>
        <v>0</v>
      </c>
      <c r="AI785" s="17" t="str">
        <f t="shared" si="379"/>
        <v>-</v>
      </c>
      <c r="AJ785" s="26" t="str">
        <f>IFERROR(VLOOKUP($B785,'[1]Paste Only'!$D:$AM,26,FALSE),"-")</f>
        <v>-</v>
      </c>
      <c r="AK785" s="26" t="str">
        <f>IFERROR(VLOOKUP($B785,'[1]Paste Only'!$D:$AM,23,FALSE),"-")</f>
        <v>-</v>
      </c>
      <c r="AL785" s="26" t="str">
        <f>IFERROR(VLOOKUP($B785,'[1]Paste Only'!$D:$AM,22,FALSE),"-")</f>
        <v>-</v>
      </c>
      <c r="AM785" s="21" t="str">
        <f t="shared" si="367"/>
        <v>-</v>
      </c>
      <c r="AN785" s="21" t="str">
        <f t="shared" si="367"/>
        <v>-</v>
      </c>
      <c r="AO785" s="21" t="str">
        <f t="shared" si="367"/>
        <v>-</v>
      </c>
      <c r="AP785" s="27">
        <f t="shared" si="380"/>
        <v>0</v>
      </c>
      <c r="AQ785" s="27" t="str">
        <f t="shared" si="381"/>
        <v>-</v>
      </c>
      <c r="AR785" s="27" t="str">
        <f t="shared" si="382"/>
        <v>-</v>
      </c>
      <c r="AS785" s="27">
        <f t="shared" si="383"/>
        <v>0</v>
      </c>
      <c r="AT785" s="27">
        <f t="shared" si="384"/>
        <v>0</v>
      </c>
      <c r="AU785" s="27">
        <f t="shared" si="385"/>
        <v>0</v>
      </c>
      <c r="AV785" s="21" t="str">
        <f t="shared" si="386"/>
        <v>0</v>
      </c>
      <c r="AW785" s="27">
        <f t="shared" si="387"/>
        <v>0</v>
      </c>
      <c r="AX785" s="27" t="str">
        <f t="shared" si="388"/>
        <v>-</v>
      </c>
      <c r="AY785" s="27" t="str">
        <f t="shared" si="389"/>
        <v>-</v>
      </c>
      <c r="AZ785" s="21" t="str">
        <f t="shared" si="390"/>
        <v>-</v>
      </c>
      <c r="BA785" s="21" t="str">
        <f t="shared" si="391"/>
        <v>-</v>
      </c>
      <c r="BB785" s="28" t="str">
        <f t="shared" si="392"/>
        <v>-</v>
      </c>
      <c r="BC785" s="28" t="s">
        <v>81</v>
      </c>
      <c r="BD785" s="28" t="s">
        <v>81</v>
      </c>
      <c r="BE785" s="28" t="s">
        <v>81</v>
      </c>
      <c r="BF785" s="28" t="str">
        <f t="shared" si="393"/>
        <v>-</v>
      </c>
      <c r="BG785" s="29">
        <f t="shared" si="394"/>
        <v>0</v>
      </c>
      <c r="BH785" s="29">
        <f t="shared" si="394"/>
        <v>0</v>
      </c>
      <c r="BI785" s="29">
        <f t="shared" si="394"/>
        <v>0</v>
      </c>
      <c r="BJ785" s="29">
        <f t="shared" si="394"/>
        <v>0</v>
      </c>
      <c r="BK785" s="29"/>
    </row>
    <row r="786" spans="1:64" x14ac:dyDescent="0.25">
      <c r="A786" s="13" t="s">
        <v>2412</v>
      </c>
      <c r="B786" s="13" t="s">
        <v>2413</v>
      </c>
      <c r="C786" s="13" t="s">
        <v>2414</v>
      </c>
      <c r="D786" s="13" t="str">
        <f>IFERROR(VLOOKUP($B786,[1]GICS!$C:$D,2,FALSE),"-")</f>
        <v>Financials</v>
      </c>
      <c r="E786" s="14">
        <f>IFERROR(IF(VLOOKUP($B786,'[1]Paste Only'!$D:$AM,4,FALSE)="-",VLOOKUP($B786,'[1]Market Cap'!$A:$J,10,FALSE),VLOOKUP($B786,'[1]Paste Only'!$D:$AM,4,FALSE)),"-")</f>
        <v>293</v>
      </c>
      <c r="F786" s="14" t="str">
        <f>IFERROR(VLOOKUP($B786,'[1]Paste Only'!$D:$AM,5,FALSE),"-")</f>
        <v>-</v>
      </c>
      <c r="G786" s="15">
        <f>IFERROR(VLOOKUP($B786,'[1]Paste Only'!$D:$AM,6,FALSE),"-")</f>
        <v>0</v>
      </c>
      <c r="H786" s="15">
        <f>IFERROR(VLOOKUP($B786,'[1]Paste Only'!$D:$AM,7,FALSE),"-")</f>
        <v>0</v>
      </c>
      <c r="I786" s="15">
        <f>IFERROR(VLOOKUP($B786,'[1]Paste Only'!$D:$AM,8,FALSE),"-")</f>
        <v>0</v>
      </c>
      <c r="J786" s="16"/>
      <c r="K786" s="16"/>
      <c r="L786" s="14">
        <f>IFERROR(VLOOKUP($B786,'[1]Paste Only'!$D:$AM,12,FALSE),"-")</f>
        <v>23.06</v>
      </c>
      <c r="M786" s="14" t="str">
        <f>IFERROR(VLOOKUP($B786,'[1]Paste Only'!$D:$AM,15,FALSE),"-")</f>
        <v>-</v>
      </c>
      <c r="N786" s="17"/>
      <c r="O786" s="18"/>
      <c r="P786" s="19">
        <f t="shared" si="395"/>
        <v>0</v>
      </c>
      <c r="Q786" s="20">
        <f t="shared" si="368"/>
        <v>0</v>
      </c>
      <c r="R786" s="13">
        <f t="shared" si="369"/>
        <v>0</v>
      </c>
      <c r="S786" s="13" t="str">
        <f>IFERROR(VLOOKUP($B786,'[1]Market Cap'!$G:$I,3,FALSE),"-")</f>
        <v>Small Cap</v>
      </c>
      <c r="T786" s="13"/>
      <c r="U786" s="13"/>
      <c r="V786" s="21">
        <f t="shared" si="366"/>
        <v>0</v>
      </c>
      <c r="W786" s="21">
        <f t="shared" si="366"/>
        <v>0</v>
      </c>
      <c r="X786" s="21">
        <f t="shared" si="366"/>
        <v>0</v>
      </c>
      <c r="Y786" s="22">
        <f t="shared" si="370"/>
        <v>0</v>
      </c>
      <c r="Z786" s="13">
        <f t="shared" si="371"/>
        <v>0</v>
      </c>
      <c r="AA786" s="23">
        <f t="shared" si="372"/>
        <v>0</v>
      </c>
      <c r="AB786" s="23">
        <f t="shared" si="373"/>
        <v>0</v>
      </c>
      <c r="AC786" s="23">
        <f t="shared" si="374"/>
        <v>0</v>
      </c>
      <c r="AD786" s="24">
        <f t="shared" si="375"/>
        <v>0</v>
      </c>
      <c r="AE786" s="25">
        <f>IFERROR(VLOOKUP($B786,'[1]Market Cap'!$G:$I,2,FALSE),"-")</f>
        <v>9090.6244167000004</v>
      </c>
      <c r="AF786" s="20">
        <f t="shared" si="376"/>
        <v>0</v>
      </c>
      <c r="AG786" s="17">
        <f t="shared" si="377"/>
        <v>0</v>
      </c>
      <c r="AH786" s="17">
        <f t="shared" si="378"/>
        <v>0</v>
      </c>
      <c r="AI786" s="17" t="str">
        <f t="shared" si="379"/>
        <v>-</v>
      </c>
      <c r="AJ786" s="26" t="str">
        <f>IFERROR(VLOOKUP($B786,'[1]Paste Only'!$D:$AM,26,FALSE),"-")</f>
        <v>-</v>
      </c>
      <c r="AK786" s="26" t="str">
        <f>IFERROR(VLOOKUP($B786,'[1]Paste Only'!$D:$AM,23,FALSE),"-")</f>
        <v>-</v>
      </c>
      <c r="AL786" s="26" t="str">
        <f>IFERROR(VLOOKUP($B786,'[1]Paste Only'!$D:$AM,22,FALSE),"-")</f>
        <v>-</v>
      </c>
      <c r="AM786" s="21" t="str">
        <f t="shared" si="367"/>
        <v>-</v>
      </c>
      <c r="AN786" s="21" t="str">
        <f t="shared" si="367"/>
        <v>-</v>
      </c>
      <c r="AO786" s="21" t="str">
        <f t="shared" si="367"/>
        <v>-</v>
      </c>
      <c r="AP786" s="27">
        <f t="shared" si="380"/>
        <v>0</v>
      </c>
      <c r="AQ786" s="27" t="str">
        <f t="shared" si="381"/>
        <v>-</v>
      </c>
      <c r="AR786" s="27" t="str">
        <f t="shared" si="382"/>
        <v>-</v>
      </c>
      <c r="AS786" s="27">
        <f t="shared" si="383"/>
        <v>0</v>
      </c>
      <c r="AT786" s="27">
        <f t="shared" si="384"/>
        <v>0</v>
      </c>
      <c r="AU786" s="27">
        <f t="shared" si="385"/>
        <v>0</v>
      </c>
      <c r="AV786" s="21" t="str">
        <f t="shared" si="386"/>
        <v>0</v>
      </c>
      <c r="AW786" s="27">
        <f t="shared" si="387"/>
        <v>0</v>
      </c>
      <c r="AX786" s="27" t="str">
        <f t="shared" si="388"/>
        <v>-</v>
      </c>
      <c r="AY786" s="27" t="str">
        <f t="shared" si="389"/>
        <v>-</v>
      </c>
      <c r="AZ786" s="21" t="str">
        <f t="shared" si="390"/>
        <v>-</v>
      </c>
      <c r="BA786" s="21" t="str">
        <f t="shared" si="391"/>
        <v>-</v>
      </c>
      <c r="BB786" s="28" t="str">
        <f t="shared" si="392"/>
        <v>-</v>
      </c>
      <c r="BC786" s="28" t="s">
        <v>81</v>
      </c>
      <c r="BD786" s="28" t="s">
        <v>81</v>
      </c>
      <c r="BE786" s="28" t="s">
        <v>81</v>
      </c>
      <c r="BF786" s="28" t="str">
        <f t="shared" si="393"/>
        <v>-</v>
      </c>
      <c r="BG786" s="29">
        <f t="shared" si="394"/>
        <v>0</v>
      </c>
      <c r="BH786" s="29">
        <f t="shared" si="394"/>
        <v>0</v>
      </c>
      <c r="BI786" s="29">
        <f t="shared" si="394"/>
        <v>0</v>
      </c>
      <c r="BJ786" s="29">
        <f t="shared" si="394"/>
        <v>0</v>
      </c>
      <c r="BK786" s="29"/>
    </row>
    <row r="787" spans="1:64" x14ac:dyDescent="0.25">
      <c r="A787" s="13" t="s">
        <v>2415</v>
      </c>
      <c r="B787" s="13" t="s">
        <v>2416</v>
      </c>
      <c r="C787" s="13" t="s">
        <v>2417</v>
      </c>
      <c r="D787" s="13" t="str">
        <f>IFERROR(VLOOKUP($B787,[1]GICS!$C:$D,2,FALSE),"-")</f>
        <v>Materials</v>
      </c>
      <c r="E787" s="14">
        <f>IFERROR(IF(VLOOKUP($B787,'[1]Paste Only'!$D:$AM,4,FALSE)="-",VLOOKUP($B787,'[1]Market Cap'!$A:$J,10,FALSE),VLOOKUP($B787,'[1]Paste Only'!$D:$AM,4,FALSE)),"-")</f>
        <v>810.65</v>
      </c>
      <c r="F787" s="14" t="str">
        <f>IFERROR(VLOOKUP($B787,'[1]Paste Only'!$D:$AM,5,FALSE),"-")</f>
        <v>-</v>
      </c>
      <c r="G787" s="15">
        <f>IFERROR(VLOOKUP($B787,'[1]Paste Only'!$D:$AM,6,FALSE),"-")</f>
        <v>0</v>
      </c>
      <c r="H787" s="15">
        <f>IFERROR(VLOOKUP($B787,'[1]Paste Only'!$D:$AM,7,FALSE),"-")</f>
        <v>0</v>
      </c>
      <c r="I787" s="15">
        <f>IFERROR(VLOOKUP($B787,'[1]Paste Only'!$D:$AM,8,FALSE),"-")</f>
        <v>0</v>
      </c>
      <c r="J787" s="16"/>
      <c r="K787" s="16"/>
      <c r="L787" s="14">
        <f>IFERROR(VLOOKUP($B787,'[1]Paste Only'!$D:$AM,12,FALSE),"-")</f>
        <v>58.7</v>
      </c>
      <c r="M787" s="14" t="str">
        <f>IFERROR(VLOOKUP($B787,'[1]Paste Only'!$D:$AM,15,FALSE),"-")</f>
        <v>-</v>
      </c>
      <c r="N787" s="17"/>
      <c r="O787" s="18"/>
      <c r="P787" s="19">
        <f t="shared" si="395"/>
        <v>0</v>
      </c>
      <c r="Q787" s="20">
        <f t="shared" si="368"/>
        <v>0</v>
      </c>
      <c r="R787" s="13">
        <f t="shared" si="369"/>
        <v>0</v>
      </c>
      <c r="S787" s="13" t="str">
        <f>IFERROR(VLOOKUP($B787,'[1]Market Cap'!$G:$I,3,FALSE),"-")</f>
        <v>Small Cap</v>
      </c>
      <c r="T787" s="13"/>
      <c r="U787" s="13"/>
      <c r="V787" s="21">
        <f t="shared" ref="V787:X850" si="396">IFERROR(G787/$U787,0)</f>
        <v>0</v>
      </c>
      <c r="W787" s="21">
        <f t="shared" si="396"/>
        <v>0</v>
      </c>
      <c r="X787" s="21">
        <f t="shared" si="396"/>
        <v>0</v>
      </c>
      <c r="Y787" s="22">
        <f t="shared" si="370"/>
        <v>0</v>
      </c>
      <c r="Z787" s="13">
        <f t="shared" si="371"/>
        <v>0</v>
      </c>
      <c r="AA787" s="23">
        <f t="shared" si="372"/>
        <v>0</v>
      </c>
      <c r="AB787" s="23">
        <f t="shared" si="373"/>
        <v>0</v>
      </c>
      <c r="AC787" s="23">
        <f t="shared" si="374"/>
        <v>0</v>
      </c>
      <c r="AD787" s="24">
        <f t="shared" si="375"/>
        <v>0</v>
      </c>
      <c r="AE787" s="25">
        <f>IFERROR(VLOOKUP($B787,'[1]Market Cap'!$G:$I,2,FALSE),"-")</f>
        <v>3538.7353088999998</v>
      </c>
      <c r="AF787" s="20">
        <f t="shared" si="376"/>
        <v>0</v>
      </c>
      <c r="AG787" s="17">
        <f t="shared" si="377"/>
        <v>0</v>
      </c>
      <c r="AH787" s="17">
        <f t="shared" si="378"/>
        <v>0</v>
      </c>
      <c r="AI787" s="17" t="str">
        <f t="shared" si="379"/>
        <v>-</v>
      </c>
      <c r="AJ787" s="26" t="str">
        <f>IFERROR(VLOOKUP($B787,'[1]Paste Only'!$D:$AM,26,FALSE),"-")</f>
        <v>-</v>
      </c>
      <c r="AK787" s="26" t="str">
        <f>IFERROR(VLOOKUP($B787,'[1]Paste Only'!$D:$AM,23,FALSE),"-")</f>
        <v>-</v>
      </c>
      <c r="AL787" s="26" t="str">
        <f>IFERROR(VLOOKUP($B787,'[1]Paste Only'!$D:$AM,22,FALSE),"-")</f>
        <v>-</v>
      </c>
      <c r="AM787" s="21" t="str">
        <f t="shared" ref="AM787:AO850" si="397">IFERROR(AJ787/$F787-1,"-")</f>
        <v>-</v>
      </c>
      <c r="AN787" s="21" t="str">
        <f t="shared" si="397"/>
        <v>-</v>
      </c>
      <c r="AO787" s="21" t="str">
        <f t="shared" si="397"/>
        <v>-</v>
      </c>
      <c r="AP787" s="27">
        <f t="shared" si="380"/>
        <v>0</v>
      </c>
      <c r="AQ787" s="27" t="str">
        <f t="shared" si="381"/>
        <v>-</v>
      </c>
      <c r="AR787" s="27" t="str">
        <f t="shared" si="382"/>
        <v>-</v>
      </c>
      <c r="AS787" s="27">
        <f t="shared" si="383"/>
        <v>0</v>
      </c>
      <c r="AT787" s="27">
        <f t="shared" si="384"/>
        <v>0</v>
      </c>
      <c r="AU787" s="27">
        <f t="shared" si="385"/>
        <v>0</v>
      </c>
      <c r="AV787" s="21" t="str">
        <f t="shared" si="386"/>
        <v>0</v>
      </c>
      <c r="AW787" s="27">
        <f t="shared" si="387"/>
        <v>0</v>
      </c>
      <c r="AX787" s="27" t="str">
        <f t="shared" si="388"/>
        <v>-</v>
      </c>
      <c r="AY787" s="27" t="str">
        <f t="shared" si="389"/>
        <v>-</v>
      </c>
      <c r="AZ787" s="21" t="str">
        <f t="shared" si="390"/>
        <v>-</v>
      </c>
      <c r="BA787" s="21" t="str">
        <f t="shared" si="391"/>
        <v>-</v>
      </c>
      <c r="BB787" s="28" t="str">
        <f t="shared" si="392"/>
        <v>-</v>
      </c>
      <c r="BC787" s="28" t="s">
        <v>81</v>
      </c>
      <c r="BD787" s="28" t="s">
        <v>81</v>
      </c>
      <c r="BE787" s="28" t="s">
        <v>81</v>
      </c>
      <c r="BF787" s="28" t="str">
        <f t="shared" si="393"/>
        <v>-</v>
      </c>
      <c r="BG787" s="29">
        <f t="shared" si="394"/>
        <v>0</v>
      </c>
      <c r="BH787" s="29">
        <f t="shared" si="394"/>
        <v>0</v>
      </c>
      <c r="BI787" s="29">
        <f t="shared" si="394"/>
        <v>0</v>
      </c>
      <c r="BJ787" s="29">
        <f t="shared" si="394"/>
        <v>0</v>
      </c>
      <c r="BK787" s="29"/>
    </row>
    <row r="788" spans="1:64" x14ac:dyDescent="0.25">
      <c r="A788" s="13" t="s">
        <v>2418</v>
      </c>
      <c r="B788" s="13" t="s">
        <v>2419</v>
      </c>
      <c r="C788" s="13" t="s">
        <v>2420</v>
      </c>
      <c r="D788" s="13" t="str">
        <f>IFERROR(VLOOKUP($B788,[1]GICS!$C:$D,2,FALSE),"-")</f>
        <v>Materials</v>
      </c>
      <c r="E788" s="14">
        <f>IFERROR(IF(VLOOKUP($B788,'[1]Paste Only'!$D:$AM,4,FALSE)="-",VLOOKUP($B788,'[1]Market Cap'!$A:$J,10,FALSE),VLOOKUP($B788,'[1]Paste Only'!$D:$AM,4,FALSE)),"-")</f>
        <v>627.20000000000005</v>
      </c>
      <c r="F788" s="14">
        <f>IFERROR(VLOOKUP($B788,'[1]Paste Only'!$D:$AM,5,FALSE),"-")</f>
        <v>835</v>
      </c>
      <c r="G788" s="15">
        <f>IFERROR(VLOOKUP($B788,'[1]Paste Only'!$D:$AM,6,FALSE),"-")</f>
        <v>6</v>
      </c>
      <c r="H788" s="15">
        <f>IFERROR(VLOOKUP($B788,'[1]Paste Only'!$D:$AM,7,FALSE),"-")</f>
        <v>0</v>
      </c>
      <c r="I788" s="15">
        <f>IFERROR(VLOOKUP($B788,'[1]Paste Only'!$D:$AM,8,FALSE),"-")</f>
        <v>0</v>
      </c>
      <c r="J788" s="16"/>
      <c r="K788" s="16"/>
      <c r="L788" s="14">
        <f>IFERROR(VLOOKUP($B788,'[1]Paste Only'!$D:$AM,12,FALSE),"-")</f>
        <v>24.66</v>
      </c>
      <c r="M788" s="14">
        <f>IFERROR(VLOOKUP($B788,'[1]Paste Only'!$D:$AM,15,FALSE),"-")</f>
        <v>32.061839080459769</v>
      </c>
      <c r="N788" s="17"/>
      <c r="O788" s="18"/>
      <c r="P788" s="19">
        <f t="shared" si="395"/>
        <v>0.30015568047282115</v>
      </c>
      <c r="Q788" s="20">
        <f t="shared" si="368"/>
        <v>0.33131377551020402</v>
      </c>
      <c r="R788" s="13">
        <f t="shared" si="369"/>
        <v>6</v>
      </c>
      <c r="S788" s="13" t="str">
        <f>IFERROR(VLOOKUP($B788,'[1]Market Cap'!$G:$I,3,FALSE),"-")</f>
        <v>Small Cap</v>
      </c>
      <c r="T788" s="13"/>
      <c r="U788" s="13"/>
      <c r="V788" s="21">
        <f t="shared" si="396"/>
        <v>0</v>
      </c>
      <c r="W788" s="21">
        <f t="shared" si="396"/>
        <v>0</v>
      </c>
      <c r="X788" s="21">
        <f t="shared" si="396"/>
        <v>0</v>
      </c>
      <c r="Y788" s="22">
        <f t="shared" si="370"/>
        <v>0</v>
      </c>
      <c r="Z788" s="13">
        <f t="shared" si="371"/>
        <v>0</v>
      </c>
      <c r="AA788" s="23">
        <f t="shared" si="372"/>
        <v>0</v>
      </c>
      <c r="AB788" s="23">
        <f t="shared" si="373"/>
        <v>0</v>
      </c>
      <c r="AC788" s="23">
        <f t="shared" si="374"/>
        <v>0</v>
      </c>
      <c r="AD788" s="24">
        <f t="shared" si="375"/>
        <v>0</v>
      </c>
      <c r="AE788" s="25">
        <f>IFERROR(VLOOKUP($B788,'[1]Market Cap'!$G:$I,2,FALSE),"-")</f>
        <v>3472.6161075199998</v>
      </c>
      <c r="AF788" s="20">
        <f t="shared" si="376"/>
        <v>0</v>
      </c>
      <c r="AG788" s="17">
        <f t="shared" si="377"/>
        <v>0</v>
      </c>
      <c r="AH788" s="17">
        <f t="shared" si="378"/>
        <v>0</v>
      </c>
      <c r="AI788" s="17" t="str">
        <f t="shared" si="379"/>
        <v>-</v>
      </c>
      <c r="AJ788" s="26">
        <f>IFERROR(VLOOKUP($B788,'[1]Paste Only'!$D:$AM,26,FALSE),"-")</f>
        <v>860</v>
      </c>
      <c r="AK788" s="26">
        <f>IFERROR(VLOOKUP($B788,'[1]Paste Only'!$D:$AM,23,FALSE),"-")</f>
        <v>860</v>
      </c>
      <c r="AL788" s="26">
        <f>IFERROR(VLOOKUP($B788,'[1]Paste Only'!$D:$AM,22,FALSE),"-")</f>
        <v>760</v>
      </c>
      <c r="AM788" s="21">
        <f t="shared" si="397"/>
        <v>2.9940119760478945E-2</v>
      </c>
      <c r="AN788" s="21">
        <f t="shared" si="397"/>
        <v>2.9940119760478945E-2</v>
      </c>
      <c r="AO788" s="21">
        <f t="shared" si="397"/>
        <v>-8.9820359281437168E-2</v>
      </c>
      <c r="AP788" s="27">
        <f t="shared" si="380"/>
        <v>0</v>
      </c>
      <c r="AQ788" s="27">
        <f t="shared" si="381"/>
        <v>0</v>
      </c>
      <c r="AR788" s="27">
        <f t="shared" si="382"/>
        <v>835</v>
      </c>
      <c r="AS788" s="27">
        <f t="shared" si="383"/>
        <v>835</v>
      </c>
      <c r="AT788" s="27">
        <f t="shared" si="384"/>
        <v>0</v>
      </c>
      <c r="AU788" s="27">
        <f t="shared" si="385"/>
        <v>0</v>
      </c>
      <c r="AV788" s="21">
        <f t="shared" si="386"/>
        <v>1</v>
      </c>
      <c r="AW788" s="27">
        <f t="shared" si="387"/>
        <v>835</v>
      </c>
      <c r="AX788" s="27">
        <f t="shared" si="388"/>
        <v>835</v>
      </c>
      <c r="AY788" s="27">
        <f t="shared" si="389"/>
        <v>860</v>
      </c>
      <c r="AZ788" s="21">
        <f t="shared" si="390"/>
        <v>0.37117346938775508</v>
      </c>
      <c r="BA788" s="21">
        <f t="shared" si="391"/>
        <v>0.37117346938775508</v>
      </c>
      <c r="BB788" s="28">
        <f t="shared" si="392"/>
        <v>835</v>
      </c>
      <c r="BC788" s="28" t="s">
        <v>81</v>
      </c>
      <c r="BD788" s="28" t="s">
        <v>81</v>
      </c>
      <c r="BE788" s="28" t="s">
        <v>81</v>
      </c>
      <c r="BF788" s="28" t="str">
        <f t="shared" si="393"/>
        <v>-</v>
      </c>
      <c r="BG788" s="29">
        <f t="shared" si="394"/>
        <v>0</v>
      </c>
      <c r="BH788" s="29">
        <f t="shared" si="394"/>
        <v>0</v>
      </c>
      <c r="BI788" s="29">
        <f t="shared" si="394"/>
        <v>0</v>
      </c>
      <c r="BJ788" s="29">
        <f t="shared" si="394"/>
        <v>0</v>
      </c>
      <c r="BK788" s="29"/>
      <c r="BL788" s="31"/>
    </row>
    <row r="789" spans="1:64" x14ac:dyDescent="0.25">
      <c r="A789" s="13" t="s">
        <v>2421</v>
      </c>
      <c r="B789" s="13" t="s">
        <v>2422</v>
      </c>
      <c r="C789" s="13" t="s">
        <v>2423</v>
      </c>
      <c r="D789" s="13" t="str">
        <f>IFERROR(VLOOKUP($B789,[1]GICS!$C:$D,2,FALSE),"-")</f>
        <v>Financials</v>
      </c>
      <c r="E789" s="14">
        <f>IFERROR(IF(VLOOKUP($B789,'[1]Paste Only'!$D:$AM,4,FALSE)="-",VLOOKUP($B789,'[1]Market Cap'!$A:$J,10,FALSE),VLOOKUP($B789,'[1]Paste Only'!$D:$AM,4,FALSE)),"-")</f>
        <v>127.15</v>
      </c>
      <c r="F789" s="14">
        <f>IFERROR(VLOOKUP($B789,'[1]Paste Only'!$D:$AM,5,FALSE),"-")</f>
        <v>163.28572082519531</v>
      </c>
      <c r="G789" s="15">
        <f>IFERROR(VLOOKUP($B789,'[1]Paste Only'!$D:$AM,6,FALSE),"-")</f>
        <v>21</v>
      </c>
      <c r="H789" s="15">
        <f>IFERROR(VLOOKUP($B789,'[1]Paste Only'!$D:$AM,7,FALSE),"-")</f>
        <v>0</v>
      </c>
      <c r="I789" s="15">
        <f>IFERROR(VLOOKUP($B789,'[1]Paste Only'!$D:$AM,8,FALSE),"-")</f>
        <v>1</v>
      </c>
      <c r="J789" s="16"/>
      <c r="K789" s="16"/>
      <c r="L789" s="14">
        <f>IFERROR(VLOOKUP($B789,'[1]Paste Only'!$D:$AM,12,FALSE),"-")</f>
        <v>20.39</v>
      </c>
      <c r="M789" s="14" t="str">
        <f>IFERROR(VLOOKUP($B789,'[1]Paste Only'!$D:$AM,15,FALSE),"-")</f>
        <v>-</v>
      </c>
      <c r="N789" s="17"/>
      <c r="O789" s="18"/>
      <c r="P789" s="19">
        <f t="shared" si="395"/>
        <v>0</v>
      </c>
      <c r="Q789" s="20">
        <f t="shared" si="368"/>
        <v>0.28419756842465826</v>
      </c>
      <c r="R789" s="13">
        <f t="shared" si="369"/>
        <v>22</v>
      </c>
      <c r="S789" s="13" t="str">
        <f>IFERROR(VLOOKUP($B789,'[1]Market Cap'!$G:$I,3,FALSE),"-")</f>
        <v>Small Cap</v>
      </c>
      <c r="T789" s="13"/>
      <c r="U789" s="13"/>
      <c r="V789" s="21">
        <f t="shared" si="396"/>
        <v>0</v>
      </c>
      <c r="W789" s="21">
        <f t="shared" si="396"/>
        <v>0</v>
      </c>
      <c r="X789" s="21">
        <f t="shared" si="396"/>
        <v>0</v>
      </c>
      <c r="Y789" s="22">
        <f t="shared" si="370"/>
        <v>0</v>
      </c>
      <c r="Z789" s="13">
        <f t="shared" si="371"/>
        <v>0</v>
      </c>
      <c r="AA789" s="23">
        <f t="shared" si="372"/>
        <v>0</v>
      </c>
      <c r="AB789" s="23">
        <f t="shared" si="373"/>
        <v>0</v>
      </c>
      <c r="AC789" s="23">
        <f t="shared" si="374"/>
        <v>0</v>
      </c>
      <c r="AD789" s="24">
        <f t="shared" si="375"/>
        <v>0</v>
      </c>
      <c r="AE789" s="25">
        <f>IFERROR(VLOOKUP($B789,'[1]Market Cap'!$G:$I,2,FALSE),"-")</f>
        <v>4007.2026020950002</v>
      </c>
      <c r="AF789" s="20">
        <f t="shared" si="376"/>
        <v>0</v>
      </c>
      <c r="AG789" s="17">
        <f t="shared" si="377"/>
        <v>0</v>
      </c>
      <c r="AH789" s="17">
        <f t="shared" si="378"/>
        <v>0</v>
      </c>
      <c r="AI789" s="17" t="str">
        <f t="shared" si="379"/>
        <v>-</v>
      </c>
      <c r="AJ789" s="26">
        <f>IFERROR(VLOOKUP($B789,'[1]Paste Only'!$D:$AM,26,FALSE),"-")</f>
        <v>160</v>
      </c>
      <c r="AK789" s="26">
        <f>IFERROR(VLOOKUP($B789,'[1]Paste Only'!$D:$AM,23,FALSE),"-")</f>
        <v>184</v>
      </c>
      <c r="AL789" s="26">
        <f>IFERROR(VLOOKUP($B789,'[1]Paste Only'!$D:$AM,22,FALSE),"-")</f>
        <v>140</v>
      </c>
      <c r="AM789" s="21">
        <f t="shared" si="397"/>
        <v>-2.0122523932835645E-2</v>
      </c>
      <c r="AN789" s="21">
        <f t="shared" si="397"/>
        <v>0.126859097477239</v>
      </c>
      <c r="AO789" s="21">
        <f t="shared" si="397"/>
        <v>-0.1426072084412312</v>
      </c>
      <c r="AP789" s="27">
        <f t="shared" si="380"/>
        <v>0</v>
      </c>
      <c r="AQ789" s="27">
        <f t="shared" si="381"/>
        <v>0</v>
      </c>
      <c r="AR789" s="27">
        <f t="shared" si="382"/>
        <v>163.28572082519531</v>
      </c>
      <c r="AS789" s="27">
        <f t="shared" si="383"/>
        <v>163.28572082519531</v>
      </c>
      <c r="AT789" s="27">
        <f t="shared" si="384"/>
        <v>0</v>
      </c>
      <c r="AU789" s="27">
        <f t="shared" si="385"/>
        <v>0</v>
      </c>
      <c r="AV789" s="21">
        <f t="shared" si="386"/>
        <v>0.95454545454545459</v>
      </c>
      <c r="AW789" s="27">
        <f t="shared" si="387"/>
        <v>163.28572082519531</v>
      </c>
      <c r="AX789" s="27">
        <f t="shared" si="388"/>
        <v>163.28572082519531</v>
      </c>
      <c r="AY789" s="27">
        <f t="shared" si="389"/>
        <v>163.28572082519531</v>
      </c>
      <c r="AZ789" s="21">
        <f t="shared" si="390"/>
        <v>0.28419756842465826</v>
      </c>
      <c r="BA789" s="21">
        <f t="shared" si="391"/>
        <v>0.28419756842465826</v>
      </c>
      <c r="BB789" s="28">
        <f t="shared" si="392"/>
        <v>163.28572082519531</v>
      </c>
      <c r="BC789" s="28" t="s">
        <v>81</v>
      </c>
      <c r="BD789" s="28" t="s">
        <v>81</v>
      </c>
      <c r="BE789" s="28" t="s">
        <v>81</v>
      </c>
      <c r="BF789" s="28" t="str">
        <f t="shared" si="393"/>
        <v>-</v>
      </c>
      <c r="BG789" s="29">
        <f t="shared" si="394"/>
        <v>0</v>
      </c>
      <c r="BH789" s="29">
        <f t="shared" si="394"/>
        <v>0</v>
      </c>
      <c r="BI789" s="29">
        <f t="shared" si="394"/>
        <v>0</v>
      </c>
      <c r="BJ789" s="29">
        <f t="shared" si="394"/>
        <v>0</v>
      </c>
      <c r="BK789" s="29"/>
    </row>
    <row r="790" spans="1:64" x14ac:dyDescent="0.25">
      <c r="A790" s="13" t="s">
        <v>2424</v>
      </c>
      <c r="B790" s="13" t="s">
        <v>2425</v>
      </c>
      <c r="C790" s="13" t="s">
        <v>2426</v>
      </c>
      <c r="D790" s="13" t="str">
        <f>IFERROR(VLOOKUP($B790,[1]GICS!$C:$D,2,FALSE),"-")</f>
        <v>Consumer Discretionary</v>
      </c>
      <c r="E790" s="14">
        <f>IFERROR(IF(VLOOKUP($B790,'[1]Paste Only'!$D:$AM,4,FALSE)="-",VLOOKUP($B790,'[1]Market Cap'!$A:$J,10,FALSE),VLOOKUP($B790,'[1]Paste Only'!$D:$AM,4,FALSE)),"-")</f>
        <v>55.84</v>
      </c>
      <c r="F790" s="14">
        <f>IFERROR(VLOOKUP($B790,'[1]Paste Only'!$D:$AM,5,FALSE),"-")</f>
        <v>77</v>
      </c>
      <c r="G790" s="15">
        <f>IFERROR(VLOOKUP($B790,'[1]Paste Only'!$D:$AM,6,FALSE),"-")</f>
        <v>1</v>
      </c>
      <c r="H790" s="15">
        <f>IFERROR(VLOOKUP($B790,'[1]Paste Only'!$D:$AM,7,FALSE),"-")</f>
        <v>0</v>
      </c>
      <c r="I790" s="15">
        <f>IFERROR(VLOOKUP($B790,'[1]Paste Only'!$D:$AM,8,FALSE),"-")</f>
        <v>0</v>
      </c>
      <c r="J790" s="16"/>
      <c r="K790" s="16"/>
      <c r="L790" s="14">
        <f>IFERROR(VLOOKUP($B790,'[1]Paste Only'!$D:$AM,12,FALSE),"-")</f>
        <v>1.43</v>
      </c>
      <c r="M790" s="14">
        <f>IFERROR(VLOOKUP($B790,'[1]Paste Only'!$D:$AM,15,FALSE),"-")</f>
        <v>1.113793103448276</v>
      </c>
      <c r="N790" s="17"/>
      <c r="O790" s="18"/>
      <c r="P790" s="19">
        <f t="shared" si="395"/>
        <v>-0.2211237038823245</v>
      </c>
      <c r="Q790" s="20">
        <f t="shared" si="368"/>
        <v>0.37893982808022919</v>
      </c>
      <c r="R790" s="13">
        <f t="shared" si="369"/>
        <v>1</v>
      </c>
      <c r="S790" s="13" t="str">
        <f>IFERROR(VLOOKUP($B790,'[1]Market Cap'!$G:$I,3,FALSE),"-")</f>
        <v>Small Cap</v>
      </c>
      <c r="T790" s="13"/>
      <c r="U790" s="13"/>
      <c r="V790" s="21">
        <f t="shared" si="396"/>
        <v>0</v>
      </c>
      <c r="W790" s="21">
        <f t="shared" si="396"/>
        <v>0</v>
      </c>
      <c r="X790" s="21">
        <f t="shared" si="396"/>
        <v>0</v>
      </c>
      <c r="Y790" s="22">
        <f t="shared" si="370"/>
        <v>0</v>
      </c>
      <c r="Z790" s="13">
        <f t="shared" si="371"/>
        <v>0</v>
      </c>
      <c r="AA790" s="23">
        <f t="shared" si="372"/>
        <v>0</v>
      </c>
      <c r="AB790" s="23">
        <f t="shared" si="373"/>
        <v>0</v>
      </c>
      <c r="AC790" s="23">
        <f t="shared" si="374"/>
        <v>0</v>
      </c>
      <c r="AD790" s="24">
        <f t="shared" si="375"/>
        <v>0</v>
      </c>
      <c r="AE790" s="25">
        <f>IFERROR(VLOOKUP($B790,'[1]Market Cap'!$G:$I,2,FALSE),"-")</f>
        <v>3159.770320048</v>
      </c>
      <c r="AF790" s="20">
        <f t="shared" si="376"/>
        <v>0</v>
      </c>
      <c r="AG790" s="17">
        <f t="shared" si="377"/>
        <v>0</v>
      </c>
      <c r="AH790" s="17">
        <f t="shared" si="378"/>
        <v>0</v>
      </c>
      <c r="AI790" s="17" t="str">
        <f t="shared" si="379"/>
        <v>-</v>
      </c>
      <c r="AJ790" s="26">
        <f>IFERROR(VLOOKUP($B790,'[1]Paste Only'!$D:$AM,26,FALSE),"-")</f>
        <v>77</v>
      </c>
      <c r="AK790" s="26">
        <f>IFERROR(VLOOKUP($B790,'[1]Paste Only'!$D:$AM,23,FALSE),"-")</f>
        <v>77</v>
      </c>
      <c r="AL790" s="26">
        <f>IFERROR(VLOOKUP($B790,'[1]Paste Only'!$D:$AM,22,FALSE),"-")</f>
        <v>77</v>
      </c>
      <c r="AM790" s="21">
        <f t="shared" si="397"/>
        <v>0</v>
      </c>
      <c r="AN790" s="21">
        <f t="shared" si="397"/>
        <v>0</v>
      </c>
      <c r="AO790" s="21">
        <f t="shared" si="397"/>
        <v>0</v>
      </c>
      <c r="AP790" s="27">
        <f t="shared" si="380"/>
        <v>0</v>
      </c>
      <c r="AQ790" s="27">
        <f t="shared" si="381"/>
        <v>0</v>
      </c>
      <c r="AR790" s="27">
        <f t="shared" si="382"/>
        <v>77</v>
      </c>
      <c r="AS790" s="27">
        <f t="shared" si="383"/>
        <v>77</v>
      </c>
      <c r="AT790" s="27">
        <f t="shared" si="384"/>
        <v>0</v>
      </c>
      <c r="AU790" s="27">
        <f t="shared" si="385"/>
        <v>0</v>
      </c>
      <c r="AV790" s="21">
        <f t="shared" si="386"/>
        <v>1</v>
      </c>
      <c r="AW790" s="27">
        <f t="shared" si="387"/>
        <v>77</v>
      </c>
      <c r="AX790" s="27">
        <f t="shared" si="388"/>
        <v>77</v>
      </c>
      <c r="AY790" s="27">
        <f t="shared" si="389"/>
        <v>77</v>
      </c>
      <c r="AZ790" s="21">
        <f t="shared" si="390"/>
        <v>0.37893982808022919</v>
      </c>
      <c r="BA790" s="21">
        <f t="shared" si="391"/>
        <v>0.3</v>
      </c>
      <c r="BB790" s="28">
        <f t="shared" si="392"/>
        <v>77</v>
      </c>
      <c r="BC790" s="28" t="s">
        <v>81</v>
      </c>
      <c r="BD790" s="28" t="s">
        <v>81</v>
      </c>
      <c r="BE790" s="28" t="s">
        <v>81</v>
      </c>
      <c r="BF790" s="28" t="str">
        <f t="shared" si="393"/>
        <v>-</v>
      </c>
      <c r="BG790" s="29">
        <f t="shared" si="394"/>
        <v>0</v>
      </c>
      <c r="BH790" s="29">
        <f t="shared" si="394"/>
        <v>0</v>
      </c>
      <c r="BI790" s="29">
        <f t="shared" si="394"/>
        <v>0</v>
      </c>
      <c r="BJ790" s="29">
        <f t="shared" si="394"/>
        <v>0</v>
      </c>
      <c r="BK790" s="29"/>
    </row>
    <row r="791" spans="1:64" x14ac:dyDescent="0.25">
      <c r="A791" s="13" t="s">
        <v>2427</v>
      </c>
      <c r="B791" s="13" t="s">
        <v>2428</v>
      </c>
      <c r="C791" s="13" t="s">
        <v>2429</v>
      </c>
      <c r="D791" s="13" t="str">
        <f>IFERROR(VLOOKUP($B791,[1]GICS!$C:$D,2,FALSE),"-")</f>
        <v>Health Care</v>
      </c>
      <c r="E791" s="14">
        <f>IFERROR(IF(VLOOKUP($B791,'[1]Paste Only'!$D:$AM,4,FALSE)="-",VLOOKUP($B791,'[1]Market Cap'!$A:$J,10,FALSE),VLOOKUP($B791,'[1]Paste Only'!$D:$AM,4,FALSE)),"-")</f>
        <v>264.60000000000002</v>
      </c>
      <c r="F791" s="14" t="str">
        <f>IFERROR(VLOOKUP($B791,'[1]Paste Only'!$D:$AM,5,FALSE),"-")</f>
        <v>-</v>
      </c>
      <c r="G791" s="15">
        <f>IFERROR(VLOOKUP($B791,'[1]Paste Only'!$D:$AM,6,FALSE),"-")</f>
        <v>0</v>
      </c>
      <c r="H791" s="15">
        <f>IFERROR(VLOOKUP($B791,'[1]Paste Only'!$D:$AM,7,FALSE),"-")</f>
        <v>0</v>
      </c>
      <c r="I791" s="15">
        <f>IFERROR(VLOOKUP($B791,'[1]Paste Only'!$D:$AM,8,FALSE),"-")</f>
        <v>0</v>
      </c>
      <c r="J791" s="16"/>
      <c r="K791" s="16"/>
      <c r="L791" s="14">
        <f>IFERROR(VLOOKUP($B791,'[1]Paste Only'!$D:$AM,12,FALSE),"-")</f>
        <v>0.21</v>
      </c>
      <c r="M791" s="14" t="str">
        <f>IFERROR(VLOOKUP($B791,'[1]Paste Only'!$D:$AM,15,FALSE),"-")</f>
        <v>-</v>
      </c>
      <c r="N791" s="17"/>
      <c r="O791" s="18"/>
      <c r="P791" s="19">
        <f t="shared" si="395"/>
        <v>0</v>
      </c>
      <c r="Q791" s="20">
        <f t="shared" si="368"/>
        <v>0</v>
      </c>
      <c r="R791" s="13">
        <f t="shared" si="369"/>
        <v>0</v>
      </c>
      <c r="S791" s="13" t="str">
        <f>IFERROR(VLOOKUP($B791,'[1]Market Cap'!$G:$I,3,FALSE),"-")</f>
        <v>Small Cap</v>
      </c>
      <c r="T791" s="13"/>
      <c r="U791" s="13"/>
      <c r="V791" s="21">
        <f t="shared" si="396"/>
        <v>0</v>
      </c>
      <c r="W791" s="21">
        <f t="shared" si="396"/>
        <v>0</v>
      </c>
      <c r="X791" s="21">
        <f t="shared" si="396"/>
        <v>0</v>
      </c>
      <c r="Y791" s="22">
        <f t="shared" si="370"/>
        <v>0</v>
      </c>
      <c r="Z791" s="13">
        <f t="shared" si="371"/>
        <v>0</v>
      </c>
      <c r="AA791" s="23">
        <f t="shared" si="372"/>
        <v>0</v>
      </c>
      <c r="AB791" s="23">
        <f t="shared" si="373"/>
        <v>0</v>
      </c>
      <c r="AC791" s="23">
        <f t="shared" si="374"/>
        <v>0</v>
      </c>
      <c r="AD791" s="24">
        <f t="shared" si="375"/>
        <v>0</v>
      </c>
      <c r="AE791" s="25">
        <f>IFERROR(VLOOKUP($B791,'[1]Market Cap'!$G:$I,2,FALSE),"-")</f>
        <v>4148.4806937000003</v>
      </c>
      <c r="AF791" s="20">
        <f t="shared" si="376"/>
        <v>0</v>
      </c>
      <c r="AG791" s="17">
        <f t="shared" si="377"/>
        <v>0</v>
      </c>
      <c r="AH791" s="17">
        <f t="shared" si="378"/>
        <v>0</v>
      </c>
      <c r="AI791" s="17" t="str">
        <f t="shared" si="379"/>
        <v>-</v>
      </c>
      <c r="AJ791" s="26" t="str">
        <f>IFERROR(VLOOKUP($B791,'[1]Paste Only'!$D:$AM,26,FALSE),"-")</f>
        <v>-</v>
      </c>
      <c r="AK791" s="26" t="str">
        <f>IFERROR(VLOOKUP($B791,'[1]Paste Only'!$D:$AM,23,FALSE),"-")</f>
        <v>-</v>
      </c>
      <c r="AL791" s="26" t="str">
        <f>IFERROR(VLOOKUP($B791,'[1]Paste Only'!$D:$AM,22,FALSE),"-")</f>
        <v>-</v>
      </c>
      <c r="AM791" s="21" t="str">
        <f t="shared" si="397"/>
        <v>-</v>
      </c>
      <c r="AN791" s="21" t="str">
        <f t="shared" si="397"/>
        <v>-</v>
      </c>
      <c r="AO791" s="21" t="str">
        <f t="shared" si="397"/>
        <v>-</v>
      </c>
      <c r="AP791" s="27">
        <f t="shared" si="380"/>
        <v>0</v>
      </c>
      <c r="AQ791" s="27" t="str">
        <f t="shared" si="381"/>
        <v>-</v>
      </c>
      <c r="AR791" s="27" t="str">
        <f t="shared" si="382"/>
        <v>-</v>
      </c>
      <c r="AS791" s="27">
        <f t="shared" si="383"/>
        <v>0</v>
      </c>
      <c r="AT791" s="27">
        <f t="shared" si="384"/>
        <v>0</v>
      </c>
      <c r="AU791" s="27">
        <f t="shared" si="385"/>
        <v>0</v>
      </c>
      <c r="AV791" s="21" t="str">
        <f t="shared" si="386"/>
        <v>0</v>
      </c>
      <c r="AW791" s="27">
        <f t="shared" si="387"/>
        <v>0</v>
      </c>
      <c r="AX791" s="27" t="str">
        <f t="shared" si="388"/>
        <v>-</v>
      </c>
      <c r="AY791" s="27" t="str">
        <f t="shared" si="389"/>
        <v>-</v>
      </c>
      <c r="AZ791" s="21" t="str">
        <f t="shared" si="390"/>
        <v>-</v>
      </c>
      <c r="BA791" s="21" t="str">
        <f t="shared" si="391"/>
        <v>-</v>
      </c>
      <c r="BB791" s="28" t="str">
        <f t="shared" si="392"/>
        <v>-</v>
      </c>
      <c r="BC791" s="28" t="s">
        <v>81</v>
      </c>
      <c r="BD791" s="28" t="s">
        <v>81</v>
      </c>
      <c r="BE791" s="28" t="s">
        <v>81</v>
      </c>
      <c r="BF791" s="28" t="str">
        <f t="shared" si="393"/>
        <v>-</v>
      </c>
      <c r="BG791" s="29">
        <f t="shared" si="394"/>
        <v>0</v>
      </c>
      <c r="BH791" s="29">
        <f t="shared" si="394"/>
        <v>0</v>
      </c>
      <c r="BI791" s="29">
        <f t="shared" si="394"/>
        <v>0</v>
      </c>
      <c r="BJ791" s="29">
        <f t="shared" si="394"/>
        <v>0</v>
      </c>
      <c r="BK791" s="29"/>
    </row>
    <row r="792" spans="1:64" x14ac:dyDescent="0.25">
      <c r="A792" s="13" t="s">
        <v>2430</v>
      </c>
      <c r="B792" s="13" t="s">
        <v>2431</v>
      </c>
      <c r="C792" s="13" t="s">
        <v>2432</v>
      </c>
      <c r="D792" s="13" t="str">
        <f>IFERROR(VLOOKUP($B792,[1]GICS!$C:$D,2,FALSE),"-")</f>
        <v>Industrials</v>
      </c>
      <c r="E792" s="14">
        <f>IFERROR(IF(VLOOKUP($B792,'[1]Paste Only'!$D:$AM,4,FALSE)="-",VLOOKUP($B792,'[1]Market Cap'!$A:$J,10,FALSE),VLOOKUP($B792,'[1]Paste Only'!$D:$AM,4,FALSE)),"-")</f>
        <v>406.95</v>
      </c>
      <c r="F792" s="14">
        <f>IFERROR(VLOOKUP($B792,'[1]Paste Only'!$D:$AM,5,FALSE),"-")</f>
        <v>406</v>
      </c>
      <c r="G792" s="15">
        <f>IFERROR(VLOOKUP($B792,'[1]Paste Only'!$D:$AM,6,FALSE),"-")</f>
        <v>1</v>
      </c>
      <c r="H792" s="15">
        <f>IFERROR(VLOOKUP($B792,'[1]Paste Only'!$D:$AM,7,FALSE),"-")</f>
        <v>2</v>
      </c>
      <c r="I792" s="15">
        <f>IFERROR(VLOOKUP($B792,'[1]Paste Only'!$D:$AM,8,FALSE),"-")</f>
        <v>0</v>
      </c>
      <c r="J792" s="16"/>
      <c r="K792" s="16"/>
      <c r="L792" s="14">
        <f>IFERROR(VLOOKUP($B792,'[1]Paste Only'!$D:$AM,12,FALSE),"-")</f>
        <v>9.81</v>
      </c>
      <c r="M792" s="14">
        <f>IFERROR(VLOOKUP($B792,'[1]Paste Only'!$D:$AM,15,FALSE),"-")</f>
        <v>16.747816091954022</v>
      </c>
      <c r="N792" s="17"/>
      <c r="O792" s="18"/>
      <c r="P792" s="19">
        <f t="shared" si="395"/>
        <v>0.70721876574454856</v>
      </c>
      <c r="Q792" s="20">
        <f t="shared" si="368"/>
        <v>-2.3344391202849701E-3</v>
      </c>
      <c r="R792" s="13">
        <f t="shared" si="369"/>
        <v>3</v>
      </c>
      <c r="S792" s="13" t="str">
        <f>IFERROR(VLOOKUP($B792,'[1]Market Cap'!$G:$I,3,FALSE),"-")</f>
        <v>Small Cap</v>
      </c>
      <c r="T792" s="13"/>
      <c r="U792" s="13"/>
      <c r="V792" s="21">
        <f t="shared" si="396"/>
        <v>0</v>
      </c>
      <c r="W792" s="21">
        <f t="shared" si="396"/>
        <v>0</v>
      </c>
      <c r="X792" s="21">
        <f t="shared" si="396"/>
        <v>0</v>
      </c>
      <c r="Y792" s="22">
        <f t="shared" si="370"/>
        <v>0</v>
      </c>
      <c r="Z792" s="13">
        <f t="shared" si="371"/>
        <v>0</v>
      </c>
      <c r="AA792" s="23">
        <f t="shared" si="372"/>
        <v>0</v>
      </c>
      <c r="AB792" s="23">
        <f t="shared" si="373"/>
        <v>0</v>
      </c>
      <c r="AC792" s="23">
        <f t="shared" si="374"/>
        <v>0</v>
      </c>
      <c r="AD792" s="24">
        <f t="shared" si="375"/>
        <v>0</v>
      </c>
      <c r="AE792" s="25">
        <f>IFERROR(VLOOKUP($B792,'[1]Market Cap'!$G:$I,2,FALSE),"-")</f>
        <v>3705.039852975</v>
      </c>
      <c r="AF792" s="20">
        <f t="shared" si="376"/>
        <v>0</v>
      </c>
      <c r="AG792" s="17">
        <f t="shared" si="377"/>
        <v>1</v>
      </c>
      <c r="AH792" s="17">
        <f t="shared" si="378"/>
        <v>0</v>
      </c>
      <c r="AI792" s="17" t="str">
        <f t="shared" si="379"/>
        <v>-</v>
      </c>
      <c r="AJ792" s="26">
        <f>IFERROR(VLOOKUP($B792,'[1]Paste Only'!$D:$AM,26,FALSE),"-")</f>
        <v>405</v>
      </c>
      <c r="AK792" s="26">
        <f>IFERROR(VLOOKUP($B792,'[1]Paste Only'!$D:$AM,23,FALSE),"-")</f>
        <v>411</v>
      </c>
      <c r="AL792" s="26">
        <f>IFERROR(VLOOKUP($B792,'[1]Paste Only'!$D:$AM,22,FALSE),"-")</f>
        <v>402</v>
      </c>
      <c r="AM792" s="21">
        <f t="shared" si="397"/>
        <v>-2.4630541871921707E-3</v>
      </c>
      <c r="AN792" s="21">
        <f t="shared" si="397"/>
        <v>1.2315270935960632E-2</v>
      </c>
      <c r="AO792" s="21">
        <f t="shared" si="397"/>
        <v>-9.8522167487684609E-3</v>
      </c>
      <c r="AP792" s="27">
        <f t="shared" si="380"/>
        <v>0</v>
      </c>
      <c r="AQ792" s="27">
        <f t="shared" si="381"/>
        <v>0</v>
      </c>
      <c r="AR792" s="27">
        <f t="shared" si="382"/>
        <v>406</v>
      </c>
      <c r="AS792" s="27">
        <f t="shared" si="383"/>
        <v>406</v>
      </c>
      <c r="AT792" s="27">
        <f t="shared" si="384"/>
        <v>0</v>
      </c>
      <c r="AU792" s="27">
        <f t="shared" si="385"/>
        <v>0</v>
      </c>
      <c r="AV792" s="21">
        <f t="shared" si="386"/>
        <v>0.33333333333333331</v>
      </c>
      <c r="AW792" s="27">
        <f t="shared" si="387"/>
        <v>406</v>
      </c>
      <c r="AX792" s="27">
        <f t="shared" si="388"/>
        <v>406</v>
      </c>
      <c r="AY792" s="27">
        <f t="shared" si="389"/>
        <v>406</v>
      </c>
      <c r="AZ792" s="21">
        <f t="shared" si="390"/>
        <v>-2.3344391202849701E-3</v>
      </c>
      <c r="BA792" s="21">
        <f t="shared" si="391"/>
        <v>-2.3344391202849701E-3</v>
      </c>
      <c r="BB792" s="28">
        <f t="shared" si="392"/>
        <v>406</v>
      </c>
      <c r="BC792" s="28" t="s">
        <v>81</v>
      </c>
      <c r="BD792" s="28" t="s">
        <v>81</v>
      </c>
      <c r="BE792" s="28" t="s">
        <v>81</v>
      </c>
      <c r="BF792" s="28" t="str">
        <f t="shared" si="393"/>
        <v>-</v>
      </c>
      <c r="BG792" s="29">
        <f t="shared" si="394"/>
        <v>0</v>
      </c>
      <c r="BH792" s="29">
        <f t="shared" si="394"/>
        <v>0</v>
      </c>
      <c r="BI792" s="29">
        <f t="shared" si="394"/>
        <v>0</v>
      </c>
      <c r="BJ792" s="29">
        <f t="shared" si="394"/>
        <v>0</v>
      </c>
      <c r="BK792" s="29"/>
    </row>
    <row r="793" spans="1:64" x14ac:dyDescent="0.25">
      <c r="A793" s="13" t="s">
        <v>2433</v>
      </c>
      <c r="B793" s="13" t="s">
        <v>2434</v>
      </c>
      <c r="C793" s="13" t="s">
        <v>2435</v>
      </c>
      <c r="D793" s="13" t="str">
        <f>IFERROR(VLOOKUP($B793,[1]GICS!$C:$D,2,FALSE),"-")</f>
        <v>-</v>
      </c>
      <c r="E793" s="14">
        <f>IFERROR(IF(VLOOKUP($B793,'[1]Paste Only'!$D:$AM,4,FALSE)="-",VLOOKUP($B793,'[1]Market Cap'!$A:$J,10,FALSE),VLOOKUP($B793,'[1]Paste Only'!$D:$AM,4,FALSE)),"-")</f>
        <v>0</v>
      </c>
      <c r="F793" s="14" t="str">
        <f>IFERROR(VLOOKUP($B793,'[1]Paste Only'!$D:$AM,5,FALSE),"-")</f>
        <v>-</v>
      </c>
      <c r="G793" s="15">
        <f>IFERROR(VLOOKUP($B793,'[1]Paste Only'!$D:$AM,6,FALSE),"-")</f>
        <v>0</v>
      </c>
      <c r="H793" s="15">
        <f>IFERROR(VLOOKUP($B793,'[1]Paste Only'!$D:$AM,7,FALSE),"-")</f>
        <v>0</v>
      </c>
      <c r="I793" s="15">
        <f>IFERROR(VLOOKUP($B793,'[1]Paste Only'!$D:$AM,8,FALSE),"-")</f>
        <v>0</v>
      </c>
      <c r="J793" s="16"/>
      <c r="K793" s="16"/>
      <c r="L793" s="14">
        <f>IFERROR(VLOOKUP($B793,'[1]Paste Only'!$D:$AM,12,FALSE),"-")</f>
        <v>4.481992</v>
      </c>
      <c r="M793" s="14">
        <f>IFERROR(VLOOKUP($B793,'[1]Paste Only'!$D:$AM,15,FALSE),"-")</f>
        <v>11.549323308270679</v>
      </c>
      <c r="N793" s="17"/>
      <c r="O793" s="18"/>
      <c r="P793" s="19">
        <f t="shared" si="395"/>
        <v>1.5768281844926717</v>
      </c>
      <c r="Q793" s="20">
        <f t="shared" si="368"/>
        <v>0</v>
      </c>
      <c r="R793" s="13">
        <f t="shared" si="369"/>
        <v>0</v>
      </c>
      <c r="S793" s="13" t="str">
        <f>IFERROR(VLOOKUP($B793,'[1]Market Cap'!$G:$I,3,FALSE),"-")</f>
        <v>Small Cap</v>
      </c>
      <c r="T793" s="13"/>
      <c r="U793" s="13"/>
      <c r="V793" s="21">
        <f t="shared" si="396"/>
        <v>0</v>
      </c>
      <c r="W793" s="21">
        <f t="shared" si="396"/>
        <v>0</v>
      </c>
      <c r="X793" s="21">
        <f t="shared" si="396"/>
        <v>0</v>
      </c>
      <c r="Y793" s="22">
        <f t="shared" si="370"/>
        <v>0</v>
      </c>
      <c r="Z793" s="13">
        <f t="shared" si="371"/>
        <v>0</v>
      </c>
      <c r="AA793" s="23">
        <f t="shared" si="372"/>
        <v>0</v>
      </c>
      <c r="AB793" s="23">
        <f t="shared" si="373"/>
        <v>0</v>
      </c>
      <c r="AC793" s="23">
        <f t="shared" si="374"/>
        <v>0</v>
      </c>
      <c r="AD793" s="24">
        <f t="shared" si="375"/>
        <v>0</v>
      </c>
      <c r="AE793" s="25">
        <f>IFERROR(VLOOKUP($B793,'[1]Market Cap'!$G:$I,2,FALSE),"-")</f>
        <v>0</v>
      </c>
      <c r="AF793" s="20">
        <f t="shared" si="376"/>
        <v>0</v>
      </c>
      <c r="AG793" s="17">
        <f t="shared" si="377"/>
        <v>0</v>
      </c>
      <c r="AH793" s="17">
        <f t="shared" si="378"/>
        <v>0</v>
      </c>
      <c r="AI793" s="17" t="str">
        <f t="shared" si="379"/>
        <v>-</v>
      </c>
      <c r="AJ793" s="26" t="str">
        <f>IFERROR(VLOOKUP($B793,'[1]Paste Only'!$D:$AM,26,FALSE),"-")</f>
        <v>-</v>
      </c>
      <c r="AK793" s="26" t="str">
        <f>IFERROR(VLOOKUP($B793,'[1]Paste Only'!$D:$AM,23,FALSE),"-")</f>
        <v>-</v>
      </c>
      <c r="AL793" s="26" t="str">
        <f>IFERROR(VLOOKUP($B793,'[1]Paste Only'!$D:$AM,22,FALSE),"-")</f>
        <v>-</v>
      </c>
      <c r="AM793" s="21" t="str">
        <f t="shared" si="397"/>
        <v>-</v>
      </c>
      <c r="AN793" s="21" t="str">
        <f t="shared" si="397"/>
        <v>-</v>
      </c>
      <c r="AO793" s="21" t="str">
        <f t="shared" si="397"/>
        <v>-</v>
      </c>
      <c r="AP793" s="27">
        <f t="shared" si="380"/>
        <v>0</v>
      </c>
      <c r="AQ793" s="27" t="str">
        <f t="shared" si="381"/>
        <v>-</v>
      </c>
      <c r="AR793" s="27" t="str">
        <f t="shared" si="382"/>
        <v>-</v>
      </c>
      <c r="AS793" s="27">
        <f t="shared" si="383"/>
        <v>0</v>
      </c>
      <c r="AT793" s="27">
        <f t="shared" si="384"/>
        <v>0</v>
      </c>
      <c r="AU793" s="27">
        <f t="shared" si="385"/>
        <v>0</v>
      </c>
      <c r="AV793" s="21" t="str">
        <f t="shared" si="386"/>
        <v>0</v>
      </c>
      <c r="AW793" s="27">
        <f t="shared" si="387"/>
        <v>0</v>
      </c>
      <c r="AX793" s="27" t="str">
        <f t="shared" si="388"/>
        <v>-</v>
      </c>
      <c r="AY793" s="27" t="str">
        <f t="shared" si="389"/>
        <v>-</v>
      </c>
      <c r="AZ793" s="21" t="str">
        <f t="shared" si="390"/>
        <v>-</v>
      </c>
      <c r="BA793" s="21" t="str">
        <f t="shared" si="391"/>
        <v>-</v>
      </c>
      <c r="BB793" s="28" t="str">
        <f t="shared" si="392"/>
        <v>-</v>
      </c>
      <c r="BC793" s="28" t="s">
        <v>81</v>
      </c>
      <c r="BD793" s="28" t="s">
        <v>81</v>
      </c>
      <c r="BE793" s="28" t="s">
        <v>81</v>
      </c>
      <c r="BF793" s="28" t="str">
        <f t="shared" si="393"/>
        <v>-</v>
      </c>
      <c r="BG793" s="29">
        <f t="shared" si="394"/>
        <v>0</v>
      </c>
      <c r="BH793" s="29">
        <f t="shared" si="394"/>
        <v>0</v>
      </c>
      <c r="BI793" s="29">
        <f t="shared" si="394"/>
        <v>0</v>
      </c>
      <c r="BJ793" s="29">
        <f t="shared" si="394"/>
        <v>0</v>
      </c>
      <c r="BK793" s="29"/>
    </row>
    <row r="794" spans="1:64" x14ac:dyDescent="0.25">
      <c r="A794" s="13" t="s">
        <v>2436</v>
      </c>
      <c r="B794" s="13" t="s">
        <v>2437</v>
      </c>
      <c r="C794" s="13" t="s">
        <v>2438</v>
      </c>
      <c r="D794" s="13" t="str">
        <f>IFERROR(VLOOKUP($B794,[1]GICS!$C:$D,2,FALSE),"-")</f>
        <v>Industrials</v>
      </c>
      <c r="E794" s="14">
        <f>IFERROR(IF(VLOOKUP($B794,'[1]Paste Only'!$D:$AM,4,FALSE)="-",VLOOKUP($B794,'[1]Market Cap'!$A:$J,10,FALSE),VLOOKUP($B794,'[1]Paste Only'!$D:$AM,4,FALSE)),"-")</f>
        <v>3120.75</v>
      </c>
      <c r="F794" s="14" t="str">
        <f>IFERROR(VLOOKUP($B794,'[1]Paste Only'!$D:$AM,5,FALSE),"-")</f>
        <v>-</v>
      </c>
      <c r="G794" s="15">
        <f>IFERROR(VLOOKUP($B794,'[1]Paste Only'!$D:$AM,6,FALSE),"-")</f>
        <v>1</v>
      </c>
      <c r="H794" s="15">
        <f>IFERROR(VLOOKUP($B794,'[1]Paste Only'!$D:$AM,7,FALSE),"-")</f>
        <v>0</v>
      </c>
      <c r="I794" s="15">
        <f>IFERROR(VLOOKUP($B794,'[1]Paste Only'!$D:$AM,8,FALSE),"-")</f>
        <v>0</v>
      </c>
      <c r="J794" s="16"/>
      <c r="K794" s="16"/>
      <c r="L794" s="14">
        <f>IFERROR(VLOOKUP($B794,'[1]Paste Only'!$D:$AM,12,FALSE),"-")</f>
        <v>118.24</v>
      </c>
      <c r="M794" s="14" t="str">
        <f>IFERROR(VLOOKUP($B794,'[1]Paste Only'!$D:$AM,15,FALSE),"-")</f>
        <v>-</v>
      </c>
      <c r="N794" s="17"/>
      <c r="O794" s="18"/>
      <c r="P794" s="19">
        <f t="shared" si="395"/>
        <v>0</v>
      </c>
      <c r="Q794" s="20">
        <f t="shared" si="368"/>
        <v>0</v>
      </c>
      <c r="R794" s="13">
        <f t="shared" si="369"/>
        <v>1</v>
      </c>
      <c r="S794" s="13" t="str">
        <f>IFERROR(VLOOKUP($B794,'[1]Market Cap'!$G:$I,3,FALSE),"-")</f>
        <v>Small Cap</v>
      </c>
      <c r="T794" s="13"/>
      <c r="U794" s="13"/>
      <c r="V794" s="21">
        <f t="shared" si="396"/>
        <v>0</v>
      </c>
      <c r="W794" s="21">
        <f t="shared" si="396"/>
        <v>0</v>
      </c>
      <c r="X794" s="21">
        <f t="shared" si="396"/>
        <v>0</v>
      </c>
      <c r="Y794" s="22">
        <f t="shared" si="370"/>
        <v>0</v>
      </c>
      <c r="Z794" s="13">
        <f t="shared" si="371"/>
        <v>0</v>
      </c>
      <c r="AA794" s="23">
        <f t="shared" si="372"/>
        <v>0</v>
      </c>
      <c r="AB794" s="23">
        <f t="shared" si="373"/>
        <v>0</v>
      </c>
      <c r="AC794" s="23">
        <f t="shared" si="374"/>
        <v>0</v>
      </c>
      <c r="AD794" s="24">
        <f t="shared" si="375"/>
        <v>0</v>
      </c>
      <c r="AE794" s="25">
        <f>IFERROR(VLOOKUP($B794,'[1]Market Cap'!$G:$I,2,FALSE),"-")</f>
        <v>3527.4211740000001</v>
      </c>
      <c r="AF794" s="20">
        <f t="shared" si="376"/>
        <v>0</v>
      </c>
      <c r="AG794" s="17">
        <f t="shared" si="377"/>
        <v>0</v>
      </c>
      <c r="AH794" s="17">
        <f t="shared" si="378"/>
        <v>0</v>
      </c>
      <c r="AI794" s="17" t="str">
        <f t="shared" si="379"/>
        <v>-</v>
      </c>
      <c r="AJ794" s="26" t="str">
        <f>IFERROR(VLOOKUP($B794,'[1]Paste Only'!$D:$AM,26,FALSE),"-")</f>
        <v>-</v>
      </c>
      <c r="AK794" s="26" t="str">
        <f>IFERROR(VLOOKUP($B794,'[1]Paste Only'!$D:$AM,23,FALSE),"-")</f>
        <v>-</v>
      </c>
      <c r="AL794" s="26" t="str">
        <f>IFERROR(VLOOKUP($B794,'[1]Paste Only'!$D:$AM,22,FALSE),"-")</f>
        <v>-</v>
      </c>
      <c r="AM794" s="21" t="str">
        <f t="shared" si="397"/>
        <v>-</v>
      </c>
      <c r="AN794" s="21" t="str">
        <f t="shared" si="397"/>
        <v>-</v>
      </c>
      <c r="AO794" s="21" t="str">
        <f t="shared" si="397"/>
        <v>-</v>
      </c>
      <c r="AP794" s="27">
        <f t="shared" si="380"/>
        <v>0</v>
      </c>
      <c r="AQ794" s="27" t="str">
        <f t="shared" si="381"/>
        <v>-</v>
      </c>
      <c r="AR794" s="27" t="str">
        <f t="shared" si="382"/>
        <v>-</v>
      </c>
      <c r="AS794" s="27">
        <f t="shared" si="383"/>
        <v>0</v>
      </c>
      <c r="AT794" s="27">
        <f t="shared" si="384"/>
        <v>0</v>
      </c>
      <c r="AU794" s="27">
        <f t="shared" si="385"/>
        <v>0</v>
      </c>
      <c r="AV794" s="21">
        <f t="shared" si="386"/>
        <v>1</v>
      </c>
      <c r="AW794" s="27">
        <f t="shared" si="387"/>
        <v>0</v>
      </c>
      <c r="AX794" s="27" t="str">
        <f t="shared" si="388"/>
        <v>-</v>
      </c>
      <c r="AY794" s="27" t="str">
        <f t="shared" si="389"/>
        <v>-</v>
      </c>
      <c r="AZ794" s="21" t="str">
        <f t="shared" si="390"/>
        <v>-</v>
      </c>
      <c r="BA794" s="21" t="str">
        <f t="shared" si="391"/>
        <v>-</v>
      </c>
      <c r="BB794" s="28" t="str">
        <f t="shared" si="392"/>
        <v>-</v>
      </c>
      <c r="BC794" s="28">
        <v>140</v>
      </c>
      <c r="BD794" s="28">
        <v>140</v>
      </c>
      <c r="BE794" s="28">
        <v>140</v>
      </c>
      <c r="BF794" s="28">
        <f t="shared" si="393"/>
        <v>140</v>
      </c>
      <c r="BG794" s="29">
        <f t="shared" si="394"/>
        <v>0</v>
      </c>
      <c r="BH794" s="29">
        <f t="shared" si="394"/>
        <v>100</v>
      </c>
      <c r="BI794" s="29">
        <f t="shared" si="394"/>
        <v>100</v>
      </c>
      <c r="BJ794" s="29">
        <f t="shared" si="394"/>
        <v>100</v>
      </c>
      <c r="BK794" s="29"/>
    </row>
    <row r="795" spans="1:64" x14ac:dyDescent="0.25">
      <c r="A795" s="13" t="s">
        <v>2439</v>
      </c>
      <c r="B795" s="13" t="s">
        <v>2440</v>
      </c>
      <c r="C795" s="13" t="s">
        <v>2441</v>
      </c>
      <c r="D795" s="13" t="str">
        <f>IFERROR(VLOOKUP($B795,[1]GICS!$C:$D,2,FALSE),"-")</f>
        <v>Consumer Staples</v>
      </c>
      <c r="E795" s="14">
        <f>IFERROR(IF(VLOOKUP($B795,'[1]Paste Only'!$D:$AM,4,FALSE)="-",VLOOKUP($B795,'[1]Market Cap'!$A:$J,10,FALSE),VLOOKUP($B795,'[1]Paste Only'!$D:$AM,4,FALSE)),"-")</f>
        <v>20.91</v>
      </c>
      <c r="F795" s="14" t="str">
        <f>IFERROR(VLOOKUP($B795,'[1]Paste Only'!$D:$AM,5,FALSE),"-")</f>
        <v>-</v>
      </c>
      <c r="G795" s="15">
        <f>IFERROR(VLOOKUP($B795,'[1]Paste Only'!$D:$AM,6,FALSE),"-")</f>
        <v>0</v>
      </c>
      <c r="H795" s="15">
        <f>IFERROR(VLOOKUP($B795,'[1]Paste Only'!$D:$AM,7,FALSE),"-")</f>
        <v>0</v>
      </c>
      <c r="I795" s="15">
        <f>IFERROR(VLOOKUP($B795,'[1]Paste Only'!$D:$AM,8,FALSE),"-")</f>
        <v>0</v>
      </c>
      <c r="J795" s="16"/>
      <c r="K795" s="16"/>
      <c r="L795" s="14">
        <f>IFERROR(VLOOKUP($B795,'[1]Paste Only'!$D:$AM,12,FALSE),"-")</f>
        <v>-0.12</v>
      </c>
      <c r="M795" s="14" t="str">
        <f>IFERROR(VLOOKUP($B795,'[1]Paste Only'!$D:$AM,15,FALSE),"-")</f>
        <v>-</v>
      </c>
      <c r="N795" s="17"/>
      <c r="O795" s="18"/>
      <c r="P795" s="19">
        <f t="shared" si="395"/>
        <v>0</v>
      </c>
      <c r="Q795" s="20">
        <f t="shared" si="368"/>
        <v>0</v>
      </c>
      <c r="R795" s="13">
        <f t="shared" si="369"/>
        <v>0</v>
      </c>
      <c r="S795" s="13" t="str">
        <f>IFERROR(VLOOKUP($B795,'[1]Market Cap'!$G:$I,3,FALSE),"-")</f>
        <v>Small Cap</v>
      </c>
      <c r="T795" s="13"/>
      <c r="U795" s="13"/>
      <c r="V795" s="21">
        <f t="shared" si="396"/>
        <v>0</v>
      </c>
      <c r="W795" s="21">
        <f t="shared" si="396"/>
        <v>0</v>
      </c>
      <c r="X795" s="21">
        <f t="shared" si="396"/>
        <v>0</v>
      </c>
      <c r="Y795" s="22">
        <f t="shared" si="370"/>
        <v>0</v>
      </c>
      <c r="Z795" s="13">
        <f t="shared" si="371"/>
        <v>0</v>
      </c>
      <c r="AA795" s="23">
        <f t="shared" si="372"/>
        <v>0</v>
      </c>
      <c r="AB795" s="23">
        <f t="shared" si="373"/>
        <v>0</v>
      </c>
      <c r="AC795" s="23">
        <f t="shared" si="374"/>
        <v>0</v>
      </c>
      <c r="AD795" s="24">
        <f t="shared" si="375"/>
        <v>0</v>
      </c>
      <c r="AE795" s="25">
        <f>IFERROR(VLOOKUP($B795,'[1]Market Cap'!$G:$I,2,FALSE),"-")</f>
        <v>2670.9596387219999</v>
      </c>
      <c r="AF795" s="20">
        <f t="shared" si="376"/>
        <v>0</v>
      </c>
      <c r="AG795" s="17">
        <f t="shared" si="377"/>
        <v>0</v>
      </c>
      <c r="AH795" s="17">
        <f t="shared" si="378"/>
        <v>0</v>
      </c>
      <c r="AI795" s="17" t="str">
        <f t="shared" si="379"/>
        <v>-</v>
      </c>
      <c r="AJ795" s="26" t="str">
        <f>IFERROR(VLOOKUP($B795,'[1]Paste Only'!$D:$AM,26,FALSE),"-")</f>
        <v>-</v>
      </c>
      <c r="AK795" s="26" t="str">
        <f>IFERROR(VLOOKUP($B795,'[1]Paste Only'!$D:$AM,23,FALSE),"-")</f>
        <v>-</v>
      </c>
      <c r="AL795" s="26" t="str">
        <f>IFERROR(VLOOKUP($B795,'[1]Paste Only'!$D:$AM,22,FALSE),"-")</f>
        <v>-</v>
      </c>
      <c r="AM795" s="21" t="str">
        <f t="shared" si="397"/>
        <v>-</v>
      </c>
      <c r="AN795" s="21" t="str">
        <f t="shared" si="397"/>
        <v>-</v>
      </c>
      <c r="AO795" s="21" t="str">
        <f t="shared" si="397"/>
        <v>-</v>
      </c>
      <c r="AP795" s="27">
        <f t="shared" si="380"/>
        <v>0</v>
      </c>
      <c r="AQ795" s="27" t="str">
        <f t="shared" si="381"/>
        <v>-</v>
      </c>
      <c r="AR795" s="27" t="str">
        <f t="shared" si="382"/>
        <v>-</v>
      </c>
      <c r="AS795" s="27">
        <f t="shared" si="383"/>
        <v>0</v>
      </c>
      <c r="AT795" s="27">
        <f t="shared" si="384"/>
        <v>0</v>
      </c>
      <c r="AU795" s="27">
        <f t="shared" si="385"/>
        <v>0</v>
      </c>
      <c r="AV795" s="21" t="str">
        <f t="shared" si="386"/>
        <v>0</v>
      </c>
      <c r="AW795" s="27">
        <f t="shared" si="387"/>
        <v>0</v>
      </c>
      <c r="AX795" s="27" t="str">
        <f t="shared" si="388"/>
        <v>-</v>
      </c>
      <c r="AY795" s="27" t="str">
        <f t="shared" si="389"/>
        <v>-</v>
      </c>
      <c r="AZ795" s="21" t="str">
        <f t="shared" si="390"/>
        <v>-</v>
      </c>
      <c r="BA795" s="21" t="str">
        <f t="shared" si="391"/>
        <v>-</v>
      </c>
      <c r="BB795" s="28" t="str">
        <f t="shared" si="392"/>
        <v>-</v>
      </c>
      <c r="BC795" s="28" t="s">
        <v>81</v>
      </c>
      <c r="BD795" s="28" t="s">
        <v>81</v>
      </c>
      <c r="BE795" s="28" t="s">
        <v>81</v>
      </c>
      <c r="BF795" s="28" t="str">
        <f t="shared" si="393"/>
        <v>-</v>
      </c>
      <c r="BG795" s="29">
        <f t="shared" si="394"/>
        <v>0</v>
      </c>
      <c r="BH795" s="29">
        <f t="shared" si="394"/>
        <v>0</v>
      </c>
      <c r="BI795" s="29">
        <f t="shared" si="394"/>
        <v>0</v>
      </c>
      <c r="BJ795" s="29">
        <f t="shared" si="394"/>
        <v>0</v>
      </c>
      <c r="BK795" s="29"/>
    </row>
    <row r="796" spans="1:64" x14ac:dyDescent="0.25">
      <c r="A796" s="13" t="s">
        <v>2442</v>
      </c>
      <c r="B796" s="13" t="s">
        <v>2443</v>
      </c>
      <c r="C796" s="13" t="s">
        <v>2444</v>
      </c>
      <c r="D796" s="13" t="str">
        <f>IFERROR(VLOOKUP($B796,[1]GICS!$C:$D,2,FALSE),"-")</f>
        <v>Health Care</v>
      </c>
      <c r="E796" s="14">
        <f>IFERROR(IF(VLOOKUP($B796,'[1]Paste Only'!$D:$AM,4,FALSE)="-",VLOOKUP($B796,'[1]Market Cap'!$A:$J,10,FALSE),VLOOKUP($B796,'[1]Paste Only'!$D:$AM,4,FALSE)),"-")</f>
        <v>771.2</v>
      </c>
      <c r="F796" s="14">
        <f>IFERROR(VLOOKUP($B796,'[1]Paste Only'!$D:$AM,5,FALSE),"-")</f>
        <v>817.625</v>
      </c>
      <c r="G796" s="15">
        <f>IFERROR(VLOOKUP($B796,'[1]Paste Only'!$D:$AM,6,FALSE),"-")</f>
        <v>7</v>
      </c>
      <c r="H796" s="15">
        <f>IFERROR(VLOOKUP($B796,'[1]Paste Only'!$D:$AM,7,FALSE),"-")</f>
        <v>0</v>
      </c>
      <c r="I796" s="15">
        <f>IFERROR(VLOOKUP($B796,'[1]Paste Only'!$D:$AM,8,FALSE),"-")</f>
        <v>1</v>
      </c>
      <c r="J796" s="16"/>
      <c r="K796" s="16"/>
      <c r="L796" s="14">
        <f>IFERROR(VLOOKUP($B796,'[1]Paste Only'!$D:$AM,12,FALSE),"-")</f>
        <v>14.72</v>
      </c>
      <c r="M796" s="14">
        <f>IFERROR(VLOOKUP($B796,'[1]Paste Only'!$D:$AM,15,FALSE),"-")</f>
        <v>22.523333333333333</v>
      </c>
      <c r="N796" s="17"/>
      <c r="O796" s="18"/>
      <c r="P796" s="19">
        <f t="shared" si="395"/>
        <v>0.53011775362318825</v>
      </c>
      <c r="Q796" s="20">
        <f t="shared" si="368"/>
        <v>6.0198392116182609E-2</v>
      </c>
      <c r="R796" s="13">
        <f t="shared" si="369"/>
        <v>8</v>
      </c>
      <c r="S796" s="13" t="str">
        <f>IFERROR(VLOOKUP($B796,'[1]Market Cap'!$G:$I,3,FALSE),"-")</f>
        <v>Small Cap</v>
      </c>
      <c r="T796" s="13"/>
      <c r="U796" s="13"/>
      <c r="V796" s="21">
        <f t="shared" si="396"/>
        <v>0</v>
      </c>
      <c r="W796" s="21">
        <f t="shared" si="396"/>
        <v>0</v>
      </c>
      <c r="X796" s="21">
        <f t="shared" si="396"/>
        <v>0</v>
      </c>
      <c r="Y796" s="22">
        <f t="shared" si="370"/>
        <v>0</v>
      </c>
      <c r="Z796" s="13">
        <f t="shared" si="371"/>
        <v>0</v>
      </c>
      <c r="AA796" s="23">
        <f t="shared" si="372"/>
        <v>0</v>
      </c>
      <c r="AB796" s="23">
        <f t="shared" si="373"/>
        <v>0</v>
      </c>
      <c r="AC796" s="23">
        <f t="shared" si="374"/>
        <v>0</v>
      </c>
      <c r="AD796" s="24">
        <f t="shared" si="375"/>
        <v>0</v>
      </c>
      <c r="AE796" s="25">
        <f>IFERROR(VLOOKUP($B796,'[1]Market Cap'!$G:$I,2,FALSE),"-")</f>
        <v>7430.8480118400003</v>
      </c>
      <c r="AF796" s="20">
        <f t="shared" si="376"/>
        <v>0</v>
      </c>
      <c r="AG796" s="17">
        <f t="shared" si="377"/>
        <v>0</v>
      </c>
      <c r="AH796" s="17">
        <f t="shared" si="378"/>
        <v>0</v>
      </c>
      <c r="AI796" s="17" t="str">
        <f t="shared" si="379"/>
        <v>-</v>
      </c>
      <c r="AJ796" s="26">
        <f>IFERROR(VLOOKUP($B796,'[1]Paste Only'!$D:$AM,26,FALSE),"-")</f>
        <v>800</v>
      </c>
      <c r="AK796" s="26">
        <f>IFERROR(VLOOKUP($B796,'[1]Paste Only'!$D:$AM,23,FALSE),"-")</f>
        <v>983</v>
      </c>
      <c r="AL796" s="26">
        <f>IFERROR(VLOOKUP($B796,'[1]Paste Only'!$D:$AM,22,FALSE),"-")</f>
        <v>730</v>
      </c>
      <c r="AM796" s="21">
        <f t="shared" si="397"/>
        <v>-2.155633695153647E-2</v>
      </c>
      <c r="AN796" s="21">
        <f t="shared" si="397"/>
        <v>0.20226265097079965</v>
      </c>
      <c r="AO796" s="21">
        <f t="shared" si="397"/>
        <v>-0.10717015746827707</v>
      </c>
      <c r="AP796" s="27">
        <f t="shared" si="380"/>
        <v>0</v>
      </c>
      <c r="AQ796" s="27">
        <f t="shared" si="381"/>
        <v>0</v>
      </c>
      <c r="AR796" s="27">
        <f t="shared" si="382"/>
        <v>817.625</v>
      </c>
      <c r="AS796" s="27">
        <f t="shared" si="383"/>
        <v>817.625</v>
      </c>
      <c r="AT796" s="27">
        <f t="shared" si="384"/>
        <v>0</v>
      </c>
      <c r="AU796" s="27">
        <f t="shared" si="385"/>
        <v>0</v>
      </c>
      <c r="AV796" s="21">
        <f t="shared" si="386"/>
        <v>0.875</v>
      </c>
      <c r="AW796" s="27">
        <f t="shared" si="387"/>
        <v>817.625</v>
      </c>
      <c r="AX796" s="27">
        <f t="shared" si="388"/>
        <v>817.625</v>
      </c>
      <c r="AY796" s="27">
        <f t="shared" si="389"/>
        <v>800</v>
      </c>
      <c r="AZ796" s="21">
        <f t="shared" si="390"/>
        <v>3.734439834024883E-2</v>
      </c>
      <c r="BA796" s="21">
        <f t="shared" si="391"/>
        <v>3.734439834024883E-2</v>
      </c>
      <c r="BB796" s="28">
        <f t="shared" si="392"/>
        <v>817.625</v>
      </c>
      <c r="BC796" s="28" t="s">
        <v>81</v>
      </c>
      <c r="BD796" s="28" t="s">
        <v>81</v>
      </c>
      <c r="BE796" s="28" t="s">
        <v>81</v>
      </c>
      <c r="BF796" s="28" t="str">
        <f t="shared" si="393"/>
        <v>-</v>
      </c>
      <c r="BG796" s="29">
        <f t="shared" si="394"/>
        <v>0</v>
      </c>
      <c r="BH796" s="29">
        <f t="shared" si="394"/>
        <v>0</v>
      </c>
      <c r="BI796" s="29">
        <f t="shared" si="394"/>
        <v>0</v>
      </c>
      <c r="BJ796" s="29">
        <f t="shared" si="394"/>
        <v>0</v>
      </c>
      <c r="BK796" s="29"/>
    </row>
    <row r="797" spans="1:64" x14ac:dyDescent="0.25">
      <c r="A797" s="13" t="s">
        <v>2445</v>
      </c>
      <c r="B797" s="13" t="s">
        <v>2446</v>
      </c>
      <c r="C797" s="13" t="s">
        <v>2447</v>
      </c>
      <c r="D797" s="13" t="str">
        <f>IFERROR(VLOOKUP($B797,[1]GICS!$C:$D,2,FALSE),"-")</f>
        <v>Health Care</v>
      </c>
      <c r="E797" s="14">
        <f>IFERROR(IF(VLOOKUP($B797,'[1]Paste Only'!$D:$AM,4,FALSE)="-",VLOOKUP($B797,'[1]Market Cap'!$A:$J,10,FALSE),VLOOKUP($B797,'[1]Paste Only'!$D:$AM,4,FALSE)),"-")</f>
        <v>507.25</v>
      </c>
      <c r="F797" s="14">
        <f>IFERROR(VLOOKUP($B797,'[1]Paste Only'!$D:$AM,5,FALSE),"-")</f>
        <v>632.5</v>
      </c>
      <c r="G797" s="15">
        <f>IFERROR(VLOOKUP($B797,'[1]Paste Only'!$D:$AM,6,FALSE),"-")</f>
        <v>4</v>
      </c>
      <c r="H797" s="15">
        <f>IFERROR(VLOOKUP($B797,'[1]Paste Only'!$D:$AM,7,FALSE),"-")</f>
        <v>0</v>
      </c>
      <c r="I797" s="15">
        <f>IFERROR(VLOOKUP($B797,'[1]Paste Only'!$D:$AM,8,FALSE),"-")</f>
        <v>0</v>
      </c>
      <c r="J797" s="16"/>
      <c r="K797" s="16"/>
      <c r="L797" s="14">
        <f>IFERROR(VLOOKUP($B797,'[1]Paste Only'!$D:$AM,12,FALSE),"-")</f>
        <v>12.92</v>
      </c>
      <c r="M797" s="14">
        <f>IFERROR(VLOOKUP($B797,'[1]Paste Only'!$D:$AM,15,FALSE),"-")</f>
        <v>16.293678160919541</v>
      </c>
      <c r="N797" s="17"/>
      <c r="O797" s="18"/>
      <c r="P797" s="19">
        <f t="shared" si="395"/>
        <v>0.26112060069036702</v>
      </c>
      <c r="Q797" s="20">
        <f t="shared" si="368"/>
        <v>0.24691966485953665</v>
      </c>
      <c r="R797" s="13">
        <f t="shared" si="369"/>
        <v>4</v>
      </c>
      <c r="S797" s="13" t="str">
        <f>IFERROR(VLOOKUP($B797,'[1]Market Cap'!$G:$I,3,FALSE),"-")</f>
        <v>Small Cap</v>
      </c>
      <c r="T797" s="13"/>
      <c r="U797" s="13"/>
      <c r="V797" s="21">
        <f t="shared" si="396"/>
        <v>0</v>
      </c>
      <c r="W797" s="21">
        <f t="shared" si="396"/>
        <v>0</v>
      </c>
      <c r="X797" s="21">
        <f t="shared" si="396"/>
        <v>0</v>
      </c>
      <c r="Y797" s="22">
        <f t="shared" si="370"/>
        <v>0</v>
      </c>
      <c r="Z797" s="13">
        <f t="shared" si="371"/>
        <v>0</v>
      </c>
      <c r="AA797" s="23">
        <f t="shared" si="372"/>
        <v>0</v>
      </c>
      <c r="AB797" s="23">
        <f t="shared" si="373"/>
        <v>0</v>
      </c>
      <c r="AC797" s="23">
        <f t="shared" si="374"/>
        <v>0</v>
      </c>
      <c r="AD797" s="24">
        <f t="shared" si="375"/>
        <v>0</v>
      </c>
      <c r="AE797" s="25">
        <f>IFERROR(VLOOKUP($B797,'[1]Market Cap'!$G:$I,2,FALSE),"-")</f>
        <v>3583.7142499500001</v>
      </c>
      <c r="AF797" s="20">
        <f t="shared" si="376"/>
        <v>0</v>
      </c>
      <c r="AG797" s="17">
        <f t="shared" si="377"/>
        <v>0</v>
      </c>
      <c r="AH797" s="17">
        <f t="shared" si="378"/>
        <v>0</v>
      </c>
      <c r="AI797" s="17" t="str">
        <f t="shared" si="379"/>
        <v>-</v>
      </c>
      <c r="AJ797" s="26">
        <f>IFERROR(VLOOKUP($B797,'[1]Paste Only'!$D:$AM,26,FALSE),"-")</f>
        <v>640</v>
      </c>
      <c r="AK797" s="26">
        <f>IFERROR(VLOOKUP($B797,'[1]Paste Only'!$D:$AM,23,FALSE),"-")</f>
        <v>650</v>
      </c>
      <c r="AL797" s="26">
        <f>IFERROR(VLOOKUP($B797,'[1]Paste Only'!$D:$AM,22,FALSE),"-")</f>
        <v>600</v>
      </c>
      <c r="AM797" s="21">
        <f t="shared" si="397"/>
        <v>1.1857707509881354E-2</v>
      </c>
      <c r="AN797" s="21">
        <f t="shared" si="397"/>
        <v>2.7667984189723382E-2</v>
      </c>
      <c r="AO797" s="21">
        <f t="shared" si="397"/>
        <v>-5.1383399209486202E-2</v>
      </c>
      <c r="AP797" s="27">
        <f t="shared" si="380"/>
        <v>0</v>
      </c>
      <c r="AQ797" s="27">
        <f t="shared" si="381"/>
        <v>0</v>
      </c>
      <c r="AR797" s="27">
        <f t="shared" si="382"/>
        <v>632.5</v>
      </c>
      <c r="AS797" s="27">
        <f t="shared" si="383"/>
        <v>632.5</v>
      </c>
      <c r="AT797" s="27">
        <f t="shared" si="384"/>
        <v>0</v>
      </c>
      <c r="AU797" s="27">
        <f t="shared" si="385"/>
        <v>0</v>
      </c>
      <c r="AV797" s="21">
        <f t="shared" si="386"/>
        <v>1</v>
      </c>
      <c r="AW797" s="27">
        <f t="shared" si="387"/>
        <v>632.5</v>
      </c>
      <c r="AX797" s="27">
        <f t="shared" si="388"/>
        <v>632.5</v>
      </c>
      <c r="AY797" s="27">
        <f t="shared" si="389"/>
        <v>640</v>
      </c>
      <c r="AZ797" s="21">
        <f t="shared" si="390"/>
        <v>0.26170527353376039</v>
      </c>
      <c r="BA797" s="21">
        <f t="shared" si="391"/>
        <v>0.26170527353376039</v>
      </c>
      <c r="BB797" s="28">
        <f t="shared" si="392"/>
        <v>632.5</v>
      </c>
      <c r="BC797" s="28" t="s">
        <v>81</v>
      </c>
      <c r="BD797" s="28" t="s">
        <v>81</v>
      </c>
      <c r="BE797" s="28" t="s">
        <v>81</v>
      </c>
      <c r="BF797" s="28" t="str">
        <f t="shared" si="393"/>
        <v>-</v>
      </c>
      <c r="BG797" s="29">
        <f t="shared" si="394"/>
        <v>0</v>
      </c>
      <c r="BH797" s="29">
        <f t="shared" si="394"/>
        <v>0</v>
      </c>
      <c r="BI797" s="29">
        <f t="shared" si="394"/>
        <v>0</v>
      </c>
      <c r="BJ797" s="29">
        <f t="shared" si="394"/>
        <v>0</v>
      </c>
      <c r="BK797" s="29"/>
    </row>
    <row r="798" spans="1:64" x14ac:dyDescent="0.25">
      <c r="A798" s="13" t="s">
        <v>2448</v>
      </c>
      <c r="B798" s="13" t="s">
        <v>2449</v>
      </c>
      <c r="C798" s="13" t="s">
        <v>2450</v>
      </c>
      <c r="D798" s="13" t="str">
        <f>IFERROR(VLOOKUP($B798,[1]GICS!$C:$D,2,FALSE),"-")</f>
        <v>Materials</v>
      </c>
      <c r="E798" s="14">
        <f>IFERROR(IF(VLOOKUP($B798,'[1]Paste Only'!$D:$AM,4,FALSE)="-",VLOOKUP($B798,'[1]Market Cap'!$A:$J,10,FALSE),VLOOKUP($B798,'[1]Paste Only'!$D:$AM,4,FALSE)),"-")</f>
        <v>4965.5</v>
      </c>
      <c r="F798" s="14" t="str">
        <f>IFERROR(VLOOKUP($B798,'[1]Paste Only'!$D:$AM,5,FALSE),"-")</f>
        <v>-</v>
      </c>
      <c r="G798" s="15">
        <f>IFERROR(VLOOKUP($B798,'[1]Paste Only'!$D:$AM,6,FALSE),"-")</f>
        <v>0</v>
      </c>
      <c r="H798" s="15">
        <f>IFERROR(VLOOKUP($B798,'[1]Paste Only'!$D:$AM,7,FALSE),"-")</f>
        <v>0</v>
      </c>
      <c r="I798" s="15">
        <f>IFERROR(VLOOKUP($B798,'[1]Paste Only'!$D:$AM,8,FALSE),"-")</f>
        <v>0</v>
      </c>
      <c r="J798" s="16"/>
      <c r="K798" s="16"/>
      <c r="L798" s="14">
        <f>IFERROR(VLOOKUP($B798,'[1]Paste Only'!$D:$AM,12,FALSE),"-")</f>
        <v>-67.040000000000006</v>
      </c>
      <c r="M798" s="14" t="str">
        <f>IFERROR(VLOOKUP($B798,'[1]Paste Only'!$D:$AM,15,FALSE),"-")</f>
        <v>-</v>
      </c>
      <c r="N798" s="17"/>
      <c r="O798" s="18"/>
      <c r="P798" s="19">
        <f t="shared" si="395"/>
        <v>0</v>
      </c>
      <c r="Q798" s="20">
        <f t="shared" si="368"/>
        <v>0</v>
      </c>
      <c r="R798" s="13">
        <f t="shared" si="369"/>
        <v>0</v>
      </c>
      <c r="S798" s="13" t="str">
        <f>IFERROR(VLOOKUP($B798,'[1]Market Cap'!$G:$I,3,FALSE),"-")</f>
        <v>Small Cap</v>
      </c>
      <c r="T798" s="13"/>
      <c r="U798" s="13"/>
      <c r="V798" s="21">
        <f t="shared" si="396"/>
        <v>0</v>
      </c>
      <c r="W798" s="21">
        <f t="shared" si="396"/>
        <v>0</v>
      </c>
      <c r="X798" s="21">
        <f t="shared" si="396"/>
        <v>0</v>
      </c>
      <c r="Y798" s="22">
        <f t="shared" si="370"/>
        <v>0</v>
      </c>
      <c r="Z798" s="13">
        <f t="shared" si="371"/>
        <v>0</v>
      </c>
      <c r="AA798" s="23">
        <f t="shared" si="372"/>
        <v>0</v>
      </c>
      <c r="AB798" s="23">
        <f t="shared" si="373"/>
        <v>0</v>
      </c>
      <c r="AC798" s="23">
        <f t="shared" si="374"/>
        <v>0</v>
      </c>
      <c r="AD798" s="24">
        <f t="shared" si="375"/>
        <v>0</v>
      </c>
      <c r="AE798" s="25">
        <f>IFERROR(VLOOKUP($B798,'[1]Market Cap'!$G:$I,2,FALSE),"-")</f>
        <v>2979.3</v>
      </c>
      <c r="AF798" s="20">
        <f t="shared" si="376"/>
        <v>0</v>
      </c>
      <c r="AG798" s="17">
        <f t="shared" si="377"/>
        <v>0</v>
      </c>
      <c r="AH798" s="17">
        <f t="shared" si="378"/>
        <v>0</v>
      </c>
      <c r="AI798" s="17" t="str">
        <f t="shared" si="379"/>
        <v>-</v>
      </c>
      <c r="AJ798" s="26" t="str">
        <f>IFERROR(VLOOKUP($B798,'[1]Paste Only'!$D:$AM,26,FALSE),"-")</f>
        <v>-</v>
      </c>
      <c r="AK798" s="26" t="str">
        <f>IFERROR(VLOOKUP($B798,'[1]Paste Only'!$D:$AM,23,FALSE),"-")</f>
        <v>-</v>
      </c>
      <c r="AL798" s="26" t="str">
        <f>IFERROR(VLOOKUP($B798,'[1]Paste Only'!$D:$AM,22,FALSE),"-")</f>
        <v>-</v>
      </c>
      <c r="AM798" s="21" t="str">
        <f t="shared" si="397"/>
        <v>-</v>
      </c>
      <c r="AN798" s="21" t="str">
        <f t="shared" si="397"/>
        <v>-</v>
      </c>
      <c r="AO798" s="21" t="str">
        <f t="shared" si="397"/>
        <v>-</v>
      </c>
      <c r="AP798" s="27">
        <f t="shared" si="380"/>
        <v>0</v>
      </c>
      <c r="AQ798" s="27" t="str">
        <f t="shared" si="381"/>
        <v>-</v>
      </c>
      <c r="AR798" s="27" t="str">
        <f t="shared" si="382"/>
        <v>-</v>
      </c>
      <c r="AS798" s="27">
        <f t="shared" si="383"/>
        <v>0</v>
      </c>
      <c r="AT798" s="27">
        <f t="shared" si="384"/>
        <v>0</v>
      </c>
      <c r="AU798" s="27">
        <f t="shared" si="385"/>
        <v>0</v>
      </c>
      <c r="AV798" s="21" t="str">
        <f t="shared" si="386"/>
        <v>0</v>
      </c>
      <c r="AW798" s="27">
        <f t="shared" si="387"/>
        <v>0</v>
      </c>
      <c r="AX798" s="27" t="str">
        <f t="shared" si="388"/>
        <v>-</v>
      </c>
      <c r="AY798" s="27" t="str">
        <f t="shared" si="389"/>
        <v>-</v>
      </c>
      <c r="AZ798" s="21" t="str">
        <f t="shared" si="390"/>
        <v>-</v>
      </c>
      <c r="BA798" s="21" t="str">
        <f t="shared" si="391"/>
        <v>-</v>
      </c>
      <c r="BB798" s="28" t="str">
        <f t="shared" si="392"/>
        <v>-</v>
      </c>
      <c r="BC798" s="28" t="s">
        <v>81</v>
      </c>
      <c r="BD798" s="28" t="s">
        <v>81</v>
      </c>
      <c r="BE798" s="28" t="s">
        <v>81</v>
      </c>
      <c r="BF798" s="28" t="str">
        <f t="shared" si="393"/>
        <v>-</v>
      </c>
      <c r="BG798" s="29">
        <f t="shared" si="394"/>
        <v>0</v>
      </c>
      <c r="BH798" s="29">
        <f t="shared" si="394"/>
        <v>0</v>
      </c>
      <c r="BI798" s="29">
        <f t="shared" si="394"/>
        <v>0</v>
      </c>
      <c r="BJ798" s="29">
        <f t="shared" si="394"/>
        <v>0</v>
      </c>
      <c r="BK798" s="29"/>
    </row>
    <row r="799" spans="1:64" x14ac:dyDescent="0.25">
      <c r="A799" s="13" t="s">
        <v>2451</v>
      </c>
      <c r="B799" s="13" t="s">
        <v>2452</v>
      </c>
      <c r="C799" s="13" t="s">
        <v>2453</v>
      </c>
      <c r="D799" s="13" t="str">
        <f>IFERROR(VLOOKUP($B799,[1]GICS!$C:$D,2,FALSE),"-")</f>
        <v>Consumer Discretionary</v>
      </c>
      <c r="E799" s="14">
        <f>IFERROR(IF(VLOOKUP($B799,'[1]Paste Only'!$D:$AM,4,FALSE)="-",VLOOKUP($B799,'[1]Market Cap'!$A:$J,10,FALSE),VLOOKUP($B799,'[1]Paste Only'!$D:$AM,4,FALSE)),"-")</f>
        <v>2188.0500000000002</v>
      </c>
      <c r="F799" s="14">
        <f>IFERROR(VLOOKUP($B799,'[1]Paste Only'!$D:$AM,5,FALSE),"-")</f>
        <v>2594</v>
      </c>
      <c r="G799" s="15">
        <f>IFERROR(VLOOKUP($B799,'[1]Paste Only'!$D:$AM,6,FALSE),"-")</f>
        <v>3</v>
      </c>
      <c r="H799" s="15">
        <f>IFERROR(VLOOKUP($B799,'[1]Paste Only'!$D:$AM,7,FALSE),"-")</f>
        <v>0</v>
      </c>
      <c r="I799" s="15">
        <f>IFERROR(VLOOKUP($B799,'[1]Paste Only'!$D:$AM,8,FALSE),"-")</f>
        <v>0</v>
      </c>
      <c r="J799" s="16"/>
      <c r="K799" s="16"/>
      <c r="L799" s="14">
        <f>IFERROR(VLOOKUP($B799,'[1]Paste Only'!$D:$AM,12,FALSE),"-")</f>
        <v>42</v>
      </c>
      <c r="M799" s="14">
        <f>IFERROR(VLOOKUP($B799,'[1]Paste Only'!$D:$AM,15,FALSE),"-")</f>
        <v>70.831954022988498</v>
      </c>
      <c r="N799" s="17"/>
      <c r="O799" s="18"/>
      <c r="P799" s="19">
        <f t="shared" si="395"/>
        <v>0.68647509578544041</v>
      </c>
      <c r="Q799" s="20">
        <f t="shared" si="368"/>
        <v>0.18553049518978071</v>
      </c>
      <c r="R799" s="13">
        <f t="shared" si="369"/>
        <v>3</v>
      </c>
      <c r="S799" s="13" t="str">
        <f>IFERROR(VLOOKUP($B799,'[1]Market Cap'!$G:$I,3,FALSE),"-")</f>
        <v>Small Cap</v>
      </c>
      <c r="T799" s="13"/>
      <c r="U799" s="13"/>
      <c r="V799" s="21">
        <f t="shared" si="396"/>
        <v>0</v>
      </c>
      <c r="W799" s="21">
        <f t="shared" si="396"/>
        <v>0</v>
      </c>
      <c r="X799" s="21">
        <f t="shared" si="396"/>
        <v>0</v>
      </c>
      <c r="Y799" s="22">
        <f t="shared" si="370"/>
        <v>0</v>
      </c>
      <c r="Z799" s="13">
        <f t="shared" si="371"/>
        <v>0</v>
      </c>
      <c r="AA799" s="23">
        <f t="shared" si="372"/>
        <v>0</v>
      </c>
      <c r="AB799" s="23">
        <f t="shared" si="373"/>
        <v>0</v>
      </c>
      <c r="AC799" s="23">
        <f t="shared" si="374"/>
        <v>0</v>
      </c>
      <c r="AD799" s="24">
        <f t="shared" si="375"/>
        <v>0</v>
      </c>
      <c r="AE799" s="25">
        <f>IFERROR(VLOOKUP($B799,'[1]Market Cap'!$G:$I,2,FALSE),"-")</f>
        <v>6800.9016049049997</v>
      </c>
      <c r="AF799" s="20">
        <f t="shared" si="376"/>
        <v>0</v>
      </c>
      <c r="AG799" s="17">
        <f t="shared" si="377"/>
        <v>0</v>
      </c>
      <c r="AH799" s="17">
        <f t="shared" si="378"/>
        <v>0</v>
      </c>
      <c r="AI799" s="17" t="str">
        <f t="shared" si="379"/>
        <v>-</v>
      </c>
      <c r="AJ799" s="26">
        <f>IFERROR(VLOOKUP($B799,'[1]Paste Only'!$D:$AM,26,FALSE),"-")</f>
        <v>2594</v>
      </c>
      <c r="AK799" s="26">
        <f>IFERROR(VLOOKUP($B799,'[1]Paste Only'!$D:$AM,23,FALSE),"-")</f>
        <v>2763</v>
      </c>
      <c r="AL799" s="26">
        <f>IFERROR(VLOOKUP($B799,'[1]Paste Only'!$D:$AM,22,FALSE),"-")</f>
        <v>2425</v>
      </c>
      <c r="AM799" s="21">
        <f t="shared" si="397"/>
        <v>0</v>
      </c>
      <c r="AN799" s="21">
        <f t="shared" si="397"/>
        <v>6.5150346954510496E-2</v>
      </c>
      <c r="AO799" s="21">
        <f t="shared" si="397"/>
        <v>-6.5150346954510385E-2</v>
      </c>
      <c r="AP799" s="27">
        <f t="shared" si="380"/>
        <v>0</v>
      </c>
      <c r="AQ799" s="27">
        <f t="shared" si="381"/>
        <v>0</v>
      </c>
      <c r="AR799" s="27">
        <f t="shared" si="382"/>
        <v>2594</v>
      </c>
      <c r="AS799" s="27">
        <f t="shared" si="383"/>
        <v>2594</v>
      </c>
      <c r="AT799" s="27">
        <f t="shared" si="384"/>
        <v>0</v>
      </c>
      <c r="AU799" s="27">
        <f t="shared" si="385"/>
        <v>0</v>
      </c>
      <c r="AV799" s="21">
        <f t="shared" si="386"/>
        <v>1</v>
      </c>
      <c r="AW799" s="27">
        <f t="shared" si="387"/>
        <v>2594</v>
      </c>
      <c r="AX799" s="27">
        <f t="shared" si="388"/>
        <v>2594</v>
      </c>
      <c r="AY799" s="27">
        <f t="shared" si="389"/>
        <v>2594</v>
      </c>
      <c r="AZ799" s="21">
        <f t="shared" si="390"/>
        <v>0.18553049518978071</v>
      </c>
      <c r="BA799" s="21">
        <f t="shared" si="391"/>
        <v>0.18553049518978071</v>
      </c>
      <c r="BB799" s="28">
        <f t="shared" si="392"/>
        <v>2594</v>
      </c>
      <c r="BC799" s="28" t="s">
        <v>81</v>
      </c>
      <c r="BD799" s="28" t="s">
        <v>81</v>
      </c>
      <c r="BE799" s="28" t="s">
        <v>81</v>
      </c>
      <c r="BF799" s="28" t="str">
        <f t="shared" si="393"/>
        <v>-</v>
      </c>
      <c r="BG799" s="29">
        <f t="shared" si="394"/>
        <v>0</v>
      </c>
      <c r="BH799" s="29">
        <f t="shared" si="394"/>
        <v>0</v>
      </c>
      <c r="BI799" s="29">
        <f t="shared" si="394"/>
        <v>0</v>
      </c>
      <c r="BJ799" s="29">
        <f t="shared" si="394"/>
        <v>0</v>
      </c>
      <c r="BK799" s="29"/>
    </row>
    <row r="800" spans="1:64" x14ac:dyDescent="0.25">
      <c r="A800" s="13" t="s">
        <v>2454</v>
      </c>
      <c r="B800" s="13" t="s">
        <v>2455</v>
      </c>
      <c r="C800" s="13" t="s">
        <v>2456</v>
      </c>
      <c r="D800" s="13" t="str">
        <f>IFERROR(VLOOKUP($B800,[1]GICS!$C:$D,2,FALSE),"-")</f>
        <v>Materials</v>
      </c>
      <c r="E800" s="14">
        <f>IFERROR(IF(VLOOKUP($B800,'[1]Paste Only'!$D:$AM,4,FALSE)="-",VLOOKUP($B800,'[1]Market Cap'!$A:$J,10,FALSE),VLOOKUP($B800,'[1]Paste Only'!$D:$AM,4,FALSE)),"-")</f>
        <v>10066.1</v>
      </c>
      <c r="F800" s="14" t="str">
        <f>IFERROR(VLOOKUP($B800,'[1]Paste Only'!$D:$AM,5,FALSE),"-")</f>
        <v>-</v>
      </c>
      <c r="G800" s="15">
        <f>IFERROR(VLOOKUP($B800,'[1]Paste Only'!$D:$AM,6,FALSE),"-")</f>
        <v>0</v>
      </c>
      <c r="H800" s="15">
        <f>IFERROR(VLOOKUP($B800,'[1]Paste Only'!$D:$AM,7,FALSE),"-")</f>
        <v>0</v>
      </c>
      <c r="I800" s="15">
        <f>IFERROR(VLOOKUP($B800,'[1]Paste Only'!$D:$AM,8,FALSE),"-")</f>
        <v>0</v>
      </c>
      <c r="J800" s="16"/>
      <c r="K800" s="16"/>
      <c r="L800" s="14">
        <f>IFERROR(VLOOKUP($B800,'[1]Paste Only'!$D:$AM,12,FALSE),"-")</f>
        <v>339.14</v>
      </c>
      <c r="M800" s="14" t="str">
        <f>IFERROR(VLOOKUP($B800,'[1]Paste Only'!$D:$AM,15,FALSE),"-")</f>
        <v>-</v>
      </c>
      <c r="N800" s="17"/>
      <c r="O800" s="18"/>
      <c r="P800" s="19">
        <f t="shared" si="395"/>
        <v>0</v>
      </c>
      <c r="Q800" s="20">
        <f t="shared" si="368"/>
        <v>0</v>
      </c>
      <c r="R800" s="13">
        <f t="shared" si="369"/>
        <v>0</v>
      </c>
      <c r="S800" s="13" t="str">
        <f>IFERROR(VLOOKUP($B800,'[1]Market Cap'!$G:$I,3,FALSE),"-")</f>
        <v>Small Cap</v>
      </c>
      <c r="T800" s="13"/>
      <c r="U800" s="13"/>
      <c r="V800" s="21">
        <f t="shared" si="396"/>
        <v>0</v>
      </c>
      <c r="W800" s="21">
        <f t="shared" si="396"/>
        <v>0</v>
      </c>
      <c r="X800" s="21">
        <f t="shared" si="396"/>
        <v>0</v>
      </c>
      <c r="Y800" s="22">
        <f t="shared" si="370"/>
        <v>0</v>
      </c>
      <c r="Z800" s="13">
        <f t="shared" si="371"/>
        <v>0</v>
      </c>
      <c r="AA800" s="23">
        <f t="shared" si="372"/>
        <v>0</v>
      </c>
      <c r="AB800" s="23">
        <f t="shared" si="373"/>
        <v>0</v>
      </c>
      <c r="AC800" s="23">
        <f t="shared" si="374"/>
        <v>0</v>
      </c>
      <c r="AD800" s="24">
        <f t="shared" si="375"/>
        <v>0</v>
      </c>
      <c r="AE800" s="25">
        <f>IFERROR(VLOOKUP($B800,'[1]Market Cap'!$G:$I,2,FALSE),"-")</f>
        <v>4182.7343214800003</v>
      </c>
      <c r="AF800" s="20">
        <f t="shared" si="376"/>
        <v>0</v>
      </c>
      <c r="AG800" s="17">
        <f t="shared" si="377"/>
        <v>0</v>
      </c>
      <c r="AH800" s="17">
        <f t="shared" si="378"/>
        <v>0</v>
      </c>
      <c r="AI800" s="17" t="str">
        <f t="shared" si="379"/>
        <v>-</v>
      </c>
      <c r="AJ800" s="26" t="str">
        <f>IFERROR(VLOOKUP($B800,'[1]Paste Only'!$D:$AM,26,FALSE),"-")</f>
        <v>-</v>
      </c>
      <c r="AK800" s="26" t="str">
        <f>IFERROR(VLOOKUP($B800,'[1]Paste Only'!$D:$AM,23,FALSE),"-")</f>
        <v>-</v>
      </c>
      <c r="AL800" s="26" t="str">
        <f>IFERROR(VLOOKUP($B800,'[1]Paste Only'!$D:$AM,22,FALSE),"-")</f>
        <v>-</v>
      </c>
      <c r="AM800" s="21" t="str">
        <f t="shared" si="397"/>
        <v>-</v>
      </c>
      <c r="AN800" s="21" t="str">
        <f t="shared" si="397"/>
        <v>-</v>
      </c>
      <c r="AO800" s="21" t="str">
        <f t="shared" si="397"/>
        <v>-</v>
      </c>
      <c r="AP800" s="27">
        <f t="shared" si="380"/>
        <v>0</v>
      </c>
      <c r="AQ800" s="27" t="str">
        <f t="shared" si="381"/>
        <v>-</v>
      </c>
      <c r="AR800" s="27" t="str">
        <f t="shared" si="382"/>
        <v>-</v>
      </c>
      <c r="AS800" s="27">
        <f t="shared" si="383"/>
        <v>0</v>
      </c>
      <c r="AT800" s="27">
        <f t="shared" si="384"/>
        <v>0</v>
      </c>
      <c r="AU800" s="27">
        <f t="shared" si="385"/>
        <v>0</v>
      </c>
      <c r="AV800" s="21" t="str">
        <f t="shared" si="386"/>
        <v>0</v>
      </c>
      <c r="AW800" s="27">
        <f t="shared" si="387"/>
        <v>0</v>
      </c>
      <c r="AX800" s="27" t="str">
        <f t="shared" si="388"/>
        <v>-</v>
      </c>
      <c r="AY800" s="27" t="str">
        <f t="shared" si="389"/>
        <v>-</v>
      </c>
      <c r="AZ800" s="21" t="str">
        <f t="shared" si="390"/>
        <v>-</v>
      </c>
      <c r="BA800" s="21" t="str">
        <f t="shared" si="391"/>
        <v>-</v>
      </c>
      <c r="BB800" s="28" t="str">
        <f t="shared" si="392"/>
        <v>-</v>
      </c>
      <c r="BC800" s="28" t="s">
        <v>81</v>
      </c>
      <c r="BD800" s="28" t="s">
        <v>81</v>
      </c>
      <c r="BE800" s="28" t="s">
        <v>81</v>
      </c>
      <c r="BF800" s="28" t="str">
        <f t="shared" si="393"/>
        <v>-</v>
      </c>
      <c r="BG800" s="29">
        <f t="shared" si="394"/>
        <v>0</v>
      </c>
      <c r="BH800" s="29">
        <f t="shared" si="394"/>
        <v>0</v>
      </c>
      <c r="BI800" s="29">
        <f t="shared" si="394"/>
        <v>0</v>
      </c>
      <c r="BJ800" s="29">
        <f t="shared" si="394"/>
        <v>0</v>
      </c>
      <c r="BK800" s="29"/>
    </row>
    <row r="801" spans="1:64" x14ac:dyDescent="0.25">
      <c r="A801" s="13" t="s">
        <v>2457</v>
      </c>
      <c r="B801" s="13" t="s">
        <v>2458</v>
      </c>
      <c r="C801" s="13" t="s">
        <v>2459</v>
      </c>
      <c r="D801" s="13" t="str">
        <f>IFERROR(VLOOKUP($B801,[1]GICS!$C:$D,2,FALSE),"-")</f>
        <v>Information Technology</v>
      </c>
      <c r="E801" s="14">
        <f>IFERROR(IF(VLOOKUP($B801,'[1]Paste Only'!$D:$AM,4,FALSE)="-",VLOOKUP($B801,'[1]Market Cap'!$A:$J,10,FALSE),VLOOKUP($B801,'[1]Paste Only'!$D:$AM,4,FALSE)),"-")</f>
        <v>360.65</v>
      </c>
      <c r="F801" s="14">
        <f>IFERROR(VLOOKUP($B801,'[1]Paste Only'!$D:$AM,5,FALSE),"-")</f>
        <v>550</v>
      </c>
      <c r="G801" s="15">
        <f>IFERROR(VLOOKUP($B801,'[1]Paste Only'!$D:$AM,6,FALSE),"-")</f>
        <v>1</v>
      </c>
      <c r="H801" s="15">
        <f>IFERROR(VLOOKUP($B801,'[1]Paste Only'!$D:$AM,7,FALSE),"-")</f>
        <v>0</v>
      </c>
      <c r="I801" s="15">
        <f>IFERROR(VLOOKUP($B801,'[1]Paste Only'!$D:$AM,8,FALSE),"-")</f>
        <v>0</v>
      </c>
      <c r="J801" s="16"/>
      <c r="K801" s="16"/>
      <c r="L801" s="14">
        <f>IFERROR(VLOOKUP($B801,'[1]Paste Only'!$D:$AM,12,FALSE),"-")</f>
        <v>6.99</v>
      </c>
      <c r="M801" s="14">
        <f>IFERROR(VLOOKUP($B801,'[1]Paste Only'!$D:$AM,15,FALSE),"-")</f>
        <v>11.547241379310345</v>
      </c>
      <c r="N801" s="17"/>
      <c r="O801" s="18"/>
      <c r="P801" s="19">
        <f t="shared" si="395"/>
        <v>0.65196586256228106</v>
      </c>
      <c r="Q801" s="20">
        <f t="shared" si="368"/>
        <v>0.5250242617496188</v>
      </c>
      <c r="R801" s="13">
        <f t="shared" si="369"/>
        <v>1</v>
      </c>
      <c r="S801" s="13" t="str">
        <f>IFERROR(VLOOKUP($B801,'[1]Market Cap'!$G:$I,3,FALSE),"-")</f>
        <v>Small Cap</v>
      </c>
      <c r="T801" s="13"/>
      <c r="U801" s="13"/>
      <c r="V801" s="21">
        <f t="shared" si="396"/>
        <v>0</v>
      </c>
      <c r="W801" s="21">
        <f t="shared" si="396"/>
        <v>0</v>
      </c>
      <c r="X801" s="21">
        <f t="shared" si="396"/>
        <v>0</v>
      </c>
      <c r="Y801" s="22">
        <f t="shared" si="370"/>
        <v>0</v>
      </c>
      <c r="Z801" s="13">
        <f t="shared" si="371"/>
        <v>0</v>
      </c>
      <c r="AA801" s="23">
        <f t="shared" si="372"/>
        <v>0</v>
      </c>
      <c r="AB801" s="23">
        <f t="shared" si="373"/>
        <v>0</v>
      </c>
      <c r="AC801" s="23">
        <f t="shared" si="374"/>
        <v>0</v>
      </c>
      <c r="AD801" s="24">
        <f t="shared" si="375"/>
        <v>0</v>
      </c>
      <c r="AE801" s="25">
        <f>IFERROR(VLOOKUP($B801,'[1]Market Cap'!$G:$I,2,FALSE),"-")</f>
        <v>4841.8713034299999</v>
      </c>
      <c r="AF801" s="20">
        <f t="shared" si="376"/>
        <v>0</v>
      </c>
      <c r="AG801" s="17">
        <f t="shared" si="377"/>
        <v>0</v>
      </c>
      <c r="AH801" s="17">
        <f t="shared" si="378"/>
        <v>0</v>
      </c>
      <c r="AI801" s="17" t="str">
        <f t="shared" si="379"/>
        <v>-</v>
      </c>
      <c r="AJ801" s="26">
        <f>IFERROR(VLOOKUP($B801,'[1]Paste Only'!$D:$AM,26,FALSE),"-")</f>
        <v>550</v>
      </c>
      <c r="AK801" s="26">
        <f>IFERROR(VLOOKUP($B801,'[1]Paste Only'!$D:$AM,23,FALSE),"-")</f>
        <v>550</v>
      </c>
      <c r="AL801" s="26">
        <f>IFERROR(VLOOKUP($B801,'[1]Paste Only'!$D:$AM,22,FALSE),"-")</f>
        <v>550</v>
      </c>
      <c r="AM801" s="21">
        <f t="shared" si="397"/>
        <v>0</v>
      </c>
      <c r="AN801" s="21">
        <f t="shared" si="397"/>
        <v>0</v>
      </c>
      <c r="AO801" s="21">
        <f t="shared" si="397"/>
        <v>0</v>
      </c>
      <c r="AP801" s="27">
        <f t="shared" si="380"/>
        <v>0</v>
      </c>
      <c r="AQ801" s="27">
        <f t="shared" si="381"/>
        <v>0</v>
      </c>
      <c r="AR801" s="27">
        <f t="shared" si="382"/>
        <v>550</v>
      </c>
      <c r="AS801" s="27">
        <f t="shared" si="383"/>
        <v>550</v>
      </c>
      <c r="AT801" s="27">
        <f t="shared" si="384"/>
        <v>0</v>
      </c>
      <c r="AU801" s="27">
        <f t="shared" si="385"/>
        <v>0</v>
      </c>
      <c r="AV801" s="21">
        <f t="shared" si="386"/>
        <v>1</v>
      </c>
      <c r="AW801" s="27">
        <f t="shared" si="387"/>
        <v>550</v>
      </c>
      <c r="AX801" s="27">
        <f t="shared" si="388"/>
        <v>550</v>
      </c>
      <c r="AY801" s="27">
        <f t="shared" si="389"/>
        <v>550</v>
      </c>
      <c r="AZ801" s="21">
        <f t="shared" si="390"/>
        <v>0.5250242617496188</v>
      </c>
      <c r="BA801" s="21">
        <f t="shared" si="391"/>
        <v>0.3</v>
      </c>
      <c r="BB801" s="28">
        <f t="shared" si="392"/>
        <v>550</v>
      </c>
      <c r="BC801" s="28" t="s">
        <v>81</v>
      </c>
      <c r="BD801" s="28" t="s">
        <v>81</v>
      </c>
      <c r="BE801" s="28" t="s">
        <v>81</v>
      </c>
      <c r="BF801" s="28" t="str">
        <f t="shared" si="393"/>
        <v>-</v>
      </c>
      <c r="BG801" s="29">
        <f t="shared" si="394"/>
        <v>0</v>
      </c>
      <c r="BH801" s="29">
        <f t="shared" si="394"/>
        <v>0</v>
      </c>
      <c r="BI801" s="29">
        <f t="shared" si="394"/>
        <v>0</v>
      </c>
      <c r="BJ801" s="29">
        <f t="shared" si="394"/>
        <v>0</v>
      </c>
      <c r="BK801" s="29"/>
    </row>
    <row r="802" spans="1:64" x14ac:dyDescent="0.25">
      <c r="A802" s="13" t="s">
        <v>2460</v>
      </c>
      <c r="B802" s="13" t="s">
        <v>2461</v>
      </c>
      <c r="C802" s="13" t="s">
        <v>2462</v>
      </c>
      <c r="D802" s="13" t="str">
        <f>IFERROR(VLOOKUP($B802,[1]GICS!$C:$D,2,FALSE),"-")</f>
        <v>Industrials</v>
      </c>
      <c r="E802" s="14">
        <f>IFERROR(IF(VLOOKUP($B802,'[1]Paste Only'!$D:$AM,4,FALSE)="-",VLOOKUP($B802,'[1]Market Cap'!$A:$J,10,FALSE),VLOOKUP($B802,'[1]Paste Only'!$D:$AM,4,FALSE)),"-")</f>
        <v>70.7</v>
      </c>
      <c r="F802" s="14" t="str">
        <f>IFERROR(VLOOKUP($B802,'[1]Paste Only'!$D:$AM,5,FALSE),"-")</f>
        <v>-</v>
      </c>
      <c r="G802" s="15">
        <f>IFERROR(VLOOKUP($B802,'[1]Paste Only'!$D:$AM,6,FALSE),"-")</f>
        <v>0</v>
      </c>
      <c r="H802" s="15">
        <f>IFERROR(VLOOKUP($B802,'[1]Paste Only'!$D:$AM,7,FALSE),"-")</f>
        <v>0</v>
      </c>
      <c r="I802" s="15">
        <f>IFERROR(VLOOKUP($B802,'[1]Paste Only'!$D:$AM,8,FALSE),"-")</f>
        <v>0</v>
      </c>
      <c r="J802" s="16"/>
      <c r="K802" s="16"/>
      <c r="L802" s="14">
        <f>IFERROR(VLOOKUP($B802,'[1]Paste Only'!$D:$AM,12,FALSE),"-")</f>
        <v>0.41151690000000002</v>
      </c>
      <c r="M802" s="14" t="str">
        <f>IFERROR(VLOOKUP($B802,'[1]Paste Only'!$D:$AM,15,FALSE),"-")</f>
        <v>-</v>
      </c>
      <c r="N802" s="17"/>
      <c r="O802" s="18"/>
      <c r="P802" s="19">
        <f t="shared" si="395"/>
        <v>0</v>
      </c>
      <c r="Q802" s="20">
        <f t="shared" si="368"/>
        <v>0</v>
      </c>
      <c r="R802" s="13">
        <f t="shared" si="369"/>
        <v>0</v>
      </c>
      <c r="S802" s="13" t="str">
        <f>IFERROR(VLOOKUP($B802,'[1]Market Cap'!$G:$I,3,FALSE),"-")</f>
        <v>Small Cap</v>
      </c>
      <c r="T802" s="13"/>
      <c r="U802" s="13"/>
      <c r="V802" s="21">
        <f t="shared" si="396"/>
        <v>0</v>
      </c>
      <c r="W802" s="21">
        <f t="shared" si="396"/>
        <v>0</v>
      </c>
      <c r="X802" s="21">
        <f t="shared" si="396"/>
        <v>0</v>
      </c>
      <c r="Y802" s="22">
        <f t="shared" si="370"/>
        <v>0</v>
      </c>
      <c r="Z802" s="13">
        <f t="shared" si="371"/>
        <v>0</v>
      </c>
      <c r="AA802" s="23">
        <f t="shared" si="372"/>
        <v>0</v>
      </c>
      <c r="AB802" s="23">
        <f t="shared" si="373"/>
        <v>0</v>
      </c>
      <c r="AC802" s="23">
        <f t="shared" si="374"/>
        <v>0</v>
      </c>
      <c r="AD802" s="24">
        <f t="shared" si="375"/>
        <v>0</v>
      </c>
      <c r="AE802" s="25">
        <f>IFERROR(VLOOKUP($B802,'[1]Market Cap'!$G:$I,2,FALSE),"-")</f>
        <v>10792.72225115</v>
      </c>
      <c r="AF802" s="20">
        <f t="shared" si="376"/>
        <v>0</v>
      </c>
      <c r="AG802" s="17">
        <f t="shared" si="377"/>
        <v>0</v>
      </c>
      <c r="AH802" s="17">
        <f t="shared" si="378"/>
        <v>0</v>
      </c>
      <c r="AI802" s="17" t="str">
        <f t="shared" si="379"/>
        <v>-</v>
      </c>
      <c r="AJ802" s="26" t="str">
        <f>IFERROR(VLOOKUP($B802,'[1]Paste Only'!$D:$AM,26,FALSE),"-")</f>
        <v>-</v>
      </c>
      <c r="AK802" s="26" t="str">
        <f>IFERROR(VLOOKUP($B802,'[1]Paste Only'!$D:$AM,23,FALSE),"-")</f>
        <v>-</v>
      </c>
      <c r="AL802" s="26" t="str">
        <f>IFERROR(VLOOKUP($B802,'[1]Paste Only'!$D:$AM,22,FALSE),"-")</f>
        <v>-</v>
      </c>
      <c r="AM802" s="21" t="str">
        <f t="shared" si="397"/>
        <v>-</v>
      </c>
      <c r="AN802" s="21" t="str">
        <f t="shared" si="397"/>
        <v>-</v>
      </c>
      <c r="AO802" s="21" t="str">
        <f t="shared" si="397"/>
        <v>-</v>
      </c>
      <c r="AP802" s="27">
        <f t="shared" si="380"/>
        <v>0</v>
      </c>
      <c r="AQ802" s="27" t="str">
        <f t="shared" si="381"/>
        <v>-</v>
      </c>
      <c r="AR802" s="27" t="str">
        <f t="shared" si="382"/>
        <v>-</v>
      </c>
      <c r="AS802" s="27">
        <f t="shared" si="383"/>
        <v>0</v>
      </c>
      <c r="AT802" s="27">
        <f t="shared" si="384"/>
        <v>0</v>
      </c>
      <c r="AU802" s="27">
        <f t="shared" si="385"/>
        <v>0</v>
      </c>
      <c r="AV802" s="21" t="str">
        <f t="shared" si="386"/>
        <v>0</v>
      </c>
      <c r="AW802" s="27">
        <f t="shared" si="387"/>
        <v>0</v>
      </c>
      <c r="AX802" s="27" t="str">
        <f t="shared" si="388"/>
        <v>-</v>
      </c>
      <c r="AY802" s="27" t="str">
        <f t="shared" si="389"/>
        <v>-</v>
      </c>
      <c r="AZ802" s="21" t="str">
        <f t="shared" si="390"/>
        <v>-</v>
      </c>
      <c r="BA802" s="21" t="str">
        <f t="shared" si="391"/>
        <v>-</v>
      </c>
      <c r="BB802" s="28" t="str">
        <f t="shared" si="392"/>
        <v>-</v>
      </c>
      <c r="BC802" s="28" t="s">
        <v>81</v>
      </c>
      <c r="BD802" s="28" t="s">
        <v>81</v>
      </c>
      <c r="BE802" s="28" t="s">
        <v>81</v>
      </c>
      <c r="BF802" s="28" t="str">
        <f t="shared" si="393"/>
        <v>-</v>
      </c>
      <c r="BG802" s="29">
        <f t="shared" si="394"/>
        <v>0</v>
      </c>
      <c r="BH802" s="29">
        <f t="shared" si="394"/>
        <v>0</v>
      </c>
      <c r="BI802" s="29">
        <f t="shared" si="394"/>
        <v>0</v>
      </c>
      <c r="BJ802" s="29">
        <f t="shared" si="394"/>
        <v>0</v>
      </c>
      <c r="BK802" s="29"/>
      <c r="BL802" s="31"/>
    </row>
    <row r="803" spans="1:64" x14ac:dyDescent="0.25">
      <c r="A803" s="13" t="s">
        <v>2463</v>
      </c>
      <c r="B803" s="13" t="s">
        <v>2464</v>
      </c>
      <c r="C803" s="13" t="s">
        <v>2465</v>
      </c>
      <c r="D803" s="13" t="str">
        <f>IFERROR(VLOOKUP($B803,[1]GICS!$C:$D,2,FALSE),"-")</f>
        <v>-</v>
      </c>
      <c r="E803" s="14">
        <f>IFERROR(IF(VLOOKUP($B803,'[1]Paste Only'!$D:$AM,4,FALSE)="-",VLOOKUP($B803,'[1]Market Cap'!$A:$J,10,FALSE),VLOOKUP($B803,'[1]Paste Only'!$D:$AM,4,FALSE)),"-")</f>
        <v>0</v>
      </c>
      <c r="F803" s="14" t="str">
        <f>IFERROR(VLOOKUP($B803,'[1]Paste Only'!$D:$AM,5,FALSE),"-")</f>
        <v>-</v>
      </c>
      <c r="G803" s="15">
        <f>IFERROR(VLOOKUP($B803,'[1]Paste Only'!$D:$AM,6,FALSE),"-")</f>
        <v>0</v>
      </c>
      <c r="H803" s="15">
        <f>IFERROR(VLOOKUP($B803,'[1]Paste Only'!$D:$AM,7,FALSE),"-")</f>
        <v>0</v>
      </c>
      <c r="I803" s="15">
        <f>IFERROR(VLOOKUP($B803,'[1]Paste Only'!$D:$AM,8,FALSE),"-")</f>
        <v>0</v>
      </c>
      <c r="J803" s="16"/>
      <c r="K803" s="16"/>
      <c r="L803" s="14">
        <f>IFERROR(VLOOKUP($B803,'[1]Paste Only'!$D:$AM,12,FALSE),"-")</f>
        <v>121.51</v>
      </c>
      <c r="M803" s="14" t="str">
        <f>IFERROR(VLOOKUP($B803,'[1]Paste Only'!$D:$AM,15,FALSE),"-")</f>
        <v>-</v>
      </c>
      <c r="N803" s="17"/>
      <c r="O803" s="18"/>
      <c r="P803" s="19">
        <f t="shared" si="395"/>
        <v>0</v>
      </c>
      <c r="Q803" s="20">
        <f t="shared" si="368"/>
        <v>0</v>
      </c>
      <c r="R803" s="13">
        <f t="shared" si="369"/>
        <v>0</v>
      </c>
      <c r="S803" s="13" t="str">
        <f>IFERROR(VLOOKUP($B803,'[1]Market Cap'!$G:$I,3,FALSE),"-")</f>
        <v>Small Cap</v>
      </c>
      <c r="T803" s="13"/>
      <c r="U803" s="13"/>
      <c r="V803" s="21">
        <f t="shared" si="396"/>
        <v>0</v>
      </c>
      <c r="W803" s="21">
        <f t="shared" si="396"/>
        <v>0</v>
      </c>
      <c r="X803" s="21">
        <f t="shared" si="396"/>
        <v>0</v>
      </c>
      <c r="Y803" s="22">
        <f t="shared" si="370"/>
        <v>0</v>
      </c>
      <c r="Z803" s="13">
        <f t="shared" si="371"/>
        <v>0</v>
      </c>
      <c r="AA803" s="23">
        <f t="shared" si="372"/>
        <v>0</v>
      </c>
      <c r="AB803" s="23">
        <f t="shared" si="373"/>
        <v>0</v>
      </c>
      <c r="AC803" s="23">
        <f t="shared" si="374"/>
        <v>0</v>
      </c>
      <c r="AD803" s="24">
        <f t="shared" si="375"/>
        <v>0</v>
      </c>
      <c r="AE803" s="25">
        <f>IFERROR(VLOOKUP($B803,'[1]Market Cap'!$G:$I,2,FALSE),"-")</f>
        <v>0</v>
      </c>
      <c r="AF803" s="20">
        <f t="shared" si="376"/>
        <v>0</v>
      </c>
      <c r="AG803" s="17">
        <f t="shared" si="377"/>
        <v>0</v>
      </c>
      <c r="AH803" s="17">
        <f t="shared" si="378"/>
        <v>0</v>
      </c>
      <c r="AI803" s="17" t="str">
        <f t="shared" si="379"/>
        <v>-</v>
      </c>
      <c r="AJ803" s="26" t="str">
        <f>IFERROR(VLOOKUP($B803,'[1]Paste Only'!$D:$AM,26,FALSE),"-")</f>
        <v>-</v>
      </c>
      <c r="AK803" s="26" t="str">
        <f>IFERROR(VLOOKUP($B803,'[1]Paste Only'!$D:$AM,23,FALSE),"-")</f>
        <v>-</v>
      </c>
      <c r="AL803" s="26" t="str">
        <f>IFERROR(VLOOKUP($B803,'[1]Paste Only'!$D:$AM,22,FALSE),"-")</f>
        <v>-</v>
      </c>
      <c r="AM803" s="21" t="str">
        <f t="shared" si="397"/>
        <v>-</v>
      </c>
      <c r="AN803" s="21" t="str">
        <f t="shared" si="397"/>
        <v>-</v>
      </c>
      <c r="AO803" s="21" t="str">
        <f t="shared" si="397"/>
        <v>-</v>
      </c>
      <c r="AP803" s="27">
        <f t="shared" si="380"/>
        <v>0</v>
      </c>
      <c r="AQ803" s="27" t="str">
        <f t="shared" si="381"/>
        <v>-</v>
      </c>
      <c r="AR803" s="27" t="str">
        <f t="shared" si="382"/>
        <v>-</v>
      </c>
      <c r="AS803" s="27">
        <f t="shared" si="383"/>
        <v>0</v>
      </c>
      <c r="AT803" s="27">
        <f t="shared" si="384"/>
        <v>0</v>
      </c>
      <c r="AU803" s="27">
        <f t="shared" si="385"/>
        <v>0</v>
      </c>
      <c r="AV803" s="21" t="str">
        <f t="shared" si="386"/>
        <v>0</v>
      </c>
      <c r="AW803" s="27">
        <f t="shared" si="387"/>
        <v>0</v>
      </c>
      <c r="AX803" s="27" t="str">
        <f t="shared" si="388"/>
        <v>-</v>
      </c>
      <c r="AY803" s="27" t="str">
        <f t="shared" si="389"/>
        <v>-</v>
      </c>
      <c r="AZ803" s="21" t="str">
        <f t="shared" si="390"/>
        <v>-</v>
      </c>
      <c r="BA803" s="21" t="str">
        <f t="shared" si="391"/>
        <v>-</v>
      </c>
      <c r="BB803" s="28" t="str">
        <f t="shared" si="392"/>
        <v>-</v>
      </c>
      <c r="BC803" s="28" t="s">
        <v>81</v>
      </c>
      <c r="BD803" s="28" t="s">
        <v>81</v>
      </c>
      <c r="BE803" s="28" t="s">
        <v>81</v>
      </c>
      <c r="BF803" s="28" t="str">
        <f t="shared" si="393"/>
        <v>-</v>
      </c>
      <c r="BG803" s="29">
        <f t="shared" si="394"/>
        <v>0</v>
      </c>
      <c r="BH803" s="29">
        <f t="shared" si="394"/>
        <v>0</v>
      </c>
      <c r="BI803" s="29">
        <f t="shared" si="394"/>
        <v>0</v>
      </c>
      <c r="BJ803" s="29">
        <f t="shared" si="394"/>
        <v>0</v>
      </c>
      <c r="BK803" s="29"/>
    </row>
    <row r="804" spans="1:64" x14ac:dyDescent="0.25">
      <c r="A804" s="13" t="s">
        <v>2466</v>
      </c>
      <c r="B804" s="13" t="s">
        <v>2467</v>
      </c>
      <c r="C804" s="13" t="s">
        <v>2468</v>
      </c>
      <c r="D804" s="13" t="str">
        <f>IFERROR(VLOOKUP($B804,[1]GICS!$C:$D,2,FALSE),"-")</f>
        <v>Real Estate</v>
      </c>
      <c r="E804" s="14">
        <f>IFERROR(IF(VLOOKUP($B804,'[1]Paste Only'!$D:$AM,4,FALSE)="-",VLOOKUP($B804,'[1]Market Cap'!$A:$J,10,FALSE),VLOOKUP($B804,'[1]Paste Only'!$D:$AM,4,FALSE)),"-")</f>
        <v>464.45</v>
      </c>
      <c r="F804" s="14">
        <f>IFERROR(VLOOKUP($B804,'[1]Paste Only'!$D:$AM,5,FALSE),"-")</f>
        <v>524.20001220703125</v>
      </c>
      <c r="G804" s="15">
        <f>IFERROR(VLOOKUP($B804,'[1]Paste Only'!$D:$AM,6,FALSE),"-")</f>
        <v>6</v>
      </c>
      <c r="H804" s="15">
        <f>IFERROR(VLOOKUP($B804,'[1]Paste Only'!$D:$AM,7,FALSE),"-")</f>
        <v>0</v>
      </c>
      <c r="I804" s="15">
        <f>IFERROR(VLOOKUP($B804,'[1]Paste Only'!$D:$AM,8,FALSE),"-")</f>
        <v>0</v>
      </c>
      <c r="J804" s="16"/>
      <c r="K804" s="16"/>
      <c r="L804" s="14">
        <f>IFERROR(VLOOKUP($B804,'[1]Paste Only'!$D:$AM,12,FALSE),"-")</f>
        <v>14.02</v>
      </c>
      <c r="M804" s="14">
        <f>IFERROR(VLOOKUP($B804,'[1]Paste Only'!$D:$AM,15,FALSE),"-")</f>
        <v>23.812413793103449</v>
      </c>
      <c r="N804" s="17"/>
      <c r="O804" s="18"/>
      <c r="P804" s="19">
        <f t="shared" si="395"/>
        <v>0.69846032761080235</v>
      </c>
      <c r="Q804" s="20">
        <f t="shared" si="368"/>
        <v>0.12864681280445955</v>
      </c>
      <c r="R804" s="13">
        <f t="shared" si="369"/>
        <v>6</v>
      </c>
      <c r="S804" s="13" t="str">
        <f>IFERROR(VLOOKUP($B804,'[1]Market Cap'!$G:$I,3,FALSE),"-")</f>
        <v>Small Cap</v>
      </c>
      <c r="T804" s="13"/>
      <c r="U804" s="13"/>
      <c r="V804" s="21">
        <f t="shared" si="396"/>
        <v>0</v>
      </c>
      <c r="W804" s="21">
        <f t="shared" si="396"/>
        <v>0</v>
      </c>
      <c r="X804" s="21">
        <f t="shared" si="396"/>
        <v>0</v>
      </c>
      <c r="Y804" s="22">
        <f t="shared" si="370"/>
        <v>0</v>
      </c>
      <c r="Z804" s="13">
        <f t="shared" si="371"/>
        <v>0</v>
      </c>
      <c r="AA804" s="23">
        <f t="shared" si="372"/>
        <v>0</v>
      </c>
      <c r="AB804" s="23">
        <f t="shared" si="373"/>
        <v>0</v>
      </c>
      <c r="AC804" s="23">
        <f t="shared" si="374"/>
        <v>0</v>
      </c>
      <c r="AD804" s="24">
        <f t="shared" si="375"/>
        <v>0</v>
      </c>
      <c r="AE804" s="25">
        <f>IFERROR(VLOOKUP($B804,'[1]Market Cap'!$G:$I,2,FALSE),"-")</f>
        <v>4118.7469658299997</v>
      </c>
      <c r="AF804" s="20">
        <f t="shared" si="376"/>
        <v>0</v>
      </c>
      <c r="AG804" s="17">
        <f t="shared" si="377"/>
        <v>0</v>
      </c>
      <c r="AH804" s="17">
        <f t="shared" si="378"/>
        <v>0</v>
      </c>
      <c r="AI804" s="17" t="str">
        <f t="shared" si="379"/>
        <v>-</v>
      </c>
      <c r="AJ804" s="26">
        <f>IFERROR(VLOOKUP($B804,'[1]Paste Only'!$D:$AM,26,FALSE),"-")</f>
        <v>513</v>
      </c>
      <c r="AK804" s="26">
        <f>IFERROR(VLOOKUP($B804,'[1]Paste Only'!$D:$AM,23,FALSE),"-")</f>
        <v>570</v>
      </c>
      <c r="AL804" s="26">
        <f>IFERROR(VLOOKUP($B804,'[1]Paste Only'!$D:$AM,22,FALSE),"-")</f>
        <v>480</v>
      </c>
      <c r="AM804" s="21">
        <f t="shared" si="397"/>
        <v>-2.1365913670768566E-2</v>
      </c>
      <c r="AN804" s="21">
        <f t="shared" si="397"/>
        <v>8.737120703247947E-2</v>
      </c>
      <c r="AO804" s="21">
        <f t="shared" si="397"/>
        <v>-8.4318983551596283E-2</v>
      </c>
      <c r="AP804" s="27">
        <f t="shared" si="380"/>
        <v>0</v>
      </c>
      <c r="AQ804" s="27">
        <f t="shared" si="381"/>
        <v>0</v>
      </c>
      <c r="AR804" s="27">
        <f t="shared" si="382"/>
        <v>524.20001220703125</v>
      </c>
      <c r="AS804" s="27">
        <f t="shared" si="383"/>
        <v>524.20001220703125</v>
      </c>
      <c r="AT804" s="27">
        <f t="shared" si="384"/>
        <v>0</v>
      </c>
      <c r="AU804" s="27">
        <f t="shared" si="385"/>
        <v>0</v>
      </c>
      <c r="AV804" s="21">
        <f t="shared" si="386"/>
        <v>1</v>
      </c>
      <c r="AW804" s="27">
        <f t="shared" si="387"/>
        <v>524.20001220703125</v>
      </c>
      <c r="AX804" s="27">
        <f t="shared" si="388"/>
        <v>524.20001220703125</v>
      </c>
      <c r="AY804" s="27">
        <f t="shared" si="389"/>
        <v>524.20001220703125</v>
      </c>
      <c r="AZ804" s="21">
        <f t="shared" si="390"/>
        <v>0.12864681280445955</v>
      </c>
      <c r="BA804" s="21">
        <f t="shared" si="391"/>
        <v>0.12864681280445955</v>
      </c>
      <c r="BB804" s="28">
        <f t="shared" si="392"/>
        <v>524.20001220703125</v>
      </c>
      <c r="BC804" s="28" t="s">
        <v>81</v>
      </c>
      <c r="BD804" s="28" t="s">
        <v>81</v>
      </c>
      <c r="BE804" s="28" t="s">
        <v>81</v>
      </c>
      <c r="BF804" s="28" t="str">
        <f t="shared" si="393"/>
        <v>-</v>
      </c>
      <c r="BG804" s="29">
        <f t="shared" si="394"/>
        <v>0</v>
      </c>
      <c r="BH804" s="29">
        <f t="shared" si="394"/>
        <v>0</v>
      </c>
      <c r="BI804" s="29">
        <f t="shared" si="394"/>
        <v>0</v>
      </c>
      <c r="BJ804" s="29">
        <f t="shared" si="394"/>
        <v>0</v>
      </c>
      <c r="BK804" s="29"/>
    </row>
    <row r="805" spans="1:64" x14ac:dyDescent="0.25">
      <c r="A805" s="13" t="s">
        <v>2469</v>
      </c>
      <c r="B805" s="13" t="s">
        <v>2470</v>
      </c>
      <c r="C805" s="13" t="s">
        <v>2471</v>
      </c>
      <c r="D805" s="13" t="str">
        <f>IFERROR(VLOOKUP($B805,[1]GICS!$C:$D,2,FALSE),"-")</f>
        <v>Communication Services</v>
      </c>
      <c r="E805" s="14">
        <f>IFERROR(IF(VLOOKUP($B805,'[1]Paste Only'!$D:$AM,4,FALSE)="-",VLOOKUP($B805,'[1]Market Cap'!$A:$J,10,FALSE),VLOOKUP($B805,'[1]Paste Only'!$D:$AM,4,FALSE)),"-")</f>
        <v>14.83</v>
      </c>
      <c r="F805" s="14" t="str">
        <f>IFERROR(VLOOKUP($B805,'[1]Paste Only'!$D:$AM,5,FALSE),"-")</f>
        <v>-</v>
      </c>
      <c r="G805" s="15">
        <f>IFERROR(VLOOKUP($B805,'[1]Paste Only'!$D:$AM,6,FALSE),"-")</f>
        <v>0</v>
      </c>
      <c r="H805" s="15">
        <f>IFERROR(VLOOKUP($B805,'[1]Paste Only'!$D:$AM,7,FALSE),"-")</f>
        <v>0</v>
      </c>
      <c r="I805" s="15">
        <f>IFERROR(VLOOKUP($B805,'[1]Paste Only'!$D:$AM,8,FALSE),"-")</f>
        <v>0</v>
      </c>
      <c r="J805" s="16"/>
      <c r="K805" s="16"/>
      <c r="L805" s="14">
        <f>IFERROR(VLOOKUP($B805,'[1]Paste Only'!$D:$AM,12,FALSE),"-")</f>
        <v>0.52</v>
      </c>
      <c r="M805" s="14" t="str">
        <f>IFERROR(VLOOKUP($B805,'[1]Paste Only'!$D:$AM,15,FALSE),"-")</f>
        <v>-</v>
      </c>
      <c r="N805" s="17"/>
      <c r="O805" s="18"/>
      <c r="P805" s="19">
        <f t="shared" si="395"/>
        <v>0</v>
      </c>
      <c r="Q805" s="20">
        <f t="shared" si="368"/>
        <v>0</v>
      </c>
      <c r="R805" s="13">
        <f t="shared" si="369"/>
        <v>0</v>
      </c>
      <c r="S805" s="13" t="str">
        <f>IFERROR(VLOOKUP($B805,'[1]Market Cap'!$G:$I,3,FALSE),"-")</f>
        <v>Small Cap</v>
      </c>
      <c r="T805" s="13"/>
      <c r="U805" s="13"/>
      <c r="V805" s="21">
        <f t="shared" si="396"/>
        <v>0</v>
      </c>
      <c r="W805" s="21">
        <f t="shared" si="396"/>
        <v>0</v>
      </c>
      <c r="X805" s="21">
        <f t="shared" si="396"/>
        <v>0</v>
      </c>
      <c r="Y805" s="22">
        <f t="shared" si="370"/>
        <v>0</v>
      </c>
      <c r="Z805" s="13">
        <f t="shared" si="371"/>
        <v>0</v>
      </c>
      <c r="AA805" s="23">
        <f t="shared" si="372"/>
        <v>0</v>
      </c>
      <c r="AB805" s="23">
        <f t="shared" si="373"/>
        <v>0</v>
      </c>
      <c r="AC805" s="23">
        <f t="shared" si="374"/>
        <v>0</v>
      </c>
      <c r="AD805" s="24">
        <f t="shared" si="375"/>
        <v>0</v>
      </c>
      <c r="AE805" s="25">
        <f>IFERROR(VLOOKUP($B805,'[1]Market Cap'!$G:$I,2,FALSE),"-")</f>
        <v>2625.0649735000002</v>
      </c>
      <c r="AF805" s="20">
        <f t="shared" si="376"/>
        <v>0</v>
      </c>
      <c r="AG805" s="17">
        <f t="shared" si="377"/>
        <v>0</v>
      </c>
      <c r="AH805" s="17">
        <f t="shared" si="378"/>
        <v>0</v>
      </c>
      <c r="AI805" s="17" t="str">
        <f t="shared" si="379"/>
        <v>-</v>
      </c>
      <c r="AJ805" s="26" t="str">
        <f>IFERROR(VLOOKUP($B805,'[1]Paste Only'!$D:$AM,26,FALSE),"-")</f>
        <v>-</v>
      </c>
      <c r="AK805" s="26" t="str">
        <f>IFERROR(VLOOKUP($B805,'[1]Paste Only'!$D:$AM,23,FALSE),"-")</f>
        <v>-</v>
      </c>
      <c r="AL805" s="26" t="str">
        <f>IFERROR(VLOOKUP($B805,'[1]Paste Only'!$D:$AM,22,FALSE),"-")</f>
        <v>-</v>
      </c>
      <c r="AM805" s="21" t="str">
        <f t="shared" si="397"/>
        <v>-</v>
      </c>
      <c r="AN805" s="21" t="str">
        <f t="shared" si="397"/>
        <v>-</v>
      </c>
      <c r="AO805" s="21" t="str">
        <f t="shared" si="397"/>
        <v>-</v>
      </c>
      <c r="AP805" s="27">
        <f t="shared" si="380"/>
        <v>0</v>
      </c>
      <c r="AQ805" s="27" t="str">
        <f t="shared" si="381"/>
        <v>-</v>
      </c>
      <c r="AR805" s="27" t="str">
        <f t="shared" si="382"/>
        <v>-</v>
      </c>
      <c r="AS805" s="27">
        <f t="shared" si="383"/>
        <v>0</v>
      </c>
      <c r="AT805" s="27">
        <f t="shared" si="384"/>
        <v>0</v>
      </c>
      <c r="AU805" s="27">
        <f t="shared" si="385"/>
        <v>0</v>
      </c>
      <c r="AV805" s="21" t="str">
        <f t="shared" si="386"/>
        <v>0</v>
      </c>
      <c r="AW805" s="27">
        <f t="shared" si="387"/>
        <v>0</v>
      </c>
      <c r="AX805" s="27" t="str">
        <f t="shared" si="388"/>
        <v>-</v>
      </c>
      <c r="AY805" s="27" t="str">
        <f t="shared" si="389"/>
        <v>-</v>
      </c>
      <c r="AZ805" s="21" t="str">
        <f t="shared" si="390"/>
        <v>-</v>
      </c>
      <c r="BA805" s="21" t="str">
        <f t="shared" si="391"/>
        <v>-</v>
      </c>
      <c r="BB805" s="28" t="str">
        <f t="shared" si="392"/>
        <v>-</v>
      </c>
      <c r="BC805" s="28" t="s">
        <v>81</v>
      </c>
      <c r="BD805" s="28" t="s">
        <v>81</v>
      </c>
      <c r="BE805" s="28" t="s">
        <v>81</v>
      </c>
      <c r="BF805" s="28" t="str">
        <f t="shared" si="393"/>
        <v>-</v>
      </c>
      <c r="BG805" s="29">
        <f t="shared" si="394"/>
        <v>0</v>
      </c>
      <c r="BH805" s="29">
        <f t="shared" si="394"/>
        <v>0</v>
      </c>
      <c r="BI805" s="29">
        <f t="shared" si="394"/>
        <v>0</v>
      </c>
      <c r="BJ805" s="29">
        <f t="shared" si="394"/>
        <v>0</v>
      </c>
      <c r="BK805" s="29"/>
    </row>
    <row r="806" spans="1:64" x14ac:dyDescent="0.25">
      <c r="A806" s="13" t="s">
        <v>2472</v>
      </c>
      <c r="B806" s="13" t="s">
        <v>2473</v>
      </c>
      <c r="C806" s="13" t="s">
        <v>2474</v>
      </c>
      <c r="D806" s="13" t="str">
        <f>IFERROR(VLOOKUP($B806,[1]GICS!$C:$D,2,FALSE),"-")</f>
        <v>Industrials</v>
      </c>
      <c r="E806" s="14">
        <f>IFERROR(IF(VLOOKUP($B806,'[1]Paste Only'!$D:$AM,4,FALSE)="-",VLOOKUP($B806,'[1]Market Cap'!$A:$J,10,FALSE),VLOOKUP($B806,'[1]Paste Only'!$D:$AM,4,FALSE)),"-")</f>
        <v>170.65</v>
      </c>
      <c r="F806" s="14" t="str">
        <f>IFERROR(VLOOKUP($B806,'[1]Paste Only'!$D:$AM,5,FALSE),"-")</f>
        <v>-</v>
      </c>
      <c r="G806" s="15">
        <f>IFERROR(VLOOKUP($B806,'[1]Paste Only'!$D:$AM,6,FALSE),"-")</f>
        <v>1</v>
      </c>
      <c r="H806" s="15">
        <f>IFERROR(VLOOKUP($B806,'[1]Paste Only'!$D:$AM,7,FALSE),"-")</f>
        <v>0</v>
      </c>
      <c r="I806" s="15">
        <f>IFERROR(VLOOKUP($B806,'[1]Paste Only'!$D:$AM,8,FALSE),"-")</f>
        <v>0</v>
      </c>
      <c r="J806" s="16"/>
      <c r="K806" s="16"/>
      <c r="L806" s="14">
        <f>IFERROR(VLOOKUP($B806,'[1]Paste Only'!$D:$AM,12,FALSE),"-")</f>
        <v>0.524478</v>
      </c>
      <c r="M806" s="14" t="str">
        <f>IFERROR(VLOOKUP($B806,'[1]Paste Only'!$D:$AM,15,FALSE),"-")</f>
        <v>-</v>
      </c>
      <c r="N806" s="17"/>
      <c r="O806" s="18"/>
      <c r="P806" s="19">
        <f t="shared" si="395"/>
        <v>0</v>
      </c>
      <c r="Q806" s="20">
        <f t="shared" si="368"/>
        <v>0</v>
      </c>
      <c r="R806" s="13">
        <f t="shared" si="369"/>
        <v>1</v>
      </c>
      <c r="S806" s="13" t="str">
        <f>IFERROR(VLOOKUP($B806,'[1]Market Cap'!$G:$I,3,FALSE),"-")</f>
        <v>Small Cap</v>
      </c>
      <c r="T806" s="13"/>
      <c r="U806" s="13"/>
      <c r="V806" s="21">
        <f t="shared" si="396"/>
        <v>0</v>
      </c>
      <c r="W806" s="21">
        <f t="shared" si="396"/>
        <v>0</v>
      </c>
      <c r="X806" s="21">
        <f t="shared" si="396"/>
        <v>0</v>
      </c>
      <c r="Y806" s="22">
        <f t="shared" si="370"/>
        <v>0</v>
      </c>
      <c r="Z806" s="13">
        <f t="shared" si="371"/>
        <v>0</v>
      </c>
      <c r="AA806" s="23">
        <f t="shared" si="372"/>
        <v>0</v>
      </c>
      <c r="AB806" s="23">
        <f t="shared" si="373"/>
        <v>0</v>
      </c>
      <c r="AC806" s="23">
        <f t="shared" si="374"/>
        <v>0</v>
      </c>
      <c r="AD806" s="24">
        <f t="shared" si="375"/>
        <v>0</v>
      </c>
      <c r="AE806" s="25">
        <f>IFERROR(VLOOKUP($B806,'[1]Market Cap'!$G:$I,2,FALSE),"-")</f>
        <v>6263.1415042850003</v>
      </c>
      <c r="AF806" s="20">
        <f t="shared" si="376"/>
        <v>0</v>
      </c>
      <c r="AG806" s="17">
        <f t="shared" si="377"/>
        <v>0</v>
      </c>
      <c r="AH806" s="17">
        <f t="shared" si="378"/>
        <v>0</v>
      </c>
      <c r="AI806" s="17" t="str">
        <f t="shared" si="379"/>
        <v>-</v>
      </c>
      <c r="AJ806" s="26" t="str">
        <f>IFERROR(VLOOKUP($B806,'[1]Paste Only'!$D:$AM,26,FALSE),"-")</f>
        <v>-</v>
      </c>
      <c r="AK806" s="26" t="str">
        <f>IFERROR(VLOOKUP($B806,'[1]Paste Only'!$D:$AM,23,FALSE),"-")</f>
        <v>-</v>
      </c>
      <c r="AL806" s="26" t="str">
        <f>IFERROR(VLOOKUP($B806,'[1]Paste Only'!$D:$AM,22,FALSE),"-")</f>
        <v>-</v>
      </c>
      <c r="AM806" s="21" t="str">
        <f t="shared" si="397"/>
        <v>-</v>
      </c>
      <c r="AN806" s="21" t="str">
        <f t="shared" si="397"/>
        <v>-</v>
      </c>
      <c r="AO806" s="21" t="str">
        <f t="shared" si="397"/>
        <v>-</v>
      </c>
      <c r="AP806" s="27">
        <f t="shared" si="380"/>
        <v>0</v>
      </c>
      <c r="AQ806" s="27" t="str">
        <f t="shared" si="381"/>
        <v>-</v>
      </c>
      <c r="AR806" s="27" t="str">
        <f t="shared" si="382"/>
        <v>-</v>
      </c>
      <c r="AS806" s="27">
        <f t="shared" si="383"/>
        <v>0</v>
      </c>
      <c r="AT806" s="27">
        <f t="shared" si="384"/>
        <v>0</v>
      </c>
      <c r="AU806" s="27">
        <f t="shared" si="385"/>
        <v>0</v>
      </c>
      <c r="AV806" s="21">
        <f t="shared" si="386"/>
        <v>1</v>
      </c>
      <c r="AW806" s="27">
        <f t="shared" si="387"/>
        <v>0</v>
      </c>
      <c r="AX806" s="27" t="str">
        <f t="shared" si="388"/>
        <v>-</v>
      </c>
      <c r="AY806" s="27" t="str">
        <f t="shared" si="389"/>
        <v>-</v>
      </c>
      <c r="AZ806" s="21" t="str">
        <f t="shared" si="390"/>
        <v>-</v>
      </c>
      <c r="BA806" s="21" t="str">
        <f t="shared" si="391"/>
        <v>-</v>
      </c>
      <c r="BB806" s="28" t="str">
        <f t="shared" si="392"/>
        <v>-</v>
      </c>
      <c r="BC806" s="28" t="s">
        <v>81</v>
      </c>
      <c r="BD806" s="28" t="s">
        <v>81</v>
      </c>
      <c r="BE806" s="28" t="s">
        <v>81</v>
      </c>
      <c r="BF806" s="28" t="str">
        <f t="shared" si="393"/>
        <v>-</v>
      </c>
      <c r="BG806" s="29">
        <f t="shared" si="394"/>
        <v>0</v>
      </c>
      <c r="BH806" s="29">
        <f t="shared" si="394"/>
        <v>0</v>
      </c>
      <c r="BI806" s="29">
        <f t="shared" si="394"/>
        <v>0</v>
      </c>
      <c r="BJ806" s="29">
        <f t="shared" si="394"/>
        <v>0</v>
      </c>
      <c r="BK806" s="29"/>
    </row>
    <row r="807" spans="1:64" x14ac:dyDescent="0.25">
      <c r="A807" s="13" t="s">
        <v>2475</v>
      </c>
      <c r="B807" s="13" t="s">
        <v>2476</v>
      </c>
      <c r="C807" s="13" t="s">
        <v>2477</v>
      </c>
      <c r="D807" s="13" t="str">
        <f>IFERROR(VLOOKUP($B807,[1]GICS!$C:$D,2,FALSE),"-")</f>
        <v>Consumer Discretionary</v>
      </c>
      <c r="E807" s="14">
        <f>IFERROR(IF(VLOOKUP($B807,'[1]Paste Only'!$D:$AM,4,FALSE)="-",VLOOKUP($B807,'[1]Market Cap'!$A:$J,10,FALSE),VLOOKUP($B807,'[1]Paste Only'!$D:$AM,4,FALSE)),"-")</f>
        <v>243.35</v>
      </c>
      <c r="F807" s="14">
        <f>IFERROR(VLOOKUP($B807,'[1]Paste Only'!$D:$AM,5,FALSE),"-")</f>
        <v>286</v>
      </c>
      <c r="G807" s="15">
        <f>IFERROR(VLOOKUP($B807,'[1]Paste Only'!$D:$AM,6,FALSE),"-")</f>
        <v>4</v>
      </c>
      <c r="H807" s="15">
        <f>IFERROR(VLOOKUP($B807,'[1]Paste Only'!$D:$AM,7,FALSE),"-")</f>
        <v>0</v>
      </c>
      <c r="I807" s="15">
        <f>IFERROR(VLOOKUP($B807,'[1]Paste Only'!$D:$AM,8,FALSE),"-")</f>
        <v>0</v>
      </c>
      <c r="J807" s="16"/>
      <c r="K807" s="16"/>
      <c r="L807" s="14">
        <f>IFERROR(VLOOKUP($B807,'[1]Paste Only'!$D:$AM,12,FALSE),"-")</f>
        <v>12.44</v>
      </c>
      <c r="M807" s="14">
        <f>IFERROR(VLOOKUP($B807,'[1]Paste Only'!$D:$AM,15,FALSE),"-")</f>
        <v>17.326080459770118</v>
      </c>
      <c r="N807" s="17"/>
      <c r="O807" s="18"/>
      <c r="P807" s="19">
        <f t="shared" si="395"/>
        <v>0.39277174113907698</v>
      </c>
      <c r="Q807" s="20">
        <f t="shared" si="368"/>
        <v>0.17526196835833163</v>
      </c>
      <c r="R807" s="13">
        <f t="shared" si="369"/>
        <v>4</v>
      </c>
      <c r="S807" s="13" t="str">
        <f>IFERROR(VLOOKUP($B807,'[1]Market Cap'!$G:$I,3,FALSE),"-")</f>
        <v>Small Cap</v>
      </c>
      <c r="T807" s="13"/>
      <c r="U807" s="13"/>
      <c r="V807" s="21">
        <f t="shared" si="396"/>
        <v>0</v>
      </c>
      <c r="W807" s="21">
        <f t="shared" si="396"/>
        <v>0</v>
      </c>
      <c r="X807" s="21">
        <f t="shared" si="396"/>
        <v>0</v>
      </c>
      <c r="Y807" s="22">
        <f t="shared" si="370"/>
        <v>0</v>
      </c>
      <c r="Z807" s="13">
        <f t="shared" si="371"/>
        <v>0</v>
      </c>
      <c r="AA807" s="23">
        <f t="shared" si="372"/>
        <v>0</v>
      </c>
      <c r="AB807" s="23">
        <f t="shared" si="373"/>
        <v>0</v>
      </c>
      <c r="AC807" s="23">
        <f t="shared" si="374"/>
        <v>0</v>
      </c>
      <c r="AD807" s="24">
        <f t="shared" si="375"/>
        <v>0</v>
      </c>
      <c r="AE807" s="25">
        <f>IFERROR(VLOOKUP($B807,'[1]Market Cap'!$G:$I,2,FALSE),"-")</f>
        <v>3824.9856423750002</v>
      </c>
      <c r="AF807" s="20">
        <f t="shared" si="376"/>
        <v>0</v>
      </c>
      <c r="AG807" s="17">
        <f t="shared" si="377"/>
        <v>0</v>
      </c>
      <c r="AH807" s="17">
        <f t="shared" si="378"/>
        <v>0</v>
      </c>
      <c r="AI807" s="17" t="str">
        <f t="shared" si="379"/>
        <v>-</v>
      </c>
      <c r="AJ807" s="26">
        <f>IFERROR(VLOOKUP($B807,'[1]Paste Only'!$D:$AM,26,FALSE),"-")</f>
        <v>290</v>
      </c>
      <c r="AK807" s="26">
        <f>IFERROR(VLOOKUP($B807,'[1]Paste Only'!$D:$AM,23,FALSE),"-")</f>
        <v>310</v>
      </c>
      <c r="AL807" s="26">
        <f>IFERROR(VLOOKUP($B807,'[1]Paste Only'!$D:$AM,22,FALSE),"-")</f>
        <v>254</v>
      </c>
      <c r="AM807" s="21">
        <f t="shared" si="397"/>
        <v>1.3986013986013957E-2</v>
      </c>
      <c r="AN807" s="21">
        <f t="shared" si="397"/>
        <v>8.3916083916083961E-2</v>
      </c>
      <c r="AO807" s="21">
        <f t="shared" si="397"/>
        <v>-0.11188811188811187</v>
      </c>
      <c r="AP807" s="27">
        <f t="shared" si="380"/>
        <v>0</v>
      </c>
      <c r="AQ807" s="27">
        <f t="shared" si="381"/>
        <v>0</v>
      </c>
      <c r="AR807" s="27">
        <f t="shared" si="382"/>
        <v>286</v>
      </c>
      <c r="AS807" s="27">
        <f t="shared" si="383"/>
        <v>286</v>
      </c>
      <c r="AT807" s="27">
        <f t="shared" si="384"/>
        <v>0</v>
      </c>
      <c r="AU807" s="27">
        <f t="shared" si="385"/>
        <v>0</v>
      </c>
      <c r="AV807" s="21">
        <f t="shared" si="386"/>
        <v>1</v>
      </c>
      <c r="AW807" s="27">
        <f t="shared" si="387"/>
        <v>286</v>
      </c>
      <c r="AX807" s="27">
        <f t="shared" si="388"/>
        <v>286</v>
      </c>
      <c r="AY807" s="27">
        <f t="shared" si="389"/>
        <v>290</v>
      </c>
      <c r="AZ807" s="21">
        <f t="shared" si="390"/>
        <v>0.19169919868502161</v>
      </c>
      <c r="BA807" s="21">
        <f t="shared" si="391"/>
        <v>0.19169919868502161</v>
      </c>
      <c r="BB807" s="28">
        <f t="shared" si="392"/>
        <v>286</v>
      </c>
      <c r="BC807" s="28" t="s">
        <v>81</v>
      </c>
      <c r="BD807" s="28" t="s">
        <v>81</v>
      </c>
      <c r="BE807" s="28" t="s">
        <v>81</v>
      </c>
      <c r="BF807" s="28" t="str">
        <f t="shared" si="393"/>
        <v>-</v>
      </c>
      <c r="BG807" s="29">
        <f t="shared" si="394"/>
        <v>0</v>
      </c>
      <c r="BH807" s="29">
        <f t="shared" si="394"/>
        <v>0</v>
      </c>
      <c r="BI807" s="29">
        <f t="shared" si="394"/>
        <v>0</v>
      </c>
      <c r="BJ807" s="29">
        <f t="shared" si="394"/>
        <v>0</v>
      </c>
      <c r="BK807" s="29"/>
    </row>
    <row r="808" spans="1:64" x14ac:dyDescent="0.25">
      <c r="A808" s="13" t="s">
        <v>2478</v>
      </c>
      <c r="B808" s="13" t="s">
        <v>2479</v>
      </c>
      <c r="C808" s="13" t="s">
        <v>2480</v>
      </c>
      <c r="D808" s="13" t="str">
        <f>IFERROR(VLOOKUP($B808,[1]GICS!$C:$D,2,FALSE),"-")</f>
        <v>Information Technology</v>
      </c>
      <c r="E808" s="14">
        <f>IFERROR(IF(VLOOKUP($B808,'[1]Paste Only'!$D:$AM,4,FALSE)="-",VLOOKUP($B808,'[1]Market Cap'!$A:$J,10,FALSE),VLOOKUP($B808,'[1]Paste Only'!$D:$AM,4,FALSE)),"-")</f>
        <v>1667.95</v>
      </c>
      <c r="F808" s="14" t="str">
        <f>IFERROR(VLOOKUP($B808,'[1]Paste Only'!$D:$AM,5,FALSE),"-")</f>
        <v>-</v>
      </c>
      <c r="G808" s="15">
        <f>IFERROR(VLOOKUP($B808,'[1]Paste Only'!$D:$AM,6,FALSE),"-")</f>
        <v>0</v>
      </c>
      <c r="H808" s="15">
        <f>IFERROR(VLOOKUP($B808,'[1]Paste Only'!$D:$AM,7,FALSE),"-")</f>
        <v>0</v>
      </c>
      <c r="I808" s="15">
        <f>IFERROR(VLOOKUP($B808,'[1]Paste Only'!$D:$AM,8,FALSE),"-")</f>
        <v>0</v>
      </c>
      <c r="J808" s="16"/>
      <c r="K808" s="16"/>
      <c r="L808" s="14">
        <f>IFERROR(VLOOKUP($B808,'[1]Paste Only'!$D:$AM,12,FALSE),"-")</f>
        <v>72.77</v>
      </c>
      <c r="M808" s="14" t="str">
        <f>IFERROR(VLOOKUP($B808,'[1]Paste Only'!$D:$AM,15,FALSE),"-")</f>
        <v>-</v>
      </c>
      <c r="N808" s="17"/>
      <c r="O808" s="18"/>
      <c r="P808" s="19">
        <f t="shared" si="395"/>
        <v>0</v>
      </c>
      <c r="Q808" s="20">
        <f t="shared" si="368"/>
        <v>0</v>
      </c>
      <c r="R808" s="13">
        <f t="shared" si="369"/>
        <v>0</v>
      </c>
      <c r="S808" s="13" t="str">
        <f>IFERROR(VLOOKUP($B808,'[1]Market Cap'!$G:$I,3,FALSE),"-")</f>
        <v>Small Cap</v>
      </c>
      <c r="T808" s="13"/>
      <c r="U808" s="13"/>
      <c r="V808" s="21">
        <f t="shared" si="396"/>
        <v>0</v>
      </c>
      <c r="W808" s="21">
        <f t="shared" si="396"/>
        <v>0</v>
      </c>
      <c r="X808" s="21">
        <f t="shared" si="396"/>
        <v>0</v>
      </c>
      <c r="Y808" s="22">
        <f t="shared" si="370"/>
        <v>0</v>
      </c>
      <c r="Z808" s="13">
        <f t="shared" si="371"/>
        <v>0</v>
      </c>
      <c r="AA808" s="23">
        <f t="shared" si="372"/>
        <v>0</v>
      </c>
      <c r="AB808" s="23">
        <f t="shared" si="373"/>
        <v>0</v>
      </c>
      <c r="AC808" s="23">
        <f t="shared" si="374"/>
        <v>0</v>
      </c>
      <c r="AD808" s="24">
        <f t="shared" si="375"/>
        <v>0</v>
      </c>
      <c r="AE808" s="25">
        <f>IFERROR(VLOOKUP($B808,'[1]Market Cap'!$G:$I,2,FALSE),"-")</f>
        <v>4579.683476405</v>
      </c>
      <c r="AF808" s="20">
        <f t="shared" si="376"/>
        <v>0</v>
      </c>
      <c r="AG808" s="17">
        <f t="shared" si="377"/>
        <v>0</v>
      </c>
      <c r="AH808" s="17">
        <f t="shared" si="378"/>
        <v>0</v>
      </c>
      <c r="AI808" s="17" t="str">
        <f t="shared" si="379"/>
        <v>-</v>
      </c>
      <c r="AJ808" s="26" t="str">
        <f>IFERROR(VLOOKUP($B808,'[1]Paste Only'!$D:$AM,26,FALSE),"-")</f>
        <v>-</v>
      </c>
      <c r="AK808" s="26" t="str">
        <f>IFERROR(VLOOKUP($B808,'[1]Paste Only'!$D:$AM,23,FALSE),"-")</f>
        <v>-</v>
      </c>
      <c r="AL808" s="26" t="str">
        <f>IFERROR(VLOOKUP($B808,'[1]Paste Only'!$D:$AM,22,FALSE),"-")</f>
        <v>-</v>
      </c>
      <c r="AM808" s="21" t="str">
        <f t="shared" si="397"/>
        <v>-</v>
      </c>
      <c r="AN808" s="21" t="str">
        <f t="shared" si="397"/>
        <v>-</v>
      </c>
      <c r="AO808" s="21" t="str">
        <f t="shared" si="397"/>
        <v>-</v>
      </c>
      <c r="AP808" s="27">
        <f t="shared" si="380"/>
        <v>0</v>
      </c>
      <c r="AQ808" s="27" t="str">
        <f t="shared" si="381"/>
        <v>-</v>
      </c>
      <c r="AR808" s="27" t="str">
        <f t="shared" si="382"/>
        <v>-</v>
      </c>
      <c r="AS808" s="27">
        <f t="shared" si="383"/>
        <v>0</v>
      </c>
      <c r="AT808" s="27">
        <f t="shared" si="384"/>
        <v>0</v>
      </c>
      <c r="AU808" s="27">
        <f t="shared" si="385"/>
        <v>0</v>
      </c>
      <c r="AV808" s="21" t="str">
        <f t="shared" si="386"/>
        <v>0</v>
      </c>
      <c r="AW808" s="27">
        <f t="shared" si="387"/>
        <v>0</v>
      </c>
      <c r="AX808" s="27" t="str">
        <f t="shared" si="388"/>
        <v>-</v>
      </c>
      <c r="AY808" s="27" t="str">
        <f t="shared" si="389"/>
        <v>-</v>
      </c>
      <c r="AZ808" s="21" t="str">
        <f t="shared" si="390"/>
        <v>-</v>
      </c>
      <c r="BA808" s="21" t="str">
        <f t="shared" si="391"/>
        <v>-</v>
      </c>
      <c r="BB808" s="28" t="str">
        <f t="shared" si="392"/>
        <v>-</v>
      </c>
      <c r="BC808" s="28" t="s">
        <v>81</v>
      </c>
      <c r="BD808" s="28" t="s">
        <v>81</v>
      </c>
      <c r="BE808" s="28" t="s">
        <v>81</v>
      </c>
      <c r="BF808" s="28" t="str">
        <f t="shared" si="393"/>
        <v>-</v>
      </c>
      <c r="BG808" s="29">
        <f t="shared" si="394"/>
        <v>0</v>
      </c>
      <c r="BH808" s="29">
        <f t="shared" si="394"/>
        <v>0</v>
      </c>
      <c r="BI808" s="29">
        <f t="shared" si="394"/>
        <v>0</v>
      </c>
      <c r="BJ808" s="29">
        <f t="shared" si="394"/>
        <v>0</v>
      </c>
      <c r="BK808" s="29"/>
    </row>
    <row r="809" spans="1:64" x14ac:dyDescent="0.25">
      <c r="A809" s="13" t="s">
        <v>2481</v>
      </c>
      <c r="B809" s="13" t="s">
        <v>2482</v>
      </c>
      <c r="C809" s="13" t="s">
        <v>2483</v>
      </c>
      <c r="D809" s="13" t="str">
        <f>IFERROR(VLOOKUP($B809,[1]GICS!$C:$D,2,FALSE),"-")</f>
        <v>Materials</v>
      </c>
      <c r="E809" s="14">
        <f>IFERROR(IF(VLOOKUP($B809,'[1]Paste Only'!$D:$AM,4,FALSE)="-",VLOOKUP($B809,'[1]Market Cap'!$A:$J,10,FALSE),VLOOKUP($B809,'[1]Paste Only'!$D:$AM,4,FALSE)),"-")</f>
        <v>1032.1500000000001</v>
      </c>
      <c r="F809" s="14" t="str">
        <f>IFERROR(VLOOKUP($B809,'[1]Paste Only'!$D:$AM,5,FALSE),"-")</f>
        <v>-</v>
      </c>
      <c r="G809" s="15">
        <f>IFERROR(VLOOKUP($B809,'[1]Paste Only'!$D:$AM,6,FALSE),"-")</f>
        <v>0</v>
      </c>
      <c r="H809" s="15">
        <f>IFERROR(VLOOKUP($B809,'[1]Paste Only'!$D:$AM,7,FALSE),"-")</f>
        <v>0</v>
      </c>
      <c r="I809" s="15">
        <f>IFERROR(VLOOKUP($B809,'[1]Paste Only'!$D:$AM,8,FALSE),"-")</f>
        <v>0</v>
      </c>
      <c r="J809" s="16"/>
      <c r="K809" s="16"/>
      <c r="L809" s="14">
        <f>IFERROR(VLOOKUP($B809,'[1]Paste Only'!$D:$AM,12,FALSE),"-")</f>
        <v>70.19</v>
      </c>
      <c r="M809" s="14" t="str">
        <f>IFERROR(VLOOKUP($B809,'[1]Paste Only'!$D:$AM,15,FALSE),"-")</f>
        <v>-</v>
      </c>
      <c r="N809" s="17"/>
      <c r="O809" s="18"/>
      <c r="P809" s="19">
        <f t="shared" si="395"/>
        <v>0</v>
      </c>
      <c r="Q809" s="20">
        <f t="shared" si="368"/>
        <v>0</v>
      </c>
      <c r="R809" s="13">
        <f t="shared" si="369"/>
        <v>0</v>
      </c>
      <c r="S809" s="13" t="str">
        <f>IFERROR(VLOOKUP($B809,'[1]Market Cap'!$G:$I,3,FALSE),"-")</f>
        <v>Small Cap</v>
      </c>
      <c r="T809" s="13"/>
      <c r="U809" s="13"/>
      <c r="V809" s="21">
        <f t="shared" si="396"/>
        <v>0</v>
      </c>
      <c r="W809" s="21">
        <f t="shared" si="396"/>
        <v>0</v>
      </c>
      <c r="X809" s="21">
        <f t="shared" si="396"/>
        <v>0</v>
      </c>
      <c r="Y809" s="22">
        <f t="shared" si="370"/>
        <v>0</v>
      </c>
      <c r="Z809" s="13">
        <f t="shared" si="371"/>
        <v>0</v>
      </c>
      <c r="AA809" s="23">
        <f t="shared" si="372"/>
        <v>0</v>
      </c>
      <c r="AB809" s="23">
        <f t="shared" si="373"/>
        <v>0</v>
      </c>
      <c r="AC809" s="23">
        <f t="shared" si="374"/>
        <v>0</v>
      </c>
      <c r="AD809" s="24">
        <f t="shared" si="375"/>
        <v>0</v>
      </c>
      <c r="AE809" s="25">
        <f>IFERROR(VLOOKUP($B809,'[1]Market Cap'!$G:$I,2,FALSE),"-")</f>
        <v>5568.87305079</v>
      </c>
      <c r="AF809" s="20">
        <f t="shared" si="376"/>
        <v>0</v>
      </c>
      <c r="AG809" s="17">
        <f t="shared" si="377"/>
        <v>0</v>
      </c>
      <c r="AH809" s="17">
        <f t="shared" si="378"/>
        <v>0</v>
      </c>
      <c r="AI809" s="17" t="str">
        <f t="shared" si="379"/>
        <v>-</v>
      </c>
      <c r="AJ809" s="26" t="str">
        <f>IFERROR(VLOOKUP($B809,'[1]Paste Only'!$D:$AM,26,FALSE),"-")</f>
        <v>-</v>
      </c>
      <c r="AK809" s="26" t="str">
        <f>IFERROR(VLOOKUP($B809,'[1]Paste Only'!$D:$AM,23,FALSE),"-")</f>
        <v>-</v>
      </c>
      <c r="AL809" s="26" t="str">
        <f>IFERROR(VLOOKUP($B809,'[1]Paste Only'!$D:$AM,22,FALSE),"-")</f>
        <v>-</v>
      </c>
      <c r="AM809" s="21" t="str">
        <f t="shared" si="397"/>
        <v>-</v>
      </c>
      <c r="AN809" s="21" t="str">
        <f t="shared" si="397"/>
        <v>-</v>
      </c>
      <c r="AO809" s="21" t="str">
        <f t="shared" si="397"/>
        <v>-</v>
      </c>
      <c r="AP809" s="27">
        <f t="shared" si="380"/>
        <v>0</v>
      </c>
      <c r="AQ809" s="27" t="str">
        <f t="shared" si="381"/>
        <v>-</v>
      </c>
      <c r="AR809" s="27" t="str">
        <f t="shared" si="382"/>
        <v>-</v>
      </c>
      <c r="AS809" s="27">
        <f t="shared" si="383"/>
        <v>0</v>
      </c>
      <c r="AT809" s="27">
        <f t="shared" si="384"/>
        <v>0</v>
      </c>
      <c r="AU809" s="27">
        <f t="shared" si="385"/>
        <v>0</v>
      </c>
      <c r="AV809" s="21" t="str">
        <f t="shared" si="386"/>
        <v>0</v>
      </c>
      <c r="AW809" s="27">
        <f t="shared" si="387"/>
        <v>0</v>
      </c>
      <c r="AX809" s="27" t="str">
        <f t="shared" si="388"/>
        <v>-</v>
      </c>
      <c r="AY809" s="27" t="str">
        <f t="shared" si="389"/>
        <v>-</v>
      </c>
      <c r="AZ809" s="21" t="str">
        <f t="shared" si="390"/>
        <v>-</v>
      </c>
      <c r="BA809" s="21" t="str">
        <f t="shared" si="391"/>
        <v>-</v>
      </c>
      <c r="BB809" s="28" t="str">
        <f t="shared" si="392"/>
        <v>-</v>
      </c>
      <c r="BC809" s="28" t="s">
        <v>81</v>
      </c>
      <c r="BD809" s="28" t="s">
        <v>81</v>
      </c>
      <c r="BE809" s="28" t="s">
        <v>81</v>
      </c>
      <c r="BF809" s="28" t="str">
        <f t="shared" si="393"/>
        <v>-</v>
      </c>
      <c r="BG809" s="29">
        <f t="shared" si="394"/>
        <v>0</v>
      </c>
      <c r="BH809" s="29">
        <f t="shared" si="394"/>
        <v>0</v>
      </c>
      <c r="BI809" s="29">
        <f t="shared" si="394"/>
        <v>0</v>
      </c>
      <c r="BJ809" s="29">
        <f t="shared" si="394"/>
        <v>0</v>
      </c>
      <c r="BK809" s="29"/>
    </row>
    <row r="810" spans="1:64" x14ac:dyDescent="0.25">
      <c r="A810" s="13" t="s">
        <v>2484</v>
      </c>
      <c r="B810" s="13" t="s">
        <v>2485</v>
      </c>
      <c r="C810" s="13" t="s">
        <v>2486</v>
      </c>
      <c r="D810" s="13" t="str">
        <f>IFERROR(VLOOKUP($B810,[1]GICS!$C:$D,2,FALSE),"-")</f>
        <v>Information Technology</v>
      </c>
      <c r="E810" s="14">
        <f>IFERROR(IF(VLOOKUP($B810,'[1]Paste Only'!$D:$AM,4,FALSE)="-",VLOOKUP($B810,'[1]Market Cap'!$A:$J,10,FALSE),VLOOKUP($B810,'[1]Paste Only'!$D:$AM,4,FALSE)),"-")</f>
        <v>533.70000000000005</v>
      </c>
      <c r="F810" s="14" t="str">
        <f>IFERROR(VLOOKUP($B810,'[1]Paste Only'!$D:$AM,5,FALSE),"-")</f>
        <v>-</v>
      </c>
      <c r="G810" s="15">
        <f>IFERROR(VLOOKUP($B810,'[1]Paste Only'!$D:$AM,6,FALSE),"-")</f>
        <v>0</v>
      </c>
      <c r="H810" s="15">
        <f>IFERROR(VLOOKUP($B810,'[1]Paste Only'!$D:$AM,7,FALSE),"-")</f>
        <v>0</v>
      </c>
      <c r="I810" s="15">
        <f>IFERROR(VLOOKUP($B810,'[1]Paste Only'!$D:$AM,8,FALSE),"-")</f>
        <v>0</v>
      </c>
      <c r="J810" s="16"/>
      <c r="K810" s="16"/>
      <c r="L810" s="14">
        <f>IFERROR(VLOOKUP($B810,'[1]Paste Only'!$D:$AM,12,FALSE),"-")</f>
        <v>-20.877041999999999</v>
      </c>
      <c r="M810" s="14" t="str">
        <f>IFERROR(VLOOKUP($B810,'[1]Paste Only'!$D:$AM,15,FALSE),"-")</f>
        <v>-</v>
      </c>
      <c r="N810" s="17"/>
      <c r="O810" s="18"/>
      <c r="P810" s="19">
        <f t="shared" si="395"/>
        <v>0</v>
      </c>
      <c r="Q810" s="20">
        <f t="shared" si="368"/>
        <v>0</v>
      </c>
      <c r="R810" s="13">
        <f t="shared" si="369"/>
        <v>0</v>
      </c>
      <c r="S810" s="13" t="str">
        <f>IFERROR(VLOOKUP($B810,'[1]Market Cap'!$G:$I,3,FALSE),"-")</f>
        <v>Small Cap</v>
      </c>
      <c r="T810" s="13"/>
      <c r="U810" s="13"/>
      <c r="V810" s="21">
        <f t="shared" si="396"/>
        <v>0</v>
      </c>
      <c r="W810" s="21">
        <f t="shared" si="396"/>
        <v>0</v>
      </c>
      <c r="X810" s="21">
        <f t="shared" si="396"/>
        <v>0</v>
      </c>
      <c r="Y810" s="22">
        <f t="shared" si="370"/>
        <v>0</v>
      </c>
      <c r="Z810" s="13">
        <f t="shared" si="371"/>
        <v>0</v>
      </c>
      <c r="AA810" s="23">
        <f t="shared" si="372"/>
        <v>0</v>
      </c>
      <c r="AB810" s="23">
        <f t="shared" si="373"/>
        <v>0</v>
      </c>
      <c r="AC810" s="23">
        <f t="shared" si="374"/>
        <v>0</v>
      </c>
      <c r="AD810" s="24">
        <f t="shared" si="375"/>
        <v>0</v>
      </c>
      <c r="AE810" s="25">
        <f>IFERROR(VLOOKUP($B810,'[1]Market Cap'!$G:$I,2,FALSE),"-")</f>
        <v>2482.7876104500001</v>
      </c>
      <c r="AF810" s="20">
        <f t="shared" si="376"/>
        <v>0</v>
      </c>
      <c r="AG810" s="17">
        <f t="shared" si="377"/>
        <v>0</v>
      </c>
      <c r="AH810" s="17">
        <f t="shared" si="378"/>
        <v>0</v>
      </c>
      <c r="AI810" s="17" t="str">
        <f t="shared" si="379"/>
        <v>-</v>
      </c>
      <c r="AJ810" s="26" t="str">
        <f>IFERROR(VLOOKUP($B810,'[1]Paste Only'!$D:$AM,26,FALSE),"-")</f>
        <v>-</v>
      </c>
      <c r="AK810" s="26" t="str">
        <f>IFERROR(VLOOKUP($B810,'[1]Paste Only'!$D:$AM,23,FALSE),"-")</f>
        <v>-</v>
      </c>
      <c r="AL810" s="26" t="str">
        <f>IFERROR(VLOOKUP($B810,'[1]Paste Only'!$D:$AM,22,FALSE),"-")</f>
        <v>-</v>
      </c>
      <c r="AM810" s="21" t="str">
        <f t="shared" si="397"/>
        <v>-</v>
      </c>
      <c r="AN810" s="21" t="str">
        <f t="shared" si="397"/>
        <v>-</v>
      </c>
      <c r="AO810" s="21" t="str">
        <f t="shared" si="397"/>
        <v>-</v>
      </c>
      <c r="AP810" s="27">
        <f t="shared" si="380"/>
        <v>0</v>
      </c>
      <c r="AQ810" s="27" t="str">
        <f t="shared" si="381"/>
        <v>-</v>
      </c>
      <c r="AR810" s="27" t="str">
        <f t="shared" si="382"/>
        <v>-</v>
      </c>
      <c r="AS810" s="27">
        <f t="shared" si="383"/>
        <v>0</v>
      </c>
      <c r="AT810" s="27">
        <f t="shared" si="384"/>
        <v>0</v>
      </c>
      <c r="AU810" s="27">
        <f t="shared" si="385"/>
        <v>0</v>
      </c>
      <c r="AV810" s="21" t="str">
        <f t="shared" si="386"/>
        <v>0</v>
      </c>
      <c r="AW810" s="27">
        <f t="shared" si="387"/>
        <v>0</v>
      </c>
      <c r="AX810" s="27" t="str">
        <f t="shared" si="388"/>
        <v>-</v>
      </c>
      <c r="AY810" s="27" t="str">
        <f t="shared" si="389"/>
        <v>-</v>
      </c>
      <c r="AZ810" s="21" t="str">
        <f t="shared" si="390"/>
        <v>-</v>
      </c>
      <c r="BA810" s="21" t="str">
        <f t="shared" si="391"/>
        <v>-</v>
      </c>
      <c r="BB810" s="28" t="str">
        <f t="shared" si="392"/>
        <v>-</v>
      </c>
      <c r="BC810" s="28" t="s">
        <v>81</v>
      </c>
      <c r="BD810" s="28" t="s">
        <v>81</v>
      </c>
      <c r="BE810" s="28" t="s">
        <v>81</v>
      </c>
      <c r="BF810" s="28" t="str">
        <f t="shared" si="393"/>
        <v>-</v>
      </c>
      <c r="BG810" s="29">
        <f t="shared" si="394"/>
        <v>0</v>
      </c>
      <c r="BH810" s="29">
        <f t="shared" si="394"/>
        <v>0</v>
      </c>
      <c r="BI810" s="29">
        <f t="shared" si="394"/>
        <v>0</v>
      </c>
      <c r="BJ810" s="29">
        <f t="shared" si="394"/>
        <v>0</v>
      </c>
      <c r="BK810" s="29"/>
    </row>
    <row r="811" spans="1:64" x14ac:dyDescent="0.25">
      <c r="A811" s="13" t="s">
        <v>2487</v>
      </c>
      <c r="B811" s="13" t="s">
        <v>2488</v>
      </c>
      <c r="C811" s="13" t="s">
        <v>2489</v>
      </c>
      <c r="D811" s="13" t="str">
        <f>IFERROR(VLOOKUP($B811,[1]GICS!$C:$D,2,FALSE),"-")</f>
        <v>Health Care</v>
      </c>
      <c r="E811" s="14">
        <f>IFERROR(IF(VLOOKUP($B811,'[1]Paste Only'!$D:$AM,4,FALSE)="-",VLOOKUP($B811,'[1]Market Cap'!$A:$J,10,FALSE),VLOOKUP($B811,'[1]Paste Only'!$D:$AM,4,FALSE)),"-")</f>
        <v>504.5</v>
      </c>
      <c r="F811" s="14" t="str">
        <f>IFERROR(VLOOKUP($B811,'[1]Paste Only'!$D:$AM,5,FALSE),"-")</f>
        <v>-</v>
      </c>
      <c r="G811" s="15">
        <f>IFERROR(VLOOKUP($B811,'[1]Paste Only'!$D:$AM,6,FALSE),"-")</f>
        <v>0</v>
      </c>
      <c r="H811" s="15">
        <f>IFERROR(VLOOKUP($B811,'[1]Paste Only'!$D:$AM,7,FALSE),"-")</f>
        <v>0</v>
      </c>
      <c r="I811" s="15">
        <f>IFERROR(VLOOKUP($B811,'[1]Paste Only'!$D:$AM,8,FALSE),"-")</f>
        <v>0</v>
      </c>
      <c r="J811" s="16"/>
      <c r="K811" s="16"/>
      <c r="L811" s="14">
        <f>IFERROR(VLOOKUP($B811,'[1]Paste Only'!$D:$AM,12,FALSE),"-")</f>
        <v>19.53</v>
      </c>
      <c r="M811" s="14" t="str">
        <f>IFERROR(VLOOKUP($B811,'[1]Paste Only'!$D:$AM,15,FALSE),"-")</f>
        <v>-</v>
      </c>
      <c r="N811" s="17"/>
      <c r="O811" s="18"/>
      <c r="P811" s="19">
        <f t="shared" si="395"/>
        <v>0</v>
      </c>
      <c r="Q811" s="20">
        <f t="shared" si="368"/>
        <v>0</v>
      </c>
      <c r="R811" s="13">
        <f t="shared" si="369"/>
        <v>0</v>
      </c>
      <c r="S811" s="13" t="str">
        <f>IFERROR(VLOOKUP($B811,'[1]Market Cap'!$G:$I,3,FALSE),"-")</f>
        <v>Small Cap</v>
      </c>
      <c r="T811" s="13"/>
      <c r="U811" s="13"/>
      <c r="V811" s="21">
        <f t="shared" si="396"/>
        <v>0</v>
      </c>
      <c r="W811" s="21">
        <f t="shared" si="396"/>
        <v>0</v>
      </c>
      <c r="X811" s="21">
        <f t="shared" si="396"/>
        <v>0</v>
      </c>
      <c r="Y811" s="22">
        <f t="shared" si="370"/>
        <v>0</v>
      </c>
      <c r="Z811" s="13">
        <f t="shared" si="371"/>
        <v>0</v>
      </c>
      <c r="AA811" s="23">
        <f t="shared" si="372"/>
        <v>0</v>
      </c>
      <c r="AB811" s="23">
        <f t="shared" si="373"/>
        <v>0</v>
      </c>
      <c r="AC811" s="23">
        <f t="shared" si="374"/>
        <v>0</v>
      </c>
      <c r="AD811" s="24">
        <f t="shared" si="375"/>
        <v>0</v>
      </c>
      <c r="AE811" s="25">
        <f>IFERROR(VLOOKUP($B811,'[1]Market Cap'!$G:$I,2,FALSE),"-")</f>
        <v>3551.9701379500002</v>
      </c>
      <c r="AF811" s="20">
        <f t="shared" si="376"/>
        <v>0</v>
      </c>
      <c r="AG811" s="17">
        <f t="shared" si="377"/>
        <v>0</v>
      </c>
      <c r="AH811" s="17">
        <f t="shared" si="378"/>
        <v>0</v>
      </c>
      <c r="AI811" s="17" t="str">
        <f t="shared" si="379"/>
        <v>-</v>
      </c>
      <c r="AJ811" s="26" t="str">
        <f>IFERROR(VLOOKUP($B811,'[1]Paste Only'!$D:$AM,26,FALSE),"-")</f>
        <v>-</v>
      </c>
      <c r="AK811" s="26" t="str">
        <f>IFERROR(VLOOKUP($B811,'[1]Paste Only'!$D:$AM,23,FALSE),"-")</f>
        <v>-</v>
      </c>
      <c r="AL811" s="26" t="str">
        <f>IFERROR(VLOOKUP($B811,'[1]Paste Only'!$D:$AM,22,FALSE),"-")</f>
        <v>-</v>
      </c>
      <c r="AM811" s="21" t="str">
        <f t="shared" si="397"/>
        <v>-</v>
      </c>
      <c r="AN811" s="21" t="str">
        <f t="shared" si="397"/>
        <v>-</v>
      </c>
      <c r="AO811" s="21" t="str">
        <f t="shared" si="397"/>
        <v>-</v>
      </c>
      <c r="AP811" s="27">
        <f t="shared" si="380"/>
        <v>0</v>
      </c>
      <c r="AQ811" s="27" t="str">
        <f t="shared" si="381"/>
        <v>-</v>
      </c>
      <c r="AR811" s="27" t="str">
        <f t="shared" si="382"/>
        <v>-</v>
      </c>
      <c r="AS811" s="27">
        <f t="shared" si="383"/>
        <v>0</v>
      </c>
      <c r="AT811" s="27">
        <f t="shared" si="384"/>
        <v>0</v>
      </c>
      <c r="AU811" s="27">
        <f t="shared" si="385"/>
        <v>0</v>
      </c>
      <c r="AV811" s="21" t="str">
        <f t="shared" si="386"/>
        <v>0</v>
      </c>
      <c r="AW811" s="27">
        <f t="shared" si="387"/>
        <v>0</v>
      </c>
      <c r="AX811" s="27" t="str">
        <f t="shared" si="388"/>
        <v>-</v>
      </c>
      <c r="AY811" s="27" t="str">
        <f t="shared" si="389"/>
        <v>-</v>
      </c>
      <c r="AZ811" s="21" t="str">
        <f t="shared" si="390"/>
        <v>-</v>
      </c>
      <c r="BA811" s="21" t="str">
        <f t="shared" si="391"/>
        <v>-</v>
      </c>
      <c r="BB811" s="28" t="str">
        <f t="shared" si="392"/>
        <v>-</v>
      </c>
      <c r="BC811" s="28" t="s">
        <v>81</v>
      </c>
      <c r="BD811" s="28" t="s">
        <v>81</v>
      </c>
      <c r="BE811" s="28" t="s">
        <v>81</v>
      </c>
      <c r="BF811" s="28" t="str">
        <f t="shared" si="393"/>
        <v>-</v>
      </c>
      <c r="BG811" s="29">
        <f t="shared" si="394"/>
        <v>0</v>
      </c>
      <c r="BH811" s="29">
        <f t="shared" si="394"/>
        <v>0</v>
      </c>
      <c r="BI811" s="29">
        <f t="shared" si="394"/>
        <v>0</v>
      </c>
      <c r="BJ811" s="29">
        <f t="shared" si="394"/>
        <v>0</v>
      </c>
      <c r="BK811" s="29"/>
    </row>
    <row r="812" spans="1:64" x14ac:dyDescent="0.25">
      <c r="A812" s="13" t="s">
        <v>2490</v>
      </c>
      <c r="B812" s="13" t="s">
        <v>2491</v>
      </c>
      <c r="C812" s="13" t="s">
        <v>2492</v>
      </c>
      <c r="D812" s="13" t="str">
        <f>IFERROR(VLOOKUP($B812,[1]GICS!$C:$D,2,FALSE),"-")</f>
        <v>Materials</v>
      </c>
      <c r="E812" s="14">
        <f>IFERROR(IF(VLOOKUP($B812,'[1]Paste Only'!$D:$AM,4,FALSE)="-",VLOOKUP($B812,'[1]Market Cap'!$A:$J,10,FALSE),VLOOKUP($B812,'[1]Paste Only'!$D:$AM,4,FALSE)),"-")</f>
        <v>607.54999999999995</v>
      </c>
      <c r="F812" s="14" t="str">
        <f>IFERROR(VLOOKUP($B812,'[1]Paste Only'!$D:$AM,5,FALSE),"-")</f>
        <v>-</v>
      </c>
      <c r="G812" s="15">
        <f>IFERROR(VLOOKUP($B812,'[1]Paste Only'!$D:$AM,6,FALSE),"-")</f>
        <v>0</v>
      </c>
      <c r="H812" s="15">
        <f>IFERROR(VLOOKUP($B812,'[1]Paste Only'!$D:$AM,7,FALSE),"-")</f>
        <v>0</v>
      </c>
      <c r="I812" s="15">
        <f>IFERROR(VLOOKUP($B812,'[1]Paste Only'!$D:$AM,8,FALSE),"-")</f>
        <v>0</v>
      </c>
      <c r="J812" s="16"/>
      <c r="K812" s="16"/>
      <c r="L812" s="14">
        <f>IFERROR(VLOOKUP($B812,'[1]Paste Only'!$D:$AM,12,FALSE),"-")</f>
        <v>30.966711</v>
      </c>
      <c r="M812" s="14" t="str">
        <f>IFERROR(VLOOKUP($B812,'[1]Paste Only'!$D:$AM,15,FALSE),"-")</f>
        <v>-</v>
      </c>
      <c r="N812" s="17"/>
      <c r="O812" s="18"/>
      <c r="P812" s="19">
        <f t="shared" si="395"/>
        <v>0</v>
      </c>
      <c r="Q812" s="20">
        <f t="shared" si="368"/>
        <v>0</v>
      </c>
      <c r="R812" s="13">
        <f t="shared" si="369"/>
        <v>0</v>
      </c>
      <c r="S812" s="13" t="str">
        <f>IFERROR(VLOOKUP($B812,'[1]Market Cap'!$G:$I,3,FALSE),"-")</f>
        <v>Small Cap</v>
      </c>
      <c r="T812" s="13"/>
      <c r="U812" s="13"/>
      <c r="V812" s="21">
        <f t="shared" si="396"/>
        <v>0</v>
      </c>
      <c r="W812" s="21">
        <f t="shared" si="396"/>
        <v>0</v>
      </c>
      <c r="X812" s="21">
        <f t="shared" si="396"/>
        <v>0</v>
      </c>
      <c r="Y812" s="22">
        <f t="shared" si="370"/>
        <v>0</v>
      </c>
      <c r="Z812" s="13">
        <f t="shared" si="371"/>
        <v>0</v>
      </c>
      <c r="AA812" s="23">
        <f t="shared" si="372"/>
        <v>0</v>
      </c>
      <c r="AB812" s="23">
        <f t="shared" si="373"/>
        <v>0</v>
      </c>
      <c r="AC812" s="23">
        <f t="shared" si="374"/>
        <v>0</v>
      </c>
      <c r="AD812" s="24">
        <f t="shared" si="375"/>
        <v>0</v>
      </c>
      <c r="AE812" s="25">
        <f>IFERROR(VLOOKUP($B812,'[1]Market Cap'!$G:$I,2,FALSE),"-")</f>
        <v>5803.6880839900005</v>
      </c>
      <c r="AF812" s="20">
        <f t="shared" si="376"/>
        <v>0</v>
      </c>
      <c r="AG812" s="17">
        <f t="shared" si="377"/>
        <v>0</v>
      </c>
      <c r="AH812" s="17">
        <f t="shared" si="378"/>
        <v>0</v>
      </c>
      <c r="AI812" s="17" t="str">
        <f t="shared" si="379"/>
        <v>-</v>
      </c>
      <c r="AJ812" s="26" t="str">
        <f>IFERROR(VLOOKUP($B812,'[1]Paste Only'!$D:$AM,26,FALSE),"-")</f>
        <v>-</v>
      </c>
      <c r="AK812" s="26" t="str">
        <f>IFERROR(VLOOKUP($B812,'[1]Paste Only'!$D:$AM,23,FALSE),"-")</f>
        <v>-</v>
      </c>
      <c r="AL812" s="26" t="str">
        <f>IFERROR(VLOOKUP($B812,'[1]Paste Only'!$D:$AM,22,FALSE),"-")</f>
        <v>-</v>
      </c>
      <c r="AM812" s="21" t="str">
        <f t="shared" si="397"/>
        <v>-</v>
      </c>
      <c r="AN812" s="21" t="str">
        <f t="shared" si="397"/>
        <v>-</v>
      </c>
      <c r="AO812" s="21" t="str">
        <f t="shared" si="397"/>
        <v>-</v>
      </c>
      <c r="AP812" s="27">
        <f t="shared" si="380"/>
        <v>0</v>
      </c>
      <c r="AQ812" s="27" t="str">
        <f t="shared" si="381"/>
        <v>-</v>
      </c>
      <c r="AR812" s="27" t="str">
        <f t="shared" si="382"/>
        <v>-</v>
      </c>
      <c r="AS812" s="27">
        <f t="shared" si="383"/>
        <v>0</v>
      </c>
      <c r="AT812" s="27">
        <f t="shared" si="384"/>
        <v>0</v>
      </c>
      <c r="AU812" s="27">
        <f t="shared" si="385"/>
        <v>0</v>
      </c>
      <c r="AV812" s="21" t="str">
        <f t="shared" si="386"/>
        <v>0</v>
      </c>
      <c r="AW812" s="27">
        <f t="shared" si="387"/>
        <v>0</v>
      </c>
      <c r="AX812" s="27" t="str">
        <f t="shared" si="388"/>
        <v>-</v>
      </c>
      <c r="AY812" s="27" t="str">
        <f t="shared" si="389"/>
        <v>-</v>
      </c>
      <c r="AZ812" s="21" t="str">
        <f t="shared" si="390"/>
        <v>-</v>
      </c>
      <c r="BA812" s="21" t="str">
        <f t="shared" si="391"/>
        <v>-</v>
      </c>
      <c r="BB812" s="28" t="str">
        <f t="shared" si="392"/>
        <v>-</v>
      </c>
      <c r="BC812" s="28" t="s">
        <v>81</v>
      </c>
      <c r="BD812" s="28" t="s">
        <v>81</v>
      </c>
      <c r="BE812" s="28" t="s">
        <v>81</v>
      </c>
      <c r="BF812" s="28" t="str">
        <f t="shared" si="393"/>
        <v>-</v>
      </c>
      <c r="BG812" s="29">
        <f t="shared" si="394"/>
        <v>0</v>
      </c>
      <c r="BH812" s="29">
        <f t="shared" si="394"/>
        <v>0</v>
      </c>
      <c r="BI812" s="29">
        <f t="shared" si="394"/>
        <v>0</v>
      </c>
      <c r="BJ812" s="29">
        <f t="shared" si="394"/>
        <v>0</v>
      </c>
      <c r="BK812" s="29"/>
    </row>
    <row r="813" spans="1:64" x14ac:dyDescent="0.25">
      <c r="A813" s="13" t="s">
        <v>2493</v>
      </c>
      <c r="B813" s="13" t="s">
        <v>2494</v>
      </c>
      <c r="C813" s="13" t="s">
        <v>2495</v>
      </c>
      <c r="D813" s="13" t="str">
        <f>IFERROR(VLOOKUP($B813,[1]GICS!$C:$D,2,FALSE),"-")</f>
        <v>Information Technology</v>
      </c>
      <c r="E813" s="14">
        <f>IFERROR(IF(VLOOKUP($B813,'[1]Paste Only'!$D:$AM,4,FALSE)="-",VLOOKUP($B813,'[1]Market Cap'!$A:$J,10,FALSE),VLOOKUP($B813,'[1]Paste Only'!$D:$AM,4,FALSE)),"-")</f>
        <v>195.2</v>
      </c>
      <c r="F813" s="14" t="str">
        <f>IFERROR(VLOOKUP($B813,'[1]Paste Only'!$D:$AM,5,FALSE),"-")</f>
        <v>-</v>
      </c>
      <c r="G813" s="15">
        <f>IFERROR(VLOOKUP($B813,'[1]Paste Only'!$D:$AM,6,FALSE),"-")</f>
        <v>0</v>
      </c>
      <c r="H813" s="15">
        <f>IFERROR(VLOOKUP($B813,'[1]Paste Only'!$D:$AM,7,FALSE),"-")</f>
        <v>0</v>
      </c>
      <c r="I813" s="15">
        <f>IFERROR(VLOOKUP($B813,'[1]Paste Only'!$D:$AM,8,FALSE),"-")</f>
        <v>0</v>
      </c>
      <c r="J813" s="16"/>
      <c r="K813" s="16"/>
      <c r="L813" s="14">
        <f>IFERROR(VLOOKUP($B813,'[1]Paste Only'!$D:$AM,12,FALSE),"-")</f>
        <v>5.7274019999999997</v>
      </c>
      <c r="M813" s="14" t="str">
        <f>IFERROR(VLOOKUP($B813,'[1]Paste Only'!$D:$AM,15,FALSE),"-")</f>
        <v>-</v>
      </c>
      <c r="N813" s="17"/>
      <c r="O813" s="18"/>
      <c r="P813" s="19">
        <f t="shared" si="395"/>
        <v>0</v>
      </c>
      <c r="Q813" s="20">
        <f t="shared" si="368"/>
        <v>0</v>
      </c>
      <c r="R813" s="13">
        <f t="shared" si="369"/>
        <v>0</v>
      </c>
      <c r="S813" s="13" t="str">
        <f>IFERROR(VLOOKUP($B813,'[1]Market Cap'!$G:$I,3,FALSE),"-")</f>
        <v>Small Cap</v>
      </c>
      <c r="T813" s="13"/>
      <c r="U813" s="13"/>
      <c r="V813" s="21">
        <f t="shared" si="396"/>
        <v>0</v>
      </c>
      <c r="W813" s="21">
        <f t="shared" si="396"/>
        <v>0</v>
      </c>
      <c r="X813" s="21">
        <f t="shared" si="396"/>
        <v>0</v>
      </c>
      <c r="Y813" s="22">
        <f t="shared" si="370"/>
        <v>0</v>
      </c>
      <c r="Z813" s="13">
        <f t="shared" si="371"/>
        <v>0</v>
      </c>
      <c r="AA813" s="23">
        <f t="shared" si="372"/>
        <v>0</v>
      </c>
      <c r="AB813" s="23">
        <f t="shared" si="373"/>
        <v>0</v>
      </c>
      <c r="AC813" s="23">
        <f t="shared" si="374"/>
        <v>0</v>
      </c>
      <c r="AD813" s="24">
        <f t="shared" si="375"/>
        <v>0</v>
      </c>
      <c r="AE813" s="25">
        <f>IFERROR(VLOOKUP($B813,'[1]Market Cap'!$G:$I,2,FALSE),"-")</f>
        <v>4301.0953600000003</v>
      </c>
      <c r="AF813" s="20">
        <f t="shared" si="376"/>
        <v>0</v>
      </c>
      <c r="AG813" s="17">
        <f t="shared" si="377"/>
        <v>0</v>
      </c>
      <c r="AH813" s="17">
        <f t="shared" si="378"/>
        <v>0</v>
      </c>
      <c r="AI813" s="17" t="str">
        <f t="shared" si="379"/>
        <v>-</v>
      </c>
      <c r="AJ813" s="26" t="str">
        <f>IFERROR(VLOOKUP($B813,'[1]Paste Only'!$D:$AM,26,FALSE),"-")</f>
        <v>-</v>
      </c>
      <c r="AK813" s="26" t="str">
        <f>IFERROR(VLOOKUP($B813,'[1]Paste Only'!$D:$AM,23,FALSE),"-")</f>
        <v>-</v>
      </c>
      <c r="AL813" s="26" t="str">
        <f>IFERROR(VLOOKUP($B813,'[1]Paste Only'!$D:$AM,22,FALSE),"-")</f>
        <v>-</v>
      </c>
      <c r="AM813" s="21" t="str">
        <f t="shared" si="397"/>
        <v>-</v>
      </c>
      <c r="AN813" s="21" t="str">
        <f t="shared" si="397"/>
        <v>-</v>
      </c>
      <c r="AO813" s="21" t="str">
        <f t="shared" si="397"/>
        <v>-</v>
      </c>
      <c r="AP813" s="27">
        <f t="shared" si="380"/>
        <v>0</v>
      </c>
      <c r="AQ813" s="27" t="str">
        <f t="shared" si="381"/>
        <v>-</v>
      </c>
      <c r="AR813" s="27" t="str">
        <f t="shared" si="382"/>
        <v>-</v>
      </c>
      <c r="AS813" s="27">
        <f t="shared" si="383"/>
        <v>0</v>
      </c>
      <c r="AT813" s="27">
        <f t="shared" si="384"/>
        <v>0</v>
      </c>
      <c r="AU813" s="27">
        <f t="shared" si="385"/>
        <v>0</v>
      </c>
      <c r="AV813" s="21" t="str">
        <f t="shared" si="386"/>
        <v>0</v>
      </c>
      <c r="AW813" s="27">
        <f t="shared" si="387"/>
        <v>0</v>
      </c>
      <c r="AX813" s="27" t="str">
        <f t="shared" si="388"/>
        <v>-</v>
      </c>
      <c r="AY813" s="27" t="str">
        <f t="shared" si="389"/>
        <v>-</v>
      </c>
      <c r="AZ813" s="21" t="str">
        <f t="shared" si="390"/>
        <v>-</v>
      </c>
      <c r="BA813" s="21" t="str">
        <f t="shared" si="391"/>
        <v>-</v>
      </c>
      <c r="BB813" s="28" t="str">
        <f t="shared" si="392"/>
        <v>-</v>
      </c>
      <c r="BC813" s="28" t="s">
        <v>81</v>
      </c>
      <c r="BD813" s="28" t="s">
        <v>81</v>
      </c>
      <c r="BE813" s="28" t="s">
        <v>81</v>
      </c>
      <c r="BF813" s="28" t="str">
        <f t="shared" si="393"/>
        <v>-</v>
      </c>
      <c r="BG813" s="29">
        <f t="shared" si="394"/>
        <v>0</v>
      </c>
      <c r="BH813" s="29">
        <f t="shared" si="394"/>
        <v>0</v>
      </c>
      <c r="BI813" s="29">
        <f t="shared" si="394"/>
        <v>0</v>
      </c>
      <c r="BJ813" s="29">
        <f t="shared" si="394"/>
        <v>0</v>
      </c>
      <c r="BK813" s="29"/>
    </row>
    <row r="814" spans="1:64" x14ac:dyDescent="0.25">
      <c r="A814" s="13" t="s">
        <v>2496</v>
      </c>
      <c r="B814" s="13" t="s">
        <v>2497</v>
      </c>
      <c r="C814" s="13" t="s">
        <v>2498</v>
      </c>
      <c r="D814" s="13" t="str">
        <f>IFERROR(VLOOKUP($B814,[1]GICS!$C:$D,2,FALSE),"-")</f>
        <v>Financials</v>
      </c>
      <c r="E814" s="14">
        <f>IFERROR(IF(VLOOKUP($B814,'[1]Paste Only'!$D:$AM,4,FALSE)="-",VLOOKUP($B814,'[1]Market Cap'!$A:$J,10,FALSE),VLOOKUP($B814,'[1]Paste Only'!$D:$AM,4,FALSE)),"-")</f>
        <v>165.5</v>
      </c>
      <c r="F814" s="14">
        <f>IFERROR(VLOOKUP($B814,'[1]Paste Only'!$D:$AM,5,FALSE),"-")</f>
        <v>177.5</v>
      </c>
      <c r="G814" s="15">
        <f>IFERROR(VLOOKUP($B814,'[1]Paste Only'!$D:$AM,6,FALSE),"-")</f>
        <v>1</v>
      </c>
      <c r="H814" s="15">
        <f>IFERROR(VLOOKUP($B814,'[1]Paste Only'!$D:$AM,7,FALSE),"-")</f>
        <v>1</v>
      </c>
      <c r="I814" s="15">
        <f>IFERROR(VLOOKUP($B814,'[1]Paste Only'!$D:$AM,8,FALSE),"-")</f>
        <v>0</v>
      </c>
      <c r="J814" s="16"/>
      <c r="K814" s="16"/>
      <c r="L814" s="14">
        <f>IFERROR(VLOOKUP($B814,'[1]Paste Only'!$D:$AM,12,FALSE),"-")</f>
        <v>-13.051815</v>
      </c>
      <c r="M814" s="14" t="str">
        <f>IFERROR(VLOOKUP($B814,'[1]Paste Only'!$D:$AM,15,FALSE),"-")</f>
        <v>-</v>
      </c>
      <c r="N814" s="17"/>
      <c r="O814" s="18"/>
      <c r="P814" s="19">
        <f t="shared" si="395"/>
        <v>0</v>
      </c>
      <c r="Q814" s="20">
        <f t="shared" si="368"/>
        <v>7.2507552870090697E-2</v>
      </c>
      <c r="R814" s="13">
        <f t="shared" si="369"/>
        <v>2</v>
      </c>
      <c r="S814" s="13" t="str">
        <f>IFERROR(VLOOKUP($B814,'[1]Market Cap'!$G:$I,3,FALSE),"-")</f>
        <v>Small Cap</v>
      </c>
      <c r="T814" s="13"/>
      <c r="U814" s="13"/>
      <c r="V814" s="21">
        <f t="shared" si="396"/>
        <v>0</v>
      </c>
      <c r="W814" s="21">
        <f t="shared" si="396"/>
        <v>0</v>
      </c>
      <c r="X814" s="21">
        <f t="shared" si="396"/>
        <v>0</v>
      </c>
      <c r="Y814" s="22">
        <f t="shared" si="370"/>
        <v>0</v>
      </c>
      <c r="Z814" s="13">
        <f t="shared" si="371"/>
        <v>0</v>
      </c>
      <c r="AA814" s="23">
        <f t="shared" si="372"/>
        <v>0</v>
      </c>
      <c r="AB814" s="23">
        <f t="shared" si="373"/>
        <v>0</v>
      </c>
      <c r="AC814" s="23">
        <f t="shared" si="374"/>
        <v>0</v>
      </c>
      <c r="AD814" s="24">
        <f t="shared" si="375"/>
        <v>0</v>
      </c>
      <c r="AE814" s="25">
        <f>IFERROR(VLOOKUP($B814,'[1]Market Cap'!$G:$I,2,FALSE),"-")</f>
        <v>2821.6455127999998</v>
      </c>
      <c r="AF814" s="20">
        <f t="shared" si="376"/>
        <v>0</v>
      </c>
      <c r="AG814" s="17">
        <f t="shared" si="377"/>
        <v>0</v>
      </c>
      <c r="AH814" s="17">
        <f t="shared" si="378"/>
        <v>0</v>
      </c>
      <c r="AI814" s="17" t="str">
        <f t="shared" si="379"/>
        <v>-</v>
      </c>
      <c r="AJ814" s="26">
        <f>IFERROR(VLOOKUP($B814,'[1]Paste Only'!$D:$AM,26,FALSE),"-")</f>
        <v>177.5</v>
      </c>
      <c r="AK814" s="26">
        <f>IFERROR(VLOOKUP($B814,'[1]Paste Only'!$D:$AM,23,FALSE),"-")</f>
        <v>200</v>
      </c>
      <c r="AL814" s="26">
        <f>IFERROR(VLOOKUP($B814,'[1]Paste Only'!$D:$AM,22,FALSE),"-")</f>
        <v>155</v>
      </c>
      <c r="AM814" s="21">
        <f t="shared" si="397"/>
        <v>0</v>
      </c>
      <c r="AN814" s="21">
        <f t="shared" si="397"/>
        <v>0.12676056338028174</v>
      </c>
      <c r="AO814" s="21">
        <f t="shared" si="397"/>
        <v>-0.12676056338028174</v>
      </c>
      <c r="AP814" s="27">
        <f t="shared" si="380"/>
        <v>0</v>
      </c>
      <c r="AQ814" s="27">
        <f t="shared" si="381"/>
        <v>0</v>
      </c>
      <c r="AR814" s="27">
        <f t="shared" si="382"/>
        <v>177.5</v>
      </c>
      <c r="AS814" s="27">
        <f t="shared" si="383"/>
        <v>177.5</v>
      </c>
      <c r="AT814" s="27">
        <f t="shared" si="384"/>
        <v>0</v>
      </c>
      <c r="AU814" s="27">
        <f t="shared" si="385"/>
        <v>0</v>
      </c>
      <c r="AV814" s="21">
        <f t="shared" si="386"/>
        <v>0.5</v>
      </c>
      <c r="AW814" s="27">
        <f t="shared" si="387"/>
        <v>177.5</v>
      </c>
      <c r="AX814" s="27">
        <f t="shared" si="388"/>
        <v>177.5</v>
      </c>
      <c r="AY814" s="27">
        <f t="shared" si="389"/>
        <v>177.5</v>
      </c>
      <c r="AZ814" s="21">
        <f t="shared" si="390"/>
        <v>7.2507552870090697E-2</v>
      </c>
      <c r="BA814" s="21">
        <f t="shared" si="391"/>
        <v>7.2507552870090697E-2</v>
      </c>
      <c r="BB814" s="28">
        <f t="shared" si="392"/>
        <v>177.5</v>
      </c>
      <c r="BC814" s="28" t="s">
        <v>81</v>
      </c>
      <c r="BD814" s="28" t="s">
        <v>81</v>
      </c>
      <c r="BE814" s="28" t="s">
        <v>81</v>
      </c>
      <c r="BF814" s="28" t="str">
        <f t="shared" si="393"/>
        <v>-</v>
      </c>
      <c r="BG814" s="29">
        <f t="shared" si="394"/>
        <v>0</v>
      </c>
      <c r="BH814" s="29">
        <f t="shared" si="394"/>
        <v>0</v>
      </c>
      <c r="BI814" s="29">
        <f t="shared" si="394"/>
        <v>0</v>
      </c>
      <c r="BJ814" s="29">
        <f t="shared" si="394"/>
        <v>0</v>
      </c>
      <c r="BK814" s="29"/>
    </row>
    <row r="815" spans="1:64" x14ac:dyDescent="0.25">
      <c r="A815" s="13" t="s">
        <v>2499</v>
      </c>
      <c r="B815" s="13" t="s">
        <v>2500</v>
      </c>
      <c r="C815" s="13" t="s">
        <v>2501</v>
      </c>
      <c r="D815" s="13" t="str">
        <f>IFERROR(VLOOKUP($B815,[1]GICS!$C:$D,2,FALSE),"-")</f>
        <v>Industrials</v>
      </c>
      <c r="E815" s="14">
        <f>IFERROR(IF(VLOOKUP($B815,'[1]Paste Only'!$D:$AM,4,FALSE)="-",VLOOKUP($B815,'[1]Market Cap'!$A:$J,10,FALSE),VLOOKUP($B815,'[1]Paste Only'!$D:$AM,4,FALSE)),"-")</f>
        <v>566.20000000000005</v>
      </c>
      <c r="F815" s="14" t="str">
        <f>IFERROR(VLOOKUP($B815,'[1]Paste Only'!$D:$AM,5,FALSE),"-")</f>
        <v>-</v>
      </c>
      <c r="G815" s="15">
        <f>IFERROR(VLOOKUP($B815,'[1]Paste Only'!$D:$AM,6,FALSE),"-")</f>
        <v>0</v>
      </c>
      <c r="H815" s="15">
        <f>IFERROR(VLOOKUP($B815,'[1]Paste Only'!$D:$AM,7,FALSE),"-")</f>
        <v>0</v>
      </c>
      <c r="I815" s="15">
        <f>IFERROR(VLOOKUP($B815,'[1]Paste Only'!$D:$AM,8,FALSE),"-")</f>
        <v>0</v>
      </c>
      <c r="J815" s="16"/>
      <c r="K815" s="16"/>
      <c r="L815" s="14">
        <f>IFERROR(VLOOKUP($B815,'[1]Paste Only'!$D:$AM,12,FALSE),"-")</f>
        <v>28.54</v>
      </c>
      <c r="M815" s="14" t="str">
        <f>IFERROR(VLOOKUP($B815,'[1]Paste Only'!$D:$AM,15,FALSE),"-")</f>
        <v>-</v>
      </c>
      <c r="N815" s="17"/>
      <c r="O815" s="18"/>
      <c r="P815" s="19">
        <f t="shared" si="395"/>
        <v>0</v>
      </c>
      <c r="Q815" s="20">
        <f t="shared" si="368"/>
        <v>0</v>
      </c>
      <c r="R815" s="13">
        <f t="shared" si="369"/>
        <v>0</v>
      </c>
      <c r="S815" s="13" t="str">
        <f>IFERROR(VLOOKUP($B815,'[1]Market Cap'!$G:$I,3,FALSE),"-")</f>
        <v>Small Cap</v>
      </c>
      <c r="T815" s="13"/>
      <c r="U815" s="13"/>
      <c r="V815" s="21">
        <f t="shared" si="396"/>
        <v>0</v>
      </c>
      <c r="W815" s="21">
        <f t="shared" si="396"/>
        <v>0</v>
      </c>
      <c r="X815" s="21">
        <f t="shared" si="396"/>
        <v>0</v>
      </c>
      <c r="Y815" s="22">
        <f t="shared" si="370"/>
        <v>0</v>
      </c>
      <c r="Z815" s="13">
        <f t="shared" si="371"/>
        <v>0</v>
      </c>
      <c r="AA815" s="23">
        <f t="shared" si="372"/>
        <v>0</v>
      </c>
      <c r="AB815" s="23">
        <f t="shared" si="373"/>
        <v>0</v>
      </c>
      <c r="AC815" s="23">
        <f t="shared" si="374"/>
        <v>0</v>
      </c>
      <c r="AD815" s="24">
        <f t="shared" si="375"/>
        <v>0</v>
      </c>
      <c r="AE815" s="25">
        <f>IFERROR(VLOOKUP($B815,'[1]Market Cap'!$G:$I,2,FALSE),"-")</f>
        <v>3917.9789264199999</v>
      </c>
      <c r="AF815" s="20">
        <f t="shared" si="376"/>
        <v>0</v>
      </c>
      <c r="AG815" s="17">
        <f t="shared" si="377"/>
        <v>0</v>
      </c>
      <c r="AH815" s="17">
        <f t="shared" si="378"/>
        <v>0</v>
      </c>
      <c r="AI815" s="17" t="str">
        <f t="shared" si="379"/>
        <v>-</v>
      </c>
      <c r="AJ815" s="26" t="str">
        <f>IFERROR(VLOOKUP($B815,'[1]Paste Only'!$D:$AM,26,FALSE),"-")</f>
        <v>-</v>
      </c>
      <c r="AK815" s="26" t="str">
        <f>IFERROR(VLOOKUP($B815,'[1]Paste Only'!$D:$AM,23,FALSE),"-")</f>
        <v>-</v>
      </c>
      <c r="AL815" s="26" t="str">
        <f>IFERROR(VLOOKUP($B815,'[1]Paste Only'!$D:$AM,22,FALSE),"-")</f>
        <v>-</v>
      </c>
      <c r="AM815" s="21" t="str">
        <f t="shared" si="397"/>
        <v>-</v>
      </c>
      <c r="AN815" s="21" t="str">
        <f t="shared" si="397"/>
        <v>-</v>
      </c>
      <c r="AO815" s="21" t="str">
        <f t="shared" si="397"/>
        <v>-</v>
      </c>
      <c r="AP815" s="27">
        <f t="shared" si="380"/>
        <v>0</v>
      </c>
      <c r="AQ815" s="27" t="str">
        <f t="shared" si="381"/>
        <v>-</v>
      </c>
      <c r="AR815" s="27" t="str">
        <f t="shared" si="382"/>
        <v>-</v>
      </c>
      <c r="AS815" s="27">
        <f t="shared" si="383"/>
        <v>0</v>
      </c>
      <c r="AT815" s="27">
        <f t="shared" si="384"/>
        <v>0</v>
      </c>
      <c r="AU815" s="27">
        <f t="shared" si="385"/>
        <v>0</v>
      </c>
      <c r="AV815" s="21" t="str">
        <f t="shared" si="386"/>
        <v>0</v>
      </c>
      <c r="AW815" s="27">
        <f t="shared" si="387"/>
        <v>0</v>
      </c>
      <c r="AX815" s="27" t="str">
        <f t="shared" si="388"/>
        <v>-</v>
      </c>
      <c r="AY815" s="27" t="str">
        <f t="shared" si="389"/>
        <v>-</v>
      </c>
      <c r="AZ815" s="21" t="str">
        <f t="shared" si="390"/>
        <v>-</v>
      </c>
      <c r="BA815" s="21" t="str">
        <f t="shared" si="391"/>
        <v>-</v>
      </c>
      <c r="BB815" s="28" t="str">
        <f t="shared" si="392"/>
        <v>-</v>
      </c>
      <c r="BC815" s="28" t="s">
        <v>81</v>
      </c>
      <c r="BD815" s="28" t="s">
        <v>81</v>
      </c>
      <c r="BE815" s="28" t="s">
        <v>81</v>
      </c>
      <c r="BF815" s="28" t="str">
        <f t="shared" si="393"/>
        <v>-</v>
      </c>
      <c r="BG815" s="29">
        <f t="shared" si="394"/>
        <v>0</v>
      </c>
      <c r="BH815" s="29">
        <f t="shared" si="394"/>
        <v>0</v>
      </c>
      <c r="BI815" s="29">
        <f t="shared" si="394"/>
        <v>0</v>
      </c>
      <c r="BJ815" s="29">
        <f t="shared" si="394"/>
        <v>0</v>
      </c>
      <c r="BK815" s="29"/>
    </row>
    <row r="816" spans="1:64" x14ac:dyDescent="0.25">
      <c r="A816" s="13" t="s">
        <v>2502</v>
      </c>
      <c r="B816" s="13" t="s">
        <v>2503</v>
      </c>
      <c r="C816" s="13" t="s">
        <v>2504</v>
      </c>
      <c r="D816" s="13" t="str">
        <f>IFERROR(VLOOKUP($B816,[1]GICS!$C:$D,2,FALSE),"-")</f>
        <v>Industrials</v>
      </c>
      <c r="E816" s="14">
        <f>IFERROR(IF(VLOOKUP($B816,'[1]Paste Only'!$D:$AM,4,FALSE)="-",VLOOKUP($B816,'[1]Market Cap'!$A:$J,10,FALSE),VLOOKUP($B816,'[1]Paste Only'!$D:$AM,4,FALSE)),"-")</f>
        <v>57.27</v>
      </c>
      <c r="F816" s="14" t="str">
        <f>IFERROR(VLOOKUP($B816,'[1]Paste Only'!$D:$AM,5,FALSE),"-")</f>
        <v>-</v>
      </c>
      <c r="G816" s="15">
        <f>IFERROR(VLOOKUP($B816,'[1]Paste Only'!$D:$AM,6,FALSE),"-")</f>
        <v>0</v>
      </c>
      <c r="H816" s="15">
        <f>IFERROR(VLOOKUP($B816,'[1]Paste Only'!$D:$AM,7,FALSE),"-")</f>
        <v>0</v>
      </c>
      <c r="I816" s="15">
        <f>IFERROR(VLOOKUP($B816,'[1]Paste Only'!$D:$AM,8,FALSE),"-")</f>
        <v>0</v>
      </c>
      <c r="J816" s="16"/>
      <c r="K816" s="16"/>
      <c r="L816" s="14">
        <f>IFERROR(VLOOKUP($B816,'[1]Paste Only'!$D:$AM,12,FALSE),"-")</f>
        <v>0.49923800000000002</v>
      </c>
      <c r="M816" s="14" t="str">
        <f>IFERROR(VLOOKUP($B816,'[1]Paste Only'!$D:$AM,15,FALSE),"-")</f>
        <v>-</v>
      </c>
      <c r="N816" s="17"/>
      <c r="O816" s="18"/>
      <c r="P816" s="19">
        <f t="shared" si="395"/>
        <v>0</v>
      </c>
      <c r="Q816" s="20">
        <f t="shared" si="368"/>
        <v>0</v>
      </c>
      <c r="R816" s="13">
        <f t="shared" si="369"/>
        <v>0</v>
      </c>
      <c r="S816" s="13" t="str">
        <f>IFERROR(VLOOKUP($B816,'[1]Market Cap'!$G:$I,3,FALSE),"-")</f>
        <v>Small Cap</v>
      </c>
      <c r="T816" s="13"/>
      <c r="U816" s="13"/>
      <c r="V816" s="21">
        <f t="shared" si="396"/>
        <v>0</v>
      </c>
      <c r="W816" s="21">
        <f t="shared" si="396"/>
        <v>0</v>
      </c>
      <c r="X816" s="21">
        <f t="shared" si="396"/>
        <v>0</v>
      </c>
      <c r="Y816" s="22">
        <f t="shared" si="370"/>
        <v>0</v>
      </c>
      <c r="Z816" s="13">
        <f t="shared" si="371"/>
        <v>0</v>
      </c>
      <c r="AA816" s="23">
        <f t="shared" si="372"/>
        <v>0</v>
      </c>
      <c r="AB816" s="23">
        <f t="shared" si="373"/>
        <v>0</v>
      </c>
      <c r="AC816" s="23">
        <f t="shared" si="374"/>
        <v>0</v>
      </c>
      <c r="AD816" s="24">
        <f t="shared" si="375"/>
        <v>0</v>
      </c>
      <c r="AE816" s="25">
        <f>IFERROR(VLOOKUP($B816,'[1]Market Cap'!$G:$I,2,FALSE),"-")</f>
        <v>4092.567982257</v>
      </c>
      <c r="AF816" s="20">
        <f t="shared" si="376"/>
        <v>0</v>
      </c>
      <c r="AG816" s="17">
        <f t="shared" si="377"/>
        <v>0</v>
      </c>
      <c r="AH816" s="17">
        <f t="shared" si="378"/>
        <v>0</v>
      </c>
      <c r="AI816" s="17" t="str">
        <f t="shared" si="379"/>
        <v>-</v>
      </c>
      <c r="AJ816" s="26" t="str">
        <f>IFERROR(VLOOKUP($B816,'[1]Paste Only'!$D:$AM,26,FALSE),"-")</f>
        <v>-</v>
      </c>
      <c r="AK816" s="26" t="str">
        <f>IFERROR(VLOOKUP($B816,'[1]Paste Only'!$D:$AM,23,FALSE),"-")</f>
        <v>-</v>
      </c>
      <c r="AL816" s="26" t="str">
        <f>IFERROR(VLOOKUP($B816,'[1]Paste Only'!$D:$AM,22,FALSE),"-")</f>
        <v>-</v>
      </c>
      <c r="AM816" s="21" t="str">
        <f t="shared" si="397"/>
        <v>-</v>
      </c>
      <c r="AN816" s="21" t="str">
        <f t="shared" si="397"/>
        <v>-</v>
      </c>
      <c r="AO816" s="21" t="str">
        <f t="shared" si="397"/>
        <v>-</v>
      </c>
      <c r="AP816" s="27">
        <f t="shared" si="380"/>
        <v>0</v>
      </c>
      <c r="AQ816" s="27" t="str">
        <f t="shared" si="381"/>
        <v>-</v>
      </c>
      <c r="AR816" s="27" t="str">
        <f t="shared" si="382"/>
        <v>-</v>
      </c>
      <c r="AS816" s="27">
        <f t="shared" si="383"/>
        <v>0</v>
      </c>
      <c r="AT816" s="27">
        <f t="shared" si="384"/>
        <v>0</v>
      </c>
      <c r="AU816" s="27">
        <f t="shared" si="385"/>
        <v>0</v>
      </c>
      <c r="AV816" s="21" t="str">
        <f t="shared" si="386"/>
        <v>0</v>
      </c>
      <c r="AW816" s="27">
        <f t="shared" si="387"/>
        <v>0</v>
      </c>
      <c r="AX816" s="27" t="str">
        <f t="shared" si="388"/>
        <v>-</v>
      </c>
      <c r="AY816" s="27" t="str">
        <f t="shared" si="389"/>
        <v>-</v>
      </c>
      <c r="AZ816" s="21" t="str">
        <f t="shared" si="390"/>
        <v>-</v>
      </c>
      <c r="BA816" s="21" t="str">
        <f t="shared" si="391"/>
        <v>-</v>
      </c>
      <c r="BB816" s="28" t="str">
        <f t="shared" si="392"/>
        <v>-</v>
      </c>
      <c r="BC816" s="28" t="s">
        <v>81</v>
      </c>
      <c r="BD816" s="28" t="s">
        <v>81</v>
      </c>
      <c r="BE816" s="28" t="s">
        <v>81</v>
      </c>
      <c r="BF816" s="28" t="str">
        <f t="shared" si="393"/>
        <v>-</v>
      </c>
      <c r="BG816" s="29">
        <f t="shared" si="394"/>
        <v>0</v>
      </c>
      <c r="BH816" s="29">
        <f t="shared" si="394"/>
        <v>0</v>
      </c>
      <c r="BI816" s="29">
        <f t="shared" si="394"/>
        <v>0</v>
      </c>
      <c r="BJ816" s="29">
        <f t="shared" si="394"/>
        <v>0</v>
      </c>
      <c r="BK816" s="29"/>
    </row>
    <row r="817" spans="1:63" x14ac:dyDescent="0.25">
      <c r="A817" s="13" t="s">
        <v>2505</v>
      </c>
      <c r="B817" s="13" t="s">
        <v>2506</v>
      </c>
      <c r="C817" s="13" t="s">
        <v>2507</v>
      </c>
      <c r="D817" s="13" t="str">
        <f>IFERROR(VLOOKUP($B817,[1]GICS!$C:$D,2,FALSE),"-")</f>
        <v>Consumer Discretionary</v>
      </c>
      <c r="E817" s="14">
        <f>IFERROR(IF(VLOOKUP($B817,'[1]Paste Only'!$D:$AM,4,FALSE)="-",VLOOKUP($B817,'[1]Market Cap'!$A:$J,10,FALSE),VLOOKUP($B817,'[1]Paste Only'!$D:$AM,4,FALSE)),"-")</f>
        <v>920.65</v>
      </c>
      <c r="F817" s="14">
        <f>IFERROR(VLOOKUP($B817,'[1]Paste Only'!$D:$AM,5,FALSE),"-")</f>
        <v>905</v>
      </c>
      <c r="G817" s="15">
        <f>IFERROR(VLOOKUP($B817,'[1]Paste Only'!$D:$AM,6,FALSE),"-")</f>
        <v>2</v>
      </c>
      <c r="H817" s="15">
        <f>IFERROR(VLOOKUP($B817,'[1]Paste Only'!$D:$AM,7,FALSE),"-")</f>
        <v>0</v>
      </c>
      <c r="I817" s="15">
        <f>IFERROR(VLOOKUP($B817,'[1]Paste Only'!$D:$AM,8,FALSE),"-")</f>
        <v>0</v>
      </c>
      <c r="J817" s="16"/>
      <c r="K817" s="16"/>
      <c r="L817" s="14">
        <f>IFERROR(VLOOKUP($B817,'[1]Paste Only'!$D:$AM,12,FALSE),"-")</f>
        <v>23.07</v>
      </c>
      <c r="M817" s="14">
        <f>IFERROR(VLOOKUP($B817,'[1]Paste Only'!$D:$AM,15,FALSE),"-")</f>
        <v>32.745919540229885</v>
      </c>
      <c r="N817" s="17"/>
      <c r="O817" s="18"/>
      <c r="P817" s="19">
        <f t="shared" si="395"/>
        <v>0.41941567144472836</v>
      </c>
      <c r="Q817" s="20">
        <f t="shared" si="368"/>
        <v>-1.6998859501439201E-2</v>
      </c>
      <c r="R817" s="13">
        <f t="shared" si="369"/>
        <v>2</v>
      </c>
      <c r="S817" s="13" t="str">
        <f>IFERROR(VLOOKUP($B817,'[1]Market Cap'!$G:$I,3,FALSE),"-")</f>
        <v>Small Cap</v>
      </c>
      <c r="T817" s="13"/>
      <c r="U817" s="13"/>
      <c r="V817" s="21">
        <f t="shared" si="396"/>
        <v>0</v>
      </c>
      <c r="W817" s="21">
        <f t="shared" si="396"/>
        <v>0</v>
      </c>
      <c r="X817" s="21">
        <f t="shared" si="396"/>
        <v>0</v>
      </c>
      <c r="Y817" s="22">
        <f t="shared" si="370"/>
        <v>0</v>
      </c>
      <c r="Z817" s="13">
        <f t="shared" si="371"/>
        <v>0</v>
      </c>
      <c r="AA817" s="23">
        <f t="shared" si="372"/>
        <v>0</v>
      </c>
      <c r="AB817" s="23">
        <f t="shared" si="373"/>
        <v>0</v>
      </c>
      <c r="AC817" s="23">
        <f t="shared" si="374"/>
        <v>0</v>
      </c>
      <c r="AD817" s="24">
        <f t="shared" si="375"/>
        <v>0</v>
      </c>
      <c r="AE817" s="25">
        <f>IFERROR(VLOOKUP($B817,'[1]Market Cap'!$G:$I,2,FALSE),"-")</f>
        <v>6005.9293237499996</v>
      </c>
      <c r="AF817" s="20">
        <f t="shared" si="376"/>
        <v>0</v>
      </c>
      <c r="AG817" s="17">
        <f t="shared" si="377"/>
        <v>1</v>
      </c>
      <c r="AH817" s="17">
        <f t="shared" si="378"/>
        <v>0</v>
      </c>
      <c r="AI817" s="17" t="str">
        <f t="shared" si="379"/>
        <v>-</v>
      </c>
      <c r="AJ817" s="26">
        <f>IFERROR(VLOOKUP($B817,'[1]Paste Only'!$D:$AM,26,FALSE),"-")</f>
        <v>905</v>
      </c>
      <c r="AK817" s="26">
        <f>IFERROR(VLOOKUP($B817,'[1]Paste Only'!$D:$AM,23,FALSE),"-")</f>
        <v>936</v>
      </c>
      <c r="AL817" s="26">
        <f>IFERROR(VLOOKUP($B817,'[1]Paste Only'!$D:$AM,22,FALSE),"-")</f>
        <v>874</v>
      </c>
      <c r="AM817" s="21">
        <f t="shared" si="397"/>
        <v>0</v>
      </c>
      <c r="AN817" s="21">
        <f t="shared" si="397"/>
        <v>3.4254143646408775E-2</v>
      </c>
      <c r="AO817" s="21">
        <f t="shared" si="397"/>
        <v>-3.4254143646408886E-2</v>
      </c>
      <c r="AP817" s="27">
        <f t="shared" si="380"/>
        <v>0</v>
      </c>
      <c r="AQ817" s="27">
        <f t="shared" si="381"/>
        <v>0</v>
      </c>
      <c r="AR817" s="27">
        <f t="shared" si="382"/>
        <v>905</v>
      </c>
      <c r="AS817" s="27">
        <f t="shared" si="383"/>
        <v>905</v>
      </c>
      <c r="AT817" s="27">
        <f t="shared" si="384"/>
        <v>0</v>
      </c>
      <c r="AU817" s="27">
        <f t="shared" si="385"/>
        <v>0</v>
      </c>
      <c r="AV817" s="21">
        <f t="shared" si="386"/>
        <v>1</v>
      </c>
      <c r="AW817" s="27">
        <f t="shared" si="387"/>
        <v>905</v>
      </c>
      <c r="AX817" s="27">
        <f t="shared" si="388"/>
        <v>905</v>
      </c>
      <c r="AY817" s="27">
        <f t="shared" si="389"/>
        <v>905</v>
      </c>
      <c r="AZ817" s="21">
        <f t="shared" si="390"/>
        <v>-1.6998859501439201E-2</v>
      </c>
      <c r="BA817" s="21">
        <f t="shared" si="391"/>
        <v>-1.6998859501439201E-2</v>
      </c>
      <c r="BB817" s="28">
        <f t="shared" si="392"/>
        <v>905</v>
      </c>
      <c r="BC817" s="28" t="s">
        <v>81</v>
      </c>
      <c r="BD817" s="28" t="s">
        <v>81</v>
      </c>
      <c r="BE817" s="28" t="s">
        <v>81</v>
      </c>
      <c r="BF817" s="28" t="str">
        <f t="shared" si="393"/>
        <v>-</v>
      </c>
      <c r="BG817" s="29">
        <f t="shared" si="394"/>
        <v>0</v>
      </c>
      <c r="BH817" s="29">
        <f t="shared" si="394"/>
        <v>0</v>
      </c>
      <c r="BI817" s="29">
        <f t="shared" si="394"/>
        <v>0</v>
      </c>
      <c r="BJ817" s="29">
        <f t="shared" si="394"/>
        <v>0</v>
      </c>
      <c r="BK817" s="29"/>
    </row>
    <row r="818" spans="1:63" x14ac:dyDescent="0.25">
      <c r="A818" s="13" t="s">
        <v>2508</v>
      </c>
      <c r="B818" s="13" t="s">
        <v>2509</v>
      </c>
      <c r="C818" s="13" t="s">
        <v>2510</v>
      </c>
      <c r="D818" s="13">
        <f>IFERROR(VLOOKUP($B818,[1]GICS!$C:$D,2,FALSE),"-")</f>
        <v>0</v>
      </c>
      <c r="E818" s="14">
        <f>IFERROR(IF(VLOOKUP($B818,'[1]Paste Only'!$D:$AM,4,FALSE)="-",VLOOKUP($B818,'[1]Market Cap'!$A:$J,10,FALSE),VLOOKUP($B818,'[1]Paste Only'!$D:$AM,4,FALSE)),"-")</f>
        <v>113.3</v>
      </c>
      <c r="F818" s="14" t="str">
        <f>IFERROR(VLOOKUP($B818,'[1]Paste Only'!$D:$AM,5,FALSE),"-")</f>
        <v>-</v>
      </c>
      <c r="G818" s="15">
        <f>IFERROR(VLOOKUP($B818,'[1]Paste Only'!$D:$AM,6,FALSE),"-")</f>
        <v>0</v>
      </c>
      <c r="H818" s="15">
        <f>IFERROR(VLOOKUP($B818,'[1]Paste Only'!$D:$AM,7,FALSE),"-")</f>
        <v>0</v>
      </c>
      <c r="I818" s="15">
        <f>IFERROR(VLOOKUP($B818,'[1]Paste Only'!$D:$AM,8,FALSE),"-")</f>
        <v>0</v>
      </c>
      <c r="J818" s="16"/>
      <c r="K818" s="16"/>
      <c r="L818" s="14" t="str">
        <f>IFERROR(VLOOKUP($B818,'[1]Paste Only'!$D:$AM,12,FALSE),"-")</f>
        <v>-</v>
      </c>
      <c r="M818" s="14" t="str">
        <f>IFERROR(VLOOKUP($B818,'[1]Paste Only'!$D:$AM,15,FALSE),"-")</f>
        <v>-</v>
      </c>
      <c r="N818" s="17"/>
      <c r="O818" s="18"/>
      <c r="P818" s="19">
        <f t="shared" si="395"/>
        <v>0</v>
      </c>
      <c r="Q818" s="20">
        <f t="shared" si="368"/>
        <v>0</v>
      </c>
      <c r="R818" s="13">
        <f t="shared" si="369"/>
        <v>0</v>
      </c>
      <c r="S818" s="13" t="str">
        <f>IFERROR(VLOOKUP($B818,'[1]Market Cap'!$G:$I,3,FALSE),"-")</f>
        <v>Small Cap</v>
      </c>
      <c r="T818" s="13"/>
      <c r="U818" s="13"/>
      <c r="V818" s="21">
        <f t="shared" si="396"/>
        <v>0</v>
      </c>
      <c r="W818" s="21">
        <f t="shared" si="396"/>
        <v>0</v>
      </c>
      <c r="X818" s="21">
        <f t="shared" si="396"/>
        <v>0</v>
      </c>
      <c r="Y818" s="22">
        <f t="shared" si="370"/>
        <v>0</v>
      </c>
      <c r="Z818" s="13">
        <f t="shared" si="371"/>
        <v>0</v>
      </c>
      <c r="AA818" s="23">
        <f t="shared" si="372"/>
        <v>0</v>
      </c>
      <c r="AB818" s="23">
        <f t="shared" si="373"/>
        <v>0</v>
      </c>
      <c r="AC818" s="23">
        <f t="shared" si="374"/>
        <v>0</v>
      </c>
      <c r="AD818" s="24">
        <f t="shared" si="375"/>
        <v>0</v>
      </c>
      <c r="AE818" s="25">
        <f>IFERROR(VLOOKUP($B818,'[1]Market Cap'!$G:$I,2,FALSE),"-")</f>
        <v>7389.8337806500003</v>
      </c>
      <c r="AF818" s="20">
        <f t="shared" si="376"/>
        <v>0</v>
      </c>
      <c r="AG818" s="17">
        <f t="shared" si="377"/>
        <v>0</v>
      </c>
      <c r="AH818" s="17">
        <f t="shared" si="378"/>
        <v>0</v>
      </c>
      <c r="AI818" s="17" t="str">
        <f t="shared" si="379"/>
        <v>-</v>
      </c>
      <c r="AJ818" s="26" t="str">
        <f>IFERROR(VLOOKUP($B818,'[1]Paste Only'!$D:$AM,26,FALSE),"-")</f>
        <v>-</v>
      </c>
      <c r="AK818" s="26" t="str">
        <f>IFERROR(VLOOKUP($B818,'[1]Paste Only'!$D:$AM,23,FALSE),"-")</f>
        <v>-</v>
      </c>
      <c r="AL818" s="26" t="str">
        <f>IFERROR(VLOOKUP($B818,'[1]Paste Only'!$D:$AM,22,FALSE),"-")</f>
        <v>-</v>
      </c>
      <c r="AM818" s="21" t="str">
        <f t="shared" si="397"/>
        <v>-</v>
      </c>
      <c r="AN818" s="21" t="str">
        <f t="shared" si="397"/>
        <v>-</v>
      </c>
      <c r="AO818" s="21" t="str">
        <f t="shared" si="397"/>
        <v>-</v>
      </c>
      <c r="AP818" s="27">
        <f t="shared" si="380"/>
        <v>0</v>
      </c>
      <c r="AQ818" s="27" t="str">
        <f t="shared" si="381"/>
        <v>-</v>
      </c>
      <c r="AR818" s="27" t="str">
        <f t="shared" si="382"/>
        <v>-</v>
      </c>
      <c r="AS818" s="27">
        <f t="shared" si="383"/>
        <v>0</v>
      </c>
      <c r="AT818" s="27">
        <f t="shared" si="384"/>
        <v>0</v>
      </c>
      <c r="AU818" s="27">
        <f t="shared" si="385"/>
        <v>0</v>
      </c>
      <c r="AV818" s="21" t="str">
        <f t="shared" si="386"/>
        <v>0</v>
      </c>
      <c r="AW818" s="27">
        <f t="shared" si="387"/>
        <v>0</v>
      </c>
      <c r="AX818" s="27" t="str">
        <f t="shared" si="388"/>
        <v>-</v>
      </c>
      <c r="AY818" s="27" t="str">
        <f t="shared" si="389"/>
        <v>-</v>
      </c>
      <c r="AZ818" s="21" t="str">
        <f t="shared" si="390"/>
        <v>-</v>
      </c>
      <c r="BA818" s="21" t="str">
        <f t="shared" si="391"/>
        <v>-</v>
      </c>
      <c r="BB818" s="28" t="str">
        <f t="shared" si="392"/>
        <v>-</v>
      </c>
      <c r="BC818" s="28" t="s">
        <v>81</v>
      </c>
      <c r="BD818" s="28" t="s">
        <v>81</v>
      </c>
      <c r="BE818" s="28" t="s">
        <v>81</v>
      </c>
      <c r="BF818" s="28" t="str">
        <f t="shared" si="393"/>
        <v>-</v>
      </c>
      <c r="BG818" s="29">
        <f t="shared" si="394"/>
        <v>0</v>
      </c>
      <c r="BH818" s="29">
        <f t="shared" si="394"/>
        <v>0</v>
      </c>
      <c r="BI818" s="29">
        <f t="shared" si="394"/>
        <v>0</v>
      </c>
      <c r="BJ818" s="29">
        <f t="shared" si="394"/>
        <v>0</v>
      </c>
      <c r="BK818" s="29"/>
    </row>
    <row r="819" spans="1:63" x14ac:dyDescent="0.25">
      <c r="A819" s="13" t="s">
        <v>2511</v>
      </c>
      <c r="B819" s="13" t="s">
        <v>2512</v>
      </c>
      <c r="C819" s="13" t="s">
        <v>2513</v>
      </c>
      <c r="D819" s="13" t="str">
        <f>IFERROR(VLOOKUP($B819,[1]GICS!$C:$D,2,FALSE),"-")</f>
        <v>Materials</v>
      </c>
      <c r="E819" s="14">
        <f>IFERROR(IF(VLOOKUP($B819,'[1]Paste Only'!$D:$AM,4,FALSE)="-",VLOOKUP($B819,'[1]Market Cap'!$A:$J,10,FALSE),VLOOKUP($B819,'[1]Paste Only'!$D:$AM,4,FALSE)),"-")</f>
        <v>263.2</v>
      </c>
      <c r="F819" s="14" t="str">
        <f>IFERROR(VLOOKUP($B819,'[1]Paste Only'!$D:$AM,5,FALSE),"-")</f>
        <v>-</v>
      </c>
      <c r="G819" s="15">
        <f>IFERROR(VLOOKUP($B819,'[1]Paste Only'!$D:$AM,6,FALSE),"-")</f>
        <v>0</v>
      </c>
      <c r="H819" s="15">
        <f>IFERROR(VLOOKUP($B819,'[1]Paste Only'!$D:$AM,7,FALSE),"-")</f>
        <v>0</v>
      </c>
      <c r="I819" s="15">
        <f>IFERROR(VLOOKUP($B819,'[1]Paste Only'!$D:$AM,8,FALSE),"-")</f>
        <v>0</v>
      </c>
      <c r="J819" s="16"/>
      <c r="K819" s="16"/>
      <c r="L819" s="14">
        <f>IFERROR(VLOOKUP($B819,'[1]Paste Only'!$D:$AM,12,FALSE),"-")</f>
        <v>8.99</v>
      </c>
      <c r="M819" s="14" t="str">
        <f>IFERROR(VLOOKUP($B819,'[1]Paste Only'!$D:$AM,15,FALSE),"-")</f>
        <v>-</v>
      </c>
      <c r="N819" s="17"/>
      <c r="O819" s="18"/>
      <c r="P819" s="19">
        <f t="shared" si="395"/>
        <v>0</v>
      </c>
      <c r="Q819" s="20">
        <f t="shared" si="368"/>
        <v>0</v>
      </c>
      <c r="R819" s="13">
        <f t="shared" si="369"/>
        <v>0</v>
      </c>
      <c r="S819" s="13" t="str">
        <f>IFERROR(VLOOKUP($B819,'[1]Market Cap'!$G:$I,3,FALSE),"-")</f>
        <v>Small Cap</v>
      </c>
      <c r="T819" s="13"/>
      <c r="U819" s="13"/>
      <c r="V819" s="21">
        <f t="shared" si="396"/>
        <v>0</v>
      </c>
      <c r="W819" s="21">
        <f t="shared" si="396"/>
        <v>0</v>
      </c>
      <c r="X819" s="21">
        <f t="shared" si="396"/>
        <v>0</v>
      </c>
      <c r="Y819" s="22">
        <f t="shared" si="370"/>
        <v>0</v>
      </c>
      <c r="Z819" s="13">
        <f t="shared" si="371"/>
        <v>0</v>
      </c>
      <c r="AA819" s="23">
        <f t="shared" si="372"/>
        <v>0</v>
      </c>
      <c r="AB819" s="23">
        <f t="shared" si="373"/>
        <v>0</v>
      </c>
      <c r="AC819" s="23">
        <f t="shared" si="374"/>
        <v>0</v>
      </c>
      <c r="AD819" s="24">
        <f t="shared" si="375"/>
        <v>0</v>
      </c>
      <c r="AE819" s="25">
        <f>IFERROR(VLOOKUP($B819,'[1]Market Cap'!$G:$I,2,FALSE),"-")</f>
        <v>4743.37587136</v>
      </c>
      <c r="AF819" s="20">
        <f t="shared" si="376"/>
        <v>0</v>
      </c>
      <c r="AG819" s="17">
        <f t="shared" si="377"/>
        <v>0</v>
      </c>
      <c r="AH819" s="17">
        <f t="shared" si="378"/>
        <v>0</v>
      </c>
      <c r="AI819" s="17" t="str">
        <f t="shared" si="379"/>
        <v>-</v>
      </c>
      <c r="AJ819" s="26" t="str">
        <f>IFERROR(VLOOKUP($B819,'[1]Paste Only'!$D:$AM,26,FALSE),"-")</f>
        <v>-</v>
      </c>
      <c r="AK819" s="26" t="str">
        <f>IFERROR(VLOOKUP($B819,'[1]Paste Only'!$D:$AM,23,FALSE),"-")</f>
        <v>-</v>
      </c>
      <c r="AL819" s="26" t="str">
        <f>IFERROR(VLOOKUP($B819,'[1]Paste Only'!$D:$AM,22,FALSE),"-")</f>
        <v>-</v>
      </c>
      <c r="AM819" s="21" t="str">
        <f t="shared" si="397"/>
        <v>-</v>
      </c>
      <c r="AN819" s="21" t="str">
        <f t="shared" si="397"/>
        <v>-</v>
      </c>
      <c r="AO819" s="21" t="str">
        <f t="shared" si="397"/>
        <v>-</v>
      </c>
      <c r="AP819" s="27">
        <f t="shared" si="380"/>
        <v>0</v>
      </c>
      <c r="AQ819" s="27" t="str">
        <f t="shared" si="381"/>
        <v>-</v>
      </c>
      <c r="AR819" s="27" t="str">
        <f t="shared" si="382"/>
        <v>-</v>
      </c>
      <c r="AS819" s="27">
        <f t="shared" si="383"/>
        <v>0</v>
      </c>
      <c r="AT819" s="27">
        <f t="shared" si="384"/>
        <v>0</v>
      </c>
      <c r="AU819" s="27">
        <f t="shared" si="385"/>
        <v>0</v>
      </c>
      <c r="AV819" s="21" t="str">
        <f t="shared" si="386"/>
        <v>0</v>
      </c>
      <c r="AW819" s="27">
        <f t="shared" si="387"/>
        <v>0</v>
      </c>
      <c r="AX819" s="27" t="str">
        <f t="shared" si="388"/>
        <v>-</v>
      </c>
      <c r="AY819" s="27" t="str">
        <f t="shared" si="389"/>
        <v>-</v>
      </c>
      <c r="AZ819" s="21" t="str">
        <f t="shared" si="390"/>
        <v>-</v>
      </c>
      <c r="BA819" s="21" t="str">
        <f t="shared" si="391"/>
        <v>-</v>
      </c>
      <c r="BB819" s="28" t="str">
        <f t="shared" si="392"/>
        <v>-</v>
      </c>
      <c r="BC819" s="28" t="s">
        <v>81</v>
      </c>
      <c r="BD819" s="28" t="s">
        <v>81</v>
      </c>
      <c r="BE819" s="28" t="s">
        <v>81</v>
      </c>
      <c r="BF819" s="28" t="str">
        <f t="shared" si="393"/>
        <v>-</v>
      </c>
      <c r="BG819" s="29">
        <f t="shared" si="394"/>
        <v>0</v>
      </c>
      <c r="BH819" s="29">
        <f t="shared" si="394"/>
        <v>0</v>
      </c>
      <c r="BI819" s="29">
        <f t="shared" si="394"/>
        <v>0</v>
      </c>
      <c r="BJ819" s="29">
        <f t="shared" si="394"/>
        <v>0</v>
      </c>
      <c r="BK819" s="29"/>
    </row>
    <row r="820" spans="1:63" x14ac:dyDescent="0.25">
      <c r="A820" s="13" t="s">
        <v>2514</v>
      </c>
      <c r="B820" s="13" t="s">
        <v>2515</v>
      </c>
      <c r="C820" s="13" t="s">
        <v>2516</v>
      </c>
      <c r="D820" s="13" t="str">
        <f>IFERROR(VLOOKUP($B820,[1]GICS!$C:$D,2,FALSE),"-")</f>
        <v>-</v>
      </c>
      <c r="E820" s="14">
        <f>IFERROR(IF(VLOOKUP($B820,'[1]Paste Only'!$D:$AM,4,FALSE)="-",VLOOKUP($B820,'[1]Market Cap'!$A:$J,10,FALSE),VLOOKUP($B820,'[1]Paste Only'!$D:$AM,4,FALSE)),"-")</f>
        <v>0</v>
      </c>
      <c r="F820" s="14" t="str">
        <f>IFERROR(VLOOKUP($B820,'[1]Paste Only'!$D:$AM,5,FALSE),"-")</f>
        <v>-</v>
      </c>
      <c r="G820" s="15">
        <f>IFERROR(VLOOKUP($B820,'[1]Paste Only'!$D:$AM,6,FALSE),"-")</f>
        <v>0</v>
      </c>
      <c r="H820" s="15">
        <f>IFERROR(VLOOKUP($B820,'[1]Paste Only'!$D:$AM,7,FALSE),"-")</f>
        <v>0</v>
      </c>
      <c r="I820" s="15">
        <f>IFERROR(VLOOKUP($B820,'[1]Paste Only'!$D:$AM,8,FALSE),"-")</f>
        <v>0</v>
      </c>
      <c r="J820" s="16"/>
      <c r="K820" s="16"/>
      <c r="L820" s="14">
        <f>IFERROR(VLOOKUP($B820,'[1]Paste Only'!$D:$AM,12,FALSE),"-")</f>
        <v>73.739999999999995</v>
      </c>
      <c r="M820" s="14" t="str">
        <f>IFERROR(VLOOKUP($B820,'[1]Paste Only'!$D:$AM,15,FALSE),"-")</f>
        <v>-</v>
      </c>
      <c r="N820" s="17"/>
      <c r="O820" s="18"/>
      <c r="P820" s="19">
        <f t="shared" si="395"/>
        <v>0</v>
      </c>
      <c r="Q820" s="20">
        <f t="shared" si="368"/>
        <v>0</v>
      </c>
      <c r="R820" s="13">
        <f t="shared" si="369"/>
        <v>0</v>
      </c>
      <c r="S820" s="13" t="str">
        <f>IFERROR(VLOOKUP($B820,'[1]Market Cap'!$G:$I,3,FALSE),"-")</f>
        <v>Small Cap</v>
      </c>
      <c r="T820" s="13"/>
      <c r="U820" s="13"/>
      <c r="V820" s="21">
        <f t="shared" si="396"/>
        <v>0</v>
      </c>
      <c r="W820" s="21">
        <f t="shared" si="396"/>
        <v>0</v>
      </c>
      <c r="X820" s="21">
        <f t="shared" si="396"/>
        <v>0</v>
      </c>
      <c r="Y820" s="22">
        <f t="shared" si="370"/>
        <v>0</v>
      </c>
      <c r="Z820" s="13">
        <f t="shared" si="371"/>
        <v>0</v>
      </c>
      <c r="AA820" s="23">
        <f t="shared" si="372"/>
        <v>0</v>
      </c>
      <c r="AB820" s="23">
        <f t="shared" si="373"/>
        <v>0</v>
      </c>
      <c r="AC820" s="23">
        <f t="shared" si="374"/>
        <v>0</v>
      </c>
      <c r="AD820" s="24">
        <f t="shared" si="375"/>
        <v>0</v>
      </c>
      <c r="AE820" s="25">
        <f>IFERROR(VLOOKUP($B820,'[1]Market Cap'!$G:$I,2,FALSE),"-")</f>
        <v>0</v>
      </c>
      <c r="AF820" s="20">
        <f t="shared" si="376"/>
        <v>0</v>
      </c>
      <c r="AG820" s="17">
        <f t="shared" si="377"/>
        <v>0</v>
      </c>
      <c r="AH820" s="17">
        <f t="shared" si="378"/>
        <v>0</v>
      </c>
      <c r="AI820" s="17" t="str">
        <f t="shared" si="379"/>
        <v>-</v>
      </c>
      <c r="AJ820" s="26" t="str">
        <f>IFERROR(VLOOKUP($B820,'[1]Paste Only'!$D:$AM,26,FALSE),"-")</f>
        <v>-</v>
      </c>
      <c r="AK820" s="26" t="str">
        <f>IFERROR(VLOOKUP($B820,'[1]Paste Only'!$D:$AM,23,FALSE),"-")</f>
        <v>-</v>
      </c>
      <c r="AL820" s="26" t="str">
        <f>IFERROR(VLOOKUP($B820,'[1]Paste Only'!$D:$AM,22,FALSE),"-")</f>
        <v>-</v>
      </c>
      <c r="AM820" s="21" t="str">
        <f t="shared" si="397"/>
        <v>-</v>
      </c>
      <c r="AN820" s="21" t="str">
        <f t="shared" si="397"/>
        <v>-</v>
      </c>
      <c r="AO820" s="21" t="str">
        <f t="shared" si="397"/>
        <v>-</v>
      </c>
      <c r="AP820" s="27">
        <f t="shared" si="380"/>
        <v>0</v>
      </c>
      <c r="AQ820" s="27" t="str">
        <f t="shared" si="381"/>
        <v>-</v>
      </c>
      <c r="AR820" s="27" t="str">
        <f t="shared" si="382"/>
        <v>-</v>
      </c>
      <c r="AS820" s="27">
        <f t="shared" si="383"/>
        <v>0</v>
      </c>
      <c r="AT820" s="27">
        <f t="shared" si="384"/>
        <v>0</v>
      </c>
      <c r="AU820" s="27">
        <f t="shared" si="385"/>
        <v>0</v>
      </c>
      <c r="AV820" s="21" t="str">
        <f t="shared" si="386"/>
        <v>0</v>
      </c>
      <c r="AW820" s="27">
        <f t="shared" si="387"/>
        <v>0</v>
      </c>
      <c r="AX820" s="27" t="str">
        <f t="shared" si="388"/>
        <v>-</v>
      </c>
      <c r="AY820" s="27" t="str">
        <f t="shared" si="389"/>
        <v>-</v>
      </c>
      <c r="AZ820" s="21" t="str">
        <f t="shared" si="390"/>
        <v>-</v>
      </c>
      <c r="BA820" s="21" t="str">
        <f t="shared" si="391"/>
        <v>-</v>
      </c>
      <c r="BB820" s="28" t="str">
        <f t="shared" si="392"/>
        <v>-</v>
      </c>
      <c r="BC820" s="28" t="s">
        <v>81</v>
      </c>
      <c r="BD820" s="28" t="s">
        <v>81</v>
      </c>
      <c r="BE820" s="28" t="s">
        <v>81</v>
      </c>
      <c r="BF820" s="28" t="str">
        <f t="shared" si="393"/>
        <v>-</v>
      </c>
      <c r="BG820" s="29">
        <f t="shared" si="394"/>
        <v>0</v>
      </c>
      <c r="BH820" s="29">
        <f t="shared" si="394"/>
        <v>0</v>
      </c>
      <c r="BI820" s="29">
        <f t="shared" si="394"/>
        <v>0</v>
      </c>
      <c r="BJ820" s="29">
        <f t="shared" si="394"/>
        <v>0</v>
      </c>
      <c r="BK820" s="29"/>
    </row>
    <row r="821" spans="1:63" x14ac:dyDescent="0.25">
      <c r="A821" s="13" t="s">
        <v>2517</v>
      </c>
      <c r="B821" s="13" t="s">
        <v>2518</v>
      </c>
      <c r="C821" s="13" t="s">
        <v>2519</v>
      </c>
      <c r="D821" s="13" t="str">
        <f>IFERROR(VLOOKUP($B821,[1]GICS!$C:$D,2,FALSE),"-")</f>
        <v>Financials</v>
      </c>
      <c r="E821" s="14">
        <f>IFERROR(IF(VLOOKUP($B821,'[1]Paste Only'!$D:$AM,4,FALSE)="-",VLOOKUP($B821,'[1]Market Cap'!$A:$J,10,FALSE),VLOOKUP($B821,'[1]Paste Only'!$D:$AM,4,FALSE)),"-")</f>
        <v>1610.2</v>
      </c>
      <c r="F821" s="14">
        <f>IFERROR(VLOOKUP($B821,'[1]Paste Only'!$D:$AM,5,FALSE),"-")</f>
        <v>1830</v>
      </c>
      <c r="G821" s="15">
        <f>IFERROR(VLOOKUP($B821,'[1]Paste Only'!$D:$AM,6,FALSE),"-")</f>
        <v>2</v>
      </c>
      <c r="H821" s="15">
        <f>IFERROR(VLOOKUP($B821,'[1]Paste Only'!$D:$AM,7,FALSE),"-")</f>
        <v>0</v>
      </c>
      <c r="I821" s="15">
        <f>IFERROR(VLOOKUP($B821,'[1]Paste Only'!$D:$AM,8,FALSE),"-")</f>
        <v>0</v>
      </c>
      <c r="J821" s="16"/>
      <c r="K821" s="16"/>
      <c r="L821" s="14">
        <f>IFERROR(VLOOKUP($B821,'[1]Paste Only'!$D:$AM,12,FALSE),"-")</f>
        <v>45.89</v>
      </c>
      <c r="M821" s="14">
        <f>IFERROR(VLOOKUP($B821,'[1]Paste Only'!$D:$AM,15,FALSE),"-")</f>
        <v>60.672356321839075</v>
      </c>
      <c r="N821" s="17"/>
      <c r="O821" s="18"/>
      <c r="P821" s="19">
        <f t="shared" si="395"/>
        <v>0.32212587321505937</v>
      </c>
      <c r="Q821" s="20">
        <f t="shared" si="368"/>
        <v>0.13650478201465654</v>
      </c>
      <c r="R821" s="13">
        <f t="shared" si="369"/>
        <v>2</v>
      </c>
      <c r="S821" s="13" t="str">
        <f>IFERROR(VLOOKUP($B821,'[1]Market Cap'!$G:$I,3,FALSE),"-")</f>
        <v>Small Cap</v>
      </c>
      <c r="T821" s="13"/>
      <c r="U821" s="13"/>
      <c r="V821" s="21">
        <f t="shared" si="396"/>
        <v>0</v>
      </c>
      <c r="W821" s="21">
        <f t="shared" si="396"/>
        <v>0</v>
      </c>
      <c r="X821" s="21">
        <f t="shared" si="396"/>
        <v>0</v>
      </c>
      <c r="Y821" s="22">
        <f t="shared" si="370"/>
        <v>0</v>
      </c>
      <c r="Z821" s="13">
        <f t="shared" si="371"/>
        <v>0</v>
      </c>
      <c r="AA821" s="23">
        <f t="shared" si="372"/>
        <v>0</v>
      </c>
      <c r="AB821" s="23">
        <f t="shared" si="373"/>
        <v>0</v>
      </c>
      <c r="AC821" s="23">
        <f t="shared" si="374"/>
        <v>0</v>
      </c>
      <c r="AD821" s="24">
        <f t="shared" si="375"/>
        <v>0</v>
      </c>
      <c r="AE821" s="25">
        <f>IFERROR(VLOOKUP($B821,'[1]Market Cap'!$G:$I,2,FALSE),"-")</f>
        <v>4829.7916796</v>
      </c>
      <c r="AF821" s="20">
        <f t="shared" si="376"/>
        <v>0</v>
      </c>
      <c r="AG821" s="17">
        <f t="shared" si="377"/>
        <v>0</v>
      </c>
      <c r="AH821" s="17">
        <f t="shared" si="378"/>
        <v>0</v>
      </c>
      <c r="AI821" s="17" t="str">
        <f t="shared" si="379"/>
        <v>-</v>
      </c>
      <c r="AJ821" s="26">
        <f>IFERROR(VLOOKUP($B821,'[1]Paste Only'!$D:$AM,26,FALSE),"-")</f>
        <v>1830</v>
      </c>
      <c r="AK821" s="26">
        <f>IFERROR(VLOOKUP($B821,'[1]Paste Only'!$D:$AM,23,FALSE),"-")</f>
        <v>1830</v>
      </c>
      <c r="AL821" s="26">
        <f>IFERROR(VLOOKUP($B821,'[1]Paste Only'!$D:$AM,22,FALSE),"-")</f>
        <v>1830</v>
      </c>
      <c r="AM821" s="21">
        <f t="shared" si="397"/>
        <v>0</v>
      </c>
      <c r="AN821" s="21">
        <f t="shared" si="397"/>
        <v>0</v>
      </c>
      <c r="AO821" s="21">
        <f t="shared" si="397"/>
        <v>0</v>
      </c>
      <c r="AP821" s="27">
        <f t="shared" si="380"/>
        <v>0</v>
      </c>
      <c r="AQ821" s="27">
        <f t="shared" si="381"/>
        <v>0</v>
      </c>
      <c r="AR821" s="27">
        <f t="shared" si="382"/>
        <v>1830</v>
      </c>
      <c r="AS821" s="27">
        <f t="shared" si="383"/>
        <v>1830</v>
      </c>
      <c r="AT821" s="27">
        <f t="shared" si="384"/>
        <v>0</v>
      </c>
      <c r="AU821" s="27">
        <f t="shared" si="385"/>
        <v>0</v>
      </c>
      <c r="AV821" s="21">
        <f t="shared" si="386"/>
        <v>1</v>
      </c>
      <c r="AW821" s="27">
        <f t="shared" si="387"/>
        <v>1830</v>
      </c>
      <c r="AX821" s="27">
        <f t="shared" si="388"/>
        <v>1830</v>
      </c>
      <c r="AY821" s="27">
        <f t="shared" si="389"/>
        <v>1830</v>
      </c>
      <c r="AZ821" s="21">
        <f t="shared" si="390"/>
        <v>0.13650478201465654</v>
      </c>
      <c r="BA821" s="21">
        <f t="shared" si="391"/>
        <v>0.13650478201465654</v>
      </c>
      <c r="BB821" s="28">
        <f t="shared" si="392"/>
        <v>1830</v>
      </c>
      <c r="BC821" s="28" t="s">
        <v>81</v>
      </c>
      <c r="BD821" s="28" t="s">
        <v>81</v>
      </c>
      <c r="BE821" s="28" t="s">
        <v>81</v>
      </c>
      <c r="BF821" s="28" t="str">
        <f t="shared" si="393"/>
        <v>-</v>
      </c>
      <c r="BG821" s="29">
        <f t="shared" si="394"/>
        <v>0</v>
      </c>
      <c r="BH821" s="29">
        <f t="shared" si="394"/>
        <v>0</v>
      </c>
      <c r="BI821" s="29">
        <f t="shared" si="394"/>
        <v>0</v>
      </c>
      <c r="BJ821" s="29">
        <f t="shared" si="394"/>
        <v>0</v>
      </c>
      <c r="BK821" s="29"/>
    </row>
    <row r="822" spans="1:63" x14ac:dyDescent="0.25">
      <c r="A822" s="13" t="s">
        <v>2520</v>
      </c>
      <c r="B822" s="13" t="s">
        <v>2521</v>
      </c>
      <c r="C822" s="13" t="s">
        <v>2522</v>
      </c>
      <c r="D822" s="13" t="str">
        <f>IFERROR(VLOOKUP($B822,[1]GICS!$C:$D,2,FALSE),"-")</f>
        <v>Industrials</v>
      </c>
      <c r="E822" s="14">
        <f>IFERROR(IF(VLOOKUP($B822,'[1]Paste Only'!$D:$AM,4,FALSE)="-",VLOOKUP($B822,'[1]Market Cap'!$A:$J,10,FALSE),VLOOKUP($B822,'[1]Paste Only'!$D:$AM,4,FALSE)),"-")</f>
        <v>43.32</v>
      </c>
      <c r="F822" s="14" t="str">
        <f>IFERROR(VLOOKUP($B822,'[1]Paste Only'!$D:$AM,5,FALSE),"-")</f>
        <v>-</v>
      </c>
      <c r="G822" s="15">
        <f>IFERROR(VLOOKUP($B822,'[1]Paste Only'!$D:$AM,6,FALSE),"-")</f>
        <v>0</v>
      </c>
      <c r="H822" s="15">
        <f>IFERROR(VLOOKUP($B822,'[1]Paste Only'!$D:$AM,7,FALSE),"-")</f>
        <v>0</v>
      </c>
      <c r="I822" s="15">
        <f>IFERROR(VLOOKUP($B822,'[1]Paste Only'!$D:$AM,8,FALSE),"-")</f>
        <v>0</v>
      </c>
      <c r="J822" s="16"/>
      <c r="K822" s="16"/>
      <c r="L822" s="14">
        <f>IFERROR(VLOOKUP($B822,'[1]Paste Only'!$D:$AM,12,FALSE),"-")</f>
        <v>15.8</v>
      </c>
      <c r="M822" s="14" t="str">
        <f>IFERROR(VLOOKUP($B822,'[1]Paste Only'!$D:$AM,15,FALSE),"-")</f>
        <v>-</v>
      </c>
      <c r="N822" s="17"/>
      <c r="O822" s="18"/>
      <c r="P822" s="19">
        <f t="shared" si="395"/>
        <v>0</v>
      </c>
      <c r="Q822" s="20">
        <f t="shared" si="368"/>
        <v>0</v>
      </c>
      <c r="R822" s="13">
        <f t="shared" si="369"/>
        <v>0</v>
      </c>
      <c r="S822" s="13" t="str">
        <f>IFERROR(VLOOKUP($B822,'[1]Market Cap'!$G:$I,3,FALSE),"-")</f>
        <v>Small Cap</v>
      </c>
      <c r="T822" s="13"/>
      <c r="U822" s="13"/>
      <c r="V822" s="21">
        <f t="shared" si="396"/>
        <v>0</v>
      </c>
      <c r="W822" s="21">
        <f t="shared" si="396"/>
        <v>0</v>
      </c>
      <c r="X822" s="21">
        <f t="shared" si="396"/>
        <v>0</v>
      </c>
      <c r="Y822" s="22">
        <f t="shared" si="370"/>
        <v>0</v>
      </c>
      <c r="Z822" s="13">
        <f t="shared" si="371"/>
        <v>0</v>
      </c>
      <c r="AA822" s="23">
        <f t="shared" si="372"/>
        <v>0</v>
      </c>
      <c r="AB822" s="23">
        <f t="shared" si="373"/>
        <v>0</v>
      </c>
      <c r="AC822" s="23">
        <f t="shared" si="374"/>
        <v>0</v>
      </c>
      <c r="AD822" s="24">
        <f t="shared" si="375"/>
        <v>0</v>
      </c>
      <c r="AE822" s="25">
        <f>IFERROR(VLOOKUP($B822,'[1]Market Cap'!$G:$I,2,FALSE),"-")</f>
        <v>166.54966617599999</v>
      </c>
      <c r="AF822" s="20">
        <f t="shared" si="376"/>
        <v>0</v>
      </c>
      <c r="AG822" s="17">
        <f t="shared" si="377"/>
        <v>0</v>
      </c>
      <c r="AH822" s="17">
        <f t="shared" si="378"/>
        <v>0</v>
      </c>
      <c r="AI822" s="17" t="str">
        <f t="shared" si="379"/>
        <v>-</v>
      </c>
      <c r="AJ822" s="26" t="str">
        <f>IFERROR(VLOOKUP($B822,'[1]Paste Only'!$D:$AM,26,FALSE),"-")</f>
        <v>-</v>
      </c>
      <c r="AK822" s="26" t="str">
        <f>IFERROR(VLOOKUP($B822,'[1]Paste Only'!$D:$AM,23,FALSE),"-")</f>
        <v>-</v>
      </c>
      <c r="AL822" s="26" t="str">
        <f>IFERROR(VLOOKUP($B822,'[1]Paste Only'!$D:$AM,22,FALSE),"-")</f>
        <v>-</v>
      </c>
      <c r="AM822" s="21" t="str">
        <f t="shared" si="397"/>
        <v>-</v>
      </c>
      <c r="AN822" s="21" t="str">
        <f t="shared" si="397"/>
        <v>-</v>
      </c>
      <c r="AO822" s="21" t="str">
        <f t="shared" si="397"/>
        <v>-</v>
      </c>
      <c r="AP822" s="27">
        <f t="shared" si="380"/>
        <v>0</v>
      </c>
      <c r="AQ822" s="27" t="str">
        <f t="shared" si="381"/>
        <v>-</v>
      </c>
      <c r="AR822" s="27" t="str">
        <f t="shared" si="382"/>
        <v>-</v>
      </c>
      <c r="AS822" s="27">
        <f t="shared" si="383"/>
        <v>0</v>
      </c>
      <c r="AT822" s="27">
        <f t="shared" si="384"/>
        <v>0</v>
      </c>
      <c r="AU822" s="27">
        <f t="shared" si="385"/>
        <v>0</v>
      </c>
      <c r="AV822" s="21" t="str">
        <f t="shared" si="386"/>
        <v>0</v>
      </c>
      <c r="AW822" s="27">
        <f t="shared" si="387"/>
        <v>0</v>
      </c>
      <c r="AX822" s="27" t="str">
        <f t="shared" si="388"/>
        <v>-</v>
      </c>
      <c r="AY822" s="27" t="str">
        <f t="shared" si="389"/>
        <v>-</v>
      </c>
      <c r="AZ822" s="21" t="str">
        <f t="shared" si="390"/>
        <v>-</v>
      </c>
      <c r="BA822" s="21" t="str">
        <f t="shared" si="391"/>
        <v>-</v>
      </c>
      <c r="BB822" s="28" t="str">
        <f t="shared" si="392"/>
        <v>-</v>
      </c>
      <c r="BC822" s="28" t="s">
        <v>81</v>
      </c>
      <c r="BD822" s="28" t="s">
        <v>81</v>
      </c>
      <c r="BE822" s="28" t="s">
        <v>81</v>
      </c>
      <c r="BF822" s="28" t="str">
        <f t="shared" si="393"/>
        <v>-</v>
      </c>
      <c r="BG822" s="29">
        <f t="shared" si="394"/>
        <v>0</v>
      </c>
      <c r="BH822" s="29">
        <f t="shared" si="394"/>
        <v>0</v>
      </c>
      <c r="BI822" s="29">
        <f t="shared" si="394"/>
        <v>0</v>
      </c>
      <c r="BJ822" s="29">
        <f t="shared" si="394"/>
        <v>0</v>
      </c>
      <c r="BK822" s="29"/>
    </row>
    <row r="823" spans="1:63" x14ac:dyDescent="0.25">
      <c r="A823" s="13" t="s">
        <v>2523</v>
      </c>
      <c r="B823" s="13" t="s">
        <v>2524</v>
      </c>
      <c r="C823" s="13" t="s">
        <v>2525</v>
      </c>
      <c r="D823" s="13" t="str">
        <f>IFERROR(VLOOKUP($B823,[1]GICS!$C:$D,2,FALSE),"-")</f>
        <v>Industrials</v>
      </c>
      <c r="E823" s="14">
        <f>IFERROR(IF(VLOOKUP($B823,'[1]Paste Only'!$D:$AM,4,FALSE)="-",VLOOKUP($B823,'[1]Market Cap'!$A:$J,10,FALSE),VLOOKUP($B823,'[1]Paste Only'!$D:$AM,4,FALSE)),"-")</f>
        <v>533.20000000000005</v>
      </c>
      <c r="F823" s="14">
        <f>IFERROR(VLOOKUP($B823,'[1]Paste Only'!$D:$AM,5,FALSE),"-")</f>
        <v>653.66668701171875</v>
      </c>
      <c r="G823" s="15">
        <f>IFERROR(VLOOKUP($B823,'[1]Paste Only'!$D:$AM,6,FALSE),"-")</f>
        <v>5</v>
      </c>
      <c r="H823" s="15">
        <f>IFERROR(VLOOKUP($B823,'[1]Paste Only'!$D:$AM,7,FALSE),"-")</f>
        <v>0</v>
      </c>
      <c r="I823" s="15">
        <f>IFERROR(VLOOKUP($B823,'[1]Paste Only'!$D:$AM,8,FALSE),"-")</f>
        <v>0</v>
      </c>
      <c r="J823" s="16"/>
      <c r="K823" s="16"/>
      <c r="L823" s="14">
        <f>IFERROR(VLOOKUP($B823,'[1]Paste Only'!$D:$AM,12,FALSE),"-")</f>
        <v>13.53</v>
      </c>
      <c r="M823" s="14">
        <f>IFERROR(VLOOKUP($B823,'[1]Paste Only'!$D:$AM,15,FALSE),"-")</f>
        <v>23.032655172413797</v>
      </c>
      <c r="N823" s="17"/>
      <c r="O823" s="18"/>
      <c r="P823" s="19">
        <f t="shared" si="395"/>
        <v>0.70233962841195852</v>
      </c>
      <c r="Q823" s="20">
        <f t="shared" si="368"/>
        <v>0.22593152102722946</v>
      </c>
      <c r="R823" s="13">
        <f t="shared" si="369"/>
        <v>5</v>
      </c>
      <c r="S823" s="13" t="str">
        <f>IFERROR(VLOOKUP($B823,'[1]Market Cap'!$G:$I,3,FALSE),"-")</f>
        <v>Small Cap</v>
      </c>
      <c r="T823" s="13"/>
      <c r="U823" s="13"/>
      <c r="V823" s="21">
        <f t="shared" si="396"/>
        <v>0</v>
      </c>
      <c r="W823" s="21">
        <f t="shared" si="396"/>
        <v>0</v>
      </c>
      <c r="X823" s="21">
        <f t="shared" si="396"/>
        <v>0</v>
      </c>
      <c r="Y823" s="22">
        <f t="shared" si="370"/>
        <v>0</v>
      </c>
      <c r="Z823" s="13">
        <f t="shared" si="371"/>
        <v>0</v>
      </c>
      <c r="AA823" s="23">
        <f t="shared" si="372"/>
        <v>0</v>
      </c>
      <c r="AB823" s="23">
        <f t="shared" si="373"/>
        <v>0</v>
      </c>
      <c r="AC823" s="23">
        <f t="shared" si="374"/>
        <v>0</v>
      </c>
      <c r="AD823" s="24">
        <f t="shared" si="375"/>
        <v>0</v>
      </c>
      <c r="AE823" s="25">
        <f>IFERROR(VLOOKUP($B823,'[1]Market Cap'!$G:$I,2,FALSE),"-")</f>
        <v>6021.8132635600005</v>
      </c>
      <c r="AF823" s="20">
        <f t="shared" si="376"/>
        <v>0</v>
      </c>
      <c r="AG823" s="17">
        <f t="shared" si="377"/>
        <v>0</v>
      </c>
      <c r="AH823" s="17">
        <f t="shared" si="378"/>
        <v>0</v>
      </c>
      <c r="AI823" s="17" t="str">
        <f t="shared" si="379"/>
        <v>-</v>
      </c>
      <c r="AJ823" s="26">
        <f>IFERROR(VLOOKUP($B823,'[1]Paste Only'!$D:$AM,26,FALSE),"-")</f>
        <v>650</v>
      </c>
      <c r="AK823" s="26">
        <f>IFERROR(VLOOKUP($B823,'[1]Paste Only'!$D:$AM,23,FALSE),"-")</f>
        <v>696</v>
      </c>
      <c r="AL823" s="26">
        <f>IFERROR(VLOOKUP($B823,'[1]Paste Only'!$D:$AM,22,FALSE),"-")</f>
        <v>615</v>
      </c>
      <c r="AM823" s="21">
        <f t="shared" si="397"/>
        <v>-5.609413917789241E-3</v>
      </c>
      <c r="AN823" s="21">
        <f t="shared" si="397"/>
        <v>6.4762842943413279E-2</v>
      </c>
      <c r="AO823" s="21">
        <f t="shared" si="397"/>
        <v>-5.9153522399139069E-2</v>
      </c>
      <c r="AP823" s="27">
        <f t="shared" si="380"/>
        <v>0</v>
      </c>
      <c r="AQ823" s="27">
        <f t="shared" si="381"/>
        <v>0</v>
      </c>
      <c r="AR823" s="27">
        <f t="shared" si="382"/>
        <v>653.66668701171875</v>
      </c>
      <c r="AS823" s="27">
        <f t="shared" si="383"/>
        <v>653.66668701171875</v>
      </c>
      <c r="AT823" s="27">
        <f t="shared" si="384"/>
        <v>0</v>
      </c>
      <c r="AU823" s="27">
        <f t="shared" si="385"/>
        <v>0</v>
      </c>
      <c r="AV823" s="21">
        <f t="shared" si="386"/>
        <v>1</v>
      </c>
      <c r="AW823" s="27">
        <f t="shared" si="387"/>
        <v>653.66668701171875</v>
      </c>
      <c r="AX823" s="27">
        <f t="shared" si="388"/>
        <v>653.66668701171875</v>
      </c>
      <c r="AY823" s="27">
        <f t="shared" si="389"/>
        <v>653.66668701171875</v>
      </c>
      <c r="AZ823" s="21">
        <f t="shared" si="390"/>
        <v>0.22593152102722946</v>
      </c>
      <c r="BA823" s="21">
        <f t="shared" si="391"/>
        <v>0.22593152102722946</v>
      </c>
      <c r="BB823" s="28">
        <f t="shared" si="392"/>
        <v>653.66668701171875</v>
      </c>
      <c r="BC823" s="28" t="s">
        <v>81</v>
      </c>
      <c r="BD823" s="28" t="s">
        <v>81</v>
      </c>
      <c r="BE823" s="28" t="s">
        <v>81</v>
      </c>
      <c r="BF823" s="28" t="str">
        <f t="shared" si="393"/>
        <v>-</v>
      </c>
      <c r="BG823" s="29">
        <f t="shared" si="394"/>
        <v>0</v>
      </c>
      <c r="BH823" s="29">
        <f t="shared" si="394"/>
        <v>0</v>
      </c>
      <c r="BI823" s="29">
        <f t="shared" si="394"/>
        <v>0</v>
      </c>
      <c r="BJ823" s="29">
        <f t="shared" si="394"/>
        <v>0</v>
      </c>
      <c r="BK823" s="29"/>
    </row>
    <row r="824" spans="1:63" x14ac:dyDescent="0.25">
      <c r="A824" s="13" t="s">
        <v>2526</v>
      </c>
      <c r="B824" s="13" t="s">
        <v>2527</v>
      </c>
      <c r="C824" s="13" t="s">
        <v>2528</v>
      </c>
      <c r="D824" s="13" t="str">
        <f>IFERROR(VLOOKUP($B824,[1]GICS!$C:$D,2,FALSE),"-")</f>
        <v>Industrials</v>
      </c>
      <c r="E824" s="14">
        <f>IFERROR(IF(VLOOKUP($B824,'[1]Paste Only'!$D:$AM,4,FALSE)="-",VLOOKUP($B824,'[1]Market Cap'!$A:$J,10,FALSE),VLOOKUP($B824,'[1]Paste Only'!$D:$AM,4,FALSE)),"-")</f>
        <v>430.15</v>
      </c>
      <c r="F824" s="14" t="str">
        <f>IFERROR(VLOOKUP($B824,'[1]Paste Only'!$D:$AM,5,FALSE),"-")</f>
        <v>-</v>
      </c>
      <c r="G824" s="15">
        <f>IFERROR(VLOOKUP($B824,'[1]Paste Only'!$D:$AM,6,FALSE),"-")</f>
        <v>0</v>
      </c>
      <c r="H824" s="15">
        <f>IFERROR(VLOOKUP($B824,'[1]Paste Only'!$D:$AM,7,FALSE),"-")</f>
        <v>0</v>
      </c>
      <c r="I824" s="15">
        <f>IFERROR(VLOOKUP($B824,'[1]Paste Only'!$D:$AM,8,FALSE),"-")</f>
        <v>0</v>
      </c>
      <c r="J824" s="16"/>
      <c r="K824" s="16"/>
      <c r="L824" s="14">
        <f>IFERROR(VLOOKUP($B824,'[1]Paste Only'!$D:$AM,12,FALSE),"-")</f>
        <v>13.49</v>
      </c>
      <c r="M824" s="14" t="str">
        <f>IFERROR(VLOOKUP($B824,'[1]Paste Only'!$D:$AM,15,FALSE),"-")</f>
        <v>-</v>
      </c>
      <c r="N824" s="17"/>
      <c r="O824" s="18"/>
      <c r="P824" s="19">
        <f t="shared" si="395"/>
        <v>0</v>
      </c>
      <c r="Q824" s="20">
        <f t="shared" si="368"/>
        <v>0</v>
      </c>
      <c r="R824" s="13">
        <f t="shared" si="369"/>
        <v>0</v>
      </c>
      <c r="S824" s="13" t="str">
        <f>IFERROR(VLOOKUP($B824,'[1]Market Cap'!$G:$I,3,FALSE),"-")</f>
        <v>Small Cap</v>
      </c>
      <c r="T824" s="13"/>
      <c r="U824" s="13"/>
      <c r="V824" s="21">
        <f t="shared" si="396"/>
        <v>0</v>
      </c>
      <c r="W824" s="21">
        <f t="shared" si="396"/>
        <v>0</v>
      </c>
      <c r="X824" s="21">
        <f t="shared" si="396"/>
        <v>0</v>
      </c>
      <c r="Y824" s="22">
        <f t="shared" si="370"/>
        <v>0</v>
      </c>
      <c r="Z824" s="13">
        <f t="shared" si="371"/>
        <v>0</v>
      </c>
      <c r="AA824" s="23">
        <f t="shared" si="372"/>
        <v>0</v>
      </c>
      <c r="AB824" s="23">
        <f t="shared" si="373"/>
        <v>0</v>
      </c>
      <c r="AC824" s="23">
        <f t="shared" si="374"/>
        <v>0</v>
      </c>
      <c r="AD824" s="24">
        <f t="shared" si="375"/>
        <v>0</v>
      </c>
      <c r="AE824" s="25">
        <f>IFERROR(VLOOKUP($B824,'[1]Market Cap'!$G:$I,2,FALSE),"-")</f>
        <v>4201.3094620000002</v>
      </c>
      <c r="AF824" s="20">
        <f t="shared" si="376"/>
        <v>0</v>
      </c>
      <c r="AG824" s="17">
        <f t="shared" si="377"/>
        <v>0</v>
      </c>
      <c r="AH824" s="17">
        <f t="shared" si="378"/>
        <v>0</v>
      </c>
      <c r="AI824" s="17" t="str">
        <f t="shared" si="379"/>
        <v>-</v>
      </c>
      <c r="AJ824" s="26" t="str">
        <f>IFERROR(VLOOKUP($B824,'[1]Paste Only'!$D:$AM,26,FALSE),"-")</f>
        <v>-</v>
      </c>
      <c r="AK824" s="26" t="str">
        <f>IFERROR(VLOOKUP($B824,'[1]Paste Only'!$D:$AM,23,FALSE),"-")</f>
        <v>-</v>
      </c>
      <c r="AL824" s="26" t="str">
        <f>IFERROR(VLOOKUP($B824,'[1]Paste Only'!$D:$AM,22,FALSE),"-")</f>
        <v>-</v>
      </c>
      <c r="AM824" s="21" t="str">
        <f t="shared" si="397"/>
        <v>-</v>
      </c>
      <c r="AN824" s="21" t="str">
        <f t="shared" si="397"/>
        <v>-</v>
      </c>
      <c r="AO824" s="21" t="str">
        <f t="shared" si="397"/>
        <v>-</v>
      </c>
      <c r="AP824" s="27">
        <f t="shared" si="380"/>
        <v>0</v>
      </c>
      <c r="AQ824" s="27" t="str">
        <f t="shared" si="381"/>
        <v>-</v>
      </c>
      <c r="AR824" s="27" t="str">
        <f t="shared" si="382"/>
        <v>-</v>
      </c>
      <c r="AS824" s="27">
        <f t="shared" si="383"/>
        <v>0</v>
      </c>
      <c r="AT824" s="27">
        <f t="shared" si="384"/>
        <v>0</v>
      </c>
      <c r="AU824" s="27">
        <f t="shared" si="385"/>
        <v>0</v>
      </c>
      <c r="AV824" s="21" t="str">
        <f t="shared" si="386"/>
        <v>0</v>
      </c>
      <c r="AW824" s="27">
        <f t="shared" si="387"/>
        <v>0</v>
      </c>
      <c r="AX824" s="27" t="str">
        <f t="shared" si="388"/>
        <v>-</v>
      </c>
      <c r="AY824" s="27" t="str">
        <f t="shared" si="389"/>
        <v>-</v>
      </c>
      <c r="AZ824" s="21" t="str">
        <f t="shared" si="390"/>
        <v>-</v>
      </c>
      <c r="BA824" s="21" t="str">
        <f t="shared" si="391"/>
        <v>-</v>
      </c>
      <c r="BB824" s="28" t="str">
        <f t="shared" si="392"/>
        <v>-</v>
      </c>
      <c r="BC824" s="28" t="s">
        <v>81</v>
      </c>
      <c r="BD824" s="28" t="s">
        <v>81</v>
      </c>
      <c r="BE824" s="28" t="s">
        <v>81</v>
      </c>
      <c r="BF824" s="28" t="str">
        <f t="shared" si="393"/>
        <v>-</v>
      </c>
      <c r="BG824" s="29">
        <f t="shared" si="394"/>
        <v>0</v>
      </c>
      <c r="BH824" s="29">
        <f t="shared" si="394"/>
        <v>0</v>
      </c>
      <c r="BI824" s="29">
        <f t="shared" si="394"/>
        <v>0</v>
      </c>
      <c r="BJ824" s="29">
        <f t="shared" si="394"/>
        <v>0</v>
      </c>
      <c r="BK824" s="29"/>
    </row>
    <row r="825" spans="1:63" x14ac:dyDescent="0.25">
      <c r="A825" s="13" t="s">
        <v>2529</v>
      </c>
      <c r="B825" s="13" t="s">
        <v>2530</v>
      </c>
      <c r="C825" s="13" t="s">
        <v>2531</v>
      </c>
      <c r="D825" s="13" t="str">
        <f>IFERROR(VLOOKUP($B825,[1]GICS!$C:$D,2,FALSE),"-")</f>
        <v>-</v>
      </c>
      <c r="E825" s="14">
        <f>IFERROR(IF(VLOOKUP($B825,'[1]Paste Only'!$D:$AM,4,FALSE)="-",VLOOKUP($B825,'[1]Market Cap'!$A:$J,10,FALSE),VLOOKUP($B825,'[1]Paste Only'!$D:$AM,4,FALSE)),"-")</f>
        <v>0</v>
      </c>
      <c r="F825" s="14" t="str">
        <f>IFERROR(VLOOKUP($B825,'[1]Paste Only'!$D:$AM,5,FALSE),"-")</f>
        <v>-</v>
      </c>
      <c r="G825" s="15">
        <f>IFERROR(VLOOKUP($B825,'[1]Paste Only'!$D:$AM,6,FALSE),"-")</f>
        <v>1</v>
      </c>
      <c r="H825" s="15">
        <f>IFERROR(VLOOKUP($B825,'[1]Paste Only'!$D:$AM,7,FALSE),"-")</f>
        <v>0</v>
      </c>
      <c r="I825" s="15">
        <f>IFERROR(VLOOKUP($B825,'[1]Paste Only'!$D:$AM,8,FALSE),"-")</f>
        <v>0</v>
      </c>
      <c r="J825" s="16"/>
      <c r="K825" s="16"/>
      <c r="L825" s="14">
        <f>IFERROR(VLOOKUP($B825,'[1]Paste Only'!$D:$AM,12,FALSE),"-")</f>
        <v>24.47</v>
      </c>
      <c r="M825" s="14" t="str">
        <f>IFERROR(VLOOKUP($B825,'[1]Paste Only'!$D:$AM,15,FALSE),"-")</f>
        <v>-</v>
      </c>
      <c r="N825" s="17"/>
      <c r="O825" s="18"/>
      <c r="P825" s="19">
        <f t="shared" si="395"/>
        <v>0</v>
      </c>
      <c r="Q825" s="20">
        <f t="shared" si="368"/>
        <v>0</v>
      </c>
      <c r="R825" s="13">
        <f t="shared" si="369"/>
        <v>1</v>
      </c>
      <c r="S825" s="13" t="str">
        <f>IFERROR(VLOOKUP($B825,'[1]Market Cap'!$G:$I,3,FALSE),"-")</f>
        <v>Small Cap</v>
      </c>
      <c r="T825" s="13"/>
      <c r="U825" s="13"/>
      <c r="V825" s="21">
        <f t="shared" si="396"/>
        <v>0</v>
      </c>
      <c r="W825" s="21">
        <f t="shared" si="396"/>
        <v>0</v>
      </c>
      <c r="X825" s="21">
        <f t="shared" si="396"/>
        <v>0</v>
      </c>
      <c r="Y825" s="22">
        <f t="shared" si="370"/>
        <v>0</v>
      </c>
      <c r="Z825" s="13">
        <f t="shared" si="371"/>
        <v>0</v>
      </c>
      <c r="AA825" s="23">
        <f t="shared" si="372"/>
        <v>0</v>
      </c>
      <c r="AB825" s="23">
        <f t="shared" si="373"/>
        <v>0</v>
      </c>
      <c r="AC825" s="23">
        <f t="shared" si="374"/>
        <v>0</v>
      </c>
      <c r="AD825" s="24">
        <f t="shared" si="375"/>
        <v>0</v>
      </c>
      <c r="AE825" s="25">
        <f>IFERROR(VLOOKUP($B825,'[1]Market Cap'!$G:$I,2,FALSE),"-")</f>
        <v>0</v>
      </c>
      <c r="AF825" s="20">
        <f t="shared" si="376"/>
        <v>0</v>
      </c>
      <c r="AG825" s="17">
        <f t="shared" si="377"/>
        <v>0</v>
      </c>
      <c r="AH825" s="17">
        <f t="shared" si="378"/>
        <v>0</v>
      </c>
      <c r="AI825" s="17" t="str">
        <f t="shared" si="379"/>
        <v>-</v>
      </c>
      <c r="AJ825" s="26" t="str">
        <f>IFERROR(VLOOKUP($B825,'[1]Paste Only'!$D:$AM,26,FALSE),"-")</f>
        <v>-</v>
      </c>
      <c r="AK825" s="26" t="str">
        <f>IFERROR(VLOOKUP($B825,'[1]Paste Only'!$D:$AM,23,FALSE),"-")</f>
        <v>-</v>
      </c>
      <c r="AL825" s="26" t="str">
        <f>IFERROR(VLOOKUP($B825,'[1]Paste Only'!$D:$AM,22,FALSE),"-")</f>
        <v>-</v>
      </c>
      <c r="AM825" s="21" t="str">
        <f t="shared" si="397"/>
        <v>-</v>
      </c>
      <c r="AN825" s="21" t="str">
        <f t="shared" si="397"/>
        <v>-</v>
      </c>
      <c r="AO825" s="21" t="str">
        <f t="shared" si="397"/>
        <v>-</v>
      </c>
      <c r="AP825" s="27">
        <f t="shared" si="380"/>
        <v>0</v>
      </c>
      <c r="AQ825" s="27" t="str">
        <f t="shared" si="381"/>
        <v>-</v>
      </c>
      <c r="AR825" s="27" t="str">
        <f t="shared" si="382"/>
        <v>-</v>
      </c>
      <c r="AS825" s="27">
        <f t="shared" si="383"/>
        <v>0</v>
      </c>
      <c r="AT825" s="27">
        <f t="shared" si="384"/>
        <v>0</v>
      </c>
      <c r="AU825" s="27">
        <f t="shared" si="385"/>
        <v>0</v>
      </c>
      <c r="AV825" s="21">
        <f t="shared" si="386"/>
        <v>1</v>
      </c>
      <c r="AW825" s="27">
        <f t="shared" si="387"/>
        <v>0</v>
      </c>
      <c r="AX825" s="27" t="str">
        <f t="shared" si="388"/>
        <v>-</v>
      </c>
      <c r="AY825" s="27" t="str">
        <f t="shared" si="389"/>
        <v>-</v>
      </c>
      <c r="AZ825" s="21" t="str">
        <f t="shared" si="390"/>
        <v>-</v>
      </c>
      <c r="BA825" s="21" t="str">
        <f t="shared" si="391"/>
        <v>-</v>
      </c>
      <c r="BB825" s="28" t="str">
        <f t="shared" si="392"/>
        <v>-</v>
      </c>
      <c r="BC825" s="28" t="s">
        <v>81</v>
      </c>
      <c r="BD825" s="28" t="s">
        <v>81</v>
      </c>
      <c r="BE825" s="28" t="s">
        <v>81</v>
      </c>
      <c r="BF825" s="28" t="str">
        <f t="shared" si="393"/>
        <v>-</v>
      </c>
      <c r="BG825" s="29">
        <f t="shared" si="394"/>
        <v>0</v>
      </c>
      <c r="BH825" s="29">
        <f t="shared" si="394"/>
        <v>0</v>
      </c>
      <c r="BI825" s="29">
        <f t="shared" si="394"/>
        <v>0</v>
      </c>
      <c r="BJ825" s="29">
        <f t="shared" si="394"/>
        <v>0</v>
      </c>
      <c r="BK825" s="29"/>
    </row>
    <row r="826" spans="1:63" x14ac:dyDescent="0.25">
      <c r="A826" s="13" t="s">
        <v>2532</v>
      </c>
      <c r="B826" s="13" t="s">
        <v>2533</v>
      </c>
      <c r="C826" s="13" t="s">
        <v>2534</v>
      </c>
      <c r="D826" s="13" t="str">
        <f>IFERROR(VLOOKUP($B826,[1]GICS!$C:$D,2,FALSE),"-")</f>
        <v>Consumer Discretionary</v>
      </c>
      <c r="E826" s="14">
        <f>IFERROR(IF(VLOOKUP($B826,'[1]Paste Only'!$D:$AM,4,FALSE)="-",VLOOKUP($B826,'[1]Market Cap'!$A:$J,10,FALSE),VLOOKUP($B826,'[1]Paste Only'!$D:$AM,4,FALSE)),"-")</f>
        <v>248.25</v>
      </c>
      <c r="F826" s="14">
        <f>IFERROR(VLOOKUP($B826,'[1]Paste Only'!$D:$AM,5,FALSE),"-")</f>
        <v>342.5</v>
      </c>
      <c r="G826" s="15">
        <f>IFERROR(VLOOKUP($B826,'[1]Paste Only'!$D:$AM,6,FALSE),"-")</f>
        <v>4</v>
      </c>
      <c r="H826" s="15">
        <f>IFERROR(VLOOKUP($B826,'[1]Paste Only'!$D:$AM,7,FALSE),"-")</f>
        <v>1</v>
      </c>
      <c r="I826" s="15">
        <f>IFERROR(VLOOKUP($B826,'[1]Paste Only'!$D:$AM,8,FALSE),"-")</f>
        <v>0</v>
      </c>
      <c r="J826" s="16"/>
      <c r="K826" s="16"/>
      <c r="L826" s="14">
        <f>IFERROR(VLOOKUP($B826,'[1]Paste Only'!$D:$AM,12,FALSE),"-")</f>
        <v>8.6999999999999993</v>
      </c>
      <c r="M826" s="14" t="str">
        <f>IFERROR(VLOOKUP($B826,'[1]Paste Only'!$D:$AM,15,FALSE),"-")</f>
        <v>-</v>
      </c>
      <c r="N826" s="17"/>
      <c r="O826" s="18"/>
      <c r="P826" s="19">
        <f t="shared" si="395"/>
        <v>0</v>
      </c>
      <c r="Q826" s="20">
        <f t="shared" si="368"/>
        <v>0.37965760322255782</v>
      </c>
      <c r="R826" s="13">
        <f t="shared" si="369"/>
        <v>5</v>
      </c>
      <c r="S826" s="13" t="str">
        <f>IFERROR(VLOOKUP($B826,'[1]Market Cap'!$G:$I,3,FALSE),"-")</f>
        <v>Small Cap</v>
      </c>
      <c r="T826" s="13"/>
      <c r="U826" s="13"/>
      <c r="V826" s="21">
        <f t="shared" si="396"/>
        <v>0</v>
      </c>
      <c r="W826" s="21">
        <f t="shared" si="396"/>
        <v>0</v>
      </c>
      <c r="X826" s="21">
        <f t="shared" si="396"/>
        <v>0</v>
      </c>
      <c r="Y826" s="22">
        <f t="shared" si="370"/>
        <v>0</v>
      </c>
      <c r="Z826" s="13">
        <f t="shared" si="371"/>
        <v>0</v>
      </c>
      <c r="AA826" s="23">
        <f t="shared" si="372"/>
        <v>0</v>
      </c>
      <c r="AB826" s="23">
        <f t="shared" si="373"/>
        <v>0</v>
      </c>
      <c r="AC826" s="23">
        <f t="shared" si="374"/>
        <v>0</v>
      </c>
      <c r="AD826" s="24">
        <f t="shared" si="375"/>
        <v>0</v>
      </c>
      <c r="AE826" s="25">
        <f>IFERROR(VLOOKUP($B826,'[1]Market Cap'!$G:$I,2,FALSE),"-")</f>
        <v>2755.5749999999998</v>
      </c>
      <c r="AF826" s="20">
        <f t="shared" si="376"/>
        <v>0</v>
      </c>
      <c r="AG826" s="17">
        <f t="shared" si="377"/>
        <v>0</v>
      </c>
      <c r="AH826" s="17">
        <f t="shared" si="378"/>
        <v>0</v>
      </c>
      <c r="AI826" s="17" t="str">
        <f t="shared" si="379"/>
        <v>-</v>
      </c>
      <c r="AJ826" s="26">
        <f>IFERROR(VLOOKUP($B826,'[1]Paste Only'!$D:$AM,26,FALSE),"-")</f>
        <v>347.5</v>
      </c>
      <c r="AK826" s="26">
        <f>IFERROR(VLOOKUP($B826,'[1]Paste Only'!$D:$AM,23,FALSE),"-")</f>
        <v>394</v>
      </c>
      <c r="AL826" s="26">
        <f>IFERROR(VLOOKUP($B826,'[1]Paste Only'!$D:$AM,22,FALSE),"-")</f>
        <v>281</v>
      </c>
      <c r="AM826" s="21">
        <f t="shared" si="397"/>
        <v>1.4598540145985384E-2</v>
      </c>
      <c r="AN826" s="21">
        <f t="shared" si="397"/>
        <v>0.1503649635036497</v>
      </c>
      <c r="AO826" s="21">
        <f t="shared" si="397"/>
        <v>-0.17956204379562046</v>
      </c>
      <c r="AP826" s="27">
        <f t="shared" si="380"/>
        <v>0</v>
      </c>
      <c r="AQ826" s="27">
        <f t="shared" si="381"/>
        <v>0</v>
      </c>
      <c r="AR826" s="27">
        <f t="shared" si="382"/>
        <v>342.5</v>
      </c>
      <c r="AS826" s="27">
        <f t="shared" si="383"/>
        <v>342.5</v>
      </c>
      <c r="AT826" s="27">
        <f t="shared" si="384"/>
        <v>0</v>
      </c>
      <c r="AU826" s="27">
        <f t="shared" si="385"/>
        <v>0</v>
      </c>
      <c r="AV826" s="21">
        <f t="shared" si="386"/>
        <v>0.8</v>
      </c>
      <c r="AW826" s="27">
        <f t="shared" si="387"/>
        <v>342.5</v>
      </c>
      <c r="AX826" s="27">
        <f t="shared" si="388"/>
        <v>342.5</v>
      </c>
      <c r="AY826" s="27">
        <f t="shared" si="389"/>
        <v>347.5</v>
      </c>
      <c r="AZ826" s="21">
        <f t="shared" si="390"/>
        <v>0.39979859013091645</v>
      </c>
      <c r="BA826" s="21">
        <f t="shared" si="391"/>
        <v>0.39979859013091645</v>
      </c>
      <c r="BB826" s="28">
        <f t="shared" si="392"/>
        <v>342.5</v>
      </c>
      <c r="BC826" s="28" t="s">
        <v>81</v>
      </c>
      <c r="BD826" s="28" t="s">
        <v>81</v>
      </c>
      <c r="BE826" s="28" t="s">
        <v>81</v>
      </c>
      <c r="BF826" s="28" t="str">
        <f t="shared" si="393"/>
        <v>-</v>
      </c>
      <c r="BG826" s="29">
        <f t="shared" si="394"/>
        <v>0</v>
      </c>
      <c r="BH826" s="29">
        <f t="shared" si="394"/>
        <v>0</v>
      </c>
      <c r="BI826" s="29">
        <f t="shared" si="394"/>
        <v>0</v>
      </c>
      <c r="BJ826" s="29">
        <f t="shared" si="394"/>
        <v>0</v>
      </c>
      <c r="BK826" s="29"/>
    </row>
    <row r="827" spans="1:63" x14ac:dyDescent="0.25">
      <c r="A827" s="13" t="s">
        <v>2535</v>
      </c>
      <c r="B827" s="13" t="s">
        <v>2536</v>
      </c>
      <c r="C827" s="13" t="s">
        <v>2537</v>
      </c>
      <c r="D827" s="13" t="str">
        <f>IFERROR(VLOOKUP($B827,[1]GICS!$C:$D,2,FALSE),"-")</f>
        <v>Consumer Discretionary</v>
      </c>
      <c r="E827" s="14">
        <f>IFERROR(IF(VLOOKUP($B827,'[1]Paste Only'!$D:$AM,4,FALSE)="-",VLOOKUP($B827,'[1]Market Cap'!$A:$J,10,FALSE),VLOOKUP($B827,'[1]Paste Only'!$D:$AM,4,FALSE)),"-")</f>
        <v>1094.5</v>
      </c>
      <c r="F827" s="14">
        <f>IFERROR(VLOOKUP($B827,'[1]Paste Only'!$D:$AM,5,FALSE),"-")</f>
        <v>1256</v>
      </c>
      <c r="G827" s="15">
        <f>IFERROR(VLOOKUP($B827,'[1]Paste Only'!$D:$AM,6,FALSE),"-")</f>
        <v>4</v>
      </c>
      <c r="H827" s="15">
        <f>IFERROR(VLOOKUP($B827,'[1]Paste Only'!$D:$AM,7,FALSE),"-")</f>
        <v>0</v>
      </c>
      <c r="I827" s="15">
        <f>IFERROR(VLOOKUP($B827,'[1]Paste Only'!$D:$AM,8,FALSE),"-")</f>
        <v>0</v>
      </c>
      <c r="J827" s="16"/>
      <c r="K827" s="16"/>
      <c r="L827" s="14">
        <f>IFERROR(VLOOKUP($B827,'[1]Paste Only'!$D:$AM,12,FALSE),"-")</f>
        <v>26.08</v>
      </c>
      <c r="M827" s="14">
        <f>IFERROR(VLOOKUP($B827,'[1]Paste Only'!$D:$AM,15,FALSE),"-")</f>
        <v>39.321839080459768</v>
      </c>
      <c r="N827" s="17"/>
      <c r="O827" s="18"/>
      <c r="P827" s="19">
        <f t="shared" si="395"/>
        <v>0.50773922854523668</v>
      </c>
      <c r="Q827" s="20">
        <f t="shared" si="368"/>
        <v>0.14755596162631335</v>
      </c>
      <c r="R827" s="13">
        <f t="shared" si="369"/>
        <v>4</v>
      </c>
      <c r="S827" s="13" t="str">
        <f>IFERROR(VLOOKUP($B827,'[1]Market Cap'!$G:$I,3,FALSE),"-")</f>
        <v>Small Cap</v>
      </c>
      <c r="T827" s="13"/>
      <c r="U827" s="13"/>
      <c r="V827" s="21">
        <f t="shared" si="396"/>
        <v>0</v>
      </c>
      <c r="W827" s="21">
        <f t="shared" si="396"/>
        <v>0</v>
      </c>
      <c r="X827" s="21">
        <f t="shared" si="396"/>
        <v>0</v>
      </c>
      <c r="Y827" s="22">
        <f t="shared" si="370"/>
        <v>0</v>
      </c>
      <c r="Z827" s="13">
        <f t="shared" si="371"/>
        <v>0</v>
      </c>
      <c r="AA827" s="23">
        <f t="shared" si="372"/>
        <v>0</v>
      </c>
      <c r="AB827" s="23">
        <f t="shared" si="373"/>
        <v>0</v>
      </c>
      <c r="AC827" s="23">
        <f t="shared" si="374"/>
        <v>0</v>
      </c>
      <c r="AD827" s="24">
        <f t="shared" si="375"/>
        <v>0</v>
      </c>
      <c r="AE827" s="25">
        <f>IFERROR(VLOOKUP($B827,'[1]Market Cap'!$G:$I,2,FALSE),"-")</f>
        <v>7459.86081225</v>
      </c>
      <c r="AF827" s="20">
        <f t="shared" si="376"/>
        <v>0</v>
      </c>
      <c r="AG827" s="17">
        <f t="shared" si="377"/>
        <v>0</v>
      </c>
      <c r="AH827" s="17">
        <f t="shared" si="378"/>
        <v>0</v>
      </c>
      <c r="AI827" s="17" t="str">
        <f t="shared" si="379"/>
        <v>-</v>
      </c>
      <c r="AJ827" s="26">
        <f>IFERROR(VLOOKUP($B827,'[1]Paste Only'!$D:$AM,26,FALSE),"-")</f>
        <v>1285</v>
      </c>
      <c r="AK827" s="26">
        <f>IFERROR(VLOOKUP($B827,'[1]Paste Only'!$D:$AM,23,FALSE),"-")</f>
        <v>1300</v>
      </c>
      <c r="AL827" s="26">
        <f>IFERROR(VLOOKUP($B827,'[1]Paste Only'!$D:$AM,22,FALSE),"-")</f>
        <v>1183</v>
      </c>
      <c r="AM827" s="21">
        <f t="shared" si="397"/>
        <v>2.3089171974522316E-2</v>
      </c>
      <c r="AN827" s="21">
        <f t="shared" si="397"/>
        <v>3.5031847133758065E-2</v>
      </c>
      <c r="AO827" s="21">
        <f t="shared" si="397"/>
        <v>-5.812101910828027E-2</v>
      </c>
      <c r="AP827" s="27">
        <f t="shared" si="380"/>
        <v>0</v>
      </c>
      <c r="AQ827" s="27">
        <f t="shared" si="381"/>
        <v>0</v>
      </c>
      <c r="AR827" s="27">
        <f t="shared" si="382"/>
        <v>1256</v>
      </c>
      <c r="AS827" s="27">
        <f t="shared" si="383"/>
        <v>1256</v>
      </c>
      <c r="AT827" s="27">
        <f t="shared" si="384"/>
        <v>0</v>
      </c>
      <c r="AU827" s="27">
        <f t="shared" si="385"/>
        <v>0</v>
      </c>
      <c r="AV827" s="21">
        <f t="shared" si="386"/>
        <v>1</v>
      </c>
      <c r="AW827" s="27">
        <f t="shared" si="387"/>
        <v>1256</v>
      </c>
      <c r="AX827" s="27">
        <f t="shared" si="388"/>
        <v>1256</v>
      </c>
      <c r="AY827" s="27">
        <f t="shared" si="389"/>
        <v>1285</v>
      </c>
      <c r="AZ827" s="21">
        <f t="shared" si="390"/>
        <v>0.17405207857469174</v>
      </c>
      <c r="BA827" s="21">
        <f t="shared" si="391"/>
        <v>0.17405207857469174</v>
      </c>
      <c r="BB827" s="28">
        <f t="shared" si="392"/>
        <v>1256</v>
      </c>
      <c r="BC827" s="28" t="s">
        <v>81</v>
      </c>
      <c r="BD827" s="28" t="s">
        <v>81</v>
      </c>
      <c r="BE827" s="28" t="s">
        <v>81</v>
      </c>
      <c r="BF827" s="28" t="str">
        <f t="shared" si="393"/>
        <v>-</v>
      </c>
      <c r="BG827" s="29">
        <f t="shared" si="394"/>
        <v>0</v>
      </c>
      <c r="BH827" s="29">
        <f t="shared" si="394"/>
        <v>0</v>
      </c>
      <c r="BI827" s="29">
        <f t="shared" si="394"/>
        <v>0</v>
      </c>
      <c r="BJ827" s="29">
        <f t="shared" si="394"/>
        <v>0</v>
      </c>
      <c r="BK827" s="29"/>
    </row>
    <row r="828" spans="1:63" x14ac:dyDescent="0.25">
      <c r="A828" s="13" t="s">
        <v>2538</v>
      </c>
      <c r="B828" s="13" t="s">
        <v>2539</v>
      </c>
      <c r="C828" s="13" t="s">
        <v>2540</v>
      </c>
      <c r="D828" s="13" t="str">
        <f>IFERROR(VLOOKUP($B828,[1]GICS!$C:$D,2,FALSE),"-")</f>
        <v>Consumer Discretionary</v>
      </c>
      <c r="E828" s="14">
        <f>IFERROR(IF(VLOOKUP($B828,'[1]Paste Only'!$D:$AM,4,FALSE)="-",VLOOKUP($B828,'[1]Market Cap'!$A:$J,10,FALSE),VLOOKUP($B828,'[1]Paste Only'!$D:$AM,4,FALSE)),"-")</f>
        <v>183.55</v>
      </c>
      <c r="F828" s="14" t="str">
        <f>IFERROR(VLOOKUP($B828,'[1]Paste Only'!$D:$AM,5,FALSE),"-")</f>
        <v>-</v>
      </c>
      <c r="G828" s="15">
        <f>IFERROR(VLOOKUP($B828,'[1]Paste Only'!$D:$AM,6,FALSE),"-")</f>
        <v>0</v>
      </c>
      <c r="H828" s="15">
        <f>IFERROR(VLOOKUP($B828,'[1]Paste Only'!$D:$AM,7,FALSE),"-")</f>
        <v>0</v>
      </c>
      <c r="I828" s="15">
        <f>IFERROR(VLOOKUP($B828,'[1]Paste Only'!$D:$AM,8,FALSE),"-")</f>
        <v>0</v>
      </c>
      <c r="J828" s="16"/>
      <c r="K828" s="16"/>
      <c r="L828" s="14">
        <f>IFERROR(VLOOKUP($B828,'[1]Paste Only'!$D:$AM,12,FALSE),"-")</f>
        <v>23.73</v>
      </c>
      <c r="M828" s="14" t="str">
        <f>IFERROR(VLOOKUP($B828,'[1]Paste Only'!$D:$AM,15,FALSE),"-")</f>
        <v>-</v>
      </c>
      <c r="N828" s="17"/>
      <c r="O828" s="18"/>
      <c r="P828" s="19">
        <f t="shared" si="395"/>
        <v>0</v>
      </c>
      <c r="Q828" s="20">
        <f t="shared" si="368"/>
        <v>0</v>
      </c>
      <c r="R828" s="13">
        <f t="shared" si="369"/>
        <v>0</v>
      </c>
      <c r="S828" s="13" t="str">
        <f>IFERROR(VLOOKUP($B828,'[1]Market Cap'!$G:$I,3,FALSE),"-")</f>
        <v>Small Cap</v>
      </c>
      <c r="T828" s="13"/>
      <c r="U828" s="13"/>
      <c r="V828" s="21">
        <f t="shared" si="396"/>
        <v>0</v>
      </c>
      <c r="W828" s="21">
        <f t="shared" si="396"/>
        <v>0</v>
      </c>
      <c r="X828" s="21">
        <f t="shared" si="396"/>
        <v>0</v>
      </c>
      <c r="Y828" s="22">
        <f t="shared" si="370"/>
        <v>0</v>
      </c>
      <c r="Z828" s="13">
        <f t="shared" si="371"/>
        <v>0</v>
      </c>
      <c r="AA828" s="23">
        <f t="shared" si="372"/>
        <v>0</v>
      </c>
      <c r="AB828" s="23">
        <f t="shared" si="373"/>
        <v>0</v>
      </c>
      <c r="AC828" s="23">
        <f t="shared" si="374"/>
        <v>0</v>
      </c>
      <c r="AD828" s="24">
        <f t="shared" si="375"/>
        <v>0</v>
      </c>
      <c r="AE828" s="25">
        <f>IFERROR(VLOOKUP($B828,'[1]Market Cap'!$G:$I,2,FALSE),"-")</f>
        <v>3790.9480895000002</v>
      </c>
      <c r="AF828" s="20">
        <f t="shared" si="376"/>
        <v>0</v>
      </c>
      <c r="AG828" s="17">
        <f t="shared" si="377"/>
        <v>0</v>
      </c>
      <c r="AH828" s="17">
        <f t="shared" si="378"/>
        <v>0</v>
      </c>
      <c r="AI828" s="17" t="str">
        <f t="shared" si="379"/>
        <v>-</v>
      </c>
      <c r="AJ828" s="26" t="str">
        <f>IFERROR(VLOOKUP($B828,'[1]Paste Only'!$D:$AM,26,FALSE),"-")</f>
        <v>-</v>
      </c>
      <c r="AK828" s="26" t="str">
        <f>IFERROR(VLOOKUP($B828,'[1]Paste Only'!$D:$AM,23,FALSE),"-")</f>
        <v>-</v>
      </c>
      <c r="AL828" s="26" t="str">
        <f>IFERROR(VLOOKUP($B828,'[1]Paste Only'!$D:$AM,22,FALSE),"-")</f>
        <v>-</v>
      </c>
      <c r="AM828" s="21" t="str">
        <f t="shared" si="397"/>
        <v>-</v>
      </c>
      <c r="AN828" s="21" t="str">
        <f t="shared" si="397"/>
        <v>-</v>
      </c>
      <c r="AO828" s="21" t="str">
        <f t="shared" si="397"/>
        <v>-</v>
      </c>
      <c r="AP828" s="27">
        <f t="shared" si="380"/>
        <v>0</v>
      </c>
      <c r="AQ828" s="27" t="str">
        <f t="shared" si="381"/>
        <v>-</v>
      </c>
      <c r="AR828" s="27" t="str">
        <f t="shared" si="382"/>
        <v>-</v>
      </c>
      <c r="AS828" s="27">
        <f t="shared" si="383"/>
        <v>0</v>
      </c>
      <c r="AT828" s="27">
        <f t="shared" si="384"/>
        <v>0</v>
      </c>
      <c r="AU828" s="27">
        <f t="shared" si="385"/>
        <v>0</v>
      </c>
      <c r="AV828" s="21" t="str">
        <f t="shared" si="386"/>
        <v>0</v>
      </c>
      <c r="AW828" s="27">
        <f t="shared" si="387"/>
        <v>0</v>
      </c>
      <c r="AX828" s="27" t="str">
        <f t="shared" si="388"/>
        <v>-</v>
      </c>
      <c r="AY828" s="27" t="str">
        <f t="shared" si="389"/>
        <v>-</v>
      </c>
      <c r="AZ828" s="21" t="str">
        <f t="shared" si="390"/>
        <v>-</v>
      </c>
      <c r="BA828" s="21" t="str">
        <f t="shared" si="391"/>
        <v>-</v>
      </c>
      <c r="BB828" s="28" t="str">
        <f t="shared" si="392"/>
        <v>-</v>
      </c>
      <c r="BC828" s="28" t="s">
        <v>81</v>
      </c>
      <c r="BD828" s="28" t="s">
        <v>81</v>
      </c>
      <c r="BE828" s="28" t="s">
        <v>81</v>
      </c>
      <c r="BF828" s="28" t="str">
        <f t="shared" si="393"/>
        <v>-</v>
      </c>
      <c r="BG828" s="29">
        <f t="shared" si="394"/>
        <v>0</v>
      </c>
      <c r="BH828" s="29">
        <f t="shared" si="394"/>
        <v>0</v>
      </c>
      <c r="BI828" s="29">
        <f t="shared" si="394"/>
        <v>0</v>
      </c>
      <c r="BJ828" s="29">
        <f t="shared" si="394"/>
        <v>0</v>
      </c>
      <c r="BK828" s="29"/>
    </row>
    <row r="829" spans="1:63" x14ac:dyDescent="0.25">
      <c r="A829" s="13" t="s">
        <v>2541</v>
      </c>
      <c r="B829" s="13" t="s">
        <v>2542</v>
      </c>
      <c r="C829" s="13" t="s">
        <v>2543</v>
      </c>
      <c r="D829" s="13" t="str">
        <f>IFERROR(VLOOKUP($B829,[1]GICS!$C:$D,2,FALSE),"-")</f>
        <v>Industrials</v>
      </c>
      <c r="E829" s="14">
        <f>IFERROR(IF(VLOOKUP($B829,'[1]Paste Only'!$D:$AM,4,FALSE)="-",VLOOKUP($B829,'[1]Market Cap'!$A:$J,10,FALSE),VLOOKUP($B829,'[1]Paste Only'!$D:$AM,4,FALSE)),"-")</f>
        <v>275</v>
      </c>
      <c r="F829" s="14">
        <f>IFERROR(VLOOKUP($B829,'[1]Paste Only'!$D:$AM,5,FALSE),"-")</f>
        <v>280.5</v>
      </c>
      <c r="G829" s="15">
        <f>IFERROR(VLOOKUP($B829,'[1]Paste Only'!$D:$AM,6,FALSE),"-")</f>
        <v>1</v>
      </c>
      <c r="H829" s="15">
        <f>IFERROR(VLOOKUP($B829,'[1]Paste Only'!$D:$AM,7,FALSE),"-")</f>
        <v>0</v>
      </c>
      <c r="I829" s="15">
        <f>IFERROR(VLOOKUP($B829,'[1]Paste Only'!$D:$AM,8,FALSE),"-")</f>
        <v>1</v>
      </c>
      <c r="J829" s="16"/>
      <c r="K829" s="16"/>
      <c r="L829" s="14">
        <f>IFERROR(VLOOKUP($B829,'[1]Paste Only'!$D:$AM,12,FALSE),"-")</f>
        <v>3.49</v>
      </c>
      <c r="M829" s="14">
        <f>IFERROR(VLOOKUP($B829,'[1]Paste Only'!$D:$AM,15,FALSE),"-")</f>
        <v>7.2574712643678163</v>
      </c>
      <c r="N829" s="17"/>
      <c r="O829" s="18"/>
      <c r="P829" s="19">
        <f t="shared" si="395"/>
        <v>1.0795046602773111</v>
      </c>
      <c r="Q829" s="20">
        <f t="shared" si="368"/>
        <v>2.0000000000000018E-2</v>
      </c>
      <c r="R829" s="13">
        <f t="shared" si="369"/>
        <v>2</v>
      </c>
      <c r="S829" s="13" t="str">
        <f>IFERROR(VLOOKUP($B829,'[1]Market Cap'!$G:$I,3,FALSE),"-")</f>
        <v>Small Cap</v>
      </c>
      <c r="T829" s="13"/>
      <c r="U829" s="13"/>
      <c r="V829" s="21">
        <f t="shared" si="396"/>
        <v>0</v>
      </c>
      <c r="W829" s="21">
        <f t="shared" si="396"/>
        <v>0</v>
      </c>
      <c r="X829" s="21">
        <f t="shared" si="396"/>
        <v>0</v>
      </c>
      <c r="Y829" s="22">
        <f t="shared" si="370"/>
        <v>0</v>
      </c>
      <c r="Z829" s="13">
        <f t="shared" si="371"/>
        <v>0</v>
      </c>
      <c r="AA829" s="23">
        <f t="shared" si="372"/>
        <v>0</v>
      </c>
      <c r="AB829" s="23">
        <f t="shared" si="373"/>
        <v>0</v>
      </c>
      <c r="AC829" s="23">
        <f t="shared" si="374"/>
        <v>0</v>
      </c>
      <c r="AD829" s="24">
        <f t="shared" si="375"/>
        <v>0</v>
      </c>
      <c r="AE829" s="25">
        <f>IFERROR(VLOOKUP($B829,'[1]Market Cap'!$G:$I,2,FALSE),"-")</f>
        <v>3063.1267425000001</v>
      </c>
      <c r="AF829" s="20">
        <f t="shared" si="376"/>
        <v>0</v>
      </c>
      <c r="AG829" s="17">
        <f t="shared" si="377"/>
        <v>0</v>
      </c>
      <c r="AH829" s="17">
        <f t="shared" si="378"/>
        <v>0</v>
      </c>
      <c r="AI829" s="17" t="str">
        <f t="shared" si="379"/>
        <v>-</v>
      </c>
      <c r="AJ829" s="26">
        <f>IFERROR(VLOOKUP($B829,'[1]Paste Only'!$D:$AM,26,FALSE),"-")</f>
        <v>280.5</v>
      </c>
      <c r="AK829" s="26">
        <f>IFERROR(VLOOKUP($B829,'[1]Paste Only'!$D:$AM,23,FALSE),"-")</f>
        <v>286</v>
      </c>
      <c r="AL829" s="26">
        <f>IFERROR(VLOOKUP($B829,'[1]Paste Only'!$D:$AM,22,FALSE),"-")</f>
        <v>275</v>
      </c>
      <c r="AM829" s="21">
        <f t="shared" si="397"/>
        <v>0</v>
      </c>
      <c r="AN829" s="21">
        <f t="shared" si="397"/>
        <v>1.9607843137254832E-2</v>
      </c>
      <c r="AO829" s="21">
        <f t="shared" si="397"/>
        <v>-1.9607843137254943E-2</v>
      </c>
      <c r="AP829" s="27">
        <f t="shared" si="380"/>
        <v>0</v>
      </c>
      <c r="AQ829" s="27">
        <f t="shared" si="381"/>
        <v>0</v>
      </c>
      <c r="AR829" s="27">
        <f t="shared" si="382"/>
        <v>280.5</v>
      </c>
      <c r="AS829" s="27">
        <f t="shared" si="383"/>
        <v>280.5</v>
      </c>
      <c r="AT829" s="27">
        <f t="shared" si="384"/>
        <v>0</v>
      </c>
      <c r="AU829" s="27">
        <f t="shared" si="385"/>
        <v>0</v>
      </c>
      <c r="AV829" s="21">
        <f t="shared" si="386"/>
        <v>0.5</v>
      </c>
      <c r="AW829" s="27">
        <f t="shared" si="387"/>
        <v>280.5</v>
      </c>
      <c r="AX829" s="27">
        <f t="shared" si="388"/>
        <v>280.5</v>
      </c>
      <c r="AY829" s="27">
        <f t="shared" si="389"/>
        <v>280.5</v>
      </c>
      <c r="AZ829" s="21">
        <f t="shared" si="390"/>
        <v>2.0000000000000018E-2</v>
      </c>
      <c r="BA829" s="21">
        <f t="shared" si="391"/>
        <v>2.0000000000000018E-2</v>
      </c>
      <c r="BB829" s="28">
        <f t="shared" si="392"/>
        <v>280.5</v>
      </c>
      <c r="BC829" s="28" t="s">
        <v>81</v>
      </c>
      <c r="BD829" s="28" t="s">
        <v>81</v>
      </c>
      <c r="BE829" s="28" t="s">
        <v>81</v>
      </c>
      <c r="BF829" s="28" t="str">
        <f t="shared" si="393"/>
        <v>-</v>
      </c>
      <c r="BG829" s="29">
        <f t="shared" si="394"/>
        <v>0</v>
      </c>
      <c r="BH829" s="29">
        <f t="shared" si="394"/>
        <v>0</v>
      </c>
      <c r="BI829" s="29">
        <f t="shared" si="394"/>
        <v>0</v>
      </c>
      <c r="BJ829" s="29">
        <f t="shared" si="394"/>
        <v>0</v>
      </c>
      <c r="BK829" s="29"/>
    </row>
    <row r="830" spans="1:63" x14ac:dyDescent="0.25">
      <c r="A830" s="13" t="s">
        <v>2544</v>
      </c>
      <c r="B830" s="13" t="s">
        <v>2545</v>
      </c>
      <c r="C830" s="13" t="s">
        <v>2546</v>
      </c>
      <c r="D830" s="13" t="str">
        <f>IFERROR(VLOOKUP($B830,[1]GICS!$C:$D,2,FALSE),"-")</f>
        <v>Health Care</v>
      </c>
      <c r="E830" s="14">
        <f>IFERROR(IF(VLOOKUP($B830,'[1]Paste Only'!$D:$AM,4,FALSE)="-",VLOOKUP($B830,'[1]Market Cap'!$A:$J,10,FALSE),VLOOKUP($B830,'[1]Paste Only'!$D:$AM,4,FALSE)),"-")</f>
        <v>257.5</v>
      </c>
      <c r="F830" s="14">
        <f>IFERROR(VLOOKUP($B830,'[1]Paste Only'!$D:$AM,5,FALSE),"-")</f>
        <v>337.5</v>
      </c>
      <c r="G830" s="15">
        <f>IFERROR(VLOOKUP($B830,'[1]Paste Only'!$D:$AM,6,FALSE),"-")</f>
        <v>1</v>
      </c>
      <c r="H830" s="15">
        <f>IFERROR(VLOOKUP($B830,'[1]Paste Only'!$D:$AM,7,FALSE),"-")</f>
        <v>1</v>
      </c>
      <c r="I830" s="15">
        <f>IFERROR(VLOOKUP($B830,'[1]Paste Only'!$D:$AM,8,FALSE),"-")</f>
        <v>0</v>
      </c>
      <c r="J830" s="16"/>
      <c r="K830" s="16"/>
      <c r="L830" s="14">
        <f>IFERROR(VLOOKUP($B830,'[1]Paste Only'!$D:$AM,12,FALSE),"-")</f>
        <v>7.36</v>
      </c>
      <c r="M830" s="14">
        <f>IFERROR(VLOOKUP($B830,'[1]Paste Only'!$D:$AM,15,FALSE),"-")</f>
        <v>9.6448275862068975</v>
      </c>
      <c r="N830" s="17"/>
      <c r="O830" s="18"/>
      <c r="P830" s="19">
        <f t="shared" si="395"/>
        <v>0.31043853073463268</v>
      </c>
      <c r="Q830" s="20">
        <f t="shared" si="368"/>
        <v>0.31067961165048552</v>
      </c>
      <c r="R830" s="13">
        <f t="shared" si="369"/>
        <v>2</v>
      </c>
      <c r="S830" s="13" t="str">
        <f>IFERROR(VLOOKUP($B830,'[1]Market Cap'!$G:$I,3,FALSE),"-")</f>
        <v>Small Cap</v>
      </c>
      <c r="T830" s="13"/>
      <c r="U830" s="13"/>
      <c r="V830" s="21">
        <f t="shared" si="396"/>
        <v>0</v>
      </c>
      <c r="W830" s="21">
        <f t="shared" si="396"/>
        <v>0</v>
      </c>
      <c r="X830" s="21">
        <f t="shared" si="396"/>
        <v>0</v>
      </c>
      <c r="Y830" s="22">
        <f t="shared" si="370"/>
        <v>0</v>
      </c>
      <c r="Z830" s="13">
        <f t="shared" si="371"/>
        <v>0</v>
      </c>
      <c r="AA830" s="23">
        <f t="shared" si="372"/>
        <v>0</v>
      </c>
      <c r="AB830" s="23">
        <f t="shared" si="373"/>
        <v>0</v>
      </c>
      <c r="AC830" s="23">
        <f t="shared" si="374"/>
        <v>0</v>
      </c>
      <c r="AD830" s="24">
        <f t="shared" si="375"/>
        <v>0</v>
      </c>
      <c r="AE830" s="25">
        <f>IFERROR(VLOOKUP($B830,'[1]Market Cap'!$G:$I,2,FALSE),"-")</f>
        <v>3174.9943125</v>
      </c>
      <c r="AF830" s="20">
        <f t="shared" si="376"/>
        <v>0</v>
      </c>
      <c r="AG830" s="17">
        <f t="shared" si="377"/>
        <v>0</v>
      </c>
      <c r="AH830" s="17">
        <f t="shared" si="378"/>
        <v>0</v>
      </c>
      <c r="AI830" s="17" t="str">
        <f t="shared" si="379"/>
        <v>-</v>
      </c>
      <c r="AJ830" s="26">
        <f>IFERROR(VLOOKUP($B830,'[1]Paste Only'!$D:$AM,26,FALSE),"-")</f>
        <v>337.5</v>
      </c>
      <c r="AK830" s="26">
        <f>IFERROR(VLOOKUP($B830,'[1]Paste Only'!$D:$AM,23,FALSE),"-")</f>
        <v>390</v>
      </c>
      <c r="AL830" s="26">
        <f>IFERROR(VLOOKUP($B830,'[1]Paste Only'!$D:$AM,22,FALSE),"-")</f>
        <v>285</v>
      </c>
      <c r="AM830" s="21">
        <f t="shared" si="397"/>
        <v>0</v>
      </c>
      <c r="AN830" s="21">
        <f t="shared" si="397"/>
        <v>0.15555555555555545</v>
      </c>
      <c r="AO830" s="21">
        <f t="shared" si="397"/>
        <v>-0.15555555555555556</v>
      </c>
      <c r="AP830" s="27">
        <f t="shared" si="380"/>
        <v>0</v>
      </c>
      <c r="AQ830" s="27">
        <f t="shared" si="381"/>
        <v>0</v>
      </c>
      <c r="AR830" s="27">
        <f t="shared" si="382"/>
        <v>337.5</v>
      </c>
      <c r="AS830" s="27">
        <f t="shared" si="383"/>
        <v>337.5</v>
      </c>
      <c r="AT830" s="27">
        <f t="shared" si="384"/>
        <v>0</v>
      </c>
      <c r="AU830" s="27">
        <f t="shared" si="385"/>
        <v>0</v>
      </c>
      <c r="AV830" s="21">
        <f t="shared" si="386"/>
        <v>0.5</v>
      </c>
      <c r="AW830" s="27">
        <f t="shared" si="387"/>
        <v>337.5</v>
      </c>
      <c r="AX830" s="27">
        <f t="shared" si="388"/>
        <v>337.5</v>
      </c>
      <c r="AY830" s="27">
        <f t="shared" si="389"/>
        <v>337.5</v>
      </c>
      <c r="AZ830" s="21">
        <f t="shared" si="390"/>
        <v>0.31067961165048552</v>
      </c>
      <c r="BA830" s="21">
        <f t="shared" si="391"/>
        <v>0.3</v>
      </c>
      <c r="BB830" s="28">
        <f t="shared" si="392"/>
        <v>337.5</v>
      </c>
      <c r="BC830" s="28" t="s">
        <v>81</v>
      </c>
      <c r="BD830" s="28" t="s">
        <v>81</v>
      </c>
      <c r="BE830" s="28" t="s">
        <v>81</v>
      </c>
      <c r="BF830" s="28" t="str">
        <f t="shared" si="393"/>
        <v>-</v>
      </c>
      <c r="BG830" s="29">
        <f t="shared" si="394"/>
        <v>0</v>
      </c>
      <c r="BH830" s="29">
        <f t="shared" si="394"/>
        <v>0</v>
      </c>
      <c r="BI830" s="29">
        <f t="shared" si="394"/>
        <v>0</v>
      </c>
      <c r="BJ830" s="29">
        <f t="shared" si="394"/>
        <v>0</v>
      </c>
      <c r="BK830" s="29"/>
    </row>
    <row r="831" spans="1:63" x14ac:dyDescent="0.25">
      <c r="A831" s="13" t="s">
        <v>2547</v>
      </c>
      <c r="B831" s="13" t="s">
        <v>2548</v>
      </c>
      <c r="C831" s="13" t="s">
        <v>2549</v>
      </c>
      <c r="D831" s="13" t="str">
        <f>IFERROR(VLOOKUP($B831,[1]GICS!$C:$D,2,FALSE),"-")</f>
        <v>Materials</v>
      </c>
      <c r="E831" s="14">
        <f>IFERROR(IF(VLOOKUP($B831,'[1]Paste Only'!$D:$AM,4,FALSE)="-",VLOOKUP($B831,'[1]Market Cap'!$A:$J,10,FALSE),VLOOKUP($B831,'[1]Paste Only'!$D:$AM,4,FALSE)),"-")</f>
        <v>77.36</v>
      </c>
      <c r="F831" s="14">
        <f>IFERROR(VLOOKUP($B831,'[1]Paste Only'!$D:$AM,5,FALSE),"-")</f>
        <v>94.333335876464844</v>
      </c>
      <c r="G831" s="15">
        <f>IFERROR(VLOOKUP($B831,'[1]Paste Only'!$D:$AM,6,FALSE),"-")</f>
        <v>5</v>
      </c>
      <c r="H831" s="15">
        <f>IFERROR(VLOOKUP($B831,'[1]Paste Only'!$D:$AM,7,FALSE),"-")</f>
        <v>0</v>
      </c>
      <c r="I831" s="15">
        <f>IFERROR(VLOOKUP($B831,'[1]Paste Only'!$D:$AM,8,FALSE),"-")</f>
        <v>0</v>
      </c>
      <c r="J831" s="16"/>
      <c r="K831" s="16"/>
      <c r="L831" s="14">
        <f>IFERROR(VLOOKUP($B831,'[1]Paste Only'!$D:$AM,12,FALSE),"-")</f>
        <v>2.6</v>
      </c>
      <c r="M831" s="14">
        <f>IFERROR(VLOOKUP($B831,'[1]Paste Only'!$D:$AM,15,FALSE),"-")</f>
        <v>3.4706896551724142</v>
      </c>
      <c r="N831" s="17"/>
      <c r="O831" s="18"/>
      <c r="P831" s="19">
        <f t="shared" si="395"/>
        <v>0.33488063660477474</v>
      </c>
      <c r="Q831" s="20">
        <f t="shared" si="368"/>
        <v>0.21940713387364075</v>
      </c>
      <c r="R831" s="13">
        <f t="shared" si="369"/>
        <v>5</v>
      </c>
      <c r="S831" s="13" t="str">
        <f>IFERROR(VLOOKUP($B831,'[1]Market Cap'!$G:$I,3,FALSE),"-")</f>
        <v>Small Cap</v>
      </c>
      <c r="T831" s="13"/>
      <c r="U831" s="13"/>
      <c r="V831" s="21">
        <f t="shared" si="396"/>
        <v>0</v>
      </c>
      <c r="W831" s="21">
        <f t="shared" si="396"/>
        <v>0</v>
      </c>
      <c r="X831" s="21">
        <f t="shared" si="396"/>
        <v>0</v>
      </c>
      <c r="Y831" s="22">
        <f t="shared" si="370"/>
        <v>0</v>
      </c>
      <c r="Z831" s="13">
        <f t="shared" si="371"/>
        <v>0</v>
      </c>
      <c r="AA831" s="23">
        <f t="shared" si="372"/>
        <v>0</v>
      </c>
      <c r="AB831" s="23">
        <f t="shared" si="373"/>
        <v>0</v>
      </c>
      <c r="AC831" s="23">
        <f t="shared" si="374"/>
        <v>0</v>
      </c>
      <c r="AD831" s="24">
        <f t="shared" si="375"/>
        <v>0</v>
      </c>
      <c r="AE831" s="25">
        <f>IFERROR(VLOOKUP($B831,'[1]Market Cap'!$G:$I,2,FALSE),"-")</f>
        <v>3040.87948968</v>
      </c>
      <c r="AF831" s="20">
        <f t="shared" si="376"/>
        <v>0</v>
      </c>
      <c r="AG831" s="17">
        <f t="shared" si="377"/>
        <v>0</v>
      </c>
      <c r="AH831" s="17">
        <f t="shared" si="378"/>
        <v>0</v>
      </c>
      <c r="AI831" s="17" t="str">
        <f t="shared" si="379"/>
        <v>-</v>
      </c>
      <c r="AJ831" s="26">
        <f>IFERROR(VLOOKUP($B831,'[1]Paste Only'!$D:$AM,26,FALSE),"-")</f>
        <v>87</v>
      </c>
      <c r="AK831" s="26">
        <f>IFERROR(VLOOKUP($B831,'[1]Paste Only'!$D:$AM,23,FALSE),"-")</f>
        <v>110</v>
      </c>
      <c r="AL831" s="26">
        <f>IFERROR(VLOOKUP($B831,'[1]Paste Only'!$D:$AM,22,FALSE),"-")</f>
        <v>86</v>
      </c>
      <c r="AM831" s="21">
        <f t="shared" si="397"/>
        <v>-7.7738540764298758E-2</v>
      </c>
      <c r="AN831" s="21">
        <f t="shared" si="397"/>
        <v>0.16607770707962222</v>
      </c>
      <c r="AO831" s="21">
        <f t="shared" si="397"/>
        <v>-8.8339247192295245E-2</v>
      </c>
      <c r="AP831" s="27">
        <f t="shared" si="380"/>
        <v>0</v>
      </c>
      <c r="AQ831" s="27">
        <f t="shared" si="381"/>
        <v>0</v>
      </c>
      <c r="AR831" s="27">
        <f t="shared" si="382"/>
        <v>94.333335876464844</v>
      </c>
      <c r="AS831" s="27">
        <f t="shared" si="383"/>
        <v>94.333335876464844</v>
      </c>
      <c r="AT831" s="27">
        <f t="shared" si="384"/>
        <v>0</v>
      </c>
      <c r="AU831" s="27">
        <f t="shared" si="385"/>
        <v>0</v>
      </c>
      <c r="AV831" s="21">
        <f t="shared" si="386"/>
        <v>1</v>
      </c>
      <c r="AW831" s="27">
        <f t="shared" si="387"/>
        <v>94.333335876464844</v>
      </c>
      <c r="AX831" s="27">
        <f t="shared" si="388"/>
        <v>94.333335876464844</v>
      </c>
      <c r="AY831" s="27">
        <f t="shared" si="389"/>
        <v>94.333335876464844</v>
      </c>
      <c r="AZ831" s="21">
        <f t="shared" si="390"/>
        <v>0.21940713387364075</v>
      </c>
      <c r="BA831" s="21">
        <f t="shared" si="391"/>
        <v>0.21940713387364075</v>
      </c>
      <c r="BB831" s="28">
        <f t="shared" si="392"/>
        <v>94.333335876464844</v>
      </c>
      <c r="BC831" s="28" t="s">
        <v>81</v>
      </c>
      <c r="BD831" s="28" t="s">
        <v>81</v>
      </c>
      <c r="BE831" s="28" t="s">
        <v>81</v>
      </c>
      <c r="BF831" s="28" t="str">
        <f t="shared" si="393"/>
        <v>-</v>
      </c>
      <c r="BG831" s="29">
        <f t="shared" si="394"/>
        <v>0</v>
      </c>
      <c r="BH831" s="29">
        <f t="shared" si="394"/>
        <v>0</v>
      </c>
      <c r="BI831" s="29">
        <f t="shared" si="394"/>
        <v>0</v>
      </c>
      <c r="BJ831" s="29">
        <f t="shared" si="394"/>
        <v>0</v>
      </c>
      <c r="BK831" s="29"/>
    </row>
    <row r="832" spans="1:63" x14ac:dyDescent="0.25">
      <c r="A832" s="13" t="s">
        <v>2550</v>
      </c>
      <c r="B832" s="13" t="s">
        <v>2551</v>
      </c>
      <c r="C832" s="13" t="s">
        <v>2552</v>
      </c>
      <c r="D832" s="13" t="str">
        <f>IFERROR(VLOOKUP($B832,[1]GICS!$C:$D,2,FALSE),"-")</f>
        <v>-</v>
      </c>
      <c r="E832" s="14">
        <f>IFERROR(IF(VLOOKUP($B832,'[1]Paste Only'!$D:$AM,4,FALSE)="-",VLOOKUP($B832,'[1]Market Cap'!$A:$J,10,FALSE),VLOOKUP($B832,'[1]Paste Only'!$D:$AM,4,FALSE)),"-")</f>
        <v>0</v>
      </c>
      <c r="F832" s="14" t="str">
        <f>IFERROR(VLOOKUP($B832,'[1]Paste Only'!$D:$AM,5,FALSE),"-")</f>
        <v>-</v>
      </c>
      <c r="G832" s="15">
        <f>IFERROR(VLOOKUP($B832,'[1]Paste Only'!$D:$AM,6,FALSE),"-")</f>
        <v>0</v>
      </c>
      <c r="H832" s="15">
        <f>IFERROR(VLOOKUP($B832,'[1]Paste Only'!$D:$AM,7,FALSE),"-")</f>
        <v>0</v>
      </c>
      <c r="I832" s="15">
        <f>IFERROR(VLOOKUP($B832,'[1]Paste Only'!$D:$AM,8,FALSE),"-")</f>
        <v>0</v>
      </c>
      <c r="J832" s="16"/>
      <c r="K832" s="16"/>
      <c r="L832" s="14">
        <f>IFERROR(VLOOKUP($B832,'[1]Paste Only'!$D:$AM,12,FALSE),"-")</f>
        <v>13.65</v>
      </c>
      <c r="M832" s="14" t="str">
        <f>IFERROR(VLOOKUP($B832,'[1]Paste Only'!$D:$AM,15,FALSE),"-")</f>
        <v>-</v>
      </c>
      <c r="N832" s="17"/>
      <c r="O832" s="18"/>
      <c r="P832" s="19">
        <f t="shared" si="395"/>
        <v>0</v>
      </c>
      <c r="Q832" s="20">
        <f t="shared" si="368"/>
        <v>0</v>
      </c>
      <c r="R832" s="13">
        <f t="shared" si="369"/>
        <v>0</v>
      </c>
      <c r="S832" s="13" t="str">
        <f>IFERROR(VLOOKUP($B832,'[1]Market Cap'!$G:$I,3,FALSE),"-")</f>
        <v>Small Cap</v>
      </c>
      <c r="T832" s="13"/>
      <c r="U832" s="13"/>
      <c r="V832" s="21">
        <f t="shared" si="396"/>
        <v>0</v>
      </c>
      <c r="W832" s="21">
        <f t="shared" si="396"/>
        <v>0</v>
      </c>
      <c r="X832" s="21">
        <f t="shared" si="396"/>
        <v>0</v>
      </c>
      <c r="Y832" s="22">
        <f t="shared" si="370"/>
        <v>0</v>
      </c>
      <c r="Z832" s="13">
        <f t="shared" si="371"/>
        <v>0</v>
      </c>
      <c r="AA832" s="23">
        <f t="shared" si="372"/>
        <v>0</v>
      </c>
      <c r="AB832" s="23">
        <f t="shared" si="373"/>
        <v>0</v>
      </c>
      <c r="AC832" s="23">
        <f t="shared" si="374"/>
        <v>0</v>
      </c>
      <c r="AD832" s="24">
        <f t="shared" si="375"/>
        <v>0</v>
      </c>
      <c r="AE832" s="25">
        <f>IFERROR(VLOOKUP($B832,'[1]Market Cap'!$G:$I,2,FALSE),"-")</f>
        <v>0</v>
      </c>
      <c r="AF832" s="20">
        <f t="shared" si="376"/>
        <v>0</v>
      </c>
      <c r="AG832" s="17">
        <f t="shared" si="377"/>
        <v>0</v>
      </c>
      <c r="AH832" s="17">
        <f t="shared" si="378"/>
        <v>0</v>
      </c>
      <c r="AI832" s="17" t="str">
        <f t="shared" si="379"/>
        <v>-</v>
      </c>
      <c r="AJ832" s="26" t="str">
        <f>IFERROR(VLOOKUP($B832,'[1]Paste Only'!$D:$AM,26,FALSE),"-")</f>
        <v>-</v>
      </c>
      <c r="AK832" s="26" t="str">
        <f>IFERROR(VLOOKUP($B832,'[1]Paste Only'!$D:$AM,23,FALSE),"-")</f>
        <v>-</v>
      </c>
      <c r="AL832" s="26" t="str">
        <f>IFERROR(VLOOKUP($B832,'[1]Paste Only'!$D:$AM,22,FALSE),"-")</f>
        <v>-</v>
      </c>
      <c r="AM832" s="21" t="str">
        <f t="shared" si="397"/>
        <v>-</v>
      </c>
      <c r="AN832" s="21" t="str">
        <f t="shared" si="397"/>
        <v>-</v>
      </c>
      <c r="AO832" s="21" t="str">
        <f t="shared" si="397"/>
        <v>-</v>
      </c>
      <c r="AP832" s="27">
        <f t="shared" si="380"/>
        <v>0</v>
      </c>
      <c r="AQ832" s="27" t="str">
        <f t="shared" si="381"/>
        <v>-</v>
      </c>
      <c r="AR832" s="27" t="str">
        <f t="shared" si="382"/>
        <v>-</v>
      </c>
      <c r="AS832" s="27">
        <f t="shared" si="383"/>
        <v>0</v>
      </c>
      <c r="AT832" s="27">
        <f t="shared" si="384"/>
        <v>0</v>
      </c>
      <c r="AU832" s="27">
        <f t="shared" si="385"/>
        <v>0</v>
      </c>
      <c r="AV832" s="21" t="str">
        <f t="shared" si="386"/>
        <v>0</v>
      </c>
      <c r="AW832" s="27">
        <f t="shared" si="387"/>
        <v>0</v>
      </c>
      <c r="AX832" s="27" t="str">
        <f t="shared" si="388"/>
        <v>-</v>
      </c>
      <c r="AY832" s="27" t="str">
        <f t="shared" si="389"/>
        <v>-</v>
      </c>
      <c r="AZ832" s="21" t="str">
        <f t="shared" si="390"/>
        <v>-</v>
      </c>
      <c r="BA832" s="21" t="str">
        <f t="shared" si="391"/>
        <v>-</v>
      </c>
      <c r="BB832" s="28" t="str">
        <f t="shared" si="392"/>
        <v>-</v>
      </c>
      <c r="BC832" s="28" t="s">
        <v>81</v>
      </c>
      <c r="BD832" s="28" t="s">
        <v>81</v>
      </c>
      <c r="BE832" s="28" t="s">
        <v>81</v>
      </c>
      <c r="BF832" s="28" t="str">
        <f t="shared" si="393"/>
        <v>-</v>
      </c>
      <c r="BG832" s="29">
        <f t="shared" si="394"/>
        <v>0</v>
      </c>
      <c r="BH832" s="29">
        <f t="shared" si="394"/>
        <v>0</v>
      </c>
      <c r="BI832" s="29">
        <f t="shared" si="394"/>
        <v>0</v>
      </c>
      <c r="BJ832" s="29">
        <f t="shared" si="394"/>
        <v>0</v>
      </c>
      <c r="BK832" s="29"/>
    </row>
    <row r="833" spans="1:63" x14ac:dyDescent="0.25">
      <c r="A833" s="13" t="s">
        <v>2553</v>
      </c>
      <c r="B833" s="13" t="s">
        <v>2554</v>
      </c>
      <c r="C833" s="13" t="s">
        <v>2555</v>
      </c>
      <c r="D833" s="13" t="str">
        <f>IFERROR(VLOOKUP($B833,[1]GICS!$C:$D,2,FALSE),"-")</f>
        <v>Information Technology</v>
      </c>
      <c r="E833" s="14">
        <f>IFERROR(IF(VLOOKUP($B833,'[1]Paste Only'!$D:$AM,4,FALSE)="-",VLOOKUP($B833,'[1]Market Cap'!$A:$J,10,FALSE),VLOOKUP($B833,'[1]Paste Only'!$D:$AM,4,FALSE)),"-")</f>
        <v>968.6</v>
      </c>
      <c r="F833" s="14">
        <f>IFERROR(VLOOKUP($B833,'[1]Paste Only'!$D:$AM,5,FALSE),"-")</f>
        <v>945.13336181640625</v>
      </c>
      <c r="G833" s="15">
        <f>IFERROR(VLOOKUP($B833,'[1]Paste Only'!$D:$AM,6,FALSE),"-")</f>
        <v>10</v>
      </c>
      <c r="H833" s="15">
        <f>IFERROR(VLOOKUP($B833,'[1]Paste Only'!$D:$AM,7,FALSE),"-")</f>
        <v>4</v>
      </c>
      <c r="I833" s="15">
        <f>IFERROR(VLOOKUP($B833,'[1]Paste Only'!$D:$AM,8,FALSE),"-")</f>
        <v>4</v>
      </c>
      <c r="J833" s="16"/>
      <c r="K833" s="16"/>
      <c r="L833" s="14">
        <f>IFERROR(VLOOKUP($B833,'[1]Paste Only'!$D:$AM,12,FALSE),"-")</f>
        <v>9.6199999999999992</v>
      </c>
      <c r="M833" s="14">
        <f>IFERROR(VLOOKUP($B833,'[1]Paste Only'!$D:$AM,15,FALSE),"-")</f>
        <v>17.870689655172413</v>
      </c>
      <c r="N833" s="17"/>
      <c r="O833" s="18"/>
      <c r="P833" s="19">
        <f t="shared" si="395"/>
        <v>0.85766004731521983</v>
      </c>
      <c r="Q833" s="20">
        <f t="shared" si="368"/>
        <v>-2.4227377848021647E-2</v>
      </c>
      <c r="R833" s="13">
        <f t="shared" si="369"/>
        <v>18</v>
      </c>
      <c r="S833" s="13" t="str">
        <f>IFERROR(VLOOKUP($B833,'[1]Market Cap'!$G:$I,3,FALSE),"-")</f>
        <v>Small Cap</v>
      </c>
      <c r="T833" s="13"/>
      <c r="U833" s="13"/>
      <c r="V833" s="21">
        <f t="shared" si="396"/>
        <v>0</v>
      </c>
      <c r="W833" s="21">
        <f t="shared" si="396"/>
        <v>0</v>
      </c>
      <c r="X833" s="21">
        <f t="shared" si="396"/>
        <v>0</v>
      </c>
      <c r="Y833" s="22">
        <f t="shared" si="370"/>
        <v>0</v>
      </c>
      <c r="Z833" s="13">
        <f t="shared" si="371"/>
        <v>0</v>
      </c>
      <c r="AA833" s="23">
        <f t="shared" si="372"/>
        <v>0</v>
      </c>
      <c r="AB833" s="23">
        <f t="shared" si="373"/>
        <v>0</v>
      </c>
      <c r="AC833" s="23">
        <f t="shared" si="374"/>
        <v>0</v>
      </c>
      <c r="AD833" s="24">
        <f t="shared" si="375"/>
        <v>0</v>
      </c>
      <c r="AE833" s="25">
        <f>IFERROR(VLOOKUP($B833,'[1]Market Cap'!$G:$I,2,FALSE),"-")</f>
        <v>6461.9123252600002</v>
      </c>
      <c r="AF833" s="20">
        <f t="shared" si="376"/>
        <v>0</v>
      </c>
      <c r="AG833" s="17">
        <f t="shared" si="377"/>
        <v>1</v>
      </c>
      <c r="AH833" s="17">
        <f t="shared" si="378"/>
        <v>0</v>
      </c>
      <c r="AI833" s="17" t="str">
        <f t="shared" si="379"/>
        <v>-</v>
      </c>
      <c r="AJ833" s="26">
        <f>IFERROR(VLOOKUP($B833,'[1]Paste Only'!$D:$AM,26,FALSE),"-")</f>
        <v>997</v>
      </c>
      <c r="AK833" s="26">
        <f>IFERROR(VLOOKUP($B833,'[1]Paste Only'!$D:$AM,23,FALSE),"-")</f>
        <v>1138</v>
      </c>
      <c r="AL833" s="26">
        <f>IFERROR(VLOOKUP($B833,'[1]Paste Only'!$D:$AM,22,FALSE),"-")</f>
        <v>515</v>
      </c>
      <c r="AM833" s="21">
        <f t="shared" si="397"/>
        <v>5.4877586887752905E-2</v>
      </c>
      <c r="AN833" s="21">
        <f t="shared" si="397"/>
        <v>0.20406288252584015</v>
      </c>
      <c r="AO833" s="21">
        <f t="shared" si="397"/>
        <v>-0.45510335281124104</v>
      </c>
      <c r="AP833" s="27">
        <f t="shared" si="380"/>
        <v>0</v>
      </c>
      <c r="AQ833" s="27">
        <f t="shared" si="381"/>
        <v>0</v>
      </c>
      <c r="AR833" s="27">
        <f t="shared" si="382"/>
        <v>945.13336181640625</v>
      </c>
      <c r="AS833" s="27">
        <f t="shared" si="383"/>
        <v>945.13336181640625</v>
      </c>
      <c r="AT833" s="27">
        <f t="shared" si="384"/>
        <v>0</v>
      </c>
      <c r="AU833" s="27">
        <f t="shared" si="385"/>
        <v>0</v>
      </c>
      <c r="AV833" s="21">
        <f t="shared" si="386"/>
        <v>0.55555555555555558</v>
      </c>
      <c r="AW833" s="27">
        <f t="shared" si="387"/>
        <v>945.13336181640625</v>
      </c>
      <c r="AX833" s="27">
        <f t="shared" si="388"/>
        <v>945.13336181640625</v>
      </c>
      <c r="AY833" s="27">
        <f t="shared" si="389"/>
        <v>997</v>
      </c>
      <c r="AZ833" s="21">
        <f t="shared" si="390"/>
        <v>2.932066900681396E-2</v>
      </c>
      <c r="BA833" s="21">
        <f t="shared" si="391"/>
        <v>2.932066900681396E-2</v>
      </c>
      <c r="BB833" s="28">
        <f t="shared" si="392"/>
        <v>945.13336181640625</v>
      </c>
      <c r="BC833" s="28" t="s">
        <v>81</v>
      </c>
      <c r="BD833" s="28" t="s">
        <v>81</v>
      </c>
      <c r="BE833" s="28" t="s">
        <v>81</v>
      </c>
      <c r="BF833" s="28" t="str">
        <f t="shared" si="393"/>
        <v>-</v>
      </c>
      <c r="BG833" s="29">
        <f t="shared" si="394"/>
        <v>0</v>
      </c>
      <c r="BH833" s="29">
        <f t="shared" si="394"/>
        <v>0</v>
      </c>
      <c r="BI833" s="29">
        <f t="shared" si="394"/>
        <v>0</v>
      </c>
      <c r="BJ833" s="29">
        <f t="shared" si="394"/>
        <v>0</v>
      </c>
      <c r="BK833" s="29"/>
    </row>
    <row r="834" spans="1:63" x14ac:dyDescent="0.25">
      <c r="A834" s="13" t="s">
        <v>2556</v>
      </c>
      <c r="B834" s="13" t="s">
        <v>2557</v>
      </c>
      <c r="C834" s="13" t="s">
        <v>2558</v>
      </c>
      <c r="D834" s="13" t="str">
        <f>IFERROR(VLOOKUP($B834,[1]GICS!$C:$D,2,FALSE),"-")</f>
        <v>Consumer Discretionary</v>
      </c>
      <c r="E834" s="14">
        <f>IFERROR(IF(VLOOKUP($B834,'[1]Paste Only'!$D:$AM,4,FALSE)="-",VLOOKUP($B834,'[1]Market Cap'!$A:$J,10,FALSE),VLOOKUP($B834,'[1]Paste Only'!$D:$AM,4,FALSE)),"-")</f>
        <v>1315.1</v>
      </c>
      <c r="F834" s="14">
        <f>IFERROR(VLOOKUP($B834,'[1]Paste Only'!$D:$AM,5,FALSE),"-")</f>
        <v>1502</v>
      </c>
      <c r="G834" s="15">
        <f>IFERROR(VLOOKUP($B834,'[1]Paste Only'!$D:$AM,6,FALSE),"-")</f>
        <v>1</v>
      </c>
      <c r="H834" s="15">
        <f>IFERROR(VLOOKUP($B834,'[1]Paste Only'!$D:$AM,7,FALSE),"-")</f>
        <v>0</v>
      </c>
      <c r="I834" s="15">
        <f>IFERROR(VLOOKUP($B834,'[1]Paste Only'!$D:$AM,8,FALSE),"-")</f>
        <v>0</v>
      </c>
      <c r="J834" s="16"/>
      <c r="K834" s="16"/>
      <c r="L834" s="14">
        <f>IFERROR(VLOOKUP($B834,'[1]Paste Only'!$D:$AM,12,FALSE),"-")</f>
        <v>54.97</v>
      </c>
      <c r="M834" s="14">
        <f>IFERROR(VLOOKUP($B834,'[1]Paste Only'!$D:$AM,15,FALSE),"-")</f>
        <v>66.240229885057474</v>
      </c>
      <c r="N834" s="17"/>
      <c r="O834" s="18"/>
      <c r="P834" s="19">
        <f t="shared" si="395"/>
        <v>0.20502510251150574</v>
      </c>
      <c r="Q834" s="20">
        <f t="shared" si="368"/>
        <v>0.14211847007832112</v>
      </c>
      <c r="R834" s="13">
        <f t="shared" si="369"/>
        <v>1</v>
      </c>
      <c r="S834" s="13" t="str">
        <f>IFERROR(VLOOKUP($B834,'[1]Market Cap'!$G:$I,3,FALSE),"-")</f>
        <v>Small Cap</v>
      </c>
      <c r="T834" s="13"/>
      <c r="U834" s="13"/>
      <c r="V834" s="21">
        <f t="shared" si="396"/>
        <v>0</v>
      </c>
      <c r="W834" s="21">
        <f t="shared" si="396"/>
        <v>0</v>
      </c>
      <c r="X834" s="21">
        <f t="shared" si="396"/>
        <v>0</v>
      </c>
      <c r="Y834" s="22">
        <f t="shared" si="370"/>
        <v>0</v>
      </c>
      <c r="Z834" s="13">
        <f t="shared" si="371"/>
        <v>0</v>
      </c>
      <c r="AA834" s="23">
        <f t="shared" si="372"/>
        <v>0</v>
      </c>
      <c r="AB834" s="23">
        <f t="shared" si="373"/>
        <v>0</v>
      </c>
      <c r="AC834" s="23">
        <f t="shared" si="374"/>
        <v>0</v>
      </c>
      <c r="AD834" s="24">
        <f t="shared" si="375"/>
        <v>0</v>
      </c>
      <c r="AE834" s="25">
        <f>IFERROR(VLOOKUP($B834,'[1]Market Cap'!$G:$I,2,FALSE),"-")</f>
        <v>3954.7267683099999</v>
      </c>
      <c r="AF834" s="20">
        <f t="shared" si="376"/>
        <v>0</v>
      </c>
      <c r="AG834" s="17">
        <f t="shared" si="377"/>
        <v>0</v>
      </c>
      <c r="AH834" s="17">
        <f t="shared" si="378"/>
        <v>0</v>
      </c>
      <c r="AI834" s="17" t="str">
        <f t="shared" si="379"/>
        <v>-</v>
      </c>
      <c r="AJ834" s="26">
        <f>IFERROR(VLOOKUP($B834,'[1]Paste Only'!$D:$AM,26,FALSE),"-")</f>
        <v>1502</v>
      </c>
      <c r="AK834" s="26">
        <f>IFERROR(VLOOKUP($B834,'[1]Paste Only'!$D:$AM,23,FALSE),"-")</f>
        <v>1502</v>
      </c>
      <c r="AL834" s="26">
        <f>IFERROR(VLOOKUP($B834,'[1]Paste Only'!$D:$AM,22,FALSE),"-")</f>
        <v>1502</v>
      </c>
      <c r="AM834" s="21">
        <f t="shared" si="397"/>
        <v>0</v>
      </c>
      <c r="AN834" s="21">
        <f t="shared" si="397"/>
        <v>0</v>
      </c>
      <c r="AO834" s="21">
        <f t="shared" si="397"/>
        <v>0</v>
      </c>
      <c r="AP834" s="27">
        <f t="shared" si="380"/>
        <v>0</v>
      </c>
      <c r="AQ834" s="27">
        <f t="shared" si="381"/>
        <v>0</v>
      </c>
      <c r="AR834" s="27">
        <f t="shared" si="382"/>
        <v>1502</v>
      </c>
      <c r="AS834" s="27">
        <f t="shared" si="383"/>
        <v>1502</v>
      </c>
      <c r="AT834" s="27">
        <f t="shared" si="384"/>
        <v>0</v>
      </c>
      <c r="AU834" s="27">
        <f t="shared" si="385"/>
        <v>0</v>
      </c>
      <c r="AV834" s="21">
        <f t="shared" si="386"/>
        <v>1</v>
      </c>
      <c r="AW834" s="27">
        <f t="shared" si="387"/>
        <v>1502</v>
      </c>
      <c r="AX834" s="27">
        <f t="shared" si="388"/>
        <v>1502</v>
      </c>
      <c r="AY834" s="27">
        <f t="shared" si="389"/>
        <v>1502</v>
      </c>
      <c r="AZ834" s="21">
        <f t="shared" si="390"/>
        <v>0.14211847007832112</v>
      </c>
      <c r="BA834" s="21">
        <f t="shared" si="391"/>
        <v>0.14211847007832112</v>
      </c>
      <c r="BB834" s="28">
        <f t="shared" si="392"/>
        <v>1502</v>
      </c>
      <c r="BC834" s="28" t="s">
        <v>81</v>
      </c>
      <c r="BD834" s="28" t="s">
        <v>81</v>
      </c>
      <c r="BE834" s="28" t="s">
        <v>81</v>
      </c>
      <c r="BF834" s="28" t="str">
        <f t="shared" si="393"/>
        <v>-</v>
      </c>
      <c r="BG834" s="29">
        <f t="shared" si="394"/>
        <v>0</v>
      </c>
      <c r="BH834" s="29">
        <f t="shared" si="394"/>
        <v>0</v>
      </c>
      <c r="BI834" s="29">
        <f t="shared" si="394"/>
        <v>0</v>
      </c>
      <c r="BJ834" s="29">
        <f t="shared" ref="BJ834:BJ897" si="398">IFERROR(BE834*100/$BF834,0)</f>
        <v>0</v>
      </c>
      <c r="BK834" s="29"/>
    </row>
    <row r="835" spans="1:63" x14ac:dyDescent="0.25">
      <c r="A835" s="13" t="s">
        <v>2559</v>
      </c>
      <c r="B835" s="13" t="s">
        <v>2560</v>
      </c>
      <c r="C835" s="13" t="s">
        <v>2561</v>
      </c>
      <c r="D835" s="13" t="str">
        <f>IFERROR(VLOOKUP($B835,[1]GICS!$C:$D,2,FALSE),"-")</f>
        <v>Consumer Discretionary</v>
      </c>
      <c r="E835" s="14">
        <f>IFERROR(IF(VLOOKUP($B835,'[1]Paste Only'!$D:$AM,4,FALSE)="-",VLOOKUP($B835,'[1]Market Cap'!$A:$J,10,FALSE),VLOOKUP($B835,'[1]Paste Only'!$D:$AM,4,FALSE)),"-")</f>
        <v>8989.2999999999993</v>
      </c>
      <c r="F835" s="14" t="str">
        <f>IFERROR(VLOOKUP($B835,'[1]Paste Only'!$D:$AM,5,FALSE),"-")</f>
        <v>-</v>
      </c>
      <c r="G835" s="15">
        <f>IFERROR(VLOOKUP($B835,'[1]Paste Only'!$D:$AM,6,FALSE),"-")</f>
        <v>0</v>
      </c>
      <c r="H835" s="15">
        <f>IFERROR(VLOOKUP($B835,'[1]Paste Only'!$D:$AM,7,FALSE),"-")</f>
        <v>0</v>
      </c>
      <c r="I835" s="15">
        <f>IFERROR(VLOOKUP($B835,'[1]Paste Only'!$D:$AM,8,FALSE),"-")</f>
        <v>0</v>
      </c>
      <c r="J835" s="16"/>
      <c r="K835" s="16"/>
      <c r="L835" s="14">
        <f>IFERROR(VLOOKUP($B835,'[1]Paste Only'!$D:$AM,12,FALSE),"-")</f>
        <v>216.9</v>
      </c>
      <c r="M835" s="14" t="str">
        <f>IFERROR(VLOOKUP($B835,'[1]Paste Only'!$D:$AM,15,FALSE),"-")</f>
        <v>-</v>
      </c>
      <c r="N835" s="17"/>
      <c r="O835" s="18"/>
      <c r="P835" s="19">
        <f t="shared" si="395"/>
        <v>0</v>
      </c>
      <c r="Q835" s="20">
        <f t="shared" ref="Q835:Q898" si="399">IFERROR(F835/E835-1,0)</f>
        <v>0</v>
      </c>
      <c r="R835" s="13">
        <f t="shared" ref="R835:R898" si="400">SUM(G835:I835)</f>
        <v>0</v>
      </c>
      <c r="S835" s="13" t="str">
        <f>IFERROR(VLOOKUP($B835,'[1]Market Cap'!$G:$I,3,FALSE),"-")</f>
        <v>Small Cap</v>
      </c>
      <c r="T835" s="13"/>
      <c r="U835" s="13"/>
      <c r="V835" s="21">
        <f t="shared" si="396"/>
        <v>0</v>
      </c>
      <c r="W835" s="21">
        <f t="shared" si="396"/>
        <v>0</v>
      </c>
      <c r="X835" s="21">
        <f t="shared" si="396"/>
        <v>0</v>
      </c>
      <c r="Y835" s="22">
        <f t="shared" ref="Y835:Y898" si="401">SUM(V835:X835)</f>
        <v>0</v>
      </c>
      <c r="Z835" s="13">
        <f t="shared" ref="Z835:Z898" si="402">IF(AND(Y835&lt;100%,Y835&gt;0%),1,0)</f>
        <v>0</v>
      </c>
      <c r="AA835" s="23">
        <f t="shared" ref="AA835:AA898" si="403">V835*$BO$3</f>
        <v>0</v>
      </c>
      <c r="AB835" s="23">
        <f t="shared" ref="AB835:AB898" si="404">W835*$BO$4</f>
        <v>0</v>
      </c>
      <c r="AC835" s="23">
        <f t="shared" ref="AC835:AC898" si="405">X835*$BO$5</f>
        <v>0</v>
      </c>
      <c r="AD835" s="24">
        <f t="shared" ref="AD835:AD898" si="406">SUM(AA835:AC835)</f>
        <v>0</v>
      </c>
      <c r="AE835" s="25">
        <f>IFERROR(VLOOKUP($B835,'[1]Market Cap'!$G:$I,2,FALSE),"-")</f>
        <v>4753.3755379499999</v>
      </c>
      <c r="AF835" s="20">
        <f t="shared" ref="AF835:AF898" si="407">IF(AI835="Y",Q835,Q835*AD835)</f>
        <v>0</v>
      </c>
      <c r="AG835" s="17">
        <f t="shared" ref="AG835:AG898" si="408">IF(Q835&lt;0,1,0)</f>
        <v>0</v>
      </c>
      <c r="AH835" s="17">
        <f t="shared" ref="AH835:AH898" si="409">IF(AD835&lt;0,1,0)</f>
        <v>0</v>
      </c>
      <c r="AI835" s="17" t="str">
        <f t="shared" ref="AI835:AI898" si="410">IF(AG835+AH835=2,"Y","-")</f>
        <v>-</v>
      </c>
      <c r="AJ835" s="26" t="str">
        <f>IFERROR(VLOOKUP($B835,'[1]Paste Only'!$D:$AM,26,FALSE),"-")</f>
        <v>-</v>
      </c>
      <c r="AK835" s="26" t="str">
        <f>IFERROR(VLOOKUP($B835,'[1]Paste Only'!$D:$AM,23,FALSE),"-")</f>
        <v>-</v>
      </c>
      <c r="AL835" s="26" t="str">
        <f>IFERROR(VLOOKUP($B835,'[1]Paste Only'!$D:$AM,22,FALSE),"-")</f>
        <v>-</v>
      </c>
      <c r="AM835" s="21" t="str">
        <f t="shared" si="397"/>
        <v>-</v>
      </c>
      <c r="AN835" s="21" t="str">
        <f t="shared" si="397"/>
        <v>-</v>
      </c>
      <c r="AO835" s="21" t="str">
        <f t="shared" si="397"/>
        <v>-</v>
      </c>
      <c r="AP835" s="27">
        <f t="shared" ref="AP835:AP898" si="411">IF(AN835&lt;$BO$9,F835,0)</f>
        <v>0</v>
      </c>
      <c r="AQ835" s="27" t="str">
        <f t="shared" ref="AQ835:AQ898" si="412">IF(AO835&gt;$BO$10,F835,0)</f>
        <v>-</v>
      </c>
      <c r="AR835" s="27" t="str">
        <f t="shared" ref="AR835:AR898" si="413">IFERROR(IF(AN835&gt;=$BO$11,F835*(1+$BR$11),0),"-")</f>
        <v>-</v>
      </c>
      <c r="AS835" s="27">
        <f t="shared" ref="AS835:AS898" si="414">IFERROR(IF(AO835&lt;=$BO$12,F835*(1+$BR$12),0),"-")</f>
        <v>0</v>
      </c>
      <c r="AT835" s="27">
        <f t="shared" ref="AT835:AT898" si="415">IFERROR(IF(AND(AN835&gt;$BO$13,AN835&lt;$BQ$13),F835*(1+$BR$13),0),"-")</f>
        <v>0</v>
      </c>
      <c r="AU835" s="27">
        <f t="shared" ref="AU835:AU898" si="416">IFERROR(IF(AND(AO835&lt;$BO$14,AO835&gt;$BQ$14),F835*(1+$BR$14),0),"-")</f>
        <v>0</v>
      </c>
      <c r="AV835" s="21" t="str">
        <f t="shared" ref="AV835:AV898" si="417">IFERROR(G835/SUM($G835:$I835),"0")</f>
        <v>0</v>
      </c>
      <c r="AW835" s="27">
        <f t="shared" ref="AW835:AW898" si="418">IF(AV835&gt;$BM$17,IF(AS835=0,AU835,AS835),IF(AV835&lt;$BM$18,IF(AR835=0,AT835,AR835),F835))</f>
        <v>0</v>
      </c>
      <c r="AX835" s="27" t="str">
        <f t="shared" ref="AX835:AX898" si="419">IF(AW835=0,F835,AW835)</f>
        <v>-</v>
      </c>
      <c r="AY835" s="27" t="str">
        <f t="shared" ref="AY835:AY898" si="420">IF(F835="-","-",IF(AND(R835&gt;3,E835&lt;AL835),MAX(F835,AJ835),IF(F835&gt;E835,MIN(F835,AJ835),MAX(F835,AJ835))))</f>
        <v>-</v>
      </c>
      <c r="AZ835" s="21" t="str">
        <f t="shared" ref="AZ835:AZ898" si="421">IFERROR(AY835/E835-1,"-")</f>
        <v>-</v>
      </c>
      <c r="BA835" s="21" t="str">
        <f t="shared" ref="BA835:BA898" si="422">IF(AZ835="-","-",IF(R835&lt;3,MIN(AZ835,30%),AZ835))</f>
        <v>-</v>
      </c>
      <c r="BB835" s="28" t="str">
        <f t="shared" ref="BB835:BB898" si="423">F835</f>
        <v>-</v>
      </c>
      <c r="BC835" s="28" t="s">
        <v>81</v>
      </c>
      <c r="BD835" s="28" t="s">
        <v>81</v>
      </c>
      <c r="BE835" s="28" t="s">
        <v>81</v>
      </c>
      <c r="BF835" s="28" t="str">
        <f t="shared" ref="BF835:BF898" si="424">BE835</f>
        <v>-</v>
      </c>
      <c r="BG835" s="29">
        <f t="shared" ref="BG835:BJ898" si="425">IFERROR(BB835*100/$BF835,0)</f>
        <v>0</v>
      </c>
      <c r="BH835" s="29">
        <f t="shared" si="425"/>
        <v>0</v>
      </c>
      <c r="BI835" s="29">
        <f t="shared" si="425"/>
        <v>0</v>
      </c>
      <c r="BJ835" s="29">
        <f t="shared" si="398"/>
        <v>0</v>
      </c>
      <c r="BK835" s="29"/>
    </row>
    <row r="836" spans="1:63" x14ac:dyDescent="0.25">
      <c r="A836" s="13" t="s">
        <v>2562</v>
      </c>
      <c r="B836" s="13" t="s">
        <v>2563</v>
      </c>
      <c r="C836" s="13" t="s">
        <v>2564</v>
      </c>
      <c r="D836" s="13" t="str">
        <f>IFERROR(VLOOKUP($B836,[1]GICS!$C:$D,2,FALSE),"-")</f>
        <v>Consumer Discretionary</v>
      </c>
      <c r="E836" s="14">
        <f>IFERROR(IF(VLOOKUP($B836,'[1]Paste Only'!$D:$AM,4,FALSE)="-",VLOOKUP($B836,'[1]Market Cap'!$A:$J,10,FALSE),VLOOKUP($B836,'[1]Paste Only'!$D:$AM,4,FALSE)),"-")</f>
        <v>124.75</v>
      </c>
      <c r="F836" s="14" t="str">
        <f>IFERROR(VLOOKUP($B836,'[1]Paste Only'!$D:$AM,5,FALSE),"-")</f>
        <v>-</v>
      </c>
      <c r="G836" s="15">
        <f>IFERROR(VLOOKUP($B836,'[1]Paste Only'!$D:$AM,6,FALSE),"-")</f>
        <v>0</v>
      </c>
      <c r="H836" s="15">
        <f>IFERROR(VLOOKUP($B836,'[1]Paste Only'!$D:$AM,7,FALSE),"-")</f>
        <v>0</v>
      </c>
      <c r="I836" s="15">
        <f>IFERROR(VLOOKUP($B836,'[1]Paste Only'!$D:$AM,8,FALSE),"-")</f>
        <v>0</v>
      </c>
      <c r="J836" s="16"/>
      <c r="K836" s="16"/>
      <c r="L836" s="14">
        <f>IFERROR(VLOOKUP($B836,'[1]Paste Only'!$D:$AM,12,FALSE),"-")</f>
        <v>4.8632429999999998</v>
      </c>
      <c r="M836" s="14" t="str">
        <f>IFERROR(VLOOKUP($B836,'[1]Paste Only'!$D:$AM,15,FALSE),"-")</f>
        <v>-</v>
      </c>
      <c r="N836" s="17"/>
      <c r="O836" s="18"/>
      <c r="P836" s="19">
        <f t="shared" ref="P836:P899" si="426">IF(AND(M836&lt;0,L836&lt;0),-(M836/L836-1),IF(M836&gt;L836,ABS(IFERROR(M836/L836-1,0)),IFERROR(M836/L836-1,0)))</f>
        <v>0</v>
      </c>
      <c r="Q836" s="20">
        <f t="shared" si="399"/>
        <v>0</v>
      </c>
      <c r="R836" s="13">
        <f t="shared" si="400"/>
        <v>0</v>
      </c>
      <c r="S836" s="13" t="str">
        <f>IFERROR(VLOOKUP($B836,'[1]Market Cap'!$G:$I,3,FALSE),"-")</f>
        <v>Small Cap</v>
      </c>
      <c r="T836" s="13"/>
      <c r="U836" s="13"/>
      <c r="V836" s="21">
        <f t="shared" si="396"/>
        <v>0</v>
      </c>
      <c r="W836" s="21">
        <f t="shared" si="396"/>
        <v>0</v>
      </c>
      <c r="X836" s="21">
        <f t="shared" si="396"/>
        <v>0</v>
      </c>
      <c r="Y836" s="22">
        <f t="shared" si="401"/>
        <v>0</v>
      </c>
      <c r="Z836" s="13">
        <f t="shared" si="402"/>
        <v>0</v>
      </c>
      <c r="AA836" s="23">
        <f t="shared" si="403"/>
        <v>0</v>
      </c>
      <c r="AB836" s="23">
        <f t="shared" si="404"/>
        <v>0</v>
      </c>
      <c r="AC836" s="23">
        <f t="shared" si="405"/>
        <v>0</v>
      </c>
      <c r="AD836" s="24">
        <f t="shared" si="406"/>
        <v>0</v>
      </c>
      <c r="AE836" s="25">
        <f>IFERROR(VLOOKUP($B836,'[1]Market Cap'!$G:$I,2,FALSE),"-")</f>
        <v>435.11284287500001</v>
      </c>
      <c r="AF836" s="20">
        <f t="shared" si="407"/>
        <v>0</v>
      </c>
      <c r="AG836" s="17">
        <f t="shared" si="408"/>
        <v>0</v>
      </c>
      <c r="AH836" s="17">
        <f t="shared" si="409"/>
        <v>0</v>
      </c>
      <c r="AI836" s="17" t="str">
        <f t="shared" si="410"/>
        <v>-</v>
      </c>
      <c r="AJ836" s="26" t="str">
        <f>IFERROR(VLOOKUP($B836,'[1]Paste Only'!$D:$AM,26,FALSE),"-")</f>
        <v>-</v>
      </c>
      <c r="AK836" s="26" t="str">
        <f>IFERROR(VLOOKUP($B836,'[1]Paste Only'!$D:$AM,23,FALSE),"-")</f>
        <v>-</v>
      </c>
      <c r="AL836" s="26" t="str">
        <f>IFERROR(VLOOKUP($B836,'[1]Paste Only'!$D:$AM,22,FALSE),"-")</f>
        <v>-</v>
      </c>
      <c r="AM836" s="21" t="str">
        <f t="shared" si="397"/>
        <v>-</v>
      </c>
      <c r="AN836" s="21" t="str">
        <f t="shared" si="397"/>
        <v>-</v>
      </c>
      <c r="AO836" s="21" t="str">
        <f t="shared" si="397"/>
        <v>-</v>
      </c>
      <c r="AP836" s="27">
        <f t="shared" si="411"/>
        <v>0</v>
      </c>
      <c r="AQ836" s="27" t="str">
        <f t="shared" si="412"/>
        <v>-</v>
      </c>
      <c r="AR836" s="27" t="str">
        <f t="shared" si="413"/>
        <v>-</v>
      </c>
      <c r="AS836" s="27">
        <f t="shared" si="414"/>
        <v>0</v>
      </c>
      <c r="AT836" s="27">
        <f t="shared" si="415"/>
        <v>0</v>
      </c>
      <c r="AU836" s="27">
        <f t="shared" si="416"/>
        <v>0</v>
      </c>
      <c r="AV836" s="21" t="str">
        <f t="shared" si="417"/>
        <v>0</v>
      </c>
      <c r="AW836" s="27">
        <f t="shared" si="418"/>
        <v>0</v>
      </c>
      <c r="AX836" s="27" t="str">
        <f t="shared" si="419"/>
        <v>-</v>
      </c>
      <c r="AY836" s="27" t="str">
        <f t="shared" si="420"/>
        <v>-</v>
      </c>
      <c r="AZ836" s="21" t="str">
        <f t="shared" si="421"/>
        <v>-</v>
      </c>
      <c r="BA836" s="21" t="str">
        <f t="shared" si="422"/>
        <v>-</v>
      </c>
      <c r="BB836" s="28" t="str">
        <f t="shared" si="423"/>
        <v>-</v>
      </c>
      <c r="BC836" s="28" t="s">
        <v>81</v>
      </c>
      <c r="BD836" s="28" t="s">
        <v>81</v>
      </c>
      <c r="BE836" s="28" t="s">
        <v>81</v>
      </c>
      <c r="BF836" s="28" t="str">
        <f t="shared" si="424"/>
        <v>-</v>
      </c>
      <c r="BG836" s="29">
        <f t="shared" si="425"/>
        <v>0</v>
      </c>
      <c r="BH836" s="29">
        <f t="shared" si="425"/>
        <v>0</v>
      </c>
      <c r="BI836" s="29">
        <f t="shared" si="425"/>
        <v>0</v>
      </c>
      <c r="BJ836" s="29">
        <f t="shared" si="398"/>
        <v>0</v>
      </c>
      <c r="BK836" s="29"/>
    </row>
    <row r="837" spans="1:63" x14ac:dyDescent="0.25">
      <c r="A837" s="13" t="s">
        <v>2565</v>
      </c>
      <c r="B837" s="13" t="s">
        <v>2566</v>
      </c>
      <c r="C837" s="13" t="s">
        <v>2567</v>
      </c>
      <c r="D837" s="13" t="str">
        <f>IFERROR(VLOOKUP($B837,[1]GICS!$C:$D,2,FALSE),"-")</f>
        <v>Consumer Staples</v>
      </c>
      <c r="E837" s="14">
        <f>IFERROR(IF(VLOOKUP($B837,'[1]Paste Only'!$D:$AM,4,FALSE)="-",VLOOKUP($B837,'[1]Market Cap'!$A:$J,10,FALSE),VLOOKUP($B837,'[1]Paste Only'!$D:$AM,4,FALSE)),"-")</f>
        <v>1144.4000000000001</v>
      </c>
      <c r="F837" s="14">
        <f>IFERROR(VLOOKUP($B837,'[1]Paste Only'!$D:$AM,5,FALSE),"-")</f>
        <v>1264</v>
      </c>
      <c r="G837" s="15">
        <f>IFERROR(VLOOKUP($B837,'[1]Paste Only'!$D:$AM,6,FALSE),"-")</f>
        <v>2</v>
      </c>
      <c r="H837" s="15">
        <f>IFERROR(VLOOKUP($B837,'[1]Paste Only'!$D:$AM,7,FALSE),"-")</f>
        <v>0</v>
      </c>
      <c r="I837" s="15">
        <f>IFERROR(VLOOKUP($B837,'[1]Paste Only'!$D:$AM,8,FALSE),"-")</f>
        <v>0</v>
      </c>
      <c r="J837" s="16"/>
      <c r="K837" s="16"/>
      <c r="L837" s="14">
        <f>IFERROR(VLOOKUP($B837,'[1]Paste Only'!$D:$AM,12,FALSE),"-")</f>
        <v>55.1</v>
      </c>
      <c r="M837" s="14">
        <f>IFERROR(VLOOKUP($B837,'[1]Paste Only'!$D:$AM,15,FALSE),"-")</f>
        <v>68.298390804597702</v>
      </c>
      <c r="N837" s="17"/>
      <c r="O837" s="18"/>
      <c r="P837" s="19">
        <f t="shared" si="426"/>
        <v>0.23953522331393295</v>
      </c>
      <c r="Q837" s="20">
        <f t="shared" si="399"/>
        <v>0.10450891296749387</v>
      </c>
      <c r="R837" s="13">
        <f t="shared" si="400"/>
        <v>2</v>
      </c>
      <c r="S837" s="13" t="str">
        <f>IFERROR(VLOOKUP($B837,'[1]Market Cap'!$G:$I,3,FALSE),"-")</f>
        <v>Small Cap</v>
      </c>
      <c r="T837" s="13"/>
      <c r="U837" s="13"/>
      <c r="V837" s="21">
        <f t="shared" si="396"/>
        <v>0</v>
      </c>
      <c r="W837" s="21">
        <f t="shared" si="396"/>
        <v>0</v>
      </c>
      <c r="X837" s="21">
        <f t="shared" si="396"/>
        <v>0</v>
      </c>
      <c r="Y837" s="22">
        <f t="shared" si="401"/>
        <v>0</v>
      </c>
      <c r="Z837" s="13">
        <f t="shared" si="402"/>
        <v>0</v>
      </c>
      <c r="AA837" s="23">
        <f t="shared" si="403"/>
        <v>0</v>
      </c>
      <c r="AB837" s="23">
        <f t="shared" si="404"/>
        <v>0</v>
      </c>
      <c r="AC837" s="23">
        <f t="shared" si="405"/>
        <v>0</v>
      </c>
      <c r="AD837" s="24">
        <f t="shared" si="406"/>
        <v>0</v>
      </c>
      <c r="AE837" s="25">
        <f>IFERROR(VLOOKUP($B837,'[1]Market Cap'!$G:$I,2,FALSE),"-")</f>
        <v>5886.6872852400002</v>
      </c>
      <c r="AF837" s="20">
        <f t="shared" si="407"/>
        <v>0</v>
      </c>
      <c r="AG837" s="17">
        <f t="shared" si="408"/>
        <v>0</v>
      </c>
      <c r="AH837" s="17">
        <f t="shared" si="409"/>
        <v>0</v>
      </c>
      <c r="AI837" s="17" t="str">
        <f t="shared" si="410"/>
        <v>-</v>
      </c>
      <c r="AJ837" s="26">
        <f>IFERROR(VLOOKUP($B837,'[1]Paste Only'!$D:$AM,26,FALSE),"-")</f>
        <v>1264</v>
      </c>
      <c r="AK837" s="26">
        <f>IFERROR(VLOOKUP($B837,'[1]Paste Only'!$D:$AM,23,FALSE),"-")</f>
        <v>1388</v>
      </c>
      <c r="AL837" s="26">
        <f>IFERROR(VLOOKUP($B837,'[1]Paste Only'!$D:$AM,22,FALSE),"-")</f>
        <v>1140</v>
      </c>
      <c r="AM837" s="21">
        <f t="shared" si="397"/>
        <v>0</v>
      </c>
      <c r="AN837" s="21">
        <f t="shared" si="397"/>
        <v>9.8101265822784889E-2</v>
      </c>
      <c r="AO837" s="21">
        <f t="shared" si="397"/>
        <v>-9.8101265822784778E-2</v>
      </c>
      <c r="AP837" s="27">
        <f t="shared" si="411"/>
        <v>0</v>
      </c>
      <c r="AQ837" s="27">
        <f t="shared" si="412"/>
        <v>0</v>
      </c>
      <c r="AR837" s="27">
        <f t="shared" si="413"/>
        <v>1264</v>
      </c>
      <c r="AS837" s="27">
        <f t="shared" si="414"/>
        <v>1264</v>
      </c>
      <c r="AT837" s="27">
        <f t="shared" si="415"/>
        <v>0</v>
      </c>
      <c r="AU837" s="27">
        <f t="shared" si="416"/>
        <v>0</v>
      </c>
      <c r="AV837" s="21">
        <f t="shared" si="417"/>
        <v>1</v>
      </c>
      <c r="AW837" s="27">
        <f t="shared" si="418"/>
        <v>1264</v>
      </c>
      <c r="AX837" s="27">
        <f t="shared" si="419"/>
        <v>1264</v>
      </c>
      <c r="AY837" s="27">
        <f t="shared" si="420"/>
        <v>1264</v>
      </c>
      <c r="AZ837" s="21">
        <f t="shared" si="421"/>
        <v>0.10450891296749387</v>
      </c>
      <c r="BA837" s="21">
        <f t="shared" si="422"/>
        <v>0.10450891296749387</v>
      </c>
      <c r="BB837" s="28">
        <f t="shared" si="423"/>
        <v>1264</v>
      </c>
      <c r="BC837" s="28" t="s">
        <v>81</v>
      </c>
      <c r="BD837" s="28" t="s">
        <v>81</v>
      </c>
      <c r="BE837" s="28" t="s">
        <v>81</v>
      </c>
      <c r="BF837" s="28" t="str">
        <f t="shared" si="424"/>
        <v>-</v>
      </c>
      <c r="BG837" s="29">
        <f t="shared" si="425"/>
        <v>0</v>
      </c>
      <c r="BH837" s="29">
        <f t="shared" si="425"/>
        <v>0</v>
      </c>
      <c r="BI837" s="29">
        <f t="shared" si="425"/>
        <v>0</v>
      </c>
      <c r="BJ837" s="29">
        <f t="shared" si="398"/>
        <v>0</v>
      </c>
      <c r="BK837" s="29"/>
    </row>
    <row r="838" spans="1:63" x14ac:dyDescent="0.25">
      <c r="A838" s="13" t="s">
        <v>2568</v>
      </c>
      <c r="B838" s="13" t="s">
        <v>2569</v>
      </c>
      <c r="C838" s="13" t="s">
        <v>2570</v>
      </c>
      <c r="D838" s="13" t="str">
        <f>IFERROR(VLOOKUP($B838,[1]GICS!$C:$D,2,FALSE),"-")</f>
        <v>Materials</v>
      </c>
      <c r="E838" s="14">
        <f>IFERROR(IF(VLOOKUP($B838,'[1]Paste Only'!$D:$AM,4,FALSE)="-",VLOOKUP($B838,'[1]Market Cap'!$A:$J,10,FALSE),VLOOKUP($B838,'[1]Paste Only'!$D:$AM,4,FALSE)),"-")</f>
        <v>407.3</v>
      </c>
      <c r="F838" s="14" t="str">
        <f>IFERROR(VLOOKUP($B838,'[1]Paste Only'!$D:$AM,5,FALSE),"-")</f>
        <v>-</v>
      </c>
      <c r="G838" s="15">
        <f>IFERROR(VLOOKUP($B838,'[1]Paste Only'!$D:$AM,6,FALSE),"-")</f>
        <v>0</v>
      </c>
      <c r="H838" s="15">
        <f>IFERROR(VLOOKUP($B838,'[1]Paste Only'!$D:$AM,7,FALSE),"-")</f>
        <v>0</v>
      </c>
      <c r="I838" s="15">
        <f>IFERROR(VLOOKUP($B838,'[1]Paste Only'!$D:$AM,8,FALSE),"-")</f>
        <v>0</v>
      </c>
      <c r="J838" s="16"/>
      <c r="K838" s="16"/>
      <c r="L838" s="14">
        <f>IFERROR(VLOOKUP($B838,'[1]Paste Only'!$D:$AM,12,FALSE),"-")</f>
        <v>16.510255999999998</v>
      </c>
      <c r="M838" s="14" t="str">
        <f>IFERROR(VLOOKUP($B838,'[1]Paste Only'!$D:$AM,15,FALSE),"-")</f>
        <v>-</v>
      </c>
      <c r="N838" s="17"/>
      <c r="O838" s="18"/>
      <c r="P838" s="19">
        <f t="shared" si="426"/>
        <v>0</v>
      </c>
      <c r="Q838" s="20">
        <f t="shared" si="399"/>
        <v>0</v>
      </c>
      <c r="R838" s="13">
        <f t="shared" si="400"/>
        <v>0</v>
      </c>
      <c r="S838" s="13" t="str">
        <f>IFERROR(VLOOKUP($B838,'[1]Market Cap'!$G:$I,3,FALSE),"-")</f>
        <v>Small Cap</v>
      </c>
      <c r="T838" s="13"/>
      <c r="U838" s="13"/>
      <c r="V838" s="21">
        <f t="shared" si="396"/>
        <v>0</v>
      </c>
      <c r="W838" s="21">
        <f t="shared" si="396"/>
        <v>0</v>
      </c>
      <c r="X838" s="21">
        <f t="shared" si="396"/>
        <v>0</v>
      </c>
      <c r="Y838" s="22">
        <f t="shared" si="401"/>
        <v>0</v>
      </c>
      <c r="Z838" s="13">
        <f t="shared" si="402"/>
        <v>0</v>
      </c>
      <c r="AA838" s="23">
        <f t="shared" si="403"/>
        <v>0</v>
      </c>
      <c r="AB838" s="23">
        <f t="shared" si="404"/>
        <v>0</v>
      </c>
      <c r="AC838" s="23">
        <f t="shared" si="405"/>
        <v>0</v>
      </c>
      <c r="AD838" s="24">
        <f t="shared" si="406"/>
        <v>0</v>
      </c>
      <c r="AE838" s="25">
        <f>IFERROR(VLOOKUP($B838,'[1]Market Cap'!$G:$I,2,FALSE),"-")</f>
        <v>2792.4657029499999</v>
      </c>
      <c r="AF838" s="20">
        <f t="shared" si="407"/>
        <v>0</v>
      </c>
      <c r="AG838" s="17">
        <f t="shared" si="408"/>
        <v>0</v>
      </c>
      <c r="AH838" s="17">
        <f t="shared" si="409"/>
        <v>0</v>
      </c>
      <c r="AI838" s="17" t="str">
        <f t="shared" si="410"/>
        <v>-</v>
      </c>
      <c r="AJ838" s="26" t="str">
        <f>IFERROR(VLOOKUP($B838,'[1]Paste Only'!$D:$AM,26,FALSE),"-")</f>
        <v>-</v>
      </c>
      <c r="AK838" s="26" t="str">
        <f>IFERROR(VLOOKUP($B838,'[1]Paste Only'!$D:$AM,23,FALSE),"-")</f>
        <v>-</v>
      </c>
      <c r="AL838" s="26" t="str">
        <f>IFERROR(VLOOKUP($B838,'[1]Paste Only'!$D:$AM,22,FALSE),"-")</f>
        <v>-</v>
      </c>
      <c r="AM838" s="21" t="str">
        <f t="shared" si="397"/>
        <v>-</v>
      </c>
      <c r="AN838" s="21" t="str">
        <f t="shared" si="397"/>
        <v>-</v>
      </c>
      <c r="AO838" s="21" t="str">
        <f t="shared" si="397"/>
        <v>-</v>
      </c>
      <c r="AP838" s="27">
        <f t="shared" si="411"/>
        <v>0</v>
      </c>
      <c r="AQ838" s="27" t="str">
        <f t="shared" si="412"/>
        <v>-</v>
      </c>
      <c r="AR838" s="27" t="str">
        <f t="shared" si="413"/>
        <v>-</v>
      </c>
      <c r="AS838" s="27">
        <f t="shared" si="414"/>
        <v>0</v>
      </c>
      <c r="AT838" s="27">
        <f t="shared" si="415"/>
        <v>0</v>
      </c>
      <c r="AU838" s="27">
        <f t="shared" si="416"/>
        <v>0</v>
      </c>
      <c r="AV838" s="21" t="str">
        <f t="shared" si="417"/>
        <v>0</v>
      </c>
      <c r="AW838" s="27">
        <f t="shared" si="418"/>
        <v>0</v>
      </c>
      <c r="AX838" s="27" t="str">
        <f t="shared" si="419"/>
        <v>-</v>
      </c>
      <c r="AY838" s="27" t="str">
        <f t="shared" si="420"/>
        <v>-</v>
      </c>
      <c r="AZ838" s="21" t="str">
        <f t="shared" si="421"/>
        <v>-</v>
      </c>
      <c r="BA838" s="21" t="str">
        <f t="shared" si="422"/>
        <v>-</v>
      </c>
      <c r="BB838" s="28" t="str">
        <f t="shared" si="423"/>
        <v>-</v>
      </c>
      <c r="BC838" s="28" t="s">
        <v>81</v>
      </c>
      <c r="BD838" s="28" t="s">
        <v>81</v>
      </c>
      <c r="BE838" s="28" t="s">
        <v>81</v>
      </c>
      <c r="BF838" s="28" t="str">
        <f t="shared" si="424"/>
        <v>-</v>
      </c>
      <c r="BG838" s="29">
        <f t="shared" si="425"/>
        <v>0</v>
      </c>
      <c r="BH838" s="29">
        <f t="shared" si="425"/>
        <v>0</v>
      </c>
      <c r="BI838" s="29">
        <f t="shared" si="425"/>
        <v>0</v>
      </c>
      <c r="BJ838" s="29">
        <f t="shared" si="398"/>
        <v>0</v>
      </c>
      <c r="BK838" s="29"/>
    </row>
    <row r="839" spans="1:63" x14ac:dyDescent="0.25">
      <c r="A839" s="13" t="s">
        <v>2571</v>
      </c>
      <c r="B839" s="13" t="s">
        <v>2572</v>
      </c>
      <c r="C839" s="13" t="s">
        <v>2573</v>
      </c>
      <c r="D839" s="13" t="str">
        <f>IFERROR(VLOOKUP($B839,[1]GICS!$C:$D,2,FALSE),"-")</f>
        <v>Information Technology</v>
      </c>
      <c r="E839" s="14">
        <f>IFERROR(IF(VLOOKUP($B839,'[1]Paste Only'!$D:$AM,4,FALSE)="-",VLOOKUP($B839,'[1]Market Cap'!$A:$J,10,FALSE),VLOOKUP($B839,'[1]Paste Only'!$D:$AM,4,FALSE)),"-")</f>
        <v>1028.2</v>
      </c>
      <c r="F839" s="14">
        <f>IFERROR(VLOOKUP($B839,'[1]Paste Only'!$D:$AM,5,FALSE),"-")</f>
        <v>1350</v>
      </c>
      <c r="G839" s="15">
        <f>IFERROR(VLOOKUP($B839,'[1]Paste Only'!$D:$AM,6,FALSE),"-")</f>
        <v>1</v>
      </c>
      <c r="H839" s="15">
        <f>IFERROR(VLOOKUP($B839,'[1]Paste Only'!$D:$AM,7,FALSE),"-")</f>
        <v>0</v>
      </c>
      <c r="I839" s="15">
        <f>IFERROR(VLOOKUP($B839,'[1]Paste Only'!$D:$AM,8,FALSE),"-")</f>
        <v>0</v>
      </c>
      <c r="J839" s="16"/>
      <c r="K839" s="16"/>
      <c r="L839" s="14">
        <f>IFERROR(VLOOKUP($B839,'[1]Paste Only'!$D:$AM,12,FALSE),"-")</f>
        <v>61.4</v>
      </c>
      <c r="M839" s="14">
        <f>IFERROR(VLOOKUP($B839,'[1]Paste Only'!$D:$AM,15,FALSE),"-")</f>
        <v>69.172413793103459</v>
      </c>
      <c r="N839" s="17"/>
      <c r="O839" s="18"/>
      <c r="P839" s="19">
        <f t="shared" si="426"/>
        <v>0.12658654386161983</v>
      </c>
      <c r="Q839" s="20">
        <f t="shared" si="399"/>
        <v>0.31297412954678072</v>
      </c>
      <c r="R839" s="13">
        <f t="shared" si="400"/>
        <v>1</v>
      </c>
      <c r="S839" s="13" t="str">
        <f>IFERROR(VLOOKUP($B839,'[1]Market Cap'!$G:$I,3,FALSE),"-")</f>
        <v>Small Cap</v>
      </c>
      <c r="T839" s="13"/>
      <c r="U839" s="13"/>
      <c r="V839" s="21">
        <f t="shared" si="396"/>
        <v>0</v>
      </c>
      <c r="W839" s="21">
        <f t="shared" si="396"/>
        <v>0</v>
      </c>
      <c r="X839" s="21">
        <f t="shared" si="396"/>
        <v>0</v>
      </c>
      <c r="Y839" s="22">
        <f t="shared" si="401"/>
        <v>0</v>
      </c>
      <c r="Z839" s="13">
        <f t="shared" si="402"/>
        <v>0</v>
      </c>
      <c r="AA839" s="23">
        <f t="shared" si="403"/>
        <v>0</v>
      </c>
      <c r="AB839" s="23">
        <f t="shared" si="404"/>
        <v>0</v>
      </c>
      <c r="AC839" s="23">
        <f t="shared" si="405"/>
        <v>0</v>
      </c>
      <c r="AD839" s="24">
        <f t="shared" si="406"/>
        <v>0</v>
      </c>
      <c r="AE839" s="25">
        <f>IFERROR(VLOOKUP($B839,'[1]Market Cap'!$G:$I,2,FALSE),"-")</f>
        <v>2706.7679629200002</v>
      </c>
      <c r="AF839" s="20">
        <f t="shared" si="407"/>
        <v>0</v>
      </c>
      <c r="AG839" s="17">
        <f t="shared" si="408"/>
        <v>0</v>
      </c>
      <c r="AH839" s="17">
        <f t="shared" si="409"/>
        <v>0</v>
      </c>
      <c r="AI839" s="17" t="str">
        <f t="shared" si="410"/>
        <v>-</v>
      </c>
      <c r="AJ839" s="26">
        <f>IFERROR(VLOOKUP($B839,'[1]Paste Only'!$D:$AM,26,FALSE),"-")</f>
        <v>1350</v>
      </c>
      <c r="AK839" s="26">
        <f>IFERROR(VLOOKUP($B839,'[1]Paste Only'!$D:$AM,23,FALSE),"-")</f>
        <v>1350</v>
      </c>
      <c r="AL839" s="26">
        <f>IFERROR(VLOOKUP($B839,'[1]Paste Only'!$D:$AM,22,FALSE),"-")</f>
        <v>1350</v>
      </c>
      <c r="AM839" s="21">
        <f t="shared" si="397"/>
        <v>0</v>
      </c>
      <c r="AN839" s="21">
        <f t="shared" si="397"/>
        <v>0</v>
      </c>
      <c r="AO839" s="21">
        <f t="shared" si="397"/>
        <v>0</v>
      </c>
      <c r="AP839" s="27">
        <f t="shared" si="411"/>
        <v>0</v>
      </c>
      <c r="AQ839" s="27">
        <f t="shared" si="412"/>
        <v>0</v>
      </c>
      <c r="AR839" s="27">
        <f t="shared" si="413"/>
        <v>1350</v>
      </c>
      <c r="AS839" s="27">
        <f t="shared" si="414"/>
        <v>1350</v>
      </c>
      <c r="AT839" s="27">
        <f t="shared" si="415"/>
        <v>0</v>
      </c>
      <c r="AU839" s="27">
        <f t="shared" si="416"/>
        <v>0</v>
      </c>
      <c r="AV839" s="21">
        <f t="shared" si="417"/>
        <v>1</v>
      </c>
      <c r="AW839" s="27">
        <f t="shared" si="418"/>
        <v>1350</v>
      </c>
      <c r="AX839" s="27">
        <f t="shared" si="419"/>
        <v>1350</v>
      </c>
      <c r="AY839" s="27">
        <f t="shared" si="420"/>
        <v>1350</v>
      </c>
      <c r="AZ839" s="21">
        <f t="shared" si="421"/>
        <v>0.31297412954678072</v>
      </c>
      <c r="BA839" s="21">
        <f t="shared" si="422"/>
        <v>0.3</v>
      </c>
      <c r="BB839" s="28">
        <f t="shared" si="423"/>
        <v>1350</v>
      </c>
      <c r="BC839" s="28" t="s">
        <v>81</v>
      </c>
      <c r="BD839" s="28" t="s">
        <v>81</v>
      </c>
      <c r="BE839" s="28" t="s">
        <v>81</v>
      </c>
      <c r="BF839" s="28" t="str">
        <f t="shared" si="424"/>
        <v>-</v>
      </c>
      <c r="BG839" s="29">
        <f t="shared" si="425"/>
        <v>0</v>
      </c>
      <c r="BH839" s="29">
        <f t="shared" si="425"/>
        <v>0</v>
      </c>
      <c r="BI839" s="29">
        <f t="shared" si="425"/>
        <v>0</v>
      </c>
      <c r="BJ839" s="29">
        <f t="shared" si="398"/>
        <v>0</v>
      </c>
      <c r="BK839" s="29"/>
    </row>
    <row r="840" spans="1:63" x14ac:dyDescent="0.25">
      <c r="A840" s="13" t="s">
        <v>2574</v>
      </c>
      <c r="B840" s="13" t="s">
        <v>2575</v>
      </c>
      <c r="C840" s="13" t="s">
        <v>2576</v>
      </c>
      <c r="D840" s="13" t="str">
        <f>IFERROR(VLOOKUP($B840,[1]GICS!$C:$D,2,FALSE),"-")</f>
        <v>Real Estate</v>
      </c>
      <c r="E840" s="14">
        <f>IFERROR(IF(VLOOKUP($B840,'[1]Paste Only'!$D:$AM,4,FALSE)="-",VLOOKUP($B840,'[1]Market Cap'!$A:$J,10,FALSE),VLOOKUP($B840,'[1]Paste Only'!$D:$AM,4,FALSE)),"-")</f>
        <v>623.20000000000005</v>
      </c>
      <c r="F840" s="14">
        <f>IFERROR(VLOOKUP($B840,'[1]Paste Only'!$D:$AM,5,FALSE),"-")</f>
        <v>904.20001220703125</v>
      </c>
      <c r="G840" s="15">
        <f>IFERROR(VLOOKUP($B840,'[1]Paste Only'!$D:$AM,6,FALSE),"-")</f>
        <v>5</v>
      </c>
      <c r="H840" s="15">
        <f>IFERROR(VLOOKUP($B840,'[1]Paste Only'!$D:$AM,7,FALSE),"-")</f>
        <v>0</v>
      </c>
      <c r="I840" s="15">
        <f>IFERROR(VLOOKUP($B840,'[1]Paste Only'!$D:$AM,8,FALSE),"-")</f>
        <v>0</v>
      </c>
      <c r="J840" s="16"/>
      <c r="K840" s="16"/>
      <c r="L840" s="14">
        <f>IFERROR(VLOOKUP($B840,'[1]Paste Only'!$D:$AM,12,FALSE),"-")</f>
        <v>24.28</v>
      </c>
      <c r="M840" s="14">
        <f>IFERROR(VLOOKUP($B840,'[1]Paste Only'!$D:$AM,15,FALSE),"-")</f>
        <v>29.300873563218396</v>
      </c>
      <c r="N840" s="17"/>
      <c r="O840" s="18"/>
      <c r="P840" s="19">
        <f t="shared" si="426"/>
        <v>0.20679050919350872</v>
      </c>
      <c r="Q840" s="20">
        <f t="shared" si="399"/>
        <v>0.45089860752091004</v>
      </c>
      <c r="R840" s="13">
        <f t="shared" si="400"/>
        <v>5</v>
      </c>
      <c r="S840" s="13" t="str">
        <f>IFERROR(VLOOKUP($B840,'[1]Market Cap'!$G:$I,3,FALSE),"-")</f>
        <v>Small Cap</v>
      </c>
      <c r="T840" s="13"/>
      <c r="U840" s="13"/>
      <c r="V840" s="21">
        <f t="shared" si="396"/>
        <v>0</v>
      </c>
      <c r="W840" s="21">
        <f t="shared" si="396"/>
        <v>0</v>
      </c>
      <c r="X840" s="21">
        <f t="shared" si="396"/>
        <v>0</v>
      </c>
      <c r="Y840" s="22">
        <f t="shared" si="401"/>
        <v>0</v>
      </c>
      <c r="Z840" s="13">
        <f t="shared" si="402"/>
        <v>0</v>
      </c>
      <c r="AA840" s="23">
        <f t="shared" si="403"/>
        <v>0</v>
      </c>
      <c r="AB840" s="23">
        <f t="shared" si="404"/>
        <v>0</v>
      </c>
      <c r="AC840" s="23">
        <f t="shared" si="405"/>
        <v>0</v>
      </c>
      <c r="AD840" s="24">
        <f t="shared" si="406"/>
        <v>0</v>
      </c>
      <c r="AE840" s="25">
        <f>IFERROR(VLOOKUP($B840,'[1]Market Cap'!$G:$I,2,FALSE),"-")</f>
        <v>2858.4301312799998</v>
      </c>
      <c r="AF840" s="20">
        <f t="shared" si="407"/>
        <v>0</v>
      </c>
      <c r="AG840" s="17">
        <f t="shared" si="408"/>
        <v>0</v>
      </c>
      <c r="AH840" s="17">
        <f t="shared" si="409"/>
        <v>0</v>
      </c>
      <c r="AI840" s="17" t="str">
        <f t="shared" si="410"/>
        <v>-</v>
      </c>
      <c r="AJ840" s="26">
        <f>IFERROR(VLOOKUP($B840,'[1]Paste Only'!$D:$AM,26,FALSE),"-")</f>
        <v>932</v>
      </c>
      <c r="AK840" s="26">
        <f>IFERROR(VLOOKUP($B840,'[1]Paste Only'!$D:$AM,23,FALSE),"-")</f>
        <v>975</v>
      </c>
      <c r="AL840" s="26">
        <f>IFERROR(VLOOKUP($B840,'[1]Paste Only'!$D:$AM,22,FALSE),"-")</f>
        <v>819</v>
      </c>
      <c r="AM840" s="21">
        <f t="shared" si="397"/>
        <v>3.074539639201368E-2</v>
      </c>
      <c r="AN840" s="21">
        <f t="shared" si="397"/>
        <v>7.8301246225550791E-2</v>
      </c>
      <c r="AO840" s="21">
        <f t="shared" si="397"/>
        <v>-9.422695317053742E-2</v>
      </c>
      <c r="AP840" s="27">
        <f t="shared" si="411"/>
        <v>0</v>
      </c>
      <c r="AQ840" s="27">
        <f t="shared" si="412"/>
        <v>0</v>
      </c>
      <c r="AR840" s="27">
        <f t="shared" si="413"/>
        <v>904.20001220703125</v>
      </c>
      <c r="AS840" s="27">
        <f t="shared" si="414"/>
        <v>904.20001220703125</v>
      </c>
      <c r="AT840" s="27">
        <f t="shared" si="415"/>
        <v>0</v>
      </c>
      <c r="AU840" s="27">
        <f t="shared" si="416"/>
        <v>0</v>
      </c>
      <c r="AV840" s="21">
        <f t="shared" si="417"/>
        <v>1</v>
      </c>
      <c r="AW840" s="27">
        <f t="shared" si="418"/>
        <v>904.20001220703125</v>
      </c>
      <c r="AX840" s="27">
        <f t="shared" si="419"/>
        <v>904.20001220703125</v>
      </c>
      <c r="AY840" s="27">
        <f t="shared" si="420"/>
        <v>932</v>
      </c>
      <c r="AZ840" s="21">
        <f t="shared" si="421"/>
        <v>0.49550706033376102</v>
      </c>
      <c r="BA840" s="21">
        <f t="shared" si="422"/>
        <v>0.49550706033376102</v>
      </c>
      <c r="BB840" s="28">
        <f t="shared" si="423"/>
        <v>904.20001220703125</v>
      </c>
      <c r="BC840" s="28" t="s">
        <v>81</v>
      </c>
      <c r="BD840" s="28" t="s">
        <v>81</v>
      </c>
      <c r="BE840" s="28" t="s">
        <v>81</v>
      </c>
      <c r="BF840" s="28" t="str">
        <f t="shared" si="424"/>
        <v>-</v>
      </c>
      <c r="BG840" s="29">
        <f t="shared" si="425"/>
        <v>0</v>
      </c>
      <c r="BH840" s="29">
        <f t="shared" si="425"/>
        <v>0</v>
      </c>
      <c r="BI840" s="29">
        <f t="shared" si="425"/>
        <v>0</v>
      </c>
      <c r="BJ840" s="29">
        <f t="shared" si="398"/>
        <v>0</v>
      </c>
      <c r="BK840" s="29"/>
    </row>
    <row r="841" spans="1:63" x14ac:dyDescent="0.25">
      <c r="A841" s="13" t="s">
        <v>2577</v>
      </c>
      <c r="B841" s="13" t="s">
        <v>2578</v>
      </c>
      <c r="C841" s="13" t="s">
        <v>2579</v>
      </c>
      <c r="D841" s="13" t="str">
        <f>IFERROR(VLOOKUP($B841,[1]GICS!$C:$D,2,FALSE),"-")</f>
        <v>Industrials</v>
      </c>
      <c r="E841" s="14">
        <f>IFERROR(IF(VLOOKUP($B841,'[1]Paste Only'!$D:$AM,4,FALSE)="-",VLOOKUP($B841,'[1]Market Cap'!$A:$J,10,FALSE),VLOOKUP($B841,'[1]Paste Only'!$D:$AM,4,FALSE)),"-")</f>
        <v>9.01</v>
      </c>
      <c r="F841" s="14" t="str">
        <f>IFERROR(VLOOKUP($B841,'[1]Paste Only'!$D:$AM,5,FALSE),"-")</f>
        <v>-</v>
      </c>
      <c r="G841" s="15">
        <f>IFERROR(VLOOKUP($B841,'[1]Paste Only'!$D:$AM,6,FALSE),"-")</f>
        <v>0</v>
      </c>
      <c r="H841" s="15">
        <f>IFERROR(VLOOKUP($B841,'[1]Paste Only'!$D:$AM,7,FALSE),"-")</f>
        <v>0</v>
      </c>
      <c r="I841" s="15">
        <f>IFERROR(VLOOKUP($B841,'[1]Paste Only'!$D:$AM,8,FALSE),"-")</f>
        <v>0</v>
      </c>
      <c r="J841" s="16"/>
      <c r="K841" s="16"/>
      <c r="L841" s="14">
        <f>IFERROR(VLOOKUP($B841,'[1]Paste Only'!$D:$AM,12,FALSE),"-")</f>
        <v>0.11</v>
      </c>
      <c r="M841" s="14" t="str">
        <f>IFERROR(VLOOKUP($B841,'[1]Paste Only'!$D:$AM,15,FALSE),"-")</f>
        <v>-</v>
      </c>
      <c r="N841" s="17"/>
      <c r="O841" s="18"/>
      <c r="P841" s="19">
        <f t="shared" si="426"/>
        <v>0</v>
      </c>
      <c r="Q841" s="20">
        <f t="shared" si="399"/>
        <v>0</v>
      </c>
      <c r="R841" s="13">
        <f t="shared" si="400"/>
        <v>0</v>
      </c>
      <c r="S841" s="13" t="str">
        <f>IFERROR(VLOOKUP($B841,'[1]Market Cap'!$G:$I,3,FALSE),"-")</f>
        <v>Small Cap</v>
      </c>
      <c r="T841" s="13"/>
      <c r="U841" s="13"/>
      <c r="V841" s="21">
        <f t="shared" si="396"/>
        <v>0</v>
      </c>
      <c r="W841" s="21">
        <f t="shared" si="396"/>
        <v>0</v>
      </c>
      <c r="X841" s="21">
        <f t="shared" si="396"/>
        <v>0</v>
      </c>
      <c r="Y841" s="22">
        <f t="shared" si="401"/>
        <v>0</v>
      </c>
      <c r="Z841" s="13">
        <f t="shared" si="402"/>
        <v>0</v>
      </c>
      <c r="AA841" s="23">
        <f t="shared" si="403"/>
        <v>0</v>
      </c>
      <c r="AB841" s="23">
        <f t="shared" si="404"/>
        <v>0</v>
      </c>
      <c r="AC841" s="23">
        <f t="shared" si="405"/>
        <v>0</v>
      </c>
      <c r="AD841" s="24">
        <f t="shared" si="406"/>
        <v>0</v>
      </c>
      <c r="AE841" s="25">
        <f>IFERROR(VLOOKUP($B841,'[1]Market Cap'!$G:$I,2,FALSE),"-")</f>
        <v>1555.8200312900001</v>
      </c>
      <c r="AF841" s="20">
        <f t="shared" si="407"/>
        <v>0</v>
      </c>
      <c r="AG841" s="17">
        <f t="shared" si="408"/>
        <v>0</v>
      </c>
      <c r="AH841" s="17">
        <f t="shared" si="409"/>
        <v>0</v>
      </c>
      <c r="AI841" s="17" t="str">
        <f t="shared" si="410"/>
        <v>-</v>
      </c>
      <c r="AJ841" s="26" t="str">
        <f>IFERROR(VLOOKUP($B841,'[1]Paste Only'!$D:$AM,26,FALSE),"-")</f>
        <v>-</v>
      </c>
      <c r="AK841" s="26" t="str">
        <f>IFERROR(VLOOKUP($B841,'[1]Paste Only'!$D:$AM,23,FALSE),"-")</f>
        <v>-</v>
      </c>
      <c r="AL841" s="26" t="str">
        <f>IFERROR(VLOOKUP($B841,'[1]Paste Only'!$D:$AM,22,FALSE),"-")</f>
        <v>-</v>
      </c>
      <c r="AM841" s="21" t="str">
        <f t="shared" si="397"/>
        <v>-</v>
      </c>
      <c r="AN841" s="21" t="str">
        <f t="shared" si="397"/>
        <v>-</v>
      </c>
      <c r="AO841" s="21" t="str">
        <f t="shared" si="397"/>
        <v>-</v>
      </c>
      <c r="AP841" s="27">
        <f t="shared" si="411"/>
        <v>0</v>
      </c>
      <c r="AQ841" s="27" t="str">
        <f t="shared" si="412"/>
        <v>-</v>
      </c>
      <c r="AR841" s="27" t="str">
        <f t="shared" si="413"/>
        <v>-</v>
      </c>
      <c r="AS841" s="27">
        <f t="shared" si="414"/>
        <v>0</v>
      </c>
      <c r="AT841" s="27">
        <f t="shared" si="415"/>
        <v>0</v>
      </c>
      <c r="AU841" s="27">
        <f t="shared" si="416"/>
        <v>0</v>
      </c>
      <c r="AV841" s="21" t="str">
        <f t="shared" si="417"/>
        <v>0</v>
      </c>
      <c r="AW841" s="27">
        <f t="shared" si="418"/>
        <v>0</v>
      </c>
      <c r="AX841" s="27" t="str">
        <f t="shared" si="419"/>
        <v>-</v>
      </c>
      <c r="AY841" s="27" t="str">
        <f t="shared" si="420"/>
        <v>-</v>
      </c>
      <c r="AZ841" s="21" t="str">
        <f t="shared" si="421"/>
        <v>-</v>
      </c>
      <c r="BA841" s="21" t="str">
        <f t="shared" si="422"/>
        <v>-</v>
      </c>
      <c r="BB841" s="28" t="str">
        <f t="shared" si="423"/>
        <v>-</v>
      </c>
      <c r="BC841" s="28" t="s">
        <v>81</v>
      </c>
      <c r="BD841" s="28" t="s">
        <v>81</v>
      </c>
      <c r="BE841" s="28" t="s">
        <v>81</v>
      </c>
      <c r="BF841" s="28" t="str">
        <f t="shared" si="424"/>
        <v>-</v>
      </c>
      <c r="BG841" s="29">
        <f t="shared" si="425"/>
        <v>0</v>
      </c>
      <c r="BH841" s="29">
        <f t="shared" si="425"/>
        <v>0</v>
      </c>
      <c r="BI841" s="29">
        <f t="shared" si="425"/>
        <v>0</v>
      </c>
      <c r="BJ841" s="29">
        <f t="shared" si="398"/>
        <v>0</v>
      </c>
      <c r="BK841" s="29"/>
    </row>
    <row r="842" spans="1:63" x14ac:dyDescent="0.25">
      <c r="A842" s="13" t="s">
        <v>2580</v>
      </c>
      <c r="B842" s="13" t="s">
        <v>2581</v>
      </c>
      <c r="C842" s="13" t="s">
        <v>2582</v>
      </c>
      <c r="D842" s="13" t="str">
        <f>IFERROR(VLOOKUP($B842,[1]GICS!$C:$D,2,FALSE),"-")</f>
        <v>Consumer Staples</v>
      </c>
      <c r="E842" s="14">
        <f>IFERROR(IF(VLOOKUP($B842,'[1]Paste Only'!$D:$AM,4,FALSE)="-",VLOOKUP($B842,'[1]Market Cap'!$A:$J,10,FALSE),VLOOKUP($B842,'[1]Paste Only'!$D:$AM,4,FALSE)),"-")</f>
        <v>9319.9500000000007</v>
      </c>
      <c r="F842" s="14" t="str">
        <f>IFERROR(VLOOKUP($B842,'[1]Paste Only'!$D:$AM,5,FALSE),"-")</f>
        <v>-</v>
      </c>
      <c r="G842" s="15">
        <f>IFERROR(VLOOKUP($B842,'[1]Paste Only'!$D:$AM,6,FALSE),"-")</f>
        <v>0</v>
      </c>
      <c r="H842" s="15">
        <f>IFERROR(VLOOKUP($B842,'[1]Paste Only'!$D:$AM,7,FALSE),"-")</f>
        <v>0</v>
      </c>
      <c r="I842" s="15">
        <f>IFERROR(VLOOKUP($B842,'[1]Paste Only'!$D:$AM,8,FALSE),"-")</f>
        <v>0</v>
      </c>
      <c r="J842" s="16"/>
      <c r="K842" s="16"/>
      <c r="L842" s="14">
        <f>IFERROR(VLOOKUP($B842,'[1]Paste Only'!$D:$AM,12,FALSE),"-")</f>
        <v>99.8</v>
      </c>
      <c r="M842" s="14" t="str">
        <f>IFERROR(VLOOKUP($B842,'[1]Paste Only'!$D:$AM,15,FALSE),"-")</f>
        <v>-</v>
      </c>
      <c r="N842" s="17"/>
      <c r="O842" s="18"/>
      <c r="P842" s="19">
        <f t="shared" si="426"/>
        <v>0</v>
      </c>
      <c r="Q842" s="20">
        <f t="shared" si="399"/>
        <v>0</v>
      </c>
      <c r="R842" s="13">
        <f t="shared" si="400"/>
        <v>0</v>
      </c>
      <c r="S842" s="13" t="str">
        <f>IFERROR(VLOOKUP($B842,'[1]Market Cap'!$G:$I,3,FALSE),"-")</f>
        <v>Small Cap</v>
      </c>
      <c r="T842" s="13"/>
      <c r="U842" s="13"/>
      <c r="V842" s="21">
        <f t="shared" si="396"/>
        <v>0</v>
      </c>
      <c r="W842" s="21">
        <f t="shared" si="396"/>
        <v>0</v>
      </c>
      <c r="X842" s="21">
        <f t="shared" si="396"/>
        <v>0</v>
      </c>
      <c r="Y842" s="22">
        <f t="shared" si="401"/>
        <v>0</v>
      </c>
      <c r="Z842" s="13">
        <f t="shared" si="402"/>
        <v>0</v>
      </c>
      <c r="AA842" s="23">
        <f t="shared" si="403"/>
        <v>0</v>
      </c>
      <c r="AB842" s="23">
        <f t="shared" si="404"/>
        <v>0</v>
      </c>
      <c r="AC842" s="23">
        <f t="shared" si="405"/>
        <v>0</v>
      </c>
      <c r="AD842" s="24">
        <f t="shared" si="406"/>
        <v>0</v>
      </c>
      <c r="AE842" s="25">
        <f>IFERROR(VLOOKUP($B842,'[1]Market Cap'!$G:$I,2,FALSE),"-")</f>
        <v>2391.49917</v>
      </c>
      <c r="AF842" s="20">
        <f t="shared" si="407"/>
        <v>0</v>
      </c>
      <c r="AG842" s="17">
        <f t="shared" si="408"/>
        <v>0</v>
      </c>
      <c r="AH842" s="17">
        <f t="shared" si="409"/>
        <v>0</v>
      </c>
      <c r="AI842" s="17" t="str">
        <f t="shared" si="410"/>
        <v>-</v>
      </c>
      <c r="AJ842" s="26" t="str">
        <f>IFERROR(VLOOKUP($B842,'[1]Paste Only'!$D:$AM,26,FALSE),"-")</f>
        <v>-</v>
      </c>
      <c r="AK842" s="26" t="str">
        <f>IFERROR(VLOOKUP($B842,'[1]Paste Only'!$D:$AM,23,FALSE),"-")</f>
        <v>-</v>
      </c>
      <c r="AL842" s="26" t="str">
        <f>IFERROR(VLOOKUP($B842,'[1]Paste Only'!$D:$AM,22,FALSE),"-")</f>
        <v>-</v>
      </c>
      <c r="AM842" s="21" t="str">
        <f t="shared" si="397"/>
        <v>-</v>
      </c>
      <c r="AN842" s="21" t="str">
        <f t="shared" si="397"/>
        <v>-</v>
      </c>
      <c r="AO842" s="21" t="str">
        <f t="shared" si="397"/>
        <v>-</v>
      </c>
      <c r="AP842" s="27">
        <f t="shared" si="411"/>
        <v>0</v>
      </c>
      <c r="AQ842" s="27" t="str">
        <f t="shared" si="412"/>
        <v>-</v>
      </c>
      <c r="AR842" s="27" t="str">
        <f t="shared" si="413"/>
        <v>-</v>
      </c>
      <c r="AS842" s="27">
        <f t="shared" si="414"/>
        <v>0</v>
      </c>
      <c r="AT842" s="27">
        <f t="shared" si="415"/>
        <v>0</v>
      </c>
      <c r="AU842" s="27">
        <f t="shared" si="416"/>
        <v>0</v>
      </c>
      <c r="AV842" s="21" t="str">
        <f t="shared" si="417"/>
        <v>0</v>
      </c>
      <c r="AW842" s="27">
        <f t="shared" si="418"/>
        <v>0</v>
      </c>
      <c r="AX842" s="27" t="str">
        <f t="shared" si="419"/>
        <v>-</v>
      </c>
      <c r="AY842" s="27" t="str">
        <f t="shared" si="420"/>
        <v>-</v>
      </c>
      <c r="AZ842" s="21" t="str">
        <f t="shared" si="421"/>
        <v>-</v>
      </c>
      <c r="BA842" s="21" t="str">
        <f t="shared" si="422"/>
        <v>-</v>
      </c>
      <c r="BB842" s="28" t="str">
        <f t="shared" si="423"/>
        <v>-</v>
      </c>
      <c r="BC842" s="28" t="s">
        <v>81</v>
      </c>
      <c r="BD842" s="28" t="s">
        <v>81</v>
      </c>
      <c r="BE842" s="28" t="s">
        <v>81</v>
      </c>
      <c r="BF842" s="28" t="str">
        <f t="shared" si="424"/>
        <v>-</v>
      </c>
      <c r="BG842" s="29">
        <f t="shared" si="425"/>
        <v>0</v>
      </c>
      <c r="BH842" s="29">
        <f t="shared" si="425"/>
        <v>0</v>
      </c>
      <c r="BI842" s="29">
        <f t="shared" si="425"/>
        <v>0</v>
      </c>
      <c r="BJ842" s="29">
        <f t="shared" si="398"/>
        <v>0</v>
      </c>
      <c r="BK842" s="29"/>
    </row>
    <row r="843" spans="1:63" x14ac:dyDescent="0.25">
      <c r="A843" s="13" t="s">
        <v>2583</v>
      </c>
      <c r="B843" s="13" t="s">
        <v>2584</v>
      </c>
      <c r="C843" s="13" t="s">
        <v>2585</v>
      </c>
      <c r="D843" s="13" t="str">
        <f>IFERROR(VLOOKUP($B843,[1]GICS!$C:$D,2,FALSE),"-")</f>
        <v>Industrials</v>
      </c>
      <c r="E843" s="14">
        <f>IFERROR(IF(VLOOKUP($B843,'[1]Paste Only'!$D:$AM,4,FALSE)="-",VLOOKUP($B843,'[1]Market Cap'!$A:$J,10,FALSE),VLOOKUP($B843,'[1]Paste Only'!$D:$AM,4,FALSE)),"-")</f>
        <v>917.35</v>
      </c>
      <c r="F843" s="14">
        <f>IFERROR(VLOOKUP($B843,'[1]Paste Only'!$D:$AM,5,FALSE),"-")</f>
        <v>940</v>
      </c>
      <c r="G843" s="15">
        <f>IFERROR(VLOOKUP($B843,'[1]Paste Only'!$D:$AM,6,FALSE),"-")</f>
        <v>0</v>
      </c>
      <c r="H843" s="15">
        <f>IFERROR(VLOOKUP($B843,'[1]Paste Only'!$D:$AM,7,FALSE),"-")</f>
        <v>0</v>
      </c>
      <c r="I843" s="15">
        <f>IFERROR(VLOOKUP($B843,'[1]Paste Only'!$D:$AM,8,FALSE),"-")</f>
        <v>1</v>
      </c>
      <c r="J843" s="16"/>
      <c r="K843" s="16"/>
      <c r="L843" s="14">
        <f>IFERROR(VLOOKUP($B843,'[1]Paste Only'!$D:$AM,12,FALSE),"-")</f>
        <v>34.71</v>
      </c>
      <c r="M843" s="14">
        <f>IFERROR(VLOOKUP($B843,'[1]Paste Only'!$D:$AM,15,FALSE),"-")</f>
        <v>38.786206896551725</v>
      </c>
      <c r="N843" s="17"/>
      <c r="O843" s="18"/>
      <c r="P843" s="19">
        <f t="shared" si="426"/>
        <v>0.11743609612652617</v>
      </c>
      <c r="Q843" s="20">
        <f t="shared" si="399"/>
        <v>2.469068512563366E-2</v>
      </c>
      <c r="R843" s="13">
        <f t="shared" si="400"/>
        <v>1</v>
      </c>
      <c r="S843" s="13" t="str">
        <f>IFERROR(VLOOKUP($B843,'[1]Market Cap'!$G:$I,3,FALSE),"-")</f>
        <v>Small Cap</v>
      </c>
      <c r="T843" s="13"/>
      <c r="U843" s="13"/>
      <c r="V843" s="21">
        <f t="shared" si="396"/>
        <v>0</v>
      </c>
      <c r="W843" s="21">
        <f t="shared" si="396"/>
        <v>0</v>
      </c>
      <c r="X843" s="21">
        <f t="shared" si="396"/>
        <v>0</v>
      </c>
      <c r="Y843" s="22">
        <f t="shared" si="401"/>
        <v>0</v>
      </c>
      <c r="Z843" s="13">
        <f t="shared" si="402"/>
        <v>0</v>
      </c>
      <c r="AA843" s="23">
        <f t="shared" si="403"/>
        <v>0</v>
      </c>
      <c r="AB843" s="23">
        <f t="shared" si="404"/>
        <v>0</v>
      </c>
      <c r="AC843" s="23">
        <f t="shared" si="405"/>
        <v>0</v>
      </c>
      <c r="AD843" s="24">
        <f t="shared" si="406"/>
        <v>0</v>
      </c>
      <c r="AE843" s="25">
        <f>IFERROR(VLOOKUP($B843,'[1]Market Cap'!$G:$I,2,FALSE),"-")</f>
        <v>5422.1245949149998</v>
      </c>
      <c r="AF843" s="20">
        <f t="shared" si="407"/>
        <v>0</v>
      </c>
      <c r="AG843" s="17">
        <f t="shared" si="408"/>
        <v>0</v>
      </c>
      <c r="AH843" s="17">
        <f t="shared" si="409"/>
        <v>0</v>
      </c>
      <c r="AI843" s="17" t="str">
        <f t="shared" si="410"/>
        <v>-</v>
      </c>
      <c r="AJ843" s="26">
        <f>IFERROR(VLOOKUP($B843,'[1]Paste Only'!$D:$AM,26,FALSE),"-")</f>
        <v>940</v>
      </c>
      <c r="AK843" s="26">
        <f>IFERROR(VLOOKUP($B843,'[1]Paste Only'!$D:$AM,23,FALSE),"-")</f>
        <v>940</v>
      </c>
      <c r="AL843" s="26">
        <f>IFERROR(VLOOKUP($B843,'[1]Paste Only'!$D:$AM,22,FALSE),"-")</f>
        <v>940</v>
      </c>
      <c r="AM843" s="21">
        <f t="shared" si="397"/>
        <v>0</v>
      </c>
      <c r="AN843" s="21">
        <f t="shared" si="397"/>
        <v>0</v>
      </c>
      <c r="AO843" s="21">
        <f t="shared" si="397"/>
        <v>0</v>
      </c>
      <c r="AP843" s="27">
        <f t="shared" si="411"/>
        <v>0</v>
      </c>
      <c r="AQ843" s="27">
        <f t="shared" si="412"/>
        <v>0</v>
      </c>
      <c r="AR843" s="27">
        <f t="shared" si="413"/>
        <v>940</v>
      </c>
      <c r="AS843" s="27">
        <f t="shared" si="414"/>
        <v>940</v>
      </c>
      <c r="AT843" s="27">
        <f t="shared" si="415"/>
        <v>0</v>
      </c>
      <c r="AU843" s="27">
        <f t="shared" si="416"/>
        <v>0</v>
      </c>
      <c r="AV843" s="21">
        <f t="shared" si="417"/>
        <v>0</v>
      </c>
      <c r="AW843" s="27">
        <f t="shared" si="418"/>
        <v>940</v>
      </c>
      <c r="AX843" s="27">
        <f t="shared" si="419"/>
        <v>940</v>
      </c>
      <c r="AY843" s="27">
        <f t="shared" si="420"/>
        <v>940</v>
      </c>
      <c r="AZ843" s="21">
        <f t="shared" si="421"/>
        <v>2.469068512563366E-2</v>
      </c>
      <c r="BA843" s="21">
        <f t="shared" si="422"/>
        <v>2.469068512563366E-2</v>
      </c>
      <c r="BB843" s="28">
        <f t="shared" si="423"/>
        <v>940</v>
      </c>
      <c r="BC843" s="28" t="s">
        <v>81</v>
      </c>
      <c r="BD843" s="28" t="s">
        <v>81</v>
      </c>
      <c r="BE843" s="28" t="s">
        <v>81</v>
      </c>
      <c r="BF843" s="28" t="str">
        <f t="shared" si="424"/>
        <v>-</v>
      </c>
      <c r="BG843" s="29">
        <f t="shared" si="425"/>
        <v>0</v>
      </c>
      <c r="BH843" s="29">
        <f t="shared" si="425"/>
        <v>0</v>
      </c>
      <c r="BI843" s="29">
        <f t="shared" si="425"/>
        <v>0</v>
      </c>
      <c r="BJ843" s="29">
        <f t="shared" si="398"/>
        <v>0</v>
      </c>
      <c r="BK843" s="29"/>
    </row>
    <row r="844" spans="1:63" x14ac:dyDescent="0.25">
      <c r="A844" s="13" t="s">
        <v>2586</v>
      </c>
      <c r="B844" s="13" t="s">
        <v>2587</v>
      </c>
      <c r="C844" s="13" t="s">
        <v>2588</v>
      </c>
      <c r="D844" s="13" t="str">
        <f>IFERROR(VLOOKUP($B844,[1]GICS!$C:$D,2,FALSE),"-")</f>
        <v>Materials</v>
      </c>
      <c r="E844" s="14">
        <f>IFERROR(IF(VLOOKUP($B844,'[1]Paste Only'!$D:$AM,4,FALSE)="-",VLOOKUP($B844,'[1]Market Cap'!$A:$J,10,FALSE),VLOOKUP($B844,'[1]Paste Only'!$D:$AM,4,FALSE)),"-")</f>
        <v>1564.75</v>
      </c>
      <c r="F844" s="14">
        <f>IFERROR(VLOOKUP($B844,'[1]Paste Only'!$D:$AM,5,FALSE),"-")</f>
        <v>2010.22216796875</v>
      </c>
      <c r="G844" s="15">
        <f>IFERROR(VLOOKUP($B844,'[1]Paste Only'!$D:$AM,6,FALSE),"-")</f>
        <v>10</v>
      </c>
      <c r="H844" s="15">
        <f>IFERROR(VLOOKUP($B844,'[1]Paste Only'!$D:$AM,7,FALSE),"-")</f>
        <v>1</v>
      </c>
      <c r="I844" s="15">
        <f>IFERROR(VLOOKUP($B844,'[1]Paste Only'!$D:$AM,8,FALSE),"-")</f>
        <v>0</v>
      </c>
      <c r="J844" s="16"/>
      <c r="K844" s="16"/>
      <c r="L844" s="14">
        <f>IFERROR(VLOOKUP($B844,'[1]Paste Only'!$D:$AM,12,FALSE),"-")</f>
        <v>13.2</v>
      </c>
      <c r="M844" s="14">
        <f>IFERROR(VLOOKUP($B844,'[1]Paste Only'!$D:$AM,15,FALSE),"-")</f>
        <v>29.118137931034482</v>
      </c>
      <c r="N844" s="17"/>
      <c r="O844" s="18"/>
      <c r="P844" s="19">
        <f t="shared" si="426"/>
        <v>1.205919540229885</v>
      </c>
      <c r="Q844" s="20">
        <f t="shared" si="399"/>
        <v>0.28469223068780947</v>
      </c>
      <c r="R844" s="13">
        <f t="shared" si="400"/>
        <v>11</v>
      </c>
      <c r="S844" s="13" t="str">
        <f>IFERROR(VLOOKUP($B844,'[1]Market Cap'!$G:$I,3,FALSE),"-")</f>
        <v>Small Cap</v>
      </c>
      <c r="T844" s="13"/>
      <c r="U844" s="13"/>
      <c r="V844" s="21">
        <f t="shared" si="396"/>
        <v>0</v>
      </c>
      <c r="W844" s="21">
        <f t="shared" si="396"/>
        <v>0</v>
      </c>
      <c r="X844" s="21">
        <f t="shared" si="396"/>
        <v>0</v>
      </c>
      <c r="Y844" s="22">
        <f t="shared" si="401"/>
        <v>0</v>
      </c>
      <c r="Z844" s="13">
        <f t="shared" si="402"/>
        <v>0</v>
      </c>
      <c r="AA844" s="23">
        <f t="shared" si="403"/>
        <v>0</v>
      </c>
      <c r="AB844" s="23">
        <f t="shared" si="404"/>
        <v>0</v>
      </c>
      <c r="AC844" s="23">
        <f t="shared" si="405"/>
        <v>0</v>
      </c>
      <c r="AD844" s="24">
        <f t="shared" si="406"/>
        <v>0</v>
      </c>
      <c r="AE844" s="25">
        <f>IFERROR(VLOOKUP($B844,'[1]Market Cap'!$G:$I,2,FALSE),"-")</f>
        <v>4128.0724391499998</v>
      </c>
      <c r="AF844" s="20">
        <f t="shared" si="407"/>
        <v>0</v>
      </c>
      <c r="AG844" s="17">
        <f t="shared" si="408"/>
        <v>0</v>
      </c>
      <c r="AH844" s="17">
        <f t="shared" si="409"/>
        <v>0</v>
      </c>
      <c r="AI844" s="17" t="str">
        <f t="shared" si="410"/>
        <v>-</v>
      </c>
      <c r="AJ844" s="26">
        <f>IFERROR(VLOOKUP($B844,'[1]Paste Only'!$D:$AM,26,FALSE),"-")</f>
        <v>1940</v>
      </c>
      <c r="AK844" s="26">
        <f>IFERROR(VLOOKUP($B844,'[1]Paste Only'!$D:$AM,23,FALSE),"-")</f>
        <v>2630</v>
      </c>
      <c r="AL844" s="26">
        <f>IFERROR(VLOOKUP($B844,'[1]Paste Only'!$D:$AM,22,FALSE),"-")</f>
        <v>1670</v>
      </c>
      <c r="AM844" s="21">
        <f t="shared" si="397"/>
        <v>-3.4932540834382908E-2</v>
      </c>
      <c r="AN844" s="21">
        <f t="shared" si="397"/>
        <v>0.30831310185854277</v>
      </c>
      <c r="AO844" s="21">
        <f t="shared" si="397"/>
        <v>-0.1692460531924842</v>
      </c>
      <c r="AP844" s="27">
        <f t="shared" si="411"/>
        <v>0</v>
      </c>
      <c r="AQ844" s="27">
        <f t="shared" si="412"/>
        <v>0</v>
      </c>
      <c r="AR844" s="27">
        <f t="shared" si="413"/>
        <v>2010.22216796875</v>
      </c>
      <c r="AS844" s="27">
        <f t="shared" si="414"/>
        <v>2010.22216796875</v>
      </c>
      <c r="AT844" s="27">
        <f t="shared" si="415"/>
        <v>0</v>
      </c>
      <c r="AU844" s="27">
        <f t="shared" si="416"/>
        <v>0</v>
      </c>
      <c r="AV844" s="21">
        <f t="shared" si="417"/>
        <v>0.90909090909090906</v>
      </c>
      <c r="AW844" s="27">
        <f t="shared" si="418"/>
        <v>2010.22216796875</v>
      </c>
      <c r="AX844" s="27">
        <f t="shared" si="419"/>
        <v>2010.22216796875</v>
      </c>
      <c r="AY844" s="27">
        <f t="shared" si="420"/>
        <v>2010.22216796875</v>
      </c>
      <c r="AZ844" s="21">
        <f t="shared" si="421"/>
        <v>0.28469223068780947</v>
      </c>
      <c r="BA844" s="21">
        <f t="shared" si="422"/>
        <v>0.28469223068780947</v>
      </c>
      <c r="BB844" s="28">
        <f t="shared" si="423"/>
        <v>2010.22216796875</v>
      </c>
      <c r="BC844" s="28" t="s">
        <v>81</v>
      </c>
      <c r="BD844" s="28" t="s">
        <v>81</v>
      </c>
      <c r="BE844" s="28" t="s">
        <v>81</v>
      </c>
      <c r="BF844" s="28" t="str">
        <f t="shared" si="424"/>
        <v>-</v>
      </c>
      <c r="BG844" s="29">
        <f t="shared" si="425"/>
        <v>0</v>
      </c>
      <c r="BH844" s="29">
        <f t="shared" si="425"/>
        <v>0</v>
      </c>
      <c r="BI844" s="29">
        <f t="shared" si="425"/>
        <v>0</v>
      </c>
      <c r="BJ844" s="29">
        <f t="shared" si="398"/>
        <v>0</v>
      </c>
      <c r="BK844" s="29"/>
    </row>
    <row r="845" spans="1:63" x14ac:dyDescent="0.25">
      <c r="A845" s="13" t="s">
        <v>2589</v>
      </c>
      <c r="B845" s="13" t="s">
        <v>2590</v>
      </c>
      <c r="C845" s="13" t="s">
        <v>2591</v>
      </c>
      <c r="D845" s="13" t="str">
        <f>IFERROR(VLOOKUP($B845,[1]GICS!$C:$D,2,FALSE),"-")</f>
        <v>Consumer Discretionary</v>
      </c>
      <c r="E845" s="14">
        <f>IFERROR(IF(VLOOKUP($B845,'[1]Paste Only'!$D:$AM,4,FALSE)="-",VLOOKUP($B845,'[1]Market Cap'!$A:$J,10,FALSE),VLOOKUP($B845,'[1]Paste Only'!$D:$AM,4,FALSE)),"-")</f>
        <v>462.2</v>
      </c>
      <c r="F845" s="14">
        <f>IFERROR(VLOOKUP($B845,'[1]Paste Only'!$D:$AM,5,FALSE),"-")</f>
        <v>558.5</v>
      </c>
      <c r="G845" s="15">
        <f>IFERROR(VLOOKUP($B845,'[1]Paste Only'!$D:$AM,6,FALSE),"-")</f>
        <v>4</v>
      </c>
      <c r="H845" s="15">
        <f>IFERROR(VLOOKUP($B845,'[1]Paste Only'!$D:$AM,7,FALSE),"-")</f>
        <v>0</v>
      </c>
      <c r="I845" s="15">
        <f>IFERROR(VLOOKUP($B845,'[1]Paste Only'!$D:$AM,8,FALSE),"-")</f>
        <v>0</v>
      </c>
      <c r="J845" s="16"/>
      <c r="K845" s="16"/>
      <c r="L845" s="14">
        <f>IFERROR(VLOOKUP($B845,'[1]Paste Only'!$D:$AM,12,FALSE),"-")</f>
        <v>23.53</v>
      </c>
      <c r="M845" s="14">
        <f>IFERROR(VLOOKUP($B845,'[1]Paste Only'!$D:$AM,15,FALSE),"-")</f>
        <v>28.865701149425291</v>
      </c>
      <c r="N845" s="17"/>
      <c r="O845" s="18"/>
      <c r="P845" s="19">
        <f t="shared" si="426"/>
        <v>0.22676162980982961</v>
      </c>
      <c r="Q845" s="20">
        <f t="shared" si="399"/>
        <v>0.20835136304630031</v>
      </c>
      <c r="R845" s="13">
        <f t="shared" si="400"/>
        <v>4</v>
      </c>
      <c r="S845" s="13" t="str">
        <f>IFERROR(VLOOKUP($B845,'[1]Market Cap'!$G:$I,3,FALSE),"-")</f>
        <v>Small Cap</v>
      </c>
      <c r="T845" s="13"/>
      <c r="U845" s="13"/>
      <c r="V845" s="21">
        <f t="shared" si="396"/>
        <v>0</v>
      </c>
      <c r="W845" s="21">
        <f t="shared" si="396"/>
        <v>0</v>
      </c>
      <c r="X845" s="21">
        <f t="shared" si="396"/>
        <v>0</v>
      </c>
      <c r="Y845" s="22">
        <f t="shared" si="401"/>
        <v>0</v>
      </c>
      <c r="Z845" s="13">
        <f t="shared" si="402"/>
        <v>0</v>
      </c>
      <c r="AA845" s="23">
        <f t="shared" si="403"/>
        <v>0</v>
      </c>
      <c r="AB845" s="23">
        <f t="shared" si="404"/>
        <v>0</v>
      </c>
      <c r="AC845" s="23">
        <f t="shared" si="405"/>
        <v>0</v>
      </c>
      <c r="AD845" s="24">
        <f t="shared" si="406"/>
        <v>0</v>
      </c>
      <c r="AE845" s="25">
        <f>IFERROR(VLOOKUP($B845,'[1]Market Cap'!$G:$I,2,FALSE),"-")</f>
        <v>2782.01452376</v>
      </c>
      <c r="AF845" s="20">
        <f t="shared" si="407"/>
        <v>0</v>
      </c>
      <c r="AG845" s="17">
        <f t="shared" si="408"/>
        <v>0</v>
      </c>
      <c r="AH845" s="17">
        <f t="shared" si="409"/>
        <v>0</v>
      </c>
      <c r="AI845" s="17" t="str">
        <f t="shared" si="410"/>
        <v>-</v>
      </c>
      <c r="AJ845" s="26">
        <f>IFERROR(VLOOKUP($B845,'[1]Paste Only'!$D:$AM,26,FALSE),"-")</f>
        <v>558.5</v>
      </c>
      <c r="AK845" s="26">
        <f>IFERROR(VLOOKUP($B845,'[1]Paste Only'!$D:$AM,23,FALSE),"-")</f>
        <v>600</v>
      </c>
      <c r="AL845" s="26">
        <f>IFERROR(VLOOKUP($B845,'[1]Paste Only'!$D:$AM,22,FALSE),"-")</f>
        <v>517</v>
      </c>
      <c r="AM845" s="21">
        <f t="shared" si="397"/>
        <v>0</v>
      </c>
      <c r="AN845" s="21">
        <f t="shared" si="397"/>
        <v>7.4306177260519357E-2</v>
      </c>
      <c r="AO845" s="21">
        <f t="shared" si="397"/>
        <v>-7.4306177260519246E-2</v>
      </c>
      <c r="AP845" s="27">
        <f t="shared" si="411"/>
        <v>0</v>
      </c>
      <c r="AQ845" s="27">
        <f t="shared" si="412"/>
        <v>0</v>
      </c>
      <c r="AR845" s="27">
        <f t="shared" si="413"/>
        <v>558.5</v>
      </c>
      <c r="AS845" s="27">
        <f t="shared" si="414"/>
        <v>558.5</v>
      </c>
      <c r="AT845" s="27">
        <f t="shared" si="415"/>
        <v>0</v>
      </c>
      <c r="AU845" s="27">
        <f t="shared" si="416"/>
        <v>0</v>
      </c>
      <c r="AV845" s="21">
        <f t="shared" si="417"/>
        <v>1</v>
      </c>
      <c r="AW845" s="27">
        <f t="shared" si="418"/>
        <v>558.5</v>
      </c>
      <c r="AX845" s="27">
        <f t="shared" si="419"/>
        <v>558.5</v>
      </c>
      <c r="AY845" s="27">
        <f t="shared" si="420"/>
        <v>558.5</v>
      </c>
      <c r="AZ845" s="21">
        <f t="shared" si="421"/>
        <v>0.20835136304630031</v>
      </c>
      <c r="BA845" s="21">
        <f t="shared" si="422"/>
        <v>0.20835136304630031</v>
      </c>
      <c r="BB845" s="28">
        <f t="shared" si="423"/>
        <v>558.5</v>
      </c>
      <c r="BC845" s="28" t="s">
        <v>81</v>
      </c>
      <c r="BD845" s="28" t="s">
        <v>81</v>
      </c>
      <c r="BE845" s="28" t="s">
        <v>81</v>
      </c>
      <c r="BF845" s="28" t="str">
        <f t="shared" si="424"/>
        <v>-</v>
      </c>
      <c r="BG845" s="29">
        <f t="shared" si="425"/>
        <v>0</v>
      </c>
      <c r="BH845" s="29">
        <f t="shared" si="425"/>
        <v>0</v>
      </c>
      <c r="BI845" s="29">
        <f t="shared" si="425"/>
        <v>0</v>
      </c>
      <c r="BJ845" s="29">
        <f t="shared" si="398"/>
        <v>0</v>
      </c>
      <c r="BK845" s="29"/>
    </row>
    <row r="846" spans="1:63" x14ac:dyDescent="0.25">
      <c r="A846" s="13" t="s">
        <v>2592</v>
      </c>
      <c r="B846" s="13" t="s">
        <v>2593</v>
      </c>
      <c r="C846" s="13" t="s">
        <v>2594</v>
      </c>
      <c r="D846" s="13" t="str">
        <f>IFERROR(VLOOKUP($B846,[1]GICS!$C:$D,2,FALSE),"-")</f>
        <v>Industrials</v>
      </c>
      <c r="E846" s="14">
        <f>IFERROR(IF(VLOOKUP($B846,'[1]Paste Only'!$D:$AM,4,FALSE)="-",VLOOKUP($B846,'[1]Market Cap'!$A:$J,10,FALSE),VLOOKUP($B846,'[1]Paste Only'!$D:$AM,4,FALSE)),"-")</f>
        <v>2276.35</v>
      </c>
      <c r="F846" s="14">
        <f>IFERROR(VLOOKUP($B846,'[1]Paste Only'!$D:$AM,5,FALSE),"-")</f>
        <v>2953.333251953125</v>
      </c>
      <c r="G846" s="15">
        <f>IFERROR(VLOOKUP($B846,'[1]Paste Only'!$D:$AM,6,FALSE),"-")</f>
        <v>2</v>
      </c>
      <c r="H846" s="15">
        <f>IFERROR(VLOOKUP($B846,'[1]Paste Only'!$D:$AM,7,FALSE),"-")</f>
        <v>2</v>
      </c>
      <c r="I846" s="15">
        <f>IFERROR(VLOOKUP($B846,'[1]Paste Only'!$D:$AM,8,FALSE),"-")</f>
        <v>0</v>
      </c>
      <c r="J846" s="16"/>
      <c r="K846" s="16"/>
      <c r="L846" s="14">
        <f>IFERROR(VLOOKUP($B846,'[1]Paste Only'!$D:$AM,12,FALSE),"-")</f>
        <v>59.25</v>
      </c>
      <c r="M846" s="14">
        <f>IFERROR(VLOOKUP($B846,'[1]Paste Only'!$D:$AM,15,FALSE),"-")</f>
        <v>72.342172413793094</v>
      </c>
      <c r="N846" s="17"/>
      <c r="O846" s="18"/>
      <c r="P846" s="19">
        <f t="shared" si="426"/>
        <v>0.22096493525389183</v>
      </c>
      <c r="Q846" s="20">
        <f t="shared" si="399"/>
        <v>0.29739857752679733</v>
      </c>
      <c r="R846" s="13">
        <f t="shared" si="400"/>
        <v>4</v>
      </c>
      <c r="S846" s="13" t="str">
        <f>IFERROR(VLOOKUP($B846,'[1]Market Cap'!$G:$I,3,FALSE),"-")</f>
        <v>Small Cap</v>
      </c>
      <c r="T846" s="13"/>
      <c r="U846" s="13"/>
      <c r="V846" s="21">
        <f t="shared" si="396"/>
        <v>0</v>
      </c>
      <c r="W846" s="21">
        <f t="shared" si="396"/>
        <v>0</v>
      </c>
      <c r="X846" s="21">
        <f t="shared" si="396"/>
        <v>0</v>
      </c>
      <c r="Y846" s="22">
        <f t="shared" si="401"/>
        <v>0</v>
      </c>
      <c r="Z846" s="13">
        <f t="shared" si="402"/>
        <v>0</v>
      </c>
      <c r="AA846" s="23">
        <f t="shared" si="403"/>
        <v>0</v>
      </c>
      <c r="AB846" s="23">
        <f t="shared" si="404"/>
        <v>0</v>
      </c>
      <c r="AC846" s="23">
        <f t="shared" si="405"/>
        <v>0</v>
      </c>
      <c r="AD846" s="24">
        <f t="shared" si="406"/>
        <v>0</v>
      </c>
      <c r="AE846" s="25">
        <f>IFERROR(VLOOKUP($B846,'[1]Market Cap'!$G:$I,2,FALSE),"-")</f>
        <v>4558.7245879100001</v>
      </c>
      <c r="AF846" s="20">
        <f t="shared" si="407"/>
        <v>0</v>
      </c>
      <c r="AG846" s="17">
        <f t="shared" si="408"/>
        <v>0</v>
      </c>
      <c r="AH846" s="17">
        <f t="shared" si="409"/>
        <v>0</v>
      </c>
      <c r="AI846" s="17" t="str">
        <f t="shared" si="410"/>
        <v>-</v>
      </c>
      <c r="AJ846" s="26">
        <f>IFERROR(VLOOKUP($B846,'[1]Paste Only'!$D:$AM,26,FALSE),"-")</f>
        <v>2485</v>
      </c>
      <c r="AK846" s="26">
        <f>IFERROR(VLOOKUP($B846,'[1]Paste Only'!$D:$AM,23,FALSE),"-")</f>
        <v>4000</v>
      </c>
      <c r="AL846" s="26">
        <f>IFERROR(VLOOKUP($B846,'[1]Paste Only'!$D:$AM,22,FALSE),"-")</f>
        <v>2375</v>
      </c>
      <c r="AM846" s="21">
        <f t="shared" si="397"/>
        <v>-0.15857785491813448</v>
      </c>
      <c r="AN846" s="21">
        <f t="shared" si="397"/>
        <v>0.35440184319012547</v>
      </c>
      <c r="AO846" s="21">
        <f t="shared" si="397"/>
        <v>-0.19582390560586294</v>
      </c>
      <c r="AP846" s="27">
        <f t="shared" si="411"/>
        <v>0</v>
      </c>
      <c r="AQ846" s="27">
        <f t="shared" si="412"/>
        <v>0</v>
      </c>
      <c r="AR846" s="27">
        <f t="shared" si="413"/>
        <v>2953.333251953125</v>
      </c>
      <c r="AS846" s="27">
        <f t="shared" si="414"/>
        <v>2953.333251953125</v>
      </c>
      <c r="AT846" s="27">
        <f t="shared" si="415"/>
        <v>0</v>
      </c>
      <c r="AU846" s="27">
        <f t="shared" si="416"/>
        <v>0</v>
      </c>
      <c r="AV846" s="21">
        <f t="shared" si="417"/>
        <v>0.5</v>
      </c>
      <c r="AW846" s="27">
        <f t="shared" si="418"/>
        <v>2953.333251953125</v>
      </c>
      <c r="AX846" s="27">
        <f t="shared" si="419"/>
        <v>2953.333251953125</v>
      </c>
      <c r="AY846" s="27">
        <f t="shared" si="420"/>
        <v>2953.333251953125</v>
      </c>
      <c r="AZ846" s="21">
        <f t="shared" si="421"/>
        <v>0.29739857752679733</v>
      </c>
      <c r="BA846" s="21">
        <f t="shared" si="422"/>
        <v>0.29739857752679733</v>
      </c>
      <c r="BB846" s="28">
        <f t="shared" si="423"/>
        <v>2953.333251953125</v>
      </c>
      <c r="BC846" s="28" t="s">
        <v>81</v>
      </c>
      <c r="BD846" s="28" t="s">
        <v>81</v>
      </c>
      <c r="BE846" s="28" t="s">
        <v>81</v>
      </c>
      <c r="BF846" s="28" t="str">
        <f t="shared" si="424"/>
        <v>-</v>
      </c>
      <c r="BG846" s="29">
        <f t="shared" si="425"/>
        <v>0</v>
      </c>
      <c r="BH846" s="29">
        <f t="shared" si="425"/>
        <v>0</v>
      </c>
      <c r="BI846" s="29">
        <f t="shared" si="425"/>
        <v>0</v>
      </c>
      <c r="BJ846" s="29">
        <f t="shared" si="398"/>
        <v>0</v>
      </c>
      <c r="BK846" s="29"/>
    </row>
    <row r="847" spans="1:63" x14ac:dyDescent="0.25">
      <c r="A847" s="13" t="s">
        <v>2595</v>
      </c>
      <c r="B847" s="13" t="s">
        <v>2596</v>
      </c>
      <c r="C847" s="13" t="s">
        <v>2597</v>
      </c>
      <c r="D847" s="13" t="str">
        <f>IFERROR(VLOOKUP($B847,[1]GICS!$C:$D,2,FALSE),"-")</f>
        <v>Health Care</v>
      </c>
      <c r="E847" s="14">
        <f>IFERROR(IF(VLOOKUP($B847,'[1]Paste Only'!$D:$AM,4,FALSE)="-",VLOOKUP($B847,'[1]Market Cap'!$A:$J,10,FALSE),VLOOKUP($B847,'[1]Paste Only'!$D:$AM,4,FALSE)),"-")</f>
        <v>1223.45</v>
      </c>
      <c r="F847" s="14">
        <f>IFERROR(VLOOKUP($B847,'[1]Paste Only'!$D:$AM,5,FALSE),"-")</f>
        <v>1450.25</v>
      </c>
      <c r="G847" s="15">
        <f>IFERROR(VLOOKUP($B847,'[1]Paste Only'!$D:$AM,6,FALSE),"-")</f>
        <v>4</v>
      </c>
      <c r="H847" s="15">
        <f>IFERROR(VLOOKUP($B847,'[1]Paste Only'!$D:$AM,7,FALSE),"-")</f>
        <v>0</v>
      </c>
      <c r="I847" s="15">
        <f>IFERROR(VLOOKUP($B847,'[1]Paste Only'!$D:$AM,8,FALSE),"-")</f>
        <v>0</v>
      </c>
      <c r="J847" s="16"/>
      <c r="K847" s="16"/>
      <c r="L847" s="14">
        <f>IFERROR(VLOOKUP($B847,'[1]Paste Only'!$D:$AM,12,FALSE),"-")</f>
        <v>20.136827</v>
      </c>
      <c r="M847" s="14">
        <f>IFERROR(VLOOKUP($B847,'[1]Paste Only'!$D:$AM,15,FALSE),"-")</f>
        <v>32.14989655172414</v>
      </c>
      <c r="N847" s="17"/>
      <c r="O847" s="18"/>
      <c r="P847" s="19">
        <f t="shared" si="426"/>
        <v>0.59657211892043072</v>
      </c>
      <c r="Q847" s="20">
        <f t="shared" si="399"/>
        <v>0.185377416322694</v>
      </c>
      <c r="R847" s="13">
        <f t="shared" si="400"/>
        <v>4</v>
      </c>
      <c r="S847" s="13" t="str">
        <f>IFERROR(VLOOKUP($B847,'[1]Market Cap'!$G:$I,3,FALSE),"-")</f>
        <v>Small Cap</v>
      </c>
      <c r="T847" s="13"/>
      <c r="U847" s="13"/>
      <c r="V847" s="21">
        <f t="shared" si="396"/>
        <v>0</v>
      </c>
      <c r="W847" s="21">
        <f t="shared" si="396"/>
        <v>0</v>
      </c>
      <c r="X847" s="21">
        <f t="shared" si="396"/>
        <v>0</v>
      </c>
      <c r="Y847" s="22">
        <f t="shared" si="401"/>
        <v>0</v>
      </c>
      <c r="Z847" s="13">
        <f t="shared" si="402"/>
        <v>0</v>
      </c>
      <c r="AA847" s="23">
        <f t="shared" si="403"/>
        <v>0</v>
      </c>
      <c r="AB847" s="23">
        <f t="shared" si="404"/>
        <v>0</v>
      </c>
      <c r="AC847" s="23">
        <f t="shared" si="405"/>
        <v>0</v>
      </c>
      <c r="AD847" s="24">
        <f t="shared" si="406"/>
        <v>0</v>
      </c>
      <c r="AE847" s="25">
        <f>IFERROR(VLOOKUP($B847,'[1]Market Cap'!$G:$I,2,FALSE),"-")</f>
        <v>6483.6056182149996</v>
      </c>
      <c r="AF847" s="20">
        <f t="shared" si="407"/>
        <v>0</v>
      </c>
      <c r="AG847" s="17">
        <f t="shared" si="408"/>
        <v>0</v>
      </c>
      <c r="AH847" s="17">
        <f t="shared" si="409"/>
        <v>0</v>
      </c>
      <c r="AI847" s="17" t="str">
        <f t="shared" si="410"/>
        <v>-</v>
      </c>
      <c r="AJ847" s="26">
        <f>IFERROR(VLOOKUP($B847,'[1]Paste Only'!$D:$AM,26,FALSE),"-")</f>
        <v>1430</v>
      </c>
      <c r="AK847" s="26">
        <f>IFERROR(VLOOKUP($B847,'[1]Paste Only'!$D:$AM,23,FALSE),"-")</f>
        <v>1691</v>
      </c>
      <c r="AL847" s="26">
        <f>IFERROR(VLOOKUP($B847,'[1]Paste Only'!$D:$AM,22,FALSE),"-")</f>
        <v>1250</v>
      </c>
      <c r="AM847" s="21">
        <f t="shared" si="397"/>
        <v>-1.3963109808653673E-2</v>
      </c>
      <c r="AN847" s="21">
        <f t="shared" si="397"/>
        <v>0.16600586105843829</v>
      </c>
      <c r="AO847" s="21">
        <f t="shared" si="397"/>
        <v>-0.13807964144113083</v>
      </c>
      <c r="AP847" s="27">
        <f t="shared" si="411"/>
        <v>0</v>
      </c>
      <c r="AQ847" s="27">
        <f t="shared" si="412"/>
        <v>0</v>
      </c>
      <c r="AR847" s="27">
        <f t="shared" si="413"/>
        <v>1450.25</v>
      </c>
      <c r="AS847" s="27">
        <f t="shared" si="414"/>
        <v>1450.25</v>
      </c>
      <c r="AT847" s="27">
        <f t="shared" si="415"/>
        <v>0</v>
      </c>
      <c r="AU847" s="27">
        <f t="shared" si="416"/>
        <v>0</v>
      </c>
      <c r="AV847" s="21">
        <f t="shared" si="417"/>
        <v>1</v>
      </c>
      <c r="AW847" s="27">
        <f t="shared" si="418"/>
        <v>1450.25</v>
      </c>
      <c r="AX847" s="27">
        <f t="shared" si="419"/>
        <v>1450.25</v>
      </c>
      <c r="AY847" s="27">
        <f t="shared" si="420"/>
        <v>1450.25</v>
      </c>
      <c r="AZ847" s="21">
        <f t="shared" si="421"/>
        <v>0.185377416322694</v>
      </c>
      <c r="BA847" s="21">
        <f t="shared" si="422"/>
        <v>0.185377416322694</v>
      </c>
      <c r="BB847" s="28">
        <f t="shared" si="423"/>
        <v>1450.25</v>
      </c>
      <c r="BC847" s="28" t="s">
        <v>81</v>
      </c>
      <c r="BD847" s="28" t="s">
        <v>81</v>
      </c>
      <c r="BE847" s="28" t="s">
        <v>81</v>
      </c>
      <c r="BF847" s="28" t="str">
        <f t="shared" si="424"/>
        <v>-</v>
      </c>
      <c r="BG847" s="29">
        <f t="shared" si="425"/>
        <v>0</v>
      </c>
      <c r="BH847" s="29">
        <f t="shared" si="425"/>
        <v>0</v>
      </c>
      <c r="BI847" s="29">
        <f t="shared" si="425"/>
        <v>0</v>
      </c>
      <c r="BJ847" s="29">
        <f t="shared" si="398"/>
        <v>0</v>
      </c>
      <c r="BK847" s="29"/>
    </row>
    <row r="848" spans="1:63" x14ac:dyDescent="0.25">
      <c r="A848" s="13" t="s">
        <v>2598</v>
      </c>
      <c r="B848" s="13" t="s">
        <v>2599</v>
      </c>
      <c r="C848" s="13" t="s">
        <v>2600</v>
      </c>
      <c r="D848" s="13" t="str">
        <f>IFERROR(VLOOKUP($B848,[1]GICS!$C:$D,2,FALSE),"-")</f>
        <v>Consumer Staples</v>
      </c>
      <c r="E848" s="14">
        <f>IFERROR(IF(VLOOKUP($B848,'[1]Paste Only'!$D:$AM,4,FALSE)="-",VLOOKUP($B848,'[1]Market Cap'!$A:$J,10,FALSE),VLOOKUP($B848,'[1]Paste Only'!$D:$AM,4,FALSE)),"-")</f>
        <v>487.2</v>
      </c>
      <c r="F848" s="14">
        <f>IFERROR(VLOOKUP($B848,'[1]Paste Only'!$D:$AM,5,FALSE),"-")</f>
        <v>571.5</v>
      </c>
      <c r="G848" s="15">
        <f>IFERROR(VLOOKUP($B848,'[1]Paste Only'!$D:$AM,6,FALSE),"-")</f>
        <v>4</v>
      </c>
      <c r="H848" s="15">
        <f>IFERROR(VLOOKUP($B848,'[1]Paste Only'!$D:$AM,7,FALSE),"-")</f>
        <v>1</v>
      </c>
      <c r="I848" s="15">
        <f>IFERROR(VLOOKUP($B848,'[1]Paste Only'!$D:$AM,8,FALSE),"-")</f>
        <v>0</v>
      </c>
      <c r="J848" s="16"/>
      <c r="K848" s="16"/>
      <c r="L848" s="14">
        <f>IFERROR(VLOOKUP($B848,'[1]Paste Only'!$D:$AM,12,FALSE),"-")</f>
        <v>20.29</v>
      </c>
      <c r="M848" s="14">
        <f>IFERROR(VLOOKUP($B848,'[1]Paste Only'!$D:$AM,15,FALSE),"-")</f>
        <v>24.742471264367815</v>
      </c>
      <c r="N848" s="17"/>
      <c r="O848" s="18"/>
      <c r="P848" s="19">
        <f t="shared" si="426"/>
        <v>0.21944165916056257</v>
      </c>
      <c r="Q848" s="20">
        <f t="shared" si="399"/>
        <v>0.17302955665024644</v>
      </c>
      <c r="R848" s="13">
        <f t="shared" si="400"/>
        <v>5</v>
      </c>
      <c r="S848" s="13" t="str">
        <f>IFERROR(VLOOKUP($B848,'[1]Market Cap'!$G:$I,3,FALSE),"-")</f>
        <v>Small Cap</v>
      </c>
      <c r="T848" s="13"/>
      <c r="U848" s="13"/>
      <c r="V848" s="21">
        <f t="shared" si="396"/>
        <v>0</v>
      </c>
      <c r="W848" s="21">
        <f t="shared" si="396"/>
        <v>0</v>
      </c>
      <c r="X848" s="21">
        <f t="shared" si="396"/>
        <v>0</v>
      </c>
      <c r="Y848" s="22">
        <f t="shared" si="401"/>
        <v>0</v>
      </c>
      <c r="Z848" s="13">
        <f t="shared" si="402"/>
        <v>0</v>
      </c>
      <c r="AA848" s="23">
        <f t="shared" si="403"/>
        <v>0</v>
      </c>
      <c r="AB848" s="23">
        <f t="shared" si="404"/>
        <v>0</v>
      </c>
      <c r="AC848" s="23">
        <f t="shared" si="405"/>
        <v>0</v>
      </c>
      <c r="AD848" s="24">
        <f t="shared" si="406"/>
        <v>0</v>
      </c>
      <c r="AE848" s="25">
        <f>IFERROR(VLOOKUP($B848,'[1]Market Cap'!$G:$I,2,FALSE),"-")</f>
        <v>4521.0211200000003</v>
      </c>
      <c r="AF848" s="20">
        <f t="shared" si="407"/>
        <v>0</v>
      </c>
      <c r="AG848" s="17">
        <f t="shared" si="408"/>
        <v>0</v>
      </c>
      <c r="AH848" s="17">
        <f t="shared" si="409"/>
        <v>0</v>
      </c>
      <c r="AI848" s="17" t="str">
        <f t="shared" si="410"/>
        <v>-</v>
      </c>
      <c r="AJ848" s="26">
        <f>IFERROR(VLOOKUP($B848,'[1]Paste Only'!$D:$AM,26,FALSE),"-")</f>
        <v>560.5</v>
      </c>
      <c r="AK848" s="26">
        <f>IFERROR(VLOOKUP($B848,'[1]Paste Only'!$D:$AM,23,FALSE),"-")</f>
        <v>675</v>
      </c>
      <c r="AL848" s="26">
        <f>IFERROR(VLOOKUP($B848,'[1]Paste Only'!$D:$AM,22,FALSE),"-")</f>
        <v>490</v>
      </c>
      <c r="AM848" s="21">
        <f t="shared" si="397"/>
        <v>-1.9247594050743611E-2</v>
      </c>
      <c r="AN848" s="21">
        <f t="shared" si="397"/>
        <v>0.18110236220472431</v>
      </c>
      <c r="AO848" s="21">
        <f t="shared" si="397"/>
        <v>-0.14260717410323709</v>
      </c>
      <c r="AP848" s="27">
        <f t="shared" si="411"/>
        <v>0</v>
      </c>
      <c r="AQ848" s="27">
        <f t="shared" si="412"/>
        <v>0</v>
      </c>
      <c r="AR848" s="27">
        <f t="shared" si="413"/>
        <v>571.5</v>
      </c>
      <c r="AS848" s="27">
        <f t="shared" si="414"/>
        <v>571.5</v>
      </c>
      <c r="AT848" s="27">
        <f t="shared" si="415"/>
        <v>0</v>
      </c>
      <c r="AU848" s="27">
        <f t="shared" si="416"/>
        <v>0</v>
      </c>
      <c r="AV848" s="21">
        <f t="shared" si="417"/>
        <v>0.8</v>
      </c>
      <c r="AW848" s="27">
        <f t="shared" si="418"/>
        <v>571.5</v>
      </c>
      <c r="AX848" s="27">
        <f t="shared" si="419"/>
        <v>571.5</v>
      </c>
      <c r="AY848" s="27">
        <f t="shared" si="420"/>
        <v>571.5</v>
      </c>
      <c r="AZ848" s="21">
        <f t="shared" si="421"/>
        <v>0.17302955665024644</v>
      </c>
      <c r="BA848" s="21">
        <f t="shared" si="422"/>
        <v>0.17302955665024644</v>
      </c>
      <c r="BB848" s="28">
        <f t="shared" si="423"/>
        <v>571.5</v>
      </c>
      <c r="BC848" s="28" t="s">
        <v>81</v>
      </c>
      <c r="BD848" s="28" t="s">
        <v>81</v>
      </c>
      <c r="BE848" s="28" t="s">
        <v>81</v>
      </c>
      <c r="BF848" s="28" t="str">
        <f t="shared" si="424"/>
        <v>-</v>
      </c>
      <c r="BG848" s="29">
        <f t="shared" si="425"/>
        <v>0</v>
      </c>
      <c r="BH848" s="29">
        <f t="shared" si="425"/>
        <v>0</v>
      </c>
      <c r="BI848" s="29">
        <f t="shared" si="425"/>
        <v>0</v>
      </c>
      <c r="BJ848" s="29">
        <f t="shared" si="398"/>
        <v>0</v>
      </c>
      <c r="BK848" s="29"/>
    </row>
    <row r="849" spans="1:64" x14ac:dyDescent="0.25">
      <c r="A849" s="13" t="s">
        <v>2601</v>
      </c>
      <c r="B849" s="13" t="s">
        <v>2602</v>
      </c>
      <c r="C849" s="13" t="s">
        <v>2603</v>
      </c>
      <c r="D849" s="13" t="str">
        <f>IFERROR(VLOOKUP($B849,[1]GICS!$C:$D,2,FALSE),"-")</f>
        <v>Consumer Staples</v>
      </c>
      <c r="E849" s="14">
        <f>IFERROR(IF(VLOOKUP($B849,'[1]Paste Only'!$D:$AM,4,FALSE)="-",VLOOKUP($B849,'[1]Market Cap'!$A:$J,10,FALSE),VLOOKUP($B849,'[1]Paste Only'!$D:$AM,4,FALSE)),"-")</f>
        <v>5599.05</v>
      </c>
      <c r="F849" s="14" t="str">
        <f>IFERROR(VLOOKUP($B849,'[1]Paste Only'!$D:$AM,5,FALSE),"-")</f>
        <v>-</v>
      </c>
      <c r="G849" s="15">
        <f>IFERROR(VLOOKUP($B849,'[1]Paste Only'!$D:$AM,6,FALSE),"-")</f>
        <v>0</v>
      </c>
      <c r="H849" s="15">
        <f>IFERROR(VLOOKUP($B849,'[1]Paste Only'!$D:$AM,7,FALSE),"-")</f>
        <v>0</v>
      </c>
      <c r="I849" s="15">
        <f>IFERROR(VLOOKUP($B849,'[1]Paste Only'!$D:$AM,8,FALSE),"-")</f>
        <v>0</v>
      </c>
      <c r="J849" s="16"/>
      <c r="K849" s="16"/>
      <c r="L849" s="14">
        <f>IFERROR(VLOOKUP($B849,'[1]Paste Only'!$D:$AM,12,FALSE),"-")</f>
        <v>209.15</v>
      </c>
      <c r="M849" s="14" t="str">
        <f>IFERROR(VLOOKUP($B849,'[1]Paste Only'!$D:$AM,15,FALSE),"-")</f>
        <v>-</v>
      </c>
      <c r="N849" s="17"/>
      <c r="O849" s="18"/>
      <c r="P849" s="19">
        <f t="shared" si="426"/>
        <v>0</v>
      </c>
      <c r="Q849" s="20">
        <f t="shared" si="399"/>
        <v>0</v>
      </c>
      <c r="R849" s="13">
        <f t="shared" si="400"/>
        <v>0</v>
      </c>
      <c r="S849" s="13" t="str">
        <f>IFERROR(VLOOKUP($B849,'[1]Market Cap'!$G:$I,3,FALSE),"-")</f>
        <v>Small Cap</v>
      </c>
      <c r="T849" s="13"/>
      <c r="U849" s="13"/>
      <c r="V849" s="21">
        <f t="shared" si="396"/>
        <v>0</v>
      </c>
      <c r="W849" s="21">
        <f t="shared" si="396"/>
        <v>0</v>
      </c>
      <c r="X849" s="21">
        <f t="shared" si="396"/>
        <v>0</v>
      </c>
      <c r="Y849" s="22">
        <f t="shared" si="401"/>
        <v>0</v>
      </c>
      <c r="Z849" s="13">
        <f t="shared" si="402"/>
        <v>0</v>
      </c>
      <c r="AA849" s="23">
        <f t="shared" si="403"/>
        <v>0</v>
      </c>
      <c r="AB849" s="23">
        <f t="shared" si="404"/>
        <v>0</v>
      </c>
      <c r="AC849" s="23">
        <f t="shared" si="405"/>
        <v>0</v>
      </c>
      <c r="AD849" s="24">
        <f t="shared" si="406"/>
        <v>0</v>
      </c>
      <c r="AE849" s="25">
        <f>IFERROR(VLOOKUP($B849,'[1]Market Cap'!$G:$I,2,FALSE),"-")</f>
        <v>4024.5019561499998</v>
      </c>
      <c r="AF849" s="20">
        <f t="shared" si="407"/>
        <v>0</v>
      </c>
      <c r="AG849" s="17">
        <f t="shared" si="408"/>
        <v>0</v>
      </c>
      <c r="AH849" s="17">
        <f t="shared" si="409"/>
        <v>0</v>
      </c>
      <c r="AI849" s="17" t="str">
        <f t="shared" si="410"/>
        <v>-</v>
      </c>
      <c r="AJ849" s="26" t="str">
        <f>IFERROR(VLOOKUP($B849,'[1]Paste Only'!$D:$AM,26,FALSE),"-")</f>
        <v>-</v>
      </c>
      <c r="AK849" s="26" t="str">
        <f>IFERROR(VLOOKUP($B849,'[1]Paste Only'!$D:$AM,23,FALSE),"-")</f>
        <v>-</v>
      </c>
      <c r="AL849" s="26" t="str">
        <f>IFERROR(VLOOKUP($B849,'[1]Paste Only'!$D:$AM,22,FALSE),"-")</f>
        <v>-</v>
      </c>
      <c r="AM849" s="21" t="str">
        <f t="shared" si="397"/>
        <v>-</v>
      </c>
      <c r="AN849" s="21" t="str">
        <f t="shared" si="397"/>
        <v>-</v>
      </c>
      <c r="AO849" s="21" t="str">
        <f t="shared" si="397"/>
        <v>-</v>
      </c>
      <c r="AP849" s="27">
        <f t="shared" si="411"/>
        <v>0</v>
      </c>
      <c r="AQ849" s="27" t="str">
        <f t="shared" si="412"/>
        <v>-</v>
      </c>
      <c r="AR849" s="27" t="str">
        <f t="shared" si="413"/>
        <v>-</v>
      </c>
      <c r="AS849" s="27">
        <f t="shared" si="414"/>
        <v>0</v>
      </c>
      <c r="AT849" s="27">
        <f t="shared" si="415"/>
        <v>0</v>
      </c>
      <c r="AU849" s="27">
        <f t="shared" si="416"/>
        <v>0</v>
      </c>
      <c r="AV849" s="21" t="str">
        <f t="shared" si="417"/>
        <v>0</v>
      </c>
      <c r="AW849" s="27">
        <f t="shared" si="418"/>
        <v>0</v>
      </c>
      <c r="AX849" s="27" t="str">
        <f t="shared" si="419"/>
        <v>-</v>
      </c>
      <c r="AY849" s="27" t="str">
        <f t="shared" si="420"/>
        <v>-</v>
      </c>
      <c r="AZ849" s="21" t="str">
        <f t="shared" si="421"/>
        <v>-</v>
      </c>
      <c r="BA849" s="21" t="str">
        <f t="shared" si="422"/>
        <v>-</v>
      </c>
      <c r="BB849" s="28" t="str">
        <f t="shared" si="423"/>
        <v>-</v>
      </c>
      <c r="BC849" s="28" t="s">
        <v>81</v>
      </c>
      <c r="BD849" s="28" t="s">
        <v>81</v>
      </c>
      <c r="BE849" s="28" t="s">
        <v>81</v>
      </c>
      <c r="BF849" s="28" t="str">
        <f t="shared" si="424"/>
        <v>-</v>
      </c>
      <c r="BG849" s="29">
        <f t="shared" si="425"/>
        <v>0</v>
      </c>
      <c r="BH849" s="29">
        <f t="shared" si="425"/>
        <v>0</v>
      </c>
      <c r="BI849" s="29">
        <f t="shared" si="425"/>
        <v>0</v>
      </c>
      <c r="BJ849" s="29">
        <f t="shared" si="398"/>
        <v>0</v>
      </c>
      <c r="BK849" s="29"/>
    </row>
    <row r="850" spans="1:64" x14ac:dyDescent="0.25">
      <c r="A850" s="13" t="s">
        <v>2604</v>
      </c>
      <c r="B850" s="13" t="s">
        <v>2605</v>
      </c>
      <c r="C850" s="13" t="s">
        <v>2606</v>
      </c>
      <c r="D850" s="13" t="str">
        <f>IFERROR(VLOOKUP($B850,[1]GICS!$C:$D,2,FALSE),"-")</f>
        <v>-</v>
      </c>
      <c r="E850" s="14">
        <f>IFERROR(IF(VLOOKUP($B850,'[1]Paste Only'!$D:$AM,4,FALSE)="-",VLOOKUP($B850,'[1]Market Cap'!$A:$J,10,FALSE),VLOOKUP($B850,'[1]Paste Only'!$D:$AM,4,FALSE)),"-")</f>
        <v>0</v>
      </c>
      <c r="F850" s="14" t="str">
        <f>IFERROR(VLOOKUP($B850,'[1]Paste Only'!$D:$AM,5,FALSE),"-")</f>
        <v>-</v>
      </c>
      <c r="G850" s="15">
        <f>IFERROR(VLOOKUP($B850,'[1]Paste Only'!$D:$AM,6,FALSE),"-")</f>
        <v>0</v>
      </c>
      <c r="H850" s="15">
        <f>IFERROR(VLOOKUP($B850,'[1]Paste Only'!$D:$AM,7,FALSE),"-")</f>
        <v>0</v>
      </c>
      <c r="I850" s="15">
        <f>IFERROR(VLOOKUP($B850,'[1]Paste Only'!$D:$AM,8,FALSE),"-")</f>
        <v>0</v>
      </c>
      <c r="J850" s="16"/>
      <c r="K850" s="16"/>
      <c r="L850" s="14">
        <f>IFERROR(VLOOKUP($B850,'[1]Paste Only'!$D:$AM,12,FALSE),"-")</f>
        <v>73.2</v>
      </c>
      <c r="M850" s="14" t="str">
        <f>IFERROR(VLOOKUP($B850,'[1]Paste Only'!$D:$AM,15,FALSE),"-")</f>
        <v>-</v>
      </c>
      <c r="N850" s="17"/>
      <c r="O850" s="18"/>
      <c r="P850" s="19">
        <f t="shared" si="426"/>
        <v>0</v>
      </c>
      <c r="Q850" s="20">
        <f t="shared" si="399"/>
        <v>0</v>
      </c>
      <c r="R850" s="13">
        <f t="shared" si="400"/>
        <v>0</v>
      </c>
      <c r="S850" s="13" t="str">
        <f>IFERROR(VLOOKUP($B850,'[1]Market Cap'!$G:$I,3,FALSE),"-")</f>
        <v>Small Cap</v>
      </c>
      <c r="T850" s="13"/>
      <c r="U850" s="13"/>
      <c r="V850" s="21">
        <f t="shared" si="396"/>
        <v>0</v>
      </c>
      <c r="W850" s="21">
        <f t="shared" si="396"/>
        <v>0</v>
      </c>
      <c r="X850" s="21">
        <f t="shared" si="396"/>
        <v>0</v>
      </c>
      <c r="Y850" s="22">
        <f t="shared" si="401"/>
        <v>0</v>
      </c>
      <c r="Z850" s="13">
        <f t="shared" si="402"/>
        <v>0</v>
      </c>
      <c r="AA850" s="23">
        <f t="shared" si="403"/>
        <v>0</v>
      </c>
      <c r="AB850" s="23">
        <f t="shared" si="404"/>
        <v>0</v>
      </c>
      <c r="AC850" s="23">
        <f t="shared" si="405"/>
        <v>0</v>
      </c>
      <c r="AD850" s="24">
        <f t="shared" si="406"/>
        <v>0</v>
      </c>
      <c r="AE850" s="25">
        <f>IFERROR(VLOOKUP($B850,'[1]Market Cap'!$G:$I,2,FALSE),"-")</f>
        <v>0</v>
      </c>
      <c r="AF850" s="20">
        <f t="shared" si="407"/>
        <v>0</v>
      </c>
      <c r="AG850" s="17">
        <f t="shared" si="408"/>
        <v>0</v>
      </c>
      <c r="AH850" s="17">
        <f t="shared" si="409"/>
        <v>0</v>
      </c>
      <c r="AI850" s="17" t="str">
        <f t="shared" si="410"/>
        <v>-</v>
      </c>
      <c r="AJ850" s="26" t="str">
        <f>IFERROR(VLOOKUP($B850,'[1]Paste Only'!$D:$AM,26,FALSE),"-")</f>
        <v>-</v>
      </c>
      <c r="AK850" s="26" t="str">
        <f>IFERROR(VLOOKUP($B850,'[1]Paste Only'!$D:$AM,23,FALSE),"-")</f>
        <v>-</v>
      </c>
      <c r="AL850" s="26" t="str">
        <f>IFERROR(VLOOKUP($B850,'[1]Paste Only'!$D:$AM,22,FALSE),"-")</f>
        <v>-</v>
      </c>
      <c r="AM850" s="21" t="str">
        <f t="shared" si="397"/>
        <v>-</v>
      </c>
      <c r="AN850" s="21" t="str">
        <f t="shared" si="397"/>
        <v>-</v>
      </c>
      <c r="AO850" s="21" t="str">
        <f t="shared" si="397"/>
        <v>-</v>
      </c>
      <c r="AP850" s="27">
        <f t="shared" si="411"/>
        <v>0</v>
      </c>
      <c r="AQ850" s="27" t="str">
        <f t="shared" si="412"/>
        <v>-</v>
      </c>
      <c r="AR850" s="27" t="str">
        <f t="shared" si="413"/>
        <v>-</v>
      </c>
      <c r="AS850" s="27">
        <f t="shared" si="414"/>
        <v>0</v>
      </c>
      <c r="AT850" s="27">
        <f t="shared" si="415"/>
        <v>0</v>
      </c>
      <c r="AU850" s="27">
        <f t="shared" si="416"/>
        <v>0</v>
      </c>
      <c r="AV850" s="21" t="str">
        <f t="shared" si="417"/>
        <v>0</v>
      </c>
      <c r="AW850" s="27">
        <f t="shared" si="418"/>
        <v>0</v>
      </c>
      <c r="AX850" s="27" t="str">
        <f t="shared" si="419"/>
        <v>-</v>
      </c>
      <c r="AY850" s="27" t="str">
        <f t="shared" si="420"/>
        <v>-</v>
      </c>
      <c r="AZ850" s="21" t="str">
        <f t="shared" si="421"/>
        <v>-</v>
      </c>
      <c r="BA850" s="21" t="str">
        <f t="shared" si="422"/>
        <v>-</v>
      </c>
      <c r="BB850" s="28" t="str">
        <f t="shared" si="423"/>
        <v>-</v>
      </c>
      <c r="BC850" s="28" t="s">
        <v>81</v>
      </c>
      <c r="BD850" s="28" t="s">
        <v>81</v>
      </c>
      <c r="BE850" s="28" t="s">
        <v>81</v>
      </c>
      <c r="BF850" s="28" t="str">
        <f t="shared" si="424"/>
        <v>-</v>
      </c>
      <c r="BG850" s="29">
        <f t="shared" si="425"/>
        <v>0</v>
      </c>
      <c r="BH850" s="29">
        <f t="shared" si="425"/>
        <v>0</v>
      </c>
      <c r="BI850" s="29">
        <f t="shared" si="425"/>
        <v>0</v>
      </c>
      <c r="BJ850" s="29">
        <f t="shared" si="398"/>
        <v>0</v>
      </c>
      <c r="BK850" s="29"/>
    </row>
    <row r="851" spans="1:64" x14ac:dyDescent="0.25">
      <c r="A851" s="13" t="s">
        <v>2607</v>
      </c>
      <c r="B851" s="13" t="s">
        <v>2608</v>
      </c>
      <c r="C851" s="13" t="s">
        <v>2609</v>
      </c>
      <c r="D851" s="13" t="str">
        <f>IFERROR(VLOOKUP($B851,[1]GICS!$C:$D,2,FALSE),"-")</f>
        <v>Communication Services</v>
      </c>
      <c r="E851" s="14">
        <f>IFERROR(IF(VLOOKUP($B851,'[1]Paste Only'!$D:$AM,4,FALSE)="-",VLOOKUP($B851,'[1]Market Cap'!$A:$J,10,FALSE),VLOOKUP($B851,'[1]Paste Only'!$D:$AM,4,FALSE)),"-")</f>
        <v>152.94999999999999</v>
      </c>
      <c r="F851" s="14">
        <f>IFERROR(VLOOKUP($B851,'[1]Paste Only'!$D:$AM,5,FALSE),"-")</f>
        <v>136</v>
      </c>
      <c r="G851" s="15">
        <f>IFERROR(VLOOKUP($B851,'[1]Paste Only'!$D:$AM,6,FALSE),"-")</f>
        <v>0</v>
      </c>
      <c r="H851" s="15">
        <f>IFERROR(VLOOKUP($B851,'[1]Paste Only'!$D:$AM,7,FALSE),"-")</f>
        <v>1</v>
      </c>
      <c r="I851" s="15">
        <f>IFERROR(VLOOKUP($B851,'[1]Paste Only'!$D:$AM,8,FALSE),"-")</f>
        <v>0</v>
      </c>
      <c r="J851" s="16"/>
      <c r="K851" s="16"/>
      <c r="L851" s="14">
        <f>IFERROR(VLOOKUP($B851,'[1]Paste Only'!$D:$AM,12,FALSE),"-")</f>
        <v>33.97</v>
      </c>
      <c r="M851" s="14">
        <f>IFERROR(VLOOKUP($B851,'[1]Paste Only'!$D:$AM,15,FALSE),"-")</f>
        <v>9.1517241379310335</v>
      </c>
      <c r="N851" s="17"/>
      <c r="O851" s="18"/>
      <c r="P851" s="19">
        <f t="shared" si="426"/>
        <v>-0.73059393176535081</v>
      </c>
      <c r="Q851" s="20">
        <f t="shared" si="399"/>
        <v>-0.11082052958483157</v>
      </c>
      <c r="R851" s="13">
        <f t="shared" si="400"/>
        <v>1</v>
      </c>
      <c r="S851" s="13" t="str">
        <f>IFERROR(VLOOKUP($B851,'[1]Market Cap'!$G:$I,3,FALSE),"-")</f>
        <v>Small Cap</v>
      </c>
      <c r="T851" s="13"/>
      <c r="U851" s="13"/>
      <c r="V851" s="21">
        <f t="shared" ref="V851:X914" si="427">IFERROR(G851/$U851,0)</f>
        <v>0</v>
      </c>
      <c r="W851" s="21">
        <f t="shared" si="427"/>
        <v>0</v>
      </c>
      <c r="X851" s="21">
        <f t="shared" si="427"/>
        <v>0</v>
      </c>
      <c r="Y851" s="22">
        <f t="shared" si="401"/>
        <v>0</v>
      </c>
      <c r="Z851" s="13">
        <f t="shared" si="402"/>
        <v>0</v>
      </c>
      <c r="AA851" s="23">
        <f t="shared" si="403"/>
        <v>0</v>
      </c>
      <c r="AB851" s="23">
        <f t="shared" si="404"/>
        <v>0</v>
      </c>
      <c r="AC851" s="23">
        <f t="shared" si="405"/>
        <v>0</v>
      </c>
      <c r="AD851" s="24">
        <f t="shared" si="406"/>
        <v>0</v>
      </c>
      <c r="AE851" s="25">
        <f>IFERROR(VLOOKUP($B851,'[1]Market Cap'!$G:$I,2,FALSE),"-")</f>
        <v>3383.4556033949998</v>
      </c>
      <c r="AF851" s="20">
        <f t="shared" si="407"/>
        <v>0</v>
      </c>
      <c r="AG851" s="17">
        <f t="shared" si="408"/>
        <v>1</v>
      </c>
      <c r="AH851" s="17">
        <f t="shared" si="409"/>
        <v>0</v>
      </c>
      <c r="AI851" s="17" t="str">
        <f t="shared" si="410"/>
        <v>-</v>
      </c>
      <c r="AJ851" s="26">
        <f>IFERROR(VLOOKUP($B851,'[1]Paste Only'!$D:$AM,26,FALSE),"-")</f>
        <v>136</v>
      </c>
      <c r="AK851" s="26">
        <f>IFERROR(VLOOKUP($B851,'[1]Paste Only'!$D:$AM,23,FALSE),"-")</f>
        <v>136</v>
      </c>
      <c r="AL851" s="26">
        <f>IFERROR(VLOOKUP($B851,'[1]Paste Only'!$D:$AM,22,FALSE),"-")</f>
        <v>136</v>
      </c>
      <c r="AM851" s="21">
        <f t="shared" ref="AM851:AO914" si="428">IFERROR(AJ851/$F851-1,"-")</f>
        <v>0</v>
      </c>
      <c r="AN851" s="21">
        <f t="shared" si="428"/>
        <v>0</v>
      </c>
      <c r="AO851" s="21">
        <f t="shared" si="428"/>
        <v>0</v>
      </c>
      <c r="AP851" s="27">
        <f t="shared" si="411"/>
        <v>0</v>
      </c>
      <c r="AQ851" s="27">
        <f t="shared" si="412"/>
        <v>0</v>
      </c>
      <c r="AR851" s="27">
        <f t="shared" si="413"/>
        <v>136</v>
      </c>
      <c r="AS851" s="27">
        <f t="shared" si="414"/>
        <v>136</v>
      </c>
      <c r="AT851" s="27">
        <f t="shared" si="415"/>
        <v>0</v>
      </c>
      <c r="AU851" s="27">
        <f t="shared" si="416"/>
        <v>0</v>
      </c>
      <c r="AV851" s="21">
        <f t="shared" si="417"/>
        <v>0</v>
      </c>
      <c r="AW851" s="27">
        <f t="shared" si="418"/>
        <v>136</v>
      </c>
      <c r="AX851" s="27">
        <f t="shared" si="419"/>
        <v>136</v>
      </c>
      <c r="AY851" s="27">
        <f t="shared" si="420"/>
        <v>136</v>
      </c>
      <c r="AZ851" s="21">
        <f t="shared" si="421"/>
        <v>-0.11082052958483157</v>
      </c>
      <c r="BA851" s="21">
        <f t="shared" si="422"/>
        <v>-0.11082052958483157</v>
      </c>
      <c r="BB851" s="28">
        <f t="shared" si="423"/>
        <v>136</v>
      </c>
      <c r="BC851" s="28" t="s">
        <v>81</v>
      </c>
      <c r="BD851" s="28" t="s">
        <v>81</v>
      </c>
      <c r="BE851" s="28" t="s">
        <v>81</v>
      </c>
      <c r="BF851" s="28" t="str">
        <f t="shared" si="424"/>
        <v>-</v>
      </c>
      <c r="BG851" s="29">
        <f t="shared" si="425"/>
        <v>0</v>
      </c>
      <c r="BH851" s="29">
        <f t="shared" si="425"/>
        <v>0</v>
      </c>
      <c r="BI851" s="29">
        <f t="shared" si="425"/>
        <v>0</v>
      </c>
      <c r="BJ851" s="29">
        <f t="shared" si="398"/>
        <v>0</v>
      </c>
      <c r="BK851" s="29"/>
    </row>
    <row r="852" spans="1:64" x14ac:dyDescent="0.25">
      <c r="A852" s="13" t="s">
        <v>2610</v>
      </c>
      <c r="B852" s="13" t="s">
        <v>2611</v>
      </c>
      <c r="C852" s="13" t="s">
        <v>2612</v>
      </c>
      <c r="D852" s="13" t="str">
        <f>IFERROR(VLOOKUP($B852,[1]GICS!$C:$D,2,FALSE),"-")</f>
        <v>Communication Services</v>
      </c>
      <c r="E852" s="14">
        <f>IFERROR(IF(VLOOKUP($B852,'[1]Paste Only'!$D:$AM,4,FALSE)="-",VLOOKUP($B852,'[1]Market Cap'!$A:$J,10,FALSE),VLOOKUP($B852,'[1]Paste Only'!$D:$AM,4,FALSE)),"-")</f>
        <v>5.61</v>
      </c>
      <c r="F852" s="14" t="str">
        <f>IFERROR(VLOOKUP($B852,'[1]Paste Only'!$D:$AM,5,FALSE),"-")</f>
        <v>-</v>
      </c>
      <c r="G852" s="15">
        <f>IFERROR(VLOOKUP($B852,'[1]Paste Only'!$D:$AM,6,FALSE),"-")</f>
        <v>0</v>
      </c>
      <c r="H852" s="15">
        <f>IFERROR(VLOOKUP($B852,'[1]Paste Only'!$D:$AM,7,FALSE),"-")</f>
        <v>1</v>
      </c>
      <c r="I852" s="15">
        <f>IFERROR(VLOOKUP($B852,'[1]Paste Only'!$D:$AM,8,FALSE),"-")</f>
        <v>0</v>
      </c>
      <c r="J852" s="16"/>
      <c r="K852" s="16"/>
      <c r="L852" s="14">
        <f>IFERROR(VLOOKUP($B852,'[1]Paste Only'!$D:$AM,12,FALSE),"-")</f>
        <v>-2.5299999999999998</v>
      </c>
      <c r="M852" s="14">
        <f>IFERROR(VLOOKUP($B852,'[1]Paste Only'!$D:$AM,15,FALSE),"-")</f>
        <v>-3.3333333333333548E-3</v>
      </c>
      <c r="N852" s="17"/>
      <c r="O852" s="18"/>
      <c r="P852" s="19">
        <f t="shared" si="426"/>
        <v>0.99868247694334655</v>
      </c>
      <c r="Q852" s="20">
        <f t="shared" si="399"/>
        <v>0</v>
      </c>
      <c r="R852" s="13">
        <f t="shared" si="400"/>
        <v>1</v>
      </c>
      <c r="S852" s="13" t="str">
        <f>IFERROR(VLOOKUP($B852,'[1]Market Cap'!$G:$I,3,FALSE),"-")</f>
        <v>Small Cap</v>
      </c>
      <c r="T852" s="13"/>
      <c r="U852" s="13"/>
      <c r="V852" s="21">
        <f t="shared" si="427"/>
        <v>0</v>
      </c>
      <c r="W852" s="21">
        <f t="shared" si="427"/>
        <v>0</v>
      </c>
      <c r="X852" s="21">
        <f t="shared" si="427"/>
        <v>0</v>
      </c>
      <c r="Y852" s="22">
        <f t="shared" si="401"/>
        <v>0</v>
      </c>
      <c r="Z852" s="13">
        <f t="shared" si="402"/>
        <v>0</v>
      </c>
      <c r="AA852" s="23">
        <f t="shared" si="403"/>
        <v>0</v>
      </c>
      <c r="AB852" s="23">
        <f t="shared" si="404"/>
        <v>0</v>
      </c>
      <c r="AC852" s="23">
        <f t="shared" si="405"/>
        <v>0</v>
      </c>
      <c r="AD852" s="24">
        <f t="shared" si="406"/>
        <v>0</v>
      </c>
      <c r="AE852" s="25">
        <f>IFERROR(VLOOKUP($B852,'[1]Market Cap'!$G:$I,2,FALSE),"-")</f>
        <v>1032.9447023939999</v>
      </c>
      <c r="AF852" s="20">
        <f t="shared" si="407"/>
        <v>0</v>
      </c>
      <c r="AG852" s="17">
        <f t="shared" si="408"/>
        <v>0</v>
      </c>
      <c r="AH852" s="17">
        <f t="shared" si="409"/>
        <v>0</v>
      </c>
      <c r="AI852" s="17" t="str">
        <f t="shared" si="410"/>
        <v>-</v>
      </c>
      <c r="AJ852" s="26" t="str">
        <f>IFERROR(VLOOKUP($B852,'[1]Paste Only'!$D:$AM,26,FALSE),"-")</f>
        <v>-</v>
      </c>
      <c r="AK852" s="26" t="str">
        <f>IFERROR(VLOOKUP($B852,'[1]Paste Only'!$D:$AM,23,FALSE),"-")</f>
        <v>-</v>
      </c>
      <c r="AL852" s="26" t="str">
        <f>IFERROR(VLOOKUP($B852,'[1]Paste Only'!$D:$AM,22,FALSE),"-")</f>
        <v>-</v>
      </c>
      <c r="AM852" s="21" t="str">
        <f t="shared" si="428"/>
        <v>-</v>
      </c>
      <c r="AN852" s="21" t="str">
        <f t="shared" si="428"/>
        <v>-</v>
      </c>
      <c r="AO852" s="21" t="str">
        <f t="shared" si="428"/>
        <v>-</v>
      </c>
      <c r="AP852" s="27">
        <f t="shared" si="411"/>
        <v>0</v>
      </c>
      <c r="AQ852" s="27" t="str">
        <f t="shared" si="412"/>
        <v>-</v>
      </c>
      <c r="AR852" s="27" t="str">
        <f t="shared" si="413"/>
        <v>-</v>
      </c>
      <c r="AS852" s="27">
        <f t="shared" si="414"/>
        <v>0</v>
      </c>
      <c r="AT852" s="27">
        <f t="shared" si="415"/>
        <v>0</v>
      </c>
      <c r="AU852" s="27">
        <f t="shared" si="416"/>
        <v>0</v>
      </c>
      <c r="AV852" s="21">
        <f t="shared" si="417"/>
        <v>0</v>
      </c>
      <c r="AW852" s="27" t="str">
        <f t="shared" si="418"/>
        <v>-</v>
      </c>
      <c r="AX852" s="27" t="str">
        <f t="shared" si="419"/>
        <v>-</v>
      </c>
      <c r="AY852" s="27" t="str">
        <f t="shared" si="420"/>
        <v>-</v>
      </c>
      <c r="AZ852" s="21" t="str">
        <f t="shared" si="421"/>
        <v>-</v>
      </c>
      <c r="BA852" s="21" t="str">
        <f t="shared" si="422"/>
        <v>-</v>
      </c>
      <c r="BB852" s="28" t="str">
        <f t="shared" si="423"/>
        <v>-</v>
      </c>
      <c r="BC852" s="28" t="s">
        <v>81</v>
      </c>
      <c r="BD852" s="28" t="s">
        <v>81</v>
      </c>
      <c r="BE852" s="28" t="s">
        <v>81</v>
      </c>
      <c r="BF852" s="28" t="str">
        <f t="shared" si="424"/>
        <v>-</v>
      </c>
      <c r="BG852" s="29">
        <f t="shared" si="425"/>
        <v>0</v>
      </c>
      <c r="BH852" s="29">
        <f t="shared" si="425"/>
        <v>0</v>
      </c>
      <c r="BI852" s="29">
        <f t="shared" si="425"/>
        <v>0</v>
      </c>
      <c r="BJ852" s="29">
        <f t="shared" si="398"/>
        <v>0</v>
      </c>
      <c r="BK852" s="29"/>
    </row>
    <row r="853" spans="1:64" x14ac:dyDescent="0.25">
      <c r="A853" s="13" t="s">
        <v>2613</v>
      </c>
      <c r="B853" s="13" t="s">
        <v>2614</v>
      </c>
      <c r="C853" s="13" t="s">
        <v>2615</v>
      </c>
      <c r="D853" s="13" t="str">
        <f>IFERROR(VLOOKUP($B853,[1]GICS!$C:$D,2,FALSE),"-")</f>
        <v>Consumer Discretionary</v>
      </c>
      <c r="E853" s="14">
        <f>IFERROR(IF(VLOOKUP($B853,'[1]Paste Only'!$D:$AM,4,FALSE)="-",VLOOKUP($B853,'[1]Market Cap'!$A:$J,10,FALSE),VLOOKUP($B853,'[1]Paste Only'!$D:$AM,4,FALSE)),"-")</f>
        <v>2413.75</v>
      </c>
      <c r="F853" s="14">
        <f>IFERROR(VLOOKUP($B853,'[1]Paste Only'!$D:$AM,5,FALSE),"-")</f>
        <v>3070</v>
      </c>
      <c r="G853" s="15">
        <f>IFERROR(VLOOKUP($B853,'[1]Paste Only'!$D:$AM,6,FALSE),"-")</f>
        <v>1</v>
      </c>
      <c r="H853" s="15">
        <f>IFERROR(VLOOKUP($B853,'[1]Paste Only'!$D:$AM,7,FALSE),"-")</f>
        <v>0</v>
      </c>
      <c r="I853" s="15">
        <f>IFERROR(VLOOKUP($B853,'[1]Paste Only'!$D:$AM,8,FALSE),"-")</f>
        <v>0</v>
      </c>
      <c r="J853" s="16"/>
      <c r="K853" s="16"/>
      <c r="L853" s="14">
        <f>IFERROR(VLOOKUP($B853,'[1]Paste Only'!$D:$AM,12,FALSE),"-")</f>
        <v>76.260000000000005</v>
      </c>
      <c r="M853" s="14">
        <f>IFERROR(VLOOKUP($B853,'[1]Paste Only'!$D:$AM,15,FALSE),"-")</f>
        <v>99.126436781609186</v>
      </c>
      <c r="N853" s="17"/>
      <c r="O853" s="18"/>
      <c r="P853" s="19">
        <f t="shared" si="426"/>
        <v>0.29984837111997353</v>
      </c>
      <c r="Q853" s="20">
        <f t="shared" si="399"/>
        <v>0.27187985499741063</v>
      </c>
      <c r="R853" s="13">
        <f t="shared" si="400"/>
        <v>1</v>
      </c>
      <c r="S853" s="13" t="str">
        <f>IFERROR(VLOOKUP($B853,'[1]Market Cap'!$G:$I,3,FALSE),"-")</f>
        <v>Small Cap</v>
      </c>
      <c r="T853" s="13"/>
      <c r="U853" s="13"/>
      <c r="V853" s="21">
        <f t="shared" si="427"/>
        <v>0</v>
      </c>
      <c r="W853" s="21">
        <f t="shared" si="427"/>
        <v>0</v>
      </c>
      <c r="X853" s="21">
        <f t="shared" si="427"/>
        <v>0</v>
      </c>
      <c r="Y853" s="22">
        <f t="shared" si="401"/>
        <v>0</v>
      </c>
      <c r="Z853" s="13">
        <f t="shared" si="402"/>
        <v>0</v>
      </c>
      <c r="AA853" s="23">
        <f t="shared" si="403"/>
        <v>0</v>
      </c>
      <c r="AB853" s="23">
        <f t="shared" si="404"/>
        <v>0</v>
      </c>
      <c r="AC853" s="23">
        <f t="shared" si="405"/>
        <v>0</v>
      </c>
      <c r="AD853" s="24">
        <f t="shared" si="406"/>
        <v>0</v>
      </c>
      <c r="AE853" s="25">
        <f>IFERROR(VLOOKUP($B853,'[1]Market Cap'!$G:$I,2,FALSE),"-")</f>
        <v>2968.7387100000001</v>
      </c>
      <c r="AF853" s="20">
        <f t="shared" si="407"/>
        <v>0</v>
      </c>
      <c r="AG853" s="17">
        <f t="shared" si="408"/>
        <v>0</v>
      </c>
      <c r="AH853" s="17">
        <f t="shared" si="409"/>
        <v>0</v>
      </c>
      <c r="AI853" s="17" t="str">
        <f t="shared" si="410"/>
        <v>-</v>
      </c>
      <c r="AJ853" s="26">
        <f>IFERROR(VLOOKUP($B853,'[1]Paste Only'!$D:$AM,26,FALSE),"-")</f>
        <v>3070</v>
      </c>
      <c r="AK853" s="26">
        <f>IFERROR(VLOOKUP($B853,'[1]Paste Only'!$D:$AM,23,FALSE),"-")</f>
        <v>3070</v>
      </c>
      <c r="AL853" s="26">
        <f>IFERROR(VLOOKUP($B853,'[1]Paste Only'!$D:$AM,22,FALSE),"-")</f>
        <v>3070</v>
      </c>
      <c r="AM853" s="21">
        <f t="shared" si="428"/>
        <v>0</v>
      </c>
      <c r="AN853" s="21">
        <f t="shared" si="428"/>
        <v>0</v>
      </c>
      <c r="AO853" s="21">
        <f t="shared" si="428"/>
        <v>0</v>
      </c>
      <c r="AP853" s="27">
        <f t="shared" si="411"/>
        <v>0</v>
      </c>
      <c r="AQ853" s="27">
        <f t="shared" si="412"/>
        <v>0</v>
      </c>
      <c r="AR853" s="27">
        <f t="shared" si="413"/>
        <v>3070</v>
      </c>
      <c r="AS853" s="27">
        <f t="shared" si="414"/>
        <v>3070</v>
      </c>
      <c r="AT853" s="27">
        <f t="shared" si="415"/>
        <v>0</v>
      </c>
      <c r="AU853" s="27">
        <f t="shared" si="416"/>
        <v>0</v>
      </c>
      <c r="AV853" s="21">
        <f t="shared" si="417"/>
        <v>1</v>
      </c>
      <c r="AW853" s="27">
        <f t="shared" si="418"/>
        <v>3070</v>
      </c>
      <c r="AX853" s="27">
        <f t="shared" si="419"/>
        <v>3070</v>
      </c>
      <c r="AY853" s="27">
        <f t="shared" si="420"/>
        <v>3070</v>
      </c>
      <c r="AZ853" s="21">
        <f t="shared" si="421"/>
        <v>0.27187985499741063</v>
      </c>
      <c r="BA853" s="21">
        <f t="shared" si="422"/>
        <v>0.27187985499741063</v>
      </c>
      <c r="BB853" s="28">
        <f t="shared" si="423"/>
        <v>3070</v>
      </c>
      <c r="BC853" s="28" t="s">
        <v>81</v>
      </c>
      <c r="BD853" s="28" t="s">
        <v>81</v>
      </c>
      <c r="BE853" s="28" t="s">
        <v>81</v>
      </c>
      <c r="BF853" s="28" t="str">
        <f t="shared" si="424"/>
        <v>-</v>
      </c>
      <c r="BG853" s="29">
        <f t="shared" si="425"/>
        <v>0</v>
      </c>
      <c r="BH853" s="29">
        <f t="shared" si="425"/>
        <v>0</v>
      </c>
      <c r="BI853" s="29">
        <f t="shared" si="425"/>
        <v>0</v>
      </c>
      <c r="BJ853" s="29">
        <f t="shared" si="398"/>
        <v>0</v>
      </c>
      <c r="BK853" s="29"/>
    </row>
    <row r="854" spans="1:64" x14ac:dyDescent="0.25">
      <c r="A854" s="13" t="s">
        <v>2616</v>
      </c>
      <c r="B854" s="13" t="s">
        <v>2617</v>
      </c>
      <c r="C854" s="13" t="s">
        <v>2618</v>
      </c>
      <c r="D854" s="13" t="str">
        <f>IFERROR(VLOOKUP($B854,[1]GICS!$C:$D,2,FALSE),"-")</f>
        <v>Consumer Discretionary</v>
      </c>
      <c r="E854" s="14">
        <f>IFERROR(IF(VLOOKUP($B854,'[1]Paste Only'!$D:$AM,4,FALSE)="-",VLOOKUP($B854,'[1]Market Cap'!$A:$J,10,FALSE),VLOOKUP($B854,'[1]Paste Only'!$D:$AM,4,FALSE)),"-")</f>
        <v>633.25</v>
      </c>
      <c r="F854" s="14">
        <f>IFERROR(VLOOKUP($B854,'[1]Paste Only'!$D:$AM,5,FALSE),"-")</f>
        <v>687</v>
      </c>
      <c r="G854" s="15">
        <f>IFERROR(VLOOKUP($B854,'[1]Paste Only'!$D:$AM,6,FALSE),"-")</f>
        <v>5</v>
      </c>
      <c r="H854" s="15">
        <f>IFERROR(VLOOKUP($B854,'[1]Paste Only'!$D:$AM,7,FALSE),"-")</f>
        <v>1</v>
      </c>
      <c r="I854" s="15">
        <f>IFERROR(VLOOKUP($B854,'[1]Paste Only'!$D:$AM,8,FALSE),"-")</f>
        <v>0</v>
      </c>
      <c r="J854" s="16"/>
      <c r="K854" s="16"/>
      <c r="L854" s="14">
        <f>IFERROR(VLOOKUP($B854,'[1]Paste Only'!$D:$AM,12,FALSE),"-")</f>
        <v>3.85</v>
      </c>
      <c r="M854" s="14">
        <f>IFERROR(VLOOKUP($B854,'[1]Paste Only'!$D:$AM,15,FALSE),"-")</f>
        <v>21.66710344827586</v>
      </c>
      <c r="N854" s="17"/>
      <c r="O854" s="18"/>
      <c r="P854" s="19">
        <f t="shared" si="426"/>
        <v>4.6278190774742489</v>
      </c>
      <c r="Q854" s="20">
        <f t="shared" si="399"/>
        <v>8.4879589419660562E-2</v>
      </c>
      <c r="R854" s="13">
        <f t="shared" si="400"/>
        <v>6</v>
      </c>
      <c r="S854" s="13" t="str">
        <f>IFERROR(VLOOKUP($B854,'[1]Market Cap'!$G:$I,3,FALSE),"-")</f>
        <v>Small Cap</v>
      </c>
      <c r="T854" s="13"/>
      <c r="U854" s="13"/>
      <c r="V854" s="21">
        <f t="shared" si="427"/>
        <v>0</v>
      </c>
      <c r="W854" s="21">
        <f t="shared" si="427"/>
        <v>0</v>
      </c>
      <c r="X854" s="21">
        <f t="shared" si="427"/>
        <v>0</v>
      </c>
      <c r="Y854" s="22">
        <f t="shared" si="401"/>
        <v>0</v>
      </c>
      <c r="Z854" s="13">
        <f t="shared" si="402"/>
        <v>0</v>
      </c>
      <c r="AA854" s="23">
        <f t="shared" si="403"/>
        <v>0</v>
      </c>
      <c r="AB854" s="23">
        <f t="shared" si="404"/>
        <v>0</v>
      </c>
      <c r="AC854" s="23">
        <f t="shared" si="405"/>
        <v>0</v>
      </c>
      <c r="AD854" s="24">
        <f t="shared" si="406"/>
        <v>0</v>
      </c>
      <c r="AE854" s="25">
        <f>IFERROR(VLOOKUP($B854,'[1]Market Cap'!$G:$I,2,FALSE),"-")</f>
        <v>2623.2324257499999</v>
      </c>
      <c r="AF854" s="20">
        <f t="shared" si="407"/>
        <v>0</v>
      </c>
      <c r="AG854" s="17">
        <f t="shared" si="408"/>
        <v>0</v>
      </c>
      <c r="AH854" s="17">
        <f t="shared" si="409"/>
        <v>0</v>
      </c>
      <c r="AI854" s="17" t="str">
        <f t="shared" si="410"/>
        <v>-</v>
      </c>
      <c r="AJ854" s="26">
        <f>IFERROR(VLOOKUP($B854,'[1]Paste Only'!$D:$AM,26,FALSE),"-")</f>
        <v>650</v>
      </c>
      <c r="AK854" s="26">
        <f>IFERROR(VLOOKUP($B854,'[1]Paste Only'!$D:$AM,23,FALSE),"-")</f>
        <v>825</v>
      </c>
      <c r="AL854" s="26">
        <f>IFERROR(VLOOKUP($B854,'[1]Paste Only'!$D:$AM,22,FALSE),"-")</f>
        <v>510</v>
      </c>
      <c r="AM854" s="21">
        <f t="shared" si="428"/>
        <v>-5.3857350800582293E-2</v>
      </c>
      <c r="AN854" s="21">
        <f t="shared" si="428"/>
        <v>0.20087336244541487</v>
      </c>
      <c r="AO854" s="21">
        <f t="shared" si="428"/>
        <v>-0.25764192139737996</v>
      </c>
      <c r="AP854" s="27">
        <f t="shared" si="411"/>
        <v>0</v>
      </c>
      <c r="AQ854" s="27">
        <f t="shared" si="412"/>
        <v>0</v>
      </c>
      <c r="AR854" s="27">
        <f t="shared" si="413"/>
        <v>687</v>
      </c>
      <c r="AS854" s="27">
        <f t="shared" si="414"/>
        <v>687</v>
      </c>
      <c r="AT854" s="27">
        <f t="shared" si="415"/>
        <v>0</v>
      </c>
      <c r="AU854" s="27">
        <f t="shared" si="416"/>
        <v>0</v>
      </c>
      <c r="AV854" s="21">
        <f t="shared" si="417"/>
        <v>0.83333333333333337</v>
      </c>
      <c r="AW854" s="27">
        <f t="shared" si="418"/>
        <v>687</v>
      </c>
      <c r="AX854" s="27">
        <f t="shared" si="419"/>
        <v>687</v>
      </c>
      <c r="AY854" s="27">
        <f t="shared" si="420"/>
        <v>650</v>
      </c>
      <c r="AZ854" s="21">
        <f t="shared" si="421"/>
        <v>2.64508487958941E-2</v>
      </c>
      <c r="BA854" s="21">
        <f t="shared" si="422"/>
        <v>2.64508487958941E-2</v>
      </c>
      <c r="BB854" s="28">
        <f t="shared" si="423"/>
        <v>687</v>
      </c>
      <c r="BC854" s="28" t="s">
        <v>81</v>
      </c>
      <c r="BD854" s="28" t="s">
        <v>81</v>
      </c>
      <c r="BE854" s="28" t="s">
        <v>81</v>
      </c>
      <c r="BF854" s="28" t="str">
        <f t="shared" si="424"/>
        <v>-</v>
      </c>
      <c r="BG854" s="29">
        <f t="shared" si="425"/>
        <v>0</v>
      </c>
      <c r="BH854" s="29">
        <f t="shared" si="425"/>
        <v>0</v>
      </c>
      <c r="BI854" s="29">
        <f t="shared" si="425"/>
        <v>0</v>
      </c>
      <c r="BJ854" s="29">
        <f t="shared" si="398"/>
        <v>0</v>
      </c>
      <c r="BK854" s="29"/>
    </row>
    <row r="855" spans="1:64" x14ac:dyDescent="0.25">
      <c r="A855" s="13" t="s">
        <v>2619</v>
      </c>
      <c r="B855" s="13" t="s">
        <v>2620</v>
      </c>
      <c r="C855" s="13" t="s">
        <v>2621</v>
      </c>
      <c r="D855" s="13" t="str">
        <f>IFERROR(VLOOKUP($B855,[1]GICS!$C:$D,2,FALSE),"-")</f>
        <v>Communication Services</v>
      </c>
      <c r="E855" s="14" t="str">
        <f>IFERROR(IF(VLOOKUP($B855,'[1]Paste Only'!$D:$AM,4,FALSE)="-",VLOOKUP($B855,'[1]Market Cap'!$A:$J,10,FALSE),VLOOKUP($B855,'[1]Paste Only'!$D:$AM,4,FALSE)),"-")</f>
        <v>-</v>
      </c>
      <c r="F855" s="14" t="str">
        <f>IFERROR(VLOOKUP($B855,'[1]Paste Only'!$D:$AM,5,FALSE),"-")</f>
        <v>-</v>
      </c>
      <c r="G855" s="15">
        <f>IFERROR(VLOOKUP($B855,'[1]Paste Only'!$D:$AM,6,FALSE),"-")</f>
        <v>0</v>
      </c>
      <c r="H855" s="15">
        <f>IFERROR(VLOOKUP($B855,'[1]Paste Only'!$D:$AM,7,FALSE),"-")</f>
        <v>0</v>
      </c>
      <c r="I855" s="15">
        <f>IFERROR(VLOOKUP($B855,'[1]Paste Only'!$D:$AM,8,FALSE),"-")</f>
        <v>0</v>
      </c>
      <c r="J855" s="16"/>
      <c r="K855" s="16"/>
      <c r="L855" s="14">
        <f>IFERROR(VLOOKUP($B855,'[1]Paste Only'!$D:$AM,12,FALSE),"-")</f>
        <v>2.9999999999999996</v>
      </c>
      <c r="M855" s="14" t="str">
        <f>IFERROR(VLOOKUP($B855,'[1]Paste Only'!$D:$AM,15,FALSE),"-")</f>
        <v>-</v>
      </c>
      <c r="N855" s="17"/>
      <c r="O855" s="18"/>
      <c r="P855" s="19">
        <f t="shared" si="426"/>
        <v>0</v>
      </c>
      <c r="Q855" s="20">
        <f t="shared" si="399"/>
        <v>0</v>
      </c>
      <c r="R855" s="13">
        <f t="shared" si="400"/>
        <v>0</v>
      </c>
      <c r="S855" s="13" t="str">
        <f>IFERROR(VLOOKUP($B855,'[1]Market Cap'!$G:$I,3,FALSE),"-")</f>
        <v>-</v>
      </c>
      <c r="T855" s="13"/>
      <c r="U855" s="13"/>
      <c r="V855" s="21">
        <f t="shared" si="427"/>
        <v>0</v>
      </c>
      <c r="W855" s="21">
        <f t="shared" si="427"/>
        <v>0</v>
      </c>
      <c r="X855" s="21">
        <f t="shared" si="427"/>
        <v>0</v>
      </c>
      <c r="Y855" s="22">
        <f t="shared" si="401"/>
        <v>0</v>
      </c>
      <c r="Z855" s="13">
        <f t="shared" si="402"/>
        <v>0</v>
      </c>
      <c r="AA855" s="23">
        <f t="shared" si="403"/>
        <v>0</v>
      </c>
      <c r="AB855" s="23">
        <f t="shared" si="404"/>
        <v>0</v>
      </c>
      <c r="AC855" s="23">
        <f t="shared" si="405"/>
        <v>0</v>
      </c>
      <c r="AD855" s="24">
        <f t="shared" si="406"/>
        <v>0</v>
      </c>
      <c r="AE855" s="25" t="str">
        <f>IFERROR(VLOOKUP($B855,'[1]Market Cap'!$G:$I,2,FALSE),"-")</f>
        <v>-</v>
      </c>
      <c r="AF855" s="20">
        <f t="shared" si="407"/>
        <v>0</v>
      </c>
      <c r="AG855" s="17">
        <f t="shared" si="408"/>
        <v>0</v>
      </c>
      <c r="AH855" s="17">
        <f t="shared" si="409"/>
        <v>0</v>
      </c>
      <c r="AI855" s="17" t="str">
        <f t="shared" si="410"/>
        <v>-</v>
      </c>
      <c r="AJ855" s="26" t="str">
        <f>IFERROR(VLOOKUP($B855,'[1]Paste Only'!$D:$AM,26,FALSE),"-")</f>
        <v>-</v>
      </c>
      <c r="AK855" s="26" t="str">
        <f>IFERROR(VLOOKUP($B855,'[1]Paste Only'!$D:$AM,23,FALSE),"-")</f>
        <v>-</v>
      </c>
      <c r="AL855" s="26" t="str">
        <f>IFERROR(VLOOKUP($B855,'[1]Paste Only'!$D:$AM,22,FALSE),"-")</f>
        <v>-</v>
      </c>
      <c r="AM855" s="21" t="str">
        <f t="shared" si="428"/>
        <v>-</v>
      </c>
      <c r="AN855" s="21" t="str">
        <f t="shared" si="428"/>
        <v>-</v>
      </c>
      <c r="AO855" s="21" t="str">
        <f t="shared" si="428"/>
        <v>-</v>
      </c>
      <c r="AP855" s="27">
        <f t="shared" si="411"/>
        <v>0</v>
      </c>
      <c r="AQ855" s="27" t="str">
        <f t="shared" si="412"/>
        <v>-</v>
      </c>
      <c r="AR855" s="27" t="str">
        <f t="shared" si="413"/>
        <v>-</v>
      </c>
      <c r="AS855" s="27">
        <f t="shared" si="414"/>
        <v>0</v>
      </c>
      <c r="AT855" s="27">
        <f t="shared" si="415"/>
        <v>0</v>
      </c>
      <c r="AU855" s="27">
        <f t="shared" si="416"/>
        <v>0</v>
      </c>
      <c r="AV855" s="21" t="str">
        <f t="shared" si="417"/>
        <v>0</v>
      </c>
      <c r="AW855" s="27">
        <f t="shared" si="418"/>
        <v>0</v>
      </c>
      <c r="AX855" s="27" t="str">
        <f t="shared" si="419"/>
        <v>-</v>
      </c>
      <c r="AY855" s="27" t="str">
        <f t="shared" si="420"/>
        <v>-</v>
      </c>
      <c r="AZ855" s="21" t="str">
        <f t="shared" si="421"/>
        <v>-</v>
      </c>
      <c r="BA855" s="21" t="str">
        <f t="shared" si="422"/>
        <v>-</v>
      </c>
      <c r="BB855" s="28" t="str">
        <f t="shared" si="423"/>
        <v>-</v>
      </c>
      <c r="BC855" s="28" t="s">
        <v>81</v>
      </c>
      <c r="BD855" s="28" t="s">
        <v>81</v>
      </c>
      <c r="BE855" s="28" t="s">
        <v>81</v>
      </c>
      <c r="BF855" s="28" t="str">
        <f t="shared" si="424"/>
        <v>-</v>
      </c>
      <c r="BG855" s="29">
        <f t="shared" si="425"/>
        <v>0</v>
      </c>
      <c r="BH855" s="29">
        <f t="shared" si="425"/>
        <v>0</v>
      </c>
      <c r="BI855" s="29">
        <f t="shared" si="425"/>
        <v>0</v>
      </c>
      <c r="BJ855" s="29">
        <f t="shared" si="398"/>
        <v>0</v>
      </c>
      <c r="BK855" s="29"/>
    </row>
    <row r="856" spans="1:64" x14ac:dyDescent="0.25">
      <c r="A856" s="13" t="s">
        <v>2622</v>
      </c>
      <c r="B856" s="13" t="s">
        <v>2623</v>
      </c>
      <c r="C856" s="13" t="s">
        <v>2624</v>
      </c>
      <c r="D856" s="13" t="str">
        <f>IFERROR(VLOOKUP($B856,[1]GICS!$C:$D,2,FALSE),"-")</f>
        <v>Consumer Staples</v>
      </c>
      <c r="E856" s="14">
        <f>IFERROR(IF(VLOOKUP($B856,'[1]Paste Only'!$D:$AM,4,FALSE)="-",VLOOKUP($B856,'[1]Market Cap'!$A:$J,10,FALSE),VLOOKUP($B856,'[1]Paste Only'!$D:$AM,4,FALSE)),"-")</f>
        <v>223.85</v>
      </c>
      <c r="F856" s="14">
        <f>IFERROR(VLOOKUP($B856,'[1]Paste Only'!$D:$AM,5,FALSE),"-")</f>
        <v>267.66665649414063</v>
      </c>
      <c r="G856" s="15">
        <f>IFERROR(VLOOKUP($B856,'[1]Paste Only'!$D:$AM,6,FALSE),"-")</f>
        <v>8</v>
      </c>
      <c r="H856" s="15">
        <f>IFERROR(VLOOKUP($B856,'[1]Paste Only'!$D:$AM,7,FALSE),"-")</f>
        <v>2</v>
      </c>
      <c r="I856" s="15">
        <f>IFERROR(VLOOKUP($B856,'[1]Paste Only'!$D:$AM,8,FALSE),"-")</f>
        <v>1</v>
      </c>
      <c r="J856" s="16"/>
      <c r="K856" s="16"/>
      <c r="L856" s="14">
        <f>IFERROR(VLOOKUP($B856,'[1]Paste Only'!$D:$AM,12,FALSE),"-")</f>
        <v>9.0299999999999994</v>
      </c>
      <c r="M856" s="14">
        <f>IFERROR(VLOOKUP($B856,'[1]Paste Only'!$D:$AM,15,FALSE),"-")</f>
        <v>12.47393103448276</v>
      </c>
      <c r="N856" s="17"/>
      <c r="O856" s="18"/>
      <c r="P856" s="19">
        <f t="shared" si="426"/>
        <v>0.38138771145988493</v>
      </c>
      <c r="Q856" s="20">
        <f t="shared" si="399"/>
        <v>0.19574115029770223</v>
      </c>
      <c r="R856" s="13">
        <f t="shared" si="400"/>
        <v>11</v>
      </c>
      <c r="S856" s="13" t="str">
        <f>IFERROR(VLOOKUP($B856,'[1]Market Cap'!$G:$I,3,FALSE),"-")</f>
        <v>Small Cap</v>
      </c>
      <c r="T856" s="13"/>
      <c r="U856" s="13"/>
      <c r="V856" s="21">
        <f t="shared" si="427"/>
        <v>0</v>
      </c>
      <c r="W856" s="21">
        <f t="shared" si="427"/>
        <v>0</v>
      </c>
      <c r="X856" s="21">
        <f t="shared" si="427"/>
        <v>0</v>
      </c>
      <c r="Y856" s="22">
        <f t="shared" si="401"/>
        <v>0</v>
      </c>
      <c r="Z856" s="13">
        <f t="shared" si="402"/>
        <v>0</v>
      </c>
      <c r="AA856" s="23">
        <f t="shared" si="403"/>
        <v>0</v>
      </c>
      <c r="AB856" s="23">
        <f t="shared" si="404"/>
        <v>0</v>
      </c>
      <c r="AC856" s="23">
        <f t="shared" si="405"/>
        <v>0</v>
      </c>
      <c r="AD856" s="24">
        <f t="shared" si="406"/>
        <v>0</v>
      </c>
      <c r="AE856" s="25">
        <f>IFERROR(VLOOKUP($B856,'[1]Market Cap'!$G:$I,2,FALSE),"-")</f>
        <v>3067.926995155</v>
      </c>
      <c r="AF856" s="20">
        <f t="shared" si="407"/>
        <v>0</v>
      </c>
      <c r="AG856" s="17">
        <f t="shared" si="408"/>
        <v>0</v>
      </c>
      <c r="AH856" s="17">
        <f t="shared" si="409"/>
        <v>0</v>
      </c>
      <c r="AI856" s="17" t="str">
        <f t="shared" si="410"/>
        <v>-</v>
      </c>
      <c r="AJ856" s="26">
        <f>IFERROR(VLOOKUP($B856,'[1]Paste Only'!$D:$AM,26,FALSE),"-")</f>
        <v>280</v>
      </c>
      <c r="AK856" s="26">
        <f>IFERROR(VLOOKUP($B856,'[1]Paste Only'!$D:$AM,23,FALSE),"-")</f>
        <v>325</v>
      </c>
      <c r="AL856" s="26">
        <f>IFERROR(VLOOKUP($B856,'[1]Paste Only'!$D:$AM,22,FALSE),"-")</f>
        <v>190</v>
      </c>
      <c r="AM856" s="21">
        <f t="shared" si="428"/>
        <v>4.6077250216368881E-2</v>
      </c>
      <c r="AN856" s="21">
        <f t="shared" si="428"/>
        <v>0.21419680828685683</v>
      </c>
      <c r="AO856" s="21">
        <f t="shared" si="428"/>
        <v>-0.2901618659246068</v>
      </c>
      <c r="AP856" s="27">
        <f t="shared" si="411"/>
        <v>0</v>
      </c>
      <c r="AQ856" s="27">
        <f t="shared" si="412"/>
        <v>0</v>
      </c>
      <c r="AR856" s="27">
        <f t="shared" si="413"/>
        <v>267.66665649414063</v>
      </c>
      <c r="AS856" s="27">
        <f t="shared" si="414"/>
        <v>267.66665649414063</v>
      </c>
      <c r="AT856" s="27">
        <f t="shared" si="415"/>
        <v>0</v>
      </c>
      <c r="AU856" s="27">
        <f t="shared" si="416"/>
        <v>0</v>
      </c>
      <c r="AV856" s="21">
        <f t="shared" si="417"/>
        <v>0.72727272727272729</v>
      </c>
      <c r="AW856" s="27">
        <f t="shared" si="418"/>
        <v>267.66665649414063</v>
      </c>
      <c r="AX856" s="27">
        <f t="shared" si="419"/>
        <v>267.66665649414063</v>
      </c>
      <c r="AY856" s="27">
        <f t="shared" si="420"/>
        <v>267.66665649414063</v>
      </c>
      <c r="AZ856" s="21">
        <f t="shared" si="421"/>
        <v>0.19574115029770223</v>
      </c>
      <c r="BA856" s="21">
        <f t="shared" si="422"/>
        <v>0.19574115029770223</v>
      </c>
      <c r="BB856" s="28">
        <f t="shared" si="423"/>
        <v>267.66665649414063</v>
      </c>
      <c r="BC856" s="28" t="s">
        <v>81</v>
      </c>
      <c r="BD856" s="28" t="s">
        <v>81</v>
      </c>
      <c r="BE856" s="28" t="s">
        <v>81</v>
      </c>
      <c r="BF856" s="28" t="str">
        <f t="shared" si="424"/>
        <v>-</v>
      </c>
      <c r="BG856" s="29">
        <f t="shared" si="425"/>
        <v>0</v>
      </c>
      <c r="BH856" s="29">
        <f t="shared" si="425"/>
        <v>0</v>
      </c>
      <c r="BI856" s="29">
        <f t="shared" si="425"/>
        <v>0</v>
      </c>
      <c r="BJ856" s="29">
        <f t="shared" si="398"/>
        <v>0</v>
      </c>
      <c r="BK856" s="29"/>
    </row>
    <row r="857" spans="1:64" x14ac:dyDescent="0.25">
      <c r="A857" s="13" t="s">
        <v>2625</v>
      </c>
      <c r="B857" s="13" t="s">
        <v>2626</v>
      </c>
      <c r="C857" s="13" t="s">
        <v>2627</v>
      </c>
      <c r="D857" s="13" t="str">
        <f>IFERROR(VLOOKUP($B857,[1]GICS!$C:$D,2,FALSE),"-")</f>
        <v>Health Care</v>
      </c>
      <c r="E857" s="14">
        <f>IFERROR(IF(VLOOKUP($B857,'[1]Paste Only'!$D:$AM,4,FALSE)="-",VLOOKUP($B857,'[1]Market Cap'!$A:$J,10,FALSE),VLOOKUP($B857,'[1]Paste Only'!$D:$AM,4,FALSE)),"-")</f>
        <v>298.8</v>
      </c>
      <c r="F857" s="14">
        <f>IFERROR(VLOOKUP($B857,'[1]Paste Only'!$D:$AM,5,FALSE),"-")</f>
        <v>270</v>
      </c>
      <c r="G857" s="15">
        <f>IFERROR(VLOOKUP($B857,'[1]Paste Only'!$D:$AM,6,FALSE),"-")</f>
        <v>0</v>
      </c>
      <c r="H857" s="15">
        <f>IFERROR(VLOOKUP($B857,'[1]Paste Only'!$D:$AM,7,FALSE),"-")</f>
        <v>3</v>
      </c>
      <c r="I857" s="15">
        <f>IFERROR(VLOOKUP($B857,'[1]Paste Only'!$D:$AM,8,FALSE),"-")</f>
        <v>3</v>
      </c>
      <c r="J857" s="16"/>
      <c r="K857" s="16"/>
      <c r="L857" s="14">
        <f>IFERROR(VLOOKUP($B857,'[1]Paste Only'!$D:$AM,12,FALSE),"-")</f>
        <v>-8.4600000000000009</v>
      </c>
      <c r="M857" s="14">
        <f>IFERROR(VLOOKUP($B857,'[1]Paste Only'!$D:$AM,15,FALSE),"-")</f>
        <v>4.2438965517241378</v>
      </c>
      <c r="N857" s="17"/>
      <c r="O857" s="18"/>
      <c r="P857" s="19">
        <f t="shared" si="426"/>
        <v>1.5016426184071086</v>
      </c>
      <c r="Q857" s="20">
        <f t="shared" si="399"/>
        <v>-9.6385542168674787E-2</v>
      </c>
      <c r="R857" s="13">
        <f t="shared" si="400"/>
        <v>6</v>
      </c>
      <c r="S857" s="13" t="str">
        <f>IFERROR(VLOOKUP($B857,'[1]Market Cap'!$G:$I,3,FALSE),"-")</f>
        <v>Small Cap</v>
      </c>
      <c r="T857" s="13"/>
      <c r="U857" s="13"/>
      <c r="V857" s="21">
        <f t="shared" si="427"/>
        <v>0</v>
      </c>
      <c r="W857" s="21">
        <f t="shared" si="427"/>
        <v>0</v>
      </c>
      <c r="X857" s="21">
        <f t="shared" si="427"/>
        <v>0</v>
      </c>
      <c r="Y857" s="22">
        <f t="shared" si="401"/>
        <v>0</v>
      </c>
      <c r="Z857" s="13">
        <f t="shared" si="402"/>
        <v>0</v>
      </c>
      <c r="AA857" s="23">
        <f t="shared" si="403"/>
        <v>0</v>
      </c>
      <c r="AB857" s="23">
        <f t="shared" si="404"/>
        <v>0</v>
      </c>
      <c r="AC857" s="23">
        <f t="shared" si="405"/>
        <v>0</v>
      </c>
      <c r="AD857" s="24">
        <f t="shared" si="406"/>
        <v>0</v>
      </c>
      <c r="AE857" s="25">
        <f>IFERROR(VLOOKUP($B857,'[1]Market Cap'!$G:$I,2,FALSE),"-")</f>
        <v>2756.3674013999998</v>
      </c>
      <c r="AF857" s="20">
        <f t="shared" si="407"/>
        <v>0</v>
      </c>
      <c r="AG857" s="17">
        <f t="shared" si="408"/>
        <v>1</v>
      </c>
      <c r="AH857" s="17">
        <f t="shared" si="409"/>
        <v>0</v>
      </c>
      <c r="AI857" s="17" t="str">
        <f t="shared" si="410"/>
        <v>-</v>
      </c>
      <c r="AJ857" s="26">
        <f>IFERROR(VLOOKUP($B857,'[1]Paste Only'!$D:$AM,26,FALSE),"-")</f>
        <v>300</v>
      </c>
      <c r="AK857" s="26">
        <f>IFERROR(VLOOKUP($B857,'[1]Paste Only'!$D:$AM,23,FALSE),"-")</f>
        <v>325</v>
      </c>
      <c r="AL857" s="26">
        <f>IFERROR(VLOOKUP($B857,'[1]Paste Only'!$D:$AM,22,FALSE),"-")</f>
        <v>207</v>
      </c>
      <c r="AM857" s="21">
        <f t="shared" si="428"/>
        <v>0.11111111111111116</v>
      </c>
      <c r="AN857" s="21">
        <f t="shared" si="428"/>
        <v>0.20370370370370372</v>
      </c>
      <c r="AO857" s="21">
        <f t="shared" si="428"/>
        <v>-0.23333333333333328</v>
      </c>
      <c r="AP857" s="27">
        <f t="shared" si="411"/>
        <v>0</v>
      </c>
      <c r="AQ857" s="27">
        <f t="shared" si="412"/>
        <v>0</v>
      </c>
      <c r="AR857" s="27">
        <f t="shared" si="413"/>
        <v>270</v>
      </c>
      <c r="AS857" s="27">
        <f t="shared" si="414"/>
        <v>270</v>
      </c>
      <c r="AT857" s="27">
        <f t="shared" si="415"/>
        <v>0</v>
      </c>
      <c r="AU857" s="27">
        <f t="shared" si="416"/>
        <v>0</v>
      </c>
      <c r="AV857" s="21">
        <f t="shared" si="417"/>
        <v>0</v>
      </c>
      <c r="AW857" s="27">
        <f t="shared" si="418"/>
        <v>270</v>
      </c>
      <c r="AX857" s="27">
        <f t="shared" si="419"/>
        <v>270</v>
      </c>
      <c r="AY857" s="27">
        <f t="shared" si="420"/>
        <v>300</v>
      </c>
      <c r="AZ857" s="21">
        <f t="shared" si="421"/>
        <v>4.0160642570281624E-3</v>
      </c>
      <c r="BA857" s="21">
        <f t="shared" si="422"/>
        <v>4.0160642570281624E-3</v>
      </c>
      <c r="BB857" s="28">
        <f t="shared" si="423"/>
        <v>270</v>
      </c>
      <c r="BC857" s="28" t="s">
        <v>81</v>
      </c>
      <c r="BD857" s="28" t="s">
        <v>81</v>
      </c>
      <c r="BE857" s="28" t="s">
        <v>81</v>
      </c>
      <c r="BF857" s="28" t="str">
        <f t="shared" si="424"/>
        <v>-</v>
      </c>
      <c r="BG857" s="29">
        <f t="shared" si="425"/>
        <v>0</v>
      </c>
      <c r="BH857" s="29">
        <f t="shared" si="425"/>
        <v>0</v>
      </c>
      <c r="BI857" s="29">
        <f t="shared" si="425"/>
        <v>0</v>
      </c>
      <c r="BJ857" s="29">
        <f t="shared" si="398"/>
        <v>0</v>
      </c>
      <c r="BK857" s="29"/>
      <c r="BL857" s="31"/>
    </row>
    <row r="858" spans="1:64" x14ac:dyDescent="0.25">
      <c r="A858" s="13" t="s">
        <v>2628</v>
      </c>
      <c r="B858" s="13" t="s">
        <v>2629</v>
      </c>
      <c r="C858" s="13" t="s">
        <v>2630</v>
      </c>
      <c r="D858" s="13" t="str">
        <f>IFERROR(VLOOKUP($B858,[1]GICS!$C:$D,2,FALSE),"-")</f>
        <v>-</v>
      </c>
      <c r="E858" s="14">
        <f>IFERROR(IF(VLOOKUP($B858,'[1]Paste Only'!$D:$AM,4,FALSE)="-",VLOOKUP($B858,'[1]Market Cap'!$A:$J,10,FALSE),VLOOKUP($B858,'[1]Paste Only'!$D:$AM,4,FALSE)),"-")</f>
        <v>0</v>
      </c>
      <c r="F858" s="14" t="str">
        <f>IFERROR(VLOOKUP($B858,'[1]Paste Only'!$D:$AM,5,FALSE),"-")</f>
        <v>-</v>
      </c>
      <c r="G858" s="15">
        <f>IFERROR(VLOOKUP($B858,'[1]Paste Only'!$D:$AM,6,FALSE),"-")</f>
        <v>0</v>
      </c>
      <c r="H858" s="15">
        <f>IFERROR(VLOOKUP($B858,'[1]Paste Only'!$D:$AM,7,FALSE),"-")</f>
        <v>0</v>
      </c>
      <c r="I858" s="15">
        <f>IFERROR(VLOOKUP($B858,'[1]Paste Only'!$D:$AM,8,FALSE),"-")</f>
        <v>0</v>
      </c>
      <c r="J858" s="16"/>
      <c r="K858" s="16"/>
      <c r="L858" s="14">
        <f>IFERROR(VLOOKUP($B858,'[1]Paste Only'!$D:$AM,12,FALSE),"-")</f>
        <v>6.7483810000000002</v>
      </c>
      <c r="M858" s="14" t="str">
        <f>IFERROR(VLOOKUP($B858,'[1]Paste Only'!$D:$AM,15,FALSE),"-")</f>
        <v>-</v>
      </c>
      <c r="N858" s="17"/>
      <c r="O858" s="18"/>
      <c r="P858" s="19">
        <f t="shared" si="426"/>
        <v>0</v>
      </c>
      <c r="Q858" s="20">
        <f t="shared" si="399"/>
        <v>0</v>
      </c>
      <c r="R858" s="13">
        <f t="shared" si="400"/>
        <v>0</v>
      </c>
      <c r="S858" s="13" t="str">
        <f>IFERROR(VLOOKUP($B858,'[1]Market Cap'!$G:$I,3,FALSE),"-")</f>
        <v>Small Cap</v>
      </c>
      <c r="T858" s="13"/>
      <c r="U858" s="13"/>
      <c r="V858" s="21">
        <f t="shared" si="427"/>
        <v>0</v>
      </c>
      <c r="W858" s="21">
        <f t="shared" si="427"/>
        <v>0</v>
      </c>
      <c r="X858" s="21">
        <f t="shared" si="427"/>
        <v>0</v>
      </c>
      <c r="Y858" s="22">
        <f t="shared" si="401"/>
        <v>0</v>
      </c>
      <c r="Z858" s="13">
        <f t="shared" si="402"/>
        <v>0</v>
      </c>
      <c r="AA858" s="23">
        <f t="shared" si="403"/>
        <v>0</v>
      </c>
      <c r="AB858" s="23">
        <f t="shared" si="404"/>
        <v>0</v>
      </c>
      <c r="AC858" s="23">
        <f t="shared" si="405"/>
        <v>0</v>
      </c>
      <c r="AD858" s="24">
        <f t="shared" si="406"/>
        <v>0</v>
      </c>
      <c r="AE858" s="25">
        <f>IFERROR(VLOOKUP($B858,'[1]Market Cap'!$G:$I,2,FALSE),"-")</f>
        <v>0</v>
      </c>
      <c r="AF858" s="20">
        <f t="shared" si="407"/>
        <v>0</v>
      </c>
      <c r="AG858" s="17">
        <f t="shared" si="408"/>
        <v>0</v>
      </c>
      <c r="AH858" s="17">
        <f t="shared" si="409"/>
        <v>0</v>
      </c>
      <c r="AI858" s="17" t="str">
        <f t="shared" si="410"/>
        <v>-</v>
      </c>
      <c r="AJ858" s="26" t="str">
        <f>IFERROR(VLOOKUP($B858,'[1]Paste Only'!$D:$AM,26,FALSE),"-")</f>
        <v>-</v>
      </c>
      <c r="AK858" s="26" t="str">
        <f>IFERROR(VLOOKUP($B858,'[1]Paste Only'!$D:$AM,23,FALSE),"-")</f>
        <v>-</v>
      </c>
      <c r="AL858" s="26" t="str">
        <f>IFERROR(VLOOKUP($B858,'[1]Paste Only'!$D:$AM,22,FALSE),"-")</f>
        <v>-</v>
      </c>
      <c r="AM858" s="21" t="str">
        <f t="shared" si="428"/>
        <v>-</v>
      </c>
      <c r="AN858" s="21" t="str">
        <f t="shared" si="428"/>
        <v>-</v>
      </c>
      <c r="AO858" s="21" t="str">
        <f t="shared" si="428"/>
        <v>-</v>
      </c>
      <c r="AP858" s="27">
        <f t="shared" si="411"/>
        <v>0</v>
      </c>
      <c r="AQ858" s="27" t="str">
        <f t="shared" si="412"/>
        <v>-</v>
      </c>
      <c r="AR858" s="27" t="str">
        <f t="shared" si="413"/>
        <v>-</v>
      </c>
      <c r="AS858" s="27">
        <f t="shared" si="414"/>
        <v>0</v>
      </c>
      <c r="AT858" s="27">
        <f t="shared" si="415"/>
        <v>0</v>
      </c>
      <c r="AU858" s="27">
        <f t="shared" si="416"/>
        <v>0</v>
      </c>
      <c r="AV858" s="21" t="str">
        <f t="shared" si="417"/>
        <v>0</v>
      </c>
      <c r="AW858" s="27">
        <f t="shared" si="418"/>
        <v>0</v>
      </c>
      <c r="AX858" s="27" t="str">
        <f t="shared" si="419"/>
        <v>-</v>
      </c>
      <c r="AY858" s="27" t="str">
        <f t="shared" si="420"/>
        <v>-</v>
      </c>
      <c r="AZ858" s="21" t="str">
        <f t="shared" si="421"/>
        <v>-</v>
      </c>
      <c r="BA858" s="21" t="str">
        <f t="shared" si="422"/>
        <v>-</v>
      </c>
      <c r="BB858" s="28" t="str">
        <f t="shared" si="423"/>
        <v>-</v>
      </c>
      <c r="BC858" s="28" t="s">
        <v>81</v>
      </c>
      <c r="BD858" s="28" t="s">
        <v>81</v>
      </c>
      <c r="BE858" s="28" t="s">
        <v>81</v>
      </c>
      <c r="BF858" s="28" t="str">
        <f t="shared" si="424"/>
        <v>-</v>
      </c>
      <c r="BG858" s="29">
        <f t="shared" si="425"/>
        <v>0</v>
      </c>
      <c r="BH858" s="29">
        <f t="shared" si="425"/>
        <v>0</v>
      </c>
      <c r="BI858" s="29">
        <f t="shared" si="425"/>
        <v>0</v>
      </c>
      <c r="BJ858" s="29">
        <f t="shared" si="398"/>
        <v>0</v>
      </c>
      <c r="BK858" s="29"/>
    </row>
    <row r="859" spans="1:64" x14ac:dyDescent="0.25">
      <c r="A859" s="13" t="s">
        <v>2631</v>
      </c>
      <c r="B859" s="13" t="s">
        <v>2632</v>
      </c>
      <c r="C859" s="13" t="s">
        <v>2633</v>
      </c>
      <c r="D859" s="13" t="str">
        <f>IFERROR(VLOOKUP($B859,[1]GICS!$C:$D,2,FALSE),"-")</f>
        <v>Consumer Discretionary</v>
      </c>
      <c r="E859" s="14">
        <f>IFERROR(IF(VLOOKUP($B859,'[1]Paste Only'!$D:$AM,4,FALSE)="-",VLOOKUP($B859,'[1]Market Cap'!$A:$J,10,FALSE),VLOOKUP($B859,'[1]Paste Only'!$D:$AM,4,FALSE)),"-")</f>
        <v>2149.0500000000002</v>
      </c>
      <c r="F859" s="14">
        <f>IFERROR(VLOOKUP($B859,'[1]Paste Only'!$D:$AM,5,FALSE),"-")</f>
        <v>2045.4285888671875</v>
      </c>
      <c r="G859" s="15">
        <f>IFERROR(VLOOKUP($B859,'[1]Paste Only'!$D:$AM,6,FALSE),"-")</f>
        <v>4</v>
      </c>
      <c r="H859" s="15">
        <f>IFERROR(VLOOKUP($B859,'[1]Paste Only'!$D:$AM,7,FALSE),"-")</f>
        <v>2</v>
      </c>
      <c r="I859" s="15">
        <f>IFERROR(VLOOKUP($B859,'[1]Paste Only'!$D:$AM,8,FALSE),"-")</f>
        <v>1</v>
      </c>
      <c r="J859" s="16"/>
      <c r="K859" s="16"/>
      <c r="L859" s="14">
        <f>IFERROR(VLOOKUP($B859,'[1]Paste Only'!$D:$AM,12,FALSE),"-")</f>
        <v>77.86</v>
      </c>
      <c r="M859" s="14" t="str">
        <f>IFERROR(VLOOKUP($B859,'[1]Paste Only'!$D:$AM,15,FALSE),"-")</f>
        <v>-</v>
      </c>
      <c r="N859" s="17"/>
      <c r="O859" s="18"/>
      <c r="P859" s="19">
        <f t="shared" si="426"/>
        <v>0</v>
      </c>
      <c r="Q859" s="20">
        <f t="shared" si="399"/>
        <v>-4.8217310501297184E-2</v>
      </c>
      <c r="R859" s="13">
        <f t="shared" si="400"/>
        <v>7</v>
      </c>
      <c r="S859" s="13" t="str">
        <f>IFERROR(VLOOKUP($B859,'[1]Market Cap'!$G:$I,3,FALSE),"-")</f>
        <v>Small Cap</v>
      </c>
      <c r="T859" s="13"/>
      <c r="U859" s="13"/>
      <c r="V859" s="21">
        <f t="shared" si="427"/>
        <v>0</v>
      </c>
      <c r="W859" s="21">
        <f t="shared" si="427"/>
        <v>0</v>
      </c>
      <c r="X859" s="21">
        <f t="shared" si="427"/>
        <v>0</v>
      </c>
      <c r="Y859" s="22">
        <f t="shared" si="401"/>
        <v>0</v>
      </c>
      <c r="Z859" s="13">
        <f t="shared" si="402"/>
        <v>0</v>
      </c>
      <c r="AA859" s="23">
        <f t="shared" si="403"/>
        <v>0</v>
      </c>
      <c r="AB859" s="23">
        <f t="shared" si="404"/>
        <v>0</v>
      </c>
      <c r="AC859" s="23">
        <f t="shared" si="405"/>
        <v>0</v>
      </c>
      <c r="AD859" s="24">
        <f t="shared" si="406"/>
        <v>0</v>
      </c>
      <c r="AE859" s="25">
        <f>IFERROR(VLOOKUP($B859,'[1]Market Cap'!$G:$I,2,FALSE),"-")</f>
        <v>5656.2265323000001</v>
      </c>
      <c r="AF859" s="20">
        <f t="shared" si="407"/>
        <v>0</v>
      </c>
      <c r="AG859" s="17">
        <f t="shared" si="408"/>
        <v>1</v>
      </c>
      <c r="AH859" s="17">
        <f t="shared" si="409"/>
        <v>0</v>
      </c>
      <c r="AI859" s="17" t="str">
        <f t="shared" si="410"/>
        <v>-</v>
      </c>
      <c r="AJ859" s="26">
        <f>IFERROR(VLOOKUP($B859,'[1]Paste Only'!$D:$AM,26,FALSE),"-")</f>
        <v>2100</v>
      </c>
      <c r="AK859" s="26">
        <f>IFERROR(VLOOKUP($B859,'[1]Paste Only'!$D:$AM,23,FALSE),"-")</f>
        <v>2184</v>
      </c>
      <c r="AL859" s="26">
        <f>IFERROR(VLOOKUP($B859,'[1]Paste Only'!$D:$AM,22,FALSE),"-")</f>
        <v>1670</v>
      </c>
      <c r="AM859" s="21">
        <f t="shared" si="428"/>
        <v>2.6679695116139657E-2</v>
      </c>
      <c r="AN859" s="21">
        <f t="shared" si="428"/>
        <v>6.7746882920785234E-2</v>
      </c>
      <c r="AO859" s="21">
        <f t="shared" si="428"/>
        <v>-0.18354519483621268</v>
      </c>
      <c r="AP859" s="27">
        <f t="shared" si="411"/>
        <v>0</v>
      </c>
      <c r="AQ859" s="27">
        <f t="shared" si="412"/>
        <v>0</v>
      </c>
      <c r="AR859" s="27">
        <f t="shared" si="413"/>
        <v>2045.4285888671875</v>
      </c>
      <c r="AS859" s="27">
        <f t="shared" si="414"/>
        <v>2045.4285888671875</v>
      </c>
      <c r="AT859" s="27">
        <f t="shared" si="415"/>
        <v>0</v>
      </c>
      <c r="AU859" s="27">
        <f t="shared" si="416"/>
        <v>0</v>
      </c>
      <c r="AV859" s="21">
        <f t="shared" si="417"/>
        <v>0.5714285714285714</v>
      </c>
      <c r="AW859" s="27">
        <f t="shared" si="418"/>
        <v>2045.4285888671875</v>
      </c>
      <c r="AX859" s="27">
        <f t="shared" si="419"/>
        <v>2045.4285888671875</v>
      </c>
      <c r="AY859" s="27">
        <f t="shared" si="420"/>
        <v>2100</v>
      </c>
      <c r="AZ859" s="21">
        <f t="shared" si="421"/>
        <v>-2.2824038528652224E-2</v>
      </c>
      <c r="BA859" s="21">
        <f t="shared" si="422"/>
        <v>-2.2824038528652224E-2</v>
      </c>
      <c r="BB859" s="28">
        <f t="shared" si="423"/>
        <v>2045.4285888671875</v>
      </c>
      <c r="BC859" s="28" t="s">
        <v>81</v>
      </c>
      <c r="BD859" s="28" t="s">
        <v>81</v>
      </c>
      <c r="BE859" s="28" t="s">
        <v>81</v>
      </c>
      <c r="BF859" s="28" t="str">
        <f t="shared" si="424"/>
        <v>-</v>
      </c>
      <c r="BG859" s="29">
        <f t="shared" si="425"/>
        <v>0</v>
      </c>
      <c r="BH859" s="29">
        <f t="shared" si="425"/>
        <v>0</v>
      </c>
      <c r="BI859" s="29">
        <f t="shared" si="425"/>
        <v>0</v>
      </c>
      <c r="BJ859" s="29">
        <f t="shared" si="398"/>
        <v>0</v>
      </c>
      <c r="BK859" s="29"/>
    </row>
    <row r="860" spans="1:64" x14ac:dyDescent="0.25">
      <c r="A860" s="13" t="s">
        <v>2634</v>
      </c>
      <c r="B860" s="13" t="s">
        <v>2635</v>
      </c>
      <c r="C860" s="13" t="s">
        <v>2636</v>
      </c>
      <c r="D860" s="13" t="str">
        <f>IFERROR(VLOOKUP($B860,[1]GICS!$C:$D,2,FALSE),"-")</f>
        <v>Consumer Discretionary</v>
      </c>
      <c r="E860" s="14">
        <f>IFERROR(IF(VLOOKUP($B860,'[1]Paste Only'!$D:$AM,4,FALSE)="-",VLOOKUP($B860,'[1]Market Cap'!$A:$J,10,FALSE),VLOOKUP($B860,'[1]Paste Only'!$D:$AM,4,FALSE)),"-")</f>
        <v>2907.2</v>
      </c>
      <c r="F860" s="14">
        <f>IFERROR(VLOOKUP($B860,'[1]Paste Only'!$D:$AM,5,FALSE),"-")</f>
        <v>1900</v>
      </c>
      <c r="G860" s="15">
        <f>IFERROR(VLOOKUP($B860,'[1]Paste Only'!$D:$AM,6,FALSE),"-")</f>
        <v>0</v>
      </c>
      <c r="H860" s="15">
        <f>IFERROR(VLOOKUP($B860,'[1]Paste Only'!$D:$AM,7,FALSE),"-")</f>
        <v>0</v>
      </c>
      <c r="I860" s="15">
        <f>IFERROR(VLOOKUP($B860,'[1]Paste Only'!$D:$AM,8,FALSE),"-")</f>
        <v>1</v>
      </c>
      <c r="J860" s="16"/>
      <c r="K860" s="16"/>
      <c r="L860" s="14">
        <f>IFERROR(VLOOKUP($B860,'[1]Paste Only'!$D:$AM,12,FALSE),"-")</f>
        <v>26.92</v>
      </c>
      <c r="M860" s="14" t="str">
        <f>IFERROR(VLOOKUP($B860,'[1]Paste Only'!$D:$AM,15,FALSE),"-")</f>
        <v>-</v>
      </c>
      <c r="N860" s="17"/>
      <c r="O860" s="18"/>
      <c r="P860" s="19">
        <f t="shared" si="426"/>
        <v>0</v>
      </c>
      <c r="Q860" s="20">
        <f t="shared" si="399"/>
        <v>-0.34645019262520638</v>
      </c>
      <c r="R860" s="13">
        <f t="shared" si="400"/>
        <v>1</v>
      </c>
      <c r="S860" s="13" t="str">
        <f>IFERROR(VLOOKUP($B860,'[1]Market Cap'!$G:$I,3,FALSE),"-")</f>
        <v>Small Cap</v>
      </c>
      <c r="T860" s="13"/>
      <c r="U860" s="13"/>
      <c r="V860" s="21">
        <f t="shared" si="427"/>
        <v>0</v>
      </c>
      <c r="W860" s="21">
        <f t="shared" si="427"/>
        <v>0</v>
      </c>
      <c r="X860" s="21">
        <f t="shared" si="427"/>
        <v>0</v>
      </c>
      <c r="Y860" s="22">
        <f t="shared" si="401"/>
        <v>0</v>
      </c>
      <c r="Z860" s="13">
        <f t="shared" si="402"/>
        <v>0</v>
      </c>
      <c r="AA860" s="23">
        <f t="shared" si="403"/>
        <v>0</v>
      </c>
      <c r="AB860" s="23">
        <f t="shared" si="404"/>
        <v>0</v>
      </c>
      <c r="AC860" s="23">
        <f t="shared" si="405"/>
        <v>0</v>
      </c>
      <c r="AD860" s="24">
        <f t="shared" si="406"/>
        <v>0</v>
      </c>
      <c r="AE860" s="25">
        <f>IFERROR(VLOOKUP($B860,'[1]Market Cap'!$G:$I,2,FALSE),"-")</f>
        <v>2226.0575760000002</v>
      </c>
      <c r="AF860" s="20">
        <f t="shared" si="407"/>
        <v>0</v>
      </c>
      <c r="AG860" s="17">
        <f t="shared" si="408"/>
        <v>1</v>
      </c>
      <c r="AH860" s="17">
        <f t="shared" si="409"/>
        <v>0</v>
      </c>
      <c r="AI860" s="17" t="str">
        <f t="shared" si="410"/>
        <v>-</v>
      </c>
      <c r="AJ860" s="26">
        <f>IFERROR(VLOOKUP($B860,'[1]Paste Only'!$D:$AM,26,FALSE),"-")</f>
        <v>1900</v>
      </c>
      <c r="AK860" s="26">
        <f>IFERROR(VLOOKUP($B860,'[1]Paste Only'!$D:$AM,23,FALSE),"-")</f>
        <v>1900</v>
      </c>
      <c r="AL860" s="26">
        <f>IFERROR(VLOOKUP($B860,'[1]Paste Only'!$D:$AM,22,FALSE),"-")</f>
        <v>1900</v>
      </c>
      <c r="AM860" s="21">
        <f t="shared" si="428"/>
        <v>0</v>
      </c>
      <c r="AN860" s="21">
        <f t="shared" si="428"/>
        <v>0</v>
      </c>
      <c r="AO860" s="21">
        <f t="shared" si="428"/>
        <v>0</v>
      </c>
      <c r="AP860" s="27">
        <f t="shared" si="411"/>
        <v>0</v>
      </c>
      <c r="AQ860" s="27">
        <f t="shared" si="412"/>
        <v>0</v>
      </c>
      <c r="AR860" s="27">
        <f t="shared" si="413"/>
        <v>1900</v>
      </c>
      <c r="AS860" s="27">
        <f t="shared" si="414"/>
        <v>1900</v>
      </c>
      <c r="AT860" s="27">
        <f t="shared" si="415"/>
        <v>0</v>
      </c>
      <c r="AU860" s="27">
        <f t="shared" si="416"/>
        <v>0</v>
      </c>
      <c r="AV860" s="21">
        <f t="shared" si="417"/>
        <v>0</v>
      </c>
      <c r="AW860" s="27">
        <f t="shared" si="418"/>
        <v>1900</v>
      </c>
      <c r="AX860" s="27">
        <f t="shared" si="419"/>
        <v>1900</v>
      </c>
      <c r="AY860" s="27">
        <f t="shared" si="420"/>
        <v>1900</v>
      </c>
      <c r="AZ860" s="21">
        <f t="shared" si="421"/>
        <v>-0.34645019262520638</v>
      </c>
      <c r="BA860" s="21">
        <f t="shared" si="422"/>
        <v>-0.34645019262520638</v>
      </c>
      <c r="BB860" s="28">
        <f t="shared" si="423"/>
        <v>1900</v>
      </c>
      <c r="BC860" s="28" t="s">
        <v>81</v>
      </c>
      <c r="BD860" s="28" t="s">
        <v>81</v>
      </c>
      <c r="BE860" s="28" t="s">
        <v>81</v>
      </c>
      <c r="BF860" s="28" t="str">
        <f t="shared" si="424"/>
        <v>-</v>
      </c>
      <c r="BG860" s="29">
        <f t="shared" si="425"/>
        <v>0</v>
      </c>
      <c r="BH860" s="29">
        <f t="shared" si="425"/>
        <v>0</v>
      </c>
      <c r="BI860" s="29">
        <f t="shared" si="425"/>
        <v>0</v>
      </c>
      <c r="BJ860" s="29">
        <f t="shared" si="398"/>
        <v>0</v>
      </c>
      <c r="BK860" s="29"/>
    </row>
    <row r="861" spans="1:64" x14ac:dyDescent="0.25">
      <c r="A861" s="13" t="s">
        <v>2637</v>
      </c>
      <c r="B861" s="13" t="s">
        <v>2638</v>
      </c>
      <c r="C861" s="13" t="s">
        <v>2639</v>
      </c>
      <c r="D861" s="13" t="str">
        <f>IFERROR(VLOOKUP($B861,[1]GICS!$C:$D,2,FALSE),"-")</f>
        <v>Materials</v>
      </c>
      <c r="E861" s="14">
        <f>IFERROR(IF(VLOOKUP($B861,'[1]Paste Only'!$D:$AM,4,FALSE)="-",VLOOKUP($B861,'[1]Market Cap'!$A:$J,10,FALSE),VLOOKUP($B861,'[1]Paste Only'!$D:$AM,4,FALSE)),"-")</f>
        <v>516.9</v>
      </c>
      <c r="F861" s="14">
        <f>IFERROR(VLOOKUP($B861,'[1]Paste Only'!$D:$AM,5,FALSE),"-")</f>
        <v>631.5</v>
      </c>
      <c r="G861" s="15">
        <f>IFERROR(VLOOKUP($B861,'[1]Paste Only'!$D:$AM,6,FALSE),"-")</f>
        <v>2</v>
      </c>
      <c r="H861" s="15">
        <f>IFERROR(VLOOKUP($B861,'[1]Paste Only'!$D:$AM,7,FALSE),"-")</f>
        <v>1</v>
      </c>
      <c r="I861" s="15">
        <f>IFERROR(VLOOKUP($B861,'[1]Paste Only'!$D:$AM,8,FALSE),"-")</f>
        <v>0</v>
      </c>
      <c r="J861" s="16"/>
      <c r="K861" s="16"/>
      <c r="L861" s="14">
        <f>IFERROR(VLOOKUP($B861,'[1]Paste Only'!$D:$AM,12,FALSE),"-")</f>
        <v>12.602987000000001</v>
      </c>
      <c r="M861" s="14">
        <f>IFERROR(VLOOKUP($B861,'[1]Paste Only'!$D:$AM,15,FALSE),"-")</f>
        <v>18.647528735632186</v>
      </c>
      <c r="N861" s="17"/>
      <c r="O861" s="18"/>
      <c r="P861" s="19">
        <f t="shared" si="426"/>
        <v>0.47961183611727787</v>
      </c>
      <c r="Q861" s="20">
        <f t="shared" si="399"/>
        <v>0.22170632617527564</v>
      </c>
      <c r="R861" s="13">
        <f t="shared" si="400"/>
        <v>3</v>
      </c>
      <c r="S861" s="13" t="str">
        <f>IFERROR(VLOOKUP($B861,'[1]Market Cap'!$G:$I,3,FALSE),"-")</f>
        <v>Small Cap</v>
      </c>
      <c r="T861" s="13"/>
      <c r="U861" s="13"/>
      <c r="V861" s="21">
        <f t="shared" si="427"/>
        <v>0</v>
      </c>
      <c r="W861" s="21">
        <f t="shared" si="427"/>
        <v>0</v>
      </c>
      <c r="X861" s="21">
        <f t="shared" si="427"/>
        <v>0</v>
      </c>
      <c r="Y861" s="22">
        <f t="shared" si="401"/>
        <v>0</v>
      </c>
      <c r="Z861" s="13">
        <f t="shared" si="402"/>
        <v>0</v>
      </c>
      <c r="AA861" s="23">
        <f t="shared" si="403"/>
        <v>0</v>
      </c>
      <c r="AB861" s="23">
        <f t="shared" si="404"/>
        <v>0</v>
      </c>
      <c r="AC861" s="23">
        <f t="shared" si="405"/>
        <v>0</v>
      </c>
      <c r="AD861" s="24">
        <f t="shared" si="406"/>
        <v>0</v>
      </c>
      <c r="AE861" s="25">
        <f>IFERROR(VLOOKUP($B861,'[1]Market Cap'!$G:$I,2,FALSE),"-")</f>
        <v>2977.5610980000001</v>
      </c>
      <c r="AF861" s="20">
        <f t="shared" si="407"/>
        <v>0</v>
      </c>
      <c r="AG861" s="17">
        <f t="shared" si="408"/>
        <v>0</v>
      </c>
      <c r="AH861" s="17">
        <f t="shared" si="409"/>
        <v>0</v>
      </c>
      <c r="AI861" s="17" t="str">
        <f t="shared" si="410"/>
        <v>-</v>
      </c>
      <c r="AJ861" s="26">
        <f>IFERROR(VLOOKUP($B861,'[1]Paste Only'!$D:$AM,26,FALSE),"-")</f>
        <v>631.5</v>
      </c>
      <c r="AK861" s="26">
        <f>IFERROR(VLOOKUP($B861,'[1]Paste Only'!$D:$AM,23,FALSE),"-")</f>
        <v>734</v>
      </c>
      <c r="AL861" s="26">
        <f>IFERROR(VLOOKUP($B861,'[1]Paste Only'!$D:$AM,22,FALSE),"-")</f>
        <v>529</v>
      </c>
      <c r="AM861" s="21">
        <f t="shared" si="428"/>
        <v>0</v>
      </c>
      <c r="AN861" s="21">
        <f t="shared" si="428"/>
        <v>0.16231195566112433</v>
      </c>
      <c r="AO861" s="21">
        <f t="shared" si="428"/>
        <v>-0.16231195566112433</v>
      </c>
      <c r="AP861" s="27">
        <f t="shared" si="411"/>
        <v>0</v>
      </c>
      <c r="AQ861" s="27">
        <f t="shared" si="412"/>
        <v>0</v>
      </c>
      <c r="AR861" s="27">
        <f t="shared" si="413"/>
        <v>631.5</v>
      </c>
      <c r="AS861" s="27">
        <f t="shared" si="414"/>
        <v>631.5</v>
      </c>
      <c r="AT861" s="27">
        <f t="shared" si="415"/>
        <v>0</v>
      </c>
      <c r="AU861" s="27">
        <f t="shared" si="416"/>
        <v>0</v>
      </c>
      <c r="AV861" s="21">
        <f t="shared" si="417"/>
        <v>0.66666666666666663</v>
      </c>
      <c r="AW861" s="27">
        <f t="shared" si="418"/>
        <v>631.5</v>
      </c>
      <c r="AX861" s="27">
        <f t="shared" si="419"/>
        <v>631.5</v>
      </c>
      <c r="AY861" s="27">
        <f t="shared" si="420"/>
        <v>631.5</v>
      </c>
      <c r="AZ861" s="21">
        <f t="shared" si="421"/>
        <v>0.22170632617527564</v>
      </c>
      <c r="BA861" s="21">
        <f t="shared" si="422"/>
        <v>0.22170632617527564</v>
      </c>
      <c r="BB861" s="28">
        <f t="shared" si="423"/>
        <v>631.5</v>
      </c>
      <c r="BC861" s="28" t="s">
        <v>81</v>
      </c>
      <c r="BD861" s="28" t="s">
        <v>81</v>
      </c>
      <c r="BE861" s="28" t="s">
        <v>81</v>
      </c>
      <c r="BF861" s="28" t="str">
        <f t="shared" si="424"/>
        <v>-</v>
      </c>
      <c r="BG861" s="29">
        <f t="shared" si="425"/>
        <v>0</v>
      </c>
      <c r="BH861" s="29">
        <f t="shared" si="425"/>
        <v>0</v>
      </c>
      <c r="BI861" s="29">
        <f t="shared" si="425"/>
        <v>0</v>
      </c>
      <c r="BJ861" s="29">
        <f t="shared" si="398"/>
        <v>0</v>
      </c>
      <c r="BK861" s="29"/>
    </row>
    <row r="862" spans="1:64" x14ac:dyDescent="0.25">
      <c r="A862" s="13" t="s">
        <v>2640</v>
      </c>
      <c r="B862" s="13" t="s">
        <v>2641</v>
      </c>
      <c r="C862" s="13" t="s">
        <v>2642</v>
      </c>
      <c r="D862" s="13" t="str">
        <f>IFERROR(VLOOKUP($B862,[1]GICS!$C:$D,2,FALSE),"-")</f>
        <v>Consumer Discretionary</v>
      </c>
      <c r="E862" s="14">
        <f>IFERROR(IF(VLOOKUP($B862,'[1]Paste Only'!$D:$AM,4,FALSE)="-",VLOOKUP($B862,'[1]Market Cap'!$A:$J,10,FALSE),VLOOKUP($B862,'[1]Paste Only'!$D:$AM,4,FALSE)),"-")</f>
        <v>2337.6</v>
      </c>
      <c r="F862" s="14">
        <f>IFERROR(VLOOKUP($B862,'[1]Paste Only'!$D:$AM,5,FALSE),"-")</f>
        <v>2117.75244140625</v>
      </c>
      <c r="G862" s="15">
        <f>IFERROR(VLOOKUP($B862,'[1]Paste Only'!$D:$AM,6,FALSE),"-")</f>
        <v>4</v>
      </c>
      <c r="H862" s="15">
        <f>IFERROR(VLOOKUP($B862,'[1]Paste Only'!$D:$AM,7,FALSE),"-")</f>
        <v>1</v>
      </c>
      <c r="I862" s="15">
        <f>IFERROR(VLOOKUP($B862,'[1]Paste Only'!$D:$AM,8,FALSE),"-")</f>
        <v>3</v>
      </c>
      <c r="J862" s="16"/>
      <c r="K862" s="16"/>
      <c r="L862" s="14">
        <f>IFERROR(VLOOKUP($B862,'[1]Paste Only'!$D:$AM,12,FALSE),"-")</f>
        <v>28.41</v>
      </c>
      <c r="M862" s="14">
        <f>IFERROR(VLOOKUP($B862,'[1]Paste Only'!$D:$AM,15,FALSE),"-")</f>
        <v>43.121298850574718</v>
      </c>
      <c r="N862" s="17"/>
      <c r="O862" s="18"/>
      <c r="P862" s="19">
        <f t="shared" si="426"/>
        <v>0.51782114926345368</v>
      </c>
      <c r="Q862" s="20">
        <f t="shared" si="399"/>
        <v>-9.4048408022651353E-2</v>
      </c>
      <c r="R862" s="13">
        <f t="shared" si="400"/>
        <v>8</v>
      </c>
      <c r="S862" s="13" t="str">
        <f>IFERROR(VLOOKUP($B862,'[1]Market Cap'!$G:$I,3,FALSE),"-")</f>
        <v>Small Cap</v>
      </c>
      <c r="T862" s="13"/>
      <c r="U862" s="13"/>
      <c r="V862" s="21">
        <f t="shared" si="427"/>
        <v>0</v>
      </c>
      <c r="W862" s="21">
        <f t="shared" si="427"/>
        <v>0</v>
      </c>
      <c r="X862" s="21">
        <f t="shared" si="427"/>
        <v>0</v>
      </c>
      <c r="Y862" s="22">
        <f t="shared" si="401"/>
        <v>0</v>
      </c>
      <c r="Z862" s="13">
        <f t="shared" si="402"/>
        <v>0</v>
      </c>
      <c r="AA862" s="23">
        <f t="shared" si="403"/>
        <v>0</v>
      </c>
      <c r="AB862" s="23">
        <f t="shared" si="404"/>
        <v>0</v>
      </c>
      <c r="AC862" s="23">
        <f t="shared" si="405"/>
        <v>0</v>
      </c>
      <c r="AD862" s="24">
        <f t="shared" si="406"/>
        <v>0</v>
      </c>
      <c r="AE862" s="25">
        <f>IFERROR(VLOOKUP($B862,'[1]Market Cap'!$G:$I,2,FALSE),"-")</f>
        <v>11128.3692096</v>
      </c>
      <c r="AF862" s="20">
        <f t="shared" si="407"/>
        <v>0</v>
      </c>
      <c r="AG862" s="17">
        <f t="shared" si="408"/>
        <v>1</v>
      </c>
      <c r="AH862" s="17">
        <f t="shared" si="409"/>
        <v>0</v>
      </c>
      <c r="AI862" s="17" t="str">
        <f t="shared" si="410"/>
        <v>-</v>
      </c>
      <c r="AJ862" s="26">
        <f>IFERROR(VLOOKUP($B862,'[1]Paste Only'!$D:$AM,26,FALSE),"-")</f>
        <v>2325</v>
      </c>
      <c r="AK862" s="26">
        <f>IFERROR(VLOOKUP($B862,'[1]Paste Only'!$D:$AM,23,FALSE),"-")</f>
        <v>2560</v>
      </c>
      <c r="AL862" s="26">
        <f>IFERROR(VLOOKUP($B862,'[1]Paste Only'!$D:$AM,22,FALSE),"-")</f>
        <v>1060</v>
      </c>
      <c r="AM862" s="21">
        <f t="shared" si="428"/>
        <v>9.7862032663332155E-2</v>
      </c>
      <c r="AN862" s="21">
        <f t="shared" si="428"/>
        <v>0.20882873273898084</v>
      </c>
      <c r="AO862" s="21">
        <f t="shared" si="428"/>
        <v>-0.49946935285026572</v>
      </c>
      <c r="AP862" s="27">
        <f t="shared" si="411"/>
        <v>0</v>
      </c>
      <c r="AQ862" s="27">
        <f t="shared" si="412"/>
        <v>0</v>
      </c>
      <c r="AR862" s="27">
        <f t="shared" si="413"/>
        <v>2117.75244140625</v>
      </c>
      <c r="AS862" s="27">
        <f t="shared" si="414"/>
        <v>2117.75244140625</v>
      </c>
      <c r="AT862" s="27">
        <f t="shared" si="415"/>
        <v>0</v>
      </c>
      <c r="AU862" s="27">
        <f t="shared" si="416"/>
        <v>0</v>
      </c>
      <c r="AV862" s="21">
        <f t="shared" si="417"/>
        <v>0.5</v>
      </c>
      <c r="AW862" s="27">
        <f t="shared" si="418"/>
        <v>2117.75244140625</v>
      </c>
      <c r="AX862" s="27">
        <f t="shared" si="419"/>
        <v>2117.75244140625</v>
      </c>
      <c r="AY862" s="27">
        <f t="shared" si="420"/>
        <v>2325</v>
      </c>
      <c r="AZ862" s="21">
        <f t="shared" si="421"/>
        <v>-5.3901437371662864E-3</v>
      </c>
      <c r="BA862" s="21">
        <f t="shared" si="422"/>
        <v>-5.3901437371662864E-3</v>
      </c>
      <c r="BB862" s="28">
        <f t="shared" si="423"/>
        <v>2117.75244140625</v>
      </c>
      <c r="BC862" s="28" t="s">
        <v>81</v>
      </c>
      <c r="BD862" s="28" t="s">
        <v>81</v>
      </c>
      <c r="BE862" s="28" t="s">
        <v>81</v>
      </c>
      <c r="BF862" s="28" t="str">
        <f t="shared" si="424"/>
        <v>-</v>
      </c>
      <c r="BG862" s="29">
        <f t="shared" si="425"/>
        <v>0</v>
      </c>
      <c r="BH862" s="29">
        <f t="shared" si="425"/>
        <v>0</v>
      </c>
      <c r="BI862" s="29">
        <f t="shared" si="425"/>
        <v>0</v>
      </c>
      <c r="BJ862" s="29">
        <f t="shared" si="398"/>
        <v>0</v>
      </c>
      <c r="BK862" s="29"/>
    </row>
    <row r="863" spans="1:64" x14ac:dyDescent="0.25">
      <c r="A863" s="13" t="s">
        <v>2643</v>
      </c>
      <c r="B863" s="13" t="s">
        <v>2644</v>
      </c>
      <c r="C863" s="13" t="s">
        <v>2645</v>
      </c>
      <c r="D863" s="13" t="str">
        <f>IFERROR(VLOOKUP($B863,[1]GICS!$C:$D,2,FALSE),"-")</f>
        <v>Materials</v>
      </c>
      <c r="E863" s="14">
        <f>IFERROR(IF(VLOOKUP($B863,'[1]Paste Only'!$D:$AM,4,FALSE)="-",VLOOKUP($B863,'[1]Market Cap'!$A:$J,10,FALSE),VLOOKUP($B863,'[1]Paste Only'!$D:$AM,4,FALSE)),"-")</f>
        <v>165</v>
      </c>
      <c r="F863" s="14" t="str">
        <f>IFERROR(VLOOKUP($B863,'[1]Paste Only'!$D:$AM,5,FALSE),"-")</f>
        <v>-</v>
      </c>
      <c r="G863" s="15">
        <f>IFERROR(VLOOKUP($B863,'[1]Paste Only'!$D:$AM,6,FALSE),"-")</f>
        <v>0</v>
      </c>
      <c r="H863" s="15">
        <f>IFERROR(VLOOKUP($B863,'[1]Paste Only'!$D:$AM,7,FALSE),"-")</f>
        <v>0</v>
      </c>
      <c r="I863" s="15">
        <f>IFERROR(VLOOKUP($B863,'[1]Paste Only'!$D:$AM,8,FALSE),"-")</f>
        <v>0</v>
      </c>
      <c r="J863" s="16"/>
      <c r="K863" s="16"/>
      <c r="L863" s="14">
        <f>IFERROR(VLOOKUP($B863,'[1]Paste Only'!$D:$AM,12,FALSE),"-")</f>
        <v>19.850000000000001</v>
      </c>
      <c r="M863" s="14" t="str">
        <f>IFERROR(VLOOKUP($B863,'[1]Paste Only'!$D:$AM,15,FALSE),"-")</f>
        <v>-</v>
      </c>
      <c r="N863" s="17"/>
      <c r="O863" s="18"/>
      <c r="P863" s="19">
        <f t="shared" si="426"/>
        <v>0</v>
      </c>
      <c r="Q863" s="20">
        <f t="shared" si="399"/>
        <v>0</v>
      </c>
      <c r="R863" s="13">
        <f t="shared" si="400"/>
        <v>0</v>
      </c>
      <c r="S863" s="13" t="str">
        <f>IFERROR(VLOOKUP($B863,'[1]Market Cap'!$G:$I,3,FALSE),"-")</f>
        <v>Small Cap</v>
      </c>
      <c r="T863" s="13"/>
      <c r="U863" s="13"/>
      <c r="V863" s="21">
        <f t="shared" si="427"/>
        <v>0</v>
      </c>
      <c r="W863" s="21">
        <f t="shared" si="427"/>
        <v>0</v>
      </c>
      <c r="X863" s="21">
        <f t="shared" si="427"/>
        <v>0</v>
      </c>
      <c r="Y863" s="22">
        <f t="shared" si="401"/>
        <v>0</v>
      </c>
      <c r="Z863" s="13">
        <f t="shared" si="402"/>
        <v>0</v>
      </c>
      <c r="AA863" s="23">
        <f t="shared" si="403"/>
        <v>0</v>
      </c>
      <c r="AB863" s="23">
        <f t="shared" si="404"/>
        <v>0</v>
      </c>
      <c r="AC863" s="23">
        <f t="shared" si="405"/>
        <v>0</v>
      </c>
      <c r="AD863" s="24">
        <f t="shared" si="406"/>
        <v>0</v>
      </c>
      <c r="AE863" s="25">
        <f>IFERROR(VLOOKUP($B863,'[1]Market Cap'!$G:$I,2,FALSE),"-")</f>
        <v>2954.8503434999998</v>
      </c>
      <c r="AF863" s="20">
        <f t="shared" si="407"/>
        <v>0</v>
      </c>
      <c r="AG863" s="17">
        <f t="shared" si="408"/>
        <v>0</v>
      </c>
      <c r="AH863" s="17">
        <f t="shared" si="409"/>
        <v>0</v>
      </c>
      <c r="AI863" s="17" t="str">
        <f t="shared" si="410"/>
        <v>-</v>
      </c>
      <c r="AJ863" s="26" t="str">
        <f>IFERROR(VLOOKUP($B863,'[1]Paste Only'!$D:$AM,26,FALSE),"-")</f>
        <v>-</v>
      </c>
      <c r="AK863" s="26" t="str">
        <f>IFERROR(VLOOKUP($B863,'[1]Paste Only'!$D:$AM,23,FALSE),"-")</f>
        <v>-</v>
      </c>
      <c r="AL863" s="26" t="str">
        <f>IFERROR(VLOOKUP($B863,'[1]Paste Only'!$D:$AM,22,FALSE),"-")</f>
        <v>-</v>
      </c>
      <c r="AM863" s="21" t="str">
        <f t="shared" si="428"/>
        <v>-</v>
      </c>
      <c r="AN863" s="21" t="str">
        <f t="shared" si="428"/>
        <v>-</v>
      </c>
      <c r="AO863" s="21" t="str">
        <f t="shared" si="428"/>
        <v>-</v>
      </c>
      <c r="AP863" s="27">
        <f t="shared" si="411"/>
        <v>0</v>
      </c>
      <c r="AQ863" s="27" t="str">
        <f t="shared" si="412"/>
        <v>-</v>
      </c>
      <c r="AR863" s="27" t="str">
        <f t="shared" si="413"/>
        <v>-</v>
      </c>
      <c r="AS863" s="27">
        <f t="shared" si="414"/>
        <v>0</v>
      </c>
      <c r="AT863" s="27">
        <f t="shared" si="415"/>
        <v>0</v>
      </c>
      <c r="AU863" s="27">
        <f t="shared" si="416"/>
        <v>0</v>
      </c>
      <c r="AV863" s="21" t="str">
        <f t="shared" si="417"/>
        <v>0</v>
      </c>
      <c r="AW863" s="27">
        <f t="shared" si="418"/>
        <v>0</v>
      </c>
      <c r="AX863" s="27" t="str">
        <f t="shared" si="419"/>
        <v>-</v>
      </c>
      <c r="AY863" s="27" t="str">
        <f t="shared" si="420"/>
        <v>-</v>
      </c>
      <c r="AZ863" s="21" t="str">
        <f t="shared" si="421"/>
        <v>-</v>
      </c>
      <c r="BA863" s="21" t="str">
        <f t="shared" si="422"/>
        <v>-</v>
      </c>
      <c r="BB863" s="28" t="str">
        <f t="shared" si="423"/>
        <v>-</v>
      </c>
      <c r="BC863" s="28" t="s">
        <v>81</v>
      </c>
      <c r="BD863" s="28" t="s">
        <v>81</v>
      </c>
      <c r="BE863" s="28" t="s">
        <v>81</v>
      </c>
      <c r="BF863" s="28" t="str">
        <f t="shared" si="424"/>
        <v>-</v>
      </c>
      <c r="BG863" s="29">
        <f t="shared" si="425"/>
        <v>0</v>
      </c>
      <c r="BH863" s="29">
        <f t="shared" si="425"/>
        <v>0</v>
      </c>
      <c r="BI863" s="29">
        <f t="shared" si="425"/>
        <v>0</v>
      </c>
      <c r="BJ863" s="29">
        <f t="shared" si="398"/>
        <v>0</v>
      </c>
      <c r="BK863" s="29"/>
    </row>
    <row r="864" spans="1:64" x14ac:dyDescent="0.25">
      <c r="A864" s="13" t="s">
        <v>2646</v>
      </c>
      <c r="B864" s="13" t="s">
        <v>2647</v>
      </c>
      <c r="C864" s="13" t="s">
        <v>2648</v>
      </c>
      <c r="D864" s="13" t="str">
        <f>IFERROR(VLOOKUP($B864,[1]GICS!$C:$D,2,FALSE),"-")</f>
        <v>Consumer Discretionary</v>
      </c>
      <c r="E864" s="14">
        <f>IFERROR(IF(VLOOKUP($B864,'[1]Paste Only'!$D:$AM,4,FALSE)="-",VLOOKUP($B864,'[1]Market Cap'!$A:$J,10,FALSE),VLOOKUP($B864,'[1]Paste Only'!$D:$AM,4,FALSE)),"-")</f>
        <v>81.93</v>
      </c>
      <c r="F864" s="14" t="str">
        <f>IFERROR(VLOOKUP($B864,'[1]Paste Only'!$D:$AM,5,FALSE),"-")</f>
        <v>-</v>
      </c>
      <c r="G864" s="15">
        <f>IFERROR(VLOOKUP($B864,'[1]Paste Only'!$D:$AM,6,FALSE),"-")</f>
        <v>0</v>
      </c>
      <c r="H864" s="15">
        <f>IFERROR(VLOOKUP($B864,'[1]Paste Only'!$D:$AM,7,FALSE),"-")</f>
        <v>0</v>
      </c>
      <c r="I864" s="15">
        <f>IFERROR(VLOOKUP($B864,'[1]Paste Only'!$D:$AM,8,FALSE),"-")</f>
        <v>0</v>
      </c>
      <c r="J864" s="16"/>
      <c r="K864" s="16"/>
      <c r="L864" s="14">
        <f>IFERROR(VLOOKUP($B864,'[1]Paste Only'!$D:$AM,12,FALSE),"-")</f>
        <v>11.86</v>
      </c>
      <c r="M864" s="14" t="str">
        <f>IFERROR(VLOOKUP($B864,'[1]Paste Only'!$D:$AM,15,FALSE),"-")</f>
        <v>-</v>
      </c>
      <c r="N864" s="17"/>
      <c r="O864" s="18"/>
      <c r="P864" s="19">
        <f t="shared" si="426"/>
        <v>0</v>
      </c>
      <c r="Q864" s="20">
        <f t="shared" si="399"/>
        <v>0</v>
      </c>
      <c r="R864" s="13">
        <f t="shared" si="400"/>
        <v>0</v>
      </c>
      <c r="S864" s="13" t="str">
        <f>IFERROR(VLOOKUP($B864,'[1]Market Cap'!$G:$I,3,FALSE),"-")</f>
        <v>Small Cap</v>
      </c>
      <c r="T864" s="13"/>
      <c r="U864" s="13"/>
      <c r="V864" s="21">
        <f t="shared" si="427"/>
        <v>0</v>
      </c>
      <c r="W864" s="21">
        <f t="shared" si="427"/>
        <v>0</v>
      </c>
      <c r="X864" s="21">
        <f t="shared" si="427"/>
        <v>0</v>
      </c>
      <c r="Y864" s="22">
        <f t="shared" si="401"/>
        <v>0</v>
      </c>
      <c r="Z864" s="13">
        <f t="shared" si="402"/>
        <v>0</v>
      </c>
      <c r="AA864" s="23">
        <f t="shared" si="403"/>
        <v>0</v>
      </c>
      <c r="AB864" s="23">
        <f t="shared" si="404"/>
        <v>0</v>
      </c>
      <c r="AC864" s="23">
        <f t="shared" si="405"/>
        <v>0</v>
      </c>
      <c r="AD864" s="24">
        <f t="shared" si="406"/>
        <v>0</v>
      </c>
      <c r="AE864" s="25">
        <f>IFERROR(VLOOKUP($B864,'[1]Market Cap'!$G:$I,2,FALSE),"-")</f>
        <v>2193.8485977209998</v>
      </c>
      <c r="AF864" s="20">
        <f t="shared" si="407"/>
        <v>0</v>
      </c>
      <c r="AG864" s="17">
        <f t="shared" si="408"/>
        <v>0</v>
      </c>
      <c r="AH864" s="17">
        <f t="shared" si="409"/>
        <v>0</v>
      </c>
      <c r="AI864" s="17" t="str">
        <f t="shared" si="410"/>
        <v>-</v>
      </c>
      <c r="AJ864" s="26" t="str">
        <f>IFERROR(VLOOKUP($B864,'[1]Paste Only'!$D:$AM,26,FALSE),"-")</f>
        <v>-</v>
      </c>
      <c r="AK864" s="26" t="str">
        <f>IFERROR(VLOOKUP($B864,'[1]Paste Only'!$D:$AM,23,FALSE),"-")</f>
        <v>-</v>
      </c>
      <c r="AL864" s="26" t="str">
        <f>IFERROR(VLOOKUP($B864,'[1]Paste Only'!$D:$AM,22,FALSE),"-")</f>
        <v>-</v>
      </c>
      <c r="AM864" s="21" t="str">
        <f t="shared" si="428"/>
        <v>-</v>
      </c>
      <c r="AN864" s="21" t="str">
        <f t="shared" si="428"/>
        <v>-</v>
      </c>
      <c r="AO864" s="21" t="str">
        <f t="shared" si="428"/>
        <v>-</v>
      </c>
      <c r="AP864" s="27">
        <f t="shared" si="411"/>
        <v>0</v>
      </c>
      <c r="AQ864" s="27" t="str">
        <f t="shared" si="412"/>
        <v>-</v>
      </c>
      <c r="AR864" s="27" t="str">
        <f t="shared" si="413"/>
        <v>-</v>
      </c>
      <c r="AS864" s="27">
        <f t="shared" si="414"/>
        <v>0</v>
      </c>
      <c r="AT864" s="27">
        <f t="shared" si="415"/>
        <v>0</v>
      </c>
      <c r="AU864" s="27">
        <f t="shared" si="416"/>
        <v>0</v>
      </c>
      <c r="AV864" s="21" t="str">
        <f t="shared" si="417"/>
        <v>0</v>
      </c>
      <c r="AW864" s="27">
        <f t="shared" si="418"/>
        <v>0</v>
      </c>
      <c r="AX864" s="27" t="str">
        <f t="shared" si="419"/>
        <v>-</v>
      </c>
      <c r="AY864" s="27" t="str">
        <f t="shared" si="420"/>
        <v>-</v>
      </c>
      <c r="AZ864" s="21" t="str">
        <f t="shared" si="421"/>
        <v>-</v>
      </c>
      <c r="BA864" s="21" t="str">
        <f t="shared" si="422"/>
        <v>-</v>
      </c>
      <c r="BB864" s="28" t="str">
        <f t="shared" si="423"/>
        <v>-</v>
      </c>
      <c r="BC864" s="28" t="s">
        <v>81</v>
      </c>
      <c r="BD864" s="28" t="s">
        <v>81</v>
      </c>
      <c r="BE864" s="28" t="s">
        <v>81</v>
      </c>
      <c r="BF864" s="28" t="str">
        <f t="shared" si="424"/>
        <v>-</v>
      </c>
      <c r="BG864" s="29">
        <f t="shared" si="425"/>
        <v>0</v>
      </c>
      <c r="BH864" s="29">
        <f t="shared" si="425"/>
        <v>0</v>
      </c>
      <c r="BI864" s="29">
        <f t="shared" si="425"/>
        <v>0</v>
      </c>
      <c r="BJ864" s="29">
        <f t="shared" si="398"/>
        <v>0</v>
      </c>
      <c r="BK864" s="29"/>
    </row>
    <row r="865" spans="1:63" x14ac:dyDescent="0.25">
      <c r="A865" s="13" t="s">
        <v>2649</v>
      </c>
      <c r="B865" s="13" t="s">
        <v>2650</v>
      </c>
      <c r="C865" s="13" t="s">
        <v>2651</v>
      </c>
      <c r="D865" s="13" t="str">
        <f>IFERROR(VLOOKUP($B865,[1]GICS!$C:$D,2,FALSE),"-")</f>
        <v>Consumer Discretionary</v>
      </c>
      <c r="E865" s="14">
        <f>IFERROR(IF(VLOOKUP($B865,'[1]Paste Only'!$D:$AM,4,FALSE)="-",VLOOKUP($B865,'[1]Market Cap'!$A:$J,10,FALSE),VLOOKUP($B865,'[1]Paste Only'!$D:$AM,4,FALSE)),"-")</f>
        <v>171.3</v>
      </c>
      <c r="F865" s="14" t="str">
        <f>IFERROR(VLOOKUP($B865,'[1]Paste Only'!$D:$AM,5,FALSE),"-")</f>
        <v>-</v>
      </c>
      <c r="G865" s="15">
        <f>IFERROR(VLOOKUP($B865,'[1]Paste Only'!$D:$AM,6,FALSE),"-")</f>
        <v>1</v>
      </c>
      <c r="H865" s="15">
        <f>IFERROR(VLOOKUP($B865,'[1]Paste Only'!$D:$AM,7,FALSE),"-")</f>
        <v>0</v>
      </c>
      <c r="I865" s="15">
        <f>IFERROR(VLOOKUP($B865,'[1]Paste Only'!$D:$AM,8,FALSE),"-")</f>
        <v>0</v>
      </c>
      <c r="J865" s="16"/>
      <c r="K865" s="16"/>
      <c r="L865" s="14">
        <f>IFERROR(VLOOKUP($B865,'[1]Paste Only'!$D:$AM,12,FALSE),"-")</f>
        <v>5.5677269999999996</v>
      </c>
      <c r="M865" s="14" t="str">
        <f>IFERROR(VLOOKUP($B865,'[1]Paste Only'!$D:$AM,15,FALSE),"-")</f>
        <v>-</v>
      </c>
      <c r="N865" s="17"/>
      <c r="O865" s="18"/>
      <c r="P865" s="19">
        <f t="shared" si="426"/>
        <v>0</v>
      </c>
      <c r="Q865" s="20">
        <f t="shared" si="399"/>
        <v>0</v>
      </c>
      <c r="R865" s="13">
        <f t="shared" si="400"/>
        <v>1</v>
      </c>
      <c r="S865" s="13" t="str">
        <f>IFERROR(VLOOKUP($B865,'[1]Market Cap'!$G:$I,3,FALSE),"-")</f>
        <v>Small Cap</v>
      </c>
      <c r="T865" s="13"/>
      <c r="U865" s="13"/>
      <c r="V865" s="21">
        <f t="shared" si="427"/>
        <v>0</v>
      </c>
      <c r="W865" s="21">
        <f t="shared" si="427"/>
        <v>0</v>
      </c>
      <c r="X865" s="21">
        <f t="shared" si="427"/>
        <v>0</v>
      </c>
      <c r="Y865" s="22">
        <f t="shared" si="401"/>
        <v>0</v>
      </c>
      <c r="Z865" s="13">
        <f t="shared" si="402"/>
        <v>0</v>
      </c>
      <c r="AA865" s="23">
        <f t="shared" si="403"/>
        <v>0</v>
      </c>
      <c r="AB865" s="23">
        <f t="shared" si="404"/>
        <v>0</v>
      </c>
      <c r="AC865" s="23">
        <f t="shared" si="405"/>
        <v>0</v>
      </c>
      <c r="AD865" s="24">
        <f t="shared" si="406"/>
        <v>0</v>
      </c>
      <c r="AE865" s="25">
        <f>IFERROR(VLOOKUP($B865,'[1]Market Cap'!$G:$I,2,FALSE),"-")</f>
        <v>2627.1614985599999</v>
      </c>
      <c r="AF865" s="20">
        <f t="shared" si="407"/>
        <v>0</v>
      </c>
      <c r="AG865" s="17">
        <f t="shared" si="408"/>
        <v>0</v>
      </c>
      <c r="AH865" s="17">
        <f t="shared" si="409"/>
        <v>0</v>
      </c>
      <c r="AI865" s="17" t="str">
        <f t="shared" si="410"/>
        <v>-</v>
      </c>
      <c r="AJ865" s="26" t="str">
        <f>IFERROR(VLOOKUP($B865,'[1]Paste Only'!$D:$AM,26,FALSE),"-")</f>
        <v>-</v>
      </c>
      <c r="AK865" s="26" t="str">
        <f>IFERROR(VLOOKUP($B865,'[1]Paste Only'!$D:$AM,23,FALSE),"-")</f>
        <v>-</v>
      </c>
      <c r="AL865" s="26" t="str">
        <f>IFERROR(VLOOKUP($B865,'[1]Paste Only'!$D:$AM,22,FALSE),"-")</f>
        <v>-</v>
      </c>
      <c r="AM865" s="21" t="str">
        <f t="shared" si="428"/>
        <v>-</v>
      </c>
      <c r="AN865" s="21" t="str">
        <f t="shared" si="428"/>
        <v>-</v>
      </c>
      <c r="AO865" s="21" t="str">
        <f t="shared" si="428"/>
        <v>-</v>
      </c>
      <c r="AP865" s="27">
        <f t="shared" si="411"/>
        <v>0</v>
      </c>
      <c r="AQ865" s="27" t="str">
        <f t="shared" si="412"/>
        <v>-</v>
      </c>
      <c r="AR865" s="27" t="str">
        <f t="shared" si="413"/>
        <v>-</v>
      </c>
      <c r="AS865" s="27">
        <f t="shared" si="414"/>
        <v>0</v>
      </c>
      <c r="AT865" s="27">
        <f t="shared" si="415"/>
        <v>0</v>
      </c>
      <c r="AU865" s="27">
        <f t="shared" si="416"/>
        <v>0</v>
      </c>
      <c r="AV865" s="21">
        <f t="shared" si="417"/>
        <v>1</v>
      </c>
      <c r="AW865" s="27">
        <f t="shared" si="418"/>
        <v>0</v>
      </c>
      <c r="AX865" s="27" t="str">
        <f t="shared" si="419"/>
        <v>-</v>
      </c>
      <c r="AY865" s="27" t="str">
        <f t="shared" si="420"/>
        <v>-</v>
      </c>
      <c r="AZ865" s="21" t="str">
        <f t="shared" si="421"/>
        <v>-</v>
      </c>
      <c r="BA865" s="21" t="str">
        <f t="shared" si="422"/>
        <v>-</v>
      </c>
      <c r="BB865" s="28" t="str">
        <f t="shared" si="423"/>
        <v>-</v>
      </c>
      <c r="BC865" s="28" t="s">
        <v>81</v>
      </c>
      <c r="BD865" s="28" t="s">
        <v>81</v>
      </c>
      <c r="BE865" s="28" t="s">
        <v>81</v>
      </c>
      <c r="BF865" s="28" t="str">
        <f t="shared" si="424"/>
        <v>-</v>
      </c>
      <c r="BG865" s="29">
        <f t="shared" si="425"/>
        <v>0</v>
      </c>
      <c r="BH865" s="29">
        <f t="shared" si="425"/>
        <v>0</v>
      </c>
      <c r="BI865" s="29">
        <f t="shared" si="425"/>
        <v>0</v>
      </c>
      <c r="BJ865" s="29">
        <f t="shared" si="398"/>
        <v>0</v>
      </c>
      <c r="BK865" s="29"/>
    </row>
    <row r="866" spans="1:63" x14ac:dyDescent="0.25">
      <c r="A866" s="13" t="s">
        <v>2652</v>
      </c>
      <c r="B866" s="13" t="s">
        <v>2653</v>
      </c>
      <c r="C866" s="13" t="s">
        <v>2654</v>
      </c>
      <c r="D866" s="13" t="str">
        <f>IFERROR(VLOOKUP($B866,[1]GICS!$C:$D,2,FALSE),"-")</f>
        <v>Industrials</v>
      </c>
      <c r="E866" s="14">
        <f>IFERROR(IF(VLOOKUP($B866,'[1]Paste Only'!$D:$AM,4,FALSE)="-",VLOOKUP($B866,'[1]Market Cap'!$A:$J,10,FALSE),VLOOKUP($B866,'[1]Paste Only'!$D:$AM,4,FALSE)),"-")</f>
        <v>518.04999999999995</v>
      </c>
      <c r="F866" s="14">
        <f>IFERROR(VLOOKUP($B866,'[1]Paste Only'!$D:$AM,5,FALSE),"-")</f>
        <v>500</v>
      </c>
      <c r="G866" s="15">
        <f>IFERROR(VLOOKUP($B866,'[1]Paste Only'!$D:$AM,6,FALSE),"-")</f>
        <v>0</v>
      </c>
      <c r="H866" s="15">
        <f>IFERROR(VLOOKUP($B866,'[1]Paste Only'!$D:$AM,7,FALSE),"-")</f>
        <v>1</v>
      </c>
      <c r="I866" s="15">
        <f>IFERROR(VLOOKUP($B866,'[1]Paste Only'!$D:$AM,8,FALSE),"-")</f>
        <v>1</v>
      </c>
      <c r="J866" s="16"/>
      <c r="K866" s="16"/>
      <c r="L866" s="14">
        <f>IFERROR(VLOOKUP($B866,'[1]Paste Only'!$D:$AM,12,FALSE),"-")</f>
        <v>-14.41</v>
      </c>
      <c r="M866" s="14">
        <f>IFERROR(VLOOKUP($B866,'[1]Paste Only'!$D:$AM,15,FALSE),"-")</f>
        <v>9.9862068965517246</v>
      </c>
      <c r="N866" s="17"/>
      <c r="O866" s="18"/>
      <c r="P866" s="19">
        <f t="shared" si="426"/>
        <v>1.6930053363325277</v>
      </c>
      <c r="Q866" s="20">
        <f t="shared" si="399"/>
        <v>-3.4842196699160222E-2</v>
      </c>
      <c r="R866" s="13">
        <f t="shared" si="400"/>
        <v>2</v>
      </c>
      <c r="S866" s="13" t="str">
        <f>IFERROR(VLOOKUP($B866,'[1]Market Cap'!$G:$I,3,FALSE),"-")</f>
        <v>Small Cap</v>
      </c>
      <c r="T866" s="13"/>
      <c r="U866" s="13"/>
      <c r="V866" s="21">
        <f t="shared" si="427"/>
        <v>0</v>
      </c>
      <c r="W866" s="21">
        <f t="shared" si="427"/>
        <v>0</v>
      </c>
      <c r="X866" s="21">
        <f t="shared" si="427"/>
        <v>0</v>
      </c>
      <c r="Y866" s="22">
        <f t="shared" si="401"/>
        <v>0</v>
      </c>
      <c r="Z866" s="13">
        <f t="shared" si="402"/>
        <v>0</v>
      </c>
      <c r="AA866" s="23">
        <f t="shared" si="403"/>
        <v>0</v>
      </c>
      <c r="AB866" s="23">
        <f t="shared" si="404"/>
        <v>0</v>
      </c>
      <c r="AC866" s="23">
        <f t="shared" si="405"/>
        <v>0</v>
      </c>
      <c r="AD866" s="24">
        <f t="shared" si="406"/>
        <v>0</v>
      </c>
      <c r="AE866" s="25">
        <f>IFERROR(VLOOKUP($B866,'[1]Market Cap'!$G:$I,2,FALSE),"-")</f>
        <v>2238.8078846899998</v>
      </c>
      <c r="AF866" s="20">
        <f t="shared" si="407"/>
        <v>0</v>
      </c>
      <c r="AG866" s="17">
        <f t="shared" si="408"/>
        <v>1</v>
      </c>
      <c r="AH866" s="17">
        <f t="shared" si="409"/>
        <v>0</v>
      </c>
      <c r="AI866" s="17" t="str">
        <f t="shared" si="410"/>
        <v>-</v>
      </c>
      <c r="AJ866" s="26">
        <f>IFERROR(VLOOKUP($B866,'[1]Paste Only'!$D:$AM,26,FALSE),"-")</f>
        <v>500</v>
      </c>
      <c r="AK866" s="26">
        <f>IFERROR(VLOOKUP($B866,'[1]Paste Only'!$D:$AM,23,FALSE),"-")</f>
        <v>500</v>
      </c>
      <c r="AL866" s="26">
        <f>IFERROR(VLOOKUP($B866,'[1]Paste Only'!$D:$AM,22,FALSE),"-")</f>
        <v>500</v>
      </c>
      <c r="AM866" s="21">
        <f t="shared" si="428"/>
        <v>0</v>
      </c>
      <c r="AN866" s="21">
        <f t="shared" si="428"/>
        <v>0</v>
      </c>
      <c r="AO866" s="21">
        <f t="shared" si="428"/>
        <v>0</v>
      </c>
      <c r="AP866" s="27">
        <f t="shared" si="411"/>
        <v>0</v>
      </c>
      <c r="AQ866" s="27">
        <f t="shared" si="412"/>
        <v>0</v>
      </c>
      <c r="AR866" s="27">
        <f t="shared" si="413"/>
        <v>500</v>
      </c>
      <c r="AS866" s="27">
        <f t="shared" si="414"/>
        <v>500</v>
      </c>
      <c r="AT866" s="27">
        <f t="shared" si="415"/>
        <v>0</v>
      </c>
      <c r="AU866" s="27">
        <f t="shared" si="416"/>
        <v>0</v>
      </c>
      <c r="AV866" s="21">
        <f t="shared" si="417"/>
        <v>0</v>
      </c>
      <c r="AW866" s="27">
        <f t="shared" si="418"/>
        <v>500</v>
      </c>
      <c r="AX866" s="27">
        <f t="shared" si="419"/>
        <v>500</v>
      </c>
      <c r="AY866" s="27">
        <f t="shared" si="420"/>
        <v>500</v>
      </c>
      <c r="AZ866" s="21">
        <f t="shared" si="421"/>
        <v>-3.4842196699160222E-2</v>
      </c>
      <c r="BA866" s="21">
        <f t="shared" si="422"/>
        <v>-3.4842196699160222E-2</v>
      </c>
      <c r="BB866" s="28">
        <f t="shared" si="423"/>
        <v>500</v>
      </c>
      <c r="BC866" s="28" t="s">
        <v>81</v>
      </c>
      <c r="BD866" s="28" t="s">
        <v>81</v>
      </c>
      <c r="BE866" s="28" t="s">
        <v>81</v>
      </c>
      <c r="BF866" s="28" t="str">
        <f t="shared" si="424"/>
        <v>-</v>
      </c>
      <c r="BG866" s="29">
        <f t="shared" si="425"/>
        <v>0</v>
      </c>
      <c r="BH866" s="29">
        <f t="shared" si="425"/>
        <v>0</v>
      </c>
      <c r="BI866" s="29">
        <f t="shared" si="425"/>
        <v>0</v>
      </c>
      <c r="BJ866" s="29">
        <f t="shared" si="398"/>
        <v>0</v>
      </c>
      <c r="BK866" s="29"/>
    </row>
    <row r="867" spans="1:63" x14ac:dyDescent="0.25">
      <c r="A867" s="13" t="s">
        <v>2655</v>
      </c>
      <c r="B867" s="13" t="s">
        <v>2656</v>
      </c>
      <c r="C867" s="13" t="s">
        <v>2657</v>
      </c>
      <c r="D867" s="13" t="str">
        <f>IFERROR(VLOOKUP($B867,[1]GICS!$C:$D,2,FALSE),"-")</f>
        <v>Materials</v>
      </c>
      <c r="E867" s="14">
        <f>IFERROR(IF(VLOOKUP($B867,'[1]Paste Only'!$D:$AM,4,FALSE)="-",VLOOKUP($B867,'[1]Market Cap'!$A:$J,10,FALSE),VLOOKUP($B867,'[1]Paste Only'!$D:$AM,4,FALSE)),"-")</f>
        <v>344.4</v>
      </c>
      <c r="F867" s="14">
        <f>IFERROR(VLOOKUP($B867,'[1]Paste Only'!$D:$AM,5,FALSE),"-")</f>
        <v>551.5</v>
      </c>
      <c r="G867" s="15">
        <f>IFERROR(VLOOKUP($B867,'[1]Paste Only'!$D:$AM,6,FALSE),"-")</f>
        <v>2</v>
      </c>
      <c r="H867" s="15">
        <f>IFERROR(VLOOKUP($B867,'[1]Paste Only'!$D:$AM,7,FALSE),"-")</f>
        <v>2</v>
      </c>
      <c r="I867" s="15">
        <f>IFERROR(VLOOKUP($B867,'[1]Paste Only'!$D:$AM,8,FALSE),"-")</f>
        <v>0</v>
      </c>
      <c r="J867" s="16"/>
      <c r="K867" s="16"/>
      <c r="L867" s="14">
        <f>IFERROR(VLOOKUP($B867,'[1]Paste Only'!$D:$AM,12,FALSE),"-")</f>
        <v>11.58</v>
      </c>
      <c r="M867" s="14">
        <f>IFERROR(VLOOKUP($B867,'[1]Paste Only'!$D:$AM,15,FALSE),"-")</f>
        <v>18.001149425287359</v>
      </c>
      <c r="N867" s="17"/>
      <c r="O867" s="18"/>
      <c r="P867" s="19">
        <f t="shared" si="426"/>
        <v>0.55450340460167169</v>
      </c>
      <c r="Q867" s="20">
        <f t="shared" si="399"/>
        <v>0.60133565621370511</v>
      </c>
      <c r="R867" s="13">
        <f t="shared" si="400"/>
        <v>4</v>
      </c>
      <c r="S867" s="13" t="str">
        <f>IFERROR(VLOOKUP($B867,'[1]Market Cap'!$G:$I,3,FALSE),"-")</f>
        <v>Small Cap</v>
      </c>
      <c r="T867" s="13"/>
      <c r="U867" s="13"/>
      <c r="V867" s="21">
        <f t="shared" si="427"/>
        <v>0</v>
      </c>
      <c r="W867" s="21">
        <f t="shared" si="427"/>
        <v>0</v>
      </c>
      <c r="X867" s="21">
        <f t="shared" si="427"/>
        <v>0</v>
      </c>
      <c r="Y867" s="22">
        <f t="shared" si="401"/>
        <v>0</v>
      </c>
      <c r="Z867" s="13">
        <f t="shared" si="402"/>
        <v>0</v>
      </c>
      <c r="AA867" s="23">
        <f t="shared" si="403"/>
        <v>0</v>
      </c>
      <c r="AB867" s="23">
        <f t="shared" si="404"/>
        <v>0</v>
      </c>
      <c r="AC867" s="23">
        <f t="shared" si="405"/>
        <v>0</v>
      </c>
      <c r="AD867" s="24">
        <f t="shared" si="406"/>
        <v>0</v>
      </c>
      <c r="AE867" s="25">
        <f>IFERROR(VLOOKUP($B867,'[1]Market Cap'!$G:$I,2,FALSE),"-")</f>
        <v>1748.55324</v>
      </c>
      <c r="AF867" s="20">
        <f t="shared" si="407"/>
        <v>0</v>
      </c>
      <c r="AG867" s="17">
        <f t="shared" si="408"/>
        <v>0</v>
      </c>
      <c r="AH867" s="17">
        <f t="shared" si="409"/>
        <v>0</v>
      </c>
      <c r="AI867" s="17" t="str">
        <f t="shared" si="410"/>
        <v>-</v>
      </c>
      <c r="AJ867" s="26">
        <f>IFERROR(VLOOKUP($B867,'[1]Paste Only'!$D:$AM,26,FALSE),"-")</f>
        <v>532.5</v>
      </c>
      <c r="AK867" s="26">
        <f>IFERROR(VLOOKUP($B867,'[1]Paste Only'!$D:$AM,23,FALSE),"-")</f>
        <v>714</v>
      </c>
      <c r="AL867" s="26">
        <f>IFERROR(VLOOKUP($B867,'[1]Paste Only'!$D:$AM,22,FALSE),"-")</f>
        <v>427</v>
      </c>
      <c r="AM867" s="21">
        <f t="shared" si="428"/>
        <v>-3.4451495920217567E-2</v>
      </c>
      <c r="AN867" s="21">
        <f t="shared" si="428"/>
        <v>0.2946509519492293</v>
      </c>
      <c r="AO867" s="21">
        <f t="shared" si="428"/>
        <v>-0.22574796010879417</v>
      </c>
      <c r="AP867" s="27">
        <f t="shared" si="411"/>
        <v>0</v>
      </c>
      <c r="AQ867" s="27">
        <f t="shared" si="412"/>
        <v>0</v>
      </c>
      <c r="AR867" s="27">
        <f t="shared" si="413"/>
        <v>551.5</v>
      </c>
      <c r="AS867" s="27">
        <f t="shared" si="414"/>
        <v>551.5</v>
      </c>
      <c r="AT867" s="27">
        <f t="shared" si="415"/>
        <v>0</v>
      </c>
      <c r="AU867" s="27">
        <f t="shared" si="416"/>
        <v>0</v>
      </c>
      <c r="AV867" s="21">
        <f t="shared" si="417"/>
        <v>0.5</v>
      </c>
      <c r="AW867" s="27">
        <f t="shared" si="418"/>
        <v>551.5</v>
      </c>
      <c r="AX867" s="27">
        <f t="shared" si="419"/>
        <v>551.5</v>
      </c>
      <c r="AY867" s="27">
        <f t="shared" si="420"/>
        <v>551.5</v>
      </c>
      <c r="AZ867" s="21">
        <f t="shared" si="421"/>
        <v>0.60133565621370511</v>
      </c>
      <c r="BA867" s="21">
        <f t="shared" si="422"/>
        <v>0.60133565621370511</v>
      </c>
      <c r="BB867" s="28">
        <f t="shared" si="423"/>
        <v>551.5</v>
      </c>
      <c r="BC867" s="28" t="s">
        <v>81</v>
      </c>
      <c r="BD867" s="28" t="s">
        <v>81</v>
      </c>
      <c r="BE867" s="28" t="s">
        <v>81</v>
      </c>
      <c r="BF867" s="28" t="str">
        <f t="shared" si="424"/>
        <v>-</v>
      </c>
      <c r="BG867" s="29">
        <f t="shared" si="425"/>
        <v>0</v>
      </c>
      <c r="BH867" s="29">
        <f t="shared" si="425"/>
        <v>0</v>
      </c>
      <c r="BI867" s="29">
        <f t="shared" si="425"/>
        <v>0</v>
      </c>
      <c r="BJ867" s="29">
        <f t="shared" si="398"/>
        <v>0</v>
      </c>
      <c r="BK867" s="29"/>
    </row>
    <row r="868" spans="1:63" x14ac:dyDescent="0.25">
      <c r="A868" s="13" t="s">
        <v>2658</v>
      </c>
      <c r="B868" s="13" t="s">
        <v>2659</v>
      </c>
      <c r="C868" s="13" t="s">
        <v>2660</v>
      </c>
      <c r="D868" s="13" t="str">
        <f>IFERROR(VLOOKUP($B868,[1]GICS!$C:$D,2,FALSE),"-")</f>
        <v>Industrials</v>
      </c>
      <c r="E868" s="14">
        <f>IFERROR(IF(VLOOKUP($B868,'[1]Paste Only'!$D:$AM,4,FALSE)="-",VLOOKUP($B868,'[1]Market Cap'!$A:$J,10,FALSE),VLOOKUP($B868,'[1]Paste Only'!$D:$AM,4,FALSE)),"-")</f>
        <v>334.6</v>
      </c>
      <c r="F868" s="14">
        <f>IFERROR(VLOOKUP($B868,'[1]Paste Only'!$D:$AM,5,FALSE),"-")</f>
        <v>338.29766845703125</v>
      </c>
      <c r="G868" s="15">
        <f>IFERROR(VLOOKUP($B868,'[1]Paste Only'!$D:$AM,6,FALSE),"-")</f>
        <v>3</v>
      </c>
      <c r="H868" s="15">
        <f>IFERROR(VLOOKUP($B868,'[1]Paste Only'!$D:$AM,7,FALSE),"-")</f>
        <v>4</v>
      </c>
      <c r="I868" s="15">
        <f>IFERROR(VLOOKUP($B868,'[1]Paste Only'!$D:$AM,8,FALSE),"-")</f>
        <v>4</v>
      </c>
      <c r="J868" s="16"/>
      <c r="K868" s="16"/>
      <c r="L868" s="14">
        <f>IFERROR(VLOOKUP($B868,'[1]Paste Only'!$D:$AM,12,FALSE),"-")</f>
        <v>-4.7391012071040004</v>
      </c>
      <c r="M868" s="14">
        <f>IFERROR(VLOOKUP($B868,'[1]Paste Only'!$D:$AM,15,FALSE),"-")</f>
        <v>9.0648390804597714</v>
      </c>
      <c r="N868" s="17"/>
      <c r="O868" s="18"/>
      <c r="P868" s="19">
        <f t="shared" si="426"/>
        <v>2.912776006317698</v>
      </c>
      <c r="Q868" s="20">
        <f t="shared" si="399"/>
        <v>1.1051011527289933E-2</v>
      </c>
      <c r="R868" s="13">
        <f t="shared" si="400"/>
        <v>11</v>
      </c>
      <c r="S868" s="13" t="str">
        <f>IFERROR(VLOOKUP($B868,'[1]Market Cap'!$G:$I,3,FALSE),"-")</f>
        <v>Small Cap</v>
      </c>
      <c r="T868" s="13"/>
      <c r="U868" s="13"/>
      <c r="V868" s="21">
        <f t="shared" si="427"/>
        <v>0</v>
      </c>
      <c r="W868" s="21">
        <f t="shared" si="427"/>
        <v>0</v>
      </c>
      <c r="X868" s="21">
        <f t="shared" si="427"/>
        <v>0</v>
      </c>
      <c r="Y868" s="22">
        <f t="shared" si="401"/>
        <v>0</v>
      </c>
      <c r="Z868" s="13">
        <f t="shared" si="402"/>
        <v>0</v>
      </c>
      <c r="AA868" s="23">
        <f t="shared" si="403"/>
        <v>0</v>
      </c>
      <c r="AB868" s="23">
        <f t="shared" si="404"/>
        <v>0</v>
      </c>
      <c r="AC868" s="23">
        <f t="shared" si="405"/>
        <v>0</v>
      </c>
      <c r="AD868" s="24">
        <f t="shared" si="406"/>
        <v>0</v>
      </c>
      <c r="AE868" s="25">
        <f>IFERROR(VLOOKUP($B868,'[1]Market Cap'!$G:$I,2,FALSE),"-")</f>
        <v>3318.5885976599998</v>
      </c>
      <c r="AF868" s="20">
        <f t="shared" si="407"/>
        <v>0</v>
      </c>
      <c r="AG868" s="17">
        <f t="shared" si="408"/>
        <v>0</v>
      </c>
      <c r="AH868" s="17">
        <f t="shared" si="409"/>
        <v>0</v>
      </c>
      <c r="AI868" s="17" t="str">
        <f t="shared" si="410"/>
        <v>-</v>
      </c>
      <c r="AJ868" s="26">
        <f>IFERROR(VLOOKUP($B868,'[1]Paste Only'!$D:$AM,26,FALSE),"-")</f>
        <v>360</v>
      </c>
      <c r="AK868" s="26">
        <f>IFERROR(VLOOKUP($B868,'[1]Paste Only'!$D:$AM,23,FALSE),"-")</f>
        <v>438.04415893554688</v>
      </c>
      <c r="AL868" s="26">
        <f>IFERROR(VLOOKUP($B868,'[1]Paste Only'!$D:$AM,22,FALSE),"-")</f>
        <v>254.61317443847656</v>
      </c>
      <c r="AM868" s="21">
        <f t="shared" si="428"/>
        <v>6.4151584732914824E-2</v>
      </c>
      <c r="AN868" s="21">
        <f t="shared" si="428"/>
        <v>0.2948482942062749</v>
      </c>
      <c r="AO868" s="21">
        <f t="shared" si="428"/>
        <v>-0.24736940813171415</v>
      </c>
      <c r="AP868" s="27">
        <f t="shared" si="411"/>
        <v>0</v>
      </c>
      <c r="AQ868" s="27">
        <f t="shared" si="412"/>
        <v>0</v>
      </c>
      <c r="AR868" s="27">
        <f t="shared" si="413"/>
        <v>338.29766845703125</v>
      </c>
      <c r="AS868" s="27">
        <f t="shared" si="414"/>
        <v>338.29766845703125</v>
      </c>
      <c r="AT868" s="27">
        <f t="shared" si="415"/>
        <v>0</v>
      </c>
      <c r="AU868" s="27">
        <f t="shared" si="416"/>
        <v>0</v>
      </c>
      <c r="AV868" s="21">
        <f t="shared" si="417"/>
        <v>0.27272727272727271</v>
      </c>
      <c r="AW868" s="27">
        <f t="shared" si="418"/>
        <v>338.29766845703125</v>
      </c>
      <c r="AX868" s="27">
        <f t="shared" si="419"/>
        <v>338.29766845703125</v>
      </c>
      <c r="AY868" s="27">
        <f t="shared" si="420"/>
        <v>338.29766845703125</v>
      </c>
      <c r="AZ868" s="21">
        <f t="shared" si="421"/>
        <v>1.1051011527289933E-2</v>
      </c>
      <c r="BA868" s="21">
        <f t="shared" si="422"/>
        <v>1.1051011527289933E-2</v>
      </c>
      <c r="BB868" s="28">
        <f t="shared" si="423"/>
        <v>338.29766845703125</v>
      </c>
      <c r="BC868" s="28" t="s">
        <v>81</v>
      </c>
      <c r="BD868" s="28" t="s">
        <v>81</v>
      </c>
      <c r="BE868" s="28" t="s">
        <v>81</v>
      </c>
      <c r="BF868" s="28" t="str">
        <f t="shared" si="424"/>
        <v>-</v>
      </c>
      <c r="BG868" s="29">
        <f t="shared" si="425"/>
        <v>0</v>
      </c>
      <c r="BH868" s="29">
        <f t="shared" si="425"/>
        <v>0</v>
      </c>
      <c r="BI868" s="29">
        <f t="shared" si="425"/>
        <v>0</v>
      </c>
      <c r="BJ868" s="29">
        <f t="shared" si="398"/>
        <v>0</v>
      </c>
      <c r="BK868" s="29"/>
    </row>
    <row r="869" spans="1:63" x14ac:dyDescent="0.25">
      <c r="A869" s="13" t="s">
        <v>2661</v>
      </c>
      <c r="B869" s="13" t="s">
        <v>2662</v>
      </c>
      <c r="C869" s="13" t="s">
        <v>2663</v>
      </c>
      <c r="D869" s="13" t="str">
        <f>IFERROR(VLOOKUP($B869,[1]GICS!$C:$D,2,FALSE),"-")</f>
        <v>Communication Services</v>
      </c>
      <c r="E869" s="14">
        <f>IFERROR(IF(VLOOKUP($B869,'[1]Paste Only'!$D:$AM,4,FALSE)="-",VLOOKUP($B869,'[1]Market Cap'!$A:$J,10,FALSE),VLOOKUP($B869,'[1]Paste Only'!$D:$AM,4,FALSE)),"-")</f>
        <v>188.65</v>
      </c>
      <c r="F869" s="14" t="str">
        <f>IFERROR(VLOOKUP($B869,'[1]Paste Only'!$D:$AM,5,FALSE),"-")</f>
        <v>-</v>
      </c>
      <c r="G869" s="15">
        <f>IFERROR(VLOOKUP($B869,'[1]Paste Only'!$D:$AM,6,FALSE),"-")</f>
        <v>0</v>
      </c>
      <c r="H869" s="15">
        <f>IFERROR(VLOOKUP($B869,'[1]Paste Only'!$D:$AM,7,FALSE),"-")</f>
        <v>0</v>
      </c>
      <c r="I869" s="15">
        <f>IFERROR(VLOOKUP($B869,'[1]Paste Only'!$D:$AM,8,FALSE),"-")</f>
        <v>0</v>
      </c>
      <c r="J869" s="16"/>
      <c r="K869" s="16"/>
      <c r="L869" s="14">
        <f>IFERROR(VLOOKUP($B869,'[1]Paste Only'!$D:$AM,12,FALSE),"-")</f>
        <v>-12.57</v>
      </c>
      <c r="M869" s="14" t="str">
        <f>IFERROR(VLOOKUP($B869,'[1]Paste Only'!$D:$AM,15,FALSE),"-")</f>
        <v>-</v>
      </c>
      <c r="N869" s="17"/>
      <c r="O869" s="18"/>
      <c r="P869" s="19">
        <f t="shared" si="426"/>
        <v>0</v>
      </c>
      <c r="Q869" s="20">
        <f t="shared" si="399"/>
        <v>0</v>
      </c>
      <c r="R869" s="13">
        <f t="shared" si="400"/>
        <v>0</v>
      </c>
      <c r="S869" s="13" t="str">
        <f>IFERROR(VLOOKUP($B869,'[1]Market Cap'!$G:$I,3,FALSE),"-")</f>
        <v>Small Cap</v>
      </c>
      <c r="T869" s="13"/>
      <c r="U869" s="13"/>
      <c r="V869" s="21">
        <f t="shared" si="427"/>
        <v>0</v>
      </c>
      <c r="W869" s="21">
        <f t="shared" si="427"/>
        <v>0</v>
      </c>
      <c r="X869" s="21">
        <f t="shared" si="427"/>
        <v>0</v>
      </c>
      <c r="Y869" s="22">
        <f t="shared" si="401"/>
        <v>0</v>
      </c>
      <c r="Z869" s="13">
        <f t="shared" si="402"/>
        <v>0</v>
      </c>
      <c r="AA869" s="23">
        <f t="shared" si="403"/>
        <v>0</v>
      </c>
      <c r="AB869" s="23">
        <f t="shared" si="404"/>
        <v>0</v>
      </c>
      <c r="AC869" s="23">
        <f t="shared" si="405"/>
        <v>0</v>
      </c>
      <c r="AD869" s="24">
        <f t="shared" si="406"/>
        <v>0</v>
      </c>
      <c r="AE869" s="25">
        <f>IFERROR(VLOOKUP($B869,'[1]Market Cap'!$G:$I,2,FALSE),"-")</f>
        <v>5846.9610522399998</v>
      </c>
      <c r="AF869" s="20">
        <f t="shared" si="407"/>
        <v>0</v>
      </c>
      <c r="AG869" s="17">
        <f t="shared" si="408"/>
        <v>0</v>
      </c>
      <c r="AH869" s="17">
        <f t="shared" si="409"/>
        <v>0</v>
      </c>
      <c r="AI869" s="17" t="str">
        <f t="shared" si="410"/>
        <v>-</v>
      </c>
      <c r="AJ869" s="26" t="str">
        <f>IFERROR(VLOOKUP($B869,'[1]Paste Only'!$D:$AM,26,FALSE),"-")</f>
        <v>-</v>
      </c>
      <c r="AK869" s="26" t="str">
        <f>IFERROR(VLOOKUP($B869,'[1]Paste Only'!$D:$AM,23,FALSE),"-")</f>
        <v>-</v>
      </c>
      <c r="AL869" s="26" t="str">
        <f>IFERROR(VLOOKUP($B869,'[1]Paste Only'!$D:$AM,22,FALSE),"-")</f>
        <v>-</v>
      </c>
      <c r="AM869" s="21" t="str">
        <f t="shared" si="428"/>
        <v>-</v>
      </c>
      <c r="AN869" s="21" t="str">
        <f t="shared" si="428"/>
        <v>-</v>
      </c>
      <c r="AO869" s="21" t="str">
        <f t="shared" si="428"/>
        <v>-</v>
      </c>
      <c r="AP869" s="27">
        <f t="shared" si="411"/>
        <v>0</v>
      </c>
      <c r="AQ869" s="27" t="str">
        <f t="shared" si="412"/>
        <v>-</v>
      </c>
      <c r="AR869" s="27" t="str">
        <f t="shared" si="413"/>
        <v>-</v>
      </c>
      <c r="AS869" s="27">
        <f t="shared" si="414"/>
        <v>0</v>
      </c>
      <c r="AT869" s="27">
        <f t="shared" si="415"/>
        <v>0</v>
      </c>
      <c r="AU869" s="27">
        <f t="shared" si="416"/>
        <v>0</v>
      </c>
      <c r="AV869" s="21" t="str">
        <f t="shared" si="417"/>
        <v>0</v>
      </c>
      <c r="AW869" s="27">
        <f t="shared" si="418"/>
        <v>0</v>
      </c>
      <c r="AX869" s="27" t="str">
        <f t="shared" si="419"/>
        <v>-</v>
      </c>
      <c r="AY869" s="27" t="str">
        <f t="shared" si="420"/>
        <v>-</v>
      </c>
      <c r="AZ869" s="21" t="str">
        <f t="shared" si="421"/>
        <v>-</v>
      </c>
      <c r="BA869" s="21" t="str">
        <f t="shared" si="422"/>
        <v>-</v>
      </c>
      <c r="BB869" s="28" t="str">
        <f t="shared" si="423"/>
        <v>-</v>
      </c>
      <c r="BC869" s="28" t="s">
        <v>81</v>
      </c>
      <c r="BD869" s="28" t="s">
        <v>81</v>
      </c>
      <c r="BE869" s="28" t="s">
        <v>81</v>
      </c>
      <c r="BF869" s="28" t="str">
        <f t="shared" si="424"/>
        <v>-</v>
      </c>
      <c r="BG869" s="29">
        <f t="shared" si="425"/>
        <v>0</v>
      </c>
      <c r="BH869" s="29">
        <f t="shared" si="425"/>
        <v>0</v>
      </c>
      <c r="BI869" s="29">
        <f t="shared" si="425"/>
        <v>0</v>
      </c>
      <c r="BJ869" s="29">
        <f t="shared" si="398"/>
        <v>0</v>
      </c>
      <c r="BK869" s="29"/>
    </row>
    <row r="870" spans="1:63" x14ac:dyDescent="0.25">
      <c r="A870" s="13" t="s">
        <v>2664</v>
      </c>
      <c r="B870" s="13" t="s">
        <v>2665</v>
      </c>
      <c r="C870" s="13" t="s">
        <v>2666</v>
      </c>
      <c r="D870" s="13" t="str">
        <f>IFERROR(VLOOKUP($B870,[1]GICS!$C:$D,2,FALSE),"-")</f>
        <v>Information Technology</v>
      </c>
      <c r="E870" s="14">
        <f>IFERROR(IF(VLOOKUP($B870,'[1]Paste Only'!$D:$AM,4,FALSE)="-",VLOOKUP($B870,'[1]Market Cap'!$A:$J,10,FALSE),VLOOKUP($B870,'[1]Paste Only'!$D:$AM,4,FALSE)),"-")</f>
        <v>4516.3500000000004</v>
      </c>
      <c r="F870" s="14" t="str">
        <f>IFERROR(VLOOKUP($B870,'[1]Paste Only'!$D:$AM,5,FALSE),"-")</f>
        <v>-</v>
      </c>
      <c r="G870" s="15">
        <f>IFERROR(VLOOKUP($B870,'[1]Paste Only'!$D:$AM,6,FALSE),"-")</f>
        <v>1</v>
      </c>
      <c r="H870" s="15">
        <f>IFERROR(VLOOKUP($B870,'[1]Paste Only'!$D:$AM,7,FALSE),"-")</f>
        <v>0</v>
      </c>
      <c r="I870" s="15">
        <f>IFERROR(VLOOKUP($B870,'[1]Paste Only'!$D:$AM,8,FALSE),"-")</f>
        <v>0</v>
      </c>
      <c r="J870" s="16"/>
      <c r="K870" s="16"/>
      <c r="L870" s="14">
        <f>IFERROR(VLOOKUP($B870,'[1]Paste Only'!$D:$AM,12,FALSE),"-")</f>
        <v>128.36666666666667</v>
      </c>
      <c r="M870" s="14" t="str">
        <f>IFERROR(VLOOKUP($B870,'[1]Paste Only'!$D:$AM,15,FALSE),"-")</f>
        <v>-</v>
      </c>
      <c r="N870" s="17"/>
      <c r="O870" s="18"/>
      <c r="P870" s="19">
        <f t="shared" si="426"/>
        <v>0</v>
      </c>
      <c r="Q870" s="20">
        <f t="shared" si="399"/>
        <v>0</v>
      </c>
      <c r="R870" s="13">
        <f t="shared" si="400"/>
        <v>1</v>
      </c>
      <c r="S870" s="13" t="str">
        <f>IFERROR(VLOOKUP($B870,'[1]Market Cap'!$G:$I,3,FALSE),"-")</f>
        <v>Small Cap</v>
      </c>
      <c r="T870" s="13"/>
      <c r="U870" s="13"/>
      <c r="V870" s="21">
        <f t="shared" si="427"/>
        <v>0</v>
      </c>
      <c r="W870" s="21">
        <f t="shared" si="427"/>
        <v>0</v>
      </c>
      <c r="X870" s="21">
        <f t="shared" si="427"/>
        <v>0</v>
      </c>
      <c r="Y870" s="22">
        <f t="shared" si="401"/>
        <v>0</v>
      </c>
      <c r="Z870" s="13">
        <f t="shared" si="402"/>
        <v>0</v>
      </c>
      <c r="AA870" s="23">
        <f t="shared" si="403"/>
        <v>0</v>
      </c>
      <c r="AB870" s="23">
        <f t="shared" si="404"/>
        <v>0</v>
      </c>
      <c r="AC870" s="23">
        <f t="shared" si="405"/>
        <v>0</v>
      </c>
      <c r="AD870" s="24">
        <f t="shared" si="406"/>
        <v>0</v>
      </c>
      <c r="AE870" s="25">
        <f>IFERROR(VLOOKUP($B870,'[1]Market Cap'!$G:$I,2,FALSE),"-")</f>
        <v>5166.7947270000004</v>
      </c>
      <c r="AF870" s="20">
        <f t="shared" si="407"/>
        <v>0</v>
      </c>
      <c r="AG870" s="17">
        <f t="shared" si="408"/>
        <v>0</v>
      </c>
      <c r="AH870" s="17">
        <f t="shared" si="409"/>
        <v>0</v>
      </c>
      <c r="AI870" s="17" t="str">
        <f t="shared" si="410"/>
        <v>-</v>
      </c>
      <c r="AJ870" s="26" t="str">
        <f>IFERROR(VLOOKUP($B870,'[1]Paste Only'!$D:$AM,26,FALSE),"-")</f>
        <v>-</v>
      </c>
      <c r="AK870" s="26" t="str">
        <f>IFERROR(VLOOKUP($B870,'[1]Paste Only'!$D:$AM,23,FALSE),"-")</f>
        <v>-</v>
      </c>
      <c r="AL870" s="26" t="str">
        <f>IFERROR(VLOOKUP($B870,'[1]Paste Only'!$D:$AM,22,FALSE),"-")</f>
        <v>-</v>
      </c>
      <c r="AM870" s="21" t="str">
        <f t="shared" si="428"/>
        <v>-</v>
      </c>
      <c r="AN870" s="21" t="str">
        <f t="shared" si="428"/>
        <v>-</v>
      </c>
      <c r="AO870" s="21" t="str">
        <f t="shared" si="428"/>
        <v>-</v>
      </c>
      <c r="AP870" s="27">
        <f t="shared" si="411"/>
        <v>0</v>
      </c>
      <c r="AQ870" s="27" t="str">
        <f t="shared" si="412"/>
        <v>-</v>
      </c>
      <c r="AR870" s="27" t="str">
        <f t="shared" si="413"/>
        <v>-</v>
      </c>
      <c r="AS870" s="27">
        <f t="shared" si="414"/>
        <v>0</v>
      </c>
      <c r="AT870" s="27">
        <f t="shared" si="415"/>
        <v>0</v>
      </c>
      <c r="AU870" s="27">
        <f t="shared" si="416"/>
        <v>0</v>
      </c>
      <c r="AV870" s="21">
        <f t="shared" si="417"/>
        <v>1</v>
      </c>
      <c r="AW870" s="27">
        <f t="shared" si="418"/>
        <v>0</v>
      </c>
      <c r="AX870" s="27" t="str">
        <f t="shared" si="419"/>
        <v>-</v>
      </c>
      <c r="AY870" s="27" t="str">
        <f t="shared" si="420"/>
        <v>-</v>
      </c>
      <c r="AZ870" s="21" t="str">
        <f t="shared" si="421"/>
        <v>-</v>
      </c>
      <c r="BA870" s="21" t="str">
        <f t="shared" si="422"/>
        <v>-</v>
      </c>
      <c r="BB870" s="28" t="str">
        <f t="shared" si="423"/>
        <v>-</v>
      </c>
      <c r="BC870" s="28" t="s">
        <v>81</v>
      </c>
      <c r="BD870" s="28" t="s">
        <v>81</v>
      </c>
      <c r="BE870" s="28" t="s">
        <v>81</v>
      </c>
      <c r="BF870" s="28" t="str">
        <f t="shared" si="424"/>
        <v>-</v>
      </c>
      <c r="BG870" s="29">
        <f t="shared" si="425"/>
        <v>0</v>
      </c>
      <c r="BH870" s="29">
        <f t="shared" si="425"/>
        <v>0</v>
      </c>
      <c r="BI870" s="29">
        <f t="shared" si="425"/>
        <v>0</v>
      </c>
      <c r="BJ870" s="29">
        <f t="shared" si="398"/>
        <v>0</v>
      </c>
      <c r="BK870" s="29"/>
    </row>
    <row r="871" spans="1:63" x14ac:dyDescent="0.25">
      <c r="A871" s="13" t="s">
        <v>2667</v>
      </c>
      <c r="B871" s="13" t="s">
        <v>2668</v>
      </c>
      <c r="C871" s="13" t="s">
        <v>2669</v>
      </c>
      <c r="D871" s="13" t="str">
        <f>IFERROR(VLOOKUP($B871,[1]GICS!$C:$D,2,FALSE),"-")</f>
        <v>Industrials</v>
      </c>
      <c r="E871" s="14">
        <f>IFERROR(IF(VLOOKUP($B871,'[1]Paste Only'!$D:$AM,4,FALSE)="-",VLOOKUP($B871,'[1]Market Cap'!$A:$J,10,FALSE),VLOOKUP($B871,'[1]Paste Only'!$D:$AM,4,FALSE)),"-")</f>
        <v>215.65</v>
      </c>
      <c r="F871" s="14">
        <f>IFERROR(VLOOKUP($B871,'[1]Paste Only'!$D:$AM,5,FALSE),"-")</f>
        <v>321</v>
      </c>
      <c r="G871" s="15">
        <f>IFERROR(VLOOKUP($B871,'[1]Paste Only'!$D:$AM,6,FALSE),"-")</f>
        <v>2</v>
      </c>
      <c r="H871" s="15">
        <f>IFERROR(VLOOKUP($B871,'[1]Paste Only'!$D:$AM,7,FALSE),"-")</f>
        <v>1</v>
      </c>
      <c r="I871" s="15">
        <f>IFERROR(VLOOKUP($B871,'[1]Paste Only'!$D:$AM,8,FALSE),"-")</f>
        <v>0</v>
      </c>
      <c r="J871" s="16"/>
      <c r="K871" s="16"/>
      <c r="L871" s="14">
        <f>IFERROR(VLOOKUP($B871,'[1]Paste Only'!$D:$AM,12,FALSE),"-")</f>
        <v>2.5099999999999998</v>
      </c>
      <c r="M871" s="14">
        <f>IFERROR(VLOOKUP($B871,'[1]Paste Only'!$D:$AM,15,FALSE),"-")</f>
        <v>10.207471264367816</v>
      </c>
      <c r="N871" s="17"/>
      <c r="O871" s="18"/>
      <c r="P871" s="19">
        <f t="shared" si="426"/>
        <v>3.0667216192700471</v>
      </c>
      <c r="Q871" s="20">
        <f>IFERROR(F871/E871-1,0)</f>
        <v>0.48852306978900994</v>
      </c>
      <c r="R871" s="13">
        <f t="shared" si="400"/>
        <v>3</v>
      </c>
      <c r="S871" s="13" t="str">
        <f>IFERROR(VLOOKUP($B871,'[1]Market Cap'!$G:$I,3,FALSE),"-")</f>
        <v>Small Cap</v>
      </c>
      <c r="T871" s="13"/>
      <c r="U871" s="13"/>
      <c r="V871" s="21">
        <f t="shared" si="427"/>
        <v>0</v>
      </c>
      <c r="W871" s="21">
        <f t="shared" si="427"/>
        <v>0</v>
      </c>
      <c r="X871" s="21">
        <f t="shared" si="427"/>
        <v>0</v>
      </c>
      <c r="Y871" s="22">
        <f t="shared" si="401"/>
        <v>0</v>
      </c>
      <c r="Z871" s="13">
        <f t="shared" si="402"/>
        <v>0</v>
      </c>
      <c r="AA871" s="23">
        <f t="shared" si="403"/>
        <v>0</v>
      </c>
      <c r="AB871" s="23">
        <f t="shared" si="404"/>
        <v>0</v>
      </c>
      <c r="AC871" s="23">
        <f t="shared" si="405"/>
        <v>0</v>
      </c>
      <c r="AD871" s="24">
        <f t="shared" si="406"/>
        <v>0</v>
      </c>
      <c r="AE871" s="25">
        <f>IFERROR(VLOOKUP($B871,'[1]Market Cap'!$G:$I,2,FALSE),"-")</f>
        <v>5021.2934755249998</v>
      </c>
      <c r="AF871" s="20">
        <f t="shared" si="407"/>
        <v>0</v>
      </c>
      <c r="AG871" s="17">
        <f t="shared" si="408"/>
        <v>0</v>
      </c>
      <c r="AH871" s="17">
        <f t="shared" si="409"/>
        <v>0</v>
      </c>
      <c r="AI871" s="17" t="str">
        <f t="shared" si="410"/>
        <v>-</v>
      </c>
      <c r="AJ871" s="26">
        <f>IFERROR(VLOOKUP($B871,'[1]Paste Only'!$D:$AM,26,FALSE),"-")</f>
        <v>321</v>
      </c>
      <c r="AK871" s="26">
        <f>IFERROR(VLOOKUP($B871,'[1]Paste Only'!$D:$AM,23,FALSE),"-")</f>
        <v>361</v>
      </c>
      <c r="AL871" s="26">
        <f>IFERROR(VLOOKUP($B871,'[1]Paste Only'!$D:$AM,22,FALSE),"-")</f>
        <v>281</v>
      </c>
      <c r="AM871" s="21">
        <f t="shared" si="428"/>
        <v>0</v>
      </c>
      <c r="AN871" s="21">
        <f t="shared" si="428"/>
        <v>0.12461059190031154</v>
      </c>
      <c r="AO871" s="21">
        <f t="shared" si="428"/>
        <v>-0.12461059190031154</v>
      </c>
      <c r="AP871" s="27">
        <f t="shared" si="411"/>
        <v>0</v>
      </c>
      <c r="AQ871" s="27">
        <f t="shared" si="412"/>
        <v>0</v>
      </c>
      <c r="AR871" s="27">
        <f t="shared" si="413"/>
        <v>321</v>
      </c>
      <c r="AS871" s="27">
        <f t="shared" si="414"/>
        <v>321</v>
      </c>
      <c r="AT871" s="27">
        <f t="shared" si="415"/>
        <v>0</v>
      </c>
      <c r="AU871" s="27">
        <f t="shared" si="416"/>
        <v>0</v>
      </c>
      <c r="AV871" s="21">
        <f t="shared" si="417"/>
        <v>0.66666666666666663</v>
      </c>
      <c r="AW871" s="27">
        <f t="shared" si="418"/>
        <v>321</v>
      </c>
      <c r="AX871" s="27">
        <f t="shared" si="419"/>
        <v>321</v>
      </c>
      <c r="AY871" s="27">
        <f>IF(F871="-","-",IF(AND(R871&gt;3,E871&lt;AL871),MAX(F871,AJ871),IF(F871&gt;E871,MIN(F871,AJ871),MAX(F871,AJ871))))</f>
        <v>321</v>
      </c>
      <c r="AZ871" s="21">
        <f t="shared" si="421"/>
        <v>0.48852306978900994</v>
      </c>
      <c r="BA871" s="21">
        <f t="shared" si="422"/>
        <v>0.48852306978900994</v>
      </c>
      <c r="BB871" s="28">
        <f t="shared" si="423"/>
        <v>321</v>
      </c>
      <c r="BC871" s="28" t="s">
        <v>81</v>
      </c>
      <c r="BD871" s="28" t="s">
        <v>81</v>
      </c>
      <c r="BE871" s="28" t="s">
        <v>81</v>
      </c>
      <c r="BF871" s="28" t="str">
        <f t="shared" si="424"/>
        <v>-</v>
      </c>
      <c r="BG871" s="29">
        <f t="shared" si="425"/>
        <v>0</v>
      </c>
      <c r="BH871" s="29">
        <f t="shared" si="425"/>
        <v>0</v>
      </c>
      <c r="BI871" s="29">
        <f t="shared" si="425"/>
        <v>0</v>
      </c>
      <c r="BJ871" s="29">
        <f t="shared" si="398"/>
        <v>0</v>
      </c>
      <c r="BK871" s="29"/>
    </row>
    <row r="872" spans="1:63" x14ac:dyDescent="0.25">
      <c r="A872" s="13" t="s">
        <v>2670</v>
      </c>
      <c r="B872" s="13" t="s">
        <v>2671</v>
      </c>
      <c r="C872" s="13" t="s">
        <v>2672</v>
      </c>
      <c r="D872" s="13" t="str">
        <f>IFERROR(VLOOKUP($B872,[1]GICS!$C:$D,2,FALSE),"-")</f>
        <v>Real Estate</v>
      </c>
      <c r="E872" s="14">
        <f>IFERROR(IF(VLOOKUP($B872,'[1]Paste Only'!$D:$AM,4,FALSE)="-",VLOOKUP($B872,'[1]Market Cap'!$A:$J,10,FALSE),VLOOKUP($B872,'[1]Paste Only'!$D:$AM,4,FALSE)),"-")</f>
        <v>6.89</v>
      </c>
      <c r="F872" s="14" t="str">
        <f>IFERROR(VLOOKUP($B872,'[1]Paste Only'!$D:$AM,5,FALSE),"-")</f>
        <v>-</v>
      </c>
      <c r="G872" s="15">
        <f>IFERROR(VLOOKUP($B872,'[1]Paste Only'!$D:$AM,6,FALSE),"-")</f>
        <v>0</v>
      </c>
      <c r="H872" s="15">
        <f>IFERROR(VLOOKUP($B872,'[1]Paste Only'!$D:$AM,7,FALSE),"-")</f>
        <v>0</v>
      </c>
      <c r="I872" s="15">
        <f>IFERROR(VLOOKUP($B872,'[1]Paste Only'!$D:$AM,8,FALSE),"-")</f>
        <v>0</v>
      </c>
      <c r="J872" s="16"/>
      <c r="K872" s="16"/>
      <c r="L872" s="14">
        <f>IFERROR(VLOOKUP($B872,'[1]Paste Only'!$D:$AM,12,FALSE),"-")</f>
        <v>-9.91</v>
      </c>
      <c r="M872" s="14" t="str">
        <f>IFERROR(VLOOKUP($B872,'[1]Paste Only'!$D:$AM,15,FALSE),"-")</f>
        <v>-</v>
      </c>
      <c r="N872" s="17"/>
      <c r="O872" s="18"/>
      <c r="P872" s="19">
        <f t="shared" si="426"/>
        <v>0</v>
      </c>
      <c r="Q872" s="20">
        <f t="shared" si="399"/>
        <v>0</v>
      </c>
      <c r="R872" s="13">
        <f t="shared" si="400"/>
        <v>0</v>
      </c>
      <c r="S872" s="13" t="str">
        <f>IFERROR(VLOOKUP($B872,'[1]Market Cap'!$G:$I,3,FALSE),"-")</f>
        <v>Small Cap</v>
      </c>
      <c r="T872" s="13"/>
      <c r="U872" s="13"/>
      <c r="V872" s="21">
        <f t="shared" si="427"/>
        <v>0</v>
      </c>
      <c r="W872" s="21">
        <f t="shared" si="427"/>
        <v>0</v>
      </c>
      <c r="X872" s="21">
        <f t="shared" si="427"/>
        <v>0</v>
      </c>
      <c r="Y872" s="22">
        <f t="shared" si="401"/>
        <v>0</v>
      </c>
      <c r="Z872" s="13">
        <f t="shared" si="402"/>
        <v>0</v>
      </c>
      <c r="AA872" s="23">
        <f t="shared" si="403"/>
        <v>0</v>
      </c>
      <c r="AB872" s="23">
        <f t="shared" si="404"/>
        <v>0</v>
      </c>
      <c r="AC872" s="23">
        <f t="shared" si="405"/>
        <v>0</v>
      </c>
      <c r="AD872" s="24">
        <f t="shared" si="406"/>
        <v>0</v>
      </c>
      <c r="AE872" s="25">
        <f>IFERROR(VLOOKUP($B872,'[1]Market Cap'!$G:$I,2,FALSE),"-")</f>
        <v>1802.6314213830001</v>
      </c>
      <c r="AF872" s="20">
        <f t="shared" si="407"/>
        <v>0</v>
      </c>
      <c r="AG872" s="17">
        <f t="shared" si="408"/>
        <v>0</v>
      </c>
      <c r="AH872" s="17">
        <f t="shared" si="409"/>
        <v>0</v>
      </c>
      <c r="AI872" s="17" t="str">
        <f t="shared" si="410"/>
        <v>-</v>
      </c>
      <c r="AJ872" s="26" t="str">
        <f>IFERROR(VLOOKUP($B872,'[1]Paste Only'!$D:$AM,26,FALSE),"-")</f>
        <v>-</v>
      </c>
      <c r="AK872" s="26" t="str">
        <f>IFERROR(VLOOKUP($B872,'[1]Paste Only'!$D:$AM,23,FALSE),"-")</f>
        <v>-</v>
      </c>
      <c r="AL872" s="26" t="str">
        <f>IFERROR(VLOOKUP($B872,'[1]Paste Only'!$D:$AM,22,FALSE),"-")</f>
        <v>-</v>
      </c>
      <c r="AM872" s="21" t="str">
        <f t="shared" si="428"/>
        <v>-</v>
      </c>
      <c r="AN872" s="21" t="str">
        <f t="shared" si="428"/>
        <v>-</v>
      </c>
      <c r="AO872" s="21" t="str">
        <f t="shared" si="428"/>
        <v>-</v>
      </c>
      <c r="AP872" s="27">
        <f t="shared" si="411"/>
        <v>0</v>
      </c>
      <c r="AQ872" s="27" t="str">
        <f t="shared" si="412"/>
        <v>-</v>
      </c>
      <c r="AR872" s="27" t="str">
        <f t="shared" si="413"/>
        <v>-</v>
      </c>
      <c r="AS872" s="27">
        <f t="shared" si="414"/>
        <v>0</v>
      </c>
      <c r="AT872" s="27">
        <f t="shared" si="415"/>
        <v>0</v>
      </c>
      <c r="AU872" s="27">
        <f t="shared" si="416"/>
        <v>0</v>
      </c>
      <c r="AV872" s="21" t="str">
        <f t="shared" si="417"/>
        <v>0</v>
      </c>
      <c r="AW872" s="27">
        <f t="shared" si="418"/>
        <v>0</v>
      </c>
      <c r="AX872" s="27" t="str">
        <f t="shared" si="419"/>
        <v>-</v>
      </c>
      <c r="AY872" s="27" t="str">
        <f t="shared" si="420"/>
        <v>-</v>
      </c>
      <c r="AZ872" s="21" t="str">
        <f t="shared" si="421"/>
        <v>-</v>
      </c>
      <c r="BA872" s="21" t="str">
        <f t="shared" si="422"/>
        <v>-</v>
      </c>
      <c r="BB872" s="28" t="str">
        <f t="shared" si="423"/>
        <v>-</v>
      </c>
      <c r="BC872" s="28" t="s">
        <v>81</v>
      </c>
      <c r="BD872" s="28" t="s">
        <v>81</v>
      </c>
      <c r="BE872" s="28" t="s">
        <v>81</v>
      </c>
      <c r="BF872" s="28" t="str">
        <f t="shared" si="424"/>
        <v>-</v>
      </c>
      <c r="BG872" s="29">
        <f t="shared" si="425"/>
        <v>0</v>
      </c>
      <c r="BH872" s="29">
        <f t="shared" si="425"/>
        <v>0</v>
      </c>
      <c r="BI872" s="29">
        <f t="shared" si="425"/>
        <v>0</v>
      </c>
      <c r="BJ872" s="29">
        <f t="shared" si="398"/>
        <v>0</v>
      </c>
      <c r="BK872" s="29"/>
    </row>
    <row r="873" spans="1:63" x14ac:dyDescent="0.25">
      <c r="A873" s="13" t="s">
        <v>2673</v>
      </c>
      <c r="B873" s="13" t="s">
        <v>2674</v>
      </c>
      <c r="C873" s="13" t="s">
        <v>2675</v>
      </c>
      <c r="D873" s="13" t="str">
        <f>IFERROR(VLOOKUP($B873,[1]GICS!$C:$D,2,FALSE),"-")</f>
        <v>Materials</v>
      </c>
      <c r="E873" s="14">
        <f>IFERROR(IF(VLOOKUP($B873,'[1]Paste Only'!$D:$AM,4,FALSE)="-",VLOOKUP($B873,'[1]Market Cap'!$A:$J,10,FALSE),VLOOKUP($B873,'[1]Paste Only'!$D:$AM,4,FALSE)),"-")</f>
        <v>556.20000000000005</v>
      </c>
      <c r="F873" s="14" t="str">
        <f>IFERROR(VLOOKUP($B873,'[1]Paste Only'!$D:$AM,5,FALSE),"-")</f>
        <v>-</v>
      </c>
      <c r="G873" s="15">
        <f>IFERROR(VLOOKUP($B873,'[1]Paste Only'!$D:$AM,6,FALSE),"-")</f>
        <v>0</v>
      </c>
      <c r="H873" s="15">
        <f>IFERROR(VLOOKUP($B873,'[1]Paste Only'!$D:$AM,7,FALSE),"-")</f>
        <v>0</v>
      </c>
      <c r="I873" s="15">
        <f>IFERROR(VLOOKUP($B873,'[1]Paste Only'!$D:$AM,8,FALSE),"-")</f>
        <v>0</v>
      </c>
      <c r="J873" s="16"/>
      <c r="K873" s="16"/>
      <c r="L873" s="14">
        <f>IFERROR(VLOOKUP($B873,'[1]Paste Only'!$D:$AM,12,FALSE),"-")</f>
        <v>19.71</v>
      </c>
      <c r="M873" s="14" t="str">
        <f>IFERROR(VLOOKUP($B873,'[1]Paste Only'!$D:$AM,15,FALSE),"-")</f>
        <v>-</v>
      </c>
      <c r="N873" s="17"/>
      <c r="O873" s="18"/>
      <c r="P873" s="19">
        <f t="shared" si="426"/>
        <v>0</v>
      </c>
      <c r="Q873" s="20">
        <f t="shared" si="399"/>
        <v>0</v>
      </c>
      <c r="R873" s="13">
        <f t="shared" si="400"/>
        <v>0</v>
      </c>
      <c r="S873" s="13" t="str">
        <f>IFERROR(VLOOKUP($B873,'[1]Market Cap'!$G:$I,3,FALSE),"-")</f>
        <v>Small Cap</v>
      </c>
      <c r="T873" s="13"/>
      <c r="U873" s="13"/>
      <c r="V873" s="21">
        <f t="shared" si="427"/>
        <v>0</v>
      </c>
      <c r="W873" s="21">
        <f t="shared" si="427"/>
        <v>0</v>
      </c>
      <c r="X873" s="21">
        <f t="shared" si="427"/>
        <v>0</v>
      </c>
      <c r="Y873" s="22">
        <f t="shared" si="401"/>
        <v>0</v>
      </c>
      <c r="Z873" s="13">
        <f t="shared" si="402"/>
        <v>0</v>
      </c>
      <c r="AA873" s="23">
        <f t="shared" si="403"/>
        <v>0</v>
      </c>
      <c r="AB873" s="23">
        <f t="shared" si="404"/>
        <v>0</v>
      </c>
      <c r="AC873" s="23">
        <f t="shared" si="405"/>
        <v>0</v>
      </c>
      <c r="AD873" s="24">
        <f t="shared" si="406"/>
        <v>0</v>
      </c>
      <c r="AE873" s="25">
        <f>IFERROR(VLOOKUP($B873,'[1]Market Cap'!$G:$I,2,FALSE),"-")</f>
        <v>4016.4028513200001</v>
      </c>
      <c r="AF873" s="20">
        <f t="shared" si="407"/>
        <v>0</v>
      </c>
      <c r="AG873" s="17">
        <f t="shared" si="408"/>
        <v>0</v>
      </c>
      <c r="AH873" s="17">
        <f t="shared" si="409"/>
        <v>0</v>
      </c>
      <c r="AI873" s="17" t="str">
        <f t="shared" si="410"/>
        <v>-</v>
      </c>
      <c r="AJ873" s="26" t="str">
        <f>IFERROR(VLOOKUP($B873,'[1]Paste Only'!$D:$AM,26,FALSE),"-")</f>
        <v>-</v>
      </c>
      <c r="AK873" s="26" t="str">
        <f>IFERROR(VLOOKUP($B873,'[1]Paste Only'!$D:$AM,23,FALSE),"-")</f>
        <v>-</v>
      </c>
      <c r="AL873" s="26" t="str">
        <f>IFERROR(VLOOKUP($B873,'[1]Paste Only'!$D:$AM,22,FALSE),"-")</f>
        <v>-</v>
      </c>
      <c r="AM873" s="21" t="str">
        <f t="shared" si="428"/>
        <v>-</v>
      </c>
      <c r="AN873" s="21" t="str">
        <f t="shared" si="428"/>
        <v>-</v>
      </c>
      <c r="AO873" s="21" t="str">
        <f t="shared" si="428"/>
        <v>-</v>
      </c>
      <c r="AP873" s="27">
        <f t="shared" si="411"/>
        <v>0</v>
      </c>
      <c r="AQ873" s="27" t="str">
        <f t="shared" si="412"/>
        <v>-</v>
      </c>
      <c r="AR873" s="27" t="str">
        <f t="shared" si="413"/>
        <v>-</v>
      </c>
      <c r="AS873" s="27">
        <f t="shared" si="414"/>
        <v>0</v>
      </c>
      <c r="AT873" s="27">
        <f t="shared" si="415"/>
        <v>0</v>
      </c>
      <c r="AU873" s="27">
        <f t="shared" si="416"/>
        <v>0</v>
      </c>
      <c r="AV873" s="21" t="str">
        <f t="shared" si="417"/>
        <v>0</v>
      </c>
      <c r="AW873" s="27">
        <f t="shared" si="418"/>
        <v>0</v>
      </c>
      <c r="AX873" s="27" t="str">
        <f t="shared" si="419"/>
        <v>-</v>
      </c>
      <c r="AY873" s="27" t="str">
        <f t="shared" si="420"/>
        <v>-</v>
      </c>
      <c r="AZ873" s="21" t="str">
        <f t="shared" si="421"/>
        <v>-</v>
      </c>
      <c r="BA873" s="21" t="str">
        <f t="shared" si="422"/>
        <v>-</v>
      </c>
      <c r="BB873" s="28" t="str">
        <f t="shared" si="423"/>
        <v>-</v>
      </c>
      <c r="BC873" s="28" t="s">
        <v>81</v>
      </c>
      <c r="BD873" s="28" t="s">
        <v>81</v>
      </c>
      <c r="BE873" s="28" t="s">
        <v>81</v>
      </c>
      <c r="BF873" s="28" t="str">
        <f t="shared" si="424"/>
        <v>-</v>
      </c>
      <c r="BG873" s="29">
        <f t="shared" si="425"/>
        <v>0</v>
      </c>
      <c r="BH873" s="29">
        <f t="shared" si="425"/>
        <v>0</v>
      </c>
      <c r="BI873" s="29">
        <f t="shared" si="425"/>
        <v>0</v>
      </c>
      <c r="BJ873" s="29">
        <f t="shared" si="398"/>
        <v>0</v>
      </c>
      <c r="BK873" s="29"/>
    </row>
    <row r="874" spans="1:63" x14ac:dyDescent="0.25">
      <c r="A874" s="13" t="s">
        <v>2676</v>
      </c>
      <c r="B874" s="13" t="s">
        <v>2677</v>
      </c>
      <c r="C874" s="13" t="s">
        <v>2678</v>
      </c>
      <c r="D874" s="13" t="str">
        <f>IFERROR(VLOOKUP($B874,[1]GICS!$C:$D,2,FALSE),"-")</f>
        <v>Consumer Discretionary</v>
      </c>
      <c r="E874" s="14">
        <f>IFERROR(IF(VLOOKUP($B874,'[1]Paste Only'!$D:$AM,4,FALSE)="-",VLOOKUP($B874,'[1]Market Cap'!$A:$J,10,FALSE),VLOOKUP($B874,'[1]Paste Only'!$D:$AM,4,FALSE)),"-")</f>
        <v>364.7</v>
      </c>
      <c r="F874" s="14">
        <f>IFERROR(VLOOKUP($B874,'[1]Paste Only'!$D:$AM,5,FALSE),"-")</f>
        <v>517.75</v>
      </c>
      <c r="G874" s="15">
        <f>IFERROR(VLOOKUP($B874,'[1]Paste Only'!$D:$AM,6,FALSE),"-")</f>
        <v>3</v>
      </c>
      <c r="H874" s="15">
        <f>IFERROR(VLOOKUP($B874,'[1]Paste Only'!$D:$AM,7,FALSE),"-")</f>
        <v>1</v>
      </c>
      <c r="I874" s="15">
        <f>IFERROR(VLOOKUP($B874,'[1]Paste Only'!$D:$AM,8,FALSE),"-")</f>
        <v>0</v>
      </c>
      <c r="J874" s="16"/>
      <c r="K874" s="16"/>
      <c r="L874" s="14">
        <f>IFERROR(VLOOKUP($B874,'[1]Paste Only'!$D:$AM,12,FALSE),"-")</f>
        <v>16.05</v>
      </c>
      <c r="M874" s="14">
        <f>IFERROR(VLOOKUP($B874,'[1]Paste Only'!$D:$AM,15,FALSE),"-")</f>
        <v>24.6382183908046</v>
      </c>
      <c r="N874" s="17"/>
      <c r="O874" s="18"/>
      <c r="P874" s="19">
        <f t="shared" si="426"/>
        <v>0.53509148852365107</v>
      </c>
      <c r="Q874" s="20">
        <f t="shared" si="399"/>
        <v>0.41965999451604064</v>
      </c>
      <c r="R874" s="13">
        <f t="shared" si="400"/>
        <v>4</v>
      </c>
      <c r="S874" s="13" t="str">
        <f>IFERROR(VLOOKUP($B874,'[1]Market Cap'!$G:$I,3,FALSE),"-")</f>
        <v>Small Cap</v>
      </c>
      <c r="T874" s="13"/>
      <c r="U874" s="13"/>
      <c r="V874" s="21">
        <f t="shared" si="427"/>
        <v>0</v>
      </c>
      <c r="W874" s="21">
        <f t="shared" si="427"/>
        <v>0</v>
      </c>
      <c r="X874" s="21">
        <f t="shared" si="427"/>
        <v>0</v>
      </c>
      <c r="Y874" s="22">
        <f t="shared" si="401"/>
        <v>0</v>
      </c>
      <c r="Z874" s="13">
        <f t="shared" si="402"/>
        <v>0</v>
      </c>
      <c r="AA874" s="23">
        <f t="shared" si="403"/>
        <v>0</v>
      </c>
      <c r="AB874" s="23">
        <f t="shared" si="404"/>
        <v>0</v>
      </c>
      <c r="AC874" s="23">
        <f t="shared" si="405"/>
        <v>0</v>
      </c>
      <c r="AD874" s="24">
        <f t="shared" si="406"/>
        <v>0</v>
      </c>
      <c r="AE874" s="25">
        <f>IFERROR(VLOOKUP($B874,'[1]Market Cap'!$G:$I,2,FALSE),"-")</f>
        <v>2068.4368964</v>
      </c>
      <c r="AF874" s="20">
        <f t="shared" si="407"/>
        <v>0</v>
      </c>
      <c r="AG874" s="17">
        <f t="shared" si="408"/>
        <v>0</v>
      </c>
      <c r="AH874" s="17">
        <f t="shared" si="409"/>
        <v>0</v>
      </c>
      <c r="AI874" s="17" t="str">
        <f t="shared" si="410"/>
        <v>-</v>
      </c>
      <c r="AJ874" s="26">
        <f>IFERROR(VLOOKUP($B874,'[1]Paste Only'!$D:$AM,26,FALSE),"-")</f>
        <v>532</v>
      </c>
      <c r="AK874" s="26">
        <f>IFERROR(VLOOKUP($B874,'[1]Paste Only'!$D:$AM,23,FALSE),"-")</f>
        <v>565</v>
      </c>
      <c r="AL874" s="26">
        <f>IFERROR(VLOOKUP($B874,'[1]Paste Only'!$D:$AM,22,FALSE),"-")</f>
        <v>442</v>
      </c>
      <c r="AM874" s="21">
        <f t="shared" si="428"/>
        <v>2.7522935779816571E-2</v>
      </c>
      <c r="AN874" s="21">
        <f t="shared" si="428"/>
        <v>9.1260260743602162E-2</v>
      </c>
      <c r="AO874" s="21">
        <f t="shared" si="428"/>
        <v>-0.14630613230323519</v>
      </c>
      <c r="AP874" s="27">
        <f t="shared" si="411"/>
        <v>0</v>
      </c>
      <c r="AQ874" s="27">
        <f t="shared" si="412"/>
        <v>0</v>
      </c>
      <c r="AR874" s="27">
        <f t="shared" si="413"/>
        <v>517.75</v>
      </c>
      <c r="AS874" s="27">
        <f t="shared" si="414"/>
        <v>517.75</v>
      </c>
      <c r="AT874" s="27">
        <f t="shared" si="415"/>
        <v>0</v>
      </c>
      <c r="AU874" s="27">
        <f t="shared" si="416"/>
        <v>0</v>
      </c>
      <c r="AV874" s="21">
        <f t="shared" si="417"/>
        <v>0.75</v>
      </c>
      <c r="AW874" s="27">
        <f t="shared" si="418"/>
        <v>517.75</v>
      </c>
      <c r="AX874" s="27">
        <f t="shared" si="419"/>
        <v>517.75</v>
      </c>
      <c r="AY874" s="27">
        <f t="shared" si="420"/>
        <v>532</v>
      </c>
      <c r="AZ874" s="21">
        <f t="shared" si="421"/>
        <v>0.45873320537428031</v>
      </c>
      <c r="BA874" s="21">
        <f t="shared" si="422"/>
        <v>0.45873320537428031</v>
      </c>
      <c r="BB874" s="28">
        <f t="shared" si="423"/>
        <v>517.75</v>
      </c>
      <c r="BC874" s="28" t="s">
        <v>81</v>
      </c>
      <c r="BD874" s="28" t="s">
        <v>81</v>
      </c>
      <c r="BE874" s="28" t="s">
        <v>81</v>
      </c>
      <c r="BF874" s="28" t="str">
        <f t="shared" si="424"/>
        <v>-</v>
      </c>
      <c r="BG874" s="29">
        <f t="shared" si="425"/>
        <v>0</v>
      </c>
      <c r="BH874" s="29">
        <f t="shared" si="425"/>
        <v>0</v>
      </c>
      <c r="BI874" s="29">
        <f t="shared" si="425"/>
        <v>0</v>
      </c>
      <c r="BJ874" s="29">
        <f t="shared" si="398"/>
        <v>0</v>
      </c>
      <c r="BK874" s="29"/>
    </row>
    <row r="875" spans="1:63" x14ac:dyDescent="0.25">
      <c r="A875" s="13" t="s">
        <v>2679</v>
      </c>
      <c r="B875" s="13" t="s">
        <v>2680</v>
      </c>
      <c r="C875" s="13" t="s">
        <v>2681</v>
      </c>
      <c r="D875" s="13" t="str">
        <f>IFERROR(VLOOKUP($B875,[1]GICS!$C:$D,2,FALSE),"-")</f>
        <v>Industrials</v>
      </c>
      <c r="E875" s="14">
        <f>IFERROR(IF(VLOOKUP($B875,'[1]Paste Only'!$D:$AM,4,FALSE)="-",VLOOKUP($B875,'[1]Market Cap'!$A:$J,10,FALSE),VLOOKUP($B875,'[1]Paste Only'!$D:$AM,4,FALSE)),"-")</f>
        <v>807.05</v>
      </c>
      <c r="F875" s="14" t="str">
        <f>IFERROR(VLOOKUP($B875,'[1]Paste Only'!$D:$AM,5,FALSE),"-")</f>
        <v>-</v>
      </c>
      <c r="G875" s="15">
        <f>IFERROR(VLOOKUP($B875,'[1]Paste Only'!$D:$AM,6,FALSE),"-")</f>
        <v>0</v>
      </c>
      <c r="H875" s="15">
        <f>IFERROR(VLOOKUP($B875,'[1]Paste Only'!$D:$AM,7,FALSE),"-")</f>
        <v>0</v>
      </c>
      <c r="I875" s="15">
        <f>IFERROR(VLOOKUP($B875,'[1]Paste Only'!$D:$AM,8,FALSE),"-")</f>
        <v>0</v>
      </c>
      <c r="J875" s="16"/>
      <c r="K875" s="16"/>
      <c r="L875" s="14">
        <f>IFERROR(VLOOKUP($B875,'[1]Paste Only'!$D:$AM,12,FALSE),"-")</f>
        <v>39.119999999999997</v>
      </c>
      <c r="M875" s="14" t="str">
        <f>IFERROR(VLOOKUP($B875,'[1]Paste Only'!$D:$AM,15,FALSE),"-")</f>
        <v>-</v>
      </c>
      <c r="N875" s="17"/>
      <c r="O875" s="18"/>
      <c r="P875" s="19">
        <f t="shared" si="426"/>
        <v>0</v>
      </c>
      <c r="Q875" s="20">
        <f t="shared" si="399"/>
        <v>0</v>
      </c>
      <c r="R875" s="13">
        <f t="shared" si="400"/>
        <v>0</v>
      </c>
      <c r="S875" s="13" t="str">
        <f>IFERROR(VLOOKUP($B875,'[1]Market Cap'!$G:$I,3,FALSE),"-")</f>
        <v>Small Cap</v>
      </c>
      <c r="T875" s="13"/>
      <c r="U875" s="13"/>
      <c r="V875" s="21">
        <f t="shared" si="427"/>
        <v>0</v>
      </c>
      <c r="W875" s="21">
        <f t="shared" si="427"/>
        <v>0</v>
      </c>
      <c r="X875" s="21">
        <f t="shared" si="427"/>
        <v>0</v>
      </c>
      <c r="Y875" s="22">
        <f t="shared" si="401"/>
        <v>0</v>
      </c>
      <c r="Z875" s="13">
        <f t="shared" si="402"/>
        <v>0</v>
      </c>
      <c r="AA875" s="23">
        <f t="shared" si="403"/>
        <v>0</v>
      </c>
      <c r="AB875" s="23">
        <f t="shared" si="404"/>
        <v>0</v>
      </c>
      <c r="AC875" s="23">
        <f t="shared" si="405"/>
        <v>0</v>
      </c>
      <c r="AD875" s="24">
        <f t="shared" si="406"/>
        <v>0</v>
      </c>
      <c r="AE875" s="25">
        <f>IFERROR(VLOOKUP($B875,'[1]Market Cap'!$G:$I,2,FALSE),"-")</f>
        <v>3039.9659177399999</v>
      </c>
      <c r="AF875" s="20">
        <f t="shared" si="407"/>
        <v>0</v>
      </c>
      <c r="AG875" s="17">
        <f t="shared" si="408"/>
        <v>0</v>
      </c>
      <c r="AH875" s="17">
        <f t="shared" si="409"/>
        <v>0</v>
      </c>
      <c r="AI875" s="17" t="str">
        <f t="shared" si="410"/>
        <v>-</v>
      </c>
      <c r="AJ875" s="26" t="str">
        <f>IFERROR(VLOOKUP($B875,'[1]Paste Only'!$D:$AM,26,FALSE),"-")</f>
        <v>-</v>
      </c>
      <c r="AK875" s="26" t="str">
        <f>IFERROR(VLOOKUP($B875,'[1]Paste Only'!$D:$AM,23,FALSE),"-")</f>
        <v>-</v>
      </c>
      <c r="AL875" s="26" t="str">
        <f>IFERROR(VLOOKUP($B875,'[1]Paste Only'!$D:$AM,22,FALSE),"-")</f>
        <v>-</v>
      </c>
      <c r="AM875" s="21" t="str">
        <f t="shared" si="428"/>
        <v>-</v>
      </c>
      <c r="AN875" s="21" t="str">
        <f t="shared" si="428"/>
        <v>-</v>
      </c>
      <c r="AO875" s="21" t="str">
        <f t="shared" si="428"/>
        <v>-</v>
      </c>
      <c r="AP875" s="27">
        <f t="shared" si="411"/>
        <v>0</v>
      </c>
      <c r="AQ875" s="27" t="str">
        <f t="shared" si="412"/>
        <v>-</v>
      </c>
      <c r="AR875" s="27" t="str">
        <f t="shared" si="413"/>
        <v>-</v>
      </c>
      <c r="AS875" s="27">
        <f t="shared" si="414"/>
        <v>0</v>
      </c>
      <c r="AT875" s="27">
        <f t="shared" si="415"/>
        <v>0</v>
      </c>
      <c r="AU875" s="27">
        <f t="shared" si="416"/>
        <v>0</v>
      </c>
      <c r="AV875" s="21" t="str">
        <f t="shared" si="417"/>
        <v>0</v>
      </c>
      <c r="AW875" s="27">
        <f t="shared" si="418"/>
        <v>0</v>
      </c>
      <c r="AX875" s="27" t="str">
        <f t="shared" si="419"/>
        <v>-</v>
      </c>
      <c r="AY875" s="27" t="str">
        <f t="shared" si="420"/>
        <v>-</v>
      </c>
      <c r="AZ875" s="21" t="str">
        <f t="shared" si="421"/>
        <v>-</v>
      </c>
      <c r="BA875" s="21" t="str">
        <f t="shared" si="422"/>
        <v>-</v>
      </c>
      <c r="BB875" s="28" t="str">
        <f t="shared" si="423"/>
        <v>-</v>
      </c>
      <c r="BC875" s="28" t="s">
        <v>81</v>
      </c>
      <c r="BD875" s="28" t="s">
        <v>81</v>
      </c>
      <c r="BE875" s="28" t="s">
        <v>81</v>
      </c>
      <c r="BF875" s="28" t="str">
        <f t="shared" si="424"/>
        <v>-</v>
      </c>
      <c r="BG875" s="29">
        <f t="shared" si="425"/>
        <v>0</v>
      </c>
      <c r="BH875" s="29">
        <f t="shared" si="425"/>
        <v>0</v>
      </c>
      <c r="BI875" s="29">
        <f t="shared" si="425"/>
        <v>0</v>
      </c>
      <c r="BJ875" s="29">
        <f t="shared" si="398"/>
        <v>0</v>
      </c>
      <c r="BK875" s="29"/>
    </row>
    <row r="876" spans="1:63" x14ac:dyDescent="0.25">
      <c r="A876" s="13" t="s">
        <v>2682</v>
      </c>
      <c r="B876" s="13" t="s">
        <v>2683</v>
      </c>
      <c r="C876" s="13" t="s">
        <v>2684</v>
      </c>
      <c r="D876" s="13" t="str">
        <f>IFERROR(VLOOKUP($B876,[1]GICS!$C:$D,2,FALSE),"-")</f>
        <v>Materials</v>
      </c>
      <c r="E876" s="14">
        <f>IFERROR(IF(VLOOKUP($B876,'[1]Paste Only'!$D:$AM,4,FALSE)="-",VLOOKUP($B876,'[1]Market Cap'!$A:$J,10,FALSE),VLOOKUP($B876,'[1]Paste Only'!$D:$AM,4,FALSE)),"-")</f>
        <v>883.5</v>
      </c>
      <c r="F876" s="14">
        <f>IFERROR(VLOOKUP($B876,'[1]Paste Only'!$D:$AM,5,FALSE),"-")</f>
        <v>1128.4000244140625</v>
      </c>
      <c r="G876" s="15">
        <f>IFERROR(VLOOKUP($B876,'[1]Paste Only'!$D:$AM,6,FALSE),"-")</f>
        <v>3</v>
      </c>
      <c r="H876" s="15">
        <f>IFERROR(VLOOKUP($B876,'[1]Paste Only'!$D:$AM,7,FALSE),"-")</f>
        <v>2</v>
      </c>
      <c r="I876" s="15">
        <f>IFERROR(VLOOKUP($B876,'[1]Paste Only'!$D:$AM,8,FALSE),"-")</f>
        <v>0</v>
      </c>
      <c r="J876" s="16"/>
      <c r="K876" s="16"/>
      <c r="L876" s="14">
        <f>IFERROR(VLOOKUP($B876,'[1]Paste Only'!$D:$AM,12,FALSE),"-")</f>
        <v>33.74</v>
      </c>
      <c r="M876" s="14">
        <f>IFERROR(VLOOKUP($B876,'[1]Paste Only'!$D:$AM,15,FALSE),"-")</f>
        <v>55.389126436781609</v>
      </c>
      <c r="N876" s="17"/>
      <c r="O876" s="18"/>
      <c r="P876" s="19">
        <f t="shared" si="426"/>
        <v>0.64164571537586257</v>
      </c>
      <c r="Q876" s="20">
        <f t="shared" si="399"/>
        <v>0.27719301008948793</v>
      </c>
      <c r="R876" s="13">
        <f t="shared" si="400"/>
        <v>5</v>
      </c>
      <c r="S876" s="13" t="str">
        <f>IFERROR(VLOOKUP($B876,'[1]Market Cap'!$G:$I,3,FALSE),"-")</f>
        <v>Small Cap</v>
      </c>
      <c r="T876" s="13"/>
      <c r="U876" s="13"/>
      <c r="V876" s="21">
        <f t="shared" si="427"/>
        <v>0</v>
      </c>
      <c r="W876" s="21">
        <f t="shared" si="427"/>
        <v>0</v>
      </c>
      <c r="X876" s="21">
        <f t="shared" si="427"/>
        <v>0</v>
      </c>
      <c r="Y876" s="22">
        <f t="shared" si="401"/>
        <v>0</v>
      </c>
      <c r="Z876" s="13">
        <f t="shared" si="402"/>
        <v>0</v>
      </c>
      <c r="AA876" s="23">
        <f t="shared" si="403"/>
        <v>0</v>
      </c>
      <c r="AB876" s="23">
        <f t="shared" si="404"/>
        <v>0</v>
      </c>
      <c r="AC876" s="23">
        <f t="shared" si="405"/>
        <v>0</v>
      </c>
      <c r="AD876" s="24">
        <f t="shared" si="406"/>
        <v>0</v>
      </c>
      <c r="AE876" s="25">
        <f>IFERROR(VLOOKUP($B876,'[1]Market Cap'!$G:$I,2,FALSE),"-")</f>
        <v>7970.9807332500004</v>
      </c>
      <c r="AF876" s="20">
        <f t="shared" si="407"/>
        <v>0</v>
      </c>
      <c r="AG876" s="17">
        <f t="shared" si="408"/>
        <v>0</v>
      </c>
      <c r="AH876" s="17">
        <f t="shared" si="409"/>
        <v>0</v>
      </c>
      <c r="AI876" s="17" t="str">
        <f t="shared" si="410"/>
        <v>-</v>
      </c>
      <c r="AJ876" s="26">
        <f>IFERROR(VLOOKUP($B876,'[1]Paste Only'!$D:$AM,26,FALSE),"-")</f>
        <v>1229</v>
      </c>
      <c r="AK876" s="26">
        <f>IFERROR(VLOOKUP($B876,'[1]Paste Only'!$D:$AM,23,FALSE),"-")</f>
        <v>1260</v>
      </c>
      <c r="AL876" s="26">
        <f>IFERROR(VLOOKUP($B876,'[1]Paste Only'!$D:$AM,22,FALSE),"-")</f>
        <v>935</v>
      </c>
      <c r="AM876" s="21">
        <f t="shared" si="428"/>
        <v>8.915275913626064E-2</v>
      </c>
      <c r="AN876" s="21">
        <f t="shared" si="428"/>
        <v>0.11662528601439259</v>
      </c>
      <c r="AO876" s="21">
        <f t="shared" si="428"/>
        <v>-0.17139314093376434</v>
      </c>
      <c r="AP876" s="27">
        <f t="shared" si="411"/>
        <v>0</v>
      </c>
      <c r="AQ876" s="27">
        <f t="shared" si="412"/>
        <v>0</v>
      </c>
      <c r="AR876" s="27">
        <f t="shared" si="413"/>
        <v>1128.4000244140625</v>
      </c>
      <c r="AS876" s="27">
        <f t="shared" si="414"/>
        <v>1128.4000244140625</v>
      </c>
      <c r="AT876" s="27">
        <f t="shared" si="415"/>
        <v>0</v>
      </c>
      <c r="AU876" s="27">
        <f t="shared" si="416"/>
        <v>0</v>
      </c>
      <c r="AV876" s="21">
        <f t="shared" si="417"/>
        <v>0.6</v>
      </c>
      <c r="AW876" s="27">
        <f t="shared" si="418"/>
        <v>1128.4000244140625</v>
      </c>
      <c r="AX876" s="27">
        <f t="shared" si="419"/>
        <v>1128.4000244140625</v>
      </c>
      <c r="AY876" s="27">
        <f t="shared" si="420"/>
        <v>1229</v>
      </c>
      <c r="AZ876" s="21">
        <f t="shared" si="421"/>
        <v>0.39105829088851163</v>
      </c>
      <c r="BA876" s="21">
        <f t="shared" si="422"/>
        <v>0.39105829088851163</v>
      </c>
      <c r="BB876" s="28">
        <f t="shared" si="423"/>
        <v>1128.4000244140625</v>
      </c>
      <c r="BC876" s="28" t="s">
        <v>81</v>
      </c>
      <c r="BD876" s="28" t="s">
        <v>81</v>
      </c>
      <c r="BE876" s="28" t="s">
        <v>81</v>
      </c>
      <c r="BF876" s="28" t="str">
        <f t="shared" si="424"/>
        <v>-</v>
      </c>
      <c r="BG876" s="29">
        <f t="shared" si="425"/>
        <v>0</v>
      </c>
      <c r="BH876" s="29">
        <f t="shared" si="425"/>
        <v>0</v>
      </c>
      <c r="BI876" s="29">
        <f t="shared" si="425"/>
        <v>0</v>
      </c>
      <c r="BJ876" s="29">
        <f t="shared" si="398"/>
        <v>0</v>
      </c>
      <c r="BK876" s="29"/>
    </row>
    <row r="877" spans="1:63" x14ac:dyDescent="0.25">
      <c r="A877" s="13" t="s">
        <v>2685</v>
      </c>
      <c r="B877" s="13" t="s">
        <v>2686</v>
      </c>
      <c r="C877" s="13" t="s">
        <v>2687</v>
      </c>
      <c r="D877" s="13" t="str">
        <f>IFERROR(VLOOKUP($B877,[1]GICS!$C:$D,2,FALSE),"-")</f>
        <v>Consumer Staples</v>
      </c>
      <c r="E877" s="14">
        <f>IFERROR(IF(VLOOKUP($B877,'[1]Paste Only'!$D:$AM,4,FALSE)="-",VLOOKUP($B877,'[1]Market Cap'!$A:$J,10,FALSE),VLOOKUP($B877,'[1]Paste Only'!$D:$AM,4,FALSE)),"-")</f>
        <v>3745</v>
      </c>
      <c r="F877" s="14" t="str">
        <f>IFERROR(VLOOKUP($B877,'[1]Paste Only'!$D:$AM,5,FALSE),"-")</f>
        <v>-</v>
      </c>
      <c r="G877" s="15">
        <f>IFERROR(VLOOKUP($B877,'[1]Paste Only'!$D:$AM,6,FALSE),"-")</f>
        <v>0</v>
      </c>
      <c r="H877" s="15">
        <f>IFERROR(VLOOKUP($B877,'[1]Paste Only'!$D:$AM,7,FALSE),"-")</f>
        <v>0</v>
      </c>
      <c r="I877" s="15">
        <f>IFERROR(VLOOKUP($B877,'[1]Paste Only'!$D:$AM,8,FALSE),"-")</f>
        <v>0</v>
      </c>
      <c r="J877" s="16"/>
      <c r="K877" s="16"/>
      <c r="L877" s="14">
        <f>IFERROR(VLOOKUP($B877,'[1]Paste Only'!$D:$AM,12,FALSE),"-")</f>
        <v>83.47</v>
      </c>
      <c r="M877" s="14" t="str">
        <f>IFERROR(VLOOKUP($B877,'[1]Paste Only'!$D:$AM,15,FALSE),"-")</f>
        <v>-</v>
      </c>
      <c r="N877" s="17"/>
      <c r="O877" s="18"/>
      <c r="P877" s="19">
        <f t="shared" si="426"/>
        <v>0</v>
      </c>
      <c r="Q877" s="20">
        <f t="shared" si="399"/>
        <v>0</v>
      </c>
      <c r="R877" s="13">
        <f t="shared" si="400"/>
        <v>0</v>
      </c>
      <c r="S877" s="13" t="str">
        <f>IFERROR(VLOOKUP($B877,'[1]Market Cap'!$G:$I,3,FALSE),"-")</f>
        <v>Small Cap</v>
      </c>
      <c r="T877" s="13"/>
      <c r="U877" s="13"/>
      <c r="V877" s="21">
        <f t="shared" si="427"/>
        <v>0</v>
      </c>
      <c r="W877" s="21">
        <f t="shared" si="427"/>
        <v>0</v>
      </c>
      <c r="X877" s="21">
        <f t="shared" si="427"/>
        <v>0</v>
      </c>
      <c r="Y877" s="22">
        <f t="shared" si="401"/>
        <v>0</v>
      </c>
      <c r="Z877" s="13">
        <f t="shared" si="402"/>
        <v>0</v>
      </c>
      <c r="AA877" s="23">
        <f t="shared" si="403"/>
        <v>0</v>
      </c>
      <c r="AB877" s="23">
        <f t="shared" si="404"/>
        <v>0</v>
      </c>
      <c r="AC877" s="23">
        <f t="shared" si="405"/>
        <v>0</v>
      </c>
      <c r="AD877" s="24">
        <f t="shared" si="406"/>
        <v>0</v>
      </c>
      <c r="AE877" s="25">
        <f>IFERROR(VLOOKUP($B877,'[1]Market Cap'!$G:$I,2,FALSE),"-")</f>
        <v>4696.1176500000001</v>
      </c>
      <c r="AF877" s="20">
        <f t="shared" si="407"/>
        <v>0</v>
      </c>
      <c r="AG877" s="17">
        <f t="shared" si="408"/>
        <v>0</v>
      </c>
      <c r="AH877" s="17">
        <f t="shared" si="409"/>
        <v>0</v>
      </c>
      <c r="AI877" s="17" t="str">
        <f t="shared" si="410"/>
        <v>-</v>
      </c>
      <c r="AJ877" s="26" t="str">
        <f>IFERROR(VLOOKUP($B877,'[1]Paste Only'!$D:$AM,26,FALSE),"-")</f>
        <v>-</v>
      </c>
      <c r="AK877" s="26" t="str">
        <f>IFERROR(VLOOKUP($B877,'[1]Paste Only'!$D:$AM,23,FALSE),"-")</f>
        <v>-</v>
      </c>
      <c r="AL877" s="26" t="str">
        <f>IFERROR(VLOOKUP($B877,'[1]Paste Only'!$D:$AM,22,FALSE),"-")</f>
        <v>-</v>
      </c>
      <c r="AM877" s="21" t="str">
        <f t="shared" si="428"/>
        <v>-</v>
      </c>
      <c r="AN877" s="21" t="str">
        <f t="shared" si="428"/>
        <v>-</v>
      </c>
      <c r="AO877" s="21" t="str">
        <f t="shared" si="428"/>
        <v>-</v>
      </c>
      <c r="AP877" s="27">
        <f t="shared" si="411"/>
        <v>0</v>
      </c>
      <c r="AQ877" s="27" t="str">
        <f t="shared" si="412"/>
        <v>-</v>
      </c>
      <c r="AR877" s="27" t="str">
        <f t="shared" si="413"/>
        <v>-</v>
      </c>
      <c r="AS877" s="27">
        <f t="shared" si="414"/>
        <v>0</v>
      </c>
      <c r="AT877" s="27">
        <f t="shared" si="415"/>
        <v>0</v>
      </c>
      <c r="AU877" s="27">
        <f t="shared" si="416"/>
        <v>0</v>
      </c>
      <c r="AV877" s="21" t="str">
        <f t="shared" si="417"/>
        <v>0</v>
      </c>
      <c r="AW877" s="27">
        <f t="shared" si="418"/>
        <v>0</v>
      </c>
      <c r="AX877" s="27" t="str">
        <f t="shared" si="419"/>
        <v>-</v>
      </c>
      <c r="AY877" s="27" t="str">
        <f t="shared" si="420"/>
        <v>-</v>
      </c>
      <c r="AZ877" s="21" t="str">
        <f t="shared" si="421"/>
        <v>-</v>
      </c>
      <c r="BA877" s="21" t="str">
        <f t="shared" si="422"/>
        <v>-</v>
      </c>
      <c r="BB877" s="28" t="str">
        <f t="shared" si="423"/>
        <v>-</v>
      </c>
      <c r="BC877" s="28" t="s">
        <v>81</v>
      </c>
      <c r="BD877" s="28" t="s">
        <v>81</v>
      </c>
      <c r="BE877" s="28" t="s">
        <v>81</v>
      </c>
      <c r="BF877" s="28" t="str">
        <f t="shared" si="424"/>
        <v>-</v>
      </c>
      <c r="BG877" s="29">
        <f t="shared" si="425"/>
        <v>0</v>
      </c>
      <c r="BH877" s="29">
        <f t="shared" si="425"/>
        <v>0</v>
      </c>
      <c r="BI877" s="29">
        <f t="shared" si="425"/>
        <v>0</v>
      </c>
      <c r="BJ877" s="29">
        <f t="shared" si="398"/>
        <v>0</v>
      </c>
      <c r="BK877" s="29"/>
    </row>
    <row r="878" spans="1:63" x14ac:dyDescent="0.25">
      <c r="A878" s="13" t="s">
        <v>2688</v>
      </c>
      <c r="B878" s="13" t="s">
        <v>2689</v>
      </c>
      <c r="C878" s="13" t="s">
        <v>2690</v>
      </c>
      <c r="D878" s="13" t="str">
        <f>IFERROR(VLOOKUP($B878,[1]GICS!$C:$D,2,FALSE),"-")</f>
        <v>Health Care</v>
      </c>
      <c r="E878" s="14">
        <f>IFERROR(IF(VLOOKUP($B878,'[1]Paste Only'!$D:$AM,4,FALSE)="-",VLOOKUP($B878,'[1]Market Cap'!$A:$J,10,FALSE),VLOOKUP($B878,'[1]Paste Only'!$D:$AM,4,FALSE)),"-")</f>
        <v>378.2</v>
      </c>
      <c r="F878" s="14" t="str">
        <f>IFERROR(VLOOKUP($B878,'[1]Paste Only'!$D:$AM,5,FALSE),"-")</f>
        <v>-</v>
      </c>
      <c r="G878" s="15">
        <f>IFERROR(VLOOKUP($B878,'[1]Paste Only'!$D:$AM,6,FALSE),"-")</f>
        <v>0</v>
      </c>
      <c r="H878" s="15">
        <f>IFERROR(VLOOKUP($B878,'[1]Paste Only'!$D:$AM,7,FALSE),"-")</f>
        <v>0</v>
      </c>
      <c r="I878" s="15">
        <f>IFERROR(VLOOKUP($B878,'[1]Paste Only'!$D:$AM,8,FALSE),"-")</f>
        <v>0</v>
      </c>
      <c r="J878" s="16"/>
      <c r="K878" s="16"/>
      <c r="L878" s="14">
        <f>IFERROR(VLOOKUP($B878,'[1]Paste Only'!$D:$AM,12,FALSE),"-")</f>
        <v>4.4800000000000004</v>
      </c>
      <c r="M878" s="14" t="str">
        <f>IFERROR(VLOOKUP($B878,'[1]Paste Only'!$D:$AM,15,FALSE),"-")</f>
        <v>-</v>
      </c>
      <c r="N878" s="17"/>
      <c r="O878" s="18"/>
      <c r="P878" s="19">
        <f t="shared" si="426"/>
        <v>0</v>
      </c>
      <c r="Q878" s="20">
        <f t="shared" si="399"/>
        <v>0</v>
      </c>
      <c r="R878" s="13">
        <f t="shared" si="400"/>
        <v>0</v>
      </c>
      <c r="S878" s="13" t="str">
        <f>IFERROR(VLOOKUP($B878,'[1]Market Cap'!$G:$I,3,FALSE),"-")</f>
        <v>Small Cap</v>
      </c>
      <c r="T878" s="13"/>
      <c r="U878" s="13"/>
      <c r="V878" s="21">
        <f t="shared" si="427"/>
        <v>0</v>
      </c>
      <c r="W878" s="21">
        <f t="shared" si="427"/>
        <v>0</v>
      </c>
      <c r="X878" s="21">
        <f t="shared" si="427"/>
        <v>0</v>
      </c>
      <c r="Y878" s="22">
        <f t="shared" si="401"/>
        <v>0</v>
      </c>
      <c r="Z878" s="13">
        <f t="shared" si="402"/>
        <v>0</v>
      </c>
      <c r="AA878" s="23">
        <f t="shared" si="403"/>
        <v>0</v>
      </c>
      <c r="AB878" s="23">
        <f t="shared" si="404"/>
        <v>0</v>
      </c>
      <c r="AC878" s="23">
        <f t="shared" si="405"/>
        <v>0</v>
      </c>
      <c r="AD878" s="24">
        <f t="shared" si="406"/>
        <v>0</v>
      </c>
      <c r="AE878" s="25">
        <f>IFERROR(VLOOKUP($B878,'[1]Market Cap'!$G:$I,2,FALSE),"-")</f>
        <v>4121.0663223000001</v>
      </c>
      <c r="AF878" s="20">
        <f t="shared" si="407"/>
        <v>0</v>
      </c>
      <c r="AG878" s="17">
        <f t="shared" si="408"/>
        <v>0</v>
      </c>
      <c r="AH878" s="17">
        <f t="shared" si="409"/>
        <v>0</v>
      </c>
      <c r="AI878" s="17" t="str">
        <f t="shared" si="410"/>
        <v>-</v>
      </c>
      <c r="AJ878" s="26" t="str">
        <f>IFERROR(VLOOKUP($B878,'[1]Paste Only'!$D:$AM,26,FALSE),"-")</f>
        <v>-</v>
      </c>
      <c r="AK878" s="26" t="str">
        <f>IFERROR(VLOOKUP($B878,'[1]Paste Only'!$D:$AM,23,FALSE),"-")</f>
        <v>-</v>
      </c>
      <c r="AL878" s="26" t="str">
        <f>IFERROR(VLOOKUP($B878,'[1]Paste Only'!$D:$AM,22,FALSE),"-")</f>
        <v>-</v>
      </c>
      <c r="AM878" s="21" t="str">
        <f t="shared" si="428"/>
        <v>-</v>
      </c>
      <c r="AN878" s="21" t="str">
        <f t="shared" si="428"/>
        <v>-</v>
      </c>
      <c r="AO878" s="21" t="str">
        <f t="shared" si="428"/>
        <v>-</v>
      </c>
      <c r="AP878" s="27">
        <f t="shared" si="411"/>
        <v>0</v>
      </c>
      <c r="AQ878" s="27" t="str">
        <f t="shared" si="412"/>
        <v>-</v>
      </c>
      <c r="AR878" s="27" t="str">
        <f t="shared" si="413"/>
        <v>-</v>
      </c>
      <c r="AS878" s="27">
        <f t="shared" si="414"/>
        <v>0</v>
      </c>
      <c r="AT878" s="27">
        <f t="shared" si="415"/>
        <v>0</v>
      </c>
      <c r="AU878" s="27">
        <f t="shared" si="416"/>
        <v>0</v>
      </c>
      <c r="AV878" s="21" t="str">
        <f t="shared" si="417"/>
        <v>0</v>
      </c>
      <c r="AW878" s="27">
        <f t="shared" si="418"/>
        <v>0</v>
      </c>
      <c r="AX878" s="27" t="str">
        <f t="shared" si="419"/>
        <v>-</v>
      </c>
      <c r="AY878" s="27" t="str">
        <f t="shared" si="420"/>
        <v>-</v>
      </c>
      <c r="AZ878" s="21" t="str">
        <f t="shared" si="421"/>
        <v>-</v>
      </c>
      <c r="BA878" s="21" t="str">
        <f t="shared" si="422"/>
        <v>-</v>
      </c>
      <c r="BB878" s="28" t="str">
        <f t="shared" si="423"/>
        <v>-</v>
      </c>
      <c r="BC878" s="28" t="s">
        <v>81</v>
      </c>
      <c r="BD878" s="28" t="s">
        <v>81</v>
      </c>
      <c r="BE878" s="28" t="s">
        <v>81</v>
      </c>
      <c r="BF878" s="28" t="str">
        <f t="shared" si="424"/>
        <v>-</v>
      </c>
      <c r="BG878" s="29">
        <f t="shared" si="425"/>
        <v>0</v>
      </c>
      <c r="BH878" s="29">
        <f t="shared" si="425"/>
        <v>0</v>
      </c>
      <c r="BI878" s="29">
        <f t="shared" si="425"/>
        <v>0</v>
      </c>
      <c r="BJ878" s="29">
        <f t="shared" si="398"/>
        <v>0</v>
      </c>
      <c r="BK878" s="29"/>
    </row>
    <row r="879" spans="1:63" x14ac:dyDescent="0.25">
      <c r="A879" s="13" t="s">
        <v>2691</v>
      </c>
      <c r="B879" s="13" t="s">
        <v>2692</v>
      </c>
      <c r="C879" s="13" t="s">
        <v>2693</v>
      </c>
      <c r="D879" s="13" t="str">
        <f>IFERROR(VLOOKUP($B879,[1]GICS!$C:$D,2,FALSE),"-")</f>
        <v>Health Care</v>
      </c>
      <c r="E879" s="14">
        <f>IFERROR(IF(VLOOKUP($B879,'[1]Paste Only'!$D:$AM,4,FALSE)="-",VLOOKUP($B879,'[1]Market Cap'!$A:$J,10,FALSE),VLOOKUP($B879,'[1]Paste Only'!$D:$AM,4,FALSE)),"-")</f>
        <v>182.35</v>
      </c>
      <c r="F879" s="14">
        <f>IFERROR(VLOOKUP($B879,'[1]Paste Only'!$D:$AM,5,FALSE),"-")</f>
        <v>295</v>
      </c>
      <c r="G879" s="15">
        <f>IFERROR(VLOOKUP($B879,'[1]Paste Only'!$D:$AM,6,FALSE),"-")</f>
        <v>1</v>
      </c>
      <c r="H879" s="15">
        <f>IFERROR(VLOOKUP($B879,'[1]Paste Only'!$D:$AM,7,FALSE),"-")</f>
        <v>0</v>
      </c>
      <c r="I879" s="15">
        <f>IFERROR(VLOOKUP($B879,'[1]Paste Only'!$D:$AM,8,FALSE),"-")</f>
        <v>0</v>
      </c>
      <c r="J879" s="16"/>
      <c r="K879" s="16"/>
      <c r="L879" s="14">
        <f>IFERROR(VLOOKUP($B879,'[1]Paste Only'!$D:$AM,12,FALSE),"-")</f>
        <v>0.88</v>
      </c>
      <c r="M879" s="14">
        <f>IFERROR(VLOOKUP($B879,'[1]Paste Only'!$D:$AM,15,FALSE),"-")</f>
        <v>4.202011494252873</v>
      </c>
      <c r="N879" s="17"/>
      <c r="O879" s="18"/>
      <c r="P879" s="19">
        <f t="shared" si="426"/>
        <v>3.7750130616509923</v>
      </c>
      <c r="Q879" s="20">
        <f t="shared" si="399"/>
        <v>0.61776802851658896</v>
      </c>
      <c r="R879" s="13">
        <f t="shared" si="400"/>
        <v>1</v>
      </c>
      <c r="S879" s="13" t="str">
        <f>IFERROR(VLOOKUP($B879,'[1]Market Cap'!$G:$I,3,FALSE),"-")</f>
        <v>Small Cap</v>
      </c>
      <c r="T879" s="13"/>
      <c r="U879" s="13"/>
      <c r="V879" s="21">
        <f t="shared" si="427"/>
        <v>0</v>
      </c>
      <c r="W879" s="21">
        <f t="shared" si="427"/>
        <v>0</v>
      </c>
      <c r="X879" s="21">
        <f t="shared" si="427"/>
        <v>0</v>
      </c>
      <c r="Y879" s="22">
        <f t="shared" si="401"/>
        <v>0</v>
      </c>
      <c r="Z879" s="13">
        <f t="shared" si="402"/>
        <v>0</v>
      </c>
      <c r="AA879" s="23">
        <f t="shared" si="403"/>
        <v>0</v>
      </c>
      <c r="AB879" s="23">
        <f t="shared" si="404"/>
        <v>0</v>
      </c>
      <c r="AC879" s="23">
        <f t="shared" si="405"/>
        <v>0</v>
      </c>
      <c r="AD879" s="24">
        <f t="shared" si="406"/>
        <v>0</v>
      </c>
      <c r="AE879" s="25">
        <f>IFERROR(VLOOKUP($B879,'[1]Market Cap'!$G:$I,2,FALSE),"-")</f>
        <v>4588.8860362799996</v>
      </c>
      <c r="AF879" s="20">
        <f t="shared" si="407"/>
        <v>0</v>
      </c>
      <c r="AG879" s="17">
        <f t="shared" si="408"/>
        <v>0</v>
      </c>
      <c r="AH879" s="17">
        <f t="shared" si="409"/>
        <v>0</v>
      </c>
      <c r="AI879" s="17" t="str">
        <f t="shared" si="410"/>
        <v>-</v>
      </c>
      <c r="AJ879" s="26">
        <f>IFERROR(VLOOKUP($B879,'[1]Paste Only'!$D:$AM,26,FALSE),"-")</f>
        <v>295</v>
      </c>
      <c r="AK879" s="26">
        <f>IFERROR(VLOOKUP($B879,'[1]Paste Only'!$D:$AM,23,FALSE),"-")</f>
        <v>295</v>
      </c>
      <c r="AL879" s="26">
        <f>IFERROR(VLOOKUP($B879,'[1]Paste Only'!$D:$AM,22,FALSE),"-")</f>
        <v>295</v>
      </c>
      <c r="AM879" s="21">
        <f t="shared" si="428"/>
        <v>0</v>
      </c>
      <c r="AN879" s="21">
        <f t="shared" si="428"/>
        <v>0</v>
      </c>
      <c r="AO879" s="21">
        <f t="shared" si="428"/>
        <v>0</v>
      </c>
      <c r="AP879" s="27">
        <f t="shared" si="411"/>
        <v>0</v>
      </c>
      <c r="AQ879" s="27">
        <f t="shared" si="412"/>
        <v>0</v>
      </c>
      <c r="AR879" s="27">
        <f t="shared" si="413"/>
        <v>295</v>
      </c>
      <c r="AS879" s="27">
        <f t="shared" si="414"/>
        <v>295</v>
      </c>
      <c r="AT879" s="27">
        <f t="shared" si="415"/>
        <v>0</v>
      </c>
      <c r="AU879" s="27">
        <f t="shared" si="416"/>
        <v>0</v>
      </c>
      <c r="AV879" s="21">
        <f t="shared" si="417"/>
        <v>1</v>
      </c>
      <c r="AW879" s="27">
        <f t="shared" si="418"/>
        <v>295</v>
      </c>
      <c r="AX879" s="27">
        <f t="shared" si="419"/>
        <v>295</v>
      </c>
      <c r="AY879" s="27">
        <f t="shared" si="420"/>
        <v>295</v>
      </c>
      <c r="AZ879" s="21">
        <f t="shared" si="421"/>
        <v>0.61776802851658896</v>
      </c>
      <c r="BA879" s="21">
        <f t="shared" si="422"/>
        <v>0.3</v>
      </c>
      <c r="BB879" s="28">
        <f t="shared" si="423"/>
        <v>295</v>
      </c>
      <c r="BC879" s="28" t="s">
        <v>81</v>
      </c>
      <c r="BD879" s="28" t="s">
        <v>81</v>
      </c>
      <c r="BE879" s="28" t="s">
        <v>81</v>
      </c>
      <c r="BF879" s="28" t="str">
        <f t="shared" si="424"/>
        <v>-</v>
      </c>
      <c r="BG879" s="29">
        <f t="shared" si="425"/>
        <v>0</v>
      </c>
      <c r="BH879" s="29">
        <f t="shared" si="425"/>
        <v>0</v>
      </c>
      <c r="BI879" s="29">
        <f t="shared" si="425"/>
        <v>0</v>
      </c>
      <c r="BJ879" s="29">
        <f t="shared" si="398"/>
        <v>0</v>
      </c>
      <c r="BK879" s="29"/>
    </row>
    <row r="880" spans="1:63" x14ac:dyDescent="0.25">
      <c r="A880" s="13" t="s">
        <v>2694</v>
      </c>
      <c r="B880" s="13" t="s">
        <v>2695</v>
      </c>
      <c r="C880" s="13" t="s">
        <v>2696</v>
      </c>
      <c r="D880" s="13" t="str">
        <f>IFERROR(VLOOKUP($B880,[1]GICS!$C:$D,2,FALSE),"-")</f>
        <v>Industrials</v>
      </c>
      <c r="E880" s="14">
        <f>IFERROR(IF(VLOOKUP($B880,'[1]Paste Only'!$D:$AM,4,FALSE)="-",VLOOKUP($B880,'[1]Market Cap'!$A:$J,10,FALSE),VLOOKUP($B880,'[1]Paste Only'!$D:$AM,4,FALSE)),"-")</f>
        <v>366.9</v>
      </c>
      <c r="F880" s="14" t="str">
        <f>IFERROR(VLOOKUP($B880,'[1]Paste Only'!$D:$AM,5,FALSE),"-")</f>
        <v>-</v>
      </c>
      <c r="G880" s="15">
        <f>IFERROR(VLOOKUP($B880,'[1]Paste Only'!$D:$AM,6,FALSE),"-")</f>
        <v>0</v>
      </c>
      <c r="H880" s="15">
        <f>IFERROR(VLOOKUP($B880,'[1]Paste Only'!$D:$AM,7,FALSE),"-")</f>
        <v>0</v>
      </c>
      <c r="I880" s="15">
        <f>IFERROR(VLOOKUP($B880,'[1]Paste Only'!$D:$AM,8,FALSE),"-")</f>
        <v>0</v>
      </c>
      <c r="J880" s="16"/>
      <c r="K880" s="16"/>
      <c r="L880" s="14">
        <f>IFERROR(VLOOKUP($B880,'[1]Paste Only'!$D:$AM,12,FALSE),"-")</f>
        <v>42.36</v>
      </c>
      <c r="M880" s="14" t="str">
        <f>IFERROR(VLOOKUP($B880,'[1]Paste Only'!$D:$AM,15,FALSE),"-")</f>
        <v>-</v>
      </c>
      <c r="N880" s="17"/>
      <c r="O880" s="18"/>
      <c r="P880" s="19">
        <f t="shared" si="426"/>
        <v>0</v>
      </c>
      <c r="Q880" s="20">
        <f t="shared" si="399"/>
        <v>0</v>
      </c>
      <c r="R880" s="13">
        <f t="shared" si="400"/>
        <v>0</v>
      </c>
      <c r="S880" s="13" t="str">
        <f>IFERROR(VLOOKUP($B880,'[1]Market Cap'!$G:$I,3,FALSE),"-")</f>
        <v>Small Cap</v>
      </c>
      <c r="T880" s="13"/>
      <c r="U880" s="13"/>
      <c r="V880" s="21">
        <f t="shared" si="427"/>
        <v>0</v>
      </c>
      <c r="W880" s="21">
        <f t="shared" si="427"/>
        <v>0</v>
      </c>
      <c r="X880" s="21">
        <f t="shared" si="427"/>
        <v>0</v>
      </c>
      <c r="Y880" s="22">
        <f t="shared" si="401"/>
        <v>0</v>
      </c>
      <c r="Z880" s="13">
        <f t="shared" si="402"/>
        <v>0</v>
      </c>
      <c r="AA880" s="23">
        <f t="shared" si="403"/>
        <v>0</v>
      </c>
      <c r="AB880" s="23">
        <f t="shared" si="404"/>
        <v>0</v>
      </c>
      <c r="AC880" s="23">
        <f t="shared" si="405"/>
        <v>0</v>
      </c>
      <c r="AD880" s="24">
        <f t="shared" si="406"/>
        <v>0</v>
      </c>
      <c r="AE880" s="25">
        <f>IFERROR(VLOOKUP($B880,'[1]Market Cap'!$G:$I,2,FALSE),"-")</f>
        <v>983.65890000000002</v>
      </c>
      <c r="AF880" s="20">
        <f t="shared" si="407"/>
        <v>0</v>
      </c>
      <c r="AG880" s="17">
        <f t="shared" si="408"/>
        <v>0</v>
      </c>
      <c r="AH880" s="17">
        <f t="shared" si="409"/>
        <v>0</v>
      </c>
      <c r="AI880" s="17" t="str">
        <f t="shared" si="410"/>
        <v>-</v>
      </c>
      <c r="AJ880" s="26" t="str">
        <f>IFERROR(VLOOKUP($B880,'[1]Paste Only'!$D:$AM,26,FALSE),"-")</f>
        <v>-</v>
      </c>
      <c r="AK880" s="26" t="str">
        <f>IFERROR(VLOOKUP($B880,'[1]Paste Only'!$D:$AM,23,FALSE),"-")</f>
        <v>-</v>
      </c>
      <c r="AL880" s="26" t="str">
        <f>IFERROR(VLOOKUP($B880,'[1]Paste Only'!$D:$AM,22,FALSE),"-")</f>
        <v>-</v>
      </c>
      <c r="AM880" s="21" t="str">
        <f t="shared" si="428"/>
        <v>-</v>
      </c>
      <c r="AN880" s="21" t="str">
        <f t="shared" si="428"/>
        <v>-</v>
      </c>
      <c r="AO880" s="21" t="str">
        <f t="shared" si="428"/>
        <v>-</v>
      </c>
      <c r="AP880" s="27">
        <f t="shared" si="411"/>
        <v>0</v>
      </c>
      <c r="AQ880" s="27" t="str">
        <f t="shared" si="412"/>
        <v>-</v>
      </c>
      <c r="AR880" s="27" t="str">
        <f t="shared" si="413"/>
        <v>-</v>
      </c>
      <c r="AS880" s="27">
        <f t="shared" si="414"/>
        <v>0</v>
      </c>
      <c r="AT880" s="27">
        <f t="shared" si="415"/>
        <v>0</v>
      </c>
      <c r="AU880" s="27">
        <f t="shared" si="416"/>
        <v>0</v>
      </c>
      <c r="AV880" s="21" t="str">
        <f t="shared" si="417"/>
        <v>0</v>
      </c>
      <c r="AW880" s="27">
        <f t="shared" si="418"/>
        <v>0</v>
      </c>
      <c r="AX880" s="27" t="str">
        <f t="shared" si="419"/>
        <v>-</v>
      </c>
      <c r="AY880" s="27" t="str">
        <f t="shared" si="420"/>
        <v>-</v>
      </c>
      <c r="AZ880" s="21" t="str">
        <f t="shared" si="421"/>
        <v>-</v>
      </c>
      <c r="BA880" s="21" t="str">
        <f t="shared" si="422"/>
        <v>-</v>
      </c>
      <c r="BB880" s="28" t="str">
        <f t="shared" si="423"/>
        <v>-</v>
      </c>
      <c r="BC880" s="28" t="s">
        <v>81</v>
      </c>
      <c r="BD880" s="28" t="s">
        <v>81</v>
      </c>
      <c r="BE880" s="28" t="s">
        <v>81</v>
      </c>
      <c r="BF880" s="28" t="str">
        <f t="shared" si="424"/>
        <v>-</v>
      </c>
      <c r="BG880" s="29">
        <f t="shared" si="425"/>
        <v>0</v>
      </c>
      <c r="BH880" s="29">
        <f t="shared" si="425"/>
        <v>0</v>
      </c>
      <c r="BI880" s="29">
        <f t="shared" si="425"/>
        <v>0</v>
      </c>
      <c r="BJ880" s="29">
        <f t="shared" si="398"/>
        <v>0</v>
      </c>
      <c r="BK880" s="29"/>
    </row>
    <row r="881" spans="1:63" x14ac:dyDescent="0.25">
      <c r="A881" s="13" t="s">
        <v>2697</v>
      </c>
      <c r="B881" s="13" t="s">
        <v>2698</v>
      </c>
      <c r="C881" s="13" t="s">
        <v>2699</v>
      </c>
      <c r="D881" s="13" t="str">
        <f>IFERROR(VLOOKUP($B881,[1]GICS!$C:$D,2,FALSE),"-")</f>
        <v>-</v>
      </c>
      <c r="E881" s="14">
        <f>IFERROR(IF(VLOOKUP($B881,'[1]Paste Only'!$D:$AM,4,FALSE)="-",VLOOKUP($B881,'[1]Market Cap'!$A:$J,10,FALSE),VLOOKUP($B881,'[1]Paste Only'!$D:$AM,4,FALSE)),"-")</f>
        <v>0</v>
      </c>
      <c r="F881" s="14" t="str">
        <f>IFERROR(VLOOKUP($B881,'[1]Paste Only'!$D:$AM,5,FALSE),"-")</f>
        <v>-</v>
      </c>
      <c r="G881" s="15">
        <f>IFERROR(VLOOKUP($B881,'[1]Paste Only'!$D:$AM,6,FALSE),"-")</f>
        <v>0</v>
      </c>
      <c r="H881" s="15">
        <f>IFERROR(VLOOKUP($B881,'[1]Paste Only'!$D:$AM,7,FALSE),"-")</f>
        <v>0</v>
      </c>
      <c r="I881" s="15">
        <f>IFERROR(VLOOKUP($B881,'[1]Paste Only'!$D:$AM,8,FALSE),"-")</f>
        <v>0</v>
      </c>
      <c r="J881" s="16"/>
      <c r="K881" s="16"/>
      <c r="L881" s="14">
        <f>IFERROR(VLOOKUP($B881,'[1]Paste Only'!$D:$AM,12,FALSE),"-")</f>
        <v>-498.55</v>
      </c>
      <c r="M881" s="14" t="str">
        <f>IFERROR(VLOOKUP($B881,'[1]Paste Only'!$D:$AM,15,FALSE),"-")</f>
        <v>-</v>
      </c>
      <c r="N881" s="17"/>
      <c r="O881" s="18"/>
      <c r="P881" s="19">
        <f t="shared" si="426"/>
        <v>0</v>
      </c>
      <c r="Q881" s="20">
        <f t="shared" si="399"/>
        <v>0</v>
      </c>
      <c r="R881" s="13">
        <f t="shared" si="400"/>
        <v>0</v>
      </c>
      <c r="S881" s="13" t="str">
        <f>IFERROR(VLOOKUP($B881,'[1]Market Cap'!$G:$I,3,FALSE),"-")</f>
        <v>Small Cap</v>
      </c>
      <c r="T881" s="13"/>
      <c r="U881" s="13"/>
      <c r="V881" s="21">
        <f t="shared" si="427"/>
        <v>0</v>
      </c>
      <c r="W881" s="21">
        <f t="shared" si="427"/>
        <v>0</v>
      </c>
      <c r="X881" s="21">
        <f t="shared" si="427"/>
        <v>0</v>
      </c>
      <c r="Y881" s="22">
        <f t="shared" si="401"/>
        <v>0</v>
      </c>
      <c r="Z881" s="13">
        <f t="shared" si="402"/>
        <v>0</v>
      </c>
      <c r="AA881" s="23">
        <f t="shared" si="403"/>
        <v>0</v>
      </c>
      <c r="AB881" s="23">
        <f t="shared" si="404"/>
        <v>0</v>
      </c>
      <c r="AC881" s="23">
        <f t="shared" si="405"/>
        <v>0</v>
      </c>
      <c r="AD881" s="24">
        <f t="shared" si="406"/>
        <v>0</v>
      </c>
      <c r="AE881" s="25">
        <f>IFERROR(VLOOKUP($B881,'[1]Market Cap'!$G:$I,2,FALSE),"-")</f>
        <v>0</v>
      </c>
      <c r="AF881" s="20">
        <f t="shared" si="407"/>
        <v>0</v>
      </c>
      <c r="AG881" s="17">
        <f t="shared" si="408"/>
        <v>0</v>
      </c>
      <c r="AH881" s="17">
        <f t="shared" si="409"/>
        <v>0</v>
      </c>
      <c r="AI881" s="17" t="str">
        <f t="shared" si="410"/>
        <v>-</v>
      </c>
      <c r="AJ881" s="26" t="str">
        <f>IFERROR(VLOOKUP($B881,'[1]Paste Only'!$D:$AM,26,FALSE),"-")</f>
        <v>-</v>
      </c>
      <c r="AK881" s="26" t="str">
        <f>IFERROR(VLOOKUP($B881,'[1]Paste Only'!$D:$AM,23,FALSE),"-")</f>
        <v>-</v>
      </c>
      <c r="AL881" s="26" t="str">
        <f>IFERROR(VLOOKUP($B881,'[1]Paste Only'!$D:$AM,22,FALSE),"-")</f>
        <v>-</v>
      </c>
      <c r="AM881" s="21" t="str">
        <f t="shared" si="428"/>
        <v>-</v>
      </c>
      <c r="AN881" s="21" t="str">
        <f t="shared" si="428"/>
        <v>-</v>
      </c>
      <c r="AO881" s="21" t="str">
        <f t="shared" si="428"/>
        <v>-</v>
      </c>
      <c r="AP881" s="27">
        <f t="shared" si="411"/>
        <v>0</v>
      </c>
      <c r="AQ881" s="27" t="str">
        <f t="shared" si="412"/>
        <v>-</v>
      </c>
      <c r="AR881" s="27" t="str">
        <f t="shared" si="413"/>
        <v>-</v>
      </c>
      <c r="AS881" s="27">
        <f t="shared" si="414"/>
        <v>0</v>
      </c>
      <c r="AT881" s="27">
        <f t="shared" si="415"/>
        <v>0</v>
      </c>
      <c r="AU881" s="27">
        <f t="shared" si="416"/>
        <v>0</v>
      </c>
      <c r="AV881" s="21" t="str">
        <f t="shared" si="417"/>
        <v>0</v>
      </c>
      <c r="AW881" s="27">
        <f t="shared" si="418"/>
        <v>0</v>
      </c>
      <c r="AX881" s="27" t="str">
        <f t="shared" si="419"/>
        <v>-</v>
      </c>
      <c r="AY881" s="27" t="str">
        <f t="shared" si="420"/>
        <v>-</v>
      </c>
      <c r="AZ881" s="21" t="str">
        <f t="shared" si="421"/>
        <v>-</v>
      </c>
      <c r="BA881" s="21" t="str">
        <f t="shared" si="422"/>
        <v>-</v>
      </c>
      <c r="BB881" s="28" t="str">
        <f t="shared" si="423"/>
        <v>-</v>
      </c>
      <c r="BC881" s="28" t="s">
        <v>81</v>
      </c>
      <c r="BD881" s="28" t="s">
        <v>81</v>
      </c>
      <c r="BE881" s="28" t="s">
        <v>81</v>
      </c>
      <c r="BF881" s="28" t="str">
        <f t="shared" si="424"/>
        <v>-</v>
      </c>
      <c r="BG881" s="29">
        <f t="shared" si="425"/>
        <v>0</v>
      </c>
      <c r="BH881" s="29">
        <f t="shared" si="425"/>
        <v>0</v>
      </c>
      <c r="BI881" s="29">
        <f t="shared" si="425"/>
        <v>0</v>
      </c>
      <c r="BJ881" s="29">
        <f t="shared" si="398"/>
        <v>0</v>
      </c>
      <c r="BK881" s="29"/>
    </row>
    <row r="882" spans="1:63" x14ac:dyDescent="0.25">
      <c r="A882" s="13" t="s">
        <v>2700</v>
      </c>
      <c r="B882" s="13" t="s">
        <v>2701</v>
      </c>
      <c r="C882" s="13" t="s">
        <v>2702</v>
      </c>
      <c r="D882" s="13" t="str">
        <f>IFERROR(VLOOKUP($B882,[1]GICS!$C:$D,2,FALSE),"-")</f>
        <v>Materials</v>
      </c>
      <c r="E882" s="14">
        <f>IFERROR(IF(VLOOKUP($B882,'[1]Paste Only'!$D:$AM,4,FALSE)="-",VLOOKUP($B882,'[1]Market Cap'!$A:$J,10,FALSE),VLOOKUP($B882,'[1]Paste Only'!$D:$AM,4,FALSE)),"-")</f>
        <v>318.60000000000002</v>
      </c>
      <c r="F882" s="14">
        <f>IFERROR(VLOOKUP($B882,'[1]Paste Only'!$D:$AM,5,FALSE),"-")</f>
        <v>401.35293579101563</v>
      </c>
      <c r="G882" s="15">
        <f>IFERROR(VLOOKUP($B882,'[1]Paste Only'!$D:$AM,6,FALSE),"-")</f>
        <v>14</v>
      </c>
      <c r="H882" s="15">
        <f>IFERROR(VLOOKUP($B882,'[1]Paste Only'!$D:$AM,7,FALSE),"-")</f>
        <v>3</v>
      </c>
      <c r="I882" s="15">
        <f>IFERROR(VLOOKUP($B882,'[1]Paste Only'!$D:$AM,8,FALSE),"-")</f>
        <v>0</v>
      </c>
      <c r="J882" s="16"/>
      <c r="K882" s="16"/>
      <c r="L882" s="14">
        <f>IFERROR(VLOOKUP($B882,'[1]Paste Only'!$D:$AM,12,FALSE),"-")</f>
        <v>7.39</v>
      </c>
      <c r="M882" s="14">
        <f>IFERROR(VLOOKUP($B882,'[1]Paste Only'!$D:$AM,15,FALSE),"-")</f>
        <v>13.114114942528735</v>
      </c>
      <c r="N882" s="17"/>
      <c r="O882" s="18"/>
      <c r="P882" s="19">
        <f t="shared" si="426"/>
        <v>0.77457577030158808</v>
      </c>
      <c r="Q882" s="20">
        <f t="shared" si="399"/>
        <v>0.2597392837131689</v>
      </c>
      <c r="R882" s="13">
        <f t="shared" si="400"/>
        <v>17</v>
      </c>
      <c r="S882" s="13" t="str">
        <f>IFERROR(VLOOKUP($B882,'[1]Market Cap'!$G:$I,3,FALSE),"-")</f>
        <v>Small Cap</v>
      </c>
      <c r="T882" s="13"/>
      <c r="U882" s="13"/>
      <c r="V882" s="21">
        <f t="shared" si="427"/>
        <v>0</v>
      </c>
      <c r="W882" s="21">
        <f t="shared" si="427"/>
        <v>0</v>
      </c>
      <c r="X882" s="21">
        <f t="shared" si="427"/>
        <v>0</v>
      </c>
      <c r="Y882" s="22">
        <f t="shared" si="401"/>
        <v>0</v>
      </c>
      <c r="Z882" s="13">
        <f t="shared" si="402"/>
        <v>0</v>
      </c>
      <c r="AA882" s="23">
        <f t="shared" si="403"/>
        <v>0</v>
      </c>
      <c r="AB882" s="23">
        <f t="shared" si="404"/>
        <v>0</v>
      </c>
      <c r="AC882" s="23">
        <f t="shared" si="405"/>
        <v>0</v>
      </c>
      <c r="AD882" s="24">
        <f t="shared" si="406"/>
        <v>0</v>
      </c>
      <c r="AE882" s="25">
        <f>IFERROR(VLOOKUP($B882,'[1]Market Cap'!$G:$I,2,FALSE),"-")</f>
        <v>3978.7021286999998</v>
      </c>
      <c r="AF882" s="20">
        <f t="shared" si="407"/>
        <v>0</v>
      </c>
      <c r="AG882" s="17">
        <f t="shared" si="408"/>
        <v>0</v>
      </c>
      <c r="AH882" s="17">
        <f t="shared" si="409"/>
        <v>0</v>
      </c>
      <c r="AI882" s="17" t="str">
        <f t="shared" si="410"/>
        <v>-</v>
      </c>
      <c r="AJ882" s="26">
        <f>IFERROR(VLOOKUP($B882,'[1]Paste Only'!$D:$AM,26,FALSE),"-")</f>
        <v>420</v>
      </c>
      <c r="AK882" s="26">
        <f>IFERROR(VLOOKUP($B882,'[1]Paste Only'!$D:$AM,23,FALSE),"-")</f>
        <v>464</v>
      </c>
      <c r="AL882" s="26">
        <f>IFERROR(VLOOKUP($B882,'[1]Paste Only'!$D:$AM,22,FALSE),"-")</f>
        <v>336</v>
      </c>
      <c r="AM882" s="21">
        <f t="shared" si="428"/>
        <v>4.6460515287457316E-2</v>
      </c>
      <c r="AN882" s="21">
        <f t="shared" si="428"/>
        <v>0.15608971212709566</v>
      </c>
      <c r="AO882" s="21">
        <f t="shared" si="428"/>
        <v>-0.16283158777003415</v>
      </c>
      <c r="AP882" s="27">
        <f t="shared" si="411"/>
        <v>0</v>
      </c>
      <c r="AQ882" s="27">
        <f t="shared" si="412"/>
        <v>0</v>
      </c>
      <c r="AR882" s="27">
        <f t="shared" si="413"/>
        <v>401.35293579101563</v>
      </c>
      <c r="AS882" s="27">
        <f t="shared" si="414"/>
        <v>401.35293579101563</v>
      </c>
      <c r="AT882" s="27">
        <f t="shared" si="415"/>
        <v>0</v>
      </c>
      <c r="AU882" s="27">
        <f t="shared" si="416"/>
        <v>0</v>
      </c>
      <c r="AV882" s="21">
        <f t="shared" si="417"/>
        <v>0.82352941176470584</v>
      </c>
      <c r="AW882" s="27">
        <f t="shared" si="418"/>
        <v>401.35293579101563</v>
      </c>
      <c r="AX882" s="27">
        <f t="shared" si="419"/>
        <v>401.35293579101563</v>
      </c>
      <c r="AY882" s="27">
        <f t="shared" si="420"/>
        <v>420</v>
      </c>
      <c r="AZ882" s="21">
        <f t="shared" si="421"/>
        <v>0.31826741996233521</v>
      </c>
      <c r="BA882" s="21">
        <f t="shared" si="422"/>
        <v>0.31826741996233521</v>
      </c>
      <c r="BB882" s="28">
        <f t="shared" si="423"/>
        <v>401.35293579101563</v>
      </c>
      <c r="BC882" s="28" t="s">
        <v>81</v>
      </c>
      <c r="BD882" s="28" t="s">
        <v>81</v>
      </c>
      <c r="BE882" s="28" t="s">
        <v>81</v>
      </c>
      <c r="BF882" s="28" t="str">
        <f t="shared" si="424"/>
        <v>-</v>
      </c>
      <c r="BG882" s="29">
        <f t="shared" si="425"/>
        <v>0</v>
      </c>
      <c r="BH882" s="29">
        <f t="shared" si="425"/>
        <v>0</v>
      </c>
      <c r="BI882" s="29">
        <f t="shared" si="425"/>
        <v>0</v>
      </c>
      <c r="BJ882" s="29">
        <f t="shared" si="398"/>
        <v>0</v>
      </c>
      <c r="BK882" s="29"/>
    </row>
    <row r="883" spans="1:63" x14ac:dyDescent="0.25">
      <c r="A883" s="13" t="s">
        <v>2703</v>
      </c>
      <c r="B883" s="13" t="s">
        <v>2704</v>
      </c>
      <c r="C883" s="13" t="s">
        <v>2705</v>
      </c>
      <c r="D883" s="13" t="str">
        <f>IFERROR(VLOOKUP($B883,[1]GICS!$C:$D,2,FALSE),"-")</f>
        <v>Consumer Staples</v>
      </c>
      <c r="E883" s="14">
        <f>IFERROR(IF(VLOOKUP($B883,'[1]Paste Only'!$D:$AM,4,FALSE)="-",VLOOKUP($B883,'[1]Market Cap'!$A:$J,10,FALSE),VLOOKUP($B883,'[1]Paste Only'!$D:$AM,4,FALSE)),"-")</f>
        <v>712.65</v>
      </c>
      <c r="F883" s="14" t="str">
        <f>IFERROR(VLOOKUP($B883,'[1]Paste Only'!$D:$AM,5,FALSE),"-")</f>
        <v>-</v>
      </c>
      <c r="G883" s="15">
        <f>IFERROR(VLOOKUP($B883,'[1]Paste Only'!$D:$AM,6,FALSE),"-")</f>
        <v>0</v>
      </c>
      <c r="H883" s="15">
        <f>IFERROR(VLOOKUP($B883,'[1]Paste Only'!$D:$AM,7,FALSE),"-")</f>
        <v>0</v>
      </c>
      <c r="I883" s="15">
        <f>IFERROR(VLOOKUP($B883,'[1]Paste Only'!$D:$AM,8,FALSE),"-")</f>
        <v>0</v>
      </c>
      <c r="J883" s="16"/>
      <c r="K883" s="16"/>
      <c r="L883" s="14">
        <f>IFERROR(VLOOKUP($B883,'[1]Paste Only'!$D:$AM,12,FALSE),"-")</f>
        <v>10.85</v>
      </c>
      <c r="M883" s="14" t="str">
        <f>IFERROR(VLOOKUP($B883,'[1]Paste Only'!$D:$AM,15,FALSE),"-")</f>
        <v>-</v>
      </c>
      <c r="N883" s="17"/>
      <c r="O883" s="18"/>
      <c r="P883" s="19">
        <f t="shared" si="426"/>
        <v>0</v>
      </c>
      <c r="Q883" s="20">
        <f t="shared" si="399"/>
        <v>0</v>
      </c>
      <c r="R883" s="13">
        <f t="shared" si="400"/>
        <v>0</v>
      </c>
      <c r="S883" s="13" t="str">
        <f>IFERROR(VLOOKUP($B883,'[1]Market Cap'!$G:$I,3,FALSE),"-")</f>
        <v>Small Cap</v>
      </c>
      <c r="T883" s="13"/>
      <c r="U883" s="13"/>
      <c r="V883" s="21">
        <f t="shared" si="427"/>
        <v>0</v>
      </c>
      <c r="W883" s="21">
        <f t="shared" si="427"/>
        <v>0</v>
      </c>
      <c r="X883" s="21">
        <f t="shared" si="427"/>
        <v>0</v>
      </c>
      <c r="Y883" s="22">
        <f t="shared" si="401"/>
        <v>0</v>
      </c>
      <c r="Z883" s="13">
        <f t="shared" si="402"/>
        <v>0</v>
      </c>
      <c r="AA883" s="23">
        <f t="shared" si="403"/>
        <v>0</v>
      </c>
      <c r="AB883" s="23">
        <f t="shared" si="404"/>
        <v>0</v>
      </c>
      <c r="AC883" s="23">
        <f t="shared" si="405"/>
        <v>0</v>
      </c>
      <c r="AD883" s="24">
        <f t="shared" si="406"/>
        <v>0</v>
      </c>
      <c r="AE883" s="25">
        <f>IFERROR(VLOOKUP($B883,'[1]Market Cap'!$G:$I,2,FALSE),"-")</f>
        <v>6974.0477027850002</v>
      </c>
      <c r="AF883" s="20">
        <f t="shared" si="407"/>
        <v>0</v>
      </c>
      <c r="AG883" s="17">
        <f t="shared" si="408"/>
        <v>0</v>
      </c>
      <c r="AH883" s="17">
        <f t="shared" si="409"/>
        <v>0</v>
      </c>
      <c r="AI883" s="17" t="str">
        <f t="shared" si="410"/>
        <v>-</v>
      </c>
      <c r="AJ883" s="26" t="str">
        <f>IFERROR(VLOOKUP($B883,'[1]Paste Only'!$D:$AM,26,FALSE),"-")</f>
        <v>-</v>
      </c>
      <c r="AK883" s="26" t="str">
        <f>IFERROR(VLOOKUP($B883,'[1]Paste Only'!$D:$AM,23,FALSE),"-")</f>
        <v>-</v>
      </c>
      <c r="AL883" s="26" t="str">
        <f>IFERROR(VLOOKUP($B883,'[1]Paste Only'!$D:$AM,22,FALSE),"-")</f>
        <v>-</v>
      </c>
      <c r="AM883" s="21" t="str">
        <f t="shared" si="428"/>
        <v>-</v>
      </c>
      <c r="AN883" s="21" t="str">
        <f t="shared" si="428"/>
        <v>-</v>
      </c>
      <c r="AO883" s="21" t="str">
        <f t="shared" si="428"/>
        <v>-</v>
      </c>
      <c r="AP883" s="27">
        <f t="shared" si="411"/>
        <v>0</v>
      </c>
      <c r="AQ883" s="27" t="str">
        <f t="shared" si="412"/>
        <v>-</v>
      </c>
      <c r="AR883" s="27" t="str">
        <f t="shared" si="413"/>
        <v>-</v>
      </c>
      <c r="AS883" s="27">
        <f t="shared" si="414"/>
        <v>0</v>
      </c>
      <c r="AT883" s="27">
        <f t="shared" si="415"/>
        <v>0</v>
      </c>
      <c r="AU883" s="27">
        <f t="shared" si="416"/>
        <v>0</v>
      </c>
      <c r="AV883" s="21" t="str">
        <f t="shared" si="417"/>
        <v>0</v>
      </c>
      <c r="AW883" s="27">
        <f t="shared" si="418"/>
        <v>0</v>
      </c>
      <c r="AX883" s="27" t="str">
        <f t="shared" si="419"/>
        <v>-</v>
      </c>
      <c r="AY883" s="27" t="str">
        <f t="shared" si="420"/>
        <v>-</v>
      </c>
      <c r="AZ883" s="21" t="str">
        <f t="shared" si="421"/>
        <v>-</v>
      </c>
      <c r="BA883" s="21" t="str">
        <f t="shared" si="422"/>
        <v>-</v>
      </c>
      <c r="BB883" s="28" t="str">
        <f t="shared" si="423"/>
        <v>-</v>
      </c>
      <c r="BC883" s="28" t="s">
        <v>81</v>
      </c>
      <c r="BD883" s="28" t="s">
        <v>81</v>
      </c>
      <c r="BE883" s="28" t="s">
        <v>81</v>
      </c>
      <c r="BF883" s="28" t="str">
        <f t="shared" si="424"/>
        <v>-</v>
      </c>
      <c r="BG883" s="29">
        <f t="shared" si="425"/>
        <v>0</v>
      </c>
      <c r="BH883" s="29">
        <f t="shared" si="425"/>
        <v>0</v>
      </c>
      <c r="BI883" s="29">
        <f t="shared" si="425"/>
        <v>0</v>
      </c>
      <c r="BJ883" s="29">
        <f t="shared" si="398"/>
        <v>0</v>
      </c>
      <c r="BK883" s="29"/>
    </row>
    <row r="884" spans="1:63" x14ac:dyDescent="0.25">
      <c r="A884" s="13" t="s">
        <v>2706</v>
      </c>
      <c r="B884" s="13" t="s">
        <v>2707</v>
      </c>
      <c r="C884" s="13" t="s">
        <v>2708</v>
      </c>
      <c r="D884" s="13" t="str">
        <f>IFERROR(VLOOKUP($B884,[1]GICS!$C:$D,2,FALSE),"-")</f>
        <v>Materials</v>
      </c>
      <c r="E884" s="14">
        <f>IFERROR(IF(VLOOKUP($B884,'[1]Paste Only'!$D:$AM,4,FALSE)="-",VLOOKUP($B884,'[1]Market Cap'!$A:$J,10,FALSE),VLOOKUP($B884,'[1]Paste Only'!$D:$AM,4,FALSE)),"-")</f>
        <v>1113.4000000000001</v>
      </c>
      <c r="F884" s="14" t="str">
        <f>IFERROR(VLOOKUP($B884,'[1]Paste Only'!$D:$AM,5,FALSE),"-")</f>
        <v>-</v>
      </c>
      <c r="G884" s="15">
        <f>IFERROR(VLOOKUP($B884,'[1]Paste Only'!$D:$AM,6,FALSE),"-")</f>
        <v>0</v>
      </c>
      <c r="H884" s="15">
        <f>IFERROR(VLOOKUP($B884,'[1]Paste Only'!$D:$AM,7,FALSE),"-")</f>
        <v>0</v>
      </c>
      <c r="I884" s="15">
        <f>IFERROR(VLOOKUP($B884,'[1]Paste Only'!$D:$AM,8,FALSE),"-")</f>
        <v>0</v>
      </c>
      <c r="J884" s="16"/>
      <c r="K884" s="16"/>
      <c r="L884" s="14">
        <f>IFERROR(VLOOKUP($B884,'[1]Paste Only'!$D:$AM,12,FALSE),"-")</f>
        <v>216.47</v>
      </c>
      <c r="M884" s="14" t="str">
        <f>IFERROR(VLOOKUP($B884,'[1]Paste Only'!$D:$AM,15,FALSE),"-")</f>
        <v>-</v>
      </c>
      <c r="N884" s="17"/>
      <c r="O884" s="18"/>
      <c r="P884" s="19">
        <f t="shared" si="426"/>
        <v>0</v>
      </c>
      <c r="Q884" s="20">
        <f t="shared" si="399"/>
        <v>0</v>
      </c>
      <c r="R884" s="13">
        <f t="shared" si="400"/>
        <v>0</v>
      </c>
      <c r="S884" s="13" t="str">
        <f>IFERROR(VLOOKUP($B884,'[1]Market Cap'!$G:$I,3,FALSE),"-")</f>
        <v>Small Cap</v>
      </c>
      <c r="T884" s="13"/>
      <c r="U884" s="13"/>
      <c r="V884" s="21">
        <f t="shared" si="427"/>
        <v>0</v>
      </c>
      <c r="W884" s="21">
        <f t="shared" si="427"/>
        <v>0</v>
      </c>
      <c r="X884" s="21">
        <f t="shared" si="427"/>
        <v>0</v>
      </c>
      <c r="Y884" s="22">
        <f t="shared" si="401"/>
        <v>0</v>
      </c>
      <c r="Z884" s="13">
        <f t="shared" si="402"/>
        <v>0</v>
      </c>
      <c r="AA884" s="23">
        <f t="shared" si="403"/>
        <v>0</v>
      </c>
      <c r="AB884" s="23">
        <f t="shared" si="404"/>
        <v>0</v>
      </c>
      <c r="AC884" s="23">
        <f t="shared" si="405"/>
        <v>0</v>
      </c>
      <c r="AD884" s="24">
        <f t="shared" si="406"/>
        <v>0</v>
      </c>
      <c r="AE884" s="25">
        <f>IFERROR(VLOOKUP($B884,'[1]Market Cap'!$G:$I,2,FALSE),"-")</f>
        <v>3241.2799770000001</v>
      </c>
      <c r="AF884" s="20">
        <f t="shared" si="407"/>
        <v>0</v>
      </c>
      <c r="AG884" s="17">
        <f t="shared" si="408"/>
        <v>0</v>
      </c>
      <c r="AH884" s="17">
        <f t="shared" si="409"/>
        <v>0</v>
      </c>
      <c r="AI884" s="17" t="str">
        <f t="shared" si="410"/>
        <v>-</v>
      </c>
      <c r="AJ884" s="26" t="str">
        <f>IFERROR(VLOOKUP($B884,'[1]Paste Only'!$D:$AM,26,FALSE),"-")</f>
        <v>-</v>
      </c>
      <c r="AK884" s="26" t="str">
        <f>IFERROR(VLOOKUP($B884,'[1]Paste Only'!$D:$AM,23,FALSE),"-")</f>
        <v>-</v>
      </c>
      <c r="AL884" s="26" t="str">
        <f>IFERROR(VLOOKUP($B884,'[1]Paste Only'!$D:$AM,22,FALSE),"-")</f>
        <v>-</v>
      </c>
      <c r="AM884" s="21" t="str">
        <f t="shared" si="428"/>
        <v>-</v>
      </c>
      <c r="AN884" s="21" t="str">
        <f t="shared" si="428"/>
        <v>-</v>
      </c>
      <c r="AO884" s="21" t="str">
        <f t="shared" si="428"/>
        <v>-</v>
      </c>
      <c r="AP884" s="27">
        <f t="shared" si="411"/>
        <v>0</v>
      </c>
      <c r="AQ884" s="27" t="str">
        <f t="shared" si="412"/>
        <v>-</v>
      </c>
      <c r="AR884" s="27" t="str">
        <f t="shared" si="413"/>
        <v>-</v>
      </c>
      <c r="AS884" s="27">
        <f t="shared" si="414"/>
        <v>0</v>
      </c>
      <c r="AT884" s="27">
        <f t="shared" si="415"/>
        <v>0</v>
      </c>
      <c r="AU884" s="27">
        <f t="shared" si="416"/>
        <v>0</v>
      </c>
      <c r="AV884" s="21" t="str">
        <f t="shared" si="417"/>
        <v>0</v>
      </c>
      <c r="AW884" s="27">
        <f t="shared" si="418"/>
        <v>0</v>
      </c>
      <c r="AX884" s="27" t="str">
        <f t="shared" si="419"/>
        <v>-</v>
      </c>
      <c r="AY884" s="27" t="str">
        <f t="shared" si="420"/>
        <v>-</v>
      </c>
      <c r="AZ884" s="21" t="str">
        <f t="shared" si="421"/>
        <v>-</v>
      </c>
      <c r="BA884" s="21" t="str">
        <f t="shared" si="422"/>
        <v>-</v>
      </c>
      <c r="BB884" s="28" t="str">
        <f t="shared" si="423"/>
        <v>-</v>
      </c>
      <c r="BC884" s="28" t="s">
        <v>81</v>
      </c>
      <c r="BD884" s="28" t="s">
        <v>81</v>
      </c>
      <c r="BE884" s="28" t="s">
        <v>81</v>
      </c>
      <c r="BF884" s="28" t="str">
        <f t="shared" si="424"/>
        <v>-</v>
      </c>
      <c r="BG884" s="29">
        <f t="shared" si="425"/>
        <v>0</v>
      </c>
      <c r="BH884" s="29">
        <f t="shared" si="425"/>
        <v>0</v>
      </c>
      <c r="BI884" s="29">
        <f t="shared" si="425"/>
        <v>0</v>
      </c>
      <c r="BJ884" s="29">
        <f t="shared" si="398"/>
        <v>0</v>
      </c>
      <c r="BK884" s="29"/>
    </row>
    <row r="885" spans="1:63" x14ac:dyDescent="0.25">
      <c r="A885" s="13" t="s">
        <v>2709</v>
      </c>
      <c r="B885" s="13" t="s">
        <v>2710</v>
      </c>
      <c r="C885" s="13" t="s">
        <v>2711</v>
      </c>
      <c r="D885" s="13" t="str">
        <f>IFERROR(VLOOKUP($B885,[1]GICS!$C:$D,2,FALSE),"-")</f>
        <v>Consumer Discretionary</v>
      </c>
      <c r="E885" s="14">
        <f>IFERROR(IF(VLOOKUP($B885,'[1]Paste Only'!$D:$AM,4,FALSE)="-",VLOOKUP($B885,'[1]Market Cap'!$A:$J,10,FALSE),VLOOKUP($B885,'[1]Paste Only'!$D:$AM,4,FALSE)),"-")</f>
        <v>1731.15</v>
      </c>
      <c r="F885" s="14" t="str">
        <f>IFERROR(VLOOKUP($B885,'[1]Paste Only'!$D:$AM,5,FALSE),"-")</f>
        <v>-</v>
      </c>
      <c r="G885" s="15">
        <f>IFERROR(VLOOKUP($B885,'[1]Paste Only'!$D:$AM,6,FALSE),"-")</f>
        <v>0</v>
      </c>
      <c r="H885" s="15">
        <f>IFERROR(VLOOKUP($B885,'[1]Paste Only'!$D:$AM,7,FALSE),"-")</f>
        <v>0</v>
      </c>
      <c r="I885" s="15">
        <f>IFERROR(VLOOKUP($B885,'[1]Paste Only'!$D:$AM,8,FALSE),"-")</f>
        <v>0</v>
      </c>
      <c r="J885" s="16"/>
      <c r="K885" s="16"/>
      <c r="L885" s="14">
        <f>IFERROR(VLOOKUP($B885,'[1]Paste Only'!$D:$AM,12,FALSE),"-")</f>
        <v>-5.05</v>
      </c>
      <c r="M885" s="14" t="str">
        <f>IFERROR(VLOOKUP($B885,'[1]Paste Only'!$D:$AM,15,FALSE),"-")</f>
        <v>-</v>
      </c>
      <c r="N885" s="17"/>
      <c r="O885" s="18"/>
      <c r="P885" s="19">
        <f t="shared" si="426"/>
        <v>0</v>
      </c>
      <c r="Q885" s="20">
        <f t="shared" si="399"/>
        <v>0</v>
      </c>
      <c r="R885" s="13">
        <f t="shared" si="400"/>
        <v>0</v>
      </c>
      <c r="S885" s="13" t="str">
        <f>IFERROR(VLOOKUP($B885,'[1]Market Cap'!$G:$I,3,FALSE),"-")</f>
        <v>Small Cap</v>
      </c>
      <c r="T885" s="13"/>
      <c r="U885" s="13"/>
      <c r="V885" s="21">
        <f t="shared" si="427"/>
        <v>0</v>
      </c>
      <c r="W885" s="21">
        <f t="shared" si="427"/>
        <v>0</v>
      </c>
      <c r="X885" s="21">
        <f t="shared" si="427"/>
        <v>0</v>
      </c>
      <c r="Y885" s="22">
        <f t="shared" si="401"/>
        <v>0</v>
      </c>
      <c r="Z885" s="13">
        <f t="shared" si="402"/>
        <v>0</v>
      </c>
      <c r="AA885" s="23">
        <f t="shared" si="403"/>
        <v>0</v>
      </c>
      <c r="AB885" s="23">
        <f t="shared" si="404"/>
        <v>0</v>
      </c>
      <c r="AC885" s="23">
        <f t="shared" si="405"/>
        <v>0</v>
      </c>
      <c r="AD885" s="24">
        <f t="shared" si="406"/>
        <v>0</v>
      </c>
      <c r="AE885" s="25">
        <f>IFERROR(VLOOKUP($B885,'[1]Market Cap'!$G:$I,2,FALSE),"-")</f>
        <v>3816.5213346300002</v>
      </c>
      <c r="AF885" s="20">
        <f t="shared" si="407"/>
        <v>0</v>
      </c>
      <c r="AG885" s="17">
        <f t="shared" si="408"/>
        <v>0</v>
      </c>
      <c r="AH885" s="17">
        <f t="shared" si="409"/>
        <v>0</v>
      </c>
      <c r="AI885" s="17" t="str">
        <f t="shared" si="410"/>
        <v>-</v>
      </c>
      <c r="AJ885" s="26" t="str">
        <f>IFERROR(VLOOKUP($B885,'[1]Paste Only'!$D:$AM,26,FALSE),"-")</f>
        <v>-</v>
      </c>
      <c r="AK885" s="26" t="str">
        <f>IFERROR(VLOOKUP($B885,'[1]Paste Only'!$D:$AM,23,FALSE),"-")</f>
        <v>-</v>
      </c>
      <c r="AL885" s="26" t="str">
        <f>IFERROR(VLOOKUP($B885,'[1]Paste Only'!$D:$AM,22,FALSE),"-")</f>
        <v>-</v>
      </c>
      <c r="AM885" s="21" t="str">
        <f t="shared" si="428"/>
        <v>-</v>
      </c>
      <c r="AN885" s="21" t="str">
        <f t="shared" si="428"/>
        <v>-</v>
      </c>
      <c r="AO885" s="21" t="str">
        <f t="shared" si="428"/>
        <v>-</v>
      </c>
      <c r="AP885" s="27">
        <f t="shared" si="411"/>
        <v>0</v>
      </c>
      <c r="AQ885" s="27" t="str">
        <f t="shared" si="412"/>
        <v>-</v>
      </c>
      <c r="AR885" s="27" t="str">
        <f t="shared" si="413"/>
        <v>-</v>
      </c>
      <c r="AS885" s="27">
        <f t="shared" si="414"/>
        <v>0</v>
      </c>
      <c r="AT885" s="27">
        <f t="shared" si="415"/>
        <v>0</v>
      </c>
      <c r="AU885" s="27">
        <f t="shared" si="416"/>
        <v>0</v>
      </c>
      <c r="AV885" s="21" t="str">
        <f t="shared" si="417"/>
        <v>0</v>
      </c>
      <c r="AW885" s="27">
        <f t="shared" si="418"/>
        <v>0</v>
      </c>
      <c r="AX885" s="27" t="str">
        <f t="shared" si="419"/>
        <v>-</v>
      </c>
      <c r="AY885" s="27" t="str">
        <f t="shared" si="420"/>
        <v>-</v>
      </c>
      <c r="AZ885" s="21" t="str">
        <f t="shared" si="421"/>
        <v>-</v>
      </c>
      <c r="BA885" s="21" t="str">
        <f t="shared" si="422"/>
        <v>-</v>
      </c>
      <c r="BB885" s="28" t="str">
        <f t="shared" si="423"/>
        <v>-</v>
      </c>
      <c r="BC885" s="28" t="s">
        <v>81</v>
      </c>
      <c r="BD885" s="28" t="s">
        <v>81</v>
      </c>
      <c r="BE885" s="28" t="s">
        <v>81</v>
      </c>
      <c r="BF885" s="28" t="str">
        <f t="shared" si="424"/>
        <v>-</v>
      </c>
      <c r="BG885" s="29">
        <f t="shared" si="425"/>
        <v>0</v>
      </c>
      <c r="BH885" s="29">
        <f t="shared" si="425"/>
        <v>0</v>
      </c>
      <c r="BI885" s="29">
        <f t="shared" si="425"/>
        <v>0</v>
      </c>
      <c r="BJ885" s="29">
        <f t="shared" si="398"/>
        <v>0</v>
      </c>
      <c r="BK885" s="29"/>
    </row>
    <row r="886" spans="1:63" x14ac:dyDescent="0.25">
      <c r="A886" s="13" t="s">
        <v>2712</v>
      </c>
      <c r="B886" s="13" t="s">
        <v>2713</v>
      </c>
      <c r="C886" s="13" t="s">
        <v>2714</v>
      </c>
      <c r="D886" s="13" t="str">
        <f>IFERROR(VLOOKUP($B886,[1]GICS!$C:$D,2,FALSE),"-")</f>
        <v>Materials</v>
      </c>
      <c r="E886" s="14">
        <f>IFERROR(IF(VLOOKUP($B886,'[1]Paste Only'!$D:$AM,4,FALSE)="-",VLOOKUP($B886,'[1]Market Cap'!$A:$J,10,FALSE),VLOOKUP($B886,'[1]Paste Only'!$D:$AM,4,FALSE)),"-")</f>
        <v>248.1</v>
      </c>
      <c r="F886" s="14">
        <f>IFERROR(VLOOKUP($B886,'[1]Paste Only'!$D:$AM,5,FALSE),"-")</f>
        <v>352.5</v>
      </c>
      <c r="G886" s="15">
        <f>IFERROR(VLOOKUP($B886,'[1]Paste Only'!$D:$AM,6,FALSE),"-")</f>
        <v>2</v>
      </c>
      <c r="H886" s="15">
        <f>IFERROR(VLOOKUP($B886,'[1]Paste Only'!$D:$AM,7,FALSE),"-")</f>
        <v>0</v>
      </c>
      <c r="I886" s="15">
        <f>IFERROR(VLOOKUP($B886,'[1]Paste Only'!$D:$AM,8,FALSE),"-")</f>
        <v>0</v>
      </c>
      <c r="J886" s="16"/>
      <c r="K886" s="16"/>
      <c r="L886" s="14">
        <f>IFERROR(VLOOKUP($B886,'[1]Paste Only'!$D:$AM,12,FALSE),"-")</f>
        <v>5.37</v>
      </c>
      <c r="M886" s="14">
        <f>IFERROR(VLOOKUP($B886,'[1]Paste Only'!$D:$AM,15,FALSE),"-")</f>
        <v>12.597701149425287</v>
      </c>
      <c r="N886" s="17"/>
      <c r="O886" s="18"/>
      <c r="P886" s="19">
        <f t="shared" si="426"/>
        <v>1.3459406237291036</v>
      </c>
      <c r="Q886" s="20">
        <f t="shared" si="399"/>
        <v>0.42079806529625152</v>
      </c>
      <c r="R886" s="13">
        <f t="shared" si="400"/>
        <v>2</v>
      </c>
      <c r="S886" s="13" t="str">
        <f>IFERROR(VLOOKUP($B886,'[1]Market Cap'!$G:$I,3,FALSE),"-")</f>
        <v>Small Cap</v>
      </c>
      <c r="T886" s="13"/>
      <c r="U886" s="13"/>
      <c r="V886" s="21">
        <f t="shared" si="427"/>
        <v>0</v>
      </c>
      <c r="W886" s="21">
        <f t="shared" si="427"/>
        <v>0</v>
      </c>
      <c r="X886" s="21">
        <f t="shared" si="427"/>
        <v>0</v>
      </c>
      <c r="Y886" s="22">
        <f t="shared" si="401"/>
        <v>0</v>
      </c>
      <c r="Z886" s="13">
        <f t="shared" si="402"/>
        <v>0</v>
      </c>
      <c r="AA886" s="23">
        <f t="shared" si="403"/>
        <v>0</v>
      </c>
      <c r="AB886" s="23">
        <f t="shared" si="404"/>
        <v>0</v>
      </c>
      <c r="AC886" s="23">
        <f t="shared" si="405"/>
        <v>0</v>
      </c>
      <c r="AD886" s="24">
        <f t="shared" si="406"/>
        <v>0</v>
      </c>
      <c r="AE886" s="25">
        <f>IFERROR(VLOOKUP($B886,'[1]Market Cap'!$G:$I,2,FALSE),"-")</f>
        <v>3434.2200728100001</v>
      </c>
      <c r="AF886" s="20">
        <f t="shared" si="407"/>
        <v>0</v>
      </c>
      <c r="AG886" s="17">
        <f t="shared" si="408"/>
        <v>0</v>
      </c>
      <c r="AH886" s="17">
        <f t="shared" si="409"/>
        <v>0</v>
      </c>
      <c r="AI886" s="17" t="str">
        <f t="shared" si="410"/>
        <v>-</v>
      </c>
      <c r="AJ886" s="26">
        <f>IFERROR(VLOOKUP($B886,'[1]Paste Only'!$D:$AM,26,FALSE),"-")</f>
        <v>352.5</v>
      </c>
      <c r="AK886" s="26">
        <f>IFERROR(VLOOKUP($B886,'[1]Paste Only'!$D:$AM,23,FALSE),"-")</f>
        <v>430</v>
      </c>
      <c r="AL886" s="26">
        <f>IFERROR(VLOOKUP($B886,'[1]Paste Only'!$D:$AM,22,FALSE),"-")</f>
        <v>275</v>
      </c>
      <c r="AM886" s="21">
        <f t="shared" si="428"/>
        <v>0</v>
      </c>
      <c r="AN886" s="21">
        <f t="shared" si="428"/>
        <v>0.21985815602836878</v>
      </c>
      <c r="AO886" s="21">
        <f t="shared" si="428"/>
        <v>-0.21985815602836878</v>
      </c>
      <c r="AP886" s="27">
        <f t="shared" si="411"/>
        <v>0</v>
      </c>
      <c r="AQ886" s="27">
        <f t="shared" si="412"/>
        <v>0</v>
      </c>
      <c r="AR886" s="27">
        <f t="shared" si="413"/>
        <v>352.5</v>
      </c>
      <c r="AS886" s="27">
        <f t="shared" si="414"/>
        <v>352.5</v>
      </c>
      <c r="AT886" s="27">
        <f t="shared" si="415"/>
        <v>0</v>
      </c>
      <c r="AU886" s="27">
        <f t="shared" si="416"/>
        <v>0</v>
      </c>
      <c r="AV886" s="21">
        <f t="shared" si="417"/>
        <v>1</v>
      </c>
      <c r="AW886" s="27">
        <f t="shared" si="418"/>
        <v>352.5</v>
      </c>
      <c r="AX886" s="27">
        <f t="shared" si="419"/>
        <v>352.5</v>
      </c>
      <c r="AY886" s="27">
        <f t="shared" si="420"/>
        <v>352.5</v>
      </c>
      <c r="AZ886" s="21">
        <f t="shared" si="421"/>
        <v>0.42079806529625152</v>
      </c>
      <c r="BA886" s="21">
        <f t="shared" si="422"/>
        <v>0.3</v>
      </c>
      <c r="BB886" s="28">
        <f t="shared" si="423"/>
        <v>352.5</v>
      </c>
      <c r="BC886" s="28" t="s">
        <v>81</v>
      </c>
      <c r="BD886" s="28" t="s">
        <v>81</v>
      </c>
      <c r="BE886" s="28" t="s">
        <v>81</v>
      </c>
      <c r="BF886" s="28" t="str">
        <f t="shared" si="424"/>
        <v>-</v>
      </c>
      <c r="BG886" s="29">
        <f t="shared" si="425"/>
        <v>0</v>
      </c>
      <c r="BH886" s="29">
        <f t="shared" si="425"/>
        <v>0</v>
      </c>
      <c r="BI886" s="29">
        <f t="shared" si="425"/>
        <v>0</v>
      </c>
      <c r="BJ886" s="29">
        <f t="shared" si="398"/>
        <v>0</v>
      </c>
      <c r="BK886" s="29"/>
    </row>
    <row r="887" spans="1:63" x14ac:dyDescent="0.25">
      <c r="A887" s="13" t="s">
        <v>2715</v>
      </c>
      <c r="B887" s="13" t="s">
        <v>2716</v>
      </c>
      <c r="C887" s="13" t="s">
        <v>2717</v>
      </c>
      <c r="D887" s="13" t="str">
        <f>IFERROR(VLOOKUP($B887,[1]GICS!$C:$D,2,FALSE),"-")</f>
        <v>Health Care</v>
      </c>
      <c r="E887" s="14">
        <f>IFERROR(IF(VLOOKUP($B887,'[1]Paste Only'!$D:$AM,4,FALSE)="-",VLOOKUP($B887,'[1]Market Cap'!$A:$J,10,FALSE),VLOOKUP($B887,'[1]Paste Only'!$D:$AM,4,FALSE)),"-")</f>
        <v>368.4</v>
      </c>
      <c r="F887" s="14" t="str">
        <f>IFERROR(VLOOKUP($B887,'[1]Paste Only'!$D:$AM,5,FALSE),"-")</f>
        <v>-</v>
      </c>
      <c r="G887" s="15">
        <f>IFERROR(VLOOKUP($B887,'[1]Paste Only'!$D:$AM,6,FALSE),"-")</f>
        <v>0</v>
      </c>
      <c r="H887" s="15">
        <f>IFERROR(VLOOKUP($B887,'[1]Paste Only'!$D:$AM,7,FALSE),"-")</f>
        <v>0</v>
      </c>
      <c r="I887" s="15">
        <f>IFERROR(VLOOKUP($B887,'[1]Paste Only'!$D:$AM,8,FALSE),"-")</f>
        <v>0</v>
      </c>
      <c r="J887" s="16"/>
      <c r="K887" s="16"/>
      <c r="L887" s="14">
        <f>IFERROR(VLOOKUP($B887,'[1]Paste Only'!$D:$AM,12,FALSE),"-")</f>
        <v>6.95</v>
      </c>
      <c r="M887" s="14" t="str">
        <f>IFERROR(VLOOKUP($B887,'[1]Paste Only'!$D:$AM,15,FALSE),"-")</f>
        <v>-</v>
      </c>
      <c r="N887" s="17"/>
      <c r="O887" s="18"/>
      <c r="P887" s="19">
        <f t="shared" si="426"/>
        <v>0</v>
      </c>
      <c r="Q887" s="20">
        <f t="shared" si="399"/>
        <v>0</v>
      </c>
      <c r="R887" s="13">
        <f t="shared" si="400"/>
        <v>0</v>
      </c>
      <c r="S887" s="13" t="str">
        <f>IFERROR(VLOOKUP($B887,'[1]Market Cap'!$G:$I,3,FALSE),"-")</f>
        <v>Small Cap</v>
      </c>
      <c r="T887" s="13"/>
      <c r="U887" s="13"/>
      <c r="V887" s="21">
        <f t="shared" si="427"/>
        <v>0</v>
      </c>
      <c r="W887" s="21">
        <f t="shared" si="427"/>
        <v>0</v>
      </c>
      <c r="X887" s="21">
        <f t="shared" si="427"/>
        <v>0</v>
      </c>
      <c r="Y887" s="22">
        <f t="shared" si="401"/>
        <v>0</v>
      </c>
      <c r="Z887" s="13">
        <f t="shared" si="402"/>
        <v>0</v>
      </c>
      <c r="AA887" s="23">
        <f t="shared" si="403"/>
        <v>0</v>
      </c>
      <c r="AB887" s="23">
        <f t="shared" si="404"/>
        <v>0</v>
      </c>
      <c r="AC887" s="23">
        <f t="shared" si="405"/>
        <v>0</v>
      </c>
      <c r="AD887" s="24">
        <f t="shared" si="406"/>
        <v>0</v>
      </c>
      <c r="AE887" s="25">
        <f>IFERROR(VLOOKUP($B887,'[1]Market Cap'!$G:$I,2,FALSE),"-")</f>
        <v>3694.4075210400001</v>
      </c>
      <c r="AF887" s="20">
        <f t="shared" si="407"/>
        <v>0</v>
      </c>
      <c r="AG887" s="17">
        <f t="shared" si="408"/>
        <v>0</v>
      </c>
      <c r="AH887" s="17">
        <f t="shared" si="409"/>
        <v>0</v>
      </c>
      <c r="AI887" s="17" t="str">
        <f t="shared" si="410"/>
        <v>-</v>
      </c>
      <c r="AJ887" s="26" t="str">
        <f>IFERROR(VLOOKUP($B887,'[1]Paste Only'!$D:$AM,26,FALSE),"-")</f>
        <v>-</v>
      </c>
      <c r="AK887" s="26" t="str">
        <f>IFERROR(VLOOKUP($B887,'[1]Paste Only'!$D:$AM,23,FALSE),"-")</f>
        <v>-</v>
      </c>
      <c r="AL887" s="26" t="str">
        <f>IFERROR(VLOOKUP($B887,'[1]Paste Only'!$D:$AM,22,FALSE),"-")</f>
        <v>-</v>
      </c>
      <c r="AM887" s="21" t="str">
        <f t="shared" si="428"/>
        <v>-</v>
      </c>
      <c r="AN887" s="21" t="str">
        <f t="shared" si="428"/>
        <v>-</v>
      </c>
      <c r="AO887" s="21" t="str">
        <f t="shared" si="428"/>
        <v>-</v>
      </c>
      <c r="AP887" s="27">
        <f t="shared" si="411"/>
        <v>0</v>
      </c>
      <c r="AQ887" s="27" t="str">
        <f t="shared" si="412"/>
        <v>-</v>
      </c>
      <c r="AR887" s="27" t="str">
        <f t="shared" si="413"/>
        <v>-</v>
      </c>
      <c r="AS887" s="27">
        <f t="shared" si="414"/>
        <v>0</v>
      </c>
      <c r="AT887" s="27">
        <f t="shared" si="415"/>
        <v>0</v>
      </c>
      <c r="AU887" s="27">
        <f t="shared" si="416"/>
        <v>0</v>
      </c>
      <c r="AV887" s="21" t="str">
        <f t="shared" si="417"/>
        <v>0</v>
      </c>
      <c r="AW887" s="27">
        <f t="shared" si="418"/>
        <v>0</v>
      </c>
      <c r="AX887" s="27" t="str">
        <f t="shared" si="419"/>
        <v>-</v>
      </c>
      <c r="AY887" s="27" t="str">
        <f t="shared" si="420"/>
        <v>-</v>
      </c>
      <c r="AZ887" s="21" t="str">
        <f t="shared" si="421"/>
        <v>-</v>
      </c>
      <c r="BA887" s="21" t="str">
        <f t="shared" si="422"/>
        <v>-</v>
      </c>
      <c r="BB887" s="28" t="str">
        <f t="shared" si="423"/>
        <v>-</v>
      </c>
      <c r="BC887" s="28" t="s">
        <v>81</v>
      </c>
      <c r="BD887" s="28" t="s">
        <v>81</v>
      </c>
      <c r="BE887" s="28" t="s">
        <v>81</v>
      </c>
      <c r="BF887" s="28" t="str">
        <f t="shared" si="424"/>
        <v>-</v>
      </c>
      <c r="BG887" s="29">
        <f t="shared" si="425"/>
        <v>0</v>
      </c>
      <c r="BH887" s="29">
        <f t="shared" si="425"/>
        <v>0</v>
      </c>
      <c r="BI887" s="29">
        <f t="shared" si="425"/>
        <v>0</v>
      </c>
      <c r="BJ887" s="29">
        <f t="shared" si="398"/>
        <v>0</v>
      </c>
      <c r="BK887" s="29"/>
    </row>
    <row r="888" spans="1:63" x14ac:dyDescent="0.25">
      <c r="A888" s="13" t="s">
        <v>2718</v>
      </c>
      <c r="B888" s="13" t="s">
        <v>2719</v>
      </c>
      <c r="C888" s="13" t="s">
        <v>2720</v>
      </c>
      <c r="D888" s="13" t="str">
        <f>IFERROR(VLOOKUP($B888,[1]GICS!$C:$D,2,FALSE),"-")</f>
        <v>Industrials</v>
      </c>
      <c r="E888" s="14">
        <f>IFERROR(IF(VLOOKUP($B888,'[1]Paste Only'!$D:$AM,4,FALSE)="-",VLOOKUP($B888,'[1]Market Cap'!$A:$J,10,FALSE),VLOOKUP($B888,'[1]Paste Only'!$D:$AM,4,FALSE)),"-")</f>
        <v>190.25</v>
      </c>
      <c r="F888" s="14" t="str">
        <f>IFERROR(VLOOKUP($B888,'[1]Paste Only'!$D:$AM,5,FALSE),"-")</f>
        <v>-</v>
      </c>
      <c r="G888" s="15">
        <f>IFERROR(VLOOKUP($B888,'[1]Paste Only'!$D:$AM,6,FALSE),"-")</f>
        <v>0</v>
      </c>
      <c r="H888" s="15">
        <f>IFERROR(VLOOKUP($B888,'[1]Paste Only'!$D:$AM,7,FALSE),"-")</f>
        <v>0</v>
      </c>
      <c r="I888" s="15">
        <f>IFERROR(VLOOKUP($B888,'[1]Paste Only'!$D:$AM,8,FALSE),"-")</f>
        <v>0</v>
      </c>
      <c r="J888" s="16"/>
      <c r="K888" s="16"/>
      <c r="L888" s="14" t="str">
        <f>IFERROR(VLOOKUP($B888,'[1]Paste Only'!$D:$AM,12,FALSE),"-")</f>
        <v>-</v>
      </c>
      <c r="M888" s="14" t="str">
        <f>IFERROR(VLOOKUP($B888,'[1]Paste Only'!$D:$AM,15,FALSE),"-")</f>
        <v>-</v>
      </c>
      <c r="N888" s="17"/>
      <c r="O888" s="18"/>
      <c r="P888" s="19">
        <f t="shared" si="426"/>
        <v>0</v>
      </c>
      <c r="Q888" s="20">
        <f t="shared" si="399"/>
        <v>0</v>
      </c>
      <c r="R888" s="13">
        <f t="shared" si="400"/>
        <v>0</v>
      </c>
      <c r="S888" s="13" t="str">
        <f>IFERROR(VLOOKUP($B888,'[1]Market Cap'!$G:$I,3,FALSE),"-")</f>
        <v>Small Cap</v>
      </c>
      <c r="T888" s="13"/>
      <c r="U888" s="13"/>
      <c r="V888" s="21">
        <f t="shared" si="427"/>
        <v>0</v>
      </c>
      <c r="W888" s="21">
        <f t="shared" si="427"/>
        <v>0</v>
      </c>
      <c r="X888" s="21">
        <f t="shared" si="427"/>
        <v>0</v>
      </c>
      <c r="Y888" s="22">
        <f t="shared" si="401"/>
        <v>0</v>
      </c>
      <c r="Z888" s="13">
        <f t="shared" si="402"/>
        <v>0</v>
      </c>
      <c r="AA888" s="23">
        <f t="shared" si="403"/>
        <v>0</v>
      </c>
      <c r="AB888" s="23">
        <f t="shared" si="404"/>
        <v>0</v>
      </c>
      <c r="AC888" s="23">
        <f t="shared" si="405"/>
        <v>0</v>
      </c>
      <c r="AD888" s="24">
        <f t="shared" si="406"/>
        <v>0</v>
      </c>
      <c r="AE888" s="25">
        <f>IFERROR(VLOOKUP($B888,'[1]Market Cap'!$G:$I,2,FALSE),"-")</f>
        <v>1728.544627125</v>
      </c>
      <c r="AF888" s="20">
        <f t="shared" si="407"/>
        <v>0</v>
      </c>
      <c r="AG888" s="17">
        <f t="shared" si="408"/>
        <v>0</v>
      </c>
      <c r="AH888" s="17">
        <f t="shared" si="409"/>
        <v>0</v>
      </c>
      <c r="AI888" s="17" t="str">
        <f t="shared" si="410"/>
        <v>-</v>
      </c>
      <c r="AJ888" s="26" t="str">
        <f>IFERROR(VLOOKUP($B888,'[1]Paste Only'!$D:$AM,26,FALSE),"-")</f>
        <v>-</v>
      </c>
      <c r="AK888" s="26" t="str">
        <f>IFERROR(VLOOKUP($B888,'[1]Paste Only'!$D:$AM,23,FALSE),"-")</f>
        <v>-</v>
      </c>
      <c r="AL888" s="26" t="str">
        <f>IFERROR(VLOOKUP($B888,'[1]Paste Only'!$D:$AM,22,FALSE),"-")</f>
        <v>-</v>
      </c>
      <c r="AM888" s="21" t="str">
        <f t="shared" si="428"/>
        <v>-</v>
      </c>
      <c r="AN888" s="21" t="str">
        <f t="shared" si="428"/>
        <v>-</v>
      </c>
      <c r="AO888" s="21" t="str">
        <f t="shared" si="428"/>
        <v>-</v>
      </c>
      <c r="AP888" s="27">
        <f t="shared" si="411"/>
        <v>0</v>
      </c>
      <c r="AQ888" s="27" t="str">
        <f t="shared" si="412"/>
        <v>-</v>
      </c>
      <c r="AR888" s="27" t="str">
        <f t="shared" si="413"/>
        <v>-</v>
      </c>
      <c r="AS888" s="27">
        <f t="shared" si="414"/>
        <v>0</v>
      </c>
      <c r="AT888" s="27">
        <f t="shared" si="415"/>
        <v>0</v>
      </c>
      <c r="AU888" s="27">
        <f t="shared" si="416"/>
        <v>0</v>
      </c>
      <c r="AV888" s="21" t="str">
        <f t="shared" si="417"/>
        <v>0</v>
      </c>
      <c r="AW888" s="27">
        <f t="shared" si="418"/>
        <v>0</v>
      </c>
      <c r="AX888" s="27" t="str">
        <f t="shared" si="419"/>
        <v>-</v>
      </c>
      <c r="AY888" s="27" t="str">
        <f t="shared" si="420"/>
        <v>-</v>
      </c>
      <c r="AZ888" s="21" t="str">
        <f t="shared" si="421"/>
        <v>-</v>
      </c>
      <c r="BA888" s="21" t="str">
        <f t="shared" si="422"/>
        <v>-</v>
      </c>
      <c r="BB888" s="28" t="str">
        <f t="shared" si="423"/>
        <v>-</v>
      </c>
      <c r="BC888" s="28" t="s">
        <v>81</v>
      </c>
      <c r="BD888" s="28" t="s">
        <v>81</v>
      </c>
      <c r="BE888" s="28" t="s">
        <v>81</v>
      </c>
      <c r="BF888" s="28" t="str">
        <f t="shared" si="424"/>
        <v>-</v>
      </c>
      <c r="BG888" s="29">
        <f t="shared" si="425"/>
        <v>0</v>
      </c>
      <c r="BH888" s="29">
        <f t="shared" si="425"/>
        <v>0</v>
      </c>
      <c r="BI888" s="29">
        <f t="shared" si="425"/>
        <v>0</v>
      </c>
      <c r="BJ888" s="29">
        <f t="shared" si="398"/>
        <v>0</v>
      </c>
      <c r="BK888" s="29"/>
    </row>
    <row r="889" spans="1:63" x14ac:dyDescent="0.25">
      <c r="A889" s="13" t="s">
        <v>2721</v>
      </c>
      <c r="B889" s="13" t="s">
        <v>2722</v>
      </c>
      <c r="C889" s="13" t="s">
        <v>2723</v>
      </c>
      <c r="D889" s="13" t="str">
        <f>IFERROR(VLOOKUP($B889,[1]GICS!$C:$D,2,FALSE),"-")</f>
        <v>Industrials</v>
      </c>
      <c r="E889" s="14">
        <f>IFERROR(IF(VLOOKUP($B889,'[1]Paste Only'!$D:$AM,4,FALSE)="-",VLOOKUP($B889,'[1]Market Cap'!$A:$J,10,FALSE),VLOOKUP($B889,'[1]Paste Only'!$D:$AM,4,FALSE)),"-")</f>
        <v>5202.8999999999996</v>
      </c>
      <c r="F889" s="14">
        <f>IFERROR(VLOOKUP($B889,'[1]Paste Only'!$D:$AM,5,FALSE),"-")</f>
        <v>5253.75</v>
      </c>
      <c r="G889" s="15">
        <f>IFERROR(VLOOKUP($B889,'[1]Paste Only'!$D:$AM,6,FALSE),"-")</f>
        <v>3</v>
      </c>
      <c r="H889" s="15">
        <f>IFERROR(VLOOKUP($B889,'[1]Paste Only'!$D:$AM,7,FALSE),"-")</f>
        <v>0</v>
      </c>
      <c r="I889" s="15">
        <f>IFERROR(VLOOKUP($B889,'[1]Paste Only'!$D:$AM,8,FALSE),"-")</f>
        <v>1</v>
      </c>
      <c r="J889" s="16"/>
      <c r="K889" s="16"/>
      <c r="L889" s="14">
        <f>IFERROR(VLOOKUP($B889,'[1]Paste Only'!$D:$AM,12,FALSE),"-")</f>
        <v>107.6</v>
      </c>
      <c r="M889" s="14">
        <f>IFERROR(VLOOKUP($B889,'[1]Paste Only'!$D:$AM,15,FALSE),"-")</f>
        <v>147.60678160919542</v>
      </c>
      <c r="N889" s="17"/>
      <c r="O889" s="18"/>
      <c r="P889" s="19">
        <f t="shared" si="426"/>
        <v>0.37181023800367496</v>
      </c>
      <c r="Q889" s="20">
        <f t="shared" si="399"/>
        <v>9.7733956062966421E-3</v>
      </c>
      <c r="R889" s="13">
        <f t="shared" si="400"/>
        <v>4</v>
      </c>
      <c r="S889" s="13" t="str">
        <f>IFERROR(VLOOKUP($B889,'[1]Market Cap'!$G:$I,3,FALSE),"-")</f>
        <v>Small Cap</v>
      </c>
      <c r="T889" s="13"/>
      <c r="U889" s="13"/>
      <c r="V889" s="21">
        <f t="shared" si="427"/>
        <v>0</v>
      </c>
      <c r="W889" s="21">
        <f t="shared" si="427"/>
        <v>0</v>
      </c>
      <c r="X889" s="21">
        <f t="shared" si="427"/>
        <v>0</v>
      </c>
      <c r="Y889" s="22">
        <f t="shared" si="401"/>
        <v>0</v>
      </c>
      <c r="Z889" s="13">
        <f t="shared" si="402"/>
        <v>0</v>
      </c>
      <c r="AA889" s="23">
        <f t="shared" si="403"/>
        <v>0</v>
      </c>
      <c r="AB889" s="23">
        <f t="shared" si="404"/>
        <v>0</v>
      </c>
      <c r="AC889" s="23">
        <f t="shared" si="405"/>
        <v>0</v>
      </c>
      <c r="AD889" s="24">
        <f t="shared" si="406"/>
        <v>0</v>
      </c>
      <c r="AE889" s="25">
        <f>IFERROR(VLOOKUP($B889,'[1]Market Cap'!$G:$I,2,FALSE),"-")</f>
        <v>4497.05273382</v>
      </c>
      <c r="AF889" s="20">
        <f t="shared" si="407"/>
        <v>0</v>
      </c>
      <c r="AG889" s="17">
        <f t="shared" si="408"/>
        <v>0</v>
      </c>
      <c r="AH889" s="17">
        <f t="shared" si="409"/>
        <v>0</v>
      </c>
      <c r="AI889" s="17" t="str">
        <f t="shared" si="410"/>
        <v>-</v>
      </c>
      <c r="AJ889" s="26">
        <f>IFERROR(VLOOKUP($B889,'[1]Paste Only'!$D:$AM,26,FALSE),"-")</f>
        <v>5772.5</v>
      </c>
      <c r="AK889" s="26">
        <f>IFERROR(VLOOKUP($B889,'[1]Paste Only'!$D:$AM,23,FALSE),"-")</f>
        <v>6048</v>
      </c>
      <c r="AL889" s="26">
        <f>IFERROR(VLOOKUP($B889,'[1]Paste Only'!$D:$AM,22,FALSE),"-")</f>
        <v>3422</v>
      </c>
      <c r="AM889" s="21">
        <f t="shared" si="428"/>
        <v>9.8738995955270026E-2</v>
      </c>
      <c r="AN889" s="21">
        <f t="shared" si="428"/>
        <v>0.15117773019271952</v>
      </c>
      <c r="AO889" s="21">
        <f t="shared" si="428"/>
        <v>-0.34865572210325957</v>
      </c>
      <c r="AP889" s="27">
        <f t="shared" si="411"/>
        <v>0</v>
      </c>
      <c r="AQ889" s="27">
        <f t="shared" si="412"/>
        <v>0</v>
      </c>
      <c r="AR889" s="27">
        <f t="shared" si="413"/>
        <v>5253.75</v>
      </c>
      <c r="AS889" s="27">
        <f t="shared" si="414"/>
        <v>5253.75</v>
      </c>
      <c r="AT889" s="27">
        <f t="shared" si="415"/>
        <v>0</v>
      </c>
      <c r="AU889" s="27">
        <f t="shared" si="416"/>
        <v>0</v>
      </c>
      <c r="AV889" s="21">
        <f t="shared" si="417"/>
        <v>0.75</v>
      </c>
      <c r="AW889" s="27">
        <f t="shared" si="418"/>
        <v>5253.75</v>
      </c>
      <c r="AX889" s="27">
        <f t="shared" si="419"/>
        <v>5253.75</v>
      </c>
      <c r="AY889" s="27">
        <f t="shared" si="420"/>
        <v>5253.75</v>
      </c>
      <c r="AZ889" s="21">
        <f t="shared" si="421"/>
        <v>9.7733956062966421E-3</v>
      </c>
      <c r="BA889" s="21">
        <f t="shared" si="422"/>
        <v>9.7733956062966421E-3</v>
      </c>
      <c r="BB889" s="28">
        <f t="shared" si="423"/>
        <v>5253.75</v>
      </c>
      <c r="BC889" s="28" t="s">
        <v>81</v>
      </c>
      <c r="BD889" s="28" t="s">
        <v>81</v>
      </c>
      <c r="BE889" s="28" t="s">
        <v>81</v>
      </c>
      <c r="BF889" s="28" t="str">
        <f t="shared" si="424"/>
        <v>-</v>
      </c>
      <c r="BG889" s="29">
        <f t="shared" si="425"/>
        <v>0</v>
      </c>
      <c r="BH889" s="29">
        <f t="shared" si="425"/>
        <v>0</v>
      </c>
      <c r="BI889" s="29">
        <f t="shared" si="425"/>
        <v>0</v>
      </c>
      <c r="BJ889" s="29">
        <f t="shared" si="398"/>
        <v>0</v>
      </c>
      <c r="BK889" s="29"/>
    </row>
    <row r="890" spans="1:63" x14ac:dyDescent="0.25">
      <c r="A890" s="13" t="s">
        <v>2724</v>
      </c>
      <c r="B890" s="13" t="s">
        <v>2725</v>
      </c>
      <c r="C890" s="13" t="s">
        <v>2726</v>
      </c>
      <c r="D890" s="13" t="str">
        <f>IFERROR(VLOOKUP($B890,[1]GICS!$C:$D,2,FALSE),"-")</f>
        <v>Financials</v>
      </c>
      <c r="E890" s="14">
        <f>IFERROR(IF(VLOOKUP($B890,'[1]Paste Only'!$D:$AM,4,FALSE)="-",VLOOKUP($B890,'[1]Market Cap'!$A:$J,10,FALSE),VLOOKUP($B890,'[1]Paste Only'!$D:$AM,4,FALSE)),"-")</f>
        <v>29.29</v>
      </c>
      <c r="F890" s="14" t="str">
        <f>IFERROR(VLOOKUP($B890,'[1]Paste Only'!$D:$AM,5,FALSE),"-")</f>
        <v>-</v>
      </c>
      <c r="G890" s="15">
        <f>IFERROR(VLOOKUP($B890,'[1]Paste Only'!$D:$AM,6,FALSE),"-")</f>
        <v>0</v>
      </c>
      <c r="H890" s="15">
        <f>IFERROR(VLOOKUP($B890,'[1]Paste Only'!$D:$AM,7,FALSE),"-")</f>
        <v>0</v>
      </c>
      <c r="I890" s="15">
        <f>IFERROR(VLOOKUP($B890,'[1]Paste Only'!$D:$AM,8,FALSE),"-")</f>
        <v>0</v>
      </c>
      <c r="J890" s="16"/>
      <c r="K890" s="16"/>
      <c r="L890" s="14">
        <f>IFERROR(VLOOKUP($B890,'[1]Paste Only'!$D:$AM,12,FALSE),"-")</f>
        <v>-10.130000000000001</v>
      </c>
      <c r="M890" s="14" t="str">
        <f>IFERROR(VLOOKUP($B890,'[1]Paste Only'!$D:$AM,15,FALSE),"-")</f>
        <v>-</v>
      </c>
      <c r="N890" s="17"/>
      <c r="O890" s="18"/>
      <c r="P890" s="19">
        <f t="shared" si="426"/>
        <v>0</v>
      </c>
      <c r="Q890" s="20">
        <f t="shared" si="399"/>
        <v>0</v>
      </c>
      <c r="R890" s="13">
        <f t="shared" si="400"/>
        <v>0</v>
      </c>
      <c r="S890" s="13" t="str">
        <f>IFERROR(VLOOKUP($B890,'[1]Market Cap'!$G:$I,3,FALSE),"-")</f>
        <v>Small Cap</v>
      </c>
      <c r="T890" s="13"/>
      <c r="U890" s="13"/>
      <c r="V890" s="21">
        <f t="shared" si="427"/>
        <v>0</v>
      </c>
      <c r="W890" s="21">
        <f t="shared" si="427"/>
        <v>0</v>
      </c>
      <c r="X890" s="21">
        <f t="shared" si="427"/>
        <v>0</v>
      </c>
      <c r="Y890" s="22">
        <f t="shared" si="401"/>
        <v>0</v>
      </c>
      <c r="Z890" s="13">
        <f t="shared" si="402"/>
        <v>0</v>
      </c>
      <c r="AA890" s="23">
        <f t="shared" si="403"/>
        <v>0</v>
      </c>
      <c r="AB890" s="23">
        <f t="shared" si="404"/>
        <v>0</v>
      </c>
      <c r="AC890" s="23">
        <f t="shared" si="405"/>
        <v>0</v>
      </c>
      <c r="AD890" s="24">
        <f t="shared" si="406"/>
        <v>0</v>
      </c>
      <c r="AE890" s="25">
        <f>IFERROR(VLOOKUP($B890,'[1]Market Cap'!$G:$I,2,FALSE),"-")</f>
        <v>1509.9385582150001</v>
      </c>
      <c r="AF890" s="20">
        <f t="shared" si="407"/>
        <v>0</v>
      </c>
      <c r="AG890" s="17">
        <f t="shared" si="408"/>
        <v>0</v>
      </c>
      <c r="AH890" s="17">
        <f t="shared" si="409"/>
        <v>0</v>
      </c>
      <c r="AI890" s="17" t="str">
        <f t="shared" si="410"/>
        <v>-</v>
      </c>
      <c r="AJ890" s="26" t="str">
        <f>IFERROR(VLOOKUP($B890,'[1]Paste Only'!$D:$AM,26,FALSE),"-")</f>
        <v>-</v>
      </c>
      <c r="AK890" s="26" t="str">
        <f>IFERROR(VLOOKUP($B890,'[1]Paste Only'!$D:$AM,23,FALSE),"-")</f>
        <v>-</v>
      </c>
      <c r="AL890" s="26" t="str">
        <f>IFERROR(VLOOKUP($B890,'[1]Paste Only'!$D:$AM,22,FALSE),"-")</f>
        <v>-</v>
      </c>
      <c r="AM890" s="21" t="str">
        <f t="shared" si="428"/>
        <v>-</v>
      </c>
      <c r="AN890" s="21" t="str">
        <f t="shared" si="428"/>
        <v>-</v>
      </c>
      <c r="AO890" s="21" t="str">
        <f t="shared" si="428"/>
        <v>-</v>
      </c>
      <c r="AP890" s="27">
        <f t="shared" si="411"/>
        <v>0</v>
      </c>
      <c r="AQ890" s="27" t="str">
        <f t="shared" si="412"/>
        <v>-</v>
      </c>
      <c r="AR890" s="27" t="str">
        <f t="shared" si="413"/>
        <v>-</v>
      </c>
      <c r="AS890" s="27">
        <f t="shared" si="414"/>
        <v>0</v>
      </c>
      <c r="AT890" s="27">
        <f t="shared" si="415"/>
        <v>0</v>
      </c>
      <c r="AU890" s="27">
        <f t="shared" si="416"/>
        <v>0</v>
      </c>
      <c r="AV890" s="21" t="str">
        <f t="shared" si="417"/>
        <v>0</v>
      </c>
      <c r="AW890" s="27">
        <f t="shared" si="418"/>
        <v>0</v>
      </c>
      <c r="AX890" s="27" t="str">
        <f t="shared" si="419"/>
        <v>-</v>
      </c>
      <c r="AY890" s="27" t="str">
        <f t="shared" si="420"/>
        <v>-</v>
      </c>
      <c r="AZ890" s="21" t="str">
        <f t="shared" si="421"/>
        <v>-</v>
      </c>
      <c r="BA890" s="21" t="str">
        <f t="shared" si="422"/>
        <v>-</v>
      </c>
      <c r="BB890" s="28" t="str">
        <f t="shared" si="423"/>
        <v>-</v>
      </c>
      <c r="BC890" s="28" t="s">
        <v>81</v>
      </c>
      <c r="BD890" s="28" t="s">
        <v>81</v>
      </c>
      <c r="BE890" s="28" t="s">
        <v>81</v>
      </c>
      <c r="BF890" s="28" t="str">
        <f t="shared" si="424"/>
        <v>-</v>
      </c>
      <c r="BG890" s="29">
        <f t="shared" si="425"/>
        <v>0</v>
      </c>
      <c r="BH890" s="29">
        <f t="shared" si="425"/>
        <v>0</v>
      </c>
      <c r="BI890" s="29">
        <f t="shared" si="425"/>
        <v>0</v>
      </c>
      <c r="BJ890" s="29">
        <f t="shared" si="398"/>
        <v>0</v>
      </c>
      <c r="BK890" s="29"/>
    </row>
    <row r="891" spans="1:63" x14ac:dyDescent="0.25">
      <c r="A891" s="13" t="s">
        <v>2727</v>
      </c>
      <c r="B891" s="13" t="s">
        <v>2728</v>
      </c>
      <c r="C891" s="13" t="s">
        <v>2729</v>
      </c>
      <c r="D891" s="13" t="str">
        <f>IFERROR(VLOOKUP($B891,[1]GICS!$C:$D,2,FALSE),"-")</f>
        <v>Industrials</v>
      </c>
      <c r="E891" s="14">
        <f>IFERROR(IF(VLOOKUP($B891,'[1]Paste Only'!$D:$AM,4,FALSE)="-",VLOOKUP($B891,'[1]Market Cap'!$A:$J,10,FALSE),VLOOKUP($B891,'[1]Paste Only'!$D:$AM,4,FALSE)),"-")</f>
        <v>521.45000000000005</v>
      </c>
      <c r="F891" s="14" t="str">
        <f>IFERROR(VLOOKUP($B891,'[1]Paste Only'!$D:$AM,5,FALSE),"-")</f>
        <v>-</v>
      </c>
      <c r="G891" s="15">
        <f>IFERROR(VLOOKUP($B891,'[1]Paste Only'!$D:$AM,6,FALSE),"-")</f>
        <v>0</v>
      </c>
      <c r="H891" s="15">
        <f>IFERROR(VLOOKUP($B891,'[1]Paste Only'!$D:$AM,7,FALSE),"-")</f>
        <v>0</v>
      </c>
      <c r="I891" s="15">
        <f>IFERROR(VLOOKUP($B891,'[1]Paste Only'!$D:$AM,8,FALSE),"-")</f>
        <v>0</v>
      </c>
      <c r="J891" s="16"/>
      <c r="K891" s="16"/>
      <c r="L891" s="14">
        <f>IFERROR(VLOOKUP($B891,'[1]Paste Only'!$D:$AM,12,FALSE),"-")</f>
        <v>6.8429609999999998</v>
      </c>
      <c r="M891" s="14" t="str">
        <f>IFERROR(VLOOKUP($B891,'[1]Paste Only'!$D:$AM,15,FALSE),"-")</f>
        <v>-</v>
      </c>
      <c r="N891" s="17"/>
      <c r="O891" s="18"/>
      <c r="P891" s="19">
        <f t="shared" si="426"/>
        <v>0</v>
      </c>
      <c r="Q891" s="20">
        <f t="shared" si="399"/>
        <v>0</v>
      </c>
      <c r="R891" s="13">
        <f t="shared" si="400"/>
        <v>0</v>
      </c>
      <c r="S891" s="13" t="str">
        <f>IFERROR(VLOOKUP($B891,'[1]Market Cap'!$G:$I,3,FALSE),"-")</f>
        <v>Small Cap</v>
      </c>
      <c r="T891" s="13"/>
      <c r="U891" s="13"/>
      <c r="V891" s="21">
        <f t="shared" si="427"/>
        <v>0</v>
      </c>
      <c r="W891" s="21">
        <f t="shared" si="427"/>
        <v>0</v>
      </c>
      <c r="X891" s="21">
        <f t="shared" si="427"/>
        <v>0</v>
      </c>
      <c r="Y891" s="22">
        <f t="shared" si="401"/>
        <v>0</v>
      </c>
      <c r="Z891" s="13">
        <f t="shared" si="402"/>
        <v>0</v>
      </c>
      <c r="AA891" s="23">
        <f t="shared" si="403"/>
        <v>0</v>
      </c>
      <c r="AB891" s="23">
        <f t="shared" si="404"/>
        <v>0</v>
      </c>
      <c r="AC891" s="23">
        <f t="shared" si="405"/>
        <v>0</v>
      </c>
      <c r="AD891" s="24">
        <f t="shared" si="406"/>
        <v>0</v>
      </c>
      <c r="AE891" s="25">
        <f>IFERROR(VLOOKUP($B891,'[1]Market Cap'!$G:$I,2,FALSE),"-")</f>
        <v>3559.7034546</v>
      </c>
      <c r="AF891" s="20">
        <f t="shared" si="407"/>
        <v>0</v>
      </c>
      <c r="AG891" s="17">
        <f t="shared" si="408"/>
        <v>0</v>
      </c>
      <c r="AH891" s="17">
        <f t="shared" si="409"/>
        <v>0</v>
      </c>
      <c r="AI891" s="17" t="str">
        <f t="shared" si="410"/>
        <v>-</v>
      </c>
      <c r="AJ891" s="26" t="str">
        <f>IFERROR(VLOOKUP($B891,'[1]Paste Only'!$D:$AM,26,FALSE),"-")</f>
        <v>-</v>
      </c>
      <c r="AK891" s="26" t="str">
        <f>IFERROR(VLOOKUP($B891,'[1]Paste Only'!$D:$AM,23,FALSE),"-")</f>
        <v>-</v>
      </c>
      <c r="AL891" s="26" t="str">
        <f>IFERROR(VLOOKUP($B891,'[1]Paste Only'!$D:$AM,22,FALSE),"-")</f>
        <v>-</v>
      </c>
      <c r="AM891" s="21" t="str">
        <f t="shared" si="428"/>
        <v>-</v>
      </c>
      <c r="AN891" s="21" t="str">
        <f t="shared" si="428"/>
        <v>-</v>
      </c>
      <c r="AO891" s="21" t="str">
        <f t="shared" si="428"/>
        <v>-</v>
      </c>
      <c r="AP891" s="27">
        <f t="shared" si="411"/>
        <v>0</v>
      </c>
      <c r="AQ891" s="27" t="str">
        <f t="shared" si="412"/>
        <v>-</v>
      </c>
      <c r="AR891" s="27" t="str">
        <f t="shared" si="413"/>
        <v>-</v>
      </c>
      <c r="AS891" s="27">
        <f t="shared" si="414"/>
        <v>0</v>
      </c>
      <c r="AT891" s="27">
        <f t="shared" si="415"/>
        <v>0</v>
      </c>
      <c r="AU891" s="27">
        <f t="shared" si="416"/>
        <v>0</v>
      </c>
      <c r="AV891" s="21" t="str">
        <f t="shared" si="417"/>
        <v>0</v>
      </c>
      <c r="AW891" s="27">
        <f t="shared" si="418"/>
        <v>0</v>
      </c>
      <c r="AX891" s="27" t="str">
        <f t="shared" si="419"/>
        <v>-</v>
      </c>
      <c r="AY891" s="27" t="str">
        <f t="shared" si="420"/>
        <v>-</v>
      </c>
      <c r="AZ891" s="21" t="str">
        <f t="shared" si="421"/>
        <v>-</v>
      </c>
      <c r="BA891" s="21" t="str">
        <f t="shared" si="422"/>
        <v>-</v>
      </c>
      <c r="BB891" s="28" t="str">
        <f t="shared" si="423"/>
        <v>-</v>
      </c>
      <c r="BC891" s="28" t="s">
        <v>81</v>
      </c>
      <c r="BD891" s="28" t="s">
        <v>81</v>
      </c>
      <c r="BE891" s="28" t="s">
        <v>81</v>
      </c>
      <c r="BF891" s="28" t="str">
        <f t="shared" si="424"/>
        <v>-</v>
      </c>
      <c r="BG891" s="29">
        <f t="shared" si="425"/>
        <v>0</v>
      </c>
      <c r="BH891" s="29">
        <f t="shared" si="425"/>
        <v>0</v>
      </c>
      <c r="BI891" s="29">
        <f t="shared" si="425"/>
        <v>0</v>
      </c>
      <c r="BJ891" s="29">
        <f t="shared" si="398"/>
        <v>0</v>
      </c>
      <c r="BK891" s="29"/>
    </row>
    <row r="892" spans="1:63" x14ac:dyDescent="0.25">
      <c r="A892" s="13" t="s">
        <v>2730</v>
      </c>
      <c r="B892" s="13" t="s">
        <v>2731</v>
      </c>
      <c r="C892" s="13" t="s">
        <v>2732</v>
      </c>
      <c r="D892" s="13" t="str">
        <f>IFERROR(VLOOKUP($B892,[1]GICS!$C:$D,2,FALSE),"-")</f>
        <v>Industrials</v>
      </c>
      <c r="E892" s="14">
        <f>IFERROR(IF(VLOOKUP($B892,'[1]Paste Only'!$D:$AM,4,FALSE)="-",VLOOKUP($B892,'[1]Market Cap'!$A:$J,10,FALSE),VLOOKUP($B892,'[1]Paste Only'!$D:$AM,4,FALSE)),"-")</f>
        <v>4312.25</v>
      </c>
      <c r="F892" s="14">
        <f>IFERROR(VLOOKUP($B892,'[1]Paste Only'!$D:$AM,5,FALSE),"-")</f>
        <v>4414.5</v>
      </c>
      <c r="G892" s="15">
        <f>IFERROR(VLOOKUP($B892,'[1]Paste Only'!$D:$AM,6,FALSE),"-")</f>
        <v>0</v>
      </c>
      <c r="H892" s="15">
        <f>IFERROR(VLOOKUP($B892,'[1]Paste Only'!$D:$AM,7,FALSE),"-")</f>
        <v>1</v>
      </c>
      <c r="I892" s="15">
        <f>IFERROR(VLOOKUP($B892,'[1]Paste Only'!$D:$AM,8,FALSE),"-")</f>
        <v>1</v>
      </c>
      <c r="J892" s="16"/>
      <c r="K892" s="16"/>
      <c r="L892" s="14">
        <f>IFERROR(VLOOKUP($B892,'[1]Paste Only'!$D:$AM,12,FALSE),"-")</f>
        <v>136.63999999999999</v>
      </c>
      <c r="M892" s="14" t="str">
        <f>IFERROR(VLOOKUP($B892,'[1]Paste Only'!$D:$AM,15,FALSE),"-")</f>
        <v>-</v>
      </c>
      <c r="N892" s="17"/>
      <c r="O892" s="18"/>
      <c r="P892" s="19">
        <f t="shared" si="426"/>
        <v>0</v>
      </c>
      <c r="Q892" s="20">
        <f t="shared" si="399"/>
        <v>2.3711519508377243E-2</v>
      </c>
      <c r="R892" s="13">
        <f t="shared" si="400"/>
        <v>2</v>
      </c>
      <c r="S892" s="13" t="str">
        <f>IFERROR(VLOOKUP($B892,'[1]Market Cap'!$G:$I,3,FALSE),"-")</f>
        <v>Small Cap</v>
      </c>
      <c r="T892" s="13"/>
      <c r="U892" s="13"/>
      <c r="V892" s="21">
        <f t="shared" si="427"/>
        <v>0</v>
      </c>
      <c r="W892" s="21">
        <f t="shared" si="427"/>
        <v>0</v>
      </c>
      <c r="X892" s="21">
        <f t="shared" si="427"/>
        <v>0</v>
      </c>
      <c r="Y892" s="22">
        <f t="shared" si="401"/>
        <v>0</v>
      </c>
      <c r="Z892" s="13">
        <f t="shared" si="402"/>
        <v>0</v>
      </c>
      <c r="AA892" s="23">
        <f t="shared" si="403"/>
        <v>0</v>
      </c>
      <c r="AB892" s="23">
        <f t="shared" si="404"/>
        <v>0</v>
      </c>
      <c r="AC892" s="23">
        <f t="shared" si="405"/>
        <v>0</v>
      </c>
      <c r="AD892" s="24">
        <f t="shared" si="406"/>
        <v>0</v>
      </c>
      <c r="AE892" s="25">
        <f>IFERROR(VLOOKUP($B892,'[1]Market Cap'!$G:$I,2,FALSE),"-")</f>
        <v>5238.2910258499996</v>
      </c>
      <c r="AF892" s="20">
        <f t="shared" si="407"/>
        <v>0</v>
      </c>
      <c r="AG892" s="17">
        <f t="shared" si="408"/>
        <v>0</v>
      </c>
      <c r="AH892" s="17">
        <f t="shared" si="409"/>
        <v>0</v>
      </c>
      <c r="AI892" s="17" t="str">
        <f t="shared" si="410"/>
        <v>-</v>
      </c>
      <c r="AJ892" s="26">
        <f>IFERROR(VLOOKUP($B892,'[1]Paste Only'!$D:$AM,26,FALSE),"-")</f>
        <v>4414.5</v>
      </c>
      <c r="AK892" s="26">
        <f>IFERROR(VLOOKUP($B892,'[1]Paste Only'!$D:$AM,23,FALSE),"-")</f>
        <v>4529</v>
      </c>
      <c r="AL892" s="26">
        <f>IFERROR(VLOOKUP($B892,'[1]Paste Only'!$D:$AM,22,FALSE),"-")</f>
        <v>4300</v>
      </c>
      <c r="AM892" s="21">
        <f t="shared" si="428"/>
        <v>0</v>
      </c>
      <c r="AN892" s="21">
        <f t="shared" si="428"/>
        <v>2.5937252236946318E-2</v>
      </c>
      <c r="AO892" s="21">
        <f t="shared" si="428"/>
        <v>-2.5937252236946429E-2</v>
      </c>
      <c r="AP892" s="27">
        <f t="shared" si="411"/>
        <v>0</v>
      </c>
      <c r="AQ892" s="27">
        <f t="shared" si="412"/>
        <v>0</v>
      </c>
      <c r="AR892" s="27">
        <f t="shared" si="413"/>
        <v>4414.5</v>
      </c>
      <c r="AS892" s="27">
        <f t="shared" si="414"/>
        <v>4414.5</v>
      </c>
      <c r="AT892" s="27">
        <f t="shared" si="415"/>
        <v>0</v>
      </c>
      <c r="AU892" s="27">
        <f t="shared" si="416"/>
        <v>0</v>
      </c>
      <c r="AV892" s="21">
        <f t="shared" si="417"/>
        <v>0</v>
      </c>
      <c r="AW892" s="27">
        <f t="shared" si="418"/>
        <v>4414.5</v>
      </c>
      <c r="AX892" s="27">
        <f t="shared" si="419"/>
        <v>4414.5</v>
      </c>
      <c r="AY892" s="27">
        <f t="shared" si="420"/>
        <v>4414.5</v>
      </c>
      <c r="AZ892" s="21">
        <f t="shared" si="421"/>
        <v>2.3711519508377243E-2</v>
      </c>
      <c r="BA892" s="21">
        <f t="shared" si="422"/>
        <v>2.3711519508377243E-2</v>
      </c>
      <c r="BB892" s="28">
        <f t="shared" si="423"/>
        <v>4414.5</v>
      </c>
      <c r="BC892" s="28" t="s">
        <v>81</v>
      </c>
      <c r="BD892" s="28" t="s">
        <v>81</v>
      </c>
      <c r="BE892" s="28" t="s">
        <v>81</v>
      </c>
      <c r="BF892" s="28" t="str">
        <f t="shared" si="424"/>
        <v>-</v>
      </c>
      <c r="BG892" s="29">
        <f t="shared" si="425"/>
        <v>0</v>
      </c>
      <c r="BH892" s="29">
        <f t="shared" si="425"/>
        <v>0</v>
      </c>
      <c r="BI892" s="29">
        <f t="shared" si="425"/>
        <v>0</v>
      </c>
      <c r="BJ892" s="29">
        <f t="shared" si="398"/>
        <v>0</v>
      </c>
      <c r="BK892" s="29"/>
    </row>
    <row r="893" spans="1:63" x14ac:dyDescent="0.25">
      <c r="A893" s="13" t="s">
        <v>2733</v>
      </c>
      <c r="B893" s="13" t="s">
        <v>2734</v>
      </c>
      <c r="C893" s="13" t="s">
        <v>2735</v>
      </c>
      <c r="D893" s="13" t="str">
        <f>IFERROR(VLOOKUP($B893,[1]GICS!$C:$D,2,FALSE),"-")</f>
        <v>Communication Services</v>
      </c>
      <c r="E893" s="14">
        <f>IFERROR(IF(VLOOKUP($B893,'[1]Paste Only'!$D:$AM,4,FALSE)="-",VLOOKUP($B893,'[1]Market Cap'!$A:$J,10,FALSE),VLOOKUP($B893,'[1]Paste Only'!$D:$AM,4,FALSE)),"-")</f>
        <v>15.65</v>
      </c>
      <c r="F893" s="14" t="str">
        <f>IFERROR(VLOOKUP($B893,'[1]Paste Only'!$D:$AM,5,FALSE),"-")</f>
        <v>-</v>
      </c>
      <c r="G893" s="15">
        <f>IFERROR(VLOOKUP($B893,'[1]Paste Only'!$D:$AM,6,FALSE),"-")</f>
        <v>0</v>
      </c>
      <c r="H893" s="15">
        <f>IFERROR(VLOOKUP($B893,'[1]Paste Only'!$D:$AM,7,FALSE),"-")</f>
        <v>0</v>
      </c>
      <c r="I893" s="15">
        <f>IFERROR(VLOOKUP($B893,'[1]Paste Only'!$D:$AM,8,FALSE),"-")</f>
        <v>0</v>
      </c>
      <c r="J893" s="16"/>
      <c r="K893" s="16"/>
      <c r="L893" s="14">
        <f>IFERROR(VLOOKUP($B893,'[1]Paste Only'!$D:$AM,12,FALSE),"-")</f>
        <v>3.52</v>
      </c>
      <c r="M893" s="14" t="str">
        <f>IFERROR(VLOOKUP($B893,'[1]Paste Only'!$D:$AM,15,FALSE),"-")</f>
        <v>-</v>
      </c>
      <c r="N893" s="17"/>
      <c r="O893" s="18"/>
      <c r="P893" s="19">
        <f t="shared" si="426"/>
        <v>0</v>
      </c>
      <c r="Q893" s="20">
        <f t="shared" si="399"/>
        <v>0</v>
      </c>
      <c r="R893" s="13">
        <f t="shared" si="400"/>
        <v>0</v>
      </c>
      <c r="S893" s="13" t="str">
        <f>IFERROR(VLOOKUP($B893,'[1]Market Cap'!$G:$I,3,FALSE),"-")</f>
        <v>Small Cap</v>
      </c>
      <c r="T893" s="13"/>
      <c r="U893" s="13"/>
      <c r="V893" s="21">
        <f t="shared" si="427"/>
        <v>0</v>
      </c>
      <c r="W893" s="21">
        <f t="shared" si="427"/>
        <v>0</v>
      </c>
      <c r="X893" s="21">
        <f t="shared" si="427"/>
        <v>0</v>
      </c>
      <c r="Y893" s="22">
        <f t="shared" si="401"/>
        <v>0</v>
      </c>
      <c r="Z893" s="13">
        <f t="shared" si="402"/>
        <v>0</v>
      </c>
      <c r="AA893" s="23">
        <f t="shared" si="403"/>
        <v>0</v>
      </c>
      <c r="AB893" s="23">
        <f t="shared" si="404"/>
        <v>0</v>
      </c>
      <c r="AC893" s="23">
        <f t="shared" si="405"/>
        <v>0</v>
      </c>
      <c r="AD893" s="24">
        <f t="shared" si="406"/>
        <v>0</v>
      </c>
      <c r="AE893" s="25">
        <f>IFERROR(VLOOKUP($B893,'[1]Market Cap'!$G:$I,2,FALSE),"-")</f>
        <v>3158.9867312450001</v>
      </c>
      <c r="AF893" s="20">
        <f t="shared" si="407"/>
        <v>0</v>
      </c>
      <c r="AG893" s="17">
        <f t="shared" si="408"/>
        <v>0</v>
      </c>
      <c r="AH893" s="17">
        <f t="shared" si="409"/>
        <v>0</v>
      </c>
      <c r="AI893" s="17" t="str">
        <f t="shared" si="410"/>
        <v>-</v>
      </c>
      <c r="AJ893" s="26" t="str">
        <f>IFERROR(VLOOKUP($B893,'[1]Paste Only'!$D:$AM,26,FALSE),"-")</f>
        <v>-</v>
      </c>
      <c r="AK893" s="26" t="str">
        <f>IFERROR(VLOOKUP($B893,'[1]Paste Only'!$D:$AM,23,FALSE),"-")</f>
        <v>-</v>
      </c>
      <c r="AL893" s="26" t="str">
        <f>IFERROR(VLOOKUP($B893,'[1]Paste Only'!$D:$AM,22,FALSE),"-")</f>
        <v>-</v>
      </c>
      <c r="AM893" s="21" t="str">
        <f t="shared" si="428"/>
        <v>-</v>
      </c>
      <c r="AN893" s="21" t="str">
        <f t="shared" si="428"/>
        <v>-</v>
      </c>
      <c r="AO893" s="21" t="str">
        <f t="shared" si="428"/>
        <v>-</v>
      </c>
      <c r="AP893" s="27">
        <f t="shared" si="411"/>
        <v>0</v>
      </c>
      <c r="AQ893" s="27" t="str">
        <f t="shared" si="412"/>
        <v>-</v>
      </c>
      <c r="AR893" s="27" t="str">
        <f t="shared" si="413"/>
        <v>-</v>
      </c>
      <c r="AS893" s="27">
        <f t="shared" si="414"/>
        <v>0</v>
      </c>
      <c r="AT893" s="27">
        <f t="shared" si="415"/>
        <v>0</v>
      </c>
      <c r="AU893" s="27">
        <f t="shared" si="416"/>
        <v>0</v>
      </c>
      <c r="AV893" s="21" t="str">
        <f t="shared" si="417"/>
        <v>0</v>
      </c>
      <c r="AW893" s="27">
        <f t="shared" si="418"/>
        <v>0</v>
      </c>
      <c r="AX893" s="27" t="str">
        <f t="shared" si="419"/>
        <v>-</v>
      </c>
      <c r="AY893" s="27" t="str">
        <f t="shared" si="420"/>
        <v>-</v>
      </c>
      <c r="AZ893" s="21" t="str">
        <f t="shared" si="421"/>
        <v>-</v>
      </c>
      <c r="BA893" s="21" t="str">
        <f t="shared" si="422"/>
        <v>-</v>
      </c>
      <c r="BB893" s="28" t="str">
        <f t="shared" si="423"/>
        <v>-</v>
      </c>
      <c r="BC893" s="28" t="s">
        <v>81</v>
      </c>
      <c r="BD893" s="28" t="s">
        <v>81</v>
      </c>
      <c r="BE893" s="28" t="s">
        <v>81</v>
      </c>
      <c r="BF893" s="28" t="str">
        <f t="shared" si="424"/>
        <v>-</v>
      </c>
      <c r="BG893" s="29">
        <f t="shared" si="425"/>
        <v>0</v>
      </c>
      <c r="BH893" s="29">
        <f t="shared" si="425"/>
        <v>0</v>
      </c>
      <c r="BI893" s="29">
        <f t="shared" si="425"/>
        <v>0</v>
      </c>
      <c r="BJ893" s="29">
        <f t="shared" si="398"/>
        <v>0</v>
      </c>
      <c r="BK893" s="29"/>
    </row>
    <row r="894" spans="1:63" x14ac:dyDescent="0.25">
      <c r="A894" s="13" t="s">
        <v>2736</v>
      </c>
      <c r="B894" s="13" t="s">
        <v>2737</v>
      </c>
      <c r="C894" s="13" t="s">
        <v>2738</v>
      </c>
      <c r="D894" s="13" t="str">
        <f>IFERROR(VLOOKUP($B894,[1]GICS!$C:$D,2,FALSE),"-")</f>
        <v>Materials</v>
      </c>
      <c r="E894" s="14">
        <f>IFERROR(IF(VLOOKUP($B894,'[1]Paste Only'!$D:$AM,4,FALSE)="-",VLOOKUP($B894,'[1]Market Cap'!$A:$J,10,FALSE),VLOOKUP($B894,'[1]Paste Only'!$D:$AM,4,FALSE)),"-")</f>
        <v>1066.3499999999999</v>
      </c>
      <c r="F894" s="14" t="str">
        <f>IFERROR(VLOOKUP($B894,'[1]Paste Only'!$D:$AM,5,FALSE),"-")</f>
        <v>-</v>
      </c>
      <c r="G894" s="15">
        <f>IFERROR(VLOOKUP($B894,'[1]Paste Only'!$D:$AM,6,FALSE),"-")</f>
        <v>0</v>
      </c>
      <c r="H894" s="15">
        <f>IFERROR(VLOOKUP($B894,'[1]Paste Only'!$D:$AM,7,FALSE),"-")</f>
        <v>0</v>
      </c>
      <c r="I894" s="15">
        <f>IFERROR(VLOOKUP($B894,'[1]Paste Only'!$D:$AM,8,FALSE),"-")</f>
        <v>0</v>
      </c>
      <c r="J894" s="16"/>
      <c r="K894" s="16"/>
      <c r="L894" s="14">
        <f>IFERROR(VLOOKUP($B894,'[1]Paste Only'!$D:$AM,12,FALSE),"-")</f>
        <v>50.66</v>
      </c>
      <c r="M894" s="14" t="str">
        <f>IFERROR(VLOOKUP($B894,'[1]Paste Only'!$D:$AM,15,FALSE),"-")</f>
        <v>-</v>
      </c>
      <c r="N894" s="17"/>
      <c r="O894" s="18"/>
      <c r="P894" s="19">
        <f t="shared" si="426"/>
        <v>0</v>
      </c>
      <c r="Q894" s="20">
        <f t="shared" si="399"/>
        <v>0</v>
      </c>
      <c r="R894" s="13">
        <f t="shared" si="400"/>
        <v>0</v>
      </c>
      <c r="S894" s="13" t="str">
        <f>IFERROR(VLOOKUP($B894,'[1]Market Cap'!$G:$I,3,FALSE),"-")</f>
        <v>Small Cap</v>
      </c>
      <c r="T894" s="13"/>
      <c r="U894" s="13"/>
      <c r="V894" s="21">
        <f t="shared" si="427"/>
        <v>0</v>
      </c>
      <c r="W894" s="21">
        <f t="shared" si="427"/>
        <v>0</v>
      </c>
      <c r="X894" s="21">
        <f t="shared" si="427"/>
        <v>0</v>
      </c>
      <c r="Y894" s="22">
        <f t="shared" si="401"/>
        <v>0</v>
      </c>
      <c r="Z894" s="13">
        <f t="shared" si="402"/>
        <v>0</v>
      </c>
      <c r="AA894" s="23">
        <f t="shared" si="403"/>
        <v>0</v>
      </c>
      <c r="AB894" s="23">
        <f t="shared" si="404"/>
        <v>0</v>
      </c>
      <c r="AC894" s="23">
        <f t="shared" si="405"/>
        <v>0</v>
      </c>
      <c r="AD894" s="24">
        <f t="shared" si="406"/>
        <v>0</v>
      </c>
      <c r="AE894" s="25">
        <f>IFERROR(VLOOKUP($B894,'[1]Market Cap'!$G:$I,2,FALSE),"-")</f>
        <v>3544.3884072149999</v>
      </c>
      <c r="AF894" s="20">
        <f t="shared" si="407"/>
        <v>0</v>
      </c>
      <c r="AG894" s="17">
        <f t="shared" si="408"/>
        <v>0</v>
      </c>
      <c r="AH894" s="17">
        <f t="shared" si="409"/>
        <v>0</v>
      </c>
      <c r="AI894" s="17" t="str">
        <f t="shared" si="410"/>
        <v>-</v>
      </c>
      <c r="AJ894" s="26" t="str">
        <f>IFERROR(VLOOKUP($B894,'[1]Paste Only'!$D:$AM,26,FALSE),"-")</f>
        <v>-</v>
      </c>
      <c r="AK894" s="26" t="str">
        <f>IFERROR(VLOOKUP($B894,'[1]Paste Only'!$D:$AM,23,FALSE),"-")</f>
        <v>-</v>
      </c>
      <c r="AL894" s="26" t="str">
        <f>IFERROR(VLOOKUP($B894,'[1]Paste Only'!$D:$AM,22,FALSE),"-")</f>
        <v>-</v>
      </c>
      <c r="AM894" s="21" t="str">
        <f t="shared" si="428"/>
        <v>-</v>
      </c>
      <c r="AN894" s="21" t="str">
        <f t="shared" si="428"/>
        <v>-</v>
      </c>
      <c r="AO894" s="21" t="str">
        <f t="shared" si="428"/>
        <v>-</v>
      </c>
      <c r="AP894" s="27">
        <f t="shared" si="411"/>
        <v>0</v>
      </c>
      <c r="AQ894" s="27" t="str">
        <f t="shared" si="412"/>
        <v>-</v>
      </c>
      <c r="AR894" s="27" t="str">
        <f t="shared" si="413"/>
        <v>-</v>
      </c>
      <c r="AS894" s="27">
        <f t="shared" si="414"/>
        <v>0</v>
      </c>
      <c r="AT894" s="27">
        <f t="shared" si="415"/>
        <v>0</v>
      </c>
      <c r="AU894" s="27">
        <f t="shared" si="416"/>
        <v>0</v>
      </c>
      <c r="AV894" s="21" t="str">
        <f t="shared" si="417"/>
        <v>0</v>
      </c>
      <c r="AW894" s="27">
        <f t="shared" si="418"/>
        <v>0</v>
      </c>
      <c r="AX894" s="27" t="str">
        <f t="shared" si="419"/>
        <v>-</v>
      </c>
      <c r="AY894" s="27" t="str">
        <f t="shared" si="420"/>
        <v>-</v>
      </c>
      <c r="AZ894" s="21" t="str">
        <f t="shared" si="421"/>
        <v>-</v>
      </c>
      <c r="BA894" s="21" t="str">
        <f t="shared" si="422"/>
        <v>-</v>
      </c>
      <c r="BB894" s="28" t="str">
        <f t="shared" si="423"/>
        <v>-</v>
      </c>
      <c r="BC894" s="28" t="s">
        <v>81</v>
      </c>
      <c r="BD894" s="28" t="s">
        <v>81</v>
      </c>
      <c r="BE894" s="28" t="s">
        <v>81</v>
      </c>
      <c r="BF894" s="28" t="str">
        <f t="shared" si="424"/>
        <v>-</v>
      </c>
      <c r="BG894" s="29">
        <f t="shared" si="425"/>
        <v>0</v>
      </c>
      <c r="BH894" s="29">
        <f t="shared" si="425"/>
        <v>0</v>
      </c>
      <c r="BI894" s="29">
        <f t="shared" si="425"/>
        <v>0</v>
      </c>
      <c r="BJ894" s="29">
        <f t="shared" si="398"/>
        <v>0</v>
      </c>
      <c r="BK894" s="29"/>
    </row>
    <row r="895" spans="1:63" x14ac:dyDescent="0.25">
      <c r="A895" s="13" t="s">
        <v>2739</v>
      </c>
      <c r="B895" s="13" t="s">
        <v>2740</v>
      </c>
      <c r="C895" s="13" t="s">
        <v>2741</v>
      </c>
      <c r="D895" s="13" t="str">
        <f>IFERROR(VLOOKUP($B895,[1]GICS!$C:$D,2,FALSE),"-")</f>
        <v>Industrials</v>
      </c>
      <c r="E895" s="14">
        <f>IFERROR(IF(VLOOKUP($B895,'[1]Paste Only'!$D:$AM,4,FALSE)="-",VLOOKUP($B895,'[1]Market Cap'!$A:$J,10,FALSE),VLOOKUP($B895,'[1]Paste Only'!$D:$AM,4,FALSE)),"-")</f>
        <v>3727.3</v>
      </c>
      <c r="F895" s="14" t="str">
        <f>IFERROR(VLOOKUP($B895,'[1]Paste Only'!$D:$AM,5,FALSE),"-")</f>
        <v>-</v>
      </c>
      <c r="G895" s="15">
        <f>IFERROR(VLOOKUP($B895,'[1]Paste Only'!$D:$AM,6,FALSE),"-")</f>
        <v>0</v>
      </c>
      <c r="H895" s="15">
        <f>IFERROR(VLOOKUP($B895,'[1]Paste Only'!$D:$AM,7,FALSE),"-")</f>
        <v>0</v>
      </c>
      <c r="I895" s="15">
        <f>IFERROR(VLOOKUP($B895,'[1]Paste Only'!$D:$AM,8,FALSE),"-")</f>
        <v>0</v>
      </c>
      <c r="J895" s="16"/>
      <c r="K895" s="16"/>
      <c r="L895" s="14">
        <f>IFERROR(VLOOKUP($B895,'[1]Paste Only'!$D:$AM,12,FALSE),"-")</f>
        <v>84.08</v>
      </c>
      <c r="M895" s="14" t="str">
        <f>IFERROR(VLOOKUP($B895,'[1]Paste Only'!$D:$AM,15,FALSE),"-")</f>
        <v>-</v>
      </c>
      <c r="N895" s="17"/>
      <c r="O895" s="18"/>
      <c r="P895" s="19">
        <f t="shared" si="426"/>
        <v>0</v>
      </c>
      <c r="Q895" s="20">
        <f t="shared" si="399"/>
        <v>0</v>
      </c>
      <c r="R895" s="13">
        <f t="shared" si="400"/>
        <v>0</v>
      </c>
      <c r="S895" s="13" t="str">
        <f>IFERROR(VLOOKUP($B895,'[1]Market Cap'!$G:$I,3,FALSE),"-")</f>
        <v>Small Cap</v>
      </c>
      <c r="T895" s="13"/>
      <c r="U895" s="13"/>
      <c r="V895" s="21">
        <f t="shared" si="427"/>
        <v>0</v>
      </c>
      <c r="W895" s="21">
        <f t="shared" si="427"/>
        <v>0</v>
      </c>
      <c r="X895" s="21">
        <f t="shared" si="427"/>
        <v>0</v>
      </c>
      <c r="Y895" s="22">
        <f t="shared" si="401"/>
        <v>0</v>
      </c>
      <c r="Z895" s="13">
        <f t="shared" si="402"/>
        <v>0</v>
      </c>
      <c r="AA895" s="23">
        <f t="shared" si="403"/>
        <v>0</v>
      </c>
      <c r="AB895" s="23">
        <f t="shared" si="404"/>
        <v>0</v>
      </c>
      <c r="AC895" s="23">
        <f t="shared" si="405"/>
        <v>0</v>
      </c>
      <c r="AD895" s="24">
        <f t="shared" si="406"/>
        <v>0</v>
      </c>
      <c r="AE895" s="25">
        <f>IFERROR(VLOOKUP($B895,'[1]Market Cap'!$G:$I,2,FALSE),"-")</f>
        <v>5394.01661358</v>
      </c>
      <c r="AF895" s="20">
        <f t="shared" si="407"/>
        <v>0</v>
      </c>
      <c r="AG895" s="17">
        <f t="shared" si="408"/>
        <v>0</v>
      </c>
      <c r="AH895" s="17">
        <f t="shared" si="409"/>
        <v>0</v>
      </c>
      <c r="AI895" s="17" t="str">
        <f t="shared" si="410"/>
        <v>-</v>
      </c>
      <c r="AJ895" s="26" t="str">
        <f>IFERROR(VLOOKUP($B895,'[1]Paste Only'!$D:$AM,26,FALSE),"-")</f>
        <v>-</v>
      </c>
      <c r="AK895" s="26" t="str">
        <f>IFERROR(VLOOKUP($B895,'[1]Paste Only'!$D:$AM,23,FALSE),"-")</f>
        <v>-</v>
      </c>
      <c r="AL895" s="26" t="str">
        <f>IFERROR(VLOOKUP($B895,'[1]Paste Only'!$D:$AM,22,FALSE),"-")</f>
        <v>-</v>
      </c>
      <c r="AM895" s="21" t="str">
        <f t="shared" si="428"/>
        <v>-</v>
      </c>
      <c r="AN895" s="21" t="str">
        <f t="shared" si="428"/>
        <v>-</v>
      </c>
      <c r="AO895" s="21" t="str">
        <f t="shared" si="428"/>
        <v>-</v>
      </c>
      <c r="AP895" s="27">
        <f t="shared" si="411"/>
        <v>0</v>
      </c>
      <c r="AQ895" s="27" t="str">
        <f t="shared" si="412"/>
        <v>-</v>
      </c>
      <c r="AR895" s="27" t="str">
        <f t="shared" si="413"/>
        <v>-</v>
      </c>
      <c r="AS895" s="27">
        <f t="shared" si="414"/>
        <v>0</v>
      </c>
      <c r="AT895" s="27">
        <f t="shared" si="415"/>
        <v>0</v>
      </c>
      <c r="AU895" s="27">
        <f t="shared" si="416"/>
        <v>0</v>
      </c>
      <c r="AV895" s="21" t="str">
        <f t="shared" si="417"/>
        <v>0</v>
      </c>
      <c r="AW895" s="27">
        <f t="shared" si="418"/>
        <v>0</v>
      </c>
      <c r="AX895" s="27" t="str">
        <f t="shared" si="419"/>
        <v>-</v>
      </c>
      <c r="AY895" s="27" t="str">
        <f t="shared" si="420"/>
        <v>-</v>
      </c>
      <c r="AZ895" s="21" t="str">
        <f t="shared" si="421"/>
        <v>-</v>
      </c>
      <c r="BA895" s="21" t="str">
        <f t="shared" si="422"/>
        <v>-</v>
      </c>
      <c r="BB895" s="28" t="str">
        <f t="shared" si="423"/>
        <v>-</v>
      </c>
      <c r="BC895" s="28" t="s">
        <v>81</v>
      </c>
      <c r="BD895" s="28" t="s">
        <v>81</v>
      </c>
      <c r="BE895" s="28" t="s">
        <v>81</v>
      </c>
      <c r="BF895" s="28" t="str">
        <f t="shared" si="424"/>
        <v>-</v>
      </c>
      <c r="BG895" s="29">
        <f t="shared" si="425"/>
        <v>0</v>
      </c>
      <c r="BH895" s="29">
        <f t="shared" si="425"/>
        <v>0</v>
      </c>
      <c r="BI895" s="29">
        <f t="shared" si="425"/>
        <v>0</v>
      </c>
      <c r="BJ895" s="29">
        <f t="shared" si="398"/>
        <v>0</v>
      </c>
      <c r="BK895" s="29"/>
    </row>
    <row r="896" spans="1:63" x14ac:dyDescent="0.25">
      <c r="A896" s="13" t="s">
        <v>2742</v>
      </c>
      <c r="B896" s="13" t="s">
        <v>2743</v>
      </c>
      <c r="C896" s="13" t="s">
        <v>2744</v>
      </c>
      <c r="D896" s="13" t="str">
        <f>IFERROR(VLOOKUP($B896,[1]GICS!$C:$D,2,FALSE),"-")</f>
        <v>Real Estate</v>
      </c>
      <c r="E896" s="14">
        <f>IFERROR(IF(VLOOKUP($B896,'[1]Paste Only'!$D:$AM,4,FALSE)="-",VLOOKUP($B896,'[1]Market Cap'!$A:$J,10,FALSE),VLOOKUP($B896,'[1]Paste Only'!$D:$AM,4,FALSE)),"-")</f>
        <v>312.35000000000002</v>
      </c>
      <c r="F896" s="14" t="str">
        <f>IFERROR(VLOOKUP($B896,'[1]Paste Only'!$D:$AM,5,FALSE),"-")</f>
        <v>-</v>
      </c>
      <c r="G896" s="15">
        <f>IFERROR(VLOOKUP($B896,'[1]Paste Only'!$D:$AM,6,FALSE),"-")</f>
        <v>0</v>
      </c>
      <c r="H896" s="15">
        <f>IFERROR(VLOOKUP($B896,'[1]Paste Only'!$D:$AM,7,FALSE),"-")</f>
        <v>0</v>
      </c>
      <c r="I896" s="15">
        <f>IFERROR(VLOOKUP($B896,'[1]Paste Only'!$D:$AM,8,FALSE),"-")</f>
        <v>0</v>
      </c>
      <c r="J896" s="16"/>
      <c r="K896" s="16"/>
      <c r="L896" s="14">
        <f>IFERROR(VLOOKUP($B896,'[1]Paste Only'!$D:$AM,12,FALSE),"-")</f>
        <v>3.6213899999999999</v>
      </c>
      <c r="M896" s="14" t="str">
        <f>IFERROR(VLOOKUP($B896,'[1]Paste Only'!$D:$AM,15,FALSE),"-")</f>
        <v>-</v>
      </c>
      <c r="N896" s="17"/>
      <c r="O896" s="18"/>
      <c r="P896" s="19">
        <f t="shared" si="426"/>
        <v>0</v>
      </c>
      <c r="Q896" s="20">
        <f t="shared" si="399"/>
        <v>0</v>
      </c>
      <c r="R896" s="13">
        <f t="shared" si="400"/>
        <v>0</v>
      </c>
      <c r="S896" s="13" t="str">
        <f>IFERROR(VLOOKUP($B896,'[1]Market Cap'!$G:$I,3,FALSE),"-")</f>
        <v>Small Cap</v>
      </c>
      <c r="T896" s="13"/>
      <c r="U896" s="13"/>
      <c r="V896" s="21">
        <f t="shared" si="427"/>
        <v>0</v>
      </c>
      <c r="W896" s="21">
        <f t="shared" si="427"/>
        <v>0</v>
      </c>
      <c r="X896" s="21">
        <f t="shared" si="427"/>
        <v>0</v>
      </c>
      <c r="Y896" s="22">
        <f t="shared" si="401"/>
        <v>0</v>
      </c>
      <c r="Z896" s="13">
        <f t="shared" si="402"/>
        <v>0</v>
      </c>
      <c r="AA896" s="23">
        <f t="shared" si="403"/>
        <v>0</v>
      </c>
      <c r="AB896" s="23">
        <f t="shared" si="404"/>
        <v>0</v>
      </c>
      <c r="AC896" s="23">
        <f t="shared" si="405"/>
        <v>0</v>
      </c>
      <c r="AD896" s="24">
        <f t="shared" si="406"/>
        <v>0</v>
      </c>
      <c r="AE896" s="25">
        <f>IFERROR(VLOOKUP($B896,'[1]Market Cap'!$G:$I,2,FALSE),"-")</f>
        <v>3139.8939083949999</v>
      </c>
      <c r="AF896" s="20">
        <f t="shared" si="407"/>
        <v>0</v>
      </c>
      <c r="AG896" s="17">
        <f t="shared" si="408"/>
        <v>0</v>
      </c>
      <c r="AH896" s="17">
        <f t="shared" si="409"/>
        <v>0</v>
      </c>
      <c r="AI896" s="17" t="str">
        <f t="shared" si="410"/>
        <v>-</v>
      </c>
      <c r="AJ896" s="26" t="str">
        <f>IFERROR(VLOOKUP($B896,'[1]Paste Only'!$D:$AM,26,FALSE),"-")</f>
        <v>-</v>
      </c>
      <c r="AK896" s="26" t="str">
        <f>IFERROR(VLOOKUP($B896,'[1]Paste Only'!$D:$AM,23,FALSE),"-")</f>
        <v>-</v>
      </c>
      <c r="AL896" s="26" t="str">
        <f>IFERROR(VLOOKUP($B896,'[1]Paste Only'!$D:$AM,22,FALSE),"-")</f>
        <v>-</v>
      </c>
      <c r="AM896" s="21" t="str">
        <f t="shared" si="428"/>
        <v>-</v>
      </c>
      <c r="AN896" s="21" t="str">
        <f t="shared" si="428"/>
        <v>-</v>
      </c>
      <c r="AO896" s="21" t="str">
        <f t="shared" si="428"/>
        <v>-</v>
      </c>
      <c r="AP896" s="27">
        <f t="shared" si="411"/>
        <v>0</v>
      </c>
      <c r="AQ896" s="27" t="str">
        <f t="shared" si="412"/>
        <v>-</v>
      </c>
      <c r="AR896" s="27" t="str">
        <f t="shared" si="413"/>
        <v>-</v>
      </c>
      <c r="AS896" s="27">
        <f t="shared" si="414"/>
        <v>0</v>
      </c>
      <c r="AT896" s="27">
        <f t="shared" si="415"/>
        <v>0</v>
      </c>
      <c r="AU896" s="27">
        <f t="shared" si="416"/>
        <v>0</v>
      </c>
      <c r="AV896" s="21" t="str">
        <f t="shared" si="417"/>
        <v>0</v>
      </c>
      <c r="AW896" s="27">
        <f t="shared" si="418"/>
        <v>0</v>
      </c>
      <c r="AX896" s="27" t="str">
        <f t="shared" si="419"/>
        <v>-</v>
      </c>
      <c r="AY896" s="27" t="str">
        <f t="shared" si="420"/>
        <v>-</v>
      </c>
      <c r="AZ896" s="21" t="str">
        <f t="shared" si="421"/>
        <v>-</v>
      </c>
      <c r="BA896" s="21" t="str">
        <f t="shared" si="422"/>
        <v>-</v>
      </c>
      <c r="BB896" s="28" t="str">
        <f t="shared" si="423"/>
        <v>-</v>
      </c>
      <c r="BC896" s="28" t="s">
        <v>81</v>
      </c>
      <c r="BD896" s="28" t="s">
        <v>81</v>
      </c>
      <c r="BE896" s="28" t="s">
        <v>81</v>
      </c>
      <c r="BF896" s="28" t="str">
        <f t="shared" si="424"/>
        <v>-</v>
      </c>
      <c r="BG896" s="29">
        <f t="shared" si="425"/>
        <v>0</v>
      </c>
      <c r="BH896" s="29">
        <f t="shared" si="425"/>
        <v>0</v>
      </c>
      <c r="BI896" s="29">
        <f t="shared" si="425"/>
        <v>0</v>
      </c>
      <c r="BJ896" s="29">
        <f t="shared" si="398"/>
        <v>0</v>
      </c>
      <c r="BK896" s="29"/>
    </row>
    <row r="897" spans="1:63" x14ac:dyDescent="0.25">
      <c r="A897" s="13" t="s">
        <v>2745</v>
      </c>
      <c r="B897" s="13" t="s">
        <v>2746</v>
      </c>
      <c r="C897" s="13" t="s">
        <v>2747</v>
      </c>
      <c r="D897" s="13" t="str">
        <f>IFERROR(VLOOKUP($B897,[1]GICS!$C:$D,2,FALSE),"-")</f>
        <v>Consumer Staples</v>
      </c>
      <c r="E897" s="14">
        <f>IFERROR(IF(VLOOKUP($B897,'[1]Paste Only'!$D:$AM,4,FALSE)="-",VLOOKUP($B897,'[1]Market Cap'!$A:$J,10,FALSE),VLOOKUP($B897,'[1]Paste Only'!$D:$AM,4,FALSE)),"-")</f>
        <v>370.75</v>
      </c>
      <c r="F897" s="14">
        <f>IFERROR(VLOOKUP($B897,'[1]Paste Only'!$D:$AM,5,FALSE),"-")</f>
        <v>550</v>
      </c>
      <c r="G897" s="15">
        <f>IFERROR(VLOOKUP($B897,'[1]Paste Only'!$D:$AM,6,FALSE),"-")</f>
        <v>1</v>
      </c>
      <c r="H897" s="15">
        <f>IFERROR(VLOOKUP($B897,'[1]Paste Only'!$D:$AM,7,FALSE),"-")</f>
        <v>0</v>
      </c>
      <c r="I897" s="15">
        <f>IFERROR(VLOOKUP($B897,'[1]Paste Only'!$D:$AM,8,FALSE),"-")</f>
        <v>0</v>
      </c>
      <c r="J897" s="16"/>
      <c r="K897" s="16"/>
      <c r="L897" s="14">
        <f>IFERROR(VLOOKUP($B897,'[1]Paste Only'!$D:$AM,12,FALSE),"-")</f>
        <v>47.78</v>
      </c>
      <c r="M897" s="14">
        <f>IFERROR(VLOOKUP($B897,'[1]Paste Only'!$D:$AM,15,FALSE),"-")</f>
        <v>43.65701149425287</v>
      </c>
      <c r="N897" s="17"/>
      <c r="O897" s="18"/>
      <c r="P897" s="19">
        <f t="shared" si="426"/>
        <v>-8.6291094720534312E-2</v>
      </c>
      <c r="Q897" s="20">
        <f t="shared" si="399"/>
        <v>0.48347943358057988</v>
      </c>
      <c r="R897" s="13">
        <f t="shared" si="400"/>
        <v>1</v>
      </c>
      <c r="S897" s="13" t="str">
        <f>IFERROR(VLOOKUP($B897,'[1]Market Cap'!$G:$I,3,FALSE),"-")</f>
        <v>Small Cap</v>
      </c>
      <c r="T897" s="13"/>
      <c r="U897" s="13"/>
      <c r="V897" s="21">
        <f t="shared" si="427"/>
        <v>0</v>
      </c>
      <c r="W897" s="21">
        <f t="shared" si="427"/>
        <v>0</v>
      </c>
      <c r="X897" s="21">
        <f t="shared" si="427"/>
        <v>0</v>
      </c>
      <c r="Y897" s="22">
        <f t="shared" si="401"/>
        <v>0</v>
      </c>
      <c r="Z897" s="13">
        <f t="shared" si="402"/>
        <v>0</v>
      </c>
      <c r="AA897" s="23">
        <f t="shared" si="403"/>
        <v>0</v>
      </c>
      <c r="AB897" s="23">
        <f t="shared" si="404"/>
        <v>0</v>
      </c>
      <c r="AC897" s="23">
        <f t="shared" si="405"/>
        <v>0</v>
      </c>
      <c r="AD897" s="24">
        <f t="shared" si="406"/>
        <v>0</v>
      </c>
      <c r="AE897" s="25">
        <f>IFERROR(VLOOKUP($B897,'[1]Market Cap'!$G:$I,2,FALSE),"-")</f>
        <v>3000.8246587250001</v>
      </c>
      <c r="AF897" s="20">
        <f t="shared" si="407"/>
        <v>0</v>
      </c>
      <c r="AG897" s="17">
        <f t="shared" si="408"/>
        <v>0</v>
      </c>
      <c r="AH897" s="17">
        <f t="shared" si="409"/>
        <v>0</v>
      </c>
      <c r="AI897" s="17" t="str">
        <f t="shared" si="410"/>
        <v>-</v>
      </c>
      <c r="AJ897" s="26">
        <f>IFERROR(VLOOKUP($B897,'[1]Paste Only'!$D:$AM,26,FALSE),"-")</f>
        <v>550</v>
      </c>
      <c r="AK897" s="26">
        <f>IFERROR(VLOOKUP($B897,'[1]Paste Only'!$D:$AM,23,FALSE),"-")</f>
        <v>550</v>
      </c>
      <c r="AL897" s="26">
        <f>IFERROR(VLOOKUP($B897,'[1]Paste Only'!$D:$AM,22,FALSE),"-")</f>
        <v>550</v>
      </c>
      <c r="AM897" s="21">
        <f t="shared" si="428"/>
        <v>0</v>
      </c>
      <c r="AN897" s="21">
        <f t="shared" si="428"/>
        <v>0</v>
      </c>
      <c r="AO897" s="21">
        <f t="shared" si="428"/>
        <v>0</v>
      </c>
      <c r="AP897" s="27">
        <f t="shared" si="411"/>
        <v>0</v>
      </c>
      <c r="AQ897" s="27">
        <f t="shared" si="412"/>
        <v>0</v>
      </c>
      <c r="AR897" s="27">
        <f t="shared" si="413"/>
        <v>550</v>
      </c>
      <c r="AS897" s="27">
        <f t="shared" si="414"/>
        <v>550</v>
      </c>
      <c r="AT897" s="27">
        <f t="shared" si="415"/>
        <v>0</v>
      </c>
      <c r="AU897" s="27">
        <f t="shared" si="416"/>
        <v>0</v>
      </c>
      <c r="AV897" s="21">
        <f t="shared" si="417"/>
        <v>1</v>
      </c>
      <c r="AW897" s="27">
        <f t="shared" si="418"/>
        <v>550</v>
      </c>
      <c r="AX897" s="27">
        <f t="shared" si="419"/>
        <v>550</v>
      </c>
      <c r="AY897" s="27">
        <f t="shared" si="420"/>
        <v>550</v>
      </c>
      <c r="AZ897" s="21">
        <f t="shared" si="421"/>
        <v>0.48347943358057988</v>
      </c>
      <c r="BA897" s="21">
        <f t="shared" si="422"/>
        <v>0.3</v>
      </c>
      <c r="BB897" s="28">
        <f t="shared" si="423"/>
        <v>550</v>
      </c>
      <c r="BC897" s="28" t="s">
        <v>81</v>
      </c>
      <c r="BD897" s="28" t="s">
        <v>81</v>
      </c>
      <c r="BE897" s="28" t="s">
        <v>81</v>
      </c>
      <c r="BF897" s="28" t="str">
        <f t="shared" si="424"/>
        <v>-</v>
      </c>
      <c r="BG897" s="29">
        <f t="shared" si="425"/>
        <v>0</v>
      </c>
      <c r="BH897" s="29">
        <f t="shared" si="425"/>
        <v>0</v>
      </c>
      <c r="BI897" s="29">
        <f t="shared" si="425"/>
        <v>0</v>
      </c>
      <c r="BJ897" s="29">
        <f t="shared" si="398"/>
        <v>0</v>
      </c>
      <c r="BK897" s="29"/>
    </row>
    <row r="898" spans="1:63" x14ac:dyDescent="0.25">
      <c r="A898" s="13" t="s">
        <v>2748</v>
      </c>
      <c r="B898" s="13" t="s">
        <v>2749</v>
      </c>
      <c r="C898" s="13" t="s">
        <v>2750</v>
      </c>
      <c r="D898" s="13" t="str">
        <f>IFERROR(VLOOKUP($B898,[1]GICS!$C:$D,2,FALSE),"-")</f>
        <v>-</v>
      </c>
      <c r="E898" s="14">
        <f>IFERROR(IF(VLOOKUP($B898,'[1]Paste Only'!$D:$AM,4,FALSE)="-",VLOOKUP($B898,'[1]Market Cap'!$A:$J,10,FALSE),VLOOKUP($B898,'[1]Paste Only'!$D:$AM,4,FALSE)),"-")</f>
        <v>0</v>
      </c>
      <c r="F898" s="14" t="str">
        <f>IFERROR(VLOOKUP($B898,'[1]Paste Only'!$D:$AM,5,FALSE),"-")</f>
        <v>-</v>
      </c>
      <c r="G898" s="15">
        <f>IFERROR(VLOOKUP($B898,'[1]Paste Only'!$D:$AM,6,FALSE),"-")</f>
        <v>0</v>
      </c>
      <c r="H898" s="15">
        <f>IFERROR(VLOOKUP($B898,'[1]Paste Only'!$D:$AM,7,FALSE),"-")</f>
        <v>0</v>
      </c>
      <c r="I898" s="15">
        <f>IFERROR(VLOOKUP($B898,'[1]Paste Only'!$D:$AM,8,FALSE),"-")</f>
        <v>0</v>
      </c>
      <c r="J898" s="16"/>
      <c r="K898" s="16"/>
      <c r="L898" s="14">
        <f>IFERROR(VLOOKUP($B898,'[1]Paste Only'!$D:$AM,12,FALSE),"-")</f>
        <v>47.5</v>
      </c>
      <c r="M898" s="14" t="str">
        <f>IFERROR(VLOOKUP($B898,'[1]Paste Only'!$D:$AM,15,FALSE),"-")</f>
        <v>-</v>
      </c>
      <c r="N898" s="17"/>
      <c r="O898" s="18"/>
      <c r="P898" s="19">
        <f t="shared" si="426"/>
        <v>0</v>
      </c>
      <c r="Q898" s="20">
        <f t="shared" si="399"/>
        <v>0</v>
      </c>
      <c r="R898" s="13">
        <f t="shared" si="400"/>
        <v>0</v>
      </c>
      <c r="S898" s="13" t="str">
        <f>IFERROR(VLOOKUP($B898,'[1]Market Cap'!$G:$I,3,FALSE),"-")</f>
        <v>Small Cap</v>
      </c>
      <c r="T898" s="13"/>
      <c r="U898" s="13"/>
      <c r="V898" s="21">
        <f t="shared" si="427"/>
        <v>0</v>
      </c>
      <c r="W898" s="21">
        <f t="shared" si="427"/>
        <v>0</v>
      </c>
      <c r="X898" s="21">
        <f t="shared" si="427"/>
        <v>0</v>
      </c>
      <c r="Y898" s="22">
        <f t="shared" si="401"/>
        <v>0</v>
      </c>
      <c r="Z898" s="13">
        <f t="shared" si="402"/>
        <v>0</v>
      </c>
      <c r="AA898" s="23">
        <f t="shared" si="403"/>
        <v>0</v>
      </c>
      <c r="AB898" s="23">
        <f t="shared" si="404"/>
        <v>0</v>
      </c>
      <c r="AC898" s="23">
        <f t="shared" si="405"/>
        <v>0</v>
      </c>
      <c r="AD898" s="24">
        <f t="shared" si="406"/>
        <v>0</v>
      </c>
      <c r="AE898" s="25">
        <f>IFERROR(VLOOKUP($B898,'[1]Market Cap'!$G:$I,2,FALSE),"-")</f>
        <v>0</v>
      </c>
      <c r="AF898" s="20">
        <f t="shared" si="407"/>
        <v>0</v>
      </c>
      <c r="AG898" s="17">
        <f t="shared" si="408"/>
        <v>0</v>
      </c>
      <c r="AH898" s="17">
        <f t="shared" si="409"/>
        <v>0</v>
      </c>
      <c r="AI898" s="17" t="str">
        <f t="shared" si="410"/>
        <v>-</v>
      </c>
      <c r="AJ898" s="26" t="str">
        <f>IFERROR(VLOOKUP($B898,'[1]Paste Only'!$D:$AM,26,FALSE),"-")</f>
        <v>-</v>
      </c>
      <c r="AK898" s="26" t="str">
        <f>IFERROR(VLOOKUP($B898,'[1]Paste Only'!$D:$AM,23,FALSE),"-")</f>
        <v>-</v>
      </c>
      <c r="AL898" s="26" t="str">
        <f>IFERROR(VLOOKUP($B898,'[1]Paste Only'!$D:$AM,22,FALSE),"-")</f>
        <v>-</v>
      </c>
      <c r="AM898" s="21" t="str">
        <f t="shared" si="428"/>
        <v>-</v>
      </c>
      <c r="AN898" s="21" t="str">
        <f t="shared" si="428"/>
        <v>-</v>
      </c>
      <c r="AO898" s="21" t="str">
        <f t="shared" si="428"/>
        <v>-</v>
      </c>
      <c r="AP898" s="27">
        <f t="shared" si="411"/>
        <v>0</v>
      </c>
      <c r="AQ898" s="27" t="str">
        <f t="shared" si="412"/>
        <v>-</v>
      </c>
      <c r="AR898" s="27" t="str">
        <f t="shared" si="413"/>
        <v>-</v>
      </c>
      <c r="AS898" s="27">
        <f t="shared" si="414"/>
        <v>0</v>
      </c>
      <c r="AT898" s="27">
        <f t="shared" si="415"/>
        <v>0</v>
      </c>
      <c r="AU898" s="27">
        <f t="shared" si="416"/>
        <v>0</v>
      </c>
      <c r="AV898" s="21" t="str">
        <f t="shared" si="417"/>
        <v>0</v>
      </c>
      <c r="AW898" s="27">
        <f t="shared" si="418"/>
        <v>0</v>
      </c>
      <c r="AX898" s="27" t="str">
        <f t="shared" si="419"/>
        <v>-</v>
      </c>
      <c r="AY898" s="27" t="str">
        <f t="shared" si="420"/>
        <v>-</v>
      </c>
      <c r="AZ898" s="21" t="str">
        <f t="shared" si="421"/>
        <v>-</v>
      </c>
      <c r="BA898" s="21" t="str">
        <f t="shared" si="422"/>
        <v>-</v>
      </c>
      <c r="BB898" s="28" t="str">
        <f t="shared" si="423"/>
        <v>-</v>
      </c>
      <c r="BC898" s="28" t="s">
        <v>81</v>
      </c>
      <c r="BD898" s="28" t="s">
        <v>81</v>
      </c>
      <c r="BE898" s="28" t="s">
        <v>81</v>
      </c>
      <c r="BF898" s="28" t="str">
        <f t="shared" si="424"/>
        <v>-</v>
      </c>
      <c r="BG898" s="29">
        <f t="shared" si="425"/>
        <v>0</v>
      </c>
      <c r="BH898" s="29">
        <f t="shared" si="425"/>
        <v>0</v>
      </c>
      <c r="BI898" s="29">
        <f t="shared" si="425"/>
        <v>0</v>
      </c>
      <c r="BJ898" s="29">
        <f t="shared" si="425"/>
        <v>0</v>
      </c>
      <c r="BK898" s="29"/>
    </row>
    <row r="899" spans="1:63" x14ac:dyDescent="0.25">
      <c r="A899" s="13" t="s">
        <v>2751</v>
      </c>
      <c r="B899" s="13" t="s">
        <v>2752</v>
      </c>
      <c r="C899" s="13" t="s">
        <v>2753</v>
      </c>
      <c r="D899" s="13" t="str">
        <f>IFERROR(VLOOKUP($B899,[1]GICS!$C:$D,2,FALSE),"-")</f>
        <v>Materials</v>
      </c>
      <c r="E899" s="14">
        <f>IFERROR(IF(VLOOKUP($B899,'[1]Paste Only'!$D:$AM,4,FALSE)="-",VLOOKUP($B899,'[1]Market Cap'!$A:$J,10,FALSE),VLOOKUP($B899,'[1]Paste Only'!$D:$AM,4,FALSE)),"-")</f>
        <v>275.60000000000002</v>
      </c>
      <c r="F899" s="14">
        <f>IFERROR(VLOOKUP($B899,'[1]Paste Only'!$D:$AM,5,FALSE),"-")</f>
        <v>280.33334350585938</v>
      </c>
      <c r="G899" s="15">
        <f>IFERROR(VLOOKUP($B899,'[1]Paste Only'!$D:$AM,6,FALSE),"-")</f>
        <v>4</v>
      </c>
      <c r="H899" s="15">
        <f>IFERROR(VLOOKUP($B899,'[1]Paste Only'!$D:$AM,7,FALSE),"-")</f>
        <v>1</v>
      </c>
      <c r="I899" s="15">
        <f>IFERROR(VLOOKUP($B899,'[1]Paste Only'!$D:$AM,8,FALSE),"-")</f>
        <v>2</v>
      </c>
      <c r="J899" s="16"/>
      <c r="K899" s="16"/>
      <c r="L899" s="14">
        <f>IFERROR(VLOOKUP($B899,'[1]Paste Only'!$D:$AM,12,FALSE),"-")</f>
        <v>-16.050336000000001</v>
      </c>
      <c r="M899" s="14">
        <f>IFERROR(VLOOKUP($B899,'[1]Paste Only'!$D:$AM,15,FALSE),"-")</f>
        <v>3.6062528735632187</v>
      </c>
      <c r="N899" s="17"/>
      <c r="O899" s="18"/>
      <c r="P899" s="19">
        <f t="shared" si="426"/>
        <v>1.2246839488944792</v>
      </c>
      <c r="Q899" s="20">
        <f t="shared" ref="Q899:Q962" si="429">IFERROR(F899/E899-1,0)</f>
        <v>1.7174686160592811E-2</v>
      </c>
      <c r="R899" s="13">
        <f t="shared" ref="R899:R962" si="430">SUM(G899:I899)</f>
        <v>7</v>
      </c>
      <c r="S899" s="13" t="str">
        <f>IFERROR(VLOOKUP($B899,'[1]Market Cap'!$G:$I,3,FALSE),"-")</f>
        <v>Small Cap</v>
      </c>
      <c r="T899" s="13"/>
      <c r="U899" s="13"/>
      <c r="V899" s="21">
        <f t="shared" si="427"/>
        <v>0</v>
      </c>
      <c r="W899" s="21">
        <f t="shared" si="427"/>
        <v>0</v>
      </c>
      <c r="X899" s="21">
        <f t="shared" si="427"/>
        <v>0</v>
      </c>
      <c r="Y899" s="22">
        <f t="shared" ref="Y899:Y962" si="431">SUM(V899:X899)</f>
        <v>0</v>
      </c>
      <c r="Z899" s="13">
        <f t="shared" ref="Z899:Z962" si="432">IF(AND(Y899&lt;100%,Y899&gt;0%),1,0)</f>
        <v>0</v>
      </c>
      <c r="AA899" s="23">
        <f t="shared" ref="AA899:AA962" si="433">V899*$BO$3</f>
        <v>0</v>
      </c>
      <c r="AB899" s="23">
        <f t="shared" ref="AB899:AB962" si="434">W899*$BO$4</f>
        <v>0</v>
      </c>
      <c r="AC899" s="23">
        <f t="shared" ref="AC899:AC962" si="435">X899*$BO$5</f>
        <v>0</v>
      </c>
      <c r="AD899" s="24">
        <f t="shared" ref="AD899:AD962" si="436">SUM(AA899:AC899)</f>
        <v>0</v>
      </c>
      <c r="AE899" s="25">
        <f>IFERROR(VLOOKUP($B899,'[1]Market Cap'!$G:$I,2,FALSE),"-")</f>
        <v>3602.3000228800001</v>
      </c>
      <c r="AF899" s="20">
        <f t="shared" ref="AF899:AF962" si="437">IF(AI899="Y",Q899,Q899*AD899)</f>
        <v>0</v>
      </c>
      <c r="AG899" s="17">
        <f t="shared" ref="AG899:AG962" si="438">IF(Q899&lt;0,1,0)</f>
        <v>0</v>
      </c>
      <c r="AH899" s="17">
        <f t="shared" ref="AH899:AH962" si="439">IF(AD899&lt;0,1,0)</f>
        <v>0</v>
      </c>
      <c r="AI899" s="17" t="str">
        <f t="shared" ref="AI899:AI962" si="440">IF(AG899+AH899=2,"Y","-")</f>
        <v>-</v>
      </c>
      <c r="AJ899" s="26">
        <f>IFERROR(VLOOKUP($B899,'[1]Paste Only'!$D:$AM,26,FALSE),"-")</f>
        <v>283</v>
      </c>
      <c r="AK899" s="26">
        <f>IFERROR(VLOOKUP($B899,'[1]Paste Only'!$D:$AM,23,FALSE),"-")</f>
        <v>326</v>
      </c>
      <c r="AL899" s="26">
        <f>IFERROR(VLOOKUP($B899,'[1]Paste Only'!$D:$AM,22,FALSE),"-")</f>
        <v>226</v>
      </c>
      <c r="AM899" s="21">
        <f t="shared" si="428"/>
        <v>9.5124485043103224E-3</v>
      </c>
      <c r="AN899" s="21">
        <f t="shared" si="428"/>
        <v>0.16290126576821606</v>
      </c>
      <c r="AO899" s="21">
        <f t="shared" si="428"/>
        <v>-0.19381691391528577</v>
      </c>
      <c r="AP899" s="27">
        <f t="shared" ref="AP899:AP962" si="441">IF(AN899&lt;$BO$9,F899,0)</f>
        <v>0</v>
      </c>
      <c r="AQ899" s="27">
        <f t="shared" ref="AQ899:AQ962" si="442">IF(AO899&gt;$BO$10,F899,0)</f>
        <v>0</v>
      </c>
      <c r="AR899" s="27">
        <f t="shared" ref="AR899:AR962" si="443">IFERROR(IF(AN899&gt;=$BO$11,F899*(1+$BR$11),0),"-")</f>
        <v>280.33334350585938</v>
      </c>
      <c r="AS899" s="27">
        <f t="shared" ref="AS899:AS962" si="444">IFERROR(IF(AO899&lt;=$BO$12,F899*(1+$BR$12),0),"-")</f>
        <v>280.33334350585938</v>
      </c>
      <c r="AT899" s="27">
        <f t="shared" ref="AT899:AT962" si="445">IFERROR(IF(AND(AN899&gt;$BO$13,AN899&lt;$BQ$13),F899*(1+$BR$13),0),"-")</f>
        <v>0</v>
      </c>
      <c r="AU899" s="27">
        <f t="shared" ref="AU899:AU962" si="446">IFERROR(IF(AND(AO899&lt;$BO$14,AO899&gt;$BQ$14),F899*(1+$BR$14),0),"-")</f>
        <v>0</v>
      </c>
      <c r="AV899" s="21">
        <f t="shared" ref="AV899:AV962" si="447">IFERROR(G899/SUM($G899:$I899),"0")</f>
        <v>0.5714285714285714</v>
      </c>
      <c r="AW899" s="27">
        <f t="shared" ref="AW899:AW962" si="448">IF(AV899&gt;$BM$17,IF(AS899=0,AU899,AS899),IF(AV899&lt;$BM$18,IF(AR899=0,AT899,AR899),F899))</f>
        <v>280.33334350585938</v>
      </c>
      <c r="AX899" s="27">
        <f t="shared" ref="AX899:AX962" si="449">IF(AW899=0,F899,AW899)</f>
        <v>280.33334350585938</v>
      </c>
      <c r="AY899" s="27">
        <f t="shared" ref="AY899:AY962" si="450">IF(F899="-","-",IF(AND(R899&gt;3,E899&lt;AL899),MAX(F899,AJ899),IF(F899&gt;E899,MIN(F899,AJ899),MAX(F899,AJ899))))</f>
        <v>280.33334350585938</v>
      </c>
      <c r="AZ899" s="21">
        <f t="shared" ref="AZ899:AZ962" si="451">IFERROR(AY899/E899-1,"-")</f>
        <v>1.7174686160592811E-2</v>
      </c>
      <c r="BA899" s="21">
        <f t="shared" ref="BA899:BA962" si="452">IF(AZ899="-","-",IF(R899&lt;3,MIN(AZ899,30%),AZ899))</f>
        <v>1.7174686160592811E-2</v>
      </c>
      <c r="BB899" s="28">
        <f t="shared" ref="BB899:BB962" si="453">F899</f>
        <v>280.33334350585938</v>
      </c>
      <c r="BC899" s="28" t="s">
        <v>81</v>
      </c>
      <c r="BD899" s="28" t="s">
        <v>81</v>
      </c>
      <c r="BE899" s="28" t="s">
        <v>81</v>
      </c>
      <c r="BF899" s="28" t="str">
        <f t="shared" ref="BF899:BF962" si="454">BE899</f>
        <v>-</v>
      </c>
      <c r="BG899" s="29">
        <f t="shared" ref="BG899:BJ962" si="455">IFERROR(BB899*100/$BF899,0)</f>
        <v>0</v>
      </c>
      <c r="BH899" s="29">
        <f t="shared" si="455"/>
        <v>0</v>
      </c>
      <c r="BI899" s="29">
        <f t="shared" si="455"/>
        <v>0</v>
      </c>
      <c r="BJ899" s="29">
        <f t="shared" si="455"/>
        <v>0</v>
      </c>
      <c r="BK899" s="29"/>
    </row>
    <row r="900" spans="1:63" x14ac:dyDescent="0.25">
      <c r="A900" s="13" t="s">
        <v>2754</v>
      </c>
      <c r="B900" s="13" t="s">
        <v>2755</v>
      </c>
      <c r="C900" s="13" t="s">
        <v>2756</v>
      </c>
      <c r="D900" s="13" t="str">
        <f>IFERROR(VLOOKUP($B900,[1]GICS!$C:$D,2,FALSE),"-")</f>
        <v>Energy</v>
      </c>
      <c r="E900" s="14">
        <f>IFERROR(IF(VLOOKUP($B900,'[1]Paste Only'!$D:$AM,4,FALSE)="-",VLOOKUP($B900,'[1]Market Cap'!$A:$J,10,FALSE),VLOOKUP($B900,'[1]Paste Only'!$D:$AM,4,FALSE)),"-")</f>
        <v>928.55</v>
      </c>
      <c r="F900" s="14">
        <f>IFERROR(VLOOKUP($B900,'[1]Paste Only'!$D:$AM,5,FALSE),"-")</f>
        <v>2571</v>
      </c>
      <c r="G900" s="15">
        <f>IFERROR(VLOOKUP($B900,'[1]Paste Only'!$D:$AM,6,FALSE),"-")</f>
        <v>1</v>
      </c>
      <c r="H900" s="15">
        <f>IFERROR(VLOOKUP($B900,'[1]Paste Only'!$D:$AM,7,FALSE),"-")</f>
        <v>0</v>
      </c>
      <c r="I900" s="15">
        <f>IFERROR(VLOOKUP($B900,'[1]Paste Only'!$D:$AM,8,FALSE),"-")</f>
        <v>0</v>
      </c>
      <c r="J900" s="16"/>
      <c r="K900" s="16"/>
      <c r="L900" s="14">
        <f>IFERROR(VLOOKUP($B900,'[1]Paste Only'!$D:$AM,12,FALSE),"-")</f>
        <v>35.25</v>
      </c>
      <c r="M900" s="14">
        <f>IFERROR(VLOOKUP($B900,'[1]Paste Only'!$D:$AM,15,FALSE),"-")</f>
        <v>85.620689655172413</v>
      </c>
      <c r="N900" s="17"/>
      <c r="O900" s="18"/>
      <c r="P900" s="19">
        <f t="shared" ref="P900:P963" si="456">IF(AND(M900&lt;0,L900&lt;0),-(M900/L900-1),IF(M900&gt;L900,ABS(IFERROR(M900/L900-1,0)),IFERROR(M900/L900-1,0)))</f>
        <v>1.428955734898508</v>
      </c>
      <c r="Q900" s="20">
        <f t="shared" si="429"/>
        <v>1.7688331269183135</v>
      </c>
      <c r="R900" s="13">
        <f t="shared" si="430"/>
        <v>1</v>
      </c>
      <c r="S900" s="13" t="str">
        <f>IFERROR(VLOOKUP($B900,'[1]Market Cap'!$G:$I,3,FALSE),"-")</f>
        <v>Small Cap</v>
      </c>
      <c r="T900" s="13"/>
      <c r="U900" s="13"/>
      <c r="V900" s="21">
        <f t="shared" si="427"/>
        <v>0</v>
      </c>
      <c r="W900" s="21">
        <f t="shared" si="427"/>
        <v>0</v>
      </c>
      <c r="X900" s="21">
        <f t="shared" si="427"/>
        <v>0</v>
      </c>
      <c r="Y900" s="22">
        <f t="shared" si="431"/>
        <v>0</v>
      </c>
      <c r="Z900" s="13">
        <f t="shared" si="432"/>
        <v>0</v>
      </c>
      <c r="AA900" s="23">
        <f t="shared" si="433"/>
        <v>0</v>
      </c>
      <c r="AB900" s="23">
        <f t="shared" si="434"/>
        <v>0</v>
      </c>
      <c r="AC900" s="23">
        <f t="shared" si="435"/>
        <v>0</v>
      </c>
      <c r="AD900" s="24">
        <f t="shared" si="436"/>
        <v>0</v>
      </c>
      <c r="AE900" s="25">
        <f>IFERROR(VLOOKUP($B900,'[1]Market Cap'!$G:$I,2,FALSE),"-")</f>
        <v>2360.8383749999998</v>
      </c>
      <c r="AF900" s="20">
        <f t="shared" si="437"/>
        <v>0</v>
      </c>
      <c r="AG900" s="17">
        <f t="shared" si="438"/>
        <v>0</v>
      </c>
      <c r="AH900" s="17">
        <f t="shared" si="439"/>
        <v>0</v>
      </c>
      <c r="AI900" s="17" t="str">
        <f t="shared" si="440"/>
        <v>-</v>
      </c>
      <c r="AJ900" s="26">
        <f>IFERROR(VLOOKUP($B900,'[1]Paste Only'!$D:$AM,26,FALSE),"-")</f>
        <v>2571</v>
      </c>
      <c r="AK900" s="26">
        <f>IFERROR(VLOOKUP($B900,'[1]Paste Only'!$D:$AM,23,FALSE),"-")</f>
        <v>2571</v>
      </c>
      <c r="AL900" s="26">
        <f>IFERROR(VLOOKUP($B900,'[1]Paste Only'!$D:$AM,22,FALSE),"-")</f>
        <v>2571</v>
      </c>
      <c r="AM900" s="21">
        <f t="shared" si="428"/>
        <v>0</v>
      </c>
      <c r="AN900" s="21">
        <f t="shared" si="428"/>
        <v>0</v>
      </c>
      <c r="AO900" s="21">
        <f t="shared" si="428"/>
        <v>0</v>
      </c>
      <c r="AP900" s="27">
        <f t="shared" si="441"/>
        <v>0</v>
      </c>
      <c r="AQ900" s="27">
        <f t="shared" si="442"/>
        <v>0</v>
      </c>
      <c r="AR900" s="27">
        <f t="shared" si="443"/>
        <v>2571</v>
      </c>
      <c r="AS900" s="27">
        <f t="shared" si="444"/>
        <v>2571</v>
      </c>
      <c r="AT900" s="27">
        <f t="shared" si="445"/>
        <v>0</v>
      </c>
      <c r="AU900" s="27">
        <f t="shared" si="446"/>
        <v>0</v>
      </c>
      <c r="AV900" s="21">
        <f t="shared" si="447"/>
        <v>1</v>
      </c>
      <c r="AW900" s="27">
        <f t="shared" si="448"/>
        <v>2571</v>
      </c>
      <c r="AX900" s="27">
        <f t="shared" si="449"/>
        <v>2571</v>
      </c>
      <c r="AY900" s="27">
        <f t="shared" si="450"/>
        <v>2571</v>
      </c>
      <c r="AZ900" s="21">
        <f t="shared" si="451"/>
        <v>1.7688331269183135</v>
      </c>
      <c r="BA900" s="21">
        <f t="shared" si="452"/>
        <v>0.3</v>
      </c>
      <c r="BB900" s="28">
        <f t="shared" si="453"/>
        <v>2571</v>
      </c>
      <c r="BC900" s="28" t="s">
        <v>81</v>
      </c>
      <c r="BD900" s="28" t="s">
        <v>81</v>
      </c>
      <c r="BE900" s="28" t="s">
        <v>81</v>
      </c>
      <c r="BF900" s="28" t="str">
        <f t="shared" si="454"/>
        <v>-</v>
      </c>
      <c r="BG900" s="29">
        <f t="shared" si="455"/>
        <v>0</v>
      </c>
      <c r="BH900" s="29">
        <f t="shared" si="455"/>
        <v>0</v>
      </c>
      <c r="BI900" s="29">
        <f t="shared" si="455"/>
        <v>0</v>
      </c>
      <c r="BJ900" s="29">
        <f t="shared" si="455"/>
        <v>0</v>
      </c>
      <c r="BK900" s="29"/>
    </row>
    <row r="901" spans="1:63" x14ac:dyDescent="0.25">
      <c r="A901" s="13" t="s">
        <v>2757</v>
      </c>
      <c r="B901" s="13" t="s">
        <v>2758</v>
      </c>
      <c r="C901" s="13" t="s">
        <v>2759</v>
      </c>
      <c r="D901" s="13" t="str">
        <f>IFERROR(VLOOKUP($B901,[1]GICS!$C:$D,2,FALSE),"-")</f>
        <v>Industrials</v>
      </c>
      <c r="E901" s="14">
        <f>IFERROR(IF(VLOOKUP($B901,'[1]Paste Only'!$D:$AM,4,FALSE)="-",VLOOKUP($B901,'[1]Market Cap'!$A:$J,10,FALSE),VLOOKUP($B901,'[1]Paste Only'!$D:$AM,4,FALSE)),"-")</f>
        <v>335.4</v>
      </c>
      <c r="F901" s="14">
        <f>IFERROR(VLOOKUP($B901,'[1]Paste Only'!$D:$AM,5,FALSE),"-")</f>
        <v>347.5</v>
      </c>
      <c r="G901" s="15">
        <f>IFERROR(VLOOKUP($B901,'[1]Paste Only'!$D:$AM,6,FALSE),"-")</f>
        <v>2</v>
      </c>
      <c r="H901" s="15">
        <f>IFERROR(VLOOKUP($B901,'[1]Paste Only'!$D:$AM,7,FALSE),"-")</f>
        <v>0</v>
      </c>
      <c r="I901" s="15">
        <f>IFERROR(VLOOKUP($B901,'[1]Paste Only'!$D:$AM,8,FALSE),"-")</f>
        <v>1</v>
      </c>
      <c r="J901" s="16"/>
      <c r="K901" s="16"/>
      <c r="L901" s="14">
        <f>IFERROR(VLOOKUP($B901,'[1]Paste Only'!$D:$AM,12,FALSE),"-")</f>
        <v>-8.8790049999999994</v>
      </c>
      <c r="M901" s="14">
        <f>IFERROR(VLOOKUP($B901,'[1]Paste Only'!$D:$AM,15,FALSE),"-")</f>
        <v>8.2097701149425291</v>
      </c>
      <c r="N901" s="17"/>
      <c r="O901" s="18"/>
      <c r="P901" s="19">
        <f t="shared" si="456"/>
        <v>1.9246272656612458</v>
      </c>
      <c r="Q901" s="20">
        <f t="shared" si="429"/>
        <v>3.6076326774001188E-2</v>
      </c>
      <c r="R901" s="13">
        <f t="shared" si="430"/>
        <v>3</v>
      </c>
      <c r="S901" s="13" t="str">
        <f>IFERROR(VLOOKUP($B901,'[1]Market Cap'!$G:$I,3,FALSE),"-")</f>
        <v>Small Cap</v>
      </c>
      <c r="T901" s="13"/>
      <c r="U901" s="13"/>
      <c r="V901" s="21">
        <f t="shared" si="427"/>
        <v>0</v>
      </c>
      <c r="W901" s="21">
        <f t="shared" si="427"/>
        <v>0</v>
      </c>
      <c r="X901" s="21">
        <f t="shared" si="427"/>
        <v>0</v>
      </c>
      <c r="Y901" s="22">
        <f t="shared" si="431"/>
        <v>0</v>
      </c>
      <c r="Z901" s="13">
        <f t="shared" si="432"/>
        <v>0</v>
      </c>
      <c r="AA901" s="23">
        <f t="shared" si="433"/>
        <v>0</v>
      </c>
      <c r="AB901" s="23">
        <f t="shared" si="434"/>
        <v>0</v>
      </c>
      <c r="AC901" s="23">
        <f t="shared" si="435"/>
        <v>0</v>
      </c>
      <c r="AD901" s="24">
        <f t="shared" si="436"/>
        <v>0</v>
      </c>
      <c r="AE901" s="25">
        <f>IFERROR(VLOOKUP($B901,'[1]Market Cap'!$G:$I,2,FALSE),"-")</f>
        <v>2805.4988137800001</v>
      </c>
      <c r="AF901" s="20">
        <f t="shared" si="437"/>
        <v>0</v>
      </c>
      <c r="AG901" s="17">
        <f t="shared" si="438"/>
        <v>0</v>
      </c>
      <c r="AH901" s="17">
        <f t="shared" si="439"/>
        <v>0</v>
      </c>
      <c r="AI901" s="17" t="str">
        <f t="shared" si="440"/>
        <v>-</v>
      </c>
      <c r="AJ901" s="26">
        <f>IFERROR(VLOOKUP($B901,'[1]Paste Only'!$D:$AM,26,FALSE),"-")</f>
        <v>347.5</v>
      </c>
      <c r="AK901" s="26">
        <f>IFERROR(VLOOKUP($B901,'[1]Paste Only'!$D:$AM,23,FALSE),"-")</f>
        <v>375</v>
      </c>
      <c r="AL901" s="26">
        <f>IFERROR(VLOOKUP($B901,'[1]Paste Only'!$D:$AM,22,FALSE),"-")</f>
        <v>320</v>
      </c>
      <c r="AM901" s="21">
        <f t="shared" si="428"/>
        <v>0</v>
      </c>
      <c r="AN901" s="21">
        <f t="shared" si="428"/>
        <v>7.9136690647481966E-2</v>
      </c>
      <c r="AO901" s="21">
        <f t="shared" si="428"/>
        <v>-7.9136690647481966E-2</v>
      </c>
      <c r="AP901" s="27">
        <f t="shared" si="441"/>
        <v>0</v>
      </c>
      <c r="AQ901" s="27">
        <f t="shared" si="442"/>
        <v>0</v>
      </c>
      <c r="AR901" s="27">
        <f t="shared" si="443"/>
        <v>347.5</v>
      </c>
      <c r="AS901" s="27">
        <f t="shared" si="444"/>
        <v>347.5</v>
      </c>
      <c r="AT901" s="27">
        <f t="shared" si="445"/>
        <v>0</v>
      </c>
      <c r="AU901" s="27">
        <f t="shared" si="446"/>
        <v>0</v>
      </c>
      <c r="AV901" s="21">
        <f t="shared" si="447"/>
        <v>0.66666666666666663</v>
      </c>
      <c r="AW901" s="27">
        <f t="shared" si="448"/>
        <v>347.5</v>
      </c>
      <c r="AX901" s="27">
        <f t="shared" si="449"/>
        <v>347.5</v>
      </c>
      <c r="AY901" s="27">
        <f t="shared" si="450"/>
        <v>347.5</v>
      </c>
      <c r="AZ901" s="21">
        <f t="shared" si="451"/>
        <v>3.6076326774001188E-2</v>
      </c>
      <c r="BA901" s="21">
        <f t="shared" si="452"/>
        <v>3.6076326774001188E-2</v>
      </c>
      <c r="BB901" s="28">
        <f t="shared" si="453"/>
        <v>347.5</v>
      </c>
      <c r="BC901" s="28" t="s">
        <v>81</v>
      </c>
      <c r="BD901" s="28" t="s">
        <v>81</v>
      </c>
      <c r="BE901" s="28" t="s">
        <v>81</v>
      </c>
      <c r="BF901" s="28" t="str">
        <f t="shared" si="454"/>
        <v>-</v>
      </c>
      <c r="BG901" s="29">
        <f t="shared" si="455"/>
        <v>0</v>
      </c>
      <c r="BH901" s="29">
        <f t="shared" si="455"/>
        <v>0</v>
      </c>
      <c r="BI901" s="29">
        <f t="shared" si="455"/>
        <v>0</v>
      </c>
      <c r="BJ901" s="29">
        <f t="shared" si="455"/>
        <v>0</v>
      </c>
      <c r="BK901" s="29"/>
    </row>
    <row r="902" spans="1:63" x14ac:dyDescent="0.25">
      <c r="A902" s="13" t="s">
        <v>2760</v>
      </c>
      <c r="B902" s="13" t="s">
        <v>2761</v>
      </c>
      <c r="C902" s="13" t="s">
        <v>2762</v>
      </c>
      <c r="D902" s="13" t="str">
        <f>IFERROR(VLOOKUP($B902,[1]GICS!$C:$D,2,FALSE),"-")</f>
        <v>-</v>
      </c>
      <c r="E902" s="14">
        <f>IFERROR(IF(VLOOKUP($B902,'[1]Paste Only'!$D:$AM,4,FALSE)="-",VLOOKUP($B902,'[1]Market Cap'!$A:$J,10,FALSE),VLOOKUP($B902,'[1]Paste Only'!$D:$AM,4,FALSE)),"-")</f>
        <v>0</v>
      </c>
      <c r="F902" s="14" t="str">
        <f>IFERROR(VLOOKUP($B902,'[1]Paste Only'!$D:$AM,5,FALSE),"-")</f>
        <v>-</v>
      </c>
      <c r="G902" s="15">
        <f>IFERROR(VLOOKUP($B902,'[1]Paste Only'!$D:$AM,6,FALSE),"-")</f>
        <v>0</v>
      </c>
      <c r="H902" s="15">
        <f>IFERROR(VLOOKUP($B902,'[1]Paste Only'!$D:$AM,7,FALSE),"-")</f>
        <v>0</v>
      </c>
      <c r="I902" s="15">
        <f>IFERROR(VLOOKUP($B902,'[1]Paste Only'!$D:$AM,8,FALSE),"-")</f>
        <v>0</v>
      </c>
      <c r="J902" s="16"/>
      <c r="K902" s="16"/>
      <c r="L902" s="14">
        <f>IFERROR(VLOOKUP($B902,'[1]Paste Only'!$D:$AM,12,FALSE),"-")</f>
        <v>-1.06</v>
      </c>
      <c r="M902" s="14" t="str">
        <f>IFERROR(VLOOKUP($B902,'[1]Paste Only'!$D:$AM,15,FALSE),"-")</f>
        <v>-</v>
      </c>
      <c r="N902" s="17"/>
      <c r="O902" s="18"/>
      <c r="P902" s="19">
        <f t="shared" si="456"/>
        <v>0</v>
      </c>
      <c r="Q902" s="20">
        <f t="shared" si="429"/>
        <v>0</v>
      </c>
      <c r="R902" s="13">
        <f t="shared" si="430"/>
        <v>0</v>
      </c>
      <c r="S902" s="13" t="str">
        <f>IFERROR(VLOOKUP($B902,'[1]Market Cap'!$G:$I,3,FALSE),"-")</f>
        <v>Small Cap</v>
      </c>
      <c r="T902" s="13"/>
      <c r="U902" s="13"/>
      <c r="V902" s="21">
        <f t="shared" si="427"/>
        <v>0</v>
      </c>
      <c r="W902" s="21">
        <f t="shared" si="427"/>
        <v>0</v>
      </c>
      <c r="X902" s="21">
        <f t="shared" si="427"/>
        <v>0</v>
      </c>
      <c r="Y902" s="22">
        <f t="shared" si="431"/>
        <v>0</v>
      </c>
      <c r="Z902" s="13">
        <f t="shared" si="432"/>
        <v>0</v>
      </c>
      <c r="AA902" s="23">
        <f t="shared" si="433"/>
        <v>0</v>
      </c>
      <c r="AB902" s="23">
        <f t="shared" si="434"/>
        <v>0</v>
      </c>
      <c r="AC902" s="23">
        <f t="shared" si="435"/>
        <v>0</v>
      </c>
      <c r="AD902" s="24">
        <f t="shared" si="436"/>
        <v>0</v>
      </c>
      <c r="AE902" s="25">
        <f>IFERROR(VLOOKUP($B902,'[1]Market Cap'!$G:$I,2,FALSE),"-")</f>
        <v>0</v>
      </c>
      <c r="AF902" s="20">
        <f t="shared" si="437"/>
        <v>0</v>
      </c>
      <c r="AG902" s="17">
        <f t="shared" si="438"/>
        <v>0</v>
      </c>
      <c r="AH902" s="17">
        <f t="shared" si="439"/>
        <v>0</v>
      </c>
      <c r="AI902" s="17" t="str">
        <f t="shared" si="440"/>
        <v>-</v>
      </c>
      <c r="AJ902" s="26" t="str">
        <f>IFERROR(VLOOKUP($B902,'[1]Paste Only'!$D:$AM,26,FALSE),"-")</f>
        <v>-</v>
      </c>
      <c r="AK902" s="26" t="str">
        <f>IFERROR(VLOOKUP($B902,'[1]Paste Only'!$D:$AM,23,FALSE),"-")</f>
        <v>-</v>
      </c>
      <c r="AL902" s="26" t="str">
        <f>IFERROR(VLOOKUP($B902,'[1]Paste Only'!$D:$AM,22,FALSE),"-")</f>
        <v>-</v>
      </c>
      <c r="AM902" s="21" t="str">
        <f t="shared" si="428"/>
        <v>-</v>
      </c>
      <c r="AN902" s="21" t="str">
        <f t="shared" si="428"/>
        <v>-</v>
      </c>
      <c r="AO902" s="21" t="str">
        <f t="shared" si="428"/>
        <v>-</v>
      </c>
      <c r="AP902" s="27">
        <f t="shared" si="441"/>
        <v>0</v>
      </c>
      <c r="AQ902" s="27" t="str">
        <f t="shared" si="442"/>
        <v>-</v>
      </c>
      <c r="AR902" s="27" t="str">
        <f t="shared" si="443"/>
        <v>-</v>
      </c>
      <c r="AS902" s="27">
        <f t="shared" si="444"/>
        <v>0</v>
      </c>
      <c r="AT902" s="27">
        <f t="shared" si="445"/>
        <v>0</v>
      </c>
      <c r="AU902" s="27">
        <f t="shared" si="446"/>
        <v>0</v>
      </c>
      <c r="AV902" s="21" t="str">
        <f t="shared" si="447"/>
        <v>0</v>
      </c>
      <c r="AW902" s="27">
        <f t="shared" si="448"/>
        <v>0</v>
      </c>
      <c r="AX902" s="27" t="str">
        <f t="shared" si="449"/>
        <v>-</v>
      </c>
      <c r="AY902" s="27" t="str">
        <f t="shared" si="450"/>
        <v>-</v>
      </c>
      <c r="AZ902" s="21" t="str">
        <f t="shared" si="451"/>
        <v>-</v>
      </c>
      <c r="BA902" s="21" t="str">
        <f t="shared" si="452"/>
        <v>-</v>
      </c>
      <c r="BB902" s="28" t="str">
        <f t="shared" si="453"/>
        <v>-</v>
      </c>
      <c r="BC902" s="28" t="s">
        <v>81</v>
      </c>
      <c r="BD902" s="28" t="s">
        <v>81</v>
      </c>
      <c r="BE902" s="28" t="s">
        <v>81</v>
      </c>
      <c r="BF902" s="28" t="str">
        <f t="shared" si="454"/>
        <v>-</v>
      </c>
      <c r="BG902" s="29">
        <f t="shared" si="455"/>
        <v>0</v>
      </c>
      <c r="BH902" s="29">
        <f t="shared" si="455"/>
        <v>0</v>
      </c>
      <c r="BI902" s="29">
        <f t="shared" si="455"/>
        <v>0</v>
      </c>
      <c r="BJ902" s="29">
        <f t="shared" si="455"/>
        <v>0</v>
      </c>
      <c r="BK902" s="29"/>
    </row>
    <row r="903" spans="1:63" x14ac:dyDescent="0.25">
      <c r="A903" s="13" t="s">
        <v>2763</v>
      </c>
      <c r="B903" s="13" t="s">
        <v>2764</v>
      </c>
      <c r="C903" s="13" t="s">
        <v>2765</v>
      </c>
      <c r="D903" s="13" t="str">
        <f>IFERROR(VLOOKUP($B903,[1]GICS!$C:$D,2,FALSE),"-")</f>
        <v>Information Technology</v>
      </c>
      <c r="E903" s="14">
        <f>IFERROR(IF(VLOOKUP($B903,'[1]Paste Only'!$D:$AM,4,FALSE)="-",VLOOKUP($B903,'[1]Market Cap'!$A:$J,10,FALSE),VLOOKUP($B903,'[1]Paste Only'!$D:$AM,4,FALSE)),"-")</f>
        <v>209</v>
      </c>
      <c r="F903" s="14">
        <f>IFERROR(VLOOKUP($B903,'[1]Paste Only'!$D:$AM,5,FALSE),"-")</f>
        <v>335</v>
      </c>
      <c r="G903" s="15">
        <f>IFERROR(VLOOKUP($B903,'[1]Paste Only'!$D:$AM,6,FALSE),"-")</f>
        <v>1</v>
      </c>
      <c r="H903" s="15">
        <f>IFERROR(VLOOKUP($B903,'[1]Paste Only'!$D:$AM,7,FALSE),"-")</f>
        <v>0</v>
      </c>
      <c r="I903" s="15">
        <f>IFERROR(VLOOKUP($B903,'[1]Paste Only'!$D:$AM,8,FALSE),"-")</f>
        <v>0</v>
      </c>
      <c r="J903" s="16"/>
      <c r="K903" s="16"/>
      <c r="L903" s="14">
        <f>IFERROR(VLOOKUP($B903,'[1]Paste Only'!$D:$AM,12,FALSE),"-")</f>
        <v>8.2100000000000009</v>
      </c>
      <c r="M903" s="14">
        <f>IFERROR(VLOOKUP($B903,'[1]Paste Only'!$D:$AM,15,FALSE),"-")</f>
        <v>11.50344827586207</v>
      </c>
      <c r="N903" s="17"/>
      <c r="O903" s="18"/>
      <c r="P903" s="19">
        <f t="shared" si="456"/>
        <v>0.40115082531815704</v>
      </c>
      <c r="Q903" s="20">
        <f t="shared" si="429"/>
        <v>0.60287081339712922</v>
      </c>
      <c r="R903" s="13">
        <f t="shared" si="430"/>
        <v>1</v>
      </c>
      <c r="S903" s="13" t="str">
        <f>IFERROR(VLOOKUP($B903,'[1]Market Cap'!$G:$I,3,FALSE),"-")</f>
        <v>Small Cap</v>
      </c>
      <c r="T903" s="13"/>
      <c r="U903" s="13"/>
      <c r="V903" s="21">
        <f t="shared" si="427"/>
        <v>0</v>
      </c>
      <c r="W903" s="21">
        <f t="shared" si="427"/>
        <v>0</v>
      </c>
      <c r="X903" s="21">
        <f t="shared" si="427"/>
        <v>0</v>
      </c>
      <c r="Y903" s="22">
        <f t="shared" si="431"/>
        <v>0</v>
      </c>
      <c r="Z903" s="13">
        <f t="shared" si="432"/>
        <v>0</v>
      </c>
      <c r="AA903" s="23">
        <f t="shared" si="433"/>
        <v>0</v>
      </c>
      <c r="AB903" s="23">
        <f t="shared" si="434"/>
        <v>0</v>
      </c>
      <c r="AC903" s="23">
        <f t="shared" si="435"/>
        <v>0</v>
      </c>
      <c r="AD903" s="24">
        <f t="shared" si="436"/>
        <v>0</v>
      </c>
      <c r="AE903" s="25">
        <f>IFERROR(VLOOKUP($B903,'[1]Market Cap'!$G:$I,2,FALSE),"-")</f>
        <v>2768.544625</v>
      </c>
      <c r="AF903" s="20">
        <f t="shared" si="437"/>
        <v>0</v>
      </c>
      <c r="AG903" s="17">
        <f t="shared" si="438"/>
        <v>0</v>
      </c>
      <c r="AH903" s="17">
        <f t="shared" si="439"/>
        <v>0</v>
      </c>
      <c r="AI903" s="17" t="str">
        <f t="shared" si="440"/>
        <v>-</v>
      </c>
      <c r="AJ903" s="26">
        <f>IFERROR(VLOOKUP($B903,'[1]Paste Only'!$D:$AM,26,FALSE),"-")</f>
        <v>335</v>
      </c>
      <c r="AK903" s="26">
        <f>IFERROR(VLOOKUP($B903,'[1]Paste Only'!$D:$AM,23,FALSE),"-")</f>
        <v>335</v>
      </c>
      <c r="AL903" s="26">
        <f>IFERROR(VLOOKUP($B903,'[1]Paste Only'!$D:$AM,22,FALSE),"-")</f>
        <v>335</v>
      </c>
      <c r="AM903" s="21">
        <f t="shared" si="428"/>
        <v>0</v>
      </c>
      <c r="AN903" s="21">
        <f t="shared" si="428"/>
        <v>0</v>
      </c>
      <c r="AO903" s="21">
        <f t="shared" si="428"/>
        <v>0</v>
      </c>
      <c r="AP903" s="27">
        <f t="shared" si="441"/>
        <v>0</v>
      </c>
      <c r="AQ903" s="27">
        <f t="shared" si="442"/>
        <v>0</v>
      </c>
      <c r="AR903" s="27">
        <f t="shared" si="443"/>
        <v>335</v>
      </c>
      <c r="AS903" s="27">
        <f t="shared" si="444"/>
        <v>335</v>
      </c>
      <c r="AT903" s="27">
        <f t="shared" si="445"/>
        <v>0</v>
      </c>
      <c r="AU903" s="27">
        <f t="shared" si="446"/>
        <v>0</v>
      </c>
      <c r="AV903" s="21">
        <f t="shared" si="447"/>
        <v>1</v>
      </c>
      <c r="AW903" s="27">
        <f t="shared" si="448"/>
        <v>335</v>
      </c>
      <c r="AX903" s="27">
        <f t="shared" si="449"/>
        <v>335</v>
      </c>
      <c r="AY903" s="27">
        <f t="shared" si="450"/>
        <v>335</v>
      </c>
      <c r="AZ903" s="21">
        <f t="shared" si="451"/>
        <v>0.60287081339712922</v>
      </c>
      <c r="BA903" s="21">
        <f t="shared" si="452"/>
        <v>0.3</v>
      </c>
      <c r="BB903" s="28">
        <f t="shared" si="453"/>
        <v>335</v>
      </c>
      <c r="BC903" s="28" t="s">
        <v>81</v>
      </c>
      <c r="BD903" s="28" t="s">
        <v>81</v>
      </c>
      <c r="BE903" s="28" t="s">
        <v>81</v>
      </c>
      <c r="BF903" s="28" t="str">
        <f t="shared" si="454"/>
        <v>-</v>
      </c>
      <c r="BG903" s="29">
        <f t="shared" si="455"/>
        <v>0</v>
      </c>
      <c r="BH903" s="29">
        <f t="shared" si="455"/>
        <v>0</v>
      </c>
      <c r="BI903" s="29">
        <f t="shared" si="455"/>
        <v>0</v>
      </c>
      <c r="BJ903" s="29">
        <f t="shared" si="455"/>
        <v>0</v>
      </c>
      <c r="BK903" s="29"/>
    </row>
    <row r="904" spans="1:63" x14ac:dyDescent="0.25">
      <c r="A904" s="13" t="s">
        <v>2766</v>
      </c>
      <c r="B904" s="13" t="s">
        <v>2767</v>
      </c>
      <c r="C904" s="13" t="s">
        <v>2768</v>
      </c>
      <c r="D904" s="13" t="str">
        <f>IFERROR(VLOOKUP($B904,[1]GICS!$C:$D,2,FALSE),"-")</f>
        <v>Industrials</v>
      </c>
      <c r="E904" s="14">
        <f>IFERROR(IF(VLOOKUP($B904,'[1]Paste Only'!$D:$AM,4,FALSE)="-",VLOOKUP($B904,'[1]Market Cap'!$A:$J,10,FALSE),VLOOKUP($B904,'[1]Paste Only'!$D:$AM,4,FALSE)),"-")</f>
        <v>322.14999999999998</v>
      </c>
      <c r="F904" s="14">
        <f>IFERROR(VLOOKUP($B904,'[1]Paste Only'!$D:$AM,5,FALSE),"-")</f>
        <v>240</v>
      </c>
      <c r="G904" s="15">
        <f>IFERROR(VLOOKUP($B904,'[1]Paste Only'!$D:$AM,6,FALSE),"-")</f>
        <v>1</v>
      </c>
      <c r="H904" s="15">
        <f>IFERROR(VLOOKUP($B904,'[1]Paste Only'!$D:$AM,7,FALSE),"-")</f>
        <v>0</v>
      </c>
      <c r="I904" s="15">
        <f>IFERROR(VLOOKUP($B904,'[1]Paste Only'!$D:$AM,8,FALSE),"-")</f>
        <v>0</v>
      </c>
      <c r="J904" s="16"/>
      <c r="K904" s="16"/>
      <c r="L904" s="14">
        <f>IFERROR(VLOOKUP($B904,'[1]Paste Only'!$D:$AM,12,FALSE),"-")</f>
        <v>1.86</v>
      </c>
      <c r="M904" s="14">
        <f>IFERROR(VLOOKUP($B904,'[1]Paste Only'!$D:$AM,15,FALSE),"-")</f>
        <v>3.3896551724137933</v>
      </c>
      <c r="N904" s="17"/>
      <c r="O904" s="18"/>
      <c r="P904" s="19">
        <f t="shared" si="456"/>
        <v>0.82239525398591029</v>
      </c>
      <c r="Q904" s="20">
        <f t="shared" si="429"/>
        <v>-0.25500543225205641</v>
      </c>
      <c r="R904" s="13">
        <f t="shared" si="430"/>
        <v>1</v>
      </c>
      <c r="S904" s="13" t="str">
        <f>IFERROR(VLOOKUP($B904,'[1]Market Cap'!$G:$I,3,FALSE),"-")</f>
        <v>Small Cap</v>
      </c>
      <c r="T904" s="13"/>
      <c r="U904" s="13"/>
      <c r="V904" s="21">
        <f t="shared" si="427"/>
        <v>0</v>
      </c>
      <c r="W904" s="21">
        <f t="shared" si="427"/>
        <v>0</v>
      </c>
      <c r="X904" s="21">
        <f t="shared" si="427"/>
        <v>0</v>
      </c>
      <c r="Y904" s="22">
        <f t="shared" si="431"/>
        <v>0</v>
      </c>
      <c r="Z904" s="13">
        <f t="shared" si="432"/>
        <v>0</v>
      </c>
      <c r="AA904" s="23">
        <f t="shared" si="433"/>
        <v>0</v>
      </c>
      <c r="AB904" s="23">
        <f t="shared" si="434"/>
        <v>0</v>
      </c>
      <c r="AC904" s="23">
        <f t="shared" si="435"/>
        <v>0</v>
      </c>
      <c r="AD904" s="24">
        <f t="shared" si="436"/>
        <v>0</v>
      </c>
      <c r="AE904" s="25">
        <f>IFERROR(VLOOKUP($B904,'[1]Market Cap'!$G:$I,2,FALSE),"-")</f>
        <v>10744.748005609999</v>
      </c>
      <c r="AF904" s="20">
        <f t="shared" si="437"/>
        <v>0</v>
      </c>
      <c r="AG904" s="17">
        <f t="shared" si="438"/>
        <v>1</v>
      </c>
      <c r="AH904" s="17">
        <f t="shared" si="439"/>
        <v>0</v>
      </c>
      <c r="AI904" s="17" t="str">
        <f t="shared" si="440"/>
        <v>-</v>
      </c>
      <c r="AJ904" s="26">
        <f>IFERROR(VLOOKUP($B904,'[1]Paste Only'!$D:$AM,26,FALSE),"-")</f>
        <v>240</v>
      </c>
      <c r="AK904" s="26">
        <f>IFERROR(VLOOKUP($B904,'[1]Paste Only'!$D:$AM,23,FALSE),"-")</f>
        <v>240</v>
      </c>
      <c r="AL904" s="26">
        <f>IFERROR(VLOOKUP($B904,'[1]Paste Only'!$D:$AM,22,FALSE),"-")</f>
        <v>240</v>
      </c>
      <c r="AM904" s="21">
        <f t="shared" si="428"/>
        <v>0</v>
      </c>
      <c r="AN904" s="21">
        <f t="shared" si="428"/>
        <v>0</v>
      </c>
      <c r="AO904" s="21">
        <f t="shared" si="428"/>
        <v>0</v>
      </c>
      <c r="AP904" s="27">
        <f t="shared" si="441"/>
        <v>0</v>
      </c>
      <c r="AQ904" s="27">
        <f t="shared" si="442"/>
        <v>0</v>
      </c>
      <c r="AR904" s="27">
        <f t="shared" si="443"/>
        <v>240</v>
      </c>
      <c r="AS904" s="27">
        <f t="shared" si="444"/>
        <v>240</v>
      </c>
      <c r="AT904" s="27">
        <f t="shared" si="445"/>
        <v>0</v>
      </c>
      <c r="AU904" s="27">
        <f t="shared" si="446"/>
        <v>0</v>
      </c>
      <c r="AV904" s="21">
        <f t="shared" si="447"/>
        <v>1</v>
      </c>
      <c r="AW904" s="27">
        <f t="shared" si="448"/>
        <v>240</v>
      </c>
      <c r="AX904" s="27">
        <f t="shared" si="449"/>
        <v>240</v>
      </c>
      <c r="AY904" s="27">
        <f t="shared" si="450"/>
        <v>240</v>
      </c>
      <c r="AZ904" s="21">
        <f t="shared" si="451"/>
        <v>-0.25500543225205641</v>
      </c>
      <c r="BA904" s="21">
        <f t="shared" si="452"/>
        <v>-0.25500543225205641</v>
      </c>
      <c r="BB904" s="28">
        <f t="shared" si="453"/>
        <v>240</v>
      </c>
      <c r="BC904" s="28" t="s">
        <v>81</v>
      </c>
      <c r="BD904" s="28" t="s">
        <v>81</v>
      </c>
      <c r="BE904" s="28" t="s">
        <v>81</v>
      </c>
      <c r="BF904" s="28" t="str">
        <f t="shared" si="454"/>
        <v>-</v>
      </c>
      <c r="BG904" s="29">
        <f t="shared" si="455"/>
        <v>0</v>
      </c>
      <c r="BH904" s="29">
        <f t="shared" si="455"/>
        <v>0</v>
      </c>
      <c r="BI904" s="29">
        <f t="shared" si="455"/>
        <v>0</v>
      </c>
      <c r="BJ904" s="29">
        <f t="shared" si="455"/>
        <v>0</v>
      </c>
      <c r="BK904" s="29"/>
    </row>
    <row r="905" spans="1:63" x14ac:dyDescent="0.25">
      <c r="A905" s="13" t="s">
        <v>2769</v>
      </c>
      <c r="B905" s="13" t="s">
        <v>2770</v>
      </c>
      <c r="C905" s="13" t="s">
        <v>2771</v>
      </c>
      <c r="D905" s="13" t="str">
        <f>IFERROR(VLOOKUP($B905,[1]GICS!$C:$D,2,FALSE),"-")</f>
        <v>Industrials</v>
      </c>
      <c r="E905" s="14">
        <f>IFERROR(IF(VLOOKUP($B905,'[1]Paste Only'!$D:$AM,4,FALSE)="-",VLOOKUP($B905,'[1]Market Cap'!$A:$J,10,FALSE),VLOOKUP($B905,'[1]Paste Only'!$D:$AM,4,FALSE)),"-")</f>
        <v>858.35</v>
      </c>
      <c r="F905" s="14" t="str">
        <f>IFERROR(VLOOKUP($B905,'[1]Paste Only'!$D:$AM,5,FALSE),"-")</f>
        <v>-</v>
      </c>
      <c r="G905" s="15">
        <f>IFERROR(VLOOKUP($B905,'[1]Paste Only'!$D:$AM,6,FALSE),"-")</f>
        <v>2</v>
      </c>
      <c r="H905" s="15">
        <f>IFERROR(VLOOKUP($B905,'[1]Paste Only'!$D:$AM,7,FALSE),"-")</f>
        <v>0</v>
      </c>
      <c r="I905" s="15">
        <f>IFERROR(VLOOKUP($B905,'[1]Paste Only'!$D:$AM,8,FALSE),"-")</f>
        <v>0</v>
      </c>
      <c r="J905" s="16"/>
      <c r="K905" s="16"/>
      <c r="L905" s="14">
        <f>IFERROR(VLOOKUP($B905,'[1]Paste Only'!$D:$AM,12,FALSE),"-")</f>
        <v>33.97</v>
      </c>
      <c r="M905" s="14" t="str">
        <f>IFERROR(VLOOKUP($B905,'[1]Paste Only'!$D:$AM,15,FALSE),"-")</f>
        <v>-</v>
      </c>
      <c r="N905" s="17"/>
      <c r="O905" s="18"/>
      <c r="P905" s="19">
        <f t="shared" si="456"/>
        <v>0</v>
      </c>
      <c r="Q905" s="20">
        <f t="shared" si="429"/>
        <v>0</v>
      </c>
      <c r="R905" s="13">
        <f t="shared" si="430"/>
        <v>2</v>
      </c>
      <c r="S905" s="13" t="str">
        <f>IFERROR(VLOOKUP($B905,'[1]Market Cap'!$G:$I,3,FALSE),"-")</f>
        <v>Small Cap</v>
      </c>
      <c r="T905" s="13"/>
      <c r="U905" s="13"/>
      <c r="V905" s="21">
        <f t="shared" si="427"/>
        <v>0</v>
      </c>
      <c r="W905" s="21">
        <f t="shared" si="427"/>
        <v>0</v>
      </c>
      <c r="X905" s="21">
        <f t="shared" si="427"/>
        <v>0</v>
      </c>
      <c r="Y905" s="22">
        <f t="shared" si="431"/>
        <v>0</v>
      </c>
      <c r="Z905" s="13">
        <f t="shared" si="432"/>
        <v>0</v>
      </c>
      <c r="AA905" s="23">
        <f t="shared" si="433"/>
        <v>0</v>
      </c>
      <c r="AB905" s="23">
        <f t="shared" si="434"/>
        <v>0</v>
      </c>
      <c r="AC905" s="23">
        <f t="shared" si="435"/>
        <v>0</v>
      </c>
      <c r="AD905" s="24">
        <f t="shared" si="436"/>
        <v>0</v>
      </c>
      <c r="AE905" s="25">
        <f>IFERROR(VLOOKUP($B905,'[1]Market Cap'!$G:$I,2,FALSE),"-")</f>
        <v>10591.864325775001</v>
      </c>
      <c r="AF905" s="20">
        <f t="shared" si="437"/>
        <v>0</v>
      </c>
      <c r="AG905" s="17">
        <f t="shared" si="438"/>
        <v>0</v>
      </c>
      <c r="AH905" s="17">
        <f t="shared" si="439"/>
        <v>0</v>
      </c>
      <c r="AI905" s="17" t="str">
        <f t="shared" si="440"/>
        <v>-</v>
      </c>
      <c r="AJ905" s="26" t="str">
        <f>IFERROR(VLOOKUP($B905,'[1]Paste Only'!$D:$AM,26,FALSE),"-")</f>
        <v>-</v>
      </c>
      <c r="AK905" s="26" t="str">
        <f>IFERROR(VLOOKUP($B905,'[1]Paste Only'!$D:$AM,23,FALSE),"-")</f>
        <v>-</v>
      </c>
      <c r="AL905" s="26" t="str">
        <f>IFERROR(VLOOKUP($B905,'[1]Paste Only'!$D:$AM,22,FALSE),"-")</f>
        <v>-</v>
      </c>
      <c r="AM905" s="21" t="str">
        <f t="shared" si="428"/>
        <v>-</v>
      </c>
      <c r="AN905" s="21" t="str">
        <f t="shared" si="428"/>
        <v>-</v>
      </c>
      <c r="AO905" s="21" t="str">
        <f t="shared" si="428"/>
        <v>-</v>
      </c>
      <c r="AP905" s="27">
        <f t="shared" si="441"/>
        <v>0</v>
      </c>
      <c r="AQ905" s="27" t="str">
        <f t="shared" si="442"/>
        <v>-</v>
      </c>
      <c r="AR905" s="27" t="str">
        <f t="shared" si="443"/>
        <v>-</v>
      </c>
      <c r="AS905" s="27">
        <f t="shared" si="444"/>
        <v>0</v>
      </c>
      <c r="AT905" s="27">
        <f t="shared" si="445"/>
        <v>0</v>
      </c>
      <c r="AU905" s="27">
        <f t="shared" si="446"/>
        <v>0</v>
      </c>
      <c r="AV905" s="21">
        <f t="shared" si="447"/>
        <v>1</v>
      </c>
      <c r="AW905" s="27">
        <f t="shared" si="448"/>
        <v>0</v>
      </c>
      <c r="AX905" s="27" t="str">
        <f t="shared" si="449"/>
        <v>-</v>
      </c>
      <c r="AY905" s="27" t="str">
        <f t="shared" si="450"/>
        <v>-</v>
      </c>
      <c r="AZ905" s="21" t="str">
        <f t="shared" si="451"/>
        <v>-</v>
      </c>
      <c r="BA905" s="21" t="str">
        <f t="shared" si="452"/>
        <v>-</v>
      </c>
      <c r="BB905" s="28" t="str">
        <f t="shared" si="453"/>
        <v>-</v>
      </c>
      <c r="BC905" s="28" t="s">
        <v>81</v>
      </c>
      <c r="BD905" s="28" t="s">
        <v>81</v>
      </c>
      <c r="BE905" s="28" t="s">
        <v>81</v>
      </c>
      <c r="BF905" s="28" t="str">
        <f t="shared" si="454"/>
        <v>-</v>
      </c>
      <c r="BG905" s="29">
        <f t="shared" si="455"/>
        <v>0</v>
      </c>
      <c r="BH905" s="29">
        <f t="shared" si="455"/>
        <v>0</v>
      </c>
      <c r="BI905" s="29">
        <f t="shared" si="455"/>
        <v>0</v>
      </c>
      <c r="BJ905" s="29">
        <f t="shared" si="455"/>
        <v>0</v>
      </c>
      <c r="BK905" s="29"/>
    </row>
    <row r="906" spans="1:63" x14ac:dyDescent="0.25">
      <c r="A906" s="13" t="s">
        <v>2772</v>
      </c>
      <c r="B906" s="13" t="s">
        <v>2773</v>
      </c>
      <c r="C906" s="13" t="s">
        <v>2774</v>
      </c>
      <c r="D906" s="13" t="str">
        <f>IFERROR(VLOOKUP($B906,[1]GICS!$C:$D,2,FALSE),"-")</f>
        <v>Health Care</v>
      </c>
      <c r="E906" s="14">
        <f>IFERROR(IF(VLOOKUP($B906,'[1]Paste Only'!$D:$AM,4,FALSE)="-",VLOOKUP($B906,'[1]Market Cap'!$A:$J,10,FALSE),VLOOKUP($B906,'[1]Paste Only'!$D:$AM,4,FALSE)),"-")</f>
        <v>647.5</v>
      </c>
      <c r="F906" s="14">
        <f>IFERROR(VLOOKUP($B906,'[1]Paste Only'!$D:$AM,5,FALSE),"-")</f>
        <v>749.5</v>
      </c>
      <c r="G906" s="15">
        <f>IFERROR(VLOOKUP($B906,'[1]Paste Only'!$D:$AM,6,FALSE),"-")</f>
        <v>2</v>
      </c>
      <c r="H906" s="15">
        <f>IFERROR(VLOOKUP($B906,'[1]Paste Only'!$D:$AM,7,FALSE),"-")</f>
        <v>1</v>
      </c>
      <c r="I906" s="15">
        <f>IFERROR(VLOOKUP($B906,'[1]Paste Only'!$D:$AM,8,FALSE),"-")</f>
        <v>0</v>
      </c>
      <c r="J906" s="16"/>
      <c r="K906" s="16"/>
      <c r="L906" s="14">
        <f>IFERROR(VLOOKUP($B906,'[1]Paste Only'!$D:$AM,12,FALSE),"-")</f>
        <v>23.35</v>
      </c>
      <c r="M906" s="14">
        <f>IFERROR(VLOOKUP($B906,'[1]Paste Only'!$D:$AM,15,FALSE),"-")</f>
        <v>26.688505747126435</v>
      </c>
      <c r="N906" s="17"/>
      <c r="O906" s="18"/>
      <c r="P906" s="19">
        <f t="shared" si="456"/>
        <v>0.14297669152575732</v>
      </c>
      <c r="Q906" s="20">
        <f t="shared" si="429"/>
        <v>0.15752895752895757</v>
      </c>
      <c r="R906" s="13">
        <f t="shared" si="430"/>
        <v>3</v>
      </c>
      <c r="S906" s="13" t="str">
        <f>IFERROR(VLOOKUP($B906,'[1]Market Cap'!$G:$I,3,FALSE),"-")</f>
        <v>Small Cap</v>
      </c>
      <c r="T906" s="13"/>
      <c r="U906" s="13"/>
      <c r="V906" s="21">
        <f t="shared" si="427"/>
        <v>0</v>
      </c>
      <c r="W906" s="21">
        <f t="shared" si="427"/>
        <v>0</v>
      </c>
      <c r="X906" s="21">
        <f t="shared" si="427"/>
        <v>0</v>
      </c>
      <c r="Y906" s="22">
        <f t="shared" si="431"/>
        <v>0</v>
      </c>
      <c r="Z906" s="13">
        <f t="shared" si="432"/>
        <v>0</v>
      </c>
      <c r="AA906" s="23">
        <f t="shared" si="433"/>
        <v>0</v>
      </c>
      <c r="AB906" s="23">
        <f t="shared" si="434"/>
        <v>0</v>
      </c>
      <c r="AC906" s="23">
        <f t="shared" si="435"/>
        <v>0</v>
      </c>
      <c r="AD906" s="24">
        <f t="shared" si="436"/>
        <v>0</v>
      </c>
      <c r="AE906" s="25">
        <f>IFERROR(VLOOKUP($B906,'[1]Market Cap'!$G:$I,2,FALSE),"-")</f>
        <v>5211.2613000000001</v>
      </c>
      <c r="AF906" s="20">
        <f t="shared" si="437"/>
        <v>0</v>
      </c>
      <c r="AG906" s="17">
        <f t="shared" si="438"/>
        <v>0</v>
      </c>
      <c r="AH906" s="17">
        <f t="shared" si="439"/>
        <v>0</v>
      </c>
      <c r="AI906" s="17" t="str">
        <f t="shared" si="440"/>
        <v>-</v>
      </c>
      <c r="AJ906" s="26">
        <f>IFERROR(VLOOKUP($B906,'[1]Paste Only'!$D:$AM,26,FALSE),"-")</f>
        <v>749.5</v>
      </c>
      <c r="AK906" s="26">
        <f>IFERROR(VLOOKUP($B906,'[1]Paste Only'!$D:$AM,23,FALSE),"-")</f>
        <v>800</v>
      </c>
      <c r="AL906" s="26">
        <f>IFERROR(VLOOKUP($B906,'[1]Paste Only'!$D:$AM,22,FALSE),"-")</f>
        <v>699</v>
      </c>
      <c r="AM906" s="21">
        <f t="shared" si="428"/>
        <v>0</v>
      </c>
      <c r="AN906" s="21">
        <f t="shared" si="428"/>
        <v>6.7378252168112107E-2</v>
      </c>
      <c r="AO906" s="21">
        <f t="shared" si="428"/>
        <v>-6.7378252168112107E-2</v>
      </c>
      <c r="AP906" s="27">
        <f t="shared" si="441"/>
        <v>0</v>
      </c>
      <c r="AQ906" s="27">
        <f t="shared" si="442"/>
        <v>0</v>
      </c>
      <c r="AR906" s="27">
        <f t="shared" si="443"/>
        <v>749.5</v>
      </c>
      <c r="AS906" s="27">
        <f t="shared" si="444"/>
        <v>749.5</v>
      </c>
      <c r="AT906" s="27">
        <f t="shared" si="445"/>
        <v>0</v>
      </c>
      <c r="AU906" s="27">
        <f t="shared" si="446"/>
        <v>0</v>
      </c>
      <c r="AV906" s="21">
        <f t="shared" si="447"/>
        <v>0.66666666666666663</v>
      </c>
      <c r="AW906" s="27">
        <f t="shared" si="448"/>
        <v>749.5</v>
      </c>
      <c r="AX906" s="27">
        <f t="shared" si="449"/>
        <v>749.5</v>
      </c>
      <c r="AY906" s="27">
        <f t="shared" si="450"/>
        <v>749.5</v>
      </c>
      <c r="AZ906" s="21">
        <f t="shared" si="451"/>
        <v>0.15752895752895757</v>
      </c>
      <c r="BA906" s="21">
        <f t="shared" si="452"/>
        <v>0.15752895752895757</v>
      </c>
      <c r="BB906" s="28">
        <f t="shared" si="453"/>
        <v>749.5</v>
      </c>
      <c r="BC906" s="28" t="s">
        <v>81</v>
      </c>
      <c r="BD906" s="28" t="s">
        <v>81</v>
      </c>
      <c r="BE906" s="28" t="s">
        <v>81</v>
      </c>
      <c r="BF906" s="28" t="str">
        <f t="shared" si="454"/>
        <v>-</v>
      </c>
      <c r="BG906" s="29">
        <f t="shared" si="455"/>
        <v>0</v>
      </c>
      <c r="BH906" s="29">
        <f t="shared" si="455"/>
        <v>0</v>
      </c>
      <c r="BI906" s="29">
        <f t="shared" si="455"/>
        <v>0</v>
      </c>
      <c r="BJ906" s="29">
        <f t="shared" si="455"/>
        <v>0</v>
      </c>
      <c r="BK906" s="29"/>
    </row>
    <row r="907" spans="1:63" x14ac:dyDescent="0.25">
      <c r="A907" s="13" t="s">
        <v>2775</v>
      </c>
      <c r="B907" s="13" t="s">
        <v>2776</v>
      </c>
      <c r="C907" s="13" t="s">
        <v>2777</v>
      </c>
      <c r="D907" s="13" t="str">
        <f>IFERROR(VLOOKUP($B907,[1]GICS!$C:$D,2,FALSE),"-")</f>
        <v>Industrials</v>
      </c>
      <c r="E907" s="14">
        <f>IFERROR(IF(VLOOKUP($B907,'[1]Paste Only'!$D:$AM,4,FALSE)="-",VLOOKUP($B907,'[1]Market Cap'!$A:$J,10,FALSE),VLOOKUP($B907,'[1]Paste Only'!$D:$AM,4,FALSE)),"-")</f>
        <v>49.1</v>
      </c>
      <c r="F907" s="14" t="str">
        <f>IFERROR(VLOOKUP($B907,'[1]Paste Only'!$D:$AM,5,FALSE),"-")</f>
        <v>-</v>
      </c>
      <c r="G907" s="15">
        <f>IFERROR(VLOOKUP($B907,'[1]Paste Only'!$D:$AM,6,FALSE),"-")</f>
        <v>0</v>
      </c>
      <c r="H907" s="15">
        <f>IFERROR(VLOOKUP($B907,'[1]Paste Only'!$D:$AM,7,FALSE),"-")</f>
        <v>0</v>
      </c>
      <c r="I907" s="15">
        <f>IFERROR(VLOOKUP($B907,'[1]Paste Only'!$D:$AM,8,FALSE),"-")</f>
        <v>0</v>
      </c>
      <c r="J907" s="16"/>
      <c r="K907" s="16"/>
      <c r="L907" s="14">
        <f>IFERROR(VLOOKUP($B907,'[1]Paste Only'!$D:$AM,12,FALSE),"-")</f>
        <v>2.62</v>
      </c>
      <c r="M907" s="14" t="str">
        <f>IFERROR(VLOOKUP($B907,'[1]Paste Only'!$D:$AM,15,FALSE),"-")</f>
        <v>-</v>
      </c>
      <c r="N907" s="17"/>
      <c r="O907" s="18"/>
      <c r="P907" s="19">
        <f t="shared" si="456"/>
        <v>0</v>
      </c>
      <c r="Q907" s="20">
        <f t="shared" si="429"/>
        <v>0</v>
      </c>
      <c r="R907" s="13">
        <f t="shared" si="430"/>
        <v>0</v>
      </c>
      <c r="S907" s="13" t="str">
        <f>IFERROR(VLOOKUP($B907,'[1]Market Cap'!$G:$I,3,FALSE),"-")</f>
        <v>Small Cap</v>
      </c>
      <c r="T907" s="13"/>
      <c r="U907" s="13"/>
      <c r="V907" s="21">
        <f t="shared" si="427"/>
        <v>0</v>
      </c>
      <c r="W907" s="21">
        <f t="shared" si="427"/>
        <v>0</v>
      </c>
      <c r="X907" s="21">
        <f t="shared" si="427"/>
        <v>0</v>
      </c>
      <c r="Y907" s="22">
        <f t="shared" si="431"/>
        <v>0</v>
      </c>
      <c r="Z907" s="13">
        <f t="shared" si="432"/>
        <v>0</v>
      </c>
      <c r="AA907" s="23">
        <f t="shared" si="433"/>
        <v>0</v>
      </c>
      <c r="AB907" s="23">
        <f t="shared" si="434"/>
        <v>0</v>
      </c>
      <c r="AC907" s="23">
        <f t="shared" si="435"/>
        <v>0</v>
      </c>
      <c r="AD907" s="24">
        <f t="shared" si="436"/>
        <v>0</v>
      </c>
      <c r="AE907" s="25">
        <f>IFERROR(VLOOKUP($B907,'[1]Market Cap'!$G:$I,2,FALSE),"-")</f>
        <v>1631.30352113</v>
      </c>
      <c r="AF907" s="20">
        <f t="shared" si="437"/>
        <v>0</v>
      </c>
      <c r="AG907" s="17">
        <f t="shared" si="438"/>
        <v>0</v>
      </c>
      <c r="AH907" s="17">
        <f t="shared" si="439"/>
        <v>0</v>
      </c>
      <c r="AI907" s="17" t="str">
        <f t="shared" si="440"/>
        <v>-</v>
      </c>
      <c r="AJ907" s="26" t="str">
        <f>IFERROR(VLOOKUP($B907,'[1]Paste Only'!$D:$AM,26,FALSE),"-")</f>
        <v>-</v>
      </c>
      <c r="AK907" s="26" t="str">
        <f>IFERROR(VLOOKUP($B907,'[1]Paste Only'!$D:$AM,23,FALSE),"-")</f>
        <v>-</v>
      </c>
      <c r="AL907" s="26" t="str">
        <f>IFERROR(VLOOKUP($B907,'[1]Paste Only'!$D:$AM,22,FALSE),"-")</f>
        <v>-</v>
      </c>
      <c r="AM907" s="21" t="str">
        <f t="shared" si="428"/>
        <v>-</v>
      </c>
      <c r="AN907" s="21" t="str">
        <f t="shared" si="428"/>
        <v>-</v>
      </c>
      <c r="AO907" s="21" t="str">
        <f t="shared" si="428"/>
        <v>-</v>
      </c>
      <c r="AP907" s="27">
        <f t="shared" si="441"/>
        <v>0</v>
      </c>
      <c r="AQ907" s="27" t="str">
        <f t="shared" si="442"/>
        <v>-</v>
      </c>
      <c r="AR907" s="27" t="str">
        <f t="shared" si="443"/>
        <v>-</v>
      </c>
      <c r="AS907" s="27">
        <f t="shared" si="444"/>
        <v>0</v>
      </c>
      <c r="AT907" s="27">
        <f t="shared" si="445"/>
        <v>0</v>
      </c>
      <c r="AU907" s="27">
        <f t="shared" si="446"/>
        <v>0</v>
      </c>
      <c r="AV907" s="21" t="str">
        <f t="shared" si="447"/>
        <v>0</v>
      </c>
      <c r="AW907" s="27">
        <f t="shared" si="448"/>
        <v>0</v>
      </c>
      <c r="AX907" s="27" t="str">
        <f t="shared" si="449"/>
        <v>-</v>
      </c>
      <c r="AY907" s="27" t="str">
        <f t="shared" si="450"/>
        <v>-</v>
      </c>
      <c r="AZ907" s="21" t="str">
        <f t="shared" si="451"/>
        <v>-</v>
      </c>
      <c r="BA907" s="21" t="str">
        <f t="shared" si="452"/>
        <v>-</v>
      </c>
      <c r="BB907" s="28" t="str">
        <f t="shared" si="453"/>
        <v>-</v>
      </c>
      <c r="BC907" s="28" t="s">
        <v>81</v>
      </c>
      <c r="BD907" s="28" t="s">
        <v>81</v>
      </c>
      <c r="BE907" s="28" t="s">
        <v>81</v>
      </c>
      <c r="BF907" s="28" t="str">
        <f t="shared" si="454"/>
        <v>-</v>
      </c>
      <c r="BG907" s="29">
        <f t="shared" si="455"/>
        <v>0</v>
      </c>
      <c r="BH907" s="29">
        <f t="shared" si="455"/>
        <v>0</v>
      </c>
      <c r="BI907" s="29">
        <f t="shared" si="455"/>
        <v>0</v>
      </c>
      <c r="BJ907" s="29">
        <f t="shared" si="455"/>
        <v>0</v>
      </c>
      <c r="BK907" s="29"/>
    </row>
    <row r="908" spans="1:63" x14ac:dyDescent="0.25">
      <c r="A908" s="13" t="s">
        <v>2778</v>
      </c>
      <c r="B908" s="13" t="s">
        <v>2779</v>
      </c>
      <c r="C908" s="13" t="s">
        <v>2780</v>
      </c>
      <c r="D908" s="13" t="str">
        <f>IFERROR(VLOOKUP($B908,[1]GICS!$C:$D,2,FALSE),"-")</f>
        <v>Consumer Discretionary</v>
      </c>
      <c r="E908" s="14">
        <f>IFERROR(IF(VLOOKUP($B908,'[1]Paste Only'!$D:$AM,4,FALSE)="-",VLOOKUP($B908,'[1]Market Cap'!$A:$J,10,FALSE),VLOOKUP($B908,'[1]Paste Only'!$D:$AM,4,FALSE)),"-")</f>
        <v>1724.6</v>
      </c>
      <c r="F908" s="14">
        <f>IFERROR(VLOOKUP($B908,'[1]Paste Only'!$D:$AM,5,FALSE),"-")</f>
        <v>2059</v>
      </c>
      <c r="G908" s="15">
        <f>IFERROR(VLOOKUP($B908,'[1]Paste Only'!$D:$AM,6,FALSE),"-")</f>
        <v>1</v>
      </c>
      <c r="H908" s="15">
        <f>IFERROR(VLOOKUP($B908,'[1]Paste Only'!$D:$AM,7,FALSE),"-")</f>
        <v>0</v>
      </c>
      <c r="I908" s="15">
        <f>IFERROR(VLOOKUP($B908,'[1]Paste Only'!$D:$AM,8,FALSE),"-")</f>
        <v>0</v>
      </c>
      <c r="J908" s="16"/>
      <c r="K908" s="16"/>
      <c r="L908" s="14">
        <f>IFERROR(VLOOKUP($B908,'[1]Paste Only'!$D:$AM,12,FALSE),"-")</f>
        <v>102.92</v>
      </c>
      <c r="M908" s="14">
        <f>IFERROR(VLOOKUP($B908,'[1]Paste Only'!$D:$AM,15,FALSE),"-")</f>
        <v>105.70229885057472</v>
      </c>
      <c r="N908" s="17"/>
      <c r="O908" s="18"/>
      <c r="P908" s="19">
        <f t="shared" si="456"/>
        <v>2.7033607176202068E-2</v>
      </c>
      <c r="Q908" s="20">
        <f t="shared" si="429"/>
        <v>0.19390003479067608</v>
      </c>
      <c r="R908" s="13">
        <f t="shared" si="430"/>
        <v>1</v>
      </c>
      <c r="S908" s="13" t="str">
        <f>IFERROR(VLOOKUP($B908,'[1]Market Cap'!$G:$I,3,FALSE),"-")</f>
        <v>Small Cap</v>
      </c>
      <c r="T908" s="13"/>
      <c r="U908" s="13"/>
      <c r="V908" s="21">
        <f t="shared" si="427"/>
        <v>0</v>
      </c>
      <c r="W908" s="21">
        <f t="shared" si="427"/>
        <v>0</v>
      </c>
      <c r="X908" s="21">
        <f t="shared" si="427"/>
        <v>0</v>
      </c>
      <c r="Y908" s="22">
        <f t="shared" si="431"/>
        <v>0</v>
      </c>
      <c r="Z908" s="13">
        <f t="shared" si="432"/>
        <v>0</v>
      </c>
      <c r="AA908" s="23">
        <f t="shared" si="433"/>
        <v>0</v>
      </c>
      <c r="AB908" s="23">
        <f t="shared" si="434"/>
        <v>0</v>
      </c>
      <c r="AC908" s="23">
        <f t="shared" si="435"/>
        <v>0</v>
      </c>
      <c r="AD908" s="24">
        <f t="shared" si="436"/>
        <v>0</v>
      </c>
      <c r="AE908" s="25">
        <f>IFERROR(VLOOKUP($B908,'[1]Market Cap'!$G:$I,2,FALSE),"-")</f>
        <v>2606.2112084999999</v>
      </c>
      <c r="AF908" s="20">
        <f t="shared" si="437"/>
        <v>0</v>
      </c>
      <c r="AG908" s="17">
        <f t="shared" si="438"/>
        <v>0</v>
      </c>
      <c r="AH908" s="17">
        <f t="shared" si="439"/>
        <v>0</v>
      </c>
      <c r="AI908" s="17" t="str">
        <f t="shared" si="440"/>
        <v>-</v>
      </c>
      <c r="AJ908" s="26">
        <f>IFERROR(VLOOKUP($B908,'[1]Paste Only'!$D:$AM,26,FALSE),"-")</f>
        <v>2059</v>
      </c>
      <c r="AK908" s="26">
        <f>IFERROR(VLOOKUP($B908,'[1]Paste Only'!$D:$AM,23,FALSE),"-")</f>
        <v>2059</v>
      </c>
      <c r="AL908" s="26">
        <f>IFERROR(VLOOKUP($B908,'[1]Paste Only'!$D:$AM,22,FALSE),"-")</f>
        <v>2059</v>
      </c>
      <c r="AM908" s="21">
        <f t="shared" si="428"/>
        <v>0</v>
      </c>
      <c r="AN908" s="21">
        <f t="shared" si="428"/>
        <v>0</v>
      </c>
      <c r="AO908" s="21">
        <f t="shared" si="428"/>
        <v>0</v>
      </c>
      <c r="AP908" s="27">
        <f t="shared" si="441"/>
        <v>0</v>
      </c>
      <c r="AQ908" s="27">
        <f t="shared" si="442"/>
        <v>0</v>
      </c>
      <c r="AR908" s="27">
        <f t="shared" si="443"/>
        <v>2059</v>
      </c>
      <c r="AS908" s="27">
        <f t="shared" si="444"/>
        <v>2059</v>
      </c>
      <c r="AT908" s="27">
        <f t="shared" si="445"/>
        <v>0</v>
      </c>
      <c r="AU908" s="27">
        <f t="shared" si="446"/>
        <v>0</v>
      </c>
      <c r="AV908" s="21">
        <f t="shared" si="447"/>
        <v>1</v>
      </c>
      <c r="AW908" s="27">
        <f t="shared" si="448"/>
        <v>2059</v>
      </c>
      <c r="AX908" s="27">
        <f t="shared" si="449"/>
        <v>2059</v>
      </c>
      <c r="AY908" s="27">
        <f t="shared" si="450"/>
        <v>2059</v>
      </c>
      <c r="AZ908" s="21">
        <f t="shared" si="451"/>
        <v>0.19390003479067608</v>
      </c>
      <c r="BA908" s="21">
        <f t="shared" si="452"/>
        <v>0.19390003479067608</v>
      </c>
      <c r="BB908" s="28">
        <f t="shared" si="453"/>
        <v>2059</v>
      </c>
      <c r="BC908" s="28" t="s">
        <v>81</v>
      </c>
      <c r="BD908" s="28" t="s">
        <v>81</v>
      </c>
      <c r="BE908" s="28" t="s">
        <v>81</v>
      </c>
      <c r="BF908" s="28" t="str">
        <f t="shared" si="454"/>
        <v>-</v>
      </c>
      <c r="BG908" s="29">
        <f t="shared" si="455"/>
        <v>0</v>
      </c>
      <c r="BH908" s="29">
        <f t="shared" si="455"/>
        <v>0</v>
      </c>
      <c r="BI908" s="29">
        <f t="shared" si="455"/>
        <v>0</v>
      </c>
      <c r="BJ908" s="29">
        <f t="shared" si="455"/>
        <v>0</v>
      </c>
      <c r="BK908" s="29"/>
    </row>
    <row r="909" spans="1:63" x14ac:dyDescent="0.25">
      <c r="A909" s="13" t="s">
        <v>2781</v>
      </c>
      <c r="B909" s="13" t="s">
        <v>2782</v>
      </c>
      <c r="C909" s="13" t="s">
        <v>2783</v>
      </c>
      <c r="D909" s="13" t="str">
        <f>IFERROR(VLOOKUP($B909,[1]GICS!$C:$D,2,FALSE),"-")</f>
        <v>Industrials</v>
      </c>
      <c r="E909" s="14">
        <f>IFERROR(IF(VLOOKUP($B909,'[1]Paste Only'!$D:$AM,4,FALSE)="-",VLOOKUP($B909,'[1]Market Cap'!$A:$J,10,FALSE),VLOOKUP($B909,'[1]Paste Only'!$D:$AM,4,FALSE)),"-")</f>
        <v>150.25</v>
      </c>
      <c r="F909" s="14" t="str">
        <f>IFERROR(VLOOKUP($B909,'[1]Paste Only'!$D:$AM,5,FALSE),"-")</f>
        <v>-</v>
      </c>
      <c r="G909" s="15">
        <f>IFERROR(VLOOKUP($B909,'[1]Paste Only'!$D:$AM,6,FALSE),"-")</f>
        <v>0</v>
      </c>
      <c r="H909" s="15">
        <f>IFERROR(VLOOKUP($B909,'[1]Paste Only'!$D:$AM,7,FALSE),"-")</f>
        <v>0</v>
      </c>
      <c r="I909" s="15">
        <f>IFERROR(VLOOKUP($B909,'[1]Paste Only'!$D:$AM,8,FALSE),"-")</f>
        <v>0</v>
      </c>
      <c r="J909" s="16"/>
      <c r="K909" s="16"/>
      <c r="L909" s="14">
        <f>IFERROR(VLOOKUP($B909,'[1]Paste Only'!$D:$AM,12,FALSE),"-")</f>
        <v>0.65464100000000003</v>
      </c>
      <c r="M909" s="14" t="str">
        <f>IFERROR(VLOOKUP($B909,'[1]Paste Only'!$D:$AM,15,FALSE),"-")</f>
        <v>-</v>
      </c>
      <c r="N909" s="17"/>
      <c r="O909" s="18"/>
      <c r="P909" s="19">
        <f t="shared" si="456"/>
        <v>0</v>
      </c>
      <c r="Q909" s="20">
        <f t="shared" si="429"/>
        <v>0</v>
      </c>
      <c r="R909" s="13">
        <f t="shared" si="430"/>
        <v>0</v>
      </c>
      <c r="S909" s="13" t="str">
        <f>IFERROR(VLOOKUP($B909,'[1]Market Cap'!$G:$I,3,FALSE),"-")</f>
        <v>Small Cap</v>
      </c>
      <c r="T909" s="13"/>
      <c r="U909" s="13"/>
      <c r="V909" s="21">
        <f t="shared" si="427"/>
        <v>0</v>
      </c>
      <c r="W909" s="21">
        <f t="shared" si="427"/>
        <v>0</v>
      </c>
      <c r="X909" s="21">
        <f t="shared" si="427"/>
        <v>0</v>
      </c>
      <c r="Y909" s="22">
        <f t="shared" si="431"/>
        <v>0</v>
      </c>
      <c r="Z909" s="13">
        <f t="shared" si="432"/>
        <v>0</v>
      </c>
      <c r="AA909" s="23">
        <f t="shared" si="433"/>
        <v>0</v>
      </c>
      <c r="AB909" s="23">
        <f t="shared" si="434"/>
        <v>0</v>
      </c>
      <c r="AC909" s="23">
        <f t="shared" si="435"/>
        <v>0</v>
      </c>
      <c r="AD909" s="24">
        <f t="shared" si="436"/>
        <v>0</v>
      </c>
      <c r="AE909" s="25">
        <f>IFERROR(VLOOKUP($B909,'[1]Market Cap'!$G:$I,2,FALSE),"-")</f>
        <v>7917.7401765000004</v>
      </c>
      <c r="AF909" s="20">
        <f t="shared" si="437"/>
        <v>0</v>
      </c>
      <c r="AG909" s="17">
        <f t="shared" si="438"/>
        <v>0</v>
      </c>
      <c r="AH909" s="17">
        <f t="shared" si="439"/>
        <v>0</v>
      </c>
      <c r="AI909" s="17" t="str">
        <f t="shared" si="440"/>
        <v>-</v>
      </c>
      <c r="AJ909" s="26" t="str">
        <f>IFERROR(VLOOKUP($B909,'[1]Paste Only'!$D:$AM,26,FALSE),"-")</f>
        <v>-</v>
      </c>
      <c r="AK909" s="26" t="str">
        <f>IFERROR(VLOOKUP($B909,'[1]Paste Only'!$D:$AM,23,FALSE),"-")</f>
        <v>-</v>
      </c>
      <c r="AL909" s="26" t="str">
        <f>IFERROR(VLOOKUP($B909,'[1]Paste Only'!$D:$AM,22,FALSE),"-")</f>
        <v>-</v>
      </c>
      <c r="AM909" s="21" t="str">
        <f t="shared" si="428"/>
        <v>-</v>
      </c>
      <c r="AN909" s="21" t="str">
        <f t="shared" si="428"/>
        <v>-</v>
      </c>
      <c r="AO909" s="21" t="str">
        <f t="shared" si="428"/>
        <v>-</v>
      </c>
      <c r="AP909" s="27">
        <f t="shared" si="441"/>
        <v>0</v>
      </c>
      <c r="AQ909" s="27" t="str">
        <f t="shared" si="442"/>
        <v>-</v>
      </c>
      <c r="AR909" s="27" t="str">
        <f t="shared" si="443"/>
        <v>-</v>
      </c>
      <c r="AS909" s="27">
        <f t="shared" si="444"/>
        <v>0</v>
      </c>
      <c r="AT909" s="27">
        <f t="shared" si="445"/>
        <v>0</v>
      </c>
      <c r="AU909" s="27">
        <f t="shared" si="446"/>
        <v>0</v>
      </c>
      <c r="AV909" s="21" t="str">
        <f t="shared" si="447"/>
        <v>0</v>
      </c>
      <c r="AW909" s="27">
        <f t="shared" si="448"/>
        <v>0</v>
      </c>
      <c r="AX909" s="27" t="str">
        <f t="shared" si="449"/>
        <v>-</v>
      </c>
      <c r="AY909" s="27" t="str">
        <f t="shared" si="450"/>
        <v>-</v>
      </c>
      <c r="AZ909" s="21" t="str">
        <f t="shared" si="451"/>
        <v>-</v>
      </c>
      <c r="BA909" s="21" t="str">
        <f t="shared" si="452"/>
        <v>-</v>
      </c>
      <c r="BB909" s="28" t="str">
        <f t="shared" si="453"/>
        <v>-</v>
      </c>
      <c r="BC909" s="28" t="s">
        <v>81</v>
      </c>
      <c r="BD909" s="28" t="s">
        <v>81</v>
      </c>
      <c r="BE909" s="28" t="s">
        <v>81</v>
      </c>
      <c r="BF909" s="28" t="str">
        <f t="shared" si="454"/>
        <v>-</v>
      </c>
      <c r="BG909" s="29">
        <f t="shared" si="455"/>
        <v>0</v>
      </c>
      <c r="BH909" s="29">
        <f t="shared" si="455"/>
        <v>0</v>
      </c>
      <c r="BI909" s="29">
        <f t="shared" si="455"/>
        <v>0</v>
      </c>
      <c r="BJ909" s="29">
        <f t="shared" si="455"/>
        <v>0</v>
      </c>
      <c r="BK909" s="29"/>
    </row>
    <row r="910" spans="1:63" x14ac:dyDescent="0.25">
      <c r="A910" s="13" t="s">
        <v>2784</v>
      </c>
      <c r="B910" s="13" t="s">
        <v>2785</v>
      </c>
      <c r="C910" s="13" t="s">
        <v>2786</v>
      </c>
      <c r="D910" s="13" t="str">
        <f>IFERROR(VLOOKUP($B910,[1]GICS!$C:$D,2,FALSE),"-")</f>
        <v>Industrials</v>
      </c>
      <c r="E910" s="14">
        <f>IFERROR(IF(VLOOKUP($B910,'[1]Paste Only'!$D:$AM,4,FALSE)="-",VLOOKUP($B910,'[1]Market Cap'!$A:$J,10,FALSE),VLOOKUP($B910,'[1]Paste Only'!$D:$AM,4,FALSE)),"-")</f>
        <v>323.39999999999998</v>
      </c>
      <c r="F910" s="14">
        <f>IFERROR(VLOOKUP($B910,'[1]Paste Only'!$D:$AM,5,FALSE),"-")</f>
        <v>424.33334350585938</v>
      </c>
      <c r="G910" s="15">
        <f>IFERROR(VLOOKUP($B910,'[1]Paste Only'!$D:$AM,6,FALSE),"-")</f>
        <v>3</v>
      </c>
      <c r="H910" s="15">
        <f>IFERROR(VLOOKUP($B910,'[1]Paste Only'!$D:$AM,7,FALSE),"-")</f>
        <v>0</v>
      </c>
      <c r="I910" s="15">
        <f>IFERROR(VLOOKUP($B910,'[1]Paste Only'!$D:$AM,8,FALSE),"-")</f>
        <v>0</v>
      </c>
      <c r="J910" s="16"/>
      <c r="K910" s="16"/>
      <c r="L910" s="14">
        <f>IFERROR(VLOOKUP($B910,'[1]Paste Only'!$D:$AM,12,FALSE),"-")</f>
        <v>11.35</v>
      </c>
      <c r="M910" s="14">
        <f>IFERROR(VLOOKUP($B910,'[1]Paste Only'!$D:$AM,15,FALSE),"-")</f>
        <v>14.206091954022988</v>
      </c>
      <c r="N910" s="17"/>
      <c r="O910" s="18"/>
      <c r="P910" s="19">
        <f t="shared" si="456"/>
        <v>0.25163805762317071</v>
      </c>
      <c r="Q910" s="20">
        <f t="shared" si="429"/>
        <v>0.31210062926981874</v>
      </c>
      <c r="R910" s="13">
        <f t="shared" si="430"/>
        <v>3</v>
      </c>
      <c r="S910" s="13" t="str">
        <f>IFERROR(VLOOKUP($B910,'[1]Market Cap'!$G:$I,3,FALSE),"-")</f>
        <v>Small Cap</v>
      </c>
      <c r="T910" s="13"/>
      <c r="U910" s="13"/>
      <c r="V910" s="21">
        <f t="shared" si="427"/>
        <v>0</v>
      </c>
      <c r="W910" s="21">
        <f t="shared" si="427"/>
        <v>0</v>
      </c>
      <c r="X910" s="21">
        <f t="shared" si="427"/>
        <v>0</v>
      </c>
      <c r="Y910" s="22">
        <f t="shared" si="431"/>
        <v>0</v>
      </c>
      <c r="Z910" s="13">
        <f t="shared" si="432"/>
        <v>0</v>
      </c>
      <c r="AA910" s="23">
        <f t="shared" si="433"/>
        <v>0</v>
      </c>
      <c r="AB910" s="23">
        <f t="shared" si="434"/>
        <v>0</v>
      </c>
      <c r="AC910" s="23">
        <f t="shared" si="435"/>
        <v>0</v>
      </c>
      <c r="AD910" s="24">
        <f t="shared" si="436"/>
        <v>0</v>
      </c>
      <c r="AE910" s="25">
        <f>IFERROR(VLOOKUP($B910,'[1]Market Cap'!$G:$I,2,FALSE),"-")</f>
        <v>3408.4865245199999</v>
      </c>
      <c r="AF910" s="20">
        <f t="shared" si="437"/>
        <v>0</v>
      </c>
      <c r="AG910" s="17">
        <f t="shared" si="438"/>
        <v>0</v>
      </c>
      <c r="AH910" s="17">
        <f t="shared" si="439"/>
        <v>0</v>
      </c>
      <c r="AI910" s="17" t="str">
        <f t="shared" si="440"/>
        <v>-</v>
      </c>
      <c r="AJ910" s="26">
        <f>IFERROR(VLOOKUP($B910,'[1]Paste Only'!$D:$AM,26,FALSE),"-")</f>
        <v>440</v>
      </c>
      <c r="AK910" s="26">
        <f>IFERROR(VLOOKUP($B910,'[1]Paste Only'!$D:$AM,23,FALSE),"-")</f>
        <v>440</v>
      </c>
      <c r="AL910" s="26">
        <f>IFERROR(VLOOKUP($B910,'[1]Paste Only'!$D:$AM,22,FALSE),"-")</f>
        <v>393</v>
      </c>
      <c r="AM910" s="21">
        <f t="shared" si="428"/>
        <v>3.6920635000544877E-2</v>
      </c>
      <c r="AN910" s="21">
        <f t="shared" si="428"/>
        <v>3.6920635000544877E-2</v>
      </c>
      <c r="AO910" s="21">
        <f t="shared" si="428"/>
        <v>-7.384134191996794E-2</v>
      </c>
      <c r="AP910" s="27">
        <f t="shared" si="441"/>
        <v>0</v>
      </c>
      <c r="AQ910" s="27">
        <f t="shared" si="442"/>
        <v>0</v>
      </c>
      <c r="AR910" s="27">
        <f t="shared" si="443"/>
        <v>424.33334350585938</v>
      </c>
      <c r="AS910" s="27">
        <f t="shared" si="444"/>
        <v>424.33334350585938</v>
      </c>
      <c r="AT910" s="27">
        <f t="shared" si="445"/>
        <v>0</v>
      </c>
      <c r="AU910" s="27">
        <f t="shared" si="446"/>
        <v>0</v>
      </c>
      <c r="AV910" s="21">
        <f t="shared" si="447"/>
        <v>1</v>
      </c>
      <c r="AW910" s="27">
        <f t="shared" si="448"/>
        <v>424.33334350585938</v>
      </c>
      <c r="AX910" s="27">
        <f t="shared" si="449"/>
        <v>424.33334350585938</v>
      </c>
      <c r="AY910" s="27">
        <f t="shared" si="450"/>
        <v>424.33334350585938</v>
      </c>
      <c r="AZ910" s="21">
        <f t="shared" si="451"/>
        <v>0.31210062926981874</v>
      </c>
      <c r="BA910" s="21">
        <f t="shared" si="452"/>
        <v>0.31210062926981874</v>
      </c>
      <c r="BB910" s="28">
        <f t="shared" si="453"/>
        <v>424.33334350585938</v>
      </c>
      <c r="BC910" s="28" t="s">
        <v>81</v>
      </c>
      <c r="BD910" s="28" t="s">
        <v>81</v>
      </c>
      <c r="BE910" s="28" t="s">
        <v>81</v>
      </c>
      <c r="BF910" s="28" t="str">
        <f t="shared" si="454"/>
        <v>-</v>
      </c>
      <c r="BG910" s="29">
        <f t="shared" si="455"/>
        <v>0</v>
      </c>
      <c r="BH910" s="29">
        <f t="shared" si="455"/>
        <v>0</v>
      </c>
      <c r="BI910" s="29">
        <f t="shared" si="455"/>
        <v>0</v>
      </c>
      <c r="BJ910" s="29">
        <f t="shared" si="455"/>
        <v>0</v>
      </c>
      <c r="BK910" s="29"/>
    </row>
    <row r="911" spans="1:63" x14ac:dyDescent="0.25">
      <c r="A911" s="13" t="s">
        <v>2787</v>
      </c>
      <c r="B911" s="13" t="s">
        <v>2788</v>
      </c>
      <c r="C911" s="13" t="s">
        <v>2789</v>
      </c>
      <c r="D911" s="13" t="str">
        <f>IFERROR(VLOOKUP($B911,[1]GICS!$C:$D,2,FALSE),"-")</f>
        <v>Industrials</v>
      </c>
      <c r="E911" s="14">
        <f>IFERROR(IF(VLOOKUP($B911,'[1]Paste Only'!$D:$AM,4,FALSE)="-",VLOOKUP($B911,'[1]Market Cap'!$A:$J,10,FALSE),VLOOKUP($B911,'[1]Paste Only'!$D:$AM,4,FALSE)),"-")</f>
        <v>1727.3</v>
      </c>
      <c r="F911" s="14">
        <f>IFERROR(VLOOKUP($B911,'[1]Paste Only'!$D:$AM,5,FALSE),"-")</f>
        <v>2094.833251953125</v>
      </c>
      <c r="G911" s="15">
        <f>IFERROR(VLOOKUP($B911,'[1]Paste Only'!$D:$AM,6,FALSE),"-")</f>
        <v>6</v>
      </c>
      <c r="H911" s="15">
        <f>IFERROR(VLOOKUP($B911,'[1]Paste Only'!$D:$AM,7,FALSE),"-")</f>
        <v>1</v>
      </c>
      <c r="I911" s="15">
        <f>IFERROR(VLOOKUP($B911,'[1]Paste Only'!$D:$AM,8,FALSE),"-")</f>
        <v>1</v>
      </c>
      <c r="J911" s="16"/>
      <c r="K911" s="16"/>
      <c r="L911" s="14">
        <f>IFERROR(VLOOKUP($B911,'[1]Paste Only'!$D:$AM,12,FALSE),"-")</f>
        <v>71.909901000000005</v>
      </c>
      <c r="M911" s="14">
        <f>IFERROR(VLOOKUP($B911,'[1]Paste Only'!$D:$AM,15,FALSE),"-")</f>
        <v>91.31503448275862</v>
      </c>
      <c r="N911" s="17"/>
      <c r="O911" s="18"/>
      <c r="P911" s="19">
        <f t="shared" si="456"/>
        <v>0.26985343065287504</v>
      </c>
      <c r="Q911" s="20">
        <f t="shared" si="429"/>
        <v>0.2127790493562931</v>
      </c>
      <c r="R911" s="13">
        <f t="shared" si="430"/>
        <v>8</v>
      </c>
      <c r="S911" s="13" t="str">
        <f>IFERROR(VLOOKUP($B911,'[1]Market Cap'!$G:$I,3,FALSE),"-")</f>
        <v>Small Cap</v>
      </c>
      <c r="T911" s="13"/>
      <c r="U911" s="13"/>
      <c r="V911" s="21">
        <f t="shared" si="427"/>
        <v>0</v>
      </c>
      <c r="W911" s="21">
        <f t="shared" si="427"/>
        <v>0</v>
      </c>
      <c r="X911" s="21">
        <f t="shared" si="427"/>
        <v>0</v>
      </c>
      <c r="Y911" s="22">
        <f t="shared" si="431"/>
        <v>0</v>
      </c>
      <c r="Z911" s="13">
        <f t="shared" si="432"/>
        <v>0</v>
      </c>
      <c r="AA911" s="23">
        <f t="shared" si="433"/>
        <v>0</v>
      </c>
      <c r="AB911" s="23">
        <f t="shared" si="434"/>
        <v>0</v>
      </c>
      <c r="AC911" s="23">
        <f t="shared" si="435"/>
        <v>0</v>
      </c>
      <c r="AD911" s="24">
        <f t="shared" si="436"/>
        <v>0</v>
      </c>
      <c r="AE911" s="25">
        <f>IFERROR(VLOOKUP($B911,'[1]Market Cap'!$G:$I,2,FALSE),"-")</f>
        <v>2927.4384037999998</v>
      </c>
      <c r="AF911" s="20">
        <f t="shared" si="437"/>
        <v>0</v>
      </c>
      <c r="AG911" s="17">
        <f t="shared" si="438"/>
        <v>0</v>
      </c>
      <c r="AH911" s="17">
        <f t="shared" si="439"/>
        <v>0</v>
      </c>
      <c r="AI911" s="17" t="str">
        <f t="shared" si="440"/>
        <v>-</v>
      </c>
      <c r="AJ911" s="26">
        <f>IFERROR(VLOOKUP($B911,'[1]Paste Only'!$D:$AM,26,FALSE),"-")</f>
        <v>2084.5</v>
      </c>
      <c r="AK911" s="26">
        <f>IFERROR(VLOOKUP($B911,'[1]Paste Only'!$D:$AM,23,FALSE),"-")</f>
        <v>2384</v>
      </c>
      <c r="AL911" s="26">
        <f>IFERROR(VLOOKUP($B911,'[1]Paste Only'!$D:$AM,22,FALSE),"-")</f>
        <v>1700</v>
      </c>
      <c r="AM911" s="21">
        <f t="shared" si="428"/>
        <v>-4.9327324470770373E-3</v>
      </c>
      <c r="AN911" s="21">
        <f t="shared" si="428"/>
        <v>0.1380380742845615</v>
      </c>
      <c r="AO911" s="21">
        <f t="shared" si="428"/>
        <v>-0.18847956112258613</v>
      </c>
      <c r="AP911" s="27">
        <f t="shared" si="441"/>
        <v>0</v>
      </c>
      <c r="AQ911" s="27">
        <f t="shared" si="442"/>
        <v>0</v>
      </c>
      <c r="AR911" s="27">
        <f t="shared" si="443"/>
        <v>2094.833251953125</v>
      </c>
      <c r="AS911" s="27">
        <f t="shared" si="444"/>
        <v>2094.833251953125</v>
      </c>
      <c r="AT911" s="27">
        <f t="shared" si="445"/>
        <v>0</v>
      </c>
      <c r="AU911" s="27">
        <f t="shared" si="446"/>
        <v>0</v>
      </c>
      <c r="AV911" s="21">
        <f t="shared" si="447"/>
        <v>0.75</v>
      </c>
      <c r="AW911" s="27">
        <f t="shared" si="448"/>
        <v>2094.833251953125</v>
      </c>
      <c r="AX911" s="27">
        <f t="shared" si="449"/>
        <v>2094.833251953125</v>
      </c>
      <c r="AY911" s="27">
        <f t="shared" si="450"/>
        <v>2084.5</v>
      </c>
      <c r="AZ911" s="21">
        <f t="shared" si="451"/>
        <v>0.20679673478839811</v>
      </c>
      <c r="BA911" s="21">
        <f t="shared" si="452"/>
        <v>0.20679673478839811</v>
      </c>
      <c r="BB911" s="28">
        <f t="shared" si="453"/>
        <v>2094.833251953125</v>
      </c>
      <c r="BC911" s="28" t="s">
        <v>81</v>
      </c>
      <c r="BD911" s="28" t="s">
        <v>81</v>
      </c>
      <c r="BE911" s="28" t="s">
        <v>81</v>
      </c>
      <c r="BF911" s="28" t="str">
        <f t="shared" si="454"/>
        <v>-</v>
      </c>
      <c r="BG911" s="29">
        <f t="shared" si="455"/>
        <v>0</v>
      </c>
      <c r="BH911" s="29">
        <f t="shared" si="455"/>
        <v>0</v>
      </c>
      <c r="BI911" s="29">
        <f t="shared" si="455"/>
        <v>0</v>
      </c>
      <c r="BJ911" s="29">
        <f t="shared" si="455"/>
        <v>0</v>
      </c>
      <c r="BK911" s="29"/>
    </row>
    <row r="912" spans="1:63" x14ac:dyDescent="0.25">
      <c r="A912" s="13" t="s">
        <v>2790</v>
      </c>
      <c r="B912" s="13" t="s">
        <v>2791</v>
      </c>
      <c r="C912" s="13" t="s">
        <v>2792</v>
      </c>
      <c r="D912" s="13" t="str">
        <f>IFERROR(VLOOKUP($B912,[1]GICS!$C:$D,2,FALSE),"-")</f>
        <v>Information Technology</v>
      </c>
      <c r="E912" s="14">
        <f>IFERROR(IF(VLOOKUP($B912,'[1]Paste Only'!$D:$AM,4,FALSE)="-",VLOOKUP($B912,'[1]Market Cap'!$A:$J,10,FALSE),VLOOKUP($B912,'[1]Paste Only'!$D:$AM,4,FALSE)),"-")</f>
        <v>1487.7</v>
      </c>
      <c r="F912" s="14" t="str">
        <f>IFERROR(VLOOKUP($B912,'[1]Paste Only'!$D:$AM,5,FALSE),"-")</f>
        <v>-</v>
      </c>
      <c r="G912" s="15">
        <f>IFERROR(VLOOKUP($B912,'[1]Paste Only'!$D:$AM,6,FALSE),"-")</f>
        <v>0</v>
      </c>
      <c r="H912" s="15">
        <f>IFERROR(VLOOKUP($B912,'[1]Paste Only'!$D:$AM,7,FALSE),"-")</f>
        <v>0</v>
      </c>
      <c r="I912" s="15">
        <f>IFERROR(VLOOKUP($B912,'[1]Paste Only'!$D:$AM,8,FALSE),"-")</f>
        <v>0</v>
      </c>
      <c r="J912" s="16"/>
      <c r="K912" s="16"/>
      <c r="L912" s="14">
        <f>IFERROR(VLOOKUP($B912,'[1]Paste Only'!$D:$AM,12,FALSE),"-")</f>
        <v>171.16</v>
      </c>
      <c r="M912" s="14" t="str">
        <f>IFERROR(VLOOKUP($B912,'[1]Paste Only'!$D:$AM,15,FALSE),"-")</f>
        <v>-</v>
      </c>
      <c r="N912" s="17"/>
      <c r="O912" s="18"/>
      <c r="P912" s="19">
        <f t="shared" si="456"/>
        <v>0</v>
      </c>
      <c r="Q912" s="20">
        <f t="shared" si="429"/>
        <v>0</v>
      </c>
      <c r="R912" s="13">
        <f t="shared" si="430"/>
        <v>0</v>
      </c>
      <c r="S912" s="13" t="str">
        <f>IFERROR(VLOOKUP($B912,'[1]Market Cap'!$G:$I,3,FALSE),"-")</f>
        <v>Small Cap</v>
      </c>
      <c r="T912" s="13"/>
      <c r="U912" s="13"/>
      <c r="V912" s="21">
        <f t="shared" si="427"/>
        <v>0</v>
      </c>
      <c r="W912" s="21">
        <f t="shared" si="427"/>
        <v>0</v>
      </c>
      <c r="X912" s="21">
        <f t="shared" si="427"/>
        <v>0</v>
      </c>
      <c r="Y912" s="22">
        <f t="shared" si="431"/>
        <v>0</v>
      </c>
      <c r="Z912" s="13">
        <f t="shared" si="432"/>
        <v>0</v>
      </c>
      <c r="AA912" s="23">
        <f t="shared" si="433"/>
        <v>0</v>
      </c>
      <c r="AB912" s="23">
        <f t="shared" si="434"/>
        <v>0</v>
      </c>
      <c r="AC912" s="23">
        <f t="shared" si="435"/>
        <v>0</v>
      </c>
      <c r="AD912" s="24">
        <f t="shared" si="436"/>
        <v>0</v>
      </c>
      <c r="AE912" s="25">
        <f>IFERROR(VLOOKUP($B912,'[1]Market Cap'!$G:$I,2,FALSE),"-")</f>
        <v>1763.05288851</v>
      </c>
      <c r="AF912" s="20">
        <f t="shared" si="437"/>
        <v>0</v>
      </c>
      <c r="AG912" s="17">
        <f t="shared" si="438"/>
        <v>0</v>
      </c>
      <c r="AH912" s="17">
        <f t="shared" si="439"/>
        <v>0</v>
      </c>
      <c r="AI912" s="17" t="str">
        <f t="shared" si="440"/>
        <v>-</v>
      </c>
      <c r="AJ912" s="26" t="str">
        <f>IFERROR(VLOOKUP($B912,'[1]Paste Only'!$D:$AM,26,FALSE),"-")</f>
        <v>-</v>
      </c>
      <c r="AK912" s="26" t="str">
        <f>IFERROR(VLOOKUP($B912,'[1]Paste Only'!$D:$AM,23,FALSE),"-")</f>
        <v>-</v>
      </c>
      <c r="AL912" s="26" t="str">
        <f>IFERROR(VLOOKUP($B912,'[1]Paste Only'!$D:$AM,22,FALSE),"-")</f>
        <v>-</v>
      </c>
      <c r="AM912" s="21" t="str">
        <f t="shared" si="428"/>
        <v>-</v>
      </c>
      <c r="AN912" s="21" t="str">
        <f t="shared" si="428"/>
        <v>-</v>
      </c>
      <c r="AO912" s="21" t="str">
        <f t="shared" si="428"/>
        <v>-</v>
      </c>
      <c r="AP912" s="27">
        <f t="shared" si="441"/>
        <v>0</v>
      </c>
      <c r="AQ912" s="27" t="str">
        <f t="shared" si="442"/>
        <v>-</v>
      </c>
      <c r="AR912" s="27" t="str">
        <f t="shared" si="443"/>
        <v>-</v>
      </c>
      <c r="AS912" s="27">
        <f t="shared" si="444"/>
        <v>0</v>
      </c>
      <c r="AT912" s="27">
        <f t="shared" si="445"/>
        <v>0</v>
      </c>
      <c r="AU912" s="27">
        <f t="shared" si="446"/>
        <v>0</v>
      </c>
      <c r="AV912" s="21" t="str">
        <f t="shared" si="447"/>
        <v>0</v>
      </c>
      <c r="AW912" s="27">
        <f t="shared" si="448"/>
        <v>0</v>
      </c>
      <c r="AX912" s="27" t="str">
        <f t="shared" si="449"/>
        <v>-</v>
      </c>
      <c r="AY912" s="27" t="str">
        <f t="shared" si="450"/>
        <v>-</v>
      </c>
      <c r="AZ912" s="21" t="str">
        <f t="shared" si="451"/>
        <v>-</v>
      </c>
      <c r="BA912" s="21" t="str">
        <f t="shared" si="452"/>
        <v>-</v>
      </c>
      <c r="BB912" s="28" t="str">
        <f t="shared" si="453"/>
        <v>-</v>
      </c>
      <c r="BC912" s="28" t="s">
        <v>81</v>
      </c>
      <c r="BD912" s="28" t="s">
        <v>81</v>
      </c>
      <c r="BE912" s="28" t="s">
        <v>81</v>
      </c>
      <c r="BF912" s="28" t="str">
        <f t="shared" si="454"/>
        <v>-</v>
      </c>
      <c r="BG912" s="29">
        <f t="shared" si="455"/>
        <v>0</v>
      </c>
      <c r="BH912" s="29">
        <f t="shared" si="455"/>
        <v>0</v>
      </c>
      <c r="BI912" s="29">
        <f t="shared" si="455"/>
        <v>0</v>
      </c>
      <c r="BJ912" s="29">
        <f t="shared" si="455"/>
        <v>0</v>
      </c>
      <c r="BK912" s="29"/>
    </row>
    <row r="913" spans="1:63" x14ac:dyDescent="0.25">
      <c r="A913" s="13" t="s">
        <v>2793</v>
      </c>
      <c r="B913" s="13" t="s">
        <v>2794</v>
      </c>
      <c r="C913" s="13" t="s">
        <v>2795</v>
      </c>
      <c r="D913" s="13" t="str">
        <f>IFERROR(VLOOKUP($B913,[1]GICS!$C:$D,2,FALSE),"-")</f>
        <v>Industrials</v>
      </c>
      <c r="E913" s="14">
        <f>IFERROR(IF(VLOOKUP($B913,'[1]Paste Only'!$D:$AM,4,FALSE)="-",VLOOKUP($B913,'[1]Market Cap'!$A:$J,10,FALSE),VLOOKUP($B913,'[1]Paste Only'!$D:$AM,4,FALSE)),"-")</f>
        <v>1878.8</v>
      </c>
      <c r="F913" s="14" t="str">
        <f>IFERROR(VLOOKUP($B913,'[1]Paste Only'!$D:$AM,5,FALSE),"-")</f>
        <v>-</v>
      </c>
      <c r="G913" s="15">
        <f>IFERROR(VLOOKUP($B913,'[1]Paste Only'!$D:$AM,6,FALSE),"-")</f>
        <v>1</v>
      </c>
      <c r="H913" s="15">
        <f>IFERROR(VLOOKUP($B913,'[1]Paste Only'!$D:$AM,7,FALSE),"-")</f>
        <v>0</v>
      </c>
      <c r="I913" s="15">
        <f>IFERROR(VLOOKUP($B913,'[1]Paste Only'!$D:$AM,8,FALSE),"-")</f>
        <v>0</v>
      </c>
      <c r="J913" s="16"/>
      <c r="K913" s="16"/>
      <c r="L913" s="14">
        <f>IFERROR(VLOOKUP($B913,'[1]Paste Only'!$D:$AM,12,FALSE),"-")</f>
        <v>30.349549</v>
      </c>
      <c r="M913" s="14">
        <f>IFERROR(VLOOKUP($B913,'[1]Paste Only'!$D:$AM,15,FALSE),"-")</f>
        <v>66.090804597701151</v>
      </c>
      <c r="N913" s="17"/>
      <c r="O913" s="18"/>
      <c r="P913" s="19">
        <f t="shared" si="456"/>
        <v>1.1776535986647167</v>
      </c>
      <c r="Q913" s="20">
        <f t="shared" si="429"/>
        <v>0</v>
      </c>
      <c r="R913" s="13">
        <f t="shared" si="430"/>
        <v>1</v>
      </c>
      <c r="S913" s="13" t="str">
        <f>IFERROR(VLOOKUP($B913,'[1]Market Cap'!$G:$I,3,FALSE),"-")</f>
        <v>Small Cap</v>
      </c>
      <c r="T913" s="13"/>
      <c r="U913" s="13"/>
      <c r="V913" s="21">
        <f t="shared" si="427"/>
        <v>0</v>
      </c>
      <c r="W913" s="21">
        <f t="shared" si="427"/>
        <v>0</v>
      </c>
      <c r="X913" s="21">
        <f t="shared" si="427"/>
        <v>0</v>
      </c>
      <c r="Y913" s="22">
        <f t="shared" si="431"/>
        <v>0</v>
      </c>
      <c r="Z913" s="13">
        <f t="shared" si="432"/>
        <v>0</v>
      </c>
      <c r="AA913" s="23">
        <f t="shared" si="433"/>
        <v>0</v>
      </c>
      <c r="AB913" s="23">
        <f t="shared" si="434"/>
        <v>0</v>
      </c>
      <c r="AC913" s="23">
        <f t="shared" si="435"/>
        <v>0</v>
      </c>
      <c r="AD913" s="24">
        <f t="shared" si="436"/>
        <v>0</v>
      </c>
      <c r="AE913" s="25">
        <f>IFERROR(VLOOKUP($B913,'[1]Market Cap'!$G:$I,2,FALSE),"-")</f>
        <v>0</v>
      </c>
      <c r="AF913" s="20">
        <f t="shared" si="437"/>
        <v>0</v>
      </c>
      <c r="AG913" s="17">
        <f t="shared" si="438"/>
        <v>0</v>
      </c>
      <c r="AH913" s="17">
        <f t="shared" si="439"/>
        <v>0</v>
      </c>
      <c r="AI913" s="17" t="str">
        <f t="shared" si="440"/>
        <v>-</v>
      </c>
      <c r="AJ913" s="26" t="str">
        <f>IFERROR(VLOOKUP($B913,'[1]Paste Only'!$D:$AM,26,FALSE),"-")</f>
        <v>-</v>
      </c>
      <c r="AK913" s="26" t="str">
        <f>IFERROR(VLOOKUP($B913,'[1]Paste Only'!$D:$AM,23,FALSE),"-")</f>
        <v>-</v>
      </c>
      <c r="AL913" s="26" t="str">
        <f>IFERROR(VLOOKUP($B913,'[1]Paste Only'!$D:$AM,22,FALSE),"-")</f>
        <v>-</v>
      </c>
      <c r="AM913" s="21" t="str">
        <f t="shared" si="428"/>
        <v>-</v>
      </c>
      <c r="AN913" s="21" t="str">
        <f t="shared" si="428"/>
        <v>-</v>
      </c>
      <c r="AO913" s="21" t="str">
        <f t="shared" si="428"/>
        <v>-</v>
      </c>
      <c r="AP913" s="27">
        <f t="shared" si="441"/>
        <v>0</v>
      </c>
      <c r="AQ913" s="27" t="str">
        <f t="shared" si="442"/>
        <v>-</v>
      </c>
      <c r="AR913" s="27" t="str">
        <f t="shared" si="443"/>
        <v>-</v>
      </c>
      <c r="AS913" s="27">
        <f t="shared" si="444"/>
        <v>0</v>
      </c>
      <c r="AT913" s="27">
        <f t="shared" si="445"/>
        <v>0</v>
      </c>
      <c r="AU913" s="27">
        <f t="shared" si="446"/>
        <v>0</v>
      </c>
      <c r="AV913" s="21">
        <f t="shared" si="447"/>
        <v>1</v>
      </c>
      <c r="AW913" s="27">
        <f t="shared" si="448"/>
        <v>0</v>
      </c>
      <c r="AX913" s="27" t="str">
        <f t="shared" si="449"/>
        <v>-</v>
      </c>
      <c r="AY913" s="27" t="str">
        <f t="shared" si="450"/>
        <v>-</v>
      </c>
      <c r="AZ913" s="21" t="str">
        <f t="shared" si="451"/>
        <v>-</v>
      </c>
      <c r="BA913" s="21" t="str">
        <f t="shared" si="452"/>
        <v>-</v>
      </c>
      <c r="BB913" s="28" t="str">
        <f t="shared" si="453"/>
        <v>-</v>
      </c>
      <c r="BC913" s="28" t="s">
        <v>81</v>
      </c>
      <c r="BD913" s="28" t="s">
        <v>81</v>
      </c>
      <c r="BE913" s="28" t="s">
        <v>81</v>
      </c>
      <c r="BF913" s="28" t="str">
        <f t="shared" si="454"/>
        <v>-</v>
      </c>
      <c r="BG913" s="29">
        <f t="shared" si="455"/>
        <v>0</v>
      </c>
      <c r="BH913" s="29">
        <f t="shared" si="455"/>
        <v>0</v>
      </c>
      <c r="BI913" s="29">
        <f t="shared" si="455"/>
        <v>0</v>
      </c>
      <c r="BJ913" s="29">
        <f t="shared" si="455"/>
        <v>0</v>
      </c>
      <c r="BK913" s="29"/>
    </row>
    <row r="914" spans="1:63" x14ac:dyDescent="0.25">
      <c r="A914" s="13" t="s">
        <v>2796</v>
      </c>
      <c r="B914" s="13" t="s">
        <v>2797</v>
      </c>
      <c r="C914" s="13" t="s">
        <v>2798</v>
      </c>
      <c r="D914" s="13" t="str">
        <f>IFERROR(VLOOKUP($B914,[1]GICS!$C:$D,2,FALSE),"-")</f>
        <v>Industrials</v>
      </c>
      <c r="E914" s="14">
        <f>IFERROR(IF(VLOOKUP($B914,'[1]Paste Only'!$D:$AM,4,FALSE)="-",VLOOKUP($B914,'[1]Market Cap'!$A:$J,10,FALSE),VLOOKUP($B914,'[1]Paste Only'!$D:$AM,4,FALSE)),"-")</f>
        <v>946.9</v>
      </c>
      <c r="F914" s="14">
        <f>IFERROR(VLOOKUP($B914,'[1]Paste Only'!$D:$AM,5,FALSE),"-")</f>
        <v>1038</v>
      </c>
      <c r="G914" s="15">
        <f>IFERROR(VLOOKUP($B914,'[1]Paste Only'!$D:$AM,6,FALSE),"-")</f>
        <v>6</v>
      </c>
      <c r="H914" s="15">
        <f>IFERROR(VLOOKUP($B914,'[1]Paste Only'!$D:$AM,7,FALSE),"-")</f>
        <v>0</v>
      </c>
      <c r="I914" s="15">
        <f>IFERROR(VLOOKUP($B914,'[1]Paste Only'!$D:$AM,8,FALSE),"-")</f>
        <v>0</v>
      </c>
      <c r="J914" s="16"/>
      <c r="K914" s="16"/>
      <c r="L914" s="14">
        <f>IFERROR(VLOOKUP($B914,'[1]Paste Only'!$D:$AM,12,FALSE),"-")</f>
        <v>22.431332999999999</v>
      </c>
      <c r="M914" s="14">
        <f>IFERROR(VLOOKUP($B914,'[1]Paste Only'!$D:$AM,15,FALSE),"-")</f>
        <v>33.732816091954021</v>
      </c>
      <c r="N914" s="17"/>
      <c r="O914" s="18"/>
      <c r="P914" s="19">
        <f t="shared" si="456"/>
        <v>0.50382574642149103</v>
      </c>
      <c r="Q914" s="20">
        <f t="shared" si="429"/>
        <v>9.6208680958918658E-2</v>
      </c>
      <c r="R914" s="13">
        <f t="shared" si="430"/>
        <v>6</v>
      </c>
      <c r="S914" s="13" t="str">
        <f>IFERROR(VLOOKUP($B914,'[1]Market Cap'!$G:$I,3,FALSE),"-")</f>
        <v>Small Cap</v>
      </c>
      <c r="T914" s="13"/>
      <c r="U914" s="13"/>
      <c r="V914" s="21">
        <f t="shared" si="427"/>
        <v>0</v>
      </c>
      <c r="W914" s="21">
        <f t="shared" si="427"/>
        <v>0</v>
      </c>
      <c r="X914" s="21">
        <f t="shared" si="427"/>
        <v>0</v>
      </c>
      <c r="Y914" s="22">
        <f t="shared" si="431"/>
        <v>0</v>
      </c>
      <c r="Z914" s="13">
        <f t="shared" si="432"/>
        <v>0</v>
      </c>
      <c r="AA914" s="23">
        <f t="shared" si="433"/>
        <v>0</v>
      </c>
      <c r="AB914" s="23">
        <f t="shared" si="434"/>
        <v>0</v>
      </c>
      <c r="AC914" s="23">
        <f t="shared" si="435"/>
        <v>0</v>
      </c>
      <c r="AD914" s="24">
        <f t="shared" si="436"/>
        <v>0</v>
      </c>
      <c r="AE914" s="25">
        <f>IFERROR(VLOOKUP($B914,'[1]Market Cap'!$G:$I,2,FALSE),"-")</f>
        <v>2693.2303621400001</v>
      </c>
      <c r="AF914" s="20">
        <f t="shared" si="437"/>
        <v>0</v>
      </c>
      <c r="AG914" s="17">
        <f t="shared" si="438"/>
        <v>0</v>
      </c>
      <c r="AH914" s="17">
        <f t="shared" si="439"/>
        <v>0</v>
      </c>
      <c r="AI914" s="17" t="str">
        <f t="shared" si="440"/>
        <v>-</v>
      </c>
      <c r="AJ914" s="26">
        <f>IFERROR(VLOOKUP($B914,'[1]Paste Only'!$D:$AM,26,FALSE),"-")</f>
        <v>1037</v>
      </c>
      <c r="AK914" s="26">
        <f>IFERROR(VLOOKUP($B914,'[1]Paste Only'!$D:$AM,23,FALSE),"-")</f>
        <v>1110</v>
      </c>
      <c r="AL914" s="26">
        <f>IFERROR(VLOOKUP($B914,'[1]Paste Only'!$D:$AM,22,FALSE),"-")</f>
        <v>985</v>
      </c>
      <c r="AM914" s="21">
        <f t="shared" si="428"/>
        <v>-9.633911368015502E-4</v>
      </c>
      <c r="AN914" s="21">
        <f t="shared" si="428"/>
        <v>6.9364161849710948E-2</v>
      </c>
      <c r="AO914" s="21">
        <f t="shared" si="428"/>
        <v>-5.1059730250481716E-2</v>
      </c>
      <c r="AP914" s="27">
        <f t="shared" si="441"/>
        <v>0</v>
      </c>
      <c r="AQ914" s="27">
        <f t="shared" si="442"/>
        <v>0</v>
      </c>
      <c r="AR914" s="27">
        <f t="shared" si="443"/>
        <v>1038</v>
      </c>
      <c r="AS914" s="27">
        <f t="shared" si="444"/>
        <v>1038</v>
      </c>
      <c r="AT914" s="27">
        <f t="shared" si="445"/>
        <v>0</v>
      </c>
      <c r="AU914" s="27">
        <f t="shared" si="446"/>
        <v>0</v>
      </c>
      <c r="AV914" s="21">
        <f t="shared" si="447"/>
        <v>1</v>
      </c>
      <c r="AW914" s="27">
        <f t="shared" si="448"/>
        <v>1038</v>
      </c>
      <c r="AX914" s="27">
        <f t="shared" si="449"/>
        <v>1038</v>
      </c>
      <c r="AY914" s="27">
        <f t="shared" si="450"/>
        <v>1038</v>
      </c>
      <c r="AZ914" s="21">
        <f t="shared" si="451"/>
        <v>9.6208680958918658E-2</v>
      </c>
      <c r="BA914" s="21">
        <f t="shared" si="452"/>
        <v>9.6208680958918658E-2</v>
      </c>
      <c r="BB914" s="28">
        <f t="shared" si="453"/>
        <v>1038</v>
      </c>
      <c r="BC914" s="28" t="s">
        <v>81</v>
      </c>
      <c r="BD914" s="28" t="s">
        <v>81</v>
      </c>
      <c r="BE914" s="28" t="s">
        <v>81</v>
      </c>
      <c r="BF914" s="28" t="str">
        <f t="shared" si="454"/>
        <v>-</v>
      </c>
      <c r="BG914" s="29">
        <f t="shared" si="455"/>
        <v>0</v>
      </c>
      <c r="BH914" s="29">
        <f t="shared" si="455"/>
        <v>0</v>
      </c>
      <c r="BI914" s="29">
        <f t="shared" si="455"/>
        <v>0</v>
      </c>
      <c r="BJ914" s="29">
        <f t="shared" si="455"/>
        <v>0</v>
      </c>
      <c r="BK914" s="29"/>
    </row>
    <row r="915" spans="1:63" x14ac:dyDescent="0.25">
      <c r="A915" s="13" t="s">
        <v>2799</v>
      </c>
      <c r="B915" s="13" t="s">
        <v>2800</v>
      </c>
      <c r="C915" s="13" t="s">
        <v>2801</v>
      </c>
      <c r="D915" s="13" t="str">
        <f>IFERROR(VLOOKUP($B915,[1]GICS!$C:$D,2,FALSE),"-")</f>
        <v>Communication Services</v>
      </c>
      <c r="E915" s="14">
        <f>IFERROR(IF(VLOOKUP($B915,'[1]Paste Only'!$D:$AM,4,FALSE)="-",VLOOKUP($B915,'[1]Market Cap'!$A:$J,10,FALSE),VLOOKUP($B915,'[1]Paste Only'!$D:$AM,4,FALSE)),"-")</f>
        <v>2177.5</v>
      </c>
      <c r="F915" s="14">
        <f>IFERROR(VLOOKUP($B915,'[1]Paste Only'!$D:$AM,5,FALSE),"-")</f>
        <v>3091.333251953125</v>
      </c>
      <c r="G915" s="15">
        <f>IFERROR(VLOOKUP($B915,'[1]Paste Only'!$D:$AM,6,FALSE),"-")</f>
        <v>3</v>
      </c>
      <c r="H915" s="15">
        <f>IFERROR(VLOOKUP($B915,'[1]Paste Only'!$D:$AM,7,FALSE),"-")</f>
        <v>0</v>
      </c>
      <c r="I915" s="15">
        <f>IFERROR(VLOOKUP($B915,'[1]Paste Only'!$D:$AM,8,FALSE),"-")</f>
        <v>0</v>
      </c>
      <c r="J915" s="16"/>
      <c r="K915" s="16"/>
      <c r="L915" s="14">
        <f>IFERROR(VLOOKUP($B915,'[1]Paste Only'!$D:$AM,12,FALSE),"-")</f>
        <v>87.8</v>
      </c>
      <c r="M915" s="14">
        <f>IFERROR(VLOOKUP($B915,'[1]Paste Only'!$D:$AM,15,FALSE),"-")</f>
        <v>103.82208045977012</v>
      </c>
      <c r="N915" s="17"/>
      <c r="O915" s="18"/>
      <c r="P915" s="19">
        <f t="shared" si="456"/>
        <v>0.18248383211583286</v>
      </c>
      <c r="Q915" s="20">
        <f t="shared" si="429"/>
        <v>0.41967083901406421</v>
      </c>
      <c r="R915" s="13">
        <f t="shared" si="430"/>
        <v>3</v>
      </c>
      <c r="S915" s="13" t="str">
        <f>IFERROR(VLOOKUP($B915,'[1]Market Cap'!$G:$I,3,FALSE),"-")</f>
        <v>Small Cap</v>
      </c>
      <c r="T915" s="13"/>
      <c r="U915" s="13"/>
      <c r="V915" s="21">
        <f t="shared" ref="V915:X978" si="457">IFERROR(G915/$U915,0)</f>
        <v>0</v>
      </c>
      <c r="W915" s="21">
        <f t="shared" si="457"/>
        <v>0</v>
      </c>
      <c r="X915" s="21">
        <f t="shared" si="457"/>
        <v>0</v>
      </c>
      <c r="Y915" s="22">
        <f t="shared" si="431"/>
        <v>0</v>
      </c>
      <c r="Z915" s="13">
        <f t="shared" si="432"/>
        <v>0</v>
      </c>
      <c r="AA915" s="23">
        <f t="shared" si="433"/>
        <v>0</v>
      </c>
      <c r="AB915" s="23">
        <f t="shared" si="434"/>
        <v>0</v>
      </c>
      <c r="AC915" s="23">
        <f t="shared" si="435"/>
        <v>0</v>
      </c>
      <c r="AD915" s="24">
        <f t="shared" si="436"/>
        <v>0</v>
      </c>
      <c r="AE915" s="25">
        <f>IFERROR(VLOOKUP($B915,'[1]Market Cap'!$G:$I,2,FALSE),"-")</f>
        <v>3724.7914340000002</v>
      </c>
      <c r="AF915" s="20">
        <f t="shared" si="437"/>
        <v>0</v>
      </c>
      <c r="AG915" s="17">
        <f t="shared" si="438"/>
        <v>0</v>
      </c>
      <c r="AH915" s="17">
        <f t="shared" si="439"/>
        <v>0</v>
      </c>
      <c r="AI915" s="17" t="str">
        <f t="shared" si="440"/>
        <v>-</v>
      </c>
      <c r="AJ915" s="26">
        <f>IFERROR(VLOOKUP($B915,'[1]Paste Only'!$D:$AM,26,FALSE),"-")</f>
        <v>2881</v>
      </c>
      <c r="AK915" s="26">
        <f>IFERROR(VLOOKUP($B915,'[1]Paste Only'!$D:$AM,23,FALSE),"-")</f>
        <v>3603</v>
      </c>
      <c r="AL915" s="26">
        <f>IFERROR(VLOOKUP($B915,'[1]Paste Only'!$D:$AM,22,FALSE),"-")</f>
        <v>2790</v>
      </c>
      <c r="AM915" s="21">
        <f t="shared" ref="AM915:AO978" si="458">IFERROR(AJ915/$F915-1,"-")</f>
        <v>-6.8039656294006767E-2</v>
      </c>
      <c r="AN915" s="21">
        <f t="shared" si="458"/>
        <v>0.16551652841815123</v>
      </c>
      <c r="AO915" s="21">
        <f t="shared" si="458"/>
        <v>-9.747679314830926E-2</v>
      </c>
      <c r="AP915" s="27">
        <f t="shared" si="441"/>
        <v>0</v>
      </c>
      <c r="AQ915" s="27">
        <f t="shared" si="442"/>
        <v>0</v>
      </c>
      <c r="AR915" s="27">
        <f t="shared" si="443"/>
        <v>3091.333251953125</v>
      </c>
      <c r="AS915" s="27">
        <f t="shared" si="444"/>
        <v>3091.333251953125</v>
      </c>
      <c r="AT915" s="27">
        <f t="shared" si="445"/>
        <v>0</v>
      </c>
      <c r="AU915" s="27">
        <f t="shared" si="446"/>
        <v>0</v>
      </c>
      <c r="AV915" s="21">
        <f t="shared" si="447"/>
        <v>1</v>
      </c>
      <c r="AW915" s="27">
        <f t="shared" si="448"/>
        <v>3091.333251953125</v>
      </c>
      <c r="AX915" s="27">
        <f t="shared" si="449"/>
        <v>3091.333251953125</v>
      </c>
      <c r="AY915" s="27">
        <f t="shared" si="450"/>
        <v>2881</v>
      </c>
      <c r="AZ915" s="21">
        <f t="shared" si="451"/>
        <v>0.32307692307692304</v>
      </c>
      <c r="BA915" s="21">
        <f t="shared" si="452"/>
        <v>0.32307692307692304</v>
      </c>
      <c r="BB915" s="28">
        <f t="shared" si="453"/>
        <v>3091.333251953125</v>
      </c>
      <c r="BC915" s="28" t="s">
        <v>81</v>
      </c>
      <c r="BD915" s="28" t="s">
        <v>81</v>
      </c>
      <c r="BE915" s="28" t="s">
        <v>81</v>
      </c>
      <c r="BF915" s="28" t="str">
        <f t="shared" si="454"/>
        <v>-</v>
      </c>
      <c r="BG915" s="29">
        <f t="shared" si="455"/>
        <v>0</v>
      </c>
      <c r="BH915" s="29">
        <f t="shared" si="455"/>
        <v>0</v>
      </c>
      <c r="BI915" s="29">
        <f t="shared" si="455"/>
        <v>0</v>
      </c>
      <c r="BJ915" s="29">
        <f t="shared" si="455"/>
        <v>0</v>
      </c>
      <c r="BK915" s="29"/>
    </row>
    <row r="916" spans="1:63" x14ac:dyDescent="0.25">
      <c r="A916" s="13" t="s">
        <v>2802</v>
      </c>
      <c r="B916" s="13" t="s">
        <v>2803</v>
      </c>
      <c r="C916" s="13" t="s">
        <v>2804</v>
      </c>
      <c r="D916" s="13" t="str">
        <f>IFERROR(VLOOKUP($B916,[1]GICS!$C:$D,2,FALSE),"-")</f>
        <v>Real Estate</v>
      </c>
      <c r="E916" s="14">
        <f>IFERROR(IF(VLOOKUP($B916,'[1]Paste Only'!$D:$AM,4,FALSE)="-",VLOOKUP($B916,'[1]Market Cap'!$A:$J,10,FALSE),VLOOKUP($B916,'[1]Paste Only'!$D:$AM,4,FALSE)),"-")</f>
        <v>599.85</v>
      </c>
      <c r="F916" s="14" t="str">
        <f>IFERROR(VLOOKUP($B916,'[1]Paste Only'!$D:$AM,5,FALSE),"-")</f>
        <v>-</v>
      </c>
      <c r="G916" s="15">
        <f>IFERROR(VLOOKUP($B916,'[1]Paste Only'!$D:$AM,6,FALSE),"-")</f>
        <v>0</v>
      </c>
      <c r="H916" s="15">
        <f>IFERROR(VLOOKUP($B916,'[1]Paste Only'!$D:$AM,7,FALSE),"-")</f>
        <v>0</v>
      </c>
      <c r="I916" s="15">
        <f>IFERROR(VLOOKUP($B916,'[1]Paste Only'!$D:$AM,8,FALSE),"-")</f>
        <v>0</v>
      </c>
      <c r="J916" s="16"/>
      <c r="K916" s="16"/>
      <c r="L916" s="14">
        <f>IFERROR(VLOOKUP($B916,'[1]Paste Only'!$D:$AM,12,FALSE),"-")</f>
        <v>36.432523000000003</v>
      </c>
      <c r="M916" s="14" t="str">
        <f>IFERROR(VLOOKUP($B916,'[1]Paste Only'!$D:$AM,15,FALSE),"-")</f>
        <v>-</v>
      </c>
      <c r="N916" s="17"/>
      <c r="O916" s="18"/>
      <c r="P916" s="19">
        <f t="shared" si="456"/>
        <v>0</v>
      </c>
      <c r="Q916" s="20">
        <f t="shared" si="429"/>
        <v>0</v>
      </c>
      <c r="R916" s="13">
        <f t="shared" si="430"/>
        <v>0</v>
      </c>
      <c r="S916" s="13" t="str">
        <f>IFERROR(VLOOKUP($B916,'[1]Market Cap'!$G:$I,3,FALSE),"-")</f>
        <v>Small Cap</v>
      </c>
      <c r="T916" s="13"/>
      <c r="U916" s="13"/>
      <c r="V916" s="21">
        <f t="shared" si="457"/>
        <v>0</v>
      </c>
      <c r="W916" s="21">
        <f t="shared" si="457"/>
        <v>0</v>
      </c>
      <c r="X916" s="21">
        <f t="shared" si="457"/>
        <v>0</v>
      </c>
      <c r="Y916" s="22">
        <f t="shared" si="431"/>
        <v>0</v>
      </c>
      <c r="Z916" s="13">
        <f t="shared" si="432"/>
        <v>0</v>
      </c>
      <c r="AA916" s="23">
        <f t="shared" si="433"/>
        <v>0</v>
      </c>
      <c r="AB916" s="23">
        <f t="shared" si="434"/>
        <v>0</v>
      </c>
      <c r="AC916" s="23">
        <f t="shared" si="435"/>
        <v>0</v>
      </c>
      <c r="AD916" s="24">
        <f t="shared" si="436"/>
        <v>0</v>
      </c>
      <c r="AE916" s="25">
        <f>IFERROR(VLOOKUP($B916,'[1]Market Cap'!$G:$I,2,FALSE),"-")</f>
        <v>4044.22145181</v>
      </c>
      <c r="AF916" s="20">
        <f t="shared" si="437"/>
        <v>0</v>
      </c>
      <c r="AG916" s="17">
        <f t="shared" si="438"/>
        <v>0</v>
      </c>
      <c r="AH916" s="17">
        <f t="shared" si="439"/>
        <v>0</v>
      </c>
      <c r="AI916" s="17" t="str">
        <f t="shared" si="440"/>
        <v>-</v>
      </c>
      <c r="AJ916" s="26" t="str">
        <f>IFERROR(VLOOKUP($B916,'[1]Paste Only'!$D:$AM,26,FALSE),"-")</f>
        <v>-</v>
      </c>
      <c r="AK916" s="26" t="str">
        <f>IFERROR(VLOOKUP($B916,'[1]Paste Only'!$D:$AM,23,FALSE),"-")</f>
        <v>-</v>
      </c>
      <c r="AL916" s="26" t="str">
        <f>IFERROR(VLOOKUP($B916,'[1]Paste Only'!$D:$AM,22,FALSE),"-")</f>
        <v>-</v>
      </c>
      <c r="AM916" s="21" t="str">
        <f t="shared" si="458"/>
        <v>-</v>
      </c>
      <c r="AN916" s="21" t="str">
        <f t="shared" si="458"/>
        <v>-</v>
      </c>
      <c r="AO916" s="21" t="str">
        <f t="shared" si="458"/>
        <v>-</v>
      </c>
      <c r="AP916" s="27">
        <f t="shared" si="441"/>
        <v>0</v>
      </c>
      <c r="AQ916" s="27" t="str">
        <f t="shared" si="442"/>
        <v>-</v>
      </c>
      <c r="AR916" s="27" t="str">
        <f t="shared" si="443"/>
        <v>-</v>
      </c>
      <c r="AS916" s="27">
        <f t="shared" si="444"/>
        <v>0</v>
      </c>
      <c r="AT916" s="27">
        <f t="shared" si="445"/>
        <v>0</v>
      </c>
      <c r="AU916" s="27">
        <f t="shared" si="446"/>
        <v>0</v>
      </c>
      <c r="AV916" s="21" t="str">
        <f t="shared" si="447"/>
        <v>0</v>
      </c>
      <c r="AW916" s="27">
        <f t="shared" si="448"/>
        <v>0</v>
      </c>
      <c r="AX916" s="27" t="str">
        <f t="shared" si="449"/>
        <v>-</v>
      </c>
      <c r="AY916" s="27" t="str">
        <f t="shared" si="450"/>
        <v>-</v>
      </c>
      <c r="AZ916" s="21" t="str">
        <f t="shared" si="451"/>
        <v>-</v>
      </c>
      <c r="BA916" s="21" t="str">
        <f t="shared" si="452"/>
        <v>-</v>
      </c>
      <c r="BB916" s="28" t="str">
        <f t="shared" si="453"/>
        <v>-</v>
      </c>
      <c r="BC916" s="28" t="s">
        <v>81</v>
      </c>
      <c r="BD916" s="28" t="s">
        <v>81</v>
      </c>
      <c r="BE916" s="28" t="s">
        <v>81</v>
      </c>
      <c r="BF916" s="28" t="str">
        <f t="shared" si="454"/>
        <v>-</v>
      </c>
      <c r="BG916" s="29">
        <f t="shared" si="455"/>
        <v>0</v>
      </c>
      <c r="BH916" s="29">
        <f t="shared" si="455"/>
        <v>0</v>
      </c>
      <c r="BI916" s="29">
        <f t="shared" si="455"/>
        <v>0</v>
      </c>
      <c r="BJ916" s="29">
        <f t="shared" si="455"/>
        <v>0</v>
      </c>
      <c r="BK916" s="29"/>
    </row>
    <row r="917" spans="1:63" x14ac:dyDescent="0.25">
      <c r="A917" s="13" t="s">
        <v>2805</v>
      </c>
      <c r="B917" s="13" t="s">
        <v>2806</v>
      </c>
      <c r="C917" s="13" t="s">
        <v>2807</v>
      </c>
      <c r="D917" s="13" t="str">
        <f>IFERROR(VLOOKUP($B917,[1]GICS!$C:$D,2,FALSE),"-")</f>
        <v>-</v>
      </c>
      <c r="E917" s="14">
        <f>IFERROR(IF(VLOOKUP($B917,'[1]Paste Only'!$D:$AM,4,FALSE)="-",VLOOKUP($B917,'[1]Market Cap'!$A:$J,10,FALSE),VLOOKUP($B917,'[1]Paste Only'!$D:$AM,4,FALSE)),"-")</f>
        <v>0</v>
      </c>
      <c r="F917" s="14" t="str">
        <f>IFERROR(VLOOKUP($B917,'[1]Paste Only'!$D:$AM,5,FALSE),"-")</f>
        <v>-</v>
      </c>
      <c r="G917" s="15">
        <f>IFERROR(VLOOKUP($B917,'[1]Paste Only'!$D:$AM,6,FALSE),"-")</f>
        <v>0</v>
      </c>
      <c r="H917" s="15">
        <f>IFERROR(VLOOKUP($B917,'[1]Paste Only'!$D:$AM,7,FALSE),"-")</f>
        <v>0</v>
      </c>
      <c r="I917" s="15">
        <f>IFERROR(VLOOKUP($B917,'[1]Paste Only'!$D:$AM,8,FALSE),"-")</f>
        <v>0</v>
      </c>
      <c r="J917" s="16"/>
      <c r="K917" s="16"/>
      <c r="L917" s="14">
        <f>IFERROR(VLOOKUP($B917,'[1]Paste Only'!$D:$AM,12,FALSE),"-")</f>
        <v>4.13</v>
      </c>
      <c r="M917" s="14">
        <f>IFERROR(VLOOKUP($B917,'[1]Paste Only'!$D:$AM,15,FALSE),"-")</f>
        <v>20.086289473684218</v>
      </c>
      <c r="N917" s="17"/>
      <c r="O917" s="18"/>
      <c r="P917" s="19">
        <f t="shared" si="456"/>
        <v>3.8635083471390361</v>
      </c>
      <c r="Q917" s="20">
        <f t="shared" si="429"/>
        <v>0</v>
      </c>
      <c r="R917" s="13">
        <f t="shared" si="430"/>
        <v>0</v>
      </c>
      <c r="S917" s="13" t="str">
        <f>IFERROR(VLOOKUP($B917,'[1]Market Cap'!$G:$I,3,FALSE),"-")</f>
        <v>Small Cap</v>
      </c>
      <c r="T917" s="13"/>
      <c r="U917" s="13"/>
      <c r="V917" s="21">
        <f t="shared" si="457"/>
        <v>0</v>
      </c>
      <c r="W917" s="21">
        <f t="shared" si="457"/>
        <v>0</v>
      </c>
      <c r="X917" s="21">
        <f t="shared" si="457"/>
        <v>0</v>
      </c>
      <c r="Y917" s="22">
        <f t="shared" si="431"/>
        <v>0</v>
      </c>
      <c r="Z917" s="13">
        <f t="shared" si="432"/>
        <v>0</v>
      </c>
      <c r="AA917" s="23">
        <f t="shared" si="433"/>
        <v>0</v>
      </c>
      <c r="AB917" s="23">
        <f t="shared" si="434"/>
        <v>0</v>
      </c>
      <c r="AC917" s="23">
        <f t="shared" si="435"/>
        <v>0</v>
      </c>
      <c r="AD917" s="24">
        <f t="shared" si="436"/>
        <v>0</v>
      </c>
      <c r="AE917" s="25">
        <f>IFERROR(VLOOKUP($B917,'[1]Market Cap'!$G:$I,2,FALSE),"-")</f>
        <v>0</v>
      </c>
      <c r="AF917" s="20">
        <f t="shared" si="437"/>
        <v>0</v>
      </c>
      <c r="AG917" s="17">
        <f t="shared" si="438"/>
        <v>0</v>
      </c>
      <c r="AH917" s="17">
        <f t="shared" si="439"/>
        <v>0</v>
      </c>
      <c r="AI917" s="17" t="str">
        <f t="shared" si="440"/>
        <v>-</v>
      </c>
      <c r="AJ917" s="26" t="str">
        <f>IFERROR(VLOOKUP($B917,'[1]Paste Only'!$D:$AM,26,FALSE),"-")</f>
        <v>-</v>
      </c>
      <c r="AK917" s="26" t="str">
        <f>IFERROR(VLOOKUP($B917,'[1]Paste Only'!$D:$AM,23,FALSE),"-")</f>
        <v>-</v>
      </c>
      <c r="AL917" s="26" t="str">
        <f>IFERROR(VLOOKUP($B917,'[1]Paste Only'!$D:$AM,22,FALSE),"-")</f>
        <v>-</v>
      </c>
      <c r="AM917" s="21" t="str">
        <f t="shared" si="458"/>
        <v>-</v>
      </c>
      <c r="AN917" s="21" t="str">
        <f t="shared" si="458"/>
        <v>-</v>
      </c>
      <c r="AO917" s="21" t="str">
        <f t="shared" si="458"/>
        <v>-</v>
      </c>
      <c r="AP917" s="27">
        <f t="shared" si="441"/>
        <v>0</v>
      </c>
      <c r="AQ917" s="27" t="str">
        <f t="shared" si="442"/>
        <v>-</v>
      </c>
      <c r="AR917" s="27" t="str">
        <f t="shared" si="443"/>
        <v>-</v>
      </c>
      <c r="AS917" s="27">
        <f t="shared" si="444"/>
        <v>0</v>
      </c>
      <c r="AT917" s="27">
        <f t="shared" si="445"/>
        <v>0</v>
      </c>
      <c r="AU917" s="27">
        <f t="shared" si="446"/>
        <v>0</v>
      </c>
      <c r="AV917" s="21" t="str">
        <f t="shared" si="447"/>
        <v>0</v>
      </c>
      <c r="AW917" s="27">
        <f t="shared" si="448"/>
        <v>0</v>
      </c>
      <c r="AX917" s="27" t="str">
        <f t="shared" si="449"/>
        <v>-</v>
      </c>
      <c r="AY917" s="27" t="str">
        <f t="shared" si="450"/>
        <v>-</v>
      </c>
      <c r="AZ917" s="21" t="str">
        <f t="shared" si="451"/>
        <v>-</v>
      </c>
      <c r="BA917" s="21" t="str">
        <f t="shared" si="452"/>
        <v>-</v>
      </c>
      <c r="BB917" s="28" t="str">
        <f t="shared" si="453"/>
        <v>-</v>
      </c>
      <c r="BC917" s="28" t="s">
        <v>81</v>
      </c>
      <c r="BD917" s="28" t="s">
        <v>81</v>
      </c>
      <c r="BE917" s="28" t="s">
        <v>81</v>
      </c>
      <c r="BF917" s="28" t="str">
        <f t="shared" si="454"/>
        <v>-</v>
      </c>
      <c r="BG917" s="29">
        <f t="shared" si="455"/>
        <v>0</v>
      </c>
      <c r="BH917" s="29">
        <f t="shared" si="455"/>
        <v>0</v>
      </c>
      <c r="BI917" s="29">
        <f t="shared" si="455"/>
        <v>0</v>
      </c>
      <c r="BJ917" s="29">
        <f t="shared" si="455"/>
        <v>0</v>
      </c>
      <c r="BK917" s="29"/>
    </row>
    <row r="918" spans="1:63" x14ac:dyDescent="0.25">
      <c r="A918" s="13" t="s">
        <v>2808</v>
      </c>
      <c r="B918" s="13" t="s">
        <v>2809</v>
      </c>
      <c r="C918" s="13" t="s">
        <v>2810</v>
      </c>
      <c r="D918" s="13" t="str">
        <f>IFERROR(VLOOKUP($B918,[1]GICS!$C:$D,2,FALSE),"-")</f>
        <v>Materials</v>
      </c>
      <c r="E918" s="14">
        <f>IFERROR(IF(VLOOKUP($B918,'[1]Paste Only'!$D:$AM,4,FALSE)="-",VLOOKUP($B918,'[1]Market Cap'!$A:$J,10,FALSE),VLOOKUP($B918,'[1]Paste Only'!$D:$AM,4,FALSE)),"-")</f>
        <v>825.85</v>
      </c>
      <c r="F918" s="14">
        <f>IFERROR(VLOOKUP($B918,'[1]Paste Only'!$D:$AM,5,FALSE),"-")</f>
        <v>957.45452880859375</v>
      </c>
      <c r="G918" s="15">
        <f>IFERROR(VLOOKUP($B918,'[1]Paste Only'!$D:$AM,6,FALSE),"-")</f>
        <v>10</v>
      </c>
      <c r="H918" s="15">
        <f>IFERROR(VLOOKUP($B918,'[1]Paste Only'!$D:$AM,7,FALSE),"-")</f>
        <v>1</v>
      </c>
      <c r="I918" s="15">
        <f>IFERROR(VLOOKUP($B918,'[1]Paste Only'!$D:$AM,8,FALSE),"-")</f>
        <v>1</v>
      </c>
      <c r="J918" s="16"/>
      <c r="K918" s="16"/>
      <c r="L918" s="14">
        <f>IFERROR(VLOOKUP($B918,'[1]Paste Only'!$D:$AM,12,FALSE),"-")</f>
        <v>18.22</v>
      </c>
      <c r="M918" s="14">
        <f>IFERROR(VLOOKUP($B918,'[1]Paste Only'!$D:$AM,15,FALSE),"-")</f>
        <v>27.936218390804598</v>
      </c>
      <c r="N918" s="17"/>
      <c r="O918" s="18"/>
      <c r="P918" s="19">
        <f t="shared" si="456"/>
        <v>0.53327214000025247</v>
      </c>
      <c r="Q918" s="20">
        <f t="shared" si="429"/>
        <v>0.15935645554107136</v>
      </c>
      <c r="R918" s="13">
        <f t="shared" si="430"/>
        <v>12</v>
      </c>
      <c r="S918" s="13" t="str">
        <f>IFERROR(VLOOKUP($B918,'[1]Market Cap'!$G:$I,3,FALSE),"-")</f>
        <v>Small Cap</v>
      </c>
      <c r="T918" s="13"/>
      <c r="U918" s="13"/>
      <c r="V918" s="21">
        <f t="shared" si="457"/>
        <v>0</v>
      </c>
      <c r="W918" s="21">
        <f t="shared" si="457"/>
        <v>0</v>
      </c>
      <c r="X918" s="21">
        <f t="shared" si="457"/>
        <v>0</v>
      </c>
      <c r="Y918" s="22">
        <f t="shared" si="431"/>
        <v>0</v>
      </c>
      <c r="Z918" s="13">
        <f t="shared" si="432"/>
        <v>0</v>
      </c>
      <c r="AA918" s="23">
        <f t="shared" si="433"/>
        <v>0</v>
      </c>
      <c r="AB918" s="23">
        <f t="shared" si="434"/>
        <v>0</v>
      </c>
      <c r="AC918" s="23">
        <f t="shared" si="435"/>
        <v>0</v>
      </c>
      <c r="AD918" s="24">
        <f t="shared" si="436"/>
        <v>0</v>
      </c>
      <c r="AE918" s="25">
        <f>IFERROR(VLOOKUP($B918,'[1]Market Cap'!$G:$I,2,FALSE),"-")</f>
        <v>2744.2098626900001</v>
      </c>
      <c r="AF918" s="20">
        <f t="shared" si="437"/>
        <v>0</v>
      </c>
      <c r="AG918" s="17">
        <f t="shared" si="438"/>
        <v>0</v>
      </c>
      <c r="AH918" s="17">
        <f t="shared" si="439"/>
        <v>0</v>
      </c>
      <c r="AI918" s="17" t="str">
        <f t="shared" si="440"/>
        <v>-</v>
      </c>
      <c r="AJ918" s="26">
        <f>IFERROR(VLOOKUP($B918,'[1]Paste Only'!$D:$AM,26,FALSE),"-")</f>
        <v>929</v>
      </c>
      <c r="AK918" s="26">
        <f>IFERROR(VLOOKUP($B918,'[1]Paste Only'!$D:$AM,23,FALSE),"-")</f>
        <v>1230</v>
      </c>
      <c r="AL918" s="26">
        <f>IFERROR(VLOOKUP($B918,'[1]Paste Only'!$D:$AM,22,FALSE),"-")</f>
        <v>805</v>
      </c>
      <c r="AM918" s="21">
        <f t="shared" si="458"/>
        <v>-2.9718934897097538E-2</v>
      </c>
      <c r="AN918" s="21">
        <f t="shared" si="458"/>
        <v>0.2846563079403337</v>
      </c>
      <c r="AO918" s="21">
        <f t="shared" si="458"/>
        <v>-0.15922900171384657</v>
      </c>
      <c r="AP918" s="27">
        <f t="shared" si="441"/>
        <v>0</v>
      </c>
      <c r="AQ918" s="27">
        <f t="shared" si="442"/>
        <v>0</v>
      </c>
      <c r="AR918" s="27">
        <f t="shared" si="443"/>
        <v>957.45452880859375</v>
      </c>
      <c r="AS918" s="27">
        <f t="shared" si="444"/>
        <v>957.45452880859375</v>
      </c>
      <c r="AT918" s="27">
        <f t="shared" si="445"/>
        <v>0</v>
      </c>
      <c r="AU918" s="27">
        <f t="shared" si="446"/>
        <v>0</v>
      </c>
      <c r="AV918" s="21">
        <f t="shared" si="447"/>
        <v>0.83333333333333337</v>
      </c>
      <c r="AW918" s="27">
        <f t="shared" si="448"/>
        <v>957.45452880859375</v>
      </c>
      <c r="AX918" s="27">
        <f t="shared" si="449"/>
        <v>957.45452880859375</v>
      </c>
      <c r="AY918" s="27">
        <f t="shared" si="450"/>
        <v>929</v>
      </c>
      <c r="AZ918" s="21">
        <f t="shared" si="451"/>
        <v>0.12490161651631659</v>
      </c>
      <c r="BA918" s="21">
        <f t="shared" si="452"/>
        <v>0.12490161651631659</v>
      </c>
      <c r="BB918" s="28">
        <f t="shared" si="453"/>
        <v>957.45452880859375</v>
      </c>
      <c r="BC918" s="28" t="s">
        <v>81</v>
      </c>
      <c r="BD918" s="28" t="s">
        <v>81</v>
      </c>
      <c r="BE918" s="28" t="s">
        <v>81</v>
      </c>
      <c r="BF918" s="28" t="str">
        <f t="shared" si="454"/>
        <v>-</v>
      </c>
      <c r="BG918" s="29">
        <f t="shared" si="455"/>
        <v>0</v>
      </c>
      <c r="BH918" s="29">
        <f t="shared" si="455"/>
        <v>0</v>
      </c>
      <c r="BI918" s="29">
        <f t="shared" si="455"/>
        <v>0</v>
      </c>
      <c r="BJ918" s="29">
        <f t="shared" si="455"/>
        <v>0</v>
      </c>
      <c r="BK918" s="29"/>
    </row>
    <row r="919" spans="1:63" x14ac:dyDescent="0.25">
      <c r="A919" s="13" t="s">
        <v>2811</v>
      </c>
      <c r="B919" s="13" t="s">
        <v>2812</v>
      </c>
      <c r="C919" s="13" t="s">
        <v>2813</v>
      </c>
      <c r="D919" s="13" t="str">
        <f>IFERROR(VLOOKUP($B919,[1]GICS!$C:$D,2,FALSE),"-")</f>
        <v>-</v>
      </c>
      <c r="E919" s="14">
        <f>IFERROR(IF(VLOOKUP($B919,'[1]Paste Only'!$D:$AM,4,FALSE)="-",VLOOKUP($B919,'[1]Market Cap'!$A:$J,10,FALSE),VLOOKUP($B919,'[1]Paste Only'!$D:$AM,4,FALSE)),"-")</f>
        <v>0</v>
      </c>
      <c r="F919" s="14" t="str">
        <f>IFERROR(VLOOKUP($B919,'[1]Paste Only'!$D:$AM,5,FALSE),"-")</f>
        <v>-</v>
      </c>
      <c r="G919" s="15">
        <f>IFERROR(VLOOKUP($B919,'[1]Paste Only'!$D:$AM,6,FALSE),"-")</f>
        <v>0</v>
      </c>
      <c r="H919" s="15">
        <f>IFERROR(VLOOKUP($B919,'[1]Paste Only'!$D:$AM,7,FALSE),"-")</f>
        <v>0</v>
      </c>
      <c r="I919" s="15">
        <f>IFERROR(VLOOKUP($B919,'[1]Paste Only'!$D:$AM,8,FALSE),"-")</f>
        <v>0</v>
      </c>
      <c r="J919" s="16"/>
      <c r="K919" s="16"/>
      <c r="L919" s="14">
        <f>IFERROR(VLOOKUP($B919,'[1]Paste Only'!$D:$AM,12,FALSE),"-")</f>
        <v>-45.602404</v>
      </c>
      <c r="M919" s="14" t="str">
        <f>IFERROR(VLOOKUP($B919,'[1]Paste Only'!$D:$AM,15,FALSE),"-")</f>
        <v>-</v>
      </c>
      <c r="N919" s="17"/>
      <c r="O919" s="18"/>
      <c r="P919" s="19">
        <f t="shared" si="456"/>
        <v>0</v>
      </c>
      <c r="Q919" s="20">
        <f t="shared" si="429"/>
        <v>0</v>
      </c>
      <c r="R919" s="13">
        <f t="shared" si="430"/>
        <v>0</v>
      </c>
      <c r="S919" s="13" t="str">
        <f>IFERROR(VLOOKUP($B919,'[1]Market Cap'!$G:$I,3,FALSE),"-")</f>
        <v>Small Cap</v>
      </c>
      <c r="T919" s="13"/>
      <c r="U919" s="13"/>
      <c r="V919" s="21">
        <f t="shared" si="457"/>
        <v>0</v>
      </c>
      <c r="W919" s="21">
        <f t="shared" si="457"/>
        <v>0</v>
      </c>
      <c r="X919" s="21">
        <f t="shared" si="457"/>
        <v>0</v>
      </c>
      <c r="Y919" s="22">
        <f t="shared" si="431"/>
        <v>0</v>
      </c>
      <c r="Z919" s="13">
        <f t="shared" si="432"/>
        <v>0</v>
      </c>
      <c r="AA919" s="23">
        <f t="shared" si="433"/>
        <v>0</v>
      </c>
      <c r="AB919" s="23">
        <f t="shared" si="434"/>
        <v>0</v>
      </c>
      <c r="AC919" s="23">
        <f t="shared" si="435"/>
        <v>0</v>
      </c>
      <c r="AD919" s="24">
        <f t="shared" si="436"/>
        <v>0</v>
      </c>
      <c r="AE919" s="25">
        <f>IFERROR(VLOOKUP($B919,'[1]Market Cap'!$G:$I,2,FALSE),"-")</f>
        <v>0</v>
      </c>
      <c r="AF919" s="20">
        <f t="shared" si="437"/>
        <v>0</v>
      </c>
      <c r="AG919" s="17">
        <f t="shared" si="438"/>
        <v>0</v>
      </c>
      <c r="AH919" s="17">
        <f t="shared" si="439"/>
        <v>0</v>
      </c>
      <c r="AI919" s="17" t="str">
        <f t="shared" si="440"/>
        <v>-</v>
      </c>
      <c r="AJ919" s="26" t="str">
        <f>IFERROR(VLOOKUP($B919,'[1]Paste Only'!$D:$AM,26,FALSE),"-")</f>
        <v>-</v>
      </c>
      <c r="AK919" s="26" t="str">
        <f>IFERROR(VLOOKUP($B919,'[1]Paste Only'!$D:$AM,23,FALSE),"-")</f>
        <v>-</v>
      </c>
      <c r="AL919" s="26" t="str">
        <f>IFERROR(VLOOKUP($B919,'[1]Paste Only'!$D:$AM,22,FALSE),"-")</f>
        <v>-</v>
      </c>
      <c r="AM919" s="21" t="str">
        <f t="shared" si="458"/>
        <v>-</v>
      </c>
      <c r="AN919" s="21" t="str">
        <f t="shared" si="458"/>
        <v>-</v>
      </c>
      <c r="AO919" s="21" t="str">
        <f t="shared" si="458"/>
        <v>-</v>
      </c>
      <c r="AP919" s="27">
        <f t="shared" si="441"/>
        <v>0</v>
      </c>
      <c r="AQ919" s="27" t="str">
        <f t="shared" si="442"/>
        <v>-</v>
      </c>
      <c r="AR919" s="27" t="str">
        <f t="shared" si="443"/>
        <v>-</v>
      </c>
      <c r="AS919" s="27">
        <f t="shared" si="444"/>
        <v>0</v>
      </c>
      <c r="AT919" s="27">
        <f t="shared" si="445"/>
        <v>0</v>
      </c>
      <c r="AU919" s="27">
        <f t="shared" si="446"/>
        <v>0</v>
      </c>
      <c r="AV919" s="21" t="str">
        <f t="shared" si="447"/>
        <v>0</v>
      </c>
      <c r="AW919" s="27">
        <f t="shared" si="448"/>
        <v>0</v>
      </c>
      <c r="AX919" s="27" t="str">
        <f t="shared" si="449"/>
        <v>-</v>
      </c>
      <c r="AY919" s="27" t="str">
        <f t="shared" si="450"/>
        <v>-</v>
      </c>
      <c r="AZ919" s="21" t="str">
        <f t="shared" si="451"/>
        <v>-</v>
      </c>
      <c r="BA919" s="21" t="str">
        <f t="shared" si="452"/>
        <v>-</v>
      </c>
      <c r="BB919" s="28" t="str">
        <f t="shared" si="453"/>
        <v>-</v>
      </c>
      <c r="BC919" s="28" t="s">
        <v>81</v>
      </c>
      <c r="BD919" s="28" t="s">
        <v>81</v>
      </c>
      <c r="BE919" s="28" t="s">
        <v>81</v>
      </c>
      <c r="BF919" s="28" t="str">
        <f t="shared" si="454"/>
        <v>-</v>
      </c>
      <c r="BG919" s="29">
        <f t="shared" si="455"/>
        <v>0</v>
      </c>
      <c r="BH919" s="29">
        <f t="shared" si="455"/>
        <v>0</v>
      </c>
      <c r="BI919" s="29">
        <f t="shared" si="455"/>
        <v>0</v>
      </c>
      <c r="BJ919" s="29">
        <f t="shared" si="455"/>
        <v>0</v>
      </c>
      <c r="BK919" s="29"/>
    </row>
    <row r="920" spans="1:63" x14ac:dyDescent="0.25">
      <c r="A920" s="13" t="s">
        <v>2814</v>
      </c>
      <c r="B920" s="13" t="s">
        <v>2815</v>
      </c>
      <c r="C920" s="13" t="s">
        <v>2816</v>
      </c>
      <c r="D920" s="13" t="str">
        <f>IFERROR(VLOOKUP($B920,[1]GICS!$C:$D,2,FALSE),"-")</f>
        <v>Industrials</v>
      </c>
      <c r="E920" s="14">
        <f>IFERROR(IF(VLOOKUP($B920,'[1]Paste Only'!$D:$AM,4,FALSE)="-",VLOOKUP($B920,'[1]Market Cap'!$A:$J,10,FALSE),VLOOKUP($B920,'[1]Paste Only'!$D:$AM,4,FALSE)),"-")</f>
        <v>281.14999999999998</v>
      </c>
      <c r="F920" s="14">
        <f>IFERROR(VLOOKUP($B920,'[1]Paste Only'!$D:$AM,5,FALSE),"-")</f>
        <v>346</v>
      </c>
      <c r="G920" s="15">
        <f>IFERROR(VLOOKUP($B920,'[1]Paste Only'!$D:$AM,6,FALSE),"-")</f>
        <v>1</v>
      </c>
      <c r="H920" s="15">
        <f>IFERROR(VLOOKUP($B920,'[1]Paste Only'!$D:$AM,7,FALSE),"-")</f>
        <v>0</v>
      </c>
      <c r="I920" s="15">
        <f>IFERROR(VLOOKUP($B920,'[1]Paste Only'!$D:$AM,8,FALSE),"-")</f>
        <v>1</v>
      </c>
      <c r="J920" s="16"/>
      <c r="K920" s="16"/>
      <c r="L920" s="14">
        <f>IFERROR(VLOOKUP($B920,'[1]Paste Only'!$D:$AM,12,FALSE),"-")</f>
        <v>8.1999999999999993</v>
      </c>
      <c r="M920" s="14" t="str">
        <f>IFERROR(VLOOKUP($B920,'[1]Paste Only'!$D:$AM,15,FALSE),"-")</f>
        <v>-</v>
      </c>
      <c r="N920" s="17"/>
      <c r="O920" s="18"/>
      <c r="P920" s="19">
        <f t="shared" si="456"/>
        <v>0</v>
      </c>
      <c r="Q920" s="20">
        <f t="shared" si="429"/>
        <v>0.23065979014760818</v>
      </c>
      <c r="R920" s="13">
        <f t="shared" si="430"/>
        <v>2</v>
      </c>
      <c r="S920" s="13" t="str">
        <f>IFERROR(VLOOKUP($B920,'[1]Market Cap'!$G:$I,3,FALSE),"-")</f>
        <v>Small Cap</v>
      </c>
      <c r="T920" s="13"/>
      <c r="U920" s="13"/>
      <c r="V920" s="21">
        <f t="shared" si="457"/>
        <v>0</v>
      </c>
      <c r="W920" s="21">
        <f t="shared" si="457"/>
        <v>0</v>
      </c>
      <c r="X920" s="21">
        <f t="shared" si="457"/>
        <v>0</v>
      </c>
      <c r="Y920" s="22">
        <f t="shared" si="431"/>
        <v>0</v>
      </c>
      <c r="Z920" s="13">
        <f t="shared" si="432"/>
        <v>0</v>
      </c>
      <c r="AA920" s="23">
        <f t="shared" si="433"/>
        <v>0</v>
      </c>
      <c r="AB920" s="23">
        <f t="shared" si="434"/>
        <v>0</v>
      </c>
      <c r="AC920" s="23">
        <f t="shared" si="435"/>
        <v>0</v>
      </c>
      <c r="AD920" s="24">
        <f t="shared" si="436"/>
        <v>0</v>
      </c>
      <c r="AE920" s="25">
        <f>IFERROR(VLOOKUP($B920,'[1]Market Cap'!$G:$I,2,FALSE),"-")</f>
        <v>2724.9788990000002</v>
      </c>
      <c r="AF920" s="20">
        <f t="shared" si="437"/>
        <v>0</v>
      </c>
      <c r="AG920" s="17">
        <f t="shared" si="438"/>
        <v>0</v>
      </c>
      <c r="AH920" s="17">
        <f t="shared" si="439"/>
        <v>0</v>
      </c>
      <c r="AI920" s="17" t="str">
        <f t="shared" si="440"/>
        <v>-</v>
      </c>
      <c r="AJ920" s="26">
        <f>IFERROR(VLOOKUP($B920,'[1]Paste Only'!$D:$AM,26,FALSE),"-")</f>
        <v>346</v>
      </c>
      <c r="AK920" s="26">
        <f>IFERROR(VLOOKUP($B920,'[1]Paste Only'!$D:$AM,23,FALSE),"-")</f>
        <v>346</v>
      </c>
      <c r="AL920" s="26">
        <f>IFERROR(VLOOKUP($B920,'[1]Paste Only'!$D:$AM,22,FALSE),"-")</f>
        <v>346</v>
      </c>
      <c r="AM920" s="21">
        <f t="shared" si="458"/>
        <v>0</v>
      </c>
      <c r="AN920" s="21">
        <f t="shared" si="458"/>
        <v>0</v>
      </c>
      <c r="AO920" s="21">
        <f t="shared" si="458"/>
        <v>0</v>
      </c>
      <c r="AP920" s="27">
        <f t="shared" si="441"/>
        <v>0</v>
      </c>
      <c r="AQ920" s="27">
        <f t="shared" si="442"/>
        <v>0</v>
      </c>
      <c r="AR920" s="27">
        <f t="shared" si="443"/>
        <v>346</v>
      </c>
      <c r="AS920" s="27">
        <f t="shared" si="444"/>
        <v>346</v>
      </c>
      <c r="AT920" s="27">
        <f t="shared" si="445"/>
        <v>0</v>
      </c>
      <c r="AU920" s="27">
        <f t="shared" si="446"/>
        <v>0</v>
      </c>
      <c r="AV920" s="21">
        <f t="shared" si="447"/>
        <v>0.5</v>
      </c>
      <c r="AW920" s="27">
        <f t="shared" si="448"/>
        <v>346</v>
      </c>
      <c r="AX920" s="27">
        <f t="shared" si="449"/>
        <v>346</v>
      </c>
      <c r="AY920" s="27">
        <f t="shared" si="450"/>
        <v>346</v>
      </c>
      <c r="AZ920" s="21">
        <f t="shared" si="451"/>
        <v>0.23065979014760818</v>
      </c>
      <c r="BA920" s="21">
        <f t="shared" si="452"/>
        <v>0.23065979014760818</v>
      </c>
      <c r="BB920" s="28">
        <f t="shared" si="453"/>
        <v>346</v>
      </c>
      <c r="BC920" s="28" t="s">
        <v>81</v>
      </c>
      <c r="BD920" s="28" t="s">
        <v>81</v>
      </c>
      <c r="BE920" s="28" t="s">
        <v>81</v>
      </c>
      <c r="BF920" s="28" t="str">
        <f t="shared" si="454"/>
        <v>-</v>
      </c>
      <c r="BG920" s="29">
        <f t="shared" si="455"/>
        <v>0</v>
      </c>
      <c r="BH920" s="29">
        <f t="shared" si="455"/>
        <v>0</v>
      </c>
      <c r="BI920" s="29">
        <f t="shared" si="455"/>
        <v>0</v>
      </c>
      <c r="BJ920" s="29">
        <f t="shared" si="455"/>
        <v>0</v>
      </c>
      <c r="BK920" s="29"/>
    </row>
    <row r="921" spans="1:63" x14ac:dyDescent="0.25">
      <c r="A921" s="13" t="s">
        <v>2817</v>
      </c>
      <c r="B921" s="13" t="s">
        <v>2818</v>
      </c>
      <c r="C921" s="13" t="s">
        <v>2819</v>
      </c>
      <c r="D921" s="13" t="str">
        <f>IFERROR(VLOOKUP($B921,[1]GICS!$C:$D,2,FALSE),"-")</f>
        <v>Consumer Discretionary</v>
      </c>
      <c r="E921" s="14">
        <f>IFERROR(IF(VLOOKUP($B921,'[1]Paste Only'!$D:$AM,4,FALSE)="-",VLOOKUP($B921,'[1]Market Cap'!$A:$J,10,FALSE),VLOOKUP($B921,'[1]Paste Only'!$D:$AM,4,FALSE)),"-")</f>
        <v>55.84</v>
      </c>
      <c r="F921" s="14" t="str">
        <f>IFERROR(VLOOKUP($B921,'[1]Paste Only'!$D:$AM,5,FALSE),"-")</f>
        <v>-</v>
      </c>
      <c r="G921" s="15">
        <f>IFERROR(VLOOKUP($B921,'[1]Paste Only'!$D:$AM,6,FALSE),"-")</f>
        <v>0</v>
      </c>
      <c r="H921" s="15">
        <f>IFERROR(VLOOKUP($B921,'[1]Paste Only'!$D:$AM,7,FALSE),"-")</f>
        <v>0</v>
      </c>
      <c r="I921" s="15">
        <f>IFERROR(VLOOKUP($B921,'[1]Paste Only'!$D:$AM,8,FALSE),"-")</f>
        <v>0</v>
      </c>
      <c r="J921" s="16"/>
      <c r="K921" s="16"/>
      <c r="L921" s="14">
        <f>IFERROR(VLOOKUP($B921,'[1]Paste Only'!$D:$AM,12,FALSE),"-")</f>
        <v>3.02</v>
      </c>
      <c r="M921" s="14" t="str">
        <f>IFERROR(VLOOKUP($B921,'[1]Paste Only'!$D:$AM,15,FALSE),"-")</f>
        <v>-</v>
      </c>
      <c r="N921" s="17"/>
      <c r="O921" s="18"/>
      <c r="P921" s="19">
        <f t="shared" si="456"/>
        <v>0</v>
      </c>
      <c r="Q921" s="20">
        <f t="shared" si="429"/>
        <v>0</v>
      </c>
      <c r="R921" s="13">
        <f t="shared" si="430"/>
        <v>0</v>
      </c>
      <c r="S921" s="13" t="str">
        <f>IFERROR(VLOOKUP($B921,'[1]Market Cap'!$G:$I,3,FALSE),"-")</f>
        <v>Small Cap</v>
      </c>
      <c r="T921" s="13"/>
      <c r="U921" s="13"/>
      <c r="V921" s="21">
        <f t="shared" si="457"/>
        <v>0</v>
      </c>
      <c r="W921" s="21">
        <f t="shared" si="457"/>
        <v>0</v>
      </c>
      <c r="X921" s="21">
        <f t="shared" si="457"/>
        <v>0</v>
      </c>
      <c r="Y921" s="22">
        <f t="shared" si="431"/>
        <v>0</v>
      </c>
      <c r="Z921" s="13">
        <f t="shared" si="432"/>
        <v>0</v>
      </c>
      <c r="AA921" s="23">
        <f t="shared" si="433"/>
        <v>0</v>
      </c>
      <c r="AB921" s="23">
        <f t="shared" si="434"/>
        <v>0</v>
      </c>
      <c r="AC921" s="23">
        <f t="shared" si="435"/>
        <v>0</v>
      </c>
      <c r="AD921" s="24">
        <f t="shared" si="436"/>
        <v>0</v>
      </c>
      <c r="AE921" s="25">
        <f>IFERROR(VLOOKUP($B921,'[1]Market Cap'!$G:$I,2,FALSE),"-")</f>
        <v>2478.4891120000002</v>
      </c>
      <c r="AF921" s="20">
        <f t="shared" si="437"/>
        <v>0</v>
      </c>
      <c r="AG921" s="17">
        <f t="shared" si="438"/>
        <v>0</v>
      </c>
      <c r="AH921" s="17">
        <f t="shared" si="439"/>
        <v>0</v>
      </c>
      <c r="AI921" s="17" t="str">
        <f t="shared" si="440"/>
        <v>-</v>
      </c>
      <c r="AJ921" s="26" t="str">
        <f>IFERROR(VLOOKUP($B921,'[1]Paste Only'!$D:$AM,26,FALSE),"-")</f>
        <v>-</v>
      </c>
      <c r="AK921" s="26" t="str">
        <f>IFERROR(VLOOKUP($B921,'[1]Paste Only'!$D:$AM,23,FALSE),"-")</f>
        <v>-</v>
      </c>
      <c r="AL921" s="26" t="str">
        <f>IFERROR(VLOOKUP($B921,'[1]Paste Only'!$D:$AM,22,FALSE),"-")</f>
        <v>-</v>
      </c>
      <c r="AM921" s="21" t="str">
        <f t="shared" si="458"/>
        <v>-</v>
      </c>
      <c r="AN921" s="21" t="str">
        <f t="shared" si="458"/>
        <v>-</v>
      </c>
      <c r="AO921" s="21" t="str">
        <f t="shared" si="458"/>
        <v>-</v>
      </c>
      <c r="AP921" s="27">
        <f t="shared" si="441"/>
        <v>0</v>
      </c>
      <c r="AQ921" s="27" t="str">
        <f t="shared" si="442"/>
        <v>-</v>
      </c>
      <c r="AR921" s="27" t="str">
        <f t="shared" si="443"/>
        <v>-</v>
      </c>
      <c r="AS921" s="27">
        <f t="shared" si="444"/>
        <v>0</v>
      </c>
      <c r="AT921" s="27">
        <f t="shared" si="445"/>
        <v>0</v>
      </c>
      <c r="AU921" s="27">
        <f t="shared" si="446"/>
        <v>0</v>
      </c>
      <c r="AV921" s="21" t="str">
        <f t="shared" si="447"/>
        <v>0</v>
      </c>
      <c r="AW921" s="27">
        <f t="shared" si="448"/>
        <v>0</v>
      </c>
      <c r="AX921" s="27" t="str">
        <f t="shared" si="449"/>
        <v>-</v>
      </c>
      <c r="AY921" s="27" t="str">
        <f t="shared" si="450"/>
        <v>-</v>
      </c>
      <c r="AZ921" s="21" t="str">
        <f t="shared" si="451"/>
        <v>-</v>
      </c>
      <c r="BA921" s="21" t="str">
        <f t="shared" si="452"/>
        <v>-</v>
      </c>
      <c r="BB921" s="28" t="str">
        <f t="shared" si="453"/>
        <v>-</v>
      </c>
      <c r="BC921" s="28" t="s">
        <v>81</v>
      </c>
      <c r="BD921" s="28" t="s">
        <v>81</v>
      </c>
      <c r="BE921" s="28" t="s">
        <v>81</v>
      </c>
      <c r="BF921" s="28" t="str">
        <f t="shared" si="454"/>
        <v>-</v>
      </c>
      <c r="BG921" s="29">
        <f t="shared" si="455"/>
        <v>0</v>
      </c>
      <c r="BH921" s="29">
        <f t="shared" si="455"/>
        <v>0</v>
      </c>
      <c r="BI921" s="29">
        <f t="shared" si="455"/>
        <v>0</v>
      </c>
      <c r="BJ921" s="29">
        <f t="shared" si="455"/>
        <v>0</v>
      </c>
      <c r="BK921" s="29"/>
    </row>
    <row r="922" spans="1:63" x14ac:dyDescent="0.25">
      <c r="A922" s="13" t="s">
        <v>2820</v>
      </c>
      <c r="B922" s="13" t="s">
        <v>2821</v>
      </c>
      <c r="C922" s="13" t="s">
        <v>2822</v>
      </c>
      <c r="D922" s="13" t="str">
        <f>IFERROR(VLOOKUP($B922,[1]GICS!$C:$D,2,FALSE),"-")</f>
        <v>Industrials</v>
      </c>
      <c r="E922" s="14">
        <f>IFERROR(IF(VLOOKUP($B922,'[1]Paste Only'!$D:$AM,4,FALSE)="-",VLOOKUP($B922,'[1]Market Cap'!$A:$J,10,FALSE),VLOOKUP($B922,'[1]Paste Only'!$D:$AM,4,FALSE)),"-")</f>
        <v>136.80000000000001</v>
      </c>
      <c r="F922" s="14">
        <f>IFERROR(VLOOKUP($B922,'[1]Paste Only'!$D:$AM,5,FALSE),"-")</f>
        <v>160</v>
      </c>
      <c r="G922" s="15">
        <f>IFERROR(VLOOKUP($B922,'[1]Paste Only'!$D:$AM,6,FALSE),"-")</f>
        <v>2</v>
      </c>
      <c r="H922" s="15">
        <f>IFERROR(VLOOKUP($B922,'[1]Paste Only'!$D:$AM,7,FALSE),"-")</f>
        <v>0</v>
      </c>
      <c r="I922" s="15">
        <f>IFERROR(VLOOKUP($B922,'[1]Paste Only'!$D:$AM,8,FALSE),"-")</f>
        <v>0</v>
      </c>
      <c r="J922" s="16"/>
      <c r="K922" s="16"/>
      <c r="L922" s="14">
        <f>IFERROR(VLOOKUP($B922,'[1]Paste Only'!$D:$AM,12,FALSE),"-")</f>
        <v>12.32</v>
      </c>
      <c r="M922" s="14">
        <f>IFERROR(VLOOKUP($B922,'[1]Paste Only'!$D:$AM,15,FALSE),"-")</f>
        <v>16.02528735632184</v>
      </c>
      <c r="N922" s="17"/>
      <c r="O922" s="18"/>
      <c r="P922" s="19">
        <f t="shared" si="456"/>
        <v>0.30075384385729209</v>
      </c>
      <c r="Q922" s="20">
        <f t="shared" si="429"/>
        <v>0.16959064327485374</v>
      </c>
      <c r="R922" s="13">
        <f t="shared" si="430"/>
        <v>2</v>
      </c>
      <c r="S922" s="13" t="str">
        <f>IFERROR(VLOOKUP($B922,'[1]Market Cap'!$G:$I,3,FALSE),"-")</f>
        <v>Small Cap</v>
      </c>
      <c r="T922" s="13"/>
      <c r="U922" s="13"/>
      <c r="V922" s="21">
        <f t="shared" si="457"/>
        <v>0</v>
      </c>
      <c r="W922" s="21">
        <f t="shared" si="457"/>
        <v>0</v>
      </c>
      <c r="X922" s="21">
        <f t="shared" si="457"/>
        <v>0</v>
      </c>
      <c r="Y922" s="22">
        <f t="shared" si="431"/>
        <v>0</v>
      </c>
      <c r="Z922" s="13">
        <f t="shared" si="432"/>
        <v>0</v>
      </c>
      <c r="AA922" s="23">
        <f t="shared" si="433"/>
        <v>0</v>
      </c>
      <c r="AB922" s="23">
        <f t="shared" si="434"/>
        <v>0</v>
      </c>
      <c r="AC922" s="23">
        <f t="shared" si="435"/>
        <v>0</v>
      </c>
      <c r="AD922" s="24">
        <f t="shared" si="436"/>
        <v>0</v>
      </c>
      <c r="AE922" s="25">
        <f>IFERROR(VLOOKUP($B922,'[1]Market Cap'!$G:$I,2,FALSE),"-")</f>
        <v>728.73171216000003</v>
      </c>
      <c r="AF922" s="20">
        <f t="shared" si="437"/>
        <v>0</v>
      </c>
      <c r="AG922" s="17">
        <f t="shared" si="438"/>
        <v>0</v>
      </c>
      <c r="AH922" s="17">
        <f t="shared" si="439"/>
        <v>0</v>
      </c>
      <c r="AI922" s="17" t="str">
        <f t="shared" si="440"/>
        <v>-</v>
      </c>
      <c r="AJ922" s="26">
        <f>IFERROR(VLOOKUP($B922,'[1]Paste Only'!$D:$AM,26,FALSE),"-")</f>
        <v>160</v>
      </c>
      <c r="AK922" s="26">
        <f>IFERROR(VLOOKUP($B922,'[1]Paste Only'!$D:$AM,23,FALSE),"-")</f>
        <v>160</v>
      </c>
      <c r="AL922" s="26">
        <f>IFERROR(VLOOKUP($B922,'[1]Paste Only'!$D:$AM,22,FALSE),"-")</f>
        <v>160</v>
      </c>
      <c r="AM922" s="21">
        <f t="shared" si="458"/>
        <v>0</v>
      </c>
      <c r="AN922" s="21">
        <f t="shared" si="458"/>
        <v>0</v>
      </c>
      <c r="AO922" s="21">
        <f t="shared" si="458"/>
        <v>0</v>
      </c>
      <c r="AP922" s="27">
        <f t="shared" si="441"/>
        <v>0</v>
      </c>
      <c r="AQ922" s="27">
        <f t="shared" si="442"/>
        <v>0</v>
      </c>
      <c r="AR922" s="27">
        <f t="shared" si="443"/>
        <v>160</v>
      </c>
      <c r="AS922" s="27">
        <f t="shared" si="444"/>
        <v>160</v>
      </c>
      <c r="AT922" s="27">
        <f t="shared" si="445"/>
        <v>0</v>
      </c>
      <c r="AU922" s="27">
        <f t="shared" si="446"/>
        <v>0</v>
      </c>
      <c r="AV922" s="21">
        <f t="shared" si="447"/>
        <v>1</v>
      </c>
      <c r="AW922" s="27">
        <f t="shared" si="448"/>
        <v>160</v>
      </c>
      <c r="AX922" s="27">
        <f t="shared" si="449"/>
        <v>160</v>
      </c>
      <c r="AY922" s="27">
        <f t="shared" si="450"/>
        <v>160</v>
      </c>
      <c r="AZ922" s="21">
        <f t="shared" si="451"/>
        <v>0.16959064327485374</v>
      </c>
      <c r="BA922" s="21">
        <f t="shared" si="452"/>
        <v>0.16959064327485374</v>
      </c>
      <c r="BB922" s="28">
        <f t="shared" si="453"/>
        <v>160</v>
      </c>
      <c r="BC922" s="28" t="s">
        <v>81</v>
      </c>
      <c r="BD922" s="28" t="s">
        <v>81</v>
      </c>
      <c r="BE922" s="28" t="s">
        <v>81</v>
      </c>
      <c r="BF922" s="28" t="str">
        <f t="shared" si="454"/>
        <v>-</v>
      </c>
      <c r="BG922" s="29">
        <f t="shared" si="455"/>
        <v>0</v>
      </c>
      <c r="BH922" s="29">
        <f t="shared" si="455"/>
        <v>0</v>
      </c>
      <c r="BI922" s="29">
        <f t="shared" si="455"/>
        <v>0</v>
      </c>
      <c r="BJ922" s="29">
        <f t="shared" si="455"/>
        <v>0</v>
      </c>
      <c r="BK922" s="29"/>
    </row>
    <row r="923" spans="1:63" x14ac:dyDescent="0.25">
      <c r="A923" s="13" t="s">
        <v>2823</v>
      </c>
      <c r="B923" s="13" t="s">
        <v>2824</v>
      </c>
      <c r="C923" s="13" t="s">
        <v>2825</v>
      </c>
      <c r="D923" s="13" t="str">
        <f>IFERROR(VLOOKUP($B923,[1]GICS!$C:$D,2,FALSE),"-")</f>
        <v>Consumer Discretionary</v>
      </c>
      <c r="E923" s="14">
        <f>IFERROR(IF(VLOOKUP($B923,'[1]Paste Only'!$D:$AM,4,FALSE)="-",VLOOKUP($B923,'[1]Market Cap'!$A:$J,10,FALSE),VLOOKUP($B923,'[1]Paste Only'!$D:$AM,4,FALSE)),"-")</f>
        <v>1733.15</v>
      </c>
      <c r="F923" s="14">
        <f>IFERROR(VLOOKUP($B923,'[1]Paste Only'!$D:$AM,5,FALSE),"-")</f>
        <v>1974</v>
      </c>
      <c r="G923" s="15">
        <f>IFERROR(VLOOKUP($B923,'[1]Paste Only'!$D:$AM,6,FALSE),"-")</f>
        <v>1</v>
      </c>
      <c r="H923" s="15">
        <f>IFERROR(VLOOKUP($B923,'[1]Paste Only'!$D:$AM,7,FALSE),"-")</f>
        <v>1</v>
      </c>
      <c r="I923" s="15">
        <f>IFERROR(VLOOKUP($B923,'[1]Paste Only'!$D:$AM,8,FALSE),"-")</f>
        <v>0</v>
      </c>
      <c r="J923" s="16"/>
      <c r="K923" s="16"/>
      <c r="L923" s="14">
        <f>IFERROR(VLOOKUP($B923,'[1]Paste Only'!$D:$AM,12,FALSE),"-")</f>
        <v>21.636631000000001</v>
      </c>
      <c r="M923" s="14">
        <f>IFERROR(VLOOKUP($B923,'[1]Paste Only'!$D:$AM,15,FALSE),"-")</f>
        <v>42.507241379310344</v>
      </c>
      <c r="N923" s="17"/>
      <c r="O923" s="18"/>
      <c r="P923" s="19">
        <f t="shared" si="456"/>
        <v>0.96459612308914178</v>
      </c>
      <c r="Q923" s="20">
        <f t="shared" si="429"/>
        <v>0.13896662146957839</v>
      </c>
      <c r="R923" s="13">
        <f t="shared" si="430"/>
        <v>2</v>
      </c>
      <c r="S923" s="13" t="str">
        <f>IFERROR(VLOOKUP($B923,'[1]Market Cap'!$G:$I,3,FALSE),"-")</f>
        <v>Small Cap</v>
      </c>
      <c r="T923" s="13"/>
      <c r="U923" s="13"/>
      <c r="V923" s="21">
        <f t="shared" si="457"/>
        <v>0</v>
      </c>
      <c r="W923" s="21">
        <f t="shared" si="457"/>
        <v>0</v>
      </c>
      <c r="X923" s="21">
        <f t="shared" si="457"/>
        <v>0</v>
      </c>
      <c r="Y923" s="22">
        <f t="shared" si="431"/>
        <v>0</v>
      </c>
      <c r="Z923" s="13">
        <f t="shared" si="432"/>
        <v>0</v>
      </c>
      <c r="AA923" s="23">
        <f t="shared" si="433"/>
        <v>0</v>
      </c>
      <c r="AB923" s="23">
        <f t="shared" si="434"/>
        <v>0</v>
      </c>
      <c r="AC923" s="23">
        <f t="shared" si="435"/>
        <v>0</v>
      </c>
      <c r="AD923" s="24">
        <f t="shared" si="436"/>
        <v>0</v>
      </c>
      <c r="AE923" s="25">
        <f>IFERROR(VLOOKUP($B923,'[1]Market Cap'!$G:$I,2,FALSE),"-")</f>
        <v>4712.5880604599997</v>
      </c>
      <c r="AF923" s="20">
        <f t="shared" si="437"/>
        <v>0</v>
      </c>
      <c r="AG923" s="17">
        <f t="shared" si="438"/>
        <v>0</v>
      </c>
      <c r="AH923" s="17">
        <f t="shared" si="439"/>
        <v>0</v>
      </c>
      <c r="AI923" s="17" t="str">
        <f t="shared" si="440"/>
        <v>-</v>
      </c>
      <c r="AJ923" s="26">
        <f>IFERROR(VLOOKUP($B923,'[1]Paste Only'!$D:$AM,26,FALSE),"-")</f>
        <v>1974</v>
      </c>
      <c r="AK923" s="26">
        <f>IFERROR(VLOOKUP($B923,'[1]Paste Only'!$D:$AM,23,FALSE),"-")</f>
        <v>2148</v>
      </c>
      <c r="AL923" s="26">
        <f>IFERROR(VLOOKUP($B923,'[1]Paste Only'!$D:$AM,22,FALSE),"-")</f>
        <v>1800</v>
      </c>
      <c r="AM923" s="21">
        <f t="shared" si="458"/>
        <v>0</v>
      </c>
      <c r="AN923" s="21">
        <f t="shared" si="458"/>
        <v>8.8145896656534939E-2</v>
      </c>
      <c r="AO923" s="21">
        <f t="shared" si="458"/>
        <v>-8.8145896656534939E-2</v>
      </c>
      <c r="AP923" s="27">
        <f t="shared" si="441"/>
        <v>0</v>
      </c>
      <c r="AQ923" s="27">
        <f t="shared" si="442"/>
        <v>0</v>
      </c>
      <c r="AR923" s="27">
        <f t="shared" si="443"/>
        <v>1974</v>
      </c>
      <c r="AS923" s="27">
        <f t="shared" si="444"/>
        <v>1974</v>
      </c>
      <c r="AT923" s="27">
        <f t="shared" si="445"/>
        <v>0</v>
      </c>
      <c r="AU923" s="27">
        <f t="shared" si="446"/>
        <v>0</v>
      </c>
      <c r="AV923" s="21">
        <f t="shared" si="447"/>
        <v>0.5</v>
      </c>
      <c r="AW923" s="27">
        <f t="shared" si="448"/>
        <v>1974</v>
      </c>
      <c r="AX923" s="27">
        <f t="shared" si="449"/>
        <v>1974</v>
      </c>
      <c r="AY923" s="27">
        <f t="shared" si="450"/>
        <v>1974</v>
      </c>
      <c r="AZ923" s="21">
        <f t="shared" si="451"/>
        <v>0.13896662146957839</v>
      </c>
      <c r="BA923" s="21">
        <f t="shared" si="452"/>
        <v>0.13896662146957839</v>
      </c>
      <c r="BB923" s="28">
        <f t="shared" si="453"/>
        <v>1974</v>
      </c>
      <c r="BC923" s="28" t="s">
        <v>81</v>
      </c>
      <c r="BD923" s="28" t="s">
        <v>81</v>
      </c>
      <c r="BE923" s="28" t="s">
        <v>81</v>
      </c>
      <c r="BF923" s="28" t="str">
        <f t="shared" si="454"/>
        <v>-</v>
      </c>
      <c r="BG923" s="29">
        <f t="shared" si="455"/>
        <v>0</v>
      </c>
      <c r="BH923" s="29">
        <f t="shared" si="455"/>
        <v>0</v>
      </c>
      <c r="BI923" s="29">
        <f t="shared" si="455"/>
        <v>0</v>
      </c>
      <c r="BJ923" s="29">
        <f t="shared" si="455"/>
        <v>0</v>
      </c>
      <c r="BK923" s="29"/>
    </row>
    <row r="924" spans="1:63" x14ac:dyDescent="0.25">
      <c r="A924" s="13" t="s">
        <v>2826</v>
      </c>
      <c r="B924" s="13" t="s">
        <v>2827</v>
      </c>
      <c r="C924" s="13" t="s">
        <v>2828</v>
      </c>
      <c r="D924" s="13" t="str">
        <f>IFERROR(VLOOKUP($B924,[1]GICS!$C:$D,2,FALSE),"-")</f>
        <v>Industrials</v>
      </c>
      <c r="E924" s="14">
        <f>IFERROR(IF(VLOOKUP($B924,'[1]Paste Only'!$D:$AM,4,FALSE)="-",VLOOKUP($B924,'[1]Market Cap'!$A:$J,10,FALSE),VLOOKUP($B924,'[1]Paste Only'!$D:$AM,4,FALSE)),"-")</f>
        <v>116.75</v>
      </c>
      <c r="F924" s="14">
        <f>IFERROR(VLOOKUP($B924,'[1]Paste Only'!$D:$AM,5,FALSE),"-")</f>
        <v>169.5</v>
      </c>
      <c r="G924" s="15">
        <f>IFERROR(VLOOKUP($B924,'[1]Paste Only'!$D:$AM,6,FALSE),"-")</f>
        <v>2</v>
      </c>
      <c r="H924" s="15">
        <f>IFERROR(VLOOKUP($B924,'[1]Paste Only'!$D:$AM,7,FALSE),"-")</f>
        <v>0</v>
      </c>
      <c r="I924" s="15">
        <f>IFERROR(VLOOKUP($B924,'[1]Paste Only'!$D:$AM,8,FALSE),"-")</f>
        <v>0</v>
      </c>
      <c r="J924" s="16"/>
      <c r="K924" s="16"/>
      <c r="L924" s="14">
        <f>IFERROR(VLOOKUP($B924,'[1]Paste Only'!$D:$AM,12,FALSE),"-")</f>
        <v>23.436444999999999</v>
      </c>
      <c r="M924" s="14">
        <f>IFERROR(VLOOKUP($B924,'[1]Paste Only'!$D:$AM,15,FALSE),"-")</f>
        <v>15.091724137931035</v>
      </c>
      <c r="N924" s="17"/>
      <c r="O924" s="18"/>
      <c r="P924" s="19">
        <f t="shared" si="456"/>
        <v>-0.3560574507809936</v>
      </c>
      <c r="Q924" s="20">
        <f t="shared" si="429"/>
        <v>0.45182012847965747</v>
      </c>
      <c r="R924" s="13">
        <f t="shared" si="430"/>
        <v>2</v>
      </c>
      <c r="S924" s="13" t="str">
        <f>IFERROR(VLOOKUP($B924,'[1]Market Cap'!$G:$I,3,FALSE),"-")</f>
        <v>Small Cap</v>
      </c>
      <c r="T924" s="13"/>
      <c r="U924" s="13"/>
      <c r="V924" s="21">
        <f t="shared" si="457"/>
        <v>0</v>
      </c>
      <c r="W924" s="21">
        <f t="shared" si="457"/>
        <v>0</v>
      </c>
      <c r="X924" s="21">
        <f t="shared" si="457"/>
        <v>0</v>
      </c>
      <c r="Y924" s="22">
        <f t="shared" si="431"/>
        <v>0</v>
      </c>
      <c r="Z924" s="13">
        <f t="shared" si="432"/>
        <v>0</v>
      </c>
      <c r="AA924" s="23">
        <f t="shared" si="433"/>
        <v>0</v>
      </c>
      <c r="AB924" s="23">
        <f t="shared" si="434"/>
        <v>0</v>
      </c>
      <c r="AC924" s="23">
        <f t="shared" si="435"/>
        <v>0</v>
      </c>
      <c r="AD924" s="24">
        <f t="shared" si="436"/>
        <v>0</v>
      </c>
      <c r="AE924" s="25">
        <f>IFERROR(VLOOKUP($B924,'[1]Market Cap'!$G:$I,2,FALSE),"-")</f>
        <v>8345.7125649499994</v>
      </c>
      <c r="AF924" s="20">
        <f t="shared" si="437"/>
        <v>0</v>
      </c>
      <c r="AG924" s="17">
        <f t="shared" si="438"/>
        <v>0</v>
      </c>
      <c r="AH924" s="17">
        <f t="shared" si="439"/>
        <v>0</v>
      </c>
      <c r="AI924" s="17" t="str">
        <f t="shared" si="440"/>
        <v>-</v>
      </c>
      <c r="AJ924" s="26">
        <f>IFERROR(VLOOKUP($B924,'[1]Paste Only'!$D:$AM,26,FALSE),"-")</f>
        <v>169.5</v>
      </c>
      <c r="AK924" s="26">
        <f>IFERROR(VLOOKUP($B924,'[1]Paste Only'!$D:$AM,23,FALSE),"-")</f>
        <v>170</v>
      </c>
      <c r="AL924" s="26">
        <f>IFERROR(VLOOKUP($B924,'[1]Paste Only'!$D:$AM,22,FALSE),"-")</f>
        <v>169</v>
      </c>
      <c r="AM924" s="21">
        <f t="shared" si="458"/>
        <v>0</v>
      </c>
      <c r="AN924" s="21">
        <f t="shared" si="458"/>
        <v>2.9498525073745618E-3</v>
      </c>
      <c r="AO924" s="21">
        <f t="shared" si="458"/>
        <v>-2.9498525073746729E-3</v>
      </c>
      <c r="AP924" s="27">
        <f t="shared" si="441"/>
        <v>0</v>
      </c>
      <c r="AQ924" s="27">
        <f t="shared" si="442"/>
        <v>0</v>
      </c>
      <c r="AR924" s="27">
        <f t="shared" si="443"/>
        <v>169.5</v>
      </c>
      <c r="AS924" s="27">
        <f t="shared" si="444"/>
        <v>169.5</v>
      </c>
      <c r="AT924" s="27">
        <f t="shared" si="445"/>
        <v>0</v>
      </c>
      <c r="AU924" s="27">
        <f t="shared" si="446"/>
        <v>0</v>
      </c>
      <c r="AV924" s="21">
        <f t="shared" si="447"/>
        <v>1</v>
      </c>
      <c r="AW924" s="27">
        <f t="shared" si="448"/>
        <v>169.5</v>
      </c>
      <c r="AX924" s="27">
        <f t="shared" si="449"/>
        <v>169.5</v>
      </c>
      <c r="AY924" s="27">
        <f t="shared" si="450"/>
        <v>169.5</v>
      </c>
      <c r="AZ924" s="21">
        <f t="shared" si="451"/>
        <v>0.45182012847965747</v>
      </c>
      <c r="BA924" s="21">
        <f t="shared" si="452"/>
        <v>0.3</v>
      </c>
      <c r="BB924" s="28">
        <f t="shared" si="453"/>
        <v>169.5</v>
      </c>
      <c r="BC924" s="28" t="s">
        <v>81</v>
      </c>
      <c r="BD924" s="28" t="s">
        <v>81</v>
      </c>
      <c r="BE924" s="28" t="s">
        <v>81</v>
      </c>
      <c r="BF924" s="28" t="str">
        <f t="shared" si="454"/>
        <v>-</v>
      </c>
      <c r="BG924" s="29">
        <f t="shared" si="455"/>
        <v>0</v>
      </c>
      <c r="BH924" s="29">
        <f t="shared" si="455"/>
        <v>0</v>
      </c>
      <c r="BI924" s="29">
        <f t="shared" si="455"/>
        <v>0</v>
      </c>
      <c r="BJ924" s="29">
        <f t="shared" si="455"/>
        <v>0</v>
      </c>
      <c r="BK924" s="29"/>
    </row>
    <row r="925" spans="1:63" x14ac:dyDescent="0.25">
      <c r="A925" s="13" t="s">
        <v>2829</v>
      </c>
      <c r="B925" s="13" t="s">
        <v>2830</v>
      </c>
      <c r="C925" s="13" t="s">
        <v>2831</v>
      </c>
      <c r="D925" s="13" t="str">
        <f>IFERROR(VLOOKUP($B925,[1]GICS!$C:$D,2,FALSE),"-")</f>
        <v>Information Technology</v>
      </c>
      <c r="E925" s="14">
        <f>IFERROR(IF(VLOOKUP($B925,'[1]Paste Only'!$D:$AM,4,FALSE)="-",VLOOKUP($B925,'[1]Market Cap'!$A:$J,10,FALSE),VLOOKUP($B925,'[1]Paste Only'!$D:$AM,4,FALSE)),"-")</f>
        <v>1416</v>
      </c>
      <c r="F925" s="14" t="str">
        <f>IFERROR(VLOOKUP($B925,'[1]Paste Only'!$D:$AM,5,FALSE),"-")</f>
        <v>-</v>
      </c>
      <c r="G925" s="15">
        <f>IFERROR(VLOOKUP($B925,'[1]Paste Only'!$D:$AM,6,FALSE),"-")</f>
        <v>0</v>
      </c>
      <c r="H925" s="15">
        <f>IFERROR(VLOOKUP($B925,'[1]Paste Only'!$D:$AM,7,FALSE),"-")</f>
        <v>0</v>
      </c>
      <c r="I925" s="15">
        <f>IFERROR(VLOOKUP($B925,'[1]Paste Only'!$D:$AM,8,FALSE),"-")</f>
        <v>0</v>
      </c>
      <c r="J925" s="16"/>
      <c r="K925" s="16"/>
      <c r="L925" s="14">
        <f>IFERROR(VLOOKUP($B925,'[1]Paste Only'!$D:$AM,12,FALSE),"-")</f>
        <v>86.44</v>
      </c>
      <c r="M925" s="14" t="str">
        <f>IFERROR(VLOOKUP($B925,'[1]Paste Only'!$D:$AM,15,FALSE),"-")</f>
        <v>-</v>
      </c>
      <c r="N925" s="17"/>
      <c r="O925" s="18"/>
      <c r="P925" s="19">
        <f t="shared" si="456"/>
        <v>0</v>
      </c>
      <c r="Q925" s="20">
        <f t="shared" si="429"/>
        <v>0</v>
      </c>
      <c r="R925" s="13">
        <f t="shared" si="430"/>
        <v>0</v>
      </c>
      <c r="S925" s="13" t="str">
        <f>IFERROR(VLOOKUP($B925,'[1]Market Cap'!$G:$I,3,FALSE),"-")</f>
        <v>Small Cap</v>
      </c>
      <c r="T925" s="13"/>
      <c r="U925" s="13"/>
      <c r="V925" s="21">
        <f t="shared" si="457"/>
        <v>0</v>
      </c>
      <c r="W925" s="21">
        <f t="shared" si="457"/>
        <v>0</v>
      </c>
      <c r="X925" s="21">
        <f t="shared" si="457"/>
        <v>0</v>
      </c>
      <c r="Y925" s="22">
        <f t="shared" si="431"/>
        <v>0</v>
      </c>
      <c r="Z925" s="13">
        <f t="shared" si="432"/>
        <v>0</v>
      </c>
      <c r="AA925" s="23">
        <f t="shared" si="433"/>
        <v>0</v>
      </c>
      <c r="AB925" s="23">
        <f t="shared" si="434"/>
        <v>0</v>
      </c>
      <c r="AC925" s="23">
        <f t="shared" si="435"/>
        <v>0</v>
      </c>
      <c r="AD925" s="24">
        <f t="shared" si="436"/>
        <v>0</v>
      </c>
      <c r="AE925" s="25">
        <f>IFERROR(VLOOKUP($B925,'[1]Market Cap'!$G:$I,2,FALSE),"-")</f>
        <v>2113.5585575999999</v>
      </c>
      <c r="AF925" s="20">
        <f t="shared" si="437"/>
        <v>0</v>
      </c>
      <c r="AG925" s="17">
        <f t="shared" si="438"/>
        <v>0</v>
      </c>
      <c r="AH925" s="17">
        <f t="shared" si="439"/>
        <v>0</v>
      </c>
      <c r="AI925" s="17" t="str">
        <f t="shared" si="440"/>
        <v>-</v>
      </c>
      <c r="AJ925" s="26" t="str">
        <f>IFERROR(VLOOKUP($B925,'[1]Paste Only'!$D:$AM,26,FALSE),"-")</f>
        <v>-</v>
      </c>
      <c r="AK925" s="26" t="str">
        <f>IFERROR(VLOOKUP($B925,'[1]Paste Only'!$D:$AM,23,FALSE),"-")</f>
        <v>-</v>
      </c>
      <c r="AL925" s="26" t="str">
        <f>IFERROR(VLOOKUP($B925,'[1]Paste Only'!$D:$AM,22,FALSE),"-")</f>
        <v>-</v>
      </c>
      <c r="AM925" s="21" t="str">
        <f t="shared" si="458"/>
        <v>-</v>
      </c>
      <c r="AN925" s="21" t="str">
        <f t="shared" si="458"/>
        <v>-</v>
      </c>
      <c r="AO925" s="21" t="str">
        <f t="shared" si="458"/>
        <v>-</v>
      </c>
      <c r="AP925" s="27">
        <f t="shared" si="441"/>
        <v>0</v>
      </c>
      <c r="AQ925" s="27" t="str">
        <f t="shared" si="442"/>
        <v>-</v>
      </c>
      <c r="AR925" s="27" t="str">
        <f t="shared" si="443"/>
        <v>-</v>
      </c>
      <c r="AS925" s="27">
        <f t="shared" si="444"/>
        <v>0</v>
      </c>
      <c r="AT925" s="27">
        <f t="shared" si="445"/>
        <v>0</v>
      </c>
      <c r="AU925" s="27">
        <f t="shared" si="446"/>
        <v>0</v>
      </c>
      <c r="AV925" s="21" t="str">
        <f t="shared" si="447"/>
        <v>0</v>
      </c>
      <c r="AW925" s="27">
        <f t="shared" si="448"/>
        <v>0</v>
      </c>
      <c r="AX925" s="27" t="str">
        <f t="shared" si="449"/>
        <v>-</v>
      </c>
      <c r="AY925" s="27" t="str">
        <f t="shared" si="450"/>
        <v>-</v>
      </c>
      <c r="AZ925" s="21" t="str">
        <f t="shared" si="451"/>
        <v>-</v>
      </c>
      <c r="BA925" s="21" t="str">
        <f t="shared" si="452"/>
        <v>-</v>
      </c>
      <c r="BB925" s="28" t="str">
        <f t="shared" si="453"/>
        <v>-</v>
      </c>
      <c r="BC925" s="28" t="s">
        <v>81</v>
      </c>
      <c r="BD925" s="28" t="s">
        <v>81</v>
      </c>
      <c r="BE925" s="28" t="s">
        <v>81</v>
      </c>
      <c r="BF925" s="28" t="str">
        <f t="shared" si="454"/>
        <v>-</v>
      </c>
      <c r="BG925" s="29">
        <f t="shared" si="455"/>
        <v>0</v>
      </c>
      <c r="BH925" s="29">
        <f t="shared" si="455"/>
        <v>0</v>
      </c>
      <c r="BI925" s="29">
        <f t="shared" si="455"/>
        <v>0</v>
      </c>
      <c r="BJ925" s="29">
        <f t="shared" si="455"/>
        <v>0</v>
      </c>
      <c r="BK925" s="29"/>
    </row>
    <row r="926" spans="1:63" x14ac:dyDescent="0.25">
      <c r="A926" s="13" t="s">
        <v>2832</v>
      </c>
      <c r="B926" s="13" t="s">
        <v>2833</v>
      </c>
      <c r="C926" s="13" t="s">
        <v>2834</v>
      </c>
      <c r="D926" s="13" t="str">
        <f>IFERROR(VLOOKUP($B926,[1]GICS!$C:$D,2,FALSE),"-")</f>
        <v>Real Estate</v>
      </c>
      <c r="E926" s="14">
        <f>IFERROR(IF(VLOOKUP($B926,'[1]Paste Only'!$D:$AM,4,FALSE)="-",VLOOKUP($B926,'[1]Market Cap'!$A:$J,10,FALSE),VLOOKUP($B926,'[1]Paste Only'!$D:$AM,4,FALSE)),"-")</f>
        <v>977.45</v>
      </c>
      <c r="F926" s="14" t="str">
        <f>IFERROR(VLOOKUP($B926,'[1]Paste Only'!$D:$AM,5,FALSE),"-")</f>
        <v>-</v>
      </c>
      <c r="G926" s="15">
        <f>IFERROR(VLOOKUP($B926,'[1]Paste Only'!$D:$AM,6,FALSE),"-")</f>
        <v>0</v>
      </c>
      <c r="H926" s="15">
        <f>IFERROR(VLOOKUP($B926,'[1]Paste Only'!$D:$AM,7,FALSE),"-")</f>
        <v>0</v>
      </c>
      <c r="I926" s="15">
        <f>IFERROR(VLOOKUP($B926,'[1]Paste Only'!$D:$AM,8,FALSE),"-")</f>
        <v>0</v>
      </c>
      <c r="J926" s="16"/>
      <c r="K926" s="16"/>
      <c r="L926" s="14">
        <f>IFERROR(VLOOKUP($B926,'[1]Paste Only'!$D:$AM,12,FALSE),"-")</f>
        <v>31.997458999999999</v>
      </c>
      <c r="M926" s="14" t="str">
        <f>IFERROR(VLOOKUP($B926,'[1]Paste Only'!$D:$AM,15,FALSE),"-")</f>
        <v>-</v>
      </c>
      <c r="N926" s="17"/>
      <c r="O926" s="18"/>
      <c r="P926" s="19">
        <f t="shared" si="456"/>
        <v>0</v>
      </c>
      <c r="Q926" s="20">
        <f t="shared" si="429"/>
        <v>0</v>
      </c>
      <c r="R926" s="13">
        <f t="shared" si="430"/>
        <v>0</v>
      </c>
      <c r="S926" s="13" t="str">
        <f>IFERROR(VLOOKUP($B926,'[1]Market Cap'!$G:$I,3,FALSE),"-")</f>
        <v>Small Cap</v>
      </c>
      <c r="T926" s="13"/>
      <c r="U926" s="13"/>
      <c r="V926" s="21">
        <f t="shared" si="457"/>
        <v>0</v>
      </c>
      <c r="W926" s="21">
        <f t="shared" si="457"/>
        <v>0</v>
      </c>
      <c r="X926" s="21">
        <f t="shared" si="457"/>
        <v>0</v>
      </c>
      <c r="Y926" s="22">
        <f t="shared" si="431"/>
        <v>0</v>
      </c>
      <c r="Z926" s="13">
        <f t="shared" si="432"/>
        <v>0</v>
      </c>
      <c r="AA926" s="23">
        <f t="shared" si="433"/>
        <v>0</v>
      </c>
      <c r="AB926" s="23">
        <f t="shared" si="434"/>
        <v>0</v>
      </c>
      <c r="AC926" s="23">
        <f t="shared" si="435"/>
        <v>0</v>
      </c>
      <c r="AD926" s="24">
        <f t="shared" si="436"/>
        <v>0</v>
      </c>
      <c r="AE926" s="25">
        <f>IFERROR(VLOOKUP($B926,'[1]Market Cap'!$G:$I,2,FALSE),"-")</f>
        <v>3847.1581618499999</v>
      </c>
      <c r="AF926" s="20">
        <f t="shared" si="437"/>
        <v>0</v>
      </c>
      <c r="AG926" s="17">
        <f t="shared" si="438"/>
        <v>0</v>
      </c>
      <c r="AH926" s="17">
        <f t="shared" si="439"/>
        <v>0</v>
      </c>
      <c r="AI926" s="17" t="str">
        <f t="shared" si="440"/>
        <v>-</v>
      </c>
      <c r="AJ926" s="26" t="str">
        <f>IFERROR(VLOOKUP($B926,'[1]Paste Only'!$D:$AM,26,FALSE),"-")</f>
        <v>-</v>
      </c>
      <c r="AK926" s="26" t="str">
        <f>IFERROR(VLOOKUP($B926,'[1]Paste Only'!$D:$AM,23,FALSE),"-")</f>
        <v>-</v>
      </c>
      <c r="AL926" s="26" t="str">
        <f>IFERROR(VLOOKUP($B926,'[1]Paste Only'!$D:$AM,22,FALSE),"-")</f>
        <v>-</v>
      </c>
      <c r="AM926" s="21" t="str">
        <f t="shared" si="458"/>
        <v>-</v>
      </c>
      <c r="AN926" s="21" t="str">
        <f t="shared" si="458"/>
        <v>-</v>
      </c>
      <c r="AO926" s="21" t="str">
        <f t="shared" si="458"/>
        <v>-</v>
      </c>
      <c r="AP926" s="27">
        <f t="shared" si="441"/>
        <v>0</v>
      </c>
      <c r="AQ926" s="27" t="str">
        <f t="shared" si="442"/>
        <v>-</v>
      </c>
      <c r="AR926" s="27" t="str">
        <f t="shared" si="443"/>
        <v>-</v>
      </c>
      <c r="AS926" s="27">
        <f t="shared" si="444"/>
        <v>0</v>
      </c>
      <c r="AT926" s="27">
        <f t="shared" si="445"/>
        <v>0</v>
      </c>
      <c r="AU926" s="27">
        <f t="shared" si="446"/>
        <v>0</v>
      </c>
      <c r="AV926" s="21" t="str">
        <f t="shared" si="447"/>
        <v>0</v>
      </c>
      <c r="AW926" s="27">
        <f t="shared" si="448"/>
        <v>0</v>
      </c>
      <c r="AX926" s="27" t="str">
        <f t="shared" si="449"/>
        <v>-</v>
      </c>
      <c r="AY926" s="27" t="str">
        <f t="shared" si="450"/>
        <v>-</v>
      </c>
      <c r="AZ926" s="21" t="str">
        <f t="shared" si="451"/>
        <v>-</v>
      </c>
      <c r="BA926" s="21" t="str">
        <f t="shared" si="452"/>
        <v>-</v>
      </c>
      <c r="BB926" s="28" t="str">
        <f t="shared" si="453"/>
        <v>-</v>
      </c>
      <c r="BC926" s="28" t="s">
        <v>81</v>
      </c>
      <c r="BD926" s="28" t="s">
        <v>81</v>
      </c>
      <c r="BE926" s="28" t="s">
        <v>81</v>
      </c>
      <c r="BF926" s="28" t="str">
        <f t="shared" si="454"/>
        <v>-</v>
      </c>
      <c r="BG926" s="29">
        <f t="shared" si="455"/>
        <v>0</v>
      </c>
      <c r="BH926" s="29">
        <f t="shared" si="455"/>
        <v>0</v>
      </c>
      <c r="BI926" s="29">
        <f t="shared" si="455"/>
        <v>0</v>
      </c>
      <c r="BJ926" s="29">
        <f t="shared" si="455"/>
        <v>0</v>
      </c>
      <c r="BK926" s="29"/>
    </row>
    <row r="927" spans="1:63" x14ac:dyDescent="0.25">
      <c r="A927" s="13" t="s">
        <v>2835</v>
      </c>
      <c r="B927" s="13" t="s">
        <v>2836</v>
      </c>
      <c r="C927" s="13" t="s">
        <v>2837</v>
      </c>
      <c r="D927" s="13" t="str">
        <f>IFERROR(VLOOKUP($B927,[1]GICS!$C:$D,2,FALSE),"-")</f>
        <v>Health Care</v>
      </c>
      <c r="E927" s="14">
        <f>IFERROR(IF(VLOOKUP($B927,'[1]Paste Only'!$D:$AM,4,FALSE)="-",VLOOKUP($B927,'[1]Market Cap'!$A:$J,10,FALSE),VLOOKUP($B927,'[1]Paste Only'!$D:$AM,4,FALSE)),"-")</f>
        <v>226.4</v>
      </c>
      <c r="F927" s="14">
        <f>IFERROR(VLOOKUP($B927,'[1]Paste Only'!$D:$AM,5,FALSE),"-")</f>
        <v>219</v>
      </c>
      <c r="G927" s="15">
        <f>IFERROR(VLOOKUP($B927,'[1]Paste Only'!$D:$AM,6,FALSE),"-")</f>
        <v>2</v>
      </c>
      <c r="H927" s="15">
        <f>IFERROR(VLOOKUP($B927,'[1]Paste Only'!$D:$AM,7,FALSE),"-")</f>
        <v>0</v>
      </c>
      <c r="I927" s="15">
        <f>IFERROR(VLOOKUP($B927,'[1]Paste Only'!$D:$AM,8,FALSE),"-")</f>
        <v>0</v>
      </c>
      <c r="J927" s="16"/>
      <c r="K927" s="16"/>
      <c r="L927" s="14">
        <f>IFERROR(VLOOKUP($B927,'[1]Paste Only'!$D:$AM,12,FALSE),"-")</f>
        <v>0.57895399999999997</v>
      </c>
      <c r="M927" s="14">
        <f>IFERROR(VLOOKUP($B927,'[1]Paste Only'!$D:$AM,15,FALSE),"-")</f>
        <v>6.1551724137931032</v>
      </c>
      <c r="N927" s="17"/>
      <c r="O927" s="18"/>
      <c r="P927" s="19">
        <f t="shared" si="456"/>
        <v>9.6315396625519529</v>
      </c>
      <c r="Q927" s="20">
        <f t="shared" si="429"/>
        <v>-3.2685512367491176E-2</v>
      </c>
      <c r="R927" s="13">
        <f t="shared" si="430"/>
        <v>2</v>
      </c>
      <c r="S927" s="13" t="str">
        <f>IFERROR(VLOOKUP($B927,'[1]Market Cap'!$G:$I,3,FALSE),"-")</f>
        <v>Small Cap</v>
      </c>
      <c r="T927" s="13"/>
      <c r="U927" s="13"/>
      <c r="V927" s="21">
        <f t="shared" si="457"/>
        <v>0</v>
      </c>
      <c r="W927" s="21">
        <f t="shared" si="457"/>
        <v>0</v>
      </c>
      <c r="X927" s="21">
        <f t="shared" si="457"/>
        <v>0</v>
      </c>
      <c r="Y927" s="22">
        <f t="shared" si="431"/>
        <v>0</v>
      </c>
      <c r="Z927" s="13">
        <f t="shared" si="432"/>
        <v>0</v>
      </c>
      <c r="AA927" s="23">
        <f t="shared" si="433"/>
        <v>0</v>
      </c>
      <c r="AB927" s="23">
        <f t="shared" si="434"/>
        <v>0</v>
      </c>
      <c r="AC927" s="23">
        <f t="shared" si="435"/>
        <v>0</v>
      </c>
      <c r="AD927" s="24">
        <f t="shared" si="436"/>
        <v>0</v>
      </c>
      <c r="AE927" s="25">
        <f>IFERROR(VLOOKUP($B927,'[1]Market Cap'!$G:$I,2,FALSE),"-")</f>
        <v>2445.3411928</v>
      </c>
      <c r="AF927" s="20">
        <f t="shared" si="437"/>
        <v>0</v>
      </c>
      <c r="AG927" s="17">
        <f t="shared" si="438"/>
        <v>1</v>
      </c>
      <c r="AH927" s="17">
        <f t="shared" si="439"/>
        <v>0</v>
      </c>
      <c r="AI927" s="17" t="str">
        <f t="shared" si="440"/>
        <v>-</v>
      </c>
      <c r="AJ927" s="26">
        <f>IFERROR(VLOOKUP($B927,'[1]Paste Only'!$D:$AM,26,FALSE),"-")</f>
        <v>219</v>
      </c>
      <c r="AK927" s="26">
        <f>IFERROR(VLOOKUP($B927,'[1]Paste Only'!$D:$AM,23,FALSE),"-")</f>
        <v>219</v>
      </c>
      <c r="AL927" s="26">
        <f>IFERROR(VLOOKUP($B927,'[1]Paste Only'!$D:$AM,22,FALSE),"-")</f>
        <v>219</v>
      </c>
      <c r="AM927" s="21">
        <f t="shared" si="458"/>
        <v>0</v>
      </c>
      <c r="AN927" s="21">
        <f t="shared" si="458"/>
        <v>0</v>
      </c>
      <c r="AO927" s="21">
        <f t="shared" si="458"/>
        <v>0</v>
      </c>
      <c r="AP927" s="27">
        <f t="shared" si="441"/>
        <v>0</v>
      </c>
      <c r="AQ927" s="27">
        <f t="shared" si="442"/>
        <v>0</v>
      </c>
      <c r="AR927" s="27">
        <f t="shared" si="443"/>
        <v>219</v>
      </c>
      <c r="AS927" s="27">
        <f t="shared" si="444"/>
        <v>219</v>
      </c>
      <c r="AT927" s="27">
        <f t="shared" si="445"/>
        <v>0</v>
      </c>
      <c r="AU927" s="27">
        <f t="shared" si="446"/>
        <v>0</v>
      </c>
      <c r="AV927" s="21">
        <f t="shared" si="447"/>
        <v>1</v>
      </c>
      <c r="AW927" s="27">
        <f t="shared" si="448"/>
        <v>219</v>
      </c>
      <c r="AX927" s="27">
        <f t="shared" si="449"/>
        <v>219</v>
      </c>
      <c r="AY927" s="27">
        <f t="shared" si="450"/>
        <v>219</v>
      </c>
      <c r="AZ927" s="21">
        <f t="shared" si="451"/>
        <v>-3.2685512367491176E-2</v>
      </c>
      <c r="BA927" s="21">
        <f t="shared" si="452"/>
        <v>-3.2685512367491176E-2</v>
      </c>
      <c r="BB927" s="28">
        <f t="shared" si="453"/>
        <v>219</v>
      </c>
      <c r="BC927" s="28" t="s">
        <v>81</v>
      </c>
      <c r="BD927" s="28" t="s">
        <v>81</v>
      </c>
      <c r="BE927" s="28" t="s">
        <v>81</v>
      </c>
      <c r="BF927" s="28" t="str">
        <f t="shared" si="454"/>
        <v>-</v>
      </c>
      <c r="BG927" s="29">
        <f t="shared" si="455"/>
        <v>0</v>
      </c>
      <c r="BH927" s="29">
        <f t="shared" si="455"/>
        <v>0</v>
      </c>
      <c r="BI927" s="29">
        <f t="shared" si="455"/>
        <v>0</v>
      </c>
      <c r="BJ927" s="29">
        <f t="shared" si="455"/>
        <v>0</v>
      </c>
      <c r="BK927" s="29"/>
    </row>
    <row r="928" spans="1:63" x14ac:dyDescent="0.25">
      <c r="A928" s="13" t="s">
        <v>2838</v>
      </c>
      <c r="B928" s="13" t="s">
        <v>2839</v>
      </c>
      <c r="C928" s="13" t="s">
        <v>2840</v>
      </c>
      <c r="D928" s="13" t="str">
        <f>IFERROR(VLOOKUP($B928,[1]GICS!$C:$D,2,FALSE),"-")</f>
        <v>Health Care</v>
      </c>
      <c r="E928" s="14">
        <f>IFERROR(IF(VLOOKUP($B928,'[1]Paste Only'!$D:$AM,4,FALSE)="-",VLOOKUP($B928,'[1]Market Cap'!$A:$J,10,FALSE),VLOOKUP($B928,'[1]Paste Only'!$D:$AM,4,FALSE)),"-")</f>
        <v>858.75</v>
      </c>
      <c r="F928" s="14">
        <f>IFERROR(VLOOKUP($B928,'[1]Paste Only'!$D:$AM,5,FALSE),"-")</f>
        <v>1076</v>
      </c>
      <c r="G928" s="15">
        <f>IFERROR(VLOOKUP($B928,'[1]Paste Only'!$D:$AM,6,FALSE),"-")</f>
        <v>2</v>
      </c>
      <c r="H928" s="15">
        <f>IFERROR(VLOOKUP($B928,'[1]Paste Only'!$D:$AM,7,FALSE),"-")</f>
        <v>0</v>
      </c>
      <c r="I928" s="15">
        <f>IFERROR(VLOOKUP($B928,'[1]Paste Only'!$D:$AM,8,FALSE),"-")</f>
        <v>0</v>
      </c>
      <c r="J928" s="16"/>
      <c r="K928" s="16"/>
      <c r="L928" s="14">
        <f>IFERROR(VLOOKUP($B928,'[1]Paste Only'!$D:$AM,12,FALSE),"-")</f>
        <v>22.41</v>
      </c>
      <c r="M928" s="14">
        <f>IFERROR(VLOOKUP($B928,'[1]Paste Only'!$D:$AM,15,FALSE),"-")</f>
        <v>35.468390804597703</v>
      </c>
      <c r="N928" s="17"/>
      <c r="O928" s="18"/>
      <c r="P928" s="19">
        <f t="shared" si="456"/>
        <v>0.58270373960721566</v>
      </c>
      <c r="Q928" s="20">
        <f t="shared" si="429"/>
        <v>0.25298398835516744</v>
      </c>
      <c r="R928" s="13">
        <f t="shared" si="430"/>
        <v>2</v>
      </c>
      <c r="S928" s="13" t="str">
        <f>IFERROR(VLOOKUP($B928,'[1]Market Cap'!$G:$I,3,FALSE),"-")</f>
        <v>Small Cap</v>
      </c>
      <c r="T928" s="13"/>
      <c r="U928" s="13"/>
      <c r="V928" s="21">
        <f t="shared" si="457"/>
        <v>0</v>
      </c>
      <c r="W928" s="21">
        <f t="shared" si="457"/>
        <v>0</v>
      </c>
      <c r="X928" s="21">
        <f t="shared" si="457"/>
        <v>0</v>
      </c>
      <c r="Y928" s="22">
        <f t="shared" si="431"/>
        <v>0</v>
      </c>
      <c r="Z928" s="13">
        <f t="shared" si="432"/>
        <v>0</v>
      </c>
      <c r="AA928" s="23">
        <f t="shared" si="433"/>
        <v>0</v>
      </c>
      <c r="AB928" s="23">
        <f t="shared" si="434"/>
        <v>0</v>
      </c>
      <c r="AC928" s="23">
        <f t="shared" si="435"/>
        <v>0</v>
      </c>
      <c r="AD928" s="24">
        <f t="shared" si="436"/>
        <v>0</v>
      </c>
      <c r="AE928" s="25">
        <f>IFERROR(VLOOKUP($B928,'[1]Market Cap'!$G:$I,2,FALSE),"-")</f>
        <v>4914.1907778750001</v>
      </c>
      <c r="AF928" s="20">
        <f t="shared" si="437"/>
        <v>0</v>
      </c>
      <c r="AG928" s="17">
        <f t="shared" si="438"/>
        <v>0</v>
      </c>
      <c r="AH928" s="17">
        <f t="shared" si="439"/>
        <v>0</v>
      </c>
      <c r="AI928" s="17" t="str">
        <f t="shared" si="440"/>
        <v>-</v>
      </c>
      <c r="AJ928" s="26">
        <f>IFERROR(VLOOKUP($B928,'[1]Paste Only'!$D:$AM,26,FALSE),"-")</f>
        <v>1076</v>
      </c>
      <c r="AK928" s="26">
        <f>IFERROR(VLOOKUP($B928,'[1]Paste Only'!$D:$AM,23,FALSE),"-")</f>
        <v>1152</v>
      </c>
      <c r="AL928" s="26">
        <f>IFERROR(VLOOKUP($B928,'[1]Paste Only'!$D:$AM,22,FALSE),"-")</f>
        <v>1000</v>
      </c>
      <c r="AM928" s="21">
        <f t="shared" si="458"/>
        <v>0</v>
      </c>
      <c r="AN928" s="21">
        <f t="shared" si="458"/>
        <v>7.0631970260222943E-2</v>
      </c>
      <c r="AO928" s="21">
        <f t="shared" si="458"/>
        <v>-7.0631970260223054E-2</v>
      </c>
      <c r="AP928" s="27">
        <f t="shared" si="441"/>
        <v>0</v>
      </c>
      <c r="AQ928" s="27">
        <f t="shared" si="442"/>
        <v>0</v>
      </c>
      <c r="AR928" s="27">
        <f t="shared" si="443"/>
        <v>1076</v>
      </c>
      <c r="AS928" s="27">
        <f t="shared" si="444"/>
        <v>1076</v>
      </c>
      <c r="AT928" s="27">
        <f t="shared" si="445"/>
        <v>0</v>
      </c>
      <c r="AU928" s="27">
        <f t="shared" si="446"/>
        <v>0</v>
      </c>
      <c r="AV928" s="21">
        <f t="shared" si="447"/>
        <v>1</v>
      </c>
      <c r="AW928" s="27">
        <f t="shared" si="448"/>
        <v>1076</v>
      </c>
      <c r="AX928" s="27">
        <f t="shared" si="449"/>
        <v>1076</v>
      </c>
      <c r="AY928" s="27">
        <f t="shared" si="450"/>
        <v>1076</v>
      </c>
      <c r="AZ928" s="21">
        <f t="shared" si="451"/>
        <v>0.25298398835516744</v>
      </c>
      <c r="BA928" s="21">
        <f t="shared" si="452"/>
        <v>0.25298398835516744</v>
      </c>
      <c r="BB928" s="28">
        <f t="shared" si="453"/>
        <v>1076</v>
      </c>
      <c r="BC928" s="28" t="s">
        <v>81</v>
      </c>
      <c r="BD928" s="28" t="s">
        <v>81</v>
      </c>
      <c r="BE928" s="28" t="s">
        <v>81</v>
      </c>
      <c r="BF928" s="28" t="str">
        <f t="shared" si="454"/>
        <v>-</v>
      </c>
      <c r="BG928" s="29">
        <f t="shared" si="455"/>
        <v>0</v>
      </c>
      <c r="BH928" s="29">
        <f t="shared" si="455"/>
        <v>0</v>
      </c>
      <c r="BI928" s="29">
        <f t="shared" si="455"/>
        <v>0</v>
      </c>
      <c r="BJ928" s="29">
        <f t="shared" si="455"/>
        <v>0</v>
      </c>
      <c r="BK928" s="29"/>
    </row>
    <row r="929" spans="1:64" x14ac:dyDescent="0.25">
      <c r="A929" s="13" t="s">
        <v>2841</v>
      </c>
      <c r="B929" s="13" t="s">
        <v>2842</v>
      </c>
      <c r="C929" s="13" t="s">
        <v>2843</v>
      </c>
      <c r="D929" s="13" t="str">
        <f>IFERROR(VLOOKUP($B929,[1]GICS!$C:$D,2,FALSE),"-")</f>
        <v>Financials</v>
      </c>
      <c r="E929" s="14">
        <f>IFERROR(IF(VLOOKUP($B929,'[1]Paste Only'!$D:$AM,4,FALSE)="-",VLOOKUP($B929,'[1]Market Cap'!$A:$J,10,FALSE),VLOOKUP($B929,'[1]Paste Only'!$D:$AM,4,FALSE)),"-")</f>
        <v>37.270000000000003</v>
      </c>
      <c r="F929" s="14" t="str">
        <f>IFERROR(VLOOKUP($B929,'[1]Paste Only'!$D:$AM,5,FALSE),"-")</f>
        <v>-</v>
      </c>
      <c r="G929" s="15">
        <f>IFERROR(VLOOKUP($B929,'[1]Paste Only'!$D:$AM,6,FALSE),"-")</f>
        <v>0</v>
      </c>
      <c r="H929" s="15">
        <f>IFERROR(VLOOKUP($B929,'[1]Paste Only'!$D:$AM,7,FALSE),"-")</f>
        <v>0</v>
      </c>
      <c r="I929" s="15">
        <f>IFERROR(VLOOKUP($B929,'[1]Paste Only'!$D:$AM,8,FALSE),"-")</f>
        <v>0</v>
      </c>
      <c r="J929" s="16"/>
      <c r="K929" s="16"/>
      <c r="L929" s="14">
        <f>IFERROR(VLOOKUP($B929,'[1]Paste Only'!$D:$AM,12,FALSE),"-")</f>
        <v>3.38</v>
      </c>
      <c r="M929" s="14" t="str">
        <f>IFERROR(VLOOKUP($B929,'[1]Paste Only'!$D:$AM,15,FALSE),"-")</f>
        <v>-</v>
      </c>
      <c r="N929" s="17"/>
      <c r="O929" s="18"/>
      <c r="P929" s="19">
        <f t="shared" si="456"/>
        <v>0</v>
      </c>
      <c r="Q929" s="20">
        <f t="shared" si="429"/>
        <v>0</v>
      </c>
      <c r="R929" s="13">
        <f t="shared" si="430"/>
        <v>0</v>
      </c>
      <c r="S929" s="13" t="str">
        <f>IFERROR(VLOOKUP($B929,'[1]Market Cap'!$G:$I,3,FALSE),"-")</f>
        <v>Small Cap</v>
      </c>
      <c r="T929" s="13"/>
      <c r="U929" s="13"/>
      <c r="V929" s="21">
        <f t="shared" si="457"/>
        <v>0</v>
      </c>
      <c r="W929" s="21">
        <f t="shared" si="457"/>
        <v>0</v>
      </c>
      <c r="X929" s="21">
        <f t="shared" si="457"/>
        <v>0</v>
      </c>
      <c r="Y929" s="22">
        <f t="shared" si="431"/>
        <v>0</v>
      </c>
      <c r="Z929" s="13">
        <f t="shared" si="432"/>
        <v>0</v>
      </c>
      <c r="AA929" s="23">
        <f t="shared" si="433"/>
        <v>0</v>
      </c>
      <c r="AB929" s="23">
        <f t="shared" si="434"/>
        <v>0</v>
      </c>
      <c r="AC929" s="23">
        <f t="shared" si="435"/>
        <v>0</v>
      </c>
      <c r="AD929" s="24">
        <f t="shared" si="436"/>
        <v>0</v>
      </c>
      <c r="AE929" s="25">
        <f>IFERROR(VLOOKUP($B929,'[1]Market Cap'!$G:$I,2,FALSE),"-")</f>
        <v>2393.789989545</v>
      </c>
      <c r="AF929" s="20">
        <f t="shared" si="437"/>
        <v>0</v>
      </c>
      <c r="AG929" s="17">
        <f t="shared" si="438"/>
        <v>0</v>
      </c>
      <c r="AH929" s="17">
        <f t="shared" si="439"/>
        <v>0</v>
      </c>
      <c r="AI929" s="17" t="str">
        <f t="shared" si="440"/>
        <v>-</v>
      </c>
      <c r="AJ929" s="26" t="str">
        <f>IFERROR(VLOOKUP($B929,'[1]Paste Only'!$D:$AM,26,FALSE),"-")</f>
        <v>-</v>
      </c>
      <c r="AK929" s="26" t="str">
        <f>IFERROR(VLOOKUP($B929,'[1]Paste Only'!$D:$AM,23,FALSE),"-")</f>
        <v>-</v>
      </c>
      <c r="AL929" s="26" t="str">
        <f>IFERROR(VLOOKUP($B929,'[1]Paste Only'!$D:$AM,22,FALSE),"-")</f>
        <v>-</v>
      </c>
      <c r="AM929" s="21" t="str">
        <f t="shared" si="458"/>
        <v>-</v>
      </c>
      <c r="AN929" s="21" t="str">
        <f t="shared" si="458"/>
        <v>-</v>
      </c>
      <c r="AO929" s="21" t="str">
        <f t="shared" si="458"/>
        <v>-</v>
      </c>
      <c r="AP929" s="27">
        <f t="shared" si="441"/>
        <v>0</v>
      </c>
      <c r="AQ929" s="27" t="str">
        <f t="shared" si="442"/>
        <v>-</v>
      </c>
      <c r="AR929" s="27" t="str">
        <f t="shared" si="443"/>
        <v>-</v>
      </c>
      <c r="AS929" s="27">
        <f t="shared" si="444"/>
        <v>0</v>
      </c>
      <c r="AT929" s="27">
        <f t="shared" si="445"/>
        <v>0</v>
      </c>
      <c r="AU929" s="27">
        <f t="shared" si="446"/>
        <v>0</v>
      </c>
      <c r="AV929" s="21" t="str">
        <f t="shared" si="447"/>
        <v>0</v>
      </c>
      <c r="AW929" s="27">
        <f t="shared" si="448"/>
        <v>0</v>
      </c>
      <c r="AX929" s="27" t="str">
        <f t="shared" si="449"/>
        <v>-</v>
      </c>
      <c r="AY929" s="27" t="str">
        <f t="shared" si="450"/>
        <v>-</v>
      </c>
      <c r="AZ929" s="21" t="str">
        <f t="shared" si="451"/>
        <v>-</v>
      </c>
      <c r="BA929" s="21" t="str">
        <f t="shared" si="452"/>
        <v>-</v>
      </c>
      <c r="BB929" s="28" t="str">
        <f t="shared" si="453"/>
        <v>-</v>
      </c>
      <c r="BC929" s="28" t="s">
        <v>81</v>
      </c>
      <c r="BD929" s="28" t="s">
        <v>81</v>
      </c>
      <c r="BE929" s="28" t="s">
        <v>81</v>
      </c>
      <c r="BF929" s="28" t="str">
        <f t="shared" si="454"/>
        <v>-</v>
      </c>
      <c r="BG929" s="29">
        <f t="shared" si="455"/>
        <v>0</v>
      </c>
      <c r="BH929" s="29">
        <f t="shared" si="455"/>
        <v>0</v>
      </c>
      <c r="BI929" s="29">
        <f t="shared" si="455"/>
        <v>0</v>
      </c>
      <c r="BJ929" s="29">
        <f t="shared" si="455"/>
        <v>0</v>
      </c>
      <c r="BK929" s="29"/>
    </row>
    <row r="930" spans="1:64" x14ac:dyDescent="0.25">
      <c r="A930" s="13" t="s">
        <v>2844</v>
      </c>
      <c r="B930" s="13" t="s">
        <v>2845</v>
      </c>
      <c r="C930" s="13" t="s">
        <v>2846</v>
      </c>
      <c r="D930" s="13" t="str">
        <f>IFERROR(VLOOKUP($B930,[1]GICS!$C:$D,2,FALSE),"-")</f>
        <v>Consumer Staples</v>
      </c>
      <c r="E930" s="14">
        <f>IFERROR(IF(VLOOKUP($B930,'[1]Paste Only'!$D:$AM,4,FALSE)="-",VLOOKUP($B930,'[1]Market Cap'!$A:$J,10,FALSE),VLOOKUP($B930,'[1]Paste Only'!$D:$AM,4,FALSE)),"-")</f>
        <v>30.68</v>
      </c>
      <c r="F930" s="14" t="str">
        <f>IFERROR(VLOOKUP($B930,'[1]Paste Only'!$D:$AM,5,FALSE),"-")</f>
        <v>-</v>
      </c>
      <c r="G930" s="15">
        <f>IFERROR(VLOOKUP($B930,'[1]Paste Only'!$D:$AM,6,FALSE),"-")</f>
        <v>0</v>
      </c>
      <c r="H930" s="15">
        <f>IFERROR(VLOOKUP($B930,'[1]Paste Only'!$D:$AM,7,FALSE),"-")</f>
        <v>0</v>
      </c>
      <c r="I930" s="15">
        <f>IFERROR(VLOOKUP($B930,'[1]Paste Only'!$D:$AM,8,FALSE),"-")</f>
        <v>0</v>
      </c>
      <c r="J930" s="16"/>
      <c r="K930" s="16"/>
      <c r="L930" s="14">
        <f>IFERROR(VLOOKUP($B930,'[1]Paste Only'!$D:$AM,12,FALSE),"-")</f>
        <v>1.75</v>
      </c>
      <c r="M930" s="14" t="str">
        <f>IFERROR(VLOOKUP($B930,'[1]Paste Only'!$D:$AM,15,FALSE),"-")</f>
        <v>-</v>
      </c>
      <c r="N930" s="17"/>
      <c r="O930" s="18"/>
      <c r="P930" s="19">
        <f t="shared" si="456"/>
        <v>0</v>
      </c>
      <c r="Q930" s="20">
        <f t="shared" si="429"/>
        <v>0</v>
      </c>
      <c r="R930" s="13">
        <f t="shared" si="430"/>
        <v>0</v>
      </c>
      <c r="S930" s="13" t="str">
        <f>IFERROR(VLOOKUP($B930,'[1]Market Cap'!$G:$I,3,FALSE),"-")</f>
        <v>Small Cap</v>
      </c>
      <c r="T930" s="13"/>
      <c r="U930" s="13"/>
      <c r="V930" s="21">
        <f t="shared" si="457"/>
        <v>0</v>
      </c>
      <c r="W930" s="21">
        <f t="shared" si="457"/>
        <v>0</v>
      </c>
      <c r="X930" s="21">
        <f t="shared" si="457"/>
        <v>0</v>
      </c>
      <c r="Y930" s="22">
        <f t="shared" si="431"/>
        <v>0</v>
      </c>
      <c r="Z930" s="13">
        <f t="shared" si="432"/>
        <v>0</v>
      </c>
      <c r="AA930" s="23">
        <f t="shared" si="433"/>
        <v>0</v>
      </c>
      <c r="AB930" s="23">
        <f t="shared" si="434"/>
        <v>0</v>
      </c>
      <c r="AC930" s="23">
        <f t="shared" si="435"/>
        <v>0</v>
      </c>
      <c r="AD930" s="24">
        <f t="shared" si="436"/>
        <v>0</v>
      </c>
      <c r="AE930" s="25">
        <f>IFERROR(VLOOKUP($B930,'[1]Market Cap'!$G:$I,2,FALSE),"-")</f>
        <v>1545.6791703599999</v>
      </c>
      <c r="AF930" s="20">
        <f t="shared" si="437"/>
        <v>0</v>
      </c>
      <c r="AG930" s="17">
        <f t="shared" si="438"/>
        <v>0</v>
      </c>
      <c r="AH930" s="17">
        <f t="shared" si="439"/>
        <v>0</v>
      </c>
      <c r="AI930" s="17" t="str">
        <f t="shared" si="440"/>
        <v>-</v>
      </c>
      <c r="AJ930" s="26" t="str">
        <f>IFERROR(VLOOKUP($B930,'[1]Paste Only'!$D:$AM,26,FALSE),"-")</f>
        <v>-</v>
      </c>
      <c r="AK930" s="26" t="str">
        <f>IFERROR(VLOOKUP($B930,'[1]Paste Only'!$D:$AM,23,FALSE),"-")</f>
        <v>-</v>
      </c>
      <c r="AL930" s="26" t="str">
        <f>IFERROR(VLOOKUP($B930,'[1]Paste Only'!$D:$AM,22,FALSE),"-")</f>
        <v>-</v>
      </c>
      <c r="AM930" s="21" t="str">
        <f t="shared" si="458"/>
        <v>-</v>
      </c>
      <c r="AN930" s="21" t="str">
        <f t="shared" si="458"/>
        <v>-</v>
      </c>
      <c r="AO930" s="21" t="str">
        <f t="shared" si="458"/>
        <v>-</v>
      </c>
      <c r="AP930" s="27">
        <f t="shared" si="441"/>
        <v>0</v>
      </c>
      <c r="AQ930" s="27" t="str">
        <f t="shared" si="442"/>
        <v>-</v>
      </c>
      <c r="AR930" s="27" t="str">
        <f t="shared" si="443"/>
        <v>-</v>
      </c>
      <c r="AS930" s="27">
        <f t="shared" si="444"/>
        <v>0</v>
      </c>
      <c r="AT930" s="27">
        <f t="shared" si="445"/>
        <v>0</v>
      </c>
      <c r="AU930" s="27">
        <f t="shared" si="446"/>
        <v>0</v>
      </c>
      <c r="AV930" s="21" t="str">
        <f t="shared" si="447"/>
        <v>0</v>
      </c>
      <c r="AW930" s="27">
        <f t="shared" si="448"/>
        <v>0</v>
      </c>
      <c r="AX930" s="27" t="str">
        <f t="shared" si="449"/>
        <v>-</v>
      </c>
      <c r="AY930" s="27" t="str">
        <f t="shared" si="450"/>
        <v>-</v>
      </c>
      <c r="AZ930" s="21" t="str">
        <f t="shared" si="451"/>
        <v>-</v>
      </c>
      <c r="BA930" s="21" t="str">
        <f t="shared" si="452"/>
        <v>-</v>
      </c>
      <c r="BB930" s="28" t="str">
        <f t="shared" si="453"/>
        <v>-</v>
      </c>
      <c r="BC930" s="28" t="s">
        <v>81</v>
      </c>
      <c r="BD930" s="28" t="s">
        <v>81</v>
      </c>
      <c r="BE930" s="28" t="s">
        <v>81</v>
      </c>
      <c r="BF930" s="28" t="str">
        <f t="shared" si="454"/>
        <v>-</v>
      </c>
      <c r="BG930" s="29">
        <f t="shared" si="455"/>
        <v>0</v>
      </c>
      <c r="BH930" s="29">
        <f t="shared" si="455"/>
        <v>0</v>
      </c>
      <c r="BI930" s="29">
        <f t="shared" si="455"/>
        <v>0</v>
      </c>
      <c r="BJ930" s="29">
        <f t="shared" si="455"/>
        <v>0</v>
      </c>
      <c r="BK930" s="29"/>
    </row>
    <row r="931" spans="1:64" x14ac:dyDescent="0.25">
      <c r="A931" s="13" t="s">
        <v>2847</v>
      </c>
      <c r="B931" s="13" t="s">
        <v>2848</v>
      </c>
      <c r="C931" s="13" t="s">
        <v>2849</v>
      </c>
      <c r="D931" s="13" t="str">
        <f>IFERROR(VLOOKUP($B931,[1]GICS!$C:$D,2,FALSE),"-")</f>
        <v>Materials</v>
      </c>
      <c r="E931" s="14">
        <f>IFERROR(IF(VLOOKUP($B931,'[1]Paste Only'!$D:$AM,4,FALSE)="-",VLOOKUP($B931,'[1]Market Cap'!$A:$J,10,FALSE),VLOOKUP($B931,'[1]Paste Only'!$D:$AM,4,FALSE)),"-")</f>
        <v>1550</v>
      </c>
      <c r="F931" s="14">
        <f>IFERROR(VLOOKUP($B931,'[1]Paste Only'!$D:$AM,5,FALSE),"-")</f>
        <v>1996</v>
      </c>
      <c r="G931" s="15">
        <f>IFERROR(VLOOKUP($B931,'[1]Paste Only'!$D:$AM,6,FALSE),"-")</f>
        <v>2</v>
      </c>
      <c r="H931" s="15">
        <f>IFERROR(VLOOKUP($B931,'[1]Paste Only'!$D:$AM,7,FALSE),"-")</f>
        <v>1</v>
      </c>
      <c r="I931" s="15">
        <f>IFERROR(VLOOKUP($B931,'[1]Paste Only'!$D:$AM,8,FALSE),"-")</f>
        <v>0</v>
      </c>
      <c r="J931" s="16"/>
      <c r="K931" s="16"/>
      <c r="L931" s="14">
        <f>IFERROR(VLOOKUP($B931,'[1]Paste Only'!$D:$AM,12,FALSE),"-")</f>
        <v>71.319999999999993</v>
      </c>
      <c r="M931" s="14">
        <f>IFERROR(VLOOKUP($B931,'[1]Paste Only'!$D:$AM,15,FALSE),"-")</f>
        <v>82.961494252873564</v>
      </c>
      <c r="N931" s="17"/>
      <c r="O931" s="18"/>
      <c r="P931" s="19">
        <f t="shared" si="456"/>
        <v>0.16322902766227676</v>
      </c>
      <c r="Q931" s="20">
        <f t="shared" si="429"/>
        <v>0.28774193548387106</v>
      </c>
      <c r="R931" s="13">
        <f t="shared" si="430"/>
        <v>3</v>
      </c>
      <c r="S931" s="13" t="str">
        <f>IFERROR(VLOOKUP($B931,'[1]Market Cap'!$G:$I,3,FALSE),"-")</f>
        <v>Small Cap</v>
      </c>
      <c r="T931" s="13"/>
      <c r="U931" s="13"/>
      <c r="V931" s="21">
        <f t="shared" si="457"/>
        <v>0</v>
      </c>
      <c r="W931" s="21">
        <f t="shared" si="457"/>
        <v>0</v>
      </c>
      <c r="X931" s="21">
        <f t="shared" si="457"/>
        <v>0</v>
      </c>
      <c r="Y931" s="22">
        <f t="shared" si="431"/>
        <v>0</v>
      </c>
      <c r="Z931" s="13">
        <f t="shared" si="432"/>
        <v>0</v>
      </c>
      <c r="AA931" s="23">
        <f t="shared" si="433"/>
        <v>0</v>
      </c>
      <c r="AB931" s="23">
        <f t="shared" si="434"/>
        <v>0</v>
      </c>
      <c r="AC931" s="23">
        <f t="shared" si="435"/>
        <v>0</v>
      </c>
      <c r="AD931" s="24">
        <f t="shared" si="436"/>
        <v>0</v>
      </c>
      <c r="AE931" s="25">
        <f>IFERROR(VLOOKUP($B931,'[1]Market Cap'!$G:$I,2,FALSE),"-")</f>
        <v>2312.9913750000001</v>
      </c>
      <c r="AF931" s="20">
        <f t="shared" si="437"/>
        <v>0</v>
      </c>
      <c r="AG931" s="17">
        <f t="shared" si="438"/>
        <v>0</v>
      </c>
      <c r="AH931" s="17">
        <f t="shared" si="439"/>
        <v>0</v>
      </c>
      <c r="AI931" s="17" t="str">
        <f t="shared" si="440"/>
        <v>-</v>
      </c>
      <c r="AJ931" s="26">
        <f>IFERROR(VLOOKUP($B931,'[1]Paste Only'!$D:$AM,26,FALSE),"-")</f>
        <v>1996</v>
      </c>
      <c r="AK931" s="26">
        <f>IFERROR(VLOOKUP($B931,'[1]Paste Only'!$D:$AM,23,FALSE),"-")</f>
        <v>2232</v>
      </c>
      <c r="AL931" s="26">
        <f>IFERROR(VLOOKUP($B931,'[1]Paste Only'!$D:$AM,22,FALSE),"-")</f>
        <v>1760</v>
      </c>
      <c r="AM931" s="21">
        <f t="shared" si="458"/>
        <v>0</v>
      </c>
      <c r="AN931" s="21">
        <f t="shared" si="458"/>
        <v>0.11823647294589179</v>
      </c>
      <c r="AO931" s="21">
        <f t="shared" si="458"/>
        <v>-0.11823647294589179</v>
      </c>
      <c r="AP931" s="27">
        <f t="shared" si="441"/>
        <v>0</v>
      </c>
      <c r="AQ931" s="27">
        <f t="shared" si="442"/>
        <v>0</v>
      </c>
      <c r="AR931" s="27">
        <f t="shared" si="443"/>
        <v>1996</v>
      </c>
      <c r="AS931" s="27">
        <f t="shared" si="444"/>
        <v>1996</v>
      </c>
      <c r="AT931" s="27">
        <f t="shared" si="445"/>
        <v>0</v>
      </c>
      <c r="AU931" s="27">
        <f t="shared" si="446"/>
        <v>0</v>
      </c>
      <c r="AV931" s="21">
        <f t="shared" si="447"/>
        <v>0.66666666666666663</v>
      </c>
      <c r="AW931" s="27">
        <f t="shared" si="448"/>
        <v>1996</v>
      </c>
      <c r="AX931" s="27">
        <f t="shared" si="449"/>
        <v>1996</v>
      </c>
      <c r="AY931" s="27">
        <f t="shared" si="450"/>
        <v>1996</v>
      </c>
      <c r="AZ931" s="21">
        <f t="shared" si="451"/>
        <v>0.28774193548387106</v>
      </c>
      <c r="BA931" s="21">
        <f t="shared" si="452"/>
        <v>0.28774193548387106</v>
      </c>
      <c r="BB931" s="28">
        <f t="shared" si="453"/>
        <v>1996</v>
      </c>
      <c r="BC931" s="28" t="s">
        <v>81</v>
      </c>
      <c r="BD931" s="28" t="s">
        <v>81</v>
      </c>
      <c r="BE931" s="28" t="s">
        <v>81</v>
      </c>
      <c r="BF931" s="28" t="str">
        <f t="shared" si="454"/>
        <v>-</v>
      </c>
      <c r="BG931" s="29">
        <f t="shared" si="455"/>
        <v>0</v>
      </c>
      <c r="BH931" s="29">
        <f t="shared" si="455"/>
        <v>0</v>
      </c>
      <c r="BI931" s="29">
        <f t="shared" si="455"/>
        <v>0</v>
      </c>
      <c r="BJ931" s="29">
        <f t="shared" si="455"/>
        <v>0</v>
      </c>
      <c r="BK931" s="29"/>
      <c r="BL931" s="31"/>
    </row>
    <row r="932" spans="1:64" x14ac:dyDescent="0.25">
      <c r="A932" s="13" t="s">
        <v>2850</v>
      </c>
      <c r="B932" s="13" t="s">
        <v>2851</v>
      </c>
      <c r="C932" s="13" t="s">
        <v>2852</v>
      </c>
      <c r="D932" s="13" t="str">
        <f>IFERROR(VLOOKUP($B932,[1]GICS!$C:$D,2,FALSE),"-")</f>
        <v>Consumer Discretionary</v>
      </c>
      <c r="E932" s="14">
        <f>IFERROR(IF(VLOOKUP($B932,'[1]Paste Only'!$D:$AM,4,FALSE)="-",VLOOKUP($B932,'[1]Market Cap'!$A:$J,10,FALSE),VLOOKUP($B932,'[1]Paste Only'!$D:$AM,4,FALSE)),"-")</f>
        <v>980.1</v>
      </c>
      <c r="F932" s="14" t="str">
        <f>IFERROR(VLOOKUP($B932,'[1]Paste Only'!$D:$AM,5,FALSE),"-")</f>
        <v>-</v>
      </c>
      <c r="G932" s="15">
        <f>IFERROR(VLOOKUP($B932,'[1]Paste Only'!$D:$AM,6,FALSE),"-")</f>
        <v>0</v>
      </c>
      <c r="H932" s="15">
        <f>IFERROR(VLOOKUP($B932,'[1]Paste Only'!$D:$AM,7,FALSE),"-")</f>
        <v>0</v>
      </c>
      <c r="I932" s="15">
        <f>IFERROR(VLOOKUP($B932,'[1]Paste Only'!$D:$AM,8,FALSE),"-")</f>
        <v>0</v>
      </c>
      <c r="J932" s="16"/>
      <c r="K932" s="16"/>
      <c r="L932" s="14">
        <f>IFERROR(VLOOKUP($B932,'[1]Paste Only'!$D:$AM,12,FALSE),"-")</f>
        <v>23.9</v>
      </c>
      <c r="M932" s="14" t="str">
        <f>IFERROR(VLOOKUP($B932,'[1]Paste Only'!$D:$AM,15,FALSE),"-")</f>
        <v>-</v>
      </c>
      <c r="N932" s="17"/>
      <c r="O932" s="18"/>
      <c r="P932" s="19">
        <f t="shared" si="456"/>
        <v>0</v>
      </c>
      <c r="Q932" s="20">
        <f t="shared" si="429"/>
        <v>0</v>
      </c>
      <c r="R932" s="13">
        <f t="shared" si="430"/>
        <v>0</v>
      </c>
      <c r="S932" s="13" t="str">
        <f>IFERROR(VLOOKUP($B932,'[1]Market Cap'!$G:$I,3,FALSE),"-")</f>
        <v>Small Cap</v>
      </c>
      <c r="T932" s="13"/>
      <c r="U932" s="13"/>
      <c r="V932" s="21">
        <f t="shared" si="457"/>
        <v>0</v>
      </c>
      <c r="W932" s="21">
        <f t="shared" si="457"/>
        <v>0</v>
      </c>
      <c r="X932" s="21">
        <f t="shared" si="457"/>
        <v>0</v>
      </c>
      <c r="Y932" s="22">
        <f t="shared" si="431"/>
        <v>0</v>
      </c>
      <c r="Z932" s="13">
        <f t="shared" si="432"/>
        <v>0</v>
      </c>
      <c r="AA932" s="23">
        <f t="shared" si="433"/>
        <v>0</v>
      </c>
      <c r="AB932" s="23">
        <f t="shared" si="434"/>
        <v>0</v>
      </c>
      <c r="AC932" s="23">
        <f t="shared" si="435"/>
        <v>0</v>
      </c>
      <c r="AD932" s="24">
        <f t="shared" si="436"/>
        <v>0</v>
      </c>
      <c r="AE932" s="25">
        <f>IFERROR(VLOOKUP($B932,'[1]Market Cap'!$G:$I,2,FALSE),"-")</f>
        <v>2260.7483510699999</v>
      </c>
      <c r="AF932" s="20">
        <f t="shared" si="437"/>
        <v>0</v>
      </c>
      <c r="AG932" s="17">
        <f t="shared" si="438"/>
        <v>0</v>
      </c>
      <c r="AH932" s="17">
        <f t="shared" si="439"/>
        <v>0</v>
      </c>
      <c r="AI932" s="17" t="str">
        <f t="shared" si="440"/>
        <v>-</v>
      </c>
      <c r="AJ932" s="26" t="str">
        <f>IFERROR(VLOOKUP($B932,'[1]Paste Only'!$D:$AM,26,FALSE),"-")</f>
        <v>-</v>
      </c>
      <c r="AK932" s="26" t="str">
        <f>IFERROR(VLOOKUP($B932,'[1]Paste Only'!$D:$AM,23,FALSE),"-")</f>
        <v>-</v>
      </c>
      <c r="AL932" s="26" t="str">
        <f>IFERROR(VLOOKUP($B932,'[1]Paste Only'!$D:$AM,22,FALSE),"-")</f>
        <v>-</v>
      </c>
      <c r="AM932" s="21" t="str">
        <f t="shared" si="458"/>
        <v>-</v>
      </c>
      <c r="AN932" s="21" t="str">
        <f t="shared" si="458"/>
        <v>-</v>
      </c>
      <c r="AO932" s="21" t="str">
        <f t="shared" si="458"/>
        <v>-</v>
      </c>
      <c r="AP932" s="27">
        <f t="shared" si="441"/>
        <v>0</v>
      </c>
      <c r="AQ932" s="27" t="str">
        <f t="shared" si="442"/>
        <v>-</v>
      </c>
      <c r="AR932" s="27" t="str">
        <f t="shared" si="443"/>
        <v>-</v>
      </c>
      <c r="AS932" s="27">
        <f t="shared" si="444"/>
        <v>0</v>
      </c>
      <c r="AT932" s="27">
        <f t="shared" si="445"/>
        <v>0</v>
      </c>
      <c r="AU932" s="27">
        <f t="shared" si="446"/>
        <v>0</v>
      </c>
      <c r="AV932" s="21" t="str">
        <f t="shared" si="447"/>
        <v>0</v>
      </c>
      <c r="AW932" s="27">
        <f t="shared" si="448"/>
        <v>0</v>
      </c>
      <c r="AX932" s="27" t="str">
        <f t="shared" si="449"/>
        <v>-</v>
      </c>
      <c r="AY932" s="27" t="str">
        <f t="shared" si="450"/>
        <v>-</v>
      </c>
      <c r="AZ932" s="21" t="str">
        <f t="shared" si="451"/>
        <v>-</v>
      </c>
      <c r="BA932" s="21" t="str">
        <f t="shared" si="452"/>
        <v>-</v>
      </c>
      <c r="BB932" s="28" t="str">
        <f t="shared" si="453"/>
        <v>-</v>
      </c>
      <c r="BC932" s="28" t="s">
        <v>81</v>
      </c>
      <c r="BD932" s="28" t="s">
        <v>81</v>
      </c>
      <c r="BE932" s="28" t="s">
        <v>81</v>
      </c>
      <c r="BF932" s="28" t="str">
        <f t="shared" si="454"/>
        <v>-</v>
      </c>
      <c r="BG932" s="29">
        <f t="shared" si="455"/>
        <v>0</v>
      </c>
      <c r="BH932" s="29">
        <f t="shared" si="455"/>
        <v>0</v>
      </c>
      <c r="BI932" s="29">
        <f t="shared" si="455"/>
        <v>0</v>
      </c>
      <c r="BJ932" s="29">
        <f t="shared" si="455"/>
        <v>0</v>
      </c>
      <c r="BK932" s="29"/>
      <c r="BL932" s="31"/>
    </row>
    <row r="933" spans="1:64" x14ac:dyDescent="0.25">
      <c r="A933" s="13" t="s">
        <v>2853</v>
      </c>
      <c r="B933" s="13" t="s">
        <v>2854</v>
      </c>
      <c r="C933" s="13" t="s">
        <v>2855</v>
      </c>
      <c r="D933" s="13" t="str">
        <f>IFERROR(VLOOKUP($B933,[1]GICS!$C:$D,2,FALSE),"-")</f>
        <v>Health Care</v>
      </c>
      <c r="E933" s="14">
        <f>IFERROR(IF(VLOOKUP($B933,'[1]Paste Only'!$D:$AM,4,FALSE)="-",VLOOKUP($B933,'[1]Market Cap'!$A:$J,10,FALSE),VLOOKUP($B933,'[1]Paste Only'!$D:$AM,4,FALSE)),"-")</f>
        <v>918.1</v>
      </c>
      <c r="F933" s="14" t="str">
        <f>IFERROR(VLOOKUP($B933,'[1]Paste Only'!$D:$AM,5,FALSE),"-")</f>
        <v>-</v>
      </c>
      <c r="G933" s="15">
        <f>IFERROR(VLOOKUP($B933,'[1]Paste Only'!$D:$AM,6,FALSE),"-")</f>
        <v>0</v>
      </c>
      <c r="H933" s="15">
        <f>IFERROR(VLOOKUP($B933,'[1]Paste Only'!$D:$AM,7,FALSE),"-")</f>
        <v>0</v>
      </c>
      <c r="I933" s="15">
        <f>IFERROR(VLOOKUP($B933,'[1]Paste Only'!$D:$AM,8,FALSE),"-")</f>
        <v>0</v>
      </c>
      <c r="J933" s="16"/>
      <c r="K933" s="16"/>
      <c r="L933" s="14">
        <f>IFERROR(VLOOKUP($B933,'[1]Paste Only'!$D:$AM,12,FALSE),"-")</f>
        <v>40.869999999999997</v>
      </c>
      <c r="M933" s="14" t="str">
        <f>IFERROR(VLOOKUP($B933,'[1]Paste Only'!$D:$AM,15,FALSE),"-")</f>
        <v>-</v>
      </c>
      <c r="N933" s="17"/>
      <c r="O933" s="18"/>
      <c r="P933" s="19">
        <f t="shared" si="456"/>
        <v>0</v>
      </c>
      <c r="Q933" s="20">
        <f t="shared" si="429"/>
        <v>0</v>
      </c>
      <c r="R933" s="13">
        <f t="shared" si="430"/>
        <v>0</v>
      </c>
      <c r="S933" s="13" t="str">
        <f>IFERROR(VLOOKUP($B933,'[1]Market Cap'!$G:$I,3,FALSE),"-")</f>
        <v>Small Cap</v>
      </c>
      <c r="T933" s="13"/>
      <c r="U933" s="13"/>
      <c r="V933" s="21">
        <f t="shared" si="457"/>
        <v>0</v>
      </c>
      <c r="W933" s="21">
        <f t="shared" si="457"/>
        <v>0</v>
      </c>
      <c r="X933" s="21">
        <f t="shared" si="457"/>
        <v>0</v>
      </c>
      <c r="Y933" s="22">
        <f t="shared" si="431"/>
        <v>0</v>
      </c>
      <c r="Z933" s="13">
        <f t="shared" si="432"/>
        <v>0</v>
      </c>
      <c r="AA933" s="23">
        <f t="shared" si="433"/>
        <v>0</v>
      </c>
      <c r="AB933" s="23">
        <f t="shared" si="434"/>
        <v>0</v>
      </c>
      <c r="AC933" s="23">
        <f t="shared" si="435"/>
        <v>0</v>
      </c>
      <c r="AD933" s="24">
        <f t="shared" si="436"/>
        <v>0</v>
      </c>
      <c r="AE933" s="25">
        <f>IFERROR(VLOOKUP($B933,'[1]Market Cap'!$G:$I,2,FALSE),"-")</f>
        <v>2266.8620725699998</v>
      </c>
      <c r="AF933" s="20">
        <f t="shared" si="437"/>
        <v>0</v>
      </c>
      <c r="AG933" s="17">
        <f t="shared" si="438"/>
        <v>0</v>
      </c>
      <c r="AH933" s="17">
        <f t="shared" si="439"/>
        <v>0</v>
      </c>
      <c r="AI933" s="17" t="str">
        <f t="shared" si="440"/>
        <v>-</v>
      </c>
      <c r="AJ933" s="26" t="str">
        <f>IFERROR(VLOOKUP($B933,'[1]Paste Only'!$D:$AM,26,FALSE),"-")</f>
        <v>-</v>
      </c>
      <c r="AK933" s="26" t="str">
        <f>IFERROR(VLOOKUP($B933,'[1]Paste Only'!$D:$AM,23,FALSE),"-")</f>
        <v>-</v>
      </c>
      <c r="AL933" s="26" t="str">
        <f>IFERROR(VLOOKUP($B933,'[1]Paste Only'!$D:$AM,22,FALSE),"-")</f>
        <v>-</v>
      </c>
      <c r="AM933" s="21" t="str">
        <f t="shared" si="458"/>
        <v>-</v>
      </c>
      <c r="AN933" s="21" t="str">
        <f t="shared" si="458"/>
        <v>-</v>
      </c>
      <c r="AO933" s="21" t="str">
        <f t="shared" si="458"/>
        <v>-</v>
      </c>
      <c r="AP933" s="27">
        <f t="shared" si="441"/>
        <v>0</v>
      </c>
      <c r="AQ933" s="27" t="str">
        <f t="shared" si="442"/>
        <v>-</v>
      </c>
      <c r="AR933" s="27" t="str">
        <f t="shared" si="443"/>
        <v>-</v>
      </c>
      <c r="AS933" s="27">
        <f t="shared" si="444"/>
        <v>0</v>
      </c>
      <c r="AT933" s="27">
        <f t="shared" si="445"/>
        <v>0</v>
      </c>
      <c r="AU933" s="27">
        <f t="shared" si="446"/>
        <v>0</v>
      </c>
      <c r="AV933" s="21" t="str">
        <f t="shared" si="447"/>
        <v>0</v>
      </c>
      <c r="AW933" s="27">
        <f t="shared" si="448"/>
        <v>0</v>
      </c>
      <c r="AX933" s="27" t="str">
        <f t="shared" si="449"/>
        <v>-</v>
      </c>
      <c r="AY933" s="27" t="str">
        <f t="shared" si="450"/>
        <v>-</v>
      </c>
      <c r="AZ933" s="21" t="str">
        <f t="shared" si="451"/>
        <v>-</v>
      </c>
      <c r="BA933" s="21" t="str">
        <f t="shared" si="452"/>
        <v>-</v>
      </c>
      <c r="BB933" s="28" t="str">
        <f t="shared" si="453"/>
        <v>-</v>
      </c>
      <c r="BC933" s="28" t="s">
        <v>81</v>
      </c>
      <c r="BD933" s="28" t="s">
        <v>81</v>
      </c>
      <c r="BE933" s="28" t="s">
        <v>81</v>
      </c>
      <c r="BF933" s="28" t="str">
        <f t="shared" si="454"/>
        <v>-</v>
      </c>
      <c r="BG933" s="29">
        <f t="shared" si="455"/>
        <v>0</v>
      </c>
      <c r="BH933" s="29">
        <f t="shared" si="455"/>
        <v>0</v>
      </c>
      <c r="BI933" s="29">
        <f t="shared" si="455"/>
        <v>0</v>
      </c>
      <c r="BJ933" s="29">
        <f t="shared" si="455"/>
        <v>0</v>
      </c>
      <c r="BK933" s="29"/>
    </row>
    <row r="934" spans="1:64" x14ac:dyDescent="0.25">
      <c r="A934" s="13" t="s">
        <v>2856</v>
      </c>
      <c r="B934" s="13" t="s">
        <v>2857</v>
      </c>
      <c r="C934" s="13" t="s">
        <v>2858</v>
      </c>
      <c r="D934" s="13" t="str">
        <f>IFERROR(VLOOKUP($B934,[1]GICS!$C:$D,2,FALSE),"-")</f>
        <v>Financials</v>
      </c>
      <c r="E934" s="14">
        <f>IFERROR(IF(VLOOKUP($B934,'[1]Paste Only'!$D:$AM,4,FALSE)="-",VLOOKUP($B934,'[1]Market Cap'!$A:$J,10,FALSE),VLOOKUP($B934,'[1]Paste Only'!$D:$AM,4,FALSE)),"-")</f>
        <v>264.3</v>
      </c>
      <c r="F934" s="14">
        <f>IFERROR(VLOOKUP($B934,'[1]Paste Only'!$D:$AM,5,FALSE),"-")</f>
        <v>330</v>
      </c>
      <c r="G934" s="15">
        <f>IFERROR(VLOOKUP($B934,'[1]Paste Only'!$D:$AM,6,FALSE),"-")</f>
        <v>1</v>
      </c>
      <c r="H934" s="15">
        <f>IFERROR(VLOOKUP($B934,'[1]Paste Only'!$D:$AM,7,FALSE),"-")</f>
        <v>0</v>
      </c>
      <c r="I934" s="15">
        <f>IFERROR(VLOOKUP($B934,'[1]Paste Only'!$D:$AM,8,FALSE),"-")</f>
        <v>0</v>
      </c>
      <c r="J934" s="16"/>
      <c r="K934" s="16"/>
      <c r="L934" s="14">
        <f>IFERROR(VLOOKUP($B934,'[1]Paste Only'!$D:$AM,12,FALSE),"-")</f>
        <v>3.8567230000000001</v>
      </c>
      <c r="M934" s="14">
        <f>IFERROR(VLOOKUP($B934,'[1]Paste Only'!$D:$AM,15,FALSE),"-")</f>
        <v>1.8436781609195403</v>
      </c>
      <c r="N934" s="17"/>
      <c r="O934" s="18"/>
      <c r="P934" s="19">
        <f t="shared" si="456"/>
        <v>-0.52195732985761745</v>
      </c>
      <c r="Q934" s="20">
        <f t="shared" si="429"/>
        <v>0.24858115777525525</v>
      </c>
      <c r="R934" s="13">
        <f t="shared" si="430"/>
        <v>1</v>
      </c>
      <c r="S934" s="13" t="str">
        <f>IFERROR(VLOOKUP($B934,'[1]Market Cap'!$G:$I,3,FALSE),"-")</f>
        <v>Small Cap</v>
      </c>
      <c r="T934" s="13"/>
      <c r="U934" s="13"/>
      <c r="V934" s="21">
        <f t="shared" si="457"/>
        <v>0</v>
      </c>
      <c r="W934" s="21">
        <f t="shared" si="457"/>
        <v>0</v>
      </c>
      <c r="X934" s="21">
        <f t="shared" si="457"/>
        <v>0</v>
      </c>
      <c r="Y934" s="22">
        <f t="shared" si="431"/>
        <v>0</v>
      </c>
      <c r="Z934" s="13">
        <f t="shared" si="432"/>
        <v>0</v>
      </c>
      <c r="AA934" s="23">
        <f t="shared" si="433"/>
        <v>0</v>
      </c>
      <c r="AB934" s="23">
        <f t="shared" si="434"/>
        <v>0</v>
      </c>
      <c r="AC934" s="23">
        <f t="shared" si="435"/>
        <v>0</v>
      </c>
      <c r="AD934" s="24">
        <f t="shared" si="436"/>
        <v>0</v>
      </c>
      <c r="AE934" s="25">
        <f>IFERROR(VLOOKUP($B934,'[1]Market Cap'!$G:$I,2,FALSE),"-")</f>
        <v>3613.1990210700001</v>
      </c>
      <c r="AF934" s="20">
        <f t="shared" si="437"/>
        <v>0</v>
      </c>
      <c r="AG934" s="17">
        <f t="shared" si="438"/>
        <v>0</v>
      </c>
      <c r="AH934" s="17">
        <f t="shared" si="439"/>
        <v>0</v>
      </c>
      <c r="AI934" s="17" t="str">
        <f t="shared" si="440"/>
        <v>-</v>
      </c>
      <c r="AJ934" s="26">
        <f>IFERROR(VLOOKUP($B934,'[1]Paste Only'!$D:$AM,26,FALSE),"-")</f>
        <v>330</v>
      </c>
      <c r="AK934" s="26">
        <f>IFERROR(VLOOKUP($B934,'[1]Paste Only'!$D:$AM,23,FALSE),"-")</f>
        <v>330</v>
      </c>
      <c r="AL934" s="26">
        <f>IFERROR(VLOOKUP($B934,'[1]Paste Only'!$D:$AM,22,FALSE),"-")</f>
        <v>330</v>
      </c>
      <c r="AM934" s="21">
        <f t="shared" si="458"/>
        <v>0</v>
      </c>
      <c r="AN934" s="21">
        <f t="shared" si="458"/>
        <v>0</v>
      </c>
      <c r="AO934" s="21">
        <f t="shared" si="458"/>
        <v>0</v>
      </c>
      <c r="AP934" s="27">
        <f t="shared" si="441"/>
        <v>0</v>
      </c>
      <c r="AQ934" s="27">
        <f t="shared" si="442"/>
        <v>0</v>
      </c>
      <c r="AR934" s="27">
        <f t="shared" si="443"/>
        <v>330</v>
      </c>
      <c r="AS934" s="27">
        <f t="shared" si="444"/>
        <v>330</v>
      </c>
      <c r="AT934" s="27">
        <f t="shared" si="445"/>
        <v>0</v>
      </c>
      <c r="AU934" s="27">
        <f t="shared" si="446"/>
        <v>0</v>
      </c>
      <c r="AV934" s="21">
        <f t="shared" si="447"/>
        <v>1</v>
      </c>
      <c r="AW934" s="27">
        <f t="shared" si="448"/>
        <v>330</v>
      </c>
      <c r="AX934" s="27">
        <f t="shared" si="449"/>
        <v>330</v>
      </c>
      <c r="AY934" s="27">
        <f t="shared" si="450"/>
        <v>330</v>
      </c>
      <c r="AZ934" s="21">
        <f t="shared" si="451"/>
        <v>0.24858115777525525</v>
      </c>
      <c r="BA934" s="21">
        <f t="shared" si="452"/>
        <v>0.24858115777525525</v>
      </c>
      <c r="BB934" s="28">
        <f t="shared" si="453"/>
        <v>330</v>
      </c>
      <c r="BC934" s="28" t="s">
        <v>81</v>
      </c>
      <c r="BD934" s="28" t="s">
        <v>81</v>
      </c>
      <c r="BE934" s="28" t="s">
        <v>81</v>
      </c>
      <c r="BF934" s="28" t="str">
        <f t="shared" si="454"/>
        <v>-</v>
      </c>
      <c r="BG934" s="29">
        <f t="shared" si="455"/>
        <v>0</v>
      </c>
      <c r="BH934" s="29">
        <f t="shared" si="455"/>
        <v>0</v>
      </c>
      <c r="BI934" s="29">
        <f t="shared" si="455"/>
        <v>0</v>
      </c>
      <c r="BJ934" s="29">
        <f t="shared" si="455"/>
        <v>0</v>
      </c>
      <c r="BK934" s="29"/>
    </row>
    <row r="935" spans="1:64" x14ac:dyDescent="0.25">
      <c r="A935" s="13" t="s">
        <v>2859</v>
      </c>
      <c r="B935" s="13" t="s">
        <v>2860</v>
      </c>
      <c r="C935" s="13" t="s">
        <v>2861</v>
      </c>
      <c r="D935" s="13" t="str">
        <f>IFERROR(VLOOKUP($B935,[1]GICS!$C:$D,2,FALSE),"-")</f>
        <v>Health Care</v>
      </c>
      <c r="E935" s="14">
        <f>IFERROR(IF(VLOOKUP($B935,'[1]Paste Only'!$D:$AM,4,FALSE)="-",VLOOKUP($B935,'[1]Market Cap'!$A:$J,10,FALSE),VLOOKUP($B935,'[1]Paste Only'!$D:$AM,4,FALSE)),"-")</f>
        <v>2378.4499999999998</v>
      </c>
      <c r="F935" s="14" t="str">
        <f>IFERROR(VLOOKUP($B935,'[1]Paste Only'!$D:$AM,5,FALSE),"-")</f>
        <v>-</v>
      </c>
      <c r="G935" s="15">
        <f>IFERROR(VLOOKUP($B935,'[1]Paste Only'!$D:$AM,6,FALSE),"-")</f>
        <v>0</v>
      </c>
      <c r="H935" s="15">
        <f>IFERROR(VLOOKUP($B935,'[1]Paste Only'!$D:$AM,7,FALSE),"-")</f>
        <v>0</v>
      </c>
      <c r="I935" s="15">
        <f>IFERROR(VLOOKUP($B935,'[1]Paste Only'!$D:$AM,8,FALSE),"-")</f>
        <v>0</v>
      </c>
      <c r="J935" s="16"/>
      <c r="K935" s="16"/>
      <c r="L935" s="14">
        <f>IFERROR(VLOOKUP($B935,'[1]Paste Only'!$D:$AM,12,FALSE),"-")</f>
        <v>110.8</v>
      </c>
      <c r="M935" s="14" t="str">
        <f>IFERROR(VLOOKUP($B935,'[1]Paste Only'!$D:$AM,15,FALSE),"-")</f>
        <v>-</v>
      </c>
      <c r="N935" s="17"/>
      <c r="O935" s="18"/>
      <c r="P935" s="19">
        <f t="shared" si="456"/>
        <v>0</v>
      </c>
      <c r="Q935" s="20">
        <f t="shared" si="429"/>
        <v>0</v>
      </c>
      <c r="R935" s="13">
        <f t="shared" si="430"/>
        <v>0</v>
      </c>
      <c r="S935" s="13" t="str">
        <f>IFERROR(VLOOKUP($B935,'[1]Market Cap'!$G:$I,3,FALSE),"-")</f>
        <v>Small Cap</v>
      </c>
      <c r="T935" s="13"/>
      <c r="U935" s="13"/>
      <c r="V935" s="21">
        <f t="shared" si="457"/>
        <v>0</v>
      </c>
      <c r="W935" s="21">
        <f t="shared" si="457"/>
        <v>0</v>
      </c>
      <c r="X935" s="21">
        <f t="shared" si="457"/>
        <v>0</v>
      </c>
      <c r="Y935" s="22">
        <f t="shared" si="431"/>
        <v>0</v>
      </c>
      <c r="Z935" s="13">
        <f t="shared" si="432"/>
        <v>0</v>
      </c>
      <c r="AA935" s="23">
        <f t="shared" si="433"/>
        <v>0</v>
      </c>
      <c r="AB935" s="23">
        <f t="shared" si="434"/>
        <v>0</v>
      </c>
      <c r="AC935" s="23">
        <f t="shared" si="435"/>
        <v>0</v>
      </c>
      <c r="AD935" s="24">
        <f t="shared" si="436"/>
        <v>0</v>
      </c>
      <c r="AE935" s="25">
        <f>IFERROR(VLOOKUP($B935,'[1]Market Cap'!$G:$I,2,FALSE),"-")</f>
        <v>3933.7220226750001</v>
      </c>
      <c r="AF935" s="20">
        <f t="shared" si="437"/>
        <v>0</v>
      </c>
      <c r="AG935" s="17">
        <f t="shared" si="438"/>
        <v>0</v>
      </c>
      <c r="AH935" s="17">
        <f t="shared" si="439"/>
        <v>0</v>
      </c>
      <c r="AI935" s="17" t="str">
        <f t="shared" si="440"/>
        <v>-</v>
      </c>
      <c r="AJ935" s="26" t="str">
        <f>IFERROR(VLOOKUP($B935,'[1]Paste Only'!$D:$AM,26,FALSE),"-")</f>
        <v>-</v>
      </c>
      <c r="AK935" s="26" t="str">
        <f>IFERROR(VLOOKUP($B935,'[1]Paste Only'!$D:$AM,23,FALSE),"-")</f>
        <v>-</v>
      </c>
      <c r="AL935" s="26" t="str">
        <f>IFERROR(VLOOKUP($B935,'[1]Paste Only'!$D:$AM,22,FALSE),"-")</f>
        <v>-</v>
      </c>
      <c r="AM935" s="21" t="str">
        <f t="shared" si="458"/>
        <v>-</v>
      </c>
      <c r="AN935" s="21" t="str">
        <f t="shared" si="458"/>
        <v>-</v>
      </c>
      <c r="AO935" s="21" t="str">
        <f t="shared" si="458"/>
        <v>-</v>
      </c>
      <c r="AP935" s="27">
        <f t="shared" si="441"/>
        <v>0</v>
      </c>
      <c r="AQ935" s="27" t="str">
        <f t="shared" si="442"/>
        <v>-</v>
      </c>
      <c r="AR935" s="27" t="str">
        <f t="shared" si="443"/>
        <v>-</v>
      </c>
      <c r="AS935" s="27">
        <f t="shared" si="444"/>
        <v>0</v>
      </c>
      <c r="AT935" s="27">
        <f t="shared" si="445"/>
        <v>0</v>
      </c>
      <c r="AU935" s="27">
        <f t="shared" si="446"/>
        <v>0</v>
      </c>
      <c r="AV935" s="21" t="str">
        <f t="shared" si="447"/>
        <v>0</v>
      </c>
      <c r="AW935" s="27">
        <f t="shared" si="448"/>
        <v>0</v>
      </c>
      <c r="AX935" s="27" t="str">
        <f t="shared" si="449"/>
        <v>-</v>
      </c>
      <c r="AY935" s="27" t="str">
        <f t="shared" si="450"/>
        <v>-</v>
      </c>
      <c r="AZ935" s="21" t="str">
        <f t="shared" si="451"/>
        <v>-</v>
      </c>
      <c r="BA935" s="21" t="str">
        <f t="shared" si="452"/>
        <v>-</v>
      </c>
      <c r="BB935" s="28" t="str">
        <f t="shared" si="453"/>
        <v>-</v>
      </c>
      <c r="BC935" s="28" t="s">
        <v>81</v>
      </c>
      <c r="BD935" s="28" t="s">
        <v>81</v>
      </c>
      <c r="BE935" s="28" t="s">
        <v>81</v>
      </c>
      <c r="BF935" s="28" t="str">
        <f t="shared" si="454"/>
        <v>-</v>
      </c>
      <c r="BG935" s="29">
        <f t="shared" si="455"/>
        <v>0</v>
      </c>
      <c r="BH935" s="29">
        <f t="shared" si="455"/>
        <v>0</v>
      </c>
      <c r="BI935" s="29">
        <f t="shared" si="455"/>
        <v>0</v>
      </c>
      <c r="BJ935" s="29">
        <f t="shared" si="455"/>
        <v>0</v>
      </c>
      <c r="BK935" s="29"/>
    </row>
    <row r="936" spans="1:64" x14ac:dyDescent="0.25">
      <c r="A936" s="13" t="s">
        <v>2862</v>
      </c>
      <c r="B936" s="13" t="s">
        <v>2863</v>
      </c>
      <c r="C936" s="13" t="s">
        <v>2864</v>
      </c>
      <c r="D936" s="13" t="str">
        <f>IFERROR(VLOOKUP($B936,[1]GICS!$C:$D,2,FALSE),"-")</f>
        <v>Materials</v>
      </c>
      <c r="E936" s="14">
        <f>IFERROR(IF(VLOOKUP($B936,'[1]Paste Only'!$D:$AM,4,FALSE)="-",VLOOKUP($B936,'[1]Market Cap'!$A:$J,10,FALSE),VLOOKUP($B936,'[1]Paste Only'!$D:$AM,4,FALSE)),"-")</f>
        <v>1017.95</v>
      </c>
      <c r="F936" s="14">
        <f>IFERROR(VLOOKUP($B936,'[1]Paste Only'!$D:$AM,5,FALSE),"-")</f>
        <v>964.25</v>
      </c>
      <c r="G936" s="15">
        <f>IFERROR(VLOOKUP($B936,'[1]Paste Only'!$D:$AM,6,FALSE),"-")</f>
        <v>3</v>
      </c>
      <c r="H936" s="15">
        <f>IFERROR(VLOOKUP($B936,'[1]Paste Only'!$D:$AM,7,FALSE),"-")</f>
        <v>0</v>
      </c>
      <c r="I936" s="15">
        <f>IFERROR(VLOOKUP($B936,'[1]Paste Only'!$D:$AM,8,FALSE),"-")</f>
        <v>2</v>
      </c>
      <c r="J936" s="16"/>
      <c r="K936" s="16"/>
      <c r="L936" s="14">
        <f>IFERROR(VLOOKUP($B936,'[1]Paste Only'!$D:$AM,12,FALSE),"-")</f>
        <v>2.44</v>
      </c>
      <c r="M936" s="14">
        <f>IFERROR(VLOOKUP($B936,'[1]Paste Only'!$D:$AM,15,FALSE),"-")</f>
        <v>23.560977011494252</v>
      </c>
      <c r="N936" s="17"/>
      <c r="O936" s="18"/>
      <c r="P936" s="19">
        <f t="shared" si="456"/>
        <v>8.6561381194648579</v>
      </c>
      <c r="Q936" s="20">
        <f t="shared" si="429"/>
        <v>-5.2753082174959554E-2</v>
      </c>
      <c r="R936" s="13">
        <f t="shared" si="430"/>
        <v>5</v>
      </c>
      <c r="S936" s="13" t="str">
        <f>IFERROR(VLOOKUP($B936,'[1]Market Cap'!$G:$I,3,FALSE),"-")</f>
        <v>Small Cap</v>
      </c>
      <c r="T936" s="13"/>
      <c r="U936" s="13"/>
      <c r="V936" s="21">
        <f t="shared" si="457"/>
        <v>0</v>
      </c>
      <c r="W936" s="21">
        <f t="shared" si="457"/>
        <v>0</v>
      </c>
      <c r="X936" s="21">
        <f t="shared" si="457"/>
        <v>0</v>
      </c>
      <c r="Y936" s="22">
        <f t="shared" si="431"/>
        <v>0</v>
      </c>
      <c r="Z936" s="13">
        <f t="shared" si="432"/>
        <v>0</v>
      </c>
      <c r="AA936" s="23">
        <f t="shared" si="433"/>
        <v>0</v>
      </c>
      <c r="AB936" s="23">
        <f t="shared" si="434"/>
        <v>0</v>
      </c>
      <c r="AC936" s="23">
        <f t="shared" si="435"/>
        <v>0</v>
      </c>
      <c r="AD936" s="24">
        <f t="shared" si="436"/>
        <v>0</v>
      </c>
      <c r="AE936" s="25">
        <f>IFERROR(VLOOKUP($B936,'[1]Market Cap'!$G:$I,2,FALSE),"-")</f>
        <v>2381.1942387250001</v>
      </c>
      <c r="AF936" s="20">
        <f t="shared" si="437"/>
        <v>0</v>
      </c>
      <c r="AG936" s="17">
        <f t="shared" si="438"/>
        <v>1</v>
      </c>
      <c r="AH936" s="17">
        <f t="shared" si="439"/>
        <v>0</v>
      </c>
      <c r="AI936" s="17" t="str">
        <f t="shared" si="440"/>
        <v>-</v>
      </c>
      <c r="AJ936" s="26">
        <f>IFERROR(VLOOKUP($B936,'[1]Paste Only'!$D:$AM,26,FALSE),"-")</f>
        <v>1030</v>
      </c>
      <c r="AK936" s="26">
        <f>IFERROR(VLOOKUP($B936,'[1]Paste Only'!$D:$AM,23,FALSE),"-")</f>
        <v>1262</v>
      </c>
      <c r="AL936" s="26">
        <f>IFERROR(VLOOKUP($B936,'[1]Paste Only'!$D:$AM,22,FALSE),"-")</f>
        <v>535</v>
      </c>
      <c r="AM936" s="21">
        <f t="shared" si="458"/>
        <v>6.8187710655950307E-2</v>
      </c>
      <c r="AN936" s="21">
        <f t="shared" si="458"/>
        <v>0.30878921441534879</v>
      </c>
      <c r="AO936" s="21">
        <f t="shared" si="458"/>
        <v>-0.44516463572724918</v>
      </c>
      <c r="AP936" s="27">
        <f t="shared" si="441"/>
        <v>0</v>
      </c>
      <c r="AQ936" s="27">
        <f t="shared" si="442"/>
        <v>0</v>
      </c>
      <c r="AR936" s="27">
        <f t="shared" si="443"/>
        <v>964.25</v>
      </c>
      <c r="AS936" s="27">
        <f t="shared" si="444"/>
        <v>964.25</v>
      </c>
      <c r="AT936" s="27">
        <f t="shared" si="445"/>
        <v>0</v>
      </c>
      <c r="AU936" s="27">
        <f t="shared" si="446"/>
        <v>0</v>
      </c>
      <c r="AV936" s="21">
        <f t="shared" si="447"/>
        <v>0.6</v>
      </c>
      <c r="AW936" s="27">
        <f t="shared" si="448"/>
        <v>964.25</v>
      </c>
      <c r="AX936" s="27">
        <f t="shared" si="449"/>
        <v>964.25</v>
      </c>
      <c r="AY936" s="27">
        <f t="shared" si="450"/>
        <v>1030</v>
      </c>
      <c r="AZ936" s="21">
        <f t="shared" si="451"/>
        <v>1.1837516577434926E-2</v>
      </c>
      <c r="BA936" s="21">
        <f t="shared" si="452"/>
        <v>1.1837516577434926E-2</v>
      </c>
      <c r="BB936" s="28">
        <f t="shared" si="453"/>
        <v>964.25</v>
      </c>
      <c r="BC936" s="28" t="s">
        <v>81</v>
      </c>
      <c r="BD936" s="28" t="s">
        <v>81</v>
      </c>
      <c r="BE936" s="28" t="s">
        <v>81</v>
      </c>
      <c r="BF936" s="28" t="str">
        <f t="shared" si="454"/>
        <v>-</v>
      </c>
      <c r="BG936" s="29">
        <f t="shared" si="455"/>
        <v>0</v>
      </c>
      <c r="BH936" s="29">
        <f t="shared" si="455"/>
        <v>0</v>
      </c>
      <c r="BI936" s="29">
        <f t="shared" si="455"/>
        <v>0</v>
      </c>
      <c r="BJ936" s="29">
        <f t="shared" si="455"/>
        <v>0</v>
      </c>
      <c r="BK936" s="29"/>
    </row>
    <row r="937" spans="1:64" x14ac:dyDescent="0.25">
      <c r="A937" s="13" t="s">
        <v>2865</v>
      </c>
      <c r="B937" s="13" t="s">
        <v>2866</v>
      </c>
      <c r="C937" s="13" t="s">
        <v>2867</v>
      </c>
      <c r="D937" s="13" t="str">
        <f>IFERROR(VLOOKUP($B937,[1]GICS!$C:$D,2,FALSE),"-")</f>
        <v>Materials</v>
      </c>
      <c r="E937" s="14">
        <f>IFERROR(IF(VLOOKUP($B937,'[1]Paste Only'!$D:$AM,4,FALSE)="-",VLOOKUP($B937,'[1]Market Cap'!$A:$J,10,FALSE),VLOOKUP($B937,'[1]Paste Only'!$D:$AM,4,FALSE)),"-")</f>
        <v>2594.8000000000002</v>
      </c>
      <c r="F937" s="14" t="str">
        <f>IFERROR(VLOOKUP($B937,'[1]Paste Only'!$D:$AM,5,FALSE),"-")</f>
        <v>-</v>
      </c>
      <c r="G937" s="15">
        <f>IFERROR(VLOOKUP($B937,'[1]Paste Only'!$D:$AM,6,FALSE),"-")</f>
        <v>0</v>
      </c>
      <c r="H937" s="15">
        <f>IFERROR(VLOOKUP($B937,'[1]Paste Only'!$D:$AM,7,FALSE),"-")</f>
        <v>0</v>
      </c>
      <c r="I937" s="15">
        <f>IFERROR(VLOOKUP($B937,'[1]Paste Only'!$D:$AM,8,FALSE),"-")</f>
        <v>1</v>
      </c>
      <c r="J937" s="16"/>
      <c r="K937" s="16"/>
      <c r="L937" s="14">
        <f>IFERROR(VLOOKUP($B937,'[1]Paste Only'!$D:$AM,12,FALSE),"-")</f>
        <v>133.72285600000001</v>
      </c>
      <c r="M937" s="14" t="str">
        <f>IFERROR(VLOOKUP($B937,'[1]Paste Only'!$D:$AM,15,FALSE),"-")</f>
        <v>-</v>
      </c>
      <c r="N937" s="17"/>
      <c r="O937" s="18"/>
      <c r="P937" s="19">
        <f t="shared" si="456"/>
        <v>0</v>
      </c>
      <c r="Q937" s="20">
        <f t="shared" si="429"/>
        <v>0</v>
      </c>
      <c r="R937" s="13">
        <f t="shared" si="430"/>
        <v>1</v>
      </c>
      <c r="S937" s="13" t="str">
        <f>IFERROR(VLOOKUP($B937,'[1]Market Cap'!$G:$I,3,FALSE),"-")</f>
        <v>Small Cap</v>
      </c>
      <c r="T937" s="13"/>
      <c r="U937" s="13"/>
      <c r="V937" s="21">
        <f t="shared" si="457"/>
        <v>0</v>
      </c>
      <c r="W937" s="21">
        <f t="shared" si="457"/>
        <v>0</v>
      </c>
      <c r="X937" s="21">
        <f t="shared" si="457"/>
        <v>0</v>
      </c>
      <c r="Y937" s="22">
        <f t="shared" si="431"/>
        <v>0</v>
      </c>
      <c r="Z937" s="13">
        <f t="shared" si="432"/>
        <v>0</v>
      </c>
      <c r="AA937" s="23">
        <f t="shared" si="433"/>
        <v>0</v>
      </c>
      <c r="AB937" s="23">
        <f t="shared" si="434"/>
        <v>0</v>
      </c>
      <c r="AC937" s="23">
        <f t="shared" si="435"/>
        <v>0</v>
      </c>
      <c r="AD937" s="24">
        <f t="shared" si="436"/>
        <v>0</v>
      </c>
      <c r="AE937" s="25">
        <f>IFERROR(VLOOKUP($B937,'[1]Market Cap'!$G:$I,2,FALSE),"-")</f>
        <v>4563.1179750000001</v>
      </c>
      <c r="AF937" s="20">
        <f t="shared" si="437"/>
        <v>0</v>
      </c>
      <c r="AG937" s="17">
        <f t="shared" si="438"/>
        <v>0</v>
      </c>
      <c r="AH937" s="17">
        <f t="shared" si="439"/>
        <v>0</v>
      </c>
      <c r="AI937" s="17" t="str">
        <f t="shared" si="440"/>
        <v>-</v>
      </c>
      <c r="AJ937" s="26" t="str">
        <f>IFERROR(VLOOKUP($B937,'[1]Paste Only'!$D:$AM,26,FALSE),"-")</f>
        <v>-</v>
      </c>
      <c r="AK937" s="26" t="str">
        <f>IFERROR(VLOOKUP($B937,'[1]Paste Only'!$D:$AM,23,FALSE),"-")</f>
        <v>-</v>
      </c>
      <c r="AL937" s="26" t="str">
        <f>IFERROR(VLOOKUP($B937,'[1]Paste Only'!$D:$AM,22,FALSE),"-")</f>
        <v>-</v>
      </c>
      <c r="AM937" s="21" t="str">
        <f t="shared" si="458"/>
        <v>-</v>
      </c>
      <c r="AN937" s="21" t="str">
        <f t="shared" si="458"/>
        <v>-</v>
      </c>
      <c r="AO937" s="21" t="str">
        <f t="shared" si="458"/>
        <v>-</v>
      </c>
      <c r="AP937" s="27">
        <f t="shared" si="441"/>
        <v>0</v>
      </c>
      <c r="AQ937" s="27" t="str">
        <f t="shared" si="442"/>
        <v>-</v>
      </c>
      <c r="AR937" s="27" t="str">
        <f t="shared" si="443"/>
        <v>-</v>
      </c>
      <c r="AS937" s="27">
        <f t="shared" si="444"/>
        <v>0</v>
      </c>
      <c r="AT937" s="27">
        <f t="shared" si="445"/>
        <v>0</v>
      </c>
      <c r="AU937" s="27">
        <f t="shared" si="446"/>
        <v>0</v>
      </c>
      <c r="AV937" s="21">
        <f t="shared" si="447"/>
        <v>0</v>
      </c>
      <c r="AW937" s="27" t="str">
        <f t="shared" si="448"/>
        <v>-</v>
      </c>
      <c r="AX937" s="27" t="str">
        <f t="shared" si="449"/>
        <v>-</v>
      </c>
      <c r="AY937" s="27" t="str">
        <f t="shared" si="450"/>
        <v>-</v>
      </c>
      <c r="AZ937" s="21" t="str">
        <f t="shared" si="451"/>
        <v>-</v>
      </c>
      <c r="BA937" s="21" t="str">
        <f t="shared" si="452"/>
        <v>-</v>
      </c>
      <c r="BB937" s="28" t="str">
        <f t="shared" si="453"/>
        <v>-</v>
      </c>
      <c r="BC937" s="28" t="s">
        <v>81</v>
      </c>
      <c r="BD937" s="28" t="s">
        <v>81</v>
      </c>
      <c r="BE937" s="28" t="s">
        <v>81</v>
      </c>
      <c r="BF937" s="28" t="str">
        <f t="shared" si="454"/>
        <v>-</v>
      </c>
      <c r="BG937" s="29">
        <f t="shared" si="455"/>
        <v>0</v>
      </c>
      <c r="BH937" s="29">
        <f t="shared" si="455"/>
        <v>0</v>
      </c>
      <c r="BI937" s="29">
        <f t="shared" si="455"/>
        <v>0</v>
      </c>
      <c r="BJ937" s="29">
        <f t="shared" si="455"/>
        <v>0</v>
      </c>
      <c r="BK937" s="29"/>
    </row>
    <row r="938" spans="1:64" x14ac:dyDescent="0.25">
      <c r="A938" s="13" t="s">
        <v>2868</v>
      </c>
      <c r="B938" s="13" t="s">
        <v>2869</v>
      </c>
      <c r="C938" s="13" t="s">
        <v>2870</v>
      </c>
      <c r="D938" s="13" t="str">
        <f>IFERROR(VLOOKUP($B938,[1]GICS!$C:$D,2,FALSE),"-")</f>
        <v>Information Technology</v>
      </c>
      <c r="E938" s="14">
        <f>IFERROR(IF(VLOOKUP($B938,'[1]Paste Only'!$D:$AM,4,FALSE)="-",VLOOKUP($B938,'[1]Market Cap'!$A:$J,10,FALSE),VLOOKUP($B938,'[1]Paste Only'!$D:$AM,4,FALSE)),"-")</f>
        <v>328.35</v>
      </c>
      <c r="F938" s="14" t="str">
        <f>IFERROR(VLOOKUP($B938,'[1]Paste Only'!$D:$AM,5,FALSE),"-")</f>
        <v>-</v>
      </c>
      <c r="G938" s="15">
        <f>IFERROR(VLOOKUP($B938,'[1]Paste Only'!$D:$AM,6,FALSE),"-")</f>
        <v>0</v>
      </c>
      <c r="H938" s="15">
        <f>IFERROR(VLOOKUP($B938,'[1]Paste Only'!$D:$AM,7,FALSE),"-")</f>
        <v>0</v>
      </c>
      <c r="I938" s="15">
        <f>IFERROR(VLOOKUP($B938,'[1]Paste Only'!$D:$AM,8,FALSE),"-")</f>
        <v>0</v>
      </c>
      <c r="J938" s="16"/>
      <c r="K938" s="16"/>
      <c r="L938" s="14">
        <f>IFERROR(VLOOKUP($B938,'[1]Paste Only'!$D:$AM,12,FALSE),"-")</f>
        <v>0.94</v>
      </c>
      <c r="M938" s="14" t="str">
        <f>IFERROR(VLOOKUP($B938,'[1]Paste Only'!$D:$AM,15,FALSE),"-")</f>
        <v>-</v>
      </c>
      <c r="N938" s="17"/>
      <c r="O938" s="18"/>
      <c r="P938" s="19">
        <f t="shared" si="456"/>
        <v>0</v>
      </c>
      <c r="Q938" s="20">
        <f t="shared" si="429"/>
        <v>0</v>
      </c>
      <c r="R938" s="13">
        <f t="shared" si="430"/>
        <v>0</v>
      </c>
      <c r="S938" s="13" t="str">
        <f>IFERROR(VLOOKUP($B938,'[1]Market Cap'!$G:$I,3,FALSE),"-")</f>
        <v>Small Cap</v>
      </c>
      <c r="T938" s="13"/>
      <c r="U938" s="13"/>
      <c r="V938" s="21">
        <f t="shared" si="457"/>
        <v>0</v>
      </c>
      <c r="W938" s="21">
        <f t="shared" si="457"/>
        <v>0</v>
      </c>
      <c r="X938" s="21">
        <f t="shared" si="457"/>
        <v>0</v>
      </c>
      <c r="Y938" s="22">
        <f t="shared" si="431"/>
        <v>0</v>
      </c>
      <c r="Z938" s="13">
        <f t="shared" si="432"/>
        <v>0</v>
      </c>
      <c r="AA938" s="23">
        <f t="shared" si="433"/>
        <v>0</v>
      </c>
      <c r="AB938" s="23">
        <f t="shared" si="434"/>
        <v>0</v>
      </c>
      <c r="AC938" s="23">
        <f t="shared" si="435"/>
        <v>0</v>
      </c>
      <c r="AD938" s="24">
        <f t="shared" si="436"/>
        <v>0</v>
      </c>
      <c r="AE938" s="25">
        <f>IFERROR(VLOOKUP($B938,'[1]Market Cap'!$G:$I,2,FALSE),"-")</f>
        <v>1777.8339679650001</v>
      </c>
      <c r="AF938" s="20">
        <f t="shared" si="437"/>
        <v>0</v>
      </c>
      <c r="AG938" s="17">
        <f t="shared" si="438"/>
        <v>0</v>
      </c>
      <c r="AH938" s="17">
        <f t="shared" si="439"/>
        <v>0</v>
      </c>
      <c r="AI938" s="17" t="str">
        <f t="shared" si="440"/>
        <v>-</v>
      </c>
      <c r="AJ938" s="26" t="str">
        <f>IFERROR(VLOOKUP($B938,'[1]Paste Only'!$D:$AM,26,FALSE),"-")</f>
        <v>-</v>
      </c>
      <c r="AK938" s="26" t="str">
        <f>IFERROR(VLOOKUP($B938,'[1]Paste Only'!$D:$AM,23,FALSE),"-")</f>
        <v>-</v>
      </c>
      <c r="AL938" s="26" t="str">
        <f>IFERROR(VLOOKUP($B938,'[1]Paste Only'!$D:$AM,22,FALSE),"-")</f>
        <v>-</v>
      </c>
      <c r="AM938" s="21" t="str">
        <f t="shared" si="458"/>
        <v>-</v>
      </c>
      <c r="AN938" s="21" t="str">
        <f t="shared" si="458"/>
        <v>-</v>
      </c>
      <c r="AO938" s="21" t="str">
        <f t="shared" si="458"/>
        <v>-</v>
      </c>
      <c r="AP938" s="27">
        <f t="shared" si="441"/>
        <v>0</v>
      </c>
      <c r="AQ938" s="27" t="str">
        <f t="shared" si="442"/>
        <v>-</v>
      </c>
      <c r="AR938" s="27" t="str">
        <f t="shared" si="443"/>
        <v>-</v>
      </c>
      <c r="AS938" s="27">
        <f t="shared" si="444"/>
        <v>0</v>
      </c>
      <c r="AT938" s="27">
        <f t="shared" si="445"/>
        <v>0</v>
      </c>
      <c r="AU938" s="27">
        <f t="shared" si="446"/>
        <v>0</v>
      </c>
      <c r="AV938" s="21" t="str">
        <f t="shared" si="447"/>
        <v>0</v>
      </c>
      <c r="AW938" s="27">
        <f t="shared" si="448"/>
        <v>0</v>
      </c>
      <c r="AX938" s="27" t="str">
        <f t="shared" si="449"/>
        <v>-</v>
      </c>
      <c r="AY938" s="27" t="str">
        <f t="shared" si="450"/>
        <v>-</v>
      </c>
      <c r="AZ938" s="21" t="str">
        <f t="shared" si="451"/>
        <v>-</v>
      </c>
      <c r="BA938" s="21" t="str">
        <f t="shared" si="452"/>
        <v>-</v>
      </c>
      <c r="BB938" s="28" t="str">
        <f t="shared" si="453"/>
        <v>-</v>
      </c>
      <c r="BC938" s="28" t="s">
        <v>81</v>
      </c>
      <c r="BD938" s="28" t="s">
        <v>81</v>
      </c>
      <c r="BE938" s="28" t="s">
        <v>81</v>
      </c>
      <c r="BF938" s="28" t="str">
        <f t="shared" si="454"/>
        <v>-</v>
      </c>
      <c r="BG938" s="29">
        <f t="shared" si="455"/>
        <v>0</v>
      </c>
      <c r="BH938" s="29">
        <f t="shared" si="455"/>
        <v>0</v>
      </c>
      <c r="BI938" s="29">
        <f t="shared" si="455"/>
        <v>0</v>
      </c>
      <c r="BJ938" s="29">
        <f t="shared" si="455"/>
        <v>0</v>
      </c>
      <c r="BK938" s="29"/>
    </row>
    <row r="939" spans="1:64" x14ac:dyDescent="0.25">
      <c r="A939" s="13" t="s">
        <v>2871</v>
      </c>
      <c r="B939" s="13" t="s">
        <v>2872</v>
      </c>
      <c r="C939" s="13" t="s">
        <v>2873</v>
      </c>
      <c r="D939" s="13" t="str">
        <f>IFERROR(VLOOKUP($B939,[1]GICS!$C:$D,2,FALSE),"-")</f>
        <v>Financials</v>
      </c>
      <c r="E939" s="14">
        <f>IFERROR(IF(VLOOKUP($B939,'[1]Paste Only'!$D:$AM,4,FALSE)="-",VLOOKUP($B939,'[1]Market Cap'!$A:$J,10,FALSE),VLOOKUP($B939,'[1]Paste Only'!$D:$AM,4,FALSE)),"-")</f>
        <v>374.6</v>
      </c>
      <c r="F939" s="14">
        <f>IFERROR(VLOOKUP($B939,'[1]Paste Only'!$D:$AM,5,FALSE),"-")</f>
        <v>444</v>
      </c>
      <c r="G939" s="15">
        <f>IFERROR(VLOOKUP($B939,'[1]Paste Only'!$D:$AM,6,FALSE),"-")</f>
        <v>6</v>
      </c>
      <c r="H939" s="15">
        <f>IFERROR(VLOOKUP($B939,'[1]Paste Only'!$D:$AM,7,FALSE),"-")</f>
        <v>4</v>
      </c>
      <c r="I939" s="15">
        <f>IFERROR(VLOOKUP($B939,'[1]Paste Only'!$D:$AM,8,FALSE),"-")</f>
        <v>0</v>
      </c>
      <c r="J939" s="16"/>
      <c r="K939" s="16"/>
      <c r="L939" s="14">
        <f>IFERROR(VLOOKUP($B939,'[1]Paste Only'!$D:$AM,12,FALSE),"-")</f>
        <v>73.760000000000005</v>
      </c>
      <c r="M939" s="14">
        <f>IFERROR(VLOOKUP($B939,'[1]Paste Only'!$D:$AM,15,FALSE),"-")</f>
        <v>72.200804597701165</v>
      </c>
      <c r="N939" s="17"/>
      <c r="O939" s="18"/>
      <c r="P939" s="19">
        <f t="shared" si="456"/>
        <v>-2.1138766300146994E-2</v>
      </c>
      <c r="Q939" s="20">
        <f t="shared" si="429"/>
        <v>0.18526428190069399</v>
      </c>
      <c r="R939" s="13">
        <f t="shared" si="430"/>
        <v>10</v>
      </c>
      <c r="S939" s="13" t="str">
        <f>IFERROR(VLOOKUP($B939,'[1]Market Cap'!$G:$I,3,FALSE),"-")</f>
        <v>Small Cap</v>
      </c>
      <c r="T939" s="13"/>
      <c r="U939" s="13"/>
      <c r="V939" s="21">
        <f t="shared" si="457"/>
        <v>0</v>
      </c>
      <c r="W939" s="21">
        <f t="shared" si="457"/>
        <v>0</v>
      </c>
      <c r="X939" s="21">
        <f t="shared" si="457"/>
        <v>0</v>
      </c>
      <c r="Y939" s="22">
        <f t="shared" si="431"/>
        <v>0</v>
      </c>
      <c r="Z939" s="13">
        <f t="shared" si="432"/>
        <v>0</v>
      </c>
      <c r="AA939" s="23">
        <f t="shared" si="433"/>
        <v>0</v>
      </c>
      <c r="AB939" s="23">
        <f t="shared" si="434"/>
        <v>0</v>
      </c>
      <c r="AC939" s="23">
        <f t="shared" si="435"/>
        <v>0</v>
      </c>
      <c r="AD939" s="24">
        <f t="shared" si="436"/>
        <v>0</v>
      </c>
      <c r="AE939" s="25">
        <f>IFERROR(VLOOKUP($B939,'[1]Market Cap'!$G:$I,2,FALSE),"-")</f>
        <v>2343.54862052</v>
      </c>
      <c r="AF939" s="20">
        <f t="shared" si="437"/>
        <v>0</v>
      </c>
      <c r="AG939" s="17">
        <f t="shared" si="438"/>
        <v>0</v>
      </c>
      <c r="AH939" s="17">
        <f t="shared" si="439"/>
        <v>0</v>
      </c>
      <c r="AI939" s="17" t="str">
        <f t="shared" si="440"/>
        <v>-</v>
      </c>
      <c r="AJ939" s="26">
        <f>IFERROR(VLOOKUP($B939,'[1]Paste Only'!$D:$AM,26,FALSE),"-")</f>
        <v>440</v>
      </c>
      <c r="AK939" s="26">
        <f>IFERROR(VLOOKUP($B939,'[1]Paste Only'!$D:$AM,23,FALSE),"-")</f>
        <v>490</v>
      </c>
      <c r="AL939" s="26">
        <f>IFERROR(VLOOKUP($B939,'[1]Paste Only'!$D:$AM,22,FALSE),"-")</f>
        <v>410</v>
      </c>
      <c r="AM939" s="21">
        <f t="shared" si="458"/>
        <v>-9.009009009009028E-3</v>
      </c>
      <c r="AN939" s="21">
        <f t="shared" si="458"/>
        <v>0.10360360360360366</v>
      </c>
      <c r="AO939" s="21">
        <f t="shared" si="458"/>
        <v>-7.6576576576576572E-2</v>
      </c>
      <c r="AP939" s="27">
        <f t="shared" si="441"/>
        <v>0</v>
      </c>
      <c r="AQ939" s="27">
        <f t="shared" si="442"/>
        <v>0</v>
      </c>
      <c r="AR939" s="27">
        <f t="shared" si="443"/>
        <v>444</v>
      </c>
      <c r="AS939" s="27">
        <f t="shared" si="444"/>
        <v>444</v>
      </c>
      <c r="AT939" s="27">
        <f t="shared" si="445"/>
        <v>0</v>
      </c>
      <c r="AU939" s="27">
        <f t="shared" si="446"/>
        <v>0</v>
      </c>
      <c r="AV939" s="21">
        <f t="shared" si="447"/>
        <v>0.6</v>
      </c>
      <c r="AW939" s="27">
        <f t="shared" si="448"/>
        <v>444</v>
      </c>
      <c r="AX939" s="27">
        <f t="shared" si="449"/>
        <v>444</v>
      </c>
      <c r="AY939" s="27">
        <f t="shared" si="450"/>
        <v>444</v>
      </c>
      <c r="AZ939" s="21">
        <f t="shared" si="451"/>
        <v>0.18526428190069399</v>
      </c>
      <c r="BA939" s="21">
        <f t="shared" si="452"/>
        <v>0.18526428190069399</v>
      </c>
      <c r="BB939" s="28">
        <f t="shared" si="453"/>
        <v>444</v>
      </c>
      <c r="BC939" s="28" t="s">
        <v>81</v>
      </c>
      <c r="BD939" s="28" t="s">
        <v>81</v>
      </c>
      <c r="BE939" s="28" t="s">
        <v>81</v>
      </c>
      <c r="BF939" s="28" t="str">
        <f t="shared" si="454"/>
        <v>-</v>
      </c>
      <c r="BG939" s="29">
        <f t="shared" si="455"/>
        <v>0</v>
      </c>
      <c r="BH939" s="29">
        <f t="shared" si="455"/>
        <v>0</v>
      </c>
      <c r="BI939" s="29">
        <f t="shared" si="455"/>
        <v>0</v>
      </c>
      <c r="BJ939" s="29">
        <f t="shared" si="455"/>
        <v>0</v>
      </c>
      <c r="BK939" s="29"/>
    </row>
    <row r="940" spans="1:64" x14ac:dyDescent="0.25">
      <c r="A940" s="13" t="s">
        <v>2874</v>
      </c>
      <c r="B940" s="13" t="s">
        <v>2875</v>
      </c>
      <c r="C940" s="13" t="s">
        <v>2876</v>
      </c>
      <c r="D940" s="13" t="str">
        <f>IFERROR(VLOOKUP($B940,[1]GICS!$C:$D,2,FALSE),"-")</f>
        <v>Industrials</v>
      </c>
      <c r="E940" s="14">
        <f>IFERROR(IF(VLOOKUP($B940,'[1]Paste Only'!$D:$AM,4,FALSE)="-",VLOOKUP($B940,'[1]Market Cap'!$A:$J,10,FALSE),VLOOKUP($B940,'[1]Paste Only'!$D:$AM,4,FALSE)),"-")</f>
        <v>390</v>
      </c>
      <c r="F940" s="14">
        <f>IFERROR(VLOOKUP($B940,'[1]Paste Only'!$D:$AM,5,FALSE),"-")</f>
        <v>454.77777099609375</v>
      </c>
      <c r="G940" s="15">
        <f>IFERROR(VLOOKUP($B940,'[1]Paste Only'!$D:$AM,6,FALSE),"-")</f>
        <v>7</v>
      </c>
      <c r="H940" s="15">
        <f>IFERROR(VLOOKUP($B940,'[1]Paste Only'!$D:$AM,7,FALSE),"-")</f>
        <v>3</v>
      </c>
      <c r="I940" s="15">
        <f>IFERROR(VLOOKUP($B940,'[1]Paste Only'!$D:$AM,8,FALSE),"-")</f>
        <v>0</v>
      </c>
      <c r="J940" s="16"/>
      <c r="K940" s="16"/>
      <c r="L940" s="14">
        <f>IFERROR(VLOOKUP($B940,'[1]Paste Only'!$D:$AM,12,FALSE),"-")</f>
        <v>7.4119599999999997</v>
      </c>
      <c r="M940" s="14">
        <f>IFERROR(VLOOKUP($B940,'[1]Paste Only'!$D:$AM,15,FALSE),"-")</f>
        <v>12.275643678160922</v>
      </c>
      <c r="N940" s="17"/>
      <c r="O940" s="18"/>
      <c r="P940" s="19">
        <f t="shared" si="456"/>
        <v>0.65619399971949699</v>
      </c>
      <c r="Q940" s="20">
        <f t="shared" si="429"/>
        <v>0.16609684870793262</v>
      </c>
      <c r="R940" s="13">
        <f t="shared" si="430"/>
        <v>10</v>
      </c>
      <c r="S940" s="13" t="str">
        <f>IFERROR(VLOOKUP($B940,'[1]Market Cap'!$G:$I,3,FALSE),"-")</f>
        <v>Small Cap</v>
      </c>
      <c r="T940" s="13"/>
      <c r="U940" s="13"/>
      <c r="V940" s="21">
        <f t="shared" si="457"/>
        <v>0</v>
      </c>
      <c r="W940" s="21">
        <f t="shared" si="457"/>
        <v>0</v>
      </c>
      <c r="X940" s="21">
        <f t="shared" si="457"/>
        <v>0</v>
      </c>
      <c r="Y940" s="22">
        <f t="shared" si="431"/>
        <v>0</v>
      </c>
      <c r="Z940" s="13">
        <f t="shared" si="432"/>
        <v>0</v>
      </c>
      <c r="AA940" s="23">
        <f t="shared" si="433"/>
        <v>0</v>
      </c>
      <c r="AB940" s="23">
        <f t="shared" si="434"/>
        <v>0</v>
      </c>
      <c r="AC940" s="23">
        <f t="shared" si="435"/>
        <v>0</v>
      </c>
      <c r="AD940" s="24">
        <f t="shared" si="436"/>
        <v>0</v>
      </c>
      <c r="AE940" s="25">
        <f>IFERROR(VLOOKUP($B940,'[1]Market Cap'!$G:$I,2,FALSE),"-")</f>
        <v>1795.880034</v>
      </c>
      <c r="AF940" s="20">
        <f t="shared" si="437"/>
        <v>0</v>
      </c>
      <c r="AG940" s="17">
        <f t="shared" si="438"/>
        <v>0</v>
      </c>
      <c r="AH940" s="17">
        <f t="shared" si="439"/>
        <v>0</v>
      </c>
      <c r="AI940" s="17" t="str">
        <f t="shared" si="440"/>
        <v>-</v>
      </c>
      <c r="AJ940" s="26">
        <f>IFERROR(VLOOKUP($B940,'[1]Paste Only'!$D:$AM,26,FALSE),"-")</f>
        <v>431</v>
      </c>
      <c r="AK940" s="26">
        <f>IFERROR(VLOOKUP($B940,'[1]Paste Only'!$D:$AM,23,FALSE),"-")</f>
        <v>570</v>
      </c>
      <c r="AL940" s="26">
        <f>IFERROR(VLOOKUP($B940,'[1]Paste Only'!$D:$AM,22,FALSE),"-")</f>
        <v>420</v>
      </c>
      <c r="AM940" s="21">
        <f t="shared" si="458"/>
        <v>-5.228437384706297E-2</v>
      </c>
      <c r="AN940" s="21">
        <f t="shared" si="458"/>
        <v>0.25335941277766616</v>
      </c>
      <c r="AO940" s="21">
        <f t="shared" si="458"/>
        <v>-7.6472011637509163E-2</v>
      </c>
      <c r="AP940" s="27">
        <f t="shared" si="441"/>
        <v>0</v>
      </c>
      <c r="AQ940" s="27">
        <f t="shared" si="442"/>
        <v>0</v>
      </c>
      <c r="AR940" s="27">
        <f t="shared" si="443"/>
        <v>454.77777099609375</v>
      </c>
      <c r="AS940" s="27">
        <f t="shared" si="444"/>
        <v>454.77777099609375</v>
      </c>
      <c r="AT940" s="27">
        <f t="shared" si="445"/>
        <v>0</v>
      </c>
      <c r="AU940" s="27">
        <f t="shared" si="446"/>
        <v>0</v>
      </c>
      <c r="AV940" s="21">
        <f t="shared" si="447"/>
        <v>0.7</v>
      </c>
      <c r="AW940" s="27">
        <f t="shared" si="448"/>
        <v>454.77777099609375</v>
      </c>
      <c r="AX940" s="27">
        <f t="shared" si="449"/>
        <v>454.77777099609375</v>
      </c>
      <c r="AY940" s="27">
        <f t="shared" si="450"/>
        <v>454.77777099609375</v>
      </c>
      <c r="AZ940" s="21">
        <f t="shared" si="451"/>
        <v>0.16609684870793262</v>
      </c>
      <c r="BA940" s="21">
        <f t="shared" si="452"/>
        <v>0.16609684870793262</v>
      </c>
      <c r="BB940" s="28">
        <f t="shared" si="453"/>
        <v>454.77777099609375</v>
      </c>
      <c r="BC940" s="28" t="s">
        <v>81</v>
      </c>
      <c r="BD940" s="28" t="s">
        <v>81</v>
      </c>
      <c r="BE940" s="28" t="s">
        <v>81</v>
      </c>
      <c r="BF940" s="28" t="str">
        <f t="shared" si="454"/>
        <v>-</v>
      </c>
      <c r="BG940" s="29">
        <f t="shared" si="455"/>
        <v>0</v>
      </c>
      <c r="BH940" s="29">
        <f t="shared" si="455"/>
        <v>0</v>
      </c>
      <c r="BI940" s="29">
        <f t="shared" si="455"/>
        <v>0</v>
      </c>
      <c r="BJ940" s="29">
        <f t="shared" si="455"/>
        <v>0</v>
      </c>
      <c r="BK940" s="29"/>
    </row>
    <row r="941" spans="1:64" x14ac:dyDescent="0.25">
      <c r="A941" s="13" t="s">
        <v>2877</v>
      </c>
      <c r="B941" s="13" t="s">
        <v>2878</v>
      </c>
      <c r="C941" s="13" t="s">
        <v>2879</v>
      </c>
      <c r="D941" s="13" t="str">
        <f>IFERROR(VLOOKUP($B941,[1]GICS!$C:$D,2,FALSE),"-")</f>
        <v>Consumer Discretionary</v>
      </c>
      <c r="E941" s="14">
        <f>IFERROR(IF(VLOOKUP($B941,'[1]Paste Only'!$D:$AM,4,FALSE)="-",VLOOKUP($B941,'[1]Market Cap'!$A:$J,10,FALSE),VLOOKUP($B941,'[1]Paste Only'!$D:$AM,4,FALSE)),"-")</f>
        <v>13.13</v>
      </c>
      <c r="F941" s="14" t="str">
        <f>IFERROR(VLOOKUP($B941,'[1]Paste Only'!$D:$AM,5,FALSE),"-")</f>
        <v>-</v>
      </c>
      <c r="G941" s="15">
        <f>IFERROR(VLOOKUP($B941,'[1]Paste Only'!$D:$AM,6,FALSE),"-")</f>
        <v>0</v>
      </c>
      <c r="H941" s="15">
        <f>IFERROR(VLOOKUP($B941,'[1]Paste Only'!$D:$AM,7,FALSE),"-")</f>
        <v>0</v>
      </c>
      <c r="I941" s="15">
        <f>IFERROR(VLOOKUP($B941,'[1]Paste Only'!$D:$AM,8,FALSE),"-")</f>
        <v>0</v>
      </c>
      <c r="J941" s="16"/>
      <c r="K941" s="16"/>
      <c r="L941" s="14">
        <f>IFERROR(VLOOKUP($B941,'[1]Paste Only'!$D:$AM,12,FALSE),"-")</f>
        <v>1.1299999999999999</v>
      </c>
      <c r="M941" s="14" t="str">
        <f>IFERROR(VLOOKUP($B941,'[1]Paste Only'!$D:$AM,15,FALSE),"-")</f>
        <v>-</v>
      </c>
      <c r="N941" s="17"/>
      <c r="O941" s="18"/>
      <c r="P941" s="19">
        <f t="shared" si="456"/>
        <v>0</v>
      </c>
      <c r="Q941" s="20">
        <f t="shared" si="429"/>
        <v>0</v>
      </c>
      <c r="R941" s="13">
        <f t="shared" si="430"/>
        <v>0</v>
      </c>
      <c r="S941" s="13" t="str">
        <f>IFERROR(VLOOKUP($B941,'[1]Market Cap'!$G:$I,3,FALSE),"-")</f>
        <v>Small Cap</v>
      </c>
      <c r="T941" s="13"/>
      <c r="U941" s="13"/>
      <c r="V941" s="21">
        <f t="shared" si="457"/>
        <v>0</v>
      </c>
      <c r="W941" s="21">
        <f t="shared" si="457"/>
        <v>0</v>
      </c>
      <c r="X941" s="21">
        <f t="shared" si="457"/>
        <v>0</v>
      </c>
      <c r="Y941" s="22">
        <f t="shared" si="431"/>
        <v>0</v>
      </c>
      <c r="Z941" s="13">
        <f t="shared" si="432"/>
        <v>0</v>
      </c>
      <c r="AA941" s="23">
        <f t="shared" si="433"/>
        <v>0</v>
      </c>
      <c r="AB941" s="23">
        <f t="shared" si="434"/>
        <v>0</v>
      </c>
      <c r="AC941" s="23">
        <f t="shared" si="435"/>
        <v>0</v>
      </c>
      <c r="AD941" s="24">
        <f t="shared" si="436"/>
        <v>0</v>
      </c>
      <c r="AE941" s="25">
        <f>IFERROR(VLOOKUP($B941,'[1]Market Cap'!$G:$I,2,FALSE),"-")</f>
        <v>9280.3734809500002</v>
      </c>
      <c r="AF941" s="20">
        <f t="shared" si="437"/>
        <v>0</v>
      </c>
      <c r="AG941" s="17">
        <f t="shared" si="438"/>
        <v>0</v>
      </c>
      <c r="AH941" s="17">
        <f t="shared" si="439"/>
        <v>0</v>
      </c>
      <c r="AI941" s="17" t="str">
        <f t="shared" si="440"/>
        <v>-</v>
      </c>
      <c r="AJ941" s="26" t="str">
        <f>IFERROR(VLOOKUP($B941,'[1]Paste Only'!$D:$AM,26,FALSE),"-")</f>
        <v>-</v>
      </c>
      <c r="AK941" s="26" t="str">
        <f>IFERROR(VLOOKUP($B941,'[1]Paste Only'!$D:$AM,23,FALSE),"-")</f>
        <v>-</v>
      </c>
      <c r="AL941" s="26" t="str">
        <f>IFERROR(VLOOKUP($B941,'[1]Paste Only'!$D:$AM,22,FALSE),"-")</f>
        <v>-</v>
      </c>
      <c r="AM941" s="21" t="str">
        <f t="shared" si="458"/>
        <v>-</v>
      </c>
      <c r="AN941" s="21" t="str">
        <f t="shared" si="458"/>
        <v>-</v>
      </c>
      <c r="AO941" s="21" t="str">
        <f t="shared" si="458"/>
        <v>-</v>
      </c>
      <c r="AP941" s="27">
        <f t="shared" si="441"/>
        <v>0</v>
      </c>
      <c r="AQ941" s="27" t="str">
        <f t="shared" si="442"/>
        <v>-</v>
      </c>
      <c r="AR941" s="27" t="str">
        <f t="shared" si="443"/>
        <v>-</v>
      </c>
      <c r="AS941" s="27">
        <f t="shared" si="444"/>
        <v>0</v>
      </c>
      <c r="AT941" s="27">
        <f t="shared" si="445"/>
        <v>0</v>
      </c>
      <c r="AU941" s="27">
        <f t="shared" si="446"/>
        <v>0</v>
      </c>
      <c r="AV941" s="21" t="str">
        <f t="shared" si="447"/>
        <v>0</v>
      </c>
      <c r="AW941" s="27">
        <f t="shared" si="448"/>
        <v>0</v>
      </c>
      <c r="AX941" s="27" t="str">
        <f t="shared" si="449"/>
        <v>-</v>
      </c>
      <c r="AY941" s="27" t="str">
        <f t="shared" si="450"/>
        <v>-</v>
      </c>
      <c r="AZ941" s="21" t="str">
        <f t="shared" si="451"/>
        <v>-</v>
      </c>
      <c r="BA941" s="21" t="str">
        <f t="shared" si="452"/>
        <v>-</v>
      </c>
      <c r="BB941" s="28" t="str">
        <f t="shared" si="453"/>
        <v>-</v>
      </c>
      <c r="BC941" s="28" t="s">
        <v>81</v>
      </c>
      <c r="BD941" s="28" t="s">
        <v>81</v>
      </c>
      <c r="BE941" s="28" t="s">
        <v>81</v>
      </c>
      <c r="BF941" s="28" t="str">
        <f t="shared" si="454"/>
        <v>-</v>
      </c>
      <c r="BG941" s="29">
        <f t="shared" si="455"/>
        <v>0</v>
      </c>
      <c r="BH941" s="29">
        <f t="shared" si="455"/>
        <v>0</v>
      </c>
      <c r="BI941" s="29">
        <f t="shared" si="455"/>
        <v>0</v>
      </c>
      <c r="BJ941" s="29">
        <f t="shared" si="455"/>
        <v>0</v>
      </c>
      <c r="BK941" s="29"/>
    </row>
    <row r="942" spans="1:64" x14ac:dyDescent="0.25">
      <c r="A942" s="13" t="s">
        <v>2880</v>
      </c>
      <c r="B942" s="13" t="s">
        <v>2881</v>
      </c>
      <c r="C942" s="13" t="s">
        <v>2882</v>
      </c>
      <c r="D942" s="13" t="str">
        <f>IFERROR(VLOOKUP($B942,[1]GICS!$C:$D,2,FALSE),"-")</f>
        <v>Consumer Discretionary</v>
      </c>
      <c r="E942" s="14">
        <f>IFERROR(IF(VLOOKUP($B942,'[1]Paste Only'!$D:$AM,4,FALSE)="-",VLOOKUP($B942,'[1]Market Cap'!$A:$J,10,FALSE),VLOOKUP($B942,'[1]Paste Only'!$D:$AM,4,FALSE)),"-")</f>
        <v>1321.15</v>
      </c>
      <c r="F942" s="14">
        <f>IFERROR(VLOOKUP($B942,'[1]Paste Only'!$D:$AM,5,FALSE),"-")</f>
        <v>2186.25</v>
      </c>
      <c r="G942" s="15">
        <f>IFERROR(VLOOKUP($B942,'[1]Paste Only'!$D:$AM,6,FALSE),"-")</f>
        <v>4</v>
      </c>
      <c r="H942" s="15">
        <f>IFERROR(VLOOKUP($B942,'[1]Paste Only'!$D:$AM,7,FALSE),"-")</f>
        <v>0</v>
      </c>
      <c r="I942" s="15">
        <f>IFERROR(VLOOKUP($B942,'[1]Paste Only'!$D:$AM,8,FALSE),"-")</f>
        <v>0</v>
      </c>
      <c r="J942" s="16"/>
      <c r="K942" s="16"/>
      <c r="L942" s="14">
        <f>IFERROR(VLOOKUP($B942,'[1]Paste Only'!$D:$AM,12,FALSE),"-")</f>
        <v>40.683197</v>
      </c>
      <c r="M942" s="14">
        <f>IFERROR(VLOOKUP($B942,'[1]Paste Only'!$D:$AM,15,FALSE),"-")</f>
        <v>47.053459770114941</v>
      </c>
      <c r="N942" s="17"/>
      <c r="O942" s="18"/>
      <c r="P942" s="19">
        <f t="shared" si="456"/>
        <v>0.156582157742297</v>
      </c>
      <c r="Q942" s="20">
        <f t="shared" si="429"/>
        <v>0.65480831094122527</v>
      </c>
      <c r="R942" s="13">
        <f t="shared" si="430"/>
        <v>4</v>
      </c>
      <c r="S942" s="13" t="str">
        <f>IFERROR(VLOOKUP($B942,'[1]Market Cap'!$G:$I,3,FALSE),"-")</f>
        <v>Small Cap</v>
      </c>
      <c r="T942" s="13"/>
      <c r="U942" s="13"/>
      <c r="V942" s="21">
        <f t="shared" si="457"/>
        <v>0</v>
      </c>
      <c r="W942" s="21">
        <f t="shared" si="457"/>
        <v>0</v>
      </c>
      <c r="X942" s="21">
        <f t="shared" si="457"/>
        <v>0</v>
      </c>
      <c r="Y942" s="22">
        <f t="shared" si="431"/>
        <v>0</v>
      </c>
      <c r="Z942" s="13">
        <f t="shared" si="432"/>
        <v>0</v>
      </c>
      <c r="AA942" s="23">
        <f t="shared" si="433"/>
        <v>0</v>
      </c>
      <c r="AB942" s="23">
        <f t="shared" si="434"/>
        <v>0</v>
      </c>
      <c r="AC942" s="23">
        <f t="shared" si="435"/>
        <v>0</v>
      </c>
      <c r="AD942" s="24">
        <f t="shared" si="436"/>
        <v>0</v>
      </c>
      <c r="AE942" s="25">
        <f>IFERROR(VLOOKUP($B942,'[1]Market Cap'!$G:$I,2,FALSE),"-")</f>
        <v>3540.15142616</v>
      </c>
      <c r="AF942" s="20">
        <f t="shared" si="437"/>
        <v>0</v>
      </c>
      <c r="AG942" s="17">
        <f t="shared" si="438"/>
        <v>0</v>
      </c>
      <c r="AH942" s="17">
        <f t="shared" si="439"/>
        <v>0</v>
      </c>
      <c r="AI942" s="17" t="str">
        <f t="shared" si="440"/>
        <v>-</v>
      </c>
      <c r="AJ942" s="26">
        <f>IFERROR(VLOOKUP($B942,'[1]Paste Only'!$D:$AM,26,FALSE),"-")</f>
        <v>2207.5</v>
      </c>
      <c r="AK942" s="26">
        <f>IFERROR(VLOOKUP($B942,'[1]Paste Only'!$D:$AM,23,FALSE),"-")</f>
        <v>2389</v>
      </c>
      <c r="AL942" s="26">
        <f>IFERROR(VLOOKUP($B942,'[1]Paste Only'!$D:$AM,22,FALSE),"-")</f>
        <v>1941</v>
      </c>
      <c r="AM942" s="21">
        <f t="shared" si="458"/>
        <v>9.7198399085192122E-3</v>
      </c>
      <c r="AN942" s="21">
        <f t="shared" si="458"/>
        <v>9.2738707833047496E-2</v>
      </c>
      <c r="AO942" s="21">
        <f t="shared" si="458"/>
        <v>-0.11217838765008581</v>
      </c>
      <c r="AP942" s="27">
        <f t="shared" si="441"/>
        <v>0</v>
      </c>
      <c r="AQ942" s="27">
        <f t="shared" si="442"/>
        <v>0</v>
      </c>
      <c r="AR942" s="27">
        <f t="shared" si="443"/>
        <v>2186.25</v>
      </c>
      <c r="AS942" s="27">
        <f t="shared" si="444"/>
        <v>2186.25</v>
      </c>
      <c r="AT942" s="27">
        <f t="shared" si="445"/>
        <v>0</v>
      </c>
      <c r="AU942" s="27">
        <f t="shared" si="446"/>
        <v>0</v>
      </c>
      <c r="AV942" s="21">
        <f t="shared" si="447"/>
        <v>1</v>
      </c>
      <c r="AW942" s="27">
        <f t="shared" si="448"/>
        <v>2186.25</v>
      </c>
      <c r="AX942" s="27">
        <f t="shared" si="449"/>
        <v>2186.25</v>
      </c>
      <c r="AY942" s="27">
        <f t="shared" si="450"/>
        <v>2207.5</v>
      </c>
      <c r="AZ942" s="21">
        <f t="shared" si="451"/>
        <v>0.67089278280286102</v>
      </c>
      <c r="BA942" s="21">
        <f t="shared" si="452"/>
        <v>0.67089278280286102</v>
      </c>
      <c r="BB942" s="28">
        <f t="shared" si="453"/>
        <v>2186.25</v>
      </c>
      <c r="BC942" s="28" t="s">
        <v>81</v>
      </c>
      <c r="BD942" s="28" t="s">
        <v>81</v>
      </c>
      <c r="BE942" s="28" t="s">
        <v>81</v>
      </c>
      <c r="BF942" s="28" t="str">
        <f t="shared" si="454"/>
        <v>-</v>
      </c>
      <c r="BG942" s="29">
        <f t="shared" si="455"/>
        <v>0</v>
      </c>
      <c r="BH942" s="29">
        <f t="shared" si="455"/>
        <v>0</v>
      </c>
      <c r="BI942" s="29">
        <f t="shared" si="455"/>
        <v>0</v>
      </c>
      <c r="BJ942" s="29">
        <f t="shared" si="455"/>
        <v>0</v>
      </c>
      <c r="BK942" s="29"/>
    </row>
    <row r="943" spans="1:64" x14ac:dyDescent="0.25">
      <c r="A943" s="13" t="s">
        <v>2883</v>
      </c>
      <c r="B943" s="13" t="s">
        <v>2884</v>
      </c>
      <c r="C943" s="13" t="s">
        <v>2885</v>
      </c>
      <c r="D943" s="13" t="str">
        <f>IFERROR(VLOOKUP($B943,[1]GICS!$C:$D,2,FALSE),"-")</f>
        <v>Consumer Staples</v>
      </c>
      <c r="E943" s="14">
        <f>IFERROR(IF(VLOOKUP($B943,'[1]Paste Only'!$D:$AM,4,FALSE)="-",VLOOKUP($B943,'[1]Market Cap'!$A:$J,10,FALSE),VLOOKUP($B943,'[1]Paste Only'!$D:$AM,4,FALSE)),"-")</f>
        <v>278.35000000000002</v>
      </c>
      <c r="F943" s="14">
        <f>IFERROR(VLOOKUP($B943,'[1]Paste Only'!$D:$AM,5,FALSE),"-")</f>
        <v>323.5</v>
      </c>
      <c r="G943" s="15">
        <f>IFERROR(VLOOKUP($B943,'[1]Paste Only'!$D:$AM,6,FALSE),"-")</f>
        <v>2</v>
      </c>
      <c r="H943" s="15">
        <f>IFERROR(VLOOKUP($B943,'[1]Paste Only'!$D:$AM,7,FALSE),"-")</f>
        <v>0</v>
      </c>
      <c r="I943" s="15">
        <f>IFERROR(VLOOKUP($B943,'[1]Paste Only'!$D:$AM,8,FALSE),"-")</f>
        <v>0</v>
      </c>
      <c r="J943" s="16"/>
      <c r="K943" s="16"/>
      <c r="L943" s="14">
        <f>IFERROR(VLOOKUP($B943,'[1]Paste Only'!$D:$AM,12,FALSE),"-")</f>
        <v>9.9700000000000006</v>
      </c>
      <c r="M943" s="14">
        <f>IFERROR(VLOOKUP($B943,'[1]Paste Only'!$D:$AM,15,FALSE),"-")</f>
        <v>14.805574712643679</v>
      </c>
      <c r="N943" s="17"/>
      <c r="O943" s="18"/>
      <c r="P943" s="19">
        <f t="shared" si="456"/>
        <v>0.48501250879073998</v>
      </c>
      <c r="Q943" s="20">
        <f t="shared" si="429"/>
        <v>0.16220585593677006</v>
      </c>
      <c r="R943" s="13">
        <f t="shared" si="430"/>
        <v>2</v>
      </c>
      <c r="S943" s="13" t="str">
        <f>IFERROR(VLOOKUP($B943,'[1]Market Cap'!$G:$I,3,FALSE),"-")</f>
        <v>Small Cap</v>
      </c>
      <c r="T943" s="13"/>
      <c r="U943" s="13"/>
      <c r="V943" s="21">
        <f t="shared" si="457"/>
        <v>0</v>
      </c>
      <c r="W943" s="21">
        <f t="shared" si="457"/>
        <v>0</v>
      </c>
      <c r="X943" s="21">
        <f t="shared" si="457"/>
        <v>0</v>
      </c>
      <c r="Y943" s="22">
        <f t="shared" si="431"/>
        <v>0</v>
      </c>
      <c r="Z943" s="13">
        <f t="shared" si="432"/>
        <v>0</v>
      </c>
      <c r="AA943" s="23">
        <f t="shared" si="433"/>
        <v>0</v>
      </c>
      <c r="AB943" s="23">
        <f t="shared" si="434"/>
        <v>0</v>
      </c>
      <c r="AC943" s="23">
        <f t="shared" si="435"/>
        <v>0</v>
      </c>
      <c r="AD943" s="24">
        <f t="shared" si="436"/>
        <v>0</v>
      </c>
      <c r="AE943" s="25">
        <f>IFERROR(VLOOKUP($B943,'[1]Market Cap'!$G:$I,2,FALSE),"-")</f>
        <v>3322.8265342350001</v>
      </c>
      <c r="AF943" s="20">
        <f t="shared" si="437"/>
        <v>0</v>
      </c>
      <c r="AG943" s="17">
        <f t="shared" si="438"/>
        <v>0</v>
      </c>
      <c r="AH943" s="17">
        <f t="shared" si="439"/>
        <v>0</v>
      </c>
      <c r="AI943" s="17" t="str">
        <f t="shared" si="440"/>
        <v>-</v>
      </c>
      <c r="AJ943" s="26">
        <f>IFERROR(VLOOKUP($B943,'[1]Paste Only'!$D:$AM,26,FALSE),"-")</f>
        <v>323.5</v>
      </c>
      <c r="AK943" s="26">
        <f>IFERROR(VLOOKUP($B943,'[1]Paste Only'!$D:$AM,23,FALSE),"-")</f>
        <v>347</v>
      </c>
      <c r="AL943" s="26">
        <f>IFERROR(VLOOKUP($B943,'[1]Paste Only'!$D:$AM,22,FALSE),"-")</f>
        <v>300</v>
      </c>
      <c r="AM943" s="21">
        <f t="shared" si="458"/>
        <v>0</v>
      </c>
      <c r="AN943" s="21">
        <f t="shared" si="458"/>
        <v>7.2642967542503767E-2</v>
      </c>
      <c r="AO943" s="21">
        <f t="shared" si="458"/>
        <v>-7.2642967542503878E-2</v>
      </c>
      <c r="AP943" s="27">
        <f t="shared" si="441"/>
        <v>0</v>
      </c>
      <c r="AQ943" s="27">
        <f t="shared" si="442"/>
        <v>0</v>
      </c>
      <c r="AR943" s="27">
        <f t="shared" si="443"/>
        <v>323.5</v>
      </c>
      <c r="AS943" s="27">
        <f t="shared" si="444"/>
        <v>323.5</v>
      </c>
      <c r="AT943" s="27">
        <f t="shared" si="445"/>
        <v>0</v>
      </c>
      <c r="AU943" s="27">
        <f t="shared" si="446"/>
        <v>0</v>
      </c>
      <c r="AV943" s="21">
        <f t="shared" si="447"/>
        <v>1</v>
      </c>
      <c r="AW943" s="27">
        <f t="shared" si="448"/>
        <v>323.5</v>
      </c>
      <c r="AX943" s="27">
        <f t="shared" si="449"/>
        <v>323.5</v>
      </c>
      <c r="AY943" s="27">
        <f t="shared" si="450"/>
        <v>323.5</v>
      </c>
      <c r="AZ943" s="21">
        <f t="shared" si="451"/>
        <v>0.16220585593677006</v>
      </c>
      <c r="BA943" s="21">
        <f t="shared" si="452"/>
        <v>0.16220585593677006</v>
      </c>
      <c r="BB943" s="28">
        <f t="shared" si="453"/>
        <v>323.5</v>
      </c>
      <c r="BC943" s="28" t="s">
        <v>81</v>
      </c>
      <c r="BD943" s="28" t="s">
        <v>81</v>
      </c>
      <c r="BE943" s="28" t="s">
        <v>81</v>
      </c>
      <c r="BF943" s="28" t="str">
        <f t="shared" si="454"/>
        <v>-</v>
      </c>
      <c r="BG943" s="29">
        <f t="shared" si="455"/>
        <v>0</v>
      </c>
      <c r="BH943" s="29">
        <f t="shared" si="455"/>
        <v>0</v>
      </c>
      <c r="BI943" s="29">
        <f t="shared" si="455"/>
        <v>0</v>
      </c>
      <c r="BJ943" s="29">
        <f t="shared" si="455"/>
        <v>0</v>
      </c>
      <c r="BK943" s="29"/>
    </row>
    <row r="944" spans="1:64" x14ac:dyDescent="0.25">
      <c r="A944" s="13" t="s">
        <v>2886</v>
      </c>
      <c r="B944" s="13" t="s">
        <v>2887</v>
      </c>
      <c r="C944" s="13" t="s">
        <v>2888</v>
      </c>
      <c r="D944" s="13" t="str">
        <f>IFERROR(VLOOKUP($B944,[1]GICS!$C:$D,2,FALSE),"-")</f>
        <v>Utilities</v>
      </c>
      <c r="E944" s="14">
        <f>IFERROR(IF(VLOOKUP($B944,'[1]Paste Only'!$D:$AM,4,FALSE)="-",VLOOKUP($B944,'[1]Market Cap'!$A:$J,10,FALSE),VLOOKUP($B944,'[1]Paste Only'!$D:$AM,4,FALSE)),"-")</f>
        <v>202.95</v>
      </c>
      <c r="F944" s="14" t="str">
        <f>IFERROR(VLOOKUP($B944,'[1]Paste Only'!$D:$AM,5,FALSE),"-")</f>
        <v>-</v>
      </c>
      <c r="G944" s="15">
        <f>IFERROR(VLOOKUP($B944,'[1]Paste Only'!$D:$AM,6,FALSE),"-")</f>
        <v>0</v>
      </c>
      <c r="H944" s="15">
        <f>IFERROR(VLOOKUP($B944,'[1]Paste Only'!$D:$AM,7,FALSE),"-")</f>
        <v>0</v>
      </c>
      <c r="I944" s="15">
        <f>IFERROR(VLOOKUP($B944,'[1]Paste Only'!$D:$AM,8,FALSE),"-")</f>
        <v>0</v>
      </c>
      <c r="J944" s="16"/>
      <c r="K944" s="16"/>
      <c r="L944" s="14">
        <f>IFERROR(VLOOKUP($B944,'[1]Paste Only'!$D:$AM,12,FALSE),"-")</f>
        <v>0.37</v>
      </c>
      <c r="M944" s="14" t="str">
        <f>IFERROR(VLOOKUP($B944,'[1]Paste Only'!$D:$AM,15,FALSE),"-")</f>
        <v>-</v>
      </c>
      <c r="N944" s="17"/>
      <c r="O944" s="18"/>
      <c r="P944" s="19">
        <f t="shared" si="456"/>
        <v>0</v>
      </c>
      <c r="Q944" s="20">
        <f t="shared" si="429"/>
        <v>0</v>
      </c>
      <c r="R944" s="13">
        <f t="shared" si="430"/>
        <v>0</v>
      </c>
      <c r="S944" s="13" t="str">
        <f>IFERROR(VLOOKUP($B944,'[1]Market Cap'!$G:$I,3,FALSE),"-")</f>
        <v>Small Cap</v>
      </c>
      <c r="T944" s="13"/>
      <c r="U944" s="13"/>
      <c r="V944" s="21">
        <f t="shared" si="457"/>
        <v>0</v>
      </c>
      <c r="W944" s="21">
        <f t="shared" si="457"/>
        <v>0</v>
      </c>
      <c r="X944" s="21">
        <f t="shared" si="457"/>
        <v>0</v>
      </c>
      <c r="Y944" s="22">
        <f t="shared" si="431"/>
        <v>0</v>
      </c>
      <c r="Z944" s="13">
        <f t="shared" si="432"/>
        <v>0</v>
      </c>
      <c r="AA944" s="23">
        <f t="shared" si="433"/>
        <v>0</v>
      </c>
      <c r="AB944" s="23">
        <f t="shared" si="434"/>
        <v>0</v>
      </c>
      <c r="AC944" s="23">
        <f t="shared" si="435"/>
        <v>0</v>
      </c>
      <c r="AD944" s="24">
        <f t="shared" si="436"/>
        <v>0</v>
      </c>
      <c r="AE944" s="25">
        <f>IFERROR(VLOOKUP($B944,'[1]Market Cap'!$G:$I,2,FALSE),"-")</f>
        <v>2346.5187578250002</v>
      </c>
      <c r="AF944" s="20">
        <f t="shared" si="437"/>
        <v>0</v>
      </c>
      <c r="AG944" s="17">
        <f t="shared" si="438"/>
        <v>0</v>
      </c>
      <c r="AH944" s="17">
        <f t="shared" si="439"/>
        <v>0</v>
      </c>
      <c r="AI944" s="17" t="str">
        <f t="shared" si="440"/>
        <v>-</v>
      </c>
      <c r="AJ944" s="26" t="str">
        <f>IFERROR(VLOOKUP($B944,'[1]Paste Only'!$D:$AM,26,FALSE),"-")</f>
        <v>-</v>
      </c>
      <c r="AK944" s="26" t="str">
        <f>IFERROR(VLOOKUP($B944,'[1]Paste Only'!$D:$AM,23,FALSE),"-")</f>
        <v>-</v>
      </c>
      <c r="AL944" s="26" t="str">
        <f>IFERROR(VLOOKUP($B944,'[1]Paste Only'!$D:$AM,22,FALSE),"-")</f>
        <v>-</v>
      </c>
      <c r="AM944" s="21" t="str">
        <f t="shared" si="458"/>
        <v>-</v>
      </c>
      <c r="AN944" s="21" t="str">
        <f t="shared" si="458"/>
        <v>-</v>
      </c>
      <c r="AO944" s="21" t="str">
        <f t="shared" si="458"/>
        <v>-</v>
      </c>
      <c r="AP944" s="27">
        <f t="shared" si="441"/>
        <v>0</v>
      </c>
      <c r="AQ944" s="27" t="str">
        <f t="shared" si="442"/>
        <v>-</v>
      </c>
      <c r="AR944" s="27" t="str">
        <f t="shared" si="443"/>
        <v>-</v>
      </c>
      <c r="AS944" s="27">
        <f t="shared" si="444"/>
        <v>0</v>
      </c>
      <c r="AT944" s="27">
        <f t="shared" si="445"/>
        <v>0</v>
      </c>
      <c r="AU944" s="27">
        <f t="shared" si="446"/>
        <v>0</v>
      </c>
      <c r="AV944" s="21" t="str">
        <f t="shared" si="447"/>
        <v>0</v>
      </c>
      <c r="AW944" s="27">
        <f t="shared" si="448"/>
        <v>0</v>
      </c>
      <c r="AX944" s="27" t="str">
        <f t="shared" si="449"/>
        <v>-</v>
      </c>
      <c r="AY944" s="27" t="str">
        <f t="shared" si="450"/>
        <v>-</v>
      </c>
      <c r="AZ944" s="21" t="str">
        <f t="shared" si="451"/>
        <v>-</v>
      </c>
      <c r="BA944" s="21" t="str">
        <f t="shared" si="452"/>
        <v>-</v>
      </c>
      <c r="BB944" s="28" t="str">
        <f t="shared" si="453"/>
        <v>-</v>
      </c>
      <c r="BC944" s="28" t="s">
        <v>81</v>
      </c>
      <c r="BD944" s="28" t="s">
        <v>81</v>
      </c>
      <c r="BE944" s="28" t="s">
        <v>81</v>
      </c>
      <c r="BF944" s="28" t="str">
        <f t="shared" si="454"/>
        <v>-</v>
      </c>
      <c r="BG944" s="29">
        <f t="shared" si="455"/>
        <v>0</v>
      </c>
      <c r="BH944" s="29">
        <f t="shared" si="455"/>
        <v>0</v>
      </c>
      <c r="BI944" s="29">
        <f t="shared" si="455"/>
        <v>0</v>
      </c>
      <c r="BJ944" s="29">
        <f t="shared" si="455"/>
        <v>0</v>
      </c>
      <c r="BK944" s="29"/>
    </row>
    <row r="945" spans="1:63" x14ac:dyDescent="0.25">
      <c r="A945" s="13" t="s">
        <v>2889</v>
      </c>
      <c r="B945" s="13" t="s">
        <v>2890</v>
      </c>
      <c r="C945" s="13" t="s">
        <v>2891</v>
      </c>
      <c r="D945" s="13" t="str">
        <f>IFERROR(VLOOKUP($B945,[1]GICS!$C:$D,2,FALSE),"-")</f>
        <v>Industrials</v>
      </c>
      <c r="E945" s="14">
        <f>IFERROR(IF(VLOOKUP($B945,'[1]Paste Only'!$D:$AM,4,FALSE)="-",VLOOKUP($B945,'[1]Market Cap'!$A:$J,10,FALSE),VLOOKUP($B945,'[1]Paste Only'!$D:$AM,4,FALSE)),"-")</f>
        <v>781.55</v>
      </c>
      <c r="F945" s="14">
        <f>IFERROR(VLOOKUP($B945,'[1]Paste Only'!$D:$AM,5,FALSE),"-")</f>
        <v>731.20001220703125</v>
      </c>
      <c r="G945" s="15">
        <f>IFERROR(VLOOKUP($B945,'[1]Paste Only'!$D:$AM,6,FALSE),"-")</f>
        <v>5</v>
      </c>
      <c r="H945" s="15">
        <f>IFERROR(VLOOKUP($B945,'[1]Paste Only'!$D:$AM,7,FALSE),"-")</f>
        <v>1</v>
      </c>
      <c r="I945" s="15">
        <f>IFERROR(VLOOKUP($B945,'[1]Paste Only'!$D:$AM,8,FALSE),"-")</f>
        <v>6</v>
      </c>
      <c r="J945" s="16"/>
      <c r="K945" s="16"/>
      <c r="L945" s="14">
        <f>IFERROR(VLOOKUP($B945,'[1]Paste Only'!$D:$AM,12,FALSE),"-")</f>
        <v>14.32</v>
      </c>
      <c r="M945" s="14">
        <f>IFERROR(VLOOKUP($B945,'[1]Paste Only'!$D:$AM,15,FALSE),"-")</f>
        <v>34.409758620689658</v>
      </c>
      <c r="N945" s="17"/>
      <c r="O945" s="18"/>
      <c r="P945" s="19">
        <f t="shared" si="456"/>
        <v>1.402916104796764</v>
      </c>
      <c r="Q945" s="20">
        <f t="shared" si="429"/>
        <v>-6.4423245848594046E-2</v>
      </c>
      <c r="R945" s="13">
        <f t="shared" si="430"/>
        <v>12</v>
      </c>
      <c r="S945" s="13" t="str">
        <f>IFERROR(VLOOKUP($B945,'[1]Market Cap'!$G:$I,3,FALSE),"-")</f>
        <v>Small Cap</v>
      </c>
      <c r="T945" s="13"/>
      <c r="U945" s="13"/>
      <c r="V945" s="21">
        <f t="shared" si="457"/>
        <v>0</v>
      </c>
      <c r="W945" s="21">
        <f t="shared" si="457"/>
        <v>0</v>
      </c>
      <c r="X945" s="21">
        <f t="shared" si="457"/>
        <v>0</v>
      </c>
      <c r="Y945" s="22">
        <f t="shared" si="431"/>
        <v>0</v>
      </c>
      <c r="Z945" s="13">
        <f t="shared" si="432"/>
        <v>0</v>
      </c>
      <c r="AA945" s="23">
        <f t="shared" si="433"/>
        <v>0</v>
      </c>
      <c r="AB945" s="23">
        <f t="shared" si="434"/>
        <v>0</v>
      </c>
      <c r="AC945" s="23">
        <f t="shared" si="435"/>
        <v>0</v>
      </c>
      <c r="AD945" s="24">
        <f t="shared" si="436"/>
        <v>0</v>
      </c>
      <c r="AE945" s="25">
        <f>IFERROR(VLOOKUP($B945,'[1]Market Cap'!$G:$I,2,FALSE),"-")</f>
        <v>3098.2041756049998</v>
      </c>
      <c r="AF945" s="20">
        <f t="shared" si="437"/>
        <v>0</v>
      </c>
      <c r="AG945" s="17">
        <f t="shared" si="438"/>
        <v>1</v>
      </c>
      <c r="AH945" s="17">
        <f t="shared" si="439"/>
        <v>0</v>
      </c>
      <c r="AI945" s="17" t="str">
        <f t="shared" si="440"/>
        <v>-</v>
      </c>
      <c r="AJ945" s="26">
        <f>IFERROR(VLOOKUP($B945,'[1]Paste Only'!$D:$AM,26,FALSE),"-")</f>
        <v>760</v>
      </c>
      <c r="AK945" s="26">
        <f>IFERROR(VLOOKUP($B945,'[1]Paste Only'!$D:$AM,23,FALSE),"-")</f>
        <v>929</v>
      </c>
      <c r="AL945" s="26">
        <f>IFERROR(VLOOKUP($B945,'[1]Paste Only'!$D:$AM,22,FALSE),"-")</f>
        <v>510</v>
      </c>
      <c r="AM945" s="21">
        <f t="shared" si="458"/>
        <v>3.9387291181847361E-2</v>
      </c>
      <c r="AN945" s="21">
        <f t="shared" si="458"/>
        <v>0.27051420198412668</v>
      </c>
      <c r="AO945" s="21">
        <f t="shared" si="458"/>
        <v>-0.30251642302270765</v>
      </c>
      <c r="AP945" s="27">
        <f t="shared" si="441"/>
        <v>0</v>
      </c>
      <c r="AQ945" s="27">
        <f t="shared" si="442"/>
        <v>0</v>
      </c>
      <c r="AR945" s="27">
        <f t="shared" si="443"/>
        <v>731.20001220703125</v>
      </c>
      <c r="AS945" s="27">
        <f t="shared" si="444"/>
        <v>731.20001220703125</v>
      </c>
      <c r="AT945" s="27">
        <f t="shared" si="445"/>
        <v>0</v>
      </c>
      <c r="AU945" s="27">
        <f t="shared" si="446"/>
        <v>0</v>
      </c>
      <c r="AV945" s="21">
        <f t="shared" si="447"/>
        <v>0.41666666666666669</v>
      </c>
      <c r="AW945" s="27">
        <f t="shared" si="448"/>
        <v>731.20001220703125</v>
      </c>
      <c r="AX945" s="27">
        <f t="shared" si="449"/>
        <v>731.20001220703125</v>
      </c>
      <c r="AY945" s="27">
        <f t="shared" si="450"/>
        <v>760</v>
      </c>
      <c r="AZ945" s="21">
        <f t="shared" si="451"/>
        <v>-2.7573411809864945E-2</v>
      </c>
      <c r="BA945" s="21">
        <f t="shared" si="452"/>
        <v>-2.7573411809864945E-2</v>
      </c>
      <c r="BB945" s="28">
        <f t="shared" si="453"/>
        <v>731.20001220703125</v>
      </c>
      <c r="BC945" s="28" t="s">
        <v>81</v>
      </c>
      <c r="BD945" s="28" t="s">
        <v>81</v>
      </c>
      <c r="BE945" s="28" t="s">
        <v>81</v>
      </c>
      <c r="BF945" s="28" t="str">
        <f t="shared" si="454"/>
        <v>-</v>
      </c>
      <c r="BG945" s="29">
        <f t="shared" si="455"/>
        <v>0</v>
      </c>
      <c r="BH945" s="29">
        <f t="shared" si="455"/>
        <v>0</v>
      </c>
      <c r="BI945" s="29">
        <f t="shared" si="455"/>
        <v>0</v>
      </c>
      <c r="BJ945" s="29">
        <f t="shared" si="455"/>
        <v>0</v>
      </c>
      <c r="BK945" s="29"/>
    </row>
    <row r="946" spans="1:63" x14ac:dyDescent="0.25">
      <c r="A946" s="13" t="s">
        <v>2892</v>
      </c>
      <c r="B946" s="13" t="s">
        <v>2893</v>
      </c>
      <c r="C946" s="13" t="s">
        <v>2894</v>
      </c>
      <c r="D946" s="13" t="str">
        <f>IFERROR(VLOOKUP($B946,[1]GICS!$C:$D,2,FALSE),"-")</f>
        <v>Utilities</v>
      </c>
      <c r="E946" s="14">
        <f>IFERROR(IF(VLOOKUP($B946,'[1]Paste Only'!$D:$AM,4,FALSE)="-",VLOOKUP($B946,'[1]Market Cap'!$A:$J,10,FALSE),VLOOKUP($B946,'[1]Paste Only'!$D:$AM,4,FALSE)),"-")</f>
        <v>186.95</v>
      </c>
      <c r="F946" s="14">
        <f>IFERROR(VLOOKUP($B946,'[1]Paste Only'!$D:$AM,5,FALSE),"-")</f>
        <v>385</v>
      </c>
      <c r="G946" s="15">
        <f>IFERROR(VLOOKUP($B946,'[1]Paste Only'!$D:$AM,6,FALSE),"-")</f>
        <v>1</v>
      </c>
      <c r="H946" s="15">
        <f>IFERROR(VLOOKUP($B946,'[1]Paste Only'!$D:$AM,7,FALSE),"-")</f>
        <v>0</v>
      </c>
      <c r="I946" s="15">
        <f>IFERROR(VLOOKUP($B946,'[1]Paste Only'!$D:$AM,8,FALSE),"-")</f>
        <v>0</v>
      </c>
      <c r="J946" s="16"/>
      <c r="K946" s="16"/>
      <c r="L946" s="14">
        <f>IFERROR(VLOOKUP($B946,'[1]Paste Only'!$D:$AM,12,FALSE),"-")</f>
        <v>13.97</v>
      </c>
      <c r="M946" s="14" t="str">
        <f>IFERROR(VLOOKUP($B946,'[1]Paste Only'!$D:$AM,15,FALSE),"-")</f>
        <v>-</v>
      </c>
      <c r="N946" s="17"/>
      <c r="O946" s="18"/>
      <c r="P946" s="19">
        <f t="shared" si="456"/>
        <v>0</v>
      </c>
      <c r="Q946" s="20">
        <f t="shared" si="429"/>
        <v>1.0593741642150309</v>
      </c>
      <c r="R946" s="13">
        <f t="shared" si="430"/>
        <v>1</v>
      </c>
      <c r="S946" s="13" t="str">
        <f>IFERROR(VLOOKUP($B946,'[1]Market Cap'!$G:$I,3,FALSE),"-")</f>
        <v>Small Cap</v>
      </c>
      <c r="T946" s="13"/>
      <c r="U946" s="13"/>
      <c r="V946" s="21">
        <f t="shared" si="457"/>
        <v>0</v>
      </c>
      <c r="W946" s="21">
        <f t="shared" si="457"/>
        <v>0</v>
      </c>
      <c r="X946" s="21">
        <f t="shared" si="457"/>
        <v>0</v>
      </c>
      <c r="Y946" s="22">
        <f t="shared" si="431"/>
        <v>0</v>
      </c>
      <c r="Z946" s="13">
        <f t="shared" si="432"/>
        <v>0</v>
      </c>
      <c r="AA946" s="23">
        <f t="shared" si="433"/>
        <v>0</v>
      </c>
      <c r="AB946" s="23">
        <f t="shared" si="434"/>
        <v>0</v>
      </c>
      <c r="AC946" s="23">
        <f t="shared" si="435"/>
        <v>0</v>
      </c>
      <c r="AD946" s="24">
        <f t="shared" si="436"/>
        <v>0</v>
      </c>
      <c r="AE946" s="25">
        <f>IFERROR(VLOOKUP($B946,'[1]Market Cap'!$G:$I,2,FALSE),"-")</f>
        <v>2901.7620730799999</v>
      </c>
      <c r="AF946" s="20">
        <f t="shared" si="437"/>
        <v>0</v>
      </c>
      <c r="AG946" s="17">
        <f t="shared" si="438"/>
        <v>0</v>
      </c>
      <c r="AH946" s="17">
        <f t="shared" si="439"/>
        <v>0</v>
      </c>
      <c r="AI946" s="17" t="str">
        <f t="shared" si="440"/>
        <v>-</v>
      </c>
      <c r="AJ946" s="26">
        <f>IFERROR(VLOOKUP($B946,'[1]Paste Only'!$D:$AM,26,FALSE),"-")</f>
        <v>385</v>
      </c>
      <c r="AK946" s="26">
        <f>IFERROR(VLOOKUP($B946,'[1]Paste Only'!$D:$AM,23,FALSE),"-")</f>
        <v>385</v>
      </c>
      <c r="AL946" s="26">
        <f>IFERROR(VLOOKUP($B946,'[1]Paste Only'!$D:$AM,22,FALSE),"-")</f>
        <v>385</v>
      </c>
      <c r="AM946" s="21">
        <f t="shared" si="458"/>
        <v>0</v>
      </c>
      <c r="AN946" s="21">
        <f t="shared" si="458"/>
        <v>0</v>
      </c>
      <c r="AO946" s="21">
        <f t="shared" si="458"/>
        <v>0</v>
      </c>
      <c r="AP946" s="27">
        <f t="shared" si="441"/>
        <v>0</v>
      </c>
      <c r="AQ946" s="27">
        <f t="shared" si="442"/>
        <v>0</v>
      </c>
      <c r="AR946" s="27">
        <f t="shared" si="443"/>
        <v>385</v>
      </c>
      <c r="AS946" s="27">
        <f t="shared" si="444"/>
        <v>385</v>
      </c>
      <c r="AT946" s="27">
        <f t="shared" si="445"/>
        <v>0</v>
      </c>
      <c r="AU946" s="27">
        <f t="shared" si="446"/>
        <v>0</v>
      </c>
      <c r="AV946" s="21">
        <f t="shared" si="447"/>
        <v>1</v>
      </c>
      <c r="AW946" s="27">
        <f t="shared" si="448"/>
        <v>385</v>
      </c>
      <c r="AX946" s="27">
        <f t="shared" si="449"/>
        <v>385</v>
      </c>
      <c r="AY946" s="27">
        <f t="shared" si="450"/>
        <v>385</v>
      </c>
      <c r="AZ946" s="21">
        <f t="shared" si="451"/>
        <v>1.0593741642150309</v>
      </c>
      <c r="BA946" s="21">
        <f t="shared" si="452"/>
        <v>0.3</v>
      </c>
      <c r="BB946" s="28">
        <f t="shared" si="453"/>
        <v>385</v>
      </c>
      <c r="BC946" s="28" t="s">
        <v>81</v>
      </c>
      <c r="BD946" s="28" t="s">
        <v>81</v>
      </c>
      <c r="BE946" s="28" t="s">
        <v>81</v>
      </c>
      <c r="BF946" s="28" t="str">
        <f t="shared" si="454"/>
        <v>-</v>
      </c>
      <c r="BG946" s="29">
        <f t="shared" si="455"/>
        <v>0</v>
      </c>
      <c r="BH946" s="29">
        <f t="shared" si="455"/>
        <v>0</v>
      </c>
      <c r="BI946" s="29">
        <f t="shared" si="455"/>
        <v>0</v>
      </c>
      <c r="BJ946" s="29">
        <f t="shared" si="455"/>
        <v>0</v>
      </c>
      <c r="BK946" s="29"/>
    </row>
    <row r="947" spans="1:63" x14ac:dyDescent="0.25">
      <c r="A947" s="13" t="s">
        <v>2895</v>
      </c>
      <c r="B947" s="13" t="s">
        <v>2896</v>
      </c>
      <c r="C947" s="13" t="s">
        <v>2897</v>
      </c>
      <c r="D947" s="13" t="str">
        <f>IFERROR(VLOOKUP($B947,[1]GICS!$C:$D,2,FALSE),"-")</f>
        <v>Industrials</v>
      </c>
      <c r="E947" s="14">
        <f>IFERROR(IF(VLOOKUP($B947,'[1]Paste Only'!$D:$AM,4,FALSE)="-",VLOOKUP($B947,'[1]Market Cap'!$A:$J,10,FALSE),VLOOKUP($B947,'[1]Paste Only'!$D:$AM,4,FALSE)),"-")</f>
        <v>917.5</v>
      </c>
      <c r="F947" s="14">
        <f>IFERROR(VLOOKUP($B947,'[1]Paste Only'!$D:$AM,5,FALSE),"-")</f>
        <v>1243</v>
      </c>
      <c r="G947" s="15">
        <f>IFERROR(VLOOKUP($B947,'[1]Paste Only'!$D:$AM,6,FALSE),"-")</f>
        <v>3</v>
      </c>
      <c r="H947" s="15">
        <f>IFERROR(VLOOKUP($B947,'[1]Paste Only'!$D:$AM,7,FALSE),"-")</f>
        <v>0</v>
      </c>
      <c r="I947" s="15">
        <f>IFERROR(VLOOKUP($B947,'[1]Paste Only'!$D:$AM,8,FALSE),"-")</f>
        <v>0</v>
      </c>
      <c r="J947" s="16"/>
      <c r="K947" s="16"/>
      <c r="L947" s="14">
        <f>IFERROR(VLOOKUP($B947,'[1]Paste Only'!$D:$AM,12,FALSE),"-")</f>
        <v>33.32</v>
      </c>
      <c r="M947" s="14">
        <f>IFERROR(VLOOKUP($B947,'[1]Paste Only'!$D:$AM,15,FALSE),"-")</f>
        <v>46.138724137931035</v>
      </c>
      <c r="N947" s="17"/>
      <c r="O947" s="18"/>
      <c r="P947" s="19">
        <f t="shared" si="456"/>
        <v>0.38471561038208391</v>
      </c>
      <c r="Q947" s="20">
        <f t="shared" si="429"/>
        <v>0.35476839237057223</v>
      </c>
      <c r="R947" s="13">
        <f t="shared" si="430"/>
        <v>3</v>
      </c>
      <c r="S947" s="13" t="str">
        <f>IFERROR(VLOOKUP($B947,'[1]Market Cap'!$G:$I,3,FALSE),"-")</f>
        <v>Small Cap</v>
      </c>
      <c r="T947" s="13"/>
      <c r="U947" s="13"/>
      <c r="V947" s="21">
        <f t="shared" si="457"/>
        <v>0</v>
      </c>
      <c r="W947" s="21">
        <f t="shared" si="457"/>
        <v>0</v>
      </c>
      <c r="X947" s="21">
        <f t="shared" si="457"/>
        <v>0</v>
      </c>
      <c r="Y947" s="22">
        <f t="shared" si="431"/>
        <v>0</v>
      </c>
      <c r="Z947" s="13">
        <f t="shared" si="432"/>
        <v>0</v>
      </c>
      <c r="AA947" s="23">
        <f t="shared" si="433"/>
        <v>0</v>
      </c>
      <c r="AB947" s="23">
        <f t="shared" si="434"/>
        <v>0</v>
      </c>
      <c r="AC947" s="23">
        <f t="shared" si="435"/>
        <v>0</v>
      </c>
      <c r="AD947" s="24">
        <f t="shared" si="436"/>
        <v>0</v>
      </c>
      <c r="AE947" s="25">
        <f>IFERROR(VLOOKUP($B947,'[1]Market Cap'!$G:$I,2,FALSE),"-")</f>
        <v>3454.7166990000001</v>
      </c>
      <c r="AF947" s="20">
        <f t="shared" si="437"/>
        <v>0</v>
      </c>
      <c r="AG947" s="17">
        <f t="shared" si="438"/>
        <v>0</v>
      </c>
      <c r="AH947" s="17">
        <f t="shared" si="439"/>
        <v>0</v>
      </c>
      <c r="AI947" s="17" t="str">
        <f t="shared" si="440"/>
        <v>-</v>
      </c>
      <c r="AJ947" s="26">
        <f>IFERROR(VLOOKUP($B947,'[1]Paste Only'!$D:$AM,26,FALSE),"-")</f>
        <v>1152</v>
      </c>
      <c r="AK947" s="26">
        <f>IFERROR(VLOOKUP($B947,'[1]Paste Only'!$D:$AM,23,FALSE),"-")</f>
        <v>1451</v>
      </c>
      <c r="AL947" s="26">
        <f>IFERROR(VLOOKUP($B947,'[1]Paste Only'!$D:$AM,22,FALSE),"-")</f>
        <v>1126</v>
      </c>
      <c r="AM947" s="21">
        <f t="shared" si="458"/>
        <v>-7.3209975864843124E-2</v>
      </c>
      <c r="AN947" s="21">
        <f t="shared" si="458"/>
        <v>0.16733708769107003</v>
      </c>
      <c r="AO947" s="21">
        <f t="shared" si="458"/>
        <v>-9.4127111826226906E-2</v>
      </c>
      <c r="AP947" s="27">
        <f t="shared" si="441"/>
        <v>0</v>
      </c>
      <c r="AQ947" s="27">
        <f t="shared" si="442"/>
        <v>0</v>
      </c>
      <c r="AR947" s="27">
        <f t="shared" si="443"/>
        <v>1243</v>
      </c>
      <c r="AS947" s="27">
        <f t="shared" si="444"/>
        <v>1243</v>
      </c>
      <c r="AT947" s="27">
        <f t="shared" si="445"/>
        <v>0</v>
      </c>
      <c r="AU947" s="27">
        <f t="shared" si="446"/>
        <v>0</v>
      </c>
      <c r="AV947" s="21">
        <f t="shared" si="447"/>
        <v>1</v>
      </c>
      <c r="AW947" s="27">
        <f t="shared" si="448"/>
        <v>1243</v>
      </c>
      <c r="AX947" s="27">
        <f t="shared" si="449"/>
        <v>1243</v>
      </c>
      <c r="AY947" s="27">
        <f t="shared" si="450"/>
        <v>1152</v>
      </c>
      <c r="AZ947" s="21">
        <f t="shared" si="451"/>
        <v>0.25558583106267041</v>
      </c>
      <c r="BA947" s="21">
        <f t="shared" si="452"/>
        <v>0.25558583106267041</v>
      </c>
      <c r="BB947" s="28">
        <f t="shared" si="453"/>
        <v>1243</v>
      </c>
      <c r="BC947" s="28" t="s">
        <v>81</v>
      </c>
      <c r="BD947" s="28" t="s">
        <v>81</v>
      </c>
      <c r="BE947" s="28" t="s">
        <v>81</v>
      </c>
      <c r="BF947" s="28" t="str">
        <f t="shared" si="454"/>
        <v>-</v>
      </c>
      <c r="BG947" s="29">
        <f t="shared" si="455"/>
        <v>0</v>
      </c>
      <c r="BH947" s="29">
        <f t="shared" si="455"/>
        <v>0</v>
      </c>
      <c r="BI947" s="29">
        <f t="shared" si="455"/>
        <v>0</v>
      </c>
      <c r="BJ947" s="29">
        <f t="shared" si="455"/>
        <v>0</v>
      </c>
      <c r="BK947" s="29"/>
    </row>
    <row r="948" spans="1:63" x14ac:dyDescent="0.25">
      <c r="A948" s="13" t="s">
        <v>2898</v>
      </c>
      <c r="B948" s="13" t="s">
        <v>2899</v>
      </c>
      <c r="C948" s="13" t="s">
        <v>2900</v>
      </c>
      <c r="D948" s="13" t="str">
        <f>IFERROR(VLOOKUP($B948,[1]GICS!$C:$D,2,FALSE),"-")</f>
        <v>Materials</v>
      </c>
      <c r="E948" s="14">
        <f>IFERROR(IF(VLOOKUP($B948,'[1]Paste Only'!$D:$AM,4,FALSE)="-",VLOOKUP($B948,'[1]Market Cap'!$A:$J,10,FALSE),VLOOKUP($B948,'[1]Paste Only'!$D:$AM,4,FALSE)),"-")</f>
        <v>6100.55</v>
      </c>
      <c r="F948" s="14" t="str">
        <f>IFERROR(VLOOKUP($B948,'[1]Paste Only'!$D:$AM,5,FALSE),"-")</f>
        <v>-</v>
      </c>
      <c r="G948" s="15">
        <f>IFERROR(VLOOKUP($B948,'[1]Paste Only'!$D:$AM,6,FALSE),"-")</f>
        <v>0</v>
      </c>
      <c r="H948" s="15">
        <f>IFERROR(VLOOKUP($B948,'[1]Paste Only'!$D:$AM,7,FALSE),"-")</f>
        <v>0</v>
      </c>
      <c r="I948" s="15">
        <f>IFERROR(VLOOKUP($B948,'[1]Paste Only'!$D:$AM,8,FALSE),"-")</f>
        <v>0</v>
      </c>
      <c r="J948" s="16"/>
      <c r="K948" s="16"/>
      <c r="L948" s="14">
        <f>IFERROR(VLOOKUP($B948,'[1]Paste Only'!$D:$AM,12,FALSE),"-")</f>
        <v>114.35</v>
      </c>
      <c r="M948" s="14" t="str">
        <f>IFERROR(VLOOKUP($B948,'[1]Paste Only'!$D:$AM,15,FALSE),"-")</f>
        <v>-</v>
      </c>
      <c r="N948" s="17"/>
      <c r="O948" s="18"/>
      <c r="P948" s="19">
        <f t="shared" si="456"/>
        <v>0</v>
      </c>
      <c r="Q948" s="20">
        <f t="shared" si="429"/>
        <v>0</v>
      </c>
      <c r="R948" s="13">
        <f t="shared" si="430"/>
        <v>0</v>
      </c>
      <c r="S948" s="13" t="str">
        <f>IFERROR(VLOOKUP($B948,'[1]Market Cap'!$G:$I,3,FALSE),"-")</f>
        <v>Small Cap</v>
      </c>
      <c r="T948" s="13"/>
      <c r="U948" s="13"/>
      <c r="V948" s="21">
        <f t="shared" si="457"/>
        <v>0</v>
      </c>
      <c r="W948" s="21">
        <f t="shared" si="457"/>
        <v>0</v>
      </c>
      <c r="X948" s="21">
        <f t="shared" si="457"/>
        <v>0</v>
      </c>
      <c r="Y948" s="22">
        <f t="shared" si="431"/>
        <v>0</v>
      </c>
      <c r="Z948" s="13">
        <f t="shared" si="432"/>
        <v>0</v>
      </c>
      <c r="AA948" s="23">
        <f t="shared" si="433"/>
        <v>0</v>
      </c>
      <c r="AB948" s="23">
        <f t="shared" si="434"/>
        <v>0</v>
      </c>
      <c r="AC948" s="23">
        <f t="shared" si="435"/>
        <v>0</v>
      </c>
      <c r="AD948" s="24">
        <f t="shared" si="436"/>
        <v>0</v>
      </c>
      <c r="AE948" s="25">
        <f>IFERROR(VLOOKUP($B948,'[1]Market Cap'!$G:$I,2,FALSE),"-")</f>
        <v>3896.0912452450002</v>
      </c>
      <c r="AF948" s="20">
        <f t="shared" si="437"/>
        <v>0</v>
      </c>
      <c r="AG948" s="17">
        <f t="shared" si="438"/>
        <v>0</v>
      </c>
      <c r="AH948" s="17">
        <f t="shared" si="439"/>
        <v>0</v>
      </c>
      <c r="AI948" s="17" t="str">
        <f t="shared" si="440"/>
        <v>-</v>
      </c>
      <c r="AJ948" s="26" t="str">
        <f>IFERROR(VLOOKUP($B948,'[1]Paste Only'!$D:$AM,26,FALSE),"-")</f>
        <v>-</v>
      </c>
      <c r="AK948" s="26" t="str">
        <f>IFERROR(VLOOKUP($B948,'[1]Paste Only'!$D:$AM,23,FALSE),"-")</f>
        <v>-</v>
      </c>
      <c r="AL948" s="26" t="str">
        <f>IFERROR(VLOOKUP($B948,'[1]Paste Only'!$D:$AM,22,FALSE),"-")</f>
        <v>-</v>
      </c>
      <c r="AM948" s="21" t="str">
        <f t="shared" si="458"/>
        <v>-</v>
      </c>
      <c r="AN948" s="21" t="str">
        <f t="shared" si="458"/>
        <v>-</v>
      </c>
      <c r="AO948" s="21" t="str">
        <f t="shared" si="458"/>
        <v>-</v>
      </c>
      <c r="AP948" s="27">
        <f t="shared" si="441"/>
        <v>0</v>
      </c>
      <c r="AQ948" s="27" t="str">
        <f t="shared" si="442"/>
        <v>-</v>
      </c>
      <c r="AR948" s="27" t="str">
        <f t="shared" si="443"/>
        <v>-</v>
      </c>
      <c r="AS948" s="27">
        <f t="shared" si="444"/>
        <v>0</v>
      </c>
      <c r="AT948" s="27">
        <f t="shared" si="445"/>
        <v>0</v>
      </c>
      <c r="AU948" s="27">
        <f t="shared" si="446"/>
        <v>0</v>
      </c>
      <c r="AV948" s="21" t="str">
        <f t="shared" si="447"/>
        <v>0</v>
      </c>
      <c r="AW948" s="27">
        <f t="shared" si="448"/>
        <v>0</v>
      </c>
      <c r="AX948" s="27" t="str">
        <f t="shared" si="449"/>
        <v>-</v>
      </c>
      <c r="AY948" s="27" t="str">
        <f t="shared" si="450"/>
        <v>-</v>
      </c>
      <c r="AZ948" s="21" t="str">
        <f t="shared" si="451"/>
        <v>-</v>
      </c>
      <c r="BA948" s="21" t="str">
        <f t="shared" si="452"/>
        <v>-</v>
      </c>
      <c r="BB948" s="28" t="str">
        <f t="shared" si="453"/>
        <v>-</v>
      </c>
      <c r="BC948" s="28" t="s">
        <v>81</v>
      </c>
      <c r="BD948" s="28" t="s">
        <v>81</v>
      </c>
      <c r="BE948" s="28" t="s">
        <v>81</v>
      </c>
      <c r="BF948" s="28" t="str">
        <f t="shared" si="454"/>
        <v>-</v>
      </c>
      <c r="BG948" s="29">
        <f t="shared" si="455"/>
        <v>0</v>
      </c>
      <c r="BH948" s="29">
        <f t="shared" si="455"/>
        <v>0</v>
      </c>
      <c r="BI948" s="29">
        <f t="shared" si="455"/>
        <v>0</v>
      </c>
      <c r="BJ948" s="29">
        <f t="shared" si="455"/>
        <v>0</v>
      </c>
      <c r="BK948" s="29"/>
    </row>
    <row r="949" spans="1:63" x14ac:dyDescent="0.25">
      <c r="A949" s="13" t="s">
        <v>2901</v>
      </c>
      <c r="B949" s="13" t="s">
        <v>2902</v>
      </c>
      <c r="C949" s="13" t="s">
        <v>2903</v>
      </c>
      <c r="D949" s="13" t="str">
        <f>IFERROR(VLOOKUP($B949,[1]GICS!$C:$D,2,FALSE),"-")</f>
        <v>Materials</v>
      </c>
      <c r="E949" s="14">
        <f>IFERROR(IF(VLOOKUP($B949,'[1]Paste Only'!$D:$AM,4,FALSE)="-",VLOOKUP($B949,'[1]Market Cap'!$A:$J,10,FALSE),VLOOKUP($B949,'[1]Paste Only'!$D:$AM,4,FALSE)),"-")</f>
        <v>1233.95</v>
      </c>
      <c r="F949" s="14" t="str">
        <f>IFERROR(VLOOKUP($B949,'[1]Paste Only'!$D:$AM,5,FALSE),"-")</f>
        <v>-</v>
      </c>
      <c r="G949" s="15">
        <f>IFERROR(VLOOKUP($B949,'[1]Paste Only'!$D:$AM,6,FALSE),"-")</f>
        <v>0</v>
      </c>
      <c r="H949" s="15">
        <f>IFERROR(VLOOKUP($B949,'[1]Paste Only'!$D:$AM,7,FALSE),"-")</f>
        <v>0</v>
      </c>
      <c r="I949" s="15">
        <f>IFERROR(VLOOKUP($B949,'[1]Paste Only'!$D:$AM,8,FALSE),"-")</f>
        <v>0</v>
      </c>
      <c r="J949" s="16"/>
      <c r="K949" s="16"/>
      <c r="L949" s="14">
        <f>IFERROR(VLOOKUP($B949,'[1]Paste Only'!$D:$AM,12,FALSE),"-")</f>
        <v>17.038886999999999</v>
      </c>
      <c r="M949" s="14" t="str">
        <f>IFERROR(VLOOKUP($B949,'[1]Paste Only'!$D:$AM,15,FALSE),"-")</f>
        <v>-</v>
      </c>
      <c r="N949" s="17"/>
      <c r="O949" s="18"/>
      <c r="P949" s="19">
        <f t="shared" si="456"/>
        <v>0</v>
      </c>
      <c r="Q949" s="20">
        <f t="shared" si="429"/>
        <v>0</v>
      </c>
      <c r="R949" s="13">
        <f t="shared" si="430"/>
        <v>0</v>
      </c>
      <c r="S949" s="13" t="str">
        <f>IFERROR(VLOOKUP($B949,'[1]Market Cap'!$G:$I,3,FALSE),"-")</f>
        <v>Small Cap</v>
      </c>
      <c r="T949" s="13"/>
      <c r="U949" s="13"/>
      <c r="V949" s="21">
        <f t="shared" si="457"/>
        <v>0</v>
      </c>
      <c r="W949" s="21">
        <f t="shared" si="457"/>
        <v>0</v>
      </c>
      <c r="X949" s="21">
        <f t="shared" si="457"/>
        <v>0</v>
      </c>
      <c r="Y949" s="22">
        <f t="shared" si="431"/>
        <v>0</v>
      </c>
      <c r="Z949" s="13">
        <f t="shared" si="432"/>
        <v>0</v>
      </c>
      <c r="AA949" s="23">
        <f t="shared" si="433"/>
        <v>0</v>
      </c>
      <c r="AB949" s="23">
        <f t="shared" si="434"/>
        <v>0</v>
      </c>
      <c r="AC949" s="23">
        <f t="shared" si="435"/>
        <v>0</v>
      </c>
      <c r="AD949" s="24">
        <f t="shared" si="436"/>
        <v>0</v>
      </c>
      <c r="AE949" s="25">
        <f>IFERROR(VLOOKUP($B949,'[1]Market Cap'!$G:$I,2,FALSE),"-")</f>
        <v>2896.1288974449999</v>
      </c>
      <c r="AF949" s="20">
        <f t="shared" si="437"/>
        <v>0</v>
      </c>
      <c r="AG949" s="17">
        <f t="shared" si="438"/>
        <v>0</v>
      </c>
      <c r="AH949" s="17">
        <f t="shared" si="439"/>
        <v>0</v>
      </c>
      <c r="AI949" s="17" t="str">
        <f t="shared" si="440"/>
        <v>-</v>
      </c>
      <c r="AJ949" s="26" t="str">
        <f>IFERROR(VLOOKUP($B949,'[1]Paste Only'!$D:$AM,26,FALSE),"-")</f>
        <v>-</v>
      </c>
      <c r="AK949" s="26" t="str">
        <f>IFERROR(VLOOKUP($B949,'[1]Paste Only'!$D:$AM,23,FALSE),"-")</f>
        <v>-</v>
      </c>
      <c r="AL949" s="26" t="str">
        <f>IFERROR(VLOOKUP($B949,'[1]Paste Only'!$D:$AM,22,FALSE),"-")</f>
        <v>-</v>
      </c>
      <c r="AM949" s="21" t="str">
        <f t="shared" si="458"/>
        <v>-</v>
      </c>
      <c r="AN949" s="21" t="str">
        <f t="shared" si="458"/>
        <v>-</v>
      </c>
      <c r="AO949" s="21" t="str">
        <f t="shared" si="458"/>
        <v>-</v>
      </c>
      <c r="AP949" s="27">
        <f t="shared" si="441"/>
        <v>0</v>
      </c>
      <c r="AQ949" s="27" t="str">
        <f t="shared" si="442"/>
        <v>-</v>
      </c>
      <c r="AR949" s="27" t="str">
        <f t="shared" si="443"/>
        <v>-</v>
      </c>
      <c r="AS949" s="27">
        <f t="shared" si="444"/>
        <v>0</v>
      </c>
      <c r="AT949" s="27">
        <f t="shared" si="445"/>
        <v>0</v>
      </c>
      <c r="AU949" s="27">
        <f t="shared" si="446"/>
        <v>0</v>
      </c>
      <c r="AV949" s="21" t="str">
        <f t="shared" si="447"/>
        <v>0</v>
      </c>
      <c r="AW949" s="27">
        <f t="shared" si="448"/>
        <v>0</v>
      </c>
      <c r="AX949" s="27" t="str">
        <f t="shared" si="449"/>
        <v>-</v>
      </c>
      <c r="AY949" s="27" t="str">
        <f t="shared" si="450"/>
        <v>-</v>
      </c>
      <c r="AZ949" s="21" t="str">
        <f t="shared" si="451"/>
        <v>-</v>
      </c>
      <c r="BA949" s="21" t="str">
        <f t="shared" si="452"/>
        <v>-</v>
      </c>
      <c r="BB949" s="28" t="str">
        <f t="shared" si="453"/>
        <v>-</v>
      </c>
      <c r="BC949" s="28" t="s">
        <v>81</v>
      </c>
      <c r="BD949" s="28" t="s">
        <v>81</v>
      </c>
      <c r="BE949" s="28" t="s">
        <v>81</v>
      </c>
      <c r="BF949" s="28" t="str">
        <f t="shared" si="454"/>
        <v>-</v>
      </c>
      <c r="BG949" s="29">
        <f t="shared" si="455"/>
        <v>0</v>
      </c>
      <c r="BH949" s="29">
        <f t="shared" si="455"/>
        <v>0</v>
      </c>
      <c r="BI949" s="29">
        <f t="shared" si="455"/>
        <v>0</v>
      </c>
      <c r="BJ949" s="29">
        <f t="shared" si="455"/>
        <v>0</v>
      </c>
      <c r="BK949" s="29"/>
    </row>
    <row r="950" spans="1:63" x14ac:dyDescent="0.25">
      <c r="A950" s="13" t="s">
        <v>2904</v>
      </c>
      <c r="B950" s="13" t="s">
        <v>2905</v>
      </c>
      <c r="C950" s="13" t="s">
        <v>2906</v>
      </c>
      <c r="D950" s="13" t="str">
        <f>IFERROR(VLOOKUP($B950,[1]GICS!$C:$D,2,FALSE),"-")</f>
        <v>Consumer Staples</v>
      </c>
      <c r="E950" s="14">
        <f>IFERROR(IF(VLOOKUP($B950,'[1]Paste Only'!$D:$AM,4,FALSE)="-",VLOOKUP($B950,'[1]Market Cap'!$A:$J,10,FALSE),VLOOKUP($B950,'[1]Paste Only'!$D:$AM,4,FALSE)),"-")</f>
        <v>440.3</v>
      </c>
      <c r="F950" s="14" t="str">
        <f>IFERROR(VLOOKUP($B950,'[1]Paste Only'!$D:$AM,5,FALSE),"-")</f>
        <v>-</v>
      </c>
      <c r="G950" s="15">
        <f>IFERROR(VLOOKUP($B950,'[1]Paste Only'!$D:$AM,6,FALSE),"-")</f>
        <v>1</v>
      </c>
      <c r="H950" s="15">
        <f>IFERROR(VLOOKUP($B950,'[1]Paste Only'!$D:$AM,7,FALSE),"-")</f>
        <v>1</v>
      </c>
      <c r="I950" s="15">
        <f>IFERROR(VLOOKUP($B950,'[1]Paste Only'!$D:$AM,8,FALSE),"-")</f>
        <v>0</v>
      </c>
      <c r="J950" s="16"/>
      <c r="K950" s="16"/>
      <c r="L950" s="14">
        <f>IFERROR(VLOOKUP($B950,'[1]Paste Only'!$D:$AM,12,FALSE),"-")</f>
        <v>11.34</v>
      </c>
      <c r="M950" s="14">
        <f>IFERROR(VLOOKUP($B950,'[1]Paste Only'!$D:$AM,15,FALSE),"-")</f>
        <v>10.570574712643678</v>
      </c>
      <c r="N950" s="17"/>
      <c r="O950" s="18"/>
      <c r="P950" s="19">
        <f t="shared" si="456"/>
        <v>-6.7850554440592736E-2</v>
      </c>
      <c r="Q950" s="20">
        <f t="shared" si="429"/>
        <v>0</v>
      </c>
      <c r="R950" s="13">
        <f t="shared" si="430"/>
        <v>2</v>
      </c>
      <c r="S950" s="13" t="str">
        <f>IFERROR(VLOOKUP($B950,'[1]Market Cap'!$G:$I,3,FALSE),"-")</f>
        <v>Small Cap</v>
      </c>
      <c r="T950" s="13"/>
      <c r="U950" s="13"/>
      <c r="V950" s="21">
        <f t="shared" si="457"/>
        <v>0</v>
      </c>
      <c r="W950" s="21">
        <f t="shared" si="457"/>
        <v>0</v>
      </c>
      <c r="X950" s="21">
        <f t="shared" si="457"/>
        <v>0</v>
      </c>
      <c r="Y950" s="22">
        <f t="shared" si="431"/>
        <v>0</v>
      </c>
      <c r="Z950" s="13">
        <f t="shared" si="432"/>
        <v>0</v>
      </c>
      <c r="AA950" s="23">
        <f t="shared" si="433"/>
        <v>0</v>
      </c>
      <c r="AB950" s="23">
        <f t="shared" si="434"/>
        <v>0</v>
      </c>
      <c r="AC950" s="23">
        <f t="shared" si="435"/>
        <v>0</v>
      </c>
      <c r="AD950" s="24">
        <f t="shared" si="436"/>
        <v>0</v>
      </c>
      <c r="AE950" s="25">
        <f>IFERROR(VLOOKUP($B950,'[1]Market Cap'!$G:$I,2,FALSE),"-")</f>
        <v>3200.4200578</v>
      </c>
      <c r="AF950" s="20">
        <f t="shared" si="437"/>
        <v>0</v>
      </c>
      <c r="AG950" s="17">
        <f t="shared" si="438"/>
        <v>0</v>
      </c>
      <c r="AH950" s="17">
        <f t="shared" si="439"/>
        <v>0</v>
      </c>
      <c r="AI950" s="17" t="str">
        <f t="shared" si="440"/>
        <v>-</v>
      </c>
      <c r="AJ950" s="26" t="str">
        <f>IFERROR(VLOOKUP($B950,'[1]Paste Only'!$D:$AM,26,FALSE),"-")</f>
        <v>-</v>
      </c>
      <c r="AK950" s="26" t="str">
        <f>IFERROR(VLOOKUP($B950,'[1]Paste Only'!$D:$AM,23,FALSE),"-")</f>
        <v>-</v>
      </c>
      <c r="AL950" s="26" t="str">
        <f>IFERROR(VLOOKUP($B950,'[1]Paste Only'!$D:$AM,22,FALSE),"-")</f>
        <v>-</v>
      </c>
      <c r="AM950" s="21" t="str">
        <f t="shared" si="458"/>
        <v>-</v>
      </c>
      <c r="AN950" s="21" t="str">
        <f t="shared" si="458"/>
        <v>-</v>
      </c>
      <c r="AO950" s="21" t="str">
        <f t="shared" si="458"/>
        <v>-</v>
      </c>
      <c r="AP950" s="27">
        <f t="shared" si="441"/>
        <v>0</v>
      </c>
      <c r="AQ950" s="27" t="str">
        <f t="shared" si="442"/>
        <v>-</v>
      </c>
      <c r="AR950" s="27" t="str">
        <f t="shared" si="443"/>
        <v>-</v>
      </c>
      <c r="AS950" s="27">
        <f t="shared" si="444"/>
        <v>0</v>
      </c>
      <c r="AT950" s="27">
        <f t="shared" si="445"/>
        <v>0</v>
      </c>
      <c r="AU950" s="27">
        <f t="shared" si="446"/>
        <v>0</v>
      </c>
      <c r="AV950" s="21">
        <f t="shared" si="447"/>
        <v>0.5</v>
      </c>
      <c r="AW950" s="27">
        <f t="shared" si="448"/>
        <v>0</v>
      </c>
      <c r="AX950" s="27" t="str">
        <f t="shared" si="449"/>
        <v>-</v>
      </c>
      <c r="AY950" s="27" t="str">
        <f t="shared" si="450"/>
        <v>-</v>
      </c>
      <c r="AZ950" s="21" t="str">
        <f t="shared" si="451"/>
        <v>-</v>
      </c>
      <c r="BA950" s="21" t="str">
        <f t="shared" si="452"/>
        <v>-</v>
      </c>
      <c r="BB950" s="28" t="str">
        <f t="shared" si="453"/>
        <v>-</v>
      </c>
      <c r="BC950" s="28" t="s">
        <v>81</v>
      </c>
      <c r="BD950" s="28" t="s">
        <v>81</v>
      </c>
      <c r="BE950" s="28" t="s">
        <v>81</v>
      </c>
      <c r="BF950" s="28" t="str">
        <f t="shared" si="454"/>
        <v>-</v>
      </c>
      <c r="BG950" s="29">
        <f t="shared" si="455"/>
        <v>0</v>
      </c>
      <c r="BH950" s="29">
        <f t="shared" si="455"/>
        <v>0</v>
      </c>
      <c r="BI950" s="29">
        <f t="shared" si="455"/>
        <v>0</v>
      </c>
      <c r="BJ950" s="29">
        <f t="shared" si="455"/>
        <v>0</v>
      </c>
      <c r="BK950" s="29"/>
    </row>
    <row r="951" spans="1:63" x14ac:dyDescent="0.25">
      <c r="A951" s="13" t="s">
        <v>2907</v>
      </c>
      <c r="B951" s="13" t="s">
        <v>2908</v>
      </c>
      <c r="C951" s="13" t="s">
        <v>2909</v>
      </c>
      <c r="D951" s="13" t="str">
        <f>IFERROR(VLOOKUP($B951,[1]GICS!$C:$D,2,FALSE),"-")</f>
        <v>Industrials</v>
      </c>
      <c r="E951" s="14">
        <f>IFERROR(IF(VLOOKUP($B951,'[1]Paste Only'!$D:$AM,4,FALSE)="-",VLOOKUP($B951,'[1]Market Cap'!$A:$J,10,FALSE),VLOOKUP($B951,'[1]Paste Only'!$D:$AM,4,FALSE)),"-")</f>
        <v>2245.6999999999998</v>
      </c>
      <c r="F951" s="14">
        <f>IFERROR(VLOOKUP($B951,'[1]Paste Only'!$D:$AM,5,FALSE),"-")</f>
        <v>2352</v>
      </c>
      <c r="G951" s="15">
        <f>IFERROR(VLOOKUP($B951,'[1]Paste Only'!$D:$AM,6,FALSE),"-")</f>
        <v>2</v>
      </c>
      <c r="H951" s="15">
        <f>IFERROR(VLOOKUP($B951,'[1]Paste Only'!$D:$AM,7,FALSE),"-")</f>
        <v>2</v>
      </c>
      <c r="I951" s="15">
        <f>IFERROR(VLOOKUP($B951,'[1]Paste Only'!$D:$AM,8,FALSE),"-")</f>
        <v>0</v>
      </c>
      <c r="J951" s="16"/>
      <c r="K951" s="16"/>
      <c r="L951" s="14">
        <f>IFERROR(VLOOKUP($B951,'[1]Paste Only'!$D:$AM,12,FALSE),"-")</f>
        <v>20.29</v>
      </c>
      <c r="M951" s="14">
        <f>IFERROR(VLOOKUP($B951,'[1]Paste Only'!$D:$AM,15,FALSE),"-")</f>
        <v>45.3764367816092</v>
      </c>
      <c r="N951" s="17"/>
      <c r="O951" s="18"/>
      <c r="P951" s="19">
        <f t="shared" si="456"/>
        <v>1.2363941242784229</v>
      </c>
      <c r="Q951" s="20">
        <f t="shared" si="429"/>
        <v>4.7334906710602587E-2</v>
      </c>
      <c r="R951" s="13">
        <f t="shared" si="430"/>
        <v>4</v>
      </c>
      <c r="S951" s="13" t="str">
        <f>IFERROR(VLOOKUP($B951,'[1]Market Cap'!$G:$I,3,FALSE),"-")</f>
        <v>Small Cap</v>
      </c>
      <c r="T951" s="13"/>
      <c r="U951" s="13"/>
      <c r="V951" s="21">
        <f t="shared" si="457"/>
        <v>0</v>
      </c>
      <c r="W951" s="21">
        <f t="shared" si="457"/>
        <v>0</v>
      </c>
      <c r="X951" s="21">
        <f t="shared" si="457"/>
        <v>0</v>
      </c>
      <c r="Y951" s="22">
        <f t="shared" si="431"/>
        <v>0</v>
      </c>
      <c r="Z951" s="13">
        <f t="shared" si="432"/>
        <v>0</v>
      </c>
      <c r="AA951" s="23">
        <f t="shared" si="433"/>
        <v>0</v>
      </c>
      <c r="AB951" s="23">
        <f t="shared" si="434"/>
        <v>0</v>
      </c>
      <c r="AC951" s="23">
        <f t="shared" si="435"/>
        <v>0</v>
      </c>
      <c r="AD951" s="24">
        <f t="shared" si="436"/>
        <v>0</v>
      </c>
      <c r="AE951" s="25">
        <f>IFERROR(VLOOKUP($B951,'[1]Market Cap'!$G:$I,2,FALSE),"-")</f>
        <v>10320.135235010001</v>
      </c>
      <c r="AF951" s="20">
        <f t="shared" si="437"/>
        <v>0</v>
      </c>
      <c r="AG951" s="17">
        <f t="shared" si="438"/>
        <v>0</v>
      </c>
      <c r="AH951" s="17">
        <f t="shared" si="439"/>
        <v>0</v>
      </c>
      <c r="AI951" s="17" t="str">
        <f t="shared" si="440"/>
        <v>-</v>
      </c>
      <c r="AJ951" s="26">
        <f>IFERROR(VLOOKUP($B951,'[1]Paste Only'!$D:$AM,26,FALSE),"-")</f>
        <v>2352</v>
      </c>
      <c r="AK951" s="26">
        <f>IFERROR(VLOOKUP($B951,'[1]Paste Only'!$D:$AM,23,FALSE),"-")</f>
        <v>2562</v>
      </c>
      <c r="AL951" s="26">
        <f>IFERROR(VLOOKUP($B951,'[1]Paste Only'!$D:$AM,22,FALSE),"-")</f>
        <v>2142</v>
      </c>
      <c r="AM951" s="21">
        <f t="shared" si="458"/>
        <v>0</v>
      </c>
      <c r="AN951" s="21">
        <f t="shared" si="458"/>
        <v>8.9285714285714191E-2</v>
      </c>
      <c r="AO951" s="21">
        <f t="shared" si="458"/>
        <v>-8.9285714285714302E-2</v>
      </c>
      <c r="AP951" s="27">
        <f t="shared" si="441"/>
        <v>0</v>
      </c>
      <c r="AQ951" s="27">
        <f t="shared" si="442"/>
        <v>0</v>
      </c>
      <c r="AR951" s="27">
        <f t="shared" si="443"/>
        <v>2352</v>
      </c>
      <c r="AS951" s="27">
        <f t="shared" si="444"/>
        <v>2352</v>
      </c>
      <c r="AT951" s="27">
        <f t="shared" si="445"/>
        <v>0</v>
      </c>
      <c r="AU951" s="27">
        <f t="shared" si="446"/>
        <v>0</v>
      </c>
      <c r="AV951" s="21">
        <f t="shared" si="447"/>
        <v>0.5</v>
      </c>
      <c r="AW951" s="27">
        <f t="shared" si="448"/>
        <v>2352</v>
      </c>
      <c r="AX951" s="27">
        <f t="shared" si="449"/>
        <v>2352</v>
      </c>
      <c r="AY951" s="27">
        <f t="shared" si="450"/>
        <v>2352</v>
      </c>
      <c r="AZ951" s="21">
        <f t="shared" si="451"/>
        <v>4.7334906710602587E-2</v>
      </c>
      <c r="BA951" s="21">
        <f t="shared" si="452"/>
        <v>4.7334906710602587E-2</v>
      </c>
      <c r="BB951" s="28">
        <f t="shared" si="453"/>
        <v>2352</v>
      </c>
      <c r="BC951" s="28" t="s">
        <v>81</v>
      </c>
      <c r="BD951" s="28" t="s">
        <v>81</v>
      </c>
      <c r="BE951" s="28" t="s">
        <v>81</v>
      </c>
      <c r="BF951" s="28" t="str">
        <f t="shared" si="454"/>
        <v>-</v>
      </c>
      <c r="BG951" s="29">
        <f t="shared" si="455"/>
        <v>0</v>
      </c>
      <c r="BH951" s="29">
        <f t="shared" si="455"/>
        <v>0</v>
      </c>
      <c r="BI951" s="29">
        <f t="shared" si="455"/>
        <v>0</v>
      </c>
      <c r="BJ951" s="29">
        <f t="shared" si="455"/>
        <v>0</v>
      </c>
      <c r="BK951" s="29"/>
    </row>
    <row r="952" spans="1:63" x14ac:dyDescent="0.25">
      <c r="A952" s="13" t="s">
        <v>2910</v>
      </c>
      <c r="B952" s="13" t="s">
        <v>2911</v>
      </c>
      <c r="C952" s="13" t="s">
        <v>2912</v>
      </c>
      <c r="D952" s="13" t="str">
        <f>IFERROR(VLOOKUP($B952,[1]GICS!$C:$D,2,FALSE),"-")</f>
        <v>Communication Services</v>
      </c>
      <c r="E952" s="14">
        <f>IFERROR(IF(VLOOKUP($B952,'[1]Paste Only'!$D:$AM,4,FALSE)="-",VLOOKUP($B952,'[1]Market Cap'!$A:$J,10,FALSE),VLOOKUP($B952,'[1]Paste Only'!$D:$AM,4,FALSE)),"-")</f>
        <v>399.4</v>
      </c>
      <c r="F952" s="14" t="str">
        <f>IFERROR(VLOOKUP($B952,'[1]Paste Only'!$D:$AM,5,FALSE),"-")</f>
        <v>-</v>
      </c>
      <c r="G952" s="15">
        <f>IFERROR(VLOOKUP($B952,'[1]Paste Only'!$D:$AM,6,FALSE),"-")</f>
        <v>0</v>
      </c>
      <c r="H952" s="15">
        <f>IFERROR(VLOOKUP($B952,'[1]Paste Only'!$D:$AM,7,FALSE),"-")</f>
        <v>0</v>
      </c>
      <c r="I952" s="15">
        <f>IFERROR(VLOOKUP($B952,'[1]Paste Only'!$D:$AM,8,FALSE),"-")</f>
        <v>0</v>
      </c>
      <c r="J952" s="16"/>
      <c r="K952" s="16"/>
      <c r="L952" s="14">
        <f>IFERROR(VLOOKUP($B952,'[1]Paste Only'!$D:$AM,12,FALSE),"-")</f>
        <v>5.96</v>
      </c>
      <c r="M952" s="14" t="str">
        <f>IFERROR(VLOOKUP($B952,'[1]Paste Only'!$D:$AM,15,FALSE),"-")</f>
        <v>-</v>
      </c>
      <c r="N952" s="17"/>
      <c r="O952" s="18"/>
      <c r="P952" s="19">
        <f t="shared" si="456"/>
        <v>0</v>
      </c>
      <c r="Q952" s="20">
        <f t="shared" si="429"/>
        <v>0</v>
      </c>
      <c r="R952" s="13">
        <f t="shared" si="430"/>
        <v>0</v>
      </c>
      <c r="S952" s="13" t="str">
        <f>IFERROR(VLOOKUP($B952,'[1]Market Cap'!$G:$I,3,FALSE),"-")</f>
        <v>Small Cap</v>
      </c>
      <c r="T952" s="13"/>
      <c r="U952" s="13"/>
      <c r="V952" s="21">
        <f t="shared" si="457"/>
        <v>0</v>
      </c>
      <c r="W952" s="21">
        <f t="shared" si="457"/>
        <v>0</v>
      </c>
      <c r="X952" s="21">
        <f t="shared" si="457"/>
        <v>0</v>
      </c>
      <c r="Y952" s="22">
        <f t="shared" si="431"/>
        <v>0</v>
      </c>
      <c r="Z952" s="13">
        <f t="shared" si="432"/>
        <v>0</v>
      </c>
      <c r="AA952" s="23">
        <f t="shared" si="433"/>
        <v>0</v>
      </c>
      <c r="AB952" s="23">
        <f t="shared" si="434"/>
        <v>0</v>
      </c>
      <c r="AC952" s="23">
        <f t="shared" si="435"/>
        <v>0</v>
      </c>
      <c r="AD952" s="24">
        <f t="shared" si="436"/>
        <v>0</v>
      </c>
      <c r="AE952" s="25">
        <f>IFERROR(VLOOKUP($B952,'[1]Market Cap'!$G:$I,2,FALSE),"-")</f>
        <v>1054.2200943</v>
      </c>
      <c r="AF952" s="20">
        <f t="shared" si="437"/>
        <v>0</v>
      </c>
      <c r="AG952" s="17">
        <f t="shared" si="438"/>
        <v>0</v>
      </c>
      <c r="AH952" s="17">
        <f t="shared" si="439"/>
        <v>0</v>
      </c>
      <c r="AI952" s="17" t="str">
        <f t="shared" si="440"/>
        <v>-</v>
      </c>
      <c r="AJ952" s="26" t="str">
        <f>IFERROR(VLOOKUP($B952,'[1]Paste Only'!$D:$AM,26,FALSE),"-")</f>
        <v>-</v>
      </c>
      <c r="AK952" s="26" t="str">
        <f>IFERROR(VLOOKUP($B952,'[1]Paste Only'!$D:$AM,23,FALSE),"-")</f>
        <v>-</v>
      </c>
      <c r="AL952" s="26" t="str">
        <f>IFERROR(VLOOKUP($B952,'[1]Paste Only'!$D:$AM,22,FALSE),"-")</f>
        <v>-</v>
      </c>
      <c r="AM952" s="21" t="str">
        <f t="shared" si="458"/>
        <v>-</v>
      </c>
      <c r="AN952" s="21" t="str">
        <f t="shared" si="458"/>
        <v>-</v>
      </c>
      <c r="AO952" s="21" t="str">
        <f t="shared" si="458"/>
        <v>-</v>
      </c>
      <c r="AP952" s="27">
        <f t="shared" si="441"/>
        <v>0</v>
      </c>
      <c r="AQ952" s="27" t="str">
        <f t="shared" si="442"/>
        <v>-</v>
      </c>
      <c r="AR952" s="27" t="str">
        <f t="shared" si="443"/>
        <v>-</v>
      </c>
      <c r="AS952" s="27">
        <f t="shared" si="444"/>
        <v>0</v>
      </c>
      <c r="AT952" s="27">
        <f t="shared" si="445"/>
        <v>0</v>
      </c>
      <c r="AU952" s="27">
        <f t="shared" si="446"/>
        <v>0</v>
      </c>
      <c r="AV952" s="21" t="str">
        <f t="shared" si="447"/>
        <v>0</v>
      </c>
      <c r="AW952" s="27">
        <f t="shared" si="448"/>
        <v>0</v>
      </c>
      <c r="AX952" s="27" t="str">
        <f t="shared" si="449"/>
        <v>-</v>
      </c>
      <c r="AY952" s="27" t="str">
        <f t="shared" si="450"/>
        <v>-</v>
      </c>
      <c r="AZ952" s="21" t="str">
        <f t="shared" si="451"/>
        <v>-</v>
      </c>
      <c r="BA952" s="21" t="str">
        <f t="shared" si="452"/>
        <v>-</v>
      </c>
      <c r="BB952" s="28" t="str">
        <f t="shared" si="453"/>
        <v>-</v>
      </c>
      <c r="BC952" s="28" t="s">
        <v>81</v>
      </c>
      <c r="BD952" s="28" t="s">
        <v>81</v>
      </c>
      <c r="BE952" s="28" t="s">
        <v>81</v>
      </c>
      <c r="BF952" s="28" t="str">
        <f t="shared" si="454"/>
        <v>-</v>
      </c>
      <c r="BG952" s="29">
        <f t="shared" si="455"/>
        <v>0</v>
      </c>
      <c r="BH952" s="29">
        <f t="shared" si="455"/>
        <v>0</v>
      </c>
      <c r="BI952" s="29">
        <f t="shared" si="455"/>
        <v>0</v>
      </c>
      <c r="BJ952" s="29">
        <f t="shared" si="455"/>
        <v>0</v>
      </c>
      <c r="BK952" s="29"/>
    </row>
    <row r="953" spans="1:63" x14ac:dyDescent="0.25">
      <c r="A953" s="13" t="s">
        <v>2913</v>
      </c>
      <c r="B953" s="13" t="s">
        <v>2914</v>
      </c>
      <c r="C953" s="13" t="s">
        <v>2915</v>
      </c>
      <c r="D953" s="13" t="str">
        <f>IFERROR(VLOOKUP($B953,[1]GICS!$C:$D,2,FALSE),"-")</f>
        <v>Utilities</v>
      </c>
      <c r="E953" s="14">
        <f>IFERROR(IF(VLOOKUP($B953,'[1]Paste Only'!$D:$AM,4,FALSE)="-",VLOOKUP($B953,'[1]Market Cap'!$A:$J,10,FALSE),VLOOKUP($B953,'[1]Paste Only'!$D:$AM,4,FALSE)),"-")</f>
        <v>412.2</v>
      </c>
      <c r="F953" s="14">
        <f>IFERROR(VLOOKUP($B953,'[1]Paste Only'!$D:$AM,5,FALSE),"-")</f>
        <v>910</v>
      </c>
      <c r="G953" s="15">
        <f>IFERROR(VLOOKUP($B953,'[1]Paste Only'!$D:$AM,6,FALSE),"-")</f>
        <v>1</v>
      </c>
      <c r="H953" s="15">
        <f>IFERROR(VLOOKUP($B953,'[1]Paste Only'!$D:$AM,7,FALSE),"-")</f>
        <v>0</v>
      </c>
      <c r="I953" s="15">
        <f>IFERROR(VLOOKUP($B953,'[1]Paste Only'!$D:$AM,8,FALSE),"-")</f>
        <v>0</v>
      </c>
      <c r="J953" s="16"/>
      <c r="K953" s="16"/>
      <c r="L953" s="14">
        <f>IFERROR(VLOOKUP($B953,'[1]Paste Only'!$D:$AM,12,FALSE),"-")</f>
        <v>18.375999999999998</v>
      </c>
      <c r="M953" s="14">
        <f>IFERROR(VLOOKUP($B953,'[1]Paste Only'!$D:$AM,15,FALSE),"-")</f>
        <v>32.022988505747122</v>
      </c>
      <c r="N953" s="17"/>
      <c r="O953" s="18"/>
      <c r="P953" s="19">
        <f t="shared" si="456"/>
        <v>0.74265283553260364</v>
      </c>
      <c r="Q953" s="20">
        <f t="shared" si="429"/>
        <v>1.2076661814653082</v>
      </c>
      <c r="R953" s="13">
        <f t="shared" si="430"/>
        <v>1</v>
      </c>
      <c r="S953" s="13" t="str">
        <f>IFERROR(VLOOKUP($B953,'[1]Market Cap'!$G:$I,3,FALSE),"-")</f>
        <v>Small Cap</v>
      </c>
      <c r="T953" s="13"/>
      <c r="U953" s="13"/>
      <c r="V953" s="21">
        <f t="shared" si="457"/>
        <v>0</v>
      </c>
      <c r="W953" s="21">
        <f t="shared" si="457"/>
        <v>0</v>
      </c>
      <c r="X953" s="21">
        <f t="shared" si="457"/>
        <v>0</v>
      </c>
      <c r="Y953" s="22">
        <f t="shared" si="431"/>
        <v>0</v>
      </c>
      <c r="Z953" s="13">
        <f t="shared" si="432"/>
        <v>0</v>
      </c>
      <c r="AA953" s="23">
        <f t="shared" si="433"/>
        <v>0</v>
      </c>
      <c r="AB953" s="23">
        <f t="shared" si="434"/>
        <v>0</v>
      </c>
      <c r="AC953" s="23">
        <f t="shared" si="435"/>
        <v>0</v>
      </c>
      <c r="AD953" s="24">
        <f t="shared" si="436"/>
        <v>0</v>
      </c>
      <c r="AE953" s="25">
        <f>IFERROR(VLOOKUP($B953,'[1]Market Cap'!$G:$I,2,FALSE),"-")</f>
        <v>2757.9082300199998</v>
      </c>
      <c r="AF953" s="20">
        <f t="shared" si="437"/>
        <v>0</v>
      </c>
      <c r="AG953" s="17">
        <f t="shared" si="438"/>
        <v>0</v>
      </c>
      <c r="AH953" s="17">
        <f t="shared" si="439"/>
        <v>0</v>
      </c>
      <c r="AI953" s="17" t="str">
        <f t="shared" si="440"/>
        <v>-</v>
      </c>
      <c r="AJ953" s="26">
        <f>IFERROR(VLOOKUP($B953,'[1]Paste Only'!$D:$AM,26,FALSE),"-")</f>
        <v>910</v>
      </c>
      <c r="AK953" s="26">
        <f>IFERROR(VLOOKUP($B953,'[1]Paste Only'!$D:$AM,23,FALSE),"-")</f>
        <v>910</v>
      </c>
      <c r="AL953" s="26">
        <f>IFERROR(VLOOKUP($B953,'[1]Paste Only'!$D:$AM,22,FALSE),"-")</f>
        <v>910</v>
      </c>
      <c r="AM953" s="21">
        <f t="shared" si="458"/>
        <v>0</v>
      </c>
      <c r="AN953" s="21">
        <f t="shared" si="458"/>
        <v>0</v>
      </c>
      <c r="AO953" s="21">
        <f t="shared" si="458"/>
        <v>0</v>
      </c>
      <c r="AP953" s="27">
        <f t="shared" si="441"/>
        <v>0</v>
      </c>
      <c r="AQ953" s="27">
        <f t="shared" si="442"/>
        <v>0</v>
      </c>
      <c r="AR953" s="27">
        <f t="shared" si="443"/>
        <v>910</v>
      </c>
      <c r="AS953" s="27">
        <f t="shared" si="444"/>
        <v>910</v>
      </c>
      <c r="AT953" s="27">
        <f t="shared" si="445"/>
        <v>0</v>
      </c>
      <c r="AU953" s="27">
        <f t="shared" si="446"/>
        <v>0</v>
      </c>
      <c r="AV953" s="21">
        <f t="shared" si="447"/>
        <v>1</v>
      </c>
      <c r="AW953" s="27">
        <f t="shared" si="448"/>
        <v>910</v>
      </c>
      <c r="AX953" s="27">
        <f t="shared" si="449"/>
        <v>910</v>
      </c>
      <c r="AY953" s="27">
        <f t="shared" si="450"/>
        <v>910</v>
      </c>
      <c r="AZ953" s="21">
        <f t="shared" si="451"/>
        <v>1.2076661814653082</v>
      </c>
      <c r="BA953" s="21">
        <f t="shared" si="452"/>
        <v>0.3</v>
      </c>
      <c r="BB953" s="28">
        <f t="shared" si="453"/>
        <v>910</v>
      </c>
      <c r="BC953" s="28" t="s">
        <v>81</v>
      </c>
      <c r="BD953" s="28" t="s">
        <v>81</v>
      </c>
      <c r="BE953" s="28" t="s">
        <v>81</v>
      </c>
      <c r="BF953" s="28" t="str">
        <f t="shared" si="454"/>
        <v>-</v>
      </c>
      <c r="BG953" s="29">
        <f t="shared" si="455"/>
        <v>0</v>
      </c>
      <c r="BH953" s="29">
        <f t="shared" si="455"/>
        <v>0</v>
      </c>
      <c r="BI953" s="29">
        <f t="shared" si="455"/>
        <v>0</v>
      </c>
      <c r="BJ953" s="29">
        <f t="shared" si="455"/>
        <v>0</v>
      </c>
      <c r="BK953" s="29"/>
    </row>
    <row r="954" spans="1:63" x14ac:dyDescent="0.25">
      <c r="A954" s="13" t="s">
        <v>2916</v>
      </c>
      <c r="B954" s="13" t="s">
        <v>2917</v>
      </c>
      <c r="C954" s="13" t="s">
        <v>2918</v>
      </c>
      <c r="D954" s="13" t="str">
        <f>IFERROR(VLOOKUP($B954,[1]GICS!$C:$D,2,FALSE),"-")</f>
        <v>Information Technology</v>
      </c>
      <c r="E954" s="14">
        <f>IFERROR(IF(VLOOKUP($B954,'[1]Paste Only'!$D:$AM,4,FALSE)="-",VLOOKUP($B954,'[1]Market Cap'!$A:$J,10,FALSE),VLOOKUP($B954,'[1]Paste Only'!$D:$AM,4,FALSE)),"-")</f>
        <v>174</v>
      </c>
      <c r="F954" s="14" t="str">
        <f>IFERROR(VLOOKUP($B954,'[1]Paste Only'!$D:$AM,5,FALSE),"-")</f>
        <v>-</v>
      </c>
      <c r="G954" s="15">
        <f>IFERROR(VLOOKUP($B954,'[1]Paste Only'!$D:$AM,6,FALSE),"-")</f>
        <v>0</v>
      </c>
      <c r="H954" s="15">
        <f>IFERROR(VLOOKUP($B954,'[1]Paste Only'!$D:$AM,7,FALSE),"-")</f>
        <v>0</v>
      </c>
      <c r="I954" s="15">
        <f>IFERROR(VLOOKUP($B954,'[1]Paste Only'!$D:$AM,8,FALSE),"-")</f>
        <v>0</v>
      </c>
      <c r="J954" s="16"/>
      <c r="K954" s="16"/>
      <c r="L954" s="14">
        <f>IFERROR(VLOOKUP($B954,'[1]Paste Only'!$D:$AM,12,FALSE),"-")</f>
        <v>2.2048514399999997</v>
      </c>
      <c r="M954" s="14" t="str">
        <f>IFERROR(VLOOKUP($B954,'[1]Paste Only'!$D:$AM,15,FALSE),"-")</f>
        <v>-</v>
      </c>
      <c r="N954" s="17"/>
      <c r="O954" s="18"/>
      <c r="P954" s="19">
        <f t="shared" si="456"/>
        <v>0</v>
      </c>
      <c r="Q954" s="20">
        <f t="shared" si="429"/>
        <v>0</v>
      </c>
      <c r="R954" s="13">
        <f t="shared" si="430"/>
        <v>0</v>
      </c>
      <c r="S954" s="13" t="str">
        <f>IFERROR(VLOOKUP($B954,'[1]Market Cap'!$G:$I,3,FALSE),"-")</f>
        <v>Small Cap</v>
      </c>
      <c r="T954" s="13"/>
      <c r="U954" s="13"/>
      <c r="V954" s="21">
        <f t="shared" si="457"/>
        <v>0</v>
      </c>
      <c r="W954" s="21">
        <f t="shared" si="457"/>
        <v>0</v>
      </c>
      <c r="X954" s="21">
        <f t="shared" si="457"/>
        <v>0</v>
      </c>
      <c r="Y954" s="22">
        <f t="shared" si="431"/>
        <v>0</v>
      </c>
      <c r="Z954" s="13">
        <f t="shared" si="432"/>
        <v>0</v>
      </c>
      <c r="AA954" s="23">
        <f t="shared" si="433"/>
        <v>0</v>
      </c>
      <c r="AB954" s="23">
        <f t="shared" si="434"/>
        <v>0</v>
      </c>
      <c r="AC954" s="23">
        <f t="shared" si="435"/>
        <v>0</v>
      </c>
      <c r="AD954" s="24">
        <f t="shared" si="436"/>
        <v>0</v>
      </c>
      <c r="AE954" s="25">
        <f>IFERROR(VLOOKUP($B954,'[1]Market Cap'!$G:$I,2,FALSE),"-")</f>
        <v>4610.4696480000002</v>
      </c>
      <c r="AF954" s="20">
        <f t="shared" si="437"/>
        <v>0</v>
      </c>
      <c r="AG954" s="17">
        <f t="shared" si="438"/>
        <v>0</v>
      </c>
      <c r="AH954" s="17">
        <f t="shared" si="439"/>
        <v>0</v>
      </c>
      <c r="AI954" s="17" t="str">
        <f t="shared" si="440"/>
        <v>-</v>
      </c>
      <c r="AJ954" s="26" t="str">
        <f>IFERROR(VLOOKUP($B954,'[1]Paste Only'!$D:$AM,26,FALSE),"-")</f>
        <v>-</v>
      </c>
      <c r="AK954" s="26" t="str">
        <f>IFERROR(VLOOKUP($B954,'[1]Paste Only'!$D:$AM,23,FALSE),"-")</f>
        <v>-</v>
      </c>
      <c r="AL954" s="26" t="str">
        <f>IFERROR(VLOOKUP($B954,'[1]Paste Only'!$D:$AM,22,FALSE),"-")</f>
        <v>-</v>
      </c>
      <c r="AM954" s="21" t="str">
        <f t="shared" si="458"/>
        <v>-</v>
      </c>
      <c r="AN954" s="21" t="str">
        <f t="shared" si="458"/>
        <v>-</v>
      </c>
      <c r="AO954" s="21" t="str">
        <f t="shared" si="458"/>
        <v>-</v>
      </c>
      <c r="AP954" s="27">
        <f t="shared" si="441"/>
        <v>0</v>
      </c>
      <c r="AQ954" s="27" t="str">
        <f t="shared" si="442"/>
        <v>-</v>
      </c>
      <c r="AR954" s="27" t="str">
        <f t="shared" si="443"/>
        <v>-</v>
      </c>
      <c r="AS954" s="27">
        <f t="shared" si="444"/>
        <v>0</v>
      </c>
      <c r="AT954" s="27">
        <f t="shared" si="445"/>
        <v>0</v>
      </c>
      <c r="AU954" s="27">
        <f t="shared" si="446"/>
        <v>0</v>
      </c>
      <c r="AV954" s="21" t="str">
        <f t="shared" si="447"/>
        <v>0</v>
      </c>
      <c r="AW954" s="27">
        <f t="shared" si="448"/>
        <v>0</v>
      </c>
      <c r="AX954" s="27" t="str">
        <f t="shared" si="449"/>
        <v>-</v>
      </c>
      <c r="AY954" s="27" t="str">
        <f t="shared" si="450"/>
        <v>-</v>
      </c>
      <c r="AZ954" s="21" t="str">
        <f t="shared" si="451"/>
        <v>-</v>
      </c>
      <c r="BA954" s="21" t="str">
        <f t="shared" si="452"/>
        <v>-</v>
      </c>
      <c r="BB954" s="28" t="str">
        <f t="shared" si="453"/>
        <v>-</v>
      </c>
      <c r="BC954" s="28" t="s">
        <v>81</v>
      </c>
      <c r="BD954" s="28" t="s">
        <v>81</v>
      </c>
      <c r="BE954" s="28" t="s">
        <v>81</v>
      </c>
      <c r="BF954" s="28" t="str">
        <f t="shared" si="454"/>
        <v>-</v>
      </c>
      <c r="BG954" s="29">
        <f t="shared" si="455"/>
        <v>0</v>
      </c>
      <c r="BH954" s="29">
        <f t="shared" si="455"/>
        <v>0</v>
      </c>
      <c r="BI954" s="29">
        <f t="shared" si="455"/>
        <v>0</v>
      </c>
      <c r="BJ954" s="29">
        <f t="shared" si="455"/>
        <v>0</v>
      </c>
      <c r="BK954" s="29"/>
    </row>
    <row r="955" spans="1:63" x14ac:dyDescent="0.25">
      <c r="A955" s="13" t="s">
        <v>2919</v>
      </c>
      <c r="B955" s="13" t="s">
        <v>2920</v>
      </c>
      <c r="C955" s="13" t="s">
        <v>2921</v>
      </c>
      <c r="D955" s="13" t="str">
        <f>IFERROR(VLOOKUP($B955,[1]GICS!$C:$D,2,FALSE),"-")</f>
        <v>Consumer Discretionary</v>
      </c>
      <c r="E955" s="14">
        <f>IFERROR(IF(VLOOKUP($B955,'[1]Paste Only'!$D:$AM,4,FALSE)="-",VLOOKUP($B955,'[1]Market Cap'!$A:$J,10,FALSE),VLOOKUP($B955,'[1]Paste Only'!$D:$AM,4,FALSE)),"-")</f>
        <v>432.7</v>
      </c>
      <c r="F955" s="14">
        <f>IFERROR(VLOOKUP($B955,'[1]Paste Only'!$D:$AM,5,FALSE),"-")</f>
        <v>437</v>
      </c>
      <c r="G955" s="15">
        <f>IFERROR(VLOOKUP($B955,'[1]Paste Only'!$D:$AM,6,FALSE),"-")</f>
        <v>0</v>
      </c>
      <c r="H955" s="15">
        <f>IFERROR(VLOOKUP($B955,'[1]Paste Only'!$D:$AM,7,FALSE),"-")</f>
        <v>1</v>
      </c>
      <c r="I955" s="15">
        <f>IFERROR(VLOOKUP($B955,'[1]Paste Only'!$D:$AM,8,FALSE),"-")</f>
        <v>0</v>
      </c>
      <c r="J955" s="16"/>
      <c r="K955" s="16"/>
      <c r="L955" s="14">
        <f>IFERROR(VLOOKUP($B955,'[1]Paste Only'!$D:$AM,12,FALSE),"-")</f>
        <v>18.691435999999999</v>
      </c>
      <c r="M955" s="14" t="str">
        <f>IFERROR(VLOOKUP($B955,'[1]Paste Only'!$D:$AM,15,FALSE),"-")</f>
        <v>-</v>
      </c>
      <c r="N955" s="17"/>
      <c r="O955" s="18"/>
      <c r="P955" s="19">
        <f t="shared" si="456"/>
        <v>0</v>
      </c>
      <c r="Q955" s="20">
        <f t="shared" si="429"/>
        <v>9.9376011093137429E-3</v>
      </c>
      <c r="R955" s="13">
        <f t="shared" si="430"/>
        <v>1</v>
      </c>
      <c r="S955" s="13" t="str">
        <f>IFERROR(VLOOKUP($B955,'[1]Market Cap'!$G:$I,3,FALSE),"-")</f>
        <v>Small Cap</v>
      </c>
      <c r="T955" s="13"/>
      <c r="U955" s="13"/>
      <c r="V955" s="21">
        <f t="shared" si="457"/>
        <v>0</v>
      </c>
      <c r="W955" s="21">
        <f t="shared" si="457"/>
        <v>0</v>
      </c>
      <c r="X955" s="21">
        <f t="shared" si="457"/>
        <v>0</v>
      </c>
      <c r="Y955" s="22">
        <f t="shared" si="431"/>
        <v>0</v>
      </c>
      <c r="Z955" s="13">
        <f t="shared" si="432"/>
        <v>0</v>
      </c>
      <c r="AA955" s="23">
        <f t="shared" si="433"/>
        <v>0</v>
      </c>
      <c r="AB955" s="23">
        <f t="shared" si="434"/>
        <v>0</v>
      </c>
      <c r="AC955" s="23">
        <f t="shared" si="435"/>
        <v>0</v>
      </c>
      <c r="AD955" s="24">
        <f t="shared" si="436"/>
        <v>0</v>
      </c>
      <c r="AE955" s="25">
        <f>IFERROR(VLOOKUP($B955,'[1]Market Cap'!$G:$I,2,FALSE),"-")</f>
        <v>2713.0936886499999</v>
      </c>
      <c r="AF955" s="20">
        <f t="shared" si="437"/>
        <v>0</v>
      </c>
      <c r="AG955" s="17">
        <f t="shared" si="438"/>
        <v>0</v>
      </c>
      <c r="AH955" s="17">
        <f t="shared" si="439"/>
        <v>0</v>
      </c>
      <c r="AI955" s="17" t="str">
        <f t="shared" si="440"/>
        <v>-</v>
      </c>
      <c r="AJ955" s="26">
        <f>IFERROR(VLOOKUP($B955,'[1]Paste Only'!$D:$AM,26,FALSE),"-")</f>
        <v>437</v>
      </c>
      <c r="AK955" s="26">
        <f>IFERROR(VLOOKUP($B955,'[1]Paste Only'!$D:$AM,23,FALSE),"-")</f>
        <v>437</v>
      </c>
      <c r="AL955" s="26">
        <f>IFERROR(VLOOKUP($B955,'[1]Paste Only'!$D:$AM,22,FALSE),"-")</f>
        <v>437</v>
      </c>
      <c r="AM955" s="21">
        <f t="shared" si="458"/>
        <v>0</v>
      </c>
      <c r="AN955" s="21">
        <f t="shared" si="458"/>
        <v>0</v>
      </c>
      <c r="AO955" s="21">
        <f t="shared" si="458"/>
        <v>0</v>
      </c>
      <c r="AP955" s="27">
        <f t="shared" si="441"/>
        <v>0</v>
      </c>
      <c r="AQ955" s="27">
        <f t="shared" si="442"/>
        <v>0</v>
      </c>
      <c r="AR955" s="27">
        <f t="shared" si="443"/>
        <v>437</v>
      </c>
      <c r="AS955" s="27">
        <f t="shared" si="444"/>
        <v>437</v>
      </c>
      <c r="AT955" s="27">
        <f t="shared" si="445"/>
        <v>0</v>
      </c>
      <c r="AU955" s="27">
        <f t="shared" si="446"/>
        <v>0</v>
      </c>
      <c r="AV955" s="21">
        <f t="shared" si="447"/>
        <v>0</v>
      </c>
      <c r="AW955" s="27">
        <f t="shared" si="448"/>
        <v>437</v>
      </c>
      <c r="AX955" s="27">
        <f t="shared" si="449"/>
        <v>437</v>
      </c>
      <c r="AY955" s="27">
        <f t="shared" si="450"/>
        <v>437</v>
      </c>
      <c r="AZ955" s="21">
        <f t="shared" si="451"/>
        <v>9.9376011093137429E-3</v>
      </c>
      <c r="BA955" s="21">
        <f t="shared" si="452"/>
        <v>9.9376011093137429E-3</v>
      </c>
      <c r="BB955" s="28">
        <f t="shared" si="453"/>
        <v>437</v>
      </c>
      <c r="BC955" s="28" t="s">
        <v>81</v>
      </c>
      <c r="BD955" s="28" t="s">
        <v>81</v>
      </c>
      <c r="BE955" s="28" t="s">
        <v>81</v>
      </c>
      <c r="BF955" s="28" t="str">
        <f t="shared" si="454"/>
        <v>-</v>
      </c>
      <c r="BG955" s="29">
        <f t="shared" si="455"/>
        <v>0</v>
      </c>
      <c r="BH955" s="29">
        <f t="shared" si="455"/>
        <v>0</v>
      </c>
      <c r="BI955" s="29">
        <f t="shared" si="455"/>
        <v>0</v>
      </c>
      <c r="BJ955" s="29">
        <f t="shared" si="455"/>
        <v>0</v>
      </c>
      <c r="BK955" s="29"/>
    </row>
    <row r="956" spans="1:63" x14ac:dyDescent="0.25">
      <c r="A956" s="13" t="s">
        <v>2922</v>
      </c>
      <c r="B956" s="13" t="s">
        <v>2923</v>
      </c>
      <c r="C956" s="13" t="s">
        <v>2924</v>
      </c>
      <c r="D956" s="13" t="str">
        <f>IFERROR(VLOOKUP($B956,[1]GICS!$C:$D,2,FALSE),"-")</f>
        <v>Materials</v>
      </c>
      <c r="E956" s="14">
        <f>IFERROR(IF(VLOOKUP($B956,'[1]Paste Only'!$D:$AM,4,FALSE)="-",VLOOKUP($B956,'[1]Market Cap'!$A:$J,10,FALSE),VLOOKUP($B956,'[1]Paste Only'!$D:$AM,4,FALSE)),"-")</f>
        <v>1015.4</v>
      </c>
      <c r="F956" s="14" t="str">
        <f>IFERROR(VLOOKUP($B956,'[1]Paste Only'!$D:$AM,5,FALSE),"-")</f>
        <v>-</v>
      </c>
      <c r="G956" s="15">
        <f>IFERROR(VLOOKUP($B956,'[1]Paste Only'!$D:$AM,6,FALSE),"-")</f>
        <v>1</v>
      </c>
      <c r="H956" s="15">
        <f>IFERROR(VLOOKUP($B956,'[1]Paste Only'!$D:$AM,7,FALSE),"-")</f>
        <v>0</v>
      </c>
      <c r="I956" s="15">
        <f>IFERROR(VLOOKUP($B956,'[1]Paste Only'!$D:$AM,8,FALSE),"-")</f>
        <v>0</v>
      </c>
      <c r="J956" s="16"/>
      <c r="K956" s="16"/>
      <c r="L956" s="14">
        <f>IFERROR(VLOOKUP($B956,'[1]Paste Only'!$D:$AM,12,FALSE),"-")</f>
        <v>66.64</v>
      </c>
      <c r="M956" s="14" t="str">
        <f>IFERROR(VLOOKUP($B956,'[1]Paste Only'!$D:$AM,15,FALSE),"-")</f>
        <v>-</v>
      </c>
      <c r="N956" s="17"/>
      <c r="O956" s="18"/>
      <c r="P956" s="19">
        <f t="shared" si="456"/>
        <v>0</v>
      </c>
      <c r="Q956" s="20">
        <f t="shared" si="429"/>
        <v>0</v>
      </c>
      <c r="R956" s="13">
        <f t="shared" si="430"/>
        <v>1</v>
      </c>
      <c r="S956" s="13" t="str">
        <f>IFERROR(VLOOKUP($B956,'[1]Market Cap'!$G:$I,3,FALSE),"-")</f>
        <v>Small Cap</v>
      </c>
      <c r="T956" s="13"/>
      <c r="U956" s="13"/>
      <c r="V956" s="21">
        <f t="shared" si="457"/>
        <v>0</v>
      </c>
      <c r="W956" s="21">
        <f t="shared" si="457"/>
        <v>0</v>
      </c>
      <c r="X956" s="21">
        <f t="shared" si="457"/>
        <v>0</v>
      </c>
      <c r="Y956" s="22">
        <f t="shared" si="431"/>
        <v>0</v>
      </c>
      <c r="Z956" s="13">
        <f t="shared" si="432"/>
        <v>0</v>
      </c>
      <c r="AA956" s="23">
        <f t="shared" si="433"/>
        <v>0</v>
      </c>
      <c r="AB956" s="23">
        <f t="shared" si="434"/>
        <v>0</v>
      </c>
      <c r="AC956" s="23">
        <f t="shared" si="435"/>
        <v>0</v>
      </c>
      <c r="AD956" s="24">
        <f t="shared" si="436"/>
        <v>0</v>
      </c>
      <c r="AE956" s="25">
        <f>IFERROR(VLOOKUP($B956,'[1]Market Cap'!$G:$I,2,FALSE),"-")</f>
        <v>3187.5905914800001</v>
      </c>
      <c r="AF956" s="20">
        <f t="shared" si="437"/>
        <v>0</v>
      </c>
      <c r="AG956" s="17">
        <f t="shared" si="438"/>
        <v>0</v>
      </c>
      <c r="AH956" s="17">
        <f t="shared" si="439"/>
        <v>0</v>
      </c>
      <c r="AI956" s="17" t="str">
        <f t="shared" si="440"/>
        <v>-</v>
      </c>
      <c r="AJ956" s="26" t="str">
        <f>IFERROR(VLOOKUP($B956,'[1]Paste Only'!$D:$AM,26,FALSE),"-")</f>
        <v>-</v>
      </c>
      <c r="AK956" s="26" t="str">
        <f>IFERROR(VLOOKUP($B956,'[1]Paste Only'!$D:$AM,23,FALSE),"-")</f>
        <v>-</v>
      </c>
      <c r="AL956" s="26" t="str">
        <f>IFERROR(VLOOKUP($B956,'[1]Paste Only'!$D:$AM,22,FALSE),"-")</f>
        <v>-</v>
      </c>
      <c r="AM956" s="21" t="str">
        <f t="shared" si="458"/>
        <v>-</v>
      </c>
      <c r="AN956" s="21" t="str">
        <f t="shared" si="458"/>
        <v>-</v>
      </c>
      <c r="AO956" s="21" t="str">
        <f t="shared" si="458"/>
        <v>-</v>
      </c>
      <c r="AP956" s="27">
        <f t="shared" si="441"/>
        <v>0</v>
      </c>
      <c r="AQ956" s="27" t="str">
        <f t="shared" si="442"/>
        <v>-</v>
      </c>
      <c r="AR956" s="27" t="str">
        <f t="shared" si="443"/>
        <v>-</v>
      </c>
      <c r="AS956" s="27">
        <f t="shared" si="444"/>
        <v>0</v>
      </c>
      <c r="AT956" s="27">
        <f t="shared" si="445"/>
        <v>0</v>
      </c>
      <c r="AU956" s="27">
        <f t="shared" si="446"/>
        <v>0</v>
      </c>
      <c r="AV956" s="21">
        <f t="shared" si="447"/>
        <v>1</v>
      </c>
      <c r="AW956" s="27">
        <f t="shared" si="448"/>
        <v>0</v>
      </c>
      <c r="AX956" s="27" t="str">
        <f t="shared" si="449"/>
        <v>-</v>
      </c>
      <c r="AY956" s="27" t="str">
        <f t="shared" si="450"/>
        <v>-</v>
      </c>
      <c r="AZ956" s="21" t="str">
        <f t="shared" si="451"/>
        <v>-</v>
      </c>
      <c r="BA956" s="21" t="str">
        <f t="shared" si="452"/>
        <v>-</v>
      </c>
      <c r="BB956" s="28" t="str">
        <f t="shared" si="453"/>
        <v>-</v>
      </c>
      <c r="BC956" s="28" t="s">
        <v>81</v>
      </c>
      <c r="BD956" s="28" t="s">
        <v>81</v>
      </c>
      <c r="BE956" s="28" t="s">
        <v>81</v>
      </c>
      <c r="BF956" s="28" t="str">
        <f t="shared" si="454"/>
        <v>-</v>
      </c>
      <c r="BG956" s="29">
        <f t="shared" si="455"/>
        <v>0</v>
      </c>
      <c r="BH956" s="29">
        <f t="shared" si="455"/>
        <v>0</v>
      </c>
      <c r="BI956" s="29">
        <f t="shared" si="455"/>
        <v>0</v>
      </c>
      <c r="BJ956" s="29">
        <f t="shared" si="455"/>
        <v>0</v>
      </c>
      <c r="BK956" s="29"/>
    </row>
    <row r="957" spans="1:63" x14ac:dyDescent="0.25">
      <c r="A957" s="13" t="s">
        <v>2925</v>
      </c>
      <c r="B957" s="13" t="s">
        <v>2926</v>
      </c>
      <c r="C957" s="13" t="s">
        <v>2927</v>
      </c>
      <c r="D957" s="13" t="str">
        <f>IFERROR(VLOOKUP($B957,[1]GICS!$C:$D,2,FALSE),"-")</f>
        <v>Materials</v>
      </c>
      <c r="E957" s="14">
        <f>IFERROR(IF(VLOOKUP($B957,'[1]Paste Only'!$D:$AM,4,FALSE)="-",VLOOKUP($B957,'[1]Market Cap'!$A:$J,10,FALSE),VLOOKUP($B957,'[1]Paste Only'!$D:$AM,4,FALSE)),"-")</f>
        <v>314.95</v>
      </c>
      <c r="F957" s="14" t="str">
        <f>IFERROR(VLOOKUP($B957,'[1]Paste Only'!$D:$AM,5,FALSE),"-")</f>
        <v>-</v>
      </c>
      <c r="G957" s="15">
        <f>IFERROR(VLOOKUP($B957,'[1]Paste Only'!$D:$AM,6,FALSE),"-")</f>
        <v>0</v>
      </c>
      <c r="H957" s="15">
        <f>IFERROR(VLOOKUP($B957,'[1]Paste Only'!$D:$AM,7,FALSE),"-")</f>
        <v>0</v>
      </c>
      <c r="I957" s="15">
        <f>IFERROR(VLOOKUP($B957,'[1]Paste Only'!$D:$AM,8,FALSE),"-")</f>
        <v>0</v>
      </c>
      <c r="J957" s="16"/>
      <c r="K957" s="16"/>
      <c r="L957" s="14">
        <f>IFERROR(VLOOKUP($B957,'[1]Paste Only'!$D:$AM,12,FALSE),"-")</f>
        <v>-4.5</v>
      </c>
      <c r="M957" s="14" t="str">
        <f>IFERROR(VLOOKUP($B957,'[1]Paste Only'!$D:$AM,15,FALSE),"-")</f>
        <v>-</v>
      </c>
      <c r="N957" s="17"/>
      <c r="O957" s="18"/>
      <c r="P957" s="19">
        <f t="shared" si="456"/>
        <v>0</v>
      </c>
      <c r="Q957" s="20">
        <f t="shared" si="429"/>
        <v>0</v>
      </c>
      <c r="R957" s="13">
        <f t="shared" si="430"/>
        <v>0</v>
      </c>
      <c r="S957" s="13" t="str">
        <f>IFERROR(VLOOKUP($B957,'[1]Market Cap'!$G:$I,3,FALSE),"-")</f>
        <v>Small Cap</v>
      </c>
      <c r="T957" s="13"/>
      <c r="U957" s="13"/>
      <c r="V957" s="21">
        <f t="shared" si="457"/>
        <v>0</v>
      </c>
      <c r="W957" s="21">
        <f t="shared" si="457"/>
        <v>0</v>
      </c>
      <c r="X957" s="21">
        <f t="shared" si="457"/>
        <v>0</v>
      </c>
      <c r="Y957" s="22">
        <f t="shared" si="431"/>
        <v>0</v>
      </c>
      <c r="Z957" s="13">
        <f t="shared" si="432"/>
        <v>0</v>
      </c>
      <c r="AA957" s="23">
        <f t="shared" si="433"/>
        <v>0</v>
      </c>
      <c r="AB957" s="23">
        <f t="shared" si="434"/>
        <v>0</v>
      </c>
      <c r="AC957" s="23">
        <f t="shared" si="435"/>
        <v>0</v>
      </c>
      <c r="AD957" s="24">
        <f t="shared" si="436"/>
        <v>0</v>
      </c>
      <c r="AE957" s="25">
        <f>IFERROR(VLOOKUP($B957,'[1]Market Cap'!$G:$I,2,FALSE),"-")</f>
        <v>3737.0757592</v>
      </c>
      <c r="AF957" s="20">
        <f t="shared" si="437"/>
        <v>0</v>
      </c>
      <c r="AG957" s="17">
        <f t="shared" si="438"/>
        <v>0</v>
      </c>
      <c r="AH957" s="17">
        <f t="shared" si="439"/>
        <v>0</v>
      </c>
      <c r="AI957" s="17" t="str">
        <f t="shared" si="440"/>
        <v>-</v>
      </c>
      <c r="AJ957" s="26" t="str">
        <f>IFERROR(VLOOKUP($B957,'[1]Paste Only'!$D:$AM,26,FALSE),"-")</f>
        <v>-</v>
      </c>
      <c r="AK957" s="26" t="str">
        <f>IFERROR(VLOOKUP($B957,'[1]Paste Only'!$D:$AM,23,FALSE),"-")</f>
        <v>-</v>
      </c>
      <c r="AL957" s="26" t="str">
        <f>IFERROR(VLOOKUP($B957,'[1]Paste Only'!$D:$AM,22,FALSE),"-")</f>
        <v>-</v>
      </c>
      <c r="AM957" s="21" t="str">
        <f t="shared" si="458"/>
        <v>-</v>
      </c>
      <c r="AN957" s="21" t="str">
        <f t="shared" si="458"/>
        <v>-</v>
      </c>
      <c r="AO957" s="21" t="str">
        <f t="shared" si="458"/>
        <v>-</v>
      </c>
      <c r="AP957" s="27">
        <f t="shared" si="441"/>
        <v>0</v>
      </c>
      <c r="AQ957" s="27" t="str">
        <f t="shared" si="442"/>
        <v>-</v>
      </c>
      <c r="AR957" s="27" t="str">
        <f t="shared" si="443"/>
        <v>-</v>
      </c>
      <c r="AS957" s="27">
        <f t="shared" si="444"/>
        <v>0</v>
      </c>
      <c r="AT957" s="27">
        <f t="shared" si="445"/>
        <v>0</v>
      </c>
      <c r="AU957" s="27">
        <f t="shared" si="446"/>
        <v>0</v>
      </c>
      <c r="AV957" s="21" t="str">
        <f t="shared" si="447"/>
        <v>0</v>
      </c>
      <c r="AW957" s="27">
        <f t="shared" si="448"/>
        <v>0</v>
      </c>
      <c r="AX957" s="27" t="str">
        <f t="shared" si="449"/>
        <v>-</v>
      </c>
      <c r="AY957" s="27" t="str">
        <f t="shared" si="450"/>
        <v>-</v>
      </c>
      <c r="AZ957" s="21" t="str">
        <f t="shared" si="451"/>
        <v>-</v>
      </c>
      <c r="BA957" s="21" t="str">
        <f t="shared" si="452"/>
        <v>-</v>
      </c>
      <c r="BB957" s="28" t="str">
        <f t="shared" si="453"/>
        <v>-</v>
      </c>
      <c r="BC957" s="28" t="s">
        <v>81</v>
      </c>
      <c r="BD957" s="28" t="s">
        <v>81</v>
      </c>
      <c r="BE957" s="28" t="s">
        <v>81</v>
      </c>
      <c r="BF957" s="28" t="str">
        <f t="shared" si="454"/>
        <v>-</v>
      </c>
      <c r="BG957" s="29">
        <f t="shared" si="455"/>
        <v>0</v>
      </c>
      <c r="BH957" s="29">
        <f t="shared" si="455"/>
        <v>0</v>
      </c>
      <c r="BI957" s="29">
        <f t="shared" si="455"/>
        <v>0</v>
      </c>
      <c r="BJ957" s="29">
        <f t="shared" si="455"/>
        <v>0</v>
      </c>
      <c r="BK957" s="29"/>
    </row>
    <row r="958" spans="1:63" x14ac:dyDescent="0.25">
      <c r="A958" s="13" t="s">
        <v>2928</v>
      </c>
      <c r="B958" s="13" t="s">
        <v>2929</v>
      </c>
      <c r="C958" s="13" t="s">
        <v>2930</v>
      </c>
      <c r="D958" s="13" t="str">
        <f>IFERROR(VLOOKUP($B958,[1]GICS!$C:$D,2,FALSE),"-")</f>
        <v>Industrials</v>
      </c>
      <c r="E958" s="14">
        <f>IFERROR(IF(VLOOKUP($B958,'[1]Paste Only'!$D:$AM,4,FALSE)="-",VLOOKUP($B958,'[1]Market Cap'!$A:$J,10,FALSE),VLOOKUP($B958,'[1]Paste Only'!$D:$AM,4,FALSE)),"-")</f>
        <v>1391</v>
      </c>
      <c r="F958" s="14" t="str">
        <f>IFERROR(VLOOKUP($B958,'[1]Paste Only'!$D:$AM,5,FALSE),"-")</f>
        <v>-</v>
      </c>
      <c r="G958" s="15">
        <f>IFERROR(VLOOKUP($B958,'[1]Paste Only'!$D:$AM,6,FALSE),"-")</f>
        <v>0</v>
      </c>
      <c r="H958" s="15">
        <f>IFERROR(VLOOKUP($B958,'[1]Paste Only'!$D:$AM,7,FALSE),"-")</f>
        <v>0</v>
      </c>
      <c r="I958" s="15">
        <f>IFERROR(VLOOKUP($B958,'[1]Paste Only'!$D:$AM,8,FALSE),"-")</f>
        <v>0</v>
      </c>
      <c r="J958" s="16"/>
      <c r="K958" s="16"/>
      <c r="L958" s="14">
        <f>IFERROR(VLOOKUP($B958,'[1]Paste Only'!$D:$AM,12,FALSE),"-")</f>
        <v>5.57</v>
      </c>
      <c r="M958" s="14" t="str">
        <f>IFERROR(VLOOKUP($B958,'[1]Paste Only'!$D:$AM,15,FALSE),"-")</f>
        <v>-</v>
      </c>
      <c r="N958" s="17"/>
      <c r="O958" s="18"/>
      <c r="P958" s="19">
        <f t="shared" si="456"/>
        <v>0</v>
      </c>
      <c r="Q958" s="20">
        <f t="shared" si="429"/>
        <v>0</v>
      </c>
      <c r="R958" s="13">
        <f t="shared" si="430"/>
        <v>0</v>
      </c>
      <c r="S958" s="13" t="str">
        <f>IFERROR(VLOOKUP($B958,'[1]Market Cap'!$G:$I,3,FALSE),"-")</f>
        <v>Small Cap</v>
      </c>
      <c r="T958" s="13"/>
      <c r="U958" s="13"/>
      <c r="V958" s="21">
        <f t="shared" si="457"/>
        <v>0</v>
      </c>
      <c r="W958" s="21">
        <f t="shared" si="457"/>
        <v>0</v>
      </c>
      <c r="X958" s="21">
        <f t="shared" si="457"/>
        <v>0</v>
      </c>
      <c r="Y958" s="22">
        <f t="shared" si="431"/>
        <v>0</v>
      </c>
      <c r="Z958" s="13">
        <f t="shared" si="432"/>
        <v>0</v>
      </c>
      <c r="AA958" s="23">
        <f t="shared" si="433"/>
        <v>0</v>
      </c>
      <c r="AB958" s="23">
        <f t="shared" si="434"/>
        <v>0</v>
      </c>
      <c r="AC958" s="23">
        <f t="shared" si="435"/>
        <v>0</v>
      </c>
      <c r="AD958" s="24">
        <f t="shared" si="436"/>
        <v>0</v>
      </c>
      <c r="AE958" s="25">
        <f>IFERROR(VLOOKUP($B958,'[1]Market Cap'!$G:$I,2,FALSE),"-")</f>
        <v>2185.7951440000002</v>
      </c>
      <c r="AF958" s="20">
        <f t="shared" si="437"/>
        <v>0</v>
      </c>
      <c r="AG958" s="17">
        <f t="shared" si="438"/>
        <v>0</v>
      </c>
      <c r="AH958" s="17">
        <f t="shared" si="439"/>
        <v>0</v>
      </c>
      <c r="AI958" s="17" t="str">
        <f t="shared" si="440"/>
        <v>-</v>
      </c>
      <c r="AJ958" s="26" t="str">
        <f>IFERROR(VLOOKUP($B958,'[1]Paste Only'!$D:$AM,26,FALSE),"-")</f>
        <v>-</v>
      </c>
      <c r="AK958" s="26" t="str">
        <f>IFERROR(VLOOKUP($B958,'[1]Paste Only'!$D:$AM,23,FALSE),"-")</f>
        <v>-</v>
      </c>
      <c r="AL958" s="26" t="str">
        <f>IFERROR(VLOOKUP($B958,'[1]Paste Only'!$D:$AM,22,FALSE),"-")</f>
        <v>-</v>
      </c>
      <c r="AM958" s="21" t="str">
        <f t="shared" si="458"/>
        <v>-</v>
      </c>
      <c r="AN958" s="21" t="str">
        <f t="shared" si="458"/>
        <v>-</v>
      </c>
      <c r="AO958" s="21" t="str">
        <f t="shared" si="458"/>
        <v>-</v>
      </c>
      <c r="AP958" s="27">
        <f t="shared" si="441"/>
        <v>0</v>
      </c>
      <c r="AQ958" s="27" t="str">
        <f t="shared" si="442"/>
        <v>-</v>
      </c>
      <c r="AR958" s="27" t="str">
        <f t="shared" si="443"/>
        <v>-</v>
      </c>
      <c r="AS958" s="27">
        <f t="shared" si="444"/>
        <v>0</v>
      </c>
      <c r="AT958" s="27">
        <f t="shared" si="445"/>
        <v>0</v>
      </c>
      <c r="AU958" s="27">
        <f t="shared" si="446"/>
        <v>0</v>
      </c>
      <c r="AV958" s="21" t="str">
        <f t="shared" si="447"/>
        <v>0</v>
      </c>
      <c r="AW958" s="27">
        <f t="shared" si="448"/>
        <v>0</v>
      </c>
      <c r="AX958" s="27" t="str">
        <f t="shared" si="449"/>
        <v>-</v>
      </c>
      <c r="AY958" s="27" t="str">
        <f t="shared" si="450"/>
        <v>-</v>
      </c>
      <c r="AZ958" s="21" t="str">
        <f t="shared" si="451"/>
        <v>-</v>
      </c>
      <c r="BA958" s="21" t="str">
        <f t="shared" si="452"/>
        <v>-</v>
      </c>
      <c r="BB958" s="28" t="str">
        <f t="shared" si="453"/>
        <v>-</v>
      </c>
      <c r="BC958" s="28" t="s">
        <v>81</v>
      </c>
      <c r="BD958" s="28" t="s">
        <v>81</v>
      </c>
      <c r="BE958" s="28" t="s">
        <v>81</v>
      </c>
      <c r="BF958" s="28" t="str">
        <f t="shared" si="454"/>
        <v>-</v>
      </c>
      <c r="BG958" s="29">
        <f t="shared" si="455"/>
        <v>0</v>
      </c>
      <c r="BH958" s="29">
        <f t="shared" si="455"/>
        <v>0</v>
      </c>
      <c r="BI958" s="29">
        <f t="shared" si="455"/>
        <v>0</v>
      </c>
      <c r="BJ958" s="29">
        <f t="shared" si="455"/>
        <v>0</v>
      </c>
      <c r="BK958" s="29"/>
    </row>
    <row r="959" spans="1:63" x14ac:dyDescent="0.25">
      <c r="A959" s="13" t="s">
        <v>2931</v>
      </c>
      <c r="B959" s="13" t="s">
        <v>2932</v>
      </c>
      <c r="C959" s="13" t="s">
        <v>2933</v>
      </c>
      <c r="D959" s="13" t="str">
        <f>IFERROR(VLOOKUP($B959,[1]GICS!$C:$D,2,FALSE),"-")</f>
        <v>Industrials</v>
      </c>
      <c r="E959" s="14">
        <f>IFERROR(IF(VLOOKUP($B959,'[1]Paste Only'!$D:$AM,4,FALSE)="-",VLOOKUP($B959,'[1]Market Cap'!$A:$J,10,FALSE),VLOOKUP($B959,'[1]Paste Only'!$D:$AM,4,FALSE)),"-")</f>
        <v>691.9</v>
      </c>
      <c r="F959" s="14" t="str">
        <f>IFERROR(VLOOKUP($B959,'[1]Paste Only'!$D:$AM,5,FALSE),"-")</f>
        <v>-</v>
      </c>
      <c r="G959" s="15">
        <f>IFERROR(VLOOKUP($B959,'[1]Paste Only'!$D:$AM,6,FALSE),"-")</f>
        <v>1</v>
      </c>
      <c r="H959" s="15">
        <f>IFERROR(VLOOKUP($B959,'[1]Paste Only'!$D:$AM,7,FALSE),"-")</f>
        <v>0</v>
      </c>
      <c r="I959" s="15">
        <f>IFERROR(VLOOKUP($B959,'[1]Paste Only'!$D:$AM,8,FALSE),"-")</f>
        <v>0</v>
      </c>
      <c r="J959" s="16"/>
      <c r="K959" s="16"/>
      <c r="L959" s="14">
        <f>IFERROR(VLOOKUP($B959,'[1]Paste Only'!$D:$AM,12,FALSE),"-")</f>
        <v>7.8760890000000003</v>
      </c>
      <c r="M959" s="14">
        <f>IFERROR(VLOOKUP($B959,'[1]Paste Only'!$D:$AM,15,FALSE),"-")</f>
        <v>13.14712643678161</v>
      </c>
      <c r="N959" s="17"/>
      <c r="O959" s="18"/>
      <c r="P959" s="19">
        <f t="shared" si="456"/>
        <v>0.66924554011281612</v>
      </c>
      <c r="Q959" s="20">
        <f t="shared" si="429"/>
        <v>0</v>
      </c>
      <c r="R959" s="13">
        <f t="shared" si="430"/>
        <v>1</v>
      </c>
      <c r="S959" s="13" t="str">
        <f>IFERROR(VLOOKUP($B959,'[1]Market Cap'!$G:$I,3,FALSE),"-")</f>
        <v>Small Cap</v>
      </c>
      <c r="T959" s="13"/>
      <c r="U959" s="13"/>
      <c r="V959" s="21">
        <f t="shared" si="457"/>
        <v>0</v>
      </c>
      <c r="W959" s="21">
        <f t="shared" si="457"/>
        <v>0</v>
      </c>
      <c r="X959" s="21">
        <f t="shared" si="457"/>
        <v>0</v>
      </c>
      <c r="Y959" s="22">
        <f t="shared" si="431"/>
        <v>0</v>
      </c>
      <c r="Z959" s="13">
        <f t="shared" si="432"/>
        <v>0</v>
      </c>
      <c r="AA959" s="23">
        <f t="shared" si="433"/>
        <v>0</v>
      </c>
      <c r="AB959" s="23">
        <f t="shared" si="434"/>
        <v>0</v>
      </c>
      <c r="AC959" s="23">
        <f t="shared" si="435"/>
        <v>0</v>
      </c>
      <c r="AD959" s="24">
        <f t="shared" si="436"/>
        <v>0</v>
      </c>
      <c r="AE959" s="25">
        <f>IFERROR(VLOOKUP($B959,'[1]Market Cap'!$G:$I,2,FALSE),"-")</f>
        <v>5575.8373627000001</v>
      </c>
      <c r="AF959" s="20">
        <f t="shared" si="437"/>
        <v>0</v>
      </c>
      <c r="AG959" s="17">
        <f t="shared" si="438"/>
        <v>0</v>
      </c>
      <c r="AH959" s="17">
        <f t="shared" si="439"/>
        <v>0</v>
      </c>
      <c r="AI959" s="17" t="str">
        <f t="shared" si="440"/>
        <v>-</v>
      </c>
      <c r="AJ959" s="26" t="str">
        <f>IFERROR(VLOOKUP($B959,'[1]Paste Only'!$D:$AM,26,FALSE),"-")</f>
        <v>-</v>
      </c>
      <c r="AK959" s="26" t="str">
        <f>IFERROR(VLOOKUP($B959,'[1]Paste Only'!$D:$AM,23,FALSE),"-")</f>
        <v>-</v>
      </c>
      <c r="AL959" s="26" t="str">
        <f>IFERROR(VLOOKUP($B959,'[1]Paste Only'!$D:$AM,22,FALSE),"-")</f>
        <v>-</v>
      </c>
      <c r="AM959" s="21" t="str">
        <f t="shared" si="458"/>
        <v>-</v>
      </c>
      <c r="AN959" s="21" t="str">
        <f t="shared" si="458"/>
        <v>-</v>
      </c>
      <c r="AO959" s="21" t="str">
        <f t="shared" si="458"/>
        <v>-</v>
      </c>
      <c r="AP959" s="27">
        <f t="shared" si="441"/>
        <v>0</v>
      </c>
      <c r="AQ959" s="27" t="str">
        <f t="shared" si="442"/>
        <v>-</v>
      </c>
      <c r="AR959" s="27" t="str">
        <f t="shared" si="443"/>
        <v>-</v>
      </c>
      <c r="AS959" s="27">
        <f t="shared" si="444"/>
        <v>0</v>
      </c>
      <c r="AT959" s="27">
        <f t="shared" si="445"/>
        <v>0</v>
      </c>
      <c r="AU959" s="27">
        <f t="shared" si="446"/>
        <v>0</v>
      </c>
      <c r="AV959" s="21">
        <f t="shared" si="447"/>
        <v>1</v>
      </c>
      <c r="AW959" s="27">
        <f t="shared" si="448"/>
        <v>0</v>
      </c>
      <c r="AX959" s="27" t="str">
        <f t="shared" si="449"/>
        <v>-</v>
      </c>
      <c r="AY959" s="27" t="str">
        <f t="shared" si="450"/>
        <v>-</v>
      </c>
      <c r="AZ959" s="21" t="str">
        <f t="shared" si="451"/>
        <v>-</v>
      </c>
      <c r="BA959" s="21" t="str">
        <f t="shared" si="452"/>
        <v>-</v>
      </c>
      <c r="BB959" s="28" t="str">
        <f t="shared" si="453"/>
        <v>-</v>
      </c>
      <c r="BC959" s="28" t="s">
        <v>81</v>
      </c>
      <c r="BD959" s="28" t="s">
        <v>81</v>
      </c>
      <c r="BE959" s="28" t="s">
        <v>81</v>
      </c>
      <c r="BF959" s="28" t="str">
        <f t="shared" si="454"/>
        <v>-</v>
      </c>
      <c r="BG959" s="29">
        <f t="shared" si="455"/>
        <v>0</v>
      </c>
      <c r="BH959" s="29">
        <f t="shared" si="455"/>
        <v>0</v>
      </c>
      <c r="BI959" s="29">
        <f t="shared" si="455"/>
        <v>0</v>
      </c>
      <c r="BJ959" s="29">
        <f t="shared" si="455"/>
        <v>0</v>
      </c>
      <c r="BK959" s="29"/>
    </row>
    <row r="960" spans="1:63" x14ac:dyDescent="0.25">
      <c r="A960" s="13" t="s">
        <v>2934</v>
      </c>
      <c r="B960" s="13" t="s">
        <v>2935</v>
      </c>
      <c r="C960" s="13" t="s">
        <v>2936</v>
      </c>
      <c r="D960" s="13" t="str">
        <f>IFERROR(VLOOKUP($B960,[1]GICS!$C:$D,2,FALSE),"-")</f>
        <v>Industrials</v>
      </c>
      <c r="E960" s="14">
        <f>IFERROR(IF(VLOOKUP($B960,'[1]Paste Only'!$D:$AM,4,FALSE)="-",VLOOKUP($B960,'[1]Market Cap'!$A:$J,10,FALSE),VLOOKUP($B960,'[1]Paste Only'!$D:$AM,4,FALSE)),"-")</f>
        <v>144.80000000000001</v>
      </c>
      <c r="F960" s="14" t="str">
        <f>IFERROR(VLOOKUP($B960,'[1]Paste Only'!$D:$AM,5,FALSE),"-")</f>
        <v>-</v>
      </c>
      <c r="G960" s="15">
        <f>IFERROR(VLOOKUP($B960,'[1]Paste Only'!$D:$AM,6,FALSE),"-")</f>
        <v>0</v>
      </c>
      <c r="H960" s="15">
        <f>IFERROR(VLOOKUP($B960,'[1]Paste Only'!$D:$AM,7,FALSE),"-")</f>
        <v>0</v>
      </c>
      <c r="I960" s="15">
        <f>IFERROR(VLOOKUP($B960,'[1]Paste Only'!$D:$AM,8,FALSE),"-")</f>
        <v>0</v>
      </c>
      <c r="J960" s="16"/>
      <c r="K960" s="16"/>
      <c r="L960" s="14">
        <f>IFERROR(VLOOKUP($B960,'[1]Paste Only'!$D:$AM,12,FALSE),"-")</f>
        <v>-8.7678375099999997</v>
      </c>
      <c r="M960" s="14" t="str">
        <f>IFERROR(VLOOKUP($B960,'[1]Paste Only'!$D:$AM,15,FALSE),"-")</f>
        <v>-</v>
      </c>
      <c r="N960" s="17"/>
      <c r="O960" s="18"/>
      <c r="P960" s="19">
        <f t="shared" si="456"/>
        <v>0</v>
      </c>
      <c r="Q960" s="20">
        <f t="shared" si="429"/>
        <v>0</v>
      </c>
      <c r="R960" s="13">
        <f t="shared" si="430"/>
        <v>0</v>
      </c>
      <c r="S960" s="13" t="str">
        <f>IFERROR(VLOOKUP($B960,'[1]Market Cap'!$G:$I,3,FALSE),"-")</f>
        <v>Small Cap</v>
      </c>
      <c r="T960" s="13"/>
      <c r="U960" s="13"/>
      <c r="V960" s="21">
        <f t="shared" si="457"/>
        <v>0</v>
      </c>
      <c r="W960" s="21">
        <f t="shared" si="457"/>
        <v>0</v>
      </c>
      <c r="X960" s="21">
        <f t="shared" si="457"/>
        <v>0</v>
      </c>
      <c r="Y960" s="22">
        <f t="shared" si="431"/>
        <v>0</v>
      </c>
      <c r="Z960" s="13">
        <f t="shared" si="432"/>
        <v>0</v>
      </c>
      <c r="AA960" s="23">
        <f t="shared" si="433"/>
        <v>0</v>
      </c>
      <c r="AB960" s="23">
        <f t="shared" si="434"/>
        <v>0</v>
      </c>
      <c r="AC960" s="23">
        <f t="shared" si="435"/>
        <v>0</v>
      </c>
      <c r="AD960" s="24">
        <f t="shared" si="436"/>
        <v>0</v>
      </c>
      <c r="AE960" s="25">
        <f>IFERROR(VLOOKUP($B960,'[1]Market Cap'!$G:$I,2,FALSE),"-")</f>
        <v>2013.8750840800001</v>
      </c>
      <c r="AF960" s="20">
        <f t="shared" si="437"/>
        <v>0</v>
      </c>
      <c r="AG960" s="17">
        <f t="shared" si="438"/>
        <v>0</v>
      </c>
      <c r="AH960" s="17">
        <f t="shared" si="439"/>
        <v>0</v>
      </c>
      <c r="AI960" s="17" t="str">
        <f t="shared" si="440"/>
        <v>-</v>
      </c>
      <c r="AJ960" s="26" t="str">
        <f>IFERROR(VLOOKUP($B960,'[1]Paste Only'!$D:$AM,26,FALSE),"-")</f>
        <v>-</v>
      </c>
      <c r="AK960" s="26" t="str">
        <f>IFERROR(VLOOKUP($B960,'[1]Paste Only'!$D:$AM,23,FALSE),"-")</f>
        <v>-</v>
      </c>
      <c r="AL960" s="26" t="str">
        <f>IFERROR(VLOOKUP($B960,'[1]Paste Only'!$D:$AM,22,FALSE),"-")</f>
        <v>-</v>
      </c>
      <c r="AM960" s="21" t="str">
        <f t="shared" si="458"/>
        <v>-</v>
      </c>
      <c r="AN960" s="21" t="str">
        <f t="shared" si="458"/>
        <v>-</v>
      </c>
      <c r="AO960" s="21" t="str">
        <f t="shared" si="458"/>
        <v>-</v>
      </c>
      <c r="AP960" s="27">
        <f t="shared" si="441"/>
        <v>0</v>
      </c>
      <c r="AQ960" s="27" t="str">
        <f t="shared" si="442"/>
        <v>-</v>
      </c>
      <c r="AR960" s="27" t="str">
        <f t="shared" si="443"/>
        <v>-</v>
      </c>
      <c r="AS960" s="27">
        <f t="shared" si="444"/>
        <v>0</v>
      </c>
      <c r="AT960" s="27">
        <f t="shared" si="445"/>
        <v>0</v>
      </c>
      <c r="AU960" s="27">
        <f t="shared" si="446"/>
        <v>0</v>
      </c>
      <c r="AV960" s="21" t="str">
        <f t="shared" si="447"/>
        <v>0</v>
      </c>
      <c r="AW960" s="27">
        <f t="shared" si="448"/>
        <v>0</v>
      </c>
      <c r="AX960" s="27" t="str">
        <f t="shared" si="449"/>
        <v>-</v>
      </c>
      <c r="AY960" s="27" t="str">
        <f t="shared" si="450"/>
        <v>-</v>
      </c>
      <c r="AZ960" s="21" t="str">
        <f t="shared" si="451"/>
        <v>-</v>
      </c>
      <c r="BA960" s="21" t="str">
        <f t="shared" si="452"/>
        <v>-</v>
      </c>
      <c r="BB960" s="28" t="str">
        <f t="shared" si="453"/>
        <v>-</v>
      </c>
      <c r="BC960" s="28" t="s">
        <v>81</v>
      </c>
      <c r="BD960" s="28" t="s">
        <v>81</v>
      </c>
      <c r="BE960" s="28" t="s">
        <v>81</v>
      </c>
      <c r="BF960" s="28" t="str">
        <f t="shared" si="454"/>
        <v>-</v>
      </c>
      <c r="BG960" s="29">
        <f t="shared" si="455"/>
        <v>0</v>
      </c>
      <c r="BH960" s="29">
        <f t="shared" si="455"/>
        <v>0</v>
      </c>
      <c r="BI960" s="29">
        <f t="shared" si="455"/>
        <v>0</v>
      </c>
      <c r="BJ960" s="29">
        <f t="shared" si="455"/>
        <v>0</v>
      </c>
      <c r="BK960" s="29"/>
    </row>
    <row r="961" spans="1:64" x14ac:dyDescent="0.25">
      <c r="A961" s="13" t="s">
        <v>2937</v>
      </c>
      <c r="B961" s="13" t="s">
        <v>2938</v>
      </c>
      <c r="C961" s="13" t="s">
        <v>2939</v>
      </c>
      <c r="D961" s="13" t="str">
        <f>IFERROR(VLOOKUP($B961,[1]GICS!$C:$D,2,FALSE),"-")</f>
        <v>Consumer Staples</v>
      </c>
      <c r="E961" s="14">
        <f>IFERROR(IF(VLOOKUP($B961,'[1]Paste Only'!$D:$AM,4,FALSE)="-",VLOOKUP($B961,'[1]Market Cap'!$A:$J,10,FALSE),VLOOKUP($B961,'[1]Paste Only'!$D:$AM,4,FALSE)),"-")</f>
        <v>1353.5</v>
      </c>
      <c r="F961" s="14" t="str">
        <f>IFERROR(VLOOKUP($B961,'[1]Paste Only'!$D:$AM,5,FALSE),"-")</f>
        <v>-</v>
      </c>
      <c r="G961" s="15">
        <f>IFERROR(VLOOKUP($B961,'[1]Paste Only'!$D:$AM,6,FALSE),"-")</f>
        <v>0</v>
      </c>
      <c r="H961" s="15">
        <f>IFERROR(VLOOKUP($B961,'[1]Paste Only'!$D:$AM,7,FALSE),"-")</f>
        <v>0</v>
      </c>
      <c r="I961" s="15">
        <f>IFERROR(VLOOKUP($B961,'[1]Paste Only'!$D:$AM,8,FALSE),"-")</f>
        <v>0</v>
      </c>
      <c r="J961" s="16"/>
      <c r="K961" s="16"/>
      <c r="L961" s="14">
        <f>IFERROR(VLOOKUP($B961,'[1]Paste Only'!$D:$AM,12,FALSE),"-")</f>
        <v>18.8</v>
      </c>
      <c r="M961" s="14" t="str">
        <f>IFERROR(VLOOKUP($B961,'[1]Paste Only'!$D:$AM,15,FALSE),"-")</f>
        <v>-</v>
      </c>
      <c r="N961" s="17"/>
      <c r="O961" s="18"/>
      <c r="P961" s="19">
        <f t="shared" si="456"/>
        <v>0</v>
      </c>
      <c r="Q961" s="20">
        <f t="shared" si="429"/>
        <v>0</v>
      </c>
      <c r="R961" s="13">
        <f t="shared" si="430"/>
        <v>0</v>
      </c>
      <c r="S961" s="13" t="str">
        <f>IFERROR(VLOOKUP($B961,'[1]Market Cap'!$G:$I,3,FALSE),"-")</f>
        <v>Small Cap</v>
      </c>
      <c r="T961" s="13"/>
      <c r="U961" s="13"/>
      <c r="V961" s="21">
        <f t="shared" si="457"/>
        <v>0</v>
      </c>
      <c r="W961" s="21">
        <f t="shared" si="457"/>
        <v>0</v>
      </c>
      <c r="X961" s="21">
        <f t="shared" si="457"/>
        <v>0</v>
      </c>
      <c r="Y961" s="22">
        <f t="shared" si="431"/>
        <v>0</v>
      </c>
      <c r="Z961" s="13">
        <f t="shared" si="432"/>
        <v>0</v>
      </c>
      <c r="AA961" s="23">
        <f t="shared" si="433"/>
        <v>0</v>
      </c>
      <c r="AB961" s="23">
        <f t="shared" si="434"/>
        <v>0</v>
      </c>
      <c r="AC961" s="23">
        <f t="shared" si="435"/>
        <v>0</v>
      </c>
      <c r="AD961" s="24">
        <f t="shared" si="436"/>
        <v>0</v>
      </c>
      <c r="AE961" s="25">
        <f>IFERROR(VLOOKUP($B961,'[1]Market Cap'!$G:$I,2,FALSE),"-")</f>
        <v>8081.5495355000003</v>
      </c>
      <c r="AF961" s="20">
        <f t="shared" si="437"/>
        <v>0</v>
      </c>
      <c r="AG961" s="17">
        <f t="shared" si="438"/>
        <v>0</v>
      </c>
      <c r="AH961" s="17">
        <f t="shared" si="439"/>
        <v>0</v>
      </c>
      <c r="AI961" s="17" t="str">
        <f t="shared" si="440"/>
        <v>-</v>
      </c>
      <c r="AJ961" s="26" t="str">
        <f>IFERROR(VLOOKUP($B961,'[1]Paste Only'!$D:$AM,26,FALSE),"-")</f>
        <v>-</v>
      </c>
      <c r="AK961" s="26" t="str">
        <f>IFERROR(VLOOKUP($B961,'[1]Paste Only'!$D:$AM,23,FALSE),"-")</f>
        <v>-</v>
      </c>
      <c r="AL961" s="26" t="str">
        <f>IFERROR(VLOOKUP($B961,'[1]Paste Only'!$D:$AM,22,FALSE),"-")</f>
        <v>-</v>
      </c>
      <c r="AM961" s="21" t="str">
        <f t="shared" si="458"/>
        <v>-</v>
      </c>
      <c r="AN961" s="21" t="str">
        <f t="shared" si="458"/>
        <v>-</v>
      </c>
      <c r="AO961" s="21" t="str">
        <f t="shared" si="458"/>
        <v>-</v>
      </c>
      <c r="AP961" s="27">
        <f t="shared" si="441"/>
        <v>0</v>
      </c>
      <c r="AQ961" s="27" t="str">
        <f t="shared" si="442"/>
        <v>-</v>
      </c>
      <c r="AR961" s="27" t="str">
        <f t="shared" si="443"/>
        <v>-</v>
      </c>
      <c r="AS961" s="27">
        <f t="shared" si="444"/>
        <v>0</v>
      </c>
      <c r="AT961" s="27">
        <f t="shared" si="445"/>
        <v>0</v>
      </c>
      <c r="AU961" s="27">
        <f t="shared" si="446"/>
        <v>0</v>
      </c>
      <c r="AV961" s="21" t="str">
        <f t="shared" si="447"/>
        <v>0</v>
      </c>
      <c r="AW961" s="27">
        <f t="shared" si="448"/>
        <v>0</v>
      </c>
      <c r="AX961" s="27" t="str">
        <f t="shared" si="449"/>
        <v>-</v>
      </c>
      <c r="AY961" s="27" t="str">
        <f t="shared" si="450"/>
        <v>-</v>
      </c>
      <c r="AZ961" s="21" t="str">
        <f t="shared" si="451"/>
        <v>-</v>
      </c>
      <c r="BA961" s="21" t="str">
        <f t="shared" si="452"/>
        <v>-</v>
      </c>
      <c r="BB961" s="28" t="str">
        <f t="shared" si="453"/>
        <v>-</v>
      </c>
      <c r="BC961" s="28" t="s">
        <v>81</v>
      </c>
      <c r="BD961" s="28" t="s">
        <v>81</v>
      </c>
      <c r="BE961" s="28" t="s">
        <v>81</v>
      </c>
      <c r="BF961" s="28" t="str">
        <f t="shared" si="454"/>
        <v>-</v>
      </c>
      <c r="BG961" s="29">
        <f t="shared" si="455"/>
        <v>0</v>
      </c>
      <c r="BH961" s="29">
        <f t="shared" si="455"/>
        <v>0</v>
      </c>
      <c r="BI961" s="29">
        <f t="shared" si="455"/>
        <v>0</v>
      </c>
      <c r="BJ961" s="29">
        <f t="shared" si="455"/>
        <v>0</v>
      </c>
      <c r="BK961" s="29"/>
    </row>
    <row r="962" spans="1:64" x14ac:dyDescent="0.25">
      <c r="A962" s="13" t="s">
        <v>2940</v>
      </c>
      <c r="B962" s="13" t="s">
        <v>2941</v>
      </c>
      <c r="C962" s="13" t="s">
        <v>2942</v>
      </c>
      <c r="D962" s="13" t="str">
        <f>IFERROR(VLOOKUP($B962,[1]GICS!$C:$D,2,FALSE),"-")</f>
        <v>Materials</v>
      </c>
      <c r="E962" s="14">
        <f>IFERROR(IF(VLOOKUP($B962,'[1]Paste Only'!$D:$AM,4,FALSE)="-",VLOOKUP($B962,'[1]Market Cap'!$A:$J,10,FALSE),VLOOKUP($B962,'[1]Paste Only'!$D:$AM,4,FALSE)),"-")</f>
        <v>1781.45</v>
      </c>
      <c r="F962" s="14" t="str">
        <f>IFERROR(VLOOKUP($B962,'[1]Paste Only'!$D:$AM,5,FALSE),"-")</f>
        <v>-</v>
      </c>
      <c r="G962" s="15">
        <f>IFERROR(VLOOKUP($B962,'[1]Paste Only'!$D:$AM,6,FALSE),"-")</f>
        <v>0</v>
      </c>
      <c r="H962" s="15">
        <f>IFERROR(VLOOKUP($B962,'[1]Paste Only'!$D:$AM,7,FALSE),"-")</f>
        <v>0</v>
      </c>
      <c r="I962" s="15">
        <f>IFERROR(VLOOKUP($B962,'[1]Paste Only'!$D:$AM,8,FALSE),"-")</f>
        <v>0</v>
      </c>
      <c r="J962" s="16"/>
      <c r="K962" s="16"/>
      <c r="L962" s="14">
        <f>IFERROR(VLOOKUP($B962,'[1]Paste Only'!$D:$AM,12,FALSE),"-")</f>
        <v>99.29</v>
      </c>
      <c r="M962" s="14" t="str">
        <f>IFERROR(VLOOKUP($B962,'[1]Paste Only'!$D:$AM,15,FALSE),"-")</f>
        <v>-</v>
      </c>
      <c r="N962" s="17"/>
      <c r="O962" s="18"/>
      <c r="P962" s="19">
        <f t="shared" si="456"/>
        <v>0</v>
      </c>
      <c r="Q962" s="20">
        <f t="shared" si="429"/>
        <v>0</v>
      </c>
      <c r="R962" s="13">
        <f t="shared" si="430"/>
        <v>0</v>
      </c>
      <c r="S962" s="13" t="str">
        <f>IFERROR(VLOOKUP($B962,'[1]Market Cap'!$G:$I,3,FALSE),"-")</f>
        <v>Small Cap</v>
      </c>
      <c r="T962" s="13"/>
      <c r="U962" s="13"/>
      <c r="V962" s="21">
        <f t="shared" si="457"/>
        <v>0</v>
      </c>
      <c r="W962" s="21">
        <f t="shared" si="457"/>
        <v>0</v>
      </c>
      <c r="X962" s="21">
        <f t="shared" si="457"/>
        <v>0</v>
      </c>
      <c r="Y962" s="22">
        <f t="shared" si="431"/>
        <v>0</v>
      </c>
      <c r="Z962" s="13">
        <f t="shared" si="432"/>
        <v>0</v>
      </c>
      <c r="AA962" s="23">
        <f t="shared" si="433"/>
        <v>0</v>
      </c>
      <c r="AB962" s="23">
        <f t="shared" si="434"/>
        <v>0</v>
      </c>
      <c r="AC962" s="23">
        <f t="shared" si="435"/>
        <v>0</v>
      </c>
      <c r="AD962" s="24">
        <f t="shared" si="436"/>
        <v>0</v>
      </c>
      <c r="AE962" s="25">
        <f>IFERROR(VLOOKUP($B962,'[1]Market Cap'!$G:$I,2,FALSE),"-")</f>
        <v>3103.9984800000002</v>
      </c>
      <c r="AF962" s="20">
        <f t="shared" si="437"/>
        <v>0</v>
      </c>
      <c r="AG962" s="17">
        <f t="shared" si="438"/>
        <v>0</v>
      </c>
      <c r="AH962" s="17">
        <f t="shared" si="439"/>
        <v>0</v>
      </c>
      <c r="AI962" s="17" t="str">
        <f t="shared" si="440"/>
        <v>-</v>
      </c>
      <c r="AJ962" s="26" t="str">
        <f>IFERROR(VLOOKUP($B962,'[1]Paste Only'!$D:$AM,26,FALSE),"-")</f>
        <v>-</v>
      </c>
      <c r="AK962" s="26" t="str">
        <f>IFERROR(VLOOKUP($B962,'[1]Paste Only'!$D:$AM,23,FALSE),"-")</f>
        <v>-</v>
      </c>
      <c r="AL962" s="26" t="str">
        <f>IFERROR(VLOOKUP($B962,'[1]Paste Only'!$D:$AM,22,FALSE),"-")</f>
        <v>-</v>
      </c>
      <c r="AM962" s="21" t="str">
        <f t="shared" si="458"/>
        <v>-</v>
      </c>
      <c r="AN962" s="21" t="str">
        <f t="shared" si="458"/>
        <v>-</v>
      </c>
      <c r="AO962" s="21" t="str">
        <f t="shared" si="458"/>
        <v>-</v>
      </c>
      <c r="AP962" s="27">
        <f t="shared" si="441"/>
        <v>0</v>
      </c>
      <c r="AQ962" s="27" t="str">
        <f t="shared" si="442"/>
        <v>-</v>
      </c>
      <c r="AR962" s="27" t="str">
        <f t="shared" si="443"/>
        <v>-</v>
      </c>
      <c r="AS962" s="27">
        <f t="shared" si="444"/>
        <v>0</v>
      </c>
      <c r="AT962" s="27">
        <f t="shared" si="445"/>
        <v>0</v>
      </c>
      <c r="AU962" s="27">
        <f t="shared" si="446"/>
        <v>0</v>
      </c>
      <c r="AV962" s="21" t="str">
        <f t="shared" si="447"/>
        <v>0</v>
      </c>
      <c r="AW962" s="27">
        <f t="shared" si="448"/>
        <v>0</v>
      </c>
      <c r="AX962" s="27" t="str">
        <f t="shared" si="449"/>
        <v>-</v>
      </c>
      <c r="AY962" s="27" t="str">
        <f t="shared" si="450"/>
        <v>-</v>
      </c>
      <c r="AZ962" s="21" t="str">
        <f t="shared" si="451"/>
        <v>-</v>
      </c>
      <c r="BA962" s="21" t="str">
        <f t="shared" si="452"/>
        <v>-</v>
      </c>
      <c r="BB962" s="28" t="str">
        <f t="shared" si="453"/>
        <v>-</v>
      </c>
      <c r="BC962" s="28" t="s">
        <v>81</v>
      </c>
      <c r="BD962" s="28" t="s">
        <v>81</v>
      </c>
      <c r="BE962" s="28" t="s">
        <v>81</v>
      </c>
      <c r="BF962" s="28" t="str">
        <f t="shared" si="454"/>
        <v>-</v>
      </c>
      <c r="BG962" s="29">
        <f t="shared" si="455"/>
        <v>0</v>
      </c>
      <c r="BH962" s="29">
        <f t="shared" si="455"/>
        <v>0</v>
      </c>
      <c r="BI962" s="29">
        <f t="shared" si="455"/>
        <v>0</v>
      </c>
      <c r="BJ962" s="29">
        <f t="shared" ref="BJ962:BJ1025" si="459">IFERROR(BE962*100/$BF962,0)</f>
        <v>0</v>
      </c>
      <c r="BK962" s="29"/>
    </row>
    <row r="963" spans="1:64" x14ac:dyDescent="0.25">
      <c r="A963" s="13" t="s">
        <v>2943</v>
      </c>
      <c r="B963" s="13" t="s">
        <v>2944</v>
      </c>
      <c r="C963" s="13" t="s">
        <v>2945</v>
      </c>
      <c r="D963" s="13" t="str">
        <f>IFERROR(VLOOKUP($B963,[1]GICS!$C:$D,2,FALSE),"-")</f>
        <v>Materials</v>
      </c>
      <c r="E963" s="14">
        <f>IFERROR(IF(VLOOKUP($B963,'[1]Paste Only'!$D:$AM,4,FALSE)="-",VLOOKUP($B963,'[1]Market Cap'!$A:$J,10,FALSE),VLOOKUP($B963,'[1]Paste Only'!$D:$AM,4,FALSE)),"-")</f>
        <v>4641.45</v>
      </c>
      <c r="F963" s="14" t="str">
        <f>IFERROR(VLOOKUP($B963,'[1]Paste Only'!$D:$AM,5,FALSE),"-")</f>
        <v>-</v>
      </c>
      <c r="G963" s="15">
        <f>IFERROR(VLOOKUP($B963,'[1]Paste Only'!$D:$AM,6,FALSE),"-")</f>
        <v>0</v>
      </c>
      <c r="H963" s="15">
        <f>IFERROR(VLOOKUP($B963,'[1]Paste Only'!$D:$AM,7,FALSE),"-")</f>
        <v>0</v>
      </c>
      <c r="I963" s="15">
        <f>IFERROR(VLOOKUP($B963,'[1]Paste Only'!$D:$AM,8,FALSE),"-")</f>
        <v>0</v>
      </c>
      <c r="J963" s="16"/>
      <c r="K963" s="16"/>
      <c r="L963" s="14">
        <f>IFERROR(VLOOKUP($B963,'[1]Paste Only'!$D:$AM,12,FALSE),"-")</f>
        <v>126.22</v>
      </c>
      <c r="M963" s="14" t="str">
        <f>IFERROR(VLOOKUP($B963,'[1]Paste Only'!$D:$AM,15,FALSE),"-")</f>
        <v>-</v>
      </c>
      <c r="N963" s="17"/>
      <c r="O963" s="18"/>
      <c r="P963" s="19">
        <f t="shared" si="456"/>
        <v>0</v>
      </c>
      <c r="Q963" s="20">
        <f t="shared" ref="Q963:Q1026" si="460">IFERROR(F963/E963-1,0)</f>
        <v>0</v>
      </c>
      <c r="R963" s="13">
        <f t="shared" ref="R963:R1026" si="461">SUM(G963:I963)</f>
        <v>0</v>
      </c>
      <c r="S963" s="13" t="str">
        <f>IFERROR(VLOOKUP($B963,'[1]Market Cap'!$G:$I,3,FALSE),"-")</f>
        <v>Small Cap</v>
      </c>
      <c r="T963" s="13"/>
      <c r="U963" s="13"/>
      <c r="V963" s="21">
        <f t="shared" si="457"/>
        <v>0</v>
      </c>
      <c r="W963" s="21">
        <f t="shared" si="457"/>
        <v>0</v>
      </c>
      <c r="X963" s="21">
        <f t="shared" si="457"/>
        <v>0</v>
      </c>
      <c r="Y963" s="22">
        <f t="shared" ref="Y963:Y1026" si="462">SUM(V963:X963)</f>
        <v>0</v>
      </c>
      <c r="Z963" s="13">
        <f t="shared" ref="Z963:Z1026" si="463">IF(AND(Y963&lt;100%,Y963&gt;0%),1,0)</f>
        <v>0</v>
      </c>
      <c r="AA963" s="23">
        <f t="shared" ref="AA963:AA1026" si="464">V963*$BO$3</f>
        <v>0</v>
      </c>
      <c r="AB963" s="23">
        <f t="shared" ref="AB963:AB1026" si="465">W963*$BO$4</f>
        <v>0</v>
      </c>
      <c r="AC963" s="23">
        <f t="shared" ref="AC963:AC1026" si="466">X963*$BO$5</f>
        <v>0</v>
      </c>
      <c r="AD963" s="24">
        <f t="shared" ref="AD963:AD1026" si="467">SUM(AA963:AC963)</f>
        <v>0</v>
      </c>
      <c r="AE963" s="25">
        <f>IFERROR(VLOOKUP($B963,'[1]Market Cap'!$G:$I,2,FALSE),"-")</f>
        <v>5621.0099208450001</v>
      </c>
      <c r="AF963" s="20">
        <f t="shared" ref="AF963:AF1026" si="468">IF(AI963="Y",Q963,Q963*AD963)</f>
        <v>0</v>
      </c>
      <c r="AG963" s="17">
        <f t="shared" ref="AG963:AG1026" si="469">IF(Q963&lt;0,1,0)</f>
        <v>0</v>
      </c>
      <c r="AH963" s="17">
        <f t="shared" ref="AH963:AH1026" si="470">IF(AD963&lt;0,1,0)</f>
        <v>0</v>
      </c>
      <c r="AI963" s="17" t="str">
        <f t="shared" ref="AI963:AI1026" si="471">IF(AG963+AH963=2,"Y","-")</f>
        <v>-</v>
      </c>
      <c r="AJ963" s="26" t="str">
        <f>IFERROR(VLOOKUP($B963,'[1]Paste Only'!$D:$AM,26,FALSE),"-")</f>
        <v>-</v>
      </c>
      <c r="AK963" s="26" t="str">
        <f>IFERROR(VLOOKUP($B963,'[1]Paste Only'!$D:$AM,23,FALSE),"-")</f>
        <v>-</v>
      </c>
      <c r="AL963" s="26" t="str">
        <f>IFERROR(VLOOKUP($B963,'[1]Paste Only'!$D:$AM,22,FALSE),"-")</f>
        <v>-</v>
      </c>
      <c r="AM963" s="21" t="str">
        <f t="shared" si="458"/>
        <v>-</v>
      </c>
      <c r="AN963" s="21" t="str">
        <f t="shared" si="458"/>
        <v>-</v>
      </c>
      <c r="AO963" s="21" t="str">
        <f t="shared" si="458"/>
        <v>-</v>
      </c>
      <c r="AP963" s="27">
        <f t="shared" ref="AP963:AP1026" si="472">IF(AN963&lt;$BO$9,F963,0)</f>
        <v>0</v>
      </c>
      <c r="AQ963" s="27" t="str">
        <f t="shared" ref="AQ963:AQ1026" si="473">IF(AO963&gt;$BO$10,F963,0)</f>
        <v>-</v>
      </c>
      <c r="AR963" s="27" t="str">
        <f t="shared" ref="AR963:AR1026" si="474">IFERROR(IF(AN963&gt;=$BO$11,F963*(1+$BR$11),0),"-")</f>
        <v>-</v>
      </c>
      <c r="AS963" s="27">
        <f t="shared" ref="AS963:AS1026" si="475">IFERROR(IF(AO963&lt;=$BO$12,F963*(1+$BR$12),0),"-")</f>
        <v>0</v>
      </c>
      <c r="AT963" s="27">
        <f t="shared" ref="AT963:AT1026" si="476">IFERROR(IF(AND(AN963&gt;$BO$13,AN963&lt;$BQ$13),F963*(1+$BR$13),0),"-")</f>
        <v>0</v>
      </c>
      <c r="AU963" s="27">
        <f t="shared" ref="AU963:AU1026" si="477">IFERROR(IF(AND(AO963&lt;$BO$14,AO963&gt;$BQ$14),F963*(1+$BR$14),0),"-")</f>
        <v>0</v>
      </c>
      <c r="AV963" s="21" t="str">
        <f t="shared" ref="AV963:AV1026" si="478">IFERROR(G963/SUM($G963:$I963),"0")</f>
        <v>0</v>
      </c>
      <c r="AW963" s="27">
        <f t="shared" ref="AW963:AW1026" si="479">IF(AV963&gt;$BM$17,IF(AS963=0,AU963,AS963),IF(AV963&lt;$BM$18,IF(AR963=0,AT963,AR963),F963))</f>
        <v>0</v>
      </c>
      <c r="AX963" s="27" t="str">
        <f t="shared" ref="AX963:AX1026" si="480">IF(AW963=0,F963,AW963)</f>
        <v>-</v>
      </c>
      <c r="AY963" s="27" t="str">
        <f t="shared" ref="AY963:AY1026" si="481">IF(F963="-","-",IF(AND(R963&gt;3,E963&lt;AL963),MAX(F963,AJ963),IF(F963&gt;E963,MIN(F963,AJ963),MAX(F963,AJ963))))</f>
        <v>-</v>
      </c>
      <c r="AZ963" s="21" t="str">
        <f t="shared" ref="AZ963:AZ1026" si="482">IFERROR(AY963/E963-1,"-")</f>
        <v>-</v>
      </c>
      <c r="BA963" s="21" t="str">
        <f t="shared" ref="BA963:BA1026" si="483">IF(AZ963="-","-",IF(R963&lt;3,MIN(AZ963,30%),AZ963))</f>
        <v>-</v>
      </c>
      <c r="BB963" s="28" t="str">
        <f t="shared" ref="BB963:BB1026" si="484">F963</f>
        <v>-</v>
      </c>
      <c r="BC963" s="28" t="s">
        <v>81</v>
      </c>
      <c r="BD963" s="28" t="s">
        <v>81</v>
      </c>
      <c r="BE963" s="28" t="s">
        <v>81</v>
      </c>
      <c r="BF963" s="28" t="str">
        <f t="shared" ref="BF963:BF1026" si="485">BE963</f>
        <v>-</v>
      </c>
      <c r="BG963" s="29">
        <f t="shared" ref="BG963:BJ1026" si="486">IFERROR(BB963*100/$BF963,0)</f>
        <v>0</v>
      </c>
      <c r="BH963" s="29">
        <f t="shared" si="486"/>
        <v>0</v>
      </c>
      <c r="BI963" s="29">
        <f t="shared" si="486"/>
        <v>0</v>
      </c>
      <c r="BJ963" s="29">
        <f t="shared" si="459"/>
        <v>0</v>
      </c>
      <c r="BK963" s="29"/>
    </row>
    <row r="964" spans="1:64" x14ac:dyDescent="0.25">
      <c r="A964" s="13" t="s">
        <v>2946</v>
      </c>
      <c r="B964" s="13" t="s">
        <v>2947</v>
      </c>
      <c r="C964" s="13" t="s">
        <v>2948</v>
      </c>
      <c r="D964" s="13" t="str">
        <f>IFERROR(VLOOKUP($B964,[1]GICS!$C:$D,2,FALSE),"-")</f>
        <v>-</v>
      </c>
      <c r="E964" s="14">
        <f>IFERROR(IF(VLOOKUP($B964,'[1]Paste Only'!$D:$AM,4,FALSE)="-",VLOOKUP($B964,'[1]Market Cap'!$A:$J,10,FALSE),VLOOKUP($B964,'[1]Paste Only'!$D:$AM,4,FALSE)),"-")</f>
        <v>0</v>
      </c>
      <c r="F964" s="14" t="str">
        <f>IFERROR(VLOOKUP($B964,'[1]Paste Only'!$D:$AM,5,FALSE),"-")</f>
        <v>-</v>
      </c>
      <c r="G964" s="15">
        <f>IFERROR(VLOOKUP($B964,'[1]Paste Only'!$D:$AM,6,FALSE),"-")</f>
        <v>0</v>
      </c>
      <c r="H964" s="15">
        <f>IFERROR(VLOOKUP($B964,'[1]Paste Only'!$D:$AM,7,FALSE),"-")</f>
        <v>0</v>
      </c>
      <c r="I964" s="15">
        <f>IFERROR(VLOOKUP($B964,'[1]Paste Only'!$D:$AM,8,FALSE),"-")</f>
        <v>0</v>
      </c>
      <c r="J964" s="16"/>
      <c r="K964" s="16"/>
      <c r="L964" s="14">
        <f>IFERROR(VLOOKUP($B964,'[1]Paste Only'!$D:$AM,12,FALSE),"-")</f>
        <v>25.51</v>
      </c>
      <c r="M964" s="14" t="str">
        <f>IFERROR(VLOOKUP($B964,'[1]Paste Only'!$D:$AM,15,FALSE),"-")</f>
        <v>-</v>
      </c>
      <c r="N964" s="17"/>
      <c r="O964" s="18"/>
      <c r="P964" s="19">
        <f t="shared" ref="P964:P1027" si="487">IF(AND(M964&lt;0,L964&lt;0),-(M964/L964-1),IF(M964&gt;L964,ABS(IFERROR(M964/L964-1,0)),IFERROR(M964/L964-1,0)))</f>
        <v>0</v>
      </c>
      <c r="Q964" s="20">
        <f t="shared" si="460"/>
        <v>0</v>
      </c>
      <c r="R964" s="13">
        <f t="shared" si="461"/>
        <v>0</v>
      </c>
      <c r="S964" s="13" t="str">
        <f>IFERROR(VLOOKUP($B964,'[1]Market Cap'!$G:$I,3,FALSE),"-")</f>
        <v>Small Cap</v>
      </c>
      <c r="T964" s="13"/>
      <c r="U964" s="13"/>
      <c r="V964" s="21">
        <f t="shared" si="457"/>
        <v>0</v>
      </c>
      <c r="W964" s="21">
        <f t="shared" si="457"/>
        <v>0</v>
      </c>
      <c r="X964" s="21">
        <f t="shared" si="457"/>
        <v>0</v>
      </c>
      <c r="Y964" s="22">
        <f t="shared" si="462"/>
        <v>0</v>
      </c>
      <c r="Z964" s="13">
        <f t="shared" si="463"/>
        <v>0</v>
      </c>
      <c r="AA964" s="23">
        <f t="shared" si="464"/>
        <v>0</v>
      </c>
      <c r="AB964" s="23">
        <f t="shared" si="465"/>
        <v>0</v>
      </c>
      <c r="AC964" s="23">
        <f t="shared" si="466"/>
        <v>0</v>
      </c>
      <c r="AD964" s="24">
        <f t="shared" si="467"/>
        <v>0</v>
      </c>
      <c r="AE964" s="25">
        <f>IFERROR(VLOOKUP($B964,'[1]Market Cap'!$G:$I,2,FALSE),"-")</f>
        <v>0</v>
      </c>
      <c r="AF964" s="20">
        <f t="shared" si="468"/>
        <v>0</v>
      </c>
      <c r="AG964" s="17">
        <f t="shared" si="469"/>
        <v>0</v>
      </c>
      <c r="AH964" s="17">
        <f t="shared" si="470"/>
        <v>0</v>
      </c>
      <c r="AI964" s="17" t="str">
        <f t="shared" si="471"/>
        <v>-</v>
      </c>
      <c r="AJ964" s="26" t="str">
        <f>IFERROR(VLOOKUP($B964,'[1]Paste Only'!$D:$AM,26,FALSE),"-")</f>
        <v>-</v>
      </c>
      <c r="AK964" s="26" t="str">
        <f>IFERROR(VLOOKUP($B964,'[1]Paste Only'!$D:$AM,23,FALSE),"-")</f>
        <v>-</v>
      </c>
      <c r="AL964" s="26" t="str">
        <f>IFERROR(VLOOKUP($B964,'[1]Paste Only'!$D:$AM,22,FALSE),"-")</f>
        <v>-</v>
      </c>
      <c r="AM964" s="21" t="str">
        <f t="shared" si="458"/>
        <v>-</v>
      </c>
      <c r="AN964" s="21" t="str">
        <f t="shared" si="458"/>
        <v>-</v>
      </c>
      <c r="AO964" s="21" t="str">
        <f t="shared" si="458"/>
        <v>-</v>
      </c>
      <c r="AP964" s="27">
        <f t="shared" si="472"/>
        <v>0</v>
      </c>
      <c r="AQ964" s="27" t="str">
        <f t="shared" si="473"/>
        <v>-</v>
      </c>
      <c r="AR964" s="27" t="str">
        <f t="shared" si="474"/>
        <v>-</v>
      </c>
      <c r="AS964" s="27">
        <f t="shared" si="475"/>
        <v>0</v>
      </c>
      <c r="AT964" s="27">
        <f t="shared" si="476"/>
        <v>0</v>
      </c>
      <c r="AU964" s="27">
        <f t="shared" si="477"/>
        <v>0</v>
      </c>
      <c r="AV964" s="21" t="str">
        <f t="shared" si="478"/>
        <v>0</v>
      </c>
      <c r="AW964" s="27">
        <f t="shared" si="479"/>
        <v>0</v>
      </c>
      <c r="AX964" s="27" t="str">
        <f t="shared" si="480"/>
        <v>-</v>
      </c>
      <c r="AY964" s="27" t="str">
        <f t="shared" si="481"/>
        <v>-</v>
      </c>
      <c r="AZ964" s="21" t="str">
        <f t="shared" si="482"/>
        <v>-</v>
      </c>
      <c r="BA964" s="21" t="str">
        <f t="shared" si="483"/>
        <v>-</v>
      </c>
      <c r="BB964" s="28" t="str">
        <f t="shared" si="484"/>
        <v>-</v>
      </c>
      <c r="BC964" s="28" t="s">
        <v>81</v>
      </c>
      <c r="BD964" s="28" t="s">
        <v>81</v>
      </c>
      <c r="BE964" s="28" t="s">
        <v>81</v>
      </c>
      <c r="BF964" s="28" t="str">
        <f t="shared" si="485"/>
        <v>-</v>
      </c>
      <c r="BG964" s="29">
        <f t="shared" si="486"/>
        <v>0</v>
      </c>
      <c r="BH964" s="29">
        <f t="shared" si="486"/>
        <v>0</v>
      </c>
      <c r="BI964" s="29">
        <f t="shared" si="486"/>
        <v>0</v>
      </c>
      <c r="BJ964" s="29">
        <f t="shared" si="459"/>
        <v>0</v>
      </c>
      <c r="BK964" s="29"/>
    </row>
    <row r="965" spans="1:64" x14ac:dyDescent="0.25">
      <c r="A965" s="13" t="s">
        <v>2949</v>
      </c>
      <c r="B965" s="13" t="s">
        <v>2950</v>
      </c>
      <c r="C965" s="13" t="s">
        <v>2951</v>
      </c>
      <c r="D965" s="13" t="str">
        <f>IFERROR(VLOOKUP($B965,[1]GICS!$C:$D,2,FALSE),"-")</f>
        <v>Industrials</v>
      </c>
      <c r="E965" s="14">
        <f>IFERROR(IF(VLOOKUP($B965,'[1]Paste Only'!$D:$AM,4,FALSE)="-",VLOOKUP($B965,'[1]Market Cap'!$A:$J,10,FALSE),VLOOKUP($B965,'[1]Paste Only'!$D:$AM,4,FALSE)),"-")</f>
        <v>483.4</v>
      </c>
      <c r="F965" s="14">
        <f>IFERROR(VLOOKUP($B965,'[1]Paste Only'!$D:$AM,5,FALSE),"-")</f>
        <v>592.4375</v>
      </c>
      <c r="G965" s="15">
        <f>IFERROR(VLOOKUP($B965,'[1]Paste Only'!$D:$AM,6,FALSE),"-")</f>
        <v>19</v>
      </c>
      <c r="H965" s="15">
        <f>IFERROR(VLOOKUP($B965,'[1]Paste Only'!$D:$AM,7,FALSE),"-")</f>
        <v>3</v>
      </c>
      <c r="I965" s="15">
        <f>IFERROR(VLOOKUP($B965,'[1]Paste Only'!$D:$AM,8,FALSE),"-")</f>
        <v>0</v>
      </c>
      <c r="J965" s="16"/>
      <c r="K965" s="16"/>
      <c r="L965" s="14">
        <f>IFERROR(VLOOKUP($B965,'[1]Paste Only'!$D:$AM,12,FALSE),"-")</f>
        <v>14.65</v>
      </c>
      <c r="M965" s="14">
        <f>IFERROR(VLOOKUP($B965,'[1]Paste Only'!$D:$AM,15,FALSE),"-")</f>
        <v>24.148643678160919</v>
      </c>
      <c r="N965" s="17"/>
      <c r="O965" s="18"/>
      <c r="P965" s="19">
        <f t="shared" si="487"/>
        <v>0.64837158212702506</v>
      </c>
      <c r="Q965" s="20">
        <f t="shared" si="460"/>
        <v>0.22556371534960706</v>
      </c>
      <c r="R965" s="13">
        <f t="shared" si="461"/>
        <v>22</v>
      </c>
      <c r="S965" s="13" t="str">
        <f>IFERROR(VLOOKUP($B965,'[1]Market Cap'!$G:$I,3,FALSE),"-")</f>
        <v>Small Cap</v>
      </c>
      <c r="T965" s="13"/>
      <c r="U965" s="13"/>
      <c r="V965" s="21">
        <f t="shared" si="457"/>
        <v>0</v>
      </c>
      <c r="W965" s="21">
        <f t="shared" si="457"/>
        <v>0</v>
      </c>
      <c r="X965" s="21">
        <f t="shared" si="457"/>
        <v>0</v>
      </c>
      <c r="Y965" s="22">
        <f t="shared" si="462"/>
        <v>0</v>
      </c>
      <c r="Z965" s="13">
        <f t="shared" si="463"/>
        <v>0</v>
      </c>
      <c r="AA965" s="23">
        <f t="shared" si="464"/>
        <v>0</v>
      </c>
      <c r="AB965" s="23">
        <f t="shared" si="465"/>
        <v>0</v>
      </c>
      <c r="AC965" s="23">
        <f t="shared" si="466"/>
        <v>0</v>
      </c>
      <c r="AD965" s="24">
        <f t="shared" si="467"/>
        <v>0</v>
      </c>
      <c r="AE965" s="25">
        <f>IFERROR(VLOOKUP($B965,'[1]Market Cap'!$G:$I,2,FALSE),"-")</f>
        <v>1982.5590420399999</v>
      </c>
      <c r="AF965" s="20">
        <f t="shared" si="468"/>
        <v>0</v>
      </c>
      <c r="AG965" s="17">
        <f t="shared" si="469"/>
        <v>0</v>
      </c>
      <c r="AH965" s="17">
        <f t="shared" si="470"/>
        <v>0</v>
      </c>
      <c r="AI965" s="17" t="str">
        <f t="shared" si="471"/>
        <v>-</v>
      </c>
      <c r="AJ965" s="26">
        <f>IFERROR(VLOOKUP($B965,'[1]Paste Only'!$D:$AM,26,FALSE),"-")</f>
        <v>588</v>
      </c>
      <c r="AK965" s="26">
        <f>IFERROR(VLOOKUP($B965,'[1]Paste Only'!$D:$AM,23,FALSE),"-")</f>
        <v>680</v>
      </c>
      <c r="AL965" s="26">
        <f>IFERROR(VLOOKUP($B965,'[1]Paste Only'!$D:$AM,22,FALSE),"-")</f>
        <v>500</v>
      </c>
      <c r="AM965" s="21">
        <f t="shared" si="458"/>
        <v>-7.490241586665225E-3</v>
      </c>
      <c r="AN965" s="21">
        <f t="shared" si="458"/>
        <v>0.14780040088616953</v>
      </c>
      <c r="AO965" s="21">
        <f t="shared" si="458"/>
        <v>-0.15602911699546362</v>
      </c>
      <c r="AP965" s="27">
        <f t="shared" si="472"/>
        <v>0</v>
      </c>
      <c r="AQ965" s="27">
        <f t="shared" si="473"/>
        <v>0</v>
      </c>
      <c r="AR965" s="27">
        <f t="shared" si="474"/>
        <v>592.4375</v>
      </c>
      <c r="AS965" s="27">
        <f t="shared" si="475"/>
        <v>592.4375</v>
      </c>
      <c r="AT965" s="27">
        <f t="shared" si="476"/>
        <v>0</v>
      </c>
      <c r="AU965" s="27">
        <f t="shared" si="477"/>
        <v>0</v>
      </c>
      <c r="AV965" s="21">
        <f t="shared" si="478"/>
        <v>0.86363636363636365</v>
      </c>
      <c r="AW965" s="27">
        <f t="shared" si="479"/>
        <v>592.4375</v>
      </c>
      <c r="AX965" s="27">
        <f t="shared" si="480"/>
        <v>592.4375</v>
      </c>
      <c r="AY965" s="27">
        <f t="shared" si="481"/>
        <v>592.4375</v>
      </c>
      <c r="AZ965" s="21">
        <f t="shared" si="482"/>
        <v>0.22556371534960706</v>
      </c>
      <c r="BA965" s="21">
        <f t="shared" si="483"/>
        <v>0.22556371534960706</v>
      </c>
      <c r="BB965" s="28">
        <f t="shared" si="484"/>
        <v>592.4375</v>
      </c>
      <c r="BC965" s="28" t="s">
        <v>81</v>
      </c>
      <c r="BD965" s="28" t="s">
        <v>81</v>
      </c>
      <c r="BE965" s="28" t="s">
        <v>81</v>
      </c>
      <c r="BF965" s="28" t="str">
        <f t="shared" si="485"/>
        <v>-</v>
      </c>
      <c r="BG965" s="29">
        <f t="shared" si="486"/>
        <v>0</v>
      </c>
      <c r="BH965" s="29">
        <f t="shared" si="486"/>
        <v>0</v>
      </c>
      <c r="BI965" s="29">
        <f t="shared" si="486"/>
        <v>0</v>
      </c>
      <c r="BJ965" s="29">
        <f t="shared" si="459"/>
        <v>0</v>
      </c>
      <c r="BK965" s="29"/>
    </row>
    <row r="966" spans="1:64" x14ac:dyDescent="0.25">
      <c r="A966" s="13" t="s">
        <v>2952</v>
      </c>
      <c r="B966" s="13" t="s">
        <v>2953</v>
      </c>
      <c r="C966" s="13" t="s">
        <v>2954</v>
      </c>
      <c r="D966" s="13" t="str">
        <f>IFERROR(VLOOKUP($B966,[1]GICS!$C:$D,2,FALSE),"-")</f>
        <v>Consumer Discretionary</v>
      </c>
      <c r="E966" s="14">
        <f>IFERROR(IF(VLOOKUP($B966,'[1]Paste Only'!$D:$AM,4,FALSE)="-",VLOOKUP($B966,'[1]Market Cap'!$A:$J,10,FALSE),VLOOKUP($B966,'[1]Paste Only'!$D:$AM,4,FALSE)),"-")</f>
        <v>1334.9</v>
      </c>
      <c r="F966" s="14">
        <f>IFERROR(VLOOKUP($B966,'[1]Paste Only'!$D:$AM,5,FALSE),"-")</f>
        <v>1803</v>
      </c>
      <c r="G966" s="15">
        <f>IFERROR(VLOOKUP($B966,'[1]Paste Only'!$D:$AM,6,FALSE),"-")</f>
        <v>2</v>
      </c>
      <c r="H966" s="15">
        <f>IFERROR(VLOOKUP($B966,'[1]Paste Only'!$D:$AM,7,FALSE),"-")</f>
        <v>0</v>
      </c>
      <c r="I966" s="15">
        <f>IFERROR(VLOOKUP($B966,'[1]Paste Only'!$D:$AM,8,FALSE),"-")</f>
        <v>0</v>
      </c>
      <c r="J966" s="16"/>
      <c r="K966" s="16"/>
      <c r="L966" s="14">
        <f>IFERROR(VLOOKUP($B966,'[1]Paste Only'!$D:$AM,12,FALSE),"-")</f>
        <v>54.96</v>
      </c>
      <c r="M966" s="14">
        <f>IFERROR(VLOOKUP($B966,'[1]Paste Only'!$D:$AM,15,FALSE),"-")</f>
        <v>72.100000000000009</v>
      </c>
      <c r="N966" s="17"/>
      <c r="O966" s="18"/>
      <c r="P966" s="19">
        <f t="shared" si="487"/>
        <v>0.31186317321688506</v>
      </c>
      <c r="Q966" s="20">
        <f t="shared" si="460"/>
        <v>0.35066297100906429</v>
      </c>
      <c r="R966" s="13">
        <f t="shared" si="461"/>
        <v>2</v>
      </c>
      <c r="S966" s="13" t="str">
        <f>IFERROR(VLOOKUP($B966,'[1]Market Cap'!$G:$I,3,FALSE),"-")</f>
        <v>Small Cap</v>
      </c>
      <c r="T966" s="13"/>
      <c r="U966" s="13"/>
      <c r="V966" s="21">
        <f t="shared" si="457"/>
        <v>0</v>
      </c>
      <c r="W966" s="21">
        <f t="shared" si="457"/>
        <v>0</v>
      </c>
      <c r="X966" s="21">
        <f t="shared" si="457"/>
        <v>0</v>
      </c>
      <c r="Y966" s="22">
        <f t="shared" si="462"/>
        <v>0</v>
      </c>
      <c r="Z966" s="13">
        <f t="shared" si="463"/>
        <v>0</v>
      </c>
      <c r="AA966" s="23">
        <f t="shared" si="464"/>
        <v>0</v>
      </c>
      <c r="AB966" s="23">
        <f t="shared" si="465"/>
        <v>0</v>
      </c>
      <c r="AC966" s="23">
        <f t="shared" si="466"/>
        <v>0</v>
      </c>
      <c r="AD966" s="24">
        <f t="shared" si="467"/>
        <v>0</v>
      </c>
      <c r="AE966" s="25">
        <f>IFERROR(VLOOKUP($B966,'[1]Market Cap'!$G:$I,2,FALSE),"-")</f>
        <v>6137.6989323300004</v>
      </c>
      <c r="AF966" s="20">
        <f t="shared" si="468"/>
        <v>0</v>
      </c>
      <c r="AG966" s="17">
        <f t="shared" si="469"/>
        <v>0</v>
      </c>
      <c r="AH966" s="17">
        <f t="shared" si="470"/>
        <v>0</v>
      </c>
      <c r="AI966" s="17" t="str">
        <f t="shared" si="471"/>
        <v>-</v>
      </c>
      <c r="AJ966" s="26">
        <f>IFERROR(VLOOKUP($B966,'[1]Paste Only'!$D:$AM,26,FALSE),"-")</f>
        <v>1803</v>
      </c>
      <c r="AK966" s="26">
        <f>IFERROR(VLOOKUP($B966,'[1]Paste Only'!$D:$AM,23,FALSE),"-")</f>
        <v>1881</v>
      </c>
      <c r="AL966" s="26">
        <f>IFERROR(VLOOKUP($B966,'[1]Paste Only'!$D:$AM,22,FALSE),"-")</f>
        <v>1725</v>
      </c>
      <c r="AM966" s="21">
        <f t="shared" si="458"/>
        <v>0</v>
      </c>
      <c r="AN966" s="21">
        <f t="shared" si="458"/>
        <v>4.3261231281197965E-2</v>
      </c>
      <c r="AO966" s="21">
        <f t="shared" si="458"/>
        <v>-4.3261231281197965E-2</v>
      </c>
      <c r="AP966" s="27">
        <f t="shared" si="472"/>
        <v>0</v>
      </c>
      <c r="AQ966" s="27">
        <f t="shared" si="473"/>
        <v>0</v>
      </c>
      <c r="AR966" s="27">
        <f t="shared" si="474"/>
        <v>1803</v>
      </c>
      <c r="AS966" s="27">
        <f t="shared" si="475"/>
        <v>1803</v>
      </c>
      <c r="AT966" s="27">
        <f t="shared" si="476"/>
        <v>0</v>
      </c>
      <c r="AU966" s="27">
        <f t="shared" si="477"/>
        <v>0</v>
      </c>
      <c r="AV966" s="21">
        <f t="shared" si="478"/>
        <v>1</v>
      </c>
      <c r="AW966" s="27">
        <f t="shared" si="479"/>
        <v>1803</v>
      </c>
      <c r="AX966" s="27">
        <f t="shared" si="480"/>
        <v>1803</v>
      </c>
      <c r="AY966" s="27">
        <f t="shared" si="481"/>
        <v>1803</v>
      </c>
      <c r="AZ966" s="21">
        <f t="shared" si="482"/>
        <v>0.35066297100906429</v>
      </c>
      <c r="BA966" s="21">
        <f t="shared" si="483"/>
        <v>0.3</v>
      </c>
      <c r="BB966" s="28">
        <f t="shared" si="484"/>
        <v>1803</v>
      </c>
      <c r="BC966" s="28" t="s">
        <v>81</v>
      </c>
      <c r="BD966" s="28" t="s">
        <v>81</v>
      </c>
      <c r="BE966" s="28" t="s">
        <v>81</v>
      </c>
      <c r="BF966" s="28" t="str">
        <f t="shared" si="485"/>
        <v>-</v>
      </c>
      <c r="BG966" s="29">
        <f t="shared" si="486"/>
        <v>0</v>
      </c>
      <c r="BH966" s="29">
        <f t="shared" si="486"/>
        <v>0</v>
      </c>
      <c r="BI966" s="29">
        <f t="shared" si="486"/>
        <v>0</v>
      </c>
      <c r="BJ966" s="29">
        <f t="shared" si="459"/>
        <v>0</v>
      </c>
      <c r="BK966" s="29"/>
    </row>
    <row r="967" spans="1:64" x14ac:dyDescent="0.25">
      <c r="A967" s="13" t="s">
        <v>2955</v>
      </c>
      <c r="B967" s="13" t="s">
        <v>2956</v>
      </c>
      <c r="C967" s="13" t="s">
        <v>2957</v>
      </c>
      <c r="D967" s="13" t="str">
        <f>IFERROR(VLOOKUP($B967,[1]GICS!$C:$D,2,FALSE),"-")</f>
        <v>Industrials</v>
      </c>
      <c r="E967" s="14">
        <f>IFERROR(IF(VLOOKUP($B967,'[1]Paste Only'!$D:$AM,4,FALSE)="-",VLOOKUP($B967,'[1]Market Cap'!$A:$J,10,FALSE),VLOOKUP($B967,'[1]Paste Only'!$D:$AM,4,FALSE)),"-")</f>
        <v>411.95</v>
      </c>
      <c r="F967" s="14" t="str">
        <f>IFERROR(VLOOKUP($B967,'[1]Paste Only'!$D:$AM,5,FALSE),"-")</f>
        <v>-</v>
      </c>
      <c r="G967" s="15">
        <f>IFERROR(VLOOKUP($B967,'[1]Paste Only'!$D:$AM,6,FALSE),"-")</f>
        <v>0</v>
      </c>
      <c r="H967" s="15">
        <f>IFERROR(VLOOKUP($B967,'[1]Paste Only'!$D:$AM,7,FALSE),"-")</f>
        <v>1</v>
      </c>
      <c r="I967" s="15">
        <f>IFERROR(VLOOKUP($B967,'[1]Paste Only'!$D:$AM,8,FALSE),"-")</f>
        <v>0</v>
      </c>
      <c r="J967" s="16"/>
      <c r="K967" s="16"/>
      <c r="L967" s="14">
        <f>IFERROR(VLOOKUP($B967,'[1]Paste Only'!$D:$AM,12,FALSE),"-")</f>
        <v>19.5</v>
      </c>
      <c r="M967" s="14" t="str">
        <f>IFERROR(VLOOKUP($B967,'[1]Paste Only'!$D:$AM,15,FALSE),"-")</f>
        <v>-</v>
      </c>
      <c r="N967" s="17"/>
      <c r="O967" s="18"/>
      <c r="P967" s="19">
        <f t="shared" si="487"/>
        <v>0</v>
      </c>
      <c r="Q967" s="20">
        <f t="shared" si="460"/>
        <v>0</v>
      </c>
      <c r="R967" s="13">
        <f t="shared" si="461"/>
        <v>1</v>
      </c>
      <c r="S967" s="13" t="str">
        <f>IFERROR(VLOOKUP($B967,'[1]Market Cap'!$G:$I,3,FALSE),"-")</f>
        <v>Small Cap</v>
      </c>
      <c r="T967" s="13"/>
      <c r="U967" s="13"/>
      <c r="V967" s="21">
        <f t="shared" si="457"/>
        <v>0</v>
      </c>
      <c r="W967" s="21">
        <f t="shared" si="457"/>
        <v>0</v>
      </c>
      <c r="X967" s="21">
        <f t="shared" si="457"/>
        <v>0</v>
      </c>
      <c r="Y967" s="22">
        <f t="shared" si="462"/>
        <v>0</v>
      </c>
      <c r="Z967" s="13">
        <f t="shared" si="463"/>
        <v>0</v>
      </c>
      <c r="AA967" s="23">
        <f t="shared" si="464"/>
        <v>0</v>
      </c>
      <c r="AB967" s="23">
        <f t="shared" si="465"/>
        <v>0</v>
      </c>
      <c r="AC967" s="23">
        <f t="shared" si="466"/>
        <v>0</v>
      </c>
      <c r="AD967" s="24">
        <f t="shared" si="467"/>
        <v>0</v>
      </c>
      <c r="AE967" s="25">
        <f>IFERROR(VLOOKUP($B967,'[1]Market Cap'!$G:$I,2,FALSE),"-")</f>
        <v>1859.28516081</v>
      </c>
      <c r="AF967" s="20">
        <f t="shared" si="468"/>
        <v>0</v>
      </c>
      <c r="AG967" s="17">
        <f t="shared" si="469"/>
        <v>0</v>
      </c>
      <c r="AH967" s="17">
        <f t="shared" si="470"/>
        <v>0</v>
      </c>
      <c r="AI967" s="17" t="str">
        <f t="shared" si="471"/>
        <v>-</v>
      </c>
      <c r="AJ967" s="26" t="str">
        <f>IFERROR(VLOOKUP($B967,'[1]Paste Only'!$D:$AM,26,FALSE),"-")</f>
        <v>-</v>
      </c>
      <c r="AK967" s="26" t="str">
        <f>IFERROR(VLOOKUP($B967,'[1]Paste Only'!$D:$AM,23,FALSE),"-")</f>
        <v>-</v>
      </c>
      <c r="AL967" s="26" t="str">
        <f>IFERROR(VLOOKUP($B967,'[1]Paste Only'!$D:$AM,22,FALSE),"-")</f>
        <v>-</v>
      </c>
      <c r="AM967" s="21" t="str">
        <f t="shared" si="458"/>
        <v>-</v>
      </c>
      <c r="AN967" s="21" t="str">
        <f t="shared" si="458"/>
        <v>-</v>
      </c>
      <c r="AO967" s="21" t="str">
        <f t="shared" si="458"/>
        <v>-</v>
      </c>
      <c r="AP967" s="27">
        <f t="shared" si="472"/>
        <v>0</v>
      </c>
      <c r="AQ967" s="27" t="str">
        <f t="shared" si="473"/>
        <v>-</v>
      </c>
      <c r="AR967" s="27" t="str">
        <f t="shared" si="474"/>
        <v>-</v>
      </c>
      <c r="AS967" s="27">
        <f t="shared" si="475"/>
        <v>0</v>
      </c>
      <c r="AT967" s="27">
        <f t="shared" si="476"/>
        <v>0</v>
      </c>
      <c r="AU967" s="27">
        <f t="shared" si="477"/>
        <v>0</v>
      </c>
      <c r="AV967" s="21">
        <f t="shared" si="478"/>
        <v>0</v>
      </c>
      <c r="AW967" s="27" t="str">
        <f t="shared" si="479"/>
        <v>-</v>
      </c>
      <c r="AX967" s="27" t="str">
        <f t="shared" si="480"/>
        <v>-</v>
      </c>
      <c r="AY967" s="27" t="str">
        <f t="shared" si="481"/>
        <v>-</v>
      </c>
      <c r="AZ967" s="21" t="str">
        <f t="shared" si="482"/>
        <v>-</v>
      </c>
      <c r="BA967" s="21" t="str">
        <f t="shared" si="483"/>
        <v>-</v>
      </c>
      <c r="BB967" s="28" t="str">
        <f t="shared" si="484"/>
        <v>-</v>
      </c>
      <c r="BC967" s="28" t="s">
        <v>81</v>
      </c>
      <c r="BD967" s="28" t="s">
        <v>81</v>
      </c>
      <c r="BE967" s="28" t="s">
        <v>81</v>
      </c>
      <c r="BF967" s="28" t="str">
        <f t="shared" si="485"/>
        <v>-</v>
      </c>
      <c r="BG967" s="29">
        <f t="shared" si="486"/>
        <v>0</v>
      </c>
      <c r="BH967" s="29">
        <f t="shared" si="486"/>
        <v>0</v>
      </c>
      <c r="BI967" s="29">
        <f t="shared" si="486"/>
        <v>0</v>
      </c>
      <c r="BJ967" s="29">
        <f t="shared" si="459"/>
        <v>0</v>
      </c>
      <c r="BK967" s="29"/>
    </row>
    <row r="968" spans="1:64" x14ac:dyDescent="0.25">
      <c r="A968" s="13" t="s">
        <v>2958</v>
      </c>
      <c r="B968" s="13" t="s">
        <v>2959</v>
      </c>
      <c r="C968" s="13" t="s">
        <v>2960</v>
      </c>
      <c r="D968" s="13" t="str">
        <f>IFERROR(VLOOKUP($B968,[1]GICS!$C:$D,2,FALSE),"-")</f>
        <v>Consumer Discretionary</v>
      </c>
      <c r="E968" s="14">
        <f>IFERROR(IF(VLOOKUP($B968,'[1]Paste Only'!$D:$AM,4,FALSE)="-",VLOOKUP($B968,'[1]Market Cap'!$A:$J,10,FALSE),VLOOKUP($B968,'[1]Paste Only'!$D:$AM,4,FALSE)),"-")</f>
        <v>650.04999999999995</v>
      </c>
      <c r="F968" s="14">
        <f>IFERROR(VLOOKUP($B968,'[1]Paste Only'!$D:$AM,5,FALSE),"-")</f>
        <v>745</v>
      </c>
      <c r="G968" s="15">
        <f>IFERROR(VLOOKUP($B968,'[1]Paste Only'!$D:$AM,6,FALSE),"-")</f>
        <v>2</v>
      </c>
      <c r="H968" s="15">
        <f>IFERROR(VLOOKUP($B968,'[1]Paste Only'!$D:$AM,7,FALSE),"-")</f>
        <v>0</v>
      </c>
      <c r="I968" s="15">
        <f>IFERROR(VLOOKUP($B968,'[1]Paste Only'!$D:$AM,8,FALSE),"-")</f>
        <v>1</v>
      </c>
      <c r="J968" s="16"/>
      <c r="K968" s="16"/>
      <c r="L968" s="14">
        <f>IFERROR(VLOOKUP($B968,'[1]Paste Only'!$D:$AM,12,FALSE),"-")</f>
        <v>7.98</v>
      </c>
      <c r="M968" s="14" t="str">
        <f>IFERROR(VLOOKUP($B968,'[1]Paste Only'!$D:$AM,15,FALSE),"-")</f>
        <v>-</v>
      </c>
      <c r="N968" s="17"/>
      <c r="O968" s="18"/>
      <c r="P968" s="19">
        <f t="shared" si="487"/>
        <v>0</v>
      </c>
      <c r="Q968" s="20">
        <f t="shared" si="460"/>
        <v>0.14606568725482671</v>
      </c>
      <c r="R968" s="13">
        <f t="shared" si="461"/>
        <v>3</v>
      </c>
      <c r="S968" s="13" t="str">
        <f>IFERROR(VLOOKUP($B968,'[1]Market Cap'!$G:$I,3,FALSE),"-")</f>
        <v>Small Cap</v>
      </c>
      <c r="T968" s="13"/>
      <c r="U968" s="13"/>
      <c r="V968" s="21">
        <f t="shared" si="457"/>
        <v>0</v>
      </c>
      <c r="W968" s="21">
        <f t="shared" si="457"/>
        <v>0</v>
      </c>
      <c r="X968" s="21">
        <f t="shared" si="457"/>
        <v>0</v>
      </c>
      <c r="Y968" s="22">
        <f t="shared" si="462"/>
        <v>0</v>
      </c>
      <c r="Z968" s="13">
        <f t="shared" si="463"/>
        <v>0</v>
      </c>
      <c r="AA968" s="23">
        <f t="shared" si="464"/>
        <v>0</v>
      </c>
      <c r="AB968" s="23">
        <f t="shared" si="465"/>
        <v>0</v>
      </c>
      <c r="AC968" s="23">
        <f t="shared" si="466"/>
        <v>0</v>
      </c>
      <c r="AD968" s="24">
        <f t="shared" si="467"/>
        <v>0</v>
      </c>
      <c r="AE968" s="25">
        <f>IFERROR(VLOOKUP($B968,'[1]Market Cap'!$G:$I,2,FALSE),"-")</f>
        <v>1988.0431696349999</v>
      </c>
      <c r="AF968" s="20">
        <f t="shared" si="468"/>
        <v>0</v>
      </c>
      <c r="AG968" s="17">
        <f t="shared" si="469"/>
        <v>0</v>
      </c>
      <c r="AH968" s="17">
        <f t="shared" si="470"/>
        <v>0</v>
      </c>
      <c r="AI968" s="17" t="str">
        <f t="shared" si="471"/>
        <v>-</v>
      </c>
      <c r="AJ968" s="26">
        <f>IFERROR(VLOOKUP($B968,'[1]Paste Only'!$D:$AM,26,FALSE),"-")</f>
        <v>745</v>
      </c>
      <c r="AK968" s="26">
        <f>IFERROR(VLOOKUP($B968,'[1]Paste Only'!$D:$AM,23,FALSE),"-")</f>
        <v>745</v>
      </c>
      <c r="AL968" s="26">
        <f>IFERROR(VLOOKUP($B968,'[1]Paste Only'!$D:$AM,22,FALSE),"-")</f>
        <v>745</v>
      </c>
      <c r="AM968" s="21">
        <f t="shared" si="458"/>
        <v>0</v>
      </c>
      <c r="AN968" s="21">
        <f t="shared" si="458"/>
        <v>0</v>
      </c>
      <c r="AO968" s="21">
        <f t="shared" si="458"/>
        <v>0</v>
      </c>
      <c r="AP968" s="27">
        <f t="shared" si="472"/>
        <v>0</v>
      </c>
      <c r="AQ968" s="27">
        <f t="shared" si="473"/>
        <v>0</v>
      </c>
      <c r="AR968" s="27">
        <f t="shared" si="474"/>
        <v>745</v>
      </c>
      <c r="AS968" s="27">
        <f t="shared" si="475"/>
        <v>745</v>
      </c>
      <c r="AT968" s="27">
        <f t="shared" si="476"/>
        <v>0</v>
      </c>
      <c r="AU968" s="27">
        <f t="shared" si="477"/>
        <v>0</v>
      </c>
      <c r="AV968" s="21">
        <f t="shared" si="478"/>
        <v>0.66666666666666663</v>
      </c>
      <c r="AW968" s="27">
        <f t="shared" si="479"/>
        <v>745</v>
      </c>
      <c r="AX968" s="27">
        <f t="shared" si="480"/>
        <v>745</v>
      </c>
      <c r="AY968" s="27">
        <f t="shared" si="481"/>
        <v>745</v>
      </c>
      <c r="AZ968" s="21">
        <f t="shared" si="482"/>
        <v>0.14606568725482671</v>
      </c>
      <c r="BA968" s="21">
        <f t="shared" si="483"/>
        <v>0.14606568725482671</v>
      </c>
      <c r="BB968" s="28">
        <f t="shared" si="484"/>
        <v>745</v>
      </c>
      <c r="BC968" s="28" t="s">
        <v>81</v>
      </c>
      <c r="BD968" s="28" t="s">
        <v>81</v>
      </c>
      <c r="BE968" s="28" t="s">
        <v>81</v>
      </c>
      <c r="BF968" s="28" t="str">
        <f t="shared" si="485"/>
        <v>-</v>
      </c>
      <c r="BG968" s="29">
        <f t="shared" si="486"/>
        <v>0</v>
      </c>
      <c r="BH968" s="29">
        <f t="shared" si="486"/>
        <v>0</v>
      </c>
      <c r="BI968" s="29">
        <f t="shared" si="486"/>
        <v>0</v>
      </c>
      <c r="BJ968" s="29">
        <f t="shared" si="459"/>
        <v>0</v>
      </c>
      <c r="BK968" s="29"/>
      <c r="BL968" s="31"/>
    </row>
    <row r="969" spans="1:64" x14ac:dyDescent="0.25">
      <c r="A969" s="13" t="s">
        <v>2961</v>
      </c>
      <c r="B969" s="13" t="s">
        <v>2962</v>
      </c>
      <c r="C969" s="13" t="s">
        <v>2963</v>
      </c>
      <c r="D969" s="13" t="str">
        <f>IFERROR(VLOOKUP($B969,[1]GICS!$C:$D,2,FALSE),"-")</f>
        <v>Industrials</v>
      </c>
      <c r="E969" s="14">
        <f>IFERROR(IF(VLOOKUP($B969,'[1]Paste Only'!$D:$AM,4,FALSE)="-",VLOOKUP($B969,'[1]Market Cap'!$A:$J,10,FALSE),VLOOKUP($B969,'[1]Paste Only'!$D:$AM,4,FALSE)),"-")</f>
        <v>11.85</v>
      </c>
      <c r="F969" s="14" t="str">
        <f>IFERROR(VLOOKUP($B969,'[1]Paste Only'!$D:$AM,5,FALSE),"-")</f>
        <v>-</v>
      </c>
      <c r="G969" s="15">
        <f>IFERROR(VLOOKUP($B969,'[1]Paste Only'!$D:$AM,6,FALSE),"-")</f>
        <v>0</v>
      </c>
      <c r="H969" s="15">
        <f>IFERROR(VLOOKUP($B969,'[1]Paste Only'!$D:$AM,7,FALSE),"-")</f>
        <v>0</v>
      </c>
      <c r="I969" s="15">
        <f>IFERROR(VLOOKUP($B969,'[1]Paste Only'!$D:$AM,8,FALSE),"-")</f>
        <v>0</v>
      </c>
      <c r="J969" s="16"/>
      <c r="K969" s="16"/>
      <c r="L969" s="14">
        <f>IFERROR(VLOOKUP($B969,'[1]Paste Only'!$D:$AM,12,FALSE),"-")</f>
        <v>0.15084208000000002</v>
      </c>
      <c r="M969" s="14" t="str">
        <f>IFERROR(VLOOKUP($B969,'[1]Paste Only'!$D:$AM,15,FALSE),"-")</f>
        <v>-</v>
      </c>
      <c r="N969" s="17"/>
      <c r="O969" s="18"/>
      <c r="P969" s="19">
        <f t="shared" si="487"/>
        <v>0</v>
      </c>
      <c r="Q969" s="20">
        <f t="shared" si="460"/>
        <v>0</v>
      </c>
      <c r="R969" s="13">
        <f t="shared" si="461"/>
        <v>0</v>
      </c>
      <c r="S969" s="13" t="str">
        <f>IFERROR(VLOOKUP($B969,'[1]Market Cap'!$G:$I,3,FALSE),"-")</f>
        <v>Small Cap</v>
      </c>
      <c r="T969" s="13"/>
      <c r="U969" s="13"/>
      <c r="V969" s="21">
        <f t="shared" si="457"/>
        <v>0</v>
      </c>
      <c r="W969" s="21">
        <f t="shared" si="457"/>
        <v>0</v>
      </c>
      <c r="X969" s="21">
        <f t="shared" si="457"/>
        <v>0</v>
      </c>
      <c r="Y969" s="22">
        <f t="shared" si="462"/>
        <v>0</v>
      </c>
      <c r="Z969" s="13">
        <f t="shared" si="463"/>
        <v>0</v>
      </c>
      <c r="AA969" s="23">
        <f t="shared" si="464"/>
        <v>0</v>
      </c>
      <c r="AB969" s="23">
        <f t="shared" si="465"/>
        <v>0</v>
      </c>
      <c r="AC969" s="23">
        <f t="shared" si="466"/>
        <v>0</v>
      </c>
      <c r="AD969" s="24">
        <f t="shared" si="467"/>
        <v>0</v>
      </c>
      <c r="AE969" s="25">
        <f>IFERROR(VLOOKUP($B969,'[1]Market Cap'!$G:$I,2,FALSE),"-")</f>
        <v>2298.8915699099998</v>
      </c>
      <c r="AF969" s="20">
        <f t="shared" si="468"/>
        <v>0</v>
      </c>
      <c r="AG969" s="17">
        <f t="shared" si="469"/>
        <v>0</v>
      </c>
      <c r="AH969" s="17">
        <f t="shared" si="470"/>
        <v>0</v>
      </c>
      <c r="AI969" s="17" t="str">
        <f t="shared" si="471"/>
        <v>-</v>
      </c>
      <c r="AJ969" s="26" t="str">
        <f>IFERROR(VLOOKUP($B969,'[1]Paste Only'!$D:$AM,26,FALSE),"-")</f>
        <v>-</v>
      </c>
      <c r="AK969" s="26" t="str">
        <f>IFERROR(VLOOKUP($B969,'[1]Paste Only'!$D:$AM,23,FALSE),"-")</f>
        <v>-</v>
      </c>
      <c r="AL969" s="26" t="str">
        <f>IFERROR(VLOOKUP($B969,'[1]Paste Only'!$D:$AM,22,FALSE),"-")</f>
        <v>-</v>
      </c>
      <c r="AM969" s="21" t="str">
        <f t="shared" si="458"/>
        <v>-</v>
      </c>
      <c r="AN969" s="21" t="str">
        <f t="shared" si="458"/>
        <v>-</v>
      </c>
      <c r="AO969" s="21" t="str">
        <f t="shared" si="458"/>
        <v>-</v>
      </c>
      <c r="AP969" s="27">
        <f t="shared" si="472"/>
        <v>0</v>
      </c>
      <c r="AQ969" s="27" t="str">
        <f t="shared" si="473"/>
        <v>-</v>
      </c>
      <c r="AR969" s="27" t="str">
        <f t="shared" si="474"/>
        <v>-</v>
      </c>
      <c r="AS969" s="27">
        <f t="shared" si="475"/>
        <v>0</v>
      </c>
      <c r="AT969" s="27">
        <f t="shared" si="476"/>
        <v>0</v>
      </c>
      <c r="AU969" s="27">
        <f t="shared" si="477"/>
        <v>0</v>
      </c>
      <c r="AV969" s="21" t="str">
        <f t="shared" si="478"/>
        <v>0</v>
      </c>
      <c r="AW969" s="27">
        <f t="shared" si="479"/>
        <v>0</v>
      </c>
      <c r="AX969" s="27" t="str">
        <f t="shared" si="480"/>
        <v>-</v>
      </c>
      <c r="AY969" s="27" t="str">
        <f t="shared" si="481"/>
        <v>-</v>
      </c>
      <c r="AZ969" s="21" t="str">
        <f t="shared" si="482"/>
        <v>-</v>
      </c>
      <c r="BA969" s="21" t="str">
        <f t="shared" si="483"/>
        <v>-</v>
      </c>
      <c r="BB969" s="28" t="str">
        <f t="shared" si="484"/>
        <v>-</v>
      </c>
      <c r="BC969" s="28" t="s">
        <v>81</v>
      </c>
      <c r="BD969" s="28" t="s">
        <v>81</v>
      </c>
      <c r="BE969" s="28" t="s">
        <v>81</v>
      </c>
      <c r="BF969" s="28" t="str">
        <f t="shared" si="485"/>
        <v>-</v>
      </c>
      <c r="BG969" s="29">
        <f t="shared" si="486"/>
        <v>0</v>
      </c>
      <c r="BH969" s="29">
        <f t="shared" si="486"/>
        <v>0</v>
      </c>
      <c r="BI969" s="29">
        <f t="shared" si="486"/>
        <v>0</v>
      </c>
      <c r="BJ969" s="29">
        <f t="shared" si="459"/>
        <v>0</v>
      </c>
      <c r="BK969" s="29"/>
    </row>
    <row r="970" spans="1:64" x14ac:dyDescent="0.25">
      <c r="A970" s="13" t="s">
        <v>2964</v>
      </c>
      <c r="B970" s="13" t="s">
        <v>2965</v>
      </c>
      <c r="C970" s="13" t="s">
        <v>2966</v>
      </c>
      <c r="D970" s="13" t="str">
        <f>IFERROR(VLOOKUP($B970,[1]GICS!$C:$D,2,FALSE),"-")</f>
        <v>Energy</v>
      </c>
      <c r="E970" s="14">
        <f>IFERROR(IF(VLOOKUP($B970,'[1]Paste Only'!$D:$AM,4,FALSE)="-",VLOOKUP($B970,'[1]Market Cap'!$A:$J,10,FALSE),VLOOKUP($B970,'[1]Paste Only'!$D:$AM,4,FALSE)),"-")</f>
        <v>168.85</v>
      </c>
      <c r="F970" s="14" t="str">
        <f>IFERROR(VLOOKUP($B970,'[1]Paste Only'!$D:$AM,5,FALSE),"-")</f>
        <v>-</v>
      </c>
      <c r="G970" s="15">
        <f>IFERROR(VLOOKUP($B970,'[1]Paste Only'!$D:$AM,6,FALSE),"-")</f>
        <v>0</v>
      </c>
      <c r="H970" s="15">
        <f>IFERROR(VLOOKUP($B970,'[1]Paste Only'!$D:$AM,7,FALSE),"-")</f>
        <v>0</v>
      </c>
      <c r="I970" s="15">
        <f>IFERROR(VLOOKUP($B970,'[1]Paste Only'!$D:$AM,8,FALSE),"-")</f>
        <v>0</v>
      </c>
      <c r="J970" s="16"/>
      <c r="K970" s="16"/>
      <c r="L970" s="14">
        <f>IFERROR(VLOOKUP($B970,'[1]Paste Only'!$D:$AM,12,FALSE),"-")</f>
        <v>11.13</v>
      </c>
      <c r="M970" s="14" t="str">
        <f>IFERROR(VLOOKUP($B970,'[1]Paste Only'!$D:$AM,15,FALSE),"-")</f>
        <v>-</v>
      </c>
      <c r="N970" s="17"/>
      <c r="O970" s="18"/>
      <c r="P970" s="19">
        <f t="shared" si="487"/>
        <v>0</v>
      </c>
      <c r="Q970" s="20">
        <f t="shared" si="460"/>
        <v>0</v>
      </c>
      <c r="R970" s="13">
        <f t="shared" si="461"/>
        <v>0</v>
      </c>
      <c r="S970" s="13" t="str">
        <f>IFERROR(VLOOKUP($B970,'[1]Market Cap'!$G:$I,3,FALSE),"-")</f>
        <v>Small Cap</v>
      </c>
      <c r="T970" s="13"/>
      <c r="U970" s="13"/>
      <c r="V970" s="21">
        <f t="shared" si="457"/>
        <v>0</v>
      </c>
      <c r="W970" s="21">
        <f t="shared" si="457"/>
        <v>0</v>
      </c>
      <c r="X970" s="21">
        <f t="shared" si="457"/>
        <v>0</v>
      </c>
      <c r="Y970" s="22">
        <f t="shared" si="462"/>
        <v>0</v>
      </c>
      <c r="Z970" s="13">
        <f t="shared" si="463"/>
        <v>0</v>
      </c>
      <c r="AA970" s="23">
        <f t="shared" si="464"/>
        <v>0</v>
      </c>
      <c r="AB970" s="23">
        <f t="shared" si="465"/>
        <v>0</v>
      </c>
      <c r="AC970" s="23">
        <f t="shared" si="466"/>
        <v>0</v>
      </c>
      <c r="AD970" s="24">
        <f t="shared" si="467"/>
        <v>0</v>
      </c>
      <c r="AE970" s="25">
        <f>IFERROR(VLOOKUP($B970,'[1]Market Cap'!$G:$I,2,FALSE),"-")</f>
        <v>2232.9279347649999</v>
      </c>
      <c r="AF970" s="20">
        <f t="shared" si="468"/>
        <v>0</v>
      </c>
      <c r="AG970" s="17">
        <f t="shared" si="469"/>
        <v>0</v>
      </c>
      <c r="AH970" s="17">
        <f t="shared" si="470"/>
        <v>0</v>
      </c>
      <c r="AI970" s="17" t="str">
        <f t="shared" si="471"/>
        <v>-</v>
      </c>
      <c r="AJ970" s="26" t="str">
        <f>IFERROR(VLOOKUP($B970,'[1]Paste Only'!$D:$AM,26,FALSE),"-")</f>
        <v>-</v>
      </c>
      <c r="AK970" s="26" t="str">
        <f>IFERROR(VLOOKUP($B970,'[1]Paste Only'!$D:$AM,23,FALSE),"-")</f>
        <v>-</v>
      </c>
      <c r="AL970" s="26" t="str">
        <f>IFERROR(VLOOKUP($B970,'[1]Paste Only'!$D:$AM,22,FALSE),"-")</f>
        <v>-</v>
      </c>
      <c r="AM970" s="21" t="str">
        <f t="shared" si="458"/>
        <v>-</v>
      </c>
      <c r="AN970" s="21" t="str">
        <f t="shared" si="458"/>
        <v>-</v>
      </c>
      <c r="AO970" s="21" t="str">
        <f t="shared" si="458"/>
        <v>-</v>
      </c>
      <c r="AP970" s="27">
        <f t="shared" si="472"/>
        <v>0</v>
      </c>
      <c r="AQ970" s="27" t="str">
        <f t="shared" si="473"/>
        <v>-</v>
      </c>
      <c r="AR970" s="27" t="str">
        <f t="shared" si="474"/>
        <v>-</v>
      </c>
      <c r="AS970" s="27">
        <f t="shared" si="475"/>
        <v>0</v>
      </c>
      <c r="AT970" s="27">
        <f t="shared" si="476"/>
        <v>0</v>
      </c>
      <c r="AU970" s="27">
        <f t="shared" si="477"/>
        <v>0</v>
      </c>
      <c r="AV970" s="21" t="str">
        <f t="shared" si="478"/>
        <v>0</v>
      </c>
      <c r="AW970" s="27">
        <f t="shared" si="479"/>
        <v>0</v>
      </c>
      <c r="AX970" s="27" t="str">
        <f t="shared" si="480"/>
        <v>-</v>
      </c>
      <c r="AY970" s="27" t="str">
        <f t="shared" si="481"/>
        <v>-</v>
      </c>
      <c r="AZ970" s="21" t="str">
        <f t="shared" si="482"/>
        <v>-</v>
      </c>
      <c r="BA970" s="21" t="str">
        <f t="shared" si="483"/>
        <v>-</v>
      </c>
      <c r="BB970" s="28" t="str">
        <f t="shared" si="484"/>
        <v>-</v>
      </c>
      <c r="BC970" s="28" t="s">
        <v>81</v>
      </c>
      <c r="BD970" s="28" t="s">
        <v>81</v>
      </c>
      <c r="BE970" s="28" t="s">
        <v>81</v>
      </c>
      <c r="BF970" s="28" t="str">
        <f t="shared" si="485"/>
        <v>-</v>
      </c>
      <c r="BG970" s="29">
        <f t="shared" si="486"/>
        <v>0</v>
      </c>
      <c r="BH970" s="29">
        <f t="shared" si="486"/>
        <v>0</v>
      </c>
      <c r="BI970" s="29">
        <f t="shared" si="486"/>
        <v>0</v>
      </c>
      <c r="BJ970" s="29">
        <f t="shared" si="459"/>
        <v>0</v>
      </c>
      <c r="BK970" s="29"/>
    </row>
    <row r="971" spans="1:64" x14ac:dyDescent="0.25">
      <c r="A971" s="13" t="s">
        <v>2967</v>
      </c>
      <c r="B971" s="13" t="s">
        <v>2968</v>
      </c>
      <c r="C971" s="13" t="s">
        <v>2969</v>
      </c>
      <c r="D971" s="13" t="str">
        <f>IFERROR(VLOOKUP($B971,[1]GICS!$C:$D,2,FALSE),"-")</f>
        <v>Materials</v>
      </c>
      <c r="E971" s="14">
        <f>IFERROR(IF(VLOOKUP($B971,'[1]Paste Only'!$D:$AM,4,FALSE)="-",VLOOKUP($B971,'[1]Market Cap'!$A:$J,10,FALSE),VLOOKUP($B971,'[1]Paste Only'!$D:$AM,4,FALSE)),"-")</f>
        <v>836.8</v>
      </c>
      <c r="F971" s="14">
        <f>IFERROR(VLOOKUP($B971,'[1]Paste Only'!$D:$AM,5,FALSE),"-")</f>
        <v>1384</v>
      </c>
      <c r="G971" s="15">
        <f>IFERROR(VLOOKUP($B971,'[1]Paste Only'!$D:$AM,6,FALSE),"-")</f>
        <v>3</v>
      </c>
      <c r="H971" s="15">
        <f>IFERROR(VLOOKUP($B971,'[1]Paste Only'!$D:$AM,7,FALSE),"-")</f>
        <v>0</v>
      </c>
      <c r="I971" s="15">
        <f>IFERROR(VLOOKUP($B971,'[1]Paste Only'!$D:$AM,8,FALSE),"-")</f>
        <v>0</v>
      </c>
      <c r="J971" s="16"/>
      <c r="K971" s="16"/>
      <c r="L971" s="14">
        <f>IFERROR(VLOOKUP($B971,'[1]Paste Only'!$D:$AM,12,FALSE),"-")</f>
        <v>37.29</v>
      </c>
      <c r="M971" s="14">
        <f>IFERROR(VLOOKUP($B971,'[1]Paste Only'!$D:$AM,15,FALSE),"-")</f>
        <v>51.963793103448282</v>
      </c>
      <c r="N971" s="17"/>
      <c r="O971" s="18"/>
      <c r="P971" s="19">
        <f t="shared" si="487"/>
        <v>0.39350477617184998</v>
      </c>
      <c r="Q971" s="20">
        <f t="shared" si="460"/>
        <v>0.65391969407265793</v>
      </c>
      <c r="R971" s="13">
        <f t="shared" si="461"/>
        <v>3</v>
      </c>
      <c r="S971" s="13" t="str">
        <f>IFERROR(VLOOKUP($B971,'[1]Market Cap'!$G:$I,3,FALSE),"-")</f>
        <v>Small Cap</v>
      </c>
      <c r="T971" s="13"/>
      <c r="U971" s="13"/>
      <c r="V971" s="21">
        <f t="shared" si="457"/>
        <v>0</v>
      </c>
      <c r="W971" s="21">
        <f t="shared" si="457"/>
        <v>0</v>
      </c>
      <c r="X971" s="21">
        <f t="shared" si="457"/>
        <v>0</v>
      </c>
      <c r="Y971" s="22">
        <f t="shared" si="462"/>
        <v>0</v>
      </c>
      <c r="Z971" s="13">
        <f t="shared" si="463"/>
        <v>0</v>
      </c>
      <c r="AA971" s="23">
        <f t="shared" si="464"/>
        <v>0</v>
      </c>
      <c r="AB971" s="23">
        <f t="shared" si="465"/>
        <v>0</v>
      </c>
      <c r="AC971" s="23">
        <f t="shared" si="466"/>
        <v>0</v>
      </c>
      <c r="AD971" s="24">
        <f t="shared" si="467"/>
        <v>0</v>
      </c>
      <c r="AE971" s="25">
        <f>IFERROR(VLOOKUP($B971,'[1]Market Cap'!$G:$I,2,FALSE),"-")</f>
        <v>5181.7166399999996</v>
      </c>
      <c r="AF971" s="20">
        <f t="shared" si="468"/>
        <v>0</v>
      </c>
      <c r="AG971" s="17">
        <f t="shared" si="469"/>
        <v>0</v>
      </c>
      <c r="AH971" s="17">
        <f t="shared" si="470"/>
        <v>0</v>
      </c>
      <c r="AI971" s="17" t="str">
        <f t="shared" si="471"/>
        <v>-</v>
      </c>
      <c r="AJ971" s="26">
        <f>IFERROR(VLOOKUP($B971,'[1]Paste Only'!$D:$AM,26,FALSE),"-")</f>
        <v>1384</v>
      </c>
      <c r="AK971" s="26">
        <f>IFERROR(VLOOKUP($B971,'[1]Paste Only'!$D:$AM,23,FALSE),"-")</f>
        <v>1384</v>
      </c>
      <c r="AL971" s="26">
        <f>IFERROR(VLOOKUP($B971,'[1]Paste Only'!$D:$AM,22,FALSE),"-")</f>
        <v>1384</v>
      </c>
      <c r="AM971" s="21">
        <f t="shared" si="458"/>
        <v>0</v>
      </c>
      <c r="AN971" s="21">
        <f t="shared" si="458"/>
        <v>0</v>
      </c>
      <c r="AO971" s="21">
        <f t="shared" si="458"/>
        <v>0</v>
      </c>
      <c r="AP971" s="27">
        <f t="shared" si="472"/>
        <v>0</v>
      </c>
      <c r="AQ971" s="27">
        <f t="shared" si="473"/>
        <v>0</v>
      </c>
      <c r="AR971" s="27">
        <f t="shared" si="474"/>
        <v>1384</v>
      </c>
      <c r="AS971" s="27">
        <f t="shared" si="475"/>
        <v>1384</v>
      </c>
      <c r="AT971" s="27">
        <f t="shared" si="476"/>
        <v>0</v>
      </c>
      <c r="AU971" s="27">
        <f t="shared" si="477"/>
        <v>0</v>
      </c>
      <c r="AV971" s="21">
        <f t="shared" si="478"/>
        <v>1</v>
      </c>
      <c r="AW971" s="27">
        <f t="shared" si="479"/>
        <v>1384</v>
      </c>
      <c r="AX971" s="27">
        <f t="shared" si="480"/>
        <v>1384</v>
      </c>
      <c r="AY971" s="27">
        <f t="shared" si="481"/>
        <v>1384</v>
      </c>
      <c r="AZ971" s="21">
        <f t="shared" si="482"/>
        <v>0.65391969407265793</v>
      </c>
      <c r="BA971" s="21">
        <f t="shared" si="483"/>
        <v>0.65391969407265793</v>
      </c>
      <c r="BB971" s="28">
        <f t="shared" si="484"/>
        <v>1384</v>
      </c>
      <c r="BC971" s="28" t="s">
        <v>81</v>
      </c>
      <c r="BD971" s="28" t="s">
        <v>81</v>
      </c>
      <c r="BE971" s="28" t="s">
        <v>81</v>
      </c>
      <c r="BF971" s="28" t="str">
        <f t="shared" si="485"/>
        <v>-</v>
      </c>
      <c r="BG971" s="29">
        <f t="shared" si="486"/>
        <v>0</v>
      </c>
      <c r="BH971" s="29">
        <f t="shared" si="486"/>
        <v>0</v>
      </c>
      <c r="BI971" s="29">
        <f t="shared" si="486"/>
        <v>0</v>
      </c>
      <c r="BJ971" s="29">
        <f t="shared" si="459"/>
        <v>0</v>
      </c>
      <c r="BK971" s="29"/>
    </row>
    <row r="972" spans="1:64" x14ac:dyDescent="0.25">
      <c r="A972" s="13" t="s">
        <v>2970</v>
      </c>
      <c r="B972" s="13" t="s">
        <v>2971</v>
      </c>
      <c r="C972" s="13" t="s">
        <v>2972</v>
      </c>
      <c r="D972" s="13" t="str">
        <f>IFERROR(VLOOKUP($B972,[1]GICS!$C:$D,2,FALSE),"-")</f>
        <v>Financials</v>
      </c>
      <c r="E972" s="14">
        <f>IFERROR(IF(VLOOKUP($B972,'[1]Paste Only'!$D:$AM,4,FALSE)="-",VLOOKUP($B972,'[1]Market Cap'!$A:$J,10,FALSE),VLOOKUP($B972,'[1]Paste Only'!$D:$AM,4,FALSE)),"-")</f>
        <v>279.64999999999998</v>
      </c>
      <c r="F972" s="14">
        <f>IFERROR(VLOOKUP($B972,'[1]Paste Only'!$D:$AM,5,FALSE),"-")</f>
        <v>345</v>
      </c>
      <c r="G972" s="15">
        <f>IFERROR(VLOOKUP($B972,'[1]Paste Only'!$D:$AM,6,FALSE),"-")</f>
        <v>3</v>
      </c>
      <c r="H972" s="15">
        <f>IFERROR(VLOOKUP($B972,'[1]Paste Only'!$D:$AM,7,FALSE),"-")</f>
        <v>0</v>
      </c>
      <c r="I972" s="15">
        <f>IFERROR(VLOOKUP($B972,'[1]Paste Only'!$D:$AM,8,FALSE),"-")</f>
        <v>0</v>
      </c>
      <c r="J972" s="16"/>
      <c r="K972" s="16"/>
      <c r="L972" s="14">
        <f>IFERROR(VLOOKUP($B972,'[1]Paste Only'!$D:$AM,12,FALSE),"-")</f>
        <v>13.019707</v>
      </c>
      <c r="M972" s="14" t="str">
        <f>IFERROR(VLOOKUP($B972,'[1]Paste Only'!$D:$AM,15,FALSE),"-")</f>
        <v>-</v>
      </c>
      <c r="N972" s="17"/>
      <c r="O972" s="18"/>
      <c r="P972" s="19">
        <f t="shared" si="487"/>
        <v>0</v>
      </c>
      <c r="Q972" s="20">
        <f t="shared" si="460"/>
        <v>0.23368496334704103</v>
      </c>
      <c r="R972" s="13">
        <f t="shared" si="461"/>
        <v>3</v>
      </c>
      <c r="S972" s="13" t="str">
        <f>IFERROR(VLOOKUP($B972,'[1]Market Cap'!$G:$I,3,FALSE),"-")</f>
        <v>Small Cap</v>
      </c>
      <c r="T972" s="13"/>
      <c r="U972" s="13"/>
      <c r="V972" s="21">
        <f t="shared" si="457"/>
        <v>0</v>
      </c>
      <c r="W972" s="21">
        <f t="shared" si="457"/>
        <v>0</v>
      </c>
      <c r="X972" s="21">
        <f t="shared" si="457"/>
        <v>0</v>
      </c>
      <c r="Y972" s="22">
        <f t="shared" si="462"/>
        <v>0</v>
      </c>
      <c r="Z972" s="13">
        <f t="shared" si="463"/>
        <v>0</v>
      </c>
      <c r="AA972" s="23">
        <f t="shared" si="464"/>
        <v>0</v>
      </c>
      <c r="AB972" s="23">
        <f t="shared" si="465"/>
        <v>0</v>
      </c>
      <c r="AC972" s="23">
        <f t="shared" si="466"/>
        <v>0</v>
      </c>
      <c r="AD972" s="24">
        <f t="shared" si="467"/>
        <v>0</v>
      </c>
      <c r="AE972" s="25">
        <f>IFERROR(VLOOKUP($B972,'[1]Market Cap'!$G:$I,2,FALSE),"-")</f>
        <v>2327.2026119299999</v>
      </c>
      <c r="AF972" s="20">
        <f t="shared" si="468"/>
        <v>0</v>
      </c>
      <c r="AG972" s="17">
        <f t="shared" si="469"/>
        <v>0</v>
      </c>
      <c r="AH972" s="17">
        <f t="shared" si="470"/>
        <v>0</v>
      </c>
      <c r="AI972" s="17" t="str">
        <f t="shared" si="471"/>
        <v>-</v>
      </c>
      <c r="AJ972" s="26">
        <f>IFERROR(VLOOKUP($B972,'[1]Paste Only'!$D:$AM,26,FALSE),"-")</f>
        <v>345</v>
      </c>
      <c r="AK972" s="26">
        <f>IFERROR(VLOOKUP($B972,'[1]Paste Only'!$D:$AM,23,FALSE),"-")</f>
        <v>390</v>
      </c>
      <c r="AL972" s="26">
        <f>IFERROR(VLOOKUP($B972,'[1]Paste Only'!$D:$AM,22,FALSE),"-")</f>
        <v>300</v>
      </c>
      <c r="AM972" s="21">
        <f t="shared" si="458"/>
        <v>0</v>
      </c>
      <c r="AN972" s="21">
        <f t="shared" si="458"/>
        <v>0.13043478260869557</v>
      </c>
      <c r="AO972" s="21">
        <f t="shared" si="458"/>
        <v>-0.13043478260869568</v>
      </c>
      <c r="AP972" s="27">
        <f t="shared" si="472"/>
        <v>0</v>
      </c>
      <c r="AQ972" s="27">
        <f t="shared" si="473"/>
        <v>0</v>
      </c>
      <c r="AR972" s="27">
        <f t="shared" si="474"/>
        <v>345</v>
      </c>
      <c r="AS972" s="27">
        <f t="shared" si="475"/>
        <v>345</v>
      </c>
      <c r="AT972" s="27">
        <f t="shared" si="476"/>
        <v>0</v>
      </c>
      <c r="AU972" s="27">
        <f t="shared" si="477"/>
        <v>0</v>
      </c>
      <c r="AV972" s="21">
        <f t="shared" si="478"/>
        <v>1</v>
      </c>
      <c r="AW972" s="27">
        <f t="shared" si="479"/>
        <v>345</v>
      </c>
      <c r="AX972" s="27">
        <f t="shared" si="480"/>
        <v>345</v>
      </c>
      <c r="AY972" s="27">
        <f t="shared" si="481"/>
        <v>345</v>
      </c>
      <c r="AZ972" s="21">
        <f t="shared" si="482"/>
        <v>0.23368496334704103</v>
      </c>
      <c r="BA972" s="21">
        <f t="shared" si="483"/>
        <v>0.23368496334704103</v>
      </c>
      <c r="BB972" s="28">
        <f t="shared" si="484"/>
        <v>345</v>
      </c>
      <c r="BC972" s="28" t="s">
        <v>81</v>
      </c>
      <c r="BD972" s="28" t="s">
        <v>81</v>
      </c>
      <c r="BE972" s="28" t="s">
        <v>81</v>
      </c>
      <c r="BF972" s="28" t="str">
        <f t="shared" si="485"/>
        <v>-</v>
      </c>
      <c r="BG972" s="29">
        <f t="shared" si="486"/>
        <v>0</v>
      </c>
      <c r="BH972" s="29">
        <f t="shared" si="486"/>
        <v>0</v>
      </c>
      <c r="BI972" s="29">
        <f t="shared" si="486"/>
        <v>0</v>
      </c>
      <c r="BJ972" s="29">
        <f t="shared" si="459"/>
        <v>0</v>
      </c>
      <c r="BK972" s="29"/>
    </row>
    <row r="973" spans="1:64" x14ac:dyDescent="0.25">
      <c r="A973" s="13" t="s">
        <v>2973</v>
      </c>
      <c r="B973" s="13" t="s">
        <v>2974</v>
      </c>
      <c r="C973" s="13" t="s">
        <v>2975</v>
      </c>
      <c r="D973" s="13" t="str">
        <f>IFERROR(VLOOKUP($B973,[1]GICS!$C:$D,2,FALSE),"-")</f>
        <v>Materials</v>
      </c>
      <c r="E973" s="14">
        <f>IFERROR(IF(VLOOKUP($B973,'[1]Paste Only'!$D:$AM,4,FALSE)="-",VLOOKUP($B973,'[1]Market Cap'!$A:$J,10,FALSE),VLOOKUP($B973,'[1]Paste Only'!$D:$AM,4,FALSE)),"-")</f>
        <v>213.8</v>
      </c>
      <c r="F973" s="14" t="str">
        <f>IFERROR(VLOOKUP($B973,'[1]Paste Only'!$D:$AM,5,FALSE),"-")</f>
        <v>-</v>
      </c>
      <c r="G973" s="15">
        <f>IFERROR(VLOOKUP($B973,'[1]Paste Only'!$D:$AM,6,FALSE),"-")</f>
        <v>0</v>
      </c>
      <c r="H973" s="15">
        <f>IFERROR(VLOOKUP($B973,'[1]Paste Only'!$D:$AM,7,FALSE),"-")</f>
        <v>0</v>
      </c>
      <c r="I973" s="15">
        <f>IFERROR(VLOOKUP($B973,'[1]Paste Only'!$D:$AM,8,FALSE),"-")</f>
        <v>0</v>
      </c>
      <c r="J973" s="16"/>
      <c r="K973" s="16"/>
      <c r="L973" s="14">
        <f>IFERROR(VLOOKUP($B973,'[1]Paste Only'!$D:$AM,12,FALSE),"-")</f>
        <v>7.14</v>
      </c>
      <c r="M973" s="14" t="str">
        <f>IFERROR(VLOOKUP($B973,'[1]Paste Only'!$D:$AM,15,FALSE),"-")</f>
        <v>-</v>
      </c>
      <c r="N973" s="17"/>
      <c r="O973" s="18"/>
      <c r="P973" s="19">
        <f t="shared" si="487"/>
        <v>0</v>
      </c>
      <c r="Q973" s="20">
        <f t="shared" si="460"/>
        <v>0</v>
      </c>
      <c r="R973" s="13">
        <f t="shared" si="461"/>
        <v>0</v>
      </c>
      <c r="S973" s="13" t="str">
        <f>IFERROR(VLOOKUP($B973,'[1]Market Cap'!$G:$I,3,FALSE),"-")</f>
        <v>Small Cap</v>
      </c>
      <c r="T973" s="13"/>
      <c r="U973" s="13"/>
      <c r="V973" s="21">
        <f t="shared" si="457"/>
        <v>0</v>
      </c>
      <c r="W973" s="21">
        <f t="shared" si="457"/>
        <v>0</v>
      </c>
      <c r="X973" s="21">
        <f t="shared" si="457"/>
        <v>0</v>
      </c>
      <c r="Y973" s="22">
        <f t="shared" si="462"/>
        <v>0</v>
      </c>
      <c r="Z973" s="13">
        <f t="shared" si="463"/>
        <v>0</v>
      </c>
      <c r="AA973" s="23">
        <f t="shared" si="464"/>
        <v>0</v>
      </c>
      <c r="AB973" s="23">
        <f t="shared" si="465"/>
        <v>0</v>
      </c>
      <c r="AC973" s="23">
        <f t="shared" si="466"/>
        <v>0</v>
      </c>
      <c r="AD973" s="24">
        <f t="shared" si="467"/>
        <v>0</v>
      </c>
      <c r="AE973" s="25">
        <f>IFERROR(VLOOKUP($B973,'[1]Market Cap'!$G:$I,2,FALSE),"-")</f>
        <v>2462.1958010399999</v>
      </c>
      <c r="AF973" s="20">
        <f t="shared" si="468"/>
        <v>0</v>
      </c>
      <c r="AG973" s="17">
        <f t="shared" si="469"/>
        <v>0</v>
      </c>
      <c r="AH973" s="17">
        <f t="shared" si="470"/>
        <v>0</v>
      </c>
      <c r="AI973" s="17" t="str">
        <f t="shared" si="471"/>
        <v>-</v>
      </c>
      <c r="AJ973" s="26" t="str">
        <f>IFERROR(VLOOKUP($B973,'[1]Paste Only'!$D:$AM,26,FALSE),"-")</f>
        <v>-</v>
      </c>
      <c r="AK973" s="26" t="str">
        <f>IFERROR(VLOOKUP($B973,'[1]Paste Only'!$D:$AM,23,FALSE),"-")</f>
        <v>-</v>
      </c>
      <c r="AL973" s="26" t="str">
        <f>IFERROR(VLOOKUP($B973,'[1]Paste Only'!$D:$AM,22,FALSE),"-")</f>
        <v>-</v>
      </c>
      <c r="AM973" s="21" t="str">
        <f t="shared" si="458"/>
        <v>-</v>
      </c>
      <c r="AN973" s="21" t="str">
        <f t="shared" si="458"/>
        <v>-</v>
      </c>
      <c r="AO973" s="21" t="str">
        <f t="shared" si="458"/>
        <v>-</v>
      </c>
      <c r="AP973" s="27">
        <f t="shared" si="472"/>
        <v>0</v>
      </c>
      <c r="AQ973" s="27" t="str">
        <f t="shared" si="473"/>
        <v>-</v>
      </c>
      <c r="AR973" s="27" t="str">
        <f t="shared" si="474"/>
        <v>-</v>
      </c>
      <c r="AS973" s="27">
        <f t="shared" si="475"/>
        <v>0</v>
      </c>
      <c r="AT973" s="27">
        <f t="shared" si="476"/>
        <v>0</v>
      </c>
      <c r="AU973" s="27">
        <f t="shared" si="477"/>
        <v>0</v>
      </c>
      <c r="AV973" s="21" t="str">
        <f t="shared" si="478"/>
        <v>0</v>
      </c>
      <c r="AW973" s="27">
        <f t="shared" si="479"/>
        <v>0</v>
      </c>
      <c r="AX973" s="27" t="str">
        <f t="shared" si="480"/>
        <v>-</v>
      </c>
      <c r="AY973" s="27" t="str">
        <f t="shared" si="481"/>
        <v>-</v>
      </c>
      <c r="AZ973" s="21" t="str">
        <f t="shared" si="482"/>
        <v>-</v>
      </c>
      <c r="BA973" s="21" t="str">
        <f t="shared" si="483"/>
        <v>-</v>
      </c>
      <c r="BB973" s="28" t="str">
        <f t="shared" si="484"/>
        <v>-</v>
      </c>
      <c r="BC973" s="28" t="s">
        <v>81</v>
      </c>
      <c r="BD973" s="28" t="s">
        <v>81</v>
      </c>
      <c r="BE973" s="28" t="s">
        <v>81</v>
      </c>
      <c r="BF973" s="28" t="str">
        <f t="shared" si="485"/>
        <v>-</v>
      </c>
      <c r="BG973" s="29">
        <f t="shared" si="486"/>
        <v>0</v>
      </c>
      <c r="BH973" s="29">
        <f t="shared" si="486"/>
        <v>0</v>
      </c>
      <c r="BI973" s="29">
        <f t="shared" si="486"/>
        <v>0</v>
      </c>
      <c r="BJ973" s="29">
        <f t="shared" si="459"/>
        <v>0</v>
      </c>
      <c r="BK973" s="29"/>
    </row>
    <row r="974" spans="1:64" x14ac:dyDescent="0.25">
      <c r="A974" s="13" t="s">
        <v>2976</v>
      </c>
      <c r="B974" s="13" t="s">
        <v>2977</v>
      </c>
      <c r="C974" s="13" t="s">
        <v>2978</v>
      </c>
      <c r="D974" s="13" t="str">
        <f>IFERROR(VLOOKUP($B974,[1]GICS!$C:$D,2,FALSE),"-")</f>
        <v>Materials</v>
      </c>
      <c r="E974" s="14">
        <f>IFERROR(IF(VLOOKUP($B974,'[1]Paste Only'!$D:$AM,4,FALSE)="-",VLOOKUP($B974,'[1]Market Cap'!$A:$J,10,FALSE),VLOOKUP($B974,'[1]Paste Only'!$D:$AM,4,FALSE)),"-")</f>
        <v>63.5</v>
      </c>
      <c r="F974" s="14" t="str">
        <f>IFERROR(VLOOKUP($B974,'[1]Paste Only'!$D:$AM,5,FALSE),"-")</f>
        <v>-</v>
      </c>
      <c r="G974" s="15">
        <f>IFERROR(VLOOKUP($B974,'[1]Paste Only'!$D:$AM,6,FALSE),"-")</f>
        <v>0</v>
      </c>
      <c r="H974" s="15">
        <f>IFERROR(VLOOKUP($B974,'[1]Paste Only'!$D:$AM,7,FALSE),"-")</f>
        <v>0</v>
      </c>
      <c r="I974" s="15">
        <f>IFERROR(VLOOKUP($B974,'[1]Paste Only'!$D:$AM,8,FALSE),"-")</f>
        <v>0</v>
      </c>
      <c r="J974" s="16"/>
      <c r="K974" s="16"/>
      <c r="L974" s="14">
        <f>IFERROR(VLOOKUP($B974,'[1]Paste Only'!$D:$AM,12,FALSE),"-")</f>
        <v>-19.29</v>
      </c>
      <c r="M974" s="14" t="str">
        <f>IFERROR(VLOOKUP($B974,'[1]Paste Only'!$D:$AM,15,FALSE),"-")</f>
        <v>-</v>
      </c>
      <c r="N974" s="17"/>
      <c r="O974" s="18"/>
      <c r="P974" s="19">
        <f t="shared" si="487"/>
        <v>0</v>
      </c>
      <c r="Q974" s="20">
        <f t="shared" si="460"/>
        <v>0</v>
      </c>
      <c r="R974" s="13">
        <f t="shared" si="461"/>
        <v>0</v>
      </c>
      <c r="S974" s="13" t="str">
        <f>IFERROR(VLOOKUP($B974,'[1]Market Cap'!$G:$I,3,FALSE),"-")</f>
        <v>Small Cap</v>
      </c>
      <c r="T974" s="13"/>
      <c r="U974" s="13"/>
      <c r="V974" s="21">
        <f t="shared" si="457"/>
        <v>0</v>
      </c>
      <c r="W974" s="21">
        <f t="shared" si="457"/>
        <v>0</v>
      </c>
      <c r="X974" s="21">
        <f t="shared" si="457"/>
        <v>0</v>
      </c>
      <c r="Y974" s="22">
        <f t="shared" si="462"/>
        <v>0</v>
      </c>
      <c r="Z974" s="13">
        <f t="shared" si="463"/>
        <v>0</v>
      </c>
      <c r="AA974" s="23">
        <f t="shared" si="464"/>
        <v>0</v>
      </c>
      <c r="AB974" s="23">
        <f t="shared" si="465"/>
        <v>0</v>
      </c>
      <c r="AC974" s="23">
        <f t="shared" si="466"/>
        <v>0</v>
      </c>
      <c r="AD974" s="24">
        <f t="shared" si="467"/>
        <v>0</v>
      </c>
      <c r="AE974" s="25">
        <f>IFERROR(VLOOKUP($B974,'[1]Market Cap'!$G:$I,2,FALSE),"-")</f>
        <v>1640.3701000000001</v>
      </c>
      <c r="AF974" s="20">
        <f t="shared" si="468"/>
        <v>0</v>
      </c>
      <c r="AG974" s="17">
        <f t="shared" si="469"/>
        <v>0</v>
      </c>
      <c r="AH974" s="17">
        <f t="shared" si="470"/>
        <v>0</v>
      </c>
      <c r="AI974" s="17" t="str">
        <f t="shared" si="471"/>
        <v>-</v>
      </c>
      <c r="AJ974" s="26" t="str">
        <f>IFERROR(VLOOKUP($B974,'[1]Paste Only'!$D:$AM,26,FALSE),"-")</f>
        <v>-</v>
      </c>
      <c r="AK974" s="26" t="str">
        <f>IFERROR(VLOOKUP($B974,'[1]Paste Only'!$D:$AM,23,FALSE),"-")</f>
        <v>-</v>
      </c>
      <c r="AL974" s="26" t="str">
        <f>IFERROR(VLOOKUP($B974,'[1]Paste Only'!$D:$AM,22,FALSE),"-")</f>
        <v>-</v>
      </c>
      <c r="AM974" s="21" t="str">
        <f t="shared" si="458"/>
        <v>-</v>
      </c>
      <c r="AN974" s="21" t="str">
        <f t="shared" si="458"/>
        <v>-</v>
      </c>
      <c r="AO974" s="21" t="str">
        <f t="shared" si="458"/>
        <v>-</v>
      </c>
      <c r="AP974" s="27">
        <f t="shared" si="472"/>
        <v>0</v>
      </c>
      <c r="AQ974" s="27" t="str">
        <f t="shared" si="473"/>
        <v>-</v>
      </c>
      <c r="AR974" s="27" t="str">
        <f t="shared" si="474"/>
        <v>-</v>
      </c>
      <c r="AS974" s="27">
        <f t="shared" si="475"/>
        <v>0</v>
      </c>
      <c r="AT974" s="27">
        <f t="shared" si="476"/>
        <v>0</v>
      </c>
      <c r="AU974" s="27">
        <f t="shared" si="477"/>
        <v>0</v>
      </c>
      <c r="AV974" s="21" t="str">
        <f t="shared" si="478"/>
        <v>0</v>
      </c>
      <c r="AW974" s="27">
        <f t="shared" si="479"/>
        <v>0</v>
      </c>
      <c r="AX974" s="27" t="str">
        <f t="shared" si="480"/>
        <v>-</v>
      </c>
      <c r="AY974" s="27" t="str">
        <f t="shared" si="481"/>
        <v>-</v>
      </c>
      <c r="AZ974" s="21" t="str">
        <f t="shared" si="482"/>
        <v>-</v>
      </c>
      <c r="BA974" s="21" t="str">
        <f t="shared" si="483"/>
        <v>-</v>
      </c>
      <c r="BB974" s="28" t="str">
        <f t="shared" si="484"/>
        <v>-</v>
      </c>
      <c r="BC974" s="28" t="s">
        <v>81</v>
      </c>
      <c r="BD974" s="28" t="s">
        <v>81</v>
      </c>
      <c r="BE974" s="28" t="s">
        <v>81</v>
      </c>
      <c r="BF974" s="28" t="str">
        <f t="shared" si="485"/>
        <v>-</v>
      </c>
      <c r="BG974" s="29">
        <f t="shared" si="486"/>
        <v>0</v>
      </c>
      <c r="BH974" s="29">
        <f t="shared" si="486"/>
        <v>0</v>
      </c>
      <c r="BI974" s="29">
        <f t="shared" si="486"/>
        <v>0</v>
      </c>
      <c r="BJ974" s="29">
        <f t="shared" si="459"/>
        <v>0</v>
      </c>
      <c r="BK974" s="29"/>
    </row>
    <row r="975" spans="1:64" x14ac:dyDescent="0.25">
      <c r="A975" s="13" t="s">
        <v>2979</v>
      </c>
      <c r="B975" s="13" t="s">
        <v>2980</v>
      </c>
      <c r="C975" s="13" t="s">
        <v>2981</v>
      </c>
      <c r="D975" s="13" t="str">
        <f>IFERROR(VLOOKUP($B975,[1]GICS!$C:$D,2,FALSE),"-")</f>
        <v>Information Technology</v>
      </c>
      <c r="E975" s="14">
        <f>IFERROR(IF(VLOOKUP($B975,'[1]Paste Only'!$D:$AM,4,FALSE)="-",VLOOKUP($B975,'[1]Market Cap'!$A:$J,10,FALSE),VLOOKUP($B975,'[1]Paste Only'!$D:$AM,4,FALSE)),"-")</f>
        <v>577.6</v>
      </c>
      <c r="F975" s="14">
        <f>IFERROR(VLOOKUP($B975,'[1]Paste Only'!$D:$AM,5,FALSE),"-")</f>
        <v>1310</v>
      </c>
      <c r="G975" s="15">
        <f>IFERROR(VLOOKUP($B975,'[1]Paste Only'!$D:$AM,6,FALSE),"-")</f>
        <v>1</v>
      </c>
      <c r="H975" s="15">
        <f>IFERROR(VLOOKUP($B975,'[1]Paste Only'!$D:$AM,7,FALSE),"-")</f>
        <v>0</v>
      </c>
      <c r="I975" s="15">
        <f>IFERROR(VLOOKUP($B975,'[1]Paste Only'!$D:$AM,8,FALSE),"-")</f>
        <v>0</v>
      </c>
      <c r="J975" s="16"/>
      <c r="K975" s="16"/>
      <c r="L975" s="14">
        <f>IFERROR(VLOOKUP($B975,'[1]Paste Only'!$D:$AM,12,FALSE),"-")</f>
        <v>14.17</v>
      </c>
      <c r="M975" s="14">
        <f>IFERROR(VLOOKUP($B975,'[1]Paste Only'!$D:$AM,15,FALSE),"-")</f>
        <v>32.008045977011491</v>
      </c>
      <c r="N975" s="17"/>
      <c r="O975" s="18"/>
      <c r="P975" s="19">
        <f t="shared" si="487"/>
        <v>1.2588599842633372</v>
      </c>
      <c r="Q975" s="20">
        <f t="shared" si="460"/>
        <v>1.2680055401662047</v>
      </c>
      <c r="R975" s="13">
        <f t="shared" si="461"/>
        <v>1</v>
      </c>
      <c r="S975" s="13" t="str">
        <f>IFERROR(VLOOKUP($B975,'[1]Market Cap'!$G:$I,3,FALSE),"-")</f>
        <v>Small Cap</v>
      </c>
      <c r="T975" s="13"/>
      <c r="U975" s="13"/>
      <c r="V975" s="21">
        <f t="shared" si="457"/>
        <v>0</v>
      </c>
      <c r="W975" s="21">
        <f t="shared" si="457"/>
        <v>0</v>
      </c>
      <c r="X975" s="21">
        <f t="shared" si="457"/>
        <v>0</v>
      </c>
      <c r="Y975" s="22">
        <f t="shared" si="462"/>
        <v>0</v>
      </c>
      <c r="Z975" s="13">
        <f t="shared" si="463"/>
        <v>0</v>
      </c>
      <c r="AA975" s="23">
        <f t="shared" si="464"/>
        <v>0</v>
      </c>
      <c r="AB975" s="23">
        <f t="shared" si="465"/>
        <v>0</v>
      </c>
      <c r="AC975" s="23">
        <f t="shared" si="466"/>
        <v>0</v>
      </c>
      <c r="AD975" s="24">
        <f t="shared" si="467"/>
        <v>0</v>
      </c>
      <c r="AE975" s="25">
        <f>IFERROR(VLOOKUP($B975,'[1]Market Cap'!$G:$I,2,FALSE),"-")</f>
        <v>2409.6843571200002</v>
      </c>
      <c r="AF975" s="20">
        <f t="shared" si="468"/>
        <v>0</v>
      </c>
      <c r="AG975" s="17">
        <f t="shared" si="469"/>
        <v>0</v>
      </c>
      <c r="AH975" s="17">
        <f t="shared" si="470"/>
        <v>0</v>
      </c>
      <c r="AI975" s="17" t="str">
        <f t="shared" si="471"/>
        <v>-</v>
      </c>
      <c r="AJ975" s="26">
        <f>IFERROR(VLOOKUP($B975,'[1]Paste Only'!$D:$AM,26,FALSE),"-")</f>
        <v>1310</v>
      </c>
      <c r="AK975" s="26">
        <f>IFERROR(VLOOKUP($B975,'[1]Paste Only'!$D:$AM,23,FALSE),"-")</f>
        <v>1310</v>
      </c>
      <c r="AL975" s="26">
        <f>IFERROR(VLOOKUP($B975,'[1]Paste Only'!$D:$AM,22,FALSE),"-")</f>
        <v>1310</v>
      </c>
      <c r="AM975" s="21">
        <f t="shared" si="458"/>
        <v>0</v>
      </c>
      <c r="AN975" s="21">
        <f t="shared" si="458"/>
        <v>0</v>
      </c>
      <c r="AO975" s="21">
        <f t="shared" si="458"/>
        <v>0</v>
      </c>
      <c r="AP975" s="27">
        <f t="shared" si="472"/>
        <v>0</v>
      </c>
      <c r="AQ975" s="27">
        <f t="shared" si="473"/>
        <v>0</v>
      </c>
      <c r="AR975" s="27">
        <f t="shared" si="474"/>
        <v>1310</v>
      </c>
      <c r="AS975" s="27">
        <f t="shared" si="475"/>
        <v>1310</v>
      </c>
      <c r="AT975" s="27">
        <f t="shared" si="476"/>
        <v>0</v>
      </c>
      <c r="AU975" s="27">
        <f t="shared" si="477"/>
        <v>0</v>
      </c>
      <c r="AV975" s="21">
        <f t="shared" si="478"/>
        <v>1</v>
      </c>
      <c r="AW975" s="27">
        <f t="shared" si="479"/>
        <v>1310</v>
      </c>
      <c r="AX975" s="27">
        <f t="shared" si="480"/>
        <v>1310</v>
      </c>
      <c r="AY975" s="27">
        <f t="shared" si="481"/>
        <v>1310</v>
      </c>
      <c r="AZ975" s="21">
        <f t="shared" si="482"/>
        <v>1.2680055401662047</v>
      </c>
      <c r="BA975" s="21">
        <f t="shared" si="483"/>
        <v>0.3</v>
      </c>
      <c r="BB975" s="28">
        <f t="shared" si="484"/>
        <v>1310</v>
      </c>
      <c r="BC975" s="28" t="s">
        <v>81</v>
      </c>
      <c r="BD975" s="28" t="s">
        <v>81</v>
      </c>
      <c r="BE975" s="28" t="s">
        <v>81</v>
      </c>
      <c r="BF975" s="28" t="str">
        <f t="shared" si="485"/>
        <v>-</v>
      </c>
      <c r="BG975" s="29">
        <f t="shared" si="486"/>
        <v>0</v>
      </c>
      <c r="BH975" s="29">
        <f t="shared" si="486"/>
        <v>0</v>
      </c>
      <c r="BI975" s="29">
        <f t="shared" si="486"/>
        <v>0</v>
      </c>
      <c r="BJ975" s="29">
        <f t="shared" si="459"/>
        <v>0</v>
      </c>
      <c r="BK975" s="29"/>
    </row>
    <row r="976" spans="1:64" x14ac:dyDescent="0.25">
      <c r="A976" s="13" t="s">
        <v>2982</v>
      </c>
      <c r="B976" s="13" t="s">
        <v>2983</v>
      </c>
      <c r="C976" s="13" t="s">
        <v>2984</v>
      </c>
      <c r="D976" s="13" t="str">
        <f>IFERROR(VLOOKUP($B976,[1]GICS!$C:$D,2,FALSE),"-")</f>
        <v>Consumer Staples</v>
      </c>
      <c r="E976" s="14" t="str">
        <f>IFERROR(IF(VLOOKUP($B976,'[1]Paste Only'!$D:$AM,4,FALSE)="-",VLOOKUP($B976,'[1]Market Cap'!$A:$J,10,FALSE),VLOOKUP($B976,'[1]Paste Only'!$D:$AM,4,FALSE)),"-")</f>
        <v>-</v>
      </c>
      <c r="F976" s="14" t="str">
        <f>IFERROR(VLOOKUP($B976,'[1]Paste Only'!$D:$AM,5,FALSE),"-")</f>
        <v>-</v>
      </c>
      <c r="G976" s="15">
        <f>IFERROR(VLOOKUP($B976,'[1]Paste Only'!$D:$AM,6,FALSE),"-")</f>
        <v>0</v>
      </c>
      <c r="H976" s="15">
        <f>IFERROR(VLOOKUP($B976,'[1]Paste Only'!$D:$AM,7,FALSE),"-")</f>
        <v>0</v>
      </c>
      <c r="I976" s="15">
        <f>IFERROR(VLOOKUP($B976,'[1]Paste Only'!$D:$AM,8,FALSE),"-")</f>
        <v>0</v>
      </c>
      <c r="J976" s="16"/>
      <c r="K976" s="16"/>
      <c r="L976" s="14">
        <f>IFERROR(VLOOKUP($B976,'[1]Paste Only'!$D:$AM,12,FALSE),"-")</f>
        <v>2.1</v>
      </c>
      <c r="M976" s="14" t="str">
        <f>IFERROR(VLOOKUP($B976,'[1]Paste Only'!$D:$AM,15,FALSE),"-")</f>
        <v>-</v>
      </c>
      <c r="N976" s="17"/>
      <c r="O976" s="18"/>
      <c r="P976" s="19">
        <f t="shared" si="487"/>
        <v>0</v>
      </c>
      <c r="Q976" s="20">
        <f t="shared" si="460"/>
        <v>0</v>
      </c>
      <c r="R976" s="13">
        <f t="shared" si="461"/>
        <v>0</v>
      </c>
      <c r="S976" s="13" t="str">
        <f>IFERROR(VLOOKUP($B976,'[1]Market Cap'!$G:$I,3,FALSE),"-")</f>
        <v>-</v>
      </c>
      <c r="T976" s="13"/>
      <c r="U976" s="13"/>
      <c r="V976" s="21">
        <f t="shared" si="457"/>
        <v>0</v>
      </c>
      <c r="W976" s="21">
        <f t="shared" si="457"/>
        <v>0</v>
      </c>
      <c r="X976" s="21">
        <f t="shared" si="457"/>
        <v>0</v>
      </c>
      <c r="Y976" s="22">
        <f t="shared" si="462"/>
        <v>0</v>
      </c>
      <c r="Z976" s="13">
        <f t="shared" si="463"/>
        <v>0</v>
      </c>
      <c r="AA976" s="23">
        <f t="shared" si="464"/>
        <v>0</v>
      </c>
      <c r="AB976" s="23">
        <f t="shared" si="465"/>
        <v>0</v>
      </c>
      <c r="AC976" s="23">
        <f t="shared" si="466"/>
        <v>0</v>
      </c>
      <c r="AD976" s="24">
        <f t="shared" si="467"/>
        <v>0</v>
      </c>
      <c r="AE976" s="25" t="str">
        <f>IFERROR(VLOOKUP($B976,'[1]Market Cap'!$G:$I,2,FALSE),"-")</f>
        <v>-</v>
      </c>
      <c r="AF976" s="20">
        <f t="shared" si="468"/>
        <v>0</v>
      </c>
      <c r="AG976" s="17">
        <f t="shared" si="469"/>
        <v>0</v>
      </c>
      <c r="AH976" s="17">
        <f t="shared" si="470"/>
        <v>0</v>
      </c>
      <c r="AI976" s="17" t="str">
        <f t="shared" si="471"/>
        <v>-</v>
      </c>
      <c r="AJ976" s="26" t="str">
        <f>IFERROR(VLOOKUP($B976,'[1]Paste Only'!$D:$AM,26,FALSE),"-")</f>
        <v>-</v>
      </c>
      <c r="AK976" s="26" t="str">
        <f>IFERROR(VLOOKUP($B976,'[1]Paste Only'!$D:$AM,23,FALSE),"-")</f>
        <v>-</v>
      </c>
      <c r="AL976" s="26" t="str">
        <f>IFERROR(VLOOKUP($B976,'[1]Paste Only'!$D:$AM,22,FALSE),"-")</f>
        <v>-</v>
      </c>
      <c r="AM976" s="21" t="str">
        <f t="shared" si="458"/>
        <v>-</v>
      </c>
      <c r="AN976" s="21" t="str">
        <f t="shared" si="458"/>
        <v>-</v>
      </c>
      <c r="AO976" s="21" t="str">
        <f t="shared" si="458"/>
        <v>-</v>
      </c>
      <c r="AP976" s="27">
        <f t="shared" si="472"/>
        <v>0</v>
      </c>
      <c r="AQ976" s="27" t="str">
        <f t="shared" si="473"/>
        <v>-</v>
      </c>
      <c r="AR976" s="27" t="str">
        <f t="shared" si="474"/>
        <v>-</v>
      </c>
      <c r="AS976" s="27">
        <f t="shared" si="475"/>
        <v>0</v>
      </c>
      <c r="AT976" s="27">
        <f t="shared" si="476"/>
        <v>0</v>
      </c>
      <c r="AU976" s="27">
        <f t="shared" si="477"/>
        <v>0</v>
      </c>
      <c r="AV976" s="21" t="str">
        <f t="shared" si="478"/>
        <v>0</v>
      </c>
      <c r="AW976" s="27">
        <f t="shared" si="479"/>
        <v>0</v>
      </c>
      <c r="AX976" s="27" t="str">
        <f t="shared" si="480"/>
        <v>-</v>
      </c>
      <c r="AY976" s="27" t="str">
        <f t="shared" si="481"/>
        <v>-</v>
      </c>
      <c r="AZ976" s="21" t="str">
        <f t="shared" si="482"/>
        <v>-</v>
      </c>
      <c r="BA976" s="21" t="str">
        <f t="shared" si="483"/>
        <v>-</v>
      </c>
      <c r="BB976" s="28" t="str">
        <f t="shared" si="484"/>
        <v>-</v>
      </c>
      <c r="BC976" s="28" t="s">
        <v>81</v>
      </c>
      <c r="BD976" s="28" t="s">
        <v>81</v>
      </c>
      <c r="BE976" s="28" t="s">
        <v>81</v>
      </c>
      <c r="BF976" s="28" t="str">
        <f t="shared" si="485"/>
        <v>-</v>
      </c>
      <c r="BG976" s="29">
        <f t="shared" si="486"/>
        <v>0</v>
      </c>
      <c r="BH976" s="29">
        <f t="shared" si="486"/>
        <v>0</v>
      </c>
      <c r="BI976" s="29">
        <f t="shared" si="486"/>
        <v>0</v>
      </c>
      <c r="BJ976" s="29">
        <f t="shared" si="459"/>
        <v>0</v>
      </c>
      <c r="BK976" s="29"/>
    </row>
    <row r="977" spans="1:64" x14ac:dyDescent="0.25">
      <c r="A977" s="13" t="s">
        <v>2985</v>
      </c>
      <c r="B977" s="13" t="s">
        <v>2986</v>
      </c>
      <c r="C977" s="13" t="s">
        <v>2987</v>
      </c>
      <c r="D977" s="13" t="str">
        <f>IFERROR(VLOOKUP($B977,[1]GICS!$C:$D,2,FALSE),"-")</f>
        <v>Industrials</v>
      </c>
      <c r="E977" s="14">
        <f>IFERROR(IF(VLOOKUP($B977,'[1]Paste Only'!$D:$AM,4,FALSE)="-",VLOOKUP($B977,'[1]Market Cap'!$A:$J,10,FALSE),VLOOKUP($B977,'[1]Paste Only'!$D:$AM,4,FALSE)),"-")</f>
        <v>409.4</v>
      </c>
      <c r="F977" s="14">
        <f>IFERROR(VLOOKUP($B977,'[1]Paste Only'!$D:$AM,5,FALSE),"-")</f>
        <v>465</v>
      </c>
      <c r="G977" s="15">
        <f>IFERROR(VLOOKUP($B977,'[1]Paste Only'!$D:$AM,6,FALSE),"-")</f>
        <v>3</v>
      </c>
      <c r="H977" s="15">
        <f>IFERROR(VLOOKUP($B977,'[1]Paste Only'!$D:$AM,7,FALSE),"-")</f>
        <v>0</v>
      </c>
      <c r="I977" s="15">
        <f>IFERROR(VLOOKUP($B977,'[1]Paste Only'!$D:$AM,8,FALSE),"-")</f>
        <v>0</v>
      </c>
      <c r="J977" s="16"/>
      <c r="K977" s="16"/>
      <c r="L977" s="14">
        <f>IFERROR(VLOOKUP($B977,'[1]Paste Only'!$D:$AM,12,FALSE),"-")</f>
        <v>23.66</v>
      </c>
      <c r="M977" s="14">
        <f>IFERROR(VLOOKUP($B977,'[1]Paste Only'!$D:$AM,15,FALSE),"-")</f>
        <v>31.718965517241379</v>
      </c>
      <c r="N977" s="17"/>
      <c r="O977" s="18"/>
      <c r="P977" s="19">
        <f t="shared" si="487"/>
        <v>0.34061561780394678</v>
      </c>
      <c r="Q977" s="20">
        <f t="shared" si="460"/>
        <v>0.13580850024425994</v>
      </c>
      <c r="R977" s="13">
        <f t="shared" si="461"/>
        <v>3</v>
      </c>
      <c r="S977" s="13" t="str">
        <f>IFERROR(VLOOKUP($B977,'[1]Market Cap'!$G:$I,3,FALSE),"-")</f>
        <v>Small Cap</v>
      </c>
      <c r="T977" s="13"/>
      <c r="U977" s="13"/>
      <c r="V977" s="21">
        <f t="shared" si="457"/>
        <v>0</v>
      </c>
      <c r="W977" s="21">
        <f t="shared" si="457"/>
        <v>0</v>
      </c>
      <c r="X977" s="21">
        <f t="shared" si="457"/>
        <v>0</v>
      </c>
      <c r="Y977" s="22">
        <f t="shared" si="462"/>
        <v>0</v>
      </c>
      <c r="Z977" s="13">
        <f t="shared" si="463"/>
        <v>0</v>
      </c>
      <c r="AA977" s="23">
        <f t="shared" si="464"/>
        <v>0</v>
      </c>
      <c r="AB977" s="23">
        <f t="shared" si="465"/>
        <v>0</v>
      </c>
      <c r="AC977" s="23">
        <f t="shared" si="466"/>
        <v>0</v>
      </c>
      <c r="AD977" s="24">
        <f t="shared" si="467"/>
        <v>0</v>
      </c>
      <c r="AE977" s="25">
        <f>IFERROR(VLOOKUP($B977,'[1]Market Cap'!$G:$I,2,FALSE),"-")</f>
        <v>3070.8918367400001</v>
      </c>
      <c r="AF977" s="20">
        <f t="shared" si="468"/>
        <v>0</v>
      </c>
      <c r="AG977" s="17">
        <f t="shared" si="469"/>
        <v>0</v>
      </c>
      <c r="AH977" s="17">
        <f t="shared" si="470"/>
        <v>0</v>
      </c>
      <c r="AI977" s="17" t="str">
        <f t="shared" si="471"/>
        <v>-</v>
      </c>
      <c r="AJ977" s="26">
        <f>IFERROR(VLOOKUP($B977,'[1]Paste Only'!$D:$AM,26,FALSE),"-")</f>
        <v>465</v>
      </c>
      <c r="AK977" s="26">
        <f>IFERROR(VLOOKUP($B977,'[1]Paste Only'!$D:$AM,23,FALSE),"-")</f>
        <v>480</v>
      </c>
      <c r="AL977" s="26">
        <f>IFERROR(VLOOKUP($B977,'[1]Paste Only'!$D:$AM,22,FALSE),"-")</f>
        <v>450</v>
      </c>
      <c r="AM977" s="21">
        <f t="shared" si="458"/>
        <v>0</v>
      </c>
      <c r="AN977" s="21">
        <f t="shared" si="458"/>
        <v>3.2258064516129004E-2</v>
      </c>
      <c r="AO977" s="21">
        <f t="shared" si="458"/>
        <v>-3.2258064516129004E-2</v>
      </c>
      <c r="AP977" s="27">
        <f t="shared" si="472"/>
        <v>0</v>
      </c>
      <c r="AQ977" s="27">
        <f t="shared" si="473"/>
        <v>0</v>
      </c>
      <c r="AR977" s="27">
        <f t="shared" si="474"/>
        <v>465</v>
      </c>
      <c r="AS977" s="27">
        <f t="shared" si="475"/>
        <v>465</v>
      </c>
      <c r="AT977" s="27">
        <f t="shared" si="476"/>
        <v>0</v>
      </c>
      <c r="AU977" s="27">
        <f t="shared" si="477"/>
        <v>0</v>
      </c>
      <c r="AV977" s="21">
        <f t="shared" si="478"/>
        <v>1</v>
      </c>
      <c r="AW977" s="27">
        <f t="shared" si="479"/>
        <v>465</v>
      </c>
      <c r="AX977" s="27">
        <f t="shared" si="480"/>
        <v>465</v>
      </c>
      <c r="AY977" s="27">
        <f t="shared" si="481"/>
        <v>465</v>
      </c>
      <c r="AZ977" s="21">
        <f t="shared" si="482"/>
        <v>0.13580850024425994</v>
      </c>
      <c r="BA977" s="21">
        <f t="shared" si="483"/>
        <v>0.13580850024425994</v>
      </c>
      <c r="BB977" s="28">
        <f t="shared" si="484"/>
        <v>465</v>
      </c>
      <c r="BC977" s="28" t="s">
        <v>81</v>
      </c>
      <c r="BD977" s="28" t="s">
        <v>81</v>
      </c>
      <c r="BE977" s="28" t="s">
        <v>81</v>
      </c>
      <c r="BF977" s="28" t="str">
        <f t="shared" si="485"/>
        <v>-</v>
      </c>
      <c r="BG977" s="29">
        <f t="shared" si="486"/>
        <v>0</v>
      </c>
      <c r="BH977" s="29">
        <f t="shared" si="486"/>
        <v>0</v>
      </c>
      <c r="BI977" s="29">
        <f t="shared" si="486"/>
        <v>0</v>
      </c>
      <c r="BJ977" s="29">
        <f t="shared" si="459"/>
        <v>0</v>
      </c>
      <c r="BK977" s="29"/>
    </row>
    <row r="978" spans="1:64" x14ac:dyDescent="0.25">
      <c r="A978" s="13" t="s">
        <v>2988</v>
      </c>
      <c r="B978" s="13" t="s">
        <v>2989</v>
      </c>
      <c r="C978" s="13" t="s">
        <v>2990</v>
      </c>
      <c r="D978" s="13" t="str">
        <f>IFERROR(VLOOKUP($B978,[1]GICS!$C:$D,2,FALSE),"-")</f>
        <v>Industrials</v>
      </c>
      <c r="E978" s="14">
        <f>IFERROR(IF(VLOOKUP($B978,'[1]Paste Only'!$D:$AM,4,FALSE)="-",VLOOKUP($B978,'[1]Market Cap'!$A:$J,10,FALSE),VLOOKUP($B978,'[1]Paste Only'!$D:$AM,4,FALSE)),"-")</f>
        <v>1579.3</v>
      </c>
      <c r="F978" s="14">
        <f>IFERROR(VLOOKUP($B978,'[1]Paste Only'!$D:$AM,5,FALSE),"-")</f>
        <v>1596</v>
      </c>
      <c r="G978" s="15">
        <f>IFERROR(VLOOKUP($B978,'[1]Paste Only'!$D:$AM,6,FALSE),"-")</f>
        <v>1</v>
      </c>
      <c r="H978" s="15">
        <f>IFERROR(VLOOKUP($B978,'[1]Paste Only'!$D:$AM,7,FALSE),"-")</f>
        <v>0</v>
      </c>
      <c r="I978" s="15">
        <f>IFERROR(VLOOKUP($B978,'[1]Paste Only'!$D:$AM,8,FALSE),"-")</f>
        <v>0</v>
      </c>
      <c r="J978" s="16"/>
      <c r="K978" s="16"/>
      <c r="L978" s="14">
        <f>IFERROR(VLOOKUP($B978,'[1]Paste Only'!$D:$AM,12,FALSE),"-")</f>
        <v>17.760000000000002</v>
      </c>
      <c r="M978" s="14">
        <f>IFERROR(VLOOKUP($B978,'[1]Paste Only'!$D:$AM,15,FALSE),"-")</f>
        <v>21.010344827586209</v>
      </c>
      <c r="N978" s="17"/>
      <c r="O978" s="18"/>
      <c r="P978" s="19">
        <f t="shared" si="487"/>
        <v>0.18301491146318738</v>
      </c>
      <c r="Q978" s="20">
        <f t="shared" si="460"/>
        <v>1.0574305071867407E-2</v>
      </c>
      <c r="R978" s="13">
        <f t="shared" si="461"/>
        <v>1</v>
      </c>
      <c r="S978" s="13" t="str">
        <f>IFERROR(VLOOKUP($B978,'[1]Market Cap'!$G:$I,3,FALSE),"-")</f>
        <v>Small Cap</v>
      </c>
      <c r="T978" s="13"/>
      <c r="U978" s="13"/>
      <c r="V978" s="21">
        <f t="shared" si="457"/>
        <v>0</v>
      </c>
      <c r="W978" s="21">
        <f t="shared" si="457"/>
        <v>0</v>
      </c>
      <c r="X978" s="21">
        <f t="shared" si="457"/>
        <v>0</v>
      </c>
      <c r="Y978" s="22">
        <f t="shared" si="462"/>
        <v>0</v>
      </c>
      <c r="Z978" s="13">
        <f t="shared" si="463"/>
        <v>0</v>
      </c>
      <c r="AA978" s="23">
        <f t="shared" si="464"/>
        <v>0</v>
      </c>
      <c r="AB978" s="23">
        <f t="shared" si="465"/>
        <v>0</v>
      </c>
      <c r="AC978" s="23">
        <f t="shared" si="466"/>
        <v>0</v>
      </c>
      <c r="AD978" s="24">
        <f t="shared" si="467"/>
        <v>0</v>
      </c>
      <c r="AE978" s="25">
        <f>IFERROR(VLOOKUP($B978,'[1]Market Cap'!$G:$I,2,FALSE),"-")</f>
        <v>6711.6543382899999</v>
      </c>
      <c r="AF978" s="20">
        <f t="shared" si="468"/>
        <v>0</v>
      </c>
      <c r="AG978" s="17">
        <f t="shared" si="469"/>
        <v>0</v>
      </c>
      <c r="AH978" s="17">
        <f t="shared" si="470"/>
        <v>0</v>
      </c>
      <c r="AI978" s="17" t="str">
        <f t="shared" si="471"/>
        <v>-</v>
      </c>
      <c r="AJ978" s="26">
        <f>IFERROR(VLOOKUP($B978,'[1]Paste Only'!$D:$AM,26,FALSE),"-")</f>
        <v>1596</v>
      </c>
      <c r="AK978" s="26">
        <f>IFERROR(VLOOKUP($B978,'[1]Paste Only'!$D:$AM,23,FALSE),"-")</f>
        <v>1596</v>
      </c>
      <c r="AL978" s="26">
        <f>IFERROR(VLOOKUP($B978,'[1]Paste Only'!$D:$AM,22,FALSE),"-")</f>
        <v>1596</v>
      </c>
      <c r="AM978" s="21">
        <f t="shared" si="458"/>
        <v>0</v>
      </c>
      <c r="AN978" s="21">
        <f t="shared" si="458"/>
        <v>0</v>
      </c>
      <c r="AO978" s="21">
        <f t="shared" si="458"/>
        <v>0</v>
      </c>
      <c r="AP978" s="27">
        <f t="shared" si="472"/>
        <v>0</v>
      </c>
      <c r="AQ978" s="27">
        <f t="shared" si="473"/>
        <v>0</v>
      </c>
      <c r="AR978" s="27">
        <f t="shared" si="474"/>
        <v>1596</v>
      </c>
      <c r="AS978" s="27">
        <f t="shared" si="475"/>
        <v>1596</v>
      </c>
      <c r="AT978" s="27">
        <f t="shared" si="476"/>
        <v>0</v>
      </c>
      <c r="AU978" s="27">
        <f t="shared" si="477"/>
        <v>0</v>
      </c>
      <c r="AV978" s="21">
        <f t="shared" si="478"/>
        <v>1</v>
      </c>
      <c r="AW978" s="27">
        <f t="shared" si="479"/>
        <v>1596</v>
      </c>
      <c r="AX978" s="27">
        <f t="shared" si="480"/>
        <v>1596</v>
      </c>
      <c r="AY978" s="27">
        <f t="shared" si="481"/>
        <v>1596</v>
      </c>
      <c r="AZ978" s="21">
        <f t="shared" si="482"/>
        <v>1.0574305071867407E-2</v>
      </c>
      <c r="BA978" s="21">
        <f t="shared" si="483"/>
        <v>1.0574305071867407E-2</v>
      </c>
      <c r="BB978" s="28">
        <f t="shared" si="484"/>
        <v>1596</v>
      </c>
      <c r="BC978" s="28" t="s">
        <v>81</v>
      </c>
      <c r="BD978" s="28" t="s">
        <v>81</v>
      </c>
      <c r="BE978" s="28" t="s">
        <v>81</v>
      </c>
      <c r="BF978" s="28" t="str">
        <f t="shared" si="485"/>
        <v>-</v>
      </c>
      <c r="BG978" s="29">
        <f t="shared" si="486"/>
        <v>0</v>
      </c>
      <c r="BH978" s="29">
        <f t="shared" si="486"/>
        <v>0</v>
      </c>
      <c r="BI978" s="29">
        <f t="shared" si="486"/>
        <v>0</v>
      </c>
      <c r="BJ978" s="29">
        <f t="shared" si="459"/>
        <v>0</v>
      </c>
      <c r="BK978" s="29"/>
    </row>
    <row r="979" spans="1:64" x14ac:dyDescent="0.25">
      <c r="A979" s="13" t="s">
        <v>2991</v>
      </c>
      <c r="B979" s="13" t="s">
        <v>2992</v>
      </c>
      <c r="C979" s="13" t="s">
        <v>2993</v>
      </c>
      <c r="D979" s="13" t="str">
        <f>IFERROR(VLOOKUP($B979,[1]GICS!$C:$D,2,FALSE),"-")</f>
        <v>Consumer Staples</v>
      </c>
      <c r="E979" s="14">
        <f>IFERROR(IF(VLOOKUP($B979,'[1]Paste Only'!$D:$AM,4,FALSE)="-",VLOOKUP($B979,'[1]Market Cap'!$A:$J,10,FALSE),VLOOKUP($B979,'[1]Paste Only'!$D:$AM,4,FALSE)),"-")</f>
        <v>0</v>
      </c>
      <c r="F979" s="14" t="str">
        <f>IFERROR(VLOOKUP($B979,'[1]Paste Only'!$D:$AM,5,FALSE),"-")</f>
        <v>-</v>
      </c>
      <c r="G979" s="15">
        <f>IFERROR(VLOOKUP($B979,'[1]Paste Only'!$D:$AM,6,FALSE),"-")</f>
        <v>0</v>
      </c>
      <c r="H979" s="15">
        <f>IFERROR(VLOOKUP($B979,'[1]Paste Only'!$D:$AM,7,FALSE),"-")</f>
        <v>0</v>
      </c>
      <c r="I979" s="15">
        <f>IFERROR(VLOOKUP($B979,'[1]Paste Only'!$D:$AM,8,FALSE),"-")</f>
        <v>0</v>
      </c>
      <c r="J979" s="16"/>
      <c r="K979" s="16"/>
      <c r="L979" s="14">
        <f>IFERROR(VLOOKUP($B979,'[1]Paste Only'!$D:$AM,12,FALSE),"-")</f>
        <v>-59.03</v>
      </c>
      <c r="M979" s="14" t="str">
        <f>IFERROR(VLOOKUP($B979,'[1]Paste Only'!$D:$AM,15,FALSE),"-")</f>
        <v>-</v>
      </c>
      <c r="N979" s="17"/>
      <c r="O979" s="18"/>
      <c r="P979" s="19">
        <f t="shared" si="487"/>
        <v>0</v>
      </c>
      <c r="Q979" s="20">
        <f t="shared" si="460"/>
        <v>0</v>
      </c>
      <c r="R979" s="13">
        <f t="shared" si="461"/>
        <v>0</v>
      </c>
      <c r="S979" s="13" t="str">
        <f>IFERROR(VLOOKUP($B979,'[1]Market Cap'!$G:$I,3,FALSE),"-")</f>
        <v>Small Cap</v>
      </c>
      <c r="T979" s="13"/>
      <c r="U979" s="13"/>
      <c r="V979" s="21">
        <f t="shared" ref="V979:X1042" si="488">IFERROR(G979/$U979,0)</f>
        <v>0</v>
      </c>
      <c r="W979" s="21">
        <f t="shared" si="488"/>
        <v>0</v>
      </c>
      <c r="X979" s="21">
        <f t="shared" si="488"/>
        <v>0</v>
      </c>
      <c r="Y979" s="22">
        <f t="shared" si="462"/>
        <v>0</v>
      </c>
      <c r="Z979" s="13">
        <f t="shared" si="463"/>
        <v>0</v>
      </c>
      <c r="AA979" s="23">
        <f t="shared" si="464"/>
        <v>0</v>
      </c>
      <c r="AB979" s="23">
        <f t="shared" si="465"/>
        <v>0</v>
      </c>
      <c r="AC979" s="23">
        <f t="shared" si="466"/>
        <v>0</v>
      </c>
      <c r="AD979" s="24">
        <f t="shared" si="467"/>
        <v>0</v>
      </c>
      <c r="AE979" s="25">
        <f>IFERROR(VLOOKUP($B979,'[1]Market Cap'!$G:$I,2,FALSE),"-")</f>
        <v>0</v>
      </c>
      <c r="AF979" s="20">
        <f t="shared" si="468"/>
        <v>0</v>
      </c>
      <c r="AG979" s="17">
        <f t="shared" si="469"/>
        <v>0</v>
      </c>
      <c r="AH979" s="17">
        <f t="shared" si="470"/>
        <v>0</v>
      </c>
      <c r="AI979" s="17" t="str">
        <f t="shared" si="471"/>
        <v>-</v>
      </c>
      <c r="AJ979" s="26" t="str">
        <f>IFERROR(VLOOKUP($B979,'[1]Paste Only'!$D:$AM,26,FALSE),"-")</f>
        <v>-</v>
      </c>
      <c r="AK979" s="26" t="str">
        <f>IFERROR(VLOOKUP($B979,'[1]Paste Only'!$D:$AM,23,FALSE),"-")</f>
        <v>-</v>
      </c>
      <c r="AL979" s="26" t="str">
        <f>IFERROR(VLOOKUP($B979,'[1]Paste Only'!$D:$AM,22,FALSE),"-")</f>
        <v>-</v>
      </c>
      <c r="AM979" s="21" t="str">
        <f t="shared" ref="AM979:AO1042" si="489">IFERROR(AJ979/$F979-1,"-")</f>
        <v>-</v>
      </c>
      <c r="AN979" s="21" t="str">
        <f t="shared" si="489"/>
        <v>-</v>
      </c>
      <c r="AO979" s="21" t="str">
        <f t="shared" si="489"/>
        <v>-</v>
      </c>
      <c r="AP979" s="27">
        <f t="shared" si="472"/>
        <v>0</v>
      </c>
      <c r="AQ979" s="27" t="str">
        <f t="shared" si="473"/>
        <v>-</v>
      </c>
      <c r="AR979" s="27" t="str">
        <f t="shared" si="474"/>
        <v>-</v>
      </c>
      <c r="AS979" s="27">
        <f t="shared" si="475"/>
        <v>0</v>
      </c>
      <c r="AT979" s="27">
        <f t="shared" si="476"/>
        <v>0</v>
      </c>
      <c r="AU979" s="27">
        <f t="shared" si="477"/>
        <v>0</v>
      </c>
      <c r="AV979" s="21" t="str">
        <f t="shared" si="478"/>
        <v>0</v>
      </c>
      <c r="AW979" s="27">
        <f t="shared" si="479"/>
        <v>0</v>
      </c>
      <c r="AX979" s="27" t="str">
        <f t="shared" si="480"/>
        <v>-</v>
      </c>
      <c r="AY979" s="27" t="str">
        <f t="shared" si="481"/>
        <v>-</v>
      </c>
      <c r="AZ979" s="21" t="str">
        <f t="shared" si="482"/>
        <v>-</v>
      </c>
      <c r="BA979" s="21" t="str">
        <f t="shared" si="483"/>
        <v>-</v>
      </c>
      <c r="BB979" s="28" t="str">
        <f t="shared" si="484"/>
        <v>-</v>
      </c>
      <c r="BC979" s="28" t="s">
        <v>81</v>
      </c>
      <c r="BD979" s="28" t="s">
        <v>81</v>
      </c>
      <c r="BE979" s="28" t="s">
        <v>81</v>
      </c>
      <c r="BF979" s="28" t="str">
        <f t="shared" si="485"/>
        <v>-</v>
      </c>
      <c r="BG979" s="29">
        <f t="shared" si="486"/>
        <v>0</v>
      </c>
      <c r="BH979" s="29">
        <f t="shared" si="486"/>
        <v>0</v>
      </c>
      <c r="BI979" s="29">
        <f t="shared" si="486"/>
        <v>0</v>
      </c>
      <c r="BJ979" s="29">
        <f t="shared" si="459"/>
        <v>0</v>
      </c>
      <c r="BK979" s="29"/>
    </row>
    <row r="980" spans="1:64" x14ac:dyDescent="0.25">
      <c r="A980" s="13" t="s">
        <v>2994</v>
      </c>
      <c r="B980" s="13" t="s">
        <v>2995</v>
      </c>
      <c r="C980" s="13" t="s">
        <v>2996</v>
      </c>
      <c r="D980" s="13" t="str">
        <f>IFERROR(VLOOKUP($B980,[1]GICS!$C:$D,2,FALSE),"-")</f>
        <v>Financials</v>
      </c>
      <c r="E980" s="14">
        <f>IFERROR(IF(VLOOKUP($B980,'[1]Paste Only'!$D:$AM,4,FALSE)="-",VLOOKUP($B980,'[1]Market Cap'!$A:$J,10,FALSE),VLOOKUP($B980,'[1]Paste Only'!$D:$AM,4,FALSE)),"-")</f>
        <v>65.209999999999994</v>
      </c>
      <c r="F980" s="14" t="str">
        <f>IFERROR(VLOOKUP($B980,'[1]Paste Only'!$D:$AM,5,FALSE),"-")</f>
        <v>-</v>
      </c>
      <c r="G980" s="15">
        <f>IFERROR(VLOOKUP($B980,'[1]Paste Only'!$D:$AM,6,FALSE),"-")</f>
        <v>0</v>
      </c>
      <c r="H980" s="15">
        <f>IFERROR(VLOOKUP($B980,'[1]Paste Only'!$D:$AM,7,FALSE),"-")</f>
        <v>0</v>
      </c>
      <c r="I980" s="15">
        <f>IFERROR(VLOOKUP($B980,'[1]Paste Only'!$D:$AM,8,FALSE),"-")</f>
        <v>0</v>
      </c>
      <c r="J980" s="16"/>
      <c r="K980" s="16"/>
      <c r="L980" s="14">
        <f>IFERROR(VLOOKUP($B980,'[1]Paste Only'!$D:$AM,12,FALSE),"-")</f>
        <v>-0.95</v>
      </c>
      <c r="M980" s="14" t="str">
        <f>IFERROR(VLOOKUP($B980,'[1]Paste Only'!$D:$AM,15,FALSE),"-")</f>
        <v>-</v>
      </c>
      <c r="N980" s="17"/>
      <c r="O980" s="18"/>
      <c r="P980" s="19">
        <f t="shared" si="487"/>
        <v>0</v>
      </c>
      <c r="Q980" s="20">
        <f t="shared" si="460"/>
        <v>0</v>
      </c>
      <c r="R980" s="13">
        <f t="shared" si="461"/>
        <v>0</v>
      </c>
      <c r="S980" s="13" t="str">
        <f>IFERROR(VLOOKUP($B980,'[1]Market Cap'!$G:$I,3,FALSE),"-")</f>
        <v>Small Cap</v>
      </c>
      <c r="T980" s="13"/>
      <c r="U980" s="13"/>
      <c r="V980" s="21">
        <f t="shared" si="488"/>
        <v>0</v>
      </c>
      <c r="W980" s="21">
        <f t="shared" si="488"/>
        <v>0</v>
      </c>
      <c r="X980" s="21">
        <f t="shared" si="488"/>
        <v>0</v>
      </c>
      <c r="Y980" s="22">
        <f t="shared" si="462"/>
        <v>0</v>
      </c>
      <c r="Z980" s="13">
        <f t="shared" si="463"/>
        <v>0</v>
      </c>
      <c r="AA980" s="23">
        <f t="shared" si="464"/>
        <v>0</v>
      </c>
      <c r="AB980" s="23">
        <f t="shared" si="465"/>
        <v>0</v>
      </c>
      <c r="AC980" s="23">
        <f t="shared" si="466"/>
        <v>0</v>
      </c>
      <c r="AD980" s="24">
        <f t="shared" si="467"/>
        <v>0</v>
      </c>
      <c r="AE980" s="25">
        <f>IFERROR(VLOOKUP($B980,'[1]Market Cap'!$G:$I,2,FALSE),"-")</f>
        <v>4000.7320323099998</v>
      </c>
      <c r="AF980" s="20">
        <f t="shared" si="468"/>
        <v>0</v>
      </c>
      <c r="AG980" s="17">
        <f t="shared" si="469"/>
        <v>0</v>
      </c>
      <c r="AH980" s="17">
        <f t="shared" si="470"/>
        <v>0</v>
      </c>
      <c r="AI980" s="17" t="str">
        <f t="shared" si="471"/>
        <v>-</v>
      </c>
      <c r="AJ980" s="26" t="str">
        <f>IFERROR(VLOOKUP($B980,'[1]Paste Only'!$D:$AM,26,FALSE),"-")</f>
        <v>-</v>
      </c>
      <c r="AK980" s="26" t="str">
        <f>IFERROR(VLOOKUP($B980,'[1]Paste Only'!$D:$AM,23,FALSE),"-")</f>
        <v>-</v>
      </c>
      <c r="AL980" s="26" t="str">
        <f>IFERROR(VLOOKUP($B980,'[1]Paste Only'!$D:$AM,22,FALSE),"-")</f>
        <v>-</v>
      </c>
      <c r="AM980" s="21" t="str">
        <f t="shared" si="489"/>
        <v>-</v>
      </c>
      <c r="AN980" s="21" t="str">
        <f t="shared" si="489"/>
        <v>-</v>
      </c>
      <c r="AO980" s="21" t="str">
        <f t="shared" si="489"/>
        <v>-</v>
      </c>
      <c r="AP980" s="27">
        <f t="shared" si="472"/>
        <v>0</v>
      </c>
      <c r="AQ980" s="27" t="str">
        <f t="shared" si="473"/>
        <v>-</v>
      </c>
      <c r="AR980" s="27" t="str">
        <f t="shared" si="474"/>
        <v>-</v>
      </c>
      <c r="AS980" s="27">
        <f t="shared" si="475"/>
        <v>0</v>
      </c>
      <c r="AT980" s="27">
        <f t="shared" si="476"/>
        <v>0</v>
      </c>
      <c r="AU980" s="27">
        <f t="shared" si="477"/>
        <v>0</v>
      </c>
      <c r="AV980" s="21" t="str">
        <f t="shared" si="478"/>
        <v>0</v>
      </c>
      <c r="AW980" s="27">
        <f t="shared" si="479"/>
        <v>0</v>
      </c>
      <c r="AX980" s="27" t="str">
        <f t="shared" si="480"/>
        <v>-</v>
      </c>
      <c r="AY980" s="27" t="str">
        <f t="shared" si="481"/>
        <v>-</v>
      </c>
      <c r="AZ980" s="21" t="str">
        <f t="shared" si="482"/>
        <v>-</v>
      </c>
      <c r="BA980" s="21" t="str">
        <f t="shared" si="483"/>
        <v>-</v>
      </c>
      <c r="BB980" s="28" t="str">
        <f t="shared" si="484"/>
        <v>-</v>
      </c>
      <c r="BC980" s="28" t="s">
        <v>81</v>
      </c>
      <c r="BD980" s="28" t="s">
        <v>81</v>
      </c>
      <c r="BE980" s="28" t="s">
        <v>81</v>
      </c>
      <c r="BF980" s="28" t="str">
        <f t="shared" si="485"/>
        <v>-</v>
      </c>
      <c r="BG980" s="29">
        <f t="shared" si="486"/>
        <v>0</v>
      </c>
      <c r="BH980" s="29">
        <f t="shared" si="486"/>
        <v>0</v>
      </c>
      <c r="BI980" s="29">
        <f t="shared" si="486"/>
        <v>0</v>
      </c>
      <c r="BJ980" s="29">
        <f t="shared" si="459"/>
        <v>0</v>
      </c>
      <c r="BK980" s="29"/>
      <c r="BL980" s="31"/>
    </row>
    <row r="981" spans="1:64" x14ac:dyDescent="0.25">
      <c r="A981" s="13" t="s">
        <v>2997</v>
      </c>
      <c r="B981" s="13" t="s">
        <v>2998</v>
      </c>
      <c r="C981" s="13" t="s">
        <v>2999</v>
      </c>
      <c r="D981" s="13" t="str">
        <f>IFERROR(VLOOKUP($B981,[1]GICS!$C:$D,2,FALSE),"-")</f>
        <v>Financials</v>
      </c>
      <c r="E981" s="14">
        <f>IFERROR(IF(VLOOKUP($B981,'[1]Paste Only'!$D:$AM,4,FALSE)="-",VLOOKUP($B981,'[1]Market Cap'!$A:$J,10,FALSE),VLOOKUP($B981,'[1]Paste Only'!$D:$AM,4,FALSE)),"-")</f>
        <v>147.69999999999999</v>
      </c>
      <c r="F981" s="14">
        <f>IFERROR(VLOOKUP($B981,'[1]Paste Only'!$D:$AM,5,FALSE),"-")</f>
        <v>160</v>
      </c>
      <c r="G981" s="15">
        <f>IFERROR(VLOOKUP($B981,'[1]Paste Only'!$D:$AM,6,FALSE),"-")</f>
        <v>0</v>
      </c>
      <c r="H981" s="15">
        <f>IFERROR(VLOOKUP($B981,'[1]Paste Only'!$D:$AM,7,FALSE),"-")</f>
        <v>1</v>
      </c>
      <c r="I981" s="15">
        <f>IFERROR(VLOOKUP($B981,'[1]Paste Only'!$D:$AM,8,FALSE),"-")</f>
        <v>0</v>
      </c>
      <c r="J981" s="16"/>
      <c r="K981" s="16"/>
      <c r="L981" s="14">
        <f>IFERROR(VLOOKUP($B981,'[1]Paste Only'!$D:$AM,12,FALSE),"-")</f>
        <v>16.848403999999999</v>
      </c>
      <c r="M981" s="14">
        <f>IFERROR(VLOOKUP($B981,'[1]Paste Only'!$D:$AM,15,FALSE),"-")</f>
        <v>27.837931034482757</v>
      </c>
      <c r="N981" s="17"/>
      <c r="O981" s="18"/>
      <c r="P981" s="19">
        <f t="shared" si="487"/>
        <v>0.65225923087330773</v>
      </c>
      <c r="Q981" s="20">
        <f t="shared" si="460"/>
        <v>8.3276912660799063E-2</v>
      </c>
      <c r="R981" s="13">
        <f t="shared" si="461"/>
        <v>1</v>
      </c>
      <c r="S981" s="13" t="str">
        <f>IFERROR(VLOOKUP($B981,'[1]Market Cap'!$G:$I,3,FALSE),"-")</f>
        <v>Small Cap</v>
      </c>
      <c r="T981" s="13"/>
      <c r="U981" s="13"/>
      <c r="V981" s="21">
        <f t="shared" si="488"/>
        <v>0</v>
      </c>
      <c r="W981" s="21">
        <f t="shared" si="488"/>
        <v>0</v>
      </c>
      <c r="X981" s="21">
        <f t="shared" si="488"/>
        <v>0</v>
      </c>
      <c r="Y981" s="22">
        <f t="shared" si="462"/>
        <v>0</v>
      </c>
      <c r="Z981" s="13">
        <f t="shared" si="463"/>
        <v>0</v>
      </c>
      <c r="AA981" s="23">
        <f t="shared" si="464"/>
        <v>0</v>
      </c>
      <c r="AB981" s="23">
        <f t="shared" si="465"/>
        <v>0</v>
      </c>
      <c r="AC981" s="23">
        <f t="shared" si="466"/>
        <v>0</v>
      </c>
      <c r="AD981" s="24">
        <f t="shared" si="467"/>
        <v>0</v>
      </c>
      <c r="AE981" s="25">
        <f>IFERROR(VLOOKUP($B981,'[1]Market Cap'!$G:$I,2,FALSE),"-")</f>
        <v>1631.6561530500001</v>
      </c>
      <c r="AF981" s="20">
        <f t="shared" si="468"/>
        <v>0</v>
      </c>
      <c r="AG981" s="17">
        <f t="shared" si="469"/>
        <v>0</v>
      </c>
      <c r="AH981" s="17">
        <f t="shared" si="470"/>
        <v>0</v>
      </c>
      <c r="AI981" s="17" t="str">
        <f t="shared" si="471"/>
        <v>-</v>
      </c>
      <c r="AJ981" s="26">
        <f>IFERROR(VLOOKUP($B981,'[1]Paste Only'!$D:$AM,26,FALSE),"-")</f>
        <v>160</v>
      </c>
      <c r="AK981" s="26">
        <f>IFERROR(VLOOKUP($B981,'[1]Paste Only'!$D:$AM,23,FALSE),"-")</f>
        <v>160</v>
      </c>
      <c r="AL981" s="26">
        <f>IFERROR(VLOOKUP($B981,'[1]Paste Only'!$D:$AM,22,FALSE),"-")</f>
        <v>160</v>
      </c>
      <c r="AM981" s="21">
        <f t="shared" si="489"/>
        <v>0</v>
      </c>
      <c r="AN981" s="21">
        <f t="shared" si="489"/>
        <v>0</v>
      </c>
      <c r="AO981" s="21">
        <f t="shared" si="489"/>
        <v>0</v>
      </c>
      <c r="AP981" s="27">
        <f t="shared" si="472"/>
        <v>0</v>
      </c>
      <c r="AQ981" s="27">
        <f t="shared" si="473"/>
        <v>0</v>
      </c>
      <c r="AR981" s="27">
        <f t="shared" si="474"/>
        <v>160</v>
      </c>
      <c r="AS981" s="27">
        <f t="shared" si="475"/>
        <v>160</v>
      </c>
      <c r="AT981" s="27">
        <f t="shared" si="476"/>
        <v>0</v>
      </c>
      <c r="AU981" s="27">
        <f t="shared" si="477"/>
        <v>0</v>
      </c>
      <c r="AV981" s="21">
        <f t="shared" si="478"/>
        <v>0</v>
      </c>
      <c r="AW981" s="27">
        <f t="shared" si="479"/>
        <v>160</v>
      </c>
      <c r="AX981" s="27">
        <f t="shared" si="480"/>
        <v>160</v>
      </c>
      <c r="AY981" s="27">
        <f t="shared" si="481"/>
        <v>160</v>
      </c>
      <c r="AZ981" s="21">
        <f t="shared" si="482"/>
        <v>8.3276912660799063E-2</v>
      </c>
      <c r="BA981" s="21">
        <f t="shared" si="483"/>
        <v>8.3276912660799063E-2</v>
      </c>
      <c r="BB981" s="28">
        <f t="shared" si="484"/>
        <v>160</v>
      </c>
      <c r="BC981" s="28" t="s">
        <v>81</v>
      </c>
      <c r="BD981" s="28" t="s">
        <v>81</v>
      </c>
      <c r="BE981" s="28" t="s">
        <v>81</v>
      </c>
      <c r="BF981" s="28" t="str">
        <f t="shared" si="485"/>
        <v>-</v>
      </c>
      <c r="BG981" s="29">
        <f t="shared" si="486"/>
        <v>0</v>
      </c>
      <c r="BH981" s="29">
        <f t="shared" si="486"/>
        <v>0</v>
      </c>
      <c r="BI981" s="29">
        <f t="shared" si="486"/>
        <v>0</v>
      </c>
      <c r="BJ981" s="29">
        <f t="shared" si="459"/>
        <v>0</v>
      </c>
      <c r="BK981" s="29"/>
    </row>
    <row r="982" spans="1:64" x14ac:dyDescent="0.25">
      <c r="A982" s="13" t="s">
        <v>3000</v>
      </c>
      <c r="B982" s="13" t="s">
        <v>3001</v>
      </c>
      <c r="C982" s="13" t="s">
        <v>3002</v>
      </c>
      <c r="D982" s="13" t="str">
        <f>IFERROR(VLOOKUP($B982,[1]GICS!$C:$D,2,FALSE),"-")</f>
        <v>Health Care</v>
      </c>
      <c r="E982" s="14">
        <f>IFERROR(IF(VLOOKUP($B982,'[1]Paste Only'!$D:$AM,4,FALSE)="-",VLOOKUP($B982,'[1]Market Cap'!$A:$J,10,FALSE),VLOOKUP($B982,'[1]Paste Only'!$D:$AM,4,FALSE)),"-")</f>
        <v>239.05</v>
      </c>
      <c r="F982" s="14">
        <f>IFERROR(VLOOKUP($B982,'[1]Paste Only'!$D:$AM,5,FALSE),"-")</f>
        <v>285</v>
      </c>
      <c r="G982" s="15">
        <f>IFERROR(VLOOKUP($B982,'[1]Paste Only'!$D:$AM,6,FALSE),"-")</f>
        <v>1</v>
      </c>
      <c r="H982" s="15">
        <f>IFERROR(VLOOKUP($B982,'[1]Paste Only'!$D:$AM,7,FALSE),"-")</f>
        <v>1</v>
      </c>
      <c r="I982" s="15">
        <f>IFERROR(VLOOKUP($B982,'[1]Paste Only'!$D:$AM,8,FALSE),"-")</f>
        <v>0</v>
      </c>
      <c r="J982" s="16"/>
      <c r="K982" s="16"/>
      <c r="L982" s="14">
        <f>IFERROR(VLOOKUP($B982,'[1]Paste Only'!$D:$AM,12,FALSE),"-")</f>
        <v>5.37</v>
      </c>
      <c r="M982" s="14">
        <f>IFERROR(VLOOKUP($B982,'[1]Paste Only'!$D:$AM,15,FALSE),"-")</f>
        <v>8.3663218390804595</v>
      </c>
      <c r="N982" s="17"/>
      <c r="O982" s="18"/>
      <c r="P982" s="19">
        <f t="shared" si="487"/>
        <v>0.5579742717095828</v>
      </c>
      <c r="Q982" s="20">
        <f t="shared" si="460"/>
        <v>0.19221920100397405</v>
      </c>
      <c r="R982" s="13">
        <f t="shared" si="461"/>
        <v>2</v>
      </c>
      <c r="S982" s="13" t="str">
        <f>IFERROR(VLOOKUP($B982,'[1]Market Cap'!$G:$I,3,FALSE),"-")</f>
        <v>Small Cap</v>
      </c>
      <c r="T982" s="13"/>
      <c r="U982" s="13"/>
      <c r="V982" s="21">
        <f t="shared" si="488"/>
        <v>0</v>
      </c>
      <c r="W982" s="21">
        <f t="shared" si="488"/>
        <v>0</v>
      </c>
      <c r="X982" s="21">
        <f t="shared" si="488"/>
        <v>0</v>
      </c>
      <c r="Y982" s="22">
        <f t="shared" si="462"/>
        <v>0</v>
      </c>
      <c r="Z982" s="13">
        <f t="shared" si="463"/>
        <v>0</v>
      </c>
      <c r="AA982" s="23">
        <f t="shared" si="464"/>
        <v>0</v>
      </c>
      <c r="AB982" s="23">
        <f t="shared" si="465"/>
        <v>0</v>
      </c>
      <c r="AC982" s="23">
        <f t="shared" si="466"/>
        <v>0</v>
      </c>
      <c r="AD982" s="24">
        <f t="shared" si="467"/>
        <v>0</v>
      </c>
      <c r="AE982" s="25">
        <f>IFERROR(VLOOKUP($B982,'[1]Market Cap'!$G:$I,2,FALSE),"-")</f>
        <v>3321.1754362500001</v>
      </c>
      <c r="AF982" s="20">
        <f t="shared" si="468"/>
        <v>0</v>
      </c>
      <c r="AG982" s="17">
        <f t="shared" si="469"/>
        <v>0</v>
      </c>
      <c r="AH982" s="17">
        <f t="shared" si="470"/>
        <v>0</v>
      </c>
      <c r="AI982" s="17" t="str">
        <f t="shared" si="471"/>
        <v>-</v>
      </c>
      <c r="AJ982" s="26">
        <f>IFERROR(VLOOKUP($B982,'[1]Paste Only'!$D:$AM,26,FALSE),"-")</f>
        <v>285</v>
      </c>
      <c r="AK982" s="26">
        <f>IFERROR(VLOOKUP($B982,'[1]Paste Only'!$D:$AM,23,FALSE),"-")</f>
        <v>300</v>
      </c>
      <c r="AL982" s="26">
        <f>IFERROR(VLOOKUP($B982,'[1]Paste Only'!$D:$AM,22,FALSE),"-")</f>
        <v>270</v>
      </c>
      <c r="AM982" s="21">
        <f t="shared" si="489"/>
        <v>0</v>
      </c>
      <c r="AN982" s="21">
        <f t="shared" si="489"/>
        <v>5.2631578947368363E-2</v>
      </c>
      <c r="AO982" s="21">
        <f t="shared" si="489"/>
        <v>-5.2631578947368474E-2</v>
      </c>
      <c r="AP982" s="27">
        <f t="shared" si="472"/>
        <v>0</v>
      </c>
      <c r="AQ982" s="27">
        <f t="shared" si="473"/>
        <v>0</v>
      </c>
      <c r="AR982" s="27">
        <f t="shared" si="474"/>
        <v>285</v>
      </c>
      <c r="AS982" s="27">
        <f t="shared" si="475"/>
        <v>285</v>
      </c>
      <c r="AT982" s="27">
        <f t="shared" si="476"/>
        <v>0</v>
      </c>
      <c r="AU982" s="27">
        <f t="shared" si="477"/>
        <v>0</v>
      </c>
      <c r="AV982" s="21">
        <f t="shared" si="478"/>
        <v>0.5</v>
      </c>
      <c r="AW982" s="27">
        <f t="shared" si="479"/>
        <v>285</v>
      </c>
      <c r="AX982" s="27">
        <f t="shared" si="480"/>
        <v>285</v>
      </c>
      <c r="AY982" s="27">
        <f t="shared" si="481"/>
        <v>285</v>
      </c>
      <c r="AZ982" s="21">
        <f t="shared" si="482"/>
        <v>0.19221920100397405</v>
      </c>
      <c r="BA982" s="21">
        <f t="shared" si="483"/>
        <v>0.19221920100397405</v>
      </c>
      <c r="BB982" s="28">
        <f t="shared" si="484"/>
        <v>285</v>
      </c>
      <c r="BC982" s="28">
        <v>328.79998779296875</v>
      </c>
      <c r="BD982" s="28">
        <v>327.875</v>
      </c>
      <c r="BE982" s="28">
        <v>321</v>
      </c>
      <c r="BF982" s="28">
        <f t="shared" si="485"/>
        <v>321</v>
      </c>
      <c r="BG982" s="29">
        <f t="shared" si="486"/>
        <v>88.785046728971963</v>
      </c>
      <c r="BH982" s="29">
        <f t="shared" si="486"/>
        <v>102.42990273924261</v>
      </c>
      <c r="BI982" s="29">
        <f t="shared" si="486"/>
        <v>102.14174454828661</v>
      </c>
      <c r="BJ982" s="29">
        <f t="shared" si="459"/>
        <v>100</v>
      </c>
      <c r="BK982" s="29"/>
    </row>
    <row r="983" spans="1:64" x14ac:dyDescent="0.25">
      <c r="A983" s="13" t="s">
        <v>3003</v>
      </c>
      <c r="B983" s="13" t="s">
        <v>3004</v>
      </c>
      <c r="C983" s="13" t="s">
        <v>3005</v>
      </c>
      <c r="D983" s="13" t="str">
        <f>IFERROR(VLOOKUP($B983,[1]GICS!$C:$D,2,FALSE),"-")</f>
        <v>Consumer Discretionary</v>
      </c>
      <c r="E983" s="14">
        <f>IFERROR(IF(VLOOKUP($B983,'[1]Paste Only'!$D:$AM,4,FALSE)="-",VLOOKUP($B983,'[1]Market Cap'!$A:$J,10,FALSE),VLOOKUP($B983,'[1]Paste Only'!$D:$AM,4,FALSE)),"-")</f>
        <v>408.8</v>
      </c>
      <c r="F983" s="14" t="str">
        <f>IFERROR(VLOOKUP($B983,'[1]Paste Only'!$D:$AM,5,FALSE),"-")</f>
        <v>-</v>
      </c>
      <c r="G983" s="15">
        <f>IFERROR(VLOOKUP($B983,'[1]Paste Only'!$D:$AM,6,FALSE),"-")</f>
        <v>0</v>
      </c>
      <c r="H983" s="15">
        <f>IFERROR(VLOOKUP($B983,'[1]Paste Only'!$D:$AM,7,FALSE),"-")</f>
        <v>0</v>
      </c>
      <c r="I983" s="15">
        <f>IFERROR(VLOOKUP($B983,'[1]Paste Only'!$D:$AM,8,FALSE),"-")</f>
        <v>0</v>
      </c>
      <c r="J983" s="16"/>
      <c r="K983" s="16"/>
      <c r="L983" s="14">
        <f>IFERROR(VLOOKUP($B983,'[1]Paste Only'!$D:$AM,12,FALSE),"-")</f>
        <v>15.07</v>
      </c>
      <c r="M983" s="14" t="str">
        <f>IFERROR(VLOOKUP($B983,'[1]Paste Only'!$D:$AM,15,FALSE),"-")</f>
        <v>-</v>
      </c>
      <c r="N983" s="17"/>
      <c r="O983" s="18"/>
      <c r="P983" s="19">
        <f t="shared" si="487"/>
        <v>0</v>
      </c>
      <c r="Q983" s="20">
        <f t="shared" si="460"/>
        <v>0</v>
      </c>
      <c r="R983" s="13">
        <f t="shared" si="461"/>
        <v>0</v>
      </c>
      <c r="S983" s="13" t="str">
        <f>IFERROR(VLOOKUP($B983,'[1]Market Cap'!$G:$I,3,FALSE),"-")</f>
        <v>Small Cap</v>
      </c>
      <c r="T983" s="13"/>
      <c r="U983" s="13"/>
      <c r="V983" s="21">
        <f t="shared" si="488"/>
        <v>0</v>
      </c>
      <c r="W983" s="21">
        <f t="shared" si="488"/>
        <v>0</v>
      </c>
      <c r="X983" s="21">
        <f t="shared" si="488"/>
        <v>0</v>
      </c>
      <c r="Y983" s="22">
        <f t="shared" si="462"/>
        <v>0</v>
      </c>
      <c r="Z983" s="13">
        <f t="shared" si="463"/>
        <v>0</v>
      </c>
      <c r="AA983" s="23">
        <f t="shared" si="464"/>
        <v>0</v>
      </c>
      <c r="AB983" s="23">
        <f t="shared" si="465"/>
        <v>0</v>
      </c>
      <c r="AC983" s="23">
        <f t="shared" si="466"/>
        <v>0</v>
      </c>
      <c r="AD983" s="24">
        <f t="shared" si="467"/>
        <v>0</v>
      </c>
      <c r="AE983" s="25">
        <f>IFERROR(VLOOKUP($B983,'[1]Market Cap'!$G:$I,2,FALSE),"-")</f>
        <v>2491.0756987200002</v>
      </c>
      <c r="AF983" s="20">
        <f t="shared" si="468"/>
        <v>0</v>
      </c>
      <c r="AG983" s="17">
        <f t="shared" si="469"/>
        <v>0</v>
      </c>
      <c r="AH983" s="17">
        <f t="shared" si="470"/>
        <v>0</v>
      </c>
      <c r="AI983" s="17" t="str">
        <f t="shared" si="471"/>
        <v>-</v>
      </c>
      <c r="AJ983" s="26" t="str">
        <f>IFERROR(VLOOKUP($B983,'[1]Paste Only'!$D:$AM,26,FALSE),"-")</f>
        <v>-</v>
      </c>
      <c r="AK983" s="26" t="str">
        <f>IFERROR(VLOOKUP($B983,'[1]Paste Only'!$D:$AM,23,FALSE),"-")</f>
        <v>-</v>
      </c>
      <c r="AL983" s="26" t="str">
        <f>IFERROR(VLOOKUP($B983,'[1]Paste Only'!$D:$AM,22,FALSE),"-")</f>
        <v>-</v>
      </c>
      <c r="AM983" s="21" t="str">
        <f t="shared" si="489"/>
        <v>-</v>
      </c>
      <c r="AN983" s="21" t="str">
        <f t="shared" si="489"/>
        <v>-</v>
      </c>
      <c r="AO983" s="21" t="str">
        <f t="shared" si="489"/>
        <v>-</v>
      </c>
      <c r="AP983" s="27">
        <f t="shared" si="472"/>
        <v>0</v>
      </c>
      <c r="AQ983" s="27" t="str">
        <f t="shared" si="473"/>
        <v>-</v>
      </c>
      <c r="AR983" s="27" t="str">
        <f t="shared" si="474"/>
        <v>-</v>
      </c>
      <c r="AS983" s="27">
        <f t="shared" si="475"/>
        <v>0</v>
      </c>
      <c r="AT983" s="27">
        <f t="shared" si="476"/>
        <v>0</v>
      </c>
      <c r="AU983" s="27">
        <f t="shared" si="477"/>
        <v>0</v>
      </c>
      <c r="AV983" s="21" t="str">
        <f t="shared" si="478"/>
        <v>0</v>
      </c>
      <c r="AW983" s="27">
        <f t="shared" si="479"/>
        <v>0</v>
      </c>
      <c r="AX983" s="27" t="str">
        <f t="shared" si="480"/>
        <v>-</v>
      </c>
      <c r="AY983" s="27" t="str">
        <f t="shared" si="481"/>
        <v>-</v>
      </c>
      <c r="AZ983" s="21" t="str">
        <f t="shared" si="482"/>
        <v>-</v>
      </c>
      <c r="BA983" s="21" t="str">
        <f t="shared" si="483"/>
        <v>-</v>
      </c>
      <c r="BB983" s="28" t="str">
        <f t="shared" si="484"/>
        <v>-</v>
      </c>
      <c r="BC983" s="28" t="s">
        <v>81</v>
      </c>
      <c r="BD983" s="28" t="s">
        <v>81</v>
      </c>
      <c r="BE983" s="28" t="s">
        <v>81</v>
      </c>
      <c r="BF983" s="28" t="str">
        <f t="shared" si="485"/>
        <v>-</v>
      </c>
      <c r="BG983" s="29">
        <f t="shared" si="486"/>
        <v>0</v>
      </c>
      <c r="BH983" s="29">
        <f t="shared" si="486"/>
        <v>0</v>
      </c>
      <c r="BI983" s="29">
        <f t="shared" si="486"/>
        <v>0</v>
      </c>
      <c r="BJ983" s="29">
        <f t="shared" si="459"/>
        <v>0</v>
      </c>
      <c r="BK983" s="29"/>
    </row>
    <row r="984" spans="1:64" x14ac:dyDescent="0.25">
      <c r="A984" s="13" t="s">
        <v>3006</v>
      </c>
      <c r="B984" s="13" t="s">
        <v>3007</v>
      </c>
      <c r="C984" s="13" t="s">
        <v>3008</v>
      </c>
      <c r="D984" s="13" t="str">
        <f>IFERROR(VLOOKUP($B984,[1]GICS!$C:$D,2,FALSE),"-")</f>
        <v>Information Technology</v>
      </c>
      <c r="E984" s="14">
        <f>IFERROR(IF(VLOOKUP($B984,'[1]Paste Only'!$D:$AM,4,FALSE)="-",VLOOKUP($B984,'[1]Market Cap'!$A:$J,10,FALSE),VLOOKUP($B984,'[1]Paste Only'!$D:$AM,4,FALSE)),"-")</f>
        <v>1494.4</v>
      </c>
      <c r="F984" s="14" t="str">
        <f>IFERROR(VLOOKUP($B984,'[1]Paste Only'!$D:$AM,5,FALSE),"-")</f>
        <v>-</v>
      </c>
      <c r="G984" s="15">
        <f>IFERROR(VLOOKUP($B984,'[1]Paste Only'!$D:$AM,6,FALSE),"-")</f>
        <v>0</v>
      </c>
      <c r="H984" s="15">
        <f>IFERROR(VLOOKUP($B984,'[1]Paste Only'!$D:$AM,7,FALSE),"-")</f>
        <v>0</v>
      </c>
      <c r="I984" s="15">
        <f>IFERROR(VLOOKUP($B984,'[1]Paste Only'!$D:$AM,8,FALSE),"-")</f>
        <v>0</v>
      </c>
      <c r="J984" s="16"/>
      <c r="K984" s="16"/>
      <c r="L984" s="14">
        <f>IFERROR(VLOOKUP($B984,'[1]Paste Only'!$D:$AM,12,FALSE),"-")</f>
        <v>33.253489000000002</v>
      </c>
      <c r="M984" s="14" t="str">
        <f>IFERROR(VLOOKUP($B984,'[1]Paste Only'!$D:$AM,15,FALSE),"-")</f>
        <v>-</v>
      </c>
      <c r="N984" s="17"/>
      <c r="O984" s="18"/>
      <c r="P984" s="19">
        <f t="shared" si="487"/>
        <v>0</v>
      </c>
      <c r="Q984" s="20">
        <f t="shared" si="460"/>
        <v>0</v>
      </c>
      <c r="R984" s="13">
        <f t="shared" si="461"/>
        <v>0</v>
      </c>
      <c r="S984" s="13" t="str">
        <f>IFERROR(VLOOKUP($B984,'[1]Market Cap'!$G:$I,3,FALSE),"-")</f>
        <v>Small Cap</v>
      </c>
      <c r="T984" s="13"/>
      <c r="U984" s="13"/>
      <c r="V984" s="21">
        <f t="shared" si="488"/>
        <v>0</v>
      </c>
      <c r="W984" s="21">
        <f t="shared" si="488"/>
        <v>0</v>
      </c>
      <c r="X984" s="21">
        <f t="shared" si="488"/>
        <v>0</v>
      </c>
      <c r="Y984" s="22">
        <f t="shared" si="462"/>
        <v>0</v>
      </c>
      <c r="Z984" s="13">
        <f t="shared" si="463"/>
        <v>0</v>
      </c>
      <c r="AA984" s="23">
        <f t="shared" si="464"/>
        <v>0</v>
      </c>
      <c r="AB984" s="23">
        <f t="shared" si="465"/>
        <v>0</v>
      </c>
      <c r="AC984" s="23">
        <f t="shared" si="466"/>
        <v>0</v>
      </c>
      <c r="AD984" s="24">
        <f t="shared" si="467"/>
        <v>0</v>
      </c>
      <c r="AE984" s="25">
        <f>IFERROR(VLOOKUP($B984,'[1]Market Cap'!$G:$I,2,FALSE),"-")</f>
        <v>2262.9401814399998</v>
      </c>
      <c r="AF984" s="20">
        <f t="shared" si="468"/>
        <v>0</v>
      </c>
      <c r="AG984" s="17">
        <f t="shared" si="469"/>
        <v>0</v>
      </c>
      <c r="AH984" s="17">
        <f t="shared" si="470"/>
        <v>0</v>
      </c>
      <c r="AI984" s="17" t="str">
        <f t="shared" si="471"/>
        <v>-</v>
      </c>
      <c r="AJ984" s="26" t="str">
        <f>IFERROR(VLOOKUP($B984,'[1]Paste Only'!$D:$AM,26,FALSE),"-")</f>
        <v>-</v>
      </c>
      <c r="AK984" s="26" t="str">
        <f>IFERROR(VLOOKUP($B984,'[1]Paste Only'!$D:$AM,23,FALSE),"-")</f>
        <v>-</v>
      </c>
      <c r="AL984" s="26" t="str">
        <f>IFERROR(VLOOKUP($B984,'[1]Paste Only'!$D:$AM,22,FALSE),"-")</f>
        <v>-</v>
      </c>
      <c r="AM984" s="21" t="str">
        <f t="shared" si="489"/>
        <v>-</v>
      </c>
      <c r="AN984" s="21" t="str">
        <f t="shared" si="489"/>
        <v>-</v>
      </c>
      <c r="AO984" s="21" t="str">
        <f t="shared" si="489"/>
        <v>-</v>
      </c>
      <c r="AP984" s="27">
        <f t="shared" si="472"/>
        <v>0</v>
      </c>
      <c r="AQ984" s="27" t="str">
        <f t="shared" si="473"/>
        <v>-</v>
      </c>
      <c r="AR984" s="27" t="str">
        <f t="shared" si="474"/>
        <v>-</v>
      </c>
      <c r="AS984" s="27">
        <f t="shared" si="475"/>
        <v>0</v>
      </c>
      <c r="AT984" s="27">
        <f t="shared" si="476"/>
        <v>0</v>
      </c>
      <c r="AU984" s="27">
        <f t="shared" si="477"/>
        <v>0</v>
      </c>
      <c r="AV984" s="21" t="str">
        <f t="shared" si="478"/>
        <v>0</v>
      </c>
      <c r="AW984" s="27">
        <f t="shared" si="479"/>
        <v>0</v>
      </c>
      <c r="AX984" s="27" t="str">
        <f t="shared" si="480"/>
        <v>-</v>
      </c>
      <c r="AY984" s="27" t="str">
        <f t="shared" si="481"/>
        <v>-</v>
      </c>
      <c r="AZ984" s="21" t="str">
        <f t="shared" si="482"/>
        <v>-</v>
      </c>
      <c r="BA984" s="21" t="str">
        <f t="shared" si="483"/>
        <v>-</v>
      </c>
      <c r="BB984" s="28" t="str">
        <f t="shared" si="484"/>
        <v>-</v>
      </c>
      <c r="BC984" s="28" t="s">
        <v>81</v>
      </c>
      <c r="BD984" s="28" t="s">
        <v>81</v>
      </c>
      <c r="BE984" s="28" t="s">
        <v>81</v>
      </c>
      <c r="BF984" s="28" t="str">
        <f t="shared" si="485"/>
        <v>-</v>
      </c>
      <c r="BG984" s="29">
        <f t="shared" si="486"/>
        <v>0</v>
      </c>
      <c r="BH984" s="29">
        <f t="shared" si="486"/>
        <v>0</v>
      </c>
      <c r="BI984" s="29">
        <f t="shared" si="486"/>
        <v>0</v>
      </c>
      <c r="BJ984" s="29">
        <f t="shared" si="459"/>
        <v>0</v>
      </c>
      <c r="BK984" s="29"/>
    </row>
    <row r="985" spans="1:64" x14ac:dyDescent="0.25">
      <c r="A985" s="13" t="s">
        <v>3009</v>
      </c>
      <c r="B985" s="13" t="s">
        <v>3010</v>
      </c>
      <c r="C985" s="13" t="s">
        <v>3011</v>
      </c>
      <c r="D985" s="13" t="str">
        <f>IFERROR(VLOOKUP($B985,[1]GICS!$C:$D,2,FALSE),"-")</f>
        <v>Financials</v>
      </c>
      <c r="E985" s="14">
        <f>IFERROR(IF(VLOOKUP($B985,'[1]Paste Only'!$D:$AM,4,FALSE)="-",VLOOKUP($B985,'[1]Market Cap'!$A:$J,10,FALSE),VLOOKUP($B985,'[1]Paste Only'!$D:$AM,4,FALSE)),"-")</f>
        <v>46.6</v>
      </c>
      <c r="F985" s="14">
        <f>IFERROR(VLOOKUP($B985,'[1]Paste Only'!$D:$AM,5,FALSE),"-")</f>
        <v>55.466667175292969</v>
      </c>
      <c r="G985" s="15">
        <f>IFERROR(VLOOKUP($B985,'[1]Paste Only'!$D:$AM,6,FALSE),"-")</f>
        <v>14</v>
      </c>
      <c r="H985" s="15">
        <f>IFERROR(VLOOKUP($B985,'[1]Paste Only'!$D:$AM,7,FALSE),"-")</f>
        <v>1</v>
      </c>
      <c r="I985" s="15">
        <f>IFERROR(VLOOKUP($B985,'[1]Paste Only'!$D:$AM,8,FALSE),"-")</f>
        <v>1</v>
      </c>
      <c r="J985" s="16"/>
      <c r="K985" s="16"/>
      <c r="L985" s="14">
        <f>IFERROR(VLOOKUP($B985,'[1]Paste Only'!$D:$AM,12,FALSE),"-")</f>
        <v>2.73</v>
      </c>
      <c r="M985" s="14" t="str">
        <f>IFERROR(VLOOKUP($B985,'[1]Paste Only'!$D:$AM,15,FALSE),"-")</f>
        <v>-</v>
      </c>
      <c r="N985" s="17"/>
      <c r="O985" s="18"/>
      <c r="P985" s="19">
        <f t="shared" si="487"/>
        <v>0</v>
      </c>
      <c r="Q985" s="20">
        <f t="shared" si="460"/>
        <v>0.1902718277959865</v>
      </c>
      <c r="R985" s="13">
        <f t="shared" si="461"/>
        <v>16</v>
      </c>
      <c r="S985" s="13" t="str">
        <f>IFERROR(VLOOKUP($B985,'[1]Market Cap'!$G:$I,3,FALSE),"-")</f>
        <v>Small Cap</v>
      </c>
      <c r="T985" s="13"/>
      <c r="U985" s="13"/>
      <c r="V985" s="21">
        <f t="shared" si="488"/>
        <v>0</v>
      </c>
      <c r="W985" s="21">
        <f t="shared" si="488"/>
        <v>0</v>
      </c>
      <c r="X985" s="21">
        <f t="shared" si="488"/>
        <v>0</v>
      </c>
      <c r="Y985" s="22">
        <f t="shared" si="462"/>
        <v>0</v>
      </c>
      <c r="Z985" s="13">
        <f t="shared" si="463"/>
        <v>0</v>
      </c>
      <c r="AA985" s="23">
        <f t="shared" si="464"/>
        <v>0</v>
      </c>
      <c r="AB985" s="23">
        <f t="shared" si="465"/>
        <v>0</v>
      </c>
      <c r="AC985" s="23">
        <f t="shared" si="466"/>
        <v>0</v>
      </c>
      <c r="AD985" s="24">
        <f t="shared" si="467"/>
        <v>0</v>
      </c>
      <c r="AE985" s="25">
        <f>IFERROR(VLOOKUP($B985,'[1]Market Cap'!$G:$I,2,FALSE),"-")</f>
        <v>9027.1320386799998</v>
      </c>
      <c r="AF985" s="20">
        <f t="shared" si="468"/>
        <v>0</v>
      </c>
      <c r="AG985" s="17">
        <f t="shared" si="469"/>
        <v>0</v>
      </c>
      <c r="AH985" s="17">
        <f t="shared" si="470"/>
        <v>0</v>
      </c>
      <c r="AI985" s="17" t="str">
        <f t="shared" si="471"/>
        <v>-</v>
      </c>
      <c r="AJ985" s="26">
        <f>IFERROR(VLOOKUP($B985,'[1]Paste Only'!$D:$AM,26,FALSE),"-")</f>
        <v>55</v>
      </c>
      <c r="AK985" s="26">
        <f>IFERROR(VLOOKUP($B985,'[1]Paste Only'!$D:$AM,23,FALSE),"-")</f>
        <v>73</v>
      </c>
      <c r="AL985" s="26">
        <f>IFERROR(VLOOKUP($B985,'[1]Paste Only'!$D:$AM,22,FALSE),"-")</f>
        <v>42</v>
      </c>
      <c r="AM985" s="21">
        <f t="shared" si="489"/>
        <v>-8.4134706312558594E-3</v>
      </c>
      <c r="AN985" s="21">
        <f t="shared" si="489"/>
        <v>0.31610575716215128</v>
      </c>
      <c r="AO985" s="21">
        <f t="shared" si="489"/>
        <v>-0.24278846848204994</v>
      </c>
      <c r="AP985" s="27">
        <f t="shared" si="472"/>
        <v>0</v>
      </c>
      <c r="AQ985" s="27">
        <f t="shared" si="473"/>
        <v>0</v>
      </c>
      <c r="AR985" s="27">
        <f t="shared" si="474"/>
        <v>55.466667175292969</v>
      </c>
      <c r="AS985" s="27">
        <f t="shared" si="475"/>
        <v>55.466667175292969</v>
      </c>
      <c r="AT985" s="27">
        <f t="shared" si="476"/>
        <v>0</v>
      </c>
      <c r="AU985" s="27">
        <f t="shared" si="477"/>
        <v>0</v>
      </c>
      <c r="AV985" s="21">
        <f t="shared" si="478"/>
        <v>0.875</v>
      </c>
      <c r="AW985" s="27">
        <f t="shared" si="479"/>
        <v>55.466667175292969</v>
      </c>
      <c r="AX985" s="27">
        <f t="shared" si="480"/>
        <v>55.466667175292969</v>
      </c>
      <c r="AY985" s="27">
        <f t="shared" si="481"/>
        <v>55</v>
      </c>
      <c r="AZ985" s="21">
        <f t="shared" si="482"/>
        <v>0.1802575107296136</v>
      </c>
      <c r="BA985" s="21">
        <f t="shared" si="483"/>
        <v>0.1802575107296136</v>
      </c>
      <c r="BB985" s="28">
        <f t="shared" si="484"/>
        <v>55.466667175292969</v>
      </c>
      <c r="BC985" s="28" t="s">
        <v>81</v>
      </c>
      <c r="BD985" s="28" t="s">
        <v>81</v>
      </c>
      <c r="BE985" s="28" t="s">
        <v>81</v>
      </c>
      <c r="BF985" s="28" t="str">
        <f t="shared" si="485"/>
        <v>-</v>
      </c>
      <c r="BG985" s="29">
        <f t="shared" si="486"/>
        <v>0</v>
      </c>
      <c r="BH985" s="29">
        <f t="shared" si="486"/>
        <v>0</v>
      </c>
      <c r="BI985" s="29">
        <f t="shared" si="486"/>
        <v>0</v>
      </c>
      <c r="BJ985" s="29">
        <f t="shared" si="459"/>
        <v>0</v>
      </c>
      <c r="BK985" s="29"/>
    </row>
    <row r="986" spans="1:64" x14ac:dyDescent="0.25">
      <c r="A986" s="13" t="s">
        <v>3012</v>
      </c>
      <c r="B986" s="13" t="s">
        <v>3013</v>
      </c>
      <c r="C986" s="13" t="s">
        <v>3014</v>
      </c>
      <c r="D986" s="13" t="str">
        <f>IFERROR(VLOOKUP($B986,[1]GICS!$C:$D,2,FALSE),"-")</f>
        <v>Industrials</v>
      </c>
      <c r="E986" s="14">
        <f>IFERROR(IF(VLOOKUP($B986,'[1]Paste Only'!$D:$AM,4,FALSE)="-",VLOOKUP($B986,'[1]Market Cap'!$A:$J,10,FALSE),VLOOKUP($B986,'[1]Paste Only'!$D:$AM,4,FALSE)),"-")</f>
        <v>182.1</v>
      </c>
      <c r="F986" s="14" t="str">
        <f>IFERROR(VLOOKUP($B986,'[1]Paste Only'!$D:$AM,5,FALSE),"-")</f>
        <v>-</v>
      </c>
      <c r="G986" s="15">
        <f>IFERROR(VLOOKUP($B986,'[1]Paste Only'!$D:$AM,6,FALSE),"-")</f>
        <v>0</v>
      </c>
      <c r="H986" s="15">
        <f>IFERROR(VLOOKUP($B986,'[1]Paste Only'!$D:$AM,7,FALSE),"-")</f>
        <v>0</v>
      </c>
      <c r="I986" s="15">
        <f>IFERROR(VLOOKUP($B986,'[1]Paste Only'!$D:$AM,8,FALSE),"-")</f>
        <v>0</v>
      </c>
      <c r="J986" s="16"/>
      <c r="K986" s="16"/>
      <c r="L986" s="14">
        <f>IFERROR(VLOOKUP($B986,'[1]Paste Only'!$D:$AM,12,FALSE),"-")</f>
        <v>5.04</v>
      </c>
      <c r="M986" s="14" t="str">
        <f>IFERROR(VLOOKUP($B986,'[1]Paste Only'!$D:$AM,15,FALSE),"-")</f>
        <v>-</v>
      </c>
      <c r="N986" s="17"/>
      <c r="O986" s="18"/>
      <c r="P986" s="19">
        <f t="shared" si="487"/>
        <v>0</v>
      </c>
      <c r="Q986" s="20">
        <f t="shared" si="460"/>
        <v>0</v>
      </c>
      <c r="R986" s="13">
        <f t="shared" si="461"/>
        <v>0</v>
      </c>
      <c r="S986" s="13" t="str">
        <f>IFERROR(VLOOKUP($B986,'[1]Market Cap'!$G:$I,3,FALSE),"-")</f>
        <v>Small Cap</v>
      </c>
      <c r="T986" s="13"/>
      <c r="U986" s="13"/>
      <c r="V986" s="21">
        <f t="shared" si="488"/>
        <v>0</v>
      </c>
      <c r="W986" s="21">
        <f t="shared" si="488"/>
        <v>0</v>
      </c>
      <c r="X986" s="21">
        <f t="shared" si="488"/>
        <v>0</v>
      </c>
      <c r="Y986" s="22">
        <f t="shared" si="462"/>
        <v>0</v>
      </c>
      <c r="Z986" s="13">
        <f t="shared" si="463"/>
        <v>0</v>
      </c>
      <c r="AA986" s="23">
        <f t="shared" si="464"/>
        <v>0</v>
      </c>
      <c r="AB986" s="23">
        <f t="shared" si="465"/>
        <v>0</v>
      </c>
      <c r="AC986" s="23">
        <f t="shared" si="466"/>
        <v>0</v>
      </c>
      <c r="AD986" s="24">
        <f t="shared" si="467"/>
        <v>0</v>
      </c>
      <c r="AE986" s="25">
        <f>IFERROR(VLOOKUP($B986,'[1]Market Cap'!$G:$I,2,FALSE),"-")</f>
        <v>3278.5170187499998</v>
      </c>
      <c r="AF986" s="20">
        <f t="shared" si="468"/>
        <v>0</v>
      </c>
      <c r="AG986" s="17">
        <f t="shared" si="469"/>
        <v>0</v>
      </c>
      <c r="AH986" s="17">
        <f t="shared" si="470"/>
        <v>0</v>
      </c>
      <c r="AI986" s="17" t="str">
        <f t="shared" si="471"/>
        <v>-</v>
      </c>
      <c r="AJ986" s="26" t="str">
        <f>IFERROR(VLOOKUP($B986,'[1]Paste Only'!$D:$AM,26,FALSE),"-")</f>
        <v>-</v>
      </c>
      <c r="AK986" s="26" t="str">
        <f>IFERROR(VLOOKUP($B986,'[1]Paste Only'!$D:$AM,23,FALSE),"-")</f>
        <v>-</v>
      </c>
      <c r="AL986" s="26" t="str">
        <f>IFERROR(VLOOKUP($B986,'[1]Paste Only'!$D:$AM,22,FALSE),"-")</f>
        <v>-</v>
      </c>
      <c r="AM986" s="21" t="str">
        <f t="shared" si="489"/>
        <v>-</v>
      </c>
      <c r="AN986" s="21" t="str">
        <f t="shared" si="489"/>
        <v>-</v>
      </c>
      <c r="AO986" s="21" t="str">
        <f t="shared" si="489"/>
        <v>-</v>
      </c>
      <c r="AP986" s="27">
        <f t="shared" si="472"/>
        <v>0</v>
      </c>
      <c r="AQ986" s="27" t="str">
        <f t="shared" si="473"/>
        <v>-</v>
      </c>
      <c r="AR986" s="27" t="str">
        <f t="shared" si="474"/>
        <v>-</v>
      </c>
      <c r="AS986" s="27">
        <f t="shared" si="475"/>
        <v>0</v>
      </c>
      <c r="AT986" s="27">
        <f t="shared" si="476"/>
        <v>0</v>
      </c>
      <c r="AU986" s="27">
        <f t="shared" si="477"/>
        <v>0</v>
      </c>
      <c r="AV986" s="21" t="str">
        <f t="shared" si="478"/>
        <v>0</v>
      </c>
      <c r="AW986" s="27">
        <f t="shared" si="479"/>
        <v>0</v>
      </c>
      <c r="AX986" s="27" t="str">
        <f t="shared" si="480"/>
        <v>-</v>
      </c>
      <c r="AY986" s="27" t="str">
        <f t="shared" si="481"/>
        <v>-</v>
      </c>
      <c r="AZ986" s="21" t="str">
        <f t="shared" si="482"/>
        <v>-</v>
      </c>
      <c r="BA986" s="21" t="str">
        <f t="shared" si="483"/>
        <v>-</v>
      </c>
      <c r="BB986" s="28" t="str">
        <f t="shared" si="484"/>
        <v>-</v>
      </c>
      <c r="BC986" s="28" t="s">
        <v>81</v>
      </c>
      <c r="BD986" s="28" t="s">
        <v>81</v>
      </c>
      <c r="BE986" s="28" t="s">
        <v>81</v>
      </c>
      <c r="BF986" s="28" t="str">
        <f t="shared" si="485"/>
        <v>-</v>
      </c>
      <c r="BG986" s="29">
        <f t="shared" si="486"/>
        <v>0</v>
      </c>
      <c r="BH986" s="29">
        <f t="shared" si="486"/>
        <v>0</v>
      </c>
      <c r="BI986" s="29">
        <f t="shared" si="486"/>
        <v>0</v>
      </c>
      <c r="BJ986" s="29">
        <f t="shared" si="459"/>
        <v>0</v>
      </c>
      <c r="BK986" s="29"/>
    </row>
    <row r="987" spans="1:64" x14ac:dyDescent="0.25">
      <c r="A987" s="13" t="s">
        <v>3015</v>
      </c>
      <c r="B987" s="13" t="s">
        <v>3016</v>
      </c>
      <c r="C987" s="13" t="s">
        <v>3017</v>
      </c>
      <c r="D987" s="13" t="str">
        <f>IFERROR(VLOOKUP($B987,[1]GICS!$C:$D,2,FALSE),"-")</f>
        <v>Materials</v>
      </c>
      <c r="E987" s="14">
        <f>IFERROR(IF(VLOOKUP($B987,'[1]Paste Only'!$D:$AM,4,FALSE)="-",VLOOKUP($B987,'[1]Market Cap'!$A:$J,10,FALSE),VLOOKUP($B987,'[1]Paste Only'!$D:$AM,4,FALSE)),"-")</f>
        <v>419.6</v>
      </c>
      <c r="F987" s="14">
        <f>IFERROR(VLOOKUP($B987,'[1]Paste Only'!$D:$AM,5,FALSE),"-")</f>
        <v>490</v>
      </c>
      <c r="G987" s="15">
        <f>IFERROR(VLOOKUP($B987,'[1]Paste Only'!$D:$AM,6,FALSE),"-")</f>
        <v>2</v>
      </c>
      <c r="H987" s="15">
        <f>IFERROR(VLOOKUP($B987,'[1]Paste Only'!$D:$AM,7,FALSE),"-")</f>
        <v>0</v>
      </c>
      <c r="I987" s="15">
        <f>IFERROR(VLOOKUP($B987,'[1]Paste Only'!$D:$AM,8,FALSE),"-")</f>
        <v>0</v>
      </c>
      <c r="J987" s="16"/>
      <c r="K987" s="16"/>
      <c r="L987" s="14">
        <f>IFERROR(VLOOKUP($B987,'[1]Paste Only'!$D:$AM,12,FALSE),"-")</f>
        <v>10.43</v>
      </c>
      <c r="M987" s="14" t="str">
        <f>IFERROR(VLOOKUP($B987,'[1]Paste Only'!$D:$AM,15,FALSE),"-")</f>
        <v>-</v>
      </c>
      <c r="N987" s="17"/>
      <c r="O987" s="18"/>
      <c r="P987" s="19">
        <f t="shared" si="487"/>
        <v>0</v>
      </c>
      <c r="Q987" s="20">
        <f t="shared" si="460"/>
        <v>0.1677788369876072</v>
      </c>
      <c r="R987" s="13">
        <f t="shared" si="461"/>
        <v>2</v>
      </c>
      <c r="S987" s="13" t="str">
        <f>IFERROR(VLOOKUP($B987,'[1]Market Cap'!$G:$I,3,FALSE),"-")</f>
        <v>Small Cap</v>
      </c>
      <c r="T987" s="13"/>
      <c r="U987" s="13"/>
      <c r="V987" s="21">
        <f t="shared" si="488"/>
        <v>0</v>
      </c>
      <c r="W987" s="21">
        <f t="shared" si="488"/>
        <v>0</v>
      </c>
      <c r="X987" s="21">
        <f t="shared" si="488"/>
        <v>0</v>
      </c>
      <c r="Y987" s="22">
        <f t="shared" si="462"/>
        <v>0</v>
      </c>
      <c r="Z987" s="13">
        <f t="shared" si="463"/>
        <v>0</v>
      </c>
      <c r="AA987" s="23">
        <f t="shared" si="464"/>
        <v>0</v>
      </c>
      <c r="AB987" s="23">
        <f t="shared" si="465"/>
        <v>0</v>
      </c>
      <c r="AC987" s="23">
        <f t="shared" si="466"/>
        <v>0</v>
      </c>
      <c r="AD987" s="24">
        <f t="shared" si="467"/>
        <v>0</v>
      </c>
      <c r="AE987" s="25">
        <f>IFERROR(VLOOKUP($B987,'[1]Market Cap'!$G:$I,2,FALSE),"-")</f>
        <v>2175.4145216000002</v>
      </c>
      <c r="AF987" s="20">
        <f t="shared" si="468"/>
        <v>0</v>
      </c>
      <c r="AG987" s="17">
        <f t="shared" si="469"/>
        <v>0</v>
      </c>
      <c r="AH987" s="17">
        <f t="shared" si="470"/>
        <v>0</v>
      </c>
      <c r="AI987" s="17" t="str">
        <f t="shared" si="471"/>
        <v>-</v>
      </c>
      <c r="AJ987" s="26">
        <f>IFERROR(VLOOKUP($B987,'[1]Paste Only'!$D:$AM,26,FALSE),"-")</f>
        <v>490</v>
      </c>
      <c r="AK987" s="26">
        <f>IFERROR(VLOOKUP($B987,'[1]Paste Only'!$D:$AM,23,FALSE),"-")</f>
        <v>490</v>
      </c>
      <c r="AL987" s="26">
        <f>IFERROR(VLOOKUP($B987,'[1]Paste Only'!$D:$AM,22,FALSE),"-")</f>
        <v>490</v>
      </c>
      <c r="AM987" s="21">
        <f t="shared" si="489"/>
        <v>0</v>
      </c>
      <c r="AN987" s="21">
        <f t="shared" si="489"/>
        <v>0</v>
      </c>
      <c r="AO987" s="21">
        <f t="shared" si="489"/>
        <v>0</v>
      </c>
      <c r="AP987" s="27">
        <f t="shared" si="472"/>
        <v>0</v>
      </c>
      <c r="AQ987" s="27">
        <f t="shared" si="473"/>
        <v>0</v>
      </c>
      <c r="AR987" s="27">
        <f t="shared" si="474"/>
        <v>490</v>
      </c>
      <c r="AS987" s="27">
        <f t="shared" si="475"/>
        <v>490</v>
      </c>
      <c r="AT987" s="27">
        <f t="shared" si="476"/>
        <v>0</v>
      </c>
      <c r="AU987" s="27">
        <f t="shared" si="477"/>
        <v>0</v>
      </c>
      <c r="AV987" s="21">
        <f t="shared" si="478"/>
        <v>1</v>
      </c>
      <c r="AW987" s="27">
        <f t="shared" si="479"/>
        <v>490</v>
      </c>
      <c r="AX987" s="27">
        <f t="shared" si="480"/>
        <v>490</v>
      </c>
      <c r="AY987" s="27">
        <f t="shared" si="481"/>
        <v>490</v>
      </c>
      <c r="AZ987" s="21">
        <f t="shared" si="482"/>
        <v>0.1677788369876072</v>
      </c>
      <c r="BA987" s="21">
        <f t="shared" si="483"/>
        <v>0.1677788369876072</v>
      </c>
      <c r="BB987" s="28">
        <f t="shared" si="484"/>
        <v>490</v>
      </c>
      <c r="BC987" s="28" t="s">
        <v>81</v>
      </c>
      <c r="BD987" s="28" t="s">
        <v>81</v>
      </c>
      <c r="BE987" s="28" t="s">
        <v>81</v>
      </c>
      <c r="BF987" s="28" t="str">
        <f t="shared" si="485"/>
        <v>-</v>
      </c>
      <c r="BG987" s="29">
        <f t="shared" si="486"/>
        <v>0</v>
      </c>
      <c r="BH987" s="29">
        <f t="shared" si="486"/>
        <v>0</v>
      </c>
      <c r="BI987" s="29">
        <f t="shared" si="486"/>
        <v>0</v>
      </c>
      <c r="BJ987" s="29">
        <f t="shared" si="459"/>
        <v>0</v>
      </c>
      <c r="BK987" s="29"/>
    </row>
    <row r="988" spans="1:64" x14ac:dyDescent="0.25">
      <c r="A988" s="13" t="s">
        <v>3018</v>
      </c>
      <c r="B988" s="13" t="s">
        <v>3019</v>
      </c>
      <c r="C988" s="13" t="s">
        <v>3020</v>
      </c>
      <c r="D988" s="13" t="str">
        <f>IFERROR(VLOOKUP($B988,[1]GICS!$C:$D,2,FALSE),"-")</f>
        <v>Industrials</v>
      </c>
      <c r="E988" s="14">
        <f>IFERROR(IF(VLOOKUP($B988,'[1]Paste Only'!$D:$AM,4,FALSE)="-",VLOOKUP($B988,'[1]Market Cap'!$A:$J,10,FALSE),VLOOKUP($B988,'[1]Paste Only'!$D:$AM,4,FALSE)),"-")</f>
        <v>9640.75</v>
      </c>
      <c r="F988" s="14" t="str">
        <f>IFERROR(VLOOKUP($B988,'[1]Paste Only'!$D:$AM,5,FALSE),"-")</f>
        <v>-</v>
      </c>
      <c r="G988" s="15">
        <f>IFERROR(VLOOKUP($B988,'[1]Paste Only'!$D:$AM,6,FALSE),"-")</f>
        <v>0</v>
      </c>
      <c r="H988" s="15">
        <f>IFERROR(VLOOKUP($B988,'[1]Paste Only'!$D:$AM,7,FALSE),"-")</f>
        <v>0</v>
      </c>
      <c r="I988" s="15">
        <f>IFERROR(VLOOKUP($B988,'[1]Paste Only'!$D:$AM,8,FALSE),"-")</f>
        <v>0</v>
      </c>
      <c r="J988" s="16"/>
      <c r="K988" s="16"/>
      <c r="L988" s="14">
        <f>IFERROR(VLOOKUP($B988,'[1]Paste Only'!$D:$AM,12,FALSE),"-")</f>
        <v>197.4</v>
      </c>
      <c r="M988" s="14" t="str">
        <f>IFERROR(VLOOKUP($B988,'[1]Paste Only'!$D:$AM,15,FALSE),"-")</f>
        <v>-</v>
      </c>
      <c r="N988" s="17"/>
      <c r="O988" s="18"/>
      <c r="P988" s="19">
        <f t="shared" si="487"/>
        <v>0</v>
      </c>
      <c r="Q988" s="20">
        <f t="shared" si="460"/>
        <v>0</v>
      </c>
      <c r="R988" s="13">
        <f t="shared" si="461"/>
        <v>0</v>
      </c>
      <c r="S988" s="13" t="str">
        <f>IFERROR(VLOOKUP($B988,'[1]Market Cap'!$G:$I,3,FALSE),"-")</f>
        <v>Small Cap</v>
      </c>
      <c r="T988" s="13"/>
      <c r="U988" s="13"/>
      <c r="V988" s="21">
        <f t="shared" si="488"/>
        <v>0</v>
      </c>
      <c r="W988" s="21">
        <f t="shared" si="488"/>
        <v>0</v>
      </c>
      <c r="X988" s="21">
        <f t="shared" si="488"/>
        <v>0</v>
      </c>
      <c r="Y988" s="22">
        <f t="shared" si="462"/>
        <v>0</v>
      </c>
      <c r="Z988" s="13">
        <f t="shared" si="463"/>
        <v>0</v>
      </c>
      <c r="AA988" s="23">
        <f t="shared" si="464"/>
        <v>0</v>
      </c>
      <c r="AB988" s="23">
        <f t="shared" si="465"/>
        <v>0</v>
      </c>
      <c r="AC988" s="23">
        <f t="shared" si="466"/>
        <v>0</v>
      </c>
      <c r="AD988" s="24">
        <f t="shared" si="467"/>
        <v>0</v>
      </c>
      <c r="AE988" s="25">
        <f>IFERROR(VLOOKUP($B988,'[1]Market Cap'!$G:$I,2,FALSE),"-")</f>
        <v>1928.15</v>
      </c>
      <c r="AF988" s="20">
        <f t="shared" si="468"/>
        <v>0</v>
      </c>
      <c r="AG988" s="17">
        <f t="shared" si="469"/>
        <v>0</v>
      </c>
      <c r="AH988" s="17">
        <f t="shared" si="470"/>
        <v>0</v>
      </c>
      <c r="AI988" s="17" t="str">
        <f t="shared" si="471"/>
        <v>-</v>
      </c>
      <c r="AJ988" s="26" t="str">
        <f>IFERROR(VLOOKUP($B988,'[1]Paste Only'!$D:$AM,26,FALSE),"-")</f>
        <v>-</v>
      </c>
      <c r="AK988" s="26" t="str">
        <f>IFERROR(VLOOKUP($B988,'[1]Paste Only'!$D:$AM,23,FALSE),"-")</f>
        <v>-</v>
      </c>
      <c r="AL988" s="26" t="str">
        <f>IFERROR(VLOOKUP($B988,'[1]Paste Only'!$D:$AM,22,FALSE),"-")</f>
        <v>-</v>
      </c>
      <c r="AM988" s="21" t="str">
        <f t="shared" si="489"/>
        <v>-</v>
      </c>
      <c r="AN988" s="21" t="str">
        <f t="shared" si="489"/>
        <v>-</v>
      </c>
      <c r="AO988" s="21" t="str">
        <f t="shared" si="489"/>
        <v>-</v>
      </c>
      <c r="AP988" s="27">
        <f t="shared" si="472"/>
        <v>0</v>
      </c>
      <c r="AQ988" s="27" t="str">
        <f t="shared" si="473"/>
        <v>-</v>
      </c>
      <c r="AR988" s="27" t="str">
        <f t="shared" si="474"/>
        <v>-</v>
      </c>
      <c r="AS988" s="27">
        <f t="shared" si="475"/>
        <v>0</v>
      </c>
      <c r="AT988" s="27">
        <f t="shared" si="476"/>
        <v>0</v>
      </c>
      <c r="AU988" s="27">
        <f t="shared" si="477"/>
        <v>0</v>
      </c>
      <c r="AV988" s="21" t="str">
        <f t="shared" si="478"/>
        <v>0</v>
      </c>
      <c r="AW988" s="27">
        <f t="shared" si="479"/>
        <v>0</v>
      </c>
      <c r="AX988" s="27" t="str">
        <f t="shared" si="480"/>
        <v>-</v>
      </c>
      <c r="AY988" s="27" t="str">
        <f t="shared" si="481"/>
        <v>-</v>
      </c>
      <c r="AZ988" s="21" t="str">
        <f t="shared" si="482"/>
        <v>-</v>
      </c>
      <c r="BA988" s="21" t="str">
        <f t="shared" si="483"/>
        <v>-</v>
      </c>
      <c r="BB988" s="28" t="str">
        <f t="shared" si="484"/>
        <v>-</v>
      </c>
      <c r="BC988" s="28" t="s">
        <v>81</v>
      </c>
      <c r="BD988" s="28" t="s">
        <v>81</v>
      </c>
      <c r="BE988" s="28" t="s">
        <v>81</v>
      </c>
      <c r="BF988" s="28" t="str">
        <f t="shared" si="485"/>
        <v>-</v>
      </c>
      <c r="BG988" s="29">
        <f t="shared" si="486"/>
        <v>0</v>
      </c>
      <c r="BH988" s="29">
        <f t="shared" si="486"/>
        <v>0</v>
      </c>
      <c r="BI988" s="29">
        <f t="shared" si="486"/>
        <v>0</v>
      </c>
      <c r="BJ988" s="29">
        <f t="shared" si="459"/>
        <v>0</v>
      </c>
      <c r="BK988" s="29"/>
    </row>
    <row r="989" spans="1:64" x14ac:dyDescent="0.25">
      <c r="A989" s="13" t="s">
        <v>3021</v>
      </c>
      <c r="B989" s="13" t="s">
        <v>3022</v>
      </c>
      <c r="C989" s="13" t="s">
        <v>3023</v>
      </c>
      <c r="D989" s="13" t="str">
        <f>IFERROR(VLOOKUP($B989,[1]GICS!$C:$D,2,FALSE),"-")</f>
        <v>Materials</v>
      </c>
      <c r="E989" s="14">
        <f>IFERROR(IF(VLOOKUP($B989,'[1]Paste Only'!$D:$AM,4,FALSE)="-",VLOOKUP($B989,'[1]Market Cap'!$A:$J,10,FALSE),VLOOKUP($B989,'[1]Paste Only'!$D:$AM,4,FALSE)),"-")</f>
        <v>377.5</v>
      </c>
      <c r="F989" s="14" t="str">
        <f>IFERROR(VLOOKUP($B989,'[1]Paste Only'!$D:$AM,5,FALSE),"-")</f>
        <v>-</v>
      </c>
      <c r="G989" s="15">
        <f>IFERROR(VLOOKUP($B989,'[1]Paste Only'!$D:$AM,6,FALSE),"-")</f>
        <v>0</v>
      </c>
      <c r="H989" s="15">
        <f>IFERROR(VLOOKUP($B989,'[1]Paste Only'!$D:$AM,7,FALSE),"-")</f>
        <v>0</v>
      </c>
      <c r="I989" s="15">
        <f>IFERROR(VLOOKUP($B989,'[1]Paste Only'!$D:$AM,8,FALSE),"-")</f>
        <v>0</v>
      </c>
      <c r="J989" s="16"/>
      <c r="K989" s="16"/>
      <c r="L989" s="14">
        <f>IFERROR(VLOOKUP($B989,'[1]Paste Only'!$D:$AM,12,FALSE),"-")</f>
        <v>8.68</v>
      </c>
      <c r="M989" s="14" t="str">
        <f>IFERROR(VLOOKUP($B989,'[1]Paste Only'!$D:$AM,15,FALSE),"-")</f>
        <v>-</v>
      </c>
      <c r="N989" s="17"/>
      <c r="O989" s="18"/>
      <c r="P989" s="19">
        <f t="shared" si="487"/>
        <v>0</v>
      </c>
      <c r="Q989" s="20">
        <f t="shared" si="460"/>
        <v>0</v>
      </c>
      <c r="R989" s="13">
        <f t="shared" si="461"/>
        <v>0</v>
      </c>
      <c r="S989" s="13" t="str">
        <f>IFERROR(VLOOKUP($B989,'[1]Market Cap'!$G:$I,3,FALSE),"-")</f>
        <v>Small Cap</v>
      </c>
      <c r="T989" s="13"/>
      <c r="U989" s="13"/>
      <c r="V989" s="21">
        <f t="shared" si="488"/>
        <v>0</v>
      </c>
      <c r="W989" s="21">
        <f t="shared" si="488"/>
        <v>0</v>
      </c>
      <c r="X989" s="21">
        <f t="shared" si="488"/>
        <v>0</v>
      </c>
      <c r="Y989" s="22">
        <f t="shared" si="462"/>
        <v>0</v>
      </c>
      <c r="Z989" s="13">
        <f t="shared" si="463"/>
        <v>0</v>
      </c>
      <c r="AA989" s="23">
        <f t="shared" si="464"/>
        <v>0</v>
      </c>
      <c r="AB989" s="23">
        <f t="shared" si="465"/>
        <v>0</v>
      </c>
      <c r="AC989" s="23">
        <f t="shared" si="466"/>
        <v>0</v>
      </c>
      <c r="AD989" s="24">
        <f t="shared" si="467"/>
        <v>0</v>
      </c>
      <c r="AE989" s="25">
        <f>IFERROR(VLOOKUP($B989,'[1]Market Cap'!$G:$I,2,FALSE),"-")</f>
        <v>1885.4237499999999</v>
      </c>
      <c r="AF989" s="20">
        <f t="shared" si="468"/>
        <v>0</v>
      </c>
      <c r="AG989" s="17">
        <f t="shared" si="469"/>
        <v>0</v>
      </c>
      <c r="AH989" s="17">
        <f t="shared" si="470"/>
        <v>0</v>
      </c>
      <c r="AI989" s="17" t="str">
        <f t="shared" si="471"/>
        <v>-</v>
      </c>
      <c r="AJ989" s="26" t="str">
        <f>IFERROR(VLOOKUP($B989,'[1]Paste Only'!$D:$AM,26,FALSE),"-")</f>
        <v>-</v>
      </c>
      <c r="AK989" s="26" t="str">
        <f>IFERROR(VLOOKUP($B989,'[1]Paste Only'!$D:$AM,23,FALSE),"-")</f>
        <v>-</v>
      </c>
      <c r="AL989" s="26" t="str">
        <f>IFERROR(VLOOKUP($B989,'[1]Paste Only'!$D:$AM,22,FALSE),"-")</f>
        <v>-</v>
      </c>
      <c r="AM989" s="21" t="str">
        <f t="shared" si="489"/>
        <v>-</v>
      </c>
      <c r="AN989" s="21" t="str">
        <f t="shared" si="489"/>
        <v>-</v>
      </c>
      <c r="AO989" s="21" t="str">
        <f t="shared" si="489"/>
        <v>-</v>
      </c>
      <c r="AP989" s="27">
        <f t="shared" si="472"/>
        <v>0</v>
      </c>
      <c r="AQ989" s="27" t="str">
        <f t="shared" si="473"/>
        <v>-</v>
      </c>
      <c r="AR989" s="27" t="str">
        <f t="shared" si="474"/>
        <v>-</v>
      </c>
      <c r="AS989" s="27">
        <f t="shared" si="475"/>
        <v>0</v>
      </c>
      <c r="AT989" s="27">
        <f t="shared" si="476"/>
        <v>0</v>
      </c>
      <c r="AU989" s="27">
        <f t="shared" si="477"/>
        <v>0</v>
      </c>
      <c r="AV989" s="21" t="str">
        <f t="shared" si="478"/>
        <v>0</v>
      </c>
      <c r="AW989" s="27">
        <f t="shared" si="479"/>
        <v>0</v>
      </c>
      <c r="AX989" s="27" t="str">
        <f t="shared" si="480"/>
        <v>-</v>
      </c>
      <c r="AY989" s="27" t="str">
        <f t="shared" si="481"/>
        <v>-</v>
      </c>
      <c r="AZ989" s="21" t="str">
        <f t="shared" si="482"/>
        <v>-</v>
      </c>
      <c r="BA989" s="21" t="str">
        <f t="shared" si="483"/>
        <v>-</v>
      </c>
      <c r="BB989" s="28" t="str">
        <f t="shared" si="484"/>
        <v>-</v>
      </c>
      <c r="BC989" s="28" t="s">
        <v>81</v>
      </c>
      <c r="BD989" s="28" t="s">
        <v>81</v>
      </c>
      <c r="BE989" s="28" t="s">
        <v>81</v>
      </c>
      <c r="BF989" s="28" t="str">
        <f t="shared" si="485"/>
        <v>-</v>
      </c>
      <c r="BG989" s="29">
        <f t="shared" si="486"/>
        <v>0</v>
      </c>
      <c r="BH989" s="29">
        <f t="shared" si="486"/>
        <v>0</v>
      </c>
      <c r="BI989" s="29">
        <f t="shared" si="486"/>
        <v>0</v>
      </c>
      <c r="BJ989" s="29">
        <f t="shared" si="459"/>
        <v>0</v>
      </c>
      <c r="BK989" s="29"/>
    </row>
    <row r="990" spans="1:64" x14ac:dyDescent="0.25">
      <c r="A990" s="13" t="s">
        <v>3024</v>
      </c>
      <c r="B990" s="13" t="s">
        <v>3025</v>
      </c>
      <c r="C990" s="13" t="s">
        <v>3026</v>
      </c>
      <c r="D990" s="13" t="str">
        <f>IFERROR(VLOOKUP($B990,[1]GICS!$C:$D,2,FALSE),"-")</f>
        <v>Financials</v>
      </c>
      <c r="E990" s="14">
        <f>IFERROR(IF(VLOOKUP($B990,'[1]Paste Only'!$D:$AM,4,FALSE)="-",VLOOKUP($B990,'[1]Market Cap'!$A:$J,10,FALSE),VLOOKUP($B990,'[1]Paste Only'!$D:$AM,4,FALSE)),"-")</f>
        <v>375.95</v>
      </c>
      <c r="F990" s="14" t="str">
        <f>IFERROR(VLOOKUP($B990,'[1]Paste Only'!$D:$AM,5,FALSE),"-")</f>
        <v>-</v>
      </c>
      <c r="G990" s="15">
        <f>IFERROR(VLOOKUP($B990,'[1]Paste Only'!$D:$AM,6,FALSE),"-")</f>
        <v>1</v>
      </c>
      <c r="H990" s="15">
        <f>IFERROR(VLOOKUP($B990,'[1]Paste Only'!$D:$AM,7,FALSE),"-")</f>
        <v>0</v>
      </c>
      <c r="I990" s="15">
        <f>IFERROR(VLOOKUP($B990,'[1]Paste Only'!$D:$AM,8,FALSE),"-")</f>
        <v>0</v>
      </c>
      <c r="J990" s="16"/>
      <c r="K990" s="16"/>
      <c r="L990" s="14">
        <f>IFERROR(VLOOKUP($B990,'[1]Paste Only'!$D:$AM,12,FALSE),"-")</f>
        <v>14.54</v>
      </c>
      <c r="M990" s="14" t="str">
        <f>IFERROR(VLOOKUP($B990,'[1]Paste Only'!$D:$AM,15,FALSE),"-")</f>
        <v>-</v>
      </c>
      <c r="N990" s="17"/>
      <c r="O990" s="18"/>
      <c r="P990" s="19">
        <f t="shared" si="487"/>
        <v>0</v>
      </c>
      <c r="Q990" s="20">
        <f t="shared" si="460"/>
        <v>0</v>
      </c>
      <c r="R990" s="13">
        <f t="shared" si="461"/>
        <v>1</v>
      </c>
      <c r="S990" s="13" t="str">
        <f>IFERROR(VLOOKUP($B990,'[1]Market Cap'!$G:$I,3,FALSE),"-")</f>
        <v>Small Cap</v>
      </c>
      <c r="T990" s="13"/>
      <c r="U990" s="13"/>
      <c r="V990" s="21">
        <f t="shared" si="488"/>
        <v>0</v>
      </c>
      <c r="W990" s="21">
        <f t="shared" si="488"/>
        <v>0</v>
      </c>
      <c r="X990" s="21">
        <f t="shared" si="488"/>
        <v>0</v>
      </c>
      <c r="Y990" s="22">
        <f t="shared" si="462"/>
        <v>0</v>
      </c>
      <c r="Z990" s="13">
        <f t="shared" si="463"/>
        <v>0</v>
      </c>
      <c r="AA990" s="23">
        <f t="shared" si="464"/>
        <v>0</v>
      </c>
      <c r="AB990" s="23">
        <f t="shared" si="465"/>
        <v>0</v>
      </c>
      <c r="AC990" s="23">
        <f t="shared" si="466"/>
        <v>0</v>
      </c>
      <c r="AD990" s="24">
        <f t="shared" si="467"/>
        <v>0</v>
      </c>
      <c r="AE990" s="25">
        <f>IFERROR(VLOOKUP($B990,'[1]Market Cap'!$G:$I,2,FALSE),"-")</f>
        <v>2101.3725250000002</v>
      </c>
      <c r="AF990" s="20">
        <f t="shared" si="468"/>
        <v>0</v>
      </c>
      <c r="AG990" s="17">
        <f t="shared" si="469"/>
        <v>0</v>
      </c>
      <c r="AH990" s="17">
        <f t="shared" si="470"/>
        <v>0</v>
      </c>
      <c r="AI990" s="17" t="str">
        <f t="shared" si="471"/>
        <v>-</v>
      </c>
      <c r="AJ990" s="26" t="str">
        <f>IFERROR(VLOOKUP($B990,'[1]Paste Only'!$D:$AM,26,FALSE),"-")</f>
        <v>-</v>
      </c>
      <c r="AK990" s="26" t="str">
        <f>IFERROR(VLOOKUP($B990,'[1]Paste Only'!$D:$AM,23,FALSE),"-")</f>
        <v>-</v>
      </c>
      <c r="AL990" s="26" t="str">
        <f>IFERROR(VLOOKUP($B990,'[1]Paste Only'!$D:$AM,22,FALSE),"-")</f>
        <v>-</v>
      </c>
      <c r="AM990" s="21" t="str">
        <f t="shared" si="489"/>
        <v>-</v>
      </c>
      <c r="AN990" s="21" t="str">
        <f t="shared" si="489"/>
        <v>-</v>
      </c>
      <c r="AO990" s="21" t="str">
        <f t="shared" si="489"/>
        <v>-</v>
      </c>
      <c r="AP990" s="27">
        <f t="shared" si="472"/>
        <v>0</v>
      </c>
      <c r="AQ990" s="27" t="str">
        <f t="shared" si="473"/>
        <v>-</v>
      </c>
      <c r="AR990" s="27" t="str">
        <f t="shared" si="474"/>
        <v>-</v>
      </c>
      <c r="AS990" s="27">
        <f t="shared" si="475"/>
        <v>0</v>
      </c>
      <c r="AT990" s="27">
        <f t="shared" si="476"/>
        <v>0</v>
      </c>
      <c r="AU990" s="27">
        <f t="shared" si="477"/>
        <v>0</v>
      </c>
      <c r="AV990" s="21">
        <f t="shared" si="478"/>
        <v>1</v>
      </c>
      <c r="AW990" s="27">
        <f t="shared" si="479"/>
        <v>0</v>
      </c>
      <c r="AX990" s="27" t="str">
        <f t="shared" si="480"/>
        <v>-</v>
      </c>
      <c r="AY990" s="27" t="str">
        <f t="shared" si="481"/>
        <v>-</v>
      </c>
      <c r="AZ990" s="21" t="str">
        <f t="shared" si="482"/>
        <v>-</v>
      </c>
      <c r="BA990" s="21" t="str">
        <f t="shared" si="483"/>
        <v>-</v>
      </c>
      <c r="BB990" s="28" t="str">
        <f t="shared" si="484"/>
        <v>-</v>
      </c>
      <c r="BC990" s="28" t="s">
        <v>81</v>
      </c>
      <c r="BD990" s="28" t="s">
        <v>81</v>
      </c>
      <c r="BE990" s="28" t="s">
        <v>81</v>
      </c>
      <c r="BF990" s="28" t="str">
        <f t="shared" si="485"/>
        <v>-</v>
      </c>
      <c r="BG990" s="29">
        <f t="shared" si="486"/>
        <v>0</v>
      </c>
      <c r="BH990" s="29">
        <f t="shared" si="486"/>
        <v>0</v>
      </c>
      <c r="BI990" s="29">
        <f t="shared" si="486"/>
        <v>0</v>
      </c>
      <c r="BJ990" s="29">
        <f t="shared" si="459"/>
        <v>0</v>
      </c>
      <c r="BK990" s="29"/>
    </row>
    <row r="991" spans="1:64" x14ac:dyDescent="0.25">
      <c r="A991" s="13" t="s">
        <v>3027</v>
      </c>
      <c r="B991" s="13" t="s">
        <v>3028</v>
      </c>
      <c r="C991" s="13" t="s">
        <v>3029</v>
      </c>
      <c r="D991" s="13" t="str">
        <f>IFERROR(VLOOKUP($B991,[1]GICS!$C:$D,2,FALSE),"-")</f>
        <v>Industrials</v>
      </c>
      <c r="E991" s="14">
        <f>IFERROR(IF(VLOOKUP($B991,'[1]Paste Only'!$D:$AM,4,FALSE)="-",VLOOKUP($B991,'[1]Market Cap'!$A:$J,10,FALSE),VLOOKUP($B991,'[1]Paste Only'!$D:$AM,4,FALSE)),"-")</f>
        <v>2873.15</v>
      </c>
      <c r="F991" s="14" t="str">
        <f>IFERROR(VLOOKUP($B991,'[1]Paste Only'!$D:$AM,5,FALSE),"-")</f>
        <v>-</v>
      </c>
      <c r="G991" s="15">
        <f>IFERROR(VLOOKUP($B991,'[1]Paste Only'!$D:$AM,6,FALSE),"-")</f>
        <v>0</v>
      </c>
      <c r="H991" s="15">
        <f>IFERROR(VLOOKUP($B991,'[1]Paste Only'!$D:$AM,7,FALSE),"-")</f>
        <v>0</v>
      </c>
      <c r="I991" s="15">
        <f>IFERROR(VLOOKUP($B991,'[1]Paste Only'!$D:$AM,8,FALSE),"-")</f>
        <v>0</v>
      </c>
      <c r="J991" s="16"/>
      <c r="K991" s="16"/>
      <c r="L991" s="14">
        <f>IFERROR(VLOOKUP($B991,'[1]Paste Only'!$D:$AM,12,FALSE),"-")</f>
        <v>78.81</v>
      </c>
      <c r="M991" s="14" t="str">
        <f>IFERROR(VLOOKUP($B991,'[1]Paste Only'!$D:$AM,15,FALSE),"-")</f>
        <v>-</v>
      </c>
      <c r="N991" s="17"/>
      <c r="O991" s="18"/>
      <c r="P991" s="19">
        <f t="shared" si="487"/>
        <v>0</v>
      </c>
      <c r="Q991" s="20">
        <f t="shared" si="460"/>
        <v>0</v>
      </c>
      <c r="R991" s="13">
        <f t="shared" si="461"/>
        <v>0</v>
      </c>
      <c r="S991" s="13" t="str">
        <f>IFERROR(VLOOKUP($B991,'[1]Market Cap'!$G:$I,3,FALSE),"-")</f>
        <v>Small Cap</v>
      </c>
      <c r="T991" s="13"/>
      <c r="U991" s="13"/>
      <c r="V991" s="21">
        <f t="shared" si="488"/>
        <v>0</v>
      </c>
      <c r="W991" s="21">
        <f t="shared" si="488"/>
        <v>0</v>
      </c>
      <c r="X991" s="21">
        <f t="shared" si="488"/>
        <v>0</v>
      </c>
      <c r="Y991" s="22">
        <f t="shared" si="462"/>
        <v>0</v>
      </c>
      <c r="Z991" s="13">
        <f t="shared" si="463"/>
        <v>0</v>
      </c>
      <c r="AA991" s="23">
        <f t="shared" si="464"/>
        <v>0</v>
      </c>
      <c r="AB991" s="23">
        <f t="shared" si="465"/>
        <v>0</v>
      </c>
      <c r="AC991" s="23">
        <f t="shared" si="466"/>
        <v>0</v>
      </c>
      <c r="AD991" s="24">
        <f t="shared" si="467"/>
        <v>0</v>
      </c>
      <c r="AE991" s="25">
        <f>IFERROR(VLOOKUP($B991,'[1]Market Cap'!$G:$I,2,FALSE),"-")</f>
        <v>2914.2564443649999</v>
      </c>
      <c r="AF991" s="20">
        <f t="shared" si="468"/>
        <v>0</v>
      </c>
      <c r="AG991" s="17">
        <f t="shared" si="469"/>
        <v>0</v>
      </c>
      <c r="AH991" s="17">
        <f t="shared" si="470"/>
        <v>0</v>
      </c>
      <c r="AI991" s="17" t="str">
        <f t="shared" si="471"/>
        <v>-</v>
      </c>
      <c r="AJ991" s="26" t="str">
        <f>IFERROR(VLOOKUP($B991,'[1]Paste Only'!$D:$AM,26,FALSE),"-")</f>
        <v>-</v>
      </c>
      <c r="AK991" s="26" t="str">
        <f>IFERROR(VLOOKUP($B991,'[1]Paste Only'!$D:$AM,23,FALSE),"-")</f>
        <v>-</v>
      </c>
      <c r="AL991" s="26" t="str">
        <f>IFERROR(VLOOKUP($B991,'[1]Paste Only'!$D:$AM,22,FALSE),"-")</f>
        <v>-</v>
      </c>
      <c r="AM991" s="21" t="str">
        <f t="shared" si="489"/>
        <v>-</v>
      </c>
      <c r="AN991" s="21" t="str">
        <f t="shared" si="489"/>
        <v>-</v>
      </c>
      <c r="AO991" s="21" t="str">
        <f t="shared" si="489"/>
        <v>-</v>
      </c>
      <c r="AP991" s="27">
        <f t="shared" si="472"/>
        <v>0</v>
      </c>
      <c r="AQ991" s="27" t="str">
        <f t="shared" si="473"/>
        <v>-</v>
      </c>
      <c r="AR991" s="27" t="str">
        <f t="shared" si="474"/>
        <v>-</v>
      </c>
      <c r="AS991" s="27">
        <f t="shared" si="475"/>
        <v>0</v>
      </c>
      <c r="AT991" s="27">
        <f t="shared" si="476"/>
        <v>0</v>
      </c>
      <c r="AU991" s="27">
        <f t="shared" si="477"/>
        <v>0</v>
      </c>
      <c r="AV991" s="21" t="str">
        <f t="shared" si="478"/>
        <v>0</v>
      </c>
      <c r="AW991" s="27">
        <f t="shared" si="479"/>
        <v>0</v>
      </c>
      <c r="AX991" s="27" t="str">
        <f t="shared" si="480"/>
        <v>-</v>
      </c>
      <c r="AY991" s="27" t="str">
        <f t="shared" si="481"/>
        <v>-</v>
      </c>
      <c r="AZ991" s="21" t="str">
        <f t="shared" si="482"/>
        <v>-</v>
      </c>
      <c r="BA991" s="21" t="str">
        <f t="shared" si="483"/>
        <v>-</v>
      </c>
      <c r="BB991" s="28" t="str">
        <f t="shared" si="484"/>
        <v>-</v>
      </c>
      <c r="BC991" s="28" t="s">
        <v>81</v>
      </c>
      <c r="BD991" s="28" t="s">
        <v>81</v>
      </c>
      <c r="BE991" s="28" t="s">
        <v>81</v>
      </c>
      <c r="BF991" s="28" t="str">
        <f t="shared" si="485"/>
        <v>-</v>
      </c>
      <c r="BG991" s="29">
        <f t="shared" si="486"/>
        <v>0</v>
      </c>
      <c r="BH991" s="29">
        <f t="shared" si="486"/>
        <v>0</v>
      </c>
      <c r="BI991" s="29">
        <f t="shared" si="486"/>
        <v>0</v>
      </c>
      <c r="BJ991" s="29">
        <f t="shared" si="459"/>
        <v>0</v>
      </c>
      <c r="BK991" s="29"/>
    </row>
    <row r="992" spans="1:64" x14ac:dyDescent="0.25">
      <c r="A992" s="13" t="s">
        <v>3030</v>
      </c>
      <c r="B992" s="13" t="s">
        <v>3031</v>
      </c>
      <c r="C992" s="13" t="s">
        <v>3032</v>
      </c>
      <c r="D992" s="13" t="str">
        <f>IFERROR(VLOOKUP($B992,[1]GICS!$C:$D,2,FALSE),"-")</f>
        <v>Materials</v>
      </c>
      <c r="E992" s="14">
        <f>IFERROR(IF(VLOOKUP($B992,'[1]Paste Only'!$D:$AM,4,FALSE)="-",VLOOKUP($B992,'[1]Market Cap'!$A:$J,10,FALSE),VLOOKUP($B992,'[1]Paste Only'!$D:$AM,4,FALSE)),"-")</f>
        <v>352</v>
      </c>
      <c r="F992" s="14" t="str">
        <f>IFERROR(VLOOKUP($B992,'[1]Paste Only'!$D:$AM,5,FALSE),"-")</f>
        <v>-</v>
      </c>
      <c r="G992" s="15">
        <f>IFERROR(VLOOKUP($B992,'[1]Paste Only'!$D:$AM,6,FALSE),"-")</f>
        <v>0</v>
      </c>
      <c r="H992" s="15">
        <f>IFERROR(VLOOKUP($B992,'[1]Paste Only'!$D:$AM,7,FALSE),"-")</f>
        <v>0</v>
      </c>
      <c r="I992" s="15">
        <f>IFERROR(VLOOKUP($B992,'[1]Paste Only'!$D:$AM,8,FALSE),"-")</f>
        <v>0</v>
      </c>
      <c r="J992" s="16"/>
      <c r="K992" s="16"/>
      <c r="L992" s="14">
        <f>IFERROR(VLOOKUP($B992,'[1]Paste Only'!$D:$AM,12,FALSE),"-")</f>
        <v>18.71</v>
      </c>
      <c r="M992" s="14" t="str">
        <f>IFERROR(VLOOKUP($B992,'[1]Paste Only'!$D:$AM,15,FALSE),"-")</f>
        <v>-</v>
      </c>
      <c r="N992" s="17"/>
      <c r="O992" s="18"/>
      <c r="P992" s="19">
        <f t="shared" si="487"/>
        <v>0</v>
      </c>
      <c r="Q992" s="20">
        <f t="shared" si="460"/>
        <v>0</v>
      </c>
      <c r="R992" s="13">
        <f t="shared" si="461"/>
        <v>0</v>
      </c>
      <c r="S992" s="13" t="str">
        <f>IFERROR(VLOOKUP($B992,'[1]Market Cap'!$G:$I,3,FALSE),"-")</f>
        <v>Small Cap</v>
      </c>
      <c r="T992" s="13"/>
      <c r="U992" s="13"/>
      <c r="V992" s="21">
        <f t="shared" si="488"/>
        <v>0</v>
      </c>
      <c r="W992" s="21">
        <f t="shared" si="488"/>
        <v>0</v>
      </c>
      <c r="X992" s="21">
        <f t="shared" si="488"/>
        <v>0</v>
      </c>
      <c r="Y992" s="22">
        <f t="shared" si="462"/>
        <v>0</v>
      </c>
      <c r="Z992" s="13">
        <f t="shared" si="463"/>
        <v>0</v>
      </c>
      <c r="AA992" s="23">
        <f t="shared" si="464"/>
        <v>0</v>
      </c>
      <c r="AB992" s="23">
        <f t="shared" si="465"/>
        <v>0</v>
      </c>
      <c r="AC992" s="23">
        <f t="shared" si="466"/>
        <v>0</v>
      </c>
      <c r="AD992" s="24">
        <f t="shared" si="467"/>
        <v>0</v>
      </c>
      <c r="AE992" s="25">
        <f>IFERROR(VLOOKUP($B992,'[1]Market Cap'!$G:$I,2,FALSE),"-")</f>
        <v>1744.951648</v>
      </c>
      <c r="AF992" s="20">
        <f t="shared" si="468"/>
        <v>0</v>
      </c>
      <c r="AG992" s="17">
        <f t="shared" si="469"/>
        <v>0</v>
      </c>
      <c r="AH992" s="17">
        <f t="shared" si="470"/>
        <v>0</v>
      </c>
      <c r="AI992" s="17" t="str">
        <f t="shared" si="471"/>
        <v>-</v>
      </c>
      <c r="AJ992" s="26" t="str">
        <f>IFERROR(VLOOKUP($B992,'[1]Paste Only'!$D:$AM,26,FALSE),"-")</f>
        <v>-</v>
      </c>
      <c r="AK992" s="26" t="str">
        <f>IFERROR(VLOOKUP($B992,'[1]Paste Only'!$D:$AM,23,FALSE),"-")</f>
        <v>-</v>
      </c>
      <c r="AL992" s="26" t="str">
        <f>IFERROR(VLOOKUP($B992,'[1]Paste Only'!$D:$AM,22,FALSE),"-")</f>
        <v>-</v>
      </c>
      <c r="AM992" s="21" t="str">
        <f t="shared" si="489"/>
        <v>-</v>
      </c>
      <c r="AN992" s="21" t="str">
        <f t="shared" si="489"/>
        <v>-</v>
      </c>
      <c r="AO992" s="21" t="str">
        <f t="shared" si="489"/>
        <v>-</v>
      </c>
      <c r="AP992" s="27">
        <f t="shared" si="472"/>
        <v>0</v>
      </c>
      <c r="AQ992" s="27" t="str">
        <f t="shared" si="473"/>
        <v>-</v>
      </c>
      <c r="AR992" s="27" t="str">
        <f t="shared" si="474"/>
        <v>-</v>
      </c>
      <c r="AS992" s="27">
        <f t="shared" si="475"/>
        <v>0</v>
      </c>
      <c r="AT992" s="27">
        <f t="shared" si="476"/>
        <v>0</v>
      </c>
      <c r="AU992" s="27">
        <f t="shared" si="477"/>
        <v>0</v>
      </c>
      <c r="AV992" s="21" t="str">
        <f t="shared" si="478"/>
        <v>0</v>
      </c>
      <c r="AW992" s="27">
        <f t="shared" si="479"/>
        <v>0</v>
      </c>
      <c r="AX992" s="27" t="str">
        <f t="shared" si="480"/>
        <v>-</v>
      </c>
      <c r="AY992" s="27" t="str">
        <f t="shared" si="481"/>
        <v>-</v>
      </c>
      <c r="AZ992" s="21" t="str">
        <f t="shared" si="482"/>
        <v>-</v>
      </c>
      <c r="BA992" s="21" t="str">
        <f t="shared" si="483"/>
        <v>-</v>
      </c>
      <c r="BB992" s="28" t="str">
        <f t="shared" si="484"/>
        <v>-</v>
      </c>
      <c r="BC992" s="28" t="s">
        <v>81</v>
      </c>
      <c r="BD992" s="28" t="s">
        <v>81</v>
      </c>
      <c r="BE992" s="28" t="s">
        <v>81</v>
      </c>
      <c r="BF992" s="28" t="str">
        <f t="shared" si="485"/>
        <v>-</v>
      </c>
      <c r="BG992" s="29">
        <f t="shared" si="486"/>
        <v>0</v>
      </c>
      <c r="BH992" s="29">
        <f t="shared" si="486"/>
        <v>0</v>
      </c>
      <c r="BI992" s="29">
        <f t="shared" si="486"/>
        <v>0</v>
      </c>
      <c r="BJ992" s="29">
        <f t="shared" si="459"/>
        <v>0</v>
      </c>
      <c r="BK992" s="29"/>
    </row>
    <row r="993" spans="1:63" x14ac:dyDescent="0.25">
      <c r="A993" s="13" t="s">
        <v>3033</v>
      </c>
      <c r="B993" s="13" t="s">
        <v>3034</v>
      </c>
      <c r="C993" s="13" t="s">
        <v>3035</v>
      </c>
      <c r="D993" s="13" t="str">
        <f>IFERROR(VLOOKUP($B993,[1]GICS!$C:$D,2,FALSE),"-")</f>
        <v>Consumer Discretionary</v>
      </c>
      <c r="E993" s="14">
        <f>IFERROR(IF(VLOOKUP($B993,'[1]Paste Only'!$D:$AM,4,FALSE)="-",VLOOKUP($B993,'[1]Market Cap'!$A:$J,10,FALSE),VLOOKUP($B993,'[1]Paste Only'!$D:$AM,4,FALSE)),"-")</f>
        <v>165.5</v>
      </c>
      <c r="F993" s="14">
        <f>IFERROR(VLOOKUP($B993,'[1]Paste Only'!$D:$AM,5,FALSE),"-")</f>
        <v>172.39999389648438</v>
      </c>
      <c r="G993" s="15">
        <f>IFERROR(VLOOKUP($B993,'[1]Paste Only'!$D:$AM,6,FALSE),"-")</f>
        <v>5</v>
      </c>
      <c r="H993" s="15">
        <f>IFERROR(VLOOKUP($B993,'[1]Paste Only'!$D:$AM,7,FALSE),"-")</f>
        <v>0</v>
      </c>
      <c r="I993" s="15">
        <f>IFERROR(VLOOKUP($B993,'[1]Paste Only'!$D:$AM,8,FALSE),"-")</f>
        <v>0</v>
      </c>
      <c r="J993" s="16"/>
      <c r="K993" s="16"/>
      <c r="L993" s="14">
        <f>IFERROR(VLOOKUP($B993,'[1]Paste Only'!$D:$AM,12,FALSE),"-")</f>
        <v>2.33</v>
      </c>
      <c r="M993" s="14">
        <f>IFERROR(VLOOKUP($B993,'[1]Paste Only'!$D:$AM,15,FALSE),"-")</f>
        <v>4.902275862068965</v>
      </c>
      <c r="N993" s="17"/>
      <c r="O993" s="18"/>
      <c r="P993" s="19">
        <f t="shared" si="487"/>
        <v>1.1039810566819592</v>
      </c>
      <c r="Q993" s="20">
        <f t="shared" si="460"/>
        <v>4.1691806021053601E-2</v>
      </c>
      <c r="R993" s="13">
        <f t="shared" si="461"/>
        <v>5</v>
      </c>
      <c r="S993" s="13" t="str">
        <f>IFERROR(VLOOKUP($B993,'[1]Market Cap'!$G:$I,3,FALSE),"-")</f>
        <v>Small Cap</v>
      </c>
      <c r="T993" s="13"/>
      <c r="U993" s="13"/>
      <c r="V993" s="21">
        <f t="shared" si="488"/>
        <v>0</v>
      </c>
      <c r="W993" s="21">
        <f t="shared" si="488"/>
        <v>0</v>
      </c>
      <c r="X993" s="21">
        <f t="shared" si="488"/>
        <v>0</v>
      </c>
      <c r="Y993" s="22">
        <f t="shared" si="462"/>
        <v>0</v>
      </c>
      <c r="Z993" s="13">
        <f t="shared" si="463"/>
        <v>0</v>
      </c>
      <c r="AA993" s="23">
        <f t="shared" si="464"/>
        <v>0</v>
      </c>
      <c r="AB993" s="23">
        <f t="shared" si="465"/>
        <v>0</v>
      </c>
      <c r="AC993" s="23">
        <f t="shared" si="466"/>
        <v>0</v>
      </c>
      <c r="AD993" s="24">
        <f t="shared" si="467"/>
        <v>0</v>
      </c>
      <c r="AE993" s="25">
        <f>IFERROR(VLOOKUP($B993,'[1]Market Cap'!$G:$I,2,FALSE),"-")</f>
        <v>2596.9629941500002</v>
      </c>
      <c r="AF993" s="20">
        <f t="shared" si="468"/>
        <v>0</v>
      </c>
      <c r="AG993" s="17">
        <f t="shared" si="469"/>
        <v>0</v>
      </c>
      <c r="AH993" s="17">
        <f t="shared" si="470"/>
        <v>0</v>
      </c>
      <c r="AI993" s="17" t="str">
        <f t="shared" si="471"/>
        <v>-</v>
      </c>
      <c r="AJ993" s="26">
        <f>IFERROR(VLOOKUP($B993,'[1]Paste Only'!$D:$AM,26,FALSE),"-")</f>
        <v>175</v>
      </c>
      <c r="AK993" s="26">
        <f>IFERROR(VLOOKUP($B993,'[1]Paste Only'!$D:$AM,23,FALSE),"-")</f>
        <v>197</v>
      </c>
      <c r="AL993" s="26">
        <f>IFERROR(VLOOKUP($B993,'[1]Paste Only'!$D:$AM,22,FALSE),"-")</f>
        <v>145</v>
      </c>
      <c r="AM993" s="21">
        <f t="shared" si="489"/>
        <v>1.5081242433667263E-2</v>
      </c>
      <c r="AN993" s="21">
        <f t="shared" si="489"/>
        <v>0.14269145576818532</v>
      </c>
      <c r="AO993" s="21">
        <f t="shared" si="489"/>
        <v>-0.1589326848406758</v>
      </c>
      <c r="AP993" s="27">
        <f t="shared" si="472"/>
        <v>0</v>
      </c>
      <c r="AQ993" s="27">
        <f t="shared" si="473"/>
        <v>0</v>
      </c>
      <c r="AR993" s="27">
        <f t="shared" si="474"/>
        <v>172.39999389648438</v>
      </c>
      <c r="AS993" s="27">
        <f t="shared" si="475"/>
        <v>172.39999389648438</v>
      </c>
      <c r="AT993" s="27">
        <f t="shared" si="476"/>
        <v>0</v>
      </c>
      <c r="AU993" s="27">
        <f t="shared" si="477"/>
        <v>0</v>
      </c>
      <c r="AV993" s="21">
        <f t="shared" si="478"/>
        <v>1</v>
      </c>
      <c r="AW993" s="27">
        <f t="shared" si="479"/>
        <v>172.39999389648438</v>
      </c>
      <c r="AX993" s="27">
        <f t="shared" si="480"/>
        <v>172.39999389648438</v>
      </c>
      <c r="AY993" s="27">
        <f t="shared" si="481"/>
        <v>172.39999389648438</v>
      </c>
      <c r="AZ993" s="21">
        <f t="shared" si="482"/>
        <v>4.1691806021053601E-2</v>
      </c>
      <c r="BA993" s="21">
        <f t="shared" si="483"/>
        <v>4.1691806021053601E-2</v>
      </c>
      <c r="BB993" s="28">
        <f t="shared" si="484"/>
        <v>172.39999389648438</v>
      </c>
      <c r="BC993" s="28" t="s">
        <v>81</v>
      </c>
      <c r="BD993" s="28" t="s">
        <v>81</v>
      </c>
      <c r="BE993" s="28" t="s">
        <v>81</v>
      </c>
      <c r="BF993" s="28" t="str">
        <f t="shared" si="485"/>
        <v>-</v>
      </c>
      <c r="BG993" s="29">
        <f t="shared" si="486"/>
        <v>0</v>
      </c>
      <c r="BH993" s="29">
        <f t="shared" si="486"/>
        <v>0</v>
      </c>
      <c r="BI993" s="29">
        <f t="shared" si="486"/>
        <v>0</v>
      </c>
      <c r="BJ993" s="29">
        <f t="shared" si="459"/>
        <v>0</v>
      </c>
      <c r="BK993" s="29"/>
    </row>
    <row r="994" spans="1:63" x14ac:dyDescent="0.25">
      <c r="A994" s="13" t="s">
        <v>3036</v>
      </c>
      <c r="B994" s="13" t="s">
        <v>3037</v>
      </c>
      <c r="C994" s="13" t="s">
        <v>3038</v>
      </c>
      <c r="D994" s="13" t="str">
        <f>IFERROR(VLOOKUP($B994,[1]GICS!$C:$D,2,FALSE),"-")</f>
        <v>Communication Services</v>
      </c>
      <c r="E994" s="14">
        <f>IFERROR(IF(VLOOKUP($B994,'[1]Paste Only'!$D:$AM,4,FALSE)="-",VLOOKUP($B994,'[1]Market Cap'!$A:$J,10,FALSE),VLOOKUP($B994,'[1]Paste Only'!$D:$AM,4,FALSE)),"-")</f>
        <v>35.68</v>
      </c>
      <c r="F994" s="14" t="str">
        <f>IFERROR(VLOOKUP($B994,'[1]Paste Only'!$D:$AM,5,FALSE),"-")</f>
        <v>-</v>
      </c>
      <c r="G994" s="15">
        <f>IFERROR(VLOOKUP($B994,'[1]Paste Only'!$D:$AM,6,FALSE),"-")</f>
        <v>0</v>
      </c>
      <c r="H994" s="15">
        <f>IFERROR(VLOOKUP($B994,'[1]Paste Only'!$D:$AM,7,FALSE),"-")</f>
        <v>0</v>
      </c>
      <c r="I994" s="15">
        <f>IFERROR(VLOOKUP($B994,'[1]Paste Only'!$D:$AM,8,FALSE),"-")</f>
        <v>0</v>
      </c>
      <c r="J994" s="16"/>
      <c r="K994" s="16"/>
      <c r="L994" s="14">
        <f>IFERROR(VLOOKUP($B994,'[1]Paste Only'!$D:$AM,12,FALSE),"-")</f>
        <v>4.2</v>
      </c>
      <c r="M994" s="14" t="str">
        <f>IFERROR(VLOOKUP($B994,'[1]Paste Only'!$D:$AM,15,FALSE),"-")</f>
        <v>-</v>
      </c>
      <c r="N994" s="17"/>
      <c r="O994" s="18"/>
      <c r="P994" s="19">
        <f t="shared" si="487"/>
        <v>0</v>
      </c>
      <c r="Q994" s="20">
        <f t="shared" si="460"/>
        <v>0</v>
      </c>
      <c r="R994" s="13">
        <f t="shared" si="461"/>
        <v>0</v>
      </c>
      <c r="S994" s="13" t="str">
        <f>IFERROR(VLOOKUP($B994,'[1]Market Cap'!$G:$I,3,FALSE),"-")</f>
        <v>Small Cap</v>
      </c>
      <c r="T994" s="13"/>
      <c r="U994" s="13"/>
      <c r="V994" s="21">
        <f t="shared" si="488"/>
        <v>0</v>
      </c>
      <c r="W994" s="21">
        <f t="shared" si="488"/>
        <v>0</v>
      </c>
      <c r="X994" s="21">
        <f t="shared" si="488"/>
        <v>0</v>
      </c>
      <c r="Y994" s="22">
        <f t="shared" si="462"/>
        <v>0</v>
      </c>
      <c r="Z994" s="13">
        <f t="shared" si="463"/>
        <v>0</v>
      </c>
      <c r="AA994" s="23">
        <f t="shared" si="464"/>
        <v>0</v>
      </c>
      <c r="AB994" s="23">
        <f t="shared" si="465"/>
        <v>0</v>
      </c>
      <c r="AC994" s="23">
        <f t="shared" si="466"/>
        <v>0</v>
      </c>
      <c r="AD994" s="24">
        <f t="shared" si="467"/>
        <v>0</v>
      </c>
      <c r="AE994" s="25">
        <f>IFERROR(VLOOKUP($B994,'[1]Market Cap'!$G:$I,2,FALSE),"-")</f>
        <v>1702.7346789600001</v>
      </c>
      <c r="AF994" s="20">
        <f t="shared" si="468"/>
        <v>0</v>
      </c>
      <c r="AG994" s="17">
        <f t="shared" si="469"/>
        <v>0</v>
      </c>
      <c r="AH994" s="17">
        <f t="shared" si="470"/>
        <v>0</v>
      </c>
      <c r="AI994" s="17" t="str">
        <f t="shared" si="471"/>
        <v>-</v>
      </c>
      <c r="AJ994" s="26" t="str">
        <f>IFERROR(VLOOKUP($B994,'[1]Paste Only'!$D:$AM,26,FALSE),"-")</f>
        <v>-</v>
      </c>
      <c r="AK994" s="26" t="str">
        <f>IFERROR(VLOOKUP($B994,'[1]Paste Only'!$D:$AM,23,FALSE),"-")</f>
        <v>-</v>
      </c>
      <c r="AL994" s="26" t="str">
        <f>IFERROR(VLOOKUP($B994,'[1]Paste Only'!$D:$AM,22,FALSE),"-")</f>
        <v>-</v>
      </c>
      <c r="AM994" s="21" t="str">
        <f t="shared" si="489"/>
        <v>-</v>
      </c>
      <c r="AN994" s="21" t="str">
        <f t="shared" si="489"/>
        <v>-</v>
      </c>
      <c r="AO994" s="21" t="str">
        <f t="shared" si="489"/>
        <v>-</v>
      </c>
      <c r="AP994" s="27">
        <f t="shared" si="472"/>
        <v>0</v>
      </c>
      <c r="AQ994" s="27" t="str">
        <f t="shared" si="473"/>
        <v>-</v>
      </c>
      <c r="AR994" s="27" t="str">
        <f t="shared" si="474"/>
        <v>-</v>
      </c>
      <c r="AS994" s="27">
        <f t="shared" si="475"/>
        <v>0</v>
      </c>
      <c r="AT994" s="27">
        <f t="shared" si="476"/>
        <v>0</v>
      </c>
      <c r="AU994" s="27">
        <f t="shared" si="477"/>
        <v>0</v>
      </c>
      <c r="AV994" s="21" t="str">
        <f t="shared" si="478"/>
        <v>0</v>
      </c>
      <c r="AW994" s="27">
        <f t="shared" si="479"/>
        <v>0</v>
      </c>
      <c r="AX994" s="27" t="str">
        <f t="shared" si="480"/>
        <v>-</v>
      </c>
      <c r="AY994" s="27" t="str">
        <f t="shared" si="481"/>
        <v>-</v>
      </c>
      <c r="AZ994" s="21" t="str">
        <f t="shared" si="482"/>
        <v>-</v>
      </c>
      <c r="BA994" s="21" t="str">
        <f t="shared" si="483"/>
        <v>-</v>
      </c>
      <c r="BB994" s="28" t="str">
        <f t="shared" si="484"/>
        <v>-</v>
      </c>
      <c r="BC994" s="28" t="s">
        <v>81</v>
      </c>
      <c r="BD994" s="28" t="s">
        <v>81</v>
      </c>
      <c r="BE994" s="28" t="s">
        <v>81</v>
      </c>
      <c r="BF994" s="28" t="str">
        <f t="shared" si="485"/>
        <v>-</v>
      </c>
      <c r="BG994" s="29">
        <f t="shared" si="486"/>
        <v>0</v>
      </c>
      <c r="BH994" s="29">
        <f t="shared" si="486"/>
        <v>0</v>
      </c>
      <c r="BI994" s="29">
        <f t="shared" si="486"/>
        <v>0</v>
      </c>
      <c r="BJ994" s="29">
        <f t="shared" si="459"/>
        <v>0</v>
      </c>
      <c r="BK994" s="29"/>
    </row>
    <row r="995" spans="1:63" x14ac:dyDescent="0.25">
      <c r="A995" s="13" t="s">
        <v>3039</v>
      </c>
      <c r="B995" s="13" t="s">
        <v>3040</v>
      </c>
      <c r="C995" s="13" t="s">
        <v>3041</v>
      </c>
      <c r="D995" s="13" t="str">
        <f>IFERROR(VLOOKUP($B995,[1]GICS!$C:$D,2,FALSE),"-")</f>
        <v>Materials</v>
      </c>
      <c r="E995" s="14">
        <f>IFERROR(IF(VLOOKUP($B995,'[1]Paste Only'!$D:$AM,4,FALSE)="-",VLOOKUP($B995,'[1]Market Cap'!$A:$J,10,FALSE),VLOOKUP($B995,'[1]Paste Only'!$D:$AM,4,FALSE)),"-")</f>
        <v>203.8</v>
      </c>
      <c r="F995" s="14" t="str">
        <f>IFERROR(VLOOKUP($B995,'[1]Paste Only'!$D:$AM,5,FALSE),"-")</f>
        <v>-</v>
      </c>
      <c r="G995" s="15">
        <f>IFERROR(VLOOKUP($B995,'[1]Paste Only'!$D:$AM,6,FALSE),"-")</f>
        <v>0</v>
      </c>
      <c r="H995" s="15">
        <f>IFERROR(VLOOKUP($B995,'[1]Paste Only'!$D:$AM,7,FALSE),"-")</f>
        <v>0</v>
      </c>
      <c r="I995" s="15">
        <f>IFERROR(VLOOKUP($B995,'[1]Paste Only'!$D:$AM,8,FALSE),"-")</f>
        <v>0</v>
      </c>
      <c r="J995" s="16"/>
      <c r="K995" s="16"/>
      <c r="L995" s="14">
        <f>IFERROR(VLOOKUP($B995,'[1]Paste Only'!$D:$AM,12,FALSE),"-")</f>
        <v>11.41</v>
      </c>
      <c r="M995" s="14" t="str">
        <f>IFERROR(VLOOKUP($B995,'[1]Paste Only'!$D:$AM,15,FALSE),"-")</f>
        <v>-</v>
      </c>
      <c r="N995" s="17"/>
      <c r="O995" s="18"/>
      <c r="P995" s="19">
        <f t="shared" si="487"/>
        <v>0</v>
      </c>
      <c r="Q995" s="20">
        <f t="shared" si="460"/>
        <v>0</v>
      </c>
      <c r="R995" s="13">
        <f t="shared" si="461"/>
        <v>0</v>
      </c>
      <c r="S995" s="13" t="str">
        <f>IFERROR(VLOOKUP($B995,'[1]Market Cap'!$G:$I,3,FALSE),"-")</f>
        <v>Small Cap</v>
      </c>
      <c r="T995" s="13"/>
      <c r="U995" s="13"/>
      <c r="V995" s="21">
        <f t="shared" si="488"/>
        <v>0</v>
      </c>
      <c r="W995" s="21">
        <f t="shared" si="488"/>
        <v>0</v>
      </c>
      <c r="X995" s="21">
        <f t="shared" si="488"/>
        <v>0</v>
      </c>
      <c r="Y995" s="22">
        <f t="shared" si="462"/>
        <v>0</v>
      </c>
      <c r="Z995" s="13">
        <f t="shared" si="463"/>
        <v>0</v>
      </c>
      <c r="AA995" s="23">
        <f t="shared" si="464"/>
        <v>0</v>
      </c>
      <c r="AB995" s="23">
        <f t="shared" si="465"/>
        <v>0</v>
      </c>
      <c r="AC995" s="23">
        <f t="shared" si="466"/>
        <v>0</v>
      </c>
      <c r="AD995" s="24">
        <f t="shared" si="467"/>
        <v>0</v>
      </c>
      <c r="AE995" s="25">
        <f>IFERROR(VLOOKUP($B995,'[1]Market Cap'!$G:$I,2,FALSE),"-")</f>
        <v>2627.4132408</v>
      </c>
      <c r="AF995" s="20">
        <f t="shared" si="468"/>
        <v>0</v>
      </c>
      <c r="AG995" s="17">
        <f t="shared" si="469"/>
        <v>0</v>
      </c>
      <c r="AH995" s="17">
        <f t="shared" si="470"/>
        <v>0</v>
      </c>
      <c r="AI995" s="17" t="str">
        <f t="shared" si="471"/>
        <v>-</v>
      </c>
      <c r="AJ995" s="26" t="str">
        <f>IFERROR(VLOOKUP($B995,'[1]Paste Only'!$D:$AM,26,FALSE),"-")</f>
        <v>-</v>
      </c>
      <c r="AK995" s="26" t="str">
        <f>IFERROR(VLOOKUP($B995,'[1]Paste Only'!$D:$AM,23,FALSE),"-")</f>
        <v>-</v>
      </c>
      <c r="AL995" s="26" t="str">
        <f>IFERROR(VLOOKUP($B995,'[1]Paste Only'!$D:$AM,22,FALSE),"-")</f>
        <v>-</v>
      </c>
      <c r="AM995" s="21" t="str">
        <f t="shared" si="489"/>
        <v>-</v>
      </c>
      <c r="AN995" s="21" t="str">
        <f t="shared" si="489"/>
        <v>-</v>
      </c>
      <c r="AO995" s="21" t="str">
        <f t="shared" si="489"/>
        <v>-</v>
      </c>
      <c r="AP995" s="27">
        <f t="shared" si="472"/>
        <v>0</v>
      </c>
      <c r="AQ995" s="27" t="str">
        <f t="shared" si="473"/>
        <v>-</v>
      </c>
      <c r="AR995" s="27" t="str">
        <f t="shared" si="474"/>
        <v>-</v>
      </c>
      <c r="AS995" s="27">
        <f t="shared" si="475"/>
        <v>0</v>
      </c>
      <c r="AT995" s="27">
        <f t="shared" si="476"/>
        <v>0</v>
      </c>
      <c r="AU995" s="27">
        <f t="shared" si="477"/>
        <v>0</v>
      </c>
      <c r="AV995" s="21" t="str">
        <f t="shared" si="478"/>
        <v>0</v>
      </c>
      <c r="AW995" s="27">
        <f t="shared" si="479"/>
        <v>0</v>
      </c>
      <c r="AX995" s="27" t="str">
        <f t="shared" si="480"/>
        <v>-</v>
      </c>
      <c r="AY995" s="27" t="str">
        <f t="shared" si="481"/>
        <v>-</v>
      </c>
      <c r="AZ995" s="21" t="str">
        <f t="shared" si="482"/>
        <v>-</v>
      </c>
      <c r="BA995" s="21" t="str">
        <f t="shared" si="483"/>
        <v>-</v>
      </c>
      <c r="BB995" s="28" t="str">
        <f t="shared" si="484"/>
        <v>-</v>
      </c>
      <c r="BC995" s="28" t="s">
        <v>81</v>
      </c>
      <c r="BD995" s="28" t="s">
        <v>81</v>
      </c>
      <c r="BE995" s="28" t="s">
        <v>81</v>
      </c>
      <c r="BF995" s="28" t="str">
        <f t="shared" si="485"/>
        <v>-</v>
      </c>
      <c r="BG995" s="29">
        <f t="shared" si="486"/>
        <v>0</v>
      </c>
      <c r="BH995" s="29">
        <f t="shared" si="486"/>
        <v>0</v>
      </c>
      <c r="BI995" s="29">
        <f t="shared" si="486"/>
        <v>0</v>
      </c>
      <c r="BJ995" s="29">
        <f t="shared" si="459"/>
        <v>0</v>
      </c>
      <c r="BK995" s="29"/>
    </row>
    <row r="996" spans="1:63" x14ac:dyDescent="0.25">
      <c r="A996" s="13" t="s">
        <v>3042</v>
      </c>
      <c r="B996" s="13" t="s">
        <v>3043</v>
      </c>
      <c r="C996" s="13" t="s">
        <v>3044</v>
      </c>
      <c r="D996" s="13" t="str">
        <f>IFERROR(VLOOKUP($B996,[1]GICS!$C:$D,2,FALSE),"-")</f>
        <v>Consumer Discretionary</v>
      </c>
      <c r="E996" s="14">
        <f>IFERROR(IF(VLOOKUP($B996,'[1]Paste Only'!$D:$AM,4,FALSE)="-",VLOOKUP($B996,'[1]Market Cap'!$A:$J,10,FALSE),VLOOKUP($B996,'[1]Paste Only'!$D:$AM,4,FALSE)),"-")</f>
        <v>4195.8500000000004</v>
      </c>
      <c r="F996" s="14">
        <f>IFERROR(VLOOKUP($B996,'[1]Paste Only'!$D:$AM,5,FALSE),"-")</f>
        <v>4030.5</v>
      </c>
      <c r="G996" s="15">
        <f>IFERROR(VLOOKUP($B996,'[1]Paste Only'!$D:$AM,6,FALSE),"-")</f>
        <v>2</v>
      </c>
      <c r="H996" s="15">
        <f>IFERROR(VLOOKUP($B996,'[1]Paste Only'!$D:$AM,7,FALSE),"-")</f>
        <v>2</v>
      </c>
      <c r="I996" s="15">
        <f>IFERROR(VLOOKUP($B996,'[1]Paste Only'!$D:$AM,8,FALSE),"-")</f>
        <v>0</v>
      </c>
      <c r="J996" s="16"/>
      <c r="K996" s="16"/>
      <c r="L996" s="14">
        <f>IFERROR(VLOOKUP($B996,'[1]Paste Only'!$D:$AM,12,FALSE),"-")</f>
        <v>149.66999999999999</v>
      </c>
      <c r="M996" s="14">
        <f>IFERROR(VLOOKUP($B996,'[1]Paste Only'!$D:$AM,15,FALSE),"-")</f>
        <v>196.41185057471264</v>
      </c>
      <c r="N996" s="17"/>
      <c r="O996" s="18"/>
      <c r="P996" s="19">
        <f t="shared" si="487"/>
        <v>0.3122993958355893</v>
      </c>
      <c r="Q996" s="20">
        <f t="shared" si="460"/>
        <v>-3.9407986462814515E-2</v>
      </c>
      <c r="R996" s="13">
        <f t="shared" si="461"/>
        <v>4</v>
      </c>
      <c r="S996" s="13" t="str">
        <f>IFERROR(VLOOKUP($B996,'[1]Market Cap'!$G:$I,3,FALSE),"-")</f>
        <v>Small Cap</v>
      </c>
      <c r="T996" s="13"/>
      <c r="U996" s="13"/>
      <c r="V996" s="21">
        <f t="shared" si="488"/>
        <v>0</v>
      </c>
      <c r="W996" s="21">
        <f t="shared" si="488"/>
        <v>0</v>
      </c>
      <c r="X996" s="21">
        <f t="shared" si="488"/>
        <v>0</v>
      </c>
      <c r="Y996" s="22">
        <f t="shared" si="462"/>
        <v>0</v>
      </c>
      <c r="Z996" s="13">
        <f t="shared" si="463"/>
        <v>0</v>
      </c>
      <c r="AA996" s="23">
        <f t="shared" si="464"/>
        <v>0</v>
      </c>
      <c r="AB996" s="23">
        <f t="shared" si="465"/>
        <v>0</v>
      </c>
      <c r="AC996" s="23">
        <f t="shared" si="466"/>
        <v>0</v>
      </c>
      <c r="AD996" s="24">
        <f t="shared" si="467"/>
        <v>0</v>
      </c>
      <c r="AE996" s="25">
        <f>IFERROR(VLOOKUP($B996,'[1]Market Cap'!$G:$I,2,FALSE),"-")</f>
        <v>3922.1681312199999</v>
      </c>
      <c r="AF996" s="20">
        <f t="shared" si="468"/>
        <v>0</v>
      </c>
      <c r="AG996" s="17">
        <f t="shared" si="469"/>
        <v>1</v>
      </c>
      <c r="AH996" s="17">
        <f t="shared" si="470"/>
        <v>0</v>
      </c>
      <c r="AI996" s="17" t="str">
        <f t="shared" si="471"/>
        <v>-</v>
      </c>
      <c r="AJ996" s="26">
        <f>IFERROR(VLOOKUP($B996,'[1]Paste Only'!$D:$AM,26,FALSE),"-")</f>
        <v>4051.5</v>
      </c>
      <c r="AK996" s="26">
        <f>IFERROR(VLOOKUP($B996,'[1]Paste Only'!$D:$AM,23,FALSE),"-")</f>
        <v>4269</v>
      </c>
      <c r="AL996" s="26">
        <f>IFERROR(VLOOKUP($B996,'[1]Paste Only'!$D:$AM,22,FALSE),"-")</f>
        <v>3750</v>
      </c>
      <c r="AM996" s="21">
        <f t="shared" si="489"/>
        <v>5.2102716784518943E-3</v>
      </c>
      <c r="AN996" s="21">
        <f t="shared" si="489"/>
        <v>5.9173799776702563E-2</v>
      </c>
      <c r="AO996" s="21">
        <f t="shared" si="489"/>
        <v>-6.959434313360624E-2</v>
      </c>
      <c r="AP996" s="27">
        <f t="shared" si="472"/>
        <v>0</v>
      </c>
      <c r="AQ996" s="27">
        <f t="shared" si="473"/>
        <v>0</v>
      </c>
      <c r="AR996" s="27">
        <f t="shared" si="474"/>
        <v>4030.5</v>
      </c>
      <c r="AS996" s="27">
        <f t="shared" si="475"/>
        <v>4030.5</v>
      </c>
      <c r="AT996" s="27">
        <f t="shared" si="476"/>
        <v>0</v>
      </c>
      <c r="AU996" s="27">
        <f t="shared" si="477"/>
        <v>0</v>
      </c>
      <c r="AV996" s="21">
        <f t="shared" si="478"/>
        <v>0.5</v>
      </c>
      <c r="AW996" s="27">
        <f t="shared" si="479"/>
        <v>4030.5</v>
      </c>
      <c r="AX996" s="27">
        <f t="shared" si="480"/>
        <v>4030.5</v>
      </c>
      <c r="AY996" s="27">
        <f t="shared" si="481"/>
        <v>4051.5</v>
      </c>
      <c r="AZ996" s="21">
        <f t="shared" si="482"/>
        <v>-3.4403041100134701E-2</v>
      </c>
      <c r="BA996" s="21">
        <f t="shared" si="483"/>
        <v>-3.4403041100134701E-2</v>
      </c>
      <c r="BB996" s="28">
        <f t="shared" si="484"/>
        <v>4030.5</v>
      </c>
      <c r="BC996" s="28" t="s">
        <v>81</v>
      </c>
      <c r="BD996" s="28" t="s">
        <v>81</v>
      </c>
      <c r="BE996" s="28" t="s">
        <v>81</v>
      </c>
      <c r="BF996" s="28" t="str">
        <f t="shared" si="485"/>
        <v>-</v>
      </c>
      <c r="BG996" s="29">
        <f t="shared" si="486"/>
        <v>0</v>
      </c>
      <c r="BH996" s="29">
        <f t="shared" si="486"/>
        <v>0</v>
      </c>
      <c r="BI996" s="29">
        <f t="shared" si="486"/>
        <v>0</v>
      </c>
      <c r="BJ996" s="29">
        <f t="shared" si="459"/>
        <v>0</v>
      </c>
      <c r="BK996" s="29"/>
    </row>
    <row r="997" spans="1:63" x14ac:dyDescent="0.25">
      <c r="A997" s="13" t="s">
        <v>3045</v>
      </c>
      <c r="B997" s="13" t="s">
        <v>3046</v>
      </c>
      <c r="C997" s="13" t="s">
        <v>3047</v>
      </c>
      <c r="D997" s="13" t="str">
        <f>IFERROR(VLOOKUP($B997,[1]GICS!$C:$D,2,FALSE),"-")</f>
        <v>Communication Services</v>
      </c>
      <c r="E997" s="14">
        <f>IFERROR(IF(VLOOKUP($B997,'[1]Paste Only'!$D:$AM,4,FALSE)="-",VLOOKUP($B997,'[1]Market Cap'!$A:$J,10,FALSE),VLOOKUP($B997,'[1]Paste Only'!$D:$AM,4,FALSE)),"-")</f>
        <v>71.959999999999994</v>
      </c>
      <c r="F997" s="14" t="str">
        <f>IFERROR(VLOOKUP($B997,'[1]Paste Only'!$D:$AM,5,FALSE),"-")</f>
        <v>-</v>
      </c>
      <c r="G997" s="15">
        <f>IFERROR(VLOOKUP($B997,'[1]Paste Only'!$D:$AM,6,FALSE),"-")</f>
        <v>0</v>
      </c>
      <c r="H997" s="15">
        <f>IFERROR(VLOOKUP($B997,'[1]Paste Only'!$D:$AM,7,FALSE),"-")</f>
        <v>1</v>
      </c>
      <c r="I997" s="15">
        <f>IFERROR(VLOOKUP($B997,'[1]Paste Only'!$D:$AM,8,FALSE),"-")</f>
        <v>0</v>
      </c>
      <c r="J997" s="16"/>
      <c r="K997" s="16"/>
      <c r="L997" s="14">
        <f>IFERROR(VLOOKUP($B997,'[1]Paste Only'!$D:$AM,12,FALSE),"-")</f>
        <v>6.02</v>
      </c>
      <c r="M997" s="14">
        <f>IFERROR(VLOOKUP($B997,'[1]Paste Only'!$D:$AM,15,FALSE),"-")</f>
        <v>10.000574712643678</v>
      </c>
      <c r="N997" s="17"/>
      <c r="O997" s="18"/>
      <c r="P997" s="19">
        <f t="shared" si="487"/>
        <v>0.66122503532287014</v>
      </c>
      <c r="Q997" s="20">
        <f t="shared" si="460"/>
        <v>0</v>
      </c>
      <c r="R997" s="13">
        <f t="shared" si="461"/>
        <v>1</v>
      </c>
      <c r="S997" s="13" t="str">
        <f>IFERROR(VLOOKUP($B997,'[1]Market Cap'!$G:$I,3,FALSE),"-")</f>
        <v>Small Cap</v>
      </c>
      <c r="T997" s="13"/>
      <c r="U997" s="13"/>
      <c r="V997" s="21">
        <f t="shared" si="488"/>
        <v>0</v>
      </c>
      <c r="W997" s="21">
        <f t="shared" si="488"/>
        <v>0</v>
      </c>
      <c r="X997" s="21">
        <f t="shared" si="488"/>
        <v>0</v>
      </c>
      <c r="Y997" s="22">
        <f t="shared" si="462"/>
        <v>0</v>
      </c>
      <c r="Z997" s="13">
        <f t="shared" si="463"/>
        <v>0</v>
      </c>
      <c r="AA997" s="23">
        <f t="shared" si="464"/>
        <v>0</v>
      </c>
      <c r="AB997" s="23">
        <f t="shared" si="465"/>
        <v>0</v>
      </c>
      <c r="AC997" s="23">
        <f t="shared" si="466"/>
        <v>0</v>
      </c>
      <c r="AD997" s="24">
        <f t="shared" si="467"/>
        <v>0</v>
      </c>
      <c r="AE997" s="25">
        <f>IFERROR(VLOOKUP($B997,'[1]Market Cap'!$G:$I,2,FALSE),"-")</f>
        <v>1566.2401413120001</v>
      </c>
      <c r="AF997" s="20">
        <f t="shared" si="468"/>
        <v>0</v>
      </c>
      <c r="AG997" s="17">
        <f t="shared" si="469"/>
        <v>0</v>
      </c>
      <c r="AH997" s="17">
        <f t="shared" si="470"/>
        <v>0</v>
      </c>
      <c r="AI997" s="17" t="str">
        <f t="shared" si="471"/>
        <v>-</v>
      </c>
      <c r="AJ997" s="26" t="str">
        <f>IFERROR(VLOOKUP($B997,'[1]Paste Only'!$D:$AM,26,FALSE),"-")</f>
        <v>-</v>
      </c>
      <c r="AK997" s="26" t="str">
        <f>IFERROR(VLOOKUP($B997,'[1]Paste Only'!$D:$AM,23,FALSE),"-")</f>
        <v>-</v>
      </c>
      <c r="AL997" s="26" t="str">
        <f>IFERROR(VLOOKUP($B997,'[1]Paste Only'!$D:$AM,22,FALSE),"-")</f>
        <v>-</v>
      </c>
      <c r="AM997" s="21" t="str">
        <f t="shared" si="489"/>
        <v>-</v>
      </c>
      <c r="AN997" s="21" t="str">
        <f t="shared" si="489"/>
        <v>-</v>
      </c>
      <c r="AO997" s="21" t="str">
        <f t="shared" si="489"/>
        <v>-</v>
      </c>
      <c r="AP997" s="27">
        <f t="shared" si="472"/>
        <v>0</v>
      </c>
      <c r="AQ997" s="27" t="str">
        <f t="shared" si="473"/>
        <v>-</v>
      </c>
      <c r="AR997" s="27" t="str">
        <f t="shared" si="474"/>
        <v>-</v>
      </c>
      <c r="AS997" s="27">
        <f t="shared" si="475"/>
        <v>0</v>
      </c>
      <c r="AT997" s="27">
        <f t="shared" si="476"/>
        <v>0</v>
      </c>
      <c r="AU997" s="27">
        <f t="shared" si="477"/>
        <v>0</v>
      </c>
      <c r="AV997" s="21">
        <f t="shared" si="478"/>
        <v>0</v>
      </c>
      <c r="AW997" s="27" t="str">
        <f t="shared" si="479"/>
        <v>-</v>
      </c>
      <c r="AX997" s="27" t="str">
        <f t="shared" si="480"/>
        <v>-</v>
      </c>
      <c r="AY997" s="27" t="str">
        <f t="shared" si="481"/>
        <v>-</v>
      </c>
      <c r="AZ997" s="21" t="str">
        <f t="shared" si="482"/>
        <v>-</v>
      </c>
      <c r="BA997" s="21" t="str">
        <f t="shared" si="483"/>
        <v>-</v>
      </c>
      <c r="BB997" s="28" t="str">
        <f t="shared" si="484"/>
        <v>-</v>
      </c>
      <c r="BC997" s="28" t="s">
        <v>81</v>
      </c>
      <c r="BD997" s="28" t="s">
        <v>81</v>
      </c>
      <c r="BE997" s="28" t="s">
        <v>81</v>
      </c>
      <c r="BF997" s="28" t="str">
        <f t="shared" si="485"/>
        <v>-</v>
      </c>
      <c r="BG997" s="29">
        <f t="shared" si="486"/>
        <v>0</v>
      </c>
      <c r="BH997" s="29">
        <f t="shared" si="486"/>
        <v>0</v>
      </c>
      <c r="BI997" s="29">
        <f t="shared" si="486"/>
        <v>0</v>
      </c>
      <c r="BJ997" s="29">
        <f t="shared" si="459"/>
        <v>0</v>
      </c>
      <c r="BK997" s="29"/>
    </row>
    <row r="998" spans="1:63" x14ac:dyDescent="0.25">
      <c r="A998" s="13" t="s">
        <v>3048</v>
      </c>
      <c r="B998" s="13" t="s">
        <v>3049</v>
      </c>
      <c r="C998" s="13" t="s">
        <v>3050</v>
      </c>
      <c r="D998" s="13" t="str">
        <f>IFERROR(VLOOKUP($B998,[1]GICS!$C:$D,2,FALSE),"-")</f>
        <v>-</v>
      </c>
      <c r="E998" s="14">
        <f>IFERROR(IF(VLOOKUP($B998,'[1]Paste Only'!$D:$AM,4,FALSE)="-",VLOOKUP($B998,'[1]Market Cap'!$A:$J,10,FALSE),VLOOKUP($B998,'[1]Paste Only'!$D:$AM,4,FALSE)),"-")</f>
        <v>0</v>
      </c>
      <c r="F998" s="14" t="str">
        <f>IFERROR(VLOOKUP($B998,'[1]Paste Only'!$D:$AM,5,FALSE),"-")</f>
        <v>-</v>
      </c>
      <c r="G998" s="15">
        <f>IFERROR(VLOOKUP($B998,'[1]Paste Only'!$D:$AM,6,FALSE),"-")</f>
        <v>0</v>
      </c>
      <c r="H998" s="15">
        <f>IFERROR(VLOOKUP($B998,'[1]Paste Only'!$D:$AM,7,FALSE),"-")</f>
        <v>0</v>
      </c>
      <c r="I998" s="15">
        <f>IFERROR(VLOOKUP($B998,'[1]Paste Only'!$D:$AM,8,FALSE),"-")</f>
        <v>0</v>
      </c>
      <c r="J998" s="16"/>
      <c r="K998" s="16"/>
      <c r="L998" s="14">
        <f>IFERROR(VLOOKUP($B998,'[1]Paste Only'!$D:$AM,12,FALSE),"-")</f>
        <v>4.0027869999999997</v>
      </c>
      <c r="M998" s="14" t="str">
        <f>IFERROR(VLOOKUP($B998,'[1]Paste Only'!$D:$AM,15,FALSE),"-")</f>
        <v>-</v>
      </c>
      <c r="N998" s="17"/>
      <c r="O998" s="18"/>
      <c r="P998" s="19">
        <f t="shared" si="487"/>
        <v>0</v>
      </c>
      <c r="Q998" s="20">
        <f t="shared" si="460"/>
        <v>0</v>
      </c>
      <c r="R998" s="13">
        <f t="shared" si="461"/>
        <v>0</v>
      </c>
      <c r="S998" s="13" t="str">
        <f>IFERROR(VLOOKUP($B998,'[1]Market Cap'!$G:$I,3,FALSE),"-")</f>
        <v>Small Cap</v>
      </c>
      <c r="T998" s="13"/>
      <c r="U998" s="13"/>
      <c r="V998" s="21">
        <f t="shared" si="488"/>
        <v>0</v>
      </c>
      <c r="W998" s="21">
        <f t="shared" si="488"/>
        <v>0</v>
      </c>
      <c r="X998" s="21">
        <f t="shared" si="488"/>
        <v>0</v>
      </c>
      <c r="Y998" s="22">
        <f t="shared" si="462"/>
        <v>0</v>
      </c>
      <c r="Z998" s="13">
        <f t="shared" si="463"/>
        <v>0</v>
      </c>
      <c r="AA998" s="23">
        <f t="shared" si="464"/>
        <v>0</v>
      </c>
      <c r="AB998" s="23">
        <f t="shared" si="465"/>
        <v>0</v>
      </c>
      <c r="AC998" s="23">
        <f t="shared" si="466"/>
        <v>0</v>
      </c>
      <c r="AD998" s="24">
        <f t="shared" si="467"/>
        <v>0</v>
      </c>
      <c r="AE998" s="25">
        <f>IFERROR(VLOOKUP($B998,'[1]Market Cap'!$G:$I,2,FALSE),"-")</f>
        <v>0</v>
      </c>
      <c r="AF998" s="20">
        <f t="shared" si="468"/>
        <v>0</v>
      </c>
      <c r="AG998" s="17">
        <f t="shared" si="469"/>
        <v>0</v>
      </c>
      <c r="AH998" s="17">
        <f t="shared" si="470"/>
        <v>0</v>
      </c>
      <c r="AI998" s="17" t="str">
        <f t="shared" si="471"/>
        <v>-</v>
      </c>
      <c r="AJ998" s="26" t="str">
        <f>IFERROR(VLOOKUP($B998,'[1]Paste Only'!$D:$AM,26,FALSE),"-")</f>
        <v>-</v>
      </c>
      <c r="AK998" s="26" t="str">
        <f>IFERROR(VLOOKUP($B998,'[1]Paste Only'!$D:$AM,23,FALSE),"-")</f>
        <v>-</v>
      </c>
      <c r="AL998" s="26" t="str">
        <f>IFERROR(VLOOKUP($B998,'[1]Paste Only'!$D:$AM,22,FALSE),"-")</f>
        <v>-</v>
      </c>
      <c r="AM998" s="21" t="str">
        <f t="shared" si="489"/>
        <v>-</v>
      </c>
      <c r="AN998" s="21" t="str">
        <f t="shared" si="489"/>
        <v>-</v>
      </c>
      <c r="AO998" s="21" t="str">
        <f t="shared" si="489"/>
        <v>-</v>
      </c>
      <c r="AP998" s="27">
        <f t="shared" si="472"/>
        <v>0</v>
      </c>
      <c r="AQ998" s="27" t="str">
        <f t="shared" si="473"/>
        <v>-</v>
      </c>
      <c r="AR998" s="27" t="str">
        <f t="shared" si="474"/>
        <v>-</v>
      </c>
      <c r="AS998" s="27">
        <f t="shared" si="475"/>
        <v>0</v>
      </c>
      <c r="AT998" s="27">
        <f t="shared" si="476"/>
        <v>0</v>
      </c>
      <c r="AU998" s="27">
        <f t="shared" si="477"/>
        <v>0</v>
      </c>
      <c r="AV998" s="21" t="str">
        <f t="shared" si="478"/>
        <v>0</v>
      </c>
      <c r="AW998" s="27">
        <f t="shared" si="479"/>
        <v>0</v>
      </c>
      <c r="AX998" s="27" t="str">
        <f t="shared" si="480"/>
        <v>-</v>
      </c>
      <c r="AY998" s="27" t="str">
        <f t="shared" si="481"/>
        <v>-</v>
      </c>
      <c r="AZ998" s="21" t="str">
        <f t="shared" si="482"/>
        <v>-</v>
      </c>
      <c r="BA998" s="21" t="str">
        <f t="shared" si="483"/>
        <v>-</v>
      </c>
      <c r="BB998" s="28" t="str">
        <f t="shared" si="484"/>
        <v>-</v>
      </c>
      <c r="BC998" s="28" t="s">
        <v>81</v>
      </c>
      <c r="BD998" s="28" t="s">
        <v>81</v>
      </c>
      <c r="BE998" s="28" t="s">
        <v>81</v>
      </c>
      <c r="BF998" s="28" t="str">
        <f t="shared" si="485"/>
        <v>-</v>
      </c>
      <c r="BG998" s="29">
        <f t="shared" si="486"/>
        <v>0</v>
      </c>
      <c r="BH998" s="29">
        <f t="shared" si="486"/>
        <v>0</v>
      </c>
      <c r="BI998" s="29">
        <f t="shared" si="486"/>
        <v>0</v>
      </c>
      <c r="BJ998" s="29">
        <f t="shared" si="459"/>
        <v>0</v>
      </c>
      <c r="BK998" s="29"/>
    </row>
    <row r="999" spans="1:63" x14ac:dyDescent="0.25">
      <c r="A999" s="13" t="s">
        <v>3051</v>
      </c>
      <c r="B999" s="13" t="s">
        <v>3052</v>
      </c>
      <c r="C999" s="13" t="s">
        <v>3053</v>
      </c>
      <c r="D999" s="13" t="str">
        <f>IFERROR(VLOOKUP($B999,[1]GICS!$C:$D,2,FALSE),"-")</f>
        <v>Industrials</v>
      </c>
      <c r="E999" s="14">
        <f>IFERROR(IF(VLOOKUP($B999,'[1]Paste Only'!$D:$AM,4,FALSE)="-",VLOOKUP($B999,'[1]Market Cap'!$A:$J,10,FALSE),VLOOKUP($B999,'[1]Paste Only'!$D:$AM,4,FALSE)),"-")</f>
        <v>555.95000000000005</v>
      </c>
      <c r="F999" s="14" t="str">
        <f>IFERROR(VLOOKUP($B999,'[1]Paste Only'!$D:$AM,5,FALSE),"-")</f>
        <v>-</v>
      </c>
      <c r="G999" s="15">
        <f>IFERROR(VLOOKUP($B999,'[1]Paste Only'!$D:$AM,6,FALSE),"-")</f>
        <v>0</v>
      </c>
      <c r="H999" s="15">
        <f>IFERROR(VLOOKUP($B999,'[1]Paste Only'!$D:$AM,7,FALSE),"-")</f>
        <v>0</v>
      </c>
      <c r="I999" s="15">
        <f>IFERROR(VLOOKUP($B999,'[1]Paste Only'!$D:$AM,8,FALSE),"-")</f>
        <v>0</v>
      </c>
      <c r="J999" s="16"/>
      <c r="K999" s="16"/>
      <c r="L999" s="14">
        <f>IFERROR(VLOOKUP($B999,'[1]Paste Only'!$D:$AM,12,FALSE),"-")</f>
        <v>33.052086000000003</v>
      </c>
      <c r="M999" s="14" t="str">
        <f>IFERROR(VLOOKUP($B999,'[1]Paste Only'!$D:$AM,15,FALSE),"-")</f>
        <v>-</v>
      </c>
      <c r="N999" s="17"/>
      <c r="O999" s="18"/>
      <c r="P999" s="19">
        <f t="shared" si="487"/>
        <v>0</v>
      </c>
      <c r="Q999" s="20">
        <f t="shared" si="460"/>
        <v>0</v>
      </c>
      <c r="R999" s="13">
        <f t="shared" si="461"/>
        <v>0</v>
      </c>
      <c r="S999" s="13" t="str">
        <f>IFERROR(VLOOKUP($B999,'[1]Market Cap'!$G:$I,3,FALSE),"-")</f>
        <v>Small Cap</v>
      </c>
      <c r="T999" s="13"/>
      <c r="U999" s="13"/>
      <c r="V999" s="21">
        <f t="shared" si="488"/>
        <v>0</v>
      </c>
      <c r="W999" s="21">
        <f t="shared" si="488"/>
        <v>0</v>
      </c>
      <c r="X999" s="21">
        <f t="shared" si="488"/>
        <v>0</v>
      </c>
      <c r="Y999" s="22">
        <f t="shared" si="462"/>
        <v>0</v>
      </c>
      <c r="Z999" s="13">
        <f t="shared" si="463"/>
        <v>0</v>
      </c>
      <c r="AA999" s="23">
        <f t="shared" si="464"/>
        <v>0</v>
      </c>
      <c r="AB999" s="23">
        <f t="shared" si="465"/>
        <v>0</v>
      </c>
      <c r="AC999" s="23">
        <f t="shared" si="466"/>
        <v>0</v>
      </c>
      <c r="AD999" s="24">
        <f t="shared" si="467"/>
        <v>0</v>
      </c>
      <c r="AE999" s="25">
        <f>IFERROR(VLOOKUP($B999,'[1]Market Cap'!$G:$I,2,FALSE),"-")</f>
        <v>3087.2352151650002</v>
      </c>
      <c r="AF999" s="20">
        <f t="shared" si="468"/>
        <v>0</v>
      </c>
      <c r="AG999" s="17">
        <f t="shared" si="469"/>
        <v>0</v>
      </c>
      <c r="AH999" s="17">
        <f t="shared" si="470"/>
        <v>0</v>
      </c>
      <c r="AI999" s="17" t="str">
        <f t="shared" si="471"/>
        <v>-</v>
      </c>
      <c r="AJ999" s="26" t="str">
        <f>IFERROR(VLOOKUP($B999,'[1]Paste Only'!$D:$AM,26,FALSE),"-")</f>
        <v>-</v>
      </c>
      <c r="AK999" s="26" t="str">
        <f>IFERROR(VLOOKUP($B999,'[1]Paste Only'!$D:$AM,23,FALSE),"-")</f>
        <v>-</v>
      </c>
      <c r="AL999" s="26" t="str">
        <f>IFERROR(VLOOKUP($B999,'[1]Paste Only'!$D:$AM,22,FALSE),"-")</f>
        <v>-</v>
      </c>
      <c r="AM999" s="21" t="str">
        <f t="shared" si="489"/>
        <v>-</v>
      </c>
      <c r="AN999" s="21" t="str">
        <f t="shared" si="489"/>
        <v>-</v>
      </c>
      <c r="AO999" s="21" t="str">
        <f t="shared" si="489"/>
        <v>-</v>
      </c>
      <c r="AP999" s="27">
        <f t="shared" si="472"/>
        <v>0</v>
      </c>
      <c r="AQ999" s="27" t="str">
        <f t="shared" si="473"/>
        <v>-</v>
      </c>
      <c r="AR999" s="27" t="str">
        <f t="shared" si="474"/>
        <v>-</v>
      </c>
      <c r="AS999" s="27">
        <f t="shared" si="475"/>
        <v>0</v>
      </c>
      <c r="AT999" s="27">
        <f t="shared" si="476"/>
        <v>0</v>
      </c>
      <c r="AU999" s="27">
        <f t="shared" si="477"/>
        <v>0</v>
      </c>
      <c r="AV999" s="21" t="str">
        <f t="shared" si="478"/>
        <v>0</v>
      </c>
      <c r="AW999" s="27">
        <f t="shared" si="479"/>
        <v>0</v>
      </c>
      <c r="AX999" s="27" t="str">
        <f t="shared" si="480"/>
        <v>-</v>
      </c>
      <c r="AY999" s="27" t="str">
        <f t="shared" si="481"/>
        <v>-</v>
      </c>
      <c r="AZ999" s="21" t="str">
        <f t="shared" si="482"/>
        <v>-</v>
      </c>
      <c r="BA999" s="21" t="str">
        <f t="shared" si="483"/>
        <v>-</v>
      </c>
      <c r="BB999" s="28" t="str">
        <f t="shared" si="484"/>
        <v>-</v>
      </c>
      <c r="BC999" s="28" t="s">
        <v>81</v>
      </c>
      <c r="BD999" s="28" t="s">
        <v>81</v>
      </c>
      <c r="BE999" s="28" t="s">
        <v>81</v>
      </c>
      <c r="BF999" s="28" t="str">
        <f t="shared" si="485"/>
        <v>-</v>
      </c>
      <c r="BG999" s="29">
        <f t="shared" si="486"/>
        <v>0</v>
      </c>
      <c r="BH999" s="29">
        <f t="shared" si="486"/>
        <v>0</v>
      </c>
      <c r="BI999" s="29">
        <f t="shared" si="486"/>
        <v>0</v>
      </c>
      <c r="BJ999" s="29">
        <f t="shared" si="459"/>
        <v>0</v>
      </c>
      <c r="BK999" s="29"/>
    </row>
    <row r="1000" spans="1:63" x14ac:dyDescent="0.25">
      <c r="A1000" s="13" t="s">
        <v>3054</v>
      </c>
      <c r="B1000" s="13" t="s">
        <v>3055</v>
      </c>
      <c r="C1000" s="13" t="s">
        <v>3056</v>
      </c>
      <c r="D1000" s="13" t="str">
        <f>IFERROR(VLOOKUP($B1000,[1]GICS!$C:$D,2,FALSE),"-")</f>
        <v>Materials</v>
      </c>
      <c r="E1000" s="14">
        <f>IFERROR(IF(VLOOKUP($B1000,'[1]Paste Only'!$D:$AM,4,FALSE)="-",VLOOKUP($B1000,'[1]Market Cap'!$A:$J,10,FALSE),VLOOKUP($B1000,'[1]Paste Only'!$D:$AM,4,FALSE)),"-")</f>
        <v>105.05</v>
      </c>
      <c r="F1000" s="14" t="str">
        <f>IFERROR(VLOOKUP($B1000,'[1]Paste Only'!$D:$AM,5,FALSE),"-")</f>
        <v>-</v>
      </c>
      <c r="G1000" s="15">
        <f>IFERROR(VLOOKUP($B1000,'[1]Paste Only'!$D:$AM,6,FALSE),"-")</f>
        <v>1</v>
      </c>
      <c r="H1000" s="15">
        <f>IFERROR(VLOOKUP($B1000,'[1]Paste Only'!$D:$AM,7,FALSE),"-")</f>
        <v>0</v>
      </c>
      <c r="I1000" s="15">
        <f>IFERROR(VLOOKUP($B1000,'[1]Paste Only'!$D:$AM,8,FALSE),"-")</f>
        <v>0</v>
      </c>
      <c r="J1000" s="16"/>
      <c r="K1000" s="16"/>
      <c r="L1000" s="14">
        <f>IFERROR(VLOOKUP($B1000,'[1]Paste Only'!$D:$AM,12,FALSE),"-")</f>
        <v>7.23</v>
      </c>
      <c r="M1000" s="14" t="str">
        <f>IFERROR(VLOOKUP($B1000,'[1]Paste Only'!$D:$AM,15,FALSE),"-")</f>
        <v>-</v>
      </c>
      <c r="N1000" s="17"/>
      <c r="O1000" s="18"/>
      <c r="P1000" s="19">
        <f t="shared" si="487"/>
        <v>0</v>
      </c>
      <c r="Q1000" s="20">
        <f t="shared" si="460"/>
        <v>0</v>
      </c>
      <c r="R1000" s="13">
        <f t="shared" si="461"/>
        <v>1</v>
      </c>
      <c r="S1000" s="13" t="str">
        <f>IFERROR(VLOOKUP($B1000,'[1]Market Cap'!$G:$I,3,FALSE),"-")</f>
        <v>Small Cap</v>
      </c>
      <c r="T1000" s="13"/>
      <c r="U1000" s="13"/>
      <c r="V1000" s="21">
        <f t="shared" si="488"/>
        <v>0</v>
      </c>
      <c r="W1000" s="21">
        <f t="shared" si="488"/>
        <v>0</v>
      </c>
      <c r="X1000" s="21">
        <f t="shared" si="488"/>
        <v>0</v>
      </c>
      <c r="Y1000" s="22">
        <f t="shared" si="462"/>
        <v>0</v>
      </c>
      <c r="Z1000" s="13">
        <f t="shared" si="463"/>
        <v>0</v>
      </c>
      <c r="AA1000" s="23">
        <f t="shared" si="464"/>
        <v>0</v>
      </c>
      <c r="AB1000" s="23">
        <f t="shared" si="465"/>
        <v>0</v>
      </c>
      <c r="AC1000" s="23">
        <f t="shared" si="466"/>
        <v>0</v>
      </c>
      <c r="AD1000" s="24">
        <f t="shared" si="467"/>
        <v>0</v>
      </c>
      <c r="AE1000" s="25">
        <f>IFERROR(VLOOKUP($B1000,'[1]Market Cap'!$G:$I,2,FALSE),"-")</f>
        <v>2614.2581223000002</v>
      </c>
      <c r="AF1000" s="20">
        <f t="shared" si="468"/>
        <v>0</v>
      </c>
      <c r="AG1000" s="17">
        <f t="shared" si="469"/>
        <v>0</v>
      </c>
      <c r="AH1000" s="17">
        <f t="shared" si="470"/>
        <v>0</v>
      </c>
      <c r="AI1000" s="17" t="str">
        <f t="shared" si="471"/>
        <v>-</v>
      </c>
      <c r="AJ1000" s="26" t="str">
        <f>IFERROR(VLOOKUP($B1000,'[1]Paste Only'!$D:$AM,26,FALSE),"-")</f>
        <v>-</v>
      </c>
      <c r="AK1000" s="26" t="str">
        <f>IFERROR(VLOOKUP($B1000,'[1]Paste Only'!$D:$AM,23,FALSE),"-")</f>
        <v>-</v>
      </c>
      <c r="AL1000" s="26" t="str">
        <f>IFERROR(VLOOKUP($B1000,'[1]Paste Only'!$D:$AM,22,FALSE),"-")</f>
        <v>-</v>
      </c>
      <c r="AM1000" s="21" t="str">
        <f t="shared" si="489"/>
        <v>-</v>
      </c>
      <c r="AN1000" s="21" t="str">
        <f t="shared" si="489"/>
        <v>-</v>
      </c>
      <c r="AO1000" s="21" t="str">
        <f t="shared" si="489"/>
        <v>-</v>
      </c>
      <c r="AP1000" s="27">
        <f t="shared" si="472"/>
        <v>0</v>
      </c>
      <c r="AQ1000" s="27" t="str">
        <f t="shared" si="473"/>
        <v>-</v>
      </c>
      <c r="AR1000" s="27" t="str">
        <f t="shared" si="474"/>
        <v>-</v>
      </c>
      <c r="AS1000" s="27">
        <f t="shared" si="475"/>
        <v>0</v>
      </c>
      <c r="AT1000" s="27">
        <f t="shared" si="476"/>
        <v>0</v>
      </c>
      <c r="AU1000" s="27">
        <f t="shared" si="477"/>
        <v>0</v>
      </c>
      <c r="AV1000" s="21">
        <f t="shared" si="478"/>
        <v>1</v>
      </c>
      <c r="AW1000" s="27">
        <f t="shared" si="479"/>
        <v>0</v>
      </c>
      <c r="AX1000" s="27" t="str">
        <f t="shared" si="480"/>
        <v>-</v>
      </c>
      <c r="AY1000" s="27" t="str">
        <f t="shared" si="481"/>
        <v>-</v>
      </c>
      <c r="AZ1000" s="21" t="str">
        <f t="shared" si="482"/>
        <v>-</v>
      </c>
      <c r="BA1000" s="21" t="str">
        <f t="shared" si="483"/>
        <v>-</v>
      </c>
      <c r="BB1000" s="28" t="str">
        <f t="shared" si="484"/>
        <v>-</v>
      </c>
      <c r="BC1000" s="28" t="s">
        <v>81</v>
      </c>
      <c r="BD1000" s="28" t="s">
        <v>81</v>
      </c>
      <c r="BE1000" s="28" t="s">
        <v>81</v>
      </c>
      <c r="BF1000" s="28" t="str">
        <f t="shared" si="485"/>
        <v>-</v>
      </c>
      <c r="BG1000" s="29">
        <f t="shared" si="486"/>
        <v>0</v>
      </c>
      <c r="BH1000" s="29">
        <f t="shared" si="486"/>
        <v>0</v>
      </c>
      <c r="BI1000" s="29">
        <f t="shared" si="486"/>
        <v>0</v>
      </c>
      <c r="BJ1000" s="29">
        <f t="shared" si="459"/>
        <v>0</v>
      </c>
      <c r="BK1000" s="29"/>
    </row>
    <row r="1001" spans="1:63" x14ac:dyDescent="0.25">
      <c r="A1001" s="13" t="s">
        <v>3057</v>
      </c>
      <c r="B1001" s="13" t="s">
        <v>3058</v>
      </c>
      <c r="C1001" s="13" t="s">
        <v>3059</v>
      </c>
      <c r="D1001" s="13" t="str">
        <f>IFERROR(VLOOKUP($B1001,[1]GICS!$C:$D,2,FALSE),"-")</f>
        <v>Materials</v>
      </c>
      <c r="E1001" s="14">
        <f>IFERROR(IF(VLOOKUP($B1001,'[1]Paste Only'!$D:$AM,4,FALSE)="-",VLOOKUP($B1001,'[1]Market Cap'!$A:$J,10,FALSE),VLOOKUP($B1001,'[1]Paste Only'!$D:$AM,4,FALSE)),"-")</f>
        <v>10.3</v>
      </c>
      <c r="F1001" s="14" t="str">
        <f>IFERROR(VLOOKUP($B1001,'[1]Paste Only'!$D:$AM,5,FALSE),"-")</f>
        <v>-</v>
      </c>
      <c r="G1001" s="15">
        <f>IFERROR(VLOOKUP($B1001,'[1]Paste Only'!$D:$AM,6,FALSE),"-")</f>
        <v>0</v>
      </c>
      <c r="H1001" s="15">
        <f>IFERROR(VLOOKUP($B1001,'[1]Paste Only'!$D:$AM,7,FALSE),"-")</f>
        <v>0</v>
      </c>
      <c r="I1001" s="15">
        <f>IFERROR(VLOOKUP($B1001,'[1]Paste Only'!$D:$AM,8,FALSE),"-")</f>
        <v>0</v>
      </c>
      <c r="J1001" s="16"/>
      <c r="K1001" s="16"/>
      <c r="L1001" s="14">
        <f>IFERROR(VLOOKUP($B1001,'[1]Paste Only'!$D:$AM,12,FALSE),"-")</f>
        <v>0.15</v>
      </c>
      <c r="M1001" s="14" t="str">
        <f>IFERROR(VLOOKUP($B1001,'[1]Paste Only'!$D:$AM,15,FALSE),"-")</f>
        <v>-</v>
      </c>
      <c r="N1001" s="17"/>
      <c r="O1001" s="18"/>
      <c r="P1001" s="19">
        <f t="shared" si="487"/>
        <v>0</v>
      </c>
      <c r="Q1001" s="20">
        <f t="shared" si="460"/>
        <v>0</v>
      </c>
      <c r="R1001" s="13">
        <f t="shared" si="461"/>
        <v>0</v>
      </c>
      <c r="S1001" s="13" t="str">
        <f>IFERROR(VLOOKUP($B1001,'[1]Market Cap'!$G:$I,3,FALSE),"-")</f>
        <v>Small Cap</v>
      </c>
      <c r="T1001" s="13"/>
      <c r="U1001" s="13"/>
      <c r="V1001" s="21">
        <f t="shared" si="488"/>
        <v>0</v>
      </c>
      <c r="W1001" s="21">
        <f t="shared" si="488"/>
        <v>0</v>
      </c>
      <c r="X1001" s="21">
        <f t="shared" si="488"/>
        <v>0</v>
      </c>
      <c r="Y1001" s="22">
        <f t="shared" si="462"/>
        <v>0</v>
      </c>
      <c r="Z1001" s="13">
        <f t="shared" si="463"/>
        <v>0</v>
      </c>
      <c r="AA1001" s="23">
        <f t="shared" si="464"/>
        <v>0</v>
      </c>
      <c r="AB1001" s="23">
        <f t="shared" si="465"/>
        <v>0</v>
      </c>
      <c r="AC1001" s="23">
        <f t="shared" si="466"/>
        <v>0</v>
      </c>
      <c r="AD1001" s="24">
        <f t="shared" si="467"/>
        <v>0</v>
      </c>
      <c r="AE1001" s="25">
        <f>IFERROR(VLOOKUP($B1001,'[1]Market Cap'!$G:$I,2,FALSE),"-")</f>
        <v>1605.01109703</v>
      </c>
      <c r="AF1001" s="20">
        <f t="shared" si="468"/>
        <v>0</v>
      </c>
      <c r="AG1001" s="17">
        <f t="shared" si="469"/>
        <v>0</v>
      </c>
      <c r="AH1001" s="17">
        <f t="shared" si="470"/>
        <v>0</v>
      </c>
      <c r="AI1001" s="17" t="str">
        <f t="shared" si="471"/>
        <v>-</v>
      </c>
      <c r="AJ1001" s="26" t="str">
        <f>IFERROR(VLOOKUP($B1001,'[1]Paste Only'!$D:$AM,26,FALSE),"-")</f>
        <v>-</v>
      </c>
      <c r="AK1001" s="26" t="str">
        <f>IFERROR(VLOOKUP($B1001,'[1]Paste Only'!$D:$AM,23,FALSE),"-")</f>
        <v>-</v>
      </c>
      <c r="AL1001" s="26" t="str">
        <f>IFERROR(VLOOKUP($B1001,'[1]Paste Only'!$D:$AM,22,FALSE),"-")</f>
        <v>-</v>
      </c>
      <c r="AM1001" s="21" t="str">
        <f t="shared" si="489"/>
        <v>-</v>
      </c>
      <c r="AN1001" s="21" t="str">
        <f t="shared" si="489"/>
        <v>-</v>
      </c>
      <c r="AO1001" s="21" t="str">
        <f t="shared" si="489"/>
        <v>-</v>
      </c>
      <c r="AP1001" s="27">
        <f t="shared" si="472"/>
        <v>0</v>
      </c>
      <c r="AQ1001" s="27" t="str">
        <f t="shared" si="473"/>
        <v>-</v>
      </c>
      <c r="AR1001" s="27" t="str">
        <f t="shared" si="474"/>
        <v>-</v>
      </c>
      <c r="AS1001" s="27">
        <f t="shared" si="475"/>
        <v>0</v>
      </c>
      <c r="AT1001" s="27">
        <f t="shared" si="476"/>
        <v>0</v>
      </c>
      <c r="AU1001" s="27">
        <f t="shared" si="477"/>
        <v>0</v>
      </c>
      <c r="AV1001" s="21" t="str">
        <f t="shared" si="478"/>
        <v>0</v>
      </c>
      <c r="AW1001" s="27">
        <f t="shared" si="479"/>
        <v>0</v>
      </c>
      <c r="AX1001" s="27" t="str">
        <f t="shared" si="480"/>
        <v>-</v>
      </c>
      <c r="AY1001" s="27" t="str">
        <f t="shared" si="481"/>
        <v>-</v>
      </c>
      <c r="AZ1001" s="21" t="str">
        <f t="shared" si="482"/>
        <v>-</v>
      </c>
      <c r="BA1001" s="21" t="str">
        <f t="shared" si="483"/>
        <v>-</v>
      </c>
      <c r="BB1001" s="28" t="str">
        <f t="shared" si="484"/>
        <v>-</v>
      </c>
      <c r="BC1001" s="28" t="s">
        <v>81</v>
      </c>
      <c r="BD1001" s="28" t="s">
        <v>81</v>
      </c>
      <c r="BE1001" s="28" t="s">
        <v>81</v>
      </c>
      <c r="BF1001" s="28" t="str">
        <f t="shared" si="485"/>
        <v>-</v>
      </c>
      <c r="BG1001" s="29">
        <f t="shared" si="486"/>
        <v>0</v>
      </c>
      <c r="BH1001" s="29">
        <f t="shared" si="486"/>
        <v>0</v>
      </c>
      <c r="BI1001" s="29">
        <f t="shared" si="486"/>
        <v>0</v>
      </c>
      <c r="BJ1001" s="29">
        <f t="shared" si="459"/>
        <v>0</v>
      </c>
      <c r="BK1001" s="29"/>
    </row>
    <row r="1002" spans="1:63" x14ac:dyDescent="0.25">
      <c r="A1002" s="13" t="s">
        <v>3060</v>
      </c>
      <c r="B1002" s="13" t="s">
        <v>3061</v>
      </c>
      <c r="C1002" s="13" t="s">
        <v>3062</v>
      </c>
      <c r="D1002" s="13" t="str">
        <f>IFERROR(VLOOKUP($B1002,[1]GICS!$C:$D,2,FALSE),"-")</f>
        <v>Industrials</v>
      </c>
      <c r="E1002" s="14">
        <f>IFERROR(IF(VLOOKUP($B1002,'[1]Paste Only'!$D:$AM,4,FALSE)="-",VLOOKUP($B1002,'[1]Market Cap'!$A:$J,10,FALSE),VLOOKUP($B1002,'[1]Paste Only'!$D:$AM,4,FALSE)),"-")</f>
        <v>300.2</v>
      </c>
      <c r="F1002" s="14">
        <f>IFERROR(VLOOKUP($B1002,'[1]Paste Only'!$D:$AM,5,FALSE),"-")</f>
        <v>411.33334350585938</v>
      </c>
      <c r="G1002" s="15">
        <f>IFERROR(VLOOKUP($B1002,'[1]Paste Only'!$D:$AM,6,FALSE),"-")</f>
        <v>4</v>
      </c>
      <c r="H1002" s="15">
        <f>IFERROR(VLOOKUP($B1002,'[1]Paste Only'!$D:$AM,7,FALSE),"-")</f>
        <v>0</v>
      </c>
      <c r="I1002" s="15">
        <f>IFERROR(VLOOKUP($B1002,'[1]Paste Only'!$D:$AM,8,FALSE),"-")</f>
        <v>0</v>
      </c>
      <c r="J1002" s="16"/>
      <c r="K1002" s="16"/>
      <c r="L1002" s="14">
        <f>IFERROR(VLOOKUP($B1002,'[1]Paste Only'!$D:$AM,12,FALSE),"-")</f>
        <v>23.942247999999999</v>
      </c>
      <c r="M1002" s="14">
        <f>IFERROR(VLOOKUP($B1002,'[1]Paste Only'!$D:$AM,15,FALSE),"-")</f>
        <v>31.678850574712644</v>
      </c>
      <c r="N1002" s="17"/>
      <c r="O1002" s="18"/>
      <c r="P1002" s="19">
        <f t="shared" si="487"/>
        <v>0.32313601357368982</v>
      </c>
      <c r="Q1002" s="20">
        <f t="shared" si="460"/>
        <v>0.37019767989959829</v>
      </c>
      <c r="R1002" s="13">
        <f t="shared" si="461"/>
        <v>4</v>
      </c>
      <c r="S1002" s="13" t="str">
        <f>IFERROR(VLOOKUP($B1002,'[1]Market Cap'!$G:$I,3,FALSE),"-")</f>
        <v>Small Cap</v>
      </c>
      <c r="T1002" s="13"/>
      <c r="U1002" s="13"/>
      <c r="V1002" s="21">
        <f t="shared" si="488"/>
        <v>0</v>
      </c>
      <c r="W1002" s="21">
        <f t="shared" si="488"/>
        <v>0</v>
      </c>
      <c r="X1002" s="21">
        <f t="shared" si="488"/>
        <v>0</v>
      </c>
      <c r="Y1002" s="22">
        <f t="shared" si="462"/>
        <v>0</v>
      </c>
      <c r="Z1002" s="13">
        <f t="shared" si="463"/>
        <v>0</v>
      </c>
      <c r="AA1002" s="23">
        <f t="shared" si="464"/>
        <v>0</v>
      </c>
      <c r="AB1002" s="23">
        <f t="shared" si="465"/>
        <v>0</v>
      </c>
      <c r="AC1002" s="23">
        <f t="shared" si="466"/>
        <v>0</v>
      </c>
      <c r="AD1002" s="24">
        <f t="shared" si="467"/>
        <v>0</v>
      </c>
      <c r="AE1002" s="25">
        <f>IFERROR(VLOOKUP($B1002,'[1]Market Cap'!$G:$I,2,FALSE),"-")</f>
        <v>2539.8133708599998</v>
      </c>
      <c r="AF1002" s="20">
        <f t="shared" si="468"/>
        <v>0</v>
      </c>
      <c r="AG1002" s="17">
        <f t="shared" si="469"/>
        <v>0</v>
      </c>
      <c r="AH1002" s="17">
        <f t="shared" si="470"/>
        <v>0</v>
      </c>
      <c r="AI1002" s="17" t="str">
        <f t="shared" si="471"/>
        <v>-</v>
      </c>
      <c r="AJ1002" s="26">
        <f>IFERROR(VLOOKUP($B1002,'[1]Paste Only'!$D:$AM,26,FALSE),"-")</f>
        <v>394</v>
      </c>
      <c r="AK1002" s="26">
        <f>IFERROR(VLOOKUP($B1002,'[1]Paste Only'!$D:$AM,23,FALSE),"-")</f>
        <v>466</v>
      </c>
      <c r="AL1002" s="26">
        <f>IFERROR(VLOOKUP($B1002,'[1]Paste Only'!$D:$AM,22,FALSE),"-")</f>
        <v>374</v>
      </c>
      <c r="AM1002" s="21">
        <f t="shared" si="489"/>
        <v>-4.2139407805174556E-2</v>
      </c>
      <c r="AN1002" s="21">
        <f t="shared" si="489"/>
        <v>0.13290110650453979</v>
      </c>
      <c r="AO1002" s="21">
        <f t="shared" si="489"/>
        <v>-9.0761772891206349E-2</v>
      </c>
      <c r="AP1002" s="27">
        <f t="shared" si="472"/>
        <v>0</v>
      </c>
      <c r="AQ1002" s="27">
        <f t="shared" si="473"/>
        <v>0</v>
      </c>
      <c r="AR1002" s="27">
        <f t="shared" si="474"/>
        <v>411.33334350585938</v>
      </c>
      <c r="AS1002" s="27">
        <f t="shared" si="475"/>
        <v>411.33334350585938</v>
      </c>
      <c r="AT1002" s="27">
        <f t="shared" si="476"/>
        <v>0</v>
      </c>
      <c r="AU1002" s="27">
        <f t="shared" si="477"/>
        <v>0</v>
      </c>
      <c r="AV1002" s="21">
        <f t="shared" si="478"/>
        <v>1</v>
      </c>
      <c r="AW1002" s="27">
        <f t="shared" si="479"/>
        <v>411.33334350585938</v>
      </c>
      <c r="AX1002" s="27">
        <f t="shared" si="480"/>
        <v>411.33334350585938</v>
      </c>
      <c r="AY1002" s="27">
        <f t="shared" si="481"/>
        <v>411.33334350585938</v>
      </c>
      <c r="AZ1002" s="21">
        <f t="shared" si="482"/>
        <v>0.37019767989959829</v>
      </c>
      <c r="BA1002" s="21">
        <f t="shared" si="483"/>
        <v>0.37019767989959829</v>
      </c>
      <c r="BB1002" s="28">
        <f t="shared" si="484"/>
        <v>411.33334350585938</v>
      </c>
      <c r="BC1002" s="28" t="s">
        <v>81</v>
      </c>
      <c r="BD1002" s="28" t="s">
        <v>81</v>
      </c>
      <c r="BE1002" s="28" t="s">
        <v>81</v>
      </c>
      <c r="BF1002" s="28" t="str">
        <f t="shared" si="485"/>
        <v>-</v>
      </c>
      <c r="BG1002" s="29">
        <f t="shared" si="486"/>
        <v>0</v>
      </c>
      <c r="BH1002" s="29">
        <f t="shared" si="486"/>
        <v>0</v>
      </c>
      <c r="BI1002" s="29">
        <f t="shared" si="486"/>
        <v>0</v>
      </c>
      <c r="BJ1002" s="29">
        <f t="shared" si="459"/>
        <v>0</v>
      </c>
      <c r="BK1002" s="29"/>
    </row>
    <row r="1003" spans="1:63" x14ac:dyDescent="0.25">
      <c r="A1003" s="13" t="s">
        <v>3063</v>
      </c>
      <c r="B1003" s="13" t="s">
        <v>3064</v>
      </c>
      <c r="C1003" s="13" t="s">
        <v>2147</v>
      </c>
      <c r="D1003" s="13" t="str">
        <f>IFERROR(VLOOKUP($B1003,[1]GICS!$C:$D,2,FALSE),"-")</f>
        <v>-</v>
      </c>
      <c r="E1003" s="14">
        <f>IFERROR(IF(VLOOKUP($B1003,'[1]Paste Only'!$D:$AM,4,FALSE)="-",VLOOKUP($B1003,'[1]Market Cap'!$A:$J,10,FALSE),VLOOKUP($B1003,'[1]Paste Only'!$D:$AM,4,FALSE)),"-")</f>
        <v>0</v>
      </c>
      <c r="F1003" s="14" t="str">
        <f>IFERROR(VLOOKUP($B1003,'[1]Paste Only'!$D:$AM,5,FALSE),"-")</f>
        <v>-</v>
      </c>
      <c r="G1003" s="15">
        <f>IFERROR(VLOOKUP($B1003,'[1]Paste Only'!$D:$AM,6,FALSE),"-")</f>
        <v>0</v>
      </c>
      <c r="H1003" s="15">
        <f>IFERROR(VLOOKUP($B1003,'[1]Paste Only'!$D:$AM,7,FALSE),"-")</f>
        <v>0</v>
      </c>
      <c r="I1003" s="15">
        <f>IFERROR(VLOOKUP($B1003,'[1]Paste Only'!$D:$AM,8,FALSE),"-")</f>
        <v>0</v>
      </c>
      <c r="J1003" s="16"/>
      <c r="K1003" s="16"/>
      <c r="L1003" s="14">
        <f>IFERROR(VLOOKUP($B1003,'[1]Paste Only'!$D:$AM,12,FALSE),"-")</f>
        <v>7.42</v>
      </c>
      <c r="M1003" s="14" t="str">
        <f>IFERROR(VLOOKUP($B1003,'[1]Paste Only'!$D:$AM,15,FALSE),"-")</f>
        <v>-</v>
      </c>
      <c r="N1003" s="17"/>
      <c r="O1003" s="18"/>
      <c r="P1003" s="19">
        <f t="shared" si="487"/>
        <v>0</v>
      </c>
      <c r="Q1003" s="20">
        <f t="shared" si="460"/>
        <v>0</v>
      </c>
      <c r="R1003" s="13">
        <f t="shared" si="461"/>
        <v>0</v>
      </c>
      <c r="S1003" s="13" t="str">
        <f>IFERROR(VLOOKUP($B1003,'[1]Market Cap'!$G:$I,3,FALSE),"-")</f>
        <v>Small Cap</v>
      </c>
      <c r="T1003" s="13"/>
      <c r="U1003" s="13"/>
      <c r="V1003" s="21">
        <f t="shared" si="488"/>
        <v>0</v>
      </c>
      <c r="W1003" s="21">
        <f t="shared" si="488"/>
        <v>0</v>
      </c>
      <c r="X1003" s="21">
        <f t="shared" si="488"/>
        <v>0</v>
      </c>
      <c r="Y1003" s="22">
        <f t="shared" si="462"/>
        <v>0</v>
      </c>
      <c r="Z1003" s="13">
        <f t="shared" si="463"/>
        <v>0</v>
      </c>
      <c r="AA1003" s="23">
        <f t="shared" si="464"/>
        <v>0</v>
      </c>
      <c r="AB1003" s="23">
        <f t="shared" si="465"/>
        <v>0</v>
      </c>
      <c r="AC1003" s="23">
        <f t="shared" si="466"/>
        <v>0</v>
      </c>
      <c r="AD1003" s="24">
        <f t="shared" si="467"/>
        <v>0</v>
      </c>
      <c r="AE1003" s="25">
        <f>IFERROR(VLOOKUP($B1003,'[1]Market Cap'!$G:$I,2,FALSE),"-")</f>
        <v>0</v>
      </c>
      <c r="AF1003" s="20">
        <f t="shared" si="468"/>
        <v>0</v>
      </c>
      <c r="AG1003" s="17">
        <f t="shared" si="469"/>
        <v>0</v>
      </c>
      <c r="AH1003" s="17">
        <f t="shared" si="470"/>
        <v>0</v>
      </c>
      <c r="AI1003" s="17" t="str">
        <f t="shared" si="471"/>
        <v>-</v>
      </c>
      <c r="AJ1003" s="26" t="str">
        <f>IFERROR(VLOOKUP($B1003,'[1]Paste Only'!$D:$AM,26,FALSE),"-")</f>
        <v>-</v>
      </c>
      <c r="AK1003" s="26" t="str">
        <f>IFERROR(VLOOKUP($B1003,'[1]Paste Only'!$D:$AM,23,FALSE),"-")</f>
        <v>-</v>
      </c>
      <c r="AL1003" s="26" t="str">
        <f>IFERROR(VLOOKUP($B1003,'[1]Paste Only'!$D:$AM,22,FALSE),"-")</f>
        <v>-</v>
      </c>
      <c r="AM1003" s="21" t="str">
        <f t="shared" si="489"/>
        <v>-</v>
      </c>
      <c r="AN1003" s="21" t="str">
        <f t="shared" si="489"/>
        <v>-</v>
      </c>
      <c r="AO1003" s="21" t="str">
        <f t="shared" si="489"/>
        <v>-</v>
      </c>
      <c r="AP1003" s="27">
        <f t="shared" si="472"/>
        <v>0</v>
      </c>
      <c r="AQ1003" s="27" t="str">
        <f t="shared" si="473"/>
        <v>-</v>
      </c>
      <c r="AR1003" s="27" t="str">
        <f t="shared" si="474"/>
        <v>-</v>
      </c>
      <c r="AS1003" s="27">
        <f t="shared" si="475"/>
        <v>0</v>
      </c>
      <c r="AT1003" s="27">
        <f t="shared" si="476"/>
        <v>0</v>
      </c>
      <c r="AU1003" s="27">
        <f t="shared" si="477"/>
        <v>0</v>
      </c>
      <c r="AV1003" s="21" t="str">
        <f t="shared" si="478"/>
        <v>0</v>
      </c>
      <c r="AW1003" s="27">
        <f t="shared" si="479"/>
        <v>0</v>
      </c>
      <c r="AX1003" s="27" t="str">
        <f t="shared" si="480"/>
        <v>-</v>
      </c>
      <c r="AY1003" s="27" t="str">
        <f t="shared" si="481"/>
        <v>-</v>
      </c>
      <c r="AZ1003" s="21" t="str">
        <f t="shared" si="482"/>
        <v>-</v>
      </c>
      <c r="BA1003" s="21" t="str">
        <f t="shared" si="483"/>
        <v>-</v>
      </c>
      <c r="BB1003" s="28" t="str">
        <f t="shared" si="484"/>
        <v>-</v>
      </c>
      <c r="BC1003" s="28" t="s">
        <v>81</v>
      </c>
      <c r="BD1003" s="28" t="s">
        <v>81</v>
      </c>
      <c r="BE1003" s="28" t="s">
        <v>81</v>
      </c>
      <c r="BF1003" s="28" t="str">
        <f t="shared" si="485"/>
        <v>-</v>
      </c>
      <c r="BG1003" s="29">
        <f t="shared" si="486"/>
        <v>0</v>
      </c>
      <c r="BH1003" s="29">
        <f t="shared" si="486"/>
        <v>0</v>
      </c>
      <c r="BI1003" s="29">
        <f t="shared" si="486"/>
        <v>0</v>
      </c>
      <c r="BJ1003" s="29">
        <f t="shared" si="459"/>
        <v>0</v>
      </c>
      <c r="BK1003" s="29"/>
    </row>
    <row r="1004" spans="1:63" x14ac:dyDescent="0.25">
      <c r="A1004" s="13" t="s">
        <v>3065</v>
      </c>
      <c r="B1004" s="13" t="s">
        <v>3066</v>
      </c>
      <c r="C1004" s="13" t="s">
        <v>3067</v>
      </c>
      <c r="D1004" s="13" t="str">
        <f>IFERROR(VLOOKUP($B1004,[1]GICS!$C:$D,2,FALSE),"-")</f>
        <v>Financials</v>
      </c>
      <c r="E1004" s="14">
        <f>IFERROR(IF(VLOOKUP($B1004,'[1]Paste Only'!$D:$AM,4,FALSE)="-",VLOOKUP($B1004,'[1]Market Cap'!$A:$J,10,FALSE),VLOOKUP($B1004,'[1]Paste Only'!$D:$AM,4,FALSE)),"-")</f>
        <v>2071.9</v>
      </c>
      <c r="F1004" s="14" t="str">
        <f>IFERROR(VLOOKUP($B1004,'[1]Paste Only'!$D:$AM,5,FALSE),"-")</f>
        <v>-</v>
      </c>
      <c r="G1004" s="15">
        <f>IFERROR(VLOOKUP($B1004,'[1]Paste Only'!$D:$AM,6,FALSE),"-")</f>
        <v>0</v>
      </c>
      <c r="H1004" s="15">
        <f>IFERROR(VLOOKUP($B1004,'[1]Paste Only'!$D:$AM,7,FALSE),"-")</f>
        <v>0</v>
      </c>
      <c r="I1004" s="15">
        <f>IFERROR(VLOOKUP($B1004,'[1]Paste Only'!$D:$AM,8,FALSE),"-")</f>
        <v>0</v>
      </c>
      <c r="J1004" s="16"/>
      <c r="K1004" s="16"/>
      <c r="L1004" s="14">
        <f>IFERROR(VLOOKUP($B1004,'[1]Paste Only'!$D:$AM,12,FALSE),"-")</f>
        <v>23.31</v>
      </c>
      <c r="M1004" s="14" t="str">
        <f>IFERROR(VLOOKUP($B1004,'[1]Paste Only'!$D:$AM,15,FALSE),"-")</f>
        <v>-</v>
      </c>
      <c r="N1004" s="17"/>
      <c r="O1004" s="18"/>
      <c r="P1004" s="19">
        <f t="shared" si="487"/>
        <v>0</v>
      </c>
      <c r="Q1004" s="20">
        <f t="shared" si="460"/>
        <v>0</v>
      </c>
      <c r="R1004" s="13">
        <f t="shared" si="461"/>
        <v>0</v>
      </c>
      <c r="S1004" s="13" t="str">
        <f>IFERROR(VLOOKUP($B1004,'[1]Market Cap'!$G:$I,3,FALSE),"-")</f>
        <v>Small Cap</v>
      </c>
      <c r="T1004" s="13"/>
      <c r="U1004" s="13"/>
      <c r="V1004" s="21">
        <f t="shared" si="488"/>
        <v>0</v>
      </c>
      <c r="W1004" s="21">
        <f t="shared" si="488"/>
        <v>0</v>
      </c>
      <c r="X1004" s="21">
        <f t="shared" si="488"/>
        <v>0</v>
      </c>
      <c r="Y1004" s="22">
        <f t="shared" si="462"/>
        <v>0</v>
      </c>
      <c r="Z1004" s="13">
        <f t="shared" si="463"/>
        <v>0</v>
      </c>
      <c r="AA1004" s="23">
        <f t="shared" si="464"/>
        <v>0</v>
      </c>
      <c r="AB1004" s="23">
        <f t="shared" si="465"/>
        <v>0</v>
      </c>
      <c r="AC1004" s="23">
        <f t="shared" si="466"/>
        <v>0</v>
      </c>
      <c r="AD1004" s="24">
        <f t="shared" si="467"/>
        <v>0</v>
      </c>
      <c r="AE1004" s="25">
        <f>IFERROR(VLOOKUP($B1004,'[1]Market Cap'!$G:$I,2,FALSE),"-")</f>
        <v>4018.5018475000002</v>
      </c>
      <c r="AF1004" s="20">
        <f t="shared" si="468"/>
        <v>0</v>
      </c>
      <c r="AG1004" s="17">
        <f t="shared" si="469"/>
        <v>0</v>
      </c>
      <c r="AH1004" s="17">
        <f t="shared" si="470"/>
        <v>0</v>
      </c>
      <c r="AI1004" s="17" t="str">
        <f t="shared" si="471"/>
        <v>-</v>
      </c>
      <c r="AJ1004" s="26" t="str">
        <f>IFERROR(VLOOKUP($B1004,'[1]Paste Only'!$D:$AM,26,FALSE),"-")</f>
        <v>-</v>
      </c>
      <c r="AK1004" s="26" t="str">
        <f>IFERROR(VLOOKUP($B1004,'[1]Paste Only'!$D:$AM,23,FALSE),"-")</f>
        <v>-</v>
      </c>
      <c r="AL1004" s="26" t="str">
        <f>IFERROR(VLOOKUP($B1004,'[1]Paste Only'!$D:$AM,22,FALSE),"-")</f>
        <v>-</v>
      </c>
      <c r="AM1004" s="21" t="str">
        <f t="shared" si="489"/>
        <v>-</v>
      </c>
      <c r="AN1004" s="21" t="str">
        <f t="shared" si="489"/>
        <v>-</v>
      </c>
      <c r="AO1004" s="21" t="str">
        <f t="shared" si="489"/>
        <v>-</v>
      </c>
      <c r="AP1004" s="27">
        <f t="shared" si="472"/>
        <v>0</v>
      </c>
      <c r="AQ1004" s="27" t="str">
        <f t="shared" si="473"/>
        <v>-</v>
      </c>
      <c r="AR1004" s="27" t="str">
        <f t="shared" si="474"/>
        <v>-</v>
      </c>
      <c r="AS1004" s="27">
        <f t="shared" si="475"/>
        <v>0</v>
      </c>
      <c r="AT1004" s="27">
        <f t="shared" si="476"/>
        <v>0</v>
      </c>
      <c r="AU1004" s="27">
        <f t="shared" si="477"/>
        <v>0</v>
      </c>
      <c r="AV1004" s="21" t="str">
        <f t="shared" si="478"/>
        <v>0</v>
      </c>
      <c r="AW1004" s="27">
        <f t="shared" si="479"/>
        <v>0</v>
      </c>
      <c r="AX1004" s="27" t="str">
        <f t="shared" si="480"/>
        <v>-</v>
      </c>
      <c r="AY1004" s="27" t="str">
        <f t="shared" si="481"/>
        <v>-</v>
      </c>
      <c r="AZ1004" s="21" t="str">
        <f t="shared" si="482"/>
        <v>-</v>
      </c>
      <c r="BA1004" s="21" t="str">
        <f t="shared" si="483"/>
        <v>-</v>
      </c>
      <c r="BB1004" s="28" t="str">
        <f t="shared" si="484"/>
        <v>-</v>
      </c>
      <c r="BC1004" s="28" t="s">
        <v>81</v>
      </c>
      <c r="BD1004" s="28" t="s">
        <v>81</v>
      </c>
      <c r="BE1004" s="28" t="s">
        <v>81</v>
      </c>
      <c r="BF1004" s="28" t="str">
        <f t="shared" si="485"/>
        <v>-</v>
      </c>
      <c r="BG1004" s="29">
        <f t="shared" si="486"/>
        <v>0</v>
      </c>
      <c r="BH1004" s="29">
        <f t="shared" si="486"/>
        <v>0</v>
      </c>
      <c r="BI1004" s="29">
        <f t="shared" si="486"/>
        <v>0</v>
      </c>
      <c r="BJ1004" s="29">
        <f t="shared" si="459"/>
        <v>0</v>
      </c>
      <c r="BK1004" s="29"/>
    </row>
    <row r="1005" spans="1:63" x14ac:dyDescent="0.25">
      <c r="A1005" s="13" t="s">
        <v>3068</v>
      </c>
      <c r="B1005" s="13" t="s">
        <v>3069</v>
      </c>
      <c r="C1005" s="13" t="s">
        <v>3070</v>
      </c>
      <c r="D1005" s="13" t="str">
        <f>IFERROR(VLOOKUP($B1005,[1]GICS!$C:$D,2,FALSE),"-")</f>
        <v>-</v>
      </c>
      <c r="E1005" s="14">
        <f>IFERROR(IF(VLOOKUP($B1005,'[1]Paste Only'!$D:$AM,4,FALSE)="-",VLOOKUP($B1005,'[1]Market Cap'!$A:$J,10,FALSE),VLOOKUP($B1005,'[1]Paste Only'!$D:$AM,4,FALSE)),"-")</f>
        <v>0</v>
      </c>
      <c r="F1005" s="14" t="str">
        <f>IFERROR(VLOOKUP($B1005,'[1]Paste Only'!$D:$AM,5,FALSE),"-")</f>
        <v>-</v>
      </c>
      <c r="G1005" s="15">
        <f>IFERROR(VLOOKUP($B1005,'[1]Paste Only'!$D:$AM,6,FALSE),"-")</f>
        <v>0</v>
      </c>
      <c r="H1005" s="15">
        <f>IFERROR(VLOOKUP($B1005,'[1]Paste Only'!$D:$AM,7,FALSE),"-")</f>
        <v>0</v>
      </c>
      <c r="I1005" s="15">
        <f>IFERROR(VLOOKUP($B1005,'[1]Paste Only'!$D:$AM,8,FALSE),"-")</f>
        <v>0</v>
      </c>
      <c r="J1005" s="16"/>
      <c r="K1005" s="16"/>
      <c r="L1005" s="14">
        <f>IFERROR(VLOOKUP($B1005,'[1]Paste Only'!$D:$AM,12,FALSE),"-")</f>
        <v>5.78</v>
      </c>
      <c r="M1005" s="14" t="str">
        <f>IFERROR(VLOOKUP($B1005,'[1]Paste Only'!$D:$AM,15,FALSE),"-")</f>
        <v>-</v>
      </c>
      <c r="N1005" s="17"/>
      <c r="O1005" s="18"/>
      <c r="P1005" s="19">
        <f t="shared" si="487"/>
        <v>0</v>
      </c>
      <c r="Q1005" s="20">
        <f t="shared" si="460"/>
        <v>0</v>
      </c>
      <c r="R1005" s="13">
        <f t="shared" si="461"/>
        <v>0</v>
      </c>
      <c r="S1005" s="13" t="str">
        <f>IFERROR(VLOOKUP($B1005,'[1]Market Cap'!$G:$I,3,FALSE),"-")</f>
        <v>Small Cap</v>
      </c>
      <c r="T1005" s="13"/>
      <c r="U1005" s="13"/>
      <c r="V1005" s="21">
        <f t="shared" si="488"/>
        <v>0</v>
      </c>
      <c r="W1005" s="21">
        <f t="shared" si="488"/>
        <v>0</v>
      </c>
      <c r="X1005" s="21">
        <f t="shared" si="488"/>
        <v>0</v>
      </c>
      <c r="Y1005" s="22">
        <f t="shared" si="462"/>
        <v>0</v>
      </c>
      <c r="Z1005" s="13">
        <f t="shared" si="463"/>
        <v>0</v>
      </c>
      <c r="AA1005" s="23">
        <f t="shared" si="464"/>
        <v>0</v>
      </c>
      <c r="AB1005" s="23">
        <f t="shared" si="465"/>
        <v>0</v>
      </c>
      <c r="AC1005" s="23">
        <f t="shared" si="466"/>
        <v>0</v>
      </c>
      <c r="AD1005" s="24">
        <f t="shared" si="467"/>
        <v>0</v>
      </c>
      <c r="AE1005" s="25">
        <f>IFERROR(VLOOKUP($B1005,'[1]Market Cap'!$G:$I,2,FALSE),"-")</f>
        <v>0</v>
      </c>
      <c r="AF1005" s="20">
        <f t="shared" si="468"/>
        <v>0</v>
      </c>
      <c r="AG1005" s="17">
        <f t="shared" si="469"/>
        <v>0</v>
      </c>
      <c r="AH1005" s="17">
        <f t="shared" si="470"/>
        <v>0</v>
      </c>
      <c r="AI1005" s="17" t="str">
        <f t="shared" si="471"/>
        <v>-</v>
      </c>
      <c r="AJ1005" s="26" t="str">
        <f>IFERROR(VLOOKUP($B1005,'[1]Paste Only'!$D:$AM,26,FALSE),"-")</f>
        <v>-</v>
      </c>
      <c r="AK1005" s="26" t="str">
        <f>IFERROR(VLOOKUP($B1005,'[1]Paste Only'!$D:$AM,23,FALSE),"-")</f>
        <v>-</v>
      </c>
      <c r="AL1005" s="26" t="str">
        <f>IFERROR(VLOOKUP($B1005,'[1]Paste Only'!$D:$AM,22,FALSE),"-")</f>
        <v>-</v>
      </c>
      <c r="AM1005" s="21" t="str">
        <f t="shared" si="489"/>
        <v>-</v>
      </c>
      <c r="AN1005" s="21" t="str">
        <f t="shared" si="489"/>
        <v>-</v>
      </c>
      <c r="AO1005" s="21" t="str">
        <f t="shared" si="489"/>
        <v>-</v>
      </c>
      <c r="AP1005" s="27">
        <f t="shared" si="472"/>
        <v>0</v>
      </c>
      <c r="AQ1005" s="27" t="str">
        <f t="shared" si="473"/>
        <v>-</v>
      </c>
      <c r="AR1005" s="27" t="str">
        <f t="shared" si="474"/>
        <v>-</v>
      </c>
      <c r="AS1005" s="27">
        <f t="shared" si="475"/>
        <v>0</v>
      </c>
      <c r="AT1005" s="27">
        <f t="shared" si="476"/>
        <v>0</v>
      </c>
      <c r="AU1005" s="27">
        <f t="shared" si="477"/>
        <v>0</v>
      </c>
      <c r="AV1005" s="21" t="str">
        <f t="shared" si="478"/>
        <v>0</v>
      </c>
      <c r="AW1005" s="27">
        <f t="shared" si="479"/>
        <v>0</v>
      </c>
      <c r="AX1005" s="27" t="str">
        <f t="shared" si="480"/>
        <v>-</v>
      </c>
      <c r="AY1005" s="27" t="str">
        <f t="shared" si="481"/>
        <v>-</v>
      </c>
      <c r="AZ1005" s="21" t="str">
        <f t="shared" si="482"/>
        <v>-</v>
      </c>
      <c r="BA1005" s="21" t="str">
        <f t="shared" si="483"/>
        <v>-</v>
      </c>
      <c r="BB1005" s="28" t="str">
        <f t="shared" si="484"/>
        <v>-</v>
      </c>
      <c r="BC1005" s="28" t="s">
        <v>81</v>
      </c>
      <c r="BD1005" s="28" t="s">
        <v>81</v>
      </c>
      <c r="BE1005" s="28" t="s">
        <v>81</v>
      </c>
      <c r="BF1005" s="28" t="str">
        <f t="shared" si="485"/>
        <v>-</v>
      </c>
      <c r="BG1005" s="29">
        <f t="shared" si="486"/>
        <v>0</v>
      </c>
      <c r="BH1005" s="29">
        <f t="shared" si="486"/>
        <v>0</v>
      </c>
      <c r="BI1005" s="29">
        <f t="shared" si="486"/>
        <v>0</v>
      </c>
      <c r="BJ1005" s="29">
        <f t="shared" si="459"/>
        <v>0</v>
      </c>
      <c r="BK1005" s="29"/>
    </row>
    <row r="1006" spans="1:63" x14ac:dyDescent="0.25">
      <c r="A1006" s="13" t="s">
        <v>3071</v>
      </c>
      <c r="B1006" s="13" t="s">
        <v>3072</v>
      </c>
      <c r="C1006" s="13" t="s">
        <v>3073</v>
      </c>
      <c r="D1006" s="13" t="str">
        <f>IFERROR(VLOOKUP($B1006,[1]GICS!$C:$D,2,FALSE),"-")</f>
        <v>Consumer Discretionary</v>
      </c>
      <c r="E1006" s="14">
        <f>IFERROR(IF(VLOOKUP($B1006,'[1]Paste Only'!$D:$AM,4,FALSE)="-",VLOOKUP($B1006,'[1]Market Cap'!$A:$J,10,FALSE),VLOOKUP($B1006,'[1]Paste Only'!$D:$AM,4,FALSE)),"-")</f>
        <v>401.1</v>
      </c>
      <c r="F1006" s="14" t="str">
        <f>IFERROR(VLOOKUP($B1006,'[1]Paste Only'!$D:$AM,5,FALSE),"-")</f>
        <v>-</v>
      </c>
      <c r="G1006" s="15">
        <f>IFERROR(VLOOKUP($B1006,'[1]Paste Only'!$D:$AM,6,FALSE),"-")</f>
        <v>0</v>
      </c>
      <c r="H1006" s="15">
        <f>IFERROR(VLOOKUP($B1006,'[1]Paste Only'!$D:$AM,7,FALSE),"-")</f>
        <v>0</v>
      </c>
      <c r="I1006" s="15">
        <f>IFERROR(VLOOKUP($B1006,'[1]Paste Only'!$D:$AM,8,FALSE),"-")</f>
        <v>0</v>
      </c>
      <c r="J1006" s="16"/>
      <c r="K1006" s="16"/>
      <c r="L1006" s="14">
        <f>IFERROR(VLOOKUP($B1006,'[1]Paste Only'!$D:$AM,12,FALSE),"-")</f>
        <v>7.6499870000000003</v>
      </c>
      <c r="M1006" s="14" t="str">
        <f>IFERROR(VLOOKUP($B1006,'[1]Paste Only'!$D:$AM,15,FALSE),"-")</f>
        <v>-</v>
      </c>
      <c r="N1006" s="17"/>
      <c r="O1006" s="18"/>
      <c r="P1006" s="19">
        <f t="shared" si="487"/>
        <v>0</v>
      </c>
      <c r="Q1006" s="20">
        <f t="shared" si="460"/>
        <v>0</v>
      </c>
      <c r="R1006" s="13">
        <f t="shared" si="461"/>
        <v>0</v>
      </c>
      <c r="S1006" s="13" t="str">
        <f>IFERROR(VLOOKUP($B1006,'[1]Market Cap'!$G:$I,3,FALSE),"-")</f>
        <v>Small Cap</v>
      </c>
      <c r="T1006" s="13"/>
      <c r="U1006" s="13"/>
      <c r="V1006" s="21">
        <f t="shared" si="488"/>
        <v>0</v>
      </c>
      <c r="W1006" s="21">
        <f t="shared" si="488"/>
        <v>0</v>
      </c>
      <c r="X1006" s="21">
        <f t="shared" si="488"/>
        <v>0</v>
      </c>
      <c r="Y1006" s="22">
        <f t="shared" si="462"/>
        <v>0</v>
      </c>
      <c r="Z1006" s="13">
        <f t="shared" si="463"/>
        <v>0</v>
      </c>
      <c r="AA1006" s="23">
        <f t="shared" si="464"/>
        <v>0</v>
      </c>
      <c r="AB1006" s="23">
        <f t="shared" si="465"/>
        <v>0</v>
      </c>
      <c r="AC1006" s="23">
        <f t="shared" si="466"/>
        <v>0</v>
      </c>
      <c r="AD1006" s="24">
        <f t="shared" si="467"/>
        <v>0</v>
      </c>
      <c r="AE1006" s="25">
        <f>IFERROR(VLOOKUP($B1006,'[1]Market Cap'!$G:$I,2,FALSE),"-")</f>
        <v>2015.38948149</v>
      </c>
      <c r="AF1006" s="20">
        <f t="shared" si="468"/>
        <v>0</v>
      </c>
      <c r="AG1006" s="17">
        <f t="shared" si="469"/>
        <v>0</v>
      </c>
      <c r="AH1006" s="17">
        <f t="shared" si="470"/>
        <v>0</v>
      </c>
      <c r="AI1006" s="17" t="str">
        <f t="shared" si="471"/>
        <v>-</v>
      </c>
      <c r="AJ1006" s="26" t="str">
        <f>IFERROR(VLOOKUP($B1006,'[1]Paste Only'!$D:$AM,26,FALSE),"-")</f>
        <v>-</v>
      </c>
      <c r="AK1006" s="26" t="str">
        <f>IFERROR(VLOOKUP($B1006,'[1]Paste Only'!$D:$AM,23,FALSE),"-")</f>
        <v>-</v>
      </c>
      <c r="AL1006" s="26" t="str">
        <f>IFERROR(VLOOKUP($B1006,'[1]Paste Only'!$D:$AM,22,FALSE),"-")</f>
        <v>-</v>
      </c>
      <c r="AM1006" s="21" t="str">
        <f t="shared" si="489"/>
        <v>-</v>
      </c>
      <c r="AN1006" s="21" t="str">
        <f t="shared" si="489"/>
        <v>-</v>
      </c>
      <c r="AO1006" s="21" t="str">
        <f t="shared" si="489"/>
        <v>-</v>
      </c>
      <c r="AP1006" s="27">
        <f t="shared" si="472"/>
        <v>0</v>
      </c>
      <c r="AQ1006" s="27" t="str">
        <f t="shared" si="473"/>
        <v>-</v>
      </c>
      <c r="AR1006" s="27" t="str">
        <f t="shared" si="474"/>
        <v>-</v>
      </c>
      <c r="AS1006" s="27">
        <f t="shared" si="475"/>
        <v>0</v>
      </c>
      <c r="AT1006" s="27">
        <f t="shared" si="476"/>
        <v>0</v>
      </c>
      <c r="AU1006" s="27">
        <f t="shared" si="477"/>
        <v>0</v>
      </c>
      <c r="AV1006" s="21" t="str">
        <f t="shared" si="478"/>
        <v>0</v>
      </c>
      <c r="AW1006" s="27">
        <f t="shared" si="479"/>
        <v>0</v>
      </c>
      <c r="AX1006" s="27" t="str">
        <f t="shared" si="480"/>
        <v>-</v>
      </c>
      <c r="AY1006" s="27" t="str">
        <f t="shared" si="481"/>
        <v>-</v>
      </c>
      <c r="AZ1006" s="21" t="str">
        <f t="shared" si="482"/>
        <v>-</v>
      </c>
      <c r="BA1006" s="21" t="str">
        <f t="shared" si="483"/>
        <v>-</v>
      </c>
      <c r="BB1006" s="28" t="str">
        <f t="shared" si="484"/>
        <v>-</v>
      </c>
      <c r="BC1006" s="28" t="s">
        <v>81</v>
      </c>
      <c r="BD1006" s="28" t="s">
        <v>81</v>
      </c>
      <c r="BE1006" s="28" t="s">
        <v>81</v>
      </c>
      <c r="BF1006" s="28" t="str">
        <f t="shared" si="485"/>
        <v>-</v>
      </c>
      <c r="BG1006" s="29">
        <f t="shared" si="486"/>
        <v>0</v>
      </c>
      <c r="BH1006" s="29">
        <f t="shared" si="486"/>
        <v>0</v>
      </c>
      <c r="BI1006" s="29">
        <f t="shared" si="486"/>
        <v>0</v>
      </c>
      <c r="BJ1006" s="29">
        <f t="shared" si="459"/>
        <v>0</v>
      </c>
      <c r="BK1006" s="29"/>
    </row>
    <row r="1007" spans="1:63" x14ac:dyDescent="0.25">
      <c r="A1007" s="13" t="s">
        <v>3074</v>
      </c>
      <c r="B1007" s="13" t="s">
        <v>3075</v>
      </c>
      <c r="C1007" s="13" t="s">
        <v>3076</v>
      </c>
      <c r="D1007" s="13" t="str">
        <f>IFERROR(VLOOKUP($B1007,[1]GICS!$C:$D,2,FALSE),"-")</f>
        <v>Consumer Staples</v>
      </c>
      <c r="E1007" s="14">
        <f>IFERROR(IF(VLOOKUP($B1007,'[1]Paste Only'!$D:$AM,4,FALSE)="-",VLOOKUP($B1007,'[1]Market Cap'!$A:$J,10,FALSE),VLOOKUP($B1007,'[1]Paste Only'!$D:$AM,4,FALSE)),"-")</f>
        <v>1052.05</v>
      </c>
      <c r="F1007" s="14">
        <f>IFERROR(VLOOKUP($B1007,'[1]Paste Only'!$D:$AM,5,FALSE),"-")</f>
        <v>960</v>
      </c>
      <c r="G1007" s="15">
        <f>IFERROR(VLOOKUP($B1007,'[1]Paste Only'!$D:$AM,6,FALSE),"-")</f>
        <v>1</v>
      </c>
      <c r="H1007" s="15">
        <f>IFERROR(VLOOKUP($B1007,'[1]Paste Only'!$D:$AM,7,FALSE),"-")</f>
        <v>1</v>
      </c>
      <c r="I1007" s="15">
        <f>IFERROR(VLOOKUP($B1007,'[1]Paste Only'!$D:$AM,8,FALSE),"-")</f>
        <v>0</v>
      </c>
      <c r="J1007" s="16"/>
      <c r="K1007" s="16"/>
      <c r="L1007" s="14">
        <f>IFERROR(VLOOKUP($B1007,'[1]Paste Only'!$D:$AM,12,FALSE),"-")</f>
        <v>-14.36</v>
      </c>
      <c r="M1007" s="14">
        <f>IFERROR(VLOOKUP($B1007,'[1]Paste Only'!$D:$AM,15,FALSE),"-")</f>
        <v>20.621839080459772</v>
      </c>
      <c r="N1007" s="17"/>
      <c r="O1007" s="18"/>
      <c r="P1007" s="19">
        <f t="shared" si="487"/>
        <v>2.4360612173022123</v>
      </c>
      <c r="Q1007" s="20">
        <f t="shared" si="460"/>
        <v>-8.7495841452402412E-2</v>
      </c>
      <c r="R1007" s="13">
        <f t="shared" si="461"/>
        <v>2</v>
      </c>
      <c r="S1007" s="13" t="str">
        <f>IFERROR(VLOOKUP($B1007,'[1]Market Cap'!$G:$I,3,FALSE),"-")</f>
        <v>Small Cap</v>
      </c>
      <c r="T1007" s="13"/>
      <c r="U1007" s="13"/>
      <c r="V1007" s="21">
        <f t="shared" si="488"/>
        <v>0</v>
      </c>
      <c r="W1007" s="21">
        <f t="shared" si="488"/>
        <v>0</v>
      </c>
      <c r="X1007" s="21">
        <f t="shared" si="488"/>
        <v>0</v>
      </c>
      <c r="Y1007" s="22">
        <f t="shared" si="462"/>
        <v>0</v>
      </c>
      <c r="Z1007" s="13">
        <f t="shared" si="463"/>
        <v>0</v>
      </c>
      <c r="AA1007" s="23">
        <f t="shared" si="464"/>
        <v>0</v>
      </c>
      <c r="AB1007" s="23">
        <f t="shared" si="465"/>
        <v>0</v>
      </c>
      <c r="AC1007" s="23">
        <f t="shared" si="466"/>
        <v>0</v>
      </c>
      <c r="AD1007" s="24">
        <f t="shared" si="467"/>
        <v>0</v>
      </c>
      <c r="AE1007" s="25">
        <f>IFERROR(VLOOKUP($B1007,'[1]Market Cap'!$G:$I,2,FALSE),"-")</f>
        <v>2514.4007624599999</v>
      </c>
      <c r="AF1007" s="20">
        <f t="shared" si="468"/>
        <v>0</v>
      </c>
      <c r="AG1007" s="17">
        <f t="shared" si="469"/>
        <v>1</v>
      </c>
      <c r="AH1007" s="17">
        <f t="shared" si="470"/>
        <v>0</v>
      </c>
      <c r="AI1007" s="17" t="str">
        <f t="shared" si="471"/>
        <v>-</v>
      </c>
      <c r="AJ1007" s="26">
        <f>IFERROR(VLOOKUP($B1007,'[1]Paste Only'!$D:$AM,26,FALSE),"-")</f>
        <v>960</v>
      </c>
      <c r="AK1007" s="26">
        <f>IFERROR(VLOOKUP($B1007,'[1]Paste Only'!$D:$AM,23,FALSE),"-")</f>
        <v>960</v>
      </c>
      <c r="AL1007" s="26">
        <f>IFERROR(VLOOKUP($B1007,'[1]Paste Only'!$D:$AM,22,FALSE),"-")</f>
        <v>960</v>
      </c>
      <c r="AM1007" s="21">
        <f t="shared" si="489"/>
        <v>0</v>
      </c>
      <c r="AN1007" s="21">
        <f t="shared" si="489"/>
        <v>0</v>
      </c>
      <c r="AO1007" s="21">
        <f t="shared" si="489"/>
        <v>0</v>
      </c>
      <c r="AP1007" s="27">
        <f t="shared" si="472"/>
        <v>0</v>
      </c>
      <c r="AQ1007" s="27">
        <f t="shared" si="473"/>
        <v>0</v>
      </c>
      <c r="AR1007" s="27">
        <f t="shared" si="474"/>
        <v>960</v>
      </c>
      <c r="AS1007" s="27">
        <f t="shared" si="475"/>
        <v>960</v>
      </c>
      <c r="AT1007" s="27">
        <f t="shared" si="476"/>
        <v>0</v>
      </c>
      <c r="AU1007" s="27">
        <f t="shared" si="477"/>
        <v>0</v>
      </c>
      <c r="AV1007" s="21">
        <f t="shared" si="478"/>
        <v>0.5</v>
      </c>
      <c r="AW1007" s="27">
        <f t="shared" si="479"/>
        <v>960</v>
      </c>
      <c r="AX1007" s="27">
        <f t="shared" si="480"/>
        <v>960</v>
      </c>
      <c r="AY1007" s="27">
        <f t="shared" si="481"/>
        <v>960</v>
      </c>
      <c r="AZ1007" s="21">
        <f t="shared" si="482"/>
        <v>-8.7495841452402412E-2</v>
      </c>
      <c r="BA1007" s="21">
        <f t="shared" si="483"/>
        <v>-8.7495841452402412E-2</v>
      </c>
      <c r="BB1007" s="28">
        <f t="shared" si="484"/>
        <v>960</v>
      </c>
      <c r="BC1007" s="28" t="s">
        <v>81</v>
      </c>
      <c r="BD1007" s="28" t="s">
        <v>81</v>
      </c>
      <c r="BE1007" s="28" t="s">
        <v>81</v>
      </c>
      <c r="BF1007" s="28" t="str">
        <f t="shared" si="485"/>
        <v>-</v>
      </c>
      <c r="BG1007" s="29">
        <f t="shared" si="486"/>
        <v>0</v>
      </c>
      <c r="BH1007" s="29">
        <f t="shared" si="486"/>
        <v>0</v>
      </c>
      <c r="BI1007" s="29">
        <f t="shared" si="486"/>
        <v>0</v>
      </c>
      <c r="BJ1007" s="29">
        <f t="shared" si="459"/>
        <v>0</v>
      </c>
      <c r="BK1007" s="29"/>
    </row>
    <row r="1008" spans="1:63" x14ac:dyDescent="0.25">
      <c r="A1008" s="13" t="s">
        <v>3077</v>
      </c>
      <c r="B1008" s="13" t="s">
        <v>3078</v>
      </c>
      <c r="C1008" s="13" t="s">
        <v>3079</v>
      </c>
      <c r="D1008" s="13" t="str">
        <f>IFERROR(VLOOKUP($B1008,[1]GICS!$C:$D,2,FALSE),"-")</f>
        <v>Health Care</v>
      </c>
      <c r="E1008" s="14">
        <f>IFERROR(IF(VLOOKUP($B1008,'[1]Paste Only'!$D:$AM,4,FALSE)="-",VLOOKUP($B1008,'[1]Market Cap'!$A:$J,10,FALSE),VLOOKUP($B1008,'[1]Paste Only'!$D:$AM,4,FALSE)),"-")</f>
        <v>224.75</v>
      </c>
      <c r="F1008" s="14" t="str">
        <f>IFERROR(VLOOKUP($B1008,'[1]Paste Only'!$D:$AM,5,FALSE),"-")</f>
        <v>-</v>
      </c>
      <c r="G1008" s="15">
        <f>IFERROR(VLOOKUP($B1008,'[1]Paste Only'!$D:$AM,6,FALSE),"-")</f>
        <v>0</v>
      </c>
      <c r="H1008" s="15">
        <f>IFERROR(VLOOKUP($B1008,'[1]Paste Only'!$D:$AM,7,FALSE),"-")</f>
        <v>0</v>
      </c>
      <c r="I1008" s="15">
        <f>IFERROR(VLOOKUP($B1008,'[1]Paste Only'!$D:$AM,8,FALSE),"-")</f>
        <v>0</v>
      </c>
      <c r="J1008" s="16"/>
      <c r="K1008" s="16"/>
      <c r="L1008" s="14">
        <f>IFERROR(VLOOKUP($B1008,'[1]Paste Only'!$D:$AM,12,FALSE),"-")</f>
        <v>-7.37</v>
      </c>
      <c r="M1008" s="14" t="str">
        <f>IFERROR(VLOOKUP($B1008,'[1]Paste Only'!$D:$AM,15,FALSE),"-")</f>
        <v>-</v>
      </c>
      <c r="N1008" s="17"/>
      <c r="O1008" s="18"/>
      <c r="P1008" s="19">
        <f t="shared" si="487"/>
        <v>0</v>
      </c>
      <c r="Q1008" s="20">
        <f t="shared" si="460"/>
        <v>0</v>
      </c>
      <c r="R1008" s="13">
        <f t="shared" si="461"/>
        <v>0</v>
      </c>
      <c r="S1008" s="13" t="str">
        <f>IFERROR(VLOOKUP($B1008,'[1]Market Cap'!$G:$I,3,FALSE),"-")</f>
        <v>Small Cap</v>
      </c>
      <c r="T1008" s="13"/>
      <c r="U1008" s="13"/>
      <c r="V1008" s="21">
        <f t="shared" si="488"/>
        <v>0</v>
      </c>
      <c r="W1008" s="21">
        <f t="shared" si="488"/>
        <v>0</v>
      </c>
      <c r="X1008" s="21">
        <f t="shared" si="488"/>
        <v>0</v>
      </c>
      <c r="Y1008" s="22">
        <f t="shared" si="462"/>
        <v>0</v>
      </c>
      <c r="Z1008" s="13">
        <f t="shared" si="463"/>
        <v>0</v>
      </c>
      <c r="AA1008" s="23">
        <f t="shared" si="464"/>
        <v>0</v>
      </c>
      <c r="AB1008" s="23">
        <f t="shared" si="465"/>
        <v>0</v>
      </c>
      <c r="AC1008" s="23">
        <f t="shared" si="466"/>
        <v>0</v>
      </c>
      <c r="AD1008" s="24">
        <f t="shared" si="467"/>
        <v>0</v>
      </c>
      <c r="AE1008" s="25">
        <f>IFERROR(VLOOKUP($B1008,'[1]Market Cap'!$G:$I,2,FALSE),"-")</f>
        <v>5112.4828023250002</v>
      </c>
      <c r="AF1008" s="20">
        <f t="shared" si="468"/>
        <v>0</v>
      </c>
      <c r="AG1008" s="17">
        <f t="shared" si="469"/>
        <v>0</v>
      </c>
      <c r="AH1008" s="17">
        <f t="shared" si="470"/>
        <v>0</v>
      </c>
      <c r="AI1008" s="17" t="str">
        <f t="shared" si="471"/>
        <v>-</v>
      </c>
      <c r="AJ1008" s="26" t="str">
        <f>IFERROR(VLOOKUP($B1008,'[1]Paste Only'!$D:$AM,26,FALSE),"-")</f>
        <v>-</v>
      </c>
      <c r="AK1008" s="26" t="str">
        <f>IFERROR(VLOOKUP($B1008,'[1]Paste Only'!$D:$AM,23,FALSE),"-")</f>
        <v>-</v>
      </c>
      <c r="AL1008" s="26" t="str">
        <f>IFERROR(VLOOKUP($B1008,'[1]Paste Only'!$D:$AM,22,FALSE),"-")</f>
        <v>-</v>
      </c>
      <c r="AM1008" s="21" t="str">
        <f t="shared" si="489"/>
        <v>-</v>
      </c>
      <c r="AN1008" s="21" t="str">
        <f t="shared" si="489"/>
        <v>-</v>
      </c>
      <c r="AO1008" s="21" t="str">
        <f t="shared" si="489"/>
        <v>-</v>
      </c>
      <c r="AP1008" s="27">
        <f t="shared" si="472"/>
        <v>0</v>
      </c>
      <c r="AQ1008" s="27" t="str">
        <f t="shared" si="473"/>
        <v>-</v>
      </c>
      <c r="AR1008" s="27" t="str">
        <f t="shared" si="474"/>
        <v>-</v>
      </c>
      <c r="AS1008" s="27">
        <f t="shared" si="475"/>
        <v>0</v>
      </c>
      <c r="AT1008" s="27">
        <f t="shared" si="476"/>
        <v>0</v>
      </c>
      <c r="AU1008" s="27">
        <f t="shared" si="477"/>
        <v>0</v>
      </c>
      <c r="AV1008" s="21" t="str">
        <f t="shared" si="478"/>
        <v>0</v>
      </c>
      <c r="AW1008" s="27">
        <f t="shared" si="479"/>
        <v>0</v>
      </c>
      <c r="AX1008" s="27" t="str">
        <f t="shared" si="480"/>
        <v>-</v>
      </c>
      <c r="AY1008" s="27" t="str">
        <f t="shared" si="481"/>
        <v>-</v>
      </c>
      <c r="AZ1008" s="21" t="str">
        <f t="shared" si="482"/>
        <v>-</v>
      </c>
      <c r="BA1008" s="21" t="str">
        <f t="shared" si="483"/>
        <v>-</v>
      </c>
      <c r="BB1008" s="28" t="str">
        <f t="shared" si="484"/>
        <v>-</v>
      </c>
      <c r="BC1008" s="28" t="s">
        <v>81</v>
      </c>
      <c r="BD1008" s="28" t="s">
        <v>81</v>
      </c>
      <c r="BE1008" s="28" t="s">
        <v>81</v>
      </c>
      <c r="BF1008" s="28" t="str">
        <f t="shared" si="485"/>
        <v>-</v>
      </c>
      <c r="BG1008" s="29">
        <f t="shared" si="486"/>
        <v>0</v>
      </c>
      <c r="BH1008" s="29">
        <f t="shared" si="486"/>
        <v>0</v>
      </c>
      <c r="BI1008" s="29">
        <f t="shared" si="486"/>
        <v>0</v>
      </c>
      <c r="BJ1008" s="29">
        <f t="shared" si="459"/>
        <v>0</v>
      </c>
      <c r="BK1008" s="29"/>
    </row>
    <row r="1009" spans="1:63" x14ac:dyDescent="0.25">
      <c r="A1009" s="13" t="s">
        <v>3080</v>
      </c>
      <c r="B1009" s="13" t="s">
        <v>3081</v>
      </c>
      <c r="C1009" s="13" t="s">
        <v>3082</v>
      </c>
      <c r="D1009" s="13" t="str">
        <f>IFERROR(VLOOKUP($B1009,[1]GICS!$C:$D,2,FALSE),"-")</f>
        <v>Consumer Staples</v>
      </c>
      <c r="E1009" s="14">
        <f>IFERROR(IF(VLOOKUP($B1009,'[1]Paste Only'!$D:$AM,4,FALSE)="-",VLOOKUP($B1009,'[1]Market Cap'!$A:$J,10,FALSE),VLOOKUP($B1009,'[1]Paste Only'!$D:$AM,4,FALSE)),"-")</f>
        <v>1489.25</v>
      </c>
      <c r="F1009" s="14" t="str">
        <f>IFERROR(VLOOKUP($B1009,'[1]Paste Only'!$D:$AM,5,FALSE),"-")</f>
        <v>-</v>
      </c>
      <c r="G1009" s="15">
        <f>IFERROR(VLOOKUP($B1009,'[1]Paste Only'!$D:$AM,6,FALSE),"-")</f>
        <v>0</v>
      </c>
      <c r="H1009" s="15">
        <f>IFERROR(VLOOKUP($B1009,'[1]Paste Only'!$D:$AM,7,FALSE),"-")</f>
        <v>0</v>
      </c>
      <c r="I1009" s="15">
        <f>IFERROR(VLOOKUP($B1009,'[1]Paste Only'!$D:$AM,8,FALSE),"-")</f>
        <v>0</v>
      </c>
      <c r="J1009" s="16"/>
      <c r="K1009" s="16"/>
      <c r="L1009" s="14">
        <f>IFERROR(VLOOKUP($B1009,'[1]Paste Only'!$D:$AM,12,FALSE),"-")</f>
        <v>82.784282000000005</v>
      </c>
      <c r="M1009" s="14" t="str">
        <f>IFERROR(VLOOKUP($B1009,'[1]Paste Only'!$D:$AM,15,FALSE),"-")</f>
        <v>-</v>
      </c>
      <c r="N1009" s="17"/>
      <c r="O1009" s="18"/>
      <c r="P1009" s="19">
        <f t="shared" si="487"/>
        <v>0</v>
      </c>
      <c r="Q1009" s="20">
        <f t="shared" si="460"/>
        <v>0</v>
      </c>
      <c r="R1009" s="13">
        <f t="shared" si="461"/>
        <v>0</v>
      </c>
      <c r="S1009" s="13" t="str">
        <f>IFERROR(VLOOKUP($B1009,'[1]Market Cap'!$G:$I,3,FALSE),"-")</f>
        <v>Small Cap</v>
      </c>
      <c r="T1009" s="13"/>
      <c r="U1009" s="13"/>
      <c r="V1009" s="21">
        <f t="shared" si="488"/>
        <v>0</v>
      </c>
      <c r="W1009" s="21">
        <f t="shared" si="488"/>
        <v>0</v>
      </c>
      <c r="X1009" s="21">
        <f t="shared" si="488"/>
        <v>0</v>
      </c>
      <c r="Y1009" s="22">
        <f t="shared" si="462"/>
        <v>0</v>
      </c>
      <c r="Z1009" s="13">
        <f t="shared" si="463"/>
        <v>0</v>
      </c>
      <c r="AA1009" s="23">
        <f t="shared" si="464"/>
        <v>0</v>
      </c>
      <c r="AB1009" s="23">
        <f t="shared" si="465"/>
        <v>0</v>
      </c>
      <c r="AC1009" s="23">
        <f t="shared" si="466"/>
        <v>0</v>
      </c>
      <c r="AD1009" s="24">
        <f t="shared" si="467"/>
        <v>0</v>
      </c>
      <c r="AE1009" s="25">
        <f>IFERROR(VLOOKUP($B1009,'[1]Market Cap'!$G:$I,2,FALSE),"-")</f>
        <v>2097.9565137999998</v>
      </c>
      <c r="AF1009" s="20">
        <f t="shared" si="468"/>
        <v>0</v>
      </c>
      <c r="AG1009" s="17">
        <f t="shared" si="469"/>
        <v>0</v>
      </c>
      <c r="AH1009" s="17">
        <f t="shared" si="470"/>
        <v>0</v>
      </c>
      <c r="AI1009" s="17" t="str">
        <f t="shared" si="471"/>
        <v>-</v>
      </c>
      <c r="AJ1009" s="26" t="str">
        <f>IFERROR(VLOOKUP($B1009,'[1]Paste Only'!$D:$AM,26,FALSE),"-")</f>
        <v>-</v>
      </c>
      <c r="AK1009" s="26" t="str">
        <f>IFERROR(VLOOKUP($B1009,'[1]Paste Only'!$D:$AM,23,FALSE),"-")</f>
        <v>-</v>
      </c>
      <c r="AL1009" s="26" t="str">
        <f>IFERROR(VLOOKUP($B1009,'[1]Paste Only'!$D:$AM,22,FALSE),"-")</f>
        <v>-</v>
      </c>
      <c r="AM1009" s="21" t="str">
        <f t="shared" si="489"/>
        <v>-</v>
      </c>
      <c r="AN1009" s="21" t="str">
        <f t="shared" si="489"/>
        <v>-</v>
      </c>
      <c r="AO1009" s="21" t="str">
        <f t="shared" si="489"/>
        <v>-</v>
      </c>
      <c r="AP1009" s="27">
        <f t="shared" si="472"/>
        <v>0</v>
      </c>
      <c r="AQ1009" s="27" t="str">
        <f t="shared" si="473"/>
        <v>-</v>
      </c>
      <c r="AR1009" s="27" t="str">
        <f t="shared" si="474"/>
        <v>-</v>
      </c>
      <c r="AS1009" s="27">
        <f t="shared" si="475"/>
        <v>0</v>
      </c>
      <c r="AT1009" s="27">
        <f t="shared" si="476"/>
        <v>0</v>
      </c>
      <c r="AU1009" s="27">
        <f t="shared" si="477"/>
        <v>0</v>
      </c>
      <c r="AV1009" s="21" t="str">
        <f t="shared" si="478"/>
        <v>0</v>
      </c>
      <c r="AW1009" s="27">
        <f t="shared" si="479"/>
        <v>0</v>
      </c>
      <c r="AX1009" s="27" t="str">
        <f t="shared" si="480"/>
        <v>-</v>
      </c>
      <c r="AY1009" s="27" t="str">
        <f t="shared" si="481"/>
        <v>-</v>
      </c>
      <c r="AZ1009" s="21" t="str">
        <f t="shared" si="482"/>
        <v>-</v>
      </c>
      <c r="BA1009" s="21" t="str">
        <f t="shared" si="483"/>
        <v>-</v>
      </c>
      <c r="BB1009" s="28" t="str">
        <f t="shared" si="484"/>
        <v>-</v>
      </c>
      <c r="BC1009" s="28" t="s">
        <v>81</v>
      </c>
      <c r="BD1009" s="28" t="s">
        <v>81</v>
      </c>
      <c r="BE1009" s="28" t="s">
        <v>81</v>
      </c>
      <c r="BF1009" s="28" t="str">
        <f t="shared" si="485"/>
        <v>-</v>
      </c>
      <c r="BG1009" s="29">
        <f t="shared" si="486"/>
        <v>0</v>
      </c>
      <c r="BH1009" s="29">
        <f t="shared" si="486"/>
        <v>0</v>
      </c>
      <c r="BI1009" s="29">
        <f t="shared" si="486"/>
        <v>0</v>
      </c>
      <c r="BJ1009" s="29">
        <f t="shared" si="459"/>
        <v>0</v>
      </c>
      <c r="BK1009" s="29"/>
    </row>
    <row r="1010" spans="1:63" x14ac:dyDescent="0.25">
      <c r="A1010" s="13" t="s">
        <v>3083</v>
      </c>
      <c r="B1010" s="13" t="s">
        <v>3084</v>
      </c>
      <c r="C1010" s="13" t="s">
        <v>3085</v>
      </c>
      <c r="D1010" s="13" t="str">
        <f>IFERROR(VLOOKUP($B1010,[1]GICS!$C:$D,2,FALSE),"-")</f>
        <v>Industrials</v>
      </c>
      <c r="E1010" s="14">
        <f>IFERROR(IF(VLOOKUP($B1010,'[1]Paste Only'!$D:$AM,4,FALSE)="-",VLOOKUP($B1010,'[1]Market Cap'!$A:$J,10,FALSE),VLOOKUP($B1010,'[1]Paste Only'!$D:$AM,4,FALSE)),"-")</f>
        <v>224.55</v>
      </c>
      <c r="F1010" s="14" t="str">
        <f>IFERROR(VLOOKUP($B1010,'[1]Paste Only'!$D:$AM,5,FALSE),"-")</f>
        <v>-</v>
      </c>
      <c r="G1010" s="15">
        <f>IFERROR(VLOOKUP($B1010,'[1]Paste Only'!$D:$AM,6,FALSE),"-")</f>
        <v>0</v>
      </c>
      <c r="H1010" s="15">
        <f>IFERROR(VLOOKUP($B1010,'[1]Paste Only'!$D:$AM,7,FALSE),"-")</f>
        <v>0</v>
      </c>
      <c r="I1010" s="15">
        <f>IFERROR(VLOOKUP($B1010,'[1]Paste Only'!$D:$AM,8,FALSE),"-")</f>
        <v>1</v>
      </c>
      <c r="J1010" s="16"/>
      <c r="K1010" s="16"/>
      <c r="L1010" s="14">
        <f>IFERROR(VLOOKUP($B1010,'[1]Paste Only'!$D:$AM,12,FALSE),"-")</f>
        <v>3.98</v>
      </c>
      <c r="M1010" s="14">
        <f>IFERROR(VLOOKUP($B1010,'[1]Paste Only'!$D:$AM,15,FALSE),"-")</f>
        <v>6.3605747126436789</v>
      </c>
      <c r="N1010" s="17"/>
      <c r="O1010" s="18"/>
      <c r="P1010" s="19">
        <f t="shared" si="487"/>
        <v>0.5981343499104721</v>
      </c>
      <c r="Q1010" s="20">
        <f t="shared" si="460"/>
        <v>0</v>
      </c>
      <c r="R1010" s="13">
        <f t="shared" si="461"/>
        <v>1</v>
      </c>
      <c r="S1010" s="13" t="str">
        <f>IFERROR(VLOOKUP($B1010,'[1]Market Cap'!$G:$I,3,FALSE),"-")</f>
        <v>Small Cap</v>
      </c>
      <c r="T1010" s="13"/>
      <c r="U1010" s="13"/>
      <c r="V1010" s="21">
        <f t="shared" si="488"/>
        <v>0</v>
      </c>
      <c r="W1010" s="21">
        <f t="shared" si="488"/>
        <v>0</v>
      </c>
      <c r="X1010" s="21">
        <f t="shared" si="488"/>
        <v>0</v>
      </c>
      <c r="Y1010" s="22">
        <f t="shared" si="462"/>
        <v>0</v>
      </c>
      <c r="Z1010" s="13">
        <f t="shared" si="463"/>
        <v>0</v>
      </c>
      <c r="AA1010" s="23">
        <f t="shared" si="464"/>
        <v>0</v>
      </c>
      <c r="AB1010" s="23">
        <f t="shared" si="465"/>
        <v>0</v>
      </c>
      <c r="AC1010" s="23">
        <f t="shared" si="466"/>
        <v>0</v>
      </c>
      <c r="AD1010" s="24">
        <f t="shared" si="467"/>
        <v>0</v>
      </c>
      <c r="AE1010" s="25">
        <f>IFERROR(VLOOKUP($B1010,'[1]Market Cap'!$G:$I,2,FALSE),"-")</f>
        <v>1735.338140955</v>
      </c>
      <c r="AF1010" s="20">
        <f t="shared" si="468"/>
        <v>0</v>
      </c>
      <c r="AG1010" s="17">
        <f t="shared" si="469"/>
        <v>0</v>
      </c>
      <c r="AH1010" s="17">
        <f t="shared" si="470"/>
        <v>0</v>
      </c>
      <c r="AI1010" s="17" t="str">
        <f t="shared" si="471"/>
        <v>-</v>
      </c>
      <c r="AJ1010" s="26" t="str">
        <f>IFERROR(VLOOKUP($B1010,'[1]Paste Only'!$D:$AM,26,FALSE),"-")</f>
        <v>-</v>
      </c>
      <c r="AK1010" s="26" t="str">
        <f>IFERROR(VLOOKUP($B1010,'[1]Paste Only'!$D:$AM,23,FALSE),"-")</f>
        <v>-</v>
      </c>
      <c r="AL1010" s="26" t="str">
        <f>IFERROR(VLOOKUP($B1010,'[1]Paste Only'!$D:$AM,22,FALSE),"-")</f>
        <v>-</v>
      </c>
      <c r="AM1010" s="21" t="str">
        <f t="shared" si="489"/>
        <v>-</v>
      </c>
      <c r="AN1010" s="21" t="str">
        <f t="shared" si="489"/>
        <v>-</v>
      </c>
      <c r="AO1010" s="21" t="str">
        <f t="shared" si="489"/>
        <v>-</v>
      </c>
      <c r="AP1010" s="27">
        <f t="shared" si="472"/>
        <v>0</v>
      </c>
      <c r="AQ1010" s="27" t="str">
        <f t="shared" si="473"/>
        <v>-</v>
      </c>
      <c r="AR1010" s="27" t="str">
        <f t="shared" si="474"/>
        <v>-</v>
      </c>
      <c r="AS1010" s="27">
        <f t="shared" si="475"/>
        <v>0</v>
      </c>
      <c r="AT1010" s="27">
        <f t="shared" si="476"/>
        <v>0</v>
      </c>
      <c r="AU1010" s="27">
        <f t="shared" si="477"/>
        <v>0</v>
      </c>
      <c r="AV1010" s="21">
        <f t="shared" si="478"/>
        <v>0</v>
      </c>
      <c r="AW1010" s="27" t="str">
        <f t="shared" si="479"/>
        <v>-</v>
      </c>
      <c r="AX1010" s="27" t="str">
        <f t="shared" si="480"/>
        <v>-</v>
      </c>
      <c r="AY1010" s="27" t="str">
        <f t="shared" si="481"/>
        <v>-</v>
      </c>
      <c r="AZ1010" s="21" t="str">
        <f t="shared" si="482"/>
        <v>-</v>
      </c>
      <c r="BA1010" s="21" t="str">
        <f t="shared" si="483"/>
        <v>-</v>
      </c>
      <c r="BB1010" s="28" t="str">
        <f t="shared" si="484"/>
        <v>-</v>
      </c>
      <c r="BC1010" s="28">
        <v>368.57144165039063</v>
      </c>
      <c r="BD1010" s="28">
        <v>373.25</v>
      </c>
      <c r="BE1010" s="28">
        <v>369.29998779296875</v>
      </c>
      <c r="BF1010" s="28">
        <f t="shared" si="485"/>
        <v>369.29998779296875</v>
      </c>
      <c r="BG1010" s="29">
        <f t="shared" si="486"/>
        <v>0</v>
      </c>
      <c r="BH1010" s="29">
        <f t="shared" si="486"/>
        <v>99.802722402745772</v>
      </c>
      <c r="BI1010" s="29">
        <f t="shared" si="486"/>
        <v>101.06959445913809</v>
      </c>
      <c r="BJ1010" s="29">
        <f t="shared" si="459"/>
        <v>100</v>
      </c>
      <c r="BK1010" s="29"/>
    </row>
    <row r="1011" spans="1:63" x14ac:dyDescent="0.25">
      <c r="A1011" s="13" t="s">
        <v>3086</v>
      </c>
      <c r="B1011" s="13" t="s">
        <v>3087</v>
      </c>
      <c r="C1011" s="13" t="s">
        <v>3088</v>
      </c>
      <c r="D1011" s="13" t="str">
        <f>IFERROR(VLOOKUP($B1011,[1]GICS!$C:$D,2,FALSE),"-")</f>
        <v>Materials</v>
      </c>
      <c r="E1011" s="14">
        <f>IFERROR(IF(VLOOKUP($B1011,'[1]Paste Only'!$D:$AM,4,FALSE)="-",VLOOKUP($B1011,'[1]Market Cap'!$A:$J,10,FALSE),VLOOKUP($B1011,'[1]Paste Only'!$D:$AM,4,FALSE)),"-")</f>
        <v>226.85</v>
      </c>
      <c r="F1011" s="14">
        <f>IFERROR(VLOOKUP($B1011,'[1]Paste Only'!$D:$AM,5,FALSE),"-")</f>
        <v>348</v>
      </c>
      <c r="G1011" s="15">
        <f>IFERROR(VLOOKUP($B1011,'[1]Paste Only'!$D:$AM,6,FALSE),"-")</f>
        <v>1</v>
      </c>
      <c r="H1011" s="15">
        <f>IFERROR(VLOOKUP($B1011,'[1]Paste Only'!$D:$AM,7,FALSE),"-")</f>
        <v>1</v>
      </c>
      <c r="I1011" s="15">
        <f>IFERROR(VLOOKUP($B1011,'[1]Paste Only'!$D:$AM,8,FALSE),"-")</f>
        <v>0</v>
      </c>
      <c r="J1011" s="16"/>
      <c r="K1011" s="16"/>
      <c r="L1011" s="14">
        <f>IFERROR(VLOOKUP($B1011,'[1]Paste Only'!$D:$AM,12,FALSE),"-")</f>
        <v>11.65</v>
      </c>
      <c r="M1011" s="14" t="str">
        <f>IFERROR(VLOOKUP($B1011,'[1]Paste Only'!$D:$AM,15,FALSE),"-")</f>
        <v>-</v>
      </c>
      <c r="N1011" s="17"/>
      <c r="O1011" s="18"/>
      <c r="P1011" s="19">
        <f t="shared" si="487"/>
        <v>0</v>
      </c>
      <c r="Q1011" s="20">
        <f t="shared" si="460"/>
        <v>0.53405333921093234</v>
      </c>
      <c r="R1011" s="13">
        <f t="shared" si="461"/>
        <v>2</v>
      </c>
      <c r="S1011" s="13" t="str">
        <f>IFERROR(VLOOKUP($B1011,'[1]Market Cap'!$G:$I,3,FALSE),"-")</f>
        <v>Small Cap</v>
      </c>
      <c r="T1011" s="13"/>
      <c r="U1011" s="13"/>
      <c r="V1011" s="21">
        <f t="shared" si="488"/>
        <v>0</v>
      </c>
      <c r="W1011" s="21">
        <f t="shared" si="488"/>
        <v>0</v>
      </c>
      <c r="X1011" s="21">
        <f t="shared" si="488"/>
        <v>0</v>
      </c>
      <c r="Y1011" s="22">
        <f t="shared" si="462"/>
        <v>0</v>
      </c>
      <c r="Z1011" s="13">
        <f t="shared" si="463"/>
        <v>0</v>
      </c>
      <c r="AA1011" s="23">
        <f t="shared" si="464"/>
        <v>0</v>
      </c>
      <c r="AB1011" s="23">
        <f t="shared" si="465"/>
        <v>0</v>
      </c>
      <c r="AC1011" s="23">
        <f t="shared" si="466"/>
        <v>0</v>
      </c>
      <c r="AD1011" s="24">
        <f t="shared" si="467"/>
        <v>0</v>
      </c>
      <c r="AE1011" s="25">
        <f>IFERROR(VLOOKUP($B1011,'[1]Market Cap'!$G:$I,2,FALSE),"-")</f>
        <v>1713.21507279</v>
      </c>
      <c r="AF1011" s="20">
        <f t="shared" si="468"/>
        <v>0</v>
      </c>
      <c r="AG1011" s="17">
        <f t="shared" si="469"/>
        <v>0</v>
      </c>
      <c r="AH1011" s="17">
        <f t="shared" si="470"/>
        <v>0</v>
      </c>
      <c r="AI1011" s="17" t="str">
        <f t="shared" si="471"/>
        <v>-</v>
      </c>
      <c r="AJ1011" s="26">
        <f>IFERROR(VLOOKUP($B1011,'[1]Paste Only'!$D:$AM,26,FALSE),"-")</f>
        <v>348</v>
      </c>
      <c r="AK1011" s="26">
        <f>IFERROR(VLOOKUP($B1011,'[1]Paste Only'!$D:$AM,23,FALSE),"-")</f>
        <v>348</v>
      </c>
      <c r="AL1011" s="26">
        <f>IFERROR(VLOOKUP($B1011,'[1]Paste Only'!$D:$AM,22,FALSE),"-")</f>
        <v>348</v>
      </c>
      <c r="AM1011" s="21">
        <f t="shared" si="489"/>
        <v>0</v>
      </c>
      <c r="AN1011" s="21">
        <f t="shared" si="489"/>
        <v>0</v>
      </c>
      <c r="AO1011" s="21">
        <f t="shared" si="489"/>
        <v>0</v>
      </c>
      <c r="AP1011" s="27">
        <f t="shared" si="472"/>
        <v>0</v>
      </c>
      <c r="AQ1011" s="27">
        <f t="shared" si="473"/>
        <v>0</v>
      </c>
      <c r="AR1011" s="27">
        <f t="shared" si="474"/>
        <v>348</v>
      </c>
      <c r="AS1011" s="27">
        <f t="shared" si="475"/>
        <v>348</v>
      </c>
      <c r="AT1011" s="27">
        <f t="shared" si="476"/>
        <v>0</v>
      </c>
      <c r="AU1011" s="27">
        <f t="shared" si="477"/>
        <v>0</v>
      </c>
      <c r="AV1011" s="21">
        <f t="shared" si="478"/>
        <v>0.5</v>
      </c>
      <c r="AW1011" s="27">
        <f t="shared" si="479"/>
        <v>348</v>
      </c>
      <c r="AX1011" s="27">
        <f t="shared" si="480"/>
        <v>348</v>
      </c>
      <c r="AY1011" s="27">
        <f t="shared" si="481"/>
        <v>348</v>
      </c>
      <c r="AZ1011" s="21">
        <f t="shared" si="482"/>
        <v>0.53405333921093234</v>
      </c>
      <c r="BA1011" s="21">
        <f t="shared" si="483"/>
        <v>0.3</v>
      </c>
      <c r="BB1011" s="28">
        <f t="shared" si="484"/>
        <v>348</v>
      </c>
      <c r="BC1011" s="28" t="s">
        <v>81</v>
      </c>
      <c r="BD1011" s="28" t="s">
        <v>81</v>
      </c>
      <c r="BE1011" s="28" t="s">
        <v>81</v>
      </c>
      <c r="BF1011" s="28" t="str">
        <f t="shared" si="485"/>
        <v>-</v>
      </c>
      <c r="BG1011" s="29">
        <f t="shared" si="486"/>
        <v>0</v>
      </c>
      <c r="BH1011" s="29">
        <f t="shared" si="486"/>
        <v>0</v>
      </c>
      <c r="BI1011" s="29">
        <f t="shared" si="486"/>
        <v>0</v>
      </c>
      <c r="BJ1011" s="29">
        <f t="shared" si="459"/>
        <v>0</v>
      </c>
      <c r="BK1011" s="29"/>
    </row>
    <row r="1012" spans="1:63" x14ac:dyDescent="0.25">
      <c r="A1012" s="13" t="s">
        <v>3089</v>
      </c>
      <c r="B1012" s="13" t="s">
        <v>3090</v>
      </c>
      <c r="C1012" s="13" t="s">
        <v>3091</v>
      </c>
      <c r="D1012" s="13" t="str">
        <f>IFERROR(VLOOKUP($B1012,[1]GICS!$C:$D,2,FALSE),"-")</f>
        <v>Information Technology</v>
      </c>
      <c r="E1012" s="14">
        <f>IFERROR(IF(VLOOKUP($B1012,'[1]Paste Only'!$D:$AM,4,FALSE)="-",VLOOKUP($B1012,'[1]Market Cap'!$A:$J,10,FALSE),VLOOKUP($B1012,'[1]Paste Only'!$D:$AM,4,FALSE)),"-")</f>
        <v>2706.05</v>
      </c>
      <c r="F1012" s="14">
        <f>IFERROR(VLOOKUP($B1012,'[1]Paste Only'!$D:$AM,5,FALSE),"-")</f>
        <v>2621</v>
      </c>
      <c r="G1012" s="15">
        <f>IFERROR(VLOOKUP($B1012,'[1]Paste Only'!$D:$AM,6,FALSE),"-")</f>
        <v>2</v>
      </c>
      <c r="H1012" s="15">
        <f>IFERROR(VLOOKUP($B1012,'[1]Paste Only'!$D:$AM,7,FALSE),"-")</f>
        <v>0</v>
      </c>
      <c r="I1012" s="15">
        <f>IFERROR(VLOOKUP($B1012,'[1]Paste Only'!$D:$AM,8,FALSE),"-")</f>
        <v>0</v>
      </c>
      <c r="J1012" s="16"/>
      <c r="K1012" s="16"/>
      <c r="L1012" s="14">
        <f>IFERROR(VLOOKUP($B1012,'[1]Paste Only'!$D:$AM,12,FALSE),"-")</f>
        <v>1.89</v>
      </c>
      <c r="M1012" s="14">
        <f>IFERROR(VLOOKUP($B1012,'[1]Paste Only'!$D:$AM,15,FALSE),"-")</f>
        <v>55.266091954022997</v>
      </c>
      <c r="N1012" s="17"/>
      <c r="O1012" s="18"/>
      <c r="P1012" s="19">
        <f t="shared" si="487"/>
        <v>28.241318494192065</v>
      </c>
      <c r="Q1012" s="20">
        <f t="shared" si="460"/>
        <v>-3.1429574472016442E-2</v>
      </c>
      <c r="R1012" s="13">
        <f t="shared" si="461"/>
        <v>2</v>
      </c>
      <c r="S1012" s="13" t="str">
        <f>IFERROR(VLOOKUP($B1012,'[1]Market Cap'!$G:$I,3,FALSE),"-")</f>
        <v>Small Cap</v>
      </c>
      <c r="T1012" s="13"/>
      <c r="U1012" s="13"/>
      <c r="V1012" s="21">
        <f t="shared" si="488"/>
        <v>0</v>
      </c>
      <c r="W1012" s="21">
        <f t="shared" si="488"/>
        <v>0</v>
      </c>
      <c r="X1012" s="21">
        <f t="shared" si="488"/>
        <v>0</v>
      </c>
      <c r="Y1012" s="22">
        <f t="shared" si="462"/>
        <v>0</v>
      </c>
      <c r="Z1012" s="13">
        <f t="shared" si="463"/>
        <v>0</v>
      </c>
      <c r="AA1012" s="23">
        <f t="shared" si="464"/>
        <v>0</v>
      </c>
      <c r="AB1012" s="23">
        <f t="shared" si="465"/>
        <v>0</v>
      </c>
      <c r="AC1012" s="23">
        <f t="shared" si="466"/>
        <v>0</v>
      </c>
      <c r="AD1012" s="24">
        <f t="shared" si="467"/>
        <v>0</v>
      </c>
      <c r="AE1012" s="25">
        <f>IFERROR(VLOOKUP($B1012,'[1]Market Cap'!$G:$I,2,FALSE),"-")</f>
        <v>3979.8288669600001</v>
      </c>
      <c r="AF1012" s="20">
        <f t="shared" si="468"/>
        <v>0</v>
      </c>
      <c r="AG1012" s="17">
        <f t="shared" si="469"/>
        <v>1</v>
      </c>
      <c r="AH1012" s="17">
        <f t="shared" si="470"/>
        <v>0</v>
      </c>
      <c r="AI1012" s="17" t="str">
        <f t="shared" si="471"/>
        <v>-</v>
      </c>
      <c r="AJ1012" s="26">
        <f>IFERROR(VLOOKUP($B1012,'[1]Paste Only'!$D:$AM,26,FALSE),"-")</f>
        <v>2621</v>
      </c>
      <c r="AK1012" s="26">
        <f>IFERROR(VLOOKUP($B1012,'[1]Paste Only'!$D:$AM,23,FALSE),"-")</f>
        <v>2672</v>
      </c>
      <c r="AL1012" s="26">
        <f>IFERROR(VLOOKUP($B1012,'[1]Paste Only'!$D:$AM,22,FALSE),"-")</f>
        <v>2570</v>
      </c>
      <c r="AM1012" s="21">
        <f t="shared" si="489"/>
        <v>0</v>
      </c>
      <c r="AN1012" s="21">
        <f t="shared" si="489"/>
        <v>1.9458222052651575E-2</v>
      </c>
      <c r="AO1012" s="21">
        <f t="shared" si="489"/>
        <v>-1.9458222052651686E-2</v>
      </c>
      <c r="AP1012" s="27">
        <f t="shared" si="472"/>
        <v>0</v>
      </c>
      <c r="AQ1012" s="27">
        <f t="shared" si="473"/>
        <v>0</v>
      </c>
      <c r="AR1012" s="27">
        <f t="shared" si="474"/>
        <v>2621</v>
      </c>
      <c r="AS1012" s="27">
        <f t="shared" si="475"/>
        <v>2621</v>
      </c>
      <c r="AT1012" s="27">
        <f t="shared" si="476"/>
        <v>0</v>
      </c>
      <c r="AU1012" s="27">
        <f t="shared" si="477"/>
        <v>0</v>
      </c>
      <c r="AV1012" s="21">
        <f t="shared" si="478"/>
        <v>1</v>
      </c>
      <c r="AW1012" s="27">
        <f t="shared" si="479"/>
        <v>2621</v>
      </c>
      <c r="AX1012" s="27">
        <f t="shared" si="480"/>
        <v>2621</v>
      </c>
      <c r="AY1012" s="27">
        <f t="shared" si="481"/>
        <v>2621</v>
      </c>
      <c r="AZ1012" s="21">
        <f t="shared" si="482"/>
        <v>-3.1429574472016442E-2</v>
      </c>
      <c r="BA1012" s="21">
        <f t="shared" si="483"/>
        <v>-3.1429574472016442E-2</v>
      </c>
      <c r="BB1012" s="28">
        <f t="shared" si="484"/>
        <v>2621</v>
      </c>
      <c r="BC1012" s="28" t="s">
        <v>81</v>
      </c>
      <c r="BD1012" s="28" t="s">
        <v>81</v>
      </c>
      <c r="BE1012" s="28" t="s">
        <v>81</v>
      </c>
      <c r="BF1012" s="28" t="str">
        <f t="shared" si="485"/>
        <v>-</v>
      </c>
      <c r="BG1012" s="29">
        <f t="shared" si="486"/>
        <v>0</v>
      </c>
      <c r="BH1012" s="29">
        <f t="shared" si="486"/>
        <v>0</v>
      </c>
      <c r="BI1012" s="29">
        <f t="shared" si="486"/>
        <v>0</v>
      </c>
      <c r="BJ1012" s="29">
        <f t="shared" si="459"/>
        <v>0</v>
      </c>
      <c r="BK1012" s="29"/>
    </row>
    <row r="1013" spans="1:63" x14ac:dyDescent="0.25">
      <c r="A1013" s="13" t="s">
        <v>3092</v>
      </c>
      <c r="B1013" s="13" t="s">
        <v>3093</v>
      </c>
      <c r="C1013" s="13" t="s">
        <v>3094</v>
      </c>
      <c r="D1013" s="13" t="str">
        <f>IFERROR(VLOOKUP($B1013,[1]GICS!$C:$D,2,FALSE),"-")</f>
        <v>Information Technology</v>
      </c>
      <c r="E1013" s="14">
        <f>IFERROR(IF(VLOOKUP($B1013,'[1]Paste Only'!$D:$AM,4,FALSE)="-",VLOOKUP($B1013,'[1]Market Cap'!$A:$J,10,FALSE),VLOOKUP($B1013,'[1]Paste Only'!$D:$AM,4,FALSE)),"-")</f>
        <v>637.04999999999995</v>
      </c>
      <c r="F1013" s="14" t="str">
        <f>IFERROR(VLOOKUP($B1013,'[1]Paste Only'!$D:$AM,5,FALSE),"-")</f>
        <v>-</v>
      </c>
      <c r="G1013" s="15">
        <f>IFERROR(VLOOKUP($B1013,'[1]Paste Only'!$D:$AM,6,FALSE),"-")</f>
        <v>0</v>
      </c>
      <c r="H1013" s="15">
        <f>IFERROR(VLOOKUP($B1013,'[1]Paste Only'!$D:$AM,7,FALSE),"-")</f>
        <v>0</v>
      </c>
      <c r="I1013" s="15">
        <f>IFERROR(VLOOKUP($B1013,'[1]Paste Only'!$D:$AM,8,FALSE),"-")</f>
        <v>0</v>
      </c>
      <c r="J1013" s="16"/>
      <c r="K1013" s="16"/>
      <c r="L1013" s="14">
        <f>IFERROR(VLOOKUP($B1013,'[1]Paste Only'!$D:$AM,12,FALSE),"-")</f>
        <v>7.37</v>
      </c>
      <c r="M1013" s="14" t="str">
        <f>IFERROR(VLOOKUP($B1013,'[1]Paste Only'!$D:$AM,15,FALSE),"-")</f>
        <v>-</v>
      </c>
      <c r="N1013" s="17"/>
      <c r="O1013" s="18"/>
      <c r="P1013" s="19">
        <f t="shared" si="487"/>
        <v>0</v>
      </c>
      <c r="Q1013" s="20">
        <f t="shared" si="460"/>
        <v>0</v>
      </c>
      <c r="R1013" s="13">
        <f t="shared" si="461"/>
        <v>0</v>
      </c>
      <c r="S1013" s="13" t="str">
        <f>IFERROR(VLOOKUP($B1013,'[1]Market Cap'!$G:$I,3,FALSE),"-")</f>
        <v>Small Cap</v>
      </c>
      <c r="T1013" s="13"/>
      <c r="U1013" s="13"/>
      <c r="V1013" s="21">
        <f t="shared" si="488"/>
        <v>0</v>
      </c>
      <c r="W1013" s="21">
        <f t="shared" si="488"/>
        <v>0</v>
      </c>
      <c r="X1013" s="21">
        <f t="shared" si="488"/>
        <v>0</v>
      </c>
      <c r="Y1013" s="22">
        <f t="shared" si="462"/>
        <v>0</v>
      </c>
      <c r="Z1013" s="13">
        <f t="shared" si="463"/>
        <v>0</v>
      </c>
      <c r="AA1013" s="23">
        <f t="shared" si="464"/>
        <v>0</v>
      </c>
      <c r="AB1013" s="23">
        <f t="shared" si="465"/>
        <v>0</v>
      </c>
      <c r="AC1013" s="23">
        <f t="shared" si="466"/>
        <v>0</v>
      </c>
      <c r="AD1013" s="24">
        <f t="shared" si="467"/>
        <v>0</v>
      </c>
      <c r="AE1013" s="25">
        <f>IFERROR(VLOOKUP($B1013,'[1]Market Cap'!$G:$I,2,FALSE),"-")</f>
        <v>5619.3942243299998</v>
      </c>
      <c r="AF1013" s="20">
        <f t="shared" si="468"/>
        <v>0</v>
      </c>
      <c r="AG1013" s="17">
        <f t="shared" si="469"/>
        <v>0</v>
      </c>
      <c r="AH1013" s="17">
        <f t="shared" si="470"/>
        <v>0</v>
      </c>
      <c r="AI1013" s="17" t="str">
        <f t="shared" si="471"/>
        <v>-</v>
      </c>
      <c r="AJ1013" s="26" t="str">
        <f>IFERROR(VLOOKUP($B1013,'[1]Paste Only'!$D:$AM,26,FALSE),"-")</f>
        <v>-</v>
      </c>
      <c r="AK1013" s="26" t="str">
        <f>IFERROR(VLOOKUP($B1013,'[1]Paste Only'!$D:$AM,23,FALSE),"-")</f>
        <v>-</v>
      </c>
      <c r="AL1013" s="26" t="str">
        <f>IFERROR(VLOOKUP($B1013,'[1]Paste Only'!$D:$AM,22,FALSE),"-")</f>
        <v>-</v>
      </c>
      <c r="AM1013" s="21" t="str">
        <f t="shared" si="489"/>
        <v>-</v>
      </c>
      <c r="AN1013" s="21" t="str">
        <f t="shared" si="489"/>
        <v>-</v>
      </c>
      <c r="AO1013" s="21" t="str">
        <f t="shared" si="489"/>
        <v>-</v>
      </c>
      <c r="AP1013" s="27">
        <f t="shared" si="472"/>
        <v>0</v>
      </c>
      <c r="AQ1013" s="27" t="str">
        <f t="shared" si="473"/>
        <v>-</v>
      </c>
      <c r="AR1013" s="27" t="str">
        <f t="shared" si="474"/>
        <v>-</v>
      </c>
      <c r="AS1013" s="27">
        <f t="shared" si="475"/>
        <v>0</v>
      </c>
      <c r="AT1013" s="27">
        <f t="shared" si="476"/>
        <v>0</v>
      </c>
      <c r="AU1013" s="27">
        <f t="shared" si="477"/>
        <v>0</v>
      </c>
      <c r="AV1013" s="21" t="str">
        <f t="shared" si="478"/>
        <v>0</v>
      </c>
      <c r="AW1013" s="27">
        <f t="shared" si="479"/>
        <v>0</v>
      </c>
      <c r="AX1013" s="27" t="str">
        <f t="shared" si="480"/>
        <v>-</v>
      </c>
      <c r="AY1013" s="27" t="str">
        <f t="shared" si="481"/>
        <v>-</v>
      </c>
      <c r="AZ1013" s="21" t="str">
        <f t="shared" si="482"/>
        <v>-</v>
      </c>
      <c r="BA1013" s="21" t="str">
        <f t="shared" si="483"/>
        <v>-</v>
      </c>
      <c r="BB1013" s="28" t="str">
        <f t="shared" si="484"/>
        <v>-</v>
      </c>
      <c r="BC1013" s="28" t="s">
        <v>81</v>
      </c>
      <c r="BD1013" s="28" t="s">
        <v>81</v>
      </c>
      <c r="BE1013" s="28" t="s">
        <v>81</v>
      </c>
      <c r="BF1013" s="28" t="str">
        <f t="shared" si="485"/>
        <v>-</v>
      </c>
      <c r="BG1013" s="29">
        <f t="shared" si="486"/>
        <v>0</v>
      </c>
      <c r="BH1013" s="29">
        <f t="shared" si="486"/>
        <v>0</v>
      </c>
      <c r="BI1013" s="29">
        <f t="shared" si="486"/>
        <v>0</v>
      </c>
      <c r="BJ1013" s="29">
        <f t="shared" si="459"/>
        <v>0</v>
      </c>
      <c r="BK1013" s="29"/>
    </row>
    <row r="1014" spans="1:63" x14ac:dyDescent="0.25">
      <c r="A1014" s="13" t="s">
        <v>3095</v>
      </c>
      <c r="B1014" s="13" t="s">
        <v>3096</v>
      </c>
      <c r="C1014" s="13" t="s">
        <v>3097</v>
      </c>
      <c r="D1014" s="13" t="str">
        <f>IFERROR(VLOOKUP($B1014,[1]GICS!$C:$D,2,FALSE),"-")</f>
        <v>Financials</v>
      </c>
      <c r="E1014" s="14">
        <f>IFERROR(IF(VLOOKUP($B1014,'[1]Paste Only'!$D:$AM,4,FALSE)="-",VLOOKUP($B1014,'[1]Market Cap'!$A:$J,10,FALSE),VLOOKUP($B1014,'[1]Paste Only'!$D:$AM,4,FALSE)),"-")</f>
        <v>89.26</v>
      </c>
      <c r="F1014" s="14" t="str">
        <f>IFERROR(VLOOKUP($B1014,'[1]Paste Only'!$D:$AM,5,FALSE),"-")</f>
        <v>-</v>
      </c>
      <c r="G1014" s="15">
        <f>IFERROR(VLOOKUP($B1014,'[1]Paste Only'!$D:$AM,6,FALSE),"-")</f>
        <v>0</v>
      </c>
      <c r="H1014" s="15">
        <f>IFERROR(VLOOKUP($B1014,'[1]Paste Only'!$D:$AM,7,FALSE),"-")</f>
        <v>0</v>
      </c>
      <c r="I1014" s="15">
        <f>IFERROR(VLOOKUP($B1014,'[1]Paste Only'!$D:$AM,8,FALSE),"-")</f>
        <v>0</v>
      </c>
      <c r="J1014" s="16"/>
      <c r="K1014" s="16"/>
      <c r="L1014" s="14">
        <f>IFERROR(VLOOKUP($B1014,'[1]Paste Only'!$D:$AM,12,FALSE),"-")</f>
        <v>1.18</v>
      </c>
      <c r="M1014" s="14" t="str">
        <f>IFERROR(VLOOKUP($B1014,'[1]Paste Only'!$D:$AM,15,FALSE),"-")</f>
        <v>-</v>
      </c>
      <c r="N1014" s="17"/>
      <c r="O1014" s="18"/>
      <c r="P1014" s="19">
        <f t="shared" si="487"/>
        <v>0</v>
      </c>
      <c r="Q1014" s="20">
        <f t="shared" si="460"/>
        <v>0</v>
      </c>
      <c r="R1014" s="13">
        <f t="shared" si="461"/>
        <v>0</v>
      </c>
      <c r="S1014" s="13" t="str">
        <f>IFERROR(VLOOKUP($B1014,'[1]Market Cap'!$G:$I,3,FALSE),"-")</f>
        <v>Small Cap</v>
      </c>
      <c r="T1014" s="13"/>
      <c r="U1014" s="13"/>
      <c r="V1014" s="21">
        <f t="shared" si="488"/>
        <v>0</v>
      </c>
      <c r="W1014" s="21">
        <f t="shared" si="488"/>
        <v>0</v>
      </c>
      <c r="X1014" s="21">
        <f t="shared" si="488"/>
        <v>0</v>
      </c>
      <c r="Y1014" s="22">
        <f t="shared" si="462"/>
        <v>0</v>
      </c>
      <c r="Z1014" s="13">
        <f t="shared" si="463"/>
        <v>0</v>
      </c>
      <c r="AA1014" s="23">
        <f t="shared" si="464"/>
        <v>0</v>
      </c>
      <c r="AB1014" s="23">
        <f t="shared" si="465"/>
        <v>0</v>
      </c>
      <c r="AC1014" s="23">
        <f t="shared" si="466"/>
        <v>0</v>
      </c>
      <c r="AD1014" s="24">
        <f t="shared" si="467"/>
        <v>0</v>
      </c>
      <c r="AE1014" s="25">
        <f>IFERROR(VLOOKUP($B1014,'[1]Market Cap'!$G:$I,2,FALSE),"-")</f>
        <v>1543.7978652720001</v>
      </c>
      <c r="AF1014" s="20">
        <f t="shared" si="468"/>
        <v>0</v>
      </c>
      <c r="AG1014" s="17">
        <f t="shared" si="469"/>
        <v>0</v>
      </c>
      <c r="AH1014" s="17">
        <f t="shared" si="470"/>
        <v>0</v>
      </c>
      <c r="AI1014" s="17" t="str">
        <f t="shared" si="471"/>
        <v>-</v>
      </c>
      <c r="AJ1014" s="26" t="str">
        <f>IFERROR(VLOOKUP($B1014,'[1]Paste Only'!$D:$AM,26,FALSE),"-")</f>
        <v>-</v>
      </c>
      <c r="AK1014" s="26" t="str">
        <f>IFERROR(VLOOKUP($B1014,'[1]Paste Only'!$D:$AM,23,FALSE),"-")</f>
        <v>-</v>
      </c>
      <c r="AL1014" s="26" t="str">
        <f>IFERROR(VLOOKUP($B1014,'[1]Paste Only'!$D:$AM,22,FALSE),"-")</f>
        <v>-</v>
      </c>
      <c r="AM1014" s="21" t="str">
        <f t="shared" si="489"/>
        <v>-</v>
      </c>
      <c r="AN1014" s="21" t="str">
        <f t="shared" si="489"/>
        <v>-</v>
      </c>
      <c r="AO1014" s="21" t="str">
        <f t="shared" si="489"/>
        <v>-</v>
      </c>
      <c r="AP1014" s="27">
        <f t="shared" si="472"/>
        <v>0</v>
      </c>
      <c r="AQ1014" s="27" t="str">
        <f t="shared" si="473"/>
        <v>-</v>
      </c>
      <c r="AR1014" s="27" t="str">
        <f t="shared" si="474"/>
        <v>-</v>
      </c>
      <c r="AS1014" s="27">
        <f t="shared" si="475"/>
        <v>0</v>
      </c>
      <c r="AT1014" s="27">
        <f t="shared" si="476"/>
        <v>0</v>
      </c>
      <c r="AU1014" s="27">
        <f t="shared" si="477"/>
        <v>0</v>
      </c>
      <c r="AV1014" s="21" t="str">
        <f t="shared" si="478"/>
        <v>0</v>
      </c>
      <c r="AW1014" s="27">
        <f t="shared" si="479"/>
        <v>0</v>
      </c>
      <c r="AX1014" s="27" t="str">
        <f t="shared" si="480"/>
        <v>-</v>
      </c>
      <c r="AY1014" s="27" t="str">
        <f t="shared" si="481"/>
        <v>-</v>
      </c>
      <c r="AZ1014" s="21" t="str">
        <f t="shared" si="482"/>
        <v>-</v>
      </c>
      <c r="BA1014" s="21" t="str">
        <f t="shared" si="483"/>
        <v>-</v>
      </c>
      <c r="BB1014" s="28" t="str">
        <f t="shared" si="484"/>
        <v>-</v>
      </c>
      <c r="BC1014" s="28" t="s">
        <v>81</v>
      </c>
      <c r="BD1014" s="28" t="s">
        <v>81</v>
      </c>
      <c r="BE1014" s="28" t="s">
        <v>81</v>
      </c>
      <c r="BF1014" s="28" t="str">
        <f t="shared" si="485"/>
        <v>-</v>
      </c>
      <c r="BG1014" s="29">
        <f t="shared" si="486"/>
        <v>0</v>
      </c>
      <c r="BH1014" s="29">
        <f t="shared" si="486"/>
        <v>0</v>
      </c>
      <c r="BI1014" s="29">
        <f t="shared" si="486"/>
        <v>0</v>
      </c>
      <c r="BJ1014" s="29">
        <f t="shared" si="459"/>
        <v>0</v>
      </c>
      <c r="BK1014" s="29"/>
    </row>
    <row r="1015" spans="1:63" x14ac:dyDescent="0.25">
      <c r="A1015" s="13" t="s">
        <v>3098</v>
      </c>
      <c r="B1015" s="13" t="s">
        <v>3099</v>
      </c>
      <c r="C1015" s="13" t="s">
        <v>3100</v>
      </c>
      <c r="D1015" s="13" t="str">
        <f>IFERROR(VLOOKUP($B1015,[1]GICS!$C:$D,2,FALSE),"-")</f>
        <v>Health Care</v>
      </c>
      <c r="E1015" s="14">
        <f>IFERROR(IF(VLOOKUP($B1015,'[1]Paste Only'!$D:$AM,4,FALSE)="-",VLOOKUP($B1015,'[1]Market Cap'!$A:$J,10,FALSE),VLOOKUP($B1015,'[1]Paste Only'!$D:$AM,4,FALSE)),"-")</f>
        <v>53.91</v>
      </c>
      <c r="F1015" s="14" t="str">
        <f>IFERROR(VLOOKUP($B1015,'[1]Paste Only'!$D:$AM,5,FALSE),"-")</f>
        <v>-</v>
      </c>
      <c r="G1015" s="15">
        <f>IFERROR(VLOOKUP($B1015,'[1]Paste Only'!$D:$AM,6,FALSE),"-")</f>
        <v>0</v>
      </c>
      <c r="H1015" s="15">
        <f>IFERROR(VLOOKUP($B1015,'[1]Paste Only'!$D:$AM,7,FALSE),"-")</f>
        <v>0</v>
      </c>
      <c r="I1015" s="15">
        <f>IFERROR(VLOOKUP($B1015,'[1]Paste Only'!$D:$AM,8,FALSE),"-")</f>
        <v>0</v>
      </c>
      <c r="J1015" s="16"/>
      <c r="K1015" s="16"/>
      <c r="L1015" s="14">
        <f>IFERROR(VLOOKUP($B1015,'[1]Paste Only'!$D:$AM,12,FALSE),"-")</f>
        <v>2.2000000000000002</v>
      </c>
      <c r="M1015" s="14" t="str">
        <f>IFERROR(VLOOKUP($B1015,'[1]Paste Only'!$D:$AM,15,FALSE),"-")</f>
        <v>-</v>
      </c>
      <c r="N1015" s="17"/>
      <c r="O1015" s="18"/>
      <c r="P1015" s="19">
        <f t="shared" si="487"/>
        <v>0</v>
      </c>
      <c r="Q1015" s="20">
        <f t="shared" si="460"/>
        <v>0</v>
      </c>
      <c r="R1015" s="13">
        <f t="shared" si="461"/>
        <v>0</v>
      </c>
      <c r="S1015" s="13" t="str">
        <f>IFERROR(VLOOKUP($B1015,'[1]Market Cap'!$G:$I,3,FALSE),"-")</f>
        <v>Small Cap</v>
      </c>
      <c r="T1015" s="13"/>
      <c r="U1015" s="13"/>
      <c r="V1015" s="21">
        <f t="shared" si="488"/>
        <v>0</v>
      </c>
      <c r="W1015" s="21">
        <f t="shared" si="488"/>
        <v>0</v>
      </c>
      <c r="X1015" s="21">
        <f t="shared" si="488"/>
        <v>0</v>
      </c>
      <c r="Y1015" s="22">
        <f t="shared" si="462"/>
        <v>0</v>
      </c>
      <c r="Z1015" s="13">
        <f t="shared" si="463"/>
        <v>0</v>
      </c>
      <c r="AA1015" s="23">
        <f t="shared" si="464"/>
        <v>0</v>
      </c>
      <c r="AB1015" s="23">
        <f t="shared" si="465"/>
        <v>0</v>
      </c>
      <c r="AC1015" s="23">
        <f t="shared" si="466"/>
        <v>0</v>
      </c>
      <c r="AD1015" s="24">
        <f t="shared" si="467"/>
        <v>0</v>
      </c>
      <c r="AE1015" s="25">
        <f>IFERROR(VLOOKUP($B1015,'[1]Market Cap'!$G:$I,2,FALSE),"-")</f>
        <v>2954.018391309</v>
      </c>
      <c r="AF1015" s="20">
        <f t="shared" si="468"/>
        <v>0</v>
      </c>
      <c r="AG1015" s="17">
        <f t="shared" si="469"/>
        <v>0</v>
      </c>
      <c r="AH1015" s="17">
        <f t="shared" si="470"/>
        <v>0</v>
      </c>
      <c r="AI1015" s="17" t="str">
        <f t="shared" si="471"/>
        <v>-</v>
      </c>
      <c r="AJ1015" s="26" t="str">
        <f>IFERROR(VLOOKUP($B1015,'[1]Paste Only'!$D:$AM,26,FALSE),"-")</f>
        <v>-</v>
      </c>
      <c r="AK1015" s="26" t="str">
        <f>IFERROR(VLOOKUP($B1015,'[1]Paste Only'!$D:$AM,23,FALSE),"-")</f>
        <v>-</v>
      </c>
      <c r="AL1015" s="26" t="str">
        <f>IFERROR(VLOOKUP($B1015,'[1]Paste Only'!$D:$AM,22,FALSE),"-")</f>
        <v>-</v>
      </c>
      <c r="AM1015" s="21" t="str">
        <f t="shared" si="489"/>
        <v>-</v>
      </c>
      <c r="AN1015" s="21" t="str">
        <f t="shared" si="489"/>
        <v>-</v>
      </c>
      <c r="AO1015" s="21" t="str">
        <f t="shared" si="489"/>
        <v>-</v>
      </c>
      <c r="AP1015" s="27">
        <f t="shared" si="472"/>
        <v>0</v>
      </c>
      <c r="AQ1015" s="27" t="str">
        <f t="shared" si="473"/>
        <v>-</v>
      </c>
      <c r="AR1015" s="27" t="str">
        <f t="shared" si="474"/>
        <v>-</v>
      </c>
      <c r="AS1015" s="27">
        <f t="shared" si="475"/>
        <v>0</v>
      </c>
      <c r="AT1015" s="27">
        <f t="shared" si="476"/>
        <v>0</v>
      </c>
      <c r="AU1015" s="27">
        <f t="shared" si="477"/>
        <v>0</v>
      </c>
      <c r="AV1015" s="21" t="str">
        <f t="shared" si="478"/>
        <v>0</v>
      </c>
      <c r="AW1015" s="27">
        <f t="shared" si="479"/>
        <v>0</v>
      </c>
      <c r="AX1015" s="27" t="str">
        <f t="shared" si="480"/>
        <v>-</v>
      </c>
      <c r="AY1015" s="27" t="str">
        <f t="shared" si="481"/>
        <v>-</v>
      </c>
      <c r="AZ1015" s="21" t="str">
        <f t="shared" si="482"/>
        <v>-</v>
      </c>
      <c r="BA1015" s="21" t="str">
        <f t="shared" si="483"/>
        <v>-</v>
      </c>
      <c r="BB1015" s="28" t="str">
        <f t="shared" si="484"/>
        <v>-</v>
      </c>
      <c r="BC1015" s="28" t="s">
        <v>81</v>
      </c>
      <c r="BD1015" s="28" t="s">
        <v>81</v>
      </c>
      <c r="BE1015" s="28" t="s">
        <v>81</v>
      </c>
      <c r="BF1015" s="28" t="str">
        <f t="shared" si="485"/>
        <v>-</v>
      </c>
      <c r="BG1015" s="29">
        <f t="shared" si="486"/>
        <v>0</v>
      </c>
      <c r="BH1015" s="29">
        <f t="shared" si="486"/>
        <v>0</v>
      </c>
      <c r="BI1015" s="29">
        <f t="shared" si="486"/>
        <v>0</v>
      </c>
      <c r="BJ1015" s="29">
        <f t="shared" si="459"/>
        <v>0</v>
      </c>
      <c r="BK1015" s="29"/>
    </row>
    <row r="1016" spans="1:63" x14ac:dyDescent="0.25">
      <c r="A1016" s="13" t="s">
        <v>3101</v>
      </c>
      <c r="B1016" s="13" t="s">
        <v>3102</v>
      </c>
      <c r="C1016" s="13" t="s">
        <v>3103</v>
      </c>
      <c r="D1016" s="13" t="str">
        <f>IFERROR(VLOOKUP($B1016,[1]GICS!$C:$D,2,FALSE),"-")</f>
        <v>Real Estate</v>
      </c>
      <c r="E1016" s="14">
        <f>IFERROR(IF(VLOOKUP($B1016,'[1]Paste Only'!$D:$AM,4,FALSE)="-",VLOOKUP($B1016,'[1]Market Cap'!$A:$J,10,FALSE),VLOOKUP($B1016,'[1]Paste Only'!$D:$AM,4,FALSE)),"-")</f>
        <v>103.2</v>
      </c>
      <c r="F1016" s="14" t="str">
        <f>IFERROR(VLOOKUP($B1016,'[1]Paste Only'!$D:$AM,5,FALSE),"-")</f>
        <v>-</v>
      </c>
      <c r="G1016" s="15">
        <f>IFERROR(VLOOKUP($B1016,'[1]Paste Only'!$D:$AM,6,FALSE),"-")</f>
        <v>0</v>
      </c>
      <c r="H1016" s="15">
        <f>IFERROR(VLOOKUP($B1016,'[1]Paste Only'!$D:$AM,7,FALSE),"-")</f>
        <v>0</v>
      </c>
      <c r="I1016" s="15">
        <f>IFERROR(VLOOKUP($B1016,'[1]Paste Only'!$D:$AM,8,FALSE),"-")</f>
        <v>0</v>
      </c>
      <c r="J1016" s="16"/>
      <c r="K1016" s="16"/>
      <c r="L1016" s="14">
        <f>IFERROR(VLOOKUP($B1016,'[1]Paste Only'!$D:$AM,12,FALSE),"-")</f>
        <v>5.6304610000000004</v>
      </c>
      <c r="M1016" s="14" t="str">
        <f>IFERROR(VLOOKUP($B1016,'[1]Paste Only'!$D:$AM,15,FALSE),"-")</f>
        <v>-</v>
      </c>
      <c r="N1016" s="17"/>
      <c r="O1016" s="18"/>
      <c r="P1016" s="19">
        <f t="shared" si="487"/>
        <v>0</v>
      </c>
      <c r="Q1016" s="20">
        <f t="shared" si="460"/>
        <v>0</v>
      </c>
      <c r="R1016" s="13">
        <f t="shared" si="461"/>
        <v>0</v>
      </c>
      <c r="S1016" s="13" t="str">
        <f>IFERROR(VLOOKUP($B1016,'[1]Market Cap'!$G:$I,3,FALSE),"-")</f>
        <v>Small Cap</v>
      </c>
      <c r="T1016" s="13"/>
      <c r="U1016" s="13"/>
      <c r="V1016" s="21">
        <f t="shared" si="488"/>
        <v>0</v>
      </c>
      <c r="W1016" s="21">
        <f t="shared" si="488"/>
        <v>0</v>
      </c>
      <c r="X1016" s="21">
        <f t="shared" si="488"/>
        <v>0</v>
      </c>
      <c r="Y1016" s="22">
        <f t="shared" si="462"/>
        <v>0</v>
      </c>
      <c r="Z1016" s="13">
        <f t="shared" si="463"/>
        <v>0</v>
      </c>
      <c r="AA1016" s="23">
        <f t="shared" si="464"/>
        <v>0</v>
      </c>
      <c r="AB1016" s="23">
        <f t="shared" si="465"/>
        <v>0</v>
      </c>
      <c r="AC1016" s="23">
        <f t="shared" si="466"/>
        <v>0</v>
      </c>
      <c r="AD1016" s="24">
        <f t="shared" si="467"/>
        <v>0</v>
      </c>
      <c r="AE1016" s="25">
        <f>IFERROR(VLOOKUP($B1016,'[1]Market Cap'!$G:$I,2,FALSE),"-")</f>
        <v>2649.9884649599999</v>
      </c>
      <c r="AF1016" s="20">
        <f t="shared" si="468"/>
        <v>0</v>
      </c>
      <c r="AG1016" s="17">
        <f t="shared" si="469"/>
        <v>0</v>
      </c>
      <c r="AH1016" s="17">
        <f t="shared" si="470"/>
        <v>0</v>
      </c>
      <c r="AI1016" s="17" t="str">
        <f t="shared" si="471"/>
        <v>-</v>
      </c>
      <c r="AJ1016" s="26" t="str">
        <f>IFERROR(VLOOKUP($B1016,'[1]Paste Only'!$D:$AM,26,FALSE),"-")</f>
        <v>-</v>
      </c>
      <c r="AK1016" s="26" t="str">
        <f>IFERROR(VLOOKUP($B1016,'[1]Paste Only'!$D:$AM,23,FALSE),"-")</f>
        <v>-</v>
      </c>
      <c r="AL1016" s="26" t="str">
        <f>IFERROR(VLOOKUP($B1016,'[1]Paste Only'!$D:$AM,22,FALSE),"-")</f>
        <v>-</v>
      </c>
      <c r="AM1016" s="21" t="str">
        <f t="shared" si="489"/>
        <v>-</v>
      </c>
      <c r="AN1016" s="21" t="str">
        <f t="shared" si="489"/>
        <v>-</v>
      </c>
      <c r="AO1016" s="21" t="str">
        <f t="shared" si="489"/>
        <v>-</v>
      </c>
      <c r="AP1016" s="27">
        <f t="shared" si="472"/>
        <v>0</v>
      </c>
      <c r="AQ1016" s="27" t="str">
        <f t="shared" si="473"/>
        <v>-</v>
      </c>
      <c r="AR1016" s="27" t="str">
        <f t="shared" si="474"/>
        <v>-</v>
      </c>
      <c r="AS1016" s="27">
        <f t="shared" si="475"/>
        <v>0</v>
      </c>
      <c r="AT1016" s="27">
        <f t="shared" si="476"/>
        <v>0</v>
      </c>
      <c r="AU1016" s="27">
        <f t="shared" si="477"/>
        <v>0</v>
      </c>
      <c r="AV1016" s="21" t="str">
        <f t="shared" si="478"/>
        <v>0</v>
      </c>
      <c r="AW1016" s="27">
        <f t="shared" si="479"/>
        <v>0</v>
      </c>
      <c r="AX1016" s="27" t="str">
        <f t="shared" si="480"/>
        <v>-</v>
      </c>
      <c r="AY1016" s="27" t="str">
        <f t="shared" si="481"/>
        <v>-</v>
      </c>
      <c r="AZ1016" s="21" t="str">
        <f t="shared" si="482"/>
        <v>-</v>
      </c>
      <c r="BA1016" s="21" t="str">
        <f t="shared" si="483"/>
        <v>-</v>
      </c>
      <c r="BB1016" s="28" t="str">
        <f t="shared" si="484"/>
        <v>-</v>
      </c>
      <c r="BC1016" s="28" t="s">
        <v>81</v>
      </c>
      <c r="BD1016" s="28" t="s">
        <v>81</v>
      </c>
      <c r="BE1016" s="28" t="s">
        <v>81</v>
      </c>
      <c r="BF1016" s="28" t="str">
        <f t="shared" si="485"/>
        <v>-</v>
      </c>
      <c r="BG1016" s="29">
        <f t="shared" si="486"/>
        <v>0</v>
      </c>
      <c r="BH1016" s="29">
        <f t="shared" si="486"/>
        <v>0</v>
      </c>
      <c r="BI1016" s="29">
        <f t="shared" si="486"/>
        <v>0</v>
      </c>
      <c r="BJ1016" s="29">
        <f t="shared" si="459"/>
        <v>0</v>
      </c>
      <c r="BK1016" s="29"/>
    </row>
    <row r="1017" spans="1:63" x14ac:dyDescent="0.25">
      <c r="A1017" s="13" t="s">
        <v>3104</v>
      </c>
      <c r="B1017" s="13" t="s">
        <v>3105</v>
      </c>
      <c r="C1017" s="13" t="s">
        <v>3106</v>
      </c>
      <c r="D1017" s="13" t="str">
        <f>IFERROR(VLOOKUP($B1017,[1]GICS!$C:$D,2,FALSE),"-")</f>
        <v>Materials</v>
      </c>
      <c r="E1017" s="14">
        <f>IFERROR(IF(VLOOKUP($B1017,'[1]Paste Only'!$D:$AM,4,FALSE)="-",VLOOKUP($B1017,'[1]Market Cap'!$A:$J,10,FALSE),VLOOKUP($B1017,'[1]Paste Only'!$D:$AM,4,FALSE)),"-")</f>
        <v>136.75</v>
      </c>
      <c r="F1017" s="14" t="str">
        <f>IFERROR(VLOOKUP($B1017,'[1]Paste Only'!$D:$AM,5,FALSE),"-")</f>
        <v>-</v>
      </c>
      <c r="G1017" s="15">
        <f>IFERROR(VLOOKUP($B1017,'[1]Paste Only'!$D:$AM,6,FALSE),"-")</f>
        <v>0</v>
      </c>
      <c r="H1017" s="15">
        <f>IFERROR(VLOOKUP($B1017,'[1]Paste Only'!$D:$AM,7,FALSE),"-")</f>
        <v>0</v>
      </c>
      <c r="I1017" s="15">
        <f>IFERROR(VLOOKUP($B1017,'[1]Paste Only'!$D:$AM,8,FALSE),"-")</f>
        <v>0</v>
      </c>
      <c r="J1017" s="16"/>
      <c r="K1017" s="16"/>
      <c r="L1017" s="14">
        <f>IFERROR(VLOOKUP($B1017,'[1]Paste Only'!$D:$AM,12,FALSE),"-")</f>
        <v>5.24</v>
      </c>
      <c r="M1017" s="14" t="str">
        <f>IFERROR(VLOOKUP($B1017,'[1]Paste Only'!$D:$AM,15,FALSE),"-")</f>
        <v>-</v>
      </c>
      <c r="N1017" s="17"/>
      <c r="O1017" s="18"/>
      <c r="P1017" s="19">
        <f t="shared" si="487"/>
        <v>0</v>
      </c>
      <c r="Q1017" s="20">
        <f t="shared" si="460"/>
        <v>0</v>
      </c>
      <c r="R1017" s="13">
        <f t="shared" si="461"/>
        <v>0</v>
      </c>
      <c r="S1017" s="13" t="str">
        <f>IFERROR(VLOOKUP($B1017,'[1]Market Cap'!$G:$I,3,FALSE),"-")</f>
        <v>Small Cap</v>
      </c>
      <c r="T1017" s="13"/>
      <c r="U1017" s="13"/>
      <c r="V1017" s="21">
        <f t="shared" si="488"/>
        <v>0</v>
      </c>
      <c r="W1017" s="21">
        <f t="shared" si="488"/>
        <v>0</v>
      </c>
      <c r="X1017" s="21">
        <f t="shared" si="488"/>
        <v>0</v>
      </c>
      <c r="Y1017" s="22">
        <f t="shared" si="462"/>
        <v>0</v>
      </c>
      <c r="Z1017" s="13">
        <f t="shared" si="463"/>
        <v>0</v>
      </c>
      <c r="AA1017" s="23">
        <f t="shared" si="464"/>
        <v>0</v>
      </c>
      <c r="AB1017" s="23">
        <f t="shared" si="465"/>
        <v>0</v>
      </c>
      <c r="AC1017" s="23">
        <f t="shared" si="466"/>
        <v>0</v>
      </c>
      <c r="AD1017" s="24">
        <f t="shared" si="467"/>
        <v>0</v>
      </c>
      <c r="AE1017" s="25">
        <f>IFERROR(VLOOKUP($B1017,'[1]Market Cap'!$G:$I,2,FALSE),"-")</f>
        <v>1975.976824025</v>
      </c>
      <c r="AF1017" s="20">
        <f t="shared" si="468"/>
        <v>0</v>
      </c>
      <c r="AG1017" s="17">
        <f t="shared" si="469"/>
        <v>0</v>
      </c>
      <c r="AH1017" s="17">
        <f t="shared" si="470"/>
        <v>0</v>
      </c>
      <c r="AI1017" s="17" t="str">
        <f t="shared" si="471"/>
        <v>-</v>
      </c>
      <c r="AJ1017" s="26" t="str">
        <f>IFERROR(VLOOKUP($B1017,'[1]Paste Only'!$D:$AM,26,FALSE),"-")</f>
        <v>-</v>
      </c>
      <c r="AK1017" s="26" t="str">
        <f>IFERROR(VLOOKUP($B1017,'[1]Paste Only'!$D:$AM,23,FALSE),"-")</f>
        <v>-</v>
      </c>
      <c r="AL1017" s="26" t="str">
        <f>IFERROR(VLOOKUP($B1017,'[1]Paste Only'!$D:$AM,22,FALSE),"-")</f>
        <v>-</v>
      </c>
      <c r="AM1017" s="21" t="str">
        <f t="shared" si="489"/>
        <v>-</v>
      </c>
      <c r="AN1017" s="21" t="str">
        <f t="shared" si="489"/>
        <v>-</v>
      </c>
      <c r="AO1017" s="21" t="str">
        <f t="shared" si="489"/>
        <v>-</v>
      </c>
      <c r="AP1017" s="27">
        <f t="shared" si="472"/>
        <v>0</v>
      </c>
      <c r="AQ1017" s="27" t="str">
        <f t="shared" si="473"/>
        <v>-</v>
      </c>
      <c r="AR1017" s="27" t="str">
        <f t="shared" si="474"/>
        <v>-</v>
      </c>
      <c r="AS1017" s="27">
        <f t="shared" si="475"/>
        <v>0</v>
      </c>
      <c r="AT1017" s="27">
        <f t="shared" si="476"/>
        <v>0</v>
      </c>
      <c r="AU1017" s="27">
        <f t="shared" si="477"/>
        <v>0</v>
      </c>
      <c r="AV1017" s="21" t="str">
        <f t="shared" si="478"/>
        <v>0</v>
      </c>
      <c r="AW1017" s="27">
        <f t="shared" si="479"/>
        <v>0</v>
      </c>
      <c r="AX1017" s="27" t="str">
        <f t="shared" si="480"/>
        <v>-</v>
      </c>
      <c r="AY1017" s="27" t="str">
        <f t="shared" si="481"/>
        <v>-</v>
      </c>
      <c r="AZ1017" s="21" t="str">
        <f t="shared" si="482"/>
        <v>-</v>
      </c>
      <c r="BA1017" s="21" t="str">
        <f t="shared" si="483"/>
        <v>-</v>
      </c>
      <c r="BB1017" s="28" t="str">
        <f t="shared" si="484"/>
        <v>-</v>
      </c>
      <c r="BC1017" s="28" t="s">
        <v>81</v>
      </c>
      <c r="BD1017" s="28" t="s">
        <v>81</v>
      </c>
      <c r="BE1017" s="28" t="s">
        <v>81</v>
      </c>
      <c r="BF1017" s="28" t="str">
        <f t="shared" si="485"/>
        <v>-</v>
      </c>
      <c r="BG1017" s="29">
        <f t="shared" si="486"/>
        <v>0</v>
      </c>
      <c r="BH1017" s="29">
        <f t="shared" si="486"/>
        <v>0</v>
      </c>
      <c r="BI1017" s="29">
        <f t="shared" si="486"/>
        <v>0</v>
      </c>
      <c r="BJ1017" s="29">
        <f t="shared" si="459"/>
        <v>0</v>
      </c>
      <c r="BK1017" s="29"/>
    </row>
    <row r="1018" spans="1:63" x14ac:dyDescent="0.25">
      <c r="A1018" s="13" t="s">
        <v>3107</v>
      </c>
      <c r="B1018" s="13" t="s">
        <v>3108</v>
      </c>
      <c r="C1018" s="13" t="s">
        <v>3109</v>
      </c>
      <c r="D1018" s="13" t="str">
        <f>IFERROR(VLOOKUP($B1018,[1]GICS!$C:$D,2,FALSE),"-")</f>
        <v>Industrials</v>
      </c>
      <c r="E1018" s="14">
        <f>IFERROR(IF(VLOOKUP($B1018,'[1]Paste Only'!$D:$AM,4,FALSE)="-",VLOOKUP($B1018,'[1]Market Cap'!$A:$J,10,FALSE),VLOOKUP($B1018,'[1]Paste Only'!$D:$AM,4,FALSE)),"-")</f>
        <v>251.55</v>
      </c>
      <c r="F1018" s="14">
        <f>IFERROR(VLOOKUP($B1018,'[1]Paste Only'!$D:$AM,5,FALSE),"-")</f>
        <v>395</v>
      </c>
      <c r="G1018" s="15">
        <f>IFERROR(VLOOKUP($B1018,'[1]Paste Only'!$D:$AM,6,FALSE),"-")</f>
        <v>4</v>
      </c>
      <c r="H1018" s="15">
        <f>IFERROR(VLOOKUP($B1018,'[1]Paste Only'!$D:$AM,7,FALSE),"-")</f>
        <v>0</v>
      </c>
      <c r="I1018" s="15">
        <f>IFERROR(VLOOKUP($B1018,'[1]Paste Only'!$D:$AM,8,FALSE),"-")</f>
        <v>0</v>
      </c>
      <c r="J1018" s="16"/>
      <c r="K1018" s="16"/>
      <c r="L1018" s="14">
        <f>IFERROR(VLOOKUP($B1018,'[1]Paste Only'!$D:$AM,12,FALSE),"-")</f>
        <v>17.739999999999998</v>
      </c>
      <c r="M1018" s="14">
        <f>IFERROR(VLOOKUP($B1018,'[1]Paste Only'!$D:$AM,15,FALSE),"-")</f>
        <v>21.753436781609196</v>
      </c>
      <c r="N1018" s="17"/>
      <c r="O1018" s="18"/>
      <c r="P1018" s="19">
        <f t="shared" si="487"/>
        <v>0.22623657168033806</v>
      </c>
      <c r="Q1018" s="20">
        <f t="shared" si="460"/>
        <v>0.57026436096203525</v>
      </c>
      <c r="R1018" s="13">
        <f t="shared" si="461"/>
        <v>4</v>
      </c>
      <c r="S1018" s="13" t="str">
        <f>IFERROR(VLOOKUP($B1018,'[1]Market Cap'!$G:$I,3,FALSE),"-")</f>
        <v>Small Cap</v>
      </c>
      <c r="T1018" s="13"/>
      <c r="U1018" s="13"/>
      <c r="V1018" s="21">
        <f t="shared" si="488"/>
        <v>0</v>
      </c>
      <c r="W1018" s="21">
        <f t="shared" si="488"/>
        <v>0</v>
      </c>
      <c r="X1018" s="21">
        <f t="shared" si="488"/>
        <v>0</v>
      </c>
      <c r="Y1018" s="22">
        <f t="shared" si="462"/>
        <v>0</v>
      </c>
      <c r="Z1018" s="13">
        <f t="shared" si="463"/>
        <v>0</v>
      </c>
      <c r="AA1018" s="23">
        <f t="shared" si="464"/>
        <v>0</v>
      </c>
      <c r="AB1018" s="23">
        <f t="shared" si="465"/>
        <v>0</v>
      </c>
      <c r="AC1018" s="23">
        <f t="shared" si="466"/>
        <v>0</v>
      </c>
      <c r="AD1018" s="24">
        <f t="shared" si="467"/>
        <v>0</v>
      </c>
      <c r="AE1018" s="25">
        <f>IFERROR(VLOOKUP($B1018,'[1]Market Cap'!$G:$I,2,FALSE),"-")</f>
        <v>1684.2087773549999</v>
      </c>
      <c r="AF1018" s="20">
        <f t="shared" si="468"/>
        <v>0</v>
      </c>
      <c r="AG1018" s="17">
        <f t="shared" si="469"/>
        <v>0</v>
      </c>
      <c r="AH1018" s="17">
        <f t="shared" si="470"/>
        <v>0</v>
      </c>
      <c r="AI1018" s="17" t="str">
        <f t="shared" si="471"/>
        <v>-</v>
      </c>
      <c r="AJ1018" s="26">
        <f>IFERROR(VLOOKUP($B1018,'[1]Paste Only'!$D:$AM,26,FALSE),"-")</f>
        <v>376.5</v>
      </c>
      <c r="AK1018" s="26">
        <f>IFERROR(VLOOKUP($B1018,'[1]Paste Only'!$D:$AM,23,FALSE),"-")</f>
        <v>497</v>
      </c>
      <c r="AL1018" s="26">
        <f>IFERROR(VLOOKUP($B1018,'[1]Paste Only'!$D:$AM,22,FALSE),"-")</f>
        <v>330</v>
      </c>
      <c r="AM1018" s="21">
        <f t="shared" si="489"/>
        <v>-4.6835443037974711E-2</v>
      </c>
      <c r="AN1018" s="21">
        <f t="shared" si="489"/>
        <v>0.25822784810126587</v>
      </c>
      <c r="AO1018" s="21">
        <f t="shared" si="489"/>
        <v>-0.16455696202531644</v>
      </c>
      <c r="AP1018" s="27">
        <f t="shared" si="472"/>
        <v>0</v>
      </c>
      <c r="AQ1018" s="27">
        <f t="shared" si="473"/>
        <v>0</v>
      </c>
      <c r="AR1018" s="27">
        <f t="shared" si="474"/>
        <v>395</v>
      </c>
      <c r="AS1018" s="27">
        <f t="shared" si="475"/>
        <v>395</v>
      </c>
      <c r="AT1018" s="27">
        <f t="shared" si="476"/>
        <v>0</v>
      </c>
      <c r="AU1018" s="27">
        <f t="shared" si="477"/>
        <v>0</v>
      </c>
      <c r="AV1018" s="21">
        <f t="shared" si="478"/>
        <v>1</v>
      </c>
      <c r="AW1018" s="27">
        <f t="shared" si="479"/>
        <v>395</v>
      </c>
      <c r="AX1018" s="27">
        <f t="shared" si="480"/>
        <v>395</v>
      </c>
      <c r="AY1018" s="27">
        <f t="shared" si="481"/>
        <v>395</v>
      </c>
      <c r="AZ1018" s="21">
        <f t="shared" si="482"/>
        <v>0.57026436096203525</v>
      </c>
      <c r="BA1018" s="21">
        <f t="shared" si="483"/>
        <v>0.57026436096203525</v>
      </c>
      <c r="BB1018" s="28">
        <f t="shared" si="484"/>
        <v>395</v>
      </c>
      <c r="BC1018" s="28" t="s">
        <v>81</v>
      </c>
      <c r="BD1018" s="28" t="s">
        <v>81</v>
      </c>
      <c r="BE1018" s="28" t="s">
        <v>81</v>
      </c>
      <c r="BF1018" s="28" t="str">
        <f t="shared" si="485"/>
        <v>-</v>
      </c>
      <c r="BG1018" s="29">
        <f t="shared" si="486"/>
        <v>0</v>
      </c>
      <c r="BH1018" s="29">
        <f t="shared" si="486"/>
        <v>0</v>
      </c>
      <c r="BI1018" s="29">
        <f t="shared" si="486"/>
        <v>0</v>
      </c>
      <c r="BJ1018" s="29">
        <f t="shared" si="459"/>
        <v>0</v>
      </c>
      <c r="BK1018" s="29"/>
    </row>
    <row r="1019" spans="1:63" x14ac:dyDescent="0.25">
      <c r="A1019" s="13" t="s">
        <v>3110</v>
      </c>
      <c r="B1019" s="13" t="s">
        <v>3111</v>
      </c>
      <c r="C1019" s="13" t="s">
        <v>3112</v>
      </c>
      <c r="D1019" s="13" t="str">
        <f>IFERROR(VLOOKUP($B1019,[1]GICS!$C:$D,2,FALSE),"-")</f>
        <v>Health Care</v>
      </c>
      <c r="E1019" s="14">
        <f>IFERROR(IF(VLOOKUP($B1019,'[1]Paste Only'!$D:$AM,4,FALSE)="-",VLOOKUP($B1019,'[1]Market Cap'!$A:$J,10,FALSE),VLOOKUP($B1019,'[1]Paste Only'!$D:$AM,4,FALSE)),"-")</f>
        <v>115.67</v>
      </c>
      <c r="F1019" s="14">
        <f>IFERROR(VLOOKUP($B1019,'[1]Paste Only'!$D:$AM,5,FALSE),"-")</f>
        <v>110</v>
      </c>
      <c r="G1019" s="15">
        <f>IFERROR(VLOOKUP($B1019,'[1]Paste Only'!$D:$AM,6,FALSE),"-")</f>
        <v>2</v>
      </c>
      <c r="H1019" s="15">
        <f>IFERROR(VLOOKUP($B1019,'[1]Paste Only'!$D:$AM,7,FALSE),"-")</f>
        <v>0</v>
      </c>
      <c r="I1019" s="15">
        <f>IFERROR(VLOOKUP($B1019,'[1]Paste Only'!$D:$AM,8,FALSE),"-")</f>
        <v>0</v>
      </c>
      <c r="J1019" s="16"/>
      <c r="K1019" s="16"/>
      <c r="L1019" s="14">
        <f>IFERROR(VLOOKUP($B1019,'[1]Paste Only'!$D:$AM,12,FALSE),"-")</f>
        <v>3.443025</v>
      </c>
      <c r="M1019" s="14">
        <f>IFERROR(VLOOKUP($B1019,'[1]Paste Only'!$D:$AM,15,FALSE),"-")</f>
        <v>5.105747126436782</v>
      </c>
      <c r="N1019" s="17"/>
      <c r="O1019" s="18"/>
      <c r="P1019" s="19">
        <f t="shared" si="487"/>
        <v>0.48292479039123504</v>
      </c>
      <c r="Q1019" s="20">
        <f t="shared" si="460"/>
        <v>-4.9018760266274719E-2</v>
      </c>
      <c r="R1019" s="13">
        <f t="shared" si="461"/>
        <v>2</v>
      </c>
      <c r="S1019" s="13" t="str">
        <f>IFERROR(VLOOKUP($B1019,'[1]Market Cap'!$G:$I,3,FALSE),"-")</f>
        <v>Small Cap</v>
      </c>
      <c r="T1019" s="13"/>
      <c r="U1019" s="13"/>
      <c r="V1019" s="21">
        <f t="shared" si="488"/>
        <v>0</v>
      </c>
      <c r="W1019" s="21">
        <f t="shared" si="488"/>
        <v>0</v>
      </c>
      <c r="X1019" s="21">
        <f t="shared" si="488"/>
        <v>0</v>
      </c>
      <c r="Y1019" s="22">
        <f t="shared" si="462"/>
        <v>0</v>
      </c>
      <c r="Z1019" s="13">
        <f t="shared" si="463"/>
        <v>0</v>
      </c>
      <c r="AA1019" s="23">
        <f t="shared" si="464"/>
        <v>0</v>
      </c>
      <c r="AB1019" s="23">
        <f t="shared" si="465"/>
        <v>0</v>
      </c>
      <c r="AC1019" s="23">
        <f t="shared" si="466"/>
        <v>0</v>
      </c>
      <c r="AD1019" s="24">
        <f t="shared" si="467"/>
        <v>0</v>
      </c>
      <c r="AE1019" s="25">
        <f>IFERROR(VLOOKUP($B1019,'[1]Market Cap'!$G:$I,2,FALSE),"-")</f>
        <v>3395.23270817</v>
      </c>
      <c r="AF1019" s="20">
        <f t="shared" si="468"/>
        <v>0</v>
      </c>
      <c r="AG1019" s="17">
        <f t="shared" si="469"/>
        <v>1</v>
      </c>
      <c r="AH1019" s="17">
        <f t="shared" si="470"/>
        <v>0</v>
      </c>
      <c r="AI1019" s="17" t="str">
        <f t="shared" si="471"/>
        <v>-</v>
      </c>
      <c r="AJ1019" s="26">
        <f>IFERROR(VLOOKUP($B1019,'[1]Paste Only'!$D:$AM,26,FALSE),"-")</f>
        <v>110</v>
      </c>
      <c r="AK1019" s="26">
        <f>IFERROR(VLOOKUP($B1019,'[1]Paste Only'!$D:$AM,23,FALSE),"-")</f>
        <v>110</v>
      </c>
      <c r="AL1019" s="26">
        <f>IFERROR(VLOOKUP($B1019,'[1]Paste Only'!$D:$AM,22,FALSE),"-")</f>
        <v>110</v>
      </c>
      <c r="AM1019" s="21">
        <f t="shared" si="489"/>
        <v>0</v>
      </c>
      <c r="AN1019" s="21">
        <f t="shared" si="489"/>
        <v>0</v>
      </c>
      <c r="AO1019" s="21">
        <f t="shared" si="489"/>
        <v>0</v>
      </c>
      <c r="AP1019" s="27">
        <f t="shared" si="472"/>
        <v>0</v>
      </c>
      <c r="AQ1019" s="27">
        <f t="shared" si="473"/>
        <v>0</v>
      </c>
      <c r="AR1019" s="27">
        <f t="shared" si="474"/>
        <v>110</v>
      </c>
      <c r="AS1019" s="27">
        <f t="shared" si="475"/>
        <v>110</v>
      </c>
      <c r="AT1019" s="27">
        <f t="shared" si="476"/>
        <v>0</v>
      </c>
      <c r="AU1019" s="27">
        <f t="shared" si="477"/>
        <v>0</v>
      </c>
      <c r="AV1019" s="21">
        <f t="shared" si="478"/>
        <v>1</v>
      </c>
      <c r="AW1019" s="27">
        <f t="shared" si="479"/>
        <v>110</v>
      </c>
      <c r="AX1019" s="27">
        <f t="shared" si="480"/>
        <v>110</v>
      </c>
      <c r="AY1019" s="27">
        <f t="shared" si="481"/>
        <v>110</v>
      </c>
      <c r="AZ1019" s="21">
        <f t="shared" si="482"/>
        <v>-4.9018760266274719E-2</v>
      </c>
      <c r="BA1019" s="21">
        <f t="shared" si="483"/>
        <v>-4.9018760266274719E-2</v>
      </c>
      <c r="BB1019" s="28">
        <f t="shared" si="484"/>
        <v>110</v>
      </c>
      <c r="BC1019" s="28" t="s">
        <v>81</v>
      </c>
      <c r="BD1019" s="28" t="s">
        <v>81</v>
      </c>
      <c r="BE1019" s="28" t="s">
        <v>81</v>
      </c>
      <c r="BF1019" s="28" t="str">
        <f t="shared" si="485"/>
        <v>-</v>
      </c>
      <c r="BG1019" s="29">
        <f t="shared" si="486"/>
        <v>0</v>
      </c>
      <c r="BH1019" s="29">
        <f t="shared" si="486"/>
        <v>0</v>
      </c>
      <c r="BI1019" s="29">
        <f t="shared" si="486"/>
        <v>0</v>
      </c>
      <c r="BJ1019" s="29">
        <f t="shared" si="459"/>
        <v>0</v>
      </c>
      <c r="BK1019" s="29"/>
    </row>
    <row r="1020" spans="1:63" x14ac:dyDescent="0.25">
      <c r="A1020" s="13" t="s">
        <v>3113</v>
      </c>
      <c r="B1020" s="13" t="s">
        <v>3114</v>
      </c>
      <c r="C1020" s="13" t="s">
        <v>3115</v>
      </c>
      <c r="D1020" s="13" t="str">
        <f>IFERROR(VLOOKUP($B1020,[1]GICS!$C:$D,2,FALSE),"-")</f>
        <v>-</v>
      </c>
      <c r="E1020" s="14">
        <f>IFERROR(IF(VLOOKUP($B1020,'[1]Paste Only'!$D:$AM,4,FALSE)="-",VLOOKUP($B1020,'[1]Market Cap'!$A:$J,10,FALSE),VLOOKUP($B1020,'[1]Paste Only'!$D:$AM,4,FALSE)),"-")</f>
        <v>0</v>
      </c>
      <c r="F1020" s="14" t="str">
        <f>IFERROR(VLOOKUP($B1020,'[1]Paste Only'!$D:$AM,5,FALSE),"-")</f>
        <v>-</v>
      </c>
      <c r="G1020" s="15">
        <f>IFERROR(VLOOKUP($B1020,'[1]Paste Only'!$D:$AM,6,FALSE),"-")</f>
        <v>0</v>
      </c>
      <c r="H1020" s="15">
        <f>IFERROR(VLOOKUP($B1020,'[1]Paste Only'!$D:$AM,7,FALSE),"-")</f>
        <v>0</v>
      </c>
      <c r="I1020" s="15">
        <f>IFERROR(VLOOKUP($B1020,'[1]Paste Only'!$D:$AM,8,FALSE),"-")</f>
        <v>0</v>
      </c>
      <c r="J1020" s="16"/>
      <c r="K1020" s="16"/>
      <c r="L1020" s="14">
        <f>IFERROR(VLOOKUP($B1020,'[1]Paste Only'!$D:$AM,12,FALSE),"-")</f>
        <v>171.54</v>
      </c>
      <c r="M1020" s="14" t="str">
        <f>IFERROR(VLOOKUP($B1020,'[1]Paste Only'!$D:$AM,15,FALSE),"-")</f>
        <v>-</v>
      </c>
      <c r="N1020" s="17"/>
      <c r="O1020" s="18"/>
      <c r="P1020" s="19">
        <f t="shared" si="487"/>
        <v>0</v>
      </c>
      <c r="Q1020" s="20">
        <f t="shared" si="460"/>
        <v>0</v>
      </c>
      <c r="R1020" s="13">
        <f t="shared" si="461"/>
        <v>0</v>
      </c>
      <c r="S1020" s="13" t="str">
        <f>IFERROR(VLOOKUP($B1020,'[1]Market Cap'!$G:$I,3,FALSE),"-")</f>
        <v>Small Cap</v>
      </c>
      <c r="T1020" s="13"/>
      <c r="U1020" s="13"/>
      <c r="V1020" s="21">
        <f t="shared" si="488"/>
        <v>0</v>
      </c>
      <c r="W1020" s="21">
        <f t="shared" si="488"/>
        <v>0</v>
      </c>
      <c r="X1020" s="21">
        <f t="shared" si="488"/>
        <v>0</v>
      </c>
      <c r="Y1020" s="22">
        <f t="shared" si="462"/>
        <v>0</v>
      </c>
      <c r="Z1020" s="13">
        <f t="shared" si="463"/>
        <v>0</v>
      </c>
      <c r="AA1020" s="23">
        <f t="shared" si="464"/>
        <v>0</v>
      </c>
      <c r="AB1020" s="23">
        <f t="shared" si="465"/>
        <v>0</v>
      </c>
      <c r="AC1020" s="23">
        <f t="shared" si="466"/>
        <v>0</v>
      </c>
      <c r="AD1020" s="24">
        <f t="shared" si="467"/>
        <v>0</v>
      </c>
      <c r="AE1020" s="25">
        <f>IFERROR(VLOOKUP($B1020,'[1]Market Cap'!$G:$I,2,FALSE),"-")</f>
        <v>0</v>
      </c>
      <c r="AF1020" s="20">
        <f t="shared" si="468"/>
        <v>0</v>
      </c>
      <c r="AG1020" s="17">
        <f t="shared" si="469"/>
        <v>0</v>
      </c>
      <c r="AH1020" s="17">
        <f t="shared" si="470"/>
        <v>0</v>
      </c>
      <c r="AI1020" s="17" t="str">
        <f t="shared" si="471"/>
        <v>-</v>
      </c>
      <c r="AJ1020" s="26" t="str">
        <f>IFERROR(VLOOKUP($B1020,'[1]Paste Only'!$D:$AM,26,FALSE),"-")</f>
        <v>-</v>
      </c>
      <c r="AK1020" s="26" t="str">
        <f>IFERROR(VLOOKUP($B1020,'[1]Paste Only'!$D:$AM,23,FALSE),"-")</f>
        <v>-</v>
      </c>
      <c r="AL1020" s="26" t="str">
        <f>IFERROR(VLOOKUP($B1020,'[1]Paste Only'!$D:$AM,22,FALSE),"-")</f>
        <v>-</v>
      </c>
      <c r="AM1020" s="21" t="str">
        <f t="shared" si="489"/>
        <v>-</v>
      </c>
      <c r="AN1020" s="21" t="str">
        <f t="shared" si="489"/>
        <v>-</v>
      </c>
      <c r="AO1020" s="21" t="str">
        <f t="shared" si="489"/>
        <v>-</v>
      </c>
      <c r="AP1020" s="27">
        <f t="shared" si="472"/>
        <v>0</v>
      </c>
      <c r="AQ1020" s="27" t="str">
        <f t="shared" si="473"/>
        <v>-</v>
      </c>
      <c r="AR1020" s="27" t="str">
        <f t="shared" si="474"/>
        <v>-</v>
      </c>
      <c r="AS1020" s="27">
        <f t="shared" si="475"/>
        <v>0</v>
      </c>
      <c r="AT1020" s="27">
        <f t="shared" si="476"/>
        <v>0</v>
      </c>
      <c r="AU1020" s="27">
        <f t="shared" si="477"/>
        <v>0</v>
      </c>
      <c r="AV1020" s="21" t="str">
        <f t="shared" si="478"/>
        <v>0</v>
      </c>
      <c r="AW1020" s="27">
        <f t="shared" si="479"/>
        <v>0</v>
      </c>
      <c r="AX1020" s="27" t="str">
        <f t="shared" si="480"/>
        <v>-</v>
      </c>
      <c r="AY1020" s="27" t="str">
        <f t="shared" si="481"/>
        <v>-</v>
      </c>
      <c r="AZ1020" s="21" t="str">
        <f t="shared" si="482"/>
        <v>-</v>
      </c>
      <c r="BA1020" s="21" t="str">
        <f t="shared" si="483"/>
        <v>-</v>
      </c>
      <c r="BB1020" s="28" t="str">
        <f t="shared" si="484"/>
        <v>-</v>
      </c>
      <c r="BC1020" s="28" t="s">
        <v>81</v>
      </c>
      <c r="BD1020" s="28" t="s">
        <v>81</v>
      </c>
      <c r="BE1020" s="28" t="s">
        <v>81</v>
      </c>
      <c r="BF1020" s="28" t="str">
        <f t="shared" si="485"/>
        <v>-</v>
      </c>
      <c r="BG1020" s="29">
        <f t="shared" si="486"/>
        <v>0</v>
      </c>
      <c r="BH1020" s="29">
        <f t="shared" si="486"/>
        <v>0</v>
      </c>
      <c r="BI1020" s="29">
        <f t="shared" si="486"/>
        <v>0</v>
      </c>
      <c r="BJ1020" s="29">
        <f t="shared" si="459"/>
        <v>0</v>
      </c>
      <c r="BK1020" s="29"/>
    </row>
    <row r="1021" spans="1:63" x14ac:dyDescent="0.25">
      <c r="A1021" s="13" t="s">
        <v>3116</v>
      </c>
      <c r="B1021" s="13" t="s">
        <v>3117</v>
      </c>
      <c r="C1021" s="13" t="s">
        <v>3118</v>
      </c>
      <c r="D1021" s="13" t="str">
        <f>IFERROR(VLOOKUP($B1021,[1]GICS!$C:$D,2,FALSE),"-")</f>
        <v>Materials</v>
      </c>
      <c r="E1021" s="14" t="str">
        <f>IFERROR(IF(VLOOKUP($B1021,'[1]Paste Only'!$D:$AM,4,FALSE)="-",VLOOKUP($B1021,'[1]Market Cap'!$A:$J,10,FALSE),VLOOKUP($B1021,'[1]Paste Only'!$D:$AM,4,FALSE)),"-")</f>
        <v>-</v>
      </c>
      <c r="F1021" s="14" t="str">
        <f>IFERROR(VLOOKUP($B1021,'[1]Paste Only'!$D:$AM,5,FALSE),"-")</f>
        <v>-</v>
      </c>
      <c r="G1021" s="15">
        <f>IFERROR(VLOOKUP($B1021,'[1]Paste Only'!$D:$AM,6,FALSE),"-")</f>
        <v>0</v>
      </c>
      <c r="H1021" s="15">
        <f>IFERROR(VLOOKUP($B1021,'[1]Paste Only'!$D:$AM,7,FALSE),"-")</f>
        <v>0</v>
      </c>
      <c r="I1021" s="15">
        <f>IFERROR(VLOOKUP($B1021,'[1]Paste Only'!$D:$AM,8,FALSE),"-")</f>
        <v>0</v>
      </c>
      <c r="J1021" s="16"/>
      <c r="K1021" s="16"/>
      <c r="L1021" s="14">
        <f>IFERROR(VLOOKUP($B1021,'[1]Paste Only'!$D:$AM,12,FALSE),"-")</f>
        <v>6.56</v>
      </c>
      <c r="M1021" s="14" t="str">
        <f>IFERROR(VLOOKUP($B1021,'[1]Paste Only'!$D:$AM,15,FALSE),"-")</f>
        <v>-</v>
      </c>
      <c r="N1021" s="17"/>
      <c r="O1021" s="18"/>
      <c r="P1021" s="19">
        <f t="shared" si="487"/>
        <v>0</v>
      </c>
      <c r="Q1021" s="20">
        <f t="shared" si="460"/>
        <v>0</v>
      </c>
      <c r="R1021" s="13">
        <f t="shared" si="461"/>
        <v>0</v>
      </c>
      <c r="S1021" s="13" t="str">
        <f>IFERROR(VLOOKUP($B1021,'[1]Market Cap'!$G:$I,3,FALSE),"-")</f>
        <v>-</v>
      </c>
      <c r="T1021" s="13"/>
      <c r="U1021" s="13"/>
      <c r="V1021" s="21">
        <f t="shared" si="488"/>
        <v>0</v>
      </c>
      <c r="W1021" s="21">
        <f t="shared" si="488"/>
        <v>0</v>
      </c>
      <c r="X1021" s="21">
        <f t="shared" si="488"/>
        <v>0</v>
      </c>
      <c r="Y1021" s="22">
        <f t="shared" si="462"/>
        <v>0</v>
      </c>
      <c r="Z1021" s="13">
        <f t="shared" si="463"/>
        <v>0</v>
      </c>
      <c r="AA1021" s="23">
        <f t="shared" si="464"/>
        <v>0</v>
      </c>
      <c r="AB1021" s="23">
        <f t="shared" si="465"/>
        <v>0</v>
      </c>
      <c r="AC1021" s="23">
        <f t="shared" si="466"/>
        <v>0</v>
      </c>
      <c r="AD1021" s="24">
        <f t="shared" si="467"/>
        <v>0</v>
      </c>
      <c r="AE1021" s="25" t="str">
        <f>IFERROR(VLOOKUP($B1021,'[1]Market Cap'!$G:$I,2,FALSE),"-")</f>
        <v>-</v>
      </c>
      <c r="AF1021" s="20">
        <f t="shared" si="468"/>
        <v>0</v>
      </c>
      <c r="AG1021" s="17">
        <f t="shared" si="469"/>
        <v>0</v>
      </c>
      <c r="AH1021" s="17">
        <f t="shared" si="470"/>
        <v>0</v>
      </c>
      <c r="AI1021" s="17" t="str">
        <f t="shared" si="471"/>
        <v>-</v>
      </c>
      <c r="AJ1021" s="26" t="str">
        <f>IFERROR(VLOOKUP($B1021,'[1]Paste Only'!$D:$AM,26,FALSE),"-")</f>
        <v>-</v>
      </c>
      <c r="AK1021" s="26" t="str">
        <f>IFERROR(VLOOKUP($B1021,'[1]Paste Only'!$D:$AM,23,FALSE),"-")</f>
        <v>-</v>
      </c>
      <c r="AL1021" s="26" t="str">
        <f>IFERROR(VLOOKUP($B1021,'[1]Paste Only'!$D:$AM,22,FALSE),"-")</f>
        <v>-</v>
      </c>
      <c r="AM1021" s="21" t="str">
        <f t="shared" si="489"/>
        <v>-</v>
      </c>
      <c r="AN1021" s="21" t="str">
        <f t="shared" si="489"/>
        <v>-</v>
      </c>
      <c r="AO1021" s="21" t="str">
        <f t="shared" si="489"/>
        <v>-</v>
      </c>
      <c r="AP1021" s="27">
        <f t="shared" si="472"/>
        <v>0</v>
      </c>
      <c r="AQ1021" s="27" t="str">
        <f t="shared" si="473"/>
        <v>-</v>
      </c>
      <c r="AR1021" s="27" t="str">
        <f t="shared" si="474"/>
        <v>-</v>
      </c>
      <c r="AS1021" s="27">
        <f t="shared" si="475"/>
        <v>0</v>
      </c>
      <c r="AT1021" s="27">
        <f t="shared" si="476"/>
        <v>0</v>
      </c>
      <c r="AU1021" s="27">
        <f t="shared" si="477"/>
        <v>0</v>
      </c>
      <c r="AV1021" s="21" t="str">
        <f t="shared" si="478"/>
        <v>0</v>
      </c>
      <c r="AW1021" s="27">
        <f t="shared" si="479"/>
        <v>0</v>
      </c>
      <c r="AX1021" s="27" t="str">
        <f t="shared" si="480"/>
        <v>-</v>
      </c>
      <c r="AY1021" s="27" t="str">
        <f t="shared" si="481"/>
        <v>-</v>
      </c>
      <c r="AZ1021" s="21" t="str">
        <f t="shared" si="482"/>
        <v>-</v>
      </c>
      <c r="BA1021" s="21" t="str">
        <f t="shared" si="483"/>
        <v>-</v>
      </c>
      <c r="BB1021" s="28" t="str">
        <f t="shared" si="484"/>
        <v>-</v>
      </c>
      <c r="BC1021" s="28" t="s">
        <v>81</v>
      </c>
      <c r="BD1021" s="28" t="s">
        <v>81</v>
      </c>
      <c r="BE1021" s="28" t="s">
        <v>81</v>
      </c>
      <c r="BF1021" s="28" t="str">
        <f t="shared" si="485"/>
        <v>-</v>
      </c>
      <c r="BG1021" s="29">
        <f t="shared" si="486"/>
        <v>0</v>
      </c>
      <c r="BH1021" s="29">
        <f t="shared" si="486"/>
        <v>0</v>
      </c>
      <c r="BI1021" s="29">
        <f t="shared" si="486"/>
        <v>0</v>
      </c>
      <c r="BJ1021" s="29">
        <f t="shared" si="459"/>
        <v>0</v>
      </c>
      <c r="BK1021" s="29"/>
    </row>
    <row r="1022" spans="1:63" x14ac:dyDescent="0.25">
      <c r="A1022" s="13" t="s">
        <v>3119</v>
      </c>
      <c r="B1022" s="13" t="s">
        <v>3120</v>
      </c>
      <c r="C1022" s="13" t="s">
        <v>3121</v>
      </c>
      <c r="D1022" s="13" t="str">
        <f>IFERROR(VLOOKUP($B1022,[1]GICS!$C:$D,2,FALSE),"-")</f>
        <v>Materials</v>
      </c>
      <c r="E1022" s="14">
        <f>IFERROR(IF(VLOOKUP($B1022,'[1]Paste Only'!$D:$AM,4,FALSE)="-",VLOOKUP($B1022,'[1]Market Cap'!$A:$J,10,FALSE),VLOOKUP($B1022,'[1]Paste Only'!$D:$AM,4,FALSE)),"-")</f>
        <v>327.05</v>
      </c>
      <c r="F1022" s="14">
        <f>IFERROR(VLOOKUP($B1022,'[1]Paste Only'!$D:$AM,5,FALSE),"-")</f>
        <v>438</v>
      </c>
      <c r="G1022" s="15">
        <f>IFERROR(VLOOKUP($B1022,'[1]Paste Only'!$D:$AM,6,FALSE),"-")</f>
        <v>2</v>
      </c>
      <c r="H1022" s="15">
        <f>IFERROR(VLOOKUP($B1022,'[1]Paste Only'!$D:$AM,7,FALSE),"-")</f>
        <v>0</v>
      </c>
      <c r="I1022" s="15">
        <f>IFERROR(VLOOKUP($B1022,'[1]Paste Only'!$D:$AM,8,FALSE),"-")</f>
        <v>0</v>
      </c>
      <c r="J1022" s="16"/>
      <c r="K1022" s="16"/>
      <c r="L1022" s="14">
        <f>IFERROR(VLOOKUP($B1022,'[1]Paste Only'!$D:$AM,12,FALSE),"-")</f>
        <v>25.24</v>
      </c>
      <c r="M1022" s="14" t="str">
        <f>IFERROR(VLOOKUP($B1022,'[1]Paste Only'!$D:$AM,15,FALSE),"-")</f>
        <v>-</v>
      </c>
      <c r="N1022" s="17"/>
      <c r="O1022" s="18"/>
      <c r="P1022" s="19">
        <f t="shared" si="487"/>
        <v>0</v>
      </c>
      <c r="Q1022" s="20">
        <f t="shared" si="460"/>
        <v>0.33924476379758439</v>
      </c>
      <c r="R1022" s="13">
        <f t="shared" si="461"/>
        <v>2</v>
      </c>
      <c r="S1022" s="13" t="str">
        <f>IFERROR(VLOOKUP($B1022,'[1]Market Cap'!$G:$I,3,FALSE),"-")</f>
        <v>Small Cap</v>
      </c>
      <c r="T1022" s="13"/>
      <c r="U1022" s="13"/>
      <c r="V1022" s="21">
        <f t="shared" si="488"/>
        <v>0</v>
      </c>
      <c r="W1022" s="21">
        <f t="shared" si="488"/>
        <v>0</v>
      </c>
      <c r="X1022" s="21">
        <f t="shared" si="488"/>
        <v>0</v>
      </c>
      <c r="Y1022" s="22">
        <f t="shared" si="462"/>
        <v>0</v>
      </c>
      <c r="Z1022" s="13">
        <f t="shared" si="463"/>
        <v>0</v>
      </c>
      <c r="AA1022" s="23">
        <f t="shared" si="464"/>
        <v>0</v>
      </c>
      <c r="AB1022" s="23">
        <f t="shared" si="465"/>
        <v>0</v>
      </c>
      <c r="AC1022" s="23">
        <f t="shared" si="466"/>
        <v>0</v>
      </c>
      <c r="AD1022" s="24">
        <f t="shared" si="467"/>
        <v>0</v>
      </c>
      <c r="AE1022" s="25">
        <f>IFERROR(VLOOKUP($B1022,'[1]Market Cap'!$G:$I,2,FALSE),"-")</f>
        <v>1579.049728</v>
      </c>
      <c r="AF1022" s="20">
        <f t="shared" si="468"/>
        <v>0</v>
      </c>
      <c r="AG1022" s="17">
        <f t="shared" si="469"/>
        <v>0</v>
      </c>
      <c r="AH1022" s="17">
        <f t="shared" si="470"/>
        <v>0</v>
      </c>
      <c r="AI1022" s="17" t="str">
        <f t="shared" si="471"/>
        <v>-</v>
      </c>
      <c r="AJ1022" s="26">
        <f>IFERROR(VLOOKUP($B1022,'[1]Paste Only'!$D:$AM,26,FALSE),"-")</f>
        <v>438</v>
      </c>
      <c r="AK1022" s="26">
        <f>IFERROR(VLOOKUP($B1022,'[1]Paste Only'!$D:$AM,23,FALSE),"-")</f>
        <v>446</v>
      </c>
      <c r="AL1022" s="26">
        <f>IFERROR(VLOOKUP($B1022,'[1]Paste Only'!$D:$AM,22,FALSE),"-")</f>
        <v>430</v>
      </c>
      <c r="AM1022" s="21">
        <f t="shared" si="489"/>
        <v>0</v>
      </c>
      <c r="AN1022" s="21">
        <f t="shared" si="489"/>
        <v>1.8264840182648401E-2</v>
      </c>
      <c r="AO1022" s="21">
        <f t="shared" si="489"/>
        <v>-1.8264840182648401E-2</v>
      </c>
      <c r="AP1022" s="27">
        <f t="shared" si="472"/>
        <v>0</v>
      </c>
      <c r="AQ1022" s="27">
        <f t="shared" si="473"/>
        <v>0</v>
      </c>
      <c r="AR1022" s="27">
        <f t="shared" si="474"/>
        <v>438</v>
      </c>
      <c r="AS1022" s="27">
        <f t="shared" si="475"/>
        <v>438</v>
      </c>
      <c r="AT1022" s="27">
        <f t="shared" si="476"/>
        <v>0</v>
      </c>
      <c r="AU1022" s="27">
        <f t="shared" si="477"/>
        <v>0</v>
      </c>
      <c r="AV1022" s="21">
        <f t="shared" si="478"/>
        <v>1</v>
      </c>
      <c r="AW1022" s="27">
        <f t="shared" si="479"/>
        <v>438</v>
      </c>
      <c r="AX1022" s="27">
        <f t="shared" si="480"/>
        <v>438</v>
      </c>
      <c r="AY1022" s="27">
        <f t="shared" si="481"/>
        <v>438</v>
      </c>
      <c r="AZ1022" s="21">
        <f t="shared" si="482"/>
        <v>0.33924476379758439</v>
      </c>
      <c r="BA1022" s="21">
        <f t="shared" si="483"/>
        <v>0.3</v>
      </c>
      <c r="BB1022" s="28">
        <f t="shared" si="484"/>
        <v>438</v>
      </c>
      <c r="BC1022" s="28" t="s">
        <v>81</v>
      </c>
      <c r="BD1022" s="28" t="s">
        <v>81</v>
      </c>
      <c r="BE1022" s="28" t="s">
        <v>81</v>
      </c>
      <c r="BF1022" s="28" t="str">
        <f t="shared" si="485"/>
        <v>-</v>
      </c>
      <c r="BG1022" s="29">
        <f t="shared" si="486"/>
        <v>0</v>
      </c>
      <c r="BH1022" s="29">
        <f t="shared" si="486"/>
        <v>0</v>
      </c>
      <c r="BI1022" s="29">
        <f t="shared" si="486"/>
        <v>0</v>
      </c>
      <c r="BJ1022" s="29">
        <f t="shared" si="459"/>
        <v>0</v>
      </c>
      <c r="BK1022" s="29"/>
    </row>
    <row r="1023" spans="1:63" x14ac:dyDescent="0.25">
      <c r="A1023" s="13" t="s">
        <v>3122</v>
      </c>
      <c r="B1023" s="13" t="s">
        <v>3123</v>
      </c>
      <c r="C1023" s="13" t="s">
        <v>3124</v>
      </c>
      <c r="D1023" s="13" t="str">
        <f>IFERROR(VLOOKUP($B1023,[1]GICS!$C:$D,2,FALSE),"-")</f>
        <v>Consumer Discretionary</v>
      </c>
      <c r="E1023" s="14">
        <f>IFERROR(IF(VLOOKUP($B1023,'[1]Paste Only'!$D:$AM,4,FALSE)="-",VLOOKUP($B1023,'[1]Market Cap'!$A:$J,10,FALSE),VLOOKUP($B1023,'[1]Paste Only'!$D:$AM,4,FALSE)),"-")</f>
        <v>9.23</v>
      </c>
      <c r="F1023" s="14" t="str">
        <f>IFERROR(VLOOKUP($B1023,'[1]Paste Only'!$D:$AM,5,FALSE),"-")</f>
        <v>-</v>
      </c>
      <c r="G1023" s="15">
        <f>IFERROR(VLOOKUP($B1023,'[1]Paste Only'!$D:$AM,6,FALSE),"-")</f>
        <v>0</v>
      </c>
      <c r="H1023" s="15">
        <f>IFERROR(VLOOKUP($B1023,'[1]Paste Only'!$D:$AM,7,FALSE),"-")</f>
        <v>0</v>
      </c>
      <c r="I1023" s="15">
        <f>IFERROR(VLOOKUP($B1023,'[1]Paste Only'!$D:$AM,8,FALSE),"-")</f>
        <v>0</v>
      </c>
      <c r="J1023" s="16"/>
      <c r="K1023" s="16"/>
      <c r="L1023" s="14">
        <f>IFERROR(VLOOKUP($B1023,'[1]Paste Only'!$D:$AM,12,FALSE),"-")</f>
        <v>0.06</v>
      </c>
      <c r="M1023" s="14" t="str">
        <f>IFERROR(VLOOKUP($B1023,'[1]Paste Only'!$D:$AM,15,FALSE),"-")</f>
        <v>-</v>
      </c>
      <c r="N1023" s="17"/>
      <c r="O1023" s="18"/>
      <c r="P1023" s="19">
        <f t="shared" si="487"/>
        <v>0</v>
      </c>
      <c r="Q1023" s="20">
        <f t="shared" si="460"/>
        <v>0</v>
      </c>
      <c r="R1023" s="13">
        <f t="shared" si="461"/>
        <v>0</v>
      </c>
      <c r="S1023" s="13" t="str">
        <f>IFERROR(VLOOKUP($B1023,'[1]Market Cap'!$G:$I,3,FALSE),"-")</f>
        <v>Small Cap</v>
      </c>
      <c r="T1023" s="13"/>
      <c r="U1023" s="13"/>
      <c r="V1023" s="21">
        <f t="shared" si="488"/>
        <v>0</v>
      </c>
      <c r="W1023" s="21">
        <f t="shared" si="488"/>
        <v>0</v>
      </c>
      <c r="X1023" s="21">
        <f t="shared" si="488"/>
        <v>0</v>
      </c>
      <c r="Y1023" s="22">
        <f t="shared" si="462"/>
        <v>0</v>
      </c>
      <c r="Z1023" s="13">
        <f t="shared" si="463"/>
        <v>0</v>
      </c>
      <c r="AA1023" s="23">
        <f t="shared" si="464"/>
        <v>0</v>
      </c>
      <c r="AB1023" s="23">
        <f t="shared" si="465"/>
        <v>0</v>
      </c>
      <c r="AC1023" s="23">
        <f t="shared" si="466"/>
        <v>0</v>
      </c>
      <c r="AD1023" s="24">
        <f t="shared" si="467"/>
        <v>0</v>
      </c>
      <c r="AE1023" s="25">
        <f>IFERROR(VLOOKUP($B1023,'[1]Market Cap'!$G:$I,2,FALSE),"-")</f>
        <v>999.78603786099995</v>
      </c>
      <c r="AF1023" s="20">
        <f t="shared" si="468"/>
        <v>0</v>
      </c>
      <c r="AG1023" s="17">
        <f t="shared" si="469"/>
        <v>0</v>
      </c>
      <c r="AH1023" s="17">
        <f t="shared" si="470"/>
        <v>0</v>
      </c>
      <c r="AI1023" s="17" t="str">
        <f t="shared" si="471"/>
        <v>-</v>
      </c>
      <c r="AJ1023" s="26" t="str">
        <f>IFERROR(VLOOKUP($B1023,'[1]Paste Only'!$D:$AM,26,FALSE),"-")</f>
        <v>-</v>
      </c>
      <c r="AK1023" s="26" t="str">
        <f>IFERROR(VLOOKUP($B1023,'[1]Paste Only'!$D:$AM,23,FALSE),"-")</f>
        <v>-</v>
      </c>
      <c r="AL1023" s="26" t="str">
        <f>IFERROR(VLOOKUP($B1023,'[1]Paste Only'!$D:$AM,22,FALSE),"-")</f>
        <v>-</v>
      </c>
      <c r="AM1023" s="21" t="str">
        <f t="shared" si="489"/>
        <v>-</v>
      </c>
      <c r="AN1023" s="21" t="str">
        <f t="shared" si="489"/>
        <v>-</v>
      </c>
      <c r="AO1023" s="21" t="str">
        <f t="shared" si="489"/>
        <v>-</v>
      </c>
      <c r="AP1023" s="27">
        <f t="shared" si="472"/>
        <v>0</v>
      </c>
      <c r="AQ1023" s="27" t="str">
        <f t="shared" si="473"/>
        <v>-</v>
      </c>
      <c r="AR1023" s="27" t="str">
        <f t="shared" si="474"/>
        <v>-</v>
      </c>
      <c r="AS1023" s="27">
        <f t="shared" si="475"/>
        <v>0</v>
      </c>
      <c r="AT1023" s="27">
        <f t="shared" si="476"/>
        <v>0</v>
      </c>
      <c r="AU1023" s="27">
        <f t="shared" si="477"/>
        <v>0</v>
      </c>
      <c r="AV1023" s="21" t="str">
        <f t="shared" si="478"/>
        <v>0</v>
      </c>
      <c r="AW1023" s="27">
        <f t="shared" si="479"/>
        <v>0</v>
      </c>
      <c r="AX1023" s="27" t="str">
        <f t="shared" si="480"/>
        <v>-</v>
      </c>
      <c r="AY1023" s="27" t="str">
        <f t="shared" si="481"/>
        <v>-</v>
      </c>
      <c r="AZ1023" s="21" t="str">
        <f t="shared" si="482"/>
        <v>-</v>
      </c>
      <c r="BA1023" s="21" t="str">
        <f t="shared" si="483"/>
        <v>-</v>
      </c>
      <c r="BB1023" s="28" t="str">
        <f t="shared" si="484"/>
        <v>-</v>
      </c>
      <c r="BC1023" s="28" t="s">
        <v>81</v>
      </c>
      <c r="BD1023" s="28" t="s">
        <v>81</v>
      </c>
      <c r="BE1023" s="28" t="s">
        <v>81</v>
      </c>
      <c r="BF1023" s="28" t="str">
        <f t="shared" si="485"/>
        <v>-</v>
      </c>
      <c r="BG1023" s="29">
        <f t="shared" si="486"/>
        <v>0</v>
      </c>
      <c r="BH1023" s="29">
        <f t="shared" si="486"/>
        <v>0</v>
      </c>
      <c r="BI1023" s="29">
        <f t="shared" si="486"/>
        <v>0</v>
      </c>
      <c r="BJ1023" s="29">
        <f t="shared" si="459"/>
        <v>0</v>
      </c>
      <c r="BK1023" s="29"/>
    </row>
    <row r="1024" spans="1:63" x14ac:dyDescent="0.25">
      <c r="A1024" s="13" t="s">
        <v>3125</v>
      </c>
      <c r="B1024" s="13" t="s">
        <v>3126</v>
      </c>
      <c r="C1024" s="13" t="s">
        <v>3127</v>
      </c>
      <c r="D1024" s="13" t="str">
        <f>IFERROR(VLOOKUP($B1024,[1]GICS!$C:$D,2,FALSE),"-")</f>
        <v>Industrials</v>
      </c>
      <c r="E1024" s="14">
        <f>IFERROR(IF(VLOOKUP($B1024,'[1]Paste Only'!$D:$AM,4,FALSE)="-",VLOOKUP($B1024,'[1]Market Cap'!$A:$J,10,FALSE),VLOOKUP($B1024,'[1]Paste Only'!$D:$AM,4,FALSE)),"-")</f>
        <v>684.2</v>
      </c>
      <c r="F1024" s="14">
        <f>IFERROR(VLOOKUP($B1024,'[1]Paste Only'!$D:$AM,5,FALSE),"-")</f>
        <v>790</v>
      </c>
      <c r="G1024" s="15">
        <f>IFERROR(VLOOKUP($B1024,'[1]Paste Only'!$D:$AM,6,FALSE),"-")</f>
        <v>1</v>
      </c>
      <c r="H1024" s="15">
        <f>IFERROR(VLOOKUP($B1024,'[1]Paste Only'!$D:$AM,7,FALSE),"-")</f>
        <v>0</v>
      </c>
      <c r="I1024" s="15">
        <f>IFERROR(VLOOKUP($B1024,'[1]Paste Only'!$D:$AM,8,FALSE),"-")</f>
        <v>0</v>
      </c>
      <c r="J1024" s="16"/>
      <c r="K1024" s="16"/>
      <c r="L1024" s="14">
        <f>IFERROR(VLOOKUP($B1024,'[1]Paste Only'!$D:$AM,12,FALSE),"-")</f>
        <v>19.239999999999998</v>
      </c>
      <c r="M1024" s="14">
        <f>IFERROR(VLOOKUP($B1024,'[1]Paste Only'!$D:$AM,15,FALSE),"-")</f>
        <v>26.740574712643678</v>
      </c>
      <c r="N1024" s="17"/>
      <c r="O1024" s="18"/>
      <c r="P1024" s="19">
        <f t="shared" si="487"/>
        <v>0.38984276053241573</v>
      </c>
      <c r="Q1024" s="20">
        <f t="shared" si="460"/>
        <v>0.15463314820228002</v>
      </c>
      <c r="R1024" s="13">
        <f t="shared" si="461"/>
        <v>1</v>
      </c>
      <c r="S1024" s="13" t="str">
        <f>IFERROR(VLOOKUP($B1024,'[1]Market Cap'!$G:$I,3,FALSE),"-")</f>
        <v>Small Cap</v>
      </c>
      <c r="T1024" s="13"/>
      <c r="U1024" s="13"/>
      <c r="V1024" s="21">
        <f t="shared" si="488"/>
        <v>0</v>
      </c>
      <c r="W1024" s="21">
        <f t="shared" si="488"/>
        <v>0</v>
      </c>
      <c r="X1024" s="21">
        <f t="shared" si="488"/>
        <v>0</v>
      </c>
      <c r="Y1024" s="22">
        <f t="shared" si="462"/>
        <v>0</v>
      </c>
      <c r="Z1024" s="13">
        <f t="shared" si="463"/>
        <v>0</v>
      </c>
      <c r="AA1024" s="23">
        <f t="shared" si="464"/>
        <v>0</v>
      </c>
      <c r="AB1024" s="23">
        <f t="shared" si="465"/>
        <v>0</v>
      </c>
      <c r="AC1024" s="23">
        <f t="shared" si="466"/>
        <v>0</v>
      </c>
      <c r="AD1024" s="24">
        <f t="shared" si="467"/>
        <v>0</v>
      </c>
      <c r="AE1024" s="25">
        <f>IFERROR(VLOOKUP($B1024,'[1]Market Cap'!$G:$I,2,FALSE),"-")</f>
        <v>7799.3257979999998</v>
      </c>
      <c r="AF1024" s="20">
        <f t="shared" si="468"/>
        <v>0</v>
      </c>
      <c r="AG1024" s="17">
        <f t="shared" si="469"/>
        <v>0</v>
      </c>
      <c r="AH1024" s="17">
        <f t="shared" si="470"/>
        <v>0</v>
      </c>
      <c r="AI1024" s="17" t="str">
        <f t="shared" si="471"/>
        <v>-</v>
      </c>
      <c r="AJ1024" s="26">
        <f>IFERROR(VLOOKUP($B1024,'[1]Paste Only'!$D:$AM,26,FALSE),"-")</f>
        <v>790</v>
      </c>
      <c r="AK1024" s="26">
        <f>IFERROR(VLOOKUP($B1024,'[1]Paste Only'!$D:$AM,23,FALSE),"-")</f>
        <v>790</v>
      </c>
      <c r="AL1024" s="26">
        <f>IFERROR(VLOOKUP($B1024,'[1]Paste Only'!$D:$AM,22,FALSE),"-")</f>
        <v>790</v>
      </c>
      <c r="AM1024" s="21">
        <f t="shared" si="489"/>
        <v>0</v>
      </c>
      <c r="AN1024" s="21">
        <f t="shared" si="489"/>
        <v>0</v>
      </c>
      <c r="AO1024" s="21">
        <f t="shared" si="489"/>
        <v>0</v>
      </c>
      <c r="AP1024" s="27">
        <f t="shared" si="472"/>
        <v>0</v>
      </c>
      <c r="AQ1024" s="27">
        <f t="shared" si="473"/>
        <v>0</v>
      </c>
      <c r="AR1024" s="27">
        <f t="shared" si="474"/>
        <v>790</v>
      </c>
      <c r="AS1024" s="27">
        <f t="shared" si="475"/>
        <v>790</v>
      </c>
      <c r="AT1024" s="27">
        <f t="shared" si="476"/>
        <v>0</v>
      </c>
      <c r="AU1024" s="27">
        <f t="shared" si="477"/>
        <v>0</v>
      </c>
      <c r="AV1024" s="21">
        <f t="shared" si="478"/>
        <v>1</v>
      </c>
      <c r="AW1024" s="27">
        <f t="shared" si="479"/>
        <v>790</v>
      </c>
      <c r="AX1024" s="27">
        <f t="shared" si="480"/>
        <v>790</v>
      </c>
      <c r="AY1024" s="27">
        <f t="shared" si="481"/>
        <v>790</v>
      </c>
      <c r="AZ1024" s="21">
        <f t="shared" si="482"/>
        <v>0.15463314820228002</v>
      </c>
      <c r="BA1024" s="21">
        <f t="shared" si="483"/>
        <v>0.15463314820228002</v>
      </c>
      <c r="BB1024" s="28">
        <f t="shared" si="484"/>
        <v>790</v>
      </c>
      <c r="BC1024" s="28" t="s">
        <v>81</v>
      </c>
      <c r="BD1024" s="28" t="s">
        <v>81</v>
      </c>
      <c r="BE1024" s="28" t="s">
        <v>81</v>
      </c>
      <c r="BF1024" s="28" t="str">
        <f t="shared" si="485"/>
        <v>-</v>
      </c>
      <c r="BG1024" s="29">
        <f t="shared" si="486"/>
        <v>0</v>
      </c>
      <c r="BH1024" s="29">
        <f t="shared" si="486"/>
        <v>0</v>
      </c>
      <c r="BI1024" s="29">
        <f t="shared" si="486"/>
        <v>0</v>
      </c>
      <c r="BJ1024" s="29">
        <f t="shared" si="459"/>
        <v>0</v>
      </c>
      <c r="BK1024" s="29"/>
    </row>
    <row r="1025" spans="1:63" x14ac:dyDescent="0.25">
      <c r="A1025" s="13" t="s">
        <v>3128</v>
      </c>
      <c r="B1025" s="13" t="s">
        <v>3129</v>
      </c>
      <c r="C1025" s="13" t="s">
        <v>3130</v>
      </c>
      <c r="D1025" s="13" t="str">
        <f>IFERROR(VLOOKUP($B1025,[1]GICS!$C:$D,2,FALSE),"-")</f>
        <v>Industrials</v>
      </c>
      <c r="E1025" s="14">
        <f>IFERROR(IF(VLOOKUP($B1025,'[1]Paste Only'!$D:$AM,4,FALSE)="-",VLOOKUP($B1025,'[1]Market Cap'!$A:$J,10,FALSE),VLOOKUP($B1025,'[1]Paste Only'!$D:$AM,4,FALSE)),"-")</f>
        <v>516.95000000000005</v>
      </c>
      <c r="F1025" s="14">
        <f>IFERROR(VLOOKUP($B1025,'[1]Paste Only'!$D:$AM,5,FALSE),"-")</f>
        <v>689</v>
      </c>
      <c r="G1025" s="15">
        <f>IFERROR(VLOOKUP($B1025,'[1]Paste Only'!$D:$AM,6,FALSE),"-")</f>
        <v>3</v>
      </c>
      <c r="H1025" s="15">
        <f>IFERROR(VLOOKUP($B1025,'[1]Paste Only'!$D:$AM,7,FALSE),"-")</f>
        <v>0</v>
      </c>
      <c r="I1025" s="15">
        <f>IFERROR(VLOOKUP($B1025,'[1]Paste Only'!$D:$AM,8,FALSE),"-")</f>
        <v>0</v>
      </c>
      <c r="J1025" s="16"/>
      <c r="K1025" s="16"/>
      <c r="L1025" s="14">
        <f>IFERROR(VLOOKUP($B1025,'[1]Paste Only'!$D:$AM,12,FALSE),"-")</f>
        <v>14.017163999999999</v>
      </c>
      <c r="M1025" s="14">
        <f>IFERROR(VLOOKUP($B1025,'[1]Paste Only'!$D:$AM,15,FALSE),"-")</f>
        <v>19.622068965517244</v>
      </c>
      <c r="N1025" s="17"/>
      <c r="O1025" s="18"/>
      <c r="P1025" s="19">
        <f t="shared" si="487"/>
        <v>0.39986012616512467</v>
      </c>
      <c r="Q1025" s="20">
        <f t="shared" si="460"/>
        <v>0.33281748718444715</v>
      </c>
      <c r="R1025" s="13">
        <f t="shared" si="461"/>
        <v>3</v>
      </c>
      <c r="S1025" s="13" t="str">
        <f>IFERROR(VLOOKUP($B1025,'[1]Market Cap'!$G:$I,3,FALSE),"-")</f>
        <v>Small Cap</v>
      </c>
      <c r="T1025" s="13"/>
      <c r="U1025" s="13"/>
      <c r="V1025" s="21">
        <f t="shared" si="488"/>
        <v>0</v>
      </c>
      <c r="W1025" s="21">
        <f t="shared" si="488"/>
        <v>0</v>
      </c>
      <c r="X1025" s="21">
        <f t="shared" si="488"/>
        <v>0</v>
      </c>
      <c r="Y1025" s="22">
        <f t="shared" si="462"/>
        <v>0</v>
      </c>
      <c r="Z1025" s="13">
        <f t="shared" si="463"/>
        <v>0</v>
      </c>
      <c r="AA1025" s="23">
        <f t="shared" si="464"/>
        <v>0</v>
      </c>
      <c r="AB1025" s="23">
        <f t="shared" si="465"/>
        <v>0</v>
      </c>
      <c r="AC1025" s="23">
        <f t="shared" si="466"/>
        <v>0</v>
      </c>
      <c r="AD1025" s="24">
        <f t="shared" si="467"/>
        <v>0</v>
      </c>
      <c r="AE1025" s="25">
        <f>IFERROR(VLOOKUP($B1025,'[1]Market Cap'!$G:$I,2,FALSE),"-")</f>
        <v>3244.1261868749998</v>
      </c>
      <c r="AF1025" s="20">
        <f t="shared" si="468"/>
        <v>0</v>
      </c>
      <c r="AG1025" s="17">
        <f t="shared" si="469"/>
        <v>0</v>
      </c>
      <c r="AH1025" s="17">
        <f t="shared" si="470"/>
        <v>0</v>
      </c>
      <c r="AI1025" s="17" t="str">
        <f t="shared" si="471"/>
        <v>-</v>
      </c>
      <c r="AJ1025" s="26">
        <f>IFERROR(VLOOKUP($B1025,'[1]Paste Only'!$D:$AM,26,FALSE),"-")</f>
        <v>689</v>
      </c>
      <c r="AK1025" s="26">
        <f>IFERROR(VLOOKUP($B1025,'[1]Paste Only'!$D:$AM,23,FALSE),"-")</f>
        <v>693</v>
      </c>
      <c r="AL1025" s="26">
        <f>IFERROR(VLOOKUP($B1025,'[1]Paste Only'!$D:$AM,22,FALSE),"-")</f>
        <v>685</v>
      </c>
      <c r="AM1025" s="21">
        <f t="shared" si="489"/>
        <v>0</v>
      </c>
      <c r="AN1025" s="21">
        <f t="shared" si="489"/>
        <v>5.8055152394775877E-3</v>
      </c>
      <c r="AO1025" s="21">
        <f t="shared" si="489"/>
        <v>-5.8055152394774767E-3</v>
      </c>
      <c r="AP1025" s="27">
        <f t="shared" si="472"/>
        <v>0</v>
      </c>
      <c r="AQ1025" s="27">
        <f t="shared" si="473"/>
        <v>0</v>
      </c>
      <c r="AR1025" s="27">
        <f t="shared" si="474"/>
        <v>689</v>
      </c>
      <c r="AS1025" s="27">
        <f t="shared" si="475"/>
        <v>689</v>
      </c>
      <c r="AT1025" s="27">
        <f t="shared" si="476"/>
        <v>0</v>
      </c>
      <c r="AU1025" s="27">
        <f t="shared" si="477"/>
        <v>0</v>
      </c>
      <c r="AV1025" s="21">
        <f t="shared" si="478"/>
        <v>1</v>
      </c>
      <c r="AW1025" s="27">
        <f t="shared" si="479"/>
        <v>689</v>
      </c>
      <c r="AX1025" s="27">
        <f t="shared" si="480"/>
        <v>689</v>
      </c>
      <c r="AY1025" s="27">
        <f t="shared" si="481"/>
        <v>689</v>
      </c>
      <c r="AZ1025" s="21">
        <f t="shared" si="482"/>
        <v>0.33281748718444715</v>
      </c>
      <c r="BA1025" s="21">
        <f t="shared" si="483"/>
        <v>0.33281748718444715</v>
      </c>
      <c r="BB1025" s="28">
        <f t="shared" si="484"/>
        <v>689</v>
      </c>
      <c r="BC1025" s="28" t="s">
        <v>81</v>
      </c>
      <c r="BD1025" s="28" t="s">
        <v>81</v>
      </c>
      <c r="BE1025" s="28" t="s">
        <v>81</v>
      </c>
      <c r="BF1025" s="28" t="str">
        <f t="shared" si="485"/>
        <v>-</v>
      </c>
      <c r="BG1025" s="29">
        <f t="shared" si="486"/>
        <v>0</v>
      </c>
      <c r="BH1025" s="29">
        <f t="shared" si="486"/>
        <v>0</v>
      </c>
      <c r="BI1025" s="29">
        <f t="shared" si="486"/>
        <v>0</v>
      </c>
      <c r="BJ1025" s="29">
        <f t="shared" si="459"/>
        <v>0</v>
      </c>
      <c r="BK1025" s="29"/>
    </row>
    <row r="1026" spans="1:63" x14ac:dyDescent="0.25">
      <c r="A1026" s="13" t="s">
        <v>3131</v>
      </c>
      <c r="B1026" s="13" t="s">
        <v>3132</v>
      </c>
      <c r="C1026" s="13" t="s">
        <v>3133</v>
      </c>
      <c r="D1026" s="13" t="str">
        <f>IFERROR(VLOOKUP($B1026,[1]GICS!$C:$D,2,FALSE),"-")</f>
        <v>Health Care</v>
      </c>
      <c r="E1026" s="14">
        <f>IFERROR(IF(VLOOKUP($B1026,'[1]Paste Only'!$D:$AM,4,FALSE)="-",VLOOKUP($B1026,'[1]Market Cap'!$A:$J,10,FALSE),VLOOKUP($B1026,'[1]Paste Only'!$D:$AM,4,FALSE)),"-")</f>
        <v>313.25</v>
      </c>
      <c r="F1026" s="14">
        <f>IFERROR(VLOOKUP($B1026,'[1]Paste Only'!$D:$AM,5,FALSE),"-")</f>
        <v>570</v>
      </c>
      <c r="G1026" s="15">
        <f>IFERROR(VLOOKUP($B1026,'[1]Paste Only'!$D:$AM,6,FALSE),"-")</f>
        <v>4</v>
      </c>
      <c r="H1026" s="15">
        <f>IFERROR(VLOOKUP($B1026,'[1]Paste Only'!$D:$AM,7,FALSE),"-")</f>
        <v>1</v>
      </c>
      <c r="I1026" s="15">
        <f>IFERROR(VLOOKUP($B1026,'[1]Paste Only'!$D:$AM,8,FALSE),"-")</f>
        <v>0</v>
      </c>
      <c r="J1026" s="16"/>
      <c r="K1026" s="16"/>
      <c r="L1026" s="14">
        <f>IFERROR(VLOOKUP($B1026,'[1]Paste Only'!$D:$AM,12,FALSE),"-")</f>
        <v>5.6</v>
      </c>
      <c r="M1026" s="14">
        <f>IFERROR(VLOOKUP($B1026,'[1]Paste Only'!$D:$AM,15,FALSE),"-")</f>
        <v>9.8132183908045967</v>
      </c>
      <c r="N1026" s="17"/>
      <c r="O1026" s="18"/>
      <c r="P1026" s="19">
        <f t="shared" si="487"/>
        <v>0.75236042692939242</v>
      </c>
      <c r="Q1026" s="20">
        <f t="shared" si="460"/>
        <v>0.819632881085395</v>
      </c>
      <c r="R1026" s="13">
        <f t="shared" si="461"/>
        <v>5</v>
      </c>
      <c r="S1026" s="13" t="str">
        <f>IFERROR(VLOOKUP($B1026,'[1]Market Cap'!$G:$I,3,FALSE),"-")</f>
        <v>Small Cap</v>
      </c>
      <c r="T1026" s="13"/>
      <c r="U1026" s="13"/>
      <c r="V1026" s="21">
        <f t="shared" si="488"/>
        <v>0</v>
      </c>
      <c r="W1026" s="21">
        <f t="shared" si="488"/>
        <v>0</v>
      </c>
      <c r="X1026" s="21">
        <f t="shared" si="488"/>
        <v>0</v>
      </c>
      <c r="Y1026" s="22">
        <f t="shared" si="462"/>
        <v>0</v>
      </c>
      <c r="Z1026" s="13">
        <f t="shared" si="463"/>
        <v>0</v>
      </c>
      <c r="AA1026" s="23">
        <f t="shared" si="464"/>
        <v>0</v>
      </c>
      <c r="AB1026" s="23">
        <f t="shared" si="465"/>
        <v>0</v>
      </c>
      <c r="AC1026" s="23">
        <f t="shared" si="466"/>
        <v>0</v>
      </c>
      <c r="AD1026" s="24">
        <f t="shared" si="467"/>
        <v>0</v>
      </c>
      <c r="AE1026" s="25">
        <f>IFERROR(VLOOKUP($B1026,'[1]Market Cap'!$G:$I,2,FALSE),"-")</f>
        <v>1666.686752325</v>
      </c>
      <c r="AF1026" s="20">
        <f t="shared" si="468"/>
        <v>0</v>
      </c>
      <c r="AG1026" s="17">
        <f t="shared" si="469"/>
        <v>0</v>
      </c>
      <c r="AH1026" s="17">
        <f t="shared" si="470"/>
        <v>0</v>
      </c>
      <c r="AI1026" s="17" t="str">
        <f t="shared" si="471"/>
        <v>-</v>
      </c>
      <c r="AJ1026" s="26">
        <f>IFERROR(VLOOKUP($B1026,'[1]Paste Only'!$D:$AM,26,FALSE),"-")</f>
        <v>570</v>
      </c>
      <c r="AK1026" s="26">
        <f>IFERROR(VLOOKUP($B1026,'[1]Paste Only'!$D:$AM,23,FALSE),"-")</f>
        <v>570</v>
      </c>
      <c r="AL1026" s="26">
        <f>IFERROR(VLOOKUP($B1026,'[1]Paste Only'!$D:$AM,22,FALSE),"-")</f>
        <v>570</v>
      </c>
      <c r="AM1026" s="21">
        <f t="shared" si="489"/>
        <v>0</v>
      </c>
      <c r="AN1026" s="21">
        <f t="shared" si="489"/>
        <v>0</v>
      </c>
      <c r="AO1026" s="21">
        <f t="shared" si="489"/>
        <v>0</v>
      </c>
      <c r="AP1026" s="27">
        <f t="shared" si="472"/>
        <v>0</v>
      </c>
      <c r="AQ1026" s="27">
        <f t="shared" si="473"/>
        <v>0</v>
      </c>
      <c r="AR1026" s="27">
        <f t="shared" si="474"/>
        <v>570</v>
      </c>
      <c r="AS1026" s="27">
        <f t="shared" si="475"/>
        <v>570</v>
      </c>
      <c r="AT1026" s="27">
        <f t="shared" si="476"/>
        <v>0</v>
      </c>
      <c r="AU1026" s="27">
        <f t="shared" si="477"/>
        <v>0</v>
      </c>
      <c r="AV1026" s="21">
        <f t="shared" si="478"/>
        <v>0.8</v>
      </c>
      <c r="AW1026" s="27">
        <f t="shared" si="479"/>
        <v>570</v>
      </c>
      <c r="AX1026" s="27">
        <f t="shared" si="480"/>
        <v>570</v>
      </c>
      <c r="AY1026" s="27">
        <f t="shared" si="481"/>
        <v>570</v>
      </c>
      <c r="AZ1026" s="21">
        <f t="shared" si="482"/>
        <v>0.819632881085395</v>
      </c>
      <c r="BA1026" s="21">
        <f t="shared" si="483"/>
        <v>0.819632881085395</v>
      </c>
      <c r="BB1026" s="28">
        <f t="shared" si="484"/>
        <v>570</v>
      </c>
      <c r="BC1026" s="28" t="s">
        <v>81</v>
      </c>
      <c r="BD1026" s="28" t="s">
        <v>81</v>
      </c>
      <c r="BE1026" s="28" t="s">
        <v>81</v>
      </c>
      <c r="BF1026" s="28" t="str">
        <f t="shared" si="485"/>
        <v>-</v>
      </c>
      <c r="BG1026" s="29">
        <f t="shared" si="486"/>
        <v>0</v>
      </c>
      <c r="BH1026" s="29">
        <f t="shared" si="486"/>
        <v>0</v>
      </c>
      <c r="BI1026" s="29">
        <f t="shared" si="486"/>
        <v>0</v>
      </c>
      <c r="BJ1026" s="29">
        <f t="shared" si="486"/>
        <v>0</v>
      </c>
      <c r="BK1026" s="29"/>
    </row>
    <row r="1027" spans="1:63" x14ac:dyDescent="0.25">
      <c r="A1027" s="13" t="s">
        <v>3134</v>
      </c>
      <c r="B1027" s="13" t="s">
        <v>3135</v>
      </c>
      <c r="C1027" s="13" t="s">
        <v>3136</v>
      </c>
      <c r="D1027" s="13" t="str">
        <f>IFERROR(VLOOKUP($B1027,[1]GICS!$C:$D,2,FALSE),"-")</f>
        <v>Health Care</v>
      </c>
      <c r="E1027" s="14">
        <f>IFERROR(IF(VLOOKUP($B1027,'[1]Paste Only'!$D:$AM,4,FALSE)="-",VLOOKUP($B1027,'[1]Market Cap'!$A:$J,10,FALSE),VLOOKUP($B1027,'[1]Paste Only'!$D:$AM,4,FALSE)),"-")</f>
        <v>1189</v>
      </c>
      <c r="F1027" s="14" t="str">
        <f>IFERROR(VLOOKUP($B1027,'[1]Paste Only'!$D:$AM,5,FALSE),"-")</f>
        <v>-</v>
      </c>
      <c r="G1027" s="15">
        <f>IFERROR(VLOOKUP($B1027,'[1]Paste Only'!$D:$AM,6,FALSE),"-")</f>
        <v>0</v>
      </c>
      <c r="H1027" s="15">
        <f>IFERROR(VLOOKUP($B1027,'[1]Paste Only'!$D:$AM,7,FALSE),"-")</f>
        <v>0</v>
      </c>
      <c r="I1027" s="15">
        <f>IFERROR(VLOOKUP($B1027,'[1]Paste Only'!$D:$AM,8,FALSE),"-")</f>
        <v>0</v>
      </c>
      <c r="J1027" s="16"/>
      <c r="K1027" s="16"/>
      <c r="L1027" s="14">
        <f>IFERROR(VLOOKUP($B1027,'[1]Paste Only'!$D:$AM,12,FALSE),"-")</f>
        <v>57.79</v>
      </c>
      <c r="M1027" s="14" t="str">
        <f>IFERROR(VLOOKUP($B1027,'[1]Paste Only'!$D:$AM,15,FALSE),"-")</f>
        <v>-</v>
      </c>
      <c r="N1027" s="17"/>
      <c r="O1027" s="18"/>
      <c r="P1027" s="19">
        <f t="shared" si="487"/>
        <v>0</v>
      </c>
      <c r="Q1027" s="20">
        <f t="shared" ref="Q1027:Q1090" si="490">IFERROR(F1027/E1027-1,0)</f>
        <v>0</v>
      </c>
      <c r="R1027" s="13">
        <f t="shared" ref="R1027:R1090" si="491">SUM(G1027:I1027)</f>
        <v>0</v>
      </c>
      <c r="S1027" s="13" t="str">
        <f>IFERROR(VLOOKUP($B1027,'[1]Market Cap'!$G:$I,3,FALSE),"-")</f>
        <v>Small Cap</v>
      </c>
      <c r="T1027" s="13"/>
      <c r="U1027" s="13"/>
      <c r="V1027" s="21">
        <f t="shared" si="488"/>
        <v>0</v>
      </c>
      <c r="W1027" s="21">
        <f t="shared" si="488"/>
        <v>0</v>
      </c>
      <c r="X1027" s="21">
        <f t="shared" si="488"/>
        <v>0</v>
      </c>
      <c r="Y1027" s="22">
        <f t="shared" ref="Y1027:Y1090" si="492">SUM(V1027:X1027)</f>
        <v>0</v>
      </c>
      <c r="Z1027" s="13">
        <f t="shared" ref="Z1027:Z1090" si="493">IF(AND(Y1027&lt;100%,Y1027&gt;0%),1,0)</f>
        <v>0</v>
      </c>
      <c r="AA1027" s="23">
        <f t="shared" ref="AA1027:AA1090" si="494">V1027*$BO$3</f>
        <v>0</v>
      </c>
      <c r="AB1027" s="23">
        <f t="shared" ref="AB1027:AB1090" si="495">W1027*$BO$4</f>
        <v>0</v>
      </c>
      <c r="AC1027" s="23">
        <f t="shared" ref="AC1027:AC1090" si="496">X1027*$BO$5</f>
        <v>0</v>
      </c>
      <c r="AD1027" s="24">
        <f t="shared" ref="AD1027:AD1090" si="497">SUM(AA1027:AC1027)</f>
        <v>0</v>
      </c>
      <c r="AE1027" s="25">
        <f>IFERROR(VLOOKUP($B1027,'[1]Market Cap'!$G:$I,2,FALSE),"-")</f>
        <v>1680.0965937000001</v>
      </c>
      <c r="AF1027" s="20">
        <f t="shared" ref="AF1027:AF1090" si="498">IF(AI1027="Y",Q1027,Q1027*AD1027)</f>
        <v>0</v>
      </c>
      <c r="AG1027" s="17">
        <f t="shared" ref="AG1027:AG1090" si="499">IF(Q1027&lt;0,1,0)</f>
        <v>0</v>
      </c>
      <c r="AH1027" s="17">
        <f t="shared" ref="AH1027:AH1090" si="500">IF(AD1027&lt;0,1,0)</f>
        <v>0</v>
      </c>
      <c r="AI1027" s="17" t="str">
        <f t="shared" ref="AI1027:AI1090" si="501">IF(AG1027+AH1027=2,"Y","-")</f>
        <v>-</v>
      </c>
      <c r="AJ1027" s="26" t="str">
        <f>IFERROR(VLOOKUP($B1027,'[1]Paste Only'!$D:$AM,26,FALSE),"-")</f>
        <v>-</v>
      </c>
      <c r="AK1027" s="26" t="str">
        <f>IFERROR(VLOOKUP($B1027,'[1]Paste Only'!$D:$AM,23,FALSE),"-")</f>
        <v>-</v>
      </c>
      <c r="AL1027" s="26" t="str">
        <f>IFERROR(VLOOKUP($B1027,'[1]Paste Only'!$D:$AM,22,FALSE),"-")</f>
        <v>-</v>
      </c>
      <c r="AM1027" s="21" t="str">
        <f t="shared" si="489"/>
        <v>-</v>
      </c>
      <c r="AN1027" s="21" t="str">
        <f t="shared" si="489"/>
        <v>-</v>
      </c>
      <c r="AO1027" s="21" t="str">
        <f t="shared" si="489"/>
        <v>-</v>
      </c>
      <c r="AP1027" s="27">
        <f t="shared" ref="AP1027:AP1090" si="502">IF(AN1027&lt;$BO$9,F1027,0)</f>
        <v>0</v>
      </c>
      <c r="AQ1027" s="27" t="str">
        <f t="shared" ref="AQ1027:AQ1090" si="503">IF(AO1027&gt;$BO$10,F1027,0)</f>
        <v>-</v>
      </c>
      <c r="AR1027" s="27" t="str">
        <f t="shared" ref="AR1027:AR1090" si="504">IFERROR(IF(AN1027&gt;=$BO$11,F1027*(1+$BR$11),0),"-")</f>
        <v>-</v>
      </c>
      <c r="AS1027" s="27">
        <f t="shared" ref="AS1027:AS1090" si="505">IFERROR(IF(AO1027&lt;=$BO$12,F1027*(1+$BR$12),0),"-")</f>
        <v>0</v>
      </c>
      <c r="AT1027" s="27">
        <f t="shared" ref="AT1027:AT1090" si="506">IFERROR(IF(AND(AN1027&gt;$BO$13,AN1027&lt;$BQ$13),F1027*(1+$BR$13),0),"-")</f>
        <v>0</v>
      </c>
      <c r="AU1027" s="27">
        <f t="shared" ref="AU1027:AU1090" si="507">IFERROR(IF(AND(AO1027&lt;$BO$14,AO1027&gt;$BQ$14),F1027*(1+$BR$14),0),"-")</f>
        <v>0</v>
      </c>
      <c r="AV1027" s="21" t="str">
        <f t="shared" ref="AV1027:AV1090" si="508">IFERROR(G1027/SUM($G1027:$I1027),"0")</f>
        <v>0</v>
      </c>
      <c r="AW1027" s="27">
        <f t="shared" ref="AW1027:AW1090" si="509">IF(AV1027&gt;$BM$17,IF(AS1027=0,AU1027,AS1027),IF(AV1027&lt;$BM$18,IF(AR1027=0,AT1027,AR1027),F1027))</f>
        <v>0</v>
      </c>
      <c r="AX1027" s="27" t="str">
        <f t="shared" ref="AX1027:AX1090" si="510">IF(AW1027=0,F1027,AW1027)</f>
        <v>-</v>
      </c>
      <c r="AY1027" s="27" t="str">
        <f t="shared" ref="AY1027:AY1090" si="511">IF(F1027="-","-",IF(AND(R1027&gt;3,E1027&lt;AL1027),MAX(F1027,AJ1027),IF(F1027&gt;E1027,MIN(F1027,AJ1027),MAX(F1027,AJ1027))))</f>
        <v>-</v>
      </c>
      <c r="AZ1027" s="21" t="str">
        <f t="shared" ref="AZ1027:AZ1090" si="512">IFERROR(AY1027/E1027-1,"-")</f>
        <v>-</v>
      </c>
      <c r="BA1027" s="21" t="str">
        <f t="shared" ref="BA1027:BA1090" si="513">IF(AZ1027="-","-",IF(R1027&lt;3,MIN(AZ1027,30%),AZ1027))</f>
        <v>-</v>
      </c>
      <c r="BB1027" s="28" t="str">
        <f t="shared" ref="BB1027:BB1090" si="514">F1027</f>
        <v>-</v>
      </c>
      <c r="BC1027" s="28" t="s">
        <v>81</v>
      </c>
      <c r="BD1027" s="28" t="s">
        <v>81</v>
      </c>
      <c r="BE1027" s="28" t="s">
        <v>81</v>
      </c>
      <c r="BF1027" s="28" t="str">
        <f t="shared" ref="BF1027:BF1090" si="515">BE1027</f>
        <v>-</v>
      </c>
      <c r="BG1027" s="29">
        <f t="shared" ref="BG1027:BJ1090" si="516">IFERROR(BB1027*100/$BF1027,0)</f>
        <v>0</v>
      </c>
      <c r="BH1027" s="29">
        <f t="shared" si="516"/>
        <v>0</v>
      </c>
      <c r="BI1027" s="29">
        <f t="shared" si="516"/>
        <v>0</v>
      </c>
      <c r="BJ1027" s="29">
        <f t="shared" si="516"/>
        <v>0</v>
      </c>
      <c r="BK1027" s="29"/>
    </row>
    <row r="1028" spans="1:63" x14ac:dyDescent="0.25">
      <c r="A1028" s="13" t="s">
        <v>3137</v>
      </c>
      <c r="B1028" s="13" t="s">
        <v>3138</v>
      </c>
      <c r="C1028" s="13" t="s">
        <v>3139</v>
      </c>
      <c r="D1028" s="13" t="str">
        <f>IFERROR(VLOOKUP($B1028,[1]GICS!$C:$D,2,FALSE),"-")</f>
        <v>Materials</v>
      </c>
      <c r="E1028" s="14">
        <f>IFERROR(IF(VLOOKUP($B1028,'[1]Paste Only'!$D:$AM,4,FALSE)="-",VLOOKUP($B1028,'[1]Market Cap'!$A:$J,10,FALSE),VLOOKUP($B1028,'[1]Paste Only'!$D:$AM,4,FALSE)),"-")</f>
        <v>101.06</v>
      </c>
      <c r="F1028" s="14">
        <f>IFERROR(VLOOKUP($B1028,'[1]Paste Only'!$D:$AM,5,FALSE),"-")</f>
        <v>122</v>
      </c>
      <c r="G1028" s="15">
        <f>IFERROR(VLOOKUP($B1028,'[1]Paste Only'!$D:$AM,6,FALSE),"-")</f>
        <v>2</v>
      </c>
      <c r="H1028" s="15">
        <f>IFERROR(VLOOKUP($B1028,'[1]Paste Only'!$D:$AM,7,FALSE),"-")</f>
        <v>0</v>
      </c>
      <c r="I1028" s="15">
        <f>IFERROR(VLOOKUP($B1028,'[1]Paste Only'!$D:$AM,8,FALSE),"-")</f>
        <v>0</v>
      </c>
      <c r="J1028" s="16"/>
      <c r="K1028" s="16"/>
      <c r="L1028" s="14">
        <f>IFERROR(VLOOKUP($B1028,'[1]Paste Only'!$D:$AM,12,FALSE),"-")</f>
        <v>3.98</v>
      </c>
      <c r="M1028" s="14">
        <f>IFERROR(VLOOKUP($B1028,'[1]Paste Only'!$D:$AM,15,FALSE),"-")</f>
        <v>6.4574712643678165</v>
      </c>
      <c r="N1028" s="17"/>
      <c r="O1028" s="18"/>
      <c r="P1028" s="19">
        <f t="shared" ref="P1028:P1091" si="517">IF(AND(M1028&lt;0,L1028&lt;0),-(M1028/L1028-1),IF(M1028&gt;L1028,ABS(IFERROR(M1028/L1028-1,0)),IFERROR(M1028/L1028-1,0)))</f>
        <v>0.62248021717784341</v>
      </c>
      <c r="Q1028" s="20">
        <f t="shared" si="490"/>
        <v>0.20720364140114778</v>
      </c>
      <c r="R1028" s="13">
        <f t="shared" si="491"/>
        <v>2</v>
      </c>
      <c r="S1028" s="13" t="str">
        <f>IFERROR(VLOOKUP($B1028,'[1]Market Cap'!$G:$I,3,FALSE),"-")</f>
        <v>Small Cap</v>
      </c>
      <c r="T1028" s="13"/>
      <c r="U1028" s="13"/>
      <c r="V1028" s="21">
        <f t="shared" si="488"/>
        <v>0</v>
      </c>
      <c r="W1028" s="21">
        <f t="shared" si="488"/>
        <v>0</v>
      </c>
      <c r="X1028" s="21">
        <f t="shared" si="488"/>
        <v>0</v>
      </c>
      <c r="Y1028" s="22">
        <f t="shared" si="492"/>
        <v>0</v>
      </c>
      <c r="Z1028" s="13">
        <f t="shared" si="493"/>
        <v>0</v>
      </c>
      <c r="AA1028" s="23">
        <f t="shared" si="494"/>
        <v>0</v>
      </c>
      <c r="AB1028" s="23">
        <f t="shared" si="495"/>
        <v>0</v>
      </c>
      <c r="AC1028" s="23">
        <f t="shared" si="496"/>
        <v>0</v>
      </c>
      <c r="AD1028" s="24">
        <f t="shared" si="497"/>
        <v>0</v>
      </c>
      <c r="AE1028" s="25">
        <f>IFERROR(VLOOKUP($B1028,'[1]Market Cap'!$G:$I,2,FALSE),"-")</f>
        <v>2052.6067598039999</v>
      </c>
      <c r="AF1028" s="20">
        <f t="shared" si="498"/>
        <v>0</v>
      </c>
      <c r="AG1028" s="17">
        <f t="shared" si="499"/>
        <v>0</v>
      </c>
      <c r="AH1028" s="17">
        <f t="shared" si="500"/>
        <v>0</v>
      </c>
      <c r="AI1028" s="17" t="str">
        <f t="shared" si="501"/>
        <v>-</v>
      </c>
      <c r="AJ1028" s="26">
        <f>IFERROR(VLOOKUP($B1028,'[1]Paste Only'!$D:$AM,26,FALSE),"-")</f>
        <v>122</v>
      </c>
      <c r="AK1028" s="26">
        <f>IFERROR(VLOOKUP($B1028,'[1]Paste Only'!$D:$AM,23,FALSE),"-")</f>
        <v>122</v>
      </c>
      <c r="AL1028" s="26">
        <f>IFERROR(VLOOKUP($B1028,'[1]Paste Only'!$D:$AM,22,FALSE),"-")</f>
        <v>122</v>
      </c>
      <c r="AM1028" s="21">
        <f t="shared" si="489"/>
        <v>0</v>
      </c>
      <c r="AN1028" s="21">
        <f t="shared" si="489"/>
        <v>0</v>
      </c>
      <c r="AO1028" s="21">
        <f t="shared" si="489"/>
        <v>0</v>
      </c>
      <c r="AP1028" s="27">
        <f t="shared" si="502"/>
        <v>0</v>
      </c>
      <c r="AQ1028" s="27">
        <f t="shared" si="503"/>
        <v>0</v>
      </c>
      <c r="AR1028" s="27">
        <f t="shared" si="504"/>
        <v>122</v>
      </c>
      <c r="AS1028" s="27">
        <f t="shared" si="505"/>
        <v>122</v>
      </c>
      <c r="AT1028" s="27">
        <f t="shared" si="506"/>
        <v>0</v>
      </c>
      <c r="AU1028" s="27">
        <f t="shared" si="507"/>
        <v>0</v>
      </c>
      <c r="AV1028" s="21">
        <f t="shared" si="508"/>
        <v>1</v>
      </c>
      <c r="AW1028" s="27">
        <f t="shared" si="509"/>
        <v>122</v>
      </c>
      <c r="AX1028" s="27">
        <f t="shared" si="510"/>
        <v>122</v>
      </c>
      <c r="AY1028" s="27">
        <f t="shared" si="511"/>
        <v>122</v>
      </c>
      <c r="AZ1028" s="21">
        <f t="shared" si="512"/>
        <v>0.20720364140114778</v>
      </c>
      <c r="BA1028" s="21">
        <f t="shared" si="513"/>
        <v>0.20720364140114778</v>
      </c>
      <c r="BB1028" s="28">
        <f t="shared" si="514"/>
        <v>122</v>
      </c>
      <c r="BC1028" s="28" t="s">
        <v>81</v>
      </c>
      <c r="BD1028" s="28" t="s">
        <v>81</v>
      </c>
      <c r="BE1028" s="28" t="s">
        <v>81</v>
      </c>
      <c r="BF1028" s="28" t="str">
        <f t="shared" si="515"/>
        <v>-</v>
      </c>
      <c r="BG1028" s="29">
        <f t="shared" si="516"/>
        <v>0</v>
      </c>
      <c r="BH1028" s="29">
        <f t="shared" si="516"/>
        <v>0</v>
      </c>
      <c r="BI1028" s="29">
        <f t="shared" si="516"/>
        <v>0</v>
      </c>
      <c r="BJ1028" s="29">
        <f t="shared" si="516"/>
        <v>0</v>
      </c>
      <c r="BK1028" s="29"/>
    </row>
    <row r="1029" spans="1:63" x14ac:dyDescent="0.25">
      <c r="A1029" s="13" t="s">
        <v>3140</v>
      </c>
      <c r="B1029" s="13" t="s">
        <v>3141</v>
      </c>
      <c r="C1029" s="13" t="s">
        <v>3142</v>
      </c>
      <c r="D1029" s="13" t="str">
        <f>IFERROR(VLOOKUP($B1029,[1]GICS!$C:$D,2,FALSE),"-")</f>
        <v>-</v>
      </c>
      <c r="E1029" s="14">
        <f>IFERROR(IF(VLOOKUP($B1029,'[1]Paste Only'!$D:$AM,4,FALSE)="-",VLOOKUP($B1029,'[1]Market Cap'!$A:$J,10,FALSE),VLOOKUP($B1029,'[1]Paste Only'!$D:$AM,4,FALSE)),"-")</f>
        <v>788.5</v>
      </c>
      <c r="F1029" s="14">
        <f>IFERROR(VLOOKUP($B1029,'[1]Paste Only'!$D:$AM,5,FALSE),"-")</f>
        <v>822.5</v>
      </c>
      <c r="G1029" s="15">
        <f>IFERROR(VLOOKUP($B1029,'[1]Paste Only'!$D:$AM,6,FALSE),"-")</f>
        <v>2</v>
      </c>
      <c r="H1029" s="15">
        <f>IFERROR(VLOOKUP($B1029,'[1]Paste Only'!$D:$AM,7,FALSE),"-")</f>
        <v>0</v>
      </c>
      <c r="I1029" s="15">
        <f>IFERROR(VLOOKUP($B1029,'[1]Paste Only'!$D:$AM,8,FALSE),"-")</f>
        <v>0</v>
      </c>
      <c r="J1029" s="16"/>
      <c r="K1029" s="16"/>
      <c r="L1029" s="14">
        <f>IFERROR(VLOOKUP($B1029,'[1]Paste Only'!$D:$AM,12,FALSE),"-")</f>
        <v>7.3</v>
      </c>
      <c r="M1029" s="14" t="str">
        <f>IFERROR(VLOOKUP($B1029,'[1]Paste Only'!$D:$AM,15,FALSE),"-")</f>
        <v>-</v>
      </c>
      <c r="N1029" s="17"/>
      <c r="O1029" s="18"/>
      <c r="P1029" s="19">
        <f t="shared" si="517"/>
        <v>0</v>
      </c>
      <c r="Q1029" s="20">
        <f t="shared" si="490"/>
        <v>4.3119847812301826E-2</v>
      </c>
      <c r="R1029" s="13">
        <f t="shared" si="491"/>
        <v>2</v>
      </c>
      <c r="S1029" s="13" t="str">
        <f>IFERROR(VLOOKUP($B1029,'[1]Market Cap'!$G:$I,3,FALSE),"-")</f>
        <v>-</v>
      </c>
      <c r="T1029" s="13"/>
      <c r="U1029" s="13"/>
      <c r="V1029" s="21">
        <f t="shared" si="488"/>
        <v>0</v>
      </c>
      <c r="W1029" s="21">
        <f t="shared" si="488"/>
        <v>0</v>
      </c>
      <c r="X1029" s="21">
        <f t="shared" si="488"/>
        <v>0</v>
      </c>
      <c r="Y1029" s="22">
        <f t="shared" si="492"/>
        <v>0</v>
      </c>
      <c r="Z1029" s="13">
        <f t="shared" si="493"/>
        <v>0</v>
      </c>
      <c r="AA1029" s="23">
        <f t="shared" si="494"/>
        <v>0</v>
      </c>
      <c r="AB1029" s="23">
        <f t="shared" si="495"/>
        <v>0</v>
      </c>
      <c r="AC1029" s="23">
        <f t="shared" si="496"/>
        <v>0</v>
      </c>
      <c r="AD1029" s="24">
        <f t="shared" si="497"/>
        <v>0</v>
      </c>
      <c r="AE1029" s="25" t="str">
        <f>IFERROR(VLOOKUP($B1029,'[1]Market Cap'!$G:$I,2,FALSE),"-")</f>
        <v>-</v>
      </c>
      <c r="AF1029" s="20">
        <f t="shared" si="498"/>
        <v>0</v>
      </c>
      <c r="AG1029" s="17">
        <f t="shared" si="499"/>
        <v>0</v>
      </c>
      <c r="AH1029" s="17">
        <f t="shared" si="500"/>
        <v>0</v>
      </c>
      <c r="AI1029" s="17" t="str">
        <f t="shared" si="501"/>
        <v>-</v>
      </c>
      <c r="AJ1029" s="26">
        <f>IFERROR(VLOOKUP($B1029,'[1]Paste Only'!$D:$AM,26,FALSE),"-")</f>
        <v>822.5</v>
      </c>
      <c r="AK1029" s="26">
        <f>IFERROR(VLOOKUP($B1029,'[1]Paste Only'!$D:$AM,23,FALSE),"-")</f>
        <v>900</v>
      </c>
      <c r="AL1029" s="26">
        <f>IFERROR(VLOOKUP($B1029,'[1]Paste Only'!$D:$AM,22,FALSE),"-")</f>
        <v>745</v>
      </c>
      <c r="AM1029" s="21">
        <f t="shared" si="489"/>
        <v>0</v>
      </c>
      <c r="AN1029" s="21">
        <f t="shared" si="489"/>
        <v>9.4224924012157985E-2</v>
      </c>
      <c r="AO1029" s="21">
        <f t="shared" si="489"/>
        <v>-9.4224924012158096E-2</v>
      </c>
      <c r="AP1029" s="27">
        <f t="shared" si="502"/>
        <v>0</v>
      </c>
      <c r="AQ1029" s="27">
        <f t="shared" si="503"/>
        <v>0</v>
      </c>
      <c r="AR1029" s="27">
        <f t="shared" si="504"/>
        <v>822.5</v>
      </c>
      <c r="AS1029" s="27">
        <f t="shared" si="505"/>
        <v>822.5</v>
      </c>
      <c r="AT1029" s="27">
        <f t="shared" si="506"/>
        <v>0</v>
      </c>
      <c r="AU1029" s="27">
        <f t="shared" si="507"/>
        <v>0</v>
      </c>
      <c r="AV1029" s="21">
        <f t="shared" si="508"/>
        <v>1</v>
      </c>
      <c r="AW1029" s="27">
        <f t="shared" si="509"/>
        <v>822.5</v>
      </c>
      <c r="AX1029" s="27">
        <f t="shared" si="510"/>
        <v>822.5</v>
      </c>
      <c r="AY1029" s="27">
        <f t="shared" si="511"/>
        <v>822.5</v>
      </c>
      <c r="AZ1029" s="21">
        <f t="shared" si="512"/>
        <v>4.3119847812301826E-2</v>
      </c>
      <c r="BA1029" s="21">
        <f t="shared" si="513"/>
        <v>4.3119847812301826E-2</v>
      </c>
      <c r="BB1029" s="28">
        <f t="shared" si="514"/>
        <v>822.5</v>
      </c>
      <c r="BC1029" s="28" t="s">
        <v>81</v>
      </c>
      <c r="BD1029" s="28" t="s">
        <v>81</v>
      </c>
      <c r="BE1029" s="28" t="s">
        <v>81</v>
      </c>
      <c r="BF1029" s="28" t="str">
        <f t="shared" si="515"/>
        <v>-</v>
      </c>
      <c r="BG1029" s="29">
        <f t="shared" si="516"/>
        <v>0</v>
      </c>
      <c r="BH1029" s="29">
        <f t="shared" si="516"/>
        <v>0</v>
      </c>
      <c r="BI1029" s="29">
        <f t="shared" si="516"/>
        <v>0</v>
      </c>
      <c r="BJ1029" s="29">
        <f t="shared" si="516"/>
        <v>0</v>
      </c>
      <c r="BK1029" s="29"/>
    </row>
    <row r="1030" spans="1:63" x14ac:dyDescent="0.25">
      <c r="A1030" s="13" t="s">
        <v>3143</v>
      </c>
      <c r="B1030" s="13" t="s">
        <v>3144</v>
      </c>
      <c r="C1030" s="13" t="s">
        <v>3145</v>
      </c>
      <c r="D1030" s="13" t="str">
        <f>IFERROR(VLOOKUP($B1030,[1]GICS!$C:$D,2,FALSE),"-")</f>
        <v>Materials</v>
      </c>
      <c r="E1030" s="14">
        <f>IFERROR(IF(VLOOKUP($B1030,'[1]Paste Only'!$D:$AM,4,FALSE)="-",VLOOKUP($B1030,'[1]Market Cap'!$A:$J,10,FALSE),VLOOKUP($B1030,'[1]Paste Only'!$D:$AM,4,FALSE)),"-")</f>
        <v>495.15</v>
      </c>
      <c r="F1030" s="14">
        <f>IFERROR(VLOOKUP($B1030,'[1]Paste Only'!$D:$AM,5,FALSE),"-")</f>
        <v>622.66668701171875</v>
      </c>
      <c r="G1030" s="15">
        <f>IFERROR(VLOOKUP($B1030,'[1]Paste Only'!$D:$AM,6,FALSE),"-")</f>
        <v>3</v>
      </c>
      <c r="H1030" s="15">
        <f>IFERROR(VLOOKUP($B1030,'[1]Paste Only'!$D:$AM,7,FALSE),"-")</f>
        <v>0</v>
      </c>
      <c r="I1030" s="15">
        <f>IFERROR(VLOOKUP($B1030,'[1]Paste Only'!$D:$AM,8,FALSE),"-")</f>
        <v>0</v>
      </c>
      <c r="J1030" s="16"/>
      <c r="K1030" s="16"/>
      <c r="L1030" s="14">
        <f>IFERROR(VLOOKUP($B1030,'[1]Paste Only'!$D:$AM,12,FALSE),"-")</f>
        <v>19.23</v>
      </c>
      <c r="M1030" s="14">
        <f>IFERROR(VLOOKUP($B1030,'[1]Paste Only'!$D:$AM,15,FALSE),"-")</f>
        <v>25.972310344827587</v>
      </c>
      <c r="N1030" s="17"/>
      <c r="O1030" s="18"/>
      <c r="P1030" s="19">
        <f t="shared" si="517"/>
        <v>0.3506141624975343</v>
      </c>
      <c r="Q1030" s="20">
        <f t="shared" si="490"/>
        <v>0.25753142888360858</v>
      </c>
      <c r="R1030" s="13">
        <f t="shared" si="491"/>
        <v>3</v>
      </c>
      <c r="S1030" s="13" t="str">
        <f>IFERROR(VLOOKUP($B1030,'[1]Market Cap'!$G:$I,3,FALSE),"-")</f>
        <v>Small Cap</v>
      </c>
      <c r="T1030" s="13"/>
      <c r="U1030" s="13"/>
      <c r="V1030" s="21">
        <f t="shared" si="488"/>
        <v>0</v>
      </c>
      <c r="W1030" s="21">
        <f t="shared" si="488"/>
        <v>0</v>
      </c>
      <c r="X1030" s="21">
        <f t="shared" si="488"/>
        <v>0</v>
      </c>
      <c r="Y1030" s="22">
        <f t="shared" si="492"/>
        <v>0</v>
      </c>
      <c r="Z1030" s="13">
        <f t="shared" si="493"/>
        <v>0</v>
      </c>
      <c r="AA1030" s="23">
        <f t="shared" si="494"/>
        <v>0</v>
      </c>
      <c r="AB1030" s="23">
        <f t="shared" si="495"/>
        <v>0</v>
      </c>
      <c r="AC1030" s="23">
        <f t="shared" si="496"/>
        <v>0</v>
      </c>
      <c r="AD1030" s="24">
        <f t="shared" si="497"/>
        <v>0</v>
      </c>
      <c r="AE1030" s="25">
        <f>IFERROR(VLOOKUP($B1030,'[1]Market Cap'!$G:$I,2,FALSE),"-")</f>
        <v>3333.1162872599998</v>
      </c>
      <c r="AF1030" s="20">
        <f t="shared" si="498"/>
        <v>0</v>
      </c>
      <c r="AG1030" s="17">
        <f t="shared" si="499"/>
        <v>0</v>
      </c>
      <c r="AH1030" s="17">
        <f t="shared" si="500"/>
        <v>0</v>
      </c>
      <c r="AI1030" s="17" t="str">
        <f t="shared" si="501"/>
        <v>-</v>
      </c>
      <c r="AJ1030" s="26">
        <f>IFERROR(VLOOKUP($B1030,'[1]Paste Only'!$D:$AM,26,FALSE),"-")</f>
        <v>624</v>
      </c>
      <c r="AK1030" s="26">
        <f>IFERROR(VLOOKUP($B1030,'[1]Paste Only'!$D:$AM,23,FALSE),"-")</f>
        <v>650</v>
      </c>
      <c r="AL1030" s="26">
        <f>IFERROR(VLOOKUP($B1030,'[1]Paste Only'!$D:$AM,22,FALSE),"-")</f>
        <v>594</v>
      </c>
      <c r="AM1030" s="21">
        <f t="shared" si="489"/>
        <v>2.1412948790950903E-3</v>
      </c>
      <c r="AN1030" s="21">
        <f t="shared" si="489"/>
        <v>4.3897182165723914E-2</v>
      </c>
      <c r="AO1030" s="21">
        <f t="shared" si="489"/>
        <v>-4.6038575067015364E-2</v>
      </c>
      <c r="AP1030" s="27">
        <f t="shared" si="502"/>
        <v>0</v>
      </c>
      <c r="AQ1030" s="27">
        <f t="shared" si="503"/>
        <v>0</v>
      </c>
      <c r="AR1030" s="27">
        <f t="shared" si="504"/>
        <v>622.66668701171875</v>
      </c>
      <c r="AS1030" s="27">
        <f t="shared" si="505"/>
        <v>622.66668701171875</v>
      </c>
      <c r="AT1030" s="27">
        <f t="shared" si="506"/>
        <v>0</v>
      </c>
      <c r="AU1030" s="27">
        <f t="shared" si="507"/>
        <v>0</v>
      </c>
      <c r="AV1030" s="21">
        <f t="shared" si="508"/>
        <v>1</v>
      </c>
      <c r="AW1030" s="27">
        <f t="shared" si="509"/>
        <v>622.66668701171875</v>
      </c>
      <c r="AX1030" s="27">
        <f t="shared" si="510"/>
        <v>622.66668701171875</v>
      </c>
      <c r="AY1030" s="27">
        <f t="shared" si="511"/>
        <v>622.66668701171875</v>
      </c>
      <c r="AZ1030" s="21">
        <f t="shared" si="512"/>
        <v>0.25753142888360858</v>
      </c>
      <c r="BA1030" s="21">
        <f t="shared" si="513"/>
        <v>0.25753142888360858</v>
      </c>
      <c r="BB1030" s="28">
        <f t="shared" si="514"/>
        <v>622.66668701171875</v>
      </c>
      <c r="BC1030" s="28" t="s">
        <v>81</v>
      </c>
      <c r="BD1030" s="28" t="s">
        <v>81</v>
      </c>
      <c r="BE1030" s="28" t="s">
        <v>81</v>
      </c>
      <c r="BF1030" s="28" t="str">
        <f t="shared" si="515"/>
        <v>-</v>
      </c>
      <c r="BG1030" s="29">
        <f t="shared" si="516"/>
        <v>0</v>
      </c>
      <c r="BH1030" s="29">
        <f t="shared" si="516"/>
        <v>0</v>
      </c>
      <c r="BI1030" s="29">
        <f t="shared" si="516"/>
        <v>0</v>
      </c>
      <c r="BJ1030" s="29">
        <f t="shared" si="516"/>
        <v>0</v>
      </c>
      <c r="BK1030" s="29"/>
    </row>
    <row r="1031" spans="1:63" x14ac:dyDescent="0.25">
      <c r="A1031" s="13" t="s">
        <v>3146</v>
      </c>
      <c r="B1031" s="13" t="s">
        <v>3147</v>
      </c>
      <c r="C1031" s="13" t="s">
        <v>3148</v>
      </c>
      <c r="D1031" s="13" t="str">
        <f>IFERROR(VLOOKUP($B1031,[1]GICS!$C:$D,2,FALSE),"-")</f>
        <v>-</v>
      </c>
      <c r="E1031" s="14">
        <f>IFERROR(IF(VLOOKUP($B1031,'[1]Paste Only'!$D:$AM,4,FALSE)="-",VLOOKUP($B1031,'[1]Market Cap'!$A:$J,10,FALSE),VLOOKUP($B1031,'[1]Paste Only'!$D:$AM,4,FALSE)),"-")</f>
        <v>0</v>
      </c>
      <c r="F1031" s="14" t="str">
        <f>IFERROR(VLOOKUP($B1031,'[1]Paste Only'!$D:$AM,5,FALSE),"-")</f>
        <v>-</v>
      </c>
      <c r="G1031" s="15">
        <f>IFERROR(VLOOKUP($B1031,'[1]Paste Only'!$D:$AM,6,FALSE),"-")</f>
        <v>0</v>
      </c>
      <c r="H1031" s="15">
        <f>IFERROR(VLOOKUP($B1031,'[1]Paste Only'!$D:$AM,7,FALSE),"-")</f>
        <v>0</v>
      </c>
      <c r="I1031" s="15">
        <f>IFERROR(VLOOKUP($B1031,'[1]Paste Only'!$D:$AM,8,FALSE),"-")</f>
        <v>0</v>
      </c>
      <c r="J1031" s="16"/>
      <c r="K1031" s="16"/>
      <c r="L1031" s="14">
        <f>IFERROR(VLOOKUP($B1031,'[1]Paste Only'!$D:$AM,12,FALSE),"-")</f>
        <v>-0.73</v>
      </c>
      <c r="M1031" s="14" t="str">
        <f>IFERROR(VLOOKUP($B1031,'[1]Paste Only'!$D:$AM,15,FALSE),"-")</f>
        <v>-</v>
      </c>
      <c r="N1031" s="17"/>
      <c r="O1031" s="18"/>
      <c r="P1031" s="19">
        <f t="shared" si="517"/>
        <v>0</v>
      </c>
      <c r="Q1031" s="20">
        <f t="shared" si="490"/>
        <v>0</v>
      </c>
      <c r="R1031" s="13">
        <f t="shared" si="491"/>
        <v>0</v>
      </c>
      <c r="S1031" s="13" t="str">
        <f>IFERROR(VLOOKUP($B1031,'[1]Market Cap'!$G:$I,3,FALSE),"-")</f>
        <v>Small Cap</v>
      </c>
      <c r="T1031" s="13"/>
      <c r="U1031" s="13"/>
      <c r="V1031" s="21">
        <f t="shared" si="488"/>
        <v>0</v>
      </c>
      <c r="W1031" s="21">
        <f t="shared" si="488"/>
        <v>0</v>
      </c>
      <c r="X1031" s="21">
        <f t="shared" si="488"/>
        <v>0</v>
      </c>
      <c r="Y1031" s="22">
        <f t="shared" si="492"/>
        <v>0</v>
      </c>
      <c r="Z1031" s="13">
        <f t="shared" si="493"/>
        <v>0</v>
      </c>
      <c r="AA1031" s="23">
        <f t="shared" si="494"/>
        <v>0</v>
      </c>
      <c r="AB1031" s="23">
        <f t="shared" si="495"/>
        <v>0</v>
      </c>
      <c r="AC1031" s="23">
        <f t="shared" si="496"/>
        <v>0</v>
      </c>
      <c r="AD1031" s="24">
        <f t="shared" si="497"/>
        <v>0</v>
      </c>
      <c r="AE1031" s="25">
        <f>IFERROR(VLOOKUP($B1031,'[1]Market Cap'!$G:$I,2,FALSE),"-")</f>
        <v>0</v>
      </c>
      <c r="AF1031" s="20">
        <f t="shared" si="498"/>
        <v>0</v>
      </c>
      <c r="AG1031" s="17">
        <f t="shared" si="499"/>
        <v>0</v>
      </c>
      <c r="AH1031" s="17">
        <f t="shared" si="500"/>
        <v>0</v>
      </c>
      <c r="AI1031" s="17" t="str">
        <f t="shared" si="501"/>
        <v>-</v>
      </c>
      <c r="AJ1031" s="26" t="str">
        <f>IFERROR(VLOOKUP($B1031,'[1]Paste Only'!$D:$AM,26,FALSE),"-")</f>
        <v>-</v>
      </c>
      <c r="AK1031" s="26" t="str">
        <f>IFERROR(VLOOKUP($B1031,'[1]Paste Only'!$D:$AM,23,FALSE),"-")</f>
        <v>-</v>
      </c>
      <c r="AL1031" s="26" t="str">
        <f>IFERROR(VLOOKUP($B1031,'[1]Paste Only'!$D:$AM,22,FALSE),"-")</f>
        <v>-</v>
      </c>
      <c r="AM1031" s="21" t="str">
        <f t="shared" si="489"/>
        <v>-</v>
      </c>
      <c r="AN1031" s="21" t="str">
        <f t="shared" si="489"/>
        <v>-</v>
      </c>
      <c r="AO1031" s="21" t="str">
        <f t="shared" si="489"/>
        <v>-</v>
      </c>
      <c r="AP1031" s="27">
        <f t="shared" si="502"/>
        <v>0</v>
      </c>
      <c r="AQ1031" s="27" t="str">
        <f t="shared" si="503"/>
        <v>-</v>
      </c>
      <c r="AR1031" s="27" t="str">
        <f t="shared" si="504"/>
        <v>-</v>
      </c>
      <c r="AS1031" s="27">
        <f t="shared" si="505"/>
        <v>0</v>
      </c>
      <c r="AT1031" s="27">
        <f t="shared" si="506"/>
        <v>0</v>
      </c>
      <c r="AU1031" s="27">
        <f t="shared" si="507"/>
        <v>0</v>
      </c>
      <c r="AV1031" s="21" t="str">
        <f t="shared" si="508"/>
        <v>0</v>
      </c>
      <c r="AW1031" s="27">
        <f t="shared" si="509"/>
        <v>0</v>
      </c>
      <c r="AX1031" s="27" t="str">
        <f t="shared" si="510"/>
        <v>-</v>
      </c>
      <c r="AY1031" s="27" t="str">
        <f t="shared" si="511"/>
        <v>-</v>
      </c>
      <c r="AZ1031" s="21" t="str">
        <f t="shared" si="512"/>
        <v>-</v>
      </c>
      <c r="BA1031" s="21" t="str">
        <f t="shared" si="513"/>
        <v>-</v>
      </c>
      <c r="BB1031" s="28" t="str">
        <f t="shared" si="514"/>
        <v>-</v>
      </c>
      <c r="BC1031" s="28" t="s">
        <v>81</v>
      </c>
      <c r="BD1031" s="28" t="s">
        <v>81</v>
      </c>
      <c r="BE1031" s="28">
        <v>44</v>
      </c>
      <c r="BF1031" s="28">
        <f t="shared" si="515"/>
        <v>44</v>
      </c>
      <c r="BG1031" s="29">
        <f t="shared" si="516"/>
        <v>0</v>
      </c>
      <c r="BH1031" s="29">
        <f t="shared" si="516"/>
        <v>0</v>
      </c>
      <c r="BI1031" s="29">
        <f t="shared" si="516"/>
        <v>0</v>
      </c>
      <c r="BJ1031" s="29">
        <f t="shared" si="516"/>
        <v>100</v>
      </c>
      <c r="BK1031" s="29"/>
    </row>
    <row r="1032" spans="1:63" x14ac:dyDescent="0.25">
      <c r="A1032" s="13" t="s">
        <v>3149</v>
      </c>
      <c r="B1032" s="13" t="s">
        <v>3150</v>
      </c>
      <c r="C1032" s="13" t="s">
        <v>3151</v>
      </c>
      <c r="D1032" s="13" t="str">
        <f>IFERROR(VLOOKUP($B1032,[1]GICS!$C:$D,2,FALSE),"-")</f>
        <v>Materials</v>
      </c>
      <c r="E1032" s="14">
        <f>IFERROR(IF(VLOOKUP($B1032,'[1]Paste Only'!$D:$AM,4,FALSE)="-",VLOOKUP($B1032,'[1]Market Cap'!$A:$J,10,FALSE),VLOOKUP($B1032,'[1]Paste Only'!$D:$AM,4,FALSE)),"-")</f>
        <v>852.45</v>
      </c>
      <c r="F1032" s="14">
        <f>IFERROR(VLOOKUP($B1032,'[1]Paste Only'!$D:$AM,5,FALSE),"-")</f>
        <v>845</v>
      </c>
      <c r="G1032" s="15">
        <f>IFERROR(VLOOKUP($B1032,'[1]Paste Only'!$D:$AM,6,FALSE),"-")</f>
        <v>1</v>
      </c>
      <c r="H1032" s="15">
        <f>IFERROR(VLOOKUP($B1032,'[1]Paste Only'!$D:$AM,7,FALSE),"-")</f>
        <v>0</v>
      </c>
      <c r="I1032" s="15">
        <f>IFERROR(VLOOKUP($B1032,'[1]Paste Only'!$D:$AM,8,FALSE),"-")</f>
        <v>2</v>
      </c>
      <c r="J1032" s="16"/>
      <c r="K1032" s="16"/>
      <c r="L1032" s="14">
        <f>IFERROR(VLOOKUP($B1032,'[1]Paste Only'!$D:$AM,12,FALSE),"-")</f>
        <v>-68.709999999999994</v>
      </c>
      <c r="M1032" s="14">
        <f>IFERROR(VLOOKUP($B1032,'[1]Paste Only'!$D:$AM,15,FALSE),"-")</f>
        <v>3.6810919540229889</v>
      </c>
      <c r="N1032" s="17"/>
      <c r="O1032" s="18"/>
      <c r="P1032" s="19">
        <f t="shared" si="517"/>
        <v>1.0535743262119486</v>
      </c>
      <c r="Q1032" s="20">
        <f t="shared" si="490"/>
        <v>-8.7395155141064551E-3</v>
      </c>
      <c r="R1032" s="13">
        <f t="shared" si="491"/>
        <v>3</v>
      </c>
      <c r="S1032" s="13" t="str">
        <f>IFERROR(VLOOKUP($B1032,'[1]Market Cap'!$G:$I,3,FALSE),"-")</f>
        <v>Small Cap</v>
      </c>
      <c r="T1032" s="13"/>
      <c r="U1032" s="13"/>
      <c r="V1032" s="21">
        <f t="shared" si="488"/>
        <v>0</v>
      </c>
      <c r="W1032" s="21">
        <f t="shared" si="488"/>
        <v>0</v>
      </c>
      <c r="X1032" s="21">
        <f t="shared" si="488"/>
        <v>0</v>
      </c>
      <c r="Y1032" s="22">
        <f t="shared" si="492"/>
        <v>0</v>
      </c>
      <c r="Z1032" s="13">
        <f t="shared" si="493"/>
        <v>0</v>
      </c>
      <c r="AA1032" s="23">
        <f t="shared" si="494"/>
        <v>0</v>
      </c>
      <c r="AB1032" s="23">
        <f t="shared" si="495"/>
        <v>0</v>
      </c>
      <c r="AC1032" s="23">
        <f t="shared" si="496"/>
        <v>0</v>
      </c>
      <c r="AD1032" s="24">
        <f t="shared" si="497"/>
        <v>0</v>
      </c>
      <c r="AE1032" s="25">
        <f>IFERROR(VLOOKUP($B1032,'[1]Market Cap'!$G:$I,2,FALSE),"-")</f>
        <v>1899.400191945</v>
      </c>
      <c r="AF1032" s="20">
        <f t="shared" si="498"/>
        <v>0</v>
      </c>
      <c r="AG1032" s="17">
        <f t="shared" si="499"/>
        <v>1</v>
      </c>
      <c r="AH1032" s="17">
        <f t="shared" si="500"/>
        <v>0</v>
      </c>
      <c r="AI1032" s="17" t="str">
        <f t="shared" si="501"/>
        <v>-</v>
      </c>
      <c r="AJ1032" s="26">
        <f>IFERROR(VLOOKUP($B1032,'[1]Paste Only'!$D:$AM,26,FALSE),"-")</f>
        <v>845</v>
      </c>
      <c r="AK1032" s="26">
        <f>IFERROR(VLOOKUP($B1032,'[1]Paste Only'!$D:$AM,23,FALSE),"-")</f>
        <v>890</v>
      </c>
      <c r="AL1032" s="26">
        <f>IFERROR(VLOOKUP($B1032,'[1]Paste Only'!$D:$AM,22,FALSE),"-")</f>
        <v>800</v>
      </c>
      <c r="AM1032" s="21">
        <f t="shared" si="489"/>
        <v>0</v>
      </c>
      <c r="AN1032" s="21">
        <f t="shared" si="489"/>
        <v>5.3254437869822535E-2</v>
      </c>
      <c r="AO1032" s="21">
        <f t="shared" si="489"/>
        <v>-5.3254437869822535E-2</v>
      </c>
      <c r="AP1032" s="27">
        <f t="shared" si="502"/>
        <v>0</v>
      </c>
      <c r="AQ1032" s="27">
        <f t="shared" si="503"/>
        <v>0</v>
      </c>
      <c r="AR1032" s="27">
        <f t="shared" si="504"/>
        <v>845</v>
      </c>
      <c r="AS1032" s="27">
        <f t="shared" si="505"/>
        <v>845</v>
      </c>
      <c r="AT1032" s="27">
        <f t="shared" si="506"/>
        <v>0</v>
      </c>
      <c r="AU1032" s="27">
        <f t="shared" si="507"/>
        <v>0</v>
      </c>
      <c r="AV1032" s="21">
        <f t="shared" si="508"/>
        <v>0.33333333333333331</v>
      </c>
      <c r="AW1032" s="27">
        <f t="shared" si="509"/>
        <v>845</v>
      </c>
      <c r="AX1032" s="27">
        <f t="shared" si="510"/>
        <v>845</v>
      </c>
      <c r="AY1032" s="27">
        <f t="shared" si="511"/>
        <v>845</v>
      </c>
      <c r="AZ1032" s="21">
        <f t="shared" si="512"/>
        <v>-8.7395155141064551E-3</v>
      </c>
      <c r="BA1032" s="21">
        <f t="shared" si="513"/>
        <v>-8.7395155141064551E-3</v>
      </c>
      <c r="BB1032" s="28">
        <f t="shared" si="514"/>
        <v>845</v>
      </c>
      <c r="BC1032" s="28" t="s">
        <v>81</v>
      </c>
      <c r="BD1032" s="28" t="s">
        <v>81</v>
      </c>
      <c r="BE1032" s="28" t="s">
        <v>81</v>
      </c>
      <c r="BF1032" s="28" t="str">
        <f t="shared" si="515"/>
        <v>-</v>
      </c>
      <c r="BG1032" s="29">
        <f t="shared" si="516"/>
        <v>0</v>
      </c>
      <c r="BH1032" s="29">
        <f t="shared" si="516"/>
        <v>0</v>
      </c>
      <c r="BI1032" s="29">
        <f t="shared" si="516"/>
        <v>0</v>
      </c>
      <c r="BJ1032" s="29">
        <f t="shared" si="516"/>
        <v>0</v>
      </c>
      <c r="BK1032" s="29"/>
    </row>
    <row r="1033" spans="1:63" x14ac:dyDescent="0.25">
      <c r="A1033" s="13" t="s">
        <v>3152</v>
      </c>
      <c r="B1033" s="13" t="s">
        <v>3153</v>
      </c>
      <c r="C1033" s="13" t="s">
        <v>3154</v>
      </c>
      <c r="D1033" s="13" t="str">
        <f>IFERROR(VLOOKUP($B1033,[1]GICS!$C:$D,2,FALSE),"-")</f>
        <v>Communication Services</v>
      </c>
      <c r="E1033" s="14">
        <f>IFERROR(IF(VLOOKUP($B1033,'[1]Paste Only'!$D:$AM,4,FALSE)="-",VLOOKUP($B1033,'[1]Market Cap'!$A:$J,10,FALSE),VLOOKUP($B1033,'[1]Paste Only'!$D:$AM,4,FALSE)),"-")</f>
        <v>43.96</v>
      </c>
      <c r="F1033" s="14" t="str">
        <f>IFERROR(VLOOKUP($B1033,'[1]Paste Only'!$D:$AM,5,FALSE),"-")</f>
        <v>-</v>
      </c>
      <c r="G1033" s="15">
        <f>IFERROR(VLOOKUP($B1033,'[1]Paste Only'!$D:$AM,6,FALSE),"-")</f>
        <v>0</v>
      </c>
      <c r="H1033" s="15">
        <f>IFERROR(VLOOKUP($B1033,'[1]Paste Only'!$D:$AM,7,FALSE),"-")</f>
        <v>0</v>
      </c>
      <c r="I1033" s="15">
        <f>IFERROR(VLOOKUP($B1033,'[1]Paste Only'!$D:$AM,8,FALSE),"-")</f>
        <v>0</v>
      </c>
      <c r="J1033" s="16"/>
      <c r="K1033" s="16"/>
      <c r="L1033" s="14">
        <f>IFERROR(VLOOKUP($B1033,'[1]Paste Only'!$D:$AM,12,FALSE),"-")</f>
        <v>-52.82</v>
      </c>
      <c r="M1033" s="14" t="str">
        <f>IFERROR(VLOOKUP($B1033,'[1]Paste Only'!$D:$AM,15,FALSE),"-")</f>
        <v>-</v>
      </c>
      <c r="N1033" s="17"/>
      <c r="O1033" s="18"/>
      <c r="P1033" s="19">
        <f t="shared" si="517"/>
        <v>0</v>
      </c>
      <c r="Q1033" s="20">
        <f t="shared" si="490"/>
        <v>0</v>
      </c>
      <c r="R1033" s="13">
        <f t="shared" si="491"/>
        <v>0</v>
      </c>
      <c r="S1033" s="13" t="str">
        <f>IFERROR(VLOOKUP($B1033,'[1]Market Cap'!$G:$I,3,FALSE),"-")</f>
        <v>Small Cap</v>
      </c>
      <c r="T1033" s="13"/>
      <c r="U1033" s="13"/>
      <c r="V1033" s="21">
        <f t="shared" si="488"/>
        <v>0</v>
      </c>
      <c r="W1033" s="21">
        <f t="shared" si="488"/>
        <v>0</v>
      </c>
      <c r="X1033" s="21">
        <f t="shared" si="488"/>
        <v>0</v>
      </c>
      <c r="Y1033" s="22">
        <f t="shared" si="492"/>
        <v>0</v>
      </c>
      <c r="Z1033" s="13">
        <f t="shared" si="493"/>
        <v>0</v>
      </c>
      <c r="AA1033" s="23">
        <f t="shared" si="494"/>
        <v>0</v>
      </c>
      <c r="AB1033" s="23">
        <f t="shared" si="495"/>
        <v>0</v>
      </c>
      <c r="AC1033" s="23">
        <f t="shared" si="496"/>
        <v>0</v>
      </c>
      <c r="AD1033" s="24">
        <f t="shared" si="497"/>
        <v>0</v>
      </c>
      <c r="AE1033" s="25">
        <f>IFERROR(VLOOKUP($B1033,'[1]Market Cap'!$G:$I,2,FALSE),"-")</f>
        <v>2769.48</v>
      </c>
      <c r="AF1033" s="20">
        <f t="shared" si="498"/>
        <v>0</v>
      </c>
      <c r="AG1033" s="17">
        <f t="shared" si="499"/>
        <v>0</v>
      </c>
      <c r="AH1033" s="17">
        <f t="shared" si="500"/>
        <v>0</v>
      </c>
      <c r="AI1033" s="17" t="str">
        <f t="shared" si="501"/>
        <v>-</v>
      </c>
      <c r="AJ1033" s="26" t="str">
        <f>IFERROR(VLOOKUP($B1033,'[1]Paste Only'!$D:$AM,26,FALSE),"-")</f>
        <v>-</v>
      </c>
      <c r="AK1033" s="26" t="str">
        <f>IFERROR(VLOOKUP($B1033,'[1]Paste Only'!$D:$AM,23,FALSE),"-")</f>
        <v>-</v>
      </c>
      <c r="AL1033" s="26" t="str">
        <f>IFERROR(VLOOKUP($B1033,'[1]Paste Only'!$D:$AM,22,FALSE),"-")</f>
        <v>-</v>
      </c>
      <c r="AM1033" s="21" t="str">
        <f t="shared" si="489"/>
        <v>-</v>
      </c>
      <c r="AN1033" s="21" t="str">
        <f t="shared" si="489"/>
        <v>-</v>
      </c>
      <c r="AO1033" s="21" t="str">
        <f t="shared" si="489"/>
        <v>-</v>
      </c>
      <c r="AP1033" s="27">
        <f t="shared" si="502"/>
        <v>0</v>
      </c>
      <c r="AQ1033" s="27" t="str">
        <f t="shared" si="503"/>
        <v>-</v>
      </c>
      <c r="AR1033" s="27" t="str">
        <f t="shared" si="504"/>
        <v>-</v>
      </c>
      <c r="AS1033" s="27">
        <f t="shared" si="505"/>
        <v>0</v>
      </c>
      <c r="AT1033" s="27">
        <f t="shared" si="506"/>
        <v>0</v>
      </c>
      <c r="AU1033" s="27">
        <f t="shared" si="507"/>
        <v>0</v>
      </c>
      <c r="AV1033" s="21" t="str">
        <f t="shared" si="508"/>
        <v>0</v>
      </c>
      <c r="AW1033" s="27">
        <f t="shared" si="509"/>
        <v>0</v>
      </c>
      <c r="AX1033" s="27" t="str">
        <f t="shared" si="510"/>
        <v>-</v>
      </c>
      <c r="AY1033" s="27" t="str">
        <f t="shared" si="511"/>
        <v>-</v>
      </c>
      <c r="AZ1033" s="21" t="str">
        <f t="shared" si="512"/>
        <v>-</v>
      </c>
      <c r="BA1033" s="21" t="str">
        <f t="shared" si="513"/>
        <v>-</v>
      </c>
      <c r="BB1033" s="28" t="str">
        <f t="shared" si="514"/>
        <v>-</v>
      </c>
      <c r="BC1033" s="28" t="s">
        <v>81</v>
      </c>
      <c r="BD1033" s="28" t="s">
        <v>81</v>
      </c>
      <c r="BE1033" s="28" t="s">
        <v>81</v>
      </c>
      <c r="BF1033" s="28" t="str">
        <f t="shared" si="515"/>
        <v>-</v>
      </c>
      <c r="BG1033" s="29">
        <f t="shared" si="516"/>
        <v>0</v>
      </c>
      <c r="BH1033" s="29">
        <f t="shared" si="516"/>
        <v>0</v>
      </c>
      <c r="BI1033" s="29">
        <f t="shared" si="516"/>
        <v>0</v>
      </c>
      <c r="BJ1033" s="29">
        <f t="shared" si="516"/>
        <v>0</v>
      </c>
      <c r="BK1033" s="29"/>
    </row>
    <row r="1034" spans="1:63" x14ac:dyDescent="0.25">
      <c r="A1034" s="13" t="s">
        <v>3155</v>
      </c>
      <c r="B1034" s="13" t="s">
        <v>3156</v>
      </c>
      <c r="C1034" s="13" t="s">
        <v>3157</v>
      </c>
      <c r="D1034" s="13" t="str">
        <f>IFERROR(VLOOKUP($B1034,[1]GICS!$C:$D,2,FALSE),"-")</f>
        <v>Consumer Discretionary</v>
      </c>
      <c r="E1034" s="14">
        <f>IFERROR(IF(VLOOKUP($B1034,'[1]Paste Only'!$D:$AM,4,FALSE)="-",VLOOKUP($B1034,'[1]Market Cap'!$A:$J,10,FALSE),VLOOKUP($B1034,'[1]Paste Only'!$D:$AM,4,FALSE)),"-")</f>
        <v>142.25</v>
      </c>
      <c r="F1034" s="14" t="str">
        <f>IFERROR(VLOOKUP($B1034,'[1]Paste Only'!$D:$AM,5,FALSE),"-")</f>
        <v>-</v>
      </c>
      <c r="G1034" s="15">
        <f>IFERROR(VLOOKUP($B1034,'[1]Paste Only'!$D:$AM,6,FALSE),"-")</f>
        <v>0</v>
      </c>
      <c r="H1034" s="15">
        <f>IFERROR(VLOOKUP($B1034,'[1]Paste Only'!$D:$AM,7,FALSE),"-")</f>
        <v>0</v>
      </c>
      <c r="I1034" s="15">
        <f>IFERROR(VLOOKUP($B1034,'[1]Paste Only'!$D:$AM,8,FALSE),"-")</f>
        <v>0</v>
      </c>
      <c r="J1034" s="16"/>
      <c r="K1034" s="16"/>
      <c r="L1034" s="14">
        <f>IFERROR(VLOOKUP($B1034,'[1]Paste Only'!$D:$AM,12,FALSE),"-")</f>
        <v>2.2000000000000002</v>
      </c>
      <c r="M1034" s="14" t="str">
        <f>IFERROR(VLOOKUP($B1034,'[1]Paste Only'!$D:$AM,15,FALSE),"-")</f>
        <v>-</v>
      </c>
      <c r="N1034" s="17"/>
      <c r="O1034" s="18"/>
      <c r="P1034" s="19">
        <f t="shared" si="517"/>
        <v>0</v>
      </c>
      <c r="Q1034" s="20">
        <f t="shared" si="490"/>
        <v>0</v>
      </c>
      <c r="R1034" s="13">
        <f t="shared" si="491"/>
        <v>0</v>
      </c>
      <c r="S1034" s="13" t="str">
        <f>IFERROR(VLOOKUP($B1034,'[1]Market Cap'!$G:$I,3,FALSE),"-")</f>
        <v>Small Cap</v>
      </c>
      <c r="T1034" s="13"/>
      <c r="U1034" s="13"/>
      <c r="V1034" s="21">
        <f t="shared" si="488"/>
        <v>0</v>
      </c>
      <c r="W1034" s="21">
        <f t="shared" si="488"/>
        <v>0</v>
      </c>
      <c r="X1034" s="21">
        <f t="shared" si="488"/>
        <v>0</v>
      </c>
      <c r="Y1034" s="22">
        <f t="shared" si="492"/>
        <v>0</v>
      </c>
      <c r="Z1034" s="13">
        <f t="shared" si="493"/>
        <v>0</v>
      </c>
      <c r="AA1034" s="23">
        <f t="shared" si="494"/>
        <v>0</v>
      </c>
      <c r="AB1034" s="23">
        <f t="shared" si="495"/>
        <v>0</v>
      </c>
      <c r="AC1034" s="23">
        <f t="shared" si="496"/>
        <v>0</v>
      </c>
      <c r="AD1034" s="24">
        <f t="shared" si="497"/>
        <v>0</v>
      </c>
      <c r="AE1034" s="25">
        <f>IFERROR(VLOOKUP($B1034,'[1]Market Cap'!$G:$I,2,FALSE),"-")</f>
        <v>2540.5733355000002</v>
      </c>
      <c r="AF1034" s="20">
        <f t="shared" si="498"/>
        <v>0</v>
      </c>
      <c r="AG1034" s="17">
        <f t="shared" si="499"/>
        <v>0</v>
      </c>
      <c r="AH1034" s="17">
        <f t="shared" si="500"/>
        <v>0</v>
      </c>
      <c r="AI1034" s="17" t="str">
        <f t="shared" si="501"/>
        <v>-</v>
      </c>
      <c r="AJ1034" s="26" t="str">
        <f>IFERROR(VLOOKUP($B1034,'[1]Paste Only'!$D:$AM,26,FALSE),"-")</f>
        <v>-</v>
      </c>
      <c r="AK1034" s="26" t="str">
        <f>IFERROR(VLOOKUP($B1034,'[1]Paste Only'!$D:$AM,23,FALSE),"-")</f>
        <v>-</v>
      </c>
      <c r="AL1034" s="26" t="str">
        <f>IFERROR(VLOOKUP($B1034,'[1]Paste Only'!$D:$AM,22,FALSE),"-")</f>
        <v>-</v>
      </c>
      <c r="AM1034" s="21" t="str">
        <f t="shared" si="489"/>
        <v>-</v>
      </c>
      <c r="AN1034" s="21" t="str">
        <f t="shared" si="489"/>
        <v>-</v>
      </c>
      <c r="AO1034" s="21" t="str">
        <f t="shared" si="489"/>
        <v>-</v>
      </c>
      <c r="AP1034" s="27">
        <f t="shared" si="502"/>
        <v>0</v>
      </c>
      <c r="AQ1034" s="27" t="str">
        <f t="shared" si="503"/>
        <v>-</v>
      </c>
      <c r="AR1034" s="27" t="str">
        <f t="shared" si="504"/>
        <v>-</v>
      </c>
      <c r="AS1034" s="27">
        <f t="shared" si="505"/>
        <v>0</v>
      </c>
      <c r="AT1034" s="27">
        <f t="shared" si="506"/>
        <v>0</v>
      </c>
      <c r="AU1034" s="27">
        <f t="shared" si="507"/>
        <v>0</v>
      </c>
      <c r="AV1034" s="21" t="str">
        <f t="shared" si="508"/>
        <v>0</v>
      </c>
      <c r="AW1034" s="27">
        <f t="shared" si="509"/>
        <v>0</v>
      </c>
      <c r="AX1034" s="27" t="str">
        <f t="shared" si="510"/>
        <v>-</v>
      </c>
      <c r="AY1034" s="27" t="str">
        <f t="shared" si="511"/>
        <v>-</v>
      </c>
      <c r="AZ1034" s="21" t="str">
        <f t="shared" si="512"/>
        <v>-</v>
      </c>
      <c r="BA1034" s="21" t="str">
        <f t="shared" si="513"/>
        <v>-</v>
      </c>
      <c r="BB1034" s="28" t="str">
        <f t="shared" si="514"/>
        <v>-</v>
      </c>
      <c r="BC1034" s="28" t="s">
        <v>81</v>
      </c>
      <c r="BD1034" s="28" t="s">
        <v>81</v>
      </c>
      <c r="BE1034" s="28" t="s">
        <v>81</v>
      </c>
      <c r="BF1034" s="28" t="str">
        <f t="shared" si="515"/>
        <v>-</v>
      </c>
      <c r="BG1034" s="29">
        <f t="shared" si="516"/>
        <v>0</v>
      </c>
      <c r="BH1034" s="29">
        <f t="shared" si="516"/>
        <v>0</v>
      </c>
      <c r="BI1034" s="29">
        <f t="shared" si="516"/>
        <v>0</v>
      </c>
      <c r="BJ1034" s="29">
        <f t="shared" si="516"/>
        <v>0</v>
      </c>
      <c r="BK1034" s="29"/>
    </row>
    <row r="1035" spans="1:63" x14ac:dyDescent="0.25">
      <c r="A1035" s="13" t="s">
        <v>3158</v>
      </c>
      <c r="B1035" s="13" t="s">
        <v>3159</v>
      </c>
      <c r="C1035" s="13" t="s">
        <v>3160</v>
      </c>
      <c r="D1035" s="13" t="str">
        <f>IFERROR(VLOOKUP($B1035,[1]GICS!$C:$D,2,FALSE),"-")</f>
        <v>Information Technology</v>
      </c>
      <c r="E1035" s="14">
        <f>IFERROR(IF(VLOOKUP($B1035,'[1]Paste Only'!$D:$AM,4,FALSE)="-",VLOOKUP($B1035,'[1]Market Cap'!$A:$J,10,FALSE),VLOOKUP($B1035,'[1]Paste Only'!$D:$AM,4,FALSE)),"-")</f>
        <v>300.35000000000002</v>
      </c>
      <c r="F1035" s="14">
        <f>IFERROR(VLOOKUP($B1035,'[1]Paste Only'!$D:$AM,5,FALSE),"-")</f>
        <v>510</v>
      </c>
      <c r="G1035" s="15">
        <f>IFERROR(VLOOKUP($B1035,'[1]Paste Only'!$D:$AM,6,FALSE),"-")</f>
        <v>1</v>
      </c>
      <c r="H1035" s="15">
        <f>IFERROR(VLOOKUP($B1035,'[1]Paste Only'!$D:$AM,7,FALSE),"-")</f>
        <v>0</v>
      </c>
      <c r="I1035" s="15">
        <f>IFERROR(VLOOKUP($B1035,'[1]Paste Only'!$D:$AM,8,FALSE),"-")</f>
        <v>0</v>
      </c>
      <c r="J1035" s="16"/>
      <c r="K1035" s="16"/>
      <c r="L1035" s="14">
        <f>IFERROR(VLOOKUP($B1035,'[1]Paste Only'!$D:$AM,12,FALSE),"-")</f>
        <v>31.57</v>
      </c>
      <c r="M1035" s="14">
        <f>IFERROR(VLOOKUP($B1035,'[1]Paste Only'!$D:$AM,15,FALSE),"-")</f>
        <v>39.096551724137932</v>
      </c>
      <c r="N1035" s="17"/>
      <c r="O1035" s="18"/>
      <c r="P1035" s="19">
        <f t="shared" si="517"/>
        <v>0.23840835363123003</v>
      </c>
      <c r="Q1035" s="20">
        <f t="shared" si="490"/>
        <v>0.69801897785916411</v>
      </c>
      <c r="R1035" s="13">
        <f t="shared" si="491"/>
        <v>1</v>
      </c>
      <c r="S1035" s="13" t="str">
        <f>IFERROR(VLOOKUP($B1035,'[1]Market Cap'!$G:$I,3,FALSE),"-")</f>
        <v>Small Cap</v>
      </c>
      <c r="T1035" s="13"/>
      <c r="U1035" s="13"/>
      <c r="V1035" s="21">
        <f t="shared" si="488"/>
        <v>0</v>
      </c>
      <c r="W1035" s="21">
        <f t="shared" si="488"/>
        <v>0</v>
      </c>
      <c r="X1035" s="21">
        <f t="shared" si="488"/>
        <v>0</v>
      </c>
      <c r="Y1035" s="22">
        <f t="shared" si="492"/>
        <v>0</v>
      </c>
      <c r="Z1035" s="13">
        <f t="shared" si="493"/>
        <v>0</v>
      </c>
      <c r="AA1035" s="23">
        <f t="shared" si="494"/>
        <v>0</v>
      </c>
      <c r="AB1035" s="23">
        <f t="shared" si="495"/>
        <v>0</v>
      </c>
      <c r="AC1035" s="23">
        <f t="shared" si="496"/>
        <v>0</v>
      </c>
      <c r="AD1035" s="24">
        <f t="shared" si="497"/>
        <v>0</v>
      </c>
      <c r="AE1035" s="25">
        <f>IFERROR(VLOOKUP($B1035,'[1]Market Cap'!$G:$I,2,FALSE),"-")</f>
        <v>1979.2964382749999</v>
      </c>
      <c r="AF1035" s="20">
        <f t="shared" si="498"/>
        <v>0</v>
      </c>
      <c r="AG1035" s="17">
        <f t="shared" si="499"/>
        <v>0</v>
      </c>
      <c r="AH1035" s="17">
        <f t="shared" si="500"/>
        <v>0</v>
      </c>
      <c r="AI1035" s="17" t="str">
        <f t="shared" si="501"/>
        <v>-</v>
      </c>
      <c r="AJ1035" s="26">
        <f>IFERROR(VLOOKUP($B1035,'[1]Paste Only'!$D:$AM,26,FALSE),"-")</f>
        <v>510</v>
      </c>
      <c r="AK1035" s="26">
        <f>IFERROR(VLOOKUP($B1035,'[1]Paste Only'!$D:$AM,23,FALSE),"-")</f>
        <v>510</v>
      </c>
      <c r="AL1035" s="26">
        <f>IFERROR(VLOOKUP($B1035,'[1]Paste Only'!$D:$AM,22,FALSE),"-")</f>
        <v>510</v>
      </c>
      <c r="AM1035" s="21">
        <f t="shared" si="489"/>
        <v>0</v>
      </c>
      <c r="AN1035" s="21">
        <f t="shared" si="489"/>
        <v>0</v>
      </c>
      <c r="AO1035" s="21">
        <f t="shared" si="489"/>
        <v>0</v>
      </c>
      <c r="AP1035" s="27">
        <f t="shared" si="502"/>
        <v>0</v>
      </c>
      <c r="AQ1035" s="27">
        <f t="shared" si="503"/>
        <v>0</v>
      </c>
      <c r="AR1035" s="27">
        <f t="shared" si="504"/>
        <v>510</v>
      </c>
      <c r="AS1035" s="27">
        <f t="shared" si="505"/>
        <v>510</v>
      </c>
      <c r="AT1035" s="27">
        <f t="shared" si="506"/>
        <v>0</v>
      </c>
      <c r="AU1035" s="27">
        <f t="shared" si="507"/>
        <v>0</v>
      </c>
      <c r="AV1035" s="21">
        <f t="shared" si="508"/>
        <v>1</v>
      </c>
      <c r="AW1035" s="27">
        <f t="shared" si="509"/>
        <v>510</v>
      </c>
      <c r="AX1035" s="27">
        <f t="shared" si="510"/>
        <v>510</v>
      </c>
      <c r="AY1035" s="27">
        <f t="shared" si="511"/>
        <v>510</v>
      </c>
      <c r="AZ1035" s="21">
        <f t="shared" si="512"/>
        <v>0.69801897785916411</v>
      </c>
      <c r="BA1035" s="21">
        <f t="shared" si="513"/>
        <v>0.3</v>
      </c>
      <c r="BB1035" s="28">
        <f t="shared" si="514"/>
        <v>510</v>
      </c>
      <c r="BC1035" s="28" t="s">
        <v>81</v>
      </c>
      <c r="BD1035" s="28" t="s">
        <v>81</v>
      </c>
      <c r="BE1035" s="28" t="s">
        <v>81</v>
      </c>
      <c r="BF1035" s="28" t="str">
        <f t="shared" si="515"/>
        <v>-</v>
      </c>
      <c r="BG1035" s="29">
        <f t="shared" si="516"/>
        <v>0</v>
      </c>
      <c r="BH1035" s="29">
        <f t="shared" si="516"/>
        <v>0</v>
      </c>
      <c r="BI1035" s="29">
        <f t="shared" si="516"/>
        <v>0</v>
      </c>
      <c r="BJ1035" s="29">
        <f t="shared" si="516"/>
        <v>0</v>
      </c>
      <c r="BK1035" s="29"/>
    </row>
    <row r="1036" spans="1:63" x14ac:dyDescent="0.25">
      <c r="A1036" s="13" t="s">
        <v>3161</v>
      </c>
      <c r="B1036" s="13" t="s">
        <v>3162</v>
      </c>
      <c r="C1036" s="13" t="s">
        <v>3163</v>
      </c>
      <c r="D1036" s="13" t="str">
        <f>IFERROR(VLOOKUP($B1036,[1]GICS!$C:$D,2,FALSE),"-")</f>
        <v>Information Technology</v>
      </c>
      <c r="E1036" s="14">
        <f>IFERROR(IF(VLOOKUP($B1036,'[1]Paste Only'!$D:$AM,4,FALSE)="-",VLOOKUP($B1036,'[1]Market Cap'!$A:$J,10,FALSE),VLOOKUP($B1036,'[1]Paste Only'!$D:$AM,4,FALSE)),"-")</f>
        <v>1296.6500000000001</v>
      </c>
      <c r="F1036" s="14">
        <f>IFERROR(VLOOKUP($B1036,'[1]Paste Only'!$D:$AM,5,FALSE),"-")</f>
        <v>1838</v>
      </c>
      <c r="G1036" s="15">
        <f>IFERROR(VLOOKUP($B1036,'[1]Paste Only'!$D:$AM,6,FALSE),"-")</f>
        <v>1</v>
      </c>
      <c r="H1036" s="15">
        <f>IFERROR(VLOOKUP($B1036,'[1]Paste Only'!$D:$AM,7,FALSE),"-")</f>
        <v>0</v>
      </c>
      <c r="I1036" s="15">
        <f>IFERROR(VLOOKUP($B1036,'[1]Paste Only'!$D:$AM,8,FALSE),"-")</f>
        <v>0</v>
      </c>
      <c r="J1036" s="16"/>
      <c r="K1036" s="16"/>
      <c r="L1036" s="14">
        <f>IFERROR(VLOOKUP($B1036,'[1]Paste Only'!$D:$AM,12,FALSE),"-")</f>
        <v>36.659999999999997</v>
      </c>
      <c r="M1036" s="14" t="str">
        <f>IFERROR(VLOOKUP($B1036,'[1]Paste Only'!$D:$AM,15,FALSE),"-")</f>
        <v>-</v>
      </c>
      <c r="N1036" s="17"/>
      <c r="O1036" s="18"/>
      <c r="P1036" s="19">
        <f t="shared" si="517"/>
        <v>0</v>
      </c>
      <c r="Q1036" s="20">
        <f t="shared" si="490"/>
        <v>0.41749893957505879</v>
      </c>
      <c r="R1036" s="13">
        <f t="shared" si="491"/>
        <v>1</v>
      </c>
      <c r="S1036" s="13" t="str">
        <f>IFERROR(VLOOKUP($B1036,'[1]Market Cap'!$G:$I,3,FALSE),"-")</f>
        <v>Small Cap</v>
      </c>
      <c r="T1036" s="13"/>
      <c r="U1036" s="13"/>
      <c r="V1036" s="21">
        <f t="shared" si="488"/>
        <v>0</v>
      </c>
      <c r="W1036" s="21">
        <f t="shared" si="488"/>
        <v>0</v>
      </c>
      <c r="X1036" s="21">
        <f t="shared" si="488"/>
        <v>0</v>
      </c>
      <c r="Y1036" s="22">
        <f t="shared" si="492"/>
        <v>0</v>
      </c>
      <c r="Z1036" s="13">
        <f t="shared" si="493"/>
        <v>0</v>
      </c>
      <c r="AA1036" s="23">
        <f t="shared" si="494"/>
        <v>0</v>
      </c>
      <c r="AB1036" s="23">
        <f t="shared" si="495"/>
        <v>0</v>
      </c>
      <c r="AC1036" s="23">
        <f t="shared" si="496"/>
        <v>0</v>
      </c>
      <c r="AD1036" s="24">
        <f t="shared" si="497"/>
        <v>0</v>
      </c>
      <c r="AE1036" s="25">
        <f>IFERROR(VLOOKUP($B1036,'[1]Market Cap'!$G:$I,2,FALSE),"-")</f>
        <v>5472.6859837550001</v>
      </c>
      <c r="AF1036" s="20">
        <f t="shared" si="498"/>
        <v>0</v>
      </c>
      <c r="AG1036" s="17">
        <f t="shared" si="499"/>
        <v>0</v>
      </c>
      <c r="AH1036" s="17">
        <f t="shared" si="500"/>
        <v>0</v>
      </c>
      <c r="AI1036" s="17" t="str">
        <f t="shared" si="501"/>
        <v>-</v>
      </c>
      <c r="AJ1036" s="26">
        <f>IFERROR(VLOOKUP($B1036,'[1]Paste Only'!$D:$AM,26,FALSE),"-")</f>
        <v>1838</v>
      </c>
      <c r="AK1036" s="26">
        <f>IFERROR(VLOOKUP($B1036,'[1]Paste Only'!$D:$AM,23,FALSE),"-")</f>
        <v>1838</v>
      </c>
      <c r="AL1036" s="26">
        <f>IFERROR(VLOOKUP($B1036,'[1]Paste Only'!$D:$AM,22,FALSE),"-")</f>
        <v>1838</v>
      </c>
      <c r="AM1036" s="21">
        <f t="shared" si="489"/>
        <v>0</v>
      </c>
      <c r="AN1036" s="21">
        <f t="shared" si="489"/>
        <v>0</v>
      </c>
      <c r="AO1036" s="21">
        <f t="shared" si="489"/>
        <v>0</v>
      </c>
      <c r="AP1036" s="27">
        <f t="shared" si="502"/>
        <v>0</v>
      </c>
      <c r="AQ1036" s="27">
        <f t="shared" si="503"/>
        <v>0</v>
      </c>
      <c r="AR1036" s="27">
        <f t="shared" si="504"/>
        <v>1838</v>
      </c>
      <c r="AS1036" s="27">
        <f t="shared" si="505"/>
        <v>1838</v>
      </c>
      <c r="AT1036" s="27">
        <f t="shared" si="506"/>
        <v>0</v>
      </c>
      <c r="AU1036" s="27">
        <f t="shared" si="507"/>
        <v>0</v>
      </c>
      <c r="AV1036" s="21">
        <f t="shared" si="508"/>
        <v>1</v>
      </c>
      <c r="AW1036" s="27">
        <f t="shared" si="509"/>
        <v>1838</v>
      </c>
      <c r="AX1036" s="27">
        <f t="shared" si="510"/>
        <v>1838</v>
      </c>
      <c r="AY1036" s="27">
        <f t="shared" si="511"/>
        <v>1838</v>
      </c>
      <c r="AZ1036" s="21">
        <f t="shared" si="512"/>
        <v>0.41749893957505879</v>
      </c>
      <c r="BA1036" s="21">
        <f t="shared" si="513"/>
        <v>0.3</v>
      </c>
      <c r="BB1036" s="28">
        <f t="shared" si="514"/>
        <v>1838</v>
      </c>
      <c r="BC1036" s="28" t="s">
        <v>81</v>
      </c>
      <c r="BD1036" s="28" t="s">
        <v>81</v>
      </c>
      <c r="BE1036" s="28" t="s">
        <v>81</v>
      </c>
      <c r="BF1036" s="28" t="str">
        <f t="shared" si="515"/>
        <v>-</v>
      </c>
      <c r="BG1036" s="29">
        <f t="shared" si="516"/>
        <v>0</v>
      </c>
      <c r="BH1036" s="29">
        <f t="shared" si="516"/>
        <v>0</v>
      </c>
      <c r="BI1036" s="29">
        <f t="shared" si="516"/>
        <v>0</v>
      </c>
      <c r="BJ1036" s="29">
        <f t="shared" si="516"/>
        <v>0</v>
      </c>
      <c r="BK1036" s="29"/>
    </row>
    <row r="1037" spans="1:63" x14ac:dyDescent="0.25">
      <c r="A1037" s="13" t="s">
        <v>3164</v>
      </c>
      <c r="B1037" s="13" t="s">
        <v>3165</v>
      </c>
      <c r="C1037" s="13" t="s">
        <v>3166</v>
      </c>
      <c r="D1037" s="13" t="str">
        <f>IFERROR(VLOOKUP($B1037,[1]GICS!$C:$D,2,FALSE),"-")</f>
        <v>Industrials</v>
      </c>
      <c r="E1037" s="14">
        <f>IFERROR(IF(VLOOKUP($B1037,'[1]Paste Only'!$D:$AM,4,FALSE)="-",VLOOKUP($B1037,'[1]Market Cap'!$A:$J,10,FALSE),VLOOKUP($B1037,'[1]Paste Only'!$D:$AM,4,FALSE)),"-")</f>
        <v>862.7</v>
      </c>
      <c r="F1037" s="14" t="str">
        <f>IFERROR(VLOOKUP($B1037,'[1]Paste Only'!$D:$AM,5,FALSE),"-")</f>
        <v>-</v>
      </c>
      <c r="G1037" s="15">
        <f>IFERROR(VLOOKUP($B1037,'[1]Paste Only'!$D:$AM,6,FALSE),"-")</f>
        <v>0</v>
      </c>
      <c r="H1037" s="15">
        <f>IFERROR(VLOOKUP($B1037,'[1]Paste Only'!$D:$AM,7,FALSE),"-")</f>
        <v>0</v>
      </c>
      <c r="I1037" s="15">
        <f>IFERROR(VLOOKUP($B1037,'[1]Paste Only'!$D:$AM,8,FALSE),"-")</f>
        <v>0</v>
      </c>
      <c r="J1037" s="16"/>
      <c r="K1037" s="16"/>
      <c r="L1037" s="14">
        <f>IFERROR(VLOOKUP($B1037,'[1]Paste Only'!$D:$AM,12,FALSE),"-")</f>
        <v>-14.82</v>
      </c>
      <c r="M1037" s="14" t="str">
        <f>IFERROR(VLOOKUP($B1037,'[1]Paste Only'!$D:$AM,15,FALSE),"-")</f>
        <v>-</v>
      </c>
      <c r="N1037" s="17"/>
      <c r="O1037" s="18"/>
      <c r="P1037" s="19">
        <f t="shared" si="517"/>
        <v>0</v>
      </c>
      <c r="Q1037" s="20">
        <f t="shared" si="490"/>
        <v>0</v>
      </c>
      <c r="R1037" s="13">
        <f t="shared" si="491"/>
        <v>0</v>
      </c>
      <c r="S1037" s="13" t="str">
        <f>IFERROR(VLOOKUP($B1037,'[1]Market Cap'!$G:$I,3,FALSE),"-")</f>
        <v>Small Cap</v>
      </c>
      <c r="T1037" s="13"/>
      <c r="U1037" s="13"/>
      <c r="V1037" s="21">
        <f t="shared" si="488"/>
        <v>0</v>
      </c>
      <c r="W1037" s="21">
        <f t="shared" si="488"/>
        <v>0</v>
      </c>
      <c r="X1037" s="21">
        <f t="shared" si="488"/>
        <v>0</v>
      </c>
      <c r="Y1037" s="22">
        <f t="shared" si="492"/>
        <v>0</v>
      </c>
      <c r="Z1037" s="13">
        <f t="shared" si="493"/>
        <v>0</v>
      </c>
      <c r="AA1037" s="23">
        <f t="shared" si="494"/>
        <v>0</v>
      </c>
      <c r="AB1037" s="23">
        <f t="shared" si="495"/>
        <v>0</v>
      </c>
      <c r="AC1037" s="23">
        <f t="shared" si="496"/>
        <v>0</v>
      </c>
      <c r="AD1037" s="24">
        <f t="shared" si="497"/>
        <v>0</v>
      </c>
      <c r="AE1037" s="25">
        <f>IFERROR(VLOOKUP($B1037,'[1]Market Cap'!$G:$I,2,FALSE),"-")</f>
        <v>2854.3645044300001</v>
      </c>
      <c r="AF1037" s="20">
        <f t="shared" si="498"/>
        <v>0</v>
      </c>
      <c r="AG1037" s="17">
        <f t="shared" si="499"/>
        <v>0</v>
      </c>
      <c r="AH1037" s="17">
        <f t="shared" si="500"/>
        <v>0</v>
      </c>
      <c r="AI1037" s="17" t="str">
        <f t="shared" si="501"/>
        <v>-</v>
      </c>
      <c r="AJ1037" s="26" t="str">
        <f>IFERROR(VLOOKUP($B1037,'[1]Paste Only'!$D:$AM,26,FALSE),"-")</f>
        <v>-</v>
      </c>
      <c r="AK1037" s="26" t="str">
        <f>IFERROR(VLOOKUP($B1037,'[1]Paste Only'!$D:$AM,23,FALSE),"-")</f>
        <v>-</v>
      </c>
      <c r="AL1037" s="26" t="str">
        <f>IFERROR(VLOOKUP($B1037,'[1]Paste Only'!$D:$AM,22,FALSE),"-")</f>
        <v>-</v>
      </c>
      <c r="AM1037" s="21" t="str">
        <f t="shared" si="489"/>
        <v>-</v>
      </c>
      <c r="AN1037" s="21" t="str">
        <f t="shared" si="489"/>
        <v>-</v>
      </c>
      <c r="AO1037" s="21" t="str">
        <f t="shared" si="489"/>
        <v>-</v>
      </c>
      <c r="AP1037" s="27">
        <f t="shared" si="502"/>
        <v>0</v>
      </c>
      <c r="AQ1037" s="27" t="str">
        <f t="shared" si="503"/>
        <v>-</v>
      </c>
      <c r="AR1037" s="27" t="str">
        <f t="shared" si="504"/>
        <v>-</v>
      </c>
      <c r="AS1037" s="27">
        <f t="shared" si="505"/>
        <v>0</v>
      </c>
      <c r="AT1037" s="27">
        <f t="shared" si="506"/>
        <v>0</v>
      </c>
      <c r="AU1037" s="27">
        <f t="shared" si="507"/>
        <v>0</v>
      </c>
      <c r="AV1037" s="21" t="str">
        <f t="shared" si="508"/>
        <v>0</v>
      </c>
      <c r="AW1037" s="27">
        <f t="shared" si="509"/>
        <v>0</v>
      </c>
      <c r="AX1037" s="27" t="str">
        <f t="shared" si="510"/>
        <v>-</v>
      </c>
      <c r="AY1037" s="27" t="str">
        <f t="shared" si="511"/>
        <v>-</v>
      </c>
      <c r="AZ1037" s="21" t="str">
        <f t="shared" si="512"/>
        <v>-</v>
      </c>
      <c r="BA1037" s="21" t="str">
        <f t="shared" si="513"/>
        <v>-</v>
      </c>
      <c r="BB1037" s="28" t="str">
        <f t="shared" si="514"/>
        <v>-</v>
      </c>
      <c r="BC1037" s="28" t="s">
        <v>81</v>
      </c>
      <c r="BD1037" s="28" t="s">
        <v>81</v>
      </c>
      <c r="BE1037" s="28" t="s">
        <v>81</v>
      </c>
      <c r="BF1037" s="28" t="str">
        <f t="shared" si="515"/>
        <v>-</v>
      </c>
      <c r="BG1037" s="29">
        <f t="shared" si="516"/>
        <v>0</v>
      </c>
      <c r="BH1037" s="29">
        <f t="shared" si="516"/>
        <v>0</v>
      </c>
      <c r="BI1037" s="29">
        <f t="shared" si="516"/>
        <v>0</v>
      </c>
      <c r="BJ1037" s="29">
        <f t="shared" si="516"/>
        <v>0</v>
      </c>
      <c r="BK1037" s="29"/>
    </row>
    <row r="1038" spans="1:63" x14ac:dyDescent="0.25">
      <c r="A1038" s="13" t="s">
        <v>3167</v>
      </c>
      <c r="B1038" s="13" t="s">
        <v>3168</v>
      </c>
      <c r="C1038" s="13" t="s">
        <v>3169</v>
      </c>
      <c r="D1038" s="13" t="str">
        <f>IFERROR(VLOOKUP($B1038,[1]GICS!$C:$D,2,FALSE),"-")</f>
        <v>Consumer Staples</v>
      </c>
      <c r="E1038" s="14">
        <f>IFERROR(IF(VLOOKUP($B1038,'[1]Paste Only'!$D:$AM,4,FALSE)="-",VLOOKUP($B1038,'[1]Market Cap'!$A:$J,10,FALSE),VLOOKUP($B1038,'[1]Paste Only'!$D:$AM,4,FALSE)),"-")</f>
        <v>131.35</v>
      </c>
      <c r="F1038" s="14" t="str">
        <f>IFERROR(VLOOKUP($B1038,'[1]Paste Only'!$D:$AM,5,FALSE),"-")</f>
        <v>-</v>
      </c>
      <c r="G1038" s="15">
        <f>IFERROR(VLOOKUP($B1038,'[1]Paste Only'!$D:$AM,6,FALSE),"-")</f>
        <v>0</v>
      </c>
      <c r="H1038" s="15">
        <f>IFERROR(VLOOKUP($B1038,'[1]Paste Only'!$D:$AM,7,FALSE),"-")</f>
        <v>0</v>
      </c>
      <c r="I1038" s="15">
        <f>IFERROR(VLOOKUP($B1038,'[1]Paste Only'!$D:$AM,8,FALSE),"-")</f>
        <v>0</v>
      </c>
      <c r="J1038" s="16"/>
      <c r="K1038" s="16"/>
      <c r="L1038" s="14">
        <f>IFERROR(VLOOKUP($B1038,'[1]Paste Only'!$D:$AM,12,FALSE),"-")</f>
        <v>5.28</v>
      </c>
      <c r="M1038" s="14" t="str">
        <f>IFERROR(VLOOKUP($B1038,'[1]Paste Only'!$D:$AM,15,FALSE),"-")</f>
        <v>-</v>
      </c>
      <c r="N1038" s="17"/>
      <c r="O1038" s="18"/>
      <c r="P1038" s="19">
        <f t="shared" si="517"/>
        <v>0</v>
      </c>
      <c r="Q1038" s="20">
        <f t="shared" si="490"/>
        <v>0</v>
      </c>
      <c r="R1038" s="13">
        <f t="shared" si="491"/>
        <v>0</v>
      </c>
      <c r="S1038" s="13" t="str">
        <f>IFERROR(VLOOKUP($B1038,'[1]Market Cap'!$G:$I,3,FALSE),"-")</f>
        <v>Small Cap</v>
      </c>
      <c r="T1038" s="13"/>
      <c r="U1038" s="13"/>
      <c r="V1038" s="21">
        <f t="shared" si="488"/>
        <v>0</v>
      </c>
      <c r="W1038" s="21">
        <f t="shared" si="488"/>
        <v>0</v>
      </c>
      <c r="X1038" s="21">
        <f t="shared" si="488"/>
        <v>0</v>
      </c>
      <c r="Y1038" s="22">
        <f t="shared" si="492"/>
        <v>0</v>
      </c>
      <c r="Z1038" s="13">
        <f t="shared" si="493"/>
        <v>0</v>
      </c>
      <c r="AA1038" s="23">
        <f t="shared" si="494"/>
        <v>0</v>
      </c>
      <c r="AB1038" s="23">
        <f t="shared" si="495"/>
        <v>0</v>
      </c>
      <c r="AC1038" s="23">
        <f t="shared" si="496"/>
        <v>0</v>
      </c>
      <c r="AD1038" s="24">
        <f t="shared" si="497"/>
        <v>0</v>
      </c>
      <c r="AE1038" s="25">
        <f>IFERROR(VLOOKUP($B1038,'[1]Market Cap'!$G:$I,2,FALSE),"-")</f>
        <v>2730.7837462550001</v>
      </c>
      <c r="AF1038" s="20">
        <f t="shared" si="498"/>
        <v>0</v>
      </c>
      <c r="AG1038" s="17">
        <f t="shared" si="499"/>
        <v>0</v>
      </c>
      <c r="AH1038" s="17">
        <f t="shared" si="500"/>
        <v>0</v>
      </c>
      <c r="AI1038" s="17" t="str">
        <f t="shared" si="501"/>
        <v>-</v>
      </c>
      <c r="AJ1038" s="26" t="str">
        <f>IFERROR(VLOOKUP($B1038,'[1]Paste Only'!$D:$AM,26,FALSE),"-")</f>
        <v>-</v>
      </c>
      <c r="AK1038" s="26" t="str">
        <f>IFERROR(VLOOKUP($B1038,'[1]Paste Only'!$D:$AM,23,FALSE),"-")</f>
        <v>-</v>
      </c>
      <c r="AL1038" s="26" t="str">
        <f>IFERROR(VLOOKUP($B1038,'[1]Paste Only'!$D:$AM,22,FALSE),"-")</f>
        <v>-</v>
      </c>
      <c r="AM1038" s="21" t="str">
        <f t="shared" si="489"/>
        <v>-</v>
      </c>
      <c r="AN1038" s="21" t="str">
        <f t="shared" si="489"/>
        <v>-</v>
      </c>
      <c r="AO1038" s="21" t="str">
        <f t="shared" si="489"/>
        <v>-</v>
      </c>
      <c r="AP1038" s="27">
        <f t="shared" si="502"/>
        <v>0</v>
      </c>
      <c r="AQ1038" s="27" t="str">
        <f t="shared" si="503"/>
        <v>-</v>
      </c>
      <c r="AR1038" s="27" t="str">
        <f t="shared" si="504"/>
        <v>-</v>
      </c>
      <c r="AS1038" s="27">
        <f t="shared" si="505"/>
        <v>0</v>
      </c>
      <c r="AT1038" s="27">
        <f t="shared" si="506"/>
        <v>0</v>
      </c>
      <c r="AU1038" s="27">
        <f t="shared" si="507"/>
        <v>0</v>
      </c>
      <c r="AV1038" s="21" t="str">
        <f t="shared" si="508"/>
        <v>0</v>
      </c>
      <c r="AW1038" s="27">
        <f t="shared" si="509"/>
        <v>0</v>
      </c>
      <c r="AX1038" s="27" t="str">
        <f t="shared" si="510"/>
        <v>-</v>
      </c>
      <c r="AY1038" s="27" t="str">
        <f t="shared" si="511"/>
        <v>-</v>
      </c>
      <c r="AZ1038" s="21" t="str">
        <f t="shared" si="512"/>
        <v>-</v>
      </c>
      <c r="BA1038" s="21" t="str">
        <f t="shared" si="513"/>
        <v>-</v>
      </c>
      <c r="BB1038" s="28" t="str">
        <f t="shared" si="514"/>
        <v>-</v>
      </c>
      <c r="BC1038" s="28" t="s">
        <v>81</v>
      </c>
      <c r="BD1038" s="28" t="s">
        <v>81</v>
      </c>
      <c r="BE1038" s="28" t="s">
        <v>81</v>
      </c>
      <c r="BF1038" s="28" t="str">
        <f t="shared" si="515"/>
        <v>-</v>
      </c>
      <c r="BG1038" s="29">
        <f t="shared" si="516"/>
        <v>0</v>
      </c>
      <c r="BH1038" s="29">
        <f t="shared" si="516"/>
        <v>0</v>
      </c>
      <c r="BI1038" s="29">
        <f t="shared" si="516"/>
        <v>0</v>
      </c>
      <c r="BJ1038" s="29">
        <f t="shared" si="516"/>
        <v>0</v>
      </c>
      <c r="BK1038" s="29"/>
    </row>
    <row r="1039" spans="1:63" x14ac:dyDescent="0.25">
      <c r="A1039" s="13" t="s">
        <v>3170</v>
      </c>
      <c r="B1039" s="13" t="s">
        <v>3171</v>
      </c>
      <c r="C1039" s="13" t="s">
        <v>3172</v>
      </c>
      <c r="D1039" s="13" t="str">
        <f>IFERROR(VLOOKUP($B1039,[1]GICS!$C:$D,2,FALSE),"-")</f>
        <v>Communication Services</v>
      </c>
      <c r="E1039" s="14">
        <f>IFERROR(IF(VLOOKUP($B1039,'[1]Paste Only'!$D:$AM,4,FALSE)="-",VLOOKUP($B1039,'[1]Market Cap'!$A:$J,10,FALSE),VLOOKUP($B1039,'[1]Paste Only'!$D:$AM,4,FALSE)),"-")</f>
        <v>1.5</v>
      </c>
      <c r="F1039" s="14" t="str">
        <f>IFERROR(VLOOKUP($B1039,'[1]Paste Only'!$D:$AM,5,FALSE),"-")</f>
        <v>-</v>
      </c>
      <c r="G1039" s="15">
        <f>IFERROR(VLOOKUP($B1039,'[1]Paste Only'!$D:$AM,6,FALSE),"-")</f>
        <v>0</v>
      </c>
      <c r="H1039" s="15">
        <f>IFERROR(VLOOKUP($B1039,'[1]Paste Only'!$D:$AM,7,FALSE),"-")</f>
        <v>0</v>
      </c>
      <c r="I1039" s="15">
        <f>IFERROR(VLOOKUP($B1039,'[1]Paste Only'!$D:$AM,8,FALSE),"-")</f>
        <v>0</v>
      </c>
      <c r="J1039" s="16"/>
      <c r="K1039" s="16"/>
      <c r="L1039" s="14">
        <f>IFERROR(VLOOKUP($B1039,'[1]Paste Only'!$D:$AM,12,FALSE),"-")</f>
        <v>-0.67</v>
      </c>
      <c r="M1039" s="14" t="str">
        <f>IFERROR(VLOOKUP($B1039,'[1]Paste Only'!$D:$AM,15,FALSE),"-")</f>
        <v>-</v>
      </c>
      <c r="N1039" s="17"/>
      <c r="O1039" s="18"/>
      <c r="P1039" s="19">
        <f t="shared" si="517"/>
        <v>0</v>
      </c>
      <c r="Q1039" s="20">
        <f t="shared" si="490"/>
        <v>0</v>
      </c>
      <c r="R1039" s="13">
        <f t="shared" si="491"/>
        <v>0</v>
      </c>
      <c r="S1039" s="13" t="str">
        <f>IFERROR(VLOOKUP($B1039,'[1]Market Cap'!$G:$I,3,FALSE),"-")</f>
        <v>Small Cap</v>
      </c>
      <c r="T1039" s="13"/>
      <c r="U1039" s="13"/>
      <c r="V1039" s="21">
        <f t="shared" si="488"/>
        <v>0</v>
      </c>
      <c r="W1039" s="21">
        <f t="shared" si="488"/>
        <v>0</v>
      </c>
      <c r="X1039" s="21">
        <f t="shared" si="488"/>
        <v>0</v>
      </c>
      <c r="Y1039" s="22">
        <f t="shared" si="492"/>
        <v>0</v>
      </c>
      <c r="Z1039" s="13">
        <f t="shared" si="493"/>
        <v>0</v>
      </c>
      <c r="AA1039" s="23">
        <f t="shared" si="494"/>
        <v>0</v>
      </c>
      <c r="AB1039" s="23">
        <f t="shared" si="495"/>
        <v>0</v>
      </c>
      <c r="AC1039" s="23">
        <f t="shared" si="496"/>
        <v>0</v>
      </c>
      <c r="AD1039" s="24">
        <f t="shared" si="497"/>
        <v>0</v>
      </c>
      <c r="AE1039" s="25">
        <f>IFERROR(VLOOKUP($B1039,'[1]Market Cap'!$G:$I,2,FALSE),"-")</f>
        <v>1921.3667842499999</v>
      </c>
      <c r="AF1039" s="20">
        <f t="shared" si="498"/>
        <v>0</v>
      </c>
      <c r="AG1039" s="17">
        <f t="shared" si="499"/>
        <v>0</v>
      </c>
      <c r="AH1039" s="17">
        <f t="shared" si="500"/>
        <v>0</v>
      </c>
      <c r="AI1039" s="17" t="str">
        <f t="shared" si="501"/>
        <v>-</v>
      </c>
      <c r="AJ1039" s="26" t="str">
        <f>IFERROR(VLOOKUP($B1039,'[1]Paste Only'!$D:$AM,26,FALSE),"-")</f>
        <v>-</v>
      </c>
      <c r="AK1039" s="26" t="str">
        <f>IFERROR(VLOOKUP($B1039,'[1]Paste Only'!$D:$AM,23,FALSE),"-")</f>
        <v>-</v>
      </c>
      <c r="AL1039" s="26" t="str">
        <f>IFERROR(VLOOKUP($B1039,'[1]Paste Only'!$D:$AM,22,FALSE),"-")</f>
        <v>-</v>
      </c>
      <c r="AM1039" s="21" t="str">
        <f t="shared" si="489"/>
        <v>-</v>
      </c>
      <c r="AN1039" s="21" t="str">
        <f t="shared" si="489"/>
        <v>-</v>
      </c>
      <c r="AO1039" s="21" t="str">
        <f t="shared" si="489"/>
        <v>-</v>
      </c>
      <c r="AP1039" s="27">
        <f t="shared" si="502"/>
        <v>0</v>
      </c>
      <c r="AQ1039" s="27" t="str">
        <f t="shared" si="503"/>
        <v>-</v>
      </c>
      <c r="AR1039" s="27" t="str">
        <f t="shared" si="504"/>
        <v>-</v>
      </c>
      <c r="AS1039" s="27">
        <f t="shared" si="505"/>
        <v>0</v>
      </c>
      <c r="AT1039" s="27">
        <f t="shared" si="506"/>
        <v>0</v>
      </c>
      <c r="AU1039" s="27">
        <f t="shared" si="507"/>
        <v>0</v>
      </c>
      <c r="AV1039" s="21" t="str">
        <f t="shared" si="508"/>
        <v>0</v>
      </c>
      <c r="AW1039" s="27">
        <f t="shared" si="509"/>
        <v>0</v>
      </c>
      <c r="AX1039" s="27" t="str">
        <f t="shared" si="510"/>
        <v>-</v>
      </c>
      <c r="AY1039" s="27" t="str">
        <f t="shared" si="511"/>
        <v>-</v>
      </c>
      <c r="AZ1039" s="21" t="str">
        <f t="shared" si="512"/>
        <v>-</v>
      </c>
      <c r="BA1039" s="21" t="str">
        <f t="shared" si="513"/>
        <v>-</v>
      </c>
      <c r="BB1039" s="28" t="str">
        <f t="shared" si="514"/>
        <v>-</v>
      </c>
      <c r="BC1039" s="28" t="s">
        <v>81</v>
      </c>
      <c r="BD1039" s="28" t="s">
        <v>81</v>
      </c>
      <c r="BE1039" s="28" t="s">
        <v>81</v>
      </c>
      <c r="BF1039" s="28" t="str">
        <f t="shared" si="515"/>
        <v>-</v>
      </c>
      <c r="BG1039" s="29">
        <f t="shared" si="516"/>
        <v>0</v>
      </c>
      <c r="BH1039" s="29">
        <f t="shared" si="516"/>
        <v>0</v>
      </c>
      <c r="BI1039" s="29">
        <f t="shared" si="516"/>
        <v>0</v>
      </c>
      <c r="BJ1039" s="29">
        <f t="shared" si="516"/>
        <v>0</v>
      </c>
      <c r="BK1039" s="29"/>
    </row>
    <row r="1040" spans="1:63" x14ac:dyDescent="0.25">
      <c r="A1040" s="13" t="s">
        <v>3173</v>
      </c>
      <c r="B1040" s="13" t="s">
        <v>3174</v>
      </c>
      <c r="C1040" s="13" t="s">
        <v>3175</v>
      </c>
      <c r="D1040" s="13" t="str">
        <f>IFERROR(VLOOKUP($B1040,[1]GICS!$C:$D,2,FALSE),"-")</f>
        <v>Industrials</v>
      </c>
      <c r="E1040" s="14">
        <f>IFERROR(IF(VLOOKUP($B1040,'[1]Paste Only'!$D:$AM,4,FALSE)="-",VLOOKUP($B1040,'[1]Market Cap'!$A:$J,10,FALSE),VLOOKUP($B1040,'[1]Paste Only'!$D:$AM,4,FALSE)),"-")</f>
        <v>491</v>
      </c>
      <c r="F1040" s="14">
        <f>IFERROR(VLOOKUP($B1040,'[1]Paste Only'!$D:$AM,5,FALSE),"-")</f>
        <v>630</v>
      </c>
      <c r="G1040" s="15">
        <f>IFERROR(VLOOKUP($B1040,'[1]Paste Only'!$D:$AM,6,FALSE),"-")</f>
        <v>1</v>
      </c>
      <c r="H1040" s="15">
        <f>IFERROR(VLOOKUP($B1040,'[1]Paste Only'!$D:$AM,7,FALSE),"-")</f>
        <v>0</v>
      </c>
      <c r="I1040" s="15">
        <f>IFERROR(VLOOKUP($B1040,'[1]Paste Only'!$D:$AM,8,FALSE),"-")</f>
        <v>0</v>
      </c>
      <c r="J1040" s="16"/>
      <c r="K1040" s="16"/>
      <c r="L1040" s="14">
        <f>IFERROR(VLOOKUP($B1040,'[1]Paste Only'!$D:$AM,12,FALSE),"-")</f>
        <v>14.58</v>
      </c>
      <c r="M1040" s="14">
        <f>IFERROR(VLOOKUP($B1040,'[1]Paste Only'!$D:$AM,15,FALSE),"-")</f>
        <v>22.328735632183907</v>
      </c>
      <c r="N1040" s="17"/>
      <c r="O1040" s="18"/>
      <c r="P1040" s="19">
        <f t="shared" si="517"/>
        <v>0.53146334925815553</v>
      </c>
      <c r="Q1040" s="20">
        <f t="shared" si="490"/>
        <v>0.28309572301425656</v>
      </c>
      <c r="R1040" s="13">
        <f t="shared" si="491"/>
        <v>1</v>
      </c>
      <c r="S1040" s="13" t="str">
        <f>IFERROR(VLOOKUP($B1040,'[1]Market Cap'!$G:$I,3,FALSE),"-")</f>
        <v>Small Cap</v>
      </c>
      <c r="T1040" s="13"/>
      <c r="U1040" s="13"/>
      <c r="V1040" s="21">
        <f t="shared" si="488"/>
        <v>0</v>
      </c>
      <c r="W1040" s="21">
        <f t="shared" si="488"/>
        <v>0</v>
      </c>
      <c r="X1040" s="21">
        <f t="shared" si="488"/>
        <v>0</v>
      </c>
      <c r="Y1040" s="22">
        <f t="shared" si="492"/>
        <v>0</v>
      </c>
      <c r="Z1040" s="13">
        <f t="shared" si="493"/>
        <v>0</v>
      </c>
      <c r="AA1040" s="23">
        <f t="shared" si="494"/>
        <v>0</v>
      </c>
      <c r="AB1040" s="23">
        <f t="shared" si="495"/>
        <v>0</v>
      </c>
      <c r="AC1040" s="23">
        <f t="shared" si="496"/>
        <v>0</v>
      </c>
      <c r="AD1040" s="24">
        <f t="shared" si="497"/>
        <v>0</v>
      </c>
      <c r="AE1040" s="25">
        <f>IFERROR(VLOOKUP($B1040,'[1]Market Cap'!$G:$I,2,FALSE),"-")</f>
        <v>3157.1538626000001</v>
      </c>
      <c r="AF1040" s="20">
        <f t="shared" si="498"/>
        <v>0</v>
      </c>
      <c r="AG1040" s="17">
        <f t="shared" si="499"/>
        <v>0</v>
      </c>
      <c r="AH1040" s="17">
        <f t="shared" si="500"/>
        <v>0</v>
      </c>
      <c r="AI1040" s="17" t="str">
        <f t="shared" si="501"/>
        <v>-</v>
      </c>
      <c r="AJ1040" s="26">
        <f>IFERROR(VLOOKUP($B1040,'[1]Paste Only'!$D:$AM,26,FALSE),"-")</f>
        <v>630</v>
      </c>
      <c r="AK1040" s="26">
        <f>IFERROR(VLOOKUP($B1040,'[1]Paste Only'!$D:$AM,23,FALSE),"-")</f>
        <v>630</v>
      </c>
      <c r="AL1040" s="26">
        <f>IFERROR(VLOOKUP($B1040,'[1]Paste Only'!$D:$AM,22,FALSE),"-")</f>
        <v>630</v>
      </c>
      <c r="AM1040" s="21">
        <f t="shared" si="489"/>
        <v>0</v>
      </c>
      <c r="AN1040" s="21">
        <f t="shared" si="489"/>
        <v>0</v>
      </c>
      <c r="AO1040" s="21">
        <f t="shared" si="489"/>
        <v>0</v>
      </c>
      <c r="AP1040" s="27">
        <f t="shared" si="502"/>
        <v>0</v>
      </c>
      <c r="AQ1040" s="27">
        <f t="shared" si="503"/>
        <v>0</v>
      </c>
      <c r="AR1040" s="27">
        <f t="shared" si="504"/>
        <v>630</v>
      </c>
      <c r="AS1040" s="27">
        <f t="shared" si="505"/>
        <v>630</v>
      </c>
      <c r="AT1040" s="27">
        <f t="shared" si="506"/>
        <v>0</v>
      </c>
      <c r="AU1040" s="27">
        <f t="shared" si="507"/>
        <v>0</v>
      </c>
      <c r="AV1040" s="21">
        <f t="shared" si="508"/>
        <v>1</v>
      </c>
      <c r="AW1040" s="27">
        <f t="shared" si="509"/>
        <v>630</v>
      </c>
      <c r="AX1040" s="27">
        <f t="shared" si="510"/>
        <v>630</v>
      </c>
      <c r="AY1040" s="27">
        <f t="shared" si="511"/>
        <v>630</v>
      </c>
      <c r="AZ1040" s="21">
        <f t="shared" si="512"/>
        <v>0.28309572301425656</v>
      </c>
      <c r="BA1040" s="21">
        <f t="shared" si="513"/>
        <v>0.28309572301425656</v>
      </c>
      <c r="BB1040" s="28">
        <f t="shared" si="514"/>
        <v>630</v>
      </c>
      <c r="BC1040" s="28" t="s">
        <v>81</v>
      </c>
      <c r="BD1040" s="28" t="s">
        <v>81</v>
      </c>
      <c r="BE1040" s="28" t="s">
        <v>81</v>
      </c>
      <c r="BF1040" s="28" t="str">
        <f t="shared" si="515"/>
        <v>-</v>
      </c>
      <c r="BG1040" s="29">
        <f t="shared" si="516"/>
        <v>0</v>
      </c>
      <c r="BH1040" s="29">
        <f t="shared" si="516"/>
        <v>0</v>
      </c>
      <c r="BI1040" s="29">
        <f t="shared" si="516"/>
        <v>0</v>
      </c>
      <c r="BJ1040" s="29">
        <f t="shared" si="516"/>
        <v>0</v>
      </c>
      <c r="BK1040" s="29"/>
    </row>
    <row r="1041" spans="1:63" x14ac:dyDescent="0.25">
      <c r="A1041" s="13" t="s">
        <v>3176</v>
      </c>
      <c r="B1041" s="13" t="s">
        <v>3177</v>
      </c>
      <c r="C1041" s="13" t="s">
        <v>3178</v>
      </c>
      <c r="D1041" s="13" t="str">
        <f>IFERROR(VLOOKUP($B1041,[1]GICS!$C:$D,2,FALSE),"-")</f>
        <v>Industrials</v>
      </c>
      <c r="E1041" s="14">
        <f>IFERROR(IF(VLOOKUP($B1041,'[1]Paste Only'!$D:$AM,4,FALSE)="-",VLOOKUP($B1041,'[1]Market Cap'!$A:$J,10,FALSE),VLOOKUP($B1041,'[1]Paste Only'!$D:$AM,4,FALSE)),"-")</f>
        <v>47.2</v>
      </c>
      <c r="F1041" s="14" t="str">
        <f>IFERROR(VLOOKUP($B1041,'[1]Paste Only'!$D:$AM,5,FALSE),"-")</f>
        <v>-</v>
      </c>
      <c r="G1041" s="15">
        <f>IFERROR(VLOOKUP($B1041,'[1]Paste Only'!$D:$AM,6,FALSE),"-")</f>
        <v>0</v>
      </c>
      <c r="H1041" s="15">
        <f>IFERROR(VLOOKUP($B1041,'[1]Paste Only'!$D:$AM,7,FALSE),"-")</f>
        <v>0</v>
      </c>
      <c r="I1041" s="15">
        <f>IFERROR(VLOOKUP($B1041,'[1]Paste Only'!$D:$AM,8,FALSE),"-")</f>
        <v>0</v>
      </c>
      <c r="J1041" s="16"/>
      <c r="K1041" s="16"/>
      <c r="L1041" s="14">
        <f>IFERROR(VLOOKUP($B1041,'[1]Paste Only'!$D:$AM,12,FALSE),"-")</f>
        <v>2.85</v>
      </c>
      <c r="M1041" s="14" t="str">
        <f>IFERROR(VLOOKUP($B1041,'[1]Paste Only'!$D:$AM,15,FALSE),"-")</f>
        <v>-</v>
      </c>
      <c r="N1041" s="17"/>
      <c r="O1041" s="18"/>
      <c r="P1041" s="19">
        <f t="shared" si="517"/>
        <v>0</v>
      </c>
      <c r="Q1041" s="20">
        <f t="shared" si="490"/>
        <v>0</v>
      </c>
      <c r="R1041" s="13">
        <f t="shared" si="491"/>
        <v>0</v>
      </c>
      <c r="S1041" s="13" t="str">
        <f>IFERROR(VLOOKUP($B1041,'[1]Market Cap'!$G:$I,3,FALSE),"-")</f>
        <v>Small Cap</v>
      </c>
      <c r="T1041" s="13"/>
      <c r="U1041" s="13"/>
      <c r="V1041" s="21">
        <f t="shared" si="488"/>
        <v>0</v>
      </c>
      <c r="W1041" s="21">
        <f t="shared" si="488"/>
        <v>0</v>
      </c>
      <c r="X1041" s="21">
        <f t="shared" si="488"/>
        <v>0</v>
      </c>
      <c r="Y1041" s="22">
        <f t="shared" si="492"/>
        <v>0</v>
      </c>
      <c r="Z1041" s="13">
        <f t="shared" si="493"/>
        <v>0</v>
      </c>
      <c r="AA1041" s="23">
        <f t="shared" si="494"/>
        <v>0</v>
      </c>
      <c r="AB1041" s="23">
        <f t="shared" si="495"/>
        <v>0</v>
      </c>
      <c r="AC1041" s="23">
        <f t="shared" si="496"/>
        <v>0</v>
      </c>
      <c r="AD1041" s="24">
        <f t="shared" si="497"/>
        <v>0</v>
      </c>
      <c r="AE1041" s="25">
        <f>IFERROR(VLOOKUP($B1041,'[1]Market Cap'!$G:$I,2,FALSE),"-")</f>
        <v>1439.7554201600001</v>
      </c>
      <c r="AF1041" s="20">
        <f t="shared" si="498"/>
        <v>0</v>
      </c>
      <c r="AG1041" s="17">
        <f t="shared" si="499"/>
        <v>0</v>
      </c>
      <c r="AH1041" s="17">
        <f t="shared" si="500"/>
        <v>0</v>
      </c>
      <c r="AI1041" s="17" t="str">
        <f t="shared" si="501"/>
        <v>-</v>
      </c>
      <c r="AJ1041" s="26" t="str">
        <f>IFERROR(VLOOKUP($B1041,'[1]Paste Only'!$D:$AM,26,FALSE),"-")</f>
        <v>-</v>
      </c>
      <c r="AK1041" s="26" t="str">
        <f>IFERROR(VLOOKUP($B1041,'[1]Paste Only'!$D:$AM,23,FALSE),"-")</f>
        <v>-</v>
      </c>
      <c r="AL1041" s="26" t="str">
        <f>IFERROR(VLOOKUP($B1041,'[1]Paste Only'!$D:$AM,22,FALSE),"-")</f>
        <v>-</v>
      </c>
      <c r="AM1041" s="21" t="str">
        <f t="shared" si="489"/>
        <v>-</v>
      </c>
      <c r="AN1041" s="21" t="str">
        <f t="shared" si="489"/>
        <v>-</v>
      </c>
      <c r="AO1041" s="21" t="str">
        <f t="shared" si="489"/>
        <v>-</v>
      </c>
      <c r="AP1041" s="27">
        <f t="shared" si="502"/>
        <v>0</v>
      </c>
      <c r="AQ1041" s="27" t="str">
        <f t="shared" si="503"/>
        <v>-</v>
      </c>
      <c r="AR1041" s="27" t="str">
        <f t="shared" si="504"/>
        <v>-</v>
      </c>
      <c r="AS1041" s="27">
        <f t="shared" si="505"/>
        <v>0</v>
      </c>
      <c r="AT1041" s="27">
        <f t="shared" si="506"/>
        <v>0</v>
      </c>
      <c r="AU1041" s="27">
        <f t="shared" si="507"/>
        <v>0</v>
      </c>
      <c r="AV1041" s="21" t="str">
        <f t="shared" si="508"/>
        <v>0</v>
      </c>
      <c r="AW1041" s="27">
        <f t="shared" si="509"/>
        <v>0</v>
      </c>
      <c r="AX1041" s="27" t="str">
        <f t="shared" si="510"/>
        <v>-</v>
      </c>
      <c r="AY1041" s="27" t="str">
        <f t="shared" si="511"/>
        <v>-</v>
      </c>
      <c r="AZ1041" s="21" t="str">
        <f t="shared" si="512"/>
        <v>-</v>
      </c>
      <c r="BA1041" s="21" t="str">
        <f t="shared" si="513"/>
        <v>-</v>
      </c>
      <c r="BB1041" s="28" t="str">
        <f t="shared" si="514"/>
        <v>-</v>
      </c>
      <c r="BC1041" s="28" t="s">
        <v>81</v>
      </c>
      <c r="BD1041" s="28" t="s">
        <v>81</v>
      </c>
      <c r="BE1041" s="28" t="s">
        <v>81</v>
      </c>
      <c r="BF1041" s="28" t="str">
        <f t="shared" si="515"/>
        <v>-</v>
      </c>
      <c r="BG1041" s="29">
        <f t="shared" si="516"/>
        <v>0</v>
      </c>
      <c r="BH1041" s="29">
        <f t="shared" si="516"/>
        <v>0</v>
      </c>
      <c r="BI1041" s="29">
        <f t="shared" si="516"/>
        <v>0</v>
      </c>
      <c r="BJ1041" s="29">
        <f t="shared" si="516"/>
        <v>0</v>
      </c>
      <c r="BK1041" s="29"/>
    </row>
    <row r="1042" spans="1:63" x14ac:dyDescent="0.25">
      <c r="A1042" s="13" t="s">
        <v>3179</v>
      </c>
      <c r="B1042" s="13" t="s">
        <v>3180</v>
      </c>
      <c r="C1042" s="13" t="s">
        <v>3181</v>
      </c>
      <c r="D1042" s="13" t="str">
        <f>IFERROR(VLOOKUP($B1042,[1]GICS!$C:$D,2,FALSE),"-")</f>
        <v>Consumer Staples</v>
      </c>
      <c r="E1042" s="14">
        <f>IFERROR(IF(VLOOKUP($B1042,'[1]Paste Only'!$D:$AM,4,FALSE)="-",VLOOKUP($B1042,'[1]Market Cap'!$A:$J,10,FALSE),VLOOKUP($B1042,'[1]Paste Only'!$D:$AM,4,FALSE)),"-")</f>
        <v>229.65</v>
      </c>
      <c r="F1042" s="14">
        <f>IFERROR(VLOOKUP($B1042,'[1]Paste Only'!$D:$AM,5,FALSE),"-")</f>
        <v>228</v>
      </c>
      <c r="G1042" s="15">
        <f>IFERROR(VLOOKUP($B1042,'[1]Paste Only'!$D:$AM,6,FALSE),"-")</f>
        <v>0</v>
      </c>
      <c r="H1042" s="15">
        <f>IFERROR(VLOOKUP($B1042,'[1]Paste Only'!$D:$AM,7,FALSE),"-")</f>
        <v>1</v>
      </c>
      <c r="I1042" s="15">
        <f>IFERROR(VLOOKUP($B1042,'[1]Paste Only'!$D:$AM,8,FALSE),"-")</f>
        <v>0</v>
      </c>
      <c r="J1042" s="16"/>
      <c r="K1042" s="16"/>
      <c r="L1042" s="14">
        <f>IFERROR(VLOOKUP($B1042,'[1]Paste Only'!$D:$AM,12,FALSE),"-")</f>
        <v>6.3</v>
      </c>
      <c r="M1042" s="14">
        <f>IFERROR(VLOOKUP($B1042,'[1]Paste Only'!$D:$AM,15,FALSE),"-")</f>
        <v>8.6678160919540232</v>
      </c>
      <c r="N1042" s="17"/>
      <c r="O1042" s="18"/>
      <c r="P1042" s="19">
        <f t="shared" si="517"/>
        <v>0.3758438241196862</v>
      </c>
      <c r="Q1042" s="20">
        <f t="shared" si="490"/>
        <v>-7.1848465055519561E-3</v>
      </c>
      <c r="R1042" s="13">
        <f t="shared" si="491"/>
        <v>1</v>
      </c>
      <c r="S1042" s="13" t="str">
        <f>IFERROR(VLOOKUP($B1042,'[1]Market Cap'!$G:$I,3,FALSE),"-")</f>
        <v>Small Cap</v>
      </c>
      <c r="T1042" s="13"/>
      <c r="U1042" s="13"/>
      <c r="V1042" s="21">
        <f t="shared" si="488"/>
        <v>0</v>
      </c>
      <c r="W1042" s="21">
        <f t="shared" si="488"/>
        <v>0</v>
      </c>
      <c r="X1042" s="21">
        <f t="shared" si="488"/>
        <v>0</v>
      </c>
      <c r="Y1042" s="22">
        <f t="shared" si="492"/>
        <v>0</v>
      </c>
      <c r="Z1042" s="13">
        <f t="shared" si="493"/>
        <v>0</v>
      </c>
      <c r="AA1042" s="23">
        <f t="shared" si="494"/>
        <v>0</v>
      </c>
      <c r="AB1042" s="23">
        <f t="shared" si="495"/>
        <v>0</v>
      </c>
      <c r="AC1042" s="23">
        <f t="shared" si="496"/>
        <v>0</v>
      </c>
      <c r="AD1042" s="24">
        <f t="shared" si="497"/>
        <v>0</v>
      </c>
      <c r="AE1042" s="25">
        <f>IFERROR(VLOOKUP($B1042,'[1]Market Cap'!$G:$I,2,FALSE),"-")</f>
        <v>2523.0174591750001</v>
      </c>
      <c r="AF1042" s="20">
        <f t="shared" si="498"/>
        <v>0</v>
      </c>
      <c r="AG1042" s="17">
        <f t="shared" si="499"/>
        <v>1</v>
      </c>
      <c r="AH1042" s="17">
        <f t="shared" si="500"/>
        <v>0</v>
      </c>
      <c r="AI1042" s="17" t="str">
        <f t="shared" si="501"/>
        <v>-</v>
      </c>
      <c r="AJ1042" s="26">
        <f>IFERROR(VLOOKUP($B1042,'[1]Paste Only'!$D:$AM,26,FALSE),"-")</f>
        <v>228</v>
      </c>
      <c r="AK1042" s="26">
        <f>IFERROR(VLOOKUP($B1042,'[1]Paste Only'!$D:$AM,23,FALSE),"-")</f>
        <v>228</v>
      </c>
      <c r="AL1042" s="26">
        <f>IFERROR(VLOOKUP($B1042,'[1]Paste Only'!$D:$AM,22,FALSE),"-")</f>
        <v>228</v>
      </c>
      <c r="AM1042" s="21">
        <f t="shared" si="489"/>
        <v>0</v>
      </c>
      <c r="AN1042" s="21">
        <f t="shared" si="489"/>
        <v>0</v>
      </c>
      <c r="AO1042" s="21">
        <f t="shared" si="489"/>
        <v>0</v>
      </c>
      <c r="AP1042" s="27">
        <f t="shared" si="502"/>
        <v>0</v>
      </c>
      <c r="AQ1042" s="27">
        <f t="shared" si="503"/>
        <v>0</v>
      </c>
      <c r="AR1042" s="27">
        <f t="shared" si="504"/>
        <v>228</v>
      </c>
      <c r="AS1042" s="27">
        <f t="shared" si="505"/>
        <v>228</v>
      </c>
      <c r="AT1042" s="27">
        <f t="shared" si="506"/>
        <v>0</v>
      </c>
      <c r="AU1042" s="27">
        <f t="shared" si="507"/>
        <v>0</v>
      </c>
      <c r="AV1042" s="21">
        <f t="shared" si="508"/>
        <v>0</v>
      </c>
      <c r="AW1042" s="27">
        <f t="shared" si="509"/>
        <v>228</v>
      </c>
      <c r="AX1042" s="27">
        <f t="shared" si="510"/>
        <v>228</v>
      </c>
      <c r="AY1042" s="27">
        <f t="shared" si="511"/>
        <v>228</v>
      </c>
      <c r="AZ1042" s="21">
        <f t="shared" si="512"/>
        <v>-7.1848465055519561E-3</v>
      </c>
      <c r="BA1042" s="21">
        <f t="shared" si="513"/>
        <v>-7.1848465055519561E-3</v>
      </c>
      <c r="BB1042" s="28">
        <f t="shared" si="514"/>
        <v>228</v>
      </c>
      <c r="BC1042" s="28" t="s">
        <v>81</v>
      </c>
      <c r="BD1042" s="28" t="s">
        <v>81</v>
      </c>
      <c r="BE1042" s="28" t="s">
        <v>81</v>
      </c>
      <c r="BF1042" s="28" t="str">
        <f t="shared" si="515"/>
        <v>-</v>
      </c>
      <c r="BG1042" s="29">
        <f t="shared" si="516"/>
        <v>0</v>
      </c>
      <c r="BH1042" s="29">
        <f t="shared" si="516"/>
        <v>0</v>
      </c>
      <c r="BI1042" s="29">
        <f t="shared" si="516"/>
        <v>0</v>
      </c>
      <c r="BJ1042" s="29">
        <f t="shared" si="516"/>
        <v>0</v>
      </c>
      <c r="BK1042" s="29"/>
    </row>
    <row r="1043" spans="1:63" x14ac:dyDescent="0.25">
      <c r="A1043" s="13" t="s">
        <v>3182</v>
      </c>
      <c r="B1043" s="13" t="s">
        <v>3183</v>
      </c>
      <c r="C1043" s="13" t="s">
        <v>3184</v>
      </c>
      <c r="D1043" s="13" t="str">
        <f>IFERROR(VLOOKUP($B1043,[1]GICS!$C:$D,2,FALSE),"-")</f>
        <v>Materials</v>
      </c>
      <c r="E1043" s="14">
        <f>IFERROR(IF(VLOOKUP($B1043,'[1]Paste Only'!$D:$AM,4,FALSE)="-",VLOOKUP($B1043,'[1]Market Cap'!$A:$J,10,FALSE),VLOOKUP($B1043,'[1]Paste Only'!$D:$AM,4,FALSE)),"-")</f>
        <v>3406.55</v>
      </c>
      <c r="F1043" s="14">
        <f>IFERROR(VLOOKUP($B1043,'[1]Paste Only'!$D:$AM,5,FALSE),"-")</f>
        <v>4900</v>
      </c>
      <c r="G1043" s="15">
        <f>IFERROR(VLOOKUP($B1043,'[1]Paste Only'!$D:$AM,6,FALSE),"-")</f>
        <v>2</v>
      </c>
      <c r="H1043" s="15">
        <f>IFERROR(VLOOKUP($B1043,'[1]Paste Only'!$D:$AM,7,FALSE),"-")</f>
        <v>0</v>
      </c>
      <c r="I1043" s="15">
        <f>IFERROR(VLOOKUP($B1043,'[1]Paste Only'!$D:$AM,8,FALSE),"-")</f>
        <v>0</v>
      </c>
      <c r="J1043" s="16"/>
      <c r="K1043" s="16"/>
      <c r="L1043" s="14">
        <f>IFERROR(VLOOKUP($B1043,'[1]Paste Only'!$D:$AM,12,FALSE),"-")</f>
        <v>157.16</v>
      </c>
      <c r="M1043" s="14">
        <f>IFERROR(VLOOKUP($B1043,'[1]Paste Only'!$D:$AM,15,FALSE),"-")</f>
        <v>194.91741379310346</v>
      </c>
      <c r="N1043" s="17"/>
      <c r="O1043" s="18"/>
      <c r="P1043" s="19">
        <f t="shared" si="517"/>
        <v>0.24024824251147536</v>
      </c>
      <c r="Q1043" s="20">
        <f t="shared" si="490"/>
        <v>0.43840542484331646</v>
      </c>
      <c r="R1043" s="13">
        <f t="shared" si="491"/>
        <v>2</v>
      </c>
      <c r="S1043" s="13" t="str">
        <f>IFERROR(VLOOKUP($B1043,'[1]Market Cap'!$G:$I,3,FALSE),"-")</f>
        <v>Small Cap</v>
      </c>
      <c r="T1043" s="13"/>
      <c r="U1043" s="13"/>
      <c r="V1043" s="21">
        <f t="shared" ref="V1043:X1106" si="518">IFERROR(G1043/$U1043,0)</f>
        <v>0</v>
      </c>
      <c r="W1043" s="21">
        <f t="shared" si="518"/>
        <v>0</v>
      </c>
      <c r="X1043" s="21">
        <f t="shared" si="518"/>
        <v>0</v>
      </c>
      <c r="Y1043" s="22">
        <f t="shared" si="492"/>
        <v>0</v>
      </c>
      <c r="Z1043" s="13">
        <f t="shared" si="493"/>
        <v>0</v>
      </c>
      <c r="AA1043" s="23">
        <f t="shared" si="494"/>
        <v>0</v>
      </c>
      <c r="AB1043" s="23">
        <f t="shared" si="495"/>
        <v>0</v>
      </c>
      <c r="AC1043" s="23">
        <f t="shared" si="496"/>
        <v>0</v>
      </c>
      <c r="AD1043" s="24">
        <f t="shared" si="497"/>
        <v>0</v>
      </c>
      <c r="AE1043" s="25">
        <f>IFERROR(VLOOKUP($B1043,'[1]Market Cap'!$G:$I,2,FALSE),"-")</f>
        <v>3099.9605000000001</v>
      </c>
      <c r="AF1043" s="20">
        <f t="shared" si="498"/>
        <v>0</v>
      </c>
      <c r="AG1043" s="17">
        <f t="shared" si="499"/>
        <v>0</v>
      </c>
      <c r="AH1043" s="17">
        <f t="shared" si="500"/>
        <v>0</v>
      </c>
      <c r="AI1043" s="17" t="str">
        <f t="shared" si="501"/>
        <v>-</v>
      </c>
      <c r="AJ1043" s="26">
        <f>IFERROR(VLOOKUP($B1043,'[1]Paste Only'!$D:$AM,26,FALSE),"-")</f>
        <v>4900</v>
      </c>
      <c r="AK1043" s="26">
        <f>IFERROR(VLOOKUP($B1043,'[1]Paste Only'!$D:$AM,23,FALSE),"-")</f>
        <v>4900</v>
      </c>
      <c r="AL1043" s="26">
        <f>IFERROR(VLOOKUP($B1043,'[1]Paste Only'!$D:$AM,22,FALSE),"-")</f>
        <v>4900</v>
      </c>
      <c r="AM1043" s="21">
        <f t="shared" ref="AM1043:AO1106" si="519">IFERROR(AJ1043/$F1043-1,"-")</f>
        <v>0</v>
      </c>
      <c r="AN1043" s="21">
        <f t="shared" si="519"/>
        <v>0</v>
      </c>
      <c r="AO1043" s="21">
        <f t="shared" si="519"/>
        <v>0</v>
      </c>
      <c r="AP1043" s="27">
        <f t="shared" si="502"/>
        <v>0</v>
      </c>
      <c r="AQ1043" s="27">
        <f t="shared" si="503"/>
        <v>0</v>
      </c>
      <c r="AR1043" s="27">
        <f t="shared" si="504"/>
        <v>4900</v>
      </c>
      <c r="AS1043" s="27">
        <f t="shared" si="505"/>
        <v>4900</v>
      </c>
      <c r="AT1043" s="27">
        <f t="shared" si="506"/>
        <v>0</v>
      </c>
      <c r="AU1043" s="27">
        <f t="shared" si="507"/>
        <v>0</v>
      </c>
      <c r="AV1043" s="21">
        <f t="shared" si="508"/>
        <v>1</v>
      </c>
      <c r="AW1043" s="27">
        <f t="shared" si="509"/>
        <v>4900</v>
      </c>
      <c r="AX1043" s="27">
        <f t="shared" si="510"/>
        <v>4900</v>
      </c>
      <c r="AY1043" s="27">
        <f t="shared" si="511"/>
        <v>4900</v>
      </c>
      <c r="AZ1043" s="21">
        <f t="shared" si="512"/>
        <v>0.43840542484331646</v>
      </c>
      <c r="BA1043" s="21">
        <f t="shared" si="513"/>
        <v>0.3</v>
      </c>
      <c r="BB1043" s="28">
        <f t="shared" si="514"/>
        <v>4900</v>
      </c>
      <c r="BC1043" s="28" t="s">
        <v>81</v>
      </c>
      <c r="BD1043" s="28" t="s">
        <v>81</v>
      </c>
      <c r="BE1043" s="28" t="s">
        <v>81</v>
      </c>
      <c r="BF1043" s="28" t="str">
        <f t="shared" si="515"/>
        <v>-</v>
      </c>
      <c r="BG1043" s="29">
        <f t="shared" si="516"/>
        <v>0</v>
      </c>
      <c r="BH1043" s="29">
        <f t="shared" si="516"/>
        <v>0</v>
      </c>
      <c r="BI1043" s="29">
        <f t="shared" si="516"/>
        <v>0</v>
      </c>
      <c r="BJ1043" s="29">
        <f t="shared" si="516"/>
        <v>0</v>
      </c>
      <c r="BK1043" s="29"/>
    </row>
    <row r="1044" spans="1:63" x14ac:dyDescent="0.25">
      <c r="A1044" s="13" t="s">
        <v>3185</v>
      </c>
      <c r="B1044" s="13" t="s">
        <v>3186</v>
      </c>
      <c r="C1044" s="13" t="s">
        <v>3187</v>
      </c>
      <c r="D1044" s="13" t="str">
        <f>IFERROR(VLOOKUP($B1044,[1]GICS!$C:$D,2,FALSE),"-")</f>
        <v>-</v>
      </c>
      <c r="E1044" s="14">
        <f>IFERROR(IF(VLOOKUP($B1044,'[1]Paste Only'!$D:$AM,4,FALSE)="-",VLOOKUP($B1044,'[1]Market Cap'!$A:$J,10,FALSE),VLOOKUP($B1044,'[1]Paste Only'!$D:$AM,4,FALSE)),"-")</f>
        <v>0</v>
      </c>
      <c r="F1044" s="14" t="str">
        <f>IFERROR(VLOOKUP($B1044,'[1]Paste Only'!$D:$AM,5,FALSE),"-")</f>
        <v>-</v>
      </c>
      <c r="G1044" s="15">
        <f>IFERROR(VLOOKUP($B1044,'[1]Paste Only'!$D:$AM,6,FALSE),"-")</f>
        <v>0</v>
      </c>
      <c r="H1044" s="15">
        <f>IFERROR(VLOOKUP($B1044,'[1]Paste Only'!$D:$AM,7,FALSE),"-")</f>
        <v>0</v>
      </c>
      <c r="I1044" s="15">
        <f>IFERROR(VLOOKUP($B1044,'[1]Paste Only'!$D:$AM,8,FALSE),"-")</f>
        <v>0</v>
      </c>
      <c r="J1044" s="16"/>
      <c r="K1044" s="16"/>
      <c r="L1044" s="14">
        <f>IFERROR(VLOOKUP($B1044,'[1]Paste Only'!$D:$AM,12,FALSE),"-")</f>
        <v>29.805599212646484</v>
      </c>
      <c r="M1044" s="14" t="str">
        <f>IFERROR(VLOOKUP($B1044,'[1]Paste Only'!$D:$AM,15,FALSE),"-")</f>
        <v>-</v>
      </c>
      <c r="N1044" s="17"/>
      <c r="O1044" s="18"/>
      <c r="P1044" s="19">
        <f t="shared" si="517"/>
        <v>0</v>
      </c>
      <c r="Q1044" s="20">
        <f t="shared" si="490"/>
        <v>0</v>
      </c>
      <c r="R1044" s="13">
        <f t="shared" si="491"/>
        <v>0</v>
      </c>
      <c r="S1044" s="13" t="str">
        <f>IFERROR(VLOOKUP($B1044,'[1]Market Cap'!$G:$I,3,FALSE),"-")</f>
        <v>Small Cap</v>
      </c>
      <c r="T1044" s="13"/>
      <c r="U1044" s="13"/>
      <c r="V1044" s="21">
        <f t="shared" si="518"/>
        <v>0</v>
      </c>
      <c r="W1044" s="21">
        <f t="shared" si="518"/>
        <v>0</v>
      </c>
      <c r="X1044" s="21">
        <f t="shared" si="518"/>
        <v>0</v>
      </c>
      <c r="Y1044" s="22">
        <f t="shared" si="492"/>
        <v>0</v>
      </c>
      <c r="Z1044" s="13">
        <f t="shared" si="493"/>
        <v>0</v>
      </c>
      <c r="AA1044" s="23">
        <f t="shared" si="494"/>
        <v>0</v>
      </c>
      <c r="AB1044" s="23">
        <f t="shared" si="495"/>
        <v>0</v>
      </c>
      <c r="AC1044" s="23">
        <f t="shared" si="496"/>
        <v>0</v>
      </c>
      <c r="AD1044" s="24">
        <f t="shared" si="497"/>
        <v>0</v>
      </c>
      <c r="AE1044" s="25">
        <f>IFERROR(VLOOKUP($B1044,'[1]Market Cap'!$G:$I,2,FALSE),"-")</f>
        <v>0</v>
      </c>
      <c r="AF1044" s="20">
        <f t="shared" si="498"/>
        <v>0</v>
      </c>
      <c r="AG1044" s="17">
        <f t="shared" si="499"/>
        <v>0</v>
      </c>
      <c r="AH1044" s="17">
        <f t="shared" si="500"/>
        <v>0</v>
      </c>
      <c r="AI1044" s="17" t="str">
        <f t="shared" si="501"/>
        <v>-</v>
      </c>
      <c r="AJ1044" s="26" t="str">
        <f>IFERROR(VLOOKUP($B1044,'[1]Paste Only'!$D:$AM,26,FALSE),"-")</f>
        <v>-</v>
      </c>
      <c r="AK1044" s="26" t="str">
        <f>IFERROR(VLOOKUP($B1044,'[1]Paste Only'!$D:$AM,23,FALSE),"-")</f>
        <v>-</v>
      </c>
      <c r="AL1044" s="26" t="str">
        <f>IFERROR(VLOOKUP($B1044,'[1]Paste Only'!$D:$AM,22,FALSE),"-")</f>
        <v>-</v>
      </c>
      <c r="AM1044" s="21" t="str">
        <f t="shared" si="519"/>
        <v>-</v>
      </c>
      <c r="AN1044" s="21" t="str">
        <f t="shared" si="519"/>
        <v>-</v>
      </c>
      <c r="AO1044" s="21" t="str">
        <f t="shared" si="519"/>
        <v>-</v>
      </c>
      <c r="AP1044" s="27">
        <f t="shared" si="502"/>
        <v>0</v>
      </c>
      <c r="AQ1044" s="27" t="str">
        <f t="shared" si="503"/>
        <v>-</v>
      </c>
      <c r="AR1044" s="27" t="str">
        <f t="shared" si="504"/>
        <v>-</v>
      </c>
      <c r="AS1044" s="27">
        <f t="shared" si="505"/>
        <v>0</v>
      </c>
      <c r="AT1044" s="27">
        <f t="shared" si="506"/>
        <v>0</v>
      </c>
      <c r="AU1044" s="27">
        <f t="shared" si="507"/>
        <v>0</v>
      </c>
      <c r="AV1044" s="21" t="str">
        <f t="shared" si="508"/>
        <v>0</v>
      </c>
      <c r="AW1044" s="27">
        <f t="shared" si="509"/>
        <v>0</v>
      </c>
      <c r="AX1044" s="27" t="str">
        <f t="shared" si="510"/>
        <v>-</v>
      </c>
      <c r="AY1044" s="27" t="str">
        <f t="shared" si="511"/>
        <v>-</v>
      </c>
      <c r="AZ1044" s="21" t="str">
        <f t="shared" si="512"/>
        <v>-</v>
      </c>
      <c r="BA1044" s="21" t="str">
        <f t="shared" si="513"/>
        <v>-</v>
      </c>
      <c r="BB1044" s="28" t="str">
        <f t="shared" si="514"/>
        <v>-</v>
      </c>
      <c r="BC1044" s="28" t="s">
        <v>81</v>
      </c>
      <c r="BD1044" s="28" t="s">
        <v>81</v>
      </c>
      <c r="BE1044" s="28" t="s">
        <v>81</v>
      </c>
      <c r="BF1044" s="28" t="str">
        <f t="shared" si="515"/>
        <v>-</v>
      </c>
      <c r="BG1044" s="29">
        <f t="shared" si="516"/>
        <v>0</v>
      </c>
      <c r="BH1044" s="29">
        <f t="shared" si="516"/>
        <v>0</v>
      </c>
      <c r="BI1044" s="29">
        <f t="shared" si="516"/>
        <v>0</v>
      </c>
      <c r="BJ1044" s="29">
        <f t="shared" si="516"/>
        <v>0</v>
      </c>
      <c r="BK1044" s="29"/>
    </row>
    <row r="1045" spans="1:63" x14ac:dyDescent="0.25">
      <c r="A1045" s="13" t="s">
        <v>3188</v>
      </c>
      <c r="B1045" s="13" t="s">
        <v>3189</v>
      </c>
      <c r="C1045" s="13" t="s">
        <v>3190</v>
      </c>
      <c r="D1045" s="13" t="str">
        <f>IFERROR(VLOOKUP($B1045,[1]GICS!$C:$D,2,FALSE),"-")</f>
        <v>Materials</v>
      </c>
      <c r="E1045" s="14">
        <f>IFERROR(IF(VLOOKUP($B1045,'[1]Paste Only'!$D:$AM,4,FALSE)="-",VLOOKUP($B1045,'[1]Market Cap'!$A:$J,10,FALSE),VLOOKUP($B1045,'[1]Paste Only'!$D:$AM,4,FALSE)),"-")</f>
        <v>80.400000000000006</v>
      </c>
      <c r="F1045" s="14">
        <f>IFERROR(VLOOKUP($B1045,'[1]Paste Only'!$D:$AM,5,FALSE),"-")</f>
        <v>165.5</v>
      </c>
      <c r="G1045" s="15">
        <f>IFERROR(VLOOKUP($B1045,'[1]Paste Only'!$D:$AM,6,FALSE),"-")</f>
        <v>2</v>
      </c>
      <c r="H1045" s="15">
        <f>IFERROR(VLOOKUP($B1045,'[1]Paste Only'!$D:$AM,7,FALSE),"-")</f>
        <v>0</v>
      </c>
      <c r="I1045" s="15">
        <f>IFERROR(VLOOKUP($B1045,'[1]Paste Only'!$D:$AM,8,FALSE),"-")</f>
        <v>0</v>
      </c>
      <c r="J1045" s="16"/>
      <c r="K1045" s="16"/>
      <c r="L1045" s="14">
        <f>IFERROR(VLOOKUP($B1045,'[1]Paste Only'!$D:$AM,12,FALSE),"-")</f>
        <v>-0.42</v>
      </c>
      <c r="M1045" s="14">
        <f>IFERROR(VLOOKUP($B1045,'[1]Paste Only'!$D:$AM,15,FALSE),"-")</f>
        <v>5.8683908045977011</v>
      </c>
      <c r="N1045" s="17"/>
      <c r="O1045" s="18"/>
      <c r="P1045" s="19">
        <f t="shared" si="517"/>
        <v>14.972359058565955</v>
      </c>
      <c r="Q1045" s="20">
        <f t="shared" si="490"/>
        <v>1.0584577114427858</v>
      </c>
      <c r="R1045" s="13">
        <f t="shared" si="491"/>
        <v>2</v>
      </c>
      <c r="S1045" s="13" t="str">
        <f>IFERROR(VLOOKUP($B1045,'[1]Market Cap'!$G:$I,3,FALSE),"-")</f>
        <v>Small Cap</v>
      </c>
      <c r="T1045" s="13"/>
      <c r="U1045" s="13"/>
      <c r="V1045" s="21">
        <f t="shared" si="518"/>
        <v>0</v>
      </c>
      <c r="W1045" s="21">
        <f t="shared" si="518"/>
        <v>0</v>
      </c>
      <c r="X1045" s="21">
        <f t="shared" si="518"/>
        <v>0</v>
      </c>
      <c r="Y1045" s="22">
        <f t="shared" si="492"/>
        <v>0</v>
      </c>
      <c r="Z1045" s="13">
        <f t="shared" si="493"/>
        <v>0</v>
      </c>
      <c r="AA1045" s="23">
        <f t="shared" si="494"/>
        <v>0</v>
      </c>
      <c r="AB1045" s="23">
        <f t="shared" si="495"/>
        <v>0</v>
      </c>
      <c r="AC1045" s="23">
        <f t="shared" si="496"/>
        <v>0</v>
      </c>
      <c r="AD1045" s="24">
        <f t="shared" si="497"/>
        <v>0</v>
      </c>
      <c r="AE1045" s="25">
        <f>IFERROR(VLOOKUP($B1045,'[1]Market Cap'!$G:$I,2,FALSE),"-")</f>
        <v>2044.6862564400001</v>
      </c>
      <c r="AF1045" s="20">
        <f t="shared" si="498"/>
        <v>0</v>
      </c>
      <c r="AG1045" s="17">
        <f t="shared" si="499"/>
        <v>0</v>
      </c>
      <c r="AH1045" s="17">
        <f t="shared" si="500"/>
        <v>0</v>
      </c>
      <c r="AI1045" s="17" t="str">
        <f t="shared" si="501"/>
        <v>-</v>
      </c>
      <c r="AJ1045" s="26">
        <f>IFERROR(VLOOKUP($B1045,'[1]Paste Only'!$D:$AM,26,FALSE),"-")</f>
        <v>165.5</v>
      </c>
      <c r="AK1045" s="26">
        <f>IFERROR(VLOOKUP($B1045,'[1]Paste Only'!$D:$AM,23,FALSE),"-")</f>
        <v>166</v>
      </c>
      <c r="AL1045" s="26">
        <f>IFERROR(VLOOKUP($B1045,'[1]Paste Only'!$D:$AM,22,FALSE),"-")</f>
        <v>165</v>
      </c>
      <c r="AM1045" s="21">
        <f t="shared" si="519"/>
        <v>0</v>
      </c>
      <c r="AN1045" s="21">
        <f t="shared" si="519"/>
        <v>3.0211480362538623E-3</v>
      </c>
      <c r="AO1045" s="21">
        <f t="shared" si="519"/>
        <v>-3.0211480362537513E-3</v>
      </c>
      <c r="AP1045" s="27">
        <f t="shared" si="502"/>
        <v>0</v>
      </c>
      <c r="AQ1045" s="27">
        <f t="shared" si="503"/>
        <v>0</v>
      </c>
      <c r="AR1045" s="27">
        <f t="shared" si="504"/>
        <v>165.5</v>
      </c>
      <c r="AS1045" s="27">
        <f t="shared" si="505"/>
        <v>165.5</v>
      </c>
      <c r="AT1045" s="27">
        <f t="shared" si="506"/>
        <v>0</v>
      </c>
      <c r="AU1045" s="27">
        <f t="shared" si="507"/>
        <v>0</v>
      </c>
      <c r="AV1045" s="21">
        <f t="shared" si="508"/>
        <v>1</v>
      </c>
      <c r="AW1045" s="27">
        <f t="shared" si="509"/>
        <v>165.5</v>
      </c>
      <c r="AX1045" s="27">
        <f t="shared" si="510"/>
        <v>165.5</v>
      </c>
      <c r="AY1045" s="27">
        <f t="shared" si="511"/>
        <v>165.5</v>
      </c>
      <c r="AZ1045" s="21">
        <f t="shared" si="512"/>
        <v>1.0584577114427858</v>
      </c>
      <c r="BA1045" s="21">
        <f t="shared" si="513"/>
        <v>0.3</v>
      </c>
      <c r="BB1045" s="28">
        <f t="shared" si="514"/>
        <v>165.5</v>
      </c>
      <c r="BC1045" s="28" t="s">
        <v>81</v>
      </c>
      <c r="BD1045" s="28" t="s">
        <v>81</v>
      </c>
      <c r="BE1045" s="28" t="s">
        <v>81</v>
      </c>
      <c r="BF1045" s="28" t="str">
        <f t="shared" si="515"/>
        <v>-</v>
      </c>
      <c r="BG1045" s="29">
        <f t="shared" si="516"/>
        <v>0</v>
      </c>
      <c r="BH1045" s="29">
        <f t="shared" si="516"/>
        <v>0</v>
      </c>
      <c r="BI1045" s="29">
        <f t="shared" si="516"/>
        <v>0</v>
      </c>
      <c r="BJ1045" s="29">
        <f t="shared" si="516"/>
        <v>0</v>
      </c>
      <c r="BK1045" s="29"/>
    </row>
    <row r="1046" spans="1:63" x14ac:dyDescent="0.25">
      <c r="A1046" s="13" t="s">
        <v>3191</v>
      </c>
      <c r="B1046" s="13" t="s">
        <v>3192</v>
      </c>
      <c r="C1046" s="13" t="s">
        <v>3193</v>
      </c>
      <c r="D1046" s="13" t="str">
        <f>IFERROR(VLOOKUP($B1046,[1]GICS!$C:$D,2,FALSE),"-")</f>
        <v>Health Care</v>
      </c>
      <c r="E1046" s="14">
        <f>IFERROR(IF(VLOOKUP($B1046,'[1]Paste Only'!$D:$AM,4,FALSE)="-",VLOOKUP($B1046,'[1]Market Cap'!$A:$J,10,FALSE),VLOOKUP($B1046,'[1]Paste Only'!$D:$AM,4,FALSE)),"-")</f>
        <v>122.72</v>
      </c>
      <c r="F1046" s="14" t="str">
        <f>IFERROR(VLOOKUP($B1046,'[1]Paste Only'!$D:$AM,5,FALSE),"-")</f>
        <v>-</v>
      </c>
      <c r="G1046" s="15">
        <f>IFERROR(VLOOKUP($B1046,'[1]Paste Only'!$D:$AM,6,FALSE),"-")</f>
        <v>0</v>
      </c>
      <c r="H1046" s="15">
        <f>IFERROR(VLOOKUP($B1046,'[1]Paste Only'!$D:$AM,7,FALSE),"-")</f>
        <v>0</v>
      </c>
      <c r="I1046" s="15">
        <f>IFERROR(VLOOKUP($B1046,'[1]Paste Only'!$D:$AM,8,FALSE),"-")</f>
        <v>0</v>
      </c>
      <c r="J1046" s="16"/>
      <c r="K1046" s="16"/>
      <c r="L1046" s="14">
        <f>IFERROR(VLOOKUP($B1046,'[1]Paste Only'!$D:$AM,12,FALSE),"-")</f>
        <v>3.24</v>
      </c>
      <c r="M1046" s="14" t="str">
        <f>IFERROR(VLOOKUP($B1046,'[1]Paste Only'!$D:$AM,15,FALSE),"-")</f>
        <v>-</v>
      </c>
      <c r="N1046" s="17"/>
      <c r="O1046" s="18"/>
      <c r="P1046" s="19">
        <f t="shared" si="517"/>
        <v>0</v>
      </c>
      <c r="Q1046" s="20">
        <f t="shared" si="490"/>
        <v>0</v>
      </c>
      <c r="R1046" s="13">
        <f t="shared" si="491"/>
        <v>0</v>
      </c>
      <c r="S1046" s="13" t="str">
        <f>IFERROR(VLOOKUP($B1046,'[1]Market Cap'!$G:$I,3,FALSE),"-")</f>
        <v>Small Cap</v>
      </c>
      <c r="T1046" s="13"/>
      <c r="U1046" s="13"/>
      <c r="V1046" s="21">
        <f t="shared" si="518"/>
        <v>0</v>
      </c>
      <c r="W1046" s="21">
        <f t="shared" si="518"/>
        <v>0</v>
      </c>
      <c r="X1046" s="21">
        <f t="shared" si="518"/>
        <v>0</v>
      </c>
      <c r="Y1046" s="22">
        <f t="shared" si="492"/>
        <v>0</v>
      </c>
      <c r="Z1046" s="13">
        <f t="shared" si="493"/>
        <v>0</v>
      </c>
      <c r="AA1046" s="23">
        <f t="shared" si="494"/>
        <v>0</v>
      </c>
      <c r="AB1046" s="23">
        <f t="shared" si="495"/>
        <v>0</v>
      </c>
      <c r="AC1046" s="23">
        <f t="shared" si="496"/>
        <v>0</v>
      </c>
      <c r="AD1046" s="24">
        <f t="shared" si="497"/>
        <v>0</v>
      </c>
      <c r="AE1046" s="25">
        <f>IFERROR(VLOOKUP($B1046,'[1]Market Cap'!$G:$I,2,FALSE),"-")</f>
        <v>1129.5163526399999</v>
      </c>
      <c r="AF1046" s="20">
        <f t="shared" si="498"/>
        <v>0</v>
      </c>
      <c r="AG1046" s="17">
        <f t="shared" si="499"/>
        <v>0</v>
      </c>
      <c r="AH1046" s="17">
        <f t="shared" si="500"/>
        <v>0</v>
      </c>
      <c r="AI1046" s="17" t="str">
        <f t="shared" si="501"/>
        <v>-</v>
      </c>
      <c r="AJ1046" s="26" t="str">
        <f>IFERROR(VLOOKUP($B1046,'[1]Paste Only'!$D:$AM,26,FALSE),"-")</f>
        <v>-</v>
      </c>
      <c r="AK1046" s="26" t="str">
        <f>IFERROR(VLOOKUP($B1046,'[1]Paste Only'!$D:$AM,23,FALSE),"-")</f>
        <v>-</v>
      </c>
      <c r="AL1046" s="26" t="str">
        <f>IFERROR(VLOOKUP($B1046,'[1]Paste Only'!$D:$AM,22,FALSE),"-")</f>
        <v>-</v>
      </c>
      <c r="AM1046" s="21" t="str">
        <f t="shared" si="519"/>
        <v>-</v>
      </c>
      <c r="AN1046" s="21" t="str">
        <f t="shared" si="519"/>
        <v>-</v>
      </c>
      <c r="AO1046" s="21" t="str">
        <f t="shared" si="519"/>
        <v>-</v>
      </c>
      <c r="AP1046" s="27">
        <f t="shared" si="502"/>
        <v>0</v>
      </c>
      <c r="AQ1046" s="27" t="str">
        <f t="shared" si="503"/>
        <v>-</v>
      </c>
      <c r="AR1046" s="27" t="str">
        <f t="shared" si="504"/>
        <v>-</v>
      </c>
      <c r="AS1046" s="27">
        <f t="shared" si="505"/>
        <v>0</v>
      </c>
      <c r="AT1046" s="27">
        <f t="shared" si="506"/>
        <v>0</v>
      </c>
      <c r="AU1046" s="27">
        <f t="shared" si="507"/>
        <v>0</v>
      </c>
      <c r="AV1046" s="21" t="str">
        <f t="shared" si="508"/>
        <v>0</v>
      </c>
      <c r="AW1046" s="27">
        <f t="shared" si="509"/>
        <v>0</v>
      </c>
      <c r="AX1046" s="27" t="str">
        <f t="shared" si="510"/>
        <v>-</v>
      </c>
      <c r="AY1046" s="27" t="str">
        <f t="shared" si="511"/>
        <v>-</v>
      </c>
      <c r="AZ1046" s="21" t="str">
        <f t="shared" si="512"/>
        <v>-</v>
      </c>
      <c r="BA1046" s="21" t="str">
        <f t="shared" si="513"/>
        <v>-</v>
      </c>
      <c r="BB1046" s="28" t="str">
        <f t="shared" si="514"/>
        <v>-</v>
      </c>
      <c r="BC1046" s="28" t="s">
        <v>81</v>
      </c>
      <c r="BD1046" s="28" t="s">
        <v>81</v>
      </c>
      <c r="BE1046" s="28" t="s">
        <v>81</v>
      </c>
      <c r="BF1046" s="28" t="str">
        <f t="shared" si="515"/>
        <v>-</v>
      </c>
      <c r="BG1046" s="29">
        <f t="shared" si="516"/>
        <v>0</v>
      </c>
      <c r="BH1046" s="29">
        <f t="shared" si="516"/>
        <v>0</v>
      </c>
      <c r="BI1046" s="29">
        <f t="shared" si="516"/>
        <v>0</v>
      </c>
      <c r="BJ1046" s="29">
        <f t="shared" si="516"/>
        <v>0</v>
      </c>
      <c r="BK1046" s="29"/>
    </row>
    <row r="1047" spans="1:63" x14ac:dyDescent="0.25">
      <c r="A1047" s="13" t="s">
        <v>3194</v>
      </c>
      <c r="B1047" s="13" t="s">
        <v>3195</v>
      </c>
      <c r="C1047" s="13" t="s">
        <v>3196</v>
      </c>
      <c r="D1047" s="13" t="str">
        <f>IFERROR(VLOOKUP($B1047,[1]GICS!$C:$D,2,FALSE),"-")</f>
        <v>Financials</v>
      </c>
      <c r="E1047" s="14">
        <f>IFERROR(IF(VLOOKUP($B1047,'[1]Paste Only'!$D:$AM,4,FALSE)="-",VLOOKUP($B1047,'[1]Market Cap'!$A:$J,10,FALSE),VLOOKUP($B1047,'[1]Paste Only'!$D:$AM,4,FALSE)),"-")</f>
        <v>176.3</v>
      </c>
      <c r="F1047" s="14">
        <f>IFERROR(VLOOKUP($B1047,'[1]Paste Only'!$D:$AM,5,FALSE),"-")</f>
        <v>256</v>
      </c>
      <c r="G1047" s="15">
        <f>IFERROR(VLOOKUP($B1047,'[1]Paste Only'!$D:$AM,6,FALSE),"-")</f>
        <v>6</v>
      </c>
      <c r="H1047" s="15">
        <f>IFERROR(VLOOKUP($B1047,'[1]Paste Only'!$D:$AM,7,FALSE),"-")</f>
        <v>0</v>
      </c>
      <c r="I1047" s="15">
        <f>IFERROR(VLOOKUP($B1047,'[1]Paste Only'!$D:$AM,8,FALSE),"-")</f>
        <v>0</v>
      </c>
      <c r="J1047" s="16"/>
      <c r="K1047" s="16"/>
      <c r="L1047" s="14">
        <f>IFERROR(VLOOKUP($B1047,'[1]Paste Only'!$D:$AM,12,FALSE),"-")</f>
        <v>15.362997439999999</v>
      </c>
      <c r="M1047" s="14">
        <f>IFERROR(VLOOKUP($B1047,'[1]Paste Only'!$D:$AM,15,FALSE),"-")</f>
        <v>18.799436781609195</v>
      </c>
      <c r="N1047" s="17"/>
      <c r="O1047" s="18"/>
      <c r="P1047" s="19">
        <f t="shared" si="517"/>
        <v>0.22368286885617006</v>
      </c>
      <c r="Q1047" s="20">
        <f t="shared" si="490"/>
        <v>0.45207033465683488</v>
      </c>
      <c r="R1047" s="13">
        <f t="shared" si="491"/>
        <v>6</v>
      </c>
      <c r="S1047" s="13" t="str">
        <f>IFERROR(VLOOKUP($B1047,'[1]Market Cap'!$G:$I,3,FALSE),"-")</f>
        <v>Small Cap</v>
      </c>
      <c r="T1047" s="13"/>
      <c r="U1047" s="13"/>
      <c r="V1047" s="21">
        <f t="shared" si="518"/>
        <v>0</v>
      </c>
      <c r="W1047" s="21">
        <f t="shared" si="518"/>
        <v>0</v>
      </c>
      <c r="X1047" s="21">
        <f t="shared" si="518"/>
        <v>0</v>
      </c>
      <c r="Y1047" s="22">
        <f t="shared" si="492"/>
        <v>0</v>
      </c>
      <c r="Z1047" s="13">
        <f t="shared" si="493"/>
        <v>0</v>
      </c>
      <c r="AA1047" s="23">
        <f t="shared" si="494"/>
        <v>0</v>
      </c>
      <c r="AB1047" s="23">
        <f t="shared" si="495"/>
        <v>0</v>
      </c>
      <c r="AC1047" s="23">
        <f t="shared" si="496"/>
        <v>0</v>
      </c>
      <c r="AD1047" s="24">
        <f t="shared" si="497"/>
        <v>0</v>
      </c>
      <c r="AE1047" s="25">
        <f>IFERROR(VLOOKUP($B1047,'[1]Market Cap'!$G:$I,2,FALSE),"-")</f>
        <v>2059.7343028199998</v>
      </c>
      <c r="AF1047" s="20">
        <f t="shared" si="498"/>
        <v>0</v>
      </c>
      <c r="AG1047" s="17">
        <f t="shared" si="499"/>
        <v>0</v>
      </c>
      <c r="AH1047" s="17">
        <f t="shared" si="500"/>
        <v>0</v>
      </c>
      <c r="AI1047" s="17" t="str">
        <f t="shared" si="501"/>
        <v>-</v>
      </c>
      <c r="AJ1047" s="26">
        <f>IFERROR(VLOOKUP($B1047,'[1]Paste Only'!$D:$AM,26,FALSE),"-")</f>
        <v>250</v>
      </c>
      <c r="AK1047" s="26">
        <f>IFERROR(VLOOKUP($B1047,'[1]Paste Only'!$D:$AM,23,FALSE),"-")</f>
        <v>302</v>
      </c>
      <c r="AL1047" s="26">
        <f>IFERROR(VLOOKUP($B1047,'[1]Paste Only'!$D:$AM,22,FALSE),"-")</f>
        <v>216</v>
      </c>
      <c r="AM1047" s="21">
        <f t="shared" si="519"/>
        <v>-2.34375E-2</v>
      </c>
      <c r="AN1047" s="21">
        <f t="shared" si="519"/>
        <v>0.1796875</v>
      </c>
      <c r="AO1047" s="21">
        <f t="shared" si="519"/>
        <v>-0.15625</v>
      </c>
      <c r="AP1047" s="27">
        <f t="shared" si="502"/>
        <v>0</v>
      </c>
      <c r="AQ1047" s="27">
        <f t="shared" si="503"/>
        <v>0</v>
      </c>
      <c r="AR1047" s="27">
        <f t="shared" si="504"/>
        <v>256</v>
      </c>
      <c r="AS1047" s="27">
        <f t="shared" si="505"/>
        <v>256</v>
      </c>
      <c r="AT1047" s="27">
        <f t="shared" si="506"/>
        <v>0</v>
      </c>
      <c r="AU1047" s="27">
        <f t="shared" si="507"/>
        <v>0</v>
      </c>
      <c r="AV1047" s="21">
        <f t="shared" si="508"/>
        <v>1</v>
      </c>
      <c r="AW1047" s="27">
        <f t="shared" si="509"/>
        <v>256</v>
      </c>
      <c r="AX1047" s="27">
        <f t="shared" si="510"/>
        <v>256</v>
      </c>
      <c r="AY1047" s="27">
        <f t="shared" si="511"/>
        <v>256</v>
      </c>
      <c r="AZ1047" s="21">
        <f t="shared" si="512"/>
        <v>0.45207033465683488</v>
      </c>
      <c r="BA1047" s="21">
        <f t="shared" si="513"/>
        <v>0.45207033465683488</v>
      </c>
      <c r="BB1047" s="28">
        <f t="shared" si="514"/>
        <v>256</v>
      </c>
      <c r="BC1047" s="28" t="s">
        <v>81</v>
      </c>
      <c r="BD1047" s="28" t="s">
        <v>81</v>
      </c>
      <c r="BE1047" s="28" t="s">
        <v>81</v>
      </c>
      <c r="BF1047" s="28" t="str">
        <f t="shared" si="515"/>
        <v>-</v>
      </c>
      <c r="BG1047" s="29">
        <f t="shared" si="516"/>
        <v>0</v>
      </c>
      <c r="BH1047" s="29">
        <f t="shared" si="516"/>
        <v>0</v>
      </c>
      <c r="BI1047" s="29">
        <f t="shared" si="516"/>
        <v>0</v>
      </c>
      <c r="BJ1047" s="29">
        <f t="shared" si="516"/>
        <v>0</v>
      </c>
      <c r="BK1047" s="29"/>
    </row>
    <row r="1048" spans="1:63" x14ac:dyDescent="0.25">
      <c r="A1048" s="13" t="s">
        <v>3197</v>
      </c>
      <c r="B1048" s="13" t="s">
        <v>3198</v>
      </c>
      <c r="C1048" s="13" t="s">
        <v>3199</v>
      </c>
      <c r="D1048" s="13" t="str">
        <f>IFERROR(VLOOKUP($B1048,[1]GICS!$C:$D,2,FALSE),"-")</f>
        <v>Materials</v>
      </c>
      <c r="E1048" s="14">
        <f>IFERROR(IF(VLOOKUP($B1048,'[1]Paste Only'!$D:$AM,4,FALSE)="-",VLOOKUP($B1048,'[1]Market Cap'!$A:$J,10,FALSE),VLOOKUP($B1048,'[1]Paste Only'!$D:$AM,4,FALSE)),"-")</f>
        <v>725.95</v>
      </c>
      <c r="F1048" s="14">
        <f>IFERROR(VLOOKUP($B1048,'[1]Paste Only'!$D:$AM,5,FALSE),"-")</f>
        <v>850</v>
      </c>
      <c r="G1048" s="15">
        <f>IFERROR(VLOOKUP($B1048,'[1]Paste Only'!$D:$AM,6,FALSE),"-")</f>
        <v>0</v>
      </c>
      <c r="H1048" s="15">
        <f>IFERROR(VLOOKUP($B1048,'[1]Paste Only'!$D:$AM,7,FALSE),"-")</f>
        <v>1</v>
      </c>
      <c r="I1048" s="15">
        <f>IFERROR(VLOOKUP($B1048,'[1]Paste Only'!$D:$AM,8,FALSE),"-")</f>
        <v>0</v>
      </c>
      <c r="J1048" s="16"/>
      <c r="K1048" s="16"/>
      <c r="L1048" s="14">
        <f>IFERROR(VLOOKUP($B1048,'[1]Paste Only'!$D:$AM,12,FALSE),"-")</f>
        <v>16.39</v>
      </c>
      <c r="M1048" s="14" t="str">
        <f>IFERROR(VLOOKUP($B1048,'[1]Paste Only'!$D:$AM,15,FALSE),"-")</f>
        <v>-</v>
      </c>
      <c r="N1048" s="17"/>
      <c r="O1048" s="18"/>
      <c r="P1048" s="19">
        <f t="shared" si="517"/>
        <v>0</v>
      </c>
      <c r="Q1048" s="20">
        <f t="shared" si="490"/>
        <v>0.17087953715820636</v>
      </c>
      <c r="R1048" s="13">
        <f t="shared" si="491"/>
        <v>1</v>
      </c>
      <c r="S1048" s="13" t="str">
        <f>IFERROR(VLOOKUP($B1048,'[1]Market Cap'!$G:$I,3,FALSE),"-")</f>
        <v>Small Cap</v>
      </c>
      <c r="T1048" s="13"/>
      <c r="U1048" s="13"/>
      <c r="V1048" s="21">
        <f t="shared" si="518"/>
        <v>0</v>
      </c>
      <c r="W1048" s="21">
        <f t="shared" si="518"/>
        <v>0</v>
      </c>
      <c r="X1048" s="21">
        <f t="shared" si="518"/>
        <v>0</v>
      </c>
      <c r="Y1048" s="22">
        <f t="shared" si="492"/>
        <v>0</v>
      </c>
      <c r="Z1048" s="13">
        <f t="shared" si="493"/>
        <v>0</v>
      </c>
      <c r="AA1048" s="23">
        <f t="shared" si="494"/>
        <v>0</v>
      </c>
      <c r="AB1048" s="23">
        <f t="shared" si="495"/>
        <v>0</v>
      </c>
      <c r="AC1048" s="23">
        <f t="shared" si="496"/>
        <v>0</v>
      </c>
      <c r="AD1048" s="24">
        <f t="shared" si="497"/>
        <v>0</v>
      </c>
      <c r="AE1048" s="25">
        <f>IFERROR(VLOOKUP($B1048,'[1]Market Cap'!$G:$I,2,FALSE),"-")</f>
        <v>1996.1663483100001</v>
      </c>
      <c r="AF1048" s="20">
        <f t="shared" si="498"/>
        <v>0</v>
      </c>
      <c r="AG1048" s="17">
        <f t="shared" si="499"/>
        <v>0</v>
      </c>
      <c r="AH1048" s="17">
        <f t="shared" si="500"/>
        <v>0</v>
      </c>
      <c r="AI1048" s="17" t="str">
        <f t="shared" si="501"/>
        <v>-</v>
      </c>
      <c r="AJ1048" s="26">
        <f>IFERROR(VLOOKUP($B1048,'[1]Paste Only'!$D:$AM,26,FALSE),"-")</f>
        <v>850</v>
      </c>
      <c r="AK1048" s="26">
        <f>IFERROR(VLOOKUP($B1048,'[1]Paste Only'!$D:$AM,23,FALSE),"-")</f>
        <v>850</v>
      </c>
      <c r="AL1048" s="26">
        <f>IFERROR(VLOOKUP($B1048,'[1]Paste Only'!$D:$AM,22,FALSE),"-")</f>
        <v>850</v>
      </c>
      <c r="AM1048" s="21">
        <f t="shared" si="519"/>
        <v>0</v>
      </c>
      <c r="AN1048" s="21">
        <f t="shared" si="519"/>
        <v>0</v>
      </c>
      <c r="AO1048" s="21">
        <f t="shared" si="519"/>
        <v>0</v>
      </c>
      <c r="AP1048" s="27">
        <f t="shared" si="502"/>
        <v>0</v>
      </c>
      <c r="AQ1048" s="27">
        <f t="shared" si="503"/>
        <v>0</v>
      </c>
      <c r="AR1048" s="27">
        <f t="shared" si="504"/>
        <v>850</v>
      </c>
      <c r="AS1048" s="27">
        <f t="shared" si="505"/>
        <v>850</v>
      </c>
      <c r="AT1048" s="27">
        <f t="shared" si="506"/>
        <v>0</v>
      </c>
      <c r="AU1048" s="27">
        <f t="shared" si="507"/>
        <v>0</v>
      </c>
      <c r="AV1048" s="21">
        <f t="shared" si="508"/>
        <v>0</v>
      </c>
      <c r="AW1048" s="27">
        <f t="shared" si="509"/>
        <v>850</v>
      </c>
      <c r="AX1048" s="27">
        <f t="shared" si="510"/>
        <v>850</v>
      </c>
      <c r="AY1048" s="27">
        <f t="shared" si="511"/>
        <v>850</v>
      </c>
      <c r="AZ1048" s="21">
        <f t="shared" si="512"/>
        <v>0.17087953715820636</v>
      </c>
      <c r="BA1048" s="21">
        <f t="shared" si="513"/>
        <v>0.17087953715820636</v>
      </c>
      <c r="BB1048" s="28">
        <f t="shared" si="514"/>
        <v>850</v>
      </c>
      <c r="BC1048" s="28" t="s">
        <v>81</v>
      </c>
      <c r="BD1048" s="28" t="s">
        <v>81</v>
      </c>
      <c r="BE1048" s="28" t="s">
        <v>81</v>
      </c>
      <c r="BF1048" s="28" t="str">
        <f t="shared" si="515"/>
        <v>-</v>
      </c>
      <c r="BG1048" s="29">
        <f t="shared" si="516"/>
        <v>0</v>
      </c>
      <c r="BH1048" s="29">
        <f t="shared" si="516"/>
        <v>0</v>
      </c>
      <c r="BI1048" s="29">
        <f t="shared" si="516"/>
        <v>0</v>
      </c>
      <c r="BJ1048" s="29">
        <f t="shared" si="516"/>
        <v>0</v>
      </c>
      <c r="BK1048" s="29"/>
    </row>
    <row r="1049" spans="1:63" x14ac:dyDescent="0.25">
      <c r="A1049" s="13" t="s">
        <v>3200</v>
      </c>
      <c r="B1049" s="13" t="s">
        <v>3201</v>
      </c>
      <c r="C1049" s="13" t="s">
        <v>3202</v>
      </c>
      <c r="D1049" s="13" t="str">
        <f>IFERROR(VLOOKUP($B1049,[1]GICS!$C:$D,2,FALSE),"-")</f>
        <v>Industrials</v>
      </c>
      <c r="E1049" s="14">
        <f>IFERROR(IF(VLOOKUP($B1049,'[1]Paste Only'!$D:$AM,4,FALSE)="-",VLOOKUP($B1049,'[1]Market Cap'!$A:$J,10,FALSE),VLOOKUP($B1049,'[1]Paste Only'!$D:$AM,4,FALSE)),"-")</f>
        <v>14018.7</v>
      </c>
      <c r="F1049" s="14" t="str">
        <f>IFERROR(VLOOKUP($B1049,'[1]Paste Only'!$D:$AM,5,FALSE),"-")</f>
        <v>-</v>
      </c>
      <c r="G1049" s="15">
        <f>IFERROR(VLOOKUP($B1049,'[1]Paste Only'!$D:$AM,6,FALSE),"-")</f>
        <v>0</v>
      </c>
      <c r="H1049" s="15">
        <f>IFERROR(VLOOKUP($B1049,'[1]Paste Only'!$D:$AM,7,FALSE),"-")</f>
        <v>0</v>
      </c>
      <c r="I1049" s="15">
        <f>IFERROR(VLOOKUP($B1049,'[1]Paste Only'!$D:$AM,8,FALSE),"-")</f>
        <v>0</v>
      </c>
      <c r="J1049" s="16"/>
      <c r="K1049" s="16"/>
      <c r="L1049" s="14">
        <f>IFERROR(VLOOKUP($B1049,'[1]Paste Only'!$D:$AM,12,FALSE),"-")</f>
        <v>346.71865400000002</v>
      </c>
      <c r="M1049" s="14" t="str">
        <f>IFERROR(VLOOKUP($B1049,'[1]Paste Only'!$D:$AM,15,FALSE),"-")</f>
        <v>-</v>
      </c>
      <c r="N1049" s="17"/>
      <c r="O1049" s="18"/>
      <c r="P1049" s="19">
        <f t="shared" si="517"/>
        <v>0</v>
      </c>
      <c r="Q1049" s="20">
        <f t="shared" si="490"/>
        <v>0</v>
      </c>
      <c r="R1049" s="13">
        <f t="shared" si="491"/>
        <v>0</v>
      </c>
      <c r="S1049" s="13" t="str">
        <f>IFERROR(VLOOKUP($B1049,'[1]Market Cap'!$G:$I,3,FALSE),"-")</f>
        <v>Small Cap</v>
      </c>
      <c r="T1049" s="13"/>
      <c r="U1049" s="13"/>
      <c r="V1049" s="21">
        <f t="shared" si="518"/>
        <v>0</v>
      </c>
      <c r="W1049" s="21">
        <f t="shared" si="518"/>
        <v>0</v>
      </c>
      <c r="X1049" s="21">
        <f t="shared" si="518"/>
        <v>0</v>
      </c>
      <c r="Y1049" s="22">
        <f t="shared" si="492"/>
        <v>0</v>
      </c>
      <c r="Z1049" s="13">
        <f t="shared" si="493"/>
        <v>0</v>
      </c>
      <c r="AA1049" s="23">
        <f t="shared" si="494"/>
        <v>0</v>
      </c>
      <c r="AB1049" s="23">
        <f t="shared" si="495"/>
        <v>0</v>
      </c>
      <c r="AC1049" s="23">
        <f t="shared" si="496"/>
        <v>0</v>
      </c>
      <c r="AD1049" s="24">
        <f t="shared" si="497"/>
        <v>0</v>
      </c>
      <c r="AE1049" s="25">
        <f>IFERROR(VLOOKUP($B1049,'[1]Market Cap'!$G:$I,2,FALSE),"-")</f>
        <v>2038.60636335</v>
      </c>
      <c r="AF1049" s="20">
        <f t="shared" si="498"/>
        <v>0</v>
      </c>
      <c r="AG1049" s="17">
        <f t="shared" si="499"/>
        <v>0</v>
      </c>
      <c r="AH1049" s="17">
        <f t="shared" si="500"/>
        <v>0</v>
      </c>
      <c r="AI1049" s="17" t="str">
        <f t="shared" si="501"/>
        <v>-</v>
      </c>
      <c r="AJ1049" s="26" t="str">
        <f>IFERROR(VLOOKUP($B1049,'[1]Paste Only'!$D:$AM,26,FALSE),"-")</f>
        <v>-</v>
      </c>
      <c r="AK1049" s="26" t="str">
        <f>IFERROR(VLOOKUP($B1049,'[1]Paste Only'!$D:$AM,23,FALSE),"-")</f>
        <v>-</v>
      </c>
      <c r="AL1049" s="26" t="str">
        <f>IFERROR(VLOOKUP($B1049,'[1]Paste Only'!$D:$AM,22,FALSE),"-")</f>
        <v>-</v>
      </c>
      <c r="AM1049" s="21" t="str">
        <f t="shared" si="519"/>
        <v>-</v>
      </c>
      <c r="AN1049" s="21" t="str">
        <f t="shared" si="519"/>
        <v>-</v>
      </c>
      <c r="AO1049" s="21" t="str">
        <f t="shared" si="519"/>
        <v>-</v>
      </c>
      <c r="AP1049" s="27">
        <f t="shared" si="502"/>
        <v>0</v>
      </c>
      <c r="AQ1049" s="27" t="str">
        <f t="shared" si="503"/>
        <v>-</v>
      </c>
      <c r="AR1049" s="27" t="str">
        <f t="shared" si="504"/>
        <v>-</v>
      </c>
      <c r="AS1049" s="27">
        <f t="shared" si="505"/>
        <v>0</v>
      </c>
      <c r="AT1049" s="27">
        <f t="shared" si="506"/>
        <v>0</v>
      </c>
      <c r="AU1049" s="27">
        <f t="shared" si="507"/>
        <v>0</v>
      </c>
      <c r="AV1049" s="21" t="str">
        <f t="shared" si="508"/>
        <v>0</v>
      </c>
      <c r="AW1049" s="27">
        <f t="shared" si="509"/>
        <v>0</v>
      </c>
      <c r="AX1049" s="27" t="str">
        <f t="shared" si="510"/>
        <v>-</v>
      </c>
      <c r="AY1049" s="27" t="str">
        <f t="shared" si="511"/>
        <v>-</v>
      </c>
      <c r="AZ1049" s="21" t="str">
        <f t="shared" si="512"/>
        <v>-</v>
      </c>
      <c r="BA1049" s="21" t="str">
        <f t="shared" si="513"/>
        <v>-</v>
      </c>
      <c r="BB1049" s="28" t="str">
        <f t="shared" si="514"/>
        <v>-</v>
      </c>
      <c r="BC1049" s="28" t="s">
        <v>81</v>
      </c>
      <c r="BD1049" s="28" t="s">
        <v>81</v>
      </c>
      <c r="BE1049" s="28" t="s">
        <v>81</v>
      </c>
      <c r="BF1049" s="28" t="str">
        <f t="shared" si="515"/>
        <v>-</v>
      </c>
      <c r="BG1049" s="29">
        <f t="shared" si="516"/>
        <v>0</v>
      </c>
      <c r="BH1049" s="29">
        <f t="shared" si="516"/>
        <v>0</v>
      </c>
      <c r="BI1049" s="29">
        <f t="shared" si="516"/>
        <v>0</v>
      </c>
      <c r="BJ1049" s="29">
        <f t="shared" si="516"/>
        <v>0</v>
      </c>
      <c r="BK1049" s="29"/>
    </row>
    <row r="1050" spans="1:63" x14ac:dyDescent="0.25">
      <c r="A1050" s="13" t="s">
        <v>3203</v>
      </c>
      <c r="B1050" s="13" t="s">
        <v>3204</v>
      </c>
      <c r="C1050" s="13" t="s">
        <v>3205</v>
      </c>
      <c r="D1050" s="13" t="str">
        <f>IFERROR(VLOOKUP($B1050,[1]GICS!$C:$D,2,FALSE),"-")</f>
        <v>Materials</v>
      </c>
      <c r="E1050" s="14">
        <f>IFERROR(IF(VLOOKUP($B1050,'[1]Paste Only'!$D:$AM,4,FALSE)="-",VLOOKUP($B1050,'[1]Market Cap'!$A:$J,10,FALSE),VLOOKUP($B1050,'[1]Paste Only'!$D:$AM,4,FALSE)),"-")</f>
        <v>517.65</v>
      </c>
      <c r="F1050" s="14">
        <f>IFERROR(VLOOKUP($B1050,'[1]Paste Only'!$D:$AM,5,FALSE),"-")</f>
        <v>756.66668701171875</v>
      </c>
      <c r="G1050" s="15">
        <f>IFERROR(VLOOKUP($B1050,'[1]Paste Only'!$D:$AM,6,FALSE),"-")</f>
        <v>4</v>
      </c>
      <c r="H1050" s="15">
        <f>IFERROR(VLOOKUP($B1050,'[1]Paste Only'!$D:$AM,7,FALSE),"-")</f>
        <v>0</v>
      </c>
      <c r="I1050" s="15">
        <f>IFERROR(VLOOKUP($B1050,'[1]Paste Only'!$D:$AM,8,FALSE),"-")</f>
        <v>0</v>
      </c>
      <c r="J1050" s="16"/>
      <c r="K1050" s="16"/>
      <c r="L1050" s="14">
        <f>IFERROR(VLOOKUP($B1050,'[1]Paste Only'!$D:$AM,12,FALSE),"-")</f>
        <v>34.356839000000001</v>
      </c>
      <c r="M1050" s="14">
        <f>IFERROR(VLOOKUP($B1050,'[1]Paste Only'!$D:$AM,15,FALSE),"-")</f>
        <v>41.30057471264368</v>
      </c>
      <c r="N1050" s="17"/>
      <c r="O1050" s="18"/>
      <c r="P1050" s="19">
        <f t="shared" si="517"/>
        <v>0.20210636120056558</v>
      </c>
      <c r="Q1050" s="20">
        <f t="shared" si="490"/>
        <v>0.46173415823764863</v>
      </c>
      <c r="R1050" s="13">
        <f t="shared" si="491"/>
        <v>4</v>
      </c>
      <c r="S1050" s="13" t="str">
        <f>IFERROR(VLOOKUP($B1050,'[1]Market Cap'!$G:$I,3,FALSE),"-")</f>
        <v>Small Cap</v>
      </c>
      <c r="T1050" s="13"/>
      <c r="U1050" s="13"/>
      <c r="V1050" s="21">
        <f t="shared" si="518"/>
        <v>0</v>
      </c>
      <c r="W1050" s="21">
        <f t="shared" si="518"/>
        <v>0</v>
      </c>
      <c r="X1050" s="21">
        <f t="shared" si="518"/>
        <v>0</v>
      </c>
      <c r="Y1050" s="22">
        <f t="shared" si="492"/>
        <v>0</v>
      </c>
      <c r="Z1050" s="13">
        <f t="shared" si="493"/>
        <v>0</v>
      </c>
      <c r="AA1050" s="23">
        <f t="shared" si="494"/>
        <v>0</v>
      </c>
      <c r="AB1050" s="23">
        <f t="shared" si="495"/>
        <v>0</v>
      </c>
      <c r="AC1050" s="23">
        <f t="shared" si="496"/>
        <v>0</v>
      </c>
      <c r="AD1050" s="24">
        <f t="shared" si="497"/>
        <v>0</v>
      </c>
      <c r="AE1050" s="25">
        <f>IFERROR(VLOOKUP($B1050,'[1]Market Cap'!$G:$I,2,FALSE),"-")</f>
        <v>2249.3238390000001</v>
      </c>
      <c r="AF1050" s="20">
        <f t="shared" si="498"/>
        <v>0</v>
      </c>
      <c r="AG1050" s="17">
        <f t="shared" si="499"/>
        <v>0</v>
      </c>
      <c r="AH1050" s="17">
        <f t="shared" si="500"/>
        <v>0</v>
      </c>
      <c r="AI1050" s="17" t="str">
        <f t="shared" si="501"/>
        <v>-</v>
      </c>
      <c r="AJ1050" s="26">
        <f>IFERROR(VLOOKUP($B1050,'[1]Paste Only'!$D:$AM,26,FALSE),"-")</f>
        <v>785</v>
      </c>
      <c r="AK1050" s="26">
        <f>IFERROR(VLOOKUP($B1050,'[1]Paste Only'!$D:$AM,23,FALSE),"-")</f>
        <v>792</v>
      </c>
      <c r="AL1050" s="26">
        <f>IFERROR(VLOOKUP($B1050,'[1]Paste Only'!$D:$AM,22,FALSE),"-")</f>
        <v>693</v>
      </c>
      <c r="AM1050" s="21">
        <f t="shared" si="519"/>
        <v>3.7444906026162128E-2</v>
      </c>
      <c r="AN1050" s="21">
        <f t="shared" si="519"/>
        <v>4.6696007099007009E-2</v>
      </c>
      <c r="AO1050" s="21">
        <f t="shared" si="519"/>
        <v>-8.4140993788368923E-2</v>
      </c>
      <c r="AP1050" s="27">
        <f t="shared" si="502"/>
        <v>0</v>
      </c>
      <c r="AQ1050" s="27">
        <f t="shared" si="503"/>
        <v>0</v>
      </c>
      <c r="AR1050" s="27">
        <f t="shared" si="504"/>
        <v>756.66668701171875</v>
      </c>
      <c r="AS1050" s="27">
        <f t="shared" si="505"/>
        <v>756.66668701171875</v>
      </c>
      <c r="AT1050" s="27">
        <f t="shared" si="506"/>
        <v>0</v>
      </c>
      <c r="AU1050" s="27">
        <f t="shared" si="507"/>
        <v>0</v>
      </c>
      <c r="AV1050" s="21">
        <f t="shared" si="508"/>
        <v>1</v>
      </c>
      <c r="AW1050" s="27">
        <f t="shared" si="509"/>
        <v>756.66668701171875</v>
      </c>
      <c r="AX1050" s="27">
        <f t="shared" si="510"/>
        <v>756.66668701171875</v>
      </c>
      <c r="AY1050" s="27">
        <f t="shared" si="511"/>
        <v>785</v>
      </c>
      <c r="AZ1050" s="21">
        <f t="shared" si="512"/>
        <v>0.51646865642808848</v>
      </c>
      <c r="BA1050" s="21">
        <f t="shared" si="513"/>
        <v>0.51646865642808848</v>
      </c>
      <c r="BB1050" s="28">
        <f t="shared" si="514"/>
        <v>756.66668701171875</v>
      </c>
      <c r="BC1050" s="28" t="s">
        <v>81</v>
      </c>
      <c r="BD1050" s="28" t="s">
        <v>81</v>
      </c>
      <c r="BE1050" s="28" t="s">
        <v>81</v>
      </c>
      <c r="BF1050" s="28" t="str">
        <f t="shared" si="515"/>
        <v>-</v>
      </c>
      <c r="BG1050" s="29">
        <f t="shared" si="516"/>
        <v>0</v>
      </c>
      <c r="BH1050" s="29">
        <f t="shared" si="516"/>
        <v>0</v>
      </c>
      <c r="BI1050" s="29">
        <f t="shared" si="516"/>
        <v>0</v>
      </c>
      <c r="BJ1050" s="29">
        <f t="shared" si="516"/>
        <v>0</v>
      </c>
      <c r="BK1050" s="29"/>
    </row>
    <row r="1051" spans="1:63" x14ac:dyDescent="0.25">
      <c r="A1051" s="13" t="s">
        <v>3206</v>
      </c>
      <c r="B1051" s="13" t="s">
        <v>3207</v>
      </c>
      <c r="C1051" s="13" t="s">
        <v>3208</v>
      </c>
      <c r="D1051" s="13" t="str">
        <f>IFERROR(VLOOKUP($B1051,[1]GICS!$C:$D,2,FALSE),"-")</f>
        <v>Materials</v>
      </c>
      <c r="E1051" s="14">
        <f>IFERROR(IF(VLOOKUP($B1051,'[1]Paste Only'!$D:$AM,4,FALSE)="-",VLOOKUP($B1051,'[1]Market Cap'!$A:$J,10,FALSE),VLOOKUP($B1051,'[1]Paste Only'!$D:$AM,4,FALSE)),"-")</f>
        <v>303.8</v>
      </c>
      <c r="F1051" s="14" t="str">
        <f>IFERROR(VLOOKUP($B1051,'[1]Paste Only'!$D:$AM,5,FALSE),"-")</f>
        <v>-</v>
      </c>
      <c r="G1051" s="15">
        <f>IFERROR(VLOOKUP($B1051,'[1]Paste Only'!$D:$AM,6,FALSE),"-")</f>
        <v>0</v>
      </c>
      <c r="H1051" s="15">
        <f>IFERROR(VLOOKUP($B1051,'[1]Paste Only'!$D:$AM,7,FALSE),"-")</f>
        <v>0</v>
      </c>
      <c r="I1051" s="15">
        <f>IFERROR(VLOOKUP($B1051,'[1]Paste Only'!$D:$AM,8,FALSE),"-")</f>
        <v>0</v>
      </c>
      <c r="J1051" s="16"/>
      <c r="K1051" s="16"/>
      <c r="L1051" s="14">
        <f>IFERROR(VLOOKUP($B1051,'[1]Paste Only'!$D:$AM,12,FALSE),"-")</f>
        <v>30.92</v>
      </c>
      <c r="M1051" s="14" t="str">
        <f>IFERROR(VLOOKUP($B1051,'[1]Paste Only'!$D:$AM,15,FALSE),"-")</f>
        <v>-</v>
      </c>
      <c r="N1051" s="17"/>
      <c r="O1051" s="18"/>
      <c r="P1051" s="19">
        <f t="shared" si="517"/>
        <v>0</v>
      </c>
      <c r="Q1051" s="20">
        <f t="shared" si="490"/>
        <v>0</v>
      </c>
      <c r="R1051" s="13">
        <f t="shared" si="491"/>
        <v>0</v>
      </c>
      <c r="S1051" s="13" t="str">
        <f>IFERROR(VLOOKUP($B1051,'[1]Market Cap'!$G:$I,3,FALSE),"-")</f>
        <v>Small Cap</v>
      </c>
      <c r="T1051" s="13"/>
      <c r="U1051" s="13"/>
      <c r="V1051" s="21">
        <f t="shared" si="518"/>
        <v>0</v>
      </c>
      <c r="W1051" s="21">
        <f t="shared" si="518"/>
        <v>0</v>
      </c>
      <c r="X1051" s="21">
        <f t="shared" si="518"/>
        <v>0</v>
      </c>
      <c r="Y1051" s="22">
        <f t="shared" si="492"/>
        <v>0</v>
      </c>
      <c r="Z1051" s="13">
        <f t="shared" si="493"/>
        <v>0</v>
      </c>
      <c r="AA1051" s="23">
        <f t="shared" si="494"/>
        <v>0</v>
      </c>
      <c r="AB1051" s="23">
        <f t="shared" si="495"/>
        <v>0</v>
      </c>
      <c r="AC1051" s="23">
        <f t="shared" si="496"/>
        <v>0</v>
      </c>
      <c r="AD1051" s="24">
        <f t="shared" si="497"/>
        <v>0</v>
      </c>
      <c r="AE1051" s="25">
        <f>IFERROR(VLOOKUP($B1051,'[1]Market Cap'!$G:$I,2,FALSE),"-")</f>
        <v>1837.79550724</v>
      </c>
      <c r="AF1051" s="20">
        <f t="shared" si="498"/>
        <v>0</v>
      </c>
      <c r="AG1051" s="17">
        <f t="shared" si="499"/>
        <v>0</v>
      </c>
      <c r="AH1051" s="17">
        <f t="shared" si="500"/>
        <v>0</v>
      </c>
      <c r="AI1051" s="17" t="str">
        <f t="shared" si="501"/>
        <v>-</v>
      </c>
      <c r="AJ1051" s="26" t="str">
        <f>IFERROR(VLOOKUP($B1051,'[1]Paste Only'!$D:$AM,26,FALSE),"-")</f>
        <v>-</v>
      </c>
      <c r="AK1051" s="26" t="str">
        <f>IFERROR(VLOOKUP($B1051,'[1]Paste Only'!$D:$AM,23,FALSE),"-")</f>
        <v>-</v>
      </c>
      <c r="AL1051" s="26" t="str">
        <f>IFERROR(VLOOKUP($B1051,'[1]Paste Only'!$D:$AM,22,FALSE),"-")</f>
        <v>-</v>
      </c>
      <c r="AM1051" s="21" t="str">
        <f t="shared" si="519"/>
        <v>-</v>
      </c>
      <c r="AN1051" s="21" t="str">
        <f t="shared" si="519"/>
        <v>-</v>
      </c>
      <c r="AO1051" s="21" t="str">
        <f t="shared" si="519"/>
        <v>-</v>
      </c>
      <c r="AP1051" s="27">
        <f t="shared" si="502"/>
        <v>0</v>
      </c>
      <c r="AQ1051" s="27" t="str">
        <f t="shared" si="503"/>
        <v>-</v>
      </c>
      <c r="AR1051" s="27" t="str">
        <f t="shared" si="504"/>
        <v>-</v>
      </c>
      <c r="AS1051" s="27">
        <f t="shared" si="505"/>
        <v>0</v>
      </c>
      <c r="AT1051" s="27">
        <f t="shared" si="506"/>
        <v>0</v>
      </c>
      <c r="AU1051" s="27">
        <f t="shared" si="507"/>
        <v>0</v>
      </c>
      <c r="AV1051" s="21" t="str">
        <f t="shared" si="508"/>
        <v>0</v>
      </c>
      <c r="AW1051" s="27">
        <f t="shared" si="509"/>
        <v>0</v>
      </c>
      <c r="AX1051" s="27" t="str">
        <f t="shared" si="510"/>
        <v>-</v>
      </c>
      <c r="AY1051" s="27" t="str">
        <f t="shared" si="511"/>
        <v>-</v>
      </c>
      <c r="AZ1051" s="21" t="str">
        <f t="shared" si="512"/>
        <v>-</v>
      </c>
      <c r="BA1051" s="21" t="str">
        <f t="shared" si="513"/>
        <v>-</v>
      </c>
      <c r="BB1051" s="28" t="str">
        <f t="shared" si="514"/>
        <v>-</v>
      </c>
      <c r="BC1051" s="28" t="s">
        <v>81</v>
      </c>
      <c r="BD1051" s="28" t="s">
        <v>81</v>
      </c>
      <c r="BE1051" s="28" t="s">
        <v>81</v>
      </c>
      <c r="BF1051" s="28" t="str">
        <f t="shared" si="515"/>
        <v>-</v>
      </c>
      <c r="BG1051" s="29">
        <f t="shared" si="516"/>
        <v>0</v>
      </c>
      <c r="BH1051" s="29">
        <f t="shared" si="516"/>
        <v>0</v>
      </c>
      <c r="BI1051" s="29">
        <f t="shared" si="516"/>
        <v>0</v>
      </c>
      <c r="BJ1051" s="29">
        <f t="shared" si="516"/>
        <v>0</v>
      </c>
      <c r="BK1051" s="29"/>
    </row>
    <row r="1052" spans="1:63" x14ac:dyDescent="0.25">
      <c r="A1052" s="13" t="s">
        <v>3209</v>
      </c>
      <c r="B1052" s="13" t="s">
        <v>3210</v>
      </c>
      <c r="C1052" s="13" t="s">
        <v>3211</v>
      </c>
      <c r="D1052" s="13" t="str">
        <f>IFERROR(VLOOKUP($B1052,[1]GICS!$C:$D,2,FALSE),"-")</f>
        <v>Communication Services</v>
      </c>
      <c r="E1052" s="14">
        <f>IFERROR(IF(VLOOKUP($B1052,'[1]Paste Only'!$D:$AM,4,FALSE)="-",VLOOKUP($B1052,'[1]Market Cap'!$A:$J,10,FALSE),VLOOKUP($B1052,'[1]Paste Only'!$D:$AM,4,FALSE)),"-")</f>
        <v>292.2</v>
      </c>
      <c r="F1052" s="14" t="str">
        <f>IFERROR(VLOOKUP($B1052,'[1]Paste Only'!$D:$AM,5,FALSE),"-")</f>
        <v>-</v>
      </c>
      <c r="G1052" s="15">
        <f>IFERROR(VLOOKUP($B1052,'[1]Paste Only'!$D:$AM,6,FALSE),"-")</f>
        <v>1</v>
      </c>
      <c r="H1052" s="15">
        <f>IFERROR(VLOOKUP($B1052,'[1]Paste Only'!$D:$AM,7,FALSE),"-")</f>
        <v>0</v>
      </c>
      <c r="I1052" s="15">
        <f>IFERROR(VLOOKUP($B1052,'[1]Paste Only'!$D:$AM,8,FALSE),"-")</f>
        <v>0</v>
      </c>
      <c r="J1052" s="16"/>
      <c r="K1052" s="16"/>
      <c r="L1052" s="14">
        <f>IFERROR(VLOOKUP($B1052,'[1]Paste Only'!$D:$AM,12,FALSE),"-")</f>
        <v>6.34</v>
      </c>
      <c r="M1052" s="14" t="str">
        <f>IFERROR(VLOOKUP($B1052,'[1]Paste Only'!$D:$AM,15,FALSE),"-")</f>
        <v>-</v>
      </c>
      <c r="N1052" s="17"/>
      <c r="O1052" s="18"/>
      <c r="P1052" s="19">
        <f t="shared" si="517"/>
        <v>0</v>
      </c>
      <c r="Q1052" s="20">
        <f t="shared" si="490"/>
        <v>0</v>
      </c>
      <c r="R1052" s="13">
        <f t="shared" si="491"/>
        <v>1</v>
      </c>
      <c r="S1052" s="13" t="str">
        <f>IFERROR(VLOOKUP($B1052,'[1]Market Cap'!$G:$I,3,FALSE),"-")</f>
        <v>Small Cap</v>
      </c>
      <c r="T1052" s="13"/>
      <c r="U1052" s="13"/>
      <c r="V1052" s="21">
        <f t="shared" si="518"/>
        <v>0</v>
      </c>
      <c r="W1052" s="21">
        <f t="shared" si="518"/>
        <v>0</v>
      </c>
      <c r="X1052" s="21">
        <f t="shared" si="518"/>
        <v>0</v>
      </c>
      <c r="Y1052" s="22">
        <f t="shared" si="492"/>
        <v>0</v>
      </c>
      <c r="Z1052" s="13">
        <f t="shared" si="493"/>
        <v>0</v>
      </c>
      <c r="AA1052" s="23">
        <f t="shared" si="494"/>
        <v>0</v>
      </c>
      <c r="AB1052" s="23">
        <f t="shared" si="495"/>
        <v>0</v>
      </c>
      <c r="AC1052" s="23">
        <f t="shared" si="496"/>
        <v>0</v>
      </c>
      <c r="AD1052" s="24">
        <f t="shared" si="497"/>
        <v>0</v>
      </c>
      <c r="AE1052" s="25">
        <f>IFERROR(VLOOKUP($B1052,'[1]Market Cap'!$G:$I,2,FALSE),"-")</f>
        <v>1561.809</v>
      </c>
      <c r="AF1052" s="20">
        <f t="shared" si="498"/>
        <v>0</v>
      </c>
      <c r="AG1052" s="17">
        <f t="shared" si="499"/>
        <v>0</v>
      </c>
      <c r="AH1052" s="17">
        <f t="shared" si="500"/>
        <v>0</v>
      </c>
      <c r="AI1052" s="17" t="str">
        <f t="shared" si="501"/>
        <v>-</v>
      </c>
      <c r="AJ1052" s="26" t="str">
        <f>IFERROR(VLOOKUP($B1052,'[1]Paste Only'!$D:$AM,26,FALSE),"-")</f>
        <v>-</v>
      </c>
      <c r="AK1052" s="26" t="str">
        <f>IFERROR(VLOOKUP($B1052,'[1]Paste Only'!$D:$AM,23,FALSE),"-")</f>
        <v>-</v>
      </c>
      <c r="AL1052" s="26" t="str">
        <f>IFERROR(VLOOKUP($B1052,'[1]Paste Only'!$D:$AM,22,FALSE),"-")</f>
        <v>-</v>
      </c>
      <c r="AM1052" s="21" t="str">
        <f t="shared" si="519"/>
        <v>-</v>
      </c>
      <c r="AN1052" s="21" t="str">
        <f t="shared" si="519"/>
        <v>-</v>
      </c>
      <c r="AO1052" s="21" t="str">
        <f t="shared" si="519"/>
        <v>-</v>
      </c>
      <c r="AP1052" s="27">
        <f t="shared" si="502"/>
        <v>0</v>
      </c>
      <c r="AQ1052" s="27" t="str">
        <f t="shared" si="503"/>
        <v>-</v>
      </c>
      <c r="AR1052" s="27" t="str">
        <f t="shared" si="504"/>
        <v>-</v>
      </c>
      <c r="AS1052" s="27">
        <f t="shared" si="505"/>
        <v>0</v>
      </c>
      <c r="AT1052" s="27">
        <f t="shared" si="506"/>
        <v>0</v>
      </c>
      <c r="AU1052" s="27">
        <f t="shared" si="507"/>
        <v>0</v>
      </c>
      <c r="AV1052" s="21">
        <f t="shared" si="508"/>
        <v>1</v>
      </c>
      <c r="AW1052" s="27">
        <f t="shared" si="509"/>
        <v>0</v>
      </c>
      <c r="AX1052" s="27" t="str">
        <f t="shared" si="510"/>
        <v>-</v>
      </c>
      <c r="AY1052" s="27" t="str">
        <f t="shared" si="511"/>
        <v>-</v>
      </c>
      <c r="AZ1052" s="21" t="str">
        <f t="shared" si="512"/>
        <v>-</v>
      </c>
      <c r="BA1052" s="21" t="str">
        <f t="shared" si="513"/>
        <v>-</v>
      </c>
      <c r="BB1052" s="28" t="str">
        <f t="shared" si="514"/>
        <v>-</v>
      </c>
      <c r="BC1052" s="28" t="s">
        <v>81</v>
      </c>
      <c r="BD1052" s="28" t="s">
        <v>81</v>
      </c>
      <c r="BE1052" s="28" t="s">
        <v>81</v>
      </c>
      <c r="BF1052" s="28" t="str">
        <f t="shared" si="515"/>
        <v>-</v>
      </c>
      <c r="BG1052" s="29">
        <f t="shared" si="516"/>
        <v>0</v>
      </c>
      <c r="BH1052" s="29">
        <f t="shared" si="516"/>
        <v>0</v>
      </c>
      <c r="BI1052" s="29">
        <f t="shared" si="516"/>
        <v>0</v>
      </c>
      <c r="BJ1052" s="29">
        <f t="shared" si="516"/>
        <v>0</v>
      </c>
      <c r="BK1052" s="29"/>
    </row>
    <row r="1053" spans="1:63" x14ac:dyDescent="0.25">
      <c r="A1053" s="13" t="s">
        <v>3212</v>
      </c>
      <c r="B1053" s="13" t="s">
        <v>3213</v>
      </c>
      <c r="C1053" s="13" t="s">
        <v>3214</v>
      </c>
      <c r="D1053" s="13" t="str">
        <f>IFERROR(VLOOKUP($B1053,[1]GICS!$C:$D,2,FALSE),"-")</f>
        <v>Health Care</v>
      </c>
      <c r="E1053" s="14">
        <f>IFERROR(IF(VLOOKUP($B1053,'[1]Paste Only'!$D:$AM,4,FALSE)="-",VLOOKUP($B1053,'[1]Market Cap'!$A:$J,10,FALSE),VLOOKUP($B1053,'[1]Paste Only'!$D:$AM,4,FALSE)),"-")</f>
        <v>825.45</v>
      </c>
      <c r="F1053" s="14">
        <f>IFERROR(VLOOKUP($B1053,'[1]Paste Only'!$D:$AM,5,FALSE),"-")</f>
        <v>1091</v>
      </c>
      <c r="G1053" s="15">
        <f>IFERROR(VLOOKUP($B1053,'[1]Paste Only'!$D:$AM,6,FALSE),"-")</f>
        <v>6</v>
      </c>
      <c r="H1053" s="15">
        <f>IFERROR(VLOOKUP($B1053,'[1]Paste Only'!$D:$AM,7,FALSE),"-")</f>
        <v>0</v>
      </c>
      <c r="I1053" s="15">
        <f>IFERROR(VLOOKUP($B1053,'[1]Paste Only'!$D:$AM,8,FALSE),"-")</f>
        <v>0</v>
      </c>
      <c r="J1053" s="16"/>
      <c r="K1053" s="16"/>
      <c r="L1053" s="14">
        <f>IFERROR(VLOOKUP($B1053,'[1]Paste Only'!$D:$AM,12,FALSE),"-")</f>
        <v>24.04</v>
      </c>
      <c r="M1053" s="14">
        <f>IFERROR(VLOOKUP($B1053,'[1]Paste Only'!$D:$AM,15,FALSE),"-")</f>
        <v>36.734804597701149</v>
      </c>
      <c r="N1053" s="17"/>
      <c r="O1053" s="18"/>
      <c r="P1053" s="19">
        <f t="shared" si="517"/>
        <v>0.5280700747795819</v>
      </c>
      <c r="Q1053" s="20">
        <f t="shared" si="490"/>
        <v>0.32170331334423641</v>
      </c>
      <c r="R1053" s="13">
        <f t="shared" si="491"/>
        <v>6</v>
      </c>
      <c r="S1053" s="13" t="str">
        <f>IFERROR(VLOOKUP($B1053,'[1]Market Cap'!$G:$I,3,FALSE),"-")</f>
        <v>Small Cap</v>
      </c>
      <c r="T1053" s="13"/>
      <c r="U1053" s="13"/>
      <c r="V1053" s="21">
        <f t="shared" si="518"/>
        <v>0</v>
      </c>
      <c r="W1053" s="21">
        <f t="shared" si="518"/>
        <v>0</v>
      </c>
      <c r="X1053" s="21">
        <f t="shared" si="518"/>
        <v>0</v>
      </c>
      <c r="Y1053" s="22">
        <f t="shared" si="492"/>
        <v>0</v>
      </c>
      <c r="Z1053" s="13">
        <f t="shared" si="493"/>
        <v>0</v>
      </c>
      <c r="AA1053" s="23">
        <f t="shared" si="494"/>
        <v>0</v>
      </c>
      <c r="AB1053" s="23">
        <f t="shared" si="495"/>
        <v>0</v>
      </c>
      <c r="AC1053" s="23">
        <f t="shared" si="496"/>
        <v>0</v>
      </c>
      <c r="AD1053" s="24">
        <f t="shared" si="497"/>
        <v>0</v>
      </c>
      <c r="AE1053" s="25">
        <f>IFERROR(VLOOKUP($B1053,'[1]Market Cap'!$G:$I,2,FALSE),"-")</f>
        <v>2677.6501802399998</v>
      </c>
      <c r="AF1053" s="20">
        <f t="shared" si="498"/>
        <v>0</v>
      </c>
      <c r="AG1053" s="17">
        <f t="shared" si="499"/>
        <v>0</v>
      </c>
      <c r="AH1053" s="17">
        <f t="shared" si="500"/>
        <v>0</v>
      </c>
      <c r="AI1053" s="17" t="str">
        <f t="shared" si="501"/>
        <v>-</v>
      </c>
      <c r="AJ1053" s="26">
        <f>IFERROR(VLOOKUP($B1053,'[1]Paste Only'!$D:$AM,26,FALSE),"-")</f>
        <v>1084</v>
      </c>
      <c r="AK1053" s="26">
        <f>IFERROR(VLOOKUP($B1053,'[1]Paste Only'!$D:$AM,23,FALSE),"-")</f>
        <v>1320</v>
      </c>
      <c r="AL1053" s="26">
        <f>IFERROR(VLOOKUP($B1053,'[1]Paste Only'!$D:$AM,22,FALSE),"-")</f>
        <v>949</v>
      </c>
      <c r="AM1053" s="21">
        <f t="shared" si="519"/>
        <v>-6.4161319890009283E-3</v>
      </c>
      <c r="AN1053" s="21">
        <f t="shared" si="519"/>
        <v>0.20989917506874423</v>
      </c>
      <c r="AO1053" s="21">
        <f t="shared" si="519"/>
        <v>-0.13015582034830431</v>
      </c>
      <c r="AP1053" s="27">
        <f t="shared" si="502"/>
        <v>0</v>
      </c>
      <c r="AQ1053" s="27">
        <f t="shared" si="503"/>
        <v>0</v>
      </c>
      <c r="AR1053" s="27">
        <f t="shared" si="504"/>
        <v>1091</v>
      </c>
      <c r="AS1053" s="27">
        <f t="shared" si="505"/>
        <v>1091</v>
      </c>
      <c r="AT1053" s="27">
        <f t="shared" si="506"/>
        <v>0</v>
      </c>
      <c r="AU1053" s="27">
        <f t="shared" si="507"/>
        <v>0</v>
      </c>
      <c r="AV1053" s="21">
        <f t="shared" si="508"/>
        <v>1</v>
      </c>
      <c r="AW1053" s="27">
        <f t="shared" si="509"/>
        <v>1091</v>
      </c>
      <c r="AX1053" s="27">
        <f t="shared" si="510"/>
        <v>1091</v>
      </c>
      <c r="AY1053" s="27">
        <f t="shared" si="511"/>
        <v>1091</v>
      </c>
      <c r="AZ1053" s="21">
        <f t="shared" si="512"/>
        <v>0.32170331334423641</v>
      </c>
      <c r="BA1053" s="21">
        <f t="shared" si="513"/>
        <v>0.32170331334423641</v>
      </c>
      <c r="BB1053" s="28">
        <f t="shared" si="514"/>
        <v>1091</v>
      </c>
      <c r="BC1053" s="28" t="s">
        <v>81</v>
      </c>
      <c r="BD1053" s="28" t="s">
        <v>81</v>
      </c>
      <c r="BE1053" s="28" t="s">
        <v>81</v>
      </c>
      <c r="BF1053" s="28" t="str">
        <f t="shared" si="515"/>
        <v>-</v>
      </c>
      <c r="BG1053" s="29">
        <f t="shared" si="516"/>
        <v>0</v>
      </c>
      <c r="BH1053" s="29">
        <f t="shared" si="516"/>
        <v>0</v>
      </c>
      <c r="BI1053" s="29">
        <f t="shared" si="516"/>
        <v>0</v>
      </c>
      <c r="BJ1053" s="29">
        <f t="shared" si="516"/>
        <v>0</v>
      </c>
      <c r="BK1053" s="29"/>
    </row>
    <row r="1054" spans="1:63" x14ac:dyDescent="0.25">
      <c r="A1054" s="13" t="s">
        <v>3215</v>
      </c>
      <c r="B1054" s="13" t="s">
        <v>3216</v>
      </c>
      <c r="C1054" s="13" t="s">
        <v>3217</v>
      </c>
      <c r="D1054" s="13" t="str">
        <f>IFERROR(VLOOKUP($B1054,[1]GICS!$C:$D,2,FALSE),"-")</f>
        <v>Materials</v>
      </c>
      <c r="E1054" s="14">
        <f>IFERROR(IF(VLOOKUP($B1054,'[1]Paste Only'!$D:$AM,4,FALSE)="-",VLOOKUP($B1054,'[1]Market Cap'!$A:$J,10,FALSE),VLOOKUP($B1054,'[1]Paste Only'!$D:$AM,4,FALSE)),"-")</f>
        <v>607.29999999999995</v>
      </c>
      <c r="F1054" s="14" t="str">
        <f>IFERROR(VLOOKUP($B1054,'[1]Paste Only'!$D:$AM,5,FALSE),"-")</f>
        <v>-</v>
      </c>
      <c r="G1054" s="15">
        <f>IFERROR(VLOOKUP($B1054,'[1]Paste Only'!$D:$AM,6,FALSE),"-")</f>
        <v>0</v>
      </c>
      <c r="H1054" s="15">
        <f>IFERROR(VLOOKUP($B1054,'[1]Paste Only'!$D:$AM,7,FALSE),"-")</f>
        <v>0</v>
      </c>
      <c r="I1054" s="15">
        <f>IFERROR(VLOOKUP($B1054,'[1]Paste Only'!$D:$AM,8,FALSE),"-")</f>
        <v>0</v>
      </c>
      <c r="J1054" s="16"/>
      <c r="K1054" s="16"/>
      <c r="L1054" s="14">
        <f>IFERROR(VLOOKUP($B1054,'[1]Paste Only'!$D:$AM,12,FALSE),"-")</f>
        <v>26.27</v>
      </c>
      <c r="M1054" s="14" t="str">
        <f>IFERROR(VLOOKUP($B1054,'[1]Paste Only'!$D:$AM,15,FALSE),"-")</f>
        <v>-</v>
      </c>
      <c r="N1054" s="17"/>
      <c r="O1054" s="18"/>
      <c r="P1054" s="19">
        <f t="shared" si="517"/>
        <v>0</v>
      </c>
      <c r="Q1054" s="20">
        <f t="shared" si="490"/>
        <v>0</v>
      </c>
      <c r="R1054" s="13">
        <f t="shared" si="491"/>
        <v>0</v>
      </c>
      <c r="S1054" s="13" t="str">
        <f>IFERROR(VLOOKUP($B1054,'[1]Market Cap'!$G:$I,3,FALSE),"-")</f>
        <v>Small Cap</v>
      </c>
      <c r="T1054" s="13"/>
      <c r="U1054" s="13"/>
      <c r="V1054" s="21">
        <f t="shared" si="518"/>
        <v>0</v>
      </c>
      <c r="W1054" s="21">
        <f t="shared" si="518"/>
        <v>0</v>
      </c>
      <c r="X1054" s="21">
        <f t="shared" si="518"/>
        <v>0</v>
      </c>
      <c r="Y1054" s="22">
        <f t="shared" si="492"/>
        <v>0</v>
      </c>
      <c r="Z1054" s="13">
        <f t="shared" si="493"/>
        <v>0</v>
      </c>
      <c r="AA1054" s="23">
        <f t="shared" si="494"/>
        <v>0</v>
      </c>
      <c r="AB1054" s="23">
        <f t="shared" si="495"/>
        <v>0</v>
      </c>
      <c r="AC1054" s="23">
        <f t="shared" si="496"/>
        <v>0</v>
      </c>
      <c r="AD1054" s="24">
        <f t="shared" si="497"/>
        <v>0</v>
      </c>
      <c r="AE1054" s="25">
        <f>IFERROR(VLOOKUP($B1054,'[1]Market Cap'!$G:$I,2,FALSE),"-")</f>
        <v>2659.1488614899999</v>
      </c>
      <c r="AF1054" s="20">
        <f t="shared" si="498"/>
        <v>0</v>
      </c>
      <c r="AG1054" s="17">
        <f t="shared" si="499"/>
        <v>0</v>
      </c>
      <c r="AH1054" s="17">
        <f t="shared" si="500"/>
        <v>0</v>
      </c>
      <c r="AI1054" s="17" t="str">
        <f t="shared" si="501"/>
        <v>-</v>
      </c>
      <c r="AJ1054" s="26" t="str">
        <f>IFERROR(VLOOKUP($B1054,'[1]Paste Only'!$D:$AM,26,FALSE),"-")</f>
        <v>-</v>
      </c>
      <c r="AK1054" s="26" t="str">
        <f>IFERROR(VLOOKUP($B1054,'[1]Paste Only'!$D:$AM,23,FALSE),"-")</f>
        <v>-</v>
      </c>
      <c r="AL1054" s="26" t="str">
        <f>IFERROR(VLOOKUP($B1054,'[1]Paste Only'!$D:$AM,22,FALSE),"-")</f>
        <v>-</v>
      </c>
      <c r="AM1054" s="21" t="str">
        <f t="shared" si="519"/>
        <v>-</v>
      </c>
      <c r="AN1054" s="21" t="str">
        <f t="shared" si="519"/>
        <v>-</v>
      </c>
      <c r="AO1054" s="21" t="str">
        <f t="shared" si="519"/>
        <v>-</v>
      </c>
      <c r="AP1054" s="27">
        <f t="shared" si="502"/>
        <v>0</v>
      </c>
      <c r="AQ1054" s="27" t="str">
        <f t="shared" si="503"/>
        <v>-</v>
      </c>
      <c r="AR1054" s="27" t="str">
        <f t="shared" si="504"/>
        <v>-</v>
      </c>
      <c r="AS1054" s="27">
        <f t="shared" si="505"/>
        <v>0</v>
      </c>
      <c r="AT1054" s="27">
        <f t="shared" si="506"/>
        <v>0</v>
      </c>
      <c r="AU1054" s="27">
        <f t="shared" si="507"/>
        <v>0</v>
      </c>
      <c r="AV1054" s="21" t="str">
        <f t="shared" si="508"/>
        <v>0</v>
      </c>
      <c r="AW1054" s="27">
        <f t="shared" si="509"/>
        <v>0</v>
      </c>
      <c r="AX1054" s="27" t="str">
        <f t="shared" si="510"/>
        <v>-</v>
      </c>
      <c r="AY1054" s="27" t="str">
        <f t="shared" si="511"/>
        <v>-</v>
      </c>
      <c r="AZ1054" s="21" t="str">
        <f t="shared" si="512"/>
        <v>-</v>
      </c>
      <c r="BA1054" s="21" t="str">
        <f t="shared" si="513"/>
        <v>-</v>
      </c>
      <c r="BB1054" s="28" t="str">
        <f t="shared" si="514"/>
        <v>-</v>
      </c>
      <c r="BC1054" s="28" t="s">
        <v>81</v>
      </c>
      <c r="BD1054" s="28" t="s">
        <v>81</v>
      </c>
      <c r="BE1054" s="28" t="s">
        <v>81</v>
      </c>
      <c r="BF1054" s="28" t="str">
        <f t="shared" si="515"/>
        <v>-</v>
      </c>
      <c r="BG1054" s="29">
        <f t="shared" si="516"/>
        <v>0</v>
      </c>
      <c r="BH1054" s="29">
        <f t="shared" si="516"/>
        <v>0</v>
      </c>
      <c r="BI1054" s="29">
        <f t="shared" si="516"/>
        <v>0</v>
      </c>
      <c r="BJ1054" s="29">
        <f t="shared" si="516"/>
        <v>0</v>
      </c>
      <c r="BK1054" s="29"/>
    </row>
    <row r="1055" spans="1:63" x14ac:dyDescent="0.25">
      <c r="A1055" s="13" t="s">
        <v>3218</v>
      </c>
      <c r="B1055" s="13" t="s">
        <v>3219</v>
      </c>
      <c r="C1055" s="13" t="s">
        <v>3220</v>
      </c>
      <c r="D1055" s="13" t="str">
        <f>IFERROR(VLOOKUP($B1055,[1]GICS!$C:$D,2,FALSE),"-")</f>
        <v>Consumer Discretionary</v>
      </c>
      <c r="E1055" s="14">
        <f>IFERROR(IF(VLOOKUP($B1055,'[1]Paste Only'!$D:$AM,4,FALSE)="-",VLOOKUP($B1055,'[1]Market Cap'!$A:$J,10,FALSE),VLOOKUP($B1055,'[1]Paste Only'!$D:$AM,4,FALSE)),"-")</f>
        <v>671.6</v>
      </c>
      <c r="F1055" s="14" t="str">
        <f>IFERROR(VLOOKUP($B1055,'[1]Paste Only'!$D:$AM,5,FALSE),"-")</f>
        <v>-</v>
      </c>
      <c r="G1055" s="15">
        <f>IFERROR(VLOOKUP($B1055,'[1]Paste Only'!$D:$AM,6,FALSE),"-")</f>
        <v>0</v>
      </c>
      <c r="H1055" s="15">
        <f>IFERROR(VLOOKUP($B1055,'[1]Paste Only'!$D:$AM,7,FALSE),"-")</f>
        <v>0</v>
      </c>
      <c r="I1055" s="15">
        <f>IFERROR(VLOOKUP($B1055,'[1]Paste Only'!$D:$AM,8,FALSE),"-")</f>
        <v>0</v>
      </c>
      <c r="J1055" s="16"/>
      <c r="K1055" s="16"/>
      <c r="L1055" s="14">
        <f>IFERROR(VLOOKUP($B1055,'[1]Paste Only'!$D:$AM,12,FALSE),"-")</f>
        <v>43.45</v>
      </c>
      <c r="M1055" s="14" t="str">
        <f>IFERROR(VLOOKUP($B1055,'[1]Paste Only'!$D:$AM,15,FALSE),"-")</f>
        <v>-</v>
      </c>
      <c r="N1055" s="17"/>
      <c r="O1055" s="18"/>
      <c r="P1055" s="19">
        <f t="shared" si="517"/>
        <v>0</v>
      </c>
      <c r="Q1055" s="20">
        <f t="shared" si="490"/>
        <v>0</v>
      </c>
      <c r="R1055" s="13">
        <f t="shared" si="491"/>
        <v>0</v>
      </c>
      <c r="S1055" s="13" t="str">
        <f>IFERROR(VLOOKUP($B1055,'[1]Market Cap'!$G:$I,3,FALSE),"-")</f>
        <v>Small Cap</v>
      </c>
      <c r="T1055" s="13"/>
      <c r="U1055" s="13"/>
      <c r="V1055" s="21">
        <f t="shared" si="518"/>
        <v>0</v>
      </c>
      <c r="W1055" s="21">
        <f t="shared" si="518"/>
        <v>0</v>
      </c>
      <c r="X1055" s="21">
        <f t="shared" si="518"/>
        <v>0</v>
      </c>
      <c r="Y1055" s="22">
        <f t="shared" si="492"/>
        <v>0</v>
      </c>
      <c r="Z1055" s="13">
        <f t="shared" si="493"/>
        <v>0</v>
      </c>
      <c r="AA1055" s="23">
        <f t="shared" si="494"/>
        <v>0</v>
      </c>
      <c r="AB1055" s="23">
        <f t="shared" si="495"/>
        <v>0</v>
      </c>
      <c r="AC1055" s="23">
        <f t="shared" si="496"/>
        <v>0</v>
      </c>
      <c r="AD1055" s="24">
        <f t="shared" si="497"/>
        <v>0</v>
      </c>
      <c r="AE1055" s="25">
        <f>IFERROR(VLOOKUP($B1055,'[1]Market Cap'!$G:$I,2,FALSE),"-")</f>
        <v>3047.0551100799998</v>
      </c>
      <c r="AF1055" s="20">
        <f t="shared" si="498"/>
        <v>0</v>
      </c>
      <c r="AG1055" s="17">
        <f t="shared" si="499"/>
        <v>0</v>
      </c>
      <c r="AH1055" s="17">
        <f t="shared" si="500"/>
        <v>0</v>
      </c>
      <c r="AI1055" s="17" t="str">
        <f t="shared" si="501"/>
        <v>-</v>
      </c>
      <c r="AJ1055" s="26" t="str">
        <f>IFERROR(VLOOKUP($B1055,'[1]Paste Only'!$D:$AM,26,FALSE),"-")</f>
        <v>-</v>
      </c>
      <c r="AK1055" s="26" t="str">
        <f>IFERROR(VLOOKUP($B1055,'[1]Paste Only'!$D:$AM,23,FALSE),"-")</f>
        <v>-</v>
      </c>
      <c r="AL1055" s="26" t="str">
        <f>IFERROR(VLOOKUP($B1055,'[1]Paste Only'!$D:$AM,22,FALSE),"-")</f>
        <v>-</v>
      </c>
      <c r="AM1055" s="21" t="str">
        <f t="shared" si="519"/>
        <v>-</v>
      </c>
      <c r="AN1055" s="21" t="str">
        <f t="shared" si="519"/>
        <v>-</v>
      </c>
      <c r="AO1055" s="21" t="str">
        <f t="shared" si="519"/>
        <v>-</v>
      </c>
      <c r="AP1055" s="27">
        <f t="shared" si="502"/>
        <v>0</v>
      </c>
      <c r="AQ1055" s="27" t="str">
        <f t="shared" si="503"/>
        <v>-</v>
      </c>
      <c r="AR1055" s="27" t="str">
        <f t="shared" si="504"/>
        <v>-</v>
      </c>
      <c r="AS1055" s="27">
        <f t="shared" si="505"/>
        <v>0</v>
      </c>
      <c r="AT1055" s="27">
        <f t="shared" si="506"/>
        <v>0</v>
      </c>
      <c r="AU1055" s="27">
        <f t="shared" si="507"/>
        <v>0</v>
      </c>
      <c r="AV1055" s="21" t="str">
        <f t="shared" si="508"/>
        <v>0</v>
      </c>
      <c r="AW1055" s="27">
        <f t="shared" si="509"/>
        <v>0</v>
      </c>
      <c r="AX1055" s="27" t="str">
        <f t="shared" si="510"/>
        <v>-</v>
      </c>
      <c r="AY1055" s="27" t="str">
        <f t="shared" si="511"/>
        <v>-</v>
      </c>
      <c r="AZ1055" s="21" t="str">
        <f t="shared" si="512"/>
        <v>-</v>
      </c>
      <c r="BA1055" s="21" t="str">
        <f t="shared" si="513"/>
        <v>-</v>
      </c>
      <c r="BB1055" s="28" t="str">
        <f t="shared" si="514"/>
        <v>-</v>
      </c>
      <c r="BC1055" s="28" t="s">
        <v>81</v>
      </c>
      <c r="BD1055" s="28" t="s">
        <v>81</v>
      </c>
      <c r="BE1055" s="28" t="s">
        <v>81</v>
      </c>
      <c r="BF1055" s="28" t="str">
        <f t="shared" si="515"/>
        <v>-</v>
      </c>
      <c r="BG1055" s="29">
        <f t="shared" si="516"/>
        <v>0</v>
      </c>
      <c r="BH1055" s="29">
        <f t="shared" si="516"/>
        <v>0</v>
      </c>
      <c r="BI1055" s="29">
        <f t="shared" si="516"/>
        <v>0</v>
      </c>
      <c r="BJ1055" s="29">
        <f t="shared" si="516"/>
        <v>0</v>
      </c>
      <c r="BK1055" s="29"/>
    </row>
    <row r="1056" spans="1:63" x14ac:dyDescent="0.25">
      <c r="A1056" s="13" t="s">
        <v>3221</v>
      </c>
      <c r="B1056" s="13" t="s">
        <v>3222</v>
      </c>
      <c r="C1056" s="13" t="s">
        <v>3223</v>
      </c>
      <c r="D1056" s="13" t="str">
        <f>IFERROR(VLOOKUP($B1056,[1]GICS!$C:$D,2,FALSE),"-")</f>
        <v>Financials</v>
      </c>
      <c r="E1056" s="14">
        <f>IFERROR(IF(VLOOKUP($B1056,'[1]Paste Only'!$D:$AM,4,FALSE)="-",VLOOKUP($B1056,'[1]Market Cap'!$A:$J,10,FALSE),VLOOKUP($B1056,'[1]Paste Only'!$D:$AM,4,FALSE)),"-")</f>
        <v>98.75</v>
      </c>
      <c r="F1056" s="14" t="str">
        <f>IFERROR(VLOOKUP($B1056,'[1]Paste Only'!$D:$AM,5,FALSE),"-")</f>
        <v>-</v>
      </c>
      <c r="G1056" s="15">
        <f>IFERROR(VLOOKUP($B1056,'[1]Paste Only'!$D:$AM,6,FALSE),"-")</f>
        <v>0</v>
      </c>
      <c r="H1056" s="15">
        <f>IFERROR(VLOOKUP($B1056,'[1]Paste Only'!$D:$AM,7,FALSE),"-")</f>
        <v>0</v>
      </c>
      <c r="I1056" s="15">
        <f>IFERROR(VLOOKUP($B1056,'[1]Paste Only'!$D:$AM,8,FALSE),"-")</f>
        <v>0</v>
      </c>
      <c r="J1056" s="16"/>
      <c r="K1056" s="16"/>
      <c r="L1056" s="14">
        <f>IFERROR(VLOOKUP($B1056,'[1]Paste Only'!$D:$AM,12,FALSE),"-")</f>
        <v>12.95</v>
      </c>
      <c r="M1056" s="14" t="str">
        <f>IFERROR(VLOOKUP($B1056,'[1]Paste Only'!$D:$AM,15,FALSE),"-")</f>
        <v>-</v>
      </c>
      <c r="N1056" s="17"/>
      <c r="O1056" s="18"/>
      <c r="P1056" s="19">
        <f t="shared" si="517"/>
        <v>0</v>
      </c>
      <c r="Q1056" s="20">
        <f t="shared" si="490"/>
        <v>0</v>
      </c>
      <c r="R1056" s="13">
        <f t="shared" si="491"/>
        <v>0</v>
      </c>
      <c r="S1056" s="13" t="str">
        <f>IFERROR(VLOOKUP($B1056,'[1]Market Cap'!$G:$I,3,FALSE),"-")</f>
        <v>Small Cap</v>
      </c>
      <c r="T1056" s="13"/>
      <c r="U1056" s="13"/>
      <c r="V1056" s="21">
        <f t="shared" si="518"/>
        <v>0</v>
      </c>
      <c r="W1056" s="21">
        <f t="shared" si="518"/>
        <v>0</v>
      </c>
      <c r="X1056" s="21">
        <f t="shared" si="518"/>
        <v>0</v>
      </c>
      <c r="Y1056" s="22">
        <f t="shared" si="492"/>
        <v>0</v>
      </c>
      <c r="Z1056" s="13">
        <f t="shared" si="493"/>
        <v>0</v>
      </c>
      <c r="AA1056" s="23">
        <f t="shared" si="494"/>
        <v>0</v>
      </c>
      <c r="AB1056" s="23">
        <f t="shared" si="495"/>
        <v>0</v>
      </c>
      <c r="AC1056" s="23">
        <f t="shared" si="496"/>
        <v>0</v>
      </c>
      <c r="AD1056" s="24">
        <f t="shared" si="497"/>
        <v>0</v>
      </c>
      <c r="AE1056" s="25">
        <f>IFERROR(VLOOKUP($B1056,'[1]Market Cap'!$G:$I,2,FALSE),"-")</f>
        <v>1777.6000732499999</v>
      </c>
      <c r="AF1056" s="20">
        <f t="shared" si="498"/>
        <v>0</v>
      </c>
      <c r="AG1056" s="17">
        <f t="shared" si="499"/>
        <v>0</v>
      </c>
      <c r="AH1056" s="17">
        <f t="shared" si="500"/>
        <v>0</v>
      </c>
      <c r="AI1056" s="17" t="str">
        <f t="shared" si="501"/>
        <v>-</v>
      </c>
      <c r="AJ1056" s="26" t="str">
        <f>IFERROR(VLOOKUP($B1056,'[1]Paste Only'!$D:$AM,26,FALSE),"-")</f>
        <v>-</v>
      </c>
      <c r="AK1056" s="26" t="str">
        <f>IFERROR(VLOOKUP($B1056,'[1]Paste Only'!$D:$AM,23,FALSE),"-")</f>
        <v>-</v>
      </c>
      <c r="AL1056" s="26" t="str">
        <f>IFERROR(VLOOKUP($B1056,'[1]Paste Only'!$D:$AM,22,FALSE),"-")</f>
        <v>-</v>
      </c>
      <c r="AM1056" s="21" t="str">
        <f t="shared" si="519"/>
        <v>-</v>
      </c>
      <c r="AN1056" s="21" t="str">
        <f t="shared" si="519"/>
        <v>-</v>
      </c>
      <c r="AO1056" s="21" t="str">
        <f t="shared" si="519"/>
        <v>-</v>
      </c>
      <c r="AP1056" s="27">
        <f t="shared" si="502"/>
        <v>0</v>
      </c>
      <c r="AQ1056" s="27" t="str">
        <f t="shared" si="503"/>
        <v>-</v>
      </c>
      <c r="AR1056" s="27" t="str">
        <f t="shared" si="504"/>
        <v>-</v>
      </c>
      <c r="AS1056" s="27">
        <f t="shared" si="505"/>
        <v>0</v>
      </c>
      <c r="AT1056" s="27">
        <f t="shared" si="506"/>
        <v>0</v>
      </c>
      <c r="AU1056" s="27">
        <f t="shared" si="507"/>
        <v>0</v>
      </c>
      <c r="AV1056" s="21" t="str">
        <f t="shared" si="508"/>
        <v>0</v>
      </c>
      <c r="AW1056" s="27">
        <f t="shared" si="509"/>
        <v>0</v>
      </c>
      <c r="AX1056" s="27" t="str">
        <f t="shared" si="510"/>
        <v>-</v>
      </c>
      <c r="AY1056" s="27" t="str">
        <f t="shared" si="511"/>
        <v>-</v>
      </c>
      <c r="AZ1056" s="21" t="str">
        <f t="shared" si="512"/>
        <v>-</v>
      </c>
      <c r="BA1056" s="21" t="str">
        <f t="shared" si="513"/>
        <v>-</v>
      </c>
      <c r="BB1056" s="28" t="str">
        <f t="shared" si="514"/>
        <v>-</v>
      </c>
      <c r="BC1056" s="28" t="s">
        <v>81</v>
      </c>
      <c r="BD1056" s="28" t="s">
        <v>81</v>
      </c>
      <c r="BE1056" s="28" t="s">
        <v>81</v>
      </c>
      <c r="BF1056" s="28" t="str">
        <f t="shared" si="515"/>
        <v>-</v>
      </c>
      <c r="BG1056" s="29">
        <f t="shared" si="516"/>
        <v>0</v>
      </c>
      <c r="BH1056" s="29">
        <f t="shared" si="516"/>
        <v>0</v>
      </c>
      <c r="BI1056" s="29">
        <f t="shared" si="516"/>
        <v>0</v>
      </c>
      <c r="BJ1056" s="29">
        <f t="shared" si="516"/>
        <v>0</v>
      </c>
      <c r="BK1056" s="29"/>
    </row>
    <row r="1057" spans="1:64" x14ac:dyDescent="0.25">
      <c r="A1057" s="13" t="s">
        <v>3224</v>
      </c>
      <c r="B1057" s="13" t="s">
        <v>3225</v>
      </c>
      <c r="C1057" s="13" t="s">
        <v>3226</v>
      </c>
      <c r="D1057" s="13" t="str">
        <f>IFERROR(VLOOKUP($B1057,[1]GICS!$C:$D,2,FALSE),"-")</f>
        <v>Energy</v>
      </c>
      <c r="E1057" s="14">
        <f>IFERROR(IF(VLOOKUP($B1057,'[1]Paste Only'!$D:$AM,4,FALSE)="-",VLOOKUP($B1057,'[1]Market Cap'!$A:$J,10,FALSE),VLOOKUP($B1057,'[1]Paste Only'!$D:$AM,4,FALSE)),"-")</f>
        <v>532.70000000000005</v>
      </c>
      <c r="F1057" s="14">
        <f>IFERROR(VLOOKUP($B1057,'[1]Paste Only'!$D:$AM,5,FALSE),"-")</f>
        <v>675.5</v>
      </c>
      <c r="G1057" s="15">
        <f>IFERROR(VLOOKUP($B1057,'[1]Paste Only'!$D:$AM,6,FALSE),"-")</f>
        <v>2</v>
      </c>
      <c r="H1057" s="15">
        <f>IFERROR(VLOOKUP($B1057,'[1]Paste Only'!$D:$AM,7,FALSE),"-")</f>
        <v>0</v>
      </c>
      <c r="I1057" s="15">
        <f>IFERROR(VLOOKUP($B1057,'[1]Paste Only'!$D:$AM,8,FALSE),"-")</f>
        <v>0</v>
      </c>
      <c r="J1057" s="16"/>
      <c r="K1057" s="16"/>
      <c r="L1057" s="14">
        <f>IFERROR(VLOOKUP($B1057,'[1]Paste Only'!$D:$AM,12,FALSE),"-")</f>
        <v>-14.08</v>
      </c>
      <c r="M1057" s="14">
        <f>IFERROR(VLOOKUP($B1057,'[1]Paste Only'!$D:$AM,15,FALSE),"-")</f>
        <v>41.015402298850574</v>
      </c>
      <c r="N1057" s="17"/>
      <c r="O1057" s="18"/>
      <c r="P1057" s="19">
        <f t="shared" si="517"/>
        <v>3.9130257314524557</v>
      </c>
      <c r="Q1057" s="20">
        <f t="shared" si="490"/>
        <v>0.26806833114323259</v>
      </c>
      <c r="R1057" s="13">
        <f t="shared" si="491"/>
        <v>2</v>
      </c>
      <c r="S1057" s="13" t="str">
        <f>IFERROR(VLOOKUP($B1057,'[1]Market Cap'!$G:$I,3,FALSE),"-")</f>
        <v>Small Cap</v>
      </c>
      <c r="T1057" s="13"/>
      <c r="U1057" s="13"/>
      <c r="V1057" s="21">
        <f t="shared" si="518"/>
        <v>0</v>
      </c>
      <c r="W1057" s="21">
        <f t="shared" si="518"/>
        <v>0</v>
      </c>
      <c r="X1057" s="21">
        <f t="shared" si="518"/>
        <v>0</v>
      </c>
      <c r="Y1057" s="22">
        <f t="shared" si="492"/>
        <v>0</v>
      </c>
      <c r="Z1057" s="13">
        <f t="shared" si="493"/>
        <v>0</v>
      </c>
      <c r="AA1057" s="23">
        <f t="shared" si="494"/>
        <v>0</v>
      </c>
      <c r="AB1057" s="23">
        <f t="shared" si="495"/>
        <v>0</v>
      </c>
      <c r="AC1057" s="23">
        <f t="shared" si="496"/>
        <v>0</v>
      </c>
      <c r="AD1057" s="24">
        <f t="shared" si="497"/>
        <v>0</v>
      </c>
      <c r="AE1057" s="25">
        <f>IFERROR(VLOOKUP($B1057,'[1]Market Cap'!$G:$I,2,FALSE),"-")</f>
        <v>3409.28</v>
      </c>
      <c r="AF1057" s="20">
        <f t="shared" si="498"/>
        <v>0</v>
      </c>
      <c r="AG1057" s="17">
        <f t="shared" si="499"/>
        <v>0</v>
      </c>
      <c r="AH1057" s="17">
        <f t="shared" si="500"/>
        <v>0</v>
      </c>
      <c r="AI1057" s="17" t="str">
        <f t="shared" si="501"/>
        <v>-</v>
      </c>
      <c r="AJ1057" s="26">
        <f>IFERROR(VLOOKUP($B1057,'[1]Paste Only'!$D:$AM,26,FALSE),"-")</f>
        <v>675.5</v>
      </c>
      <c r="AK1057" s="26">
        <f>IFERROR(VLOOKUP($B1057,'[1]Paste Only'!$D:$AM,23,FALSE),"-")</f>
        <v>693</v>
      </c>
      <c r="AL1057" s="26">
        <f>IFERROR(VLOOKUP($B1057,'[1]Paste Only'!$D:$AM,22,FALSE),"-")</f>
        <v>658</v>
      </c>
      <c r="AM1057" s="21">
        <f t="shared" si="519"/>
        <v>0</v>
      </c>
      <c r="AN1057" s="21">
        <f t="shared" si="519"/>
        <v>2.5906735751295429E-2</v>
      </c>
      <c r="AO1057" s="21">
        <f t="shared" si="519"/>
        <v>-2.5906735751295318E-2</v>
      </c>
      <c r="AP1057" s="27">
        <f t="shared" si="502"/>
        <v>0</v>
      </c>
      <c r="AQ1057" s="27">
        <f t="shared" si="503"/>
        <v>0</v>
      </c>
      <c r="AR1057" s="27">
        <f t="shared" si="504"/>
        <v>675.5</v>
      </c>
      <c r="AS1057" s="27">
        <f t="shared" si="505"/>
        <v>675.5</v>
      </c>
      <c r="AT1057" s="27">
        <f t="shared" si="506"/>
        <v>0</v>
      </c>
      <c r="AU1057" s="27">
        <f t="shared" si="507"/>
        <v>0</v>
      </c>
      <c r="AV1057" s="21">
        <f t="shared" si="508"/>
        <v>1</v>
      </c>
      <c r="AW1057" s="27">
        <f t="shared" si="509"/>
        <v>675.5</v>
      </c>
      <c r="AX1057" s="27">
        <f t="shared" si="510"/>
        <v>675.5</v>
      </c>
      <c r="AY1057" s="27">
        <f t="shared" si="511"/>
        <v>675.5</v>
      </c>
      <c r="AZ1057" s="21">
        <f t="shared" si="512"/>
        <v>0.26806833114323259</v>
      </c>
      <c r="BA1057" s="21">
        <f t="shared" si="513"/>
        <v>0.26806833114323259</v>
      </c>
      <c r="BB1057" s="28">
        <f t="shared" si="514"/>
        <v>675.5</v>
      </c>
      <c r="BC1057" s="28" t="s">
        <v>81</v>
      </c>
      <c r="BD1057" s="28" t="s">
        <v>81</v>
      </c>
      <c r="BE1057" s="28" t="s">
        <v>81</v>
      </c>
      <c r="BF1057" s="28" t="str">
        <f t="shared" si="515"/>
        <v>-</v>
      </c>
      <c r="BG1057" s="29">
        <f t="shared" si="516"/>
        <v>0</v>
      </c>
      <c r="BH1057" s="29">
        <f t="shared" si="516"/>
        <v>0</v>
      </c>
      <c r="BI1057" s="29">
        <f t="shared" si="516"/>
        <v>0</v>
      </c>
      <c r="BJ1057" s="29">
        <f t="shared" si="516"/>
        <v>0</v>
      </c>
      <c r="BK1057" s="29"/>
    </row>
    <row r="1058" spans="1:64" x14ac:dyDescent="0.25">
      <c r="A1058" s="13" t="s">
        <v>3227</v>
      </c>
      <c r="B1058" s="13" t="s">
        <v>3228</v>
      </c>
      <c r="C1058" s="13" t="s">
        <v>3229</v>
      </c>
      <c r="D1058" s="13" t="str">
        <f>IFERROR(VLOOKUP($B1058,[1]GICS!$C:$D,2,FALSE),"-")</f>
        <v>Consumer Discretionary</v>
      </c>
      <c r="E1058" s="14">
        <f>IFERROR(IF(VLOOKUP($B1058,'[1]Paste Only'!$D:$AM,4,FALSE)="-",VLOOKUP($B1058,'[1]Market Cap'!$A:$J,10,FALSE),VLOOKUP($B1058,'[1]Paste Only'!$D:$AM,4,FALSE)),"-")</f>
        <v>102.58</v>
      </c>
      <c r="F1058" s="14" t="str">
        <f>IFERROR(VLOOKUP($B1058,'[1]Paste Only'!$D:$AM,5,FALSE),"-")</f>
        <v>-</v>
      </c>
      <c r="G1058" s="15">
        <f>IFERROR(VLOOKUP($B1058,'[1]Paste Only'!$D:$AM,6,FALSE),"-")</f>
        <v>0</v>
      </c>
      <c r="H1058" s="15">
        <f>IFERROR(VLOOKUP($B1058,'[1]Paste Only'!$D:$AM,7,FALSE),"-")</f>
        <v>0</v>
      </c>
      <c r="I1058" s="15">
        <f>IFERROR(VLOOKUP($B1058,'[1]Paste Only'!$D:$AM,8,FALSE),"-")</f>
        <v>0</v>
      </c>
      <c r="J1058" s="16"/>
      <c r="K1058" s="16"/>
      <c r="L1058" s="14">
        <f>IFERROR(VLOOKUP($B1058,'[1]Paste Only'!$D:$AM,12,FALSE),"-")</f>
        <v>1.58</v>
      </c>
      <c r="M1058" s="14" t="str">
        <f>IFERROR(VLOOKUP($B1058,'[1]Paste Only'!$D:$AM,15,FALSE),"-")</f>
        <v>-</v>
      </c>
      <c r="N1058" s="17"/>
      <c r="O1058" s="18"/>
      <c r="P1058" s="19">
        <f t="shared" si="517"/>
        <v>0</v>
      </c>
      <c r="Q1058" s="20">
        <f t="shared" si="490"/>
        <v>0</v>
      </c>
      <c r="R1058" s="13">
        <f t="shared" si="491"/>
        <v>0</v>
      </c>
      <c r="S1058" s="13" t="str">
        <f>IFERROR(VLOOKUP($B1058,'[1]Market Cap'!$G:$I,3,FALSE),"-")</f>
        <v>Small Cap</v>
      </c>
      <c r="T1058" s="13"/>
      <c r="U1058" s="13"/>
      <c r="V1058" s="21">
        <f t="shared" si="518"/>
        <v>0</v>
      </c>
      <c r="W1058" s="21">
        <f t="shared" si="518"/>
        <v>0</v>
      </c>
      <c r="X1058" s="21">
        <f t="shared" si="518"/>
        <v>0</v>
      </c>
      <c r="Y1058" s="22">
        <f t="shared" si="492"/>
        <v>0</v>
      </c>
      <c r="Z1058" s="13">
        <f t="shared" si="493"/>
        <v>0</v>
      </c>
      <c r="AA1058" s="23">
        <f t="shared" si="494"/>
        <v>0</v>
      </c>
      <c r="AB1058" s="23">
        <f t="shared" si="495"/>
        <v>0</v>
      </c>
      <c r="AC1058" s="23">
        <f t="shared" si="496"/>
        <v>0</v>
      </c>
      <c r="AD1058" s="24">
        <f t="shared" si="497"/>
        <v>0</v>
      </c>
      <c r="AE1058" s="25">
        <f>IFERROR(VLOOKUP($B1058,'[1]Market Cap'!$G:$I,2,FALSE),"-")</f>
        <v>1387.75353</v>
      </c>
      <c r="AF1058" s="20">
        <f t="shared" si="498"/>
        <v>0</v>
      </c>
      <c r="AG1058" s="17">
        <f t="shared" si="499"/>
        <v>0</v>
      </c>
      <c r="AH1058" s="17">
        <f t="shared" si="500"/>
        <v>0</v>
      </c>
      <c r="AI1058" s="17" t="str">
        <f t="shared" si="501"/>
        <v>-</v>
      </c>
      <c r="AJ1058" s="26" t="str">
        <f>IFERROR(VLOOKUP($B1058,'[1]Paste Only'!$D:$AM,26,FALSE),"-")</f>
        <v>-</v>
      </c>
      <c r="AK1058" s="26" t="str">
        <f>IFERROR(VLOOKUP($B1058,'[1]Paste Only'!$D:$AM,23,FALSE),"-")</f>
        <v>-</v>
      </c>
      <c r="AL1058" s="26" t="str">
        <f>IFERROR(VLOOKUP($B1058,'[1]Paste Only'!$D:$AM,22,FALSE),"-")</f>
        <v>-</v>
      </c>
      <c r="AM1058" s="21" t="str">
        <f t="shared" si="519"/>
        <v>-</v>
      </c>
      <c r="AN1058" s="21" t="str">
        <f t="shared" si="519"/>
        <v>-</v>
      </c>
      <c r="AO1058" s="21" t="str">
        <f t="shared" si="519"/>
        <v>-</v>
      </c>
      <c r="AP1058" s="27">
        <f t="shared" si="502"/>
        <v>0</v>
      </c>
      <c r="AQ1058" s="27" t="str">
        <f t="shared" si="503"/>
        <v>-</v>
      </c>
      <c r="AR1058" s="27" t="str">
        <f t="shared" si="504"/>
        <v>-</v>
      </c>
      <c r="AS1058" s="27">
        <f t="shared" si="505"/>
        <v>0</v>
      </c>
      <c r="AT1058" s="27">
        <f t="shared" si="506"/>
        <v>0</v>
      </c>
      <c r="AU1058" s="27">
        <f t="shared" si="507"/>
        <v>0</v>
      </c>
      <c r="AV1058" s="21" t="str">
        <f t="shared" si="508"/>
        <v>0</v>
      </c>
      <c r="AW1058" s="27">
        <f t="shared" si="509"/>
        <v>0</v>
      </c>
      <c r="AX1058" s="27" t="str">
        <f t="shared" si="510"/>
        <v>-</v>
      </c>
      <c r="AY1058" s="27" t="str">
        <f t="shared" si="511"/>
        <v>-</v>
      </c>
      <c r="AZ1058" s="21" t="str">
        <f t="shared" si="512"/>
        <v>-</v>
      </c>
      <c r="BA1058" s="21" t="str">
        <f t="shared" si="513"/>
        <v>-</v>
      </c>
      <c r="BB1058" s="28" t="str">
        <f t="shared" si="514"/>
        <v>-</v>
      </c>
      <c r="BC1058" s="28" t="s">
        <v>81</v>
      </c>
      <c r="BD1058" s="28" t="s">
        <v>81</v>
      </c>
      <c r="BE1058" s="28" t="s">
        <v>81</v>
      </c>
      <c r="BF1058" s="28" t="str">
        <f t="shared" si="515"/>
        <v>-</v>
      </c>
      <c r="BG1058" s="29">
        <f t="shared" si="516"/>
        <v>0</v>
      </c>
      <c r="BH1058" s="29">
        <f t="shared" si="516"/>
        <v>0</v>
      </c>
      <c r="BI1058" s="29">
        <f t="shared" si="516"/>
        <v>0</v>
      </c>
      <c r="BJ1058" s="29">
        <f t="shared" si="516"/>
        <v>0</v>
      </c>
      <c r="BK1058" s="29"/>
    </row>
    <row r="1059" spans="1:64" x14ac:dyDescent="0.25">
      <c r="A1059" s="13" t="s">
        <v>3230</v>
      </c>
      <c r="B1059" s="13" t="s">
        <v>3231</v>
      </c>
      <c r="C1059" s="13" t="s">
        <v>3232</v>
      </c>
      <c r="D1059" s="13" t="str">
        <f>IFERROR(VLOOKUP($B1059,[1]GICS!$C:$D,2,FALSE),"-")</f>
        <v>Materials</v>
      </c>
      <c r="E1059" s="14">
        <f>IFERROR(IF(VLOOKUP($B1059,'[1]Paste Only'!$D:$AM,4,FALSE)="-",VLOOKUP($B1059,'[1]Market Cap'!$A:$J,10,FALSE),VLOOKUP($B1059,'[1]Paste Only'!$D:$AM,4,FALSE)),"-")</f>
        <v>1929.3</v>
      </c>
      <c r="F1059" s="14">
        <f>IFERROR(VLOOKUP($B1059,'[1]Paste Only'!$D:$AM,5,FALSE),"-")</f>
        <v>2333</v>
      </c>
      <c r="G1059" s="15">
        <f>IFERROR(VLOOKUP($B1059,'[1]Paste Only'!$D:$AM,6,FALSE),"-")</f>
        <v>1</v>
      </c>
      <c r="H1059" s="15">
        <f>IFERROR(VLOOKUP($B1059,'[1]Paste Only'!$D:$AM,7,FALSE),"-")</f>
        <v>0</v>
      </c>
      <c r="I1059" s="15">
        <f>IFERROR(VLOOKUP($B1059,'[1]Paste Only'!$D:$AM,8,FALSE),"-")</f>
        <v>0</v>
      </c>
      <c r="J1059" s="16"/>
      <c r="K1059" s="16"/>
      <c r="L1059" s="14" t="str">
        <f>IFERROR(VLOOKUP($B1059,'[1]Paste Only'!$D:$AM,12,FALSE),"-")</f>
        <v>-</v>
      </c>
      <c r="M1059" s="14">
        <f>IFERROR(VLOOKUP($B1059,'[1]Paste Only'!$D:$AM,15,FALSE),"-")</f>
        <v>29.140229885057458</v>
      </c>
      <c r="N1059" s="17"/>
      <c r="O1059" s="18"/>
      <c r="P1059" s="19">
        <f t="shared" si="517"/>
        <v>0</v>
      </c>
      <c r="Q1059" s="20">
        <f t="shared" si="490"/>
        <v>0.20924687710568612</v>
      </c>
      <c r="R1059" s="13">
        <f t="shared" si="491"/>
        <v>1</v>
      </c>
      <c r="S1059" s="13" t="str">
        <f>IFERROR(VLOOKUP($B1059,'[1]Market Cap'!$G:$I,3,FALSE),"-")</f>
        <v>Small Cap</v>
      </c>
      <c r="T1059" s="13"/>
      <c r="U1059" s="13"/>
      <c r="V1059" s="21">
        <f t="shared" si="518"/>
        <v>0</v>
      </c>
      <c r="W1059" s="21">
        <f t="shared" si="518"/>
        <v>0</v>
      </c>
      <c r="X1059" s="21">
        <f t="shared" si="518"/>
        <v>0</v>
      </c>
      <c r="Y1059" s="22">
        <f t="shared" si="492"/>
        <v>0</v>
      </c>
      <c r="Z1059" s="13">
        <f t="shared" si="493"/>
        <v>0</v>
      </c>
      <c r="AA1059" s="23">
        <f t="shared" si="494"/>
        <v>0</v>
      </c>
      <c r="AB1059" s="23">
        <f t="shared" si="495"/>
        <v>0</v>
      </c>
      <c r="AC1059" s="23">
        <f t="shared" si="496"/>
        <v>0</v>
      </c>
      <c r="AD1059" s="24">
        <f t="shared" si="497"/>
        <v>0</v>
      </c>
      <c r="AE1059" s="25">
        <f>IFERROR(VLOOKUP($B1059,'[1]Market Cap'!$G:$I,2,FALSE),"-")</f>
        <v>1457.0148002850001</v>
      </c>
      <c r="AF1059" s="20">
        <f t="shared" si="498"/>
        <v>0</v>
      </c>
      <c r="AG1059" s="17">
        <f t="shared" si="499"/>
        <v>0</v>
      </c>
      <c r="AH1059" s="17">
        <f t="shared" si="500"/>
        <v>0</v>
      </c>
      <c r="AI1059" s="17" t="str">
        <f t="shared" si="501"/>
        <v>-</v>
      </c>
      <c r="AJ1059" s="26">
        <f>IFERROR(VLOOKUP($B1059,'[1]Paste Only'!$D:$AM,26,FALSE),"-")</f>
        <v>2333</v>
      </c>
      <c r="AK1059" s="26">
        <f>IFERROR(VLOOKUP($B1059,'[1]Paste Only'!$D:$AM,23,FALSE),"-")</f>
        <v>2333</v>
      </c>
      <c r="AL1059" s="26">
        <f>IFERROR(VLOOKUP($B1059,'[1]Paste Only'!$D:$AM,22,FALSE),"-")</f>
        <v>2333</v>
      </c>
      <c r="AM1059" s="21">
        <f t="shared" si="519"/>
        <v>0</v>
      </c>
      <c r="AN1059" s="21">
        <f t="shared" si="519"/>
        <v>0</v>
      </c>
      <c r="AO1059" s="21">
        <f t="shared" si="519"/>
        <v>0</v>
      </c>
      <c r="AP1059" s="27">
        <f t="shared" si="502"/>
        <v>0</v>
      </c>
      <c r="AQ1059" s="27">
        <f t="shared" si="503"/>
        <v>0</v>
      </c>
      <c r="AR1059" s="27">
        <f t="shared" si="504"/>
        <v>2333</v>
      </c>
      <c r="AS1059" s="27">
        <f t="shared" si="505"/>
        <v>2333</v>
      </c>
      <c r="AT1059" s="27">
        <f t="shared" si="506"/>
        <v>0</v>
      </c>
      <c r="AU1059" s="27">
        <f t="shared" si="507"/>
        <v>0</v>
      </c>
      <c r="AV1059" s="21">
        <f t="shared" si="508"/>
        <v>1</v>
      </c>
      <c r="AW1059" s="27">
        <f t="shared" si="509"/>
        <v>2333</v>
      </c>
      <c r="AX1059" s="27">
        <f t="shared" si="510"/>
        <v>2333</v>
      </c>
      <c r="AY1059" s="27">
        <f t="shared" si="511"/>
        <v>2333</v>
      </c>
      <c r="AZ1059" s="21">
        <f t="shared" si="512"/>
        <v>0.20924687710568612</v>
      </c>
      <c r="BA1059" s="21">
        <f t="shared" si="513"/>
        <v>0.20924687710568612</v>
      </c>
      <c r="BB1059" s="28">
        <f t="shared" si="514"/>
        <v>2333</v>
      </c>
      <c r="BC1059" s="28" t="s">
        <v>81</v>
      </c>
      <c r="BD1059" s="28" t="s">
        <v>81</v>
      </c>
      <c r="BE1059" s="28" t="s">
        <v>81</v>
      </c>
      <c r="BF1059" s="28" t="str">
        <f t="shared" si="515"/>
        <v>-</v>
      </c>
      <c r="BG1059" s="29">
        <f t="shared" si="516"/>
        <v>0</v>
      </c>
      <c r="BH1059" s="29">
        <f t="shared" si="516"/>
        <v>0</v>
      </c>
      <c r="BI1059" s="29">
        <f t="shared" si="516"/>
        <v>0</v>
      </c>
      <c r="BJ1059" s="29">
        <f t="shared" si="516"/>
        <v>0</v>
      </c>
      <c r="BK1059" s="29"/>
      <c r="BL1059" s="31"/>
    </row>
    <row r="1060" spans="1:64" x14ac:dyDescent="0.25">
      <c r="A1060" s="13" t="s">
        <v>3233</v>
      </c>
      <c r="B1060" s="13" t="s">
        <v>3234</v>
      </c>
      <c r="C1060" s="13" t="s">
        <v>3235</v>
      </c>
      <c r="D1060" s="13" t="str">
        <f>IFERROR(VLOOKUP($B1060,[1]GICS!$C:$D,2,FALSE),"-")</f>
        <v>Materials</v>
      </c>
      <c r="E1060" s="14">
        <f>IFERROR(IF(VLOOKUP($B1060,'[1]Paste Only'!$D:$AM,4,FALSE)="-",VLOOKUP($B1060,'[1]Market Cap'!$A:$J,10,FALSE),VLOOKUP($B1060,'[1]Paste Only'!$D:$AM,4,FALSE)),"-")</f>
        <v>4462.05</v>
      </c>
      <c r="F1060" s="14" t="str">
        <f>IFERROR(VLOOKUP($B1060,'[1]Paste Only'!$D:$AM,5,FALSE),"-")</f>
        <v>-</v>
      </c>
      <c r="G1060" s="15">
        <f>IFERROR(VLOOKUP($B1060,'[1]Paste Only'!$D:$AM,6,FALSE),"-")</f>
        <v>0</v>
      </c>
      <c r="H1060" s="15">
        <f>IFERROR(VLOOKUP($B1060,'[1]Paste Only'!$D:$AM,7,FALSE),"-")</f>
        <v>0</v>
      </c>
      <c r="I1060" s="15">
        <f>IFERROR(VLOOKUP($B1060,'[1]Paste Only'!$D:$AM,8,FALSE),"-")</f>
        <v>0</v>
      </c>
      <c r="J1060" s="16"/>
      <c r="K1060" s="16"/>
      <c r="L1060" s="14">
        <f>IFERROR(VLOOKUP($B1060,'[1]Paste Only'!$D:$AM,12,FALSE),"-")</f>
        <v>88.37</v>
      </c>
      <c r="M1060" s="14" t="str">
        <f>IFERROR(VLOOKUP($B1060,'[1]Paste Only'!$D:$AM,15,FALSE),"-")</f>
        <v>-</v>
      </c>
      <c r="N1060" s="17"/>
      <c r="O1060" s="18"/>
      <c r="P1060" s="19">
        <f t="shared" si="517"/>
        <v>0</v>
      </c>
      <c r="Q1060" s="20">
        <f t="shared" si="490"/>
        <v>0</v>
      </c>
      <c r="R1060" s="13">
        <f t="shared" si="491"/>
        <v>0</v>
      </c>
      <c r="S1060" s="13" t="str">
        <f>IFERROR(VLOOKUP($B1060,'[1]Market Cap'!$G:$I,3,FALSE),"-")</f>
        <v>Small Cap</v>
      </c>
      <c r="T1060" s="13"/>
      <c r="U1060" s="13"/>
      <c r="V1060" s="21">
        <f t="shared" si="518"/>
        <v>0</v>
      </c>
      <c r="W1060" s="21">
        <f t="shared" si="518"/>
        <v>0</v>
      </c>
      <c r="X1060" s="21">
        <f t="shared" si="518"/>
        <v>0</v>
      </c>
      <c r="Y1060" s="22">
        <f t="shared" si="492"/>
        <v>0</v>
      </c>
      <c r="Z1060" s="13">
        <f t="shared" si="493"/>
        <v>0</v>
      </c>
      <c r="AA1060" s="23">
        <f t="shared" si="494"/>
        <v>0</v>
      </c>
      <c r="AB1060" s="23">
        <f t="shared" si="495"/>
        <v>0</v>
      </c>
      <c r="AC1060" s="23">
        <f t="shared" si="496"/>
        <v>0</v>
      </c>
      <c r="AD1060" s="24">
        <f t="shared" si="497"/>
        <v>0</v>
      </c>
      <c r="AE1060" s="25">
        <f>IFERROR(VLOOKUP($B1060,'[1]Market Cap'!$G:$I,2,FALSE),"-")</f>
        <v>4450.894875</v>
      </c>
      <c r="AF1060" s="20">
        <f t="shared" si="498"/>
        <v>0</v>
      </c>
      <c r="AG1060" s="17">
        <f t="shared" si="499"/>
        <v>0</v>
      </c>
      <c r="AH1060" s="17">
        <f t="shared" si="500"/>
        <v>0</v>
      </c>
      <c r="AI1060" s="17" t="str">
        <f t="shared" si="501"/>
        <v>-</v>
      </c>
      <c r="AJ1060" s="26" t="str">
        <f>IFERROR(VLOOKUP($B1060,'[1]Paste Only'!$D:$AM,26,FALSE),"-")</f>
        <v>-</v>
      </c>
      <c r="AK1060" s="26" t="str">
        <f>IFERROR(VLOOKUP($B1060,'[1]Paste Only'!$D:$AM,23,FALSE),"-")</f>
        <v>-</v>
      </c>
      <c r="AL1060" s="26" t="str">
        <f>IFERROR(VLOOKUP($B1060,'[1]Paste Only'!$D:$AM,22,FALSE),"-")</f>
        <v>-</v>
      </c>
      <c r="AM1060" s="21" t="str">
        <f t="shared" si="519"/>
        <v>-</v>
      </c>
      <c r="AN1060" s="21" t="str">
        <f t="shared" si="519"/>
        <v>-</v>
      </c>
      <c r="AO1060" s="21" t="str">
        <f t="shared" si="519"/>
        <v>-</v>
      </c>
      <c r="AP1060" s="27">
        <f t="shared" si="502"/>
        <v>0</v>
      </c>
      <c r="AQ1060" s="27" t="str">
        <f t="shared" si="503"/>
        <v>-</v>
      </c>
      <c r="AR1060" s="27" t="str">
        <f t="shared" si="504"/>
        <v>-</v>
      </c>
      <c r="AS1060" s="27">
        <f t="shared" si="505"/>
        <v>0</v>
      </c>
      <c r="AT1060" s="27">
        <f t="shared" si="506"/>
        <v>0</v>
      </c>
      <c r="AU1060" s="27">
        <f t="shared" si="507"/>
        <v>0</v>
      </c>
      <c r="AV1060" s="21" t="str">
        <f t="shared" si="508"/>
        <v>0</v>
      </c>
      <c r="AW1060" s="27">
        <f t="shared" si="509"/>
        <v>0</v>
      </c>
      <c r="AX1060" s="27" t="str">
        <f t="shared" si="510"/>
        <v>-</v>
      </c>
      <c r="AY1060" s="27" t="str">
        <f t="shared" si="511"/>
        <v>-</v>
      </c>
      <c r="AZ1060" s="21" t="str">
        <f t="shared" si="512"/>
        <v>-</v>
      </c>
      <c r="BA1060" s="21" t="str">
        <f t="shared" si="513"/>
        <v>-</v>
      </c>
      <c r="BB1060" s="28" t="str">
        <f t="shared" si="514"/>
        <v>-</v>
      </c>
      <c r="BC1060" s="28" t="s">
        <v>81</v>
      </c>
      <c r="BD1060" s="28" t="s">
        <v>81</v>
      </c>
      <c r="BE1060" s="28" t="s">
        <v>81</v>
      </c>
      <c r="BF1060" s="28" t="str">
        <f t="shared" si="515"/>
        <v>-</v>
      </c>
      <c r="BG1060" s="29">
        <f t="shared" si="516"/>
        <v>0</v>
      </c>
      <c r="BH1060" s="29">
        <f t="shared" si="516"/>
        <v>0</v>
      </c>
      <c r="BI1060" s="29">
        <f t="shared" si="516"/>
        <v>0</v>
      </c>
      <c r="BJ1060" s="29">
        <f t="shared" si="516"/>
        <v>0</v>
      </c>
      <c r="BK1060" s="29"/>
    </row>
    <row r="1061" spans="1:64" x14ac:dyDescent="0.25">
      <c r="A1061" s="13" t="s">
        <v>3236</v>
      </c>
      <c r="B1061" s="13" t="s">
        <v>3237</v>
      </c>
      <c r="C1061" s="13" t="s">
        <v>3238</v>
      </c>
      <c r="D1061" s="13" t="str">
        <f>IFERROR(VLOOKUP($B1061,[1]GICS!$C:$D,2,FALSE),"-")</f>
        <v>Financials</v>
      </c>
      <c r="E1061" s="14">
        <f>IFERROR(IF(VLOOKUP($B1061,'[1]Paste Only'!$D:$AM,4,FALSE)="-",VLOOKUP($B1061,'[1]Market Cap'!$A:$J,10,FALSE),VLOOKUP($B1061,'[1]Paste Only'!$D:$AM,4,FALSE)),"-")</f>
        <v>466.15</v>
      </c>
      <c r="F1061" s="14" t="str">
        <f>IFERROR(VLOOKUP($B1061,'[1]Paste Only'!$D:$AM,5,FALSE),"-")</f>
        <v>-</v>
      </c>
      <c r="G1061" s="15">
        <f>IFERROR(VLOOKUP($B1061,'[1]Paste Only'!$D:$AM,6,FALSE),"-")</f>
        <v>0</v>
      </c>
      <c r="H1061" s="15">
        <f>IFERROR(VLOOKUP($B1061,'[1]Paste Only'!$D:$AM,7,FALSE),"-")</f>
        <v>0</v>
      </c>
      <c r="I1061" s="15">
        <f>IFERROR(VLOOKUP($B1061,'[1]Paste Only'!$D:$AM,8,FALSE),"-")</f>
        <v>0</v>
      </c>
      <c r="J1061" s="16"/>
      <c r="K1061" s="16"/>
      <c r="L1061" s="14">
        <f>IFERROR(VLOOKUP($B1061,'[1]Paste Only'!$D:$AM,12,FALSE),"-")</f>
        <v>59.01</v>
      </c>
      <c r="M1061" s="14" t="str">
        <f>IFERROR(VLOOKUP($B1061,'[1]Paste Only'!$D:$AM,15,FALSE),"-")</f>
        <v>-</v>
      </c>
      <c r="N1061" s="17"/>
      <c r="O1061" s="18"/>
      <c r="P1061" s="19">
        <f t="shared" si="517"/>
        <v>0</v>
      </c>
      <c r="Q1061" s="20">
        <f t="shared" si="490"/>
        <v>0</v>
      </c>
      <c r="R1061" s="13">
        <f t="shared" si="491"/>
        <v>0</v>
      </c>
      <c r="S1061" s="13" t="str">
        <f>IFERROR(VLOOKUP($B1061,'[1]Market Cap'!$G:$I,3,FALSE),"-")</f>
        <v>Small Cap</v>
      </c>
      <c r="T1061" s="13"/>
      <c r="U1061" s="13"/>
      <c r="V1061" s="21">
        <f t="shared" si="518"/>
        <v>0</v>
      </c>
      <c r="W1061" s="21">
        <f t="shared" si="518"/>
        <v>0</v>
      </c>
      <c r="X1061" s="21">
        <f t="shared" si="518"/>
        <v>0</v>
      </c>
      <c r="Y1061" s="22">
        <f t="shared" si="492"/>
        <v>0</v>
      </c>
      <c r="Z1061" s="13">
        <f t="shared" si="493"/>
        <v>0</v>
      </c>
      <c r="AA1061" s="23">
        <f t="shared" si="494"/>
        <v>0</v>
      </c>
      <c r="AB1061" s="23">
        <f t="shared" si="495"/>
        <v>0</v>
      </c>
      <c r="AC1061" s="23">
        <f t="shared" si="496"/>
        <v>0</v>
      </c>
      <c r="AD1061" s="24">
        <f t="shared" si="497"/>
        <v>0</v>
      </c>
      <c r="AE1061" s="25">
        <f>IFERROR(VLOOKUP($B1061,'[1]Market Cap'!$G:$I,2,FALSE),"-")</f>
        <v>1755.87647922</v>
      </c>
      <c r="AF1061" s="20">
        <f t="shared" si="498"/>
        <v>0</v>
      </c>
      <c r="AG1061" s="17">
        <f t="shared" si="499"/>
        <v>0</v>
      </c>
      <c r="AH1061" s="17">
        <f t="shared" si="500"/>
        <v>0</v>
      </c>
      <c r="AI1061" s="17" t="str">
        <f t="shared" si="501"/>
        <v>-</v>
      </c>
      <c r="AJ1061" s="26" t="str">
        <f>IFERROR(VLOOKUP($B1061,'[1]Paste Only'!$D:$AM,26,FALSE),"-")</f>
        <v>-</v>
      </c>
      <c r="AK1061" s="26" t="str">
        <f>IFERROR(VLOOKUP($B1061,'[1]Paste Only'!$D:$AM,23,FALSE),"-")</f>
        <v>-</v>
      </c>
      <c r="AL1061" s="26" t="str">
        <f>IFERROR(VLOOKUP($B1061,'[1]Paste Only'!$D:$AM,22,FALSE),"-")</f>
        <v>-</v>
      </c>
      <c r="AM1061" s="21" t="str">
        <f t="shared" si="519"/>
        <v>-</v>
      </c>
      <c r="AN1061" s="21" t="str">
        <f t="shared" si="519"/>
        <v>-</v>
      </c>
      <c r="AO1061" s="21" t="str">
        <f t="shared" si="519"/>
        <v>-</v>
      </c>
      <c r="AP1061" s="27">
        <f t="shared" si="502"/>
        <v>0</v>
      </c>
      <c r="AQ1061" s="27" t="str">
        <f t="shared" si="503"/>
        <v>-</v>
      </c>
      <c r="AR1061" s="27" t="str">
        <f t="shared" si="504"/>
        <v>-</v>
      </c>
      <c r="AS1061" s="27">
        <f t="shared" si="505"/>
        <v>0</v>
      </c>
      <c r="AT1061" s="27">
        <f t="shared" si="506"/>
        <v>0</v>
      </c>
      <c r="AU1061" s="27">
        <f t="shared" si="507"/>
        <v>0</v>
      </c>
      <c r="AV1061" s="21" t="str">
        <f t="shared" si="508"/>
        <v>0</v>
      </c>
      <c r="AW1061" s="27">
        <f t="shared" si="509"/>
        <v>0</v>
      </c>
      <c r="AX1061" s="27" t="str">
        <f t="shared" si="510"/>
        <v>-</v>
      </c>
      <c r="AY1061" s="27" t="str">
        <f t="shared" si="511"/>
        <v>-</v>
      </c>
      <c r="AZ1061" s="21" t="str">
        <f t="shared" si="512"/>
        <v>-</v>
      </c>
      <c r="BA1061" s="21" t="str">
        <f t="shared" si="513"/>
        <v>-</v>
      </c>
      <c r="BB1061" s="28" t="str">
        <f t="shared" si="514"/>
        <v>-</v>
      </c>
      <c r="BC1061" s="28" t="s">
        <v>81</v>
      </c>
      <c r="BD1061" s="28" t="s">
        <v>81</v>
      </c>
      <c r="BE1061" s="28" t="s">
        <v>81</v>
      </c>
      <c r="BF1061" s="28" t="str">
        <f t="shared" si="515"/>
        <v>-</v>
      </c>
      <c r="BG1061" s="29">
        <f t="shared" si="516"/>
        <v>0</v>
      </c>
      <c r="BH1061" s="29">
        <f t="shared" si="516"/>
        <v>0</v>
      </c>
      <c r="BI1061" s="29">
        <f t="shared" si="516"/>
        <v>0</v>
      </c>
      <c r="BJ1061" s="29">
        <f t="shared" si="516"/>
        <v>0</v>
      </c>
      <c r="BK1061" s="29"/>
    </row>
    <row r="1062" spans="1:64" x14ac:dyDescent="0.25">
      <c r="A1062" s="13" t="s">
        <v>3239</v>
      </c>
      <c r="B1062" s="13" t="s">
        <v>3240</v>
      </c>
      <c r="C1062" s="13" t="s">
        <v>3241</v>
      </c>
      <c r="D1062" s="13" t="str">
        <f>IFERROR(VLOOKUP($B1062,[1]GICS!$C:$D,2,FALSE),"-")</f>
        <v>Materials</v>
      </c>
      <c r="E1062" s="14">
        <f>IFERROR(IF(VLOOKUP($B1062,'[1]Paste Only'!$D:$AM,4,FALSE)="-",VLOOKUP($B1062,'[1]Market Cap'!$A:$J,10,FALSE),VLOOKUP($B1062,'[1]Paste Only'!$D:$AM,4,FALSE)),"-")</f>
        <v>145.05000000000001</v>
      </c>
      <c r="F1062" s="14" t="str">
        <f>IFERROR(VLOOKUP($B1062,'[1]Paste Only'!$D:$AM,5,FALSE),"-")</f>
        <v>-</v>
      </c>
      <c r="G1062" s="15">
        <f>IFERROR(VLOOKUP($B1062,'[1]Paste Only'!$D:$AM,6,FALSE),"-")</f>
        <v>0</v>
      </c>
      <c r="H1062" s="15">
        <f>IFERROR(VLOOKUP($B1062,'[1]Paste Only'!$D:$AM,7,FALSE),"-")</f>
        <v>0</v>
      </c>
      <c r="I1062" s="15">
        <f>IFERROR(VLOOKUP($B1062,'[1]Paste Only'!$D:$AM,8,FALSE),"-")</f>
        <v>0</v>
      </c>
      <c r="J1062" s="16"/>
      <c r="K1062" s="16"/>
      <c r="L1062" s="14">
        <f>IFERROR(VLOOKUP($B1062,'[1]Paste Only'!$D:$AM,12,FALSE),"-")</f>
        <v>8.18</v>
      </c>
      <c r="M1062" s="14" t="str">
        <f>IFERROR(VLOOKUP($B1062,'[1]Paste Only'!$D:$AM,15,FALSE),"-")</f>
        <v>-</v>
      </c>
      <c r="N1062" s="17"/>
      <c r="O1062" s="18"/>
      <c r="P1062" s="19">
        <f t="shared" si="517"/>
        <v>0</v>
      </c>
      <c r="Q1062" s="20">
        <f t="shared" si="490"/>
        <v>0</v>
      </c>
      <c r="R1062" s="13">
        <f t="shared" si="491"/>
        <v>0</v>
      </c>
      <c r="S1062" s="13" t="str">
        <f>IFERROR(VLOOKUP($B1062,'[1]Market Cap'!$G:$I,3,FALSE),"-")</f>
        <v>Small Cap</v>
      </c>
      <c r="T1062" s="13"/>
      <c r="U1062" s="13"/>
      <c r="V1062" s="21">
        <f t="shared" si="518"/>
        <v>0</v>
      </c>
      <c r="W1062" s="21">
        <f t="shared" si="518"/>
        <v>0</v>
      </c>
      <c r="X1062" s="21">
        <f t="shared" si="518"/>
        <v>0</v>
      </c>
      <c r="Y1062" s="22">
        <f t="shared" si="492"/>
        <v>0</v>
      </c>
      <c r="Z1062" s="13">
        <f t="shared" si="493"/>
        <v>0</v>
      </c>
      <c r="AA1062" s="23">
        <f t="shared" si="494"/>
        <v>0</v>
      </c>
      <c r="AB1062" s="23">
        <f t="shared" si="495"/>
        <v>0</v>
      </c>
      <c r="AC1062" s="23">
        <f t="shared" si="496"/>
        <v>0</v>
      </c>
      <c r="AD1062" s="24">
        <f t="shared" si="497"/>
        <v>0</v>
      </c>
      <c r="AE1062" s="25">
        <f>IFERROR(VLOOKUP($B1062,'[1]Market Cap'!$G:$I,2,FALSE),"-")</f>
        <v>1419.74258265</v>
      </c>
      <c r="AF1062" s="20">
        <f t="shared" si="498"/>
        <v>0</v>
      </c>
      <c r="AG1062" s="17">
        <f t="shared" si="499"/>
        <v>0</v>
      </c>
      <c r="AH1062" s="17">
        <f t="shared" si="500"/>
        <v>0</v>
      </c>
      <c r="AI1062" s="17" t="str">
        <f t="shared" si="501"/>
        <v>-</v>
      </c>
      <c r="AJ1062" s="26" t="str">
        <f>IFERROR(VLOOKUP($B1062,'[1]Paste Only'!$D:$AM,26,FALSE),"-")</f>
        <v>-</v>
      </c>
      <c r="AK1062" s="26" t="str">
        <f>IFERROR(VLOOKUP($B1062,'[1]Paste Only'!$D:$AM,23,FALSE),"-")</f>
        <v>-</v>
      </c>
      <c r="AL1062" s="26" t="str">
        <f>IFERROR(VLOOKUP($B1062,'[1]Paste Only'!$D:$AM,22,FALSE),"-")</f>
        <v>-</v>
      </c>
      <c r="AM1062" s="21" t="str">
        <f t="shared" si="519"/>
        <v>-</v>
      </c>
      <c r="AN1062" s="21" t="str">
        <f t="shared" si="519"/>
        <v>-</v>
      </c>
      <c r="AO1062" s="21" t="str">
        <f t="shared" si="519"/>
        <v>-</v>
      </c>
      <c r="AP1062" s="27">
        <f t="shared" si="502"/>
        <v>0</v>
      </c>
      <c r="AQ1062" s="27" t="str">
        <f t="shared" si="503"/>
        <v>-</v>
      </c>
      <c r="AR1062" s="27" t="str">
        <f t="shared" si="504"/>
        <v>-</v>
      </c>
      <c r="AS1062" s="27">
        <f t="shared" si="505"/>
        <v>0</v>
      </c>
      <c r="AT1062" s="27">
        <f t="shared" si="506"/>
        <v>0</v>
      </c>
      <c r="AU1062" s="27">
        <f t="shared" si="507"/>
        <v>0</v>
      </c>
      <c r="AV1062" s="21" t="str">
        <f t="shared" si="508"/>
        <v>0</v>
      </c>
      <c r="AW1062" s="27">
        <f t="shared" si="509"/>
        <v>0</v>
      </c>
      <c r="AX1062" s="27" t="str">
        <f t="shared" si="510"/>
        <v>-</v>
      </c>
      <c r="AY1062" s="27" t="str">
        <f t="shared" si="511"/>
        <v>-</v>
      </c>
      <c r="AZ1062" s="21" t="str">
        <f t="shared" si="512"/>
        <v>-</v>
      </c>
      <c r="BA1062" s="21" t="str">
        <f t="shared" si="513"/>
        <v>-</v>
      </c>
      <c r="BB1062" s="28" t="str">
        <f t="shared" si="514"/>
        <v>-</v>
      </c>
      <c r="BC1062" s="28" t="s">
        <v>81</v>
      </c>
      <c r="BD1062" s="28" t="s">
        <v>81</v>
      </c>
      <c r="BE1062" s="28" t="s">
        <v>81</v>
      </c>
      <c r="BF1062" s="28" t="str">
        <f t="shared" si="515"/>
        <v>-</v>
      </c>
      <c r="BG1062" s="29">
        <f t="shared" si="516"/>
        <v>0</v>
      </c>
      <c r="BH1062" s="29">
        <f t="shared" si="516"/>
        <v>0</v>
      </c>
      <c r="BI1062" s="29">
        <f t="shared" si="516"/>
        <v>0</v>
      </c>
      <c r="BJ1062" s="29">
        <f t="shared" si="516"/>
        <v>0</v>
      </c>
      <c r="BK1062" s="29"/>
    </row>
    <row r="1063" spans="1:64" x14ac:dyDescent="0.25">
      <c r="A1063" s="13" t="s">
        <v>3242</v>
      </c>
      <c r="B1063" s="13" t="s">
        <v>3243</v>
      </c>
      <c r="C1063" s="13" t="s">
        <v>3244</v>
      </c>
      <c r="D1063" s="13" t="str">
        <f>IFERROR(VLOOKUP($B1063,[1]GICS!$C:$D,2,FALSE),"-")</f>
        <v>Materials</v>
      </c>
      <c r="E1063" s="14">
        <f>IFERROR(IF(VLOOKUP($B1063,'[1]Paste Only'!$D:$AM,4,FALSE)="-",VLOOKUP($B1063,'[1]Market Cap'!$A:$J,10,FALSE),VLOOKUP($B1063,'[1]Paste Only'!$D:$AM,4,FALSE)),"-")</f>
        <v>246.9</v>
      </c>
      <c r="F1063" s="14">
        <f>IFERROR(VLOOKUP($B1063,'[1]Paste Only'!$D:$AM,5,FALSE),"-")</f>
        <v>316.33334350585938</v>
      </c>
      <c r="G1063" s="15">
        <f>IFERROR(VLOOKUP($B1063,'[1]Paste Only'!$D:$AM,6,FALSE),"-")</f>
        <v>2</v>
      </c>
      <c r="H1063" s="15">
        <f>IFERROR(VLOOKUP($B1063,'[1]Paste Only'!$D:$AM,7,FALSE),"-")</f>
        <v>1</v>
      </c>
      <c r="I1063" s="15">
        <f>IFERROR(VLOOKUP($B1063,'[1]Paste Only'!$D:$AM,8,FALSE),"-")</f>
        <v>0</v>
      </c>
      <c r="J1063" s="16"/>
      <c r="K1063" s="16"/>
      <c r="L1063" s="14">
        <f>IFERROR(VLOOKUP($B1063,'[1]Paste Only'!$D:$AM,12,FALSE),"-")</f>
        <v>5.9649999999999999</v>
      </c>
      <c r="M1063" s="14">
        <f>IFERROR(VLOOKUP($B1063,'[1]Paste Only'!$D:$AM,15,FALSE),"-")</f>
        <v>14.427252873563219</v>
      </c>
      <c r="N1063" s="17"/>
      <c r="O1063" s="18"/>
      <c r="P1063" s="19">
        <f t="shared" si="517"/>
        <v>1.4186509427599696</v>
      </c>
      <c r="Q1063" s="20">
        <f t="shared" si="490"/>
        <v>0.28122050832668832</v>
      </c>
      <c r="R1063" s="13">
        <f t="shared" si="491"/>
        <v>3</v>
      </c>
      <c r="S1063" s="13" t="str">
        <f>IFERROR(VLOOKUP($B1063,'[1]Market Cap'!$G:$I,3,FALSE),"-")</f>
        <v>Small Cap</v>
      </c>
      <c r="T1063" s="13"/>
      <c r="U1063" s="13"/>
      <c r="V1063" s="21">
        <f t="shared" si="518"/>
        <v>0</v>
      </c>
      <c r="W1063" s="21">
        <f t="shared" si="518"/>
        <v>0</v>
      </c>
      <c r="X1063" s="21">
        <f t="shared" si="518"/>
        <v>0</v>
      </c>
      <c r="Y1063" s="22">
        <f t="shared" si="492"/>
        <v>0</v>
      </c>
      <c r="Z1063" s="13">
        <f t="shared" si="493"/>
        <v>0</v>
      </c>
      <c r="AA1063" s="23">
        <f t="shared" si="494"/>
        <v>0</v>
      </c>
      <c r="AB1063" s="23">
        <f t="shared" si="495"/>
        <v>0</v>
      </c>
      <c r="AC1063" s="23">
        <f t="shared" si="496"/>
        <v>0</v>
      </c>
      <c r="AD1063" s="24">
        <f t="shared" si="497"/>
        <v>0</v>
      </c>
      <c r="AE1063" s="25">
        <f>IFERROR(VLOOKUP($B1063,'[1]Market Cap'!$G:$I,2,FALSE),"-")</f>
        <v>1779.62122656</v>
      </c>
      <c r="AF1063" s="20">
        <f t="shared" si="498"/>
        <v>0</v>
      </c>
      <c r="AG1063" s="17">
        <f t="shared" si="499"/>
        <v>0</v>
      </c>
      <c r="AH1063" s="17">
        <f t="shared" si="500"/>
        <v>0</v>
      </c>
      <c r="AI1063" s="17" t="str">
        <f t="shared" si="501"/>
        <v>-</v>
      </c>
      <c r="AJ1063" s="26">
        <f>IFERROR(VLOOKUP($B1063,'[1]Paste Only'!$D:$AM,26,FALSE),"-")</f>
        <v>321</v>
      </c>
      <c r="AK1063" s="26">
        <f>IFERROR(VLOOKUP($B1063,'[1]Paste Only'!$D:$AM,23,FALSE),"-")</f>
        <v>338</v>
      </c>
      <c r="AL1063" s="26">
        <f>IFERROR(VLOOKUP($B1063,'[1]Paste Only'!$D:$AM,22,FALSE),"-")</f>
        <v>290</v>
      </c>
      <c r="AM1063" s="21">
        <f t="shared" si="519"/>
        <v>1.4752338284737876E-2</v>
      </c>
      <c r="AN1063" s="21">
        <f t="shared" si="519"/>
        <v>6.8493116324739534E-2</v>
      </c>
      <c r="AO1063" s="21">
        <f t="shared" si="519"/>
        <v>-8.324555108232401E-2</v>
      </c>
      <c r="AP1063" s="27">
        <f t="shared" si="502"/>
        <v>0</v>
      </c>
      <c r="AQ1063" s="27">
        <f t="shared" si="503"/>
        <v>0</v>
      </c>
      <c r="AR1063" s="27">
        <f t="shared" si="504"/>
        <v>316.33334350585938</v>
      </c>
      <c r="AS1063" s="27">
        <f t="shared" si="505"/>
        <v>316.33334350585938</v>
      </c>
      <c r="AT1063" s="27">
        <f t="shared" si="506"/>
        <v>0</v>
      </c>
      <c r="AU1063" s="27">
        <f t="shared" si="507"/>
        <v>0</v>
      </c>
      <c r="AV1063" s="21">
        <f t="shared" si="508"/>
        <v>0.66666666666666663</v>
      </c>
      <c r="AW1063" s="27">
        <f t="shared" si="509"/>
        <v>316.33334350585938</v>
      </c>
      <c r="AX1063" s="27">
        <f t="shared" si="510"/>
        <v>316.33334350585938</v>
      </c>
      <c r="AY1063" s="27">
        <f t="shared" si="511"/>
        <v>316.33334350585938</v>
      </c>
      <c r="AZ1063" s="21">
        <f t="shared" si="512"/>
        <v>0.28122050832668832</v>
      </c>
      <c r="BA1063" s="21">
        <f t="shared" si="513"/>
        <v>0.28122050832668832</v>
      </c>
      <c r="BB1063" s="28">
        <f t="shared" si="514"/>
        <v>316.33334350585938</v>
      </c>
      <c r="BC1063" s="28" t="s">
        <v>81</v>
      </c>
      <c r="BD1063" s="28" t="s">
        <v>81</v>
      </c>
      <c r="BE1063" s="28" t="s">
        <v>81</v>
      </c>
      <c r="BF1063" s="28" t="str">
        <f t="shared" si="515"/>
        <v>-</v>
      </c>
      <c r="BG1063" s="29">
        <f t="shared" si="516"/>
        <v>0</v>
      </c>
      <c r="BH1063" s="29">
        <f t="shared" si="516"/>
        <v>0</v>
      </c>
      <c r="BI1063" s="29">
        <f t="shared" si="516"/>
        <v>0</v>
      </c>
      <c r="BJ1063" s="29">
        <f t="shared" si="516"/>
        <v>0</v>
      </c>
      <c r="BK1063" s="29"/>
    </row>
    <row r="1064" spans="1:64" x14ac:dyDescent="0.25">
      <c r="A1064" s="13" t="s">
        <v>3245</v>
      </c>
      <c r="B1064" s="13" t="s">
        <v>3246</v>
      </c>
      <c r="C1064" s="13" t="s">
        <v>3247</v>
      </c>
      <c r="D1064" s="13" t="str">
        <f>IFERROR(VLOOKUP($B1064,[1]GICS!$C:$D,2,FALSE),"-")</f>
        <v>Consumer Discretionary</v>
      </c>
      <c r="E1064" s="14">
        <f>IFERROR(IF(VLOOKUP($B1064,'[1]Paste Only'!$D:$AM,4,FALSE)="-",VLOOKUP($B1064,'[1]Market Cap'!$A:$J,10,FALSE),VLOOKUP($B1064,'[1]Paste Only'!$D:$AM,4,FALSE)),"-")</f>
        <v>255.9</v>
      </c>
      <c r="F1064" s="14">
        <f>IFERROR(VLOOKUP($B1064,'[1]Paste Only'!$D:$AM,5,FALSE),"-")</f>
        <v>421.5</v>
      </c>
      <c r="G1064" s="15">
        <f>IFERROR(VLOOKUP($B1064,'[1]Paste Only'!$D:$AM,6,FALSE),"-")</f>
        <v>2</v>
      </c>
      <c r="H1064" s="15">
        <f>IFERROR(VLOOKUP($B1064,'[1]Paste Only'!$D:$AM,7,FALSE),"-")</f>
        <v>2</v>
      </c>
      <c r="I1064" s="15">
        <f>IFERROR(VLOOKUP($B1064,'[1]Paste Only'!$D:$AM,8,FALSE),"-")</f>
        <v>0</v>
      </c>
      <c r="J1064" s="16"/>
      <c r="K1064" s="16"/>
      <c r="L1064" s="14">
        <f>IFERROR(VLOOKUP($B1064,'[1]Paste Only'!$D:$AM,12,FALSE),"-")</f>
        <v>-7.11</v>
      </c>
      <c r="M1064" s="14">
        <f>IFERROR(VLOOKUP($B1064,'[1]Paste Only'!$D:$AM,15,FALSE),"-")</f>
        <v>-0.52137931034482765</v>
      </c>
      <c r="N1064" s="17"/>
      <c r="O1064" s="18"/>
      <c r="P1064" s="19">
        <f t="shared" si="517"/>
        <v>0.92666957660410298</v>
      </c>
      <c r="Q1064" s="20">
        <f t="shared" si="490"/>
        <v>0.64712778429073858</v>
      </c>
      <c r="R1064" s="13">
        <f t="shared" si="491"/>
        <v>4</v>
      </c>
      <c r="S1064" s="13" t="str">
        <f>IFERROR(VLOOKUP($B1064,'[1]Market Cap'!$G:$I,3,FALSE),"-")</f>
        <v>Small Cap</v>
      </c>
      <c r="T1064" s="13"/>
      <c r="U1064" s="13"/>
      <c r="V1064" s="21">
        <f t="shared" si="518"/>
        <v>0</v>
      </c>
      <c r="W1064" s="21">
        <f t="shared" si="518"/>
        <v>0</v>
      </c>
      <c r="X1064" s="21">
        <f t="shared" si="518"/>
        <v>0</v>
      </c>
      <c r="Y1064" s="22">
        <f t="shared" si="492"/>
        <v>0</v>
      </c>
      <c r="Z1064" s="13">
        <f t="shared" si="493"/>
        <v>0</v>
      </c>
      <c r="AA1064" s="23">
        <f t="shared" si="494"/>
        <v>0</v>
      </c>
      <c r="AB1064" s="23">
        <f t="shared" si="495"/>
        <v>0</v>
      </c>
      <c r="AC1064" s="23">
        <f t="shared" si="496"/>
        <v>0</v>
      </c>
      <c r="AD1064" s="24">
        <f t="shared" si="497"/>
        <v>0</v>
      </c>
      <c r="AE1064" s="25">
        <f>IFERROR(VLOOKUP($B1064,'[1]Market Cap'!$G:$I,2,FALSE),"-")</f>
        <v>1000.22064333</v>
      </c>
      <c r="AF1064" s="20">
        <f t="shared" si="498"/>
        <v>0</v>
      </c>
      <c r="AG1064" s="17">
        <f t="shared" si="499"/>
        <v>0</v>
      </c>
      <c r="AH1064" s="17">
        <f t="shared" si="500"/>
        <v>0</v>
      </c>
      <c r="AI1064" s="17" t="str">
        <f t="shared" si="501"/>
        <v>-</v>
      </c>
      <c r="AJ1064" s="26">
        <f>IFERROR(VLOOKUP($B1064,'[1]Paste Only'!$D:$AM,26,FALSE),"-")</f>
        <v>421.5</v>
      </c>
      <c r="AK1064" s="26">
        <f>IFERROR(VLOOKUP($B1064,'[1]Paste Only'!$D:$AM,23,FALSE),"-")</f>
        <v>518</v>
      </c>
      <c r="AL1064" s="26">
        <f>IFERROR(VLOOKUP($B1064,'[1]Paste Only'!$D:$AM,22,FALSE),"-")</f>
        <v>325</v>
      </c>
      <c r="AM1064" s="21">
        <f t="shared" si="519"/>
        <v>0</v>
      </c>
      <c r="AN1064" s="21">
        <f t="shared" si="519"/>
        <v>0.22894424673784108</v>
      </c>
      <c r="AO1064" s="21">
        <f t="shared" si="519"/>
        <v>-0.22894424673784108</v>
      </c>
      <c r="AP1064" s="27">
        <f t="shared" si="502"/>
        <v>0</v>
      </c>
      <c r="AQ1064" s="27">
        <f t="shared" si="503"/>
        <v>0</v>
      </c>
      <c r="AR1064" s="27">
        <f t="shared" si="504"/>
        <v>421.5</v>
      </c>
      <c r="AS1064" s="27">
        <f t="shared" si="505"/>
        <v>421.5</v>
      </c>
      <c r="AT1064" s="27">
        <f t="shared" si="506"/>
        <v>0</v>
      </c>
      <c r="AU1064" s="27">
        <f t="shared" si="507"/>
        <v>0</v>
      </c>
      <c r="AV1064" s="21">
        <f t="shared" si="508"/>
        <v>0.5</v>
      </c>
      <c r="AW1064" s="27">
        <f t="shared" si="509"/>
        <v>421.5</v>
      </c>
      <c r="AX1064" s="27">
        <f t="shared" si="510"/>
        <v>421.5</v>
      </c>
      <c r="AY1064" s="27">
        <f t="shared" si="511"/>
        <v>421.5</v>
      </c>
      <c r="AZ1064" s="21">
        <f t="shared" si="512"/>
        <v>0.64712778429073858</v>
      </c>
      <c r="BA1064" s="21">
        <f t="shared" si="513"/>
        <v>0.64712778429073858</v>
      </c>
      <c r="BB1064" s="28">
        <f t="shared" si="514"/>
        <v>421.5</v>
      </c>
      <c r="BC1064" s="28" t="s">
        <v>81</v>
      </c>
      <c r="BD1064" s="28" t="s">
        <v>81</v>
      </c>
      <c r="BE1064" s="28" t="s">
        <v>81</v>
      </c>
      <c r="BF1064" s="28" t="str">
        <f t="shared" si="515"/>
        <v>-</v>
      </c>
      <c r="BG1064" s="29">
        <f t="shared" si="516"/>
        <v>0</v>
      </c>
      <c r="BH1064" s="29">
        <f t="shared" si="516"/>
        <v>0</v>
      </c>
      <c r="BI1064" s="29">
        <f t="shared" si="516"/>
        <v>0</v>
      </c>
      <c r="BJ1064" s="29">
        <f t="shared" si="516"/>
        <v>0</v>
      </c>
      <c r="BK1064" s="29"/>
    </row>
    <row r="1065" spans="1:64" x14ac:dyDescent="0.25">
      <c r="A1065" s="13" t="s">
        <v>3248</v>
      </c>
      <c r="B1065" s="13" t="s">
        <v>3249</v>
      </c>
      <c r="C1065" s="13" t="s">
        <v>3250</v>
      </c>
      <c r="D1065" s="13" t="str">
        <f>IFERROR(VLOOKUP($B1065,[1]GICS!$C:$D,2,FALSE),"-")</f>
        <v>Materials</v>
      </c>
      <c r="E1065" s="14">
        <f>IFERROR(IF(VLOOKUP($B1065,'[1]Paste Only'!$D:$AM,4,FALSE)="-",VLOOKUP($B1065,'[1]Market Cap'!$A:$J,10,FALSE),VLOOKUP($B1065,'[1]Paste Only'!$D:$AM,4,FALSE)),"-")</f>
        <v>79.77</v>
      </c>
      <c r="F1065" s="14" t="str">
        <f>IFERROR(VLOOKUP($B1065,'[1]Paste Only'!$D:$AM,5,FALSE),"-")</f>
        <v>-</v>
      </c>
      <c r="G1065" s="15">
        <f>IFERROR(VLOOKUP($B1065,'[1]Paste Only'!$D:$AM,6,FALSE),"-")</f>
        <v>0</v>
      </c>
      <c r="H1065" s="15">
        <f>IFERROR(VLOOKUP($B1065,'[1]Paste Only'!$D:$AM,7,FALSE),"-")</f>
        <v>0</v>
      </c>
      <c r="I1065" s="15">
        <f>IFERROR(VLOOKUP($B1065,'[1]Paste Only'!$D:$AM,8,FALSE),"-")</f>
        <v>0</v>
      </c>
      <c r="J1065" s="16"/>
      <c r="K1065" s="16"/>
      <c r="L1065" s="14">
        <f>IFERROR(VLOOKUP($B1065,'[1]Paste Only'!$D:$AM,12,FALSE),"-")</f>
        <v>4.47</v>
      </c>
      <c r="M1065" s="14" t="str">
        <f>IFERROR(VLOOKUP($B1065,'[1]Paste Only'!$D:$AM,15,FALSE),"-")</f>
        <v>-</v>
      </c>
      <c r="N1065" s="17"/>
      <c r="O1065" s="18"/>
      <c r="P1065" s="19">
        <f t="shared" si="517"/>
        <v>0</v>
      </c>
      <c r="Q1065" s="20">
        <f t="shared" si="490"/>
        <v>0</v>
      </c>
      <c r="R1065" s="13">
        <f t="shared" si="491"/>
        <v>0</v>
      </c>
      <c r="S1065" s="13" t="str">
        <f>IFERROR(VLOOKUP($B1065,'[1]Market Cap'!$G:$I,3,FALSE),"-")</f>
        <v>Small Cap</v>
      </c>
      <c r="T1065" s="13"/>
      <c r="U1065" s="13"/>
      <c r="V1065" s="21">
        <f t="shared" si="518"/>
        <v>0</v>
      </c>
      <c r="W1065" s="21">
        <f t="shared" si="518"/>
        <v>0</v>
      </c>
      <c r="X1065" s="21">
        <f t="shared" si="518"/>
        <v>0</v>
      </c>
      <c r="Y1065" s="22">
        <f t="shared" si="492"/>
        <v>0</v>
      </c>
      <c r="Z1065" s="13">
        <f t="shared" si="493"/>
        <v>0</v>
      </c>
      <c r="AA1065" s="23">
        <f t="shared" si="494"/>
        <v>0</v>
      </c>
      <c r="AB1065" s="23">
        <f t="shared" si="495"/>
        <v>0</v>
      </c>
      <c r="AC1065" s="23">
        <f t="shared" si="496"/>
        <v>0</v>
      </c>
      <c r="AD1065" s="24">
        <f t="shared" si="497"/>
        <v>0</v>
      </c>
      <c r="AE1065" s="25">
        <f>IFERROR(VLOOKUP($B1065,'[1]Market Cap'!$G:$I,2,FALSE),"-")</f>
        <v>1586.2280055149999</v>
      </c>
      <c r="AF1065" s="20">
        <f t="shared" si="498"/>
        <v>0</v>
      </c>
      <c r="AG1065" s="17">
        <f t="shared" si="499"/>
        <v>0</v>
      </c>
      <c r="AH1065" s="17">
        <f t="shared" si="500"/>
        <v>0</v>
      </c>
      <c r="AI1065" s="17" t="str">
        <f t="shared" si="501"/>
        <v>-</v>
      </c>
      <c r="AJ1065" s="26" t="str">
        <f>IFERROR(VLOOKUP($B1065,'[1]Paste Only'!$D:$AM,26,FALSE),"-")</f>
        <v>-</v>
      </c>
      <c r="AK1065" s="26" t="str">
        <f>IFERROR(VLOOKUP($B1065,'[1]Paste Only'!$D:$AM,23,FALSE),"-")</f>
        <v>-</v>
      </c>
      <c r="AL1065" s="26" t="str">
        <f>IFERROR(VLOOKUP($B1065,'[1]Paste Only'!$D:$AM,22,FALSE),"-")</f>
        <v>-</v>
      </c>
      <c r="AM1065" s="21" t="str">
        <f t="shared" si="519"/>
        <v>-</v>
      </c>
      <c r="AN1065" s="21" t="str">
        <f t="shared" si="519"/>
        <v>-</v>
      </c>
      <c r="AO1065" s="21" t="str">
        <f t="shared" si="519"/>
        <v>-</v>
      </c>
      <c r="AP1065" s="27">
        <f t="shared" si="502"/>
        <v>0</v>
      </c>
      <c r="AQ1065" s="27" t="str">
        <f t="shared" si="503"/>
        <v>-</v>
      </c>
      <c r="AR1065" s="27" t="str">
        <f t="shared" si="504"/>
        <v>-</v>
      </c>
      <c r="AS1065" s="27">
        <f t="shared" si="505"/>
        <v>0</v>
      </c>
      <c r="AT1065" s="27">
        <f t="shared" si="506"/>
        <v>0</v>
      </c>
      <c r="AU1065" s="27">
        <f t="shared" si="507"/>
        <v>0</v>
      </c>
      <c r="AV1065" s="21" t="str">
        <f t="shared" si="508"/>
        <v>0</v>
      </c>
      <c r="AW1065" s="27">
        <f t="shared" si="509"/>
        <v>0</v>
      </c>
      <c r="AX1065" s="27" t="str">
        <f t="shared" si="510"/>
        <v>-</v>
      </c>
      <c r="AY1065" s="27" t="str">
        <f t="shared" si="511"/>
        <v>-</v>
      </c>
      <c r="AZ1065" s="21" t="str">
        <f t="shared" si="512"/>
        <v>-</v>
      </c>
      <c r="BA1065" s="21" t="str">
        <f t="shared" si="513"/>
        <v>-</v>
      </c>
      <c r="BB1065" s="28" t="str">
        <f t="shared" si="514"/>
        <v>-</v>
      </c>
      <c r="BC1065" s="28" t="s">
        <v>81</v>
      </c>
      <c r="BD1065" s="28" t="s">
        <v>81</v>
      </c>
      <c r="BE1065" s="28" t="s">
        <v>81</v>
      </c>
      <c r="BF1065" s="28" t="str">
        <f t="shared" si="515"/>
        <v>-</v>
      </c>
      <c r="BG1065" s="29">
        <f t="shared" si="516"/>
        <v>0</v>
      </c>
      <c r="BH1065" s="29">
        <f t="shared" si="516"/>
        <v>0</v>
      </c>
      <c r="BI1065" s="29">
        <f t="shared" si="516"/>
        <v>0</v>
      </c>
      <c r="BJ1065" s="29">
        <f t="shared" si="516"/>
        <v>0</v>
      </c>
      <c r="BK1065" s="29"/>
    </row>
    <row r="1066" spans="1:64" x14ac:dyDescent="0.25">
      <c r="A1066" s="13" t="s">
        <v>3251</v>
      </c>
      <c r="B1066" s="13" t="s">
        <v>3252</v>
      </c>
      <c r="C1066" s="13" t="s">
        <v>3253</v>
      </c>
      <c r="D1066" s="13" t="str">
        <f>IFERROR(VLOOKUP($B1066,[1]GICS!$C:$D,2,FALSE),"-")</f>
        <v>Financials</v>
      </c>
      <c r="E1066" s="14">
        <f>IFERROR(IF(VLOOKUP($B1066,'[1]Paste Only'!$D:$AM,4,FALSE)="-",VLOOKUP($B1066,'[1]Market Cap'!$A:$J,10,FALSE),VLOOKUP($B1066,'[1]Paste Only'!$D:$AM,4,FALSE)),"-")</f>
        <v>1430.35</v>
      </c>
      <c r="F1066" s="14" t="str">
        <f>IFERROR(VLOOKUP($B1066,'[1]Paste Only'!$D:$AM,5,FALSE),"-")</f>
        <v>-</v>
      </c>
      <c r="G1066" s="15">
        <f>IFERROR(VLOOKUP($B1066,'[1]Paste Only'!$D:$AM,6,FALSE),"-")</f>
        <v>0</v>
      </c>
      <c r="H1066" s="15">
        <f>IFERROR(VLOOKUP($B1066,'[1]Paste Only'!$D:$AM,7,FALSE),"-")</f>
        <v>0</v>
      </c>
      <c r="I1066" s="15">
        <f>IFERROR(VLOOKUP($B1066,'[1]Paste Only'!$D:$AM,8,FALSE),"-")</f>
        <v>0</v>
      </c>
      <c r="J1066" s="16"/>
      <c r="K1066" s="16"/>
      <c r="L1066" s="14">
        <f>IFERROR(VLOOKUP($B1066,'[1]Paste Only'!$D:$AM,12,FALSE),"-")</f>
        <v>49.67</v>
      </c>
      <c r="M1066" s="14" t="str">
        <f>IFERROR(VLOOKUP($B1066,'[1]Paste Only'!$D:$AM,15,FALSE),"-")</f>
        <v>-</v>
      </c>
      <c r="N1066" s="17"/>
      <c r="O1066" s="18"/>
      <c r="P1066" s="19">
        <f t="shared" si="517"/>
        <v>0</v>
      </c>
      <c r="Q1066" s="20">
        <f t="shared" si="490"/>
        <v>0</v>
      </c>
      <c r="R1066" s="13">
        <f t="shared" si="491"/>
        <v>0</v>
      </c>
      <c r="S1066" s="13" t="str">
        <f>IFERROR(VLOOKUP($B1066,'[1]Market Cap'!$G:$I,3,FALSE),"-")</f>
        <v>Small Cap</v>
      </c>
      <c r="T1066" s="13"/>
      <c r="U1066" s="13"/>
      <c r="V1066" s="21">
        <f t="shared" si="518"/>
        <v>0</v>
      </c>
      <c r="W1066" s="21">
        <f t="shared" si="518"/>
        <v>0</v>
      </c>
      <c r="X1066" s="21">
        <f t="shared" si="518"/>
        <v>0</v>
      </c>
      <c r="Y1066" s="22">
        <f t="shared" si="492"/>
        <v>0</v>
      </c>
      <c r="Z1066" s="13">
        <f t="shared" si="493"/>
        <v>0</v>
      </c>
      <c r="AA1066" s="23">
        <f t="shared" si="494"/>
        <v>0</v>
      </c>
      <c r="AB1066" s="23">
        <f t="shared" si="495"/>
        <v>0</v>
      </c>
      <c r="AC1066" s="23">
        <f t="shared" si="496"/>
        <v>0</v>
      </c>
      <c r="AD1066" s="24">
        <f t="shared" si="497"/>
        <v>0</v>
      </c>
      <c r="AE1066" s="25">
        <f>IFERROR(VLOOKUP($B1066,'[1]Market Cap'!$G:$I,2,FALSE),"-")</f>
        <v>1500.6785930799999</v>
      </c>
      <c r="AF1066" s="20">
        <f t="shared" si="498"/>
        <v>0</v>
      </c>
      <c r="AG1066" s="17">
        <f t="shared" si="499"/>
        <v>0</v>
      </c>
      <c r="AH1066" s="17">
        <f t="shared" si="500"/>
        <v>0</v>
      </c>
      <c r="AI1066" s="17" t="str">
        <f t="shared" si="501"/>
        <v>-</v>
      </c>
      <c r="AJ1066" s="26" t="str">
        <f>IFERROR(VLOOKUP($B1066,'[1]Paste Only'!$D:$AM,26,FALSE),"-")</f>
        <v>-</v>
      </c>
      <c r="AK1066" s="26" t="str">
        <f>IFERROR(VLOOKUP($B1066,'[1]Paste Only'!$D:$AM,23,FALSE),"-")</f>
        <v>-</v>
      </c>
      <c r="AL1066" s="26" t="str">
        <f>IFERROR(VLOOKUP($B1066,'[1]Paste Only'!$D:$AM,22,FALSE),"-")</f>
        <v>-</v>
      </c>
      <c r="AM1066" s="21" t="str">
        <f t="shared" si="519"/>
        <v>-</v>
      </c>
      <c r="AN1066" s="21" t="str">
        <f t="shared" si="519"/>
        <v>-</v>
      </c>
      <c r="AO1066" s="21" t="str">
        <f t="shared" si="519"/>
        <v>-</v>
      </c>
      <c r="AP1066" s="27">
        <f t="shared" si="502"/>
        <v>0</v>
      </c>
      <c r="AQ1066" s="27" t="str">
        <f t="shared" si="503"/>
        <v>-</v>
      </c>
      <c r="AR1066" s="27" t="str">
        <f t="shared" si="504"/>
        <v>-</v>
      </c>
      <c r="AS1066" s="27">
        <f t="shared" si="505"/>
        <v>0</v>
      </c>
      <c r="AT1066" s="27">
        <f t="shared" si="506"/>
        <v>0</v>
      </c>
      <c r="AU1066" s="27">
        <f t="shared" si="507"/>
        <v>0</v>
      </c>
      <c r="AV1066" s="21" t="str">
        <f t="shared" si="508"/>
        <v>0</v>
      </c>
      <c r="AW1066" s="27">
        <f t="shared" si="509"/>
        <v>0</v>
      </c>
      <c r="AX1066" s="27" t="str">
        <f t="shared" si="510"/>
        <v>-</v>
      </c>
      <c r="AY1066" s="27" t="str">
        <f t="shared" si="511"/>
        <v>-</v>
      </c>
      <c r="AZ1066" s="21" t="str">
        <f t="shared" si="512"/>
        <v>-</v>
      </c>
      <c r="BA1066" s="21" t="str">
        <f t="shared" si="513"/>
        <v>-</v>
      </c>
      <c r="BB1066" s="28" t="str">
        <f t="shared" si="514"/>
        <v>-</v>
      </c>
      <c r="BC1066" s="28" t="s">
        <v>81</v>
      </c>
      <c r="BD1066" s="28" t="s">
        <v>81</v>
      </c>
      <c r="BE1066" s="28" t="s">
        <v>81</v>
      </c>
      <c r="BF1066" s="28" t="str">
        <f t="shared" si="515"/>
        <v>-</v>
      </c>
      <c r="BG1066" s="29">
        <f t="shared" si="516"/>
        <v>0</v>
      </c>
      <c r="BH1066" s="29">
        <f t="shared" si="516"/>
        <v>0</v>
      </c>
      <c r="BI1066" s="29">
        <f t="shared" si="516"/>
        <v>0</v>
      </c>
      <c r="BJ1066" s="29">
        <f t="shared" si="516"/>
        <v>0</v>
      </c>
      <c r="BK1066" s="29"/>
    </row>
    <row r="1067" spans="1:64" x14ac:dyDescent="0.25">
      <c r="A1067" s="13" t="s">
        <v>3254</v>
      </c>
      <c r="B1067" s="13" t="s">
        <v>3255</v>
      </c>
      <c r="C1067" s="13" t="s">
        <v>3256</v>
      </c>
      <c r="D1067" s="13" t="str">
        <f>IFERROR(VLOOKUP($B1067,[1]GICS!$C:$D,2,FALSE),"-")</f>
        <v>Utilities</v>
      </c>
      <c r="E1067" s="14">
        <f>IFERROR(IF(VLOOKUP($B1067,'[1]Paste Only'!$D:$AM,4,FALSE)="-",VLOOKUP($B1067,'[1]Market Cap'!$A:$J,10,FALSE),VLOOKUP($B1067,'[1]Paste Only'!$D:$AM,4,FALSE)),"-")</f>
        <v>274.5</v>
      </c>
      <c r="F1067" s="14" t="str">
        <f>IFERROR(VLOOKUP($B1067,'[1]Paste Only'!$D:$AM,5,FALSE),"-")</f>
        <v>-</v>
      </c>
      <c r="G1067" s="15">
        <f>IFERROR(VLOOKUP($B1067,'[1]Paste Only'!$D:$AM,6,FALSE),"-")</f>
        <v>1</v>
      </c>
      <c r="H1067" s="15">
        <f>IFERROR(VLOOKUP($B1067,'[1]Paste Only'!$D:$AM,7,FALSE),"-")</f>
        <v>0</v>
      </c>
      <c r="I1067" s="15">
        <f>IFERROR(VLOOKUP($B1067,'[1]Paste Only'!$D:$AM,8,FALSE),"-")</f>
        <v>0</v>
      </c>
      <c r="J1067" s="16"/>
      <c r="K1067" s="16"/>
      <c r="L1067" s="14">
        <f>IFERROR(VLOOKUP($B1067,'[1]Paste Only'!$D:$AM,12,FALSE),"-")</f>
        <v>11.01</v>
      </c>
      <c r="M1067" s="14" t="str">
        <f>IFERROR(VLOOKUP($B1067,'[1]Paste Only'!$D:$AM,15,FALSE),"-")</f>
        <v>-</v>
      </c>
      <c r="N1067" s="17"/>
      <c r="O1067" s="18"/>
      <c r="P1067" s="19">
        <f t="shared" si="517"/>
        <v>0</v>
      </c>
      <c r="Q1067" s="20">
        <f t="shared" si="490"/>
        <v>0</v>
      </c>
      <c r="R1067" s="13">
        <f t="shared" si="491"/>
        <v>1</v>
      </c>
      <c r="S1067" s="13" t="str">
        <f>IFERROR(VLOOKUP($B1067,'[1]Market Cap'!$G:$I,3,FALSE),"-")</f>
        <v>Small Cap</v>
      </c>
      <c r="T1067" s="13"/>
      <c r="U1067" s="13"/>
      <c r="V1067" s="21">
        <f t="shared" si="518"/>
        <v>0</v>
      </c>
      <c r="W1067" s="21">
        <f t="shared" si="518"/>
        <v>0</v>
      </c>
      <c r="X1067" s="21">
        <f t="shared" si="518"/>
        <v>0</v>
      </c>
      <c r="Y1067" s="22">
        <f t="shared" si="492"/>
        <v>0</v>
      </c>
      <c r="Z1067" s="13">
        <f t="shared" si="493"/>
        <v>0</v>
      </c>
      <c r="AA1067" s="23">
        <f t="shared" si="494"/>
        <v>0</v>
      </c>
      <c r="AB1067" s="23">
        <f t="shared" si="495"/>
        <v>0</v>
      </c>
      <c r="AC1067" s="23">
        <f t="shared" si="496"/>
        <v>0</v>
      </c>
      <c r="AD1067" s="24">
        <f t="shared" si="497"/>
        <v>0</v>
      </c>
      <c r="AE1067" s="25">
        <f>IFERROR(VLOOKUP($B1067,'[1]Market Cap'!$G:$I,2,FALSE),"-")</f>
        <v>1127.0881336499999</v>
      </c>
      <c r="AF1067" s="20">
        <f t="shared" si="498"/>
        <v>0</v>
      </c>
      <c r="AG1067" s="17">
        <f t="shared" si="499"/>
        <v>0</v>
      </c>
      <c r="AH1067" s="17">
        <f t="shared" si="500"/>
        <v>0</v>
      </c>
      <c r="AI1067" s="17" t="str">
        <f t="shared" si="501"/>
        <v>-</v>
      </c>
      <c r="AJ1067" s="26" t="str">
        <f>IFERROR(VLOOKUP($B1067,'[1]Paste Only'!$D:$AM,26,FALSE),"-")</f>
        <v>-</v>
      </c>
      <c r="AK1067" s="26" t="str">
        <f>IFERROR(VLOOKUP($B1067,'[1]Paste Only'!$D:$AM,23,FALSE),"-")</f>
        <v>-</v>
      </c>
      <c r="AL1067" s="26" t="str">
        <f>IFERROR(VLOOKUP($B1067,'[1]Paste Only'!$D:$AM,22,FALSE),"-")</f>
        <v>-</v>
      </c>
      <c r="AM1067" s="21" t="str">
        <f t="shared" si="519"/>
        <v>-</v>
      </c>
      <c r="AN1067" s="21" t="str">
        <f t="shared" si="519"/>
        <v>-</v>
      </c>
      <c r="AO1067" s="21" t="str">
        <f t="shared" si="519"/>
        <v>-</v>
      </c>
      <c r="AP1067" s="27">
        <f t="shared" si="502"/>
        <v>0</v>
      </c>
      <c r="AQ1067" s="27" t="str">
        <f t="shared" si="503"/>
        <v>-</v>
      </c>
      <c r="AR1067" s="27" t="str">
        <f t="shared" si="504"/>
        <v>-</v>
      </c>
      <c r="AS1067" s="27">
        <f t="shared" si="505"/>
        <v>0</v>
      </c>
      <c r="AT1067" s="27">
        <f t="shared" si="506"/>
        <v>0</v>
      </c>
      <c r="AU1067" s="27">
        <f t="shared" si="507"/>
        <v>0</v>
      </c>
      <c r="AV1067" s="21">
        <f t="shared" si="508"/>
        <v>1</v>
      </c>
      <c r="AW1067" s="27">
        <f t="shared" si="509"/>
        <v>0</v>
      </c>
      <c r="AX1067" s="27" t="str">
        <f t="shared" si="510"/>
        <v>-</v>
      </c>
      <c r="AY1067" s="27" t="str">
        <f t="shared" si="511"/>
        <v>-</v>
      </c>
      <c r="AZ1067" s="21" t="str">
        <f t="shared" si="512"/>
        <v>-</v>
      </c>
      <c r="BA1067" s="21" t="str">
        <f t="shared" si="513"/>
        <v>-</v>
      </c>
      <c r="BB1067" s="28" t="str">
        <f t="shared" si="514"/>
        <v>-</v>
      </c>
      <c r="BC1067" s="28" t="s">
        <v>81</v>
      </c>
      <c r="BD1067" s="28" t="s">
        <v>81</v>
      </c>
      <c r="BE1067" s="28" t="s">
        <v>81</v>
      </c>
      <c r="BF1067" s="28" t="str">
        <f t="shared" si="515"/>
        <v>-</v>
      </c>
      <c r="BG1067" s="29">
        <f t="shared" si="516"/>
        <v>0</v>
      </c>
      <c r="BH1067" s="29">
        <f t="shared" si="516"/>
        <v>0</v>
      </c>
      <c r="BI1067" s="29">
        <f t="shared" si="516"/>
        <v>0</v>
      </c>
      <c r="BJ1067" s="29">
        <f t="shared" si="516"/>
        <v>0</v>
      </c>
      <c r="BK1067" s="29"/>
    </row>
    <row r="1068" spans="1:64" x14ac:dyDescent="0.25">
      <c r="A1068" s="13" t="s">
        <v>3257</v>
      </c>
      <c r="B1068" s="13" t="s">
        <v>3258</v>
      </c>
      <c r="C1068" s="13" t="s">
        <v>3259</v>
      </c>
      <c r="D1068" s="13" t="str">
        <f>IFERROR(VLOOKUP($B1068,[1]GICS!$C:$D,2,FALSE),"-")</f>
        <v>Energy</v>
      </c>
      <c r="E1068" s="14">
        <f>IFERROR(IF(VLOOKUP($B1068,'[1]Paste Only'!$D:$AM,4,FALSE)="-",VLOOKUP($B1068,'[1]Market Cap'!$A:$J,10,FALSE),VLOOKUP($B1068,'[1]Paste Only'!$D:$AM,4,FALSE)),"-")</f>
        <v>919.25</v>
      </c>
      <c r="F1068" s="14" t="str">
        <f>IFERROR(VLOOKUP($B1068,'[1]Paste Only'!$D:$AM,5,FALSE),"-")</f>
        <v>-</v>
      </c>
      <c r="G1068" s="15">
        <f>IFERROR(VLOOKUP($B1068,'[1]Paste Only'!$D:$AM,6,FALSE),"-")</f>
        <v>0</v>
      </c>
      <c r="H1068" s="15">
        <f>IFERROR(VLOOKUP($B1068,'[1]Paste Only'!$D:$AM,7,FALSE),"-")</f>
        <v>0</v>
      </c>
      <c r="I1068" s="15">
        <f>IFERROR(VLOOKUP($B1068,'[1]Paste Only'!$D:$AM,8,FALSE),"-")</f>
        <v>0</v>
      </c>
      <c r="J1068" s="16"/>
      <c r="K1068" s="16"/>
      <c r="L1068" s="14">
        <f>IFERROR(VLOOKUP($B1068,'[1]Paste Only'!$D:$AM,12,FALSE),"-")</f>
        <v>7.93</v>
      </c>
      <c r="M1068" s="14" t="str">
        <f>IFERROR(VLOOKUP($B1068,'[1]Paste Only'!$D:$AM,15,FALSE),"-")</f>
        <v>-</v>
      </c>
      <c r="N1068" s="17"/>
      <c r="O1068" s="18"/>
      <c r="P1068" s="19">
        <f t="shared" si="517"/>
        <v>0</v>
      </c>
      <c r="Q1068" s="20">
        <f t="shared" si="490"/>
        <v>0</v>
      </c>
      <c r="R1068" s="13">
        <f t="shared" si="491"/>
        <v>0</v>
      </c>
      <c r="S1068" s="13" t="str">
        <f>IFERROR(VLOOKUP($B1068,'[1]Market Cap'!$G:$I,3,FALSE),"-")</f>
        <v>Small Cap</v>
      </c>
      <c r="T1068" s="13"/>
      <c r="U1068" s="13"/>
      <c r="V1068" s="21">
        <f t="shared" si="518"/>
        <v>0</v>
      </c>
      <c r="W1068" s="21">
        <f t="shared" si="518"/>
        <v>0</v>
      </c>
      <c r="X1068" s="21">
        <f t="shared" si="518"/>
        <v>0</v>
      </c>
      <c r="Y1068" s="22">
        <f t="shared" si="492"/>
        <v>0</v>
      </c>
      <c r="Z1068" s="13">
        <f t="shared" si="493"/>
        <v>0</v>
      </c>
      <c r="AA1068" s="23">
        <f t="shared" si="494"/>
        <v>0</v>
      </c>
      <c r="AB1068" s="23">
        <f t="shared" si="495"/>
        <v>0</v>
      </c>
      <c r="AC1068" s="23">
        <f t="shared" si="496"/>
        <v>0</v>
      </c>
      <c r="AD1068" s="24">
        <f t="shared" si="497"/>
        <v>0</v>
      </c>
      <c r="AE1068" s="25">
        <f>IFERROR(VLOOKUP($B1068,'[1]Market Cap'!$G:$I,2,FALSE),"-")</f>
        <v>1388.0675000000001</v>
      </c>
      <c r="AF1068" s="20">
        <f t="shared" si="498"/>
        <v>0</v>
      </c>
      <c r="AG1068" s="17">
        <f t="shared" si="499"/>
        <v>0</v>
      </c>
      <c r="AH1068" s="17">
        <f t="shared" si="500"/>
        <v>0</v>
      </c>
      <c r="AI1068" s="17" t="str">
        <f t="shared" si="501"/>
        <v>-</v>
      </c>
      <c r="AJ1068" s="26" t="str">
        <f>IFERROR(VLOOKUP($B1068,'[1]Paste Only'!$D:$AM,26,FALSE),"-")</f>
        <v>-</v>
      </c>
      <c r="AK1068" s="26" t="str">
        <f>IFERROR(VLOOKUP($B1068,'[1]Paste Only'!$D:$AM,23,FALSE),"-")</f>
        <v>-</v>
      </c>
      <c r="AL1068" s="26" t="str">
        <f>IFERROR(VLOOKUP($B1068,'[1]Paste Only'!$D:$AM,22,FALSE),"-")</f>
        <v>-</v>
      </c>
      <c r="AM1068" s="21" t="str">
        <f t="shared" si="519"/>
        <v>-</v>
      </c>
      <c r="AN1068" s="21" t="str">
        <f t="shared" si="519"/>
        <v>-</v>
      </c>
      <c r="AO1068" s="21" t="str">
        <f t="shared" si="519"/>
        <v>-</v>
      </c>
      <c r="AP1068" s="27">
        <f t="shared" si="502"/>
        <v>0</v>
      </c>
      <c r="AQ1068" s="27" t="str">
        <f t="shared" si="503"/>
        <v>-</v>
      </c>
      <c r="AR1068" s="27" t="str">
        <f t="shared" si="504"/>
        <v>-</v>
      </c>
      <c r="AS1068" s="27">
        <f t="shared" si="505"/>
        <v>0</v>
      </c>
      <c r="AT1068" s="27">
        <f t="shared" si="506"/>
        <v>0</v>
      </c>
      <c r="AU1068" s="27">
        <f t="shared" si="507"/>
        <v>0</v>
      </c>
      <c r="AV1068" s="21" t="str">
        <f t="shared" si="508"/>
        <v>0</v>
      </c>
      <c r="AW1068" s="27">
        <f t="shared" si="509"/>
        <v>0</v>
      </c>
      <c r="AX1068" s="27" t="str">
        <f t="shared" si="510"/>
        <v>-</v>
      </c>
      <c r="AY1068" s="27" t="str">
        <f t="shared" si="511"/>
        <v>-</v>
      </c>
      <c r="AZ1068" s="21" t="str">
        <f t="shared" si="512"/>
        <v>-</v>
      </c>
      <c r="BA1068" s="21" t="str">
        <f t="shared" si="513"/>
        <v>-</v>
      </c>
      <c r="BB1068" s="28" t="str">
        <f t="shared" si="514"/>
        <v>-</v>
      </c>
      <c r="BC1068" s="28" t="s">
        <v>81</v>
      </c>
      <c r="BD1068" s="28" t="s">
        <v>81</v>
      </c>
      <c r="BE1068" s="28" t="s">
        <v>81</v>
      </c>
      <c r="BF1068" s="28" t="str">
        <f t="shared" si="515"/>
        <v>-</v>
      </c>
      <c r="BG1068" s="29">
        <f t="shared" si="516"/>
        <v>0</v>
      </c>
      <c r="BH1068" s="29">
        <f t="shared" si="516"/>
        <v>0</v>
      </c>
      <c r="BI1068" s="29">
        <f t="shared" si="516"/>
        <v>0</v>
      </c>
      <c r="BJ1068" s="29">
        <f t="shared" si="516"/>
        <v>0</v>
      </c>
      <c r="BK1068" s="29"/>
    </row>
    <row r="1069" spans="1:64" x14ac:dyDescent="0.25">
      <c r="A1069" s="13" t="s">
        <v>3260</v>
      </c>
      <c r="B1069" s="13" t="s">
        <v>3261</v>
      </c>
      <c r="C1069" s="13" t="s">
        <v>3262</v>
      </c>
      <c r="D1069" s="13" t="str">
        <f>IFERROR(VLOOKUP($B1069,[1]GICS!$C:$D,2,FALSE),"-")</f>
        <v>Real Estate</v>
      </c>
      <c r="E1069" s="14">
        <f>IFERROR(IF(VLOOKUP($B1069,'[1]Paste Only'!$D:$AM,4,FALSE)="-",VLOOKUP($B1069,'[1]Market Cap'!$A:$J,10,FALSE),VLOOKUP($B1069,'[1]Paste Only'!$D:$AM,4,FALSE)),"-")</f>
        <v>92.95</v>
      </c>
      <c r="F1069" s="14" t="str">
        <f>IFERROR(VLOOKUP($B1069,'[1]Paste Only'!$D:$AM,5,FALSE),"-")</f>
        <v>-</v>
      </c>
      <c r="G1069" s="15">
        <f>IFERROR(VLOOKUP($B1069,'[1]Paste Only'!$D:$AM,6,FALSE),"-")</f>
        <v>1</v>
      </c>
      <c r="H1069" s="15">
        <f>IFERROR(VLOOKUP($B1069,'[1]Paste Only'!$D:$AM,7,FALSE),"-")</f>
        <v>0</v>
      </c>
      <c r="I1069" s="15">
        <f>IFERROR(VLOOKUP($B1069,'[1]Paste Only'!$D:$AM,8,FALSE),"-")</f>
        <v>0</v>
      </c>
      <c r="J1069" s="16"/>
      <c r="K1069" s="16"/>
      <c r="L1069" s="14">
        <f>IFERROR(VLOOKUP($B1069,'[1]Paste Only'!$D:$AM,12,FALSE),"-")</f>
        <v>4.53</v>
      </c>
      <c r="M1069" s="14" t="str">
        <f>IFERROR(VLOOKUP($B1069,'[1]Paste Only'!$D:$AM,15,FALSE),"-")</f>
        <v>-</v>
      </c>
      <c r="N1069" s="17"/>
      <c r="O1069" s="18"/>
      <c r="P1069" s="19">
        <f t="shared" si="517"/>
        <v>0</v>
      </c>
      <c r="Q1069" s="20">
        <f t="shared" si="490"/>
        <v>0</v>
      </c>
      <c r="R1069" s="13">
        <f t="shared" si="491"/>
        <v>1</v>
      </c>
      <c r="S1069" s="13" t="str">
        <f>IFERROR(VLOOKUP($B1069,'[1]Market Cap'!$G:$I,3,FALSE),"-")</f>
        <v>Small Cap</v>
      </c>
      <c r="T1069" s="13"/>
      <c r="U1069" s="13"/>
      <c r="V1069" s="21">
        <f t="shared" si="518"/>
        <v>0</v>
      </c>
      <c r="W1069" s="21">
        <f t="shared" si="518"/>
        <v>0</v>
      </c>
      <c r="X1069" s="21">
        <f t="shared" si="518"/>
        <v>0</v>
      </c>
      <c r="Y1069" s="22">
        <f t="shared" si="492"/>
        <v>0</v>
      </c>
      <c r="Z1069" s="13">
        <f t="shared" si="493"/>
        <v>0</v>
      </c>
      <c r="AA1069" s="23">
        <f t="shared" si="494"/>
        <v>0</v>
      </c>
      <c r="AB1069" s="23">
        <f t="shared" si="495"/>
        <v>0</v>
      </c>
      <c r="AC1069" s="23">
        <f t="shared" si="496"/>
        <v>0</v>
      </c>
      <c r="AD1069" s="24">
        <f t="shared" si="497"/>
        <v>0</v>
      </c>
      <c r="AE1069" s="25">
        <f>IFERROR(VLOOKUP($B1069,'[1]Market Cap'!$G:$I,2,FALSE),"-")</f>
        <v>1583.430270565</v>
      </c>
      <c r="AF1069" s="20">
        <f t="shared" si="498"/>
        <v>0</v>
      </c>
      <c r="AG1069" s="17">
        <f t="shared" si="499"/>
        <v>0</v>
      </c>
      <c r="AH1069" s="17">
        <f t="shared" si="500"/>
        <v>0</v>
      </c>
      <c r="AI1069" s="17" t="str">
        <f t="shared" si="501"/>
        <v>-</v>
      </c>
      <c r="AJ1069" s="26" t="str">
        <f>IFERROR(VLOOKUP($B1069,'[1]Paste Only'!$D:$AM,26,FALSE),"-")</f>
        <v>-</v>
      </c>
      <c r="AK1069" s="26" t="str">
        <f>IFERROR(VLOOKUP($B1069,'[1]Paste Only'!$D:$AM,23,FALSE),"-")</f>
        <v>-</v>
      </c>
      <c r="AL1069" s="26" t="str">
        <f>IFERROR(VLOOKUP($B1069,'[1]Paste Only'!$D:$AM,22,FALSE),"-")</f>
        <v>-</v>
      </c>
      <c r="AM1069" s="21" t="str">
        <f t="shared" si="519"/>
        <v>-</v>
      </c>
      <c r="AN1069" s="21" t="str">
        <f t="shared" si="519"/>
        <v>-</v>
      </c>
      <c r="AO1069" s="21" t="str">
        <f t="shared" si="519"/>
        <v>-</v>
      </c>
      <c r="AP1069" s="27">
        <f t="shared" si="502"/>
        <v>0</v>
      </c>
      <c r="AQ1069" s="27" t="str">
        <f t="shared" si="503"/>
        <v>-</v>
      </c>
      <c r="AR1069" s="27" t="str">
        <f t="shared" si="504"/>
        <v>-</v>
      </c>
      <c r="AS1069" s="27">
        <f t="shared" si="505"/>
        <v>0</v>
      </c>
      <c r="AT1069" s="27">
        <f t="shared" si="506"/>
        <v>0</v>
      </c>
      <c r="AU1069" s="27">
        <f t="shared" si="507"/>
        <v>0</v>
      </c>
      <c r="AV1069" s="21">
        <f t="shared" si="508"/>
        <v>1</v>
      </c>
      <c r="AW1069" s="27">
        <f t="shared" si="509"/>
        <v>0</v>
      </c>
      <c r="AX1069" s="27" t="str">
        <f t="shared" si="510"/>
        <v>-</v>
      </c>
      <c r="AY1069" s="27" t="str">
        <f t="shared" si="511"/>
        <v>-</v>
      </c>
      <c r="AZ1069" s="21" t="str">
        <f t="shared" si="512"/>
        <v>-</v>
      </c>
      <c r="BA1069" s="21" t="str">
        <f t="shared" si="513"/>
        <v>-</v>
      </c>
      <c r="BB1069" s="28" t="str">
        <f t="shared" si="514"/>
        <v>-</v>
      </c>
      <c r="BC1069" s="28" t="s">
        <v>81</v>
      </c>
      <c r="BD1069" s="28" t="s">
        <v>81</v>
      </c>
      <c r="BE1069" s="28" t="s">
        <v>81</v>
      </c>
      <c r="BF1069" s="28" t="str">
        <f t="shared" si="515"/>
        <v>-</v>
      </c>
      <c r="BG1069" s="29">
        <f t="shared" si="516"/>
        <v>0</v>
      </c>
      <c r="BH1069" s="29">
        <f t="shared" si="516"/>
        <v>0</v>
      </c>
      <c r="BI1069" s="29">
        <f t="shared" si="516"/>
        <v>0</v>
      </c>
      <c r="BJ1069" s="29">
        <f t="shared" si="516"/>
        <v>0</v>
      </c>
      <c r="BK1069" s="29"/>
    </row>
    <row r="1070" spans="1:64" x14ac:dyDescent="0.25">
      <c r="A1070" s="13" t="s">
        <v>3263</v>
      </c>
      <c r="B1070" s="13" t="s">
        <v>3264</v>
      </c>
      <c r="C1070" s="13" t="s">
        <v>3265</v>
      </c>
      <c r="D1070" s="13" t="str">
        <f>IFERROR(VLOOKUP($B1070,[1]GICS!$C:$D,2,FALSE),"-")</f>
        <v>Consumer Staples</v>
      </c>
      <c r="E1070" s="14">
        <f>IFERROR(IF(VLOOKUP($B1070,'[1]Paste Only'!$D:$AM,4,FALSE)="-",VLOOKUP($B1070,'[1]Market Cap'!$A:$J,10,FALSE),VLOOKUP($B1070,'[1]Paste Only'!$D:$AM,4,FALSE)),"-")</f>
        <v>1033.05</v>
      </c>
      <c r="F1070" s="14">
        <f>IFERROR(VLOOKUP($B1070,'[1]Paste Only'!$D:$AM,5,FALSE),"-")</f>
        <v>1725</v>
      </c>
      <c r="G1070" s="15">
        <f>IFERROR(VLOOKUP($B1070,'[1]Paste Only'!$D:$AM,6,FALSE),"-")</f>
        <v>2</v>
      </c>
      <c r="H1070" s="15">
        <f>IFERROR(VLOOKUP($B1070,'[1]Paste Only'!$D:$AM,7,FALSE),"-")</f>
        <v>0</v>
      </c>
      <c r="I1070" s="15">
        <f>IFERROR(VLOOKUP($B1070,'[1]Paste Only'!$D:$AM,8,FALSE),"-")</f>
        <v>0</v>
      </c>
      <c r="J1070" s="16"/>
      <c r="K1070" s="16"/>
      <c r="L1070" s="14">
        <f>IFERROR(VLOOKUP($B1070,'[1]Paste Only'!$D:$AM,12,FALSE),"-")</f>
        <v>8.0774849999999994</v>
      </c>
      <c r="M1070" s="14">
        <f>IFERROR(VLOOKUP($B1070,'[1]Paste Only'!$D:$AM,15,FALSE),"-")</f>
        <v>64.714885057471264</v>
      </c>
      <c r="N1070" s="17"/>
      <c r="O1070" s="18"/>
      <c r="P1070" s="19">
        <f t="shared" si="517"/>
        <v>7.0117617126458622</v>
      </c>
      <c r="Q1070" s="20">
        <f t="shared" si="490"/>
        <v>0.66981269057644854</v>
      </c>
      <c r="R1070" s="13">
        <f t="shared" si="491"/>
        <v>2</v>
      </c>
      <c r="S1070" s="13" t="str">
        <f>IFERROR(VLOOKUP($B1070,'[1]Market Cap'!$G:$I,3,FALSE),"-")</f>
        <v>Small Cap</v>
      </c>
      <c r="T1070" s="13"/>
      <c r="U1070" s="13"/>
      <c r="V1070" s="21">
        <f t="shared" si="518"/>
        <v>0</v>
      </c>
      <c r="W1070" s="21">
        <f t="shared" si="518"/>
        <v>0</v>
      </c>
      <c r="X1070" s="21">
        <f t="shared" si="518"/>
        <v>0</v>
      </c>
      <c r="Y1070" s="22">
        <f t="shared" si="492"/>
        <v>0</v>
      </c>
      <c r="Z1070" s="13">
        <f t="shared" si="493"/>
        <v>0</v>
      </c>
      <c r="AA1070" s="23">
        <f t="shared" si="494"/>
        <v>0</v>
      </c>
      <c r="AB1070" s="23">
        <f t="shared" si="495"/>
        <v>0</v>
      </c>
      <c r="AC1070" s="23">
        <f t="shared" si="496"/>
        <v>0</v>
      </c>
      <c r="AD1070" s="24">
        <f t="shared" si="497"/>
        <v>0</v>
      </c>
      <c r="AE1070" s="25">
        <f>IFERROR(VLOOKUP($B1070,'[1]Market Cap'!$G:$I,2,FALSE),"-")</f>
        <v>2999.3324734950002</v>
      </c>
      <c r="AF1070" s="20">
        <f t="shared" si="498"/>
        <v>0</v>
      </c>
      <c r="AG1070" s="17">
        <f t="shared" si="499"/>
        <v>0</v>
      </c>
      <c r="AH1070" s="17">
        <f t="shared" si="500"/>
        <v>0</v>
      </c>
      <c r="AI1070" s="17" t="str">
        <f t="shared" si="501"/>
        <v>-</v>
      </c>
      <c r="AJ1070" s="26">
        <f>IFERROR(VLOOKUP($B1070,'[1]Paste Only'!$D:$AM,26,FALSE),"-")</f>
        <v>1725</v>
      </c>
      <c r="AK1070" s="26">
        <f>IFERROR(VLOOKUP($B1070,'[1]Paste Only'!$D:$AM,23,FALSE),"-")</f>
        <v>1850</v>
      </c>
      <c r="AL1070" s="26">
        <f>IFERROR(VLOOKUP($B1070,'[1]Paste Only'!$D:$AM,22,FALSE),"-")</f>
        <v>1600</v>
      </c>
      <c r="AM1070" s="21">
        <f t="shared" si="519"/>
        <v>0</v>
      </c>
      <c r="AN1070" s="21">
        <f t="shared" si="519"/>
        <v>7.2463768115942129E-2</v>
      </c>
      <c r="AO1070" s="21">
        <f t="shared" si="519"/>
        <v>-7.2463768115942018E-2</v>
      </c>
      <c r="AP1070" s="27">
        <f t="shared" si="502"/>
        <v>0</v>
      </c>
      <c r="AQ1070" s="27">
        <f t="shared" si="503"/>
        <v>0</v>
      </c>
      <c r="AR1070" s="27">
        <f t="shared" si="504"/>
        <v>1725</v>
      </c>
      <c r="AS1070" s="27">
        <f t="shared" si="505"/>
        <v>1725</v>
      </c>
      <c r="AT1070" s="27">
        <f t="shared" si="506"/>
        <v>0</v>
      </c>
      <c r="AU1070" s="27">
        <f t="shared" si="507"/>
        <v>0</v>
      </c>
      <c r="AV1070" s="21">
        <f t="shared" si="508"/>
        <v>1</v>
      </c>
      <c r="AW1070" s="27">
        <f t="shared" si="509"/>
        <v>1725</v>
      </c>
      <c r="AX1070" s="27">
        <f t="shared" si="510"/>
        <v>1725</v>
      </c>
      <c r="AY1070" s="27">
        <f t="shared" si="511"/>
        <v>1725</v>
      </c>
      <c r="AZ1070" s="21">
        <f t="shared" si="512"/>
        <v>0.66981269057644854</v>
      </c>
      <c r="BA1070" s="21">
        <f t="shared" si="513"/>
        <v>0.3</v>
      </c>
      <c r="BB1070" s="28">
        <f t="shared" si="514"/>
        <v>1725</v>
      </c>
      <c r="BC1070" s="28" t="s">
        <v>81</v>
      </c>
      <c r="BD1070" s="28" t="s">
        <v>81</v>
      </c>
      <c r="BE1070" s="28" t="s">
        <v>81</v>
      </c>
      <c r="BF1070" s="28" t="str">
        <f t="shared" si="515"/>
        <v>-</v>
      </c>
      <c r="BG1070" s="29">
        <f t="shared" si="516"/>
        <v>0</v>
      </c>
      <c r="BH1070" s="29">
        <f t="shared" si="516"/>
        <v>0</v>
      </c>
      <c r="BI1070" s="29">
        <f t="shared" si="516"/>
        <v>0</v>
      </c>
      <c r="BJ1070" s="29">
        <f t="shared" si="516"/>
        <v>0</v>
      </c>
      <c r="BK1070" s="29"/>
    </row>
    <row r="1071" spans="1:64" x14ac:dyDescent="0.25">
      <c r="A1071" s="13" t="s">
        <v>3266</v>
      </c>
      <c r="B1071" s="13" t="s">
        <v>3267</v>
      </c>
      <c r="C1071" s="13" t="s">
        <v>3268</v>
      </c>
      <c r="D1071" s="13" t="str">
        <f>IFERROR(VLOOKUP($B1071,[1]GICS!$C:$D,2,FALSE),"-")</f>
        <v>Consumer Discretionary</v>
      </c>
      <c r="E1071" s="14">
        <f>IFERROR(IF(VLOOKUP($B1071,'[1]Paste Only'!$D:$AM,4,FALSE)="-",VLOOKUP($B1071,'[1]Market Cap'!$A:$J,10,FALSE),VLOOKUP($B1071,'[1]Paste Only'!$D:$AM,4,FALSE)),"-")</f>
        <v>204.35</v>
      </c>
      <c r="F1071" s="14">
        <f>IFERROR(VLOOKUP($B1071,'[1]Paste Only'!$D:$AM,5,FALSE),"-")</f>
        <v>223</v>
      </c>
      <c r="G1071" s="15">
        <f>IFERROR(VLOOKUP($B1071,'[1]Paste Only'!$D:$AM,6,FALSE),"-")</f>
        <v>1</v>
      </c>
      <c r="H1071" s="15">
        <f>IFERROR(VLOOKUP($B1071,'[1]Paste Only'!$D:$AM,7,FALSE),"-")</f>
        <v>1</v>
      </c>
      <c r="I1071" s="15">
        <f>IFERROR(VLOOKUP($B1071,'[1]Paste Only'!$D:$AM,8,FALSE),"-")</f>
        <v>0</v>
      </c>
      <c r="J1071" s="16"/>
      <c r="K1071" s="16"/>
      <c r="L1071" s="14">
        <f>IFERROR(VLOOKUP($B1071,'[1]Paste Only'!$D:$AM,12,FALSE),"-")</f>
        <v>10.47</v>
      </c>
      <c r="M1071" s="14">
        <f>IFERROR(VLOOKUP($B1071,'[1]Paste Only'!$D:$AM,15,FALSE),"-")</f>
        <v>9.9655172413793096</v>
      </c>
      <c r="N1071" s="17"/>
      <c r="O1071" s="18"/>
      <c r="P1071" s="19">
        <f t="shared" si="517"/>
        <v>-4.8183644567401207E-2</v>
      </c>
      <c r="Q1071" s="20">
        <f t="shared" si="490"/>
        <v>9.1264986542696436E-2</v>
      </c>
      <c r="R1071" s="13">
        <f t="shared" si="491"/>
        <v>2</v>
      </c>
      <c r="S1071" s="13" t="str">
        <f>IFERROR(VLOOKUP($B1071,'[1]Market Cap'!$G:$I,3,FALSE),"-")</f>
        <v>Small Cap</v>
      </c>
      <c r="T1071" s="13"/>
      <c r="U1071" s="13"/>
      <c r="V1071" s="21">
        <f t="shared" si="518"/>
        <v>0</v>
      </c>
      <c r="W1071" s="21">
        <f t="shared" si="518"/>
        <v>0</v>
      </c>
      <c r="X1071" s="21">
        <f t="shared" si="518"/>
        <v>0</v>
      </c>
      <c r="Y1071" s="22">
        <f t="shared" si="492"/>
        <v>0</v>
      </c>
      <c r="Z1071" s="13">
        <f t="shared" si="493"/>
        <v>0</v>
      </c>
      <c r="AA1071" s="23">
        <f t="shared" si="494"/>
        <v>0</v>
      </c>
      <c r="AB1071" s="23">
        <f t="shared" si="495"/>
        <v>0</v>
      </c>
      <c r="AC1071" s="23">
        <f t="shared" si="496"/>
        <v>0</v>
      </c>
      <c r="AD1071" s="24">
        <f t="shared" si="497"/>
        <v>0</v>
      </c>
      <c r="AE1071" s="25">
        <f>IFERROR(VLOOKUP($B1071,'[1]Market Cap'!$G:$I,2,FALSE),"-")</f>
        <v>1625.0843835999999</v>
      </c>
      <c r="AF1071" s="20">
        <f t="shared" si="498"/>
        <v>0</v>
      </c>
      <c r="AG1071" s="17">
        <f t="shared" si="499"/>
        <v>0</v>
      </c>
      <c r="AH1071" s="17">
        <f t="shared" si="500"/>
        <v>0</v>
      </c>
      <c r="AI1071" s="17" t="str">
        <f t="shared" si="501"/>
        <v>-</v>
      </c>
      <c r="AJ1071" s="26">
        <f>IFERROR(VLOOKUP($B1071,'[1]Paste Only'!$D:$AM,26,FALSE),"-")</f>
        <v>223</v>
      </c>
      <c r="AK1071" s="26">
        <f>IFERROR(VLOOKUP($B1071,'[1]Paste Only'!$D:$AM,23,FALSE),"-")</f>
        <v>223</v>
      </c>
      <c r="AL1071" s="26">
        <f>IFERROR(VLOOKUP($B1071,'[1]Paste Only'!$D:$AM,22,FALSE),"-")</f>
        <v>223</v>
      </c>
      <c r="AM1071" s="21">
        <f t="shared" si="519"/>
        <v>0</v>
      </c>
      <c r="AN1071" s="21">
        <f t="shared" si="519"/>
        <v>0</v>
      </c>
      <c r="AO1071" s="21">
        <f t="shared" si="519"/>
        <v>0</v>
      </c>
      <c r="AP1071" s="27">
        <f t="shared" si="502"/>
        <v>0</v>
      </c>
      <c r="AQ1071" s="27">
        <f t="shared" si="503"/>
        <v>0</v>
      </c>
      <c r="AR1071" s="27">
        <f t="shared" si="504"/>
        <v>223</v>
      </c>
      <c r="AS1071" s="27">
        <f t="shared" si="505"/>
        <v>223</v>
      </c>
      <c r="AT1071" s="27">
        <f t="shared" si="506"/>
        <v>0</v>
      </c>
      <c r="AU1071" s="27">
        <f t="shared" si="507"/>
        <v>0</v>
      </c>
      <c r="AV1071" s="21">
        <f t="shared" si="508"/>
        <v>0.5</v>
      </c>
      <c r="AW1071" s="27">
        <f t="shared" si="509"/>
        <v>223</v>
      </c>
      <c r="AX1071" s="27">
        <f t="shared" si="510"/>
        <v>223</v>
      </c>
      <c r="AY1071" s="27">
        <f t="shared" si="511"/>
        <v>223</v>
      </c>
      <c r="AZ1071" s="21">
        <f t="shared" si="512"/>
        <v>9.1264986542696436E-2</v>
      </c>
      <c r="BA1071" s="21">
        <f t="shared" si="513"/>
        <v>9.1264986542696436E-2</v>
      </c>
      <c r="BB1071" s="28">
        <f t="shared" si="514"/>
        <v>223</v>
      </c>
      <c r="BC1071" s="28" t="s">
        <v>81</v>
      </c>
      <c r="BD1071" s="28" t="s">
        <v>81</v>
      </c>
      <c r="BE1071" s="28" t="s">
        <v>81</v>
      </c>
      <c r="BF1071" s="28" t="str">
        <f t="shared" si="515"/>
        <v>-</v>
      </c>
      <c r="BG1071" s="29">
        <f t="shared" si="516"/>
        <v>0</v>
      </c>
      <c r="BH1071" s="29">
        <f t="shared" si="516"/>
        <v>0</v>
      </c>
      <c r="BI1071" s="29">
        <f t="shared" si="516"/>
        <v>0</v>
      </c>
      <c r="BJ1071" s="29">
        <f t="shared" si="516"/>
        <v>0</v>
      </c>
      <c r="BK1071" s="29"/>
    </row>
    <row r="1072" spans="1:64" x14ac:dyDescent="0.25">
      <c r="A1072" s="13" t="s">
        <v>3269</v>
      </c>
      <c r="B1072" s="13" t="s">
        <v>3270</v>
      </c>
      <c r="C1072" s="13" t="s">
        <v>3271</v>
      </c>
      <c r="D1072" s="13" t="str">
        <f>IFERROR(VLOOKUP($B1072,[1]GICS!$C:$D,2,FALSE),"-")</f>
        <v>Consumer Discretionary</v>
      </c>
      <c r="E1072" s="14">
        <f>IFERROR(IF(VLOOKUP($B1072,'[1]Paste Only'!$D:$AM,4,FALSE)="-",VLOOKUP($B1072,'[1]Market Cap'!$A:$J,10,FALSE),VLOOKUP($B1072,'[1]Paste Only'!$D:$AM,4,FALSE)),"-")</f>
        <v>1399.65</v>
      </c>
      <c r="F1072" s="14">
        <f>IFERROR(VLOOKUP($B1072,'[1]Paste Only'!$D:$AM,5,FALSE),"-")</f>
        <v>1536.875</v>
      </c>
      <c r="G1072" s="15">
        <f>IFERROR(VLOOKUP($B1072,'[1]Paste Only'!$D:$AM,6,FALSE),"-")</f>
        <v>8</v>
      </c>
      <c r="H1072" s="15">
        <f>IFERROR(VLOOKUP($B1072,'[1]Paste Only'!$D:$AM,7,FALSE),"-")</f>
        <v>0</v>
      </c>
      <c r="I1072" s="15">
        <f>IFERROR(VLOOKUP($B1072,'[1]Paste Only'!$D:$AM,8,FALSE),"-")</f>
        <v>0</v>
      </c>
      <c r="J1072" s="16"/>
      <c r="K1072" s="16"/>
      <c r="L1072" s="14">
        <f>IFERROR(VLOOKUP($B1072,'[1]Paste Only'!$D:$AM,12,FALSE),"-")</f>
        <v>37.82</v>
      </c>
      <c r="M1072" s="14">
        <f>IFERROR(VLOOKUP($B1072,'[1]Paste Only'!$D:$AM,15,FALSE),"-")</f>
        <v>51.740448275862072</v>
      </c>
      <c r="N1072" s="17"/>
      <c r="O1072" s="18"/>
      <c r="P1072" s="19">
        <f t="shared" si="517"/>
        <v>0.3680710808001606</v>
      </c>
      <c r="Q1072" s="20">
        <f t="shared" si="490"/>
        <v>9.8042367734790803E-2</v>
      </c>
      <c r="R1072" s="13">
        <f t="shared" si="491"/>
        <v>8</v>
      </c>
      <c r="S1072" s="13" t="str">
        <f>IFERROR(VLOOKUP($B1072,'[1]Market Cap'!$G:$I,3,FALSE),"-")</f>
        <v>Small Cap</v>
      </c>
      <c r="T1072" s="13"/>
      <c r="U1072" s="13"/>
      <c r="V1072" s="21">
        <f t="shared" si="518"/>
        <v>0</v>
      </c>
      <c r="W1072" s="21">
        <f t="shared" si="518"/>
        <v>0</v>
      </c>
      <c r="X1072" s="21">
        <f t="shared" si="518"/>
        <v>0</v>
      </c>
      <c r="Y1072" s="22">
        <f t="shared" si="492"/>
        <v>0</v>
      </c>
      <c r="Z1072" s="13">
        <f t="shared" si="493"/>
        <v>0</v>
      </c>
      <c r="AA1072" s="23">
        <f t="shared" si="494"/>
        <v>0</v>
      </c>
      <c r="AB1072" s="23">
        <f t="shared" si="495"/>
        <v>0</v>
      </c>
      <c r="AC1072" s="23">
        <f t="shared" si="496"/>
        <v>0</v>
      </c>
      <c r="AD1072" s="24">
        <f t="shared" si="497"/>
        <v>0</v>
      </c>
      <c r="AE1072" s="25">
        <f>IFERROR(VLOOKUP($B1072,'[1]Market Cap'!$G:$I,2,FALSE),"-")</f>
        <v>4393.1380008599999</v>
      </c>
      <c r="AF1072" s="20">
        <f t="shared" si="498"/>
        <v>0</v>
      </c>
      <c r="AG1072" s="17">
        <f t="shared" si="499"/>
        <v>0</v>
      </c>
      <c r="AH1072" s="17">
        <f t="shared" si="500"/>
        <v>0</v>
      </c>
      <c r="AI1072" s="17" t="str">
        <f t="shared" si="501"/>
        <v>-</v>
      </c>
      <c r="AJ1072" s="26">
        <f>IFERROR(VLOOKUP($B1072,'[1]Paste Only'!$D:$AM,26,FALSE),"-")</f>
        <v>1511.5</v>
      </c>
      <c r="AK1072" s="26">
        <f>IFERROR(VLOOKUP($B1072,'[1]Paste Only'!$D:$AM,23,FALSE),"-")</f>
        <v>1710</v>
      </c>
      <c r="AL1072" s="26">
        <f>IFERROR(VLOOKUP($B1072,'[1]Paste Only'!$D:$AM,22,FALSE),"-")</f>
        <v>1425</v>
      </c>
      <c r="AM1072" s="21">
        <f t="shared" si="519"/>
        <v>-1.6510776738511646E-2</v>
      </c>
      <c r="AN1072" s="21">
        <f t="shared" si="519"/>
        <v>0.11264741764945096</v>
      </c>
      <c r="AO1072" s="21">
        <f t="shared" si="519"/>
        <v>-7.2793818625457529E-2</v>
      </c>
      <c r="AP1072" s="27">
        <f t="shared" si="502"/>
        <v>0</v>
      </c>
      <c r="AQ1072" s="27">
        <f t="shared" si="503"/>
        <v>0</v>
      </c>
      <c r="AR1072" s="27">
        <f t="shared" si="504"/>
        <v>1536.875</v>
      </c>
      <c r="AS1072" s="27">
        <f t="shared" si="505"/>
        <v>1536.875</v>
      </c>
      <c r="AT1072" s="27">
        <f t="shared" si="506"/>
        <v>0</v>
      </c>
      <c r="AU1072" s="27">
        <f t="shared" si="507"/>
        <v>0</v>
      </c>
      <c r="AV1072" s="21">
        <f t="shared" si="508"/>
        <v>1</v>
      </c>
      <c r="AW1072" s="27">
        <f t="shared" si="509"/>
        <v>1536.875</v>
      </c>
      <c r="AX1072" s="27">
        <f t="shared" si="510"/>
        <v>1536.875</v>
      </c>
      <c r="AY1072" s="27">
        <f t="shared" si="511"/>
        <v>1536.875</v>
      </c>
      <c r="AZ1072" s="21">
        <f t="shared" si="512"/>
        <v>9.8042367734790803E-2</v>
      </c>
      <c r="BA1072" s="21">
        <f t="shared" si="513"/>
        <v>9.8042367734790803E-2</v>
      </c>
      <c r="BB1072" s="28">
        <f t="shared" si="514"/>
        <v>1536.875</v>
      </c>
      <c r="BC1072" s="28" t="s">
        <v>81</v>
      </c>
      <c r="BD1072" s="28" t="s">
        <v>81</v>
      </c>
      <c r="BE1072" s="28" t="s">
        <v>81</v>
      </c>
      <c r="BF1072" s="28" t="str">
        <f t="shared" si="515"/>
        <v>-</v>
      </c>
      <c r="BG1072" s="29">
        <f t="shared" si="516"/>
        <v>0</v>
      </c>
      <c r="BH1072" s="29">
        <f t="shared" si="516"/>
        <v>0</v>
      </c>
      <c r="BI1072" s="29">
        <f t="shared" si="516"/>
        <v>0</v>
      </c>
      <c r="BJ1072" s="29">
        <f t="shared" si="516"/>
        <v>0</v>
      </c>
      <c r="BK1072" s="29"/>
    </row>
    <row r="1073" spans="1:63" x14ac:dyDescent="0.25">
      <c r="A1073" s="13" t="s">
        <v>3272</v>
      </c>
      <c r="B1073" s="13" t="s">
        <v>3273</v>
      </c>
      <c r="C1073" s="13" t="s">
        <v>3274</v>
      </c>
      <c r="D1073" s="13" t="str">
        <f>IFERROR(VLOOKUP($B1073,[1]GICS!$C:$D,2,FALSE),"-")</f>
        <v>Industrials</v>
      </c>
      <c r="E1073" s="14">
        <f>IFERROR(IF(VLOOKUP($B1073,'[1]Paste Only'!$D:$AM,4,FALSE)="-",VLOOKUP($B1073,'[1]Market Cap'!$A:$J,10,FALSE),VLOOKUP($B1073,'[1]Paste Only'!$D:$AM,4,FALSE)),"-")</f>
        <v>637.15</v>
      </c>
      <c r="F1073" s="14" t="str">
        <f>IFERROR(VLOOKUP($B1073,'[1]Paste Only'!$D:$AM,5,FALSE),"-")</f>
        <v>-</v>
      </c>
      <c r="G1073" s="15">
        <f>IFERROR(VLOOKUP($B1073,'[1]Paste Only'!$D:$AM,6,FALSE),"-")</f>
        <v>0</v>
      </c>
      <c r="H1073" s="15">
        <f>IFERROR(VLOOKUP($B1073,'[1]Paste Only'!$D:$AM,7,FALSE),"-")</f>
        <v>0</v>
      </c>
      <c r="I1073" s="15">
        <f>IFERROR(VLOOKUP($B1073,'[1]Paste Only'!$D:$AM,8,FALSE),"-")</f>
        <v>0</v>
      </c>
      <c r="J1073" s="16"/>
      <c r="K1073" s="16"/>
      <c r="L1073" s="14">
        <f>IFERROR(VLOOKUP($B1073,'[1]Paste Only'!$D:$AM,12,FALSE),"-")</f>
        <v>-9.81</v>
      </c>
      <c r="M1073" s="14" t="str">
        <f>IFERROR(VLOOKUP($B1073,'[1]Paste Only'!$D:$AM,15,FALSE),"-")</f>
        <v>-</v>
      </c>
      <c r="N1073" s="17"/>
      <c r="O1073" s="18"/>
      <c r="P1073" s="19">
        <f t="shared" si="517"/>
        <v>0</v>
      </c>
      <c r="Q1073" s="20">
        <f t="shared" si="490"/>
        <v>0</v>
      </c>
      <c r="R1073" s="13">
        <f t="shared" si="491"/>
        <v>0</v>
      </c>
      <c r="S1073" s="13" t="str">
        <f>IFERROR(VLOOKUP($B1073,'[1]Market Cap'!$G:$I,3,FALSE),"-")</f>
        <v>Small Cap</v>
      </c>
      <c r="T1073" s="13"/>
      <c r="U1073" s="13"/>
      <c r="V1073" s="21">
        <f t="shared" si="518"/>
        <v>0</v>
      </c>
      <c r="W1073" s="21">
        <f t="shared" si="518"/>
        <v>0</v>
      </c>
      <c r="X1073" s="21">
        <f t="shared" si="518"/>
        <v>0</v>
      </c>
      <c r="Y1073" s="22">
        <f t="shared" si="492"/>
        <v>0</v>
      </c>
      <c r="Z1073" s="13">
        <f t="shared" si="493"/>
        <v>0</v>
      </c>
      <c r="AA1073" s="23">
        <f t="shared" si="494"/>
        <v>0</v>
      </c>
      <c r="AB1073" s="23">
        <f t="shared" si="495"/>
        <v>0</v>
      </c>
      <c r="AC1073" s="23">
        <f t="shared" si="496"/>
        <v>0</v>
      </c>
      <c r="AD1073" s="24">
        <f t="shared" si="497"/>
        <v>0</v>
      </c>
      <c r="AE1073" s="25">
        <f>IFERROR(VLOOKUP($B1073,'[1]Market Cap'!$G:$I,2,FALSE),"-")</f>
        <v>1784.02</v>
      </c>
      <c r="AF1073" s="20">
        <f t="shared" si="498"/>
        <v>0</v>
      </c>
      <c r="AG1073" s="17">
        <f t="shared" si="499"/>
        <v>0</v>
      </c>
      <c r="AH1073" s="17">
        <f t="shared" si="500"/>
        <v>0</v>
      </c>
      <c r="AI1073" s="17" t="str">
        <f t="shared" si="501"/>
        <v>-</v>
      </c>
      <c r="AJ1073" s="26" t="str">
        <f>IFERROR(VLOOKUP($B1073,'[1]Paste Only'!$D:$AM,26,FALSE),"-")</f>
        <v>-</v>
      </c>
      <c r="AK1073" s="26" t="str">
        <f>IFERROR(VLOOKUP($B1073,'[1]Paste Only'!$D:$AM,23,FALSE),"-")</f>
        <v>-</v>
      </c>
      <c r="AL1073" s="26" t="str">
        <f>IFERROR(VLOOKUP($B1073,'[1]Paste Only'!$D:$AM,22,FALSE),"-")</f>
        <v>-</v>
      </c>
      <c r="AM1073" s="21" t="str">
        <f t="shared" si="519"/>
        <v>-</v>
      </c>
      <c r="AN1073" s="21" t="str">
        <f t="shared" si="519"/>
        <v>-</v>
      </c>
      <c r="AO1073" s="21" t="str">
        <f t="shared" si="519"/>
        <v>-</v>
      </c>
      <c r="AP1073" s="27">
        <f t="shared" si="502"/>
        <v>0</v>
      </c>
      <c r="AQ1073" s="27" t="str">
        <f t="shared" si="503"/>
        <v>-</v>
      </c>
      <c r="AR1073" s="27" t="str">
        <f t="shared" si="504"/>
        <v>-</v>
      </c>
      <c r="AS1073" s="27">
        <f t="shared" si="505"/>
        <v>0</v>
      </c>
      <c r="AT1073" s="27">
        <f t="shared" si="506"/>
        <v>0</v>
      </c>
      <c r="AU1073" s="27">
        <f t="shared" si="507"/>
        <v>0</v>
      </c>
      <c r="AV1073" s="21" t="str">
        <f t="shared" si="508"/>
        <v>0</v>
      </c>
      <c r="AW1073" s="27">
        <f t="shared" si="509"/>
        <v>0</v>
      </c>
      <c r="AX1073" s="27" t="str">
        <f t="shared" si="510"/>
        <v>-</v>
      </c>
      <c r="AY1073" s="27" t="str">
        <f t="shared" si="511"/>
        <v>-</v>
      </c>
      <c r="AZ1073" s="21" t="str">
        <f t="shared" si="512"/>
        <v>-</v>
      </c>
      <c r="BA1073" s="21" t="str">
        <f t="shared" si="513"/>
        <v>-</v>
      </c>
      <c r="BB1073" s="28" t="str">
        <f t="shared" si="514"/>
        <v>-</v>
      </c>
      <c r="BC1073" s="28" t="s">
        <v>81</v>
      </c>
      <c r="BD1073" s="28" t="s">
        <v>81</v>
      </c>
      <c r="BE1073" s="28" t="s">
        <v>81</v>
      </c>
      <c r="BF1073" s="28" t="str">
        <f t="shared" si="515"/>
        <v>-</v>
      </c>
      <c r="BG1073" s="29">
        <f t="shared" si="516"/>
        <v>0</v>
      </c>
      <c r="BH1073" s="29">
        <f t="shared" si="516"/>
        <v>0</v>
      </c>
      <c r="BI1073" s="29">
        <f t="shared" si="516"/>
        <v>0</v>
      </c>
      <c r="BJ1073" s="29">
        <f t="shared" si="516"/>
        <v>0</v>
      </c>
      <c r="BK1073" s="29"/>
    </row>
    <row r="1074" spans="1:63" x14ac:dyDescent="0.25">
      <c r="A1074" s="13" t="s">
        <v>3275</v>
      </c>
      <c r="B1074" s="13" t="s">
        <v>3276</v>
      </c>
      <c r="C1074" s="13" t="s">
        <v>3277</v>
      </c>
      <c r="D1074" s="13" t="str">
        <f>IFERROR(VLOOKUP($B1074,[1]GICS!$C:$D,2,FALSE),"-")</f>
        <v>Information Technology</v>
      </c>
      <c r="E1074" s="14">
        <f>IFERROR(IF(VLOOKUP($B1074,'[1]Paste Only'!$D:$AM,4,FALSE)="-",VLOOKUP($B1074,'[1]Market Cap'!$A:$J,10,FALSE),VLOOKUP($B1074,'[1]Paste Only'!$D:$AM,4,FALSE)),"-")</f>
        <v>991.8</v>
      </c>
      <c r="F1074" s="14" t="str">
        <f>IFERROR(VLOOKUP($B1074,'[1]Paste Only'!$D:$AM,5,FALSE),"-")</f>
        <v>-</v>
      </c>
      <c r="G1074" s="15">
        <f>IFERROR(VLOOKUP($B1074,'[1]Paste Only'!$D:$AM,6,FALSE),"-")</f>
        <v>0</v>
      </c>
      <c r="H1074" s="15">
        <f>IFERROR(VLOOKUP($B1074,'[1]Paste Only'!$D:$AM,7,FALSE),"-")</f>
        <v>0</v>
      </c>
      <c r="I1074" s="15">
        <f>IFERROR(VLOOKUP($B1074,'[1]Paste Only'!$D:$AM,8,FALSE),"-")</f>
        <v>0</v>
      </c>
      <c r="J1074" s="16"/>
      <c r="K1074" s="16"/>
      <c r="L1074" s="14">
        <f>IFERROR(VLOOKUP($B1074,'[1]Paste Only'!$D:$AM,12,FALSE),"-")</f>
        <v>66.52</v>
      </c>
      <c r="M1074" s="14" t="str">
        <f>IFERROR(VLOOKUP($B1074,'[1]Paste Only'!$D:$AM,15,FALSE),"-")</f>
        <v>-</v>
      </c>
      <c r="N1074" s="17"/>
      <c r="O1074" s="18"/>
      <c r="P1074" s="19">
        <f t="shared" si="517"/>
        <v>0</v>
      </c>
      <c r="Q1074" s="20">
        <f t="shared" si="490"/>
        <v>0</v>
      </c>
      <c r="R1074" s="13">
        <f t="shared" si="491"/>
        <v>0</v>
      </c>
      <c r="S1074" s="13" t="str">
        <f>IFERROR(VLOOKUP($B1074,'[1]Market Cap'!$G:$I,3,FALSE),"-")</f>
        <v>Small Cap</v>
      </c>
      <c r="T1074" s="13"/>
      <c r="U1074" s="13"/>
      <c r="V1074" s="21">
        <f t="shared" si="518"/>
        <v>0</v>
      </c>
      <c r="W1074" s="21">
        <f t="shared" si="518"/>
        <v>0</v>
      </c>
      <c r="X1074" s="21">
        <f t="shared" si="518"/>
        <v>0</v>
      </c>
      <c r="Y1074" s="22">
        <f t="shared" si="492"/>
        <v>0</v>
      </c>
      <c r="Z1074" s="13">
        <f t="shared" si="493"/>
        <v>0</v>
      </c>
      <c r="AA1074" s="23">
        <f t="shared" si="494"/>
        <v>0</v>
      </c>
      <c r="AB1074" s="23">
        <f t="shared" si="495"/>
        <v>0</v>
      </c>
      <c r="AC1074" s="23">
        <f t="shared" si="496"/>
        <v>0</v>
      </c>
      <c r="AD1074" s="24">
        <f t="shared" si="497"/>
        <v>0</v>
      </c>
      <c r="AE1074" s="25">
        <f>IFERROR(VLOOKUP($B1074,'[1]Market Cap'!$G:$I,2,FALSE),"-")</f>
        <v>1539.2477140200001</v>
      </c>
      <c r="AF1074" s="20">
        <f t="shared" si="498"/>
        <v>0</v>
      </c>
      <c r="AG1074" s="17">
        <f t="shared" si="499"/>
        <v>0</v>
      </c>
      <c r="AH1074" s="17">
        <f t="shared" si="500"/>
        <v>0</v>
      </c>
      <c r="AI1074" s="17" t="str">
        <f t="shared" si="501"/>
        <v>-</v>
      </c>
      <c r="AJ1074" s="26" t="str">
        <f>IFERROR(VLOOKUP($B1074,'[1]Paste Only'!$D:$AM,26,FALSE),"-")</f>
        <v>-</v>
      </c>
      <c r="AK1074" s="26" t="str">
        <f>IFERROR(VLOOKUP($B1074,'[1]Paste Only'!$D:$AM,23,FALSE),"-")</f>
        <v>-</v>
      </c>
      <c r="AL1074" s="26" t="str">
        <f>IFERROR(VLOOKUP($B1074,'[1]Paste Only'!$D:$AM,22,FALSE),"-")</f>
        <v>-</v>
      </c>
      <c r="AM1074" s="21" t="str">
        <f t="shared" si="519"/>
        <v>-</v>
      </c>
      <c r="AN1074" s="21" t="str">
        <f t="shared" si="519"/>
        <v>-</v>
      </c>
      <c r="AO1074" s="21" t="str">
        <f t="shared" si="519"/>
        <v>-</v>
      </c>
      <c r="AP1074" s="27">
        <f t="shared" si="502"/>
        <v>0</v>
      </c>
      <c r="AQ1074" s="27" t="str">
        <f t="shared" si="503"/>
        <v>-</v>
      </c>
      <c r="AR1074" s="27" t="str">
        <f t="shared" si="504"/>
        <v>-</v>
      </c>
      <c r="AS1074" s="27">
        <f t="shared" si="505"/>
        <v>0</v>
      </c>
      <c r="AT1074" s="27">
        <f t="shared" si="506"/>
        <v>0</v>
      </c>
      <c r="AU1074" s="27">
        <f t="shared" si="507"/>
        <v>0</v>
      </c>
      <c r="AV1074" s="21" t="str">
        <f t="shared" si="508"/>
        <v>0</v>
      </c>
      <c r="AW1074" s="27">
        <f t="shared" si="509"/>
        <v>0</v>
      </c>
      <c r="AX1074" s="27" t="str">
        <f t="shared" si="510"/>
        <v>-</v>
      </c>
      <c r="AY1074" s="27" t="str">
        <f t="shared" si="511"/>
        <v>-</v>
      </c>
      <c r="AZ1074" s="21" t="str">
        <f t="shared" si="512"/>
        <v>-</v>
      </c>
      <c r="BA1074" s="21" t="str">
        <f t="shared" si="513"/>
        <v>-</v>
      </c>
      <c r="BB1074" s="28" t="str">
        <f t="shared" si="514"/>
        <v>-</v>
      </c>
      <c r="BC1074" s="28" t="s">
        <v>81</v>
      </c>
      <c r="BD1074" s="28" t="s">
        <v>81</v>
      </c>
      <c r="BE1074" s="28" t="s">
        <v>81</v>
      </c>
      <c r="BF1074" s="28" t="str">
        <f t="shared" si="515"/>
        <v>-</v>
      </c>
      <c r="BG1074" s="29">
        <f t="shared" si="516"/>
        <v>0</v>
      </c>
      <c r="BH1074" s="29">
        <f t="shared" si="516"/>
        <v>0</v>
      </c>
      <c r="BI1074" s="29">
        <f t="shared" si="516"/>
        <v>0</v>
      </c>
      <c r="BJ1074" s="29">
        <f t="shared" si="516"/>
        <v>0</v>
      </c>
      <c r="BK1074" s="29"/>
    </row>
    <row r="1075" spans="1:63" x14ac:dyDescent="0.25">
      <c r="A1075" s="13" t="s">
        <v>3278</v>
      </c>
      <c r="B1075" s="13" t="s">
        <v>3279</v>
      </c>
      <c r="C1075" s="13" t="s">
        <v>3280</v>
      </c>
      <c r="D1075" s="13" t="str">
        <f>IFERROR(VLOOKUP($B1075,[1]GICS!$C:$D,2,FALSE),"-")</f>
        <v>Consumer Discretionary</v>
      </c>
      <c r="E1075" s="14">
        <f>IFERROR(IF(VLOOKUP($B1075,'[1]Paste Only'!$D:$AM,4,FALSE)="-",VLOOKUP($B1075,'[1]Market Cap'!$A:$J,10,FALSE),VLOOKUP($B1075,'[1]Paste Only'!$D:$AM,4,FALSE)),"-")</f>
        <v>228.95</v>
      </c>
      <c r="F1075" s="14" t="str">
        <f>IFERROR(VLOOKUP($B1075,'[1]Paste Only'!$D:$AM,5,FALSE),"-")</f>
        <v>-</v>
      </c>
      <c r="G1075" s="15">
        <f>IFERROR(VLOOKUP($B1075,'[1]Paste Only'!$D:$AM,6,FALSE),"-")</f>
        <v>0</v>
      </c>
      <c r="H1075" s="15">
        <f>IFERROR(VLOOKUP($B1075,'[1]Paste Only'!$D:$AM,7,FALSE),"-")</f>
        <v>0</v>
      </c>
      <c r="I1075" s="15">
        <f>IFERROR(VLOOKUP($B1075,'[1]Paste Only'!$D:$AM,8,FALSE),"-")</f>
        <v>0</v>
      </c>
      <c r="J1075" s="16"/>
      <c r="K1075" s="16"/>
      <c r="L1075" s="14">
        <f>IFERROR(VLOOKUP($B1075,'[1]Paste Only'!$D:$AM,12,FALSE),"-")</f>
        <v>5.7</v>
      </c>
      <c r="M1075" s="14" t="str">
        <f>IFERROR(VLOOKUP($B1075,'[1]Paste Only'!$D:$AM,15,FALSE),"-")</f>
        <v>-</v>
      </c>
      <c r="N1075" s="17"/>
      <c r="O1075" s="18"/>
      <c r="P1075" s="19">
        <f t="shared" si="517"/>
        <v>0</v>
      </c>
      <c r="Q1075" s="20">
        <f t="shared" si="490"/>
        <v>0</v>
      </c>
      <c r="R1075" s="13">
        <f t="shared" si="491"/>
        <v>0</v>
      </c>
      <c r="S1075" s="13" t="str">
        <f>IFERROR(VLOOKUP($B1075,'[1]Market Cap'!$G:$I,3,FALSE),"-")</f>
        <v>Small Cap</v>
      </c>
      <c r="T1075" s="13"/>
      <c r="U1075" s="13"/>
      <c r="V1075" s="21">
        <f t="shared" si="518"/>
        <v>0</v>
      </c>
      <c r="W1075" s="21">
        <f t="shared" si="518"/>
        <v>0</v>
      </c>
      <c r="X1075" s="21">
        <f t="shared" si="518"/>
        <v>0</v>
      </c>
      <c r="Y1075" s="22">
        <f t="shared" si="492"/>
        <v>0</v>
      </c>
      <c r="Z1075" s="13">
        <f t="shared" si="493"/>
        <v>0</v>
      </c>
      <c r="AA1075" s="23">
        <f t="shared" si="494"/>
        <v>0</v>
      </c>
      <c r="AB1075" s="23">
        <f t="shared" si="495"/>
        <v>0</v>
      </c>
      <c r="AC1075" s="23">
        <f t="shared" si="496"/>
        <v>0</v>
      </c>
      <c r="AD1075" s="24">
        <f t="shared" si="497"/>
        <v>0</v>
      </c>
      <c r="AE1075" s="25">
        <f>IFERROR(VLOOKUP($B1075,'[1]Market Cap'!$G:$I,2,FALSE),"-")</f>
        <v>2174.7006923250001</v>
      </c>
      <c r="AF1075" s="20">
        <f t="shared" si="498"/>
        <v>0</v>
      </c>
      <c r="AG1075" s="17">
        <f t="shared" si="499"/>
        <v>0</v>
      </c>
      <c r="AH1075" s="17">
        <f t="shared" si="500"/>
        <v>0</v>
      </c>
      <c r="AI1075" s="17" t="str">
        <f t="shared" si="501"/>
        <v>-</v>
      </c>
      <c r="AJ1075" s="26" t="str">
        <f>IFERROR(VLOOKUP($B1075,'[1]Paste Only'!$D:$AM,26,FALSE),"-")</f>
        <v>-</v>
      </c>
      <c r="AK1075" s="26" t="str">
        <f>IFERROR(VLOOKUP($B1075,'[1]Paste Only'!$D:$AM,23,FALSE),"-")</f>
        <v>-</v>
      </c>
      <c r="AL1075" s="26" t="str">
        <f>IFERROR(VLOOKUP($B1075,'[1]Paste Only'!$D:$AM,22,FALSE),"-")</f>
        <v>-</v>
      </c>
      <c r="AM1075" s="21" t="str">
        <f t="shared" si="519"/>
        <v>-</v>
      </c>
      <c r="AN1075" s="21" t="str">
        <f t="shared" si="519"/>
        <v>-</v>
      </c>
      <c r="AO1075" s="21" t="str">
        <f t="shared" si="519"/>
        <v>-</v>
      </c>
      <c r="AP1075" s="27">
        <f t="shared" si="502"/>
        <v>0</v>
      </c>
      <c r="AQ1075" s="27" t="str">
        <f t="shared" si="503"/>
        <v>-</v>
      </c>
      <c r="AR1075" s="27" t="str">
        <f t="shared" si="504"/>
        <v>-</v>
      </c>
      <c r="AS1075" s="27">
        <f t="shared" si="505"/>
        <v>0</v>
      </c>
      <c r="AT1075" s="27">
        <f t="shared" si="506"/>
        <v>0</v>
      </c>
      <c r="AU1075" s="27">
        <f t="shared" si="507"/>
        <v>0</v>
      </c>
      <c r="AV1075" s="21" t="str">
        <f t="shared" si="508"/>
        <v>0</v>
      </c>
      <c r="AW1075" s="27">
        <f t="shared" si="509"/>
        <v>0</v>
      </c>
      <c r="AX1075" s="27" t="str">
        <f t="shared" si="510"/>
        <v>-</v>
      </c>
      <c r="AY1075" s="27" t="str">
        <f t="shared" si="511"/>
        <v>-</v>
      </c>
      <c r="AZ1075" s="21" t="str">
        <f t="shared" si="512"/>
        <v>-</v>
      </c>
      <c r="BA1075" s="21" t="str">
        <f t="shared" si="513"/>
        <v>-</v>
      </c>
      <c r="BB1075" s="28" t="str">
        <f t="shared" si="514"/>
        <v>-</v>
      </c>
      <c r="BC1075" s="28" t="s">
        <v>81</v>
      </c>
      <c r="BD1075" s="28" t="s">
        <v>81</v>
      </c>
      <c r="BE1075" s="28" t="s">
        <v>81</v>
      </c>
      <c r="BF1075" s="28" t="str">
        <f t="shared" si="515"/>
        <v>-</v>
      </c>
      <c r="BG1075" s="29">
        <f t="shared" si="516"/>
        <v>0</v>
      </c>
      <c r="BH1075" s="29">
        <f t="shared" si="516"/>
        <v>0</v>
      </c>
      <c r="BI1075" s="29">
        <f t="shared" si="516"/>
        <v>0</v>
      </c>
      <c r="BJ1075" s="29">
        <f t="shared" si="516"/>
        <v>0</v>
      </c>
      <c r="BK1075" s="29"/>
    </row>
    <row r="1076" spans="1:63" x14ac:dyDescent="0.25">
      <c r="A1076" s="13" t="s">
        <v>3281</v>
      </c>
      <c r="B1076" s="13" t="s">
        <v>3282</v>
      </c>
      <c r="C1076" s="13" t="s">
        <v>3283</v>
      </c>
      <c r="D1076" s="13" t="str">
        <f>IFERROR(VLOOKUP($B1076,[1]GICS!$C:$D,2,FALSE),"-")</f>
        <v>Materials</v>
      </c>
      <c r="E1076" s="14">
        <f>IFERROR(IF(VLOOKUP($B1076,'[1]Paste Only'!$D:$AM,4,FALSE)="-",VLOOKUP($B1076,'[1]Market Cap'!$A:$J,10,FALSE),VLOOKUP($B1076,'[1]Paste Only'!$D:$AM,4,FALSE)),"-")</f>
        <v>0</v>
      </c>
      <c r="F1076" s="14" t="str">
        <f>IFERROR(VLOOKUP($B1076,'[1]Paste Only'!$D:$AM,5,FALSE),"-")</f>
        <v>-</v>
      </c>
      <c r="G1076" s="15">
        <f>IFERROR(VLOOKUP($B1076,'[1]Paste Only'!$D:$AM,6,FALSE),"-")</f>
        <v>0</v>
      </c>
      <c r="H1076" s="15">
        <f>IFERROR(VLOOKUP($B1076,'[1]Paste Only'!$D:$AM,7,FALSE),"-")</f>
        <v>0</v>
      </c>
      <c r="I1076" s="15">
        <f>IFERROR(VLOOKUP($B1076,'[1]Paste Only'!$D:$AM,8,FALSE),"-")</f>
        <v>0</v>
      </c>
      <c r="J1076" s="16"/>
      <c r="K1076" s="16"/>
      <c r="L1076" s="14" t="str">
        <f>IFERROR(VLOOKUP($B1076,'[1]Paste Only'!$D:$AM,12,FALSE),"-")</f>
        <v>-</v>
      </c>
      <c r="M1076" s="14" t="str">
        <f>IFERROR(VLOOKUP($B1076,'[1]Paste Only'!$D:$AM,15,FALSE),"-")</f>
        <v>-</v>
      </c>
      <c r="N1076" s="17"/>
      <c r="O1076" s="18"/>
      <c r="P1076" s="19">
        <f t="shared" si="517"/>
        <v>0</v>
      </c>
      <c r="Q1076" s="20">
        <f t="shared" si="490"/>
        <v>0</v>
      </c>
      <c r="R1076" s="13">
        <f t="shared" si="491"/>
        <v>0</v>
      </c>
      <c r="S1076" s="13" t="str">
        <f>IFERROR(VLOOKUP($B1076,'[1]Market Cap'!$G:$I,3,FALSE),"-")</f>
        <v>Small Cap</v>
      </c>
      <c r="T1076" s="13"/>
      <c r="U1076" s="13"/>
      <c r="V1076" s="21">
        <f t="shared" si="518"/>
        <v>0</v>
      </c>
      <c r="W1076" s="21">
        <f t="shared" si="518"/>
        <v>0</v>
      </c>
      <c r="X1076" s="21">
        <f t="shared" si="518"/>
        <v>0</v>
      </c>
      <c r="Y1076" s="22">
        <f t="shared" si="492"/>
        <v>0</v>
      </c>
      <c r="Z1076" s="13">
        <f t="shared" si="493"/>
        <v>0</v>
      </c>
      <c r="AA1076" s="23">
        <f t="shared" si="494"/>
        <v>0</v>
      </c>
      <c r="AB1076" s="23">
        <f t="shared" si="495"/>
        <v>0</v>
      </c>
      <c r="AC1076" s="23">
        <f t="shared" si="496"/>
        <v>0</v>
      </c>
      <c r="AD1076" s="24">
        <f t="shared" si="497"/>
        <v>0</v>
      </c>
      <c r="AE1076" s="25">
        <f>IFERROR(VLOOKUP($B1076,'[1]Market Cap'!$G:$I,2,FALSE),"-")</f>
        <v>0</v>
      </c>
      <c r="AF1076" s="20">
        <f t="shared" si="498"/>
        <v>0</v>
      </c>
      <c r="AG1076" s="17">
        <f t="shared" si="499"/>
        <v>0</v>
      </c>
      <c r="AH1076" s="17">
        <f t="shared" si="500"/>
        <v>0</v>
      </c>
      <c r="AI1076" s="17" t="str">
        <f t="shared" si="501"/>
        <v>-</v>
      </c>
      <c r="AJ1076" s="26" t="str">
        <f>IFERROR(VLOOKUP($B1076,'[1]Paste Only'!$D:$AM,26,FALSE),"-")</f>
        <v>-</v>
      </c>
      <c r="AK1076" s="26" t="str">
        <f>IFERROR(VLOOKUP($B1076,'[1]Paste Only'!$D:$AM,23,FALSE),"-")</f>
        <v>-</v>
      </c>
      <c r="AL1076" s="26" t="str">
        <f>IFERROR(VLOOKUP($B1076,'[1]Paste Only'!$D:$AM,22,FALSE),"-")</f>
        <v>-</v>
      </c>
      <c r="AM1076" s="21" t="str">
        <f t="shared" si="519"/>
        <v>-</v>
      </c>
      <c r="AN1076" s="21" t="str">
        <f t="shared" si="519"/>
        <v>-</v>
      </c>
      <c r="AO1076" s="21" t="str">
        <f t="shared" si="519"/>
        <v>-</v>
      </c>
      <c r="AP1076" s="27">
        <f t="shared" si="502"/>
        <v>0</v>
      </c>
      <c r="AQ1076" s="27" t="str">
        <f t="shared" si="503"/>
        <v>-</v>
      </c>
      <c r="AR1076" s="27" t="str">
        <f t="shared" si="504"/>
        <v>-</v>
      </c>
      <c r="AS1076" s="27">
        <f t="shared" si="505"/>
        <v>0</v>
      </c>
      <c r="AT1076" s="27">
        <f t="shared" si="506"/>
        <v>0</v>
      </c>
      <c r="AU1076" s="27">
        <f t="shared" si="507"/>
        <v>0</v>
      </c>
      <c r="AV1076" s="21" t="str">
        <f t="shared" si="508"/>
        <v>0</v>
      </c>
      <c r="AW1076" s="27">
        <f t="shared" si="509"/>
        <v>0</v>
      </c>
      <c r="AX1076" s="27" t="str">
        <f t="shared" si="510"/>
        <v>-</v>
      </c>
      <c r="AY1076" s="27" t="str">
        <f t="shared" si="511"/>
        <v>-</v>
      </c>
      <c r="AZ1076" s="21" t="str">
        <f t="shared" si="512"/>
        <v>-</v>
      </c>
      <c r="BA1076" s="21" t="str">
        <f t="shared" si="513"/>
        <v>-</v>
      </c>
      <c r="BB1076" s="28" t="str">
        <f t="shared" si="514"/>
        <v>-</v>
      </c>
      <c r="BC1076" s="28" t="s">
        <v>81</v>
      </c>
      <c r="BD1076" s="28" t="s">
        <v>81</v>
      </c>
      <c r="BE1076" s="28" t="s">
        <v>81</v>
      </c>
      <c r="BF1076" s="28" t="str">
        <f t="shared" si="515"/>
        <v>-</v>
      </c>
      <c r="BG1076" s="29">
        <f t="shared" si="516"/>
        <v>0</v>
      </c>
      <c r="BH1076" s="29">
        <f t="shared" si="516"/>
        <v>0</v>
      </c>
      <c r="BI1076" s="29">
        <f t="shared" si="516"/>
        <v>0</v>
      </c>
      <c r="BJ1076" s="29">
        <f t="shared" si="516"/>
        <v>0</v>
      </c>
      <c r="BK1076" s="29"/>
    </row>
    <row r="1077" spans="1:63" x14ac:dyDescent="0.25">
      <c r="A1077" s="13" t="s">
        <v>3284</v>
      </c>
      <c r="B1077" s="13" t="s">
        <v>3285</v>
      </c>
      <c r="C1077" s="13" t="s">
        <v>3286</v>
      </c>
      <c r="D1077" s="13" t="str">
        <f>IFERROR(VLOOKUP($B1077,[1]GICS!$C:$D,2,FALSE),"-")</f>
        <v>Consumer Discretionary</v>
      </c>
      <c r="E1077" s="14">
        <f>IFERROR(IF(VLOOKUP($B1077,'[1]Paste Only'!$D:$AM,4,FALSE)="-",VLOOKUP($B1077,'[1]Market Cap'!$A:$J,10,FALSE),VLOOKUP($B1077,'[1]Paste Only'!$D:$AM,4,FALSE)),"-")</f>
        <v>0.56000000000000005</v>
      </c>
      <c r="F1077" s="14" t="str">
        <f>IFERROR(VLOOKUP($B1077,'[1]Paste Only'!$D:$AM,5,FALSE),"-")</f>
        <v>-</v>
      </c>
      <c r="G1077" s="15">
        <f>IFERROR(VLOOKUP($B1077,'[1]Paste Only'!$D:$AM,6,FALSE),"-")</f>
        <v>0</v>
      </c>
      <c r="H1077" s="15">
        <f>IFERROR(VLOOKUP($B1077,'[1]Paste Only'!$D:$AM,7,FALSE),"-")</f>
        <v>0</v>
      </c>
      <c r="I1077" s="15">
        <f>IFERROR(VLOOKUP($B1077,'[1]Paste Only'!$D:$AM,8,FALSE),"-")</f>
        <v>0</v>
      </c>
      <c r="J1077" s="16"/>
      <c r="K1077" s="16"/>
      <c r="L1077" s="14" t="str">
        <f>IFERROR(VLOOKUP($B1077,'[1]Paste Only'!$D:$AM,12,FALSE),"-")</f>
        <v>-</v>
      </c>
      <c r="M1077" s="14" t="str">
        <f>IFERROR(VLOOKUP($B1077,'[1]Paste Only'!$D:$AM,15,FALSE),"-")</f>
        <v>-</v>
      </c>
      <c r="N1077" s="17"/>
      <c r="O1077" s="18"/>
      <c r="P1077" s="19">
        <f t="shared" si="517"/>
        <v>0</v>
      </c>
      <c r="Q1077" s="20">
        <f t="shared" si="490"/>
        <v>0</v>
      </c>
      <c r="R1077" s="13">
        <f t="shared" si="491"/>
        <v>0</v>
      </c>
      <c r="S1077" s="13" t="str">
        <f>IFERROR(VLOOKUP($B1077,'[1]Market Cap'!$G:$I,3,FALSE),"-")</f>
        <v>Small Cap</v>
      </c>
      <c r="T1077" s="13"/>
      <c r="U1077" s="13"/>
      <c r="V1077" s="21">
        <f t="shared" si="518"/>
        <v>0</v>
      </c>
      <c r="W1077" s="21">
        <f t="shared" si="518"/>
        <v>0</v>
      </c>
      <c r="X1077" s="21">
        <f t="shared" si="518"/>
        <v>0</v>
      </c>
      <c r="Y1077" s="22">
        <f t="shared" si="492"/>
        <v>0</v>
      </c>
      <c r="Z1077" s="13">
        <f t="shared" si="493"/>
        <v>0</v>
      </c>
      <c r="AA1077" s="23">
        <f t="shared" si="494"/>
        <v>0</v>
      </c>
      <c r="AB1077" s="23">
        <f t="shared" si="495"/>
        <v>0</v>
      </c>
      <c r="AC1077" s="23">
        <f t="shared" si="496"/>
        <v>0</v>
      </c>
      <c r="AD1077" s="24">
        <f t="shared" si="497"/>
        <v>0</v>
      </c>
      <c r="AE1077" s="25">
        <f>IFERROR(VLOOKUP($B1077,'[1]Market Cap'!$G:$I,2,FALSE),"-")</f>
        <v>475.04214532499998</v>
      </c>
      <c r="AF1077" s="20">
        <f t="shared" si="498"/>
        <v>0</v>
      </c>
      <c r="AG1077" s="17">
        <f t="shared" si="499"/>
        <v>0</v>
      </c>
      <c r="AH1077" s="17">
        <f t="shared" si="500"/>
        <v>0</v>
      </c>
      <c r="AI1077" s="17" t="str">
        <f t="shared" si="501"/>
        <v>-</v>
      </c>
      <c r="AJ1077" s="26" t="str">
        <f>IFERROR(VLOOKUP($B1077,'[1]Paste Only'!$D:$AM,26,FALSE),"-")</f>
        <v>-</v>
      </c>
      <c r="AK1077" s="26" t="str">
        <f>IFERROR(VLOOKUP($B1077,'[1]Paste Only'!$D:$AM,23,FALSE),"-")</f>
        <v>-</v>
      </c>
      <c r="AL1077" s="26" t="str">
        <f>IFERROR(VLOOKUP($B1077,'[1]Paste Only'!$D:$AM,22,FALSE),"-")</f>
        <v>-</v>
      </c>
      <c r="AM1077" s="21" t="str">
        <f t="shared" si="519"/>
        <v>-</v>
      </c>
      <c r="AN1077" s="21" t="str">
        <f t="shared" si="519"/>
        <v>-</v>
      </c>
      <c r="AO1077" s="21" t="str">
        <f t="shared" si="519"/>
        <v>-</v>
      </c>
      <c r="AP1077" s="27">
        <f t="shared" si="502"/>
        <v>0</v>
      </c>
      <c r="AQ1077" s="27" t="str">
        <f t="shared" si="503"/>
        <v>-</v>
      </c>
      <c r="AR1077" s="27" t="str">
        <f t="shared" si="504"/>
        <v>-</v>
      </c>
      <c r="AS1077" s="27">
        <f t="shared" si="505"/>
        <v>0</v>
      </c>
      <c r="AT1077" s="27">
        <f t="shared" si="506"/>
        <v>0</v>
      </c>
      <c r="AU1077" s="27">
        <f t="shared" si="507"/>
        <v>0</v>
      </c>
      <c r="AV1077" s="21" t="str">
        <f t="shared" si="508"/>
        <v>0</v>
      </c>
      <c r="AW1077" s="27">
        <f t="shared" si="509"/>
        <v>0</v>
      </c>
      <c r="AX1077" s="27" t="str">
        <f t="shared" si="510"/>
        <v>-</v>
      </c>
      <c r="AY1077" s="27" t="str">
        <f t="shared" si="511"/>
        <v>-</v>
      </c>
      <c r="AZ1077" s="21" t="str">
        <f t="shared" si="512"/>
        <v>-</v>
      </c>
      <c r="BA1077" s="21" t="str">
        <f t="shared" si="513"/>
        <v>-</v>
      </c>
      <c r="BB1077" s="28" t="str">
        <f t="shared" si="514"/>
        <v>-</v>
      </c>
      <c r="BC1077" s="28" t="s">
        <v>81</v>
      </c>
      <c r="BD1077" s="28" t="s">
        <v>81</v>
      </c>
      <c r="BE1077" s="28" t="s">
        <v>81</v>
      </c>
      <c r="BF1077" s="28" t="str">
        <f t="shared" si="515"/>
        <v>-</v>
      </c>
      <c r="BG1077" s="29">
        <f t="shared" si="516"/>
        <v>0</v>
      </c>
      <c r="BH1077" s="29">
        <f t="shared" si="516"/>
        <v>0</v>
      </c>
      <c r="BI1077" s="29">
        <f t="shared" si="516"/>
        <v>0</v>
      </c>
      <c r="BJ1077" s="29">
        <f t="shared" si="516"/>
        <v>0</v>
      </c>
      <c r="BK1077" s="29"/>
    </row>
    <row r="1078" spans="1:63" x14ac:dyDescent="0.25">
      <c r="A1078" s="13" t="s">
        <v>3287</v>
      </c>
      <c r="B1078" s="13" t="s">
        <v>3288</v>
      </c>
      <c r="C1078" s="13" t="s">
        <v>3289</v>
      </c>
      <c r="D1078" s="13" t="str">
        <f>IFERROR(VLOOKUP($B1078,[1]GICS!$C:$D,2,FALSE),"-")</f>
        <v>Communication Services</v>
      </c>
      <c r="E1078" s="14">
        <f>IFERROR(IF(VLOOKUP($B1078,'[1]Paste Only'!$D:$AM,4,FALSE)="-",VLOOKUP($B1078,'[1]Market Cap'!$A:$J,10,FALSE),VLOOKUP($B1078,'[1]Paste Only'!$D:$AM,4,FALSE)),"-")</f>
        <v>115.1</v>
      </c>
      <c r="F1078" s="14" t="str">
        <f>IFERROR(VLOOKUP($B1078,'[1]Paste Only'!$D:$AM,5,FALSE),"-")</f>
        <v>-</v>
      </c>
      <c r="G1078" s="15">
        <f>IFERROR(VLOOKUP($B1078,'[1]Paste Only'!$D:$AM,6,FALSE),"-")</f>
        <v>0</v>
      </c>
      <c r="H1078" s="15">
        <f>IFERROR(VLOOKUP($B1078,'[1]Paste Only'!$D:$AM,7,FALSE),"-")</f>
        <v>0</v>
      </c>
      <c r="I1078" s="15">
        <f>IFERROR(VLOOKUP($B1078,'[1]Paste Only'!$D:$AM,8,FALSE),"-")</f>
        <v>0</v>
      </c>
      <c r="J1078" s="16"/>
      <c r="K1078" s="16"/>
      <c r="L1078" s="14">
        <f>IFERROR(VLOOKUP($B1078,'[1]Paste Only'!$D:$AM,12,FALSE),"-")</f>
        <v>4.26</v>
      </c>
      <c r="M1078" s="14" t="str">
        <f>IFERROR(VLOOKUP($B1078,'[1]Paste Only'!$D:$AM,15,FALSE),"-")</f>
        <v>-</v>
      </c>
      <c r="N1078" s="17"/>
      <c r="O1078" s="18"/>
      <c r="P1078" s="19">
        <f t="shared" si="517"/>
        <v>0</v>
      </c>
      <c r="Q1078" s="20">
        <f t="shared" si="490"/>
        <v>0</v>
      </c>
      <c r="R1078" s="13">
        <f t="shared" si="491"/>
        <v>0</v>
      </c>
      <c r="S1078" s="13" t="str">
        <f>IFERROR(VLOOKUP($B1078,'[1]Market Cap'!$G:$I,3,FALSE),"-")</f>
        <v>Small Cap</v>
      </c>
      <c r="T1078" s="13"/>
      <c r="U1078" s="13"/>
      <c r="V1078" s="21">
        <f t="shared" si="518"/>
        <v>0</v>
      </c>
      <c r="W1078" s="21">
        <f t="shared" si="518"/>
        <v>0</v>
      </c>
      <c r="X1078" s="21">
        <f t="shared" si="518"/>
        <v>0</v>
      </c>
      <c r="Y1078" s="22">
        <f t="shared" si="492"/>
        <v>0</v>
      </c>
      <c r="Z1078" s="13">
        <f t="shared" si="493"/>
        <v>0</v>
      </c>
      <c r="AA1078" s="23">
        <f t="shared" si="494"/>
        <v>0</v>
      </c>
      <c r="AB1078" s="23">
        <f t="shared" si="495"/>
        <v>0</v>
      </c>
      <c r="AC1078" s="23">
        <f t="shared" si="496"/>
        <v>0</v>
      </c>
      <c r="AD1078" s="24">
        <f t="shared" si="497"/>
        <v>0</v>
      </c>
      <c r="AE1078" s="25">
        <f>IFERROR(VLOOKUP($B1078,'[1]Market Cap'!$G:$I,2,FALSE),"-")</f>
        <v>1294.44956738</v>
      </c>
      <c r="AF1078" s="20">
        <f t="shared" si="498"/>
        <v>0</v>
      </c>
      <c r="AG1078" s="17">
        <f t="shared" si="499"/>
        <v>0</v>
      </c>
      <c r="AH1078" s="17">
        <f t="shared" si="500"/>
        <v>0</v>
      </c>
      <c r="AI1078" s="17" t="str">
        <f t="shared" si="501"/>
        <v>-</v>
      </c>
      <c r="AJ1078" s="26" t="str">
        <f>IFERROR(VLOOKUP($B1078,'[1]Paste Only'!$D:$AM,26,FALSE),"-")</f>
        <v>-</v>
      </c>
      <c r="AK1078" s="26" t="str">
        <f>IFERROR(VLOOKUP($B1078,'[1]Paste Only'!$D:$AM,23,FALSE),"-")</f>
        <v>-</v>
      </c>
      <c r="AL1078" s="26" t="str">
        <f>IFERROR(VLOOKUP($B1078,'[1]Paste Only'!$D:$AM,22,FALSE),"-")</f>
        <v>-</v>
      </c>
      <c r="AM1078" s="21" t="str">
        <f t="shared" si="519"/>
        <v>-</v>
      </c>
      <c r="AN1078" s="21" t="str">
        <f t="shared" si="519"/>
        <v>-</v>
      </c>
      <c r="AO1078" s="21" t="str">
        <f t="shared" si="519"/>
        <v>-</v>
      </c>
      <c r="AP1078" s="27">
        <f t="shared" si="502"/>
        <v>0</v>
      </c>
      <c r="AQ1078" s="27" t="str">
        <f t="shared" si="503"/>
        <v>-</v>
      </c>
      <c r="AR1078" s="27" t="str">
        <f t="shared" si="504"/>
        <v>-</v>
      </c>
      <c r="AS1078" s="27">
        <f t="shared" si="505"/>
        <v>0</v>
      </c>
      <c r="AT1078" s="27">
        <f t="shared" si="506"/>
        <v>0</v>
      </c>
      <c r="AU1078" s="27">
        <f t="shared" si="507"/>
        <v>0</v>
      </c>
      <c r="AV1078" s="21" t="str">
        <f t="shared" si="508"/>
        <v>0</v>
      </c>
      <c r="AW1078" s="27">
        <f t="shared" si="509"/>
        <v>0</v>
      </c>
      <c r="AX1078" s="27" t="str">
        <f t="shared" si="510"/>
        <v>-</v>
      </c>
      <c r="AY1078" s="27" t="str">
        <f t="shared" si="511"/>
        <v>-</v>
      </c>
      <c r="AZ1078" s="21" t="str">
        <f t="shared" si="512"/>
        <v>-</v>
      </c>
      <c r="BA1078" s="21" t="str">
        <f t="shared" si="513"/>
        <v>-</v>
      </c>
      <c r="BB1078" s="28" t="str">
        <f t="shared" si="514"/>
        <v>-</v>
      </c>
      <c r="BC1078" s="28" t="s">
        <v>81</v>
      </c>
      <c r="BD1078" s="28" t="s">
        <v>81</v>
      </c>
      <c r="BE1078" s="28" t="s">
        <v>81</v>
      </c>
      <c r="BF1078" s="28" t="str">
        <f t="shared" si="515"/>
        <v>-</v>
      </c>
      <c r="BG1078" s="29">
        <f t="shared" si="516"/>
        <v>0</v>
      </c>
      <c r="BH1078" s="29">
        <f t="shared" si="516"/>
        <v>0</v>
      </c>
      <c r="BI1078" s="29">
        <f t="shared" si="516"/>
        <v>0</v>
      </c>
      <c r="BJ1078" s="29">
        <f t="shared" si="516"/>
        <v>0</v>
      </c>
      <c r="BK1078" s="29"/>
    </row>
    <row r="1079" spans="1:63" x14ac:dyDescent="0.25">
      <c r="A1079" s="13" t="s">
        <v>3290</v>
      </c>
      <c r="B1079" s="13" t="s">
        <v>3291</v>
      </c>
      <c r="C1079" s="13" t="s">
        <v>3292</v>
      </c>
      <c r="D1079" s="13" t="str">
        <f>IFERROR(VLOOKUP($B1079,[1]GICS!$C:$D,2,FALSE),"-")</f>
        <v>Materials</v>
      </c>
      <c r="E1079" s="14">
        <f>IFERROR(IF(VLOOKUP($B1079,'[1]Paste Only'!$D:$AM,4,FALSE)="-",VLOOKUP($B1079,'[1]Market Cap'!$A:$J,10,FALSE),VLOOKUP($B1079,'[1]Paste Only'!$D:$AM,4,FALSE)),"-")</f>
        <v>167.35</v>
      </c>
      <c r="F1079" s="14" t="str">
        <f>IFERROR(VLOOKUP($B1079,'[1]Paste Only'!$D:$AM,5,FALSE),"-")</f>
        <v>-</v>
      </c>
      <c r="G1079" s="15">
        <f>IFERROR(VLOOKUP($B1079,'[1]Paste Only'!$D:$AM,6,FALSE),"-")</f>
        <v>0</v>
      </c>
      <c r="H1079" s="15">
        <f>IFERROR(VLOOKUP($B1079,'[1]Paste Only'!$D:$AM,7,FALSE),"-")</f>
        <v>0</v>
      </c>
      <c r="I1079" s="15">
        <f>IFERROR(VLOOKUP($B1079,'[1]Paste Only'!$D:$AM,8,FALSE),"-")</f>
        <v>0</v>
      </c>
      <c r="J1079" s="16"/>
      <c r="K1079" s="16"/>
      <c r="L1079" s="14">
        <f>IFERROR(VLOOKUP($B1079,'[1]Paste Only'!$D:$AM,12,FALSE),"-")</f>
        <v>14.15</v>
      </c>
      <c r="M1079" s="14" t="str">
        <f>IFERROR(VLOOKUP($B1079,'[1]Paste Only'!$D:$AM,15,FALSE),"-")</f>
        <v>-</v>
      </c>
      <c r="N1079" s="17"/>
      <c r="O1079" s="18"/>
      <c r="P1079" s="19">
        <f t="shared" si="517"/>
        <v>0</v>
      </c>
      <c r="Q1079" s="20">
        <f t="shared" si="490"/>
        <v>0</v>
      </c>
      <c r="R1079" s="13">
        <f t="shared" si="491"/>
        <v>0</v>
      </c>
      <c r="S1079" s="13" t="str">
        <f>IFERROR(VLOOKUP($B1079,'[1]Market Cap'!$G:$I,3,FALSE),"-")</f>
        <v>Small Cap</v>
      </c>
      <c r="T1079" s="13"/>
      <c r="U1079" s="13"/>
      <c r="V1079" s="21">
        <f t="shared" si="518"/>
        <v>0</v>
      </c>
      <c r="W1079" s="21">
        <f t="shared" si="518"/>
        <v>0</v>
      </c>
      <c r="X1079" s="21">
        <f t="shared" si="518"/>
        <v>0</v>
      </c>
      <c r="Y1079" s="22">
        <f t="shared" si="492"/>
        <v>0</v>
      </c>
      <c r="Z1079" s="13">
        <f t="shared" si="493"/>
        <v>0</v>
      </c>
      <c r="AA1079" s="23">
        <f t="shared" si="494"/>
        <v>0</v>
      </c>
      <c r="AB1079" s="23">
        <f t="shared" si="495"/>
        <v>0</v>
      </c>
      <c r="AC1079" s="23">
        <f t="shared" si="496"/>
        <v>0</v>
      </c>
      <c r="AD1079" s="24">
        <f t="shared" si="497"/>
        <v>0</v>
      </c>
      <c r="AE1079" s="25">
        <f>IFERROR(VLOOKUP($B1079,'[1]Market Cap'!$G:$I,2,FALSE),"-")</f>
        <v>1147.7640842799999</v>
      </c>
      <c r="AF1079" s="20">
        <f t="shared" si="498"/>
        <v>0</v>
      </c>
      <c r="AG1079" s="17">
        <f t="shared" si="499"/>
        <v>0</v>
      </c>
      <c r="AH1079" s="17">
        <f t="shared" si="500"/>
        <v>0</v>
      </c>
      <c r="AI1079" s="17" t="str">
        <f t="shared" si="501"/>
        <v>-</v>
      </c>
      <c r="AJ1079" s="26" t="str">
        <f>IFERROR(VLOOKUP($B1079,'[1]Paste Only'!$D:$AM,26,FALSE),"-")</f>
        <v>-</v>
      </c>
      <c r="AK1079" s="26" t="str">
        <f>IFERROR(VLOOKUP($B1079,'[1]Paste Only'!$D:$AM,23,FALSE),"-")</f>
        <v>-</v>
      </c>
      <c r="AL1079" s="26" t="str">
        <f>IFERROR(VLOOKUP($B1079,'[1]Paste Only'!$D:$AM,22,FALSE),"-")</f>
        <v>-</v>
      </c>
      <c r="AM1079" s="21" t="str">
        <f t="shared" si="519"/>
        <v>-</v>
      </c>
      <c r="AN1079" s="21" t="str">
        <f t="shared" si="519"/>
        <v>-</v>
      </c>
      <c r="AO1079" s="21" t="str">
        <f t="shared" si="519"/>
        <v>-</v>
      </c>
      <c r="AP1079" s="27">
        <f t="shared" si="502"/>
        <v>0</v>
      </c>
      <c r="AQ1079" s="27" t="str">
        <f t="shared" si="503"/>
        <v>-</v>
      </c>
      <c r="AR1079" s="27" t="str">
        <f t="shared" si="504"/>
        <v>-</v>
      </c>
      <c r="AS1079" s="27">
        <f t="shared" si="505"/>
        <v>0</v>
      </c>
      <c r="AT1079" s="27">
        <f t="shared" si="506"/>
        <v>0</v>
      </c>
      <c r="AU1079" s="27">
        <f t="shared" si="507"/>
        <v>0</v>
      </c>
      <c r="AV1079" s="21" t="str">
        <f t="shared" si="508"/>
        <v>0</v>
      </c>
      <c r="AW1079" s="27">
        <f t="shared" si="509"/>
        <v>0</v>
      </c>
      <c r="AX1079" s="27" t="str">
        <f t="shared" si="510"/>
        <v>-</v>
      </c>
      <c r="AY1079" s="27" t="str">
        <f t="shared" si="511"/>
        <v>-</v>
      </c>
      <c r="AZ1079" s="21" t="str">
        <f t="shared" si="512"/>
        <v>-</v>
      </c>
      <c r="BA1079" s="21" t="str">
        <f t="shared" si="513"/>
        <v>-</v>
      </c>
      <c r="BB1079" s="28" t="str">
        <f t="shared" si="514"/>
        <v>-</v>
      </c>
      <c r="BC1079" s="28" t="s">
        <v>81</v>
      </c>
      <c r="BD1079" s="28" t="s">
        <v>81</v>
      </c>
      <c r="BE1079" s="28" t="s">
        <v>81</v>
      </c>
      <c r="BF1079" s="28" t="str">
        <f t="shared" si="515"/>
        <v>-</v>
      </c>
      <c r="BG1079" s="29">
        <f t="shared" si="516"/>
        <v>0</v>
      </c>
      <c r="BH1079" s="29">
        <f t="shared" si="516"/>
        <v>0</v>
      </c>
      <c r="BI1079" s="29">
        <f t="shared" si="516"/>
        <v>0</v>
      </c>
      <c r="BJ1079" s="29">
        <f t="shared" si="516"/>
        <v>0</v>
      </c>
      <c r="BK1079" s="29"/>
    </row>
    <row r="1080" spans="1:63" x14ac:dyDescent="0.25">
      <c r="A1080" s="13" t="s">
        <v>3293</v>
      </c>
      <c r="B1080" s="13" t="s">
        <v>3294</v>
      </c>
      <c r="C1080" s="13" t="s">
        <v>3295</v>
      </c>
      <c r="D1080" s="13" t="str">
        <f>IFERROR(VLOOKUP($B1080,[1]GICS!$C:$D,2,FALSE),"-")</f>
        <v>Communication Services</v>
      </c>
      <c r="E1080" s="14">
        <f>IFERROR(IF(VLOOKUP($B1080,'[1]Paste Only'!$D:$AM,4,FALSE)="-",VLOOKUP($B1080,'[1]Market Cap'!$A:$J,10,FALSE),VLOOKUP($B1080,'[1]Paste Only'!$D:$AM,4,FALSE)),"-")</f>
        <v>11.16</v>
      </c>
      <c r="F1080" s="14" t="str">
        <f>IFERROR(VLOOKUP($B1080,'[1]Paste Only'!$D:$AM,5,FALSE),"-")</f>
        <v>-</v>
      </c>
      <c r="G1080" s="15">
        <f>IFERROR(VLOOKUP($B1080,'[1]Paste Only'!$D:$AM,6,FALSE),"-")</f>
        <v>0</v>
      </c>
      <c r="H1080" s="15">
        <f>IFERROR(VLOOKUP($B1080,'[1]Paste Only'!$D:$AM,7,FALSE),"-")</f>
        <v>0</v>
      </c>
      <c r="I1080" s="15">
        <f>IFERROR(VLOOKUP($B1080,'[1]Paste Only'!$D:$AM,8,FALSE),"-")</f>
        <v>0</v>
      </c>
      <c r="J1080" s="16"/>
      <c r="K1080" s="16"/>
      <c r="L1080" s="14">
        <f>IFERROR(VLOOKUP($B1080,'[1]Paste Only'!$D:$AM,12,FALSE),"-")</f>
        <v>3.0870000000000002E-2</v>
      </c>
      <c r="M1080" s="14" t="str">
        <f>IFERROR(VLOOKUP($B1080,'[1]Paste Only'!$D:$AM,15,FALSE),"-")</f>
        <v>-</v>
      </c>
      <c r="N1080" s="17"/>
      <c r="O1080" s="18"/>
      <c r="P1080" s="19">
        <f t="shared" si="517"/>
        <v>0</v>
      </c>
      <c r="Q1080" s="20">
        <f t="shared" si="490"/>
        <v>0</v>
      </c>
      <c r="R1080" s="13">
        <f t="shared" si="491"/>
        <v>0</v>
      </c>
      <c r="S1080" s="13" t="str">
        <f>IFERROR(VLOOKUP($B1080,'[1]Market Cap'!$G:$I,3,FALSE),"-")</f>
        <v>Small Cap</v>
      </c>
      <c r="T1080" s="13"/>
      <c r="U1080" s="13"/>
      <c r="V1080" s="21">
        <f t="shared" si="518"/>
        <v>0</v>
      </c>
      <c r="W1080" s="21">
        <f t="shared" si="518"/>
        <v>0</v>
      </c>
      <c r="X1080" s="21">
        <f t="shared" si="518"/>
        <v>0</v>
      </c>
      <c r="Y1080" s="22">
        <f t="shared" si="492"/>
        <v>0</v>
      </c>
      <c r="Z1080" s="13">
        <f t="shared" si="493"/>
        <v>0</v>
      </c>
      <c r="AA1080" s="23">
        <f t="shared" si="494"/>
        <v>0</v>
      </c>
      <c r="AB1080" s="23">
        <f t="shared" si="495"/>
        <v>0</v>
      </c>
      <c r="AC1080" s="23">
        <f t="shared" si="496"/>
        <v>0</v>
      </c>
      <c r="AD1080" s="24">
        <f t="shared" si="497"/>
        <v>0</v>
      </c>
      <c r="AE1080" s="25">
        <f>IFERROR(VLOOKUP($B1080,'[1]Market Cap'!$G:$I,2,FALSE),"-")</f>
        <v>1264.140316404</v>
      </c>
      <c r="AF1080" s="20">
        <f t="shared" si="498"/>
        <v>0</v>
      </c>
      <c r="AG1080" s="17">
        <f t="shared" si="499"/>
        <v>0</v>
      </c>
      <c r="AH1080" s="17">
        <f t="shared" si="500"/>
        <v>0</v>
      </c>
      <c r="AI1080" s="17" t="str">
        <f t="shared" si="501"/>
        <v>-</v>
      </c>
      <c r="AJ1080" s="26" t="str">
        <f>IFERROR(VLOOKUP($B1080,'[1]Paste Only'!$D:$AM,26,FALSE),"-")</f>
        <v>-</v>
      </c>
      <c r="AK1080" s="26" t="str">
        <f>IFERROR(VLOOKUP($B1080,'[1]Paste Only'!$D:$AM,23,FALSE),"-")</f>
        <v>-</v>
      </c>
      <c r="AL1080" s="26" t="str">
        <f>IFERROR(VLOOKUP($B1080,'[1]Paste Only'!$D:$AM,22,FALSE),"-")</f>
        <v>-</v>
      </c>
      <c r="AM1080" s="21" t="str">
        <f t="shared" si="519"/>
        <v>-</v>
      </c>
      <c r="AN1080" s="21" t="str">
        <f t="shared" si="519"/>
        <v>-</v>
      </c>
      <c r="AO1080" s="21" t="str">
        <f t="shared" si="519"/>
        <v>-</v>
      </c>
      <c r="AP1080" s="27">
        <f t="shared" si="502"/>
        <v>0</v>
      </c>
      <c r="AQ1080" s="27" t="str">
        <f t="shared" si="503"/>
        <v>-</v>
      </c>
      <c r="AR1080" s="27" t="str">
        <f t="shared" si="504"/>
        <v>-</v>
      </c>
      <c r="AS1080" s="27">
        <f t="shared" si="505"/>
        <v>0</v>
      </c>
      <c r="AT1080" s="27">
        <f t="shared" si="506"/>
        <v>0</v>
      </c>
      <c r="AU1080" s="27">
        <f t="shared" si="507"/>
        <v>0</v>
      </c>
      <c r="AV1080" s="21" t="str">
        <f t="shared" si="508"/>
        <v>0</v>
      </c>
      <c r="AW1080" s="27">
        <f t="shared" si="509"/>
        <v>0</v>
      </c>
      <c r="AX1080" s="27" t="str">
        <f t="shared" si="510"/>
        <v>-</v>
      </c>
      <c r="AY1080" s="27" t="str">
        <f t="shared" si="511"/>
        <v>-</v>
      </c>
      <c r="AZ1080" s="21" t="str">
        <f t="shared" si="512"/>
        <v>-</v>
      </c>
      <c r="BA1080" s="21" t="str">
        <f t="shared" si="513"/>
        <v>-</v>
      </c>
      <c r="BB1080" s="28" t="str">
        <f t="shared" si="514"/>
        <v>-</v>
      </c>
      <c r="BC1080" s="28" t="s">
        <v>81</v>
      </c>
      <c r="BD1080" s="28" t="s">
        <v>81</v>
      </c>
      <c r="BE1080" s="28" t="s">
        <v>81</v>
      </c>
      <c r="BF1080" s="28" t="str">
        <f t="shared" si="515"/>
        <v>-</v>
      </c>
      <c r="BG1080" s="29">
        <f t="shared" si="516"/>
        <v>0</v>
      </c>
      <c r="BH1080" s="29">
        <f t="shared" si="516"/>
        <v>0</v>
      </c>
      <c r="BI1080" s="29">
        <f t="shared" si="516"/>
        <v>0</v>
      </c>
      <c r="BJ1080" s="29">
        <f t="shared" si="516"/>
        <v>0</v>
      </c>
      <c r="BK1080" s="29"/>
    </row>
    <row r="1081" spans="1:63" x14ac:dyDescent="0.25">
      <c r="A1081" s="13" t="s">
        <v>3296</v>
      </c>
      <c r="B1081" s="13" t="s">
        <v>3297</v>
      </c>
      <c r="C1081" s="13" t="s">
        <v>3298</v>
      </c>
      <c r="D1081" s="13" t="str">
        <f>IFERROR(VLOOKUP($B1081,[1]GICS!$C:$D,2,FALSE),"-")</f>
        <v>Industrials</v>
      </c>
      <c r="E1081" s="14">
        <f>IFERROR(IF(VLOOKUP($B1081,'[1]Paste Only'!$D:$AM,4,FALSE)="-",VLOOKUP($B1081,'[1]Market Cap'!$A:$J,10,FALSE),VLOOKUP($B1081,'[1]Paste Only'!$D:$AM,4,FALSE)),"-")</f>
        <v>119.45</v>
      </c>
      <c r="F1081" s="14">
        <f>IFERROR(VLOOKUP($B1081,'[1]Paste Only'!$D:$AM,5,FALSE),"-")</f>
        <v>131</v>
      </c>
      <c r="G1081" s="15">
        <f>IFERROR(VLOOKUP($B1081,'[1]Paste Only'!$D:$AM,6,FALSE),"-")</f>
        <v>0</v>
      </c>
      <c r="H1081" s="15">
        <f>IFERROR(VLOOKUP($B1081,'[1]Paste Only'!$D:$AM,7,FALSE),"-")</f>
        <v>0</v>
      </c>
      <c r="I1081" s="15">
        <f>IFERROR(VLOOKUP($B1081,'[1]Paste Only'!$D:$AM,8,FALSE),"-")</f>
        <v>1</v>
      </c>
      <c r="J1081" s="16"/>
      <c r="K1081" s="16"/>
      <c r="L1081" s="14">
        <f>IFERROR(VLOOKUP($B1081,'[1]Paste Only'!$D:$AM,12,FALSE),"-")</f>
        <v>4.7</v>
      </c>
      <c r="M1081" s="14" t="str">
        <f>IFERROR(VLOOKUP($B1081,'[1]Paste Only'!$D:$AM,15,FALSE),"-")</f>
        <v>-</v>
      </c>
      <c r="N1081" s="17"/>
      <c r="O1081" s="18"/>
      <c r="P1081" s="19">
        <f t="shared" si="517"/>
        <v>0</v>
      </c>
      <c r="Q1081" s="20">
        <f t="shared" si="490"/>
        <v>9.6693177061532021E-2</v>
      </c>
      <c r="R1081" s="13">
        <f t="shared" si="491"/>
        <v>1</v>
      </c>
      <c r="S1081" s="13" t="str">
        <f>IFERROR(VLOOKUP($B1081,'[1]Market Cap'!$G:$I,3,FALSE),"-")</f>
        <v>Small Cap</v>
      </c>
      <c r="T1081" s="13"/>
      <c r="U1081" s="13"/>
      <c r="V1081" s="21">
        <f t="shared" si="518"/>
        <v>0</v>
      </c>
      <c r="W1081" s="21">
        <f t="shared" si="518"/>
        <v>0</v>
      </c>
      <c r="X1081" s="21">
        <f t="shared" si="518"/>
        <v>0</v>
      </c>
      <c r="Y1081" s="22">
        <f t="shared" si="492"/>
        <v>0</v>
      </c>
      <c r="Z1081" s="13">
        <f t="shared" si="493"/>
        <v>0</v>
      </c>
      <c r="AA1081" s="23">
        <f t="shared" si="494"/>
        <v>0</v>
      </c>
      <c r="AB1081" s="23">
        <f t="shared" si="495"/>
        <v>0</v>
      </c>
      <c r="AC1081" s="23">
        <f t="shared" si="496"/>
        <v>0</v>
      </c>
      <c r="AD1081" s="24">
        <f t="shared" si="497"/>
        <v>0</v>
      </c>
      <c r="AE1081" s="25">
        <f>IFERROR(VLOOKUP($B1081,'[1]Market Cap'!$G:$I,2,FALSE),"-")</f>
        <v>1488.87258</v>
      </c>
      <c r="AF1081" s="20">
        <f t="shared" si="498"/>
        <v>0</v>
      </c>
      <c r="AG1081" s="17">
        <f t="shared" si="499"/>
        <v>0</v>
      </c>
      <c r="AH1081" s="17">
        <f t="shared" si="500"/>
        <v>0</v>
      </c>
      <c r="AI1081" s="17" t="str">
        <f t="shared" si="501"/>
        <v>-</v>
      </c>
      <c r="AJ1081" s="26">
        <f>IFERROR(VLOOKUP($B1081,'[1]Paste Only'!$D:$AM,26,FALSE),"-")</f>
        <v>131</v>
      </c>
      <c r="AK1081" s="26">
        <f>IFERROR(VLOOKUP($B1081,'[1]Paste Only'!$D:$AM,23,FALSE),"-")</f>
        <v>131</v>
      </c>
      <c r="AL1081" s="26">
        <f>IFERROR(VLOOKUP($B1081,'[1]Paste Only'!$D:$AM,22,FALSE),"-")</f>
        <v>131</v>
      </c>
      <c r="AM1081" s="21">
        <f t="shared" si="519"/>
        <v>0</v>
      </c>
      <c r="AN1081" s="21">
        <f t="shared" si="519"/>
        <v>0</v>
      </c>
      <c r="AO1081" s="21">
        <f t="shared" si="519"/>
        <v>0</v>
      </c>
      <c r="AP1081" s="27">
        <f t="shared" si="502"/>
        <v>0</v>
      </c>
      <c r="AQ1081" s="27">
        <f t="shared" si="503"/>
        <v>0</v>
      </c>
      <c r="AR1081" s="27">
        <f t="shared" si="504"/>
        <v>131</v>
      </c>
      <c r="AS1081" s="27">
        <f t="shared" si="505"/>
        <v>131</v>
      </c>
      <c r="AT1081" s="27">
        <f t="shared" si="506"/>
        <v>0</v>
      </c>
      <c r="AU1081" s="27">
        <f t="shared" si="507"/>
        <v>0</v>
      </c>
      <c r="AV1081" s="21">
        <f t="shared" si="508"/>
        <v>0</v>
      </c>
      <c r="AW1081" s="27">
        <f t="shared" si="509"/>
        <v>131</v>
      </c>
      <c r="AX1081" s="27">
        <f t="shared" si="510"/>
        <v>131</v>
      </c>
      <c r="AY1081" s="27">
        <f t="shared" si="511"/>
        <v>131</v>
      </c>
      <c r="AZ1081" s="21">
        <f t="shared" si="512"/>
        <v>9.6693177061532021E-2</v>
      </c>
      <c r="BA1081" s="21">
        <f t="shared" si="513"/>
        <v>9.6693177061532021E-2</v>
      </c>
      <c r="BB1081" s="28">
        <f t="shared" si="514"/>
        <v>131</v>
      </c>
      <c r="BC1081" s="28" t="s">
        <v>81</v>
      </c>
      <c r="BD1081" s="28" t="s">
        <v>81</v>
      </c>
      <c r="BE1081" s="28" t="s">
        <v>81</v>
      </c>
      <c r="BF1081" s="28" t="str">
        <f t="shared" si="515"/>
        <v>-</v>
      </c>
      <c r="BG1081" s="29">
        <f t="shared" si="516"/>
        <v>0</v>
      </c>
      <c r="BH1081" s="29">
        <f t="shared" si="516"/>
        <v>0</v>
      </c>
      <c r="BI1081" s="29">
        <f t="shared" si="516"/>
        <v>0</v>
      </c>
      <c r="BJ1081" s="29">
        <f t="shared" si="516"/>
        <v>0</v>
      </c>
      <c r="BK1081" s="29"/>
    </row>
    <row r="1082" spans="1:63" x14ac:dyDescent="0.25">
      <c r="A1082" s="13" t="s">
        <v>3299</v>
      </c>
      <c r="B1082" s="13" t="s">
        <v>3300</v>
      </c>
      <c r="C1082" s="13" t="s">
        <v>3301</v>
      </c>
      <c r="D1082" s="13" t="str">
        <f>IFERROR(VLOOKUP($B1082,[1]GICS!$C:$D,2,FALSE),"-")</f>
        <v>Industrials</v>
      </c>
      <c r="E1082" s="14">
        <f>IFERROR(IF(VLOOKUP($B1082,'[1]Paste Only'!$D:$AM,4,FALSE)="-",VLOOKUP($B1082,'[1]Market Cap'!$A:$J,10,FALSE),VLOOKUP($B1082,'[1]Paste Only'!$D:$AM,4,FALSE)),"-")</f>
        <v>260.35000000000002</v>
      </c>
      <c r="F1082" s="14">
        <f>IFERROR(VLOOKUP($B1082,'[1]Paste Only'!$D:$AM,5,FALSE),"-")</f>
        <v>318</v>
      </c>
      <c r="G1082" s="15">
        <f>IFERROR(VLOOKUP($B1082,'[1]Paste Only'!$D:$AM,6,FALSE),"-")</f>
        <v>3</v>
      </c>
      <c r="H1082" s="15">
        <f>IFERROR(VLOOKUP($B1082,'[1]Paste Only'!$D:$AM,7,FALSE),"-")</f>
        <v>2</v>
      </c>
      <c r="I1082" s="15">
        <f>IFERROR(VLOOKUP($B1082,'[1]Paste Only'!$D:$AM,8,FALSE),"-")</f>
        <v>1</v>
      </c>
      <c r="J1082" s="16"/>
      <c r="K1082" s="16"/>
      <c r="L1082" s="14">
        <f>IFERROR(VLOOKUP($B1082,'[1]Paste Only'!$D:$AM,12,FALSE),"-")</f>
        <v>9.44</v>
      </c>
      <c r="M1082" s="14">
        <f>IFERROR(VLOOKUP($B1082,'[1]Paste Only'!$D:$AM,15,FALSE),"-")</f>
        <v>8.9140689655172416</v>
      </c>
      <c r="N1082" s="17"/>
      <c r="O1082" s="18"/>
      <c r="P1082" s="19">
        <f t="shared" si="517"/>
        <v>-5.5713033313851468E-2</v>
      </c>
      <c r="Q1082" s="20">
        <f t="shared" si="490"/>
        <v>0.22143268676781247</v>
      </c>
      <c r="R1082" s="13">
        <f t="shared" si="491"/>
        <v>6</v>
      </c>
      <c r="S1082" s="13" t="str">
        <f>IFERROR(VLOOKUP($B1082,'[1]Market Cap'!$G:$I,3,FALSE),"-")</f>
        <v>Small Cap</v>
      </c>
      <c r="T1082" s="13"/>
      <c r="U1082" s="13"/>
      <c r="V1082" s="21">
        <f t="shared" si="518"/>
        <v>0</v>
      </c>
      <c r="W1082" s="21">
        <f t="shared" si="518"/>
        <v>0</v>
      </c>
      <c r="X1082" s="21">
        <f t="shared" si="518"/>
        <v>0</v>
      </c>
      <c r="Y1082" s="22">
        <f t="shared" si="492"/>
        <v>0</v>
      </c>
      <c r="Z1082" s="13">
        <f t="shared" si="493"/>
        <v>0</v>
      </c>
      <c r="AA1082" s="23">
        <f t="shared" si="494"/>
        <v>0</v>
      </c>
      <c r="AB1082" s="23">
        <f t="shared" si="495"/>
        <v>0</v>
      </c>
      <c r="AC1082" s="23">
        <f t="shared" si="496"/>
        <v>0</v>
      </c>
      <c r="AD1082" s="24">
        <f t="shared" si="497"/>
        <v>0</v>
      </c>
      <c r="AE1082" s="25">
        <f>IFERROR(VLOOKUP($B1082,'[1]Market Cap'!$G:$I,2,FALSE),"-")</f>
        <v>1716.526657525</v>
      </c>
      <c r="AF1082" s="20">
        <f t="shared" si="498"/>
        <v>0</v>
      </c>
      <c r="AG1082" s="17">
        <f t="shared" si="499"/>
        <v>0</v>
      </c>
      <c r="AH1082" s="17">
        <f t="shared" si="500"/>
        <v>0</v>
      </c>
      <c r="AI1082" s="17" t="str">
        <f t="shared" si="501"/>
        <v>-</v>
      </c>
      <c r="AJ1082" s="26">
        <f>IFERROR(VLOOKUP($B1082,'[1]Paste Only'!$D:$AM,26,FALSE),"-")</f>
        <v>313</v>
      </c>
      <c r="AK1082" s="26">
        <f>IFERROR(VLOOKUP($B1082,'[1]Paste Only'!$D:$AM,23,FALSE),"-")</f>
        <v>397</v>
      </c>
      <c r="AL1082" s="26">
        <f>IFERROR(VLOOKUP($B1082,'[1]Paste Only'!$D:$AM,22,FALSE),"-")</f>
        <v>260</v>
      </c>
      <c r="AM1082" s="21">
        <f t="shared" si="519"/>
        <v>-1.5723270440251569E-2</v>
      </c>
      <c r="AN1082" s="21">
        <f t="shared" si="519"/>
        <v>0.2484276729559749</v>
      </c>
      <c r="AO1082" s="21">
        <f t="shared" si="519"/>
        <v>-0.1823899371069182</v>
      </c>
      <c r="AP1082" s="27">
        <f t="shared" si="502"/>
        <v>0</v>
      </c>
      <c r="AQ1082" s="27">
        <f t="shared" si="503"/>
        <v>0</v>
      </c>
      <c r="AR1082" s="27">
        <f t="shared" si="504"/>
        <v>318</v>
      </c>
      <c r="AS1082" s="27">
        <f t="shared" si="505"/>
        <v>318</v>
      </c>
      <c r="AT1082" s="27">
        <f t="shared" si="506"/>
        <v>0</v>
      </c>
      <c r="AU1082" s="27">
        <f t="shared" si="507"/>
        <v>0</v>
      </c>
      <c r="AV1082" s="21">
        <f t="shared" si="508"/>
        <v>0.5</v>
      </c>
      <c r="AW1082" s="27">
        <f t="shared" si="509"/>
        <v>318</v>
      </c>
      <c r="AX1082" s="27">
        <f t="shared" si="510"/>
        <v>318</v>
      </c>
      <c r="AY1082" s="27">
        <f t="shared" si="511"/>
        <v>313</v>
      </c>
      <c r="AZ1082" s="21">
        <f t="shared" si="512"/>
        <v>0.20222777030919903</v>
      </c>
      <c r="BA1082" s="21">
        <f t="shared" si="513"/>
        <v>0.20222777030919903</v>
      </c>
      <c r="BB1082" s="28">
        <f t="shared" si="514"/>
        <v>318</v>
      </c>
      <c r="BC1082" s="28" t="s">
        <v>81</v>
      </c>
      <c r="BD1082" s="28" t="s">
        <v>81</v>
      </c>
      <c r="BE1082" s="28" t="s">
        <v>81</v>
      </c>
      <c r="BF1082" s="28" t="str">
        <f t="shared" si="515"/>
        <v>-</v>
      </c>
      <c r="BG1082" s="29">
        <f t="shared" si="516"/>
        <v>0</v>
      </c>
      <c r="BH1082" s="29">
        <f t="shared" si="516"/>
        <v>0</v>
      </c>
      <c r="BI1082" s="29">
        <f t="shared" si="516"/>
        <v>0</v>
      </c>
      <c r="BJ1082" s="29">
        <f t="shared" si="516"/>
        <v>0</v>
      </c>
      <c r="BK1082" s="29"/>
    </row>
    <row r="1083" spans="1:63" x14ac:dyDescent="0.25">
      <c r="A1083" s="13" t="s">
        <v>3302</v>
      </c>
      <c r="B1083" s="13" t="s">
        <v>3303</v>
      </c>
      <c r="C1083" s="13" t="s">
        <v>3304</v>
      </c>
      <c r="D1083" s="13" t="str">
        <f>IFERROR(VLOOKUP($B1083,[1]GICS!$C:$D,2,FALSE),"-")</f>
        <v>Consumer Discretionary</v>
      </c>
      <c r="E1083" s="14">
        <f>IFERROR(IF(VLOOKUP($B1083,'[1]Paste Only'!$D:$AM,4,FALSE)="-",VLOOKUP($B1083,'[1]Market Cap'!$A:$J,10,FALSE),VLOOKUP($B1083,'[1]Paste Only'!$D:$AM,4,FALSE)),"-")</f>
        <v>1549</v>
      </c>
      <c r="F1083" s="14" t="str">
        <f>IFERROR(VLOOKUP($B1083,'[1]Paste Only'!$D:$AM,5,FALSE),"-")</f>
        <v>-</v>
      </c>
      <c r="G1083" s="15">
        <f>IFERROR(VLOOKUP($B1083,'[1]Paste Only'!$D:$AM,6,FALSE),"-")</f>
        <v>0</v>
      </c>
      <c r="H1083" s="15">
        <f>IFERROR(VLOOKUP($B1083,'[1]Paste Only'!$D:$AM,7,FALSE),"-")</f>
        <v>0</v>
      </c>
      <c r="I1083" s="15">
        <f>IFERROR(VLOOKUP($B1083,'[1]Paste Only'!$D:$AM,8,FALSE),"-")</f>
        <v>0</v>
      </c>
      <c r="J1083" s="16"/>
      <c r="K1083" s="16"/>
      <c r="L1083" s="14">
        <f>IFERROR(VLOOKUP($B1083,'[1]Paste Only'!$D:$AM,12,FALSE),"-")</f>
        <v>27.8</v>
      </c>
      <c r="M1083" s="14" t="str">
        <f>IFERROR(VLOOKUP($B1083,'[1]Paste Only'!$D:$AM,15,FALSE),"-")</f>
        <v>-</v>
      </c>
      <c r="N1083" s="17"/>
      <c r="O1083" s="18"/>
      <c r="P1083" s="19">
        <f t="shared" si="517"/>
        <v>0</v>
      </c>
      <c r="Q1083" s="20">
        <f t="shared" si="490"/>
        <v>0</v>
      </c>
      <c r="R1083" s="13">
        <f t="shared" si="491"/>
        <v>0</v>
      </c>
      <c r="S1083" s="13" t="str">
        <f>IFERROR(VLOOKUP($B1083,'[1]Market Cap'!$G:$I,3,FALSE),"-")</f>
        <v>Small Cap</v>
      </c>
      <c r="T1083" s="13"/>
      <c r="U1083" s="13"/>
      <c r="V1083" s="21">
        <f t="shared" si="518"/>
        <v>0</v>
      </c>
      <c r="W1083" s="21">
        <f t="shared" si="518"/>
        <v>0</v>
      </c>
      <c r="X1083" s="21">
        <f t="shared" si="518"/>
        <v>0</v>
      </c>
      <c r="Y1083" s="22">
        <f t="shared" si="492"/>
        <v>0</v>
      </c>
      <c r="Z1083" s="13">
        <f t="shared" si="493"/>
        <v>0</v>
      </c>
      <c r="AA1083" s="23">
        <f t="shared" si="494"/>
        <v>0</v>
      </c>
      <c r="AB1083" s="23">
        <f t="shared" si="495"/>
        <v>0</v>
      </c>
      <c r="AC1083" s="23">
        <f t="shared" si="496"/>
        <v>0</v>
      </c>
      <c r="AD1083" s="24">
        <f t="shared" si="497"/>
        <v>0</v>
      </c>
      <c r="AE1083" s="25">
        <f>IFERROR(VLOOKUP($B1083,'[1]Market Cap'!$G:$I,2,FALSE),"-")</f>
        <v>3536.0448080000001</v>
      </c>
      <c r="AF1083" s="20">
        <f t="shared" si="498"/>
        <v>0</v>
      </c>
      <c r="AG1083" s="17">
        <f t="shared" si="499"/>
        <v>0</v>
      </c>
      <c r="AH1083" s="17">
        <f t="shared" si="500"/>
        <v>0</v>
      </c>
      <c r="AI1083" s="17" t="str">
        <f t="shared" si="501"/>
        <v>-</v>
      </c>
      <c r="AJ1083" s="26" t="str">
        <f>IFERROR(VLOOKUP($B1083,'[1]Paste Only'!$D:$AM,26,FALSE),"-")</f>
        <v>-</v>
      </c>
      <c r="AK1083" s="26" t="str">
        <f>IFERROR(VLOOKUP($B1083,'[1]Paste Only'!$D:$AM,23,FALSE),"-")</f>
        <v>-</v>
      </c>
      <c r="AL1083" s="26" t="str">
        <f>IFERROR(VLOOKUP($B1083,'[1]Paste Only'!$D:$AM,22,FALSE),"-")</f>
        <v>-</v>
      </c>
      <c r="AM1083" s="21" t="str">
        <f t="shared" si="519"/>
        <v>-</v>
      </c>
      <c r="AN1083" s="21" t="str">
        <f t="shared" si="519"/>
        <v>-</v>
      </c>
      <c r="AO1083" s="21" t="str">
        <f t="shared" si="519"/>
        <v>-</v>
      </c>
      <c r="AP1083" s="27">
        <f t="shared" si="502"/>
        <v>0</v>
      </c>
      <c r="AQ1083" s="27" t="str">
        <f t="shared" si="503"/>
        <v>-</v>
      </c>
      <c r="AR1083" s="27" t="str">
        <f t="shared" si="504"/>
        <v>-</v>
      </c>
      <c r="AS1083" s="27">
        <f t="shared" si="505"/>
        <v>0</v>
      </c>
      <c r="AT1083" s="27">
        <f t="shared" si="506"/>
        <v>0</v>
      </c>
      <c r="AU1083" s="27">
        <f t="shared" si="507"/>
        <v>0</v>
      </c>
      <c r="AV1083" s="21" t="str">
        <f t="shared" si="508"/>
        <v>0</v>
      </c>
      <c r="AW1083" s="27">
        <f t="shared" si="509"/>
        <v>0</v>
      </c>
      <c r="AX1083" s="27" t="str">
        <f t="shared" si="510"/>
        <v>-</v>
      </c>
      <c r="AY1083" s="27" t="str">
        <f t="shared" si="511"/>
        <v>-</v>
      </c>
      <c r="AZ1083" s="21" t="str">
        <f t="shared" si="512"/>
        <v>-</v>
      </c>
      <c r="BA1083" s="21" t="str">
        <f t="shared" si="513"/>
        <v>-</v>
      </c>
      <c r="BB1083" s="28" t="str">
        <f t="shared" si="514"/>
        <v>-</v>
      </c>
      <c r="BC1083" s="28" t="s">
        <v>81</v>
      </c>
      <c r="BD1083" s="28" t="s">
        <v>81</v>
      </c>
      <c r="BE1083" s="28" t="s">
        <v>81</v>
      </c>
      <c r="BF1083" s="28" t="str">
        <f t="shared" si="515"/>
        <v>-</v>
      </c>
      <c r="BG1083" s="29">
        <f t="shared" si="516"/>
        <v>0</v>
      </c>
      <c r="BH1083" s="29">
        <f t="shared" si="516"/>
        <v>0</v>
      </c>
      <c r="BI1083" s="29">
        <f t="shared" si="516"/>
        <v>0</v>
      </c>
      <c r="BJ1083" s="29">
        <f t="shared" si="516"/>
        <v>0</v>
      </c>
      <c r="BK1083" s="29"/>
    </row>
    <row r="1084" spans="1:63" x14ac:dyDescent="0.25">
      <c r="A1084" s="13" t="s">
        <v>3305</v>
      </c>
      <c r="B1084" s="13" t="s">
        <v>3306</v>
      </c>
      <c r="C1084" s="13" t="s">
        <v>3307</v>
      </c>
      <c r="D1084" s="13" t="str">
        <f>IFERROR(VLOOKUP($B1084,[1]GICS!$C:$D,2,FALSE),"-")</f>
        <v>Real Estate</v>
      </c>
      <c r="E1084" s="14">
        <f>IFERROR(IF(VLOOKUP($B1084,'[1]Paste Only'!$D:$AM,4,FALSE)="-",VLOOKUP($B1084,'[1]Market Cap'!$A:$J,10,FALSE),VLOOKUP($B1084,'[1]Paste Only'!$D:$AM,4,FALSE)),"-")</f>
        <v>51.33</v>
      </c>
      <c r="F1084" s="14" t="str">
        <f>IFERROR(VLOOKUP($B1084,'[1]Paste Only'!$D:$AM,5,FALSE),"-")</f>
        <v>-</v>
      </c>
      <c r="G1084" s="15">
        <f>IFERROR(VLOOKUP($B1084,'[1]Paste Only'!$D:$AM,6,FALSE),"-")</f>
        <v>0</v>
      </c>
      <c r="H1084" s="15">
        <f>IFERROR(VLOOKUP($B1084,'[1]Paste Only'!$D:$AM,7,FALSE),"-")</f>
        <v>0</v>
      </c>
      <c r="I1084" s="15">
        <f>IFERROR(VLOOKUP($B1084,'[1]Paste Only'!$D:$AM,8,FALSE),"-")</f>
        <v>0</v>
      </c>
      <c r="J1084" s="16"/>
      <c r="K1084" s="16"/>
      <c r="L1084" s="14">
        <f>IFERROR(VLOOKUP($B1084,'[1]Paste Only'!$D:$AM,12,FALSE),"-")</f>
        <v>1.02</v>
      </c>
      <c r="M1084" s="14" t="str">
        <f>IFERROR(VLOOKUP($B1084,'[1]Paste Only'!$D:$AM,15,FALSE),"-")</f>
        <v>-</v>
      </c>
      <c r="N1084" s="17"/>
      <c r="O1084" s="18"/>
      <c r="P1084" s="19">
        <f t="shared" si="517"/>
        <v>0</v>
      </c>
      <c r="Q1084" s="20">
        <f t="shared" si="490"/>
        <v>0</v>
      </c>
      <c r="R1084" s="13">
        <f t="shared" si="491"/>
        <v>0</v>
      </c>
      <c r="S1084" s="13" t="str">
        <f>IFERROR(VLOOKUP($B1084,'[1]Market Cap'!$G:$I,3,FALSE),"-")</f>
        <v>Small Cap</v>
      </c>
      <c r="T1084" s="13"/>
      <c r="U1084" s="13"/>
      <c r="V1084" s="21">
        <f t="shared" si="518"/>
        <v>0</v>
      </c>
      <c r="W1084" s="21">
        <f t="shared" si="518"/>
        <v>0</v>
      </c>
      <c r="X1084" s="21">
        <f t="shared" si="518"/>
        <v>0</v>
      </c>
      <c r="Y1084" s="22">
        <f t="shared" si="492"/>
        <v>0</v>
      </c>
      <c r="Z1084" s="13">
        <f t="shared" si="493"/>
        <v>0</v>
      </c>
      <c r="AA1084" s="23">
        <f t="shared" si="494"/>
        <v>0</v>
      </c>
      <c r="AB1084" s="23">
        <f t="shared" si="495"/>
        <v>0</v>
      </c>
      <c r="AC1084" s="23">
        <f t="shared" si="496"/>
        <v>0</v>
      </c>
      <c r="AD1084" s="24">
        <f t="shared" si="497"/>
        <v>0</v>
      </c>
      <c r="AE1084" s="25">
        <f>IFERROR(VLOOKUP($B1084,'[1]Market Cap'!$G:$I,2,FALSE),"-")</f>
        <v>2390.9463183299999</v>
      </c>
      <c r="AF1084" s="20">
        <f t="shared" si="498"/>
        <v>0</v>
      </c>
      <c r="AG1084" s="17">
        <f t="shared" si="499"/>
        <v>0</v>
      </c>
      <c r="AH1084" s="17">
        <f t="shared" si="500"/>
        <v>0</v>
      </c>
      <c r="AI1084" s="17" t="str">
        <f t="shared" si="501"/>
        <v>-</v>
      </c>
      <c r="AJ1084" s="26" t="str">
        <f>IFERROR(VLOOKUP($B1084,'[1]Paste Only'!$D:$AM,26,FALSE),"-")</f>
        <v>-</v>
      </c>
      <c r="AK1084" s="26" t="str">
        <f>IFERROR(VLOOKUP($B1084,'[1]Paste Only'!$D:$AM,23,FALSE),"-")</f>
        <v>-</v>
      </c>
      <c r="AL1084" s="26" t="str">
        <f>IFERROR(VLOOKUP($B1084,'[1]Paste Only'!$D:$AM,22,FALSE),"-")</f>
        <v>-</v>
      </c>
      <c r="AM1084" s="21" t="str">
        <f t="shared" si="519"/>
        <v>-</v>
      </c>
      <c r="AN1084" s="21" t="str">
        <f t="shared" si="519"/>
        <v>-</v>
      </c>
      <c r="AO1084" s="21" t="str">
        <f t="shared" si="519"/>
        <v>-</v>
      </c>
      <c r="AP1084" s="27">
        <f t="shared" si="502"/>
        <v>0</v>
      </c>
      <c r="AQ1084" s="27" t="str">
        <f t="shared" si="503"/>
        <v>-</v>
      </c>
      <c r="AR1084" s="27" t="str">
        <f t="shared" si="504"/>
        <v>-</v>
      </c>
      <c r="AS1084" s="27">
        <f t="shared" si="505"/>
        <v>0</v>
      </c>
      <c r="AT1084" s="27">
        <f t="shared" si="506"/>
        <v>0</v>
      </c>
      <c r="AU1084" s="27">
        <f t="shared" si="507"/>
        <v>0</v>
      </c>
      <c r="AV1084" s="21" t="str">
        <f t="shared" si="508"/>
        <v>0</v>
      </c>
      <c r="AW1084" s="27">
        <f t="shared" si="509"/>
        <v>0</v>
      </c>
      <c r="AX1084" s="27" t="str">
        <f t="shared" si="510"/>
        <v>-</v>
      </c>
      <c r="AY1084" s="27" t="str">
        <f t="shared" si="511"/>
        <v>-</v>
      </c>
      <c r="AZ1084" s="21" t="str">
        <f t="shared" si="512"/>
        <v>-</v>
      </c>
      <c r="BA1084" s="21" t="str">
        <f t="shared" si="513"/>
        <v>-</v>
      </c>
      <c r="BB1084" s="28" t="str">
        <f t="shared" si="514"/>
        <v>-</v>
      </c>
      <c r="BC1084" s="28" t="s">
        <v>81</v>
      </c>
      <c r="BD1084" s="28" t="s">
        <v>81</v>
      </c>
      <c r="BE1084" s="28" t="s">
        <v>81</v>
      </c>
      <c r="BF1084" s="28" t="str">
        <f t="shared" si="515"/>
        <v>-</v>
      </c>
      <c r="BG1084" s="29">
        <f t="shared" si="516"/>
        <v>0</v>
      </c>
      <c r="BH1084" s="29">
        <f t="shared" si="516"/>
        <v>0</v>
      </c>
      <c r="BI1084" s="29">
        <f t="shared" si="516"/>
        <v>0</v>
      </c>
      <c r="BJ1084" s="29">
        <f t="shared" si="516"/>
        <v>0</v>
      </c>
      <c r="BK1084" s="29"/>
    </row>
    <row r="1085" spans="1:63" x14ac:dyDescent="0.25">
      <c r="A1085" s="13" t="s">
        <v>3308</v>
      </c>
      <c r="B1085" s="13" t="s">
        <v>3309</v>
      </c>
      <c r="C1085" s="13" t="s">
        <v>3310</v>
      </c>
      <c r="D1085" s="13" t="str">
        <f>IFERROR(VLOOKUP($B1085,[1]GICS!$C:$D,2,FALSE),"-")</f>
        <v>Utilities</v>
      </c>
      <c r="E1085" s="14">
        <f>IFERROR(IF(VLOOKUP($B1085,'[1]Paste Only'!$D:$AM,4,FALSE)="-",VLOOKUP($B1085,'[1]Market Cap'!$A:$J,10,FALSE),VLOOKUP($B1085,'[1]Paste Only'!$D:$AM,4,FALSE)),"-")</f>
        <v>13.87</v>
      </c>
      <c r="F1085" s="14" t="str">
        <f>IFERROR(VLOOKUP($B1085,'[1]Paste Only'!$D:$AM,5,FALSE),"-")</f>
        <v>-</v>
      </c>
      <c r="G1085" s="15">
        <f>IFERROR(VLOOKUP($B1085,'[1]Paste Only'!$D:$AM,6,FALSE),"-")</f>
        <v>0</v>
      </c>
      <c r="H1085" s="15">
        <f>IFERROR(VLOOKUP($B1085,'[1]Paste Only'!$D:$AM,7,FALSE),"-")</f>
        <v>0</v>
      </c>
      <c r="I1085" s="15">
        <f>IFERROR(VLOOKUP($B1085,'[1]Paste Only'!$D:$AM,8,FALSE),"-")</f>
        <v>0</v>
      </c>
      <c r="J1085" s="16"/>
      <c r="K1085" s="16"/>
      <c r="L1085" s="14">
        <f>IFERROR(VLOOKUP($B1085,'[1]Paste Only'!$D:$AM,12,FALSE),"-")</f>
        <v>0.28000000000000003</v>
      </c>
      <c r="M1085" s="14" t="str">
        <f>IFERROR(VLOOKUP($B1085,'[1]Paste Only'!$D:$AM,15,FALSE),"-")</f>
        <v>-</v>
      </c>
      <c r="N1085" s="17"/>
      <c r="O1085" s="18"/>
      <c r="P1085" s="19">
        <f t="shared" si="517"/>
        <v>0</v>
      </c>
      <c r="Q1085" s="20">
        <f t="shared" si="490"/>
        <v>0</v>
      </c>
      <c r="R1085" s="13">
        <f t="shared" si="491"/>
        <v>0</v>
      </c>
      <c r="S1085" s="13" t="str">
        <f>IFERROR(VLOOKUP($B1085,'[1]Market Cap'!$G:$I,3,FALSE),"-")</f>
        <v>Small Cap</v>
      </c>
      <c r="T1085" s="13"/>
      <c r="U1085" s="13"/>
      <c r="V1085" s="21">
        <f t="shared" si="518"/>
        <v>0</v>
      </c>
      <c r="W1085" s="21">
        <f t="shared" si="518"/>
        <v>0</v>
      </c>
      <c r="X1085" s="21">
        <f t="shared" si="518"/>
        <v>0</v>
      </c>
      <c r="Y1085" s="22">
        <f t="shared" si="492"/>
        <v>0</v>
      </c>
      <c r="Z1085" s="13">
        <f t="shared" si="493"/>
        <v>0</v>
      </c>
      <c r="AA1085" s="23">
        <f t="shared" si="494"/>
        <v>0</v>
      </c>
      <c r="AB1085" s="23">
        <f t="shared" si="495"/>
        <v>0</v>
      </c>
      <c r="AC1085" s="23">
        <f t="shared" si="496"/>
        <v>0</v>
      </c>
      <c r="AD1085" s="24">
        <f t="shared" si="497"/>
        <v>0</v>
      </c>
      <c r="AE1085" s="25">
        <f>IFERROR(VLOOKUP($B1085,'[1]Market Cap'!$G:$I,2,FALSE),"-")</f>
        <v>1626.9949249030001</v>
      </c>
      <c r="AF1085" s="20">
        <f t="shared" si="498"/>
        <v>0</v>
      </c>
      <c r="AG1085" s="17">
        <f t="shared" si="499"/>
        <v>0</v>
      </c>
      <c r="AH1085" s="17">
        <f t="shared" si="500"/>
        <v>0</v>
      </c>
      <c r="AI1085" s="17" t="str">
        <f t="shared" si="501"/>
        <v>-</v>
      </c>
      <c r="AJ1085" s="26" t="str">
        <f>IFERROR(VLOOKUP($B1085,'[1]Paste Only'!$D:$AM,26,FALSE),"-")</f>
        <v>-</v>
      </c>
      <c r="AK1085" s="26" t="str">
        <f>IFERROR(VLOOKUP($B1085,'[1]Paste Only'!$D:$AM,23,FALSE),"-")</f>
        <v>-</v>
      </c>
      <c r="AL1085" s="26" t="str">
        <f>IFERROR(VLOOKUP($B1085,'[1]Paste Only'!$D:$AM,22,FALSE),"-")</f>
        <v>-</v>
      </c>
      <c r="AM1085" s="21" t="str">
        <f t="shared" si="519"/>
        <v>-</v>
      </c>
      <c r="AN1085" s="21" t="str">
        <f t="shared" si="519"/>
        <v>-</v>
      </c>
      <c r="AO1085" s="21" t="str">
        <f t="shared" si="519"/>
        <v>-</v>
      </c>
      <c r="AP1085" s="27">
        <f t="shared" si="502"/>
        <v>0</v>
      </c>
      <c r="AQ1085" s="27" t="str">
        <f t="shared" si="503"/>
        <v>-</v>
      </c>
      <c r="AR1085" s="27" t="str">
        <f t="shared" si="504"/>
        <v>-</v>
      </c>
      <c r="AS1085" s="27">
        <f t="shared" si="505"/>
        <v>0</v>
      </c>
      <c r="AT1085" s="27">
        <f t="shared" si="506"/>
        <v>0</v>
      </c>
      <c r="AU1085" s="27">
        <f t="shared" si="507"/>
        <v>0</v>
      </c>
      <c r="AV1085" s="21" t="str">
        <f t="shared" si="508"/>
        <v>0</v>
      </c>
      <c r="AW1085" s="27">
        <f t="shared" si="509"/>
        <v>0</v>
      </c>
      <c r="AX1085" s="27" t="str">
        <f t="shared" si="510"/>
        <v>-</v>
      </c>
      <c r="AY1085" s="27" t="str">
        <f t="shared" si="511"/>
        <v>-</v>
      </c>
      <c r="AZ1085" s="21" t="str">
        <f t="shared" si="512"/>
        <v>-</v>
      </c>
      <c r="BA1085" s="21" t="str">
        <f t="shared" si="513"/>
        <v>-</v>
      </c>
      <c r="BB1085" s="28" t="str">
        <f t="shared" si="514"/>
        <v>-</v>
      </c>
      <c r="BC1085" s="28" t="s">
        <v>81</v>
      </c>
      <c r="BD1085" s="28" t="s">
        <v>81</v>
      </c>
      <c r="BE1085" s="28" t="s">
        <v>81</v>
      </c>
      <c r="BF1085" s="28" t="str">
        <f t="shared" si="515"/>
        <v>-</v>
      </c>
      <c r="BG1085" s="29">
        <f t="shared" si="516"/>
        <v>0</v>
      </c>
      <c r="BH1085" s="29">
        <f t="shared" si="516"/>
        <v>0</v>
      </c>
      <c r="BI1085" s="29">
        <f t="shared" si="516"/>
        <v>0</v>
      </c>
      <c r="BJ1085" s="29">
        <f t="shared" si="516"/>
        <v>0</v>
      </c>
      <c r="BK1085" s="29"/>
    </row>
    <row r="1086" spans="1:63" x14ac:dyDescent="0.25">
      <c r="A1086" s="13" t="s">
        <v>3311</v>
      </c>
      <c r="B1086" s="13" t="s">
        <v>3312</v>
      </c>
      <c r="C1086" s="13" t="s">
        <v>3313</v>
      </c>
      <c r="D1086" s="13" t="str">
        <f>IFERROR(VLOOKUP($B1086,[1]GICS!$C:$D,2,FALSE),"-")</f>
        <v>Energy</v>
      </c>
      <c r="E1086" s="14">
        <f>IFERROR(IF(VLOOKUP($B1086,'[1]Paste Only'!$D:$AM,4,FALSE)="-",VLOOKUP($B1086,'[1]Market Cap'!$A:$J,10,FALSE),VLOOKUP($B1086,'[1]Paste Only'!$D:$AM,4,FALSE)),"-")</f>
        <v>600</v>
      </c>
      <c r="F1086" s="14" t="str">
        <f>IFERROR(VLOOKUP($B1086,'[1]Paste Only'!$D:$AM,5,FALSE),"-")</f>
        <v>-</v>
      </c>
      <c r="G1086" s="15">
        <f>IFERROR(VLOOKUP($B1086,'[1]Paste Only'!$D:$AM,6,FALSE),"-")</f>
        <v>0</v>
      </c>
      <c r="H1086" s="15">
        <f>IFERROR(VLOOKUP($B1086,'[1]Paste Only'!$D:$AM,7,FALSE),"-")</f>
        <v>0</v>
      </c>
      <c r="I1086" s="15">
        <f>IFERROR(VLOOKUP($B1086,'[1]Paste Only'!$D:$AM,8,FALSE),"-")</f>
        <v>0</v>
      </c>
      <c r="J1086" s="16"/>
      <c r="K1086" s="16"/>
      <c r="L1086" s="14">
        <f>IFERROR(VLOOKUP($B1086,'[1]Paste Only'!$D:$AM,12,FALSE),"-")</f>
        <v>74.5</v>
      </c>
      <c r="M1086" s="14" t="str">
        <f>IFERROR(VLOOKUP($B1086,'[1]Paste Only'!$D:$AM,15,FALSE),"-")</f>
        <v>-</v>
      </c>
      <c r="N1086" s="17"/>
      <c r="O1086" s="18"/>
      <c r="P1086" s="19">
        <f t="shared" si="517"/>
        <v>0</v>
      </c>
      <c r="Q1086" s="20">
        <f t="shared" si="490"/>
        <v>0</v>
      </c>
      <c r="R1086" s="13">
        <f t="shared" si="491"/>
        <v>0</v>
      </c>
      <c r="S1086" s="13" t="str">
        <f>IFERROR(VLOOKUP($B1086,'[1]Market Cap'!$G:$I,3,FALSE),"-")</f>
        <v>Small Cap</v>
      </c>
      <c r="T1086" s="13"/>
      <c r="U1086" s="13"/>
      <c r="V1086" s="21">
        <f t="shared" si="518"/>
        <v>0</v>
      </c>
      <c r="W1086" s="21">
        <f t="shared" si="518"/>
        <v>0</v>
      </c>
      <c r="X1086" s="21">
        <f t="shared" si="518"/>
        <v>0</v>
      </c>
      <c r="Y1086" s="22">
        <f t="shared" si="492"/>
        <v>0</v>
      </c>
      <c r="Z1086" s="13">
        <f t="shared" si="493"/>
        <v>0</v>
      </c>
      <c r="AA1086" s="23">
        <f t="shared" si="494"/>
        <v>0</v>
      </c>
      <c r="AB1086" s="23">
        <f t="shared" si="495"/>
        <v>0</v>
      </c>
      <c r="AC1086" s="23">
        <f t="shared" si="496"/>
        <v>0</v>
      </c>
      <c r="AD1086" s="24">
        <f t="shared" si="497"/>
        <v>0</v>
      </c>
      <c r="AE1086" s="25">
        <f>IFERROR(VLOOKUP($B1086,'[1]Market Cap'!$G:$I,2,FALSE),"-")</f>
        <v>1738.8662400000001</v>
      </c>
      <c r="AF1086" s="20">
        <f t="shared" si="498"/>
        <v>0</v>
      </c>
      <c r="AG1086" s="17">
        <f t="shared" si="499"/>
        <v>0</v>
      </c>
      <c r="AH1086" s="17">
        <f t="shared" si="500"/>
        <v>0</v>
      </c>
      <c r="AI1086" s="17" t="str">
        <f t="shared" si="501"/>
        <v>-</v>
      </c>
      <c r="AJ1086" s="26" t="str">
        <f>IFERROR(VLOOKUP($B1086,'[1]Paste Only'!$D:$AM,26,FALSE),"-")</f>
        <v>-</v>
      </c>
      <c r="AK1086" s="26" t="str">
        <f>IFERROR(VLOOKUP($B1086,'[1]Paste Only'!$D:$AM,23,FALSE),"-")</f>
        <v>-</v>
      </c>
      <c r="AL1086" s="26" t="str">
        <f>IFERROR(VLOOKUP($B1086,'[1]Paste Only'!$D:$AM,22,FALSE),"-")</f>
        <v>-</v>
      </c>
      <c r="AM1086" s="21" t="str">
        <f t="shared" si="519"/>
        <v>-</v>
      </c>
      <c r="AN1086" s="21" t="str">
        <f t="shared" si="519"/>
        <v>-</v>
      </c>
      <c r="AO1086" s="21" t="str">
        <f t="shared" si="519"/>
        <v>-</v>
      </c>
      <c r="AP1086" s="27">
        <f t="shared" si="502"/>
        <v>0</v>
      </c>
      <c r="AQ1086" s="27" t="str">
        <f t="shared" si="503"/>
        <v>-</v>
      </c>
      <c r="AR1086" s="27" t="str">
        <f t="shared" si="504"/>
        <v>-</v>
      </c>
      <c r="AS1086" s="27">
        <f t="shared" si="505"/>
        <v>0</v>
      </c>
      <c r="AT1086" s="27">
        <f t="shared" si="506"/>
        <v>0</v>
      </c>
      <c r="AU1086" s="27">
        <f t="shared" si="507"/>
        <v>0</v>
      </c>
      <c r="AV1086" s="21" t="str">
        <f t="shared" si="508"/>
        <v>0</v>
      </c>
      <c r="AW1086" s="27">
        <f t="shared" si="509"/>
        <v>0</v>
      </c>
      <c r="AX1086" s="27" t="str">
        <f t="shared" si="510"/>
        <v>-</v>
      </c>
      <c r="AY1086" s="27" t="str">
        <f t="shared" si="511"/>
        <v>-</v>
      </c>
      <c r="AZ1086" s="21" t="str">
        <f t="shared" si="512"/>
        <v>-</v>
      </c>
      <c r="BA1086" s="21" t="str">
        <f t="shared" si="513"/>
        <v>-</v>
      </c>
      <c r="BB1086" s="28" t="str">
        <f t="shared" si="514"/>
        <v>-</v>
      </c>
      <c r="BC1086" s="28" t="s">
        <v>81</v>
      </c>
      <c r="BD1086" s="28" t="s">
        <v>81</v>
      </c>
      <c r="BE1086" s="28" t="s">
        <v>81</v>
      </c>
      <c r="BF1086" s="28" t="str">
        <f t="shared" si="515"/>
        <v>-</v>
      </c>
      <c r="BG1086" s="29">
        <f t="shared" si="516"/>
        <v>0</v>
      </c>
      <c r="BH1086" s="29">
        <f t="shared" si="516"/>
        <v>0</v>
      </c>
      <c r="BI1086" s="29">
        <f t="shared" si="516"/>
        <v>0</v>
      </c>
      <c r="BJ1086" s="29">
        <f t="shared" si="516"/>
        <v>0</v>
      </c>
      <c r="BK1086" s="29"/>
    </row>
    <row r="1087" spans="1:63" x14ac:dyDescent="0.25">
      <c r="A1087" s="13" t="s">
        <v>3314</v>
      </c>
      <c r="B1087" s="13" t="s">
        <v>3315</v>
      </c>
      <c r="C1087" s="13" t="s">
        <v>3316</v>
      </c>
      <c r="D1087" s="13" t="str">
        <f>IFERROR(VLOOKUP($B1087,[1]GICS!$C:$D,2,FALSE),"-")</f>
        <v>Industrials</v>
      </c>
      <c r="E1087" s="14">
        <f>IFERROR(IF(VLOOKUP($B1087,'[1]Paste Only'!$D:$AM,4,FALSE)="-",VLOOKUP($B1087,'[1]Market Cap'!$A:$J,10,FALSE),VLOOKUP($B1087,'[1]Paste Only'!$D:$AM,4,FALSE)),"-")</f>
        <v>389.85</v>
      </c>
      <c r="F1087" s="14" t="str">
        <f>IFERROR(VLOOKUP($B1087,'[1]Paste Only'!$D:$AM,5,FALSE),"-")</f>
        <v>-</v>
      </c>
      <c r="G1087" s="15">
        <f>IFERROR(VLOOKUP($B1087,'[1]Paste Only'!$D:$AM,6,FALSE),"-")</f>
        <v>0</v>
      </c>
      <c r="H1087" s="15">
        <f>IFERROR(VLOOKUP($B1087,'[1]Paste Only'!$D:$AM,7,FALSE),"-")</f>
        <v>0</v>
      </c>
      <c r="I1087" s="15">
        <f>IFERROR(VLOOKUP($B1087,'[1]Paste Only'!$D:$AM,8,FALSE),"-")</f>
        <v>0</v>
      </c>
      <c r="J1087" s="16"/>
      <c r="K1087" s="16"/>
      <c r="L1087" s="14">
        <f>IFERROR(VLOOKUP($B1087,'[1]Paste Only'!$D:$AM,12,FALSE),"-")</f>
        <v>10.33</v>
      </c>
      <c r="M1087" s="14" t="str">
        <f>IFERROR(VLOOKUP($B1087,'[1]Paste Only'!$D:$AM,15,FALSE),"-")</f>
        <v>-</v>
      </c>
      <c r="N1087" s="17"/>
      <c r="O1087" s="18"/>
      <c r="P1087" s="19">
        <f t="shared" si="517"/>
        <v>0</v>
      </c>
      <c r="Q1087" s="20">
        <f t="shared" si="490"/>
        <v>0</v>
      </c>
      <c r="R1087" s="13">
        <f t="shared" si="491"/>
        <v>0</v>
      </c>
      <c r="S1087" s="13" t="str">
        <f>IFERROR(VLOOKUP($B1087,'[1]Market Cap'!$G:$I,3,FALSE),"-")</f>
        <v>Small Cap</v>
      </c>
      <c r="T1087" s="13"/>
      <c r="U1087" s="13"/>
      <c r="V1087" s="21">
        <f t="shared" si="518"/>
        <v>0</v>
      </c>
      <c r="W1087" s="21">
        <f t="shared" si="518"/>
        <v>0</v>
      </c>
      <c r="X1087" s="21">
        <f t="shared" si="518"/>
        <v>0</v>
      </c>
      <c r="Y1087" s="22">
        <f t="shared" si="492"/>
        <v>0</v>
      </c>
      <c r="Z1087" s="13">
        <f t="shared" si="493"/>
        <v>0</v>
      </c>
      <c r="AA1087" s="23">
        <f t="shared" si="494"/>
        <v>0</v>
      </c>
      <c r="AB1087" s="23">
        <f t="shared" si="495"/>
        <v>0</v>
      </c>
      <c r="AC1087" s="23">
        <f t="shared" si="496"/>
        <v>0</v>
      </c>
      <c r="AD1087" s="24">
        <f t="shared" si="497"/>
        <v>0</v>
      </c>
      <c r="AE1087" s="25">
        <f>IFERROR(VLOOKUP($B1087,'[1]Market Cap'!$G:$I,2,FALSE),"-")</f>
        <v>4350.4720127250002</v>
      </c>
      <c r="AF1087" s="20">
        <f t="shared" si="498"/>
        <v>0</v>
      </c>
      <c r="AG1087" s="17">
        <f t="shared" si="499"/>
        <v>0</v>
      </c>
      <c r="AH1087" s="17">
        <f t="shared" si="500"/>
        <v>0</v>
      </c>
      <c r="AI1087" s="17" t="str">
        <f t="shared" si="501"/>
        <v>-</v>
      </c>
      <c r="AJ1087" s="26" t="str">
        <f>IFERROR(VLOOKUP($B1087,'[1]Paste Only'!$D:$AM,26,FALSE),"-")</f>
        <v>-</v>
      </c>
      <c r="AK1087" s="26" t="str">
        <f>IFERROR(VLOOKUP($B1087,'[1]Paste Only'!$D:$AM,23,FALSE),"-")</f>
        <v>-</v>
      </c>
      <c r="AL1087" s="26" t="str">
        <f>IFERROR(VLOOKUP($B1087,'[1]Paste Only'!$D:$AM,22,FALSE),"-")</f>
        <v>-</v>
      </c>
      <c r="AM1087" s="21" t="str">
        <f t="shared" si="519"/>
        <v>-</v>
      </c>
      <c r="AN1087" s="21" t="str">
        <f t="shared" si="519"/>
        <v>-</v>
      </c>
      <c r="AO1087" s="21" t="str">
        <f t="shared" si="519"/>
        <v>-</v>
      </c>
      <c r="AP1087" s="27">
        <f t="shared" si="502"/>
        <v>0</v>
      </c>
      <c r="AQ1087" s="27" t="str">
        <f t="shared" si="503"/>
        <v>-</v>
      </c>
      <c r="AR1087" s="27" t="str">
        <f t="shared" si="504"/>
        <v>-</v>
      </c>
      <c r="AS1087" s="27">
        <f t="shared" si="505"/>
        <v>0</v>
      </c>
      <c r="AT1087" s="27">
        <f t="shared" si="506"/>
        <v>0</v>
      </c>
      <c r="AU1087" s="27">
        <f t="shared" si="507"/>
        <v>0</v>
      </c>
      <c r="AV1087" s="21" t="str">
        <f t="shared" si="508"/>
        <v>0</v>
      </c>
      <c r="AW1087" s="27">
        <f t="shared" si="509"/>
        <v>0</v>
      </c>
      <c r="AX1087" s="27" t="str">
        <f t="shared" si="510"/>
        <v>-</v>
      </c>
      <c r="AY1087" s="27" t="str">
        <f t="shared" si="511"/>
        <v>-</v>
      </c>
      <c r="AZ1087" s="21" t="str">
        <f t="shared" si="512"/>
        <v>-</v>
      </c>
      <c r="BA1087" s="21" t="str">
        <f t="shared" si="513"/>
        <v>-</v>
      </c>
      <c r="BB1087" s="28" t="str">
        <f t="shared" si="514"/>
        <v>-</v>
      </c>
      <c r="BC1087" s="28" t="s">
        <v>81</v>
      </c>
      <c r="BD1087" s="28" t="s">
        <v>81</v>
      </c>
      <c r="BE1087" s="28" t="s">
        <v>81</v>
      </c>
      <c r="BF1087" s="28" t="str">
        <f t="shared" si="515"/>
        <v>-</v>
      </c>
      <c r="BG1087" s="29">
        <f t="shared" si="516"/>
        <v>0</v>
      </c>
      <c r="BH1087" s="29">
        <f t="shared" si="516"/>
        <v>0</v>
      </c>
      <c r="BI1087" s="29">
        <f t="shared" si="516"/>
        <v>0</v>
      </c>
      <c r="BJ1087" s="29">
        <f t="shared" si="516"/>
        <v>0</v>
      </c>
      <c r="BK1087" s="29"/>
    </row>
    <row r="1088" spans="1:63" x14ac:dyDescent="0.25">
      <c r="A1088" s="13" t="s">
        <v>3317</v>
      </c>
      <c r="B1088" s="13" t="s">
        <v>3318</v>
      </c>
      <c r="C1088" s="13" t="s">
        <v>3319</v>
      </c>
      <c r="D1088" s="13" t="str">
        <f>IFERROR(VLOOKUP($B1088,[1]GICS!$C:$D,2,FALSE),"-")</f>
        <v>Materials</v>
      </c>
      <c r="E1088" s="14">
        <f>IFERROR(IF(VLOOKUP($B1088,'[1]Paste Only'!$D:$AM,4,FALSE)="-",VLOOKUP($B1088,'[1]Market Cap'!$A:$J,10,FALSE),VLOOKUP($B1088,'[1]Paste Only'!$D:$AM,4,FALSE)),"-")</f>
        <v>1768.2</v>
      </c>
      <c r="F1088" s="14" t="str">
        <f>IFERROR(VLOOKUP($B1088,'[1]Paste Only'!$D:$AM,5,FALSE),"-")</f>
        <v>-</v>
      </c>
      <c r="G1088" s="15">
        <f>IFERROR(VLOOKUP($B1088,'[1]Paste Only'!$D:$AM,6,FALSE),"-")</f>
        <v>0</v>
      </c>
      <c r="H1088" s="15">
        <f>IFERROR(VLOOKUP($B1088,'[1]Paste Only'!$D:$AM,7,FALSE),"-")</f>
        <v>0</v>
      </c>
      <c r="I1088" s="15">
        <f>IFERROR(VLOOKUP($B1088,'[1]Paste Only'!$D:$AM,8,FALSE),"-")</f>
        <v>0</v>
      </c>
      <c r="J1088" s="16"/>
      <c r="K1088" s="16"/>
      <c r="L1088" s="14">
        <f>IFERROR(VLOOKUP($B1088,'[1]Paste Only'!$D:$AM,12,FALSE),"-")</f>
        <v>5.32</v>
      </c>
      <c r="M1088" s="14" t="str">
        <f>IFERROR(VLOOKUP($B1088,'[1]Paste Only'!$D:$AM,15,FALSE),"-")</f>
        <v>-</v>
      </c>
      <c r="N1088" s="17"/>
      <c r="O1088" s="18"/>
      <c r="P1088" s="19">
        <f t="shared" si="517"/>
        <v>0</v>
      </c>
      <c r="Q1088" s="20">
        <f t="shared" si="490"/>
        <v>0</v>
      </c>
      <c r="R1088" s="13">
        <f t="shared" si="491"/>
        <v>0</v>
      </c>
      <c r="S1088" s="13" t="str">
        <f>IFERROR(VLOOKUP($B1088,'[1]Market Cap'!$G:$I,3,FALSE),"-")</f>
        <v>Small Cap</v>
      </c>
      <c r="T1088" s="13"/>
      <c r="U1088" s="13"/>
      <c r="V1088" s="21">
        <f t="shared" si="518"/>
        <v>0</v>
      </c>
      <c r="W1088" s="21">
        <f t="shared" si="518"/>
        <v>0</v>
      </c>
      <c r="X1088" s="21">
        <f t="shared" si="518"/>
        <v>0</v>
      </c>
      <c r="Y1088" s="22">
        <f t="shared" si="492"/>
        <v>0</v>
      </c>
      <c r="Z1088" s="13">
        <f t="shared" si="493"/>
        <v>0</v>
      </c>
      <c r="AA1088" s="23">
        <f t="shared" si="494"/>
        <v>0</v>
      </c>
      <c r="AB1088" s="23">
        <f t="shared" si="495"/>
        <v>0</v>
      </c>
      <c r="AC1088" s="23">
        <f t="shared" si="496"/>
        <v>0</v>
      </c>
      <c r="AD1088" s="24">
        <f t="shared" si="497"/>
        <v>0</v>
      </c>
      <c r="AE1088" s="25">
        <f>IFERROR(VLOOKUP($B1088,'[1]Market Cap'!$G:$I,2,FALSE),"-")</f>
        <v>2131.9355378999999</v>
      </c>
      <c r="AF1088" s="20">
        <f t="shared" si="498"/>
        <v>0</v>
      </c>
      <c r="AG1088" s="17">
        <f t="shared" si="499"/>
        <v>0</v>
      </c>
      <c r="AH1088" s="17">
        <f t="shared" si="500"/>
        <v>0</v>
      </c>
      <c r="AI1088" s="17" t="str">
        <f t="shared" si="501"/>
        <v>-</v>
      </c>
      <c r="AJ1088" s="26" t="str">
        <f>IFERROR(VLOOKUP($B1088,'[1]Paste Only'!$D:$AM,26,FALSE),"-")</f>
        <v>-</v>
      </c>
      <c r="AK1088" s="26" t="str">
        <f>IFERROR(VLOOKUP($B1088,'[1]Paste Only'!$D:$AM,23,FALSE),"-")</f>
        <v>-</v>
      </c>
      <c r="AL1088" s="26" t="str">
        <f>IFERROR(VLOOKUP($B1088,'[1]Paste Only'!$D:$AM,22,FALSE),"-")</f>
        <v>-</v>
      </c>
      <c r="AM1088" s="21" t="str">
        <f t="shared" si="519"/>
        <v>-</v>
      </c>
      <c r="AN1088" s="21" t="str">
        <f t="shared" si="519"/>
        <v>-</v>
      </c>
      <c r="AO1088" s="21" t="str">
        <f t="shared" si="519"/>
        <v>-</v>
      </c>
      <c r="AP1088" s="27">
        <f t="shared" si="502"/>
        <v>0</v>
      </c>
      <c r="AQ1088" s="27" t="str">
        <f t="shared" si="503"/>
        <v>-</v>
      </c>
      <c r="AR1088" s="27" t="str">
        <f t="shared" si="504"/>
        <v>-</v>
      </c>
      <c r="AS1088" s="27">
        <f t="shared" si="505"/>
        <v>0</v>
      </c>
      <c r="AT1088" s="27">
        <f t="shared" si="506"/>
        <v>0</v>
      </c>
      <c r="AU1088" s="27">
        <f t="shared" si="507"/>
        <v>0</v>
      </c>
      <c r="AV1088" s="21" t="str">
        <f t="shared" si="508"/>
        <v>0</v>
      </c>
      <c r="AW1088" s="27">
        <f t="shared" si="509"/>
        <v>0</v>
      </c>
      <c r="AX1088" s="27" t="str">
        <f t="shared" si="510"/>
        <v>-</v>
      </c>
      <c r="AY1088" s="27" t="str">
        <f t="shared" si="511"/>
        <v>-</v>
      </c>
      <c r="AZ1088" s="21" t="str">
        <f t="shared" si="512"/>
        <v>-</v>
      </c>
      <c r="BA1088" s="21" t="str">
        <f t="shared" si="513"/>
        <v>-</v>
      </c>
      <c r="BB1088" s="28" t="str">
        <f t="shared" si="514"/>
        <v>-</v>
      </c>
      <c r="BC1088" s="28" t="s">
        <v>81</v>
      </c>
      <c r="BD1088" s="28" t="s">
        <v>81</v>
      </c>
      <c r="BE1088" s="28" t="s">
        <v>81</v>
      </c>
      <c r="BF1088" s="28" t="str">
        <f t="shared" si="515"/>
        <v>-</v>
      </c>
      <c r="BG1088" s="29">
        <f t="shared" si="516"/>
        <v>0</v>
      </c>
      <c r="BH1088" s="29">
        <f t="shared" si="516"/>
        <v>0</v>
      </c>
      <c r="BI1088" s="29">
        <f t="shared" si="516"/>
        <v>0</v>
      </c>
      <c r="BJ1088" s="29">
        <f t="shared" si="516"/>
        <v>0</v>
      </c>
      <c r="BK1088" s="29"/>
    </row>
    <row r="1089" spans="1:64" x14ac:dyDescent="0.25">
      <c r="A1089" s="13" t="s">
        <v>3320</v>
      </c>
      <c r="B1089" s="13" t="s">
        <v>3321</v>
      </c>
      <c r="C1089" s="13" t="s">
        <v>3322</v>
      </c>
      <c r="D1089" s="13" t="str">
        <f>IFERROR(VLOOKUP($B1089,[1]GICS!$C:$D,2,FALSE),"-")</f>
        <v>Health Care</v>
      </c>
      <c r="E1089" s="14">
        <f>IFERROR(IF(VLOOKUP($B1089,'[1]Paste Only'!$D:$AM,4,FALSE)="-",VLOOKUP($B1089,'[1]Market Cap'!$A:$J,10,FALSE),VLOOKUP($B1089,'[1]Paste Only'!$D:$AM,4,FALSE)),"-")</f>
        <v>42.89</v>
      </c>
      <c r="F1089" s="14" t="str">
        <f>IFERROR(VLOOKUP($B1089,'[1]Paste Only'!$D:$AM,5,FALSE),"-")</f>
        <v>-</v>
      </c>
      <c r="G1089" s="15">
        <f>IFERROR(VLOOKUP($B1089,'[1]Paste Only'!$D:$AM,6,FALSE),"-")</f>
        <v>0</v>
      </c>
      <c r="H1089" s="15">
        <f>IFERROR(VLOOKUP($B1089,'[1]Paste Only'!$D:$AM,7,FALSE),"-")</f>
        <v>0</v>
      </c>
      <c r="I1089" s="15">
        <f>IFERROR(VLOOKUP($B1089,'[1]Paste Only'!$D:$AM,8,FALSE),"-")</f>
        <v>0</v>
      </c>
      <c r="J1089" s="16"/>
      <c r="K1089" s="16"/>
      <c r="L1089" s="14">
        <f>IFERROR(VLOOKUP($B1089,'[1]Paste Only'!$D:$AM,12,FALSE),"-")</f>
        <v>2.06</v>
      </c>
      <c r="M1089" s="14" t="str">
        <f>IFERROR(VLOOKUP($B1089,'[1]Paste Only'!$D:$AM,15,FALSE),"-")</f>
        <v>-</v>
      </c>
      <c r="N1089" s="17"/>
      <c r="O1089" s="18"/>
      <c r="P1089" s="19">
        <f t="shared" si="517"/>
        <v>0</v>
      </c>
      <c r="Q1089" s="20">
        <f t="shared" si="490"/>
        <v>0</v>
      </c>
      <c r="R1089" s="13">
        <f t="shared" si="491"/>
        <v>0</v>
      </c>
      <c r="S1089" s="13" t="str">
        <f>IFERROR(VLOOKUP($B1089,'[1]Market Cap'!$G:$I,3,FALSE),"-")</f>
        <v>Small Cap</v>
      </c>
      <c r="T1089" s="13"/>
      <c r="U1089" s="13"/>
      <c r="V1089" s="21">
        <f t="shared" si="518"/>
        <v>0</v>
      </c>
      <c r="W1089" s="21">
        <f t="shared" si="518"/>
        <v>0</v>
      </c>
      <c r="X1089" s="21">
        <f t="shared" si="518"/>
        <v>0</v>
      </c>
      <c r="Y1089" s="22">
        <f t="shared" si="492"/>
        <v>0</v>
      </c>
      <c r="Z1089" s="13">
        <f t="shared" si="493"/>
        <v>0</v>
      </c>
      <c r="AA1089" s="23">
        <f t="shared" si="494"/>
        <v>0</v>
      </c>
      <c r="AB1089" s="23">
        <f t="shared" si="495"/>
        <v>0</v>
      </c>
      <c r="AC1089" s="23">
        <f t="shared" si="496"/>
        <v>0</v>
      </c>
      <c r="AD1089" s="24">
        <f t="shared" si="497"/>
        <v>0</v>
      </c>
      <c r="AE1089" s="25">
        <f>IFERROR(VLOOKUP($B1089,'[1]Market Cap'!$G:$I,2,FALSE),"-")</f>
        <v>1638.89985589</v>
      </c>
      <c r="AF1089" s="20">
        <f t="shared" si="498"/>
        <v>0</v>
      </c>
      <c r="AG1089" s="17">
        <f t="shared" si="499"/>
        <v>0</v>
      </c>
      <c r="AH1089" s="17">
        <f t="shared" si="500"/>
        <v>0</v>
      </c>
      <c r="AI1089" s="17" t="str">
        <f t="shared" si="501"/>
        <v>-</v>
      </c>
      <c r="AJ1089" s="26" t="str">
        <f>IFERROR(VLOOKUP($B1089,'[1]Paste Only'!$D:$AM,26,FALSE),"-")</f>
        <v>-</v>
      </c>
      <c r="AK1089" s="26" t="str">
        <f>IFERROR(VLOOKUP($B1089,'[1]Paste Only'!$D:$AM,23,FALSE),"-")</f>
        <v>-</v>
      </c>
      <c r="AL1089" s="26" t="str">
        <f>IFERROR(VLOOKUP($B1089,'[1]Paste Only'!$D:$AM,22,FALSE),"-")</f>
        <v>-</v>
      </c>
      <c r="AM1089" s="21" t="str">
        <f t="shared" si="519"/>
        <v>-</v>
      </c>
      <c r="AN1089" s="21" t="str">
        <f t="shared" si="519"/>
        <v>-</v>
      </c>
      <c r="AO1089" s="21" t="str">
        <f t="shared" si="519"/>
        <v>-</v>
      </c>
      <c r="AP1089" s="27">
        <f t="shared" si="502"/>
        <v>0</v>
      </c>
      <c r="AQ1089" s="27" t="str">
        <f t="shared" si="503"/>
        <v>-</v>
      </c>
      <c r="AR1089" s="27" t="str">
        <f t="shared" si="504"/>
        <v>-</v>
      </c>
      <c r="AS1089" s="27">
        <f t="shared" si="505"/>
        <v>0</v>
      </c>
      <c r="AT1089" s="27">
        <f t="shared" si="506"/>
        <v>0</v>
      </c>
      <c r="AU1089" s="27">
        <f t="shared" si="507"/>
        <v>0</v>
      </c>
      <c r="AV1089" s="21" t="str">
        <f t="shared" si="508"/>
        <v>0</v>
      </c>
      <c r="AW1089" s="27">
        <f t="shared" si="509"/>
        <v>0</v>
      </c>
      <c r="AX1089" s="27" t="str">
        <f t="shared" si="510"/>
        <v>-</v>
      </c>
      <c r="AY1089" s="27" t="str">
        <f t="shared" si="511"/>
        <v>-</v>
      </c>
      <c r="AZ1089" s="21" t="str">
        <f t="shared" si="512"/>
        <v>-</v>
      </c>
      <c r="BA1089" s="21" t="str">
        <f t="shared" si="513"/>
        <v>-</v>
      </c>
      <c r="BB1089" s="28" t="str">
        <f t="shared" si="514"/>
        <v>-</v>
      </c>
      <c r="BC1089" s="28" t="s">
        <v>81</v>
      </c>
      <c r="BD1089" s="28" t="s">
        <v>81</v>
      </c>
      <c r="BE1089" s="28" t="s">
        <v>81</v>
      </c>
      <c r="BF1089" s="28" t="str">
        <f t="shared" si="515"/>
        <v>-</v>
      </c>
      <c r="BG1089" s="29">
        <f t="shared" si="516"/>
        <v>0</v>
      </c>
      <c r="BH1089" s="29">
        <f t="shared" si="516"/>
        <v>0</v>
      </c>
      <c r="BI1089" s="29">
        <f t="shared" si="516"/>
        <v>0</v>
      </c>
      <c r="BJ1089" s="29">
        <f t="shared" si="516"/>
        <v>0</v>
      </c>
      <c r="BK1089" s="29"/>
    </row>
    <row r="1090" spans="1:64" x14ac:dyDescent="0.25">
      <c r="A1090" s="13" t="s">
        <v>3323</v>
      </c>
      <c r="B1090" s="13" t="s">
        <v>3324</v>
      </c>
      <c r="C1090" s="13" t="s">
        <v>3325</v>
      </c>
      <c r="D1090" s="13" t="str">
        <f>IFERROR(VLOOKUP($B1090,[1]GICS!$C:$D,2,FALSE),"-")</f>
        <v>Consumer Discretionary</v>
      </c>
      <c r="E1090" s="14">
        <f>IFERROR(IF(VLOOKUP($B1090,'[1]Paste Only'!$D:$AM,4,FALSE)="-",VLOOKUP($B1090,'[1]Market Cap'!$A:$J,10,FALSE),VLOOKUP($B1090,'[1]Paste Only'!$D:$AM,4,FALSE)),"-")</f>
        <v>399.55</v>
      </c>
      <c r="F1090" s="14" t="str">
        <f>IFERROR(VLOOKUP($B1090,'[1]Paste Only'!$D:$AM,5,FALSE),"-")</f>
        <v>-</v>
      </c>
      <c r="G1090" s="15">
        <f>IFERROR(VLOOKUP($B1090,'[1]Paste Only'!$D:$AM,6,FALSE),"-")</f>
        <v>1</v>
      </c>
      <c r="H1090" s="15">
        <f>IFERROR(VLOOKUP($B1090,'[1]Paste Only'!$D:$AM,7,FALSE),"-")</f>
        <v>0</v>
      </c>
      <c r="I1090" s="15">
        <f>IFERROR(VLOOKUP($B1090,'[1]Paste Only'!$D:$AM,8,FALSE),"-")</f>
        <v>0</v>
      </c>
      <c r="J1090" s="16"/>
      <c r="K1090" s="16"/>
      <c r="L1090" s="14">
        <f>IFERROR(VLOOKUP($B1090,'[1]Paste Only'!$D:$AM,12,FALSE),"-")</f>
        <v>10.97</v>
      </c>
      <c r="M1090" s="14" t="str">
        <f>IFERROR(VLOOKUP($B1090,'[1]Paste Only'!$D:$AM,15,FALSE),"-")</f>
        <v>-</v>
      </c>
      <c r="N1090" s="17"/>
      <c r="O1090" s="18"/>
      <c r="P1090" s="19">
        <f t="shared" si="517"/>
        <v>0</v>
      </c>
      <c r="Q1090" s="20">
        <f t="shared" si="490"/>
        <v>0</v>
      </c>
      <c r="R1090" s="13">
        <f t="shared" si="491"/>
        <v>1</v>
      </c>
      <c r="S1090" s="13" t="str">
        <f>IFERROR(VLOOKUP($B1090,'[1]Market Cap'!$G:$I,3,FALSE),"-")</f>
        <v>Small Cap</v>
      </c>
      <c r="T1090" s="13"/>
      <c r="U1090" s="13"/>
      <c r="V1090" s="21">
        <f t="shared" si="518"/>
        <v>0</v>
      </c>
      <c r="W1090" s="21">
        <f t="shared" si="518"/>
        <v>0</v>
      </c>
      <c r="X1090" s="21">
        <f t="shared" si="518"/>
        <v>0</v>
      </c>
      <c r="Y1090" s="22">
        <f t="shared" si="492"/>
        <v>0</v>
      </c>
      <c r="Z1090" s="13">
        <f t="shared" si="493"/>
        <v>0</v>
      </c>
      <c r="AA1090" s="23">
        <f t="shared" si="494"/>
        <v>0</v>
      </c>
      <c r="AB1090" s="23">
        <f t="shared" si="495"/>
        <v>0</v>
      </c>
      <c r="AC1090" s="23">
        <f t="shared" si="496"/>
        <v>0</v>
      </c>
      <c r="AD1090" s="24">
        <f t="shared" si="497"/>
        <v>0</v>
      </c>
      <c r="AE1090" s="25">
        <f>IFERROR(VLOOKUP($B1090,'[1]Market Cap'!$G:$I,2,FALSE),"-")</f>
        <v>4511.6324570200004</v>
      </c>
      <c r="AF1090" s="20">
        <f t="shared" si="498"/>
        <v>0</v>
      </c>
      <c r="AG1090" s="17">
        <f t="shared" si="499"/>
        <v>0</v>
      </c>
      <c r="AH1090" s="17">
        <f t="shared" si="500"/>
        <v>0</v>
      </c>
      <c r="AI1090" s="17" t="str">
        <f t="shared" si="501"/>
        <v>-</v>
      </c>
      <c r="AJ1090" s="26" t="str">
        <f>IFERROR(VLOOKUP($B1090,'[1]Paste Only'!$D:$AM,26,FALSE),"-")</f>
        <v>-</v>
      </c>
      <c r="AK1090" s="26" t="str">
        <f>IFERROR(VLOOKUP($B1090,'[1]Paste Only'!$D:$AM,23,FALSE),"-")</f>
        <v>-</v>
      </c>
      <c r="AL1090" s="26" t="str">
        <f>IFERROR(VLOOKUP($B1090,'[1]Paste Only'!$D:$AM,22,FALSE),"-")</f>
        <v>-</v>
      </c>
      <c r="AM1090" s="21" t="str">
        <f t="shared" si="519"/>
        <v>-</v>
      </c>
      <c r="AN1090" s="21" t="str">
        <f t="shared" si="519"/>
        <v>-</v>
      </c>
      <c r="AO1090" s="21" t="str">
        <f t="shared" si="519"/>
        <v>-</v>
      </c>
      <c r="AP1090" s="27">
        <f t="shared" si="502"/>
        <v>0</v>
      </c>
      <c r="AQ1090" s="27" t="str">
        <f t="shared" si="503"/>
        <v>-</v>
      </c>
      <c r="AR1090" s="27" t="str">
        <f t="shared" si="504"/>
        <v>-</v>
      </c>
      <c r="AS1090" s="27">
        <f t="shared" si="505"/>
        <v>0</v>
      </c>
      <c r="AT1090" s="27">
        <f t="shared" si="506"/>
        <v>0</v>
      </c>
      <c r="AU1090" s="27">
        <f t="shared" si="507"/>
        <v>0</v>
      </c>
      <c r="AV1090" s="21">
        <f t="shared" si="508"/>
        <v>1</v>
      </c>
      <c r="AW1090" s="27">
        <f t="shared" si="509"/>
        <v>0</v>
      </c>
      <c r="AX1090" s="27" t="str">
        <f t="shared" si="510"/>
        <v>-</v>
      </c>
      <c r="AY1090" s="27" t="str">
        <f t="shared" si="511"/>
        <v>-</v>
      </c>
      <c r="AZ1090" s="21" t="str">
        <f t="shared" si="512"/>
        <v>-</v>
      </c>
      <c r="BA1090" s="21" t="str">
        <f t="shared" si="513"/>
        <v>-</v>
      </c>
      <c r="BB1090" s="28" t="str">
        <f t="shared" si="514"/>
        <v>-</v>
      </c>
      <c r="BC1090" s="28" t="s">
        <v>81</v>
      </c>
      <c r="BD1090" s="28" t="s">
        <v>81</v>
      </c>
      <c r="BE1090" s="28" t="s">
        <v>81</v>
      </c>
      <c r="BF1090" s="28" t="str">
        <f t="shared" si="515"/>
        <v>-</v>
      </c>
      <c r="BG1090" s="29">
        <f t="shared" si="516"/>
        <v>0</v>
      </c>
      <c r="BH1090" s="29">
        <f t="shared" si="516"/>
        <v>0</v>
      </c>
      <c r="BI1090" s="29">
        <f t="shared" si="516"/>
        <v>0</v>
      </c>
      <c r="BJ1090" s="29">
        <f t="shared" ref="BJ1090:BJ1153" si="520">IFERROR(BE1090*100/$BF1090,0)</f>
        <v>0</v>
      </c>
      <c r="BK1090" s="29"/>
    </row>
    <row r="1091" spans="1:64" x14ac:dyDescent="0.25">
      <c r="A1091" s="13" t="s">
        <v>3326</v>
      </c>
      <c r="B1091" s="13" t="s">
        <v>3327</v>
      </c>
      <c r="C1091" s="13" t="s">
        <v>3328</v>
      </c>
      <c r="D1091" s="13" t="str">
        <f>IFERROR(VLOOKUP($B1091,[1]GICS!$C:$D,2,FALSE),"-")</f>
        <v>Industrials</v>
      </c>
      <c r="E1091" s="14">
        <f>IFERROR(IF(VLOOKUP($B1091,'[1]Paste Only'!$D:$AM,4,FALSE)="-",VLOOKUP($B1091,'[1]Market Cap'!$A:$J,10,FALSE),VLOOKUP($B1091,'[1]Paste Only'!$D:$AM,4,FALSE)),"-")</f>
        <v>1425.35</v>
      </c>
      <c r="F1091" s="14" t="str">
        <f>IFERROR(VLOOKUP($B1091,'[1]Paste Only'!$D:$AM,5,FALSE),"-")</f>
        <v>-</v>
      </c>
      <c r="G1091" s="15">
        <f>IFERROR(VLOOKUP($B1091,'[1]Paste Only'!$D:$AM,6,FALSE),"-")</f>
        <v>0</v>
      </c>
      <c r="H1091" s="15">
        <f>IFERROR(VLOOKUP($B1091,'[1]Paste Only'!$D:$AM,7,FALSE),"-")</f>
        <v>0</v>
      </c>
      <c r="I1091" s="15">
        <f>IFERROR(VLOOKUP($B1091,'[1]Paste Only'!$D:$AM,8,FALSE),"-")</f>
        <v>0</v>
      </c>
      <c r="J1091" s="16"/>
      <c r="K1091" s="16"/>
      <c r="L1091" s="14">
        <f>IFERROR(VLOOKUP($B1091,'[1]Paste Only'!$D:$AM,12,FALSE),"-")</f>
        <v>82.84</v>
      </c>
      <c r="M1091" s="14" t="str">
        <f>IFERROR(VLOOKUP($B1091,'[1]Paste Only'!$D:$AM,15,FALSE),"-")</f>
        <v>-</v>
      </c>
      <c r="N1091" s="17"/>
      <c r="O1091" s="18"/>
      <c r="P1091" s="19">
        <f t="shared" si="517"/>
        <v>0</v>
      </c>
      <c r="Q1091" s="20">
        <f t="shared" ref="Q1091:Q1154" si="521">IFERROR(F1091/E1091-1,0)</f>
        <v>0</v>
      </c>
      <c r="R1091" s="13">
        <f t="shared" ref="R1091:R1154" si="522">SUM(G1091:I1091)</f>
        <v>0</v>
      </c>
      <c r="S1091" s="13" t="str">
        <f>IFERROR(VLOOKUP($B1091,'[1]Market Cap'!$G:$I,3,FALSE),"-")</f>
        <v>Small Cap</v>
      </c>
      <c r="T1091" s="13"/>
      <c r="U1091" s="13"/>
      <c r="V1091" s="21">
        <f t="shared" si="518"/>
        <v>0</v>
      </c>
      <c r="W1091" s="21">
        <f t="shared" si="518"/>
        <v>0</v>
      </c>
      <c r="X1091" s="21">
        <f t="shared" si="518"/>
        <v>0</v>
      </c>
      <c r="Y1091" s="22">
        <f t="shared" ref="Y1091:Y1154" si="523">SUM(V1091:X1091)</f>
        <v>0</v>
      </c>
      <c r="Z1091" s="13">
        <f t="shared" ref="Z1091:Z1154" si="524">IF(AND(Y1091&lt;100%,Y1091&gt;0%),1,0)</f>
        <v>0</v>
      </c>
      <c r="AA1091" s="23">
        <f t="shared" ref="AA1091:AA1154" si="525">V1091*$BO$3</f>
        <v>0</v>
      </c>
      <c r="AB1091" s="23">
        <f t="shared" ref="AB1091:AB1154" si="526">W1091*$BO$4</f>
        <v>0</v>
      </c>
      <c r="AC1091" s="23">
        <f t="shared" ref="AC1091:AC1154" si="527">X1091*$BO$5</f>
        <v>0</v>
      </c>
      <c r="AD1091" s="24">
        <f t="shared" ref="AD1091:AD1154" si="528">SUM(AA1091:AC1091)</f>
        <v>0</v>
      </c>
      <c r="AE1091" s="25">
        <f>IFERROR(VLOOKUP($B1091,'[1]Market Cap'!$G:$I,2,FALSE),"-")</f>
        <v>1942.0678820000001</v>
      </c>
      <c r="AF1091" s="20">
        <f t="shared" ref="AF1091:AF1154" si="529">IF(AI1091="Y",Q1091,Q1091*AD1091)</f>
        <v>0</v>
      </c>
      <c r="AG1091" s="17">
        <f t="shared" ref="AG1091:AG1154" si="530">IF(Q1091&lt;0,1,0)</f>
        <v>0</v>
      </c>
      <c r="AH1091" s="17">
        <f t="shared" ref="AH1091:AH1154" si="531">IF(AD1091&lt;0,1,0)</f>
        <v>0</v>
      </c>
      <c r="AI1091" s="17" t="str">
        <f t="shared" ref="AI1091:AI1154" si="532">IF(AG1091+AH1091=2,"Y","-")</f>
        <v>-</v>
      </c>
      <c r="AJ1091" s="26" t="str">
        <f>IFERROR(VLOOKUP($B1091,'[1]Paste Only'!$D:$AM,26,FALSE),"-")</f>
        <v>-</v>
      </c>
      <c r="AK1091" s="26" t="str">
        <f>IFERROR(VLOOKUP($B1091,'[1]Paste Only'!$D:$AM,23,FALSE),"-")</f>
        <v>-</v>
      </c>
      <c r="AL1091" s="26" t="str">
        <f>IFERROR(VLOOKUP($B1091,'[1]Paste Only'!$D:$AM,22,FALSE),"-")</f>
        <v>-</v>
      </c>
      <c r="AM1091" s="21" t="str">
        <f t="shared" si="519"/>
        <v>-</v>
      </c>
      <c r="AN1091" s="21" t="str">
        <f t="shared" si="519"/>
        <v>-</v>
      </c>
      <c r="AO1091" s="21" t="str">
        <f t="shared" si="519"/>
        <v>-</v>
      </c>
      <c r="AP1091" s="27">
        <f t="shared" ref="AP1091:AP1154" si="533">IF(AN1091&lt;$BO$9,F1091,0)</f>
        <v>0</v>
      </c>
      <c r="AQ1091" s="27" t="str">
        <f t="shared" ref="AQ1091:AQ1154" si="534">IF(AO1091&gt;$BO$10,F1091,0)</f>
        <v>-</v>
      </c>
      <c r="AR1091" s="27" t="str">
        <f t="shared" ref="AR1091:AR1154" si="535">IFERROR(IF(AN1091&gt;=$BO$11,F1091*(1+$BR$11),0),"-")</f>
        <v>-</v>
      </c>
      <c r="AS1091" s="27">
        <f t="shared" ref="AS1091:AS1154" si="536">IFERROR(IF(AO1091&lt;=$BO$12,F1091*(1+$BR$12),0),"-")</f>
        <v>0</v>
      </c>
      <c r="AT1091" s="27">
        <f t="shared" ref="AT1091:AT1154" si="537">IFERROR(IF(AND(AN1091&gt;$BO$13,AN1091&lt;$BQ$13),F1091*(1+$BR$13),0),"-")</f>
        <v>0</v>
      </c>
      <c r="AU1091" s="27">
        <f t="shared" ref="AU1091:AU1154" si="538">IFERROR(IF(AND(AO1091&lt;$BO$14,AO1091&gt;$BQ$14),F1091*(1+$BR$14),0),"-")</f>
        <v>0</v>
      </c>
      <c r="AV1091" s="21" t="str">
        <f t="shared" ref="AV1091:AV1154" si="539">IFERROR(G1091/SUM($G1091:$I1091),"0")</f>
        <v>0</v>
      </c>
      <c r="AW1091" s="27">
        <f t="shared" ref="AW1091:AW1154" si="540">IF(AV1091&gt;$BM$17,IF(AS1091=0,AU1091,AS1091),IF(AV1091&lt;$BM$18,IF(AR1091=0,AT1091,AR1091),F1091))</f>
        <v>0</v>
      </c>
      <c r="AX1091" s="27" t="str">
        <f t="shared" ref="AX1091:AX1154" si="541">IF(AW1091=0,F1091,AW1091)</f>
        <v>-</v>
      </c>
      <c r="AY1091" s="27" t="str">
        <f t="shared" ref="AY1091:AY1154" si="542">IF(F1091="-","-",IF(AND(R1091&gt;3,E1091&lt;AL1091),MAX(F1091,AJ1091),IF(F1091&gt;E1091,MIN(F1091,AJ1091),MAX(F1091,AJ1091))))</f>
        <v>-</v>
      </c>
      <c r="AZ1091" s="21" t="str">
        <f t="shared" ref="AZ1091:AZ1154" si="543">IFERROR(AY1091/E1091-1,"-")</f>
        <v>-</v>
      </c>
      <c r="BA1091" s="21" t="str">
        <f t="shared" ref="BA1091:BA1154" si="544">IF(AZ1091="-","-",IF(R1091&lt;3,MIN(AZ1091,30%),AZ1091))</f>
        <v>-</v>
      </c>
      <c r="BB1091" s="28" t="str">
        <f t="shared" ref="BB1091:BB1154" si="545">F1091</f>
        <v>-</v>
      </c>
      <c r="BC1091" s="28" t="s">
        <v>81</v>
      </c>
      <c r="BD1091" s="28" t="s">
        <v>81</v>
      </c>
      <c r="BE1091" s="28" t="s">
        <v>81</v>
      </c>
      <c r="BF1091" s="28" t="str">
        <f t="shared" ref="BF1091:BF1154" si="546">BE1091</f>
        <v>-</v>
      </c>
      <c r="BG1091" s="29">
        <f t="shared" ref="BG1091:BJ1154" si="547">IFERROR(BB1091*100/$BF1091,0)</f>
        <v>0</v>
      </c>
      <c r="BH1091" s="29">
        <f t="shared" si="547"/>
        <v>0</v>
      </c>
      <c r="BI1091" s="29">
        <f t="shared" si="547"/>
        <v>0</v>
      </c>
      <c r="BJ1091" s="29">
        <f t="shared" si="520"/>
        <v>0</v>
      </c>
      <c r="BK1091" s="29"/>
      <c r="BL1091" s="31"/>
    </row>
    <row r="1092" spans="1:64" x14ac:dyDescent="0.25">
      <c r="A1092" s="13" t="s">
        <v>3329</v>
      </c>
      <c r="B1092" s="13" t="s">
        <v>3330</v>
      </c>
      <c r="C1092" s="13" t="s">
        <v>3331</v>
      </c>
      <c r="D1092" s="13" t="str">
        <f>IFERROR(VLOOKUP($B1092,[1]GICS!$C:$D,2,FALSE),"-")</f>
        <v>Consumer Discretionary</v>
      </c>
      <c r="E1092" s="14">
        <f>IFERROR(IF(VLOOKUP($B1092,'[1]Paste Only'!$D:$AM,4,FALSE)="-",VLOOKUP($B1092,'[1]Market Cap'!$A:$J,10,FALSE),VLOOKUP($B1092,'[1]Paste Only'!$D:$AM,4,FALSE)),"-")</f>
        <v>330.9</v>
      </c>
      <c r="F1092" s="14">
        <f>IFERROR(VLOOKUP($B1092,'[1]Paste Only'!$D:$AM,5,FALSE),"-")</f>
        <v>538</v>
      </c>
      <c r="G1092" s="15">
        <f>IFERROR(VLOOKUP($B1092,'[1]Paste Only'!$D:$AM,6,FALSE),"-")</f>
        <v>2</v>
      </c>
      <c r="H1092" s="15">
        <f>IFERROR(VLOOKUP($B1092,'[1]Paste Only'!$D:$AM,7,FALSE),"-")</f>
        <v>0</v>
      </c>
      <c r="I1092" s="15">
        <f>IFERROR(VLOOKUP($B1092,'[1]Paste Only'!$D:$AM,8,FALSE),"-")</f>
        <v>0</v>
      </c>
      <c r="J1092" s="16"/>
      <c r="K1092" s="16"/>
      <c r="L1092" s="14">
        <f>IFERROR(VLOOKUP($B1092,'[1]Paste Only'!$D:$AM,12,FALSE),"-")</f>
        <v>31.2</v>
      </c>
      <c r="M1092" s="14" t="str">
        <f>IFERROR(VLOOKUP($B1092,'[1]Paste Only'!$D:$AM,15,FALSE),"-")</f>
        <v>-</v>
      </c>
      <c r="N1092" s="17"/>
      <c r="O1092" s="18"/>
      <c r="P1092" s="19">
        <f t="shared" ref="P1092:P1155" si="548">IF(AND(M1092&lt;0,L1092&lt;0),-(M1092/L1092-1),IF(M1092&gt;L1092,ABS(IFERROR(M1092/L1092-1,0)),IFERROR(M1092/L1092-1,0)))</f>
        <v>0</v>
      </c>
      <c r="Q1092" s="20">
        <f t="shared" si="521"/>
        <v>0.62586884255061959</v>
      </c>
      <c r="R1092" s="13">
        <f t="shared" si="522"/>
        <v>2</v>
      </c>
      <c r="S1092" s="13" t="str">
        <f>IFERROR(VLOOKUP($B1092,'[1]Market Cap'!$G:$I,3,FALSE),"-")</f>
        <v>Small Cap</v>
      </c>
      <c r="T1092" s="13"/>
      <c r="U1092" s="13"/>
      <c r="V1092" s="21">
        <f t="shared" si="518"/>
        <v>0</v>
      </c>
      <c r="W1092" s="21">
        <f t="shared" si="518"/>
        <v>0</v>
      </c>
      <c r="X1092" s="21">
        <f t="shared" si="518"/>
        <v>0</v>
      </c>
      <c r="Y1092" s="22">
        <f t="shared" si="523"/>
        <v>0</v>
      </c>
      <c r="Z1092" s="13">
        <f t="shared" si="524"/>
        <v>0</v>
      </c>
      <c r="AA1092" s="23">
        <f t="shared" si="525"/>
        <v>0</v>
      </c>
      <c r="AB1092" s="23">
        <f t="shared" si="526"/>
        <v>0</v>
      </c>
      <c r="AC1092" s="23">
        <f t="shared" si="527"/>
        <v>0</v>
      </c>
      <c r="AD1092" s="24">
        <f t="shared" si="528"/>
        <v>0</v>
      </c>
      <c r="AE1092" s="25">
        <f>IFERROR(VLOOKUP($B1092,'[1]Market Cap'!$G:$I,2,FALSE),"-")</f>
        <v>1860.3198</v>
      </c>
      <c r="AF1092" s="20">
        <f t="shared" si="529"/>
        <v>0</v>
      </c>
      <c r="AG1092" s="17">
        <f t="shared" si="530"/>
        <v>0</v>
      </c>
      <c r="AH1092" s="17">
        <f t="shared" si="531"/>
        <v>0</v>
      </c>
      <c r="AI1092" s="17" t="str">
        <f t="shared" si="532"/>
        <v>-</v>
      </c>
      <c r="AJ1092" s="26">
        <f>IFERROR(VLOOKUP($B1092,'[1]Paste Only'!$D:$AM,26,FALSE),"-")</f>
        <v>538</v>
      </c>
      <c r="AK1092" s="26">
        <f>IFERROR(VLOOKUP($B1092,'[1]Paste Only'!$D:$AM,23,FALSE),"-")</f>
        <v>551</v>
      </c>
      <c r="AL1092" s="26">
        <f>IFERROR(VLOOKUP($B1092,'[1]Paste Only'!$D:$AM,22,FALSE),"-")</f>
        <v>525</v>
      </c>
      <c r="AM1092" s="21">
        <f t="shared" si="519"/>
        <v>0</v>
      </c>
      <c r="AN1092" s="21">
        <f t="shared" si="519"/>
        <v>2.4163568773234223E-2</v>
      </c>
      <c r="AO1092" s="21">
        <f t="shared" si="519"/>
        <v>-2.4163568773234223E-2</v>
      </c>
      <c r="AP1092" s="27">
        <f t="shared" si="533"/>
        <v>0</v>
      </c>
      <c r="AQ1092" s="27">
        <f t="shared" si="534"/>
        <v>0</v>
      </c>
      <c r="AR1092" s="27">
        <f t="shared" si="535"/>
        <v>538</v>
      </c>
      <c r="AS1092" s="27">
        <f t="shared" si="536"/>
        <v>538</v>
      </c>
      <c r="AT1092" s="27">
        <f t="shared" si="537"/>
        <v>0</v>
      </c>
      <c r="AU1092" s="27">
        <f t="shared" si="538"/>
        <v>0</v>
      </c>
      <c r="AV1092" s="21">
        <f t="shared" si="539"/>
        <v>1</v>
      </c>
      <c r="AW1092" s="27">
        <f t="shared" si="540"/>
        <v>538</v>
      </c>
      <c r="AX1092" s="27">
        <f t="shared" si="541"/>
        <v>538</v>
      </c>
      <c r="AY1092" s="27">
        <f t="shared" si="542"/>
        <v>538</v>
      </c>
      <c r="AZ1092" s="21">
        <f t="shared" si="543"/>
        <v>0.62586884255061959</v>
      </c>
      <c r="BA1092" s="21">
        <f t="shared" si="544"/>
        <v>0.3</v>
      </c>
      <c r="BB1092" s="28">
        <f t="shared" si="545"/>
        <v>538</v>
      </c>
      <c r="BC1092" s="28" t="s">
        <v>81</v>
      </c>
      <c r="BD1092" s="28" t="s">
        <v>81</v>
      </c>
      <c r="BE1092" s="28" t="s">
        <v>81</v>
      </c>
      <c r="BF1092" s="28" t="str">
        <f t="shared" si="546"/>
        <v>-</v>
      </c>
      <c r="BG1092" s="29">
        <f t="shared" si="547"/>
        <v>0</v>
      </c>
      <c r="BH1092" s="29">
        <f t="shared" si="547"/>
        <v>0</v>
      </c>
      <c r="BI1092" s="29">
        <f t="shared" si="547"/>
        <v>0</v>
      </c>
      <c r="BJ1092" s="29">
        <f t="shared" si="520"/>
        <v>0</v>
      </c>
      <c r="BK1092" s="29"/>
      <c r="BL1092" s="31"/>
    </row>
    <row r="1093" spans="1:64" x14ac:dyDescent="0.25">
      <c r="A1093" s="13" t="s">
        <v>3332</v>
      </c>
      <c r="B1093" s="13" t="s">
        <v>3333</v>
      </c>
      <c r="C1093" s="13" t="s">
        <v>3334</v>
      </c>
      <c r="D1093" s="13" t="str">
        <f>IFERROR(VLOOKUP($B1093,[1]GICS!$C:$D,2,FALSE),"-")</f>
        <v>Consumer Staples</v>
      </c>
      <c r="E1093" s="14">
        <f>IFERROR(IF(VLOOKUP($B1093,'[1]Paste Only'!$D:$AM,4,FALSE)="-",VLOOKUP($B1093,'[1]Market Cap'!$A:$J,10,FALSE),VLOOKUP($B1093,'[1]Paste Only'!$D:$AM,4,FALSE)),"-")</f>
        <v>5.79</v>
      </c>
      <c r="F1093" s="14" t="str">
        <f>IFERROR(VLOOKUP($B1093,'[1]Paste Only'!$D:$AM,5,FALSE),"-")</f>
        <v>-</v>
      </c>
      <c r="G1093" s="15">
        <f>IFERROR(VLOOKUP($B1093,'[1]Paste Only'!$D:$AM,6,FALSE),"-")</f>
        <v>0</v>
      </c>
      <c r="H1093" s="15">
        <f>IFERROR(VLOOKUP($B1093,'[1]Paste Only'!$D:$AM,7,FALSE),"-")</f>
        <v>0</v>
      </c>
      <c r="I1093" s="15">
        <f>IFERROR(VLOOKUP($B1093,'[1]Paste Only'!$D:$AM,8,FALSE),"-")</f>
        <v>0</v>
      </c>
      <c r="J1093" s="16"/>
      <c r="K1093" s="16"/>
      <c r="L1093" s="14">
        <f>IFERROR(VLOOKUP($B1093,'[1]Paste Only'!$D:$AM,12,FALSE),"-")</f>
        <v>3.09</v>
      </c>
      <c r="M1093" s="14" t="str">
        <f>IFERROR(VLOOKUP($B1093,'[1]Paste Only'!$D:$AM,15,FALSE),"-")</f>
        <v>-</v>
      </c>
      <c r="N1093" s="17"/>
      <c r="O1093" s="18"/>
      <c r="P1093" s="19">
        <f t="shared" si="548"/>
        <v>0</v>
      </c>
      <c r="Q1093" s="20">
        <f t="shared" si="521"/>
        <v>0</v>
      </c>
      <c r="R1093" s="13">
        <f t="shared" si="522"/>
        <v>0</v>
      </c>
      <c r="S1093" s="13" t="str">
        <f>IFERROR(VLOOKUP($B1093,'[1]Market Cap'!$G:$I,3,FALSE),"-")</f>
        <v>Small Cap</v>
      </c>
      <c r="T1093" s="13"/>
      <c r="U1093" s="13"/>
      <c r="V1093" s="21">
        <f t="shared" si="518"/>
        <v>0</v>
      </c>
      <c r="W1093" s="21">
        <f t="shared" si="518"/>
        <v>0</v>
      </c>
      <c r="X1093" s="21">
        <f t="shared" si="518"/>
        <v>0</v>
      </c>
      <c r="Y1093" s="22">
        <f t="shared" si="523"/>
        <v>0</v>
      </c>
      <c r="Z1093" s="13">
        <f t="shared" si="524"/>
        <v>0</v>
      </c>
      <c r="AA1093" s="23">
        <f t="shared" si="525"/>
        <v>0</v>
      </c>
      <c r="AB1093" s="23">
        <f t="shared" si="526"/>
        <v>0</v>
      </c>
      <c r="AC1093" s="23">
        <f t="shared" si="527"/>
        <v>0</v>
      </c>
      <c r="AD1093" s="24">
        <f t="shared" si="528"/>
        <v>0</v>
      </c>
      <c r="AE1093" s="25">
        <f>IFERROR(VLOOKUP($B1093,'[1]Market Cap'!$G:$I,2,FALSE),"-")</f>
        <v>623.93787083699999</v>
      </c>
      <c r="AF1093" s="20">
        <f t="shared" si="529"/>
        <v>0</v>
      </c>
      <c r="AG1093" s="17">
        <f t="shared" si="530"/>
        <v>0</v>
      </c>
      <c r="AH1093" s="17">
        <f t="shared" si="531"/>
        <v>0</v>
      </c>
      <c r="AI1093" s="17" t="str">
        <f t="shared" si="532"/>
        <v>-</v>
      </c>
      <c r="AJ1093" s="26" t="str">
        <f>IFERROR(VLOOKUP($B1093,'[1]Paste Only'!$D:$AM,26,FALSE),"-")</f>
        <v>-</v>
      </c>
      <c r="AK1093" s="26" t="str">
        <f>IFERROR(VLOOKUP($B1093,'[1]Paste Only'!$D:$AM,23,FALSE),"-")</f>
        <v>-</v>
      </c>
      <c r="AL1093" s="26" t="str">
        <f>IFERROR(VLOOKUP($B1093,'[1]Paste Only'!$D:$AM,22,FALSE),"-")</f>
        <v>-</v>
      </c>
      <c r="AM1093" s="21" t="str">
        <f t="shared" si="519"/>
        <v>-</v>
      </c>
      <c r="AN1093" s="21" t="str">
        <f t="shared" si="519"/>
        <v>-</v>
      </c>
      <c r="AO1093" s="21" t="str">
        <f t="shared" si="519"/>
        <v>-</v>
      </c>
      <c r="AP1093" s="27">
        <f t="shared" si="533"/>
        <v>0</v>
      </c>
      <c r="AQ1093" s="27" t="str">
        <f t="shared" si="534"/>
        <v>-</v>
      </c>
      <c r="AR1093" s="27" t="str">
        <f t="shared" si="535"/>
        <v>-</v>
      </c>
      <c r="AS1093" s="27">
        <f t="shared" si="536"/>
        <v>0</v>
      </c>
      <c r="AT1093" s="27">
        <f t="shared" si="537"/>
        <v>0</v>
      </c>
      <c r="AU1093" s="27">
        <f t="shared" si="538"/>
        <v>0</v>
      </c>
      <c r="AV1093" s="21" t="str">
        <f t="shared" si="539"/>
        <v>0</v>
      </c>
      <c r="AW1093" s="27">
        <f t="shared" si="540"/>
        <v>0</v>
      </c>
      <c r="AX1093" s="27" t="str">
        <f t="shared" si="541"/>
        <v>-</v>
      </c>
      <c r="AY1093" s="27" t="str">
        <f t="shared" si="542"/>
        <v>-</v>
      </c>
      <c r="AZ1093" s="21" t="str">
        <f t="shared" si="543"/>
        <v>-</v>
      </c>
      <c r="BA1093" s="21" t="str">
        <f t="shared" si="544"/>
        <v>-</v>
      </c>
      <c r="BB1093" s="28" t="str">
        <f t="shared" si="545"/>
        <v>-</v>
      </c>
      <c r="BC1093" s="28" t="s">
        <v>81</v>
      </c>
      <c r="BD1093" s="28" t="s">
        <v>81</v>
      </c>
      <c r="BE1093" s="28" t="s">
        <v>81</v>
      </c>
      <c r="BF1093" s="28" t="str">
        <f t="shared" si="546"/>
        <v>-</v>
      </c>
      <c r="BG1093" s="29">
        <f t="shared" si="547"/>
        <v>0</v>
      </c>
      <c r="BH1093" s="29">
        <f t="shared" si="547"/>
        <v>0</v>
      </c>
      <c r="BI1093" s="29">
        <f t="shared" si="547"/>
        <v>0</v>
      </c>
      <c r="BJ1093" s="29">
        <f t="shared" si="520"/>
        <v>0</v>
      </c>
      <c r="BK1093" s="29"/>
    </row>
    <row r="1094" spans="1:64" x14ac:dyDescent="0.25">
      <c r="A1094" s="13" t="s">
        <v>3335</v>
      </c>
      <c r="B1094" s="13" t="s">
        <v>3336</v>
      </c>
      <c r="C1094" s="13" t="s">
        <v>3337</v>
      </c>
      <c r="D1094" s="13" t="str">
        <f>IFERROR(VLOOKUP($B1094,[1]GICS!$C:$D,2,FALSE),"-")</f>
        <v>Materials</v>
      </c>
      <c r="E1094" s="14">
        <f>IFERROR(IF(VLOOKUP($B1094,'[1]Paste Only'!$D:$AM,4,FALSE)="-",VLOOKUP($B1094,'[1]Market Cap'!$A:$J,10,FALSE),VLOOKUP($B1094,'[1]Paste Only'!$D:$AM,4,FALSE)),"-")</f>
        <v>242.9</v>
      </c>
      <c r="F1094" s="14">
        <f>IFERROR(VLOOKUP($B1094,'[1]Paste Only'!$D:$AM,5,FALSE),"-")</f>
        <v>325</v>
      </c>
      <c r="G1094" s="15">
        <f>IFERROR(VLOOKUP($B1094,'[1]Paste Only'!$D:$AM,6,FALSE),"-")</f>
        <v>1</v>
      </c>
      <c r="H1094" s="15">
        <f>IFERROR(VLOOKUP($B1094,'[1]Paste Only'!$D:$AM,7,FALSE),"-")</f>
        <v>0</v>
      </c>
      <c r="I1094" s="15">
        <f>IFERROR(VLOOKUP($B1094,'[1]Paste Only'!$D:$AM,8,FALSE),"-")</f>
        <v>0</v>
      </c>
      <c r="J1094" s="16"/>
      <c r="K1094" s="16"/>
      <c r="L1094" s="14">
        <f>IFERROR(VLOOKUP($B1094,'[1]Paste Only'!$D:$AM,12,FALSE),"-")</f>
        <v>8.84</v>
      </c>
      <c r="M1094" s="14">
        <f>IFERROR(VLOOKUP($B1094,'[1]Paste Only'!$D:$AM,15,FALSE),"-")</f>
        <v>13.968275862068966</v>
      </c>
      <c r="N1094" s="17"/>
      <c r="O1094" s="18"/>
      <c r="P1094" s="19">
        <f t="shared" si="548"/>
        <v>0.58012170385395545</v>
      </c>
      <c r="Q1094" s="20">
        <f t="shared" si="521"/>
        <v>0.33799917661589118</v>
      </c>
      <c r="R1094" s="13">
        <f t="shared" si="522"/>
        <v>1</v>
      </c>
      <c r="S1094" s="13" t="str">
        <f>IFERROR(VLOOKUP($B1094,'[1]Market Cap'!$G:$I,3,FALSE),"-")</f>
        <v>Small Cap</v>
      </c>
      <c r="T1094" s="13"/>
      <c r="U1094" s="13"/>
      <c r="V1094" s="21">
        <f t="shared" si="518"/>
        <v>0</v>
      </c>
      <c r="W1094" s="21">
        <f t="shared" si="518"/>
        <v>0</v>
      </c>
      <c r="X1094" s="21">
        <f t="shared" si="518"/>
        <v>0</v>
      </c>
      <c r="Y1094" s="22">
        <f t="shared" si="523"/>
        <v>0</v>
      </c>
      <c r="Z1094" s="13">
        <f t="shared" si="524"/>
        <v>0</v>
      </c>
      <c r="AA1094" s="23">
        <f t="shared" si="525"/>
        <v>0</v>
      </c>
      <c r="AB1094" s="23">
        <f t="shared" si="526"/>
        <v>0</v>
      </c>
      <c r="AC1094" s="23">
        <f t="shared" si="527"/>
        <v>0</v>
      </c>
      <c r="AD1094" s="24">
        <f t="shared" si="528"/>
        <v>0</v>
      </c>
      <c r="AE1094" s="25">
        <f>IFERROR(VLOOKUP($B1094,'[1]Market Cap'!$G:$I,2,FALSE),"-")</f>
        <v>3277.8439509899999</v>
      </c>
      <c r="AF1094" s="20">
        <f t="shared" si="529"/>
        <v>0</v>
      </c>
      <c r="AG1094" s="17">
        <f t="shared" si="530"/>
        <v>0</v>
      </c>
      <c r="AH1094" s="17">
        <f t="shared" si="531"/>
        <v>0</v>
      </c>
      <c r="AI1094" s="17" t="str">
        <f t="shared" si="532"/>
        <v>-</v>
      </c>
      <c r="AJ1094" s="26">
        <f>IFERROR(VLOOKUP($B1094,'[1]Paste Only'!$D:$AM,26,FALSE),"-")</f>
        <v>325</v>
      </c>
      <c r="AK1094" s="26">
        <f>IFERROR(VLOOKUP($B1094,'[1]Paste Only'!$D:$AM,23,FALSE),"-")</f>
        <v>325</v>
      </c>
      <c r="AL1094" s="26">
        <f>IFERROR(VLOOKUP($B1094,'[1]Paste Only'!$D:$AM,22,FALSE),"-")</f>
        <v>325</v>
      </c>
      <c r="AM1094" s="21">
        <f t="shared" si="519"/>
        <v>0</v>
      </c>
      <c r="AN1094" s="21">
        <f t="shared" si="519"/>
        <v>0</v>
      </c>
      <c r="AO1094" s="21">
        <f t="shared" si="519"/>
        <v>0</v>
      </c>
      <c r="AP1094" s="27">
        <f t="shared" si="533"/>
        <v>0</v>
      </c>
      <c r="AQ1094" s="27">
        <f t="shared" si="534"/>
        <v>0</v>
      </c>
      <c r="AR1094" s="27">
        <f t="shared" si="535"/>
        <v>325</v>
      </c>
      <c r="AS1094" s="27">
        <f t="shared" si="536"/>
        <v>325</v>
      </c>
      <c r="AT1094" s="27">
        <f t="shared" si="537"/>
        <v>0</v>
      </c>
      <c r="AU1094" s="27">
        <f t="shared" si="538"/>
        <v>0</v>
      </c>
      <c r="AV1094" s="21">
        <f t="shared" si="539"/>
        <v>1</v>
      </c>
      <c r="AW1094" s="27">
        <f t="shared" si="540"/>
        <v>325</v>
      </c>
      <c r="AX1094" s="27">
        <f t="shared" si="541"/>
        <v>325</v>
      </c>
      <c r="AY1094" s="27">
        <f t="shared" si="542"/>
        <v>325</v>
      </c>
      <c r="AZ1094" s="21">
        <f t="shared" si="543"/>
        <v>0.33799917661589118</v>
      </c>
      <c r="BA1094" s="21">
        <f t="shared" si="544"/>
        <v>0.3</v>
      </c>
      <c r="BB1094" s="28">
        <f t="shared" si="545"/>
        <v>325</v>
      </c>
      <c r="BC1094" s="28" t="s">
        <v>81</v>
      </c>
      <c r="BD1094" s="28" t="s">
        <v>81</v>
      </c>
      <c r="BE1094" s="28" t="s">
        <v>81</v>
      </c>
      <c r="BF1094" s="28" t="str">
        <f t="shared" si="546"/>
        <v>-</v>
      </c>
      <c r="BG1094" s="29">
        <f t="shared" si="547"/>
        <v>0</v>
      </c>
      <c r="BH1094" s="29">
        <f t="shared" si="547"/>
        <v>0</v>
      </c>
      <c r="BI1094" s="29">
        <f t="shared" si="547"/>
        <v>0</v>
      </c>
      <c r="BJ1094" s="29">
        <f t="shared" si="520"/>
        <v>0</v>
      </c>
      <c r="BK1094" s="29"/>
      <c r="BL1094" s="31"/>
    </row>
    <row r="1095" spans="1:64" x14ac:dyDescent="0.25">
      <c r="A1095" s="13" t="s">
        <v>3338</v>
      </c>
      <c r="B1095" s="13" t="s">
        <v>3339</v>
      </c>
      <c r="C1095" s="13" t="s">
        <v>3340</v>
      </c>
      <c r="D1095" s="13" t="str">
        <f>IFERROR(VLOOKUP($B1095,[1]GICS!$C:$D,2,FALSE),"-")</f>
        <v>Financials</v>
      </c>
      <c r="E1095" s="14">
        <f>IFERROR(IF(VLOOKUP($B1095,'[1]Paste Only'!$D:$AM,4,FALSE)="-",VLOOKUP($B1095,'[1]Market Cap'!$A:$J,10,FALSE),VLOOKUP($B1095,'[1]Paste Only'!$D:$AM,4,FALSE)),"-")</f>
        <v>323.75</v>
      </c>
      <c r="F1095" s="14" t="str">
        <f>IFERROR(VLOOKUP($B1095,'[1]Paste Only'!$D:$AM,5,FALSE),"-")</f>
        <v>-</v>
      </c>
      <c r="G1095" s="15">
        <f>IFERROR(VLOOKUP($B1095,'[1]Paste Only'!$D:$AM,6,FALSE),"-")</f>
        <v>0</v>
      </c>
      <c r="H1095" s="15">
        <f>IFERROR(VLOOKUP($B1095,'[1]Paste Only'!$D:$AM,7,FALSE),"-")</f>
        <v>0</v>
      </c>
      <c r="I1095" s="15">
        <f>IFERROR(VLOOKUP($B1095,'[1]Paste Only'!$D:$AM,8,FALSE),"-")</f>
        <v>0</v>
      </c>
      <c r="J1095" s="16"/>
      <c r="K1095" s="16"/>
      <c r="L1095" s="14">
        <f>IFERROR(VLOOKUP($B1095,'[1]Paste Only'!$D:$AM,12,FALSE),"-")</f>
        <v>19.024243999999999</v>
      </c>
      <c r="M1095" s="14" t="str">
        <f>IFERROR(VLOOKUP($B1095,'[1]Paste Only'!$D:$AM,15,FALSE),"-")</f>
        <v>-</v>
      </c>
      <c r="N1095" s="17"/>
      <c r="O1095" s="18"/>
      <c r="P1095" s="19">
        <f t="shared" si="548"/>
        <v>0</v>
      </c>
      <c r="Q1095" s="20">
        <f t="shared" si="521"/>
        <v>0</v>
      </c>
      <c r="R1095" s="13">
        <f t="shared" si="522"/>
        <v>0</v>
      </c>
      <c r="S1095" s="13" t="str">
        <f>IFERROR(VLOOKUP($B1095,'[1]Market Cap'!$G:$I,3,FALSE),"-")</f>
        <v>Small Cap</v>
      </c>
      <c r="T1095" s="13"/>
      <c r="U1095" s="13"/>
      <c r="V1095" s="21">
        <f t="shared" si="518"/>
        <v>0</v>
      </c>
      <c r="W1095" s="21">
        <f t="shared" si="518"/>
        <v>0</v>
      </c>
      <c r="X1095" s="21">
        <f t="shared" si="518"/>
        <v>0</v>
      </c>
      <c r="Y1095" s="22">
        <f t="shared" si="523"/>
        <v>0</v>
      </c>
      <c r="Z1095" s="13">
        <f t="shared" si="524"/>
        <v>0</v>
      </c>
      <c r="AA1095" s="23">
        <f t="shared" si="525"/>
        <v>0</v>
      </c>
      <c r="AB1095" s="23">
        <f t="shared" si="526"/>
        <v>0</v>
      </c>
      <c r="AC1095" s="23">
        <f t="shared" si="527"/>
        <v>0</v>
      </c>
      <c r="AD1095" s="24">
        <f t="shared" si="528"/>
        <v>0</v>
      </c>
      <c r="AE1095" s="25">
        <f>IFERROR(VLOOKUP($B1095,'[1]Market Cap'!$G:$I,2,FALSE),"-")</f>
        <v>2566.3124427500002</v>
      </c>
      <c r="AF1095" s="20">
        <f t="shared" si="529"/>
        <v>0</v>
      </c>
      <c r="AG1095" s="17">
        <f t="shared" si="530"/>
        <v>0</v>
      </c>
      <c r="AH1095" s="17">
        <f t="shared" si="531"/>
        <v>0</v>
      </c>
      <c r="AI1095" s="17" t="str">
        <f t="shared" si="532"/>
        <v>-</v>
      </c>
      <c r="AJ1095" s="26" t="str">
        <f>IFERROR(VLOOKUP($B1095,'[1]Paste Only'!$D:$AM,26,FALSE),"-")</f>
        <v>-</v>
      </c>
      <c r="AK1095" s="26" t="str">
        <f>IFERROR(VLOOKUP($B1095,'[1]Paste Only'!$D:$AM,23,FALSE),"-")</f>
        <v>-</v>
      </c>
      <c r="AL1095" s="26" t="str">
        <f>IFERROR(VLOOKUP($B1095,'[1]Paste Only'!$D:$AM,22,FALSE),"-")</f>
        <v>-</v>
      </c>
      <c r="AM1095" s="21" t="str">
        <f t="shared" si="519"/>
        <v>-</v>
      </c>
      <c r="AN1095" s="21" t="str">
        <f t="shared" si="519"/>
        <v>-</v>
      </c>
      <c r="AO1095" s="21" t="str">
        <f t="shared" si="519"/>
        <v>-</v>
      </c>
      <c r="AP1095" s="27">
        <f t="shared" si="533"/>
        <v>0</v>
      </c>
      <c r="AQ1095" s="27" t="str">
        <f t="shared" si="534"/>
        <v>-</v>
      </c>
      <c r="AR1095" s="27" t="str">
        <f t="shared" si="535"/>
        <v>-</v>
      </c>
      <c r="AS1095" s="27">
        <f t="shared" si="536"/>
        <v>0</v>
      </c>
      <c r="AT1095" s="27">
        <f t="shared" si="537"/>
        <v>0</v>
      </c>
      <c r="AU1095" s="27">
        <f t="shared" si="538"/>
        <v>0</v>
      </c>
      <c r="AV1095" s="21" t="str">
        <f t="shared" si="539"/>
        <v>0</v>
      </c>
      <c r="AW1095" s="27">
        <f t="shared" si="540"/>
        <v>0</v>
      </c>
      <c r="AX1095" s="27" t="str">
        <f t="shared" si="541"/>
        <v>-</v>
      </c>
      <c r="AY1095" s="27" t="str">
        <f t="shared" si="542"/>
        <v>-</v>
      </c>
      <c r="AZ1095" s="21" t="str">
        <f t="shared" si="543"/>
        <v>-</v>
      </c>
      <c r="BA1095" s="21" t="str">
        <f t="shared" si="544"/>
        <v>-</v>
      </c>
      <c r="BB1095" s="28" t="str">
        <f t="shared" si="545"/>
        <v>-</v>
      </c>
      <c r="BC1095" s="28" t="s">
        <v>81</v>
      </c>
      <c r="BD1095" s="28" t="s">
        <v>81</v>
      </c>
      <c r="BE1095" s="28" t="s">
        <v>81</v>
      </c>
      <c r="BF1095" s="28" t="str">
        <f t="shared" si="546"/>
        <v>-</v>
      </c>
      <c r="BG1095" s="29">
        <f t="shared" si="547"/>
        <v>0</v>
      </c>
      <c r="BH1095" s="29">
        <f t="shared" si="547"/>
        <v>0</v>
      </c>
      <c r="BI1095" s="29">
        <f t="shared" si="547"/>
        <v>0</v>
      </c>
      <c r="BJ1095" s="29">
        <f t="shared" si="520"/>
        <v>0</v>
      </c>
      <c r="BK1095" s="29"/>
    </row>
    <row r="1096" spans="1:64" x14ac:dyDescent="0.25">
      <c r="A1096" s="13" t="s">
        <v>3341</v>
      </c>
      <c r="B1096" s="13" t="s">
        <v>3342</v>
      </c>
      <c r="C1096" s="13" t="s">
        <v>3343</v>
      </c>
      <c r="D1096" s="13" t="str">
        <f>IFERROR(VLOOKUP($B1096,[1]GICS!$C:$D,2,FALSE),"-")</f>
        <v>Consumer Discretionary</v>
      </c>
      <c r="E1096" s="14">
        <f>IFERROR(IF(VLOOKUP($B1096,'[1]Paste Only'!$D:$AM,4,FALSE)="-",VLOOKUP($B1096,'[1]Market Cap'!$A:$J,10,FALSE),VLOOKUP($B1096,'[1]Paste Only'!$D:$AM,4,FALSE)),"-")</f>
        <v>560.35</v>
      </c>
      <c r="F1096" s="14" t="str">
        <f>IFERROR(VLOOKUP($B1096,'[1]Paste Only'!$D:$AM,5,FALSE),"-")</f>
        <v>-</v>
      </c>
      <c r="G1096" s="15">
        <f>IFERROR(VLOOKUP($B1096,'[1]Paste Only'!$D:$AM,6,FALSE),"-")</f>
        <v>0</v>
      </c>
      <c r="H1096" s="15">
        <f>IFERROR(VLOOKUP($B1096,'[1]Paste Only'!$D:$AM,7,FALSE),"-")</f>
        <v>0</v>
      </c>
      <c r="I1096" s="15">
        <f>IFERROR(VLOOKUP($B1096,'[1]Paste Only'!$D:$AM,8,FALSE),"-")</f>
        <v>0</v>
      </c>
      <c r="J1096" s="16"/>
      <c r="K1096" s="16"/>
      <c r="L1096" s="14">
        <f>IFERROR(VLOOKUP($B1096,'[1]Paste Only'!$D:$AM,12,FALSE),"-")</f>
        <v>29.13</v>
      </c>
      <c r="M1096" s="14" t="str">
        <f>IFERROR(VLOOKUP($B1096,'[1]Paste Only'!$D:$AM,15,FALSE),"-")</f>
        <v>-</v>
      </c>
      <c r="N1096" s="17"/>
      <c r="O1096" s="18"/>
      <c r="P1096" s="19">
        <f t="shared" si="548"/>
        <v>0</v>
      </c>
      <c r="Q1096" s="20">
        <f t="shared" si="521"/>
        <v>0</v>
      </c>
      <c r="R1096" s="13">
        <f t="shared" si="522"/>
        <v>0</v>
      </c>
      <c r="S1096" s="13" t="str">
        <f>IFERROR(VLOOKUP($B1096,'[1]Market Cap'!$G:$I,3,FALSE),"-")</f>
        <v>Small Cap</v>
      </c>
      <c r="T1096" s="13"/>
      <c r="U1096" s="13"/>
      <c r="V1096" s="21">
        <f t="shared" si="518"/>
        <v>0</v>
      </c>
      <c r="W1096" s="21">
        <f t="shared" si="518"/>
        <v>0</v>
      </c>
      <c r="X1096" s="21">
        <f t="shared" si="518"/>
        <v>0</v>
      </c>
      <c r="Y1096" s="22">
        <f t="shared" si="523"/>
        <v>0</v>
      </c>
      <c r="Z1096" s="13">
        <f t="shared" si="524"/>
        <v>0</v>
      </c>
      <c r="AA1096" s="23">
        <f t="shared" si="525"/>
        <v>0</v>
      </c>
      <c r="AB1096" s="23">
        <f t="shared" si="526"/>
        <v>0</v>
      </c>
      <c r="AC1096" s="23">
        <f t="shared" si="527"/>
        <v>0</v>
      </c>
      <c r="AD1096" s="24">
        <f t="shared" si="528"/>
        <v>0</v>
      </c>
      <c r="AE1096" s="25">
        <f>IFERROR(VLOOKUP($B1096,'[1]Market Cap'!$G:$I,2,FALSE),"-")</f>
        <v>3117.34640455</v>
      </c>
      <c r="AF1096" s="20">
        <f t="shared" si="529"/>
        <v>0</v>
      </c>
      <c r="AG1096" s="17">
        <f t="shared" si="530"/>
        <v>0</v>
      </c>
      <c r="AH1096" s="17">
        <f t="shared" si="531"/>
        <v>0</v>
      </c>
      <c r="AI1096" s="17" t="str">
        <f t="shared" si="532"/>
        <v>-</v>
      </c>
      <c r="AJ1096" s="26" t="str">
        <f>IFERROR(VLOOKUP($B1096,'[1]Paste Only'!$D:$AM,26,FALSE),"-")</f>
        <v>-</v>
      </c>
      <c r="AK1096" s="26" t="str">
        <f>IFERROR(VLOOKUP($B1096,'[1]Paste Only'!$D:$AM,23,FALSE),"-")</f>
        <v>-</v>
      </c>
      <c r="AL1096" s="26" t="str">
        <f>IFERROR(VLOOKUP($B1096,'[1]Paste Only'!$D:$AM,22,FALSE),"-")</f>
        <v>-</v>
      </c>
      <c r="AM1096" s="21" t="str">
        <f t="shared" si="519"/>
        <v>-</v>
      </c>
      <c r="AN1096" s="21" t="str">
        <f t="shared" si="519"/>
        <v>-</v>
      </c>
      <c r="AO1096" s="21" t="str">
        <f t="shared" si="519"/>
        <v>-</v>
      </c>
      <c r="AP1096" s="27">
        <f t="shared" si="533"/>
        <v>0</v>
      </c>
      <c r="AQ1096" s="27" t="str">
        <f t="shared" si="534"/>
        <v>-</v>
      </c>
      <c r="AR1096" s="27" t="str">
        <f t="shared" si="535"/>
        <v>-</v>
      </c>
      <c r="AS1096" s="27">
        <f t="shared" si="536"/>
        <v>0</v>
      </c>
      <c r="AT1096" s="27">
        <f t="shared" si="537"/>
        <v>0</v>
      </c>
      <c r="AU1096" s="27">
        <f t="shared" si="538"/>
        <v>0</v>
      </c>
      <c r="AV1096" s="21" t="str">
        <f t="shared" si="539"/>
        <v>0</v>
      </c>
      <c r="AW1096" s="27">
        <f t="shared" si="540"/>
        <v>0</v>
      </c>
      <c r="AX1096" s="27" t="str">
        <f t="shared" si="541"/>
        <v>-</v>
      </c>
      <c r="AY1096" s="27" t="str">
        <f t="shared" si="542"/>
        <v>-</v>
      </c>
      <c r="AZ1096" s="21" t="str">
        <f t="shared" si="543"/>
        <v>-</v>
      </c>
      <c r="BA1096" s="21" t="str">
        <f t="shared" si="544"/>
        <v>-</v>
      </c>
      <c r="BB1096" s="28" t="str">
        <f t="shared" si="545"/>
        <v>-</v>
      </c>
      <c r="BC1096" s="28" t="s">
        <v>81</v>
      </c>
      <c r="BD1096" s="28" t="s">
        <v>81</v>
      </c>
      <c r="BE1096" s="28" t="s">
        <v>81</v>
      </c>
      <c r="BF1096" s="28" t="str">
        <f t="shared" si="546"/>
        <v>-</v>
      </c>
      <c r="BG1096" s="29">
        <f t="shared" si="547"/>
        <v>0</v>
      </c>
      <c r="BH1096" s="29">
        <f t="shared" si="547"/>
        <v>0</v>
      </c>
      <c r="BI1096" s="29">
        <f t="shared" si="547"/>
        <v>0</v>
      </c>
      <c r="BJ1096" s="29">
        <f t="shared" si="520"/>
        <v>0</v>
      </c>
      <c r="BK1096" s="29"/>
      <c r="BL1096" s="31"/>
    </row>
    <row r="1097" spans="1:64" x14ac:dyDescent="0.25">
      <c r="A1097" s="13" t="s">
        <v>3344</v>
      </c>
      <c r="B1097" s="13" t="s">
        <v>3345</v>
      </c>
      <c r="C1097" s="13" t="s">
        <v>3346</v>
      </c>
      <c r="D1097" s="13" t="str">
        <f>IFERROR(VLOOKUP($B1097,[1]GICS!$C:$D,2,FALSE),"-")</f>
        <v>Health Care</v>
      </c>
      <c r="E1097" s="14">
        <f>IFERROR(IF(VLOOKUP($B1097,'[1]Paste Only'!$D:$AM,4,FALSE)="-",VLOOKUP($B1097,'[1]Market Cap'!$A:$J,10,FALSE),VLOOKUP($B1097,'[1]Paste Only'!$D:$AM,4,FALSE)),"-")</f>
        <v>755.35</v>
      </c>
      <c r="F1097" s="14" t="str">
        <f>IFERROR(VLOOKUP($B1097,'[1]Paste Only'!$D:$AM,5,FALSE),"-")</f>
        <v>-</v>
      </c>
      <c r="G1097" s="15">
        <f>IFERROR(VLOOKUP($B1097,'[1]Paste Only'!$D:$AM,6,FALSE),"-")</f>
        <v>0</v>
      </c>
      <c r="H1097" s="15">
        <f>IFERROR(VLOOKUP($B1097,'[1]Paste Only'!$D:$AM,7,FALSE),"-")</f>
        <v>0</v>
      </c>
      <c r="I1097" s="15">
        <f>IFERROR(VLOOKUP($B1097,'[1]Paste Only'!$D:$AM,8,FALSE),"-")</f>
        <v>0</v>
      </c>
      <c r="J1097" s="16"/>
      <c r="K1097" s="16"/>
      <c r="L1097" s="14">
        <f>IFERROR(VLOOKUP($B1097,'[1]Paste Only'!$D:$AM,12,FALSE),"-")</f>
        <v>17.579999999999998</v>
      </c>
      <c r="M1097" s="14" t="str">
        <f>IFERROR(VLOOKUP($B1097,'[1]Paste Only'!$D:$AM,15,FALSE),"-")</f>
        <v>-</v>
      </c>
      <c r="N1097" s="17"/>
      <c r="O1097" s="18"/>
      <c r="P1097" s="19">
        <f t="shared" si="548"/>
        <v>0</v>
      </c>
      <c r="Q1097" s="20">
        <f t="shared" si="521"/>
        <v>0</v>
      </c>
      <c r="R1097" s="13">
        <f t="shared" si="522"/>
        <v>0</v>
      </c>
      <c r="S1097" s="13" t="str">
        <f>IFERROR(VLOOKUP($B1097,'[1]Market Cap'!$G:$I,3,FALSE),"-")</f>
        <v>Small Cap</v>
      </c>
      <c r="T1097" s="13"/>
      <c r="U1097" s="13"/>
      <c r="V1097" s="21">
        <f t="shared" si="518"/>
        <v>0</v>
      </c>
      <c r="W1097" s="21">
        <f t="shared" si="518"/>
        <v>0</v>
      </c>
      <c r="X1097" s="21">
        <f t="shared" si="518"/>
        <v>0</v>
      </c>
      <c r="Y1097" s="22">
        <f t="shared" si="523"/>
        <v>0</v>
      </c>
      <c r="Z1097" s="13">
        <f t="shared" si="524"/>
        <v>0</v>
      </c>
      <c r="AA1097" s="23">
        <f t="shared" si="525"/>
        <v>0</v>
      </c>
      <c r="AB1097" s="23">
        <f t="shared" si="526"/>
        <v>0</v>
      </c>
      <c r="AC1097" s="23">
        <f t="shared" si="527"/>
        <v>0</v>
      </c>
      <c r="AD1097" s="24">
        <f t="shared" si="528"/>
        <v>0</v>
      </c>
      <c r="AE1097" s="25">
        <f>IFERROR(VLOOKUP($B1097,'[1]Market Cap'!$G:$I,2,FALSE),"-")</f>
        <v>2183.7644370500002</v>
      </c>
      <c r="AF1097" s="20">
        <f t="shared" si="529"/>
        <v>0</v>
      </c>
      <c r="AG1097" s="17">
        <f t="shared" si="530"/>
        <v>0</v>
      </c>
      <c r="AH1097" s="17">
        <f t="shared" si="531"/>
        <v>0</v>
      </c>
      <c r="AI1097" s="17" t="str">
        <f t="shared" si="532"/>
        <v>-</v>
      </c>
      <c r="AJ1097" s="26" t="str">
        <f>IFERROR(VLOOKUP($B1097,'[1]Paste Only'!$D:$AM,26,FALSE),"-")</f>
        <v>-</v>
      </c>
      <c r="AK1097" s="26" t="str">
        <f>IFERROR(VLOOKUP($B1097,'[1]Paste Only'!$D:$AM,23,FALSE),"-")</f>
        <v>-</v>
      </c>
      <c r="AL1097" s="26" t="str">
        <f>IFERROR(VLOOKUP($B1097,'[1]Paste Only'!$D:$AM,22,FALSE),"-")</f>
        <v>-</v>
      </c>
      <c r="AM1097" s="21" t="str">
        <f t="shared" si="519"/>
        <v>-</v>
      </c>
      <c r="AN1097" s="21" t="str">
        <f t="shared" si="519"/>
        <v>-</v>
      </c>
      <c r="AO1097" s="21" t="str">
        <f t="shared" si="519"/>
        <v>-</v>
      </c>
      <c r="AP1097" s="27">
        <f t="shared" si="533"/>
        <v>0</v>
      </c>
      <c r="AQ1097" s="27" t="str">
        <f t="shared" si="534"/>
        <v>-</v>
      </c>
      <c r="AR1097" s="27" t="str">
        <f t="shared" si="535"/>
        <v>-</v>
      </c>
      <c r="AS1097" s="27">
        <f t="shared" si="536"/>
        <v>0</v>
      </c>
      <c r="AT1097" s="27">
        <f t="shared" si="537"/>
        <v>0</v>
      </c>
      <c r="AU1097" s="27">
        <f t="shared" si="538"/>
        <v>0</v>
      </c>
      <c r="AV1097" s="21" t="str">
        <f t="shared" si="539"/>
        <v>0</v>
      </c>
      <c r="AW1097" s="27">
        <f t="shared" si="540"/>
        <v>0</v>
      </c>
      <c r="AX1097" s="27" t="str">
        <f t="shared" si="541"/>
        <v>-</v>
      </c>
      <c r="AY1097" s="27" t="str">
        <f t="shared" si="542"/>
        <v>-</v>
      </c>
      <c r="AZ1097" s="21" t="str">
        <f t="shared" si="543"/>
        <v>-</v>
      </c>
      <c r="BA1097" s="21" t="str">
        <f t="shared" si="544"/>
        <v>-</v>
      </c>
      <c r="BB1097" s="28" t="str">
        <f t="shared" si="545"/>
        <v>-</v>
      </c>
      <c r="BC1097" s="28" t="s">
        <v>81</v>
      </c>
      <c r="BD1097" s="28" t="s">
        <v>81</v>
      </c>
      <c r="BE1097" s="28" t="s">
        <v>81</v>
      </c>
      <c r="BF1097" s="28" t="str">
        <f t="shared" si="546"/>
        <v>-</v>
      </c>
      <c r="BG1097" s="29">
        <f t="shared" si="547"/>
        <v>0</v>
      </c>
      <c r="BH1097" s="29">
        <f t="shared" si="547"/>
        <v>0</v>
      </c>
      <c r="BI1097" s="29">
        <f t="shared" si="547"/>
        <v>0</v>
      </c>
      <c r="BJ1097" s="29">
        <f t="shared" si="520"/>
        <v>0</v>
      </c>
      <c r="BK1097" s="29"/>
    </row>
    <row r="1098" spans="1:64" x14ac:dyDescent="0.25">
      <c r="A1098" s="13" t="s">
        <v>3347</v>
      </c>
      <c r="B1098" s="13" t="s">
        <v>3348</v>
      </c>
      <c r="C1098" s="13" t="s">
        <v>3349</v>
      </c>
      <c r="D1098" s="13" t="str">
        <f>IFERROR(VLOOKUP($B1098,[1]GICS!$C:$D,2,FALSE),"-")</f>
        <v>-</v>
      </c>
      <c r="E1098" s="14">
        <f>IFERROR(IF(VLOOKUP($B1098,'[1]Paste Only'!$D:$AM,4,FALSE)="-",VLOOKUP($B1098,'[1]Market Cap'!$A:$J,10,FALSE),VLOOKUP($B1098,'[1]Paste Only'!$D:$AM,4,FALSE)),"-")</f>
        <v>0</v>
      </c>
      <c r="F1098" s="14" t="str">
        <f>IFERROR(VLOOKUP($B1098,'[1]Paste Only'!$D:$AM,5,FALSE),"-")</f>
        <v>-</v>
      </c>
      <c r="G1098" s="15">
        <f>IFERROR(VLOOKUP($B1098,'[1]Paste Only'!$D:$AM,6,FALSE),"-")</f>
        <v>0</v>
      </c>
      <c r="H1098" s="15">
        <f>IFERROR(VLOOKUP($B1098,'[1]Paste Only'!$D:$AM,7,FALSE),"-")</f>
        <v>0</v>
      </c>
      <c r="I1098" s="15">
        <f>IFERROR(VLOOKUP($B1098,'[1]Paste Only'!$D:$AM,8,FALSE),"-")</f>
        <v>0</v>
      </c>
      <c r="J1098" s="16"/>
      <c r="K1098" s="16"/>
      <c r="L1098" s="14">
        <f>IFERROR(VLOOKUP($B1098,'[1]Paste Only'!$D:$AM,12,FALSE),"-")</f>
        <v>-29.583167</v>
      </c>
      <c r="M1098" s="14" t="str">
        <f>IFERROR(VLOOKUP($B1098,'[1]Paste Only'!$D:$AM,15,FALSE),"-")</f>
        <v>-</v>
      </c>
      <c r="N1098" s="17"/>
      <c r="O1098" s="18"/>
      <c r="P1098" s="19">
        <f t="shared" si="548"/>
        <v>0</v>
      </c>
      <c r="Q1098" s="20">
        <f t="shared" si="521"/>
        <v>0</v>
      </c>
      <c r="R1098" s="13">
        <f t="shared" si="522"/>
        <v>0</v>
      </c>
      <c r="S1098" s="13" t="str">
        <f>IFERROR(VLOOKUP($B1098,'[1]Market Cap'!$G:$I,3,FALSE),"-")</f>
        <v>Small Cap</v>
      </c>
      <c r="T1098" s="13"/>
      <c r="U1098" s="13"/>
      <c r="V1098" s="21">
        <f t="shared" si="518"/>
        <v>0</v>
      </c>
      <c r="W1098" s="21">
        <f t="shared" si="518"/>
        <v>0</v>
      </c>
      <c r="X1098" s="21">
        <f t="shared" si="518"/>
        <v>0</v>
      </c>
      <c r="Y1098" s="22">
        <f t="shared" si="523"/>
        <v>0</v>
      </c>
      <c r="Z1098" s="13">
        <f t="shared" si="524"/>
        <v>0</v>
      </c>
      <c r="AA1098" s="23">
        <f t="shared" si="525"/>
        <v>0</v>
      </c>
      <c r="AB1098" s="23">
        <f t="shared" si="526"/>
        <v>0</v>
      </c>
      <c r="AC1098" s="23">
        <f t="shared" si="527"/>
        <v>0</v>
      </c>
      <c r="AD1098" s="24">
        <f t="shared" si="528"/>
        <v>0</v>
      </c>
      <c r="AE1098" s="25">
        <f>IFERROR(VLOOKUP($B1098,'[1]Market Cap'!$G:$I,2,FALSE),"-")</f>
        <v>0</v>
      </c>
      <c r="AF1098" s="20">
        <f t="shared" si="529"/>
        <v>0</v>
      </c>
      <c r="AG1098" s="17">
        <f t="shared" si="530"/>
        <v>0</v>
      </c>
      <c r="AH1098" s="17">
        <f t="shared" si="531"/>
        <v>0</v>
      </c>
      <c r="AI1098" s="17" t="str">
        <f t="shared" si="532"/>
        <v>-</v>
      </c>
      <c r="AJ1098" s="26" t="str">
        <f>IFERROR(VLOOKUP($B1098,'[1]Paste Only'!$D:$AM,26,FALSE),"-")</f>
        <v>-</v>
      </c>
      <c r="AK1098" s="26" t="str">
        <f>IFERROR(VLOOKUP($B1098,'[1]Paste Only'!$D:$AM,23,FALSE),"-")</f>
        <v>-</v>
      </c>
      <c r="AL1098" s="26" t="str">
        <f>IFERROR(VLOOKUP($B1098,'[1]Paste Only'!$D:$AM,22,FALSE),"-")</f>
        <v>-</v>
      </c>
      <c r="AM1098" s="21" t="str">
        <f t="shared" si="519"/>
        <v>-</v>
      </c>
      <c r="AN1098" s="21" t="str">
        <f t="shared" si="519"/>
        <v>-</v>
      </c>
      <c r="AO1098" s="21" t="str">
        <f t="shared" si="519"/>
        <v>-</v>
      </c>
      <c r="AP1098" s="27">
        <f t="shared" si="533"/>
        <v>0</v>
      </c>
      <c r="AQ1098" s="27" t="str">
        <f t="shared" si="534"/>
        <v>-</v>
      </c>
      <c r="AR1098" s="27" t="str">
        <f t="shared" si="535"/>
        <v>-</v>
      </c>
      <c r="AS1098" s="27">
        <f t="shared" si="536"/>
        <v>0</v>
      </c>
      <c r="AT1098" s="27">
        <f t="shared" si="537"/>
        <v>0</v>
      </c>
      <c r="AU1098" s="27">
        <f t="shared" si="538"/>
        <v>0</v>
      </c>
      <c r="AV1098" s="21" t="str">
        <f t="shared" si="539"/>
        <v>0</v>
      </c>
      <c r="AW1098" s="27">
        <f t="shared" si="540"/>
        <v>0</v>
      </c>
      <c r="AX1098" s="27" t="str">
        <f t="shared" si="541"/>
        <v>-</v>
      </c>
      <c r="AY1098" s="27" t="str">
        <f t="shared" si="542"/>
        <v>-</v>
      </c>
      <c r="AZ1098" s="21" t="str">
        <f t="shared" si="543"/>
        <v>-</v>
      </c>
      <c r="BA1098" s="21" t="str">
        <f t="shared" si="544"/>
        <v>-</v>
      </c>
      <c r="BB1098" s="28" t="str">
        <f t="shared" si="545"/>
        <v>-</v>
      </c>
      <c r="BC1098" s="28" t="s">
        <v>81</v>
      </c>
      <c r="BD1098" s="28" t="s">
        <v>81</v>
      </c>
      <c r="BE1098" s="28" t="s">
        <v>81</v>
      </c>
      <c r="BF1098" s="28" t="str">
        <f t="shared" si="546"/>
        <v>-</v>
      </c>
      <c r="BG1098" s="29">
        <f t="shared" si="547"/>
        <v>0</v>
      </c>
      <c r="BH1098" s="29">
        <f t="shared" si="547"/>
        <v>0</v>
      </c>
      <c r="BI1098" s="29">
        <f t="shared" si="547"/>
        <v>0</v>
      </c>
      <c r="BJ1098" s="29">
        <f t="shared" si="520"/>
        <v>0</v>
      </c>
      <c r="BK1098" s="29"/>
    </row>
    <row r="1099" spans="1:64" x14ac:dyDescent="0.25">
      <c r="A1099" s="13" t="s">
        <v>3350</v>
      </c>
      <c r="B1099" s="13" t="s">
        <v>3351</v>
      </c>
      <c r="C1099" s="13" t="s">
        <v>3352</v>
      </c>
      <c r="D1099" s="13" t="str">
        <f>IFERROR(VLOOKUP($B1099,[1]GICS!$C:$D,2,FALSE),"-")</f>
        <v>Industrials</v>
      </c>
      <c r="E1099" s="14">
        <f>IFERROR(IF(VLOOKUP($B1099,'[1]Paste Only'!$D:$AM,4,FALSE)="-",VLOOKUP($B1099,'[1]Market Cap'!$A:$J,10,FALSE),VLOOKUP($B1099,'[1]Paste Only'!$D:$AM,4,FALSE)),"-")</f>
        <v>366.05</v>
      </c>
      <c r="F1099" s="14" t="str">
        <f>IFERROR(VLOOKUP($B1099,'[1]Paste Only'!$D:$AM,5,FALSE),"-")</f>
        <v>-</v>
      </c>
      <c r="G1099" s="15">
        <f>IFERROR(VLOOKUP($B1099,'[1]Paste Only'!$D:$AM,6,FALSE),"-")</f>
        <v>0</v>
      </c>
      <c r="H1099" s="15">
        <f>IFERROR(VLOOKUP($B1099,'[1]Paste Only'!$D:$AM,7,FALSE),"-")</f>
        <v>0</v>
      </c>
      <c r="I1099" s="15">
        <f>IFERROR(VLOOKUP($B1099,'[1]Paste Only'!$D:$AM,8,FALSE),"-")</f>
        <v>0</v>
      </c>
      <c r="J1099" s="16"/>
      <c r="K1099" s="16"/>
      <c r="L1099" s="14" t="str">
        <f>IFERROR(VLOOKUP($B1099,'[1]Paste Only'!$D:$AM,12,FALSE),"-")</f>
        <v>-</v>
      </c>
      <c r="M1099" s="14" t="str">
        <f>IFERROR(VLOOKUP($B1099,'[1]Paste Only'!$D:$AM,15,FALSE),"-")</f>
        <v>-</v>
      </c>
      <c r="N1099" s="17"/>
      <c r="O1099" s="18"/>
      <c r="P1099" s="19">
        <f t="shared" si="548"/>
        <v>0</v>
      </c>
      <c r="Q1099" s="20">
        <f t="shared" si="521"/>
        <v>0</v>
      </c>
      <c r="R1099" s="13">
        <f t="shared" si="522"/>
        <v>0</v>
      </c>
      <c r="S1099" s="13" t="str">
        <f>IFERROR(VLOOKUP($B1099,'[1]Market Cap'!$G:$I,3,FALSE),"-")</f>
        <v>Small Cap</v>
      </c>
      <c r="T1099" s="13"/>
      <c r="U1099" s="13"/>
      <c r="V1099" s="21">
        <f t="shared" si="518"/>
        <v>0</v>
      </c>
      <c r="W1099" s="21">
        <f t="shared" si="518"/>
        <v>0</v>
      </c>
      <c r="X1099" s="21">
        <f t="shared" si="518"/>
        <v>0</v>
      </c>
      <c r="Y1099" s="22">
        <f t="shared" si="523"/>
        <v>0</v>
      </c>
      <c r="Z1099" s="13">
        <f t="shared" si="524"/>
        <v>0</v>
      </c>
      <c r="AA1099" s="23">
        <f t="shared" si="525"/>
        <v>0</v>
      </c>
      <c r="AB1099" s="23">
        <f t="shared" si="526"/>
        <v>0</v>
      </c>
      <c r="AC1099" s="23">
        <f t="shared" si="527"/>
        <v>0</v>
      </c>
      <c r="AD1099" s="24">
        <f t="shared" si="528"/>
        <v>0</v>
      </c>
      <c r="AE1099" s="25">
        <f>IFERROR(VLOOKUP($B1099,'[1]Market Cap'!$G:$I,2,FALSE),"-")</f>
        <v>2465.23136157</v>
      </c>
      <c r="AF1099" s="20">
        <f t="shared" si="529"/>
        <v>0</v>
      </c>
      <c r="AG1099" s="17">
        <f t="shared" si="530"/>
        <v>0</v>
      </c>
      <c r="AH1099" s="17">
        <f t="shared" si="531"/>
        <v>0</v>
      </c>
      <c r="AI1099" s="17" t="str">
        <f t="shared" si="532"/>
        <v>-</v>
      </c>
      <c r="AJ1099" s="26" t="str">
        <f>IFERROR(VLOOKUP($B1099,'[1]Paste Only'!$D:$AM,26,FALSE),"-")</f>
        <v>-</v>
      </c>
      <c r="AK1099" s="26" t="str">
        <f>IFERROR(VLOOKUP($B1099,'[1]Paste Only'!$D:$AM,23,FALSE),"-")</f>
        <v>-</v>
      </c>
      <c r="AL1099" s="26" t="str">
        <f>IFERROR(VLOOKUP($B1099,'[1]Paste Only'!$D:$AM,22,FALSE),"-")</f>
        <v>-</v>
      </c>
      <c r="AM1099" s="21" t="str">
        <f t="shared" si="519"/>
        <v>-</v>
      </c>
      <c r="AN1099" s="21" t="str">
        <f t="shared" si="519"/>
        <v>-</v>
      </c>
      <c r="AO1099" s="21" t="str">
        <f t="shared" si="519"/>
        <v>-</v>
      </c>
      <c r="AP1099" s="27">
        <f t="shared" si="533"/>
        <v>0</v>
      </c>
      <c r="AQ1099" s="27" t="str">
        <f t="shared" si="534"/>
        <v>-</v>
      </c>
      <c r="AR1099" s="27" t="str">
        <f t="shared" si="535"/>
        <v>-</v>
      </c>
      <c r="AS1099" s="27">
        <f t="shared" si="536"/>
        <v>0</v>
      </c>
      <c r="AT1099" s="27">
        <f t="shared" si="537"/>
        <v>0</v>
      </c>
      <c r="AU1099" s="27">
        <f t="shared" si="538"/>
        <v>0</v>
      </c>
      <c r="AV1099" s="21" t="str">
        <f t="shared" si="539"/>
        <v>0</v>
      </c>
      <c r="AW1099" s="27">
        <f t="shared" si="540"/>
        <v>0</v>
      </c>
      <c r="AX1099" s="27" t="str">
        <f t="shared" si="541"/>
        <v>-</v>
      </c>
      <c r="AY1099" s="27" t="str">
        <f t="shared" si="542"/>
        <v>-</v>
      </c>
      <c r="AZ1099" s="21" t="str">
        <f t="shared" si="543"/>
        <v>-</v>
      </c>
      <c r="BA1099" s="21" t="str">
        <f t="shared" si="544"/>
        <v>-</v>
      </c>
      <c r="BB1099" s="28" t="str">
        <f t="shared" si="545"/>
        <v>-</v>
      </c>
      <c r="BC1099" s="28" t="s">
        <v>81</v>
      </c>
      <c r="BD1099" s="28" t="s">
        <v>81</v>
      </c>
      <c r="BE1099" s="28" t="s">
        <v>81</v>
      </c>
      <c r="BF1099" s="28" t="str">
        <f t="shared" si="546"/>
        <v>-</v>
      </c>
      <c r="BG1099" s="29">
        <f t="shared" si="547"/>
        <v>0</v>
      </c>
      <c r="BH1099" s="29">
        <f t="shared" si="547"/>
        <v>0</v>
      </c>
      <c r="BI1099" s="29">
        <f t="shared" si="547"/>
        <v>0</v>
      </c>
      <c r="BJ1099" s="29">
        <f t="shared" si="520"/>
        <v>0</v>
      </c>
      <c r="BK1099" s="29"/>
    </row>
    <row r="1100" spans="1:64" x14ac:dyDescent="0.25">
      <c r="A1100" s="13" t="s">
        <v>3353</v>
      </c>
      <c r="B1100" s="13" t="s">
        <v>3354</v>
      </c>
      <c r="C1100" s="13" t="s">
        <v>3355</v>
      </c>
      <c r="D1100" s="13" t="str">
        <f>IFERROR(VLOOKUP($B1100,[1]GICS!$C:$D,2,FALSE),"-")</f>
        <v>Consumer Discretionary</v>
      </c>
      <c r="E1100" s="14">
        <f>IFERROR(IF(VLOOKUP($B1100,'[1]Paste Only'!$D:$AM,4,FALSE)="-",VLOOKUP($B1100,'[1]Market Cap'!$A:$J,10,FALSE),VLOOKUP($B1100,'[1]Paste Only'!$D:$AM,4,FALSE)),"-")</f>
        <v>140.19999999999999</v>
      </c>
      <c r="F1100" s="14" t="str">
        <f>IFERROR(VLOOKUP($B1100,'[1]Paste Only'!$D:$AM,5,FALSE),"-")</f>
        <v>-</v>
      </c>
      <c r="G1100" s="15">
        <f>IFERROR(VLOOKUP($B1100,'[1]Paste Only'!$D:$AM,6,FALSE),"-")</f>
        <v>0</v>
      </c>
      <c r="H1100" s="15">
        <f>IFERROR(VLOOKUP($B1100,'[1]Paste Only'!$D:$AM,7,FALSE),"-")</f>
        <v>0</v>
      </c>
      <c r="I1100" s="15">
        <f>IFERROR(VLOOKUP($B1100,'[1]Paste Only'!$D:$AM,8,FALSE),"-")</f>
        <v>0</v>
      </c>
      <c r="J1100" s="16"/>
      <c r="K1100" s="16"/>
      <c r="L1100" s="14">
        <f>IFERROR(VLOOKUP($B1100,'[1]Paste Only'!$D:$AM,12,FALSE),"-")</f>
        <v>-1.47</v>
      </c>
      <c r="M1100" s="14" t="str">
        <f>IFERROR(VLOOKUP($B1100,'[1]Paste Only'!$D:$AM,15,FALSE),"-")</f>
        <v>-</v>
      </c>
      <c r="N1100" s="17"/>
      <c r="O1100" s="18"/>
      <c r="P1100" s="19">
        <f t="shared" si="548"/>
        <v>0</v>
      </c>
      <c r="Q1100" s="20">
        <f t="shared" si="521"/>
        <v>0</v>
      </c>
      <c r="R1100" s="13">
        <f t="shared" si="522"/>
        <v>0</v>
      </c>
      <c r="S1100" s="13" t="str">
        <f>IFERROR(VLOOKUP($B1100,'[1]Market Cap'!$G:$I,3,FALSE),"-")</f>
        <v>Small Cap</v>
      </c>
      <c r="T1100" s="13"/>
      <c r="U1100" s="13"/>
      <c r="V1100" s="21">
        <f t="shared" si="518"/>
        <v>0</v>
      </c>
      <c r="W1100" s="21">
        <f t="shared" si="518"/>
        <v>0</v>
      </c>
      <c r="X1100" s="21">
        <f t="shared" si="518"/>
        <v>0</v>
      </c>
      <c r="Y1100" s="22">
        <f t="shared" si="523"/>
        <v>0</v>
      </c>
      <c r="Z1100" s="13">
        <f t="shared" si="524"/>
        <v>0</v>
      </c>
      <c r="AA1100" s="23">
        <f t="shared" si="525"/>
        <v>0</v>
      </c>
      <c r="AB1100" s="23">
        <f t="shared" si="526"/>
        <v>0</v>
      </c>
      <c r="AC1100" s="23">
        <f t="shared" si="527"/>
        <v>0</v>
      </c>
      <c r="AD1100" s="24">
        <f t="shared" si="528"/>
        <v>0</v>
      </c>
      <c r="AE1100" s="25">
        <f>IFERROR(VLOOKUP($B1100,'[1]Market Cap'!$G:$I,2,FALSE),"-")</f>
        <v>998.19873596000002</v>
      </c>
      <c r="AF1100" s="20">
        <f t="shared" si="529"/>
        <v>0</v>
      </c>
      <c r="AG1100" s="17">
        <f t="shared" si="530"/>
        <v>0</v>
      </c>
      <c r="AH1100" s="17">
        <f t="shared" si="531"/>
        <v>0</v>
      </c>
      <c r="AI1100" s="17" t="str">
        <f t="shared" si="532"/>
        <v>-</v>
      </c>
      <c r="AJ1100" s="26" t="str">
        <f>IFERROR(VLOOKUP($B1100,'[1]Paste Only'!$D:$AM,26,FALSE),"-")</f>
        <v>-</v>
      </c>
      <c r="AK1100" s="26" t="str">
        <f>IFERROR(VLOOKUP($B1100,'[1]Paste Only'!$D:$AM,23,FALSE),"-")</f>
        <v>-</v>
      </c>
      <c r="AL1100" s="26" t="str">
        <f>IFERROR(VLOOKUP($B1100,'[1]Paste Only'!$D:$AM,22,FALSE),"-")</f>
        <v>-</v>
      </c>
      <c r="AM1100" s="21" t="str">
        <f t="shared" si="519"/>
        <v>-</v>
      </c>
      <c r="AN1100" s="21" t="str">
        <f t="shared" si="519"/>
        <v>-</v>
      </c>
      <c r="AO1100" s="21" t="str">
        <f t="shared" si="519"/>
        <v>-</v>
      </c>
      <c r="AP1100" s="27">
        <f t="shared" si="533"/>
        <v>0</v>
      </c>
      <c r="AQ1100" s="27" t="str">
        <f t="shared" si="534"/>
        <v>-</v>
      </c>
      <c r="AR1100" s="27" t="str">
        <f t="shared" si="535"/>
        <v>-</v>
      </c>
      <c r="AS1100" s="27">
        <f t="shared" si="536"/>
        <v>0</v>
      </c>
      <c r="AT1100" s="27">
        <f t="shared" si="537"/>
        <v>0</v>
      </c>
      <c r="AU1100" s="27">
        <f t="shared" si="538"/>
        <v>0</v>
      </c>
      <c r="AV1100" s="21" t="str">
        <f t="shared" si="539"/>
        <v>0</v>
      </c>
      <c r="AW1100" s="27">
        <f t="shared" si="540"/>
        <v>0</v>
      </c>
      <c r="AX1100" s="27" t="str">
        <f t="shared" si="541"/>
        <v>-</v>
      </c>
      <c r="AY1100" s="27" t="str">
        <f t="shared" si="542"/>
        <v>-</v>
      </c>
      <c r="AZ1100" s="21" t="str">
        <f t="shared" si="543"/>
        <v>-</v>
      </c>
      <c r="BA1100" s="21" t="str">
        <f t="shared" si="544"/>
        <v>-</v>
      </c>
      <c r="BB1100" s="28" t="str">
        <f t="shared" si="545"/>
        <v>-</v>
      </c>
      <c r="BC1100" s="28" t="s">
        <v>81</v>
      </c>
      <c r="BD1100" s="28" t="s">
        <v>81</v>
      </c>
      <c r="BE1100" s="28" t="s">
        <v>81</v>
      </c>
      <c r="BF1100" s="28" t="str">
        <f t="shared" si="546"/>
        <v>-</v>
      </c>
      <c r="BG1100" s="29">
        <f t="shared" si="547"/>
        <v>0</v>
      </c>
      <c r="BH1100" s="29">
        <f t="shared" si="547"/>
        <v>0</v>
      </c>
      <c r="BI1100" s="29">
        <f t="shared" si="547"/>
        <v>0</v>
      </c>
      <c r="BJ1100" s="29">
        <f t="shared" si="520"/>
        <v>0</v>
      </c>
      <c r="BK1100" s="29"/>
    </row>
    <row r="1101" spans="1:64" x14ac:dyDescent="0.25">
      <c r="A1101" s="13" t="s">
        <v>3356</v>
      </c>
      <c r="B1101" s="13" t="s">
        <v>3357</v>
      </c>
      <c r="C1101" s="13" t="s">
        <v>3358</v>
      </c>
      <c r="D1101" s="13" t="str">
        <f>IFERROR(VLOOKUP($B1101,[1]GICS!$C:$D,2,FALSE),"-")</f>
        <v>Materials</v>
      </c>
      <c r="E1101" s="14">
        <f>IFERROR(IF(VLOOKUP($B1101,'[1]Paste Only'!$D:$AM,4,FALSE)="-",VLOOKUP($B1101,'[1]Market Cap'!$A:$J,10,FALSE),VLOOKUP($B1101,'[1]Paste Only'!$D:$AM,4,FALSE)),"-")</f>
        <v>268</v>
      </c>
      <c r="F1101" s="14" t="str">
        <f>IFERROR(VLOOKUP($B1101,'[1]Paste Only'!$D:$AM,5,FALSE),"-")</f>
        <v>-</v>
      </c>
      <c r="G1101" s="15">
        <f>IFERROR(VLOOKUP($B1101,'[1]Paste Only'!$D:$AM,6,FALSE),"-")</f>
        <v>0</v>
      </c>
      <c r="H1101" s="15">
        <f>IFERROR(VLOOKUP($B1101,'[1]Paste Only'!$D:$AM,7,FALSE),"-")</f>
        <v>0</v>
      </c>
      <c r="I1101" s="15">
        <f>IFERROR(VLOOKUP($B1101,'[1]Paste Only'!$D:$AM,8,FALSE),"-")</f>
        <v>0</v>
      </c>
      <c r="J1101" s="16"/>
      <c r="K1101" s="16"/>
      <c r="L1101" s="14">
        <f>IFERROR(VLOOKUP($B1101,'[1]Paste Only'!$D:$AM,12,FALSE),"-")</f>
        <v>17.659773999999999</v>
      </c>
      <c r="M1101" s="14" t="str">
        <f>IFERROR(VLOOKUP($B1101,'[1]Paste Only'!$D:$AM,15,FALSE),"-")</f>
        <v>-</v>
      </c>
      <c r="N1101" s="17"/>
      <c r="O1101" s="18"/>
      <c r="P1101" s="19">
        <f t="shared" si="548"/>
        <v>0</v>
      </c>
      <c r="Q1101" s="20">
        <f t="shared" si="521"/>
        <v>0</v>
      </c>
      <c r="R1101" s="13">
        <f t="shared" si="522"/>
        <v>0</v>
      </c>
      <c r="S1101" s="13" t="str">
        <f>IFERROR(VLOOKUP($B1101,'[1]Market Cap'!$G:$I,3,FALSE),"-")</f>
        <v>Small Cap</v>
      </c>
      <c r="T1101" s="13"/>
      <c r="U1101" s="13"/>
      <c r="V1101" s="21">
        <f t="shared" si="518"/>
        <v>0</v>
      </c>
      <c r="W1101" s="21">
        <f t="shared" si="518"/>
        <v>0</v>
      </c>
      <c r="X1101" s="21">
        <f t="shared" si="518"/>
        <v>0</v>
      </c>
      <c r="Y1101" s="22">
        <f t="shared" si="523"/>
        <v>0</v>
      </c>
      <c r="Z1101" s="13">
        <f t="shared" si="524"/>
        <v>0</v>
      </c>
      <c r="AA1101" s="23">
        <f t="shared" si="525"/>
        <v>0</v>
      </c>
      <c r="AB1101" s="23">
        <f t="shared" si="526"/>
        <v>0</v>
      </c>
      <c r="AC1101" s="23">
        <f t="shared" si="527"/>
        <v>0</v>
      </c>
      <c r="AD1101" s="24">
        <f t="shared" si="528"/>
        <v>0</v>
      </c>
      <c r="AE1101" s="25">
        <f>IFERROR(VLOOKUP($B1101,'[1]Market Cap'!$G:$I,2,FALSE),"-")</f>
        <v>1690.226152</v>
      </c>
      <c r="AF1101" s="20">
        <f t="shared" si="529"/>
        <v>0</v>
      </c>
      <c r="AG1101" s="17">
        <f t="shared" si="530"/>
        <v>0</v>
      </c>
      <c r="AH1101" s="17">
        <f t="shared" si="531"/>
        <v>0</v>
      </c>
      <c r="AI1101" s="17" t="str">
        <f t="shared" si="532"/>
        <v>-</v>
      </c>
      <c r="AJ1101" s="26" t="str">
        <f>IFERROR(VLOOKUP($B1101,'[1]Paste Only'!$D:$AM,26,FALSE),"-")</f>
        <v>-</v>
      </c>
      <c r="AK1101" s="26" t="str">
        <f>IFERROR(VLOOKUP($B1101,'[1]Paste Only'!$D:$AM,23,FALSE),"-")</f>
        <v>-</v>
      </c>
      <c r="AL1101" s="26" t="str">
        <f>IFERROR(VLOOKUP($B1101,'[1]Paste Only'!$D:$AM,22,FALSE),"-")</f>
        <v>-</v>
      </c>
      <c r="AM1101" s="21" t="str">
        <f t="shared" si="519"/>
        <v>-</v>
      </c>
      <c r="AN1101" s="21" t="str">
        <f t="shared" si="519"/>
        <v>-</v>
      </c>
      <c r="AO1101" s="21" t="str">
        <f t="shared" si="519"/>
        <v>-</v>
      </c>
      <c r="AP1101" s="27">
        <f t="shared" si="533"/>
        <v>0</v>
      </c>
      <c r="AQ1101" s="27" t="str">
        <f t="shared" si="534"/>
        <v>-</v>
      </c>
      <c r="AR1101" s="27" t="str">
        <f t="shared" si="535"/>
        <v>-</v>
      </c>
      <c r="AS1101" s="27">
        <f t="shared" si="536"/>
        <v>0</v>
      </c>
      <c r="AT1101" s="27">
        <f t="shared" si="537"/>
        <v>0</v>
      </c>
      <c r="AU1101" s="27">
        <f t="shared" si="538"/>
        <v>0</v>
      </c>
      <c r="AV1101" s="21" t="str">
        <f t="shared" si="539"/>
        <v>0</v>
      </c>
      <c r="AW1101" s="27">
        <f t="shared" si="540"/>
        <v>0</v>
      </c>
      <c r="AX1101" s="27" t="str">
        <f t="shared" si="541"/>
        <v>-</v>
      </c>
      <c r="AY1101" s="27" t="str">
        <f t="shared" si="542"/>
        <v>-</v>
      </c>
      <c r="AZ1101" s="21" t="str">
        <f t="shared" si="543"/>
        <v>-</v>
      </c>
      <c r="BA1101" s="21" t="str">
        <f t="shared" si="544"/>
        <v>-</v>
      </c>
      <c r="BB1101" s="28" t="str">
        <f t="shared" si="545"/>
        <v>-</v>
      </c>
      <c r="BC1101" s="28" t="s">
        <v>81</v>
      </c>
      <c r="BD1101" s="28" t="s">
        <v>81</v>
      </c>
      <c r="BE1101" s="28" t="s">
        <v>81</v>
      </c>
      <c r="BF1101" s="28" t="str">
        <f t="shared" si="546"/>
        <v>-</v>
      </c>
      <c r="BG1101" s="29">
        <f t="shared" si="547"/>
        <v>0</v>
      </c>
      <c r="BH1101" s="29">
        <f t="shared" si="547"/>
        <v>0</v>
      </c>
      <c r="BI1101" s="29">
        <f t="shared" si="547"/>
        <v>0</v>
      </c>
      <c r="BJ1101" s="29">
        <f t="shared" si="520"/>
        <v>0</v>
      </c>
      <c r="BK1101" s="29"/>
    </row>
    <row r="1102" spans="1:64" x14ac:dyDescent="0.25">
      <c r="A1102" s="13" t="s">
        <v>3359</v>
      </c>
      <c r="B1102" s="13" t="s">
        <v>3360</v>
      </c>
      <c r="C1102" s="13" t="s">
        <v>3361</v>
      </c>
      <c r="D1102" s="13" t="str">
        <f>IFERROR(VLOOKUP($B1102,[1]GICS!$C:$D,2,FALSE),"-")</f>
        <v>Materials</v>
      </c>
      <c r="E1102" s="14">
        <f>IFERROR(IF(VLOOKUP($B1102,'[1]Paste Only'!$D:$AM,4,FALSE)="-",VLOOKUP($B1102,'[1]Market Cap'!$A:$J,10,FALSE),VLOOKUP($B1102,'[1]Paste Only'!$D:$AM,4,FALSE)),"-")</f>
        <v>349.55</v>
      </c>
      <c r="F1102" s="14">
        <f>IFERROR(VLOOKUP($B1102,'[1]Paste Only'!$D:$AM,5,FALSE),"-")</f>
        <v>410</v>
      </c>
      <c r="G1102" s="15">
        <f>IFERROR(VLOOKUP($B1102,'[1]Paste Only'!$D:$AM,6,FALSE),"-")</f>
        <v>1</v>
      </c>
      <c r="H1102" s="15">
        <f>IFERROR(VLOOKUP($B1102,'[1]Paste Only'!$D:$AM,7,FALSE),"-")</f>
        <v>0</v>
      </c>
      <c r="I1102" s="15">
        <f>IFERROR(VLOOKUP($B1102,'[1]Paste Only'!$D:$AM,8,FALSE),"-")</f>
        <v>0</v>
      </c>
      <c r="J1102" s="16"/>
      <c r="K1102" s="16"/>
      <c r="L1102" s="14">
        <f>IFERROR(VLOOKUP($B1102,'[1]Paste Only'!$D:$AM,12,FALSE),"-")</f>
        <v>17.93</v>
      </c>
      <c r="M1102" s="14">
        <f>IFERROR(VLOOKUP($B1102,'[1]Paste Only'!$D:$AM,15,FALSE),"-")</f>
        <v>23.963218390804599</v>
      </c>
      <c r="N1102" s="17"/>
      <c r="O1102" s="18"/>
      <c r="P1102" s="19">
        <f t="shared" si="548"/>
        <v>0.33648736145034008</v>
      </c>
      <c r="Q1102" s="20">
        <f t="shared" si="521"/>
        <v>0.17293663281361749</v>
      </c>
      <c r="R1102" s="13">
        <f t="shared" si="522"/>
        <v>1</v>
      </c>
      <c r="S1102" s="13" t="str">
        <f>IFERROR(VLOOKUP($B1102,'[1]Market Cap'!$G:$I,3,FALSE),"-")</f>
        <v>Small Cap</v>
      </c>
      <c r="T1102" s="13"/>
      <c r="U1102" s="13"/>
      <c r="V1102" s="21">
        <f t="shared" si="518"/>
        <v>0</v>
      </c>
      <c r="W1102" s="21">
        <f t="shared" si="518"/>
        <v>0</v>
      </c>
      <c r="X1102" s="21">
        <f t="shared" si="518"/>
        <v>0</v>
      </c>
      <c r="Y1102" s="22">
        <f t="shared" si="523"/>
        <v>0</v>
      </c>
      <c r="Z1102" s="13">
        <f t="shared" si="524"/>
        <v>0</v>
      </c>
      <c r="AA1102" s="23">
        <f t="shared" si="525"/>
        <v>0</v>
      </c>
      <c r="AB1102" s="23">
        <f t="shared" si="526"/>
        <v>0</v>
      </c>
      <c r="AC1102" s="23">
        <f t="shared" si="527"/>
        <v>0</v>
      </c>
      <c r="AD1102" s="24">
        <f t="shared" si="528"/>
        <v>0</v>
      </c>
      <c r="AE1102" s="25">
        <f>IFERROR(VLOOKUP($B1102,'[1]Market Cap'!$G:$I,2,FALSE),"-")</f>
        <v>3617.02679012</v>
      </c>
      <c r="AF1102" s="20">
        <f t="shared" si="529"/>
        <v>0</v>
      </c>
      <c r="AG1102" s="17">
        <f t="shared" si="530"/>
        <v>0</v>
      </c>
      <c r="AH1102" s="17">
        <f t="shared" si="531"/>
        <v>0</v>
      </c>
      <c r="AI1102" s="17" t="str">
        <f t="shared" si="532"/>
        <v>-</v>
      </c>
      <c r="AJ1102" s="26">
        <f>IFERROR(VLOOKUP($B1102,'[1]Paste Only'!$D:$AM,26,FALSE),"-")</f>
        <v>410</v>
      </c>
      <c r="AK1102" s="26">
        <f>IFERROR(VLOOKUP($B1102,'[1]Paste Only'!$D:$AM,23,FALSE),"-")</f>
        <v>410</v>
      </c>
      <c r="AL1102" s="26">
        <f>IFERROR(VLOOKUP($B1102,'[1]Paste Only'!$D:$AM,22,FALSE),"-")</f>
        <v>410</v>
      </c>
      <c r="AM1102" s="21">
        <f t="shared" si="519"/>
        <v>0</v>
      </c>
      <c r="AN1102" s="21">
        <f t="shared" si="519"/>
        <v>0</v>
      </c>
      <c r="AO1102" s="21">
        <f t="shared" si="519"/>
        <v>0</v>
      </c>
      <c r="AP1102" s="27">
        <f t="shared" si="533"/>
        <v>0</v>
      </c>
      <c r="AQ1102" s="27">
        <f t="shared" si="534"/>
        <v>0</v>
      </c>
      <c r="AR1102" s="27">
        <f t="shared" si="535"/>
        <v>410</v>
      </c>
      <c r="AS1102" s="27">
        <f t="shared" si="536"/>
        <v>410</v>
      </c>
      <c r="AT1102" s="27">
        <f t="shared" si="537"/>
        <v>0</v>
      </c>
      <c r="AU1102" s="27">
        <f t="shared" si="538"/>
        <v>0</v>
      </c>
      <c r="AV1102" s="21">
        <f t="shared" si="539"/>
        <v>1</v>
      </c>
      <c r="AW1102" s="27">
        <f t="shared" si="540"/>
        <v>410</v>
      </c>
      <c r="AX1102" s="27">
        <f t="shared" si="541"/>
        <v>410</v>
      </c>
      <c r="AY1102" s="27">
        <f t="shared" si="542"/>
        <v>410</v>
      </c>
      <c r="AZ1102" s="21">
        <f t="shared" si="543"/>
        <v>0.17293663281361749</v>
      </c>
      <c r="BA1102" s="21">
        <f t="shared" si="544"/>
        <v>0.17293663281361749</v>
      </c>
      <c r="BB1102" s="28">
        <f t="shared" si="545"/>
        <v>410</v>
      </c>
      <c r="BC1102" s="28" t="s">
        <v>81</v>
      </c>
      <c r="BD1102" s="28" t="s">
        <v>81</v>
      </c>
      <c r="BE1102" s="28" t="s">
        <v>81</v>
      </c>
      <c r="BF1102" s="28" t="str">
        <f t="shared" si="546"/>
        <v>-</v>
      </c>
      <c r="BG1102" s="29">
        <f t="shared" si="547"/>
        <v>0</v>
      </c>
      <c r="BH1102" s="29">
        <f t="shared" si="547"/>
        <v>0</v>
      </c>
      <c r="BI1102" s="29">
        <f t="shared" si="547"/>
        <v>0</v>
      </c>
      <c r="BJ1102" s="29">
        <f t="shared" si="520"/>
        <v>0</v>
      </c>
      <c r="BK1102" s="29"/>
    </row>
    <row r="1103" spans="1:64" x14ac:dyDescent="0.25">
      <c r="A1103" s="13" t="s">
        <v>3362</v>
      </c>
      <c r="B1103" s="13" t="s">
        <v>3363</v>
      </c>
      <c r="C1103" s="13" t="s">
        <v>3364</v>
      </c>
      <c r="D1103" s="13" t="str">
        <f>IFERROR(VLOOKUP($B1103,[1]GICS!$C:$D,2,FALSE),"-")</f>
        <v>Information Technology</v>
      </c>
      <c r="E1103" s="14">
        <f>IFERROR(IF(VLOOKUP($B1103,'[1]Paste Only'!$D:$AM,4,FALSE)="-",VLOOKUP($B1103,'[1]Market Cap'!$A:$J,10,FALSE),VLOOKUP($B1103,'[1]Paste Only'!$D:$AM,4,FALSE)),"-")</f>
        <v>939.4</v>
      </c>
      <c r="F1103" s="14" t="str">
        <f>IFERROR(VLOOKUP($B1103,'[1]Paste Only'!$D:$AM,5,FALSE),"-")</f>
        <v>-</v>
      </c>
      <c r="G1103" s="15">
        <f>IFERROR(VLOOKUP($B1103,'[1]Paste Only'!$D:$AM,6,FALSE),"-")</f>
        <v>0</v>
      </c>
      <c r="H1103" s="15">
        <f>IFERROR(VLOOKUP($B1103,'[1]Paste Only'!$D:$AM,7,FALSE),"-")</f>
        <v>0</v>
      </c>
      <c r="I1103" s="15">
        <f>IFERROR(VLOOKUP($B1103,'[1]Paste Only'!$D:$AM,8,FALSE),"-")</f>
        <v>0</v>
      </c>
      <c r="J1103" s="16"/>
      <c r="K1103" s="16"/>
      <c r="L1103" s="14">
        <f>IFERROR(VLOOKUP($B1103,'[1]Paste Only'!$D:$AM,12,FALSE),"-")</f>
        <v>-8.8822120000000009</v>
      </c>
      <c r="M1103" s="14" t="str">
        <f>IFERROR(VLOOKUP($B1103,'[1]Paste Only'!$D:$AM,15,FALSE),"-")</f>
        <v>-</v>
      </c>
      <c r="N1103" s="17"/>
      <c r="O1103" s="18"/>
      <c r="P1103" s="19">
        <f t="shared" si="548"/>
        <v>0</v>
      </c>
      <c r="Q1103" s="20">
        <f t="shared" si="521"/>
        <v>0</v>
      </c>
      <c r="R1103" s="13">
        <f t="shared" si="522"/>
        <v>0</v>
      </c>
      <c r="S1103" s="13" t="str">
        <f>IFERROR(VLOOKUP($B1103,'[1]Market Cap'!$G:$I,3,FALSE),"-")</f>
        <v>Small Cap</v>
      </c>
      <c r="T1103" s="13"/>
      <c r="U1103" s="13"/>
      <c r="V1103" s="21">
        <f t="shared" si="518"/>
        <v>0</v>
      </c>
      <c r="W1103" s="21">
        <f t="shared" si="518"/>
        <v>0</v>
      </c>
      <c r="X1103" s="21">
        <f t="shared" si="518"/>
        <v>0</v>
      </c>
      <c r="Y1103" s="22">
        <f t="shared" si="523"/>
        <v>0</v>
      </c>
      <c r="Z1103" s="13">
        <f t="shared" si="524"/>
        <v>0</v>
      </c>
      <c r="AA1103" s="23">
        <f t="shared" si="525"/>
        <v>0</v>
      </c>
      <c r="AB1103" s="23">
        <f t="shared" si="526"/>
        <v>0</v>
      </c>
      <c r="AC1103" s="23">
        <f t="shared" si="527"/>
        <v>0</v>
      </c>
      <c r="AD1103" s="24">
        <f t="shared" si="528"/>
        <v>0</v>
      </c>
      <c r="AE1103" s="25">
        <f>IFERROR(VLOOKUP($B1103,'[1]Market Cap'!$G:$I,2,FALSE),"-")</f>
        <v>4328.6177657799999</v>
      </c>
      <c r="AF1103" s="20">
        <f t="shared" si="529"/>
        <v>0</v>
      </c>
      <c r="AG1103" s="17">
        <f t="shared" si="530"/>
        <v>0</v>
      </c>
      <c r="AH1103" s="17">
        <f t="shared" si="531"/>
        <v>0</v>
      </c>
      <c r="AI1103" s="17" t="str">
        <f t="shared" si="532"/>
        <v>-</v>
      </c>
      <c r="AJ1103" s="26" t="str">
        <f>IFERROR(VLOOKUP($B1103,'[1]Paste Only'!$D:$AM,26,FALSE),"-")</f>
        <v>-</v>
      </c>
      <c r="AK1103" s="26" t="str">
        <f>IFERROR(VLOOKUP($B1103,'[1]Paste Only'!$D:$AM,23,FALSE),"-")</f>
        <v>-</v>
      </c>
      <c r="AL1103" s="26" t="str">
        <f>IFERROR(VLOOKUP($B1103,'[1]Paste Only'!$D:$AM,22,FALSE),"-")</f>
        <v>-</v>
      </c>
      <c r="AM1103" s="21" t="str">
        <f t="shared" si="519"/>
        <v>-</v>
      </c>
      <c r="AN1103" s="21" t="str">
        <f t="shared" si="519"/>
        <v>-</v>
      </c>
      <c r="AO1103" s="21" t="str">
        <f t="shared" si="519"/>
        <v>-</v>
      </c>
      <c r="AP1103" s="27">
        <f t="shared" si="533"/>
        <v>0</v>
      </c>
      <c r="AQ1103" s="27" t="str">
        <f t="shared" si="534"/>
        <v>-</v>
      </c>
      <c r="AR1103" s="27" t="str">
        <f t="shared" si="535"/>
        <v>-</v>
      </c>
      <c r="AS1103" s="27">
        <f t="shared" si="536"/>
        <v>0</v>
      </c>
      <c r="AT1103" s="27">
        <f t="shared" si="537"/>
        <v>0</v>
      </c>
      <c r="AU1103" s="27">
        <f t="shared" si="538"/>
        <v>0</v>
      </c>
      <c r="AV1103" s="21" t="str">
        <f t="shared" si="539"/>
        <v>0</v>
      </c>
      <c r="AW1103" s="27">
        <f t="shared" si="540"/>
        <v>0</v>
      </c>
      <c r="AX1103" s="27" t="str">
        <f t="shared" si="541"/>
        <v>-</v>
      </c>
      <c r="AY1103" s="27" t="str">
        <f t="shared" si="542"/>
        <v>-</v>
      </c>
      <c r="AZ1103" s="21" t="str">
        <f t="shared" si="543"/>
        <v>-</v>
      </c>
      <c r="BA1103" s="21" t="str">
        <f t="shared" si="544"/>
        <v>-</v>
      </c>
      <c r="BB1103" s="28" t="str">
        <f t="shared" si="545"/>
        <v>-</v>
      </c>
      <c r="BC1103" s="28" t="s">
        <v>81</v>
      </c>
      <c r="BD1103" s="28" t="s">
        <v>81</v>
      </c>
      <c r="BE1103" s="28" t="s">
        <v>81</v>
      </c>
      <c r="BF1103" s="28" t="str">
        <f t="shared" si="546"/>
        <v>-</v>
      </c>
      <c r="BG1103" s="29">
        <f t="shared" si="547"/>
        <v>0</v>
      </c>
      <c r="BH1103" s="29">
        <f t="shared" si="547"/>
        <v>0</v>
      </c>
      <c r="BI1103" s="29">
        <f t="shared" si="547"/>
        <v>0</v>
      </c>
      <c r="BJ1103" s="29">
        <f t="shared" si="520"/>
        <v>0</v>
      </c>
      <c r="BK1103" s="29"/>
    </row>
    <row r="1104" spans="1:64" x14ac:dyDescent="0.25">
      <c r="A1104" s="13" t="s">
        <v>3365</v>
      </c>
      <c r="B1104" s="13" t="s">
        <v>3366</v>
      </c>
      <c r="C1104" s="13" t="s">
        <v>3367</v>
      </c>
      <c r="D1104" s="13" t="str">
        <f>IFERROR(VLOOKUP($B1104,[1]GICS!$C:$D,2,FALSE),"-")</f>
        <v>-</v>
      </c>
      <c r="E1104" s="14">
        <f>IFERROR(IF(VLOOKUP($B1104,'[1]Paste Only'!$D:$AM,4,FALSE)="-",VLOOKUP($B1104,'[1]Market Cap'!$A:$J,10,FALSE),VLOOKUP($B1104,'[1]Paste Only'!$D:$AM,4,FALSE)),"-")</f>
        <v>0</v>
      </c>
      <c r="F1104" s="14" t="str">
        <f>IFERROR(VLOOKUP($B1104,'[1]Paste Only'!$D:$AM,5,FALSE),"-")</f>
        <v>-</v>
      </c>
      <c r="G1104" s="15">
        <f>IFERROR(VLOOKUP($B1104,'[1]Paste Only'!$D:$AM,6,FALSE),"-")</f>
        <v>0</v>
      </c>
      <c r="H1104" s="15">
        <f>IFERROR(VLOOKUP($B1104,'[1]Paste Only'!$D:$AM,7,FALSE),"-")</f>
        <v>0</v>
      </c>
      <c r="I1104" s="15">
        <f>IFERROR(VLOOKUP($B1104,'[1]Paste Only'!$D:$AM,8,FALSE),"-")</f>
        <v>0</v>
      </c>
      <c r="J1104" s="16"/>
      <c r="K1104" s="16"/>
      <c r="L1104" s="14">
        <f>IFERROR(VLOOKUP($B1104,'[1]Paste Only'!$D:$AM,12,FALSE),"-")</f>
        <v>19.38</v>
      </c>
      <c r="M1104" s="14" t="str">
        <f>IFERROR(VLOOKUP($B1104,'[1]Paste Only'!$D:$AM,15,FALSE),"-")</f>
        <v>-</v>
      </c>
      <c r="N1104" s="17"/>
      <c r="O1104" s="18"/>
      <c r="P1104" s="19">
        <f t="shared" si="548"/>
        <v>0</v>
      </c>
      <c r="Q1104" s="20">
        <f t="shared" si="521"/>
        <v>0</v>
      </c>
      <c r="R1104" s="13">
        <f t="shared" si="522"/>
        <v>0</v>
      </c>
      <c r="S1104" s="13" t="str">
        <f>IFERROR(VLOOKUP($B1104,'[1]Market Cap'!$G:$I,3,FALSE),"-")</f>
        <v>Small Cap</v>
      </c>
      <c r="T1104" s="13"/>
      <c r="U1104" s="13"/>
      <c r="V1104" s="21">
        <f t="shared" si="518"/>
        <v>0</v>
      </c>
      <c r="W1104" s="21">
        <f t="shared" si="518"/>
        <v>0</v>
      </c>
      <c r="X1104" s="21">
        <f t="shared" si="518"/>
        <v>0</v>
      </c>
      <c r="Y1104" s="22">
        <f t="shared" si="523"/>
        <v>0</v>
      </c>
      <c r="Z1104" s="13">
        <f t="shared" si="524"/>
        <v>0</v>
      </c>
      <c r="AA1104" s="23">
        <f t="shared" si="525"/>
        <v>0</v>
      </c>
      <c r="AB1104" s="23">
        <f t="shared" si="526"/>
        <v>0</v>
      </c>
      <c r="AC1104" s="23">
        <f t="shared" si="527"/>
        <v>0</v>
      </c>
      <c r="AD1104" s="24">
        <f t="shared" si="528"/>
        <v>0</v>
      </c>
      <c r="AE1104" s="25">
        <f>IFERROR(VLOOKUP($B1104,'[1]Market Cap'!$G:$I,2,FALSE),"-")</f>
        <v>0</v>
      </c>
      <c r="AF1104" s="20">
        <f t="shared" si="529"/>
        <v>0</v>
      </c>
      <c r="AG1104" s="17">
        <f t="shared" si="530"/>
        <v>0</v>
      </c>
      <c r="AH1104" s="17">
        <f t="shared" si="531"/>
        <v>0</v>
      </c>
      <c r="AI1104" s="17" t="str">
        <f t="shared" si="532"/>
        <v>-</v>
      </c>
      <c r="AJ1104" s="26" t="str">
        <f>IFERROR(VLOOKUP($B1104,'[1]Paste Only'!$D:$AM,26,FALSE),"-")</f>
        <v>-</v>
      </c>
      <c r="AK1104" s="26" t="str">
        <f>IFERROR(VLOOKUP($B1104,'[1]Paste Only'!$D:$AM,23,FALSE),"-")</f>
        <v>-</v>
      </c>
      <c r="AL1104" s="26" t="str">
        <f>IFERROR(VLOOKUP($B1104,'[1]Paste Only'!$D:$AM,22,FALSE),"-")</f>
        <v>-</v>
      </c>
      <c r="AM1104" s="21" t="str">
        <f t="shared" si="519"/>
        <v>-</v>
      </c>
      <c r="AN1104" s="21" t="str">
        <f t="shared" si="519"/>
        <v>-</v>
      </c>
      <c r="AO1104" s="21" t="str">
        <f t="shared" si="519"/>
        <v>-</v>
      </c>
      <c r="AP1104" s="27">
        <f t="shared" si="533"/>
        <v>0</v>
      </c>
      <c r="AQ1104" s="27" t="str">
        <f t="shared" si="534"/>
        <v>-</v>
      </c>
      <c r="AR1104" s="27" t="str">
        <f t="shared" si="535"/>
        <v>-</v>
      </c>
      <c r="AS1104" s="27">
        <f t="shared" si="536"/>
        <v>0</v>
      </c>
      <c r="AT1104" s="27">
        <f t="shared" si="537"/>
        <v>0</v>
      </c>
      <c r="AU1104" s="27">
        <f t="shared" si="538"/>
        <v>0</v>
      </c>
      <c r="AV1104" s="21" t="str">
        <f t="shared" si="539"/>
        <v>0</v>
      </c>
      <c r="AW1104" s="27">
        <f t="shared" si="540"/>
        <v>0</v>
      </c>
      <c r="AX1104" s="27" t="str">
        <f t="shared" si="541"/>
        <v>-</v>
      </c>
      <c r="AY1104" s="27" t="str">
        <f t="shared" si="542"/>
        <v>-</v>
      </c>
      <c r="AZ1104" s="21" t="str">
        <f t="shared" si="543"/>
        <v>-</v>
      </c>
      <c r="BA1104" s="21" t="str">
        <f t="shared" si="544"/>
        <v>-</v>
      </c>
      <c r="BB1104" s="28" t="str">
        <f t="shared" si="545"/>
        <v>-</v>
      </c>
      <c r="BC1104" s="28" t="s">
        <v>81</v>
      </c>
      <c r="BD1104" s="28" t="s">
        <v>81</v>
      </c>
      <c r="BE1104" s="28" t="s">
        <v>81</v>
      </c>
      <c r="BF1104" s="28" t="str">
        <f t="shared" si="546"/>
        <v>-</v>
      </c>
      <c r="BG1104" s="29">
        <f t="shared" si="547"/>
        <v>0</v>
      </c>
      <c r="BH1104" s="29">
        <f t="shared" si="547"/>
        <v>0</v>
      </c>
      <c r="BI1104" s="29">
        <f t="shared" si="547"/>
        <v>0</v>
      </c>
      <c r="BJ1104" s="29">
        <f t="shared" si="520"/>
        <v>0</v>
      </c>
      <c r="BK1104" s="29"/>
    </row>
    <row r="1105" spans="1:63" x14ac:dyDescent="0.25">
      <c r="A1105" s="13" t="s">
        <v>3368</v>
      </c>
      <c r="B1105" s="13" t="s">
        <v>3369</v>
      </c>
      <c r="C1105" s="13" t="s">
        <v>3370</v>
      </c>
      <c r="D1105" s="13" t="str">
        <f>IFERROR(VLOOKUP($B1105,[1]GICS!$C:$D,2,FALSE),"-")</f>
        <v>Materials</v>
      </c>
      <c r="E1105" s="14">
        <f>IFERROR(IF(VLOOKUP($B1105,'[1]Paste Only'!$D:$AM,4,FALSE)="-",VLOOKUP($B1105,'[1]Market Cap'!$A:$J,10,FALSE),VLOOKUP($B1105,'[1]Paste Only'!$D:$AM,4,FALSE)),"-")</f>
        <v>362.7</v>
      </c>
      <c r="F1105" s="14" t="str">
        <f>IFERROR(VLOOKUP($B1105,'[1]Paste Only'!$D:$AM,5,FALSE),"-")</f>
        <v>-</v>
      </c>
      <c r="G1105" s="15">
        <f>IFERROR(VLOOKUP($B1105,'[1]Paste Only'!$D:$AM,6,FALSE),"-")</f>
        <v>0</v>
      </c>
      <c r="H1105" s="15">
        <f>IFERROR(VLOOKUP($B1105,'[1]Paste Only'!$D:$AM,7,FALSE),"-")</f>
        <v>0</v>
      </c>
      <c r="I1105" s="15">
        <f>IFERROR(VLOOKUP($B1105,'[1]Paste Only'!$D:$AM,8,FALSE),"-")</f>
        <v>0</v>
      </c>
      <c r="J1105" s="16"/>
      <c r="K1105" s="16"/>
      <c r="L1105" s="14">
        <f>IFERROR(VLOOKUP($B1105,'[1]Paste Only'!$D:$AM,12,FALSE),"-")</f>
        <v>20.89</v>
      </c>
      <c r="M1105" s="14" t="str">
        <f>IFERROR(VLOOKUP($B1105,'[1]Paste Only'!$D:$AM,15,FALSE),"-")</f>
        <v>-</v>
      </c>
      <c r="N1105" s="17"/>
      <c r="O1105" s="18"/>
      <c r="P1105" s="19">
        <f t="shared" si="548"/>
        <v>0</v>
      </c>
      <c r="Q1105" s="20">
        <f t="shared" si="521"/>
        <v>0</v>
      </c>
      <c r="R1105" s="13">
        <f t="shared" si="522"/>
        <v>0</v>
      </c>
      <c r="S1105" s="13" t="str">
        <f>IFERROR(VLOOKUP($B1105,'[1]Market Cap'!$G:$I,3,FALSE),"-")</f>
        <v>Small Cap</v>
      </c>
      <c r="T1105" s="13"/>
      <c r="U1105" s="13"/>
      <c r="V1105" s="21">
        <f t="shared" si="518"/>
        <v>0</v>
      </c>
      <c r="W1105" s="21">
        <f t="shared" si="518"/>
        <v>0</v>
      </c>
      <c r="X1105" s="21">
        <f t="shared" si="518"/>
        <v>0</v>
      </c>
      <c r="Y1105" s="22">
        <f t="shared" si="523"/>
        <v>0</v>
      </c>
      <c r="Z1105" s="13">
        <f t="shared" si="524"/>
        <v>0</v>
      </c>
      <c r="AA1105" s="23">
        <f t="shared" si="525"/>
        <v>0</v>
      </c>
      <c r="AB1105" s="23">
        <f t="shared" si="526"/>
        <v>0</v>
      </c>
      <c r="AC1105" s="23">
        <f t="shared" si="527"/>
        <v>0</v>
      </c>
      <c r="AD1105" s="24">
        <f t="shared" si="528"/>
        <v>0</v>
      </c>
      <c r="AE1105" s="25">
        <f>IFERROR(VLOOKUP($B1105,'[1]Market Cap'!$G:$I,2,FALSE),"-")</f>
        <v>3148.5646062000001</v>
      </c>
      <c r="AF1105" s="20">
        <f t="shared" si="529"/>
        <v>0</v>
      </c>
      <c r="AG1105" s="17">
        <f t="shared" si="530"/>
        <v>0</v>
      </c>
      <c r="AH1105" s="17">
        <f t="shared" si="531"/>
        <v>0</v>
      </c>
      <c r="AI1105" s="17" t="str">
        <f t="shared" si="532"/>
        <v>-</v>
      </c>
      <c r="AJ1105" s="26" t="str">
        <f>IFERROR(VLOOKUP($B1105,'[1]Paste Only'!$D:$AM,26,FALSE),"-")</f>
        <v>-</v>
      </c>
      <c r="AK1105" s="26" t="str">
        <f>IFERROR(VLOOKUP($B1105,'[1]Paste Only'!$D:$AM,23,FALSE),"-")</f>
        <v>-</v>
      </c>
      <c r="AL1105" s="26" t="str">
        <f>IFERROR(VLOOKUP($B1105,'[1]Paste Only'!$D:$AM,22,FALSE),"-")</f>
        <v>-</v>
      </c>
      <c r="AM1105" s="21" t="str">
        <f t="shared" si="519"/>
        <v>-</v>
      </c>
      <c r="AN1105" s="21" t="str">
        <f t="shared" si="519"/>
        <v>-</v>
      </c>
      <c r="AO1105" s="21" t="str">
        <f t="shared" si="519"/>
        <v>-</v>
      </c>
      <c r="AP1105" s="27">
        <f t="shared" si="533"/>
        <v>0</v>
      </c>
      <c r="AQ1105" s="27" t="str">
        <f t="shared" si="534"/>
        <v>-</v>
      </c>
      <c r="AR1105" s="27" t="str">
        <f t="shared" si="535"/>
        <v>-</v>
      </c>
      <c r="AS1105" s="27">
        <f t="shared" si="536"/>
        <v>0</v>
      </c>
      <c r="AT1105" s="27">
        <f t="shared" si="537"/>
        <v>0</v>
      </c>
      <c r="AU1105" s="27">
        <f t="shared" si="538"/>
        <v>0</v>
      </c>
      <c r="AV1105" s="21" t="str">
        <f t="shared" si="539"/>
        <v>0</v>
      </c>
      <c r="AW1105" s="27">
        <f t="shared" si="540"/>
        <v>0</v>
      </c>
      <c r="AX1105" s="27" t="str">
        <f t="shared" si="541"/>
        <v>-</v>
      </c>
      <c r="AY1105" s="27" t="str">
        <f t="shared" si="542"/>
        <v>-</v>
      </c>
      <c r="AZ1105" s="21" t="str">
        <f t="shared" si="543"/>
        <v>-</v>
      </c>
      <c r="BA1105" s="21" t="str">
        <f t="shared" si="544"/>
        <v>-</v>
      </c>
      <c r="BB1105" s="28" t="str">
        <f t="shared" si="545"/>
        <v>-</v>
      </c>
      <c r="BC1105" s="28" t="s">
        <v>81</v>
      </c>
      <c r="BD1105" s="28" t="s">
        <v>81</v>
      </c>
      <c r="BE1105" s="28" t="s">
        <v>81</v>
      </c>
      <c r="BF1105" s="28" t="str">
        <f t="shared" si="546"/>
        <v>-</v>
      </c>
      <c r="BG1105" s="29">
        <f t="shared" si="547"/>
        <v>0</v>
      </c>
      <c r="BH1105" s="29">
        <f t="shared" si="547"/>
        <v>0</v>
      </c>
      <c r="BI1105" s="29">
        <f t="shared" si="547"/>
        <v>0</v>
      </c>
      <c r="BJ1105" s="29">
        <f t="shared" si="520"/>
        <v>0</v>
      </c>
      <c r="BK1105" s="29"/>
    </row>
    <row r="1106" spans="1:63" x14ac:dyDescent="0.25">
      <c r="A1106" s="13" t="s">
        <v>3371</v>
      </c>
      <c r="B1106" s="13" t="s">
        <v>3372</v>
      </c>
      <c r="C1106" s="13" t="s">
        <v>3373</v>
      </c>
      <c r="D1106" s="13" t="str">
        <f>IFERROR(VLOOKUP($B1106,[1]GICS!$C:$D,2,FALSE),"-")</f>
        <v>Consumer Discretionary</v>
      </c>
      <c r="E1106" s="14">
        <f>IFERROR(IF(VLOOKUP($B1106,'[1]Paste Only'!$D:$AM,4,FALSE)="-",VLOOKUP($B1106,'[1]Market Cap'!$A:$J,10,FALSE),VLOOKUP($B1106,'[1]Paste Only'!$D:$AM,4,FALSE)),"-")</f>
        <v>253.25</v>
      </c>
      <c r="F1106" s="14" t="str">
        <f>IFERROR(VLOOKUP($B1106,'[1]Paste Only'!$D:$AM,5,FALSE),"-")</f>
        <v>-</v>
      </c>
      <c r="G1106" s="15">
        <f>IFERROR(VLOOKUP($B1106,'[1]Paste Only'!$D:$AM,6,FALSE),"-")</f>
        <v>1</v>
      </c>
      <c r="H1106" s="15">
        <f>IFERROR(VLOOKUP($B1106,'[1]Paste Only'!$D:$AM,7,FALSE),"-")</f>
        <v>0</v>
      </c>
      <c r="I1106" s="15">
        <f>IFERROR(VLOOKUP($B1106,'[1]Paste Only'!$D:$AM,8,FALSE),"-")</f>
        <v>0</v>
      </c>
      <c r="J1106" s="16"/>
      <c r="K1106" s="16"/>
      <c r="L1106" s="14">
        <f>IFERROR(VLOOKUP($B1106,'[1]Paste Only'!$D:$AM,12,FALSE),"-")</f>
        <v>8.9499999999999993</v>
      </c>
      <c r="M1106" s="14" t="str">
        <f>IFERROR(VLOOKUP($B1106,'[1]Paste Only'!$D:$AM,15,FALSE),"-")</f>
        <v>-</v>
      </c>
      <c r="N1106" s="17"/>
      <c r="O1106" s="18"/>
      <c r="P1106" s="19">
        <f t="shared" si="548"/>
        <v>0</v>
      </c>
      <c r="Q1106" s="20">
        <f t="shared" si="521"/>
        <v>0</v>
      </c>
      <c r="R1106" s="13">
        <f t="shared" si="522"/>
        <v>1</v>
      </c>
      <c r="S1106" s="13" t="str">
        <f>IFERROR(VLOOKUP($B1106,'[1]Market Cap'!$G:$I,3,FALSE),"-")</f>
        <v>Small Cap</v>
      </c>
      <c r="T1106" s="13"/>
      <c r="U1106" s="13"/>
      <c r="V1106" s="21">
        <f t="shared" si="518"/>
        <v>0</v>
      </c>
      <c r="W1106" s="21">
        <f t="shared" si="518"/>
        <v>0</v>
      </c>
      <c r="X1106" s="21">
        <f t="shared" si="518"/>
        <v>0</v>
      </c>
      <c r="Y1106" s="22">
        <f t="shared" si="523"/>
        <v>0</v>
      </c>
      <c r="Z1106" s="13">
        <f t="shared" si="524"/>
        <v>0</v>
      </c>
      <c r="AA1106" s="23">
        <f t="shared" si="525"/>
        <v>0</v>
      </c>
      <c r="AB1106" s="23">
        <f t="shared" si="526"/>
        <v>0</v>
      </c>
      <c r="AC1106" s="23">
        <f t="shared" si="527"/>
        <v>0</v>
      </c>
      <c r="AD1106" s="24">
        <f t="shared" si="528"/>
        <v>0</v>
      </c>
      <c r="AE1106" s="25">
        <f>IFERROR(VLOOKUP($B1106,'[1]Market Cap'!$G:$I,2,FALSE),"-")</f>
        <v>2118.1333629999999</v>
      </c>
      <c r="AF1106" s="20">
        <f t="shared" si="529"/>
        <v>0</v>
      </c>
      <c r="AG1106" s="17">
        <f t="shared" si="530"/>
        <v>0</v>
      </c>
      <c r="AH1106" s="17">
        <f t="shared" si="531"/>
        <v>0</v>
      </c>
      <c r="AI1106" s="17" t="str">
        <f t="shared" si="532"/>
        <v>-</v>
      </c>
      <c r="AJ1106" s="26" t="str">
        <f>IFERROR(VLOOKUP($B1106,'[1]Paste Only'!$D:$AM,26,FALSE),"-")</f>
        <v>-</v>
      </c>
      <c r="AK1106" s="26" t="str">
        <f>IFERROR(VLOOKUP($B1106,'[1]Paste Only'!$D:$AM,23,FALSE),"-")</f>
        <v>-</v>
      </c>
      <c r="AL1106" s="26" t="str">
        <f>IFERROR(VLOOKUP($B1106,'[1]Paste Only'!$D:$AM,22,FALSE),"-")</f>
        <v>-</v>
      </c>
      <c r="AM1106" s="21" t="str">
        <f t="shared" si="519"/>
        <v>-</v>
      </c>
      <c r="AN1106" s="21" t="str">
        <f t="shared" si="519"/>
        <v>-</v>
      </c>
      <c r="AO1106" s="21" t="str">
        <f t="shared" si="519"/>
        <v>-</v>
      </c>
      <c r="AP1106" s="27">
        <f t="shared" si="533"/>
        <v>0</v>
      </c>
      <c r="AQ1106" s="27" t="str">
        <f t="shared" si="534"/>
        <v>-</v>
      </c>
      <c r="AR1106" s="27" t="str">
        <f t="shared" si="535"/>
        <v>-</v>
      </c>
      <c r="AS1106" s="27">
        <f t="shared" si="536"/>
        <v>0</v>
      </c>
      <c r="AT1106" s="27">
        <f t="shared" si="537"/>
        <v>0</v>
      </c>
      <c r="AU1106" s="27">
        <f t="shared" si="538"/>
        <v>0</v>
      </c>
      <c r="AV1106" s="21">
        <f t="shared" si="539"/>
        <v>1</v>
      </c>
      <c r="AW1106" s="27">
        <f t="shared" si="540"/>
        <v>0</v>
      </c>
      <c r="AX1106" s="27" t="str">
        <f t="shared" si="541"/>
        <v>-</v>
      </c>
      <c r="AY1106" s="27" t="str">
        <f t="shared" si="542"/>
        <v>-</v>
      </c>
      <c r="AZ1106" s="21" t="str">
        <f t="shared" si="543"/>
        <v>-</v>
      </c>
      <c r="BA1106" s="21" t="str">
        <f t="shared" si="544"/>
        <v>-</v>
      </c>
      <c r="BB1106" s="28" t="str">
        <f t="shared" si="545"/>
        <v>-</v>
      </c>
      <c r="BC1106" s="28" t="s">
        <v>81</v>
      </c>
      <c r="BD1106" s="28" t="s">
        <v>81</v>
      </c>
      <c r="BE1106" s="28" t="s">
        <v>81</v>
      </c>
      <c r="BF1106" s="28" t="str">
        <f t="shared" si="546"/>
        <v>-</v>
      </c>
      <c r="BG1106" s="29">
        <f t="shared" si="547"/>
        <v>0</v>
      </c>
      <c r="BH1106" s="29">
        <f t="shared" si="547"/>
        <v>0</v>
      </c>
      <c r="BI1106" s="29">
        <f t="shared" si="547"/>
        <v>0</v>
      </c>
      <c r="BJ1106" s="29">
        <f t="shared" si="520"/>
        <v>0</v>
      </c>
      <c r="BK1106" s="29"/>
    </row>
    <row r="1107" spans="1:63" x14ac:dyDescent="0.25">
      <c r="A1107" s="13" t="s">
        <v>3374</v>
      </c>
      <c r="B1107" s="13" t="s">
        <v>3375</v>
      </c>
      <c r="C1107" s="13" t="s">
        <v>3376</v>
      </c>
      <c r="D1107" s="13" t="str">
        <f>IFERROR(VLOOKUP($B1107,[1]GICS!$C:$D,2,FALSE),"-")</f>
        <v>-</v>
      </c>
      <c r="E1107" s="14">
        <f>IFERROR(IF(VLOOKUP($B1107,'[1]Paste Only'!$D:$AM,4,FALSE)="-",VLOOKUP($B1107,'[1]Market Cap'!$A:$J,10,FALSE),VLOOKUP($B1107,'[1]Paste Only'!$D:$AM,4,FALSE)),"-")</f>
        <v>0</v>
      </c>
      <c r="F1107" s="14" t="str">
        <f>IFERROR(VLOOKUP($B1107,'[1]Paste Only'!$D:$AM,5,FALSE),"-")</f>
        <v>-</v>
      </c>
      <c r="G1107" s="15">
        <f>IFERROR(VLOOKUP($B1107,'[1]Paste Only'!$D:$AM,6,FALSE),"-")</f>
        <v>0</v>
      </c>
      <c r="H1107" s="15">
        <f>IFERROR(VLOOKUP($B1107,'[1]Paste Only'!$D:$AM,7,FALSE),"-")</f>
        <v>0</v>
      </c>
      <c r="I1107" s="15">
        <f>IFERROR(VLOOKUP($B1107,'[1]Paste Only'!$D:$AM,8,FALSE),"-")</f>
        <v>0</v>
      </c>
      <c r="J1107" s="16"/>
      <c r="K1107" s="16"/>
      <c r="L1107" s="14">
        <f>IFERROR(VLOOKUP($B1107,'[1]Paste Only'!$D:$AM,12,FALSE),"-")</f>
        <v>74.53</v>
      </c>
      <c r="M1107" s="14" t="str">
        <f>IFERROR(VLOOKUP($B1107,'[1]Paste Only'!$D:$AM,15,FALSE),"-")</f>
        <v>-</v>
      </c>
      <c r="N1107" s="17"/>
      <c r="O1107" s="18"/>
      <c r="P1107" s="19">
        <f t="shared" si="548"/>
        <v>0</v>
      </c>
      <c r="Q1107" s="20">
        <f t="shared" si="521"/>
        <v>0</v>
      </c>
      <c r="R1107" s="13">
        <f t="shared" si="522"/>
        <v>0</v>
      </c>
      <c r="S1107" s="13" t="str">
        <f>IFERROR(VLOOKUP($B1107,'[1]Market Cap'!$G:$I,3,FALSE),"-")</f>
        <v>Small Cap</v>
      </c>
      <c r="T1107" s="13"/>
      <c r="U1107" s="13"/>
      <c r="V1107" s="21">
        <f t="shared" ref="V1107:X1170" si="549">IFERROR(G1107/$U1107,0)</f>
        <v>0</v>
      </c>
      <c r="W1107" s="21">
        <f t="shared" si="549"/>
        <v>0</v>
      </c>
      <c r="X1107" s="21">
        <f t="shared" si="549"/>
        <v>0</v>
      </c>
      <c r="Y1107" s="22">
        <f t="shared" si="523"/>
        <v>0</v>
      </c>
      <c r="Z1107" s="13">
        <f t="shared" si="524"/>
        <v>0</v>
      </c>
      <c r="AA1107" s="23">
        <f t="shared" si="525"/>
        <v>0</v>
      </c>
      <c r="AB1107" s="23">
        <f t="shared" si="526"/>
        <v>0</v>
      </c>
      <c r="AC1107" s="23">
        <f t="shared" si="527"/>
        <v>0</v>
      </c>
      <c r="AD1107" s="24">
        <f t="shared" si="528"/>
        <v>0</v>
      </c>
      <c r="AE1107" s="25">
        <f>IFERROR(VLOOKUP($B1107,'[1]Market Cap'!$G:$I,2,FALSE),"-")</f>
        <v>0</v>
      </c>
      <c r="AF1107" s="20">
        <f t="shared" si="529"/>
        <v>0</v>
      </c>
      <c r="AG1107" s="17">
        <f t="shared" si="530"/>
        <v>0</v>
      </c>
      <c r="AH1107" s="17">
        <f t="shared" si="531"/>
        <v>0</v>
      </c>
      <c r="AI1107" s="17" t="str">
        <f t="shared" si="532"/>
        <v>-</v>
      </c>
      <c r="AJ1107" s="26" t="str">
        <f>IFERROR(VLOOKUP($B1107,'[1]Paste Only'!$D:$AM,26,FALSE),"-")</f>
        <v>-</v>
      </c>
      <c r="AK1107" s="26" t="str">
        <f>IFERROR(VLOOKUP($B1107,'[1]Paste Only'!$D:$AM,23,FALSE),"-")</f>
        <v>-</v>
      </c>
      <c r="AL1107" s="26" t="str">
        <f>IFERROR(VLOOKUP($B1107,'[1]Paste Only'!$D:$AM,22,FALSE),"-")</f>
        <v>-</v>
      </c>
      <c r="AM1107" s="21" t="str">
        <f t="shared" ref="AM1107:AO1170" si="550">IFERROR(AJ1107/$F1107-1,"-")</f>
        <v>-</v>
      </c>
      <c r="AN1107" s="21" t="str">
        <f t="shared" si="550"/>
        <v>-</v>
      </c>
      <c r="AO1107" s="21" t="str">
        <f t="shared" si="550"/>
        <v>-</v>
      </c>
      <c r="AP1107" s="27">
        <f t="shared" si="533"/>
        <v>0</v>
      </c>
      <c r="AQ1107" s="27" t="str">
        <f t="shared" si="534"/>
        <v>-</v>
      </c>
      <c r="AR1107" s="27" t="str">
        <f t="shared" si="535"/>
        <v>-</v>
      </c>
      <c r="AS1107" s="27">
        <f t="shared" si="536"/>
        <v>0</v>
      </c>
      <c r="AT1107" s="27">
        <f t="shared" si="537"/>
        <v>0</v>
      </c>
      <c r="AU1107" s="27">
        <f t="shared" si="538"/>
        <v>0</v>
      </c>
      <c r="AV1107" s="21" t="str">
        <f t="shared" si="539"/>
        <v>0</v>
      </c>
      <c r="AW1107" s="27">
        <f t="shared" si="540"/>
        <v>0</v>
      </c>
      <c r="AX1107" s="27" t="str">
        <f t="shared" si="541"/>
        <v>-</v>
      </c>
      <c r="AY1107" s="27" t="str">
        <f t="shared" si="542"/>
        <v>-</v>
      </c>
      <c r="AZ1107" s="21" t="str">
        <f t="shared" si="543"/>
        <v>-</v>
      </c>
      <c r="BA1107" s="21" t="str">
        <f t="shared" si="544"/>
        <v>-</v>
      </c>
      <c r="BB1107" s="28" t="str">
        <f t="shared" si="545"/>
        <v>-</v>
      </c>
      <c r="BC1107" s="28" t="s">
        <v>81</v>
      </c>
      <c r="BD1107" s="28" t="s">
        <v>81</v>
      </c>
      <c r="BE1107" s="28" t="s">
        <v>81</v>
      </c>
      <c r="BF1107" s="28" t="str">
        <f t="shared" si="546"/>
        <v>-</v>
      </c>
      <c r="BG1107" s="29">
        <f t="shared" si="547"/>
        <v>0</v>
      </c>
      <c r="BH1107" s="29">
        <f t="shared" si="547"/>
        <v>0</v>
      </c>
      <c r="BI1107" s="29">
        <f t="shared" si="547"/>
        <v>0</v>
      </c>
      <c r="BJ1107" s="29">
        <f t="shared" si="520"/>
        <v>0</v>
      </c>
      <c r="BK1107" s="29"/>
    </row>
    <row r="1108" spans="1:63" x14ac:dyDescent="0.25">
      <c r="A1108" s="13" t="s">
        <v>3377</v>
      </c>
      <c r="B1108" s="13" t="s">
        <v>3378</v>
      </c>
      <c r="C1108" s="13" t="s">
        <v>3379</v>
      </c>
      <c r="D1108" s="13" t="str">
        <f>IFERROR(VLOOKUP($B1108,[1]GICS!$C:$D,2,FALSE),"-")</f>
        <v>Financials</v>
      </c>
      <c r="E1108" s="14">
        <f>IFERROR(IF(VLOOKUP($B1108,'[1]Paste Only'!$D:$AM,4,FALSE)="-",VLOOKUP($B1108,'[1]Market Cap'!$A:$J,10,FALSE),VLOOKUP($B1108,'[1]Paste Only'!$D:$AM,4,FALSE)),"-")</f>
        <v>7130.3</v>
      </c>
      <c r="F1108" s="14" t="str">
        <f>IFERROR(VLOOKUP($B1108,'[1]Paste Only'!$D:$AM,5,FALSE),"-")</f>
        <v>-</v>
      </c>
      <c r="G1108" s="15">
        <f>IFERROR(VLOOKUP($B1108,'[1]Paste Only'!$D:$AM,6,FALSE),"-")</f>
        <v>0</v>
      </c>
      <c r="H1108" s="15">
        <f>IFERROR(VLOOKUP($B1108,'[1]Paste Only'!$D:$AM,7,FALSE),"-")</f>
        <v>0</v>
      </c>
      <c r="I1108" s="15">
        <f>IFERROR(VLOOKUP($B1108,'[1]Paste Only'!$D:$AM,8,FALSE),"-")</f>
        <v>0</v>
      </c>
      <c r="J1108" s="16"/>
      <c r="K1108" s="16"/>
      <c r="L1108" s="14">
        <f>IFERROR(VLOOKUP($B1108,'[1]Paste Only'!$D:$AM,12,FALSE),"-")</f>
        <v>90.951870999999997</v>
      </c>
      <c r="M1108" s="14" t="str">
        <f>IFERROR(VLOOKUP($B1108,'[1]Paste Only'!$D:$AM,15,FALSE),"-")</f>
        <v>-</v>
      </c>
      <c r="N1108" s="17"/>
      <c r="O1108" s="18"/>
      <c r="P1108" s="19">
        <f t="shared" si="548"/>
        <v>0</v>
      </c>
      <c r="Q1108" s="20">
        <f t="shared" si="521"/>
        <v>0</v>
      </c>
      <c r="R1108" s="13">
        <f t="shared" si="522"/>
        <v>0</v>
      </c>
      <c r="S1108" s="13" t="str">
        <f>IFERROR(VLOOKUP($B1108,'[1]Market Cap'!$G:$I,3,FALSE),"-")</f>
        <v>Small Cap</v>
      </c>
      <c r="T1108" s="13"/>
      <c r="U1108" s="13"/>
      <c r="V1108" s="21">
        <f t="shared" si="549"/>
        <v>0</v>
      </c>
      <c r="W1108" s="21">
        <f t="shared" si="549"/>
        <v>0</v>
      </c>
      <c r="X1108" s="21">
        <f t="shared" si="549"/>
        <v>0</v>
      </c>
      <c r="Y1108" s="22">
        <f t="shared" si="523"/>
        <v>0</v>
      </c>
      <c r="Z1108" s="13">
        <f t="shared" si="524"/>
        <v>0</v>
      </c>
      <c r="AA1108" s="23">
        <f t="shared" si="525"/>
        <v>0</v>
      </c>
      <c r="AB1108" s="23">
        <f t="shared" si="526"/>
        <v>0</v>
      </c>
      <c r="AC1108" s="23">
        <f t="shared" si="527"/>
        <v>0</v>
      </c>
      <c r="AD1108" s="24">
        <f t="shared" si="528"/>
        <v>0</v>
      </c>
      <c r="AE1108" s="25">
        <f>IFERROR(VLOOKUP($B1108,'[1]Market Cap'!$G:$I,2,FALSE),"-")</f>
        <v>3662.2383038900002</v>
      </c>
      <c r="AF1108" s="20">
        <f t="shared" si="529"/>
        <v>0</v>
      </c>
      <c r="AG1108" s="17">
        <f t="shared" si="530"/>
        <v>0</v>
      </c>
      <c r="AH1108" s="17">
        <f t="shared" si="531"/>
        <v>0</v>
      </c>
      <c r="AI1108" s="17" t="str">
        <f t="shared" si="532"/>
        <v>-</v>
      </c>
      <c r="AJ1108" s="26" t="str">
        <f>IFERROR(VLOOKUP($B1108,'[1]Paste Only'!$D:$AM,26,FALSE),"-")</f>
        <v>-</v>
      </c>
      <c r="AK1108" s="26" t="str">
        <f>IFERROR(VLOOKUP($B1108,'[1]Paste Only'!$D:$AM,23,FALSE),"-")</f>
        <v>-</v>
      </c>
      <c r="AL1108" s="26" t="str">
        <f>IFERROR(VLOOKUP($B1108,'[1]Paste Only'!$D:$AM,22,FALSE),"-")</f>
        <v>-</v>
      </c>
      <c r="AM1108" s="21" t="str">
        <f t="shared" si="550"/>
        <v>-</v>
      </c>
      <c r="AN1108" s="21" t="str">
        <f t="shared" si="550"/>
        <v>-</v>
      </c>
      <c r="AO1108" s="21" t="str">
        <f t="shared" si="550"/>
        <v>-</v>
      </c>
      <c r="AP1108" s="27">
        <f t="shared" si="533"/>
        <v>0</v>
      </c>
      <c r="AQ1108" s="27" t="str">
        <f t="shared" si="534"/>
        <v>-</v>
      </c>
      <c r="AR1108" s="27" t="str">
        <f t="shared" si="535"/>
        <v>-</v>
      </c>
      <c r="AS1108" s="27">
        <f t="shared" si="536"/>
        <v>0</v>
      </c>
      <c r="AT1108" s="27">
        <f t="shared" si="537"/>
        <v>0</v>
      </c>
      <c r="AU1108" s="27">
        <f t="shared" si="538"/>
        <v>0</v>
      </c>
      <c r="AV1108" s="21" t="str">
        <f t="shared" si="539"/>
        <v>0</v>
      </c>
      <c r="AW1108" s="27">
        <f t="shared" si="540"/>
        <v>0</v>
      </c>
      <c r="AX1108" s="27" t="str">
        <f t="shared" si="541"/>
        <v>-</v>
      </c>
      <c r="AY1108" s="27" t="str">
        <f t="shared" si="542"/>
        <v>-</v>
      </c>
      <c r="AZ1108" s="21" t="str">
        <f t="shared" si="543"/>
        <v>-</v>
      </c>
      <c r="BA1108" s="21" t="str">
        <f t="shared" si="544"/>
        <v>-</v>
      </c>
      <c r="BB1108" s="28" t="str">
        <f t="shared" si="545"/>
        <v>-</v>
      </c>
      <c r="BC1108" s="28" t="s">
        <v>81</v>
      </c>
      <c r="BD1108" s="28" t="s">
        <v>81</v>
      </c>
      <c r="BE1108" s="28" t="s">
        <v>81</v>
      </c>
      <c r="BF1108" s="28" t="str">
        <f t="shared" si="546"/>
        <v>-</v>
      </c>
      <c r="BG1108" s="29">
        <f t="shared" si="547"/>
        <v>0</v>
      </c>
      <c r="BH1108" s="29">
        <f t="shared" si="547"/>
        <v>0</v>
      </c>
      <c r="BI1108" s="29">
        <f t="shared" si="547"/>
        <v>0</v>
      </c>
      <c r="BJ1108" s="29">
        <f t="shared" si="520"/>
        <v>0</v>
      </c>
      <c r="BK1108" s="29"/>
    </row>
    <row r="1109" spans="1:63" x14ac:dyDescent="0.25">
      <c r="A1109" s="13" t="s">
        <v>3380</v>
      </c>
      <c r="B1109" s="13" t="s">
        <v>3381</v>
      </c>
      <c r="C1109" s="13" t="s">
        <v>3382</v>
      </c>
      <c r="D1109" s="13" t="str">
        <f>IFERROR(VLOOKUP($B1109,[1]GICS!$C:$D,2,FALSE),"-")</f>
        <v>Materials</v>
      </c>
      <c r="E1109" s="14">
        <f>IFERROR(IF(VLOOKUP($B1109,'[1]Paste Only'!$D:$AM,4,FALSE)="-",VLOOKUP($B1109,'[1]Market Cap'!$A:$J,10,FALSE),VLOOKUP($B1109,'[1]Paste Only'!$D:$AM,4,FALSE)),"-")</f>
        <v>274.45</v>
      </c>
      <c r="F1109" s="14" t="str">
        <f>IFERROR(VLOOKUP($B1109,'[1]Paste Only'!$D:$AM,5,FALSE),"-")</f>
        <v>-</v>
      </c>
      <c r="G1109" s="15">
        <f>IFERROR(VLOOKUP($B1109,'[1]Paste Only'!$D:$AM,6,FALSE),"-")</f>
        <v>0</v>
      </c>
      <c r="H1109" s="15">
        <f>IFERROR(VLOOKUP($B1109,'[1]Paste Only'!$D:$AM,7,FALSE),"-")</f>
        <v>0</v>
      </c>
      <c r="I1109" s="15">
        <f>IFERROR(VLOOKUP($B1109,'[1]Paste Only'!$D:$AM,8,FALSE),"-")</f>
        <v>0</v>
      </c>
      <c r="J1109" s="16"/>
      <c r="K1109" s="16"/>
      <c r="L1109" s="14">
        <f>IFERROR(VLOOKUP($B1109,'[1]Paste Only'!$D:$AM,12,FALSE),"-")</f>
        <v>11.401897999999999</v>
      </c>
      <c r="M1109" s="14" t="str">
        <f>IFERROR(VLOOKUP($B1109,'[1]Paste Only'!$D:$AM,15,FALSE),"-")</f>
        <v>-</v>
      </c>
      <c r="N1109" s="17"/>
      <c r="O1109" s="18"/>
      <c r="P1109" s="19">
        <f t="shared" si="548"/>
        <v>0</v>
      </c>
      <c r="Q1109" s="20">
        <f t="shared" si="521"/>
        <v>0</v>
      </c>
      <c r="R1109" s="13">
        <f t="shared" si="522"/>
        <v>0</v>
      </c>
      <c r="S1109" s="13" t="str">
        <f>IFERROR(VLOOKUP($B1109,'[1]Market Cap'!$G:$I,3,FALSE),"-")</f>
        <v>Small Cap</v>
      </c>
      <c r="T1109" s="13"/>
      <c r="U1109" s="13"/>
      <c r="V1109" s="21">
        <f t="shared" si="549"/>
        <v>0</v>
      </c>
      <c r="W1109" s="21">
        <f t="shared" si="549"/>
        <v>0</v>
      </c>
      <c r="X1109" s="21">
        <f t="shared" si="549"/>
        <v>0</v>
      </c>
      <c r="Y1109" s="22">
        <f t="shared" si="523"/>
        <v>0</v>
      </c>
      <c r="Z1109" s="13">
        <f t="shared" si="524"/>
        <v>0</v>
      </c>
      <c r="AA1109" s="23">
        <f t="shared" si="525"/>
        <v>0</v>
      </c>
      <c r="AB1109" s="23">
        <f t="shared" si="526"/>
        <v>0</v>
      </c>
      <c r="AC1109" s="23">
        <f t="shared" si="527"/>
        <v>0</v>
      </c>
      <c r="AD1109" s="24">
        <f t="shared" si="528"/>
        <v>0</v>
      </c>
      <c r="AE1109" s="25">
        <f>IFERROR(VLOOKUP($B1109,'[1]Market Cap'!$G:$I,2,FALSE),"-")</f>
        <v>2648.53658146</v>
      </c>
      <c r="AF1109" s="20">
        <f t="shared" si="529"/>
        <v>0</v>
      </c>
      <c r="AG1109" s="17">
        <f t="shared" si="530"/>
        <v>0</v>
      </c>
      <c r="AH1109" s="17">
        <f t="shared" si="531"/>
        <v>0</v>
      </c>
      <c r="AI1109" s="17" t="str">
        <f t="shared" si="532"/>
        <v>-</v>
      </c>
      <c r="AJ1109" s="26" t="str">
        <f>IFERROR(VLOOKUP($B1109,'[1]Paste Only'!$D:$AM,26,FALSE),"-")</f>
        <v>-</v>
      </c>
      <c r="AK1109" s="26" t="str">
        <f>IFERROR(VLOOKUP($B1109,'[1]Paste Only'!$D:$AM,23,FALSE),"-")</f>
        <v>-</v>
      </c>
      <c r="AL1109" s="26" t="str">
        <f>IFERROR(VLOOKUP($B1109,'[1]Paste Only'!$D:$AM,22,FALSE),"-")</f>
        <v>-</v>
      </c>
      <c r="AM1109" s="21" t="str">
        <f t="shared" si="550"/>
        <v>-</v>
      </c>
      <c r="AN1109" s="21" t="str">
        <f t="shared" si="550"/>
        <v>-</v>
      </c>
      <c r="AO1109" s="21" t="str">
        <f t="shared" si="550"/>
        <v>-</v>
      </c>
      <c r="AP1109" s="27">
        <f t="shared" si="533"/>
        <v>0</v>
      </c>
      <c r="AQ1109" s="27" t="str">
        <f t="shared" si="534"/>
        <v>-</v>
      </c>
      <c r="AR1109" s="27" t="str">
        <f t="shared" si="535"/>
        <v>-</v>
      </c>
      <c r="AS1109" s="27">
        <f t="shared" si="536"/>
        <v>0</v>
      </c>
      <c r="AT1109" s="27">
        <f t="shared" si="537"/>
        <v>0</v>
      </c>
      <c r="AU1109" s="27">
        <f t="shared" si="538"/>
        <v>0</v>
      </c>
      <c r="AV1109" s="21" t="str">
        <f t="shared" si="539"/>
        <v>0</v>
      </c>
      <c r="AW1109" s="27">
        <f t="shared" si="540"/>
        <v>0</v>
      </c>
      <c r="AX1109" s="27" t="str">
        <f t="shared" si="541"/>
        <v>-</v>
      </c>
      <c r="AY1109" s="27" t="str">
        <f t="shared" si="542"/>
        <v>-</v>
      </c>
      <c r="AZ1109" s="21" t="str">
        <f t="shared" si="543"/>
        <v>-</v>
      </c>
      <c r="BA1109" s="21" t="str">
        <f t="shared" si="544"/>
        <v>-</v>
      </c>
      <c r="BB1109" s="28" t="str">
        <f t="shared" si="545"/>
        <v>-</v>
      </c>
      <c r="BC1109" s="28" t="s">
        <v>81</v>
      </c>
      <c r="BD1109" s="28" t="s">
        <v>81</v>
      </c>
      <c r="BE1109" s="28" t="s">
        <v>81</v>
      </c>
      <c r="BF1109" s="28" t="str">
        <f t="shared" si="546"/>
        <v>-</v>
      </c>
      <c r="BG1109" s="29">
        <f t="shared" si="547"/>
        <v>0</v>
      </c>
      <c r="BH1109" s="29">
        <f t="shared" si="547"/>
        <v>0</v>
      </c>
      <c r="BI1109" s="29">
        <f t="shared" si="547"/>
        <v>0</v>
      </c>
      <c r="BJ1109" s="29">
        <f t="shared" si="520"/>
        <v>0</v>
      </c>
      <c r="BK1109" s="29"/>
    </row>
    <row r="1110" spans="1:63" x14ac:dyDescent="0.25">
      <c r="A1110" s="13" t="s">
        <v>3383</v>
      </c>
      <c r="B1110" s="13" t="s">
        <v>3384</v>
      </c>
      <c r="C1110" s="13" t="s">
        <v>3385</v>
      </c>
      <c r="D1110" s="13" t="str">
        <f>IFERROR(VLOOKUP($B1110,[1]GICS!$C:$D,2,FALSE),"-")</f>
        <v>Industrials</v>
      </c>
      <c r="E1110" s="14">
        <f>IFERROR(IF(VLOOKUP($B1110,'[1]Paste Only'!$D:$AM,4,FALSE)="-",VLOOKUP($B1110,'[1]Market Cap'!$A:$J,10,FALSE),VLOOKUP($B1110,'[1]Paste Only'!$D:$AM,4,FALSE)),"-")</f>
        <v>170.45</v>
      </c>
      <c r="F1110" s="14" t="str">
        <f>IFERROR(VLOOKUP($B1110,'[1]Paste Only'!$D:$AM,5,FALSE),"-")</f>
        <v>-</v>
      </c>
      <c r="G1110" s="15">
        <f>IFERROR(VLOOKUP($B1110,'[1]Paste Only'!$D:$AM,6,FALSE),"-")</f>
        <v>0</v>
      </c>
      <c r="H1110" s="15">
        <f>IFERROR(VLOOKUP($B1110,'[1]Paste Only'!$D:$AM,7,FALSE),"-")</f>
        <v>0</v>
      </c>
      <c r="I1110" s="15">
        <f>IFERROR(VLOOKUP($B1110,'[1]Paste Only'!$D:$AM,8,FALSE),"-")</f>
        <v>0</v>
      </c>
      <c r="J1110" s="16"/>
      <c r="K1110" s="16"/>
      <c r="L1110" s="14">
        <f>IFERROR(VLOOKUP($B1110,'[1]Paste Only'!$D:$AM,12,FALSE),"-")</f>
        <v>10.68</v>
      </c>
      <c r="M1110" s="14" t="str">
        <f>IFERROR(VLOOKUP($B1110,'[1]Paste Only'!$D:$AM,15,FALSE),"-")</f>
        <v>-</v>
      </c>
      <c r="N1110" s="17"/>
      <c r="O1110" s="18"/>
      <c r="P1110" s="19">
        <f t="shared" si="548"/>
        <v>0</v>
      </c>
      <c r="Q1110" s="20">
        <f t="shared" si="521"/>
        <v>0</v>
      </c>
      <c r="R1110" s="13">
        <f t="shared" si="522"/>
        <v>0</v>
      </c>
      <c r="S1110" s="13" t="str">
        <f>IFERROR(VLOOKUP($B1110,'[1]Market Cap'!$G:$I,3,FALSE),"-")</f>
        <v>Small Cap</v>
      </c>
      <c r="T1110" s="13"/>
      <c r="U1110" s="13"/>
      <c r="V1110" s="21">
        <f t="shared" si="549"/>
        <v>0</v>
      </c>
      <c r="W1110" s="21">
        <f t="shared" si="549"/>
        <v>0</v>
      </c>
      <c r="X1110" s="21">
        <f t="shared" si="549"/>
        <v>0</v>
      </c>
      <c r="Y1110" s="22">
        <f t="shared" si="523"/>
        <v>0</v>
      </c>
      <c r="Z1110" s="13">
        <f t="shared" si="524"/>
        <v>0</v>
      </c>
      <c r="AA1110" s="23">
        <f t="shared" si="525"/>
        <v>0</v>
      </c>
      <c r="AB1110" s="23">
        <f t="shared" si="526"/>
        <v>0</v>
      </c>
      <c r="AC1110" s="23">
        <f t="shared" si="527"/>
        <v>0</v>
      </c>
      <c r="AD1110" s="24">
        <f t="shared" si="528"/>
        <v>0</v>
      </c>
      <c r="AE1110" s="25">
        <f>IFERROR(VLOOKUP($B1110,'[1]Market Cap'!$G:$I,2,FALSE),"-")</f>
        <v>545.44000000000005</v>
      </c>
      <c r="AF1110" s="20">
        <f t="shared" si="529"/>
        <v>0</v>
      </c>
      <c r="AG1110" s="17">
        <f t="shared" si="530"/>
        <v>0</v>
      </c>
      <c r="AH1110" s="17">
        <f t="shared" si="531"/>
        <v>0</v>
      </c>
      <c r="AI1110" s="17" t="str">
        <f t="shared" si="532"/>
        <v>-</v>
      </c>
      <c r="AJ1110" s="26" t="str">
        <f>IFERROR(VLOOKUP($B1110,'[1]Paste Only'!$D:$AM,26,FALSE),"-")</f>
        <v>-</v>
      </c>
      <c r="AK1110" s="26" t="str">
        <f>IFERROR(VLOOKUP($B1110,'[1]Paste Only'!$D:$AM,23,FALSE),"-")</f>
        <v>-</v>
      </c>
      <c r="AL1110" s="26" t="str">
        <f>IFERROR(VLOOKUP($B1110,'[1]Paste Only'!$D:$AM,22,FALSE),"-")</f>
        <v>-</v>
      </c>
      <c r="AM1110" s="21" t="str">
        <f t="shared" si="550"/>
        <v>-</v>
      </c>
      <c r="AN1110" s="21" t="str">
        <f t="shared" si="550"/>
        <v>-</v>
      </c>
      <c r="AO1110" s="21" t="str">
        <f t="shared" si="550"/>
        <v>-</v>
      </c>
      <c r="AP1110" s="27">
        <f t="shared" si="533"/>
        <v>0</v>
      </c>
      <c r="AQ1110" s="27" t="str">
        <f t="shared" si="534"/>
        <v>-</v>
      </c>
      <c r="AR1110" s="27" t="str">
        <f t="shared" si="535"/>
        <v>-</v>
      </c>
      <c r="AS1110" s="27">
        <f t="shared" si="536"/>
        <v>0</v>
      </c>
      <c r="AT1110" s="27">
        <f t="shared" si="537"/>
        <v>0</v>
      </c>
      <c r="AU1110" s="27">
        <f t="shared" si="538"/>
        <v>0</v>
      </c>
      <c r="AV1110" s="21" t="str">
        <f t="shared" si="539"/>
        <v>0</v>
      </c>
      <c r="AW1110" s="27">
        <f t="shared" si="540"/>
        <v>0</v>
      </c>
      <c r="AX1110" s="27" t="str">
        <f t="shared" si="541"/>
        <v>-</v>
      </c>
      <c r="AY1110" s="27" t="str">
        <f t="shared" si="542"/>
        <v>-</v>
      </c>
      <c r="AZ1110" s="21" t="str">
        <f t="shared" si="543"/>
        <v>-</v>
      </c>
      <c r="BA1110" s="21" t="str">
        <f t="shared" si="544"/>
        <v>-</v>
      </c>
      <c r="BB1110" s="28" t="str">
        <f t="shared" si="545"/>
        <v>-</v>
      </c>
      <c r="BC1110" s="28" t="s">
        <v>81</v>
      </c>
      <c r="BD1110" s="28" t="s">
        <v>81</v>
      </c>
      <c r="BE1110" s="28" t="s">
        <v>81</v>
      </c>
      <c r="BF1110" s="28" t="str">
        <f t="shared" si="546"/>
        <v>-</v>
      </c>
      <c r="BG1110" s="29">
        <f t="shared" si="547"/>
        <v>0</v>
      </c>
      <c r="BH1110" s="29">
        <f t="shared" si="547"/>
        <v>0</v>
      </c>
      <c r="BI1110" s="29">
        <f t="shared" si="547"/>
        <v>0</v>
      </c>
      <c r="BJ1110" s="29">
        <f t="shared" si="520"/>
        <v>0</v>
      </c>
      <c r="BK1110" s="29"/>
    </row>
    <row r="1111" spans="1:63" x14ac:dyDescent="0.25">
      <c r="A1111" s="13" t="s">
        <v>3386</v>
      </c>
      <c r="B1111" s="13" t="s">
        <v>3387</v>
      </c>
      <c r="C1111" s="13" t="s">
        <v>3388</v>
      </c>
      <c r="D1111" s="13" t="str">
        <f>IFERROR(VLOOKUP($B1111,[1]GICS!$C:$D,2,FALSE),"-")</f>
        <v>Consumer Discretionary</v>
      </c>
      <c r="E1111" s="14">
        <f>IFERROR(IF(VLOOKUP($B1111,'[1]Paste Only'!$D:$AM,4,FALSE)="-",VLOOKUP($B1111,'[1]Market Cap'!$A:$J,10,FALSE),VLOOKUP($B1111,'[1]Paste Only'!$D:$AM,4,FALSE)),"-")</f>
        <v>11.83</v>
      </c>
      <c r="F1111" s="14" t="str">
        <f>IFERROR(VLOOKUP($B1111,'[1]Paste Only'!$D:$AM,5,FALSE),"-")</f>
        <v>-</v>
      </c>
      <c r="G1111" s="15">
        <f>IFERROR(VLOOKUP($B1111,'[1]Paste Only'!$D:$AM,6,FALSE),"-")</f>
        <v>0</v>
      </c>
      <c r="H1111" s="15">
        <f>IFERROR(VLOOKUP($B1111,'[1]Paste Only'!$D:$AM,7,FALSE),"-")</f>
        <v>0</v>
      </c>
      <c r="I1111" s="15">
        <f>IFERROR(VLOOKUP($B1111,'[1]Paste Only'!$D:$AM,8,FALSE),"-")</f>
        <v>0</v>
      </c>
      <c r="J1111" s="16"/>
      <c r="K1111" s="16"/>
      <c r="L1111" s="14">
        <f>IFERROR(VLOOKUP($B1111,'[1]Paste Only'!$D:$AM,12,FALSE),"-")</f>
        <v>0.4</v>
      </c>
      <c r="M1111" s="14" t="str">
        <f>IFERROR(VLOOKUP($B1111,'[1]Paste Only'!$D:$AM,15,FALSE),"-")</f>
        <v>-</v>
      </c>
      <c r="N1111" s="17"/>
      <c r="O1111" s="18"/>
      <c r="P1111" s="19">
        <f t="shared" si="548"/>
        <v>0</v>
      </c>
      <c r="Q1111" s="20">
        <f t="shared" si="521"/>
        <v>0</v>
      </c>
      <c r="R1111" s="13">
        <f t="shared" si="522"/>
        <v>0</v>
      </c>
      <c r="S1111" s="13" t="str">
        <f>IFERROR(VLOOKUP($B1111,'[1]Market Cap'!$G:$I,3,FALSE),"-")</f>
        <v>Small Cap</v>
      </c>
      <c r="T1111" s="13"/>
      <c r="U1111" s="13"/>
      <c r="V1111" s="21">
        <f t="shared" si="549"/>
        <v>0</v>
      </c>
      <c r="W1111" s="21">
        <f t="shared" si="549"/>
        <v>0</v>
      </c>
      <c r="X1111" s="21">
        <f t="shared" si="549"/>
        <v>0</v>
      </c>
      <c r="Y1111" s="22">
        <f t="shared" si="523"/>
        <v>0</v>
      </c>
      <c r="Z1111" s="13">
        <f t="shared" si="524"/>
        <v>0</v>
      </c>
      <c r="AA1111" s="23">
        <f t="shared" si="525"/>
        <v>0</v>
      </c>
      <c r="AB1111" s="23">
        <f t="shared" si="526"/>
        <v>0</v>
      </c>
      <c r="AC1111" s="23">
        <f t="shared" si="527"/>
        <v>0</v>
      </c>
      <c r="AD1111" s="24">
        <f t="shared" si="528"/>
        <v>0</v>
      </c>
      <c r="AE1111" s="25">
        <f>IFERROR(VLOOKUP($B1111,'[1]Market Cap'!$G:$I,2,FALSE),"-")</f>
        <v>779.90446051699996</v>
      </c>
      <c r="AF1111" s="20">
        <f t="shared" si="529"/>
        <v>0</v>
      </c>
      <c r="AG1111" s="17">
        <f t="shared" si="530"/>
        <v>0</v>
      </c>
      <c r="AH1111" s="17">
        <f t="shared" si="531"/>
        <v>0</v>
      </c>
      <c r="AI1111" s="17" t="str">
        <f t="shared" si="532"/>
        <v>-</v>
      </c>
      <c r="AJ1111" s="26" t="str">
        <f>IFERROR(VLOOKUP($B1111,'[1]Paste Only'!$D:$AM,26,FALSE),"-")</f>
        <v>-</v>
      </c>
      <c r="AK1111" s="26" t="str">
        <f>IFERROR(VLOOKUP($B1111,'[1]Paste Only'!$D:$AM,23,FALSE),"-")</f>
        <v>-</v>
      </c>
      <c r="AL1111" s="26" t="str">
        <f>IFERROR(VLOOKUP($B1111,'[1]Paste Only'!$D:$AM,22,FALSE),"-")</f>
        <v>-</v>
      </c>
      <c r="AM1111" s="21" t="str">
        <f t="shared" si="550"/>
        <v>-</v>
      </c>
      <c r="AN1111" s="21" t="str">
        <f t="shared" si="550"/>
        <v>-</v>
      </c>
      <c r="AO1111" s="21" t="str">
        <f t="shared" si="550"/>
        <v>-</v>
      </c>
      <c r="AP1111" s="27">
        <f t="shared" si="533"/>
        <v>0</v>
      </c>
      <c r="AQ1111" s="27" t="str">
        <f t="shared" si="534"/>
        <v>-</v>
      </c>
      <c r="AR1111" s="27" t="str">
        <f t="shared" si="535"/>
        <v>-</v>
      </c>
      <c r="AS1111" s="27">
        <f t="shared" si="536"/>
        <v>0</v>
      </c>
      <c r="AT1111" s="27">
        <f t="shared" si="537"/>
        <v>0</v>
      </c>
      <c r="AU1111" s="27">
        <f t="shared" si="538"/>
        <v>0</v>
      </c>
      <c r="AV1111" s="21" t="str">
        <f t="shared" si="539"/>
        <v>0</v>
      </c>
      <c r="AW1111" s="27">
        <f t="shared" si="540"/>
        <v>0</v>
      </c>
      <c r="AX1111" s="27" t="str">
        <f t="shared" si="541"/>
        <v>-</v>
      </c>
      <c r="AY1111" s="27" t="str">
        <f t="shared" si="542"/>
        <v>-</v>
      </c>
      <c r="AZ1111" s="21" t="str">
        <f t="shared" si="543"/>
        <v>-</v>
      </c>
      <c r="BA1111" s="21" t="str">
        <f t="shared" si="544"/>
        <v>-</v>
      </c>
      <c r="BB1111" s="28" t="str">
        <f t="shared" si="545"/>
        <v>-</v>
      </c>
      <c r="BC1111" s="28" t="s">
        <v>81</v>
      </c>
      <c r="BD1111" s="28" t="s">
        <v>81</v>
      </c>
      <c r="BE1111" s="28" t="s">
        <v>81</v>
      </c>
      <c r="BF1111" s="28" t="str">
        <f t="shared" si="546"/>
        <v>-</v>
      </c>
      <c r="BG1111" s="29">
        <f t="shared" si="547"/>
        <v>0</v>
      </c>
      <c r="BH1111" s="29">
        <f t="shared" si="547"/>
        <v>0</v>
      </c>
      <c r="BI1111" s="29">
        <f t="shared" si="547"/>
        <v>0</v>
      </c>
      <c r="BJ1111" s="29">
        <f t="shared" si="520"/>
        <v>0</v>
      </c>
      <c r="BK1111" s="29"/>
    </row>
    <row r="1112" spans="1:63" x14ac:dyDescent="0.25">
      <c r="A1112" s="13" t="s">
        <v>3389</v>
      </c>
      <c r="B1112" s="13" t="s">
        <v>3390</v>
      </c>
      <c r="C1112" s="13" t="s">
        <v>3391</v>
      </c>
      <c r="D1112" s="13" t="str">
        <f>IFERROR(VLOOKUP($B1112,[1]GICS!$C:$D,2,FALSE),"-")</f>
        <v>Financials</v>
      </c>
      <c r="E1112" s="14">
        <f>IFERROR(IF(VLOOKUP($B1112,'[1]Paste Only'!$D:$AM,4,FALSE)="-",VLOOKUP($B1112,'[1]Market Cap'!$A:$J,10,FALSE),VLOOKUP($B1112,'[1]Paste Only'!$D:$AM,4,FALSE)),"-")</f>
        <v>127</v>
      </c>
      <c r="F1112" s="14">
        <f>IFERROR(VLOOKUP($B1112,'[1]Paste Only'!$D:$AM,5,FALSE),"-")</f>
        <v>178</v>
      </c>
      <c r="G1112" s="15">
        <f>IFERROR(VLOOKUP($B1112,'[1]Paste Only'!$D:$AM,6,FALSE),"-")</f>
        <v>1</v>
      </c>
      <c r="H1112" s="15">
        <f>IFERROR(VLOOKUP($B1112,'[1]Paste Only'!$D:$AM,7,FALSE),"-")</f>
        <v>0</v>
      </c>
      <c r="I1112" s="15">
        <f>IFERROR(VLOOKUP($B1112,'[1]Paste Only'!$D:$AM,8,FALSE),"-")</f>
        <v>0</v>
      </c>
      <c r="J1112" s="16"/>
      <c r="K1112" s="16"/>
      <c r="L1112" s="14">
        <f>IFERROR(VLOOKUP($B1112,'[1]Paste Only'!$D:$AM,12,FALSE),"-")</f>
        <v>7.5399999999999991</v>
      </c>
      <c r="M1112" s="14">
        <f>IFERROR(VLOOKUP($B1112,'[1]Paste Only'!$D:$AM,15,FALSE),"-")</f>
        <v>4.2285057471264365</v>
      </c>
      <c r="N1112" s="17"/>
      <c r="O1112" s="18"/>
      <c r="P1112" s="19">
        <f t="shared" si="548"/>
        <v>-0.43919021921400037</v>
      </c>
      <c r="Q1112" s="20">
        <f t="shared" si="521"/>
        <v>0.40157480314960625</v>
      </c>
      <c r="R1112" s="13">
        <f t="shared" si="522"/>
        <v>1</v>
      </c>
      <c r="S1112" s="13" t="str">
        <f>IFERROR(VLOOKUP($B1112,'[1]Market Cap'!$G:$I,3,FALSE),"-")</f>
        <v>Small Cap</v>
      </c>
      <c r="T1112" s="13"/>
      <c r="U1112" s="13"/>
      <c r="V1112" s="21">
        <f t="shared" si="549"/>
        <v>0</v>
      </c>
      <c r="W1112" s="21">
        <f t="shared" si="549"/>
        <v>0</v>
      </c>
      <c r="X1112" s="21">
        <f t="shared" si="549"/>
        <v>0</v>
      </c>
      <c r="Y1112" s="22">
        <f t="shared" si="523"/>
        <v>0</v>
      </c>
      <c r="Z1112" s="13">
        <f t="shared" si="524"/>
        <v>0</v>
      </c>
      <c r="AA1112" s="23">
        <f t="shared" si="525"/>
        <v>0</v>
      </c>
      <c r="AB1112" s="23">
        <f t="shared" si="526"/>
        <v>0</v>
      </c>
      <c r="AC1112" s="23">
        <f t="shared" si="527"/>
        <v>0</v>
      </c>
      <c r="AD1112" s="24">
        <f t="shared" si="528"/>
        <v>0</v>
      </c>
      <c r="AE1112" s="25">
        <f>IFERROR(VLOOKUP($B1112,'[1]Market Cap'!$G:$I,2,FALSE),"-")</f>
        <v>1349.8807648</v>
      </c>
      <c r="AF1112" s="20">
        <f t="shared" si="529"/>
        <v>0</v>
      </c>
      <c r="AG1112" s="17">
        <f t="shared" si="530"/>
        <v>0</v>
      </c>
      <c r="AH1112" s="17">
        <f t="shared" si="531"/>
        <v>0</v>
      </c>
      <c r="AI1112" s="17" t="str">
        <f t="shared" si="532"/>
        <v>-</v>
      </c>
      <c r="AJ1112" s="26">
        <f>IFERROR(VLOOKUP($B1112,'[1]Paste Only'!$D:$AM,26,FALSE),"-")</f>
        <v>178</v>
      </c>
      <c r="AK1112" s="26">
        <f>IFERROR(VLOOKUP($B1112,'[1]Paste Only'!$D:$AM,23,FALSE),"-")</f>
        <v>178</v>
      </c>
      <c r="AL1112" s="26">
        <f>IFERROR(VLOOKUP($B1112,'[1]Paste Only'!$D:$AM,22,FALSE),"-")</f>
        <v>178</v>
      </c>
      <c r="AM1112" s="21">
        <f t="shared" si="550"/>
        <v>0</v>
      </c>
      <c r="AN1112" s="21">
        <f t="shared" si="550"/>
        <v>0</v>
      </c>
      <c r="AO1112" s="21">
        <f t="shared" si="550"/>
        <v>0</v>
      </c>
      <c r="AP1112" s="27">
        <f t="shared" si="533"/>
        <v>0</v>
      </c>
      <c r="AQ1112" s="27">
        <f t="shared" si="534"/>
        <v>0</v>
      </c>
      <c r="AR1112" s="27">
        <f t="shared" si="535"/>
        <v>178</v>
      </c>
      <c r="AS1112" s="27">
        <f t="shared" si="536"/>
        <v>178</v>
      </c>
      <c r="AT1112" s="27">
        <f t="shared" si="537"/>
        <v>0</v>
      </c>
      <c r="AU1112" s="27">
        <f t="shared" si="538"/>
        <v>0</v>
      </c>
      <c r="AV1112" s="21">
        <f t="shared" si="539"/>
        <v>1</v>
      </c>
      <c r="AW1112" s="27">
        <f t="shared" si="540"/>
        <v>178</v>
      </c>
      <c r="AX1112" s="27">
        <f t="shared" si="541"/>
        <v>178</v>
      </c>
      <c r="AY1112" s="27">
        <f t="shared" si="542"/>
        <v>178</v>
      </c>
      <c r="AZ1112" s="21">
        <f t="shared" si="543"/>
        <v>0.40157480314960625</v>
      </c>
      <c r="BA1112" s="21">
        <f t="shared" si="544"/>
        <v>0.3</v>
      </c>
      <c r="BB1112" s="28">
        <f t="shared" si="545"/>
        <v>178</v>
      </c>
      <c r="BC1112" s="28" t="s">
        <v>81</v>
      </c>
      <c r="BD1112" s="28" t="s">
        <v>81</v>
      </c>
      <c r="BE1112" s="28" t="s">
        <v>81</v>
      </c>
      <c r="BF1112" s="28" t="str">
        <f t="shared" si="546"/>
        <v>-</v>
      </c>
      <c r="BG1112" s="29">
        <f t="shared" si="547"/>
        <v>0</v>
      </c>
      <c r="BH1112" s="29">
        <f t="shared" si="547"/>
        <v>0</v>
      </c>
      <c r="BI1112" s="29">
        <f t="shared" si="547"/>
        <v>0</v>
      </c>
      <c r="BJ1112" s="29">
        <f t="shared" si="520"/>
        <v>0</v>
      </c>
      <c r="BK1112" s="29"/>
    </row>
    <row r="1113" spans="1:63" x14ac:dyDescent="0.25">
      <c r="A1113" s="13" t="s">
        <v>3392</v>
      </c>
      <c r="B1113" s="13" t="s">
        <v>3393</v>
      </c>
      <c r="C1113" s="13" t="s">
        <v>3394</v>
      </c>
      <c r="D1113" s="13" t="str">
        <f>IFERROR(VLOOKUP($B1113,[1]GICS!$C:$D,2,FALSE),"-")</f>
        <v>Materials</v>
      </c>
      <c r="E1113" s="14">
        <f>IFERROR(IF(VLOOKUP($B1113,'[1]Paste Only'!$D:$AM,4,FALSE)="-",VLOOKUP($B1113,'[1]Market Cap'!$A:$J,10,FALSE),VLOOKUP($B1113,'[1]Paste Only'!$D:$AM,4,FALSE)),"-")</f>
        <v>161.1</v>
      </c>
      <c r="F1113" s="14" t="str">
        <f>IFERROR(VLOOKUP($B1113,'[1]Paste Only'!$D:$AM,5,FALSE),"-")</f>
        <v>-</v>
      </c>
      <c r="G1113" s="15">
        <f>IFERROR(VLOOKUP($B1113,'[1]Paste Only'!$D:$AM,6,FALSE),"-")</f>
        <v>0</v>
      </c>
      <c r="H1113" s="15">
        <f>IFERROR(VLOOKUP($B1113,'[1]Paste Only'!$D:$AM,7,FALSE),"-")</f>
        <v>0</v>
      </c>
      <c r="I1113" s="15">
        <f>IFERROR(VLOOKUP($B1113,'[1]Paste Only'!$D:$AM,8,FALSE),"-")</f>
        <v>0</v>
      </c>
      <c r="J1113" s="16"/>
      <c r="K1113" s="16"/>
      <c r="L1113" s="14">
        <f>IFERROR(VLOOKUP($B1113,'[1]Paste Only'!$D:$AM,12,FALSE),"-")</f>
        <v>0.54</v>
      </c>
      <c r="M1113" s="14" t="str">
        <f>IFERROR(VLOOKUP($B1113,'[1]Paste Only'!$D:$AM,15,FALSE),"-")</f>
        <v>-</v>
      </c>
      <c r="N1113" s="17"/>
      <c r="O1113" s="18"/>
      <c r="P1113" s="19">
        <f t="shared" si="548"/>
        <v>0</v>
      </c>
      <c r="Q1113" s="20">
        <f t="shared" si="521"/>
        <v>0</v>
      </c>
      <c r="R1113" s="13">
        <f t="shared" si="522"/>
        <v>0</v>
      </c>
      <c r="S1113" s="13" t="str">
        <f>IFERROR(VLOOKUP($B1113,'[1]Market Cap'!$G:$I,3,FALSE),"-")</f>
        <v>Small Cap</v>
      </c>
      <c r="T1113" s="13"/>
      <c r="U1113" s="13"/>
      <c r="V1113" s="21">
        <f t="shared" si="549"/>
        <v>0</v>
      </c>
      <c r="W1113" s="21">
        <f t="shared" si="549"/>
        <v>0</v>
      </c>
      <c r="X1113" s="21">
        <f t="shared" si="549"/>
        <v>0</v>
      </c>
      <c r="Y1113" s="22">
        <f t="shared" si="523"/>
        <v>0</v>
      </c>
      <c r="Z1113" s="13">
        <f t="shared" si="524"/>
        <v>0</v>
      </c>
      <c r="AA1113" s="23">
        <f t="shared" si="525"/>
        <v>0</v>
      </c>
      <c r="AB1113" s="23">
        <f t="shared" si="526"/>
        <v>0</v>
      </c>
      <c r="AC1113" s="23">
        <f t="shared" si="527"/>
        <v>0</v>
      </c>
      <c r="AD1113" s="24">
        <f t="shared" si="528"/>
        <v>0</v>
      </c>
      <c r="AE1113" s="25">
        <f>IFERROR(VLOOKUP($B1113,'[1]Market Cap'!$G:$I,2,FALSE),"-")</f>
        <v>1114.9827660000001</v>
      </c>
      <c r="AF1113" s="20">
        <f t="shared" si="529"/>
        <v>0</v>
      </c>
      <c r="AG1113" s="17">
        <f t="shared" si="530"/>
        <v>0</v>
      </c>
      <c r="AH1113" s="17">
        <f t="shared" si="531"/>
        <v>0</v>
      </c>
      <c r="AI1113" s="17" t="str">
        <f t="shared" si="532"/>
        <v>-</v>
      </c>
      <c r="AJ1113" s="26" t="str">
        <f>IFERROR(VLOOKUP($B1113,'[1]Paste Only'!$D:$AM,26,FALSE),"-")</f>
        <v>-</v>
      </c>
      <c r="AK1113" s="26" t="str">
        <f>IFERROR(VLOOKUP($B1113,'[1]Paste Only'!$D:$AM,23,FALSE),"-")</f>
        <v>-</v>
      </c>
      <c r="AL1113" s="26" t="str">
        <f>IFERROR(VLOOKUP($B1113,'[1]Paste Only'!$D:$AM,22,FALSE),"-")</f>
        <v>-</v>
      </c>
      <c r="AM1113" s="21" t="str">
        <f t="shared" si="550"/>
        <v>-</v>
      </c>
      <c r="AN1113" s="21" t="str">
        <f t="shared" si="550"/>
        <v>-</v>
      </c>
      <c r="AO1113" s="21" t="str">
        <f t="shared" si="550"/>
        <v>-</v>
      </c>
      <c r="AP1113" s="27">
        <f t="shared" si="533"/>
        <v>0</v>
      </c>
      <c r="AQ1113" s="27" t="str">
        <f t="shared" si="534"/>
        <v>-</v>
      </c>
      <c r="AR1113" s="27" t="str">
        <f t="shared" si="535"/>
        <v>-</v>
      </c>
      <c r="AS1113" s="27">
        <f t="shared" si="536"/>
        <v>0</v>
      </c>
      <c r="AT1113" s="27">
        <f t="shared" si="537"/>
        <v>0</v>
      </c>
      <c r="AU1113" s="27">
        <f t="shared" si="538"/>
        <v>0</v>
      </c>
      <c r="AV1113" s="21" t="str">
        <f t="shared" si="539"/>
        <v>0</v>
      </c>
      <c r="AW1113" s="27">
        <f t="shared" si="540"/>
        <v>0</v>
      </c>
      <c r="AX1113" s="27" t="str">
        <f t="shared" si="541"/>
        <v>-</v>
      </c>
      <c r="AY1113" s="27" t="str">
        <f t="shared" si="542"/>
        <v>-</v>
      </c>
      <c r="AZ1113" s="21" t="str">
        <f t="shared" si="543"/>
        <v>-</v>
      </c>
      <c r="BA1113" s="21" t="str">
        <f t="shared" si="544"/>
        <v>-</v>
      </c>
      <c r="BB1113" s="28" t="str">
        <f t="shared" si="545"/>
        <v>-</v>
      </c>
      <c r="BC1113" s="28" t="s">
        <v>81</v>
      </c>
      <c r="BD1113" s="28" t="s">
        <v>81</v>
      </c>
      <c r="BE1113" s="28" t="s">
        <v>81</v>
      </c>
      <c r="BF1113" s="28" t="str">
        <f t="shared" si="546"/>
        <v>-</v>
      </c>
      <c r="BG1113" s="29">
        <f t="shared" si="547"/>
        <v>0</v>
      </c>
      <c r="BH1113" s="29">
        <f t="shared" si="547"/>
        <v>0</v>
      </c>
      <c r="BI1113" s="29">
        <f t="shared" si="547"/>
        <v>0</v>
      </c>
      <c r="BJ1113" s="29">
        <f t="shared" si="520"/>
        <v>0</v>
      </c>
      <c r="BK1113" s="29"/>
    </row>
    <row r="1114" spans="1:63" x14ac:dyDescent="0.25">
      <c r="A1114" s="13" t="s">
        <v>3395</v>
      </c>
      <c r="B1114" s="13" t="s">
        <v>3396</v>
      </c>
      <c r="C1114" s="13" t="s">
        <v>3397</v>
      </c>
      <c r="D1114" s="13" t="str">
        <f>IFERROR(VLOOKUP($B1114,[1]GICS!$C:$D,2,FALSE),"-")</f>
        <v>Materials</v>
      </c>
      <c r="E1114" s="14">
        <f>IFERROR(IF(VLOOKUP($B1114,'[1]Paste Only'!$D:$AM,4,FALSE)="-",VLOOKUP($B1114,'[1]Market Cap'!$A:$J,10,FALSE),VLOOKUP($B1114,'[1]Paste Only'!$D:$AM,4,FALSE)),"-")</f>
        <v>1270.9000000000001</v>
      </c>
      <c r="F1114" s="14" t="str">
        <f>IFERROR(VLOOKUP($B1114,'[1]Paste Only'!$D:$AM,5,FALSE),"-")</f>
        <v>-</v>
      </c>
      <c r="G1114" s="15">
        <f>IFERROR(VLOOKUP($B1114,'[1]Paste Only'!$D:$AM,6,FALSE),"-")</f>
        <v>0</v>
      </c>
      <c r="H1114" s="15">
        <f>IFERROR(VLOOKUP($B1114,'[1]Paste Only'!$D:$AM,7,FALSE),"-")</f>
        <v>0</v>
      </c>
      <c r="I1114" s="15">
        <f>IFERROR(VLOOKUP($B1114,'[1]Paste Only'!$D:$AM,8,FALSE),"-")</f>
        <v>0</v>
      </c>
      <c r="J1114" s="16"/>
      <c r="K1114" s="16"/>
      <c r="L1114" s="14">
        <f>IFERROR(VLOOKUP($B1114,'[1]Paste Only'!$D:$AM,12,FALSE),"-")</f>
        <v>61.56</v>
      </c>
      <c r="M1114" s="14" t="str">
        <f>IFERROR(VLOOKUP($B1114,'[1]Paste Only'!$D:$AM,15,FALSE),"-")</f>
        <v>-</v>
      </c>
      <c r="N1114" s="17"/>
      <c r="O1114" s="18"/>
      <c r="P1114" s="19">
        <f t="shared" si="548"/>
        <v>0</v>
      </c>
      <c r="Q1114" s="20">
        <f t="shared" si="521"/>
        <v>0</v>
      </c>
      <c r="R1114" s="13">
        <f t="shared" si="522"/>
        <v>0</v>
      </c>
      <c r="S1114" s="13" t="str">
        <f>IFERROR(VLOOKUP($B1114,'[1]Market Cap'!$G:$I,3,FALSE),"-")</f>
        <v>Small Cap</v>
      </c>
      <c r="T1114" s="13"/>
      <c r="U1114" s="13"/>
      <c r="V1114" s="21">
        <f t="shared" si="549"/>
        <v>0</v>
      </c>
      <c r="W1114" s="21">
        <f t="shared" si="549"/>
        <v>0</v>
      </c>
      <c r="X1114" s="21">
        <f t="shared" si="549"/>
        <v>0</v>
      </c>
      <c r="Y1114" s="22">
        <f t="shared" si="523"/>
        <v>0</v>
      </c>
      <c r="Z1114" s="13">
        <f t="shared" si="524"/>
        <v>0</v>
      </c>
      <c r="AA1114" s="23">
        <f t="shared" si="525"/>
        <v>0</v>
      </c>
      <c r="AB1114" s="23">
        <f t="shared" si="526"/>
        <v>0</v>
      </c>
      <c r="AC1114" s="23">
        <f t="shared" si="527"/>
        <v>0</v>
      </c>
      <c r="AD1114" s="24">
        <f t="shared" si="528"/>
        <v>0</v>
      </c>
      <c r="AE1114" s="25">
        <f>IFERROR(VLOOKUP($B1114,'[1]Market Cap'!$G:$I,2,FALSE),"-")</f>
        <v>1525.08</v>
      </c>
      <c r="AF1114" s="20">
        <f t="shared" si="529"/>
        <v>0</v>
      </c>
      <c r="AG1114" s="17">
        <f t="shared" si="530"/>
        <v>0</v>
      </c>
      <c r="AH1114" s="17">
        <f t="shared" si="531"/>
        <v>0</v>
      </c>
      <c r="AI1114" s="17" t="str">
        <f t="shared" si="532"/>
        <v>-</v>
      </c>
      <c r="AJ1114" s="26" t="str">
        <f>IFERROR(VLOOKUP($B1114,'[1]Paste Only'!$D:$AM,26,FALSE),"-")</f>
        <v>-</v>
      </c>
      <c r="AK1114" s="26" t="str">
        <f>IFERROR(VLOOKUP($B1114,'[1]Paste Only'!$D:$AM,23,FALSE),"-")</f>
        <v>-</v>
      </c>
      <c r="AL1114" s="26" t="str">
        <f>IFERROR(VLOOKUP($B1114,'[1]Paste Only'!$D:$AM,22,FALSE),"-")</f>
        <v>-</v>
      </c>
      <c r="AM1114" s="21" t="str">
        <f t="shared" si="550"/>
        <v>-</v>
      </c>
      <c r="AN1114" s="21" t="str">
        <f t="shared" si="550"/>
        <v>-</v>
      </c>
      <c r="AO1114" s="21" t="str">
        <f t="shared" si="550"/>
        <v>-</v>
      </c>
      <c r="AP1114" s="27">
        <f t="shared" si="533"/>
        <v>0</v>
      </c>
      <c r="AQ1114" s="27" t="str">
        <f t="shared" si="534"/>
        <v>-</v>
      </c>
      <c r="AR1114" s="27" t="str">
        <f t="shared" si="535"/>
        <v>-</v>
      </c>
      <c r="AS1114" s="27">
        <f t="shared" si="536"/>
        <v>0</v>
      </c>
      <c r="AT1114" s="27">
        <f t="shared" si="537"/>
        <v>0</v>
      </c>
      <c r="AU1114" s="27">
        <f t="shared" si="538"/>
        <v>0</v>
      </c>
      <c r="AV1114" s="21" t="str">
        <f t="shared" si="539"/>
        <v>0</v>
      </c>
      <c r="AW1114" s="27">
        <f t="shared" si="540"/>
        <v>0</v>
      </c>
      <c r="AX1114" s="27" t="str">
        <f t="shared" si="541"/>
        <v>-</v>
      </c>
      <c r="AY1114" s="27" t="str">
        <f t="shared" si="542"/>
        <v>-</v>
      </c>
      <c r="AZ1114" s="21" t="str">
        <f t="shared" si="543"/>
        <v>-</v>
      </c>
      <c r="BA1114" s="21" t="str">
        <f t="shared" si="544"/>
        <v>-</v>
      </c>
      <c r="BB1114" s="28" t="str">
        <f t="shared" si="545"/>
        <v>-</v>
      </c>
      <c r="BC1114" s="28" t="s">
        <v>81</v>
      </c>
      <c r="BD1114" s="28" t="s">
        <v>81</v>
      </c>
      <c r="BE1114" s="28" t="s">
        <v>81</v>
      </c>
      <c r="BF1114" s="28" t="str">
        <f t="shared" si="546"/>
        <v>-</v>
      </c>
      <c r="BG1114" s="29">
        <f t="shared" si="547"/>
        <v>0</v>
      </c>
      <c r="BH1114" s="29">
        <f t="shared" si="547"/>
        <v>0</v>
      </c>
      <c r="BI1114" s="29">
        <f t="shared" si="547"/>
        <v>0</v>
      </c>
      <c r="BJ1114" s="29">
        <f t="shared" si="520"/>
        <v>0</v>
      </c>
      <c r="BK1114" s="29"/>
    </row>
    <row r="1115" spans="1:63" x14ac:dyDescent="0.25">
      <c r="A1115" s="13" t="s">
        <v>3398</v>
      </c>
      <c r="B1115" s="13" t="s">
        <v>3399</v>
      </c>
      <c r="C1115" s="13" t="s">
        <v>3400</v>
      </c>
      <c r="D1115" s="13" t="str">
        <f>IFERROR(VLOOKUP($B1115,[1]GICS!$C:$D,2,FALSE),"-")</f>
        <v>Consumer Staples</v>
      </c>
      <c r="E1115" s="14">
        <f>IFERROR(IF(VLOOKUP($B1115,'[1]Paste Only'!$D:$AM,4,FALSE)="-",VLOOKUP($B1115,'[1]Market Cap'!$A:$J,10,FALSE),VLOOKUP($B1115,'[1]Paste Only'!$D:$AM,4,FALSE)),"-")</f>
        <v>26.5</v>
      </c>
      <c r="F1115" s="14" t="str">
        <f>IFERROR(VLOOKUP($B1115,'[1]Paste Only'!$D:$AM,5,FALSE),"-")</f>
        <v>-</v>
      </c>
      <c r="G1115" s="15">
        <f>IFERROR(VLOOKUP($B1115,'[1]Paste Only'!$D:$AM,6,FALSE),"-")</f>
        <v>0</v>
      </c>
      <c r="H1115" s="15">
        <f>IFERROR(VLOOKUP($B1115,'[1]Paste Only'!$D:$AM,7,FALSE),"-")</f>
        <v>0</v>
      </c>
      <c r="I1115" s="15">
        <f>IFERROR(VLOOKUP($B1115,'[1]Paste Only'!$D:$AM,8,FALSE),"-")</f>
        <v>0</v>
      </c>
      <c r="J1115" s="16"/>
      <c r="K1115" s="16"/>
      <c r="L1115" s="14">
        <f>IFERROR(VLOOKUP($B1115,'[1]Paste Only'!$D:$AM,12,FALSE),"-")</f>
        <v>-0.06</v>
      </c>
      <c r="M1115" s="14" t="str">
        <f>IFERROR(VLOOKUP($B1115,'[1]Paste Only'!$D:$AM,15,FALSE),"-")</f>
        <v>-</v>
      </c>
      <c r="N1115" s="17"/>
      <c r="O1115" s="18"/>
      <c r="P1115" s="19">
        <f t="shared" si="548"/>
        <v>0</v>
      </c>
      <c r="Q1115" s="20">
        <f t="shared" si="521"/>
        <v>0</v>
      </c>
      <c r="R1115" s="13">
        <f t="shared" si="522"/>
        <v>0</v>
      </c>
      <c r="S1115" s="13" t="str">
        <f>IFERROR(VLOOKUP($B1115,'[1]Market Cap'!$G:$I,3,FALSE),"-")</f>
        <v>Small Cap</v>
      </c>
      <c r="T1115" s="13"/>
      <c r="U1115" s="13"/>
      <c r="V1115" s="21">
        <f t="shared" si="549"/>
        <v>0</v>
      </c>
      <c r="W1115" s="21">
        <f t="shared" si="549"/>
        <v>0</v>
      </c>
      <c r="X1115" s="21">
        <f t="shared" si="549"/>
        <v>0</v>
      </c>
      <c r="Y1115" s="22">
        <f t="shared" si="523"/>
        <v>0</v>
      </c>
      <c r="Z1115" s="13">
        <f t="shared" si="524"/>
        <v>0</v>
      </c>
      <c r="AA1115" s="23">
        <f t="shared" si="525"/>
        <v>0</v>
      </c>
      <c r="AB1115" s="23">
        <f t="shared" si="526"/>
        <v>0</v>
      </c>
      <c r="AC1115" s="23">
        <f t="shared" si="527"/>
        <v>0</v>
      </c>
      <c r="AD1115" s="24">
        <f t="shared" si="528"/>
        <v>0</v>
      </c>
      <c r="AE1115" s="25">
        <f>IFERROR(VLOOKUP($B1115,'[1]Market Cap'!$G:$I,2,FALSE),"-")</f>
        <v>1295.7200917</v>
      </c>
      <c r="AF1115" s="20">
        <f t="shared" si="529"/>
        <v>0</v>
      </c>
      <c r="AG1115" s="17">
        <f t="shared" si="530"/>
        <v>0</v>
      </c>
      <c r="AH1115" s="17">
        <f t="shared" si="531"/>
        <v>0</v>
      </c>
      <c r="AI1115" s="17" t="str">
        <f t="shared" si="532"/>
        <v>-</v>
      </c>
      <c r="AJ1115" s="26" t="str">
        <f>IFERROR(VLOOKUP($B1115,'[1]Paste Only'!$D:$AM,26,FALSE),"-")</f>
        <v>-</v>
      </c>
      <c r="AK1115" s="26" t="str">
        <f>IFERROR(VLOOKUP($B1115,'[1]Paste Only'!$D:$AM,23,FALSE),"-")</f>
        <v>-</v>
      </c>
      <c r="AL1115" s="26" t="str">
        <f>IFERROR(VLOOKUP($B1115,'[1]Paste Only'!$D:$AM,22,FALSE),"-")</f>
        <v>-</v>
      </c>
      <c r="AM1115" s="21" t="str">
        <f t="shared" si="550"/>
        <v>-</v>
      </c>
      <c r="AN1115" s="21" t="str">
        <f t="shared" si="550"/>
        <v>-</v>
      </c>
      <c r="AO1115" s="21" t="str">
        <f t="shared" si="550"/>
        <v>-</v>
      </c>
      <c r="AP1115" s="27">
        <f t="shared" si="533"/>
        <v>0</v>
      </c>
      <c r="AQ1115" s="27" t="str">
        <f t="shared" si="534"/>
        <v>-</v>
      </c>
      <c r="AR1115" s="27" t="str">
        <f t="shared" si="535"/>
        <v>-</v>
      </c>
      <c r="AS1115" s="27">
        <f t="shared" si="536"/>
        <v>0</v>
      </c>
      <c r="AT1115" s="27">
        <f t="shared" si="537"/>
        <v>0</v>
      </c>
      <c r="AU1115" s="27">
        <f t="shared" si="538"/>
        <v>0</v>
      </c>
      <c r="AV1115" s="21" t="str">
        <f t="shared" si="539"/>
        <v>0</v>
      </c>
      <c r="AW1115" s="27">
        <f t="shared" si="540"/>
        <v>0</v>
      </c>
      <c r="AX1115" s="27" t="str">
        <f t="shared" si="541"/>
        <v>-</v>
      </c>
      <c r="AY1115" s="27" t="str">
        <f t="shared" si="542"/>
        <v>-</v>
      </c>
      <c r="AZ1115" s="21" t="str">
        <f t="shared" si="543"/>
        <v>-</v>
      </c>
      <c r="BA1115" s="21" t="str">
        <f t="shared" si="544"/>
        <v>-</v>
      </c>
      <c r="BB1115" s="28" t="str">
        <f t="shared" si="545"/>
        <v>-</v>
      </c>
      <c r="BC1115" s="28" t="s">
        <v>81</v>
      </c>
      <c r="BD1115" s="28" t="s">
        <v>81</v>
      </c>
      <c r="BE1115" s="28" t="s">
        <v>81</v>
      </c>
      <c r="BF1115" s="28" t="str">
        <f t="shared" si="546"/>
        <v>-</v>
      </c>
      <c r="BG1115" s="29">
        <f t="shared" si="547"/>
        <v>0</v>
      </c>
      <c r="BH1115" s="29">
        <f t="shared" si="547"/>
        <v>0</v>
      </c>
      <c r="BI1115" s="29">
        <f t="shared" si="547"/>
        <v>0</v>
      </c>
      <c r="BJ1115" s="29">
        <f t="shared" si="520"/>
        <v>0</v>
      </c>
      <c r="BK1115" s="29"/>
    </row>
    <row r="1116" spans="1:63" x14ac:dyDescent="0.25">
      <c r="A1116" s="13" t="s">
        <v>3401</v>
      </c>
      <c r="B1116" s="13" t="s">
        <v>3402</v>
      </c>
      <c r="C1116" s="13" t="s">
        <v>3403</v>
      </c>
      <c r="D1116" s="13" t="str">
        <f>IFERROR(VLOOKUP($B1116,[1]GICS!$C:$D,2,FALSE),"-")</f>
        <v>Consumer Discretionary</v>
      </c>
      <c r="E1116" s="14">
        <f>IFERROR(IF(VLOOKUP($B1116,'[1]Paste Only'!$D:$AM,4,FALSE)="-",VLOOKUP($B1116,'[1]Market Cap'!$A:$J,10,FALSE),VLOOKUP($B1116,'[1]Paste Only'!$D:$AM,4,FALSE)),"-")</f>
        <v>1210.7</v>
      </c>
      <c r="F1116" s="14" t="str">
        <f>IFERROR(VLOOKUP($B1116,'[1]Paste Only'!$D:$AM,5,FALSE),"-")</f>
        <v>-</v>
      </c>
      <c r="G1116" s="15">
        <f>IFERROR(VLOOKUP($B1116,'[1]Paste Only'!$D:$AM,6,FALSE),"-")</f>
        <v>0</v>
      </c>
      <c r="H1116" s="15">
        <f>IFERROR(VLOOKUP($B1116,'[1]Paste Only'!$D:$AM,7,FALSE),"-")</f>
        <v>0</v>
      </c>
      <c r="I1116" s="15">
        <f>IFERROR(VLOOKUP($B1116,'[1]Paste Only'!$D:$AM,8,FALSE),"-")</f>
        <v>0</v>
      </c>
      <c r="J1116" s="16"/>
      <c r="K1116" s="16"/>
      <c r="L1116" s="14">
        <f>IFERROR(VLOOKUP($B1116,'[1]Paste Only'!$D:$AM,12,FALSE),"-")</f>
        <v>18.696054</v>
      </c>
      <c r="M1116" s="14" t="str">
        <f>IFERROR(VLOOKUP($B1116,'[1]Paste Only'!$D:$AM,15,FALSE),"-")</f>
        <v>-</v>
      </c>
      <c r="N1116" s="17"/>
      <c r="O1116" s="18"/>
      <c r="P1116" s="19">
        <f t="shared" si="548"/>
        <v>0</v>
      </c>
      <c r="Q1116" s="20">
        <f t="shared" si="521"/>
        <v>0</v>
      </c>
      <c r="R1116" s="13">
        <f t="shared" si="522"/>
        <v>0</v>
      </c>
      <c r="S1116" s="13" t="str">
        <f>IFERROR(VLOOKUP($B1116,'[1]Market Cap'!$G:$I,3,FALSE),"-")</f>
        <v>Small Cap</v>
      </c>
      <c r="T1116" s="13"/>
      <c r="U1116" s="13"/>
      <c r="V1116" s="21">
        <f t="shared" si="549"/>
        <v>0</v>
      </c>
      <c r="W1116" s="21">
        <f t="shared" si="549"/>
        <v>0</v>
      </c>
      <c r="X1116" s="21">
        <f t="shared" si="549"/>
        <v>0</v>
      </c>
      <c r="Y1116" s="22">
        <f t="shared" si="523"/>
        <v>0</v>
      </c>
      <c r="Z1116" s="13">
        <f t="shared" si="524"/>
        <v>0</v>
      </c>
      <c r="AA1116" s="23">
        <f t="shared" si="525"/>
        <v>0</v>
      </c>
      <c r="AB1116" s="23">
        <f t="shared" si="526"/>
        <v>0</v>
      </c>
      <c r="AC1116" s="23">
        <f t="shared" si="527"/>
        <v>0</v>
      </c>
      <c r="AD1116" s="24">
        <f t="shared" si="528"/>
        <v>0</v>
      </c>
      <c r="AE1116" s="25">
        <f>IFERROR(VLOOKUP($B1116,'[1]Market Cap'!$G:$I,2,FALSE),"-")</f>
        <v>1755.66912211</v>
      </c>
      <c r="AF1116" s="20">
        <f t="shared" si="529"/>
        <v>0</v>
      </c>
      <c r="AG1116" s="17">
        <f t="shared" si="530"/>
        <v>0</v>
      </c>
      <c r="AH1116" s="17">
        <f t="shared" si="531"/>
        <v>0</v>
      </c>
      <c r="AI1116" s="17" t="str">
        <f t="shared" si="532"/>
        <v>-</v>
      </c>
      <c r="AJ1116" s="26" t="str">
        <f>IFERROR(VLOOKUP($B1116,'[1]Paste Only'!$D:$AM,26,FALSE),"-")</f>
        <v>-</v>
      </c>
      <c r="AK1116" s="26" t="str">
        <f>IFERROR(VLOOKUP($B1116,'[1]Paste Only'!$D:$AM,23,FALSE),"-")</f>
        <v>-</v>
      </c>
      <c r="AL1116" s="26" t="str">
        <f>IFERROR(VLOOKUP($B1116,'[1]Paste Only'!$D:$AM,22,FALSE),"-")</f>
        <v>-</v>
      </c>
      <c r="AM1116" s="21" t="str">
        <f t="shared" si="550"/>
        <v>-</v>
      </c>
      <c r="AN1116" s="21" t="str">
        <f t="shared" si="550"/>
        <v>-</v>
      </c>
      <c r="AO1116" s="21" t="str">
        <f t="shared" si="550"/>
        <v>-</v>
      </c>
      <c r="AP1116" s="27">
        <f t="shared" si="533"/>
        <v>0</v>
      </c>
      <c r="AQ1116" s="27" t="str">
        <f t="shared" si="534"/>
        <v>-</v>
      </c>
      <c r="AR1116" s="27" t="str">
        <f t="shared" si="535"/>
        <v>-</v>
      </c>
      <c r="AS1116" s="27">
        <f t="shared" si="536"/>
        <v>0</v>
      </c>
      <c r="AT1116" s="27">
        <f t="shared" si="537"/>
        <v>0</v>
      </c>
      <c r="AU1116" s="27">
        <f t="shared" si="538"/>
        <v>0</v>
      </c>
      <c r="AV1116" s="21" t="str">
        <f t="shared" si="539"/>
        <v>0</v>
      </c>
      <c r="AW1116" s="27">
        <f t="shared" si="540"/>
        <v>0</v>
      </c>
      <c r="AX1116" s="27" t="str">
        <f t="shared" si="541"/>
        <v>-</v>
      </c>
      <c r="AY1116" s="27" t="str">
        <f t="shared" si="542"/>
        <v>-</v>
      </c>
      <c r="AZ1116" s="21" t="str">
        <f t="shared" si="543"/>
        <v>-</v>
      </c>
      <c r="BA1116" s="21" t="str">
        <f t="shared" si="544"/>
        <v>-</v>
      </c>
      <c r="BB1116" s="28" t="str">
        <f t="shared" si="545"/>
        <v>-</v>
      </c>
      <c r="BC1116" s="28" t="s">
        <v>81</v>
      </c>
      <c r="BD1116" s="28" t="s">
        <v>81</v>
      </c>
      <c r="BE1116" s="28" t="s">
        <v>81</v>
      </c>
      <c r="BF1116" s="28" t="str">
        <f t="shared" si="546"/>
        <v>-</v>
      </c>
      <c r="BG1116" s="29">
        <f t="shared" si="547"/>
        <v>0</v>
      </c>
      <c r="BH1116" s="29">
        <f t="shared" si="547"/>
        <v>0</v>
      </c>
      <c r="BI1116" s="29">
        <f t="shared" si="547"/>
        <v>0</v>
      </c>
      <c r="BJ1116" s="29">
        <f t="shared" si="520"/>
        <v>0</v>
      </c>
      <c r="BK1116" s="29"/>
    </row>
    <row r="1117" spans="1:63" x14ac:dyDescent="0.25">
      <c r="A1117" s="13" t="s">
        <v>3404</v>
      </c>
      <c r="B1117" s="13" t="s">
        <v>3405</v>
      </c>
      <c r="C1117" s="13" t="s">
        <v>3406</v>
      </c>
      <c r="D1117" s="13" t="str">
        <f>IFERROR(VLOOKUP($B1117,[1]GICS!$C:$D,2,FALSE),"-")</f>
        <v>Information Technology</v>
      </c>
      <c r="E1117" s="14">
        <f>IFERROR(IF(VLOOKUP($B1117,'[1]Paste Only'!$D:$AM,4,FALSE)="-",VLOOKUP($B1117,'[1]Market Cap'!$A:$J,10,FALSE),VLOOKUP($B1117,'[1]Paste Only'!$D:$AM,4,FALSE)),"-")</f>
        <v>422.9</v>
      </c>
      <c r="F1117" s="14" t="str">
        <f>IFERROR(VLOOKUP($B1117,'[1]Paste Only'!$D:$AM,5,FALSE),"-")</f>
        <v>-</v>
      </c>
      <c r="G1117" s="15">
        <f>IFERROR(VLOOKUP($B1117,'[1]Paste Only'!$D:$AM,6,FALSE),"-")</f>
        <v>0</v>
      </c>
      <c r="H1117" s="15">
        <f>IFERROR(VLOOKUP($B1117,'[1]Paste Only'!$D:$AM,7,FALSE),"-")</f>
        <v>0</v>
      </c>
      <c r="I1117" s="15">
        <f>IFERROR(VLOOKUP($B1117,'[1]Paste Only'!$D:$AM,8,FALSE),"-")</f>
        <v>0</v>
      </c>
      <c r="J1117" s="16"/>
      <c r="K1117" s="16"/>
      <c r="L1117" s="14">
        <f>IFERROR(VLOOKUP($B1117,'[1]Paste Only'!$D:$AM,12,FALSE),"-")</f>
        <v>5.92</v>
      </c>
      <c r="M1117" s="14" t="str">
        <f>IFERROR(VLOOKUP($B1117,'[1]Paste Only'!$D:$AM,15,FALSE),"-")</f>
        <v>-</v>
      </c>
      <c r="N1117" s="17"/>
      <c r="O1117" s="18"/>
      <c r="P1117" s="19">
        <f t="shared" si="548"/>
        <v>0</v>
      </c>
      <c r="Q1117" s="20">
        <f t="shared" si="521"/>
        <v>0</v>
      </c>
      <c r="R1117" s="13">
        <f t="shared" si="522"/>
        <v>0</v>
      </c>
      <c r="S1117" s="13" t="str">
        <f>IFERROR(VLOOKUP($B1117,'[1]Market Cap'!$G:$I,3,FALSE),"-")</f>
        <v>Small Cap</v>
      </c>
      <c r="T1117" s="13"/>
      <c r="U1117" s="13"/>
      <c r="V1117" s="21">
        <f t="shared" si="549"/>
        <v>0</v>
      </c>
      <c r="W1117" s="21">
        <f t="shared" si="549"/>
        <v>0</v>
      </c>
      <c r="X1117" s="21">
        <f t="shared" si="549"/>
        <v>0</v>
      </c>
      <c r="Y1117" s="22">
        <f t="shared" si="523"/>
        <v>0</v>
      </c>
      <c r="Z1117" s="13">
        <f t="shared" si="524"/>
        <v>0</v>
      </c>
      <c r="AA1117" s="23">
        <f t="shared" si="525"/>
        <v>0</v>
      </c>
      <c r="AB1117" s="23">
        <f t="shared" si="526"/>
        <v>0</v>
      </c>
      <c r="AC1117" s="23">
        <f t="shared" si="527"/>
        <v>0</v>
      </c>
      <c r="AD1117" s="24">
        <f t="shared" si="528"/>
        <v>0</v>
      </c>
      <c r="AE1117" s="25">
        <f>IFERROR(VLOOKUP($B1117,'[1]Market Cap'!$G:$I,2,FALSE),"-")</f>
        <v>1624.3345409599999</v>
      </c>
      <c r="AF1117" s="20">
        <f t="shared" si="529"/>
        <v>0</v>
      </c>
      <c r="AG1117" s="17">
        <f t="shared" si="530"/>
        <v>0</v>
      </c>
      <c r="AH1117" s="17">
        <f t="shared" si="531"/>
        <v>0</v>
      </c>
      <c r="AI1117" s="17" t="str">
        <f t="shared" si="532"/>
        <v>-</v>
      </c>
      <c r="AJ1117" s="26" t="str">
        <f>IFERROR(VLOOKUP($B1117,'[1]Paste Only'!$D:$AM,26,FALSE),"-")</f>
        <v>-</v>
      </c>
      <c r="AK1117" s="26" t="str">
        <f>IFERROR(VLOOKUP($B1117,'[1]Paste Only'!$D:$AM,23,FALSE),"-")</f>
        <v>-</v>
      </c>
      <c r="AL1117" s="26" t="str">
        <f>IFERROR(VLOOKUP($B1117,'[1]Paste Only'!$D:$AM,22,FALSE),"-")</f>
        <v>-</v>
      </c>
      <c r="AM1117" s="21" t="str">
        <f t="shared" si="550"/>
        <v>-</v>
      </c>
      <c r="AN1117" s="21" t="str">
        <f t="shared" si="550"/>
        <v>-</v>
      </c>
      <c r="AO1117" s="21" t="str">
        <f t="shared" si="550"/>
        <v>-</v>
      </c>
      <c r="AP1117" s="27">
        <f t="shared" si="533"/>
        <v>0</v>
      </c>
      <c r="AQ1117" s="27" t="str">
        <f t="shared" si="534"/>
        <v>-</v>
      </c>
      <c r="AR1117" s="27" t="str">
        <f t="shared" si="535"/>
        <v>-</v>
      </c>
      <c r="AS1117" s="27">
        <f t="shared" si="536"/>
        <v>0</v>
      </c>
      <c r="AT1117" s="27">
        <f t="shared" si="537"/>
        <v>0</v>
      </c>
      <c r="AU1117" s="27">
        <f t="shared" si="538"/>
        <v>0</v>
      </c>
      <c r="AV1117" s="21" t="str">
        <f t="shared" si="539"/>
        <v>0</v>
      </c>
      <c r="AW1117" s="27">
        <f t="shared" si="540"/>
        <v>0</v>
      </c>
      <c r="AX1117" s="27" t="str">
        <f t="shared" si="541"/>
        <v>-</v>
      </c>
      <c r="AY1117" s="27" t="str">
        <f t="shared" si="542"/>
        <v>-</v>
      </c>
      <c r="AZ1117" s="21" t="str">
        <f t="shared" si="543"/>
        <v>-</v>
      </c>
      <c r="BA1117" s="21" t="str">
        <f t="shared" si="544"/>
        <v>-</v>
      </c>
      <c r="BB1117" s="28" t="str">
        <f t="shared" si="545"/>
        <v>-</v>
      </c>
      <c r="BC1117" s="28">
        <v>409.23077392578125</v>
      </c>
      <c r="BD1117" s="28">
        <v>414.54544067382813</v>
      </c>
      <c r="BE1117" s="28">
        <v>418.14285278320313</v>
      </c>
      <c r="BF1117" s="28">
        <f t="shared" si="546"/>
        <v>418.14285278320313</v>
      </c>
      <c r="BG1117" s="29">
        <f t="shared" si="547"/>
        <v>0</v>
      </c>
      <c r="BH1117" s="29">
        <f t="shared" si="547"/>
        <v>97.868652113003449</v>
      </c>
      <c r="BI1117" s="29">
        <f t="shared" si="547"/>
        <v>99.139669114172293</v>
      </c>
      <c r="BJ1117" s="29">
        <f t="shared" si="520"/>
        <v>100</v>
      </c>
      <c r="BK1117" s="29"/>
    </row>
    <row r="1118" spans="1:63" x14ac:dyDescent="0.25">
      <c r="A1118" s="13" t="s">
        <v>3407</v>
      </c>
      <c r="B1118" s="13" t="s">
        <v>3408</v>
      </c>
      <c r="C1118" s="13" t="s">
        <v>3409</v>
      </c>
      <c r="D1118" s="13" t="str">
        <f>IFERROR(VLOOKUP($B1118,[1]GICS!$C:$D,2,FALSE),"-")</f>
        <v>Information Technology</v>
      </c>
      <c r="E1118" s="14">
        <f>IFERROR(IF(VLOOKUP($B1118,'[1]Paste Only'!$D:$AM,4,FALSE)="-",VLOOKUP($B1118,'[1]Market Cap'!$A:$J,10,FALSE),VLOOKUP($B1118,'[1]Paste Only'!$D:$AM,4,FALSE)),"-")</f>
        <v>12.86</v>
      </c>
      <c r="F1118" s="14" t="str">
        <f>IFERROR(VLOOKUP($B1118,'[1]Paste Only'!$D:$AM,5,FALSE),"-")</f>
        <v>-</v>
      </c>
      <c r="G1118" s="15">
        <f>IFERROR(VLOOKUP($B1118,'[1]Paste Only'!$D:$AM,6,FALSE),"-")</f>
        <v>0</v>
      </c>
      <c r="H1118" s="15">
        <f>IFERROR(VLOOKUP($B1118,'[1]Paste Only'!$D:$AM,7,FALSE),"-")</f>
        <v>0</v>
      </c>
      <c r="I1118" s="15">
        <f>IFERROR(VLOOKUP($B1118,'[1]Paste Only'!$D:$AM,8,FALSE),"-")</f>
        <v>0</v>
      </c>
      <c r="J1118" s="16"/>
      <c r="K1118" s="16"/>
      <c r="L1118" s="14">
        <f>IFERROR(VLOOKUP($B1118,'[1]Paste Only'!$D:$AM,12,FALSE),"-")</f>
        <v>-0.56999999999999995</v>
      </c>
      <c r="M1118" s="14" t="str">
        <f>IFERROR(VLOOKUP($B1118,'[1]Paste Only'!$D:$AM,15,FALSE),"-")</f>
        <v>-</v>
      </c>
      <c r="N1118" s="17"/>
      <c r="O1118" s="18"/>
      <c r="P1118" s="19">
        <f t="shared" si="548"/>
        <v>0</v>
      </c>
      <c r="Q1118" s="20">
        <f t="shared" si="521"/>
        <v>0</v>
      </c>
      <c r="R1118" s="13">
        <f t="shared" si="522"/>
        <v>0</v>
      </c>
      <c r="S1118" s="13" t="str">
        <f>IFERROR(VLOOKUP($B1118,'[1]Market Cap'!$G:$I,3,FALSE),"-")</f>
        <v>Small Cap</v>
      </c>
      <c r="T1118" s="13"/>
      <c r="U1118" s="13"/>
      <c r="V1118" s="21">
        <f t="shared" si="549"/>
        <v>0</v>
      </c>
      <c r="W1118" s="21">
        <f t="shared" si="549"/>
        <v>0</v>
      </c>
      <c r="X1118" s="21">
        <f t="shared" si="549"/>
        <v>0</v>
      </c>
      <c r="Y1118" s="22">
        <f t="shared" si="523"/>
        <v>0</v>
      </c>
      <c r="Z1118" s="13">
        <f t="shared" si="524"/>
        <v>0</v>
      </c>
      <c r="AA1118" s="23">
        <f t="shared" si="525"/>
        <v>0</v>
      </c>
      <c r="AB1118" s="23">
        <f t="shared" si="526"/>
        <v>0</v>
      </c>
      <c r="AC1118" s="23">
        <f t="shared" si="527"/>
        <v>0</v>
      </c>
      <c r="AD1118" s="24">
        <f t="shared" si="528"/>
        <v>0</v>
      </c>
      <c r="AE1118" s="25">
        <f>IFERROR(VLOOKUP($B1118,'[1]Market Cap'!$G:$I,2,FALSE),"-")</f>
        <v>722.73577440999998</v>
      </c>
      <c r="AF1118" s="20">
        <f t="shared" si="529"/>
        <v>0</v>
      </c>
      <c r="AG1118" s="17">
        <f t="shared" si="530"/>
        <v>0</v>
      </c>
      <c r="AH1118" s="17">
        <f t="shared" si="531"/>
        <v>0</v>
      </c>
      <c r="AI1118" s="17" t="str">
        <f t="shared" si="532"/>
        <v>-</v>
      </c>
      <c r="AJ1118" s="26" t="str">
        <f>IFERROR(VLOOKUP($B1118,'[1]Paste Only'!$D:$AM,26,FALSE),"-")</f>
        <v>-</v>
      </c>
      <c r="AK1118" s="26" t="str">
        <f>IFERROR(VLOOKUP($B1118,'[1]Paste Only'!$D:$AM,23,FALSE),"-")</f>
        <v>-</v>
      </c>
      <c r="AL1118" s="26" t="str">
        <f>IFERROR(VLOOKUP($B1118,'[1]Paste Only'!$D:$AM,22,FALSE),"-")</f>
        <v>-</v>
      </c>
      <c r="AM1118" s="21" t="str">
        <f t="shared" si="550"/>
        <v>-</v>
      </c>
      <c r="AN1118" s="21" t="str">
        <f t="shared" si="550"/>
        <v>-</v>
      </c>
      <c r="AO1118" s="21" t="str">
        <f t="shared" si="550"/>
        <v>-</v>
      </c>
      <c r="AP1118" s="27">
        <f t="shared" si="533"/>
        <v>0</v>
      </c>
      <c r="AQ1118" s="27" t="str">
        <f t="shared" si="534"/>
        <v>-</v>
      </c>
      <c r="AR1118" s="27" t="str">
        <f t="shared" si="535"/>
        <v>-</v>
      </c>
      <c r="AS1118" s="27">
        <f t="shared" si="536"/>
        <v>0</v>
      </c>
      <c r="AT1118" s="27">
        <f t="shared" si="537"/>
        <v>0</v>
      </c>
      <c r="AU1118" s="27">
        <f t="shared" si="538"/>
        <v>0</v>
      </c>
      <c r="AV1118" s="21" t="str">
        <f t="shared" si="539"/>
        <v>0</v>
      </c>
      <c r="AW1118" s="27">
        <f t="shared" si="540"/>
        <v>0</v>
      </c>
      <c r="AX1118" s="27" t="str">
        <f t="shared" si="541"/>
        <v>-</v>
      </c>
      <c r="AY1118" s="27" t="str">
        <f t="shared" si="542"/>
        <v>-</v>
      </c>
      <c r="AZ1118" s="21" t="str">
        <f t="shared" si="543"/>
        <v>-</v>
      </c>
      <c r="BA1118" s="21" t="str">
        <f t="shared" si="544"/>
        <v>-</v>
      </c>
      <c r="BB1118" s="28" t="str">
        <f t="shared" si="545"/>
        <v>-</v>
      </c>
      <c r="BC1118" s="28" t="s">
        <v>81</v>
      </c>
      <c r="BD1118" s="28" t="s">
        <v>81</v>
      </c>
      <c r="BE1118" s="28" t="s">
        <v>81</v>
      </c>
      <c r="BF1118" s="28" t="str">
        <f t="shared" si="546"/>
        <v>-</v>
      </c>
      <c r="BG1118" s="29">
        <f t="shared" si="547"/>
        <v>0</v>
      </c>
      <c r="BH1118" s="29">
        <f t="shared" si="547"/>
        <v>0</v>
      </c>
      <c r="BI1118" s="29">
        <f t="shared" si="547"/>
        <v>0</v>
      </c>
      <c r="BJ1118" s="29">
        <f t="shared" si="520"/>
        <v>0</v>
      </c>
      <c r="BK1118" s="29"/>
    </row>
    <row r="1119" spans="1:63" x14ac:dyDescent="0.25">
      <c r="A1119" s="13" t="s">
        <v>3410</v>
      </c>
      <c r="B1119" s="13" t="s">
        <v>3411</v>
      </c>
      <c r="C1119" s="13" t="s">
        <v>3412</v>
      </c>
      <c r="D1119" s="13" t="str">
        <f>IFERROR(VLOOKUP($B1119,[1]GICS!$C:$D,2,FALSE),"-")</f>
        <v>Industrials</v>
      </c>
      <c r="E1119" s="14" t="str">
        <f>IFERROR(IF(VLOOKUP($B1119,'[1]Paste Only'!$D:$AM,4,FALSE)="-",VLOOKUP($B1119,'[1]Market Cap'!$A:$J,10,FALSE),VLOOKUP($B1119,'[1]Paste Only'!$D:$AM,4,FALSE)),"-")</f>
        <v>-</v>
      </c>
      <c r="F1119" s="14" t="str">
        <f>IFERROR(VLOOKUP($B1119,'[1]Paste Only'!$D:$AM,5,FALSE),"-")</f>
        <v>-</v>
      </c>
      <c r="G1119" s="15">
        <f>IFERROR(VLOOKUP($B1119,'[1]Paste Only'!$D:$AM,6,FALSE),"-")</f>
        <v>0</v>
      </c>
      <c r="H1119" s="15">
        <f>IFERROR(VLOOKUP($B1119,'[1]Paste Only'!$D:$AM,7,FALSE),"-")</f>
        <v>0</v>
      </c>
      <c r="I1119" s="15">
        <f>IFERROR(VLOOKUP($B1119,'[1]Paste Only'!$D:$AM,8,FALSE),"-")</f>
        <v>0</v>
      </c>
      <c r="J1119" s="16"/>
      <c r="K1119" s="16"/>
      <c r="L1119" s="14">
        <f>IFERROR(VLOOKUP($B1119,'[1]Paste Only'!$D:$AM,12,FALSE),"-")</f>
        <v>1.49</v>
      </c>
      <c r="M1119" s="14" t="str">
        <f>IFERROR(VLOOKUP($B1119,'[1]Paste Only'!$D:$AM,15,FALSE),"-")</f>
        <v>-</v>
      </c>
      <c r="N1119" s="17"/>
      <c r="O1119" s="18"/>
      <c r="P1119" s="19">
        <f t="shared" si="548"/>
        <v>0</v>
      </c>
      <c r="Q1119" s="20">
        <f t="shared" si="521"/>
        <v>0</v>
      </c>
      <c r="R1119" s="13">
        <f t="shared" si="522"/>
        <v>0</v>
      </c>
      <c r="S1119" s="13" t="str">
        <f>IFERROR(VLOOKUP($B1119,'[1]Market Cap'!$G:$I,3,FALSE),"-")</f>
        <v>-</v>
      </c>
      <c r="T1119" s="13"/>
      <c r="U1119" s="13"/>
      <c r="V1119" s="21">
        <f t="shared" si="549"/>
        <v>0</v>
      </c>
      <c r="W1119" s="21">
        <f t="shared" si="549"/>
        <v>0</v>
      </c>
      <c r="X1119" s="21">
        <f t="shared" si="549"/>
        <v>0</v>
      </c>
      <c r="Y1119" s="22">
        <f t="shared" si="523"/>
        <v>0</v>
      </c>
      <c r="Z1119" s="13">
        <f t="shared" si="524"/>
        <v>0</v>
      </c>
      <c r="AA1119" s="23">
        <f t="shared" si="525"/>
        <v>0</v>
      </c>
      <c r="AB1119" s="23">
        <f t="shared" si="526"/>
        <v>0</v>
      </c>
      <c r="AC1119" s="23">
        <f t="shared" si="527"/>
        <v>0</v>
      </c>
      <c r="AD1119" s="24">
        <f t="shared" si="528"/>
        <v>0</v>
      </c>
      <c r="AE1119" s="25" t="str">
        <f>IFERROR(VLOOKUP($B1119,'[1]Market Cap'!$G:$I,2,FALSE),"-")</f>
        <v>-</v>
      </c>
      <c r="AF1119" s="20">
        <f t="shared" si="529"/>
        <v>0</v>
      </c>
      <c r="AG1119" s="17">
        <f t="shared" si="530"/>
        <v>0</v>
      </c>
      <c r="AH1119" s="17">
        <f t="shared" si="531"/>
        <v>0</v>
      </c>
      <c r="AI1119" s="17" t="str">
        <f t="shared" si="532"/>
        <v>-</v>
      </c>
      <c r="AJ1119" s="26" t="str">
        <f>IFERROR(VLOOKUP($B1119,'[1]Paste Only'!$D:$AM,26,FALSE),"-")</f>
        <v>-</v>
      </c>
      <c r="AK1119" s="26" t="str">
        <f>IFERROR(VLOOKUP($B1119,'[1]Paste Only'!$D:$AM,23,FALSE),"-")</f>
        <v>-</v>
      </c>
      <c r="AL1119" s="26" t="str">
        <f>IFERROR(VLOOKUP($B1119,'[1]Paste Only'!$D:$AM,22,FALSE),"-")</f>
        <v>-</v>
      </c>
      <c r="AM1119" s="21" t="str">
        <f t="shared" si="550"/>
        <v>-</v>
      </c>
      <c r="AN1119" s="21" t="str">
        <f t="shared" si="550"/>
        <v>-</v>
      </c>
      <c r="AO1119" s="21" t="str">
        <f t="shared" si="550"/>
        <v>-</v>
      </c>
      <c r="AP1119" s="27">
        <f t="shared" si="533"/>
        <v>0</v>
      </c>
      <c r="AQ1119" s="27" t="str">
        <f t="shared" si="534"/>
        <v>-</v>
      </c>
      <c r="AR1119" s="27" t="str">
        <f t="shared" si="535"/>
        <v>-</v>
      </c>
      <c r="AS1119" s="27">
        <f t="shared" si="536"/>
        <v>0</v>
      </c>
      <c r="AT1119" s="27">
        <f t="shared" si="537"/>
        <v>0</v>
      </c>
      <c r="AU1119" s="27">
        <f t="shared" si="538"/>
        <v>0</v>
      </c>
      <c r="AV1119" s="21" t="str">
        <f t="shared" si="539"/>
        <v>0</v>
      </c>
      <c r="AW1119" s="27">
        <f t="shared" si="540"/>
        <v>0</v>
      </c>
      <c r="AX1119" s="27" t="str">
        <f t="shared" si="541"/>
        <v>-</v>
      </c>
      <c r="AY1119" s="27" t="str">
        <f t="shared" si="542"/>
        <v>-</v>
      </c>
      <c r="AZ1119" s="21" t="str">
        <f t="shared" si="543"/>
        <v>-</v>
      </c>
      <c r="BA1119" s="21" t="str">
        <f t="shared" si="544"/>
        <v>-</v>
      </c>
      <c r="BB1119" s="28" t="str">
        <f t="shared" si="545"/>
        <v>-</v>
      </c>
      <c r="BC1119" s="28" t="s">
        <v>81</v>
      </c>
      <c r="BD1119" s="28" t="s">
        <v>81</v>
      </c>
      <c r="BE1119" s="28" t="s">
        <v>81</v>
      </c>
      <c r="BF1119" s="28" t="str">
        <f t="shared" si="546"/>
        <v>-</v>
      </c>
      <c r="BG1119" s="29">
        <f t="shared" si="547"/>
        <v>0</v>
      </c>
      <c r="BH1119" s="29">
        <f t="shared" si="547"/>
        <v>0</v>
      </c>
      <c r="BI1119" s="29">
        <f t="shared" si="547"/>
        <v>0</v>
      </c>
      <c r="BJ1119" s="29">
        <f t="shared" si="520"/>
        <v>0</v>
      </c>
      <c r="BK1119" s="29"/>
    </row>
    <row r="1120" spans="1:63" x14ac:dyDescent="0.25">
      <c r="A1120" s="13" t="s">
        <v>3413</v>
      </c>
      <c r="B1120" s="13" t="s">
        <v>3414</v>
      </c>
      <c r="C1120" s="13" t="s">
        <v>3415</v>
      </c>
      <c r="D1120" s="13" t="str">
        <f>IFERROR(VLOOKUP($B1120,[1]GICS!$C:$D,2,FALSE),"-")</f>
        <v>Materials</v>
      </c>
      <c r="E1120" s="14">
        <f>IFERROR(IF(VLOOKUP($B1120,'[1]Paste Only'!$D:$AM,4,FALSE)="-",VLOOKUP($B1120,'[1]Market Cap'!$A:$J,10,FALSE),VLOOKUP($B1120,'[1]Paste Only'!$D:$AM,4,FALSE)),"-")</f>
        <v>268.25</v>
      </c>
      <c r="F1120" s="14" t="str">
        <f>IFERROR(VLOOKUP($B1120,'[1]Paste Only'!$D:$AM,5,FALSE),"-")</f>
        <v>-</v>
      </c>
      <c r="G1120" s="15">
        <f>IFERROR(VLOOKUP($B1120,'[1]Paste Only'!$D:$AM,6,FALSE),"-")</f>
        <v>0</v>
      </c>
      <c r="H1120" s="15">
        <f>IFERROR(VLOOKUP($B1120,'[1]Paste Only'!$D:$AM,7,FALSE),"-")</f>
        <v>0</v>
      </c>
      <c r="I1120" s="15">
        <f>IFERROR(VLOOKUP($B1120,'[1]Paste Only'!$D:$AM,8,FALSE),"-")</f>
        <v>0</v>
      </c>
      <c r="J1120" s="16"/>
      <c r="K1120" s="16"/>
      <c r="L1120" s="14">
        <f>IFERROR(VLOOKUP($B1120,'[1]Paste Only'!$D:$AM,12,FALSE),"-")</f>
        <v>1.1399999999999999</v>
      </c>
      <c r="M1120" s="14" t="str">
        <f>IFERROR(VLOOKUP($B1120,'[1]Paste Only'!$D:$AM,15,FALSE),"-")</f>
        <v>-</v>
      </c>
      <c r="N1120" s="17"/>
      <c r="O1120" s="18"/>
      <c r="P1120" s="19">
        <f t="shared" si="548"/>
        <v>0</v>
      </c>
      <c r="Q1120" s="20">
        <f t="shared" si="521"/>
        <v>0</v>
      </c>
      <c r="R1120" s="13">
        <f t="shared" si="522"/>
        <v>0</v>
      </c>
      <c r="S1120" s="13" t="str">
        <f>IFERROR(VLOOKUP($B1120,'[1]Market Cap'!$G:$I,3,FALSE),"-")</f>
        <v>Small Cap</v>
      </c>
      <c r="T1120" s="13"/>
      <c r="U1120" s="13"/>
      <c r="V1120" s="21">
        <f t="shared" si="549"/>
        <v>0</v>
      </c>
      <c r="W1120" s="21">
        <f t="shared" si="549"/>
        <v>0</v>
      </c>
      <c r="X1120" s="21">
        <f t="shared" si="549"/>
        <v>0</v>
      </c>
      <c r="Y1120" s="22">
        <f t="shared" si="523"/>
        <v>0</v>
      </c>
      <c r="Z1120" s="13">
        <f t="shared" si="524"/>
        <v>0</v>
      </c>
      <c r="AA1120" s="23">
        <f t="shared" si="525"/>
        <v>0</v>
      </c>
      <c r="AB1120" s="23">
        <f t="shared" si="526"/>
        <v>0</v>
      </c>
      <c r="AC1120" s="23">
        <f t="shared" si="527"/>
        <v>0</v>
      </c>
      <c r="AD1120" s="24">
        <f t="shared" si="528"/>
        <v>0</v>
      </c>
      <c r="AE1120" s="25">
        <f>IFERROR(VLOOKUP($B1120,'[1]Market Cap'!$G:$I,2,FALSE),"-")</f>
        <v>3478.373071</v>
      </c>
      <c r="AF1120" s="20">
        <f t="shared" si="529"/>
        <v>0</v>
      </c>
      <c r="AG1120" s="17">
        <f t="shared" si="530"/>
        <v>0</v>
      </c>
      <c r="AH1120" s="17">
        <f t="shared" si="531"/>
        <v>0</v>
      </c>
      <c r="AI1120" s="17" t="str">
        <f t="shared" si="532"/>
        <v>-</v>
      </c>
      <c r="AJ1120" s="26" t="str">
        <f>IFERROR(VLOOKUP($B1120,'[1]Paste Only'!$D:$AM,26,FALSE),"-")</f>
        <v>-</v>
      </c>
      <c r="AK1120" s="26" t="str">
        <f>IFERROR(VLOOKUP($B1120,'[1]Paste Only'!$D:$AM,23,FALSE),"-")</f>
        <v>-</v>
      </c>
      <c r="AL1120" s="26" t="str">
        <f>IFERROR(VLOOKUP($B1120,'[1]Paste Only'!$D:$AM,22,FALSE),"-")</f>
        <v>-</v>
      </c>
      <c r="AM1120" s="21" t="str">
        <f t="shared" si="550"/>
        <v>-</v>
      </c>
      <c r="AN1120" s="21" t="str">
        <f t="shared" si="550"/>
        <v>-</v>
      </c>
      <c r="AO1120" s="21" t="str">
        <f t="shared" si="550"/>
        <v>-</v>
      </c>
      <c r="AP1120" s="27">
        <f t="shared" si="533"/>
        <v>0</v>
      </c>
      <c r="AQ1120" s="27" t="str">
        <f t="shared" si="534"/>
        <v>-</v>
      </c>
      <c r="AR1120" s="27" t="str">
        <f t="shared" si="535"/>
        <v>-</v>
      </c>
      <c r="AS1120" s="27">
        <f t="shared" si="536"/>
        <v>0</v>
      </c>
      <c r="AT1120" s="27">
        <f t="shared" si="537"/>
        <v>0</v>
      </c>
      <c r="AU1120" s="27">
        <f t="shared" si="538"/>
        <v>0</v>
      </c>
      <c r="AV1120" s="21" t="str">
        <f t="shared" si="539"/>
        <v>0</v>
      </c>
      <c r="AW1120" s="27">
        <f t="shared" si="540"/>
        <v>0</v>
      </c>
      <c r="AX1120" s="27" t="str">
        <f t="shared" si="541"/>
        <v>-</v>
      </c>
      <c r="AY1120" s="27" t="str">
        <f t="shared" si="542"/>
        <v>-</v>
      </c>
      <c r="AZ1120" s="21" t="str">
        <f t="shared" si="543"/>
        <v>-</v>
      </c>
      <c r="BA1120" s="21" t="str">
        <f t="shared" si="544"/>
        <v>-</v>
      </c>
      <c r="BB1120" s="28" t="str">
        <f t="shared" si="545"/>
        <v>-</v>
      </c>
      <c r="BC1120" s="28" t="s">
        <v>81</v>
      </c>
      <c r="BD1120" s="28" t="s">
        <v>81</v>
      </c>
      <c r="BE1120" s="28" t="s">
        <v>81</v>
      </c>
      <c r="BF1120" s="28" t="str">
        <f t="shared" si="546"/>
        <v>-</v>
      </c>
      <c r="BG1120" s="29">
        <f t="shared" si="547"/>
        <v>0</v>
      </c>
      <c r="BH1120" s="29">
        <f t="shared" si="547"/>
        <v>0</v>
      </c>
      <c r="BI1120" s="29">
        <f t="shared" si="547"/>
        <v>0</v>
      </c>
      <c r="BJ1120" s="29">
        <f t="shared" si="520"/>
        <v>0</v>
      </c>
      <c r="BK1120" s="29"/>
    </row>
    <row r="1121" spans="1:64" x14ac:dyDescent="0.25">
      <c r="A1121" s="13" t="s">
        <v>3416</v>
      </c>
      <c r="B1121" s="13" t="s">
        <v>3417</v>
      </c>
      <c r="C1121" s="13" t="s">
        <v>3418</v>
      </c>
      <c r="D1121" s="13" t="str">
        <f>IFERROR(VLOOKUP($B1121,[1]GICS!$C:$D,2,FALSE),"-")</f>
        <v>Consumer Staples</v>
      </c>
      <c r="E1121" s="14">
        <f>IFERROR(IF(VLOOKUP($B1121,'[1]Paste Only'!$D:$AM,4,FALSE)="-",VLOOKUP($B1121,'[1]Market Cap'!$A:$J,10,FALSE),VLOOKUP($B1121,'[1]Paste Only'!$D:$AM,4,FALSE)),"-")</f>
        <v>825.15</v>
      </c>
      <c r="F1121" s="14">
        <f>IFERROR(VLOOKUP($B1121,'[1]Paste Only'!$D:$AM,5,FALSE),"-")</f>
        <v>1050</v>
      </c>
      <c r="G1121" s="15">
        <f>IFERROR(VLOOKUP($B1121,'[1]Paste Only'!$D:$AM,6,FALSE),"-")</f>
        <v>1</v>
      </c>
      <c r="H1121" s="15">
        <f>IFERROR(VLOOKUP($B1121,'[1]Paste Only'!$D:$AM,7,FALSE),"-")</f>
        <v>0</v>
      </c>
      <c r="I1121" s="15">
        <f>IFERROR(VLOOKUP($B1121,'[1]Paste Only'!$D:$AM,8,FALSE),"-")</f>
        <v>0</v>
      </c>
      <c r="J1121" s="16"/>
      <c r="K1121" s="16"/>
      <c r="L1121" s="14" t="str">
        <f>IFERROR(VLOOKUP($B1121,'[1]Paste Only'!$D:$AM,12,FALSE),"-")</f>
        <v>-</v>
      </c>
      <c r="M1121" s="14">
        <f>IFERROR(VLOOKUP($B1121,'[1]Paste Only'!$D:$AM,15,FALSE),"-")</f>
        <v>7.8287356321839088</v>
      </c>
      <c r="N1121" s="17"/>
      <c r="O1121" s="18"/>
      <c r="P1121" s="19">
        <f t="shared" si="548"/>
        <v>0</v>
      </c>
      <c r="Q1121" s="20">
        <f t="shared" si="521"/>
        <v>0.27249590983457561</v>
      </c>
      <c r="R1121" s="13">
        <f t="shared" si="522"/>
        <v>1</v>
      </c>
      <c r="S1121" s="13" t="str">
        <f>IFERROR(VLOOKUP($B1121,'[1]Market Cap'!$G:$I,3,FALSE),"-")</f>
        <v>Small Cap</v>
      </c>
      <c r="T1121" s="13"/>
      <c r="U1121" s="13"/>
      <c r="V1121" s="21">
        <f t="shared" si="549"/>
        <v>0</v>
      </c>
      <c r="W1121" s="21">
        <f t="shared" si="549"/>
        <v>0</v>
      </c>
      <c r="X1121" s="21">
        <f t="shared" si="549"/>
        <v>0</v>
      </c>
      <c r="Y1121" s="22">
        <f t="shared" si="523"/>
        <v>0</v>
      </c>
      <c r="Z1121" s="13">
        <f t="shared" si="524"/>
        <v>0</v>
      </c>
      <c r="AA1121" s="23">
        <f t="shared" si="525"/>
        <v>0</v>
      </c>
      <c r="AB1121" s="23">
        <f t="shared" si="526"/>
        <v>0</v>
      </c>
      <c r="AC1121" s="23">
        <f t="shared" si="527"/>
        <v>0</v>
      </c>
      <c r="AD1121" s="24">
        <f t="shared" si="528"/>
        <v>0</v>
      </c>
      <c r="AE1121" s="25">
        <f>IFERROR(VLOOKUP($B1121,'[1]Market Cap'!$G:$I,2,FALSE),"-")</f>
        <v>3121.8648811950002</v>
      </c>
      <c r="AF1121" s="20">
        <f t="shared" si="529"/>
        <v>0</v>
      </c>
      <c r="AG1121" s="17">
        <f t="shared" si="530"/>
        <v>0</v>
      </c>
      <c r="AH1121" s="17">
        <f t="shared" si="531"/>
        <v>0</v>
      </c>
      <c r="AI1121" s="17" t="str">
        <f t="shared" si="532"/>
        <v>-</v>
      </c>
      <c r="AJ1121" s="26">
        <f>IFERROR(VLOOKUP($B1121,'[1]Paste Only'!$D:$AM,26,FALSE),"-")</f>
        <v>1050</v>
      </c>
      <c r="AK1121" s="26">
        <f>IFERROR(VLOOKUP($B1121,'[1]Paste Only'!$D:$AM,23,FALSE),"-")</f>
        <v>1050</v>
      </c>
      <c r="AL1121" s="26">
        <f>IFERROR(VLOOKUP($B1121,'[1]Paste Only'!$D:$AM,22,FALSE),"-")</f>
        <v>1050</v>
      </c>
      <c r="AM1121" s="21">
        <f t="shared" si="550"/>
        <v>0</v>
      </c>
      <c r="AN1121" s="21">
        <f t="shared" si="550"/>
        <v>0</v>
      </c>
      <c r="AO1121" s="21">
        <f t="shared" si="550"/>
        <v>0</v>
      </c>
      <c r="AP1121" s="27">
        <f t="shared" si="533"/>
        <v>0</v>
      </c>
      <c r="AQ1121" s="27">
        <f t="shared" si="534"/>
        <v>0</v>
      </c>
      <c r="AR1121" s="27">
        <f t="shared" si="535"/>
        <v>1050</v>
      </c>
      <c r="AS1121" s="27">
        <f t="shared" si="536"/>
        <v>1050</v>
      </c>
      <c r="AT1121" s="27">
        <f t="shared" si="537"/>
        <v>0</v>
      </c>
      <c r="AU1121" s="27">
        <f t="shared" si="538"/>
        <v>0</v>
      </c>
      <c r="AV1121" s="21">
        <f t="shared" si="539"/>
        <v>1</v>
      </c>
      <c r="AW1121" s="27">
        <f t="shared" si="540"/>
        <v>1050</v>
      </c>
      <c r="AX1121" s="27">
        <f t="shared" si="541"/>
        <v>1050</v>
      </c>
      <c r="AY1121" s="27">
        <f t="shared" si="542"/>
        <v>1050</v>
      </c>
      <c r="AZ1121" s="21">
        <f t="shared" si="543"/>
        <v>0.27249590983457561</v>
      </c>
      <c r="BA1121" s="21">
        <f t="shared" si="544"/>
        <v>0.27249590983457561</v>
      </c>
      <c r="BB1121" s="28">
        <f t="shared" si="545"/>
        <v>1050</v>
      </c>
      <c r="BC1121" s="28" t="s">
        <v>81</v>
      </c>
      <c r="BD1121" s="28" t="s">
        <v>81</v>
      </c>
      <c r="BE1121" s="28" t="s">
        <v>81</v>
      </c>
      <c r="BF1121" s="28" t="str">
        <f t="shared" si="546"/>
        <v>-</v>
      </c>
      <c r="BG1121" s="29">
        <f t="shared" si="547"/>
        <v>0</v>
      </c>
      <c r="BH1121" s="29">
        <f t="shared" si="547"/>
        <v>0</v>
      </c>
      <c r="BI1121" s="29">
        <f t="shared" si="547"/>
        <v>0</v>
      </c>
      <c r="BJ1121" s="29">
        <f t="shared" si="520"/>
        <v>0</v>
      </c>
      <c r="BK1121" s="29"/>
    </row>
    <row r="1122" spans="1:64" x14ac:dyDescent="0.25">
      <c r="A1122" s="13" t="s">
        <v>3419</v>
      </c>
      <c r="B1122" s="13" t="s">
        <v>3420</v>
      </c>
      <c r="C1122" s="13" t="s">
        <v>3421</v>
      </c>
      <c r="D1122" s="13" t="str">
        <f>IFERROR(VLOOKUP($B1122,[1]GICS!$C:$D,2,FALSE),"-")</f>
        <v>Industrials</v>
      </c>
      <c r="E1122" s="14">
        <f>IFERROR(IF(VLOOKUP($B1122,'[1]Paste Only'!$D:$AM,4,FALSE)="-",VLOOKUP($B1122,'[1]Market Cap'!$A:$J,10,FALSE),VLOOKUP($B1122,'[1]Paste Only'!$D:$AM,4,FALSE)),"-")</f>
        <v>12.59</v>
      </c>
      <c r="F1122" s="14" t="str">
        <f>IFERROR(VLOOKUP($B1122,'[1]Paste Only'!$D:$AM,5,FALSE),"-")</f>
        <v>-</v>
      </c>
      <c r="G1122" s="15">
        <f>IFERROR(VLOOKUP($B1122,'[1]Paste Only'!$D:$AM,6,FALSE),"-")</f>
        <v>0</v>
      </c>
      <c r="H1122" s="15">
        <f>IFERROR(VLOOKUP($B1122,'[1]Paste Only'!$D:$AM,7,FALSE),"-")</f>
        <v>0</v>
      </c>
      <c r="I1122" s="15">
        <f>IFERROR(VLOOKUP($B1122,'[1]Paste Only'!$D:$AM,8,FALSE),"-")</f>
        <v>0</v>
      </c>
      <c r="J1122" s="16"/>
      <c r="K1122" s="16"/>
      <c r="L1122" s="14">
        <f>IFERROR(VLOOKUP($B1122,'[1]Paste Only'!$D:$AM,12,FALSE),"-")</f>
        <v>-1.3886000000000001E-2</v>
      </c>
      <c r="M1122" s="14" t="str">
        <f>IFERROR(VLOOKUP($B1122,'[1]Paste Only'!$D:$AM,15,FALSE),"-")</f>
        <v>-</v>
      </c>
      <c r="N1122" s="17"/>
      <c r="O1122" s="18"/>
      <c r="P1122" s="19">
        <f t="shared" si="548"/>
        <v>0</v>
      </c>
      <c r="Q1122" s="20">
        <f t="shared" si="521"/>
        <v>0</v>
      </c>
      <c r="R1122" s="13">
        <f t="shared" si="522"/>
        <v>0</v>
      </c>
      <c r="S1122" s="13" t="str">
        <f>IFERROR(VLOOKUP($B1122,'[1]Market Cap'!$G:$I,3,FALSE),"-")</f>
        <v>Small Cap</v>
      </c>
      <c r="T1122" s="13"/>
      <c r="U1122" s="13"/>
      <c r="V1122" s="21">
        <f t="shared" si="549"/>
        <v>0</v>
      </c>
      <c r="W1122" s="21">
        <f t="shared" si="549"/>
        <v>0</v>
      </c>
      <c r="X1122" s="21">
        <f t="shared" si="549"/>
        <v>0</v>
      </c>
      <c r="Y1122" s="22">
        <f t="shared" si="523"/>
        <v>0</v>
      </c>
      <c r="Z1122" s="13">
        <f t="shared" si="524"/>
        <v>0</v>
      </c>
      <c r="AA1122" s="23">
        <f t="shared" si="525"/>
        <v>0</v>
      </c>
      <c r="AB1122" s="23">
        <f t="shared" si="526"/>
        <v>0</v>
      </c>
      <c r="AC1122" s="23">
        <f t="shared" si="527"/>
        <v>0</v>
      </c>
      <c r="AD1122" s="24">
        <f t="shared" si="528"/>
        <v>0</v>
      </c>
      <c r="AE1122" s="25">
        <f>IFERROR(VLOOKUP($B1122,'[1]Market Cap'!$G:$I,2,FALSE),"-")</f>
        <v>315.24643503099998</v>
      </c>
      <c r="AF1122" s="20">
        <f t="shared" si="529"/>
        <v>0</v>
      </c>
      <c r="AG1122" s="17">
        <f t="shared" si="530"/>
        <v>0</v>
      </c>
      <c r="AH1122" s="17">
        <f t="shared" si="531"/>
        <v>0</v>
      </c>
      <c r="AI1122" s="17" t="str">
        <f t="shared" si="532"/>
        <v>-</v>
      </c>
      <c r="AJ1122" s="26" t="str">
        <f>IFERROR(VLOOKUP($B1122,'[1]Paste Only'!$D:$AM,26,FALSE),"-")</f>
        <v>-</v>
      </c>
      <c r="AK1122" s="26" t="str">
        <f>IFERROR(VLOOKUP($B1122,'[1]Paste Only'!$D:$AM,23,FALSE),"-")</f>
        <v>-</v>
      </c>
      <c r="AL1122" s="26" t="str">
        <f>IFERROR(VLOOKUP($B1122,'[1]Paste Only'!$D:$AM,22,FALSE),"-")</f>
        <v>-</v>
      </c>
      <c r="AM1122" s="21" t="str">
        <f t="shared" si="550"/>
        <v>-</v>
      </c>
      <c r="AN1122" s="21" t="str">
        <f t="shared" si="550"/>
        <v>-</v>
      </c>
      <c r="AO1122" s="21" t="str">
        <f t="shared" si="550"/>
        <v>-</v>
      </c>
      <c r="AP1122" s="27">
        <f t="shared" si="533"/>
        <v>0</v>
      </c>
      <c r="AQ1122" s="27" t="str">
        <f t="shared" si="534"/>
        <v>-</v>
      </c>
      <c r="AR1122" s="27" t="str">
        <f t="shared" si="535"/>
        <v>-</v>
      </c>
      <c r="AS1122" s="27">
        <f t="shared" si="536"/>
        <v>0</v>
      </c>
      <c r="AT1122" s="27">
        <f t="shared" si="537"/>
        <v>0</v>
      </c>
      <c r="AU1122" s="27">
        <f t="shared" si="538"/>
        <v>0</v>
      </c>
      <c r="AV1122" s="21" t="str">
        <f t="shared" si="539"/>
        <v>0</v>
      </c>
      <c r="AW1122" s="27">
        <f t="shared" si="540"/>
        <v>0</v>
      </c>
      <c r="AX1122" s="27" t="str">
        <f t="shared" si="541"/>
        <v>-</v>
      </c>
      <c r="AY1122" s="27" t="str">
        <f t="shared" si="542"/>
        <v>-</v>
      </c>
      <c r="AZ1122" s="21" t="str">
        <f t="shared" si="543"/>
        <v>-</v>
      </c>
      <c r="BA1122" s="21" t="str">
        <f t="shared" si="544"/>
        <v>-</v>
      </c>
      <c r="BB1122" s="28" t="str">
        <f t="shared" si="545"/>
        <v>-</v>
      </c>
      <c r="BC1122" s="28" t="s">
        <v>81</v>
      </c>
      <c r="BD1122" s="28" t="s">
        <v>81</v>
      </c>
      <c r="BE1122" s="28" t="s">
        <v>81</v>
      </c>
      <c r="BF1122" s="28" t="str">
        <f t="shared" si="546"/>
        <v>-</v>
      </c>
      <c r="BG1122" s="29">
        <f t="shared" si="547"/>
        <v>0</v>
      </c>
      <c r="BH1122" s="29">
        <f t="shared" si="547"/>
        <v>0</v>
      </c>
      <c r="BI1122" s="29">
        <f t="shared" si="547"/>
        <v>0</v>
      </c>
      <c r="BJ1122" s="29">
        <f t="shared" si="520"/>
        <v>0</v>
      </c>
      <c r="BK1122" s="29"/>
    </row>
    <row r="1123" spans="1:64" x14ac:dyDescent="0.25">
      <c r="A1123" s="13" t="s">
        <v>3422</v>
      </c>
      <c r="B1123" s="13" t="s">
        <v>3423</v>
      </c>
      <c r="C1123" s="13" t="s">
        <v>3424</v>
      </c>
      <c r="D1123" s="13" t="str">
        <f>IFERROR(VLOOKUP($B1123,[1]GICS!$C:$D,2,FALSE),"-")</f>
        <v>Materials</v>
      </c>
      <c r="E1123" s="14">
        <f>IFERROR(IF(VLOOKUP($B1123,'[1]Paste Only'!$D:$AM,4,FALSE)="-",VLOOKUP($B1123,'[1]Market Cap'!$A:$J,10,FALSE),VLOOKUP($B1123,'[1]Paste Only'!$D:$AM,4,FALSE)),"-")</f>
        <v>35.18</v>
      </c>
      <c r="F1123" s="14" t="str">
        <f>IFERROR(VLOOKUP($B1123,'[1]Paste Only'!$D:$AM,5,FALSE),"-")</f>
        <v>-</v>
      </c>
      <c r="G1123" s="15">
        <f>IFERROR(VLOOKUP($B1123,'[1]Paste Only'!$D:$AM,6,FALSE),"-")</f>
        <v>0</v>
      </c>
      <c r="H1123" s="15">
        <f>IFERROR(VLOOKUP($B1123,'[1]Paste Only'!$D:$AM,7,FALSE),"-")</f>
        <v>0</v>
      </c>
      <c r="I1123" s="15">
        <f>IFERROR(VLOOKUP($B1123,'[1]Paste Only'!$D:$AM,8,FALSE),"-")</f>
        <v>0</v>
      </c>
      <c r="J1123" s="16"/>
      <c r="K1123" s="16"/>
      <c r="L1123" s="14">
        <f>IFERROR(VLOOKUP($B1123,'[1]Paste Only'!$D:$AM,12,FALSE),"-")</f>
        <v>-0.08</v>
      </c>
      <c r="M1123" s="14" t="str">
        <f>IFERROR(VLOOKUP($B1123,'[1]Paste Only'!$D:$AM,15,FALSE),"-")</f>
        <v>-</v>
      </c>
      <c r="N1123" s="17"/>
      <c r="O1123" s="18"/>
      <c r="P1123" s="19">
        <f t="shared" si="548"/>
        <v>0</v>
      </c>
      <c r="Q1123" s="20">
        <f t="shared" si="521"/>
        <v>0</v>
      </c>
      <c r="R1123" s="13">
        <f t="shared" si="522"/>
        <v>0</v>
      </c>
      <c r="S1123" s="13" t="str">
        <f>IFERROR(VLOOKUP($B1123,'[1]Market Cap'!$G:$I,3,FALSE),"-")</f>
        <v>Small Cap</v>
      </c>
      <c r="T1123" s="13"/>
      <c r="U1123" s="13"/>
      <c r="V1123" s="21">
        <f t="shared" si="549"/>
        <v>0</v>
      </c>
      <c r="W1123" s="21">
        <f t="shared" si="549"/>
        <v>0</v>
      </c>
      <c r="X1123" s="21">
        <f t="shared" si="549"/>
        <v>0</v>
      </c>
      <c r="Y1123" s="22">
        <f t="shared" si="523"/>
        <v>0</v>
      </c>
      <c r="Z1123" s="13">
        <f t="shared" si="524"/>
        <v>0</v>
      </c>
      <c r="AA1123" s="23">
        <f t="shared" si="525"/>
        <v>0</v>
      </c>
      <c r="AB1123" s="23">
        <f t="shared" si="526"/>
        <v>0</v>
      </c>
      <c r="AC1123" s="23">
        <f t="shared" si="527"/>
        <v>0</v>
      </c>
      <c r="AD1123" s="24">
        <f t="shared" si="528"/>
        <v>0</v>
      </c>
      <c r="AE1123" s="25">
        <f>IFERROR(VLOOKUP($B1123,'[1]Market Cap'!$G:$I,2,FALSE),"-")</f>
        <v>2331.06706351</v>
      </c>
      <c r="AF1123" s="20">
        <f t="shared" si="529"/>
        <v>0</v>
      </c>
      <c r="AG1123" s="17">
        <f t="shared" si="530"/>
        <v>0</v>
      </c>
      <c r="AH1123" s="17">
        <f t="shared" si="531"/>
        <v>0</v>
      </c>
      <c r="AI1123" s="17" t="str">
        <f t="shared" si="532"/>
        <v>-</v>
      </c>
      <c r="AJ1123" s="26" t="str">
        <f>IFERROR(VLOOKUP($B1123,'[1]Paste Only'!$D:$AM,26,FALSE),"-")</f>
        <v>-</v>
      </c>
      <c r="AK1123" s="26" t="str">
        <f>IFERROR(VLOOKUP($B1123,'[1]Paste Only'!$D:$AM,23,FALSE),"-")</f>
        <v>-</v>
      </c>
      <c r="AL1123" s="26" t="str">
        <f>IFERROR(VLOOKUP($B1123,'[1]Paste Only'!$D:$AM,22,FALSE),"-")</f>
        <v>-</v>
      </c>
      <c r="AM1123" s="21" t="str">
        <f t="shared" si="550"/>
        <v>-</v>
      </c>
      <c r="AN1123" s="21" t="str">
        <f t="shared" si="550"/>
        <v>-</v>
      </c>
      <c r="AO1123" s="21" t="str">
        <f t="shared" si="550"/>
        <v>-</v>
      </c>
      <c r="AP1123" s="27">
        <f t="shared" si="533"/>
        <v>0</v>
      </c>
      <c r="AQ1123" s="27" t="str">
        <f t="shared" si="534"/>
        <v>-</v>
      </c>
      <c r="AR1123" s="27" t="str">
        <f t="shared" si="535"/>
        <v>-</v>
      </c>
      <c r="AS1123" s="27">
        <f t="shared" si="536"/>
        <v>0</v>
      </c>
      <c r="AT1123" s="27">
        <f t="shared" si="537"/>
        <v>0</v>
      </c>
      <c r="AU1123" s="27">
        <f t="shared" si="538"/>
        <v>0</v>
      </c>
      <c r="AV1123" s="21" t="str">
        <f t="shared" si="539"/>
        <v>0</v>
      </c>
      <c r="AW1123" s="27">
        <f t="shared" si="540"/>
        <v>0</v>
      </c>
      <c r="AX1123" s="27" t="str">
        <f t="shared" si="541"/>
        <v>-</v>
      </c>
      <c r="AY1123" s="27" t="str">
        <f t="shared" si="542"/>
        <v>-</v>
      </c>
      <c r="AZ1123" s="21" t="str">
        <f t="shared" si="543"/>
        <v>-</v>
      </c>
      <c r="BA1123" s="21" t="str">
        <f t="shared" si="544"/>
        <v>-</v>
      </c>
      <c r="BB1123" s="28" t="str">
        <f t="shared" si="545"/>
        <v>-</v>
      </c>
      <c r="BC1123" s="28" t="s">
        <v>81</v>
      </c>
      <c r="BD1123" s="28" t="s">
        <v>81</v>
      </c>
      <c r="BE1123" s="28" t="s">
        <v>81</v>
      </c>
      <c r="BF1123" s="28" t="str">
        <f t="shared" si="546"/>
        <v>-</v>
      </c>
      <c r="BG1123" s="29">
        <f t="shared" si="547"/>
        <v>0</v>
      </c>
      <c r="BH1123" s="29">
        <f t="shared" si="547"/>
        <v>0</v>
      </c>
      <c r="BI1123" s="29">
        <f t="shared" si="547"/>
        <v>0</v>
      </c>
      <c r="BJ1123" s="29">
        <f t="shared" si="520"/>
        <v>0</v>
      </c>
      <c r="BK1123" s="29"/>
    </row>
    <row r="1124" spans="1:64" x14ac:dyDescent="0.25">
      <c r="A1124" s="13" t="s">
        <v>3425</v>
      </c>
      <c r="B1124" s="13" t="s">
        <v>3426</v>
      </c>
      <c r="C1124" s="13" t="s">
        <v>3427</v>
      </c>
      <c r="D1124" s="13" t="str">
        <f>IFERROR(VLOOKUP($B1124,[1]GICS!$C:$D,2,FALSE),"-")</f>
        <v>Information Technology</v>
      </c>
      <c r="E1124" s="14">
        <f>IFERROR(IF(VLOOKUP($B1124,'[1]Paste Only'!$D:$AM,4,FALSE)="-",VLOOKUP($B1124,'[1]Market Cap'!$A:$J,10,FALSE),VLOOKUP($B1124,'[1]Paste Only'!$D:$AM,4,FALSE)),"-")</f>
        <v>255.9</v>
      </c>
      <c r="F1124" s="14" t="str">
        <f>IFERROR(VLOOKUP($B1124,'[1]Paste Only'!$D:$AM,5,FALSE),"-")</f>
        <v>-</v>
      </c>
      <c r="G1124" s="15">
        <f>IFERROR(VLOOKUP($B1124,'[1]Paste Only'!$D:$AM,6,FALSE),"-")</f>
        <v>0</v>
      </c>
      <c r="H1124" s="15">
        <f>IFERROR(VLOOKUP($B1124,'[1]Paste Only'!$D:$AM,7,FALSE),"-")</f>
        <v>0</v>
      </c>
      <c r="I1124" s="15">
        <f>IFERROR(VLOOKUP($B1124,'[1]Paste Only'!$D:$AM,8,FALSE),"-")</f>
        <v>0</v>
      </c>
      <c r="J1124" s="16"/>
      <c r="K1124" s="16"/>
      <c r="L1124" s="14">
        <f>IFERROR(VLOOKUP($B1124,'[1]Paste Only'!$D:$AM,12,FALSE),"-")</f>
        <v>1.76</v>
      </c>
      <c r="M1124" s="14" t="str">
        <f>IFERROR(VLOOKUP($B1124,'[1]Paste Only'!$D:$AM,15,FALSE),"-")</f>
        <v>-</v>
      </c>
      <c r="N1124" s="17"/>
      <c r="O1124" s="18"/>
      <c r="P1124" s="19">
        <f t="shared" si="548"/>
        <v>0</v>
      </c>
      <c r="Q1124" s="20">
        <f t="shared" si="521"/>
        <v>0</v>
      </c>
      <c r="R1124" s="13">
        <f t="shared" si="522"/>
        <v>0</v>
      </c>
      <c r="S1124" s="13" t="str">
        <f>IFERROR(VLOOKUP($B1124,'[1]Market Cap'!$G:$I,3,FALSE),"-")</f>
        <v>Small Cap</v>
      </c>
      <c r="T1124" s="13"/>
      <c r="U1124" s="13"/>
      <c r="V1124" s="21">
        <f t="shared" si="549"/>
        <v>0</v>
      </c>
      <c r="W1124" s="21">
        <f t="shared" si="549"/>
        <v>0</v>
      </c>
      <c r="X1124" s="21">
        <f t="shared" si="549"/>
        <v>0</v>
      </c>
      <c r="Y1124" s="22">
        <f t="shared" si="523"/>
        <v>0</v>
      </c>
      <c r="Z1124" s="13">
        <f t="shared" si="524"/>
        <v>0</v>
      </c>
      <c r="AA1124" s="23">
        <f t="shared" si="525"/>
        <v>0</v>
      </c>
      <c r="AB1124" s="23">
        <f t="shared" si="526"/>
        <v>0</v>
      </c>
      <c r="AC1124" s="23">
        <f t="shared" si="527"/>
        <v>0</v>
      </c>
      <c r="AD1124" s="24">
        <f t="shared" si="528"/>
        <v>0</v>
      </c>
      <c r="AE1124" s="25">
        <f>IFERROR(VLOOKUP($B1124,'[1]Market Cap'!$G:$I,2,FALSE),"-")</f>
        <v>4916.4317923500003</v>
      </c>
      <c r="AF1124" s="20">
        <f t="shared" si="529"/>
        <v>0</v>
      </c>
      <c r="AG1124" s="17">
        <f t="shared" si="530"/>
        <v>0</v>
      </c>
      <c r="AH1124" s="17">
        <f t="shared" si="531"/>
        <v>0</v>
      </c>
      <c r="AI1124" s="17" t="str">
        <f t="shared" si="532"/>
        <v>-</v>
      </c>
      <c r="AJ1124" s="26" t="str">
        <f>IFERROR(VLOOKUP($B1124,'[1]Paste Only'!$D:$AM,26,FALSE),"-")</f>
        <v>-</v>
      </c>
      <c r="AK1124" s="26" t="str">
        <f>IFERROR(VLOOKUP($B1124,'[1]Paste Only'!$D:$AM,23,FALSE),"-")</f>
        <v>-</v>
      </c>
      <c r="AL1124" s="26" t="str">
        <f>IFERROR(VLOOKUP($B1124,'[1]Paste Only'!$D:$AM,22,FALSE),"-")</f>
        <v>-</v>
      </c>
      <c r="AM1124" s="21" t="str">
        <f t="shared" si="550"/>
        <v>-</v>
      </c>
      <c r="AN1124" s="21" t="str">
        <f t="shared" si="550"/>
        <v>-</v>
      </c>
      <c r="AO1124" s="21" t="str">
        <f t="shared" si="550"/>
        <v>-</v>
      </c>
      <c r="AP1124" s="27">
        <f t="shared" si="533"/>
        <v>0</v>
      </c>
      <c r="AQ1124" s="27" t="str">
        <f t="shared" si="534"/>
        <v>-</v>
      </c>
      <c r="AR1124" s="27" t="str">
        <f t="shared" si="535"/>
        <v>-</v>
      </c>
      <c r="AS1124" s="27">
        <f t="shared" si="536"/>
        <v>0</v>
      </c>
      <c r="AT1124" s="27">
        <f t="shared" si="537"/>
        <v>0</v>
      </c>
      <c r="AU1124" s="27">
        <f t="shared" si="538"/>
        <v>0</v>
      </c>
      <c r="AV1124" s="21" t="str">
        <f t="shared" si="539"/>
        <v>0</v>
      </c>
      <c r="AW1124" s="27">
        <f t="shared" si="540"/>
        <v>0</v>
      </c>
      <c r="AX1124" s="27" t="str">
        <f t="shared" si="541"/>
        <v>-</v>
      </c>
      <c r="AY1124" s="27" t="str">
        <f t="shared" si="542"/>
        <v>-</v>
      </c>
      <c r="AZ1124" s="21" t="str">
        <f t="shared" si="543"/>
        <v>-</v>
      </c>
      <c r="BA1124" s="21" t="str">
        <f t="shared" si="544"/>
        <v>-</v>
      </c>
      <c r="BB1124" s="28" t="str">
        <f t="shared" si="545"/>
        <v>-</v>
      </c>
      <c r="BC1124" s="28" t="s">
        <v>81</v>
      </c>
      <c r="BD1124" s="28" t="s">
        <v>81</v>
      </c>
      <c r="BE1124" s="28" t="s">
        <v>81</v>
      </c>
      <c r="BF1124" s="28" t="str">
        <f t="shared" si="546"/>
        <v>-</v>
      </c>
      <c r="BG1124" s="29">
        <f t="shared" si="547"/>
        <v>0</v>
      </c>
      <c r="BH1124" s="29">
        <f t="shared" si="547"/>
        <v>0</v>
      </c>
      <c r="BI1124" s="29">
        <f t="shared" si="547"/>
        <v>0</v>
      </c>
      <c r="BJ1124" s="29">
        <f t="shared" si="520"/>
        <v>0</v>
      </c>
      <c r="BK1124" s="29"/>
    </row>
    <row r="1125" spans="1:64" x14ac:dyDescent="0.25">
      <c r="A1125" s="13" t="s">
        <v>3428</v>
      </c>
      <c r="B1125" s="13" t="s">
        <v>3429</v>
      </c>
      <c r="C1125" s="13" t="s">
        <v>3430</v>
      </c>
      <c r="D1125" s="13" t="str">
        <f>IFERROR(VLOOKUP($B1125,[1]GICS!$C:$D,2,FALSE),"-")</f>
        <v>Real Estate</v>
      </c>
      <c r="E1125" s="14">
        <f>IFERROR(IF(VLOOKUP($B1125,'[1]Paste Only'!$D:$AM,4,FALSE)="-",VLOOKUP($B1125,'[1]Market Cap'!$A:$J,10,FALSE),VLOOKUP($B1125,'[1]Paste Only'!$D:$AM,4,FALSE)),"-")</f>
        <v>88.66</v>
      </c>
      <c r="F1125" s="14" t="str">
        <f>IFERROR(VLOOKUP($B1125,'[1]Paste Only'!$D:$AM,5,FALSE),"-")</f>
        <v>-</v>
      </c>
      <c r="G1125" s="15">
        <f>IFERROR(VLOOKUP($B1125,'[1]Paste Only'!$D:$AM,6,FALSE),"-")</f>
        <v>0</v>
      </c>
      <c r="H1125" s="15">
        <f>IFERROR(VLOOKUP($B1125,'[1]Paste Only'!$D:$AM,7,FALSE),"-")</f>
        <v>0</v>
      </c>
      <c r="I1125" s="15">
        <f>IFERROR(VLOOKUP($B1125,'[1]Paste Only'!$D:$AM,8,FALSE),"-")</f>
        <v>0</v>
      </c>
      <c r="J1125" s="16"/>
      <c r="K1125" s="16"/>
      <c r="L1125" s="14">
        <f>IFERROR(VLOOKUP($B1125,'[1]Paste Only'!$D:$AM,12,FALSE),"-")</f>
        <v>-37.51</v>
      </c>
      <c r="M1125" s="14" t="str">
        <f>IFERROR(VLOOKUP($B1125,'[1]Paste Only'!$D:$AM,15,FALSE),"-")</f>
        <v>-</v>
      </c>
      <c r="N1125" s="17"/>
      <c r="O1125" s="18"/>
      <c r="P1125" s="19">
        <f t="shared" si="548"/>
        <v>0</v>
      </c>
      <c r="Q1125" s="20">
        <f t="shared" si="521"/>
        <v>0</v>
      </c>
      <c r="R1125" s="13">
        <f t="shared" si="522"/>
        <v>0</v>
      </c>
      <c r="S1125" s="13" t="str">
        <f>IFERROR(VLOOKUP($B1125,'[1]Market Cap'!$G:$I,3,FALSE),"-")</f>
        <v>Small Cap</v>
      </c>
      <c r="T1125" s="13"/>
      <c r="U1125" s="13"/>
      <c r="V1125" s="21">
        <f t="shared" si="549"/>
        <v>0</v>
      </c>
      <c r="W1125" s="21">
        <f t="shared" si="549"/>
        <v>0</v>
      </c>
      <c r="X1125" s="21">
        <f t="shared" si="549"/>
        <v>0</v>
      </c>
      <c r="Y1125" s="22">
        <f t="shared" si="523"/>
        <v>0</v>
      </c>
      <c r="Z1125" s="13">
        <f t="shared" si="524"/>
        <v>0</v>
      </c>
      <c r="AA1125" s="23">
        <f t="shared" si="525"/>
        <v>0</v>
      </c>
      <c r="AB1125" s="23">
        <f t="shared" si="526"/>
        <v>0</v>
      </c>
      <c r="AC1125" s="23">
        <f t="shared" si="527"/>
        <v>0</v>
      </c>
      <c r="AD1125" s="24">
        <f t="shared" si="528"/>
        <v>0</v>
      </c>
      <c r="AE1125" s="25">
        <f>IFERROR(VLOOKUP($B1125,'[1]Market Cap'!$G:$I,2,FALSE),"-")</f>
        <v>1621.5961876399999</v>
      </c>
      <c r="AF1125" s="20">
        <f t="shared" si="529"/>
        <v>0</v>
      </c>
      <c r="AG1125" s="17">
        <f t="shared" si="530"/>
        <v>0</v>
      </c>
      <c r="AH1125" s="17">
        <f t="shared" si="531"/>
        <v>0</v>
      </c>
      <c r="AI1125" s="17" t="str">
        <f t="shared" si="532"/>
        <v>-</v>
      </c>
      <c r="AJ1125" s="26" t="str">
        <f>IFERROR(VLOOKUP($B1125,'[1]Paste Only'!$D:$AM,26,FALSE),"-")</f>
        <v>-</v>
      </c>
      <c r="AK1125" s="26" t="str">
        <f>IFERROR(VLOOKUP($B1125,'[1]Paste Only'!$D:$AM,23,FALSE),"-")</f>
        <v>-</v>
      </c>
      <c r="AL1125" s="26" t="str">
        <f>IFERROR(VLOOKUP($B1125,'[1]Paste Only'!$D:$AM,22,FALSE),"-")</f>
        <v>-</v>
      </c>
      <c r="AM1125" s="21" t="str">
        <f t="shared" si="550"/>
        <v>-</v>
      </c>
      <c r="AN1125" s="21" t="str">
        <f t="shared" si="550"/>
        <v>-</v>
      </c>
      <c r="AO1125" s="21" t="str">
        <f t="shared" si="550"/>
        <v>-</v>
      </c>
      <c r="AP1125" s="27">
        <f t="shared" si="533"/>
        <v>0</v>
      </c>
      <c r="AQ1125" s="27" t="str">
        <f t="shared" si="534"/>
        <v>-</v>
      </c>
      <c r="AR1125" s="27" t="str">
        <f t="shared" si="535"/>
        <v>-</v>
      </c>
      <c r="AS1125" s="27">
        <f t="shared" si="536"/>
        <v>0</v>
      </c>
      <c r="AT1125" s="27">
        <f t="shared" si="537"/>
        <v>0</v>
      </c>
      <c r="AU1125" s="27">
        <f t="shared" si="538"/>
        <v>0</v>
      </c>
      <c r="AV1125" s="21" t="str">
        <f t="shared" si="539"/>
        <v>0</v>
      </c>
      <c r="AW1125" s="27">
        <f t="shared" si="540"/>
        <v>0</v>
      </c>
      <c r="AX1125" s="27" t="str">
        <f t="shared" si="541"/>
        <v>-</v>
      </c>
      <c r="AY1125" s="27" t="str">
        <f t="shared" si="542"/>
        <v>-</v>
      </c>
      <c r="AZ1125" s="21" t="str">
        <f t="shared" si="543"/>
        <v>-</v>
      </c>
      <c r="BA1125" s="21" t="str">
        <f t="shared" si="544"/>
        <v>-</v>
      </c>
      <c r="BB1125" s="28" t="str">
        <f t="shared" si="545"/>
        <v>-</v>
      </c>
      <c r="BC1125" s="28" t="s">
        <v>81</v>
      </c>
      <c r="BD1125" s="28" t="s">
        <v>81</v>
      </c>
      <c r="BE1125" s="28" t="s">
        <v>81</v>
      </c>
      <c r="BF1125" s="28" t="str">
        <f t="shared" si="546"/>
        <v>-</v>
      </c>
      <c r="BG1125" s="29">
        <f t="shared" si="547"/>
        <v>0</v>
      </c>
      <c r="BH1125" s="29">
        <f t="shared" si="547"/>
        <v>0</v>
      </c>
      <c r="BI1125" s="29">
        <f t="shared" si="547"/>
        <v>0</v>
      </c>
      <c r="BJ1125" s="29">
        <f t="shared" si="520"/>
        <v>0</v>
      </c>
      <c r="BK1125" s="29"/>
    </row>
    <row r="1126" spans="1:64" x14ac:dyDescent="0.25">
      <c r="A1126" s="13" t="s">
        <v>3431</v>
      </c>
      <c r="B1126" s="13" t="s">
        <v>3432</v>
      </c>
      <c r="C1126" s="13" t="s">
        <v>3433</v>
      </c>
      <c r="D1126" s="13" t="str">
        <f>IFERROR(VLOOKUP($B1126,[1]GICS!$C:$D,2,FALSE),"-")</f>
        <v>Materials</v>
      </c>
      <c r="E1126" s="14">
        <f>IFERROR(IF(VLOOKUP($B1126,'[1]Paste Only'!$D:$AM,4,FALSE)="-",VLOOKUP($B1126,'[1]Market Cap'!$A:$J,10,FALSE),VLOOKUP($B1126,'[1]Paste Only'!$D:$AM,4,FALSE)),"-")</f>
        <v>10.57</v>
      </c>
      <c r="F1126" s="14" t="str">
        <f>IFERROR(VLOOKUP($B1126,'[1]Paste Only'!$D:$AM,5,FALSE),"-")</f>
        <v>-</v>
      </c>
      <c r="G1126" s="15">
        <f>IFERROR(VLOOKUP($B1126,'[1]Paste Only'!$D:$AM,6,FALSE),"-")</f>
        <v>0</v>
      </c>
      <c r="H1126" s="15">
        <f>IFERROR(VLOOKUP($B1126,'[1]Paste Only'!$D:$AM,7,FALSE),"-")</f>
        <v>0</v>
      </c>
      <c r="I1126" s="15">
        <f>IFERROR(VLOOKUP($B1126,'[1]Paste Only'!$D:$AM,8,FALSE),"-")</f>
        <v>0</v>
      </c>
      <c r="J1126" s="16"/>
      <c r="K1126" s="16"/>
      <c r="L1126" s="14">
        <f>IFERROR(VLOOKUP($B1126,'[1]Paste Only'!$D:$AM,12,FALSE),"-")</f>
        <v>0.22</v>
      </c>
      <c r="M1126" s="14" t="str">
        <f>IFERROR(VLOOKUP($B1126,'[1]Paste Only'!$D:$AM,15,FALSE),"-")</f>
        <v>-</v>
      </c>
      <c r="N1126" s="17"/>
      <c r="O1126" s="18"/>
      <c r="P1126" s="19">
        <f t="shared" si="548"/>
        <v>0</v>
      </c>
      <c r="Q1126" s="20">
        <f t="shared" si="521"/>
        <v>0</v>
      </c>
      <c r="R1126" s="13">
        <f t="shared" si="522"/>
        <v>0</v>
      </c>
      <c r="S1126" s="13" t="str">
        <f>IFERROR(VLOOKUP($B1126,'[1]Market Cap'!$G:$I,3,FALSE),"-")</f>
        <v>Small Cap</v>
      </c>
      <c r="T1126" s="13"/>
      <c r="U1126" s="13"/>
      <c r="V1126" s="21">
        <f t="shared" si="549"/>
        <v>0</v>
      </c>
      <c r="W1126" s="21">
        <f t="shared" si="549"/>
        <v>0</v>
      </c>
      <c r="X1126" s="21">
        <f t="shared" si="549"/>
        <v>0</v>
      </c>
      <c r="Y1126" s="22">
        <f t="shared" si="523"/>
        <v>0</v>
      </c>
      <c r="Z1126" s="13">
        <f t="shared" si="524"/>
        <v>0</v>
      </c>
      <c r="AA1126" s="23">
        <f t="shared" si="525"/>
        <v>0</v>
      </c>
      <c r="AB1126" s="23">
        <f t="shared" si="526"/>
        <v>0</v>
      </c>
      <c r="AC1126" s="23">
        <f t="shared" si="527"/>
        <v>0</v>
      </c>
      <c r="AD1126" s="24">
        <f t="shared" si="528"/>
        <v>0</v>
      </c>
      <c r="AE1126" s="25">
        <f>IFERROR(VLOOKUP($B1126,'[1]Market Cap'!$G:$I,2,FALSE),"-")</f>
        <v>1318.3121128939999</v>
      </c>
      <c r="AF1126" s="20">
        <f t="shared" si="529"/>
        <v>0</v>
      </c>
      <c r="AG1126" s="17">
        <f t="shared" si="530"/>
        <v>0</v>
      </c>
      <c r="AH1126" s="17">
        <f t="shared" si="531"/>
        <v>0</v>
      </c>
      <c r="AI1126" s="17" t="str">
        <f t="shared" si="532"/>
        <v>-</v>
      </c>
      <c r="AJ1126" s="26" t="str">
        <f>IFERROR(VLOOKUP($B1126,'[1]Paste Only'!$D:$AM,26,FALSE),"-")</f>
        <v>-</v>
      </c>
      <c r="AK1126" s="26" t="str">
        <f>IFERROR(VLOOKUP($B1126,'[1]Paste Only'!$D:$AM,23,FALSE),"-")</f>
        <v>-</v>
      </c>
      <c r="AL1126" s="26" t="str">
        <f>IFERROR(VLOOKUP($B1126,'[1]Paste Only'!$D:$AM,22,FALSE),"-")</f>
        <v>-</v>
      </c>
      <c r="AM1126" s="21" t="str">
        <f t="shared" si="550"/>
        <v>-</v>
      </c>
      <c r="AN1126" s="21" t="str">
        <f t="shared" si="550"/>
        <v>-</v>
      </c>
      <c r="AO1126" s="21" t="str">
        <f t="shared" si="550"/>
        <v>-</v>
      </c>
      <c r="AP1126" s="27">
        <f t="shared" si="533"/>
        <v>0</v>
      </c>
      <c r="AQ1126" s="27" t="str">
        <f t="shared" si="534"/>
        <v>-</v>
      </c>
      <c r="AR1126" s="27" t="str">
        <f t="shared" si="535"/>
        <v>-</v>
      </c>
      <c r="AS1126" s="27">
        <f t="shared" si="536"/>
        <v>0</v>
      </c>
      <c r="AT1126" s="27">
        <f t="shared" si="537"/>
        <v>0</v>
      </c>
      <c r="AU1126" s="27">
        <f t="shared" si="538"/>
        <v>0</v>
      </c>
      <c r="AV1126" s="21" t="str">
        <f t="shared" si="539"/>
        <v>0</v>
      </c>
      <c r="AW1126" s="27">
        <f t="shared" si="540"/>
        <v>0</v>
      </c>
      <c r="AX1126" s="27" t="str">
        <f t="shared" si="541"/>
        <v>-</v>
      </c>
      <c r="AY1126" s="27" t="str">
        <f t="shared" si="542"/>
        <v>-</v>
      </c>
      <c r="AZ1126" s="21" t="str">
        <f t="shared" si="543"/>
        <v>-</v>
      </c>
      <c r="BA1126" s="21" t="str">
        <f t="shared" si="544"/>
        <v>-</v>
      </c>
      <c r="BB1126" s="28" t="str">
        <f t="shared" si="545"/>
        <v>-</v>
      </c>
      <c r="BC1126" s="28" t="s">
        <v>81</v>
      </c>
      <c r="BD1126" s="28" t="s">
        <v>81</v>
      </c>
      <c r="BE1126" s="28" t="s">
        <v>81</v>
      </c>
      <c r="BF1126" s="28" t="str">
        <f t="shared" si="546"/>
        <v>-</v>
      </c>
      <c r="BG1126" s="29">
        <f t="shared" si="547"/>
        <v>0</v>
      </c>
      <c r="BH1126" s="29">
        <f t="shared" si="547"/>
        <v>0</v>
      </c>
      <c r="BI1126" s="29">
        <f t="shared" si="547"/>
        <v>0</v>
      </c>
      <c r="BJ1126" s="29">
        <f t="shared" si="520"/>
        <v>0</v>
      </c>
      <c r="BK1126" s="29"/>
    </row>
    <row r="1127" spans="1:64" x14ac:dyDescent="0.25">
      <c r="A1127" s="13" t="s">
        <v>3434</v>
      </c>
      <c r="B1127" s="13" t="s">
        <v>3435</v>
      </c>
      <c r="C1127" s="13" t="s">
        <v>3436</v>
      </c>
      <c r="D1127" s="13" t="str">
        <f>IFERROR(VLOOKUP($B1127,[1]GICS!$C:$D,2,FALSE),"-")</f>
        <v>Consumer Discretionary</v>
      </c>
      <c r="E1127" s="14">
        <f>IFERROR(IF(VLOOKUP($B1127,'[1]Paste Only'!$D:$AM,4,FALSE)="-",VLOOKUP($B1127,'[1]Market Cap'!$A:$J,10,FALSE),VLOOKUP($B1127,'[1]Paste Only'!$D:$AM,4,FALSE)),"-")</f>
        <v>314.14999999999998</v>
      </c>
      <c r="F1127" s="14">
        <f>IFERROR(VLOOKUP($B1127,'[1]Paste Only'!$D:$AM,5,FALSE),"-")</f>
        <v>465</v>
      </c>
      <c r="G1127" s="15">
        <f>IFERROR(VLOOKUP($B1127,'[1]Paste Only'!$D:$AM,6,FALSE),"-")</f>
        <v>1</v>
      </c>
      <c r="H1127" s="15">
        <f>IFERROR(VLOOKUP($B1127,'[1]Paste Only'!$D:$AM,7,FALSE),"-")</f>
        <v>0</v>
      </c>
      <c r="I1127" s="15">
        <f>IFERROR(VLOOKUP($B1127,'[1]Paste Only'!$D:$AM,8,FALSE),"-")</f>
        <v>0</v>
      </c>
      <c r="J1127" s="16"/>
      <c r="K1127" s="16"/>
      <c r="L1127" s="14">
        <f>IFERROR(VLOOKUP($B1127,'[1]Paste Only'!$D:$AM,12,FALSE),"-")</f>
        <v>1.8487070000000001</v>
      </c>
      <c r="M1127" s="14">
        <f>IFERROR(VLOOKUP($B1127,'[1]Paste Only'!$D:$AM,15,FALSE),"-")</f>
        <v>36.778160919540227</v>
      </c>
      <c r="N1127" s="17"/>
      <c r="O1127" s="18"/>
      <c r="P1127" s="19">
        <f t="shared" si="548"/>
        <v>18.893991270406953</v>
      </c>
      <c r="Q1127" s="20">
        <f t="shared" si="521"/>
        <v>0.48018462517905469</v>
      </c>
      <c r="R1127" s="13">
        <f t="shared" si="522"/>
        <v>1</v>
      </c>
      <c r="S1127" s="13" t="str">
        <f>IFERROR(VLOOKUP($B1127,'[1]Market Cap'!$G:$I,3,FALSE),"-")</f>
        <v>Small Cap</v>
      </c>
      <c r="T1127" s="13"/>
      <c r="U1127" s="13"/>
      <c r="V1127" s="21">
        <f t="shared" si="549"/>
        <v>0</v>
      </c>
      <c r="W1127" s="21">
        <f t="shared" si="549"/>
        <v>0</v>
      </c>
      <c r="X1127" s="21">
        <f t="shared" si="549"/>
        <v>0</v>
      </c>
      <c r="Y1127" s="22">
        <f t="shared" si="523"/>
        <v>0</v>
      </c>
      <c r="Z1127" s="13">
        <f t="shared" si="524"/>
        <v>0</v>
      </c>
      <c r="AA1127" s="23">
        <f t="shared" si="525"/>
        <v>0</v>
      </c>
      <c r="AB1127" s="23">
        <f t="shared" si="526"/>
        <v>0</v>
      </c>
      <c r="AC1127" s="23">
        <f t="shared" si="527"/>
        <v>0</v>
      </c>
      <c r="AD1127" s="24">
        <f t="shared" si="528"/>
        <v>0</v>
      </c>
      <c r="AE1127" s="25">
        <f>IFERROR(VLOOKUP($B1127,'[1]Market Cap'!$G:$I,2,FALSE),"-")</f>
        <v>3127.4693070399999</v>
      </c>
      <c r="AF1127" s="20">
        <f t="shared" si="529"/>
        <v>0</v>
      </c>
      <c r="AG1127" s="17">
        <f t="shared" si="530"/>
        <v>0</v>
      </c>
      <c r="AH1127" s="17">
        <f t="shared" si="531"/>
        <v>0</v>
      </c>
      <c r="AI1127" s="17" t="str">
        <f t="shared" si="532"/>
        <v>-</v>
      </c>
      <c r="AJ1127" s="26">
        <f>IFERROR(VLOOKUP($B1127,'[1]Paste Only'!$D:$AM,26,FALSE),"-")</f>
        <v>465</v>
      </c>
      <c r="AK1127" s="26">
        <f>IFERROR(VLOOKUP($B1127,'[1]Paste Only'!$D:$AM,23,FALSE),"-")</f>
        <v>465</v>
      </c>
      <c r="AL1127" s="26">
        <f>IFERROR(VLOOKUP($B1127,'[1]Paste Only'!$D:$AM,22,FALSE),"-")</f>
        <v>465</v>
      </c>
      <c r="AM1127" s="21">
        <f t="shared" si="550"/>
        <v>0</v>
      </c>
      <c r="AN1127" s="21">
        <f t="shared" si="550"/>
        <v>0</v>
      </c>
      <c r="AO1127" s="21">
        <f t="shared" si="550"/>
        <v>0</v>
      </c>
      <c r="AP1127" s="27">
        <f t="shared" si="533"/>
        <v>0</v>
      </c>
      <c r="AQ1127" s="27">
        <f t="shared" si="534"/>
        <v>0</v>
      </c>
      <c r="AR1127" s="27">
        <f t="shared" si="535"/>
        <v>465</v>
      </c>
      <c r="AS1127" s="27">
        <f t="shared" si="536"/>
        <v>465</v>
      </c>
      <c r="AT1127" s="27">
        <f t="shared" si="537"/>
        <v>0</v>
      </c>
      <c r="AU1127" s="27">
        <f t="shared" si="538"/>
        <v>0</v>
      </c>
      <c r="AV1127" s="21">
        <f t="shared" si="539"/>
        <v>1</v>
      </c>
      <c r="AW1127" s="27">
        <f t="shared" si="540"/>
        <v>465</v>
      </c>
      <c r="AX1127" s="27">
        <f t="shared" si="541"/>
        <v>465</v>
      </c>
      <c r="AY1127" s="27">
        <f t="shared" si="542"/>
        <v>465</v>
      </c>
      <c r="AZ1127" s="21">
        <f t="shared" si="543"/>
        <v>0.48018462517905469</v>
      </c>
      <c r="BA1127" s="21">
        <f t="shared" si="544"/>
        <v>0.3</v>
      </c>
      <c r="BB1127" s="28">
        <f t="shared" si="545"/>
        <v>465</v>
      </c>
      <c r="BC1127" s="28" t="s">
        <v>81</v>
      </c>
      <c r="BD1127" s="28" t="s">
        <v>81</v>
      </c>
      <c r="BE1127" s="28" t="s">
        <v>81</v>
      </c>
      <c r="BF1127" s="28" t="str">
        <f t="shared" si="546"/>
        <v>-</v>
      </c>
      <c r="BG1127" s="29">
        <f t="shared" si="547"/>
        <v>0</v>
      </c>
      <c r="BH1127" s="29">
        <f t="shared" si="547"/>
        <v>0</v>
      </c>
      <c r="BI1127" s="29">
        <f t="shared" si="547"/>
        <v>0</v>
      </c>
      <c r="BJ1127" s="29">
        <f t="shared" si="520"/>
        <v>0</v>
      </c>
      <c r="BK1127" s="29"/>
    </row>
    <row r="1128" spans="1:64" x14ac:dyDescent="0.25">
      <c r="A1128" s="13" t="s">
        <v>3437</v>
      </c>
      <c r="B1128" s="13" t="s">
        <v>3438</v>
      </c>
      <c r="C1128" s="13" t="s">
        <v>3439</v>
      </c>
      <c r="D1128" s="13" t="str">
        <f>IFERROR(VLOOKUP($B1128,[1]GICS!$C:$D,2,FALSE),"-")</f>
        <v>Industrials</v>
      </c>
      <c r="E1128" s="14">
        <f>IFERROR(IF(VLOOKUP($B1128,'[1]Paste Only'!$D:$AM,4,FALSE)="-",VLOOKUP($B1128,'[1]Market Cap'!$A:$J,10,FALSE),VLOOKUP($B1128,'[1]Paste Only'!$D:$AM,4,FALSE)),"-")</f>
        <v>678.3</v>
      </c>
      <c r="F1128" s="14" t="str">
        <f>IFERROR(VLOOKUP($B1128,'[1]Paste Only'!$D:$AM,5,FALSE),"-")</f>
        <v>-</v>
      </c>
      <c r="G1128" s="15">
        <f>IFERROR(VLOOKUP($B1128,'[1]Paste Only'!$D:$AM,6,FALSE),"-")</f>
        <v>0</v>
      </c>
      <c r="H1128" s="15">
        <f>IFERROR(VLOOKUP($B1128,'[1]Paste Only'!$D:$AM,7,FALSE),"-")</f>
        <v>0</v>
      </c>
      <c r="I1128" s="15">
        <f>IFERROR(VLOOKUP($B1128,'[1]Paste Only'!$D:$AM,8,FALSE),"-")</f>
        <v>0</v>
      </c>
      <c r="J1128" s="16"/>
      <c r="K1128" s="16"/>
      <c r="L1128" s="14">
        <f>IFERROR(VLOOKUP($B1128,'[1]Paste Only'!$D:$AM,12,FALSE),"-")</f>
        <v>-2.2799999999999998</v>
      </c>
      <c r="M1128" s="14" t="str">
        <f>IFERROR(VLOOKUP($B1128,'[1]Paste Only'!$D:$AM,15,FALSE),"-")</f>
        <v>-</v>
      </c>
      <c r="N1128" s="17"/>
      <c r="O1128" s="18"/>
      <c r="P1128" s="19">
        <f t="shared" si="548"/>
        <v>0</v>
      </c>
      <c r="Q1128" s="20">
        <f t="shared" si="521"/>
        <v>0</v>
      </c>
      <c r="R1128" s="13">
        <f t="shared" si="522"/>
        <v>0</v>
      </c>
      <c r="S1128" s="13" t="str">
        <f>IFERROR(VLOOKUP($B1128,'[1]Market Cap'!$G:$I,3,FALSE),"-")</f>
        <v>Small Cap</v>
      </c>
      <c r="T1128" s="13"/>
      <c r="U1128" s="13"/>
      <c r="V1128" s="21">
        <f t="shared" si="549"/>
        <v>0</v>
      </c>
      <c r="W1128" s="21">
        <f t="shared" si="549"/>
        <v>0</v>
      </c>
      <c r="X1128" s="21">
        <f t="shared" si="549"/>
        <v>0</v>
      </c>
      <c r="Y1128" s="22">
        <f t="shared" si="523"/>
        <v>0</v>
      </c>
      <c r="Z1128" s="13">
        <f t="shared" si="524"/>
        <v>0</v>
      </c>
      <c r="AA1128" s="23">
        <f t="shared" si="525"/>
        <v>0</v>
      </c>
      <c r="AB1128" s="23">
        <f t="shared" si="526"/>
        <v>0</v>
      </c>
      <c r="AC1128" s="23">
        <f t="shared" si="527"/>
        <v>0</v>
      </c>
      <c r="AD1128" s="24">
        <f t="shared" si="528"/>
        <v>0</v>
      </c>
      <c r="AE1128" s="25">
        <f>IFERROR(VLOOKUP($B1128,'[1]Market Cap'!$G:$I,2,FALSE),"-")</f>
        <v>1075.49579382</v>
      </c>
      <c r="AF1128" s="20">
        <f t="shared" si="529"/>
        <v>0</v>
      </c>
      <c r="AG1128" s="17">
        <f t="shared" si="530"/>
        <v>0</v>
      </c>
      <c r="AH1128" s="17">
        <f t="shared" si="531"/>
        <v>0</v>
      </c>
      <c r="AI1128" s="17" t="str">
        <f t="shared" si="532"/>
        <v>-</v>
      </c>
      <c r="AJ1128" s="26" t="str">
        <f>IFERROR(VLOOKUP($B1128,'[1]Paste Only'!$D:$AM,26,FALSE),"-")</f>
        <v>-</v>
      </c>
      <c r="AK1128" s="26" t="str">
        <f>IFERROR(VLOOKUP($B1128,'[1]Paste Only'!$D:$AM,23,FALSE),"-")</f>
        <v>-</v>
      </c>
      <c r="AL1128" s="26" t="str">
        <f>IFERROR(VLOOKUP($B1128,'[1]Paste Only'!$D:$AM,22,FALSE),"-")</f>
        <v>-</v>
      </c>
      <c r="AM1128" s="21" t="str">
        <f t="shared" si="550"/>
        <v>-</v>
      </c>
      <c r="AN1128" s="21" t="str">
        <f t="shared" si="550"/>
        <v>-</v>
      </c>
      <c r="AO1128" s="21" t="str">
        <f t="shared" si="550"/>
        <v>-</v>
      </c>
      <c r="AP1128" s="27">
        <f t="shared" si="533"/>
        <v>0</v>
      </c>
      <c r="AQ1128" s="27" t="str">
        <f t="shared" si="534"/>
        <v>-</v>
      </c>
      <c r="AR1128" s="27" t="str">
        <f t="shared" si="535"/>
        <v>-</v>
      </c>
      <c r="AS1128" s="27">
        <f t="shared" si="536"/>
        <v>0</v>
      </c>
      <c r="AT1128" s="27">
        <f t="shared" si="537"/>
        <v>0</v>
      </c>
      <c r="AU1128" s="27">
        <f t="shared" si="538"/>
        <v>0</v>
      </c>
      <c r="AV1128" s="21" t="str">
        <f t="shared" si="539"/>
        <v>0</v>
      </c>
      <c r="AW1128" s="27">
        <f t="shared" si="540"/>
        <v>0</v>
      </c>
      <c r="AX1128" s="27" t="str">
        <f t="shared" si="541"/>
        <v>-</v>
      </c>
      <c r="AY1128" s="27" t="str">
        <f t="shared" si="542"/>
        <v>-</v>
      </c>
      <c r="AZ1128" s="21" t="str">
        <f t="shared" si="543"/>
        <v>-</v>
      </c>
      <c r="BA1128" s="21" t="str">
        <f t="shared" si="544"/>
        <v>-</v>
      </c>
      <c r="BB1128" s="28" t="str">
        <f t="shared" si="545"/>
        <v>-</v>
      </c>
      <c r="BC1128" s="28" t="s">
        <v>81</v>
      </c>
      <c r="BD1128" s="28" t="s">
        <v>81</v>
      </c>
      <c r="BE1128" s="28" t="s">
        <v>81</v>
      </c>
      <c r="BF1128" s="28" t="str">
        <f t="shared" si="546"/>
        <v>-</v>
      </c>
      <c r="BG1128" s="29">
        <f t="shared" si="547"/>
        <v>0</v>
      </c>
      <c r="BH1128" s="29">
        <f t="shared" si="547"/>
        <v>0</v>
      </c>
      <c r="BI1128" s="29">
        <f t="shared" si="547"/>
        <v>0</v>
      </c>
      <c r="BJ1128" s="29">
        <f t="shared" si="520"/>
        <v>0</v>
      </c>
      <c r="BK1128" s="29"/>
    </row>
    <row r="1129" spans="1:64" x14ac:dyDescent="0.25">
      <c r="A1129" s="13" t="s">
        <v>3440</v>
      </c>
      <c r="B1129" s="13" t="s">
        <v>3441</v>
      </c>
      <c r="C1129" s="13" t="s">
        <v>3442</v>
      </c>
      <c r="D1129" s="13" t="str">
        <f>IFERROR(VLOOKUP($B1129,[1]GICS!$C:$D,2,FALSE),"-")</f>
        <v>Consumer Discretionary</v>
      </c>
      <c r="E1129" s="14">
        <f>IFERROR(IF(VLOOKUP($B1129,'[1]Paste Only'!$D:$AM,4,FALSE)="-",VLOOKUP($B1129,'[1]Market Cap'!$A:$J,10,FALSE),VLOOKUP($B1129,'[1]Paste Only'!$D:$AM,4,FALSE)),"-")</f>
        <v>310.35000000000002</v>
      </c>
      <c r="F1129" s="14">
        <f>IFERROR(VLOOKUP($B1129,'[1]Paste Only'!$D:$AM,5,FALSE),"-")</f>
        <v>438</v>
      </c>
      <c r="G1129" s="15">
        <f>IFERROR(VLOOKUP($B1129,'[1]Paste Only'!$D:$AM,6,FALSE),"-")</f>
        <v>1</v>
      </c>
      <c r="H1129" s="15">
        <f>IFERROR(VLOOKUP($B1129,'[1]Paste Only'!$D:$AM,7,FALSE),"-")</f>
        <v>0</v>
      </c>
      <c r="I1129" s="15">
        <f>IFERROR(VLOOKUP($B1129,'[1]Paste Only'!$D:$AM,8,FALSE),"-")</f>
        <v>0</v>
      </c>
      <c r="J1129" s="16"/>
      <c r="K1129" s="16"/>
      <c r="L1129" s="14">
        <f>IFERROR(VLOOKUP($B1129,'[1]Paste Only'!$D:$AM,12,FALSE),"-")</f>
        <v>24.95</v>
      </c>
      <c r="M1129" s="14">
        <f>IFERROR(VLOOKUP($B1129,'[1]Paste Only'!$D:$AM,15,FALSE),"-")</f>
        <v>26.211494252873564</v>
      </c>
      <c r="N1129" s="17"/>
      <c r="O1129" s="18"/>
      <c r="P1129" s="19">
        <f t="shared" si="548"/>
        <v>5.0560891898740135E-2</v>
      </c>
      <c r="Q1129" s="20">
        <f t="shared" si="521"/>
        <v>0.4113098115031415</v>
      </c>
      <c r="R1129" s="13">
        <f t="shared" si="522"/>
        <v>1</v>
      </c>
      <c r="S1129" s="13" t="str">
        <f>IFERROR(VLOOKUP($B1129,'[1]Market Cap'!$G:$I,3,FALSE),"-")</f>
        <v>Small Cap</v>
      </c>
      <c r="T1129" s="13"/>
      <c r="U1129" s="13"/>
      <c r="V1129" s="21">
        <f t="shared" si="549"/>
        <v>0</v>
      </c>
      <c r="W1129" s="21">
        <f t="shared" si="549"/>
        <v>0</v>
      </c>
      <c r="X1129" s="21">
        <f t="shared" si="549"/>
        <v>0</v>
      </c>
      <c r="Y1129" s="22">
        <f t="shared" si="523"/>
        <v>0</v>
      </c>
      <c r="Z1129" s="13">
        <f t="shared" si="524"/>
        <v>0</v>
      </c>
      <c r="AA1129" s="23">
        <f t="shared" si="525"/>
        <v>0</v>
      </c>
      <c r="AB1129" s="23">
        <f t="shared" si="526"/>
        <v>0</v>
      </c>
      <c r="AC1129" s="23">
        <f t="shared" si="527"/>
        <v>0</v>
      </c>
      <c r="AD1129" s="24">
        <f t="shared" si="528"/>
        <v>0</v>
      </c>
      <c r="AE1129" s="25">
        <f>IFERROR(VLOOKUP($B1129,'[1]Market Cap'!$G:$I,2,FALSE),"-")</f>
        <v>1332.3573779999999</v>
      </c>
      <c r="AF1129" s="20">
        <f t="shared" si="529"/>
        <v>0</v>
      </c>
      <c r="AG1129" s="17">
        <f t="shared" si="530"/>
        <v>0</v>
      </c>
      <c r="AH1129" s="17">
        <f t="shared" si="531"/>
        <v>0</v>
      </c>
      <c r="AI1129" s="17" t="str">
        <f t="shared" si="532"/>
        <v>-</v>
      </c>
      <c r="AJ1129" s="26">
        <f>IFERROR(VLOOKUP($B1129,'[1]Paste Only'!$D:$AM,26,FALSE),"-")</f>
        <v>438</v>
      </c>
      <c r="AK1129" s="26">
        <f>IFERROR(VLOOKUP($B1129,'[1]Paste Only'!$D:$AM,23,FALSE),"-")</f>
        <v>438</v>
      </c>
      <c r="AL1129" s="26">
        <f>IFERROR(VLOOKUP($B1129,'[1]Paste Only'!$D:$AM,22,FALSE),"-")</f>
        <v>438</v>
      </c>
      <c r="AM1129" s="21">
        <f t="shared" si="550"/>
        <v>0</v>
      </c>
      <c r="AN1129" s="21">
        <f t="shared" si="550"/>
        <v>0</v>
      </c>
      <c r="AO1129" s="21">
        <f t="shared" si="550"/>
        <v>0</v>
      </c>
      <c r="AP1129" s="27">
        <f t="shared" si="533"/>
        <v>0</v>
      </c>
      <c r="AQ1129" s="27">
        <f t="shared" si="534"/>
        <v>0</v>
      </c>
      <c r="AR1129" s="27">
        <f t="shared" si="535"/>
        <v>438</v>
      </c>
      <c r="AS1129" s="27">
        <f t="shared" si="536"/>
        <v>438</v>
      </c>
      <c r="AT1129" s="27">
        <f t="shared" si="537"/>
        <v>0</v>
      </c>
      <c r="AU1129" s="27">
        <f t="shared" si="538"/>
        <v>0</v>
      </c>
      <c r="AV1129" s="21">
        <f t="shared" si="539"/>
        <v>1</v>
      </c>
      <c r="AW1129" s="27">
        <f t="shared" si="540"/>
        <v>438</v>
      </c>
      <c r="AX1129" s="27">
        <f t="shared" si="541"/>
        <v>438</v>
      </c>
      <c r="AY1129" s="27">
        <f t="shared" si="542"/>
        <v>438</v>
      </c>
      <c r="AZ1129" s="21">
        <f t="shared" si="543"/>
        <v>0.4113098115031415</v>
      </c>
      <c r="BA1129" s="21">
        <f t="shared" si="544"/>
        <v>0.3</v>
      </c>
      <c r="BB1129" s="28">
        <f t="shared" si="545"/>
        <v>438</v>
      </c>
      <c r="BC1129" s="28" t="s">
        <v>81</v>
      </c>
      <c r="BD1129" s="28" t="s">
        <v>81</v>
      </c>
      <c r="BE1129" s="28" t="s">
        <v>81</v>
      </c>
      <c r="BF1129" s="28" t="str">
        <f t="shared" si="546"/>
        <v>-</v>
      </c>
      <c r="BG1129" s="29">
        <f t="shared" si="547"/>
        <v>0</v>
      </c>
      <c r="BH1129" s="29">
        <f t="shared" si="547"/>
        <v>0</v>
      </c>
      <c r="BI1129" s="29">
        <f t="shared" si="547"/>
        <v>0</v>
      </c>
      <c r="BJ1129" s="29">
        <f t="shared" si="520"/>
        <v>0</v>
      </c>
      <c r="BK1129" s="29"/>
    </row>
    <row r="1130" spans="1:64" x14ac:dyDescent="0.25">
      <c r="A1130" s="13" t="s">
        <v>3443</v>
      </c>
      <c r="B1130" s="13" t="s">
        <v>3444</v>
      </c>
      <c r="C1130" s="13" t="s">
        <v>3445</v>
      </c>
      <c r="D1130" s="13" t="str">
        <f>IFERROR(VLOOKUP($B1130,[1]GICS!$C:$D,2,FALSE),"-")</f>
        <v>Materials</v>
      </c>
      <c r="E1130" s="14">
        <f>IFERROR(IF(VLOOKUP($B1130,'[1]Paste Only'!$D:$AM,4,FALSE)="-",VLOOKUP($B1130,'[1]Market Cap'!$A:$J,10,FALSE),VLOOKUP($B1130,'[1]Paste Only'!$D:$AM,4,FALSE)),"-")</f>
        <v>556.79999999999995</v>
      </c>
      <c r="F1130" s="14">
        <f>IFERROR(VLOOKUP($B1130,'[1]Paste Only'!$D:$AM,5,FALSE),"-")</f>
        <v>680</v>
      </c>
      <c r="G1130" s="15">
        <f>IFERROR(VLOOKUP($B1130,'[1]Paste Only'!$D:$AM,6,FALSE),"-")</f>
        <v>1</v>
      </c>
      <c r="H1130" s="15">
        <f>IFERROR(VLOOKUP($B1130,'[1]Paste Only'!$D:$AM,7,FALSE),"-")</f>
        <v>0</v>
      </c>
      <c r="I1130" s="15">
        <f>IFERROR(VLOOKUP($B1130,'[1]Paste Only'!$D:$AM,8,FALSE),"-")</f>
        <v>0</v>
      </c>
      <c r="J1130" s="16"/>
      <c r="K1130" s="16"/>
      <c r="L1130" s="14">
        <f>IFERROR(VLOOKUP($B1130,'[1]Paste Only'!$D:$AM,12,FALSE),"-")</f>
        <v>5.34</v>
      </c>
      <c r="M1130" s="14" t="str">
        <f>IFERROR(VLOOKUP($B1130,'[1]Paste Only'!$D:$AM,15,FALSE),"-")</f>
        <v>-</v>
      </c>
      <c r="N1130" s="17"/>
      <c r="O1130" s="18"/>
      <c r="P1130" s="19">
        <f t="shared" si="548"/>
        <v>0</v>
      </c>
      <c r="Q1130" s="20">
        <f t="shared" si="521"/>
        <v>0.22126436781609216</v>
      </c>
      <c r="R1130" s="13">
        <f t="shared" si="522"/>
        <v>1</v>
      </c>
      <c r="S1130" s="13" t="str">
        <f>IFERROR(VLOOKUP($B1130,'[1]Market Cap'!$G:$I,3,FALSE),"-")</f>
        <v>Small Cap</v>
      </c>
      <c r="T1130" s="13"/>
      <c r="U1130" s="13"/>
      <c r="V1130" s="21">
        <f t="shared" si="549"/>
        <v>0</v>
      </c>
      <c r="W1130" s="21">
        <f t="shared" si="549"/>
        <v>0</v>
      </c>
      <c r="X1130" s="21">
        <f t="shared" si="549"/>
        <v>0</v>
      </c>
      <c r="Y1130" s="22">
        <f t="shared" si="523"/>
        <v>0</v>
      </c>
      <c r="Z1130" s="13">
        <f t="shared" si="524"/>
        <v>0</v>
      </c>
      <c r="AA1130" s="23">
        <f t="shared" si="525"/>
        <v>0</v>
      </c>
      <c r="AB1130" s="23">
        <f t="shared" si="526"/>
        <v>0</v>
      </c>
      <c r="AC1130" s="23">
        <f t="shared" si="527"/>
        <v>0</v>
      </c>
      <c r="AD1130" s="24">
        <f t="shared" si="528"/>
        <v>0</v>
      </c>
      <c r="AE1130" s="25">
        <f>IFERROR(VLOOKUP($B1130,'[1]Market Cap'!$G:$I,2,FALSE),"-")</f>
        <v>2993.4233376000002</v>
      </c>
      <c r="AF1130" s="20">
        <f t="shared" si="529"/>
        <v>0</v>
      </c>
      <c r="AG1130" s="17">
        <f t="shared" si="530"/>
        <v>0</v>
      </c>
      <c r="AH1130" s="17">
        <f t="shared" si="531"/>
        <v>0</v>
      </c>
      <c r="AI1130" s="17" t="str">
        <f t="shared" si="532"/>
        <v>-</v>
      </c>
      <c r="AJ1130" s="26">
        <f>IFERROR(VLOOKUP($B1130,'[1]Paste Only'!$D:$AM,26,FALSE),"-")</f>
        <v>680</v>
      </c>
      <c r="AK1130" s="26">
        <f>IFERROR(VLOOKUP($B1130,'[1]Paste Only'!$D:$AM,23,FALSE),"-")</f>
        <v>680</v>
      </c>
      <c r="AL1130" s="26">
        <f>IFERROR(VLOOKUP($B1130,'[1]Paste Only'!$D:$AM,22,FALSE),"-")</f>
        <v>680</v>
      </c>
      <c r="AM1130" s="21">
        <f t="shared" si="550"/>
        <v>0</v>
      </c>
      <c r="AN1130" s="21">
        <f t="shared" si="550"/>
        <v>0</v>
      </c>
      <c r="AO1130" s="21">
        <f t="shared" si="550"/>
        <v>0</v>
      </c>
      <c r="AP1130" s="27">
        <f t="shared" si="533"/>
        <v>0</v>
      </c>
      <c r="AQ1130" s="27">
        <f t="shared" si="534"/>
        <v>0</v>
      </c>
      <c r="AR1130" s="27">
        <f t="shared" si="535"/>
        <v>680</v>
      </c>
      <c r="AS1130" s="27">
        <f t="shared" si="536"/>
        <v>680</v>
      </c>
      <c r="AT1130" s="27">
        <f t="shared" si="537"/>
        <v>0</v>
      </c>
      <c r="AU1130" s="27">
        <f t="shared" si="538"/>
        <v>0</v>
      </c>
      <c r="AV1130" s="21">
        <f t="shared" si="539"/>
        <v>1</v>
      </c>
      <c r="AW1130" s="27">
        <f t="shared" si="540"/>
        <v>680</v>
      </c>
      <c r="AX1130" s="27">
        <f t="shared" si="541"/>
        <v>680</v>
      </c>
      <c r="AY1130" s="27">
        <f t="shared" si="542"/>
        <v>680</v>
      </c>
      <c r="AZ1130" s="21">
        <f t="shared" si="543"/>
        <v>0.22126436781609216</v>
      </c>
      <c r="BA1130" s="21">
        <f t="shared" si="544"/>
        <v>0.22126436781609216</v>
      </c>
      <c r="BB1130" s="28">
        <f t="shared" si="545"/>
        <v>680</v>
      </c>
      <c r="BC1130" s="28" t="s">
        <v>81</v>
      </c>
      <c r="BD1130" s="28" t="s">
        <v>81</v>
      </c>
      <c r="BE1130" s="28" t="s">
        <v>81</v>
      </c>
      <c r="BF1130" s="28" t="str">
        <f t="shared" si="546"/>
        <v>-</v>
      </c>
      <c r="BG1130" s="29">
        <f t="shared" si="547"/>
        <v>0</v>
      </c>
      <c r="BH1130" s="29">
        <f t="shared" si="547"/>
        <v>0</v>
      </c>
      <c r="BI1130" s="29">
        <f t="shared" si="547"/>
        <v>0</v>
      </c>
      <c r="BJ1130" s="29">
        <f t="shared" si="520"/>
        <v>0</v>
      </c>
      <c r="BK1130" s="29"/>
    </row>
    <row r="1131" spans="1:64" x14ac:dyDescent="0.25">
      <c r="A1131" s="13" t="s">
        <v>3446</v>
      </c>
      <c r="B1131" s="13" t="s">
        <v>3447</v>
      </c>
      <c r="C1131" s="13" t="s">
        <v>3448</v>
      </c>
      <c r="D1131" s="13" t="str">
        <f>IFERROR(VLOOKUP($B1131,[1]GICS!$C:$D,2,FALSE),"-")</f>
        <v>Consumer Discretionary</v>
      </c>
      <c r="E1131" s="14">
        <f>IFERROR(IF(VLOOKUP($B1131,'[1]Paste Only'!$D:$AM,4,FALSE)="-",VLOOKUP($B1131,'[1]Market Cap'!$A:$J,10,FALSE),VLOOKUP($B1131,'[1]Paste Only'!$D:$AM,4,FALSE)),"-")</f>
        <v>298.7</v>
      </c>
      <c r="F1131" s="14" t="str">
        <f>IFERROR(VLOOKUP($B1131,'[1]Paste Only'!$D:$AM,5,FALSE),"-")</f>
        <v>-</v>
      </c>
      <c r="G1131" s="15">
        <f>IFERROR(VLOOKUP($B1131,'[1]Paste Only'!$D:$AM,6,FALSE),"-")</f>
        <v>0</v>
      </c>
      <c r="H1131" s="15">
        <f>IFERROR(VLOOKUP($B1131,'[1]Paste Only'!$D:$AM,7,FALSE),"-")</f>
        <v>0</v>
      </c>
      <c r="I1131" s="15">
        <f>IFERROR(VLOOKUP($B1131,'[1]Paste Only'!$D:$AM,8,FALSE),"-")</f>
        <v>0</v>
      </c>
      <c r="J1131" s="16"/>
      <c r="K1131" s="16"/>
      <c r="L1131" s="14">
        <f>IFERROR(VLOOKUP($B1131,'[1]Paste Only'!$D:$AM,12,FALSE),"-")</f>
        <v>15.3</v>
      </c>
      <c r="M1131" s="14" t="str">
        <f>IFERROR(VLOOKUP($B1131,'[1]Paste Only'!$D:$AM,15,FALSE),"-")</f>
        <v>-</v>
      </c>
      <c r="N1131" s="17"/>
      <c r="O1131" s="18"/>
      <c r="P1131" s="19">
        <f t="shared" si="548"/>
        <v>0</v>
      </c>
      <c r="Q1131" s="20">
        <f t="shared" si="521"/>
        <v>0</v>
      </c>
      <c r="R1131" s="13">
        <f t="shared" si="522"/>
        <v>0</v>
      </c>
      <c r="S1131" s="13" t="str">
        <f>IFERROR(VLOOKUP($B1131,'[1]Market Cap'!$G:$I,3,FALSE),"-")</f>
        <v>Small Cap</v>
      </c>
      <c r="T1131" s="13"/>
      <c r="U1131" s="13"/>
      <c r="V1131" s="21">
        <f t="shared" si="549"/>
        <v>0</v>
      </c>
      <c r="W1131" s="21">
        <f t="shared" si="549"/>
        <v>0</v>
      </c>
      <c r="X1131" s="21">
        <f t="shared" si="549"/>
        <v>0</v>
      </c>
      <c r="Y1131" s="22">
        <f t="shared" si="523"/>
        <v>0</v>
      </c>
      <c r="Z1131" s="13">
        <f t="shared" si="524"/>
        <v>0</v>
      </c>
      <c r="AA1131" s="23">
        <f t="shared" si="525"/>
        <v>0</v>
      </c>
      <c r="AB1131" s="23">
        <f t="shared" si="526"/>
        <v>0</v>
      </c>
      <c r="AC1131" s="23">
        <f t="shared" si="527"/>
        <v>0</v>
      </c>
      <c r="AD1131" s="24">
        <f t="shared" si="528"/>
        <v>0</v>
      </c>
      <c r="AE1131" s="25">
        <f>IFERROR(VLOOKUP($B1131,'[1]Market Cap'!$G:$I,2,FALSE),"-")</f>
        <v>1843.8198405000001</v>
      </c>
      <c r="AF1131" s="20">
        <f t="shared" si="529"/>
        <v>0</v>
      </c>
      <c r="AG1131" s="17">
        <f t="shared" si="530"/>
        <v>0</v>
      </c>
      <c r="AH1131" s="17">
        <f t="shared" si="531"/>
        <v>0</v>
      </c>
      <c r="AI1131" s="17" t="str">
        <f t="shared" si="532"/>
        <v>-</v>
      </c>
      <c r="AJ1131" s="26" t="str">
        <f>IFERROR(VLOOKUP($B1131,'[1]Paste Only'!$D:$AM,26,FALSE),"-")</f>
        <v>-</v>
      </c>
      <c r="AK1131" s="26" t="str">
        <f>IFERROR(VLOOKUP($B1131,'[1]Paste Only'!$D:$AM,23,FALSE),"-")</f>
        <v>-</v>
      </c>
      <c r="AL1131" s="26" t="str">
        <f>IFERROR(VLOOKUP($B1131,'[1]Paste Only'!$D:$AM,22,FALSE),"-")</f>
        <v>-</v>
      </c>
      <c r="AM1131" s="21" t="str">
        <f t="shared" si="550"/>
        <v>-</v>
      </c>
      <c r="AN1131" s="21" t="str">
        <f t="shared" si="550"/>
        <v>-</v>
      </c>
      <c r="AO1131" s="21" t="str">
        <f t="shared" si="550"/>
        <v>-</v>
      </c>
      <c r="AP1131" s="27">
        <f t="shared" si="533"/>
        <v>0</v>
      </c>
      <c r="AQ1131" s="27" t="str">
        <f t="shared" si="534"/>
        <v>-</v>
      </c>
      <c r="AR1131" s="27" t="str">
        <f t="shared" si="535"/>
        <v>-</v>
      </c>
      <c r="AS1131" s="27">
        <f t="shared" si="536"/>
        <v>0</v>
      </c>
      <c r="AT1131" s="27">
        <f t="shared" si="537"/>
        <v>0</v>
      </c>
      <c r="AU1131" s="27">
        <f t="shared" si="538"/>
        <v>0</v>
      </c>
      <c r="AV1131" s="21" t="str">
        <f t="shared" si="539"/>
        <v>0</v>
      </c>
      <c r="AW1131" s="27">
        <f t="shared" si="540"/>
        <v>0</v>
      </c>
      <c r="AX1131" s="27" t="str">
        <f t="shared" si="541"/>
        <v>-</v>
      </c>
      <c r="AY1131" s="27" t="str">
        <f t="shared" si="542"/>
        <v>-</v>
      </c>
      <c r="AZ1131" s="21" t="str">
        <f t="shared" si="543"/>
        <v>-</v>
      </c>
      <c r="BA1131" s="21" t="str">
        <f t="shared" si="544"/>
        <v>-</v>
      </c>
      <c r="BB1131" s="28" t="str">
        <f t="shared" si="545"/>
        <v>-</v>
      </c>
      <c r="BC1131" s="28" t="s">
        <v>81</v>
      </c>
      <c r="BD1131" s="28" t="s">
        <v>81</v>
      </c>
      <c r="BE1131" s="28" t="s">
        <v>81</v>
      </c>
      <c r="BF1131" s="28" t="str">
        <f t="shared" si="546"/>
        <v>-</v>
      </c>
      <c r="BG1131" s="29">
        <f t="shared" si="547"/>
        <v>0</v>
      </c>
      <c r="BH1131" s="29">
        <f t="shared" si="547"/>
        <v>0</v>
      </c>
      <c r="BI1131" s="29">
        <f t="shared" si="547"/>
        <v>0</v>
      </c>
      <c r="BJ1131" s="29">
        <f t="shared" si="520"/>
        <v>0</v>
      </c>
      <c r="BK1131" s="29"/>
      <c r="BL1131" s="31"/>
    </row>
    <row r="1132" spans="1:64" x14ac:dyDescent="0.25">
      <c r="A1132" s="13" t="s">
        <v>3449</v>
      </c>
      <c r="B1132" s="13" t="s">
        <v>3450</v>
      </c>
      <c r="C1132" s="13" t="s">
        <v>3451</v>
      </c>
      <c r="D1132" s="13" t="str">
        <f>IFERROR(VLOOKUP($B1132,[1]GICS!$C:$D,2,FALSE),"-")</f>
        <v>Consumer Staples</v>
      </c>
      <c r="E1132" s="14">
        <f>IFERROR(IF(VLOOKUP($B1132,'[1]Paste Only'!$D:$AM,4,FALSE)="-",VLOOKUP($B1132,'[1]Market Cap'!$A:$J,10,FALSE),VLOOKUP($B1132,'[1]Paste Only'!$D:$AM,4,FALSE)),"-")</f>
        <v>361.45</v>
      </c>
      <c r="F1132" s="14" t="str">
        <f>IFERROR(VLOOKUP($B1132,'[1]Paste Only'!$D:$AM,5,FALSE),"-")</f>
        <v>-</v>
      </c>
      <c r="G1132" s="15">
        <f>IFERROR(VLOOKUP($B1132,'[1]Paste Only'!$D:$AM,6,FALSE),"-")</f>
        <v>0</v>
      </c>
      <c r="H1132" s="15">
        <f>IFERROR(VLOOKUP($B1132,'[1]Paste Only'!$D:$AM,7,FALSE),"-")</f>
        <v>0</v>
      </c>
      <c r="I1132" s="15">
        <f>IFERROR(VLOOKUP($B1132,'[1]Paste Only'!$D:$AM,8,FALSE),"-")</f>
        <v>0</v>
      </c>
      <c r="J1132" s="16"/>
      <c r="K1132" s="16"/>
      <c r="L1132" s="14">
        <f>IFERROR(VLOOKUP($B1132,'[1]Paste Only'!$D:$AM,12,FALSE),"-")</f>
        <v>16.64</v>
      </c>
      <c r="M1132" s="14" t="str">
        <f>IFERROR(VLOOKUP($B1132,'[1]Paste Only'!$D:$AM,15,FALSE),"-")</f>
        <v>-</v>
      </c>
      <c r="N1132" s="17"/>
      <c r="O1132" s="18"/>
      <c r="P1132" s="19">
        <f t="shared" si="548"/>
        <v>0</v>
      </c>
      <c r="Q1132" s="20">
        <f t="shared" si="521"/>
        <v>0</v>
      </c>
      <c r="R1132" s="13">
        <f t="shared" si="522"/>
        <v>0</v>
      </c>
      <c r="S1132" s="13" t="str">
        <f>IFERROR(VLOOKUP($B1132,'[1]Market Cap'!$G:$I,3,FALSE),"-")</f>
        <v>Small Cap</v>
      </c>
      <c r="T1132" s="13"/>
      <c r="U1132" s="13"/>
      <c r="V1132" s="21">
        <f t="shared" si="549"/>
        <v>0</v>
      </c>
      <c r="W1132" s="21">
        <f t="shared" si="549"/>
        <v>0</v>
      </c>
      <c r="X1132" s="21">
        <f t="shared" si="549"/>
        <v>0</v>
      </c>
      <c r="Y1132" s="22">
        <f t="shared" si="523"/>
        <v>0</v>
      </c>
      <c r="Z1132" s="13">
        <f t="shared" si="524"/>
        <v>0</v>
      </c>
      <c r="AA1132" s="23">
        <f t="shared" si="525"/>
        <v>0</v>
      </c>
      <c r="AB1132" s="23">
        <f t="shared" si="526"/>
        <v>0</v>
      </c>
      <c r="AC1132" s="23">
        <f t="shared" si="527"/>
        <v>0</v>
      </c>
      <c r="AD1132" s="24">
        <f t="shared" si="528"/>
        <v>0</v>
      </c>
      <c r="AE1132" s="25">
        <f>IFERROR(VLOOKUP($B1132,'[1]Market Cap'!$G:$I,2,FALSE),"-")</f>
        <v>5332.95467491</v>
      </c>
      <c r="AF1132" s="20">
        <f t="shared" si="529"/>
        <v>0</v>
      </c>
      <c r="AG1132" s="17">
        <f t="shared" si="530"/>
        <v>0</v>
      </c>
      <c r="AH1132" s="17">
        <f t="shared" si="531"/>
        <v>0</v>
      </c>
      <c r="AI1132" s="17" t="str">
        <f t="shared" si="532"/>
        <v>-</v>
      </c>
      <c r="AJ1132" s="26" t="str">
        <f>IFERROR(VLOOKUP($B1132,'[1]Paste Only'!$D:$AM,26,FALSE),"-")</f>
        <v>-</v>
      </c>
      <c r="AK1132" s="26" t="str">
        <f>IFERROR(VLOOKUP($B1132,'[1]Paste Only'!$D:$AM,23,FALSE),"-")</f>
        <v>-</v>
      </c>
      <c r="AL1132" s="26" t="str">
        <f>IFERROR(VLOOKUP($B1132,'[1]Paste Only'!$D:$AM,22,FALSE),"-")</f>
        <v>-</v>
      </c>
      <c r="AM1132" s="21" t="str">
        <f t="shared" si="550"/>
        <v>-</v>
      </c>
      <c r="AN1132" s="21" t="str">
        <f t="shared" si="550"/>
        <v>-</v>
      </c>
      <c r="AO1132" s="21" t="str">
        <f t="shared" si="550"/>
        <v>-</v>
      </c>
      <c r="AP1132" s="27">
        <f t="shared" si="533"/>
        <v>0</v>
      </c>
      <c r="AQ1132" s="27" t="str">
        <f t="shared" si="534"/>
        <v>-</v>
      </c>
      <c r="AR1132" s="27" t="str">
        <f t="shared" si="535"/>
        <v>-</v>
      </c>
      <c r="AS1132" s="27">
        <f t="shared" si="536"/>
        <v>0</v>
      </c>
      <c r="AT1132" s="27">
        <f t="shared" si="537"/>
        <v>0</v>
      </c>
      <c r="AU1132" s="27">
        <f t="shared" si="538"/>
        <v>0</v>
      </c>
      <c r="AV1132" s="21" t="str">
        <f t="shared" si="539"/>
        <v>0</v>
      </c>
      <c r="AW1132" s="27">
        <f t="shared" si="540"/>
        <v>0</v>
      </c>
      <c r="AX1132" s="27" t="str">
        <f t="shared" si="541"/>
        <v>-</v>
      </c>
      <c r="AY1132" s="27" t="str">
        <f t="shared" si="542"/>
        <v>-</v>
      </c>
      <c r="AZ1132" s="21" t="str">
        <f t="shared" si="543"/>
        <v>-</v>
      </c>
      <c r="BA1132" s="21" t="str">
        <f t="shared" si="544"/>
        <v>-</v>
      </c>
      <c r="BB1132" s="28" t="str">
        <f t="shared" si="545"/>
        <v>-</v>
      </c>
      <c r="BC1132" s="28" t="s">
        <v>81</v>
      </c>
      <c r="BD1132" s="28" t="s">
        <v>81</v>
      </c>
      <c r="BE1132" s="28" t="s">
        <v>81</v>
      </c>
      <c r="BF1132" s="28" t="str">
        <f t="shared" si="546"/>
        <v>-</v>
      </c>
      <c r="BG1132" s="29">
        <f t="shared" si="547"/>
        <v>0</v>
      </c>
      <c r="BH1132" s="29">
        <f t="shared" si="547"/>
        <v>0</v>
      </c>
      <c r="BI1132" s="29">
        <f t="shared" si="547"/>
        <v>0</v>
      </c>
      <c r="BJ1132" s="29">
        <f t="shared" si="520"/>
        <v>0</v>
      </c>
      <c r="BK1132" s="29"/>
    </row>
    <row r="1133" spans="1:64" x14ac:dyDescent="0.25">
      <c r="A1133" s="13" t="s">
        <v>3452</v>
      </c>
      <c r="B1133" s="13" t="s">
        <v>3453</v>
      </c>
      <c r="C1133" s="13" t="s">
        <v>3454</v>
      </c>
      <c r="D1133" s="13" t="str">
        <f>IFERROR(VLOOKUP($B1133,[1]GICS!$C:$D,2,FALSE),"-")</f>
        <v>Consumer Staples</v>
      </c>
      <c r="E1133" s="14">
        <f>IFERROR(IF(VLOOKUP($B1133,'[1]Paste Only'!$D:$AM,4,FALSE)="-",VLOOKUP($B1133,'[1]Market Cap'!$A:$J,10,FALSE),VLOOKUP($B1133,'[1]Paste Only'!$D:$AM,4,FALSE)),"-")</f>
        <v>167.05</v>
      </c>
      <c r="F1133" s="14" t="str">
        <f>IFERROR(VLOOKUP($B1133,'[1]Paste Only'!$D:$AM,5,FALSE),"-")</f>
        <v>-</v>
      </c>
      <c r="G1133" s="15">
        <f>IFERROR(VLOOKUP($B1133,'[1]Paste Only'!$D:$AM,6,FALSE),"-")</f>
        <v>0</v>
      </c>
      <c r="H1133" s="15">
        <f>IFERROR(VLOOKUP($B1133,'[1]Paste Only'!$D:$AM,7,FALSE),"-")</f>
        <v>0</v>
      </c>
      <c r="I1133" s="15">
        <f>IFERROR(VLOOKUP($B1133,'[1]Paste Only'!$D:$AM,8,FALSE),"-")</f>
        <v>0</v>
      </c>
      <c r="J1133" s="16"/>
      <c r="K1133" s="16"/>
      <c r="L1133" s="14">
        <f>IFERROR(VLOOKUP($B1133,'[1]Paste Only'!$D:$AM,12,FALSE),"-")</f>
        <v>11.66</v>
      </c>
      <c r="M1133" s="14" t="str">
        <f>IFERROR(VLOOKUP($B1133,'[1]Paste Only'!$D:$AM,15,FALSE),"-")</f>
        <v>-</v>
      </c>
      <c r="N1133" s="17"/>
      <c r="O1133" s="18"/>
      <c r="P1133" s="19">
        <f t="shared" si="548"/>
        <v>0</v>
      </c>
      <c r="Q1133" s="20">
        <f t="shared" si="521"/>
        <v>0</v>
      </c>
      <c r="R1133" s="13">
        <f t="shared" si="522"/>
        <v>0</v>
      </c>
      <c r="S1133" s="13" t="str">
        <f>IFERROR(VLOOKUP($B1133,'[1]Market Cap'!$G:$I,3,FALSE),"-")</f>
        <v>Small Cap</v>
      </c>
      <c r="T1133" s="13"/>
      <c r="U1133" s="13"/>
      <c r="V1133" s="21">
        <f t="shared" si="549"/>
        <v>0</v>
      </c>
      <c r="W1133" s="21">
        <f t="shared" si="549"/>
        <v>0</v>
      </c>
      <c r="X1133" s="21">
        <f t="shared" si="549"/>
        <v>0</v>
      </c>
      <c r="Y1133" s="22">
        <f t="shared" si="523"/>
        <v>0</v>
      </c>
      <c r="Z1133" s="13">
        <f t="shared" si="524"/>
        <v>0</v>
      </c>
      <c r="AA1133" s="23">
        <f t="shared" si="525"/>
        <v>0</v>
      </c>
      <c r="AB1133" s="23">
        <f t="shared" si="526"/>
        <v>0</v>
      </c>
      <c r="AC1133" s="23">
        <f t="shared" si="527"/>
        <v>0</v>
      </c>
      <c r="AD1133" s="24">
        <f t="shared" si="528"/>
        <v>0</v>
      </c>
      <c r="AE1133" s="25">
        <f>IFERROR(VLOOKUP($B1133,'[1]Market Cap'!$G:$I,2,FALSE),"-")</f>
        <v>1453.204450425</v>
      </c>
      <c r="AF1133" s="20">
        <f t="shared" si="529"/>
        <v>0</v>
      </c>
      <c r="AG1133" s="17">
        <f t="shared" si="530"/>
        <v>0</v>
      </c>
      <c r="AH1133" s="17">
        <f t="shared" si="531"/>
        <v>0</v>
      </c>
      <c r="AI1133" s="17" t="str">
        <f t="shared" si="532"/>
        <v>-</v>
      </c>
      <c r="AJ1133" s="26" t="str">
        <f>IFERROR(VLOOKUP($B1133,'[1]Paste Only'!$D:$AM,26,FALSE),"-")</f>
        <v>-</v>
      </c>
      <c r="AK1133" s="26" t="str">
        <f>IFERROR(VLOOKUP($B1133,'[1]Paste Only'!$D:$AM,23,FALSE),"-")</f>
        <v>-</v>
      </c>
      <c r="AL1133" s="26" t="str">
        <f>IFERROR(VLOOKUP($B1133,'[1]Paste Only'!$D:$AM,22,FALSE),"-")</f>
        <v>-</v>
      </c>
      <c r="AM1133" s="21" t="str">
        <f t="shared" si="550"/>
        <v>-</v>
      </c>
      <c r="AN1133" s="21" t="str">
        <f t="shared" si="550"/>
        <v>-</v>
      </c>
      <c r="AO1133" s="21" t="str">
        <f t="shared" si="550"/>
        <v>-</v>
      </c>
      <c r="AP1133" s="27">
        <f t="shared" si="533"/>
        <v>0</v>
      </c>
      <c r="AQ1133" s="27" t="str">
        <f t="shared" si="534"/>
        <v>-</v>
      </c>
      <c r="AR1133" s="27" t="str">
        <f t="shared" si="535"/>
        <v>-</v>
      </c>
      <c r="AS1133" s="27">
        <f t="shared" si="536"/>
        <v>0</v>
      </c>
      <c r="AT1133" s="27">
        <f t="shared" si="537"/>
        <v>0</v>
      </c>
      <c r="AU1133" s="27">
        <f t="shared" si="538"/>
        <v>0</v>
      </c>
      <c r="AV1133" s="21" t="str">
        <f t="shared" si="539"/>
        <v>0</v>
      </c>
      <c r="AW1133" s="27">
        <f t="shared" si="540"/>
        <v>0</v>
      </c>
      <c r="AX1133" s="27" t="str">
        <f t="shared" si="541"/>
        <v>-</v>
      </c>
      <c r="AY1133" s="27" t="str">
        <f t="shared" si="542"/>
        <v>-</v>
      </c>
      <c r="AZ1133" s="21" t="str">
        <f t="shared" si="543"/>
        <v>-</v>
      </c>
      <c r="BA1133" s="21" t="str">
        <f t="shared" si="544"/>
        <v>-</v>
      </c>
      <c r="BB1133" s="28" t="str">
        <f t="shared" si="545"/>
        <v>-</v>
      </c>
      <c r="BC1133" s="28" t="s">
        <v>81</v>
      </c>
      <c r="BD1133" s="28" t="s">
        <v>81</v>
      </c>
      <c r="BE1133" s="28" t="s">
        <v>81</v>
      </c>
      <c r="BF1133" s="28" t="str">
        <f t="shared" si="546"/>
        <v>-</v>
      </c>
      <c r="BG1133" s="29">
        <f t="shared" si="547"/>
        <v>0</v>
      </c>
      <c r="BH1133" s="29">
        <f t="shared" si="547"/>
        <v>0</v>
      </c>
      <c r="BI1133" s="29">
        <f t="shared" si="547"/>
        <v>0</v>
      </c>
      <c r="BJ1133" s="29">
        <f t="shared" si="520"/>
        <v>0</v>
      </c>
      <c r="BK1133" s="29"/>
    </row>
    <row r="1134" spans="1:64" x14ac:dyDescent="0.25">
      <c r="A1134" s="13" t="s">
        <v>3455</v>
      </c>
      <c r="B1134" s="13" t="s">
        <v>3456</v>
      </c>
      <c r="C1134" s="13" t="s">
        <v>3457</v>
      </c>
      <c r="D1134" s="13" t="str">
        <f>IFERROR(VLOOKUP($B1134,[1]GICS!$C:$D,2,FALSE),"-")</f>
        <v>Information Technology</v>
      </c>
      <c r="E1134" s="14">
        <f>IFERROR(IF(VLOOKUP($B1134,'[1]Paste Only'!$D:$AM,4,FALSE)="-",VLOOKUP($B1134,'[1]Market Cap'!$A:$J,10,FALSE),VLOOKUP($B1134,'[1]Paste Only'!$D:$AM,4,FALSE)),"-")</f>
        <v>853</v>
      </c>
      <c r="F1134" s="14" t="str">
        <f>IFERROR(VLOOKUP($B1134,'[1]Paste Only'!$D:$AM,5,FALSE),"-")</f>
        <v>-</v>
      </c>
      <c r="G1134" s="15">
        <f>IFERROR(VLOOKUP($B1134,'[1]Paste Only'!$D:$AM,6,FALSE),"-")</f>
        <v>0</v>
      </c>
      <c r="H1134" s="15">
        <f>IFERROR(VLOOKUP($B1134,'[1]Paste Only'!$D:$AM,7,FALSE),"-")</f>
        <v>0</v>
      </c>
      <c r="I1134" s="15">
        <f>IFERROR(VLOOKUP($B1134,'[1]Paste Only'!$D:$AM,8,FALSE),"-")</f>
        <v>0</v>
      </c>
      <c r="J1134" s="16"/>
      <c r="K1134" s="16"/>
      <c r="L1134" s="14">
        <f>IFERROR(VLOOKUP($B1134,'[1]Paste Only'!$D:$AM,12,FALSE),"-")</f>
        <v>4.18</v>
      </c>
      <c r="M1134" s="14" t="str">
        <f>IFERROR(VLOOKUP($B1134,'[1]Paste Only'!$D:$AM,15,FALSE),"-")</f>
        <v>-</v>
      </c>
      <c r="N1134" s="17"/>
      <c r="O1134" s="18"/>
      <c r="P1134" s="19">
        <f t="shared" si="548"/>
        <v>0</v>
      </c>
      <c r="Q1134" s="20">
        <f t="shared" si="521"/>
        <v>0</v>
      </c>
      <c r="R1134" s="13">
        <f t="shared" si="522"/>
        <v>0</v>
      </c>
      <c r="S1134" s="13" t="str">
        <f>IFERROR(VLOOKUP($B1134,'[1]Market Cap'!$G:$I,3,FALSE),"-")</f>
        <v>Small Cap</v>
      </c>
      <c r="T1134" s="13"/>
      <c r="U1134" s="13"/>
      <c r="V1134" s="21">
        <f t="shared" si="549"/>
        <v>0</v>
      </c>
      <c r="W1134" s="21">
        <f t="shared" si="549"/>
        <v>0</v>
      </c>
      <c r="X1134" s="21">
        <f t="shared" si="549"/>
        <v>0</v>
      </c>
      <c r="Y1134" s="22">
        <f t="shared" si="523"/>
        <v>0</v>
      </c>
      <c r="Z1134" s="13">
        <f t="shared" si="524"/>
        <v>0</v>
      </c>
      <c r="AA1134" s="23">
        <f t="shared" si="525"/>
        <v>0</v>
      </c>
      <c r="AB1134" s="23">
        <f t="shared" si="526"/>
        <v>0</v>
      </c>
      <c r="AC1134" s="23">
        <f t="shared" si="527"/>
        <v>0</v>
      </c>
      <c r="AD1134" s="24">
        <f t="shared" si="528"/>
        <v>0</v>
      </c>
      <c r="AE1134" s="25">
        <f>IFERROR(VLOOKUP($B1134,'[1]Market Cap'!$G:$I,2,FALSE),"-")</f>
        <v>1946.4095199999999</v>
      </c>
      <c r="AF1134" s="20">
        <f t="shared" si="529"/>
        <v>0</v>
      </c>
      <c r="AG1134" s="17">
        <f t="shared" si="530"/>
        <v>0</v>
      </c>
      <c r="AH1134" s="17">
        <f t="shared" si="531"/>
        <v>0</v>
      </c>
      <c r="AI1134" s="17" t="str">
        <f t="shared" si="532"/>
        <v>-</v>
      </c>
      <c r="AJ1134" s="26" t="str">
        <f>IFERROR(VLOOKUP($B1134,'[1]Paste Only'!$D:$AM,26,FALSE),"-")</f>
        <v>-</v>
      </c>
      <c r="AK1134" s="26" t="str">
        <f>IFERROR(VLOOKUP($B1134,'[1]Paste Only'!$D:$AM,23,FALSE),"-")</f>
        <v>-</v>
      </c>
      <c r="AL1134" s="26" t="str">
        <f>IFERROR(VLOOKUP($B1134,'[1]Paste Only'!$D:$AM,22,FALSE),"-")</f>
        <v>-</v>
      </c>
      <c r="AM1134" s="21" t="str">
        <f t="shared" si="550"/>
        <v>-</v>
      </c>
      <c r="AN1134" s="21" t="str">
        <f t="shared" si="550"/>
        <v>-</v>
      </c>
      <c r="AO1134" s="21" t="str">
        <f t="shared" si="550"/>
        <v>-</v>
      </c>
      <c r="AP1134" s="27">
        <f t="shared" si="533"/>
        <v>0</v>
      </c>
      <c r="AQ1134" s="27" t="str">
        <f t="shared" si="534"/>
        <v>-</v>
      </c>
      <c r="AR1134" s="27" t="str">
        <f t="shared" si="535"/>
        <v>-</v>
      </c>
      <c r="AS1134" s="27">
        <f t="shared" si="536"/>
        <v>0</v>
      </c>
      <c r="AT1134" s="27">
        <f t="shared" si="537"/>
        <v>0</v>
      </c>
      <c r="AU1134" s="27">
        <f t="shared" si="538"/>
        <v>0</v>
      </c>
      <c r="AV1134" s="21" t="str">
        <f t="shared" si="539"/>
        <v>0</v>
      </c>
      <c r="AW1134" s="27">
        <f t="shared" si="540"/>
        <v>0</v>
      </c>
      <c r="AX1134" s="27" t="str">
        <f t="shared" si="541"/>
        <v>-</v>
      </c>
      <c r="AY1134" s="27" t="str">
        <f t="shared" si="542"/>
        <v>-</v>
      </c>
      <c r="AZ1134" s="21" t="str">
        <f t="shared" si="543"/>
        <v>-</v>
      </c>
      <c r="BA1134" s="21" t="str">
        <f t="shared" si="544"/>
        <v>-</v>
      </c>
      <c r="BB1134" s="28" t="str">
        <f t="shared" si="545"/>
        <v>-</v>
      </c>
      <c r="BC1134" s="28" t="s">
        <v>81</v>
      </c>
      <c r="BD1134" s="28" t="s">
        <v>81</v>
      </c>
      <c r="BE1134" s="28" t="s">
        <v>81</v>
      </c>
      <c r="BF1134" s="28" t="str">
        <f t="shared" si="546"/>
        <v>-</v>
      </c>
      <c r="BG1134" s="29">
        <f t="shared" si="547"/>
        <v>0</v>
      </c>
      <c r="BH1134" s="29">
        <f t="shared" si="547"/>
        <v>0</v>
      </c>
      <c r="BI1134" s="29">
        <f t="shared" si="547"/>
        <v>0</v>
      </c>
      <c r="BJ1134" s="29">
        <f t="shared" si="520"/>
        <v>0</v>
      </c>
      <c r="BK1134" s="29"/>
    </row>
    <row r="1135" spans="1:64" x14ac:dyDescent="0.25">
      <c r="A1135" s="13" t="s">
        <v>3458</v>
      </c>
      <c r="B1135" s="13" t="s">
        <v>3459</v>
      </c>
      <c r="C1135" s="13" t="s">
        <v>3460</v>
      </c>
      <c r="D1135" s="13" t="str">
        <f>IFERROR(VLOOKUP($B1135,[1]GICS!$C:$D,2,FALSE),"-")</f>
        <v>Consumer Discretionary</v>
      </c>
      <c r="E1135" s="14">
        <f>IFERROR(IF(VLOOKUP($B1135,'[1]Paste Only'!$D:$AM,4,FALSE)="-",VLOOKUP($B1135,'[1]Market Cap'!$A:$J,10,FALSE),VLOOKUP($B1135,'[1]Paste Only'!$D:$AM,4,FALSE)),"-")</f>
        <v>18.510000000000002</v>
      </c>
      <c r="F1135" s="14" t="str">
        <f>IFERROR(VLOOKUP($B1135,'[1]Paste Only'!$D:$AM,5,FALSE),"-")</f>
        <v>-</v>
      </c>
      <c r="G1135" s="15">
        <f>IFERROR(VLOOKUP($B1135,'[1]Paste Only'!$D:$AM,6,FALSE),"-")</f>
        <v>0</v>
      </c>
      <c r="H1135" s="15">
        <f>IFERROR(VLOOKUP($B1135,'[1]Paste Only'!$D:$AM,7,FALSE),"-")</f>
        <v>0</v>
      </c>
      <c r="I1135" s="15">
        <f>IFERROR(VLOOKUP($B1135,'[1]Paste Only'!$D:$AM,8,FALSE),"-")</f>
        <v>0</v>
      </c>
      <c r="J1135" s="16"/>
      <c r="K1135" s="16"/>
      <c r="L1135" s="14">
        <f>IFERROR(VLOOKUP($B1135,'[1]Paste Only'!$D:$AM,12,FALSE),"-")</f>
        <v>0.44</v>
      </c>
      <c r="M1135" s="14" t="str">
        <f>IFERROR(VLOOKUP($B1135,'[1]Paste Only'!$D:$AM,15,FALSE),"-")</f>
        <v>-</v>
      </c>
      <c r="N1135" s="17"/>
      <c r="O1135" s="18"/>
      <c r="P1135" s="19">
        <f t="shared" si="548"/>
        <v>0</v>
      </c>
      <c r="Q1135" s="20">
        <f t="shared" si="521"/>
        <v>0</v>
      </c>
      <c r="R1135" s="13">
        <f t="shared" si="522"/>
        <v>0</v>
      </c>
      <c r="S1135" s="13" t="str">
        <f>IFERROR(VLOOKUP($B1135,'[1]Market Cap'!$G:$I,3,FALSE),"-")</f>
        <v>Small Cap</v>
      </c>
      <c r="T1135" s="13"/>
      <c r="U1135" s="13"/>
      <c r="V1135" s="21">
        <f t="shared" si="549"/>
        <v>0</v>
      </c>
      <c r="W1135" s="21">
        <f t="shared" si="549"/>
        <v>0</v>
      </c>
      <c r="X1135" s="21">
        <f t="shared" si="549"/>
        <v>0</v>
      </c>
      <c r="Y1135" s="22">
        <f t="shared" si="523"/>
        <v>0</v>
      </c>
      <c r="Z1135" s="13">
        <f t="shared" si="524"/>
        <v>0</v>
      </c>
      <c r="AA1135" s="23">
        <f t="shared" si="525"/>
        <v>0</v>
      </c>
      <c r="AB1135" s="23">
        <f t="shared" si="526"/>
        <v>0</v>
      </c>
      <c r="AC1135" s="23">
        <f t="shared" si="527"/>
        <v>0</v>
      </c>
      <c r="AD1135" s="24">
        <f t="shared" si="528"/>
        <v>0</v>
      </c>
      <c r="AE1135" s="25">
        <f>IFERROR(VLOOKUP($B1135,'[1]Market Cap'!$G:$I,2,FALSE),"-")</f>
        <v>1822.2354600000001</v>
      </c>
      <c r="AF1135" s="20">
        <f t="shared" si="529"/>
        <v>0</v>
      </c>
      <c r="AG1135" s="17">
        <f t="shared" si="530"/>
        <v>0</v>
      </c>
      <c r="AH1135" s="17">
        <f t="shared" si="531"/>
        <v>0</v>
      </c>
      <c r="AI1135" s="17" t="str">
        <f t="shared" si="532"/>
        <v>-</v>
      </c>
      <c r="AJ1135" s="26" t="str">
        <f>IFERROR(VLOOKUP($B1135,'[1]Paste Only'!$D:$AM,26,FALSE),"-")</f>
        <v>-</v>
      </c>
      <c r="AK1135" s="26" t="str">
        <f>IFERROR(VLOOKUP($B1135,'[1]Paste Only'!$D:$AM,23,FALSE),"-")</f>
        <v>-</v>
      </c>
      <c r="AL1135" s="26" t="str">
        <f>IFERROR(VLOOKUP($B1135,'[1]Paste Only'!$D:$AM,22,FALSE),"-")</f>
        <v>-</v>
      </c>
      <c r="AM1135" s="21" t="str">
        <f t="shared" si="550"/>
        <v>-</v>
      </c>
      <c r="AN1135" s="21" t="str">
        <f t="shared" si="550"/>
        <v>-</v>
      </c>
      <c r="AO1135" s="21" t="str">
        <f t="shared" si="550"/>
        <v>-</v>
      </c>
      <c r="AP1135" s="27">
        <f t="shared" si="533"/>
        <v>0</v>
      </c>
      <c r="AQ1135" s="27" t="str">
        <f t="shared" si="534"/>
        <v>-</v>
      </c>
      <c r="AR1135" s="27" t="str">
        <f t="shared" si="535"/>
        <v>-</v>
      </c>
      <c r="AS1135" s="27">
        <f t="shared" si="536"/>
        <v>0</v>
      </c>
      <c r="AT1135" s="27">
        <f t="shared" si="537"/>
        <v>0</v>
      </c>
      <c r="AU1135" s="27">
        <f t="shared" si="538"/>
        <v>0</v>
      </c>
      <c r="AV1135" s="21" t="str">
        <f t="shared" si="539"/>
        <v>0</v>
      </c>
      <c r="AW1135" s="27">
        <f t="shared" si="540"/>
        <v>0</v>
      </c>
      <c r="AX1135" s="27" t="str">
        <f t="shared" si="541"/>
        <v>-</v>
      </c>
      <c r="AY1135" s="27" t="str">
        <f t="shared" si="542"/>
        <v>-</v>
      </c>
      <c r="AZ1135" s="21" t="str">
        <f t="shared" si="543"/>
        <v>-</v>
      </c>
      <c r="BA1135" s="21" t="str">
        <f t="shared" si="544"/>
        <v>-</v>
      </c>
      <c r="BB1135" s="28" t="str">
        <f t="shared" si="545"/>
        <v>-</v>
      </c>
      <c r="BC1135" s="28" t="s">
        <v>81</v>
      </c>
      <c r="BD1135" s="28" t="s">
        <v>81</v>
      </c>
      <c r="BE1135" s="28" t="s">
        <v>81</v>
      </c>
      <c r="BF1135" s="28" t="str">
        <f t="shared" si="546"/>
        <v>-</v>
      </c>
      <c r="BG1135" s="29">
        <f t="shared" si="547"/>
        <v>0</v>
      </c>
      <c r="BH1135" s="29">
        <f t="shared" si="547"/>
        <v>0</v>
      </c>
      <c r="BI1135" s="29">
        <f t="shared" si="547"/>
        <v>0</v>
      </c>
      <c r="BJ1135" s="29">
        <f t="shared" si="520"/>
        <v>0</v>
      </c>
      <c r="BK1135" s="29"/>
    </row>
    <row r="1136" spans="1:64" x14ac:dyDescent="0.25">
      <c r="A1136" s="13" t="s">
        <v>3461</v>
      </c>
      <c r="B1136" s="13" t="s">
        <v>3462</v>
      </c>
      <c r="C1136" s="13" t="s">
        <v>3463</v>
      </c>
      <c r="D1136" s="13" t="str">
        <f>IFERROR(VLOOKUP($B1136,[1]GICS!$C:$D,2,FALSE),"-")</f>
        <v>Industrials</v>
      </c>
      <c r="E1136" s="14">
        <f>IFERROR(IF(VLOOKUP($B1136,'[1]Paste Only'!$D:$AM,4,FALSE)="-",VLOOKUP($B1136,'[1]Market Cap'!$A:$J,10,FALSE),VLOOKUP($B1136,'[1]Paste Only'!$D:$AM,4,FALSE)),"-")</f>
        <v>717.45</v>
      </c>
      <c r="F1136" s="14" t="str">
        <f>IFERROR(VLOOKUP($B1136,'[1]Paste Only'!$D:$AM,5,FALSE),"-")</f>
        <v>-</v>
      </c>
      <c r="G1136" s="15">
        <f>IFERROR(VLOOKUP($B1136,'[1]Paste Only'!$D:$AM,6,FALSE),"-")</f>
        <v>0</v>
      </c>
      <c r="H1136" s="15">
        <f>IFERROR(VLOOKUP($B1136,'[1]Paste Only'!$D:$AM,7,FALSE),"-")</f>
        <v>0</v>
      </c>
      <c r="I1136" s="15">
        <f>IFERROR(VLOOKUP($B1136,'[1]Paste Only'!$D:$AM,8,FALSE),"-")</f>
        <v>0</v>
      </c>
      <c r="J1136" s="16"/>
      <c r="K1136" s="16"/>
      <c r="L1136" s="14">
        <f>IFERROR(VLOOKUP($B1136,'[1]Paste Only'!$D:$AM,12,FALSE),"-")</f>
        <v>25.76</v>
      </c>
      <c r="M1136" s="14" t="str">
        <f>IFERROR(VLOOKUP($B1136,'[1]Paste Only'!$D:$AM,15,FALSE),"-")</f>
        <v>-</v>
      </c>
      <c r="N1136" s="17"/>
      <c r="O1136" s="18"/>
      <c r="P1136" s="19">
        <f t="shared" si="548"/>
        <v>0</v>
      </c>
      <c r="Q1136" s="20">
        <f t="shared" si="521"/>
        <v>0</v>
      </c>
      <c r="R1136" s="13">
        <f t="shared" si="522"/>
        <v>0</v>
      </c>
      <c r="S1136" s="13" t="str">
        <f>IFERROR(VLOOKUP($B1136,'[1]Market Cap'!$G:$I,3,FALSE),"-")</f>
        <v>Small Cap</v>
      </c>
      <c r="T1136" s="13"/>
      <c r="U1136" s="13"/>
      <c r="V1136" s="21">
        <f t="shared" si="549"/>
        <v>0</v>
      </c>
      <c r="W1136" s="21">
        <f t="shared" si="549"/>
        <v>0</v>
      </c>
      <c r="X1136" s="21">
        <f t="shared" si="549"/>
        <v>0</v>
      </c>
      <c r="Y1136" s="22">
        <f t="shared" si="523"/>
        <v>0</v>
      </c>
      <c r="Z1136" s="13">
        <f t="shared" si="524"/>
        <v>0</v>
      </c>
      <c r="AA1136" s="23">
        <f t="shared" si="525"/>
        <v>0</v>
      </c>
      <c r="AB1136" s="23">
        <f t="shared" si="526"/>
        <v>0</v>
      </c>
      <c r="AC1136" s="23">
        <f t="shared" si="527"/>
        <v>0</v>
      </c>
      <c r="AD1136" s="24">
        <f t="shared" si="528"/>
        <v>0</v>
      </c>
      <c r="AE1136" s="25">
        <f>IFERROR(VLOOKUP($B1136,'[1]Market Cap'!$G:$I,2,FALSE),"-")</f>
        <v>2489.220109845</v>
      </c>
      <c r="AF1136" s="20">
        <f t="shared" si="529"/>
        <v>0</v>
      </c>
      <c r="AG1136" s="17">
        <f t="shared" si="530"/>
        <v>0</v>
      </c>
      <c r="AH1136" s="17">
        <f t="shared" si="531"/>
        <v>0</v>
      </c>
      <c r="AI1136" s="17" t="str">
        <f t="shared" si="532"/>
        <v>-</v>
      </c>
      <c r="AJ1136" s="26" t="str">
        <f>IFERROR(VLOOKUP($B1136,'[1]Paste Only'!$D:$AM,26,FALSE),"-")</f>
        <v>-</v>
      </c>
      <c r="AK1136" s="26" t="str">
        <f>IFERROR(VLOOKUP($B1136,'[1]Paste Only'!$D:$AM,23,FALSE),"-")</f>
        <v>-</v>
      </c>
      <c r="AL1136" s="26" t="str">
        <f>IFERROR(VLOOKUP($B1136,'[1]Paste Only'!$D:$AM,22,FALSE),"-")</f>
        <v>-</v>
      </c>
      <c r="AM1136" s="21" t="str">
        <f t="shared" si="550"/>
        <v>-</v>
      </c>
      <c r="AN1136" s="21" t="str">
        <f t="shared" si="550"/>
        <v>-</v>
      </c>
      <c r="AO1136" s="21" t="str">
        <f t="shared" si="550"/>
        <v>-</v>
      </c>
      <c r="AP1136" s="27">
        <f t="shared" si="533"/>
        <v>0</v>
      </c>
      <c r="AQ1136" s="27" t="str">
        <f t="shared" si="534"/>
        <v>-</v>
      </c>
      <c r="AR1136" s="27" t="str">
        <f t="shared" si="535"/>
        <v>-</v>
      </c>
      <c r="AS1136" s="27">
        <f t="shared" si="536"/>
        <v>0</v>
      </c>
      <c r="AT1136" s="27">
        <f t="shared" si="537"/>
        <v>0</v>
      </c>
      <c r="AU1136" s="27">
        <f t="shared" si="538"/>
        <v>0</v>
      </c>
      <c r="AV1136" s="21" t="str">
        <f t="shared" si="539"/>
        <v>0</v>
      </c>
      <c r="AW1136" s="27">
        <f t="shared" si="540"/>
        <v>0</v>
      </c>
      <c r="AX1136" s="27" t="str">
        <f t="shared" si="541"/>
        <v>-</v>
      </c>
      <c r="AY1136" s="27" t="str">
        <f t="shared" si="542"/>
        <v>-</v>
      </c>
      <c r="AZ1136" s="21" t="str">
        <f t="shared" si="543"/>
        <v>-</v>
      </c>
      <c r="BA1136" s="21" t="str">
        <f t="shared" si="544"/>
        <v>-</v>
      </c>
      <c r="BB1136" s="28" t="str">
        <f t="shared" si="545"/>
        <v>-</v>
      </c>
      <c r="BC1136" s="28" t="s">
        <v>81</v>
      </c>
      <c r="BD1136" s="28" t="s">
        <v>81</v>
      </c>
      <c r="BE1136" s="28" t="s">
        <v>81</v>
      </c>
      <c r="BF1136" s="28" t="str">
        <f t="shared" si="546"/>
        <v>-</v>
      </c>
      <c r="BG1136" s="29">
        <f t="shared" si="547"/>
        <v>0</v>
      </c>
      <c r="BH1136" s="29">
        <f t="shared" si="547"/>
        <v>0</v>
      </c>
      <c r="BI1136" s="29">
        <f t="shared" si="547"/>
        <v>0</v>
      </c>
      <c r="BJ1136" s="29">
        <f t="shared" si="520"/>
        <v>0</v>
      </c>
      <c r="BK1136" s="29"/>
    </row>
    <row r="1137" spans="1:64" x14ac:dyDescent="0.25">
      <c r="A1137" s="13" t="s">
        <v>3464</v>
      </c>
      <c r="B1137" s="13" t="s">
        <v>3465</v>
      </c>
      <c r="C1137" s="13" t="s">
        <v>3466</v>
      </c>
      <c r="D1137" s="13" t="str">
        <f>IFERROR(VLOOKUP($B1137,[1]GICS!$C:$D,2,FALSE),"-")</f>
        <v>Financials</v>
      </c>
      <c r="E1137" s="14">
        <f>IFERROR(IF(VLOOKUP($B1137,'[1]Paste Only'!$D:$AM,4,FALSE)="-",VLOOKUP($B1137,'[1]Market Cap'!$A:$J,10,FALSE),VLOOKUP($B1137,'[1]Paste Only'!$D:$AM,4,FALSE)),"-")</f>
        <v>364.3</v>
      </c>
      <c r="F1137" s="14" t="str">
        <f>IFERROR(VLOOKUP($B1137,'[1]Paste Only'!$D:$AM,5,FALSE),"-")</f>
        <v>-</v>
      </c>
      <c r="G1137" s="15">
        <f>IFERROR(VLOOKUP($B1137,'[1]Paste Only'!$D:$AM,6,FALSE),"-")</f>
        <v>0</v>
      </c>
      <c r="H1137" s="15">
        <f>IFERROR(VLOOKUP($B1137,'[1]Paste Only'!$D:$AM,7,FALSE),"-")</f>
        <v>0</v>
      </c>
      <c r="I1137" s="15">
        <f>IFERROR(VLOOKUP($B1137,'[1]Paste Only'!$D:$AM,8,FALSE),"-")</f>
        <v>0</v>
      </c>
      <c r="J1137" s="16"/>
      <c r="K1137" s="16"/>
      <c r="L1137" s="14">
        <f>IFERROR(VLOOKUP($B1137,'[1]Paste Only'!$D:$AM,12,FALSE),"-")</f>
        <v>11.21</v>
      </c>
      <c r="M1137" s="14" t="str">
        <f>IFERROR(VLOOKUP($B1137,'[1]Paste Only'!$D:$AM,15,FALSE),"-")</f>
        <v>-</v>
      </c>
      <c r="N1137" s="17"/>
      <c r="O1137" s="18"/>
      <c r="P1137" s="19">
        <f t="shared" si="548"/>
        <v>0</v>
      </c>
      <c r="Q1137" s="20">
        <f t="shared" si="521"/>
        <v>0</v>
      </c>
      <c r="R1137" s="13">
        <f t="shared" si="522"/>
        <v>0</v>
      </c>
      <c r="S1137" s="13" t="str">
        <f>IFERROR(VLOOKUP($B1137,'[1]Market Cap'!$G:$I,3,FALSE),"-")</f>
        <v>Small Cap</v>
      </c>
      <c r="T1137" s="13"/>
      <c r="U1137" s="13"/>
      <c r="V1137" s="21">
        <f t="shared" si="549"/>
        <v>0</v>
      </c>
      <c r="W1137" s="21">
        <f t="shared" si="549"/>
        <v>0</v>
      </c>
      <c r="X1137" s="21">
        <f t="shared" si="549"/>
        <v>0</v>
      </c>
      <c r="Y1137" s="22">
        <f t="shared" si="523"/>
        <v>0</v>
      </c>
      <c r="Z1137" s="13">
        <f t="shared" si="524"/>
        <v>0</v>
      </c>
      <c r="AA1137" s="23">
        <f t="shared" si="525"/>
        <v>0</v>
      </c>
      <c r="AB1137" s="23">
        <f t="shared" si="526"/>
        <v>0</v>
      </c>
      <c r="AC1137" s="23">
        <f t="shared" si="527"/>
        <v>0</v>
      </c>
      <c r="AD1137" s="24">
        <f t="shared" si="528"/>
        <v>0</v>
      </c>
      <c r="AE1137" s="25">
        <f>IFERROR(VLOOKUP($B1137,'[1]Market Cap'!$G:$I,2,FALSE),"-")</f>
        <v>3373.2521706399998</v>
      </c>
      <c r="AF1137" s="20">
        <f t="shared" si="529"/>
        <v>0</v>
      </c>
      <c r="AG1137" s="17">
        <f t="shared" si="530"/>
        <v>0</v>
      </c>
      <c r="AH1137" s="17">
        <f t="shared" si="531"/>
        <v>0</v>
      </c>
      <c r="AI1137" s="17" t="str">
        <f t="shared" si="532"/>
        <v>-</v>
      </c>
      <c r="AJ1137" s="26" t="str">
        <f>IFERROR(VLOOKUP($B1137,'[1]Paste Only'!$D:$AM,26,FALSE),"-")</f>
        <v>-</v>
      </c>
      <c r="AK1137" s="26" t="str">
        <f>IFERROR(VLOOKUP($B1137,'[1]Paste Only'!$D:$AM,23,FALSE),"-")</f>
        <v>-</v>
      </c>
      <c r="AL1137" s="26" t="str">
        <f>IFERROR(VLOOKUP($B1137,'[1]Paste Only'!$D:$AM,22,FALSE),"-")</f>
        <v>-</v>
      </c>
      <c r="AM1137" s="21" t="str">
        <f t="shared" si="550"/>
        <v>-</v>
      </c>
      <c r="AN1137" s="21" t="str">
        <f t="shared" si="550"/>
        <v>-</v>
      </c>
      <c r="AO1137" s="21" t="str">
        <f t="shared" si="550"/>
        <v>-</v>
      </c>
      <c r="AP1137" s="27">
        <f t="shared" si="533"/>
        <v>0</v>
      </c>
      <c r="AQ1137" s="27" t="str">
        <f t="shared" si="534"/>
        <v>-</v>
      </c>
      <c r="AR1137" s="27" t="str">
        <f t="shared" si="535"/>
        <v>-</v>
      </c>
      <c r="AS1137" s="27">
        <f t="shared" si="536"/>
        <v>0</v>
      </c>
      <c r="AT1137" s="27">
        <f t="shared" si="537"/>
        <v>0</v>
      </c>
      <c r="AU1137" s="27">
        <f t="shared" si="538"/>
        <v>0</v>
      </c>
      <c r="AV1137" s="21" t="str">
        <f t="shared" si="539"/>
        <v>0</v>
      </c>
      <c r="AW1137" s="27">
        <f t="shared" si="540"/>
        <v>0</v>
      </c>
      <c r="AX1137" s="27" t="str">
        <f t="shared" si="541"/>
        <v>-</v>
      </c>
      <c r="AY1137" s="27" t="str">
        <f t="shared" si="542"/>
        <v>-</v>
      </c>
      <c r="AZ1137" s="21" t="str">
        <f t="shared" si="543"/>
        <v>-</v>
      </c>
      <c r="BA1137" s="21" t="str">
        <f t="shared" si="544"/>
        <v>-</v>
      </c>
      <c r="BB1137" s="28" t="str">
        <f t="shared" si="545"/>
        <v>-</v>
      </c>
      <c r="BC1137" s="28" t="s">
        <v>81</v>
      </c>
      <c r="BD1137" s="28" t="s">
        <v>81</v>
      </c>
      <c r="BE1137" s="28" t="s">
        <v>81</v>
      </c>
      <c r="BF1137" s="28" t="str">
        <f t="shared" si="546"/>
        <v>-</v>
      </c>
      <c r="BG1137" s="29">
        <f t="shared" si="547"/>
        <v>0</v>
      </c>
      <c r="BH1137" s="29">
        <f t="shared" si="547"/>
        <v>0</v>
      </c>
      <c r="BI1137" s="29">
        <f t="shared" si="547"/>
        <v>0</v>
      </c>
      <c r="BJ1137" s="29">
        <f t="shared" si="520"/>
        <v>0</v>
      </c>
      <c r="BK1137" s="29"/>
      <c r="BL1137" s="31"/>
    </row>
    <row r="1138" spans="1:64" x14ac:dyDescent="0.25">
      <c r="A1138" s="13" t="s">
        <v>3467</v>
      </c>
      <c r="B1138" s="13" t="s">
        <v>3468</v>
      </c>
      <c r="C1138" s="13" t="s">
        <v>3469</v>
      </c>
      <c r="D1138" s="13" t="str">
        <f>IFERROR(VLOOKUP($B1138,[1]GICS!$C:$D,2,FALSE),"-")</f>
        <v>Health Care</v>
      </c>
      <c r="E1138" s="14">
        <f>IFERROR(IF(VLOOKUP($B1138,'[1]Paste Only'!$D:$AM,4,FALSE)="-",VLOOKUP($B1138,'[1]Market Cap'!$A:$J,10,FALSE),VLOOKUP($B1138,'[1]Paste Only'!$D:$AM,4,FALSE)),"-")</f>
        <v>489.35</v>
      </c>
      <c r="F1138" s="14">
        <f>IFERROR(VLOOKUP($B1138,'[1]Paste Only'!$D:$AM,5,FALSE),"-")</f>
        <v>590</v>
      </c>
      <c r="G1138" s="15">
        <f>IFERROR(VLOOKUP($B1138,'[1]Paste Only'!$D:$AM,6,FALSE),"-")</f>
        <v>1</v>
      </c>
      <c r="H1138" s="15">
        <f>IFERROR(VLOOKUP($B1138,'[1]Paste Only'!$D:$AM,7,FALSE),"-")</f>
        <v>0</v>
      </c>
      <c r="I1138" s="15">
        <f>IFERROR(VLOOKUP($B1138,'[1]Paste Only'!$D:$AM,8,FALSE),"-")</f>
        <v>0</v>
      </c>
      <c r="J1138" s="16"/>
      <c r="K1138" s="16"/>
      <c r="L1138" s="14">
        <f>IFERROR(VLOOKUP($B1138,'[1]Paste Only'!$D:$AM,12,FALSE),"-")</f>
        <v>17.559999999999999</v>
      </c>
      <c r="M1138" s="14" t="str">
        <f>IFERROR(VLOOKUP($B1138,'[1]Paste Only'!$D:$AM,15,FALSE),"-")</f>
        <v>-</v>
      </c>
      <c r="N1138" s="17"/>
      <c r="O1138" s="18"/>
      <c r="P1138" s="19">
        <f t="shared" si="548"/>
        <v>0</v>
      </c>
      <c r="Q1138" s="20">
        <f t="shared" si="521"/>
        <v>0.20568100541534684</v>
      </c>
      <c r="R1138" s="13">
        <f t="shared" si="522"/>
        <v>1</v>
      </c>
      <c r="S1138" s="13" t="str">
        <f>IFERROR(VLOOKUP($B1138,'[1]Market Cap'!$G:$I,3,FALSE),"-")</f>
        <v>Small Cap</v>
      </c>
      <c r="T1138" s="13"/>
      <c r="U1138" s="13"/>
      <c r="V1138" s="21">
        <f t="shared" si="549"/>
        <v>0</v>
      </c>
      <c r="W1138" s="21">
        <f t="shared" si="549"/>
        <v>0</v>
      </c>
      <c r="X1138" s="21">
        <f t="shared" si="549"/>
        <v>0</v>
      </c>
      <c r="Y1138" s="22">
        <f t="shared" si="523"/>
        <v>0</v>
      </c>
      <c r="Z1138" s="13">
        <f t="shared" si="524"/>
        <v>0</v>
      </c>
      <c r="AA1138" s="23">
        <f t="shared" si="525"/>
        <v>0</v>
      </c>
      <c r="AB1138" s="23">
        <f t="shared" si="526"/>
        <v>0</v>
      </c>
      <c r="AC1138" s="23">
        <f t="shared" si="527"/>
        <v>0</v>
      </c>
      <c r="AD1138" s="24">
        <f t="shared" si="528"/>
        <v>0</v>
      </c>
      <c r="AE1138" s="25">
        <f>IFERROR(VLOOKUP($B1138,'[1]Market Cap'!$G:$I,2,FALSE),"-")</f>
        <v>4486.018255</v>
      </c>
      <c r="AF1138" s="20">
        <f t="shared" si="529"/>
        <v>0</v>
      </c>
      <c r="AG1138" s="17">
        <f t="shared" si="530"/>
        <v>0</v>
      </c>
      <c r="AH1138" s="17">
        <f t="shared" si="531"/>
        <v>0</v>
      </c>
      <c r="AI1138" s="17" t="str">
        <f t="shared" si="532"/>
        <v>-</v>
      </c>
      <c r="AJ1138" s="26">
        <f>IFERROR(VLOOKUP($B1138,'[1]Paste Only'!$D:$AM,26,FALSE),"-")</f>
        <v>590</v>
      </c>
      <c r="AK1138" s="26">
        <f>IFERROR(VLOOKUP($B1138,'[1]Paste Only'!$D:$AM,23,FALSE),"-")</f>
        <v>590</v>
      </c>
      <c r="AL1138" s="26">
        <f>IFERROR(VLOOKUP($B1138,'[1]Paste Only'!$D:$AM,22,FALSE),"-")</f>
        <v>590</v>
      </c>
      <c r="AM1138" s="21">
        <f t="shared" si="550"/>
        <v>0</v>
      </c>
      <c r="AN1138" s="21">
        <f t="shared" si="550"/>
        <v>0</v>
      </c>
      <c r="AO1138" s="21">
        <f t="shared" si="550"/>
        <v>0</v>
      </c>
      <c r="AP1138" s="27">
        <f t="shared" si="533"/>
        <v>0</v>
      </c>
      <c r="AQ1138" s="27">
        <f t="shared" si="534"/>
        <v>0</v>
      </c>
      <c r="AR1138" s="27">
        <f t="shared" si="535"/>
        <v>590</v>
      </c>
      <c r="AS1138" s="27">
        <f t="shared" si="536"/>
        <v>590</v>
      </c>
      <c r="AT1138" s="27">
        <f t="shared" si="537"/>
        <v>0</v>
      </c>
      <c r="AU1138" s="27">
        <f t="shared" si="538"/>
        <v>0</v>
      </c>
      <c r="AV1138" s="21">
        <f t="shared" si="539"/>
        <v>1</v>
      </c>
      <c r="AW1138" s="27">
        <f t="shared" si="540"/>
        <v>590</v>
      </c>
      <c r="AX1138" s="27">
        <f t="shared" si="541"/>
        <v>590</v>
      </c>
      <c r="AY1138" s="27">
        <f t="shared" si="542"/>
        <v>590</v>
      </c>
      <c r="AZ1138" s="21">
        <f t="shared" si="543"/>
        <v>0.20568100541534684</v>
      </c>
      <c r="BA1138" s="21">
        <f t="shared" si="544"/>
        <v>0.20568100541534684</v>
      </c>
      <c r="BB1138" s="28">
        <f t="shared" si="545"/>
        <v>590</v>
      </c>
      <c r="BC1138" s="28" t="s">
        <v>81</v>
      </c>
      <c r="BD1138" s="28" t="s">
        <v>81</v>
      </c>
      <c r="BE1138" s="28" t="s">
        <v>81</v>
      </c>
      <c r="BF1138" s="28" t="str">
        <f t="shared" si="546"/>
        <v>-</v>
      </c>
      <c r="BG1138" s="29">
        <f t="shared" si="547"/>
        <v>0</v>
      </c>
      <c r="BH1138" s="29">
        <f t="shared" si="547"/>
        <v>0</v>
      </c>
      <c r="BI1138" s="29">
        <f t="shared" si="547"/>
        <v>0</v>
      </c>
      <c r="BJ1138" s="29">
        <f t="shared" si="520"/>
        <v>0</v>
      </c>
      <c r="BK1138" s="29"/>
    </row>
    <row r="1139" spans="1:64" x14ac:dyDescent="0.25">
      <c r="A1139" s="13" t="s">
        <v>3470</v>
      </c>
      <c r="B1139" s="13" t="s">
        <v>3471</v>
      </c>
      <c r="C1139" s="13" t="s">
        <v>3472</v>
      </c>
      <c r="D1139" s="13" t="str">
        <f>IFERROR(VLOOKUP($B1139,[1]GICS!$C:$D,2,FALSE),"-")</f>
        <v>Financials</v>
      </c>
      <c r="E1139" s="14">
        <f>IFERROR(IF(VLOOKUP($B1139,'[1]Paste Only'!$D:$AM,4,FALSE)="-",VLOOKUP($B1139,'[1]Market Cap'!$A:$J,10,FALSE),VLOOKUP($B1139,'[1]Paste Only'!$D:$AM,4,FALSE)),"-")</f>
        <v>291.8</v>
      </c>
      <c r="F1139" s="14">
        <f>IFERROR(VLOOKUP($B1139,'[1]Paste Only'!$D:$AM,5,FALSE),"-")</f>
        <v>382.5</v>
      </c>
      <c r="G1139" s="15">
        <f>IFERROR(VLOOKUP($B1139,'[1]Paste Only'!$D:$AM,6,FALSE),"-")</f>
        <v>2</v>
      </c>
      <c r="H1139" s="15">
        <f>IFERROR(VLOOKUP($B1139,'[1]Paste Only'!$D:$AM,7,FALSE),"-")</f>
        <v>0</v>
      </c>
      <c r="I1139" s="15">
        <f>IFERROR(VLOOKUP($B1139,'[1]Paste Only'!$D:$AM,8,FALSE),"-")</f>
        <v>0</v>
      </c>
      <c r="J1139" s="16"/>
      <c r="K1139" s="16"/>
      <c r="L1139" s="14">
        <f>IFERROR(VLOOKUP($B1139,'[1]Paste Only'!$D:$AM,12,FALSE),"-")</f>
        <v>29.18</v>
      </c>
      <c r="M1139" s="14" t="str">
        <f>IFERROR(VLOOKUP($B1139,'[1]Paste Only'!$D:$AM,15,FALSE),"-")</f>
        <v>-</v>
      </c>
      <c r="N1139" s="17"/>
      <c r="O1139" s="18"/>
      <c r="P1139" s="19">
        <f t="shared" si="548"/>
        <v>0</v>
      </c>
      <c r="Q1139" s="20">
        <f t="shared" si="521"/>
        <v>0.31082933516106914</v>
      </c>
      <c r="R1139" s="13">
        <f t="shared" si="522"/>
        <v>2</v>
      </c>
      <c r="S1139" s="13" t="str">
        <f>IFERROR(VLOOKUP($B1139,'[1]Market Cap'!$G:$I,3,FALSE),"-")</f>
        <v>Small Cap</v>
      </c>
      <c r="T1139" s="13"/>
      <c r="U1139" s="13"/>
      <c r="V1139" s="21">
        <f t="shared" si="549"/>
        <v>0</v>
      </c>
      <c r="W1139" s="21">
        <f t="shared" si="549"/>
        <v>0</v>
      </c>
      <c r="X1139" s="21">
        <f t="shared" si="549"/>
        <v>0</v>
      </c>
      <c r="Y1139" s="22">
        <f t="shared" si="523"/>
        <v>0</v>
      </c>
      <c r="Z1139" s="13">
        <f t="shared" si="524"/>
        <v>0</v>
      </c>
      <c r="AA1139" s="23">
        <f t="shared" si="525"/>
        <v>0</v>
      </c>
      <c r="AB1139" s="23">
        <f t="shared" si="526"/>
        <v>0</v>
      </c>
      <c r="AC1139" s="23">
        <f t="shared" si="527"/>
        <v>0</v>
      </c>
      <c r="AD1139" s="24">
        <f t="shared" si="528"/>
        <v>0</v>
      </c>
      <c r="AE1139" s="25">
        <f>IFERROR(VLOOKUP($B1139,'[1]Market Cap'!$G:$I,2,FALSE),"-")</f>
        <v>1321.45093666</v>
      </c>
      <c r="AF1139" s="20">
        <f t="shared" si="529"/>
        <v>0</v>
      </c>
      <c r="AG1139" s="17">
        <f t="shared" si="530"/>
        <v>0</v>
      </c>
      <c r="AH1139" s="17">
        <f t="shared" si="531"/>
        <v>0</v>
      </c>
      <c r="AI1139" s="17" t="str">
        <f t="shared" si="532"/>
        <v>-</v>
      </c>
      <c r="AJ1139" s="26">
        <f>IFERROR(VLOOKUP($B1139,'[1]Paste Only'!$D:$AM,26,FALSE),"-")</f>
        <v>382.5</v>
      </c>
      <c r="AK1139" s="26">
        <f>IFERROR(VLOOKUP($B1139,'[1]Paste Only'!$D:$AM,23,FALSE),"-")</f>
        <v>425</v>
      </c>
      <c r="AL1139" s="26">
        <f>IFERROR(VLOOKUP($B1139,'[1]Paste Only'!$D:$AM,22,FALSE),"-")</f>
        <v>340</v>
      </c>
      <c r="AM1139" s="21">
        <f t="shared" si="550"/>
        <v>0</v>
      </c>
      <c r="AN1139" s="21">
        <f t="shared" si="550"/>
        <v>0.11111111111111116</v>
      </c>
      <c r="AO1139" s="21">
        <f t="shared" si="550"/>
        <v>-0.11111111111111116</v>
      </c>
      <c r="AP1139" s="27">
        <f t="shared" si="533"/>
        <v>0</v>
      </c>
      <c r="AQ1139" s="27">
        <f t="shared" si="534"/>
        <v>0</v>
      </c>
      <c r="AR1139" s="27">
        <f t="shared" si="535"/>
        <v>382.5</v>
      </c>
      <c r="AS1139" s="27">
        <f t="shared" si="536"/>
        <v>382.5</v>
      </c>
      <c r="AT1139" s="27">
        <f t="shared" si="537"/>
        <v>0</v>
      </c>
      <c r="AU1139" s="27">
        <f t="shared" si="538"/>
        <v>0</v>
      </c>
      <c r="AV1139" s="21">
        <f t="shared" si="539"/>
        <v>1</v>
      </c>
      <c r="AW1139" s="27">
        <f t="shared" si="540"/>
        <v>382.5</v>
      </c>
      <c r="AX1139" s="27">
        <f t="shared" si="541"/>
        <v>382.5</v>
      </c>
      <c r="AY1139" s="27">
        <f t="shared" si="542"/>
        <v>382.5</v>
      </c>
      <c r="AZ1139" s="21">
        <f t="shared" si="543"/>
        <v>0.31082933516106914</v>
      </c>
      <c r="BA1139" s="21">
        <f t="shared" si="544"/>
        <v>0.3</v>
      </c>
      <c r="BB1139" s="28">
        <f t="shared" si="545"/>
        <v>382.5</v>
      </c>
      <c r="BC1139" s="28" t="s">
        <v>81</v>
      </c>
      <c r="BD1139" s="28" t="s">
        <v>81</v>
      </c>
      <c r="BE1139" s="28" t="s">
        <v>81</v>
      </c>
      <c r="BF1139" s="28" t="str">
        <f t="shared" si="546"/>
        <v>-</v>
      </c>
      <c r="BG1139" s="29">
        <f t="shared" si="547"/>
        <v>0</v>
      </c>
      <c r="BH1139" s="29">
        <f t="shared" si="547"/>
        <v>0</v>
      </c>
      <c r="BI1139" s="29">
        <f t="shared" si="547"/>
        <v>0</v>
      </c>
      <c r="BJ1139" s="29">
        <f t="shared" si="520"/>
        <v>0</v>
      </c>
      <c r="BK1139" s="29"/>
    </row>
    <row r="1140" spans="1:64" x14ac:dyDescent="0.25">
      <c r="A1140" s="13" t="s">
        <v>3473</v>
      </c>
      <c r="B1140" s="13" t="s">
        <v>3474</v>
      </c>
      <c r="C1140" s="13" t="s">
        <v>3475</v>
      </c>
      <c r="D1140" s="13" t="str">
        <f>IFERROR(VLOOKUP($B1140,[1]GICS!$C:$D,2,FALSE),"-")</f>
        <v>Financials</v>
      </c>
      <c r="E1140" s="14">
        <f>IFERROR(IF(VLOOKUP($B1140,'[1]Paste Only'!$D:$AM,4,FALSE)="-",VLOOKUP($B1140,'[1]Market Cap'!$A:$J,10,FALSE),VLOOKUP($B1140,'[1]Paste Only'!$D:$AM,4,FALSE)),"-")</f>
        <v>370.75</v>
      </c>
      <c r="F1140" s="14" t="str">
        <f>IFERROR(VLOOKUP($B1140,'[1]Paste Only'!$D:$AM,5,FALSE),"-")</f>
        <v>-</v>
      </c>
      <c r="G1140" s="15">
        <f>IFERROR(VLOOKUP($B1140,'[1]Paste Only'!$D:$AM,6,FALSE),"-")</f>
        <v>0</v>
      </c>
      <c r="H1140" s="15">
        <f>IFERROR(VLOOKUP($B1140,'[1]Paste Only'!$D:$AM,7,FALSE),"-")</f>
        <v>0</v>
      </c>
      <c r="I1140" s="15">
        <f>IFERROR(VLOOKUP($B1140,'[1]Paste Only'!$D:$AM,8,FALSE),"-")</f>
        <v>0</v>
      </c>
      <c r="J1140" s="16"/>
      <c r="K1140" s="16"/>
      <c r="L1140" s="14">
        <f>IFERROR(VLOOKUP($B1140,'[1]Paste Only'!$D:$AM,12,FALSE),"-")</f>
        <v>21.86</v>
      </c>
      <c r="M1140" s="14" t="str">
        <f>IFERROR(VLOOKUP($B1140,'[1]Paste Only'!$D:$AM,15,FALSE),"-")</f>
        <v>-</v>
      </c>
      <c r="N1140" s="17"/>
      <c r="O1140" s="18"/>
      <c r="P1140" s="19">
        <f t="shared" si="548"/>
        <v>0</v>
      </c>
      <c r="Q1140" s="20">
        <f t="shared" si="521"/>
        <v>0</v>
      </c>
      <c r="R1140" s="13">
        <f t="shared" si="522"/>
        <v>0</v>
      </c>
      <c r="S1140" s="13" t="str">
        <f>IFERROR(VLOOKUP($B1140,'[1]Market Cap'!$G:$I,3,FALSE),"-")</f>
        <v>Small Cap</v>
      </c>
      <c r="T1140" s="13"/>
      <c r="U1140" s="13"/>
      <c r="V1140" s="21">
        <f t="shared" si="549"/>
        <v>0</v>
      </c>
      <c r="W1140" s="21">
        <f t="shared" si="549"/>
        <v>0</v>
      </c>
      <c r="X1140" s="21">
        <f t="shared" si="549"/>
        <v>0</v>
      </c>
      <c r="Y1140" s="22">
        <f t="shared" si="523"/>
        <v>0</v>
      </c>
      <c r="Z1140" s="13">
        <f t="shared" si="524"/>
        <v>0</v>
      </c>
      <c r="AA1140" s="23">
        <f t="shared" si="525"/>
        <v>0</v>
      </c>
      <c r="AB1140" s="23">
        <f t="shared" si="526"/>
        <v>0</v>
      </c>
      <c r="AC1140" s="23">
        <f t="shared" si="527"/>
        <v>0</v>
      </c>
      <c r="AD1140" s="24">
        <f t="shared" si="528"/>
        <v>0</v>
      </c>
      <c r="AE1140" s="25">
        <f>IFERROR(VLOOKUP($B1140,'[1]Market Cap'!$G:$I,2,FALSE),"-")</f>
        <v>1158.3096813499999</v>
      </c>
      <c r="AF1140" s="20">
        <f t="shared" si="529"/>
        <v>0</v>
      </c>
      <c r="AG1140" s="17">
        <f t="shared" si="530"/>
        <v>0</v>
      </c>
      <c r="AH1140" s="17">
        <f t="shared" si="531"/>
        <v>0</v>
      </c>
      <c r="AI1140" s="17" t="str">
        <f t="shared" si="532"/>
        <v>-</v>
      </c>
      <c r="AJ1140" s="26" t="str">
        <f>IFERROR(VLOOKUP($B1140,'[1]Paste Only'!$D:$AM,26,FALSE),"-")</f>
        <v>-</v>
      </c>
      <c r="AK1140" s="26" t="str">
        <f>IFERROR(VLOOKUP($B1140,'[1]Paste Only'!$D:$AM,23,FALSE),"-")</f>
        <v>-</v>
      </c>
      <c r="AL1140" s="26" t="str">
        <f>IFERROR(VLOOKUP($B1140,'[1]Paste Only'!$D:$AM,22,FALSE),"-")</f>
        <v>-</v>
      </c>
      <c r="AM1140" s="21" t="str">
        <f t="shared" si="550"/>
        <v>-</v>
      </c>
      <c r="AN1140" s="21" t="str">
        <f t="shared" si="550"/>
        <v>-</v>
      </c>
      <c r="AO1140" s="21" t="str">
        <f t="shared" si="550"/>
        <v>-</v>
      </c>
      <c r="AP1140" s="27">
        <f t="shared" si="533"/>
        <v>0</v>
      </c>
      <c r="AQ1140" s="27" t="str">
        <f t="shared" si="534"/>
        <v>-</v>
      </c>
      <c r="AR1140" s="27" t="str">
        <f t="shared" si="535"/>
        <v>-</v>
      </c>
      <c r="AS1140" s="27">
        <f t="shared" si="536"/>
        <v>0</v>
      </c>
      <c r="AT1140" s="27">
        <f t="shared" si="537"/>
        <v>0</v>
      </c>
      <c r="AU1140" s="27">
        <f t="shared" si="538"/>
        <v>0</v>
      </c>
      <c r="AV1140" s="21" t="str">
        <f t="shared" si="539"/>
        <v>0</v>
      </c>
      <c r="AW1140" s="27">
        <f t="shared" si="540"/>
        <v>0</v>
      </c>
      <c r="AX1140" s="27" t="str">
        <f t="shared" si="541"/>
        <v>-</v>
      </c>
      <c r="AY1140" s="27" t="str">
        <f t="shared" si="542"/>
        <v>-</v>
      </c>
      <c r="AZ1140" s="21" t="str">
        <f t="shared" si="543"/>
        <v>-</v>
      </c>
      <c r="BA1140" s="21" t="str">
        <f t="shared" si="544"/>
        <v>-</v>
      </c>
      <c r="BB1140" s="28" t="str">
        <f t="shared" si="545"/>
        <v>-</v>
      </c>
      <c r="BC1140" s="28" t="s">
        <v>81</v>
      </c>
      <c r="BD1140" s="28" t="s">
        <v>81</v>
      </c>
      <c r="BE1140" s="28" t="s">
        <v>81</v>
      </c>
      <c r="BF1140" s="28" t="str">
        <f t="shared" si="546"/>
        <v>-</v>
      </c>
      <c r="BG1140" s="29">
        <f t="shared" si="547"/>
        <v>0</v>
      </c>
      <c r="BH1140" s="29">
        <f t="shared" si="547"/>
        <v>0</v>
      </c>
      <c r="BI1140" s="29">
        <f t="shared" si="547"/>
        <v>0</v>
      </c>
      <c r="BJ1140" s="29">
        <f t="shared" si="520"/>
        <v>0</v>
      </c>
      <c r="BK1140" s="29"/>
    </row>
    <row r="1141" spans="1:64" x14ac:dyDescent="0.25">
      <c r="A1141" s="13" t="s">
        <v>3476</v>
      </c>
      <c r="B1141" s="13" t="s">
        <v>3477</v>
      </c>
      <c r="C1141" s="13" t="s">
        <v>3478</v>
      </c>
      <c r="D1141" s="13" t="str">
        <f>IFERROR(VLOOKUP($B1141,[1]GICS!$C:$D,2,FALSE),"-")</f>
        <v>Materials</v>
      </c>
      <c r="E1141" s="14">
        <f>IFERROR(IF(VLOOKUP($B1141,'[1]Paste Only'!$D:$AM,4,FALSE)="-",VLOOKUP($B1141,'[1]Market Cap'!$A:$J,10,FALSE),VLOOKUP($B1141,'[1]Paste Only'!$D:$AM,4,FALSE)),"-")</f>
        <v>585.35</v>
      </c>
      <c r="F1141" s="14" t="str">
        <f>IFERROR(VLOOKUP($B1141,'[1]Paste Only'!$D:$AM,5,FALSE),"-")</f>
        <v>-</v>
      </c>
      <c r="G1141" s="15">
        <f>IFERROR(VLOOKUP($B1141,'[1]Paste Only'!$D:$AM,6,FALSE),"-")</f>
        <v>0</v>
      </c>
      <c r="H1141" s="15">
        <f>IFERROR(VLOOKUP($B1141,'[1]Paste Only'!$D:$AM,7,FALSE),"-")</f>
        <v>0</v>
      </c>
      <c r="I1141" s="15">
        <f>IFERROR(VLOOKUP($B1141,'[1]Paste Only'!$D:$AM,8,FALSE),"-")</f>
        <v>0</v>
      </c>
      <c r="J1141" s="16"/>
      <c r="K1141" s="16"/>
      <c r="L1141" s="14">
        <f>IFERROR(VLOOKUP($B1141,'[1]Paste Only'!$D:$AM,12,FALSE),"-")</f>
        <v>49.688307999999999</v>
      </c>
      <c r="M1141" s="14" t="str">
        <f>IFERROR(VLOOKUP($B1141,'[1]Paste Only'!$D:$AM,15,FALSE),"-")</f>
        <v>-</v>
      </c>
      <c r="N1141" s="17"/>
      <c r="O1141" s="18"/>
      <c r="P1141" s="19">
        <f t="shared" si="548"/>
        <v>0</v>
      </c>
      <c r="Q1141" s="20">
        <f t="shared" si="521"/>
        <v>0</v>
      </c>
      <c r="R1141" s="13">
        <f t="shared" si="522"/>
        <v>0</v>
      </c>
      <c r="S1141" s="13" t="str">
        <f>IFERROR(VLOOKUP($B1141,'[1]Market Cap'!$G:$I,3,FALSE),"-")</f>
        <v>Small Cap</v>
      </c>
      <c r="T1141" s="13"/>
      <c r="U1141" s="13"/>
      <c r="V1141" s="21">
        <f t="shared" si="549"/>
        <v>0</v>
      </c>
      <c r="W1141" s="21">
        <f t="shared" si="549"/>
        <v>0</v>
      </c>
      <c r="X1141" s="21">
        <f t="shared" si="549"/>
        <v>0</v>
      </c>
      <c r="Y1141" s="22">
        <f t="shared" si="523"/>
        <v>0</v>
      </c>
      <c r="Z1141" s="13">
        <f t="shared" si="524"/>
        <v>0</v>
      </c>
      <c r="AA1141" s="23">
        <f t="shared" si="525"/>
        <v>0</v>
      </c>
      <c r="AB1141" s="23">
        <f t="shared" si="526"/>
        <v>0</v>
      </c>
      <c r="AC1141" s="23">
        <f t="shared" si="527"/>
        <v>0</v>
      </c>
      <c r="AD1141" s="24">
        <f t="shared" si="528"/>
        <v>0</v>
      </c>
      <c r="AE1141" s="25">
        <f>IFERROR(VLOOKUP($B1141,'[1]Market Cap'!$G:$I,2,FALSE),"-")</f>
        <v>3513.4201983900002</v>
      </c>
      <c r="AF1141" s="20">
        <f t="shared" si="529"/>
        <v>0</v>
      </c>
      <c r="AG1141" s="17">
        <f t="shared" si="530"/>
        <v>0</v>
      </c>
      <c r="AH1141" s="17">
        <f t="shared" si="531"/>
        <v>0</v>
      </c>
      <c r="AI1141" s="17" t="str">
        <f t="shared" si="532"/>
        <v>-</v>
      </c>
      <c r="AJ1141" s="26" t="str">
        <f>IFERROR(VLOOKUP($B1141,'[1]Paste Only'!$D:$AM,26,FALSE),"-")</f>
        <v>-</v>
      </c>
      <c r="AK1141" s="26" t="str">
        <f>IFERROR(VLOOKUP($B1141,'[1]Paste Only'!$D:$AM,23,FALSE),"-")</f>
        <v>-</v>
      </c>
      <c r="AL1141" s="26" t="str">
        <f>IFERROR(VLOOKUP($B1141,'[1]Paste Only'!$D:$AM,22,FALSE),"-")</f>
        <v>-</v>
      </c>
      <c r="AM1141" s="21" t="str">
        <f t="shared" si="550"/>
        <v>-</v>
      </c>
      <c r="AN1141" s="21" t="str">
        <f t="shared" si="550"/>
        <v>-</v>
      </c>
      <c r="AO1141" s="21" t="str">
        <f t="shared" si="550"/>
        <v>-</v>
      </c>
      <c r="AP1141" s="27">
        <f t="shared" si="533"/>
        <v>0</v>
      </c>
      <c r="AQ1141" s="27" t="str">
        <f t="shared" si="534"/>
        <v>-</v>
      </c>
      <c r="AR1141" s="27" t="str">
        <f t="shared" si="535"/>
        <v>-</v>
      </c>
      <c r="AS1141" s="27">
        <f t="shared" si="536"/>
        <v>0</v>
      </c>
      <c r="AT1141" s="27">
        <f t="shared" si="537"/>
        <v>0</v>
      </c>
      <c r="AU1141" s="27">
        <f t="shared" si="538"/>
        <v>0</v>
      </c>
      <c r="AV1141" s="21" t="str">
        <f t="shared" si="539"/>
        <v>0</v>
      </c>
      <c r="AW1141" s="27">
        <f t="shared" si="540"/>
        <v>0</v>
      </c>
      <c r="AX1141" s="27" t="str">
        <f t="shared" si="541"/>
        <v>-</v>
      </c>
      <c r="AY1141" s="27" t="str">
        <f t="shared" si="542"/>
        <v>-</v>
      </c>
      <c r="AZ1141" s="21" t="str">
        <f t="shared" si="543"/>
        <v>-</v>
      </c>
      <c r="BA1141" s="21" t="str">
        <f t="shared" si="544"/>
        <v>-</v>
      </c>
      <c r="BB1141" s="28" t="str">
        <f t="shared" si="545"/>
        <v>-</v>
      </c>
      <c r="BC1141" s="28" t="s">
        <v>81</v>
      </c>
      <c r="BD1141" s="28" t="s">
        <v>81</v>
      </c>
      <c r="BE1141" s="28" t="s">
        <v>81</v>
      </c>
      <c r="BF1141" s="28" t="str">
        <f t="shared" si="546"/>
        <v>-</v>
      </c>
      <c r="BG1141" s="29">
        <f t="shared" si="547"/>
        <v>0</v>
      </c>
      <c r="BH1141" s="29">
        <f t="shared" si="547"/>
        <v>0</v>
      </c>
      <c r="BI1141" s="29">
        <f t="shared" si="547"/>
        <v>0</v>
      </c>
      <c r="BJ1141" s="29">
        <f t="shared" si="520"/>
        <v>0</v>
      </c>
      <c r="BK1141" s="29"/>
    </row>
    <row r="1142" spans="1:64" x14ac:dyDescent="0.25">
      <c r="A1142" s="13" t="s">
        <v>3479</v>
      </c>
      <c r="B1142" s="13" t="s">
        <v>3480</v>
      </c>
      <c r="C1142" s="13" t="s">
        <v>3481</v>
      </c>
      <c r="D1142" s="13" t="str">
        <f>IFERROR(VLOOKUP($B1142,[1]GICS!$C:$D,2,FALSE),"-")</f>
        <v>Materials</v>
      </c>
      <c r="E1142" s="14">
        <f>IFERROR(IF(VLOOKUP($B1142,'[1]Paste Only'!$D:$AM,4,FALSE)="-",VLOOKUP($B1142,'[1]Market Cap'!$A:$J,10,FALSE),VLOOKUP($B1142,'[1]Paste Only'!$D:$AM,4,FALSE)),"-")</f>
        <v>6046.8</v>
      </c>
      <c r="F1142" s="14" t="str">
        <f>IFERROR(VLOOKUP($B1142,'[1]Paste Only'!$D:$AM,5,FALSE),"-")</f>
        <v>-</v>
      </c>
      <c r="G1142" s="15">
        <f>IFERROR(VLOOKUP($B1142,'[1]Paste Only'!$D:$AM,6,FALSE),"-")</f>
        <v>0</v>
      </c>
      <c r="H1142" s="15">
        <f>IFERROR(VLOOKUP($B1142,'[1]Paste Only'!$D:$AM,7,FALSE),"-")</f>
        <v>0</v>
      </c>
      <c r="I1142" s="15">
        <f>IFERROR(VLOOKUP($B1142,'[1]Paste Only'!$D:$AM,8,FALSE),"-")</f>
        <v>0</v>
      </c>
      <c r="J1142" s="16"/>
      <c r="K1142" s="16"/>
      <c r="L1142" s="14">
        <f>IFERROR(VLOOKUP($B1142,'[1]Paste Only'!$D:$AM,12,FALSE),"-")</f>
        <v>160.20595</v>
      </c>
      <c r="M1142" s="14" t="str">
        <f>IFERROR(VLOOKUP($B1142,'[1]Paste Only'!$D:$AM,15,FALSE),"-")</f>
        <v>-</v>
      </c>
      <c r="N1142" s="17"/>
      <c r="O1142" s="18"/>
      <c r="P1142" s="19">
        <f t="shared" si="548"/>
        <v>0</v>
      </c>
      <c r="Q1142" s="20">
        <f t="shared" si="521"/>
        <v>0</v>
      </c>
      <c r="R1142" s="13">
        <f t="shared" si="522"/>
        <v>0</v>
      </c>
      <c r="S1142" s="13" t="str">
        <f>IFERROR(VLOOKUP($B1142,'[1]Market Cap'!$G:$I,3,FALSE),"-")</f>
        <v>Small Cap</v>
      </c>
      <c r="T1142" s="13"/>
      <c r="U1142" s="13"/>
      <c r="V1142" s="21">
        <f t="shared" si="549"/>
        <v>0</v>
      </c>
      <c r="W1142" s="21">
        <f t="shared" si="549"/>
        <v>0</v>
      </c>
      <c r="X1142" s="21">
        <f t="shared" si="549"/>
        <v>0</v>
      </c>
      <c r="Y1142" s="22">
        <f t="shared" si="523"/>
        <v>0</v>
      </c>
      <c r="Z1142" s="13">
        <f t="shared" si="524"/>
        <v>0</v>
      </c>
      <c r="AA1142" s="23">
        <f t="shared" si="525"/>
        <v>0</v>
      </c>
      <c r="AB1142" s="23">
        <f t="shared" si="526"/>
        <v>0</v>
      </c>
      <c r="AC1142" s="23">
        <f t="shared" si="527"/>
        <v>0</v>
      </c>
      <c r="AD1142" s="24">
        <f t="shared" si="528"/>
        <v>0</v>
      </c>
      <c r="AE1142" s="25">
        <f>IFERROR(VLOOKUP($B1142,'[1]Market Cap'!$G:$I,2,FALSE),"-")</f>
        <v>1863.6926935199999</v>
      </c>
      <c r="AF1142" s="20">
        <f t="shared" si="529"/>
        <v>0</v>
      </c>
      <c r="AG1142" s="17">
        <f t="shared" si="530"/>
        <v>0</v>
      </c>
      <c r="AH1142" s="17">
        <f t="shared" si="531"/>
        <v>0</v>
      </c>
      <c r="AI1142" s="17" t="str">
        <f t="shared" si="532"/>
        <v>-</v>
      </c>
      <c r="AJ1142" s="26" t="str">
        <f>IFERROR(VLOOKUP($B1142,'[1]Paste Only'!$D:$AM,26,FALSE),"-")</f>
        <v>-</v>
      </c>
      <c r="AK1142" s="26" t="str">
        <f>IFERROR(VLOOKUP($B1142,'[1]Paste Only'!$D:$AM,23,FALSE),"-")</f>
        <v>-</v>
      </c>
      <c r="AL1142" s="26" t="str">
        <f>IFERROR(VLOOKUP($B1142,'[1]Paste Only'!$D:$AM,22,FALSE),"-")</f>
        <v>-</v>
      </c>
      <c r="AM1142" s="21" t="str">
        <f t="shared" si="550"/>
        <v>-</v>
      </c>
      <c r="AN1142" s="21" t="str">
        <f t="shared" si="550"/>
        <v>-</v>
      </c>
      <c r="AO1142" s="21" t="str">
        <f t="shared" si="550"/>
        <v>-</v>
      </c>
      <c r="AP1142" s="27">
        <f t="shared" si="533"/>
        <v>0</v>
      </c>
      <c r="AQ1142" s="27" t="str">
        <f t="shared" si="534"/>
        <v>-</v>
      </c>
      <c r="AR1142" s="27" t="str">
        <f t="shared" si="535"/>
        <v>-</v>
      </c>
      <c r="AS1142" s="27">
        <f t="shared" si="536"/>
        <v>0</v>
      </c>
      <c r="AT1142" s="27">
        <f t="shared" si="537"/>
        <v>0</v>
      </c>
      <c r="AU1142" s="27">
        <f t="shared" si="538"/>
        <v>0</v>
      </c>
      <c r="AV1142" s="21" t="str">
        <f t="shared" si="539"/>
        <v>0</v>
      </c>
      <c r="AW1142" s="27">
        <f t="shared" si="540"/>
        <v>0</v>
      </c>
      <c r="AX1142" s="27" t="str">
        <f t="shared" si="541"/>
        <v>-</v>
      </c>
      <c r="AY1142" s="27" t="str">
        <f t="shared" si="542"/>
        <v>-</v>
      </c>
      <c r="AZ1142" s="21" t="str">
        <f t="shared" si="543"/>
        <v>-</v>
      </c>
      <c r="BA1142" s="21" t="str">
        <f t="shared" si="544"/>
        <v>-</v>
      </c>
      <c r="BB1142" s="28" t="str">
        <f t="shared" si="545"/>
        <v>-</v>
      </c>
      <c r="BC1142" s="28" t="s">
        <v>81</v>
      </c>
      <c r="BD1142" s="28" t="s">
        <v>81</v>
      </c>
      <c r="BE1142" s="28" t="s">
        <v>81</v>
      </c>
      <c r="BF1142" s="28" t="str">
        <f t="shared" si="546"/>
        <v>-</v>
      </c>
      <c r="BG1142" s="29">
        <f t="shared" si="547"/>
        <v>0</v>
      </c>
      <c r="BH1142" s="29">
        <f t="shared" si="547"/>
        <v>0</v>
      </c>
      <c r="BI1142" s="29">
        <f t="shared" si="547"/>
        <v>0</v>
      </c>
      <c r="BJ1142" s="29">
        <f t="shared" si="520"/>
        <v>0</v>
      </c>
      <c r="BK1142" s="29"/>
    </row>
    <row r="1143" spans="1:64" x14ac:dyDescent="0.25">
      <c r="A1143" s="13" t="s">
        <v>3482</v>
      </c>
      <c r="B1143" s="13" t="s">
        <v>3483</v>
      </c>
      <c r="C1143" s="13" t="s">
        <v>3484</v>
      </c>
      <c r="D1143" s="13" t="str">
        <f>IFERROR(VLOOKUP($B1143,[1]GICS!$C:$D,2,FALSE),"-")</f>
        <v>Materials</v>
      </c>
      <c r="E1143" s="14">
        <f>IFERROR(IF(VLOOKUP($B1143,'[1]Paste Only'!$D:$AM,4,FALSE)="-",VLOOKUP($B1143,'[1]Market Cap'!$A:$J,10,FALSE),VLOOKUP($B1143,'[1]Paste Only'!$D:$AM,4,FALSE)),"-")</f>
        <v>175.85</v>
      </c>
      <c r="F1143" s="14">
        <f>IFERROR(VLOOKUP($B1143,'[1]Paste Only'!$D:$AM,5,FALSE),"-")</f>
        <v>205</v>
      </c>
      <c r="G1143" s="15">
        <f>IFERROR(VLOOKUP($B1143,'[1]Paste Only'!$D:$AM,6,FALSE),"-")</f>
        <v>1</v>
      </c>
      <c r="H1143" s="15">
        <f>IFERROR(VLOOKUP($B1143,'[1]Paste Only'!$D:$AM,7,FALSE),"-")</f>
        <v>1</v>
      </c>
      <c r="I1143" s="15">
        <f>IFERROR(VLOOKUP($B1143,'[1]Paste Only'!$D:$AM,8,FALSE),"-")</f>
        <v>0</v>
      </c>
      <c r="J1143" s="16"/>
      <c r="K1143" s="16"/>
      <c r="L1143" s="14">
        <f>IFERROR(VLOOKUP($B1143,'[1]Paste Only'!$D:$AM,12,FALSE),"-")</f>
        <v>4.0599999999999996</v>
      </c>
      <c r="M1143" s="14">
        <f>IFERROR(VLOOKUP($B1143,'[1]Paste Only'!$D:$AM,15,FALSE),"-")</f>
        <v>5.9816091954022994</v>
      </c>
      <c r="N1143" s="17"/>
      <c r="O1143" s="18"/>
      <c r="P1143" s="19">
        <f t="shared" si="548"/>
        <v>0.47330275748825112</v>
      </c>
      <c r="Q1143" s="20">
        <f t="shared" si="521"/>
        <v>0.16576627807790745</v>
      </c>
      <c r="R1143" s="13">
        <f t="shared" si="522"/>
        <v>2</v>
      </c>
      <c r="S1143" s="13" t="str">
        <f>IFERROR(VLOOKUP($B1143,'[1]Market Cap'!$G:$I,3,FALSE),"-")</f>
        <v>Small Cap</v>
      </c>
      <c r="T1143" s="13"/>
      <c r="U1143" s="13"/>
      <c r="V1143" s="21">
        <f t="shared" si="549"/>
        <v>0</v>
      </c>
      <c r="W1143" s="21">
        <f t="shared" si="549"/>
        <v>0</v>
      </c>
      <c r="X1143" s="21">
        <f t="shared" si="549"/>
        <v>0</v>
      </c>
      <c r="Y1143" s="22">
        <f t="shared" si="523"/>
        <v>0</v>
      </c>
      <c r="Z1143" s="13">
        <f t="shared" si="524"/>
        <v>0</v>
      </c>
      <c r="AA1143" s="23">
        <f t="shared" si="525"/>
        <v>0</v>
      </c>
      <c r="AB1143" s="23">
        <f t="shared" si="526"/>
        <v>0</v>
      </c>
      <c r="AC1143" s="23">
        <f t="shared" si="527"/>
        <v>0</v>
      </c>
      <c r="AD1143" s="24">
        <f t="shared" si="528"/>
        <v>0</v>
      </c>
      <c r="AE1143" s="25">
        <f>IFERROR(VLOOKUP($B1143,'[1]Market Cap'!$G:$I,2,FALSE),"-")</f>
        <v>2274.09870645</v>
      </c>
      <c r="AF1143" s="20">
        <f t="shared" si="529"/>
        <v>0</v>
      </c>
      <c r="AG1143" s="17">
        <f t="shared" si="530"/>
        <v>0</v>
      </c>
      <c r="AH1143" s="17">
        <f t="shared" si="531"/>
        <v>0</v>
      </c>
      <c r="AI1143" s="17" t="str">
        <f t="shared" si="532"/>
        <v>-</v>
      </c>
      <c r="AJ1143" s="26">
        <f>IFERROR(VLOOKUP($B1143,'[1]Paste Only'!$D:$AM,26,FALSE),"-")</f>
        <v>205</v>
      </c>
      <c r="AK1143" s="26">
        <f>IFERROR(VLOOKUP($B1143,'[1]Paste Only'!$D:$AM,23,FALSE),"-")</f>
        <v>205</v>
      </c>
      <c r="AL1143" s="26">
        <f>IFERROR(VLOOKUP($B1143,'[1]Paste Only'!$D:$AM,22,FALSE),"-")</f>
        <v>205</v>
      </c>
      <c r="AM1143" s="21">
        <f t="shared" si="550"/>
        <v>0</v>
      </c>
      <c r="AN1143" s="21">
        <f t="shared" si="550"/>
        <v>0</v>
      </c>
      <c r="AO1143" s="21">
        <f t="shared" si="550"/>
        <v>0</v>
      </c>
      <c r="AP1143" s="27">
        <f t="shared" si="533"/>
        <v>0</v>
      </c>
      <c r="AQ1143" s="27">
        <f t="shared" si="534"/>
        <v>0</v>
      </c>
      <c r="AR1143" s="27">
        <f t="shared" si="535"/>
        <v>205</v>
      </c>
      <c r="AS1143" s="27">
        <f t="shared" si="536"/>
        <v>205</v>
      </c>
      <c r="AT1143" s="27">
        <f t="shared" si="537"/>
        <v>0</v>
      </c>
      <c r="AU1143" s="27">
        <f t="shared" si="538"/>
        <v>0</v>
      </c>
      <c r="AV1143" s="21">
        <f t="shared" si="539"/>
        <v>0.5</v>
      </c>
      <c r="AW1143" s="27">
        <f t="shared" si="540"/>
        <v>205</v>
      </c>
      <c r="AX1143" s="27">
        <f t="shared" si="541"/>
        <v>205</v>
      </c>
      <c r="AY1143" s="27">
        <f t="shared" si="542"/>
        <v>205</v>
      </c>
      <c r="AZ1143" s="21">
        <f t="shared" si="543"/>
        <v>0.16576627807790745</v>
      </c>
      <c r="BA1143" s="21">
        <f t="shared" si="544"/>
        <v>0.16576627807790745</v>
      </c>
      <c r="BB1143" s="28">
        <f t="shared" si="545"/>
        <v>205</v>
      </c>
      <c r="BC1143" s="28" t="s">
        <v>81</v>
      </c>
      <c r="BD1143" s="28" t="s">
        <v>81</v>
      </c>
      <c r="BE1143" s="28" t="s">
        <v>81</v>
      </c>
      <c r="BF1143" s="28" t="str">
        <f t="shared" si="546"/>
        <v>-</v>
      </c>
      <c r="BG1143" s="29">
        <f t="shared" si="547"/>
        <v>0</v>
      </c>
      <c r="BH1143" s="29">
        <f t="shared" si="547"/>
        <v>0</v>
      </c>
      <c r="BI1143" s="29">
        <f t="shared" si="547"/>
        <v>0</v>
      </c>
      <c r="BJ1143" s="29">
        <f t="shared" si="520"/>
        <v>0</v>
      </c>
      <c r="BK1143" s="29"/>
    </row>
    <row r="1144" spans="1:64" x14ac:dyDescent="0.25">
      <c r="A1144" s="13" t="s">
        <v>3485</v>
      </c>
      <c r="B1144" s="13" t="s">
        <v>3486</v>
      </c>
      <c r="C1144" s="13" t="s">
        <v>3487</v>
      </c>
      <c r="D1144" s="13" t="str">
        <f>IFERROR(VLOOKUP($B1144,[1]GICS!$C:$D,2,FALSE),"-")</f>
        <v>Financials</v>
      </c>
      <c r="E1144" s="14">
        <f>IFERROR(IF(VLOOKUP($B1144,'[1]Paste Only'!$D:$AM,4,FALSE)="-",VLOOKUP($B1144,'[1]Market Cap'!$A:$J,10,FALSE),VLOOKUP($B1144,'[1]Paste Only'!$D:$AM,4,FALSE)),"-")</f>
        <v>4844.8500000000004</v>
      </c>
      <c r="F1144" s="14" t="str">
        <f>IFERROR(VLOOKUP($B1144,'[1]Paste Only'!$D:$AM,5,FALSE),"-")</f>
        <v>-</v>
      </c>
      <c r="G1144" s="15">
        <f>IFERROR(VLOOKUP($B1144,'[1]Paste Only'!$D:$AM,6,FALSE),"-")</f>
        <v>0</v>
      </c>
      <c r="H1144" s="15">
        <f>IFERROR(VLOOKUP($B1144,'[1]Paste Only'!$D:$AM,7,FALSE),"-")</f>
        <v>0</v>
      </c>
      <c r="I1144" s="15">
        <f>IFERROR(VLOOKUP($B1144,'[1]Paste Only'!$D:$AM,8,FALSE),"-")</f>
        <v>0</v>
      </c>
      <c r="J1144" s="16"/>
      <c r="K1144" s="16"/>
      <c r="L1144" s="14">
        <f>IFERROR(VLOOKUP($B1144,'[1]Paste Only'!$D:$AM,12,FALSE),"-")</f>
        <v>163.89</v>
      </c>
      <c r="M1144" s="14" t="str">
        <f>IFERROR(VLOOKUP($B1144,'[1]Paste Only'!$D:$AM,15,FALSE),"-")</f>
        <v>-</v>
      </c>
      <c r="N1144" s="17"/>
      <c r="O1144" s="18"/>
      <c r="P1144" s="19">
        <f t="shared" si="548"/>
        <v>0</v>
      </c>
      <c r="Q1144" s="20">
        <f t="shared" si="521"/>
        <v>0</v>
      </c>
      <c r="R1144" s="13">
        <f t="shared" si="522"/>
        <v>0</v>
      </c>
      <c r="S1144" s="13" t="str">
        <f>IFERROR(VLOOKUP($B1144,'[1]Market Cap'!$G:$I,3,FALSE),"-")</f>
        <v>Small Cap</v>
      </c>
      <c r="T1144" s="13"/>
      <c r="U1144" s="13"/>
      <c r="V1144" s="21">
        <f t="shared" si="549"/>
        <v>0</v>
      </c>
      <c r="W1144" s="21">
        <f t="shared" si="549"/>
        <v>0</v>
      </c>
      <c r="X1144" s="21">
        <f t="shared" si="549"/>
        <v>0</v>
      </c>
      <c r="Y1144" s="22">
        <f t="shared" si="523"/>
        <v>0</v>
      </c>
      <c r="Z1144" s="13">
        <f t="shared" si="524"/>
        <v>0</v>
      </c>
      <c r="AA1144" s="23">
        <f t="shared" si="525"/>
        <v>0</v>
      </c>
      <c r="AB1144" s="23">
        <f t="shared" si="526"/>
        <v>0</v>
      </c>
      <c r="AC1144" s="23">
        <f t="shared" si="527"/>
        <v>0</v>
      </c>
      <c r="AD1144" s="24">
        <f t="shared" si="528"/>
        <v>0</v>
      </c>
      <c r="AE1144" s="25">
        <f>IFERROR(VLOOKUP($B1144,'[1]Market Cap'!$G:$I,2,FALSE),"-")</f>
        <v>2114.92527741</v>
      </c>
      <c r="AF1144" s="20">
        <f t="shared" si="529"/>
        <v>0</v>
      </c>
      <c r="AG1144" s="17">
        <f t="shared" si="530"/>
        <v>0</v>
      </c>
      <c r="AH1144" s="17">
        <f t="shared" si="531"/>
        <v>0</v>
      </c>
      <c r="AI1144" s="17" t="str">
        <f t="shared" si="532"/>
        <v>-</v>
      </c>
      <c r="AJ1144" s="26" t="str">
        <f>IFERROR(VLOOKUP($B1144,'[1]Paste Only'!$D:$AM,26,FALSE),"-")</f>
        <v>-</v>
      </c>
      <c r="AK1144" s="26" t="str">
        <f>IFERROR(VLOOKUP($B1144,'[1]Paste Only'!$D:$AM,23,FALSE),"-")</f>
        <v>-</v>
      </c>
      <c r="AL1144" s="26" t="str">
        <f>IFERROR(VLOOKUP($B1144,'[1]Paste Only'!$D:$AM,22,FALSE),"-")</f>
        <v>-</v>
      </c>
      <c r="AM1144" s="21" t="str">
        <f t="shared" si="550"/>
        <v>-</v>
      </c>
      <c r="AN1144" s="21" t="str">
        <f t="shared" si="550"/>
        <v>-</v>
      </c>
      <c r="AO1144" s="21" t="str">
        <f t="shared" si="550"/>
        <v>-</v>
      </c>
      <c r="AP1144" s="27">
        <f t="shared" si="533"/>
        <v>0</v>
      </c>
      <c r="AQ1144" s="27" t="str">
        <f t="shared" si="534"/>
        <v>-</v>
      </c>
      <c r="AR1144" s="27" t="str">
        <f t="shared" si="535"/>
        <v>-</v>
      </c>
      <c r="AS1144" s="27">
        <f t="shared" si="536"/>
        <v>0</v>
      </c>
      <c r="AT1144" s="27">
        <f t="shared" si="537"/>
        <v>0</v>
      </c>
      <c r="AU1144" s="27">
        <f t="shared" si="538"/>
        <v>0</v>
      </c>
      <c r="AV1144" s="21" t="str">
        <f t="shared" si="539"/>
        <v>0</v>
      </c>
      <c r="AW1144" s="27">
        <f t="shared" si="540"/>
        <v>0</v>
      </c>
      <c r="AX1144" s="27" t="str">
        <f t="shared" si="541"/>
        <v>-</v>
      </c>
      <c r="AY1144" s="27" t="str">
        <f t="shared" si="542"/>
        <v>-</v>
      </c>
      <c r="AZ1144" s="21" t="str">
        <f t="shared" si="543"/>
        <v>-</v>
      </c>
      <c r="BA1144" s="21" t="str">
        <f t="shared" si="544"/>
        <v>-</v>
      </c>
      <c r="BB1144" s="28" t="str">
        <f t="shared" si="545"/>
        <v>-</v>
      </c>
      <c r="BC1144" s="28" t="s">
        <v>81</v>
      </c>
      <c r="BD1144" s="28" t="s">
        <v>81</v>
      </c>
      <c r="BE1144" s="28" t="s">
        <v>81</v>
      </c>
      <c r="BF1144" s="28" t="str">
        <f t="shared" si="546"/>
        <v>-</v>
      </c>
      <c r="BG1144" s="29">
        <f t="shared" si="547"/>
        <v>0</v>
      </c>
      <c r="BH1144" s="29">
        <f t="shared" si="547"/>
        <v>0</v>
      </c>
      <c r="BI1144" s="29">
        <f t="shared" si="547"/>
        <v>0</v>
      </c>
      <c r="BJ1144" s="29">
        <f t="shared" si="520"/>
        <v>0</v>
      </c>
      <c r="BK1144" s="29"/>
    </row>
    <row r="1145" spans="1:64" x14ac:dyDescent="0.25">
      <c r="A1145" s="13" t="s">
        <v>3488</v>
      </c>
      <c r="B1145" s="13" t="s">
        <v>3489</v>
      </c>
      <c r="C1145" s="13" t="s">
        <v>3490</v>
      </c>
      <c r="D1145" s="13" t="str">
        <f>IFERROR(VLOOKUP($B1145,[1]GICS!$C:$D,2,FALSE),"-")</f>
        <v>Financials</v>
      </c>
      <c r="E1145" s="14">
        <f>IFERROR(IF(VLOOKUP($B1145,'[1]Paste Only'!$D:$AM,4,FALSE)="-",VLOOKUP($B1145,'[1]Market Cap'!$A:$J,10,FALSE),VLOOKUP($B1145,'[1]Paste Only'!$D:$AM,4,FALSE)),"-")</f>
        <v>146.30000000000001</v>
      </c>
      <c r="F1145" s="14" t="str">
        <f>IFERROR(VLOOKUP($B1145,'[1]Paste Only'!$D:$AM,5,FALSE),"-")</f>
        <v>-</v>
      </c>
      <c r="G1145" s="15">
        <f>IFERROR(VLOOKUP($B1145,'[1]Paste Only'!$D:$AM,6,FALSE),"-")</f>
        <v>0</v>
      </c>
      <c r="H1145" s="15">
        <f>IFERROR(VLOOKUP($B1145,'[1]Paste Only'!$D:$AM,7,FALSE),"-")</f>
        <v>0</v>
      </c>
      <c r="I1145" s="15">
        <f>IFERROR(VLOOKUP($B1145,'[1]Paste Only'!$D:$AM,8,FALSE),"-")</f>
        <v>0</v>
      </c>
      <c r="J1145" s="16"/>
      <c r="K1145" s="16"/>
      <c r="L1145" s="14">
        <f>IFERROR(VLOOKUP($B1145,'[1]Paste Only'!$D:$AM,12,FALSE),"-")</f>
        <v>11.81</v>
      </c>
      <c r="M1145" s="14" t="str">
        <f>IFERROR(VLOOKUP($B1145,'[1]Paste Only'!$D:$AM,15,FALSE),"-")</f>
        <v>-</v>
      </c>
      <c r="N1145" s="17"/>
      <c r="O1145" s="18"/>
      <c r="P1145" s="19">
        <f t="shared" si="548"/>
        <v>0</v>
      </c>
      <c r="Q1145" s="20">
        <f t="shared" si="521"/>
        <v>0</v>
      </c>
      <c r="R1145" s="13">
        <f t="shared" si="522"/>
        <v>0</v>
      </c>
      <c r="S1145" s="13" t="str">
        <f>IFERROR(VLOOKUP($B1145,'[1]Market Cap'!$G:$I,3,FALSE),"-")</f>
        <v>Small Cap</v>
      </c>
      <c r="T1145" s="13"/>
      <c r="U1145" s="13"/>
      <c r="V1145" s="21">
        <f t="shared" si="549"/>
        <v>0</v>
      </c>
      <c r="W1145" s="21">
        <f t="shared" si="549"/>
        <v>0</v>
      </c>
      <c r="X1145" s="21">
        <f t="shared" si="549"/>
        <v>0</v>
      </c>
      <c r="Y1145" s="22">
        <f t="shared" si="523"/>
        <v>0</v>
      </c>
      <c r="Z1145" s="13">
        <f t="shared" si="524"/>
        <v>0</v>
      </c>
      <c r="AA1145" s="23">
        <f t="shared" si="525"/>
        <v>0</v>
      </c>
      <c r="AB1145" s="23">
        <f t="shared" si="526"/>
        <v>0</v>
      </c>
      <c r="AC1145" s="23">
        <f t="shared" si="527"/>
        <v>0</v>
      </c>
      <c r="AD1145" s="24">
        <f t="shared" si="528"/>
        <v>0</v>
      </c>
      <c r="AE1145" s="25">
        <f>IFERROR(VLOOKUP($B1145,'[1]Market Cap'!$G:$I,2,FALSE),"-")</f>
        <v>1799.72408</v>
      </c>
      <c r="AF1145" s="20">
        <f t="shared" si="529"/>
        <v>0</v>
      </c>
      <c r="AG1145" s="17">
        <f t="shared" si="530"/>
        <v>0</v>
      </c>
      <c r="AH1145" s="17">
        <f t="shared" si="531"/>
        <v>0</v>
      </c>
      <c r="AI1145" s="17" t="str">
        <f t="shared" si="532"/>
        <v>-</v>
      </c>
      <c r="AJ1145" s="26" t="str">
        <f>IFERROR(VLOOKUP($B1145,'[1]Paste Only'!$D:$AM,26,FALSE),"-")</f>
        <v>-</v>
      </c>
      <c r="AK1145" s="26" t="str">
        <f>IFERROR(VLOOKUP($B1145,'[1]Paste Only'!$D:$AM,23,FALSE),"-")</f>
        <v>-</v>
      </c>
      <c r="AL1145" s="26" t="str">
        <f>IFERROR(VLOOKUP($B1145,'[1]Paste Only'!$D:$AM,22,FALSE),"-")</f>
        <v>-</v>
      </c>
      <c r="AM1145" s="21" t="str">
        <f t="shared" si="550"/>
        <v>-</v>
      </c>
      <c r="AN1145" s="21" t="str">
        <f t="shared" si="550"/>
        <v>-</v>
      </c>
      <c r="AO1145" s="21" t="str">
        <f t="shared" si="550"/>
        <v>-</v>
      </c>
      <c r="AP1145" s="27">
        <f t="shared" si="533"/>
        <v>0</v>
      </c>
      <c r="AQ1145" s="27" t="str">
        <f t="shared" si="534"/>
        <v>-</v>
      </c>
      <c r="AR1145" s="27" t="str">
        <f t="shared" si="535"/>
        <v>-</v>
      </c>
      <c r="AS1145" s="27">
        <f t="shared" si="536"/>
        <v>0</v>
      </c>
      <c r="AT1145" s="27">
        <f t="shared" si="537"/>
        <v>0</v>
      </c>
      <c r="AU1145" s="27">
        <f t="shared" si="538"/>
        <v>0</v>
      </c>
      <c r="AV1145" s="21" t="str">
        <f t="shared" si="539"/>
        <v>0</v>
      </c>
      <c r="AW1145" s="27">
        <f t="shared" si="540"/>
        <v>0</v>
      </c>
      <c r="AX1145" s="27" t="str">
        <f t="shared" si="541"/>
        <v>-</v>
      </c>
      <c r="AY1145" s="27" t="str">
        <f t="shared" si="542"/>
        <v>-</v>
      </c>
      <c r="AZ1145" s="21" t="str">
        <f t="shared" si="543"/>
        <v>-</v>
      </c>
      <c r="BA1145" s="21" t="str">
        <f t="shared" si="544"/>
        <v>-</v>
      </c>
      <c r="BB1145" s="28" t="str">
        <f t="shared" si="545"/>
        <v>-</v>
      </c>
      <c r="BC1145" s="28" t="s">
        <v>81</v>
      </c>
      <c r="BD1145" s="28" t="s">
        <v>81</v>
      </c>
      <c r="BE1145" s="28" t="s">
        <v>81</v>
      </c>
      <c r="BF1145" s="28" t="str">
        <f t="shared" si="546"/>
        <v>-</v>
      </c>
      <c r="BG1145" s="29">
        <f t="shared" si="547"/>
        <v>0</v>
      </c>
      <c r="BH1145" s="29">
        <f t="shared" si="547"/>
        <v>0</v>
      </c>
      <c r="BI1145" s="29">
        <f t="shared" si="547"/>
        <v>0</v>
      </c>
      <c r="BJ1145" s="29">
        <f t="shared" si="520"/>
        <v>0</v>
      </c>
      <c r="BK1145" s="29"/>
    </row>
    <row r="1146" spans="1:64" x14ac:dyDescent="0.25">
      <c r="A1146" s="13" t="s">
        <v>3491</v>
      </c>
      <c r="B1146" s="13" t="s">
        <v>3492</v>
      </c>
      <c r="C1146" s="13" t="s">
        <v>3493</v>
      </c>
      <c r="D1146" s="13">
        <f>IFERROR(VLOOKUP($B1146,[1]GICS!$C:$D,2,FALSE),"-")</f>
        <v>0</v>
      </c>
      <c r="E1146" s="14">
        <f>IFERROR(IF(VLOOKUP($B1146,'[1]Paste Only'!$D:$AM,4,FALSE)="-",VLOOKUP($B1146,'[1]Market Cap'!$A:$J,10,FALSE),VLOOKUP($B1146,'[1]Paste Only'!$D:$AM,4,FALSE)),"-")</f>
        <v>118.04</v>
      </c>
      <c r="F1146" s="14" t="str">
        <f>IFERROR(VLOOKUP($B1146,'[1]Paste Only'!$D:$AM,5,FALSE),"-")</f>
        <v>-</v>
      </c>
      <c r="G1146" s="15">
        <f>IFERROR(VLOOKUP($B1146,'[1]Paste Only'!$D:$AM,6,FALSE),"-")</f>
        <v>0</v>
      </c>
      <c r="H1146" s="15">
        <f>IFERROR(VLOOKUP($B1146,'[1]Paste Only'!$D:$AM,7,FALSE),"-")</f>
        <v>0</v>
      </c>
      <c r="I1146" s="15">
        <f>IFERROR(VLOOKUP($B1146,'[1]Paste Only'!$D:$AM,8,FALSE),"-")</f>
        <v>0</v>
      </c>
      <c r="J1146" s="16"/>
      <c r="K1146" s="16"/>
      <c r="L1146" s="14">
        <f>IFERROR(VLOOKUP($B1146,'[1]Paste Only'!$D:$AM,12,FALSE),"-")</f>
        <v>-1.88</v>
      </c>
      <c r="M1146" s="14" t="str">
        <f>IFERROR(VLOOKUP($B1146,'[1]Paste Only'!$D:$AM,15,FALSE),"-")</f>
        <v>-</v>
      </c>
      <c r="N1146" s="17"/>
      <c r="O1146" s="18"/>
      <c r="P1146" s="19">
        <f t="shared" si="548"/>
        <v>0</v>
      </c>
      <c r="Q1146" s="20">
        <f t="shared" si="521"/>
        <v>0</v>
      </c>
      <c r="R1146" s="13">
        <f t="shared" si="522"/>
        <v>0</v>
      </c>
      <c r="S1146" s="13" t="str">
        <f>IFERROR(VLOOKUP($B1146,'[1]Market Cap'!$G:$I,3,FALSE),"-")</f>
        <v>Small Cap</v>
      </c>
      <c r="T1146" s="13"/>
      <c r="U1146" s="13"/>
      <c r="V1146" s="21">
        <f t="shared" si="549"/>
        <v>0</v>
      </c>
      <c r="W1146" s="21">
        <f t="shared" si="549"/>
        <v>0</v>
      </c>
      <c r="X1146" s="21">
        <f t="shared" si="549"/>
        <v>0</v>
      </c>
      <c r="Y1146" s="22">
        <f t="shared" si="523"/>
        <v>0</v>
      </c>
      <c r="Z1146" s="13">
        <f t="shared" si="524"/>
        <v>0</v>
      </c>
      <c r="AA1146" s="23">
        <f t="shared" si="525"/>
        <v>0</v>
      </c>
      <c r="AB1146" s="23">
        <f t="shared" si="526"/>
        <v>0</v>
      </c>
      <c r="AC1146" s="23">
        <f t="shared" si="527"/>
        <v>0</v>
      </c>
      <c r="AD1146" s="24">
        <f t="shared" si="528"/>
        <v>0</v>
      </c>
      <c r="AE1146" s="25">
        <f>IFERROR(VLOOKUP($B1146,'[1]Market Cap'!$G:$I,2,FALSE),"-")</f>
        <v>0</v>
      </c>
      <c r="AF1146" s="20">
        <f t="shared" si="529"/>
        <v>0</v>
      </c>
      <c r="AG1146" s="17">
        <f t="shared" si="530"/>
        <v>0</v>
      </c>
      <c r="AH1146" s="17">
        <f t="shared" si="531"/>
        <v>0</v>
      </c>
      <c r="AI1146" s="17" t="str">
        <f t="shared" si="532"/>
        <v>-</v>
      </c>
      <c r="AJ1146" s="26" t="str">
        <f>IFERROR(VLOOKUP($B1146,'[1]Paste Only'!$D:$AM,26,FALSE),"-")</f>
        <v>-</v>
      </c>
      <c r="AK1146" s="26" t="str">
        <f>IFERROR(VLOOKUP($B1146,'[1]Paste Only'!$D:$AM,23,FALSE),"-")</f>
        <v>-</v>
      </c>
      <c r="AL1146" s="26" t="str">
        <f>IFERROR(VLOOKUP($B1146,'[1]Paste Only'!$D:$AM,22,FALSE),"-")</f>
        <v>-</v>
      </c>
      <c r="AM1146" s="21" t="str">
        <f t="shared" si="550"/>
        <v>-</v>
      </c>
      <c r="AN1146" s="21" t="str">
        <f t="shared" si="550"/>
        <v>-</v>
      </c>
      <c r="AO1146" s="21" t="str">
        <f t="shared" si="550"/>
        <v>-</v>
      </c>
      <c r="AP1146" s="27">
        <f t="shared" si="533"/>
        <v>0</v>
      </c>
      <c r="AQ1146" s="27" t="str">
        <f t="shared" si="534"/>
        <v>-</v>
      </c>
      <c r="AR1146" s="27" t="str">
        <f t="shared" si="535"/>
        <v>-</v>
      </c>
      <c r="AS1146" s="27">
        <f t="shared" si="536"/>
        <v>0</v>
      </c>
      <c r="AT1146" s="27">
        <f t="shared" si="537"/>
        <v>0</v>
      </c>
      <c r="AU1146" s="27">
        <f t="shared" si="538"/>
        <v>0</v>
      </c>
      <c r="AV1146" s="21" t="str">
        <f t="shared" si="539"/>
        <v>0</v>
      </c>
      <c r="AW1146" s="27">
        <f t="shared" si="540"/>
        <v>0</v>
      </c>
      <c r="AX1146" s="27" t="str">
        <f t="shared" si="541"/>
        <v>-</v>
      </c>
      <c r="AY1146" s="27" t="str">
        <f t="shared" si="542"/>
        <v>-</v>
      </c>
      <c r="AZ1146" s="21" t="str">
        <f t="shared" si="543"/>
        <v>-</v>
      </c>
      <c r="BA1146" s="21" t="str">
        <f t="shared" si="544"/>
        <v>-</v>
      </c>
      <c r="BB1146" s="28" t="str">
        <f t="shared" si="545"/>
        <v>-</v>
      </c>
      <c r="BC1146" s="28" t="s">
        <v>81</v>
      </c>
      <c r="BD1146" s="28" t="s">
        <v>81</v>
      </c>
      <c r="BE1146" s="28" t="s">
        <v>81</v>
      </c>
      <c r="BF1146" s="28" t="str">
        <f t="shared" si="546"/>
        <v>-</v>
      </c>
      <c r="BG1146" s="29">
        <f t="shared" si="547"/>
        <v>0</v>
      </c>
      <c r="BH1146" s="29">
        <f t="shared" si="547"/>
        <v>0</v>
      </c>
      <c r="BI1146" s="29">
        <f t="shared" si="547"/>
        <v>0</v>
      </c>
      <c r="BJ1146" s="29">
        <f t="shared" si="520"/>
        <v>0</v>
      </c>
      <c r="BK1146" s="29"/>
    </row>
    <row r="1147" spans="1:64" x14ac:dyDescent="0.25">
      <c r="A1147" s="13" t="s">
        <v>3494</v>
      </c>
      <c r="B1147" s="13" t="s">
        <v>3495</v>
      </c>
      <c r="C1147" s="13" t="s">
        <v>3496</v>
      </c>
      <c r="D1147" s="13" t="str">
        <f>IFERROR(VLOOKUP($B1147,[1]GICS!$C:$D,2,FALSE),"-")</f>
        <v>Industrials</v>
      </c>
      <c r="E1147" s="14">
        <f>IFERROR(IF(VLOOKUP($B1147,'[1]Paste Only'!$D:$AM,4,FALSE)="-",VLOOKUP($B1147,'[1]Market Cap'!$A:$J,10,FALSE),VLOOKUP($B1147,'[1]Paste Only'!$D:$AM,4,FALSE)),"-")</f>
        <v>351.95</v>
      </c>
      <c r="F1147" s="14" t="str">
        <f>IFERROR(VLOOKUP($B1147,'[1]Paste Only'!$D:$AM,5,FALSE),"-")</f>
        <v>-</v>
      </c>
      <c r="G1147" s="15">
        <f>IFERROR(VLOOKUP($B1147,'[1]Paste Only'!$D:$AM,6,FALSE),"-")</f>
        <v>0</v>
      </c>
      <c r="H1147" s="15">
        <f>IFERROR(VLOOKUP($B1147,'[1]Paste Only'!$D:$AM,7,FALSE),"-")</f>
        <v>0</v>
      </c>
      <c r="I1147" s="15">
        <f>IFERROR(VLOOKUP($B1147,'[1]Paste Only'!$D:$AM,8,FALSE),"-")</f>
        <v>0</v>
      </c>
      <c r="J1147" s="16"/>
      <c r="K1147" s="16"/>
      <c r="L1147" s="14">
        <f>IFERROR(VLOOKUP($B1147,'[1]Paste Only'!$D:$AM,12,FALSE),"-")</f>
        <v>12.963813</v>
      </c>
      <c r="M1147" s="14" t="str">
        <f>IFERROR(VLOOKUP($B1147,'[1]Paste Only'!$D:$AM,15,FALSE),"-")</f>
        <v>-</v>
      </c>
      <c r="N1147" s="17"/>
      <c r="O1147" s="18"/>
      <c r="P1147" s="19">
        <f t="shared" si="548"/>
        <v>0</v>
      </c>
      <c r="Q1147" s="20">
        <f t="shared" si="521"/>
        <v>0</v>
      </c>
      <c r="R1147" s="13">
        <f t="shared" si="522"/>
        <v>0</v>
      </c>
      <c r="S1147" s="13" t="str">
        <f>IFERROR(VLOOKUP($B1147,'[1]Market Cap'!$G:$I,3,FALSE),"-")</f>
        <v>Small Cap</v>
      </c>
      <c r="T1147" s="13"/>
      <c r="U1147" s="13"/>
      <c r="V1147" s="21">
        <f t="shared" si="549"/>
        <v>0</v>
      </c>
      <c r="W1147" s="21">
        <f t="shared" si="549"/>
        <v>0</v>
      </c>
      <c r="X1147" s="21">
        <f t="shared" si="549"/>
        <v>0</v>
      </c>
      <c r="Y1147" s="22">
        <f t="shared" si="523"/>
        <v>0</v>
      </c>
      <c r="Z1147" s="13">
        <f t="shared" si="524"/>
        <v>0</v>
      </c>
      <c r="AA1147" s="23">
        <f t="shared" si="525"/>
        <v>0</v>
      </c>
      <c r="AB1147" s="23">
        <f t="shared" si="526"/>
        <v>0</v>
      </c>
      <c r="AC1147" s="23">
        <f t="shared" si="527"/>
        <v>0</v>
      </c>
      <c r="AD1147" s="24">
        <f t="shared" si="528"/>
        <v>0</v>
      </c>
      <c r="AE1147" s="25">
        <f>IFERROR(VLOOKUP($B1147,'[1]Market Cap'!$G:$I,2,FALSE),"-")</f>
        <v>4550.0309633650004</v>
      </c>
      <c r="AF1147" s="20">
        <f t="shared" si="529"/>
        <v>0</v>
      </c>
      <c r="AG1147" s="17">
        <f t="shared" si="530"/>
        <v>0</v>
      </c>
      <c r="AH1147" s="17">
        <f t="shared" si="531"/>
        <v>0</v>
      </c>
      <c r="AI1147" s="17" t="str">
        <f t="shared" si="532"/>
        <v>-</v>
      </c>
      <c r="AJ1147" s="26" t="str">
        <f>IFERROR(VLOOKUP($B1147,'[1]Paste Only'!$D:$AM,26,FALSE),"-")</f>
        <v>-</v>
      </c>
      <c r="AK1147" s="26" t="str">
        <f>IFERROR(VLOOKUP($B1147,'[1]Paste Only'!$D:$AM,23,FALSE),"-")</f>
        <v>-</v>
      </c>
      <c r="AL1147" s="26" t="str">
        <f>IFERROR(VLOOKUP($B1147,'[1]Paste Only'!$D:$AM,22,FALSE),"-")</f>
        <v>-</v>
      </c>
      <c r="AM1147" s="21" t="str">
        <f t="shared" si="550"/>
        <v>-</v>
      </c>
      <c r="AN1147" s="21" t="str">
        <f t="shared" si="550"/>
        <v>-</v>
      </c>
      <c r="AO1147" s="21" t="str">
        <f t="shared" si="550"/>
        <v>-</v>
      </c>
      <c r="AP1147" s="27">
        <f t="shared" si="533"/>
        <v>0</v>
      </c>
      <c r="AQ1147" s="27" t="str">
        <f t="shared" si="534"/>
        <v>-</v>
      </c>
      <c r="AR1147" s="27" t="str">
        <f t="shared" si="535"/>
        <v>-</v>
      </c>
      <c r="AS1147" s="27">
        <f t="shared" si="536"/>
        <v>0</v>
      </c>
      <c r="AT1147" s="27">
        <f t="shared" si="537"/>
        <v>0</v>
      </c>
      <c r="AU1147" s="27">
        <f t="shared" si="538"/>
        <v>0</v>
      </c>
      <c r="AV1147" s="21" t="str">
        <f t="shared" si="539"/>
        <v>0</v>
      </c>
      <c r="AW1147" s="27">
        <f t="shared" si="540"/>
        <v>0</v>
      </c>
      <c r="AX1147" s="27" t="str">
        <f t="shared" si="541"/>
        <v>-</v>
      </c>
      <c r="AY1147" s="27" t="str">
        <f t="shared" si="542"/>
        <v>-</v>
      </c>
      <c r="AZ1147" s="21" t="str">
        <f t="shared" si="543"/>
        <v>-</v>
      </c>
      <c r="BA1147" s="21" t="str">
        <f t="shared" si="544"/>
        <v>-</v>
      </c>
      <c r="BB1147" s="28" t="str">
        <f t="shared" si="545"/>
        <v>-</v>
      </c>
      <c r="BC1147" s="28" t="s">
        <v>81</v>
      </c>
      <c r="BD1147" s="28" t="s">
        <v>81</v>
      </c>
      <c r="BE1147" s="28" t="s">
        <v>81</v>
      </c>
      <c r="BF1147" s="28" t="str">
        <f t="shared" si="546"/>
        <v>-</v>
      </c>
      <c r="BG1147" s="29">
        <f t="shared" si="547"/>
        <v>0</v>
      </c>
      <c r="BH1147" s="29">
        <f t="shared" si="547"/>
        <v>0</v>
      </c>
      <c r="BI1147" s="29">
        <f t="shared" si="547"/>
        <v>0</v>
      </c>
      <c r="BJ1147" s="29">
        <f t="shared" si="520"/>
        <v>0</v>
      </c>
      <c r="BK1147" s="29"/>
    </row>
    <row r="1148" spans="1:64" x14ac:dyDescent="0.25">
      <c r="A1148" s="13" t="s">
        <v>3497</v>
      </c>
      <c r="B1148" s="13" t="s">
        <v>3498</v>
      </c>
      <c r="C1148" s="13" t="s">
        <v>3499</v>
      </c>
      <c r="D1148" s="13" t="str">
        <f>IFERROR(VLOOKUP($B1148,[1]GICS!$C:$D,2,FALSE),"-")</f>
        <v>Consumer Discretionary</v>
      </c>
      <c r="E1148" s="14">
        <f>IFERROR(IF(VLOOKUP($B1148,'[1]Paste Only'!$D:$AM,4,FALSE)="-",VLOOKUP($B1148,'[1]Market Cap'!$A:$J,10,FALSE),VLOOKUP($B1148,'[1]Paste Only'!$D:$AM,4,FALSE)),"-")</f>
        <v>463.05</v>
      </c>
      <c r="F1148" s="14" t="str">
        <f>IFERROR(VLOOKUP($B1148,'[1]Paste Only'!$D:$AM,5,FALSE),"-")</f>
        <v>-</v>
      </c>
      <c r="G1148" s="15">
        <f>IFERROR(VLOOKUP($B1148,'[1]Paste Only'!$D:$AM,6,FALSE),"-")</f>
        <v>1</v>
      </c>
      <c r="H1148" s="15">
        <f>IFERROR(VLOOKUP($B1148,'[1]Paste Only'!$D:$AM,7,FALSE),"-")</f>
        <v>0</v>
      </c>
      <c r="I1148" s="15">
        <f>IFERROR(VLOOKUP($B1148,'[1]Paste Only'!$D:$AM,8,FALSE),"-")</f>
        <v>0</v>
      </c>
      <c r="J1148" s="16"/>
      <c r="K1148" s="16"/>
      <c r="L1148" s="14">
        <f>IFERROR(VLOOKUP($B1148,'[1]Paste Only'!$D:$AM,12,FALSE),"-")</f>
        <v>8.9499999999999993</v>
      </c>
      <c r="M1148" s="14" t="str">
        <f>IFERROR(VLOOKUP($B1148,'[1]Paste Only'!$D:$AM,15,FALSE),"-")</f>
        <v>-</v>
      </c>
      <c r="N1148" s="17"/>
      <c r="O1148" s="18"/>
      <c r="P1148" s="19">
        <f t="shared" si="548"/>
        <v>0</v>
      </c>
      <c r="Q1148" s="20">
        <f t="shared" si="521"/>
        <v>0</v>
      </c>
      <c r="R1148" s="13">
        <f t="shared" si="522"/>
        <v>1</v>
      </c>
      <c r="S1148" s="13" t="str">
        <f>IFERROR(VLOOKUP($B1148,'[1]Market Cap'!$G:$I,3,FALSE),"-")</f>
        <v>Small Cap</v>
      </c>
      <c r="T1148" s="13"/>
      <c r="U1148" s="13"/>
      <c r="V1148" s="21">
        <f t="shared" si="549"/>
        <v>0</v>
      </c>
      <c r="W1148" s="21">
        <f t="shared" si="549"/>
        <v>0</v>
      </c>
      <c r="X1148" s="21">
        <f t="shared" si="549"/>
        <v>0</v>
      </c>
      <c r="Y1148" s="22">
        <f t="shared" si="523"/>
        <v>0</v>
      </c>
      <c r="Z1148" s="13">
        <f t="shared" si="524"/>
        <v>0</v>
      </c>
      <c r="AA1148" s="23">
        <f t="shared" si="525"/>
        <v>0</v>
      </c>
      <c r="AB1148" s="23">
        <f t="shared" si="526"/>
        <v>0</v>
      </c>
      <c r="AC1148" s="23">
        <f t="shared" si="527"/>
        <v>0</v>
      </c>
      <c r="AD1148" s="24">
        <f t="shared" si="528"/>
        <v>0</v>
      </c>
      <c r="AE1148" s="25">
        <f>IFERROR(VLOOKUP($B1148,'[1]Market Cap'!$G:$I,2,FALSE),"-")</f>
        <v>2629.7906039999998</v>
      </c>
      <c r="AF1148" s="20">
        <f t="shared" si="529"/>
        <v>0</v>
      </c>
      <c r="AG1148" s="17">
        <f t="shared" si="530"/>
        <v>0</v>
      </c>
      <c r="AH1148" s="17">
        <f t="shared" si="531"/>
        <v>0</v>
      </c>
      <c r="AI1148" s="17" t="str">
        <f t="shared" si="532"/>
        <v>-</v>
      </c>
      <c r="AJ1148" s="26" t="str">
        <f>IFERROR(VLOOKUP($B1148,'[1]Paste Only'!$D:$AM,26,FALSE),"-")</f>
        <v>-</v>
      </c>
      <c r="AK1148" s="26" t="str">
        <f>IFERROR(VLOOKUP($B1148,'[1]Paste Only'!$D:$AM,23,FALSE),"-")</f>
        <v>-</v>
      </c>
      <c r="AL1148" s="26" t="str">
        <f>IFERROR(VLOOKUP($B1148,'[1]Paste Only'!$D:$AM,22,FALSE),"-")</f>
        <v>-</v>
      </c>
      <c r="AM1148" s="21" t="str">
        <f t="shared" si="550"/>
        <v>-</v>
      </c>
      <c r="AN1148" s="21" t="str">
        <f t="shared" si="550"/>
        <v>-</v>
      </c>
      <c r="AO1148" s="21" t="str">
        <f t="shared" si="550"/>
        <v>-</v>
      </c>
      <c r="AP1148" s="27">
        <f t="shared" si="533"/>
        <v>0</v>
      </c>
      <c r="AQ1148" s="27" t="str">
        <f t="shared" si="534"/>
        <v>-</v>
      </c>
      <c r="AR1148" s="27" t="str">
        <f t="shared" si="535"/>
        <v>-</v>
      </c>
      <c r="AS1148" s="27">
        <f t="shared" si="536"/>
        <v>0</v>
      </c>
      <c r="AT1148" s="27">
        <f t="shared" si="537"/>
        <v>0</v>
      </c>
      <c r="AU1148" s="27">
        <f t="shared" si="538"/>
        <v>0</v>
      </c>
      <c r="AV1148" s="21">
        <f t="shared" si="539"/>
        <v>1</v>
      </c>
      <c r="AW1148" s="27">
        <f t="shared" si="540"/>
        <v>0</v>
      </c>
      <c r="AX1148" s="27" t="str">
        <f t="shared" si="541"/>
        <v>-</v>
      </c>
      <c r="AY1148" s="27" t="str">
        <f t="shared" si="542"/>
        <v>-</v>
      </c>
      <c r="AZ1148" s="21" t="str">
        <f t="shared" si="543"/>
        <v>-</v>
      </c>
      <c r="BA1148" s="21" t="str">
        <f t="shared" si="544"/>
        <v>-</v>
      </c>
      <c r="BB1148" s="28" t="str">
        <f t="shared" si="545"/>
        <v>-</v>
      </c>
      <c r="BC1148" s="28" t="s">
        <v>81</v>
      </c>
      <c r="BD1148" s="28" t="s">
        <v>81</v>
      </c>
      <c r="BE1148" s="28" t="s">
        <v>81</v>
      </c>
      <c r="BF1148" s="28" t="str">
        <f t="shared" si="546"/>
        <v>-</v>
      </c>
      <c r="BG1148" s="29">
        <f t="shared" si="547"/>
        <v>0</v>
      </c>
      <c r="BH1148" s="29">
        <f t="shared" si="547"/>
        <v>0</v>
      </c>
      <c r="BI1148" s="29">
        <f t="shared" si="547"/>
        <v>0</v>
      </c>
      <c r="BJ1148" s="29">
        <f t="shared" si="520"/>
        <v>0</v>
      </c>
      <c r="BK1148" s="29"/>
    </row>
    <row r="1149" spans="1:64" x14ac:dyDescent="0.25">
      <c r="A1149" s="13" t="s">
        <v>3500</v>
      </c>
      <c r="B1149" s="13" t="s">
        <v>3501</v>
      </c>
      <c r="C1149" s="13" t="s">
        <v>3502</v>
      </c>
      <c r="D1149" s="13" t="str">
        <f>IFERROR(VLOOKUP($B1149,[1]GICS!$C:$D,2,FALSE),"-")</f>
        <v>Consumer Discretionary</v>
      </c>
      <c r="E1149" s="14">
        <f>IFERROR(IF(VLOOKUP($B1149,'[1]Paste Only'!$D:$AM,4,FALSE)="-",VLOOKUP($B1149,'[1]Market Cap'!$A:$J,10,FALSE),VLOOKUP($B1149,'[1]Paste Only'!$D:$AM,4,FALSE)),"-")</f>
        <v>1018.95</v>
      </c>
      <c r="F1149" s="14" t="str">
        <f>IFERROR(VLOOKUP($B1149,'[1]Paste Only'!$D:$AM,5,FALSE),"-")</f>
        <v>-</v>
      </c>
      <c r="G1149" s="15">
        <f>IFERROR(VLOOKUP($B1149,'[1]Paste Only'!$D:$AM,6,FALSE),"-")</f>
        <v>0</v>
      </c>
      <c r="H1149" s="15">
        <f>IFERROR(VLOOKUP($B1149,'[1]Paste Only'!$D:$AM,7,FALSE),"-")</f>
        <v>0</v>
      </c>
      <c r="I1149" s="15">
        <f>IFERROR(VLOOKUP($B1149,'[1]Paste Only'!$D:$AM,8,FALSE),"-")</f>
        <v>0</v>
      </c>
      <c r="J1149" s="16"/>
      <c r="K1149" s="16"/>
      <c r="L1149" s="14">
        <f>IFERROR(VLOOKUP($B1149,'[1]Paste Only'!$D:$AM,12,FALSE),"-")</f>
        <v>31.864965000000002</v>
      </c>
      <c r="M1149" s="14" t="str">
        <f>IFERROR(VLOOKUP($B1149,'[1]Paste Only'!$D:$AM,15,FALSE),"-")</f>
        <v>-</v>
      </c>
      <c r="N1149" s="17"/>
      <c r="O1149" s="18"/>
      <c r="P1149" s="19">
        <f t="shared" si="548"/>
        <v>0</v>
      </c>
      <c r="Q1149" s="20">
        <f t="shared" si="521"/>
        <v>0</v>
      </c>
      <c r="R1149" s="13">
        <f t="shared" si="522"/>
        <v>0</v>
      </c>
      <c r="S1149" s="13" t="str">
        <f>IFERROR(VLOOKUP($B1149,'[1]Market Cap'!$G:$I,3,FALSE),"-")</f>
        <v>Small Cap</v>
      </c>
      <c r="T1149" s="13"/>
      <c r="U1149" s="13"/>
      <c r="V1149" s="21">
        <f t="shared" si="549"/>
        <v>0</v>
      </c>
      <c r="W1149" s="21">
        <f t="shared" si="549"/>
        <v>0</v>
      </c>
      <c r="X1149" s="21">
        <f t="shared" si="549"/>
        <v>0</v>
      </c>
      <c r="Y1149" s="22">
        <f t="shared" si="523"/>
        <v>0</v>
      </c>
      <c r="Z1149" s="13">
        <f t="shared" si="524"/>
        <v>0</v>
      </c>
      <c r="AA1149" s="23">
        <f t="shared" si="525"/>
        <v>0</v>
      </c>
      <c r="AB1149" s="23">
        <f t="shared" si="526"/>
        <v>0</v>
      </c>
      <c r="AC1149" s="23">
        <f t="shared" si="527"/>
        <v>0</v>
      </c>
      <c r="AD1149" s="24">
        <f t="shared" si="528"/>
        <v>0</v>
      </c>
      <c r="AE1149" s="25">
        <f>IFERROR(VLOOKUP($B1149,'[1]Market Cap'!$G:$I,2,FALSE),"-")</f>
        <v>2470.8850727700001</v>
      </c>
      <c r="AF1149" s="20">
        <f t="shared" si="529"/>
        <v>0</v>
      </c>
      <c r="AG1149" s="17">
        <f t="shared" si="530"/>
        <v>0</v>
      </c>
      <c r="AH1149" s="17">
        <f t="shared" si="531"/>
        <v>0</v>
      </c>
      <c r="AI1149" s="17" t="str">
        <f t="shared" si="532"/>
        <v>-</v>
      </c>
      <c r="AJ1149" s="26" t="str">
        <f>IFERROR(VLOOKUP($B1149,'[1]Paste Only'!$D:$AM,26,FALSE),"-")</f>
        <v>-</v>
      </c>
      <c r="AK1149" s="26" t="str">
        <f>IFERROR(VLOOKUP($B1149,'[1]Paste Only'!$D:$AM,23,FALSE),"-")</f>
        <v>-</v>
      </c>
      <c r="AL1149" s="26" t="str">
        <f>IFERROR(VLOOKUP($B1149,'[1]Paste Only'!$D:$AM,22,FALSE),"-")</f>
        <v>-</v>
      </c>
      <c r="AM1149" s="21" t="str">
        <f t="shared" si="550"/>
        <v>-</v>
      </c>
      <c r="AN1149" s="21" t="str">
        <f t="shared" si="550"/>
        <v>-</v>
      </c>
      <c r="AO1149" s="21" t="str">
        <f t="shared" si="550"/>
        <v>-</v>
      </c>
      <c r="AP1149" s="27">
        <f t="shared" si="533"/>
        <v>0</v>
      </c>
      <c r="AQ1149" s="27" t="str">
        <f t="shared" si="534"/>
        <v>-</v>
      </c>
      <c r="AR1149" s="27" t="str">
        <f t="shared" si="535"/>
        <v>-</v>
      </c>
      <c r="AS1149" s="27">
        <f t="shared" si="536"/>
        <v>0</v>
      </c>
      <c r="AT1149" s="27">
        <f t="shared" si="537"/>
        <v>0</v>
      </c>
      <c r="AU1149" s="27">
        <f t="shared" si="538"/>
        <v>0</v>
      </c>
      <c r="AV1149" s="21" t="str">
        <f t="shared" si="539"/>
        <v>0</v>
      </c>
      <c r="AW1149" s="27">
        <f t="shared" si="540"/>
        <v>0</v>
      </c>
      <c r="AX1149" s="27" t="str">
        <f t="shared" si="541"/>
        <v>-</v>
      </c>
      <c r="AY1149" s="27" t="str">
        <f t="shared" si="542"/>
        <v>-</v>
      </c>
      <c r="AZ1149" s="21" t="str">
        <f t="shared" si="543"/>
        <v>-</v>
      </c>
      <c r="BA1149" s="21" t="str">
        <f t="shared" si="544"/>
        <v>-</v>
      </c>
      <c r="BB1149" s="28" t="str">
        <f t="shared" si="545"/>
        <v>-</v>
      </c>
      <c r="BC1149" s="28" t="s">
        <v>81</v>
      </c>
      <c r="BD1149" s="28" t="s">
        <v>81</v>
      </c>
      <c r="BE1149" s="28" t="s">
        <v>81</v>
      </c>
      <c r="BF1149" s="28" t="str">
        <f t="shared" si="546"/>
        <v>-</v>
      </c>
      <c r="BG1149" s="29">
        <f t="shared" si="547"/>
        <v>0</v>
      </c>
      <c r="BH1149" s="29">
        <f t="shared" si="547"/>
        <v>0</v>
      </c>
      <c r="BI1149" s="29">
        <f t="shared" si="547"/>
        <v>0</v>
      </c>
      <c r="BJ1149" s="29">
        <f t="shared" si="520"/>
        <v>0</v>
      </c>
      <c r="BK1149" s="29"/>
    </row>
    <row r="1150" spans="1:64" x14ac:dyDescent="0.25">
      <c r="A1150" s="13" t="s">
        <v>3503</v>
      </c>
      <c r="B1150" s="13" t="s">
        <v>3504</v>
      </c>
      <c r="C1150" s="13" t="s">
        <v>3505</v>
      </c>
      <c r="D1150" s="13" t="str">
        <f>IFERROR(VLOOKUP($B1150,[1]GICS!$C:$D,2,FALSE),"-")</f>
        <v>Consumer Discretionary</v>
      </c>
      <c r="E1150" s="14">
        <f>IFERROR(IF(VLOOKUP($B1150,'[1]Paste Only'!$D:$AM,4,FALSE)="-",VLOOKUP($B1150,'[1]Market Cap'!$A:$J,10,FALSE),VLOOKUP($B1150,'[1]Paste Only'!$D:$AM,4,FALSE)),"-")</f>
        <v>1502.6</v>
      </c>
      <c r="F1150" s="14" t="str">
        <f>IFERROR(VLOOKUP($B1150,'[1]Paste Only'!$D:$AM,5,FALSE),"-")</f>
        <v>-</v>
      </c>
      <c r="G1150" s="15">
        <f>IFERROR(VLOOKUP($B1150,'[1]Paste Only'!$D:$AM,6,FALSE),"-")</f>
        <v>0</v>
      </c>
      <c r="H1150" s="15">
        <f>IFERROR(VLOOKUP($B1150,'[1]Paste Only'!$D:$AM,7,FALSE),"-")</f>
        <v>0</v>
      </c>
      <c r="I1150" s="15">
        <f>IFERROR(VLOOKUP($B1150,'[1]Paste Only'!$D:$AM,8,FALSE),"-")</f>
        <v>0</v>
      </c>
      <c r="J1150" s="16"/>
      <c r="K1150" s="16"/>
      <c r="L1150" s="14">
        <f>IFERROR(VLOOKUP($B1150,'[1]Paste Only'!$D:$AM,12,FALSE),"-")</f>
        <v>145.13</v>
      </c>
      <c r="M1150" s="14" t="str">
        <f>IFERROR(VLOOKUP($B1150,'[1]Paste Only'!$D:$AM,15,FALSE),"-")</f>
        <v>-</v>
      </c>
      <c r="N1150" s="17"/>
      <c r="O1150" s="18"/>
      <c r="P1150" s="19">
        <f t="shared" si="548"/>
        <v>0</v>
      </c>
      <c r="Q1150" s="20">
        <f t="shared" si="521"/>
        <v>0</v>
      </c>
      <c r="R1150" s="13">
        <f t="shared" si="522"/>
        <v>0</v>
      </c>
      <c r="S1150" s="13" t="str">
        <f>IFERROR(VLOOKUP($B1150,'[1]Market Cap'!$G:$I,3,FALSE),"-")</f>
        <v>Small Cap</v>
      </c>
      <c r="T1150" s="13"/>
      <c r="U1150" s="13"/>
      <c r="V1150" s="21">
        <f t="shared" si="549"/>
        <v>0</v>
      </c>
      <c r="W1150" s="21">
        <f t="shared" si="549"/>
        <v>0</v>
      </c>
      <c r="X1150" s="21">
        <f t="shared" si="549"/>
        <v>0</v>
      </c>
      <c r="Y1150" s="22">
        <f t="shared" si="523"/>
        <v>0</v>
      </c>
      <c r="Z1150" s="13">
        <f t="shared" si="524"/>
        <v>0</v>
      </c>
      <c r="AA1150" s="23">
        <f t="shared" si="525"/>
        <v>0</v>
      </c>
      <c r="AB1150" s="23">
        <f t="shared" si="526"/>
        <v>0</v>
      </c>
      <c r="AC1150" s="23">
        <f t="shared" si="527"/>
        <v>0</v>
      </c>
      <c r="AD1150" s="24">
        <f t="shared" si="528"/>
        <v>0</v>
      </c>
      <c r="AE1150" s="25">
        <f>IFERROR(VLOOKUP($B1150,'[1]Market Cap'!$G:$I,2,FALSE),"-")</f>
        <v>2145.3835803400002</v>
      </c>
      <c r="AF1150" s="20">
        <f t="shared" si="529"/>
        <v>0</v>
      </c>
      <c r="AG1150" s="17">
        <f t="shared" si="530"/>
        <v>0</v>
      </c>
      <c r="AH1150" s="17">
        <f t="shared" si="531"/>
        <v>0</v>
      </c>
      <c r="AI1150" s="17" t="str">
        <f t="shared" si="532"/>
        <v>-</v>
      </c>
      <c r="AJ1150" s="26" t="str">
        <f>IFERROR(VLOOKUP($B1150,'[1]Paste Only'!$D:$AM,26,FALSE),"-")</f>
        <v>-</v>
      </c>
      <c r="AK1150" s="26" t="str">
        <f>IFERROR(VLOOKUP($B1150,'[1]Paste Only'!$D:$AM,23,FALSE),"-")</f>
        <v>-</v>
      </c>
      <c r="AL1150" s="26" t="str">
        <f>IFERROR(VLOOKUP($B1150,'[1]Paste Only'!$D:$AM,22,FALSE),"-")</f>
        <v>-</v>
      </c>
      <c r="AM1150" s="21" t="str">
        <f t="shared" si="550"/>
        <v>-</v>
      </c>
      <c r="AN1150" s="21" t="str">
        <f t="shared" si="550"/>
        <v>-</v>
      </c>
      <c r="AO1150" s="21" t="str">
        <f t="shared" si="550"/>
        <v>-</v>
      </c>
      <c r="AP1150" s="27">
        <f t="shared" si="533"/>
        <v>0</v>
      </c>
      <c r="AQ1150" s="27" t="str">
        <f t="shared" si="534"/>
        <v>-</v>
      </c>
      <c r="AR1150" s="27" t="str">
        <f t="shared" si="535"/>
        <v>-</v>
      </c>
      <c r="AS1150" s="27">
        <f t="shared" si="536"/>
        <v>0</v>
      </c>
      <c r="AT1150" s="27">
        <f t="shared" si="537"/>
        <v>0</v>
      </c>
      <c r="AU1150" s="27">
        <f t="shared" si="538"/>
        <v>0</v>
      </c>
      <c r="AV1150" s="21" t="str">
        <f t="shared" si="539"/>
        <v>0</v>
      </c>
      <c r="AW1150" s="27">
        <f t="shared" si="540"/>
        <v>0</v>
      </c>
      <c r="AX1150" s="27" t="str">
        <f t="shared" si="541"/>
        <v>-</v>
      </c>
      <c r="AY1150" s="27" t="str">
        <f t="shared" si="542"/>
        <v>-</v>
      </c>
      <c r="AZ1150" s="21" t="str">
        <f t="shared" si="543"/>
        <v>-</v>
      </c>
      <c r="BA1150" s="21" t="str">
        <f t="shared" si="544"/>
        <v>-</v>
      </c>
      <c r="BB1150" s="28" t="str">
        <f t="shared" si="545"/>
        <v>-</v>
      </c>
      <c r="BC1150" s="28" t="s">
        <v>81</v>
      </c>
      <c r="BD1150" s="28" t="s">
        <v>81</v>
      </c>
      <c r="BE1150" s="28" t="s">
        <v>81</v>
      </c>
      <c r="BF1150" s="28" t="str">
        <f t="shared" si="546"/>
        <v>-</v>
      </c>
      <c r="BG1150" s="29">
        <f t="shared" si="547"/>
        <v>0</v>
      </c>
      <c r="BH1150" s="29">
        <f t="shared" si="547"/>
        <v>0</v>
      </c>
      <c r="BI1150" s="29">
        <f t="shared" si="547"/>
        <v>0</v>
      </c>
      <c r="BJ1150" s="29">
        <f t="shared" si="520"/>
        <v>0</v>
      </c>
      <c r="BK1150" s="29"/>
    </row>
    <row r="1151" spans="1:64" x14ac:dyDescent="0.25">
      <c r="A1151" s="13" t="s">
        <v>3506</v>
      </c>
      <c r="B1151" s="13" t="s">
        <v>3507</v>
      </c>
      <c r="C1151" s="13" t="s">
        <v>3508</v>
      </c>
      <c r="D1151" s="13" t="str">
        <f>IFERROR(VLOOKUP($B1151,[1]GICS!$C:$D,2,FALSE),"-")</f>
        <v>Industrials</v>
      </c>
      <c r="E1151" s="14">
        <f>IFERROR(IF(VLOOKUP($B1151,'[1]Paste Only'!$D:$AM,4,FALSE)="-",VLOOKUP($B1151,'[1]Market Cap'!$A:$J,10,FALSE),VLOOKUP($B1151,'[1]Paste Only'!$D:$AM,4,FALSE)),"-")</f>
        <v>67.88</v>
      </c>
      <c r="F1151" s="14" t="str">
        <f>IFERROR(VLOOKUP($B1151,'[1]Paste Only'!$D:$AM,5,FALSE),"-")</f>
        <v>-</v>
      </c>
      <c r="G1151" s="15">
        <f>IFERROR(VLOOKUP($B1151,'[1]Paste Only'!$D:$AM,6,FALSE),"-")</f>
        <v>0</v>
      </c>
      <c r="H1151" s="15">
        <f>IFERROR(VLOOKUP($B1151,'[1]Paste Only'!$D:$AM,7,FALSE),"-")</f>
        <v>0</v>
      </c>
      <c r="I1151" s="15">
        <f>IFERROR(VLOOKUP($B1151,'[1]Paste Only'!$D:$AM,8,FALSE),"-")</f>
        <v>0</v>
      </c>
      <c r="J1151" s="16"/>
      <c r="K1151" s="16"/>
      <c r="L1151" s="14">
        <f>IFERROR(VLOOKUP($B1151,'[1]Paste Only'!$D:$AM,12,FALSE),"-")</f>
        <v>1.22</v>
      </c>
      <c r="M1151" s="14" t="str">
        <f>IFERROR(VLOOKUP($B1151,'[1]Paste Only'!$D:$AM,15,FALSE),"-")</f>
        <v>-</v>
      </c>
      <c r="N1151" s="17"/>
      <c r="O1151" s="18"/>
      <c r="P1151" s="19">
        <f t="shared" si="548"/>
        <v>0</v>
      </c>
      <c r="Q1151" s="20">
        <f t="shared" si="521"/>
        <v>0</v>
      </c>
      <c r="R1151" s="13">
        <f t="shared" si="522"/>
        <v>0</v>
      </c>
      <c r="S1151" s="13" t="str">
        <f>IFERROR(VLOOKUP($B1151,'[1]Market Cap'!$G:$I,3,FALSE),"-")</f>
        <v>Small Cap</v>
      </c>
      <c r="T1151" s="13"/>
      <c r="U1151" s="13"/>
      <c r="V1151" s="21">
        <f t="shared" si="549"/>
        <v>0</v>
      </c>
      <c r="W1151" s="21">
        <f t="shared" si="549"/>
        <v>0</v>
      </c>
      <c r="X1151" s="21">
        <f t="shared" si="549"/>
        <v>0</v>
      </c>
      <c r="Y1151" s="22">
        <f t="shared" si="523"/>
        <v>0</v>
      </c>
      <c r="Z1151" s="13">
        <f t="shared" si="524"/>
        <v>0</v>
      </c>
      <c r="AA1151" s="23">
        <f t="shared" si="525"/>
        <v>0</v>
      </c>
      <c r="AB1151" s="23">
        <f t="shared" si="526"/>
        <v>0</v>
      </c>
      <c r="AC1151" s="23">
        <f t="shared" si="527"/>
        <v>0</v>
      </c>
      <c r="AD1151" s="24">
        <f t="shared" si="528"/>
        <v>0</v>
      </c>
      <c r="AE1151" s="25">
        <f>IFERROR(VLOOKUP($B1151,'[1]Market Cap'!$G:$I,2,FALSE),"-")</f>
        <v>1530.2867200000001</v>
      </c>
      <c r="AF1151" s="20">
        <f t="shared" si="529"/>
        <v>0</v>
      </c>
      <c r="AG1151" s="17">
        <f t="shared" si="530"/>
        <v>0</v>
      </c>
      <c r="AH1151" s="17">
        <f t="shared" si="531"/>
        <v>0</v>
      </c>
      <c r="AI1151" s="17" t="str">
        <f t="shared" si="532"/>
        <v>-</v>
      </c>
      <c r="AJ1151" s="26" t="str">
        <f>IFERROR(VLOOKUP($B1151,'[1]Paste Only'!$D:$AM,26,FALSE),"-")</f>
        <v>-</v>
      </c>
      <c r="AK1151" s="26" t="str">
        <f>IFERROR(VLOOKUP($B1151,'[1]Paste Only'!$D:$AM,23,FALSE),"-")</f>
        <v>-</v>
      </c>
      <c r="AL1151" s="26" t="str">
        <f>IFERROR(VLOOKUP($B1151,'[1]Paste Only'!$D:$AM,22,FALSE),"-")</f>
        <v>-</v>
      </c>
      <c r="AM1151" s="21" t="str">
        <f t="shared" si="550"/>
        <v>-</v>
      </c>
      <c r="AN1151" s="21" t="str">
        <f t="shared" si="550"/>
        <v>-</v>
      </c>
      <c r="AO1151" s="21" t="str">
        <f t="shared" si="550"/>
        <v>-</v>
      </c>
      <c r="AP1151" s="27">
        <f t="shared" si="533"/>
        <v>0</v>
      </c>
      <c r="AQ1151" s="27" t="str">
        <f t="shared" si="534"/>
        <v>-</v>
      </c>
      <c r="AR1151" s="27" t="str">
        <f t="shared" si="535"/>
        <v>-</v>
      </c>
      <c r="AS1151" s="27">
        <f t="shared" si="536"/>
        <v>0</v>
      </c>
      <c r="AT1151" s="27">
        <f t="shared" si="537"/>
        <v>0</v>
      </c>
      <c r="AU1151" s="27">
        <f t="shared" si="538"/>
        <v>0</v>
      </c>
      <c r="AV1151" s="21" t="str">
        <f t="shared" si="539"/>
        <v>0</v>
      </c>
      <c r="AW1151" s="27">
        <f t="shared" si="540"/>
        <v>0</v>
      </c>
      <c r="AX1151" s="27" t="str">
        <f t="shared" si="541"/>
        <v>-</v>
      </c>
      <c r="AY1151" s="27" t="str">
        <f t="shared" si="542"/>
        <v>-</v>
      </c>
      <c r="AZ1151" s="21" t="str">
        <f t="shared" si="543"/>
        <v>-</v>
      </c>
      <c r="BA1151" s="21" t="str">
        <f t="shared" si="544"/>
        <v>-</v>
      </c>
      <c r="BB1151" s="28" t="str">
        <f t="shared" si="545"/>
        <v>-</v>
      </c>
      <c r="BC1151" s="28" t="s">
        <v>81</v>
      </c>
      <c r="BD1151" s="28" t="s">
        <v>81</v>
      </c>
      <c r="BE1151" s="28" t="s">
        <v>81</v>
      </c>
      <c r="BF1151" s="28" t="str">
        <f t="shared" si="546"/>
        <v>-</v>
      </c>
      <c r="BG1151" s="29">
        <f t="shared" si="547"/>
        <v>0</v>
      </c>
      <c r="BH1151" s="29">
        <f t="shared" si="547"/>
        <v>0</v>
      </c>
      <c r="BI1151" s="29">
        <f t="shared" si="547"/>
        <v>0</v>
      </c>
      <c r="BJ1151" s="29">
        <f t="shared" si="520"/>
        <v>0</v>
      </c>
      <c r="BK1151" s="29"/>
    </row>
    <row r="1152" spans="1:64" x14ac:dyDescent="0.25">
      <c r="A1152" s="13" t="s">
        <v>3509</v>
      </c>
      <c r="B1152" s="13" t="s">
        <v>3510</v>
      </c>
      <c r="C1152" s="13" t="s">
        <v>3511</v>
      </c>
      <c r="D1152" s="13" t="str">
        <f>IFERROR(VLOOKUP($B1152,[1]GICS!$C:$D,2,FALSE),"-")</f>
        <v>Utilities</v>
      </c>
      <c r="E1152" s="14">
        <f>IFERROR(IF(VLOOKUP($B1152,'[1]Paste Only'!$D:$AM,4,FALSE)="-",VLOOKUP($B1152,'[1]Market Cap'!$A:$J,10,FALSE),VLOOKUP($B1152,'[1]Paste Only'!$D:$AM,4,FALSE)),"-")</f>
        <v>3.73</v>
      </c>
      <c r="F1152" s="14" t="str">
        <f>IFERROR(VLOOKUP($B1152,'[1]Paste Only'!$D:$AM,5,FALSE),"-")</f>
        <v>-</v>
      </c>
      <c r="G1152" s="15">
        <f>IFERROR(VLOOKUP($B1152,'[1]Paste Only'!$D:$AM,6,FALSE),"-")</f>
        <v>0</v>
      </c>
      <c r="H1152" s="15">
        <f>IFERROR(VLOOKUP($B1152,'[1]Paste Only'!$D:$AM,7,FALSE),"-")</f>
        <v>0</v>
      </c>
      <c r="I1152" s="15">
        <f>IFERROR(VLOOKUP($B1152,'[1]Paste Only'!$D:$AM,8,FALSE),"-")</f>
        <v>0</v>
      </c>
      <c r="J1152" s="16"/>
      <c r="K1152" s="16"/>
      <c r="L1152" s="14">
        <f>IFERROR(VLOOKUP($B1152,'[1]Paste Only'!$D:$AM,12,FALSE),"-")</f>
        <v>3.58</v>
      </c>
      <c r="M1152" s="14" t="str">
        <f>IFERROR(VLOOKUP($B1152,'[1]Paste Only'!$D:$AM,15,FALSE),"-")</f>
        <v>-</v>
      </c>
      <c r="N1152" s="17"/>
      <c r="O1152" s="18"/>
      <c r="P1152" s="19">
        <f t="shared" si="548"/>
        <v>0</v>
      </c>
      <c r="Q1152" s="20">
        <f t="shared" si="521"/>
        <v>0</v>
      </c>
      <c r="R1152" s="13">
        <f t="shared" si="522"/>
        <v>0</v>
      </c>
      <c r="S1152" s="13" t="str">
        <f>IFERROR(VLOOKUP($B1152,'[1]Market Cap'!$G:$I,3,FALSE),"-")</f>
        <v>Small Cap</v>
      </c>
      <c r="T1152" s="13"/>
      <c r="U1152" s="13"/>
      <c r="V1152" s="21">
        <f t="shared" si="549"/>
        <v>0</v>
      </c>
      <c r="W1152" s="21">
        <f t="shared" si="549"/>
        <v>0</v>
      </c>
      <c r="X1152" s="21">
        <f t="shared" si="549"/>
        <v>0</v>
      </c>
      <c r="Y1152" s="22">
        <f t="shared" si="523"/>
        <v>0</v>
      </c>
      <c r="Z1152" s="13">
        <f t="shared" si="524"/>
        <v>0</v>
      </c>
      <c r="AA1152" s="23">
        <f t="shared" si="525"/>
        <v>0</v>
      </c>
      <c r="AB1152" s="23">
        <f t="shared" si="526"/>
        <v>0</v>
      </c>
      <c r="AC1152" s="23">
        <f t="shared" si="527"/>
        <v>0</v>
      </c>
      <c r="AD1152" s="24">
        <f t="shared" si="528"/>
        <v>0</v>
      </c>
      <c r="AE1152" s="25">
        <f>IFERROR(VLOOKUP($B1152,'[1]Market Cap'!$G:$I,2,FALSE),"-")</f>
        <v>589.04547920000005</v>
      </c>
      <c r="AF1152" s="20">
        <f t="shared" si="529"/>
        <v>0</v>
      </c>
      <c r="AG1152" s="17">
        <f t="shared" si="530"/>
        <v>0</v>
      </c>
      <c r="AH1152" s="17">
        <f t="shared" si="531"/>
        <v>0</v>
      </c>
      <c r="AI1152" s="17" t="str">
        <f t="shared" si="532"/>
        <v>-</v>
      </c>
      <c r="AJ1152" s="26" t="str">
        <f>IFERROR(VLOOKUP($B1152,'[1]Paste Only'!$D:$AM,26,FALSE),"-")</f>
        <v>-</v>
      </c>
      <c r="AK1152" s="26" t="str">
        <f>IFERROR(VLOOKUP($B1152,'[1]Paste Only'!$D:$AM,23,FALSE),"-")</f>
        <v>-</v>
      </c>
      <c r="AL1152" s="26" t="str">
        <f>IFERROR(VLOOKUP($B1152,'[1]Paste Only'!$D:$AM,22,FALSE),"-")</f>
        <v>-</v>
      </c>
      <c r="AM1152" s="21" t="str">
        <f t="shared" si="550"/>
        <v>-</v>
      </c>
      <c r="AN1152" s="21" t="str">
        <f t="shared" si="550"/>
        <v>-</v>
      </c>
      <c r="AO1152" s="21" t="str">
        <f t="shared" si="550"/>
        <v>-</v>
      </c>
      <c r="AP1152" s="27">
        <f t="shared" si="533"/>
        <v>0</v>
      </c>
      <c r="AQ1152" s="27" t="str">
        <f t="shared" si="534"/>
        <v>-</v>
      </c>
      <c r="AR1152" s="27" t="str">
        <f t="shared" si="535"/>
        <v>-</v>
      </c>
      <c r="AS1152" s="27">
        <f t="shared" si="536"/>
        <v>0</v>
      </c>
      <c r="AT1152" s="27">
        <f t="shared" si="537"/>
        <v>0</v>
      </c>
      <c r="AU1152" s="27">
        <f t="shared" si="538"/>
        <v>0</v>
      </c>
      <c r="AV1152" s="21" t="str">
        <f t="shared" si="539"/>
        <v>0</v>
      </c>
      <c r="AW1152" s="27">
        <f t="shared" si="540"/>
        <v>0</v>
      </c>
      <c r="AX1152" s="27" t="str">
        <f t="shared" si="541"/>
        <v>-</v>
      </c>
      <c r="AY1152" s="27" t="str">
        <f t="shared" si="542"/>
        <v>-</v>
      </c>
      <c r="AZ1152" s="21" t="str">
        <f t="shared" si="543"/>
        <v>-</v>
      </c>
      <c r="BA1152" s="21" t="str">
        <f t="shared" si="544"/>
        <v>-</v>
      </c>
      <c r="BB1152" s="28" t="str">
        <f t="shared" si="545"/>
        <v>-</v>
      </c>
      <c r="BC1152" s="28" t="s">
        <v>81</v>
      </c>
      <c r="BD1152" s="28" t="s">
        <v>81</v>
      </c>
      <c r="BE1152" s="28" t="s">
        <v>81</v>
      </c>
      <c r="BF1152" s="28" t="str">
        <f t="shared" si="546"/>
        <v>-</v>
      </c>
      <c r="BG1152" s="29">
        <f t="shared" si="547"/>
        <v>0</v>
      </c>
      <c r="BH1152" s="29">
        <f t="shared" si="547"/>
        <v>0</v>
      </c>
      <c r="BI1152" s="29">
        <f t="shared" si="547"/>
        <v>0</v>
      </c>
      <c r="BJ1152" s="29">
        <f t="shared" si="520"/>
        <v>0</v>
      </c>
      <c r="BK1152" s="29"/>
    </row>
    <row r="1153" spans="1:64" x14ac:dyDescent="0.25">
      <c r="A1153" s="13" t="s">
        <v>3512</v>
      </c>
      <c r="B1153" s="13" t="s">
        <v>3513</v>
      </c>
      <c r="C1153" s="13" t="s">
        <v>3514</v>
      </c>
      <c r="D1153" s="13" t="str">
        <f>IFERROR(VLOOKUP($B1153,[1]GICS!$C:$D,2,FALSE),"-")</f>
        <v>Materials</v>
      </c>
      <c r="E1153" s="14">
        <f>IFERROR(IF(VLOOKUP($B1153,'[1]Paste Only'!$D:$AM,4,FALSE)="-",VLOOKUP($B1153,'[1]Market Cap'!$A:$J,10,FALSE),VLOOKUP($B1153,'[1]Paste Only'!$D:$AM,4,FALSE)),"-")</f>
        <v>786.6</v>
      </c>
      <c r="F1153" s="14" t="str">
        <f>IFERROR(VLOOKUP($B1153,'[1]Paste Only'!$D:$AM,5,FALSE),"-")</f>
        <v>-</v>
      </c>
      <c r="G1153" s="15">
        <f>IFERROR(VLOOKUP($B1153,'[1]Paste Only'!$D:$AM,6,FALSE),"-")</f>
        <v>0</v>
      </c>
      <c r="H1153" s="15">
        <f>IFERROR(VLOOKUP($B1153,'[1]Paste Only'!$D:$AM,7,FALSE),"-")</f>
        <v>0</v>
      </c>
      <c r="I1153" s="15">
        <f>IFERROR(VLOOKUP($B1153,'[1]Paste Only'!$D:$AM,8,FALSE),"-")</f>
        <v>0</v>
      </c>
      <c r="J1153" s="16"/>
      <c r="K1153" s="16"/>
      <c r="L1153" s="14">
        <f>IFERROR(VLOOKUP($B1153,'[1]Paste Only'!$D:$AM,12,FALSE),"-")</f>
        <v>16.88</v>
      </c>
      <c r="M1153" s="14" t="str">
        <f>IFERROR(VLOOKUP($B1153,'[1]Paste Only'!$D:$AM,15,FALSE),"-")</f>
        <v>-</v>
      </c>
      <c r="N1153" s="17"/>
      <c r="O1153" s="18"/>
      <c r="P1153" s="19">
        <f t="shared" si="548"/>
        <v>0</v>
      </c>
      <c r="Q1153" s="20">
        <f t="shared" si="521"/>
        <v>0</v>
      </c>
      <c r="R1153" s="13">
        <f t="shared" si="522"/>
        <v>0</v>
      </c>
      <c r="S1153" s="13" t="str">
        <f>IFERROR(VLOOKUP($B1153,'[1]Market Cap'!$G:$I,3,FALSE),"-")</f>
        <v>Small Cap</v>
      </c>
      <c r="T1153" s="13"/>
      <c r="U1153" s="13"/>
      <c r="V1153" s="21">
        <f t="shared" si="549"/>
        <v>0</v>
      </c>
      <c r="W1153" s="21">
        <f t="shared" si="549"/>
        <v>0</v>
      </c>
      <c r="X1153" s="21">
        <f t="shared" si="549"/>
        <v>0</v>
      </c>
      <c r="Y1153" s="22">
        <f t="shared" si="523"/>
        <v>0</v>
      </c>
      <c r="Z1153" s="13">
        <f t="shared" si="524"/>
        <v>0</v>
      </c>
      <c r="AA1153" s="23">
        <f t="shared" si="525"/>
        <v>0</v>
      </c>
      <c r="AB1153" s="23">
        <f t="shared" si="526"/>
        <v>0</v>
      </c>
      <c r="AC1153" s="23">
        <f t="shared" si="527"/>
        <v>0</v>
      </c>
      <c r="AD1153" s="24">
        <f t="shared" si="528"/>
        <v>0</v>
      </c>
      <c r="AE1153" s="25">
        <f>IFERROR(VLOOKUP($B1153,'[1]Market Cap'!$G:$I,2,FALSE),"-")</f>
        <v>1024.2241513199999</v>
      </c>
      <c r="AF1153" s="20">
        <f t="shared" si="529"/>
        <v>0</v>
      </c>
      <c r="AG1153" s="17">
        <f t="shared" si="530"/>
        <v>0</v>
      </c>
      <c r="AH1153" s="17">
        <f t="shared" si="531"/>
        <v>0</v>
      </c>
      <c r="AI1153" s="17" t="str">
        <f t="shared" si="532"/>
        <v>-</v>
      </c>
      <c r="AJ1153" s="26" t="str">
        <f>IFERROR(VLOOKUP($B1153,'[1]Paste Only'!$D:$AM,26,FALSE),"-")</f>
        <v>-</v>
      </c>
      <c r="AK1153" s="26" t="str">
        <f>IFERROR(VLOOKUP($B1153,'[1]Paste Only'!$D:$AM,23,FALSE),"-")</f>
        <v>-</v>
      </c>
      <c r="AL1153" s="26" t="str">
        <f>IFERROR(VLOOKUP($B1153,'[1]Paste Only'!$D:$AM,22,FALSE),"-")</f>
        <v>-</v>
      </c>
      <c r="AM1153" s="21" t="str">
        <f t="shared" si="550"/>
        <v>-</v>
      </c>
      <c r="AN1153" s="21" t="str">
        <f t="shared" si="550"/>
        <v>-</v>
      </c>
      <c r="AO1153" s="21" t="str">
        <f t="shared" si="550"/>
        <v>-</v>
      </c>
      <c r="AP1153" s="27">
        <f t="shared" si="533"/>
        <v>0</v>
      </c>
      <c r="AQ1153" s="27" t="str">
        <f t="shared" si="534"/>
        <v>-</v>
      </c>
      <c r="AR1153" s="27" t="str">
        <f t="shared" si="535"/>
        <v>-</v>
      </c>
      <c r="AS1153" s="27">
        <f t="shared" si="536"/>
        <v>0</v>
      </c>
      <c r="AT1153" s="27">
        <f t="shared" si="537"/>
        <v>0</v>
      </c>
      <c r="AU1153" s="27">
        <f t="shared" si="538"/>
        <v>0</v>
      </c>
      <c r="AV1153" s="21" t="str">
        <f t="shared" si="539"/>
        <v>0</v>
      </c>
      <c r="AW1153" s="27">
        <f t="shared" si="540"/>
        <v>0</v>
      </c>
      <c r="AX1153" s="27" t="str">
        <f t="shared" si="541"/>
        <v>-</v>
      </c>
      <c r="AY1153" s="27" t="str">
        <f t="shared" si="542"/>
        <v>-</v>
      </c>
      <c r="AZ1153" s="21" t="str">
        <f t="shared" si="543"/>
        <v>-</v>
      </c>
      <c r="BA1153" s="21" t="str">
        <f t="shared" si="544"/>
        <v>-</v>
      </c>
      <c r="BB1153" s="28" t="str">
        <f t="shared" si="545"/>
        <v>-</v>
      </c>
      <c r="BC1153" s="28" t="s">
        <v>81</v>
      </c>
      <c r="BD1153" s="28" t="s">
        <v>81</v>
      </c>
      <c r="BE1153" s="28" t="s">
        <v>81</v>
      </c>
      <c r="BF1153" s="28" t="str">
        <f t="shared" si="546"/>
        <v>-</v>
      </c>
      <c r="BG1153" s="29">
        <f t="shared" si="547"/>
        <v>0</v>
      </c>
      <c r="BH1153" s="29">
        <f t="shared" si="547"/>
        <v>0</v>
      </c>
      <c r="BI1153" s="29">
        <f t="shared" si="547"/>
        <v>0</v>
      </c>
      <c r="BJ1153" s="29">
        <f t="shared" si="520"/>
        <v>0</v>
      </c>
      <c r="BK1153" s="29"/>
    </row>
    <row r="1154" spans="1:64" x14ac:dyDescent="0.25">
      <c r="A1154" s="13" t="s">
        <v>3515</v>
      </c>
      <c r="B1154" s="13" t="s">
        <v>3516</v>
      </c>
      <c r="C1154" s="13" t="s">
        <v>3517</v>
      </c>
      <c r="D1154" s="13" t="str">
        <f>IFERROR(VLOOKUP($B1154,[1]GICS!$C:$D,2,FALSE),"-")</f>
        <v>Materials</v>
      </c>
      <c r="E1154" s="14">
        <f>IFERROR(IF(VLOOKUP($B1154,'[1]Paste Only'!$D:$AM,4,FALSE)="-",VLOOKUP($B1154,'[1]Market Cap'!$A:$J,10,FALSE),VLOOKUP($B1154,'[1]Paste Only'!$D:$AM,4,FALSE)),"-")</f>
        <v>11.07</v>
      </c>
      <c r="F1154" s="14" t="str">
        <f>IFERROR(VLOOKUP($B1154,'[1]Paste Only'!$D:$AM,5,FALSE),"-")</f>
        <v>-</v>
      </c>
      <c r="G1154" s="15">
        <f>IFERROR(VLOOKUP($B1154,'[1]Paste Only'!$D:$AM,6,FALSE),"-")</f>
        <v>0</v>
      </c>
      <c r="H1154" s="15">
        <f>IFERROR(VLOOKUP($B1154,'[1]Paste Only'!$D:$AM,7,FALSE),"-")</f>
        <v>0</v>
      </c>
      <c r="I1154" s="15">
        <f>IFERROR(VLOOKUP($B1154,'[1]Paste Only'!$D:$AM,8,FALSE),"-")</f>
        <v>0</v>
      </c>
      <c r="J1154" s="16"/>
      <c r="K1154" s="16"/>
      <c r="L1154" s="14">
        <f>IFERROR(VLOOKUP($B1154,'[1]Paste Only'!$D:$AM,12,FALSE),"-")</f>
        <v>0.27</v>
      </c>
      <c r="M1154" s="14" t="str">
        <f>IFERROR(VLOOKUP($B1154,'[1]Paste Only'!$D:$AM,15,FALSE),"-")</f>
        <v>-</v>
      </c>
      <c r="N1154" s="17"/>
      <c r="O1154" s="18"/>
      <c r="P1154" s="19">
        <f t="shared" si="548"/>
        <v>0</v>
      </c>
      <c r="Q1154" s="20">
        <f t="shared" si="521"/>
        <v>0</v>
      </c>
      <c r="R1154" s="13">
        <f t="shared" si="522"/>
        <v>0</v>
      </c>
      <c r="S1154" s="13" t="str">
        <f>IFERROR(VLOOKUP($B1154,'[1]Market Cap'!$G:$I,3,FALSE),"-")</f>
        <v>Small Cap</v>
      </c>
      <c r="T1154" s="13"/>
      <c r="U1154" s="13"/>
      <c r="V1154" s="21">
        <f t="shared" si="549"/>
        <v>0</v>
      </c>
      <c r="W1154" s="21">
        <f t="shared" si="549"/>
        <v>0</v>
      </c>
      <c r="X1154" s="21">
        <f t="shared" si="549"/>
        <v>0</v>
      </c>
      <c r="Y1154" s="22">
        <f t="shared" si="523"/>
        <v>0</v>
      </c>
      <c r="Z1154" s="13">
        <f t="shared" si="524"/>
        <v>0</v>
      </c>
      <c r="AA1154" s="23">
        <f t="shared" si="525"/>
        <v>0</v>
      </c>
      <c r="AB1154" s="23">
        <f t="shared" si="526"/>
        <v>0</v>
      </c>
      <c r="AC1154" s="23">
        <f t="shared" si="527"/>
        <v>0</v>
      </c>
      <c r="AD1154" s="24">
        <f t="shared" si="528"/>
        <v>0</v>
      </c>
      <c r="AE1154" s="25">
        <f>IFERROR(VLOOKUP($B1154,'[1]Market Cap'!$G:$I,2,FALSE),"-")</f>
        <v>364.658040099</v>
      </c>
      <c r="AF1154" s="20">
        <f t="shared" si="529"/>
        <v>0</v>
      </c>
      <c r="AG1154" s="17">
        <f t="shared" si="530"/>
        <v>0</v>
      </c>
      <c r="AH1154" s="17">
        <f t="shared" si="531"/>
        <v>0</v>
      </c>
      <c r="AI1154" s="17" t="str">
        <f t="shared" si="532"/>
        <v>-</v>
      </c>
      <c r="AJ1154" s="26" t="str">
        <f>IFERROR(VLOOKUP($B1154,'[1]Paste Only'!$D:$AM,26,FALSE),"-")</f>
        <v>-</v>
      </c>
      <c r="AK1154" s="26" t="str">
        <f>IFERROR(VLOOKUP($B1154,'[1]Paste Only'!$D:$AM,23,FALSE),"-")</f>
        <v>-</v>
      </c>
      <c r="AL1154" s="26" t="str">
        <f>IFERROR(VLOOKUP($B1154,'[1]Paste Only'!$D:$AM,22,FALSE),"-")</f>
        <v>-</v>
      </c>
      <c r="AM1154" s="21" t="str">
        <f t="shared" si="550"/>
        <v>-</v>
      </c>
      <c r="AN1154" s="21" t="str">
        <f t="shared" si="550"/>
        <v>-</v>
      </c>
      <c r="AO1154" s="21" t="str">
        <f t="shared" si="550"/>
        <v>-</v>
      </c>
      <c r="AP1154" s="27">
        <f t="shared" si="533"/>
        <v>0</v>
      </c>
      <c r="AQ1154" s="27" t="str">
        <f t="shared" si="534"/>
        <v>-</v>
      </c>
      <c r="AR1154" s="27" t="str">
        <f t="shared" si="535"/>
        <v>-</v>
      </c>
      <c r="AS1154" s="27">
        <f t="shared" si="536"/>
        <v>0</v>
      </c>
      <c r="AT1154" s="27">
        <f t="shared" si="537"/>
        <v>0</v>
      </c>
      <c r="AU1154" s="27">
        <f t="shared" si="538"/>
        <v>0</v>
      </c>
      <c r="AV1154" s="21" t="str">
        <f t="shared" si="539"/>
        <v>0</v>
      </c>
      <c r="AW1154" s="27">
        <f t="shared" si="540"/>
        <v>0</v>
      </c>
      <c r="AX1154" s="27" t="str">
        <f t="shared" si="541"/>
        <v>-</v>
      </c>
      <c r="AY1154" s="27" t="str">
        <f t="shared" si="542"/>
        <v>-</v>
      </c>
      <c r="AZ1154" s="21" t="str">
        <f t="shared" si="543"/>
        <v>-</v>
      </c>
      <c r="BA1154" s="21" t="str">
        <f t="shared" si="544"/>
        <v>-</v>
      </c>
      <c r="BB1154" s="28" t="str">
        <f t="shared" si="545"/>
        <v>-</v>
      </c>
      <c r="BC1154" s="28" t="s">
        <v>81</v>
      </c>
      <c r="BD1154" s="28" t="s">
        <v>81</v>
      </c>
      <c r="BE1154" s="28" t="s">
        <v>81</v>
      </c>
      <c r="BF1154" s="28" t="str">
        <f t="shared" si="546"/>
        <v>-</v>
      </c>
      <c r="BG1154" s="29">
        <f t="shared" si="547"/>
        <v>0</v>
      </c>
      <c r="BH1154" s="29">
        <f t="shared" si="547"/>
        <v>0</v>
      </c>
      <c r="BI1154" s="29">
        <f t="shared" si="547"/>
        <v>0</v>
      </c>
      <c r="BJ1154" s="29">
        <f t="shared" si="547"/>
        <v>0</v>
      </c>
      <c r="BK1154" s="29"/>
    </row>
    <row r="1155" spans="1:64" x14ac:dyDescent="0.25">
      <c r="A1155" s="13" t="s">
        <v>3518</v>
      </c>
      <c r="B1155" s="13" t="s">
        <v>3519</v>
      </c>
      <c r="C1155" s="13" t="s">
        <v>3520</v>
      </c>
      <c r="D1155" s="13" t="str">
        <f>IFERROR(VLOOKUP($B1155,[1]GICS!$C:$D,2,FALSE),"-")</f>
        <v>Financials</v>
      </c>
      <c r="E1155" s="14">
        <f>IFERROR(IF(VLOOKUP($B1155,'[1]Paste Only'!$D:$AM,4,FALSE)="-",VLOOKUP($B1155,'[1]Market Cap'!$A:$J,10,FALSE),VLOOKUP($B1155,'[1]Paste Only'!$D:$AM,4,FALSE)),"-")</f>
        <v>74.91</v>
      </c>
      <c r="F1155" s="14" t="str">
        <f>IFERROR(VLOOKUP($B1155,'[1]Paste Only'!$D:$AM,5,FALSE),"-")</f>
        <v>-</v>
      </c>
      <c r="G1155" s="15">
        <f>IFERROR(VLOOKUP($B1155,'[1]Paste Only'!$D:$AM,6,FALSE),"-")</f>
        <v>0</v>
      </c>
      <c r="H1155" s="15">
        <f>IFERROR(VLOOKUP($B1155,'[1]Paste Only'!$D:$AM,7,FALSE),"-")</f>
        <v>0</v>
      </c>
      <c r="I1155" s="15">
        <f>IFERROR(VLOOKUP($B1155,'[1]Paste Only'!$D:$AM,8,FALSE),"-")</f>
        <v>0</v>
      </c>
      <c r="J1155" s="16"/>
      <c r="K1155" s="16"/>
      <c r="L1155" s="14">
        <f>IFERROR(VLOOKUP($B1155,'[1]Paste Only'!$D:$AM,12,FALSE),"-")</f>
        <v>6.18</v>
      </c>
      <c r="M1155" s="14" t="str">
        <f>IFERROR(VLOOKUP($B1155,'[1]Paste Only'!$D:$AM,15,FALSE),"-")</f>
        <v>-</v>
      </c>
      <c r="N1155" s="17"/>
      <c r="O1155" s="18"/>
      <c r="P1155" s="19">
        <f t="shared" si="548"/>
        <v>0</v>
      </c>
      <c r="Q1155" s="20">
        <f t="shared" ref="Q1155:Q1218" si="551">IFERROR(F1155/E1155-1,0)</f>
        <v>0</v>
      </c>
      <c r="R1155" s="13">
        <f t="shared" ref="R1155:R1218" si="552">SUM(G1155:I1155)</f>
        <v>0</v>
      </c>
      <c r="S1155" s="13" t="str">
        <f>IFERROR(VLOOKUP($B1155,'[1]Market Cap'!$G:$I,3,FALSE),"-")</f>
        <v>Small Cap</v>
      </c>
      <c r="T1155" s="13"/>
      <c r="U1155" s="13"/>
      <c r="V1155" s="21">
        <f t="shared" si="549"/>
        <v>0</v>
      </c>
      <c r="W1155" s="21">
        <f t="shared" si="549"/>
        <v>0</v>
      </c>
      <c r="X1155" s="21">
        <f t="shared" si="549"/>
        <v>0</v>
      </c>
      <c r="Y1155" s="22">
        <f t="shared" ref="Y1155:Y1218" si="553">SUM(V1155:X1155)</f>
        <v>0</v>
      </c>
      <c r="Z1155" s="13">
        <f t="shared" ref="Z1155:Z1218" si="554">IF(AND(Y1155&lt;100%,Y1155&gt;0%),1,0)</f>
        <v>0</v>
      </c>
      <c r="AA1155" s="23">
        <f t="shared" ref="AA1155:AA1218" si="555">V1155*$BO$3</f>
        <v>0</v>
      </c>
      <c r="AB1155" s="23">
        <f t="shared" ref="AB1155:AB1218" si="556">W1155*$BO$4</f>
        <v>0</v>
      </c>
      <c r="AC1155" s="23">
        <f t="shared" ref="AC1155:AC1218" si="557">X1155*$BO$5</f>
        <v>0</v>
      </c>
      <c r="AD1155" s="24">
        <f t="shared" ref="AD1155:AD1218" si="558">SUM(AA1155:AC1155)</f>
        <v>0</v>
      </c>
      <c r="AE1155" s="25">
        <f>IFERROR(VLOOKUP($B1155,'[1]Market Cap'!$G:$I,2,FALSE),"-")</f>
        <v>2090.903793429</v>
      </c>
      <c r="AF1155" s="20">
        <f t="shared" ref="AF1155:AF1218" si="559">IF(AI1155="Y",Q1155,Q1155*AD1155)</f>
        <v>0</v>
      </c>
      <c r="AG1155" s="17">
        <f t="shared" ref="AG1155:AG1218" si="560">IF(Q1155&lt;0,1,0)</f>
        <v>0</v>
      </c>
      <c r="AH1155" s="17">
        <f t="shared" ref="AH1155:AH1218" si="561">IF(AD1155&lt;0,1,0)</f>
        <v>0</v>
      </c>
      <c r="AI1155" s="17" t="str">
        <f t="shared" ref="AI1155:AI1218" si="562">IF(AG1155+AH1155=2,"Y","-")</f>
        <v>-</v>
      </c>
      <c r="AJ1155" s="26" t="str">
        <f>IFERROR(VLOOKUP($B1155,'[1]Paste Only'!$D:$AM,26,FALSE),"-")</f>
        <v>-</v>
      </c>
      <c r="AK1155" s="26" t="str">
        <f>IFERROR(VLOOKUP($B1155,'[1]Paste Only'!$D:$AM,23,FALSE),"-")</f>
        <v>-</v>
      </c>
      <c r="AL1155" s="26" t="str">
        <f>IFERROR(VLOOKUP($B1155,'[1]Paste Only'!$D:$AM,22,FALSE),"-")</f>
        <v>-</v>
      </c>
      <c r="AM1155" s="21" t="str">
        <f t="shared" si="550"/>
        <v>-</v>
      </c>
      <c r="AN1155" s="21" t="str">
        <f t="shared" si="550"/>
        <v>-</v>
      </c>
      <c r="AO1155" s="21" t="str">
        <f t="shared" si="550"/>
        <v>-</v>
      </c>
      <c r="AP1155" s="27">
        <f t="shared" ref="AP1155:AP1218" si="563">IF(AN1155&lt;$BO$9,F1155,0)</f>
        <v>0</v>
      </c>
      <c r="AQ1155" s="27" t="str">
        <f t="shared" ref="AQ1155:AQ1218" si="564">IF(AO1155&gt;$BO$10,F1155,0)</f>
        <v>-</v>
      </c>
      <c r="AR1155" s="27" t="str">
        <f t="shared" ref="AR1155:AR1218" si="565">IFERROR(IF(AN1155&gt;=$BO$11,F1155*(1+$BR$11),0),"-")</f>
        <v>-</v>
      </c>
      <c r="AS1155" s="27">
        <f t="shared" ref="AS1155:AS1218" si="566">IFERROR(IF(AO1155&lt;=$BO$12,F1155*(1+$BR$12),0),"-")</f>
        <v>0</v>
      </c>
      <c r="AT1155" s="27">
        <f t="shared" ref="AT1155:AT1218" si="567">IFERROR(IF(AND(AN1155&gt;$BO$13,AN1155&lt;$BQ$13),F1155*(1+$BR$13),0),"-")</f>
        <v>0</v>
      </c>
      <c r="AU1155" s="27">
        <f t="shared" ref="AU1155:AU1218" si="568">IFERROR(IF(AND(AO1155&lt;$BO$14,AO1155&gt;$BQ$14),F1155*(1+$BR$14),0),"-")</f>
        <v>0</v>
      </c>
      <c r="AV1155" s="21" t="str">
        <f t="shared" ref="AV1155:AV1218" si="569">IFERROR(G1155/SUM($G1155:$I1155),"0")</f>
        <v>0</v>
      </c>
      <c r="AW1155" s="27">
        <f t="shared" ref="AW1155:AW1218" si="570">IF(AV1155&gt;$BM$17,IF(AS1155=0,AU1155,AS1155),IF(AV1155&lt;$BM$18,IF(AR1155=0,AT1155,AR1155),F1155))</f>
        <v>0</v>
      </c>
      <c r="AX1155" s="27" t="str">
        <f t="shared" ref="AX1155:AX1218" si="571">IF(AW1155=0,F1155,AW1155)</f>
        <v>-</v>
      </c>
      <c r="AY1155" s="27" t="str">
        <f t="shared" ref="AY1155:AY1218" si="572">IF(F1155="-","-",IF(AND(R1155&gt;3,E1155&lt;AL1155),MAX(F1155,AJ1155),IF(F1155&gt;E1155,MIN(F1155,AJ1155),MAX(F1155,AJ1155))))</f>
        <v>-</v>
      </c>
      <c r="AZ1155" s="21" t="str">
        <f t="shared" ref="AZ1155:AZ1218" si="573">IFERROR(AY1155/E1155-1,"-")</f>
        <v>-</v>
      </c>
      <c r="BA1155" s="21" t="str">
        <f t="shared" ref="BA1155:BA1218" si="574">IF(AZ1155="-","-",IF(R1155&lt;3,MIN(AZ1155,30%),AZ1155))</f>
        <v>-</v>
      </c>
      <c r="BB1155" s="28" t="str">
        <f t="shared" ref="BB1155:BB1218" si="575">F1155</f>
        <v>-</v>
      </c>
      <c r="BC1155" s="28" t="s">
        <v>81</v>
      </c>
      <c r="BD1155" s="28" t="s">
        <v>81</v>
      </c>
      <c r="BE1155" s="28" t="s">
        <v>81</v>
      </c>
      <c r="BF1155" s="28" t="str">
        <f t="shared" ref="BF1155:BF1218" si="576">BE1155</f>
        <v>-</v>
      </c>
      <c r="BG1155" s="29">
        <f t="shared" ref="BG1155:BJ1218" si="577">IFERROR(BB1155*100/$BF1155,0)</f>
        <v>0</v>
      </c>
      <c r="BH1155" s="29">
        <f t="shared" si="577"/>
        <v>0</v>
      </c>
      <c r="BI1155" s="29">
        <f t="shared" si="577"/>
        <v>0</v>
      </c>
      <c r="BJ1155" s="29">
        <f t="shared" si="577"/>
        <v>0</v>
      </c>
      <c r="BK1155" s="29"/>
    </row>
    <row r="1156" spans="1:64" x14ac:dyDescent="0.25">
      <c r="A1156" s="13" t="s">
        <v>3521</v>
      </c>
      <c r="B1156" s="13" t="s">
        <v>3522</v>
      </c>
      <c r="C1156" s="13" t="s">
        <v>3523</v>
      </c>
      <c r="D1156" s="13" t="str">
        <f>IFERROR(VLOOKUP($B1156,[1]GICS!$C:$D,2,FALSE),"-")</f>
        <v>Consumer Discretionary</v>
      </c>
      <c r="E1156" s="14">
        <f>IFERROR(IF(VLOOKUP($B1156,'[1]Paste Only'!$D:$AM,4,FALSE)="-",VLOOKUP($B1156,'[1]Market Cap'!$A:$J,10,FALSE),VLOOKUP($B1156,'[1]Paste Only'!$D:$AM,4,FALSE)),"-")</f>
        <v>944</v>
      </c>
      <c r="F1156" s="14" t="str">
        <f>IFERROR(VLOOKUP($B1156,'[1]Paste Only'!$D:$AM,5,FALSE),"-")</f>
        <v>-</v>
      </c>
      <c r="G1156" s="15">
        <f>IFERROR(VLOOKUP($B1156,'[1]Paste Only'!$D:$AM,6,FALSE),"-")</f>
        <v>0</v>
      </c>
      <c r="H1156" s="15">
        <f>IFERROR(VLOOKUP($B1156,'[1]Paste Only'!$D:$AM,7,FALSE),"-")</f>
        <v>0</v>
      </c>
      <c r="I1156" s="15">
        <f>IFERROR(VLOOKUP($B1156,'[1]Paste Only'!$D:$AM,8,FALSE),"-")</f>
        <v>0</v>
      </c>
      <c r="J1156" s="16"/>
      <c r="K1156" s="16"/>
      <c r="L1156" s="14">
        <f>IFERROR(VLOOKUP($B1156,'[1]Paste Only'!$D:$AM,12,FALSE),"-")</f>
        <v>36.369999999999997</v>
      </c>
      <c r="M1156" s="14" t="str">
        <f>IFERROR(VLOOKUP($B1156,'[1]Paste Only'!$D:$AM,15,FALSE),"-")</f>
        <v>-</v>
      </c>
      <c r="N1156" s="17"/>
      <c r="O1156" s="18"/>
      <c r="P1156" s="19">
        <f t="shared" ref="P1156:P1219" si="578">IF(AND(M1156&lt;0,L1156&lt;0),-(M1156/L1156-1),IF(M1156&gt;L1156,ABS(IFERROR(M1156/L1156-1,0)),IFERROR(M1156/L1156-1,0)))</f>
        <v>0</v>
      </c>
      <c r="Q1156" s="20">
        <f t="shared" si="551"/>
        <v>0</v>
      </c>
      <c r="R1156" s="13">
        <f t="shared" si="552"/>
        <v>0</v>
      </c>
      <c r="S1156" s="13" t="str">
        <f>IFERROR(VLOOKUP($B1156,'[1]Market Cap'!$G:$I,3,FALSE),"-")</f>
        <v>Small Cap</v>
      </c>
      <c r="T1156" s="13"/>
      <c r="U1156" s="13"/>
      <c r="V1156" s="21">
        <f t="shared" si="549"/>
        <v>0</v>
      </c>
      <c r="W1156" s="21">
        <f t="shared" si="549"/>
        <v>0</v>
      </c>
      <c r="X1156" s="21">
        <f t="shared" si="549"/>
        <v>0</v>
      </c>
      <c r="Y1156" s="22">
        <f t="shared" si="553"/>
        <v>0</v>
      </c>
      <c r="Z1156" s="13">
        <f t="shared" si="554"/>
        <v>0</v>
      </c>
      <c r="AA1156" s="23">
        <f t="shared" si="555"/>
        <v>0</v>
      </c>
      <c r="AB1156" s="23">
        <f t="shared" si="556"/>
        <v>0</v>
      </c>
      <c r="AC1156" s="23">
        <f t="shared" si="557"/>
        <v>0</v>
      </c>
      <c r="AD1156" s="24">
        <f t="shared" si="558"/>
        <v>0</v>
      </c>
      <c r="AE1156" s="25">
        <f>IFERROR(VLOOKUP($B1156,'[1]Market Cap'!$G:$I,2,FALSE),"-")</f>
        <v>2135.4624256000002</v>
      </c>
      <c r="AF1156" s="20">
        <f t="shared" si="559"/>
        <v>0</v>
      </c>
      <c r="AG1156" s="17">
        <f t="shared" si="560"/>
        <v>0</v>
      </c>
      <c r="AH1156" s="17">
        <f t="shared" si="561"/>
        <v>0</v>
      </c>
      <c r="AI1156" s="17" t="str">
        <f t="shared" si="562"/>
        <v>-</v>
      </c>
      <c r="AJ1156" s="26" t="str">
        <f>IFERROR(VLOOKUP($B1156,'[1]Paste Only'!$D:$AM,26,FALSE),"-")</f>
        <v>-</v>
      </c>
      <c r="AK1156" s="26" t="str">
        <f>IFERROR(VLOOKUP($B1156,'[1]Paste Only'!$D:$AM,23,FALSE),"-")</f>
        <v>-</v>
      </c>
      <c r="AL1156" s="26" t="str">
        <f>IFERROR(VLOOKUP($B1156,'[1]Paste Only'!$D:$AM,22,FALSE),"-")</f>
        <v>-</v>
      </c>
      <c r="AM1156" s="21" t="str">
        <f t="shared" si="550"/>
        <v>-</v>
      </c>
      <c r="AN1156" s="21" t="str">
        <f t="shared" si="550"/>
        <v>-</v>
      </c>
      <c r="AO1156" s="21" t="str">
        <f t="shared" si="550"/>
        <v>-</v>
      </c>
      <c r="AP1156" s="27">
        <f t="shared" si="563"/>
        <v>0</v>
      </c>
      <c r="AQ1156" s="27" t="str">
        <f t="shared" si="564"/>
        <v>-</v>
      </c>
      <c r="AR1156" s="27" t="str">
        <f t="shared" si="565"/>
        <v>-</v>
      </c>
      <c r="AS1156" s="27">
        <f t="shared" si="566"/>
        <v>0</v>
      </c>
      <c r="AT1156" s="27">
        <f t="shared" si="567"/>
        <v>0</v>
      </c>
      <c r="AU1156" s="27">
        <f t="shared" si="568"/>
        <v>0</v>
      </c>
      <c r="AV1156" s="21" t="str">
        <f t="shared" si="569"/>
        <v>0</v>
      </c>
      <c r="AW1156" s="27">
        <f t="shared" si="570"/>
        <v>0</v>
      </c>
      <c r="AX1156" s="27" t="str">
        <f t="shared" si="571"/>
        <v>-</v>
      </c>
      <c r="AY1156" s="27" t="str">
        <f t="shared" si="572"/>
        <v>-</v>
      </c>
      <c r="AZ1156" s="21" t="str">
        <f t="shared" si="573"/>
        <v>-</v>
      </c>
      <c r="BA1156" s="21" t="str">
        <f t="shared" si="574"/>
        <v>-</v>
      </c>
      <c r="BB1156" s="28" t="str">
        <f t="shared" si="575"/>
        <v>-</v>
      </c>
      <c r="BC1156" s="28" t="s">
        <v>81</v>
      </c>
      <c r="BD1156" s="28" t="s">
        <v>81</v>
      </c>
      <c r="BE1156" s="28" t="s">
        <v>81</v>
      </c>
      <c r="BF1156" s="28" t="str">
        <f t="shared" si="576"/>
        <v>-</v>
      </c>
      <c r="BG1156" s="29">
        <f t="shared" si="577"/>
        <v>0</v>
      </c>
      <c r="BH1156" s="29">
        <f t="shared" si="577"/>
        <v>0</v>
      </c>
      <c r="BI1156" s="29">
        <f t="shared" si="577"/>
        <v>0</v>
      </c>
      <c r="BJ1156" s="29">
        <f t="shared" si="577"/>
        <v>0</v>
      </c>
      <c r="BK1156" s="29"/>
    </row>
    <row r="1157" spans="1:64" x14ac:dyDescent="0.25">
      <c r="A1157" s="13" t="s">
        <v>3524</v>
      </c>
      <c r="B1157" s="13" t="s">
        <v>3525</v>
      </c>
      <c r="C1157" s="13" t="s">
        <v>3526</v>
      </c>
      <c r="D1157" s="13" t="str">
        <f>IFERROR(VLOOKUP($B1157,[1]GICS!$C:$D,2,FALSE),"-")</f>
        <v>Industrials</v>
      </c>
      <c r="E1157" s="14">
        <f>IFERROR(IF(VLOOKUP($B1157,'[1]Paste Only'!$D:$AM,4,FALSE)="-",VLOOKUP($B1157,'[1]Market Cap'!$A:$J,10,FALSE),VLOOKUP($B1157,'[1]Paste Only'!$D:$AM,4,FALSE)),"-")</f>
        <v>63.7</v>
      </c>
      <c r="F1157" s="14" t="str">
        <f>IFERROR(VLOOKUP($B1157,'[1]Paste Only'!$D:$AM,5,FALSE),"-")</f>
        <v>-</v>
      </c>
      <c r="G1157" s="15">
        <f>IFERROR(VLOOKUP($B1157,'[1]Paste Only'!$D:$AM,6,FALSE),"-")</f>
        <v>0</v>
      </c>
      <c r="H1157" s="15">
        <f>IFERROR(VLOOKUP($B1157,'[1]Paste Only'!$D:$AM,7,FALSE),"-")</f>
        <v>0</v>
      </c>
      <c r="I1157" s="15">
        <f>IFERROR(VLOOKUP($B1157,'[1]Paste Only'!$D:$AM,8,FALSE),"-")</f>
        <v>0</v>
      </c>
      <c r="J1157" s="16"/>
      <c r="K1157" s="16"/>
      <c r="L1157" s="14">
        <f>IFERROR(VLOOKUP($B1157,'[1]Paste Only'!$D:$AM,12,FALSE),"-")</f>
        <v>-4.0199999999999996</v>
      </c>
      <c r="M1157" s="14" t="str">
        <f>IFERROR(VLOOKUP($B1157,'[1]Paste Only'!$D:$AM,15,FALSE),"-")</f>
        <v>-</v>
      </c>
      <c r="N1157" s="17"/>
      <c r="O1157" s="18"/>
      <c r="P1157" s="19">
        <f t="shared" si="578"/>
        <v>0</v>
      </c>
      <c r="Q1157" s="20">
        <f t="shared" si="551"/>
        <v>0</v>
      </c>
      <c r="R1157" s="13">
        <f t="shared" si="552"/>
        <v>0</v>
      </c>
      <c r="S1157" s="13" t="str">
        <f>IFERROR(VLOOKUP($B1157,'[1]Market Cap'!$G:$I,3,FALSE),"-")</f>
        <v>Small Cap</v>
      </c>
      <c r="T1157" s="13"/>
      <c r="U1157" s="13"/>
      <c r="V1157" s="21">
        <f t="shared" si="549"/>
        <v>0</v>
      </c>
      <c r="W1157" s="21">
        <f t="shared" si="549"/>
        <v>0</v>
      </c>
      <c r="X1157" s="21">
        <f t="shared" si="549"/>
        <v>0</v>
      </c>
      <c r="Y1157" s="22">
        <f t="shared" si="553"/>
        <v>0</v>
      </c>
      <c r="Z1157" s="13">
        <f t="shared" si="554"/>
        <v>0</v>
      </c>
      <c r="AA1157" s="23">
        <f t="shared" si="555"/>
        <v>0</v>
      </c>
      <c r="AB1157" s="23">
        <f t="shared" si="556"/>
        <v>0</v>
      </c>
      <c r="AC1157" s="23">
        <f t="shared" si="557"/>
        <v>0</v>
      </c>
      <c r="AD1157" s="24">
        <f t="shared" si="558"/>
        <v>0</v>
      </c>
      <c r="AE1157" s="25">
        <f>IFERROR(VLOOKUP($B1157,'[1]Market Cap'!$G:$I,2,FALSE),"-")</f>
        <v>7670.0637468000004</v>
      </c>
      <c r="AF1157" s="20">
        <f t="shared" si="559"/>
        <v>0</v>
      </c>
      <c r="AG1157" s="17">
        <f t="shared" si="560"/>
        <v>0</v>
      </c>
      <c r="AH1157" s="17">
        <f t="shared" si="561"/>
        <v>0</v>
      </c>
      <c r="AI1157" s="17" t="str">
        <f t="shared" si="562"/>
        <v>-</v>
      </c>
      <c r="AJ1157" s="26" t="str">
        <f>IFERROR(VLOOKUP($B1157,'[1]Paste Only'!$D:$AM,26,FALSE),"-")</f>
        <v>-</v>
      </c>
      <c r="AK1157" s="26" t="str">
        <f>IFERROR(VLOOKUP($B1157,'[1]Paste Only'!$D:$AM,23,FALSE),"-")</f>
        <v>-</v>
      </c>
      <c r="AL1157" s="26" t="str">
        <f>IFERROR(VLOOKUP($B1157,'[1]Paste Only'!$D:$AM,22,FALSE),"-")</f>
        <v>-</v>
      </c>
      <c r="AM1157" s="21" t="str">
        <f t="shared" si="550"/>
        <v>-</v>
      </c>
      <c r="AN1157" s="21" t="str">
        <f t="shared" si="550"/>
        <v>-</v>
      </c>
      <c r="AO1157" s="21" t="str">
        <f t="shared" si="550"/>
        <v>-</v>
      </c>
      <c r="AP1157" s="27">
        <f t="shared" si="563"/>
        <v>0</v>
      </c>
      <c r="AQ1157" s="27" t="str">
        <f t="shared" si="564"/>
        <v>-</v>
      </c>
      <c r="AR1157" s="27" t="str">
        <f t="shared" si="565"/>
        <v>-</v>
      </c>
      <c r="AS1157" s="27">
        <f t="shared" si="566"/>
        <v>0</v>
      </c>
      <c r="AT1157" s="27">
        <f t="shared" si="567"/>
        <v>0</v>
      </c>
      <c r="AU1157" s="27">
        <f t="shared" si="568"/>
        <v>0</v>
      </c>
      <c r="AV1157" s="21" t="str">
        <f t="shared" si="569"/>
        <v>0</v>
      </c>
      <c r="AW1157" s="27">
        <f t="shared" si="570"/>
        <v>0</v>
      </c>
      <c r="AX1157" s="27" t="str">
        <f t="shared" si="571"/>
        <v>-</v>
      </c>
      <c r="AY1157" s="27" t="str">
        <f t="shared" si="572"/>
        <v>-</v>
      </c>
      <c r="AZ1157" s="21" t="str">
        <f t="shared" si="573"/>
        <v>-</v>
      </c>
      <c r="BA1157" s="21" t="str">
        <f t="shared" si="574"/>
        <v>-</v>
      </c>
      <c r="BB1157" s="28" t="str">
        <f t="shared" si="575"/>
        <v>-</v>
      </c>
      <c r="BC1157" s="28" t="s">
        <v>81</v>
      </c>
      <c r="BD1157" s="28" t="s">
        <v>81</v>
      </c>
      <c r="BE1157" s="28" t="s">
        <v>81</v>
      </c>
      <c r="BF1157" s="28" t="str">
        <f t="shared" si="576"/>
        <v>-</v>
      </c>
      <c r="BG1157" s="29">
        <f t="shared" si="577"/>
        <v>0</v>
      </c>
      <c r="BH1157" s="29">
        <f t="shared" si="577"/>
        <v>0</v>
      </c>
      <c r="BI1157" s="29">
        <f t="shared" si="577"/>
        <v>0</v>
      </c>
      <c r="BJ1157" s="29">
        <f t="shared" si="577"/>
        <v>0</v>
      </c>
      <c r="BK1157" s="29"/>
    </row>
    <row r="1158" spans="1:64" x14ac:dyDescent="0.25">
      <c r="A1158" s="13" t="s">
        <v>3527</v>
      </c>
      <c r="B1158" s="13" t="s">
        <v>3528</v>
      </c>
      <c r="C1158" s="13" t="s">
        <v>3529</v>
      </c>
      <c r="D1158" s="13" t="str">
        <f>IFERROR(VLOOKUP($B1158,[1]GICS!$C:$D,2,FALSE),"-")</f>
        <v>Consumer Staples</v>
      </c>
      <c r="E1158" s="14">
        <f>IFERROR(IF(VLOOKUP($B1158,'[1]Paste Only'!$D:$AM,4,FALSE)="-",VLOOKUP($B1158,'[1]Market Cap'!$A:$J,10,FALSE),VLOOKUP($B1158,'[1]Paste Only'!$D:$AM,4,FALSE)),"-")</f>
        <v>40.51</v>
      </c>
      <c r="F1158" s="14" t="str">
        <f>IFERROR(VLOOKUP($B1158,'[1]Paste Only'!$D:$AM,5,FALSE),"-")</f>
        <v>-</v>
      </c>
      <c r="G1158" s="15">
        <f>IFERROR(VLOOKUP($B1158,'[1]Paste Only'!$D:$AM,6,FALSE),"-")</f>
        <v>1</v>
      </c>
      <c r="H1158" s="15">
        <f>IFERROR(VLOOKUP($B1158,'[1]Paste Only'!$D:$AM,7,FALSE),"-")</f>
        <v>0</v>
      </c>
      <c r="I1158" s="15">
        <f>IFERROR(VLOOKUP($B1158,'[1]Paste Only'!$D:$AM,8,FALSE),"-")</f>
        <v>0</v>
      </c>
      <c r="J1158" s="16"/>
      <c r="K1158" s="16"/>
      <c r="L1158" s="14">
        <f>IFERROR(VLOOKUP($B1158,'[1]Paste Only'!$D:$AM,12,FALSE),"-")</f>
        <v>3.2173880000000001</v>
      </c>
      <c r="M1158" s="14" t="str">
        <f>IFERROR(VLOOKUP($B1158,'[1]Paste Only'!$D:$AM,15,FALSE),"-")</f>
        <v>-</v>
      </c>
      <c r="N1158" s="17"/>
      <c r="O1158" s="18"/>
      <c r="P1158" s="19">
        <f t="shared" si="578"/>
        <v>0</v>
      </c>
      <c r="Q1158" s="20">
        <f t="shared" si="551"/>
        <v>0</v>
      </c>
      <c r="R1158" s="13">
        <f t="shared" si="552"/>
        <v>1</v>
      </c>
      <c r="S1158" s="13" t="str">
        <f>IFERROR(VLOOKUP($B1158,'[1]Market Cap'!$G:$I,3,FALSE),"-")</f>
        <v>Small Cap</v>
      </c>
      <c r="T1158" s="13"/>
      <c r="U1158" s="13"/>
      <c r="V1158" s="21">
        <f t="shared" si="549"/>
        <v>0</v>
      </c>
      <c r="W1158" s="21">
        <f t="shared" si="549"/>
        <v>0</v>
      </c>
      <c r="X1158" s="21">
        <f t="shared" si="549"/>
        <v>0</v>
      </c>
      <c r="Y1158" s="22">
        <f t="shared" si="553"/>
        <v>0</v>
      </c>
      <c r="Z1158" s="13">
        <f t="shared" si="554"/>
        <v>0</v>
      </c>
      <c r="AA1158" s="23">
        <f t="shared" si="555"/>
        <v>0</v>
      </c>
      <c r="AB1158" s="23">
        <f t="shared" si="556"/>
        <v>0</v>
      </c>
      <c r="AC1158" s="23">
        <f t="shared" si="557"/>
        <v>0</v>
      </c>
      <c r="AD1158" s="24">
        <f t="shared" si="558"/>
        <v>0</v>
      </c>
      <c r="AE1158" s="25">
        <f>IFERROR(VLOOKUP($B1158,'[1]Market Cap'!$G:$I,2,FALSE),"-")</f>
        <v>1195.70669034</v>
      </c>
      <c r="AF1158" s="20">
        <f t="shared" si="559"/>
        <v>0</v>
      </c>
      <c r="AG1158" s="17">
        <f t="shared" si="560"/>
        <v>0</v>
      </c>
      <c r="AH1158" s="17">
        <f t="shared" si="561"/>
        <v>0</v>
      </c>
      <c r="AI1158" s="17" t="str">
        <f t="shared" si="562"/>
        <v>-</v>
      </c>
      <c r="AJ1158" s="26" t="str">
        <f>IFERROR(VLOOKUP($B1158,'[1]Paste Only'!$D:$AM,26,FALSE),"-")</f>
        <v>-</v>
      </c>
      <c r="AK1158" s="26" t="str">
        <f>IFERROR(VLOOKUP($B1158,'[1]Paste Only'!$D:$AM,23,FALSE),"-")</f>
        <v>-</v>
      </c>
      <c r="AL1158" s="26" t="str">
        <f>IFERROR(VLOOKUP($B1158,'[1]Paste Only'!$D:$AM,22,FALSE),"-")</f>
        <v>-</v>
      </c>
      <c r="AM1158" s="21" t="str">
        <f t="shared" si="550"/>
        <v>-</v>
      </c>
      <c r="AN1158" s="21" t="str">
        <f t="shared" si="550"/>
        <v>-</v>
      </c>
      <c r="AO1158" s="21" t="str">
        <f t="shared" si="550"/>
        <v>-</v>
      </c>
      <c r="AP1158" s="27">
        <f t="shared" si="563"/>
        <v>0</v>
      </c>
      <c r="AQ1158" s="27" t="str">
        <f t="shared" si="564"/>
        <v>-</v>
      </c>
      <c r="AR1158" s="27" t="str">
        <f t="shared" si="565"/>
        <v>-</v>
      </c>
      <c r="AS1158" s="27">
        <f t="shared" si="566"/>
        <v>0</v>
      </c>
      <c r="AT1158" s="27">
        <f t="shared" si="567"/>
        <v>0</v>
      </c>
      <c r="AU1158" s="27">
        <f t="shared" si="568"/>
        <v>0</v>
      </c>
      <c r="AV1158" s="21">
        <f t="shared" si="569"/>
        <v>1</v>
      </c>
      <c r="AW1158" s="27">
        <f t="shared" si="570"/>
        <v>0</v>
      </c>
      <c r="AX1158" s="27" t="str">
        <f t="shared" si="571"/>
        <v>-</v>
      </c>
      <c r="AY1158" s="27" t="str">
        <f t="shared" si="572"/>
        <v>-</v>
      </c>
      <c r="AZ1158" s="21" t="str">
        <f t="shared" si="573"/>
        <v>-</v>
      </c>
      <c r="BA1158" s="21" t="str">
        <f t="shared" si="574"/>
        <v>-</v>
      </c>
      <c r="BB1158" s="28" t="str">
        <f t="shared" si="575"/>
        <v>-</v>
      </c>
      <c r="BC1158" s="28" t="s">
        <v>81</v>
      </c>
      <c r="BD1158" s="28" t="s">
        <v>81</v>
      </c>
      <c r="BE1158" s="28" t="s">
        <v>81</v>
      </c>
      <c r="BF1158" s="28" t="str">
        <f t="shared" si="576"/>
        <v>-</v>
      </c>
      <c r="BG1158" s="29">
        <f t="shared" si="577"/>
        <v>0</v>
      </c>
      <c r="BH1158" s="29">
        <f t="shared" si="577"/>
        <v>0</v>
      </c>
      <c r="BI1158" s="29">
        <f t="shared" si="577"/>
        <v>0</v>
      </c>
      <c r="BJ1158" s="29">
        <f t="shared" si="577"/>
        <v>0</v>
      </c>
      <c r="BK1158" s="29"/>
    </row>
    <row r="1159" spans="1:64" x14ac:dyDescent="0.25">
      <c r="A1159" s="13" t="s">
        <v>3530</v>
      </c>
      <c r="B1159" s="13" t="s">
        <v>3531</v>
      </c>
      <c r="C1159" s="13" t="s">
        <v>3532</v>
      </c>
      <c r="D1159" s="13" t="str">
        <f>IFERROR(VLOOKUP($B1159,[1]GICS!$C:$D,2,FALSE),"-")</f>
        <v>Industrials</v>
      </c>
      <c r="E1159" s="14">
        <f>IFERROR(IF(VLOOKUP($B1159,'[1]Paste Only'!$D:$AM,4,FALSE)="-",VLOOKUP($B1159,'[1]Market Cap'!$A:$J,10,FALSE),VLOOKUP($B1159,'[1]Paste Only'!$D:$AM,4,FALSE)),"-")</f>
        <v>16.649999999999999</v>
      </c>
      <c r="F1159" s="14" t="str">
        <f>IFERROR(VLOOKUP($B1159,'[1]Paste Only'!$D:$AM,5,FALSE),"-")</f>
        <v>-</v>
      </c>
      <c r="G1159" s="15">
        <f>IFERROR(VLOOKUP($B1159,'[1]Paste Only'!$D:$AM,6,FALSE),"-")</f>
        <v>0</v>
      </c>
      <c r="H1159" s="15">
        <f>IFERROR(VLOOKUP($B1159,'[1]Paste Only'!$D:$AM,7,FALSE),"-")</f>
        <v>0</v>
      </c>
      <c r="I1159" s="15">
        <f>IFERROR(VLOOKUP($B1159,'[1]Paste Only'!$D:$AM,8,FALSE),"-")</f>
        <v>0</v>
      </c>
      <c r="J1159" s="16"/>
      <c r="K1159" s="16"/>
      <c r="L1159" s="14">
        <f>IFERROR(VLOOKUP($B1159,'[1]Paste Only'!$D:$AM,12,FALSE),"-")</f>
        <v>0.40300000000000002</v>
      </c>
      <c r="M1159" s="14" t="str">
        <f>IFERROR(VLOOKUP($B1159,'[1]Paste Only'!$D:$AM,15,FALSE),"-")</f>
        <v>-</v>
      </c>
      <c r="N1159" s="17"/>
      <c r="O1159" s="18"/>
      <c r="P1159" s="19">
        <f t="shared" si="578"/>
        <v>0</v>
      </c>
      <c r="Q1159" s="20">
        <f t="shared" si="551"/>
        <v>0</v>
      </c>
      <c r="R1159" s="13">
        <f t="shared" si="552"/>
        <v>0</v>
      </c>
      <c r="S1159" s="13" t="str">
        <f>IFERROR(VLOOKUP($B1159,'[1]Market Cap'!$G:$I,3,FALSE),"-")</f>
        <v>Small Cap</v>
      </c>
      <c r="T1159" s="13"/>
      <c r="U1159" s="13"/>
      <c r="V1159" s="21">
        <f t="shared" si="549"/>
        <v>0</v>
      </c>
      <c r="W1159" s="21">
        <f t="shared" si="549"/>
        <v>0</v>
      </c>
      <c r="X1159" s="21">
        <f t="shared" si="549"/>
        <v>0</v>
      </c>
      <c r="Y1159" s="22">
        <f t="shared" si="553"/>
        <v>0</v>
      </c>
      <c r="Z1159" s="13">
        <f t="shared" si="554"/>
        <v>0</v>
      </c>
      <c r="AA1159" s="23">
        <f t="shared" si="555"/>
        <v>0</v>
      </c>
      <c r="AB1159" s="23">
        <f t="shared" si="556"/>
        <v>0</v>
      </c>
      <c r="AC1159" s="23">
        <f t="shared" si="557"/>
        <v>0</v>
      </c>
      <c r="AD1159" s="24">
        <f t="shared" si="558"/>
        <v>0</v>
      </c>
      <c r="AE1159" s="25">
        <f>IFERROR(VLOOKUP($B1159,'[1]Market Cap'!$G:$I,2,FALSE),"-")</f>
        <v>1982.58676866</v>
      </c>
      <c r="AF1159" s="20">
        <f t="shared" si="559"/>
        <v>0</v>
      </c>
      <c r="AG1159" s="17">
        <f t="shared" si="560"/>
        <v>0</v>
      </c>
      <c r="AH1159" s="17">
        <f t="shared" si="561"/>
        <v>0</v>
      </c>
      <c r="AI1159" s="17" t="str">
        <f t="shared" si="562"/>
        <v>-</v>
      </c>
      <c r="AJ1159" s="26" t="str">
        <f>IFERROR(VLOOKUP($B1159,'[1]Paste Only'!$D:$AM,26,FALSE),"-")</f>
        <v>-</v>
      </c>
      <c r="AK1159" s="26" t="str">
        <f>IFERROR(VLOOKUP($B1159,'[1]Paste Only'!$D:$AM,23,FALSE),"-")</f>
        <v>-</v>
      </c>
      <c r="AL1159" s="26" t="str">
        <f>IFERROR(VLOOKUP($B1159,'[1]Paste Only'!$D:$AM,22,FALSE),"-")</f>
        <v>-</v>
      </c>
      <c r="AM1159" s="21" t="str">
        <f t="shared" si="550"/>
        <v>-</v>
      </c>
      <c r="AN1159" s="21" t="str">
        <f t="shared" si="550"/>
        <v>-</v>
      </c>
      <c r="AO1159" s="21" t="str">
        <f t="shared" si="550"/>
        <v>-</v>
      </c>
      <c r="AP1159" s="27">
        <f t="shared" si="563"/>
        <v>0</v>
      </c>
      <c r="AQ1159" s="27" t="str">
        <f t="shared" si="564"/>
        <v>-</v>
      </c>
      <c r="AR1159" s="27" t="str">
        <f t="shared" si="565"/>
        <v>-</v>
      </c>
      <c r="AS1159" s="27">
        <f t="shared" si="566"/>
        <v>0</v>
      </c>
      <c r="AT1159" s="27">
        <f t="shared" si="567"/>
        <v>0</v>
      </c>
      <c r="AU1159" s="27">
        <f t="shared" si="568"/>
        <v>0</v>
      </c>
      <c r="AV1159" s="21" t="str">
        <f t="shared" si="569"/>
        <v>0</v>
      </c>
      <c r="AW1159" s="27">
        <f t="shared" si="570"/>
        <v>0</v>
      </c>
      <c r="AX1159" s="27" t="str">
        <f t="shared" si="571"/>
        <v>-</v>
      </c>
      <c r="AY1159" s="27" t="str">
        <f t="shared" si="572"/>
        <v>-</v>
      </c>
      <c r="AZ1159" s="21" t="str">
        <f t="shared" si="573"/>
        <v>-</v>
      </c>
      <c r="BA1159" s="21" t="str">
        <f t="shared" si="574"/>
        <v>-</v>
      </c>
      <c r="BB1159" s="28" t="str">
        <f t="shared" si="575"/>
        <v>-</v>
      </c>
      <c r="BC1159" s="28" t="s">
        <v>81</v>
      </c>
      <c r="BD1159" s="28" t="s">
        <v>81</v>
      </c>
      <c r="BE1159" s="28" t="s">
        <v>81</v>
      </c>
      <c r="BF1159" s="28" t="str">
        <f t="shared" si="576"/>
        <v>-</v>
      </c>
      <c r="BG1159" s="29">
        <f t="shared" si="577"/>
        <v>0</v>
      </c>
      <c r="BH1159" s="29">
        <f t="shared" si="577"/>
        <v>0</v>
      </c>
      <c r="BI1159" s="29">
        <f t="shared" si="577"/>
        <v>0</v>
      </c>
      <c r="BJ1159" s="29">
        <f t="shared" si="577"/>
        <v>0</v>
      </c>
      <c r="BK1159" s="29"/>
      <c r="BL1159" s="31"/>
    </row>
    <row r="1160" spans="1:64" x14ac:dyDescent="0.25">
      <c r="A1160" s="13" t="s">
        <v>3533</v>
      </c>
      <c r="B1160" s="13" t="s">
        <v>3534</v>
      </c>
      <c r="C1160" s="13" t="s">
        <v>3535</v>
      </c>
      <c r="D1160" s="13" t="str">
        <f>IFERROR(VLOOKUP($B1160,[1]GICS!$C:$D,2,FALSE),"-")</f>
        <v>-</v>
      </c>
      <c r="E1160" s="14">
        <f>IFERROR(IF(VLOOKUP($B1160,'[1]Paste Only'!$D:$AM,4,FALSE)="-",VLOOKUP($B1160,'[1]Market Cap'!$A:$J,10,FALSE),VLOOKUP($B1160,'[1]Paste Only'!$D:$AM,4,FALSE)),"-")</f>
        <v>0</v>
      </c>
      <c r="F1160" s="14" t="str">
        <f>IFERROR(VLOOKUP($B1160,'[1]Paste Only'!$D:$AM,5,FALSE),"-")</f>
        <v>-</v>
      </c>
      <c r="G1160" s="15">
        <f>IFERROR(VLOOKUP($B1160,'[1]Paste Only'!$D:$AM,6,FALSE),"-")</f>
        <v>0</v>
      </c>
      <c r="H1160" s="15">
        <f>IFERROR(VLOOKUP($B1160,'[1]Paste Only'!$D:$AM,7,FALSE),"-")</f>
        <v>0</v>
      </c>
      <c r="I1160" s="15">
        <f>IFERROR(VLOOKUP($B1160,'[1]Paste Only'!$D:$AM,8,FALSE),"-")</f>
        <v>0</v>
      </c>
      <c r="J1160" s="16"/>
      <c r="K1160" s="16"/>
      <c r="L1160" s="14">
        <f>IFERROR(VLOOKUP($B1160,'[1]Paste Only'!$D:$AM,12,FALSE),"-")</f>
        <v>1.1912700000000001</v>
      </c>
      <c r="M1160" s="14" t="str">
        <f>IFERROR(VLOOKUP($B1160,'[1]Paste Only'!$D:$AM,15,FALSE),"-")</f>
        <v>-</v>
      </c>
      <c r="N1160" s="17"/>
      <c r="O1160" s="18"/>
      <c r="P1160" s="19">
        <f t="shared" si="578"/>
        <v>0</v>
      </c>
      <c r="Q1160" s="20">
        <f t="shared" si="551"/>
        <v>0</v>
      </c>
      <c r="R1160" s="13">
        <f t="shared" si="552"/>
        <v>0</v>
      </c>
      <c r="S1160" s="13" t="str">
        <f>IFERROR(VLOOKUP($B1160,'[1]Market Cap'!$G:$I,3,FALSE),"-")</f>
        <v>Small Cap</v>
      </c>
      <c r="T1160" s="13"/>
      <c r="U1160" s="13"/>
      <c r="V1160" s="21">
        <f t="shared" si="549"/>
        <v>0</v>
      </c>
      <c r="W1160" s="21">
        <f t="shared" si="549"/>
        <v>0</v>
      </c>
      <c r="X1160" s="21">
        <f t="shared" si="549"/>
        <v>0</v>
      </c>
      <c r="Y1160" s="22">
        <f t="shared" si="553"/>
        <v>0</v>
      </c>
      <c r="Z1160" s="13">
        <f t="shared" si="554"/>
        <v>0</v>
      </c>
      <c r="AA1160" s="23">
        <f t="shared" si="555"/>
        <v>0</v>
      </c>
      <c r="AB1160" s="23">
        <f t="shared" si="556"/>
        <v>0</v>
      </c>
      <c r="AC1160" s="23">
        <f t="shared" si="557"/>
        <v>0</v>
      </c>
      <c r="AD1160" s="24">
        <f t="shared" si="558"/>
        <v>0</v>
      </c>
      <c r="AE1160" s="25">
        <f>IFERROR(VLOOKUP($B1160,'[1]Market Cap'!$G:$I,2,FALSE),"-")</f>
        <v>0</v>
      </c>
      <c r="AF1160" s="20">
        <f t="shared" si="559"/>
        <v>0</v>
      </c>
      <c r="AG1160" s="17">
        <f t="shared" si="560"/>
        <v>0</v>
      </c>
      <c r="AH1160" s="17">
        <f t="shared" si="561"/>
        <v>0</v>
      </c>
      <c r="AI1160" s="17" t="str">
        <f t="shared" si="562"/>
        <v>-</v>
      </c>
      <c r="AJ1160" s="26" t="str">
        <f>IFERROR(VLOOKUP($B1160,'[1]Paste Only'!$D:$AM,26,FALSE),"-")</f>
        <v>-</v>
      </c>
      <c r="AK1160" s="26" t="str">
        <f>IFERROR(VLOOKUP($B1160,'[1]Paste Only'!$D:$AM,23,FALSE),"-")</f>
        <v>-</v>
      </c>
      <c r="AL1160" s="26" t="str">
        <f>IFERROR(VLOOKUP($B1160,'[1]Paste Only'!$D:$AM,22,FALSE),"-")</f>
        <v>-</v>
      </c>
      <c r="AM1160" s="21" t="str">
        <f t="shared" si="550"/>
        <v>-</v>
      </c>
      <c r="AN1160" s="21" t="str">
        <f t="shared" si="550"/>
        <v>-</v>
      </c>
      <c r="AO1160" s="21" t="str">
        <f t="shared" si="550"/>
        <v>-</v>
      </c>
      <c r="AP1160" s="27">
        <f t="shared" si="563"/>
        <v>0</v>
      </c>
      <c r="AQ1160" s="27" t="str">
        <f t="shared" si="564"/>
        <v>-</v>
      </c>
      <c r="AR1160" s="27" t="str">
        <f t="shared" si="565"/>
        <v>-</v>
      </c>
      <c r="AS1160" s="27">
        <f t="shared" si="566"/>
        <v>0</v>
      </c>
      <c r="AT1160" s="27">
        <f t="shared" si="567"/>
        <v>0</v>
      </c>
      <c r="AU1160" s="27">
        <f t="shared" si="568"/>
        <v>0</v>
      </c>
      <c r="AV1160" s="21" t="str">
        <f t="shared" si="569"/>
        <v>0</v>
      </c>
      <c r="AW1160" s="27">
        <f t="shared" si="570"/>
        <v>0</v>
      </c>
      <c r="AX1160" s="27" t="str">
        <f t="shared" si="571"/>
        <v>-</v>
      </c>
      <c r="AY1160" s="27" t="str">
        <f t="shared" si="572"/>
        <v>-</v>
      </c>
      <c r="AZ1160" s="21" t="str">
        <f t="shared" si="573"/>
        <v>-</v>
      </c>
      <c r="BA1160" s="21" t="str">
        <f t="shared" si="574"/>
        <v>-</v>
      </c>
      <c r="BB1160" s="28" t="str">
        <f t="shared" si="575"/>
        <v>-</v>
      </c>
      <c r="BC1160" s="28" t="s">
        <v>81</v>
      </c>
      <c r="BD1160" s="28" t="s">
        <v>81</v>
      </c>
      <c r="BE1160" s="28" t="s">
        <v>81</v>
      </c>
      <c r="BF1160" s="28" t="str">
        <f t="shared" si="576"/>
        <v>-</v>
      </c>
      <c r="BG1160" s="29">
        <f t="shared" si="577"/>
        <v>0</v>
      </c>
      <c r="BH1160" s="29">
        <f t="shared" si="577"/>
        <v>0</v>
      </c>
      <c r="BI1160" s="29">
        <f t="shared" si="577"/>
        <v>0</v>
      </c>
      <c r="BJ1160" s="29">
        <f t="shared" si="577"/>
        <v>0</v>
      </c>
      <c r="BK1160" s="29"/>
    </row>
    <row r="1161" spans="1:64" x14ac:dyDescent="0.25">
      <c r="A1161" s="13" t="s">
        <v>3536</v>
      </c>
      <c r="B1161" s="13" t="s">
        <v>3537</v>
      </c>
      <c r="C1161" s="13" t="s">
        <v>3538</v>
      </c>
      <c r="D1161" s="13" t="str">
        <f>IFERROR(VLOOKUP($B1161,[1]GICS!$C:$D,2,FALSE),"-")</f>
        <v>Industrials</v>
      </c>
      <c r="E1161" s="14">
        <f>IFERROR(IF(VLOOKUP($B1161,'[1]Paste Only'!$D:$AM,4,FALSE)="-",VLOOKUP($B1161,'[1]Market Cap'!$A:$J,10,FALSE),VLOOKUP($B1161,'[1]Paste Only'!$D:$AM,4,FALSE)),"-")</f>
        <v>2189.25</v>
      </c>
      <c r="F1161" s="14" t="str">
        <f>IFERROR(VLOOKUP($B1161,'[1]Paste Only'!$D:$AM,5,FALSE),"-")</f>
        <v>-</v>
      </c>
      <c r="G1161" s="15">
        <f>IFERROR(VLOOKUP($B1161,'[1]Paste Only'!$D:$AM,6,FALSE),"-")</f>
        <v>0</v>
      </c>
      <c r="H1161" s="15">
        <f>IFERROR(VLOOKUP($B1161,'[1]Paste Only'!$D:$AM,7,FALSE),"-")</f>
        <v>0</v>
      </c>
      <c r="I1161" s="15">
        <f>IFERROR(VLOOKUP($B1161,'[1]Paste Only'!$D:$AM,8,FALSE),"-")</f>
        <v>0</v>
      </c>
      <c r="J1161" s="16"/>
      <c r="K1161" s="16"/>
      <c r="L1161" s="14">
        <f>IFERROR(VLOOKUP($B1161,'[1]Paste Only'!$D:$AM,12,FALSE),"-")</f>
        <v>29.399238000000004</v>
      </c>
      <c r="M1161" s="14" t="str">
        <f>IFERROR(VLOOKUP($B1161,'[1]Paste Only'!$D:$AM,15,FALSE),"-")</f>
        <v>-</v>
      </c>
      <c r="N1161" s="17"/>
      <c r="O1161" s="18"/>
      <c r="P1161" s="19">
        <f t="shared" si="578"/>
        <v>0</v>
      </c>
      <c r="Q1161" s="20">
        <f t="shared" si="551"/>
        <v>0</v>
      </c>
      <c r="R1161" s="13">
        <f t="shared" si="552"/>
        <v>0</v>
      </c>
      <c r="S1161" s="13" t="str">
        <f>IFERROR(VLOOKUP($B1161,'[1]Market Cap'!$G:$I,3,FALSE),"-")</f>
        <v>Small Cap</v>
      </c>
      <c r="T1161" s="13"/>
      <c r="U1161" s="13"/>
      <c r="V1161" s="21">
        <f t="shared" si="549"/>
        <v>0</v>
      </c>
      <c r="W1161" s="21">
        <f t="shared" si="549"/>
        <v>0</v>
      </c>
      <c r="X1161" s="21">
        <f t="shared" si="549"/>
        <v>0</v>
      </c>
      <c r="Y1161" s="22">
        <f t="shared" si="553"/>
        <v>0</v>
      </c>
      <c r="Z1161" s="13">
        <f t="shared" si="554"/>
        <v>0</v>
      </c>
      <c r="AA1161" s="23">
        <f t="shared" si="555"/>
        <v>0</v>
      </c>
      <c r="AB1161" s="23">
        <f t="shared" si="556"/>
        <v>0</v>
      </c>
      <c r="AC1161" s="23">
        <f t="shared" si="557"/>
        <v>0</v>
      </c>
      <c r="AD1161" s="24">
        <f t="shared" si="558"/>
        <v>0</v>
      </c>
      <c r="AE1161" s="25">
        <f>IFERROR(VLOOKUP($B1161,'[1]Market Cap'!$G:$I,2,FALSE),"-")</f>
        <v>2364.608925</v>
      </c>
      <c r="AF1161" s="20">
        <f t="shared" si="559"/>
        <v>0</v>
      </c>
      <c r="AG1161" s="17">
        <f t="shared" si="560"/>
        <v>0</v>
      </c>
      <c r="AH1161" s="17">
        <f t="shared" si="561"/>
        <v>0</v>
      </c>
      <c r="AI1161" s="17" t="str">
        <f t="shared" si="562"/>
        <v>-</v>
      </c>
      <c r="AJ1161" s="26" t="str">
        <f>IFERROR(VLOOKUP($B1161,'[1]Paste Only'!$D:$AM,26,FALSE),"-")</f>
        <v>-</v>
      </c>
      <c r="AK1161" s="26" t="str">
        <f>IFERROR(VLOOKUP($B1161,'[1]Paste Only'!$D:$AM,23,FALSE),"-")</f>
        <v>-</v>
      </c>
      <c r="AL1161" s="26" t="str">
        <f>IFERROR(VLOOKUP($B1161,'[1]Paste Only'!$D:$AM,22,FALSE),"-")</f>
        <v>-</v>
      </c>
      <c r="AM1161" s="21" t="str">
        <f t="shared" si="550"/>
        <v>-</v>
      </c>
      <c r="AN1161" s="21" t="str">
        <f t="shared" si="550"/>
        <v>-</v>
      </c>
      <c r="AO1161" s="21" t="str">
        <f t="shared" si="550"/>
        <v>-</v>
      </c>
      <c r="AP1161" s="27">
        <f t="shared" si="563"/>
        <v>0</v>
      </c>
      <c r="AQ1161" s="27" t="str">
        <f t="shared" si="564"/>
        <v>-</v>
      </c>
      <c r="AR1161" s="27" t="str">
        <f t="shared" si="565"/>
        <v>-</v>
      </c>
      <c r="AS1161" s="27">
        <f t="shared" si="566"/>
        <v>0</v>
      </c>
      <c r="AT1161" s="27">
        <f t="shared" si="567"/>
        <v>0</v>
      </c>
      <c r="AU1161" s="27">
        <f t="shared" si="568"/>
        <v>0</v>
      </c>
      <c r="AV1161" s="21" t="str">
        <f t="shared" si="569"/>
        <v>0</v>
      </c>
      <c r="AW1161" s="27">
        <f t="shared" si="570"/>
        <v>0</v>
      </c>
      <c r="AX1161" s="27" t="str">
        <f t="shared" si="571"/>
        <v>-</v>
      </c>
      <c r="AY1161" s="27" t="str">
        <f t="shared" si="572"/>
        <v>-</v>
      </c>
      <c r="AZ1161" s="21" t="str">
        <f t="shared" si="573"/>
        <v>-</v>
      </c>
      <c r="BA1161" s="21" t="str">
        <f t="shared" si="574"/>
        <v>-</v>
      </c>
      <c r="BB1161" s="28" t="str">
        <f t="shared" si="575"/>
        <v>-</v>
      </c>
      <c r="BC1161" s="28" t="s">
        <v>81</v>
      </c>
      <c r="BD1161" s="28" t="s">
        <v>81</v>
      </c>
      <c r="BE1161" s="28" t="s">
        <v>81</v>
      </c>
      <c r="BF1161" s="28" t="str">
        <f t="shared" si="576"/>
        <v>-</v>
      </c>
      <c r="BG1161" s="29">
        <f t="shared" si="577"/>
        <v>0</v>
      </c>
      <c r="BH1161" s="29">
        <f t="shared" si="577"/>
        <v>0</v>
      </c>
      <c r="BI1161" s="29">
        <f t="shared" si="577"/>
        <v>0</v>
      </c>
      <c r="BJ1161" s="29">
        <f t="shared" si="577"/>
        <v>0</v>
      </c>
      <c r="BK1161" s="29"/>
    </row>
    <row r="1162" spans="1:64" x14ac:dyDescent="0.25">
      <c r="A1162" s="13" t="s">
        <v>3539</v>
      </c>
      <c r="B1162" s="13" t="s">
        <v>3540</v>
      </c>
      <c r="C1162" s="13" t="s">
        <v>3541</v>
      </c>
      <c r="D1162" s="13" t="str">
        <f>IFERROR(VLOOKUP($B1162,[1]GICS!$C:$D,2,FALSE),"-")</f>
        <v>Materials</v>
      </c>
      <c r="E1162" s="14">
        <f>IFERROR(IF(VLOOKUP($B1162,'[1]Paste Only'!$D:$AM,4,FALSE)="-",VLOOKUP($B1162,'[1]Market Cap'!$A:$J,10,FALSE),VLOOKUP($B1162,'[1]Paste Only'!$D:$AM,4,FALSE)),"-")</f>
        <v>73.56</v>
      </c>
      <c r="F1162" s="14" t="str">
        <f>IFERROR(VLOOKUP($B1162,'[1]Paste Only'!$D:$AM,5,FALSE),"-")</f>
        <v>-</v>
      </c>
      <c r="G1162" s="15">
        <f>IFERROR(VLOOKUP($B1162,'[1]Paste Only'!$D:$AM,6,FALSE),"-")</f>
        <v>0</v>
      </c>
      <c r="H1162" s="15">
        <f>IFERROR(VLOOKUP($B1162,'[1]Paste Only'!$D:$AM,7,FALSE),"-")</f>
        <v>0</v>
      </c>
      <c r="I1162" s="15">
        <f>IFERROR(VLOOKUP($B1162,'[1]Paste Only'!$D:$AM,8,FALSE),"-")</f>
        <v>0</v>
      </c>
      <c r="J1162" s="16"/>
      <c r="K1162" s="16"/>
      <c r="L1162" s="14">
        <f>IFERROR(VLOOKUP($B1162,'[1]Paste Only'!$D:$AM,12,FALSE),"-")</f>
        <v>1.03</v>
      </c>
      <c r="M1162" s="14" t="str">
        <f>IFERROR(VLOOKUP($B1162,'[1]Paste Only'!$D:$AM,15,FALSE),"-")</f>
        <v>-</v>
      </c>
      <c r="N1162" s="17"/>
      <c r="O1162" s="18"/>
      <c r="P1162" s="19">
        <f t="shared" si="578"/>
        <v>0</v>
      </c>
      <c r="Q1162" s="20">
        <f t="shared" si="551"/>
        <v>0</v>
      </c>
      <c r="R1162" s="13">
        <f t="shared" si="552"/>
        <v>0</v>
      </c>
      <c r="S1162" s="13" t="str">
        <f>IFERROR(VLOOKUP($B1162,'[1]Market Cap'!$G:$I,3,FALSE),"-")</f>
        <v>Small Cap</v>
      </c>
      <c r="T1162" s="13"/>
      <c r="U1162" s="13"/>
      <c r="V1162" s="21">
        <f t="shared" si="549"/>
        <v>0</v>
      </c>
      <c r="W1162" s="21">
        <f t="shared" si="549"/>
        <v>0</v>
      </c>
      <c r="X1162" s="21">
        <f t="shared" si="549"/>
        <v>0</v>
      </c>
      <c r="Y1162" s="22">
        <f t="shared" si="553"/>
        <v>0</v>
      </c>
      <c r="Z1162" s="13">
        <f t="shared" si="554"/>
        <v>0</v>
      </c>
      <c r="AA1162" s="23">
        <f t="shared" si="555"/>
        <v>0</v>
      </c>
      <c r="AB1162" s="23">
        <f t="shared" si="556"/>
        <v>0</v>
      </c>
      <c r="AC1162" s="23">
        <f t="shared" si="557"/>
        <v>0</v>
      </c>
      <c r="AD1162" s="24">
        <f t="shared" si="558"/>
        <v>0</v>
      </c>
      <c r="AE1162" s="25">
        <f>IFERROR(VLOOKUP($B1162,'[1]Market Cap'!$G:$I,2,FALSE),"-")</f>
        <v>2171.1603050519998</v>
      </c>
      <c r="AF1162" s="20">
        <f t="shared" si="559"/>
        <v>0</v>
      </c>
      <c r="AG1162" s="17">
        <f t="shared" si="560"/>
        <v>0</v>
      </c>
      <c r="AH1162" s="17">
        <f t="shared" si="561"/>
        <v>0</v>
      </c>
      <c r="AI1162" s="17" t="str">
        <f t="shared" si="562"/>
        <v>-</v>
      </c>
      <c r="AJ1162" s="26" t="str">
        <f>IFERROR(VLOOKUP($B1162,'[1]Paste Only'!$D:$AM,26,FALSE),"-")</f>
        <v>-</v>
      </c>
      <c r="AK1162" s="26" t="str">
        <f>IFERROR(VLOOKUP($B1162,'[1]Paste Only'!$D:$AM,23,FALSE),"-")</f>
        <v>-</v>
      </c>
      <c r="AL1162" s="26" t="str">
        <f>IFERROR(VLOOKUP($B1162,'[1]Paste Only'!$D:$AM,22,FALSE),"-")</f>
        <v>-</v>
      </c>
      <c r="AM1162" s="21" t="str">
        <f t="shared" si="550"/>
        <v>-</v>
      </c>
      <c r="AN1162" s="21" t="str">
        <f t="shared" si="550"/>
        <v>-</v>
      </c>
      <c r="AO1162" s="21" t="str">
        <f t="shared" si="550"/>
        <v>-</v>
      </c>
      <c r="AP1162" s="27">
        <f t="shared" si="563"/>
        <v>0</v>
      </c>
      <c r="AQ1162" s="27" t="str">
        <f t="shared" si="564"/>
        <v>-</v>
      </c>
      <c r="AR1162" s="27" t="str">
        <f t="shared" si="565"/>
        <v>-</v>
      </c>
      <c r="AS1162" s="27">
        <f t="shared" si="566"/>
        <v>0</v>
      </c>
      <c r="AT1162" s="27">
        <f t="shared" si="567"/>
        <v>0</v>
      </c>
      <c r="AU1162" s="27">
        <f t="shared" si="568"/>
        <v>0</v>
      </c>
      <c r="AV1162" s="21" t="str">
        <f t="shared" si="569"/>
        <v>0</v>
      </c>
      <c r="AW1162" s="27">
        <f t="shared" si="570"/>
        <v>0</v>
      </c>
      <c r="AX1162" s="27" t="str">
        <f t="shared" si="571"/>
        <v>-</v>
      </c>
      <c r="AY1162" s="27" t="str">
        <f t="shared" si="572"/>
        <v>-</v>
      </c>
      <c r="AZ1162" s="21" t="str">
        <f t="shared" si="573"/>
        <v>-</v>
      </c>
      <c r="BA1162" s="21" t="str">
        <f t="shared" si="574"/>
        <v>-</v>
      </c>
      <c r="BB1162" s="28" t="str">
        <f t="shared" si="575"/>
        <v>-</v>
      </c>
      <c r="BC1162" s="28" t="s">
        <v>81</v>
      </c>
      <c r="BD1162" s="28" t="s">
        <v>81</v>
      </c>
      <c r="BE1162" s="28" t="s">
        <v>81</v>
      </c>
      <c r="BF1162" s="28" t="str">
        <f t="shared" si="576"/>
        <v>-</v>
      </c>
      <c r="BG1162" s="29">
        <f t="shared" si="577"/>
        <v>0</v>
      </c>
      <c r="BH1162" s="29">
        <f t="shared" si="577"/>
        <v>0</v>
      </c>
      <c r="BI1162" s="29">
        <f t="shared" si="577"/>
        <v>0</v>
      </c>
      <c r="BJ1162" s="29">
        <f t="shared" si="577"/>
        <v>0</v>
      </c>
      <c r="BK1162" s="29"/>
    </row>
    <row r="1163" spans="1:64" x14ac:dyDescent="0.25">
      <c r="A1163" s="13" t="s">
        <v>3542</v>
      </c>
      <c r="B1163" s="13" t="s">
        <v>3543</v>
      </c>
      <c r="C1163" s="13" t="s">
        <v>3544</v>
      </c>
      <c r="D1163" s="13" t="str">
        <f>IFERROR(VLOOKUP($B1163,[1]GICS!$C:$D,2,FALSE),"-")</f>
        <v>-</v>
      </c>
      <c r="E1163" s="14">
        <f>IFERROR(IF(VLOOKUP($B1163,'[1]Paste Only'!$D:$AM,4,FALSE)="-",VLOOKUP($B1163,'[1]Market Cap'!$A:$J,10,FALSE),VLOOKUP($B1163,'[1]Paste Only'!$D:$AM,4,FALSE)),"-")</f>
        <v>0</v>
      </c>
      <c r="F1163" s="14" t="str">
        <f>IFERROR(VLOOKUP($B1163,'[1]Paste Only'!$D:$AM,5,FALSE),"-")</f>
        <v>-</v>
      </c>
      <c r="G1163" s="15">
        <f>IFERROR(VLOOKUP($B1163,'[1]Paste Only'!$D:$AM,6,FALSE),"-")</f>
        <v>0</v>
      </c>
      <c r="H1163" s="15">
        <f>IFERROR(VLOOKUP($B1163,'[1]Paste Only'!$D:$AM,7,FALSE),"-")</f>
        <v>0</v>
      </c>
      <c r="I1163" s="15">
        <f>IFERROR(VLOOKUP($B1163,'[1]Paste Only'!$D:$AM,8,FALSE),"-")</f>
        <v>0</v>
      </c>
      <c r="J1163" s="16"/>
      <c r="K1163" s="16"/>
      <c r="L1163" s="14">
        <f>IFERROR(VLOOKUP($B1163,'[1]Paste Only'!$D:$AM,12,FALSE),"-")</f>
        <v>-8.4700000000000006</v>
      </c>
      <c r="M1163" s="14" t="str">
        <f>IFERROR(VLOOKUP($B1163,'[1]Paste Only'!$D:$AM,15,FALSE),"-")</f>
        <v>-</v>
      </c>
      <c r="N1163" s="17"/>
      <c r="O1163" s="18"/>
      <c r="P1163" s="19">
        <f t="shared" si="578"/>
        <v>0</v>
      </c>
      <c r="Q1163" s="20">
        <f t="shared" si="551"/>
        <v>0</v>
      </c>
      <c r="R1163" s="13">
        <f t="shared" si="552"/>
        <v>0</v>
      </c>
      <c r="S1163" s="13" t="str">
        <f>IFERROR(VLOOKUP($B1163,'[1]Market Cap'!$G:$I,3,FALSE),"-")</f>
        <v>Small Cap</v>
      </c>
      <c r="T1163" s="13"/>
      <c r="U1163" s="13"/>
      <c r="V1163" s="21">
        <f t="shared" si="549"/>
        <v>0</v>
      </c>
      <c r="W1163" s="21">
        <f t="shared" si="549"/>
        <v>0</v>
      </c>
      <c r="X1163" s="21">
        <f t="shared" si="549"/>
        <v>0</v>
      </c>
      <c r="Y1163" s="22">
        <f t="shared" si="553"/>
        <v>0</v>
      </c>
      <c r="Z1163" s="13">
        <f t="shared" si="554"/>
        <v>0</v>
      </c>
      <c r="AA1163" s="23">
        <f t="shared" si="555"/>
        <v>0</v>
      </c>
      <c r="AB1163" s="23">
        <f t="shared" si="556"/>
        <v>0</v>
      </c>
      <c r="AC1163" s="23">
        <f t="shared" si="557"/>
        <v>0</v>
      </c>
      <c r="AD1163" s="24">
        <f t="shared" si="558"/>
        <v>0</v>
      </c>
      <c r="AE1163" s="25">
        <f>IFERROR(VLOOKUP($B1163,'[1]Market Cap'!$G:$I,2,FALSE),"-")</f>
        <v>0</v>
      </c>
      <c r="AF1163" s="20">
        <f t="shared" si="559"/>
        <v>0</v>
      </c>
      <c r="AG1163" s="17">
        <f t="shared" si="560"/>
        <v>0</v>
      </c>
      <c r="AH1163" s="17">
        <f t="shared" si="561"/>
        <v>0</v>
      </c>
      <c r="AI1163" s="17" t="str">
        <f t="shared" si="562"/>
        <v>-</v>
      </c>
      <c r="AJ1163" s="26" t="str">
        <f>IFERROR(VLOOKUP($B1163,'[1]Paste Only'!$D:$AM,26,FALSE),"-")</f>
        <v>-</v>
      </c>
      <c r="AK1163" s="26" t="str">
        <f>IFERROR(VLOOKUP($B1163,'[1]Paste Only'!$D:$AM,23,FALSE),"-")</f>
        <v>-</v>
      </c>
      <c r="AL1163" s="26" t="str">
        <f>IFERROR(VLOOKUP($B1163,'[1]Paste Only'!$D:$AM,22,FALSE),"-")</f>
        <v>-</v>
      </c>
      <c r="AM1163" s="21" t="str">
        <f t="shared" si="550"/>
        <v>-</v>
      </c>
      <c r="AN1163" s="21" t="str">
        <f t="shared" si="550"/>
        <v>-</v>
      </c>
      <c r="AO1163" s="21" t="str">
        <f t="shared" si="550"/>
        <v>-</v>
      </c>
      <c r="AP1163" s="27">
        <f t="shared" si="563"/>
        <v>0</v>
      </c>
      <c r="AQ1163" s="27" t="str">
        <f t="shared" si="564"/>
        <v>-</v>
      </c>
      <c r="AR1163" s="27" t="str">
        <f t="shared" si="565"/>
        <v>-</v>
      </c>
      <c r="AS1163" s="27">
        <f t="shared" si="566"/>
        <v>0</v>
      </c>
      <c r="AT1163" s="27">
        <f t="shared" si="567"/>
        <v>0</v>
      </c>
      <c r="AU1163" s="27">
        <f t="shared" si="568"/>
        <v>0</v>
      </c>
      <c r="AV1163" s="21" t="str">
        <f t="shared" si="569"/>
        <v>0</v>
      </c>
      <c r="AW1163" s="27">
        <f t="shared" si="570"/>
        <v>0</v>
      </c>
      <c r="AX1163" s="27" t="str">
        <f t="shared" si="571"/>
        <v>-</v>
      </c>
      <c r="AY1163" s="27" t="str">
        <f t="shared" si="572"/>
        <v>-</v>
      </c>
      <c r="AZ1163" s="21" t="str">
        <f t="shared" si="573"/>
        <v>-</v>
      </c>
      <c r="BA1163" s="21" t="str">
        <f t="shared" si="574"/>
        <v>-</v>
      </c>
      <c r="BB1163" s="28" t="str">
        <f t="shared" si="575"/>
        <v>-</v>
      </c>
      <c r="BC1163" s="28" t="s">
        <v>81</v>
      </c>
      <c r="BD1163" s="28" t="s">
        <v>81</v>
      </c>
      <c r="BE1163" s="28" t="s">
        <v>81</v>
      </c>
      <c r="BF1163" s="28" t="str">
        <f t="shared" si="576"/>
        <v>-</v>
      </c>
      <c r="BG1163" s="29">
        <f t="shared" si="577"/>
        <v>0</v>
      </c>
      <c r="BH1163" s="29">
        <f t="shared" si="577"/>
        <v>0</v>
      </c>
      <c r="BI1163" s="29">
        <f t="shared" si="577"/>
        <v>0</v>
      </c>
      <c r="BJ1163" s="29">
        <f t="shared" si="577"/>
        <v>0</v>
      </c>
      <c r="BK1163" s="29"/>
    </row>
    <row r="1164" spans="1:64" x14ac:dyDescent="0.25">
      <c r="A1164" s="13" t="s">
        <v>3545</v>
      </c>
      <c r="B1164" s="13" t="s">
        <v>3546</v>
      </c>
      <c r="C1164" s="13" t="s">
        <v>3547</v>
      </c>
      <c r="D1164" s="13" t="str">
        <f>IFERROR(VLOOKUP($B1164,[1]GICS!$C:$D,2,FALSE),"-")</f>
        <v>Industrials</v>
      </c>
      <c r="E1164" s="14">
        <f>IFERROR(IF(VLOOKUP($B1164,'[1]Paste Only'!$D:$AM,4,FALSE)="-",VLOOKUP($B1164,'[1]Market Cap'!$A:$J,10,FALSE),VLOOKUP($B1164,'[1]Paste Only'!$D:$AM,4,FALSE)),"-")</f>
        <v>4432.3</v>
      </c>
      <c r="F1164" s="14" t="str">
        <f>IFERROR(VLOOKUP($B1164,'[1]Paste Only'!$D:$AM,5,FALSE),"-")</f>
        <v>-</v>
      </c>
      <c r="G1164" s="15">
        <f>IFERROR(VLOOKUP($B1164,'[1]Paste Only'!$D:$AM,6,FALSE),"-")</f>
        <v>0</v>
      </c>
      <c r="H1164" s="15">
        <f>IFERROR(VLOOKUP($B1164,'[1]Paste Only'!$D:$AM,7,FALSE),"-")</f>
        <v>0</v>
      </c>
      <c r="I1164" s="15">
        <f>IFERROR(VLOOKUP($B1164,'[1]Paste Only'!$D:$AM,8,FALSE),"-")</f>
        <v>0</v>
      </c>
      <c r="J1164" s="16"/>
      <c r="K1164" s="16"/>
      <c r="L1164" s="14">
        <f>IFERROR(VLOOKUP($B1164,'[1]Paste Only'!$D:$AM,12,FALSE),"-")</f>
        <v>117.08088600000001</v>
      </c>
      <c r="M1164" s="14" t="str">
        <f>IFERROR(VLOOKUP($B1164,'[1]Paste Only'!$D:$AM,15,FALSE),"-")</f>
        <v>-</v>
      </c>
      <c r="N1164" s="17"/>
      <c r="O1164" s="18"/>
      <c r="P1164" s="19">
        <f t="shared" si="578"/>
        <v>0</v>
      </c>
      <c r="Q1164" s="20">
        <f t="shared" si="551"/>
        <v>0</v>
      </c>
      <c r="R1164" s="13">
        <f t="shared" si="552"/>
        <v>0</v>
      </c>
      <c r="S1164" s="13" t="str">
        <f>IFERROR(VLOOKUP($B1164,'[1]Market Cap'!$G:$I,3,FALSE),"-")</f>
        <v>Small Cap</v>
      </c>
      <c r="T1164" s="13"/>
      <c r="U1164" s="13"/>
      <c r="V1164" s="21">
        <f t="shared" si="549"/>
        <v>0</v>
      </c>
      <c r="W1164" s="21">
        <f t="shared" si="549"/>
        <v>0</v>
      </c>
      <c r="X1164" s="21">
        <f t="shared" si="549"/>
        <v>0</v>
      </c>
      <c r="Y1164" s="22">
        <f t="shared" si="553"/>
        <v>0</v>
      </c>
      <c r="Z1164" s="13">
        <f t="shared" si="554"/>
        <v>0</v>
      </c>
      <c r="AA1164" s="23">
        <f t="shared" si="555"/>
        <v>0</v>
      </c>
      <c r="AB1164" s="23">
        <f t="shared" si="556"/>
        <v>0</v>
      </c>
      <c r="AC1164" s="23">
        <f t="shared" si="557"/>
        <v>0</v>
      </c>
      <c r="AD1164" s="24">
        <f t="shared" si="558"/>
        <v>0</v>
      </c>
      <c r="AE1164" s="25">
        <f>IFERROR(VLOOKUP($B1164,'[1]Market Cap'!$G:$I,2,FALSE),"-")</f>
        <v>2188.58685599</v>
      </c>
      <c r="AF1164" s="20">
        <f t="shared" si="559"/>
        <v>0</v>
      </c>
      <c r="AG1164" s="17">
        <f t="shared" si="560"/>
        <v>0</v>
      </c>
      <c r="AH1164" s="17">
        <f t="shared" si="561"/>
        <v>0</v>
      </c>
      <c r="AI1164" s="17" t="str">
        <f t="shared" si="562"/>
        <v>-</v>
      </c>
      <c r="AJ1164" s="26" t="str">
        <f>IFERROR(VLOOKUP($B1164,'[1]Paste Only'!$D:$AM,26,FALSE),"-")</f>
        <v>-</v>
      </c>
      <c r="AK1164" s="26" t="str">
        <f>IFERROR(VLOOKUP($B1164,'[1]Paste Only'!$D:$AM,23,FALSE),"-")</f>
        <v>-</v>
      </c>
      <c r="AL1164" s="26" t="str">
        <f>IFERROR(VLOOKUP($B1164,'[1]Paste Only'!$D:$AM,22,FALSE),"-")</f>
        <v>-</v>
      </c>
      <c r="AM1164" s="21" t="str">
        <f t="shared" si="550"/>
        <v>-</v>
      </c>
      <c r="AN1164" s="21" t="str">
        <f t="shared" si="550"/>
        <v>-</v>
      </c>
      <c r="AO1164" s="21" t="str">
        <f t="shared" si="550"/>
        <v>-</v>
      </c>
      <c r="AP1164" s="27">
        <f t="shared" si="563"/>
        <v>0</v>
      </c>
      <c r="AQ1164" s="27" t="str">
        <f t="shared" si="564"/>
        <v>-</v>
      </c>
      <c r="AR1164" s="27" t="str">
        <f t="shared" si="565"/>
        <v>-</v>
      </c>
      <c r="AS1164" s="27">
        <f t="shared" si="566"/>
        <v>0</v>
      </c>
      <c r="AT1164" s="27">
        <f t="shared" si="567"/>
        <v>0</v>
      </c>
      <c r="AU1164" s="27">
        <f t="shared" si="568"/>
        <v>0</v>
      </c>
      <c r="AV1164" s="21" t="str">
        <f t="shared" si="569"/>
        <v>0</v>
      </c>
      <c r="AW1164" s="27">
        <f t="shared" si="570"/>
        <v>0</v>
      </c>
      <c r="AX1164" s="27" t="str">
        <f t="shared" si="571"/>
        <v>-</v>
      </c>
      <c r="AY1164" s="27" t="str">
        <f t="shared" si="572"/>
        <v>-</v>
      </c>
      <c r="AZ1164" s="21" t="str">
        <f t="shared" si="573"/>
        <v>-</v>
      </c>
      <c r="BA1164" s="21" t="str">
        <f t="shared" si="574"/>
        <v>-</v>
      </c>
      <c r="BB1164" s="28" t="str">
        <f t="shared" si="575"/>
        <v>-</v>
      </c>
      <c r="BC1164" s="28" t="s">
        <v>81</v>
      </c>
      <c r="BD1164" s="28" t="s">
        <v>81</v>
      </c>
      <c r="BE1164" s="28" t="s">
        <v>81</v>
      </c>
      <c r="BF1164" s="28" t="str">
        <f t="shared" si="576"/>
        <v>-</v>
      </c>
      <c r="BG1164" s="29">
        <f t="shared" si="577"/>
        <v>0</v>
      </c>
      <c r="BH1164" s="29">
        <f t="shared" si="577"/>
        <v>0</v>
      </c>
      <c r="BI1164" s="29">
        <f t="shared" si="577"/>
        <v>0</v>
      </c>
      <c r="BJ1164" s="29">
        <f t="shared" si="577"/>
        <v>0</v>
      </c>
      <c r="BK1164" s="29"/>
    </row>
    <row r="1165" spans="1:64" x14ac:dyDescent="0.25">
      <c r="A1165" s="13" t="s">
        <v>3548</v>
      </c>
      <c r="B1165" s="13" t="s">
        <v>3549</v>
      </c>
      <c r="C1165" s="13" t="s">
        <v>3550</v>
      </c>
      <c r="D1165" s="13" t="str">
        <f>IFERROR(VLOOKUP($B1165,[1]GICS!$C:$D,2,FALSE),"-")</f>
        <v>Consumer Discretionary</v>
      </c>
      <c r="E1165" s="14">
        <f>IFERROR(IF(VLOOKUP($B1165,'[1]Paste Only'!$D:$AM,4,FALSE)="-",VLOOKUP($B1165,'[1]Market Cap'!$A:$J,10,FALSE),VLOOKUP($B1165,'[1]Paste Only'!$D:$AM,4,FALSE)),"-")</f>
        <v>209.05</v>
      </c>
      <c r="F1165" s="14" t="str">
        <f>IFERROR(VLOOKUP($B1165,'[1]Paste Only'!$D:$AM,5,FALSE),"-")</f>
        <v>-</v>
      </c>
      <c r="G1165" s="15">
        <f>IFERROR(VLOOKUP($B1165,'[1]Paste Only'!$D:$AM,6,FALSE),"-")</f>
        <v>0</v>
      </c>
      <c r="H1165" s="15">
        <f>IFERROR(VLOOKUP($B1165,'[1]Paste Only'!$D:$AM,7,FALSE),"-")</f>
        <v>0</v>
      </c>
      <c r="I1165" s="15">
        <f>IFERROR(VLOOKUP($B1165,'[1]Paste Only'!$D:$AM,8,FALSE),"-")</f>
        <v>0</v>
      </c>
      <c r="J1165" s="16"/>
      <c r="K1165" s="16"/>
      <c r="L1165" s="14">
        <f>IFERROR(VLOOKUP($B1165,'[1]Paste Only'!$D:$AM,12,FALSE),"-")</f>
        <v>1.6</v>
      </c>
      <c r="M1165" s="14" t="str">
        <f>IFERROR(VLOOKUP($B1165,'[1]Paste Only'!$D:$AM,15,FALSE),"-")</f>
        <v>-</v>
      </c>
      <c r="N1165" s="17"/>
      <c r="O1165" s="18"/>
      <c r="P1165" s="19">
        <f t="shared" si="578"/>
        <v>0</v>
      </c>
      <c r="Q1165" s="20">
        <f t="shared" si="551"/>
        <v>0</v>
      </c>
      <c r="R1165" s="13">
        <f t="shared" si="552"/>
        <v>0</v>
      </c>
      <c r="S1165" s="13" t="str">
        <f>IFERROR(VLOOKUP($B1165,'[1]Market Cap'!$G:$I,3,FALSE),"-")</f>
        <v>Small Cap</v>
      </c>
      <c r="T1165" s="13"/>
      <c r="U1165" s="13"/>
      <c r="V1165" s="21">
        <f t="shared" si="549"/>
        <v>0</v>
      </c>
      <c r="W1165" s="21">
        <f t="shared" si="549"/>
        <v>0</v>
      </c>
      <c r="X1165" s="21">
        <f t="shared" si="549"/>
        <v>0</v>
      </c>
      <c r="Y1165" s="22">
        <f t="shared" si="553"/>
        <v>0</v>
      </c>
      <c r="Z1165" s="13">
        <f t="shared" si="554"/>
        <v>0</v>
      </c>
      <c r="AA1165" s="23">
        <f t="shared" si="555"/>
        <v>0</v>
      </c>
      <c r="AB1165" s="23">
        <f t="shared" si="556"/>
        <v>0</v>
      </c>
      <c r="AC1165" s="23">
        <f t="shared" si="557"/>
        <v>0</v>
      </c>
      <c r="AD1165" s="24">
        <f t="shared" si="558"/>
        <v>0</v>
      </c>
      <c r="AE1165" s="25">
        <f>IFERROR(VLOOKUP($B1165,'[1]Market Cap'!$G:$I,2,FALSE),"-")</f>
        <v>2116.8319379999998</v>
      </c>
      <c r="AF1165" s="20">
        <f t="shared" si="559"/>
        <v>0</v>
      </c>
      <c r="AG1165" s="17">
        <f t="shared" si="560"/>
        <v>0</v>
      </c>
      <c r="AH1165" s="17">
        <f t="shared" si="561"/>
        <v>0</v>
      </c>
      <c r="AI1165" s="17" t="str">
        <f t="shared" si="562"/>
        <v>-</v>
      </c>
      <c r="AJ1165" s="26" t="str">
        <f>IFERROR(VLOOKUP($B1165,'[1]Paste Only'!$D:$AM,26,FALSE),"-")</f>
        <v>-</v>
      </c>
      <c r="AK1165" s="26" t="str">
        <f>IFERROR(VLOOKUP($B1165,'[1]Paste Only'!$D:$AM,23,FALSE),"-")</f>
        <v>-</v>
      </c>
      <c r="AL1165" s="26" t="str">
        <f>IFERROR(VLOOKUP($B1165,'[1]Paste Only'!$D:$AM,22,FALSE),"-")</f>
        <v>-</v>
      </c>
      <c r="AM1165" s="21" t="str">
        <f t="shared" si="550"/>
        <v>-</v>
      </c>
      <c r="AN1165" s="21" t="str">
        <f t="shared" si="550"/>
        <v>-</v>
      </c>
      <c r="AO1165" s="21" t="str">
        <f t="shared" si="550"/>
        <v>-</v>
      </c>
      <c r="AP1165" s="27">
        <f t="shared" si="563"/>
        <v>0</v>
      </c>
      <c r="AQ1165" s="27" t="str">
        <f t="shared" si="564"/>
        <v>-</v>
      </c>
      <c r="AR1165" s="27" t="str">
        <f t="shared" si="565"/>
        <v>-</v>
      </c>
      <c r="AS1165" s="27">
        <f t="shared" si="566"/>
        <v>0</v>
      </c>
      <c r="AT1165" s="27">
        <f t="shared" si="567"/>
        <v>0</v>
      </c>
      <c r="AU1165" s="27">
        <f t="shared" si="568"/>
        <v>0</v>
      </c>
      <c r="AV1165" s="21" t="str">
        <f t="shared" si="569"/>
        <v>0</v>
      </c>
      <c r="AW1165" s="27">
        <f t="shared" si="570"/>
        <v>0</v>
      </c>
      <c r="AX1165" s="27" t="str">
        <f t="shared" si="571"/>
        <v>-</v>
      </c>
      <c r="AY1165" s="27" t="str">
        <f t="shared" si="572"/>
        <v>-</v>
      </c>
      <c r="AZ1165" s="21" t="str">
        <f t="shared" si="573"/>
        <v>-</v>
      </c>
      <c r="BA1165" s="21" t="str">
        <f t="shared" si="574"/>
        <v>-</v>
      </c>
      <c r="BB1165" s="28" t="str">
        <f t="shared" si="575"/>
        <v>-</v>
      </c>
      <c r="BC1165" s="28" t="s">
        <v>81</v>
      </c>
      <c r="BD1165" s="28" t="s">
        <v>81</v>
      </c>
      <c r="BE1165" s="28" t="s">
        <v>81</v>
      </c>
      <c r="BF1165" s="28" t="str">
        <f t="shared" si="576"/>
        <v>-</v>
      </c>
      <c r="BG1165" s="29">
        <f t="shared" si="577"/>
        <v>0</v>
      </c>
      <c r="BH1165" s="29">
        <f t="shared" si="577"/>
        <v>0</v>
      </c>
      <c r="BI1165" s="29">
        <f t="shared" si="577"/>
        <v>0</v>
      </c>
      <c r="BJ1165" s="29">
        <f t="shared" si="577"/>
        <v>0</v>
      </c>
      <c r="BK1165" s="29"/>
    </row>
    <row r="1166" spans="1:64" x14ac:dyDescent="0.25">
      <c r="A1166" s="13" t="s">
        <v>3551</v>
      </c>
      <c r="B1166" s="13" t="s">
        <v>3552</v>
      </c>
      <c r="C1166" s="13" t="s">
        <v>3553</v>
      </c>
      <c r="D1166" s="13" t="str">
        <f>IFERROR(VLOOKUP($B1166,[1]GICS!$C:$D,2,FALSE),"-")</f>
        <v>Materials</v>
      </c>
      <c r="E1166" s="14" t="str">
        <f>IFERROR(IF(VLOOKUP($B1166,'[1]Paste Only'!$D:$AM,4,FALSE)="-",VLOOKUP($B1166,'[1]Market Cap'!$A:$J,10,FALSE),VLOOKUP($B1166,'[1]Paste Only'!$D:$AM,4,FALSE)),"-")</f>
        <v>-</v>
      </c>
      <c r="F1166" s="14" t="str">
        <f>IFERROR(VLOOKUP($B1166,'[1]Paste Only'!$D:$AM,5,FALSE),"-")</f>
        <v>-</v>
      </c>
      <c r="G1166" s="15">
        <f>IFERROR(VLOOKUP($B1166,'[1]Paste Only'!$D:$AM,6,FALSE),"-")</f>
        <v>0</v>
      </c>
      <c r="H1166" s="15">
        <f>IFERROR(VLOOKUP($B1166,'[1]Paste Only'!$D:$AM,7,FALSE),"-")</f>
        <v>0</v>
      </c>
      <c r="I1166" s="15">
        <f>IFERROR(VLOOKUP($B1166,'[1]Paste Only'!$D:$AM,8,FALSE),"-")</f>
        <v>0</v>
      </c>
      <c r="J1166" s="16"/>
      <c r="K1166" s="16"/>
      <c r="L1166" s="14">
        <f>IFERROR(VLOOKUP($B1166,'[1]Paste Only'!$D:$AM,12,FALSE),"-")</f>
        <v>14.291624000000001</v>
      </c>
      <c r="M1166" s="14" t="str">
        <f>IFERROR(VLOOKUP($B1166,'[1]Paste Only'!$D:$AM,15,FALSE),"-")</f>
        <v>-</v>
      </c>
      <c r="N1166" s="17"/>
      <c r="O1166" s="18"/>
      <c r="P1166" s="19">
        <f t="shared" si="578"/>
        <v>0</v>
      </c>
      <c r="Q1166" s="20">
        <f t="shared" si="551"/>
        <v>0</v>
      </c>
      <c r="R1166" s="13">
        <f t="shared" si="552"/>
        <v>0</v>
      </c>
      <c r="S1166" s="13" t="str">
        <f>IFERROR(VLOOKUP($B1166,'[1]Market Cap'!$G:$I,3,FALSE),"-")</f>
        <v>-</v>
      </c>
      <c r="T1166" s="13"/>
      <c r="U1166" s="13"/>
      <c r="V1166" s="21">
        <f t="shared" si="549"/>
        <v>0</v>
      </c>
      <c r="W1166" s="21">
        <f t="shared" si="549"/>
        <v>0</v>
      </c>
      <c r="X1166" s="21">
        <f t="shared" si="549"/>
        <v>0</v>
      </c>
      <c r="Y1166" s="22">
        <f t="shared" si="553"/>
        <v>0</v>
      </c>
      <c r="Z1166" s="13">
        <f t="shared" si="554"/>
        <v>0</v>
      </c>
      <c r="AA1166" s="23">
        <f t="shared" si="555"/>
        <v>0</v>
      </c>
      <c r="AB1166" s="23">
        <f t="shared" si="556"/>
        <v>0</v>
      </c>
      <c r="AC1166" s="23">
        <f t="shared" si="557"/>
        <v>0</v>
      </c>
      <c r="AD1166" s="24">
        <f t="shared" si="558"/>
        <v>0</v>
      </c>
      <c r="AE1166" s="25" t="str">
        <f>IFERROR(VLOOKUP($B1166,'[1]Market Cap'!$G:$I,2,FALSE),"-")</f>
        <v>-</v>
      </c>
      <c r="AF1166" s="20">
        <f t="shared" si="559"/>
        <v>0</v>
      </c>
      <c r="AG1166" s="17">
        <f t="shared" si="560"/>
        <v>0</v>
      </c>
      <c r="AH1166" s="17">
        <f t="shared" si="561"/>
        <v>0</v>
      </c>
      <c r="AI1166" s="17" t="str">
        <f t="shared" si="562"/>
        <v>-</v>
      </c>
      <c r="AJ1166" s="26" t="str">
        <f>IFERROR(VLOOKUP($B1166,'[1]Paste Only'!$D:$AM,26,FALSE),"-")</f>
        <v>-</v>
      </c>
      <c r="AK1166" s="26" t="str">
        <f>IFERROR(VLOOKUP($B1166,'[1]Paste Only'!$D:$AM,23,FALSE),"-")</f>
        <v>-</v>
      </c>
      <c r="AL1166" s="26" t="str">
        <f>IFERROR(VLOOKUP($B1166,'[1]Paste Only'!$D:$AM,22,FALSE),"-")</f>
        <v>-</v>
      </c>
      <c r="AM1166" s="21" t="str">
        <f t="shared" si="550"/>
        <v>-</v>
      </c>
      <c r="AN1166" s="21" t="str">
        <f t="shared" si="550"/>
        <v>-</v>
      </c>
      <c r="AO1166" s="21" t="str">
        <f t="shared" si="550"/>
        <v>-</v>
      </c>
      <c r="AP1166" s="27">
        <f t="shared" si="563"/>
        <v>0</v>
      </c>
      <c r="AQ1166" s="27" t="str">
        <f t="shared" si="564"/>
        <v>-</v>
      </c>
      <c r="AR1166" s="27" t="str">
        <f t="shared" si="565"/>
        <v>-</v>
      </c>
      <c r="AS1166" s="27">
        <f t="shared" si="566"/>
        <v>0</v>
      </c>
      <c r="AT1166" s="27">
        <f t="shared" si="567"/>
        <v>0</v>
      </c>
      <c r="AU1166" s="27">
        <f t="shared" si="568"/>
        <v>0</v>
      </c>
      <c r="AV1166" s="21" t="str">
        <f t="shared" si="569"/>
        <v>0</v>
      </c>
      <c r="AW1166" s="27">
        <f t="shared" si="570"/>
        <v>0</v>
      </c>
      <c r="AX1166" s="27" t="str">
        <f t="shared" si="571"/>
        <v>-</v>
      </c>
      <c r="AY1166" s="27" t="str">
        <f t="shared" si="572"/>
        <v>-</v>
      </c>
      <c r="AZ1166" s="21" t="str">
        <f t="shared" si="573"/>
        <v>-</v>
      </c>
      <c r="BA1166" s="21" t="str">
        <f t="shared" si="574"/>
        <v>-</v>
      </c>
      <c r="BB1166" s="28" t="str">
        <f t="shared" si="575"/>
        <v>-</v>
      </c>
      <c r="BC1166" s="28" t="s">
        <v>81</v>
      </c>
      <c r="BD1166" s="28" t="s">
        <v>81</v>
      </c>
      <c r="BE1166" s="28" t="s">
        <v>81</v>
      </c>
      <c r="BF1166" s="28" t="str">
        <f t="shared" si="576"/>
        <v>-</v>
      </c>
      <c r="BG1166" s="29">
        <f t="shared" si="577"/>
        <v>0</v>
      </c>
      <c r="BH1166" s="29">
        <f t="shared" si="577"/>
        <v>0</v>
      </c>
      <c r="BI1166" s="29">
        <f t="shared" si="577"/>
        <v>0</v>
      </c>
      <c r="BJ1166" s="29">
        <f t="shared" si="577"/>
        <v>0</v>
      </c>
      <c r="BK1166" s="29"/>
    </row>
    <row r="1167" spans="1:64" x14ac:dyDescent="0.25">
      <c r="A1167" s="13" t="s">
        <v>3554</v>
      </c>
      <c r="B1167" s="13" t="s">
        <v>3555</v>
      </c>
      <c r="C1167" s="13" t="s">
        <v>3556</v>
      </c>
      <c r="D1167" s="13" t="str">
        <f>IFERROR(VLOOKUP($B1167,[1]GICS!$C:$D,2,FALSE),"-")</f>
        <v>Health Care</v>
      </c>
      <c r="E1167" s="14">
        <f>IFERROR(IF(VLOOKUP($B1167,'[1]Paste Only'!$D:$AM,4,FALSE)="-",VLOOKUP($B1167,'[1]Market Cap'!$A:$J,10,FALSE),VLOOKUP($B1167,'[1]Paste Only'!$D:$AM,4,FALSE)),"-")</f>
        <v>291.75</v>
      </c>
      <c r="F1167" s="14" t="str">
        <f>IFERROR(VLOOKUP($B1167,'[1]Paste Only'!$D:$AM,5,FALSE),"-")</f>
        <v>-</v>
      </c>
      <c r="G1167" s="15">
        <f>IFERROR(VLOOKUP($B1167,'[1]Paste Only'!$D:$AM,6,FALSE),"-")</f>
        <v>0</v>
      </c>
      <c r="H1167" s="15">
        <f>IFERROR(VLOOKUP($B1167,'[1]Paste Only'!$D:$AM,7,FALSE),"-")</f>
        <v>0</v>
      </c>
      <c r="I1167" s="15">
        <f>IFERROR(VLOOKUP($B1167,'[1]Paste Only'!$D:$AM,8,FALSE),"-")</f>
        <v>0</v>
      </c>
      <c r="J1167" s="16"/>
      <c r="K1167" s="16"/>
      <c r="L1167" s="14">
        <f>IFERROR(VLOOKUP($B1167,'[1]Paste Only'!$D:$AM,12,FALSE),"-")</f>
        <v>7.7985350000000002</v>
      </c>
      <c r="M1167" s="14" t="str">
        <f>IFERROR(VLOOKUP($B1167,'[1]Paste Only'!$D:$AM,15,FALSE),"-")</f>
        <v>-</v>
      </c>
      <c r="N1167" s="17"/>
      <c r="O1167" s="18"/>
      <c r="P1167" s="19">
        <f t="shared" si="578"/>
        <v>0</v>
      </c>
      <c r="Q1167" s="20">
        <f t="shared" si="551"/>
        <v>0</v>
      </c>
      <c r="R1167" s="13">
        <f t="shared" si="552"/>
        <v>0</v>
      </c>
      <c r="S1167" s="13" t="str">
        <f>IFERROR(VLOOKUP($B1167,'[1]Market Cap'!$G:$I,3,FALSE),"-")</f>
        <v>Small Cap</v>
      </c>
      <c r="T1167" s="13"/>
      <c r="U1167" s="13"/>
      <c r="V1167" s="21">
        <f t="shared" si="549"/>
        <v>0</v>
      </c>
      <c r="W1167" s="21">
        <f t="shared" si="549"/>
        <v>0</v>
      </c>
      <c r="X1167" s="21">
        <f t="shared" si="549"/>
        <v>0</v>
      </c>
      <c r="Y1167" s="22">
        <f t="shared" si="553"/>
        <v>0</v>
      </c>
      <c r="Z1167" s="13">
        <f t="shared" si="554"/>
        <v>0</v>
      </c>
      <c r="AA1167" s="23">
        <f t="shared" si="555"/>
        <v>0</v>
      </c>
      <c r="AB1167" s="23">
        <f t="shared" si="556"/>
        <v>0</v>
      </c>
      <c r="AC1167" s="23">
        <f t="shared" si="557"/>
        <v>0</v>
      </c>
      <c r="AD1167" s="24">
        <f t="shared" si="558"/>
        <v>0</v>
      </c>
      <c r="AE1167" s="25">
        <f>IFERROR(VLOOKUP($B1167,'[1]Market Cap'!$G:$I,2,FALSE),"-")</f>
        <v>2732.29797525</v>
      </c>
      <c r="AF1167" s="20">
        <f t="shared" si="559"/>
        <v>0</v>
      </c>
      <c r="AG1167" s="17">
        <f t="shared" si="560"/>
        <v>0</v>
      </c>
      <c r="AH1167" s="17">
        <f t="shared" si="561"/>
        <v>0</v>
      </c>
      <c r="AI1167" s="17" t="str">
        <f t="shared" si="562"/>
        <v>-</v>
      </c>
      <c r="AJ1167" s="26" t="str">
        <f>IFERROR(VLOOKUP($B1167,'[1]Paste Only'!$D:$AM,26,FALSE),"-")</f>
        <v>-</v>
      </c>
      <c r="AK1167" s="26" t="str">
        <f>IFERROR(VLOOKUP($B1167,'[1]Paste Only'!$D:$AM,23,FALSE),"-")</f>
        <v>-</v>
      </c>
      <c r="AL1167" s="26" t="str">
        <f>IFERROR(VLOOKUP($B1167,'[1]Paste Only'!$D:$AM,22,FALSE),"-")</f>
        <v>-</v>
      </c>
      <c r="AM1167" s="21" t="str">
        <f t="shared" si="550"/>
        <v>-</v>
      </c>
      <c r="AN1167" s="21" t="str">
        <f t="shared" si="550"/>
        <v>-</v>
      </c>
      <c r="AO1167" s="21" t="str">
        <f t="shared" si="550"/>
        <v>-</v>
      </c>
      <c r="AP1167" s="27">
        <f t="shared" si="563"/>
        <v>0</v>
      </c>
      <c r="AQ1167" s="27" t="str">
        <f t="shared" si="564"/>
        <v>-</v>
      </c>
      <c r="AR1167" s="27" t="str">
        <f t="shared" si="565"/>
        <v>-</v>
      </c>
      <c r="AS1167" s="27">
        <f t="shared" si="566"/>
        <v>0</v>
      </c>
      <c r="AT1167" s="27">
        <f t="shared" si="567"/>
        <v>0</v>
      </c>
      <c r="AU1167" s="27">
        <f t="shared" si="568"/>
        <v>0</v>
      </c>
      <c r="AV1167" s="21" t="str">
        <f t="shared" si="569"/>
        <v>0</v>
      </c>
      <c r="AW1167" s="27">
        <f t="shared" si="570"/>
        <v>0</v>
      </c>
      <c r="AX1167" s="27" t="str">
        <f t="shared" si="571"/>
        <v>-</v>
      </c>
      <c r="AY1167" s="27" t="str">
        <f t="shared" si="572"/>
        <v>-</v>
      </c>
      <c r="AZ1167" s="21" t="str">
        <f t="shared" si="573"/>
        <v>-</v>
      </c>
      <c r="BA1167" s="21" t="str">
        <f t="shared" si="574"/>
        <v>-</v>
      </c>
      <c r="BB1167" s="28" t="str">
        <f t="shared" si="575"/>
        <v>-</v>
      </c>
      <c r="BC1167" s="28" t="s">
        <v>81</v>
      </c>
      <c r="BD1167" s="28" t="s">
        <v>81</v>
      </c>
      <c r="BE1167" s="28" t="s">
        <v>81</v>
      </c>
      <c r="BF1167" s="28" t="str">
        <f t="shared" si="576"/>
        <v>-</v>
      </c>
      <c r="BG1167" s="29">
        <f t="shared" si="577"/>
        <v>0</v>
      </c>
      <c r="BH1167" s="29">
        <f t="shared" si="577"/>
        <v>0</v>
      </c>
      <c r="BI1167" s="29">
        <f t="shared" si="577"/>
        <v>0</v>
      </c>
      <c r="BJ1167" s="29">
        <f t="shared" si="577"/>
        <v>0</v>
      </c>
      <c r="BK1167" s="29"/>
    </row>
    <row r="1168" spans="1:64" x14ac:dyDescent="0.25">
      <c r="A1168" s="13" t="s">
        <v>3557</v>
      </c>
      <c r="B1168" s="13" t="s">
        <v>3558</v>
      </c>
      <c r="C1168" s="13" t="s">
        <v>3559</v>
      </c>
      <c r="D1168" s="13" t="str">
        <f>IFERROR(VLOOKUP($B1168,[1]GICS!$C:$D,2,FALSE),"-")</f>
        <v>Utilities</v>
      </c>
      <c r="E1168" s="14" t="str">
        <f>IFERROR(IF(VLOOKUP($B1168,'[1]Paste Only'!$D:$AM,4,FALSE)="-",VLOOKUP($B1168,'[1]Market Cap'!$A:$J,10,FALSE),VLOOKUP($B1168,'[1]Paste Only'!$D:$AM,4,FALSE)),"-")</f>
        <v>-</v>
      </c>
      <c r="F1168" s="14" t="str">
        <f>IFERROR(VLOOKUP($B1168,'[1]Paste Only'!$D:$AM,5,FALSE),"-")</f>
        <v>-</v>
      </c>
      <c r="G1168" s="15">
        <f>IFERROR(VLOOKUP($B1168,'[1]Paste Only'!$D:$AM,6,FALSE),"-")</f>
        <v>0</v>
      </c>
      <c r="H1168" s="15">
        <f>IFERROR(VLOOKUP($B1168,'[1]Paste Only'!$D:$AM,7,FALSE),"-")</f>
        <v>0</v>
      </c>
      <c r="I1168" s="15">
        <f>IFERROR(VLOOKUP($B1168,'[1]Paste Only'!$D:$AM,8,FALSE),"-")</f>
        <v>0</v>
      </c>
      <c r="J1168" s="16"/>
      <c r="K1168" s="16"/>
      <c r="L1168" s="14">
        <f>IFERROR(VLOOKUP($B1168,'[1]Paste Only'!$D:$AM,12,FALSE),"-")</f>
        <v>7.2190000000000004E-2</v>
      </c>
      <c r="M1168" s="14" t="str">
        <f>IFERROR(VLOOKUP($B1168,'[1]Paste Only'!$D:$AM,15,FALSE),"-")</f>
        <v>-</v>
      </c>
      <c r="N1168" s="17"/>
      <c r="O1168" s="18"/>
      <c r="P1168" s="19">
        <f t="shared" si="578"/>
        <v>0</v>
      </c>
      <c r="Q1168" s="20">
        <f t="shared" si="551"/>
        <v>0</v>
      </c>
      <c r="R1168" s="13">
        <f t="shared" si="552"/>
        <v>0</v>
      </c>
      <c r="S1168" s="13" t="str">
        <f>IFERROR(VLOOKUP($B1168,'[1]Market Cap'!$G:$I,3,FALSE),"-")</f>
        <v>-</v>
      </c>
      <c r="T1168" s="13"/>
      <c r="U1168" s="13"/>
      <c r="V1168" s="21">
        <f t="shared" si="549"/>
        <v>0</v>
      </c>
      <c r="W1168" s="21">
        <f t="shared" si="549"/>
        <v>0</v>
      </c>
      <c r="X1168" s="21">
        <f t="shared" si="549"/>
        <v>0</v>
      </c>
      <c r="Y1168" s="22">
        <f t="shared" si="553"/>
        <v>0</v>
      </c>
      <c r="Z1168" s="13">
        <f t="shared" si="554"/>
        <v>0</v>
      </c>
      <c r="AA1168" s="23">
        <f t="shared" si="555"/>
        <v>0</v>
      </c>
      <c r="AB1168" s="23">
        <f t="shared" si="556"/>
        <v>0</v>
      </c>
      <c r="AC1168" s="23">
        <f t="shared" si="557"/>
        <v>0</v>
      </c>
      <c r="AD1168" s="24">
        <f t="shared" si="558"/>
        <v>0</v>
      </c>
      <c r="AE1168" s="25" t="str">
        <f>IFERROR(VLOOKUP($B1168,'[1]Market Cap'!$G:$I,2,FALSE),"-")</f>
        <v>-</v>
      </c>
      <c r="AF1168" s="20">
        <f t="shared" si="559"/>
        <v>0</v>
      </c>
      <c r="AG1168" s="17">
        <f t="shared" si="560"/>
        <v>0</v>
      </c>
      <c r="AH1168" s="17">
        <f t="shared" si="561"/>
        <v>0</v>
      </c>
      <c r="AI1168" s="17" t="str">
        <f t="shared" si="562"/>
        <v>-</v>
      </c>
      <c r="AJ1168" s="26" t="str">
        <f>IFERROR(VLOOKUP($B1168,'[1]Paste Only'!$D:$AM,26,FALSE),"-")</f>
        <v>-</v>
      </c>
      <c r="AK1168" s="26" t="str">
        <f>IFERROR(VLOOKUP($B1168,'[1]Paste Only'!$D:$AM,23,FALSE),"-")</f>
        <v>-</v>
      </c>
      <c r="AL1168" s="26" t="str">
        <f>IFERROR(VLOOKUP($B1168,'[1]Paste Only'!$D:$AM,22,FALSE),"-")</f>
        <v>-</v>
      </c>
      <c r="AM1168" s="21" t="str">
        <f t="shared" si="550"/>
        <v>-</v>
      </c>
      <c r="AN1168" s="21" t="str">
        <f t="shared" si="550"/>
        <v>-</v>
      </c>
      <c r="AO1168" s="21" t="str">
        <f t="shared" si="550"/>
        <v>-</v>
      </c>
      <c r="AP1168" s="27">
        <f t="shared" si="563"/>
        <v>0</v>
      </c>
      <c r="AQ1168" s="27" t="str">
        <f t="shared" si="564"/>
        <v>-</v>
      </c>
      <c r="AR1168" s="27" t="str">
        <f t="shared" si="565"/>
        <v>-</v>
      </c>
      <c r="AS1168" s="27">
        <f t="shared" si="566"/>
        <v>0</v>
      </c>
      <c r="AT1168" s="27">
        <f t="shared" si="567"/>
        <v>0</v>
      </c>
      <c r="AU1168" s="27">
        <f t="shared" si="568"/>
        <v>0</v>
      </c>
      <c r="AV1168" s="21" t="str">
        <f t="shared" si="569"/>
        <v>0</v>
      </c>
      <c r="AW1168" s="27">
        <f t="shared" si="570"/>
        <v>0</v>
      </c>
      <c r="AX1168" s="27" t="str">
        <f t="shared" si="571"/>
        <v>-</v>
      </c>
      <c r="AY1168" s="27" t="str">
        <f t="shared" si="572"/>
        <v>-</v>
      </c>
      <c r="AZ1168" s="21" t="str">
        <f t="shared" si="573"/>
        <v>-</v>
      </c>
      <c r="BA1168" s="21" t="str">
        <f t="shared" si="574"/>
        <v>-</v>
      </c>
      <c r="BB1168" s="28" t="str">
        <f t="shared" si="575"/>
        <v>-</v>
      </c>
      <c r="BC1168" s="28" t="s">
        <v>81</v>
      </c>
      <c r="BD1168" s="28" t="s">
        <v>81</v>
      </c>
      <c r="BE1168" s="28" t="s">
        <v>81</v>
      </c>
      <c r="BF1168" s="28" t="str">
        <f t="shared" si="576"/>
        <v>-</v>
      </c>
      <c r="BG1168" s="29">
        <f t="shared" si="577"/>
        <v>0</v>
      </c>
      <c r="BH1168" s="29">
        <f t="shared" si="577"/>
        <v>0</v>
      </c>
      <c r="BI1168" s="29">
        <f t="shared" si="577"/>
        <v>0</v>
      </c>
      <c r="BJ1168" s="29">
        <f t="shared" si="577"/>
        <v>0</v>
      </c>
      <c r="BK1168" s="29"/>
    </row>
    <row r="1169" spans="1:64" x14ac:dyDescent="0.25">
      <c r="A1169" s="13" t="s">
        <v>3560</v>
      </c>
      <c r="B1169" s="13" t="s">
        <v>3561</v>
      </c>
      <c r="C1169" s="13" t="s">
        <v>3562</v>
      </c>
      <c r="D1169" s="13" t="str">
        <f>IFERROR(VLOOKUP($B1169,[1]GICS!$C:$D,2,FALSE),"-")</f>
        <v>Industrials</v>
      </c>
      <c r="E1169" s="14">
        <f>IFERROR(IF(VLOOKUP($B1169,'[1]Paste Only'!$D:$AM,4,FALSE)="-",VLOOKUP($B1169,'[1]Market Cap'!$A:$J,10,FALSE),VLOOKUP($B1169,'[1]Paste Only'!$D:$AM,4,FALSE)),"-")</f>
        <v>155.5</v>
      </c>
      <c r="F1169" s="14" t="str">
        <f>IFERROR(VLOOKUP($B1169,'[1]Paste Only'!$D:$AM,5,FALSE),"-")</f>
        <v>-</v>
      </c>
      <c r="G1169" s="15">
        <f>IFERROR(VLOOKUP($B1169,'[1]Paste Only'!$D:$AM,6,FALSE),"-")</f>
        <v>0</v>
      </c>
      <c r="H1169" s="15">
        <f>IFERROR(VLOOKUP($B1169,'[1]Paste Only'!$D:$AM,7,FALSE),"-")</f>
        <v>0</v>
      </c>
      <c r="I1169" s="15">
        <f>IFERROR(VLOOKUP($B1169,'[1]Paste Only'!$D:$AM,8,FALSE),"-")</f>
        <v>0</v>
      </c>
      <c r="J1169" s="16"/>
      <c r="K1169" s="16"/>
      <c r="L1169" s="14">
        <f>IFERROR(VLOOKUP($B1169,'[1]Paste Only'!$D:$AM,12,FALSE),"-")</f>
        <v>4.5254570000000003</v>
      </c>
      <c r="M1169" s="14" t="str">
        <f>IFERROR(VLOOKUP($B1169,'[1]Paste Only'!$D:$AM,15,FALSE),"-")</f>
        <v>-</v>
      </c>
      <c r="N1169" s="17"/>
      <c r="O1169" s="18"/>
      <c r="P1169" s="19">
        <f t="shared" si="578"/>
        <v>0</v>
      </c>
      <c r="Q1169" s="20">
        <f t="shared" si="551"/>
        <v>0</v>
      </c>
      <c r="R1169" s="13">
        <f t="shared" si="552"/>
        <v>0</v>
      </c>
      <c r="S1169" s="13" t="str">
        <f>IFERROR(VLOOKUP($B1169,'[1]Market Cap'!$G:$I,3,FALSE),"-")</f>
        <v>Small Cap</v>
      </c>
      <c r="T1169" s="13"/>
      <c r="U1169" s="13"/>
      <c r="V1169" s="21">
        <f t="shared" si="549"/>
        <v>0</v>
      </c>
      <c r="W1169" s="21">
        <f t="shared" si="549"/>
        <v>0</v>
      </c>
      <c r="X1169" s="21">
        <f t="shared" si="549"/>
        <v>0</v>
      </c>
      <c r="Y1169" s="22">
        <f t="shared" si="553"/>
        <v>0</v>
      </c>
      <c r="Z1169" s="13">
        <f t="shared" si="554"/>
        <v>0</v>
      </c>
      <c r="AA1169" s="23">
        <f t="shared" si="555"/>
        <v>0</v>
      </c>
      <c r="AB1169" s="23">
        <f t="shared" si="556"/>
        <v>0</v>
      </c>
      <c r="AC1169" s="23">
        <f t="shared" si="557"/>
        <v>0</v>
      </c>
      <c r="AD1169" s="24">
        <f t="shared" si="558"/>
        <v>0</v>
      </c>
      <c r="AE1169" s="25">
        <f>IFERROR(VLOOKUP($B1169,'[1]Market Cap'!$G:$I,2,FALSE),"-")</f>
        <v>1042.7674500000001</v>
      </c>
      <c r="AF1169" s="20">
        <f t="shared" si="559"/>
        <v>0</v>
      </c>
      <c r="AG1169" s="17">
        <f t="shared" si="560"/>
        <v>0</v>
      </c>
      <c r="AH1169" s="17">
        <f t="shared" si="561"/>
        <v>0</v>
      </c>
      <c r="AI1169" s="17" t="str">
        <f t="shared" si="562"/>
        <v>-</v>
      </c>
      <c r="AJ1169" s="26" t="str">
        <f>IFERROR(VLOOKUP($B1169,'[1]Paste Only'!$D:$AM,26,FALSE),"-")</f>
        <v>-</v>
      </c>
      <c r="AK1169" s="26" t="str">
        <f>IFERROR(VLOOKUP($B1169,'[1]Paste Only'!$D:$AM,23,FALSE),"-")</f>
        <v>-</v>
      </c>
      <c r="AL1169" s="26" t="str">
        <f>IFERROR(VLOOKUP($B1169,'[1]Paste Only'!$D:$AM,22,FALSE),"-")</f>
        <v>-</v>
      </c>
      <c r="AM1169" s="21" t="str">
        <f t="shared" si="550"/>
        <v>-</v>
      </c>
      <c r="AN1169" s="21" t="str">
        <f t="shared" si="550"/>
        <v>-</v>
      </c>
      <c r="AO1169" s="21" t="str">
        <f t="shared" si="550"/>
        <v>-</v>
      </c>
      <c r="AP1169" s="27">
        <f t="shared" si="563"/>
        <v>0</v>
      </c>
      <c r="AQ1169" s="27" t="str">
        <f t="shared" si="564"/>
        <v>-</v>
      </c>
      <c r="AR1169" s="27" t="str">
        <f t="shared" si="565"/>
        <v>-</v>
      </c>
      <c r="AS1169" s="27">
        <f t="shared" si="566"/>
        <v>0</v>
      </c>
      <c r="AT1169" s="27">
        <f t="shared" si="567"/>
        <v>0</v>
      </c>
      <c r="AU1169" s="27">
        <f t="shared" si="568"/>
        <v>0</v>
      </c>
      <c r="AV1169" s="21" t="str">
        <f t="shared" si="569"/>
        <v>0</v>
      </c>
      <c r="AW1169" s="27">
        <f t="shared" si="570"/>
        <v>0</v>
      </c>
      <c r="AX1169" s="27" t="str">
        <f t="shared" si="571"/>
        <v>-</v>
      </c>
      <c r="AY1169" s="27" t="str">
        <f t="shared" si="572"/>
        <v>-</v>
      </c>
      <c r="AZ1169" s="21" t="str">
        <f t="shared" si="573"/>
        <v>-</v>
      </c>
      <c r="BA1169" s="21" t="str">
        <f t="shared" si="574"/>
        <v>-</v>
      </c>
      <c r="BB1169" s="28" t="str">
        <f t="shared" si="575"/>
        <v>-</v>
      </c>
      <c r="BC1169" s="28" t="s">
        <v>81</v>
      </c>
      <c r="BD1169" s="28" t="s">
        <v>81</v>
      </c>
      <c r="BE1169" s="28" t="s">
        <v>81</v>
      </c>
      <c r="BF1169" s="28" t="str">
        <f t="shared" si="576"/>
        <v>-</v>
      </c>
      <c r="BG1169" s="29">
        <f t="shared" si="577"/>
        <v>0</v>
      </c>
      <c r="BH1169" s="29">
        <f t="shared" si="577"/>
        <v>0</v>
      </c>
      <c r="BI1169" s="29">
        <f t="shared" si="577"/>
        <v>0</v>
      </c>
      <c r="BJ1169" s="29">
        <f t="shared" si="577"/>
        <v>0</v>
      </c>
      <c r="BK1169" s="29"/>
    </row>
    <row r="1170" spans="1:64" x14ac:dyDescent="0.25">
      <c r="A1170" s="13" t="s">
        <v>3563</v>
      </c>
      <c r="B1170" s="13" t="s">
        <v>3564</v>
      </c>
      <c r="C1170" s="13" t="s">
        <v>3565</v>
      </c>
      <c r="D1170" s="13" t="str">
        <f>IFERROR(VLOOKUP($B1170,[1]GICS!$C:$D,2,FALSE),"-")</f>
        <v>Information Technology</v>
      </c>
      <c r="E1170" s="14">
        <f>IFERROR(IF(VLOOKUP($B1170,'[1]Paste Only'!$D:$AM,4,FALSE)="-",VLOOKUP($B1170,'[1]Market Cap'!$A:$J,10,FALSE),VLOOKUP($B1170,'[1]Paste Only'!$D:$AM,4,FALSE)),"-")</f>
        <v>779.55</v>
      </c>
      <c r="F1170" s="14" t="str">
        <f>IFERROR(VLOOKUP($B1170,'[1]Paste Only'!$D:$AM,5,FALSE),"-")</f>
        <v>-</v>
      </c>
      <c r="G1170" s="15">
        <f>IFERROR(VLOOKUP($B1170,'[1]Paste Only'!$D:$AM,6,FALSE),"-")</f>
        <v>1</v>
      </c>
      <c r="H1170" s="15">
        <f>IFERROR(VLOOKUP($B1170,'[1]Paste Only'!$D:$AM,7,FALSE),"-")</f>
        <v>0</v>
      </c>
      <c r="I1170" s="15">
        <f>IFERROR(VLOOKUP($B1170,'[1]Paste Only'!$D:$AM,8,FALSE),"-")</f>
        <v>0</v>
      </c>
      <c r="J1170" s="16"/>
      <c r="K1170" s="16"/>
      <c r="L1170" s="14">
        <f>IFERROR(VLOOKUP($B1170,'[1]Paste Only'!$D:$AM,12,FALSE),"-")</f>
        <v>62.56</v>
      </c>
      <c r="M1170" s="14" t="str">
        <f>IFERROR(VLOOKUP($B1170,'[1]Paste Only'!$D:$AM,15,FALSE),"-")</f>
        <v>-</v>
      </c>
      <c r="N1170" s="17"/>
      <c r="O1170" s="18"/>
      <c r="P1170" s="19">
        <f t="shared" si="578"/>
        <v>0</v>
      </c>
      <c r="Q1170" s="20">
        <f t="shared" si="551"/>
        <v>0</v>
      </c>
      <c r="R1170" s="13">
        <f t="shared" si="552"/>
        <v>1</v>
      </c>
      <c r="S1170" s="13" t="str">
        <f>IFERROR(VLOOKUP($B1170,'[1]Market Cap'!$G:$I,3,FALSE),"-")</f>
        <v>Small Cap</v>
      </c>
      <c r="T1170" s="13"/>
      <c r="U1170" s="13"/>
      <c r="V1170" s="21">
        <f t="shared" si="549"/>
        <v>0</v>
      </c>
      <c r="W1170" s="21">
        <f t="shared" si="549"/>
        <v>0</v>
      </c>
      <c r="X1170" s="21">
        <f t="shared" si="549"/>
        <v>0</v>
      </c>
      <c r="Y1170" s="22">
        <f t="shared" si="553"/>
        <v>0</v>
      </c>
      <c r="Z1170" s="13">
        <f t="shared" si="554"/>
        <v>0</v>
      </c>
      <c r="AA1170" s="23">
        <f t="shared" si="555"/>
        <v>0</v>
      </c>
      <c r="AB1170" s="23">
        <f t="shared" si="556"/>
        <v>0</v>
      </c>
      <c r="AC1170" s="23">
        <f t="shared" si="557"/>
        <v>0</v>
      </c>
      <c r="AD1170" s="24">
        <f t="shared" si="558"/>
        <v>0</v>
      </c>
      <c r="AE1170" s="25">
        <f>IFERROR(VLOOKUP($B1170,'[1]Market Cap'!$G:$I,2,FALSE),"-")</f>
        <v>1246.8287964599999</v>
      </c>
      <c r="AF1170" s="20">
        <f t="shared" si="559"/>
        <v>0</v>
      </c>
      <c r="AG1170" s="17">
        <f t="shared" si="560"/>
        <v>0</v>
      </c>
      <c r="AH1170" s="17">
        <f t="shared" si="561"/>
        <v>0</v>
      </c>
      <c r="AI1170" s="17" t="str">
        <f t="shared" si="562"/>
        <v>-</v>
      </c>
      <c r="AJ1170" s="26" t="str">
        <f>IFERROR(VLOOKUP($B1170,'[1]Paste Only'!$D:$AM,26,FALSE),"-")</f>
        <v>-</v>
      </c>
      <c r="AK1170" s="26" t="str">
        <f>IFERROR(VLOOKUP($B1170,'[1]Paste Only'!$D:$AM,23,FALSE),"-")</f>
        <v>-</v>
      </c>
      <c r="AL1170" s="26" t="str">
        <f>IFERROR(VLOOKUP($B1170,'[1]Paste Only'!$D:$AM,22,FALSE),"-")</f>
        <v>-</v>
      </c>
      <c r="AM1170" s="21" t="str">
        <f t="shared" si="550"/>
        <v>-</v>
      </c>
      <c r="AN1170" s="21" t="str">
        <f t="shared" si="550"/>
        <v>-</v>
      </c>
      <c r="AO1170" s="21" t="str">
        <f t="shared" si="550"/>
        <v>-</v>
      </c>
      <c r="AP1170" s="27">
        <f t="shared" si="563"/>
        <v>0</v>
      </c>
      <c r="AQ1170" s="27" t="str">
        <f t="shared" si="564"/>
        <v>-</v>
      </c>
      <c r="AR1170" s="27" t="str">
        <f t="shared" si="565"/>
        <v>-</v>
      </c>
      <c r="AS1170" s="27">
        <f t="shared" si="566"/>
        <v>0</v>
      </c>
      <c r="AT1170" s="27">
        <f t="shared" si="567"/>
        <v>0</v>
      </c>
      <c r="AU1170" s="27">
        <f t="shared" si="568"/>
        <v>0</v>
      </c>
      <c r="AV1170" s="21">
        <f t="shared" si="569"/>
        <v>1</v>
      </c>
      <c r="AW1170" s="27">
        <f t="shared" si="570"/>
        <v>0</v>
      </c>
      <c r="AX1170" s="27" t="str">
        <f t="shared" si="571"/>
        <v>-</v>
      </c>
      <c r="AY1170" s="27" t="str">
        <f t="shared" si="572"/>
        <v>-</v>
      </c>
      <c r="AZ1170" s="21" t="str">
        <f t="shared" si="573"/>
        <v>-</v>
      </c>
      <c r="BA1170" s="21" t="str">
        <f t="shared" si="574"/>
        <v>-</v>
      </c>
      <c r="BB1170" s="28" t="str">
        <f t="shared" si="575"/>
        <v>-</v>
      </c>
      <c r="BC1170" s="28" t="s">
        <v>81</v>
      </c>
      <c r="BD1170" s="28" t="s">
        <v>81</v>
      </c>
      <c r="BE1170" s="28" t="s">
        <v>81</v>
      </c>
      <c r="BF1170" s="28" t="str">
        <f t="shared" si="576"/>
        <v>-</v>
      </c>
      <c r="BG1170" s="29">
        <f t="shared" si="577"/>
        <v>0</v>
      </c>
      <c r="BH1170" s="29">
        <f t="shared" si="577"/>
        <v>0</v>
      </c>
      <c r="BI1170" s="29">
        <f t="shared" si="577"/>
        <v>0</v>
      </c>
      <c r="BJ1170" s="29">
        <f t="shared" si="577"/>
        <v>0</v>
      </c>
      <c r="BK1170" s="29"/>
    </row>
    <row r="1171" spans="1:64" x14ac:dyDescent="0.25">
      <c r="A1171" s="13" t="s">
        <v>3566</v>
      </c>
      <c r="B1171" s="13" t="s">
        <v>3567</v>
      </c>
      <c r="C1171" s="13" t="s">
        <v>3568</v>
      </c>
      <c r="D1171" s="13" t="str">
        <f>IFERROR(VLOOKUP($B1171,[1]GICS!$C:$D,2,FALSE),"-")</f>
        <v>Materials</v>
      </c>
      <c r="E1171" s="14">
        <f>IFERROR(IF(VLOOKUP($B1171,'[1]Paste Only'!$D:$AM,4,FALSE)="-",VLOOKUP($B1171,'[1]Market Cap'!$A:$J,10,FALSE),VLOOKUP($B1171,'[1]Paste Only'!$D:$AM,4,FALSE)),"-")</f>
        <v>224.85</v>
      </c>
      <c r="F1171" s="14">
        <f>IFERROR(VLOOKUP($B1171,'[1]Paste Only'!$D:$AM,5,FALSE),"-")</f>
        <v>295</v>
      </c>
      <c r="G1171" s="15">
        <f>IFERROR(VLOOKUP($B1171,'[1]Paste Only'!$D:$AM,6,FALSE),"-")</f>
        <v>2</v>
      </c>
      <c r="H1171" s="15">
        <f>IFERROR(VLOOKUP($B1171,'[1]Paste Only'!$D:$AM,7,FALSE),"-")</f>
        <v>0</v>
      </c>
      <c r="I1171" s="15">
        <f>IFERROR(VLOOKUP($B1171,'[1]Paste Only'!$D:$AM,8,FALSE),"-")</f>
        <v>1</v>
      </c>
      <c r="J1171" s="16"/>
      <c r="K1171" s="16"/>
      <c r="L1171" s="14">
        <f>IFERROR(VLOOKUP($B1171,'[1]Paste Only'!$D:$AM,12,FALSE),"-")</f>
        <v>2.89</v>
      </c>
      <c r="M1171" s="14">
        <f>IFERROR(VLOOKUP($B1171,'[1]Paste Only'!$D:$AM,15,FALSE),"-")</f>
        <v>8.2977011494252864</v>
      </c>
      <c r="N1171" s="17"/>
      <c r="O1171" s="18"/>
      <c r="P1171" s="19">
        <f t="shared" si="578"/>
        <v>1.8711768683132477</v>
      </c>
      <c r="Q1171" s="20">
        <f t="shared" si="551"/>
        <v>0.31198576828997115</v>
      </c>
      <c r="R1171" s="13">
        <f t="shared" si="552"/>
        <v>3</v>
      </c>
      <c r="S1171" s="13" t="str">
        <f>IFERROR(VLOOKUP($B1171,'[1]Market Cap'!$G:$I,3,FALSE),"-")</f>
        <v>Small Cap</v>
      </c>
      <c r="T1171" s="13"/>
      <c r="U1171" s="13"/>
      <c r="V1171" s="21">
        <f t="shared" ref="V1171:X1234" si="579">IFERROR(G1171/$U1171,0)</f>
        <v>0</v>
      </c>
      <c r="W1171" s="21">
        <f t="shared" si="579"/>
        <v>0</v>
      </c>
      <c r="X1171" s="21">
        <f t="shared" si="579"/>
        <v>0</v>
      </c>
      <c r="Y1171" s="22">
        <f t="shared" si="553"/>
        <v>0</v>
      </c>
      <c r="Z1171" s="13">
        <f t="shared" si="554"/>
        <v>0</v>
      </c>
      <c r="AA1171" s="23">
        <f t="shared" si="555"/>
        <v>0</v>
      </c>
      <c r="AB1171" s="23">
        <f t="shared" si="556"/>
        <v>0</v>
      </c>
      <c r="AC1171" s="23">
        <f t="shared" si="557"/>
        <v>0</v>
      </c>
      <c r="AD1171" s="24">
        <f t="shared" si="558"/>
        <v>0</v>
      </c>
      <c r="AE1171" s="25">
        <f>IFERROR(VLOOKUP($B1171,'[1]Market Cap'!$G:$I,2,FALSE),"-")</f>
        <v>4226.7400135199996</v>
      </c>
      <c r="AF1171" s="20">
        <f t="shared" si="559"/>
        <v>0</v>
      </c>
      <c r="AG1171" s="17">
        <f t="shared" si="560"/>
        <v>0</v>
      </c>
      <c r="AH1171" s="17">
        <f t="shared" si="561"/>
        <v>0</v>
      </c>
      <c r="AI1171" s="17" t="str">
        <f t="shared" si="562"/>
        <v>-</v>
      </c>
      <c r="AJ1171" s="26">
        <f>IFERROR(VLOOKUP($B1171,'[1]Paste Only'!$D:$AM,26,FALSE),"-")</f>
        <v>295</v>
      </c>
      <c r="AK1171" s="26">
        <f>IFERROR(VLOOKUP($B1171,'[1]Paste Only'!$D:$AM,23,FALSE),"-")</f>
        <v>350</v>
      </c>
      <c r="AL1171" s="26">
        <f>IFERROR(VLOOKUP($B1171,'[1]Paste Only'!$D:$AM,22,FALSE),"-")</f>
        <v>240</v>
      </c>
      <c r="AM1171" s="21">
        <f t="shared" ref="AM1171:AO1234" si="580">IFERROR(AJ1171/$F1171-1,"-")</f>
        <v>0</v>
      </c>
      <c r="AN1171" s="21">
        <f t="shared" si="580"/>
        <v>0.18644067796610164</v>
      </c>
      <c r="AO1171" s="21">
        <f t="shared" si="580"/>
        <v>-0.18644067796610164</v>
      </c>
      <c r="AP1171" s="27">
        <f t="shared" si="563"/>
        <v>0</v>
      </c>
      <c r="AQ1171" s="27">
        <f t="shared" si="564"/>
        <v>0</v>
      </c>
      <c r="AR1171" s="27">
        <f t="shared" si="565"/>
        <v>295</v>
      </c>
      <c r="AS1171" s="27">
        <f t="shared" si="566"/>
        <v>295</v>
      </c>
      <c r="AT1171" s="27">
        <f t="shared" si="567"/>
        <v>0</v>
      </c>
      <c r="AU1171" s="27">
        <f t="shared" si="568"/>
        <v>0</v>
      </c>
      <c r="AV1171" s="21">
        <f t="shared" si="569"/>
        <v>0.66666666666666663</v>
      </c>
      <c r="AW1171" s="27">
        <f t="shared" si="570"/>
        <v>295</v>
      </c>
      <c r="AX1171" s="27">
        <f t="shared" si="571"/>
        <v>295</v>
      </c>
      <c r="AY1171" s="27">
        <f t="shared" si="572"/>
        <v>295</v>
      </c>
      <c r="AZ1171" s="21">
        <f t="shared" si="573"/>
        <v>0.31198576828997115</v>
      </c>
      <c r="BA1171" s="21">
        <f t="shared" si="574"/>
        <v>0.31198576828997115</v>
      </c>
      <c r="BB1171" s="28">
        <f t="shared" si="575"/>
        <v>295</v>
      </c>
      <c r="BC1171" s="28" t="s">
        <v>81</v>
      </c>
      <c r="BD1171" s="28">
        <v>63</v>
      </c>
      <c r="BE1171" s="28">
        <v>63</v>
      </c>
      <c r="BF1171" s="28">
        <f t="shared" si="576"/>
        <v>63</v>
      </c>
      <c r="BG1171" s="29">
        <f t="shared" si="577"/>
        <v>468.25396825396825</v>
      </c>
      <c r="BH1171" s="29">
        <f t="shared" si="577"/>
        <v>0</v>
      </c>
      <c r="BI1171" s="29">
        <f t="shared" si="577"/>
        <v>100</v>
      </c>
      <c r="BJ1171" s="29">
        <f t="shared" si="577"/>
        <v>100</v>
      </c>
      <c r="BK1171" s="29"/>
    </row>
    <row r="1172" spans="1:64" x14ac:dyDescent="0.25">
      <c r="A1172" s="13" t="s">
        <v>3569</v>
      </c>
      <c r="B1172" s="13" t="s">
        <v>3570</v>
      </c>
      <c r="C1172" s="13" t="s">
        <v>3571</v>
      </c>
      <c r="D1172" s="13" t="str">
        <f>IFERROR(VLOOKUP($B1172,[1]GICS!$C:$D,2,FALSE),"-")</f>
        <v>Consumer Discretionary</v>
      </c>
      <c r="E1172" s="14">
        <f>IFERROR(IF(VLOOKUP($B1172,'[1]Paste Only'!$D:$AM,4,FALSE)="-",VLOOKUP($B1172,'[1]Market Cap'!$A:$J,10,FALSE),VLOOKUP($B1172,'[1]Paste Only'!$D:$AM,4,FALSE)),"-")</f>
        <v>13.69</v>
      </c>
      <c r="F1172" s="14" t="str">
        <f>IFERROR(VLOOKUP($B1172,'[1]Paste Only'!$D:$AM,5,FALSE),"-")</f>
        <v>-</v>
      </c>
      <c r="G1172" s="15">
        <f>IFERROR(VLOOKUP($B1172,'[1]Paste Only'!$D:$AM,6,FALSE),"-")</f>
        <v>0</v>
      </c>
      <c r="H1172" s="15">
        <f>IFERROR(VLOOKUP($B1172,'[1]Paste Only'!$D:$AM,7,FALSE),"-")</f>
        <v>0</v>
      </c>
      <c r="I1172" s="15">
        <f>IFERROR(VLOOKUP($B1172,'[1]Paste Only'!$D:$AM,8,FALSE),"-")</f>
        <v>0</v>
      </c>
      <c r="J1172" s="16"/>
      <c r="K1172" s="16"/>
      <c r="L1172" s="14">
        <f>IFERROR(VLOOKUP($B1172,'[1]Paste Only'!$D:$AM,12,FALSE),"-")</f>
        <v>0.24</v>
      </c>
      <c r="M1172" s="14" t="str">
        <f>IFERROR(VLOOKUP($B1172,'[1]Paste Only'!$D:$AM,15,FALSE),"-")</f>
        <v>-</v>
      </c>
      <c r="N1172" s="17"/>
      <c r="O1172" s="18"/>
      <c r="P1172" s="19">
        <f t="shared" si="578"/>
        <v>0</v>
      </c>
      <c r="Q1172" s="20">
        <f t="shared" si="551"/>
        <v>0</v>
      </c>
      <c r="R1172" s="13">
        <f t="shared" si="552"/>
        <v>0</v>
      </c>
      <c r="S1172" s="13" t="str">
        <f>IFERROR(VLOOKUP($B1172,'[1]Market Cap'!$G:$I,3,FALSE),"-")</f>
        <v>Small Cap</v>
      </c>
      <c r="T1172" s="13"/>
      <c r="U1172" s="13"/>
      <c r="V1172" s="21">
        <f t="shared" si="579"/>
        <v>0</v>
      </c>
      <c r="W1172" s="21">
        <f t="shared" si="579"/>
        <v>0</v>
      </c>
      <c r="X1172" s="21">
        <f t="shared" si="579"/>
        <v>0</v>
      </c>
      <c r="Y1172" s="22">
        <f t="shared" si="553"/>
        <v>0</v>
      </c>
      <c r="Z1172" s="13">
        <f t="shared" si="554"/>
        <v>0</v>
      </c>
      <c r="AA1172" s="23">
        <f t="shared" si="555"/>
        <v>0</v>
      </c>
      <c r="AB1172" s="23">
        <f t="shared" si="556"/>
        <v>0</v>
      </c>
      <c r="AC1172" s="23">
        <f t="shared" si="557"/>
        <v>0</v>
      </c>
      <c r="AD1172" s="24">
        <f t="shared" si="558"/>
        <v>0</v>
      </c>
      <c r="AE1172" s="25">
        <f>IFERROR(VLOOKUP($B1172,'[1]Market Cap'!$G:$I,2,FALSE),"-")</f>
        <v>356.88994910000002</v>
      </c>
      <c r="AF1172" s="20">
        <f t="shared" si="559"/>
        <v>0</v>
      </c>
      <c r="AG1172" s="17">
        <f t="shared" si="560"/>
        <v>0</v>
      </c>
      <c r="AH1172" s="17">
        <f t="shared" si="561"/>
        <v>0</v>
      </c>
      <c r="AI1172" s="17" t="str">
        <f t="shared" si="562"/>
        <v>-</v>
      </c>
      <c r="AJ1172" s="26" t="str">
        <f>IFERROR(VLOOKUP($B1172,'[1]Paste Only'!$D:$AM,26,FALSE),"-")</f>
        <v>-</v>
      </c>
      <c r="AK1172" s="26" t="str">
        <f>IFERROR(VLOOKUP($B1172,'[1]Paste Only'!$D:$AM,23,FALSE),"-")</f>
        <v>-</v>
      </c>
      <c r="AL1172" s="26" t="str">
        <f>IFERROR(VLOOKUP($B1172,'[1]Paste Only'!$D:$AM,22,FALSE),"-")</f>
        <v>-</v>
      </c>
      <c r="AM1172" s="21" t="str">
        <f t="shared" si="580"/>
        <v>-</v>
      </c>
      <c r="AN1172" s="21" t="str">
        <f t="shared" si="580"/>
        <v>-</v>
      </c>
      <c r="AO1172" s="21" t="str">
        <f t="shared" si="580"/>
        <v>-</v>
      </c>
      <c r="AP1172" s="27">
        <f t="shared" si="563"/>
        <v>0</v>
      </c>
      <c r="AQ1172" s="27" t="str">
        <f t="shared" si="564"/>
        <v>-</v>
      </c>
      <c r="AR1172" s="27" t="str">
        <f t="shared" si="565"/>
        <v>-</v>
      </c>
      <c r="AS1172" s="27">
        <f t="shared" si="566"/>
        <v>0</v>
      </c>
      <c r="AT1172" s="27">
        <f t="shared" si="567"/>
        <v>0</v>
      </c>
      <c r="AU1172" s="27">
        <f t="shared" si="568"/>
        <v>0</v>
      </c>
      <c r="AV1172" s="21" t="str">
        <f t="shared" si="569"/>
        <v>0</v>
      </c>
      <c r="AW1172" s="27">
        <f t="shared" si="570"/>
        <v>0</v>
      </c>
      <c r="AX1172" s="27" t="str">
        <f t="shared" si="571"/>
        <v>-</v>
      </c>
      <c r="AY1172" s="27" t="str">
        <f t="shared" si="572"/>
        <v>-</v>
      </c>
      <c r="AZ1172" s="21" t="str">
        <f t="shared" si="573"/>
        <v>-</v>
      </c>
      <c r="BA1172" s="21" t="str">
        <f t="shared" si="574"/>
        <v>-</v>
      </c>
      <c r="BB1172" s="28" t="str">
        <f t="shared" si="575"/>
        <v>-</v>
      </c>
      <c r="BC1172" s="28" t="s">
        <v>81</v>
      </c>
      <c r="BD1172" s="28" t="s">
        <v>81</v>
      </c>
      <c r="BE1172" s="28" t="s">
        <v>81</v>
      </c>
      <c r="BF1172" s="28" t="str">
        <f t="shared" si="576"/>
        <v>-</v>
      </c>
      <c r="BG1172" s="29">
        <f t="shared" si="577"/>
        <v>0</v>
      </c>
      <c r="BH1172" s="29">
        <f t="shared" si="577"/>
        <v>0</v>
      </c>
      <c r="BI1172" s="29">
        <f t="shared" si="577"/>
        <v>0</v>
      </c>
      <c r="BJ1172" s="29">
        <f t="shared" si="577"/>
        <v>0</v>
      </c>
      <c r="BK1172" s="29"/>
    </row>
    <row r="1173" spans="1:64" x14ac:dyDescent="0.25">
      <c r="A1173" s="13" t="s">
        <v>81</v>
      </c>
      <c r="B1173" s="13" t="s">
        <v>3572</v>
      </c>
      <c r="C1173" s="13" t="s">
        <v>81</v>
      </c>
      <c r="D1173" s="13" t="str">
        <f>IFERROR(VLOOKUP($B1173,[1]GICS!$C:$D,2,FALSE),"-")</f>
        <v>-</v>
      </c>
      <c r="E1173" s="14" t="str">
        <f>IFERROR(IF(VLOOKUP($B1173,'[1]Paste Only'!$D:$AM,4,FALSE)="-",VLOOKUP($B1173,'[1]Market Cap'!$A:$J,10,FALSE),VLOOKUP($B1173,'[1]Paste Only'!$D:$AM,4,FALSE)),"-")</f>
        <v>-</v>
      </c>
      <c r="F1173" s="14" t="str">
        <f>IFERROR(VLOOKUP($B1173,'[1]Paste Only'!$D:$AM,5,FALSE),"-")</f>
        <v>-</v>
      </c>
      <c r="G1173" s="15" t="str">
        <f>IFERROR(VLOOKUP($B1173,'[1]Paste Only'!$D:$AM,6,FALSE),"-")</f>
        <v>-</v>
      </c>
      <c r="H1173" s="15" t="str">
        <f>IFERROR(VLOOKUP($B1173,'[1]Paste Only'!$D:$AM,7,FALSE),"-")</f>
        <v>-</v>
      </c>
      <c r="I1173" s="15" t="str">
        <f>IFERROR(VLOOKUP($B1173,'[1]Paste Only'!$D:$AM,8,FALSE),"-")</f>
        <v>-</v>
      </c>
      <c r="J1173" s="16"/>
      <c r="K1173" s="16"/>
      <c r="L1173" s="14" t="str">
        <f>IFERROR(VLOOKUP($B1173,'[1]Paste Only'!$D:$AM,12,FALSE),"-")</f>
        <v>-</v>
      </c>
      <c r="M1173" s="14" t="str">
        <f>IFERROR(VLOOKUP($B1173,'[1]Paste Only'!$D:$AM,15,FALSE),"-")</f>
        <v>-</v>
      </c>
      <c r="N1173" s="17"/>
      <c r="O1173" s="18"/>
      <c r="P1173" s="19">
        <f t="shared" si="578"/>
        <v>0</v>
      </c>
      <c r="Q1173" s="20">
        <f t="shared" si="551"/>
        <v>0</v>
      </c>
      <c r="R1173" s="13">
        <f t="shared" si="552"/>
        <v>0</v>
      </c>
      <c r="S1173" s="13" t="str">
        <f>IFERROR(VLOOKUP($B1173,'[1]Market Cap'!$G:$I,3,FALSE),"-")</f>
        <v>-</v>
      </c>
      <c r="T1173" s="13"/>
      <c r="U1173" s="13"/>
      <c r="V1173" s="21">
        <f t="shared" si="579"/>
        <v>0</v>
      </c>
      <c r="W1173" s="21">
        <f t="shared" si="579"/>
        <v>0</v>
      </c>
      <c r="X1173" s="21">
        <f t="shared" si="579"/>
        <v>0</v>
      </c>
      <c r="Y1173" s="22">
        <f t="shared" si="553"/>
        <v>0</v>
      </c>
      <c r="Z1173" s="13">
        <f t="shared" si="554"/>
        <v>0</v>
      </c>
      <c r="AA1173" s="23">
        <f t="shared" si="555"/>
        <v>0</v>
      </c>
      <c r="AB1173" s="23">
        <f t="shared" si="556"/>
        <v>0</v>
      </c>
      <c r="AC1173" s="23">
        <f t="shared" si="557"/>
        <v>0</v>
      </c>
      <c r="AD1173" s="24">
        <f t="shared" si="558"/>
        <v>0</v>
      </c>
      <c r="AE1173" s="25" t="str">
        <f>IFERROR(VLOOKUP($B1173,'[1]Market Cap'!$G:$I,2,FALSE),"-")</f>
        <v>-</v>
      </c>
      <c r="AF1173" s="20">
        <f t="shared" si="559"/>
        <v>0</v>
      </c>
      <c r="AG1173" s="17">
        <f t="shared" si="560"/>
        <v>0</v>
      </c>
      <c r="AH1173" s="17">
        <f t="shared" si="561"/>
        <v>0</v>
      </c>
      <c r="AI1173" s="17" t="str">
        <f t="shared" si="562"/>
        <v>-</v>
      </c>
      <c r="AJ1173" s="26" t="str">
        <f>IFERROR(VLOOKUP($B1173,'[1]Paste Only'!$D:$AM,26,FALSE),"-")</f>
        <v>-</v>
      </c>
      <c r="AK1173" s="26" t="str">
        <f>IFERROR(VLOOKUP($B1173,'[1]Paste Only'!$D:$AM,23,FALSE),"-")</f>
        <v>-</v>
      </c>
      <c r="AL1173" s="26" t="str">
        <f>IFERROR(VLOOKUP($B1173,'[1]Paste Only'!$D:$AM,22,FALSE),"-")</f>
        <v>-</v>
      </c>
      <c r="AM1173" s="21" t="str">
        <f t="shared" si="580"/>
        <v>-</v>
      </c>
      <c r="AN1173" s="21" t="str">
        <f t="shared" si="580"/>
        <v>-</v>
      </c>
      <c r="AO1173" s="21" t="str">
        <f t="shared" si="580"/>
        <v>-</v>
      </c>
      <c r="AP1173" s="27">
        <f t="shared" si="563"/>
        <v>0</v>
      </c>
      <c r="AQ1173" s="27" t="str">
        <f t="shared" si="564"/>
        <v>-</v>
      </c>
      <c r="AR1173" s="27" t="str">
        <f t="shared" si="565"/>
        <v>-</v>
      </c>
      <c r="AS1173" s="27">
        <f t="shared" si="566"/>
        <v>0</v>
      </c>
      <c r="AT1173" s="27">
        <f t="shared" si="567"/>
        <v>0</v>
      </c>
      <c r="AU1173" s="27">
        <f t="shared" si="568"/>
        <v>0</v>
      </c>
      <c r="AV1173" s="21" t="str">
        <f t="shared" si="569"/>
        <v>0</v>
      </c>
      <c r="AW1173" s="27">
        <f t="shared" si="570"/>
        <v>0</v>
      </c>
      <c r="AX1173" s="27" t="str">
        <f t="shared" si="571"/>
        <v>-</v>
      </c>
      <c r="AY1173" s="27" t="str">
        <f t="shared" si="572"/>
        <v>-</v>
      </c>
      <c r="AZ1173" s="21" t="str">
        <f t="shared" si="573"/>
        <v>-</v>
      </c>
      <c r="BA1173" s="21" t="str">
        <f t="shared" si="574"/>
        <v>-</v>
      </c>
      <c r="BB1173" s="28" t="str">
        <f t="shared" si="575"/>
        <v>-</v>
      </c>
      <c r="BC1173" s="28" t="s">
        <v>81</v>
      </c>
      <c r="BD1173" s="28" t="s">
        <v>81</v>
      </c>
      <c r="BE1173" s="28" t="s">
        <v>81</v>
      </c>
      <c r="BF1173" s="28" t="str">
        <f t="shared" si="576"/>
        <v>-</v>
      </c>
      <c r="BG1173" s="29">
        <f t="shared" si="577"/>
        <v>0</v>
      </c>
      <c r="BH1173" s="29">
        <f t="shared" si="577"/>
        <v>0</v>
      </c>
      <c r="BI1173" s="29">
        <f t="shared" si="577"/>
        <v>0</v>
      </c>
      <c r="BJ1173" s="29">
        <f t="shared" si="577"/>
        <v>0</v>
      </c>
      <c r="BK1173" s="29"/>
    </row>
    <row r="1174" spans="1:64" x14ac:dyDescent="0.25">
      <c r="A1174" s="13" t="s">
        <v>3573</v>
      </c>
      <c r="B1174" s="13" t="s">
        <v>3574</v>
      </c>
      <c r="C1174" s="13" t="s">
        <v>3575</v>
      </c>
      <c r="D1174" s="13" t="str">
        <f>IFERROR(VLOOKUP($B1174,[1]GICS!$C:$D,2,FALSE),"-")</f>
        <v>Materials</v>
      </c>
      <c r="E1174" s="14">
        <f>IFERROR(IF(VLOOKUP($B1174,'[1]Paste Only'!$D:$AM,4,FALSE)="-",VLOOKUP($B1174,'[1]Market Cap'!$A:$J,10,FALSE),VLOOKUP($B1174,'[1]Paste Only'!$D:$AM,4,FALSE)),"-")</f>
        <v>138.65</v>
      </c>
      <c r="F1174" s="14" t="str">
        <f>IFERROR(VLOOKUP($B1174,'[1]Paste Only'!$D:$AM,5,FALSE),"-")</f>
        <v>-</v>
      </c>
      <c r="G1174" s="15">
        <f>IFERROR(VLOOKUP($B1174,'[1]Paste Only'!$D:$AM,6,FALSE),"-")</f>
        <v>0</v>
      </c>
      <c r="H1174" s="15">
        <f>IFERROR(VLOOKUP($B1174,'[1]Paste Only'!$D:$AM,7,FALSE),"-")</f>
        <v>0</v>
      </c>
      <c r="I1174" s="15">
        <f>IFERROR(VLOOKUP($B1174,'[1]Paste Only'!$D:$AM,8,FALSE),"-")</f>
        <v>0</v>
      </c>
      <c r="J1174" s="16"/>
      <c r="K1174" s="16"/>
      <c r="L1174" s="14">
        <f>IFERROR(VLOOKUP($B1174,'[1]Paste Only'!$D:$AM,12,FALSE),"-")</f>
        <v>8.73</v>
      </c>
      <c r="M1174" s="14" t="str">
        <f>IFERROR(VLOOKUP($B1174,'[1]Paste Only'!$D:$AM,15,FALSE),"-")</f>
        <v>-</v>
      </c>
      <c r="N1174" s="17"/>
      <c r="O1174" s="18"/>
      <c r="P1174" s="19">
        <f t="shared" si="578"/>
        <v>0</v>
      </c>
      <c r="Q1174" s="20">
        <f t="shared" si="551"/>
        <v>0</v>
      </c>
      <c r="R1174" s="13">
        <f t="shared" si="552"/>
        <v>0</v>
      </c>
      <c r="S1174" s="13" t="str">
        <f>IFERROR(VLOOKUP($B1174,'[1]Market Cap'!$G:$I,3,FALSE),"-")</f>
        <v>Small Cap</v>
      </c>
      <c r="T1174" s="13"/>
      <c r="U1174" s="13"/>
      <c r="V1174" s="21">
        <f t="shared" si="579"/>
        <v>0</v>
      </c>
      <c r="W1174" s="21">
        <f t="shared" si="579"/>
        <v>0</v>
      </c>
      <c r="X1174" s="21">
        <f t="shared" si="579"/>
        <v>0</v>
      </c>
      <c r="Y1174" s="22">
        <f t="shared" si="553"/>
        <v>0</v>
      </c>
      <c r="Z1174" s="13">
        <f t="shared" si="554"/>
        <v>0</v>
      </c>
      <c r="AA1174" s="23">
        <f t="shared" si="555"/>
        <v>0</v>
      </c>
      <c r="AB1174" s="23">
        <f t="shared" si="556"/>
        <v>0</v>
      </c>
      <c r="AC1174" s="23">
        <f t="shared" si="557"/>
        <v>0</v>
      </c>
      <c r="AD1174" s="24">
        <f t="shared" si="558"/>
        <v>0</v>
      </c>
      <c r="AE1174" s="25">
        <f>IFERROR(VLOOKUP($B1174,'[1]Market Cap'!$G:$I,2,FALSE),"-")</f>
        <v>1555.75951093</v>
      </c>
      <c r="AF1174" s="20">
        <f t="shared" si="559"/>
        <v>0</v>
      </c>
      <c r="AG1174" s="17">
        <f t="shared" si="560"/>
        <v>0</v>
      </c>
      <c r="AH1174" s="17">
        <f t="shared" si="561"/>
        <v>0</v>
      </c>
      <c r="AI1174" s="17" t="str">
        <f t="shared" si="562"/>
        <v>-</v>
      </c>
      <c r="AJ1174" s="26" t="str">
        <f>IFERROR(VLOOKUP($B1174,'[1]Paste Only'!$D:$AM,26,FALSE),"-")</f>
        <v>-</v>
      </c>
      <c r="AK1174" s="26" t="str">
        <f>IFERROR(VLOOKUP($B1174,'[1]Paste Only'!$D:$AM,23,FALSE),"-")</f>
        <v>-</v>
      </c>
      <c r="AL1174" s="26" t="str">
        <f>IFERROR(VLOOKUP($B1174,'[1]Paste Only'!$D:$AM,22,FALSE),"-")</f>
        <v>-</v>
      </c>
      <c r="AM1174" s="21" t="str">
        <f t="shared" si="580"/>
        <v>-</v>
      </c>
      <c r="AN1174" s="21" t="str">
        <f t="shared" si="580"/>
        <v>-</v>
      </c>
      <c r="AO1174" s="21" t="str">
        <f t="shared" si="580"/>
        <v>-</v>
      </c>
      <c r="AP1174" s="27">
        <f t="shared" si="563"/>
        <v>0</v>
      </c>
      <c r="AQ1174" s="27" t="str">
        <f t="shared" si="564"/>
        <v>-</v>
      </c>
      <c r="AR1174" s="27" t="str">
        <f t="shared" si="565"/>
        <v>-</v>
      </c>
      <c r="AS1174" s="27">
        <f t="shared" si="566"/>
        <v>0</v>
      </c>
      <c r="AT1174" s="27">
        <f t="shared" si="567"/>
        <v>0</v>
      </c>
      <c r="AU1174" s="27">
        <f t="shared" si="568"/>
        <v>0</v>
      </c>
      <c r="AV1174" s="21" t="str">
        <f t="shared" si="569"/>
        <v>0</v>
      </c>
      <c r="AW1174" s="27">
        <f t="shared" si="570"/>
        <v>0</v>
      </c>
      <c r="AX1174" s="27" t="str">
        <f t="shared" si="571"/>
        <v>-</v>
      </c>
      <c r="AY1174" s="27" t="str">
        <f t="shared" si="572"/>
        <v>-</v>
      </c>
      <c r="AZ1174" s="21" t="str">
        <f t="shared" si="573"/>
        <v>-</v>
      </c>
      <c r="BA1174" s="21" t="str">
        <f t="shared" si="574"/>
        <v>-</v>
      </c>
      <c r="BB1174" s="28" t="str">
        <f t="shared" si="575"/>
        <v>-</v>
      </c>
      <c r="BC1174" s="28" t="s">
        <v>81</v>
      </c>
      <c r="BD1174" s="28" t="s">
        <v>81</v>
      </c>
      <c r="BE1174" s="28" t="s">
        <v>81</v>
      </c>
      <c r="BF1174" s="28" t="str">
        <f t="shared" si="576"/>
        <v>-</v>
      </c>
      <c r="BG1174" s="29">
        <f t="shared" si="577"/>
        <v>0</v>
      </c>
      <c r="BH1174" s="29">
        <f t="shared" si="577"/>
        <v>0</v>
      </c>
      <c r="BI1174" s="29">
        <f t="shared" si="577"/>
        <v>0</v>
      </c>
      <c r="BJ1174" s="29">
        <f t="shared" si="577"/>
        <v>0</v>
      </c>
      <c r="BK1174" s="29"/>
    </row>
    <row r="1175" spans="1:64" x14ac:dyDescent="0.25">
      <c r="A1175" s="13" t="s">
        <v>3576</v>
      </c>
      <c r="B1175" s="13" t="s">
        <v>3577</v>
      </c>
      <c r="C1175" s="13" t="s">
        <v>3578</v>
      </c>
      <c r="D1175" s="13" t="str">
        <f>IFERROR(VLOOKUP($B1175,[1]GICS!$C:$D,2,FALSE),"-")</f>
        <v>Consumer Discretionary</v>
      </c>
      <c r="E1175" s="14">
        <f>IFERROR(IF(VLOOKUP($B1175,'[1]Paste Only'!$D:$AM,4,FALSE)="-",VLOOKUP($B1175,'[1]Market Cap'!$A:$J,10,FALSE),VLOOKUP($B1175,'[1]Paste Only'!$D:$AM,4,FALSE)),"-")</f>
        <v>742.7</v>
      </c>
      <c r="F1175" s="14" t="str">
        <f>IFERROR(VLOOKUP($B1175,'[1]Paste Only'!$D:$AM,5,FALSE),"-")</f>
        <v>-</v>
      </c>
      <c r="G1175" s="15">
        <f>IFERROR(VLOOKUP($B1175,'[1]Paste Only'!$D:$AM,6,FALSE),"-")</f>
        <v>0</v>
      </c>
      <c r="H1175" s="15">
        <f>IFERROR(VLOOKUP($B1175,'[1]Paste Only'!$D:$AM,7,FALSE),"-")</f>
        <v>0</v>
      </c>
      <c r="I1175" s="15">
        <f>IFERROR(VLOOKUP($B1175,'[1]Paste Only'!$D:$AM,8,FALSE),"-")</f>
        <v>0</v>
      </c>
      <c r="J1175" s="16"/>
      <c r="K1175" s="16"/>
      <c r="L1175" s="14">
        <f>IFERROR(VLOOKUP($B1175,'[1]Paste Only'!$D:$AM,12,FALSE),"-")</f>
        <v>45.39</v>
      </c>
      <c r="M1175" s="14" t="str">
        <f>IFERROR(VLOOKUP($B1175,'[1]Paste Only'!$D:$AM,15,FALSE),"-")</f>
        <v>-</v>
      </c>
      <c r="N1175" s="17"/>
      <c r="O1175" s="18"/>
      <c r="P1175" s="19">
        <f t="shared" si="578"/>
        <v>0</v>
      </c>
      <c r="Q1175" s="20">
        <f t="shared" si="551"/>
        <v>0</v>
      </c>
      <c r="R1175" s="13">
        <f t="shared" si="552"/>
        <v>0</v>
      </c>
      <c r="S1175" s="13" t="str">
        <f>IFERROR(VLOOKUP($B1175,'[1]Market Cap'!$G:$I,3,FALSE),"-")</f>
        <v>Small Cap</v>
      </c>
      <c r="T1175" s="13"/>
      <c r="U1175" s="13"/>
      <c r="V1175" s="21">
        <f t="shared" si="579"/>
        <v>0</v>
      </c>
      <c r="W1175" s="21">
        <f t="shared" si="579"/>
        <v>0</v>
      </c>
      <c r="X1175" s="21">
        <f t="shared" si="579"/>
        <v>0</v>
      </c>
      <c r="Y1175" s="22">
        <f t="shared" si="553"/>
        <v>0</v>
      </c>
      <c r="Z1175" s="13">
        <f t="shared" si="554"/>
        <v>0</v>
      </c>
      <c r="AA1175" s="23">
        <f t="shared" si="555"/>
        <v>0</v>
      </c>
      <c r="AB1175" s="23">
        <f t="shared" si="556"/>
        <v>0</v>
      </c>
      <c r="AC1175" s="23">
        <f t="shared" si="557"/>
        <v>0</v>
      </c>
      <c r="AD1175" s="24">
        <f t="shared" si="558"/>
        <v>0</v>
      </c>
      <c r="AE1175" s="25">
        <f>IFERROR(VLOOKUP($B1175,'[1]Market Cap'!$G:$I,2,FALSE),"-")</f>
        <v>1814.63980124</v>
      </c>
      <c r="AF1175" s="20">
        <f t="shared" si="559"/>
        <v>0</v>
      </c>
      <c r="AG1175" s="17">
        <f t="shared" si="560"/>
        <v>0</v>
      </c>
      <c r="AH1175" s="17">
        <f t="shared" si="561"/>
        <v>0</v>
      </c>
      <c r="AI1175" s="17" t="str">
        <f t="shared" si="562"/>
        <v>-</v>
      </c>
      <c r="AJ1175" s="26" t="str">
        <f>IFERROR(VLOOKUP($B1175,'[1]Paste Only'!$D:$AM,26,FALSE),"-")</f>
        <v>-</v>
      </c>
      <c r="AK1175" s="26" t="str">
        <f>IFERROR(VLOOKUP($B1175,'[1]Paste Only'!$D:$AM,23,FALSE),"-")</f>
        <v>-</v>
      </c>
      <c r="AL1175" s="26" t="str">
        <f>IFERROR(VLOOKUP($B1175,'[1]Paste Only'!$D:$AM,22,FALSE),"-")</f>
        <v>-</v>
      </c>
      <c r="AM1175" s="21" t="str">
        <f t="shared" si="580"/>
        <v>-</v>
      </c>
      <c r="AN1175" s="21" t="str">
        <f t="shared" si="580"/>
        <v>-</v>
      </c>
      <c r="AO1175" s="21" t="str">
        <f t="shared" si="580"/>
        <v>-</v>
      </c>
      <c r="AP1175" s="27">
        <f t="shared" si="563"/>
        <v>0</v>
      </c>
      <c r="AQ1175" s="27" t="str">
        <f t="shared" si="564"/>
        <v>-</v>
      </c>
      <c r="AR1175" s="27" t="str">
        <f t="shared" si="565"/>
        <v>-</v>
      </c>
      <c r="AS1175" s="27">
        <f t="shared" si="566"/>
        <v>0</v>
      </c>
      <c r="AT1175" s="27">
        <f t="shared" si="567"/>
        <v>0</v>
      </c>
      <c r="AU1175" s="27">
        <f t="shared" si="568"/>
        <v>0</v>
      </c>
      <c r="AV1175" s="21" t="str">
        <f t="shared" si="569"/>
        <v>0</v>
      </c>
      <c r="AW1175" s="27">
        <f t="shared" si="570"/>
        <v>0</v>
      </c>
      <c r="AX1175" s="27" t="str">
        <f t="shared" si="571"/>
        <v>-</v>
      </c>
      <c r="AY1175" s="27" t="str">
        <f t="shared" si="572"/>
        <v>-</v>
      </c>
      <c r="AZ1175" s="21" t="str">
        <f t="shared" si="573"/>
        <v>-</v>
      </c>
      <c r="BA1175" s="21" t="str">
        <f t="shared" si="574"/>
        <v>-</v>
      </c>
      <c r="BB1175" s="28" t="str">
        <f t="shared" si="575"/>
        <v>-</v>
      </c>
      <c r="BC1175" s="28" t="s">
        <v>81</v>
      </c>
      <c r="BD1175" s="28" t="s">
        <v>81</v>
      </c>
      <c r="BE1175" s="28" t="s">
        <v>81</v>
      </c>
      <c r="BF1175" s="28" t="str">
        <f t="shared" si="576"/>
        <v>-</v>
      </c>
      <c r="BG1175" s="29">
        <f t="shared" si="577"/>
        <v>0</v>
      </c>
      <c r="BH1175" s="29">
        <f t="shared" si="577"/>
        <v>0</v>
      </c>
      <c r="BI1175" s="29">
        <f t="shared" si="577"/>
        <v>0</v>
      </c>
      <c r="BJ1175" s="29">
        <f t="shared" si="577"/>
        <v>0</v>
      </c>
      <c r="BK1175" s="29"/>
    </row>
    <row r="1176" spans="1:64" x14ac:dyDescent="0.25">
      <c r="A1176" s="13" t="s">
        <v>3579</v>
      </c>
      <c r="B1176" s="13" t="s">
        <v>3580</v>
      </c>
      <c r="C1176" s="13" t="s">
        <v>3581</v>
      </c>
      <c r="D1176" s="13" t="str">
        <f>IFERROR(VLOOKUP($B1176,[1]GICS!$C:$D,2,FALSE),"-")</f>
        <v>Health Care</v>
      </c>
      <c r="E1176" s="14">
        <f>IFERROR(IF(VLOOKUP($B1176,'[1]Paste Only'!$D:$AM,4,FALSE)="-",VLOOKUP($B1176,'[1]Market Cap'!$A:$J,10,FALSE),VLOOKUP($B1176,'[1]Paste Only'!$D:$AM,4,FALSE)),"-")</f>
        <v>4647</v>
      </c>
      <c r="F1176" s="14" t="str">
        <f>IFERROR(VLOOKUP($B1176,'[1]Paste Only'!$D:$AM,5,FALSE),"-")</f>
        <v>-</v>
      </c>
      <c r="G1176" s="15">
        <f>IFERROR(VLOOKUP($B1176,'[1]Paste Only'!$D:$AM,6,FALSE),"-")</f>
        <v>0</v>
      </c>
      <c r="H1176" s="15">
        <f>IFERROR(VLOOKUP($B1176,'[1]Paste Only'!$D:$AM,7,FALSE),"-")</f>
        <v>0</v>
      </c>
      <c r="I1176" s="15">
        <f>IFERROR(VLOOKUP($B1176,'[1]Paste Only'!$D:$AM,8,FALSE),"-")</f>
        <v>0</v>
      </c>
      <c r="J1176" s="16"/>
      <c r="K1176" s="16"/>
      <c r="L1176" s="14">
        <f>IFERROR(VLOOKUP($B1176,'[1]Paste Only'!$D:$AM,12,FALSE),"-")</f>
        <v>122.976</v>
      </c>
      <c r="M1176" s="14" t="str">
        <f>IFERROR(VLOOKUP($B1176,'[1]Paste Only'!$D:$AM,15,FALSE),"-")</f>
        <v>-</v>
      </c>
      <c r="N1176" s="17"/>
      <c r="O1176" s="18"/>
      <c r="P1176" s="19">
        <f t="shared" si="578"/>
        <v>0</v>
      </c>
      <c r="Q1176" s="20">
        <f t="shared" si="551"/>
        <v>0</v>
      </c>
      <c r="R1176" s="13">
        <f t="shared" si="552"/>
        <v>0</v>
      </c>
      <c r="S1176" s="13" t="str">
        <f>IFERROR(VLOOKUP($B1176,'[1]Market Cap'!$G:$I,3,FALSE),"-")</f>
        <v>Small Cap</v>
      </c>
      <c r="T1176" s="13"/>
      <c r="U1176" s="13"/>
      <c r="V1176" s="21">
        <f t="shared" si="579"/>
        <v>0</v>
      </c>
      <c r="W1176" s="21">
        <f t="shared" si="579"/>
        <v>0</v>
      </c>
      <c r="X1176" s="21">
        <f t="shared" si="579"/>
        <v>0</v>
      </c>
      <c r="Y1176" s="22">
        <f t="shared" si="553"/>
        <v>0</v>
      </c>
      <c r="Z1176" s="13">
        <f t="shared" si="554"/>
        <v>0</v>
      </c>
      <c r="AA1176" s="23">
        <f t="shared" si="555"/>
        <v>0</v>
      </c>
      <c r="AB1176" s="23">
        <f t="shared" si="556"/>
        <v>0</v>
      </c>
      <c r="AC1176" s="23">
        <f t="shared" si="557"/>
        <v>0</v>
      </c>
      <c r="AD1176" s="24">
        <f t="shared" si="558"/>
        <v>0</v>
      </c>
      <c r="AE1176" s="25">
        <f>IFERROR(VLOOKUP($B1176,'[1]Market Cap'!$G:$I,2,FALSE),"-")</f>
        <v>2184.09</v>
      </c>
      <c r="AF1176" s="20">
        <f t="shared" si="559"/>
        <v>0</v>
      </c>
      <c r="AG1176" s="17">
        <f t="shared" si="560"/>
        <v>0</v>
      </c>
      <c r="AH1176" s="17">
        <f t="shared" si="561"/>
        <v>0</v>
      </c>
      <c r="AI1176" s="17" t="str">
        <f t="shared" si="562"/>
        <v>-</v>
      </c>
      <c r="AJ1176" s="26" t="str">
        <f>IFERROR(VLOOKUP($B1176,'[1]Paste Only'!$D:$AM,26,FALSE),"-")</f>
        <v>-</v>
      </c>
      <c r="AK1176" s="26" t="str">
        <f>IFERROR(VLOOKUP($B1176,'[1]Paste Only'!$D:$AM,23,FALSE),"-")</f>
        <v>-</v>
      </c>
      <c r="AL1176" s="26" t="str">
        <f>IFERROR(VLOOKUP($B1176,'[1]Paste Only'!$D:$AM,22,FALSE),"-")</f>
        <v>-</v>
      </c>
      <c r="AM1176" s="21" t="str">
        <f t="shared" si="580"/>
        <v>-</v>
      </c>
      <c r="AN1176" s="21" t="str">
        <f t="shared" si="580"/>
        <v>-</v>
      </c>
      <c r="AO1176" s="21" t="str">
        <f t="shared" si="580"/>
        <v>-</v>
      </c>
      <c r="AP1176" s="27">
        <f t="shared" si="563"/>
        <v>0</v>
      </c>
      <c r="AQ1176" s="27" t="str">
        <f t="shared" si="564"/>
        <v>-</v>
      </c>
      <c r="AR1176" s="27" t="str">
        <f t="shared" si="565"/>
        <v>-</v>
      </c>
      <c r="AS1176" s="27">
        <f t="shared" si="566"/>
        <v>0</v>
      </c>
      <c r="AT1176" s="27">
        <f t="shared" si="567"/>
        <v>0</v>
      </c>
      <c r="AU1176" s="27">
        <f t="shared" si="568"/>
        <v>0</v>
      </c>
      <c r="AV1176" s="21" t="str">
        <f t="shared" si="569"/>
        <v>0</v>
      </c>
      <c r="AW1176" s="27">
        <f t="shared" si="570"/>
        <v>0</v>
      </c>
      <c r="AX1176" s="27" t="str">
        <f t="shared" si="571"/>
        <v>-</v>
      </c>
      <c r="AY1176" s="27" t="str">
        <f t="shared" si="572"/>
        <v>-</v>
      </c>
      <c r="AZ1176" s="21" t="str">
        <f t="shared" si="573"/>
        <v>-</v>
      </c>
      <c r="BA1176" s="21" t="str">
        <f t="shared" si="574"/>
        <v>-</v>
      </c>
      <c r="BB1176" s="28" t="str">
        <f t="shared" si="575"/>
        <v>-</v>
      </c>
      <c r="BC1176" s="28" t="s">
        <v>81</v>
      </c>
      <c r="BD1176" s="28" t="s">
        <v>81</v>
      </c>
      <c r="BE1176" s="28" t="s">
        <v>81</v>
      </c>
      <c r="BF1176" s="28" t="str">
        <f t="shared" si="576"/>
        <v>-</v>
      </c>
      <c r="BG1176" s="29">
        <f t="shared" si="577"/>
        <v>0</v>
      </c>
      <c r="BH1176" s="29">
        <f t="shared" si="577"/>
        <v>0</v>
      </c>
      <c r="BI1176" s="29">
        <f t="shared" si="577"/>
        <v>0</v>
      </c>
      <c r="BJ1176" s="29">
        <f t="shared" si="577"/>
        <v>0</v>
      </c>
      <c r="BK1176" s="29"/>
    </row>
    <row r="1177" spans="1:64" x14ac:dyDescent="0.25">
      <c r="A1177" s="13" t="s">
        <v>3582</v>
      </c>
      <c r="B1177" s="13" t="s">
        <v>3583</v>
      </c>
      <c r="C1177" s="13" t="s">
        <v>3584</v>
      </c>
      <c r="D1177" s="13" t="str">
        <f>IFERROR(VLOOKUP($B1177,[1]GICS!$C:$D,2,FALSE),"-")</f>
        <v>Industrials</v>
      </c>
      <c r="E1177" s="14">
        <f>IFERROR(IF(VLOOKUP($B1177,'[1]Paste Only'!$D:$AM,4,FALSE)="-",VLOOKUP($B1177,'[1]Market Cap'!$A:$J,10,FALSE),VLOOKUP($B1177,'[1]Paste Only'!$D:$AM,4,FALSE)),"-")</f>
        <v>828</v>
      </c>
      <c r="F1177" s="14" t="str">
        <f>IFERROR(VLOOKUP($B1177,'[1]Paste Only'!$D:$AM,5,FALSE),"-")</f>
        <v>-</v>
      </c>
      <c r="G1177" s="15">
        <f>IFERROR(VLOOKUP($B1177,'[1]Paste Only'!$D:$AM,6,FALSE),"-")</f>
        <v>1</v>
      </c>
      <c r="H1177" s="15">
        <f>IFERROR(VLOOKUP($B1177,'[1]Paste Only'!$D:$AM,7,FALSE),"-")</f>
        <v>0</v>
      </c>
      <c r="I1177" s="15">
        <f>IFERROR(VLOOKUP($B1177,'[1]Paste Only'!$D:$AM,8,FALSE),"-")</f>
        <v>0</v>
      </c>
      <c r="J1177" s="16"/>
      <c r="K1177" s="16"/>
      <c r="L1177" s="14">
        <f>IFERROR(VLOOKUP($B1177,'[1]Paste Only'!$D:$AM,12,FALSE),"-")</f>
        <v>26.032461999999999</v>
      </c>
      <c r="M1177" s="14" t="str">
        <f>IFERROR(VLOOKUP($B1177,'[1]Paste Only'!$D:$AM,15,FALSE),"-")</f>
        <v>-</v>
      </c>
      <c r="N1177" s="17"/>
      <c r="O1177" s="18"/>
      <c r="P1177" s="19">
        <f t="shared" si="578"/>
        <v>0</v>
      </c>
      <c r="Q1177" s="20">
        <f t="shared" si="551"/>
        <v>0</v>
      </c>
      <c r="R1177" s="13">
        <f t="shared" si="552"/>
        <v>1</v>
      </c>
      <c r="S1177" s="13" t="str">
        <f>IFERROR(VLOOKUP($B1177,'[1]Market Cap'!$G:$I,3,FALSE),"-")</f>
        <v>Small Cap</v>
      </c>
      <c r="T1177" s="13"/>
      <c r="U1177" s="13"/>
      <c r="V1177" s="21">
        <f t="shared" si="579"/>
        <v>0</v>
      </c>
      <c r="W1177" s="21">
        <f t="shared" si="579"/>
        <v>0</v>
      </c>
      <c r="X1177" s="21">
        <f t="shared" si="579"/>
        <v>0</v>
      </c>
      <c r="Y1177" s="22">
        <f t="shared" si="553"/>
        <v>0</v>
      </c>
      <c r="Z1177" s="13">
        <f t="shared" si="554"/>
        <v>0</v>
      </c>
      <c r="AA1177" s="23">
        <f t="shared" si="555"/>
        <v>0</v>
      </c>
      <c r="AB1177" s="23">
        <f t="shared" si="556"/>
        <v>0</v>
      </c>
      <c r="AC1177" s="23">
        <f t="shared" si="557"/>
        <v>0</v>
      </c>
      <c r="AD1177" s="24">
        <f t="shared" si="558"/>
        <v>0</v>
      </c>
      <c r="AE1177" s="25">
        <f>IFERROR(VLOOKUP($B1177,'[1]Market Cap'!$G:$I,2,FALSE),"-")</f>
        <v>1464.1306236</v>
      </c>
      <c r="AF1177" s="20">
        <f t="shared" si="559"/>
        <v>0</v>
      </c>
      <c r="AG1177" s="17">
        <f t="shared" si="560"/>
        <v>0</v>
      </c>
      <c r="AH1177" s="17">
        <f t="shared" si="561"/>
        <v>0</v>
      </c>
      <c r="AI1177" s="17" t="str">
        <f t="shared" si="562"/>
        <v>-</v>
      </c>
      <c r="AJ1177" s="26" t="str">
        <f>IFERROR(VLOOKUP($B1177,'[1]Paste Only'!$D:$AM,26,FALSE),"-")</f>
        <v>-</v>
      </c>
      <c r="AK1177" s="26" t="str">
        <f>IFERROR(VLOOKUP($B1177,'[1]Paste Only'!$D:$AM,23,FALSE),"-")</f>
        <v>-</v>
      </c>
      <c r="AL1177" s="26" t="str">
        <f>IFERROR(VLOOKUP($B1177,'[1]Paste Only'!$D:$AM,22,FALSE),"-")</f>
        <v>-</v>
      </c>
      <c r="AM1177" s="21" t="str">
        <f t="shared" si="580"/>
        <v>-</v>
      </c>
      <c r="AN1177" s="21" t="str">
        <f t="shared" si="580"/>
        <v>-</v>
      </c>
      <c r="AO1177" s="21" t="str">
        <f t="shared" si="580"/>
        <v>-</v>
      </c>
      <c r="AP1177" s="27">
        <f t="shared" si="563"/>
        <v>0</v>
      </c>
      <c r="AQ1177" s="27" t="str">
        <f t="shared" si="564"/>
        <v>-</v>
      </c>
      <c r="AR1177" s="27" t="str">
        <f t="shared" si="565"/>
        <v>-</v>
      </c>
      <c r="AS1177" s="27">
        <f t="shared" si="566"/>
        <v>0</v>
      </c>
      <c r="AT1177" s="27">
        <f t="shared" si="567"/>
        <v>0</v>
      </c>
      <c r="AU1177" s="27">
        <f t="shared" si="568"/>
        <v>0</v>
      </c>
      <c r="AV1177" s="21">
        <f t="shared" si="569"/>
        <v>1</v>
      </c>
      <c r="AW1177" s="27">
        <f t="shared" si="570"/>
        <v>0</v>
      </c>
      <c r="AX1177" s="27" t="str">
        <f t="shared" si="571"/>
        <v>-</v>
      </c>
      <c r="AY1177" s="27" t="str">
        <f t="shared" si="572"/>
        <v>-</v>
      </c>
      <c r="AZ1177" s="21" t="str">
        <f t="shared" si="573"/>
        <v>-</v>
      </c>
      <c r="BA1177" s="21" t="str">
        <f t="shared" si="574"/>
        <v>-</v>
      </c>
      <c r="BB1177" s="28" t="str">
        <f t="shared" si="575"/>
        <v>-</v>
      </c>
      <c r="BC1177" s="28" t="s">
        <v>81</v>
      </c>
      <c r="BD1177" s="28" t="s">
        <v>81</v>
      </c>
      <c r="BE1177" s="28" t="s">
        <v>81</v>
      </c>
      <c r="BF1177" s="28" t="str">
        <f t="shared" si="576"/>
        <v>-</v>
      </c>
      <c r="BG1177" s="29">
        <f t="shared" si="577"/>
        <v>0</v>
      </c>
      <c r="BH1177" s="29">
        <f t="shared" si="577"/>
        <v>0</v>
      </c>
      <c r="BI1177" s="29">
        <f t="shared" si="577"/>
        <v>0</v>
      </c>
      <c r="BJ1177" s="29">
        <f t="shared" si="577"/>
        <v>0</v>
      </c>
      <c r="BK1177" s="29"/>
    </row>
    <row r="1178" spans="1:64" x14ac:dyDescent="0.25">
      <c r="A1178" s="13" t="s">
        <v>3585</v>
      </c>
      <c r="B1178" s="13" t="s">
        <v>3586</v>
      </c>
      <c r="C1178" s="13" t="s">
        <v>3587</v>
      </c>
      <c r="D1178" s="13" t="str">
        <f>IFERROR(VLOOKUP($B1178,[1]GICS!$C:$D,2,FALSE),"-")</f>
        <v>Consumer Discretionary</v>
      </c>
      <c r="E1178" s="14">
        <f>IFERROR(IF(VLOOKUP($B1178,'[1]Paste Only'!$D:$AM,4,FALSE)="-",VLOOKUP($B1178,'[1]Market Cap'!$A:$J,10,FALSE),VLOOKUP($B1178,'[1]Paste Only'!$D:$AM,4,FALSE)),"-")</f>
        <v>742.7</v>
      </c>
      <c r="F1178" s="14">
        <f>IFERROR(VLOOKUP($B1178,'[1]Paste Only'!$D:$AM,5,FALSE),"-")</f>
        <v>876</v>
      </c>
      <c r="G1178" s="15">
        <f>IFERROR(VLOOKUP($B1178,'[1]Paste Only'!$D:$AM,6,FALSE),"-")</f>
        <v>2</v>
      </c>
      <c r="H1178" s="15">
        <f>IFERROR(VLOOKUP($B1178,'[1]Paste Only'!$D:$AM,7,FALSE),"-")</f>
        <v>0</v>
      </c>
      <c r="I1178" s="15">
        <f>IFERROR(VLOOKUP($B1178,'[1]Paste Only'!$D:$AM,8,FALSE),"-")</f>
        <v>0</v>
      </c>
      <c r="J1178" s="16"/>
      <c r="K1178" s="16"/>
      <c r="L1178" s="14">
        <f>IFERROR(VLOOKUP($B1178,'[1]Paste Only'!$D:$AM,12,FALSE),"-")</f>
        <v>37.9</v>
      </c>
      <c r="M1178" s="14">
        <f>IFERROR(VLOOKUP($B1178,'[1]Paste Only'!$D:$AM,15,FALSE),"-")</f>
        <v>47.733333333333334</v>
      </c>
      <c r="N1178" s="17"/>
      <c r="O1178" s="18"/>
      <c r="P1178" s="19">
        <f t="shared" si="578"/>
        <v>0.2594547053649956</v>
      </c>
      <c r="Q1178" s="20">
        <f t="shared" si="551"/>
        <v>0.17948027467348848</v>
      </c>
      <c r="R1178" s="13">
        <f t="shared" si="552"/>
        <v>2</v>
      </c>
      <c r="S1178" s="13" t="str">
        <f>IFERROR(VLOOKUP($B1178,'[1]Market Cap'!$G:$I,3,FALSE),"-")</f>
        <v>Small Cap</v>
      </c>
      <c r="T1178" s="13"/>
      <c r="U1178" s="13"/>
      <c r="V1178" s="21">
        <f t="shared" si="579"/>
        <v>0</v>
      </c>
      <c r="W1178" s="21">
        <f t="shared" si="579"/>
        <v>0</v>
      </c>
      <c r="X1178" s="21">
        <f t="shared" si="579"/>
        <v>0</v>
      </c>
      <c r="Y1178" s="22">
        <f t="shared" si="553"/>
        <v>0</v>
      </c>
      <c r="Z1178" s="13">
        <f t="shared" si="554"/>
        <v>0</v>
      </c>
      <c r="AA1178" s="23">
        <f t="shared" si="555"/>
        <v>0</v>
      </c>
      <c r="AB1178" s="23">
        <f t="shared" si="556"/>
        <v>0</v>
      </c>
      <c r="AC1178" s="23">
        <f t="shared" si="557"/>
        <v>0</v>
      </c>
      <c r="AD1178" s="24">
        <f t="shared" si="558"/>
        <v>0</v>
      </c>
      <c r="AE1178" s="25">
        <f>IFERROR(VLOOKUP($B1178,'[1]Market Cap'!$G:$I,2,FALSE),"-")</f>
        <v>1863.6274020000001</v>
      </c>
      <c r="AF1178" s="20">
        <f t="shared" si="559"/>
        <v>0</v>
      </c>
      <c r="AG1178" s="17">
        <f t="shared" si="560"/>
        <v>0</v>
      </c>
      <c r="AH1178" s="17">
        <f t="shared" si="561"/>
        <v>0</v>
      </c>
      <c r="AI1178" s="17" t="str">
        <f t="shared" si="562"/>
        <v>-</v>
      </c>
      <c r="AJ1178" s="26">
        <f>IFERROR(VLOOKUP($B1178,'[1]Paste Only'!$D:$AM,26,FALSE),"-")</f>
        <v>876</v>
      </c>
      <c r="AK1178" s="26">
        <f>IFERROR(VLOOKUP($B1178,'[1]Paste Only'!$D:$AM,23,FALSE),"-")</f>
        <v>877</v>
      </c>
      <c r="AL1178" s="26">
        <f>IFERROR(VLOOKUP($B1178,'[1]Paste Only'!$D:$AM,22,FALSE),"-")</f>
        <v>875</v>
      </c>
      <c r="AM1178" s="21">
        <f t="shared" si="580"/>
        <v>0</v>
      </c>
      <c r="AN1178" s="21">
        <f t="shared" si="580"/>
        <v>1.1415525114155667E-3</v>
      </c>
      <c r="AO1178" s="21">
        <f t="shared" si="580"/>
        <v>-1.1415525114155667E-3</v>
      </c>
      <c r="AP1178" s="27">
        <f t="shared" si="563"/>
        <v>0</v>
      </c>
      <c r="AQ1178" s="27">
        <f t="shared" si="564"/>
        <v>0</v>
      </c>
      <c r="AR1178" s="27">
        <f t="shared" si="565"/>
        <v>876</v>
      </c>
      <c r="AS1178" s="27">
        <f t="shared" si="566"/>
        <v>876</v>
      </c>
      <c r="AT1178" s="27">
        <f t="shared" si="567"/>
        <v>0</v>
      </c>
      <c r="AU1178" s="27">
        <f t="shared" si="568"/>
        <v>0</v>
      </c>
      <c r="AV1178" s="21">
        <f t="shared" si="569"/>
        <v>1</v>
      </c>
      <c r="AW1178" s="27">
        <f t="shared" si="570"/>
        <v>876</v>
      </c>
      <c r="AX1178" s="27">
        <f t="shared" si="571"/>
        <v>876</v>
      </c>
      <c r="AY1178" s="27">
        <f t="shared" si="572"/>
        <v>876</v>
      </c>
      <c r="AZ1178" s="21">
        <f t="shared" si="573"/>
        <v>0.17948027467348848</v>
      </c>
      <c r="BA1178" s="21">
        <f t="shared" si="574"/>
        <v>0.17948027467348848</v>
      </c>
      <c r="BB1178" s="28">
        <f t="shared" si="575"/>
        <v>876</v>
      </c>
      <c r="BC1178" s="28" t="s">
        <v>81</v>
      </c>
      <c r="BD1178" s="28" t="s">
        <v>81</v>
      </c>
      <c r="BE1178" s="28" t="s">
        <v>81</v>
      </c>
      <c r="BF1178" s="28" t="str">
        <f t="shared" si="576"/>
        <v>-</v>
      </c>
      <c r="BG1178" s="29">
        <f t="shared" si="577"/>
        <v>0</v>
      </c>
      <c r="BH1178" s="29">
        <f t="shared" si="577"/>
        <v>0</v>
      </c>
      <c r="BI1178" s="29">
        <f t="shared" si="577"/>
        <v>0</v>
      </c>
      <c r="BJ1178" s="29">
        <f t="shared" si="577"/>
        <v>0</v>
      </c>
      <c r="BK1178" s="29"/>
    </row>
    <row r="1179" spans="1:64" x14ac:dyDescent="0.25">
      <c r="A1179" s="13" t="s">
        <v>3588</v>
      </c>
      <c r="B1179" s="13" t="s">
        <v>3589</v>
      </c>
      <c r="C1179" s="13" t="s">
        <v>3590</v>
      </c>
      <c r="D1179" s="13" t="str">
        <f>IFERROR(VLOOKUP($B1179,[1]GICS!$C:$D,2,FALSE),"-")</f>
        <v>Consumer Discretionary</v>
      </c>
      <c r="E1179" s="14">
        <f>IFERROR(IF(VLOOKUP($B1179,'[1]Paste Only'!$D:$AM,4,FALSE)="-",VLOOKUP($B1179,'[1]Market Cap'!$A:$J,10,FALSE),VLOOKUP($B1179,'[1]Paste Only'!$D:$AM,4,FALSE)),"-")</f>
        <v>1614.55</v>
      </c>
      <c r="F1179" s="14">
        <f>IFERROR(VLOOKUP($B1179,'[1]Paste Only'!$D:$AM,5,FALSE),"-")</f>
        <v>2920</v>
      </c>
      <c r="G1179" s="15">
        <f>IFERROR(VLOOKUP($B1179,'[1]Paste Only'!$D:$AM,6,FALSE),"-")</f>
        <v>1</v>
      </c>
      <c r="H1179" s="15">
        <f>IFERROR(VLOOKUP($B1179,'[1]Paste Only'!$D:$AM,7,FALSE),"-")</f>
        <v>0</v>
      </c>
      <c r="I1179" s="15">
        <f>IFERROR(VLOOKUP($B1179,'[1]Paste Only'!$D:$AM,8,FALSE),"-")</f>
        <v>0</v>
      </c>
      <c r="J1179" s="16"/>
      <c r="K1179" s="16"/>
      <c r="L1179" s="14">
        <f>IFERROR(VLOOKUP($B1179,'[1]Paste Only'!$D:$AM,12,FALSE),"-")</f>
        <v>20.815685999999999</v>
      </c>
      <c r="M1179" s="14">
        <f>IFERROR(VLOOKUP($B1179,'[1]Paste Only'!$D:$AM,15,FALSE),"-")</f>
        <v>52.628735632183904</v>
      </c>
      <c r="N1179" s="17"/>
      <c r="O1179" s="18"/>
      <c r="P1179" s="19">
        <f t="shared" si="578"/>
        <v>1.5283209802542133</v>
      </c>
      <c r="Q1179" s="20">
        <f t="shared" si="551"/>
        <v>0.80855346691028473</v>
      </c>
      <c r="R1179" s="13">
        <f t="shared" si="552"/>
        <v>1</v>
      </c>
      <c r="S1179" s="13" t="str">
        <f>IFERROR(VLOOKUP($B1179,'[1]Market Cap'!$G:$I,3,FALSE),"-")</f>
        <v>Small Cap</v>
      </c>
      <c r="T1179" s="13"/>
      <c r="U1179" s="13"/>
      <c r="V1179" s="21">
        <f t="shared" si="579"/>
        <v>0</v>
      </c>
      <c r="W1179" s="21">
        <f t="shared" si="579"/>
        <v>0</v>
      </c>
      <c r="X1179" s="21">
        <f t="shared" si="579"/>
        <v>0</v>
      </c>
      <c r="Y1179" s="22">
        <f t="shared" si="553"/>
        <v>0</v>
      </c>
      <c r="Z1179" s="13">
        <f t="shared" si="554"/>
        <v>0</v>
      </c>
      <c r="AA1179" s="23">
        <f t="shared" si="555"/>
        <v>0</v>
      </c>
      <c r="AB1179" s="23">
        <f t="shared" si="556"/>
        <v>0</v>
      </c>
      <c r="AC1179" s="23">
        <f t="shared" si="557"/>
        <v>0</v>
      </c>
      <c r="AD1179" s="24">
        <f t="shared" si="558"/>
        <v>0</v>
      </c>
      <c r="AE1179" s="25">
        <f>IFERROR(VLOOKUP($B1179,'[1]Market Cap'!$G:$I,2,FALSE),"-")</f>
        <v>5584.622051155</v>
      </c>
      <c r="AF1179" s="20">
        <f t="shared" si="559"/>
        <v>0</v>
      </c>
      <c r="AG1179" s="17">
        <f t="shared" si="560"/>
        <v>0</v>
      </c>
      <c r="AH1179" s="17">
        <f t="shared" si="561"/>
        <v>0</v>
      </c>
      <c r="AI1179" s="17" t="str">
        <f t="shared" si="562"/>
        <v>-</v>
      </c>
      <c r="AJ1179" s="26">
        <f>IFERROR(VLOOKUP($B1179,'[1]Paste Only'!$D:$AM,26,FALSE),"-")</f>
        <v>2920</v>
      </c>
      <c r="AK1179" s="26">
        <f>IFERROR(VLOOKUP($B1179,'[1]Paste Only'!$D:$AM,23,FALSE),"-")</f>
        <v>2920</v>
      </c>
      <c r="AL1179" s="26">
        <f>IFERROR(VLOOKUP($B1179,'[1]Paste Only'!$D:$AM,22,FALSE),"-")</f>
        <v>2920</v>
      </c>
      <c r="AM1179" s="21">
        <f t="shared" si="580"/>
        <v>0</v>
      </c>
      <c r="AN1179" s="21">
        <f t="shared" si="580"/>
        <v>0</v>
      </c>
      <c r="AO1179" s="21">
        <f t="shared" si="580"/>
        <v>0</v>
      </c>
      <c r="AP1179" s="27">
        <f t="shared" si="563"/>
        <v>0</v>
      </c>
      <c r="AQ1179" s="27">
        <f t="shared" si="564"/>
        <v>0</v>
      </c>
      <c r="AR1179" s="27">
        <f t="shared" si="565"/>
        <v>2920</v>
      </c>
      <c r="AS1179" s="27">
        <f t="shared" si="566"/>
        <v>2920</v>
      </c>
      <c r="AT1179" s="27">
        <f t="shared" si="567"/>
        <v>0</v>
      </c>
      <c r="AU1179" s="27">
        <f t="shared" si="568"/>
        <v>0</v>
      </c>
      <c r="AV1179" s="21">
        <f t="shared" si="569"/>
        <v>1</v>
      </c>
      <c r="AW1179" s="27">
        <f t="shared" si="570"/>
        <v>2920</v>
      </c>
      <c r="AX1179" s="27">
        <f t="shared" si="571"/>
        <v>2920</v>
      </c>
      <c r="AY1179" s="27">
        <f t="shared" si="572"/>
        <v>2920</v>
      </c>
      <c r="AZ1179" s="21">
        <f t="shared" si="573"/>
        <v>0.80855346691028473</v>
      </c>
      <c r="BA1179" s="21">
        <f t="shared" si="574"/>
        <v>0.3</v>
      </c>
      <c r="BB1179" s="28">
        <f t="shared" si="575"/>
        <v>2920</v>
      </c>
      <c r="BC1179" s="28" t="s">
        <v>81</v>
      </c>
      <c r="BD1179" s="28" t="s">
        <v>81</v>
      </c>
      <c r="BE1179" s="28" t="s">
        <v>81</v>
      </c>
      <c r="BF1179" s="28" t="str">
        <f t="shared" si="576"/>
        <v>-</v>
      </c>
      <c r="BG1179" s="29">
        <f t="shared" si="577"/>
        <v>0</v>
      </c>
      <c r="BH1179" s="29">
        <f t="shared" si="577"/>
        <v>0</v>
      </c>
      <c r="BI1179" s="29">
        <f t="shared" si="577"/>
        <v>0</v>
      </c>
      <c r="BJ1179" s="29">
        <f t="shared" si="577"/>
        <v>0</v>
      </c>
      <c r="BK1179" s="29"/>
    </row>
    <row r="1180" spans="1:64" x14ac:dyDescent="0.25">
      <c r="A1180" s="13" t="s">
        <v>3591</v>
      </c>
      <c r="B1180" s="13" t="s">
        <v>3592</v>
      </c>
      <c r="C1180" s="13" t="s">
        <v>3593</v>
      </c>
      <c r="D1180" s="13" t="str">
        <f>IFERROR(VLOOKUP($B1180,[1]GICS!$C:$D,2,FALSE),"-")</f>
        <v>Consumer Discretionary</v>
      </c>
      <c r="E1180" s="14">
        <f>IFERROR(IF(VLOOKUP($B1180,'[1]Paste Only'!$D:$AM,4,FALSE)="-",VLOOKUP($B1180,'[1]Market Cap'!$A:$J,10,FALSE),VLOOKUP($B1180,'[1]Paste Only'!$D:$AM,4,FALSE)),"-")</f>
        <v>374.15</v>
      </c>
      <c r="F1180" s="14">
        <f>IFERROR(VLOOKUP($B1180,'[1]Paste Only'!$D:$AM,5,FALSE),"-")</f>
        <v>444.60000610351563</v>
      </c>
      <c r="G1180" s="15">
        <f>IFERROR(VLOOKUP($B1180,'[1]Paste Only'!$D:$AM,6,FALSE),"-")</f>
        <v>6</v>
      </c>
      <c r="H1180" s="15">
        <f>IFERROR(VLOOKUP($B1180,'[1]Paste Only'!$D:$AM,7,FALSE),"-")</f>
        <v>0</v>
      </c>
      <c r="I1180" s="15">
        <f>IFERROR(VLOOKUP($B1180,'[1]Paste Only'!$D:$AM,8,FALSE),"-")</f>
        <v>0</v>
      </c>
      <c r="J1180" s="16"/>
      <c r="K1180" s="16"/>
      <c r="L1180" s="14">
        <f>IFERROR(VLOOKUP($B1180,'[1]Paste Only'!$D:$AM,12,FALSE),"-")</f>
        <v>5.75</v>
      </c>
      <c r="M1180" s="14">
        <f>IFERROR(VLOOKUP($B1180,'[1]Paste Only'!$D:$AM,15,FALSE),"-")</f>
        <v>9.4450574712643682</v>
      </c>
      <c r="N1180" s="17"/>
      <c r="O1180" s="18"/>
      <c r="P1180" s="19">
        <f t="shared" si="578"/>
        <v>0.6426186906546727</v>
      </c>
      <c r="Q1180" s="20">
        <f t="shared" si="551"/>
        <v>0.18829348150077685</v>
      </c>
      <c r="R1180" s="13">
        <f t="shared" si="552"/>
        <v>6</v>
      </c>
      <c r="S1180" s="13" t="str">
        <f>IFERROR(VLOOKUP($B1180,'[1]Market Cap'!$G:$I,3,FALSE),"-")</f>
        <v>Small Cap</v>
      </c>
      <c r="T1180" s="13"/>
      <c r="U1180" s="13"/>
      <c r="V1180" s="21">
        <f t="shared" si="579"/>
        <v>0</v>
      </c>
      <c r="W1180" s="21">
        <f t="shared" si="579"/>
        <v>0</v>
      </c>
      <c r="X1180" s="21">
        <f t="shared" si="579"/>
        <v>0</v>
      </c>
      <c r="Y1180" s="22">
        <f t="shared" si="553"/>
        <v>0</v>
      </c>
      <c r="Z1180" s="13">
        <f t="shared" si="554"/>
        <v>0</v>
      </c>
      <c r="AA1180" s="23">
        <f t="shared" si="555"/>
        <v>0</v>
      </c>
      <c r="AB1180" s="23">
        <f t="shared" si="556"/>
        <v>0</v>
      </c>
      <c r="AC1180" s="23">
        <f t="shared" si="557"/>
        <v>0</v>
      </c>
      <c r="AD1180" s="24">
        <f t="shared" si="558"/>
        <v>0</v>
      </c>
      <c r="AE1180" s="25">
        <f>IFERROR(VLOOKUP($B1180,'[1]Market Cap'!$G:$I,2,FALSE),"-")</f>
        <v>3590.6325805350002</v>
      </c>
      <c r="AF1180" s="20">
        <f t="shared" si="559"/>
        <v>0</v>
      </c>
      <c r="AG1180" s="17">
        <f t="shared" si="560"/>
        <v>0</v>
      </c>
      <c r="AH1180" s="17">
        <f t="shared" si="561"/>
        <v>0</v>
      </c>
      <c r="AI1180" s="17" t="str">
        <f t="shared" si="562"/>
        <v>-</v>
      </c>
      <c r="AJ1180" s="26">
        <f>IFERROR(VLOOKUP($B1180,'[1]Paste Only'!$D:$AM,26,FALSE),"-")</f>
        <v>450</v>
      </c>
      <c r="AK1180" s="26">
        <f>IFERROR(VLOOKUP($B1180,'[1]Paste Only'!$D:$AM,23,FALSE),"-")</f>
        <v>468</v>
      </c>
      <c r="AL1180" s="26">
        <f>IFERROR(VLOOKUP($B1180,'[1]Paste Only'!$D:$AM,22,FALSE),"-")</f>
        <v>415</v>
      </c>
      <c r="AM1180" s="21">
        <f t="shared" si="580"/>
        <v>1.2145735093010979E-2</v>
      </c>
      <c r="AN1180" s="21">
        <f t="shared" si="580"/>
        <v>5.2631564496731453E-2</v>
      </c>
      <c r="AO1180" s="21">
        <f t="shared" si="580"/>
        <v>-6.6576710969778796E-2</v>
      </c>
      <c r="AP1180" s="27">
        <f t="shared" si="563"/>
        <v>0</v>
      </c>
      <c r="AQ1180" s="27">
        <f t="shared" si="564"/>
        <v>0</v>
      </c>
      <c r="AR1180" s="27">
        <f t="shared" si="565"/>
        <v>444.60000610351563</v>
      </c>
      <c r="AS1180" s="27">
        <f t="shared" si="566"/>
        <v>444.60000610351563</v>
      </c>
      <c r="AT1180" s="27">
        <f t="shared" si="567"/>
        <v>0</v>
      </c>
      <c r="AU1180" s="27">
        <f t="shared" si="568"/>
        <v>0</v>
      </c>
      <c r="AV1180" s="21">
        <f t="shared" si="569"/>
        <v>1</v>
      </c>
      <c r="AW1180" s="27">
        <f t="shared" si="570"/>
        <v>444.60000610351563</v>
      </c>
      <c r="AX1180" s="27">
        <f t="shared" si="571"/>
        <v>444.60000610351563</v>
      </c>
      <c r="AY1180" s="27">
        <f t="shared" si="572"/>
        <v>450</v>
      </c>
      <c r="AZ1180" s="21">
        <f t="shared" si="573"/>
        <v>0.20272617933983694</v>
      </c>
      <c r="BA1180" s="21">
        <f t="shared" si="574"/>
        <v>0.20272617933983694</v>
      </c>
      <c r="BB1180" s="28">
        <f t="shared" si="575"/>
        <v>444.60000610351563</v>
      </c>
      <c r="BC1180" s="28" t="s">
        <v>81</v>
      </c>
      <c r="BD1180" s="28" t="s">
        <v>81</v>
      </c>
      <c r="BE1180" s="28" t="s">
        <v>81</v>
      </c>
      <c r="BF1180" s="28" t="str">
        <f t="shared" si="576"/>
        <v>-</v>
      </c>
      <c r="BG1180" s="29">
        <f t="shared" si="577"/>
        <v>0</v>
      </c>
      <c r="BH1180" s="29">
        <f t="shared" si="577"/>
        <v>0</v>
      </c>
      <c r="BI1180" s="29">
        <f t="shared" si="577"/>
        <v>0</v>
      </c>
      <c r="BJ1180" s="29">
        <f t="shared" si="577"/>
        <v>0</v>
      </c>
      <c r="BK1180" s="29"/>
    </row>
    <row r="1181" spans="1:64" x14ac:dyDescent="0.25">
      <c r="A1181" s="13" t="s">
        <v>3594</v>
      </c>
      <c r="B1181" s="13" t="s">
        <v>3595</v>
      </c>
      <c r="C1181" s="13" t="s">
        <v>3596</v>
      </c>
      <c r="D1181" s="13" t="str">
        <f>IFERROR(VLOOKUP($B1181,[1]GICS!$C:$D,2,FALSE),"-")</f>
        <v>Health Care</v>
      </c>
      <c r="E1181" s="14">
        <f>IFERROR(IF(VLOOKUP($B1181,'[1]Paste Only'!$D:$AM,4,FALSE)="-",VLOOKUP($B1181,'[1]Market Cap'!$A:$J,10,FALSE),VLOOKUP($B1181,'[1]Paste Only'!$D:$AM,4,FALSE)),"-")</f>
        <v>152.69999999999999</v>
      </c>
      <c r="F1181" s="14">
        <f>IFERROR(VLOOKUP($B1181,'[1]Paste Only'!$D:$AM,5,FALSE),"-")</f>
        <v>174</v>
      </c>
      <c r="G1181" s="15">
        <f>IFERROR(VLOOKUP($B1181,'[1]Paste Only'!$D:$AM,6,FALSE),"-")</f>
        <v>1</v>
      </c>
      <c r="H1181" s="15">
        <f>IFERROR(VLOOKUP($B1181,'[1]Paste Only'!$D:$AM,7,FALSE),"-")</f>
        <v>1</v>
      </c>
      <c r="I1181" s="15">
        <f>IFERROR(VLOOKUP($B1181,'[1]Paste Only'!$D:$AM,8,FALSE),"-")</f>
        <v>0</v>
      </c>
      <c r="J1181" s="16"/>
      <c r="K1181" s="16"/>
      <c r="L1181" s="14">
        <f>IFERROR(VLOOKUP($B1181,'[1]Paste Only'!$D:$AM,12,FALSE),"-")</f>
        <v>6.08</v>
      </c>
      <c r="M1181" s="14" t="str">
        <f>IFERROR(VLOOKUP($B1181,'[1]Paste Only'!$D:$AM,15,FALSE),"-")</f>
        <v>-</v>
      </c>
      <c r="N1181" s="17"/>
      <c r="O1181" s="18"/>
      <c r="P1181" s="19">
        <f t="shared" si="578"/>
        <v>0</v>
      </c>
      <c r="Q1181" s="20">
        <f t="shared" si="551"/>
        <v>0.13948919449901775</v>
      </c>
      <c r="R1181" s="13">
        <f t="shared" si="552"/>
        <v>2</v>
      </c>
      <c r="S1181" s="13" t="str">
        <f>IFERROR(VLOOKUP($B1181,'[1]Market Cap'!$G:$I,3,FALSE),"-")</f>
        <v>Small Cap</v>
      </c>
      <c r="T1181" s="13"/>
      <c r="U1181" s="13"/>
      <c r="V1181" s="21">
        <f t="shared" si="579"/>
        <v>0</v>
      </c>
      <c r="W1181" s="21">
        <f t="shared" si="579"/>
        <v>0</v>
      </c>
      <c r="X1181" s="21">
        <f t="shared" si="579"/>
        <v>0</v>
      </c>
      <c r="Y1181" s="22">
        <f t="shared" si="553"/>
        <v>0</v>
      </c>
      <c r="Z1181" s="13">
        <f t="shared" si="554"/>
        <v>0</v>
      </c>
      <c r="AA1181" s="23">
        <f t="shared" si="555"/>
        <v>0</v>
      </c>
      <c r="AB1181" s="23">
        <f t="shared" si="556"/>
        <v>0</v>
      </c>
      <c r="AC1181" s="23">
        <f t="shared" si="557"/>
        <v>0</v>
      </c>
      <c r="AD1181" s="24">
        <f t="shared" si="558"/>
        <v>0</v>
      </c>
      <c r="AE1181" s="25">
        <f>IFERROR(VLOOKUP($B1181,'[1]Market Cap'!$G:$I,2,FALSE),"-")</f>
        <v>1252.9771472100001</v>
      </c>
      <c r="AF1181" s="20">
        <f t="shared" si="559"/>
        <v>0</v>
      </c>
      <c r="AG1181" s="17">
        <f t="shared" si="560"/>
        <v>0</v>
      </c>
      <c r="AH1181" s="17">
        <f t="shared" si="561"/>
        <v>0</v>
      </c>
      <c r="AI1181" s="17" t="str">
        <f t="shared" si="562"/>
        <v>-</v>
      </c>
      <c r="AJ1181" s="26">
        <f>IFERROR(VLOOKUP($B1181,'[1]Paste Only'!$D:$AM,26,FALSE),"-")</f>
        <v>174</v>
      </c>
      <c r="AK1181" s="26">
        <f>IFERROR(VLOOKUP($B1181,'[1]Paste Only'!$D:$AM,23,FALSE),"-")</f>
        <v>183</v>
      </c>
      <c r="AL1181" s="26">
        <f>IFERROR(VLOOKUP($B1181,'[1]Paste Only'!$D:$AM,22,FALSE),"-")</f>
        <v>165</v>
      </c>
      <c r="AM1181" s="21">
        <f t="shared" si="580"/>
        <v>0</v>
      </c>
      <c r="AN1181" s="21">
        <f t="shared" si="580"/>
        <v>5.1724137931034475E-2</v>
      </c>
      <c r="AO1181" s="21">
        <f t="shared" si="580"/>
        <v>-5.1724137931034475E-2</v>
      </c>
      <c r="AP1181" s="27">
        <f t="shared" si="563"/>
        <v>0</v>
      </c>
      <c r="AQ1181" s="27">
        <f t="shared" si="564"/>
        <v>0</v>
      </c>
      <c r="AR1181" s="27">
        <f t="shared" si="565"/>
        <v>174</v>
      </c>
      <c r="AS1181" s="27">
        <f t="shared" si="566"/>
        <v>174</v>
      </c>
      <c r="AT1181" s="27">
        <f t="shared" si="567"/>
        <v>0</v>
      </c>
      <c r="AU1181" s="27">
        <f t="shared" si="568"/>
        <v>0</v>
      </c>
      <c r="AV1181" s="21">
        <f t="shared" si="569"/>
        <v>0.5</v>
      </c>
      <c r="AW1181" s="27">
        <f t="shared" si="570"/>
        <v>174</v>
      </c>
      <c r="AX1181" s="27">
        <f t="shared" si="571"/>
        <v>174</v>
      </c>
      <c r="AY1181" s="27">
        <f t="shared" si="572"/>
        <v>174</v>
      </c>
      <c r="AZ1181" s="21">
        <f t="shared" si="573"/>
        <v>0.13948919449901775</v>
      </c>
      <c r="BA1181" s="21">
        <f t="shared" si="574"/>
        <v>0.13948919449901775</v>
      </c>
      <c r="BB1181" s="28">
        <f t="shared" si="575"/>
        <v>174</v>
      </c>
      <c r="BC1181" s="28" t="s">
        <v>81</v>
      </c>
      <c r="BD1181" s="28" t="s">
        <v>81</v>
      </c>
      <c r="BE1181" s="28" t="s">
        <v>81</v>
      </c>
      <c r="BF1181" s="28" t="str">
        <f t="shared" si="576"/>
        <v>-</v>
      </c>
      <c r="BG1181" s="29">
        <f t="shared" si="577"/>
        <v>0</v>
      </c>
      <c r="BH1181" s="29">
        <f t="shared" si="577"/>
        <v>0</v>
      </c>
      <c r="BI1181" s="29">
        <f t="shared" si="577"/>
        <v>0</v>
      </c>
      <c r="BJ1181" s="29">
        <f t="shared" si="577"/>
        <v>0</v>
      </c>
      <c r="BK1181" s="29"/>
    </row>
    <row r="1182" spans="1:64" x14ac:dyDescent="0.25">
      <c r="A1182" s="13" t="s">
        <v>3597</v>
      </c>
      <c r="B1182" s="13" t="s">
        <v>3598</v>
      </c>
      <c r="C1182" s="13" t="s">
        <v>3599</v>
      </c>
      <c r="D1182" s="13" t="str">
        <f>IFERROR(VLOOKUP($B1182,[1]GICS!$C:$D,2,FALSE),"-")</f>
        <v>Industrials</v>
      </c>
      <c r="E1182" s="14">
        <f>IFERROR(IF(VLOOKUP($B1182,'[1]Paste Only'!$D:$AM,4,FALSE)="-",VLOOKUP($B1182,'[1]Market Cap'!$A:$J,10,FALSE),VLOOKUP($B1182,'[1]Paste Only'!$D:$AM,4,FALSE)),"-")</f>
        <v>408.65</v>
      </c>
      <c r="F1182" s="14" t="str">
        <f>IFERROR(VLOOKUP($B1182,'[1]Paste Only'!$D:$AM,5,FALSE),"-")</f>
        <v>-</v>
      </c>
      <c r="G1182" s="15">
        <f>IFERROR(VLOOKUP($B1182,'[1]Paste Only'!$D:$AM,6,FALSE),"-")</f>
        <v>0</v>
      </c>
      <c r="H1182" s="15">
        <f>IFERROR(VLOOKUP($B1182,'[1]Paste Only'!$D:$AM,7,FALSE),"-")</f>
        <v>0</v>
      </c>
      <c r="I1182" s="15">
        <f>IFERROR(VLOOKUP($B1182,'[1]Paste Only'!$D:$AM,8,FALSE),"-")</f>
        <v>0</v>
      </c>
      <c r="J1182" s="16"/>
      <c r="K1182" s="16"/>
      <c r="L1182" s="14">
        <f>IFERROR(VLOOKUP($B1182,'[1]Paste Only'!$D:$AM,12,FALSE),"-")</f>
        <v>-22.725173999999999</v>
      </c>
      <c r="M1182" s="14" t="str">
        <f>IFERROR(VLOOKUP($B1182,'[1]Paste Only'!$D:$AM,15,FALSE),"-")</f>
        <v>-</v>
      </c>
      <c r="N1182" s="17"/>
      <c r="O1182" s="18"/>
      <c r="P1182" s="19">
        <f t="shared" si="578"/>
        <v>0</v>
      </c>
      <c r="Q1182" s="20">
        <f t="shared" si="551"/>
        <v>0</v>
      </c>
      <c r="R1182" s="13">
        <f t="shared" si="552"/>
        <v>0</v>
      </c>
      <c r="S1182" s="13" t="str">
        <f>IFERROR(VLOOKUP($B1182,'[1]Market Cap'!$G:$I,3,FALSE),"-")</f>
        <v>Small Cap</v>
      </c>
      <c r="T1182" s="13"/>
      <c r="U1182" s="13"/>
      <c r="V1182" s="21">
        <f t="shared" si="579"/>
        <v>0</v>
      </c>
      <c r="W1182" s="21">
        <f t="shared" si="579"/>
        <v>0</v>
      </c>
      <c r="X1182" s="21">
        <f t="shared" si="579"/>
        <v>0</v>
      </c>
      <c r="Y1182" s="22">
        <f t="shared" si="553"/>
        <v>0</v>
      </c>
      <c r="Z1182" s="13">
        <f t="shared" si="554"/>
        <v>0</v>
      </c>
      <c r="AA1182" s="23">
        <f t="shared" si="555"/>
        <v>0</v>
      </c>
      <c r="AB1182" s="23">
        <f t="shared" si="556"/>
        <v>0</v>
      </c>
      <c r="AC1182" s="23">
        <f t="shared" si="557"/>
        <v>0</v>
      </c>
      <c r="AD1182" s="24">
        <f t="shared" si="558"/>
        <v>0</v>
      </c>
      <c r="AE1182" s="25">
        <f>IFERROR(VLOOKUP($B1182,'[1]Market Cap'!$G:$I,2,FALSE),"-")</f>
        <v>1050.3819456900001</v>
      </c>
      <c r="AF1182" s="20">
        <f t="shared" si="559"/>
        <v>0</v>
      </c>
      <c r="AG1182" s="17">
        <f t="shared" si="560"/>
        <v>0</v>
      </c>
      <c r="AH1182" s="17">
        <f t="shared" si="561"/>
        <v>0</v>
      </c>
      <c r="AI1182" s="17" t="str">
        <f t="shared" si="562"/>
        <v>-</v>
      </c>
      <c r="AJ1182" s="26" t="str">
        <f>IFERROR(VLOOKUP($B1182,'[1]Paste Only'!$D:$AM,26,FALSE),"-")</f>
        <v>-</v>
      </c>
      <c r="AK1182" s="26" t="str">
        <f>IFERROR(VLOOKUP($B1182,'[1]Paste Only'!$D:$AM,23,FALSE),"-")</f>
        <v>-</v>
      </c>
      <c r="AL1182" s="26" t="str">
        <f>IFERROR(VLOOKUP($B1182,'[1]Paste Only'!$D:$AM,22,FALSE),"-")</f>
        <v>-</v>
      </c>
      <c r="AM1182" s="21" t="str">
        <f t="shared" si="580"/>
        <v>-</v>
      </c>
      <c r="AN1182" s="21" t="str">
        <f t="shared" si="580"/>
        <v>-</v>
      </c>
      <c r="AO1182" s="21" t="str">
        <f t="shared" si="580"/>
        <v>-</v>
      </c>
      <c r="AP1182" s="27">
        <f t="shared" si="563"/>
        <v>0</v>
      </c>
      <c r="AQ1182" s="27" t="str">
        <f t="shared" si="564"/>
        <v>-</v>
      </c>
      <c r="AR1182" s="27" t="str">
        <f t="shared" si="565"/>
        <v>-</v>
      </c>
      <c r="AS1182" s="27">
        <f t="shared" si="566"/>
        <v>0</v>
      </c>
      <c r="AT1182" s="27">
        <f t="shared" si="567"/>
        <v>0</v>
      </c>
      <c r="AU1182" s="27">
        <f t="shared" si="568"/>
        <v>0</v>
      </c>
      <c r="AV1182" s="21" t="str">
        <f t="shared" si="569"/>
        <v>0</v>
      </c>
      <c r="AW1182" s="27">
        <f t="shared" si="570"/>
        <v>0</v>
      </c>
      <c r="AX1182" s="27" t="str">
        <f t="shared" si="571"/>
        <v>-</v>
      </c>
      <c r="AY1182" s="27" t="str">
        <f t="shared" si="572"/>
        <v>-</v>
      </c>
      <c r="AZ1182" s="21" t="str">
        <f t="shared" si="573"/>
        <v>-</v>
      </c>
      <c r="BA1182" s="21" t="str">
        <f t="shared" si="574"/>
        <v>-</v>
      </c>
      <c r="BB1182" s="28" t="str">
        <f t="shared" si="575"/>
        <v>-</v>
      </c>
      <c r="BC1182" s="28" t="s">
        <v>81</v>
      </c>
      <c r="BD1182" s="28" t="s">
        <v>81</v>
      </c>
      <c r="BE1182" s="28" t="s">
        <v>81</v>
      </c>
      <c r="BF1182" s="28" t="str">
        <f t="shared" si="576"/>
        <v>-</v>
      </c>
      <c r="BG1182" s="29">
        <f t="shared" si="577"/>
        <v>0</v>
      </c>
      <c r="BH1182" s="29">
        <f t="shared" si="577"/>
        <v>0</v>
      </c>
      <c r="BI1182" s="29">
        <f t="shared" si="577"/>
        <v>0</v>
      </c>
      <c r="BJ1182" s="29">
        <f t="shared" si="577"/>
        <v>0</v>
      </c>
      <c r="BK1182" s="29"/>
    </row>
    <row r="1183" spans="1:64" x14ac:dyDescent="0.25">
      <c r="A1183" s="13" t="s">
        <v>3600</v>
      </c>
      <c r="B1183" s="13" t="s">
        <v>3601</v>
      </c>
      <c r="C1183" s="13" t="s">
        <v>3602</v>
      </c>
      <c r="D1183" s="13" t="str">
        <f>IFERROR(VLOOKUP($B1183,[1]GICS!$C:$D,2,FALSE),"-")</f>
        <v>Materials</v>
      </c>
      <c r="E1183" s="14">
        <f>IFERROR(IF(VLOOKUP($B1183,'[1]Paste Only'!$D:$AM,4,FALSE)="-",VLOOKUP($B1183,'[1]Market Cap'!$A:$J,10,FALSE),VLOOKUP($B1183,'[1]Paste Only'!$D:$AM,4,FALSE)),"-")</f>
        <v>772.8</v>
      </c>
      <c r="F1183" s="14" t="str">
        <f>IFERROR(VLOOKUP($B1183,'[1]Paste Only'!$D:$AM,5,FALSE),"-")</f>
        <v>-</v>
      </c>
      <c r="G1183" s="15">
        <f>IFERROR(VLOOKUP($B1183,'[1]Paste Only'!$D:$AM,6,FALSE),"-")</f>
        <v>2</v>
      </c>
      <c r="H1183" s="15">
        <f>IFERROR(VLOOKUP($B1183,'[1]Paste Only'!$D:$AM,7,FALSE),"-")</f>
        <v>0</v>
      </c>
      <c r="I1183" s="15">
        <f>IFERROR(VLOOKUP($B1183,'[1]Paste Only'!$D:$AM,8,FALSE),"-")</f>
        <v>0</v>
      </c>
      <c r="J1183" s="16"/>
      <c r="K1183" s="16"/>
      <c r="L1183" s="14">
        <f>IFERROR(VLOOKUP($B1183,'[1]Paste Only'!$D:$AM,12,FALSE),"-")</f>
        <v>48.38</v>
      </c>
      <c r="M1183" s="14" t="str">
        <f>IFERROR(VLOOKUP($B1183,'[1]Paste Only'!$D:$AM,15,FALSE),"-")</f>
        <v>-</v>
      </c>
      <c r="N1183" s="17"/>
      <c r="O1183" s="18"/>
      <c r="P1183" s="19">
        <f t="shared" si="578"/>
        <v>0</v>
      </c>
      <c r="Q1183" s="20">
        <f t="shared" si="551"/>
        <v>0</v>
      </c>
      <c r="R1183" s="13">
        <f t="shared" si="552"/>
        <v>2</v>
      </c>
      <c r="S1183" s="13" t="str">
        <f>IFERROR(VLOOKUP($B1183,'[1]Market Cap'!$G:$I,3,FALSE),"-")</f>
        <v>Small Cap</v>
      </c>
      <c r="T1183" s="13"/>
      <c r="U1183" s="13"/>
      <c r="V1183" s="21">
        <f t="shared" si="579"/>
        <v>0</v>
      </c>
      <c r="W1183" s="21">
        <f t="shared" si="579"/>
        <v>0</v>
      </c>
      <c r="X1183" s="21">
        <f t="shared" si="579"/>
        <v>0</v>
      </c>
      <c r="Y1183" s="22">
        <f t="shared" si="553"/>
        <v>0</v>
      </c>
      <c r="Z1183" s="13">
        <f t="shared" si="554"/>
        <v>0</v>
      </c>
      <c r="AA1183" s="23">
        <f t="shared" si="555"/>
        <v>0</v>
      </c>
      <c r="AB1183" s="23">
        <f t="shared" si="556"/>
        <v>0</v>
      </c>
      <c r="AC1183" s="23">
        <f t="shared" si="557"/>
        <v>0</v>
      </c>
      <c r="AD1183" s="24">
        <f t="shared" si="558"/>
        <v>0</v>
      </c>
      <c r="AE1183" s="25">
        <f>IFERROR(VLOOKUP($B1183,'[1]Market Cap'!$G:$I,2,FALSE),"-")</f>
        <v>2248.6808433599999</v>
      </c>
      <c r="AF1183" s="20">
        <f t="shared" si="559"/>
        <v>0</v>
      </c>
      <c r="AG1183" s="17">
        <f t="shared" si="560"/>
        <v>0</v>
      </c>
      <c r="AH1183" s="17">
        <f t="shared" si="561"/>
        <v>0</v>
      </c>
      <c r="AI1183" s="17" t="str">
        <f t="shared" si="562"/>
        <v>-</v>
      </c>
      <c r="AJ1183" s="26" t="str">
        <f>IFERROR(VLOOKUP($B1183,'[1]Paste Only'!$D:$AM,26,FALSE),"-")</f>
        <v>-</v>
      </c>
      <c r="AK1183" s="26" t="str">
        <f>IFERROR(VLOOKUP($B1183,'[1]Paste Only'!$D:$AM,23,FALSE),"-")</f>
        <v>-</v>
      </c>
      <c r="AL1183" s="26" t="str">
        <f>IFERROR(VLOOKUP($B1183,'[1]Paste Only'!$D:$AM,22,FALSE),"-")</f>
        <v>-</v>
      </c>
      <c r="AM1183" s="21" t="str">
        <f t="shared" si="580"/>
        <v>-</v>
      </c>
      <c r="AN1183" s="21" t="str">
        <f t="shared" si="580"/>
        <v>-</v>
      </c>
      <c r="AO1183" s="21" t="str">
        <f t="shared" si="580"/>
        <v>-</v>
      </c>
      <c r="AP1183" s="27">
        <f t="shared" si="563"/>
        <v>0</v>
      </c>
      <c r="AQ1183" s="27" t="str">
        <f t="shared" si="564"/>
        <v>-</v>
      </c>
      <c r="AR1183" s="27" t="str">
        <f t="shared" si="565"/>
        <v>-</v>
      </c>
      <c r="AS1183" s="27">
        <f t="shared" si="566"/>
        <v>0</v>
      </c>
      <c r="AT1183" s="27">
        <f t="shared" si="567"/>
        <v>0</v>
      </c>
      <c r="AU1183" s="27">
        <f t="shared" si="568"/>
        <v>0</v>
      </c>
      <c r="AV1183" s="21">
        <f t="shared" si="569"/>
        <v>1</v>
      </c>
      <c r="AW1183" s="27">
        <f t="shared" si="570"/>
        <v>0</v>
      </c>
      <c r="AX1183" s="27" t="str">
        <f t="shared" si="571"/>
        <v>-</v>
      </c>
      <c r="AY1183" s="27" t="str">
        <f t="shared" si="572"/>
        <v>-</v>
      </c>
      <c r="AZ1183" s="21" t="str">
        <f t="shared" si="573"/>
        <v>-</v>
      </c>
      <c r="BA1183" s="21" t="str">
        <f t="shared" si="574"/>
        <v>-</v>
      </c>
      <c r="BB1183" s="28" t="str">
        <f t="shared" si="575"/>
        <v>-</v>
      </c>
      <c r="BC1183" s="28" t="s">
        <v>81</v>
      </c>
      <c r="BD1183" s="28" t="s">
        <v>81</v>
      </c>
      <c r="BE1183" s="28" t="s">
        <v>81</v>
      </c>
      <c r="BF1183" s="28" t="str">
        <f t="shared" si="576"/>
        <v>-</v>
      </c>
      <c r="BG1183" s="29">
        <f t="shared" si="577"/>
        <v>0</v>
      </c>
      <c r="BH1183" s="29">
        <f t="shared" si="577"/>
        <v>0</v>
      </c>
      <c r="BI1183" s="29">
        <f t="shared" si="577"/>
        <v>0</v>
      </c>
      <c r="BJ1183" s="29">
        <f t="shared" si="577"/>
        <v>0</v>
      </c>
      <c r="BK1183" s="29"/>
    </row>
    <row r="1184" spans="1:64" x14ac:dyDescent="0.25">
      <c r="A1184" s="13" t="s">
        <v>3603</v>
      </c>
      <c r="B1184" s="13" t="s">
        <v>3604</v>
      </c>
      <c r="C1184" s="13" t="s">
        <v>3605</v>
      </c>
      <c r="D1184" s="13" t="str">
        <f>IFERROR(VLOOKUP($B1184,[1]GICS!$C:$D,2,FALSE),"-")</f>
        <v>Industrials</v>
      </c>
      <c r="E1184" s="14">
        <f>IFERROR(IF(VLOOKUP($B1184,'[1]Paste Only'!$D:$AM,4,FALSE)="-",VLOOKUP($B1184,'[1]Market Cap'!$A:$J,10,FALSE),VLOOKUP($B1184,'[1]Paste Only'!$D:$AM,4,FALSE)),"-")</f>
        <v>907.45</v>
      </c>
      <c r="F1184" s="14" t="str">
        <f>IFERROR(VLOOKUP($B1184,'[1]Paste Only'!$D:$AM,5,FALSE),"-")</f>
        <v>-</v>
      </c>
      <c r="G1184" s="15">
        <f>IFERROR(VLOOKUP($B1184,'[1]Paste Only'!$D:$AM,6,FALSE),"-")</f>
        <v>0</v>
      </c>
      <c r="H1184" s="15">
        <f>IFERROR(VLOOKUP($B1184,'[1]Paste Only'!$D:$AM,7,FALSE),"-")</f>
        <v>0</v>
      </c>
      <c r="I1184" s="15">
        <f>IFERROR(VLOOKUP($B1184,'[1]Paste Only'!$D:$AM,8,FALSE),"-")</f>
        <v>0</v>
      </c>
      <c r="J1184" s="16"/>
      <c r="K1184" s="16"/>
      <c r="L1184" s="14">
        <f>IFERROR(VLOOKUP($B1184,'[1]Paste Only'!$D:$AM,12,FALSE),"-")</f>
        <v>8.3103099999999994</v>
      </c>
      <c r="M1184" s="14" t="str">
        <f>IFERROR(VLOOKUP($B1184,'[1]Paste Only'!$D:$AM,15,FALSE),"-")</f>
        <v>-</v>
      </c>
      <c r="N1184" s="17"/>
      <c r="O1184" s="18"/>
      <c r="P1184" s="19">
        <f t="shared" si="578"/>
        <v>0</v>
      </c>
      <c r="Q1184" s="20">
        <f t="shared" si="551"/>
        <v>0</v>
      </c>
      <c r="R1184" s="13">
        <f t="shared" si="552"/>
        <v>0</v>
      </c>
      <c r="S1184" s="13" t="str">
        <f>IFERROR(VLOOKUP($B1184,'[1]Market Cap'!$G:$I,3,FALSE),"-")</f>
        <v>Small Cap</v>
      </c>
      <c r="T1184" s="13"/>
      <c r="U1184" s="13"/>
      <c r="V1184" s="21">
        <f t="shared" si="579"/>
        <v>0</v>
      </c>
      <c r="W1184" s="21">
        <f t="shared" si="579"/>
        <v>0</v>
      </c>
      <c r="X1184" s="21">
        <f t="shared" si="579"/>
        <v>0</v>
      </c>
      <c r="Y1184" s="22">
        <f t="shared" si="553"/>
        <v>0</v>
      </c>
      <c r="Z1184" s="13">
        <f t="shared" si="554"/>
        <v>0</v>
      </c>
      <c r="AA1184" s="23">
        <f t="shared" si="555"/>
        <v>0</v>
      </c>
      <c r="AB1184" s="23">
        <f t="shared" si="556"/>
        <v>0</v>
      </c>
      <c r="AC1184" s="23">
        <f t="shared" si="557"/>
        <v>0</v>
      </c>
      <c r="AD1184" s="24">
        <f t="shared" si="558"/>
        <v>0</v>
      </c>
      <c r="AE1184" s="25">
        <f>IFERROR(VLOOKUP($B1184,'[1]Market Cap'!$G:$I,2,FALSE),"-")</f>
        <v>1375.5816761999999</v>
      </c>
      <c r="AF1184" s="20">
        <f t="shared" si="559"/>
        <v>0</v>
      </c>
      <c r="AG1184" s="17">
        <f t="shared" si="560"/>
        <v>0</v>
      </c>
      <c r="AH1184" s="17">
        <f t="shared" si="561"/>
        <v>0</v>
      </c>
      <c r="AI1184" s="17" t="str">
        <f t="shared" si="562"/>
        <v>-</v>
      </c>
      <c r="AJ1184" s="26" t="str">
        <f>IFERROR(VLOOKUP($B1184,'[1]Paste Only'!$D:$AM,26,FALSE),"-")</f>
        <v>-</v>
      </c>
      <c r="AK1184" s="26" t="str">
        <f>IFERROR(VLOOKUP($B1184,'[1]Paste Only'!$D:$AM,23,FALSE),"-")</f>
        <v>-</v>
      </c>
      <c r="AL1184" s="26" t="str">
        <f>IFERROR(VLOOKUP($B1184,'[1]Paste Only'!$D:$AM,22,FALSE),"-")</f>
        <v>-</v>
      </c>
      <c r="AM1184" s="21" t="str">
        <f t="shared" si="580"/>
        <v>-</v>
      </c>
      <c r="AN1184" s="21" t="str">
        <f t="shared" si="580"/>
        <v>-</v>
      </c>
      <c r="AO1184" s="21" t="str">
        <f t="shared" si="580"/>
        <v>-</v>
      </c>
      <c r="AP1184" s="27">
        <f t="shared" si="563"/>
        <v>0</v>
      </c>
      <c r="AQ1184" s="27" t="str">
        <f t="shared" si="564"/>
        <v>-</v>
      </c>
      <c r="AR1184" s="27" t="str">
        <f t="shared" si="565"/>
        <v>-</v>
      </c>
      <c r="AS1184" s="27">
        <f t="shared" si="566"/>
        <v>0</v>
      </c>
      <c r="AT1184" s="27">
        <f t="shared" si="567"/>
        <v>0</v>
      </c>
      <c r="AU1184" s="27">
        <f t="shared" si="568"/>
        <v>0</v>
      </c>
      <c r="AV1184" s="21" t="str">
        <f t="shared" si="569"/>
        <v>0</v>
      </c>
      <c r="AW1184" s="27">
        <f t="shared" si="570"/>
        <v>0</v>
      </c>
      <c r="AX1184" s="27" t="str">
        <f t="shared" si="571"/>
        <v>-</v>
      </c>
      <c r="AY1184" s="27" t="str">
        <f t="shared" si="572"/>
        <v>-</v>
      </c>
      <c r="AZ1184" s="21" t="str">
        <f t="shared" si="573"/>
        <v>-</v>
      </c>
      <c r="BA1184" s="21" t="str">
        <f t="shared" si="574"/>
        <v>-</v>
      </c>
      <c r="BB1184" s="28" t="str">
        <f t="shared" si="575"/>
        <v>-</v>
      </c>
      <c r="BC1184" s="28" t="s">
        <v>81</v>
      </c>
      <c r="BD1184" s="28" t="s">
        <v>81</v>
      </c>
      <c r="BE1184" s="28" t="s">
        <v>81</v>
      </c>
      <c r="BF1184" s="28" t="str">
        <f t="shared" si="576"/>
        <v>-</v>
      </c>
      <c r="BG1184" s="29">
        <f t="shared" si="577"/>
        <v>0</v>
      </c>
      <c r="BH1184" s="29">
        <f t="shared" si="577"/>
        <v>0</v>
      </c>
      <c r="BI1184" s="29">
        <f t="shared" si="577"/>
        <v>0</v>
      </c>
      <c r="BJ1184" s="29">
        <f t="shared" si="577"/>
        <v>0</v>
      </c>
      <c r="BK1184" s="29"/>
      <c r="BL1184" s="31"/>
    </row>
    <row r="1185" spans="1:64" x14ac:dyDescent="0.25">
      <c r="A1185" s="13" t="s">
        <v>3606</v>
      </c>
      <c r="B1185" s="13" t="s">
        <v>3607</v>
      </c>
      <c r="C1185" s="13" t="s">
        <v>3608</v>
      </c>
      <c r="D1185" s="13" t="str">
        <f>IFERROR(VLOOKUP($B1185,[1]GICS!$C:$D,2,FALSE),"-")</f>
        <v>Consumer Discretionary</v>
      </c>
      <c r="E1185" s="14">
        <f>IFERROR(IF(VLOOKUP($B1185,'[1]Paste Only'!$D:$AM,4,FALSE)="-",VLOOKUP($B1185,'[1]Market Cap'!$A:$J,10,FALSE),VLOOKUP($B1185,'[1]Paste Only'!$D:$AM,4,FALSE)),"-")</f>
        <v>699</v>
      </c>
      <c r="F1185" s="14" t="str">
        <f>IFERROR(VLOOKUP($B1185,'[1]Paste Only'!$D:$AM,5,FALSE),"-")</f>
        <v>-</v>
      </c>
      <c r="G1185" s="15">
        <f>IFERROR(VLOOKUP($B1185,'[1]Paste Only'!$D:$AM,6,FALSE),"-")</f>
        <v>0</v>
      </c>
      <c r="H1185" s="15">
        <f>IFERROR(VLOOKUP($B1185,'[1]Paste Only'!$D:$AM,7,FALSE),"-")</f>
        <v>0</v>
      </c>
      <c r="I1185" s="15">
        <f>IFERROR(VLOOKUP($B1185,'[1]Paste Only'!$D:$AM,8,FALSE),"-")</f>
        <v>0</v>
      </c>
      <c r="J1185" s="16"/>
      <c r="K1185" s="16"/>
      <c r="L1185" s="14">
        <f>IFERROR(VLOOKUP($B1185,'[1]Paste Only'!$D:$AM,12,FALSE),"-")</f>
        <v>21.49</v>
      </c>
      <c r="M1185" s="14" t="str">
        <f>IFERROR(VLOOKUP($B1185,'[1]Paste Only'!$D:$AM,15,FALSE),"-")</f>
        <v>-</v>
      </c>
      <c r="N1185" s="17"/>
      <c r="O1185" s="18"/>
      <c r="P1185" s="19">
        <f t="shared" si="578"/>
        <v>0</v>
      </c>
      <c r="Q1185" s="20">
        <f t="shared" si="551"/>
        <v>0</v>
      </c>
      <c r="R1185" s="13">
        <f t="shared" si="552"/>
        <v>0</v>
      </c>
      <c r="S1185" s="13" t="str">
        <f>IFERROR(VLOOKUP($B1185,'[1]Market Cap'!$G:$I,3,FALSE),"-")</f>
        <v>Small Cap</v>
      </c>
      <c r="T1185" s="13"/>
      <c r="U1185" s="13"/>
      <c r="V1185" s="21">
        <f t="shared" si="579"/>
        <v>0</v>
      </c>
      <c r="W1185" s="21">
        <f t="shared" si="579"/>
        <v>0</v>
      </c>
      <c r="X1185" s="21">
        <f t="shared" si="579"/>
        <v>0</v>
      </c>
      <c r="Y1185" s="22">
        <f t="shared" si="553"/>
        <v>0</v>
      </c>
      <c r="Z1185" s="13">
        <f t="shared" si="554"/>
        <v>0</v>
      </c>
      <c r="AA1185" s="23">
        <f t="shared" si="555"/>
        <v>0</v>
      </c>
      <c r="AB1185" s="23">
        <f t="shared" si="556"/>
        <v>0</v>
      </c>
      <c r="AC1185" s="23">
        <f t="shared" si="557"/>
        <v>0</v>
      </c>
      <c r="AD1185" s="24">
        <f t="shared" si="558"/>
        <v>0</v>
      </c>
      <c r="AE1185" s="25">
        <f>IFERROR(VLOOKUP($B1185,'[1]Market Cap'!$G:$I,2,FALSE),"-")</f>
        <v>1313.6458683000001</v>
      </c>
      <c r="AF1185" s="20">
        <f t="shared" si="559"/>
        <v>0</v>
      </c>
      <c r="AG1185" s="17">
        <f t="shared" si="560"/>
        <v>0</v>
      </c>
      <c r="AH1185" s="17">
        <f t="shared" si="561"/>
        <v>0</v>
      </c>
      <c r="AI1185" s="17" t="str">
        <f t="shared" si="562"/>
        <v>-</v>
      </c>
      <c r="AJ1185" s="26" t="str">
        <f>IFERROR(VLOOKUP($B1185,'[1]Paste Only'!$D:$AM,26,FALSE),"-")</f>
        <v>-</v>
      </c>
      <c r="AK1185" s="26" t="str">
        <f>IFERROR(VLOOKUP($B1185,'[1]Paste Only'!$D:$AM,23,FALSE),"-")</f>
        <v>-</v>
      </c>
      <c r="AL1185" s="26" t="str">
        <f>IFERROR(VLOOKUP($B1185,'[1]Paste Only'!$D:$AM,22,FALSE),"-")</f>
        <v>-</v>
      </c>
      <c r="AM1185" s="21" t="str">
        <f t="shared" si="580"/>
        <v>-</v>
      </c>
      <c r="AN1185" s="21" t="str">
        <f t="shared" si="580"/>
        <v>-</v>
      </c>
      <c r="AO1185" s="21" t="str">
        <f t="shared" si="580"/>
        <v>-</v>
      </c>
      <c r="AP1185" s="27">
        <f t="shared" si="563"/>
        <v>0</v>
      </c>
      <c r="AQ1185" s="27" t="str">
        <f t="shared" si="564"/>
        <v>-</v>
      </c>
      <c r="AR1185" s="27" t="str">
        <f t="shared" si="565"/>
        <v>-</v>
      </c>
      <c r="AS1185" s="27">
        <f t="shared" si="566"/>
        <v>0</v>
      </c>
      <c r="AT1185" s="27">
        <f t="shared" si="567"/>
        <v>0</v>
      </c>
      <c r="AU1185" s="27">
        <f t="shared" si="568"/>
        <v>0</v>
      </c>
      <c r="AV1185" s="21" t="str">
        <f t="shared" si="569"/>
        <v>0</v>
      </c>
      <c r="AW1185" s="27">
        <f t="shared" si="570"/>
        <v>0</v>
      </c>
      <c r="AX1185" s="27" t="str">
        <f t="shared" si="571"/>
        <v>-</v>
      </c>
      <c r="AY1185" s="27" t="str">
        <f t="shared" si="572"/>
        <v>-</v>
      </c>
      <c r="AZ1185" s="21" t="str">
        <f t="shared" si="573"/>
        <v>-</v>
      </c>
      <c r="BA1185" s="21" t="str">
        <f t="shared" si="574"/>
        <v>-</v>
      </c>
      <c r="BB1185" s="28" t="str">
        <f t="shared" si="575"/>
        <v>-</v>
      </c>
      <c r="BC1185" s="28" t="s">
        <v>81</v>
      </c>
      <c r="BD1185" s="28" t="s">
        <v>81</v>
      </c>
      <c r="BE1185" s="28" t="s">
        <v>81</v>
      </c>
      <c r="BF1185" s="28" t="str">
        <f t="shared" si="576"/>
        <v>-</v>
      </c>
      <c r="BG1185" s="29">
        <f t="shared" si="577"/>
        <v>0</v>
      </c>
      <c r="BH1185" s="29">
        <f t="shared" si="577"/>
        <v>0</v>
      </c>
      <c r="BI1185" s="29">
        <f t="shared" si="577"/>
        <v>0</v>
      </c>
      <c r="BJ1185" s="29">
        <f t="shared" si="577"/>
        <v>0</v>
      </c>
      <c r="BK1185" s="29"/>
      <c r="BL1185" s="31"/>
    </row>
    <row r="1186" spans="1:64" x14ac:dyDescent="0.25">
      <c r="A1186" s="13" t="s">
        <v>3609</v>
      </c>
      <c r="B1186" s="13" t="s">
        <v>3610</v>
      </c>
      <c r="C1186" s="13" t="s">
        <v>3611</v>
      </c>
      <c r="D1186" s="13" t="str">
        <f>IFERROR(VLOOKUP($B1186,[1]GICS!$C:$D,2,FALSE),"-")</f>
        <v>Real Estate</v>
      </c>
      <c r="E1186" s="14">
        <f>IFERROR(IF(VLOOKUP($B1186,'[1]Paste Only'!$D:$AM,4,FALSE)="-",VLOOKUP($B1186,'[1]Market Cap'!$A:$J,10,FALSE),VLOOKUP($B1186,'[1]Paste Only'!$D:$AM,4,FALSE)),"-")</f>
        <v>35.6</v>
      </c>
      <c r="F1186" s="14" t="str">
        <f>IFERROR(VLOOKUP($B1186,'[1]Paste Only'!$D:$AM,5,FALSE),"-")</f>
        <v>-</v>
      </c>
      <c r="G1186" s="15">
        <f>IFERROR(VLOOKUP($B1186,'[1]Paste Only'!$D:$AM,6,FALSE),"-")</f>
        <v>0</v>
      </c>
      <c r="H1186" s="15">
        <f>IFERROR(VLOOKUP($B1186,'[1]Paste Only'!$D:$AM,7,FALSE),"-")</f>
        <v>0</v>
      </c>
      <c r="I1186" s="15">
        <f>IFERROR(VLOOKUP($B1186,'[1]Paste Only'!$D:$AM,8,FALSE),"-")</f>
        <v>0</v>
      </c>
      <c r="J1186" s="16"/>
      <c r="K1186" s="16"/>
      <c r="L1186" s="14">
        <f>IFERROR(VLOOKUP($B1186,'[1]Paste Only'!$D:$AM,12,FALSE),"-")</f>
        <v>-1.1100000000000001</v>
      </c>
      <c r="M1186" s="14" t="str">
        <f>IFERROR(VLOOKUP($B1186,'[1]Paste Only'!$D:$AM,15,FALSE),"-")</f>
        <v>-</v>
      </c>
      <c r="N1186" s="17"/>
      <c r="O1186" s="18"/>
      <c r="P1186" s="19">
        <f t="shared" si="578"/>
        <v>0</v>
      </c>
      <c r="Q1186" s="20">
        <f t="shared" si="551"/>
        <v>0</v>
      </c>
      <c r="R1186" s="13">
        <f t="shared" si="552"/>
        <v>0</v>
      </c>
      <c r="S1186" s="13" t="str">
        <f>IFERROR(VLOOKUP($B1186,'[1]Market Cap'!$G:$I,3,FALSE),"-")</f>
        <v>Small Cap</v>
      </c>
      <c r="T1186" s="13"/>
      <c r="U1186" s="13"/>
      <c r="V1186" s="21">
        <f t="shared" si="579"/>
        <v>0</v>
      </c>
      <c r="W1186" s="21">
        <f t="shared" si="579"/>
        <v>0</v>
      </c>
      <c r="X1186" s="21">
        <f t="shared" si="579"/>
        <v>0</v>
      </c>
      <c r="Y1186" s="22">
        <f t="shared" si="553"/>
        <v>0</v>
      </c>
      <c r="Z1186" s="13">
        <f t="shared" si="554"/>
        <v>0</v>
      </c>
      <c r="AA1186" s="23">
        <f t="shared" si="555"/>
        <v>0</v>
      </c>
      <c r="AB1186" s="23">
        <f t="shared" si="556"/>
        <v>0</v>
      </c>
      <c r="AC1186" s="23">
        <f t="shared" si="557"/>
        <v>0</v>
      </c>
      <c r="AD1186" s="24">
        <f t="shared" si="558"/>
        <v>0</v>
      </c>
      <c r="AE1186" s="25">
        <f>IFERROR(VLOOKUP($B1186,'[1]Market Cap'!$G:$I,2,FALSE),"-")</f>
        <v>1180.9524632</v>
      </c>
      <c r="AF1186" s="20">
        <f t="shared" si="559"/>
        <v>0</v>
      </c>
      <c r="AG1186" s="17">
        <f t="shared" si="560"/>
        <v>0</v>
      </c>
      <c r="AH1186" s="17">
        <f t="shared" si="561"/>
        <v>0</v>
      </c>
      <c r="AI1186" s="17" t="str">
        <f t="shared" si="562"/>
        <v>-</v>
      </c>
      <c r="AJ1186" s="26" t="str">
        <f>IFERROR(VLOOKUP($B1186,'[1]Paste Only'!$D:$AM,26,FALSE),"-")</f>
        <v>-</v>
      </c>
      <c r="AK1186" s="26" t="str">
        <f>IFERROR(VLOOKUP($B1186,'[1]Paste Only'!$D:$AM,23,FALSE),"-")</f>
        <v>-</v>
      </c>
      <c r="AL1186" s="26" t="str">
        <f>IFERROR(VLOOKUP($B1186,'[1]Paste Only'!$D:$AM,22,FALSE),"-")</f>
        <v>-</v>
      </c>
      <c r="AM1186" s="21" t="str">
        <f t="shared" si="580"/>
        <v>-</v>
      </c>
      <c r="AN1186" s="21" t="str">
        <f t="shared" si="580"/>
        <v>-</v>
      </c>
      <c r="AO1186" s="21" t="str">
        <f t="shared" si="580"/>
        <v>-</v>
      </c>
      <c r="AP1186" s="27">
        <f t="shared" si="563"/>
        <v>0</v>
      </c>
      <c r="AQ1186" s="27" t="str">
        <f t="shared" si="564"/>
        <v>-</v>
      </c>
      <c r="AR1186" s="27" t="str">
        <f t="shared" si="565"/>
        <v>-</v>
      </c>
      <c r="AS1186" s="27">
        <f t="shared" si="566"/>
        <v>0</v>
      </c>
      <c r="AT1186" s="27">
        <f t="shared" si="567"/>
        <v>0</v>
      </c>
      <c r="AU1186" s="27">
        <f t="shared" si="568"/>
        <v>0</v>
      </c>
      <c r="AV1186" s="21" t="str">
        <f t="shared" si="569"/>
        <v>0</v>
      </c>
      <c r="AW1186" s="27">
        <f t="shared" si="570"/>
        <v>0</v>
      </c>
      <c r="AX1186" s="27" t="str">
        <f t="shared" si="571"/>
        <v>-</v>
      </c>
      <c r="AY1186" s="27" t="str">
        <f t="shared" si="572"/>
        <v>-</v>
      </c>
      <c r="AZ1186" s="21" t="str">
        <f t="shared" si="573"/>
        <v>-</v>
      </c>
      <c r="BA1186" s="21" t="str">
        <f t="shared" si="574"/>
        <v>-</v>
      </c>
      <c r="BB1186" s="28" t="str">
        <f t="shared" si="575"/>
        <v>-</v>
      </c>
      <c r="BC1186" s="28" t="s">
        <v>81</v>
      </c>
      <c r="BD1186" s="28" t="s">
        <v>81</v>
      </c>
      <c r="BE1186" s="28" t="s">
        <v>81</v>
      </c>
      <c r="BF1186" s="28" t="str">
        <f t="shared" si="576"/>
        <v>-</v>
      </c>
      <c r="BG1186" s="29">
        <f t="shared" si="577"/>
        <v>0</v>
      </c>
      <c r="BH1186" s="29">
        <f t="shared" si="577"/>
        <v>0</v>
      </c>
      <c r="BI1186" s="29">
        <f t="shared" si="577"/>
        <v>0</v>
      </c>
      <c r="BJ1186" s="29">
        <f t="shared" si="577"/>
        <v>0</v>
      </c>
      <c r="BK1186" s="29"/>
    </row>
    <row r="1187" spans="1:64" x14ac:dyDescent="0.25">
      <c r="A1187" s="13" t="s">
        <v>3612</v>
      </c>
      <c r="B1187" s="13" t="s">
        <v>3613</v>
      </c>
      <c r="C1187" s="13" t="s">
        <v>3614</v>
      </c>
      <c r="D1187" s="13" t="str">
        <f>IFERROR(VLOOKUP($B1187,[1]GICS!$C:$D,2,FALSE),"-")</f>
        <v>Materials</v>
      </c>
      <c r="E1187" s="14">
        <f>IFERROR(IF(VLOOKUP($B1187,'[1]Paste Only'!$D:$AM,4,FALSE)="-",VLOOKUP($B1187,'[1]Market Cap'!$A:$J,10,FALSE),VLOOKUP($B1187,'[1]Paste Only'!$D:$AM,4,FALSE)),"-")</f>
        <v>107.3</v>
      </c>
      <c r="F1187" s="14" t="str">
        <f>IFERROR(VLOOKUP($B1187,'[1]Paste Only'!$D:$AM,5,FALSE),"-")</f>
        <v>-</v>
      </c>
      <c r="G1187" s="15">
        <f>IFERROR(VLOOKUP($B1187,'[1]Paste Only'!$D:$AM,6,FALSE),"-")</f>
        <v>0</v>
      </c>
      <c r="H1187" s="15">
        <f>IFERROR(VLOOKUP($B1187,'[1]Paste Only'!$D:$AM,7,FALSE),"-")</f>
        <v>0</v>
      </c>
      <c r="I1187" s="15">
        <f>IFERROR(VLOOKUP($B1187,'[1]Paste Only'!$D:$AM,8,FALSE),"-")</f>
        <v>0</v>
      </c>
      <c r="J1187" s="16"/>
      <c r="K1187" s="16"/>
      <c r="L1187" s="14">
        <f>IFERROR(VLOOKUP($B1187,'[1]Paste Only'!$D:$AM,12,FALSE),"-")</f>
        <v>7.64</v>
      </c>
      <c r="M1187" s="14" t="str">
        <f>IFERROR(VLOOKUP($B1187,'[1]Paste Only'!$D:$AM,15,FALSE),"-")</f>
        <v>-</v>
      </c>
      <c r="N1187" s="17"/>
      <c r="O1187" s="18"/>
      <c r="P1187" s="19">
        <f t="shared" si="578"/>
        <v>0</v>
      </c>
      <c r="Q1187" s="20">
        <f t="shared" si="551"/>
        <v>0</v>
      </c>
      <c r="R1187" s="13">
        <f t="shared" si="552"/>
        <v>0</v>
      </c>
      <c r="S1187" s="13" t="str">
        <f>IFERROR(VLOOKUP($B1187,'[1]Market Cap'!$G:$I,3,FALSE),"-")</f>
        <v>Small Cap</v>
      </c>
      <c r="T1187" s="13"/>
      <c r="U1187" s="13"/>
      <c r="V1187" s="21">
        <f t="shared" si="579"/>
        <v>0</v>
      </c>
      <c r="W1187" s="21">
        <f t="shared" si="579"/>
        <v>0</v>
      </c>
      <c r="X1187" s="21">
        <f t="shared" si="579"/>
        <v>0</v>
      </c>
      <c r="Y1187" s="22">
        <f t="shared" si="553"/>
        <v>0</v>
      </c>
      <c r="Z1187" s="13">
        <f t="shared" si="554"/>
        <v>0</v>
      </c>
      <c r="AA1187" s="23">
        <f t="shared" si="555"/>
        <v>0</v>
      </c>
      <c r="AB1187" s="23">
        <f t="shared" si="556"/>
        <v>0</v>
      </c>
      <c r="AC1187" s="23">
        <f t="shared" si="557"/>
        <v>0</v>
      </c>
      <c r="AD1187" s="24">
        <f t="shared" si="558"/>
        <v>0</v>
      </c>
      <c r="AE1187" s="25">
        <f>IFERROR(VLOOKUP($B1187,'[1]Market Cap'!$G:$I,2,FALSE),"-")</f>
        <v>2185.0608052799998</v>
      </c>
      <c r="AF1187" s="20">
        <f t="shared" si="559"/>
        <v>0</v>
      </c>
      <c r="AG1187" s="17">
        <f t="shared" si="560"/>
        <v>0</v>
      </c>
      <c r="AH1187" s="17">
        <f t="shared" si="561"/>
        <v>0</v>
      </c>
      <c r="AI1187" s="17" t="str">
        <f t="shared" si="562"/>
        <v>-</v>
      </c>
      <c r="AJ1187" s="26" t="str">
        <f>IFERROR(VLOOKUP($B1187,'[1]Paste Only'!$D:$AM,26,FALSE),"-")</f>
        <v>-</v>
      </c>
      <c r="AK1187" s="26" t="str">
        <f>IFERROR(VLOOKUP($B1187,'[1]Paste Only'!$D:$AM,23,FALSE),"-")</f>
        <v>-</v>
      </c>
      <c r="AL1187" s="26" t="str">
        <f>IFERROR(VLOOKUP($B1187,'[1]Paste Only'!$D:$AM,22,FALSE),"-")</f>
        <v>-</v>
      </c>
      <c r="AM1187" s="21" t="str">
        <f t="shared" si="580"/>
        <v>-</v>
      </c>
      <c r="AN1187" s="21" t="str">
        <f t="shared" si="580"/>
        <v>-</v>
      </c>
      <c r="AO1187" s="21" t="str">
        <f t="shared" si="580"/>
        <v>-</v>
      </c>
      <c r="AP1187" s="27">
        <f t="shared" si="563"/>
        <v>0</v>
      </c>
      <c r="AQ1187" s="27" t="str">
        <f t="shared" si="564"/>
        <v>-</v>
      </c>
      <c r="AR1187" s="27" t="str">
        <f t="shared" si="565"/>
        <v>-</v>
      </c>
      <c r="AS1187" s="27">
        <f t="shared" si="566"/>
        <v>0</v>
      </c>
      <c r="AT1187" s="27">
        <f t="shared" si="567"/>
        <v>0</v>
      </c>
      <c r="AU1187" s="27">
        <f t="shared" si="568"/>
        <v>0</v>
      </c>
      <c r="AV1187" s="21" t="str">
        <f t="shared" si="569"/>
        <v>0</v>
      </c>
      <c r="AW1187" s="27">
        <f t="shared" si="570"/>
        <v>0</v>
      </c>
      <c r="AX1187" s="27" t="str">
        <f t="shared" si="571"/>
        <v>-</v>
      </c>
      <c r="AY1187" s="27" t="str">
        <f t="shared" si="572"/>
        <v>-</v>
      </c>
      <c r="AZ1187" s="21" t="str">
        <f t="shared" si="573"/>
        <v>-</v>
      </c>
      <c r="BA1187" s="21" t="str">
        <f t="shared" si="574"/>
        <v>-</v>
      </c>
      <c r="BB1187" s="28" t="str">
        <f t="shared" si="575"/>
        <v>-</v>
      </c>
      <c r="BC1187" s="28" t="s">
        <v>81</v>
      </c>
      <c r="BD1187" s="28" t="s">
        <v>81</v>
      </c>
      <c r="BE1187" s="28" t="s">
        <v>81</v>
      </c>
      <c r="BF1187" s="28" t="str">
        <f t="shared" si="576"/>
        <v>-</v>
      </c>
      <c r="BG1187" s="29">
        <f t="shared" si="577"/>
        <v>0</v>
      </c>
      <c r="BH1187" s="29">
        <f t="shared" si="577"/>
        <v>0</v>
      </c>
      <c r="BI1187" s="29">
        <f t="shared" si="577"/>
        <v>0</v>
      </c>
      <c r="BJ1187" s="29">
        <f t="shared" si="577"/>
        <v>0</v>
      </c>
      <c r="BK1187" s="29"/>
    </row>
    <row r="1188" spans="1:64" x14ac:dyDescent="0.25">
      <c r="A1188" s="13" t="s">
        <v>3615</v>
      </c>
      <c r="B1188" s="13" t="s">
        <v>3616</v>
      </c>
      <c r="C1188" s="13" t="s">
        <v>3617</v>
      </c>
      <c r="D1188" s="13" t="str">
        <f>IFERROR(VLOOKUP($B1188,[1]GICS!$C:$D,2,FALSE),"-")</f>
        <v>Materials</v>
      </c>
      <c r="E1188" s="14">
        <f>IFERROR(IF(VLOOKUP($B1188,'[1]Paste Only'!$D:$AM,4,FALSE)="-",VLOOKUP($B1188,'[1]Market Cap'!$A:$J,10,FALSE),VLOOKUP($B1188,'[1]Paste Only'!$D:$AM,4,FALSE)),"-")</f>
        <v>90.02</v>
      </c>
      <c r="F1188" s="14" t="str">
        <f>IFERROR(VLOOKUP($B1188,'[1]Paste Only'!$D:$AM,5,FALSE),"-")</f>
        <v>-</v>
      </c>
      <c r="G1188" s="15">
        <f>IFERROR(VLOOKUP($B1188,'[1]Paste Only'!$D:$AM,6,FALSE),"-")</f>
        <v>0</v>
      </c>
      <c r="H1188" s="15">
        <f>IFERROR(VLOOKUP($B1188,'[1]Paste Only'!$D:$AM,7,FALSE),"-")</f>
        <v>0</v>
      </c>
      <c r="I1188" s="15">
        <f>IFERROR(VLOOKUP($B1188,'[1]Paste Only'!$D:$AM,8,FALSE),"-")</f>
        <v>0</v>
      </c>
      <c r="J1188" s="16"/>
      <c r="K1188" s="16"/>
      <c r="L1188" s="14">
        <f>IFERROR(VLOOKUP($B1188,'[1]Paste Only'!$D:$AM,12,FALSE),"-")</f>
        <v>1.71</v>
      </c>
      <c r="M1188" s="14" t="str">
        <f>IFERROR(VLOOKUP($B1188,'[1]Paste Only'!$D:$AM,15,FALSE),"-")</f>
        <v>-</v>
      </c>
      <c r="N1188" s="17"/>
      <c r="O1188" s="18"/>
      <c r="P1188" s="19">
        <f t="shared" si="578"/>
        <v>0</v>
      </c>
      <c r="Q1188" s="20">
        <f t="shared" si="551"/>
        <v>0</v>
      </c>
      <c r="R1188" s="13">
        <f t="shared" si="552"/>
        <v>0</v>
      </c>
      <c r="S1188" s="13" t="str">
        <f>IFERROR(VLOOKUP($B1188,'[1]Market Cap'!$G:$I,3,FALSE),"-")</f>
        <v>Small Cap</v>
      </c>
      <c r="T1188" s="13"/>
      <c r="U1188" s="13"/>
      <c r="V1188" s="21">
        <f t="shared" si="579"/>
        <v>0</v>
      </c>
      <c r="W1188" s="21">
        <f t="shared" si="579"/>
        <v>0</v>
      </c>
      <c r="X1188" s="21">
        <f t="shared" si="579"/>
        <v>0</v>
      </c>
      <c r="Y1188" s="22">
        <f t="shared" si="553"/>
        <v>0</v>
      </c>
      <c r="Z1188" s="13">
        <f t="shared" si="554"/>
        <v>0</v>
      </c>
      <c r="AA1188" s="23">
        <f t="shared" si="555"/>
        <v>0</v>
      </c>
      <c r="AB1188" s="23">
        <f t="shared" si="556"/>
        <v>0</v>
      </c>
      <c r="AC1188" s="23">
        <f t="shared" si="557"/>
        <v>0</v>
      </c>
      <c r="AD1188" s="24">
        <f t="shared" si="558"/>
        <v>0</v>
      </c>
      <c r="AE1188" s="25">
        <f>IFERROR(VLOOKUP($B1188,'[1]Market Cap'!$G:$I,2,FALSE),"-")</f>
        <v>1331.119240556</v>
      </c>
      <c r="AF1188" s="20">
        <f t="shared" si="559"/>
        <v>0</v>
      </c>
      <c r="AG1188" s="17">
        <f t="shared" si="560"/>
        <v>0</v>
      </c>
      <c r="AH1188" s="17">
        <f t="shared" si="561"/>
        <v>0</v>
      </c>
      <c r="AI1188" s="17" t="str">
        <f t="shared" si="562"/>
        <v>-</v>
      </c>
      <c r="AJ1188" s="26" t="str">
        <f>IFERROR(VLOOKUP($B1188,'[1]Paste Only'!$D:$AM,26,FALSE),"-")</f>
        <v>-</v>
      </c>
      <c r="AK1188" s="26" t="str">
        <f>IFERROR(VLOOKUP($B1188,'[1]Paste Only'!$D:$AM,23,FALSE),"-")</f>
        <v>-</v>
      </c>
      <c r="AL1188" s="26" t="str">
        <f>IFERROR(VLOOKUP($B1188,'[1]Paste Only'!$D:$AM,22,FALSE),"-")</f>
        <v>-</v>
      </c>
      <c r="AM1188" s="21" t="str">
        <f t="shared" si="580"/>
        <v>-</v>
      </c>
      <c r="AN1188" s="21" t="str">
        <f t="shared" si="580"/>
        <v>-</v>
      </c>
      <c r="AO1188" s="21" t="str">
        <f t="shared" si="580"/>
        <v>-</v>
      </c>
      <c r="AP1188" s="27">
        <f t="shared" si="563"/>
        <v>0</v>
      </c>
      <c r="AQ1188" s="27" t="str">
        <f t="shared" si="564"/>
        <v>-</v>
      </c>
      <c r="AR1188" s="27" t="str">
        <f t="shared" si="565"/>
        <v>-</v>
      </c>
      <c r="AS1188" s="27">
        <f t="shared" si="566"/>
        <v>0</v>
      </c>
      <c r="AT1188" s="27">
        <f t="shared" si="567"/>
        <v>0</v>
      </c>
      <c r="AU1188" s="27">
        <f t="shared" si="568"/>
        <v>0</v>
      </c>
      <c r="AV1188" s="21" t="str">
        <f t="shared" si="569"/>
        <v>0</v>
      </c>
      <c r="AW1188" s="27">
        <f t="shared" si="570"/>
        <v>0</v>
      </c>
      <c r="AX1188" s="27" t="str">
        <f t="shared" si="571"/>
        <v>-</v>
      </c>
      <c r="AY1188" s="27" t="str">
        <f t="shared" si="572"/>
        <v>-</v>
      </c>
      <c r="AZ1188" s="21" t="str">
        <f t="shared" si="573"/>
        <v>-</v>
      </c>
      <c r="BA1188" s="21" t="str">
        <f t="shared" si="574"/>
        <v>-</v>
      </c>
      <c r="BB1188" s="28" t="str">
        <f t="shared" si="575"/>
        <v>-</v>
      </c>
      <c r="BC1188" s="28" t="s">
        <v>81</v>
      </c>
      <c r="BD1188" s="28" t="s">
        <v>81</v>
      </c>
      <c r="BE1188" s="28" t="s">
        <v>81</v>
      </c>
      <c r="BF1188" s="28" t="str">
        <f t="shared" si="576"/>
        <v>-</v>
      </c>
      <c r="BG1188" s="29">
        <f t="shared" si="577"/>
        <v>0</v>
      </c>
      <c r="BH1188" s="29">
        <f t="shared" si="577"/>
        <v>0</v>
      </c>
      <c r="BI1188" s="29">
        <f t="shared" si="577"/>
        <v>0</v>
      </c>
      <c r="BJ1188" s="29">
        <f t="shared" si="577"/>
        <v>0</v>
      </c>
      <c r="BK1188" s="29"/>
    </row>
    <row r="1189" spans="1:64" x14ac:dyDescent="0.25">
      <c r="A1189" s="13" t="s">
        <v>3618</v>
      </c>
      <c r="B1189" s="13" t="s">
        <v>3619</v>
      </c>
      <c r="C1189" s="13" t="s">
        <v>3620</v>
      </c>
      <c r="D1189" s="13" t="str">
        <f>IFERROR(VLOOKUP($B1189,[1]GICS!$C:$D,2,FALSE),"-")</f>
        <v>Consumer Discretionary</v>
      </c>
      <c r="E1189" s="14">
        <f>IFERROR(IF(VLOOKUP($B1189,'[1]Paste Only'!$D:$AM,4,FALSE)="-",VLOOKUP($B1189,'[1]Market Cap'!$A:$J,10,FALSE),VLOOKUP($B1189,'[1]Paste Only'!$D:$AM,4,FALSE)),"-")</f>
        <v>110</v>
      </c>
      <c r="F1189" s="14">
        <f>IFERROR(VLOOKUP($B1189,'[1]Paste Only'!$D:$AM,5,FALSE),"-")</f>
        <v>130</v>
      </c>
      <c r="G1189" s="15">
        <f>IFERROR(VLOOKUP($B1189,'[1]Paste Only'!$D:$AM,6,FALSE),"-")</f>
        <v>1</v>
      </c>
      <c r="H1189" s="15">
        <f>IFERROR(VLOOKUP($B1189,'[1]Paste Only'!$D:$AM,7,FALSE),"-")</f>
        <v>0</v>
      </c>
      <c r="I1189" s="15">
        <f>IFERROR(VLOOKUP($B1189,'[1]Paste Only'!$D:$AM,8,FALSE),"-")</f>
        <v>0</v>
      </c>
      <c r="J1189" s="16"/>
      <c r="K1189" s="16"/>
      <c r="L1189" s="14">
        <f>IFERROR(VLOOKUP($B1189,'[1]Paste Only'!$D:$AM,12,FALSE),"-")</f>
        <v>3.52</v>
      </c>
      <c r="M1189" s="14">
        <f>IFERROR(VLOOKUP($B1189,'[1]Paste Only'!$D:$AM,15,FALSE),"-")</f>
        <v>4.5678160919540236</v>
      </c>
      <c r="N1189" s="17"/>
      <c r="O1189" s="18"/>
      <c r="P1189" s="19">
        <f t="shared" si="578"/>
        <v>0.2976750261233021</v>
      </c>
      <c r="Q1189" s="20">
        <f t="shared" si="551"/>
        <v>0.18181818181818188</v>
      </c>
      <c r="R1189" s="13">
        <f t="shared" si="552"/>
        <v>1</v>
      </c>
      <c r="S1189" s="13" t="str">
        <f>IFERROR(VLOOKUP($B1189,'[1]Market Cap'!$G:$I,3,FALSE),"-")</f>
        <v>Small Cap</v>
      </c>
      <c r="T1189" s="13"/>
      <c r="U1189" s="13"/>
      <c r="V1189" s="21">
        <f t="shared" si="579"/>
        <v>0</v>
      </c>
      <c r="W1189" s="21">
        <f t="shared" si="579"/>
        <v>0</v>
      </c>
      <c r="X1189" s="21">
        <f t="shared" si="579"/>
        <v>0</v>
      </c>
      <c r="Y1189" s="22">
        <f t="shared" si="553"/>
        <v>0</v>
      </c>
      <c r="Z1189" s="13">
        <f t="shared" si="554"/>
        <v>0</v>
      </c>
      <c r="AA1189" s="23">
        <f t="shared" si="555"/>
        <v>0</v>
      </c>
      <c r="AB1189" s="23">
        <f t="shared" si="556"/>
        <v>0</v>
      </c>
      <c r="AC1189" s="23">
        <f t="shared" si="557"/>
        <v>0</v>
      </c>
      <c r="AD1189" s="24">
        <f t="shared" si="558"/>
        <v>0</v>
      </c>
      <c r="AE1189" s="25">
        <f>IFERROR(VLOOKUP($B1189,'[1]Market Cap'!$G:$I,2,FALSE),"-")</f>
        <v>1499.102044</v>
      </c>
      <c r="AF1189" s="20">
        <f t="shared" si="559"/>
        <v>0</v>
      </c>
      <c r="AG1189" s="17">
        <f t="shared" si="560"/>
        <v>0</v>
      </c>
      <c r="AH1189" s="17">
        <f t="shared" si="561"/>
        <v>0</v>
      </c>
      <c r="AI1189" s="17" t="str">
        <f t="shared" si="562"/>
        <v>-</v>
      </c>
      <c r="AJ1189" s="26">
        <f>IFERROR(VLOOKUP($B1189,'[1]Paste Only'!$D:$AM,26,FALSE),"-")</f>
        <v>130</v>
      </c>
      <c r="AK1189" s="26">
        <f>IFERROR(VLOOKUP($B1189,'[1]Paste Only'!$D:$AM,23,FALSE),"-")</f>
        <v>130</v>
      </c>
      <c r="AL1189" s="26">
        <f>IFERROR(VLOOKUP($B1189,'[1]Paste Only'!$D:$AM,22,FALSE),"-")</f>
        <v>130</v>
      </c>
      <c r="AM1189" s="21">
        <f t="shared" si="580"/>
        <v>0</v>
      </c>
      <c r="AN1189" s="21">
        <f t="shared" si="580"/>
        <v>0</v>
      </c>
      <c r="AO1189" s="21">
        <f t="shared" si="580"/>
        <v>0</v>
      </c>
      <c r="AP1189" s="27">
        <f t="shared" si="563"/>
        <v>0</v>
      </c>
      <c r="AQ1189" s="27">
        <f t="shared" si="564"/>
        <v>0</v>
      </c>
      <c r="AR1189" s="27">
        <f t="shared" si="565"/>
        <v>130</v>
      </c>
      <c r="AS1189" s="27">
        <f t="shared" si="566"/>
        <v>130</v>
      </c>
      <c r="AT1189" s="27">
        <f t="shared" si="567"/>
        <v>0</v>
      </c>
      <c r="AU1189" s="27">
        <f t="shared" si="568"/>
        <v>0</v>
      </c>
      <c r="AV1189" s="21">
        <f t="shared" si="569"/>
        <v>1</v>
      </c>
      <c r="AW1189" s="27">
        <f t="shared" si="570"/>
        <v>130</v>
      </c>
      <c r="AX1189" s="27">
        <f t="shared" si="571"/>
        <v>130</v>
      </c>
      <c r="AY1189" s="27">
        <f t="shared" si="572"/>
        <v>130</v>
      </c>
      <c r="AZ1189" s="21">
        <f t="shared" si="573"/>
        <v>0.18181818181818188</v>
      </c>
      <c r="BA1189" s="21">
        <f t="shared" si="574"/>
        <v>0.18181818181818188</v>
      </c>
      <c r="BB1189" s="28">
        <f t="shared" si="575"/>
        <v>130</v>
      </c>
      <c r="BC1189" s="28" t="s">
        <v>81</v>
      </c>
      <c r="BD1189" s="28" t="s">
        <v>81</v>
      </c>
      <c r="BE1189" s="28" t="s">
        <v>81</v>
      </c>
      <c r="BF1189" s="28" t="str">
        <f t="shared" si="576"/>
        <v>-</v>
      </c>
      <c r="BG1189" s="29">
        <f t="shared" si="577"/>
        <v>0</v>
      </c>
      <c r="BH1189" s="29">
        <f t="shared" si="577"/>
        <v>0</v>
      </c>
      <c r="BI1189" s="29">
        <f t="shared" si="577"/>
        <v>0</v>
      </c>
      <c r="BJ1189" s="29">
        <f t="shared" si="577"/>
        <v>0</v>
      </c>
      <c r="BK1189" s="29"/>
    </row>
    <row r="1190" spans="1:64" x14ac:dyDescent="0.25">
      <c r="A1190" s="13" t="s">
        <v>3621</v>
      </c>
      <c r="B1190" s="13" t="s">
        <v>3622</v>
      </c>
      <c r="C1190" s="13" t="s">
        <v>3623</v>
      </c>
      <c r="D1190" s="13" t="str">
        <f>IFERROR(VLOOKUP($B1190,[1]GICS!$C:$D,2,FALSE),"-")</f>
        <v>Industrials</v>
      </c>
      <c r="E1190" s="14">
        <f>IFERROR(IF(VLOOKUP($B1190,'[1]Paste Only'!$D:$AM,4,FALSE)="-",VLOOKUP($B1190,'[1]Market Cap'!$A:$J,10,FALSE),VLOOKUP($B1190,'[1]Paste Only'!$D:$AM,4,FALSE)),"-")</f>
        <v>314.89999999999998</v>
      </c>
      <c r="F1190" s="14" t="str">
        <f>IFERROR(VLOOKUP($B1190,'[1]Paste Only'!$D:$AM,5,FALSE),"-")</f>
        <v>-</v>
      </c>
      <c r="G1190" s="15">
        <f>IFERROR(VLOOKUP($B1190,'[1]Paste Only'!$D:$AM,6,FALSE),"-")</f>
        <v>0</v>
      </c>
      <c r="H1190" s="15">
        <f>IFERROR(VLOOKUP($B1190,'[1]Paste Only'!$D:$AM,7,FALSE),"-")</f>
        <v>0</v>
      </c>
      <c r="I1190" s="15">
        <f>IFERROR(VLOOKUP($B1190,'[1]Paste Only'!$D:$AM,8,FALSE),"-")</f>
        <v>0</v>
      </c>
      <c r="J1190" s="16"/>
      <c r="K1190" s="16"/>
      <c r="L1190" s="14">
        <f>IFERROR(VLOOKUP($B1190,'[1]Paste Only'!$D:$AM,12,FALSE),"-")</f>
        <v>-5.2469799999999998</v>
      </c>
      <c r="M1190" s="14" t="str">
        <f>IFERROR(VLOOKUP($B1190,'[1]Paste Only'!$D:$AM,15,FALSE),"-")</f>
        <v>-</v>
      </c>
      <c r="N1190" s="17"/>
      <c r="O1190" s="18"/>
      <c r="P1190" s="19">
        <f t="shared" si="578"/>
        <v>0</v>
      </c>
      <c r="Q1190" s="20">
        <f t="shared" si="551"/>
        <v>0</v>
      </c>
      <c r="R1190" s="13">
        <f t="shared" si="552"/>
        <v>0</v>
      </c>
      <c r="S1190" s="13" t="str">
        <f>IFERROR(VLOOKUP($B1190,'[1]Market Cap'!$G:$I,3,FALSE),"-")</f>
        <v>Small Cap</v>
      </c>
      <c r="T1190" s="13"/>
      <c r="U1190" s="13"/>
      <c r="V1190" s="21">
        <f t="shared" si="579"/>
        <v>0</v>
      </c>
      <c r="W1190" s="21">
        <f t="shared" si="579"/>
        <v>0</v>
      </c>
      <c r="X1190" s="21">
        <f t="shared" si="579"/>
        <v>0</v>
      </c>
      <c r="Y1190" s="22">
        <f t="shared" si="553"/>
        <v>0</v>
      </c>
      <c r="Z1190" s="13">
        <f t="shared" si="554"/>
        <v>0</v>
      </c>
      <c r="AA1190" s="23">
        <f t="shared" si="555"/>
        <v>0</v>
      </c>
      <c r="AB1190" s="23">
        <f t="shared" si="556"/>
        <v>0</v>
      </c>
      <c r="AC1190" s="23">
        <f t="shared" si="557"/>
        <v>0</v>
      </c>
      <c r="AD1190" s="24">
        <f t="shared" si="558"/>
        <v>0</v>
      </c>
      <c r="AE1190" s="25">
        <f>IFERROR(VLOOKUP($B1190,'[1]Market Cap'!$G:$I,2,FALSE),"-")</f>
        <v>339.08869711</v>
      </c>
      <c r="AF1190" s="20">
        <f t="shared" si="559"/>
        <v>0</v>
      </c>
      <c r="AG1190" s="17">
        <f t="shared" si="560"/>
        <v>0</v>
      </c>
      <c r="AH1190" s="17">
        <f t="shared" si="561"/>
        <v>0</v>
      </c>
      <c r="AI1190" s="17" t="str">
        <f t="shared" si="562"/>
        <v>-</v>
      </c>
      <c r="AJ1190" s="26" t="str">
        <f>IFERROR(VLOOKUP($B1190,'[1]Paste Only'!$D:$AM,26,FALSE),"-")</f>
        <v>-</v>
      </c>
      <c r="AK1190" s="26" t="str">
        <f>IFERROR(VLOOKUP($B1190,'[1]Paste Only'!$D:$AM,23,FALSE),"-")</f>
        <v>-</v>
      </c>
      <c r="AL1190" s="26" t="str">
        <f>IFERROR(VLOOKUP($B1190,'[1]Paste Only'!$D:$AM,22,FALSE),"-")</f>
        <v>-</v>
      </c>
      <c r="AM1190" s="21" t="str">
        <f t="shared" si="580"/>
        <v>-</v>
      </c>
      <c r="AN1190" s="21" t="str">
        <f t="shared" si="580"/>
        <v>-</v>
      </c>
      <c r="AO1190" s="21" t="str">
        <f t="shared" si="580"/>
        <v>-</v>
      </c>
      <c r="AP1190" s="27">
        <f t="shared" si="563"/>
        <v>0</v>
      </c>
      <c r="AQ1190" s="27" t="str">
        <f t="shared" si="564"/>
        <v>-</v>
      </c>
      <c r="AR1190" s="27" t="str">
        <f t="shared" si="565"/>
        <v>-</v>
      </c>
      <c r="AS1190" s="27">
        <f t="shared" si="566"/>
        <v>0</v>
      </c>
      <c r="AT1190" s="27">
        <f t="shared" si="567"/>
        <v>0</v>
      </c>
      <c r="AU1190" s="27">
        <f t="shared" si="568"/>
        <v>0</v>
      </c>
      <c r="AV1190" s="21" t="str">
        <f t="shared" si="569"/>
        <v>0</v>
      </c>
      <c r="AW1190" s="27">
        <f t="shared" si="570"/>
        <v>0</v>
      </c>
      <c r="AX1190" s="27" t="str">
        <f t="shared" si="571"/>
        <v>-</v>
      </c>
      <c r="AY1190" s="27" t="str">
        <f t="shared" si="572"/>
        <v>-</v>
      </c>
      <c r="AZ1190" s="21" t="str">
        <f t="shared" si="573"/>
        <v>-</v>
      </c>
      <c r="BA1190" s="21" t="str">
        <f t="shared" si="574"/>
        <v>-</v>
      </c>
      <c r="BB1190" s="28" t="str">
        <f t="shared" si="575"/>
        <v>-</v>
      </c>
      <c r="BC1190" s="28" t="s">
        <v>81</v>
      </c>
      <c r="BD1190" s="28" t="s">
        <v>81</v>
      </c>
      <c r="BE1190" s="28" t="s">
        <v>81</v>
      </c>
      <c r="BF1190" s="28" t="str">
        <f t="shared" si="576"/>
        <v>-</v>
      </c>
      <c r="BG1190" s="29">
        <f t="shared" si="577"/>
        <v>0</v>
      </c>
      <c r="BH1190" s="29">
        <f t="shared" si="577"/>
        <v>0</v>
      </c>
      <c r="BI1190" s="29">
        <f t="shared" si="577"/>
        <v>0</v>
      </c>
      <c r="BJ1190" s="29">
        <f t="shared" si="577"/>
        <v>0</v>
      </c>
      <c r="BK1190" s="29"/>
    </row>
    <row r="1191" spans="1:64" x14ac:dyDescent="0.25">
      <c r="A1191" s="13" t="s">
        <v>3624</v>
      </c>
      <c r="B1191" s="13" t="s">
        <v>3625</v>
      </c>
      <c r="C1191" s="13" t="s">
        <v>3626</v>
      </c>
      <c r="D1191" s="13" t="str">
        <f>IFERROR(VLOOKUP($B1191,[1]GICS!$C:$D,2,FALSE),"-")</f>
        <v>Industrials</v>
      </c>
      <c r="E1191" s="14" t="str">
        <f>IFERROR(IF(VLOOKUP($B1191,'[1]Paste Only'!$D:$AM,4,FALSE)="-",VLOOKUP($B1191,'[1]Market Cap'!$A:$J,10,FALSE),VLOOKUP($B1191,'[1]Paste Only'!$D:$AM,4,FALSE)),"-")</f>
        <v>-</v>
      </c>
      <c r="F1191" s="14" t="str">
        <f>IFERROR(VLOOKUP($B1191,'[1]Paste Only'!$D:$AM,5,FALSE),"-")</f>
        <v>-</v>
      </c>
      <c r="G1191" s="15">
        <f>IFERROR(VLOOKUP($B1191,'[1]Paste Only'!$D:$AM,6,FALSE),"-")</f>
        <v>0</v>
      </c>
      <c r="H1191" s="15">
        <f>IFERROR(VLOOKUP($B1191,'[1]Paste Only'!$D:$AM,7,FALSE),"-")</f>
        <v>0</v>
      </c>
      <c r="I1191" s="15">
        <f>IFERROR(VLOOKUP($B1191,'[1]Paste Only'!$D:$AM,8,FALSE),"-")</f>
        <v>0</v>
      </c>
      <c r="J1191" s="16"/>
      <c r="K1191" s="16"/>
      <c r="L1191" s="14">
        <f>IFERROR(VLOOKUP($B1191,'[1]Paste Only'!$D:$AM,12,FALSE),"-")</f>
        <v>33.372503000000002</v>
      </c>
      <c r="M1191" s="14" t="str">
        <f>IFERROR(VLOOKUP($B1191,'[1]Paste Only'!$D:$AM,15,FALSE),"-")</f>
        <v>-</v>
      </c>
      <c r="N1191" s="17"/>
      <c r="O1191" s="18"/>
      <c r="P1191" s="19">
        <f t="shared" si="578"/>
        <v>0</v>
      </c>
      <c r="Q1191" s="20">
        <f t="shared" si="551"/>
        <v>0</v>
      </c>
      <c r="R1191" s="13">
        <f t="shared" si="552"/>
        <v>0</v>
      </c>
      <c r="S1191" s="13" t="str">
        <f>IFERROR(VLOOKUP($B1191,'[1]Market Cap'!$G:$I,3,FALSE),"-")</f>
        <v>-</v>
      </c>
      <c r="T1191" s="13"/>
      <c r="U1191" s="13"/>
      <c r="V1191" s="21">
        <f t="shared" si="579"/>
        <v>0</v>
      </c>
      <c r="W1191" s="21">
        <f t="shared" si="579"/>
        <v>0</v>
      </c>
      <c r="X1191" s="21">
        <f t="shared" si="579"/>
        <v>0</v>
      </c>
      <c r="Y1191" s="22">
        <f t="shared" si="553"/>
        <v>0</v>
      </c>
      <c r="Z1191" s="13">
        <f t="shared" si="554"/>
        <v>0</v>
      </c>
      <c r="AA1191" s="23">
        <f t="shared" si="555"/>
        <v>0</v>
      </c>
      <c r="AB1191" s="23">
        <f t="shared" si="556"/>
        <v>0</v>
      </c>
      <c r="AC1191" s="23">
        <f t="shared" si="557"/>
        <v>0</v>
      </c>
      <c r="AD1191" s="24">
        <f t="shared" si="558"/>
        <v>0</v>
      </c>
      <c r="AE1191" s="25" t="str">
        <f>IFERROR(VLOOKUP($B1191,'[1]Market Cap'!$G:$I,2,FALSE),"-")</f>
        <v>-</v>
      </c>
      <c r="AF1191" s="20">
        <f t="shared" si="559"/>
        <v>0</v>
      </c>
      <c r="AG1191" s="17">
        <f t="shared" si="560"/>
        <v>0</v>
      </c>
      <c r="AH1191" s="17">
        <f t="shared" si="561"/>
        <v>0</v>
      </c>
      <c r="AI1191" s="17" t="str">
        <f t="shared" si="562"/>
        <v>-</v>
      </c>
      <c r="AJ1191" s="26" t="str">
        <f>IFERROR(VLOOKUP($B1191,'[1]Paste Only'!$D:$AM,26,FALSE),"-")</f>
        <v>-</v>
      </c>
      <c r="AK1191" s="26" t="str">
        <f>IFERROR(VLOOKUP($B1191,'[1]Paste Only'!$D:$AM,23,FALSE),"-")</f>
        <v>-</v>
      </c>
      <c r="AL1191" s="26" t="str">
        <f>IFERROR(VLOOKUP($B1191,'[1]Paste Only'!$D:$AM,22,FALSE),"-")</f>
        <v>-</v>
      </c>
      <c r="AM1191" s="21" t="str">
        <f t="shared" si="580"/>
        <v>-</v>
      </c>
      <c r="AN1191" s="21" t="str">
        <f t="shared" si="580"/>
        <v>-</v>
      </c>
      <c r="AO1191" s="21" t="str">
        <f t="shared" si="580"/>
        <v>-</v>
      </c>
      <c r="AP1191" s="27">
        <f t="shared" si="563"/>
        <v>0</v>
      </c>
      <c r="AQ1191" s="27" t="str">
        <f t="shared" si="564"/>
        <v>-</v>
      </c>
      <c r="AR1191" s="27" t="str">
        <f t="shared" si="565"/>
        <v>-</v>
      </c>
      <c r="AS1191" s="27">
        <f t="shared" si="566"/>
        <v>0</v>
      </c>
      <c r="AT1191" s="27">
        <f t="shared" si="567"/>
        <v>0</v>
      </c>
      <c r="AU1191" s="27">
        <f t="shared" si="568"/>
        <v>0</v>
      </c>
      <c r="AV1191" s="21" t="str">
        <f t="shared" si="569"/>
        <v>0</v>
      </c>
      <c r="AW1191" s="27">
        <f t="shared" si="570"/>
        <v>0</v>
      </c>
      <c r="AX1191" s="27" t="str">
        <f t="shared" si="571"/>
        <v>-</v>
      </c>
      <c r="AY1191" s="27" t="str">
        <f t="shared" si="572"/>
        <v>-</v>
      </c>
      <c r="AZ1191" s="21" t="str">
        <f t="shared" si="573"/>
        <v>-</v>
      </c>
      <c r="BA1191" s="21" t="str">
        <f t="shared" si="574"/>
        <v>-</v>
      </c>
      <c r="BB1191" s="28" t="str">
        <f t="shared" si="575"/>
        <v>-</v>
      </c>
      <c r="BC1191" s="28" t="s">
        <v>81</v>
      </c>
      <c r="BD1191" s="28" t="s">
        <v>81</v>
      </c>
      <c r="BE1191" s="28" t="s">
        <v>81</v>
      </c>
      <c r="BF1191" s="28" t="str">
        <f t="shared" si="576"/>
        <v>-</v>
      </c>
      <c r="BG1191" s="29">
        <f t="shared" si="577"/>
        <v>0</v>
      </c>
      <c r="BH1191" s="29">
        <f t="shared" si="577"/>
        <v>0</v>
      </c>
      <c r="BI1191" s="29">
        <f t="shared" si="577"/>
        <v>0</v>
      </c>
      <c r="BJ1191" s="29">
        <f t="shared" si="577"/>
        <v>0</v>
      </c>
      <c r="BK1191" s="29"/>
    </row>
    <row r="1192" spans="1:64" x14ac:dyDescent="0.25">
      <c r="A1192" s="13" t="s">
        <v>3627</v>
      </c>
      <c r="B1192" s="13" t="s">
        <v>3628</v>
      </c>
      <c r="C1192" s="13" t="s">
        <v>3629</v>
      </c>
      <c r="D1192" s="13" t="str">
        <f>IFERROR(VLOOKUP($B1192,[1]GICS!$C:$D,2,FALSE),"-")</f>
        <v>Financials</v>
      </c>
      <c r="E1192" s="14" t="str">
        <f>IFERROR(IF(VLOOKUP($B1192,'[1]Paste Only'!$D:$AM,4,FALSE)="-",VLOOKUP($B1192,'[1]Market Cap'!$A:$J,10,FALSE),VLOOKUP($B1192,'[1]Paste Only'!$D:$AM,4,FALSE)),"-")</f>
        <v>-</v>
      </c>
      <c r="F1192" s="14" t="str">
        <f>IFERROR(VLOOKUP($B1192,'[1]Paste Only'!$D:$AM,5,FALSE),"-")</f>
        <v>-</v>
      </c>
      <c r="G1192" s="15">
        <f>IFERROR(VLOOKUP($B1192,'[1]Paste Only'!$D:$AM,6,FALSE),"-")</f>
        <v>0</v>
      </c>
      <c r="H1192" s="15">
        <f>IFERROR(VLOOKUP($B1192,'[1]Paste Only'!$D:$AM,7,FALSE),"-")</f>
        <v>0</v>
      </c>
      <c r="I1192" s="15">
        <f>IFERROR(VLOOKUP($B1192,'[1]Paste Only'!$D:$AM,8,FALSE),"-")</f>
        <v>0</v>
      </c>
      <c r="J1192" s="16"/>
      <c r="K1192" s="16"/>
      <c r="L1192" s="14">
        <f>IFERROR(VLOOKUP($B1192,'[1]Paste Only'!$D:$AM,12,FALSE),"-")</f>
        <v>0.22</v>
      </c>
      <c r="M1192" s="14" t="str">
        <f>IFERROR(VLOOKUP($B1192,'[1]Paste Only'!$D:$AM,15,FALSE),"-")</f>
        <v>-</v>
      </c>
      <c r="N1192" s="17"/>
      <c r="O1192" s="18"/>
      <c r="P1192" s="19">
        <f t="shared" si="578"/>
        <v>0</v>
      </c>
      <c r="Q1192" s="20">
        <f t="shared" si="551"/>
        <v>0</v>
      </c>
      <c r="R1192" s="13">
        <f t="shared" si="552"/>
        <v>0</v>
      </c>
      <c r="S1192" s="13" t="str">
        <f>IFERROR(VLOOKUP($B1192,'[1]Market Cap'!$G:$I,3,FALSE),"-")</f>
        <v>-</v>
      </c>
      <c r="T1192" s="13"/>
      <c r="U1192" s="13"/>
      <c r="V1192" s="21">
        <f t="shared" si="579"/>
        <v>0</v>
      </c>
      <c r="W1192" s="21">
        <f t="shared" si="579"/>
        <v>0</v>
      </c>
      <c r="X1192" s="21">
        <f t="shared" si="579"/>
        <v>0</v>
      </c>
      <c r="Y1192" s="22">
        <f t="shared" si="553"/>
        <v>0</v>
      </c>
      <c r="Z1192" s="13">
        <f t="shared" si="554"/>
        <v>0</v>
      </c>
      <c r="AA1192" s="23">
        <f t="shared" si="555"/>
        <v>0</v>
      </c>
      <c r="AB1192" s="23">
        <f t="shared" si="556"/>
        <v>0</v>
      </c>
      <c r="AC1192" s="23">
        <f t="shared" si="557"/>
        <v>0</v>
      </c>
      <c r="AD1192" s="24">
        <f t="shared" si="558"/>
        <v>0</v>
      </c>
      <c r="AE1192" s="25" t="str">
        <f>IFERROR(VLOOKUP($B1192,'[1]Market Cap'!$G:$I,2,FALSE),"-")</f>
        <v>-</v>
      </c>
      <c r="AF1192" s="20">
        <f t="shared" si="559"/>
        <v>0</v>
      </c>
      <c r="AG1192" s="17">
        <f t="shared" si="560"/>
        <v>0</v>
      </c>
      <c r="AH1192" s="17">
        <f t="shared" si="561"/>
        <v>0</v>
      </c>
      <c r="AI1192" s="17" t="str">
        <f t="shared" si="562"/>
        <v>-</v>
      </c>
      <c r="AJ1192" s="26" t="str">
        <f>IFERROR(VLOOKUP($B1192,'[1]Paste Only'!$D:$AM,26,FALSE),"-")</f>
        <v>-</v>
      </c>
      <c r="AK1192" s="26" t="str">
        <f>IFERROR(VLOOKUP($B1192,'[1]Paste Only'!$D:$AM,23,FALSE),"-")</f>
        <v>-</v>
      </c>
      <c r="AL1192" s="26" t="str">
        <f>IFERROR(VLOOKUP($B1192,'[1]Paste Only'!$D:$AM,22,FALSE),"-")</f>
        <v>-</v>
      </c>
      <c r="AM1192" s="21" t="str">
        <f t="shared" si="580"/>
        <v>-</v>
      </c>
      <c r="AN1192" s="21" t="str">
        <f t="shared" si="580"/>
        <v>-</v>
      </c>
      <c r="AO1192" s="21" t="str">
        <f t="shared" si="580"/>
        <v>-</v>
      </c>
      <c r="AP1192" s="27">
        <f t="shared" si="563"/>
        <v>0</v>
      </c>
      <c r="AQ1192" s="27" t="str">
        <f t="shared" si="564"/>
        <v>-</v>
      </c>
      <c r="AR1192" s="27" t="str">
        <f t="shared" si="565"/>
        <v>-</v>
      </c>
      <c r="AS1192" s="27">
        <f t="shared" si="566"/>
        <v>0</v>
      </c>
      <c r="AT1192" s="27">
        <f t="shared" si="567"/>
        <v>0</v>
      </c>
      <c r="AU1192" s="27">
        <f t="shared" si="568"/>
        <v>0</v>
      </c>
      <c r="AV1192" s="21" t="str">
        <f t="shared" si="569"/>
        <v>0</v>
      </c>
      <c r="AW1192" s="27">
        <f t="shared" si="570"/>
        <v>0</v>
      </c>
      <c r="AX1192" s="27" t="str">
        <f t="shared" si="571"/>
        <v>-</v>
      </c>
      <c r="AY1192" s="27" t="str">
        <f t="shared" si="572"/>
        <v>-</v>
      </c>
      <c r="AZ1192" s="21" t="str">
        <f t="shared" si="573"/>
        <v>-</v>
      </c>
      <c r="BA1192" s="21" t="str">
        <f t="shared" si="574"/>
        <v>-</v>
      </c>
      <c r="BB1192" s="28" t="str">
        <f t="shared" si="575"/>
        <v>-</v>
      </c>
      <c r="BC1192" s="28" t="s">
        <v>81</v>
      </c>
      <c r="BD1192" s="28" t="s">
        <v>81</v>
      </c>
      <c r="BE1192" s="28" t="s">
        <v>81</v>
      </c>
      <c r="BF1192" s="28" t="str">
        <f t="shared" si="576"/>
        <v>-</v>
      </c>
      <c r="BG1192" s="29">
        <f t="shared" si="577"/>
        <v>0</v>
      </c>
      <c r="BH1192" s="29">
        <f t="shared" si="577"/>
        <v>0</v>
      </c>
      <c r="BI1192" s="29">
        <f t="shared" si="577"/>
        <v>0</v>
      </c>
      <c r="BJ1192" s="29">
        <f t="shared" si="577"/>
        <v>0</v>
      </c>
      <c r="BK1192" s="29"/>
    </row>
    <row r="1193" spans="1:64" x14ac:dyDescent="0.25">
      <c r="A1193" s="13" t="s">
        <v>3630</v>
      </c>
      <c r="B1193" s="13" t="s">
        <v>3631</v>
      </c>
      <c r="C1193" s="13" t="s">
        <v>3632</v>
      </c>
      <c r="D1193" s="13" t="str">
        <f>IFERROR(VLOOKUP($B1193,[1]GICS!$C:$D,2,FALSE),"-")</f>
        <v>Materials</v>
      </c>
      <c r="E1193" s="14">
        <f>IFERROR(IF(VLOOKUP($B1193,'[1]Paste Only'!$D:$AM,4,FALSE)="-",VLOOKUP($B1193,'[1]Market Cap'!$A:$J,10,FALSE),VLOOKUP($B1193,'[1]Paste Only'!$D:$AM,4,FALSE)),"-")</f>
        <v>57.85</v>
      </c>
      <c r="F1193" s="14" t="str">
        <f>IFERROR(VLOOKUP($B1193,'[1]Paste Only'!$D:$AM,5,FALSE),"-")</f>
        <v>-</v>
      </c>
      <c r="G1193" s="15">
        <f>IFERROR(VLOOKUP($B1193,'[1]Paste Only'!$D:$AM,6,FALSE),"-")</f>
        <v>0</v>
      </c>
      <c r="H1193" s="15">
        <f>IFERROR(VLOOKUP($B1193,'[1]Paste Only'!$D:$AM,7,FALSE),"-")</f>
        <v>0</v>
      </c>
      <c r="I1193" s="15">
        <f>IFERROR(VLOOKUP($B1193,'[1]Paste Only'!$D:$AM,8,FALSE),"-")</f>
        <v>0</v>
      </c>
      <c r="J1193" s="16"/>
      <c r="K1193" s="16"/>
      <c r="L1193" s="14">
        <f>IFERROR(VLOOKUP($B1193,'[1]Paste Only'!$D:$AM,12,FALSE),"-")</f>
        <v>0.68</v>
      </c>
      <c r="M1193" s="14" t="str">
        <f>IFERROR(VLOOKUP($B1193,'[1]Paste Only'!$D:$AM,15,FALSE),"-")</f>
        <v>-</v>
      </c>
      <c r="N1193" s="17"/>
      <c r="O1193" s="18"/>
      <c r="P1193" s="19">
        <f t="shared" si="578"/>
        <v>0</v>
      </c>
      <c r="Q1193" s="20">
        <f t="shared" si="551"/>
        <v>0</v>
      </c>
      <c r="R1193" s="13">
        <f t="shared" si="552"/>
        <v>0</v>
      </c>
      <c r="S1193" s="13" t="str">
        <f>IFERROR(VLOOKUP($B1193,'[1]Market Cap'!$G:$I,3,FALSE),"-")</f>
        <v>Small Cap</v>
      </c>
      <c r="T1193" s="13"/>
      <c r="U1193" s="13"/>
      <c r="V1193" s="21">
        <f t="shared" si="579"/>
        <v>0</v>
      </c>
      <c r="W1193" s="21">
        <f t="shared" si="579"/>
        <v>0</v>
      </c>
      <c r="X1193" s="21">
        <f t="shared" si="579"/>
        <v>0</v>
      </c>
      <c r="Y1193" s="22">
        <f t="shared" si="553"/>
        <v>0</v>
      </c>
      <c r="Z1193" s="13">
        <f t="shared" si="554"/>
        <v>0</v>
      </c>
      <c r="AA1193" s="23">
        <f t="shared" si="555"/>
        <v>0</v>
      </c>
      <c r="AB1193" s="23">
        <f t="shared" si="556"/>
        <v>0</v>
      </c>
      <c r="AC1193" s="23">
        <f t="shared" si="557"/>
        <v>0</v>
      </c>
      <c r="AD1193" s="24">
        <f t="shared" si="558"/>
        <v>0</v>
      </c>
      <c r="AE1193" s="25">
        <f>IFERROR(VLOOKUP($B1193,'[1]Market Cap'!$G:$I,2,FALSE),"-")</f>
        <v>819.01571375000003</v>
      </c>
      <c r="AF1193" s="20">
        <f t="shared" si="559"/>
        <v>0</v>
      </c>
      <c r="AG1193" s="17">
        <f t="shared" si="560"/>
        <v>0</v>
      </c>
      <c r="AH1193" s="17">
        <f t="shared" si="561"/>
        <v>0</v>
      </c>
      <c r="AI1193" s="17" t="str">
        <f t="shared" si="562"/>
        <v>-</v>
      </c>
      <c r="AJ1193" s="26" t="str">
        <f>IFERROR(VLOOKUP($B1193,'[1]Paste Only'!$D:$AM,26,FALSE),"-")</f>
        <v>-</v>
      </c>
      <c r="AK1193" s="26" t="str">
        <f>IFERROR(VLOOKUP($B1193,'[1]Paste Only'!$D:$AM,23,FALSE),"-")</f>
        <v>-</v>
      </c>
      <c r="AL1193" s="26" t="str">
        <f>IFERROR(VLOOKUP($B1193,'[1]Paste Only'!$D:$AM,22,FALSE),"-")</f>
        <v>-</v>
      </c>
      <c r="AM1193" s="21" t="str">
        <f t="shared" si="580"/>
        <v>-</v>
      </c>
      <c r="AN1193" s="21" t="str">
        <f t="shared" si="580"/>
        <v>-</v>
      </c>
      <c r="AO1193" s="21" t="str">
        <f t="shared" si="580"/>
        <v>-</v>
      </c>
      <c r="AP1193" s="27">
        <f t="shared" si="563"/>
        <v>0</v>
      </c>
      <c r="AQ1193" s="27" t="str">
        <f t="shared" si="564"/>
        <v>-</v>
      </c>
      <c r="AR1193" s="27" t="str">
        <f t="shared" si="565"/>
        <v>-</v>
      </c>
      <c r="AS1193" s="27">
        <f t="shared" si="566"/>
        <v>0</v>
      </c>
      <c r="AT1193" s="27">
        <f t="shared" si="567"/>
        <v>0</v>
      </c>
      <c r="AU1193" s="27">
        <f t="shared" si="568"/>
        <v>0</v>
      </c>
      <c r="AV1193" s="21" t="str">
        <f t="shared" si="569"/>
        <v>0</v>
      </c>
      <c r="AW1193" s="27">
        <f t="shared" si="570"/>
        <v>0</v>
      </c>
      <c r="AX1193" s="27" t="str">
        <f t="shared" si="571"/>
        <v>-</v>
      </c>
      <c r="AY1193" s="27" t="str">
        <f t="shared" si="572"/>
        <v>-</v>
      </c>
      <c r="AZ1193" s="21" t="str">
        <f t="shared" si="573"/>
        <v>-</v>
      </c>
      <c r="BA1193" s="21" t="str">
        <f t="shared" si="574"/>
        <v>-</v>
      </c>
      <c r="BB1193" s="28" t="str">
        <f t="shared" si="575"/>
        <v>-</v>
      </c>
      <c r="BC1193" s="28" t="s">
        <v>81</v>
      </c>
      <c r="BD1193" s="28" t="s">
        <v>81</v>
      </c>
      <c r="BE1193" s="28" t="s">
        <v>81</v>
      </c>
      <c r="BF1193" s="28" t="str">
        <f t="shared" si="576"/>
        <v>-</v>
      </c>
      <c r="BG1193" s="29">
        <f t="shared" si="577"/>
        <v>0</v>
      </c>
      <c r="BH1193" s="29">
        <f t="shared" si="577"/>
        <v>0</v>
      </c>
      <c r="BI1193" s="29">
        <f t="shared" si="577"/>
        <v>0</v>
      </c>
      <c r="BJ1193" s="29">
        <f t="shared" si="577"/>
        <v>0</v>
      </c>
      <c r="BK1193" s="29"/>
    </row>
    <row r="1194" spans="1:64" x14ac:dyDescent="0.25">
      <c r="A1194" s="13" t="s">
        <v>3633</v>
      </c>
      <c r="B1194" s="13" t="s">
        <v>3634</v>
      </c>
      <c r="C1194" s="13" t="s">
        <v>3635</v>
      </c>
      <c r="D1194" s="13" t="str">
        <f>IFERROR(VLOOKUP($B1194,[1]GICS!$C:$D,2,FALSE),"-")</f>
        <v>Materials</v>
      </c>
      <c r="E1194" s="14">
        <f>IFERROR(IF(VLOOKUP($B1194,'[1]Paste Only'!$D:$AM,4,FALSE)="-",VLOOKUP($B1194,'[1]Market Cap'!$A:$J,10,FALSE),VLOOKUP($B1194,'[1]Paste Only'!$D:$AM,4,FALSE)),"-")</f>
        <v>128.1</v>
      </c>
      <c r="F1194" s="14" t="str">
        <f>IFERROR(VLOOKUP($B1194,'[1]Paste Only'!$D:$AM,5,FALSE),"-")</f>
        <v>-</v>
      </c>
      <c r="G1194" s="15">
        <f>IFERROR(VLOOKUP($B1194,'[1]Paste Only'!$D:$AM,6,FALSE),"-")</f>
        <v>0</v>
      </c>
      <c r="H1194" s="15">
        <f>IFERROR(VLOOKUP($B1194,'[1]Paste Only'!$D:$AM,7,FALSE),"-")</f>
        <v>0</v>
      </c>
      <c r="I1194" s="15">
        <f>IFERROR(VLOOKUP($B1194,'[1]Paste Only'!$D:$AM,8,FALSE),"-")</f>
        <v>0</v>
      </c>
      <c r="J1194" s="16"/>
      <c r="K1194" s="16"/>
      <c r="L1194" s="14">
        <f>IFERROR(VLOOKUP($B1194,'[1]Paste Only'!$D:$AM,12,FALSE),"-")</f>
        <v>-2.0904280000000002</v>
      </c>
      <c r="M1194" s="14" t="str">
        <f>IFERROR(VLOOKUP($B1194,'[1]Paste Only'!$D:$AM,15,FALSE),"-")</f>
        <v>-</v>
      </c>
      <c r="N1194" s="17"/>
      <c r="O1194" s="18"/>
      <c r="P1194" s="19">
        <f t="shared" si="578"/>
        <v>0</v>
      </c>
      <c r="Q1194" s="20">
        <f t="shared" si="551"/>
        <v>0</v>
      </c>
      <c r="R1194" s="13">
        <f t="shared" si="552"/>
        <v>0</v>
      </c>
      <c r="S1194" s="13" t="str">
        <f>IFERROR(VLOOKUP($B1194,'[1]Market Cap'!$G:$I,3,FALSE),"-")</f>
        <v>Small Cap</v>
      </c>
      <c r="T1194" s="13"/>
      <c r="U1194" s="13"/>
      <c r="V1194" s="21">
        <f t="shared" si="579"/>
        <v>0</v>
      </c>
      <c r="W1194" s="21">
        <f t="shared" si="579"/>
        <v>0</v>
      </c>
      <c r="X1194" s="21">
        <f t="shared" si="579"/>
        <v>0</v>
      </c>
      <c r="Y1194" s="22">
        <f t="shared" si="553"/>
        <v>0</v>
      </c>
      <c r="Z1194" s="13">
        <f t="shared" si="554"/>
        <v>0</v>
      </c>
      <c r="AA1194" s="23">
        <f t="shared" si="555"/>
        <v>0</v>
      </c>
      <c r="AB1194" s="23">
        <f t="shared" si="556"/>
        <v>0</v>
      </c>
      <c r="AC1194" s="23">
        <f t="shared" si="557"/>
        <v>0</v>
      </c>
      <c r="AD1194" s="24">
        <f t="shared" si="558"/>
        <v>0</v>
      </c>
      <c r="AE1194" s="25">
        <f>IFERROR(VLOOKUP($B1194,'[1]Market Cap'!$G:$I,2,FALSE),"-")</f>
        <v>2019.0330598200001</v>
      </c>
      <c r="AF1194" s="20">
        <f t="shared" si="559"/>
        <v>0</v>
      </c>
      <c r="AG1194" s="17">
        <f t="shared" si="560"/>
        <v>0</v>
      </c>
      <c r="AH1194" s="17">
        <f t="shared" si="561"/>
        <v>0</v>
      </c>
      <c r="AI1194" s="17" t="str">
        <f t="shared" si="562"/>
        <v>-</v>
      </c>
      <c r="AJ1194" s="26" t="str">
        <f>IFERROR(VLOOKUP($B1194,'[1]Paste Only'!$D:$AM,26,FALSE),"-")</f>
        <v>-</v>
      </c>
      <c r="AK1194" s="26" t="str">
        <f>IFERROR(VLOOKUP($B1194,'[1]Paste Only'!$D:$AM,23,FALSE),"-")</f>
        <v>-</v>
      </c>
      <c r="AL1194" s="26" t="str">
        <f>IFERROR(VLOOKUP($B1194,'[1]Paste Only'!$D:$AM,22,FALSE),"-")</f>
        <v>-</v>
      </c>
      <c r="AM1194" s="21" t="str">
        <f t="shared" si="580"/>
        <v>-</v>
      </c>
      <c r="AN1194" s="21" t="str">
        <f t="shared" si="580"/>
        <v>-</v>
      </c>
      <c r="AO1194" s="21" t="str">
        <f t="shared" si="580"/>
        <v>-</v>
      </c>
      <c r="AP1194" s="27">
        <f t="shared" si="563"/>
        <v>0</v>
      </c>
      <c r="AQ1194" s="27" t="str">
        <f t="shared" si="564"/>
        <v>-</v>
      </c>
      <c r="AR1194" s="27" t="str">
        <f t="shared" si="565"/>
        <v>-</v>
      </c>
      <c r="AS1194" s="27">
        <f t="shared" si="566"/>
        <v>0</v>
      </c>
      <c r="AT1194" s="27">
        <f t="shared" si="567"/>
        <v>0</v>
      </c>
      <c r="AU1194" s="27">
        <f t="shared" si="568"/>
        <v>0</v>
      </c>
      <c r="AV1194" s="21" t="str">
        <f t="shared" si="569"/>
        <v>0</v>
      </c>
      <c r="AW1194" s="27">
        <f t="shared" si="570"/>
        <v>0</v>
      </c>
      <c r="AX1194" s="27" t="str">
        <f t="shared" si="571"/>
        <v>-</v>
      </c>
      <c r="AY1194" s="27" t="str">
        <f t="shared" si="572"/>
        <v>-</v>
      </c>
      <c r="AZ1194" s="21" t="str">
        <f t="shared" si="573"/>
        <v>-</v>
      </c>
      <c r="BA1194" s="21" t="str">
        <f t="shared" si="574"/>
        <v>-</v>
      </c>
      <c r="BB1194" s="28" t="str">
        <f t="shared" si="575"/>
        <v>-</v>
      </c>
      <c r="BC1194" s="28" t="s">
        <v>81</v>
      </c>
      <c r="BD1194" s="28" t="s">
        <v>81</v>
      </c>
      <c r="BE1194" s="28" t="s">
        <v>81</v>
      </c>
      <c r="BF1194" s="28" t="str">
        <f t="shared" si="576"/>
        <v>-</v>
      </c>
      <c r="BG1194" s="29">
        <f t="shared" si="577"/>
        <v>0</v>
      </c>
      <c r="BH1194" s="29">
        <f t="shared" si="577"/>
        <v>0</v>
      </c>
      <c r="BI1194" s="29">
        <f t="shared" si="577"/>
        <v>0</v>
      </c>
      <c r="BJ1194" s="29">
        <f t="shared" si="577"/>
        <v>0</v>
      </c>
      <c r="BK1194" s="29"/>
    </row>
    <row r="1195" spans="1:64" x14ac:dyDescent="0.25">
      <c r="A1195" s="13" t="s">
        <v>3636</v>
      </c>
      <c r="B1195" s="13" t="s">
        <v>3637</v>
      </c>
      <c r="C1195" s="13" t="s">
        <v>3638</v>
      </c>
      <c r="D1195" s="13" t="str">
        <f>IFERROR(VLOOKUP($B1195,[1]GICS!$C:$D,2,FALSE),"-")</f>
        <v>-</v>
      </c>
      <c r="E1195" s="14">
        <f>IFERROR(IF(VLOOKUP($B1195,'[1]Paste Only'!$D:$AM,4,FALSE)="-",VLOOKUP($B1195,'[1]Market Cap'!$A:$J,10,FALSE),VLOOKUP($B1195,'[1]Paste Only'!$D:$AM,4,FALSE)),"-")</f>
        <v>0</v>
      </c>
      <c r="F1195" s="14" t="str">
        <f>IFERROR(VLOOKUP($B1195,'[1]Paste Only'!$D:$AM,5,FALSE),"-")</f>
        <v>-</v>
      </c>
      <c r="G1195" s="15">
        <f>IFERROR(VLOOKUP($B1195,'[1]Paste Only'!$D:$AM,6,FALSE),"-")</f>
        <v>0</v>
      </c>
      <c r="H1195" s="15">
        <f>IFERROR(VLOOKUP($B1195,'[1]Paste Only'!$D:$AM,7,FALSE),"-")</f>
        <v>0</v>
      </c>
      <c r="I1195" s="15">
        <f>IFERROR(VLOOKUP($B1195,'[1]Paste Only'!$D:$AM,8,FALSE),"-")</f>
        <v>0</v>
      </c>
      <c r="J1195" s="16"/>
      <c r="K1195" s="16"/>
      <c r="L1195" s="14">
        <f>IFERROR(VLOOKUP($B1195,'[1]Paste Only'!$D:$AM,12,FALSE),"-")</f>
        <v>11.56575</v>
      </c>
      <c r="M1195" s="14" t="str">
        <f>IFERROR(VLOOKUP($B1195,'[1]Paste Only'!$D:$AM,15,FALSE),"-")</f>
        <v>-</v>
      </c>
      <c r="N1195" s="17"/>
      <c r="O1195" s="18"/>
      <c r="P1195" s="19">
        <f t="shared" si="578"/>
        <v>0</v>
      </c>
      <c r="Q1195" s="20">
        <f t="shared" si="551"/>
        <v>0</v>
      </c>
      <c r="R1195" s="13">
        <f t="shared" si="552"/>
        <v>0</v>
      </c>
      <c r="S1195" s="13" t="str">
        <f>IFERROR(VLOOKUP($B1195,'[1]Market Cap'!$G:$I,3,FALSE),"-")</f>
        <v>Small Cap</v>
      </c>
      <c r="T1195" s="13"/>
      <c r="U1195" s="13"/>
      <c r="V1195" s="21">
        <f t="shared" si="579"/>
        <v>0</v>
      </c>
      <c r="W1195" s="21">
        <f t="shared" si="579"/>
        <v>0</v>
      </c>
      <c r="X1195" s="21">
        <f t="shared" si="579"/>
        <v>0</v>
      </c>
      <c r="Y1195" s="22">
        <f t="shared" si="553"/>
        <v>0</v>
      </c>
      <c r="Z1195" s="13">
        <f t="shared" si="554"/>
        <v>0</v>
      </c>
      <c r="AA1195" s="23">
        <f t="shared" si="555"/>
        <v>0</v>
      </c>
      <c r="AB1195" s="23">
        <f t="shared" si="556"/>
        <v>0</v>
      </c>
      <c r="AC1195" s="23">
        <f t="shared" si="557"/>
        <v>0</v>
      </c>
      <c r="AD1195" s="24">
        <f t="shared" si="558"/>
        <v>0</v>
      </c>
      <c r="AE1195" s="25">
        <f>IFERROR(VLOOKUP($B1195,'[1]Market Cap'!$G:$I,2,FALSE),"-")</f>
        <v>0</v>
      </c>
      <c r="AF1195" s="20">
        <f t="shared" si="559"/>
        <v>0</v>
      </c>
      <c r="AG1195" s="17">
        <f t="shared" si="560"/>
        <v>0</v>
      </c>
      <c r="AH1195" s="17">
        <f t="shared" si="561"/>
        <v>0</v>
      </c>
      <c r="AI1195" s="17" t="str">
        <f t="shared" si="562"/>
        <v>-</v>
      </c>
      <c r="AJ1195" s="26" t="str">
        <f>IFERROR(VLOOKUP($B1195,'[1]Paste Only'!$D:$AM,26,FALSE),"-")</f>
        <v>-</v>
      </c>
      <c r="AK1195" s="26" t="str">
        <f>IFERROR(VLOOKUP($B1195,'[1]Paste Only'!$D:$AM,23,FALSE),"-")</f>
        <v>-</v>
      </c>
      <c r="AL1195" s="26" t="str">
        <f>IFERROR(VLOOKUP($B1195,'[1]Paste Only'!$D:$AM,22,FALSE),"-")</f>
        <v>-</v>
      </c>
      <c r="AM1195" s="21" t="str">
        <f t="shared" si="580"/>
        <v>-</v>
      </c>
      <c r="AN1195" s="21" t="str">
        <f t="shared" si="580"/>
        <v>-</v>
      </c>
      <c r="AO1195" s="21" t="str">
        <f t="shared" si="580"/>
        <v>-</v>
      </c>
      <c r="AP1195" s="27">
        <f t="shared" si="563"/>
        <v>0</v>
      </c>
      <c r="AQ1195" s="27" t="str">
        <f t="shared" si="564"/>
        <v>-</v>
      </c>
      <c r="AR1195" s="27" t="str">
        <f t="shared" si="565"/>
        <v>-</v>
      </c>
      <c r="AS1195" s="27">
        <f t="shared" si="566"/>
        <v>0</v>
      </c>
      <c r="AT1195" s="27">
        <f t="shared" si="567"/>
        <v>0</v>
      </c>
      <c r="AU1195" s="27">
        <f t="shared" si="568"/>
        <v>0</v>
      </c>
      <c r="AV1195" s="21" t="str">
        <f t="shared" si="569"/>
        <v>0</v>
      </c>
      <c r="AW1195" s="27">
        <f t="shared" si="570"/>
        <v>0</v>
      </c>
      <c r="AX1195" s="27" t="str">
        <f t="shared" si="571"/>
        <v>-</v>
      </c>
      <c r="AY1195" s="27" t="str">
        <f t="shared" si="572"/>
        <v>-</v>
      </c>
      <c r="AZ1195" s="21" t="str">
        <f t="shared" si="573"/>
        <v>-</v>
      </c>
      <c r="BA1195" s="21" t="str">
        <f t="shared" si="574"/>
        <v>-</v>
      </c>
      <c r="BB1195" s="28" t="str">
        <f t="shared" si="575"/>
        <v>-</v>
      </c>
      <c r="BC1195" s="28" t="s">
        <v>81</v>
      </c>
      <c r="BD1195" s="28" t="s">
        <v>81</v>
      </c>
      <c r="BE1195" s="28" t="s">
        <v>81</v>
      </c>
      <c r="BF1195" s="28" t="str">
        <f t="shared" si="576"/>
        <v>-</v>
      </c>
      <c r="BG1195" s="29">
        <f t="shared" si="577"/>
        <v>0</v>
      </c>
      <c r="BH1195" s="29">
        <f t="shared" si="577"/>
        <v>0</v>
      </c>
      <c r="BI1195" s="29">
        <f t="shared" si="577"/>
        <v>0</v>
      </c>
      <c r="BJ1195" s="29">
        <f t="shared" si="577"/>
        <v>0</v>
      </c>
      <c r="BK1195" s="29"/>
    </row>
    <row r="1196" spans="1:64" x14ac:dyDescent="0.25">
      <c r="A1196" s="13" t="s">
        <v>3639</v>
      </c>
      <c r="B1196" s="13" t="s">
        <v>3640</v>
      </c>
      <c r="C1196" s="13" t="s">
        <v>3641</v>
      </c>
      <c r="D1196" s="13" t="str">
        <f>IFERROR(VLOOKUP($B1196,[1]GICS!$C:$D,2,FALSE),"-")</f>
        <v>Consumer Discretionary</v>
      </c>
      <c r="E1196" s="14">
        <f>IFERROR(IF(VLOOKUP($B1196,'[1]Paste Only'!$D:$AM,4,FALSE)="-",VLOOKUP($B1196,'[1]Market Cap'!$A:$J,10,FALSE),VLOOKUP($B1196,'[1]Paste Only'!$D:$AM,4,FALSE)),"-")</f>
        <v>0</v>
      </c>
      <c r="F1196" s="14" t="str">
        <f>IFERROR(VLOOKUP($B1196,'[1]Paste Only'!$D:$AM,5,FALSE),"-")</f>
        <v>-</v>
      </c>
      <c r="G1196" s="15">
        <f>IFERROR(VLOOKUP($B1196,'[1]Paste Only'!$D:$AM,6,FALSE),"-")</f>
        <v>0</v>
      </c>
      <c r="H1196" s="15">
        <f>IFERROR(VLOOKUP($B1196,'[1]Paste Only'!$D:$AM,7,FALSE),"-")</f>
        <v>0</v>
      </c>
      <c r="I1196" s="15">
        <f>IFERROR(VLOOKUP($B1196,'[1]Paste Only'!$D:$AM,8,FALSE),"-")</f>
        <v>0</v>
      </c>
      <c r="J1196" s="16"/>
      <c r="K1196" s="16"/>
      <c r="L1196" s="14" t="str">
        <f>IFERROR(VLOOKUP($B1196,'[1]Paste Only'!$D:$AM,12,FALSE),"-")</f>
        <v>-</v>
      </c>
      <c r="M1196" s="14" t="str">
        <f>IFERROR(VLOOKUP($B1196,'[1]Paste Only'!$D:$AM,15,FALSE),"-")</f>
        <v>-</v>
      </c>
      <c r="N1196" s="17"/>
      <c r="O1196" s="18"/>
      <c r="P1196" s="19">
        <f t="shared" si="578"/>
        <v>0</v>
      </c>
      <c r="Q1196" s="20">
        <f t="shared" si="551"/>
        <v>0</v>
      </c>
      <c r="R1196" s="13">
        <f t="shared" si="552"/>
        <v>0</v>
      </c>
      <c r="S1196" s="13" t="str">
        <f>IFERROR(VLOOKUP($B1196,'[1]Market Cap'!$G:$I,3,FALSE),"-")</f>
        <v>Small Cap</v>
      </c>
      <c r="T1196" s="13"/>
      <c r="U1196" s="13"/>
      <c r="V1196" s="21">
        <f t="shared" si="579"/>
        <v>0</v>
      </c>
      <c r="W1196" s="21">
        <f t="shared" si="579"/>
        <v>0</v>
      </c>
      <c r="X1196" s="21">
        <f t="shared" si="579"/>
        <v>0</v>
      </c>
      <c r="Y1196" s="22">
        <f t="shared" si="553"/>
        <v>0</v>
      </c>
      <c r="Z1196" s="13">
        <f t="shared" si="554"/>
        <v>0</v>
      </c>
      <c r="AA1196" s="23">
        <f t="shared" si="555"/>
        <v>0</v>
      </c>
      <c r="AB1196" s="23">
        <f t="shared" si="556"/>
        <v>0</v>
      </c>
      <c r="AC1196" s="23">
        <f t="shared" si="557"/>
        <v>0</v>
      </c>
      <c r="AD1196" s="24">
        <f t="shared" si="558"/>
        <v>0</v>
      </c>
      <c r="AE1196" s="25">
        <f>IFERROR(VLOOKUP($B1196,'[1]Market Cap'!$G:$I,2,FALSE),"-")</f>
        <v>906.74140583400003</v>
      </c>
      <c r="AF1196" s="20">
        <f t="shared" si="559"/>
        <v>0</v>
      </c>
      <c r="AG1196" s="17">
        <f t="shared" si="560"/>
        <v>0</v>
      </c>
      <c r="AH1196" s="17">
        <f t="shared" si="561"/>
        <v>0</v>
      </c>
      <c r="AI1196" s="17" t="str">
        <f t="shared" si="562"/>
        <v>-</v>
      </c>
      <c r="AJ1196" s="26" t="str">
        <f>IFERROR(VLOOKUP($B1196,'[1]Paste Only'!$D:$AM,26,FALSE),"-")</f>
        <v>-</v>
      </c>
      <c r="AK1196" s="26" t="str">
        <f>IFERROR(VLOOKUP($B1196,'[1]Paste Only'!$D:$AM,23,FALSE),"-")</f>
        <v>-</v>
      </c>
      <c r="AL1196" s="26" t="str">
        <f>IFERROR(VLOOKUP($B1196,'[1]Paste Only'!$D:$AM,22,FALSE),"-")</f>
        <v>-</v>
      </c>
      <c r="AM1196" s="21" t="str">
        <f t="shared" si="580"/>
        <v>-</v>
      </c>
      <c r="AN1196" s="21" t="str">
        <f t="shared" si="580"/>
        <v>-</v>
      </c>
      <c r="AO1196" s="21" t="str">
        <f t="shared" si="580"/>
        <v>-</v>
      </c>
      <c r="AP1196" s="27">
        <f t="shared" si="563"/>
        <v>0</v>
      </c>
      <c r="AQ1196" s="27" t="str">
        <f t="shared" si="564"/>
        <v>-</v>
      </c>
      <c r="AR1196" s="27" t="str">
        <f t="shared" si="565"/>
        <v>-</v>
      </c>
      <c r="AS1196" s="27">
        <f t="shared" si="566"/>
        <v>0</v>
      </c>
      <c r="AT1196" s="27">
        <f t="shared" si="567"/>
        <v>0</v>
      </c>
      <c r="AU1196" s="27">
        <f t="shared" si="568"/>
        <v>0</v>
      </c>
      <c r="AV1196" s="21" t="str">
        <f t="shared" si="569"/>
        <v>0</v>
      </c>
      <c r="AW1196" s="27">
        <f t="shared" si="570"/>
        <v>0</v>
      </c>
      <c r="AX1196" s="27" t="str">
        <f t="shared" si="571"/>
        <v>-</v>
      </c>
      <c r="AY1196" s="27" t="str">
        <f t="shared" si="572"/>
        <v>-</v>
      </c>
      <c r="AZ1196" s="21" t="str">
        <f t="shared" si="573"/>
        <v>-</v>
      </c>
      <c r="BA1196" s="21" t="str">
        <f t="shared" si="574"/>
        <v>-</v>
      </c>
      <c r="BB1196" s="28" t="str">
        <f t="shared" si="575"/>
        <v>-</v>
      </c>
      <c r="BC1196" s="28" t="s">
        <v>81</v>
      </c>
      <c r="BD1196" s="28" t="s">
        <v>81</v>
      </c>
      <c r="BE1196" s="28" t="s">
        <v>81</v>
      </c>
      <c r="BF1196" s="28" t="str">
        <f t="shared" si="576"/>
        <v>-</v>
      </c>
      <c r="BG1196" s="29">
        <f t="shared" si="577"/>
        <v>0</v>
      </c>
      <c r="BH1196" s="29">
        <f t="shared" si="577"/>
        <v>0</v>
      </c>
      <c r="BI1196" s="29">
        <f t="shared" si="577"/>
        <v>0</v>
      </c>
      <c r="BJ1196" s="29">
        <f t="shared" si="577"/>
        <v>0</v>
      </c>
      <c r="BK1196" s="29"/>
    </row>
    <row r="1197" spans="1:64" x14ac:dyDescent="0.25">
      <c r="A1197" s="13" t="s">
        <v>3642</v>
      </c>
      <c r="B1197" s="13" t="s">
        <v>3643</v>
      </c>
      <c r="C1197" s="13" t="s">
        <v>3644</v>
      </c>
      <c r="D1197" s="13" t="str">
        <f>IFERROR(VLOOKUP($B1197,[1]GICS!$C:$D,2,FALSE),"-")</f>
        <v>Industrials</v>
      </c>
      <c r="E1197" s="14">
        <f>IFERROR(IF(VLOOKUP($B1197,'[1]Paste Only'!$D:$AM,4,FALSE)="-",VLOOKUP($B1197,'[1]Market Cap'!$A:$J,10,FALSE),VLOOKUP($B1197,'[1]Paste Only'!$D:$AM,4,FALSE)),"-")</f>
        <v>540</v>
      </c>
      <c r="F1197" s="14">
        <f>IFERROR(VLOOKUP($B1197,'[1]Paste Only'!$D:$AM,5,FALSE),"-")</f>
        <v>699</v>
      </c>
      <c r="G1197" s="15">
        <f>IFERROR(VLOOKUP($B1197,'[1]Paste Only'!$D:$AM,6,FALSE),"-")</f>
        <v>2</v>
      </c>
      <c r="H1197" s="15">
        <f>IFERROR(VLOOKUP($B1197,'[1]Paste Only'!$D:$AM,7,FALSE),"-")</f>
        <v>0</v>
      </c>
      <c r="I1197" s="15">
        <f>IFERROR(VLOOKUP($B1197,'[1]Paste Only'!$D:$AM,8,FALSE),"-")</f>
        <v>0</v>
      </c>
      <c r="J1197" s="16"/>
      <c r="K1197" s="16"/>
      <c r="L1197" s="14">
        <f>IFERROR(VLOOKUP($B1197,'[1]Paste Only'!$D:$AM,12,FALSE),"-")</f>
        <v>11.437955000000001</v>
      </c>
      <c r="M1197" s="14" t="str">
        <f>IFERROR(VLOOKUP($B1197,'[1]Paste Only'!$D:$AM,15,FALSE),"-")</f>
        <v>-</v>
      </c>
      <c r="N1197" s="17"/>
      <c r="O1197" s="18"/>
      <c r="P1197" s="19">
        <f t="shared" si="578"/>
        <v>0</v>
      </c>
      <c r="Q1197" s="20">
        <f t="shared" si="551"/>
        <v>0.29444444444444451</v>
      </c>
      <c r="R1197" s="13">
        <f t="shared" si="552"/>
        <v>2</v>
      </c>
      <c r="S1197" s="13" t="str">
        <f>IFERROR(VLOOKUP($B1197,'[1]Market Cap'!$G:$I,3,FALSE),"-")</f>
        <v>Small Cap</v>
      </c>
      <c r="T1197" s="13"/>
      <c r="U1197" s="13"/>
      <c r="V1197" s="21">
        <f t="shared" si="579"/>
        <v>0</v>
      </c>
      <c r="W1197" s="21">
        <f t="shared" si="579"/>
        <v>0</v>
      </c>
      <c r="X1197" s="21">
        <f t="shared" si="579"/>
        <v>0</v>
      </c>
      <c r="Y1197" s="22">
        <f t="shared" si="553"/>
        <v>0</v>
      </c>
      <c r="Z1197" s="13">
        <f t="shared" si="554"/>
        <v>0</v>
      </c>
      <c r="AA1197" s="23">
        <f t="shared" si="555"/>
        <v>0</v>
      </c>
      <c r="AB1197" s="23">
        <f t="shared" si="556"/>
        <v>0</v>
      </c>
      <c r="AC1197" s="23">
        <f t="shared" si="557"/>
        <v>0</v>
      </c>
      <c r="AD1197" s="24">
        <f t="shared" si="558"/>
        <v>0</v>
      </c>
      <c r="AE1197" s="25">
        <f>IFERROR(VLOOKUP($B1197,'[1]Market Cap'!$G:$I,2,FALSE),"-")</f>
        <v>2777.6443319999998</v>
      </c>
      <c r="AF1197" s="20">
        <f t="shared" si="559"/>
        <v>0</v>
      </c>
      <c r="AG1197" s="17">
        <f t="shared" si="560"/>
        <v>0</v>
      </c>
      <c r="AH1197" s="17">
        <f t="shared" si="561"/>
        <v>0</v>
      </c>
      <c r="AI1197" s="17" t="str">
        <f t="shared" si="562"/>
        <v>-</v>
      </c>
      <c r="AJ1197" s="26">
        <f>IFERROR(VLOOKUP($B1197,'[1]Paste Only'!$D:$AM,26,FALSE),"-")</f>
        <v>699</v>
      </c>
      <c r="AK1197" s="26">
        <f>IFERROR(VLOOKUP($B1197,'[1]Paste Only'!$D:$AM,23,FALSE),"-")</f>
        <v>730</v>
      </c>
      <c r="AL1197" s="26">
        <f>IFERROR(VLOOKUP($B1197,'[1]Paste Only'!$D:$AM,22,FALSE),"-")</f>
        <v>668</v>
      </c>
      <c r="AM1197" s="21">
        <f t="shared" si="580"/>
        <v>0</v>
      </c>
      <c r="AN1197" s="21">
        <f t="shared" si="580"/>
        <v>4.4349070100142995E-2</v>
      </c>
      <c r="AO1197" s="21">
        <f t="shared" si="580"/>
        <v>-4.4349070100143106E-2</v>
      </c>
      <c r="AP1197" s="27">
        <f t="shared" si="563"/>
        <v>0</v>
      </c>
      <c r="AQ1197" s="27">
        <f t="shared" si="564"/>
        <v>0</v>
      </c>
      <c r="AR1197" s="27">
        <f t="shared" si="565"/>
        <v>699</v>
      </c>
      <c r="AS1197" s="27">
        <f t="shared" si="566"/>
        <v>699</v>
      </c>
      <c r="AT1197" s="27">
        <f t="shared" si="567"/>
        <v>0</v>
      </c>
      <c r="AU1197" s="27">
        <f t="shared" si="568"/>
        <v>0</v>
      </c>
      <c r="AV1197" s="21">
        <f t="shared" si="569"/>
        <v>1</v>
      </c>
      <c r="AW1197" s="27">
        <f t="shared" si="570"/>
        <v>699</v>
      </c>
      <c r="AX1197" s="27">
        <f t="shared" si="571"/>
        <v>699</v>
      </c>
      <c r="AY1197" s="27">
        <f t="shared" si="572"/>
        <v>699</v>
      </c>
      <c r="AZ1197" s="21">
        <f t="shared" si="573"/>
        <v>0.29444444444444451</v>
      </c>
      <c r="BA1197" s="21">
        <f t="shared" si="574"/>
        <v>0.29444444444444451</v>
      </c>
      <c r="BB1197" s="28">
        <f t="shared" si="575"/>
        <v>699</v>
      </c>
      <c r="BC1197" s="28" t="s">
        <v>81</v>
      </c>
      <c r="BD1197" s="28" t="s">
        <v>81</v>
      </c>
      <c r="BE1197" s="28" t="s">
        <v>81</v>
      </c>
      <c r="BF1197" s="28" t="str">
        <f t="shared" si="576"/>
        <v>-</v>
      </c>
      <c r="BG1197" s="29">
        <f t="shared" si="577"/>
        <v>0</v>
      </c>
      <c r="BH1197" s="29">
        <f t="shared" si="577"/>
        <v>0</v>
      </c>
      <c r="BI1197" s="29">
        <f t="shared" si="577"/>
        <v>0</v>
      </c>
      <c r="BJ1197" s="29">
        <f t="shared" si="577"/>
        <v>0</v>
      </c>
      <c r="BK1197" s="29"/>
    </row>
    <row r="1198" spans="1:64" x14ac:dyDescent="0.25">
      <c r="A1198" s="13" t="s">
        <v>3645</v>
      </c>
      <c r="B1198" s="13" t="s">
        <v>3646</v>
      </c>
      <c r="C1198" s="13" t="s">
        <v>3647</v>
      </c>
      <c r="D1198" s="13" t="str">
        <f>IFERROR(VLOOKUP($B1198,[1]GICS!$C:$D,2,FALSE),"-")</f>
        <v>Materials</v>
      </c>
      <c r="E1198" s="14">
        <f>IFERROR(IF(VLOOKUP($B1198,'[1]Paste Only'!$D:$AM,4,FALSE)="-",VLOOKUP($B1198,'[1]Market Cap'!$A:$J,10,FALSE),VLOOKUP($B1198,'[1]Paste Only'!$D:$AM,4,FALSE)),"-")</f>
        <v>73</v>
      </c>
      <c r="F1198" s="14" t="str">
        <f>IFERROR(VLOOKUP($B1198,'[1]Paste Only'!$D:$AM,5,FALSE),"-")</f>
        <v>-</v>
      </c>
      <c r="G1198" s="15">
        <f>IFERROR(VLOOKUP($B1198,'[1]Paste Only'!$D:$AM,6,FALSE),"-")</f>
        <v>0</v>
      </c>
      <c r="H1198" s="15">
        <f>IFERROR(VLOOKUP($B1198,'[1]Paste Only'!$D:$AM,7,FALSE),"-")</f>
        <v>0</v>
      </c>
      <c r="I1198" s="15">
        <f>IFERROR(VLOOKUP($B1198,'[1]Paste Only'!$D:$AM,8,FALSE),"-")</f>
        <v>0</v>
      </c>
      <c r="J1198" s="16"/>
      <c r="K1198" s="16"/>
      <c r="L1198" s="14">
        <f>IFERROR(VLOOKUP($B1198,'[1]Paste Only'!$D:$AM,12,FALSE),"-")</f>
        <v>-9.58</v>
      </c>
      <c r="M1198" s="14" t="str">
        <f>IFERROR(VLOOKUP($B1198,'[1]Paste Only'!$D:$AM,15,FALSE),"-")</f>
        <v>-</v>
      </c>
      <c r="N1198" s="17"/>
      <c r="O1198" s="18"/>
      <c r="P1198" s="19">
        <f t="shared" si="578"/>
        <v>0</v>
      </c>
      <c r="Q1198" s="20">
        <f t="shared" si="551"/>
        <v>0</v>
      </c>
      <c r="R1198" s="13">
        <f t="shared" si="552"/>
        <v>0</v>
      </c>
      <c r="S1198" s="13" t="str">
        <f>IFERROR(VLOOKUP($B1198,'[1]Market Cap'!$G:$I,3,FALSE),"-")</f>
        <v>Small Cap</v>
      </c>
      <c r="T1198" s="13"/>
      <c r="U1198" s="13"/>
      <c r="V1198" s="21">
        <f t="shared" si="579"/>
        <v>0</v>
      </c>
      <c r="W1198" s="21">
        <f t="shared" si="579"/>
        <v>0</v>
      </c>
      <c r="X1198" s="21">
        <f t="shared" si="579"/>
        <v>0</v>
      </c>
      <c r="Y1198" s="22">
        <f t="shared" si="553"/>
        <v>0</v>
      </c>
      <c r="Z1198" s="13">
        <f t="shared" si="554"/>
        <v>0</v>
      </c>
      <c r="AA1198" s="23">
        <f t="shared" si="555"/>
        <v>0</v>
      </c>
      <c r="AB1198" s="23">
        <f t="shared" si="556"/>
        <v>0</v>
      </c>
      <c r="AC1198" s="23">
        <f t="shared" si="557"/>
        <v>0</v>
      </c>
      <c r="AD1198" s="24">
        <f t="shared" si="558"/>
        <v>0</v>
      </c>
      <c r="AE1198" s="25">
        <f>IFERROR(VLOOKUP($B1198,'[1]Market Cap'!$G:$I,2,FALSE),"-")</f>
        <v>611.09159939999995</v>
      </c>
      <c r="AF1198" s="20">
        <f t="shared" si="559"/>
        <v>0</v>
      </c>
      <c r="AG1198" s="17">
        <f t="shared" si="560"/>
        <v>0</v>
      </c>
      <c r="AH1198" s="17">
        <f t="shared" si="561"/>
        <v>0</v>
      </c>
      <c r="AI1198" s="17" t="str">
        <f t="shared" si="562"/>
        <v>-</v>
      </c>
      <c r="AJ1198" s="26" t="str">
        <f>IFERROR(VLOOKUP($B1198,'[1]Paste Only'!$D:$AM,26,FALSE),"-")</f>
        <v>-</v>
      </c>
      <c r="AK1198" s="26" t="str">
        <f>IFERROR(VLOOKUP($B1198,'[1]Paste Only'!$D:$AM,23,FALSE),"-")</f>
        <v>-</v>
      </c>
      <c r="AL1198" s="26" t="str">
        <f>IFERROR(VLOOKUP($B1198,'[1]Paste Only'!$D:$AM,22,FALSE),"-")</f>
        <v>-</v>
      </c>
      <c r="AM1198" s="21" t="str">
        <f t="shared" si="580"/>
        <v>-</v>
      </c>
      <c r="AN1198" s="21" t="str">
        <f t="shared" si="580"/>
        <v>-</v>
      </c>
      <c r="AO1198" s="21" t="str">
        <f t="shared" si="580"/>
        <v>-</v>
      </c>
      <c r="AP1198" s="27">
        <f t="shared" si="563"/>
        <v>0</v>
      </c>
      <c r="AQ1198" s="27" t="str">
        <f t="shared" si="564"/>
        <v>-</v>
      </c>
      <c r="AR1198" s="27" t="str">
        <f t="shared" si="565"/>
        <v>-</v>
      </c>
      <c r="AS1198" s="27">
        <f t="shared" si="566"/>
        <v>0</v>
      </c>
      <c r="AT1198" s="27">
        <f t="shared" si="567"/>
        <v>0</v>
      </c>
      <c r="AU1198" s="27">
        <f t="shared" si="568"/>
        <v>0</v>
      </c>
      <c r="AV1198" s="21" t="str">
        <f t="shared" si="569"/>
        <v>0</v>
      </c>
      <c r="AW1198" s="27">
        <f t="shared" si="570"/>
        <v>0</v>
      </c>
      <c r="AX1198" s="27" t="str">
        <f t="shared" si="571"/>
        <v>-</v>
      </c>
      <c r="AY1198" s="27" t="str">
        <f t="shared" si="572"/>
        <v>-</v>
      </c>
      <c r="AZ1198" s="21" t="str">
        <f t="shared" si="573"/>
        <v>-</v>
      </c>
      <c r="BA1198" s="21" t="str">
        <f t="shared" si="574"/>
        <v>-</v>
      </c>
      <c r="BB1198" s="28" t="str">
        <f t="shared" si="575"/>
        <v>-</v>
      </c>
      <c r="BC1198" s="28" t="s">
        <v>81</v>
      </c>
      <c r="BD1198" s="28" t="s">
        <v>81</v>
      </c>
      <c r="BE1198" s="28" t="s">
        <v>81</v>
      </c>
      <c r="BF1198" s="28" t="str">
        <f t="shared" si="576"/>
        <v>-</v>
      </c>
      <c r="BG1198" s="29">
        <f t="shared" si="577"/>
        <v>0</v>
      </c>
      <c r="BH1198" s="29">
        <f t="shared" si="577"/>
        <v>0</v>
      </c>
      <c r="BI1198" s="29">
        <f t="shared" si="577"/>
        <v>0</v>
      </c>
      <c r="BJ1198" s="29">
        <f t="shared" si="577"/>
        <v>0</v>
      </c>
      <c r="BK1198" s="29"/>
    </row>
    <row r="1199" spans="1:64" x14ac:dyDescent="0.25">
      <c r="A1199" s="13" t="s">
        <v>3648</v>
      </c>
      <c r="B1199" s="13" t="s">
        <v>3649</v>
      </c>
      <c r="C1199" s="13" t="s">
        <v>3650</v>
      </c>
      <c r="D1199" s="13" t="str">
        <f>IFERROR(VLOOKUP($B1199,[1]GICS!$C:$D,2,FALSE),"-")</f>
        <v>Materials</v>
      </c>
      <c r="E1199" s="14">
        <f>IFERROR(IF(VLOOKUP($B1199,'[1]Paste Only'!$D:$AM,4,FALSE)="-",VLOOKUP($B1199,'[1]Market Cap'!$A:$J,10,FALSE),VLOOKUP($B1199,'[1]Paste Only'!$D:$AM,4,FALSE)),"-")</f>
        <v>28.97</v>
      </c>
      <c r="F1199" s="14" t="str">
        <f>IFERROR(VLOOKUP($B1199,'[1]Paste Only'!$D:$AM,5,FALSE),"-")</f>
        <v>-</v>
      </c>
      <c r="G1199" s="15">
        <f>IFERROR(VLOOKUP($B1199,'[1]Paste Only'!$D:$AM,6,FALSE),"-")</f>
        <v>0</v>
      </c>
      <c r="H1199" s="15">
        <f>IFERROR(VLOOKUP($B1199,'[1]Paste Only'!$D:$AM,7,FALSE),"-")</f>
        <v>0</v>
      </c>
      <c r="I1199" s="15">
        <f>IFERROR(VLOOKUP($B1199,'[1]Paste Only'!$D:$AM,8,FALSE),"-")</f>
        <v>0</v>
      </c>
      <c r="J1199" s="16"/>
      <c r="K1199" s="16"/>
      <c r="L1199" s="14">
        <f>IFERROR(VLOOKUP($B1199,'[1]Paste Only'!$D:$AM,12,FALSE),"-")</f>
        <v>2.21</v>
      </c>
      <c r="M1199" s="14" t="str">
        <f>IFERROR(VLOOKUP($B1199,'[1]Paste Only'!$D:$AM,15,FALSE),"-")</f>
        <v>-</v>
      </c>
      <c r="N1199" s="17"/>
      <c r="O1199" s="18"/>
      <c r="P1199" s="19">
        <f t="shared" si="578"/>
        <v>0</v>
      </c>
      <c r="Q1199" s="20">
        <f t="shared" si="551"/>
        <v>0</v>
      </c>
      <c r="R1199" s="13">
        <f t="shared" si="552"/>
        <v>0</v>
      </c>
      <c r="S1199" s="13" t="str">
        <f>IFERROR(VLOOKUP($B1199,'[1]Market Cap'!$G:$I,3,FALSE),"-")</f>
        <v>Small Cap</v>
      </c>
      <c r="T1199" s="13"/>
      <c r="U1199" s="13"/>
      <c r="V1199" s="21">
        <f t="shared" si="579"/>
        <v>0</v>
      </c>
      <c r="W1199" s="21">
        <f t="shared" si="579"/>
        <v>0</v>
      </c>
      <c r="X1199" s="21">
        <f t="shared" si="579"/>
        <v>0</v>
      </c>
      <c r="Y1199" s="22">
        <f t="shared" si="553"/>
        <v>0</v>
      </c>
      <c r="Z1199" s="13">
        <f t="shared" si="554"/>
        <v>0</v>
      </c>
      <c r="AA1199" s="23">
        <f t="shared" si="555"/>
        <v>0</v>
      </c>
      <c r="AB1199" s="23">
        <f t="shared" si="556"/>
        <v>0</v>
      </c>
      <c r="AC1199" s="23">
        <f t="shared" si="557"/>
        <v>0</v>
      </c>
      <c r="AD1199" s="24">
        <f t="shared" si="558"/>
        <v>0</v>
      </c>
      <c r="AE1199" s="25">
        <f>IFERROR(VLOOKUP($B1199,'[1]Market Cap'!$G:$I,2,FALSE),"-")</f>
        <v>816.61505099999999</v>
      </c>
      <c r="AF1199" s="20">
        <f t="shared" si="559"/>
        <v>0</v>
      </c>
      <c r="AG1199" s="17">
        <f t="shared" si="560"/>
        <v>0</v>
      </c>
      <c r="AH1199" s="17">
        <f t="shared" si="561"/>
        <v>0</v>
      </c>
      <c r="AI1199" s="17" t="str">
        <f t="shared" si="562"/>
        <v>-</v>
      </c>
      <c r="AJ1199" s="26" t="str">
        <f>IFERROR(VLOOKUP($B1199,'[1]Paste Only'!$D:$AM,26,FALSE),"-")</f>
        <v>-</v>
      </c>
      <c r="AK1199" s="26" t="str">
        <f>IFERROR(VLOOKUP($B1199,'[1]Paste Only'!$D:$AM,23,FALSE),"-")</f>
        <v>-</v>
      </c>
      <c r="AL1199" s="26" t="str">
        <f>IFERROR(VLOOKUP($B1199,'[1]Paste Only'!$D:$AM,22,FALSE),"-")</f>
        <v>-</v>
      </c>
      <c r="AM1199" s="21" t="str">
        <f t="shared" si="580"/>
        <v>-</v>
      </c>
      <c r="AN1199" s="21" t="str">
        <f t="shared" si="580"/>
        <v>-</v>
      </c>
      <c r="AO1199" s="21" t="str">
        <f t="shared" si="580"/>
        <v>-</v>
      </c>
      <c r="AP1199" s="27">
        <f t="shared" si="563"/>
        <v>0</v>
      </c>
      <c r="AQ1199" s="27" t="str">
        <f t="shared" si="564"/>
        <v>-</v>
      </c>
      <c r="AR1199" s="27" t="str">
        <f t="shared" si="565"/>
        <v>-</v>
      </c>
      <c r="AS1199" s="27">
        <f t="shared" si="566"/>
        <v>0</v>
      </c>
      <c r="AT1199" s="27">
        <f t="shared" si="567"/>
        <v>0</v>
      </c>
      <c r="AU1199" s="27">
        <f t="shared" si="568"/>
        <v>0</v>
      </c>
      <c r="AV1199" s="21" t="str">
        <f t="shared" si="569"/>
        <v>0</v>
      </c>
      <c r="AW1199" s="27">
        <f t="shared" si="570"/>
        <v>0</v>
      </c>
      <c r="AX1199" s="27" t="str">
        <f t="shared" si="571"/>
        <v>-</v>
      </c>
      <c r="AY1199" s="27" t="str">
        <f t="shared" si="572"/>
        <v>-</v>
      </c>
      <c r="AZ1199" s="21" t="str">
        <f t="shared" si="573"/>
        <v>-</v>
      </c>
      <c r="BA1199" s="21" t="str">
        <f t="shared" si="574"/>
        <v>-</v>
      </c>
      <c r="BB1199" s="28" t="str">
        <f t="shared" si="575"/>
        <v>-</v>
      </c>
      <c r="BC1199" s="28" t="s">
        <v>81</v>
      </c>
      <c r="BD1199" s="28" t="s">
        <v>81</v>
      </c>
      <c r="BE1199" s="28" t="s">
        <v>81</v>
      </c>
      <c r="BF1199" s="28" t="str">
        <f t="shared" si="576"/>
        <v>-</v>
      </c>
      <c r="BG1199" s="29">
        <f t="shared" si="577"/>
        <v>0</v>
      </c>
      <c r="BH1199" s="29">
        <f t="shared" si="577"/>
        <v>0</v>
      </c>
      <c r="BI1199" s="29">
        <f t="shared" si="577"/>
        <v>0</v>
      </c>
      <c r="BJ1199" s="29">
        <f t="shared" si="577"/>
        <v>0</v>
      </c>
      <c r="BK1199" s="29"/>
    </row>
    <row r="1200" spans="1:64" x14ac:dyDescent="0.25">
      <c r="A1200" s="13" t="s">
        <v>3651</v>
      </c>
      <c r="B1200" s="13" t="s">
        <v>3652</v>
      </c>
      <c r="C1200" s="13" t="s">
        <v>3653</v>
      </c>
      <c r="D1200" s="13" t="str">
        <f>IFERROR(VLOOKUP($B1200,[1]GICS!$C:$D,2,FALSE),"-")</f>
        <v>Consumer Discretionary</v>
      </c>
      <c r="E1200" s="14">
        <f>IFERROR(IF(VLOOKUP($B1200,'[1]Paste Only'!$D:$AM,4,FALSE)="-",VLOOKUP($B1200,'[1]Market Cap'!$A:$J,10,FALSE),VLOOKUP($B1200,'[1]Paste Only'!$D:$AM,4,FALSE)),"-")</f>
        <v>671.75</v>
      </c>
      <c r="F1200" s="14">
        <f>IFERROR(VLOOKUP($B1200,'[1]Paste Only'!$D:$AM,5,FALSE),"-")</f>
        <v>776.5999755859375</v>
      </c>
      <c r="G1200" s="15">
        <f>IFERROR(VLOOKUP($B1200,'[1]Paste Only'!$D:$AM,6,FALSE),"-")</f>
        <v>6</v>
      </c>
      <c r="H1200" s="15">
        <f>IFERROR(VLOOKUP($B1200,'[1]Paste Only'!$D:$AM,7,FALSE),"-")</f>
        <v>0</v>
      </c>
      <c r="I1200" s="15">
        <f>IFERROR(VLOOKUP($B1200,'[1]Paste Only'!$D:$AM,8,FALSE),"-")</f>
        <v>0</v>
      </c>
      <c r="J1200" s="16"/>
      <c r="K1200" s="16"/>
      <c r="L1200" s="14">
        <f>IFERROR(VLOOKUP($B1200,'[1]Paste Only'!$D:$AM,12,FALSE),"-")</f>
        <v>11.65</v>
      </c>
      <c r="M1200" s="14">
        <f>IFERROR(VLOOKUP($B1200,'[1]Paste Only'!$D:$AM,15,FALSE),"-")</f>
        <v>19.092770114942528</v>
      </c>
      <c r="N1200" s="17"/>
      <c r="O1200" s="18"/>
      <c r="P1200" s="19">
        <f t="shared" si="578"/>
        <v>0.63886438754871477</v>
      </c>
      <c r="Q1200" s="20">
        <f t="shared" si="551"/>
        <v>0.1560848166519353</v>
      </c>
      <c r="R1200" s="13">
        <f t="shared" si="552"/>
        <v>6</v>
      </c>
      <c r="S1200" s="13" t="str">
        <f>IFERROR(VLOOKUP($B1200,'[1]Market Cap'!$G:$I,3,FALSE),"-")</f>
        <v>Small Cap</v>
      </c>
      <c r="T1200" s="13"/>
      <c r="U1200" s="13"/>
      <c r="V1200" s="21">
        <f t="shared" si="579"/>
        <v>0</v>
      </c>
      <c r="W1200" s="21">
        <f t="shared" si="579"/>
        <v>0</v>
      </c>
      <c r="X1200" s="21">
        <f t="shared" si="579"/>
        <v>0</v>
      </c>
      <c r="Y1200" s="22">
        <f t="shared" si="553"/>
        <v>0</v>
      </c>
      <c r="Z1200" s="13">
        <f t="shared" si="554"/>
        <v>0</v>
      </c>
      <c r="AA1200" s="23">
        <f t="shared" si="555"/>
        <v>0</v>
      </c>
      <c r="AB1200" s="23">
        <f t="shared" si="556"/>
        <v>0</v>
      </c>
      <c r="AC1200" s="23">
        <f t="shared" si="557"/>
        <v>0</v>
      </c>
      <c r="AD1200" s="24">
        <f t="shared" si="558"/>
        <v>0</v>
      </c>
      <c r="AE1200" s="25">
        <f>IFERROR(VLOOKUP($B1200,'[1]Market Cap'!$G:$I,2,FALSE),"-")</f>
        <v>2223.5932625</v>
      </c>
      <c r="AF1200" s="20">
        <f t="shared" si="559"/>
        <v>0</v>
      </c>
      <c r="AG1200" s="17">
        <f t="shared" si="560"/>
        <v>0</v>
      </c>
      <c r="AH1200" s="17">
        <f t="shared" si="561"/>
        <v>0</v>
      </c>
      <c r="AI1200" s="17" t="str">
        <f t="shared" si="562"/>
        <v>-</v>
      </c>
      <c r="AJ1200" s="26">
        <f>IFERROR(VLOOKUP($B1200,'[1]Paste Only'!$D:$AM,26,FALSE),"-")</f>
        <v>824</v>
      </c>
      <c r="AK1200" s="26">
        <f>IFERROR(VLOOKUP($B1200,'[1]Paste Only'!$D:$AM,23,FALSE),"-")</f>
        <v>850</v>
      </c>
      <c r="AL1200" s="26">
        <f>IFERROR(VLOOKUP($B1200,'[1]Paste Only'!$D:$AM,22,FALSE),"-")</f>
        <v>670</v>
      </c>
      <c r="AM1200" s="21">
        <f t="shared" si="580"/>
        <v>6.103531535434259E-2</v>
      </c>
      <c r="AN1200" s="21">
        <f t="shared" si="580"/>
        <v>9.4514585013581565E-2</v>
      </c>
      <c r="AO1200" s="21">
        <f t="shared" si="580"/>
        <v>-0.13726497416576511</v>
      </c>
      <c r="AP1200" s="27">
        <f t="shared" si="563"/>
        <v>0</v>
      </c>
      <c r="AQ1200" s="27">
        <f t="shared" si="564"/>
        <v>0</v>
      </c>
      <c r="AR1200" s="27">
        <f t="shared" si="565"/>
        <v>776.5999755859375</v>
      </c>
      <c r="AS1200" s="27">
        <f t="shared" si="566"/>
        <v>776.5999755859375</v>
      </c>
      <c r="AT1200" s="27">
        <f t="shared" si="567"/>
        <v>0</v>
      </c>
      <c r="AU1200" s="27">
        <f t="shared" si="568"/>
        <v>0</v>
      </c>
      <c r="AV1200" s="21">
        <f t="shared" si="569"/>
        <v>1</v>
      </c>
      <c r="AW1200" s="27">
        <f t="shared" si="570"/>
        <v>776.5999755859375</v>
      </c>
      <c r="AX1200" s="27">
        <f t="shared" si="571"/>
        <v>776.5999755859375</v>
      </c>
      <c r="AY1200" s="27">
        <f t="shared" si="572"/>
        <v>776.5999755859375</v>
      </c>
      <c r="AZ1200" s="21">
        <f t="shared" si="573"/>
        <v>0.1560848166519353</v>
      </c>
      <c r="BA1200" s="21">
        <f t="shared" si="574"/>
        <v>0.1560848166519353</v>
      </c>
      <c r="BB1200" s="28">
        <f t="shared" si="575"/>
        <v>776.5999755859375</v>
      </c>
      <c r="BC1200" s="28" t="s">
        <v>81</v>
      </c>
      <c r="BD1200" s="28" t="s">
        <v>81</v>
      </c>
      <c r="BE1200" s="28" t="s">
        <v>81</v>
      </c>
      <c r="BF1200" s="28" t="str">
        <f t="shared" si="576"/>
        <v>-</v>
      </c>
      <c r="BG1200" s="29">
        <f t="shared" si="577"/>
        <v>0</v>
      </c>
      <c r="BH1200" s="29">
        <f t="shared" si="577"/>
        <v>0</v>
      </c>
      <c r="BI1200" s="29">
        <f t="shared" si="577"/>
        <v>0</v>
      </c>
      <c r="BJ1200" s="29">
        <f t="shared" si="577"/>
        <v>0</v>
      </c>
      <c r="BK1200" s="29"/>
    </row>
    <row r="1201" spans="1:63" x14ac:dyDescent="0.25">
      <c r="A1201" s="13" t="s">
        <v>3654</v>
      </c>
      <c r="B1201" s="13" t="s">
        <v>3655</v>
      </c>
      <c r="C1201" s="13" t="s">
        <v>3656</v>
      </c>
      <c r="D1201" s="13" t="str">
        <f>IFERROR(VLOOKUP($B1201,[1]GICS!$C:$D,2,FALSE),"-")</f>
        <v>Consumer Discretionary</v>
      </c>
      <c r="E1201" s="14">
        <f>IFERROR(IF(VLOOKUP($B1201,'[1]Paste Only'!$D:$AM,4,FALSE)="-",VLOOKUP($B1201,'[1]Market Cap'!$A:$J,10,FALSE),VLOOKUP($B1201,'[1]Paste Only'!$D:$AM,4,FALSE)),"-")</f>
        <v>320.60000000000002</v>
      </c>
      <c r="F1201" s="14" t="str">
        <f>IFERROR(VLOOKUP($B1201,'[1]Paste Only'!$D:$AM,5,FALSE),"-")</f>
        <v>-</v>
      </c>
      <c r="G1201" s="15">
        <f>IFERROR(VLOOKUP($B1201,'[1]Paste Only'!$D:$AM,6,FALSE),"-")</f>
        <v>0</v>
      </c>
      <c r="H1201" s="15">
        <f>IFERROR(VLOOKUP($B1201,'[1]Paste Only'!$D:$AM,7,FALSE),"-")</f>
        <v>0</v>
      </c>
      <c r="I1201" s="15">
        <f>IFERROR(VLOOKUP($B1201,'[1]Paste Only'!$D:$AM,8,FALSE),"-")</f>
        <v>0</v>
      </c>
      <c r="J1201" s="16"/>
      <c r="K1201" s="16"/>
      <c r="L1201" s="14">
        <f>IFERROR(VLOOKUP($B1201,'[1]Paste Only'!$D:$AM,12,FALSE),"-")</f>
        <v>3.1124320000000001</v>
      </c>
      <c r="M1201" s="14" t="str">
        <f>IFERROR(VLOOKUP($B1201,'[1]Paste Only'!$D:$AM,15,FALSE),"-")</f>
        <v>-</v>
      </c>
      <c r="N1201" s="17"/>
      <c r="O1201" s="18"/>
      <c r="P1201" s="19">
        <f t="shared" si="578"/>
        <v>0</v>
      </c>
      <c r="Q1201" s="20">
        <f t="shared" si="551"/>
        <v>0</v>
      </c>
      <c r="R1201" s="13">
        <f t="shared" si="552"/>
        <v>0</v>
      </c>
      <c r="S1201" s="13" t="str">
        <f>IFERROR(VLOOKUP($B1201,'[1]Market Cap'!$G:$I,3,FALSE),"-")</f>
        <v>Small Cap</v>
      </c>
      <c r="T1201" s="13"/>
      <c r="U1201" s="13"/>
      <c r="V1201" s="21">
        <f t="shared" si="579"/>
        <v>0</v>
      </c>
      <c r="W1201" s="21">
        <f t="shared" si="579"/>
        <v>0</v>
      </c>
      <c r="X1201" s="21">
        <f t="shared" si="579"/>
        <v>0</v>
      </c>
      <c r="Y1201" s="22">
        <f t="shared" si="553"/>
        <v>0</v>
      </c>
      <c r="Z1201" s="13">
        <f t="shared" si="554"/>
        <v>0</v>
      </c>
      <c r="AA1201" s="23">
        <f t="shared" si="555"/>
        <v>0</v>
      </c>
      <c r="AB1201" s="23">
        <f t="shared" si="556"/>
        <v>0</v>
      </c>
      <c r="AC1201" s="23">
        <f t="shared" si="557"/>
        <v>0</v>
      </c>
      <c r="AD1201" s="24">
        <f t="shared" si="558"/>
        <v>0</v>
      </c>
      <c r="AE1201" s="25">
        <f>IFERROR(VLOOKUP($B1201,'[1]Market Cap'!$G:$I,2,FALSE),"-")</f>
        <v>3236.4569999999999</v>
      </c>
      <c r="AF1201" s="20">
        <f t="shared" si="559"/>
        <v>0</v>
      </c>
      <c r="AG1201" s="17">
        <f t="shared" si="560"/>
        <v>0</v>
      </c>
      <c r="AH1201" s="17">
        <f t="shared" si="561"/>
        <v>0</v>
      </c>
      <c r="AI1201" s="17" t="str">
        <f t="shared" si="562"/>
        <v>-</v>
      </c>
      <c r="AJ1201" s="26" t="str">
        <f>IFERROR(VLOOKUP($B1201,'[1]Paste Only'!$D:$AM,26,FALSE),"-")</f>
        <v>-</v>
      </c>
      <c r="AK1201" s="26" t="str">
        <f>IFERROR(VLOOKUP($B1201,'[1]Paste Only'!$D:$AM,23,FALSE),"-")</f>
        <v>-</v>
      </c>
      <c r="AL1201" s="26" t="str">
        <f>IFERROR(VLOOKUP($B1201,'[1]Paste Only'!$D:$AM,22,FALSE),"-")</f>
        <v>-</v>
      </c>
      <c r="AM1201" s="21" t="str">
        <f t="shared" si="580"/>
        <v>-</v>
      </c>
      <c r="AN1201" s="21" t="str">
        <f t="shared" si="580"/>
        <v>-</v>
      </c>
      <c r="AO1201" s="21" t="str">
        <f t="shared" si="580"/>
        <v>-</v>
      </c>
      <c r="AP1201" s="27">
        <f t="shared" si="563"/>
        <v>0</v>
      </c>
      <c r="AQ1201" s="27" t="str">
        <f t="shared" si="564"/>
        <v>-</v>
      </c>
      <c r="AR1201" s="27" t="str">
        <f t="shared" si="565"/>
        <v>-</v>
      </c>
      <c r="AS1201" s="27">
        <f t="shared" si="566"/>
        <v>0</v>
      </c>
      <c r="AT1201" s="27">
        <f t="shared" si="567"/>
        <v>0</v>
      </c>
      <c r="AU1201" s="27">
        <f t="shared" si="568"/>
        <v>0</v>
      </c>
      <c r="AV1201" s="21" t="str">
        <f t="shared" si="569"/>
        <v>0</v>
      </c>
      <c r="AW1201" s="27">
        <f t="shared" si="570"/>
        <v>0</v>
      </c>
      <c r="AX1201" s="27" t="str">
        <f t="shared" si="571"/>
        <v>-</v>
      </c>
      <c r="AY1201" s="27" t="str">
        <f t="shared" si="572"/>
        <v>-</v>
      </c>
      <c r="AZ1201" s="21" t="str">
        <f t="shared" si="573"/>
        <v>-</v>
      </c>
      <c r="BA1201" s="21" t="str">
        <f t="shared" si="574"/>
        <v>-</v>
      </c>
      <c r="BB1201" s="28" t="str">
        <f t="shared" si="575"/>
        <v>-</v>
      </c>
      <c r="BC1201" s="28" t="s">
        <v>81</v>
      </c>
      <c r="BD1201" s="28" t="s">
        <v>81</v>
      </c>
      <c r="BE1201" s="28" t="s">
        <v>81</v>
      </c>
      <c r="BF1201" s="28" t="str">
        <f t="shared" si="576"/>
        <v>-</v>
      </c>
      <c r="BG1201" s="29">
        <f t="shared" si="577"/>
        <v>0</v>
      </c>
      <c r="BH1201" s="29">
        <f t="shared" si="577"/>
        <v>0</v>
      </c>
      <c r="BI1201" s="29">
        <f t="shared" si="577"/>
        <v>0</v>
      </c>
      <c r="BJ1201" s="29">
        <f t="shared" si="577"/>
        <v>0</v>
      </c>
      <c r="BK1201" s="29"/>
    </row>
    <row r="1202" spans="1:63" x14ac:dyDescent="0.25">
      <c r="A1202" s="13" t="s">
        <v>3657</v>
      </c>
      <c r="B1202" s="13" t="s">
        <v>3658</v>
      </c>
      <c r="C1202" s="13" t="s">
        <v>3659</v>
      </c>
      <c r="D1202" s="13" t="str">
        <f>IFERROR(VLOOKUP($B1202,[1]GICS!$C:$D,2,FALSE),"-")</f>
        <v>Communication Services</v>
      </c>
      <c r="E1202" s="14">
        <f>IFERROR(IF(VLOOKUP($B1202,'[1]Paste Only'!$D:$AM,4,FALSE)="-",VLOOKUP($B1202,'[1]Market Cap'!$A:$J,10,FALSE),VLOOKUP($B1202,'[1]Paste Only'!$D:$AM,4,FALSE)),"-")</f>
        <v>155.15</v>
      </c>
      <c r="F1202" s="14" t="str">
        <f>IFERROR(VLOOKUP($B1202,'[1]Paste Only'!$D:$AM,5,FALSE),"-")</f>
        <v>-</v>
      </c>
      <c r="G1202" s="15">
        <f>IFERROR(VLOOKUP($B1202,'[1]Paste Only'!$D:$AM,6,FALSE),"-")</f>
        <v>0</v>
      </c>
      <c r="H1202" s="15">
        <f>IFERROR(VLOOKUP($B1202,'[1]Paste Only'!$D:$AM,7,FALSE),"-")</f>
        <v>0</v>
      </c>
      <c r="I1202" s="15">
        <f>IFERROR(VLOOKUP($B1202,'[1]Paste Only'!$D:$AM,8,FALSE),"-")</f>
        <v>0</v>
      </c>
      <c r="J1202" s="16"/>
      <c r="K1202" s="16"/>
      <c r="L1202" s="14">
        <f>IFERROR(VLOOKUP($B1202,'[1]Paste Only'!$D:$AM,12,FALSE),"-")</f>
        <v>3.7</v>
      </c>
      <c r="M1202" s="14" t="str">
        <f>IFERROR(VLOOKUP($B1202,'[1]Paste Only'!$D:$AM,15,FALSE),"-")</f>
        <v>-</v>
      </c>
      <c r="N1202" s="17"/>
      <c r="O1202" s="18"/>
      <c r="P1202" s="19">
        <f t="shared" si="578"/>
        <v>0</v>
      </c>
      <c r="Q1202" s="20">
        <f t="shared" si="551"/>
        <v>0</v>
      </c>
      <c r="R1202" s="13">
        <f t="shared" si="552"/>
        <v>0</v>
      </c>
      <c r="S1202" s="13" t="str">
        <f>IFERROR(VLOOKUP($B1202,'[1]Market Cap'!$G:$I,3,FALSE),"-")</f>
        <v>Small Cap</v>
      </c>
      <c r="T1202" s="13"/>
      <c r="U1202" s="13"/>
      <c r="V1202" s="21">
        <f t="shared" si="579"/>
        <v>0</v>
      </c>
      <c r="W1202" s="21">
        <f t="shared" si="579"/>
        <v>0</v>
      </c>
      <c r="X1202" s="21">
        <f t="shared" si="579"/>
        <v>0</v>
      </c>
      <c r="Y1202" s="22">
        <f t="shared" si="553"/>
        <v>0</v>
      </c>
      <c r="Z1202" s="13">
        <f t="shared" si="554"/>
        <v>0</v>
      </c>
      <c r="AA1202" s="23">
        <f t="shared" si="555"/>
        <v>0</v>
      </c>
      <c r="AB1202" s="23">
        <f t="shared" si="556"/>
        <v>0</v>
      </c>
      <c r="AC1202" s="23">
        <f t="shared" si="557"/>
        <v>0</v>
      </c>
      <c r="AD1202" s="24">
        <f t="shared" si="558"/>
        <v>0</v>
      </c>
      <c r="AE1202" s="25">
        <f>IFERROR(VLOOKUP($B1202,'[1]Market Cap'!$G:$I,2,FALSE),"-")</f>
        <v>783.15439411499995</v>
      </c>
      <c r="AF1202" s="20">
        <f t="shared" si="559"/>
        <v>0</v>
      </c>
      <c r="AG1202" s="17">
        <f t="shared" si="560"/>
        <v>0</v>
      </c>
      <c r="AH1202" s="17">
        <f t="shared" si="561"/>
        <v>0</v>
      </c>
      <c r="AI1202" s="17" t="str">
        <f t="shared" si="562"/>
        <v>-</v>
      </c>
      <c r="AJ1202" s="26" t="str">
        <f>IFERROR(VLOOKUP($B1202,'[1]Paste Only'!$D:$AM,26,FALSE),"-")</f>
        <v>-</v>
      </c>
      <c r="AK1202" s="26" t="str">
        <f>IFERROR(VLOOKUP($B1202,'[1]Paste Only'!$D:$AM,23,FALSE),"-")</f>
        <v>-</v>
      </c>
      <c r="AL1202" s="26" t="str">
        <f>IFERROR(VLOOKUP($B1202,'[1]Paste Only'!$D:$AM,22,FALSE),"-")</f>
        <v>-</v>
      </c>
      <c r="AM1202" s="21" t="str">
        <f t="shared" si="580"/>
        <v>-</v>
      </c>
      <c r="AN1202" s="21" t="str">
        <f t="shared" si="580"/>
        <v>-</v>
      </c>
      <c r="AO1202" s="21" t="str">
        <f t="shared" si="580"/>
        <v>-</v>
      </c>
      <c r="AP1202" s="27">
        <f t="shared" si="563"/>
        <v>0</v>
      </c>
      <c r="AQ1202" s="27" t="str">
        <f t="shared" si="564"/>
        <v>-</v>
      </c>
      <c r="AR1202" s="27" t="str">
        <f t="shared" si="565"/>
        <v>-</v>
      </c>
      <c r="AS1202" s="27">
        <f t="shared" si="566"/>
        <v>0</v>
      </c>
      <c r="AT1202" s="27">
        <f t="shared" si="567"/>
        <v>0</v>
      </c>
      <c r="AU1202" s="27">
        <f t="shared" si="568"/>
        <v>0</v>
      </c>
      <c r="AV1202" s="21" t="str">
        <f t="shared" si="569"/>
        <v>0</v>
      </c>
      <c r="AW1202" s="27">
        <f t="shared" si="570"/>
        <v>0</v>
      </c>
      <c r="AX1202" s="27" t="str">
        <f t="shared" si="571"/>
        <v>-</v>
      </c>
      <c r="AY1202" s="27" t="str">
        <f t="shared" si="572"/>
        <v>-</v>
      </c>
      <c r="AZ1202" s="21" t="str">
        <f t="shared" si="573"/>
        <v>-</v>
      </c>
      <c r="BA1202" s="21" t="str">
        <f t="shared" si="574"/>
        <v>-</v>
      </c>
      <c r="BB1202" s="28" t="str">
        <f t="shared" si="575"/>
        <v>-</v>
      </c>
      <c r="BC1202" s="28" t="s">
        <v>81</v>
      </c>
      <c r="BD1202" s="28" t="s">
        <v>81</v>
      </c>
      <c r="BE1202" s="28" t="s">
        <v>81</v>
      </c>
      <c r="BF1202" s="28" t="str">
        <f t="shared" si="576"/>
        <v>-</v>
      </c>
      <c r="BG1202" s="29">
        <f t="shared" si="577"/>
        <v>0</v>
      </c>
      <c r="BH1202" s="29">
        <f t="shared" si="577"/>
        <v>0</v>
      </c>
      <c r="BI1202" s="29">
        <f t="shared" si="577"/>
        <v>0</v>
      </c>
      <c r="BJ1202" s="29">
        <f t="shared" si="577"/>
        <v>0</v>
      </c>
      <c r="BK1202" s="29"/>
    </row>
    <row r="1203" spans="1:63" x14ac:dyDescent="0.25">
      <c r="A1203" s="13" t="s">
        <v>3660</v>
      </c>
      <c r="B1203" s="13" t="s">
        <v>3661</v>
      </c>
      <c r="C1203" s="13" t="s">
        <v>3662</v>
      </c>
      <c r="D1203" s="13" t="str">
        <f>IFERROR(VLOOKUP($B1203,[1]GICS!$C:$D,2,FALSE),"-")</f>
        <v>Real Estate</v>
      </c>
      <c r="E1203" s="14">
        <f>IFERROR(IF(VLOOKUP($B1203,'[1]Paste Only'!$D:$AM,4,FALSE)="-",VLOOKUP($B1203,'[1]Market Cap'!$A:$J,10,FALSE),VLOOKUP($B1203,'[1]Paste Only'!$D:$AM,4,FALSE)),"-")</f>
        <v>91.97</v>
      </c>
      <c r="F1203" s="14" t="str">
        <f>IFERROR(VLOOKUP($B1203,'[1]Paste Only'!$D:$AM,5,FALSE),"-")</f>
        <v>-</v>
      </c>
      <c r="G1203" s="15">
        <f>IFERROR(VLOOKUP($B1203,'[1]Paste Only'!$D:$AM,6,FALSE),"-")</f>
        <v>0</v>
      </c>
      <c r="H1203" s="15">
        <f>IFERROR(VLOOKUP($B1203,'[1]Paste Only'!$D:$AM,7,FALSE),"-")</f>
        <v>0</v>
      </c>
      <c r="I1203" s="15">
        <f>IFERROR(VLOOKUP($B1203,'[1]Paste Only'!$D:$AM,8,FALSE),"-")</f>
        <v>0</v>
      </c>
      <c r="J1203" s="16"/>
      <c r="K1203" s="16"/>
      <c r="L1203" s="14">
        <f>IFERROR(VLOOKUP($B1203,'[1]Paste Only'!$D:$AM,12,FALSE),"-")</f>
        <v>3.9450639999999999</v>
      </c>
      <c r="M1203" s="14" t="str">
        <f>IFERROR(VLOOKUP($B1203,'[1]Paste Only'!$D:$AM,15,FALSE),"-")</f>
        <v>-</v>
      </c>
      <c r="N1203" s="17"/>
      <c r="O1203" s="18"/>
      <c r="P1203" s="19">
        <f t="shared" si="578"/>
        <v>0</v>
      </c>
      <c r="Q1203" s="20">
        <f t="shared" si="551"/>
        <v>0</v>
      </c>
      <c r="R1203" s="13">
        <f t="shared" si="552"/>
        <v>0</v>
      </c>
      <c r="S1203" s="13" t="str">
        <f>IFERROR(VLOOKUP($B1203,'[1]Market Cap'!$G:$I,3,FALSE),"-")</f>
        <v>Small Cap</v>
      </c>
      <c r="T1203" s="13"/>
      <c r="U1203" s="13"/>
      <c r="V1203" s="21">
        <f t="shared" si="579"/>
        <v>0</v>
      </c>
      <c r="W1203" s="21">
        <f t="shared" si="579"/>
        <v>0</v>
      </c>
      <c r="X1203" s="21">
        <f t="shared" si="579"/>
        <v>0</v>
      </c>
      <c r="Y1203" s="22">
        <f t="shared" si="553"/>
        <v>0</v>
      </c>
      <c r="Z1203" s="13">
        <f t="shared" si="554"/>
        <v>0</v>
      </c>
      <c r="AA1203" s="23">
        <f t="shared" si="555"/>
        <v>0</v>
      </c>
      <c r="AB1203" s="23">
        <f t="shared" si="556"/>
        <v>0</v>
      </c>
      <c r="AC1203" s="23">
        <f t="shared" si="557"/>
        <v>0</v>
      </c>
      <c r="AD1203" s="24">
        <f t="shared" si="558"/>
        <v>0</v>
      </c>
      <c r="AE1203" s="25">
        <f>IFERROR(VLOOKUP($B1203,'[1]Market Cap'!$G:$I,2,FALSE),"-")</f>
        <v>1558.6995586099999</v>
      </c>
      <c r="AF1203" s="20">
        <f t="shared" si="559"/>
        <v>0</v>
      </c>
      <c r="AG1203" s="17">
        <f t="shared" si="560"/>
        <v>0</v>
      </c>
      <c r="AH1203" s="17">
        <f t="shared" si="561"/>
        <v>0</v>
      </c>
      <c r="AI1203" s="17" t="str">
        <f t="shared" si="562"/>
        <v>-</v>
      </c>
      <c r="AJ1203" s="26" t="str">
        <f>IFERROR(VLOOKUP($B1203,'[1]Paste Only'!$D:$AM,26,FALSE),"-")</f>
        <v>-</v>
      </c>
      <c r="AK1203" s="26" t="str">
        <f>IFERROR(VLOOKUP($B1203,'[1]Paste Only'!$D:$AM,23,FALSE),"-")</f>
        <v>-</v>
      </c>
      <c r="AL1203" s="26" t="str">
        <f>IFERROR(VLOOKUP($B1203,'[1]Paste Only'!$D:$AM,22,FALSE),"-")</f>
        <v>-</v>
      </c>
      <c r="AM1203" s="21" t="str">
        <f t="shared" si="580"/>
        <v>-</v>
      </c>
      <c r="AN1203" s="21" t="str">
        <f t="shared" si="580"/>
        <v>-</v>
      </c>
      <c r="AO1203" s="21" t="str">
        <f t="shared" si="580"/>
        <v>-</v>
      </c>
      <c r="AP1203" s="27">
        <f t="shared" si="563"/>
        <v>0</v>
      </c>
      <c r="AQ1203" s="27" t="str">
        <f t="shared" si="564"/>
        <v>-</v>
      </c>
      <c r="AR1203" s="27" t="str">
        <f t="shared" si="565"/>
        <v>-</v>
      </c>
      <c r="AS1203" s="27">
        <f t="shared" si="566"/>
        <v>0</v>
      </c>
      <c r="AT1203" s="27">
        <f t="shared" si="567"/>
        <v>0</v>
      </c>
      <c r="AU1203" s="27">
        <f t="shared" si="568"/>
        <v>0</v>
      </c>
      <c r="AV1203" s="21" t="str">
        <f t="shared" si="569"/>
        <v>0</v>
      </c>
      <c r="AW1203" s="27">
        <f t="shared" si="570"/>
        <v>0</v>
      </c>
      <c r="AX1203" s="27" t="str">
        <f t="shared" si="571"/>
        <v>-</v>
      </c>
      <c r="AY1203" s="27" t="str">
        <f t="shared" si="572"/>
        <v>-</v>
      </c>
      <c r="AZ1203" s="21" t="str">
        <f t="shared" si="573"/>
        <v>-</v>
      </c>
      <c r="BA1203" s="21" t="str">
        <f t="shared" si="574"/>
        <v>-</v>
      </c>
      <c r="BB1203" s="28" t="str">
        <f t="shared" si="575"/>
        <v>-</v>
      </c>
      <c r="BC1203" s="28" t="s">
        <v>81</v>
      </c>
      <c r="BD1203" s="28" t="s">
        <v>81</v>
      </c>
      <c r="BE1203" s="28" t="s">
        <v>81</v>
      </c>
      <c r="BF1203" s="28" t="str">
        <f t="shared" si="576"/>
        <v>-</v>
      </c>
      <c r="BG1203" s="29">
        <f t="shared" si="577"/>
        <v>0</v>
      </c>
      <c r="BH1203" s="29">
        <f t="shared" si="577"/>
        <v>0</v>
      </c>
      <c r="BI1203" s="29">
        <f t="shared" si="577"/>
        <v>0</v>
      </c>
      <c r="BJ1203" s="29">
        <f t="shared" si="577"/>
        <v>0</v>
      </c>
      <c r="BK1203" s="29"/>
    </row>
    <row r="1204" spans="1:63" x14ac:dyDescent="0.25">
      <c r="A1204" s="13" t="s">
        <v>3663</v>
      </c>
      <c r="B1204" s="13" t="s">
        <v>3664</v>
      </c>
      <c r="C1204" s="13" t="s">
        <v>3665</v>
      </c>
      <c r="D1204" s="13" t="str">
        <f>IFERROR(VLOOKUP($B1204,[1]GICS!$C:$D,2,FALSE),"-")</f>
        <v>Industrials</v>
      </c>
      <c r="E1204" s="14">
        <f>IFERROR(IF(VLOOKUP($B1204,'[1]Paste Only'!$D:$AM,4,FALSE)="-",VLOOKUP($B1204,'[1]Market Cap'!$A:$J,10,FALSE),VLOOKUP($B1204,'[1]Paste Only'!$D:$AM,4,FALSE)),"-")</f>
        <v>124.2</v>
      </c>
      <c r="F1204" s="14" t="str">
        <f>IFERROR(VLOOKUP($B1204,'[1]Paste Only'!$D:$AM,5,FALSE),"-")</f>
        <v>-</v>
      </c>
      <c r="G1204" s="15">
        <f>IFERROR(VLOOKUP($B1204,'[1]Paste Only'!$D:$AM,6,FALSE),"-")</f>
        <v>0</v>
      </c>
      <c r="H1204" s="15">
        <f>IFERROR(VLOOKUP($B1204,'[1]Paste Only'!$D:$AM,7,FALSE),"-")</f>
        <v>0</v>
      </c>
      <c r="I1204" s="15">
        <f>IFERROR(VLOOKUP($B1204,'[1]Paste Only'!$D:$AM,8,FALSE),"-")</f>
        <v>0</v>
      </c>
      <c r="J1204" s="16"/>
      <c r="K1204" s="16"/>
      <c r="L1204" s="14">
        <f>IFERROR(VLOOKUP($B1204,'[1]Paste Only'!$D:$AM,12,FALSE),"-")</f>
        <v>-3.01</v>
      </c>
      <c r="M1204" s="14" t="str">
        <f>IFERROR(VLOOKUP($B1204,'[1]Paste Only'!$D:$AM,15,FALSE),"-")</f>
        <v>-</v>
      </c>
      <c r="N1204" s="17"/>
      <c r="O1204" s="18"/>
      <c r="P1204" s="19">
        <f t="shared" si="578"/>
        <v>0</v>
      </c>
      <c r="Q1204" s="20">
        <f t="shared" si="551"/>
        <v>0</v>
      </c>
      <c r="R1204" s="13">
        <f t="shared" si="552"/>
        <v>0</v>
      </c>
      <c r="S1204" s="13" t="str">
        <f>IFERROR(VLOOKUP($B1204,'[1]Market Cap'!$G:$I,3,FALSE),"-")</f>
        <v>Small Cap</v>
      </c>
      <c r="T1204" s="13"/>
      <c r="U1204" s="13"/>
      <c r="V1204" s="21">
        <f t="shared" si="579"/>
        <v>0</v>
      </c>
      <c r="W1204" s="21">
        <f t="shared" si="579"/>
        <v>0</v>
      </c>
      <c r="X1204" s="21">
        <f t="shared" si="579"/>
        <v>0</v>
      </c>
      <c r="Y1204" s="22">
        <f t="shared" si="553"/>
        <v>0</v>
      </c>
      <c r="Z1204" s="13">
        <f t="shared" si="554"/>
        <v>0</v>
      </c>
      <c r="AA1204" s="23">
        <f t="shared" si="555"/>
        <v>0</v>
      </c>
      <c r="AB1204" s="23">
        <f t="shared" si="556"/>
        <v>0</v>
      </c>
      <c r="AC1204" s="23">
        <f t="shared" si="557"/>
        <v>0</v>
      </c>
      <c r="AD1204" s="24">
        <f t="shared" si="558"/>
        <v>0</v>
      </c>
      <c r="AE1204" s="25">
        <f>IFERROR(VLOOKUP($B1204,'[1]Market Cap'!$G:$I,2,FALSE),"-")</f>
        <v>1869.44822802</v>
      </c>
      <c r="AF1204" s="20">
        <f t="shared" si="559"/>
        <v>0</v>
      </c>
      <c r="AG1204" s="17">
        <f t="shared" si="560"/>
        <v>0</v>
      </c>
      <c r="AH1204" s="17">
        <f t="shared" si="561"/>
        <v>0</v>
      </c>
      <c r="AI1204" s="17" t="str">
        <f t="shared" si="562"/>
        <v>-</v>
      </c>
      <c r="AJ1204" s="26" t="str">
        <f>IFERROR(VLOOKUP($B1204,'[1]Paste Only'!$D:$AM,26,FALSE),"-")</f>
        <v>-</v>
      </c>
      <c r="AK1204" s="26" t="str">
        <f>IFERROR(VLOOKUP($B1204,'[1]Paste Only'!$D:$AM,23,FALSE),"-")</f>
        <v>-</v>
      </c>
      <c r="AL1204" s="26" t="str">
        <f>IFERROR(VLOOKUP($B1204,'[1]Paste Only'!$D:$AM,22,FALSE),"-")</f>
        <v>-</v>
      </c>
      <c r="AM1204" s="21" t="str">
        <f t="shared" si="580"/>
        <v>-</v>
      </c>
      <c r="AN1204" s="21" t="str">
        <f t="shared" si="580"/>
        <v>-</v>
      </c>
      <c r="AO1204" s="21" t="str">
        <f t="shared" si="580"/>
        <v>-</v>
      </c>
      <c r="AP1204" s="27">
        <f t="shared" si="563"/>
        <v>0</v>
      </c>
      <c r="AQ1204" s="27" t="str">
        <f t="shared" si="564"/>
        <v>-</v>
      </c>
      <c r="AR1204" s="27" t="str">
        <f t="shared" si="565"/>
        <v>-</v>
      </c>
      <c r="AS1204" s="27">
        <f t="shared" si="566"/>
        <v>0</v>
      </c>
      <c r="AT1204" s="27">
        <f t="shared" si="567"/>
        <v>0</v>
      </c>
      <c r="AU1204" s="27">
        <f t="shared" si="568"/>
        <v>0</v>
      </c>
      <c r="AV1204" s="21" t="str">
        <f t="shared" si="569"/>
        <v>0</v>
      </c>
      <c r="AW1204" s="27">
        <f t="shared" si="570"/>
        <v>0</v>
      </c>
      <c r="AX1204" s="27" t="str">
        <f t="shared" si="571"/>
        <v>-</v>
      </c>
      <c r="AY1204" s="27" t="str">
        <f t="shared" si="572"/>
        <v>-</v>
      </c>
      <c r="AZ1204" s="21" t="str">
        <f t="shared" si="573"/>
        <v>-</v>
      </c>
      <c r="BA1204" s="21" t="str">
        <f t="shared" si="574"/>
        <v>-</v>
      </c>
      <c r="BB1204" s="28" t="str">
        <f t="shared" si="575"/>
        <v>-</v>
      </c>
      <c r="BC1204" s="28" t="s">
        <v>81</v>
      </c>
      <c r="BD1204" s="28" t="s">
        <v>81</v>
      </c>
      <c r="BE1204" s="28" t="s">
        <v>81</v>
      </c>
      <c r="BF1204" s="28" t="str">
        <f t="shared" si="576"/>
        <v>-</v>
      </c>
      <c r="BG1204" s="29">
        <f t="shared" si="577"/>
        <v>0</v>
      </c>
      <c r="BH1204" s="29">
        <f t="shared" si="577"/>
        <v>0</v>
      </c>
      <c r="BI1204" s="29">
        <f t="shared" si="577"/>
        <v>0</v>
      </c>
      <c r="BJ1204" s="29">
        <f t="shared" si="577"/>
        <v>0</v>
      </c>
      <c r="BK1204" s="29"/>
    </row>
    <row r="1205" spans="1:63" x14ac:dyDescent="0.25">
      <c r="A1205" s="13" t="s">
        <v>3666</v>
      </c>
      <c r="B1205" s="13" t="s">
        <v>3667</v>
      </c>
      <c r="C1205" s="13" t="s">
        <v>3668</v>
      </c>
      <c r="D1205" s="13" t="str">
        <f>IFERROR(VLOOKUP($B1205,[1]GICS!$C:$D,2,FALSE),"-")</f>
        <v>Consumer Staples</v>
      </c>
      <c r="E1205" s="14">
        <f>IFERROR(IF(VLOOKUP($B1205,'[1]Paste Only'!$D:$AM,4,FALSE)="-",VLOOKUP($B1205,'[1]Market Cap'!$A:$J,10,FALSE),VLOOKUP($B1205,'[1]Paste Only'!$D:$AM,4,FALSE)),"-")</f>
        <v>50.34</v>
      </c>
      <c r="F1205" s="14" t="str">
        <f>IFERROR(VLOOKUP($B1205,'[1]Paste Only'!$D:$AM,5,FALSE),"-")</f>
        <v>-</v>
      </c>
      <c r="G1205" s="15">
        <f>IFERROR(VLOOKUP($B1205,'[1]Paste Only'!$D:$AM,6,FALSE),"-")</f>
        <v>0</v>
      </c>
      <c r="H1205" s="15">
        <f>IFERROR(VLOOKUP($B1205,'[1]Paste Only'!$D:$AM,7,FALSE),"-")</f>
        <v>0</v>
      </c>
      <c r="I1205" s="15">
        <f>IFERROR(VLOOKUP($B1205,'[1]Paste Only'!$D:$AM,8,FALSE),"-")</f>
        <v>0</v>
      </c>
      <c r="J1205" s="16"/>
      <c r="K1205" s="16"/>
      <c r="L1205" s="14">
        <f>IFERROR(VLOOKUP($B1205,'[1]Paste Only'!$D:$AM,12,FALSE),"-")</f>
        <v>0.08</v>
      </c>
      <c r="M1205" s="14" t="str">
        <f>IFERROR(VLOOKUP($B1205,'[1]Paste Only'!$D:$AM,15,FALSE),"-")</f>
        <v>-</v>
      </c>
      <c r="N1205" s="17"/>
      <c r="O1205" s="18"/>
      <c r="P1205" s="19">
        <f t="shared" si="578"/>
        <v>0</v>
      </c>
      <c r="Q1205" s="20">
        <f t="shared" si="551"/>
        <v>0</v>
      </c>
      <c r="R1205" s="13">
        <f t="shared" si="552"/>
        <v>0</v>
      </c>
      <c r="S1205" s="13" t="str">
        <f>IFERROR(VLOOKUP($B1205,'[1]Market Cap'!$G:$I,3,FALSE),"-")</f>
        <v>Small Cap</v>
      </c>
      <c r="T1205" s="13"/>
      <c r="U1205" s="13"/>
      <c r="V1205" s="21">
        <f t="shared" si="579"/>
        <v>0</v>
      </c>
      <c r="W1205" s="21">
        <f t="shared" si="579"/>
        <v>0</v>
      </c>
      <c r="X1205" s="21">
        <f t="shared" si="579"/>
        <v>0</v>
      </c>
      <c r="Y1205" s="22">
        <f t="shared" si="553"/>
        <v>0</v>
      </c>
      <c r="Z1205" s="13">
        <f t="shared" si="554"/>
        <v>0</v>
      </c>
      <c r="AA1205" s="23">
        <f t="shared" si="555"/>
        <v>0</v>
      </c>
      <c r="AB1205" s="23">
        <f t="shared" si="556"/>
        <v>0</v>
      </c>
      <c r="AC1205" s="23">
        <f t="shared" si="557"/>
        <v>0</v>
      </c>
      <c r="AD1205" s="24">
        <f t="shared" si="558"/>
        <v>0</v>
      </c>
      <c r="AE1205" s="25">
        <f>IFERROR(VLOOKUP($B1205,'[1]Market Cap'!$G:$I,2,FALSE),"-")</f>
        <v>1690.1655000000001</v>
      </c>
      <c r="AF1205" s="20">
        <f t="shared" si="559"/>
        <v>0</v>
      </c>
      <c r="AG1205" s="17">
        <f t="shared" si="560"/>
        <v>0</v>
      </c>
      <c r="AH1205" s="17">
        <f t="shared" si="561"/>
        <v>0</v>
      </c>
      <c r="AI1205" s="17" t="str">
        <f t="shared" si="562"/>
        <v>-</v>
      </c>
      <c r="AJ1205" s="26" t="str">
        <f>IFERROR(VLOOKUP($B1205,'[1]Paste Only'!$D:$AM,26,FALSE),"-")</f>
        <v>-</v>
      </c>
      <c r="AK1205" s="26" t="str">
        <f>IFERROR(VLOOKUP($B1205,'[1]Paste Only'!$D:$AM,23,FALSE),"-")</f>
        <v>-</v>
      </c>
      <c r="AL1205" s="26" t="str">
        <f>IFERROR(VLOOKUP($B1205,'[1]Paste Only'!$D:$AM,22,FALSE),"-")</f>
        <v>-</v>
      </c>
      <c r="AM1205" s="21" t="str">
        <f t="shared" si="580"/>
        <v>-</v>
      </c>
      <c r="AN1205" s="21" t="str">
        <f t="shared" si="580"/>
        <v>-</v>
      </c>
      <c r="AO1205" s="21" t="str">
        <f t="shared" si="580"/>
        <v>-</v>
      </c>
      <c r="AP1205" s="27">
        <f t="shared" si="563"/>
        <v>0</v>
      </c>
      <c r="AQ1205" s="27" t="str">
        <f t="shared" si="564"/>
        <v>-</v>
      </c>
      <c r="AR1205" s="27" t="str">
        <f t="shared" si="565"/>
        <v>-</v>
      </c>
      <c r="AS1205" s="27">
        <f t="shared" si="566"/>
        <v>0</v>
      </c>
      <c r="AT1205" s="27">
        <f t="shared" si="567"/>
        <v>0</v>
      </c>
      <c r="AU1205" s="27">
        <f t="shared" si="568"/>
        <v>0</v>
      </c>
      <c r="AV1205" s="21" t="str">
        <f t="shared" si="569"/>
        <v>0</v>
      </c>
      <c r="AW1205" s="27">
        <f t="shared" si="570"/>
        <v>0</v>
      </c>
      <c r="AX1205" s="27" t="str">
        <f t="shared" si="571"/>
        <v>-</v>
      </c>
      <c r="AY1205" s="27" t="str">
        <f t="shared" si="572"/>
        <v>-</v>
      </c>
      <c r="AZ1205" s="21" t="str">
        <f t="shared" si="573"/>
        <v>-</v>
      </c>
      <c r="BA1205" s="21" t="str">
        <f t="shared" si="574"/>
        <v>-</v>
      </c>
      <c r="BB1205" s="28" t="str">
        <f t="shared" si="575"/>
        <v>-</v>
      </c>
      <c r="BC1205" s="28" t="s">
        <v>81</v>
      </c>
      <c r="BD1205" s="28" t="s">
        <v>81</v>
      </c>
      <c r="BE1205" s="28" t="s">
        <v>81</v>
      </c>
      <c r="BF1205" s="28" t="str">
        <f t="shared" si="576"/>
        <v>-</v>
      </c>
      <c r="BG1205" s="29">
        <f t="shared" si="577"/>
        <v>0</v>
      </c>
      <c r="BH1205" s="29">
        <f t="shared" si="577"/>
        <v>0</v>
      </c>
      <c r="BI1205" s="29">
        <f t="shared" si="577"/>
        <v>0</v>
      </c>
      <c r="BJ1205" s="29">
        <f t="shared" si="577"/>
        <v>0</v>
      </c>
      <c r="BK1205" s="29"/>
    </row>
    <row r="1206" spans="1:63" x14ac:dyDescent="0.25">
      <c r="A1206" s="13" t="s">
        <v>3669</v>
      </c>
      <c r="B1206" s="13" t="s">
        <v>3670</v>
      </c>
      <c r="C1206" s="13" t="s">
        <v>3671</v>
      </c>
      <c r="D1206" s="13" t="str">
        <f>IFERROR(VLOOKUP($B1206,[1]GICS!$C:$D,2,FALSE),"-")</f>
        <v>Consumer Discretionary</v>
      </c>
      <c r="E1206" s="14">
        <f>IFERROR(IF(VLOOKUP($B1206,'[1]Paste Only'!$D:$AM,4,FALSE)="-",VLOOKUP($B1206,'[1]Market Cap'!$A:$J,10,FALSE),VLOOKUP($B1206,'[1]Paste Only'!$D:$AM,4,FALSE)),"-")</f>
        <v>698</v>
      </c>
      <c r="F1206" s="14" t="str">
        <f>IFERROR(VLOOKUP($B1206,'[1]Paste Only'!$D:$AM,5,FALSE),"-")</f>
        <v>-</v>
      </c>
      <c r="G1206" s="15">
        <f>IFERROR(VLOOKUP($B1206,'[1]Paste Only'!$D:$AM,6,FALSE),"-")</f>
        <v>0</v>
      </c>
      <c r="H1206" s="15">
        <f>IFERROR(VLOOKUP($B1206,'[1]Paste Only'!$D:$AM,7,FALSE),"-")</f>
        <v>0</v>
      </c>
      <c r="I1206" s="15">
        <f>IFERROR(VLOOKUP($B1206,'[1]Paste Only'!$D:$AM,8,FALSE),"-")</f>
        <v>0</v>
      </c>
      <c r="J1206" s="16"/>
      <c r="K1206" s="16"/>
      <c r="L1206" s="14">
        <f>IFERROR(VLOOKUP($B1206,'[1]Paste Only'!$D:$AM,12,FALSE),"-")</f>
        <v>18.2</v>
      </c>
      <c r="M1206" s="14" t="str">
        <f>IFERROR(VLOOKUP($B1206,'[1]Paste Only'!$D:$AM,15,FALSE),"-")</f>
        <v>-</v>
      </c>
      <c r="N1206" s="17"/>
      <c r="O1206" s="18"/>
      <c r="P1206" s="19">
        <f t="shared" si="578"/>
        <v>0</v>
      </c>
      <c r="Q1206" s="20">
        <f t="shared" si="551"/>
        <v>0</v>
      </c>
      <c r="R1206" s="13">
        <f t="shared" si="552"/>
        <v>0</v>
      </c>
      <c r="S1206" s="13" t="str">
        <f>IFERROR(VLOOKUP($B1206,'[1]Market Cap'!$G:$I,3,FALSE),"-")</f>
        <v>Small Cap</v>
      </c>
      <c r="T1206" s="13"/>
      <c r="U1206" s="13"/>
      <c r="V1206" s="21">
        <f t="shared" si="579"/>
        <v>0</v>
      </c>
      <c r="W1206" s="21">
        <f t="shared" si="579"/>
        <v>0</v>
      </c>
      <c r="X1206" s="21">
        <f t="shared" si="579"/>
        <v>0</v>
      </c>
      <c r="Y1206" s="22">
        <f t="shared" si="553"/>
        <v>0</v>
      </c>
      <c r="Z1206" s="13">
        <f t="shared" si="554"/>
        <v>0</v>
      </c>
      <c r="AA1206" s="23">
        <f t="shared" si="555"/>
        <v>0</v>
      </c>
      <c r="AB1206" s="23">
        <f t="shared" si="556"/>
        <v>0</v>
      </c>
      <c r="AC1206" s="23">
        <f t="shared" si="557"/>
        <v>0</v>
      </c>
      <c r="AD1206" s="24">
        <f t="shared" si="558"/>
        <v>0</v>
      </c>
      <c r="AE1206" s="25">
        <f>IFERROR(VLOOKUP($B1206,'[1]Market Cap'!$G:$I,2,FALSE),"-")</f>
        <v>1247.9926598</v>
      </c>
      <c r="AF1206" s="20">
        <f t="shared" si="559"/>
        <v>0</v>
      </c>
      <c r="AG1206" s="17">
        <f t="shared" si="560"/>
        <v>0</v>
      </c>
      <c r="AH1206" s="17">
        <f t="shared" si="561"/>
        <v>0</v>
      </c>
      <c r="AI1206" s="17" t="str">
        <f t="shared" si="562"/>
        <v>-</v>
      </c>
      <c r="AJ1206" s="26" t="str">
        <f>IFERROR(VLOOKUP($B1206,'[1]Paste Only'!$D:$AM,26,FALSE),"-")</f>
        <v>-</v>
      </c>
      <c r="AK1206" s="26" t="str">
        <f>IFERROR(VLOOKUP($B1206,'[1]Paste Only'!$D:$AM,23,FALSE),"-")</f>
        <v>-</v>
      </c>
      <c r="AL1206" s="26" t="str">
        <f>IFERROR(VLOOKUP($B1206,'[1]Paste Only'!$D:$AM,22,FALSE),"-")</f>
        <v>-</v>
      </c>
      <c r="AM1206" s="21" t="str">
        <f t="shared" si="580"/>
        <v>-</v>
      </c>
      <c r="AN1206" s="21" t="str">
        <f t="shared" si="580"/>
        <v>-</v>
      </c>
      <c r="AO1206" s="21" t="str">
        <f t="shared" si="580"/>
        <v>-</v>
      </c>
      <c r="AP1206" s="27">
        <f t="shared" si="563"/>
        <v>0</v>
      </c>
      <c r="AQ1206" s="27" t="str">
        <f t="shared" si="564"/>
        <v>-</v>
      </c>
      <c r="AR1206" s="27" t="str">
        <f t="shared" si="565"/>
        <v>-</v>
      </c>
      <c r="AS1206" s="27">
        <f t="shared" si="566"/>
        <v>0</v>
      </c>
      <c r="AT1206" s="27">
        <f t="shared" si="567"/>
        <v>0</v>
      </c>
      <c r="AU1206" s="27">
        <f t="shared" si="568"/>
        <v>0</v>
      </c>
      <c r="AV1206" s="21" t="str">
        <f t="shared" si="569"/>
        <v>0</v>
      </c>
      <c r="AW1206" s="27">
        <f t="shared" si="570"/>
        <v>0</v>
      </c>
      <c r="AX1206" s="27" t="str">
        <f t="shared" si="571"/>
        <v>-</v>
      </c>
      <c r="AY1206" s="27" t="str">
        <f t="shared" si="572"/>
        <v>-</v>
      </c>
      <c r="AZ1206" s="21" t="str">
        <f t="shared" si="573"/>
        <v>-</v>
      </c>
      <c r="BA1206" s="21" t="str">
        <f t="shared" si="574"/>
        <v>-</v>
      </c>
      <c r="BB1206" s="28" t="str">
        <f t="shared" si="575"/>
        <v>-</v>
      </c>
      <c r="BC1206" s="28" t="s">
        <v>81</v>
      </c>
      <c r="BD1206" s="28" t="s">
        <v>81</v>
      </c>
      <c r="BE1206" s="28" t="s">
        <v>81</v>
      </c>
      <c r="BF1206" s="28" t="str">
        <f t="shared" si="576"/>
        <v>-</v>
      </c>
      <c r="BG1206" s="29">
        <f t="shared" si="577"/>
        <v>0</v>
      </c>
      <c r="BH1206" s="29">
        <f t="shared" si="577"/>
        <v>0</v>
      </c>
      <c r="BI1206" s="29">
        <f t="shared" si="577"/>
        <v>0</v>
      </c>
      <c r="BJ1206" s="29">
        <f t="shared" si="577"/>
        <v>0</v>
      </c>
      <c r="BK1206" s="29"/>
    </row>
    <row r="1207" spans="1:63" x14ac:dyDescent="0.25">
      <c r="A1207" s="13" t="s">
        <v>3672</v>
      </c>
      <c r="B1207" s="13" t="s">
        <v>3673</v>
      </c>
      <c r="C1207" s="13" t="s">
        <v>3674</v>
      </c>
      <c r="D1207" s="13" t="str">
        <f>IFERROR(VLOOKUP($B1207,[1]GICS!$C:$D,2,FALSE),"-")</f>
        <v>Consumer Staples</v>
      </c>
      <c r="E1207" s="14">
        <f>IFERROR(IF(VLOOKUP($B1207,'[1]Paste Only'!$D:$AM,4,FALSE)="-",VLOOKUP($B1207,'[1]Market Cap'!$A:$J,10,FALSE),VLOOKUP($B1207,'[1]Paste Only'!$D:$AM,4,FALSE)),"-")</f>
        <v>134.85</v>
      </c>
      <c r="F1207" s="14" t="str">
        <f>IFERROR(VLOOKUP($B1207,'[1]Paste Only'!$D:$AM,5,FALSE),"-")</f>
        <v>-</v>
      </c>
      <c r="G1207" s="15">
        <f>IFERROR(VLOOKUP($B1207,'[1]Paste Only'!$D:$AM,6,FALSE),"-")</f>
        <v>1</v>
      </c>
      <c r="H1207" s="15">
        <f>IFERROR(VLOOKUP($B1207,'[1]Paste Only'!$D:$AM,7,FALSE),"-")</f>
        <v>0</v>
      </c>
      <c r="I1207" s="15">
        <f>IFERROR(VLOOKUP($B1207,'[1]Paste Only'!$D:$AM,8,FALSE),"-")</f>
        <v>0</v>
      </c>
      <c r="J1207" s="16"/>
      <c r="K1207" s="16"/>
      <c r="L1207" s="14">
        <f>IFERROR(VLOOKUP($B1207,'[1]Paste Only'!$D:$AM,12,FALSE),"-")</f>
        <v>7.98</v>
      </c>
      <c r="M1207" s="14" t="str">
        <f>IFERROR(VLOOKUP($B1207,'[1]Paste Only'!$D:$AM,15,FALSE),"-")</f>
        <v>-</v>
      </c>
      <c r="N1207" s="17"/>
      <c r="O1207" s="18"/>
      <c r="P1207" s="19">
        <f t="shared" si="578"/>
        <v>0</v>
      </c>
      <c r="Q1207" s="20">
        <f t="shared" si="551"/>
        <v>0</v>
      </c>
      <c r="R1207" s="13">
        <f t="shared" si="552"/>
        <v>1</v>
      </c>
      <c r="S1207" s="13" t="str">
        <f>IFERROR(VLOOKUP($B1207,'[1]Market Cap'!$G:$I,3,FALSE),"-")</f>
        <v>Small Cap</v>
      </c>
      <c r="T1207" s="13"/>
      <c r="U1207" s="13"/>
      <c r="V1207" s="21">
        <f t="shared" si="579"/>
        <v>0</v>
      </c>
      <c r="W1207" s="21">
        <f t="shared" si="579"/>
        <v>0</v>
      </c>
      <c r="X1207" s="21">
        <f t="shared" si="579"/>
        <v>0</v>
      </c>
      <c r="Y1207" s="22">
        <f t="shared" si="553"/>
        <v>0</v>
      </c>
      <c r="Z1207" s="13">
        <f t="shared" si="554"/>
        <v>0</v>
      </c>
      <c r="AA1207" s="23">
        <f t="shared" si="555"/>
        <v>0</v>
      </c>
      <c r="AB1207" s="23">
        <f t="shared" si="556"/>
        <v>0</v>
      </c>
      <c r="AC1207" s="23">
        <f t="shared" si="557"/>
        <v>0</v>
      </c>
      <c r="AD1207" s="24">
        <f t="shared" si="558"/>
        <v>0</v>
      </c>
      <c r="AE1207" s="25">
        <f>IFERROR(VLOOKUP($B1207,'[1]Market Cap'!$G:$I,2,FALSE),"-")</f>
        <v>867.17327386500006</v>
      </c>
      <c r="AF1207" s="20">
        <f t="shared" si="559"/>
        <v>0</v>
      </c>
      <c r="AG1207" s="17">
        <f t="shared" si="560"/>
        <v>0</v>
      </c>
      <c r="AH1207" s="17">
        <f t="shared" si="561"/>
        <v>0</v>
      </c>
      <c r="AI1207" s="17" t="str">
        <f t="shared" si="562"/>
        <v>-</v>
      </c>
      <c r="AJ1207" s="26" t="str">
        <f>IFERROR(VLOOKUP($B1207,'[1]Paste Only'!$D:$AM,26,FALSE),"-")</f>
        <v>-</v>
      </c>
      <c r="AK1207" s="26" t="str">
        <f>IFERROR(VLOOKUP($B1207,'[1]Paste Only'!$D:$AM,23,FALSE),"-")</f>
        <v>-</v>
      </c>
      <c r="AL1207" s="26" t="str">
        <f>IFERROR(VLOOKUP($B1207,'[1]Paste Only'!$D:$AM,22,FALSE),"-")</f>
        <v>-</v>
      </c>
      <c r="AM1207" s="21" t="str">
        <f t="shared" si="580"/>
        <v>-</v>
      </c>
      <c r="AN1207" s="21" t="str">
        <f t="shared" si="580"/>
        <v>-</v>
      </c>
      <c r="AO1207" s="21" t="str">
        <f t="shared" si="580"/>
        <v>-</v>
      </c>
      <c r="AP1207" s="27">
        <f t="shared" si="563"/>
        <v>0</v>
      </c>
      <c r="AQ1207" s="27" t="str">
        <f t="shared" si="564"/>
        <v>-</v>
      </c>
      <c r="AR1207" s="27" t="str">
        <f t="shared" si="565"/>
        <v>-</v>
      </c>
      <c r="AS1207" s="27">
        <f t="shared" si="566"/>
        <v>0</v>
      </c>
      <c r="AT1207" s="27">
        <f t="shared" si="567"/>
        <v>0</v>
      </c>
      <c r="AU1207" s="27">
        <f t="shared" si="568"/>
        <v>0</v>
      </c>
      <c r="AV1207" s="21">
        <f t="shared" si="569"/>
        <v>1</v>
      </c>
      <c r="AW1207" s="27">
        <f t="shared" si="570"/>
        <v>0</v>
      </c>
      <c r="AX1207" s="27" t="str">
        <f t="shared" si="571"/>
        <v>-</v>
      </c>
      <c r="AY1207" s="27" t="str">
        <f t="shared" si="572"/>
        <v>-</v>
      </c>
      <c r="AZ1207" s="21" t="str">
        <f t="shared" si="573"/>
        <v>-</v>
      </c>
      <c r="BA1207" s="21" t="str">
        <f t="shared" si="574"/>
        <v>-</v>
      </c>
      <c r="BB1207" s="28" t="str">
        <f t="shared" si="575"/>
        <v>-</v>
      </c>
      <c r="BC1207" s="28" t="s">
        <v>81</v>
      </c>
      <c r="BD1207" s="28" t="s">
        <v>81</v>
      </c>
      <c r="BE1207" s="28" t="s">
        <v>81</v>
      </c>
      <c r="BF1207" s="28" t="str">
        <f t="shared" si="576"/>
        <v>-</v>
      </c>
      <c r="BG1207" s="29">
        <f t="shared" si="577"/>
        <v>0</v>
      </c>
      <c r="BH1207" s="29">
        <f t="shared" si="577"/>
        <v>0</v>
      </c>
      <c r="BI1207" s="29">
        <f t="shared" si="577"/>
        <v>0</v>
      </c>
      <c r="BJ1207" s="29">
        <f t="shared" si="577"/>
        <v>0</v>
      </c>
      <c r="BK1207" s="29"/>
    </row>
    <row r="1208" spans="1:63" x14ac:dyDescent="0.25">
      <c r="A1208" s="13" t="s">
        <v>3675</v>
      </c>
      <c r="B1208" s="13" t="s">
        <v>3676</v>
      </c>
      <c r="C1208" s="13" t="s">
        <v>3677</v>
      </c>
      <c r="D1208" s="13" t="str">
        <f>IFERROR(VLOOKUP($B1208,[1]GICS!$C:$D,2,FALSE),"-")</f>
        <v>Industrials</v>
      </c>
      <c r="E1208" s="14">
        <f>IFERROR(IF(VLOOKUP($B1208,'[1]Paste Only'!$D:$AM,4,FALSE)="-",VLOOKUP($B1208,'[1]Market Cap'!$A:$J,10,FALSE),VLOOKUP($B1208,'[1]Paste Only'!$D:$AM,4,FALSE)),"-")</f>
        <v>93.31</v>
      </c>
      <c r="F1208" s="14" t="str">
        <f>IFERROR(VLOOKUP($B1208,'[1]Paste Only'!$D:$AM,5,FALSE),"-")</f>
        <v>-</v>
      </c>
      <c r="G1208" s="15">
        <f>IFERROR(VLOOKUP($B1208,'[1]Paste Only'!$D:$AM,6,FALSE),"-")</f>
        <v>0</v>
      </c>
      <c r="H1208" s="15">
        <f>IFERROR(VLOOKUP($B1208,'[1]Paste Only'!$D:$AM,7,FALSE),"-")</f>
        <v>0</v>
      </c>
      <c r="I1208" s="15">
        <f>IFERROR(VLOOKUP($B1208,'[1]Paste Only'!$D:$AM,8,FALSE),"-")</f>
        <v>0</v>
      </c>
      <c r="J1208" s="16"/>
      <c r="K1208" s="16"/>
      <c r="L1208" s="14">
        <f>IFERROR(VLOOKUP($B1208,'[1]Paste Only'!$D:$AM,12,FALSE),"-")</f>
        <v>77.318836000000005</v>
      </c>
      <c r="M1208" s="14" t="str">
        <f>IFERROR(VLOOKUP($B1208,'[1]Paste Only'!$D:$AM,15,FALSE),"-")</f>
        <v>-</v>
      </c>
      <c r="N1208" s="17"/>
      <c r="O1208" s="18"/>
      <c r="P1208" s="19">
        <f t="shared" si="578"/>
        <v>0</v>
      </c>
      <c r="Q1208" s="20">
        <f t="shared" si="551"/>
        <v>0</v>
      </c>
      <c r="R1208" s="13">
        <f t="shared" si="552"/>
        <v>0</v>
      </c>
      <c r="S1208" s="13" t="str">
        <f>IFERROR(VLOOKUP($B1208,'[1]Market Cap'!$G:$I,3,FALSE),"-")</f>
        <v>Small Cap</v>
      </c>
      <c r="T1208" s="13"/>
      <c r="U1208" s="13"/>
      <c r="V1208" s="21">
        <f t="shared" si="579"/>
        <v>0</v>
      </c>
      <c r="W1208" s="21">
        <f t="shared" si="579"/>
        <v>0</v>
      </c>
      <c r="X1208" s="21">
        <f t="shared" si="579"/>
        <v>0</v>
      </c>
      <c r="Y1208" s="22">
        <f t="shared" si="553"/>
        <v>0</v>
      </c>
      <c r="Z1208" s="13">
        <f t="shared" si="554"/>
        <v>0</v>
      </c>
      <c r="AA1208" s="23">
        <f t="shared" si="555"/>
        <v>0</v>
      </c>
      <c r="AB1208" s="23">
        <f t="shared" si="556"/>
        <v>0</v>
      </c>
      <c r="AC1208" s="23">
        <f t="shared" si="557"/>
        <v>0</v>
      </c>
      <c r="AD1208" s="24">
        <f t="shared" si="558"/>
        <v>0</v>
      </c>
      <c r="AE1208" s="25">
        <f>IFERROR(VLOOKUP($B1208,'[1]Market Cap'!$G:$I,2,FALSE),"-")</f>
        <v>2071.2271703900001</v>
      </c>
      <c r="AF1208" s="20">
        <f t="shared" si="559"/>
        <v>0</v>
      </c>
      <c r="AG1208" s="17">
        <f t="shared" si="560"/>
        <v>0</v>
      </c>
      <c r="AH1208" s="17">
        <f t="shared" si="561"/>
        <v>0</v>
      </c>
      <c r="AI1208" s="17" t="str">
        <f t="shared" si="562"/>
        <v>-</v>
      </c>
      <c r="AJ1208" s="26" t="str">
        <f>IFERROR(VLOOKUP($B1208,'[1]Paste Only'!$D:$AM,26,FALSE),"-")</f>
        <v>-</v>
      </c>
      <c r="AK1208" s="26" t="str">
        <f>IFERROR(VLOOKUP($B1208,'[1]Paste Only'!$D:$AM,23,FALSE),"-")</f>
        <v>-</v>
      </c>
      <c r="AL1208" s="26" t="str">
        <f>IFERROR(VLOOKUP($B1208,'[1]Paste Only'!$D:$AM,22,FALSE),"-")</f>
        <v>-</v>
      </c>
      <c r="AM1208" s="21" t="str">
        <f t="shared" si="580"/>
        <v>-</v>
      </c>
      <c r="AN1208" s="21" t="str">
        <f t="shared" si="580"/>
        <v>-</v>
      </c>
      <c r="AO1208" s="21" t="str">
        <f t="shared" si="580"/>
        <v>-</v>
      </c>
      <c r="AP1208" s="27">
        <f t="shared" si="563"/>
        <v>0</v>
      </c>
      <c r="AQ1208" s="27" t="str">
        <f t="shared" si="564"/>
        <v>-</v>
      </c>
      <c r="AR1208" s="27" t="str">
        <f t="shared" si="565"/>
        <v>-</v>
      </c>
      <c r="AS1208" s="27">
        <f t="shared" si="566"/>
        <v>0</v>
      </c>
      <c r="AT1208" s="27">
        <f t="shared" si="567"/>
        <v>0</v>
      </c>
      <c r="AU1208" s="27">
        <f t="shared" si="568"/>
        <v>0</v>
      </c>
      <c r="AV1208" s="21" t="str">
        <f t="shared" si="569"/>
        <v>0</v>
      </c>
      <c r="AW1208" s="27">
        <f t="shared" si="570"/>
        <v>0</v>
      </c>
      <c r="AX1208" s="27" t="str">
        <f t="shared" si="571"/>
        <v>-</v>
      </c>
      <c r="AY1208" s="27" t="str">
        <f t="shared" si="572"/>
        <v>-</v>
      </c>
      <c r="AZ1208" s="21" t="str">
        <f t="shared" si="573"/>
        <v>-</v>
      </c>
      <c r="BA1208" s="21" t="str">
        <f t="shared" si="574"/>
        <v>-</v>
      </c>
      <c r="BB1208" s="28" t="str">
        <f t="shared" si="575"/>
        <v>-</v>
      </c>
      <c r="BC1208" s="28" t="s">
        <v>81</v>
      </c>
      <c r="BD1208" s="28" t="s">
        <v>81</v>
      </c>
      <c r="BE1208" s="28" t="s">
        <v>81</v>
      </c>
      <c r="BF1208" s="28" t="str">
        <f t="shared" si="576"/>
        <v>-</v>
      </c>
      <c r="BG1208" s="29">
        <f t="shared" si="577"/>
        <v>0</v>
      </c>
      <c r="BH1208" s="29">
        <f t="shared" si="577"/>
        <v>0</v>
      </c>
      <c r="BI1208" s="29">
        <f t="shared" si="577"/>
        <v>0</v>
      </c>
      <c r="BJ1208" s="29">
        <f t="shared" si="577"/>
        <v>0</v>
      </c>
      <c r="BK1208" s="29"/>
    </row>
    <row r="1209" spans="1:63" x14ac:dyDescent="0.25">
      <c r="A1209" s="13" t="s">
        <v>3678</v>
      </c>
      <c r="B1209" s="13" t="s">
        <v>3679</v>
      </c>
      <c r="C1209" s="13" t="s">
        <v>3680</v>
      </c>
      <c r="D1209" s="13" t="str">
        <f>IFERROR(VLOOKUP($B1209,[1]GICS!$C:$D,2,FALSE),"-")</f>
        <v>Communication Services</v>
      </c>
      <c r="E1209" s="14">
        <f>IFERROR(IF(VLOOKUP($B1209,'[1]Paste Only'!$D:$AM,4,FALSE)="-",VLOOKUP($B1209,'[1]Market Cap'!$A:$J,10,FALSE),VLOOKUP($B1209,'[1]Paste Only'!$D:$AM,4,FALSE)),"-")</f>
        <v>131.6</v>
      </c>
      <c r="F1209" s="14" t="str">
        <f>IFERROR(VLOOKUP($B1209,'[1]Paste Only'!$D:$AM,5,FALSE),"-")</f>
        <v>-</v>
      </c>
      <c r="G1209" s="15">
        <f>IFERROR(VLOOKUP($B1209,'[1]Paste Only'!$D:$AM,6,FALSE),"-")</f>
        <v>0</v>
      </c>
      <c r="H1209" s="15">
        <f>IFERROR(VLOOKUP($B1209,'[1]Paste Only'!$D:$AM,7,FALSE),"-")</f>
        <v>0</v>
      </c>
      <c r="I1209" s="15">
        <f>IFERROR(VLOOKUP($B1209,'[1]Paste Only'!$D:$AM,8,FALSE),"-")</f>
        <v>0</v>
      </c>
      <c r="J1209" s="16"/>
      <c r="K1209" s="16"/>
      <c r="L1209" s="14">
        <f>IFERROR(VLOOKUP($B1209,'[1]Paste Only'!$D:$AM,12,FALSE),"-")</f>
        <v>-26.607069840000001</v>
      </c>
      <c r="M1209" s="14" t="str">
        <f>IFERROR(VLOOKUP($B1209,'[1]Paste Only'!$D:$AM,15,FALSE),"-")</f>
        <v>-</v>
      </c>
      <c r="N1209" s="17"/>
      <c r="O1209" s="18"/>
      <c r="P1209" s="19">
        <f t="shared" si="578"/>
        <v>0</v>
      </c>
      <c r="Q1209" s="20">
        <f t="shared" si="551"/>
        <v>0</v>
      </c>
      <c r="R1209" s="13">
        <f t="shared" si="552"/>
        <v>0</v>
      </c>
      <c r="S1209" s="13" t="str">
        <f>IFERROR(VLOOKUP($B1209,'[1]Market Cap'!$G:$I,3,FALSE),"-")</f>
        <v>Small Cap</v>
      </c>
      <c r="T1209" s="13"/>
      <c r="U1209" s="13"/>
      <c r="V1209" s="21">
        <f t="shared" si="579"/>
        <v>0</v>
      </c>
      <c r="W1209" s="21">
        <f t="shared" si="579"/>
        <v>0</v>
      </c>
      <c r="X1209" s="21">
        <f t="shared" si="579"/>
        <v>0</v>
      </c>
      <c r="Y1209" s="22">
        <f t="shared" si="553"/>
        <v>0</v>
      </c>
      <c r="Z1209" s="13">
        <f t="shared" si="554"/>
        <v>0</v>
      </c>
      <c r="AA1209" s="23">
        <f t="shared" si="555"/>
        <v>0</v>
      </c>
      <c r="AB1209" s="23">
        <f t="shared" si="556"/>
        <v>0</v>
      </c>
      <c r="AC1209" s="23">
        <f t="shared" si="557"/>
        <v>0</v>
      </c>
      <c r="AD1209" s="24">
        <f t="shared" si="558"/>
        <v>0</v>
      </c>
      <c r="AE1209" s="25">
        <f>IFERROR(VLOOKUP($B1209,'[1]Market Cap'!$G:$I,2,FALSE),"-")</f>
        <v>1484.7732757199999</v>
      </c>
      <c r="AF1209" s="20">
        <f t="shared" si="559"/>
        <v>0</v>
      </c>
      <c r="AG1209" s="17">
        <f t="shared" si="560"/>
        <v>0</v>
      </c>
      <c r="AH1209" s="17">
        <f t="shared" si="561"/>
        <v>0</v>
      </c>
      <c r="AI1209" s="17" t="str">
        <f t="shared" si="562"/>
        <v>-</v>
      </c>
      <c r="AJ1209" s="26" t="str">
        <f>IFERROR(VLOOKUP($B1209,'[1]Paste Only'!$D:$AM,26,FALSE),"-")</f>
        <v>-</v>
      </c>
      <c r="AK1209" s="26" t="str">
        <f>IFERROR(VLOOKUP($B1209,'[1]Paste Only'!$D:$AM,23,FALSE),"-")</f>
        <v>-</v>
      </c>
      <c r="AL1209" s="26" t="str">
        <f>IFERROR(VLOOKUP($B1209,'[1]Paste Only'!$D:$AM,22,FALSE),"-")</f>
        <v>-</v>
      </c>
      <c r="AM1209" s="21" t="str">
        <f t="shared" si="580"/>
        <v>-</v>
      </c>
      <c r="AN1209" s="21" t="str">
        <f t="shared" si="580"/>
        <v>-</v>
      </c>
      <c r="AO1209" s="21" t="str">
        <f t="shared" si="580"/>
        <v>-</v>
      </c>
      <c r="AP1209" s="27">
        <f t="shared" si="563"/>
        <v>0</v>
      </c>
      <c r="AQ1209" s="27" t="str">
        <f t="shared" si="564"/>
        <v>-</v>
      </c>
      <c r="AR1209" s="27" t="str">
        <f t="shared" si="565"/>
        <v>-</v>
      </c>
      <c r="AS1209" s="27">
        <f t="shared" si="566"/>
        <v>0</v>
      </c>
      <c r="AT1209" s="27">
        <f t="shared" si="567"/>
        <v>0</v>
      </c>
      <c r="AU1209" s="27">
        <f t="shared" si="568"/>
        <v>0</v>
      </c>
      <c r="AV1209" s="21" t="str">
        <f t="shared" si="569"/>
        <v>0</v>
      </c>
      <c r="AW1209" s="27">
        <f t="shared" si="570"/>
        <v>0</v>
      </c>
      <c r="AX1209" s="27" t="str">
        <f t="shared" si="571"/>
        <v>-</v>
      </c>
      <c r="AY1209" s="27" t="str">
        <f t="shared" si="572"/>
        <v>-</v>
      </c>
      <c r="AZ1209" s="21" t="str">
        <f t="shared" si="573"/>
        <v>-</v>
      </c>
      <c r="BA1209" s="21" t="str">
        <f t="shared" si="574"/>
        <v>-</v>
      </c>
      <c r="BB1209" s="28" t="str">
        <f t="shared" si="575"/>
        <v>-</v>
      </c>
      <c r="BC1209" s="28" t="s">
        <v>81</v>
      </c>
      <c r="BD1209" s="28" t="s">
        <v>81</v>
      </c>
      <c r="BE1209" s="28" t="s">
        <v>81</v>
      </c>
      <c r="BF1209" s="28" t="str">
        <f t="shared" si="576"/>
        <v>-</v>
      </c>
      <c r="BG1209" s="29">
        <f t="shared" si="577"/>
        <v>0</v>
      </c>
      <c r="BH1209" s="29">
        <f t="shared" si="577"/>
        <v>0</v>
      </c>
      <c r="BI1209" s="29">
        <f t="shared" si="577"/>
        <v>0</v>
      </c>
      <c r="BJ1209" s="29">
        <f t="shared" si="577"/>
        <v>0</v>
      </c>
      <c r="BK1209" s="29"/>
    </row>
    <row r="1210" spans="1:63" x14ac:dyDescent="0.25">
      <c r="A1210" s="13" t="s">
        <v>3681</v>
      </c>
      <c r="B1210" s="13" t="s">
        <v>3682</v>
      </c>
      <c r="C1210" s="13" t="s">
        <v>3683</v>
      </c>
      <c r="D1210" s="13" t="str">
        <f>IFERROR(VLOOKUP($B1210,[1]GICS!$C:$D,2,FALSE),"-")</f>
        <v>Industrials</v>
      </c>
      <c r="E1210" s="14">
        <f>IFERROR(IF(VLOOKUP($B1210,'[1]Paste Only'!$D:$AM,4,FALSE)="-",VLOOKUP($B1210,'[1]Market Cap'!$A:$J,10,FALSE),VLOOKUP($B1210,'[1]Paste Only'!$D:$AM,4,FALSE)),"-")</f>
        <v>57.54</v>
      </c>
      <c r="F1210" s="14" t="str">
        <f>IFERROR(VLOOKUP($B1210,'[1]Paste Only'!$D:$AM,5,FALSE),"-")</f>
        <v>-</v>
      </c>
      <c r="G1210" s="15">
        <f>IFERROR(VLOOKUP($B1210,'[1]Paste Only'!$D:$AM,6,FALSE),"-")</f>
        <v>0</v>
      </c>
      <c r="H1210" s="15">
        <f>IFERROR(VLOOKUP($B1210,'[1]Paste Only'!$D:$AM,7,FALSE),"-")</f>
        <v>0</v>
      </c>
      <c r="I1210" s="15">
        <f>IFERROR(VLOOKUP($B1210,'[1]Paste Only'!$D:$AM,8,FALSE),"-")</f>
        <v>0</v>
      </c>
      <c r="J1210" s="16"/>
      <c r="K1210" s="16"/>
      <c r="L1210" s="14">
        <f>IFERROR(VLOOKUP($B1210,'[1]Paste Only'!$D:$AM,12,FALSE),"-")</f>
        <v>5.64</v>
      </c>
      <c r="M1210" s="14" t="str">
        <f>IFERROR(VLOOKUP($B1210,'[1]Paste Only'!$D:$AM,15,FALSE),"-")</f>
        <v>-</v>
      </c>
      <c r="N1210" s="17"/>
      <c r="O1210" s="18"/>
      <c r="P1210" s="19">
        <f t="shared" si="578"/>
        <v>0</v>
      </c>
      <c r="Q1210" s="20">
        <f t="shared" si="551"/>
        <v>0</v>
      </c>
      <c r="R1210" s="13">
        <f t="shared" si="552"/>
        <v>0</v>
      </c>
      <c r="S1210" s="13" t="str">
        <f>IFERROR(VLOOKUP($B1210,'[1]Market Cap'!$G:$I,3,FALSE),"-")</f>
        <v>Small Cap</v>
      </c>
      <c r="T1210" s="13"/>
      <c r="U1210" s="13"/>
      <c r="V1210" s="21">
        <f t="shared" si="579"/>
        <v>0</v>
      </c>
      <c r="W1210" s="21">
        <f t="shared" si="579"/>
        <v>0</v>
      </c>
      <c r="X1210" s="21">
        <f t="shared" si="579"/>
        <v>0</v>
      </c>
      <c r="Y1210" s="22">
        <f t="shared" si="553"/>
        <v>0</v>
      </c>
      <c r="Z1210" s="13">
        <f t="shared" si="554"/>
        <v>0</v>
      </c>
      <c r="AA1210" s="23">
        <f t="shared" si="555"/>
        <v>0</v>
      </c>
      <c r="AB1210" s="23">
        <f t="shared" si="556"/>
        <v>0</v>
      </c>
      <c r="AC1210" s="23">
        <f t="shared" si="557"/>
        <v>0</v>
      </c>
      <c r="AD1210" s="24">
        <f t="shared" si="558"/>
        <v>0</v>
      </c>
      <c r="AE1210" s="25">
        <f>IFERROR(VLOOKUP($B1210,'[1]Market Cap'!$G:$I,2,FALSE),"-")</f>
        <v>1302.0560366940001</v>
      </c>
      <c r="AF1210" s="20">
        <f t="shared" si="559"/>
        <v>0</v>
      </c>
      <c r="AG1210" s="17">
        <f t="shared" si="560"/>
        <v>0</v>
      </c>
      <c r="AH1210" s="17">
        <f t="shared" si="561"/>
        <v>0</v>
      </c>
      <c r="AI1210" s="17" t="str">
        <f t="shared" si="562"/>
        <v>-</v>
      </c>
      <c r="AJ1210" s="26" t="str">
        <f>IFERROR(VLOOKUP($B1210,'[1]Paste Only'!$D:$AM,26,FALSE),"-")</f>
        <v>-</v>
      </c>
      <c r="AK1210" s="26" t="str">
        <f>IFERROR(VLOOKUP($B1210,'[1]Paste Only'!$D:$AM,23,FALSE),"-")</f>
        <v>-</v>
      </c>
      <c r="AL1210" s="26" t="str">
        <f>IFERROR(VLOOKUP($B1210,'[1]Paste Only'!$D:$AM,22,FALSE),"-")</f>
        <v>-</v>
      </c>
      <c r="AM1210" s="21" t="str">
        <f t="shared" si="580"/>
        <v>-</v>
      </c>
      <c r="AN1210" s="21" t="str">
        <f t="shared" si="580"/>
        <v>-</v>
      </c>
      <c r="AO1210" s="21" t="str">
        <f t="shared" si="580"/>
        <v>-</v>
      </c>
      <c r="AP1210" s="27">
        <f t="shared" si="563"/>
        <v>0</v>
      </c>
      <c r="AQ1210" s="27" t="str">
        <f t="shared" si="564"/>
        <v>-</v>
      </c>
      <c r="AR1210" s="27" t="str">
        <f t="shared" si="565"/>
        <v>-</v>
      </c>
      <c r="AS1210" s="27">
        <f t="shared" si="566"/>
        <v>0</v>
      </c>
      <c r="AT1210" s="27">
        <f t="shared" si="567"/>
        <v>0</v>
      </c>
      <c r="AU1210" s="27">
        <f t="shared" si="568"/>
        <v>0</v>
      </c>
      <c r="AV1210" s="21" t="str">
        <f t="shared" si="569"/>
        <v>0</v>
      </c>
      <c r="AW1210" s="27">
        <f t="shared" si="570"/>
        <v>0</v>
      </c>
      <c r="AX1210" s="27" t="str">
        <f t="shared" si="571"/>
        <v>-</v>
      </c>
      <c r="AY1210" s="27" t="str">
        <f t="shared" si="572"/>
        <v>-</v>
      </c>
      <c r="AZ1210" s="21" t="str">
        <f t="shared" si="573"/>
        <v>-</v>
      </c>
      <c r="BA1210" s="21" t="str">
        <f t="shared" si="574"/>
        <v>-</v>
      </c>
      <c r="BB1210" s="28" t="str">
        <f t="shared" si="575"/>
        <v>-</v>
      </c>
      <c r="BC1210" s="28" t="s">
        <v>81</v>
      </c>
      <c r="BD1210" s="28" t="s">
        <v>81</v>
      </c>
      <c r="BE1210" s="28" t="s">
        <v>81</v>
      </c>
      <c r="BF1210" s="28" t="str">
        <f t="shared" si="576"/>
        <v>-</v>
      </c>
      <c r="BG1210" s="29">
        <f t="shared" si="577"/>
        <v>0</v>
      </c>
      <c r="BH1210" s="29">
        <f t="shared" si="577"/>
        <v>0</v>
      </c>
      <c r="BI1210" s="29">
        <f t="shared" si="577"/>
        <v>0</v>
      </c>
      <c r="BJ1210" s="29">
        <f t="shared" si="577"/>
        <v>0</v>
      </c>
      <c r="BK1210" s="29"/>
    </row>
    <row r="1211" spans="1:63" x14ac:dyDescent="0.25">
      <c r="A1211" s="13" t="s">
        <v>3684</v>
      </c>
      <c r="B1211" s="13" t="s">
        <v>3685</v>
      </c>
      <c r="C1211" s="13" t="s">
        <v>3686</v>
      </c>
      <c r="D1211" s="13" t="str">
        <f>IFERROR(VLOOKUP($B1211,[1]GICS!$C:$D,2,FALSE),"-")</f>
        <v>Real Estate</v>
      </c>
      <c r="E1211" s="14">
        <f>IFERROR(IF(VLOOKUP($B1211,'[1]Paste Only'!$D:$AM,4,FALSE)="-",VLOOKUP($B1211,'[1]Market Cap'!$A:$J,10,FALSE),VLOOKUP($B1211,'[1]Paste Only'!$D:$AM,4,FALSE)),"-")</f>
        <v>404.1</v>
      </c>
      <c r="F1211" s="14">
        <f>IFERROR(VLOOKUP($B1211,'[1]Paste Only'!$D:$AM,5,FALSE),"-")</f>
        <v>628</v>
      </c>
      <c r="G1211" s="15">
        <f>IFERROR(VLOOKUP($B1211,'[1]Paste Only'!$D:$AM,6,FALSE),"-")</f>
        <v>1</v>
      </c>
      <c r="H1211" s="15">
        <f>IFERROR(VLOOKUP($B1211,'[1]Paste Only'!$D:$AM,7,FALSE),"-")</f>
        <v>0</v>
      </c>
      <c r="I1211" s="15">
        <f>IFERROR(VLOOKUP($B1211,'[1]Paste Only'!$D:$AM,8,FALSE),"-")</f>
        <v>0</v>
      </c>
      <c r="J1211" s="16"/>
      <c r="K1211" s="16"/>
      <c r="L1211" s="14">
        <f>IFERROR(VLOOKUP($B1211,'[1]Paste Only'!$D:$AM,12,FALSE),"-")</f>
        <v>9.779738</v>
      </c>
      <c r="M1211" s="14" t="str">
        <f>IFERROR(VLOOKUP($B1211,'[1]Paste Only'!$D:$AM,15,FALSE),"-")</f>
        <v>-</v>
      </c>
      <c r="N1211" s="17"/>
      <c r="O1211" s="18"/>
      <c r="P1211" s="19">
        <f t="shared" si="578"/>
        <v>0</v>
      </c>
      <c r="Q1211" s="20">
        <f t="shared" si="551"/>
        <v>0.55407077456075227</v>
      </c>
      <c r="R1211" s="13">
        <f t="shared" si="552"/>
        <v>1</v>
      </c>
      <c r="S1211" s="13" t="str">
        <f>IFERROR(VLOOKUP($B1211,'[1]Market Cap'!$G:$I,3,FALSE),"-")</f>
        <v>Small Cap</v>
      </c>
      <c r="T1211" s="13"/>
      <c r="U1211" s="13"/>
      <c r="V1211" s="21">
        <f t="shared" si="579"/>
        <v>0</v>
      </c>
      <c r="W1211" s="21">
        <f t="shared" si="579"/>
        <v>0</v>
      </c>
      <c r="X1211" s="21">
        <f t="shared" si="579"/>
        <v>0</v>
      </c>
      <c r="Y1211" s="22">
        <f t="shared" si="553"/>
        <v>0</v>
      </c>
      <c r="Z1211" s="13">
        <f t="shared" si="554"/>
        <v>0</v>
      </c>
      <c r="AA1211" s="23">
        <f t="shared" si="555"/>
        <v>0</v>
      </c>
      <c r="AB1211" s="23">
        <f t="shared" si="556"/>
        <v>0</v>
      </c>
      <c r="AC1211" s="23">
        <f t="shared" si="557"/>
        <v>0</v>
      </c>
      <c r="AD1211" s="24">
        <f t="shared" si="558"/>
        <v>0</v>
      </c>
      <c r="AE1211" s="25">
        <f>IFERROR(VLOOKUP($B1211,'[1]Market Cap'!$G:$I,2,FALSE),"-")</f>
        <v>1747.73213631</v>
      </c>
      <c r="AF1211" s="20">
        <f t="shared" si="559"/>
        <v>0</v>
      </c>
      <c r="AG1211" s="17">
        <f t="shared" si="560"/>
        <v>0</v>
      </c>
      <c r="AH1211" s="17">
        <f t="shared" si="561"/>
        <v>0</v>
      </c>
      <c r="AI1211" s="17" t="str">
        <f t="shared" si="562"/>
        <v>-</v>
      </c>
      <c r="AJ1211" s="26">
        <f>IFERROR(VLOOKUP($B1211,'[1]Paste Only'!$D:$AM,26,FALSE),"-")</f>
        <v>628</v>
      </c>
      <c r="AK1211" s="26">
        <f>IFERROR(VLOOKUP($B1211,'[1]Paste Only'!$D:$AM,23,FALSE),"-")</f>
        <v>628</v>
      </c>
      <c r="AL1211" s="26">
        <f>IFERROR(VLOOKUP($B1211,'[1]Paste Only'!$D:$AM,22,FALSE),"-")</f>
        <v>628</v>
      </c>
      <c r="AM1211" s="21">
        <f t="shared" si="580"/>
        <v>0</v>
      </c>
      <c r="AN1211" s="21">
        <f t="shared" si="580"/>
        <v>0</v>
      </c>
      <c r="AO1211" s="21">
        <f t="shared" si="580"/>
        <v>0</v>
      </c>
      <c r="AP1211" s="27">
        <f t="shared" si="563"/>
        <v>0</v>
      </c>
      <c r="AQ1211" s="27">
        <f t="shared" si="564"/>
        <v>0</v>
      </c>
      <c r="AR1211" s="27">
        <f t="shared" si="565"/>
        <v>628</v>
      </c>
      <c r="AS1211" s="27">
        <f t="shared" si="566"/>
        <v>628</v>
      </c>
      <c r="AT1211" s="27">
        <f t="shared" si="567"/>
        <v>0</v>
      </c>
      <c r="AU1211" s="27">
        <f t="shared" si="568"/>
        <v>0</v>
      </c>
      <c r="AV1211" s="21">
        <f t="shared" si="569"/>
        <v>1</v>
      </c>
      <c r="AW1211" s="27">
        <f t="shared" si="570"/>
        <v>628</v>
      </c>
      <c r="AX1211" s="27">
        <f t="shared" si="571"/>
        <v>628</v>
      </c>
      <c r="AY1211" s="27">
        <f t="shared" si="572"/>
        <v>628</v>
      </c>
      <c r="AZ1211" s="21">
        <f t="shared" si="573"/>
        <v>0.55407077456075227</v>
      </c>
      <c r="BA1211" s="21">
        <f t="shared" si="574"/>
        <v>0.3</v>
      </c>
      <c r="BB1211" s="28">
        <f t="shared" si="575"/>
        <v>628</v>
      </c>
      <c r="BC1211" s="28" t="s">
        <v>81</v>
      </c>
      <c r="BD1211" s="28" t="s">
        <v>81</v>
      </c>
      <c r="BE1211" s="28" t="s">
        <v>81</v>
      </c>
      <c r="BF1211" s="28" t="str">
        <f t="shared" si="576"/>
        <v>-</v>
      </c>
      <c r="BG1211" s="29">
        <f t="shared" si="577"/>
        <v>0</v>
      </c>
      <c r="BH1211" s="29">
        <f t="shared" si="577"/>
        <v>0</v>
      </c>
      <c r="BI1211" s="29">
        <f t="shared" si="577"/>
        <v>0</v>
      </c>
      <c r="BJ1211" s="29">
        <f t="shared" si="577"/>
        <v>0</v>
      </c>
      <c r="BK1211" s="29"/>
    </row>
    <row r="1212" spans="1:63" x14ac:dyDescent="0.25">
      <c r="A1212" s="13" t="s">
        <v>3687</v>
      </c>
      <c r="B1212" s="13" t="s">
        <v>3688</v>
      </c>
      <c r="C1212" s="13" t="s">
        <v>3689</v>
      </c>
      <c r="D1212" s="13" t="str">
        <f>IFERROR(VLOOKUP($B1212,[1]GICS!$C:$D,2,FALSE),"-")</f>
        <v>Materials</v>
      </c>
      <c r="E1212" s="14">
        <f>IFERROR(IF(VLOOKUP($B1212,'[1]Paste Only'!$D:$AM,4,FALSE)="-",VLOOKUP($B1212,'[1]Market Cap'!$A:$J,10,FALSE),VLOOKUP($B1212,'[1]Paste Only'!$D:$AM,4,FALSE)),"-")</f>
        <v>111.45</v>
      </c>
      <c r="F1212" s="14" t="str">
        <f>IFERROR(VLOOKUP($B1212,'[1]Paste Only'!$D:$AM,5,FALSE),"-")</f>
        <v>-</v>
      </c>
      <c r="G1212" s="15">
        <f>IFERROR(VLOOKUP($B1212,'[1]Paste Only'!$D:$AM,6,FALSE),"-")</f>
        <v>0</v>
      </c>
      <c r="H1212" s="15">
        <f>IFERROR(VLOOKUP($B1212,'[1]Paste Only'!$D:$AM,7,FALSE),"-")</f>
        <v>0</v>
      </c>
      <c r="I1212" s="15">
        <f>IFERROR(VLOOKUP($B1212,'[1]Paste Only'!$D:$AM,8,FALSE),"-")</f>
        <v>0</v>
      </c>
      <c r="J1212" s="16"/>
      <c r="K1212" s="16"/>
      <c r="L1212" s="14">
        <f>IFERROR(VLOOKUP($B1212,'[1]Paste Only'!$D:$AM,12,FALSE),"-")</f>
        <v>13.199176</v>
      </c>
      <c r="M1212" s="14" t="str">
        <f>IFERROR(VLOOKUP($B1212,'[1]Paste Only'!$D:$AM,15,FALSE),"-")</f>
        <v>-</v>
      </c>
      <c r="N1212" s="17"/>
      <c r="O1212" s="18"/>
      <c r="P1212" s="19">
        <f t="shared" si="578"/>
        <v>0</v>
      </c>
      <c r="Q1212" s="20">
        <f t="shared" si="551"/>
        <v>0</v>
      </c>
      <c r="R1212" s="13">
        <f t="shared" si="552"/>
        <v>0</v>
      </c>
      <c r="S1212" s="13" t="str">
        <f>IFERROR(VLOOKUP($B1212,'[1]Market Cap'!$G:$I,3,FALSE),"-")</f>
        <v>Small Cap</v>
      </c>
      <c r="T1212" s="13"/>
      <c r="U1212" s="13"/>
      <c r="V1212" s="21">
        <f t="shared" si="579"/>
        <v>0</v>
      </c>
      <c r="W1212" s="21">
        <f t="shared" si="579"/>
        <v>0</v>
      </c>
      <c r="X1212" s="21">
        <f t="shared" si="579"/>
        <v>0</v>
      </c>
      <c r="Y1212" s="22">
        <f t="shared" si="553"/>
        <v>0</v>
      </c>
      <c r="Z1212" s="13">
        <f t="shared" si="554"/>
        <v>0</v>
      </c>
      <c r="AA1212" s="23">
        <f t="shared" si="555"/>
        <v>0</v>
      </c>
      <c r="AB1212" s="23">
        <f t="shared" si="556"/>
        <v>0</v>
      </c>
      <c r="AC1212" s="23">
        <f t="shared" si="557"/>
        <v>0</v>
      </c>
      <c r="AD1212" s="24">
        <f t="shared" si="558"/>
        <v>0</v>
      </c>
      <c r="AE1212" s="25">
        <f>IFERROR(VLOOKUP($B1212,'[1]Market Cap'!$G:$I,2,FALSE),"-")</f>
        <v>972.55315634999999</v>
      </c>
      <c r="AF1212" s="20">
        <f t="shared" si="559"/>
        <v>0</v>
      </c>
      <c r="AG1212" s="17">
        <f t="shared" si="560"/>
        <v>0</v>
      </c>
      <c r="AH1212" s="17">
        <f t="shared" si="561"/>
        <v>0</v>
      </c>
      <c r="AI1212" s="17" t="str">
        <f t="shared" si="562"/>
        <v>-</v>
      </c>
      <c r="AJ1212" s="26" t="str">
        <f>IFERROR(VLOOKUP($B1212,'[1]Paste Only'!$D:$AM,26,FALSE),"-")</f>
        <v>-</v>
      </c>
      <c r="AK1212" s="26" t="str">
        <f>IFERROR(VLOOKUP($B1212,'[1]Paste Only'!$D:$AM,23,FALSE),"-")</f>
        <v>-</v>
      </c>
      <c r="AL1212" s="26" t="str">
        <f>IFERROR(VLOOKUP($B1212,'[1]Paste Only'!$D:$AM,22,FALSE),"-")</f>
        <v>-</v>
      </c>
      <c r="AM1212" s="21" t="str">
        <f t="shared" si="580"/>
        <v>-</v>
      </c>
      <c r="AN1212" s="21" t="str">
        <f t="shared" si="580"/>
        <v>-</v>
      </c>
      <c r="AO1212" s="21" t="str">
        <f t="shared" si="580"/>
        <v>-</v>
      </c>
      <c r="AP1212" s="27">
        <f t="shared" si="563"/>
        <v>0</v>
      </c>
      <c r="AQ1212" s="27" t="str">
        <f t="shared" si="564"/>
        <v>-</v>
      </c>
      <c r="AR1212" s="27" t="str">
        <f t="shared" si="565"/>
        <v>-</v>
      </c>
      <c r="AS1212" s="27">
        <f t="shared" si="566"/>
        <v>0</v>
      </c>
      <c r="AT1212" s="27">
        <f t="shared" si="567"/>
        <v>0</v>
      </c>
      <c r="AU1212" s="27">
        <f t="shared" si="568"/>
        <v>0</v>
      </c>
      <c r="AV1212" s="21" t="str">
        <f t="shared" si="569"/>
        <v>0</v>
      </c>
      <c r="AW1212" s="27">
        <f t="shared" si="570"/>
        <v>0</v>
      </c>
      <c r="AX1212" s="27" t="str">
        <f t="shared" si="571"/>
        <v>-</v>
      </c>
      <c r="AY1212" s="27" t="str">
        <f t="shared" si="572"/>
        <v>-</v>
      </c>
      <c r="AZ1212" s="21" t="str">
        <f t="shared" si="573"/>
        <v>-</v>
      </c>
      <c r="BA1212" s="21" t="str">
        <f t="shared" si="574"/>
        <v>-</v>
      </c>
      <c r="BB1212" s="28" t="str">
        <f t="shared" si="575"/>
        <v>-</v>
      </c>
      <c r="BC1212" s="28" t="s">
        <v>81</v>
      </c>
      <c r="BD1212" s="28" t="s">
        <v>81</v>
      </c>
      <c r="BE1212" s="28" t="s">
        <v>81</v>
      </c>
      <c r="BF1212" s="28" t="str">
        <f t="shared" si="576"/>
        <v>-</v>
      </c>
      <c r="BG1212" s="29">
        <f t="shared" si="577"/>
        <v>0</v>
      </c>
      <c r="BH1212" s="29">
        <f t="shared" si="577"/>
        <v>0</v>
      </c>
      <c r="BI1212" s="29">
        <f t="shared" si="577"/>
        <v>0</v>
      </c>
      <c r="BJ1212" s="29">
        <f t="shared" si="577"/>
        <v>0</v>
      </c>
      <c r="BK1212" s="29"/>
    </row>
    <row r="1213" spans="1:63" x14ac:dyDescent="0.25">
      <c r="A1213" s="13" t="s">
        <v>3690</v>
      </c>
      <c r="B1213" s="13" t="s">
        <v>3691</v>
      </c>
      <c r="C1213" s="13" t="s">
        <v>3692</v>
      </c>
      <c r="D1213" s="13" t="str">
        <f>IFERROR(VLOOKUP($B1213,[1]GICS!$C:$D,2,FALSE),"-")</f>
        <v>Materials</v>
      </c>
      <c r="E1213" s="14">
        <f>IFERROR(IF(VLOOKUP($B1213,'[1]Paste Only'!$D:$AM,4,FALSE)="-",VLOOKUP($B1213,'[1]Market Cap'!$A:$J,10,FALSE),VLOOKUP($B1213,'[1]Paste Only'!$D:$AM,4,FALSE)),"-")</f>
        <v>676.95</v>
      </c>
      <c r="F1213" s="14" t="str">
        <f>IFERROR(VLOOKUP($B1213,'[1]Paste Only'!$D:$AM,5,FALSE),"-")</f>
        <v>-</v>
      </c>
      <c r="G1213" s="15">
        <f>IFERROR(VLOOKUP($B1213,'[1]Paste Only'!$D:$AM,6,FALSE),"-")</f>
        <v>0</v>
      </c>
      <c r="H1213" s="15">
        <f>IFERROR(VLOOKUP($B1213,'[1]Paste Only'!$D:$AM,7,FALSE),"-")</f>
        <v>0</v>
      </c>
      <c r="I1213" s="15">
        <f>IFERROR(VLOOKUP($B1213,'[1]Paste Only'!$D:$AM,8,FALSE),"-")</f>
        <v>0</v>
      </c>
      <c r="J1213" s="16"/>
      <c r="K1213" s="16"/>
      <c r="L1213" s="14">
        <f>IFERROR(VLOOKUP($B1213,'[1]Paste Only'!$D:$AM,12,FALSE),"-")</f>
        <v>8.0500000000000007</v>
      </c>
      <c r="M1213" s="14" t="str">
        <f>IFERROR(VLOOKUP($B1213,'[1]Paste Only'!$D:$AM,15,FALSE),"-")</f>
        <v>-</v>
      </c>
      <c r="N1213" s="17"/>
      <c r="O1213" s="18"/>
      <c r="P1213" s="19">
        <f t="shared" si="578"/>
        <v>0</v>
      </c>
      <c r="Q1213" s="20">
        <f t="shared" si="551"/>
        <v>0</v>
      </c>
      <c r="R1213" s="13">
        <f t="shared" si="552"/>
        <v>0</v>
      </c>
      <c r="S1213" s="13" t="str">
        <f>IFERROR(VLOOKUP($B1213,'[1]Market Cap'!$G:$I,3,FALSE),"-")</f>
        <v>Small Cap</v>
      </c>
      <c r="T1213" s="13"/>
      <c r="U1213" s="13"/>
      <c r="V1213" s="21">
        <f t="shared" si="579"/>
        <v>0</v>
      </c>
      <c r="W1213" s="21">
        <f t="shared" si="579"/>
        <v>0</v>
      </c>
      <c r="X1213" s="21">
        <f t="shared" si="579"/>
        <v>0</v>
      </c>
      <c r="Y1213" s="22">
        <f t="shared" si="553"/>
        <v>0</v>
      </c>
      <c r="Z1213" s="13">
        <f t="shared" si="554"/>
        <v>0</v>
      </c>
      <c r="AA1213" s="23">
        <f t="shared" si="555"/>
        <v>0</v>
      </c>
      <c r="AB1213" s="23">
        <f t="shared" si="556"/>
        <v>0</v>
      </c>
      <c r="AC1213" s="23">
        <f t="shared" si="557"/>
        <v>0</v>
      </c>
      <c r="AD1213" s="24">
        <f t="shared" si="558"/>
        <v>0</v>
      </c>
      <c r="AE1213" s="25">
        <f>IFERROR(VLOOKUP($B1213,'[1]Market Cap'!$G:$I,2,FALSE),"-")</f>
        <v>3108.0101322</v>
      </c>
      <c r="AF1213" s="20">
        <f t="shared" si="559"/>
        <v>0</v>
      </c>
      <c r="AG1213" s="17">
        <f t="shared" si="560"/>
        <v>0</v>
      </c>
      <c r="AH1213" s="17">
        <f t="shared" si="561"/>
        <v>0</v>
      </c>
      <c r="AI1213" s="17" t="str">
        <f t="shared" si="562"/>
        <v>-</v>
      </c>
      <c r="AJ1213" s="26" t="str">
        <f>IFERROR(VLOOKUP($B1213,'[1]Paste Only'!$D:$AM,26,FALSE),"-")</f>
        <v>-</v>
      </c>
      <c r="AK1213" s="26" t="str">
        <f>IFERROR(VLOOKUP($B1213,'[1]Paste Only'!$D:$AM,23,FALSE),"-")</f>
        <v>-</v>
      </c>
      <c r="AL1213" s="26" t="str">
        <f>IFERROR(VLOOKUP($B1213,'[1]Paste Only'!$D:$AM,22,FALSE),"-")</f>
        <v>-</v>
      </c>
      <c r="AM1213" s="21" t="str">
        <f t="shared" si="580"/>
        <v>-</v>
      </c>
      <c r="AN1213" s="21" t="str">
        <f t="shared" si="580"/>
        <v>-</v>
      </c>
      <c r="AO1213" s="21" t="str">
        <f t="shared" si="580"/>
        <v>-</v>
      </c>
      <c r="AP1213" s="27">
        <f t="shared" si="563"/>
        <v>0</v>
      </c>
      <c r="AQ1213" s="27" t="str">
        <f t="shared" si="564"/>
        <v>-</v>
      </c>
      <c r="AR1213" s="27" t="str">
        <f t="shared" si="565"/>
        <v>-</v>
      </c>
      <c r="AS1213" s="27">
        <f t="shared" si="566"/>
        <v>0</v>
      </c>
      <c r="AT1213" s="27">
        <f t="shared" si="567"/>
        <v>0</v>
      </c>
      <c r="AU1213" s="27">
        <f t="shared" si="568"/>
        <v>0</v>
      </c>
      <c r="AV1213" s="21" t="str">
        <f t="shared" si="569"/>
        <v>0</v>
      </c>
      <c r="AW1213" s="27">
        <f t="shared" si="570"/>
        <v>0</v>
      </c>
      <c r="AX1213" s="27" t="str">
        <f t="shared" si="571"/>
        <v>-</v>
      </c>
      <c r="AY1213" s="27" t="str">
        <f t="shared" si="572"/>
        <v>-</v>
      </c>
      <c r="AZ1213" s="21" t="str">
        <f t="shared" si="573"/>
        <v>-</v>
      </c>
      <c r="BA1213" s="21" t="str">
        <f t="shared" si="574"/>
        <v>-</v>
      </c>
      <c r="BB1213" s="28" t="str">
        <f t="shared" si="575"/>
        <v>-</v>
      </c>
      <c r="BC1213" s="28" t="s">
        <v>81</v>
      </c>
      <c r="BD1213" s="28" t="s">
        <v>81</v>
      </c>
      <c r="BE1213" s="28" t="s">
        <v>81</v>
      </c>
      <c r="BF1213" s="28" t="str">
        <f t="shared" si="576"/>
        <v>-</v>
      </c>
      <c r="BG1213" s="29">
        <f t="shared" si="577"/>
        <v>0</v>
      </c>
      <c r="BH1213" s="29">
        <f t="shared" si="577"/>
        <v>0</v>
      </c>
      <c r="BI1213" s="29">
        <f t="shared" si="577"/>
        <v>0</v>
      </c>
      <c r="BJ1213" s="29">
        <f t="shared" si="577"/>
        <v>0</v>
      </c>
      <c r="BK1213" s="29"/>
    </row>
    <row r="1214" spans="1:63" x14ac:dyDescent="0.25">
      <c r="A1214" s="13" t="s">
        <v>3693</v>
      </c>
      <c r="B1214" s="13" t="s">
        <v>3694</v>
      </c>
      <c r="C1214" s="13" t="s">
        <v>3695</v>
      </c>
      <c r="D1214" s="13" t="str">
        <f>IFERROR(VLOOKUP($B1214,[1]GICS!$C:$D,2,FALSE),"-")</f>
        <v>Industrials</v>
      </c>
      <c r="E1214" s="14">
        <f>IFERROR(IF(VLOOKUP($B1214,'[1]Paste Only'!$D:$AM,4,FALSE)="-",VLOOKUP($B1214,'[1]Market Cap'!$A:$J,10,FALSE),VLOOKUP($B1214,'[1]Paste Only'!$D:$AM,4,FALSE)),"-")</f>
        <v>1879.95</v>
      </c>
      <c r="F1214" s="14" t="str">
        <f>IFERROR(VLOOKUP($B1214,'[1]Paste Only'!$D:$AM,5,FALSE),"-")</f>
        <v>-</v>
      </c>
      <c r="G1214" s="15">
        <f>IFERROR(VLOOKUP($B1214,'[1]Paste Only'!$D:$AM,6,FALSE),"-")</f>
        <v>0</v>
      </c>
      <c r="H1214" s="15">
        <f>IFERROR(VLOOKUP($B1214,'[1]Paste Only'!$D:$AM,7,FALSE),"-")</f>
        <v>0</v>
      </c>
      <c r="I1214" s="15">
        <f>IFERROR(VLOOKUP($B1214,'[1]Paste Only'!$D:$AM,8,FALSE),"-")</f>
        <v>0</v>
      </c>
      <c r="J1214" s="16"/>
      <c r="K1214" s="16"/>
      <c r="L1214" s="14">
        <f>IFERROR(VLOOKUP($B1214,'[1]Paste Only'!$D:$AM,12,FALSE),"-")</f>
        <v>28.765521</v>
      </c>
      <c r="M1214" s="14" t="str">
        <f>IFERROR(VLOOKUP($B1214,'[1]Paste Only'!$D:$AM,15,FALSE),"-")</f>
        <v>-</v>
      </c>
      <c r="N1214" s="17"/>
      <c r="O1214" s="18"/>
      <c r="P1214" s="19">
        <f t="shared" si="578"/>
        <v>0</v>
      </c>
      <c r="Q1214" s="20">
        <f t="shared" si="551"/>
        <v>0</v>
      </c>
      <c r="R1214" s="13">
        <f t="shared" si="552"/>
        <v>0</v>
      </c>
      <c r="S1214" s="13" t="str">
        <f>IFERROR(VLOOKUP($B1214,'[1]Market Cap'!$G:$I,3,FALSE),"-")</f>
        <v>Small Cap</v>
      </c>
      <c r="T1214" s="13"/>
      <c r="U1214" s="13"/>
      <c r="V1214" s="21">
        <f t="shared" si="579"/>
        <v>0</v>
      </c>
      <c r="W1214" s="21">
        <f t="shared" si="579"/>
        <v>0</v>
      </c>
      <c r="X1214" s="21">
        <f t="shared" si="579"/>
        <v>0</v>
      </c>
      <c r="Y1214" s="22">
        <f t="shared" si="553"/>
        <v>0</v>
      </c>
      <c r="Z1214" s="13">
        <f t="shared" si="554"/>
        <v>0</v>
      </c>
      <c r="AA1214" s="23">
        <f t="shared" si="555"/>
        <v>0</v>
      </c>
      <c r="AB1214" s="23">
        <f t="shared" si="556"/>
        <v>0</v>
      </c>
      <c r="AC1214" s="23">
        <f t="shared" si="557"/>
        <v>0</v>
      </c>
      <c r="AD1214" s="24">
        <f t="shared" si="558"/>
        <v>0</v>
      </c>
      <c r="AE1214" s="25">
        <f>IFERROR(VLOOKUP($B1214,'[1]Market Cap'!$G:$I,2,FALSE),"-")</f>
        <v>2054.7360953100001</v>
      </c>
      <c r="AF1214" s="20">
        <f t="shared" si="559"/>
        <v>0</v>
      </c>
      <c r="AG1214" s="17">
        <f t="shared" si="560"/>
        <v>0</v>
      </c>
      <c r="AH1214" s="17">
        <f t="shared" si="561"/>
        <v>0</v>
      </c>
      <c r="AI1214" s="17" t="str">
        <f t="shared" si="562"/>
        <v>-</v>
      </c>
      <c r="AJ1214" s="26" t="str">
        <f>IFERROR(VLOOKUP($B1214,'[1]Paste Only'!$D:$AM,26,FALSE),"-")</f>
        <v>-</v>
      </c>
      <c r="AK1214" s="26" t="str">
        <f>IFERROR(VLOOKUP($B1214,'[1]Paste Only'!$D:$AM,23,FALSE),"-")</f>
        <v>-</v>
      </c>
      <c r="AL1214" s="26" t="str">
        <f>IFERROR(VLOOKUP($B1214,'[1]Paste Only'!$D:$AM,22,FALSE),"-")</f>
        <v>-</v>
      </c>
      <c r="AM1214" s="21" t="str">
        <f t="shared" si="580"/>
        <v>-</v>
      </c>
      <c r="AN1214" s="21" t="str">
        <f t="shared" si="580"/>
        <v>-</v>
      </c>
      <c r="AO1214" s="21" t="str">
        <f t="shared" si="580"/>
        <v>-</v>
      </c>
      <c r="AP1214" s="27">
        <f t="shared" si="563"/>
        <v>0</v>
      </c>
      <c r="AQ1214" s="27" t="str">
        <f t="shared" si="564"/>
        <v>-</v>
      </c>
      <c r="AR1214" s="27" t="str">
        <f t="shared" si="565"/>
        <v>-</v>
      </c>
      <c r="AS1214" s="27">
        <f t="shared" si="566"/>
        <v>0</v>
      </c>
      <c r="AT1214" s="27">
        <f t="shared" si="567"/>
        <v>0</v>
      </c>
      <c r="AU1214" s="27">
        <f t="shared" si="568"/>
        <v>0</v>
      </c>
      <c r="AV1214" s="21" t="str">
        <f t="shared" si="569"/>
        <v>0</v>
      </c>
      <c r="AW1214" s="27">
        <f t="shared" si="570"/>
        <v>0</v>
      </c>
      <c r="AX1214" s="27" t="str">
        <f t="shared" si="571"/>
        <v>-</v>
      </c>
      <c r="AY1214" s="27" t="str">
        <f t="shared" si="572"/>
        <v>-</v>
      </c>
      <c r="AZ1214" s="21" t="str">
        <f t="shared" si="573"/>
        <v>-</v>
      </c>
      <c r="BA1214" s="21" t="str">
        <f t="shared" si="574"/>
        <v>-</v>
      </c>
      <c r="BB1214" s="28" t="str">
        <f t="shared" si="575"/>
        <v>-</v>
      </c>
      <c r="BC1214" s="28">
        <v>251</v>
      </c>
      <c r="BD1214" s="28">
        <v>284</v>
      </c>
      <c r="BE1214" s="28">
        <v>265</v>
      </c>
      <c r="BF1214" s="28">
        <f t="shared" si="576"/>
        <v>265</v>
      </c>
      <c r="BG1214" s="29">
        <f t="shared" si="577"/>
        <v>0</v>
      </c>
      <c r="BH1214" s="29">
        <f t="shared" si="577"/>
        <v>94.716981132075475</v>
      </c>
      <c r="BI1214" s="29">
        <f t="shared" si="577"/>
        <v>107.16981132075472</v>
      </c>
      <c r="BJ1214" s="29">
        <f t="shared" si="577"/>
        <v>100</v>
      </c>
      <c r="BK1214" s="29"/>
    </row>
    <row r="1215" spans="1:63" x14ac:dyDescent="0.25">
      <c r="A1215" s="13" t="s">
        <v>3696</v>
      </c>
      <c r="B1215" s="13" t="s">
        <v>3697</v>
      </c>
      <c r="C1215" s="13" t="s">
        <v>3698</v>
      </c>
      <c r="D1215" s="13" t="str">
        <f>IFERROR(VLOOKUP($B1215,[1]GICS!$C:$D,2,FALSE),"-")</f>
        <v>Consumer Staples</v>
      </c>
      <c r="E1215" s="14">
        <f>IFERROR(IF(VLOOKUP($B1215,'[1]Paste Only'!$D:$AM,4,FALSE)="-",VLOOKUP($B1215,'[1]Market Cap'!$A:$J,10,FALSE),VLOOKUP($B1215,'[1]Paste Only'!$D:$AM,4,FALSE)),"-")</f>
        <v>63.12</v>
      </c>
      <c r="F1215" s="14" t="str">
        <f>IFERROR(VLOOKUP($B1215,'[1]Paste Only'!$D:$AM,5,FALSE),"-")</f>
        <v>-</v>
      </c>
      <c r="G1215" s="15">
        <f>IFERROR(VLOOKUP($B1215,'[1]Paste Only'!$D:$AM,6,FALSE),"-")</f>
        <v>0</v>
      </c>
      <c r="H1215" s="15">
        <f>IFERROR(VLOOKUP($B1215,'[1]Paste Only'!$D:$AM,7,FALSE),"-")</f>
        <v>0</v>
      </c>
      <c r="I1215" s="15">
        <f>IFERROR(VLOOKUP($B1215,'[1]Paste Only'!$D:$AM,8,FALSE),"-")</f>
        <v>0</v>
      </c>
      <c r="J1215" s="16"/>
      <c r="K1215" s="16"/>
      <c r="L1215" s="14">
        <f>IFERROR(VLOOKUP($B1215,'[1]Paste Only'!$D:$AM,12,FALSE),"-")</f>
        <v>5.22</v>
      </c>
      <c r="M1215" s="14" t="str">
        <f>IFERROR(VLOOKUP($B1215,'[1]Paste Only'!$D:$AM,15,FALSE),"-")</f>
        <v>-</v>
      </c>
      <c r="N1215" s="17"/>
      <c r="O1215" s="18"/>
      <c r="P1215" s="19">
        <f t="shared" si="578"/>
        <v>0</v>
      </c>
      <c r="Q1215" s="20">
        <f t="shared" si="551"/>
        <v>0</v>
      </c>
      <c r="R1215" s="13">
        <f t="shared" si="552"/>
        <v>0</v>
      </c>
      <c r="S1215" s="13" t="str">
        <f>IFERROR(VLOOKUP($B1215,'[1]Market Cap'!$G:$I,3,FALSE),"-")</f>
        <v>Small Cap</v>
      </c>
      <c r="T1215" s="13"/>
      <c r="U1215" s="13"/>
      <c r="V1215" s="21">
        <f t="shared" si="579"/>
        <v>0</v>
      </c>
      <c r="W1215" s="21">
        <f t="shared" si="579"/>
        <v>0</v>
      </c>
      <c r="X1215" s="21">
        <f t="shared" si="579"/>
        <v>0</v>
      </c>
      <c r="Y1215" s="22">
        <f t="shared" si="553"/>
        <v>0</v>
      </c>
      <c r="Z1215" s="13">
        <f t="shared" si="554"/>
        <v>0</v>
      </c>
      <c r="AA1215" s="23">
        <f t="shared" si="555"/>
        <v>0</v>
      </c>
      <c r="AB1215" s="23">
        <f t="shared" si="556"/>
        <v>0</v>
      </c>
      <c r="AC1215" s="23">
        <f t="shared" si="557"/>
        <v>0</v>
      </c>
      <c r="AD1215" s="24">
        <f t="shared" si="558"/>
        <v>0</v>
      </c>
      <c r="AE1215" s="25">
        <f>IFERROR(VLOOKUP($B1215,'[1]Market Cap'!$G:$I,2,FALSE),"-")</f>
        <v>237.94015020000001</v>
      </c>
      <c r="AF1215" s="20">
        <f t="shared" si="559"/>
        <v>0</v>
      </c>
      <c r="AG1215" s="17">
        <f t="shared" si="560"/>
        <v>0</v>
      </c>
      <c r="AH1215" s="17">
        <f t="shared" si="561"/>
        <v>0</v>
      </c>
      <c r="AI1215" s="17" t="str">
        <f t="shared" si="562"/>
        <v>-</v>
      </c>
      <c r="AJ1215" s="26" t="str">
        <f>IFERROR(VLOOKUP($B1215,'[1]Paste Only'!$D:$AM,26,FALSE),"-")</f>
        <v>-</v>
      </c>
      <c r="AK1215" s="26" t="str">
        <f>IFERROR(VLOOKUP($B1215,'[1]Paste Only'!$D:$AM,23,FALSE),"-")</f>
        <v>-</v>
      </c>
      <c r="AL1215" s="26" t="str">
        <f>IFERROR(VLOOKUP($B1215,'[1]Paste Only'!$D:$AM,22,FALSE),"-")</f>
        <v>-</v>
      </c>
      <c r="AM1215" s="21" t="str">
        <f t="shared" si="580"/>
        <v>-</v>
      </c>
      <c r="AN1215" s="21" t="str">
        <f t="shared" si="580"/>
        <v>-</v>
      </c>
      <c r="AO1215" s="21" t="str">
        <f t="shared" si="580"/>
        <v>-</v>
      </c>
      <c r="AP1215" s="27">
        <f t="shared" si="563"/>
        <v>0</v>
      </c>
      <c r="AQ1215" s="27" t="str">
        <f t="shared" si="564"/>
        <v>-</v>
      </c>
      <c r="AR1215" s="27" t="str">
        <f t="shared" si="565"/>
        <v>-</v>
      </c>
      <c r="AS1215" s="27">
        <f t="shared" si="566"/>
        <v>0</v>
      </c>
      <c r="AT1215" s="27">
        <f t="shared" si="567"/>
        <v>0</v>
      </c>
      <c r="AU1215" s="27">
        <f t="shared" si="568"/>
        <v>0</v>
      </c>
      <c r="AV1215" s="21" t="str">
        <f t="shared" si="569"/>
        <v>0</v>
      </c>
      <c r="AW1215" s="27">
        <f t="shared" si="570"/>
        <v>0</v>
      </c>
      <c r="AX1215" s="27" t="str">
        <f t="shared" si="571"/>
        <v>-</v>
      </c>
      <c r="AY1215" s="27" t="str">
        <f t="shared" si="572"/>
        <v>-</v>
      </c>
      <c r="AZ1215" s="21" t="str">
        <f t="shared" si="573"/>
        <v>-</v>
      </c>
      <c r="BA1215" s="21" t="str">
        <f t="shared" si="574"/>
        <v>-</v>
      </c>
      <c r="BB1215" s="28" t="str">
        <f t="shared" si="575"/>
        <v>-</v>
      </c>
      <c r="BC1215" s="28" t="s">
        <v>81</v>
      </c>
      <c r="BD1215" s="28" t="s">
        <v>81</v>
      </c>
      <c r="BE1215" s="28" t="s">
        <v>81</v>
      </c>
      <c r="BF1215" s="28" t="str">
        <f t="shared" si="576"/>
        <v>-</v>
      </c>
      <c r="BG1215" s="29">
        <f t="shared" si="577"/>
        <v>0</v>
      </c>
      <c r="BH1215" s="29">
        <f t="shared" si="577"/>
        <v>0</v>
      </c>
      <c r="BI1215" s="29">
        <f t="shared" si="577"/>
        <v>0</v>
      </c>
      <c r="BJ1215" s="29">
        <f t="shared" si="577"/>
        <v>0</v>
      </c>
      <c r="BK1215" s="29"/>
    </row>
    <row r="1216" spans="1:63" x14ac:dyDescent="0.25">
      <c r="A1216" s="13" t="s">
        <v>3699</v>
      </c>
      <c r="B1216" s="13" t="s">
        <v>3700</v>
      </c>
      <c r="C1216" s="13" t="s">
        <v>3701</v>
      </c>
      <c r="D1216" s="13" t="str">
        <f>IFERROR(VLOOKUP($B1216,[1]GICS!$C:$D,2,FALSE),"-")</f>
        <v>-</v>
      </c>
      <c r="E1216" s="14">
        <f>IFERROR(IF(VLOOKUP($B1216,'[1]Paste Only'!$D:$AM,4,FALSE)="-",VLOOKUP($B1216,'[1]Market Cap'!$A:$J,10,FALSE),VLOOKUP($B1216,'[1]Paste Only'!$D:$AM,4,FALSE)),"-")</f>
        <v>0</v>
      </c>
      <c r="F1216" s="14" t="str">
        <f>IFERROR(VLOOKUP($B1216,'[1]Paste Only'!$D:$AM,5,FALSE),"-")</f>
        <v>-</v>
      </c>
      <c r="G1216" s="15">
        <f>IFERROR(VLOOKUP($B1216,'[1]Paste Only'!$D:$AM,6,FALSE),"-")</f>
        <v>0</v>
      </c>
      <c r="H1216" s="15">
        <f>IFERROR(VLOOKUP($B1216,'[1]Paste Only'!$D:$AM,7,FALSE),"-")</f>
        <v>0</v>
      </c>
      <c r="I1216" s="15">
        <f>IFERROR(VLOOKUP($B1216,'[1]Paste Only'!$D:$AM,8,FALSE),"-")</f>
        <v>0</v>
      </c>
      <c r="J1216" s="16"/>
      <c r="K1216" s="16"/>
      <c r="L1216" s="14">
        <f>IFERROR(VLOOKUP($B1216,'[1]Paste Only'!$D:$AM,12,FALSE),"-")</f>
        <v>1.08</v>
      </c>
      <c r="M1216" s="14" t="str">
        <f>IFERROR(VLOOKUP($B1216,'[1]Paste Only'!$D:$AM,15,FALSE),"-")</f>
        <v>-</v>
      </c>
      <c r="N1216" s="17"/>
      <c r="O1216" s="18"/>
      <c r="P1216" s="19">
        <f t="shared" si="578"/>
        <v>0</v>
      </c>
      <c r="Q1216" s="20">
        <f t="shared" si="551"/>
        <v>0</v>
      </c>
      <c r="R1216" s="13">
        <f t="shared" si="552"/>
        <v>0</v>
      </c>
      <c r="S1216" s="13" t="str">
        <f>IFERROR(VLOOKUP($B1216,'[1]Market Cap'!$G:$I,3,FALSE),"-")</f>
        <v>Small Cap</v>
      </c>
      <c r="T1216" s="13"/>
      <c r="U1216" s="13"/>
      <c r="V1216" s="21">
        <f t="shared" si="579"/>
        <v>0</v>
      </c>
      <c r="W1216" s="21">
        <f t="shared" si="579"/>
        <v>0</v>
      </c>
      <c r="X1216" s="21">
        <f t="shared" si="579"/>
        <v>0</v>
      </c>
      <c r="Y1216" s="22">
        <f t="shared" si="553"/>
        <v>0</v>
      </c>
      <c r="Z1216" s="13">
        <f t="shared" si="554"/>
        <v>0</v>
      </c>
      <c r="AA1216" s="23">
        <f t="shared" si="555"/>
        <v>0</v>
      </c>
      <c r="AB1216" s="23">
        <f t="shared" si="556"/>
        <v>0</v>
      </c>
      <c r="AC1216" s="23">
        <f t="shared" si="557"/>
        <v>0</v>
      </c>
      <c r="AD1216" s="24">
        <f t="shared" si="558"/>
        <v>0</v>
      </c>
      <c r="AE1216" s="25">
        <f>IFERROR(VLOOKUP($B1216,'[1]Market Cap'!$G:$I,2,FALSE),"-")</f>
        <v>0</v>
      </c>
      <c r="AF1216" s="20">
        <f t="shared" si="559"/>
        <v>0</v>
      </c>
      <c r="AG1216" s="17">
        <f t="shared" si="560"/>
        <v>0</v>
      </c>
      <c r="AH1216" s="17">
        <f t="shared" si="561"/>
        <v>0</v>
      </c>
      <c r="AI1216" s="17" t="str">
        <f t="shared" si="562"/>
        <v>-</v>
      </c>
      <c r="AJ1216" s="26" t="str">
        <f>IFERROR(VLOOKUP($B1216,'[1]Paste Only'!$D:$AM,26,FALSE),"-")</f>
        <v>-</v>
      </c>
      <c r="AK1216" s="26" t="str">
        <f>IFERROR(VLOOKUP($B1216,'[1]Paste Only'!$D:$AM,23,FALSE),"-")</f>
        <v>-</v>
      </c>
      <c r="AL1216" s="26" t="str">
        <f>IFERROR(VLOOKUP($B1216,'[1]Paste Only'!$D:$AM,22,FALSE),"-")</f>
        <v>-</v>
      </c>
      <c r="AM1216" s="21" t="str">
        <f t="shared" si="580"/>
        <v>-</v>
      </c>
      <c r="AN1216" s="21" t="str">
        <f t="shared" si="580"/>
        <v>-</v>
      </c>
      <c r="AO1216" s="21" t="str">
        <f t="shared" si="580"/>
        <v>-</v>
      </c>
      <c r="AP1216" s="27">
        <f t="shared" si="563"/>
        <v>0</v>
      </c>
      <c r="AQ1216" s="27" t="str">
        <f t="shared" si="564"/>
        <v>-</v>
      </c>
      <c r="AR1216" s="27" t="str">
        <f t="shared" si="565"/>
        <v>-</v>
      </c>
      <c r="AS1216" s="27">
        <f t="shared" si="566"/>
        <v>0</v>
      </c>
      <c r="AT1216" s="27">
        <f t="shared" si="567"/>
        <v>0</v>
      </c>
      <c r="AU1216" s="27">
        <f t="shared" si="568"/>
        <v>0</v>
      </c>
      <c r="AV1216" s="21" t="str">
        <f t="shared" si="569"/>
        <v>0</v>
      </c>
      <c r="AW1216" s="27">
        <f t="shared" si="570"/>
        <v>0</v>
      </c>
      <c r="AX1216" s="27" t="str">
        <f t="shared" si="571"/>
        <v>-</v>
      </c>
      <c r="AY1216" s="27" t="str">
        <f t="shared" si="572"/>
        <v>-</v>
      </c>
      <c r="AZ1216" s="21" t="str">
        <f t="shared" si="573"/>
        <v>-</v>
      </c>
      <c r="BA1216" s="21" t="str">
        <f t="shared" si="574"/>
        <v>-</v>
      </c>
      <c r="BB1216" s="28" t="str">
        <f t="shared" si="575"/>
        <v>-</v>
      </c>
      <c r="BC1216" s="28" t="s">
        <v>81</v>
      </c>
      <c r="BD1216" s="28" t="s">
        <v>81</v>
      </c>
      <c r="BE1216" s="28" t="s">
        <v>81</v>
      </c>
      <c r="BF1216" s="28" t="str">
        <f t="shared" si="576"/>
        <v>-</v>
      </c>
      <c r="BG1216" s="29">
        <f t="shared" si="577"/>
        <v>0</v>
      </c>
      <c r="BH1216" s="29">
        <f t="shared" si="577"/>
        <v>0</v>
      </c>
      <c r="BI1216" s="29">
        <f t="shared" si="577"/>
        <v>0</v>
      </c>
      <c r="BJ1216" s="29">
        <f t="shared" si="577"/>
        <v>0</v>
      </c>
      <c r="BK1216" s="29"/>
    </row>
    <row r="1217" spans="1:63" x14ac:dyDescent="0.25">
      <c r="A1217" s="13" t="s">
        <v>3702</v>
      </c>
      <c r="B1217" s="13" t="s">
        <v>3703</v>
      </c>
      <c r="C1217" s="13" t="s">
        <v>3704</v>
      </c>
      <c r="D1217" s="13" t="str">
        <f>IFERROR(VLOOKUP($B1217,[1]GICS!$C:$D,2,FALSE),"-")</f>
        <v>Consumer Discretionary</v>
      </c>
      <c r="E1217" s="14">
        <f>IFERROR(IF(VLOOKUP($B1217,'[1]Paste Only'!$D:$AM,4,FALSE)="-",VLOOKUP($B1217,'[1]Market Cap'!$A:$J,10,FALSE),VLOOKUP($B1217,'[1]Paste Only'!$D:$AM,4,FALSE)),"-")</f>
        <v>131.35</v>
      </c>
      <c r="F1217" s="14" t="str">
        <f>IFERROR(VLOOKUP($B1217,'[1]Paste Only'!$D:$AM,5,FALSE),"-")</f>
        <v>-</v>
      </c>
      <c r="G1217" s="15">
        <f>IFERROR(VLOOKUP($B1217,'[1]Paste Only'!$D:$AM,6,FALSE),"-")</f>
        <v>0</v>
      </c>
      <c r="H1217" s="15">
        <f>IFERROR(VLOOKUP($B1217,'[1]Paste Only'!$D:$AM,7,FALSE),"-")</f>
        <v>0</v>
      </c>
      <c r="I1217" s="15">
        <f>IFERROR(VLOOKUP($B1217,'[1]Paste Only'!$D:$AM,8,FALSE),"-")</f>
        <v>0</v>
      </c>
      <c r="J1217" s="16"/>
      <c r="K1217" s="16"/>
      <c r="L1217" s="14">
        <f>IFERROR(VLOOKUP($B1217,'[1]Paste Only'!$D:$AM,12,FALSE),"-")</f>
        <v>3.29</v>
      </c>
      <c r="M1217" s="14" t="str">
        <f>IFERROR(VLOOKUP($B1217,'[1]Paste Only'!$D:$AM,15,FALSE),"-")</f>
        <v>-</v>
      </c>
      <c r="N1217" s="17"/>
      <c r="O1217" s="18"/>
      <c r="P1217" s="19">
        <f t="shared" si="578"/>
        <v>0</v>
      </c>
      <c r="Q1217" s="20">
        <f t="shared" si="551"/>
        <v>0</v>
      </c>
      <c r="R1217" s="13">
        <f t="shared" si="552"/>
        <v>0</v>
      </c>
      <c r="S1217" s="13" t="str">
        <f>IFERROR(VLOOKUP($B1217,'[1]Market Cap'!$G:$I,3,FALSE),"-")</f>
        <v>Small Cap</v>
      </c>
      <c r="T1217" s="13"/>
      <c r="U1217" s="13"/>
      <c r="V1217" s="21">
        <f t="shared" si="579"/>
        <v>0</v>
      </c>
      <c r="W1217" s="21">
        <f t="shared" si="579"/>
        <v>0</v>
      </c>
      <c r="X1217" s="21">
        <f t="shared" si="579"/>
        <v>0</v>
      </c>
      <c r="Y1217" s="22">
        <f t="shared" si="553"/>
        <v>0</v>
      </c>
      <c r="Z1217" s="13">
        <f t="shared" si="554"/>
        <v>0</v>
      </c>
      <c r="AA1217" s="23">
        <f t="shared" si="555"/>
        <v>0</v>
      </c>
      <c r="AB1217" s="23">
        <f t="shared" si="556"/>
        <v>0</v>
      </c>
      <c r="AC1217" s="23">
        <f t="shared" si="557"/>
        <v>0</v>
      </c>
      <c r="AD1217" s="24">
        <f t="shared" si="558"/>
        <v>0</v>
      </c>
      <c r="AE1217" s="25">
        <f>IFERROR(VLOOKUP($B1217,'[1]Market Cap'!$G:$I,2,FALSE),"-")</f>
        <v>761.86700129500002</v>
      </c>
      <c r="AF1217" s="20">
        <f t="shared" si="559"/>
        <v>0</v>
      </c>
      <c r="AG1217" s="17">
        <f t="shared" si="560"/>
        <v>0</v>
      </c>
      <c r="AH1217" s="17">
        <f t="shared" si="561"/>
        <v>0</v>
      </c>
      <c r="AI1217" s="17" t="str">
        <f t="shared" si="562"/>
        <v>-</v>
      </c>
      <c r="AJ1217" s="26" t="str">
        <f>IFERROR(VLOOKUP($B1217,'[1]Paste Only'!$D:$AM,26,FALSE),"-")</f>
        <v>-</v>
      </c>
      <c r="AK1217" s="26" t="str">
        <f>IFERROR(VLOOKUP($B1217,'[1]Paste Only'!$D:$AM,23,FALSE),"-")</f>
        <v>-</v>
      </c>
      <c r="AL1217" s="26" t="str">
        <f>IFERROR(VLOOKUP($B1217,'[1]Paste Only'!$D:$AM,22,FALSE),"-")</f>
        <v>-</v>
      </c>
      <c r="AM1217" s="21" t="str">
        <f t="shared" si="580"/>
        <v>-</v>
      </c>
      <c r="AN1217" s="21" t="str">
        <f t="shared" si="580"/>
        <v>-</v>
      </c>
      <c r="AO1217" s="21" t="str">
        <f t="shared" si="580"/>
        <v>-</v>
      </c>
      <c r="AP1217" s="27">
        <f t="shared" si="563"/>
        <v>0</v>
      </c>
      <c r="AQ1217" s="27" t="str">
        <f t="shared" si="564"/>
        <v>-</v>
      </c>
      <c r="AR1217" s="27" t="str">
        <f t="shared" si="565"/>
        <v>-</v>
      </c>
      <c r="AS1217" s="27">
        <f t="shared" si="566"/>
        <v>0</v>
      </c>
      <c r="AT1217" s="27">
        <f t="shared" si="567"/>
        <v>0</v>
      </c>
      <c r="AU1217" s="27">
        <f t="shared" si="568"/>
        <v>0</v>
      </c>
      <c r="AV1217" s="21" t="str">
        <f t="shared" si="569"/>
        <v>0</v>
      </c>
      <c r="AW1217" s="27">
        <f t="shared" si="570"/>
        <v>0</v>
      </c>
      <c r="AX1217" s="27" t="str">
        <f t="shared" si="571"/>
        <v>-</v>
      </c>
      <c r="AY1217" s="27" t="str">
        <f t="shared" si="572"/>
        <v>-</v>
      </c>
      <c r="AZ1217" s="21" t="str">
        <f t="shared" si="573"/>
        <v>-</v>
      </c>
      <c r="BA1217" s="21" t="str">
        <f t="shared" si="574"/>
        <v>-</v>
      </c>
      <c r="BB1217" s="28" t="str">
        <f t="shared" si="575"/>
        <v>-</v>
      </c>
      <c r="BC1217" s="28" t="s">
        <v>81</v>
      </c>
      <c r="BD1217" s="28" t="s">
        <v>81</v>
      </c>
      <c r="BE1217" s="28" t="s">
        <v>81</v>
      </c>
      <c r="BF1217" s="28" t="str">
        <f t="shared" si="576"/>
        <v>-</v>
      </c>
      <c r="BG1217" s="29">
        <f t="shared" si="577"/>
        <v>0</v>
      </c>
      <c r="BH1217" s="29">
        <f t="shared" si="577"/>
        <v>0</v>
      </c>
      <c r="BI1217" s="29">
        <f t="shared" si="577"/>
        <v>0</v>
      </c>
      <c r="BJ1217" s="29">
        <f t="shared" si="577"/>
        <v>0</v>
      </c>
      <c r="BK1217" s="29"/>
    </row>
    <row r="1218" spans="1:63" x14ac:dyDescent="0.25">
      <c r="A1218" s="13" t="s">
        <v>3705</v>
      </c>
      <c r="B1218" s="13" t="s">
        <v>3706</v>
      </c>
      <c r="C1218" s="13" t="s">
        <v>3707</v>
      </c>
      <c r="D1218" s="13" t="str">
        <f>IFERROR(VLOOKUP($B1218,[1]GICS!$C:$D,2,FALSE),"-")</f>
        <v>Industrials</v>
      </c>
      <c r="E1218" s="14">
        <f>IFERROR(IF(VLOOKUP($B1218,'[1]Paste Only'!$D:$AM,4,FALSE)="-",VLOOKUP($B1218,'[1]Market Cap'!$A:$J,10,FALSE),VLOOKUP($B1218,'[1]Paste Only'!$D:$AM,4,FALSE)),"-")</f>
        <v>384.35</v>
      </c>
      <c r="F1218" s="14">
        <f>IFERROR(VLOOKUP($B1218,'[1]Paste Only'!$D:$AM,5,FALSE),"-")</f>
        <v>487</v>
      </c>
      <c r="G1218" s="15">
        <f>IFERROR(VLOOKUP($B1218,'[1]Paste Only'!$D:$AM,6,FALSE),"-")</f>
        <v>1</v>
      </c>
      <c r="H1218" s="15">
        <f>IFERROR(VLOOKUP($B1218,'[1]Paste Only'!$D:$AM,7,FALSE),"-")</f>
        <v>0</v>
      </c>
      <c r="I1218" s="15">
        <f>IFERROR(VLOOKUP($B1218,'[1]Paste Only'!$D:$AM,8,FALSE),"-")</f>
        <v>0</v>
      </c>
      <c r="J1218" s="16"/>
      <c r="K1218" s="16"/>
      <c r="L1218" s="14">
        <f>IFERROR(VLOOKUP($B1218,'[1]Paste Only'!$D:$AM,12,FALSE),"-")</f>
        <v>105.928939</v>
      </c>
      <c r="M1218" s="14" t="str">
        <f>IFERROR(VLOOKUP($B1218,'[1]Paste Only'!$D:$AM,15,FALSE),"-")</f>
        <v>-</v>
      </c>
      <c r="N1218" s="17"/>
      <c r="O1218" s="18"/>
      <c r="P1218" s="19">
        <f t="shared" si="578"/>
        <v>0</v>
      </c>
      <c r="Q1218" s="20">
        <f t="shared" si="551"/>
        <v>0.26707428125406518</v>
      </c>
      <c r="R1218" s="13">
        <f t="shared" si="552"/>
        <v>1</v>
      </c>
      <c r="S1218" s="13" t="str">
        <f>IFERROR(VLOOKUP($B1218,'[1]Market Cap'!$G:$I,3,FALSE),"-")</f>
        <v>Small Cap</v>
      </c>
      <c r="T1218" s="13"/>
      <c r="U1218" s="13"/>
      <c r="V1218" s="21">
        <f t="shared" si="579"/>
        <v>0</v>
      </c>
      <c r="W1218" s="21">
        <f t="shared" si="579"/>
        <v>0</v>
      </c>
      <c r="X1218" s="21">
        <f t="shared" si="579"/>
        <v>0</v>
      </c>
      <c r="Y1218" s="22">
        <f t="shared" si="553"/>
        <v>0</v>
      </c>
      <c r="Z1218" s="13">
        <f t="shared" si="554"/>
        <v>0</v>
      </c>
      <c r="AA1218" s="23">
        <f t="shared" si="555"/>
        <v>0</v>
      </c>
      <c r="AB1218" s="23">
        <f t="shared" si="556"/>
        <v>0</v>
      </c>
      <c r="AC1218" s="23">
        <f t="shared" si="557"/>
        <v>0</v>
      </c>
      <c r="AD1218" s="24">
        <f t="shared" si="558"/>
        <v>0</v>
      </c>
      <c r="AE1218" s="25">
        <f>IFERROR(VLOOKUP($B1218,'[1]Market Cap'!$G:$I,2,FALSE),"-")</f>
        <v>2024.8238299499999</v>
      </c>
      <c r="AF1218" s="20">
        <f t="shared" si="559"/>
        <v>0</v>
      </c>
      <c r="AG1218" s="17">
        <f t="shared" si="560"/>
        <v>0</v>
      </c>
      <c r="AH1218" s="17">
        <f t="shared" si="561"/>
        <v>0</v>
      </c>
      <c r="AI1218" s="17" t="str">
        <f t="shared" si="562"/>
        <v>-</v>
      </c>
      <c r="AJ1218" s="26">
        <f>IFERROR(VLOOKUP($B1218,'[1]Paste Only'!$D:$AM,26,FALSE),"-")</f>
        <v>487</v>
      </c>
      <c r="AK1218" s="26">
        <f>IFERROR(VLOOKUP($B1218,'[1]Paste Only'!$D:$AM,23,FALSE),"-")</f>
        <v>487</v>
      </c>
      <c r="AL1218" s="26">
        <f>IFERROR(VLOOKUP($B1218,'[1]Paste Only'!$D:$AM,22,FALSE),"-")</f>
        <v>487</v>
      </c>
      <c r="AM1218" s="21">
        <f t="shared" si="580"/>
        <v>0</v>
      </c>
      <c r="AN1218" s="21">
        <f t="shared" si="580"/>
        <v>0</v>
      </c>
      <c r="AO1218" s="21">
        <f t="shared" si="580"/>
        <v>0</v>
      </c>
      <c r="AP1218" s="27">
        <f t="shared" si="563"/>
        <v>0</v>
      </c>
      <c r="AQ1218" s="27">
        <f t="shared" si="564"/>
        <v>0</v>
      </c>
      <c r="AR1218" s="27">
        <f t="shared" si="565"/>
        <v>487</v>
      </c>
      <c r="AS1218" s="27">
        <f t="shared" si="566"/>
        <v>487</v>
      </c>
      <c r="AT1218" s="27">
        <f t="shared" si="567"/>
        <v>0</v>
      </c>
      <c r="AU1218" s="27">
        <f t="shared" si="568"/>
        <v>0</v>
      </c>
      <c r="AV1218" s="21">
        <f t="shared" si="569"/>
        <v>1</v>
      </c>
      <c r="AW1218" s="27">
        <f t="shared" si="570"/>
        <v>487</v>
      </c>
      <c r="AX1218" s="27">
        <f t="shared" si="571"/>
        <v>487</v>
      </c>
      <c r="AY1218" s="27">
        <f t="shared" si="572"/>
        <v>487</v>
      </c>
      <c r="AZ1218" s="21">
        <f t="shared" si="573"/>
        <v>0.26707428125406518</v>
      </c>
      <c r="BA1218" s="21">
        <f t="shared" si="574"/>
        <v>0.26707428125406518</v>
      </c>
      <c r="BB1218" s="28">
        <f t="shared" si="575"/>
        <v>487</v>
      </c>
      <c r="BC1218" s="28" t="s">
        <v>81</v>
      </c>
      <c r="BD1218" s="28" t="s">
        <v>81</v>
      </c>
      <c r="BE1218" s="28" t="s">
        <v>81</v>
      </c>
      <c r="BF1218" s="28" t="str">
        <f t="shared" si="576"/>
        <v>-</v>
      </c>
      <c r="BG1218" s="29">
        <f t="shared" si="577"/>
        <v>0</v>
      </c>
      <c r="BH1218" s="29">
        <f t="shared" si="577"/>
        <v>0</v>
      </c>
      <c r="BI1218" s="29">
        <f t="shared" si="577"/>
        <v>0</v>
      </c>
      <c r="BJ1218" s="29">
        <f t="shared" ref="BJ1218:BJ1226" si="581">IFERROR(BE1218*100/$BF1218,0)</f>
        <v>0</v>
      </c>
      <c r="BK1218" s="29"/>
    </row>
    <row r="1219" spans="1:63" x14ac:dyDescent="0.25">
      <c r="A1219" s="13" t="s">
        <v>3708</v>
      </c>
      <c r="B1219" s="13" t="s">
        <v>3709</v>
      </c>
      <c r="C1219" s="13" t="s">
        <v>3710</v>
      </c>
      <c r="D1219" s="13" t="str">
        <f>IFERROR(VLOOKUP($B1219,[1]GICS!$C:$D,2,FALSE),"-")</f>
        <v>Health Care</v>
      </c>
      <c r="E1219" s="14">
        <f>IFERROR(IF(VLOOKUP($B1219,'[1]Paste Only'!$D:$AM,4,FALSE)="-",VLOOKUP($B1219,'[1]Market Cap'!$A:$J,10,FALSE),VLOOKUP($B1219,'[1]Paste Only'!$D:$AM,4,FALSE)),"-")</f>
        <v>676.15</v>
      </c>
      <c r="F1219" s="14" t="str">
        <f>IFERROR(VLOOKUP($B1219,'[1]Paste Only'!$D:$AM,5,FALSE),"-")</f>
        <v>-</v>
      </c>
      <c r="G1219" s="15">
        <f>IFERROR(VLOOKUP($B1219,'[1]Paste Only'!$D:$AM,6,FALSE),"-")</f>
        <v>0</v>
      </c>
      <c r="H1219" s="15">
        <f>IFERROR(VLOOKUP($B1219,'[1]Paste Only'!$D:$AM,7,FALSE),"-")</f>
        <v>0</v>
      </c>
      <c r="I1219" s="15">
        <f>IFERROR(VLOOKUP($B1219,'[1]Paste Only'!$D:$AM,8,FALSE),"-")</f>
        <v>1</v>
      </c>
      <c r="J1219" s="16"/>
      <c r="K1219" s="16"/>
      <c r="L1219" s="14">
        <f>IFERROR(VLOOKUP($B1219,'[1]Paste Only'!$D:$AM,12,FALSE),"-")</f>
        <v>0.14000000000000001</v>
      </c>
      <c r="M1219" s="14" t="str">
        <f>IFERROR(VLOOKUP($B1219,'[1]Paste Only'!$D:$AM,15,FALSE),"-")</f>
        <v>-</v>
      </c>
      <c r="N1219" s="17"/>
      <c r="O1219" s="18"/>
      <c r="P1219" s="19">
        <f t="shared" si="578"/>
        <v>0</v>
      </c>
      <c r="Q1219" s="20">
        <f t="shared" ref="Q1219:Q1282" si="582">IFERROR(F1219/E1219-1,0)</f>
        <v>0</v>
      </c>
      <c r="R1219" s="13">
        <f t="shared" ref="R1219:R1282" si="583">SUM(G1219:I1219)</f>
        <v>1</v>
      </c>
      <c r="S1219" s="13" t="str">
        <f>IFERROR(VLOOKUP($B1219,'[1]Market Cap'!$G:$I,3,FALSE),"-")</f>
        <v>Small Cap</v>
      </c>
      <c r="T1219" s="13"/>
      <c r="U1219" s="13"/>
      <c r="V1219" s="21">
        <f t="shared" si="579"/>
        <v>0</v>
      </c>
      <c r="W1219" s="21">
        <f t="shared" si="579"/>
        <v>0</v>
      </c>
      <c r="X1219" s="21">
        <f t="shared" si="579"/>
        <v>0</v>
      </c>
      <c r="Y1219" s="22">
        <f t="shared" ref="Y1219:Y1282" si="584">SUM(V1219:X1219)</f>
        <v>0</v>
      </c>
      <c r="Z1219" s="13">
        <f t="shared" ref="Z1219:Z1282" si="585">IF(AND(Y1219&lt;100%,Y1219&gt;0%),1,0)</f>
        <v>0</v>
      </c>
      <c r="AA1219" s="23">
        <f t="shared" ref="AA1219:AA1282" si="586">V1219*$BO$3</f>
        <v>0</v>
      </c>
      <c r="AB1219" s="23">
        <f t="shared" ref="AB1219:AB1282" si="587">W1219*$BO$4</f>
        <v>0</v>
      </c>
      <c r="AC1219" s="23">
        <f t="shared" ref="AC1219:AC1282" si="588">X1219*$BO$5</f>
        <v>0</v>
      </c>
      <c r="AD1219" s="24">
        <f t="shared" ref="AD1219:AD1282" si="589">SUM(AA1219:AC1219)</f>
        <v>0</v>
      </c>
      <c r="AE1219" s="25">
        <f>IFERROR(VLOOKUP($B1219,'[1]Market Cap'!$G:$I,2,FALSE),"-")</f>
        <v>3255.8666501450002</v>
      </c>
      <c r="AF1219" s="20">
        <f t="shared" ref="AF1219:AF1282" si="590">IF(AI1219="Y",Q1219,Q1219*AD1219)</f>
        <v>0</v>
      </c>
      <c r="AG1219" s="17">
        <f t="shared" ref="AG1219:AG1282" si="591">IF(Q1219&lt;0,1,0)</f>
        <v>0</v>
      </c>
      <c r="AH1219" s="17">
        <f t="shared" ref="AH1219:AH1282" si="592">IF(AD1219&lt;0,1,0)</f>
        <v>0</v>
      </c>
      <c r="AI1219" s="17" t="str">
        <f t="shared" ref="AI1219:AI1282" si="593">IF(AG1219+AH1219=2,"Y","-")</f>
        <v>-</v>
      </c>
      <c r="AJ1219" s="26" t="str">
        <f>IFERROR(VLOOKUP($B1219,'[1]Paste Only'!$D:$AM,26,FALSE),"-")</f>
        <v>-</v>
      </c>
      <c r="AK1219" s="26" t="str">
        <f>IFERROR(VLOOKUP($B1219,'[1]Paste Only'!$D:$AM,23,FALSE),"-")</f>
        <v>-</v>
      </c>
      <c r="AL1219" s="26" t="str">
        <f>IFERROR(VLOOKUP($B1219,'[1]Paste Only'!$D:$AM,22,FALSE),"-")</f>
        <v>-</v>
      </c>
      <c r="AM1219" s="21" t="str">
        <f t="shared" si="580"/>
        <v>-</v>
      </c>
      <c r="AN1219" s="21" t="str">
        <f t="shared" si="580"/>
        <v>-</v>
      </c>
      <c r="AO1219" s="21" t="str">
        <f t="shared" si="580"/>
        <v>-</v>
      </c>
      <c r="AP1219" s="27">
        <f t="shared" ref="AP1219:AP1282" si="594">IF(AN1219&lt;$BO$9,F1219,0)</f>
        <v>0</v>
      </c>
      <c r="AQ1219" s="27" t="str">
        <f t="shared" ref="AQ1219:AQ1282" si="595">IF(AO1219&gt;$BO$10,F1219,0)</f>
        <v>-</v>
      </c>
      <c r="AR1219" s="27" t="str">
        <f t="shared" ref="AR1219:AR1282" si="596">IFERROR(IF(AN1219&gt;=$BO$11,F1219*(1+$BR$11),0),"-")</f>
        <v>-</v>
      </c>
      <c r="AS1219" s="27">
        <f t="shared" ref="AS1219:AS1282" si="597">IFERROR(IF(AO1219&lt;=$BO$12,F1219*(1+$BR$12),0),"-")</f>
        <v>0</v>
      </c>
      <c r="AT1219" s="27">
        <f t="shared" ref="AT1219:AT1282" si="598">IFERROR(IF(AND(AN1219&gt;$BO$13,AN1219&lt;$BQ$13),F1219*(1+$BR$13),0),"-")</f>
        <v>0</v>
      </c>
      <c r="AU1219" s="27">
        <f t="shared" ref="AU1219:AU1282" si="599">IFERROR(IF(AND(AO1219&lt;$BO$14,AO1219&gt;$BQ$14),F1219*(1+$BR$14),0),"-")</f>
        <v>0</v>
      </c>
      <c r="AV1219" s="21">
        <f t="shared" ref="AV1219:AV1282" si="600">IFERROR(G1219/SUM($G1219:$I1219),"0")</f>
        <v>0</v>
      </c>
      <c r="AW1219" s="27" t="str">
        <f t="shared" ref="AW1219:AW1282" si="601">IF(AV1219&gt;$BM$17,IF(AS1219=0,AU1219,AS1219),IF(AV1219&lt;$BM$18,IF(AR1219=0,AT1219,AR1219),F1219))</f>
        <v>-</v>
      </c>
      <c r="AX1219" s="27" t="str">
        <f t="shared" ref="AX1219:AX1282" si="602">IF(AW1219=0,F1219,AW1219)</f>
        <v>-</v>
      </c>
      <c r="AY1219" s="27" t="str">
        <f t="shared" ref="AY1219:AY1282" si="603">IF(F1219="-","-",IF(AND(R1219&gt;3,E1219&lt;AL1219),MAX(F1219,AJ1219),IF(F1219&gt;E1219,MIN(F1219,AJ1219),MAX(F1219,AJ1219))))</f>
        <v>-</v>
      </c>
      <c r="AZ1219" s="21" t="str">
        <f t="shared" ref="AZ1219:AZ1282" si="604">IFERROR(AY1219/E1219-1,"-")</f>
        <v>-</v>
      </c>
      <c r="BA1219" s="21" t="str">
        <f t="shared" ref="BA1219:BA1282" si="605">IF(AZ1219="-","-",IF(R1219&lt;3,MIN(AZ1219,30%),AZ1219))</f>
        <v>-</v>
      </c>
      <c r="BB1219" s="28" t="str">
        <f t="shared" ref="BB1219:BB1226" si="606">F1219</f>
        <v>-</v>
      </c>
      <c r="BC1219" s="28" t="s">
        <v>81</v>
      </c>
      <c r="BD1219" s="28" t="s">
        <v>81</v>
      </c>
      <c r="BE1219" s="28" t="s">
        <v>81</v>
      </c>
      <c r="BF1219" s="28" t="str">
        <f t="shared" ref="BF1219:BF1226" si="607">BE1219</f>
        <v>-</v>
      </c>
      <c r="BG1219" s="29">
        <f t="shared" ref="BG1219:BI1226" si="608">IFERROR(BB1219*100/$BF1219,0)</f>
        <v>0</v>
      </c>
      <c r="BH1219" s="29">
        <f t="shared" si="608"/>
        <v>0</v>
      </c>
      <c r="BI1219" s="29">
        <f t="shared" si="608"/>
        <v>0</v>
      </c>
      <c r="BJ1219" s="29">
        <f t="shared" si="581"/>
        <v>0</v>
      </c>
      <c r="BK1219" s="29"/>
    </row>
    <row r="1220" spans="1:63" x14ac:dyDescent="0.25">
      <c r="A1220" s="13" t="s">
        <v>3711</v>
      </c>
      <c r="B1220" s="13" t="s">
        <v>3712</v>
      </c>
      <c r="C1220" s="13" t="s">
        <v>3713</v>
      </c>
      <c r="D1220" s="13" t="str">
        <f>IFERROR(VLOOKUP($B1220,[1]GICS!$C:$D,2,FALSE),"-")</f>
        <v>Financials</v>
      </c>
      <c r="E1220" s="14">
        <f>IFERROR(IF(VLOOKUP($B1220,'[1]Paste Only'!$D:$AM,4,FALSE)="-",VLOOKUP($B1220,'[1]Market Cap'!$A:$J,10,FALSE),VLOOKUP($B1220,'[1]Paste Only'!$D:$AM,4,FALSE)),"-")</f>
        <v>214.45</v>
      </c>
      <c r="F1220" s="14" t="str">
        <f>IFERROR(VLOOKUP($B1220,'[1]Paste Only'!$D:$AM,5,FALSE),"-")</f>
        <v>-</v>
      </c>
      <c r="G1220" s="15">
        <f>IFERROR(VLOOKUP($B1220,'[1]Paste Only'!$D:$AM,6,FALSE),"-")</f>
        <v>0</v>
      </c>
      <c r="H1220" s="15">
        <f>IFERROR(VLOOKUP($B1220,'[1]Paste Only'!$D:$AM,7,FALSE),"-")</f>
        <v>0</v>
      </c>
      <c r="I1220" s="15">
        <f>IFERROR(VLOOKUP($B1220,'[1]Paste Only'!$D:$AM,8,FALSE),"-")</f>
        <v>0</v>
      </c>
      <c r="J1220" s="16"/>
      <c r="K1220" s="16"/>
      <c r="L1220" s="14" t="str">
        <f>IFERROR(VLOOKUP($B1220,'[1]Paste Only'!$D:$AM,12,FALSE),"-")</f>
        <v>-</v>
      </c>
      <c r="M1220" s="14" t="str">
        <f>IFERROR(VLOOKUP($B1220,'[1]Paste Only'!$D:$AM,15,FALSE),"-")</f>
        <v>-</v>
      </c>
      <c r="N1220" s="17"/>
      <c r="O1220" s="18"/>
      <c r="P1220" s="19">
        <f t="shared" ref="P1220:P1283" si="609">IF(AND(M1220&lt;0,L1220&lt;0),-(M1220/L1220-1),IF(M1220&gt;L1220,ABS(IFERROR(M1220/L1220-1,0)),IFERROR(M1220/L1220-1,0)))</f>
        <v>0</v>
      </c>
      <c r="Q1220" s="20">
        <f t="shared" si="582"/>
        <v>0</v>
      </c>
      <c r="R1220" s="13">
        <f t="shared" si="583"/>
        <v>0</v>
      </c>
      <c r="S1220" s="13" t="str">
        <f>IFERROR(VLOOKUP($B1220,'[1]Market Cap'!$G:$I,3,FALSE),"-")</f>
        <v>Small Cap</v>
      </c>
      <c r="T1220" s="13"/>
      <c r="U1220" s="13"/>
      <c r="V1220" s="21">
        <f t="shared" si="579"/>
        <v>0</v>
      </c>
      <c r="W1220" s="21">
        <f t="shared" si="579"/>
        <v>0</v>
      </c>
      <c r="X1220" s="21">
        <f t="shared" si="579"/>
        <v>0</v>
      </c>
      <c r="Y1220" s="22">
        <f t="shared" si="584"/>
        <v>0</v>
      </c>
      <c r="Z1220" s="13">
        <f t="shared" si="585"/>
        <v>0</v>
      </c>
      <c r="AA1220" s="23">
        <f t="shared" si="586"/>
        <v>0</v>
      </c>
      <c r="AB1220" s="23">
        <f t="shared" si="587"/>
        <v>0</v>
      </c>
      <c r="AC1220" s="23">
        <f t="shared" si="588"/>
        <v>0</v>
      </c>
      <c r="AD1220" s="24">
        <f t="shared" si="589"/>
        <v>0</v>
      </c>
      <c r="AE1220" s="25">
        <f>IFERROR(VLOOKUP($B1220,'[1]Market Cap'!$G:$I,2,FALSE),"-")</f>
        <v>1098.2378679999999</v>
      </c>
      <c r="AF1220" s="20">
        <f t="shared" si="590"/>
        <v>0</v>
      </c>
      <c r="AG1220" s="17">
        <f t="shared" si="591"/>
        <v>0</v>
      </c>
      <c r="AH1220" s="17">
        <f t="shared" si="592"/>
        <v>0</v>
      </c>
      <c r="AI1220" s="17" t="str">
        <f t="shared" si="593"/>
        <v>-</v>
      </c>
      <c r="AJ1220" s="26" t="str">
        <f>IFERROR(VLOOKUP($B1220,'[1]Paste Only'!$D:$AM,26,FALSE),"-")</f>
        <v>-</v>
      </c>
      <c r="AK1220" s="26" t="str">
        <f>IFERROR(VLOOKUP($B1220,'[1]Paste Only'!$D:$AM,23,FALSE),"-")</f>
        <v>-</v>
      </c>
      <c r="AL1220" s="26" t="str">
        <f>IFERROR(VLOOKUP($B1220,'[1]Paste Only'!$D:$AM,22,FALSE),"-")</f>
        <v>-</v>
      </c>
      <c r="AM1220" s="21" t="str">
        <f t="shared" si="580"/>
        <v>-</v>
      </c>
      <c r="AN1220" s="21" t="str">
        <f t="shared" si="580"/>
        <v>-</v>
      </c>
      <c r="AO1220" s="21" t="str">
        <f t="shared" si="580"/>
        <v>-</v>
      </c>
      <c r="AP1220" s="27">
        <f t="shared" si="594"/>
        <v>0</v>
      </c>
      <c r="AQ1220" s="27" t="str">
        <f t="shared" si="595"/>
        <v>-</v>
      </c>
      <c r="AR1220" s="27" t="str">
        <f t="shared" si="596"/>
        <v>-</v>
      </c>
      <c r="AS1220" s="27">
        <f t="shared" si="597"/>
        <v>0</v>
      </c>
      <c r="AT1220" s="27">
        <f t="shared" si="598"/>
        <v>0</v>
      </c>
      <c r="AU1220" s="27">
        <f t="shared" si="599"/>
        <v>0</v>
      </c>
      <c r="AV1220" s="21" t="str">
        <f t="shared" si="600"/>
        <v>0</v>
      </c>
      <c r="AW1220" s="27">
        <f t="shared" si="601"/>
        <v>0</v>
      </c>
      <c r="AX1220" s="27" t="str">
        <f t="shared" si="602"/>
        <v>-</v>
      </c>
      <c r="AY1220" s="27" t="str">
        <f t="shared" si="603"/>
        <v>-</v>
      </c>
      <c r="AZ1220" s="21" t="str">
        <f t="shared" si="604"/>
        <v>-</v>
      </c>
      <c r="BA1220" s="21" t="str">
        <f t="shared" si="605"/>
        <v>-</v>
      </c>
      <c r="BB1220" s="28" t="str">
        <f t="shared" si="606"/>
        <v>-</v>
      </c>
      <c r="BC1220" s="28" t="s">
        <v>81</v>
      </c>
      <c r="BD1220" s="28" t="s">
        <v>81</v>
      </c>
      <c r="BE1220" s="28" t="s">
        <v>81</v>
      </c>
      <c r="BF1220" s="28" t="str">
        <f t="shared" si="607"/>
        <v>-</v>
      </c>
      <c r="BG1220" s="29">
        <f t="shared" si="608"/>
        <v>0</v>
      </c>
      <c r="BH1220" s="29">
        <f t="shared" si="608"/>
        <v>0</v>
      </c>
      <c r="BI1220" s="29">
        <f t="shared" si="608"/>
        <v>0</v>
      </c>
      <c r="BJ1220" s="29">
        <f t="shared" si="581"/>
        <v>0</v>
      </c>
      <c r="BK1220" s="29"/>
    </row>
    <row r="1221" spans="1:63" x14ac:dyDescent="0.25">
      <c r="A1221" s="13" t="s">
        <v>3714</v>
      </c>
      <c r="B1221" s="13" t="s">
        <v>3715</v>
      </c>
      <c r="C1221" s="13" t="s">
        <v>3716</v>
      </c>
      <c r="D1221" s="13" t="str">
        <f>IFERROR(VLOOKUP($B1221,[1]GICS!$C:$D,2,FALSE),"-")</f>
        <v>-</v>
      </c>
      <c r="E1221" s="14">
        <f>IFERROR(IF(VLOOKUP($B1221,'[1]Paste Only'!$D:$AM,4,FALSE)="-",VLOOKUP($B1221,'[1]Market Cap'!$A:$J,10,FALSE),VLOOKUP($B1221,'[1]Paste Only'!$D:$AM,4,FALSE)),"-")</f>
        <v>0</v>
      </c>
      <c r="F1221" s="14" t="str">
        <f>IFERROR(VLOOKUP($B1221,'[1]Paste Only'!$D:$AM,5,FALSE),"-")</f>
        <v>-</v>
      </c>
      <c r="G1221" s="15">
        <f>IFERROR(VLOOKUP($B1221,'[1]Paste Only'!$D:$AM,6,FALSE),"-")</f>
        <v>0</v>
      </c>
      <c r="H1221" s="15">
        <f>IFERROR(VLOOKUP($B1221,'[1]Paste Only'!$D:$AM,7,FALSE),"-")</f>
        <v>0</v>
      </c>
      <c r="I1221" s="15">
        <f>IFERROR(VLOOKUP($B1221,'[1]Paste Only'!$D:$AM,8,FALSE),"-")</f>
        <v>0</v>
      </c>
      <c r="J1221" s="16"/>
      <c r="K1221" s="16"/>
      <c r="L1221" s="14">
        <f>IFERROR(VLOOKUP($B1221,'[1]Paste Only'!$D:$AM,12,FALSE),"-")</f>
        <v>16.28</v>
      </c>
      <c r="M1221" s="14" t="str">
        <f>IFERROR(VLOOKUP($B1221,'[1]Paste Only'!$D:$AM,15,FALSE),"-")</f>
        <v>-</v>
      </c>
      <c r="N1221" s="17"/>
      <c r="O1221" s="18"/>
      <c r="P1221" s="19">
        <f t="shared" si="609"/>
        <v>0</v>
      </c>
      <c r="Q1221" s="20">
        <f t="shared" si="582"/>
        <v>0</v>
      </c>
      <c r="R1221" s="13">
        <f t="shared" si="583"/>
        <v>0</v>
      </c>
      <c r="S1221" s="13" t="str">
        <f>IFERROR(VLOOKUP($B1221,'[1]Market Cap'!$G:$I,3,FALSE),"-")</f>
        <v>Small Cap</v>
      </c>
      <c r="T1221" s="13"/>
      <c r="U1221" s="13"/>
      <c r="V1221" s="21">
        <f t="shared" si="579"/>
        <v>0</v>
      </c>
      <c r="W1221" s="21">
        <f t="shared" si="579"/>
        <v>0</v>
      </c>
      <c r="X1221" s="21">
        <f t="shared" si="579"/>
        <v>0</v>
      </c>
      <c r="Y1221" s="22">
        <f t="shared" si="584"/>
        <v>0</v>
      </c>
      <c r="Z1221" s="13">
        <f t="shared" si="585"/>
        <v>0</v>
      </c>
      <c r="AA1221" s="23">
        <f t="shared" si="586"/>
        <v>0</v>
      </c>
      <c r="AB1221" s="23">
        <f t="shared" si="587"/>
        <v>0</v>
      </c>
      <c r="AC1221" s="23">
        <f t="shared" si="588"/>
        <v>0</v>
      </c>
      <c r="AD1221" s="24">
        <f t="shared" si="589"/>
        <v>0</v>
      </c>
      <c r="AE1221" s="25">
        <f>IFERROR(VLOOKUP($B1221,'[1]Market Cap'!$G:$I,2,FALSE),"-")</f>
        <v>0</v>
      </c>
      <c r="AF1221" s="20">
        <f t="shared" si="590"/>
        <v>0</v>
      </c>
      <c r="AG1221" s="17">
        <f t="shared" si="591"/>
        <v>0</v>
      </c>
      <c r="AH1221" s="17">
        <f t="shared" si="592"/>
        <v>0</v>
      </c>
      <c r="AI1221" s="17" t="str">
        <f t="shared" si="593"/>
        <v>-</v>
      </c>
      <c r="AJ1221" s="26" t="str">
        <f>IFERROR(VLOOKUP($B1221,'[1]Paste Only'!$D:$AM,26,FALSE),"-")</f>
        <v>-</v>
      </c>
      <c r="AK1221" s="26" t="str">
        <f>IFERROR(VLOOKUP($B1221,'[1]Paste Only'!$D:$AM,23,FALSE),"-")</f>
        <v>-</v>
      </c>
      <c r="AL1221" s="26" t="str">
        <f>IFERROR(VLOOKUP($B1221,'[1]Paste Only'!$D:$AM,22,FALSE),"-")</f>
        <v>-</v>
      </c>
      <c r="AM1221" s="21" t="str">
        <f t="shared" si="580"/>
        <v>-</v>
      </c>
      <c r="AN1221" s="21" t="str">
        <f t="shared" si="580"/>
        <v>-</v>
      </c>
      <c r="AO1221" s="21" t="str">
        <f t="shared" si="580"/>
        <v>-</v>
      </c>
      <c r="AP1221" s="27">
        <f t="shared" si="594"/>
        <v>0</v>
      </c>
      <c r="AQ1221" s="27" t="str">
        <f t="shared" si="595"/>
        <v>-</v>
      </c>
      <c r="AR1221" s="27" t="str">
        <f t="shared" si="596"/>
        <v>-</v>
      </c>
      <c r="AS1221" s="27">
        <f t="shared" si="597"/>
        <v>0</v>
      </c>
      <c r="AT1221" s="27">
        <f t="shared" si="598"/>
        <v>0</v>
      </c>
      <c r="AU1221" s="27">
        <f t="shared" si="599"/>
        <v>0</v>
      </c>
      <c r="AV1221" s="21" t="str">
        <f t="shared" si="600"/>
        <v>0</v>
      </c>
      <c r="AW1221" s="27">
        <f t="shared" si="601"/>
        <v>0</v>
      </c>
      <c r="AX1221" s="27" t="str">
        <f t="shared" si="602"/>
        <v>-</v>
      </c>
      <c r="AY1221" s="27" t="str">
        <f t="shared" si="603"/>
        <v>-</v>
      </c>
      <c r="AZ1221" s="21" t="str">
        <f t="shared" si="604"/>
        <v>-</v>
      </c>
      <c r="BA1221" s="21" t="str">
        <f t="shared" si="605"/>
        <v>-</v>
      </c>
      <c r="BB1221" s="28" t="str">
        <f t="shared" si="606"/>
        <v>-</v>
      </c>
      <c r="BC1221" s="28" t="s">
        <v>81</v>
      </c>
      <c r="BD1221" s="28" t="s">
        <v>81</v>
      </c>
      <c r="BE1221" s="28" t="s">
        <v>81</v>
      </c>
      <c r="BF1221" s="28" t="str">
        <f t="shared" si="607"/>
        <v>-</v>
      </c>
      <c r="BG1221" s="29">
        <f t="shared" si="608"/>
        <v>0</v>
      </c>
      <c r="BH1221" s="29">
        <f t="shared" si="608"/>
        <v>0</v>
      </c>
      <c r="BI1221" s="29">
        <f t="shared" si="608"/>
        <v>0</v>
      </c>
      <c r="BJ1221" s="29">
        <f t="shared" si="581"/>
        <v>0</v>
      </c>
      <c r="BK1221" s="29"/>
    </row>
    <row r="1222" spans="1:63" x14ac:dyDescent="0.25">
      <c r="A1222" s="13" t="s">
        <v>3717</v>
      </c>
      <c r="B1222" s="13" t="s">
        <v>3718</v>
      </c>
      <c r="C1222" s="13" t="s">
        <v>3719</v>
      </c>
      <c r="D1222" s="13" t="str">
        <f>IFERROR(VLOOKUP($B1222,[1]GICS!$C:$D,2,FALSE),"-")</f>
        <v>Financials</v>
      </c>
      <c r="E1222" s="14">
        <f>IFERROR(IF(VLOOKUP($B1222,'[1]Paste Only'!$D:$AM,4,FALSE)="-",VLOOKUP($B1222,'[1]Market Cap'!$A:$J,10,FALSE),VLOOKUP($B1222,'[1]Paste Only'!$D:$AM,4,FALSE)),"-")</f>
        <v>2191.9</v>
      </c>
      <c r="F1222" s="14" t="str">
        <f>IFERROR(VLOOKUP($B1222,'[1]Paste Only'!$D:$AM,5,FALSE),"-")</f>
        <v>-</v>
      </c>
      <c r="G1222" s="15">
        <f>IFERROR(VLOOKUP($B1222,'[1]Paste Only'!$D:$AM,6,FALSE),"-")</f>
        <v>0</v>
      </c>
      <c r="H1222" s="15">
        <f>IFERROR(VLOOKUP($B1222,'[1]Paste Only'!$D:$AM,7,FALSE),"-")</f>
        <v>0</v>
      </c>
      <c r="I1222" s="15">
        <f>IFERROR(VLOOKUP($B1222,'[1]Paste Only'!$D:$AM,8,FALSE),"-")</f>
        <v>0</v>
      </c>
      <c r="J1222" s="16"/>
      <c r="K1222" s="16"/>
      <c r="L1222" s="14">
        <f>IFERROR(VLOOKUP($B1222,'[1]Paste Only'!$D:$AM,12,FALSE),"-")</f>
        <v>0.74000000953674316</v>
      </c>
      <c r="M1222" s="14" t="str">
        <f>IFERROR(VLOOKUP($B1222,'[1]Paste Only'!$D:$AM,15,FALSE),"-")</f>
        <v>-</v>
      </c>
      <c r="N1222" s="17"/>
      <c r="O1222" s="18"/>
      <c r="P1222" s="19">
        <f t="shared" si="609"/>
        <v>0</v>
      </c>
      <c r="Q1222" s="20">
        <f t="shared" si="582"/>
        <v>0</v>
      </c>
      <c r="R1222" s="13">
        <f t="shared" si="583"/>
        <v>0</v>
      </c>
      <c r="S1222" s="13" t="str">
        <f>IFERROR(VLOOKUP($B1222,'[1]Market Cap'!$G:$I,3,FALSE),"-")</f>
        <v>Small Cap</v>
      </c>
      <c r="T1222" s="13"/>
      <c r="U1222" s="13"/>
      <c r="V1222" s="21">
        <f t="shared" si="579"/>
        <v>0</v>
      </c>
      <c r="W1222" s="21">
        <f t="shared" si="579"/>
        <v>0</v>
      </c>
      <c r="X1222" s="21">
        <f t="shared" si="579"/>
        <v>0</v>
      </c>
      <c r="Y1222" s="22">
        <f t="shared" si="584"/>
        <v>0</v>
      </c>
      <c r="Z1222" s="13">
        <f t="shared" si="585"/>
        <v>0</v>
      </c>
      <c r="AA1222" s="23">
        <f t="shared" si="586"/>
        <v>0</v>
      </c>
      <c r="AB1222" s="23">
        <f t="shared" si="587"/>
        <v>0</v>
      </c>
      <c r="AC1222" s="23">
        <f t="shared" si="588"/>
        <v>0</v>
      </c>
      <c r="AD1222" s="24">
        <f t="shared" si="589"/>
        <v>0</v>
      </c>
      <c r="AE1222" s="25">
        <f>IFERROR(VLOOKUP($B1222,'[1]Market Cap'!$G:$I,2,FALSE),"-")</f>
        <v>2385.1461560849998</v>
      </c>
      <c r="AF1222" s="20">
        <f t="shared" si="590"/>
        <v>0</v>
      </c>
      <c r="AG1222" s="17">
        <f t="shared" si="591"/>
        <v>0</v>
      </c>
      <c r="AH1222" s="17">
        <f t="shared" si="592"/>
        <v>0</v>
      </c>
      <c r="AI1222" s="17" t="str">
        <f t="shared" si="593"/>
        <v>-</v>
      </c>
      <c r="AJ1222" s="26" t="str">
        <f>IFERROR(VLOOKUP($B1222,'[1]Paste Only'!$D:$AM,26,FALSE),"-")</f>
        <v>-</v>
      </c>
      <c r="AK1222" s="26" t="str">
        <f>IFERROR(VLOOKUP($B1222,'[1]Paste Only'!$D:$AM,23,FALSE),"-")</f>
        <v>-</v>
      </c>
      <c r="AL1222" s="26" t="str">
        <f>IFERROR(VLOOKUP($B1222,'[1]Paste Only'!$D:$AM,22,FALSE),"-")</f>
        <v>-</v>
      </c>
      <c r="AM1222" s="21" t="str">
        <f t="shared" si="580"/>
        <v>-</v>
      </c>
      <c r="AN1222" s="21" t="str">
        <f t="shared" si="580"/>
        <v>-</v>
      </c>
      <c r="AO1222" s="21" t="str">
        <f t="shared" si="580"/>
        <v>-</v>
      </c>
      <c r="AP1222" s="27">
        <f t="shared" si="594"/>
        <v>0</v>
      </c>
      <c r="AQ1222" s="27" t="str">
        <f t="shared" si="595"/>
        <v>-</v>
      </c>
      <c r="AR1222" s="27" t="str">
        <f t="shared" si="596"/>
        <v>-</v>
      </c>
      <c r="AS1222" s="27">
        <f t="shared" si="597"/>
        <v>0</v>
      </c>
      <c r="AT1222" s="27">
        <f t="shared" si="598"/>
        <v>0</v>
      </c>
      <c r="AU1222" s="27">
        <f t="shared" si="599"/>
        <v>0</v>
      </c>
      <c r="AV1222" s="21" t="str">
        <f t="shared" si="600"/>
        <v>0</v>
      </c>
      <c r="AW1222" s="27">
        <f t="shared" si="601"/>
        <v>0</v>
      </c>
      <c r="AX1222" s="27" t="str">
        <f t="shared" si="602"/>
        <v>-</v>
      </c>
      <c r="AY1222" s="27" t="str">
        <f t="shared" si="603"/>
        <v>-</v>
      </c>
      <c r="AZ1222" s="21" t="str">
        <f t="shared" si="604"/>
        <v>-</v>
      </c>
      <c r="BA1222" s="21" t="str">
        <f t="shared" si="605"/>
        <v>-</v>
      </c>
      <c r="BB1222" s="28" t="str">
        <f t="shared" si="606"/>
        <v>-</v>
      </c>
      <c r="BC1222" s="28" t="s">
        <v>81</v>
      </c>
      <c r="BD1222" s="28" t="s">
        <v>81</v>
      </c>
      <c r="BE1222" s="28" t="s">
        <v>81</v>
      </c>
      <c r="BF1222" s="28" t="str">
        <f t="shared" si="607"/>
        <v>-</v>
      </c>
      <c r="BG1222" s="29">
        <f t="shared" si="608"/>
        <v>0</v>
      </c>
      <c r="BH1222" s="29">
        <f t="shared" si="608"/>
        <v>0</v>
      </c>
      <c r="BI1222" s="29">
        <f t="shared" si="608"/>
        <v>0</v>
      </c>
      <c r="BJ1222" s="29">
        <f t="shared" si="581"/>
        <v>0</v>
      </c>
      <c r="BK1222" s="29"/>
    </row>
    <row r="1223" spans="1:63" x14ac:dyDescent="0.25">
      <c r="A1223" s="13" t="s">
        <v>3720</v>
      </c>
      <c r="B1223" s="13" t="s">
        <v>3721</v>
      </c>
      <c r="C1223" s="13" t="s">
        <v>3722</v>
      </c>
      <c r="D1223" s="13" t="str">
        <f>IFERROR(VLOOKUP($B1223,[1]GICS!$C:$D,2,FALSE),"-")</f>
        <v>Materials</v>
      </c>
      <c r="E1223" s="14">
        <f>IFERROR(IF(VLOOKUP($B1223,'[1]Paste Only'!$D:$AM,4,FALSE)="-",VLOOKUP($B1223,'[1]Market Cap'!$A:$J,10,FALSE),VLOOKUP($B1223,'[1]Paste Only'!$D:$AM,4,FALSE)),"-")</f>
        <v>429.75</v>
      </c>
      <c r="F1223" s="14">
        <f>IFERROR(VLOOKUP($B1223,'[1]Paste Only'!$D:$AM,5,FALSE),"-")</f>
        <v>601</v>
      </c>
      <c r="G1223" s="15">
        <f>IFERROR(VLOOKUP($B1223,'[1]Paste Only'!$D:$AM,6,FALSE),"-")</f>
        <v>3</v>
      </c>
      <c r="H1223" s="15">
        <f>IFERROR(VLOOKUP($B1223,'[1]Paste Only'!$D:$AM,7,FALSE),"-")</f>
        <v>0</v>
      </c>
      <c r="I1223" s="15">
        <f>IFERROR(VLOOKUP($B1223,'[1]Paste Only'!$D:$AM,8,FALSE),"-")</f>
        <v>0</v>
      </c>
      <c r="J1223" s="16"/>
      <c r="K1223" s="16"/>
      <c r="L1223" s="14">
        <f>IFERROR(VLOOKUP($B1223,'[1]Paste Only'!$D:$AM,12,FALSE),"-")</f>
        <v>35.29</v>
      </c>
      <c r="M1223" s="14">
        <f>IFERROR(VLOOKUP($B1223,'[1]Paste Only'!$D:$AM,15,FALSE),"-")</f>
        <v>38.373229885057476</v>
      </c>
      <c r="N1223" s="17"/>
      <c r="O1223" s="18"/>
      <c r="P1223" s="19">
        <f t="shared" si="609"/>
        <v>8.736837305348466E-2</v>
      </c>
      <c r="Q1223" s="20">
        <f t="shared" si="582"/>
        <v>0.39848749272833039</v>
      </c>
      <c r="R1223" s="13">
        <f t="shared" si="583"/>
        <v>3</v>
      </c>
      <c r="S1223" s="13" t="str">
        <f>IFERROR(VLOOKUP($B1223,'[1]Market Cap'!$G:$I,3,FALSE),"-")</f>
        <v>Small Cap</v>
      </c>
      <c r="T1223" s="13"/>
      <c r="U1223" s="13"/>
      <c r="V1223" s="21">
        <f t="shared" si="579"/>
        <v>0</v>
      </c>
      <c r="W1223" s="21">
        <f t="shared" si="579"/>
        <v>0</v>
      </c>
      <c r="X1223" s="21">
        <f t="shared" si="579"/>
        <v>0</v>
      </c>
      <c r="Y1223" s="22">
        <f t="shared" si="584"/>
        <v>0</v>
      </c>
      <c r="Z1223" s="13">
        <f t="shared" si="585"/>
        <v>0</v>
      </c>
      <c r="AA1223" s="23">
        <f t="shared" si="586"/>
        <v>0</v>
      </c>
      <c r="AB1223" s="23">
        <f t="shared" si="587"/>
        <v>0</v>
      </c>
      <c r="AC1223" s="23">
        <f t="shared" si="588"/>
        <v>0</v>
      </c>
      <c r="AD1223" s="24">
        <f t="shared" si="589"/>
        <v>0</v>
      </c>
      <c r="AE1223" s="25">
        <f>IFERROR(VLOOKUP($B1223,'[1]Market Cap'!$G:$I,2,FALSE),"-")</f>
        <v>1323.40867875</v>
      </c>
      <c r="AF1223" s="20">
        <f t="shared" si="590"/>
        <v>0</v>
      </c>
      <c r="AG1223" s="17">
        <f t="shared" si="591"/>
        <v>0</v>
      </c>
      <c r="AH1223" s="17">
        <f t="shared" si="592"/>
        <v>0</v>
      </c>
      <c r="AI1223" s="17" t="str">
        <f t="shared" si="593"/>
        <v>-</v>
      </c>
      <c r="AJ1223" s="26">
        <f>IFERROR(VLOOKUP($B1223,'[1]Paste Only'!$D:$AM,26,FALSE),"-")</f>
        <v>609</v>
      </c>
      <c r="AK1223" s="26">
        <f>IFERROR(VLOOKUP($B1223,'[1]Paste Only'!$D:$AM,23,FALSE),"-")</f>
        <v>670</v>
      </c>
      <c r="AL1223" s="26">
        <f>IFERROR(VLOOKUP($B1223,'[1]Paste Only'!$D:$AM,22,FALSE),"-")</f>
        <v>524</v>
      </c>
      <c r="AM1223" s="21">
        <f t="shared" si="580"/>
        <v>1.3311148086522451E-2</v>
      </c>
      <c r="AN1223" s="21">
        <f t="shared" si="580"/>
        <v>0.11480865224625614</v>
      </c>
      <c r="AO1223" s="21">
        <f t="shared" si="580"/>
        <v>-0.1281198003327787</v>
      </c>
      <c r="AP1223" s="27">
        <f t="shared" si="594"/>
        <v>0</v>
      </c>
      <c r="AQ1223" s="27">
        <f t="shared" si="595"/>
        <v>0</v>
      </c>
      <c r="AR1223" s="27">
        <f t="shared" si="596"/>
        <v>601</v>
      </c>
      <c r="AS1223" s="27">
        <f t="shared" si="597"/>
        <v>601</v>
      </c>
      <c r="AT1223" s="27">
        <f t="shared" si="598"/>
        <v>0</v>
      </c>
      <c r="AU1223" s="27">
        <f t="shared" si="599"/>
        <v>0</v>
      </c>
      <c r="AV1223" s="21">
        <f t="shared" si="600"/>
        <v>1</v>
      </c>
      <c r="AW1223" s="27">
        <f t="shared" si="601"/>
        <v>601</v>
      </c>
      <c r="AX1223" s="27">
        <f t="shared" si="602"/>
        <v>601</v>
      </c>
      <c r="AY1223" s="27">
        <f t="shared" si="603"/>
        <v>601</v>
      </c>
      <c r="AZ1223" s="21">
        <f t="shared" si="604"/>
        <v>0.39848749272833039</v>
      </c>
      <c r="BA1223" s="21">
        <f t="shared" si="605"/>
        <v>0.39848749272833039</v>
      </c>
      <c r="BB1223" s="28">
        <f t="shared" si="606"/>
        <v>601</v>
      </c>
      <c r="BC1223" s="28" t="s">
        <v>81</v>
      </c>
      <c r="BD1223" s="28" t="s">
        <v>81</v>
      </c>
      <c r="BE1223" s="28" t="s">
        <v>81</v>
      </c>
      <c r="BF1223" s="28" t="str">
        <f t="shared" si="607"/>
        <v>-</v>
      </c>
      <c r="BG1223" s="29">
        <f t="shared" si="608"/>
        <v>0</v>
      </c>
      <c r="BH1223" s="29">
        <f t="shared" si="608"/>
        <v>0</v>
      </c>
      <c r="BI1223" s="29">
        <f t="shared" si="608"/>
        <v>0</v>
      </c>
      <c r="BJ1223" s="29">
        <f t="shared" si="581"/>
        <v>0</v>
      </c>
      <c r="BK1223" s="29"/>
    </row>
    <row r="1224" spans="1:63" x14ac:dyDescent="0.25">
      <c r="A1224" s="13" t="s">
        <v>3723</v>
      </c>
      <c r="B1224" s="13" t="s">
        <v>3724</v>
      </c>
      <c r="C1224" s="13" t="s">
        <v>3725</v>
      </c>
      <c r="D1224" s="13" t="str">
        <f>IFERROR(VLOOKUP($B1224,[1]GICS!$C:$D,2,FALSE),"-")</f>
        <v>Information Technology</v>
      </c>
      <c r="E1224" s="14">
        <f>IFERROR(IF(VLOOKUP($B1224,'[1]Paste Only'!$D:$AM,4,FALSE)="-",VLOOKUP($B1224,'[1]Market Cap'!$A:$J,10,FALSE),VLOOKUP($B1224,'[1]Paste Only'!$D:$AM,4,FALSE)),"-")</f>
        <v>326.75</v>
      </c>
      <c r="F1224" s="14" t="str">
        <f>IFERROR(VLOOKUP($B1224,'[1]Paste Only'!$D:$AM,5,FALSE),"-")</f>
        <v>-</v>
      </c>
      <c r="G1224" s="15">
        <f>IFERROR(VLOOKUP($B1224,'[1]Paste Only'!$D:$AM,6,FALSE),"-")</f>
        <v>0</v>
      </c>
      <c r="H1224" s="15">
        <f>IFERROR(VLOOKUP($B1224,'[1]Paste Only'!$D:$AM,7,FALSE),"-")</f>
        <v>0</v>
      </c>
      <c r="I1224" s="15">
        <f>IFERROR(VLOOKUP($B1224,'[1]Paste Only'!$D:$AM,8,FALSE),"-")</f>
        <v>0</v>
      </c>
      <c r="J1224" s="16"/>
      <c r="K1224" s="16"/>
      <c r="L1224" s="14">
        <f>IFERROR(VLOOKUP($B1224,'[1]Paste Only'!$D:$AM,12,FALSE),"-")</f>
        <v>57.894905999999999</v>
      </c>
      <c r="M1224" s="14" t="str">
        <f>IFERROR(VLOOKUP($B1224,'[1]Paste Only'!$D:$AM,15,FALSE),"-")</f>
        <v>-</v>
      </c>
      <c r="N1224" s="17"/>
      <c r="O1224" s="18"/>
      <c r="P1224" s="19">
        <f t="shared" si="609"/>
        <v>0</v>
      </c>
      <c r="Q1224" s="20">
        <f t="shared" si="582"/>
        <v>0</v>
      </c>
      <c r="R1224" s="13">
        <f t="shared" si="583"/>
        <v>0</v>
      </c>
      <c r="S1224" s="13" t="str">
        <f>IFERROR(VLOOKUP($B1224,'[1]Market Cap'!$G:$I,3,FALSE),"-")</f>
        <v>Small Cap</v>
      </c>
      <c r="T1224" s="13"/>
      <c r="U1224" s="13"/>
      <c r="V1224" s="21">
        <f t="shared" si="579"/>
        <v>0</v>
      </c>
      <c r="W1224" s="21">
        <f t="shared" si="579"/>
        <v>0</v>
      </c>
      <c r="X1224" s="21">
        <f t="shared" si="579"/>
        <v>0</v>
      </c>
      <c r="Y1224" s="22">
        <f t="shared" si="584"/>
        <v>0</v>
      </c>
      <c r="Z1224" s="13">
        <f t="shared" si="585"/>
        <v>0</v>
      </c>
      <c r="AA1224" s="23">
        <f t="shared" si="586"/>
        <v>0</v>
      </c>
      <c r="AB1224" s="23">
        <f t="shared" si="587"/>
        <v>0</v>
      </c>
      <c r="AC1224" s="23">
        <f t="shared" si="588"/>
        <v>0</v>
      </c>
      <c r="AD1224" s="24">
        <f t="shared" si="589"/>
        <v>0</v>
      </c>
      <c r="AE1224" s="25">
        <f>IFERROR(VLOOKUP($B1224,'[1]Market Cap'!$G:$I,2,FALSE),"-")</f>
        <v>774.78959999999995</v>
      </c>
      <c r="AF1224" s="20">
        <f t="shared" si="590"/>
        <v>0</v>
      </c>
      <c r="AG1224" s="17">
        <f t="shared" si="591"/>
        <v>0</v>
      </c>
      <c r="AH1224" s="17">
        <f t="shared" si="592"/>
        <v>0</v>
      </c>
      <c r="AI1224" s="17" t="str">
        <f t="shared" si="593"/>
        <v>-</v>
      </c>
      <c r="AJ1224" s="26" t="str">
        <f>IFERROR(VLOOKUP($B1224,'[1]Paste Only'!$D:$AM,26,FALSE),"-")</f>
        <v>-</v>
      </c>
      <c r="AK1224" s="26" t="str">
        <f>IFERROR(VLOOKUP($B1224,'[1]Paste Only'!$D:$AM,23,FALSE),"-")</f>
        <v>-</v>
      </c>
      <c r="AL1224" s="26" t="str">
        <f>IFERROR(VLOOKUP($B1224,'[1]Paste Only'!$D:$AM,22,FALSE),"-")</f>
        <v>-</v>
      </c>
      <c r="AM1224" s="21" t="str">
        <f t="shared" si="580"/>
        <v>-</v>
      </c>
      <c r="AN1224" s="21" t="str">
        <f t="shared" si="580"/>
        <v>-</v>
      </c>
      <c r="AO1224" s="21" t="str">
        <f t="shared" si="580"/>
        <v>-</v>
      </c>
      <c r="AP1224" s="27">
        <f t="shared" si="594"/>
        <v>0</v>
      </c>
      <c r="AQ1224" s="27" t="str">
        <f t="shared" si="595"/>
        <v>-</v>
      </c>
      <c r="AR1224" s="27" t="str">
        <f t="shared" si="596"/>
        <v>-</v>
      </c>
      <c r="AS1224" s="27">
        <f t="shared" si="597"/>
        <v>0</v>
      </c>
      <c r="AT1224" s="27">
        <f t="shared" si="598"/>
        <v>0</v>
      </c>
      <c r="AU1224" s="27">
        <f t="shared" si="599"/>
        <v>0</v>
      </c>
      <c r="AV1224" s="21" t="str">
        <f t="shared" si="600"/>
        <v>0</v>
      </c>
      <c r="AW1224" s="27">
        <f t="shared" si="601"/>
        <v>0</v>
      </c>
      <c r="AX1224" s="27" t="str">
        <f t="shared" si="602"/>
        <v>-</v>
      </c>
      <c r="AY1224" s="27" t="str">
        <f t="shared" si="603"/>
        <v>-</v>
      </c>
      <c r="AZ1224" s="21" t="str">
        <f t="shared" si="604"/>
        <v>-</v>
      </c>
      <c r="BA1224" s="21" t="str">
        <f t="shared" si="605"/>
        <v>-</v>
      </c>
      <c r="BB1224" s="28" t="str">
        <f t="shared" si="606"/>
        <v>-</v>
      </c>
      <c r="BC1224" s="28" t="s">
        <v>81</v>
      </c>
      <c r="BD1224" s="28" t="s">
        <v>81</v>
      </c>
      <c r="BE1224" s="28" t="s">
        <v>81</v>
      </c>
      <c r="BF1224" s="28" t="str">
        <f t="shared" si="607"/>
        <v>-</v>
      </c>
      <c r="BG1224" s="29">
        <f t="shared" si="608"/>
        <v>0</v>
      </c>
      <c r="BH1224" s="29">
        <f t="shared" si="608"/>
        <v>0</v>
      </c>
      <c r="BI1224" s="29">
        <f t="shared" si="608"/>
        <v>0</v>
      </c>
      <c r="BJ1224" s="29">
        <f t="shared" si="581"/>
        <v>0</v>
      </c>
      <c r="BK1224" s="29"/>
    </row>
    <row r="1225" spans="1:63" x14ac:dyDescent="0.25">
      <c r="A1225" s="13" t="s">
        <v>3726</v>
      </c>
      <c r="B1225" s="13" t="s">
        <v>3727</v>
      </c>
      <c r="C1225" s="13" t="s">
        <v>3728</v>
      </c>
      <c r="D1225" s="13" t="str">
        <f>IFERROR(VLOOKUP($B1225,[1]GICS!$C:$D,2,FALSE),"-")</f>
        <v>Health Care</v>
      </c>
      <c r="E1225" s="14">
        <f>IFERROR(IF(VLOOKUP($B1225,'[1]Paste Only'!$D:$AM,4,FALSE)="-",VLOOKUP($B1225,'[1]Market Cap'!$A:$J,10,FALSE),VLOOKUP($B1225,'[1]Paste Only'!$D:$AM,4,FALSE)),"-")</f>
        <v>67.16</v>
      </c>
      <c r="F1225" s="14" t="str">
        <f>IFERROR(VLOOKUP($B1225,'[1]Paste Only'!$D:$AM,5,FALSE),"-")</f>
        <v>-</v>
      </c>
      <c r="G1225" s="15">
        <f>IFERROR(VLOOKUP($B1225,'[1]Paste Only'!$D:$AM,6,FALSE),"-")</f>
        <v>0</v>
      </c>
      <c r="H1225" s="15">
        <f>IFERROR(VLOOKUP($B1225,'[1]Paste Only'!$D:$AM,7,FALSE),"-")</f>
        <v>0</v>
      </c>
      <c r="I1225" s="15">
        <f>IFERROR(VLOOKUP($B1225,'[1]Paste Only'!$D:$AM,8,FALSE),"-")</f>
        <v>0</v>
      </c>
      <c r="J1225" s="16"/>
      <c r="K1225" s="16"/>
      <c r="L1225" s="14">
        <f>IFERROR(VLOOKUP($B1225,'[1]Paste Only'!$D:$AM,12,FALSE),"-")</f>
        <v>1.31</v>
      </c>
      <c r="M1225" s="14" t="str">
        <f>IFERROR(VLOOKUP($B1225,'[1]Paste Only'!$D:$AM,15,FALSE),"-")</f>
        <v>-</v>
      </c>
      <c r="N1225" s="17"/>
      <c r="O1225" s="18"/>
      <c r="P1225" s="19">
        <f t="shared" si="609"/>
        <v>0</v>
      </c>
      <c r="Q1225" s="20">
        <f t="shared" si="582"/>
        <v>0</v>
      </c>
      <c r="R1225" s="13">
        <f t="shared" si="583"/>
        <v>0</v>
      </c>
      <c r="S1225" s="13" t="str">
        <f>IFERROR(VLOOKUP($B1225,'[1]Market Cap'!$G:$I,3,FALSE),"-")</f>
        <v>Small Cap</v>
      </c>
      <c r="T1225" s="13"/>
      <c r="U1225" s="13"/>
      <c r="V1225" s="21">
        <f t="shared" si="579"/>
        <v>0</v>
      </c>
      <c r="W1225" s="21">
        <f t="shared" si="579"/>
        <v>0</v>
      </c>
      <c r="X1225" s="21">
        <f t="shared" si="579"/>
        <v>0</v>
      </c>
      <c r="Y1225" s="22">
        <f t="shared" si="584"/>
        <v>0</v>
      </c>
      <c r="Z1225" s="13">
        <f t="shared" si="585"/>
        <v>0</v>
      </c>
      <c r="AA1225" s="23">
        <f t="shared" si="586"/>
        <v>0</v>
      </c>
      <c r="AB1225" s="23">
        <f t="shared" si="587"/>
        <v>0</v>
      </c>
      <c r="AC1225" s="23">
        <f t="shared" si="588"/>
        <v>0</v>
      </c>
      <c r="AD1225" s="24">
        <f t="shared" si="589"/>
        <v>0</v>
      </c>
      <c r="AE1225" s="25">
        <f>IFERROR(VLOOKUP($B1225,'[1]Market Cap'!$G:$I,2,FALSE),"-")</f>
        <v>1095.2788599999999</v>
      </c>
      <c r="AF1225" s="20">
        <f t="shared" si="590"/>
        <v>0</v>
      </c>
      <c r="AG1225" s="17">
        <f t="shared" si="591"/>
        <v>0</v>
      </c>
      <c r="AH1225" s="17">
        <f t="shared" si="592"/>
        <v>0</v>
      </c>
      <c r="AI1225" s="17" t="str">
        <f t="shared" si="593"/>
        <v>-</v>
      </c>
      <c r="AJ1225" s="26" t="str">
        <f>IFERROR(VLOOKUP($B1225,'[1]Paste Only'!$D:$AM,26,FALSE),"-")</f>
        <v>-</v>
      </c>
      <c r="AK1225" s="26" t="str">
        <f>IFERROR(VLOOKUP($B1225,'[1]Paste Only'!$D:$AM,23,FALSE),"-")</f>
        <v>-</v>
      </c>
      <c r="AL1225" s="26" t="str">
        <f>IFERROR(VLOOKUP($B1225,'[1]Paste Only'!$D:$AM,22,FALSE),"-")</f>
        <v>-</v>
      </c>
      <c r="AM1225" s="21" t="str">
        <f t="shared" si="580"/>
        <v>-</v>
      </c>
      <c r="AN1225" s="21" t="str">
        <f t="shared" si="580"/>
        <v>-</v>
      </c>
      <c r="AO1225" s="21" t="str">
        <f t="shared" si="580"/>
        <v>-</v>
      </c>
      <c r="AP1225" s="27">
        <f t="shared" si="594"/>
        <v>0</v>
      </c>
      <c r="AQ1225" s="27" t="str">
        <f t="shared" si="595"/>
        <v>-</v>
      </c>
      <c r="AR1225" s="27" t="str">
        <f t="shared" si="596"/>
        <v>-</v>
      </c>
      <c r="AS1225" s="27">
        <f t="shared" si="597"/>
        <v>0</v>
      </c>
      <c r="AT1225" s="27">
        <f t="shared" si="598"/>
        <v>0</v>
      </c>
      <c r="AU1225" s="27">
        <f t="shared" si="599"/>
        <v>0</v>
      </c>
      <c r="AV1225" s="21" t="str">
        <f t="shared" si="600"/>
        <v>0</v>
      </c>
      <c r="AW1225" s="27">
        <f t="shared" si="601"/>
        <v>0</v>
      </c>
      <c r="AX1225" s="27" t="str">
        <f t="shared" si="602"/>
        <v>-</v>
      </c>
      <c r="AY1225" s="27" t="str">
        <f t="shared" si="603"/>
        <v>-</v>
      </c>
      <c r="AZ1225" s="21" t="str">
        <f t="shared" si="604"/>
        <v>-</v>
      </c>
      <c r="BA1225" s="21" t="str">
        <f t="shared" si="605"/>
        <v>-</v>
      </c>
      <c r="BB1225" s="28" t="str">
        <f t="shared" si="606"/>
        <v>-</v>
      </c>
      <c r="BC1225" s="28" t="s">
        <v>81</v>
      </c>
      <c r="BD1225" s="28" t="s">
        <v>81</v>
      </c>
      <c r="BE1225" s="28" t="s">
        <v>81</v>
      </c>
      <c r="BF1225" s="28" t="str">
        <f t="shared" si="607"/>
        <v>-</v>
      </c>
      <c r="BG1225" s="29">
        <f t="shared" si="608"/>
        <v>0</v>
      </c>
      <c r="BH1225" s="29">
        <f t="shared" si="608"/>
        <v>0</v>
      </c>
      <c r="BI1225" s="29">
        <f t="shared" si="608"/>
        <v>0</v>
      </c>
      <c r="BJ1225" s="29">
        <f t="shared" si="581"/>
        <v>0</v>
      </c>
      <c r="BK1225" s="29"/>
    </row>
    <row r="1226" spans="1:63" x14ac:dyDescent="0.25">
      <c r="A1226" s="13" t="s">
        <v>3729</v>
      </c>
      <c r="B1226" s="13" t="s">
        <v>3730</v>
      </c>
      <c r="C1226" s="13" t="s">
        <v>3731</v>
      </c>
      <c r="D1226" s="13" t="str">
        <f>IFERROR(VLOOKUP($B1226,[1]GICS!$C:$D,2,FALSE),"-")</f>
        <v>Materials</v>
      </c>
      <c r="E1226" s="14">
        <f>IFERROR(IF(VLOOKUP($B1226,'[1]Paste Only'!$D:$AM,4,FALSE)="-",VLOOKUP($B1226,'[1]Market Cap'!$A:$J,10,FALSE),VLOOKUP($B1226,'[1]Paste Only'!$D:$AM,4,FALSE)),"-")</f>
        <v>211.7</v>
      </c>
      <c r="F1226" s="14">
        <f>IFERROR(VLOOKUP($B1226,'[1]Paste Only'!$D:$AM,5,FALSE),"-")</f>
        <v>208</v>
      </c>
      <c r="G1226" s="15">
        <f>IFERROR(VLOOKUP($B1226,'[1]Paste Only'!$D:$AM,6,FALSE),"-")</f>
        <v>0</v>
      </c>
      <c r="H1226" s="15">
        <f>IFERROR(VLOOKUP($B1226,'[1]Paste Only'!$D:$AM,7,FALSE),"-")</f>
        <v>1</v>
      </c>
      <c r="I1226" s="15">
        <f>IFERROR(VLOOKUP($B1226,'[1]Paste Only'!$D:$AM,8,FALSE),"-")</f>
        <v>0</v>
      </c>
      <c r="J1226" s="16"/>
      <c r="K1226" s="16"/>
      <c r="L1226" s="14">
        <f>IFERROR(VLOOKUP($B1226,'[1]Paste Only'!$D:$AM,12,FALSE),"-")</f>
        <v>7.1340000000000003</v>
      </c>
      <c r="M1226" s="14" t="str">
        <f>IFERROR(VLOOKUP($B1226,'[1]Paste Only'!$D:$AM,15,FALSE),"-")</f>
        <v>-</v>
      </c>
      <c r="N1226" s="17"/>
      <c r="O1226" s="18"/>
      <c r="P1226" s="19">
        <f t="shared" si="609"/>
        <v>0</v>
      </c>
      <c r="Q1226" s="20">
        <f t="shared" si="582"/>
        <v>-1.7477562588568696E-2</v>
      </c>
      <c r="R1226" s="13">
        <f t="shared" si="583"/>
        <v>1</v>
      </c>
      <c r="S1226" s="13" t="str">
        <f>IFERROR(VLOOKUP($B1226,'[1]Market Cap'!$G:$I,3,FALSE),"-")</f>
        <v>Small Cap</v>
      </c>
      <c r="T1226" s="13"/>
      <c r="U1226" s="13"/>
      <c r="V1226" s="21">
        <f t="shared" si="579"/>
        <v>0</v>
      </c>
      <c r="W1226" s="21">
        <f t="shared" si="579"/>
        <v>0</v>
      </c>
      <c r="X1226" s="21">
        <f t="shared" si="579"/>
        <v>0</v>
      </c>
      <c r="Y1226" s="22">
        <f t="shared" si="584"/>
        <v>0</v>
      </c>
      <c r="Z1226" s="13">
        <f t="shared" si="585"/>
        <v>0</v>
      </c>
      <c r="AA1226" s="23">
        <f t="shared" si="586"/>
        <v>0</v>
      </c>
      <c r="AB1226" s="23">
        <f t="shared" si="587"/>
        <v>0</v>
      </c>
      <c r="AC1226" s="23">
        <f t="shared" si="588"/>
        <v>0</v>
      </c>
      <c r="AD1226" s="24">
        <f t="shared" si="589"/>
        <v>0</v>
      </c>
      <c r="AE1226" s="25">
        <f>IFERROR(VLOOKUP($B1226,'[1]Market Cap'!$G:$I,2,FALSE),"-")</f>
        <v>2142.404</v>
      </c>
      <c r="AF1226" s="20">
        <f t="shared" si="590"/>
        <v>0</v>
      </c>
      <c r="AG1226" s="17">
        <f t="shared" si="591"/>
        <v>1</v>
      </c>
      <c r="AH1226" s="17">
        <f t="shared" si="592"/>
        <v>0</v>
      </c>
      <c r="AI1226" s="17" t="str">
        <f t="shared" si="593"/>
        <v>-</v>
      </c>
      <c r="AJ1226" s="26">
        <f>IFERROR(VLOOKUP($B1226,'[1]Paste Only'!$D:$AM,26,FALSE),"-")</f>
        <v>208</v>
      </c>
      <c r="AK1226" s="26">
        <f>IFERROR(VLOOKUP($B1226,'[1]Paste Only'!$D:$AM,23,FALSE),"-")</f>
        <v>208</v>
      </c>
      <c r="AL1226" s="26">
        <f>IFERROR(VLOOKUP($B1226,'[1]Paste Only'!$D:$AM,22,FALSE),"-")</f>
        <v>208</v>
      </c>
      <c r="AM1226" s="21">
        <f t="shared" si="580"/>
        <v>0</v>
      </c>
      <c r="AN1226" s="21">
        <f t="shared" si="580"/>
        <v>0</v>
      </c>
      <c r="AO1226" s="21">
        <f t="shared" si="580"/>
        <v>0</v>
      </c>
      <c r="AP1226" s="27">
        <f t="shared" si="594"/>
        <v>0</v>
      </c>
      <c r="AQ1226" s="27">
        <f t="shared" si="595"/>
        <v>0</v>
      </c>
      <c r="AR1226" s="27">
        <f t="shared" si="596"/>
        <v>208</v>
      </c>
      <c r="AS1226" s="27">
        <f t="shared" si="597"/>
        <v>208</v>
      </c>
      <c r="AT1226" s="27">
        <f t="shared" si="598"/>
        <v>0</v>
      </c>
      <c r="AU1226" s="27">
        <f t="shared" si="599"/>
        <v>0</v>
      </c>
      <c r="AV1226" s="21">
        <f t="shared" si="600"/>
        <v>0</v>
      </c>
      <c r="AW1226" s="27">
        <f t="shared" si="601"/>
        <v>208</v>
      </c>
      <c r="AX1226" s="27">
        <f t="shared" si="602"/>
        <v>208</v>
      </c>
      <c r="AY1226" s="27">
        <f t="shared" si="603"/>
        <v>208</v>
      </c>
      <c r="AZ1226" s="21">
        <f t="shared" si="604"/>
        <v>-1.7477562588568696E-2</v>
      </c>
      <c r="BA1226" s="21">
        <f t="shared" si="605"/>
        <v>-1.7477562588568696E-2</v>
      </c>
      <c r="BB1226" s="28">
        <f t="shared" si="606"/>
        <v>208</v>
      </c>
      <c r="BC1226" s="28" t="s">
        <v>81</v>
      </c>
      <c r="BD1226" s="28" t="s">
        <v>81</v>
      </c>
      <c r="BE1226" s="28" t="s">
        <v>81</v>
      </c>
      <c r="BF1226" s="28" t="str">
        <f t="shared" si="607"/>
        <v>-</v>
      </c>
      <c r="BG1226" s="29">
        <f t="shared" si="608"/>
        <v>0</v>
      </c>
      <c r="BH1226" s="29">
        <f t="shared" si="608"/>
        <v>0</v>
      </c>
      <c r="BI1226" s="29">
        <f t="shared" si="608"/>
        <v>0</v>
      </c>
      <c r="BJ1226" s="29">
        <f t="shared" si="581"/>
        <v>0</v>
      </c>
      <c r="BK1226" s="29"/>
    </row>
    <row r="1227" spans="1:63" x14ac:dyDescent="0.25">
      <c r="A1227" s="13" t="s">
        <v>3732</v>
      </c>
      <c r="B1227" s="33" t="s">
        <v>3733</v>
      </c>
      <c r="C1227" s="13" t="s">
        <v>3734</v>
      </c>
      <c r="D1227" s="13" t="str">
        <f>IFERROR(VLOOKUP($B1227,[1]GICS!$C:$D,2,FALSE),"-")</f>
        <v>Materials</v>
      </c>
      <c r="E1227" s="14">
        <f>IFERROR(IF(VLOOKUP($B1227,'[1]Paste Only'!$D:$AM,4,FALSE)="-",VLOOKUP($B1227,'[1]Market Cap'!$A:$J,10,FALSE),VLOOKUP($B1227,'[1]Paste Only'!$D:$AM,4,FALSE)),"-")</f>
        <v>95</v>
      </c>
      <c r="F1227" s="14" t="str">
        <f>IFERROR(VLOOKUP($B1227,'[1]Paste Only'!$D:$AM,5,FALSE),"-")</f>
        <v>-</v>
      </c>
      <c r="G1227" s="15">
        <f>IFERROR(VLOOKUP($B1227,'[1]Paste Only'!$D:$AM,6,FALSE),"-")</f>
        <v>0</v>
      </c>
      <c r="H1227" s="15">
        <f>IFERROR(VLOOKUP($B1227,'[1]Paste Only'!$D:$AM,7,FALSE),"-")</f>
        <v>0</v>
      </c>
      <c r="I1227" s="15">
        <f>IFERROR(VLOOKUP($B1227,'[1]Paste Only'!$D:$AM,8,FALSE),"-")</f>
        <v>0</v>
      </c>
      <c r="J1227" s="34"/>
      <c r="K1227" s="34"/>
      <c r="L1227" s="14">
        <f>IFERROR(VLOOKUP($B1227,'[1]Paste Only'!$D:$AM,12,FALSE),"-")</f>
        <v>5.29</v>
      </c>
      <c r="M1227" s="14" t="str">
        <f>IFERROR(VLOOKUP($B1227,'[1]Paste Only'!$D:$AM,15,FALSE),"-")</f>
        <v>-</v>
      </c>
      <c r="N1227" s="30"/>
      <c r="O1227" s="18"/>
      <c r="P1227" s="19">
        <f t="shared" si="609"/>
        <v>0</v>
      </c>
      <c r="Q1227" s="20">
        <f t="shared" si="582"/>
        <v>0</v>
      </c>
      <c r="R1227" s="13">
        <f t="shared" si="583"/>
        <v>0</v>
      </c>
      <c r="S1227" s="13" t="str">
        <f>IFERROR(VLOOKUP($B1227,'[1]Market Cap'!$G:$I,3,FALSE),"-")</f>
        <v>Small Cap</v>
      </c>
      <c r="T1227" s="13"/>
      <c r="U1227" s="13"/>
      <c r="V1227" s="21">
        <f t="shared" si="579"/>
        <v>0</v>
      </c>
      <c r="W1227" s="21">
        <f t="shared" si="579"/>
        <v>0</v>
      </c>
      <c r="X1227" s="21">
        <f t="shared" si="579"/>
        <v>0</v>
      </c>
      <c r="Y1227" s="22">
        <f t="shared" si="584"/>
        <v>0</v>
      </c>
      <c r="Z1227" s="13">
        <f t="shared" si="585"/>
        <v>0</v>
      </c>
      <c r="AA1227" s="23">
        <f t="shared" si="586"/>
        <v>0</v>
      </c>
      <c r="AB1227" s="23">
        <f t="shared" si="587"/>
        <v>0</v>
      </c>
      <c r="AC1227" s="23">
        <f t="shared" si="588"/>
        <v>0</v>
      </c>
      <c r="AD1227" s="24">
        <f t="shared" si="589"/>
        <v>0</v>
      </c>
      <c r="AE1227" s="25">
        <f>IFERROR(VLOOKUP($B1227,'[1]Market Cap'!$G:$I,2,FALSE),"-")</f>
        <v>683.89949950000005</v>
      </c>
      <c r="AF1227" s="20">
        <f t="shared" si="590"/>
        <v>0</v>
      </c>
      <c r="AG1227" s="17">
        <f t="shared" si="591"/>
        <v>0</v>
      </c>
      <c r="AH1227" s="17">
        <f t="shared" si="592"/>
        <v>0</v>
      </c>
      <c r="AI1227" s="17" t="str">
        <f t="shared" si="593"/>
        <v>-</v>
      </c>
      <c r="AJ1227" s="26" t="str">
        <f>IFERROR(VLOOKUP($B1227,'[1]Paste Only'!$D:$AM,26,FALSE),"-")</f>
        <v>-</v>
      </c>
      <c r="AK1227" s="26" t="str">
        <f>IFERROR(VLOOKUP($B1227,'[1]Paste Only'!$D:$AM,23,FALSE),"-")</f>
        <v>-</v>
      </c>
      <c r="AL1227" s="26" t="str">
        <f>IFERROR(VLOOKUP($B1227,'[1]Paste Only'!$D:$AM,22,FALSE),"-")</f>
        <v>-</v>
      </c>
      <c r="AM1227" s="21" t="str">
        <f t="shared" si="580"/>
        <v>-</v>
      </c>
      <c r="AN1227" s="21" t="str">
        <f t="shared" si="580"/>
        <v>-</v>
      </c>
      <c r="AO1227" s="21" t="str">
        <f t="shared" si="580"/>
        <v>-</v>
      </c>
      <c r="AP1227" s="27">
        <f t="shared" si="594"/>
        <v>0</v>
      </c>
      <c r="AQ1227" s="27" t="str">
        <f t="shared" si="595"/>
        <v>-</v>
      </c>
      <c r="AR1227" s="27" t="str">
        <f t="shared" si="596"/>
        <v>-</v>
      </c>
      <c r="AS1227" s="27">
        <f t="shared" si="597"/>
        <v>0</v>
      </c>
      <c r="AT1227" s="27">
        <f t="shared" si="598"/>
        <v>0</v>
      </c>
      <c r="AU1227" s="27">
        <f t="shared" si="599"/>
        <v>0</v>
      </c>
      <c r="AV1227" s="21" t="str">
        <f t="shared" si="600"/>
        <v>0</v>
      </c>
      <c r="AW1227" s="27">
        <f t="shared" si="601"/>
        <v>0</v>
      </c>
      <c r="AX1227" s="27" t="str">
        <f t="shared" si="602"/>
        <v>-</v>
      </c>
      <c r="AY1227" s="27" t="str">
        <f t="shared" si="603"/>
        <v>-</v>
      </c>
      <c r="AZ1227" s="21" t="str">
        <f t="shared" si="604"/>
        <v>-</v>
      </c>
      <c r="BA1227" s="21" t="str">
        <f t="shared" si="605"/>
        <v>-</v>
      </c>
      <c r="BB1227" s="28"/>
      <c r="BC1227" s="28"/>
      <c r="BD1227" s="28"/>
      <c r="BE1227" s="28"/>
      <c r="BF1227" s="28"/>
      <c r="BG1227" s="29"/>
      <c r="BH1227" s="29"/>
      <c r="BI1227" s="29"/>
      <c r="BJ1227" s="29"/>
      <c r="BK1227" s="29"/>
    </row>
    <row r="1228" spans="1:63" x14ac:dyDescent="0.25">
      <c r="A1228" s="13" t="s">
        <v>3735</v>
      </c>
      <c r="B1228" s="33" t="s">
        <v>3736</v>
      </c>
      <c r="C1228" s="13" t="s">
        <v>3737</v>
      </c>
      <c r="D1228" s="13" t="str">
        <f>IFERROR(VLOOKUP($B1228,[1]GICS!$C:$D,2,FALSE),"-")</f>
        <v>Consumer Discretionary</v>
      </c>
      <c r="E1228" s="14">
        <f>IFERROR(IF(VLOOKUP($B1228,'[1]Paste Only'!$D:$AM,4,FALSE)="-",VLOOKUP($B1228,'[1]Market Cap'!$A:$J,10,FALSE),VLOOKUP($B1228,'[1]Paste Only'!$D:$AM,4,FALSE)),"-")</f>
        <v>871.05</v>
      </c>
      <c r="F1228" s="14">
        <f>IFERROR(VLOOKUP($B1228,'[1]Paste Only'!$D:$AM,5,FALSE),"-")</f>
        <v>1121</v>
      </c>
      <c r="G1228" s="15">
        <f>IFERROR(VLOOKUP($B1228,'[1]Paste Only'!$D:$AM,6,FALSE),"-")</f>
        <v>3</v>
      </c>
      <c r="H1228" s="15">
        <f>IFERROR(VLOOKUP($B1228,'[1]Paste Only'!$D:$AM,7,FALSE),"-")</f>
        <v>0</v>
      </c>
      <c r="I1228" s="15">
        <f>IFERROR(VLOOKUP($B1228,'[1]Paste Only'!$D:$AM,8,FALSE),"-")</f>
        <v>0</v>
      </c>
      <c r="J1228" s="34"/>
      <c r="K1228" s="34"/>
      <c r="L1228" s="14">
        <f>IFERROR(VLOOKUP($B1228,'[1]Paste Only'!$D:$AM,12,FALSE),"-")</f>
        <v>28.588169000000001</v>
      </c>
      <c r="M1228" s="14">
        <f>IFERROR(VLOOKUP($B1228,'[1]Paste Only'!$D:$AM,15,FALSE),"-")</f>
        <v>46.476781609195399</v>
      </c>
      <c r="N1228" s="30"/>
      <c r="O1228" s="18"/>
      <c r="P1228" s="19">
        <f t="shared" si="609"/>
        <v>0.62573481390834784</v>
      </c>
      <c r="Q1228" s="20">
        <f t="shared" si="582"/>
        <v>0.2869525285574881</v>
      </c>
      <c r="R1228" s="13">
        <f t="shared" si="583"/>
        <v>3</v>
      </c>
      <c r="S1228" s="13" t="str">
        <f>IFERROR(VLOOKUP($B1228,'[1]Market Cap'!$G:$I,3,FALSE),"-")</f>
        <v>Small Cap</v>
      </c>
      <c r="T1228" s="13"/>
      <c r="U1228" s="13"/>
      <c r="V1228" s="21">
        <f t="shared" si="579"/>
        <v>0</v>
      </c>
      <c r="W1228" s="21">
        <f t="shared" si="579"/>
        <v>0</v>
      </c>
      <c r="X1228" s="21">
        <f t="shared" si="579"/>
        <v>0</v>
      </c>
      <c r="Y1228" s="22">
        <f t="shared" si="584"/>
        <v>0</v>
      </c>
      <c r="Z1228" s="13">
        <f t="shared" si="585"/>
        <v>0</v>
      </c>
      <c r="AA1228" s="23">
        <f t="shared" si="586"/>
        <v>0</v>
      </c>
      <c r="AB1228" s="23">
        <f t="shared" si="587"/>
        <v>0</v>
      </c>
      <c r="AC1228" s="23">
        <f t="shared" si="588"/>
        <v>0</v>
      </c>
      <c r="AD1228" s="24">
        <f t="shared" si="589"/>
        <v>0</v>
      </c>
      <c r="AE1228" s="25">
        <f>IFERROR(VLOOKUP($B1228,'[1]Market Cap'!$G:$I,2,FALSE),"-")</f>
        <v>1423.0204481999999</v>
      </c>
      <c r="AF1228" s="20">
        <f t="shared" si="590"/>
        <v>0</v>
      </c>
      <c r="AG1228" s="17">
        <f t="shared" si="591"/>
        <v>0</v>
      </c>
      <c r="AH1228" s="17">
        <f t="shared" si="592"/>
        <v>0</v>
      </c>
      <c r="AI1228" s="17" t="str">
        <f t="shared" si="593"/>
        <v>-</v>
      </c>
      <c r="AJ1228" s="26">
        <f>IFERROR(VLOOKUP($B1228,'[1]Paste Only'!$D:$AM,26,FALSE),"-")</f>
        <v>1121</v>
      </c>
      <c r="AK1228" s="26">
        <f>IFERROR(VLOOKUP($B1228,'[1]Paste Only'!$D:$AM,23,FALSE),"-")</f>
        <v>1200</v>
      </c>
      <c r="AL1228" s="26">
        <f>IFERROR(VLOOKUP($B1228,'[1]Paste Only'!$D:$AM,22,FALSE),"-")</f>
        <v>1042</v>
      </c>
      <c r="AM1228" s="21">
        <f t="shared" si="580"/>
        <v>0</v>
      </c>
      <c r="AN1228" s="21">
        <f t="shared" si="580"/>
        <v>7.0472792149866237E-2</v>
      </c>
      <c r="AO1228" s="21">
        <f t="shared" si="580"/>
        <v>-7.0472792149866237E-2</v>
      </c>
      <c r="AP1228" s="27">
        <f t="shared" si="594"/>
        <v>0</v>
      </c>
      <c r="AQ1228" s="27">
        <f t="shared" si="595"/>
        <v>0</v>
      </c>
      <c r="AR1228" s="27">
        <f t="shared" si="596"/>
        <v>1121</v>
      </c>
      <c r="AS1228" s="27">
        <f t="shared" si="597"/>
        <v>1121</v>
      </c>
      <c r="AT1228" s="27">
        <f t="shared" si="598"/>
        <v>0</v>
      </c>
      <c r="AU1228" s="27">
        <f t="shared" si="599"/>
        <v>0</v>
      </c>
      <c r="AV1228" s="21">
        <f t="shared" si="600"/>
        <v>1</v>
      </c>
      <c r="AW1228" s="27">
        <f t="shared" si="601"/>
        <v>1121</v>
      </c>
      <c r="AX1228" s="27">
        <f t="shared" si="602"/>
        <v>1121</v>
      </c>
      <c r="AY1228" s="27">
        <f t="shared" si="603"/>
        <v>1121</v>
      </c>
      <c r="AZ1228" s="21">
        <f t="shared" si="604"/>
        <v>0.2869525285574881</v>
      </c>
      <c r="BA1228" s="21">
        <f t="shared" si="605"/>
        <v>0.2869525285574881</v>
      </c>
      <c r="BB1228" s="28"/>
      <c r="BC1228" s="28"/>
      <c r="BD1228" s="28"/>
      <c r="BE1228" s="28"/>
      <c r="BF1228" s="28"/>
      <c r="BG1228" s="29"/>
      <c r="BH1228" s="29"/>
      <c r="BI1228" s="29"/>
      <c r="BJ1228" s="29"/>
      <c r="BK1228" s="29"/>
    </row>
    <row r="1229" spans="1:63" x14ac:dyDescent="0.25">
      <c r="A1229" s="13" t="s">
        <v>3738</v>
      </c>
      <c r="B1229" s="33" t="s">
        <v>3739</v>
      </c>
      <c r="C1229" s="13" t="s">
        <v>3740</v>
      </c>
      <c r="D1229" s="13" t="str">
        <f>IFERROR(VLOOKUP($B1229,[1]GICS!$C:$D,2,FALSE),"-")</f>
        <v>Consumer Discretionary</v>
      </c>
      <c r="E1229" s="14">
        <f>IFERROR(IF(VLOOKUP($B1229,'[1]Paste Only'!$D:$AM,4,FALSE)="-",VLOOKUP($B1229,'[1]Market Cap'!$A:$J,10,FALSE),VLOOKUP($B1229,'[1]Paste Only'!$D:$AM,4,FALSE)),"-")</f>
        <v>525.25</v>
      </c>
      <c r="F1229" s="14" t="str">
        <f>IFERROR(VLOOKUP($B1229,'[1]Paste Only'!$D:$AM,5,FALSE),"-")</f>
        <v>-</v>
      </c>
      <c r="G1229" s="15">
        <f>IFERROR(VLOOKUP($B1229,'[1]Paste Only'!$D:$AM,6,FALSE),"-")</f>
        <v>0</v>
      </c>
      <c r="H1229" s="15">
        <f>IFERROR(VLOOKUP($B1229,'[1]Paste Only'!$D:$AM,7,FALSE),"-")</f>
        <v>0</v>
      </c>
      <c r="I1229" s="15">
        <f>IFERROR(VLOOKUP($B1229,'[1]Paste Only'!$D:$AM,8,FALSE),"-")</f>
        <v>0</v>
      </c>
      <c r="J1229" s="34"/>
      <c r="K1229" s="34"/>
      <c r="L1229" s="14">
        <f>IFERROR(VLOOKUP($B1229,'[1]Paste Only'!$D:$AM,12,FALSE),"-")</f>
        <v>7.7917870000000002</v>
      </c>
      <c r="M1229" s="14" t="str">
        <f>IFERROR(VLOOKUP($B1229,'[1]Paste Only'!$D:$AM,15,FALSE),"-")</f>
        <v>-</v>
      </c>
      <c r="N1229" s="30"/>
      <c r="O1229" s="18"/>
      <c r="P1229" s="19">
        <f t="shared" si="609"/>
        <v>0</v>
      </c>
      <c r="Q1229" s="20">
        <f t="shared" si="582"/>
        <v>0</v>
      </c>
      <c r="R1229" s="13">
        <f t="shared" si="583"/>
        <v>0</v>
      </c>
      <c r="S1229" s="13" t="str">
        <f>IFERROR(VLOOKUP($B1229,'[1]Market Cap'!$G:$I,3,FALSE),"-")</f>
        <v>Small Cap</v>
      </c>
      <c r="T1229" s="13"/>
      <c r="U1229" s="13"/>
      <c r="V1229" s="21">
        <f t="shared" si="579"/>
        <v>0</v>
      </c>
      <c r="W1229" s="21">
        <f t="shared" si="579"/>
        <v>0</v>
      </c>
      <c r="X1229" s="21">
        <f t="shared" si="579"/>
        <v>0</v>
      </c>
      <c r="Y1229" s="22">
        <f t="shared" si="584"/>
        <v>0</v>
      </c>
      <c r="Z1229" s="13">
        <f t="shared" si="585"/>
        <v>0</v>
      </c>
      <c r="AA1229" s="23">
        <f t="shared" si="586"/>
        <v>0</v>
      </c>
      <c r="AB1229" s="23">
        <f t="shared" si="587"/>
        <v>0</v>
      </c>
      <c r="AC1229" s="23">
        <f t="shared" si="588"/>
        <v>0</v>
      </c>
      <c r="AD1229" s="24">
        <f t="shared" si="589"/>
        <v>0</v>
      </c>
      <c r="AE1229" s="25">
        <f>IFERROR(VLOOKUP($B1229,'[1]Market Cap'!$G:$I,2,FALSE),"-")</f>
        <v>1457.635982</v>
      </c>
      <c r="AF1229" s="20">
        <f t="shared" si="590"/>
        <v>0</v>
      </c>
      <c r="AG1229" s="17">
        <f t="shared" si="591"/>
        <v>0</v>
      </c>
      <c r="AH1229" s="17">
        <f t="shared" si="592"/>
        <v>0</v>
      </c>
      <c r="AI1229" s="17" t="str">
        <f t="shared" si="593"/>
        <v>-</v>
      </c>
      <c r="AJ1229" s="26" t="str">
        <f>IFERROR(VLOOKUP($B1229,'[1]Paste Only'!$D:$AM,26,FALSE),"-")</f>
        <v>-</v>
      </c>
      <c r="AK1229" s="26" t="str">
        <f>IFERROR(VLOOKUP($B1229,'[1]Paste Only'!$D:$AM,23,FALSE),"-")</f>
        <v>-</v>
      </c>
      <c r="AL1229" s="26" t="str">
        <f>IFERROR(VLOOKUP($B1229,'[1]Paste Only'!$D:$AM,22,FALSE),"-")</f>
        <v>-</v>
      </c>
      <c r="AM1229" s="21" t="str">
        <f t="shared" si="580"/>
        <v>-</v>
      </c>
      <c r="AN1229" s="21" t="str">
        <f t="shared" si="580"/>
        <v>-</v>
      </c>
      <c r="AO1229" s="21" t="str">
        <f t="shared" si="580"/>
        <v>-</v>
      </c>
      <c r="AP1229" s="27">
        <f t="shared" si="594"/>
        <v>0</v>
      </c>
      <c r="AQ1229" s="27" t="str">
        <f t="shared" si="595"/>
        <v>-</v>
      </c>
      <c r="AR1229" s="27" t="str">
        <f t="shared" si="596"/>
        <v>-</v>
      </c>
      <c r="AS1229" s="27">
        <f t="shared" si="597"/>
        <v>0</v>
      </c>
      <c r="AT1229" s="27">
        <f t="shared" si="598"/>
        <v>0</v>
      </c>
      <c r="AU1229" s="27">
        <f t="shared" si="599"/>
        <v>0</v>
      </c>
      <c r="AV1229" s="21" t="str">
        <f t="shared" si="600"/>
        <v>0</v>
      </c>
      <c r="AW1229" s="27">
        <f t="shared" si="601"/>
        <v>0</v>
      </c>
      <c r="AX1229" s="27" t="str">
        <f t="shared" si="602"/>
        <v>-</v>
      </c>
      <c r="AY1229" s="27" t="str">
        <f t="shared" si="603"/>
        <v>-</v>
      </c>
      <c r="AZ1229" s="21" t="str">
        <f t="shared" si="604"/>
        <v>-</v>
      </c>
      <c r="BA1229" s="21" t="str">
        <f t="shared" si="605"/>
        <v>-</v>
      </c>
      <c r="BB1229" s="28"/>
      <c r="BC1229" s="28"/>
      <c r="BD1229" s="28"/>
      <c r="BE1229" s="28"/>
      <c r="BF1229" s="28"/>
      <c r="BG1229" s="29"/>
      <c r="BH1229" s="29"/>
      <c r="BI1229" s="29"/>
      <c r="BJ1229" s="29"/>
      <c r="BK1229" s="29"/>
    </row>
    <row r="1230" spans="1:63" x14ac:dyDescent="0.25">
      <c r="A1230" s="13" t="s">
        <v>3741</v>
      </c>
      <c r="B1230" s="33" t="s">
        <v>3742</v>
      </c>
      <c r="C1230" s="13" t="s">
        <v>3743</v>
      </c>
      <c r="D1230" s="13" t="str">
        <f>IFERROR(VLOOKUP($B1230,[1]GICS!$C:$D,2,FALSE),"-")</f>
        <v>Materials</v>
      </c>
      <c r="E1230" s="14">
        <f>IFERROR(IF(VLOOKUP($B1230,'[1]Paste Only'!$D:$AM,4,FALSE)="-",VLOOKUP($B1230,'[1]Market Cap'!$A:$J,10,FALSE),VLOOKUP($B1230,'[1]Paste Only'!$D:$AM,4,FALSE)),"-")</f>
        <v>853.7</v>
      </c>
      <c r="F1230" s="14" t="str">
        <f>IFERROR(VLOOKUP($B1230,'[1]Paste Only'!$D:$AM,5,FALSE),"-")</f>
        <v>-</v>
      </c>
      <c r="G1230" s="15">
        <f>IFERROR(VLOOKUP($B1230,'[1]Paste Only'!$D:$AM,6,FALSE),"-")</f>
        <v>0</v>
      </c>
      <c r="H1230" s="15">
        <f>IFERROR(VLOOKUP($B1230,'[1]Paste Only'!$D:$AM,7,FALSE),"-")</f>
        <v>0</v>
      </c>
      <c r="I1230" s="15">
        <f>IFERROR(VLOOKUP($B1230,'[1]Paste Only'!$D:$AM,8,FALSE),"-")</f>
        <v>0</v>
      </c>
      <c r="J1230" s="34"/>
      <c r="K1230" s="34"/>
      <c r="L1230" s="14">
        <f>IFERROR(VLOOKUP($B1230,'[1]Paste Only'!$D:$AM,12,FALSE),"-")</f>
        <v>60.44</v>
      </c>
      <c r="M1230" s="14" t="str">
        <f>IFERROR(VLOOKUP($B1230,'[1]Paste Only'!$D:$AM,15,FALSE),"-")</f>
        <v>-</v>
      </c>
      <c r="N1230" s="30"/>
      <c r="O1230" s="18"/>
      <c r="P1230" s="19">
        <f t="shared" si="609"/>
        <v>0</v>
      </c>
      <c r="Q1230" s="20">
        <f t="shared" si="582"/>
        <v>0</v>
      </c>
      <c r="R1230" s="13">
        <f t="shared" si="583"/>
        <v>0</v>
      </c>
      <c r="S1230" s="13" t="str">
        <f>IFERROR(VLOOKUP($B1230,'[1]Market Cap'!$G:$I,3,FALSE),"-")</f>
        <v>Small Cap</v>
      </c>
      <c r="T1230" s="13"/>
      <c r="U1230" s="13"/>
      <c r="V1230" s="21">
        <f t="shared" si="579"/>
        <v>0</v>
      </c>
      <c r="W1230" s="21">
        <f t="shared" si="579"/>
        <v>0</v>
      </c>
      <c r="X1230" s="21">
        <f t="shared" si="579"/>
        <v>0</v>
      </c>
      <c r="Y1230" s="22">
        <f t="shared" si="584"/>
        <v>0</v>
      </c>
      <c r="Z1230" s="13">
        <f t="shared" si="585"/>
        <v>0</v>
      </c>
      <c r="AA1230" s="23">
        <f t="shared" si="586"/>
        <v>0</v>
      </c>
      <c r="AB1230" s="23">
        <f t="shared" si="587"/>
        <v>0</v>
      </c>
      <c r="AC1230" s="23">
        <f t="shared" si="588"/>
        <v>0</v>
      </c>
      <c r="AD1230" s="24">
        <f t="shared" si="589"/>
        <v>0</v>
      </c>
      <c r="AE1230" s="25">
        <f>IFERROR(VLOOKUP($B1230,'[1]Market Cap'!$G:$I,2,FALSE),"-")</f>
        <v>2646.8114799999998</v>
      </c>
      <c r="AF1230" s="20">
        <f t="shared" si="590"/>
        <v>0</v>
      </c>
      <c r="AG1230" s="17">
        <f t="shared" si="591"/>
        <v>0</v>
      </c>
      <c r="AH1230" s="17">
        <f t="shared" si="592"/>
        <v>0</v>
      </c>
      <c r="AI1230" s="17" t="str">
        <f t="shared" si="593"/>
        <v>-</v>
      </c>
      <c r="AJ1230" s="26" t="str">
        <f>IFERROR(VLOOKUP($B1230,'[1]Paste Only'!$D:$AM,26,FALSE),"-")</f>
        <v>-</v>
      </c>
      <c r="AK1230" s="26" t="str">
        <f>IFERROR(VLOOKUP($B1230,'[1]Paste Only'!$D:$AM,23,FALSE),"-")</f>
        <v>-</v>
      </c>
      <c r="AL1230" s="26" t="str">
        <f>IFERROR(VLOOKUP($B1230,'[1]Paste Only'!$D:$AM,22,FALSE),"-")</f>
        <v>-</v>
      </c>
      <c r="AM1230" s="21" t="str">
        <f t="shared" si="580"/>
        <v>-</v>
      </c>
      <c r="AN1230" s="21" t="str">
        <f t="shared" si="580"/>
        <v>-</v>
      </c>
      <c r="AO1230" s="21" t="str">
        <f t="shared" si="580"/>
        <v>-</v>
      </c>
      <c r="AP1230" s="27">
        <f t="shared" si="594"/>
        <v>0</v>
      </c>
      <c r="AQ1230" s="27" t="str">
        <f t="shared" si="595"/>
        <v>-</v>
      </c>
      <c r="AR1230" s="27" t="str">
        <f t="shared" si="596"/>
        <v>-</v>
      </c>
      <c r="AS1230" s="27">
        <f t="shared" si="597"/>
        <v>0</v>
      </c>
      <c r="AT1230" s="27">
        <f t="shared" si="598"/>
        <v>0</v>
      </c>
      <c r="AU1230" s="27">
        <f t="shared" si="599"/>
        <v>0</v>
      </c>
      <c r="AV1230" s="21" t="str">
        <f t="shared" si="600"/>
        <v>0</v>
      </c>
      <c r="AW1230" s="27">
        <f t="shared" si="601"/>
        <v>0</v>
      </c>
      <c r="AX1230" s="27" t="str">
        <f t="shared" si="602"/>
        <v>-</v>
      </c>
      <c r="AY1230" s="27" t="str">
        <f t="shared" si="603"/>
        <v>-</v>
      </c>
      <c r="AZ1230" s="21" t="str">
        <f t="shared" si="604"/>
        <v>-</v>
      </c>
      <c r="BA1230" s="21" t="str">
        <f t="shared" si="605"/>
        <v>-</v>
      </c>
      <c r="BB1230" s="28"/>
      <c r="BC1230" s="28"/>
      <c r="BD1230" s="28"/>
      <c r="BE1230" s="28"/>
      <c r="BF1230" s="28"/>
      <c r="BG1230" s="29"/>
      <c r="BH1230" s="29"/>
      <c r="BI1230" s="29"/>
      <c r="BJ1230" s="29"/>
      <c r="BK1230" s="29"/>
    </row>
    <row r="1231" spans="1:63" x14ac:dyDescent="0.25">
      <c r="A1231" s="13" t="s">
        <v>3744</v>
      </c>
      <c r="B1231" s="33" t="s">
        <v>3745</v>
      </c>
      <c r="C1231" s="13" t="s">
        <v>3746</v>
      </c>
      <c r="D1231" s="13" t="str">
        <f>IFERROR(VLOOKUP($B1231,[1]GICS!$C:$D,2,FALSE),"-")</f>
        <v>Industrials</v>
      </c>
      <c r="E1231" s="14">
        <f>IFERROR(IF(VLOOKUP($B1231,'[1]Paste Only'!$D:$AM,4,FALSE)="-",VLOOKUP($B1231,'[1]Market Cap'!$A:$J,10,FALSE),VLOOKUP($B1231,'[1]Paste Only'!$D:$AM,4,FALSE)),"-")</f>
        <v>2126.4499999999998</v>
      </c>
      <c r="F1231" s="14" t="str">
        <f>IFERROR(VLOOKUP($B1231,'[1]Paste Only'!$D:$AM,5,FALSE),"-")</f>
        <v>-</v>
      </c>
      <c r="G1231" s="15">
        <f>IFERROR(VLOOKUP($B1231,'[1]Paste Only'!$D:$AM,6,FALSE),"-")</f>
        <v>0</v>
      </c>
      <c r="H1231" s="15">
        <f>IFERROR(VLOOKUP($B1231,'[1]Paste Only'!$D:$AM,7,FALSE),"-")</f>
        <v>0</v>
      </c>
      <c r="I1231" s="15">
        <f>IFERROR(VLOOKUP($B1231,'[1]Paste Only'!$D:$AM,8,FALSE),"-")</f>
        <v>0</v>
      </c>
      <c r="J1231" s="34"/>
      <c r="K1231" s="34"/>
      <c r="L1231" s="14">
        <f>IFERROR(VLOOKUP($B1231,'[1]Paste Only'!$D:$AM,12,FALSE),"-")</f>
        <v>76.540000000000006</v>
      </c>
      <c r="M1231" s="14" t="str">
        <f>IFERROR(VLOOKUP($B1231,'[1]Paste Only'!$D:$AM,15,FALSE),"-")</f>
        <v>-</v>
      </c>
      <c r="N1231" s="30"/>
      <c r="O1231" s="18"/>
      <c r="P1231" s="19">
        <f t="shared" si="609"/>
        <v>0</v>
      </c>
      <c r="Q1231" s="20">
        <f t="shared" si="582"/>
        <v>0</v>
      </c>
      <c r="R1231" s="13">
        <f t="shared" si="583"/>
        <v>0</v>
      </c>
      <c r="S1231" s="13" t="str">
        <f>IFERROR(VLOOKUP($B1231,'[1]Market Cap'!$G:$I,3,FALSE),"-")</f>
        <v>Small Cap</v>
      </c>
      <c r="T1231" s="13"/>
      <c r="U1231" s="13"/>
      <c r="V1231" s="21">
        <f t="shared" si="579"/>
        <v>0</v>
      </c>
      <c r="W1231" s="21">
        <f t="shared" si="579"/>
        <v>0</v>
      </c>
      <c r="X1231" s="21">
        <f t="shared" si="579"/>
        <v>0</v>
      </c>
      <c r="Y1231" s="22">
        <f t="shared" si="584"/>
        <v>0</v>
      </c>
      <c r="Z1231" s="13">
        <f t="shared" si="585"/>
        <v>0</v>
      </c>
      <c r="AA1231" s="23">
        <f t="shared" si="586"/>
        <v>0</v>
      </c>
      <c r="AB1231" s="23">
        <f t="shared" si="587"/>
        <v>0</v>
      </c>
      <c r="AC1231" s="23">
        <f t="shared" si="588"/>
        <v>0</v>
      </c>
      <c r="AD1231" s="24">
        <f t="shared" si="589"/>
        <v>0</v>
      </c>
      <c r="AE1231" s="25">
        <f>IFERROR(VLOOKUP($B1231,'[1]Market Cap'!$G:$I,2,FALSE),"-")</f>
        <v>1294.71502519</v>
      </c>
      <c r="AF1231" s="20">
        <f t="shared" si="590"/>
        <v>0</v>
      </c>
      <c r="AG1231" s="17">
        <f t="shared" si="591"/>
        <v>0</v>
      </c>
      <c r="AH1231" s="17">
        <f t="shared" si="592"/>
        <v>0</v>
      </c>
      <c r="AI1231" s="17" t="str">
        <f t="shared" si="593"/>
        <v>-</v>
      </c>
      <c r="AJ1231" s="26" t="str">
        <f>IFERROR(VLOOKUP($B1231,'[1]Paste Only'!$D:$AM,26,FALSE),"-")</f>
        <v>-</v>
      </c>
      <c r="AK1231" s="26" t="str">
        <f>IFERROR(VLOOKUP($B1231,'[1]Paste Only'!$D:$AM,23,FALSE),"-")</f>
        <v>-</v>
      </c>
      <c r="AL1231" s="26" t="str">
        <f>IFERROR(VLOOKUP($B1231,'[1]Paste Only'!$D:$AM,22,FALSE),"-")</f>
        <v>-</v>
      </c>
      <c r="AM1231" s="21" t="str">
        <f t="shared" si="580"/>
        <v>-</v>
      </c>
      <c r="AN1231" s="21" t="str">
        <f t="shared" si="580"/>
        <v>-</v>
      </c>
      <c r="AO1231" s="21" t="str">
        <f t="shared" si="580"/>
        <v>-</v>
      </c>
      <c r="AP1231" s="27">
        <f t="shared" si="594"/>
        <v>0</v>
      </c>
      <c r="AQ1231" s="27" t="str">
        <f t="shared" si="595"/>
        <v>-</v>
      </c>
      <c r="AR1231" s="27" t="str">
        <f t="shared" si="596"/>
        <v>-</v>
      </c>
      <c r="AS1231" s="27">
        <f t="shared" si="597"/>
        <v>0</v>
      </c>
      <c r="AT1231" s="27">
        <f t="shared" si="598"/>
        <v>0</v>
      </c>
      <c r="AU1231" s="27">
        <f t="shared" si="599"/>
        <v>0</v>
      </c>
      <c r="AV1231" s="21" t="str">
        <f t="shared" si="600"/>
        <v>0</v>
      </c>
      <c r="AW1231" s="27">
        <f t="shared" si="601"/>
        <v>0</v>
      </c>
      <c r="AX1231" s="27" t="str">
        <f t="shared" si="602"/>
        <v>-</v>
      </c>
      <c r="AY1231" s="27" t="str">
        <f t="shared" si="603"/>
        <v>-</v>
      </c>
      <c r="AZ1231" s="21" t="str">
        <f t="shared" si="604"/>
        <v>-</v>
      </c>
      <c r="BA1231" s="21" t="str">
        <f t="shared" si="605"/>
        <v>-</v>
      </c>
      <c r="BB1231" s="28"/>
      <c r="BC1231" s="28"/>
      <c r="BD1231" s="28"/>
      <c r="BE1231" s="28"/>
      <c r="BF1231" s="28"/>
      <c r="BG1231" s="29"/>
      <c r="BH1231" s="29"/>
      <c r="BI1231" s="29"/>
      <c r="BJ1231" s="29"/>
      <c r="BK1231" s="29"/>
    </row>
    <row r="1232" spans="1:63" x14ac:dyDescent="0.25">
      <c r="A1232" s="13" t="s">
        <v>3747</v>
      </c>
      <c r="B1232" s="33" t="s">
        <v>3748</v>
      </c>
      <c r="C1232" s="13" t="s">
        <v>3749</v>
      </c>
      <c r="D1232" s="13" t="str">
        <f>IFERROR(VLOOKUP($B1232,[1]GICS!$C:$D,2,FALSE),"-")</f>
        <v>Materials</v>
      </c>
      <c r="E1232" s="14">
        <f>IFERROR(IF(VLOOKUP($B1232,'[1]Paste Only'!$D:$AM,4,FALSE)="-",VLOOKUP($B1232,'[1]Market Cap'!$A:$J,10,FALSE),VLOOKUP($B1232,'[1]Paste Only'!$D:$AM,4,FALSE)),"-")</f>
        <v>923.95</v>
      </c>
      <c r="F1232" s="14" t="str">
        <f>IFERROR(VLOOKUP($B1232,'[1]Paste Only'!$D:$AM,5,FALSE),"-")</f>
        <v>-</v>
      </c>
      <c r="G1232" s="15">
        <f>IFERROR(VLOOKUP($B1232,'[1]Paste Only'!$D:$AM,6,FALSE),"-")</f>
        <v>1</v>
      </c>
      <c r="H1232" s="15">
        <f>IFERROR(VLOOKUP($B1232,'[1]Paste Only'!$D:$AM,7,FALSE),"-")</f>
        <v>0</v>
      </c>
      <c r="I1232" s="15">
        <f>IFERROR(VLOOKUP($B1232,'[1]Paste Only'!$D:$AM,8,FALSE),"-")</f>
        <v>0</v>
      </c>
      <c r="J1232" s="34"/>
      <c r="K1232" s="34"/>
      <c r="L1232" s="14">
        <f>IFERROR(VLOOKUP($B1232,'[1]Paste Only'!$D:$AM,12,FALSE),"-")</f>
        <v>51.458835000000001</v>
      </c>
      <c r="M1232" s="14">
        <f>IFERROR(VLOOKUP($B1232,'[1]Paste Only'!$D:$AM,15,FALSE),"-")</f>
        <v>156.94252873563218</v>
      </c>
      <c r="N1232" s="30"/>
      <c r="O1232" s="18"/>
      <c r="P1232" s="19">
        <f t="shared" si="609"/>
        <v>2.0498655621650235</v>
      </c>
      <c r="Q1232" s="20">
        <f t="shared" si="582"/>
        <v>0</v>
      </c>
      <c r="R1232" s="13">
        <f t="shared" si="583"/>
        <v>1</v>
      </c>
      <c r="S1232" s="13" t="str">
        <f>IFERROR(VLOOKUP($B1232,'[1]Market Cap'!$G:$I,3,FALSE),"-")</f>
        <v>Small Cap</v>
      </c>
      <c r="T1232" s="13"/>
      <c r="U1232" s="13"/>
      <c r="V1232" s="21">
        <f t="shared" si="579"/>
        <v>0</v>
      </c>
      <c r="W1232" s="21">
        <f t="shared" si="579"/>
        <v>0</v>
      </c>
      <c r="X1232" s="21">
        <f t="shared" si="579"/>
        <v>0</v>
      </c>
      <c r="Y1232" s="22">
        <f t="shared" si="584"/>
        <v>0</v>
      </c>
      <c r="Z1232" s="13">
        <f t="shared" si="585"/>
        <v>0</v>
      </c>
      <c r="AA1232" s="23">
        <f t="shared" si="586"/>
        <v>0</v>
      </c>
      <c r="AB1232" s="23">
        <f t="shared" si="587"/>
        <v>0</v>
      </c>
      <c r="AC1232" s="23">
        <f t="shared" si="588"/>
        <v>0</v>
      </c>
      <c r="AD1232" s="24">
        <f t="shared" si="589"/>
        <v>0</v>
      </c>
      <c r="AE1232" s="25">
        <f>IFERROR(VLOOKUP($B1232,'[1]Market Cap'!$G:$I,2,FALSE),"-")</f>
        <v>2425.3435261650002</v>
      </c>
      <c r="AF1232" s="20">
        <f t="shared" si="590"/>
        <v>0</v>
      </c>
      <c r="AG1232" s="17">
        <f t="shared" si="591"/>
        <v>0</v>
      </c>
      <c r="AH1232" s="17">
        <f t="shared" si="592"/>
        <v>0</v>
      </c>
      <c r="AI1232" s="17" t="str">
        <f t="shared" si="593"/>
        <v>-</v>
      </c>
      <c r="AJ1232" s="26" t="str">
        <f>IFERROR(VLOOKUP($B1232,'[1]Paste Only'!$D:$AM,26,FALSE),"-")</f>
        <v>-</v>
      </c>
      <c r="AK1232" s="26" t="str">
        <f>IFERROR(VLOOKUP($B1232,'[1]Paste Only'!$D:$AM,23,FALSE),"-")</f>
        <v>-</v>
      </c>
      <c r="AL1232" s="26" t="str">
        <f>IFERROR(VLOOKUP($B1232,'[1]Paste Only'!$D:$AM,22,FALSE),"-")</f>
        <v>-</v>
      </c>
      <c r="AM1232" s="21" t="str">
        <f t="shared" si="580"/>
        <v>-</v>
      </c>
      <c r="AN1232" s="21" t="str">
        <f t="shared" si="580"/>
        <v>-</v>
      </c>
      <c r="AO1232" s="21" t="str">
        <f t="shared" si="580"/>
        <v>-</v>
      </c>
      <c r="AP1232" s="27">
        <f t="shared" si="594"/>
        <v>0</v>
      </c>
      <c r="AQ1232" s="27" t="str">
        <f t="shared" si="595"/>
        <v>-</v>
      </c>
      <c r="AR1232" s="27" t="str">
        <f t="shared" si="596"/>
        <v>-</v>
      </c>
      <c r="AS1232" s="27">
        <f t="shared" si="597"/>
        <v>0</v>
      </c>
      <c r="AT1232" s="27">
        <f t="shared" si="598"/>
        <v>0</v>
      </c>
      <c r="AU1232" s="27">
        <f t="shared" si="599"/>
        <v>0</v>
      </c>
      <c r="AV1232" s="21">
        <f t="shared" si="600"/>
        <v>1</v>
      </c>
      <c r="AW1232" s="27">
        <f t="shared" si="601"/>
        <v>0</v>
      </c>
      <c r="AX1232" s="27" t="str">
        <f t="shared" si="602"/>
        <v>-</v>
      </c>
      <c r="AY1232" s="27" t="str">
        <f t="shared" si="603"/>
        <v>-</v>
      </c>
      <c r="AZ1232" s="21" t="str">
        <f t="shared" si="604"/>
        <v>-</v>
      </c>
      <c r="BA1232" s="21" t="str">
        <f t="shared" si="605"/>
        <v>-</v>
      </c>
      <c r="BB1232" s="28"/>
      <c r="BC1232" s="28"/>
      <c r="BD1232" s="28"/>
      <c r="BE1232" s="28"/>
      <c r="BF1232" s="28"/>
      <c r="BG1232" s="29"/>
      <c r="BH1232" s="29"/>
      <c r="BI1232" s="29"/>
      <c r="BJ1232" s="29"/>
      <c r="BK1232" s="29"/>
    </row>
    <row r="1233" spans="1:64" x14ac:dyDescent="0.25">
      <c r="A1233" s="13" t="s">
        <v>3750</v>
      </c>
      <c r="B1233" s="33" t="s">
        <v>3751</v>
      </c>
      <c r="C1233" s="13" t="s">
        <v>3752</v>
      </c>
      <c r="D1233" s="13" t="str">
        <f>IFERROR(VLOOKUP($B1233,[1]GICS!$C:$D,2,FALSE),"-")</f>
        <v>Industrials</v>
      </c>
      <c r="E1233" s="14">
        <f>IFERROR(IF(VLOOKUP($B1233,'[1]Paste Only'!$D:$AM,4,FALSE)="-",VLOOKUP($B1233,'[1]Market Cap'!$A:$J,10,FALSE),VLOOKUP($B1233,'[1]Paste Only'!$D:$AM,4,FALSE)),"-")</f>
        <v>32.07</v>
      </c>
      <c r="F1233" s="14" t="str">
        <f>IFERROR(VLOOKUP($B1233,'[1]Paste Only'!$D:$AM,5,FALSE),"-")</f>
        <v>-</v>
      </c>
      <c r="G1233" s="15">
        <f>IFERROR(VLOOKUP($B1233,'[1]Paste Only'!$D:$AM,6,FALSE),"-")</f>
        <v>0</v>
      </c>
      <c r="H1233" s="15">
        <f>IFERROR(VLOOKUP($B1233,'[1]Paste Only'!$D:$AM,7,FALSE),"-")</f>
        <v>0</v>
      </c>
      <c r="I1233" s="15">
        <f>IFERROR(VLOOKUP($B1233,'[1]Paste Only'!$D:$AM,8,FALSE),"-")</f>
        <v>0</v>
      </c>
      <c r="J1233" s="34"/>
      <c r="K1233" s="34"/>
      <c r="L1233" s="14">
        <f>IFERROR(VLOOKUP($B1233,'[1]Paste Only'!$D:$AM,12,FALSE),"-")</f>
        <v>2.14</v>
      </c>
      <c r="M1233" s="14" t="str">
        <f>IFERROR(VLOOKUP($B1233,'[1]Paste Only'!$D:$AM,15,FALSE),"-")</f>
        <v>-</v>
      </c>
      <c r="N1233" s="30"/>
      <c r="O1233" s="18"/>
      <c r="P1233" s="19">
        <f t="shared" si="609"/>
        <v>0</v>
      </c>
      <c r="Q1233" s="20">
        <f t="shared" si="582"/>
        <v>0</v>
      </c>
      <c r="R1233" s="13">
        <f t="shared" si="583"/>
        <v>0</v>
      </c>
      <c r="S1233" s="13" t="str">
        <f>IFERROR(VLOOKUP($B1233,'[1]Market Cap'!$G:$I,3,FALSE),"-")</f>
        <v>Small Cap</v>
      </c>
      <c r="T1233" s="13"/>
      <c r="U1233" s="13"/>
      <c r="V1233" s="21">
        <f t="shared" si="579"/>
        <v>0</v>
      </c>
      <c r="W1233" s="21">
        <f t="shared" si="579"/>
        <v>0</v>
      </c>
      <c r="X1233" s="21">
        <f t="shared" si="579"/>
        <v>0</v>
      </c>
      <c r="Y1233" s="22">
        <f t="shared" si="584"/>
        <v>0</v>
      </c>
      <c r="Z1233" s="13">
        <f t="shared" si="585"/>
        <v>0</v>
      </c>
      <c r="AA1233" s="23">
        <f t="shared" si="586"/>
        <v>0</v>
      </c>
      <c r="AB1233" s="23">
        <f t="shared" si="587"/>
        <v>0</v>
      </c>
      <c r="AC1233" s="23">
        <f t="shared" si="588"/>
        <v>0</v>
      </c>
      <c r="AD1233" s="24">
        <f t="shared" si="589"/>
        <v>0</v>
      </c>
      <c r="AE1233" s="25">
        <f>IFERROR(VLOOKUP($B1233,'[1]Market Cap'!$G:$I,2,FALSE),"-")</f>
        <v>711.314234328</v>
      </c>
      <c r="AF1233" s="20">
        <f t="shared" si="590"/>
        <v>0</v>
      </c>
      <c r="AG1233" s="17">
        <f t="shared" si="591"/>
        <v>0</v>
      </c>
      <c r="AH1233" s="17">
        <f t="shared" si="592"/>
        <v>0</v>
      </c>
      <c r="AI1233" s="17" t="str">
        <f t="shared" si="593"/>
        <v>-</v>
      </c>
      <c r="AJ1233" s="26" t="str">
        <f>IFERROR(VLOOKUP($B1233,'[1]Paste Only'!$D:$AM,26,FALSE),"-")</f>
        <v>-</v>
      </c>
      <c r="AK1233" s="26" t="str">
        <f>IFERROR(VLOOKUP($B1233,'[1]Paste Only'!$D:$AM,23,FALSE),"-")</f>
        <v>-</v>
      </c>
      <c r="AL1233" s="26" t="str">
        <f>IFERROR(VLOOKUP($B1233,'[1]Paste Only'!$D:$AM,22,FALSE),"-")</f>
        <v>-</v>
      </c>
      <c r="AM1233" s="21" t="str">
        <f t="shared" si="580"/>
        <v>-</v>
      </c>
      <c r="AN1233" s="21" t="str">
        <f t="shared" si="580"/>
        <v>-</v>
      </c>
      <c r="AO1233" s="21" t="str">
        <f t="shared" si="580"/>
        <v>-</v>
      </c>
      <c r="AP1233" s="27">
        <f t="shared" si="594"/>
        <v>0</v>
      </c>
      <c r="AQ1233" s="27" t="str">
        <f t="shared" si="595"/>
        <v>-</v>
      </c>
      <c r="AR1233" s="27" t="str">
        <f t="shared" si="596"/>
        <v>-</v>
      </c>
      <c r="AS1233" s="27">
        <f t="shared" si="597"/>
        <v>0</v>
      </c>
      <c r="AT1233" s="27">
        <f t="shared" si="598"/>
        <v>0</v>
      </c>
      <c r="AU1233" s="27">
        <f t="shared" si="599"/>
        <v>0</v>
      </c>
      <c r="AV1233" s="21" t="str">
        <f t="shared" si="600"/>
        <v>0</v>
      </c>
      <c r="AW1233" s="27">
        <f t="shared" si="601"/>
        <v>0</v>
      </c>
      <c r="AX1233" s="27" t="str">
        <f t="shared" si="602"/>
        <v>-</v>
      </c>
      <c r="AY1233" s="27" t="str">
        <f t="shared" si="603"/>
        <v>-</v>
      </c>
      <c r="AZ1233" s="21" t="str">
        <f t="shared" si="604"/>
        <v>-</v>
      </c>
      <c r="BA1233" s="21" t="str">
        <f t="shared" si="605"/>
        <v>-</v>
      </c>
      <c r="BB1233" s="28"/>
      <c r="BC1233" s="28"/>
      <c r="BD1233" s="28"/>
      <c r="BE1233" s="28"/>
      <c r="BF1233" s="28"/>
      <c r="BG1233" s="29"/>
      <c r="BH1233" s="29"/>
      <c r="BI1233" s="29"/>
      <c r="BJ1233" s="29"/>
      <c r="BK1233" s="29"/>
    </row>
    <row r="1234" spans="1:64" x14ac:dyDescent="0.25">
      <c r="A1234" s="13" t="s">
        <v>3753</v>
      </c>
      <c r="B1234" s="33" t="s">
        <v>3754</v>
      </c>
      <c r="C1234" s="13" t="s">
        <v>3755</v>
      </c>
      <c r="D1234" s="13" t="str">
        <f>IFERROR(VLOOKUP($B1234,[1]GICS!$C:$D,2,FALSE),"-")</f>
        <v>Consumer Staples</v>
      </c>
      <c r="E1234" s="14">
        <f>IFERROR(IF(VLOOKUP($B1234,'[1]Paste Only'!$D:$AM,4,FALSE)="-",VLOOKUP($B1234,'[1]Market Cap'!$A:$J,10,FALSE),VLOOKUP($B1234,'[1]Paste Only'!$D:$AM,4,FALSE)),"-")</f>
        <v>42.51</v>
      </c>
      <c r="F1234" s="14">
        <f>IFERROR(VLOOKUP($B1234,'[1]Paste Only'!$D:$AM,5,FALSE),"-")</f>
        <v>52</v>
      </c>
      <c r="G1234" s="15">
        <f>IFERROR(VLOOKUP($B1234,'[1]Paste Only'!$D:$AM,6,FALSE),"-")</f>
        <v>2</v>
      </c>
      <c r="H1234" s="15">
        <f>IFERROR(VLOOKUP($B1234,'[1]Paste Only'!$D:$AM,7,FALSE),"-")</f>
        <v>0</v>
      </c>
      <c r="I1234" s="15">
        <f>IFERROR(VLOOKUP($B1234,'[1]Paste Only'!$D:$AM,8,FALSE),"-")</f>
        <v>0</v>
      </c>
      <c r="J1234" s="34"/>
      <c r="K1234" s="34"/>
      <c r="L1234" s="14">
        <f>IFERROR(VLOOKUP($B1234,'[1]Paste Only'!$D:$AM,12,FALSE),"-")</f>
        <v>1.26</v>
      </c>
      <c r="M1234" s="14" t="str">
        <f>IFERROR(VLOOKUP($B1234,'[1]Paste Only'!$D:$AM,15,FALSE),"-")</f>
        <v>-</v>
      </c>
      <c r="N1234" s="30"/>
      <c r="O1234" s="18"/>
      <c r="P1234" s="19">
        <f t="shared" si="609"/>
        <v>0</v>
      </c>
      <c r="Q1234" s="20">
        <f t="shared" si="582"/>
        <v>0.22324159021406742</v>
      </c>
      <c r="R1234" s="13">
        <f t="shared" si="583"/>
        <v>2</v>
      </c>
      <c r="S1234" s="13" t="str">
        <f>IFERROR(VLOOKUP($B1234,'[1]Market Cap'!$G:$I,3,FALSE),"-")</f>
        <v>Small Cap</v>
      </c>
      <c r="T1234" s="13"/>
      <c r="U1234" s="13"/>
      <c r="V1234" s="21">
        <f t="shared" si="579"/>
        <v>0</v>
      </c>
      <c r="W1234" s="21">
        <f t="shared" si="579"/>
        <v>0</v>
      </c>
      <c r="X1234" s="21">
        <f t="shared" si="579"/>
        <v>0</v>
      </c>
      <c r="Y1234" s="22">
        <f t="shared" si="584"/>
        <v>0</v>
      </c>
      <c r="Z1234" s="13">
        <f t="shared" si="585"/>
        <v>0</v>
      </c>
      <c r="AA1234" s="23">
        <f t="shared" si="586"/>
        <v>0</v>
      </c>
      <c r="AB1234" s="23">
        <f t="shared" si="587"/>
        <v>0</v>
      </c>
      <c r="AC1234" s="23">
        <f t="shared" si="588"/>
        <v>0</v>
      </c>
      <c r="AD1234" s="24">
        <f t="shared" si="589"/>
        <v>0</v>
      </c>
      <c r="AE1234" s="25">
        <f>IFERROR(VLOOKUP($B1234,'[1]Market Cap'!$G:$I,2,FALSE),"-")</f>
        <v>787.71654896999996</v>
      </c>
      <c r="AF1234" s="20">
        <f t="shared" si="590"/>
        <v>0</v>
      </c>
      <c r="AG1234" s="17">
        <f t="shared" si="591"/>
        <v>0</v>
      </c>
      <c r="AH1234" s="17">
        <f t="shared" si="592"/>
        <v>0</v>
      </c>
      <c r="AI1234" s="17" t="str">
        <f t="shared" si="593"/>
        <v>-</v>
      </c>
      <c r="AJ1234" s="26">
        <f>IFERROR(VLOOKUP($B1234,'[1]Paste Only'!$D:$AM,26,FALSE),"-")</f>
        <v>52</v>
      </c>
      <c r="AK1234" s="26">
        <f>IFERROR(VLOOKUP($B1234,'[1]Paste Only'!$D:$AM,23,FALSE),"-")</f>
        <v>52</v>
      </c>
      <c r="AL1234" s="26">
        <f>IFERROR(VLOOKUP($B1234,'[1]Paste Only'!$D:$AM,22,FALSE),"-")</f>
        <v>52</v>
      </c>
      <c r="AM1234" s="21">
        <f t="shared" si="580"/>
        <v>0</v>
      </c>
      <c r="AN1234" s="21">
        <f t="shared" si="580"/>
        <v>0</v>
      </c>
      <c r="AO1234" s="21">
        <f t="shared" si="580"/>
        <v>0</v>
      </c>
      <c r="AP1234" s="27">
        <f t="shared" si="594"/>
        <v>0</v>
      </c>
      <c r="AQ1234" s="27">
        <f t="shared" si="595"/>
        <v>0</v>
      </c>
      <c r="AR1234" s="27">
        <f t="shared" si="596"/>
        <v>52</v>
      </c>
      <c r="AS1234" s="27">
        <f t="shared" si="597"/>
        <v>52</v>
      </c>
      <c r="AT1234" s="27">
        <f t="shared" si="598"/>
        <v>0</v>
      </c>
      <c r="AU1234" s="27">
        <f t="shared" si="599"/>
        <v>0</v>
      </c>
      <c r="AV1234" s="21">
        <f t="shared" si="600"/>
        <v>1</v>
      </c>
      <c r="AW1234" s="27">
        <f t="shared" si="601"/>
        <v>52</v>
      </c>
      <c r="AX1234" s="27">
        <f t="shared" si="602"/>
        <v>52</v>
      </c>
      <c r="AY1234" s="27">
        <f t="shared" si="603"/>
        <v>52</v>
      </c>
      <c r="AZ1234" s="21">
        <f t="shared" si="604"/>
        <v>0.22324159021406742</v>
      </c>
      <c r="BA1234" s="21">
        <f t="shared" si="605"/>
        <v>0.22324159021406742</v>
      </c>
      <c r="BB1234" s="28"/>
      <c r="BC1234" s="28"/>
      <c r="BD1234" s="28"/>
      <c r="BE1234" s="28"/>
      <c r="BF1234" s="28"/>
      <c r="BG1234" s="29"/>
      <c r="BH1234" s="29"/>
      <c r="BI1234" s="29"/>
      <c r="BJ1234" s="29"/>
      <c r="BK1234" s="29"/>
      <c r="BL1234" s="31"/>
    </row>
    <row r="1235" spans="1:64" x14ac:dyDescent="0.25">
      <c r="A1235" s="13" t="s">
        <v>3756</v>
      </c>
      <c r="B1235" s="33" t="s">
        <v>3757</v>
      </c>
      <c r="C1235" s="13" t="s">
        <v>3758</v>
      </c>
      <c r="D1235" s="13" t="str">
        <f>IFERROR(VLOOKUP($B1235,[1]GICS!$C:$D,2,FALSE),"-")</f>
        <v>Industrials</v>
      </c>
      <c r="E1235" s="14">
        <f>IFERROR(IF(VLOOKUP($B1235,'[1]Paste Only'!$D:$AM,4,FALSE)="-",VLOOKUP($B1235,'[1]Market Cap'!$A:$J,10,FALSE),VLOOKUP($B1235,'[1]Paste Only'!$D:$AM,4,FALSE)),"-")</f>
        <v>582.20000000000005</v>
      </c>
      <c r="F1235" s="14">
        <f>IFERROR(VLOOKUP($B1235,'[1]Paste Only'!$D:$AM,5,FALSE),"-")</f>
        <v>716.5</v>
      </c>
      <c r="G1235" s="15">
        <f>IFERROR(VLOOKUP($B1235,'[1]Paste Only'!$D:$AM,6,FALSE),"-")</f>
        <v>2</v>
      </c>
      <c r="H1235" s="15">
        <f>IFERROR(VLOOKUP($B1235,'[1]Paste Only'!$D:$AM,7,FALSE),"-")</f>
        <v>0</v>
      </c>
      <c r="I1235" s="15">
        <f>IFERROR(VLOOKUP($B1235,'[1]Paste Only'!$D:$AM,8,FALSE),"-")</f>
        <v>0</v>
      </c>
      <c r="J1235" s="34"/>
      <c r="K1235" s="34"/>
      <c r="L1235" s="14">
        <f>IFERROR(VLOOKUP($B1235,'[1]Paste Only'!$D:$AM,12,FALSE),"-")</f>
        <v>30.1</v>
      </c>
      <c r="M1235" s="14">
        <f>IFERROR(VLOOKUP($B1235,'[1]Paste Only'!$D:$AM,15,FALSE),"-")</f>
        <v>26.759770114942526</v>
      </c>
      <c r="N1235" s="30"/>
      <c r="O1235" s="18"/>
      <c r="P1235" s="19">
        <f t="shared" si="609"/>
        <v>-0.11097109252682646</v>
      </c>
      <c r="Q1235" s="20">
        <f t="shared" si="582"/>
        <v>0.23067674338715216</v>
      </c>
      <c r="R1235" s="13">
        <f t="shared" si="583"/>
        <v>2</v>
      </c>
      <c r="S1235" s="13" t="str">
        <f>IFERROR(VLOOKUP($B1235,'[1]Market Cap'!$G:$I,3,FALSE),"-")</f>
        <v>Small Cap</v>
      </c>
      <c r="T1235" s="13"/>
      <c r="U1235" s="13"/>
      <c r="V1235" s="21">
        <f t="shared" ref="V1235:X1298" si="610">IFERROR(G1235/$U1235,0)</f>
        <v>0</v>
      </c>
      <c r="W1235" s="21">
        <f t="shared" si="610"/>
        <v>0</v>
      </c>
      <c r="X1235" s="21">
        <f t="shared" si="610"/>
        <v>0</v>
      </c>
      <c r="Y1235" s="22">
        <f t="shared" si="584"/>
        <v>0</v>
      </c>
      <c r="Z1235" s="13">
        <f t="shared" si="585"/>
        <v>0</v>
      </c>
      <c r="AA1235" s="23">
        <f t="shared" si="586"/>
        <v>0</v>
      </c>
      <c r="AB1235" s="23">
        <f t="shared" si="587"/>
        <v>0</v>
      </c>
      <c r="AC1235" s="23">
        <f t="shared" si="588"/>
        <v>0</v>
      </c>
      <c r="AD1235" s="24">
        <f t="shared" si="589"/>
        <v>0</v>
      </c>
      <c r="AE1235" s="25">
        <f>IFERROR(VLOOKUP($B1235,'[1]Market Cap'!$G:$I,2,FALSE),"-")</f>
        <v>1652.4058620000001</v>
      </c>
      <c r="AF1235" s="20">
        <f t="shared" si="590"/>
        <v>0</v>
      </c>
      <c r="AG1235" s="17">
        <f t="shared" si="591"/>
        <v>0</v>
      </c>
      <c r="AH1235" s="17">
        <f t="shared" si="592"/>
        <v>0</v>
      </c>
      <c r="AI1235" s="17" t="str">
        <f t="shared" si="593"/>
        <v>-</v>
      </c>
      <c r="AJ1235" s="26">
        <f>IFERROR(VLOOKUP($B1235,'[1]Paste Only'!$D:$AM,26,FALSE),"-")</f>
        <v>716.5</v>
      </c>
      <c r="AK1235" s="26">
        <f>IFERROR(VLOOKUP($B1235,'[1]Paste Only'!$D:$AM,23,FALSE),"-")</f>
        <v>763</v>
      </c>
      <c r="AL1235" s="26">
        <f>IFERROR(VLOOKUP($B1235,'[1]Paste Only'!$D:$AM,22,FALSE),"-")</f>
        <v>670</v>
      </c>
      <c r="AM1235" s="21">
        <f t="shared" ref="AM1235:AO1298" si="611">IFERROR(AJ1235/$F1235-1,"-")</f>
        <v>0</v>
      </c>
      <c r="AN1235" s="21">
        <f t="shared" si="611"/>
        <v>6.4898813677599421E-2</v>
      </c>
      <c r="AO1235" s="21">
        <f t="shared" si="611"/>
        <v>-6.4898813677599421E-2</v>
      </c>
      <c r="AP1235" s="27">
        <f t="shared" si="594"/>
        <v>0</v>
      </c>
      <c r="AQ1235" s="27">
        <f t="shared" si="595"/>
        <v>0</v>
      </c>
      <c r="AR1235" s="27">
        <f t="shared" si="596"/>
        <v>716.5</v>
      </c>
      <c r="AS1235" s="27">
        <f t="shared" si="597"/>
        <v>716.5</v>
      </c>
      <c r="AT1235" s="27">
        <f t="shared" si="598"/>
        <v>0</v>
      </c>
      <c r="AU1235" s="27">
        <f t="shared" si="599"/>
        <v>0</v>
      </c>
      <c r="AV1235" s="21">
        <f t="shared" si="600"/>
        <v>1</v>
      </c>
      <c r="AW1235" s="27">
        <f t="shared" si="601"/>
        <v>716.5</v>
      </c>
      <c r="AX1235" s="27">
        <f t="shared" si="602"/>
        <v>716.5</v>
      </c>
      <c r="AY1235" s="27">
        <f t="shared" si="603"/>
        <v>716.5</v>
      </c>
      <c r="AZ1235" s="21">
        <f t="shared" si="604"/>
        <v>0.23067674338715216</v>
      </c>
      <c r="BA1235" s="21">
        <f t="shared" si="605"/>
        <v>0.23067674338715216</v>
      </c>
      <c r="BB1235" s="28"/>
      <c r="BC1235" s="28"/>
      <c r="BD1235" s="28"/>
      <c r="BE1235" s="28"/>
      <c r="BF1235" s="28"/>
      <c r="BG1235" s="29"/>
      <c r="BH1235" s="29"/>
      <c r="BI1235" s="29"/>
      <c r="BJ1235" s="29"/>
      <c r="BK1235" s="29"/>
    </row>
    <row r="1236" spans="1:64" x14ac:dyDescent="0.25">
      <c r="A1236" s="13" t="s">
        <v>3759</v>
      </c>
      <c r="B1236" s="33" t="s">
        <v>3760</v>
      </c>
      <c r="C1236" s="13" t="s">
        <v>3761</v>
      </c>
      <c r="D1236" s="13" t="str">
        <f>IFERROR(VLOOKUP($B1236,[1]GICS!$C:$D,2,FALSE),"-")</f>
        <v>Materials</v>
      </c>
      <c r="E1236" s="14">
        <f>IFERROR(IF(VLOOKUP($B1236,'[1]Paste Only'!$D:$AM,4,FALSE)="-",VLOOKUP($B1236,'[1]Market Cap'!$A:$J,10,FALSE),VLOOKUP($B1236,'[1]Paste Only'!$D:$AM,4,FALSE)),"-")</f>
        <v>485.25</v>
      </c>
      <c r="F1236" s="14" t="str">
        <f>IFERROR(VLOOKUP($B1236,'[1]Paste Only'!$D:$AM,5,FALSE),"-")</f>
        <v>-</v>
      </c>
      <c r="G1236" s="15">
        <f>IFERROR(VLOOKUP($B1236,'[1]Paste Only'!$D:$AM,6,FALSE),"-")</f>
        <v>1</v>
      </c>
      <c r="H1236" s="15">
        <f>IFERROR(VLOOKUP($B1236,'[1]Paste Only'!$D:$AM,7,FALSE),"-")</f>
        <v>0</v>
      </c>
      <c r="I1236" s="15">
        <f>IFERROR(VLOOKUP($B1236,'[1]Paste Only'!$D:$AM,8,FALSE),"-")</f>
        <v>0</v>
      </c>
      <c r="J1236" s="34"/>
      <c r="K1236" s="34"/>
      <c r="L1236" s="14">
        <f>IFERROR(VLOOKUP($B1236,'[1]Paste Only'!$D:$AM,12,FALSE),"-")</f>
        <v>20.25</v>
      </c>
      <c r="M1236" s="14" t="str">
        <f>IFERROR(VLOOKUP($B1236,'[1]Paste Only'!$D:$AM,15,FALSE),"-")</f>
        <v>-</v>
      </c>
      <c r="N1236" s="30"/>
      <c r="O1236" s="18"/>
      <c r="P1236" s="19">
        <f t="shared" si="609"/>
        <v>0</v>
      </c>
      <c r="Q1236" s="20">
        <f t="shared" si="582"/>
        <v>0</v>
      </c>
      <c r="R1236" s="13">
        <f t="shared" si="583"/>
        <v>1</v>
      </c>
      <c r="S1236" s="13" t="str">
        <f>IFERROR(VLOOKUP($B1236,'[1]Market Cap'!$G:$I,3,FALSE),"-")</f>
        <v>Small Cap</v>
      </c>
      <c r="T1236" s="13"/>
      <c r="U1236" s="13"/>
      <c r="V1236" s="21">
        <f t="shared" si="610"/>
        <v>0</v>
      </c>
      <c r="W1236" s="21">
        <f t="shared" si="610"/>
        <v>0</v>
      </c>
      <c r="X1236" s="21">
        <f t="shared" si="610"/>
        <v>0</v>
      </c>
      <c r="Y1236" s="22">
        <f t="shared" si="584"/>
        <v>0</v>
      </c>
      <c r="Z1236" s="13">
        <f t="shared" si="585"/>
        <v>0</v>
      </c>
      <c r="AA1236" s="23">
        <f t="shared" si="586"/>
        <v>0</v>
      </c>
      <c r="AB1236" s="23">
        <f t="shared" si="587"/>
        <v>0</v>
      </c>
      <c r="AC1236" s="23">
        <f t="shared" si="588"/>
        <v>0</v>
      </c>
      <c r="AD1236" s="24">
        <f t="shared" si="589"/>
        <v>0</v>
      </c>
      <c r="AE1236" s="25">
        <f>IFERROR(VLOOKUP($B1236,'[1]Market Cap'!$G:$I,2,FALSE),"-")</f>
        <v>1502.687698725</v>
      </c>
      <c r="AF1236" s="20">
        <f t="shared" si="590"/>
        <v>0</v>
      </c>
      <c r="AG1236" s="17">
        <f t="shared" si="591"/>
        <v>0</v>
      </c>
      <c r="AH1236" s="17">
        <f t="shared" si="592"/>
        <v>0</v>
      </c>
      <c r="AI1236" s="17" t="str">
        <f t="shared" si="593"/>
        <v>-</v>
      </c>
      <c r="AJ1236" s="26" t="str">
        <f>IFERROR(VLOOKUP($B1236,'[1]Paste Only'!$D:$AM,26,FALSE),"-")</f>
        <v>-</v>
      </c>
      <c r="AK1236" s="26" t="str">
        <f>IFERROR(VLOOKUP($B1236,'[1]Paste Only'!$D:$AM,23,FALSE),"-")</f>
        <v>-</v>
      </c>
      <c r="AL1236" s="26" t="str">
        <f>IFERROR(VLOOKUP($B1236,'[1]Paste Only'!$D:$AM,22,FALSE),"-")</f>
        <v>-</v>
      </c>
      <c r="AM1236" s="21" t="str">
        <f t="shared" si="611"/>
        <v>-</v>
      </c>
      <c r="AN1236" s="21" t="str">
        <f t="shared" si="611"/>
        <v>-</v>
      </c>
      <c r="AO1236" s="21" t="str">
        <f t="shared" si="611"/>
        <v>-</v>
      </c>
      <c r="AP1236" s="27">
        <f t="shared" si="594"/>
        <v>0</v>
      </c>
      <c r="AQ1236" s="27" t="str">
        <f t="shared" si="595"/>
        <v>-</v>
      </c>
      <c r="AR1236" s="27" t="str">
        <f t="shared" si="596"/>
        <v>-</v>
      </c>
      <c r="AS1236" s="27">
        <f t="shared" si="597"/>
        <v>0</v>
      </c>
      <c r="AT1236" s="27">
        <f t="shared" si="598"/>
        <v>0</v>
      </c>
      <c r="AU1236" s="27">
        <f t="shared" si="599"/>
        <v>0</v>
      </c>
      <c r="AV1236" s="21">
        <f t="shared" si="600"/>
        <v>1</v>
      </c>
      <c r="AW1236" s="27">
        <f t="shared" si="601"/>
        <v>0</v>
      </c>
      <c r="AX1236" s="27" t="str">
        <f t="shared" si="602"/>
        <v>-</v>
      </c>
      <c r="AY1236" s="27" t="str">
        <f t="shared" si="603"/>
        <v>-</v>
      </c>
      <c r="AZ1236" s="21" t="str">
        <f t="shared" si="604"/>
        <v>-</v>
      </c>
      <c r="BA1236" s="21" t="str">
        <f t="shared" si="605"/>
        <v>-</v>
      </c>
      <c r="BB1236" s="28"/>
      <c r="BC1236" s="28"/>
      <c r="BD1236" s="28"/>
      <c r="BE1236" s="28"/>
      <c r="BF1236" s="28"/>
      <c r="BG1236" s="29"/>
      <c r="BH1236" s="29"/>
      <c r="BI1236" s="29"/>
      <c r="BJ1236" s="29"/>
      <c r="BK1236" s="29"/>
    </row>
    <row r="1237" spans="1:64" x14ac:dyDescent="0.25">
      <c r="A1237" s="13" t="s">
        <v>3762</v>
      </c>
      <c r="B1237" s="33" t="s">
        <v>3763</v>
      </c>
      <c r="C1237" s="13" t="s">
        <v>3764</v>
      </c>
      <c r="D1237" s="13" t="str">
        <f>IFERROR(VLOOKUP($B1237,[1]GICS!$C:$D,2,FALSE),"-")</f>
        <v>Financials</v>
      </c>
      <c r="E1237" s="14">
        <f>IFERROR(IF(VLOOKUP($B1237,'[1]Paste Only'!$D:$AM,4,FALSE)="-",VLOOKUP($B1237,'[1]Market Cap'!$A:$J,10,FALSE),VLOOKUP($B1237,'[1]Paste Only'!$D:$AM,4,FALSE)),"-")</f>
        <v>136.9</v>
      </c>
      <c r="F1237" s="14" t="str">
        <f>IFERROR(VLOOKUP($B1237,'[1]Paste Only'!$D:$AM,5,FALSE),"-")</f>
        <v>-</v>
      </c>
      <c r="G1237" s="15">
        <f>IFERROR(VLOOKUP($B1237,'[1]Paste Only'!$D:$AM,6,FALSE),"-")</f>
        <v>0</v>
      </c>
      <c r="H1237" s="15">
        <f>IFERROR(VLOOKUP($B1237,'[1]Paste Only'!$D:$AM,7,FALSE),"-")</f>
        <v>0</v>
      </c>
      <c r="I1237" s="15">
        <f>IFERROR(VLOOKUP($B1237,'[1]Paste Only'!$D:$AM,8,FALSE),"-")</f>
        <v>0</v>
      </c>
      <c r="J1237" s="34"/>
      <c r="K1237" s="34"/>
      <c r="L1237" s="14">
        <f>IFERROR(VLOOKUP($B1237,'[1]Paste Only'!$D:$AM,12,FALSE),"-")</f>
        <v>13.92</v>
      </c>
      <c r="M1237" s="14" t="str">
        <f>IFERROR(VLOOKUP($B1237,'[1]Paste Only'!$D:$AM,15,FALSE),"-")</f>
        <v>-</v>
      </c>
      <c r="N1237" s="30"/>
      <c r="O1237" s="18"/>
      <c r="P1237" s="19">
        <f t="shared" si="609"/>
        <v>0</v>
      </c>
      <c r="Q1237" s="20">
        <f t="shared" si="582"/>
        <v>0</v>
      </c>
      <c r="R1237" s="13">
        <f t="shared" si="583"/>
        <v>0</v>
      </c>
      <c r="S1237" s="13" t="str">
        <f>IFERROR(VLOOKUP($B1237,'[1]Market Cap'!$G:$I,3,FALSE),"-")</f>
        <v>Small Cap</v>
      </c>
      <c r="T1237" s="13"/>
      <c r="U1237" s="13"/>
      <c r="V1237" s="21">
        <f t="shared" si="610"/>
        <v>0</v>
      </c>
      <c r="W1237" s="21">
        <f t="shared" si="610"/>
        <v>0</v>
      </c>
      <c r="X1237" s="21">
        <f t="shared" si="610"/>
        <v>0</v>
      </c>
      <c r="Y1237" s="22">
        <f t="shared" si="584"/>
        <v>0</v>
      </c>
      <c r="Z1237" s="13">
        <f t="shared" si="585"/>
        <v>0</v>
      </c>
      <c r="AA1237" s="23">
        <f t="shared" si="586"/>
        <v>0</v>
      </c>
      <c r="AB1237" s="23">
        <f t="shared" si="587"/>
        <v>0</v>
      </c>
      <c r="AC1237" s="23">
        <f t="shared" si="588"/>
        <v>0</v>
      </c>
      <c r="AD1237" s="24">
        <f t="shared" si="589"/>
        <v>0</v>
      </c>
      <c r="AE1237" s="25">
        <f>IFERROR(VLOOKUP($B1237,'[1]Market Cap'!$G:$I,2,FALSE),"-")</f>
        <v>1433.3430000000001</v>
      </c>
      <c r="AF1237" s="20">
        <f t="shared" si="590"/>
        <v>0</v>
      </c>
      <c r="AG1237" s="17">
        <f t="shared" si="591"/>
        <v>0</v>
      </c>
      <c r="AH1237" s="17">
        <f t="shared" si="592"/>
        <v>0</v>
      </c>
      <c r="AI1237" s="17" t="str">
        <f t="shared" si="593"/>
        <v>-</v>
      </c>
      <c r="AJ1237" s="26" t="str">
        <f>IFERROR(VLOOKUP($B1237,'[1]Paste Only'!$D:$AM,26,FALSE),"-")</f>
        <v>-</v>
      </c>
      <c r="AK1237" s="26" t="str">
        <f>IFERROR(VLOOKUP($B1237,'[1]Paste Only'!$D:$AM,23,FALSE),"-")</f>
        <v>-</v>
      </c>
      <c r="AL1237" s="26" t="str">
        <f>IFERROR(VLOOKUP($B1237,'[1]Paste Only'!$D:$AM,22,FALSE),"-")</f>
        <v>-</v>
      </c>
      <c r="AM1237" s="21" t="str">
        <f t="shared" si="611"/>
        <v>-</v>
      </c>
      <c r="AN1237" s="21" t="str">
        <f t="shared" si="611"/>
        <v>-</v>
      </c>
      <c r="AO1237" s="21" t="str">
        <f t="shared" si="611"/>
        <v>-</v>
      </c>
      <c r="AP1237" s="27">
        <f t="shared" si="594"/>
        <v>0</v>
      </c>
      <c r="AQ1237" s="27" t="str">
        <f t="shared" si="595"/>
        <v>-</v>
      </c>
      <c r="AR1237" s="27" t="str">
        <f t="shared" si="596"/>
        <v>-</v>
      </c>
      <c r="AS1237" s="27">
        <f t="shared" si="597"/>
        <v>0</v>
      </c>
      <c r="AT1237" s="27">
        <f t="shared" si="598"/>
        <v>0</v>
      </c>
      <c r="AU1237" s="27">
        <f t="shared" si="599"/>
        <v>0</v>
      </c>
      <c r="AV1237" s="21" t="str">
        <f t="shared" si="600"/>
        <v>0</v>
      </c>
      <c r="AW1237" s="27">
        <f t="shared" si="601"/>
        <v>0</v>
      </c>
      <c r="AX1237" s="27" t="str">
        <f t="shared" si="602"/>
        <v>-</v>
      </c>
      <c r="AY1237" s="27" t="str">
        <f t="shared" si="603"/>
        <v>-</v>
      </c>
      <c r="AZ1237" s="21" t="str">
        <f t="shared" si="604"/>
        <v>-</v>
      </c>
      <c r="BA1237" s="21" t="str">
        <f t="shared" si="605"/>
        <v>-</v>
      </c>
      <c r="BB1237" s="28"/>
      <c r="BC1237" s="28"/>
      <c r="BD1237" s="28"/>
      <c r="BE1237" s="28"/>
      <c r="BF1237" s="28"/>
      <c r="BG1237" s="29"/>
      <c r="BH1237" s="29"/>
      <c r="BI1237" s="29"/>
      <c r="BJ1237" s="29"/>
      <c r="BK1237" s="29"/>
    </row>
    <row r="1238" spans="1:64" x14ac:dyDescent="0.25">
      <c r="A1238" s="13" t="s">
        <v>3765</v>
      </c>
      <c r="B1238" s="33" t="s">
        <v>3766</v>
      </c>
      <c r="C1238" s="13" t="s">
        <v>3767</v>
      </c>
      <c r="D1238" s="13" t="str">
        <f>IFERROR(VLOOKUP($B1238,[1]GICS!$C:$D,2,FALSE),"-")</f>
        <v>Materials</v>
      </c>
      <c r="E1238" s="14">
        <f>IFERROR(IF(VLOOKUP($B1238,'[1]Paste Only'!$D:$AM,4,FALSE)="-",VLOOKUP($B1238,'[1]Market Cap'!$A:$J,10,FALSE),VLOOKUP($B1238,'[1]Paste Only'!$D:$AM,4,FALSE)),"-")</f>
        <v>90.24</v>
      </c>
      <c r="F1238" s="14" t="str">
        <f>IFERROR(VLOOKUP($B1238,'[1]Paste Only'!$D:$AM,5,FALSE),"-")</f>
        <v>-</v>
      </c>
      <c r="G1238" s="15">
        <f>IFERROR(VLOOKUP($B1238,'[1]Paste Only'!$D:$AM,6,FALSE),"-")</f>
        <v>0</v>
      </c>
      <c r="H1238" s="15">
        <f>IFERROR(VLOOKUP($B1238,'[1]Paste Only'!$D:$AM,7,FALSE),"-")</f>
        <v>0</v>
      </c>
      <c r="I1238" s="15">
        <f>IFERROR(VLOOKUP($B1238,'[1]Paste Only'!$D:$AM,8,FALSE),"-")</f>
        <v>0</v>
      </c>
      <c r="J1238" s="34"/>
      <c r="K1238" s="34"/>
      <c r="L1238" s="14">
        <f>IFERROR(VLOOKUP($B1238,'[1]Paste Only'!$D:$AM,12,FALSE),"-")</f>
        <v>3.99</v>
      </c>
      <c r="M1238" s="14" t="str">
        <f>IFERROR(VLOOKUP($B1238,'[1]Paste Only'!$D:$AM,15,FALSE),"-")</f>
        <v>-</v>
      </c>
      <c r="N1238" s="30"/>
      <c r="O1238" s="18"/>
      <c r="P1238" s="19">
        <f t="shared" si="609"/>
        <v>0</v>
      </c>
      <c r="Q1238" s="20">
        <f t="shared" si="582"/>
        <v>0</v>
      </c>
      <c r="R1238" s="13">
        <f t="shared" si="583"/>
        <v>0</v>
      </c>
      <c r="S1238" s="13" t="str">
        <f>IFERROR(VLOOKUP($B1238,'[1]Market Cap'!$G:$I,3,FALSE),"-")</f>
        <v>Small Cap</v>
      </c>
      <c r="T1238" s="13"/>
      <c r="U1238" s="13"/>
      <c r="V1238" s="21">
        <f t="shared" si="610"/>
        <v>0</v>
      </c>
      <c r="W1238" s="21">
        <f t="shared" si="610"/>
        <v>0</v>
      </c>
      <c r="X1238" s="21">
        <f t="shared" si="610"/>
        <v>0</v>
      </c>
      <c r="Y1238" s="22">
        <f t="shared" si="584"/>
        <v>0</v>
      </c>
      <c r="Z1238" s="13">
        <f t="shared" si="585"/>
        <v>0</v>
      </c>
      <c r="AA1238" s="23">
        <f t="shared" si="586"/>
        <v>0</v>
      </c>
      <c r="AB1238" s="23">
        <f t="shared" si="587"/>
        <v>0</v>
      </c>
      <c r="AC1238" s="23">
        <f t="shared" si="588"/>
        <v>0</v>
      </c>
      <c r="AD1238" s="24">
        <f t="shared" si="589"/>
        <v>0</v>
      </c>
      <c r="AE1238" s="25">
        <f>IFERROR(VLOOKUP($B1238,'[1]Market Cap'!$G:$I,2,FALSE),"-")</f>
        <v>1453.7781312</v>
      </c>
      <c r="AF1238" s="20">
        <f t="shared" si="590"/>
        <v>0</v>
      </c>
      <c r="AG1238" s="17">
        <f t="shared" si="591"/>
        <v>0</v>
      </c>
      <c r="AH1238" s="17">
        <f t="shared" si="592"/>
        <v>0</v>
      </c>
      <c r="AI1238" s="17" t="str">
        <f t="shared" si="593"/>
        <v>-</v>
      </c>
      <c r="AJ1238" s="26" t="str">
        <f>IFERROR(VLOOKUP($B1238,'[1]Paste Only'!$D:$AM,26,FALSE),"-")</f>
        <v>-</v>
      </c>
      <c r="AK1238" s="26" t="str">
        <f>IFERROR(VLOOKUP($B1238,'[1]Paste Only'!$D:$AM,23,FALSE),"-")</f>
        <v>-</v>
      </c>
      <c r="AL1238" s="26" t="str">
        <f>IFERROR(VLOOKUP($B1238,'[1]Paste Only'!$D:$AM,22,FALSE),"-")</f>
        <v>-</v>
      </c>
      <c r="AM1238" s="21" t="str">
        <f t="shared" si="611"/>
        <v>-</v>
      </c>
      <c r="AN1238" s="21" t="str">
        <f t="shared" si="611"/>
        <v>-</v>
      </c>
      <c r="AO1238" s="21" t="str">
        <f t="shared" si="611"/>
        <v>-</v>
      </c>
      <c r="AP1238" s="27">
        <f t="shared" si="594"/>
        <v>0</v>
      </c>
      <c r="AQ1238" s="27" t="str">
        <f t="shared" si="595"/>
        <v>-</v>
      </c>
      <c r="AR1238" s="27" t="str">
        <f t="shared" si="596"/>
        <v>-</v>
      </c>
      <c r="AS1238" s="27">
        <f t="shared" si="597"/>
        <v>0</v>
      </c>
      <c r="AT1238" s="27">
        <f t="shared" si="598"/>
        <v>0</v>
      </c>
      <c r="AU1238" s="27">
        <f t="shared" si="599"/>
        <v>0</v>
      </c>
      <c r="AV1238" s="21" t="str">
        <f t="shared" si="600"/>
        <v>0</v>
      </c>
      <c r="AW1238" s="27">
        <f t="shared" si="601"/>
        <v>0</v>
      </c>
      <c r="AX1238" s="27" t="str">
        <f t="shared" si="602"/>
        <v>-</v>
      </c>
      <c r="AY1238" s="27" t="str">
        <f t="shared" si="603"/>
        <v>-</v>
      </c>
      <c r="AZ1238" s="21" t="str">
        <f t="shared" si="604"/>
        <v>-</v>
      </c>
      <c r="BA1238" s="21" t="str">
        <f t="shared" si="605"/>
        <v>-</v>
      </c>
      <c r="BB1238" s="28"/>
      <c r="BC1238" s="28"/>
      <c r="BD1238" s="28"/>
      <c r="BE1238" s="28"/>
      <c r="BF1238" s="28"/>
      <c r="BG1238" s="29"/>
      <c r="BH1238" s="29"/>
      <c r="BI1238" s="29"/>
      <c r="BJ1238" s="29"/>
      <c r="BK1238" s="29"/>
    </row>
    <row r="1239" spans="1:64" x14ac:dyDescent="0.25">
      <c r="A1239" s="13" t="s">
        <v>3768</v>
      </c>
      <c r="B1239" s="33" t="s">
        <v>3769</v>
      </c>
      <c r="C1239" s="13" t="s">
        <v>3770</v>
      </c>
      <c r="D1239" s="13" t="str">
        <f>IFERROR(VLOOKUP($B1239,[1]GICS!$C:$D,2,FALSE),"-")</f>
        <v>Information Technology</v>
      </c>
      <c r="E1239" s="14">
        <f>IFERROR(IF(VLOOKUP($B1239,'[1]Paste Only'!$D:$AM,4,FALSE)="-",VLOOKUP($B1239,'[1]Market Cap'!$A:$J,10,FALSE),VLOOKUP($B1239,'[1]Paste Only'!$D:$AM,4,FALSE)),"-")</f>
        <v>965.05</v>
      </c>
      <c r="F1239" s="14" t="str">
        <f>IFERROR(VLOOKUP($B1239,'[1]Paste Only'!$D:$AM,5,FALSE),"-")</f>
        <v>-</v>
      </c>
      <c r="G1239" s="15">
        <f>IFERROR(VLOOKUP($B1239,'[1]Paste Only'!$D:$AM,6,FALSE),"-")</f>
        <v>0</v>
      </c>
      <c r="H1239" s="15">
        <f>IFERROR(VLOOKUP($B1239,'[1]Paste Only'!$D:$AM,7,FALSE),"-")</f>
        <v>0</v>
      </c>
      <c r="I1239" s="15">
        <f>IFERROR(VLOOKUP($B1239,'[1]Paste Only'!$D:$AM,8,FALSE),"-")</f>
        <v>0</v>
      </c>
      <c r="J1239" s="34"/>
      <c r="K1239" s="34"/>
      <c r="L1239" s="14">
        <f>IFERROR(VLOOKUP($B1239,'[1]Paste Only'!$D:$AM,12,FALSE),"-")</f>
        <v>56.890524999999997</v>
      </c>
      <c r="M1239" s="14" t="str">
        <f>IFERROR(VLOOKUP($B1239,'[1]Paste Only'!$D:$AM,15,FALSE),"-")</f>
        <v>-</v>
      </c>
      <c r="N1239" s="30"/>
      <c r="O1239" s="18"/>
      <c r="P1239" s="19">
        <f t="shared" si="609"/>
        <v>0</v>
      </c>
      <c r="Q1239" s="20">
        <f t="shared" si="582"/>
        <v>0</v>
      </c>
      <c r="R1239" s="13">
        <f t="shared" si="583"/>
        <v>0</v>
      </c>
      <c r="S1239" s="13" t="str">
        <f>IFERROR(VLOOKUP($B1239,'[1]Market Cap'!$G:$I,3,FALSE),"-")</f>
        <v>Small Cap</v>
      </c>
      <c r="T1239" s="13"/>
      <c r="U1239" s="13"/>
      <c r="V1239" s="21">
        <f t="shared" si="610"/>
        <v>0</v>
      </c>
      <c r="W1239" s="21">
        <f t="shared" si="610"/>
        <v>0</v>
      </c>
      <c r="X1239" s="21">
        <f t="shared" si="610"/>
        <v>0</v>
      </c>
      <c r="Y1239" s="22">
        <f t="shared" si="584"/>
        <v>0</v>
      </c>
      <c r="Z1239" s="13">
        <f t="shared" si="585"/>
        <v>0</v>
      </c>
      <c r="AA1239" s="23">
        <f t="shared" si="586"/>
        <v>0</v>
      </c>
      <c r="AB1239" s="23">
        <f t="shared" si="587"/>
        <v>0</v>
      </c>
      <c r="AC1239" s="23">
        <f t="shared" si="588"/>
        <v>0</v>
      </c>
      <c r="AD1239" s="24">
        <f t="shared" si="589"/>
        <v>0</v>
      </c>
      <c r="AE1239" s="25">
        <f>IFERROR(VLOOKUP($B1239,'[1]Market Cap'!$G:$I,2,FALSE),"-")</f>
        <v>1228.0579716499999</v>
      </c>
      <c r="AF1239" s="20">
        <f t="shared" si="590"/>
        <v>0</v>
      </c>
      <c r="AG1239" s="17">
        <f t="shared" si="591"/>
        <v>0</v>
      </c>
      <c r="AH1239" s="17">
        <f t="shared" si="592"/>
        <v>0</v>
      </c>
      <c r="AI1239" s="17" t="str">
        <f t="shared" si="593"/>
        <v>-</v>
      </c>
      <c r="AJ1239" s="26" t="str">
        <f>IFERROR(VLOOKUP($B1239,'[1]Paste Only'!$D:$AM,26,FALSE),"-")</f>
        <v>-</v>
      </c>
      <c r="AK1239" s="26" t="str">
        <f>IFERROR(VLOOKUP($B1239,'[1]Paste Only'!$D:$AM,23,FALSE),"-")</f>
        <v>-</v>
      </c>
      <c r="AL1239" s="26" t="str">
        <f>IFERROR(VLOOKUP($B1239,'[1]Paste Only'!$D:$AM,22,FALSE),"-")</f>
        <v>-</v>
      </c>
      <c r="AM1239" s="21" t="str">
        <f t="shared" si="611"/>
        <v>-</v>
      </c>
      <c r="AN1239" s="21" t="str">
        <f t="shared" si="611"/>
        <v>-</v>
      </c>
      <c r="AO1239" s="21" t="str">
        <f t="shared" si="611"/>
        <v>-</v>
      </c>
      <c r="AP1239" s="27">
        <f t="shared" si="594"/>
        <v>0</v>
      </c>
      <c r="AQ1239" s="27" t="str">
        <f t="shared" si="595"/>
        <v>-</v>
      </c>
      <c r="AR1239" s="27" t="str">
        <f t="shared" si="596"/>
        <v>-</v>
      </c>
      <c r="AS1239" s="27">
        <f t="shared" si="597"/>
        <v>0</v>
      </c>
      <c r="AT1239" s="27">
        <f t="shared" si="598"/>
        <v>0</v>
      </c>
      <c r="AU1239" s="27">
        <f t="shared" si="599"/>
        <v>0</v>
      </c>
      <c r="AV1239" s="21" t="str">
        <f t="shared" si="600"/>
        <v>0</v>
      </c>
      <c r="AW1239" s="27">
        <f t="shared" si="601"/>
        <v>0</v>
      </c>
      <c r="AX1239" s="27" t="str">
        <f t="shared" si="602"/>
        <v>-</v>
      </c>
      <c r="AY1239" s="27" t="str">
        <f t="shared" si="603"/>
        <v>-</v>
      </c>
      <c r="AZ1239" s="21" t="str">
        <f t="shared" si="604"/>
        <v>-</v>
      </c>
      <c r="BA1239" s="21" t="str">
        <f t="shared" si="605"/>
        <v>-</v>
      </c>
      <c r="BB1239" s="28"/>
      <c r="BC1239" s="28"/>
      <c r="BD1239" s="28"/>
      <c r="BE1239" s="28"/>
      <c r="BF1239" s="28"/>
      <c r="BG1239" s="29"/>
      <c r="BH1239" s="29"/>
      <c r="BI1239" s="29"/>
      <c r="BJ1239" s="29"/>
      <c r="BK1239" s="29"/>
    </row>
    <row r="1240" spans="1:64" x14ac:dyDescent="0.25">
      <c r="A1240" s="13" t="s">
        <v>3771</v>
      </c>
      <c r="B1240" s="33" t="s">
        <v>3772</v>
      </c>
      <c r="C1240" s="13" t="s">
        <v>3773</v>
      </c>
      <c r="D1240" s="13" t="str">
        <f>IFERROR(VLOOKUP($B1240,[1]GICS!$C:$D,2,FALSE),"-")</f>
        <v>Information Technology</v>
      </c>
      <c r="E1240" s="14">
        <f>IFERROR(IF(VLOOKUP($B1240,'[1]Paste Only'!$D:$AM,4,FALSE)="-",VLOOKUP($B1240,'[1]Market Cap'!$A:$J,10,FALSE),VLOOKUP($B1240,'[1]Paste Only'!$D:$AM,4,FALSE)),"-")</f>
        <v>3084.1</v>
      </c>
      <c r="F1240" s="14">
        <f>IFERROR(VLOOKUP($B1240,'[1]Paste Only'!$D:$AM,5,FALSE),"-")</f>
        <v>3497.5</v>
      </c>
      <c r="G1240" s="15">
        <f>IFERROR(VLOOKUP($B1240,'[1]Paste Only'!$D:$AM,6,FALSE),"-")</f>
        <v>2</v>
      </c>
      <c r="H1240" s="15">
        <f>IFERROR(VLOOKUP($B1240,'[1]Paste Only'!$D:$AM,7,FALSE),"-")</f>
        <v>0</v>
      </c>
      <c r="I1240" s="15">
        <f>IFERROR(VLOOKUP($B1240,'[1]Paste Only'!$D:$AM,8,FALSE),"-")</f>
        <v>0</v>
      </c>
      <c r="J1240" s="34"/>
      <c r="K1240" s="34"/>
      <c r="L1240" s="14">
        <f>IFERROR(VLOOKUP($B1240,'[1]Paste Only'!$D:$AM,12,FALSE),"-")</f>
        <v>28.28</v>
      </c>
      <c r="M1240" s="14" t="str">
        <f>IFERROR(VLOOKUP($B1240,'[1]Paste Only'!$D:$AM,15,FALSE),"-")</f>
        <v>-</v>
      </c>
      <c r="N1240" s="30"/>
      <c r="O1240" s="18"/>
      <c r="P1240" s="19">
        <f t="shared" si="609"/>
        <v>0</v>
      </c>
      <c r="Q1240" s="20">
        <f t="shared" si="582"/>
        <v>0.1340423462274245</v>
      </c>
      <c r="R1240" s="13">
        <f t="shared" si="583"/>
        <v>2</v>
      </c>
      <c r="S1240" s="13" t="str">
        <f>IFERROR(VLOOKUP($B1240,'[1]Market Cap'!$G:$I,3,FALSE),"-")</f>
        <v>Small Cap</v>
      </c>
      <c r="T1240" s="13"/>
      <c r="U1240" s="13"/>
      <c r="V1240" s="21">
        <f t="shared" si="610"/>
        <v>0</v>
      </c>
      <c r="W1240" s="21">
        <f t="shared" si="610"/>
        <v>0</v>
      </c>
      <c r="X1240" s="21">
        <f t="shared" si="610"/>
        <v>0</v>
      </c>
      <c r="Y1240" s="22">
        <f t="shared" si="584"/>
        <v>0</v>
      </c>
      <c r="Z1240" s="13">
        <f t="shared" si="585"/>
        <v>0</v>
      </c>
      <c r="AA1240" s="23">
        <f t="shared" si="586"/>
        <v>0</v>
      </c>
      <c r="AB1240" s="23">
        <f t="shared" si="587"/>
        <v>0</v>
      </c>
      <c r="AC1240" s="23">
        <f t="shared" si="588"/>
        <v>0</v>
      </c>
      <c r="AD1240" s="24">
        <f t="shared" si="589"/>
        <v>0</v>
      </c>
      <c r="AE1240" s="25">
        <f>IFERROR(VLOOKUP($B1240,'[1]Market Cap'!$G:$I,2,FALSE),"-")</f>
        <v>0</v>
      </c>
      <c r="AF1240" s="20">
        <f t="shared" si="590"/>
        <v>0</v>
      </c>
      <c r="AG1240" s="17">
        <f t="shared" si="591"/>
        <v>0</v>
      </c>
      <c r="AH1240" s="17">
        <f t="shared" si="592"/>
        <v>0</v>
      </c>
      <c r="AI1240" s="17" t="str">
        <f t="shared" si="593"/>
        <v>-</v>
      </c>
      <c r="AJ1240" s="26">
        <f>IFERROR(VLOOKUP($B1240,'[1]Paste Only'!$D:$AM,26,FALSE),"-")</f>
        <v>3497.5</v>
      </c>
      <c r="AK1240" s="26">
        <f>IFERROR(VLOOKUP($B1240,'[1]Paste Only'!$D:$AM,23,FALSE),"-")</f>
        <v>3750</v>
      </c>
      <c r="AL1240" s="26">
        <f>IFERROR(VLOOKUP($B1240,'[1]Paste Only'!$D:$AM,22,FALSE),"-")</f>
        <v>3245</v>
      </c>
      <c r="AM1240" s="21">
        <f t="shared" si="611"/>
        <v>0</v>
      </c>
      <c r="AN1240" s="21">
        <f t="shared" si="611"/>
        <v>7.2194424588992057E-2</v>
      </c>
      <c r="AO1240" s="21">
        <f t="shared" si="611"/>
        <v>-7.2194424588992168E-2</v>
      </c>
      <c r="AP1240" s="27">
        <f t="shared" si="594"/>
        <v>0</v>
      </c>
      <c r="AQ1240" s="27">
        <f t="shared" si="595"/>
        <v>0</v>
      </c>
      <c r="AR1240" s="27">
        <f t="shared" si="596"/>
        <v>3497.5</v>
      </c>
      <c r="AS1240" s="27">
        <f t="shared" si="597"/>
        <v>3497.5</v>
      </c>
      <c r="AT1240" s="27">
        <f t="shared" si="598"/>
        <v>0</v>
      </c>
      <c r="AU1240" s="27">
        <f t="shared" si="599"/>
        <v>0</v>
      </c>
      <c r="AV1240" s="21">
        <f t="shared" si="600"/>
        <v>1</v>
      </c>
      <c r="AW1240" s="27">
        <f t="shared" si="601"/>
        <v>3497.5</v>
      </c>
      <c r="AX1240" s="27">
        <f t="shared" si="602"/>
        <v>3497.5</v>
      </c>
      <c r="AY1240" s="27">
        <f t="shared" si="603"/>
        <v>3497.5</v>
      </c>
      <c r="AZ1240" s="21">
        <f t="shared" si="604"/>
        <v>0.1340423462274245</v>
      </c>
      <c r="BA1240" s="21">
        <f t="shared" si="605"/>
        <v>0.1340423462274245</v>
      </c>
      <c r="BB1240" s="28"/>
      <c r="BC1240" s="28"/>
      <c r="BD1240" s="28"/>
      <c r="BE1240" s="28"/>
      <c r="BF1240" s="28"/>
      <c r="BG1240" s="29"/>
      <c r="BH1240" s="29"/>
      <c r="BI1240" s="29"/>
      <c r="BJ1240" s="29"/>
      <c r="BK1240" s="29"/>
    </row>
    <row r="1241" spans="1:64" x14ac:dyDescent="0.25">
      <c r="A1241" s="13" t="s">
        <v>3774</v>
      </c>
      <c r="B1241" s="33" t="s">
        <v>3775</v>
      </c>
      <c r="C1241" s="13" t="s">
        <v>3776</v>
      </c>
      <c r="D1241" s="13" t="str">
        <f>IFERROR(VLOOKUP($B1241,[1]GICS!$C:$D,2,FALSE),"-")</f>
        <v>Industrials</v>
      </c>
      <c r="E1241" s="14" t="str">
        <f>IFERROR(IF(VLOOKUP($B1241,'[1]Paste Only'!$D:$AM,4,FALSE)="-",VLOOKUP($B1241,'[1]Market Cap'!$A:$J,10,FALSE),VLOOKUP($B1241,'[1]Paste Only'!$D:$AM,4,FALSE)),"-")</f>
        <v>-</v>
      </c>
      <c r="F1241" s="14" t="str">
        <f>IFERROR(VLOOKUP($B1241,'[1]Paste Only'!$D:$AM,5,FALSE),"-")</f>
        <v>-</v>
      </c>
      <c r="G1241" s="15">
        <f>IFERROR(VLOOKUP($B1241,'[1]Paste Only'!$D:$AM,6,FALSE),"-")</f>
        <v>0</v>
      </c>
      <c r="H1241" s="15">
        <f>IFERROR(VLOOKUP($B1241,'[1]Paste Only'!$D:$AM,7,FALSE),"-")</f>
        <v>0</v>
      </c>
      <c r="I1241" s="15">
        <f>IFERROR(VLOOKUP($B1241,'[1]Paste Only'!$D:$AM,8,FALSE),"-")</f>
        <v>0</v>
      </c>
      <c r="J1241" s="34"/>
      <c r="K1241" s="34"/>
      <c r="L1241" s="14" t="str">
        <f>IFERROR(VLOOKUP($B1241,'[1]Paste Only'!$D:$AM,12,FALSE),"-")</f>
        <v>-</v>
      </c>
      <c r="M1241" s="14" t="str">
        <f>IFERROR(VLOOKUP($B1241,'[1]Paste Only'!$D:$AM,15,FALSE),"-")</f>
        <v>-</v>
      </c>
      <c r="N1241" s="30"/>
      <c r="O1241" s="18"/>
      <c r="P1241" s="19">
        <f t="shared" si="609"/>
        <v>0</v>
      </c>
      <c r="Q1241" s="20">
        <f t="shared" si="582"/>
        <v>0</v>
      </c>
      <c r="R1241" s="13">
        <f t="shared" si="583"/>
        <v>0</v>
      </c>
      <c r="S1241" s="13" t="str">
        <f>IFERROR(VLOOKUP($B1241,'[1]Market Cap'!$G:$I,3,FALSE),"-")</f>
        <v>-</v>
      </c>
      <c r="T1241" s="13"/>
      <c r="U1241" s="13"/>
      <c r="V1241" s="21">
        <f t="shared" si="610"/>
        <v>0</v>
      </c>
      <c r="W1241" s="21">
        <f t="shared" si="610"/>
        <v>0</v>
      </c>
      <c r="X1241" s="21">
        <f t="shared" si="610"/>
        <v>0</v>
      </c>
      <c r="Y1241" s="22">
        <f t="shared" si="584"/>
        <v>0</v>
      </c>
      <c r="Z1241" s="13">
        <f t="shared" si="585"/>
        <v>0</v>
      </c>
      <c r="AA1241" s="23">
        <f t="shared" si="586"/>
        <v>0</v>
      </c>
      <c r="AB1241" s="23">
        <f t="shared" si="587"/>
        <v>0</v>
      </c>
      <c r="AC1241" s="23">
        <f t="shared" si="588"/>
        <v>0</v>
      </c>
      <c r="AD1241" s="24">
        <f t="shared" si="589"/>
        <v>0</v>
      </c>
      <c r="AE1241" s="25" t="str">
        <f>IFERROR(VLOOKUP($B1241,'[1]Market Cap'!$G:$I,2,FALSE),"-")</f>
        <v>-</v>
      </c>
      <c r="AF1241" s="20">
        <f t="shared" si="590"/>
        <v>0</v>
      </c>
      <c r="AG1241" s="17">
        <f t="shared" si="591"/>
        <v>0</v>
      </c>
      <c r="AH1241" s="17">
        <f t="shared" si="592"/>
        <v>0</v>
      </c>
      <c r="AI1241" s="17" t="str">
        <f t="shared" si="593"/>
        <v>-</v>
      </c>
      <c r="AJ1241" s="26" t="str">
        <f>IFERROR(VLOOKUP($B1241,'[1]Paste Only'!$D:$AM,26,FALSE),"-")</f>
        <v>-</v>
      </c>
      <c r="AK1241" s="26" t="str">
        <f>IFERROR(VLOOKUP($B1241,'[1]Paste Only'!$D:$AM,23,FALSE),"-")</f>
        <v>-</v>
      </c>
      <c r="AL1241" s="26" t="str">
        <f>IFERROR(VLOOKUP($B1241,'[1]Paste Only'!$D:$AM,22,FALSE),"-")</f>
        <v>-</v>
      </c>
      <c r="AM1241" s="21" t="str">
        <f t="shared" si="611"/>
        <v>-</v>
      </c>
      <c r="AN1241" s="21" t="str">
        <f t="shared" si="611"/>
        <v>-</v>
      </c>
      <c r="AO1241" s="21" t="str">
        <f t="shared" si="611"/>
        <v>-</v>
      </c>
      <c r="AP1241" s="27">
        <f t="shared" si="594"/>
        <v>0</v>
      </c>
      <c r="AQ1241" s="27" t="str">
        <f t="shared" si="595"/>
        <v>-</v>
      </c>
      <c r="AR1241" s="27" t="str">
        <f t="shared" si="596"/>
        <v>-</v>
      </c>
      <c r="AS1241" s="27">
        <f t="shared" si="597"/>
        <v>0</v>
      </c>
      <c r="AT1241" s="27">
        <f t="shared" si="598"/>
        <v>0</v>
      </c>
      <c r="AU1241" s="27">
        <f t="shared" si="599"/>
        <v>0</v>
      </c>
      <c r="AV1241" s="21" t="str">
        <f t="shared" si="600"/>
        <v>0</v>
      </c>
      <c r="AW1241" s="27">
        <f t="shared" si="601"/>
        <v>0</v>
      </c>
      <c r="AX1241" s="27" t="str">
        <f t="shared" si="602"/>
        <v>-</v>
      </c>
      <c r="AY1241" s="27" t="str">
        <f t="shared" si="603"/>
        <v>-</v>
      </c>
      <c r="AZ1241" s="21" t="str">
        <f t="shared" si="604"/>
        <v>-</v>
      </c>
      <c r="BA1241" s="21" t="str">
        <f t="shared" si="605"/>
        <v>-</v>
      </c>
      <c r="BB1241" s="28"/>
      <c r="BC1241" s="28"/>
      <c r="BD1241" s="28"/>
      <c r="BE1241" s="28"/>
      <c r="BF1241" s="28"/>
      <c r="BG1241" s="29"/>
      <c r="BH1241" s="29"/>
      <c r="BI1241" s="29"/>
      <c r="BJ1241" s="29"/>
      <c r="BK1241" s="29"/>
    </row>
    <row r="1242" spans="1:64" x14ac:dyDescent="0.25">
      <c r="A1242" s="13" t="s">
        <v>3777</v>
      </c>
      <c r="B1242" s="33" t="s">
        <v>3778</v>
      </c>
      <c r="C1242" s="13" t="s">
        <v>3779</v>
      </c>
      <c r="D1242" s="13" t="str">
        <f>IFERROR(VLOOKUP($B1242,[1]GICS!$C:$D,2,FALSE),"-")</f>
        <v>Consumer Discretionary</v>
      </c>
      <c r="E1242" s="14">
        <f>IFERROR(IF(VLOOKUP($B1242,'[1]Paste Only'!$D:$AM,4,FALSE)="-",VLOOKUP($B1242,'[1]Market Cap'!$A:$J,10,FALSE),VLOOKUP($B1242,'[1]Paste Only'!$D:$AM,4,FALSE)),"-")</f>
        <v>494.85</v>
      </c>
      <c r="F1242" s="14" t="str">
        <f>IFERROR(VLOOKUP($B1242,'[1]Paste Only'!$D:$AM,5,FALSE),"-")</f>
        <v>-</v>
      </c>
      <c r="G1242" s="15">
        <f>IFERROR(VLOOKUP($B1242,'[1]Paste Only'!$D:$AM,6,FALSE),"-")</f>
        <v>0</v>
      </c>
      <c r="H1242" s="15">
        <f>IFERROR(VLOOKUP($B1242,'[1]Paste Only'!$D:$AM,7,FALSE),"-")</f>
        <v>0</v>
      </c>
      <c r="I1242" s="15">
        <f>IFERROR(VLOOKUP($B1242,'[1]Paste Only'!$D:$AM,8,FALSE),"-")</f>
        <v>0</v>
      </c>
      <c r="J1242" s="34"/>
      <c r="K1242" s="34"/>
      <c r="L1242" s="14">
        <f>IFERROR(VLOOKUP($B1242,'[1]Paste Only'!$D:$AM,12,FALSE),"-")</f>
        <v>7.68</v>
      </c>
      <c r="M1242" s="14" t="str">
        <f>IFERROR(VLOOKUP($B1242,'[1]Paste Only'!$D:$AM,15,FALSE),"-")</f>
        <v>-</v>
      </c>
      <c r="N1242" s="30"/>
      <c r="O1242" s="18"/>
      <c r="P1242" s="19">
        <f t="shared" si="609"/>
        <v>0</v>
      </c>
      <c r="Q1242" s="20">
        <f t="shared" si="582"/>
        <v>0</v>
      </c>
      <c r="R1242" s="13">
        <f t="shared" si="583"/>
        <v>0</v>
      </c>
      <c r="S1242" s="13" t="str">
        <f>IFERROR(VLOOKUP($B1242,'[1]Market Cap'!$G:$I,3,FALSE),"-")</f>
        <v>Small Cap</v>
      </c>
      <c r="T1242" s="13"/>
      <c r="U1242" s="13"/>
      <c r="V1242" s="21">
        <f t="shared" si="610"/>
        <v>0</v>
      </c>
      <c r="W1242" s="21">
        <f t="shared" si="610"/>
        <v>0</v>
      </c>
      <c r="X1242" s="21">
        <f t="shared" si="610"/>
        <v>0</v>
      </c>
      <c r="Y1242" s="22">
        <f t="shared" si="584"/>
        <v>0</v>
      </c>
      <c r="Z1242" s="13">
        <f t="shared" si="585"/>
        <v>0</v>
      </c>
      <c r="AA1242" s="23">
        <f t="shared" si="586"/>
        <v>0</v>
      </c>
      <c r="AB1242" s="23">
        <f t="shared" si="587"/>
        <v>0</v>
      </c>
      <c r="AC1242" s="23">
        <f t="shared" si="588"/>
        <v>0</v>
      </c>
      <c r="AD1242" s="24">
        <f t="shared" si="589"/>
        <v>0</v>
      </c>
      <c r="AE1242" s="25">
        <f>IFERROR(VLOOKUP($B1242,'[1]Market Cap'!$G:$I,2,FALSE),"-")</f>
        <v>1557.5427502800001</v>
      </c>
      <c r="AF1242" s="20">
        <f t="shared" si="590"/>
        <v>0</v>
      </c>
      <c r="AG1242" s="17">
        <f t="shared" si="591"/>
        <v>0</v>
      </c>
      <c r="AH1242" s="17">
        <f t="shared" si="592"/>
        <v>0</v>
      </c>
      <c r="AI1242" s="17" t="str">
        <f t="shared" si="593"/>
        <v>-</v>
      </c>
      <c r="AJ1242" s="26" t="str">
        <f>IFERROR(VLOOKUP($B1242,'[1]Paste Only'!$D:$AM,26,FALSE),"-")</f>
        <v>-</v>
      </c>
      <c r="AK1242" s="26" t="str">
        <f>IFERROR(VLOOKUP($B1242,'[1]Paste Only'!$D:$AM,23,FALSE),"-")</f>
        <v>-</v>
      </c>
      <c r="AL1242" s="26" t="str">
        <f>IFERROR(VLOOKUP($B1242,'[1]Paste Only'!$D:$AM,22,FALSE),"-")</f>
        <v>-</v>
      </c>
      <c r="AM1242" s="21" t="str">
        <f t="shared" si="611"/>
        <v>-</v>
      </c>
      <c r="AN1242" s="21" t="str">
        <f t="shared" si="611"/>
        <v>-</v>
      </c>
      <c r="AO1242" s="21" t="str">
        <f t="shared" si="611"/>
        <v>-</v>
      </c>
      <c r="AP1242" s="27">
        <f t="shared" si="594"/>
        <v>0</v>
      </c>
      <c r="AQ1242" s="27" t="str">
        <f t="shared" si="595"/>
        <v>-</v>
      </c>
      <c r="AR1242" s="27" t="str">
        <f t="shared" si="596"/>
        <v>-</v>
      </c>
      <c r="AS1242" s="27">
        <f t="shared" si="597"/>
        <v>0</v>
      </c>
      <c r="AT1242" s="27">
        <f t="shared" si="598"/>
        <v>0</v>
      </c>
      <c r="AU1242" s="27">
        <f t="shared" si="599"/>
        <v>0</v>
      </c>
      <c r="AV1242" s="21" t="str">
        <f t="shared" si="600"/>
        <v>0</v>
      </c>
      <c r="AW1242" s="27">
        <f t="shared" si="601"/>
        <v>0</v>
      </c>
      <c r="AX1242" s="27" t="str">
        <f t="shared" si="602"/>
        <v>-</v>
      </c>
      <c r="AY1242" s="27" t="str">
        <f t="shared" si="603"/>
        <v>-</v>
      </c>
      <c r="AZ1242" s="21" t="str">
        <f t="shared" si="604"/>
        <v>-</v>
      </c>
      <c r="BA1242" s="21" t="str">
        <f t="shared" si="605"/>
        <v>-</v>
      </c>
      <c r="BB1242" s="28"/>
      <c r="BC1242" s="28"/>
      <c r="BD1242" s="28"/>
      <c r="BE1242" s="28"/>
      <c r="BF1242" s="28"/>
      <c r="BG1242" s="29"/>
      <c r="BH1242" s="29"/>
      <c r="BI1242" s="29"/>
      <c r="BJ1242" s="29"/>
      <c r="BK1242" s="29"/>
    </row>
    <row r="1243" spans="1:64" x14ac:dyDescent="0.25">
      <c r="A1243" s="13" t="s">
        <v>3780</v>
      </c>
      <c r="B1243" s="33" t="s">
        <v>3781</v>
      </c>
      <c r="C1243" s="13" t="s">
        <v>3782</v>
      </c>
      <c r="D1243" s="13" t="str">
        <f>IFERROR(VLOOKUP($B1243,[1]GICS!$C:$D,2,FALSE),"-")</f>
        <v>Health Care</v>
      </c>
      <c r="E1243" s="14">
        <f>IFERROR(IF(VLOOKUP($B1243,'[1]Paste Only'!$D:$AM,4,FALSE)="-",VLOOKUP($B1243,'[1]Market Cap'!$A:$J,10,FALSE),VLOOKUP($B1243,'[1]Paste Only'!$D:$AM,4,FALSE)),"-")</f>
        <v>1441.85</v>
      </c>
      <c r="F1243" s="14" t="str">
        <f>IFERROR(VLOOKUP($B1243,'[1]Paste Only'!$D:$AM,5,FALSE),"-")</f>
        <v>-</v>
      </c>
      <c r="G1243" s="15">
        <f>IFERROR(VLOOKUP($B1243,'[1]Paste Only'!$D:$AM,6,FALSE),"-")</f>
        <v>0</v>
      </c>
      <c r="H1243" s="15">
        <f>IFERROR(VLOOKUP($B1243,'[1]Paste Only'!$D:$AM,7,FALSE),"-")</f>
        <v>0</v>
      </c>
      <c r="I1243" s="15">
        <f>IFERROR(VLOOKUP($B1243,'[1]Paste Only'!$D:$AM,8,FALSE),"-")</f>
        <v>0</v>
      </c>
      <c r="J1243" s="34"/>
      <c r="K1243" s="34"/>
      <c r="L1243" s="14">
        <f>IFERROR(VLOOKUP($B1243,'[1]Paste Only'!$D:$AM,12,FALSE),"-")</f>
        <v>34.19</v>
      </c>
      <c r="M1243" s="14" t="str">
        <f>IFERROR(VLOOKUP($B1243,'[1]Paste Only'!$D:$AM,15,FALSE),"-")</f>
        <v>-</v>
      </c>
      <c r="N1243" s="30"/>
      <c r="O1243" s="18"/>
      <c r="P1243" s="19">
        <f t="shared" si="609"/>
        <v>0</v>
      </c>
      <c r="Q1243" s="20">
        <f t="shared" si="582"/>
        <v>0</v>
      </c>
      <c r="R1243" s="13">
        <f t="shared" si="583"/>
        <v>0</v>
      </c>
      <c r="S1243" s="13" t="str">
        <f>IFERROR(VLOOKUP($B1243,'[1]Market Cap'!$G:$I,3,FALSE),"-")</f>
        <v>Small Cap</v>
      </c>
      <c r="T1243" s="13"/>
      <c r="U1243" s="13"/>
      <c r="V1243" s="21">
        <f t="shared" si="610"/>
        <v>0</v>
      </c>
      <c r="W1243" s="21">
        <f t="shared" si="610"/>
        <v>0</v>
      </c>
      <c r="X1243" s="21">
        <f t="shared" si="610"/>
        <v>0</v>
      </c>
      <c r="Y1243" s="22">
        <f t="shared" si="584"/>
        <v>0</v>
      </c>
      <c r="Z1243" s="13">
        <f t="shared" si="585"/>
        <v>0</v>
      </c>
      <c r="AA1243" s="23">
        <f t="shared" si="586"/>
        <v>0</v>
      </c>
      <c r="AB1243" s="23">
        <f t="shared" si="587"/>
        <v>0</v>
      </c>
      <c r="AC1243" s="23">
        <f t="shared" si="588"/>
        <v>0</v>
      </c>
      <c r="AD1243" s="24">
        <f t="shared" si="589"/>
        <v>0</v>
      </c>
      <c r="AE1243" s="25">
        <f>IFERROR(VLOOKUP($B1243,'[1]Market Cap'!$G:$I,2,FALSE),"-")</f>
        <v>890.77839043999995</v>
      </c>
      <c r="AF1243" s="20">
        <f t="shared" si="590"/>
        <v>0</v>
      </c>
      <c r="AG1243" s="17">
        <f t="shared" si="591"/>
        <v>0</v>
      </c>
      <c r="AH1243" s="17">
        <f t="shared" si="592"/>
        <v>0</v>
      </c>
      <c r="AI1243" s="17" t="str">
        <f t="shared" si="593"/>
        <v>-</v>
      </c>
      <c r="AJ1243" s="26" t="str">
        <f>IFERROR(VLOOKUP($B1243,'[1]Paste Only'!$D:$AM,26,FALSE),"-")</f>
        <v>-</v>
      </c>
      <c r="AK1243" s="26" t="str">
        <f>IFERROR(VLOOKUP($B1243,'[1]Paste Only'!$D:$AM,23,FALSE),"-")</f>
        <v>-</v>
      </c>
      <c r="AL1243" s="26" t="str">
        <f>IFERROR(VLOOKUP($B1243,'[1]Paste Only'!$D:$AM,22,FALSE),"-")</f>
        <v>-</v>
      </c>
      <c r="AM1243" s="21" t="str">
        <f t="shared" si="611"/>
        <v>-</v>
      </c>
      <c r="AN1243" s="21" t="str">
        <f t="shared" si="611"/>
        <v>-</v>
      </c>
      <c r="AO1243" s="21" t="str">
        <f t="shared" si="611"/>
        <v>-</v>
      </c>
      <c r="AP1243" s="27">
        <f t="shared" si="594"/>
        <v>0</v>
      </c>
      <c r="AQ1243" s="27" t="str">
        <f t="shared" si="595"/>
        <v>-</v>
      </c>
      <c r="AR1243" s="27" t="str">
        <f t="shared" si="596"/>
        <v>-</v>
      </c>
      <c r="AS1243" s="27">
        <f t="shared" si="597"/>
        <v>0</v>
      </c>
      <c r="AT1243" s="27">
        <f t="shared" si="598"/>
        <v>0</v>
      </c>
      <c r="AU1243" s="27">
        <f t="shared" si="599"/>
        <v>0</v>
      </c>
      <c r="AV1243" s="21" t="str">
        <f t="shared" si="600"/>
        <v>0</v>
      </c>
      <c r="AW1243" s="27">
        <f t="shared" si="601"/>
        <v>0</v>
      </c>
      <c r="AX1243" s="27" t="str">
        <f t="shared" si="602"/>
        <v>-</v>
      </c>
      <c r="AY1243" s="27" t="str">
        <f t="shared" si="603"/>
        <v>-</v>
      </c>
      <c r="AZ1243" s="21" t="str">
        <f t="shared" si="604"/>
        <v>-</v>
      </c>
      <c r="BA1243" s="21" t="str">
        <f t="shared" si="605"/>
        <v>-</v>
      </c>
      <c r="BB1243" s="28"/>
      <c r="BC1243" s="28"/>
      <c r="BD1243" s="28"/>
      <c r="BE1243" s="28"/>
      <c r="BF1243" s="28"/>
      <c r="BG1243" s="29"/>
      <c r="BH1243" s="29"/>
      <c r="BI1243" s="29"/>
      <c r="BJ1243" s="29"/>
      <c r="BK1243" s="29"/>
    </row>
    <row r="1244" spans="1:64" x14ac:dyDescent="0.25">
      <c r="A1244" s="13" t="s">
        <v>3783</v>
      </c>
      <c r="B1244" s="33" t="s">
        <v>3784</v>
      </c>
      <c r="C1244" s="13" t="s">
        <v>3785</v>
      </c>
      <c r="D1244" s="13">
        <f>IFERROR(VLOOKUP($B1244,[1]GICS!$C:$D,2,FALSE),"-")</f>
        <v>0</v>
      </c>
      <c r="E1244" s="14">
        <f>IFERROR(IF(VLOOKUP($B1244,'[1]Paste Only'!$D:$AM,4,FALSE)="-",VLOOKUP($B1244,'[1]Market Cap'!$A:$J,10,FALSE),VLOOKUP($B1244,'[1]Paste Only'!$D:$AM,4,FALSE)),"-")</f>
        <v>0</v>
      </c>
      <c r="F1244" s="14" t="str">
        <f>IFERROR(VLOOKUP($B1244,'[1]Paste Only'!$D:$AM,5,FALSE),"-")</f>
        <v>-</v>
      </c>
      <c r="G1244" s="15">
        <f>IFERROR(VLOOKUP($B1244,'[1]Paste Only'!$D:$AM,6,FALSE),"-")</f>
        <v>0</v>
      </c>
      <c r="H1244" s="15">
        <f>IFERROR(VLOOKUP($B1244,'[1]Paste Only'!$D:$AM,7,FALSE),"-")</f>
        <v>0</v>
      </c>
      <c r="I1244" s="15">
        <f>IFERROR(VLOOKUP($B1244,'[1]Paste Only'!$D:$AM,8,FALSE),"-")</f>
        <v>0</v>
      </c>
      <c r="J1244" s="34"/>
      <c r="K1244" s="34"/>
      <c r="L1244" s="14" t="str">
        <f>IFERROR(VLOOKUP($B1244,'[1]Paste Only'!$D:$AM,12,FALSE),"-")</f>
        <v>-</v>
      </c>
      <c r="M1244" s="14" t="str">
        <f>IFERROR(VLOOKUP($B1244,'[1]Paste Only'!$D:$AM,15,FALSE),"-")</f>
        <v>-</v>
      </c>
      <c r="N1244" s="30"/>
      <c r="O1244" s="18"/>
      <c r="P1244" s="19">
        <f t="shared" si="609"/>
        <v>0</v>
      </c>
      <c r="Q1244" s="20">
        <f t="shared" si="582"/>
        <v>0</v>
      </c>
      <c r="R1244" s="13">
        <f t="shared" si="583"/>
        <v>0</v>
      </c>
      <c r="S1244" s="13" t="str">
        <f>IFERROR(VLOOKUP($B1244,'[1]Market Cap'!$G:$I,3,FALSE),"-")</f>
        <v>Small Cap</v>
      </c>
      <c r="T1244" s="13"/>
      <c r="U1244" s="13"/>
      <c r="V1244" s="21">
        <f t="shared" si="610"/>
        <v>0</v>
      </c>
      <c r="W1244" s="21">
        <f t="shared" si="610"/>
        <v>0</v>
      </c>
      <c r="X1244" s="21">
        <f t="shared" si="610"/>
        <v>0</v>
      </c>
      <c r="Y1244" s="22">
        <f t="shared" si="584"/>
        <v>0</v>
      </c>
      <c r="Z1244" s="13">
        <f t="shared" si="585"/>
        <v>0</v>
      </c>
      <c r="AA1244" s="23">
        <f t="shared" si="586"/>
        <v>0</v>
      </c>
      <c r="AB1244" s="23">
        <f t="shared" si="587"/>
        <v>0</v>
      </c>
      <c r="AC1244" s="23">
        <f t="shared" si="588"/>
        <v>0</v>
      </c>
      <c r="AD1244" s="24">
        <f t="shared" si="589"/>
        <v>0</v>
      </c>
      <c r="AE1244" s="25">
        <f>IFERROR(VLOOKUP($B1244,'[1]Market Cap'!$G:$I,2,FALSE),"-")</f>
        <v>170.36969917799999</v>
      </c>
      <c r="AF1244" s="20">
        <f t="shared" si="590"/>
        <v>0</v>
      </c>
      <c r="AG1244" s="17">
        <f t="shared" si="591"/>
        <v>0</v>
      </c>
      <c r="AH1244" s="17">
        <f t="shared" si="592"/>
        <v>0</v>
      </c>
      <c r="AI1244" s="17" t="str">
        <f t="shared" si="593"/>
        <v>-</v>
      </c>
      <c r="AJ1244" s="26" t="str">
        <f>IFERROR(VLOOKUP($B1244,'[1]Paste Only'!$D:$AM,26,FALSE),"-")</f>
        <v>-</v>
      </c>
      <c r="AK1244" s="26" t="str">
        <f>IFERROR(VLOOKUP($B1244,'[1]Paste Only'!$D:$AM,23,FALSE),"-")</f>
        <v>-</v>
      </c>
      <c r="AL1244" s="26" t="str">
        <f>IFERROR(VLOOKUP($B1244,'[1]Paste Only'!$D:$AM,22,FALSE),"-")</f>
        <v>-</v>
      </c>
      <c r="AM1244" s="21" t="str">
        <f t="shared" si="611"/>
        <v>-</v>
      </c>
      <c r="AN1244" s="21" t="str">
        <f t="shared" si="611"/>
        <v>-</v>
      </c>
      <c r="AO1244" s="21" t="str">
        <f t="shared" si="611"/>
        <v>-</v>
      </c>
      <c r="AP1244" s="27">
        <f t="shared" si="594"/>
        <v>0</v>
      </c>
      <c r="AQ1244" s="27" t="str">
        <f t="shared" si="595"/>
        <v>-</v>
      </c>
      <c r="AR1244" s="27" t="str">
        <f t="shared" si="596"/>
        <v>-</v>
      </c>
      <c r="AS1244" s="27">
        <f t="shared" si="597"/>
        <v>0</v>
      </c>
      <c r="AT1244" s="27">
        <f t="shared" si="598"/>
        <v>0</v>
      </c>
      <c r="AU1244" s="27">
        <f t="shared" si="599"/>
        <v>0</v>
      </c>
      <c r="AV1244" s="21" t="str">
        <f t="shared" si="600"/>
        <v>0</v>
      </c>
      <c r="AW1244" s="27">
        <f t="shared" si="601"/>
        <v>0</v>
      </c>
      <c r="AX1244" s="27" t="str">
        <f t="shared" si="602"/>
        <v>-</v>
      </c>
      <c r="AY1244" s="27" t="str">
        <f t="shared" si="603"/>
        <v>-</v>
      </c>
      <c r="AZ1244" s="21" t="str">
        <f t="shared" si="604"/>
        <v>-</v>
      </c>
      <c r="BA1244" s="21" t="str">
        <f t="shared" si="605"/>
        <v>-</v>
      </c>
      <c r="BB1244" s="28"/>
      <c r="BC1244" s="28"/>
      <c r="BD1244" s="28"/>
      <c r="BE1244" s="28"/>
      <c r="BF1244" s="28"/>
      <c r="BG1244" s="29"/>
      <c r="BH1244" s="29"/>
      <c r="BI1244" s="29"/>
      <c r="BJ1244" s="29"/>
      <c r="BK1244" s="29"/>
    </row>
    <row r="1245" spans="1:64" x14ac:dyDescent="0.25">
      <c r="A1245" s="13" t="s">
        <v>3786</v>
      </c>
      <c r="B1245" s="33" t="s">
        <v>3787</v>
      </c>
      <c r="C1245" s="13" t="s">
        <v>3788</v>
      </c>
      <c r="D1245" s="13" t="str">
        <f>IFERROR(VLOOKUP($B1245,[1]GICS!$C:$D,2,FALSE),"-")</f>
        <v>Consumer Discretionary</v>
      </c>
      <c r="E1245" s="14">
        <f>IFERROR(IF(VLOOKUP($B1245,'[1]Paste Only'!$D:$AM,4,FALSE)="-",VLOOKUP($B1245,'[1]Market Cap'!$A:$J,10,FALSE),VLOOKUP($B1245,'[1]Paste Only'!$D:$AM,4,FALSE)),"-")</f>
        <v>625</v>
      </c>
      <c r="F1245" s="14" t="str">
        <f>IFERROR(VLOOKUP($B1245,'[1]Paste Only'!$D:$AM,5,FALSE),"-")</f>
        <v>-</v>
      </c>
      <c r="G1245" s="15">
        <f>IFERROR(VLOOKUP($B1245,'[1]Paste Only'!$D:$AM,6,FALSE),"-")</f>
        <v>0</v>
      </c>
      <c r="H1245" s="15">
        <f>IFERROR(VLOOKUP($B1245,'[1]Paste Only'!$D:$AM,7,FALSE),"-")</f>
        <v>0</v>
      </c>
      <c r="I1245" s="15">
        <f>IFERROR(VLOOKUP($B1245,'[1]Paste Only'!$D:$AM,8,FALSE),"-")</f>
        <v>0</v>
      </c>
      <c r="J1245" s="34"/>
      <c r="K1245" s="34"/>
      <c r="L1245" s="14">
        <f>IFERROR(VLOOKUP($B1245,'[1]Paste Only'!$D:$AM,12,FALSE),"-")</f>
        <v>39.15</v>
      </c>
      <c r="M1245" s="14" t="str">
        <f>IFERROR(VLOOKUP($B1245,'[1]Paste Only'!$D:$AM,15,FALSE),"-")</f>
        <v>-</v>
      </c>
      <c r="N1245" s="30"/>
      <c r="O1245" s="18"/>
      <c r="P1245" s="19">
        <f t="shared" si="609"/>
        <v>0</v>
      </c>
      <c r="Q1245" s="20">
        <f t="shared" si="582"/>
        <v>0</v>
      </c>
      <c r="R1245" s="13">
        <f t="shared" si="583"/>
        <v>0</v>
      </c>
      <c r="S1245" s="13" t="str">
        <f>IFERROR(VLOOKUP($B1245,'[1]Market Cap'!$G:$I,3,FALSE),"-")</f>
        <v>Small Cap</v>
      </c>
      <c r="T1245" s="13"/>
      <c r="U1245" s="13"/>
      <c r="V1245" s="21">
        <f t="shared" si="610"/>
        <v>0</v>
      </c>
      <c r="W1245" s="21">
        <f t="shared" si="610"/>
        <v>0</v>
      </c>
      <c r="X1245" s="21">
        <f t="shared" si="610"/>
        <v>0</v>
      </c>
      <c r="Y1245" s="22">
        <f t="shared" si="584"/>
        <v>0</v>
      </c>
      <c r="Z1245" s="13">
        <f t="shared" si="585"/>
        <v>0</v>
      </c>
      <c r="AA1245" s="23">
        <f t="shared" si="586"/>
        <v>0</v>
      </c>
      <c r="AB1245" s="23">
        <f t="shared" si="587"/>
        <v>0</v>
      </c>
      <c r="AC1245" s="23">
        <f t="shared" si="588"/>
        <v>0</v>
      </c>
      <c r="AD1245" s="24">
        <f t="shared" si="589"/>
        <v>0</v>
      </c>
      <c r="AE1245" s="25">
        <f>IFERROR(VLOOKUP($B1245,'[1]Market Cap'!$G:$I,2,FALSE),"-")</f>
        <v>1295.7539999999999</v>
      </c>
      <c r="AF1245" s="20">
        <f t="shared" si="590"/>
        <v>0</v>
      </c>
      <c r="AG1245" s="17">
        <f t="shared" si="591"/>
        <v>0</v>
      </c>
      <c r="AH1245" s="17">
        <f t="shared" si="592"/>
        <v>0</v>
      </c>
      <c r="AI1245" s="17" t="str">
        <f t="shared" si="593"/>
        <v>-</v>
      </c>
      <c r="AJ1245" s="26" t="str">
        <f>IFERROR(VLOOKUP($B1245,'[1]Paste Only'!$D:$AM,26,FALSE),"-")</f>
        <v>-</v>
      </c>
      <c r="AK1245" s="26" t="str">
        <f>IFERROR(VLOOKUP($B1245,'[1]Paste Only'!$D:$AM,23,FALSE),"-")</f>
        <v>-</v>
      </c>
      <c r="AL1245" s="26" t="str">
        <f>IFERROR(VLOOKUP($B1245,'[1]Paste Only'!$D:$AM,22,FALSE),"-")</f>
        <v>-</v>
      </c>
      <c r="AM1245" s="21" t="str">
        <f t="shared" si="611"/>
        <v>-</v>
      </c>
      <c r="AN1245" s="21" t="str">
        <f t="shared" si="611"/>
        <v>-</v>
      </c>
      <c r="AO1245" s="21" t="str">
        <f t="shared" si="611"/>
        <v>-</v>
      </c>
      <c r="AP1245" s="27">
        <f t="shared" si="594"/>
        <v>0</v>
      </c>
      <c r="AQ1245" s="27" t="str">
        <f t="shared" si="595"/>
        <v>-</v>
      </c>
      <c r="AR1245" s="27" t="str">
        <f t="shared" si="596"/>
        <v>-</v>
      </c>
      <c r="AS1245" s="27">
        <f t="shared" si="597"/>
        <v>0</v>
      </c>
      <c r="AT1245" s="27">
        <f t="shared" si="598"/>
        <v>0</v>
      </c>
      <c r="AU1245" s="27">
        <f t="shared" si="599"/>
        <v>0</v>
      </c>
      <c r="AV1245" s="21" t="str">
        <f t="shared" si="600"/>
        <v>0</v>
      </c>
      <c r="AW1245" s="27">
        <f t="shared" si="601"/>
        <v>0</v>
      </c>
      <c r="AX1245" s="27" t="str">
        <f t="shared" si="602"/>
        <v>-</v>
      </c>
      <c r="AY1245" s="27" t="str">
        <f t="shared" si="603"/>
        <v>-</v>
      </c>
      <c r="AZ1245" s="21" t="str">
        <f t="shared" si="604"/>
        <v>-</v>
      </c>
      <c r="BA1245" s="21" t="str">
        <f t="shared" si="605"/>
        <v>-</v>
      </c>
      <c r="BB1245" s="28"/>
      <c r="BC1245" s="28"/>
      <c r="BD1245" s="28"/>
      <c r="BE1245" s="28"/>
      <c r="BF1245" s="28"/>
      <c r="BG1245" s="29"/>
      <c r="BH1245" s="29"/>
      <c r="BI1245" s="29"/>
      <c r="BJ1245" s="29"/>
      <c r="BK1245" s="29"/>
    </row>
    <row r="1246" spans="1:64" x14ac:dyDescent="0.25">
      <c r="A1246" s="13" t="s">
        <v>3789</v>
      </c>
      <c r="B1246" s="33" t="s">
        <v>3790</v>
      </c>
      <c r="C1246" s="13" t="s">
        <v>3791</v>
      </c>
      <c r="D1246" s="13" t="str">
        <f>IFERROR(VLOOKUP($B1246,[1]GICS!$C:$D,2,FALSE),"-")</f>
        <v>Consumer Discretionary</v>
      </c>
      <c r="E1246" s="14">
        <f>IFERROR(IF(VLOOKUP($B1246,'[1]Paste Only'!$D:$AM,4,FALSE)="-",VLOOKUP($B1246,'[1]Market Cap'!$A:$J,10,FALSE),VLOOKUP($B1246,'[1]Paste Only'!$D:$AM,4,FALSE)),"-")</f>
        <v>95.06</v>
      </c>
      <c r="F1246" s="14" t="str">
        <f>IFERROR(VLOOKUP($B1246,'[1]Paste Only'!$D:$AM,5,FALSE),"-")</f>
        <v>-</v>
      </c>
      <c r="G1246" s="15">
        <f>IFERROR(VLOOKUP($B1246,'[1]Paste Only'!$D:$AM,6,FALSE),"-")</f>
        <v>0</v>
      </c>
      <c r="H1246" s="15">
        <f>IFERROR(VLOOKUP($B1246,'[1]Paste Only'!$D:$AM,7,FALSE),"-")</f>
        <v>0</v>
      </c>
      <c r="I1246" s="15">
        <f>IFERROR(VLOOKUP($B1246,'[1]Paste Only'!$D:$AM,8,FALSE),"-")</f>
        <v>0</v>
      </c>
      <c r="J1246" s="34"/>
      <c r="K1246" s="34"/>
      <c r="L1246" s="14">
        <f>IFERROR(VLOOKUP($B1246,'[1]Paste Only'!$D:$AM,12,FALSE),"-")</f>
        <v>3.04</v>
      </c>
      <c r="M1246" s="14" t="str">
        <f>IFERROR(VLOOKUP($B1246,'[1]Paste Only'!$D:$AM,15,FALSE),"-")</f>
        <v>-</v>
      </c>
      <c r="N1246" s="30"/>
      <c r="O1246" s="18"/>
      <c r="P1246" s="19">
        <f t="shared" si="609"/>
        <v>0</v>
      </c>
      <c r="Q1246" s="20">
        <f t="shared" si="582"/>
        <v>0</v>
      </c>
      <c r="R1246" s="13">
        <f t="shared" si="583"/>
        <v>0</v>
      </c>
      <c r="S1246" s="13" t="str">
        <f>IFERROR(VLOOKUP($B1246,'[1]Market Cap'!$G:$I,3,FALSE),"-")</f>
        <v>Small Cap</v>
      </c>
      <c r="T1246" s="13"/>
      <c r="U1246" s="13"/>
      <c r="V1246" s="21">
        <f t="shared" si="610"/>
        <v>0</v>
      </c>
      <c r="W1246" s="21">
        <f t="shared" si="610"/>
        <v>0</v>
      </c>
      <c r="X1246" s="21">
        <f t="shared" si="610"/>
        <v>0</v>
      </c>
      <c r="Y1246" s="22">
        <f t="shared" si="584"/>
        <v>0</v>
      </c>
      <c r="Z1246" s="13">
        <f t="shared" si="585"/>
        <v>0</v>
      </c>
      <c r="AA1246" s="23">
        <f t="shared" si="586"/>
        <v>0</v>
      </c>
      <c r="AB1246" s="23">
        <f t="shared" si="587"/>
        <v>0</v>
      </c>
      <c r="AC1246" s="23">
        <f t="shared" si="588"/>
        <v>0</v>
      </c>
      <c r="AD1246" s="24">
        <f t="shared" si="589"/>
        <v>0</v>
      </c>
      <c r="AE1246" s="25">
        <f>IFERROR(VLOOKUP($B1246,'[1]Market Cap'!$G:$I,2,FALSE),"-")</f>
        <v>1029.0245</v>
      </c>
      <c r="AF1246" s="20">
        <f t="shared" si="590"/>
        <v>0</v>
      </c>
      <c r="AG1246" s="17">
        <f t="shared" si="591"/>
        <v>0</v>
      </c>
      <c r="AH1246" s="17">
        <f t="shared" si="592"/>
        <v>0</v>
      </c>
      <c r="AI1246" s="17" t="str">
        <f t="shared" si="593"/>
        <v>-</v>
      </c>
      <c r="AJ1246" s="26" t="str">
        <f>IFERROR(VLOOKUP($B1246,'[1]Paste Only'!$D:$AM,26,FALSE),"-")</f>
        <v>-</v>
      </c>
      <c r="AK1246" s="26" t="str">
        <f>IFERROR(VLOOKUP($B1246,'[1]Paste Only'!$D:$AM,23,FALSE),"-")</f>
        <v>-</v>
      </c>
      <c r="AL1246" s="26" t="str">
        <f>IFERROR(VLOOKUP($B1246,'[1]Paste Only'!$D:$AM,22,FALSE),"-")</f>
        <v>-</v>
      </c>
      <c r="AM1246" s="21" t="str">
        <f t="shared" si="611"/>
        <v>-</v>
      </c>
      <c r="AN1246" s="21" t="str">
        <f t="shared" si="611"/>
        <v>-</v>
      </c>
      <c r="AO1246" s="21" t="str">
        <f t="shared" si="611"/>
        <v>-</v>
      </c>
      <c r="AP1246" s="27">
        <f t="shared" si="594"/>
        <v>0</v>
      </c>
      <c r="AQ1246" s="27" t="str">
        <f t="shared" si="595"/>
        <v>-</v>
      </c>
      <c r="AR1246" s="27" t="str">
        <f t="shared" si="596"/>
        <v>-</v>
      </c>
      <c r="AS1246" s="27">
        <f t="shared" si="597"/>
        <v>0</v>
      </c>
      <c r="AT1246" s="27">
        <f t="shared" si="598"/>
        <v>0</v>
      </c>
      <c r="AU1246" s="27">
        <f t="shared" si="599"/>
        <v>0</v>
      </c>
      <c r="AV1246" s="21" t="str">
        <f t="shared" si="600"/>
        <v>0</v>
      </c>
      <c r="AW1246" s="27">
        <f t="shared" si="601"/>
        <v>0</v>
      </c>
      <c r="AX1246" s="27" t="str">
        <f t="shared" si="602"/>
        <v>-</v>
      </c>
      <c r="AY1246" s="27" t="str">
        <f t="shared" si="603"/>
        <v>-</v>
      </c>
      <c r="AZ1246" s="21" t="str">
        <f t="shared" si="604"/>
        <v>-</v>
      </c>
      <c r="BA1246" s="21" t="str">
        <f t="shared" si="605"/>
        <v>-</v>
      </c>
      <c r="BB1246" s="28"/>
      <c r="BC1246" s="28"/>
      <c r="BD1246" s="28"/>
      <c r="BE1246" s="28"/>
      <c r="BF1246" s="28"/>
      <c r="BG1246" s="29"/>
      <c r="BH1246" s="29"/>
      <c r="BI1246" s="29"/>
      <c r="BJ1246" s="29"/>
      <c r="BK1246" s="29"/>
    </row>
    <row r="1247" spans="1:64" x14ac:dyDescent="0.25">
      <c r="A1247" s="13" t="s">
        <v>3792</v>
      </c>
      <c r="B1247" s="33" t="s">
        <v>3793</v>
      </c>
      <c r="C1247" s="13" t="s">
        <v>3794</v>
      </c>
      <c r="D1247" s="13" t="str">
        <f>IFERROR(VLOOKUP($B1247,[1]GICS!$C:$D,2,FALSE),"-")</f>
        <v>Consumer Staples</v>
      </c>
      <c r="E1247" s="14">
        <f>IFERROR(IF(VLOOKUP($B1247,'[1]Paste Only'!$D:$AM,4,FALSE)="-",VLOOKUP($B1247,'[1]Market Cap'!$A:$J,10,FALSE),VLOOKUP($B1247,'[1]Paste Only'!$D:$AM,4,FALSE)),"-")</f>
        <v>76.19</v>
      </c>
      <c r="F1247" s="14" t="str">
        <f>IFERROR(VLOOKUP($B1247,'[1]Paste Only'!$D:$AM,5,FALSE),"-")</f>
        <v>-</v>
      </c>
      <c r="G1247" s="15">
        <f>IFERROR(VLOOKUP($B1247,'[1]Paste Only'!$D:$AM,6,FALSE),"-")</f>
        <v>0</v>
      </c>
      <c r="H1247" s="15">
        <f>IFERROR(VLOOKUP($B1247,'[1]Paste Only'!$D:$AM,7,FALSE),"-")</f>
        <v>0</v>
      </c>
      <c r="I1247" s="15">
        <f>IFERROR(VLOOKUP($B1247,'[1]Paste Only'!$D:$AM,8,FALSE),"-")</f>
        <v>0</v>
      </c>
      <c r="J1247" s="34"/>
      <c r="K1247" s="34"/>
      <c r="L1247" s="14">
        <f>IFERROR(VLOOKUP($B1247,'[1]Paste Only'!$D:$AM,12,FALSE),"-")</f>
        <v>3.17</v>
      </c>
      <c r="M1247" s="14" t="str">
        <f>IFERROR(VLOOKUP($B1247,'[1]Paste Only'!$D:$AM,15,FALSE),"-")</f>
        <v>-</v>
      </c>
      <c r="N1247" s="30"/>
      <c r="O1247" s="18"/>
      <c r="P1247" s="19">
        <f t="shared" si="609"/>
        <v>0</v>
      </c>
      <c r="Q1247" s="20">
        <f t="shared" si="582"/>
        <v>0</v>
      </c>
      <c r="R1247" s="13">
        <f t="shared" si="583"/>
        <v>0</v>
      </c>
      <c r="S1247" s="13" t="str">
        <f>IFERROR(VLOOKUP($B1247,'[1]Market Cap'!$G:$I,3,FALSE),"-")</f>
        <v>Small Cap</v>
      </c>
      <c r="T1247" s="13"/>
      <c r="U1247" s="13"/>
      <c r="V1247" s="21">
        <f t="shared" si="610"/>
        <v>0</v>
      </c>
      <c r="W1247" s="21">
        <f t="shared" si="610"/>
        <v>0</v>
      </c>
      <c r="X1247" s="21">
        <f t="shared" si="610"/>
        <v>0</v>
      </c>
      <c r="Y1247" s="22">
        <f t="shared" si="584"/>
        <v>0</v>
      </c>
      <c r="Z1247" s="13">
        <f t="shared" si="585"/>
        <v>0</v>
      </c>
      <c r="AA1247" s="23">
        <f t="shared" si="586"/>
        <v>0</v>
      </c>
      <c r="AB1247" s="23">
        <f t="shared" si="587"/>
        <v>0</v>
      </c>
      <c r="AC1247" s="23">
        <f t="shared" si="588"/>
        <v>0</v>
      </c>
      <c r="AD1247" s="24">
        <f t="shared" si="589"/>
        <v>0</v>
      </c>
      <c r="AE1247" s="25">
        <f>IFERROR(VLOOKUP($B1247,'[1]Market Cap'!$G:$I,2,FALSE),"-")</f>
        <v>1160.251796</v>
      </c>
      <c r="AF1247" s="20">
        <f t="shared" si="590"/>
        <v>0</v>
      </c>
      <c r="AG1247" s="17">
        <f t="shared" si="591"/>
        <v>0</v>
      </c>
      <c r="AH1247" s="17">
        <f t="shared" si="592"/>
        <v>0</v>
      </c>
      <c r="AI1247" s="17" t="str">
        <f t="shared" si="593"/>
        <v>-</v>
      </c>
      <c r="AJ1247" s="26" t="str">
        <f>IFERROR(VLOOKUP($B1247,'[1]Paste Only'!$D:$AM,26,FALSE),"-")</f>
        <v>-</v>
      </c>
      <c r="AK1247" s="26" t="str">
        <f>IFERROR(VLOOKUP($B1247,'[1]Paste Only'!$D:$AM,23,FALSE),"-")</f>
        <v>-</v>
      </c>
      <c r="AL1247" s="26" t="str">
        <f>IFERROR(VLOOKUP($B1247,'[1]Paste Only'!$D:$AM,22,FALSE),"-")</f>
        <v>-</v>
      </c>
      <c r="AM1247" s="21" t="str">
        <f t="shared" si="611"/>
        <v>-</v>
      </c>
      <c r="AN1247" s="21" t="str">
        <f t="shared" si="611"/>
        <v>-</v>
      </c>
      <c r="AO1247" s="21" t="str">
        <f t="shared" si="611"/>
        <v>-</v>
      </c>
      <c r="AP1247" s="27">
        <f t="shared" si="594"/>
        <v>0</v>
      </c>
      <c r="AQ1247" s="27" t="str">
        <f t="shared" si="595"/>
        <v>-</v>
      </c>
      <c r="AR1247" s="27" t="str">
        <f t="shared" si="596"/>
        <v>-</v>
      </c>
      <c r="AS1247" s="27">
        <f t="shared" si="597"/>
        <v>0</v>
      </c>
      <c r="AT1247" s="27">
        <f t="shared" si="598"/>
        <v>0</v>
      </c>
      <c r="AU1247" s="27">
        <f t="shared" si="599"/>
        <v>0</v>
      </c>
      <c r="AV1247" s="21" t="str">
        <f t="shared" si="600"/>
        <v>0</v>
      </c>
      <c r="AW1247" s="27">
        <f t="shared" si="601"/>
        <v>0</v>
      </c>
      <c r="AX1247" s="27" t="str">
        <f t="shared" si="602"/>
        <v>-</v>
      </c>
      <c r="AY1247" s="27" t="str">
        <f t="shared" si="603"/>
        <v>-</v>
      </c>
      <c r="AZ1247" s="21" t="str">
        <f t="shared" si="604"/>
        <v>-</v>
      </c>
      <c r="BA1247" s="21" t="str">
        <f t="shared" si="605"/>
        <v>-</v>
      </c>
      <c r="BB1247" s="28"/>
      <c r="BC1247" s="28"/>
      <c r="BD1247" s="28"/>
      <c r="BE1247" s="28"/>
      <c r="BF1247" s="28"/>
      <c r="BG1247" s="29"/>
      <c r="BH1247" s="29"/>
      <c r="BI1247" s="29"/>
      <c r="BJ1247" s="29"/>
      <c r="BK1247" s="29"/>
    </row>
    <row r="1248" spans="1:64" x14ac:dyDescent="0.25">
      <c r="A1248" s="13" t="s">
        <v>3795</v>
      </c>
      <c r="B1248" s="33" t="s">
        <v>3796</v>
      </c>
      <c r="C1248" s="13" t="s">
        <v>3797</v>
      </c>
      <c r="D1248" s="13" t="str">
        <f>IFERROR(VLOOKUP($B1248,[1]GICS!$C:$D,2,FALSE),"-")</f>
        <v>Consumer Discretionary</v>
      </c>
      <c r="E1248" s="14">
        <f>IFERROR(IF(VLOOKUP($B1248,'[1]Paste Only'!$D:$AM,4,FALSE)="-",VLOOKUP($B1248,'[1]Market Cap'!$A:$J,10,FALSE),VLOOKUP($B1248,'[1]Paste Only'!$D:$AM,4,FALSE)),"-")</f>
        <v>926</v>
      </c>
      <c r="F1248" s="14" t="str">
        <f>IFERROR(VLOOKUP($B1248,'[1]Paste Only'!$D:$AM,5,FALSE),"-")</f>
        <v>-</v>
      </c>
      <c r="G1248" s="15">
        <f>IFERROR(VLOOKUP($B1248,'[1]Paste Only'!$D:$AM,6,FALSE),"-")</f>
        <v>0</v>
      </c>
      <c r="H1248" s="15">
        <f>IFERROR(VLOOKUP($B1248,'[1]Paste Only'!$D:$AM,7,FALSE),"-")</f>
        <v>0</v>
      </c>
      <c r="I1248" s="15">
        <f>IFERROR(VLOOKUP($B1248,'[1]Paste Only'!$D:$AM,8,FALSE),"-")</f>
        <v>0</v>
      </c>
      <c r="J1248" s="34"/>
      <c r="K1248" s="34"/>
      <c r="L1248" s="14">
        <f>IFERROR(VLOOKUP($B1248,'[1]Paste Only'!$D:$AM,12,FALSE),"-")</f>
        <v>22.02</v>
      </c>
      <c r="M1248" s="14" t="str">
        <f>IFERROR(VLOOKUP($B1248,'[1]Paste Only'!$D:$AM,15,FALSE),"-")</f>
        <v>-</v>
      </c>
      <c r="N1248" s="30"/>
      <c r="O1248" s="18"/>
      <c r="P1248" s="19">
        <f t="shared" si="609"/>
        <v>0</v>
      </c>
      <c r="Q1248" s="20">
        <f t="shared" si="582"/>
        <v>0</v>
      </c>
      <c r="R1248" s="13">
        <f t="shared" si="583"/>
        <v>0</v>
      </c>
      <c r="S1248" s="13" t="str">
        <f>IFERROR(VLOOKUP($B1248,'[1]Market Cap'!$G:$I,3,FALSE),"-")</f>
        <v>Small Cap</v>
      </c>
      <c r="T1248" s="13"/>
      <c r="U1248" s="13"/>
      <c r="V1248" s="21">
        <f t="shared" si="610"/>
        <v>0</v>
      </c>
      <c r="W1248" s="21">
        <f t="shared" si="610"/>
        <v>0</v>
      </c>
      <c r="X1248" s="21">
        <f t="shared" si="610"/>
        <v>0</v>
      </c>
      <c r="Y1248" s="22">
        <f t="shared" si="584"/>
        <v>0</v>
      </c>
      <c r="Z1248" s="13">
        <f t="shared" si="585"/>
        <v>0</v>
      </c>
      <c r="AA1248" s="23">
        <f t="shared" si="586"/>
        <v>0</v>
      </c>
      <c r="AB1248" s="23">
        <f t="shared" si="587"/>
        <v>0</v>
      </c>
      <c r="AC1248" s="23">
        <f t="shared" si="588"/>
        <v>0</v>
      </c>
      <c r="AD1248" s="24">
        <f t="shared" si="589"/>
        <v>0</v>
      </c>
      <c r="AE1248" s="25">
        <f>IFERROR(VLOOKUP($B1248,'[1]Market Cap'!$G:$I,2,FALSE),"-")</f>
        <v>1091.576208</v>
      </c>
      <c r="AF1248" s="20">
        <f t="shared" si="590"/>
        <v>0</v>
      </c>
      <c r="AG1248" s="17">
        <f t="shared" si="591"/>
        <v>0</v>
      </c>
      <c r="AH1248" s="17">
        <f t="shared" si="592"/>
        <v>0</v>
      </c>
      <c r="AI1248" s="17" t="str">
        <f t="shared" si="593"/>
        <v>-</v>
      </c>
      <c r="AJ1248" s="26" t="str">
        <f>IFERROR(VLOOKUP($B1248,'[1]Paste Only'!$D:$AM,26,FALSE),"-")</f>
        <v>-</v>
      </c>
      <c r="AK1248" s="26" t="str">
        <f>IFERROR(VLOOKUP($B1248,'[1]Paste Only'!$D:$AM,23,FALSE),"-")</f>
        <v>-</v>
      </c>
      <c r="AL1248" s="26" t="str">
        <f>IFERROR(VLOOKUP($B1248,'[1]Paste Only'!$D:$AM,22,FALSE),"-")</f>
        <v>-</v>
      </c>
      <c r="AM1248" s="21" t="str">
        <f t="shared" si="611"/>
        <v>-</v>
      </c>
      <c r="AN1248" s="21" t="str">
        <f t="shared" si="611"/>
        <v>-</v>
      </c>
      <c r="AO1248" s="21" t="str">
        <f t="shared" si="611"/>
        <v>-</v>
      </c>
      <c r="AP1248" s="27">
        <f t="shared" si="594"/>
        <v>0</v>
      </c>
      <c r="AQ1248" s="27" t="str">
        <f t="shared" si="595"/>
        <v>-</v>
      </c>
      <c r="AR1248" s="27" t="str">
        <f t="shared" si="596"/>
        <v>-</v>
      </c>
      <c r="AS1248" s="27">
        <f t="shared" si="597"/>
        <v>0</v>
      </c>
      <c r="AT1248" s="27">
        <f t="shared" si="598"/>
        <v>0</v>
      </c>
      <c r="AU1248" s="27">
        <f t="shared" si="599"/>
        <v>0</v>
      </c>
      <c r="AV1248" s="21" t="str">
        <f t="shared" si="600"/>
        <v>0</v>
      </c>
      <c r="AW1248" s="27">
        <f t="shared" si="601"/>
        <v>0</v>
      </c>
      <c r="AX1248" s="27" t="str">
        <f t="shared" si="602"/>
        <v>-</v>
      </c>
      <c r="AY1248" s="27" t="str">
        <f t="shared" si="603"/>
        <v>-</v>
      </c>
      <c r="AZ1248" s="21" t="str">
        <f t="shared" si="604"/>
        <v>-</v>
      </c>
      <c r="BA1248" s="21" t="str">
        <f t="shared" si="605"/>
        <v>-</v>
      </c>
      <c r="BB1248" s="28"/>
      <c r="BC1248" s="28"/>
      <c r="BD1248" s="28"/>
      <c r="BE1248" s="28"/>
      <c r="BF1248" s="28"/>
      <c r="BG1248" s="29"/>
      <c r="BH1248" s="29"/>
      <c r="BI1248" s="29"/>
      <c r="BJ1248" s="29"/>
      <c r="BK1248" s="29"/>
    </row>
    <row r="1249" spans="1:70" x14ac:dyDescent="0.25">
      <c r="A1249" s="13" t="s">
        <v>3798</v>
      </c>
      <c r="B1249" s="33" t="s">
        <v>3799</v>
      </c>
      <c r="C1249" s="13" t="s">
        <v>3800</v>
      </c>
      <c r="D1249" s="13" t="str">
        <f>IFERROR(VLOOKUP($B1249,[1]GICS!$C:$D,2,FALSE),"-")</f>
        <v>Communication Services</v>
      </c>
      <c r="E1249" s="14">
        <f>IFERROR(IF(VLOOKUP($B1249,'[1]Paste Only'!$D:$AM,4,FALSE)="-",VLOOKUP($B1249,'[1]Market Cap'!$A:$J,10,FALSE),VLOOKUP($B1249,'[1]Paste Only'!$D:$AM,4,FALSE)),"-")</f>
        <v>151.25</v>
      </c>
      <c r="F1249" s="14">
        <f>IFERROR(VLOOKUP($B1249,'[1]Paste Only'!$D:$AM,5,FALSE),"-")</f>
        <v>175</v>
      </c>
      <c r="G1249" s="15">
        <f>IFERROR(VLOOKUP($B1249,'[1]Paste Only'!$D:$AM,6,FALSE),"-")</f>
        <v>1</v>
      </c>
      <c r="H1249" s="15">
        <f>IFERROR(VLOOKUP($B1249,'[1]Paste Only'!$D:$AM,7,FALSE),"-")</f>
        <v>0</v>
      </c>
      <c r="I1249" s="15">
        <f>IFERROR(VLOOKUP($B1249,'[1]Paste Only'!$D:$AM,8,FALSE),"-")</f>
        <v>0</v>
      </c>
      <c r="J1249" s="34"/>
      <c r="K1249" s="34"/>
      <c r="L1249" s="14">
        <f>IFERROR(VLOOKUP($B1249,'[1]Paste Only'!$D:$AM,12,FALSE),"-")</f>
        <v>13.81</v>
      </c>
      <c r="M1249" s="14" t="str">
        <f>IFERROR(VLOOKUP($B1249,'[1]Paste Only'!$D:$AM,15,FALSE),"-")</f>
        <v>-</v>
      </c>
      <c r="N1249" s="30"/>
      <c r="O1249" s="18"/>
      <c r="P1249" s="19">
        <f t="shared" si="609"/>
        <v>0</v>
      </c>
      <c r="Q1249" s="20">
        <f t="shared" si="582"/>
        <v>0.15702479338842967</v>
      </c>
      <c r="R1249" s="13">
        <f t="shared" si="583"/>
        <v>1</v>
      </c>
      <c r="S1249" s="13" t="str">
        <f>IFERROR(VLOOKUP($B1249,'[1]Market Cap'!$G:$I,3,FALSE),"-")</f>
        <v>Small Cap</v>
      </c>
      <c r="T1249" s="13"/>
      <c r="U1249" s="13"/>
      <c r="V1249" s="21">
        <f t="shared" si="610"/>
        <v>0</v>
      </c>
      <c r="W1249" s="21">
        <f t="shared" si="610"/>
        <v>0</v>
      </c>
      <c r="X1249" s="21">
        <f t="shared" si="610"/>
        <v>0</v>
      </c>
      <c r="Y1249" s="22">
        <f t="shared" si="584"/>
        <v>0</v>
      </c>
      <c r="Z1249" s="13">
        <f t="shared" si="585"/>
        <v>0</v>
      </c>
      <c r="AA1249" s="23">
        <f t="shared" si="586"/>
        <v>0</v>
      </c>
      <c r="AB1249" s="23">
        <f t="shared" si="587"/>
        <v>0</v>
      </c>
      <c r="AC1249" s="23">
        <f t="shared" si="588"/>
        <v>0</v>
      </c>
      <c r="AD1249" s="24">
        <f t="shared" si="589"/>
        <v>0</v>
      </c>
      <c r="AE1249" s="25">
        <f>IFERROR(VLOOKUP($B1249,'[1]Market Cap'!$G:$I,2,FALSE),"-")</f>
        <v>902.48780187499995</v>
      </c>
      <c r="AF1249" s="20">
        <f t="shared" si="590"/>
        <v>0</v>
      </c>
      <c r="AG1249" s="17">
        <f t="shared" si="591"/>
        <v>0</v>
      </c>
      <c r="AH1249" s="17">
        <f t="shared" si="592"/>
        <v>0</v>
      </c>
      <c r="AI1249" s="17" t="str">
        <f t="shared" si="593"/>
        <v>-</v>
      </c>
      <c r="AJ1249" s="26">
        <f>IFERROR(VLOOKUP($B1249,'[1]Paste Only'!$D:$AM,26,FALSE),"-")</f>
        <v>175</v>
      </c>
      <c r="AK1249" s="26">
        <f>IFERROR(VLOOKUP($B1249,'[1]Paste Only'!$D:$AM,23,FALSE),"-")</f>
        <v>175</v>
      </c>
      <c r="AL1249" s="26">
        <f>IFERROR(VLOOKUP($B1249,'[1]Paste Only'!$D:$AM,22,FALSE),"-")</f>
        <v>175</v>
      </c>
      <c r="AM1249" s="21">
        <f t="shared" si="611"/>
        <v>0</v>
      </c>
      <c r="AN1249" s="21">
        <f t="shared" si="611"/>
        <v>0</v>
      </c>
      <c r="AO1249" s="21">
        <f t="shared" si="611"/>
        <v>0</v>
      </c>
      <c r="AP1249" s="27">
        <f t="shared" si="594"/>
        <v>0</v>
      </c>
      <c r="AQ1249" s="27">
        <f t="shared" si="595"/>
        <v>0</v>
      </c>
      <c r="AR1249" s="27">
        <f t="shared" si="596"/>
        <v>175</v>
      </c>
      <c r="AS1249" s="27">
        <f t="shared" si="597"/>
        <v>175</v>
      </c>
      <c r="AT1249" s="27">
        <f t="shared" si="598"/>
        <v>0</v>
      </c>
      <c r="AU1249" s="27">
        <f t="shared" si="599"/>
        <v>0</v>
      </c>
      <c r="AV1249" s="21">
        <f t="shared" si="600"/>
        <v>1</v>
      </c>
      <c r="AW1249" s="27">
        <f t="shared" si="601"/>
        <v>175</v>
      </c>
      <c r="AX1249" s="27">
        <f t="shared" si="602"/>
        <v>175</v>
      </c>
      <c r="AY1249" s="27">
        <f t="shared" si="603"/>
        <v>175</v>
      </c>
      <c r="AZ1249" s="21">
        <f t="shared" si="604"/>
        <v>0.15702479338842967</v>
      </c>
      <c r="BA1249" s="21">
        <f t="shared" si="605"/>
        <v>0.15702479338842967</v>
      </c>
      <c r="BB1249" s="28"/>
      <c r="BC1249" s="28"/>
      <c r="BD1249" s="28"/>
      <c r="BE1249" s="28"/>
      <c r="BF1249" s="28"/>
      <c r="BG1249" s="29"/>
      <c r="BH1249" s="29"/>
      <c r="BI1249" s="29"/>
      <c r="BJ1249" s="29"/>
      <c r="BK1249" s="29"/>
    </row>
    <row r="1250" spans="1:70" x14ac:dyDescent="0.25">
      <c r="A1250" s="13" t="s">
        <v>3801</v>
      </c>
      <c r="B1250" s="33" t="s">
        <v>3802</v>
      </c>
      <c r="C1250" s="13" t="s">
        <v>3803</v>
      </c>
      <c r="D1250" s="13" t="str">
        <f>IFERROR(VLOOKUP($B1250,[1]GICS!$C:$D,2,FALSE),"-")</f>
        <v>Information Technology</v>
      </c>
      <c r="E1250" s="14">
        <f>IFERROR(IF(VLOOKUP($B1250,'[1]Paste Only'!$D:$AM,4,FALSE)="-",VLOOKUP($B1250,'[1]Market Cap'!$A:$J,10,FALSE),VLOOKUP($B1250,'[1]Paste Only'!$D:$AM,4,FALSE)),"-")</f>
        <v>88.9</v>
      </c>
      <c r="F1250" s="14" t="str">
        <f>IFERROR(VLOOKUP($B1250,'[1]Paste Only'!$D:$AM,5,FALSE),"-")</f>
        <v>-</v>
      </c>
      <c r="G1250" s="15">
        <f>IFERROR(VLOOKUP($B1250,'[1]Paste Only'!$D:$AM,6,FALSE),"-")</f>
        <v>0</v>
      </c>
      <c r="H1250" s="15">
        <f>IFERROR(VLOOKUP($B1250,'[1]Paste Only'!$D:$AM,7,FALSE),"-")</f>
        <v>0</v>
      </c>
      <c r="I1250" s="15">
        <f>IFERROR(VLOOKUP($B1250,'[1]Paste Only'!$D:$AM,8,FALSE),"-")</f>
        <v>0</v>
      </c>
      <c r="J1250" s="34"/>
      <c r="K1250" s="34"/>
      <c r="L1250" s="14">
        <f>IFERROR(VLOOKUP($B1250,'[1]Paste Only'!$D:$AM,12,FALSE),"-")</f>
        <v>4.45</v>
      </c>
      <c r="M1250" s="14" t="str">
        <f>IFERROR(VLOOKUP($B1250,'[1]Paste Only'!$D:$AM,15,FALSE),"-")</f>
        <v>-</v>
      </c>
      <c r="N1250" s="30"/>
      <c r="O1250" s="18"/>
      <c r="P1250" s="19">
        <f t="shared" si="609"/>
        <v>0</v>
      </c>
      <c r="Q1250" s="20">
        <f t="shared" si="582"/>
        <v>0</v>
      </c>
      <c r="R1250" s="13">
        <f t="shared" si="583"/>
        <v>0</v>
      </c>
      <c r="S1250" s="13" t="str">
        <f>IFERROR(VLOOKUP($B1250,'[1]Market Cap'!$G:$I,3,FALSE),"-")</f>
        <v>Small Cap</v>
      </c>
      <c r="T1250" s="13"/>
      <c r="U1250" s="13"/>
      <c r="V1250" s="21">
        <f t="shared" si="610"/>
        <v>0</v>
      </c>
      <c r="W1250" s="21">
        <f t="shared" si="610"/>
        <v>0</v>
      </c>
      <c r="X1250" s="21">
        <f t="shared" si="610"/>
        <v>0</v>
      </c>
      <c r="Y1250" s="22">
        <f t="shared" si="584"/>
        <v>0</v>
      </c>
      <c r="Z1250" s="13">
        <f t="shared" si="585"/>
        <v>0</v>
      </c>
      <c r="AA1250" s="23">
        <f t="shared" si="586"/>
        <v>0</v>
      </c>
      <c r="AB1250" s="23">
        <f t="shared" si="587"/>
        <v>0</v>
      </c>
      <c r="AC1250" s="23">
        <f t="shared" si="588"/>
        <v>0</v>
      </c>
      <c r="AD1250" s="24">
        <f t="shared" si="589"/>
        <v>0</v>
      </c>
      <c r="AE1250" s="25">
        <f>IFERROR(VLOOKUP($B1250,'[1]Market Cap'!$G:$I,2,FALSE),"-")</f>
        <v>990.37903524000001</v>
      </c>
      <c r="AF1250" s="20">
        <f t="shared" si="590"/>
        <v>0</v>
      </c>
      <c r="AG1250" s="17">
        <f t="shared" si="591"/>
        <v>0</v>
      </c>
      <c r="AH1250" s="17">
        <f t="shared" si="592"/>
        <v>0</v>
      </c>
      <c r="AI1250" s="17" t="str">
        <f t="shared" si="593"/>
        <v>-</v>
      </c>
      <c r="AJ1250" s="26" t="str">
        <f>IFERROR(VLOOKUP($B1250,'[1]Paste Only'!$D:$AM,26,FALSE),"-")</f>
        <v>-</v>
      </c>
      <c r="AK1250" s="26" t="str">
        <f>IFERROR(VLOOKUP($B1250,'[1]Paste Only'!$D:$AM,23,FALSE),"-")</f>
        <v>-</v>
      </c>
      <c r="AL1250" s="26" t="str">
        <f>IFERROR(VLOOKUP($B1250,'[1]Paste Only'!$D:$AM,22,FALSE),"-")</f>
        <v>-</v>
      </c>
      <c r="AM1250" s="21" t="str">
        <f t="shared" si="611"/>
        <v>-</v>
      </c>
      <c r="AN1250" s="21" t="str">
        <f t="shared" si="611"/>
        <v>-</v>
      </c>
      <c r="AO1250" s="21" t="str">
        <f t="shared" si="611"/>
        <v>-</v>
      </c>
      <c r="AP1250" s="27">
        <f t="shared" si="594"/>
        <v>0</v>
      </c>
      <c r="AQ1250" s="27" t="str">
        <f t="shared" si="595"/>
        <v>-</v>
      </c>
      <c r="AR1250" s="27" t="str">
        <f t="shared" si="596"/>
        <v>-</v>
      </c>
      <c r="AS1250" s="27">
        <f t="shared" si="597"/>
        <v>0</v>
      </c>
      <c r="AT1250" s="27">
        <f t="shared" si="598"/>
        <v>0</v>
      </c>
      <c r="AU1250" s="27">
        <f t="shared" si="599"/>
        <v>0</v>
      </c>
      <c r="AV1250" s="21" t="str">
        <f t="shared" si="600"/>
        <v>0</v>
      </c>
      <c r="AW1250" s="27">
        <f t="shared" si="601"/>
        <v>0</v>
      </c>
      <c r="AX1250" s="27" t="str">
        <f t="shared" si="602"/>
        <v>-</v>
      </c>
      <c r="AY1250" s="27" t="str">
        <f t="shared" si="603"/>
        <v>-</v>
      </c>
      <c r="AZ1250" s="21" t="str">
        <f t="shared" si="604"/>
        <v>-</v>
      </c>
      <c r="BA1250" s="21" t="str">
        <f t="shared" si="605"/>
        <v>-</v>
      </c>
      <c r="BB1250" s="28"/>
      <c r="BC1250" s="28"/>
      <c r="BD1250" s="28"/>
      <c r="BE1250" s="28"/>
      <c r="BF1250" s="28"/>
      <c r="BG1250" s="29"/>
      <c r="BH1250" s="29"/>
      <c r="BI1250" s="29"/>
      <c r="BJ1250" s="29"/>
      <c r="BK1250" s="29"/>
    </row>
    <row r="1251" spans="1:70" x14ac:dyDescent="0.25">
      <c r="A1251" s="13" t="s">
        <v>3804</v>
      </c>
      <c r="B1251" s="33" t="s">
        <v>3805</v>
      </c>
      <c r="C1251" s="13" t="s">
        <v>3806</v>
      </c>
      <c r="D1251" s="13" t="str">
        <f>IFERROR(VLOOKUP($B1251,[1]GICS!$C:$D,2,FALSE),"-")</f>
        <v>Consumer Discretionary</v>
      </c>
      <c r="E1251" s="14">
        <f>IFERROR(IF(VLOOKUP($B1251,'[1]Paste Only'!$D:$AM,4,FALSE)="-",VLOOKUP($B1251,'[1]Market Cap'!$A:$J,10,FALSE),VLOOKUP($B1251,'[1]Paste Only'!$D:$AM,4,FALSE)),"-")</f>
        <v>282.25</v>
      </c>
      <c r="F1251" s="14">
        <f>IFERROR(VLOOKUP($B1251,'[1]Paste Only'!$D:$AM,5,FALSE),"-")</f>
        <v>554</v>
      </c>
      <c r="G1251" s="15">
        <f>IFERROR(VLOOKUP($B1251,'[1]Paste Only'!$D:$AM,6,FALSE),"-")</f>
        <v>1</v>
      </c>
      <c r="H1251" s="15">
        <f>IFERROR(VLOOKUP($B1251,'[1]Paste Only'!$D:$AM,7,FALSE),"-")</f>
        <v>0</v>
      </c>
      <c r="I1251" s="15">
        <f>IFERROR(VLOOKUP($B1251,'[1]Paste Only'!$D:$AM,8,FALSE),"-")</f>
        <v>0</v>
      </c>
      <c r="J1251" s="34"/>
      <c r="K1251" s="34"/>
      <c r="L1251" s="14">
        <f>IFERROR(VLOOKUP($B1251,'[1]Paste Only'!$D:$AM,12,FALSE),"-")</f>
        <v>9.52</v>
      </c>
      <c r="M1251" s="14">
        <f>IFERROR(VLOOKUP($B1251,'[1]Paste Only'!$D:$AM,15,FALSE),"-")</f>
        <v>18.040229885057471</v>
      </c>
      <c r="N1251" s="30"/>
      <c r="O1251" s="18"/>
      <c r="P1251" s="19">
        <f t="shared" si="609"/>
        <v>0.89498213078334787</v>
      </c>
      <c r="Q1251" s="20">
        <f t="shared" si="582"/>
        <v>0.96279893711248898</v>
      </c>
      <c r="R1251" s="13">
        <f t="shared" si="583"/>
        <v>1</v>
      </c>
      <c r="S1251" s="13" t="str">
        <f>IFERROR(VLOOKUP($B1251,'[1]Market Cap'!$G:$I,3,FALSE),"-")</f>
        <v>Small Cap</v>
      </c>
      <c r="T1251" s="13"/>
      <c r="U1251" s="13"/>
      <c r="V1251" s="21">
        <f t="shared" si="610"/>
        <v>0</v>
      </c>
      <c r="W1251" s="21">
        <f t="shared" si="610"/>
        <v>0</v>
      </c>
      <c r="X1251" s="21">
        <f t="shared" si="610"/>
        <v>0</v>
      </c>
      <c r="Y1251" s="22">
        <f t="shared" si="584"/>
        <v>0</v>
      </c>
      <c r="Z1251" s="13">
        <f t="shared" si="585"/>
        <v>0</v>
      </c>
      <c r="AA1251" s="23">
        <f t="shared" si="586"/>
        <v>0</v>
      </c>
      <c r="AB1251" s="23">
        <f t="shared" si="587"/>
        <v>0</v>
      </c>
      <c r="AC1251" s="23">
        <f t="shared" si="588"/>
        <v>0</v>
      </c>
      <c r="AD1251" s="24">
        <f t="shared" si="589"/>
        <v>0</v>
      </c>
      <c r="AE1251" s="25">
        <f>IFERROR(VLOOKUP($B1251,'[1]Market Cap'!$G:$I,2,FALSE),"-")</f>
        <v>4371.0331259000004</v>
      </c>
      <c r="AF1251" s="20">
        <f t="shared" si="590"/>
        <v>0</v>
      </c>
      <c r="AG1251" s="17">
        <f t="shared" si="591"/>
        <v>0</v>
      </c>
      <c r="AH1251" s="17">
        <f t="shared" si="592"/>
        <v>0</v>
      </c>
      <c r="AI1251" s="17" t="str">
        <f t="shared" si="593"/>
        <v>-</v>
      </c>
      <c r="AJ1251" s="26">
        <f>IFERROR(VLOOKUP($B1251,'[1]Paste Only'!$D:$AM,26,FALSE),"-")</f>
        <v>554</v>
      </c>
      <c r="AK1251" s="26">
        <f>IFERROR(VLOOKUP($B1251,'[1]Paste Only'!$D:$AM,23,FALSE),"-")</f>
        <v>554</v>
      </c>
      <c r="AL1251" s="26">
        <f>IFERROR(VLOOKUP($B1251,'[1]Paste Only'!$D:$AM,22,FALSE),"-")</f>
        <v>554</v>
      </c>
      <c r="AM1251" s="21">
        <f t="shared" si="611"/>
        <v>0</v>
      </c>
      <c r="AN1251" s="21">
        <f t="shared" si="611"/>
        <v>0</v>
      </c>
      <c r="AO1251" s="21">
        <f t="shared" si="611"/>
        <v>0</v>
      </c>
      <c r="AP1251" s="27">
        <f t="shared" si="594"/>
        <v>0</v>
      </c>
      <c r="AQ1251" s="27">
        <f t="shared" si="595"/>
        <v>0</v>
      </c>
      <c r="AR1251" s="27">
        <f t="shared" si="596"/>
        <v>554</v>
      </c>
      <c r="AS1251" s="27">
        <f t="shared" si="597"/>
        <v>554</v>
      </c>
      <c r="AT1251" s="27">
        <f t="shared" si="598"/>
        <v>0</v>
      </c>
      <c r="AU1251" s="27">
        <f t="shared" si="599"/>
        <v>0</v>
      </c>
      <c r="AV1251" s="21">
        <f t="shared" si="600"/>
        <v>1</v>
      </c>
      <c r="AW1251" s="27">
        <f t="shared" si="601"/>
        <v>554</v>
      </c>
      <c r="AX1251" s="27">
        <f t="shared" si="602"/>
        <v>554</v>
      </c>
      <c r="AY1251" s="27">
        <f t="shared" si="603"/>
        <v>554</v>
      </c>
      <c r="AZ1251" s="21">
        <f t="shared" si="604"/>
        <v>0.96279893711248898</v>
      </c>
      <c r="BA1251" s="21">
        <f t="shared" si="605"/>
        <v>0.3</v>
      </c>
      <c r="BB1251" s="28"/>
      <c r="BC1251" s="28"/>
      <c r="BD1251" s="28"/>
      <c r="BE1251" s="28"/>
      <c r="BF1251" s="28"/>
      <c r="BG1251" s="29"/>
      <c r="BH1251" s="29"/>
      <c r="BI1251" s="29"/>
      <c r="BJ1251" s="29"/>
      <c r="BK1251" s="29"/>
    </row>
    <row r="1252" spans="1:70" x14ac:dyDescent="0.25">
      <c r="A1252" s="13" t="s">
        <v>3807</v>
      </c>
      <c r="B1252" s="33" t="s">
        <v>3808</v>
      </c>
      <c r="C1252" s="13" t="s">
        <v>3809</v>
      </c>
      <c r="D1252" s="13" t="str">
        <f>IFERROR(VLOOKUP($B1252,[1]GICS!$C:$D,2,FALSE),"-")</f>
        <v>Materials</v>
      </c>
      <c r="E1252" s="14">
        <f>IFERROR(IF(VLOOKUP($B1252,'[1]Paste Only'!$D:$AM,4,FALSE)="-",VLOOKUP($B1252,'[1]Market Cap'!$A:$J,10,FALSE),VLOOKUP($B1252,'[1]Paste Only'!$D:$AM,4,FALSE)),"-")</f>
        <v>75.510000000000005</v>
      </c>
      <c r="F1252" s="14" t="str">
        <f>IFERROR(VLOOKUP($B1252,'[1]Paste Only'!$D:$AM,5,FALSE),"-")</f>
        <v>-</v>
      </c>
      <c r="G1252" s="15">
        <f>IFERROR(VLOOKUP($B1252,'[1]Paste Only'!$D:$AM,6,FALSE),"-")</f>
        <v>0</v>
      </c>
      <c r="H1252" s="15">
        <f>IFERROR(VLOOKUP($B1252,'[1]Paste Only'!$D:$AM,7,FALSE),"-")</f>
        <v>0</v>
      </c>
      <c r="I1252" s="15">
        <f>IFERROR(VLOOKUP($B1252,'[1]Paste Only'!$D:$AM,8,FALSE),"-")</f>
        <v>0</v>
      </c>
      <c r="J1252" s="34"/>
      <c r="K1252" s="34"/>
      <c r="L1252" s="14">
        <f>IFERROR(VLOOKUP($B1252,'[1]Paste Only'!$D:$AM,12,FALSE),"-")</f>
        <v>1.9095819999999999</v>
      </c>
      <c r="M1252" s="14" t="str">
        <f>IFERROR(VLOOKUP($B1252,'[1]Paste Only'!$D:$AM,15,FALSE),"-")</f>
        <v>-</v>
      </c>
      <c r="N1252" s="30"/>
      <c r="O1252" s="18"/>
      <c r="P1252" s="19">
        <f t="shared" si="609"/>
        <v>0</v>
      </c>
      <c r="Q1252" s="20">
        <f t="shared" si="582"/>
        <v>0</v>
      </c>
      <c r="R1252" s="13">
        <f t="shared" si="583"/>
        <v>0</v>
      </c>
      <c r="S1252" s="13" t="str">
        <f>IFERROR(VLOOKUP($B1252,'[1]Market Cap'!$G:$I,3,FALSE),"-")</f>
        <v>Small Cap</v>
      </c>
      <c r="T1252" s="13"/>
      <c r="U1252" s="13"/>
      <c r="V1252" s="21">
        <f t="shared" si="610"/>
        <v>0</v>
      </c>
      <c r="W1252" s="21">
        <f t="shared" si="610"/>
        <v>0</v>
      </c>
      <c r="X1252" s="21">
        <f t="shared" si="610"/>
        <v>0</v>
      </c>
      <c r="Y1252" s="22">
        <f t="shared" si="584"/>
        <v>0</v>
      </c>
      <c r="Z1252" s="13">
        <f t="shared" si="585"/>
        <v>0</v>
      </c>
      <c r="AA1252" s="23">
        <f t="shared" si="586"/>
        <v>0</v>
      </c>
      <c r="AB1252" s="23">
        <f t="shared" si="587"/>
        <v>0</v>
      </c>
      <c r="AC1252" s="23">
        <f t="shared" si="588"/>
        <v>0</v>
      </c>
      <c r="AD1252" s="24">
        <f t="shared" si="589"/>
        <v>0</v>
      </c>
      <c r="AE1252" s="25">
        <f>IFERROR(VLOOKUP($B1252,'[1]Market Cap'!$G:$I,2,FALSE),"-")</f>
        <v>1023.42772989</v>
      </c>
      <c r="AF1252" s="20">
        <f t="shared" si="590"/>
        <v>0</v>
      </c>
      <c r="AG1252" s="17">
        <f t="shared" si="591"/>
        <v>0</v>
      </c>
      <c r="AH1252" s="17">
        <f t="shared" si="592"/>
        <v>0</v>
      </c>
      <c r="AI1252" s="17" t="str">
        <f t="shared" si="593"/>
        <v>-</v>
      </c>
      <c r="AJ1252" s="26" t="str">
        <f>IFERROR(VLOOKUP($B1252,'[1]Paste Only'!$D:$AM,26,FALSE),"-")</f>
        <v>-</v>
      </c>
      <c r="AK1252" s="26" t="str">
        <f>IFERROR(VLOOKUP($B1252,'[1]Paste Only'!$D:$AM,23,FALSE),"-")</f>
        <v>-</v>
      </c>
      <c r="AL1252" s="26" t="str">
        <f>IFERROR(VLOOKUP($B1252,'[1]Paste Only'!$D:$AM,22,FALSE),"-")</f>
        <v>-</v>
      </c>
      <c r="AM1252" s="21" t="str">
        <f t="shared" si="611"/>
        <v>-</v>
      </c>
      <c r="AN1252" s="21" t="str">
        <f t="shared" si="611"/>
        <v>-</v>
      </c>
      <c r="AO1252" s="21" t="str">
        <f t="shared" si="611"/>
        <v>-</v>
      </c>
      <c r="AP1252" s="27">
        <f t="shared" si="594"/>
        <v>0</v>
      </c>
      <c r="AQ1252" s="27" t="str">
        <f t="shared" si="595"/>
        <v>-</v>
      </c>
      <c r="AR1252" s="27" t="str">
        <f t="shared" si="596"/>
        <v>-</v>
      </c>
      <c r="AS1252" s="27">
        <f t="shared" si="597"/>
        <v>0</v>
      </c>
      <c r="AT1252" s="27">
        <f t="shared" si="598"/>
        <v>0</v>
      </c>
      <c r="AU1252" s="27">
        <f t="shared" si="599"/>
        <v>0</v>
      </c>
      <c r="AV1252" s="21" t="str">
        <f t="shared" si="600"/>
        <v>0</v>
      </c>
      <c r="AW1252" s="27">
        <f t="shared" si="601"/>
        <v>0</v>
      </c>
      <c r="AX1252" s="27" t="str">
        <f t="shared" si="602"/>
        <v>-</v>
      </c>
      <c r="AY1252" s="27" t="str">
        <f t="shared" si="603"/>
        <v>-</v>
      </c>
      <c r="AZ1252" s="21" t="str">
        <f t="shared" si="604"/>
        <v>-</v>
      </c>
      <c r="BA1252" s="21" t="str">
        <f t="shared" si="605"/>
        <v>-</v>
      </c>
      <c r="BB1252" s="28"/>
      <c r="BC1252" s="28"/>
      <c r="BD1252" s="28"/>
      <c r="BE1252" s="28"/>
      <c r="BF1252" s="28"/>
      <c r="BG1252" s="29"/>
      <c r="BH1252" s="29"/>
      <c r="BI1252" s="29"/>
      <c r="BJ1252" s="29"/>
      <c r="BK1252" s="29"/>
      <c r="BL1252" s="31"/>
    </row>
    <row r="1253" spans="1:70" x14ac:dyDescent="0.25">
      <c r="A1253" s="13" t="s">
        <v>3810</v>
      </c>
      <c r="B1253" s="33" t="s">
        <v>3811</v>
      </c>
      <c r="C1253" s="13" t="s">
        <v>3812</v>
      </c>
      <c r="D1253" s="13" t="str">
        <f>IFERROR(VLOOKUP($B1253,[1]GICS!$C:$D,2,FALSE),"-")</f>
        <v>Consumer Discretionary</v>
      </c>
      <c r="E1253" s="14">
        <f>IFERROR(IF(VLOOKUP($B1253,'[1]Paste Only'!$D:$AM,4,FALSE)="-",VLOOKUP($B1253,'[1]Market Cap'!$A:$J,10,FALSE),VLOOKUP($B1253,'[1]Paste Only'!$D:$AM,4,FALSE)),"-")</f>
        <v>26.36</v>
      </c>
      <c r="F1253" s="14" t="str">
        <f>IFERROR(VLOOKUP($B1253,'[1]Paste Only'!$D:$AM,5,FALSE),"-")</f>
        <v>-</v>
      </c>
      <c r="G1253" s="15">
        <f>IFERROR(VLOOKUP($B1253,'[1]Paste Only'!$D:$AM,6,FALSE),"-")</f>
        <v>0</v>
      </c>
      <c r="H1253" s="15">
        <f>IFERROR(VLOOKUP($B1253,'[1]Paste Only'!$D:$AM,7,FALSE),"-")</f>
        <v>0</v>
      </c>
      <c r="I1253" s="15">
        <f>IFERROR(VLOOKUP($B1253,'[1]Paste Only'!$D:$AM,8,FALSE),"-")</f>
        <v>0</v>
      </c>
      <c r="J1253" s="34"/>
      <c r="K1253" s="34"/>
      <c r="L1253" s="14">
        <f>IFERROR(VLOOKUP($B1253,'[1]Paste Only'!$D:$AM,12,FALSE),"-")</f>
        <v>0.25</v>
      </c>
      <c r="M1253" s="14" t="str">
        <f>IFERROR(VLOOKUP($B1253,'[1]Paste Only'!$D:$AM,15,FALSE),"-")</f>
        <v>-</v>
      </c>
      <c r="N1253" s="30"/>
      <c r="O1253" s="18"/>
      <c r="P1253" s="19">
        <f t="shared" si="609"/>
        <v>0</v>
      </c>
      <c r="Q1253" s="20">
        <f t="shared" si="582"/>
        <v>0</v>
      </c>
      <c r="R1253" s="13">
        <f t="shared" si="583"/>
        <v>0</v>
      </c>
      <c r="S1253" s="13" t="str">
        <f>IFERROR(VLOOKUP($B1253,'[1]Market Cap'!$G:$I,3,FALSE),"-")</f>
        <v>Small Cap</v>
      </c>
      <c r="T1253" s="13"/>
      <c r="U1253" s="13"/>
      <c r="V1253" s="21">
        <f t="shared" si="610"/>
        <v>0</v>
      </c>
      <c r="W1253" s="21">
        <f t="shared" si="610"/>
        <v>0</v>
      </c>
      <c r="X1253" s="21">
        <f t="shared" si="610"/>
        <v>0</v>
      </c>
      <c r="Y1253" s="22">
        <f t="shared" si="584"/>
        <v>0</v>
      </c>
      <c r="Z1253" s="13">
        <f t="shared" si="585"/>
        <v>0</v>
      </c>
      <c r="AA1253" s="23">
        <f t="shared" si="586"/>
        <v>0</v>
      </c>
      <c r="AB1253" s="23">
        <f t="shared" si="587"/>
        <v>0</v>
      </c>
      <c r="AC1253" s="23">
        <f t="shared" si="588"/>
        <v>0</v>
      </c>
      <c r="AD1253" s="24">
        <f t="shared" si="589"/>
        <v>0</v>
      </c>
      <c r="AE1253" s="25">
        <f>IFERROR(VLOOKUP($B1253,'[1]Market Cap'!$G:$I,2,FALSE),"-")</f>
        <v>1465.83345682</v>
      </c>
      <c r="AF1253" s="20">
        <f t="shared" si="590"/>
        <v>0</v>
      </c>
      <c r="AG1253" s="17">
        <f t="shared" si="591"/>
        <v>0</v>
      </c>
      <c r="AH1253" s="17">
        <f t="shared" si="592"/>
        <v>0</v>
      </c>
      <c r="AI1253" s="17" t="str">
        <f t="shared" si="593"/>
        <v>-</v>
      </c>
      <c r="AJ1253" s="26" t="str">
        <f>IFERROR(VLOOKUP($B1253,'[1]Paste Only'!$D:$AM,26,FALSE),"-")</f>
        <v>-</v>
      </c>
      <c r="AK1253" s="26" t="str">
        <f>IFERROR(VLOOKUP($B1253,'[1]Paste Only'!$D:$AM,23,FALSE),"-")</f>
        <v>-</v>
      </c>
      <c r="AL1253" s="26" t="str">
        <f>IFERROR(VLOOKUP($B1253,'[1]Paste Only'!$D:$AM,22,FALSE),"-")</f>
        <v>-</v>
      </c>
      <c r="AM1253" s="21" t="str">
        <f t="shared" si="611"/>
        <v>-</v>
      </c>
      <c r="AN1253" s="21" t="str">
        <f t="shared" si="611"/>
        <v>-</v>
      </c>
      <c r="AO1253" s="21" t="str">
        <f t="shared" si="611"/>
        <v>-</v>
      </c>
      <c r="AP1253" s="27">
        <f t="shared" si="594"/>
        <v>0</v>
      </c>
      <c r="AQ1253" s="27" t="str">
        <f t="shared" si="595"/>
        <v>-</v>
      </c>
      <c r="AR1253" s="27" t="str">
        <f t="shared" si="596"/>
        <v>-</v>
      </c>
      <c r="AS1253" s="27">
        <f t="shared" si="597"/>
        <v>0</v>
      </c>
      <c r="AT1253" s="27">
        <f t="shared" si="598"/>
        <v>0</v>
      </c>
      <c r="AU1253" s="27">
        <f t="shared" si="599"/>
        <v>0</v>
      </c>
      <c r="AV1253" s="21" t="str">
        <f t="shared" si="600"/>
        <v>0</v>
      </c>
      <c r="AW1253" s="27">
        <f t="shared" si="601"/>
        <v>0</v>
      </c>
      <c r="AX1253" s="27" t="str">
        <f t="shared" si="602"/>
        <v>-</v>
      </c>
      <c r="AY1253" s="27" t="str">
        <f t="shared" si="603"/>
        <v>-</v>
      </c>
      <c r="AZ1253" s="21" t="str">
        <f t="shared" si="604"/>
        <v>-</v>
      </c>
      <c r="BA1253" s="21" t="str">
        <f t="shared" si="605"/>
        <v>-</v>
      </c>
      <c r="BB1253" s="28"/>
      <c r="BC1253" s="28"/>
      <c r="BD1253" s="28"/>
      <c r="BE1253" s="28"/>
      <c r="BF1253" s="28"/>
      <c r="BG1253" s="29"/>
      <c r="BH1253" s="29"/>
      <c r="BI1253" s="29"/>
      <c r="BJ1253" s="29"/>
      <c r="BK1253" s="29"/>
    </row>
    <row r="1254" spans="1:70" x14ac:dyDescent="0.25">
      <c r="A1254" s="13" t="s">
        <v>3813</v>
      </c>
      <c r="B1254" s="33" t="s">
        <v>3814</v>
      </c>
      <c r="C1254" s="13" t="s">
        <v>3815</v>
      </c>
      <c r="D1254" s="13" t="str">
        <f>IFERROR(VLOOKUP($B1254,[1]GICS!$C:$D,2,FALSE),"-")</f>
        <v>Industrials</v>
      </c>
      <c r="E1254" s="14">
        <f>IFERROR(IF(VLOOKUP($B1254,'[1]Paste Only'!$D:$AM,4,FALSE)="-",VLOOKUP($B1254,'[1]Market Cap'!$A:$J,10,FALSE),VLOOKUP($B1254,'[1]Paste Only'!$D:$AM,4,FALSE)),"-")</f>
        <v>61.74</v>
      </c>
      <c r="F1254" s="14">
        <f>IFERROR(VLOOKUP($B1254,'[1]Paste Only'!$D:$AM,5,FALSE),"-")</f>
        <v>110</v>
      </c>
      <c r="G1254" s="15">
        <f>IFERROR(VLOOKUP($B1254,'[1]Paste Only'!$D:$AM,6,FALSE),"-")</f>
        <v>3</v>
      </c>
      <c r="H1254" s="15">
        <f>IFERROR(VLOOKUP($B1254,'[1]Paste Only'!$D:$AM,7,FALSE),"-")</f>
        <v>0</v>
      </c>
      <c r="I1254" s="15">
        <f>IFERROR(VLOOKUP($B1254,'[1]Paste Only'!$D:$AM,8,FALSE),"-")</f>
        <v>0</v>
      </c>
      <c r="J1254" s="34"/>
      <c r="K1254" s="34"/>
      <c r="L1254" s="14">
        <f>IFERROR(VLOOKUP($B1254,'[1]Paste Only'!$D:$AM,12,FALSE),"-")</f>
        <v>1.0715750000000002</v>
      </c>
      <c r="M1254" s="14">
        <f>IFERROR(VLOOKUP($B1254,'[1]Paste Only'!$D:$AM,15,FALSE),"-")</f>
        <v>0.6248275862068966</v>
      </c>
      <c r="N1254" s="30"/>
      <c r="O1254" s="18"/>
      <c r="P1254" s="19">
        <f t="shared" si="609"/>
        <v>-0.41690727554590534</v>
      </c>
      <c r="Q1254" s="20">
        <f t="shared" si="582"/>
        <v>0.78166504697116945</v>
      </c>
      <c r="R1254" s="13">
        <f t="shared" si="583"/>
        <v>3</v>
      </c>
      <c r="S1254" s="13" t="str">
        <f>IFERROR(VLOOKUP($B1254,'[1]Market Cap'!$G:$I,3,FALSE),"-")</f>
        <v>Small Cap</v>
      </c>
      <c r="T1254" s="13"/>
      <c r="U1254" s="13"/>
      <c r="V1254" s="21">
        <f t="shared" si="610"/>
        <v>0</v>
      </c>
      <c r="W1254" s="21">
        <f t="shared" si="610"/>
        <v>0</v>
      </c>
      <c r="X1254" s="21">
        <f t="shared" si="610"/>
        <v>0</v>
      </c>
      <c r="Y1254" s="22">
        <f t="shared" si="584"/>
        <v>0</v>
      </c>
      <c r="Z1254" s="13">
        <f t="shared" si="585"/>
        <v>0</v>
      </c>
      <c r="AA1254" s="23">
        <f t="shared" si="586"/>
        <v>0</v>
      </c>
      <c r="AB1254" s="23">
        <f t="shared" si="587"/>
        <v>0</v>
      </c>
      <c r="AC1254" s="23">
        <f t="shared" si="588"/>
        <v>0</v>
      </c>
      <c r="AD1254" s="24">
        <f t="shared" si="589"/>
        <v>0</v>
      </c>
      <c r="AE1254" s="25">
        <f>IFERROR(VLOOKUP($B1254,'[1]Market Cap'!$G:$I,2,FALSE),"-")</f>
        <v>908.04445187399995</v>
      </c>
      <c r="AF1254" s="20">
        <f t="shared" si="590"/>
        <v>0</v>
      </c>
      <c r="AG1254" s="17">
        <f t="shared" si="591"/>
        <v>0</v>
      </c>
      <c r="AH1254" s="17">
        <f t="shared" si="592"/>
        <v>0</v>
      </c>
      <c r="AI1254" s="17" t="str">
        <f t="shared" si="593"/>
        <v>-</v>
      </c>
      <c r="AJ1254" s="26">
        <f>IFERROR(VLOOKUP($B1254,'[1]Paste Only'!$D:$AM,26,FALSE),"-")</f>
        <v>110</v>
      </c>
      <c r="AK1254" s="26">
        <f>IFERROR(VLOOKUP($B1254,'[1]Paste Only'!$D:$AM,23,FALSE),"-")</f>
        <v>110</v>
      </c>
      <c r="AL1254" s="26">
        <f>IFERROR(VLOOKUP($B1254,'[1]Paste Only'!$D:$AM,22,FALSE),"-")</f>
        <v>110</v>
      </c>
      <c r="AM1254" s="21">
        <f t="shared" si="611"/>
        <v>0</v>
      </c>
      <c r="AN1254" s="21">
        <f t="shared" si="611"/>
        <v>0</v>
      </c>
      <c r="AO1254" s="21">
        <f t="shared" si="611"/>
        <v>0</v>
      </c>
      <c r="AP1254" s="27">
        <f t="shared" si="594"/>
        <v>0</v>
      </c>
      <c r="AQ1254" s="27">
        <f t="shared" si="595"/>
        <v>0</v>
      </c>
      <c r="AR1254" s="27">
        <f t="shared" si="596"/>
        <v>110</v>
      </c>
      <c r="AS1254" s="27">
        <f t="shared" si="597"/>
        <v>110</v>
      </c>
      <c r="AT1254" s="27">
        <f t="shared" si="598"/>
        <v>0</v>
      </c>
      <c r="AU1254" s="27">
        <f t="shared" si="599"/>
        <v>0</v>
      </c>
      <c r="AV1254" s="21">
        <f t="shared" si="600"/>
        <v>1</v>
      </c>
      <c r="AW1254" s="27">
        <f t="shared" si="601"/>
        <v>110</v>
      </c>
      <c r="AX1254" s="27">
        <f t="shared" si="602"/>
        <v>110</v>
      </c>
      <c r="AY1254" s="27">
        <f t="shared" si="603"/>
        <v>110</v>
      </c>
      <c r="AZ1254" s="21">
        <f t="shared" si="604"/>
        <v>0.78166504697116945</v>
      </c>
      <c r="BA1254" s="21">
        <f t="shared" si="605"/>
        <v>0.78166504697116945</v>
      </c>
      <c r="BB1254" s="28"/>
      <c r="BC1254" s="28"/>
      <c r="BD1254" s="28"/>
      <c r="BE1254" s="28"/>
      <c r="BF1254" s="28"/>
      <c r="BG1254" s="29"/>
      <c r="BH1254" s="29"/>
      <c r="BI1254" s="29"/>
      <c r="BJ1254" s="29"/>
      <c r="BK1254" s="29"/>
    </row>
    <row r="1255" spans="1:70" x14ac:dyDescent="0.25">
      <c r="A1255" s="13" t="s">
        <v>3816</v>
      </c>
      <c r="B1255" s="33" t="s">
        <v>3817</v>
      </c>
      <c r="C1255" s="13" t="s">
        <v>3818</v>
      </c>
      <c r="D1255" s="13" t="str">
        <f>IFERROR(VLOOKUP($B1255,[1]GICS!$C:$D,2,FALSE),"-")</f>
        <v>Materials</v>
      </c>
      <c r="E1255" s="14">
        <f>IFERROR(IF(VLOOKUP($B1255,'[1]Paste Only'!$D:$AM,4,FALSE)="-",VLOOKUP($B1255,'[1]Market Cap'!$A:$J,10,FALSE),VLOOKUP($B1255,'[1]Paste Only'!$D:$AM,4,FALSE)),"-")</f>
        <v>47.6</v>
      </c>
      <c r="F1255" s="14" t="str">
        <f>IFERROR(VLOOKUP($B1255,'[1]Paste Only'!$D:$AM,5,FALSE),"-")</f>
        <v>-</v>
      </c>
      <c r="G1255" s="15">
        <f>IFERROR(VLOOKUP($B1255,'[1]Paste Only'!$D:$AM,6,FALSE),"-")</f>
        <v>0</v>
      </c>
      <c r="H1255" s="15">
        <f>IFERROR(VLOOKUP($B1255,'[1]Paste Only'!$D:$AM,7,FALSE),"-")</f>
        <v>0</v>
      </c>
      <c r="I1255" s="15">
        <f>IFERROR(VLOOKUP($B1255,'[1]Paste Only'!$D:$AM,8,FALSE),"-")</f>
        <v>0</v>
      </c>
      <c r="J1255" s="34"/>
      <c r="K1255" s="34"/>
      <c r="L1255" s="14">
        <f>IFERROR(VLOOKUP($B1255,'[1]Paste Only'!$D:$AM,12,FALSE),"-")</f>
        <v>3.33</v>
      </c>
      <c r="M1255" s="14" t="str">
        <f>IFERROR(VLOOKUP($B1255,'[1]Paste Only'!$D:$AM,15,FALSE),"-")</f>
        <v>-</v>
      </c>
      <c r="N1255" s="30"/>
      <c r="O1255" s="18"/>
      <c r="P1255" s="19">
        <f t="shared" si="609"/>
        <v>0</v>
      </c>
      <c r="Q1255" s="20">
        <f t="shared" si="582"/>
        <v>0</v>
      </c>
      <c r="R1255" s="13">
        <f t="shared" si="583"/>
        <v>0</v>
      </c>
      <c r="S1255" s="13" t="str">
        <f>IFERROR(VLOOKUP($B1255,'[1]Market Cap'!$G:$I,3,FALSE),"-")</f>
        <v>Small Cap</v>
      </c>
      <c r="T1255" s="13"/>
      <c r="U1255" s="13"/>
      <c r="V1255" s="21">
        <f t="shared" si="610"/>
        <v>0</v>
      </c>
      <c r="W1255" s="21">
        <f t="shared" si="610"/>
        <v>0</v>
      </c>
      <c r="X1255" s="21">
        <f t="shared" si="610"/>
        <v>0</v>
      </c>
      <c r="Y1255" s="22">
        <f t="shared" si="584"/>
        <v>0</v>
      </c>
      <c r="Z1255" s="13">
        <f t="shared" si="585"/>
        <v>0</v>
      </c>
      <c r="AA1255" s="23">
        <f t="shared" si="586"/>
        <v>0</v>
      </c>
      <c r="AB1255" s="23">
        <f t="shared" si="587"/>
        <v>0</v>
      </c>
      <c r="AC1255" s="23">
        <f t="shared" si="588"/>
        <v>0</v>
      </c>
      <c r="AD1255" s="24">
        <f t="shared" si="589"/>
        <v>0</v>
      </c>
      <c r="AE1255" s="25">
        <f>IFERROR(VLOOKUP($B1255,'[1]Market Cap'!$G:$I,2,FALSE),"-")</f>
        <v>1071.4115495999999</v>
      </c>
      <c r="AF1255" s="20">
        <f t="shared" si="590"/>
        <v>0</v>
      </c>
      <c r="AG1255" s="17">
        <f t="shared" si="591"/>
        <v>0</v>
      </c>
      <c r="AH1255" s="17">
        <f t="shared" si="592"/>
        <v>0</v>
      </c>
      <c r="AI1255" s="17" t="str">
        <f t="shared" si="593"/>
        <v>-</v>
      </c>
      <c r="AJ1255" s="26" t="str">
        <f>IFERROR(VLOOKUP($B1255,'[1]Paste Only'!$D:$AM,26,FALSE),"-")</f>
        <v>-</v>
      </c>
      <c r="AK1255" s="26" t="str">
        <f>IFERROR(VLOOKUP($B1255,'[1]Paste Only'!$D:$AM,23,FALSE),"-")</f>
        <v>-</v>
      </c>
      <c r="AL1255" s="26" t="str">
        <f>IFERROR(VLOOKUP($B1255,'[1]Paste Only'!$D:$AM,22,FALSE),"-")</f>
        <v>-</v>
      </c>
      <c r="AM1255" s="21" t="str">
        <f t="shared" si="611"/>
        <v>-</v>
      </c>
      <c r="AN1255" s="21" t="str">
        <f t="shared" si="611"/>
        <v>-</v>
      </c>
      <c r="AO1255" s="21" t="str">
        <f t="shared" si="611"/>
        <v>-</v>
      </c>
      <c r="AP1255" s="27">
        <f t="shared" si="594"/>
        <v>0</v>
      </c>
      <c r="AQ1255" s="27" t="str">
        <f t="shared" si="595"/>
        <v>-</v>
      </c>
      <c r="AR1255" s="27" t="str">
        <f t="shared" si="596"/>
        <v>-</v>
      </c>
      <c r="AS1255" s="27">
        <f t="shared" si="597"/>
        <v>0</v>
      </c>
      <c r="AT1255" s="27">
        <f t="shared" si="598"/>
        <v>0</v>
      </c>
      <c r="AU1255" s="27">
        <f t="shared" si="599"/>
        <v>0</v>
      </c>
      <c r="AV1255" s="21" t="str">
        <f t="shared" si="600"/>
        <v>0</v>
      </c>
      <c r="AW1255" s="27">
        <f t="shared" si="601"/>
        <v>0</v>
      </c>
      <c r="AX1255" s="27" t="str">
        <f t="shared" si="602"/>
        <v>-</v>
      </c>
      <c r="AY1255" s="27" t="str">
        <f t="shared" si="603"/>
        <v>-</v>
      </c>
      <c r="AZ1255" s="21" t="str">
        <f t="shared" si="604"/>
        <v>-</v>
      </c>
      <c r="BA1255" s="21" t="str">
        <f t="shared" si="605"/>
        <v>-</v>
      </c>
      <c r="BB1255" s="28"/>
      <c r="BC1255" s="28"/>
      <c r="BD1255" s="28"/>
      <c r="BE1255" s="28"/>
      <c r="BF1255" s="28"/>
      <c r="BG1255" s="29"/>
      <c r="BH1255" s="29"/>
      <c r="BI1255" s="29"/>
      <c r="BJ1255" s="29"/>
      <c r="BK1255" s="29"/>
    </row>
    <row r="1256" spans="1:70" x14ac:dyDescent="0.25">
      <c r="A1256" s="13" t="s">
        <v>3819</v>
      </c>
      <c r="B1256" s="33" t="s">
        <v>3820</v>
      </c>
      <c r="C1256" s="13" t="s">
        <v>3821</v>
      </c>
      <c r="D1256" s="13" t="str">
        <f>IFERROR(VLOOKUP($B1256,[1]GICS!$C:$D,2,FALSE),"-")</f>
        <v>Health Care</v>
      </c>
      <c r="E1256" s="14">
        <f>IFERROR(IF(VLOOKUP($B1256,'[1]Paste Only'!$D:$AM,4,FALSE)="-",VLOOKUP($B1256,'[1]Market Cap'!$A:$J,10,FALSE),VLOOKUP($B1256,'[1]Paste Only'!$D:$AM,4,FALSE)),"-")</f>
        <v>178.05</v>
      </c>
      <c r="F1256" s="14" t="str">
        <f>IFERROR(VLOOKUP($B1256,'[1]Paste Only'!$D:$AM,5,FALSE),"-")</f>
        <v>-</v>
      </c>
      <c r="G1256" s="15">
        <f>IFERROR(VLOOKUP($B1256,'[1]Paste Only'!$D:$AM,6,FALSE),"-")</f>
        <v>0</v>
      </c>
      <c r="H1256" s="15">
        <f>IFERROR(VLOOKUP($B1256,'[1]Paste Only'!$D:$AM,7,FALSE),"-")</f>
        <v>0</v>
      </c>
      <c r="I1256" s="15">
        <f>IFERROR(VLOOKUP($B1256,'[1]Paste Only'!$D:$AM,8,FALSE),"-")</f>
        <v>0</v>
      </c>
      <c r="J1256" s="34"/>
      <c r="K1256" s="34"/>
      <c r="L1256" s="14">
        <f>IFERROR(VLOOKUP($B1256,'[1]Paste Only'!$D:$AM,12,FALSE),"-")</f>
        <v>7.9965609999999998</v>
      </c>
      <c r="M1256" s="14" t="str">
        <f>IFERROR(VLOOKUP($B1256,'[1]Paste Only'!$D:$AM,15,FALSE),"-")</f>
        <v>-</v>
      </c>
      <c r="N1256" s="30"/>
      <c r="O1256" s="18"/>
      <c r="P1256" s="19">
        <f t="shared" si="609"/>
        <v>0</v>
      </c>
      <c r="Q1256" s="20">
        <f t="shared" si="582"/>
        <v>0</v>
      </c>
      <c r="R1256" s="13">
        <f t="shared" si="583"/>
        <v>0</v>
      </c>
      <c r="S1256" s="13" t="str">
        <f>IFERROR(VLOOKUP($B1256,'[1]Market Cap'!$G:$I,3,FALSE),"-")</f>
        <v>Small Cap</v>
      </c>
      <c r="T1256" s="13"/>
      <c r="U1256" s="13"/>
      <c r="V1256" s="21">
        <f t="shared" si="610"/>
        <v>0</v>
      </c>
      <c r="W1256" s="21">
        <f t="shared" si="610"/>
        <v>0</v>
      </c>
      <c r="X1256" s="21">
        <f t="shared" si="610"/>
        <v>0</v>
      </c>
      <c r="Y1256" s="22">
        <f t="shared" si="584"/>
        <v>0</v>
      </c>
      <c r="Z1256" s="13">
        <f t="shared" si="585"/>
        <v>0</v>
      </c>
      <c r="AA1256" s="23">
        <f t="shared" si="586"/>
        <v>0</v>
      </c>
      <c r="AB1256" s="23">
        <f t="shared" si="587"/>
        <v>0</v>
      </c>
      <c r="AC1256" s="23">
        <f t="shared" si="588"/>
        <v>0</v>
      </c>
      <c r="AD1256" s="24">
        <f t="shared" si="589"/>
        <v>0</v>
      </c>
      <c r="AE1256" s="25">
        <f>IFERROR(VLOOKUP($B1256,'[1]Market Cap'!$G:$I,2,FALSE),"-")</f>
        <v>859.72519702500006</v>
      </c>
      <c r="AF1256" s="20">
        <f t="shared" si="590"/>
        <v>0</v>
      </c>
      <c r="AG1256" s="17">
        <f t="shared" si="591"/>
        <v>0</v>
      </c>
      <c r="AH1256" s="17">
        <f t="shared" si="592"/>
        <v>0</v>
      </c>
      <c r="AI1256" s="17" t="str">
        <f t="shared" si="593"/>
        <v>-</v>
      </c>
      <c r="AJ1256" s="26" t="str">
        <f>IFERROR(VLOOKUP($B1256,'[1]Paste Only'!$D:$AM,26,FALSE),"-")</f>
        <v>-</v>
      </c>
      <c r="AK1256" s="26" t="str">
        <f>IFERROR(VLOOKUP($B1256,'[1]Paste Only'!$D:$AM,23,FALSE),"-")</f>
        <v>-</v>
      </c>
      <c r="AL1256" s="26" t="str">
        <f>IFERROR(VLOOKUP($B1256,'[1]Paste Only'!$D:$AM,22,FALSE),"-")</f>
        <v>-</v>
      </c>
      <c r="AM1256" s="21" t="str">
        <f t="shared" si="611"/>
        <v>-</v>
      </c>
      <c r="AN1256" s="21" t="str">
        <f t="shared" si="611"/>
        <v>-</v>
      </c>
      <c r="AO1256" s="21" t="str">
        <f t="shared" si="611"/>
        <v>-</v>
      </c>
      <c r="AP1256" s="27">
        <f t="shared" si="594"/>
        <v>0</v>
      </c>
      <c r="AQ1256" s="27" t="str">
        <f t="shared" si="595"/>
        <v>-</v>
      </c>
      <c r="AR1256" s="27" t="str">
        <f t="shared" si="596"/>
        <v>-</v>
      </c>
      <c r="AS1256" s="27">
        <f t="shared" si="597"/>
        <v>0</v>
      </c>
      <c r="AT1256" s="27">
        <f t="shared" si="598"/>
        <v>0</v>
      </c>
      <c r="AU1256" s="27">
        <f t="shared" si="599"/>
        <v>0</v>
      </c>
      <c r="AV1256" s="21" t="str">
        <f t="shared" si="600"/>
        <v>0</v>
      </c>
      <c r="AW1256" s="27">
        <f t="shared" si="601"/>
        <v>0</v>
      </c>
      <c r="AX1256" s="27" t="str">
        <f t="shared" si="602"/>
        <v>-</v>
      </c>
      <c r="AY1256" s="27" t="str">
        <f t="shared" si="603"/>
        <v>-</v>
      </c>
      <c r="AZ1256" s="21" t="str">
        <f t="shared" si="604"/>
        <v>-</v>
      </c>
      <c r="BA1256" s="21" t="str">
        <f t="shared" si="605"/>
        <v>-</v>
      </c>
      <c r="BB1256" s="28"/>
      <c r="BC1256" s="28"/>
      <c r="BD1256" s="28"/>
      <c r="BE1256" s="28"/>
      <c r="BF1256" s="28"/>
      <c r="BG1256" s="29"/>
      <c r="BH1256" s="29"/>
      <c r="BI1256" s="29"/>
      <c r="BJ1256" s="29"/>
      <c r="BK1256" s="29"/>
      <c r="BN1256" s="32"/>
      <c r="BO1256" s="32"/>
    </row>
    <row r="1257" spans="1:70" x14ac:dyDescent="0.25">
      <c r="A1257" s="13" t="s">
        <v>3822</v>
      </c>
      <c r="B1257" s="33" t="s">
        <v>3823</v>
      </c>
      <c r="C1257" s="13" t="s">
        <v>3824</v>
      </c>
      <c r="D1257" s="13" t="str">
        <f>IFERROR(VLOOKUP($B1257,[1]GICS!$C:$D,2,FALSE),"-")</f>
        <v>Energy</v>
      </c>
      <c r="E1257" s="14" t="str">
        <f>IFERROR(IF(VLOOKUP($B1257,'[1]Paste Only'!$D:$AM,4,FALSE)="-",VLOOKUP($B1257,'[1]Market Cap'!$A:$J,10,FALSE),VLOOKUP($B1257,'[1]Paste Only'!$D:$AM,4,FALSE)),"-")</f>
        <v>-</v>
      </c>
      <c r="F1257" s="14" t="str">
        <f>IFERROR(VLOOKUP($B1257,'[1]Paste Only'!$D:$AM,5,FALSE),"-")</f>
        <v>-</v>
      </c>
      <c r="G1257" s="15">
        <f>IFERROR(VLOOKUP($B1257,'[1]Paste Only'!$D:$AM,6,FALSE),"-")</f>
        <v>0</v>
      </c>
      <c r="H1257" s="15">
        <f>IFERROR(VLOOKUP($B1257,'[1]Paste Only'!$D:$AM,7,FALSE),"-")</f>
        <v>0</v>
      </c>
      <c r="I1257" s="15">
        <f>IFERROR(VLOOKUP($B1257,'[1]Paste Only'!$D:$AM,8,FALSE),"-")</f>
        <v>0</v>
      </c>
      <c r="J1257" s="34"/>
      <c r="K1257" s="34"/>
      <c r="L1257" s="14">
        <f>IFERROR(VLOOKUP($B1257,'[1]Paste Only'!$D:$AM,12,FALSE),"-")</f>
        <v>13.96</v>
      </c>
      <c r="M1257" s="14" t="str">
        <f>IFERROR(VLOOKUP($B1257,'[1]Paste Only'!$D:$AM,15,FALSE),"-")</f>
        <v>-</v>
      </c>
      <c r="N1257" s="30"/>
      <c r="O1257" s="18"/>
      <c r="P1257" s="19">
        <f t="shared" si="609"/>
        <v>0</v>
      </c>
      <c r="Q1257" s="20">
        <f t="shared" si="582"/>
        <v>0</v>
      </c>
      <c r="R1257" s="13">
        <f t="shared" si="583"/>
        <v>0</v>
      </c>
      <c r="S1257" s="13" t="str">
        <f>IFERROR(VLOOKUP($B1257,'[1]Market Cap'!$G:$I,3,FALSE),"-")</f>
        <v>-</v>
      </c>
      <c r="T1257" s="13"/>
      <c r="U1257" s="13"/>
      <c r="V1257" s="21">
        <f t="shared" si="610"/>
        <v>0</v>
      </c>
      <c r="W1257" s="21">
        <f t="shared" si="610"/>
        <v>0</v>
      </c>
      <c r="X1257" s="21">
        <f t="shared" si="610"/>
        <v>0</v>
      </c>
      <c r="Y1257" s="22">
        <f t="shared" si="584"/>
        <v>0</v>
      </c>
      <c r="Z1257" s="13">
        <f t="shared" si="585"/>
        <v>0</v>
      </c>
      <c r="AA1257" s="23">
        <f t="shared" si="586"/>
        <v>0</v>
      </c>
      <c r="AB1257" s="23">
        <f t="shared" si="587"/>
        <v>0</v>
      </c>
      <c r="AC1257" s="23">
        <f t="shared" si="588"/>
        <v>0</v>
      </c>
      <c r="AD1257" s="24">
        <f t="shared" si="589"/>
        <v>0</v>
      </c>
      <c r="AE1257" s="25" t="str">
        <f>IFERROR(VLOOKUP($B1257,'[1]Market Cap'!$G:$I,2,FALSE),"-")</f>
        <v>-</v>
      </c>
      <c r="AF1257" s="20">
        <f t="shared" si="590"/>
        <v>0</v>
      </c>
      <c r="AG1257" s="17">
        <f t="shared" si="591"/>
        <v>0</v>
      </c>
      <c r="AH1257" s="17">
        <f t="shared" si="592"/>
        <v>0</v>
      </c>
      <c r="AI1257" s="17" t="str">
        <f t="shared" si="593"/>
        <v>-</v>
      </c>
      <c r="AJ1257" s="26" t="str">
        <f>IFERROR(VLOOKUP($B1257,'[1]Paste Only'!$D:$AM,26,FALSE),"-")</f>
        <v>-</v>
      </c>
      <c r="AK1257" s="26" t="str">
        <f>IFERROR(VLOOKUP($B1257,'[1]Paste Only'!$D:$AM,23,FALSE),"-")</f>
        <v>-</v>
      </c>
      <c r="AL1257" s="26" t="str">
        <f>IFERROR(VLOOKUP($B1257,'[1]Paste Only'!$D:$AM,22,FALSE),"-")</f>
        <v>-</v>
      </c>
      <c r="AM1257" s="21" t="str">
        <f t="shared" si="611"/>
        <v>-</v>
      </c>
      <c r="AN1257" s="21" t="str">
        <f t="shared" si="611"/>
        <v>-</v>
      </c>
      <c r="AO1257" s="21" t="str">
        <f t="shared" si="611"/>
        <v>-</v>
      </c>
      <c r="AP1257" s="27">
        <f t="shared" si="594"/>
        <v>0</v>
      </c>
      <c r="AQ1257" s="27" t="str">
        <f t="shared" si="595"/>
        <v>-</v>
      </c>
      <c r="AR1257" s="27" t="str">
        <f t="shared" si="596"/>
        <v>-</v>
      </c>
      <c r="AS1257" s="27">
        <f t="shared" si="597"/>
        <v>0</v>
      </c>
      <c r="AT1257" s="27">
        <f t="shared" si="598"/>
        <v>0</v>
      </c>
      <c r="AU1257" s="27">
        <f t="shared" si="599"/>
        <v>0</v>
      </c>
      <c r="AV1257" s="21" t="str">
        <f t="shared" si="600"/>
        <v>0</v>
      </c>
      <c r="AW1257" s="27">
        <f t="shared" si="601"/>
        <v>0</v>
      </c>
      <c r="AX1257" s="27" t="str">
        <f t="shared" si="602"/>
        <v>-</v>
      </c>
      <c r="AY1257" s="27" t="str">
        <f t="shared" si="603"/>
        <v>-</v>
      </c>
      <c r="AZ1257" s="21" t="str">
        <f t="shared" si="604"/>
        <v>-</v>
      </c>
      <c r="BA1257" s="21" t="str">
        <f t="shared" si="605"/>
        <v>-</v>
      </c>
      <c r="BB1257" s="28"/>
      <c r="BC1257" s="28"/>
      <c r="BD1257" s="28"/>
      <c r="BE1257" s="28"/>
      <c r="BF1257" s="28"/>
      <c r="BG1257" s="29"/>
      <c r="BH1257" s="29"/>
      <c r="BI1257" s="29"/>
      <c r="BJ1257" s="29"/>
      <c r="BK1257" s="29"/>
      <c r="BN1257" s="32"/>
      <c r="BO1257" s="32"/>
    </row>
    <row r="1258" spans="1:70" x14ac:dyDescent="0.25">
      <c r="A1258" s="13" t="s">
        <v>3825</v>
      </c>
      <c r="B1258" s="33" t="s">
        <v>3826</v>
      </c>
      <c r="C1258" s="13" t="s">
        <v>3827</v>
      </c>
      <c r="D1258" s="13" t="str">
        <f>IFERROR(VLOOKUP($B1258,[1]GICS!$C:$D,2,FALSE),"-")</f>
        <v>Communication Services</v>
      </c>
      <c r="E1258" s="14">
        <f>IFERROR(IF(VLOOKUP($B1258,'[1]Paste Only'!$D:$AM,4,FALSE)="-",VLOOKUP($B1258,'[1]Market Cap'!$A:$J,10,FALSE),VLOOKUP($B1258,'[1]Paste Only'!$D:$AM,4,FALSE)),"-")</f>
        <v>161.80000000000001</v>
      </c>
      <c r="F1258" s="14">
        <f>IFERROR(VLOOKUP($B1258,'[1]Paste Only'!$D:$AM,5,FALSE),"-")</f>
        <v>220</v>
      </c>
      <c r="G1258" s="15">
        <f>IFERROR(VLOOKUP($B1258,'[1]Paste Only'!$D:$AM,6,FALSE),"-")</f>
        <v>1</v>
      </c>
      <c r="H1258" s="15">
        <f>IFERROR(VLOOKUP($B1258,'[1]Paste Only'!$D:$AM,7,FALSE),"-")</f>
        <v>0</v>
      </c>
      <c r="I1258" s="15">
        <f>IFERROR(VLOOKUP($B1258,'[1]Paste Only'!$D:$AM,8,FALSE),"-")</f>
        <v>0</v>
      </c>
      <c r="J1258" s="34"/>
      <c r="K1258" s="34"/>
      <c r="L1258" s="14">
        <f>IFERROR(VLOOKUP($B1258,'[1]Paste Only'!$D:$AM,12,FALSE),"-")</f>
        <v>2.4194249999999999</v>
      </c>
      <c r="M1258" s="14" t="str">
        <f>IFERROR(VLOOKUP($B1258,'[1]Paste Only'!$D:$AM,15,FALSE),"-")</f>
        <v>-</v>
      </c>
      <c r="N1258" s="30"/>
      <c r="O1258" s="18"/>
      <c r="P1258" s="19">
        <f t="shared" si="609"/>
        <v>0</v>
      </c>
      <c r="Q1258" s="20">
        <f t="shared" si="582"/>
        <v>0.35970333745364647</v>
      </c>
      <c r="R1258" s="13">
        <f t="shared" si="583"/>
        <v>1</v>
      </c>
      <c r="S1258" s="13" t="str">
        <f>IFERROR(VLOOKUP($B1258,'[1]Market Cap'!$G:$I,3,FALSE),"-")</f>
        <v>Small Cap</v>
      </c>
      <c r="T1258" s="13"/>
      <c r="U1258" s="13"/>
      <c r="V1258" s="21">
        <f t="shared" si="610"/>
        <v>0</v>
      </c>
      <c r="W1258" s="21">
        <f t="shared" si="610"/>
        <v>0</v>
      </c>
      <c r="X1258" s="21">
        <f t="shared" si="610"/>
        <v>0</v>
      </c>
      <c r="Y1258" s="22">
        <f t="shared" si="584"/>
        <v>0</v>
      </c>
      <c r="Z1258" s="13">
        <f t="shared" si="585"/>
        <v>0</v>
      </c>
      <c r="AA1258" s="23">
        <f t="shared" si="586"/>
        <v>0</v>
      </c>
      <c r="AB1258" s="23">
        <f t="shared" si="587"/>
        <v>0</v>
      </c>
      <c r="AC1258" s="23">
        <f t="shared" si="588"/>
        <v>0</v>
      </c>
      <c r="AD1258" s="24">
        <f t="shared" si="589"/>
        <v>0</v>
      </c>
      <c r="AE1258" s="25">
        <f>IFERROR(VLOOKUP($B1258,'[1]Market Cap'!$G:$I,2,FALSE),"-")</f>
        <v>771.30731470000001</v>
      </c>
      <c r="AF1258" s="20">
        <f t="shared" si="590"/>
        <v>0</v>
      </c>
      <c r="AG1258" s="17">
        <f t="shared" si="591"/>
        <v>0</v>
      </c>
      <c r="AH1258" s="17">
        <f t="shared" si="592"/>
        <v>0</v>
      </c>
      <c r="AI1258" s="17" t="str">
        <f t="shared" si="593"/>
        <v>-</v>
      </c>
      <c r="AJ1258" s="26">
        <f>IFERROR(VLOOKUP($B1258,'[1]Paste Only'!$D:$AM,26,FALSE),"-")</f>
        <v>220</v>
      </c>
      <c r="AK1258" s="26">
        <f>IFERROR(VLOOKUP($B1258,'[1]Paste Only'!$D:$AM,23,FALSE),"-")</f>
        <v>220</v>
      </c>
      <c r="AL1258" s="26">
        <f>IFERROR(VLOOKUP($B1258,'[1]Paste Only'!$D:$AM,22,FALSE),"-")</f>
        <v>220</v>
      </c>
      <c r="AM1258" s="21">
        <f t="shared" si="611"/>
        <v>0</v>
      </c>
      <c r="AN1258" s="21">
        <f t="shared" si="611"/>
        <v>0</v>
      </c>
      <c r="AO1258" s="21">
        <f t="shared" si="611"/>
        <v>0</v>
      </c>
      <c r="AP1258" s="27">
        <f t="shared" si="594"/>
        <v>0</v>
      </c>
      <c r="AQ1258" s="27">
        <f t="shared" si="595"/>
        <v>0</v>
      </c>
      <c r="AR1258" s="27">
        <f t="shared" si="596"/>
        <v>220</v>
      </c>
      <c r="AS1258" s="27">
        <f t="shared" si="597"/>
        <v>220</v>
      </c>
      <c r="AT1258" s="27">
        <f t="shared" si="598"/>
        <v>0</v>
      </c>
      <c r="AU1258" s="27">
        <f t="shared" si="599"/>
        <v>0</v>
      </c>
      <c r="AV1258" s="21">
        <f t="shared" si="600"/>
        <v>1</v>
      </c>
      <c r="AW1258" s="27">
        <f t="shared" si="601"/>
        <v>220</v>
      </c>
      <c r="AX1258" s="27">
        <f t="shared" si="602"/>
        <v>220</v>
      </c>
      <c r="AY1258" s="27">
        <f t="shared" si="603"/>
        <v>220</v>
      </c>
      <c r="AZ1258" s="21">
        <f t="shared" si="604"/>
        <v>0.35970333745364647</v>
      </c>
      <c r="BA1258" s="21">
        <f t="shared" si="605"/>
        <v>0.3</v>
      </c>
      <c r="BB1258" s="28"/>
      <c r="BC1258" s="28"/>
      <c r="BD1258" s="28"/>
      <c r="BE1258" s="28"/>
      <c r="BF1258" s="28"/>
      <c r="BG1258" s="29"/>
      <c r="BH1258" s="29"/>
      <c r="BI1258" s="29"/>
      <c r="BJ1258" s="29"/>
      <c r="BK1258" s="29"/>
    </row>
    <row r="1259" spans="1:70" x14ac:dyDescent="0.25">
      <c r="A1259" s="13" t="s">
        <v>3828</v>
      </c>
      <c r="B1259" s="33" t="s">
        <v>3829</v>
      </c>
      <c r="C1259" s="13" t="s">
        <v>3830</v>
      </c>
      <c r="D1259" s="13" t="str">
        <f>IFERROR(VLOOKUP($B1259,[1]GICS!$C:$D,2,FALSE),"-")</f>
        <v>Real Estate</v>
      </c>
      <c r="E1259" s="14">
        <f>IFERROR(IF(VLOOKUP($B1259,'[1]Paste Only'!$D:$AM,4,FALSE)="-",VLOOKUP($B1259,'[1]Market Cap'!$A:$J,10,FALSE),VLOOKUP($B1259,'[1]Paste Only'!$D:$AM,4,FALSE)),"-")</f>
        <v>700.15</v>
      </c>
      <c r="F1259" s="14" t="str">
        <f>IFERROR(VLOOKUP($B1259,'[1]Paste Only'!$D:$AM,5,FALSE),"-")</f>
        <v>-</v>
      </c>
      <c r="G1259" s="15">
        <f>IFERROR(VLOOKUP($B1259,'[1]Paste Only'!$D:$AM,6,FALSE),"-")</f>
        <v>0</v>
      </c>
      <c r="H1259" s="15">
        <f>IFERROR(VLOOKUP($B1259,'[1]Paste Only'!$D:$AM,7,FALSE),"-")</f>
        <v>0</v>
      </c>
      <c r="I1259" s="15">
        <f>IFERROR(VLOOKUP($B1259,'[1]Paste Only'!$D:$AM,8,FALSE),"-")</f>
        <v>0</v>
      </c>
      <c r="J1259" s="34"/>
      <c r="K1259" s="34"/>
      <c r="L1259" s="14">
        <f>IFERROR(VLOOKUP($B1259,'[1]Paste Only'!$D:$AM,12,FALSE),"-")</f>
        <v>6.76</v>
      </c>
      <c r="M1259" s="14" t="str">
        <f>IFERROR(VLOOKUP($B1259,'[1]Paste Only'!$D:$AM,15,FALSE),"-")</f>
        <v>-</v>
      </c>
      <c r="N1259" s="30"/>
      <c r="O1259" s="18"/>
      <c r="P1259" s="19">
        <f t="shared" si="609"/>
        <v>0</v>
      </c>
      <c r="Q1259" s="20">
        <f t="shared" si="582"/>
        <v>0</v>
      </c>
      <c r="R1259" s="13">
        <f t="shared" si="583"/>
        <v>0</v>
      </c>
      <c r="S1259" s="13" t="str">
        <f>IFERROR(VLOOKUP($B1259,'[1]Market Cap'!$G:$I,3,FALSE),"-")</f>
        <v>Small Cap</v>
      </c>
      <c r="T1259" s="13"/>
      <c r="U1259" s="13"/>
      <c r="V1259" s="21">
        <f t="shared" si="610"/>
        <v>0</v>
      </c>
      <c r="W1259" s="21">
        <f t="shared" si="610"/>
        <v>0</v>
      </c>
      <c r="X1259" s="21">
        <f t="shared" si="610"/>
        <v>0</v>
      </c>
      <c r="Y1259" s="22">
        <f t="shared" si="584"/>
        <v>0</v>
      </c>
      <c r="Z1259" s="13">
        <f t="shared" si="585"/>
        <v>0</v>
      </c>
      <c r="AA1259" s="23">
        <f t="shared" si="586"/>
        <v>0</v>
      </c>
      <c r="AB1259" s="23">
        <f t="shared" si="587"/>
        <v>0</v>
      </c>
      <c r="AC1259" s="23">
        <f t="shared" si="588"/>
        <v>0</v>
      </c>
      <c r="AD1259" s="24">
        <f t="shared" si="589"/>
        <v>0</v>
      </c>
      <c r="AE1259" s="25">
        <f>IFERROR(VLOOKUP($B1259,'[1]Market Cap'!$G:$I,2,FALSE),"-")</f>
        <v>1730.2666919999999</v>
      </c>
      <c r="AF1259" s="20">
        <f t="shared" si="590"/>
        <v>0</v>
      </c>
      <c r="AG1259" s="17">
        <f t="shared" si="591"/>
        <v>0</v>
      </c>
      <c r="AH1259" s="17">
        <f t="shared" si="592"/>
        <v>0</v>
      </c>
      <c r="AI1259" s="17" t="str">
        <f t="shared" si="593"/>
        <v>-</v>
      </c>
      <c r="AJ1259" s="26" t="str">
        <f>IFERROR(VLOOKUP($B1259,'[1]Paste Only'!$D:$AM,26,FALSE),"-")</f>
        <v>-</v>
      </c>
      <c r="AK1259" s="26" t="str">
        <f>IFERROR(VLOOKUP($B1259,'[1]Paste Only'!$D:$AM,23,FALSE),"-")</f>
        <v>-</v>
      </c>
      <c r="AL1259" s="26" t="str">
        <f>IFERROR(VLOOKUP($B1259,'[1]Paste Only'!$D:$AM,22,FALSE),"-")</f>
        <v>-</v>
      </c>
      <c r="AM1259" s="21" t="str">
        <f t="shared" si="611"/>
        <v>-</v>
      </c>
      <c r="AN1259" s="21" t="str">
        <f t="shared" si="611"/>
        <v>-</v>
      </c>
      <c r="AO1259" s="21" t="str">
        <f t="shared" si="611"/>
        <v>-</v>
      </c>
      <c r="AP1259" s="27">
        <f t="shared" si="594"/>
        <v>0</v>
      </c>
      <c r="AQ1259" s="27" t="str">
        <f t="shared" si="595"/>
        <v>-</v>
      </c>
      <c r="AR1259" s="27" t="str">
        <f t="shared" si="596"/>
        <v>-</v>
      </c>
      <c r="AS1259" s="27">
        <f t="shared" si="597"/>
        <v>0</v>
      </c>
      <c r="AT1259" s="27">
        <f t="shared" si="598"/>
        <v>0</v>
      </c>
      <c r="AU1259" s="27">
        <f t="shared" si="599"/>
        <v>0</v>
      </c>
      <c r="AV1259" s="21" t="str">
        <f t="shared" si="600"/>
        <v>0</v>
      </c>
      <c r="AW1259" s="27">
        <f t="shared" si="601"/>
        <v>0</v>
      </c>
      <c r="AX1259" s="27" t="str">
        <f t="shared" si="602"/>
        <v>-</v>
      </c>
      <c r="AY1259" s="27" t="str">
        <f t="shared" si="603"/>
        <v>-</v>
      </c>
      <c r="AZ1259" s="21" t="str">
        <f t="shared" si="604"/>
        <v>-</v>
      </c>
      <c r="BA1259" s="21" t="str">
        <f t="shared" si="605"/>
        <v>-</v>
      </c>
      <c r="BB1259" s="28"/>
      <c r="BC1259" s="28"/>
      <c r="BD1259" s="28"/>
      <c r="BE1259" s="28"/>
      <c r="BF1259" s="28"/>
      <c r="BG1259" s="29"/>
      <c r="BH1259" s="29"/>
      <c r="BI1259" s="29"/>
      <c r="BJ1259" s="29"/>
      <c r="BK1259" s="29"/>
      <c r="BN1259" s="32"/>
      <c r="BO1259" s="32"/>
    </row>
    <row r="1260" spans="1:70" x14ac:dyDescent="0.25">
      <c r="A1260" s="13" t="s">
        <v>3831</v>
      </c>
      <c r="B1260" s="33" t="s">
        <v>3832</v>
      </c>
      <c r="C1260" s="13" t="s">
        <v>3833</v>
      </c>
      <c r="D1260" s="13" t="str">
        <f>IFERROR(VLOOKUP($B1260,[1]GICS!$C:$D,2,FALSE),"-")</f>
        <v>Consumer Discretionary</v>
      </c>
      <c r="E1260" s="14">
        <f>IFERROR(IF(VLOOKUP($B1260,'[1]Paste Only'!$D:$AM,4,FALSE)="-",VLOOKUP($B1260,'[1]Market Cap'!$A:$J,10,FALSE),VLOOKUP($B1260,'[1]Paste Only'!$D:$AM,4,FALSE)),"-")</f>
        <v>226.8</v>
      </c>
      <c r="F1260" s="14" t="str">
        <f>IFERROR(VLOOKUP($B1260,'[1]Paste Only'!$D:$AM,5,FALSE),"-")</f>
        <v>-</v>
      </c>
      <c r="G1260" s="15">
        <f>IFERROR(VLOOKUP($B1260,'[1]Paste Only'!$D:$AM,6,FALSE),"-")</f>
        <v>0</v>
      </c>
      <c r="H1260" s="15">
        <f>IFERROR(VLOOKUP($B1260,'[1]Paste Only'!$D:$AM,7,FALSE),"-")</f>
        <v>0</v>
      </c>
      <c r="I1260" s="15">
        <f>IFERROR(VLOOKUP($B1260,'[1]Paste Only'!$D:$AM,8,FALSE),"-")</f>
        <v>0</v>
      </c>
      <c r="J1260" s="34"/>
      <c r="K1260" s="34"/>
      <c r="L1260" s="14">
        <f>IFERROR(VLOOKUP($B1260,'[1]Paste Only'!$D:$AM,12,FALSE),"-")</f>
        <v>-34.729999999999997</v>
      </c>
      <c r="M1260" s="14" t="str">
        <f>IFERROR(VLOOKUP($B1260,'[1]Paste Only'!$D:$AM,15,FALSE),"-")</f>
        <v>-</v>
      </c>
      <c r="N1260" s="30"/>
      <c r="O1260" s="18"/>
      <c r="P1260" s="19">
        <f t="shared" si="609"/>
        <v>0</v>
      </c>
      <c r="Q1260" s="20">
        <f t="shared" si="582"/>
        <v>0</v>
      </c>
      <c r="R1260" s="13">
        <f t="shared" si="583"/>
        <v>0</v>
      </c>
      <c r="S1260" s="13" t="str">
        <f>IFERROR(VLOOKUP($B1260,'[1]Market Cap'!$G:$I,3,FALSE),"-")</f>
        <v>Small Cap</v>
      </c>
      <c r="T1260" s="13"/>
      <c r="U1260" s="13"/>
      <c r="V1260" s="21">
        <f t="shared" si="610"/>
        <v>0</v>
      </c>
      <c r="W1260" s="21">
        <f t="shared" si="610"/>
        <v>0</v>
      </c>
      <c r="X1260" s="21">
        <f t="shared" si="610"/>
        <v>0</v>
      </c>
      <c r="Y1260" s="22">
        <f t="shared" si="584"/>
        <v>0</v>
      </c>
      <c r="Z1260" s="13">
        <f t="shared" si="585"/>
        <v>0</v>
      </c>
      <c r="AA1260" s="23">
        <f t="shared" si="586"/>
        <v>0</v>
      </c>
      <c r="AB1260" s="23">
        <f t="shared" si="587"/>
        <v>0</v>
      </c>
      <c r="AC1260" s="23">
        <f t="shared" si="588"/>
        <v>0</v>
      </c>
      <c r="AD1260" s="24">
        <f t="shared" si="589"/>
        <v>0</v>
      </c>
      <c r="AE1260" s="25">
        <f>IFERROR(VLOOKUP($B1260,'[1]Market Cap'!$G:$I,2,FALSE),"-")</f>
        <v>2171.1944797199999</v>
      </c>
      <c r="AF1260" s="20">
        <f t="shared" si="590"/>
        <v>0</v>
      </c>
      <c r="AG1260" s="17">
        <f t="shared" si="591"/>
        <v>0</v>
      </c>
      <c r="AH1260" s="17">
        <f t="shared" si="592"/>
        <v>0</v>
      </c>
      <c r="AI1260" s="17" t="str">
        <f t="shared" si="593"/>
        <v>-</v>
      </c>
      <c r="AJ1260" s="26" t="str">
        <f>IFERROR(VLOOKUP($B1260,'[1]Paste Only'!$D:$AM,26,FALSE),"-")</f>
        <v>-</v>
      </c>
      <c r="AK1260" s="26" t="str">
        <f>IFERROR(VLOOKUP($B1260,'[1]Paste Only'!$D:$AM,23,FALSE),"-")</f>
        <v>-</v>
      </c>
      <c r="AL1260" s="26" t="str">
        <f>IFERROR(VLOOKUP($B1260,'[1]Paste Only'!$D:$AM,22,FALSE),"-")</f>
        <v>-</v>
      </c>
      <c r="AM1260" s="21" t="str">
        <f t="shared" si="611"/>
        <v>-</v>
      </c>
      <c r="AN1260" s="21" t="str">
        <f t="shared" si="611"/>
        <v>-</v>
      </c>
      <c r="AO1260" s="21" t="str">
        <f t="shared" si="611"/>
        <v>-</v>
      </c>
      <c r="AP1260" s="27">
        <f t="shared" si="594"/>
        <v>0</v>
      </c>
      <c r="AQ1260" s="27" t="str">
        <f t="shared" si="595"/>
        <v>-</v>
      </c>
      <c r="AR1260" s="27" t="str">
        <f t="shared" si="596"/>
        <v>-</v>
      </c>
      <c r="AS1260" s="27">
        <f t="shared" si="597"/>
        <v>0</v>
      </c>
      <c r="AT1260" s="27">
        <f t="shared" si="598"/>
        <v>0</v>
      </c>
      <c r="AU1260" s="27">
        <f t="shared" si="599"/>
        <v>0</v>
      </c>
      <c r="AV1260" s="21" t="str">
        <f t="shared" si="600"/>
        <v>0</v>
      </c>
      <c r="AW1260" s="27">
        <f t="shared" si="601"/>
        <v>0</v>
      </c>
      <c r="AX1260" s="27" t="str">
        <f t="shared" si="602"/>
        <v>-</v>
      </c>
      <c r="AY1260" s="27" t="str">
        <f t="shared" si="603"/>
        <v>-</v>
      </c>
      <c r="AZ1260" s="21" t="str">
        <f t="shared" si="604"/>
        <v>-</v>
      </c>
      <c r="BA1260" s="21" t="str">
        <f t="shared" si="605"/>
        <v>-</v>
      </c>
      <c r="BB1260" s="28"/>
      <c r="BC1260" s="28"/>
      <c r="BD1260" s="28"/>
      <c r="BE1260" s="28"/>
      <c r="BF1260" s="28"/>
      <c r="BG1260" s="29"/>
      <c r="BH1260" s="29"/>
      <c r="BI1260" s="29"/>
      <c r="BJ1260" s="29"/>
      <c r="BK1260" s="29"/>
      <c r="BN1260" s="32"/>
      <c r="BO1260" s="32"/>
      <c r="BQ1260" s="32"/>
    </row>
    <row r="1261" spans="1:70" x14ac:dyDescent="0.25">
      <c r="A1261" s="13" t="s">
        <v>3834</v>
      </c>
      <c r="B1261" s="33" t="s">
        <v>3835</v>
      </c>
      <c r="C1261" s="13" t="s">
        <v>3836</v>
      </c>
      <c r="D1261" s="13" t="str">
        <f>IFERROR(VLOOKUP($B1261,[1]GICS!$C:$D,2,FALSE),"-")</f>
        <v>Health Care</v>
      </c>
      <c r="E1261" s="14">
        <f>IFERROR(IF(VLOOKUP($B1261,'[1]Paste Only'!$D:$AM,4,FALSE)="-",VLOOKUP($B1261,'[1]Market Cap'!$A:$J,10,FALSE),VLOOKUP($B1261,'[1]Paste Only'!$D:$AM,4,FALSE)),"-")</f>
        <v>88.15</v>
      </c>
      <c r="F1261" s="14" t="str">
        <f>IFERROR(VLOOKUP($B1261,'[1]Paste Only'!$D:$AM,5,FALSE),"-")</f>
        <v>-</v>
      </c>
      <c r="G1261" s="15">
        <f>IFERROR(VLOOKUP($B1261,'[1]Paste Only'!$D:$AM,6,FALSE),"-")</f>
        <v>0</v>
      </c>
      <c r="H1261" s="15">
        <f>IFERROR(VLOOKUP($B1261,'[1]Paste Only'!$D:$AM,7,FALSE),"-")</f>
        <v>0</v>
      </c>
      <c r="I1261" s="15">
        <f>IFERROR(VLOOKUP($B1261,'[1]Paste Only'!$D:$AM,8,FALSE),"-")</f>
        <v>0</v>
      </c>
      <c r="J1261" s="34"/>
      <c r="K1261" s="34"/>
      <c r="L1261" s="14">
        <f>IFERROR(VLOOKUP($B1261,'[1]Paste Only'!$D:$AM,12,FALSE),"-")</f>
        <v>4.7249999999999996</v>
      </c>
      <c r="M1261" s="14" t="str">
        <f>IFERROR(VLOOKUP($B1261,'[1]Paste Only'!$D:$AM,15,FALSE),"-")</f>
        <v>-</v>
      </c>
      <c r="N1261" s="30"/>
      <c r="O1261" s="18"/>
      <c r="P1261" s="19">
        <f t="shared" si="609"/>
        <v>0</v>
      </c>
      <c r="Q1261" s="20">
        <f t="shared" si="582"/>
        <v>0</v>
      </c>
      <c r="R1261" s="13">
        <f t="shared" si="583"/>
        <v>0</v>
      </c>
      <c r="S1261" s="13" t="str">
        <f>IFERROR(VLOOKUP($B1261,'[1]Market Cap'!$G:$I,3,FALSE),"-")</f>
        <v>Small Cap</v>
      </c>
      <c r="T1261" s="13"/>
      <c r="U1261" s="13"/>
      <c r="V1261" s="21">
        <f t="shared" si="610"/>
        <v>0</v>
      </c>
      <c r="W1261" s="21">
        <f t="shared" si="610"/>
        <v>0</v>
      </c>
      <c r="X1261" s="21">
        <f t="shared" si="610"/>
        <v>0</v>
      </c>
      <c r="Y1261" s="22">
        <f t="shared" si="584"/>
        <v>0</v>
      </c>
      <c r="Z1261" s="13">
        <f t="shared" si="585"/>
        <v>0</v>
      </c>
      <c r="AA1261" s="23">
        <f t="shared" si="586"/>
        <v>0</v>
      </c>
      <c r="AB1261" s="23">
        <f t="shared" si="587"/>
        <v>0</v>
      </c>
      <c r="AC1261" s="23">
        <f t="shared" si="588"/>
        <v>0</v>
      </c>
      <c r="AD1261" s="24">
        <f t="shared" si="589"/>
        <v>0</v>
      </c>
      <c r="AE1261" s="25">
        <f>IFERROR(VLOOKUP($B1261,'[1]Market Cap'!$G:$I,2,FALSE),"-")</f>
        <v>883.47456</v>
      </c>
      <c r="AF1261" s="20">
        <f t="shared" si="590"/>
        <v>0</v>
      </c>
      <c r="AG1261" s="17">
        <f t="shared" si="591"/>
        <v>0</v>
      </c>
      <c r="AH1261" s="17">
        <f t="shared" si="592"/>
        <v>0</v>
      </c>
      <c r="AI1261" s="17" t="str">
        <f t="shared" si="593"/>
        <v>-</v>
      </c>
      <c r="AJ1261" s="26" t="str">
        <f>IFERROR(VLOOKUP($B1261,'[1]Paste Only'!$D:$AM,26,FALSE),"-")</f>
        <v>-</v>
      </c>
      <c r="AK1261" s="26" t="str">
        <f>IFERROR(VLOOKUP($B1261,'[1]Paste Only'!$D:$AM,23,FALSE),"-")</f>
        <v>-</v>
      </c>
      <c r="AL1261" s="26" t="str">
        <f>IFERROR(VLOOKUP($B1261,'[1]Paste Only'!$D:$AM,22,FALSE),"-")</f>
        <v>-</v>
      </c>
      <c r="AM1261" s="21" t="str">
        <f t="shared" si="611"/>
        <v>-</v>
      </c>
      <c r="AN1261" s="21" t="str">
        <f t="shared" si="611"/>
        <v>-</v>
      </c>
      <c r="AO1261" s="21" t="str">
        <f t="shared" si="611"/>
        <v>-</v>
      </c>
      <c r="AP1261" s="27">
        <f t="shared" si="594"/>
        <v>0</v>
      </c>
      <c r="AQ1261" s="27" t="str">
        <f t="shared" si="595"/>
        <v>-</v>
      </c>
      <c r="AR1261" s="27" t="str">
        <f t="shared" si="596"/>
        <v>-</v>
      </c>
      <c r="AS1261" s="27">
        <f t="shared" si="597"/>
        <v>0</v>
      </c>
      <c r="AT1261" s="27">
        <f t="shared" si="598"/>
        <v>0</v>
      </c>
      <c r="AU1261" s="27">
        <f t="shared" si="599"/>
        <v>0</v>
      </c>
      <c r="AV1261" s="21" t="str">
        <f t="shared" si="600"/>
        <v>0</v>
      </c>
      <c r="AW1261" s="27">
        <f t="shared" si="601"/>
        <v>0</v>
      </c>
      <c r="AX1261" s="27" t="str">
        <f t="shared" si="602"/>
        <v>-</v>
      </c>
      <c r="AY1261" s="27" t="str">
        <f t="shared" si="603"/>
        <v>-</v>
      </c>
      <c r="AZ1261" s="21" t="str">
        <f t="shared" si="604"/>
        <v>-</v>
      </c>
      <c r="BA1261" s="21" t="str">
        <f t="shared" si="605"/>
        <v>-</v>
      </c>
      <c r="BB1261" s="28"/>
      <c r="BC1261" s="28"/>
      <c r="BD1261" s="28"/>
      <c r="BE1261" s="28"/>
      <c r="BF1261" s="28"/>
      <c r="BG1261" s="29"/>
      <c r="BH1261" s="29"/>
      <c r="BI1261" s="29"/>
      <c r="BJ1261" s="29"/>
      <c r="BK1261" s="29"/>
      <c r="BN1261" s="32"/>
      <c r="BO1261" s="32"/>
      <c r="BR1261" s="32"/>
    </row>
    <row r="1262" spans="1:70" x14ac:dyDescent="0.25">
      <c r="A1262" s="13" t="s">
        <v>3837</v>
      </c>
      <c r="B1262" s="33" t="s">
        <v>3838</v>
      </c>
      <c r="C1262" s="13" t="s">
        <v>3839</v>
      </c>
      <c r="D1262" s="13" t="str">
        <f>IFERROR(VLOOKUP($B1262,[1]GICS!$C:$D,2,FALSE),"-")</f>
        <v>Consumer Discretionary</v>
      </c>
      <c r="E1262" s="14">
        <f>IFERROR(IF(VLOOKUP($B1262,'[1]Paste Only'!$D:$AM,4,FALSE)="-",VLOOKUP($B1262,'[1]Market Cap'!$A:$J,10,FALSE),VLOOKUP($B1262,'[1]Paste Only'!$D:$AM,4,FALSE)),"-")</f>
        <v>195.15</v>
      </c>
      <c r="F1262" s="14" t="str">
        <f>IFERROR(VLOOKUP($B1262,'[1]Paste Only'!$D:$AM,5,FALSE),"-")</f>
        <v>-</v>
      </c>
      <c r="G1262" s="15">
        <f>IFERROR(VLOOKUP($B1262,'[1]Paste Only'!$D:$AM,6,FALSE),"-")</f>
        <v>0</v>
      </c>
      <c r="H1262" s="15">
        <f>IFERROR(VLOOKUP($B1262,'[1]Paste Only'!$D:$AM,7,FALSE),"-")</f>
        <v>0</v>
      </c>
      <c r="I1262" s="15">
        <f>IFERROR(VLOOKUP($B1262,'[1]Paste Only'!$D:$AM,8,FALSE),"-")</f>
        <v>0</v>
      </c>
      <c r="J1262" s="34"/>
      <c r="K1262" s="34"/>
      <c r="L1262" s="14">
        <f>IFERROR(VLOOKUP($B1262,'[1]Paste Only'!$D:$AM,12,FALSE),"-")</f>
        <v>20.56</v>
      </c>
      <c r="M1262" s="14" t="str">
        <f>IFERROR(VLOOKUP($B1262,'[1]Paste Only'!$D:$AM,15,FALSE),"-")</f>
        <v>-</v>
      </c>
      <c r="N1262" s="30"/>
      <c r="O1262" s="18"/>
      <c r="P1262" s="19">
        <f t="shared" si="609"/>
        <v>0</v>
      </c>
      <c r="Q1262" s="20">
        <f t="shared" si="582"/>
        <v>0</v>
      </c>
      <c r="R1262" s="13">
        <f t="shared" si="583"/>
        <v>0</v>
      </c>
      <c r="S1262" s="13" t="str">
        <f>IFERROR(VLOOKUP($B1262,'[1]Market Cap'!$G:$I,3,FALSE),"-")</f>
        <v>Small Cap</v>
      </c>
      <c r="T1262" s="13"/>
      <c r="U1262" s="13"/>
      <c r="V1262" s="21">
        <f t="shared" si="610"/>
        <v>0</v>
      </c>
      <c r="W1262" s="21">
        <f t="shared" si="610"/>
        <v>0</v>
      </c>
      <c r="X1262" s="21">
        <f t="shared" si="610"/>
        <v>0</v>
      </c>
      <c r="Y1262" s="22">
        <f t="shared" si="584"/>
        <v>0</v>
      </c>
      <c r="Z1262" s="13">
        <f t="shared" si="585"/>
        <v>0</v>
      </c>
      <c r="AA1262" s="23">
        <f t="shared" si="586"/>
        <v>0</v>
      </c>
      <c r="AB1262" s="23">
        <f t="shared" si="587"/>
        <v>0</v>
      </c>
      <c r="AC1262" s="23">
        <f t="shared" si="588"/>
        <v>0</v>
      </c>
      <c r="AD1262" s="24">
        <f t="shared" si="589"/>
        <v>0</v>
      </c>
      <c r="AE1262" s="25">
        <f>IFERROR(VLOOKUP($B1262,'[1]Market Cap'!$G:$I,2,FALSE),"-")</f>
        <v>953.25781111499998</v>
      </c>
      <c r="AF1262" s="20">
        <f t="shared" si="590"/>
        <v>0</v>
      </c>
      <c r="AG1262" s="17">
        <f t="shared" si="591"/>
        <v>0</v>
      </c>
      <c r="AH1262" s="17">
        <f t="shared" si="592"/>
        <v>0</v>
      </c>
      <c r="AI1262" s="17" t="str">
        <f t="shared" si="593"/>
        <v>-</v>
      </c>
      <c r="AJ1262" s="26" t="str">
        <f>IFERROR(VLOOKUP($B1262,'[1]Paste Only'!$D:$AM,26,FALSE),"-")</f>
        <v>-</v>
      </c>
      <c r="AK1262" s="26" t="str">
        <f>IFERROR(VLOOKUP($B1262,'[1]Paste Only'!$D:$AM,23,FALSE),"-")</f>
        <v>-</v>
      </c>
      <c r="AL1262" s="26" t="str">
        <f>IFERROR(VLOOKUP($B1262,'[1]Paste Only'!$D:$AM,22,FALSE),"-")</f>
        <v>-</v>
      </c>
      <c r="AM1262" s="21" t="str">
        <f t="shared" si="611"/>
        <v>-</v>
      </c>
      <c r="AN1262" s="21" t="str">
        <f t="shared" si="611"/>
        <v>-</v>
      </c>
      <c r="AO1262" s="21" t="str">
        <f t="shared" si="611"/>
        <v>-</v>
      </c>
      <c r="AP1262" s="27">
        <f t="shared" si="594"/>
        <v>0</v>
      </c>
      <c r="AQ1262" s="27" t="str">
        <f t="shared" si="595"/>
        <v>-</v>
      </c>
      <c r="AR1262" s="27" t="str">
        <f t="shared" si="596"/>
        <v>-</v>
      </c>
      <c r="AS1262" s="27">
        <f t="shared" si="597"/>
        <v>0</v>
      </c>
      <c r="AT1262" s="27">
        <f t="shared" si="598"/>
        <v>0</v>
      </c>
      <c r="AU1262" s="27">
        <f t="shared" si="599"/>
        <v>0</v>
      </c>
      <c r="AV1262" s="21" t="str">
        <f t="shared" si="600"/>
        <v>0</v>
      </c>
      <c r="AW1262" s="27">
        <f t="shared" si="601"/>
        <v>0</v>
      </c>
      <c r="AX1262" s="27" t="str">
        <f t="shared" si="602"/>
        <v>-</v>
      </c>
      <c r="AY1262" s="27" t="str">
        <f t="shared" si="603"/>
        <v>-</v>
      </c>
      <c r="AZ1262" s="21" t="str">
        <f t="shared" si="604"/>
        <v>-</v>
      </c>
      <c r="BA1262" s="21" t="str">
        <f t="shared" si="605"/>
        <v>-</v>
      </c>
      <c r="BB1262" s="28"/>
      <c r="BC1262" s="28"/>
      <c r="BD1262" s="28"/>
      <c r="BE1262" s="28"/>
      <c r="BF1262" s="28"/>
      <c r="BG1262" s="29"/>
      <c r="BH1262" s="29"/>
      <c r="BI1262" s="29"/>
      <c r="BJ1262" s="29"/>
      <c r="BK1262" s="29"/>
      <c r="BN1262" s="32"/>
      <c r="BO1262" s="32"/>
      <c r="BQ1262" s="32"/>
      <c r="BR1262" s="35"/>
    </row>
    <row r="1263" spans="1:70" x14ac:dyDescent="0.25">
      <c r="A1263" s="13" t="s">
        <v>3840</v>
      </c>
      <c r="B1263" s="33" t="s">
        <v>3841</v>
      </c>
      <c r="C1263" s="13" t="s">
        <v>3842</v>
      </c>
      <c r="D1263" s="13" t="str">
        <f>IFERROR(VLOOKUP($B1263,[1]GICS!$C:$D,2,FALSE),"-")</f>
        <v>Industrials</v>
      </c>
      <c r="E1263" s="14">
        <f>IFERROR(IF(VLOOKUP($B1263,'[1]Paste Only'!$D:$AM,4,FALSE)="-",VLOOKUP($B1263,'[1]Market Cap'!$A:$J,10,FALSE),VLOOKUP($B1263,'[1]Paste Only'!$D:$AM,4,FALSE)),"-")</f>
        <v>784.05</v>
      </c>
      <c r="F1263" s="14" t="str">
        <f>IFERROR(VLOOKUP($B1263,'[1]Paste Only'!$D:$AM,5,FALSE),"-")</f>
        <v>-</v>
      </c>
      <c r="G1263" s="15">
        <f>IFERROR(VLOOKUP($B1263,'[1]Paste Only'!$D:$AM,6,FALSE),"-")</f>
        <v>2</v>
      </c>
      <c r="H1263" s="15">
        <f>IFERROR(VLOOKUP($B1263,'[1]Paste Only'!$D:$AM,7,FALSE),"-")</f>
        <v>0</v>
      </c>
      <c r="I1263" s="15">
        <f>IFERROR(VLOOKUP($B1263,'[1]Paste Only'!$D:$AM,8,FALSE),"-")</f>
        <v>0</v>
      </c>
      <c r="J1263" s="34"/>
      <c r="K1263" s="34"/>
      <c r="L1263" s="14" t="str">
        <f>IFERROR(VLOOKUP($B1263,'[1]Paste Only'!$D:$AM,12,FALSE),"-")</f>
        <v>-</v>
      </c>
      <c r="M1263" s="14" t="str">
        <f>IFERROR(VLOOKUP($B1263,'[1]Paste Only'!$D:$AM,15,FALSE),"-")</f>
        <v>-</v>
      </c>
      <c r="N1263" s="30"/>
      <c r="O1263" s="18"/>
      <c r="P1263" s="19">
        <f t="shared" si="609"/>
        <v>0</v>
      </c>
      <c r="Q1263" s="20">
        <f t="shared" si="582"/>
        <v>0</v>
      </c>
      <c r="R1263" s="13">
        <f t="shared" si="583"/>
        <v>2</v>
      </c>
      <c r="S1263" s="13" t="str">
        <f>IFERROR(VLOOKUP($B1263,'[1]Market Cap'!$G:$I,3,FALSE),"-")</f>
        <v>Small Cap</v>
      </c>
      <c r="T1263" s="13"/>
      <c r="U1263" s="13"/>
      <c r="V1263" s="21">
        <f t="shared" si="610"/>
        <v>0</v>
      </c>
      <c r="W1263" s="21">
        <f t="shared" si="610"/>
        <v>0</v>
      </c>
      <c r="X1263" s="21">
        <f t="shared" si="610"/>
        <v>0</v>
      </c>
      <c r="Y1263" s="22">
        <f t="shared" si="584"/>
        <v>0</v>
      </c>
      <c r="Z1263" s="13">
        <f t="shared" si="585"/>
        <v>0</v>
      </c>
      <c r="AA1263" s="23">
        <f t="shared" si="586"/>
        <v>0</v>
      </c>
      <c r="AB1263" s="23">
        <f t="shared" si="587"/>
        <v>0</v>
      </c>
      <c r="AC1263" s="23">
        <f t="shared" si="588"/>
        <v>0</v>
      </c>
      <c r="AD1263" s="24">
        <f t="shared" si="589"/>
        <v>0</v>
      </c>
      <c r="AE1263" s="25">
        <f>IFERROR(VLOOKUP($B1263,'[1]Market Cap'!$G:$I,2,FALSE),"-")</f>
        <v>878.66491050000002</v>
      </c>
      <c r="AF1263" s="20">
        <f t="shared" si="590"/>
        <v>0</v>
      </c>
      <c r="AG1263" s="17">
        <f t="shared" si="591"/>
        <v>0</v>
      </c>
      <c r="AH1263" s="17">
        <f t="shared" si="592"/>
        <v>0</v>
      </c>
      <c r="AI1263" s="17" t="str">
        <f t="shared" si="593"/>
        <v>-</v>
      </c>
      <c r="AJ1263" s="26" t="str">
        <f>IFERROR(VLOOKUP($B1263,'[1]Paste Only'!$D:$AM,26,FALSE),"-")</f>
        <v>-</v>
      </c>
      <c r="AK1263" s="26" t="str">
        <f>IFERROR(VLOOKUP($B1263,'[1]Paste Only'!$D:$AM,23,FALSE),"-")</f>
        <v>-</v>
      </c>
      <c r="AL1263" s="26" t="str">
        <f>IFERROR(VLOOKUP($B1263,'[1]Paste Only'!$D:$AM,22,FALSE),"-")</f>
        <v>-</v>
      </c>
      <c r="AM1263" s="21" t="str">
        <f t="shared" si="611"/>
        <v>-</v>
      </c>
      <c r="AN1263" s="21" t="str">
        <f t="shared" si="611"/>
        <v>-</v>
      </c>
      <c r="AO1263" s="21" t="str">
        <f t="shared" si="611"/>
        <v>-</v>
      </c>
      <c r="AP1263" s="27">
        <f t="shared" si="594"/>
        <v>0</v>
      </c>
      <c r="AQ1263" s="27" t="str">
        <f t="shared" si="595"/>
        <v>-</v>
      </c>
      <c r="AR1263" s="27" t="str">
        <f t="shared" si="596"/>
        <v>-</v>
      </c>
      <c r="AS1263" s="27">
        <f t="shared" si="597"/>
        <v>0</v>
      </c>
      <c r="AT1263" s="27">
        <f t="shared" si="598"/>
        <v>0</v>
      </c>
      <c r="AU1263" s="27">
        <f t="shared" si="599"/>
        <v>0</v>
      </c>
      <c r="AV1263" s="21">
        <f t="shared" si="600"/>
        <v>1</v>
      </c>
      <c r="AW1263" s="27">
        <f t="shared" si="601"/>
        <v>0</v>
      </c>
      <c r="AX1263" s="27" t="str">
        <f t="shared" si="602"/>
        <v>-</v>
      </c>
      <c r="AY1263" s="27" t="str">
        <f t="shared" si="603"/>
        <v>-</v>
      </c>
      <c r="AZ1263" s="21" t="str">
        <f t="shared" si="604"/>
        <v>-</v>
      </c>
      <c r="BA1263" s="21" t="str">
        <f t="shared" si="605"/>
        <v>-</v>
      </c>
      <c r="BB1263" s="28"/>
      <c r="BC1263" s="28"/>
      <c r="BD1263" s="28"/>
      <c r="BE1263" s="28"/>
      <c r="BF1263" s="28"/>
      <c r="BG1263" s="29"/>
      <c r="BH1263" s="29"/>
      <c r="BI1263" s="29"/>
      <c r="BJ1263" s="29"/>
      <c r="BK1263" s="29"/>
      <c r="BN1263" s="32"/>
      <c r="BO1263" s="32"/>
      <c r="BQ1263" s="32"/>
      <c r="BR1263" s="35"/>
    </row>
    <row r="1264" spans="1:70" x14ac:dyDescent="0.25">
      <c r="A1264" s="13" t="s">
        <v>3843</v>
      </c>
      <c r="B1264" s="33" t="s">
        <v>3844</v>
      </c>
      <c r="C1264" s="13" t="s">
        <v>3845</v>
      </c>
      <c r="D1264" s="13" t="str">
        <f>IFERROR(VLOOKUP($B1264,[1]GICS!$C:$D,2,FALSE),"-")</f>
        <v>Health Care</v>
      </c>
      <c r="E1264" s="14" t="str">
        <f>IFERROR(IF(VLOOKUP($B1264,'[1]Paste Only'!$D:$AM,4,FALSE)="-",VLOOKUP($B1264,'[1]Market Cap'!$A:$J,10,FALSE),VLOOKUP($B1264,'[1]Paste Only'!$D:$AM,4,FALSE)),"-")</f>
        <v>-</v>
      </c>
      <c r="F1264" s="14" t="str">
        <f>IFERROR(VLOOKUP($B1264,'[1]Paste Only'!$D:$AM,5,FALSE),"-")</f>
        <v>-</v>
      </c>
      <c r="G1264" s="15">
        <f>IFERROR(VLOOKUP($B1264,'[1]Paste Only'!$D:$AM,6,FALSE),"-")</f>
        <v>0</v>
      </c>
      <c r="H1264" s="15">
        <f>IFERROR(VLOOKUP($B1264,'[1]Paste Only'!$D:$AM,7,FALSE),"-")</f>
        <v>0</v>
      </c>
      <c r="I1264" s="15">
        <f>IFERROR(VLOOKUP($B1264,'[1]Paste Only'!$D:$AM,8,FALSE),"-")</f>
        <v>0</v>
      </c>
      <c r="J1264" s="34"/>
      <c r="K1264" s="34"/>
      <c r="L1264" s="14">
        <f>IFERROR(VLOOKUP($B1264,'[1]Paste Only'!$D:$AM,12,FALSE),"-")</f>
        <v>-20.68</v>
      </c>
      <c r="M1264" s="14" t="str">
        <f>IFERROR(VLOOKUP($B1264,'[1]Paste Only'!$D:$AM,15,FALSE),"-")</f>
        <v>-</v>
      </c>
      <c r="N1264" s="30"/>
      <c r="O1264" s="18"/>
      <c r="P1264" s="19">
        <f t="shared" si="609"/>
        <v>0</v>
      </c>
      <c r="Q1264" s="20">
        <f t="shared" si="582"/>
        <v>0</v>
      </c>
      <c r="R1264" s="13">
        <f t="shared" si="583"/>
        <v>0</v>
      </c>
      <c r="S1264" s="13" t="str">
        <f>IFERROR(VLOOKUP($B1264,'[1]Market Cap'!$G:$I,3,FALSE),"-")</f>
        <v>-</v>
      </c>
      <c r="T1264" s="13"/>
      <c r="U1264" s="13"/>
      <c r="V1264" s="21">
        <f t="shared" si="610"/>
        <v>0</v>
      </c>
      <c r="W1264" s="21">
        <f t="shared" si="610"/>
        <v>0</v>
      </c>
      <c r="X1264" s="21">
        <f t="shared" si="610"/>
        <v>0</v>
      </c>
      <c r="Y1264" s="22">
        <f t="shared" si="584"/>
        <v>0</v>
      </c>
      <c r="Z1264" s="13">
        <f t="shared" si="585"/>
        <v>0</v>
      </c>
      <c r="AA1264" s="23">
        <f t="shared" si="586"/>
        <v>0</v>
      </c>
      <c r="AB1264" s="23">
        <f t="shared" si="587"/>
        <v>0</v>
      </c>
      <c r="AC1264" s="23">
        <f t="shared" si="588"/>
        <v>0</v>
      </c>
      <c r="AD1264" s="24">
        <f t="shared" si="589"/>
        <v>0</v>
      </c>
      <c r="AE1264" s="25" t="str">
        <f>IFERROR(VLOOKUP($B1264,'[1]Market Cap'!$G:$I,2,FALSE),"-")</f>
        <v>-</v>
      </c>
      <c r="AF1264" s="20">
        <f t="shared" si="590"/>
        <v>0</v>
      </c>
      <c r="AG1264" s="17">
        <f t="shared" si="591"/>
        <v>0</v>
      </c>
      <c r="AH1264" s="17">
        <f t="shared" si="592"/>
        <v>0</v>
      </c>
      <c r="AI1264" s="17" t="str">
        <f t="shared" si="593"/>
        <v>-</v>
      </c>
      <c r="AJ1264" s="26" t="str">
        <f>IFERROR(VLOOKUP($B1264,'[1]Paste Only'!$D:$AM,26,FALSE),"-")</f>
        <v>-</v>
      </c>
      <c r="AK1264" s="26" t="str">
        <f>IFERROR(VLOOKUP($B1264,'[1]Paste Only'!$D:$AM,23,FALSE),"-")</f>
        <v>-</v>
      </c>
      <c r="AL1264" s="26" t="str">
        <f>IFERROR(VLOOKUP($B1264,'[1]Paste Only'!$D:$AM,22,FALSE),"-")</f>
        <v>-</v>
      </c>
      <c r="AM1264" s="21" t="str">
        <f t="shared" si="611"/>
        <v>-</v>
      </c>
      <c r="AN1264" s="21" t="str">
        <f t="shared" si="611"/>
        <v>-</v>
      </c>
      <c r="AO1264" s="21" t="str">
        <f t="shared" si="611"/>
        <v>-</v>
      </c>
      <c r="AP1264" s="27">
        <f t="shared" si="594"/>
        <v>0</v>
      </c>
      <c r="AQ1264" s="27" t="str">
        <f t="shared" si="595"/>
        <v>-</v>
      </c>
      <c r="AR1264" s="27" t="str">
        <f t="shared" si="596"/>
        <v>-</v>
      </c>
      <c r="AS1264" s="27">
        <f t="shared" si="597"/>
        <v>0</v>
      </c>
      <c r="AT1264" s="27">
        <f t="shared" si="598"/>
        <v>0</v>
      </c>
      <c r="AU1264" s="27">
        <f t="shared" si="599"/>
        <v>0</v>
      </c>
      <c r="AV1264" s="21" t="str">
        <f t="shared" si="600"/>
        <v>0</v>
      </c>
      <c r="AW1264" s="27">
        <f t="shared" si="601"/>
        <v>0</v>
      </c>
      <c r="AX1264" s="27" t="str">
        <f t="shared" si="602"/>
        <v>-</v>
      </c>
      <c r="AY1264" s="27" t="str">
        <f t="shared" si="603"/>
        <v>-</v>
      </c>
      <c r="AZ1264" s="21" t="str">
        <f t="shared" si="604"/>
        <v>-</v>
      </c>
      <c r="BA1264" s="21" t="str">
        <f t="shared" si="605"/>
        <v>-</v>
      </c>
      <c r="BB1264" s="28"/>
      <c r="BC1264" s="28"/>
      <c r="BD1264" s="28"/>
      <c r="BE1264" s="28"/>
      <c r="BF1264" s="28"/>
      <c r="BG1264" s="29"/>
      <c r="BH1264" s="29"/>
      <c r="BI1264" s="29"/>
      <c r="BJ1264" s="29"/>
      <c r="BK1264" s="29"/>
    </row>
    <row r="1265" spans="1:66" x14ac:dyDescent="0.25">
      <c r="A1265" s="13" t="s">
        <v>3846</v>
      </c>
      <c r="B1265" s="33" t="s">
        <v>3847</v>
      </c>
      <c r="C1265" s="13" t="s">
        <v>3848</v>
      </c>
      <c r="D1265" s="13" t="str">
        <f>IFERROR(VLOOKUP($B1265,[1]GICS!$C:$D,2,FALSE),"-")</f>
        <v>Industrials</v>
      </c>
      <c r="E1265" s="14">
        <f>IFERROR(IF(VLOOKUP($B1265,'[1]Paste Only'!$D:$AM,4,FALSE)="-",VLOOKUP($B1265,'[1]Market Cap'!$A:$J,10,FALSE),VLOOKUP($B1265,'[1]Paste Only'!$D:$AM,4,FALSE)),"-")</f>
        <v>58.71</v>
      </c>
      <c r="F1265" s="14" t="str">
        <f>IFERROR(VLOOKUP($B1265,'[1]Paste Only'!$D:$AM,5,FALSE),"-")</f>
        <v>-</v>
      </c>
      <c r="G1265" s="15">
        <f>IFERROR(VLOOKUP($B1265,'[1]Paste Only'!$D:$AM,6,FALSE),"-")</f>
        <v>0</v>
      </c>
      <c r="H1265" s="15">
        <f>IFERROR(VLOOKUP($B1265,'[1]Paste Only'!$D:$AM,7,FALSE),"-")</f>
        <v>0</v>
      </c>
      <c r="I1265" s="15">
        <f>IFERROR(VLOOKUP($B1265,'[1]Paste Only'!$D:$AM,8,FALSE),"-")</f>
        <v>0</v>
      </c>
      <c r="J1265" s="34"/>
      <c r="K1265" s="34"/>
      <c r="L1265" s="14">
        <f>IFERROR(VLOOKUP($B1265,'[1]Paste Only'!$D:$AM,12,FALSE),"-")</f>
        <v>0.34</v>
      </c>
      <c r="M1265" s="14" t="str">
        <f>IFERROR(VLOOKUP($B1265,'[1]Paste Only'!$D:$AM,15,FALSE),"-")</f>
        <v>-</v>
      </c>
      <c r="N1265" s="30"/>
      <c r="O1265" s="18"/>
      <c r="P1265" s="19">
        <f t="shared" si="609"/>
        <v>0</v>
      </c>
      <c r="Q1265" s="20">
        <f t="shared" si="582"/>
        <v>0</v>
      </c>
      <c r="R1265" s="13">
        <f t="shared" si="583"/>
        <v>0</v>
      </c>
      <c r="S1265" s="13" t="str">
        <f>IFERROR(VLOOKUP($B1265,'[1]Market Cap'!$G:$I,3,FALSE),"-")</f>
        <v>Small Cap</v>
      </c>
      <c r="T1265" s="13"/>
      <c r="U1265" s="13"/>
      <c r="V1265" s="21">
        <f t="shared" si="610"/>
        <v>0</v>
      </c>
      <c r="W1265" s="21">
        <f t="shared" si="610"/>
        <v>0</v>
      </c>
      <c r="X1265" s="21">
        <f t="shared" si="610"/>
        <v>0</v>
      </c>
      <c r="Y1265" s="22">
        <f t="shared" si="584"/>
        <v>0</v>
      </c>
      <c r="Z1265" s="13">
        <f t="shared" si="585"/>
        <v>0</v>
      </c>
      <c r="AA1265" s="23">
        <f t="shared" si="586"/>
        <v>0</v>
      </c>
      <c r="AB1265" s="23">
        <f t="shared" si="587"/>
        <v>0</v>
      </c>
      <c r="AC1265" s="23">
        <f t="shared" si="588"/>
        <v>0</v>
      </c>
      <c r="AD1265" s="24">
        <f t="shared" si="589"/>
        <v>0</v>
      </c>
      <c r="AE1265" s="25">
        <f>IFERROR(VLOOKUP($B1265,'[1]Market Cap'!$G:$I,2,FALSE),"-")</f>
        <v>980.97361864499999</v>
      </c>
      <c r="AF1265" s="20">
        <f t="shared" si="590"/>
        <v>0</v>
      </c>
      <c r="AG1265" s="17">
        <f t="shared" si="591"/>
        <v>0</v>
      </c>
      <c r="AH1265" s="17">
        <f t="shared" si="592"/>
        <v>0</v>
      </c>
      <c r="AI1265" s="17" t="str">
        <f t="shared" si="593"/>
        <v>-</v>
      </c>
      <c r="AJ1265" s="26" t="str">
        <f>IFERROR(VLOOKUP($B1265,'[1]Paste Only'!$D:$AM,26,FALSE),"-")</f>
        <v>-</v>
      </c>
      <c r="AK1265" s="26" t="str">
        <f>IFERROR(VLOOKUP($B1265,'[1]Paste Only'!$D:$AM,23,FALSE),"-")</f>
        <v>-</v>
      </c>
      <c r="AL1265" s="26" t="str">
        <f>IFERROR(VLOOKUP($B1265,'[1]Paste Only'!$D:$AM,22,FALSE),"-")</f>
        <v>-</v>
      </c>
      <c r="AM1265" s="21" t="str">
        <f t="shared" si="611"/>
        <v>-</v>
      </c>
      <c r="AN1265" s="21" t="str">
        <f t="shared" si="611"/>
        <v>-</v>
      </c>
      <c r="AO1265" s="21" t="str">
        <f t="shared" si="611"/>
        <v>-</v>
      </c>
      <c r="AP1265" s="27">
        <f t="shared" si="594"/>
        <v>0</v>
      </c>
      <c r="AQ1265" s="27" t="str">
        <f t="shared" si="595"/>
        <v>-</v>
      </c>
      <c r="AR1265" s="27" t="str">
        <f t="shared" si="596"/>
        <v>-</v>
      </c>
      <c r="AS1265" s="27">
        <f t="shared" si="597"/>
        <v>0</v>
      </c>
      <c r="AT1265" s="27">
        <f t="shared" si="598"/>
        <v>0</v>
      </c>
      <c r="AU1265" s="27">
        <f t="shared" si="599"/>
        <v>0</v>
      </c>
      <c r="AV1265" s="21" t="str">
        <f t="shared" si="600"/>
        <v>0</v>
      </c>
      <c r="AW1265" s="27">
        <f t="shared" si="601"/>
        <v>0</v>
      </c>
      <c r="AX1265" s="27" t="str">
        <f t="shared" si="602"/>
        <v>-</v>
      </c>
      <c r="AY1265" s="27" t="str">
        <f t="shared" si="603"/>
        <v>-</v>
      </c>
      <c r="AZ1265" s="21" t="str">
        <f t="shared" si="604"/>
        <v>-</v>
      </c>
      <c r="BA1265" s="21" t="str">
        <f t="shared" si="605"/>
        <v>-</v>
      </c>
      <c r="BB1265" s="28"/>
      <c r="BC1265" s="28"/>
      <c r="BD1265" s="28"/>
      <c r="BE1265" s="28"/>
      <c r="BF1265" s="28"/>
      <c r="BG1265" s="29"/>
      <c r="BH1265" s="29"/>
      <c r="BI1265" s="29"/>
      <c r="BJ1265" s="29"/>
      <c r="BK1265" s="29"/>
      <c r="BL1265" s="30"/>
    </row>
    <row r="1266" spans="1:66" x14ac:dyDescent="0.25">
      <c r="A1266" s="13" t="s">
        <v>3849</v>
      </c>
      <c r="B1266" s="33" t="s">
        <v>3850</v>
      </c>
      <c r="C1266" s="13" t="s">
        <v>3851</v>
      </c>
      <c r="D1266" s="13" t="str">
        <f>IFERROR(VLOOKUP($B1266,[1]GICS!$C:$D,2,FALSE),"-")</f>
        <v>Industrials</v>
      </c>
      <c r="E1266" s="14">
        <f>IFERROR(IF(VLOOKUP($B1266,'[1]Paste Only'!$D:$AM,4,FALSE)="-",VLOOKUP($B1266,'[1]Market Cap'!$A:$J,10,FALSE),VLOOKUP($B1266,'[1]Paste Only'!$D:$AM,4,FALSE)),"-")</f>
        <v>555.54999999999995</v>
      </c>
      <c r="F1266" s="14" t="str">
        <f>IFERROR(VLOOKUP($B1266,'[1]Paste Only'!$D:$AM,5,FALSE),"-")</f>
        <v>-</v>
      </c>
      <c r="G1266" s="15">
        <f>IFERROR(VLOOKUP($B1266,'[1]Paste Only'!$D:$AM,6,FALSE),"-")</f>
        <v>0</v>
      </c>
      <c r="H1266" s="15">
        <f>IFERROR(VLOOKUP($B1266,'[1]Paste Only'!$D:$AM,7,FALSE),"-")</f>
        <v>0</v>
      </c>
      <c r="I1266" s="15">
        <f>IFERROR(VLOOKUP($B1266,'[1]Paste Only'!$D:$AM,8,FALSE),"-")</f>
        <v>0</v>
      </c>
      <c r="J1266" s="34"/>
      <c r="K1266" s="34"/>
      <c r="L1266" s="14">
        <f>IFERROR(VLOOKUP($B1266,'[1]Paste Only'!$D:$AM,12,FALSE),"-")</f>
        <v>14.7</v>
      </c>
      <c r="M1266" s="14" t="str">
        <f>IFERROR(VLOOKUP($B1266,'[1]Paste Only'!$D:$AM,15,FALSE),"-")</f>
        <v>-</v>
      </c>
      <c r="N1266" s="30"/>
      <c r="O1266" s="18"/>
      <c r="P1266" s="19">
        <f t="shared" si="609"/>
        <v>0</v>
      </c>
      <c r="Q1266" s="20">
        <f t="shared" si="582"/>
        <v>0</v>
      </c>
      <c r="R1266" s="13">
        <f t="shared" si="583"/>
        <v>0</v>
      </c>
      <c r="S1266" s="13" t="str">
        <f>IFERROR(VLOOKUP($B1266,'[1]Market Cap'!$G:$I,3,FALSE),"-")</f>
        <v>Small Cap</v>
      </c>
      <c r="T1266" s="13"/>
      <c r="U1266" s="13"/>
      <c r="V1266" s="21">
        <f t="shared" si="610"/>
        <v>0</v>
      </c>
      <c r="W1266" s="21">
        <f t="shared" si="610"/>
        <v>0</v>
      </c>
      <c r="X1266" s="21">
        <f t="shared" si="610"/>
        <v>0</v>
      </c>
      <c r="Y1266" s="22">
        <f t="shared" si="584"/>
        <v>0</v>
      </c>
      <c r="Z1266" s="13">
        <f t="shared" si="585"/>
        <v>0</v>
      </c>
      <c r="AA1266" s="23">
        <f t="shared" si="586"/>
        <v>0</v>
      </c>
      <c r="AB1266" s="23">
        <f t="shared" si="587"/>
        <v>0</v>
      </c>
      <c r="AC1266" s="23">
        <f t="shared" si="588"/>
        <v>0</v>
      </c>
      <c r="AD1266" s="24">
        <f t="shared" si="589"/>
        <v>0</v>
      </c>
      <c r="AE1266" s="25">
        <f>IFERROR(VLOOKUP($B1266,'[1]Market Cap'!$G:$I,2,FALSE),"-")</f>
        <v>2777.75</v>
      </c>
      <c r="AF1266" s="20">
        <f t="shared" si="590"/>
        <v>0</v>
      </c>
      <c r="AG1266" s="17">
        <f t="shared" si="591"/>
        <v>0</v>
      </c>
      <c r="AH1266" s="17">
        <f t="shared" si="592"/>
        <v>0</v>
      </c>
      <c r="AI1266" s="17" t="str">
        <f t="shared" si="593"/>
        <v>-</v>
      </c>
      <c r="AJ1266" s="26" t="str">
        <f>IFERROR(VLOOKUP($B1266,'[1]Paste Only'!$D:$AM,26,FALSE),"-")</f>
        <v>-</v>
      </c>
      <c r="AK1266" s="26" t="str">
        <f>IFERROR(VLOOKUP($B1266,'[1]Paste Only'!$D:$AM,23,FALSE),"-")</f>
        <v>-</v>
      </c>
      <c r="AL1266" s="26" t="str">
        <f>IFERROR(VLOOKUP($B1266,'[1]Paste Only'!$D:$AM,22,FALSE),"-")</f>
        <v>-</v>
      </c>
      <c r="AM1266" s="21" t="str">
        <f t="shared" si="611"/>
        <v>-</v>
      </c>
      <c r="AN1266" s="21" t="str">
        <f t="shared" si="611"/>
        <v>-</v>
      </c>
      <c r="AO1266" s="21" t="str">
        <f t="shared" si="611"/>
        <v>-</v>
      </c>
      <c r="AP1266" s="27">
        <f t="shared" si="594"/>
        <v>0</v>
      </c>
      <c r="AQ1266" s="27" t="str">
        <f t="shared" si="595"/>
        <v>-</v>
      </c>
      <c r="AR1266" s="27" t="str">
        <f t="shared" si="596"/>
        <v>-</v>
      </c>
      <c r="AS1266" s="27">
        <f t="shared" si="597"/>
        <v>0</v>
      </c>
      <c r="AT1266" s="27">
        <f t="shared" si="598"/>
        <v>0</v>
      </c>
      <c r="AU1266" s="27">
        <f t="shared" si="599"/>
        <v>0</v>
      </c>
      <c r="AV1266" s="21" t="str">
        <f t="shared" si="600"/>
        <v>0</v>
      </c>
      <c r="AW1266" s="27">
        <f t="shared" si="601"/>
        <v>0</v>
      </c>
      <c r="AX1266" s="27" t="str">
        <f t="shared" si="602"/>
        <v>-</v>
      </c>
      <c r="AY1266" s="27" t="str">
        <f t="shared" si="603"/>
        <v>-</v>
      </c>
      <c r="AZ1266" s="21" t="str">
        <f t="shared" si="604"/>
        <v>-</v>
      </c>
      <c r="BA1266" s="21" t="str">
        <f t="shared" si="605"/>
        <v>-</v>
      </c>
      <c r="BB1266" s="28"/>
      <c r="BC1266" s="28"/>
      <c r="BD1266" s="28"/>
      <c r="BE1266" s="28"/>
      <c r="BF1266" s="28"/>
      <c r="BG1266" s="29"/>
      <c r="BH1266" s="29"/>
      <c r="BI1266" s="29"/>
      <c r="BJ1266" s="29"/>
      <c r="BK1266" s="29"/>
      <c r="BL1266" s="30"/>
      <c r="BN1266" s="32"/>
    </row>
    <row r="1267" spans="1:66" x14ac:dyDescent="0.25">
      <c r="A1267" s="13" t="s">
        <v>3852</v>
      </c>
      <c r="B1267" s="33" t="s">
        <v>3853</v>
      </c>
      <c r="C1267" s="13" t="s">
        <v>3854</v>
      </c>
      <c r="D1267" s="13" t="str">
        <f>IFERROR(VLOOKUP($B1267,[1]GICS!$C:$D,2,FALSE),"-")</f>
        <v>Real Estate</v>
      </c>
      <c r="E1267" s="14">
        <f>IFERROR(IF(VLOOKUP($B1267,'[1]Paste Only'!$D:$AM,4,FALSE)="-",VLOOKUP($B1267,'[1]Market Cap'!$A:$J,10,FALSE),VLOOKUP($B1267,'[1]Paste Only'!$D:$AM,4,FALSE)),"-")</f>
        <v>95.01</v>
      </c>
      <c r="F1267" s="14" t="str">
        <f>IFERROR(VLOOKUP($B1267,'[1]Paste Only'!$D:$AM,5,FALSE),"-")</f>
        <v>-</v>
      </c>
      <c r="G1267" s="15">
        <f>IFERROR(VLOOKUP($B1267,'[1]Paste Only'!$D:$AM,6,FALSE),"-")</f>
        <v>0</v>
      </c>
      <c r="H1267" s="15">
        <f>IFERROR(VLOOKUP($B1267,'[1]Paste Only'!$D:$AM,7,FALSE),"-")</f>
        <v>0</v>
      </c>
      <c r="I1267" s="15">
        <f>IFERROR(VLOOKUP($B1267,'[1]Paste Only'!$D:$AM,8,FALSE),"-")</f>
        <v>0</v>
      </c>
      <c r="J1267" s="34"/>
      <c r="K1267" s="34"/>
      <c r="L1267" s="14">
        <f>IFERROR(VLOOKUP($B1267,'[1]Paste Only'!$D:$AM,12,FALSE),"-")</f>
        <v>-0.56999999999999995</v>
      </c>
      <c r="M1267" s="14" t="str">
        <f>IFERROR(VLOOKUP($B1267,'[1]Paste Only'!$D:$AM,15,FALSE),"-")</f>
        <v>-</v>
      </c>
      <c r="N1267" s="30"/>
      <c r="O1267" s="18"/>
      <c r="P1267" s="19">
        <f t="shared" si="609"/>
        <v>0</v>
      </c>
      <c r="Q1267" s="20">
        <f t="shared" si="582"/>
        <v>0</v>
      </c>
      <c r="R1267" s="13">
        <f t="shared" si="583"/>
        <v>0</v>
      </c>
      <c r="S1267" s="13" t="str">
        <f>IFERROR(VLOOKUP($B1267,'[1]Market Cap'!$G:$I,3,FALSE),"-")</f>
        <v>Small Cap</v>
      </c>
      <c r="T1267" s="13"/>
      <c r="U1267" s="13"/>
      <c r="V1267" s="21">
        <f t="shared" si="610"/>
        <v>0</v>
      </c>
      <c r="W1267" s="21">
        <f t="shared" si="610"/>
        <v>0</v>
      </c>
      <c r="X1267" s="21">
        <f t="shared" si="610"/>
        <v>0</v>
      </c>
      <c r="Y1267" s="22">
        <f t="shared" si="584"/>
        <v>0</v>
      </c>
      <c r="Z1267" s="13">
        <f t="shared" si="585"/>
        <v>0</v>
      </c>
      <c r="AA1267" s="23">
        <f t="shared" si="586"/>
        <v>0</v>
      </c>
      <c r="AB1267" s="23">
        <f t="shared" si="587"/>
        <v>0</v>
      </c>
      <c r="AC1267" s="23">
        <f t="shared" si="588"/>
        <v>0</v>
      </c>
      <c r="AD1267" s="24">
        <f t="shared" si="589"/>
        <v>0</v>
      </c>
      <c r="AE1267" s="25">
        <f>IFERROR(VLOOKUP($B1267,'[1]Market Cap'!$G:$I,2,FALSE),"-")</f>
        <v>1210.68003159</v>
      </c>
      <c r="AF1267" s="20">
        <f t="shared" si="590"/>
        <v>0</v>
      </c>
      <c r="AG1267" s="17">
        <f t="shared" si="591"/>
        <v>0</v>
      </c>
      <c r="AH1267" s="17">
        <f t="shared" si="592"/>
        <v>0</v>
      </c>
      <c r="AI1267" s="17" t="str">
        <f t="shared" si="593"/>
        <v>-</v>
      </c>
      <c r="AJ1267" s="26" t="str">
        <f>IFERROR(VLOOKUP($B1267,'[1]Paste Only'!$D:$AM,26,FALSE),"-")</f>
        <v>-</v>
      </c>
      <c r="AK1267" s="26" t="str">
        <f>IFERROR(VLOOKUP($B1267,'[1]Paste Only'!$D:$AM,23,FALSE),"-")</f>
        <v>-</v>
      </c>
      <c r="AL1267" s="26" t="str">
        <f>IFERROR(VLOOKUP($B1267,'[1]Paste Only'!$D:$AM,22,FALSE),"-")</f>
        <v>-</v>
      </c>
      <c r="AM1267" s="21" t="str">
        <f t="shared" si="611"/>
        <v>-</v>
      </c>
      <c r="AN1267" s="21" t="str">
        <f t="shared" si="611"/>
        <v>-</v>
      </c>
      <c r="AO1267" s="21" t="str">
        <f t="shared" si="611"/>
        <v>-</v>
      </c>
      <c r="AP1267" s="27">
        <f t="shared" si="594"/>
        <v>0</v>
      </c>
      <c r="AQ1267" s="27" t="str">
        <f t="shared" si="595"/>
        <v>-</v>
      </c>
      <c r="AR1267" s="27" t="str">
        <f t="shared" si="596"/>
        <v>-</v>
      </c>
      <c r="AS1267" s="27">
        <f t="shared" si="597"/>
        <v>0</v>
      </c>
      <c r="AT1267" s="27">
        <f t="shared" si="598"/>
        <v>0</v>
      </c>
      <c r="AU1267" s="27">
        <f t="shared" si="599"/>
        <v>0</v>
      </c>
      <c r="AV1267" s="21" t="str">
        <f t="shared" si="600"/>
        <v>0</v>
      </c>
      <c r="AW1267" s="27">
        <f t="shared" si="601"/>
        <v>0</v>
      </c>
      <c r="AX1267" s="27" t="str">
        <f t="shared" si="602"/>
        <v>-</v>
      </c>
      <c r="AY1267" s="27" t="str">
        <f t="shared" si="603"/>
        <v>-</v>
      </c>
      <c r="AZ1267" s="21" t="str">
        <f t="shared" si="604"/>
        <v>-</v>
      </c>
      <c r="BA1267" s="21" t="str">
        <f t="shared" si="605"/>
        <v>-</v>
      </c>
      <c r="BB1267" s="28"/>
      <c r="BC1267" s="28"/>
      <c r="BD1267" s="28"/>
      <c r="BE1267" s="28"/>
      <c r="BF1267" s="28"/>
      <c r="BG1267" s="29"/>
      <c r="BH1267" s="29"/>
      <c r="BI1267" s="29"/>
      <c r="BJ1267" s="29"/>
      <c r="BK1267" s="29"/>
    </row>
    <row r="1268" spans="1:66" x14ac:dyDescent="0.25">
      <c r="A1268" s="13" t="s">
        <v>3855</v>
      </c>
      <c r="B1268" s="33" t="s">
        <v>3856</v>
      </c>
      <c r="C1268" s="13" t="s">
        <v>3857</v>
      </c>
      <c r="D1268" s="13" t="str">
        <f>IFERROR(VLOOKUP($B1268,[1]GICS!$C:$D,2,FALSE),"-")</f>
        <v>Consumer Discretionary</v>
      </c>
      <c r="E1268" s="14">
        <f>IFERROR(IF(VLOOKUP($B1268,'[1]Paste Only'!$D:$AM,4,FALSE)="-",VLOOKUP($B1268,'[1]Market Cap'!$A:$J,10,FALSE),VLOOKUP($B1268,'[1]Paste Only'!$D:$AM,4,FALSE)),"-")</f>
        <v>198</v>
      </c>
      <c r="F1268" s="14" t="str">
        <f>IFERROR(VLOOKUP($B1268,'[1]Paste Only'!$D:$AM,5,FALSE),"-")</f>
        <v>-</v>
      </c>
      <c r="G1268" s="15">
        <f>IFERROR(VLOOKUP($B1268,'[1]Paste Only'!$D:$AM,6,FALSE),"-")</f>
        <v>0</v>
      </c>
      <c r="H1268" s="15">
        <f>IFERROR(VLOOKUP($B1268,'[1]Paste Only'!$D:$AM,7,FALSE),"-")</f>
        <v>0</v>
      </c>
      <c r="I1268" s="15">
        <f>IFERROR(VLOOKUP($B1268,'[1]Paste Only'!$D:$AM,8,FALSE),"-")</f>
        <v>0</v>
      </c>
      <c r="J1268" s="34"/>
      <c r="K1268" s="34"/>
      <c r="L1268" s="14">
        <f>IFERROR(VLOOKUP($B1268,'[1]Paste Only'!$D:$AM,12,FALSE),"-")</f>
        <v>6.95</v>
      </c>
      <c r="M1268" s="14" t="str">
        <f>IFERROR(VLOOKUP($B1268,'[1]Paste Only'!$D:$AM,15,FALSE),"-")</f>
        <v>-</v>
      </c>
      <c r="N1268" s="30"/>
      <c r="O1268" s="18"/>
      <c r="P1268" s="19">
        <f t="shared" si="609"/>
        <v>0</v>
      </c>
      <c r="Q1268" s="20">
        <f t="shared" si="582"/>
        <v>0</v>
      </c>
      <c r="R1268" s="13">
        <f t="shared" si="583"/>
        <v>0</v>
      </c>
      <c r="S1268" s="13" t="str">
        <f>IFERROR(VLOOKUP($B1268,'[1]Market Cap'!$G:$I,3,FALSE),"-")</f>
        <v>Small Cap</v>
      </c>
      <c r="T1268" s="13"/>
      <c r="U1268" s="13"/>
      <c r="V1268" s="21">
        <f t="shared" si="610"/>
        <v>0</v>
      </c>
      <c r="W1268" s="21">
        <f t="shared" si="610"/>
        <v>0</v>
      </c>
      <c r="X1268" s="21">
        <f t="shared" si="610"/>
        <v>0</v>
      </c>
      <c r="Y1268" s="22">
        <f t="shared" si="584"/>
        <v>0</v>
      </c>
      <c r="Z1268" s="13">
        <f t="shared" si="585"/>
        <v>0</v>
      </c>
      <c r="AA1268" s="23">
        <f t="shared" si="586"/>
        <v>0</v>
      </c>
      <c r="AB1268" s="23">
        <f t="shared" si="587"/>
        <v>0</v>
      </c>
      <c r="AC1268" s="23">
        <f t="shared" si="588"/>
        <v>0</v>
      </c>
      <c r="AD1268" s="24">
        <f t="shared" si="589"/>
        <v>0</v>
      </c>
      <c r="AE1268" s="25">
        <f>IFERROR(VLOOKUP($B1268,'[1]Market Cap'!$G:$I,2,FALSE),"-")</f>
        <v>3950.1</v>
      </c>
      <c r="AF1268" s="20">
        <f t="shared" si="590"/>
        <v>0</v>
      </c>
      <c r="AG1268" s="17">
        <f t="shared" si="591"/>
        <v>0</v>
      </c>
      <c r="AH1268" s="17">
        <f t="shared" si="592"/>
        <v>0</v>
      </c>
      <c r="AI1268" s="17" t="str">
        <f t="shared" si="593"/>
        <v>-</v>
      </c>
      <c r="AJ1268" s="26" t="str">
        <f>IFERROR(VLOOKUP($B1268,'[1]Paste Only'!$D:$AM,26,FALSE),"-")</f>
        <v>-</v>
      </c>
      <c r="AK1268" s="26" t="str">
        <f>IFERROR(VLOOKUP($B1268,'[1]Paste Only'!$D:$AM,23,FALSE),"-")</f>
        <v>-</v>
      </c>
      <c r="AL1268" s="26" t="str">
        <f>IFERROR(VLOOKUP($B1268,'[1]Paste Only'!$D:$AM,22,FALSE),"-")</f>
        <v>-</v>
      </c>
      <c r="AM1268" s="21" t="str">
        <f t="shared" si="611"/>
        <v>-</v>
      </c>
      <c r="AN1268" s="21" t="str">
        <f t="shared" si="611"/>
        <v>-</v>
      </c>
      <c r="AO1268" s="21" t="str">
        <f t="shared" si="611"/>
        <v>-</v>
      </c>
      <c r="AP1268" s="27">
        <f t="shared" si="594"/>
        <v>0</v>
      </c>
      <c r="AQ1268" s="27" t="str">
        <f t="shared" si="595"/>
        <v>-</v>
      </c>
      <c r="AR1268" s="27" t="str">
        <f t="shared" si="596"/>
        <v>-</v>
      </c>
      <c r="AS1268" s="27">
        <f t="shared" si="597"/>
        <v>0</v>
      </c>
      <c r="AT1268" s="27">
        <f t="shared" si="598"/>
        <v>0</v>
      </c>
      <c r="AU1268" s="27">
        <f t="shared" si="599"/>
        <v>0</v>
      </c>
      <c r="AV1268" s="21" t="str">
        <f t="shared" si="600"/>
        <v>0</v>
      </c>
      <c r="AW1268" s="27">
        <f t="shared" si="601"/>
        <v>0</v>
      </c>
      <c r="AX1268" s="27" t="str">
        <f t="shared" si="602"/>
        <v>-</v>
      </c>
      <c r="AY1268" s="27" t="str">
        <f t="shared" si="603"/>
        <v>-</v>
      </c>
      <c r="AZ1268" s="21" t="str">
        <f t="shared" si="604"/>
        <v>-</v>
      </c>
      <c r="BA1268" s="21" t="str">
        <f t="shared" si="605"/>
        <v>-</v>
      </c>
      <c r="BB1268" s="28"/>
      <c r="BC1268" s="28"/>
      <c r="BD1268" s="28"/>
      <c r="BE1268" s="28"/>
      <c r="BF1268" s="28"/>
      <c r="BG1268" s="29"/>
      <c r="BH1268" s="29"/>
      <c r="BI1268" s="29"/>
      <c r="BJ1268" s="29"/>
      <c r="BK1268" s="29"/>
    </row>
    <row r="1269" spans="1:66" x14ac:dyDescent="0.25">
      <c r="A1269" s="13" t="s">
        <v>3858</v>
      </c>
      <c r="B1269" s="33" t="s">
        <v>3859</v>
      </c>
      <c r="C1269" s="13" t="s">
        <v>3860</v>
      </c>
      <c r="D1269" s="13" t="str">
        <f>IFERROR(VLOOKUP($B1269,[1]GICS!$C:$D,2,FALSE),"-")</f>
        <v>Industrials</v>
      </c>
      <c r="E1269" s="14">
        <f>IFERROR(IF(VLOOKUP($B1269,'[1]Paste Only'!$D:$AM,4,FALSE)="-",VLOOKUP($B1269,'[1]Market Cap'!$A:$J,10,FALSE),VLOOKUP($B1269,'[1]Paste Only'!$D:$AM,4,FALSE)),"-")</f>
        <v>107.5</v>
      </c>
      <c r="F1269" s="14" t="str">
        <f>IFERROR(VLOOKUP($B1269,'[1]Paste Only'!$D:$AM,5,FALSE),"-")</f>
        <v>-</v>
      </c>
      <c r="G1269" s="15">
        <f>IFERROR(VLOOKUP($B1269,'[1]Paste Only'!$D:$AM,6,FALSE),"-")</f>
        <v>0</v>
      </c>
      <c r="H1269" s="15">
        <f>IFERROR(VLOOKUP($B1269,'[1]Paste Only'!$D:$AM,7,FALSE),"-")</f>
        <v>0</v>
      </c>
      <c r="I1269" s="15">
        <f>IFERROR(VLOOKUP($B1269,'[1]Paste Only'!$D:$AM,8,FALSE),"-")</f>
        <v>0</v>
      </c>
      <c r="J1269" s="34"/>
      <c r="K1269" s="34"/>
      <c r="L1269" s="14">
        <f>IFERROR(VLOOKUP($B1269,'[1]Paste Only'!$D:$AM,12,FALSE),"-")</f>
        <v>3.7286169999999998</v>
      </c>
      <c r="M1269" s="14" t="str">
        <f>IFERROR(VLOOKUP($B1269,'[1]Paste Only'!$D:$AM,15,FALSE),"-")</f>
        <v>-</v>
      </c>
      <c r="N1269" s="30"/>
      <c r="O1269" s="18"/>
      <c r="P1269" s="19">
        <f t="shared" si="609"/>
        <v>0</v>
      </c>
      <c r="Q1269" s="20">
        <f t="shared" si="582"/>
        <v>0</v>
      </c>
      <c r="R1269" s="13">
        <f t="shared" si="583"/>
        <v>0</v>
      </c>
      <c r="S1269" s="13" t="str">
        <f>IFERROR(VLOOKUP($B1269,'[1]Market Cap'!$G:$I,3,FALSE),"-")</f>
        <v>Small Cap</v>
      </c>
      <c r="T1269" s="13"/>
      <c r="U1269" s="13"/>
      <c r="V1269" s="21">
        <f t="shared" si="610"/>
        <v>0</v>
      </c>
      <c r="W1269" s="21">
        <f t="shared" si="610"/>
        <v>0</v>
      </c>
      <c r="X1269" s="21">
        <f t="shared" si="610"/>
        <v>0</v>
      </c>
      <c r="Y1269" s="22">
        <f t="shared" si="584"/>
        <v>0</v>
      </c>
      <c r="Z1269" s="13">
        <f t="shared" si="585"/>
        <v>0</v>
      </c>
      <c r="AA1269" s="23">
        <f t="shared" si="586"/>
        <v>0</v>
      </c>
      <c r="AB1269" s="23">
        <f t="shared" si="587"/>
        <v>0</v>
      </c>
      <c r="AC1269" s="23">
        <f t="shared" si="588"/>
        <v>0</v>
      </c>
      <c r="AD1269" s="24">
        <f t="shared" si="589"/>
        <v>0</v>
      </c>
      <c r="AE1269" s="25">
        <f>IFERROR(VLOOKUP($B1269,'[1]Market Cap'!$G:$I,2,FALSE),"-")</f>
        <v>1035.26594675</v>
      </c>
      <c r="AF1269" s="20">
        <f t="shared" si="590"/>
        <v>0</v>
      </c>
      <c r="AG1269" s="17">
        <f t="shared" si="591"/>
        <v>0</v>
      </c>
      <c r="AH1269" s="17">
        <f t="shared" si="592"/>
        <v>0</v>
      </c>
      <c r="AI1269" s="17" t="str">
        <f t="shared" si="593"/>
        <v>-</v>
      </c>
      <c r="AJ1269" s="26" t="str">
        <f>IFERROR(VLOOKUP($B1269,'[1]Paste Only'!$D:$AM,26,FALSE),"-")</f>
        <v>-</v>
      </c>
      <c r="AK1269" s="26" t="str">
        <f>IFERROR(VLOOKUP($B1269,'[1]Paste Only'!$D:$AM,23,FALSE),"-")</f>
        <v>-</v>
      </c>
      <c r="AL1269" s="26" t="str">
        <f>IFERROR(VLOOKUP($B1269,'[1]Paste Only'!$D:$AM,22,FALSE),"-")</f>
        <v>-</v>
      </c>
      <c r="AM1269" s="21" t="str">
        <f t="shared" si="611"/>
        <v>-</v>
      </c>
      <c r="AN1269" s="21" t="str">
        <f t="shared" si="611"/>
        <v>-</v>
      </c>
      <c r="AO1269" s="21" t="str">
        <f t="shared" si="611"/>
        <v>-</v>
      </c>
      <c r="AP1269" s="27">
        <f t="shared" si="594"/>
        <v>0</v>
      </c>
      <c r="AQ1269" s="27" t="str">
        <f t="shared" si="595"/>
        <v>-</v>
      </c>
      <c r="AR1269" s="27" t="str">
        <f t="shared" si="596"/>
        <v>-</v>
      </c>
      <c r="AS1269" s="27">
        <f t="shared" si="597"/>
        <v>0</v>
      </c>
      <c r="AT1269" s="27">
        <f t="shared" si="598"/>
        <v>0</v>
      </c>
      <c r="AU1269" s="27">
        <f t="shared" si="599"/>
        <v>0</v>
      </c>
      <c r="AV1269" s="21" t="str">
        <f t="shared" si="600"/>
        <v>0</v>
      </c>
      <c r="AW1269" s="27">
        <f t="shared" si="601"/>
        <v>0</v>
      </c>
      <c r="AX1269" s="27" t="str">
        <f t="shared" si="602"/>
        <v>-</v>
      </c>
      <c r="AY1269" s="27" t="str">
        <f t="shared" si="603"/>
        <v>-</v>
      </c>
      <c r="AZ1269" s="21" t="str">
        <f t="shared" si="604"/>
        <v>-</v>
      </c>
      <c r="BA1269" s="21" t="str">
        <f t="shared" si="605"/>
        <v>-</v>
      </c>
      <c r="BB1269" s="28"/>
      <c r="BC1269" s="28"/>
      <c r="BD1269" s="28"/>
      <c r="BE1269" s="28"/>
      <c r="BF1269" s="28"/>
      <c r="BG1269" s="29"/>
      <c r="BH1269" s="29"/>
      <c r="BI1269" s="29"/>
      <c r="BJ1269" s="29"/>
      <c r="BK1269" s="29"/>
    </row>
    <row r="1270" spans="1:66" x14ac:dyDescent="0.25">
      <c r="A1270" s="13" t="s">
        <v>3861</v>
      </c>
      <c r="B1270" s="33" t="s">
        <v>3862</v>
      </c>
      <c r="C1270" s="13" t="s">
        <v>3863</v>
      </c>
      <c r="D1270" s="13" t="str">
        <f>IFERROR(VLOOKUP($B1270,[1]GICS!$C:$D,2,FALSE),"-")</f>
        <v>Materials</v>
      </c>
      <c r="E1270" s="14">
        <f>IFERROR(IF(VLOOKUP($B1270,'[1]Paste Only'!$D:$AM,4,FALSE)="-",VLOOKUP($B1270,'[1]Market Cap'!$A:$J,10,FALSE),VLOOKUP($B1270,'[1]Paste Only'!$D:$AM,4,FALSE)),"-")</f>
        <v>1258.4000000000001</v>
      </c>
      <c r="F1270" s="14" t="str">
        <f>IFERROR(VLOOKUP($B1270,'[1]Paste Only'!$D:$AM,5,FALSE),"-")</f>
        <v>-</v>
      </c>
      <c r="G1270" s="15">
        <f>IFERROR(VLOOKUP($B1270,'[1]Paste Only'!$D:$AM,6,FALSE),"-")</f>
        <v>0</v>
      </c>
      <c r="H1270" s="15">
        <f>IFERROR(VLOOKUP($B1270,'[1]Paste Only'!$D:$AM,7,FALSE),"-")</f>
        <v>0</v>
      </c>
      <c r="I1270" s="15">
        <f>IFERROR(VLOOKUP($B1270,'[1]Paste Only'!$D:$AM,8,FALSE),"-")</f>
        <v>0</v>
      </c>
      <c r="J1270" s="34"/>
      <c r="K1270" s="34"/>
      <c r="L1270" s="14">
        <f>IFERROR(VLOOKUP($B1270,'[1]Paste Only'!$D:$AM,12,FALSE),"-")</f>
        <v>31.75</v>
      </c>
      <c r="M1270" s="14" t="str">
        <f>IFERROR(VLOOKUP($B1270,'[1]Paste Only'!$D:$AM,15,FALSE),"-")</f>
        <v>-</v>
      </c>
      <c r="N1270" s="30"/>
      <c r="O1270" s="18"/>
      <c r="P1270" s="19">
        <f t="shared" si="609"/>
        <v>0</v>
      </c>
      <c r="Q1270" s="20">
        <f t="shared" si="582"/>
        <v>0</v>
      </c>
      <c r="R1270" s="13">
        <f t="shared" si="583"/>
        <v>0</v>
      </c>
      <c r="S1270" s="13" t="str">
        <f>IFERROR(VLOOKUP($B1270,'[1]Market Cap'!$G:$I,3,FALSE),"-")</f>
        <v>Small Cap</v>
      </c>
      <c r="T1270" s="13"/>
      <c r="U1270" s="13"/>
      <c r="V1270" s="21">
        <f t="shared" si="610"/>
        <v>0</v>
      </c>
      <c r="W1270" s="21">
        <f t="shared" si="610"/>
        <v>0</v>
      </c>
      <c r="X1270" s="21">
        <f t="shared" si="610"/>
        <v>0</v>
      </c>
      <c r="Y1270" s="22">
        <f t="shared" si="584"/>
        <v>0</v>
      </c>
      <c r="Z1270" s="13">
        <f t="shared" si="585"/>
        <v>0</v>
      </c>
      <c r="AA1270" s="23">
        <f t="shared" si="586"/>
        <v>0</v>
      </c>
      <c r="AB1270" s="23">
        <f t="shared" si="587"/>
        <v>0</v>
      </c>
      <c r="AC1270" s="23">
        <f t="shared" si="588"/>
        <v>0</v>
      </c>
      <c r="AD1270" s="24">
        <f t="shared" si="589"/>
        <v>0</v>
      </c>
      <c r="AE1270" s="25">
        <f>IFERROR(VLOOKUP($B1270,'[1]Market Cap'!$G:$I,2,FALSE),"-")</f>
        <v>1543.0733604</v>
      </c>
      <c r="AF1270" s="20">
        <f t="shared" si="590"/>
        <v>0</v>
      </c>
      <c r="AG1270" s="17">
        <f t="shared" si="591"/>
        <v>0</v>
      </c>
      <c r="AH1270" s="17">
        <f t="shared" si="592"/>
        <v>0</v>
      </c>
      <c r="AI1270" s="17" t="str">
        <f t="shared" si="593"/>
        <v>-</v>
      </c>
      <c r="AJ1270" s="26" t="str">
        <f>IFERROR(VLOOKUP($B1270,'[1]Paste Only'!$D:$AM,26,FALSE),"-")</f>
        <v>-</v>
      </c>
      <c r="AK1270" s="26" t="str">
        <f>IFERROR(VLOOKUP($B1270,'[1]Paste Only'!$D:$AM,23,FALSE),"-")</f>
        <v>-</v>
      </c>
      <c r="AL1270" s="26" t="str">
        <f>IFERROR(VLOOKUP($B1270,'[1]Paste Only'!$D:$AM,22,FALSE),"-")</f>
        <v>-</v>
      </c>
      <c r="AM1270" s="21" t="str">
        <f t="shared" si="611"/>
        <v>-</v>
      </c>
      <c r="AN1270" s="21" t="str">
        <f t="shared" si="611"/>
        <v>-</v>
      </c>
      <c r="AO1270" s="21" t="str">
        <f t="shared" si="611"/>
        <v>-</v>
      </c>
      <c r="AP1270" s="27">
        <f t="shared" si="594"/>
        <v>0</v>
      </c>
      <c r="AQ1270" s="27" t="str">
        <f t="shared" si="595"/>
        <v>-</v>
      </c>
      <c r="AR1270" s="27" t="str">
        <f t="shared" si="596"/>
        <v>-</v>
      </c>
      <c r="AS1270" s="27">
        <f t="shared" si="597"/>
        <v>0</v>
      </c>
      <c r="AT1270" s="27">
        <f t="shared" si="598"/>
        <v>0</v>
      </c>
      <c r="AU1270" s="27">
        <f t="shared" si="599"/>
        <v>0</v>
      </c>
      <c r="AV1270" s="21" t="str">
        <f t="shared" si="600"/>
        <v>0</v>
      </c>
      <c r="AW1270" s="27">
        <f t="shared" si="601"/>
        <v>0</v>
      </c>
      <c r="AX1270" s="27" t="str">
        <f t="shared" si="602"/>
        <v>-</v>
      </c>
      <c r="AY1270" s="27" t="str">
        <f t="shared" si="603"/>
        <v>-</v>
      </c>
      <c r="AZ1270" s="21" t="str">
        <f t="shared" si="604"/>
        <v>-</v>
      </c>
      <c r="BA1270" s="21" t="str">
        <f t="shared" si="605"/>
        <v>-</v>
      </c>
      <c r="BB1270" s="28"/>
      <c r="BC1270" s="28"/>
      <c r="BD1270" s="28"/>
      <c r="BE1270" s="28"/>
      <c r="BF1270" s="28"/>
      <c r="BG1270" s="29"/>
      <c r="BH1270" s="29"/>
      <c r="BI1270" s="29"/>
      <c r="BJ1270" s="29"/>
      <c r="BK1270" s="29"/>
      <c r="BL1270" s="31"/>
    </row>
    <row r="1271" spans="1:66" x14ac:dyDescent="0.25">
      <c r="A1271" s="13" t="s">
        <v>3864</v>
      </c>
      <c r="B1271" s="33" t="s">
        <v>3865</v>
      </c>
      <c r="C1271" s="13" t="s">
        <v>3866</v>
      </c>
      <c r="D1271" s="13" t="str">
        <f>IFERROR(VLOOKUP($B1271,[1]GICS!$C:$D,2,FALSE),"-")</f>
        <v>Consumer Discretionary</v>
      </c>
      <c r="E1271" s="14">
        <f>IFERROR(IF(VLOOKUP($B1271,'[1]Paste Only'!$D:$AM,4,FALSE)="-",VLOOKUP($B1271,'[1]Market Cap'!$A:$J,10,FALSE),VLOOKUP($B1271,'[1]Paste Only'!$D:$AM,4,FALSE)),"-")</f>
        <v>743</v>
      </c>
      <c r="F1271" s="14" t="str">
        <f>IFERROR(VLOOKUP($B1271,'[1]Paste Only'!$D:$AM,5,FALSE),"-")</f>
        <v>-</v>
      </c>
      <c r="G1271" s="15">
        <f>IFERROR(VLOOKUP($B1271,'[1]Paste Only'!$D:$AM,6,FALSE),"-")</f>
        <v>0</v>
      </c>
      <c r="H1271" s="15">
        <f>IFERROR(VLOOKUP($B1271,'[1]Paste Only'!$D:$AM,7,FALSE),"-")</f>
        <v>0</v>
      </c>
      <c r="I1271" s="15">
        <f>IFERROR(VLOOKUP($B1271,'[1]Paste Only'!$D:$AM,8,FALSE),"-")</f>
        <v>0</v>
      </c>
      <c r="J1271" s="34"/>
      <c r="K1271" s="34"/>
      <c r="L1271" s="14">
        <f>IFERROR(VLOOKUP($B1271,'[1]Paste Only'!$D:$AM,12,FALSE),"-")</f>
        <v>26.98</v>
      </c>
      <c r="M1271" s="14" t="str">
        <f>IFERROR(VLOOKUP($B1271,'[1]Paste Only'!$D:$AM,15,FALSE),"-")</f>
        <v>-</v>
      </c>
      <c r="N1271" s="30"/>
      <c r="O1271" s="18"/>
      <c r="P1271" s="19">
        <f t="shared" si="609"/>
        <v>0</v>
      </c>
      <c r="Q1271" s="20">
        <f t="shared" si="582"/>
        <v>0</v>
      </c>
      <c r="R1271" s="13">
        <f t="shared" si="583"/>
        <v>0</v>
      </c>
      <c r="S1271" s="13" t="str">
        <f>IFERROR(VLOOKUP($B1271,'[1]Market Cap'!$G:$I,3,FALSE),"-")</f>
        <v>Small Cap</v>
      </c>
      <c r="T1271" s="13"/>
      <c r="U1271" s="13"/>
      <c r="V1271" s="21">
        <f t="shared" si="610"/>
        <v>0</v>
      </c>
      <c r="W1271" s="21">
        <f t="shared" si="610"/>
        <v>0</v>
      </c>
      <c r="X1271" s="21">
        <f t="shared" si="610"/>
        <v>0</v>
      </c>
      <c r="Y1271" s="22">
        <f t="shared" si="584"/>
        <v>0</v>
      </c>
      <c r="Z1271" s="13">
        <f t="shared" si="585"/>
        <v>0</v>
      </c>
      <c r="AA1271" s="23">
        <f t="shared" si="586"/>
        <v>0</v>
      </c>
      <c r="AB1271" s="23">
        <f t="shared" si="587"/>
        <v>0</v>
      </c>
      <c r="AC1271" s="23">
        <f t="shared" si="588"/>
        <v>0</v>
      </c>
      <c r="AD1271" s="24">
        <f t="shared" si="589"/>
        <v>0</v>
      </c>
      <c r="AE1271" s="25">
        <f>IFERROR(VLOOKUP($B1271,'[1]Market Cap'!$G:$I,2,FALSE),"-")</f>
        <v>1189.3052399999999</v>
      </c>
      <c r="AF1271" s="20">
        <f t="shared" si="590"/>
        <v>0</v>
      </c>
      <c r="AG1271" s="17">
        <f t="shared" si="591"/>
        <v>0</v>
      </c>
      <c r="AH1271" s="17">
        <f t="shared" si="592"/>
        <v>0</v>
      </c>
      <c r="AI1271" s="17" t="str">
        <f t="shared" si="593"/>
        <v>-</v>
      </c>
      <c r="AJ1271" s="26" t="str">
        <f>IFERROR(VLOOKUP($B1271,'[1]Paste Only'!$D:$AM,26,FALSE),"-")</f>
        <v>-</v>
      </c>
      <c r="AK1271" s="26" t="str">
        <f>IFERROR(VLOOKUP($B1271,'[1]Paste Only'!$D:$AM,23,FALSE),"-")</f>
        <v>-</v>
      </c>
      <c r="AL1271" s="26" t="str">
        <f>IFERROR(VLOOKUP($B1271,'[1]Paste Only'!$D:$AM,22,FALSE),"-")</f>
        <v>-</v>
      </c>
      <c r="AM1271" s="21" t="str">
        <f t="shared" si="611"/>
        <v>-</v>
      </c>
      <c r="AN1271" s="21" t="str">
        <f t="shared" si="611"/>
        <v>-</v>
      </c>
      <c r="AO1271" s="21" t="str">
        <f t="shared" si="611"/>
        <v>-</v>
      </c>
      <c r="AP1271" s="27">
        <f t="shared" si="594"/>
        <v>0</v>
      </c>
      <c r="AQ1271" s="27" t="str">
        <f t="shared" si="595"/>
        <v>-</v>
      </c>
      <c r="AR1271" s="27" t="str">
        <f t="shared" si="596"/>
        <v>-</v>
      </c>
      <c r="AS1271" s="27">
        <f t="shared" si="597"/>
        <v>0</v>
      </c>
      <c r="AT1271" s="27">
        <f t="shared" si="598"/>
        <v>0</v>
      </c>
      <c r="AU1271" s="27">
        <f t="shared" si="599"/>
        <v>0</v>
      </c>
      <c r="AV1271" s="21" t="str">
        <f t="shared" si="600"/>
        <v>0</v>
      </c>
      <c r="AW1271" s="27">
        <f t="shared" si="601"/>
        <v>0</v>
      </c>
      <c r="AX1271" s="27" t="str">
        <f t="shared" si="602"/>
        <v>-</v>
      </c>
      <c r="AY1271" s="27" t="str">
        <f t="shared" si="603"/>
        <v>-</v>
      </c>
      <c r="AZ1271" s="21" t="str">
        <f t="shared" si="604"/>
        <v>-</v>
      </c>
      <c r="BA1271" s="21" t="str">
        <f t="shared" si="605"/>
        <v>-</v>
      </c>
      <c r="BB1271" s="28"/>
      <c r="BC1271" s="28"/>
      <c r="BD1271" s="28"/>
      <c r="BE1271" s="28"/>
      <c r="BF1271" s="28"/>
      <c r="BG1271" s="29"/>
      <c r="BH1271" s="29"/>
      <c r="BI1271" s="29"/>
      <c r="BJ1271" s="29"/>
      <c r="BK1271" s="29"/>
    </row>
    <row r="1272" spans="1:66" x14ac:dyDescent="0.25">
      <c r="A1272" s="13" t="s">
        <v>3867</v>
      </c>
      <c r="B1272" s="33" t="s">
        <v>3868</v>
      </c>
      <c r="C1272" s="13" t="s">
        <v>3869</v>
      </c>
      <c r="D1272" s="13" t="str">
        <f>IFERROR(VLOOKUP($B1272,[1]GICS!$C:$D,2,FALSE),"-")</f>
        <v>Financials</v>
      </c>
      <c r="E1272" s="14">
        <f>IFERROR(IF(VLOOKUP($B1272,'[1]Paste Only'!$D:$AM,4,FALSE)="-",VLOOKUP($B1272,'[1]Market Cap'!$A:$J,10,FALSE),VLOOKUP($B1272,'[1]Paste Only'!$D:$AM,4,FALSE)),"-")</f>
        <v>85.34</v>
      </c>
      <c r="F1272" s="14" t="str">
        <f>IFERROR(VLOOKUP($B1272,'[1]Paste Only'!$D:$AM,5,FALSE),"-")</f>
        <v>-</v>
      </c>
      <c r="G1272" s="15">
        <f>IFERROR(VLOOKUP($B1272,'[1]Paste Only'!$D:$AM,6,FALSE),"-")</f>
        <v>0</v>
      </c>
      <c r="H1272" s="15">
        <f>IFERROR(VLOOKUP($B1272,'[1]Paste Only'!$D:$AM,7,FALSE),"-")</f>
        <v>0</v>
      </c>
      <c r="I1272" s="15">
        <f>IFERROR(VLOOKUP($B1272,'[1]Paste Only'!$D:$AM,8,FALSE),"-")</f>
        <v>0</v>
      </c>
      <c r="J1272" s="34"/>
      <c r="K1272" s="34"/>
      <c r="L1272" s="14">
        <f>IFERROR(VLOOKUP($B1272,'[1]Paste Only'!$D:$AM,12,FALSE),"-")</f>
        <v>12.24</v>
      </c>
      <c r="M1272" s="14" t="str">
        <f>IFERROR(VLOOKUP($B1272,'[1]Paste Only'!$D:$AM,15,FALSE),"-")</f>
        <v>-</v>
      </c>
      <c r="N1272" s="30"/>
      <c r="O1272" s="18"/>
      <c r="P1272" s="19">
        <f t="shared" si="609"/>
        <v>0</v>
      </c>
      <c r="Q1272" s="20">
        <f t="shared" si="582"/>
        <v>0</v>
      </c>
      <c r="R1272" s="13">
        <f t="shared" si="583"/>
        <v>0</v>
      </c>
      <c r="S1272" s="13" t="str">
        <f>IFERROR(VLOOKUP($B1272,'[1]Market Cap'!$G:$I,3,FALSE),"-")</f>
        <v>Small Cap</v>
      </c>
      <c r="T1272" s="13"/>
      <c r="U1272" s="13"/>
      <c r="V1272" s="21">
        <f t="shared" si="610"/>
        <v>0</v>
      </c>
      <c r="W1272" s="21">
        <f t="shared" si="610"/>
        <v>0</v>
      </c>
      <c r="X1272" s="21">
        <f t="shared" si="610"/>
        <v>0</v>
      </c>
      <c r="Y1272" s="22">
        <f t="shared" si="584"/>
        <v>0</v>
      </c>
      <c r="Z1272" s="13">
        <f t="shared" si="585"/>
        <v>0</v>
      </c>
      <c r="AA1272" s="23">
        <f t="shared" si="586"/>
        <v>0</v>
      </c>
      <c r="AB1272" s="23">
        <f t="shared" si="587"/>
        <v>0</v>
      </c>
      <c r="AC1272" s="23">
        <f t="shared" si="588"/>
        <v>0</v>
      </c>
      <c r="AD1272" s="24">
        <f t="shared" si="589"/>
        <v>0</v>
      </c>
      <c r="AE1272" s="25">
        <f>IFERROR(VLOOKUP($B1272,'[1]Market Cap'!$G:$I,2,FALSE),"-")</f>
        <v>1501.9839999999999</v>
      </c>
      <c r="AF1272" s="20">
        <f t="shared" si="590"/>
        <v>0</v>
      </c>
      <c r="AG1272" s="17">
        <f t="shared" si="591"/>
        <v>0</v>
      </c>
      <c r="AH1272" s="17">
        <f t="shared" si="592"/>
        <v>0</v>
      </c>
      <c r="AI1272" s="17" t="str">
        <f t="shared" si="593"/>
        <v>-</v>
      </c>
      <c r="AJ1272" s="26" t="str">
        <f>IFERROR(VLOOKUP($B1272,'[1]Paste Only'!$D:$AM,26,FALSE),"-")</f>
        <v>-</v>
      </c>
      <c r="AK1272" s="26" t="str">
        <f>IFERROR(VLOOKUP($B1272,'[1]Paste Only'!$D:$AM,23,FALSE),"-")</f>
        <v>-</v>
      </c>
      <c r="AL1272" s="26" t="str">
        <f>IFERROR(VLOOKUP($B1272,'[1]Paste Only'!$D:$AM,22,FALSE),"-")</f>
        <v>-</v>
      </c>
      <c r="AM1272" s="21" t="str">
        <f t="shared" si="611"/>
        <v>-</v>
      </c>
      <c r="AN1272" s="21" t="str">
        <f t="shared" si="611"/>
        <v>-</v>
      </c>
      <c r="AO1272" s="21" t="str">
        <f t="shared" si="611"/>
        <v>-</v>
      </c>
      <c r="AP1272" s="27">
        <f t="shared" si="594"/>
        <v>0</v>
      </c>
      <c r="AQ1272" s="27" t="str">
        <f t="shared" si="595"/>
        <v>-</v>
      </c>
      <c r="AR1272" s="27" t="str">
        <f t="shared" si="596"/>
        <v>-</v>
      </c>
      <c r="AS1272" s="27">
        <f t="shared" si="597"/>
        <v>0</v>
      </c>
      <c r="AT1272" s="27">
        <f t="shared" si="598"/>
        <v>0</v>
      </c>
      <c r="AU1272" s="27">
        <f t="shared" si="599"/>
        <v>0</v>
      </c>
      <c r="AV1272" s="21" t="str">
        <f t="shared" si="600"/>
        <v>0</v>
      </c>
      <c r="AW1272" s="27">
        <f t="shared" si="601"/>
        <v>0</v>
      </c>
      <c r="AX1272" s="27" t="str">
        <f t="shared" si="602"/>
        <v>-</v>
      </c>
      <c r="AY1272" s="27" t="str">
        <f t="shared" si="603"/>
        <v>-</v>
      </c>
      <c r="AZ1272" s="21" t="str">
        <f t="shared" si="604"/>
        <v>-</v>
      </c>
      <c r="BA1272" s="21" t="str">
        <f t="shared" si="605"/>
        <v>-</v>
      </c>
      <c r="BB1272" s="28"/>
      <c r="BC1272" s="28"/>
      <c r="BD1272" s="28"/>
      <c r="BE1272" s="28"/>
      <c r="BF1272" s="28"/>
      <c r="BG1272" s="29"/>
      <c r="BH1272" s="29"/>
      <c r="BI1272" s="29"/>
      <c r="BJ1272" s="29"/>
      <c r="BK1272" s="29"/>
    </row>
    <row r="1273" spans="1:66" x14ac:dyDescent="0.25">
      <c r="A1273" s="13" t="s">
        <v>3870</v>
      </c>
      <c r="B1273" s="33" t="s">
        <v>3871</v>
      </c>
      <c r="C1273" s="13" t="s">
        <v>3872</v>
      </c>
      <c r="D1273" s="13" t="str">
        <f>IFERROR(VLOOKUP($B1273,[1]GICS!$C:$D,2,FALSE),"-")</f>
        <v>Consumer Discretionary</v>
      </c>
      <c r="E1273" s="14">
        <f>IFERROR(IF(VLOOKUP($B1273,'[1]Paste Only'!$D:$AM,4,FALSE)="-",VLOOKUP($B1273,'[1]Market Cap'!$A:$J,10,FALSE),VLOOKUP($B1273,'[1]Paste Only'!$D:$AM,4,FALSE)),"-")</f>
        <v>128.19999999999999</v>
      </c>
      <c r="F1273" s="14" t="str">
        <f>IFERROR(VLOOKUP($B1273,'[1]Paste Only'!$D:$AM,5,FALSE),"-")</f>
        <v>-</v>
      </c>
      <c r="G1273" s="15">
        <f>IFERROR(VLOOKUP($B1273,'[1]Paste Only'!$D:$AM,6,FALSE),"-")</f>
        <v>0</v>
      </c>
      <c r="H1273" s="15">
        <f>IFERROR(VLOOKUP($B1273,'[1]Paste Only'!$D:$AM,7,FALSE),"-")</f>
        <v>0</v>
      </c>
      <c r="I1273" s="15">
        <f>IFERROR(VLOOKUP($B1273,'[1]Paste Only'!$D:$AM,8,FALSE),"-")</f>
        <v>0</v>
      </c>
      <c r="J1273" s="34"/>
      <c r="K1273" s="34"/>
      <c r="L1273" s="14">
        <f>IFERROR(VLOOKUP($B1273,'[1]Paste Only'!$D:$AM,12,FALSE),"-")</f>
        <v>6.92</v>
      </c>
      <c r="M1273" s="14" t="str">
        <f>IFERROR(VLOOKUP($B1273,'[1]Paste Only'!$D:$AM,15,FALSE),"-")</f>
        <v>-</v>
      </c>
      <c r="N1273" s="30"/>
      <c r="O1273" s="18"/>
      <c r="P1273" s="19">
        <f t="shared" si="609"/>
        <v>0</v>
      </c>
      <c r="Q1273" s="20">
        <f t="shared" si="582"/>
        <v>0</v>
      </c>
      <c r="R1273" s="13">
        <f t="shared" si="583"/>
        <v>0</v>
      </c>
      <c r="S1273" s="13" t="str">
        <f>IFERROR(VLOOKUP($B1273,'[1]Market Cap'!$G:$I,3,FALSE),"-")</f>
        <v>Small Cap</v>
      </c>
      <c r="T1273" s="13"/>
      <c r="U1273" s="13"/>
      <c r="V1273" s="21">
        <f t="shared" si="610"/>
        <v>0</v>
      </c>
      <c r="W1273" s="21">
        <f t="shared" si="610"/>
        <v>0</v>
      </c>
      <c r="X1273" s="21">
        <f t="shared" si="610"/>
        <v>0</v>
      </c>
      <c r="Y1273" s="22">
        <f t="shared" si="584"/>
        <v>0</v>
      </c>
      <c r="Z1273" s="13">
        <f t="shared" si="585"/>
        <v>0</v>
      </c>
      <c r="AA1273" s="23">
        <f t="shared" si="586"/>
        <v>0</v>
      </c>
      <c r="AB1273" s="23">
        <f t="shared" si="587"/>
        <v>0</v>
      </c>
      <c r="AC1273" s="23">
        <f t="shared" si="588"/>
        <v>0</v>
      </c>
      <c r="AD1273" s="24">
        <f t="shared" si="589"/>
        <v>0</v>
      </c>
      <c r="AE1273" s="25">
        <f>IFERROR(VLOOKUP($B1273,'[1]Market Cap'!$G:$I,2,FALSE),"-")</f>
        <v>1612.01614498</v>
      </c>
      <c r="AF1273" s="20">
        <f t="shared" si="590"/>
        <v>0</v>
      </c>
      <c r="AG1273" s="17">
        <f t="shared" si="591"/>
        <v>0</v>
      </c>
      <c r="AH1273" s="17">
        <f t="shared" si="592"/>
        <v>0</v>
      </c>
      <c r="AI1273" s="17" t="str">
        <f t="shared" si="593"/>
        <v>-</v>
      </c>
      <c r="AJ1273" s="26" t="str">
        <f>IFERROR(VLOOKUP($B1273,'[1]Paste Only'!$D:$AM,26,FALSE),"-")</f>
        <v>-</v>
      </c>
      <c r="AK1273" s="26" t="str">
        <f>IFERROR(VLOOKUP($B1273,'[1]Paste Only'!$D:$AM,23,FALSE),"-")</f>
        <v>-</v>
      </c>
      <c r="AL1273" s="26" t="str">
        <f>IFERROR(VLOOKUP($B1273,'[1]Paste Only'!$D:$AM,22,FALSE),"-")</f>
        <v>-</v>
      </c>
      <c r="AM1273" s="21" t="str">
        <f t="shared" si="611"/>
        <v>-</v>
      </c>
      <c r="AN1273" s="21" t="str">
        <f t="shared" si="611"/>
        <v>-</v>
      </c>
      <c r="AO1273" s="21" t="str">
        <f t="shared" si="611"/>
        <v>-</v>
      </c>
      <c r="AP1273" s="27">
        <f t="shared" si="594"/>
        <v>0</v>
      </c>
      <c r="AQ1273" s="27" t="str">
        <f t="shared" si="595"/>
        <v>-</v>
      </c>
      <c r="AR1273" s="27" t="str">
        <f t="shared" si="596"/>
        <v>-</v>
      </c>
      <c r="AS1273" s="27">
        <f t="shared" si="597"/>
        <v>0</v>
      </c>
      <c r="AT1273" s="27">
        <f t="shared" si="598"/>
        <v>0</v>
      </c>
      <c r="AU1273" s="27">
        <f t="shared" si="599"/>
        <v>0</v>
      </c>
      <c r="AV1273" s="21" t="str">
        <f t="shared" si="600"/>
        <v>0</v>
      </c>
      <c r="AW1273" s="27">
        <f t="shared" si="601"/>
        <v>0</v>
      </c>
      <c r="AX1273" s="27" t="str">
        <f t="shared" si="602"/>
        <v>-</v>
      </c>
      <c r="AY1273" s="27" t="str">
        <f t="shared" si="603"/>
        <v>-</v>
      </c>
      <c r="AZ1273" s="21" t="str">
        <f t="shared" si="604"/>
        <v>-</v>
      </c>
      <c r="BA1273" s="21" t="str">
        <f t="shared" si="605"/>
        <v>-</v>
      </c>
      <c r="BB1273" s="28"/>
      <c r="BC1273" s="28"/>
      <c r="BD1273" s="28"/>
      <c r="BE1273" s="28"/>
      <c r="BF1273" s="28"/>
      <c r="BG1273" s="29"/>
      <c r="BH1273" s="29"/>
      <c r="BI1273" s="29"/>
      <c r="BJ1273" s="29"/>
      <c r="BK1273" s="29"/>
    </row>
    <row r="1274" spans="1:66" x14ac:dyDescent="0.25">
      <c r="A1274" s="13" t="s">
        <v>3873</v>
      </c>
      <c r="B1274" s="33" t="s">
        <v>3874</v>
      </c>
      <c r="C1274" s="13" t="s">
        <v>3875</v>
      </c>
      <c r="D1274" s="13" t="str">
        <f>IFERROR(VLOOKUP($B1274,[1]GICS!$C:$D,2,FALSE),"-")</f>
        <v>Materials</v>
      </c>
      <c r="E1274" s="14">
        <f>IFERROR(IF(VLOOKUP($B1274,'[1]Paste Only'!$D:$AM,4,FALSE)="-",VLOOKUP($B1274,'[1]Market Cap'!$A:$J,10,FALSE),VLOOKUP($B1274,'[1]Paste Only'!$D:$AM,4,FALSE)),"-")</f>
        <v>306.10000000000002</v>
      </c>
      <c r="F1274" s="14" t="str">
        <f>IFERROR(VLOOKUP($B1274,'[1]Paste Only'!$D:$AM,5,FALSE),"-")</f>
        <v>-</v>
      </c>
      <c r="G1274" s="15">
        <f>IFERROR(VLOOKUP($B1274,'[1]Paste Only'!$D:$AM,6,FALSE),"-")</f>
        <v>0</v>
      </c>
      <c r="H1274" s="15">
        <f>IFERROR(VLOOKUP($B1274,'[1]Paste Only'!$D:$AM,7,FALSE),"-")</f>
        <v>1</v>
      </c>
      <c r="I1274" s="15">
        <f>IFERROR(VLOOKUP($B1274,'[1]Paste Only'!$D:$AM,8,FALSE),"-")</f>
        <v>0</v>
      </c>
      <c r="J1274" s="34"/>
      <c r="K1274" s="34"/>
      <c r="L1274" s="14">
        <f>IFERROR(VLOOKUP($B1274,'[1]Paste Only'!$D:$AM,12,FALSE),"-")</f>
        <v>12.13</v>
      </c>
      <c r="M1274" s="14" t="str">
        <f>IFERROR(VLOOKUP($B1274,'[1]Paste Only'!$D:$AM,15,FALSE),"-")</f>
        <v>-</v>
      </c>
      <c r="N1274" s="30"/>
      <c r="O1274" s="18"/>
      <c r="P1274" s="19">
        <f t="shared" si="609"/>
        <v>0</v>
      </c>
      <c r="Q1274" s="20">
        <f t="shared" si="582"/>
        <v>0</v>
      </c>
      <c r="R1274" s="13">
        <f t="shared" si="583"/>
        <v>1</v>
      </c>
      <c r="S1274" s="13" t="str">
        <f>IFERROR(VLOOKUP($B1274,'[1]Market Cap'!$G:$I,3,FALSE),"-")</f>
        <v>Small Cap</v>
      </c>
      <c r="T1274" s="13"/>
      <c r="U1274" s="13"/>
      <c r="V1274" s="21">
        <f t="shared" si="610"/>
        <v>0</v>
      </c>
      <c r="W1274" s="21">
        <f t="shared" si="610"/>
        <v>0</v>
      </c>
      <c r="X1274" s="21">
        <f t="shared" si="610"/>
        <v>0</v>
      </c>
      <c r="Y1274" s="22">
        <f t="shared" si="584"/>
        <v>0</v>
      </c>
      <c r="Z1274" s="13">
        <f t="shared" si="585"/>
        <v>0</v>
      </c>
      <c r="AA1274" s="23">
        <f t="shared" si="586"/>
        <v>0</v>
      </c>
      <c r="AB1274" s="23">
        <f t="shared" si="587"/>
        <v>0</v>
      </c>
      <c r="AC1274" s="23">
        <f t="shared" si="588"/>
        <v>0</v>
      </c>
      <c r="AD1274" s="24">
        <f t="shared" si="589"/>
        <v>0</v>
      </c>
      <c r="AE1274" s="25">
        <f>IFERROR(VLOOKUP($B1274,'[1]Market Cap'!$G:$I,2,FALSE),"-")</f>
        <v>3627.7487415000001</v>
      </c>
      <c r="AF1274" s="20">
        <f t="shared" si="590"/>
        <v>0</v>
      </c>
      <c r="AG1274" s="17">
        <f t="shared" si="591"/>
        <v>0</v>
      </c>
      <c r="AH1274" s="17">
        <f t="shared" si="592"/>
        <v>0</v>
      </c>
      <c r="AI1274" s="17" t="str">
        <f t="shared" si="593"/>
        <v>-</v>
      </c>
      <c r="AJ1274" s="26" t="str">
        <f>IFERROR(VLOOKUP($B1274,'[1]Paste Only'!$D:$AM,26,FALSE),"-")</f>
        <v>-</v>
      </c>
      <c r="AK1274" s="26" t="str">
        <f>IFERROR(VLOOKUP($B1274,'[1]Paste Only'!$D:$AM,23,FALSE),"-")</f>
        <v>-</v>
      </c>
      <c r="AL1274" s="26" t="str">
        <f>IFERROR(VLOOKUP($B1274,'[1]Paste Only'!$D:$AM,22,FALSE),"-")</f>
        <v>-</v>
      </c>
      <c r="AM1274" s="21" t="str">
        <f t="shared" si="611"/>
        <v>-</v>
      </c>
      <c r="AN1274" s="21" t="str">
        <f t="shared" si="611"/>
        <v>-</v>
      </c>
      <c r="AO1274" s="21" t="str">
        <f t="shared" si="611"/>
        <v>-</v>
      </c>
      <c r="AP1274" s="27">
        <f t="shared" si="594"/>
        <v>0</v>
      </c>
      <c r="AQ1274" s="27" t="str">
        <f t="shared" si="595"/>
        <v>-</v>
      </c>
      <c r="AR1274" s="27" t="str">
        <f t="shared" si="596"/>
        <v>-</v>
      </c>
      <c r="AS1274" s="27">
        <f t="shared" si="597"/>
        <v>0</v>
      </c>
      <c r="AT1274" s="27">
        <f t="shared" si="598"/>
        <v>0</v>
      </c>
      <c r="AU1274" s="27">
        <f t="shared" si="599"/>
        <v>0</v>
      </c>
      <c r="AV1274" s="21">
        <f t="shared" si="600"/>
        <v>0</v>
      </c>
      <c r="AW1274" s="27" t="str">
        <f t="shared" si="601"/>
        <v>-</v>
      </c>
      <c r="AX1274" s="27" t="str">
        <f t="shared" si="602"/>
        <v>-</v>
      </c>
      <c r="AY1274" s="27" t="str">
        <f t="shared" si="603"/>
        <v>-</v>
      </c>
      <c r="AZ1274" s="21" t="str">
        <f t="shared" si="604"/>
        <v>-</v>
      </c>
      <c r="BA1274" s="21" t="str">
        <f t="shared" si="605"/>
        <v>-</v>
      </c>
      <c r="BB1274" s="28"/>
      <c r="BC1274" s="28"/>
      <c r="BD1274" s="28"/>
      <c r="BE1274" s="28"/>
      <c r="BF1274" s="28"/>
      <c r="BG1274" s="29"/>
      <c r="BH1274" s="29"/>
      <c r="BI1274" s="29"/>
      <c r="BJ1274" s="29"/>
      <c r="BK1274" s="29"/>
    </row>
    <row r="1275" spans="1:66" x14ac:dyDescent="0.25">
      <c r="A1275" s="13" t="s">
        <v>3876</v>
      </c>
      <c r="B1275" s="33" t="s">
        <v>3877</v>
      </c>
      <c r="C1275" s="13" t="s">
        <v>3878</v>
      </c>
      <c r="D1275" s="13" t="str">
        <f>IFERROR(VLOOKUP($B1275,[1]GICS!$C:$D,2,FALSE),"-")</f>
        <v>Consumer Discretionary</v>
      </c>
      <c r="E1275" s="14">
        <f>IFERROR(IF(VLOOKUP($B1275,'[1]Paste Only'!$D:$AM,4,FALSE)="-",VLOOKUP($B1275,'[1]Market Cap'!$A:$J,10,FALSE),VLOOKUP($B1275,'[1]Paste Only'!$D:$AM,4,FALSE)),"-")</f>
        <v>1026.8499999999999</v>
      </c>
      <c r="F1275" s="14" t="str">
        <f>IFERROR(VLOOKUP($B1275,'[1]Paste Only'!$D:$AM,5,FALSE),"-")</f>
        <v>-</v>
      </c>
      <c r="G1275" s="15">
        <f>IFERROR(VLOOKUP($B1275,'[1]Paste Only'!$D:$AM,6,FALSE),"-")</f>
        <v>0</v>
      </c>
      <c r="H1275" s="15">
        <f>IFERROR(VLOOKUP($B1275,'[1]Paste Only'!$D:$AM,7,FALSE),"-")</f>
        <v>0</v>
      </c>
      <c r="I1275" s="15">
        <f>IFERROR(VLOOKUP($B1275,'[1]Paste Only'!$D:$AM,8,FALSE),"-")</f>
        <v>0</v>
      </c>
      <c r="J1275" s="34"/>
      <c r="K1275" s="34"/>
      <c r="L1275" s="14">
        <f>IFERROR(VLOOKUP($B1275,'[1]Paste Only'!$D:$AM,12,FALSE),"-")</f>
        <v>67.05</v>
      </c>
      <c r="M1275" s="14" t="str">
        <f>IFERROR(VLOOKUP($B1275,'[1]Paste Only'!$D:$AM,15,FALSE),"-")</f>
        <v>-</v>
      </c>
      <c r="N1275" s="30"/>
      <c r="O1275" s="18"/>
      <c r="P1275" s="19">
        <f t="shared" si="609"/>
        <v>0</v>
      </c>
      <c r="Q1275" s="20">
        <f t="shared" si="582"/>
        <v>0</v>
      </c>
      <c r="R1275" s="13">
        <f t="shared" si="583"/>
        <v>0</v>
      </c>
      <c r="S1275" s="13" t="str">
        <f>IFERROR(VLOOKUP($B1275,'[1]Market Cap'!$G:$I,3,FALSE),"-")</f>
        <v>Small Cap</v>
      </c>
      <c r="T1275" s="13"/>
      <c r="U1275" s="13"/>
      <c r="V1275" s="21">
        <f t="shared" si="610"/>
        <v>0</v>
      </c>
      <c r="W1275" s="21">
        <f t="shared" si="610"/>
        <v>0</v>
      </c>
      <c r="X1275" s="21">
        <f t="shared" si="610"/>
        <v>0</v>
      </c>
      <c r="Y1275" s="22">
        <f t="shared" si="584"/>
        <v>0</v>
      </c>
      <c r="Z1275" s="13">
        <f t="shared" si="585"/>
        <v>0</v>
      </c>
      <c r="AA1275" s="23">
        <f t="shared" si="586"/>
        <v>0</v>
      </c>
      <c r="AB1275" s="23">
        <f t="shared" si="587"/>
        <v>0</v>
      </c>
      <c r="AC1275" s="23">
        <f t="shared" si="588"/>
        <v>0</v>
      </c>
      <c r="AD1275" s="24">
        <f t="shared" si="589"/>
        <v>0</v>
      </c>
      <c r="AE1275" s="25">
        <f>IFERROR(VLOOKUP($B1275,'[1]Market Cap'!$G:$I,2,FALSE),"-")</f>
        <v>1281.5088000000001</v>
      </c>
      <c r="AF1275" s="20">
        <f t="shared" si="590"/>
        <v>0</v>
      </c>
      <c r="AG1275" s="17">
        <f t="shared" si="591"/>
        <v>0</v>
      </c>
      <c r="AH1275" s="17">
        <f t="shared" si="592"/>
        <v>0</v>
      </c>
      <c r="AI1275" s="17" t="str">
        <f t="shared" si="593"/>
        <v>-</v>
      </c>
      <c r="AJ1275" s="26" t="str">
        <f>IFERROR(VLOOKUP($B1275,'[1]Paste Only'!$D:$AM,26,FALSE),"-")</f>
        <v>-</v>
      </c>
      <c r="AK1275" s="26" t="str">
        <f>IFERROR(VLOOKUP($B1275,'[1]Paste Only'!$D:$AM,23,FALSE),"-")</f>
        <v>-</v>
      </c>
      <c r="AL1275" s="26" t="str">
        <f>IFERROR(VLOOKUP($B1275,'[1]Paste Only'!$D:$AM,22,FALSE),"-")</f>
        <v>-</v>
      </c>
      <c r="AM1275" s="21" t="str">
        <f t="shared" si="611"/>
        <v>-</v>
      </c>
      <c r="AN1275" s="21" t="str">
        <f t="shared" si="611"/>
        <v>-</v>
      </c>
      <c r="AO1275" s="21" t="str">
        <f t="shared" si="611"/>
        <v>-</v>
      </c>
      <c r="AP1275" s="27">
        <f t="shared" si="594"/>
        <v>0</v>
      </c>
      <c r="AQ1275" s="27" t="str">
        <f t="shared" si="595"/>
        <v>-</v>
      </c>
      <c r="AR1275" s="27" t="str">
        <f t="shared" si="596"/>
        <v>-</v>
      </c>
      <c r="AS1275" s="27">
        <f t="shared" si="597"/>
        <v>0</v>
      </c>
      <c r="AT1275" s="27">
        <f t="shared" si="598"/>
        <v>0</v>
      </c>
      <c r="AU1275" s="27">
        <f t="shared" si="599"/>
        <v>0</v>
      </c>
      <c r="AV1275" s="21" t="str">
        <f t="shared" si="600"/>
        <v>0</v>
      </c>
      <c r="AW1275" s="27">
        <f t="shared" si="601"/>
        <v>0</v>
      </c>
      <c r="AX1275" s="27" t="str">
        <f t="shared" si="602"/>
        <v>-</v>
      </c>
      <c r="AY1275" s="27" t="str">
        <f t="shared" si="603"/>
        <v>-</v>
      </c>
      <c r="AZ1275" s="21" t="str">
        <f t="shared" si="604"/>
        <v>-</v>
      </c>
      <c r="BA1275" s="21" t="str">
        <f t="shared" si="605"/>
        <v>-</v>
      </c>
      <c r="BB1275" s="28"/>
      <c r="BC1275" s="28"/>
      <c r="BD1275" s="28"/>
      <c r="BE1275" s="28"/>
      <c r="BF1275" s="28"/>
      <c r="BG1275" s="29"/>
      <c r="BH1275" s="29"/>
      <c r="BI1275" s="29"/>
      <c r="BJ1275" s="29"/>
      <c r="BK1275" s="29"/>
    </row>
    <row r="1276" spans="1:66" x14ac:dyDescent="0.25">
      <c r="A1276" s="13" t="s">
        <v>3879</v>
      </c>
      <c r="B1276" s="33" t="s">
        <v>3880</v>
      </c>
      <c r="C1276" s="13" t="s">
        <v>3881</v>
      </c>
      <c r="D1276" s="13" t="str">
        <f>IFERROR(VLOOKUP($B1276,[1]GICS!$C:$D,2,FALSE),"-")</f>
        <v>Industrials</v>
      </c>
      <c r="E1276" s="14">
        <f>IFERROR(IF(VLOOKUP($B1276,'[1]Paste Only'!$D:$AM,4,FALSE)="-",VLOOKUP($B1276,'[1]Market Cap'!$A:$J,10,FALSE),VLOOKUP($B1276,'[1]Paste Only'!$D:$AM,4,FALSE)),"-")</f>
        <v>96.8</v>
      </c>
      <c r="F1276" s="14" t="str">
        <f>IFERROR(VLOOKUP($B1276,'[1]Paste Only'!$D:$AM,5,FALSE),"-")</f>
        <v>-</v>
      </c>
      <c r="G1276" s="15">
        <f>IFERROR(VLOOKUP($B1276,'[1]Paste Only'!$D:$AM,6,FALSE),"-")</f>
        <v>0</v>
      </c>
      <c r="H1276" s="15">
        <f>IFERROR(VLOOKUP($B1276,'[1]Paste Only'!$D:$AM,7,FALSE),"-")</f>
        <v>0</v>
      </c>
      <c r="I1276" s="15">
        <f>IFERROR(VLOOKUP($B1276,'[1]Paste Only'!$D:$AM,8,FALSE),"-")</f>
        <v>0</v>
      </c>
      <c r="J1276" s="34"/>
      <c r="K1276" s="34"/>
      <c r="L1276" s="14">
        <f>IFERROR(VLOOKUP($B1276,'[1]Paste Only'!$D:$AM,12,FALSE),"-")</f>
        <v>2.3199999999999998</v>
      </c>
      <c r="M1276" s="14" t="str">
        <f>IFERROR(VLOOKUP($B1276,'[1]Paste Only'!$D:$AM,15,FALSE),"-")</f>
        <v>-</v>
      </c>
      <c r="N1276" s="30"/>
      <c r="O1276" s="18"/>
      <c r="P1276" s="19">
        <f t="shared" si="609"/>
        <v>0</v>
      </c>
      <c r="Q1276" s="20">
        <f t="shared" si="582"/>
        <v>0</v>
      </c>
      <c r="R1276" s="13">
        <f t="shared" si="583"/>
        <v>0</v>
      </c>
      <c r="S1276" s="13" t="str">
        <f>IFERROR(VLOOKUP($B1276,'[1]Market Cap'!$G:$I,3,FALSE),"-")</f>
        <v>Small Cap</v>
      </c>
      <c r="T1276" s="13"/>
      <c r="U1276" s="13"/>
      <c r="V1276" s="21">
        <f t="shared" si="610"/>
        <v>0</v>
      </c>
      <c r="W1276" s="21">
        <f t="shared" si="610"/>
        <v>0</v>
      </c>
      <c r="X1276" s="21">
        <f t="shared" si="610"/>
        <v>0</v>
      </c>
      <c r="Y1276" s="22">
        <f t="shared" si="584"/>
        <v>0</v>
      </c>
      <c r="Z1276" s="13">
        <f t="shared" si="585"/>
        <v>0</v>
      </c>
      <c r="AA1276" s="23">
        <f t="shared" si="586"/>
        <v>0</v>
      </c>
      <c r="AB1276" s="23">
        <f t="shared" si="587"/>
        <v>0</v>
      </c>
      <c r="AC1276" s="23">
        <f t="shared" si="588"/>
        <v>0</v>
      </c>
      <c r="AD1276" s="24">
        <f t="shared" si="589"/>
        <v>0</v>
      </c>
      <c r="AE1276" s="25">
        <f>IFERROR(VLOOKUP($B1276,'[1]Market Cap'!$G:$I,2,FALSE),"-")</f>
        <v>1729.5768362399999</v>
      </c>
      <c r="AF1276" s="20">
        <f t="shared" si="590"/>
        <v>0</v>
      </c>
      <c r="AG1276" s="17">
        <f t="shared" si="591"/>
        <v>0</v>
      </c>
      <c r="AH1276" s="17">
        <f t="shared" si="592"/>
        <v>0</v>
      </c>
      <c r="AI1276" s="17" t="str">
        <f t="shared" si="593"/>
        <v>-</v>
      </c>
      <c r="AJ1276" s="26" t="str">
        <f>IFERROR(VLOOKUP($B1276,'[1]Paste Only'!$D:$AM,26,FALSE),"-")</f>
        <v>-</v>
      </c>
      <c r="AK1276" s="26" t="str">
        <f>IFERROR(VLOOKUP($B1276,'[1]Paste Only'!$D:$AM,23,FALSE),"-")</f>
        <v>-</v>
      </c>
      <c r="AL1276" s="26" t="str">
        <f>IFERROR(VLOOKUP($B1276,'[1]Paste Only'!$D:$AM,22,FALSE),"-")</f>
        <v>-</v>
      </c>
      <c r="AM1276" s="21" t="str">
        <f t="shared" si="611"/>
        <v>-</v>
      </c>
      <c r="AN1276" s="21" t="str">
        <f t="shared" si="611"/>
        <v>-</v>
      </c>
      <c r="AO1276" s="21" t="str">
        <f t="shared" si="611"/>
        <v>-</v>
      </c>
      <c r="AP1276" s="27">
        <f t="shared" si="594"/>
        <v>0</v>
      </c>
      <c r="AQ1276" s="27" t="str">
        <f t="shared" si="595"/>
        <v>-</v>
      </c>
      <c r="AR1276" s="27" t="str">
        <f t="shared" si="596"/>
        <v>-</v>
      </c>
      <c r="AS1276" s="27">
        <f t="shared" si="597"/>
        <v>0</v>
      </c>
      <c r="AT1276" s="27">
        <f t="shared" si="598"/>
        <v>0</v>
      </c>
      <c r="AU1276" s="27">
        <f t="shared" si="599"/>
        <v>0</v>
      </c>
      <c r="AV1276" s="21" t="str">
        <f t="shared" si="600"/>
        <v>0</v>
      </c>
      <c r="AW1276" s="27">
        <f t="shared" si="601"/>
        <v>0</v>
      </c>
      <c r="AX1276" s="27" t="str">
        <f t="shared" si="602"/>
        <v>-</v>
      </c>
      <c r="AY1276" s="27" t="str">
        <f t="shared" si="603"/>
        <v>-</v>
      </c>
      <c r="AZ1276" s="21" t="str">
        <f t="shared" si="604"/>
        <v>-</v>
      </c>
      <c r="BA1276" s="21" t="str">
        <f t="shared" si="605"/>
        <v>-</v>
      </c>
      <c r="BB1276" s="28"/>
      <c r="BC1276" s="28"/>
      <c r="BD1276" s="28"/>
      <c r="BE1276" s="28"/>
      <c r="BF1276" s="28"/>
      <c r="BG1276" s="29"/>
      <c r="BH1276" s="29"/>
      <c r="BI1276" s="29"/>
      <c r="BJ1276" s="29"/>
      <c r="BK1276" s="29"/>
    </row>
    <row r="1277" spans="1:66" x14ac:dyDescent="0.25">
      <c r="A1277" s="13" t="s">
        <v>3882</v>
      </c>
      <c r="B1277" s="33" t="s">
        <v>3883</v>
      </c>
      <c r="C1277" s="13" t="s">
        <v>3884</v>
      </c>
      <c r="D1277" s="13" t="str">
        <f>IFERROR(VLOOKUP($B1277,[1]GICS!$C:$D,2,FALSE),"-")</f>
        <v>Materials</v>
      </c>
      <c r="E1277" s="14">
        <f>IFERROR(IF(VLOOKUP($B1277,'[1]Paste Only'!$D:$AM,4,FALSE)="-",VLOOKUP($B1277,'[1]Market Cap'!$A:$J,10,FALSE),VLOOKUP($B1277,'[1]Paste Only'!$D:$AM,4,FALSE)),"-")</f>
        <v>818.7</v>
      </c>
      <c r="F1277" s="14" t="str">
        <f>IFERROR(VLOOKUP($B1277,'[1]Paste Only'!$D:$AM,5,FALSE),"-")</f>
        <v>-</v>
      </c>
      <c r="G1277" s="15">
        <f>IFERROR(VLOOKUP($B1277,'[1]Paste Only'!$D:$AM,6,FALSE),"-")</f>
        <v>0</v>
      </c>
      <c r="H1277" s="15">
        <f>IFERROR(VLOOKUP($B1277,'[1]Paste Only'!$D:$AM,7,FALSE),"-")</f>
        <v>0</v>
      </c>
      <c r="I1277" s="15">
        <f>IFERROR(VLOOKUP($B1277,'[1]Paste Only'!$D:$AM,8,FALSE),"-")</f>
        <v>0</v>
      </c>
      <c r="J1277" s="34"/>
      <c r="K1277" s="34"/>
      <c r="L1277" s="14">
        <f>IFERROR(VLOOKUP($B1277,'[1]Paste Only'!$D:$AM,12,FALSE),"-")</f>
        <v>28.23</v>
      </c>
      <c r="M1277" s="14" t="str">
        <f>IFERROR(VLOOKUP($B1277,'[1]Paste Only'!$D:$AM,15,FALSE),"-")</f>
        <v>-</v>
      </c>
      <c r="N1277" s="30"/>
      <c r="O1277" s="18"/>
      <c r="P1277" s="19">
        <f t="shared" si="609"/>
        <v>0</v>
      </c>
      <c r="Q1277" s="20">
        <f t="shared" si="582"/>
        <v>0</v>
      </c>
      <c r="R1277" s="13">
        <f t="shared" si="583"/>
        <v>0</v>
      </c>
      <c r="S1277" s="13" t="str">
        <f>IFERROR(VLOOKUP($B1277,'[1]Market Cap'!$G:$I,3,FALSE),"-")</f>
        <v>Small Cap</v>
      </c>
      <c r="T1277" s="13"/>
      <c r="U1277" s="13"/>
      <c r="V1277" s="21">
        <f t="shared" si="610"/>
        <v>0</v>
      </c>
      <c r="W1277" s="21">
        <f t="shared" si="610"/>
        <v>0</v>
      </c>
      <c r="X1277" s="21">
        <f t="shared" si="610"/>
        <v>0</v>
      </c>
      <c r="Y1277" s="22">
        <f t="shared" si="584"/>
        <v>0</v>
      </c>
      <c r="Z1277" s="13">
        <f t="shared" si="585"/>
        <v>0</v>
      </c>
      <c r="AA1277" s="23">
        <f t="shared" si="586"/>
        <v>0</v>
      </c>
      <c r="AB1277" s="23">
        <f t="shared" si="587"/>
        <v>0</v>
      </c>
      <c r="AC1277" s="23">
        <f t="shared" si="588"/>
        <v>0</v>
      </c>
      <c r="AD1277" s="24">
        <f t="shared" si="589"/>
        <v>0</v>
      </c>
      <c r="AE1277" s="25">
        <f>IFERROR(VLOOKUP($B1277,'[1]Market Cap'!$G:$I,2,FALSE),"-")</f>
        <v>1474.95002559</v>
      </c>
      <c r="AF1277" s="20">
        <f t="shared" si="590"/>
        <v>0</v>
      </c>
      <c r="AG1277" s="17">
        <f t="shared" si="591"/>
        <v>0</v>
      </c>
      <c r="AH1277" s="17">
        <f t="shared" si="592"/>
        <v>0</v>
      </c>
      <c r="AI1277" s="17" t="str">
        <f t="shared" si="593"/>
        <v>-</v>
      </c>
      <c r="AJ1277" s="26" t="str">
        <f>IFERROR(VLOOKUP($B1277,'[1]Paste Only'!$D:$AM,26,FALSE),"-")</f>
        <v>-</v>
      </c>
      <c r="AK1277" s="26" t="str">
        <f>IFERROR(VLOOKUP($B1277,'[1]Paste Only'!$D:$AM,23,FALSE),"-")</f>
        <v>-</v>
      </c>
      <c r="AL1277" s="26" t="str">
        <f>IFERROR(VLOOKUP($B1277,'[1]Paste Only'!$D:$AM,22,FALSE),"-")</f>
        <v>-</v>
      </c>
      <c r="AM1277" s="21" t="str">
        <f t="shared" si="611"/>
        <v>-</v>
      </c>
      <c r="AN1277" s="21" t="str">
        <f t="shared" si="611"/>
        <v>-</v>
      </c>
      <c r="AO1277" s="21" t="str">
        <f t="shared" si="611"/>
        <v>-</v>
      </c>
      <c r="AP1277" s="27">
        <f t="shared" si="594"/>
        <v>0</v>
      </c>
      <c r="AQ1277" s="27" t="str">
        <f t="shared" si="595"/>
        <v>-</v>
      </c>
      <c r="AR1277" s="27" t="str">
        <f t="shared" si="596"/>
        <v>-</v>
      </c>
      <c r="AS1277" s="27">
        <f t="shared" si="597"/>
        <v>0</v>
      </c>
      <c r="AT1277" s="27">
        <f t="shared" si="598"/>
        <v>0</v>
      </c>
      <c r="AU1277" s="27">
        <f t="shared" si="599"/>
        <v>0</v>
      </c>
      <c r="AV1277" s="21" t="str">
        <f t="shared" si="600"/>
        <v>0</v>
      </c>
      <c r="AW1277" s="27">
        <f t="shared" si="601"/>
        <v>0</v>
      </c>
      <c r="AX1277" s="27" t="str">
        <f t="shared" si="602"/>
        <v>-</v>
      </c>
      <c r="AY1277" s="27" t="str">
        <f t="shared" si="603"/>
        <v>-</v>
      </c>
      <c r="AZ1277" s="21" t="str">
        <f t="shared" si="604"/>
        <v>-</v>
      </c>
      <c r="BA1277" s="21" t="str">
        <f t="shared" si="605"/>
        <v>-</v>
      </c>
      <c r="BB1277" s="28"/>
      <c r="BC1277" s="28"/>
      <c r="BD1277" s="28"/>
      <c r="BE1277" s="28"/>
      <c r="BF1277" s="28"/>
      <c r="BG1277" s="29"/>
      <c r="BH1277" s="29"/>
      <c r="BI1277" s="29"/>
      <c r="BJ1277" s="29"/>
      <c r="BK1277" s="29"/>
    </row>
    <row r="1278" spans="1:66" x14ac:dyDescent="0.25">
      <c r="A1278" s="13" t="s">
        <v>3885</v>
      </c>
      <c r="B1278" s="33" t="s">
        <v>3886</v>
      </c>
      <c r="C1278" s="13" t="s">
        <v>3887</v>
      </c>
      <c r="D1278" s="13" t="str">
        <f>IFERROR(VLOOKUP($B1278,[1]GICS!$C:$D,2,FALSE),"-")</f>
        <v>Materials</v>
      </c>
      <c r="E1278" s="14">
        <f>IFERROR(IF(VLOOKUP($B1278,'[1]Paste Only'!$D:$AM,4,FALSE)="-",VLOOKUP($B1278,'[1]Market Cap'!$A:$J,10,FALSE),VLOOKUP($B1278,'[1]Paste Only'!$D:$AM,4,FALSE)),"-")</f>
        <v>945.95</v>
      </c>
      <c r="F1278" s="14" t="str">
        <f>IFERROR(VLOOKUP($B1278,'[1]Paste Only'!$D:$AM,5,FALSE),"-")</f>
        <v>-</v>
      </c>
      <c r="G1278" s="15">
        <f>IFERROR(VLOOKUP($B1278,'[1]Paste Only'!$D:$AM,6,FALSE),"-")</f>
        <v>0</v>
      </c>
      <c r="H1278" s="15">
        <f>IFERROR(VLOOKUP($B1278,'[1]Paste Only'!$D:$AM,7,FALSE),"-")</f>
        <v>0</v>
      </c>
      <c r="I1278" s="15">
        <f>IFERROR(VLOOKUP($B1278,'[1]Paste Only'!$D:$AM,8,FALSE),"-")</f>
        <v>0</v>
      </c>
      <c r="J1278" s="34"/>
      <c r="K1278" s="34"/>
      <c r="L1278" s="14">
        <f>IFERROR(VLOOKUP($B1278,'[1]Paste Only'!$D:$AM,12,FALSE),"-")</f>
        <v>77.34</v>
      </c>
      <c r="M1278" s="14" t="str">
        <f>IFERROR(VLOOKUP($B1278,'[1]Paste Only'!$D:$AM,15,FALSE),"-")</f>
        <v>-</v>
      </c>
      <c r="N1278" s="30"/>
      <c r="O1278" s="18"/>
      <c r="P1278" s="19">
        <f t="shared" si="609"/>
        <v>0</v>
      </c>
      <c r="Q1278" s="20">
        <f t="shared" si="582"/>
        <v>0</v>
      </c>
      <c r="R1278" s="13">
        <f t="shared" si="583"/>
        <v>0</v>
      </c>
      <c r="S1278" s="13" t="str">
        <f>IFERROR(VLOOKUP($B1278,'[1]Market Cap'!$G:$I,3,FALSE),"-")</f>
        <v>Small Cap</v>
      </c>
      <c r="T1278" s="13"/>
      <c r="U1278" s="13"/>
      <c r="V1278" s="21">
        <f t="shared" si="610"/>
        <v>0</v>
      </c>
      <c r="W1278" s="21">
        <f t="shared" si="610"/>
        <v>0</v>
      </c>
      <c r="X1278" s="21">
        <f t="shared" si="610"/>
        <v>0</v>
      </c>
      <c r="Y1278" s="22">
        <f t="shared" si="584"/>
        <v>0</v>
      </c>
      <c r="Z1278" s="13">
        <f t="shared" si="585"/>
        <v>0</v>
      </c>
      <c r="AA1278" s="23">
        <f t="shared" si="586"/>
        <v>0</v>
      </c>
      <c r="AB1278" s="23">
        <f t="shared" si="587"/>
        <v>0</v>
      </c>
      <c r="AC1278" s="23">
        <f t="shared" si="588"/>
        <v>0</v>
      </c>
      <c r="AD1278" s="24">
        <f t="shared" si="589"/>
        <v>0</v>
      </c>
      <c r="AE1278" s="25">
        <f>IFERROR(VLOOKUP($B1278,'[1]Market Cap'!$G:$I,2,FALSE),"-")</f>
        <v>1414.9320504550001</v>
      </c>
      <c r="AF1278" s="20">
        <f t="shared" si="590"/>
        <v>0</v>
      </c>
      <c r="AG1278" s="17">
        <f t="shared" si="591"/>
        <v>0</v>
      </c>
      <c r="AH1278" s="17">
        <f t="shared" si="592"/>
        <v>0</v>
      </c>
      <c r="AI1278" s="17" t="str">
        <f t="shared" si="593"/>
        <v>-</v>
      </c>
      <c r="AJ1278" s="26" t="str">
        <f>IFERROR(VLOOKUP($B1278,'[1]Paste Only'!$D:$AM,26,FALSE),"-")</f>
        <v>-</v>
      </c>
      <c r="AK1278" s="26" t="str">
        <f>IFERROR(VLOOKUP($B1278,'[1]Paste Only'!$D:$AM,23,FALSE),"-")</f>
        <v>-</v>
      </c>
      <c r="AL1278" s="26" t="str">
        <f>IFERROR(VLOOKUP($B1278,'[1]Paste Only'!$D:$AM,22,FALSE),"-")</f>
        <v>-</v>
      </c>
      <c r="AM1278" s="21" t="str">
        <f t="shared" si="611"/>
        <v>-</v>
      </c>
      <c r="AN1278" s="21" t="str">
        <f t="shared" si="611"/>
        <v>-</v>
      </c>
      <c r="AO1278" s="21" t="str">
        <f t="shared" si="611"/>
        <v>-</v>
      </c>
      <c r="AP1278" s="27">
        <f t="shared" si="594"/>
        <v>0</v>
      </c>
      <c r="AQ1278" s="27" t="str">
        <f t="shared" si="595"/>
        <v>-</v>
      </c>
      <c r="AR1278" s="27" t="str">
        <f t="shared" si="596"/>
        <v>-</v>
      </c>
      <c r="AS1278" s="27">
        <f t="shared" si="597"/>
        <v>0</v>
      </c>
      <c r="AT1278" s="27">
        <f t="shared" si="598"/>
        <v>0</v>
      </c>
      <c r="AU1278" s="27">
        <f t="shared" si="599"/>
        <v>0</v>
      </c>
      <c r="AV1278" s="21" t="str">
        <f t="shared" si="600"/>
        <v>0</v>
      </c>
      <c r="AW1278" s="27">
        <f t="shared" si="601"/>
        <v>0</v>
      </c>
      <c r="AX1278" s="27" t="str">
        <f t="shared" si="602"/>
        <v>-</v>
      </c>
      <c r="AY1278" s="27" t="str">
        <f t="shared" si="603"/>
        <v>-</v>
      </c>
      <c r="AZ1278" s="21" t="str">
        <f t="shared" si="604"/>
        <v>-</v>
      </c>
      <c r="BA1278" s="21" t="str">
        <f t="shared" si="605"/>
        <v>-</v>
      </c>
      <c r="BB1278" s="28"/>
      <c r="BC1278" s="28"/>
      <c r="BD1278" s="28"/>
      <c r="BE1278" s="28"/>
      <c r="BF1278" s="28"/>
      <c r="BG1278" s="29"/>
      <c r="BH1278" s="29"/>
      <c r="BI1278" s="29"/>
      <c r="BJ1278" s="29"/>
      <c r="BK1278" s="29"/>
    </row>
    <row r="1279" spans="1:66" x14ac:dyDescent="0.25">
      <c r="A1279" s="13" t="s">
        <v>3888</v>
      </c>
      <c r="B1279" s="33" t="s">
        <v>3889</v>
      </c>
      <c r="C1279" s="13" t="s">
        <v>3890</v>
      </c>
      <c r="D1279" s="13" t="str">
        <f>IFERROR(VLOOKUP($B1279,[1]GICS!$C:$D,2,FALSE),"-")</f>
        <v>Industrials</v>
      </c>
      <c r="E1279" s="14" t="str">
        <f>IFERROR(IF(VLOOKUP($B1279,'[1]Paste Only'!$D:$AM,4,FALSE)="-",VLOOKUP($B1279,'[1]Market Cap'!$A:$J,10,FALSE),VLOOKUP($B1279,'[1]Paste Only'!$D:$AM,4,FALSE)),"-")</f>
        <v>-</v>
      </c>
      <c r="F1279" s="14" t="str">
        <f>IFERROR(VLOOKUP($B1279,'[1]Paste Only'!$D:$AM,5,FALSE),"-")</f>
        <v>-</v>
      </c>
      <c r="G1279" s="15">
        <f>IFERROR(VLOOKUP($B1279,'[1]Paste Only'!$D:$AM,6,FALSE),"-")</f>
        <v>0</v>
      </c>
      <c r="H1279" s="15">
        <f>IFERROR(VLOOKUP($B1279,'[1]Paste Only'!$D:$AM,7,FALSE),"-")</f>
        <v>0</v>
      </c>
      <c r="I1279" s="15">
        <f>IFERROR(VLOOKUP($B1279,'[1]Paste Only'!$D:$AM,8,FALSE),"-")</f>
        <v>0</v>
      </c>
      <c r="J1279" s="34"/>
      <c r="K1279" s="34"/>
      <c r="L1279" s="14">
        <f>IFERROR(VLOOKUP($B1279,'[1]Paste Only'!$D:$AM,12,FALSE),"-")</f>
        <v>1.38</v>
      </c>
      <c r="M1279" s="14" t="str">
        <f>IFERROR(VLOOKUP($B1279,'[1]Paste Only'!$D:$AM,15,FALSE),"-")</f>
        <v>-</v>
      </c>
      <c r="N1279" s="30"/>
      <c r="O1279" s="18"/>
      <c r="P1279" s="19">
        <f t="shared" si="609"/>
        <v>0</v>
      </c>
      <c r="Q1279" s="20">
        <f t="shared" si="582"/>
        <v>0</v>
      </c>
      <c r="R1279" s="13">
        <f t="shared" si="583"/>
        <v>0</v>
      </c>
      <c r="S1279" s="13" t="str">
        <f>IFERROR(VLOOKUP($B1279,'[1]Market Cap'!$G:$I,3,FALSE),"-")</f>
        <v>-</v>
      </c>
      <c r="T1279" s="13"/>
      <c r="U1279" s="13"/>
      <c r="V1279" s="21">
        <f t="shared" si="610"/>
        <v>0</v>
      </c>
      <c r="W1279" s="21">
        <f t="shared" si="610"/>
        <v>0</v>
      </c>
      <c r="X1279" s="21">
        <f t="shared" si="610"/>
        <v>0</v>
      </c>
      <c r="Y1279" s="22">
        <f t="shared" si="584"/>
        <v>0</v>
      </c>
      <c r="Z1279" s="13">
        <f t="shared" si="585"/>
        <v>0</v>
      </c>
      <c r="AA1279" s="23">
        <f t="shared" si="586"/>
        <v>0</v>
      </c>
      <c r="AB1279" s="23">
        <f t="shared" si="587"/>
        <v>0</v>
      </c>
      <c r="AC1279" s="23">
        <f t="shared" si="588"/>
        <v>0</v>
      </c>
      <c r="AD1279" s="24">
        <f t="shared" si="589"/>
        <v>0</v>
      </c>
      <c r="AE1279" s="25" t="str">
        <f>IFERROR(VLOOKUP($B1279,'[1]Market Cap'!$G:$I,2,FALSE),"-")</f>
        <v>-</v>
      </c>
      <c r="AF1279" s="20">
        <f t="shared" si="590"/>
        <v>0</v>
      </c>
      <c r="AG1279" s="17">
        <f t="shared" si="591"/>
        <v>0</v>
      </c>
      <c r="AH1279" s="17">
        <f t="shared" si="592"/>
        <v>0</v>
      </c>
      <c r="AI1279" s="17" t="str">
        <f t="shared" si="593"/>
        <v>-</v>
      </c>
      <c r="AJ1279" s="26" t="str">
        <f>IFERROR(VLOOKUP($B1279,'[1]Paste Only'!$D:$AM,26,FALSE),"-")</f>
        <v>-</v>
      </c>
      <c r="AK1279" s="26" t="str">
        <f>IFERROR(VLOOKUP($B1279,'[1]Paste Only'!$D:$AM,23,FALSE),"-")</f>
        <v>-</v>
      </c>
      <c r="AL1279" s="26" t="str">
        <f>IFERROR(VLOOKUP($B1279,'[1]Paste Only'!$D:$AM,22,FALSE),"-")</f>
        <v>-</v>
      </c>
      <c r="AM1279" s="21" t="str">
        <f t="shared" si="611"/>
        <v>-</v>
      </c>
      <c r="AN1279" s="21" t="str">
        <f t="shared" si="611"/>
        <v>-</v>
      </c>
      <c r="AO1279" s="21" t="str">
        <f t="shared" si="611"/>
        <v>-</v>
      </c>
      <c r="AP1279" s="27">
        <f t="shared" si="594"/>
        <v>0</v>
      </c>
      <c r="AQ1279" s="27" t="str">
        <f t="shared" si="595"/>
        <v>-</v>
      </c>
      <c r="AR1279" s="27" t="str">
        <f t="shared" si="596"/>
        <v>-</v>
      </c>
      <c r="AS1279" s="27">
        <f t="shared" si="597"/>
        <v>0</v>
      </c>
      <c r="AT1279" s="27">
        <f t="shared" si="598"/>
        <v>0</v>
      </c>
      <c r="AU1279" s="27">
        <f t="shared" si="599"/>
        <v>0</v>
      </c>
      <c r="AV1279" s="21" t="str">
        <f t="shared" si="600"/>
        <v>0</v>
      </c>
      <c r="AW1279" s="27">
        <f t="shared" si="601"/>
        <v>0</v>
      </c>
      <c r="AX1279" s="27" t="str">
        <f t="shared" si="602"/>
        <v>-</v>
      </c>
      <c r="AY1279" s="27" t="str">
        <f t="shared" si="603"/>
        <v>-</v>
      </c>
      <c r="AZ1279" s="21" t="str">
        <f t="shared" si="604"/>
        <v>-</v>
      </c>
      <c r="BA1279" s="21" t="str">
        <f t="shared" si="605"/>
        <v>-</v>
      </c>
      <c r="BB1279" s="28"/>
      <c r="BC1279" s="28"/>
      <c r="BD1279" s="28"/>
      <c r="BE1279" s="28"/>
      <c r="BF1279" s="28"/>
      <c r="BG1279" s="29"/>
      <c r="BH1279" s="29"/>
      <c r="BI1279" s="29"/>
      <c r="BJ1279" s="29"/>
      <c r="BK1279" s="29"/>
    </row>
    <row r="1280" spans="1:66" x14ac:dyDescent="0.25">
      <c r="A1280" s="13" t="s">
        <v>3891</v>
      </c>
      <c r="B1280" s="33" t="s">
        <v>3892</v>
      </c>
      <c r="C1280" s="13" t="s">
        <v>3893</v>
      </c>
      <c r="D1280" s="13" t="str">
        <f>IFERROR(VLOOKUP($B1280,[1]GICS!$C:$D,2,FALSE),"-")</f>
        <v>Consumer Staples</v>
      </c>
      <c r="E1280" s="14">
        <f>IFERROR(IF(VLOOKUP($B1280,'[1]Paste Only'!$D:$AM,4,FALSE)="-",VLOOKUP($B1280,'[1]Market Cap'!$A:$J,10,FALSE),VLOOKUP($B1280,'[1]Paste Only'!$D:$AM,4,FALSE)),"-")</f>
        <v>263.75</v>
      </c>
      <c r="F1280" s="14" t="str">
        <f>IFERROR(VLOOKUP($B1280,'[1]Paste Only'!$D:$AM,5,FALSE),"-")</f>
        <v>-</v>
      </c>
      <c r="G1280" s="15">
        <f>IFERROR(VLOOKUP($B1280,'[1]Paste Only'!$D:$AM,6,FALSE),"-")</f>
        <v>0</v>
      </c>
      <c r="H1280" s="15">
        <f>IFERROR(VLOOKUP($B1280,'[1]Paste Only'!$D:$AM,7,FALSE),"-")</f>
        <v>0</v>
      </c>
      <c r="I1280" s="15">
        <f>IFERROR(VLOOKUP($B1280,'[1]Paste Only'!$D:$AM,8,FALSE),"-")</f>
        <v>0</v>
      </c>
      <c r="J1280" s="34"/>
      <c r="K1280" s="34"/>
      <c r="L1280" s="14">
        <f>IFERROR(VLOOKUP($B1280,'[1]Paste Only'!$D:$AM,12,FALSE),"-")</f>
        <v>23.16</v>
      </c>
      <c r="M1280" s="14" t="str">
        <f>IFERROR(VLOOKUP($B1280,'[1]Paste Only'!$D:$AM,15,FALSE),"-")</f>
        <v>-</v>
      </c>
      <c r="N1280" s="30"/>
      <c r="O1280" s="18"/>
      <c r="P1280" s="19">
        <f t="shared" si="609"/>
        <v>0</v>
      </c>
      <c r="Q1280" s="20">
        <f t="shared" si="582"/>
        <v>0</v>
      </c>
      <c r="R1280" s="13">
        <f t="shared" si="583"/>
        <v>0</v>
      </c>
      <c r="S1280" s="13" t="str">
        <f>IFERROR(VLOOKUP($B1280,'[1]Market Cap'!$G:$I,3,FALSE),"-")</f>
        <v>Small Cap</v>
      </c>
      <c r="T1280" s="13"/>
      <c r="U1280" s="13"/>
      <c r="V1280" s="21">
        <f t="shared" si="610"/>
        <v>0</v>
      </c>
      <c r="W1280" s="21">
        <f t="shared" si="610"/>
        <v>0</v>
      </c>
      <c r="X1280" s="21">
        <f t="shared" si="610"/>
        <v>0</v>
      </c>
      <c r="Y1280" s="22">
        <f t="shared" si="584"/>
        <v>0</v>
      </c>
      <c r="Z1280" s="13">
        <f t="shared" si="585"/>
        <v>0</v>
      </c>
      <c r="AA1280" s="23">
        <f t="shared" si="586"/>
        <v>0</v>
      </c>
      <c r="AB1280" s="23">
        <f t="shared" si="587"/>
        <v>0</v>
      </c>
      <c r="AC1280" s="23">
        <f t="shared" si="588"/>
        <v>0</v>
      </c>
      <c r="AD1280" s="24">
        <f t="shared" si="589"/>
        <v>0</v>
      </c>
      <c r="AE1280" s="25">
        <f>IFERROR(VLOOKUP($B1280,'[1]Market Cap'!$G:$I,2,FALSE),"-")</f>
        <v>1005.892915</v>
      </c>
      <c r="AF1280" s="20">
        <f t="shared" si="590"/>
        <v>0</v>
      </c>
      <c r="AG1280" s="17">
        <f t="shared" si="591"/>
        <v>0</v>
      </c>
      <c r="AH1280" s="17">
        <f t="shared" si="592"/>
        <v>0</v>
      </c>
      <c r="AI1280" s="17" t="str">
        <f t="shared" si="593"/>
        <v>-</v>
      </c>
      <c r="AJ1280" s="26" t="str">
        <f>IFERROR(VLOOKUP($B1280,'[1]Paste Only'!$D:$AM,26,FALSE),"-")</f>
        <v>-</v>
      </c>
      <c r="AK1280" s="26" t="str">
        <f>IFERROR(VLOOKUP($B1280,'[1]Paste Only'!$D:$AM,23,FALSE),"-")</f>
        <v>-</v>
      </c>
      <c r="AL1280" s="26" t="str">
        <f>IFERROR(VLOOKUP($B1280,'[1]Paste Only'!$D:$AM,22,FALSE),"-")</f>
        <v>-</v>
      </c>
      <c r="AM1280" s="21" t="str">
        <f t="shared" si="611"/>
        <v>-</v>
      </c>
      <c r="AN1280" s="21" t="str">
        <f t="shared" si="611"/>
        <v>-</v>
      </c>
      <c r="AO1280" s="21" t="str">
        <f t="shared" si="611"/>
        <v>-</v>
      </c>
      <c r="AP1280" s="27">
        <f t="shared" si="594"/>
        <v>0</v>
      </c>
      <c r="AQ1280" s="27" t="str">
        <f t="shared" si="595"/>
        <v>-</v>
      </c>
      <c r="AR1280" s="27" t="str">
        <f t="shared" si="596"/>
        <v>-</v>
      </c>
      <c r="AS1280" s="27">
        <f t="shared" si="597"/>
        <v>0</v>
      </c>
      <c r="AT1280" s="27">
        <f t="shared" si="598"/>
        <v>0</v>
      </c>
      <c r="AU1280" s="27">
        <f t="shared" si="599"/>
        <v>0</v>
      </c>
      <c r="AV1280" s="21" t="str">
        <f t="shared" si="600"/>
        <v>0</v>
      </c>
      <c r="AW1280" s="27">
        <f t="shared" si="601"/>
        <v>0</v>
      </c>
      <c r="AX1280" s="27" t="str">
        <f t="shared" si="602"/>
        <v>-</v>
      </c>
      <c r="AY1280" s="27" t="str">
        <f t="shared" si="603"/>
        <v>-</v>
      </c>
      <c r="AZ1280" s="21" t="str">
        <f t="shared" si="604"/>
        <v>-</v>
      </c>
      <c r="BA1280" s="21" t="str">
        <f t="shared" si="605"/>
        <v>-</v>
      </c>
      <c r="BB1280" s="28"/>
      <c r="BC1280" s="28"/>
      <c r="BD1280" s="28"/>
      <c r="BE1280" s="28"/>
      <c r="BF1280" s="28"/>
      <c r="BG1280" s="29"/>
      <c r="BH1280" s="29"/>
      <c r="BI1280" s="29"/>
      <c r="BJ1280" s="29"/>
      <c r="BK1280" s="29"/>
    </row>
    <row r="1281" spans="1:63" x14ac:dyDescent="0.25">
      <c r="A1281" s="13" t="s">
        <v>3894</v>
      </c>
      <c r="B1281" s="33" t="s">
        <v>3895</v>
      </c>
      <c r="C1281" s="13" t="s">
        <v>3896</v>
      </c>
      <c r="D1281" s="13" t="str">
        <f>IFERROR(VLOOKUP($B1281,[1]GICS!$C:$D,2,FALSE),"-")</f>
        <v>Industrials</v>
      </c>
      <c r="E1281" s="14">
        <f>IFERROR(IF(VLOOKUP($B1281,'[1]Paste Only'!$D:$AM,4,FALSE)="-",VLOOKUP($B1281,'[1]Market Cap'!$A:$J,10,FALSE),VLOOKUP($B1281,'[1]Paste Only'!$D:$AM,4,FALSE)),"-")</f>
        <v>441</v>
      </c>
      <c r="F1281" s="14" t="str">
        <f>IFERROR(VLOOKUP($B1281,'[1]Paste Only'!$D:$AM,5,FALSE),"-")</f>
        <v>-</v>
      </c>
      <c r="G1281" s="15">
        <f>IFERROR(VLOOKUP($B1281,'[1]Paste Only'!$D:$AM,6,FALSE),"-")</f>
        <v>0</v>
      </c>
      <c r="H1281" s="15">
        <f>IFERROR(VLOOKUP($B1281,'[1]Paste Only'!$D:$AM,7,FALSE),"-")</f>
        <v>0</v>
      </c>
      <c r="I1281" s="15">
        <f>IFERROR(VLOOKUP($B1281,'[1]Paste Only'!$D:$AM,8,FALSE),"-")</f>
        <v>0</v>
      </c>
      <c r="J1281" s="34"/>
      <c r="K1281" s="34"/>
      <c r="L1281" s="14">
        <f>IFERROR(VLOOKUP($B1281,'[1]Paste Only'!$D:$AM,12,FALSE),"-")</f>
        <v>-1.44</v>
      </c>
      <c r="M1281" s="14" t="str">
        <f>IFERROR(VLOOKUP($B1281,'[1]Paste Only'!$D:$AM,15,FALSE),"-")</f>
        <v>-</v>
      </c>
      <c r="N1281" s="30"/>
      <c r="O1281" s="18"/>
      <c r="P1281" s="19">
        <f t="shared" si="609"/>
        <v>0</v>
      </c>
      <c r="Q1281" s="20">
        <f t="shared" si="582"/>
        <v>0</v>
      </c>
      <c r="R1281" s="13">
        <f t="shared" si="583"/>
        <v>0</v>
      </c>
      <c r="S1281" s="13" t="str">
        <f>IFERROR(VLOOKUP($B1281,'[1]Market Cap'!$G:$I,3,FALSE),"-")</f>
        <v>Small Cap</v>
      </c>
      <c r="T1281" s="13"/>
      <c r="U1281" s="13"/>
      <c r="V1281" s="21">
        <f t="shared" si="610"/>
        <v>0</v>
      </c>
      <c r="W1281" s="21">
        <f t="shared" si="610"/>
        <v>0</v>
      </c>
      <c r="X1281" s="21">
        <f t="shared" si="610"/>
        <v>0</v>
      </c>
      <c r="Y1281" s="22">
        <f t="shared" si="584"/>
        <v>0</v>
      </c>
      <c r="Z1281" s="13">
        <f t="shared" si="585"/>
        <v>0</v>
      </c>
      <c r="AA1281" s="23">
        <f t="shared" si="586"/>
        <v>0</v>
      </c>
      <c r="AB1281" s="23">
        <f t="shared" si="587"/>
        <v>0</v>
      </c>
      <c r="AC1281" s="23">
        <f t="shared" si="588"/>
        <v>0</v>
      </c>
      <c r="AD1281" s="24">
        <f t="shared" si="589"/>
        <v>0</v>
      </c>
      <c r="AE1281" s="25">
        <f>IFERROR(VLOOKUP($B1281,'[1]Market Cap'!$G:$I,2,FALSE),"-")</f>
        <v>631.66582080000001</v>
      </c>
      <c r="AF1281" s="20">
        <f t="shared" si="590"/>
        <v>0</v>
      </c>
      <c r="AG1281" s="17">
        <f t="shared" si="591"/>
        <v>0</v>
      </c>
      <c r="AH1281" s="17">
        <f t="shared" si="592"/>
        <v>0</v>
      </c>
      <c r="AI1281" s="17" t="str">
        <f t="shared" si="593"/>
        <v>-</v>
      </c>
      <c r="AJ1281" s="26" t="str">
        <f>IFERROR(VLOOKUP($B1281,'[1]Paste Only'!$D:$AM,26,FALSE),"-")</f>
        <v>-</v>
      </c>
      <c r="AK1281" s="26" t="str">
        <f>IFERROR(VLOOKUP($B1281,'[1]Paste Only'!$D:$AM,23,FALSE),"-")</f>
        <v>-</v>
      </c>
      <c r="AL1281" s="26" t="str">
        <f>IFERROR(VLOOKUP($B1281,'[1]Paste Only'!$D:$AM,22,FALSE),"-")</f>
        <v>-</v>
      </c>
      <c r="AM1281" s="21" t="str">
        <f t="shared" si="611"/>
        <v>-</v>
      </c>
      <c r="AN1281" s="21" t="str">
        <f t="shared" si="611"/>
        <v>-</v>
      </c>
      <c r="AO1281" s="21" t="str">
        <f t="shared" si="611"/>
        <v>-</v>
      </c>
      <c r="AP1281" s="27">
        <f t="shared" si="594"/>
        <v>0</v>
      </c>
      <c r="AQ1281" s="27" t="str">
        <f t="shared" si="595"/>
        <v>-</v>
      </c>
      <c r="AR1281" s="27" t="str">
        <f t="shared" si="596"/>
        <v>-</v>
      </c>
      <c r="AS1281" s="27">
        <f t="shared" si="597"/>
        <v>0</v>
      </c>
      <c r="AT1281" s="27">
        <f t="shared" si="598"/>
        <v>0</v>
      </c>
      <c r="AU1281" s="27">
        <f t="shared" si="599"/>
        <v>0</v>
      </c>
      <c r="AV1281" s="21" t="str">
        <f t="shared" si="600"/>
        <v>0</v>
      </c>
      <c r="AW1281" s="27">
        <f t="shared" si="601"/>
        <v>0</v>
      </c>
      <c r="AX1281" s="27" t="str">
        <f t="shared" si="602"/>
        <v>-</v>
      </c>
      <c r="AY1281" s="27" t="str">
        <f t="shared" si="603"/>
        <v>-</v>
      </c>
      <c r="AZ1281" s="21" t="str">
        <f t="shared" si="604"/>
        <v>-</v>
      </c>
      <c r="BA1281" s="21" t="str">
        <f t="shared" si="605"/>
        <v>-</v>
      </c>
      <c r="BB1281" s="28"/>
      <c r="BC1281" s="28"/>
      <c r="BD1281" s="28"/>
      <c r="BE1281" s="28"/>
      <c r="BF1281" s="28"/>
      <c r="BG1281" s="29"/>
      <c r="BH1281" s="29"/>
      <c r="BI1281" s="29"/>
      <c r="BJ1281" s="29"/>
      <c r="BK1281" s="29"/>
    </row>
    <row r="1282" spans="1:63" x14ac:dyDescent="0.25">
      <c r="A1282" s="13" t="s">
        <v>3897</v>
      </c>
      <c r="B1282" s="33" t="s">
        <v>3898</v>
      </c>
      <c r="C1282" s="13" t="s">
        <v>3899</v>
      </c>
      <c r="D1282" s="13" t="str">
        <f>IFERROR(VLOOKUP($B1282,[1]GICS!$C:$D,2,FALSE),"-")</f>
        <v>Energy</v>
      </c>
      <c r="E1282" s="14">
        <f>IFERROR(IF(VLOOKUP($B1282,'[1]Paste Only'!$D:$AM,4,FALSE)="-",VLOOKUP($B1282,'[1]Market Cap'!$A:$J,10,FALSE),VLOOKUP($B1282,'[1]Paste Only'!$D:$AM,4,FALSE)),"-")</f>
        <v>401.5</v>
      </c>
      <c r="F1282" s="14" t="str">
        <f>IFERROR(VLOOKUP($B1282,'[1]Paste Only'!$D:$AM,5,FALSE),"-")</f>
        <v>-</v>
      </c>
      <c r="G1282" s="15">
        <f>IFERROR(VLOOKUP($B1282,'[1]Paste Only'!$D:$AM,6,FALSE),"-")</f>
        <v>0</v>
      </c>
      <c r="H1282" s="15">
        <f>IFERROR(VLOOKUP($B1282,'[1]Paste Only'!$D:$AM,7,FALSE),"-")</f>
        <v>0</v>
      </c>
      <c r="I1282" s="15">
        <f>IFERROR(VLOOKUP($B1282,'[1]Paste Only'!$D:$AM,8,FALSE),"-")</f>
        <v>0</v>
      </c>
      <c r="J1282" s="34"/>
      <c r="K1282" s="34"/>
      <c r="L1282" s="14" t="str">
        <f>IFERROR(VLOOKUP($B1282,'[1]Paste Only'!$D:$AM,12,FALSE),"-")</f>
        <v>-</v>
      </c>
      <c r="M1282" s="14" t="str">
        <f>IFERROR(VLOOKUP($B1282,'[1]Paste Only'!$D:$AM,15,FALSE),"-")</f>
        <v>-</v>
      </c>
      <c r="N1282" s="30"/>
      <c r="O1282" s="18"/>
      <c r="P1282" s="19">
        <f t="shared" si="609"/>
        <v>0</v>
      </c>
      <c r="Q1282" s="20">
        <f t="shared" si="582"/>
        <v>0</v>
      </c>
      <c r="R1282" s="13">
        <f t="shared" si="583"/>
        <v>0</v>
      </c>
      <c r="S1282" s="13" t="str">
        <f>IFERROR(VLOOKUP($B1282,'[1]Market Cap'!$G:$I,3,FALSE),"-")</f>
        <v>Small Cap</v>
      </c>
      <c r="T1282" s="13"/>
      <c r="U1282" s="13"/>
      <c r="V1282" s="21">
        <f t="shared" si="610"/>
        <v>0</v>
      </c>
      <c r="W1282" s="21">
        <f t="shared" si="610"/>
        <v>0</v>
      </c>
      <c r="X1282" s="21">
        <f t="shared" si="610"/>
        <v>0</v>
      </c>
      <c r="Y1282" s="22">
        <f t="shared" si="584"/>
        <v>0</v>
      </c>
      <c r="Z1282" s="13">
        <f t="shared" si="585"/>
        <v>0</v>
      </c>
      <c r="AA1282" s="23">
        <f t="shared" si="586"/>
        <v>0</v>
      </c>
      <c r="AB1282" s="23">
        <f t="shared" si="587"/>
        <v>0</v>
      </c>
      <c r="AC1282" s="23">
        <f t="shared" si="588"/>
        <v>0</v>
      </c>
      <c r="AD1282" s="24">
        <f t="shared" si="589"/>
        <v>0</v>
      </c>
      <c r="AE1282" s="25">
        <f>IFERROR(VLOOKUP($B1282,'[1]Market Cap'!$G:$I,2,FALSE),"-")</f>
        <v>1608.3841388999999</v>
      </c>
      <c r="AF1282" s="20">
        <f t="shared" si="590"/>
        <v>0</v>
      </c>
      <c r="AG1282" s="17">
        <f t="shared" si="591"/>
        <v>0</v>
      </c>
      <c r="AH1282" s="17">
        <f t="shared" si="592"/>
        <v>0</v>
      </c>
      <c r="AI1282" s="17" t="str">
        <f t="shared" si="593"/>
        <v>-</v>
      </c>
      <c r="AJ1282" s="26" t="str">
        <f>IFERROR(VLOOKUP($B1282,'[1]Paste Only'!$D:$AM,26,FALSE),"-")</f>
        <v>-</v>
      </c>
      <c r="AK1282" s="26" t="str">
        <f>IFERROR(VLOOKUP($B1282,'[1]Paste Only'!$D:$AM,23,FALSE),"-")</f>
        <v>-</v>
      </c>
      <c r="AL1282" s="26" t="str">
        <f>IFERROR(VLOOKUP($B1282,'[1]Paste Only'!$D:$AM,22,FALSE),"-")</f>
        <v>-</v>
      </c>
      <c r="AM1282" s="21" t="str">
        <f t="shared" si="611"/>
        <v>-</v>
      </c>
      <c r="AN1282" s="21" t="str">
        <f t="shared" si="611"/>
        <v>-</v>
      </c>
      <c r="AO1282" s="21" t="str">
        <f t="shared" si="611"/>
        <v>-</v>
      </c>
      <c r="AP1282" s="27">
        <f t="shared" si="594"/>
        <v>0</v>
      </c>
      <c r="AQ1282" s="27" t="str">
        <f t="shared" si="595"/>
        <v>-</v>
      </c>
      <c r="AR1282" s="27" t="str">
        <f t="shared" si="596"/>
        <v>-</v>
      </c>
      <c r="AS1282" s="27">
        <f t="shared" si="597"/>
        <v>0</v>
      </c>
      <c r="AT1282" s="27">
        <f t="shared" si="598"/>
        <v>0</v>
      </c>
      <c r="AU1282" s="27">
        <f t="shared" si="599"/>
        <v>0</v>
      </c>
      <c r="AV1282" s="21" t="str">
        <f t="shared" si="600"/>
        <v>0</v>
      </c>
      <c r="AW1282" s="27">
        <f t="shared" si="601"/>
        <v>0</v>
      </c>
      <c r="AX1282" s="27" t="str">
        <f t="shared" si="602"/>
        <v>-</v>
      </c>
      <c r="AY1282" s="27" t="str">
        <f t="shared" si="603"/>
        <v>-</v>
      </c>
      <c r="AZ1282" s="21" t="str">
        <f t="shared" si="604"/>
        <v>-</v>
      </c>
      <c r="BA1282" s="21" t="str">
        <f t="shared" si="605"/>
        <v>-</v>
      </c>
      <c r="BB1282" s="28"/>
      <c r="BC1282" s="28"/>
      <c r="BD1282" s="28"/>
      <c r="BE1282" s="28"/>
      <c r="BF1282" s="28"/>
      <c r="BG1282" s="29"/>
      <c r="BH1282" s="29"/>
      <c r="BI1282" s="29"/>
      <c r="BJ1282" s="29"/>
      <c r="BK1282" s="29"/>
    </row>
    <row r="1283" spans="1:63" x14ac:dyDescent="0.25">
      <c r="A1283" s="13" t="s">
        <v>3900</v>
      </c>
      <c r="B1283" s="33" t="s">
        <v>3901</v>
      </c>
      <c r="C1283" s="13" t="s">
        <v>3902</v>
      </c>
      <c r="D1283" s="13" t="str">
        <f>IFERROR(VLOOKUP($B1283,[1]GICS!$C:$D,2,FALSE),"-")</f>
        <v>Financials</v>
      </c>
      <c r="E1283" s="14">
        <f>IFERROR(IF(VLOOKUP($B1283,'[1]Paste Only'!$D:$AM,4,FALSE)="-",VLOOKUP($B1283,'[1]Market Cap'!$A:$J,10,FALSE),VLOOKUP($B1283,'[1]Paste Only'!$D:$AM,4,FALSE)),"-")</f>
        <v>36.18</v>
      </c>
      <c r="F1283" s="14" t="str">
        <f>IFERROR(VLOOKUP($B1283,'[1]Paste Only'!$D:$AM,5,FALSE),"-")</f>
        <v>-</v>
      </c>
      <c r="G1283" s="15">
        <f>IFERROR(VLOOKUP($B1283,'[1]Paste Only'!$D:$AM,6,FALSE),"-")</f>
        <v>0</v>
      </c>
      <c r="H1283" s="15">
        <f>IFERROR(VLOOKUP($B1283,'[1]Paste Only'!$D:$AM,7,FALSE),"-")</f>
        <v>0</v>
      </c>
      <c r="I1283" s="15">
        <f>IFERROR(VLOOKUP($B1283,'[1]Paste Only'!$D:$AM,8,FALSE),"-")</f>
        <v>0</v>
      </c>
      <c r="J1283" s="34"/>
      <c r="K1283" s="34"/>
      <c r="L1283" s="14">
        <f>IFERROR(VLOOKUP($B1283,'[1]Paste Only'!$D:$AM,12,FALSE),"-")</f>
        <v>-4.51</v>
      </c>
      <c r="M1283" s="14" t="str">
        <f>IFERROR(VLOOKUP($B1283,'[1]Paste Only'!$D:$AM,15,FALSE),"-")</f>
        <v>-</v>
      </c>
      <c r="N1283" s="30"/>
      <c r="O1283" s="18"/>
      <c r="P1283" s="19">
        <f t="shared" si="609"/>
        <v>0</v>
      </c>
      <c r="Q1283" s="20">
        <f t="shared" ref="Q1283:Q1346" si="612">IFERROR(F1283/E1283-1,0)</f>
        <v>0</v>
      </c>
      <c r="R1283" s="13">
        <f t="shared" ref="R1283:R1346" si="613">SUM(G1283:I1283)</f>
        <v>0</v>
      </c>
      <c r="S1283" s="13" t="str">
        <f>IFERROR(VLOOKUP($B1283,'[1]Market Cap'!$G:$I,3,FALSE),"-")</f>
        <v>Small Cap</v>
      </c>
      <c r="T1283" s="13"/>
      <c r="U1283" s="13"/>
      <c r="V1283" s="21">
        <f t="shared" si="610"/>
        <v>0</v>
      </c>
      <c r="W1283" s="21">
        <f t="shared" si="610"/>
        <v>0</v>
      </c>
      <c r="X1283" s="21">
        <f t="shared" si="610"/>
        <v>0</v>
      </c>
      <c r="Y1283" s="22">
        <f t="shared" ref="Y1283:Y1346" si="614">SUM(V1283:X1283)</f>
        <v>0</v>
      </c>
      <c r="Z1283" s="13">
        <f t="shared" ref="Z1283:Z1346" si="615">IF(AND(Y1283&lt;100%,Y1283&gt;0%),1,0)</f>
        <v>0</v>
      </c>
      <c r="AA1283" s="23">
        <f t="shared" ref="AA1283:AA1346" si="616">V1283*$BO$3</f>
        <v>0</v>
      </c>
      <c r="AB1283" s="23">
        <f t="shared" ref="AB1283:AB1346" si="617">W1283*$BO$4</f>
        <v>0</v>
      </c>
      <c r="AC1283" s="23">
        <f t="shared" ref="AC1283:AC1346" si="618">X1283*$BO$5</f>
        <v>0</v>
      </c>
      <c r="AD1283" s="24">
        <f t="shared" ref="AD1283:AD1346" si="619">SUM(AA1283:AC1283)</f>
        <v>0</v>
      </c>
      <c r="AE1283" s="25">
        <f>IFERROR(VLOOKUP($B1283,'[1]Market Cap'!$G:$I,2,FALSE),"-")</f>
        <v>1662.7575238920001</v>
      </c>
      <c r="AF1283" s="20">
        <f t="shared" ref="AF1283:AF1346" si="620">IF(AI1283="Y",Q1283,Q1283*AD1283)</f>
        <v>0</v>
      </c>
      <c r="AG1283" s="17">
        <f t="shared" ref="AG1283:AG1346" si="621">IF(Q1283&lt;0,1,0)</f>
        <v>0</v>
      </c>
      <c r="AH1283" s="17">
        <f t="shared" ref="AH1283:AH1346" si="622">IF(AD1283&lt;0,1,0)</f>
        <v>0</v>
      </c>
      <c r="AI1283" s="17" t="str">
        <f t="shared" ref="AI1283:AI1346" si="623">IF(AG1283+AH1283=2,"Y","-")</f>
        <v>-</v>
      </c>
      <c r="AJ1283" s="26" t="str">
        <f>IFERROR(VLOOKUP($B1283,'[1]Paste Only'!$D:$AM,26,FALSE),"-")</f>
        <v>-</v>
      </c>
      <c r="AK1283" s="26" t="str">
        <f>IFERROR(VLOOKUP($B1283,'[1]Paste Only'!$D:$AM,23,FALSE),"-")</f>
        <v>-</v>
      </c>
      <c r="AL1283" s="26" t="str">
        <f>IFERROR(VLOOKUP($B1283,'[1]Paste Only'!$D:$AM,22,FALSE),"-")</f>
        <v>-</v>
      </c>
      <c r="AM1283" s="21" t="str">
        <f t="shared" si="611"/>
        <v>-</v>
      </c>
      <c r="AN1283" s="21" t="str">
        <f t="shared" si="611"/>
        <v>-</v>
      </c>
      <c r="AO1283" s="21" t="str">
        <f t="shared" si="611"/>
        <v>-</v>
      </c>
      <c r="AP1283" s="27">
        <f t="shared" ref="AP1283:AP1346" si="624">IF(AN1283&lt;$BO$9,F1283,0)</f>
        <v>0</v>
      </c>
      <c r="AQ1283" s="27" t="str">
        <f t="shared" ref="AQ1283:AQ1346" si="625">IF(AO1283&gt;$BO$10,F1283,0)</f>
        <v>-</v>
      </c>
      <c r="AR1283" s="27" t="str">
        <f t="shared" ref="AR1283:AR1346" si="626">IFERROR(IF(AN1283&gt;=$BO$11,F1283*(1+$BR$11),0),"-")</f>
        <v>-</v>
      </c>
      <c r="AS1283" s="27">
        <f t="shared" ref="AS1283:AS1346" si="627">IFERROR(IF(AO1283&lt;=$BO$12,F1283*(1+$BR$12),0),"-")</f>
        <v>0</v>
      </c>
      <c r="AT1283" s="27">
        <f t="shared" ref="AT1283:AT1346" si="628">IFERROR(IF(AND(AN1283&gt;$BO$13,AN1283&lt;$BQ$13),F1283*(1+$BR$13),0),"-")</f>
        <v>0</v>
      </c>
      <c r="AU1283" s="27">
        <f t="shared" ref="AU1283:AU1346" si="629">IFERROR(IF(AND(AO1283&lt;$BO$14,AO1283&gt;$BQ$14),F1283*(1+$BR$14),0),"-")</f>
        <v>0</v>
      </c>
      <c r="AV1283" s="21" t="str">
        <f t="shared" ref="AV1283:AV1346" si="630">IFERROR(G1283/SUM($G1283:$I1283),"0")</f>
        <v>0</v>
      </c>
      <c r="AW1283" s="27">
        <f t="shared" ref="AW1283:AW1346" si="631">IF(AV1283&gt;$BM$17,IF(AS1283=0,AU1283,AS1283),IF(AV1283&lt;$BM$18,IF(AR1283=0,AT1283,AR1283),F1283))</f>
        <v>0</v>
      </c>
      <c r="AX1283" s="27" t="str">
        <f t="shared" ref="AX1283:AX1346" si="632">IF(AW1283=0,F1283,AW1283)</f>
        <v>-</v>
      </c>
      <c r="AY1283" s="27" t="str">
        <f t="shared" ref="AY1283:AY1346" si="633">IF(F1283="-","-",IF(AND(R1283&gt;3,E1283&lt;AL1283),MAX(F1283,AJ1283),IF(F1283&gt;E1283,MIN(F1283,AJ1283),MAX(F1283,AJ1283))))</f>
        <v>-</v>
      </c>
      <c r="AZ1283" s="21" t="str">
        <f t="shared" ref="AZ1283:AZ1346" si="634">IFERROR(AY1283/E1283-1,"-")</f>
        <v>-</v>
      </c>
      <c r="BA1283" s="21" t="str">
        <f t="shared" ref="BA1283:BA1346" si="635">IF(AZ1283="-","-",IF(R1283&lt;3,MIN(AZ1283,30%),AZ1283))</f>
        <v>-</v>
      </c>
      <c r="BB1283" s="28"/>
      <c r="BC1283" s="28"/>
      <c r="BD1283" s="28"/>
      <c r="BE1283" s="28"/>
      <c r="BF1283" s="28"/>
      <c r="BG1283" s="29"/>
      <c r="BH1283" s="29"/>
      <c r="BI1283" s="29"/>
      <c r="BJ1283" s="29"/>
      <c r="BK1283" s="29"/>
    </row>
    <row r="1284" spans="1:63" x14ac:dyDescent="0.25">
      <c r="A1284" s="13" t="s">
        <v>3903</v>
      </c>
      <c r="B1284" s="33" t="s">
        <v>3904</v>
      </c>
      <c r="C1284" s="13" t="s">
        <v>3905</v>
      </c>
      <c r="D1284" s="13" t="str">
        <f>IFERROR(VLOOKUP($B1284,[1]GICS!$C:$D,2,FALSE),"-")</f>
        <v>Health Care</v>
      </c>
      <c r="E1284" s="14" t="str">
        <f>IFERROR(IF(VLOOKUP($B1284,'[1]Paste Only'!$D:$AM,4,FALSE)="-",VLOOKUP($B1284,'[1]Market Cap'!$A:$J,10,FALSE),VLOOKUP($B1284,'[1]Paste Only'!$D:$AM,4,FALSE)),"-")</f>
        <v>-</v>
      </c>
      <c r="F1284" s="14" t="str">
        <f>IFERROR(VLOOKUP($B1284,'[1]Paste Only'!$D:$AM,5,FALSE),"-")</f>
        <v>-</v>
      </c>
      <c r="G1284" s="15">
        <f>IFERROR(VLOOKUP($B1284,'[1]Paste Only'!$D:$AM,6,FALSE),"-")</f>
        <v>1</v>
      </c>
      <c r="H1284" s="15">
        <f>IFERROR(VLOOKUP($B1284,'[1]Paste Only'!$D:$AM,7,FALSE),"-")</f>
        <v>0</v>
      </c>
      <c r="I1284" s="15">
        <f>IFERROR(VLOOKUP($B1284,'[1]Paste Only'!$D:$AM,8,FALSE),"-")</f>
        <v>0</v>
      </c>
      <c r="J1284" s="34"/>
      <c r="K1284" s="34"/>
      <c r="L1284" s="14">
        <f>IFERROR(VLOOKUP($B1284,'[1]Paste Only'!$D:$AM,12,FALSE),"-")</f>
        <v>42.02</v>
      </c>
      <c r="M1284" s="14">
        <f>IFERROR(VLOOKUP($B1284,'[1]Paste Only'!$D:$AM,15,FALSE),"-")</f>
        <v>73.574712643678168</v>
      </c>
      <c r="N1284" s="30"/>
      <c r="O1284" s="18"/>
      <c r="P1284" s="19">
        <f t="shared" ref="P1284:P1347" si="636">IF(AND(M1284&lt;0,L1284&lt;0),-(M1284/L1284-1),IF(M1284&gt;L1284,ABS(IFERROR(M1284/L1284-1,0)),IFERROR(M1284/L1284-1,0)))</f>
        <v>0.75094508909276914</v>
      </c>
      <c r="Q1284" s="20">
        <f t="shared" si="612"/>
        <v>0</v>
      </c>
      <c r="R1284" s="13">
        <f t="shared" si="613"/>
        <v>1</v>
      </c>
      <c r="S1284" s="13" t="str">
        <f>IFERROR(VLOOKUP($B1284,'[1]Market Cap'!$G:$I,3,FALSE),"-")</f>
        <v>-</v>
      </c>
      <c r="T1284" s="13"/>
      <c r="U1284" s="13"/>
      <c r="V1284" s="21">
        <f t="shared" si="610"/>
        <v>0</v>
      </c>
      <c r="W1284" s="21">
        <f t="shared" si="610"/>
        <v>0</v>
      </c>
      <c r="X1284" s="21">
        <f t="shared" si="610"/>
        <v>0</v>
      </c>
      <c r="Y1284" s="22">
        <f t="shared" si="614"/>
        <v>0</v>
      </c>
      <c r="Z1284" s="13">
        <f t="shared" si="615"/>
        <v>0</v>
      </c>
      <c r="AA1284" s="23">
        <f t="shared" si="616"/>
        <v>0</v>
      </c>
      <c r="AB1284" s="23">
        <f t="shared" si="617"/>
        <v>0</v>
      </c>
      <c r="AC1284" s="23">
        <f t="shared" si="618"/>
        <v>0</v>
      </c>
      <c r="AD1284" s="24">
        <f t="shared" si="619"/>
        <v>0</v>
      </c>
      <c r="AE1284" s="25" t="str">
        <f>IFERROR(VLOOKUP($B1284,'[1]Market Cap'!$G:$I,2,FALSE),"-")</f>
        <v>-</v>
      </c>
      <c r="AF1284" s="20">
        <f t="shared" si="620"/>
        <v>0</v>
      </c>
      <c r="AG1284" s="17">
        <f t="shared" si="621"/>
        <v>0</v>
      </c>
      <c r="AH1284" s="17">
        <f t="shared" si="622"/>
        <v>0</v>
      </c>
      <c r="AI1284" s="17" t="str">
        <f t="shared" si="623"/>
        <v>-</v>
      </c>
      <c r="AJ1284" s="26" t="str">
        <f>IFERROR(VLOOKUP($B1284,'[1]Paste Only'!$D:$AM,26,FALSE),"-")</f>
        <v>-</v>
      </c>
      <c r="AK1284" s="26" t="str">
        <f>IFERROR(VLOOKUP($B1284,'[1]Paste Only'!$D:$AM,23,FALSE),"-")</f>
        <v>-</v>
      </c>
      <c r="AL1284" s="26" t="str">
        <f>IFERROR(VLOOKUP($B1284,'[1]Paste Only'!$D:$AM,22,FALSE),"-")</f>
        <v>-</v>
      </c>
      <c r="AM1284" s="21" t="str">
        <f t="shared" si="611"/>
        <v>-</v>
      </c>
      <c r="AN1284" s="21" t="str">
        <f t="shared" si="611"/>
        <v>-</v>
      </c>
      <c r="AO1284" s="21" t="str">
        <f t="shared" si="611"/>
        <v>-</v>
      </c>
      <c r="AP1284" s="27">
        <f t="shared" si="624"/>
        <v>0</v>
      </c>
      <c r="AQ1284" s="27" t="str">
        <f t="shared" si="625"/>
        <v>-</v>
      </c>
      <c r="AR1284" s="27" t="str">
        <f t="shared" si="626"/>
        <v>-</v>
      </c>
      <c r="AS1284" s="27">
        <f t="shared" si="627"/>
        <v>0</v>
      </c>
      <c r="AT1284" s="27">
        <f t="shared" si="628"/>
        <v>0</v>
      </c>
      <c r="AU1284" s="27">
        <f t="shared" si="629"/>
        <v>0</v>
      </c>
      <c r="AV1284" s="21">
        <f t="shared" si="630"/>
        <v>1</v>
      </c>
      <c r="AW1284" s="27">
        <f t="shared" si="631"/>
        <v>0</v>
      </c>
      <c r="AX1284" s="27" t="str">
        <f t="shared" si="632"/>
        <v>-</v>
      </c>
      <c r="AY1284" s="27" t="str">
        <f t="shared" si="633"/>
        <v>-</v>
      </c>
      <c r="AZ1284" s="21" t="str">
        <f t="shared" si="634"/>
        <v>-</v>
      </c>
      <c r="BA1284" s="21" t="str">
        <f t="shared" si="635"/>
        <v>-</v>
      </c>
      <c r="BB1284" s="28"/>
      <c r="BC1284" s="28"/>
      <c r="BD1284" s="28"/>
      <c r="BE1284" s="28"/>
      <c r="BF1284" s="28"/>
      <c r="BG1284" s="29"/>
      <c r="BH1284" s="29"/>
      <c r="BI1284" s="29"/>
      <c r="BJ1284" s="29"/>
      <c r="BK1284" s="29"/>
    </row>
    <row r="1285" spans="1:63" x14ac:dyDescent="0.25">
      <c r="A1285" s="13" t="s">
        <v>3906</v>
      </c>
      <c r="B1285" s="33" t="s">
        <v>3907</v>
      </c>
      <c r="C1285" s="13" t="s">
        <v>3908</v>
      </c>
      <c r="D1285" s="13" t="str">
        <f>IFERROR(VLOOKUP($B1285,[1]GICS!$C:$D,2,FALSE),"-")</f>
        <v>Health Care</v>
      </c>
      <c r="E1285" s="14">
        <f>IFERROR(IF(VLOOKUP($B1285,'[1]Paste Only'!$D:$AM,4,FALSE)="-",VLOOKUP($B1285,'[1]Market Cap'!$A:$J,10,FALSE),VLOOKUP($B1285,'[1]Paste Only'!$D:$AM,4,FALSE)),"-")</f>
        <v>2077</v>
      </c>
      <c r="F1285" s="14" t="str">
        <f>IFERROR(VLOOKUP($B1285,'[1]Paste Only'!$D:$AM,5,FALSE),"-")</f>
        <v>-</v>
      </c>
      <c r="G1285" s="15">
        <f>IFERROR(VLOOKUP($B1285,'[1]Paste Only'!$D:$AM,6,FALSE),"-")</f>
        <v>0</v>
      </c>
      <c r="H1285" s="15">
        <f>IFERROR(VLOOKUP($B1285,'[1]Paste Only'!$D:$AM,7,FALSE),"-")</f>
        <v>0</v>
      </c>
      <c r="I1285" s="15">
        <f>IFERROR(VLOOKUP($B1285,'[1]Paste Only'!$D:$AM,8,FALSE),"-")</f>
        <v>0</v>
      </c>
      <c r="J1285" s="34"/>
      <c r="K1285" s="34"/>
      <c r="L1285" s="14">
        <f>IFERROR(VLOOKUP($B1285,'[1]Paste Only'!$D:$AM,12,FALSE),"-")</f>
        <v>32.312725999999998</v>
      </c>
      <c r="M1285" s="14" t="str">
        <f>IFERROR(VLOOKUP($B1285,'[1]Paste Only'!$D:$AM,15,FALSE),"-")</f>
        <v>-</v>
      </c>
      <c r="N1285" s="30"/>
      <c r="O1285" s="18"/>
      <c r="P1285" s="19">
        <f t="shared" si="636"/>
        <v>0</v>
      </c>
      <c r="Q1285" s="20">
        <f t="shared" si="612"/>
        <v>0</v>
      </c>
      <c r="R1285" s="13">
        <f t="shared" si="613"/>
        <v>0</v>
      </c>
      <c r="S1285" s="13" t="str">
        <f>IFERROR(VLOOKUP($B1285,'[1]Market Cap'!$G:$I,3,FALSE),"-")</f>
        <v>Small Cap</v>
      </c>
      <c r="T1285" s="13"/>
      <c r="U1285" s="13"/>
      <c r="V1285" s="21">
        <f t="shared" si="610"/>
        <v>0</v>
      </c>
      <c r="W1285" s="21">
        <f t="shared" si="610"/>
        <v>0</v>
      </c>
      <c r="X1285" s="21">
        <f t="shared" si="610"/>
        <v>0</v>
      </c>
      <c r="Y1285" s="22">
        <f t="shared" si="614"/>
        <v>0</v>
      </c>
      <c r="Z1285" s="13">
        <f t="shared" si="615"/>
        <v>0</v>
      </c>
      <c r="AA1285" s="23">
        <f t="shared" si="616"/>
        <v>0</v>
      </c>
      <c r="AB1285" s="23">
        <f t="shared" si="617"/>
        <v>0</v>
      </c>
      <c r="AC1285" s="23">
        <f t="shared" si="618"/>
        <v>0</v>
      </c>
      <c r="AD1285" s="24">
        <f t="shared" si="619"/>
        <v>0</v>
      </c>
      <c r="AE1285" s="25">
        <f>IFERROR(VLOOKUP($B1285,'[1]Market Cap'!$G:$I,2,FALSE),"-")</f>
        <v>1766.8758605</v>
      </c>
      <c r="AF1285" s="20">
        <f t="shared" si="620"/>
        <v>0</v>
      </c>
      <c r="AG1285" s="17">
        <f t="shared" si="621"/>
        <v>0</v>
      </c>
      <c r="AH1285" s="17">
        <f t="shared" si="622"/>
        <v>0</v>
      </c>
      <c r="AI1285" s="17" t="str">
        <f t="shared" si="623"/>
        <v>-</v>
      </c>
      <c r="AJ1285" s="26" t="str">
        <f>IFERROR(VLOOKUP($B1285,'[1]Paste Only'!$D:$AM,26,FALSE),"-")</f>
        <v>-</v>
      </c>
      <c r="AK1285" s="26" t="str">
        <f>IFERROR(VLOOKUP($B1285,'[1]Paste Only'!$D:$AM,23,FALSE),"-")</f>
        <v>-</v>
      </c>
      <c r="AL1285" s="26" t="str">
        <f>IFERROR(VLOOKUP($B1285,'[1]Paste Only'!$D:$AM,22,FALSE),"-")</f>
        <v>-</v>
      </c>
      <c r="AM1285" s="21" t="str">
        <f t="shared" si="611"/>
        <v>-</v>
      </c>
      <c r="AN1285" s="21" t="str">
        <f t="shared" si="611"/>
        <v>-</v>
      </c>
      <c r="AO1285" s="21" t="str">
        <f t="shared" si="611"/>
        <v>-</v>
      </c>
      <c r="AP1285" s="27">
        <f t="shared" si="624"/>
        <v>0</v>
      </c>
      <c r="AQ1285" s="27" t="str">
        <f t="shared" si="625"/>
        <v>-</v>
      </c>
      <c r="AR1285" s="27" t="str">
        <f t="shared" si="626"/>
        <v>-</v>
      </c>
      <c r="AS1285" s="27">
        <f t="shared" si="627"/>
        <v>0</v>
      </c>
      <c r="AT1285" s="27">
        <f t="shared" si="628"/>
        <v>0</v>
      </c>
      <c r="AU1285" s="27">
        <f t="shared" si="629"/>
        <v>0</v>
      </c>
      <c r="AV1285" s="21" t="str">
        <f t="shared" si="630"/>
        <v>0</v>
      </c>
      <c r="AW1285" s="27">
        <f t="shared" si="631"/>
        <v>0</v>
      </c>
      <c r="AX1285" s="27" t="str">
        <f t="shared" si="632"/>
        <v>-</v>
      </c>
      <c r="AY1285" s="27" t="str">
        <f t="shared" si="633"/>
        <v>-</v>
      </c>
      <c r="AZ1285" s="21" t="str">
        <f t="shared" si="634"/>
        <v>-</v>
      </c>
      <c r="BA1285" s="21" t="str">
        <f t="shared" si="635"/>
        <v>-</v>
      </c>
      <c r="BB1285" s="28"/>
      <c r="BC1285" s="28"/>
      <c r="BD1285" s="28"/>
      <c r="BE1285" s="28"/>
      <c r="BF1285" s="28"/>
      <c r="BG1285" s="29"/>
      <c r="BH1285" s="29"/>
      <c r="BI1285" s="29"/>
      <c r="BJ1285" s="29"/>
      <c r="BK1285" s="29"/>
    </row>
    <row r="1286" spans="1:63" x14ac:dyDescent="0.25">
      <c r="A1286" s="13" t="s">
        <v>3909</v>
      </c>
      <c r="B1286" s="33" t="s">
        <v>3910</v>
      </c>
      <c r="C1286" s="13" t="s">
        <v>3911</v>
      </c>
      <c r="D1286" s="13" t="str">
        <f>IFERROR(VLOOKUP($B1286,[1]GICS!$C:$D,2,FALSE),"-")</f>
        <v>Health Care</v>
      </c>
      <c r="E1286" s="14">
        <f>IFERROR(IF(VLOOKUP($B1286,'[1]Paste Only'!$D:$AM,4,FALSE)="-",VLOOKUP($B1286,'[1]Market Cap'!$A:$J,10,FALSE),VLOOKUP($B1286,'[1]Paste Only'!$D:$AM,4,FALSE)),"-")</f>
        <v>152.5</v>
      </c>
      <c r="F1286" s="14" t="str">
        <f>IFERROR(VLOOKUP($B1286,'[1]Paste Only'!$D:$AM,5,FALSE),"-")</f>
        <v>-</v>
      </c>
      <c r="G1286" s="15">
        <f>IFERROR(VLOOKUP($B1286,'[1]Paste Only'!$D:$AM,6,FALSE),"-")</f>
        <v>0</v>
      </c>
      <c r="H1286" s="15">
        <f>IFERROR(VLOOKUP($B1286,'[1]Paste Only'!$D:$AM,7,FALSE),"-")</f>
        <v>0</v>
      </c>
      <c r="I1286" s="15">
        <f>IFERROR(VLOOKUP($B1286,'[1]Paste Only'!$D:$AM,8,FALSE),"-")</f>
        <v>0</v>
      </c>
      <c r="J1286" s="34"/>
      <c r="K1286" s="34"/>
      <c r="L1286" s="14">
        <f>IFERROR(VLOOKUP($B1286,'[1]Paste Only'!$D:$AM,12,FALSE),"-")</f>
        <v>8.02</v>
      </c>
      <c r="M1286" s="14" t="str">
        <f>IFERROR(VLOOKUP($B1286,'[1]Paste Only'!$D:$AM,15,FALSE),"-")</f>
        <v>-</v>
      </c>
      <c r="N1286" s="30"/>
      <c r="O1286" s="18"/>
      <c r="P1286" s="19">
        <f t="shared" si="636"/>
        <v>0</v>
      </c>
      <c r="Q1286" s="20">
        <f t="shared" si="612"/>
        <v>0</v>
      </c>
      <c r="R1286" s="13">
        <f t="shared" si="613"/>
        <v>0</v>
      </c>
      <c r="S1286" s="13" t="str">
        <f>IFERROR(VLOOKUP($B1286,'[1]Market Cap'!$G:$I,3,FALSE),"-")</f>
        <v>Small Cap</v>
      </c>
      <c r="T1286" s="13"/>
      <c r="U1286" s="13"/>
      <c r="V1286" s="21">
        <f t="shared" si="610"/>
        <v>0</v>
      </c>
      <c r="W1286" s="21">
        <f t="shared" si="610"/>
        <v>0</v>
      </c>
      <c r="X1286" s="21">
        <f t="shared" si="610"/>
        <v>0</v>
      </c>
      <c r="Y1286" s="22">
        <f t="shared" si="614"/>
        <v>0</v>
      </c>
      <c r="Z1286" s="13">
        <f t="shared" si="615"/>
        <v>0</v>
      </c>
      <c r="AA1286" s="23">
        <f t="shared" si="616"/>
        <v>0</v>
      </c>
      <c r="AB1286" s="23">
        <f t="shared" si="617"/>
        <v>0</v>
      </c>
      <c r="AC1286" s="23">
        <f t="shared" si="618"/>
        <v>0</v>
      </c>
      <c r="AD1286" s="24">
        <f t="shared" si="619"/>
        <v>0</v>
      </c>
      <c r="AE1286" s="25">
        <f>IFERROR(VLOOKUP($B1286,'[1]Market Cap'!$G:$I,2,FALSE),"-")</f>
        <v>1610.5452104999999</v>
      </c>
      <c r="AF1286" s="20">
        <f t="shared" si="620"/>
        <v>0</v>
      </c>
      <c r="AG1286" s="17">
        <f t="shared" si="621"/>
        <v>0</v>
      </c>
      <c r="AH1286" s="17">
        <f t="shared" si="622"/>
        <v>0</v>
      </c>
      <c r="AI1286" s="17" t="str">
        <f t="shared" si="623"/>
        <v>-</v>
      </c>
      <c r="AJ1286" s="26" t="str">
        <f>IFERROR(VLOOKUP($B1286,'[1]Paste Only'!$D:$AM,26,FALSE),"-")</f>
        <v>-</v>
      </c>
      <c r="AK1286" s="26" t="str">
        <f>IFERROR(VLOOKUP($B1286,'[1]Paste Only'!$D:$AM,23,FALSE),"-")</f>
        <v>-</v>
      </c>
      <c r="AL1286" s="26" t="str">
        <f>IFERROR(VLOOKUP($B1286,'[1]Paste Only'!$D:$AM,22,FALSE),"-")</f>
        <v>-</v>
      </c>
      <c r="AM1286" s="21" t="str">
        <f t="shared" si="611"/>
        <v>-</v>
      </c>
      <c r="AN1286" s="21" t="str">
        <f t="shared" si="611"/>
        <v>-</v>
      </c>
      <c r="AO1286" s="21" t="str">
        <f t="shared" si="611"/>
        <v>-</v>
      </c>
      <c r="AP1286" s="27">
        <f t="shared" si="624"/>
        <v>0</v>
      </c>
      <c r="AQ1286" s="27" t="str">
        <f t="shared" si="625"/>
        <v>-</v>
      </c>
      <c r="AR1286" s="27" t="str">
        <f t="shared" si="626"/>
        <v>-</v>
      </c>
      <c r="AS1286" s="27">
        <f t="shared" si="627"/>
        <v>0</v>
      </c>
      <c r="AT1286" s="27">
        <f t="shared" si="628"/>
        <v>0</v>
      </c>
      <c r="AU1286" s="27">
        <f t="shared" si="629"/>
        <v>0</v>
      </c>
      <c r="AV1286" s="21" t="str">
        <f t="shared" si="630"/>
        <v>0</v>
      </c>
      <c r="AW1286" s="27">
        <f t="shared" si="631"/>
        <v>0</v>
      </c>
      <c r="AX1286" s="27" t="str">
        <f t="shared" si="632"/>
        <v>-</v>
      </c>
      <c r="AY1286" s="27" t="str">
        <f t="shared" si="633"/>
        <v>-</v>
      </c>
      <c r="AZ1286" s="21" t="str">
        <f t="shared" si="634"/>
        <v>-</v>
      </c>
      <c r="BA1286" s="21" t="str">
        <f t="shared" si="635"/>
        <v>-</v>
      </c>
      <c r="BB1286" s="28"/>
      <c r="BC1286" s="28"/>
      <c r="BD1286" s="28"/>
      <c r="BE1286" s="28"/>
      <c r="BF1286" s="28"/>
      <c r="BG1286" s="29"/>
      <c r="BH1286" s="29"/>
      <c r="BI1286" s="29"/>
      <c r="BJ1286" s="29"/>
      <c r="BK1286" s="29"/>
    </row>
    <row r="1287" spans="1:63" x14ac:dyDescent="0.25">
      <c r="A1287" s="13" t="s">
        <v>3912</v>
      </c>
      <c r="B1287" s="33" t="s">
        <v>3913</v>
      </c>
      <c r="C1287" s="13" t="s">
        <v>3914</v>
      </c>
      <c r="D1287" s="13" t="str">
        <f>IFERROR(VLOOKUP($B1287,[1]GICS!$C:$D,2,FALSE),"-")</f>
        <v>Materials</v>
      </c>
      <c r="E1287" s="14">
        <f>IFERROR(IF(VLOOKUP($B1287,'[1]Paste Only'!$D:$AM,4,FALSE)="-",VLOOKUP($B1287,'[1]Market Cap'!$A:$J,10,FALSE),VLOOKUP($B1287,'[1]Paste Only'!$D:$AM,4,FALSE)),"-")</f>
        <v>37.5</v>
      </c>
      <c r="F1287" s="14" t="str">
        <f>IFERROR(VLOOKUP($B1287,'[1]Paste Only'!$D:$AM,5,FALSE),"-")</f>
        <v>-</v>
      </c>
      <c r="G1287" s="15">
        <f>IFERROR(VLOOKUP($B1287,'[1]Paste Only'!$D:$AM,6,FALSE),"-")</f>
        <v>0</v>
      </c>
      <c r="H1287" s="15">
        <f>IFERROR(VLOOKUP($B1287,'[1]Paste Only'!$D:$AM,7,FALSE),"-")</f>
        <v>0</v>
      </c>
      <c r="I1287" s="15">
        <f>IFERROR(VLOOKUP($B1287,'[1]Paste Only'!$D:$AM,8,FALSE),"-")</f>
        <v>0</v>
      </c>
      <c r="J1287" s="34"/>
      <c r="K1287" s="34"/>
      <c r="L1287" s="14">
        <f>IFERROR(VLOOKUP($B1287,'[1]Paste Only'!$D:$AM,12,FALSE),"-")</f>
        <v>-0.62</v>
      </c>
      <c r="M1287" s="14" t="str">
        <f>IFERROR(VLOOKUP($B1287,'[1]Paste Only'!$D:$AM,15,FALSE),"-")</f>
        <v>-</v>
      </c>
      <c r="N1287" s="30"/>
      <c r="O1287" s="18"/>
      <c r="P1287" s="19">
        <f t="shared" si="636"/>
        <v>0</v>
      </c>
      <c r="Q1287" s="20">
        <f t="shared" si="612"/>
        <v>0</v>
      </c>
      <c r="R1287" s="13">
        <f t="shared" si="613"/>
        <v>0</v>
      </c>
      <c r="S1287" s="13" t="str">
        <f>IFERROR(VLOOKUP($B1287,'[1]Market Cap'!$G:$I,3,FALSE),"-")</f>
        <v>Small Cap</v>
      </c>
      <c r="T1287" s="13"/>
      <c r="U1287" s="13"/>
      <c r="V1287" s="21">
        <f t="shared" si="610"/>
        <v>0</v>
      </c>
      <c r="W1287" s="21">
        <f t="shared" si="610"/>
        <v>0</v>
      </c>
      <c r="X1287" s="21">
        <f t="shared" si="610"/>
        <v>0</v>
      </c>
      <c r="Y1287" s="22">
        <f t="shared" si="614"/>
        <v>0</v>
      </c>
      <c r="Z1287" s="13">
        <f t="shared" si="615"/>
        <v>0</v>
      </c>
      <c r="AA1287" s="23">
        <f t="shared" si="616"/>
        <v>0</v>
      </c>
      <c r="AB1287" s="23">
        <f t="shared" si="617"/>
        <v>0</v>
      </c>
      <c r="AC1287" s="23">
        <f t="shared" si="618"/>
        <v>0</v>
      </c>
      <c r="AD1287" s="24">
        <f t="shared" si="619"/>
        <v>0</v>
      </c>
      <c r="AE1287" s="25">
        <f>IFERROR(VLOOKUP($B1287,'[1]Market Cap'!$G:$I,2,FALSE),"-")</f>
        <v>2125.48741875</v>
      </c>
      <c r="AF1287" s="20">
        <f t="shared" si="620"/>
        <v>0</v>
      </c>
      <c r="AG1287" s="17">
        <f t="shared" si="621"/>
        <v>0</v>
      </c>
      <c r="AH1287" s="17">
        <f t="shared" si="622"/>
        <v>0</v>
      </c>
      <c r="AI1287" s="17" t="str">
        <f t="shared" si="623"/>
        <v>-</v>
      </c>
      <c r="AJ1287" s="26" t="str">
        <f>IFERROR(VLOOKUP($B1287,'[1]Paste Only'!$D:$AM,26,FALSE),"-")</f>
        <v>-</v>
      </c>
      <c r="AK1287" s="26" t="str">
        <f>IFERROR(VLOOKUP($B1287,'[1]Paste Only'!$D:$AM,23,FALSE),"-")</f>
        <v>-</v>
      </c>
      <c r="AL1287" s="26" t="str">
        <f>IFERROR(VLOOKUP($B1287,'[1]Paste Only'!$D:$AM,22,FALSE),"-")</f>
        <v>-</v>
      </c>
      <c r="AM1287" s="21" t="str">
        <f t="shared" si="611"/>
        <v>-</v>
      </c>
      <c r="AN1287" s="21" t="str">
        <f t="shared" si="611"/>
        <v>-</v>
      </c>
      <c r="AO1287" s="21" t="str">
        <f t="shared" si="611"/>
        <v>-</v>
      </c>
      <c r="AP1287" s="27">
        <f t="shared" si="624"/>
        <v>0</v>
      </c>
      <c r="AQ1287" s="27" t="str">
        <f t="shared" si="625"/>
        <v>-</v>
      </c>
      <c r="AR1287" s="27" t="str">
        <f t="shared" si="626"/>
        <v>-</v>
      </c>
      <c r="AS1287" s="27">
        <f t="shared" si="627"/>
        <v>0</v>
      </c>
      <c r="AT1287" s="27">
        <f t="shared" si="628"/>
        <v>0</v>
      </c>
      <c r="AU1287" s="27">
        <f t="shared" si="629"/>
        <v>0</v>
      </c>
      <c r="AV1287" s="21" t="str">
        <f t="shared" si="630"/>
        <v>0</v>
      </c>
      <c r="AW1287" s="27">
        <f t="shared" si="631"/>
        <v>0</v>
      </c>
      <c r="AX1287" s="27" t="str">
        <f t="shared" si="632"/>
        <v>-</v>
      </c>
      <c r="AY1287" s="27" t="str">
        <f t="shared" si="633"/>
        <v>-</v>
      </c>
      <c r="AZ1287" s="21" t="str">
        <f t="shared" si="634"/>
        <v>-</v>
      </c>
      <c r="BA1287" s="21" t="str">
        <f t="shared" si="635"/>
        <v>-</v>
      </c>
      <c r="BB1287" s="28"/>
      <c r="BC1287" s="28"/>
      <c r="BD1287" s="28"/>
      <c r="BE1287" s="28"/>
      <c r="BF1287" s="28"/>
      <c r="BG1287" s="29"/>
      <c r="BH1287" s="29"/>
      <c r="BI1287" s="29"/>
      <c r="BJ1287" s="29"/>
      <c r="BK1287" s="29"/>
    </row>
    <row r="1288" spans="1:63" x14ac:dyDescent="0.25">
      <c r="A1288" s="13" t="s">
        <v>3915</v>
      </c>
      <c r="B1288" s="33" t="s">
        <v>3916</v>
      </c>
      <c r="C1288" s="13" t="s">
        <v>3917</v>
      </c>
      <c r="D1288" s="13" t="str">
        <f>IFERROR(VLOOKUP($B1288,[1]GICS!$C:$D,2,FALSE),"-")</f>
        <v>Real Estate</v>
      </c>
      <c r="E1288" s="14">
        <f>IFERROR(IF(VLOOKUP($B1288,'[1]Paste Only'!$D:$AM,4,FALSE)="-",VLOOKUP($B1288,'[1]Market Cap'!$A:$J,10,FALSE),VLOOKUP($B1288,'[1]Paste Only'!$D:$AM,4,FALSE)),"-")</f>
        <v>3.02</v>
      </c>
      <c r="F1288" s="14" t="str">
        <f>IFERROR(VLOOKUP($B1288,'[1]Paste Only'!$D:$AM,5,FALSE),"-")</f>
        <v>-</v>
      </c>
      <c r="G1288" s="15">
        <f>IFERROR(VLOOKUP($B1288,'[1]Paste Only'!$D:$AM,6,FALSE),"-")</f>
        <v>0</v>
      </c>
      <c r="H1288" s="15">
        <f>IFERROR(VLOOKUP($B1288,'[1]Paste Only'!$D:$AM,7,FALSE),"-")</f>
        <v>0</v>
      </c>
      <c r="I1288" s="15">
        <f>IFERROR(VLOOKUP($B1288,'[1]Paste Only'!$D:$AM,8,FALSE),"-")</f>
        <v>0</v>
      </c>
      <c r="J1288" s="34"/>
      <c r="K1288" s="34"/>
      <c r="L1288" s="14">
        <f>IFERROR(VLOOKUP($B1288,'[1]Paste Only'!$D:$AM,12,FALSE),"-")</f>
        <v>-0.22</v>
      </c>
      <c r="M1288" s="14" t="str">
        <f>IFERROR(VLOOKUP($B1288,'[1]Paste Only'!$D:$AM,15,FALSE),"-")</f>
        <v>-</v>
      </c>
      <c r="N1288" s="30"/>
      <c r="O1288" s="18"/>
      <c r="P1288" s="19">
        <f t="shared" si="636"/>
        <v>0</v>
      </c>
      <c r="Q1288" s="20">
        <f t="shared" si="612"/>
        <v>0</v>
      </c>
      <c r="R1288" s="13">
        <f t="shared" si="613"/>
        <v>0</v>
      </c>
      <c r="S1288" s="13" t="str">
        <f>IFERROR(VLOOKUP($B1288,'[1]Market Cap'!$G:$I,3,FALSE),"-")</f>
        <v>Small Cap</v>
      </c>
      <c r="T1288" s="13"/>
      <c r="U1288" s="13"/>
      <c r="V1288" s="21">
        <f t="shared" si="610"/>
        <v>0</v>
      </c>
      <c r="W1288" s="21">
        <f t="shared" si="610"/>
        <v>0</v>
      </c>
      <c r="X1288" s="21">
        <f t="shared" si="610"/>
        <v>0</v>
      </c>
      <c r="Y1288" s="22">
        <f t="shared" si="614"/>
        <v>0</v>
      </c>
      <c r="Z1288" s="13">
        <f t="shared" si="615"/>
        <v>0</v>
      </c>
      <c r="AA1288" s="23">
        <f t="shared" si="616"/>
        <v>0</v>
      </c>
      <c r="AB1288" s="23">
        <f t="shared" si="617"/>
        <v>0</v>
      </c>
      <c r="AC1288" s="23">
        <f t="shared" si="618"/>
        <v>0</v>
      </c>
      <c r="AD1288" s="24">
        <f t="shared" si="619"/>
        <v>0</v>
      </c>
      <c r="AE1288" s="25">
        <f>IFERROR(VLOOKUP($B1288,'[1]Market Cap'!$G:$I,2,FALSE),"-")</f>
        <v>143.14920377199999</v>
      </c>
      <c r="AF1288" s="20">
        <f t="shared" si="620"/>
        <v>0</v>
      </c>
      <c r="AG1288" s="17">
        <f t="shared" si="621"/>
        <v>0</v>
      </c>
      <c r="AH1288" s="17">
        <f t="shared" si="622"/>
        <v>0</v>
      </c>
      <c r="AI1288" s="17" t="str">
        <f t="shared" si="623"/>
        <v>-</v>
      </c>
      <c r="AJ1288" s="26" t="str">
        <f>IFERROR(VLOOKUP($B1288,'[1]Paste Only'!$D:$AM,26,FALSE),"-")</f>
        <v>-</v>
      </c>
      <c r="AK1288" s="26" t="str">
        <f>IFERROR(VLOOKUP($B1288,'[1]Paste Only'!$D:$AM,23,FALSE),"-")</f>
        <v>-</v>
      </c>
      <c r="AL1288" s="26" t="str">
        <f>IFERROR(VLOOKUP($B1288,'[1]Paste Only'!$D:$AM,22,FALSE),"-")</f>
        <v>-</v>
      </c>
      <c r="AM1288" s="21" t="str">
        <f t="shared" si="611"/>
        <v>-</v>
      </c>
      <c r="AN1288" s="21" t="str">
        <f t="shared" si="611"/>
        <v>-</v>
      </c>
      <c r="AO1288" s="21" t="str">
        <f t="shared" si="611"/>
        <v>-</v>
      </c>
      <c r="AP1288" s="27">
        <f t="shared" si="624"/>
        <v>0</v>
      </c>
      <c r="AQ1288" s="27" t="str">
        <f t="shared" si="625"/>
        <v>-</v>
      </c>
      <c r="AR1288" s="27" t="str">
        <f t="shared" si="626"/>
        <v>-</v>
      </c>
      <c r="AS1288" s="27">
        <f t="shared" si="627"/>
        <v>0</v>
      </c>
      <c r="AT1288" s="27">
        <f t="shared" si="628"/>
        <v>0</v>
      </c>
      <c r="AU1288" s="27">
        <f t="shared" si="629"/>
        <v>0</v>
      </c>
      <c r="AV1288" s="21" t="str">
        <f t="shared" si="630"/>
        <v>0</v>
      </c>
      <c r="AW1288" s="27">
        <f t="shared" si="631"/>
        <v>0</v>
      </c>
      <c r="AX1288" s="27" t="str">
        <f t="shared" si="632"/>
        <v>-</v>
      </c>
      <c r="AY1288" s="27" t="str">
        <f t="shared" si="633"/>
        <v>-</v>
      </c>
      <c r="AZ1288" s="21" t="str">
        <f t="shared" si="634"/>
        <v>-</v>
      </c>
      <c r="BA1288" s="21" t="str">
        <f t="shared" si="635"/>
        <v>-</v>
      </c>
      <c r="BB1288" s="28"/>
      <c r="BC1288" s="28"/>
      <c r="BD1288" s="28"/>
      <c r="BE1288" s="28"/>
      <c r="BF1288" s="28"/>
      <c r="BG1288" s="29"/>
      <c r="BH1288" s="29"/>
      <c r="BI1288" s="29"/>
      <c r="BJ1288" s="29"/>
      <c r="BK1288" s="29"/>
    </row>
    <row r="1289" spans="1:63" x14ac:dyDescent="0.25">
      <c r="A1289" s="13" t="s">
        <v>3918</v>
      </c>
      <c r="B1289" s="33" t="s">
        <v>3919</v>
      </c>
      <c r="C1289" s="13" t="s">
        <v>3920</v>
      </c>
      <c r="D1289" s="13" t="str">
        <f>IFERROR(VLOOKUP($B1289,[1]GICS!$C:$D,2,FALSE),"-")</f>
        <v>Materials</v>
      </c>
      <c r="E1289" s="14">
        <f>IFERROR(IF(VLOOKUP($B1289,'[1]Paste Only'!$D:$AM,4,FALSE)="-",VLOOKUP($B1289,'[1]Market Cap'!$A:$J,10,FALSE),VLOOKUP($B1289,'[1]Paste Only'!$D:$AM,4,FALSE)),"-")</f>
        <v>114.62</v>
      </c>
      <c r="F1289" s="14" t="str">
        <f>IFERROR(VLOOKUP($B1289,'[1]Paste Only'!$D:$AM,5,FALSE),"-")</f>
        <v>-</v>
      </c>
      <c r="G1289" s="15">
        <f>IFERROR(VLOOKUP($B1289,'[1]Paste Only'!$D:$AM,6,FALSE),"-")</f>
        <v>0</v>
      </c>
      <c r="H1289" s="15">
        <f>IFERROR(VLOOKUP($B1289,'[1]Paste Only'!$D:$AM,7,FALSE),"-")</f>
        <v>0</v>
      </c>
      <c r="I1289" s="15">
        <f>IFERROR(VLOOKUP($B1289,'[1]Paste Only'!$D:$AM,8,FALSE),"-")</f>
        <v>0</v>
      </c>
      <c r="J1289" s="34"/>
      <c r="K1289" s="34"/>
      <c r="L1289" s="14" t="str">
        <f>IFERROR(VLOOKUP($B1289,'[1]Paste Only'!$D:$AM,12,FALSE),"-")</f>
        <v>-</v>
      </c>
      <c r="M1289" s="14" t="str">
        <f>IFERROR(VLOOKUP($B1289,'[1]Paste Only'!$D:$AM,15,FALSE),"-")</f>
        <v>-</v>
      </c>
      <c r="N1289" s="30"/>
      <c r="O1289" s="18"/>
      <c r="P1289" s="19">
        <f t="shared" si="636"/>
        <v>0</v>
      </c>
      <c r="Q1289" s="20">
        <f t="shared" si="612"/>
        <v>0</v>
      </c>
      <c r="R1289" s="13">
        <f t="shared" si="613"/>
        <v>0</v>
      </c>
      <c r="S1289" s="13" t="str">
        <f>IFERROR(VLOOKUP($B1289,'[1]Market Cap'!$G:$I,3,FALSE),"-")</f>
        <v>Small Cap</v>
      </c>
      <c r="T1289" s="13"/>
      <c r="U1289" s="13"/>
      <c r="V1289" s="21">
        <f t="shared" si="610"/>
        <v>0</v>
      </c>
      <c r="W1289" s="21">
        <f t="shared" si="610"/>
        <v>0</v>
      </c>
      <c r="X1289" s="21">
        <f t="shared" si="610"/>
        <v>0</v>
      </c>
      <c r="Y1289" s="22">
        <f t="shared" si="614"/>
        <v>0</v>
      </c>
      <c r="Z1289" s="13">
        <f t="shared" si="615"/>
        <v>0</v>
      </c>
      <c r="AA1289" s="23">
        <f t="shared" si="616"/>
        <v>0</v>
      </c>
      <c r="AB1289" s="23">
        <f t="shared" si="617"/>
        <v>0</v>
      </c>
      <c r="AC1289" s="23">
        <f t="shared" si="618"/>
        <v>0</v>
      </c>
      <c r="AD1289" s="24">
        <f t="shared" si="619"/>
        <v>0</v>
      </c>
      <c r="AE1289" s="25">
        <f>IFERROR(VLOOKUP($B1289,'[1]Market Cap'!$G:$I,2,FALSE),"-")</f>
        <v>1273.84864765</v>
      </c>
      <c r="AF1289" s="20">
        <f t="shared" si="620"/>
        <v>0</v>
      </c>
      <c r="AG1289" s="17">
        <f t="shared" si="621"/>
        <v>0</v>
      </c>
      <c r="AH1289" s="17">
        <f t="shared" si="622"/>
        <v>0</v>
      </c>
      <c r="AI1289" s="17" t="str">
        <f t="shared" si="623"/>
        <v>-</v>
      </c>
      <c r="AJ1289" s="26" t="str">
        <f>IFERROR(VLOOKUP($B1289,'[1]Paste Only'!$D:$AM,26,FALSE),"-")</f>
        <v>-</v>
      </c>
      <c r="AK1289" s="26" t="str">
        <f>IFERROR(VLOOKUP($B1289,'[1]Paste Only'!$D:$AM,23,FALSE),"-")</f>
        <v>-</v>
      </c>
      <c r="AL1289" s="26" t="str">
        <f>IFERROR(VLOOKUP($B1289,'[1]Paste Only'!$D:$AM,22,FALSE),"-")</f>
        <v>-</v>
      </c>
      <c r="AM1289" s="21" t="str">
        <f t="shared" si="611"/>
        <v>-</v>
      </c>
      <c r="AN1289" s="21" t="str">
        <f t="shared" si="611"/>
        <v>-</v>
      </c>
      <c r="AO1289" s="21" t="str">
        <f t="shared" si="611"/>
        <v>-</v>
      </c>
      <c r="AP1289" s="27">
        <f t="shared" si="624"/>
        <v>0</v>
      </c>
      <c r="AQ1289" s="27" t="str">
        <f t="shared" si="625"/>
        <v>-</v>
      </c>
      <c r="AR1289" s="27" t="str">
        <f t="shared" si="626"/>
        <v>-</v>
      </c>
      <c r="AS1289" s="27">
        <f t="shared" si="627"/>
        <v>0</v>
      </c>
      <c r="AT1289" s="27">
        <f t="shared" si="628"/>
        <v>0</v>
      </c>
      <c r="AU1289" s="27">
        <f t="shared" si="629"/>
        <v>0</v>
      </c>
      <c r="AV1289" s="21" t="str">
        <f t="shared" si="630"/>
        <v>0</v>
      </c>
      <c r="AW1289" s="27">
        <f t="shared" si="631"/>
        <v>0</v>
      </c>
      <c r="AX1289" s="27" t="str">
        <f t="shared" si="632"/>
        <v>-</v>
      </c>
      <c r="AY1289" s="27" t="str">
        <f t="shared" si="633"/>
        <v>-</v>
      </c>
      <c r="AZ1289" s="21" t="str">
        <f t="shared" si="634"/>
        <v>-</v>
      </c>
      <c r="BA1289" s="21" t="str">
        <f t="shared" si="635"/>
        <v>-</v>
      </c>
      <c r="BB1289" s="28"/>
      <c r="BC1289" s="28"/>
      <c r="BD1289" s="28"/>
      <c r="BE1289" s="28"/>
      <c r="BF1289" s="28"/>
      <c r="BG1289" s="29"/>
      <c r="BH1289" s="29"/>
      <c r="BI1289" s="29"/>
      <c r="BJ1289" s="29"/>
      <c r="BK1289" s="29"/>
    </row>
    <row r="1290" spans="1:63" x14ac:dyDescent="0.25">
      <c r="A1290" s="13" t="s">
        <v>3921</v>
      </c>
      <c r="B1290" s="33" t="s">
        <v>3922</v>
      </c>
      <c r="C1290" s="13" t="s">
        <v>3923</v>
      </c>
      <c r="D1290" s="13" t="str">
        <f>IFERROR(VLOOKUP($B1290,[1]GICS!$C:$D,2,FALSE),"-")</f>
        <v>Health Care</v>
      </c>
      <c r="E1290" s="14">
        <f>IFERROR(IF(VLOOKUP($B1290,'[1]Paste Only'!$D:$AM,4,FALSE)="-",VLOOKUP($B1290,'[1]Market Cap'!$A:$J,10,FALSE),VLOOKUP($B1290,'[1]Paste Only'!$D:$AM,4,FALSE)),"-")</f>
        <v>553.70000000000005</v>
      </c>
      <c r="F1290" s="14" t="str">
        <f>IFERROR(VLOOKUP($B1290,'[1]Paste Only'!$D:$AM,5,FALSE),"-")</f>
        <v>-</v>
      </c>
      <c r="G1290" s="15">
        <f>IFERROR(VLOOKUP($B1290,'[1]Paste Only'!$D:$AM,6,FALSE),"-")</f>
        <v>1</v>
      </c>
      <c r="H1290" s="15">
        <f>IFERROR(VLOOKUP($B1290,'[1]Paste Only'!$D:$AM,7,FALSE),"-")</f>
        <v>0</v>
      </c>
      <c r="I1290" s="15">
        <f>IFERROR(VLOOKUP($B1290,'[1]Paste Only'!$D:$AM,8,FALSE),"-")</f>
        <v>0</v>
      </c>
      <c r="J1290" s="34"/>
      <c r="K1290" s="34"/>
      <c r="L1290" s="14">
        <f>IFERROR(VLOOKUP($B1290,'[1]Paste Only'!$D:$AM,12,FALSE),"-")</f>
        <v>41.11</v>
      </c>
      <c r="M1290" s="14" t="str">
        <f>IFERROR(VLOOKUP($B1290,'[1]Paste Only'!$D:$AM,15,FALSE),"-")</f>
        <v>-</v>
      </c>
      <c r="N1290" s="30"/>
      <c r="O1290" s="18"/>
      <c r="P1290" s="19">
        <f t="shared" si="636"/>
        <v>0</v>
      </c>
      <c r="Q1290" s="20">
        <f t="shared" si="612"/>
        <v>0</v>
      </c>
      <c r="R1290" s="13">
        <f t="shared" si="613"/>
        <v>1</v>
      </c>
      <c r="S1290" s="13" t="str">
        <f>IFERROR(VLOOKUP($B1290,'[1]Market Cap'!$G:$I,3,FALSE),"-")</f>
        <v>Small Cap</v>
      </c>
      <c r="T1290" s="13"/>
      <c r="U1290" s="13"/>
      <c r="V1290" s="21">
        <f t="shared" si="610"/>
        <v>0</v>
      </c>
      <c r="W1290" s="21">
        <f t="shared" si="610"/>
        <v>0</v>
      </c>
      <c r="X1290" s="21">
        <f t="shared" si="610"/>
        <v>0</v>
      </c>
      <c r="Y1290" s="22">
        <f t="shared" si="614"/>
        <v>0</v>
      </c>
      <c r="Z1290" s="13">
        <f t="shared" si="615"/>
        <v>0</v>
      </c>
      <c r="AA1290" s="23">
        <f t="shared" si="616"/>
        <v>0</v>
      </c>
      <c r="AB1290" s="23">
        <f t="shared" si="617"/>
        <v>0</v>
      </c>
      <c r="AC1290" s="23">
        <f t="shared" si="618"/>
        <v>0</v>
      </c>
      <c r="AD1290" s="24">
        <f t="shared" si="619"/>
        <v>0</v>
      </c>
      <c r="AE1290" s="25">
        <f>IFERROR(VLOOKUP($B1290,'[1]Market Cap'!$G:$I,2,FALSE),"-")</f>
        <v>1109.0460393599999</v>
      </c>
      <c r="AF1290" s="20">
        <f t="shared" si="620"/>
        <v>0</v>
      </c>
      <c r="AG1290" s="17">
        <f t="shared" si="621"/>
        <v>0</v>
      </c>
      <c r="AH1290" s="17">
        <f t="shared" si="622"/>
        <v>0</v>
      </c>
      <c r="AI1290" s="17" t="str">
        <f t="shared" si="623"/>
        <v>-</v>
      </c>
      <c r="AJ1290" s="26" t="str">
        <f>IFERROR(VLOOKUP($B1290,'[1]Paste Only'!$D:$AM,26,FALSE),"-")</f>
        <v>-</v>
      </c>
      <c r="AK1290" s="26" t="str">
        <f>IFERROR(VLOOKUP($B1290,'[1]Paste Only'!$D:$AM,23,FALSE),"-")</f>
        <v>-</v>
      </c>
      <c r="AL1290" s="26" t="str">
        <f>IFERROR(VLOOKUP($B1290,'[1]Paste Only'!$D:$AM,22,FALSE),"-")</f>
        <v>-</v>
      </c>
      <c r="AM1290" s="21" t="str">
        <f t="shared" si="611"/>
        <v>-</v>
      </c>
      <c r="AN1290" s="21" t="str">
        <f t="shared" si="611"/>
        <v>-</v>
      </c>
      <c r="AO1290" s="21" t="str">
        <f t="shared" si="611"/>
        <v>-</v>
      </c>
      <c r="AP1290" s="27">
        <f t="shared" si="624"/>
        <v>0</v>
      </c>
      <c r="AQ1290" s="27" t="str">
        <f t="shared" si="625"/>
        <v>-</v>
      </c>
      <c r="AR1290" s="27" t="str">
        <f t="shared" si="626"/>
        <v>-</v>
      </c>
      <c r="AS1290" s="27">
        <f t="shared" si="627"/>
        <v>0</v>
      </c>
      <c r="AT1290" s="27">
        <f t="shared" si="628"/>
        <v>0</v>
      </c>
      <c r="AU1290" s="27">
        <f t="shared" si="629"/>
        <v>0</v>
      </c>
      <c r="AV1290" s="21">
        <f t="shared" si="630"/>
        <v>1</v>
      </c>
      <c r="AW1290" s="27">
        <f t="shared" si="631"/>
        <v>0</v>
      </c>
      <c r="AX1290" s="27" t="str">
        <f t="shared" si="632"/>
        <v>-</v>
      </c>
      <c r="AY1290" s="27" t="str">
        <f t="shared" si="633"/>
        <v>-</v>
      </c>
      <c r="AZ1290" s="21" t="str">
        <f t="shared" si="634"/>
        <v>-</v>
      </c>
      <c r="BA1290" s="21" t="str">
        <f t="shared" si="635"/>
        <v>-</v>
      </c>
      <c r="BB1290" s="28"/>
      <c r="BC1290" s="28"/>
      <c r="BD1290" s="28"/>
      <c r="BE1290" s="28"/>
      <c r="BF1290" s="28"/>
      <c r="BG1290" s="29"/>
      <c r="BH1290" s="29"/>
      <c r="BI1290" s="29"/>
      <c r="BJ1290" s="29"/>
      <c r="BK1290" s="29"/>
    </row>
    <row r="1291" spans="1:63" x14ac:dyDescent="0.25">
      <c r="A1291" s="13" t="s">
        <v>3924</v>
      </c>
      <c r="B1291" s="33" t="s">
        <v>3925</v>
      </c>
      <c r="C1291" s="13" t="s">
        <v>3926</v>
      </c>
      <c r="D1291" s="13" t="str">
        <f>IFERROR(VLOOKUP($B1291,[1]GICS!$C:$D,2,FALSE),"-")</f>
        <v>Communication Services</v>
      </c>
      <c r="E1291" s="14">
        <f>IFERROR(IF(VLOOKUP($B1291,'[1]Paste Only'!$D:$AM,4,FALSE)="-",VLOOKUP($B1291,'[1]Market Cap'!$A:$J,10,FALSE),VLOOKUP($B1291,'[1]Paste Only'!$D:$AM,4,FALSE)),"-")</f>
        <v>511.5</v>
      </c>
      <c r="F1291" s="14">
        <f>IFERROR(VLOOKUP($B1291,'[1]Paste Only'!$D:$AM,5,FALSE),"-")</f>
        <v>600</v>
      </c>
      <c r="G1291" s="15">
        <f>IFERROR(VLOOKUP($B1291,'[1]Paste Only'!$D:$AM,6,FALSE),"-")</f>
        <v>1</v>
      </c>
      <c r="H1291" s="15">
        <f>IFERROR(VLOOKUP($B1291,'[1]Paste Only'!$D:$AM,7,FALSE),"-")</f>
        <v>0</v>
      </c>
      <c r="I1291" s="15">
        <f>IFERROR(VLOOKUP($B1291,'[1]Paste Only'!$D:$AM,8,FALSE),"-")</f>
        <v>0</v>
      </c>
      <c r="J1291" s="34"/>
      <c r="K1291" s="34"/>
      <c r="L1291" s="14">
        <f>IFERROR(VLOOKUP($B1291,'[1]Paste Only'!$D:$AM,12,FALSE),"-")</f>
        <v>20.57</v>
      </c>
      <c r="M1291" s="14">
        <f>IFERROR(VLOOKUP($B1291,'[1]Paste Only'!$D:$AM,15,FALSE),"-")</f>
        <v>23.674712643678163</v>
      </c>
      <c r="N1291" s="30"/>
      <c r="O1291" s="18"/>
      <c r="P1291" s="19">
        <f t="shared" si="636"/>
        <v>0.15093401281857854</v>
      </c>
      <c r="Q1291" s="20">
        <f t="shared" si="612"/>
        <v>0.17302052785923761</v>
      </c>
      <c r="R1291" s="13">
        <f t="shared" si="613"/>
        <v>1</v>
      </c>
      <c r="S1291" s="13" t="str">
        <f>IFERROR(VLOOKUP($B1291,'[1]Market Cap'!$G:$I,3,FALSE),"-")</f>
        <v>Small Cap</v>
      </c>
      <c r="T1291" s="13"/>
      <c r="U1291" s="13"/>
      <c r="V1291" s="21">
        <f t="shared" si="610"/>
        <v>0</v>
      </c>
      <c r="W1291" s="21">
        <f t="shared" si="610"/>
        <v>0</v>
      </c>
      <c r="X1291" s="21">
        <f t="shared" si="610"/>
        <v>0</v>
      </c>
      <c r="Y1291" s="22">
        <f t="shared" si="614"/>
        <v>0</v>
      </c>
      <c r="Z1291" s="13">
        <f t="shared" si="615"/>
        <v>0</v>
      </c>
      <c r="AA1291" s="23">
        <f t="shared" si="616"/>
        <v>0</v>
      </c>
      <c r="AB1291" s="23">
        <f t="shared" si="617"/>
        <v>0</v>
      </c>
      <c r="AC1291" s="23">
        <f t="shared" si="618"/>
        <v>0</v>
      </c>
      <c r="AD1291" s="24">
        <f t="shared" si="619"/>
        <v>0</v>
      </c>
      <c r="AE1291" s="25">
        <f>IFERROR(VLOOKUP($B1291,'[1]Market Cap'!$G:$I,2,FALSE),"-")</f>
        <v>1102.9690353000001</v>
      </c>
      <c r="AF1291" s="20">
        <f t="shared" si="620"/>
        <v>0</v>
      </c>
      <c r="AG1291" s="17">
        <f t="shared" si="621"/>
        <v>0</v>
      </c>
      <c r="AH1291" s="17">
        <f t="shared" si="622"/>
        <v>0</v>
      </c>
      <c r="AI1291" s="17" t="str">
        <f t="shared" si="623"/>
        <v>-</v>
      </c>
      <c r="AJ1291" s="26">
        <f>IFERROR(VLOOKUP($B1291,'[1]Paste Only'!$D:$AM,26,FALSE),"-")</f>
        <v>600</v>
      </c>
      <c r="AK1291" s="26">
        <f>IFERROR(VLOOKUP($B1291,'[1]Paste Only'!$D:$AM,23,FALSE),"-")</f>
        <v>600</v>
      </c>
      <c r="AL1291" s="26">
        <f>IFERROR(VLOOKUP($B1291,'[1]Paste Only'!$D:$AM,22,FALSE),"-")</f>
        <v>600</v>
      </c>
      <c r="AM1291" s="21">
        <f t="shared" si="611"/>
        <v>0</v>
      </c>
      <c r="AN1291" s="21">
        <f t="shared" si="611"/>
        <v>0</v>
      </c>
      <c r="AO1291" s="21">
        <f t="shared" si="611"/>
        <v>0</v>
      </c>
      <c r="AP1291" s="27">
        <f t="shared" si="624"/>
        <v>0</v>
      </c>
      <c r="AQ1291" s="27">
        <f t="shared" si="625"/>
        <v>0</v>
      </c>
      <c r="AR1291" s="27">
        <f t="shared" si="626"/>
        <v>600</v>
      </c>
      <c r="AS1291" s="27">
        <f t="shared" si="627"/>
        <v>600</v>
      </c>
      <c r="AT1291" s="27">
        <f t="shared" si="628"/>
        <v>0</v>
      </c>
      <c r="AU1291" s="27">
        <f t="shared" si="629"/>
        <v>0</v>
      </c>
      <c r="AV1291" s="21">
        <f t="shared" si="630"/>
        <v>1</v>
      </c>
      <c r="AW1291" s="27">
        <f t="shared" si="631"/>
        <v>600</v>
      </c>
      <c r="AX1291" s="27">
        <f t="shared" si="632"/>
        <v>600</v>
      </c>
      <c r="AY1291" s="27">
        <f t="shared" si="633"/>
        <v>600</v>
      </c>
      <c r="AZ1291" s="21">
        <f t="shared" si="634"/>
        <v>0.17302052785923761</v>
      </c>
      <c r="BA1291" s="21">
        <f t="shared" si="635"/>
        <v>0.17302052785923761</v>
      </c>
      <c r="BB1291" s="28"/>
      <c r="BC1291" s="28"/>
      <c r="BD1291" s="28"/>
      <c r="BE1291" s="28"/>
      <c r="BF1291" s="28"/>
      <c r="BG1291" s="29"/>
      <c r="BH1291" s="29"/>
      <c r="BI1291" s="29"/>
      <c r="BJ1291" s="29"/>
      <c r="BK1291" s="29"/>
    </row>
    <row r="1292" spans="1:63" x14ac:dyDescent="0.25">
      <c r="A1292" s="13" t="s">
        <v>3927</v>
      </c>
      <c r="B1292" s="33" t="s">
        <v>3928</v>
      </c>
      <c r="C1292" s="13" t="s">
        <v>3929</v>
      </c>
      <c r="D1292" s="13" t="str">
        <f>IFERROR(VLOOKUP($B1292,[1]GICS!$C:$D,2,FALSE),"-")</f>
        <v>Industrials</v>
      </c>
      <c r="E1292" s="14">
        <f>IFERROR(IF(VLOOKUP($B1292,'[1]Paste Only'!$D:$AM,4,FALSE)="-",VLOOKUP($B1292,'[1]Market Cap'!$A:$J,10,FALSE),VLOOKUP($B1292,'[1]Paste Only'!$D:$AM,4,FALSE)),"-")</f>
        <v>90</v>
      </c>
      <c r="F1292" s="14" t="str">
        <f>IFERROR(VLOOKUP($B1292,'[1]Paste Only'!$D:$AM,5,FALSE),"-")</f>
        <v>-</v>
      </c>
      <c r="G1292" s="15">
        <f>IFERROR(VLOOKUP($B1292,'[1]Paste Only'!$D:$AM,6,FALSE),"-")</f>
        <v>0</v>
      </c>
      <c r="H1292" s="15">
        <f>IFERROR(VLOOKUP($B1292,'[1]Paste Only'!$D:$AM,7,FALSE),"-")</f>
        <v>0</v>
      </c>
      <c r="I1292" s="15">
        <f>IFERROR(VLOOKUP($B1292,'[1]Paste Only'!$D:$AM,8,FALSE),"-")</f>
        <v>0</v>
      </c>
      <c r="J1292" s="34"/>
      <c r="K1292" s="34"/>
      <c r="L1292" s="14" t="str">
        <f>IFERROR(VLOOKUP($B1292,'[1]Paste Only'!$D:$AM,12,FALSE),"-")</f>
        <v>-</v>
      </c>
      <c r="M1292" s="14" t="str">
        <f>IFERROR(VLOOKUP($B1292,'[1]Paste Only'!$D:$AM,15,FALSE),"-")</f>
        <v>-</v>
      </c>
      <c r="N1292" s="30"/>
      <c r="O1292" s="18"/>
      <c r="P1292" s="19">
        <f t="shared" si="636"/>
        <v>0</v>
      </c>
      <c r="Q1292" s="20">
        <f t="shared" si="612"/>
        <v>0</v>
      </c>
      <c r="R1292" s="13">
        <f t="shared" si="613"/>
        <v>0</v>
      </c>
      <c r="S1292" s="13" t="str">
        <f>IFERROR(VLOOKUP($B1292,'[1]Market Cap'!$G:$I,3,FALSE),"-")</f>
        <v>Small Cap</v>
      </c>
      <c r="T1292" s="13"/>
      <c r="U1292" s="13"/>
      <c r="V1292" s="21">
        <f t="shared" si="610"/>
        <v>0</v>
      </c>
      <c r="W1292" s="21">
        <f t="shared" si="610"/>
        <v>0</v>
      </c>
      <c r="X1292" s="21">
        <f t="shared" si="610"/>
        <v>0</v>
      </c>
      <c r="Y1292" s="22">
        <f t="shared" si="614"/>
        <v>0</v>
      </c>
      <c r="Z1292" s="13">
        <f t="shared" si="615"/>
        <v>0</v>
      </c>
      <c r="AA1292" s="23">
        <f t="shared" si="616"/>
        <v>0</v>
      </c>
      <c r="AB1292" s="23">
        <f t="shared" si="617"/>
        <v>0</v>
      </c>
      <c r="AC1292" s="23">
        <f t="shared" si="618"/>
        <v>0</v>
      </c>
      <c r="AD1292" s="24">
        <f t="shared" si="619"/>
        <v>0</v>
      </c>
      <c r="AE1292" s="25">
        <f>IFERROR(VLOOKUP($B1292,'[1]Market Cap'!$G:$I,2,FALSE),"-")</f>
        <v>584.76225495999995</v>
      </c>
      <c r="AF1292" s="20">
        <f t="shared" si="620"/>
        <v>0</v>
      </c>
      <c r="AG1292" s="17">
        <f t="shared" si="621"/>
        <v>0</v>
      </c>
      <c r="AH1292" s="17">
        <f t="shared" si="622"/>
        <v>0</v>
      </c>
      <c r="AI1292" s="17" t="str">
        <f t="shared" si="623"/>
        <v>-</v>
      </c>
      <c r="AJ1292" s="26" t="str">
        <f>IFERROR(VLOOKUP($B1292,'[1]Paste Only'!$D:$AM,26,FALSE),"-")</f>
        <v>-</v>
      </c>
      <c r="AK1292" s="26" t="str">
        <f>IFERROR(VLOOKUP($B1292,'[1]Paste Only'!$D:$AM,23,FALSE),"-")</f>
        <v>-</v>
      </c>
      <c r="AL1292" s="26" t="str">
        <f>IFERROR(VLOOKUP($B1292,'[1]Paste Only'!$D:$AM,22,FALSE),"-")</f>
        <v>-</v>
      </c>
      <c r="AM1292" s="21" t="str">
        <f t="shared" si="611"/>
        <v>-</v>
      </c>
      <c r="AN1292" s="21" t="str">
        <f t="shared" si="611"/>
        <v>-</v>
      </c>
      <c r="AO1292" s="21" t="str">
        <f t="shared" si="611"/>
        <v>-</v>
      </c>
      <c r="AP1292" s="27">
        <f t="shared" si="624"/>
        <v>0</v>
      </c>
      <c r="AQ1292" s="27" t="str">
        <f t="shared" si="625"/>
        <v>-</v>
      </c>
      <c r="AR1292" s="27" t="str">
        <f t="shared" si="626"/>
        <v>-</v>
      </c>
      <c r="AS1292" s="27">
        <f t="shared" si="627"/>
        <v>0</v>
      </c>
      <c r="AT1292" s="27">
        <f t="shared" si="628"/>
        <v>0</v>
      </c>
      <c r="AU1292" s="27">
        <f t="shared" si="629"/>
        <v>0</v>
      </c>
      <c r="AV1292" s="21" t="str">
        <f t="shared" si="630"/>
        <v>0</v>
      </c>
      <c r="AW1292" s="27">
        <f t="shared" si="631"/>
        <v>0</v>
      </c>
      <c r="AX1292" s="27" t="str">
        <f t="shared" si="632"/>
        <v>-</v>
      </c>
      <c r="AY1292" s="27" t="str">
        <f t="shared" si="633"/>
        <v>-</v>
      </c>
      <c r="AZ1292" s="21" t="str">
        <f t="shared" si="634"/>
        <v>-</v>
      </c>
      <c r="BA1292" s="21" t="str">
        <f t="shared" si="635"/>
        <v>-</v>
      </c>
      <c r="BB1292" s="28"/>
      <c r="BC1292" s="28"/>
      <c r="BD1292" s="28"/>
      <c r="BE1292" s="28"/>
      <c r="BF1292" s="28"/>
      <c r="BG1292" s="29"/>
      <c r="BH1292" s="29"/>
      <c r="BI1292" s="29"/>
      <c r="BJ1292" s="29"/>
      <c r="BK1292" s="29"/>
    </row>
    <row r="1293" spans="1:63" x14ac:dyDescent="0.25">
      <c r="A1293" s="13" t="s">
        <v>3930</v>
      </c>
      <c r="B1293" s="33" t="s">
        <v>3931</v>
      </c>
      <c r="C1293" s="13" t="s">
        <v>3932</v>
      </c>
      <c r="D1293" s="13" t="str">
        <f>IFERROR(VLOOKUP($B1293,[1]GICS!$C:$D,2,FALSE),"-")</f>
        <v>Industrials</v>
      </c>
      <c r="E1293" s="14">
        <f>IFERROR(IF(VLOOKUP($B1293,'[1]Paste Only'!$D:$AM,4,FALSE)="-",VLOOKUP($B1293,'[1]Market Cap'!$A:$J,10,FALSE),VLOOKUP($B1293,'[1]Paste Only'!$D:$AM,4,FALSE)),"-")</f>
        <v>13.42</v>
      </c>
      <c r="F1293" s="14" t="str">
        <f>IFERROR(VLOOKUP($B1293,'[1]Paste Only'!$D:$AM,5,FALSE),"-")</f>
        <v>-</v>
      </c>
      <c r="G1293" s="15">
        <f>IFERROR(VLOOKUP($B1293,'[1]Paste Only'!$D:$AM,6,FALSE),"-")</f>
        <v>0</v>
      </c>
      <c r="H1293" s="15">
        <f>IFERROR(VLOOKUP($B1293,'[1]Paste Only'!$D:$AM,7,FALSE),"-")</f>
        <v>0</v>
      </c>
      <c r="I1293" s="15">
        <f>IFERROR(VLOOKUP($B1293,'[1]Paste Only'!$D:$AM,8,FALSE),"-")</f>
        <v>0</v>
      </c>
      <c r="J1293" s="34"/>
      <c r="K1293" s="34"/>
      <c r="L1293" s="14">
        <f>IFERROR(VLOOKUP($B1293,'[1]Paste Only'!$D:$AM,12,FALSE),"-")</f>
        <v>0.23</v>
      </c>
      <c r="M1293" s="14" t="str">
        <f>IFERROR(VLOOKUP($B1293,'[1]Paste Only'!$D:$AM,15,FALSE),"-")</f>
        <v>-</v>
      </c>
      <c r="N1293" s="30"/>
      <c r="O1293" s="18"/>
      <c r="P1293" s="19">
        <f t="shared" si="636"/>
        <v>0</v>
      </c>
      <c r="Q1293" s="20">
        <f t="shared" si="612"/>
        <v>0</v>
      </c>
      <c r="R1293" s="13">
        <f t="shared" si="613"/>
        <v>0</v>
      </c>
      <c r="S1293" s="13" t="str">
        <f>IFERROR(VLOOKUP($B1293,'[1]Market Cap'!$G:$I,3,FALSE),"-")</f>
        <v>Small Cap</v>
      </c>
      <c r="T1293" s="13"/>
      <c r="U1293" s="13"/>
      <c r="V1293" s="21">
        <f t="shared" si="610"/>
        <v>0</v>
      </c>
      <c r="W1293" s="21">
        <f t="shared" si="610"/>
        <v>0</v>
      </c>
      <c r="X1293" s="21">
        <f t="shared" si="610"/>
        <v>0</v>
      </c>
      <c r="Y1293" s="22">
        <f t="shared" si="614"/>
        <v>0</v>
      </c>
      <c r="Z1293" s="13">
        <f t="shared" si="615"/>
        <v>0</v>
      </c>
      <c r="AA1293" s="23">
        <f t="shared" si="616"/>
        <v>0</v>
      </c>
      <c r="AB1293" s="23">
        <f t="shared" si="617"/>
        <v>0</v>
      </c>
      <c r="AC1293" s="23">
        <f t="shared" si="618"/>
        <v>0</v>
      </c>
      <c r="AD1293" s="24">
        <f t="shared" si="619"/>
        <v>0</v>
      </c>
      <c r="AE1293" s="25">
        <f>IFERROR(VLOOKUP($B1293,'[1]Market Cap'!$G:$I,2,FALSE),"-")</f>
        <v>655.47850046799999</v>
      </c>
      <c r="AF1293" s="20">
        <f t="shared" si="620"/>
        <v>0</v>
      </c>
      <c r="AG1293" s="17">
        <f t="shared" si="621"/>
        <v>0</v>
      </c>
      <c r="AH1293" s="17">
        <f t="shared" si="622"/>
        <v>0</v>
      </c>
      <c r="AI1293" s="17" t="str">
        <f t="shared" si="623"/>
        <v>-</v>
      </c>
      <c r="AJ1293" s="26" t="str">
        <f>IFERROR(VLOOKUP($B1293,'[1]Paste Only'!$D:$AM,26,FALSE),"-")</f>
        <v>-</v>
      </c>
      <c r="AK1293" s="26" t="str">
        <f>IFERROR(VLOOKUP($B1293,'[1]Paste Only'!$D:$AM,23,FALSE),"-")</f>
        <v>-</v>
      </c>
      <c r="AL1293" s="26" t="str">
        <f>IFERROR(VLOOKUP($B1293,'[1]Paste Only'!$D:$AM,22,FALSE),"-")</f>
        <v>-</v>
      </c>
      <c r="AM1293" s="21" t="str">
        <f t="shared" si="611"/>
        <v>-</v>
      </c>
      <c r="AN1293" s="21" t="str">
        <f t="shared" si="611"/>
        <v>-</v>
      </c>
      <c r="AO1293" s="21" t="str">
        <f t="shared" si="611"/>
        <v>-</v>
      </c>
      <c r="AP1293" s="27">
        <f t="shared" si="624"/>
        <v>0</v>
      </c>
      <c r="AQ1293" s="27" t="str">
        <f t="shared" si="625"/>
        <v>-</v>
      </c>
      <c r="AR1293" s="27" t="str">
        <f t="shared" si="626"/>
        <v>-</v>
      </c>
      <c r="AS1293" s="27">
        <f t="shared" si="627"/>
        <v>0</v>
      </c>
      <c r="AT1293" s="27">
        <f t="shared" si="628"/>
        <v>0</v>
      </c>
      <c r="AU1293" s="27">
        <f t="shared" si="629"/>
        <v>0</v>
      </c>
      <c r="AV1293" s="21" t="str">
        <f t="shared" si="630"/>
        <v>0</v>
      </c>
      <c r="AW1293" s="27">
        <f t="shared" si="631"/>
        <v>0</v>
      </c>
      <c r="AX1293" s="27" t="str">
        <f t="shared" si="632"/>
        <v>-</v>
      </c>
      <c r="AY1293" s="27" t="str">
        <f t="shared" si="633"/>
        <v>-</v>
      </c>
      <c r="AZ1293" s="21" t="str">
        <f t="shared" si="634"/>
        <v>-</v>
      </c>
      <c r="BA1293" s="21" t="str">
        <f t="shared" si="635"/>
        <v>-</v>
      </c>
      <c r="BB1293" s="28"/>
      <c r="BC1293" s="28"/>
      <c r="BD1293" s="28"/>
      <c r="BE1293" s="28"/>
      <c r="BF1293" s="28"/>
      <c r="BG1293" s="29"/>
      <c r="BH1293" s="29"/>
      <c r="BI1293" s="29"/>
      <c r="BJ1293" s="29"/>
      <c r="BK1293" s="29"/>
    </row>
    <row r="1294" spans="1:63" x14ac:dyDescent="0.25">
      <c r="A1294" s="13" t="s">
        <v>3933</v>
      </c>
      <c r="B1294" s="33" t="s">
        <v>3934</v>
      </c>
      <c r="C1294" s="13" t="s">
        <v>3935</v>
      </c>
      <c r="D1294" s="13" t="str">
        <f>IFERROR(VLOOKUP($B1294,[1]GICS!$C:$D,2,FALSE),"-")</f>
        <v>Real Estate</v>
      </c>
      <c r="E1294" s="14">
        <f>IFERROR(IF(VLOOKUP($B1294,'[1]Paste Only'!$D:$AM,4,FALSE)="-",VLOOKUP($B1294,'[1]Market Cap'!$A:$J,10,FALSE),VLOOKUP($B1294,'[1]Paste Only'!$D:$AM,4,FALSE)),"-")</f>
        <v>289.64999999999998</v>
      </c>
      <c r="F1294" s="14">
        <f>IFERROR(VLOOKUP($B1294,'[1]Paste Only'!$D:$AM,5,FALSE),"-")</f>
        <v>466.5</v>
      </c>
      <c r="G1294" s="15">
        <f>IFERROR(VLOOKUP($B1294,'[1]Paste Only'!$D:$AM,6,FALSE),"-")</f>
        <v>3</v>
      </c>
      <c r="H1294" s="15">
        <f>IFERROR(VLOOKUP($B1294,'[1]Paste Only'!$D:$AM,7,FALSE),"-")</f>
        <v>0</v>
      </c>
      <c r="I1294" s="15">
        <f>IFERROR(VLOOKUP($B1294,'[1]Paste Only'!$D:$AM,8,FALSE),"-")</f>
        <v>0</v>
      </c>
      <c r="J1294" s="34"/>
      <c r="K1294" s="34"/>
      <c r="L1294" s="14">
        <f>IFERROR(VLOOKUP($B1294,'[1]Paste Only'!$D:$AM,12,FALSE),"-")</f>
        <v>21.645848999999998</v>
      </c>
      <c r="M1294" s="14" t="str">
        <f>IFERROR(VLOOKUP($B1294,'[1]Paste Only'!$D:$AM,15,FALSE),"-")</f>
        <v>-</v>
      </c>
      <c r="N1294" s="30"/>
      <c r="O1294" s="18"/>
      <c r="P1294" s="19">
        <f t="shared" si="636"/>
        <v>0</v>
      </c>
      <c r="Q1294" s="20">
        <f t="shared" si="612"/>
        <v>0.61056447436561379</v>
      </c>
      <c r="R1294" s="13">
        <f t="shared" si="613"/>
        <v>3</v>
      </c>
      <c r="S1294" s="13" t="str">
        <f>IFERROR(VLOOKUP($B1294,'[1]Market Cap'!$G:$I,3,FALSE),"-")</f>
        <v>Small Cap</v>
      </c>
      <c r="T1294" s="13"/>
      <c r="U1294" s="13"/>
      <c r="V1294" s="21">
        <f t="shared" si="610"/>
        <v>0</v>
      </c>
      <c r="W1294" s="21">
        <f t="shared" si="610"/>
        <v>0</v>
      </c>
      <c r="X1294" s="21">
        <f t="shared" si="610"/>
        <v>0</v>
      </c>
      <c r="Y1294" s="22">
        <f t="shared" si="614"/>
        <v>0</v>
      </c>
      <c r="Z1294" s="13">
        <f t="shared" si="615"/>
        <v>0</v>
      </c>
      <c r="AA1294" s="23">
        <f t="shared" si="616"/>
        <v>0</v>
      </c>
      <c r="AB1294" s="23">
        <f t="shared" si="617"/>
        <v>0</v>
      </c>
      <c r="AC1294" s="23">
        <f t="shared" si="618"/>
        <v>0</v>
      </c>
      <c r="AD1294" s="24">
        <f t="shared" si="619"/>
        <v>0</v>
      </c>
      <c r="AE1294" s="25">
        <f>IFERROR(VLOOKUP($B1294,'[1]Market Cap'!$G:$I,2,FALSE),"-")</f>
        <v>1383.7561834200001</v>
      </c>
      <c r="AF1294" s="20">
        <f t="shared" si="620"/>
        <v>0</v>
      </c>
      <c r="AG1294" s="17">
        <f t="shared" si="621"/>
        <v>0</v>
      </c>
      <c r="AH1294" s="17">
        <f t="shared" si="622"/>
        <v>0</v>
      </c>
      <c r="AI1294" s="17" t="str">
        <f t="shared" si="623"/>
        <v>-</v>
      </c>
      <c r="AJ1294" s="26">
        <f>IFERROR(VLOOKUP($B1294,'[1]Paste Only'!$D:$AM,26,FALSE),"-")</f>
        <v>466.5</v>
      </c>
      <c r="AK1294" s="26">
        <f>IFERROR(VLOOKUP($B1294,'[1]Paste Only'!$D:$AM,23,FALSE),"-")</f>
        <v>538</v>
      </c>
      <c r="AL1294" s="26">
        <f>IFERROR(VLOOKUP($B1294,'[1]Paste Only'!$D:$AM,22,FALSE),"-")</f>
        <v>395</v>
      </c>
      <c r="AM1294" s="21">
        <f t="shared" si="611"/>
        <v>0</v>
      </c>
      <c r="AN1294" s="21">
        <f t="shared" si="611"/>
        <v>0.15326902465166126</v>
      </c>
      <c r="AO1294" s="21">
        <f t="shared" si="611"/>
        <v>-0.15326902465166126</v>
      </c>
      <c r="AP1294" s="27">
        <f t="shared" si="624"/>
        <v>0</v>
      </c>
      <c r="AQ1294" s="27">
        <f t="shared" si="625"/>
        <v>0</v>
      </c>
      <c r="AR1294" s="27">
        <f t="shared" si="626"/>
        <v>466.5</v>
      </c>
      <c r="AS1294" s="27">
        <f t="shared" si="627"/>
        <v>466.5</v>
      </c>
      <c r="AT1294" s="27">
        <f t="shared" si="628"/>
        <v>0</v>
      </c>
      <c r="AU1294" s="27">
        <f t="shared" si="629"/>
        <v>0</v>
      </c>
      <c r="AV1294" s="21">
        <f t="shared" si="630"/>
        <v>1</v>
      </c>
      <c r="AW1294" s="27">
        <f t="shared" si="631"/>
        <v>466.5</v>
      </c>
      <c r="AX1294" s="27">
        <f t="shared" si="632"/>
        <v>466.5</v>
      </c>
      <c r="AY1294" s="27">
        <f t="shared" si="633"/>
        <v>466.5</v>
      </c>
      <c r="AZ1294" s="21">
        <f t="shared" si="634"/>
        <v>0.61056447436561379</v>
      </c>
      <c r="BA1294" s="21">
        <f t="shared" si="635"/>
        <v>0.61056447436561379</v>
      </c>
      <c r="BB1294" s="28"/>
      <c r="BC1294" s="28"/>
      <c r="BD1294" s="28"/>
      <c r="BE1294" s="28"/>
      <c r="BF1294" s="28"/>
      <c r="BG1294" s="29"/>
      <c r="BH1294" s="29"/>
      <c r="BI1294" s="29"/>
      <c r="BJ1294" s="29"/>
      <c r="BK1294" s="29"/>
    </row>
    <row r="1295" spans="1:63" x14ac:dyDescent="0.25">
      <c r="A1295" s="13" t="s">
        <v>3936</v>
      </c>
      <c r="B1295" s="33" t="s">
        <v>3937</v>
      </c>
      <c r="C1295" s="13" t="s">
        <v>3938</v>
      </c>
      <c r="D1295" s="13" t="str">
        <f>IFERROR(VLOOKUP($B1295,[1]GICS!$C:$D,2,FALSE),"-")</f>
        <v>Industrials</v>
      </c>
      <c r="E1295" s="14">
        <f>IFERROR(IF(VLOOKUP($B1295,'[1]Paste Only'!$D:$AM,4,FALSE)="-",VLOOKUP($B1295,'[1]Market Cap'!$A:$J,10,FALSE),VLOOKUP($B1295,'[1]Paste Only'!$D:$AM,4,FALSE)),"-")</f>
        <v>46.05</v>
      </c>
      <c r="F1295" s="14" t="str">
        <f>IFERROR(VLOOKUP($B1295,'[1]Paste Only'!$D:$AM,5,FALSE),"-")</f>
        <v>-</v>
      </c>
      <c r="G1295" s="15">
        <f>IFERROR(VLOOKUP($B1295,'[1]Paste Only'!$D:$AM,6,FALSE),"-")</f>
        <v>0</v>
      </c>
      <c r="H1295" s="15">
        <f>IFERROR(VLOOKUP($B1295,'[1]Paste Only'!$D:$AM,7,FALSE),"-")</f>
        <v>0</v>
      </c>
      <c r="I1295" s="15">
        <f>IFERROR(VLOOKUP($B1295,'[1]Paste Only'!$D:$AM,8,FALSE),"-")</f>
        <v>0</v>
      </c>
      <c r="J1295" s="34"/>
      <c r="K1295" s="34"/>
      <c r="L1295" s="14">
        <f>IFERROR(VLOOKUP($B1295,'[1]Paste Only'!$D:$AM,12,FALSE),"-")</f>
        <v>2.46</v>
      </c>
      <c r="M1295" s="14" t="str">
        <f>IFERROR(VLOOKUP($B1295,'[1]Paste Only'!$D:$AM,15,FALSE),"-")</f>
        <v>-</v>
      </c>
      <c r="N1295" s="30"/>
      <c r="O1295" s="18"/>
      <c r="P1295" s="19">
        <f t="shared" si="636"/>
        <v>0</v>
      </c>
      <c r="Q1295" s="20">
        <f t="shared" si="612"/>
        <v>0</v>
      </c>
      <c r="R1295" s="13">
        <f t="shared" si="613"/>
        <v>0</v>
      </c>
      <c r="S1295" s="13" t="str">
        <f>IFERROR(VLOOKUP($B1295,'[1]Market Cap'!$G:$I,3,FALSE),"-")</f>
        <v>Small Cap</v>
      </c>
      <c r="T1295" s="13"/>
      <c r="U1295" s="13"/>
      <c r="V1295" s="21">
        <f t="shared" si="610"/>
        <v>0</v>
      </c>
      <c r="W1295" s="21">
        <f t="shared" si="610"/>
        <v>0</v>
      </c>
      <c r="X1295" s="21">
        <f t="shared" si="610"/>
        <v>0</v>
      </c>
      <c r="Y1295" s="22">
        <f t="shared" si="614"/>
        <v>0</v>
      </c>
      <c r="Z1295" s="13">
        <f t="shared" si="615"/>
        <v>0</v>
      </c>
      <c r="AA1295" s="23">
        <f t="shared" si="616"/>
        <v>0</v>
      </c>
      <c r="AB1295" s="23">
        <f t="shared" si="617"/>
        <v>0</v>
      </c>
      <c r="AC1295" s="23">
        <f t="shared" si="618"/>
        <v>0</v>
      </c>
      <c r="AD1295" s="24">
        <f t="shared" si="619"/>
        <v>0</v>
      </c>
      <c r="AE1295" s="25">
        <f>IFERROR(VLOOKUP($B1295,'[1]Market Cap'!$G:$I,2,FALSE),"-")</f>
        <v>131.28691061999999</v>
      </c>
      <c r="AF1295" s="20">
        <f t="shared" si="620"/>
        <v>0</v>
      </c>
      <c r="AG1295" s="17">
        <f t="shared" si="621"/>
        <v>0</v>
      </c>
      <c r="AH1295" s="17">
        <f t="shared" si="622"/>
        <v>0</v>
      </c>
      <c r="AI1295" s="17" t="str">
        <f t="shared" si="623"/>
        <v>-</v>
      </c>
      <c r="AJ1295" s="26" t="str">
        <f>IFERROR(VLOOKUP($B1295,'[1]Paste Only'!$D:$AM,26,FALSE),"-")</f>
        <v>-</v>
      </c>
      <c r="AK1295" s="26" t="str">
        <f>IFERROR(VLOOKUP($B1295,'[1]Paste Only'!$D:$AM,23,FALSE),"-")</f>
        <v>-</v>
      </c>
      <c r="AL1295" s="26" t="str">
        <f>IFERROR(VLOOKUP($B1295,'[1]Paste Only'!$D:$AM,22,FALSE),"-")</f>
        <v>-</v>
      </c>
      <c r="AM1295" s="21" t="str">
        <f t="shared" si="611"/>
        <v>-</v>
      </c>
      <c r="AN1295" s="21" t="str">
        <f t="shared" si="611"/>
        <v>-</v>
      </c>
      <c r="AO1295" s="21" t="str">
        <f t="shared" si="611"/>
        <v>-</v>
      </c>
      <c r="AP1295" s="27">
        <f t="shared" si="624"/>
        <v>0</v>
      </c>
      <c r="AQ1295" s="27" t="str">
        <f t="shared" si="625"/>
        <v>-</v>
      </c>
      <c r="AR1295" s="27" t="str">
        <f t="shared" si="626"/>
        <v>-</v>
      </c>
      <c r="AS1295" s="27">
        <f t="shared" si="627"/>
        <v>0</v>
      </c>
      <c r="AT1295" s="27">
        <f t="shared" si="628"/>
        <v>0</v>
      </c>
      <c r="AU1295" s="27">
        <f t="shared" si="629"/>
        <v>0</v>
      </c>
      <c r="AV1295" s="21" t="str">
        <f t="shared" si="630"/>
        <v>0</v>
      </c>
      <c r="AW1295" s="27">
        <f t="shared" si="631"/>
        <v>0</v>
      </c>
      <c r="AX1295" s="27" t="str">
        <f t="shared" si="632"/>
        <v>-</v>
      </c>
      <c r="AY1295" s="27" t="str">
        <f t="shared" si="633"/>
        <v>-</v>
      </c>
      <c r="AZ1295" s="21" t="str">
        <f t="shared" si="634"/>
        <v>-</v>
      </c>
      <c r="BA1295" s="21" t="str">
        <f t="shared" si="635"/>
        <v>-</v>
      </c>
      <c r="BB1295" s="28"/>
      <c r="BC1295" s="28"/>
      <c r="BD1295" s="28"/>
      <c r="BE1295" s="28"/>
      <c r="BF1295" s="28"/>
      <c r="BG1295" s="29"/>
      <c r="BH1295" s="29"/>
      <c r="BI1295" s="29"/>
      <c r="BJ1295" s="29"/>
      <c r="BK1295" s="29"/>
    </row>
    <row r="1296" spans="1:63" x14ac:dyDescent="0.25">
      <c r="A1296" s="13" t="s">
        <v>3939</v>
      </c>
      <c r="B1296" s="33" t="s">
        <v>3940</v>
      </c>
      <c r="C1296" s="13" t="s">
        <v>3941</v>
      </c>
      <c r="D1296" s="13" t="str">
        <f>IFERROR(VLOOKUP($B1296,[1]GICS!$C:$D,2,FALSE),"-")</f>
        <v>Consumer Staples</v>
      </c>
      <c r="E1296" s="14">
        <f>IFERROR(IF(VLOOKUP($B1296,'[1]Paste Only'!$D:$AM,4,FALSE)="-",VLOOKUP($B1296,'[1]Market Cap'!$A:$J,10,FALSE),VLOOKUP($B1296,'[1]Paste Only'!$D:$AM,4,FALSE)),"-")</f>
        <v>702.1</v>
      </c>
      <c r="F1296" s="14" t="str">
        <f>IFERROR(VLOOKUP($B1296,'[1]Paste Only'!$D:$AM,5,FALSE),"-")</f>
        <v>-</v>
      </c>
      <c r="G1296" s="15">
        <f>IFERROR(VLOOKUP($B1296,'[1]Paste Only'!$D:$AM,6,FALSE),"-")</f>
        <v>0</v>
      </c>
      <c r="H1296" s="15">
        <f>IFERROR(VLOOKUP($B1296,'[1]Paste Only'!$D:$AM,7,FALSE),"-")</f>
        <v>0</v>
      </c>
      <c r="I1296" s="15">
        <f>IFERROR(VLOOKUP($B1296,'[1]Paste Only'!$D:$AM,8,FALSE),"-")</f>
        <v>0</v>
      </c>
      <c r="J1296" s="34"/>
      <c r="K1296" s="34"/>
      <c r="L1296" s="14">
        <f>IFERROR(VLOOKUP($B1296,'[1]Paste Only'!$D:$AM,12,FALSE),"-")</f>
        <v>56.48</v>
      </c>
      <c r="M1296" s="14" t="str">
        <f>IFERROR(VLOOKUP($B1296,'[1]Paste Only'!$D:$AM,15,FALSE),"-")</f>
        <v>-</v>
      </c>
      <c r="N1296" s="30"/>
      <c r="O1296" s="18"/>
      <c r="P1296" s="19">
        <f t="shared" si="636"/>
        <v>0</v>
      </c>
      <c r="Q1296" s="20">
        <f t="shared" si="612"/>
        <v>0</v>
      </c>
      <c r="R1296" s="13">
        <f t="shared" si="613"/>
        <v>0</v>
      </c>
      <c r="S1296" s="13" t="str">
        <f>IFERROR(VLOOKUP($B1296,'[1]Market Cap'!$G:$I,3,FALSE),"-")</f>
        <v>Small Cap</v>
      </c>
      <c r="T1296" s="13"/>
      <c r="U1296" s="13"/>
      <c r="V1296" s="21">
        <f t="shared" si="610"/>
        <v>0</v>
      </c>
      <c r="W1296" s="21">
        <f t="shared" si="610"/>
        <v>0</v>
      </c>
      <c r="X1296" s="21">
        <f t="shared" si="610"/>
        <v>0</v>
      </c>
      <c r="Y1296" s="22">
        <f t="shared" si="614"/>
        <v>0</v>
      </c>
      <c r="Z1296" s="13">
        <f t="shared" si="615"/>
        <v>0</v>
      </c>
      <c r="AA1296" s="23">
        <f t="shared" si="616"/>
        <v>0</v>
      </c>
      <c r="AB1296" s="23">
        <f t="shared" si="617"/>
        <v>0</v>
      </c>
      <c r="AC1296" s="23">
        <f t="shared" si="618"/>
        <v>0</v>
      </c>
      <c r="AD1296" s="24">
        <f t="shared" si="619"/>
        <v>0</v>
      </c>
      <c r="AE1296" s="25">
        <f>IFERROR(VLOOKUP($B1296,'[1]Market Cap'!$G:$I,2,FALSE),"-")</f>
        <v>1604.0824638300001</v>
      </c>
      <c r="AF1296" s="20">
        <f t="shared" si="620"/>
        <v>0</v>
      </c>
      <c r="AG1296" s="17">
        <f t="shared" si="621"/>
        <v>0</v>
      </c>
      <c r="AH1296" s="17">
        <f t="shared" si="622"/>
        <v>0</v>
      </c>
      <c r="AI1296" s="17" t="str">
        <f t="shared" si="623"/>
        <v>-</v>
      </c>
      <c r="AJ1296" s="26" t="str">
        <f>IFERROR(VLOOKUP($B1296,'[1]Paste Only'!$D:$AM,26,FALSE),"-")</f>
        <v>-</v>
      </c>
      <c r="AK1296" s="26" t="str">
        <f>IFERROR(VLOOKUP($B1296,'[1]Paste Only'!$D:$AM,23,FALSE),"-")</f>
        <v>-</v>
      </c>
      <c r="AL1296" s="26" t="str">
        <f>IFERROR(VLOOKUP($B1296,'[1]Paste Only'!$D:$AM,22,FALSE),"-")</f>
        <v>-</v>
      </c>
      <c r="AM1296" s="21" t="str">
        <f t="shared" si="611"/>
        <v>-</v>
      </c>
      <c r="AN1296" s="21" t="str">
        <f t="shared" si="611"/>
        <v>-</v>
      </c>
      <c r="AO1296" s="21" t="str">
        <f t="shared" si="611"/>
        <v>-</v>
      </c>
      <c r="AP1296" s="27">
        <f t="shared" si="624"/>
        <v>0</v>
      </c>
      <c r="AQ1296" s="27" t="str">
        <f t="shared" si="625"/>
        <v>-</v>
      </c>
      <c r="AR1296" s="27" t="str">
        <f t="shared" si="626"/>
        <v>-</v>
      </c>
      <c r="AS1296" s="27">
        <f t="shared" si="627"/>
        <v>0</v>
      </c>
      <c r="AT1296" s="27">
        <f t="shared" si="628"/>
        <v>0</v>
      </c>
      <c r="AU1296" s="27">
        <f t="shared" si="629"/>
        <v>0</v>
      </c>
      <c r="AV1296" s="21" t="str">
        <f t="shared" si="630"/>
        <v>0</v>
      </c>
      <c r="AW1296" s="27">
        <f t="shared" si="631"/>
        <v>0</v>
      </c>
      <c r="AX1296" s="27" t="str">
        <f t="shared" si="632"/>
        <v>-</v>
      </c>
      <c r="AY1296" s="27" t="str">
        <f t="shared" si="633"/>
        <v>-</v>
      </c>
      <c r="AZ1296" s="21" t="str">
        <f t="shared" si="634"/>
        <v>-</v>
      </c>
      <c r="BA1296" s="21" t="str">
        <f t="shared" si="635"/>
        <v>-</v>
      </c>
      <c r="BB1296" s="28"/>
      <c r="BC1296" s="28"/>
      <c r="BD1296" s="28"/>
      <c r="BE1296" s="28"/>
      <c r="BF1296" s="28"/>
      <c r="BG1296" s="29"/>
      <c r="BH1296" s="29"/>
      <c r="BI1296" s="29"/>
      <c r="BJ1296" s="29"/>
      <c r="BK1296" s="29"/>
    </row>
    <row r="1297" spans="1:64" x14ac:dyDescent="0.25">
      <c r="A1297" s="13" t="s">
        <v>3942</v>
      </c>
      <c r="B1297" s="33" t="s">
        <v>3943</v>
      </c>
      <c r="C1297" s="13" t="s">
        <v>3944</v>
      </c>
      <c r="D1297" s="13" t="str">
        <f>IFERROR(VLOOKUP($B1297,[1]GICS!$C:$D,2,FALSE),"-")</f>
        <v>Consumer Discretionary</v>
      </c>
      <c r="E1297" s="14">
        <f>IFERROR(IF(VLOOKUP($B1297,'[1]Paste Only'!$D:$AM,4,FALSE)="-",VLOOKUP($B1297,'[1]Market Cap'!$A:$J,10,FALSE),VLOOKUP($B1297,'[1]Paste Only'!$D:$AM,4,FALSE)),"-")</f>
        <v>116.7</v>
      </c>
      <c r="F1297" s="14" t="str">
        <f>IFERROR(VLOOKUP($B1297,'[1]Paste Only'!$D:$AM,5,FALSE),"-")</f>
        <v>-</v>
      </c>
      <c r="G1297" s="15">
        <f>IFERROR(VLOOKUP($B1297,'[1]Paste Only'!$D:$AM,6,FALSE),"-")</f>
        <v>0</v>
      </c>
      <c r="H1297" s="15">
        <f>IFERROR(VLOOKUP($B1297,'[1]Paste Only'!$D:$AM,7,FALSE),"-")</f>
        <v>0</v>
      </c>
      <c r="I1297" s="15">
        <f>IFERROR(VLOOKUP($B1297,'[1]Paste Only'!$D:$AM,8,FALSE),"-")</f>
        <v>0</v>
      </c>
      <c r="J1297" s="34"/>
      <c r="K1297" s="34"/>
      <c r="L1297" s="14">
        <f>IFERROR(VLOOKUP($B1297,'[1]Paste Only'!$D:$AM,12,FALSE),"-")</f>
        <v>3.43</v>
      </c>
      <c r="M1297" s="14" t="str">
        <f>IFERROR(VLOOKUP($B1297,'[1]Paste Only'!$D:$AM,15,FALSE),"-")</f>
        <v>-</v>
      </c>
      <c r="N1297" s="30"/>
      <c r="O1297" s="18"/>
      <c r="P1297" s="19">
        <f t="shared" si="636"/>
        <v>0</v>
      </c>
      <c r="Q1297" s="20">
        <f t="shared" si="612"/>
        <v>0</v>
      </c>
      <c r="R1297" s="13">
        <f t="shared" si="613"/>
        <v>0</v>
      </c>
      <c r="S1297" s="13" t="str">
        <f>IFERROR(VLOOKUP($B1297,'[1]Market Cap'!$G:$I,3,FALSE),"-")</f>
        <v>Small Cap</v>
      </c>
      <c r="T1297" s="13"/>
      <c r="U1297" s="13"/>
      <c r="V1297" s="21">
        <f t="shared" si="610"/>
        <v>0</v>
      </c>
      <c r="W1297" s="21">
        <f t="shared" si="610"/>
        <v>0</v>
      </c>
      <c r="X1297" s="21">
        <f t="shared" si="610"/>
        <v>0</v>
      </c>
      <c r="Y1297" s="22">
        <f t="shared" si="614"/>
        <v>0</v>
      </c>
      <c r="Z1297" s="13">
        <f t="shared" si="615"/>
        <v>0</v>
      </c>
      <c r="AA1297" s="23">
        <f t="shared" si="616"/>
        <v>0</v>
      </c>
      <c r="AB1297" s="23">
        <f t="shared" si="617"/>
        <v>0</v>
      </c>
      <c r="AC1297" s="23">
        <f t="shared" si="618"/>
        <v>0</v>
      </c>
      <c r="AD1297" s="24">
        <f t="shared" si="619"/>
        <v>0</v>
      </c>
      <c r="AE1297" s="25">
        <f>IFERROR(VLOOKUP($B1297,'[1]Market Cap'!$G:$I,2,FALSE),"-")</f>
        <v>1063.2035189999999</v>
      </c>
      <c r="AF1297" s="20">
        <f t="shared" si="620"/>
        <v>0</v>
      </c>
      <c r="AG1297" s="17">
        <f t="shared" si="621"/>
        <v>0</v>
      </c>
      <c r="AH1297" s="17">
        <f t="shared" si="622"/>
        <v>0</v>
      </c>
      <c r="AI1297" s="17" t="str">
        <f t="shared" si="623"/>
        <v>-</v>
      </c>
      <c r="AJ1297" s="26" t="str">
        <f>IFERROR(VLOOKUP($B1297,'[1]Paste Only'!$D:$AM,26,FALSE),"-")</f>
        <v>-</v>
      </c>
      <c r="AK1297" s="26" t="str">
        <f>IFERROR(VLOOKUP($B1297,'[1]Paste Only'!$D:$AM,23,FALSE),"-")</f>
        <v>-</v>
      </c>
      <c r="AL1297" s="26" t="str">
        <f>IFERROR(VLOOKUP($B1297,'[1]Paste Only'!$D:$AM,22,FALSE),"-")</f>
        <v>-</v>
      </c>
      <c r="AM1297" s="21" t="str">
        <f t="shared" si="611"/>
        <v>-</v>
      </c>
      <c r="AN1297" s="21" t="str">
        <f t="shared" si="611"/>
        <v>-</v>
      </c>
      <c r="AO1297" s="21" t="str">
        <f t="shared" si="611"/>
        <v>-</v>
      </c>
      <c r="AP1297" s="27">
        <f t="shared" si="624"/>
        <v>0</v>
      </c>
      <c r="AQ1297" s="27" t="str">
        <f t="shared" si="625"/>
        <v>-</v>
      </c>
      <c r="AR1297" s="27" t="str">
        <f t="shared" si="626"/>
        <v>-</v>
      </c>
      <c r="AS1297" s="27">
        <f t="shared" si="627"/>
        <v>0</v>
      </c>
      <c r="AT1297" s="27">
        <f t="shared" si="628"/>
        <v>0</v>
      </c>
      <c r="AU1297" s="27">
        <f t="shared" si="629"/>
        <v>0</v>
      </c>
      <c r="AV1297" s="21" t="str">
        <f t="shared" si="630"/>
        <v>0</v>
      </c>
      <c r="AW1297" s="27">
        <f t="shared" si="631"/>
        <v>0</v>
      </c>
      <c r="AX1297" s="27" t="str">
        <f t="shared" si="632"/>
        <v>-</v>
      </c>
      <c r="AY1297" s="27" t="str">
        <f t="shared" si="633"/>
        <v>-</v>
      </c>
      <c r="AZ1297" s="21" t="str">
        <f t="shared" si="634"/>
        <v>-</v>
      </c>
      <c r="BA1297" s="21" t="str">
        <f t="shared" si="635"/>
        <v>-</v>
      </c>
      <c r="BB1297" s="28"/>
      <c r="BC1297" s="28"/>
      <c r="BD1297" s="28"/>
      <c r="BE1297" s="28"/>
      <c r="BF1297" s="28"/>
      <c r="BG1297" s="29"/>
      <c r="BH1297" s="29"/>
      <c r="BI1297" s="29"/>
      <c r="BJ1297" s="29"/>
      <c r="BK1297" s="29"/>
    </row>
    <row r="1298" spans="1:64" x14ac:dyDescent="0.25">
      <c r="A1298" s="13" t="s">
        <v>3945</v>
      </c>
      <c r="B1298" s="33" t="s">
        <v>3946</v>
      </c>
      <c r="C1298" s="13" t="s">
        <v>3947</v>
      </c>
      <c r="D1298" s="13" t="str">
        <f>IFERROR(VLOOKUP($B1298,[1]GICS!$C:$D,2,FALSE),"-")</f>
        <v>Consumer Staples</v>
      </c>
      <c r="E1298" s="14">
        <f>IFERROR(IF(VLOOKUP($B1298,'[1]Paste Only'!$D:$AM,4,FALSE)="-",VLOOKUP($B1298,'[1]Market Cap'!$A:$J,10,FALSE),VLOOKUP($B1298,'[1]Paste Only'!$D:$AM,4,FALSE)),"-")</f>
        <v>0</v>
      </c>
      <c r="F1298" s="14" t="str">
        <f>IFERROR(VLOOKUP($B1298,'[1]Paste Only'!$D:$AM,5,FALSE),"-")</f>
        <v>-</v>
      </c>
      <c r="G1298" s="15">
        <f>IFERROR(VLOOKUP($B1298,'[1]Paste Only'!$D:$AM,6,FALSE),"-")</f>
        <v>0</v>
      </c>
      <c r="H1298" s="15">
        <f>IFERROR(VLOOKUP($B1298,'[1]Paste Only'!$D:$AM,7,FALSE),"-")</f>
        <v>0</v>
      </c>
      <c r="I1298" s="15">
        <f>IFERROR(VLOOKUP($B1298,'[1]Paste Only'!$D:$AM,8,FALSE),"-")</f>
        <v>0</v>
      </c>
      <c r="J1298" s="34"/>
      <c r="K1298" s="34"/>
      <c r="L1298" s="14" t="str">
        <f>IFERROR(VLOOKUP($B1298,'[1]Paste Only'!$D:$AM,12,FALSE),"-")</f>
        <v>-</v>
      </c>
      <c r="M1298" s="14" t="str">
        <f>IFERROR(VLOOKUP($B1298,'[1]Paste Only'!$D:$AM,15,FALSE),"-")</f>
        <v>-</v>
      </c>
      <c r="N1298" s="30"/>
      <c r="O1298" s="18"/>
      <c r="P1298" s="19">
        <f t="shared" si="636"/>
        <v>0</v>
      </c>
      <c r="Q1298" s="20">
        <f t="shared" si="612"/>
        <v>0</v>
      </c>
      <c r="R1298" s="13">
        <f t="shared" si="613"/>
        <v>0</v>
      </c>
      <c r="S1298" s="13" t="str">
        <f>IFERROR(VLOOKUP($B1298,'[1]Market Cap'!$G:$I,3,FALSE),"-")</f>
        <v>Small Cap</v>
      </c>
      <c r="T1298" s="13"/>
      <c r="U1298" s="13"/>
      <c r="V1298" s="21">
        <f t="shared" si="610"/>
        <v>0</v>
      </c>
      <c r="W1298" s="21">
        <f t="shared" si="610"/>
        <v>0</v>
      </c>
      <c r="X1298" s="21">
        <f t="shared" si="610"/>
        <v>0</v>
      </c>
      <c r="Y1298" s="22">
        <f t="shared" si="614"/>
        <v>0</v>
      </c>
      <c r="Z1298" s="13">
        <f t="shared" si="615"/>
        <v>0</v>
      </c>
      <c r="AA1298" s="23">
        <f t="shared" si="616"/>
        <v>0</v>
      </c>
      <c r="AB1298" s="23">
        <f t="shared" si="617"/>
        <v>0</v>
      </c>
      <c r="AC1298" s="23">
        <f t="shared" si="618"/>
        <v>0</v>
      </c>
      <c r="AD1298" s="24">
        <f t="shared" si="619"/>
        <v>0</v>
      </c>
      <c r="AE1298" s="25">
        <f>IFERROR(VLOOKUP($B1298,'[1]Market Cap'!$G:$I,2,FALSE),"-")</f>
        <v>1884.12</v>
      </c>
      <c r="AF1298" s="20">
        <f t="shared" si="620"/>
        <v>0</v>
      </c>
      <c r="AG1298" s="17">
        <f t="shared" si="621"/>
        <v>0</v>
      </c>
      <c r="AH1298" s="17">
        <f t="shared" si="622"/>
        <v>0</v>
      </c>
      <c r="AI1298" s="17" t="str">
        <f t="shared" si="623"/>
        <v>-</v>
      </c>
      <c r="AJ1298" s="26" t="str">
        <f>IFERROR(VLOOKUP($B1298,'[1]Paste Only'!$D:$AM,26,FALSE),"-")</f>
        <v>-</v>
      </c>
      <c r="AK1298" s="26" t="str">
        <f>IFERROR(VLOOKUP($B1298,'[1]Paste Only'!$D:$AM,23,FALSE),"-")</f>
        <v>-</v>
      </c>
      <c r="AL1298" s="26" t="str">
        <f>IFERROR(VLOOKUP($B1298,'[1]Paste Only'!$D:$AM,22,FALSE),"-")</f>
        <v>-</v>
      </c>
      <c r="AM1298" s="21" t="str">
        <f t="shared" si="611"/>
        <v>-</v>
      </c>
      <c r="AN1298" s="21" t="str">
        <f t="shared" si="611"/>
        <v>-</v>
      </c>
      <c r="AO1298" s="21" t="str">
        <f t="shared" si="611"/>
        <v>-</v>
      </c>
      <c r="AP1298" s="27">
        <f t="shared" si="624"/>
        <v>0</v>
      </c>
      <c r="AQ1298" s="27" t="str">
        <f t="shared" si="625"/>
        <v>-</v>
      </c>
      <c r="AR1298" s="27" t="str">
        <f t="shared" si="626"/>
        <v>-</v>
      </c>
      <c r="AS1298" s="27">
        <f t="shared" si="627"/>
        <v>0</v>
      </c>
      <c r="AT1298" s="27">
        <f t="shared" si="628"/>
        <v>0</v>
      </c>
      <c r="AU1298" s="27">
        <f t="shared" si="629"/>
        <v>0</v>
      </c>
      <c r="AV1298" s="21" t="str">
        <f t="shared" si="630"/>
        <v>0</v>
      </c>
      <c r="AW1298" s="27">
        <f t="shared" si="631"/>
        <v>0</v>
      </c>
      <c r="AX1298" s="27" t="str">
        <f t="shared" si="632"/>
        <v>-</v>
      </c>
      <c r="AY1298" s="27" t="str">
        <f t="shared" si="633"/>
        <v>-</v>
      </c>
      <c r="AZ1298" s="21" t="str">
        <f t="shared" si="634"/>
        <v>-</v>
      </c>
      <c r="BA1298" s="21" t="str">
        <f t="shared" si="635"/>
        <v>-</v>
      </c>
      <c r="BB1298" s="28"/>
      <c r="BC1298" s="28"/>
      <c r="BD1298" s="28"/>
      <c r="BE1298" s="28"/>
      <c r="BF1298" s="28"/>
      <c r="BG1298" s="29"/>
      <c r="BH1298" s="29"/>
      <c r="BI1298" s="29"/>
      <c r="BJ1298" s="29"/>
      <c r="BK1298" s="29"/>
    </row>
    <row r="1299" spans="1:64" x14ac:dyDescent="0.25">
      <c r="A1299" s="13" t="s">
        <v>3948</v>
      </c>
      <c r="B1299" s="33" t="s">
        <v>3949</v>
      </c>
      <c r="C1299" s="13" t="s">
        <v>3950</v>
      </c>
      <c r="D1299" s="13" t="str">
        <f>IFERROR(VLOOKUP($B1299,[1]GICS!$C:$D,2,FALSE),"-")</f>
        <v>Information Technology</v>
      </c>
      <c r="E1299" s="14">
        <f>IFERROR(IF(VLOOKUP($B1299,'[1]Paste Only'!$D:$AM,4,FALSE)="-",VLOOKUP($B1299,'[1]Market Cap'!$A:$J,10,FALSE),VLOOKUP($B1299,'[1]Paste Only'!$D:$AM,4,FALSE)),"-")</f>
        <v>30.37</v>
      </c>
      <c r="F1299" s="14" t="str">
        <f>IFERROR(VLOOKUP($B1299,'[1]Paste Only'!$D:$AM,5,FALSE),"-")</f>
        <v>-</v>
      </c>
      <c r="G1299" s="15">
        <f>IFERROR(VLOOKUP($B1299,'[1]Paste Only'!$D:$AM,6,FALSE),"-")</f>
        <v>0</v>
      </c>
      <c r="H1299" s="15">
        <f>IFERROR(VLOOKUP($B1299,'[1]Paste Only'!$D:$AM,7,FALSE),"-")</f>
        <v>0</v>
      </c>
      <c r="I1299" s="15">
        <f>IFERROR(VLOOKUP($B1299,'[1]Paste Only'!$D:$AM,8,FALSE),"-")</f>
        <v>0</v>
      </c>
      <c r="J1299" s="34"/>
      <c r="K1299" s="34"/>
      <c r="L1299" s="14">
        <f>IFERROR(VLOOKUP($B1299,'[1]Paste Only'!$D:$AM,12,FALSE),"-")</f>
        <v>1.01</v>
      </c>
      <c r="M1299" s="14" t="str">
        <f>IFERROR(VLOOKUP($B1299,'[1]Paste Only'!$D:$AM,15,FALSE),"-")</f>
        <v>-</v>
      </c>
      <c r="N1299" s="30"/>
      <c r="O1299" s="18"/>
      <c r="P1299" s="19">
        <f t="shared" si="636"/>
        <v>0</v>
      </c>
      <c r="Q1299" s="20">
        <f t="shared" si="612"/>
        <v>0</v>
      </c>
      <c r="R1299" s="13">
        <f t="shared" si="613"/>
        <v>0</v>
      </c>
      <c r="S1299" s="13" t="str">
        <f>IFERROR(VLOOKUP($B1299,'[1]Market Cap'!$G:$I,3,FALSE),"-")</f>
        <v>Small Cap</v>
      </c>
      <c r="T1299" s="13"/>
      <c r="U1299" s="13"/>
      <c r="V1299" s="21">
        <f t="shared" ref="V1299:X1362" si="637">IFERROR(G1299/$U1299,0)</f>
        <v>0</v>
      </c>
      <c r="W1299" s="21">
        <f t="shared" si="637"/>
        <v>0</v>
      </c>
      <c r="X1299" s="21">
        <f t="shared" si="637"/>
        <v>0</v>
      </c>
      <c r="Y1299" s="22">
        <f t="shared" si="614"/>
        <v>0</v>
      </c>
      <c r="Z1299" s="13">
        <f t="shared" si="615"/>
        <v>0</v>
      </c>
      <c r="AA1299" s="23">
        <f t="shared" si="616"/>
        <v>0</v>
      </c>
      <c r="AB1299" s="23">
        <f t="shared" si="617"/>
        <v>0</v>
      </c>
      <c r="AC1299" s="23">
        <f t="shared" si="618"/>
        <v>0</v>
      </c>
      <c r="AD1299" s="24">
        <f t="shared" si="619"/>
        <v>0</v>
      </c>
      <c r="AE1299" s="25">
        <f>IFERROR(VLOOKUP($B1299,'[1]Market Cap'!$G:$I,2,FALSE),"-")</f>
        <v>1324.9872192</v>
      </c>
      <c r="AF1299" s="20">
        <f t="shared" si="620"/>
        <v>0</v>
      </c>
      <c r="AG1299" s="17">
        <f t="shared" si="621"/>
        <v>0</v>
      </c>
      <c r="AH1299" s="17">
        <f t="shared" si="622"/>
        <v>0</v>
      </c>
      <c r="AI1299" s="17" t="str">
        <f t="shared" si="623"/>
        <v>-</v>
      </c>
      <c r="AJ1299" s="26" t="str">
        <f>IFERROR(VLOOKUP($B1299,'[1]Paste Only'!$D:$AM,26,FALSE),"-")</f>
        <v>-</v>
      </c>
      <c r="AK1299" s="26" t="str">
        <f>IFERROR(VLOOKUP($B1299,'[1]Paste Only'!$D:$AM,23,FALSE),"-")</f>
        <v>-</v>
      </c>
      <c r="AL1299" s="26" t="str">
        <f>IFERROR(VLOOKUP($B1299,'[1]Paste Only'!$D:$AM,22,FALSE),"-")</f>
        <v>-</v>
      </c>
      <c r="AM1299" s="21" t="str">
        <f t="shared" ref="AM1299:AO1362" si="638">IFERROR(AJ1299/$F1299-1,"-")</f>
        <v>-</v>
      </c>
      <c r="AN1299" s="21" t="str">
        <f t="shared" si="638"/>
        <v>-</v>
      </c>
      <c r="AO1299" s="21" t="str">
        <f t="shared" si="638"/>
        <v>-</v>
      </c>
      <c r="AP1299" s="27">
        <f t="shared" si="624"/>
        <v>0</v>
      </c>
      <c r="AQ1299" s="27" t="str">
        <f t="shared" si="625"/>
        <v>-</v>
      </c>
      <c r="AR1299" s="27" t="str">
        <f t="shared" si="626"/>
        <v>-</v>
      </c>
      <c r="AS1299" s="27">
        <f t="shared" si="627"/>
        <v>0</v>
      </c>
      <c r="AT1299" s="27">
        <f t="shared" si="628"/>
        <v>0</v>
      </c>
      <c r="AU1299" s="27">
        <f t="shared" si="629"/>
        <v>0</v>
      </c>
      <c r="AV1299" s="21" t="str">
        <f t="shared" si="630"/>
        <v>0</v>
      </c>
      <c r="AW1299" s="27">
        <f t="shared" si="631"/>
        <v>0</v>
      </c>
      <c r="AX1299" s="27" t="str">
        <f t="shared" si="632"/>
        <v>-</v>
      </c>
      <c r="AY1299" s="27" t="str">
        <f t="shared" si="633"/>
        <v>-</v>
      </c>
      <c r="AZ1299" s="21" t="str">
        <f t="shared" si="634"/>
        <v>-</v>
      </c>
      <c r="BA1299" s="21" t="str">
        <f t="shared" si="635"/>
        <v>-</v>
      </c>
      <c r="BB1299" s="28"/>
      <c r="BC1299" s="28"/>
      <c r="BD1299" s="28"/>
      <c r="BE1299" s="28"/>
      <c r="BF1299" s="28"/>
      <c r="BG1299" s="29"/>
      <c r="BH1299" s="29"/>
      <c r="BI1299" s="29"/>
      <c r="BJ1299" s="29"/>
      <c r="BK1299" s="29"/>
    </row>
    <row r="1300" spans="1:64" x14ac:dyDescent="0.25">
      <c r="A1300" s="13" t="s">
        <v>3951</v>
      </c>
      <c r="B1300" s="33" t="s">
        <v>3952</v>
      </c>
      <c r="C1300" s="13" t="s">
        <v>3953</v>
      </c>
      <c r="D1300" s="13" t="str">
        <f>IFERROR(VLOOKUP($B1300,[1]GICS!$C:$D,2,FALSE),"-")</f>
        <v>Real Estate</v>
      </c>
      <c r="E1300" s="14">
        <f>IFERROR(IF(VLOOKUP($B1300,'[1]Paste Only'!$D:$AM,4,FALSE)="-",VLOOKUP($B1300,'[1]Market Cap'!$A:$J,10,FALSE),VLOOKUP($B1300,'[1]Paste Only'!$D:$AM,4,FALSE)),"-")</f>
        <v>32.07</v>
      </c>
      <c r="F1300" s="14" t="str">
        <f>IFERROR(VLOOKUP($B1300,'[1]Paste Only'!$D:$AM,5,FALSE),"-")</f>
        <v>-</v>
      </c>
      <c r="G1300" s="15">
        <f>IFERROR(VLOOKUP($B1300,'[1]Paste Only'!$D:$AM,6,FALSE),"-")</f>
        <v>0</v>
      </c>
      <c r="H1300" s="15">
        <f>IFERROR(VLOOKUP($B1300,'[1]Paste Only'!$D:$AM,7,FALSE),"-")</f>
        <v>0</v>
      </c>
      <c r="I1300" s="15">
        <f>IFERROR(VLOOKUP($B1300,'[1]Paste Only'!$D:$AM,8,FALSE),"-")</f>
        <v>0</v>
      </c>
      <c r="J1300" s="34"/>
      <c r="K1300" s="34"/>
      <c r="L1300" s="14">
        <f>IFERROR(VLOOKUP($B1300,'[1]Paste Only'!$D:$AM,12,FALSE),"-")</f>
        <v>2.14</v>
      </c>
      <c r="M1300" s="14" t="str">
        <f>IFERROR(VLOOKUP($B1300,'[1]Paste Only'!$D:$AM,15,FALSE),"-")</f>
        <v>-</v>
      </c>
      <c r="N1300" s="30"/>
      <c r="O1300" s="18"/>
      <c r="P1300" s="19">
        <f t="shared" si="636"/>
        <v>0</v>
      </c>
      <c r="Q1300" s="20">
        <f t="shared" si="612"/>
        <v>0</v>
      </c>
      <c r="R1300" s="13">
        <f t="shared" si="613"/>
        <v>0</v>
      </c>
      <c r="S1300" s="13" t="str">
        <f>IFERROR(VLOOKUP($B1300,'[1]Market Cap'!$G:$I,3,FALSE),"-")</f>
        <v>Small Cap</v>
      </c>
      <c r="T1300" s="13"/>
      <c r="U1300" s="13"/>
      <c r="V1300" s="21">
        <f t="shared" si="637"/>
        <v>0</v>
      </c>
      <c r="W1300" s="21">
        <f t="shared" si="637"/>
        <v>0</v>
      </c>
      <c r="X1300" s="21">
        <f t="shared" si="637"/>
        <v>0</v>
      </c>
      <c r="Y1300" s="22">
        <f t="shared" si="614"/>
        <v>0</v>
      </c>
      <c r="Z1300" s="13">
        <f t="shared" si="615"/>
        <v>0</v>
      </c>
      <c r="AA1300" s="23">
        <f t="shared" si="616"/>
        <v>0</v>
      </c>
      <c r="AB1300" s="23">
        <f t="shared" si="617"/>
        <v>0</v>
      </c>
      <c r="AC1300" s="23">
        <f t="shared" si="618"/>
        <v>0</v>
      </c>
      <c r="AD1300" s="24">
        <f t="shared" si="619"/>
        <v>0</v>
      </c>
      <c r="AE1300" s="25">
        <f>IFERROR(VLOOKUP($B1300,'[1]Market Cap'!$G:$I,2,FALSE),"-")</f>
        <v>787.94554546799998</v>
      </c>
      <c r="AF1300" s="20">
        <f t="shared" si="620"/>
        <v>0</v>
      </c>
      <c r="AG1300" s="17">
        <f t="shared" si="621"/>
        <v>0</v>
      </c>
      <c r="AH1300" s="17">
        <f t="shared" si="622"/>
        <v>0</v>
      </c>
      <c r="AI1300" s="17" t="str">
        <f t="shared" si="623"/>
        <v>-</v>
      </c>
      <c r="AJ1300" s="26" t="str">
        <f>IFERROR(VLOOKUP($B1300,'[1]Paste Only'!$D:$AM,26,FALSE),"-")</f>
        <v>-</v>
      </c>
      <c r="AK1300" s="26" t="str">
        <f>IFERROR(VLOOKUP($B1300,'[1]Paste Only'!$D:$AM,23,FALSE),"-")</f>
        <v>-</v>
      </c>
      <c r="AL1300" s="26" t="str">
        <f>IFERROR(VLOOKUP($B1300,'[1]Paste Only'!$D:$AM,22,FALSE),"-")</f>
        <v>-</v>
      </c>
      <c r="AM1300" s="21" t="str">
        <f t="shared" si="638"/>
        <v>-</v>
      </c>
      <c r="AN1300" s="21" t="str">
        <f t="shared" si="638"/>
        <v>-</v>
      </c>
      <c r="AO1300" s="21" t="str">
        <f t="shared" si="638"/>
        <v>-</v>
      </c>
      <c r="AP1300" s="27">
        <f t="shared" si="624"/>
        <v>0</v>
      </c>
      <c r="AQ1300" s="27" t="str">
        <f t="shared" si="625"/>
        <v>-</v>
      </c>
      <c r="AR1300" s="27" t="str">
        <f t="shared" si="626"/>
        <v>-</v>
      </c>
      <c r="AS1300" s="27">
        <f t="shared" si="627"/>
        <v>0</v>
      </c>
      <c r="AT1300" s="27">
        <f t="shared" si="628"/>
        <v>0</v>
      </c>
      <c r="AU1300" s="27">
        <f t="shared" si="629"/>
        <v>0</v>
      </c>
      <c r="AV1300" s="21" t="str">
        <f t="shared" si="630"/>
        <v>0</v>
      </c>
      <c r="AW1300" s="27">
        <f t="shared" si="631"/>
        <v>0</v>
      </c>
      <c r="AX1300" s="27" t="str">
        <f t="shared" si="632"/>
        <v>-</v>
      </c>
      <c r="AY1300" s="27" t="str">
        <f t="shared" si="633"/>
        <v>-</v>
      </c>
      <c r="AZ1300" s="21" t="str">
        <f t="shared" si="634"/>
        <v>-</v>
      </c>
      <c r="BA1300" s="21" t="str">
        <f t="shared" si="635"/>
        <v>-</v>
      </c>
      <c r="BB1300" s="28"/>
      <c r="BC1300" s="28"/>
      <c r="BD1300" s="28"/>
      <c r="BE1300" s="28"/>
      <c r="BF1300" s="28"/>
      <c r="BG1300" s="29"/>
      <c r="BH1300" s="29"/>
      <c r="BI1300" s="29"/>
      <c r="BJ1300" s="29"/>
      <c r="BK1300" s="29"/>
    </row>
    <row r="1301" spans="1:64" x14ac:dyDescent="0.25">
      <c r="A1301" s="13" t="s">
        <v>3954</v>
      </c>
      <c r="B1301" s="33" t="s">
        <v>3955</v>
      </c>
      <c r="C1301" s="13" t="s">
        <v>3956</v>
      </c>
      <c r="D1301" s="13" t="str">
        <f>IFERROR(VLOOKUP($B1301,[1]GICS!$C:$D,2,FALSE),"-")</f>
        <v>Industrials</v>
      </c>
      <c r="E1301" s="14">
        <f>IFERROR(IF(VLOOKUP($B1301,'[1]Paste Only'!$D:$AM,4,FALSE)="-",VLOOKUP($B1301,'[1]Market Cap'!$A:$J,10,FALSE),VLOOKUP($B1301,'[1]Paste Only'!$D:$AM,4,FALSE)),"-")</f>
        <v>158.6</v>
      </c>
      <c r="F1301" s="14" t="str">
        <f>IFERROR(VLOOKUP($B1301,'[1]Paste Only'!$D:$AM,5,FALSE),"-")</f>
        <v>-</v>
      </c>
      <c r="G1301" s="15">
        <f>IFERROR(VLOOKUP($B1301,'[1]Paste Only'!$D:$AM,6,FALSE),"-")</f>
        <v>0</v>
      </c>
      <c r="H1301" s="15">
        <f>IFERROR(VLOOKUP($B1301,'[1]Paste Only'!$D:$AM,7,FALSE),"-")</f>
        <v>0</v>
      </c>
      <c r="I1301" s="15">
        <f>IFERROR(VLOOKUP($B1301,'[1]Paste Only'!$D:$AM,8,FALSE),"-")</f>
        <v>0</v>
      </c>
      <c r="J1301" s="34"/>
      <c r="K1301" s="34"/>
      <c r="L1301" s="14">
        <f>IFERROR(VLOOKUP($B1301,'[1]Paste Only'!$D:$AM,12,FALSE),"-")</f>
        <v>1.219827</v>
      </c>
      <c r="M1301" s="14" t="str">
        <f>IFERROR(VLOOKUP($B1301,'[1]Paste Only'!$D:$AM,15,FALSE),"-")</f>
        <v>-</v>
      </c>
      <c r="N1301" s="30"/>
      <c r="O1301" s="18"/>
      <c r="P1301" s="19">
        <f t="shared" si="636"/>
        <v>0</v>
      </c>
      <c r="Q1301" s="20">
        <f t="shared" si="612"/>
        <v>0</v>
      </c>
      <c r="R1301" s="13">
        <f t="shared" si="613"/>
        <v>0</v>
      </c>
      <c r="S1301" s="13" t="str">
        <f>IFERROR(VLOOKUP($B1301,'[1]Market Cap'!$G:$I,3,FALSE),"-")</f>
        <v>Small Cap</v>
      </c>
      <c r="T1301" s="13"/>
      <c r="U1301" s="13"/>
      <c r="V1301" s="21">
        <f t="shared" si="637"/>
        <v>0</v>
      </c>
      <c r="W1301" s="21">
        <f t="shared" si="637"/>
        <v>0</v>
      </c>
      <c r="X1301" s="21">
        <f t="shared" si="637"/>
        <v>0</v>
      </c>
      <c r="Y1301" s="22">
        <f t="shared" si="614"/>
        <v>0</v>
      </c>
      <c r="Z1301" s="13">
        <f t="shared" si="615"/>
        <v>0</v>
      </c>
      <c r="AA1301" s="23">
        <f t="shared" si="616"/>
        <v>0</v>
      </c>
      <c r="AB1301" s="23">
        <f t="shared" si="617"/>
        <v>0</v>
      </c>
      <c r="AC1301" s="23">
        <f t="shared" si="618"/>
        <v>0</v>
      </c>
      <c r="AD1301" s="24">
        <f t="shared" si="619"/>
        <v>0</v>
      </c>
      <c r="AE1301" s="25">
        <f>IFERROR(VLOOKUP($B1301,'[1]Market Cap'!$G:$I,2,FALSE),"-")</f>
        <v>2831.8737831799999</v>
      </c>
      <c r="AF1301" s="20">
        <f t="shared" si="620"/>
        <v>0</v>
      </c>
      <c r="AG1301" s="17">
        <f t="shared" si="621"/>
        <v>0</v>
      </c>
      <c r="AH1301" s="17">
        <f t="shared" si="622"/>
        <v>0</v>
      </c>
      <c r="AI1301" s="17" t="str">
        <f t="shared" si="623"/>
        <v>-</v>
      </c>
      <c r="AJ1301" s="26" t="str">
        <f>IFERROR(VLOOKUP($B1301,'[1]Paste Only'!$D:$AM,26,FALSE),"-")</f>
        <v>-</v>
      </c>
      <c r="AK1301" s="26" t="str">
        <f>IFERROR(VLOOKUP($B1301,'[1]Paste Only'!$D:$AM,23,FALSE),"-")</f>
        <v>-</v>
      </c>
      <c r="AL1301" s="26" t="str">
        <f>IFERROR(VLOOKUP($B1301,'[1]Paste Only'!$D:$AM,22,FALSE),"-")</f>
        <v>-</v>
      </c>
      <c r="AM1301" s="21" t="str">
        <f t="shared" si="638"/>
        <v>-</v>
      </c>
      <c r="AN1301" s="21" t="str">
        <f t="shared" si="638"/>
        <v>-</v>
      </c>
      <c r="AO1301" s="21" t="str">
        <f t="shared" si="638"/>
        <v>-</v>
      </c>
      <c r="AP1301" s="27">
        <f t="shared" si="624"/>
        <v>0</v>
      </c>
      <c r="AQ1301" s="27" t="str">
        <f t="shared" si="625"/>
        <v>-</v>
      </c>
      <c r="AR1301" s="27" t="str">
        <f t="shared" si="626"/>
        <v>-</v>
      </c>
      <c r="AS1301" s="27">
        <f t="shared" si="627"/>
        <v>0</v>
      </c>
      <c r="AT1301" s="27">
        <f t="shared" si="628"/>
        <v>0</v>
      </c>
      <c r="AU1301" s="27">
        <f t="shared" si="629"/>
        <v>0</v>
      </c>
      <c r="AV1301" s="21" t="str">
        <f t="shared" si="630"/>
        <v>0</v>
      </c>
      <c r="AW1301" s="27">
        <f t="shared" si="631"/>
        <v>0</v>
      </c>
      <c r="AX1301" s="27" t="str">
        <f t="shared" si="632"/>
        <v>-</v>
      </c>
      <c r="AY1301" s="27" t="str">
        <f t="shared" si="633"/>
        <v>-</v>
      </c>
      <c r="AZ1301" s="21" t="str">
        <f t="shared" si="634"/>
        <v>-</v>
      </c>
      <c r="BA1301" s="21" t="str">
        <f t="shared" si="635"/>
        <v>-</v>
      </c>
      <c r="BB1301" s="28"/>
      <c r="BC1301" s="28"/>
      <c r="BD1301" s="28"/>
      <c r="BE1301" s="28"/>
      <c r="BF1301" s="28"/>
      <c r="BG1301" s="29"/>
      <c r="BH1301" s="29"/>
      <c r="BI1301" s="29"/>
      <c r="BJ1301" s="29"/>
      <c r="BK1301" s="29"/>
    </row>
    <row r="1302" spans="1:64" x14ac:dyDescent="0.25">
      <c r="A1302" s="13" t="s">
        <v>3957</v>
      </c>
      <c r="B1302" s="33" t="s">
        <v>3958</v>
      </c>
      <c r="C1302" s="13" t="s">
        <v>3959</v>
      </c>
      <c r="D1302" s="13" t="str">
        <f>IFERROR(VLOOKUP($B1302,[1]GICS!$C:$D,2,FALSE),"-")</f>
        <v>Industrials</v>
      </c>
      <c r="E1302" s="14" t="str">
        <f>IFERROR(IF(VLOOKUP($B1302,'[1]Paste Only'!$D:$AM,4,FALSE)="-",VLOOKUP($B1302,'[1]Market Cap'!$A:$J,10,FALSE),VLOOKUP($B1302,'[1]Paste Only'!$D:$AM,4,FALSE)),"-")</f>
        <v>-</v>
      </c>
      <c r="F1302" s="14" t="str">
        <f>IFERROR(VLOOKUP($B1302,'[1]Paste Only'!$D:$AM,5,FALSE),"-")</f>
        <v>-</v>
      </c>
      <c r="G1302" s="15">
        <f>IFERROR(VLOOKUP($B1302,'[1]Paste Only'!$D:$AM,6,FALSE),"-")</f>
        <v>0</v>
      </c>
      <c r="H1302" s="15">
        <f>IFERROR(VLOOKUP($B1302,'[1]Paste Only'!$D:$AM,7,FALSE),"-")</f>
        <v>0</v>
      </c>
      <c r="I1302" s="15">
        <f>IFERROR(VLOOKUP($B1302,'[1]Paste Only'!$D:$AM,8,FALSE),"-")</f>
        <v>0</v>
      </c>
      <c r="J1302" s="34"/>
      <c r="K1302" s="34"/>
      <c r="L1302" s="14">
        <f>IFERROR(VLOOKUP($B1302,'[1]Paste Only'!$D:$AM,12,FALSE),"-")</f>
        <v>1.39</v>
      </c>
      <c r="M1302" s="14" t="str">
        <f>IFERROR(VLOOKUP($B1302,'[1]Paste Only'!$D:$AM,15,FALSE),"-")</f>
        <v>-</v>
      </c>
      <c r="N1302" s="30"/>
      <c r="O1302" s="18"/>
      <c r="P1302" s="19">
        <f t="shared" si="636"/>
        <v>0</v>
      </c>
      <c r="Q1302" s="20">
        <f t="shared" si="612"/>
        <v>0</v>
      </c>
      <c r="R1302" s="13">
        <f t="shared" si="613"/>
        <v>0</v>
      </c>
      <c r="S1302" s="13" t="str">
        <f>IFERROR(VLOOKUP($B1302,'[1]Market Cap'!$G:$I,3,FALSE),"-")</f>
        <v>-</v>
      </c>
      <c r="T1302" s="13"/>
      <c r="U1302" s="13"/>
      <c r="V1302" s="21">
        <f t="shared" si="637"/>
        <v>0</v>
      </c>
      <c r="W1302" s="21">
        <f t="shared" si="637"/>
        <v>0</v>
      </c>
      <c r="X1302" s="21">
        <f t="shared" si="637"/>
        <v>0</v>
      </c>
      <c r="Y1302" s="22">
        <f t="shared" si="614"/>
        <v>0</v>
      </c>
      <c r="Z1302" s="13">
        <f t="shared" si="615"/>
        <v>0</v>
      </c>
      <c r="AA1302" s="23">
        <f t="shared" si="616"/>
        <v>0</v>
      </c>
      <c r="AB1302" s="23">
        <f t="shared" si="617"/>
        <v>0</v>
      </c>
      <c r="AC1302" s="23">
        <f t="shared" si="618"/>
        <v>0</v>
      </c>
      <c r="AD1302" s="24">
        <f t="shared" si="619"/>
        <v>0</v>
      </c>
      <c r="AE1302" s="25" t="str">
        <f>IFERROR(VLOOKUP($B1302,'[1]Market Cap'!$G:$I,2,FALSE),"-")</f>
        <v>-</v>
      </c>
      <c r="AF1302" s="20">
        <f t="shared" si="620"/>
        <v>0</v>
      </c>
      <c r="AG1302" s="17">
        <f t="shared" si="621"/>
        <v>0</v>
      </c>
      <c r="AH1302" s="17">
        <f t="shared" si="622"/>
        <v>0</v>
      </c>
      <c r="AI1302" s="17" t="str">
        <f t="shared" si="623"/>
        <v>-</v>
      </c>
      <c r="AJ1302" s="26" t="str">
        <f>IFERROR(VLOOKUP($B1302,'[1]Paste Only'!$D:$AM,26,FALSE),"-")</f>
        <v>-</v>
      </c>
      <c r="AK1302" s="26" t="str">
        <f>IFERROR(VLOOKUP($B1302,'[1]Paste Only'!$D:$AM,23,FALSE),"-")</f>
        <v>-</v>
      </c>
      <c r="AL1302" s="26" t="str">
        <f>IFERROR(VLOOKUP($B1302,'[1]Paste Only'!$D:$AM,22,FALSE),"-")</f>
        <v>-</v>
      </c>
      <c r="AM1302" s="21" t="str">
        <f t="shared" si="638"/>
        <v>-</v>
      </c>
      <c r="AN1302" s="21" t="str">
        <f t="shared" si="638"/>
        <v>-</v>
      </c>
      <c r="AO1302" s="21" t="str">
        <f t="shared" si="638"/>
        <v>-</v>
      </c>
      <c r="AP1302" s="27">
        <f t="shared" si="624"/>
        <v>0</v>
      </c>
      <c r="AQ1302" s="27" t="str">
        <f t="shared" si="625"/>
        <v>-</v>
      </c>
      <c r="AR1302" s="27" t="str">
        <f t="shared" si="626"/>
        <v>-</v>
      </c>
      <c r="AS1302" s="27">
        <f t="shared" si="627"/>
        <v>0</v>
      </c>
      <c r="AT1302" s="27">
        <f t="shared" si="628"/>
        <v>0</v>
      </c>
      <c r="AU1302" s="27">
        <f t="shared" si="629"/>
        <v>0</v>
      </c>
      <c r="AV1302" s="21" t="str">
        <f t="shared" si="630"/>
        <v>0</v>
      </c>
      <c r="AW1302" s="27">
        <f t="shared" si="631"/>
        <v>0</v>
      </c>
      <c r="AX1302" s="27" t="str">
        <f t="shared" si="632"/>
        <v>-</v>
      </c>
      <c r="AY1302" s="27" t="str">
        <f t="shared" si="633"/>
        <v>-</v>
      </c>
      <c r="AZ1302" s="21" t="str">
        <f t="shared" si="634"/>
        <v>-</v>
      </c>
      <c r="BA1302" s="21" t="str">
        <f t="shared" si="635"/>
        <v>-</v>
      </c>
      <c r="BB1302" s="28"/>
      <c r="BC1302" s="28"/>
      <c r="BD1302" s="28"/>
      <c r="BE1302" s="28"/>
      <c r="BF1302" s="28"/>
      <c r="BG1302" s="29"/>
      <c r="BH1302" s="29"/>
      <c r="BI1302" s="29"/>
      <c r="BJ1302" s="29"/>
      <c r="BK1302" s="29"/>
    </row>
    <row r="1303" spans="1:64" x14ac:dyDescent="0.25">
      <c r="A1303" s="13" t="s">
        <v>3960</v>
      </c>
      <c r="B1303" s="33" t="s">
        <v>3961</v>
      </c>
      <c r="C1303" s="13" t="s">
        <v>3962</v>
      </c>
      <c r="D1303" s="13" t="str">
        <f>IFERROR(VLOOKUP($B1303,[1]GICS!$C:$D,2,FALSE),"-")</f>
        <v>Consumer Discretionary</v>
      </c>
      <c r="E1303" s="14">
        <f>IFERROR(IF(VLOOKUP($B1303,'[1]Paste Only'!$D:$AM,4,FALSE)="-",VLOOKUP($B1303,'[1]Market Cap'!$A:$J,10,FALSE),VLOOKUP($B1303,'[1]Paste Only'!$D:$AM,4,FALSE)),"-")</f>
        <v>0</v>
      </c>
      <c r="F1303" s="14" t="str">
        <f>IFERROR(VLOOKUP($B1303,'[1]Paste Only'!$D:$AM,5,FALSE),"-")</f>
        <v>-</v>
      </c>
      <c r="G1303" s="15">
        <f>IFERROR(VLOOKUP($B1303,'[1]Paste Only'!$D:$AM,6,FALSE),"-")</f>
        <v>0</v>
      </c>
      <c r="H1303" s="15">
        <f>IFERROR(VLOOKUP($B1303,'[1]Paste Only'!$D:$AM,7,FALSE),"-")</f>
        <v>0</v>
      </c>
      <c r="I1303" s="15">
        <f>IFERROR(VLOOKUP($B1303,'[1]Paste Only'!$D:$AM,8,FALSE),"-")</f>
        <v>0</v>
      </c>
      <c r="J1303" s="34"/>
      <c r="K1303" s="34"/>
      <c r="L1303" s="14">
        <f>IFERROR(VLOOKUP($B1303,'[1]Paste Only'!$D:$AM,12,FALSE),"-")</f>
        <v>8.1300000000000008</v>
      </c>
      <c r="M1303" s="14" t="str">
        <f>IFERROR(VLOOKUP($B1303,'[1]Paste Only'!$D:$AM,15,FALSE),"-")</f>
        <v>-</v>
      </c>
      <c r="N1303" s="30"/>
      <c r="O1303" s="18"/>
      <c r="P1303" s="19">
        <f t="shared" si="636"/>
        <v>0</v>
      </c>
      <c r="Q1303" s="20">
        <f t="shared" si="612"/>
        <v>0</v>
      </c>
      <c r="R1303" s="13">
        <f t="shared" si="613"/>
        <v>0</v>
      </c>
      <c r="S1303" s="13" t="str">
        <f>IFERROR(VLOOKUP($B1303,'[1]Market Cap'!$G:$I,3,FALSE),"-")</f>
        <v>Small Cap</v>
      </c>
      <c r="T1303" s="13"/>
      <c r="U1303" s="13"/>
      <c r="V1303" s="21">
        <f t="shared" si="637"/>
        <v>0</v>
      </c>
      <c r="W1303" s="21">
        <f t="shared" si="637"/>
        <v>0</v>
      </c>
      <c r="X1303" s="21">
        <f t="shared" si="637"/>
        <v>0</v>
      </c>
      <c r="Y1303" s="22">
        <f t="shared" si="614"/>
        <v>0</v>
      </c>
      <c r="Z1303" s="13">
        <f t="shared" si="615"/>
        <v>0</v>
      </c>
      <c r="AA1303" s="23">
        <f t="shared" si="616"/>
        <v>0</v>
      </c>
      <c r="AB1303" s="23">
        <f t="shared" si="617"/>
        <v>0</v>
      </c>
      <c r="AC1303" s="23">
        <f t="shared" si="618"/>
        <v>0</v>
      </c>
      <c r="AD1303" s="24">
        <f t="shared" si="619"/>
        <v>0</v>
      </c>
      <c r="AE1303" s="25">
        <f>IFERROR(VLOOKUP($B1303,'[1]Market Cap'!$G:$I,2,FALSE),"-")</f>
        <v>0</v>
      </c>
      <c r="AF1303" s="20">
        <f t="shared" si="620"/>
        <v>0</v>
      </c>
      <c r="AG1303" s="17">
        <f t="shared" si="621"/>
        <v>0</v>
      </c>
      <c r="AH1303" s="17">
        <f t="shared" si="622"/>
        <v>0</v>
      </c>
      <c r="AI1303" s="17" t="str">
        <f t="shared" si="623"/>
        <v>-</v>
      </c>
      <c r="AJ1303" s="26" t="str">
        <f>IFERROR(VLOOKUP($B1303,'[1]Paste Only'!$D:$AM,26,FALSE),"-")</f>
        <v>-</v>
      </c>
      <c r="AK1303" s="26" t="str">
        <f>IFERROR(VLOOKUP($B1303,'[1]Paste Only'!$D:$AM,23,FALSE),"-")</f>
        <v>-</v>
      </c>
      <c r="AL1303" s="26" t="str">
        <f>IFERROR(VLOOKUP($B1303,'[1]Paste Only'!$D:$AM,22,FALSE),"-")</f>
        <v>-</v>
      </c>
      <c r="AM1303" s="21" t="str">
        <f t="shared" si="638"/>
        <v>-</v>
      </c>
      <c r="AN1303" s="21" t="str">
        <f t="shared" si="638"/>
        <v>-</v>
      </c>
      <c r="AO1303" s="21" t="str">
        <f t="shared" si="638"/>
        <v>-</v>
      </c>
      <c r="AP1303" s="27">
        <f t="shared" si="624"/>
        <v>0</v>
      </c>
      <c r="AQ1303" s="27" t="str">
        <f t="shared" si="625"/>
        <v>-</v>
      </c>
      <c r="AR1303" s="27" t="str">
        <f t="shared" si="626"/>
        <v>-</v>
      </c>
      <c r="AS1303" s="27">
        <f t="shared" si="627"/>
        <v>0</v>
      </c>
      <c r="AT1303" s="27">
        <f t="shared" si="628"/>
        <v>0</v>
      </c>
      <c r="AU1303" s="27">
        <f t="shared" si="629"/>
        <v>0</v>
      </c>
      <c r="AV1303" s="21" t="str">
        <f t="shared" si="630"/>
        <v>0</v>
      </c>
      <c r="AW1303" s="27">
        <f t="shared" si="631"/>
        <v>0</v>
      </c>
      <c r="AX1303" s="27" t="str">
        <f t="shared" si="632"/>
        <v>-</v>
      </c>
      <c r="AY1303" s="27" t="str">
        <f t="shared" si="633"/>
        <v>-</v>
      </c>
      <c r="AZ1303" s="21" t="str">
        <f t="shared" si="634"/>
        <v>-</v>
      </c>
      <c r="BA1303" s="21" t="str">
        <f t="shared" si="635"/>
        <v>-</v>
      </c>
      <c r="BB1303" s="28"/>
      <c r="BC1303" s="28"/>
      <c r="BD1303" s="28"/>
      <c r="BE1303" s="28"/>
      <c r="BF1303" s="28"/>
      <c r="BG1303" s="29"/>
      <c r="BH1303" s="29"/>
      <c r="BI1303" s="29"/>
      <c r="BJ1303" s="29"/>
      <c r="BK1303" s="29"/>
    </row>
    <row r="1304" spans="1:64" x14ac:dyDescent="0.25">
      <c r="A1304" s="13" t="s">
        <v>3963</v>
      </c>
      <c r="B1304" s="33" t="s">
        <v>3964</v>
      </c>
      <c r="C1304" s="13" t="s">
        <v>3965</v>
      </c>
      <c r="D1304" s="13" t="str">
        <f>IFERROR(VLOOKUP($B1304,[1]GICS!$C:$D,2,FALSE),"-")</f>
        <v>Materials</v>
      </c>
      <c r="E1304" s="14">
        <f>IFERROR(IF(VLOOKUP($B1304,'[1]Paste Only'!$D:$AM,4,FALSE)="-",VLOOKUP($B1304,'[1]Market Cap'!$A:$J,10,FALSE),VLOOKUP($B1304,'[1]Paste Only'!$D:$AM,4,FALSE)),"-")</f>
        <v>329.95</v>
      </c>
      <c r="F1304" s="14" t="str">
        <f>IFERROR(VLOOKUP($B1304,'[1]Paste Only'!$D:$AM,5,FALSE),"-")</f>
        <v>-</v>
      </c>
      <c r="G1304" s="15">
        <f>IFERROR(VLOOKUP($B1304,'[1]Paste Only'!$D:$AM,6,FALSE),"-")</f>
        <v>0</v>
      </c>
      <c r="H1304" s="15">
        <f>IFERROR(VLOOKUP($B1304,'[1]Paste Only'!$D:$AM,7,FALSE),"-")</f>
        <v>0</v>
      </c>
      <c r="I1304" s="15">
        <f>IFERROR(VLOOKUP($B1304,'[1]Paste Only'!$D:$AM,8,FALSE),"-")</f>
        <v>0</v>
      </c>
      <c r="J1304" s="34"/>
      <c r="K1304" s="34"/>
      <c r="L1304" s="14">
        <f>IFERROR(VLOOKUP($B1304,'[1]Paste Only'!$D:$AM,12,FALSE),"-")</f>
        <v>0.77</v>
      </c>
      <c r="M1304" s="14" t="str">
        <f>IFERROR(VLOOKUP($B1304,'[1]Paste Only'!$D:$AM,15,FALSE),"-")</f>
        <v>-</v>
      </c>
      <c r="N1304" s="30"/>
      <c r="O1304" s="18"/>
      <c r="P1304" s="19">
        <f t="shared" si="636"/>
        <v>0</v>
      </c>
      <c r="Q1304" s="20">
        <f t="shared" si="612"/>
        <v>0</v>
      </c>
      <c r="R1304" s="13">
        <f t="shared" si="613"/>
        <v>0</v>
      </c>
      <c r="S1304" s="13" t="str">
        <f>IFERROR(VLOOKUP($B1304,'[1]Market Cap'!$G:$I,3,FALSE),"-")</f>
        <v>Small Cap</v>
      </c>
      <c r="T1304" s="13"/>
      <c r="U1304" s="13"/>
      <c r="V1304" s="21">
        <f t="shared" si="637"/>
        <v>0</v>
      </c>
      <c r="W1304" s="21">
        <f t="shared" si="637"/>
        <v>0</v>
      </c>
      <c r="X1304" s="21">
        <f t="shared" si="637"/>
        <v>0</v>
      </c>
      <c r="Y1304" s="22">
        <f t="shared" si="614"/>
        <v>0</v>
      </c>
      <c r="Z1304" s="13">
        <f t="shared" si="615"/>
        <v>0</v>
      </c>
      <c r="AA1304" s="23">
        <f t="shared" si="616"/>
        <v>0</v>
      </c>
      <c r="AB1304" s="23">
        <f t="shared" si="617"/>
        <v>0</v>
      </c>
      <c r="AC1304" s="23">
        <f t="shared" si="618"/>
        <v>0</v>
      </c>
      <c r="AD1304" s="24">
        <f t="shared" si="619"/>
        <v>0</v>
      </c>
      <c r="AE1304" s="25">
        <f>IFERROR(VLOOKUP($B1304,'[1]Market Cap'!$G:$I,2,FALSE),"-")</f>
        <v>1320.2443436650001</v>
      </c>
      <c r="AF1304" s="20">
        <f t="shared" si="620"/>
        <v>0</v>
      </c>
      <c r="AG1304" s="17">
        <f t="shared" si="621"/>
        <v>0</v>
      </c>
      <c r="AH1304" s="17">
        <f t="shared" si="622"/>
        <v>0</v>
      </c>
      <c r="AI1304" s="17" t="str">
        <f t="shared" si="623"/>
        <v>-</v>
      </c>
      <c r="AJ1304" s="26" t="str">
        <f>IFERROR(VLOOKUP($B1304,'[1]Paste Only'!$D:$AM,26,FALSE),"-")</f>
        <v>-</v>
      </c>
      <c r="AK1304" s="26" t="str">
        <f>IFERROR(VLOOKUP($B1304,'[1]Paste Only'!$D:$AM,23,FALSE),"-")</f>
        <v>-</v>
      </c>
      <c r="AL1304" s="26" t="str">
        <f>IFERROR(VLOOKUP($B1304,'[1]Paste Only'!$D:$AM,22,FALSE),"-")</f>
        <v>-</v>
      </c>
      <c r="AM1304" s="21" t="str">
        <f t="shared" si="638"/>
        <v>-</v>
      </c>
      <c r="AN1304" s="21" t="str">
        <f t="shared" si="638"/>
        <v>-</v>
      </c>
      <c r="AO1304" s="21" t="str">
        <f t="shared" si="638"/>
        <v>-</v>
      </c>
      <c r="AP1304" s="27">
        <f t="shared" si="624"/>
        <v>0</v>
      </c>
      <c r="AQ1304" s="27" t="str">
        <f t="shared" si="625"/>
        <v>-</v>
      </c>
      <c r="AR1304" s="27" t="str">
        <f t="shared" si="626"/>
        <v>-</v>
      </c>
      <c r="AS1304" s="27">
        <f t="shared" si="627"/>
        <v>0</v>
      </c>
      <c r="AT1304" s="27">
        <f t="shared" si="628"/>
        <v>0</v>
      </c>
      <c r="AU1304" s="27">
        <f t="shared" si="629"/>
        <v>0</v>
      </c>
      <c r="AV1304" s="21" t="str">
        <f t="shared" si="630"/>
        <v>0</v>
      </c>
      <c r="AW1304" s="27">
        <f t="shared" si="631"/>
        <v>0</v>
      </c>
      <c r="AX1304" s="27" t="str">
        <f t="shared" si="632"/>
        <v>-</v>
      </c>
      <c r="AY1304" s="27" t="str">
        <f t="shared" si="633"/>
        <v>-</v>
      </c>
      <c r="AZ1304" s="21" t="str">
        <f t="shared" si="634"/>
        <v>-</v>
      </c>
      <c r="BA1304" s="21" t="str">
        <f t="shared" si="635"/>
        <v>-</v>
      </c>
      <c r="BB1304" s="28"/>
      <c r="BC1304" s="28"/>
      <c r="BD1304" s="28"/>
      <c r="BE1304" s="28"/>
      <c r="BF1304" s="28"/>
      <c r="BG1304" s="29"/>
      <c r="BH1304" s="29"/>
      <c r="BI1304" s="29"/>
      <c r="BJ1304" s="29"/>
      <c r="BK1304" s="29"/>
    </row>
    <row r="1305" spans="1:64" x14ac:dyDescent="0.25">
      <c r="A1305" s="13" t="s">
        <v>3966</v>
      </c>
      <c r="B1305" s="33" t="s">
        <v>3967</v>
      </c>
      <c r="C1305" s="13" t="s">
        <v>3968</v>
      </c>
      <c r="D1305" s="13" t="str">
        <f>IFERROR(VLOOKUP($B1305,[1]GICS!$C:$D,2,FALSE),"-")</f>
        <v>Materials</v>
      </c>
      <c r="E1305" s="14">
        <f>IFERROR(IF(VLOOKUP($B1305,'[1]Paste Only'!$D:$AM,4,FALSE)="-",VLOOKUP($B1305,'[1]Market Cap'!$A:$J,10,FALSE),VLOOKUP($B1305,'[1]Paste Only'!$D:$AM,4,FALSE)),"-")</f>
        <v>157.33000000000001</v>
      </c>
      <c r="F1305" s="14" t="str">
        <f>IFERROR(VLOOKUP($B1305,'[1]Paste Only'!$D:$AM,5,FALSE),"-")</f>
        <v>-</v>
      </c>
      <c r="G1305" s="15">
        <f>IFERROR(VLOOKUP($B1305,'[1]Paste Only'!$D:$AM,6,FALSE),"-")</f>
        <v>0</v>
      </c>
      <c r="H1305" s="15">
        <f>IFERROR(VLOOKUP($B1305,'[1]Paste Only'!$D:$AM,7,FALSE),"-")</f>
        <v>0</v>
      </c>
      <c r="I1305" s="15">
        <f>IFERROR(VLOOKUP($B1305,'[1]Paste Only'!$D:$AM,8,FALSE),"-")</f>
        <v>0</v>
      </c>
      <c r="J1305" s="34"/>
      <c r="K1305" s="34"/>
      <c r="L1305" s="14" t="str">
        <f>IFERROR(VLOOKUP($B1305,'[1]Paste Only'!$D:$AM,12,FALSE),"-")</f>
        <v>-</v>
      </c>
      <c r="M1305" s="14" t="str">
        <f>IFERROR(VLOOKUP($B1305,'[1]Paste Only'!$D:$AM,15,FALSE),"-")</f>
        <v>-</v>
      </c>
      <c r="N1305" s="30"/>
      <c r="O1305" s="18"/>
      <c r="P1305" s="19">
        <f t="shared" si="636"/>
        <v>0</v>
      </c>
      <c r="Q1305" s="20">
        <f t="shared" si="612"/>
        <v>0</v>
      </c>
      <c r="R1305" s="13">
        <f t="shared" si="613"/>
        <v>0</v>
      </c>
      <c r="S1305" s="13" t="str">
        <f>IFERROR(VLOOKUP($B1305,'[1]Market Cap'!$G:$I,3,FALSE),"-")</f>
        <v>Small Cap</v>
      </c>
      <c r="T1305" s="13"/>
      <c r="U1305" s="13"/>
      <c r="V1305" s="21">
        <f t="shared" si="637"/>
        <v>0</v>
      </c>
      <c r="W1305" s="21">
        <f t="shared" si="637"/>
        <v>0</v>
      </c>
      <c r="X1305" s="21">
        <f t="shared" si="637"/>
        <v>0</v>
      </c>
      <c r="Y1305" s="22">
        <f t="shared" si="614"/>
        <v>0</v>
      </c>
      <c r="Z1305" s="13">
        <f t="shared" si="615"/>
        <v>0</v>
      </c>
      <c r="AA1305" s="23">
        <f t="shared" si="616"/>
        <v>0</v>
      </c>
      <c r="AB1305" s="23">
        <f t="shared" si="617"/>
        <v>0</v>
      </c>
      <c r="AC1305" s="23">
        <f t="shared" si="618"/>
        <v>0</v>
      </c>
      <c r="AD1305" s="24">
        <f t="shared" si="619"/>
        <v>0</v>
      </c>
      <c r="AE1305" s="25">
        <f>IFERROR(VLOOKUP($B1305,'[1]Market Cap'!$G:$I,2,FALSE),"-")</f>
        <v>707.2583535</v>
      </c>
      <c r="AF1305" s="20">
        <f t="shared" si="620"/>
        <v>0</v>
      </c>
      <c r="AG1305" s="17">
        <f t="shared" si="621"/>
        <v>0</v>
      </c>
      <c r="AH1305" s="17">
        <f t="shared" si="622"/>
        <v>0</v>
      </c>
      <c r="AI1305" s="17" t="str">
        <f t="shared" si="623"/>
        <v>-</v>
      </c>
      <c r="AJ1305" s="26" t="str">
        <f>IFERROR(VLOOKUP($B1305,'[1]Paste Only'!$D:$AM,26,FALSE),"-")</f>
        <v>-</v>
      </c>
      <c r="AK1305" s="26" t="str">
        <f>IFERROR(VLOOKUP($B1305,'[1]Paste Only'!$D:$AM,23,FALSE),"-")</f>
        <v>-</v>
      </c>
      <c r="AL1305" s="26" t="str">
        <f>IFERROR(VLOOKUP($B1305,'[1]Paste Only'!$D:$AM,22,FALSE),"-")</f>
        <v>-</v>
      </c>
      <c r="AM1305" s="21" t="str">
        <f t="shared" si="638"/>
        <v>-</v>
      </c>
      <c r="AN1305" s="21" t="str">
        <f t="shared" si="638"/>
        <v>-</v>
      </c>
      <c r="AO1305" s="21" t="str">
        <f t="shared" si="638"/>
        <v>-</v>
      </c>
      <c r="AP1305" s="27">
        <f t="shared" si="624"/>
        <v>0</v>
      </c>
      <c r="AQ1305" s="27" t="str">
        <f t="shared" si="625"/>
        <v>-</v>
      </c>
      <c r="AR1305" s="27" t="str">
        <f t="shared" si="626"/>
        <v>-</v>
      </c>
      <c r="AS1305" s="27">
        <f t="shared" si="627"/>
        <v>0</v>
      </c>
      <c r="AT1305" s="27">
        <f t="shared" si="628"/>
        <v>0</v>
      </c>
      <c r="AU1305" s="27">
        <f t="shared" si="629"/>
        <v>0</v>
      </c>
      <c r="AV1305" s="21" t="str">
        <f t="shared" si="630"/>
        <v>0</v>
      </c>
      <c r="AW1305" s="27">
        <f t="shared" si="631"/>
        <v>0</v>
      </c>
      <c r="AX1305" s="27" t="str">
        <f t="shared" si="632"/>
        <v>-</v>
      </c>
      <c r="AY1305" s="27" t="str">
        <f t="shared" si="633"/>
        <v>-</v>
      </c>
      <c r="AZ1305" s="21" t="str">
        <f t="shared" si="634"/>
        <v>-</v>
      </c>
      <c r="BA1305" s="21" t="str">
        <f t="shared" si="635"/>
        <v>-</v>
      </c>
      <c r="BB1305" s="28"/>
      <c r="BC1305" s="28"/>
      <c r="BD1305" s="28"/>
      <c r="BE1305" s="28"/>
      <c r="BF1305" s="28"/>
      <c r="BG1305" s="29"/>
      <c r="BH1305" s="29"/>
      <c r="BI1305" s="29"/>
      <c r="BJ1305" s="29"/>
      <c r="BK1305" s="29"/>
    </row>
    <row r="1306" spans="1:64" x14ac:dyDescent="0.25">
      <c r="A1306" s="13" t="s">
        <v>3969</v>
      </c>
      <c r="B1306" s="33" t="s">
        <v>3970</v>
      </c>
      <c r="C1306" s="13" t="s">
        <v>3971</v>
      </c>
      <c r="D1306" s="13" t="str">
        <f>IFERROR(VLOOKUP($B1306,[1]GICS!$C:$D,2,FALSE),"-")</f>
        <v>Communication Services</v>
      </c>
      <c r="E1306" s="14">
        <f>IFERROR(IF(VLOOKUP($B1306,'[1]Paste Only'!$D:$AM,4,FALSE)="-",VLOOKUP($B1306,'[1]Market Cap'!$A:$J,10,FALSE),VLOOKUP($B1306,'[1]Paste Only'!$D:$AM,4,FALSE)),"-")</f>
        <v>168</v>
      </c>
      <c r="F1306" s="14" t="str">
        <f>IFERROR(VLOOKUP($B1306,'[1]Paste Only'!$D:$AM,5,FALSE),"-")</f>
        <v>-</v>
      </c>
      <c r="G1306" s="15">
        <f>IFERROR(VLOOKUP($B1306,'[1]Paste Only'!$D:$AM,6,FALSE),"-")</f>
        <v>0</v>
      </c>
      <c r="H1306" s="15">
        <f>IFERROR(VLOOKUP($B1306,'[1]Paste Only'!$D:$AM,7,FALSE),"-")</f>
        <v>0</v>
      </c>
      <c r="I1306" s="15">
        <f>IFERROR(VLOOKUP($B1306,'[1]Paste Only'!$D:$AM,8,FALSE),"-")</f>
        <v>0</v>
      </c>
      <c r="J1306" s="34"/>
      <c r="K1306" s="34"/>
      <c r="L1306" s="14">
        <f>IFERROR(VLOOKUP($B1306,'[1]Paste Only'!$D:$AM,12,FALSE),"-")</f>
        <v>6.04</v>
      </c>
      <c r="M1306" s="14" t="str">
        <f>IFERROR(VLOOKUP($B1306,'[1]Paste Only'!$D:$AM,15,FALSE),"-")</f>
        <v>-</v>
      </c>
      <c r="N1306" s="30"/>
      <c r="O1306" s="18"/>
      <c r="P1306" s="19">
        <f t="shared" si="636"/>
        <v>0</v>
      </c>
      <c r="Q1306" s="20">
        <f t="shared" si="612"/>
        <v>0</v>
      </c>
      <c r="R1306" s="13">
        <f t="shared" si="613"/>
        <v>0</v>
      </c>
      <c r="S1306" s="13" t="str">
        <f>IFERROR(VLOOKUP($B1306,'[1]Market Cap'!$G:$I,3,FALSE),"-")</f>
        <v>Small Cap</v>
      </c>
      <c r="T1306" s="13"/>
      <c r="U1306" s="13"/>
      <c r="V1306" s="21">
        <f t="shared" si="637"/>
        <v>0</v>
      </c>
      <c r="W1306" s="21">
        <f t="shared" si="637"/>
        <v>0</v>
      </c>
      <c r="X1306" s="21">
        <f t="shared" si="637"/>
        <v>0</v>
      </c>
      <c r="Y1306" s="22">
        <f t="shared" si="614"/>
        <v>0</v>
      </c>
      <c r="Z1306" s="13">
        <f t="shared" si="615"/>
        <v>0</v>
      </c>
      <c r="AA1306" s="23">
        <f t="shared" si="616"/>
        <v>0</v>
      </c>
      <c r="AB1306" s="23">
        <f t="shared" si="617"/>
        <v>0</v>
      </c>
      <c r="AC1306" s="23">
        <f t="shared" si="618"/>
        <v>0</v>
      </c>
      <c r="AD1306" s="24">
        <f t="shared" si="619"/>
        <v>0</v>
      </c>
      <c r="AE1306" s="25">
        <f>IFERROR(VLOOKUP($B1306,'[1]Market Cap'!$G:$I,2,FALSE),"-")</f>
        <v>1250.5709999999999</v>
      </c>
      <c r="AF1306" s="20">
        <f t="shared" si="620"/>
        <v>0</v>
      </c>
      <c r="AG1306" s="17">
        <f t="shared" si="621"/>
        <v>0</v>
      </c>
      <c r="AH1306" s="17">
        <f t="shared" si="622"/>
        <v>0</v>
      </c>
      <c r="AI1306" s="17" t="str">
        <f t="shared" si="623"/>
        <v>-</v>
      </c>
      <c r="AJ1306" s="26" t="str">
        <f>IFERROR(VLOOKUP($B1306,'[1]Paste Only'!$D:$AM,26,FALSE),"-")</f>
        <v>-</v>
      </c>
      <c r="AK1306" s="26" t="str">
        <f>IFERROR(VLOOKUP($B1306,'[1]Paste Only'!$D:$AM,23,FALSE),"-")</f>
        <v>-</v>
      </c>
      <c r="AL1306" s="26" t="str">
        <f>IFERROR(VLOOKUP($B1306,'[1]Paste Only'!$D:$AM,22,FALSE),"-")</f>
        <v>-</v>
      </c>
      <c r="AM1306" s="21" t="str">
        <f t="shared" si="638"/>
        <v>-</v>
      </c>
      <c r="AN1306" s="21" t="str">
        <f t="shared" si="638"/>
        <v>-</v>
      </c>
      <c r="AO1306" s="21" t="str">
        <f t="shared" si="638"/>
        <v>-</v>
      </c>
      <c r="AP1306" s="27">
        <f t="shared" si="624"/>
        <v>0</v>
      </c>
      <c r="AQ1306" s="27" t="str">
        <f t="shared" si="625"/>
        <v>-</v>
      </c>
      <c r="AR1306" s="27" t="str">
        <f t="shared" si="626"/>
        <v>-</v>
      </c>
      <c r="AS1306" s="27">
        <f t="shared" si="627"/>
        <v>0</v>
      </c>
      <c r="AT1306" s="27">
        <f t="shared" si="628"/>
        <v>0</v>
      </c>
      <c r="AU1306" s="27">
        <f t="shared" si="629"/>
        <v>0</v>
      </c>
      <c r="AV1306" s="21" t="str">
        <f t="shared" si="630"/>
        <v>0</v>
      </c>
      <c r="AW1306" s="27">
        <f t="shared" si="631"/>
        <v>0</v>
      </c>
      <c r="AX1306" s="27" t="str">
        <f t="shared" si="632"/>
        <v>-</v>
      </c>
      <c r="AY1306" s="27" t="str">
        <f t="shared" si="633"/>
        <v>-</v>
      </c>
      <c r="AZ1306" s="21" t="str">
        <f t="shared" si="634"/>
        <v>-</v>
      </c>
      <c r="BA1306" s="21" t="str">
        <f t="shared" si="635"/>
        <v>-</v>
      </c>
      <c r="BB1306" s="28"/>
      <c r="BC1306" s="28"/>
      <c r="BD1306" s="28"/>
      <c r="BE1306" s="28"/>
      <c r="BF1306" s="28"/>
      <c r="BG1306" s="29"/>
      <c r="BH1306" s="29"/>
      <c r="BI1306" s="29"/>
      <c r="BJ1306" s="29"/>
      <c r="BK1306" s="29"/>
    </row>
    <row r="1307" spans="1:64" x14ac:dyDescent="0.25">
      <c r="A1307" s="13" t="s">
        <v>3972</v>
      </c>
      <c r="B1307" s="33" t="s">
        <v>3973</v>
      </c>
      <c r="C1307" s="13" t="s">
        <v>3974</v>
      </c>
      <c r="D1307" s="13" t="str">
        <f>IFERROR(VLOOKUP($B1307,[1]GICS!$C:$D,2,FALSE),"-")</f>
        <v>Financials</v>
      </c>
      <c r="E1307" s="14">
        <f>IFERROR(IF(VLOOKUP($B1307,'[1]Paste Only'!$D:$AM,4,FALSE)="-",VLOOKUP($B1307,'[1]Market Cap'!$A:$J,10,FALSE),VLOOKUP($B1307,'[1]Paste Only'!$D:$AM,4,FALSE)),"-")</f>
        <v>350.3</v>
      </c>
      <c r="F1307" s="14" t="str">
        <f>IFERROR(VLOOKUP($B1307,'[1]Paste Only'!$D:$AM,5,FALSE),"-")</f>
        <v>-</v>
      </c>
      <c r="G1307" s="15">
        <f>IFERROR(VLOOKUP($B1307,'[1]Paste Only'!$D:$AM,6,FALSE),"-")</f>
        <v>0</v>
      </c>
      <c r="H1307" s="15">
        <f>IFERROR(VLOOKUP($B1307,'[1]Paste Only'!$D:$AM,7,FALSE),"-")</f>
        <v>0</v>
      </c>
      <c r="I1307" s="15">
        <f>IFERROR(VLOOKUP($B1307,'[1]Paste Only'!$D:$AM,8,FALSE),"-")</f>
        <v>0</v>
      </c>
      <c r="J1307" s="34"/>
      <c r="K1307" s="34"/>
      <c r="L1307" s="14">
        <f>IFERROR(VLOOKUP($B1307,'[1]Paste Only'!$D:$AM,12,FALSE),"-")</f>
        <v>41.16</v>
      </c>
      <c r="M1307" s="14" t="str">
        <f>IFERROR(VLOOKUP($B1307,'[1]Paste Only'!$D:$AM,15,FALSE),"-")</f>
        <v>-</v>
      </c>
      <c r="N1307" s="30"/>
      <c r="O1307" s="18"/>
      <c r="P1307" s="19">
        <f t="shared" si="636"/>
        <v>0</v>
      </c>
      <c r="Q1307" s="20">
        <f t="shared" si="612"/>
        <v>0</v>
      </c>
      <c r="R1307" s="13">
        <f t="shared" si="613"/>
        <v>0</v>
      </c>
      <c r="S1307" s="13" t="str">
        <f>IFERROR(VLOOKUP($B1307,'[1]Market Cap'!$G:$I,3,FALSE),"-")</f>
        <v>Small Cap</v>
      </c>
      <c r="T1307" s="13"/>
      <c r="U1307" s="13"/>
      <c r="V1307" s="21">
        <f t="shared" si="637"/>
        <v>0</v>
      </c>
      <c r="W1307" s="21">
        <f t="shared" si="637"/>
        <v>0</v>
      </c>
      <c r="X1307" s="21">
        <f t="shared" si="637"/>
        <v>0</v>
      </c>
      <c r="Y1307" s="22">
        <f t="shared" si="614"/>
        <v>0</v>
      </c>
      <c r="Z1307" s="13">
        <f t="shared" si="615"/>
        <v>0</v>
      </c>
      <c r="AA1307" s="23">
        <f t="shared" si="616"/>
        <v>0</v>
      </c>
      <c r="AB1307" s="23">
        <f t="shared" si="617"/>
        <v>0</v>
      </c>
      <c r="AC1307" s="23">
        <f t="shared" si="618"/>
        <v>0</v>
      </c>
      <c r="AD1307" s="24">
        <f t="shared" si="619"/>
        <v>0</v>
      </c>
      <c r="AE1307" s="25">
        <f>IFERROR(VLOOKUP($B1307,'[1]Market Cap'!$G:$I,2,FALSE),"-")</f>
        <v>1226.9171326200001</v>
      </c>
      <c r="AF1307" s="20">
        <f t="shared" si="620"/>
        <v>0</v>
      </c>
      <c r="AG1307" s="17">
        <f t="shared" si="621"/>
        <v>0</v>
      </c>
      <c r="AH1307" s="17">
        <f t="shared" si="622"/>
        <v>0</v>
      </c>
      <c r="AI1307" s="17" t="str">
        <f t="shared" si="623"/>
        <v>-</v>
      </c>
      <c r="AJ1307" s="26" t="str">
        <f>IFERROR(VLOOKUP($B1307,'[1]Paste Only'!$D:$AM,26,FALSE),"-")</f>
        <v>-</v>
      </c>
      <c r="AK1307" s="26" t="str">
        <f>IFERROR(VLOOKUP($B1307,'[1]Paste Only'!$D:$AM,23,FALSE),"-")</f>
        <v>-</v>
      </c>
      <c r="AL1307" s="26" t="str">
        <f>IFERROR(VLOOKUP($B1307,'[1]Paste Only'!$D:$AM,22,FALSE),"-")</f>
        <v>-</v>
      </c>
      <c r="AM1307" s="21" t="str">
        <f t="shared" si="638"/>
        <v>-</v>
      </c>
      <c r="AN1307" s="21" t="str">
        <f t="shared" si="638"/>
        <v>-</v>
      </c>
      <c r="AO1307" s="21" t="str">
        <f t="shared" si="638"/>
        <v>-</v>
      </c>
      <c r="AP1307" s="27">
        <f t="shared" si="624"/>
        <v>0</v>
      </c>
      <c r="AQ1307" s="27" t="str">
        <f t="shared" si="625"/>
        <v>-</v>
      </c>
      <c r="AR1307" s="27" t="str">
        <f t="shared" si="626"/>
        <v>-</v>
      </c>
      <c r="AS1307" s="27">
        <f t="shared" si="627"/>
        <v>0</v>
      </c>
      <c r="AT1307" s="27">
        <f t="shared" si="628"/>
        <v>0</v>
      </c>
      <c r="AU1307" s="27">
        <f t="shared" si="629"/>
        <v>0</v>
      </c>
      <c r="AV1307" s="21" t="str">
        <f t="shared" si="630"/>
        <v>0</v>
      </c>
      <c r="AW1307" s="27">
        <f t="shared" si="631"/>
        <v>0</v>
      </c>
      <c r="AX1307" s="27" t="str">
        <f t="shared" si="632"/>
        <v>-</v>
      </c>
      <c r="AY1307" s="27" t="str">
        <f t="shared" si="633"/>
        <v>-</v>
      </c>
      <c r="AZ1307" s="21" t="str">
        <f t="shared" si="634"/>
        <v>-</v>
      </c>
      <c r="BA1307" s="21" t="str">
        <f t="shared" si="635"/>
        <v>-</v>
      </c>
      <c r="BB1307" s="28"/>
      <c r="BC1307" s="28"/>
      <c r="BD1307" s="28"/>
      <c r="BE1307" s="28"/>
      <c r="BF1307" s="28"/>
      <c r="BG1307" s="29"/>
      <c r="BH1307" s="29"/>
      <c r="BI1307" s="29"/>
      <c r="BJ1307" s="29"/>
      <c r="BK1307" s="29"/>
    </row>
    <row r="1308" spans="1:64" x14ac:dyDescent="0.25">
      <c r="A1308" s="13" t="s">
        <v>3975</v>
      </c>
      <c r="B1308" s="33" t="s">
        <v>3976</v>
      </c>
      <c r="C1308" s="13" t="s">
        <v>3977</v>
      </c>
      <c r="D1308" s="13" t="str">
        <f>IFERROR(VLOOKUP($B1308,[1]GICS!$C:$D,2,FALSE),"-")</f>
        <v>Consumer Discretionary</v>
      </c>
      <c r="E1308" s="14">
        <f>IFERROR(IF(VLOOKUP($B1308,'[1]Paste Only'!$D:$AM,4,FALSE)="-",VLOOKUP($B1308,'[1]Market Cap'!$A:$J,10,FALSE),VLOOKUP($B1308,'[1]Paste Only'!$D:$AM,4,FALSE)),"-")</f>
        <v>9407.6</v>
      </c>
      <c r="F1308" s="14" t="str">
        <f>IFERROR(VLOOKUP($B1308,'[1]Paste Only'!$D:$AM,5,FALSE),"-")</f>
        <v>-</v>
      </c>
      <c r="G1308" s="15">
        <f>IFERROR(VLOOKUP($B1308,'[1]Paste Only'!$D:$AM,6,FALSE),"-")</f>
        <v>0</v>
      </c>
      <c r="H1308" s="15">
        <f>IFERROR(VLOOKUP($B1308,'[1]Paste Only'!$D:$AM,7,FALSE),"-")</f>
        <v>0</v>
      </c>
      <c r="I1308" s="15">
        <f>IFERROR(VLOOKUP($B1308,'[1]Paste Only'!$D:$AM,8,FALSE),"-")</f>
        <v>0</v>
      </c>
      <c r="J1308" s="34"/>
      <c r="K1308" s="34"/>
      <c r="L1308" s="14">
        <f>IFERROR(VLOOKUP($B1308,'[1]Paste Only'!$D:$AM,12,FALSE),"-")</f>
        <v>332.69</v>
      </c>
      <c r="M1308" s="14" t="str">
        <f>IFERROR(VLOOKUP($B1308,'[1]Paste Only'!$D:$AM,15,FALSE),"-")</f>
        <v>-</v>
      </c>
      <c r="N1308" s="30"/>
      <c r="O1308" s="18"/>
      <c r="P1308" s="19">
        <f t="shared" si="636"/>
        <v>0</v>
      </c>
      <c r="Q1308" s="20">
        <f t="shared" si="612"/>
        <v>0</v>
      </c>
      <c r="R1308" s="13">
        <f t="shared" si="613"/>
        <v>0</v>
      </c>
      <c r="S1308" s="13" t="str">
        <f>IFERROR(VLOOKUP($B1308,'[1]Market Cap'!$G:$I,3,FALSE),"-")</f>
        <v>Small Cap</v>
      </c>
      <c r="T1308" s="13"/>
      <c r="U1308" s="13"/>
      <c r="V1308" s="21">
        <f t="shared" si="637"/>
        <v>0</v>
      </c>
      <c r="W1308" s="21">
        <f t="shared" si="637"/>
        <v>0</v>
      </c>
      <c r="X1308" s="21">
        <f t="shared" si="637"/>
        <v>0</v>
      </c>
      <c r="Y1308" s="22">
        <f t="shared" si="614"/>
        <v>0</v>
      </c>
      <c r="Z1308" s="13">
        <f t="shared" si="615"/>
        <v>0</v>
      </c>
      <c r="AA1308" s="23">
        <f t="shared" si="616"/>
        <v>0</v>
      </c>
      <c r="AB1308" s="23">
        <f t="shared" si="617"/>
        <v>0</v>
      </c>
      <c r="AC1308" s="23">
        <f t="shared" si="618"/>
        <v>0</v>
      </c>
      <c r="AD1308" s="24">
        <f t="shared" si="619"/>
        <v>0</v>
      </c>
      <c r="AE1308" s="25">
        <f>IFERROR(VLOOKUP($B1308,'[1]Market Cap'!$G:$I,2,FALSE),"-")</f>
        <v>1222.9880000000001</v>
      </c>
      <c r="AF1308" s="20">
        <f t="shared" si="620"/>
        <v>0</v>
      </c>
      <c r="AG1308" s="17">
        <f t="shared" si="621"/>
        <v>0</v>
      </c>
      <c r="AH1308" s="17">
        <f t="shared" si="622"/>
        <v>0</v>
      </c>
      <c r="AI1308" s="17" t="str">
        <f t="shared" si="623"/>
        <v>-</v>
      </c>
      <c r="AJ1308" s="26" t="str">
        <f>IFERROR(VLOOKUP($B1308,'[1]Paste Only'!$D:$AM,26,FALSE),"-")</f>
        <v>-</v>
      </c>
      <c r="AK1308" s="26" t="str">
        <f>IFERROR(VLOOKUP($B1308,'[1]Paste Only'!$D:$AM,23,FALSE),"-")</f>
        <v>-</v>
      </c>
      <c r="AL1308" s="26" t="str">
        <f>IFERROR(VLOOKUP($B1308,'[1]Paste Only'!$D:$AM,22,FALSE),"-")</f>
        <v>-</v>
      </c>
      <c r="AM1308" s="21" t="str">
        <f t="shared" si="638"/>
        <v>-</v>
      </c>
      <c r="AN1308" s="21" t="str">
        <f t="shared" si="638"/>
        <v>-</v>
      </c>
      <c r="AO1308" s="21" t="str">
        <f t="shared" si="638"/>
        <v>-</v>
      </c>
      <c r="AP1308" s="27">
        <f t="shared" si="624"/>
        <v>0</v>
      </c>
      <c r="AQ1308" s="27" t="str">
        <f t="shared" si="625"/>
        <v>-</v>
      </c>
      <c r="AR1308" s="27" t="str">
        <f t="shared" si="626"/>
        <v>-</v>
      </c>
      <c r="AS1308" s="27">
        <f t="shared" si="627"/>
        <v>0</v>
      </c>
      <c r="AT1308" s="27">
        <f t="shared" si="628"/>
        <v>0</v>
      </c>
      <c r="AU1308" s="27">
        <f t="shared" si="629"/>
        <v>0</v>
      </c>
      <c r="AV1308" s="21" t="str">
        <f t="shared" si="630"/>
        <v>0</v>
      </c>
      <c r="AW1308" s="27">
        <f t="shared" si="631"/>
        <v>0</v>
      </c>
      <c r="AX1308" s="27" t="str">
        <f t="shared" si="632"/>
        <v>-</v>
      </c>
      <c r="AY1308" s="27" t="str">
        <f t="shared" si="633"/>
        <v>-</v>
      </c>
      <c r="AZ1308" s="21" t="str">
        <f t="shared" si="634"/>
        <v>-</v>
      </c>
      <c r="BA1308" s="21" t="str">
        <f t="shared" si="635"/>
        <v>-</v>
      </c>
      <c r="BB1308" s="28"/>
      <c r="BC1308" s="28"/>
      <c r="BD1308" s="28"/>
      <c r="BE1308" s="28"/>
      <c r="BF1308" s="28"/>
      <c r="BG1308" s="29"/>
      <c r="BH1308" s="29"/>
      <c r="BI1308" s="29"/>
      <c r="BJ1308" s="29"/>
      <c r="BK1308" s="29"/>
    </row>
    <row r="1309" spans="1:64" x14ac:dyDescent="0.25">
      <c r="A1309" s="13" t="s">
        <v>3978</v>
      </c>
      <c r="B1309" s="33" t="s">
        <v>3979</v>
      </c>
      <c r="C1309" s="13" t="s">
        <v>3980</v>
      </c>
      <c r="D1309" s="13" t="str">
        <f>IFERROR(VLOOKUP($B1309,[1]GICS!$C:$D,2,FALSE),"-")</f>
        <v>Materials</v>
      </c>
      <c r="E1309" s="14">
        <f>IFERROR(IF(VLOOKUP($B1309,'[1]Paste Only'!$D:$AM,4,FALSE)="-",VLOOKUP($B1309,'[1]Market Cap'!$A:$J,10,FALSE),VLOOKUP($B1309,'[1]Paste Only'!$D:$AM,4,FALSE)),"-")</f>
        <v>252</v>
      </c>
      <c r="F1309" s="14" t="str">
        <f>IFERROR(VLOOKUP($B1309,'[1]Paste Only'!$D:$AM,5,FALSE),"-")</f>
        <v>-</v>
      </c>
      <c r="G1309" s="15">
        <f>IFERROR(VLOOKUP($B1309,'[1]Paste Only'!$D:$AM,6,FALSE),"-")</f>
        <v>0</v>
      </c>
      <c r="H1309" s="15">
        <f>IFERROR(VLOOKUP($B1309,'[1]Paste Only'!$D:$AM,7,FALSE),"-")</f>
        <v>0</v>
      </c>
      <c r="I1309" s="15">
        <f>IFERROR(VLOOKUP($B1309,'[1]Paste Only'!$D:$AM,8,FALSE),"-")</f>
        <v>0</v>
      </c>
      <c r="J1309" s="34"/>
      <c r="K1309" s="34"/>
      <c r="L1309" s="14">
        <f>IFERROR(VLOOKUP($B1309,'[1]Paste Only'!$D:$AM,12,FALSE),"-")</f>
        <v>-4.62</v>
      </c>
      <c r="M1309" s="14" t="str">
        <f>IFERROR(VLOOKUP($B1309,'[1]Paste Only'!$D:$AM,15,FALSE),"-")</f>
        <v>-</v>
      </c>
      <c r="N1309" s="30"/>
      <c r="O1309" s="18"/>
      <c r="P1309" s="19">
        <f t="shared" si="636"/>
        <v>0</v>
      </c>
      <c r="Q1309" s="20">
        <f t="shared" si="612"/>
        <v>0</v>
      </c>
      <c r="R1309" s="13">
        <f t="shared" si="613"/>
        <v>0</v>
      </c>
      <c r="S1309" s="13" t="str">
        <f>IFERROR(VLOOKUP($B1309,'[1]Market Cap'!$G:$I,3,FALSE),"-")</f>
        <v>Small Cap</v>
      </c>
      <c r="T1309" s="13"/>
      <c r="U1309" s="13"/>
      <c r="V1309" s="21">
        <f t="shared" si="637"/>
        <v>0</v>
      </c>
      <c r="W1309" s="21">
        <f t="shared" si="637"/>
        <v>0</v>
      </c>
      <c r="X1309" s="21">
        <f t="shared" si="637"/>
        <v>0</v>
      </c>
      <c r="Y1309" s="22">
        <f t="shared" si="614"/>
        <v>0</v>
      </c>
      <c r="Z1309" s="13">
        <f t="shared" si="615"/>
        <v>0</v>
      </c>
      <c r="AA1309" s="23">
        <f t="shared" si="616"/>
        <v>0</v>
      </c>
      <c r="AB1309" s="23">
        <f t="shared" si="617"/>
        <v>0</v>
      </c>
      <c r="AC1309" s="23">
        <f t="shared" si="618"/>
        <v>0</v>
      </c>
      <c r="AD1309" s="24">
        <f t="shared" si="619"/>
        <v>0</v>
      </c>
      <c r="AE1309" s="25">
        <f>IFERROR(VLOOKUP($B1309,'[1]Market Cap'!$G:$I,2,FALSE),"-")</f>
        <v>5075.9052623999996</v>
      </c>
      <c r="AF1309" s="20">
        <f t="shared" si="620"/>
        <v>0</v>
      </c>
      <c r="AG1309" s="17">
        <f t="shared" si="621"/>
        <v>0</v>
      </c>
      <c r="AH1309" s="17">
        <f t="shared" si="622"/>
        <v>0</v>
      </c>
      <c r="AI1309" s="17" t="str">
        <f t="shared" si="623"/>
        <v>-</v>
      </c>
      <c r="AJ1309" s="26" t="str">
        <f>IFERROR(VLOOKUP($B1309,'[1]Paste Only'!$D:$AM,26,FALSE),"-")</f>
        <v>-</v>
      </c>
      <c r="AK1309" s="26" t="str">
        <f>IFERROR(VLOOKUP($B1309,'[1]Paste Only'!$D:$AM,23,FALSE),"-")</f>
        <v>-</v>
      </c>
      <c r="AL1309" s="26" t="str">
        <f>IFERROR(VLOOKUP($B1309,'[1]Paste Only'!$D:$AM,22,FALSE),"-")</f>
        <v>-</v>
      </c>
      <c r="AM1309" s="21" t="str">
        <f t="shared" si="638"/>
        <v>-</v>
      </c>
      <c r="AN1309" s="21" t="str">
        <f t="shared" si="638"/>
        <v>-</v>
      </c>
      <c r="AO1309" s="21" t="str">
        <f t="shared" si="638"/>
        <v>-</v>
      </c>
      <c r="AP1309" s="27">
        <f t="shared" si="624"/>
        <v>0</v>
      </c>
      <c r="AQ1309" s="27" t="str">
        <f t="shared" si="625"/>
        <v>-</v>
      </c>
      <c r="AR1309" s="27" t="str">
        <f t="shared" si="626"/>
        <v>-</v>
      </c>
      <c r="AS1309" s="27">
        <f t="shared" si="627"/>
        <v>0</v>
      </c>
      <c r="AT1309" s="27">
        <f t="shared" si="628"/>
        <v>0</v>
      </c>
      <c r="AU1309" s="27">
        <f t="shared" si="629"/>
        <v>0</v>
      </c>
      <c r="AV1309" s="21" t="str">
        <f t="shared" si="630"/>
        <v>0</v>
      </c>
      <c r="AW1309" s="27">
        <f t="shared" si="631"/>
        <v>0</v>
      </c>
      <c r="AX1309" s="27" t="str">
        <f t="shared" si="632"/>
        <v>-</v>
      </c>
      <c r="AY1309" s="27" t="str">
        <f t="shared" si="633"/>
        <v>-</v>
      </c>
      <c r="AZ1309" s="21" t="str">
        <f t="shared" si="634"/>
        <v>-</v>
      </c>
      <c r="BA1309" s="21" t="str">
        <f t="shared" si="635"/>
        <v>-</v>
      </c>
      <c r="BB1309" s="28"/>
      <c r="BC1309" s="28"/>
      <c r="BD1309" s="28"/>
      <c r="BE1309" s="28"/>
      <c r="BF1309" s="28"/>
      <c r="BG1309" s="29"/>
      <c r="BH1309" s="29"/>
      <c r="BI1309" s="29"/>
      <c r="BJ1309" s="29"/>
      <c r="BK1309" s="29"/>
    </row>
    <row r="1310" spans="1:64" x14ac:dyDescent="0.25">
      <c r="A1310" s="13" t="s">
        <v>3981</v>
      </c>
      <c r="B1310" s="33" t="s">
        <v>3982</v>
      </c>
      <c r="C1310" s="13" t="s">
        <v>3983</v>
      </c>
      <c r="D1310" s="13" t="str">
        <f>IFERROR(VLOOKUP($B1310,[1]GICS!$C:$D,2,FALSE),"-")</f>
        <v>Industrials</v>
      </c>
      <c r="E1310" s="14">
        <f>IFERROR(IF(VLOOKUP($B1310,'[1]Paste Only'!$D:$AM,4,FALSE)="-",VLOOKUP($B1310,'[1]Market Cap'!$A:$J,10,FALSE),VLOOKUP($B1310,'[1]Paste Only'!$D:$AM,4,FALSE)),"-")</f>
        <v>713.35</v>
      </c>
      <c r="F1310" s="14" t="str">
        <f>IFERROR(VLOOKUP($B1310,'[1]Paste Only'!$D:$AM,5,FALSE),"-")</f>
        <v>-</v>
      </c>
      <c r="G1310" s="15">
        <f>IFERROR(VLOOKUP($B1310,'[1]Paste Only'!$D:$AM,6,FALSE),"-")</f>
        <v>0</v>
      </c>
      <c r="H1310" s="15">
        <f>IFERROR(VLOOKUP($B1310,'[1]Paste Only'!$D:$AM,7,FALSE),"-")</f>
        <v>0</v>
      </c>
      <c r="I1310" s="15">
        <f>IFERROR(VLOOKUP($B1310,'[1]Paste Only'!$D:$AM,8,FALSE),"-")</f>
        <v>0</v>
      </c>
      <c r="J1310" s="34"/>
      <c r="K1310" s="34"/>
      <c r="L1310" s="14">
        <f>IFERROR(VLOOKUP($B1310,'[1]Paste Only'!$D:$AM,12,FALSE),"-")</f>
        <v>14.29</v>
      </c>
      <c r="M1310" s="14" t="str">
        <f>IFERROR(VLOOKUP($B1310,'[1]Paste Only'!$D:$AM,15,FALSE),"-")</f>
        <v>-</v>
      </c>
      <c r="N1310" s="30"/>
      <c r="O1310" s="18"/>
      <c r="P1310" s="19">
        <f t="shared" si="636"/>
        <v>0</v>
      </c>
      <c r="Q1310" s="20">
        <f t="shared" si="612"/>
        <v>0</v>
      </c>
      <c r="R1310" s="13">
        <f t="shared" si="613"/>
        <v>0</v>
      </c>
      <c r="S1310" s="13" t="str">
        <f>IFERROR(VLOOKUP($B1310,'[1]Market Cap'!$G:$I,3,FALSE),"-")</f>
        <v>Small Cap</v>
      </c>
      <c r="T1310" s="13"/>
      <c r="U1310" s="13"/>
      <c r="V1310" s="21">
        <f t="shared" si="637"/>
        <v>0</v>
      </c>
      <c r="W1310" s="21">
        <f t="shared" si="637"/>
        <v>0</v>
      </c>
      <c r="X1310" s="21">
        <f t="shared" si="637"/>
        <v>0</v>
      </c>
      <c r="Y1310" s="22">
        <f t="shared" si="614"/>
        <v>0</v>
      </c>
      <c r="Z1310" s="13">
        <f t="shared" si="615"/>
        <v>0</v>
      </c>
      <c r="AA1310" s="23">
        <f t="shared" si="616"/>
        <v>0</v>
      </c>
      <c r="AB1310" s="23">
        <f t="shared" si="617"/>
        <v>0</v>
      </c>
      <c r="AC1310" s="23">
        <f t="shared" si="618"/>
        <v>0</v>
      </c>
      <c r="AD1310" s="24">
        <f t="shared" si="619"/>
        <v>0</v>
      </c>
      <c r="AE1310" s="25">
        <f>IFERROR(VLOOKUP($B1310,'[1]Market Cap'!$G:$I,2,FALSE),"-")</f>
        <v>3326.1039455599998</v>
      </c>
      <c r="AF1310" s="20">
        <f t="shared" si="620"/>
        <v>0</v>
      </c>
      <c r="AG1310" s="17">
        <f t="shared" si="621"/>
        <v>0</v>
      </c>
      <c r="AH1310" s="17">
        <f t="shared" si="622"/>
        <v>0</v>
      </c>
      <c r="AI1310" s="17" t="str">
        <f t="shared" si="623"/>
        <v>-</v>
      </c>
      <c r="AJ1310" s="26" t="str">
        <f>IFERROR(VLOOKUP($B1310,'[1]Paste Only'!$D:$AM,26,FALSE),"-")</f>
        <v>-</v>
      </c>
      <c r="AK1310" s="26" t="str">
        <f>IFERROR(VLOOKUP($B1310,'[1]Paste Only'!$D:$AM,23,FALSE),"-")</f>
        <v>-</v>
      </c>
      <c r="AL1310" s="26" t="str">
        <f>IFERROR(VLOOKUP($B1310,'[1]Paste Only'!$D:$AM,22,FALSE),"-")</f>
        <v>-</v>
      </c>
      <c r="AM1310" s="21" t="str">
        <f t="shared" si="638"/>
        <v>-</v>
      </c>
      <c r="AN1310" s="21" t="str">
        <f t="shared" si="638"/>
        <v>-</v>
      </c>
      <c r="AO1310" s="21" t="str">
        <f t="shared" si="638"/>
        <v>-</v>
      </c>
      <c r="AP1310" s="27">
        <f t="shared" si="624"/>
        <v>0</v>
      </c>
      <c r="AQ1310" s="27" t="str">
        <f t="shared" si="625"/>
        <v>-</v>
      </c>
      <c r="AR1310" s="27" t="str">
        <f t="shared" si="626"/>
        <v>-</v>
      </c>
      <c r="AS1310" s="27">
        <f t="shared" si="627"/>
        <v>0</v>
      </c>
      <c r="AT1310" s="27">
        <f t="shared" si="628"/>
        <v>0</v>
      </c>
      <c r="AU1310" s="27">
        <f t="shared" si="629"/>
        <v>0</v>
      </c>
      <c r="AV1310" s="21" t="str">
        <f t="shared" si="630"/>
        <v>0</v>
      </c>
      <c r="AW1310" s="27">
        <f t="shared" si="631"/>
        <v>0</v>
      </c>
      <c r="AX1310" s="27" t="str">
        <f t="shared" si="632"/>
        <v>-</v>
      </c>
      <c r="AY1310" s="27" t="str">
        <f t="shared" si="633"/>
        <v>-</v>
      </c>
      <c r="AZ1310" s="21" t="str">
        <f t="shared" si="634"/>
        <v>-</v>
      </c>
      <c r="BA1310" s="21" t="str">
        <f t="shared" si="635"/>
        <v>-</v>
      </c>
      <c r="BB1310" s="28"/>
      <c r="BC1310" s="28"/>
      <c r="BD1310" s="28"/>
      <c r="BE1310" s="28"/>
      <c r="BF1310" s="28"/>
      <c r="BG1310" s="29"/>
      <c r="BH1310" s="29"/>
      <c r="BI1310" s="29"/>
      <c r="BJ1310" s="29"/>
      <c r="BK1310" s="29"/>
      <c r="BL1310" s="31"/>
    </row>
    <row r="1311" spans="1:64" x14ac:dyDescent="0.25">
      <c r="A1311" s="13" t="s">
        <v>3984</v>
      </c>
      <c r="B1311" s="33" t="s">
        <v>3985</v>
      </c>
      <c r="C1311" s="13" t="s">
        <v>3986</v>
      </c>
      <c r="D1311" s="13" t="str">
        <f>IFERROR(VLOOKUP($B1311,[1]GICS!$C:$D,2,FALSE),"-")</f>
        <v>Industrials</v>
      </c>
      <c r="E1311" s="14">
        <f>IFERROR(IF(VLOOKUP($B1311,'[1]Paste Only'!$D:$AM,4,FALSE)="-",VLOOKUP($B1311,'[1]Market Cap'!$A:$J,10,FALSE),VLOOKUP($B1311,'[1]Paste Only'!$D:$AM,4,FALSE)),"-")</f>
        <v>214.5</v>
      </c>
      <c r="F1311" s="14" t="str">
        <f>IFERROR(VLOOKUP($B1311,'[1]Paste Only'!$D:$AM,5,FALSE),"-")</f>
        <v>-</v>
      </c>
      <c r="G1311" s="15">
        <f>IFERROR(VLOOKUP($B1311,'[1]Paste Only'!$D:$AM,6,FALSE),"-")</f>
        <v>0</v>
      </c>
      <c r="H1311" s="15">
        <f>IFERROR(VLOOKUP($B1311,'[1]Paste Only'!$D:$AM,7,FALSE),"-")</f>
        <v>0</v>
      </c>
      <c r="I1311" s="15">
        <f>IFERROR(VLOOKUP($B1311,'[1]Paste Only'!$D:$AM,8,FALSE),"-")</f>
        <v>0</v>
      </c>
      <c r="J1311" s="34"/>
      <c r="K1311" s="34"/>
      <c r="L1311" s="14">
        <f>IFERROR(VLOOKUP($B1311,'[1]Paste Only'!$D:$AM,12,FALSE),"-")</f>
        <v>-14.73</v>
      </c>
      <c r="M1311" s="14" t="str">
        <f>IFERROR(VLOOKUP($B1311,'[1]Paste Only'!$D:$AM,15,FALSE),"-")</f>
        <v>-</v>
      </c>
      <c r="N1311" s="30"/>
      <c r="O1311" s="18"/>
      <c r="P1311" s="19">
        <f t="shared" si="636"/>
        <v>0</v>
      </c>
      <c r="Q1311" s="20">
        <f t="shared" si="612"/>
        <v>0</v>
      </c>
      <c r="R1311" s="13">
        <f t="shared" si="613"/>
        <v>0</v>
      </c>
      <c r="S1311" s="13" t="str">
        <f>IFERROR(VLOOKUP($B1311,'[1]Market Cap'!$G:$I,3,FALSE),"-")</f>
        <v>Small Cap</v>
      </c>
      <c r="T1311" s="13"/>
      <c r="U1311" s="13"/>
      <c r="V1311" s="21">
        <f t="shared" si="637"/>
        <v>0</v>
      </c>
      <c r="W1311" s="21">
        <f t="shared" si="637"/>
        <v>0</v>
      </c>
      <c r="X1311" s="21">
        <f t="shared" si="637"/>
        <v>0</v>
      </c>
      <c r="Y1311" s="22">
        <f t="shared" si="614"/>
        <v>0</v>
      </c>
      <c r="Z1311" s="13">
        <f t="shared" si="615"/>
        <v>0</v>
      </c>
      <c r="AA1311" s="23">
        <f t="shared" si="616"/>
        <v>0</v>
      </c>
      <c r="AB1311" s="23">
        <f t="shared" si="617"/>
        <v>0</v>
      </c>
      <c r="AC1311" s="23">
        <f t="shared" si="618"/>
        <v>0</v>
      </c>
      <c r="AD1311" s="24">
        <f t="shared" si="619"/>
        <v>0</v>
      </c>
      <c r="AE1311" s="25">
        <f>IFERROR(VLOOKUP($B1311,'[1]Market Cap'!$G:$I,2,FALSE),"-")</f>
        <v>1454.87737395</v>
      </c>
      <c r="AF1311" s="20">
        <f t="shared" si="620"/>
        <v>0</v>
      </c>
      <c r="AG1311" s="17">
        <f t="shared" si="621"/>
        <v>0</v>
      </c>
      <c r="AH1311" s="17">
        <f t="shared" si="622"/>
        <v>0</v>
      </c>
      <c r="AI1311" s="17" t="str">
        <f t="shared" si="623"/>
        <v>-</v>
      </c>
      <c r="AJ1311" s="26" t="str">
        <f>IFERROR(VLOOKUP($B1311,'[1]Paste Only'!$D:$AM,26,FALSE),"-")</f>
        <v>-</v>
      </c>
      <c r="AK1311" s="26" t="str">
        <f>IFERROR(VLOOKUP($B1311,'[1]Paste Only'!$D:$AM,23,FALSE),"-")</f>
        <v>-</v>
      </c>
      <c r="AL1311" s="26" t="str">
        <f>IFERROR(VLOOKUP($B1311,'[1]Paste Only'!$D:$AM,22,FALSE),"-")</f>
        <v>-</v>
      </c>
      <c r="AM1311" s="21" t="str">
        <f t="shared" si="638"/>
        <v>-</v>
      </c>
      <c r="AN1311" s="21" t="str">
        <f t="shared" si="638"/>
        <v>-</v>
      </c>
      <c r="AO1311" s="21" t="str">
        <f t="shared" si="638"/>
        <v>-</v>
      </c>
      <c r="AP1311" s="27">
        <f t="shared" si="624"/>
        <v>0</v>
      </c>
      <c r="AQ1311" s="27" t="str">
        <f t="shared" si="625"/>
        <v>-</v>
      </c>
      <c r="AR1311" s="27" t="str">
        <f t="shared" si="626"/>
        <v>-</v>
      </c>
      <c r="AS1311" s="27">
        <f t="shared" si="627"/>
        <v>0</v>
      </c>
      <c r="AT1311" s="27">
        <f t="shared" si="628"/>
        <v>0</v>
      </c>
      <c r="AU1311" s="27">
        <f t="shared" si="629"/>
        <v>0</v>
      </c>
      <c r="AV1311" s="21" t="str">
        <f t="shared" si="630"/>
        <v>0</v>
      </c>
      <c r="AW1311" s="27">
        <f t="shared" si="631"/>
        <v>0</v>
      </c>
      <c r="AX1311" s="27" t="str">
        <f t="shared" si="632"/>
        <v>-</v>
      </c>
      <c r="AY1311" s="27" t="str">
        <f t="shared" si="633"/>
        <v>-</v>
      </c>
      <c r="AZ1311" s="21" t="str">
        <f t="shared" si="634"/>
        <v>-</v>
      </c>
      <c r="BA1311" s="21" t="str">
        <f t="shared" si="635"/>
        <v>-</v>
      </c>
      <c r="BB1311" s="28"/>
      <c r="BC1311" s="28"/>
      <c r="BD1311" s="28"/>
      <c r="BE1311" s="28"/>
      <c r="BF1311" s="28"/>
      <c r="BG1311" s="29"/>
      <c r="BH1311" s="29"/>
      <c r="BI1311" s="29"/>
      <c r="BJ1311" s="29"/>
      <c r="BK1311" s="29"/>
    </row>
    <row r="1312" spans="1:64" x14ac:dyDescent="0.25">
      <c r="A1312" s="13" t="s">
        <v>3987</v>
      </c>
      <c r="B1312" s="33" t="s">
        <v>3988</v>
      </c>
      <c r="C1312" s="13" t="s">
        <v>3989</v>
      </c>
      <c r="D1312" s="13" t="str">
        <f>IFERROR(VLOOKUP($B1312,[1]GICS!$C:$D,2,FALSE),"-")</f>
        <v>Consumer Discretionary</v>
      </c>
      <c r="E1312" s="14">
        <f>IFERROR(IF(VLOOKUP($B1312,'[1]Paste Only'!$D:$AM,4,FALSE)="-",VLOOKUP($B1312,'[1]Market Cap'!$A:$J,10,FALSE),VLOOKUP($B1312,'[1]Paste Only'!$D:$AM,4,FALSE)),"-")</f>
        <v>848.35</v>
      </c>
      <c r="F1312" s="14" t="str">
        <f>IFERROR(VLOOKUP($B1312,'[1]Paste Only'!$D:$AM,5,FALSE),"-")</f>
        <v>-</v>
      </c>
      <c r="G1312" s="15">
        <f>IFERROR(VLOOKUP($B1312,'[1]Paste Only'!$D:$AM,6,FALSE),"-")</f>
        <v>0</v>
      </c>
      <c r="H1312" s="15">
        <f>IFERROR(VLOOKUP($B1312,'[1]Paste Only'!$D:$AM,7,FALSE),"-")</f>
        <v>0</v>
      </c>
      <c r="I1312" s="15">
        <f>IFERROR(VLOOKUP($B1312,'[1]Paste Only'!$D:$AM,8,FALSE),"-")</f>
        <v>0</v>
      </c>
      <c r="J1312" s="34"/>
      <c r="K1312" s="34"/>
      <c r="L1312" s="14">
        <f>IFERROR(VLOOKUP($B1312,'[1]Paste Only'!$D:$AM,12,FALSE),"-")</f>
        <v>23.140750000000001</v>
      </c>
      <c r="M1312" s="14" t="str">
        <f>IFERROR(VLOOKUP($B1312,'[1]Paste Only'!$D:$AM,15,FALSE),"-")</f>
        <v>-</v>
      </c>
      <c r="N1312" s="30"/>
      <c r="O1312" s="18"/>
      <c r="P1312" s="19">
        <f t="shared" si="636"/>
        <v>0</v>
      </c>
      <c r="Q1312" s="20">
        <f t="shared" si="612"/>
        <v>0</v>
      </c>
      <c r="R1312" s="13">
        <f t="shared" si="613"/>
        <v>0</v>
      </c>
      <c r="S1312" s="13" t="str">
        <f>IFERROR(VLOOKUP($B1312,'[1]Market Cap'!$G:$I,3,FALSE),"-")</f>
        <v>Small Cap</v>
      </c>
      <c r="T1312" s="13"/>
      <c r="U1312" s="13"/>
      <c r="V1312" s="21">
        <f t="shared" si="637"/>
        <v>0</v>
      </c>
      <c r="W1312" s="21">
        <f t="shared" si="637"/>
        <v>0</v>
      </c>
      <c r="X1312" s="21">
        <f t="shared" si="637"/>
        <v>0</v>
      </c>
      <c r="Y1312" s="22">
        <f t="shared" si="614"/>
        <v>0</v>
      </c>
      <c r="Z1312" s="13">
        <f t="shared" si="615"/>
        <v>0</v>
      </c>
      <c r="AA1312" s="23">
        <f t="shared" si="616"/>
        <v>0</v>
      </c>
      <c r="AB1312" s="23">
        <f t="shared" si="617"/>
        <v>0</v>
      </c>
      <c r="AC1312" s="23">
        <f t="shared" si="618"/>
        <v>0</v>
      </c>
      <c r="AD1312" s="24">
        <f t="shared" si="619"/>
        <v>0</v>
      </c>
      <c r="AE1312" s="25">
        <f>IFERROR(VLOOKUP($B1312,'[1]Market Cap'!$G:$I,2,FALSE),"-")</f>
        <v>2344.5965173949999</v>
      </c>
      <c r="AF1312" s="20">
        <f t="shared" si="620"/>
        <v>0</v>
      </c>
      <c r="AG1312" s="17">
        <f t="shared" si="621"/>
        <v>0</v>
      </c>
      <c r="AH1312" s="17">
        <f t="shared" si="622"/>
        <v>0</v>
      </c>
      <c r="AI1312" s="17" t="str">
        <f t="shared" si="623"/>
        <v>-</v>
      </c>
      <c r="AJ1312" s="26" t="str">
        <f>IFERROR(VLOOKUP($B1312,'[1]Paste Only'!$D:$AM,26,FALSE),"-")</f>
        <v>-</v>
      </c>
      <c r="AK1312" s="26" t="str">
        <f>IFERROR(VLOOKUP($B1312,'[1]Paste Only'!$D:$AM,23,FALSE),"-")</f>
        <v>-</v>
      </c>
      <c r="AL1312" s="26" t="str">
        <f>IFERROR(VLOOKUP($B1312,'[1]Paste Only'!$D:$AM,22,FALSE),"-")</f>
        <v>-</v>
      </c>
      <c r="AM1312" s="21" t="str">
        <f t="shared" si="638"/>
        <v>-</v>
      </c>
      <c r="AN1312" s="21" t="str">
        <f t="shared" si="638"/>
        <v>-</v>
      </c>
      <c r="AO1312" s="21" t="str">
        <f t="shared" si="638"/>
        <v>-</v>
      </c>
      <c r="AP1312" s="27">
        <f t="shared" si="624"/>
        <v>0</v>
      </c>
      <c r="AQ1312" s="27" t="str">
        <f t="shared" si="625"/>
        <v>-</v>
      </c>
      <c r="AR1312" s="27" t="str">
        <f t="shared" si="626"/>
        <v>-</v>
      </c>
      <c r="AS1312" s="27">
        <f t="shared" si="627"/>
        <v>0</v>
      </c>
      <c r="AT1312" s="27">
        <f t="shared" si="628"/>
        <v>0</v>
      </c>
      <c r="AU1312" s="27">
        <f t="shared" si="629"/>
        <v>0</v>
      </c>
      <c r="AV1312" s="21" t="str">
        <f t="shared" si="630"/>
        <v>0</v>
      </c>
      <c r="AW1312" s="27">
        <f t="shared" si="631"/>
        <v>0</v>
      </c>
      <c r="AX1312" s="27" t="str">
        <f t="shared" si="632"/>
        <v>-</v>
      </c>
      <c r="AY1312" s="27" t="str">
        <f t="shared" si="633"/>
        <v>-</v>
      </c>
      <c r="AZ1312" s="21" t="str">
        <f t="shared" si="634"/>
        <v>-</v>
      </c>
      <c r="BA1312" s="21" t="str">
        <f t="shared" si="635"/>
        <v>-</v>
      </c>
      <c r="BB1312" s="28"/>
      <c r="BC1312" s="28"/>
      <c r="BD1312" s="28"/>
      <c r="BE1312" s="28"/>
      <c r="BF1312" s="28"/>
      <c r="BG1312" s="29"/>
      <c r="BH1312" s="29"/>
      <c r="BI1312" s="29"/>
      <c r="BJ1312" s="29"/>
      <c r="BK1312" s="29"/>
    </row>
    <row r="1313" spans="1:63" x14ac:dyDescent="0.25">
      <c r="A1313" s="13" t="s">
        <v>3990</v>
      </c>
      <c r="B1313" s="33" t="s">
        <v>3991</v>
      </c>
      <c r="C1313" s="13" t="s">
        <v>3992</v>
      </c>
      <c r="D1313" s="13" t="str">
        <f>IFERROR(VLOOKUP($B1313,[1]GICS!$C:$D,2,FALSE),"-")</f>
        <v>Industrials</v>
      </c>
      <c r="E1313" s="14">
        <f>IFERROR(IF(VLOOKUP($B1313,'[1]Paste Only'!$D:$AM,4,FALSE)="-",VLOOKUP($B1313,'[1]Market Cap'!$A:$J,10,FALSE),VLOOKUP($B1313,'[1]Paste Only'!$D:$AM,4,FALSE)),"-")</f>
        <v>940.5</v>
      </c>
      <c r="F1313" s="14">
        <f>IFERROR(VLOOKUP($B1313,'[1]Paste Only'!$D:$AM,5,FALSE),"-")</f>
        <v>1249</v>
      </c>
      <c r="G1313" s="15">
        <f>IFERROR(VLOOKUP($B1313,'[1]Paste Only'!$D:$AM,6,FALSE),"-")</f>
        <v>1</v>
      </c>
      <c r="H1313" s="15">
        <f>IFERROR(VLOOKUP($B1313,'[1]Paste Only'!$D:$AM,7,FALSE),"-")</f>
        <v>0</v>
      </c>
      <c r="I1313" s="15">
        <f>IFERROR(VLOOKUP($B1313,'[1]Paste Only'!$D:$AM,8,FALSE),"-")</f>
        <v>0</v>
      </c>
      <c r="J1313" s="34"/>
      <c r="K1313" s="34"/>
      <c r="L1313" s="14">
        <f>IFERROR(VLOOKUP($B1313,'[1]Paste Only'!$D:$AM,12,FALSE),"-")</f>
        <v>54.66</v>
      </c>
      <c r="M1313" s="14">
        <f>IFERROR(VLOOKUP($B1313,'[1]Paste Only'!$D:$AM,15,FALSE),"-")</f>
        <v>55.517241379310349</v>
      </c>
      <c r="N1313" s="30"/>
      <c r="O1313" s="18"/>
      <c r="P1313" s="19">
        <f t="shared" si="636"/>
        <v>1.568315732364356E-2</v>
      </c>
      <c r="Q1313" s="20">
        <f t="shared" si="612"/>
        <v>0.32801701222753854</v>
      </c>
      <c r="R1313" s="13">
        <f t="shared" si="613"/>
        <v>1</v>
      </c>
      <c r="S1313" s="13" t="str">
        <f>IFERROR(VLOOKUP($B1313,'[1]Market Cap'!$G:$I,3,FALSE),"-")</f>
        <v>Small Cap</v>
      </c>
      <c r="T1313" s="13"/>
      <c r="U1313" s="13"/>
      <c r="V1313" s="21">
        <f t="shared" si="637"/>
        <v>0</v>
      </c>
      <c r="W1313" s="21">
        <f t="shared" si="637"/>
        <v>0</v>
      </c>
      <c r="X1313" s="21">
        <f t="shared" si="637"/>
        <v>0</v>
      </c>
      <c r="Y1313" s="22">
        <f t="shared" si="614"/>
        <v>0</v>
      </c>
      <c r="Z1313" s="13">
        <f t="shared" si="615"/>
        <v>0</v>
      </c>
      <c r="AA1313" s="23">
        <f t="shared" si="616"/>
        <v>0</v>
      </c>
      <c r="AB1313" s="23">
        <f t="shared" si="617"/>
        <v>0</v>
      </c>
      <c r="AC1313" s="23">
        <f t="shared" si="618"/>
        <v>0</v>
      </c>
      <c r="AD1313" s="24">
        <f t="shared" si="619"/>
        <v>0</v>
      </c>
      <c r="AE1313" s="25">
        <f>IFERROR(VLOOKUP($B1313,'[1]Market Cap'!$G:$I,2,FALSE),"-")</f>
        <v>1433.1645602999999</v>
      </c>
      <c r="AF1313" s="20">
        <f t="shared" si="620"/>
        <v>0</v>
      </c>
      <c r="AG1313" s="17">
        <f t="shared" si="621"/>
        <v>0</v>
      </c>
      <c r="AH1313" s="17">
        <f t="shared" si="622"/>
        <v>0</v>
      </c>
      <c r="AI1313" s="17" t="str">
        <f t="shared" si="623"/>
        <v>-</v>
      </c>
      <c r="AJ1313" s="26">
        <f>IFERROR(VLOOKUP($B1313,'[1]Paste Only'!$D:$AM,26,FALSE),"-")</f>
        <v>1249</v>
      </c>
      <c r="AK1313" s="26">
        <f>IFERROR(VLOOKUP($B1313,'[1]Paste Only'!$D:$AM,23,FALSE),"-")</f>
        <v>1249</v>
      </c>
      <c r="AL1313" s="26">
        <f>IFERROR(VLOOKUP($B1313,'[1]Paste Only'!$D:$AM,22,FALSE),"-")</f>
        <v>1249</v>
      </c>
      <c r="AM1313" s="21">
        <f t="shared" si="638"/>
        <v>0</v>
      </c>
      <c r="AN1313" s="21">
        <f t="shared" si="638"/>
        <v>0</v>
      </c>
      <c r="AO1313" s="21">
        <f t="shared" si="638"/>
        <v>0</v>
      </c>
      <c r="AP1313" s="27">
        <f t="shared" si="624"/>
        <v>0</v>
      </c>
      <c r="AQ1313" s="27">
        <f t="shared" si="625"/>
        <v>0</v>
      </c>
      <c r="AR1313" s="27">
        <f t="shared" si="626"/>
        <v>1249</v>
      </c>
      <c r="AS1313" s="27">
        <f t="shared" si="627"/>
        <v>1249</v>
      </c>
      <c r="AT1313" s="27">
        <f t="shared" si="628"/>
        <v>0</v>
      </c>
      <c r="AU1313" s="27">
        <f t="shared" si="629"/>
        <v>0</v>
      </c>
      <c r="AV1313" s="21">
        <f t="shared" si="630"/>
        <v>1</v>
      </c>
      <c r="AW1313" s="27">
        <f t="shared" si="631"/>
        <v>1249</v>
      </c>
      <c r="AX1313" s="27">
        <f t="shared" si="632"/>
        <v>1249</v>
      </c>
      <c r="AY1313" s="27">
        <f t="shared" si="633"/>
        <v>1249</v>
      </c>
      <c r="AZ1313" s="21">
        <f t="shared" si="634"/>
        <v>0.32801701222753854</v>
      </c>
      <c r="BA1313" s="21">
        <f t="shared" si="635"/>
        <v>0.3</v>
      </c>
      <c r="BB1313" s="28"/>
      <c r="BC1313" s="28"/>
      <c r="BD1313" s="28"/>
      <c r="BE1313" s="28"/>
      <c r="BF1313" s="28"/>
      <c r="BG1313" s="29"/>
      <c r="BH1313" s="29"/>
      <c r="BI1313" s="29"/>
      <c r="BJ1313" s="29"/>
      <c r="BK1313" s="29"/>
    </row>
    <row r="1314" spans="1:63" x14ac:dyDescent="0.25">
      <c r="A1314" s="13" t="s">
        <v>3993</v>
      </c>
      <c r="B1314" s="33" t="s">
        <v>3994</v>
      </c>
      <c r="C1314" s="13" t="s">
        <v>3995</v>
      </c>
      <c r="D1314" s="13" t="str">
        <f>IFERROR(VLOOKUP($B1314,[1]GICS!$C:$D,2,FALSE),"-")</f>
        <v>Materials</v>
      </c>
      <c r="E1314" s="14">
        <f>IFERROR(IF(VLOOKUP($B1314,'[1]Paste Only'!$D:$AM,4,FALSE)="-",VLOOKUP($B1314,'[1]Market Cap'!$A:$J,10,FALSE),VLOOKUP($B1314,'[1]Paste Only'!$D:$AM,4,FALSE)),"-")</f>
        <v>147.44999999999999</v>
      </c>
      <c r="F1314" s="14" t="str">
        <f>IFERROR(VLOOKUP($B1314,'[1]Paste Only'!$D:$AM,5,FALSE),"-")</f>
        <v>-</v>
      </c>
      <c r="G1314" s="15">
        <f>IFERROR(VLOOKUP($B1314,'[1]Paste Only'!$D:$AM,6,FALSE),"-")</f>
        <v>0</v>
      </c>
      <c r="H1314" s="15">
        <f>IFERROR(VLOOKUP($B1314,'[1]Paste Only'!$D:$AM,7,FALSE),"-")</f>
        <v>0</v>
      </c>
      <c r="I1314" s="15">
        <f>IFERROR(VLOOKUP($B1314,'[1]Paste Only'!$D:$AM,8,FALSE),"-")</f>
        <v>0</v>
      </c>
      <c r="J1314" s="34"/>
      <c r="K1314" s="34"/>
      <c r="L1314" s="14">
        <f>IFERROR(VLOOKUP($B1314,'[1]Paste Only'!$D:$AM,12,FALSE),"-")</f>
        <v>4.29</v>
      </c>
      <c r="M1314" s="14" t="str">
        <f>IFERROR(VLOOKUP($B1314,'[1]Paste Only'!$D:$AM,15,FALSE),"-")</f>
        <v>-</v>
      </c>
      <c r="N1314" s="30"/>
      <c r="O1314" s="18"/>
      <c r="P1314" s="19">
        <f t="shared" si="636"/>
        <v>0</v>
      </c>
      <c r="Q1314" s="20">
        <f t="shared" si="612"/>
        <v>0</v>
      </c>
      <c r="R1314" s="13">
        <f t="shared" si="613"/>
        <v>0</v>
      </c>
      <c r="S1314" s="13" t="str">
        <f>IFERROR(VLOOKUP($B1314,'[1]Market Cap'!$G:$I,3,FALSE),"-")</f>
        <v>Small Cap</v>
      </c>
      <c r="T1314" s="13"/>
      <c r="U1314" s="13"/>
      <c r="V1314" s="21">
        <f t="shared" si="637"/>
        <v>0</v>
      </c>
      <c r="W1314" s="21">
        <f t="shared" si="637"/>
        <v>0</v>
      </c>
      <c r="X1314" s="21">
        <f t="shared" si="637"/>
        <v>0</v>
      </c>
      <c r="Y1314" s="22">
        <f t="shared" si="614"/>
        <v>0</v>
      </c>
      <c r="Z1314" s="13">
        <f t="shared" si="615"/>
        <v>0</v>
      </c>
      <c r="AA1314" s="23">
        <f t="shared" si="616"/>
        <v>0</v>
      </c>
      <c r="AB1314" s="23">
        <f t="shared" si="617"/>
        <v>0</v>
      </c>
      <c r="AC1314" s="23">
        <f t="shared" si="618"/>
        <v>0</v>
      </c>
      <c r="AD1314" s="24">
        <f t="shared" si="619"/>
        <v>0</v>
      </c>
      <c r="AE1314" s="25">
        <f>IFERROR(VLOOKUP($B1314,'[1]Market Cap'!$G:$I,2,FALSE),"-")</f>
        <v>1282.8326939999999</v>
      </c>
      <c r="AF1314" s="20">
        <f t="shared" si="620"/>
        <v>0</v>
      </c>
      <c r="AG1314" s="17">
        <f t="shared" si="621"/>
        <v>0</v>
      </c>
      <c r="AH1314" s="17">
        <f t="shared" si="622"/>
        <v>0</v>
      </c>
      <c r="AI1314" s="17" t="str">
        <f t="shared" si="623"/>
        <v>-</v>
      </c>
      <c r="AJ1314" s="26" t="str">
        <f>IFERROR(VLOOKUP($B1314,'[1]Paste Only'!$D:$AM,26,FALSE),"-")</f>
        <v>-</v>
      </c>
      <c r="AK1314" s="26" t="str">
        <f>IFERROR(VLOOKUP($B1314,'[1]Paste Only'!$D:$AM,23,FALSE),"-")</f>
        <v>-</v>
      </c>
      <c r="AL1314" s="26" t="str">
        <f>IFERROR(VLOOKUP($B1314,'[1]Paste Only'!$D:$AM,22,FALSE),"-")</f>
        <v>-</v>
      </c>
      <c r="AM1314" s="21" t="str">
        <f t="shared" si="638"/>
        <v>-</v>
      </c>
      <c r="AN1314" s="21" t="str">
        <f t="shared" si="638"/>
        <v>-</v>
      </c>
      <c r="AO1314" s="21" t="str">
        <f t="shared" si="638"/>
        <v>-</v>
      </c>
      <c r="AP1314" s="27">
        <f t="shared" si="624"/>
        <v>0</v>
      </c>
      <c r="AQ1314" s="27" t="str">
        <f t="shared" si="625"/>
        <v>-</v>
      </c>
      <c r="AR1314" s="27" t="str">
        <f t="shared" si="626"/>
        <v>-</v>
      </c>
      <c r="AS1314" s="27">
        <f t="shared" si="627"/>
        <v>0</v>
      </c>
      <c r="AT1314" s="27">
        <f t="shared" si="628"/>
        <v>0</v>
      </c>
      <c r="AU1314" s="27">
        <f t="shared" si="629"/>
        <v>0</v>
      </c>
      <c r="AV1314" s="21" t="str">
        <f t="shared" si="630"/>
        <v>0</v>
      </c>
      <c r="AW1314" s="27">
        <f t="shared" si="631"/>
        <v>0</v>
      </c>
      <c r="AX1314" s="27" t="str">
        <f t="shared" si="632"/>
        <v>-</v>
      </c>
      <c r="AY1314" s="27" t="str">
        <f t="shared" si="633"/>
        <v>-</v>
      </c>
      <c r="AZ1314" s="21" t="str">
        <f t="shared" si="634"/>
        <v>-</v>
      </c>
      <c r="BA1314" s="21" t="str">
        <f t="shared" si="635"/>
        <v>-</v>
      </c>
      <c r="BB1314" s="28"/>
      <c r="BC1314" s="28"/>
      <c r="BD1314" s="28"/>
      <c r="BE1314" s="28"/>
      <c r="BF1314" s="28"/>
      <c r="BG1314" s="29"/>
      <c r="BH1314" s="29"/>
      <c r="BI1314" s="29"/>
      <c r="BJ1314" s="29"/>
      <c r="BK1314" s="29"/>
    </row>
    <row r="1315" spans="1:63" x14ac:dyDescent="0.25">
      <c r="A1315" s="13" t="s">
        <v>3996</v>
      </c>
      <c r="B1315" s="33" t="s">
        <v>3997</v>
      </c>
      <c r="C1315" s="13" t="s">
        <v>3998</v>
      </c>
      <c r="D1315" s="13" t="str">
        <f>IFERROR(VLOOKUP($B1315,[1]GICS!$C:$D,2,FALSE),"-")</f>
        <v>Industrials</v>
      </c>
      <c r="E1315" s="14">
        <f>IFERROR(IF(VLOOKUP($B1315,'[1]Paste Only'!$D:$AM,4,FALSE)="-",VLOOKUP($B1315,'[1]Market Cap'!$A:$J,10,FALSE),VLOOKUP($B1315,'[1]Paste Only'!$D:$AM,4,FALSE)),"-")</f>
        <v>113.95</v>
      </c>
      <c r="F1315" s="14" t="str">
        <f>IFERROR(VLOOKUP($B1315,'[1]Paste Only'!$D:$AM,5,FALSE),"-")</f>
        <v>-</v>
      </c>
      <c r="G1315" s="15">
        <f>IFERROR(VLOOKUP($B1315,'[1]Paste Only'!$D:$AM,6,FALSE),"-")</f>
        <v>0</v>
      </c>
      <c r="H1315" s="15">
        <f>IFERROR(VLOOKUP($B1315,'[1]Paste Only'!$D:$AM,7,FALSE),"-")</f>
        <v>0</v>
      </c>
      <c r="I1315" s="15">
        <f>IFERROR(VLOOKUP($B1315,'[1]Paste Only'!$D:$AM,8,FALSE),"-")</f>
        <v>0</v>
      </c>
      <c r="J1315" s="34"/>
      <c r="K1315" s="34"/>
      <c r="L1315" s="14">
        <f>IFERROR(VLOOKUP($B1315,'[1]Paste Only'!$D:$AM,12,FALSE),"-")</f>
        <v>0.57999999999999996</v>
      </c>
      <c r="M1315" s="14" t="str">
        <f>IFERROR(VLOOKUP($B1315,'[1]Paste Only'!$D:$AM,15,FALSE),"-")</f>
        <v>-</v>
      </c>
      <c r="N1315" s="30"/>
      <c r="O1315" s="18"/>
      <c r="P1315" s="19">
        <f t="shared" si="636"/>
        <v>0</v>
      </c>
      <c r="Q1315" s="20">
        <f t="shared" si="612"/>
        <v>0</v>
      </c>
      <c r="R1315" s="13">
        <f t="shared" si="613"/>
        <v>0</v>
      </c>
      <c r="S1315" s="13" t="str">
        <f>IFERROR(VLOOKUP($B1315,'[1]Market Cap'!$G:$I,3,FALSE),"-")</f>
        <v>Small Cap</v>
      </c>
      <c r="T1315" s="13"/>
      <c r="U1315" s="13"/>
      <c r="V1315" s="21">
        <f t="shared" si="637"/>
        <v>0</v>
      </c>
      <c r="W1315" s="21">
        <f t="shared" si="637"/>
        <v>0</v>
      </c>
      <c r="X1315" s="21">
        <f t="shared" si="637"/>
        <v>0</v>
      </c>
      <c r="Y1315" s="22">
        <f t="shared" si="614"/>
        <v>0</v>
      </c>
      <c r="Z1315" s="13">
        <f t="shared" si="615"/>
        <v>0</v>
      </c>
      <c r="AA1315" s="23">
        <f t="shared" si="616"/>
        <v>0</v>
      </c>
      <c r="AB1315" s="23">
        <f t="shared" si="617"/>
        <v>0</v>
      </c>
      <c r="AC1315" s="23">
        <f t="shared" si="618"/>
        <v>0</v>
      </c>
      <c r="AD1315" s="24">
        <f t="shared" si="619"/>
        <v>0</v>
      </c>
      <c r="AE1315" s="25">
        <f>IFERROR(VLOOKUP($B1315,'[1]Market Cap'!$G:$I,2,FALSE),"-")</f>
        <v>1142.9618693699999</v>
      </c>
      <c r="AF1315" s="20">
        <f t="shared" si="620"/>
        <v>0</v>
      </c>
      <c r="AG1315" s="17">
        <f t="shared" si="621"/>
        <v>0</v>
      </c>
      <c r="AH1315" s="17">
        <f t="shared" si="622"/>
        <v>0</v>
      </c>
      <c r="AI1315" s="17" t="str">
        <f t="shared" si="623"/>
        <v>-</v>
      </c>
      <c r="AJ1315" s="26" t="str">
        <f>IFERROR(VLOOKUP($B1315,'[1]Paste Only'!$D:$AM,26,FALSE),"-")</f>
        <v>-</v>
      </c>
      <c r="AK1315" s="26" t="str">
        <f>IFERROR(VLOOKUP($B1315,'[1]Paste Only'!$D:$AM,23,FALSE),"-")</f>
        <v>-</v>
      </c>
      <c r="AL1315" s="26" t="str">
        <f>IFERROR(VLOOKUP($B1315,'[1]Paste Only'!$D:$AM,22,FALSE),"-")</f>
        <v>-</v>
      </c>
      <c r="AM1315" s="21" t="str">
        <f t="shared" si="638"/>
        <v>-</v>
      </c>
      <c r="AN1315" s="21" t="str">
        <f t="shared" si="638"/>
        <v>-</v>
      </c>
      <c r="AO1315" s="21" t="str">
        <f t="shared" si="638"/>
        <v>-</v>
      </c>
      <c r="AP1315" s="27">
        <f t="shared" si="624"/>
        <v>0</v>
      </c>
      <c r="AQ1315" s="27" t="str">
        <f t="shared" si="625"/>
        <v>-</v>
      </c>
      <c r="AR1315" s="27" t="str">
        <f t="shared" si="626"/>
        <v>-</v>
      </c>
      <c r="AS1315" s="27">
        <f t="shared" si="627"/>
        <v>0</v>
      </c>
      <c r="AT1315" s="27">
        <f t="shared" si="628"/>
        <v>0</v>
      </c>
      <c r="AU1315" s="27">
        <f t="shared" si="629"/>
        <v>0</v>
      </c>
      <c r="AV1315" s="21" t="str">
        <f t="shared" si="630"/>
        <v>0</v>
      </c>
      <c r="AW1315" s="27">
        <f t="shared" si="631"/>
        <v>0</v>
      </c>
      <c r="AX1315" s="27" t="str">
        <f t="shared" si="632"/>
        <v>-</v>
      </c>
      <c r="AY1315" s="27" t="str">
        <f t="shared" si="633"/>
        <v>-</v>
      </c>
      <c r="AZ1315" s="21" t="str">
        <f t="shared" si="634"/>
        <v>-</v>
      </c>
      <c r="BA1315" s="21" t="str">
        <f t="shared" si="635"/>
        <v>-</v>
      </c>
      <c r="BB1315" s="28"/>
      <c r="BC1315" s="28"/>
      <c r="BD1315" s="28"/>
      <c r="BE1315" s="28"/>
      <c r="BF1315" s="28"/>
      <c r="BG1315" s="29"/>
      <c r="BH1315" s="29"/>
      <c r="BI1315" s="29"/>
      <c r="BJ1315" s="29"/>
      <c r="BK1315" s="29"/>
    </row>
    <row r="1316" spans="1:63" x14ac:dyDescent="0.25">
      <c r="A1316" s="13" t="s">
        <v>3999</v>
      </c>
      <c r="B1316" s="33" t="s">
        <v>4000</v>
      </c>
      <c r="C1316" s="13" t="s">
        <v>4001</v>
      </c>
      <c r="D1316" s="13" t="str">
        <f>IFERROR(VLOOKUP($B1316,[1]GICS!$C:$D,2,FALSE),"-")</f>
        <v>Industrials</v>
      </c>
      <c r="E1316" s="14" t="str">
        <f>IFERROR(IF(VLOOKUP($B1316,'[1]Paste Only'!$D:$AM,4,FALSE)="-",VLOOKUP($B1316,'[1]Market Cap'!$A:$J,10,FALSE),VLOOKUP($B1316,'[1]Paste Only'!$D:$AM,4,FALSE)),"-")</f>
        <v>-</v>
      </c>
      <c r="F1316" s="14" t="str">
        <f>IFERROR(VLOOKUP($B1316,'[1]Paste Only'!$D:$AM,5,FALSE),"-")</f>
        <v>-</v>
      </c>
      <c r="G1316" s="15">
        <f>IFERROR(VLOOKUP($B1316,'[1]Paste Only'!$D:$AM,6,FALSE),"-")</f>
        <v>1</v>
      </c>
      <c r="H1316" s="15">
        <f>IFERROR(VLOOKUP($B1316,'[1]Paste Only'!$D:$AM,7,FALSE),"-")</f>
        <v>0</v>
      </c>
      <c r="I1316" s="15">
        <f>IFERROR(VLOOKUP($B1316,'[1]Paste Only'!$D:$AM,8,FALSE),"-")</f>
        <v>0</v>
      </c>
      <c r="J1316" s="34"/>
      <c r="K1316" s="34"/>
      <c r="L1316" s="14">
        <f>IFERROR(VLOOKUP($B1316,'[1]Paste Only'!$D:$AM,12,FALSE),"-")</f>
        <v>24.24</v>
      </c>
      <c r="M1316" s="14" t="str">
        <f>IFERROR(VLOOKUP($B1316,'[1]Paste Only'!$D:$AM,15,FALSE),"-")</f>
        <v>-</v>
      </c>
      <c r="N1316" s="30"/>
      <c r="O1316" s="18"/>
      <c r="P1316" s="19">
        <f t="shared" si="636"/>
        <v>0</v>
      </c>
      <c r="Q1316" s="20">
        <f t="shared" si="612"/>
        <v>0</v>
      </c>
      <c r="R1316" s="13">
        <f t="shared" si="613"/>
        <v>1</v>
      </c>
      <c r="S1316" s="13" t="str">
        <f>IFERROR(VLOOKUP($B1316,'[1]Market Cap'!$G:$I,3,FALSE),"-")</f>
        <v>-</v>
      </c>
      <c r="T1316" s="13"/>
      <c r="U1316" s="13"/>
      <c r="V1316" s="21">
        <f t="shared" si="637"/>
        <v>0</v>
      </c>
      <c r="W1316" s="21">
        <f t="shared" si="637"/>
        <v>0</v>
      </c>
      <c r="X1316" s="21">
        <f t="shared" si="637"/>
        <v>0</v>
      </c>
      <c r="Y1316" s="22">
        <f t="shared" si="614"/>
        <v>0</v>
      </c>
      <c r="Z1316" s="13">
        <f t="shared" si="615"/>
        <v>0</v>
      </c>
      <c r="AA1316" s="23">
        <f t="shared" si="616"/>
        <v>0</v>
      </c>
      <c r="AB1316" s="23">
        <f t="shared" si="617"/>
        <v>0</v>
      </c>
      <c r="AC1316" s="23">
        <f t="shared" si="618"/>
        <v>0</v>
      </c>
      <c r="AD1316" s="24">
        <f t="shared" si="619"/>
        <v>0</v>
      </c>
      <c r="AE1316" s="25" t="str">
        <f>IFERROR(VLOOKUP($B1316,'[1]Market Cap'!$G:$I,2,FALSE),"-")</f>
        <v>-</v>
      </c>
      <c r="AF1316" s="20">
        <f t="shared" si="620"/>
        <v>0</v>
      </c>
      <c r="AG1316" s="17">
        <f t="shared" si="621"/>
        <v>0</v>
      </c>
      <c r="AH1316" s="17">
        <f t="shared" si="622"/>
        <v>0</v>
      </c>
      <c r="AI1316" s="17" t="str">
        <f t="shared" si="623"/>
        <v>-</v>
      </c>
      <c r="AJ1316" s="26" t="str">
        <f>IFERROR(VLOOKUP($B1316,'[1]Paste Only'!$D:$AM,26,FALSE),"-")</f>
        <v>-</v>
      </c>
      <c r="AK1316" s="26" t="str">
        <f>IFERROR(VLOOKUP($B1316,'[1]Paste Only'!$D:$AM,23,FALSE),"-")</f>
        <v>-</v>
      </c>
      <c r="AL1316" s="26" t="str">
        <f>IFERROR(VLOOKUP($B1316,'[1]Paste Only'!$D:$AM,22,FALSE),"-")</f>
        <v>-</v>
      </c>
      <c r="AM1316" s="21" t="str">
        <f t="shared" si="638"/>
        <v>-</v>
      </c>
      <c r="AN1316" s="21" t="str">
        <f t="shared" si="638"/>
        <v>-</v>
      </c>
      <c r="AO1316" s="21" t="str">
        <f t="shared" si="638"/>
        <v>-</v>
      </c>
      <c r="AP1316" s="27">
        <f t="shared" si="624"/>
        <v>0</v>
      </c>
      <c r="AQ1316" s="27" t="str">
        <f t="shared" si="625"/>
        <v>-</v>
      </c>
      <c r="AR1316" s="27" t="str">
        <f t="shared" si="626"/>
        <v>-</v>
      </c>
      <c r="AS1316" s="27">
        <f t="shared" si="627"/>
        <v>0</v>
      </c>
      <c r="AT1316" s="27">
        <f t="shared" si="628"/>
        <v>0</v>
      </c>
      <c r="AU1316" s="27">
        <f t="shared" si="629"/>
        <v>0</v>
      </c>
      <c r="AV1316" s="21">
        <f t="shared" si="630"/>
        <v>1</v>
      </c>
      <c r="AW1316" s="27">
        <f t="shared" si="631"/>
        <v>0</v>
      </c>
      <c r="AX1316" s="27" t="str">
        <f t="shared" si="632"/>
        <v>-</v>
      </c>
      <c r="AY1316" s="27" t="str">
        <f t="shared" si="633"/>
        <v>-</v>
      </c>
      <c r="AZ1316" s="21" t="str">
        <f t="shared" si="634"/>
        <v>-</v>
      </c>
      <c r="BA1316" s="21" t="str">
        <f t="shared" si="635"/>
        <v>-</v>
      </c>
      <c r="BB1316" s="28"/>
      <c r="BC1316" s="28"/>
      <c r="BD1316" s="28"/>
      <c r="BE1316" s="28"/>
      <c r="BF1316" s="28"/>
      <c r="BG1316" s="29"/>
      <c r="BH1316" s="29"/>
      <c r="BI1316" s="29"/>
      <c r="BJ1316" s="29"/>
      <c r="BK1316" s="29"/>
    </row>
    <row r="1317" spans="1:63" x14ac:dyDescent="0.25">
      <c r="A1317" s="13" t="s">
        <v>4002</v>
      </c>
      <c r="B1317" s="33" t="s">
        <v>4003</v>
      </c>
      <c r="C1317" s="13" t="s">
        <v>4004</v>
      </c>
      <c r="D1317" s="13" t="str">
        <f>IFERROR(VLOOKUP($B1317,[1]GICS!$C:$D,2,FALSE),"-")</f>
        <v>Information Technology</v>
      </c>
      <c r="E1317" s="14">
        <f>IFERROR(IF(VLOOKUP($B1317,'[1]Paste Only'!$D:$AM,4,FALSE)="-",VLOOKUP($B1317,'[1]Market Cap'!$A:$J,10,FALSE),VLOOKUP($B1317,'[1]Paste Only'!$D:$AM,4,FALSE)),"-")</f>
        <v>543.79999999999995</v>
      </c>
      <c r="F1317" s="14" t="str">
        <f>IFERROR(VLOOKUP($B1317,'[1]Paste Only'!$D:$AM,5,FALSE),"-")</f>
        <v>-</v>
      </c>
      <c r="G1317" s="15">
        <f>IFERROR(VLOOKUP($B1317,'[1]Paste Only'!$D:$AM,6,FALSE),"-")</f>
        <v>0</v>
      </c>
      <c r="H1317" s="15">
        <f>IFERROR(VLOOKUP($B1317,'[1]Paste Only'!$D:$AM,7,FALSE),"-")</f>
        <v>0</v>
      </c>
      <c r="I1317" s="15">
        <f>IFERROR(VLOOKUP($B1317,'[1]Paste Only'!$D:$AM,8,FALSE),"-")</f>
        <v>0</v>
      </c>
      <c r="J1317" s="34"/>
      <c r="K1317" s="34"/>
      <c r="L1317" s="14" t="str">
        <f>IFERROR(VLOOKUP($B1317,'[1]Paste Only'!$D:$AM,12,FALSE),"-")</f>
        <v>-</v>
      </c>
      <c r="M1317" s="14" t="str">
        <f>IFERROR(VLOOKUP($B1317,'[1]Paste Only'!$D:$AM,15,FALSE),"-")</f>
        <v>-</v>
      </c>
      <c r="N1317" s="30"/>
      <c r="O1317" s="18"/>
      <c r="P1317" s="19">
        <f t="shared" si="636"/>
        <v>0</v>
      </c>
      <c r="Q1317" s="20">
        <f t="shared" si="612"/>
        <v>0</v>
      </c>
      <c r="R1317" s="13">
        <f t="shared" si="613"/>
        <v>0</v>
      </c>
      <c r="S1317" s="13" t="str">
        <f>IFERROR(VLOOKUP($B1317,'[1]Market Cap'!$G:$I,3,FALSE),"-")</f>
        <v>Small Cap</v>
      </c>
      <c r="T1317" s="13"/>
      <c r="U1317" s="13"/>
      <c r="V1317" s="21">
        <f t="shared" si="637"/>
        <v>0</v>
      </c>
      <c r="W1317" s="21">
        <f t="shared" si="637"/>
        <v>0</v>
      </c>
      <c r="X1317" s="21">
        <f t="shared" si="637"/>
        <v>0</v>
      </c>
      <c r="Y1317" s="22">
        <f t="shared" si="614"/>
        <v>0</v>
      </c>
      <c r="Z1317" s="13">
        <f t="shared" si="615"/>
        <v>0</v>
      </c>
      <c r="AA1317" s="23">
        <f t="shared" si="616"/>
        <v>0</v>
      </c>
      <c r="AB1317" s="23">
        <f t="shared" si="617"/>
        <v>0</v>
      </c>
      <c r="AC1317" s="23">
        <f t="shared" si="618"/>
        <v>0</v>
      </c>
      <c r="AD1317" s="24">
        <f t="shared" si="619"/>
        <v>0</v>
      </c>
      <c r="AE1317" s="25">
        <f>IFERROR(VLOOKUP($B1317,'[1]Market Cap'!$G:$I,2,FALSE),"-")</f>
        <v>1114.79</v>
      </c>
      <c r="AF1317" s="20">
        <f t="shared" si="620"/>
        <v>0</v>
      </c>
      <c r="AG1317" s="17">
        <f t="shared" si="621"/>
        <v>0</v>
      </c>
      <c r="AH1317" s="17">
        <f t="shared" si="622"/>
        <v>0</v>
      </c>
      <c r="AI1317" s="17" t="str">
        <f t="shared" si="623"/>
        <v>-</v>
      </c>
      <c r="AJ1317" s="26" t="str">
        <f>IFERROR(VLOOKUP($B1317,'[1]Paste Only'!$D:$AM,26,FALSE),"-")</f>
        <v>-</v>
      </c>
      <c r="AK1317" s="26" t="str">
        <f>IFERROR(VLOOKUP($B1317,'[1]Paste Only'!$D:$AM,23,FALSE),"-")</f>
        <v>-</v>
      </c>
      <c r="AL1317" s="26" t="str">
        <f>IFERROR(VLOOKUP($B1317,'[1]Paste Only'!$D:$AM,22,FALSE),"-")</f>
        <v>-</v>
      </c>
      <c r="AM1317" s="21" t="str">
        <f t="shared" si="638"/>
        <v>-</v>
      </c>
      <c r="AN1317" s="21" t="str">
        <f t="shared" si="638"/>
        <v>-</v>
      </c>
      <c r="AO1317" s="21" t="str">
        <f t="shared" si="638"/>
        <v>-</v>
      </c>
      <c r="AP1317" s="27">
        <f t="shared" si="624"/>
        <v>0</v>
      </c>
      <c r="AQ1317" s="27" t="str">
        <f t="shared" si="625"/>
        <v>-</v>
      </c>
      <c r="AR1317" s="27" t="str">
        <f t="shared" si="626"/>
        <v>-</v>
      </c>
      <c r="AS1317" s="27">
        <f t="shared" si="627"/>
        <v>0</v>
      </c>
      <c r="AT1317" s="27">
        <f t="shared" si="628"/>
        <v>0</v>
      </c>
      <c r="AU1317" s="27">
        <f t="shared" si="629"/>
        <v>0</v>
      </c>
      <c r="AV1317" s="21" t="str">
        <f t="shared" si="630"/>
        <v>0</v>
      </c>
      <c r="AW1317" s="27">
        <f t="shared" si="631"/>
        <v>0</v>
      </c>
      <c r="AX1317" s="27" t="str">
        <f t="shared" si="632"/>
        <v>-</v>
      </c>
      <c r="AY1317" s="27" t="str">
        <f t="shared" si="633"/>
        <v>-</v>
      </c>
      <c r="AZ1317" s="21" t="str">
        <f t="shared" si="634"/>
        <v>-</v>
      </c>
      <c r="BA1317" s="21" t="str">
        <f t="shared" si="635"/>
        <v>-</v>
      </c>
      <c r="BB1317" s="28"/>
      <c r="BC1317" s="28"/>
      <c r="BD1317" s="28"/>
      <c r="BE1317" s="28"/>
      <c r="BF1317" s="28"/>
      <c r="BG1317" s="29"/>
      <c r="BH1317" s="29"/>
      <c r="BI1317" s="29"/>
      <c r="BJ1317" s="29"/>
      <c r="BK1317" s="29"/>
    </row>
    <row r="1318" spans="1:63" x14ac:dyDescent="0.25">
      <c r="A1318" s="13" t="s">
        <v>4005</v>
      </c>
      <c r="B1318" s="33" t="s">
        <v>4006</v>
      </c>
      <c r="C1318" s="13" t="s">
        <v>4007</v>
      </c>
      <c r="D1318" s="13" t="str">
        <f>IFERROR(VLOOKUP($B1318,[1]GICS!$C:$D,2,FALSE),"-")</f>
        <v>Industrials</v>
      </c>
      <c r="E1318" s="14">
        <f>IFERROR(IF(VLOOKUP($B1318,'[1]Paste Only'!$D:$AM,4,FALSE)="-",VLOOKUP($B1318,'[1]Market Cap'!$A:$J,10,FALSE),VLOOKUP($B1318,'[1]Paste Only'!$D:$AM,4,FALSE)),"-")</f>
        <v>84.02</v>
      </c>
      <c r="F1318" s="14" t="str">
        <f>IFERROR(VLOOKUP($B1318,'[1]Paste Only'!$D:$AM,5,FALSE),"-")</f>
        <v>-</v>
      </c>
      <c r="G1318" s="15">
        <f>IFERROR(VLOOKUP($B1318,'[1]Paste Only'!$D:$AM,6,FALSE),"-")</f>
        <v>0</v>
      </c>
      <c r="H1318" s="15">
        <f>IFERROR(VLOOKUP($B1318,'[1]Paste Only'!$D:$AM,7,FALSE),"-")</f>
        <v>0</v>
      </c>
      <c r="I1318" s="15">
        <f>IFERROR(VLOOKUP($B1318,'[1]Paste Only'!$D:$AM,8,FALSE),"-")</f>
        <v>0</v>
      </c>
      <c r="J1318" s="34"/>
      <c r="K1318" s="34"/>
      <c r="L1318" s="14">
        <f>IFERROR(VLOOKUP($B1318,'[1]Paste Only'!$D:$AM,12,FALSE),"-")</f>
        <v>1.7705156666666666</v>
      </c>
      <c r="M1318" s="14" t="str">
        <f>IFERROR(VLOOKUP($B1318,'[1]Paste Only'!$D:$AM,15,FALSE),"-")</f>
        <v>-</v>
      </c>
      <c r="N1318" s="30"/>
      <c r="O1318" s="18"/>
      <c r="P1318" s="19">
        <f t="shared" si="636"/>
        <v>0</v>
      </c>
      <c r="Q1318" s="20">
        <f t="shared" si="612"/>
        <v>0</v>
      </c>
      <c r="R1318" s="13">
        <f t="shared" si="613"/>
        <v>0</v>
      </c>
      <c r="S1318" s="13" t="str">
        <f>IFERROR(VLOOKUP($B1318,'[1]Market Cap'!$G:$I,3,FALSE),"-")</f>
        <v>Small Cap</v>
      </c>
      <c r="T1318" s="13"/>
      <c r="U1318" s="13"/>
      <c r="V1318" s="21">
        <f t="shared" si="637"/>
        <v>0</v>
      </c>
      <c r="W1318" s="21">
        <f t="shared" si="637"/>
        <v>0</v>
      </c>
      <c r="X1318" s="21">
        <f t="shared" si="637"/>
        <v>0</v>
      </c>
      <c r="Y1318" s="22">
        <f t="shared" si="614"/>
        <v>0</v>
      </c>
      <c r="Z1318" s="13">
        <f t="shared" si="615"/>
        <v>0</v>
      </c>
      <c r="AA1318" s="23">
        <f t="shared" si="616"/>
        <v>0</v>
      </c>
      <c r="AB1318" s="23">
        <f t="shared" si="617"/>
        <v>0</v>
      </c>
      <c r="AC1318" s="23">
        <f t="shared" si="618"/>
        <v>0</v>
      </c>
      <c r="AD1318" s="24">
        <f t="shared" si="619"/>
        <v>0</v>
      </c>
      <c r="AE1318" s="25">
        <f>IFERROR(VLOOKUP($B1318,'[1]Market Cap'!$G:$I,2,FALSE),"-")</f>
        <v>1583.3204353199999</v>
      </c>
      <c r="AF1318" s="20">
        <f t="shared" si="620"/>
        <v>0</v>
      </c>
      <c r="AG1318" s="17">
        <f t="shared" si="621"/>
        <v>0</v>
      </c>
      <c r="AH1318" s="17">
        <f t="shared" si="622"/>
        <v>0</v>
      </c>
      <c r="AI1318" s="17" t="str">
        <f t="shared" si="623"/>
        <v>-</v>
      </c>
      <c r="AJ1318" s="26" t="str">
        <f>IFERROR(VLOOKUP($B1318,'[1]Paste Only'!$D:$AM,26,FALSE),"-")</f>
        <v>-</v>
      </c>
      <c r="AK1318" s="26" t="str">
        <f>IFERROR(VLOOKUP($B1318,'[1]Paste Only'!$D:$AM,23,FALSE),"-")</f>
        <v>-</v>
      </c>
      <c r="AL1318" s="26" t="str">
        <f>IFERROR(VLOOKUP($B1318,'[1]Paste Only'!$D:$AM,22,FALSE),"-")</f>
        <v>-</v>
      </c>
      <c r="AM1318" s="21" t="str">
        <f t="shared" si="638"/>
        <v>-</v>
      </c>
      <c r="AN1318" s="21" t="str">
        <f t="shared" si="638"/>
        <v>-</v>
      </c>
      <c r="AO1318" s="21" t="str">
        <f t="shared" si="638"/>
        <v>-</v>
      </c>
      <c r="AP1318" s="27">
        <f t="shared" si="624"/>
        <v>0</v>
      </c>
      <c r="AQ1318" s="27" t="str">
        <f t="shared" si="625"/>
        <v>-</v>
      </c>
      <c r="AR1318" s="27" t="str">
        <f t="shared" si="626"/>
        <v>-</v>
      </c>
      <c r="AS1318" s="27">
        <f t="shared" si="627"/>
        <v>0</v>
      </c>
      <c r="AT1318" s="27">
        <f t="shared" si="628"/>
        <v>0</v>
      </c>
      <c r="AU1318" s="27">
        <f t="shared" si="629"/>
        <v>0</v>
      </c>
      <c r="AV1318" s="21" t="str">
        <f t="shared" si="630"/>
        <v>0</v>
      </c>
      <c r="AW1318" s="27">
        <f t="shared" si="631"/>
        <v>0</v>
      </c>
      <c r="AX1318" s="27" t="str">
        <f t="shared" si="632"/>
        <v>-</v>
      </c>
      <c r="AY1318" s="27" t="str">
        <f t="shared" si="633"/>
        <v>-</v>
      </c>
      <c r="AZ1318" s="21" t="str">
        <f t="shared" si="634"/>
        <v>-</v>
      </c>
      <c r="BA1318" s="21" t="str">
        <f t="shared" si="635"/>
        <v>-</v>
      </c>
      <c r="BB1318" s="28"/>
      <c r="BC1318" s="28"/>
      <c r="BD1318" s="28"/>
      <c r="BE1318" s="28"/>
      <c r="BF1318" s="28"/>
      <c r="BG1318" s="29"/>
      <c r="BH1318" s="29"/>
      <c r="BI1318" s="29"/>
      <c r="BJ1318" s="29"/>
      <c r="BK1318" s="29"/>
    </row>
    <row r="1319" spans="1:63" x14ac:dyDescent="0.25">
      <c r="A1319" s="13" t="s">
        <v>4008</v>
      </c>
      <c r="B1319" s="33" t="s">
        <v>4009</v>
      </c>
      <c r="C1319" s="13" t="s">
        <v>4010</v>
      </c>
      <c r="D1319" s="13" t="str">
        <f>IFERROR(VLOOKUP($B1319,[1]GICS!$C:$D,2,FALSE),"-")</f>
        <v>Real Estate</v>
      </c>
      <c r="E1319" s="14">
        <f>IFERROR(IF(VLOOKUP($B1319,'[1]Paste Only'!$D:$AM,4,FALSE)="-",VLOOKUP($B1319,'[1]Market Cap'!$A:$J,10,FALSE),VLOOKUP($B1319,'[1]Paste Only'!$D:$AM,4,FALSE)),"-")</f>
        <v>1164.2</v>
      </c>
      <c r="F1319" s="14">
        <f>IFERROR(VLOOKUP($B1319,'[1]Paste Only'!$D:$AM,5,FALSE),"-")</f>
        <v>1448</v>
      </c>
      <c r="G1319" s="15">
        <f>IFERROR(VLOOKUP($B1319,'[1]Paste Only'!$D:$AM,6,FALSE),"-")</f>
        <v>3</v>
      </c>
      <c r="H1319" s="15">
        <f>IFERROR(VLOOKUP($B1319,'[1]Paste Only'!$D:$AM,7,FALSE),"-")</f>
        <v>0</v>
      </c>
      <c r="I1319" s="15">
        <f>IFERROR(VLOOKUP($B1319,'[1]Paste Only'!$D:$AM,8,FALSE),"-")</f>
        <v>0</v>
      </c>
      <c r="J1319" s="34"/>
      <c r="K1319" s="34"/>
      <c r="L1319" s="14" t="str">
        <f>IFERROR(VLOOKUP($B1319,'[1]Paste Only'!$D:$AM,12,FALSE),"-")</f>
        <v>-</v>
      </c>
      <c r="M1319" s="14" t="str">
        <f>IFERROR(VLOOKUP($B1319,'[1]Paste Only'!$D:$AM,15,FALSE),"-")</f>
        <v>-</v>
      </c>
      <c r="N1319" s="30"/>
      <c r="O1319" s="18"/>
      <c r="P1319" s="19">
        <f t="shared" si="636"/>
        <v>0</v>
      </c>
      <c r="Q1319" s="20">
        <f t="shared" si="612"/>
        <v>0.24377254767222123</v>
      </c>
      <c r="R1319" s="13">
        <f t="shared" si="613"/>
        <v>3</v>
      </c>
      <c r="S1319" s="13" t="str">
        <f>IFERROR(VLOOKUP($B1319,'[1]Market Cap'!$G:$I,3,FALSE),"-")</f>
        <v>Small Cap</v>
      </c>
      <c r="T1319" s="13"/>
      <c r="U1319" s="13"/>
      <c r="V1319" s="21">
        <f t="shared" si="637"/>
        <v>0</v>
      </c>
      <c r="W1319" s="21">
        <f t="shared" si="637"/>
        <v>0</v>
      </c>
      <c r="X1319" s="21">
        <f t="shared" si="637"/>
        <v>0</v>
      </c>
      <c r="Y1319" s="22">
        <f t="shared" si="614"/>
        <v>0</v>
      </c>
      <c r="Z1319" s="13">
        <f t="shared" si="615"/>
        <v>0</v>
      </c>
      <c r="AA1319" s="23">
        <f t="shared" si="616"/>
        <v>0</v>
      </c>
      <c r="AB1319" s="23">
        <f t="shared" si="617"/>
        <v>0</v>
      </c>
      <c r="AC1319" s="23">
        <f t="shared" si="618"/>
        <v>0</v>
      </c>
      <c r="AD1319" s="24">
        <f t="shared" si="619"/>
        <v>0</v>
      </c>
      <c r="AE1319" s="25">
        <f>IFERROR(VLOOKUP($B1319,'[1]Market Cap'!$G:$I,2,FALSE),"-")</f>
        <v>2845.884924</v>
      </c>
      <c r="AF1319" s="20">
        <f t="shared" si="620"/>
        <v>0</v>
      </c>
      <c r="AG1319" s="17">
        <f t="shared" si="621"/>
        <v>0</v>
      </c>
      <c r="AH1319" s="17">
        <f t="shared" si="622"/>
        <v>0</v>
      </c>
      <c r="AI1319" s="17" t="str">
        <f t="shared" si="623"/>
        <v>-</v>
      </c>
      <c r="AJ1319" s="26">
        <f>IFERROR(VLOOKUP($B1319,'[1]Paste Only'!$D:$AM,26,FALSE),"-")</f>
        <v>1448</v>
      </c>
      <c r="AK1319" s="26">
        <f>IFERROR(VLOOKUP($B1319,'[1]Paste Only'!$D:$AM,23,FALSE),"-")</f>
        <v>1448</v>
      </c>
      <c r="AL1319" s="26">
        <f>IFERROR(VLOOKUP($B1319,'[1]Paste Only'!$D:$AM,22,FALSE),"-")</f>
        <v>1448</v>
      </c>
      <c r="AM1319" s="21">
        <f t="shared" si="638"/>
        <v>0</v>
      </c>
      <c r="AN1319" s="21">
        <f t="shared" si="638"/>
        <v>0</v>
      </c>
      <c r="AO1319" s="21">
        <f t="shared" si="638"/>
        <v>0</v>
      </c>
      <c r="AP1319" s="27">
        <f t="shared" si="624"/>
        <v>0</v>
      </c>
      <c r="AQ1319" s="27">
        <f t="shared" si="625"/>
        <v>0</v>
      </c>
      <c r="AR1319" s="27">
        <f t="shared" si="626"/>
        <v>1448</v>
      </c>
      <c r="AS1319" s="27">
        <f t="shared" si="627"/>
        <v>1448</v>
      </c>
      <c r="AT1319" s="27">
        <f t="shared" si="628"/>
        <v>0</v>
      </c>
      <c r="AU1319" s="27">
        <f t="shared" si="629"/>
        <v>0</v>
      </c>
      <c r="AV1319" s="21">
        <f t="shared" si="630"/>
        <v>1</v>
      </c>
      <c r="AW1319" s="27">
        <f t="shared" si="631"/>
        <v>1448</v>
      </c>
      <c r="AX1319" s="27">
        <f t="shared" si="632"/>
        <v>1448</v>
      </c>
      <c r="AY1319" s="27">
        <f t="shared" si="633"/>
        <v>1448</v>
      </c>
      <c r="AZ1319" s="21">
        <f t="shared" si="634"/>
        <v>0.24377254767222123</v>
      </c>
      <c r="BA1319" s="21">
        <f t="shared" si="635"/>
        <v>0.24377254767222123</v>
      </c>
      <c r="BB1319" s="28"/>
      <c r="BC1319" s="28"/>
      <c r="BD1319" s="28"/>
      <c r="BE1319" s="28"/>
      <c r="BF1319" s="28"/>
      <c r="BG1319" s="29"/>
      <c r="BH1319" s="29"/>
      <c r="BI1319" s="29"/>
      <c r="BJ1319" s="29"/>
      <c r="BK1319" s="29"/>
    </row>
    <row r="1320" spans="1:63" x14ac:dyDescent="0.25">
      <c r="A1320" s="13" t="s">
        <v>4011</v>
      </c>
      <c r="B1320" s="33" t="s">
        <v>4012</v>
      </c>
      <c r="C1320" s="13" t="s">
        <v>4013</v>
      </c>
      <c r="D1320" s="13" t="str">
        <f>IFERROR(VLOOKUP($B1320,[1]GICS!$C:$D,2,FALSE),"-")</f>
        <v>Consumer Discretionary</v>
      </c>
      <c r="E1320" s="14">
        <f>IFERROR(IF(VLOOKUP($B1320,'[1]Paste Only'!$D:$AM,4,FALSE)="-",VLOOKUP($B1320,'[1]Market Cap'!$A:$J,10,FALSE),VLOOKUP($B1320,'[1]Paste Only'!$D:$AM,4,FALSE)),"-")</f>
        <v>331.6</v>
      </c>
      <c r="F1320" s="14" t="str">
        <f>IFERROR(VLOOKUP($B1320,'[1]Paste Only'!$D:$AM,5,FALSE),"-")</f>
        <v>-</v>
      </c>
      <c r="G1320" s="15">
        <f>IFERROR(VLOOKUP($B1320,'[1]Paste Only'!$D:$AM,6,FALSE),"-")</f>
        <v>0</v>
      </c>
      <c r="H1320" s="15">
        <f>IFERROR(VLOOKUP($B1320,'[1]Paste Only'!$D:$AM,7,FALSE),"-")</f>
        <v>0</v>
      </c>
      <c r="I1320" s="15">
        <f>IFERROR(VLOOKUP($B1320,'[1]Paste Only'!$D:$AM,8,FALSE),"-")</f>
        <v>0</v>
      </c>
      <c r="J1320" s="34"/>
      <c r="K1320" s="34"/>
      <c r="L1320" s="14">
        <f>IFERROR(VLOOKUP($B1320,'[1]Paste Only'!$D:$AM,12,FALSE),"-")</f>
        <v>16.170000000000002</v>
      </c>
      <c r="M1320" s="14" t="str">
        <f>IFERROR(VLOOKUP($B1320,'[1]Paste Only'!$D:$AM,15,FALSE),"-")</f>
        <v>-</v>
      </c>
      <c r="N1320" s="30"/>
      <c r="O1320" s="18"/>
      <c r="P1320" s="19">
        <f t="shared" si="636"/>
        <v>0</v>
      </c>
      <c r="Q1320" s="20">
        <f t="shared" si="612"/>
        <v>0</v>
      </c>
      <c r="R1320" s="13">
        <f t="shared" si="613"/>
        <v>0</v>
      </c>
      <c r="S1320" s="13" t="str">
        <f>IFERROR(VLOOKUP($B1320,'[1]Market Cap'!$G:$I,3,FALSE),"-")</f>
        <v>Small Cap</v>
      </c>
      <c r="T1320" s="13"/>
      <c r="U1320" s="13"/>
      <c r="V1320" s="21">
        <f t="shared" si="637"/>
        <v>0</v>
      </c>
      <c r="W1320" s="21">
        <f t="shared" si="637"/>
        <v>0</v>
      </c>
      <c r="X1320" s="21">
        <f t="shared" si="637"/>
        <v>0</v>
      </c>
      <c r="Y1320" s="22">
        <f t="shared" si="614"/>
        <v>0</v>
      </c>
      <c r="Z1320" s="13">
        <f t="shared" si="615"/>
        <v>0</v>
      </c>
      <c r="AA1320" s="23">
        <f t="shared" si="616"/>
        <v>0</v>
      </c>
      <c r="AB1320" s="23">
        <f t="shared" si="617"/>
        <v>0</v>
      </c>
      <c r="AC1320" s="23">
        <f t="shared" si="618"/>
        <v>0</v>
      </c>
      <c r="AD1320" s="24">
        <f t="shared" si="619"/>
        <v>0</v>
      </c>
      <c r="AE1320" s="25">
        <f>IFERROR(VLOOKUP($B1320,'[1]Market Cap'!$G:$I,2,FALSE),"-")</f>
        <v>1199.8719848799999</v>
      </c>
      <c r="AF1320" s="20">
        <f t="shared" si="620"/>
        <v>0</v>
      </c>
      <c r="AG1320" s="17">
        <f t="shared" si="621"/>
        <v>0</v>
      </c>
      <c r="AH1320" s="17">
        <f t="shared" si="622"/>
        <v>0</v>
      </c>
      <c r="AI1320" s="17" t="str">
        <f t="shared" si="623"/>
        <v>-</v>
      </c>
      <c r="AJ1320" s="26" t="str">
        <f>IFERROR(VLOOKUP($B1320,'[1]Paste Only'!$D:$AM,26,FALSE),"-")</f>
        <v>-</v>
      </c>
      <c r="AK1320" s="26" t="str">
        <f>IFERROR(VLOOKUP($B1320,'[1]Paste Only'!$D:$AM,23,FALSE),"-")</f>
        <v>-</v>
      </c>
      <c r="AL1320" s="26" t="str">
        <f>IFERROR(VLOOKUP($B1320,'[1]Paste Only'!$D:$AM,22,FALSE),"-")</f>
        <v>-</v>
      </c>
      <c r="AM1320" s="21" t="str">
        <f t="shared" si="638"/>
        <v>-</v>
      </c>
      <c r="AN1320" s="21" t="str">
        <f t="shared" si="638"/>
        <v>-</v>
      </c>
      <c r="AO1320" s="21" t="str">
        <f t="shared" si="638"/>
        <v>-</v>
      </c>
      <c r="AP1320" s="27">
        <f t="shared" si="624"/>
        <v>0</v>
      </c>
      <c r="AQ1320" s="27" t="str">
        <f t="shared" si="625"/>
        <v>-</v>
      </c>
      <c r="AR1320" s="27" t="str">
        <f t="shared" si="626"/>
        <v>-</v>
      </c>
      <c r="AS1320" s="27">
        <f t="shared" si="627"/>
        <v>0</v>
      </c>
      <c r="AT1320" s="27">
        <f t="shared" si="628"/>
        <v>0</v>
      </c>
      <c r="AU1320" s="27">
        <f t="shared" si="629"/>
        <v>0</v>
      </c>
      <c r="AV1320" s="21" t="str">
        <f t="shared" si="630"/>
        <v>0</v>
      </c>
      <c r="AW1320" s="27">
        <f t="shared" si="631"/>
        <v>0</v>
      </c>
      <c r="AX1320" s="27" t="str">
        <f t="shared" si="632"/>
        <v>-</v>
      </c>
      <c r="AY1320" s="27" t="str">
        <f t="shared" si="633"/>
        <v>-</v>
      </c>
      <c r="AZ1320" s="21" t="str">
        <f t="shared" si="634"/>
        <v>-</v>
      </c>
      <c r="BA1320" s="21" t="str">
        <f t="shared" si="635"/>
        <v>-</v>
      </c>
      <c r="BB1320" s="28"/>
      <c r="BC1320" s="28"/>
      <c r="BD1320" s="28"/>
      <c r="BE1320" s="28"/>
      <c r="BF1320" s="28"/>
      <c r="BG1320" s="29"/>
      <c r="BH1320" s="29"/>
      <c r="BI1320" s="29"/>
      <c r="BJ1320" s="29"/>
      <c r="BK1320" s="29"/>
    </row>
    <row r="1321" spans="1:63" x14ac:dyDescent="0.25">
      <c r="A1321" s="13" t="s">
        <v>4014</v>
      </c>
      <c r="B1321" s="33" t="s">
        <v>4015</v>
      </c>
      <c r="C1321" s="13" t="s">
        <v>4016</v>
      </c>
      <c r="D1321" s="13" t="str">
        <f>IFERROR(VLOOKUP($B1321,[1]GICS!$C:$D,2,FALSE),"-")</f>
        <v>Energy</v>
      </c>
      <c r="E1321" s="14">
        <f>IFERROR(IF(VLOOKUP($B1321,'[1]Paste Only'!$D:$AM,4,FALSE)="-",VLOOKUP($B1321,'[1]Market Cap'!$A:$J,10,FALSE),VLOOKUP($B1321,'[1]Paste Only'!$D:$AM,4,FALSE)),"-")</f>
        <v>355.95</v>
      </c>
      <c r="F1321" s="14" t="str">
        <f>IFERROR(VLOOKUP($B1321,'[1]Paste Only'!$D:$AM,5,FALSE),"-")</f>
        <v>-</v>
      </c>
      <c r="G1321" s="15">
        <f>IFERROR(VLOOKUP($B1321,'[1]Paste Only'!$D:$AM,6,FALSE),"-")</f>
        <v>0</v>
      </c>
      <c r="H1321" s="15">
        <f>IFERROR(VLOOKUP($B1321,'[1]Paste Only'!$D:$AM,7,FALSE),"-")</f>
        <v>0</v>
      </c>
      <c r="I1321" s="15">
        <f>IFERROR(VLOOKUP($B1321,'[1]Paste Only'!$D:$AM,8,FALSE),"-")</f>
        <v>0</v>
      </c>
      <c r="J1321" s="34"/>
      <c r="K1321" s="34"/>
      <c r="L1321" s="14">
        <f>IFERROR(VLOOKUP($B1321,'[1]Paste Only'!$D:$AM,12,FALSE),"-")</f>
        <v>9.7899999999999991</v>
      </c>
      <c r="M1321" s="14" t="str">
        <f>IFERROR(VLOOKUP($B1321,'[1]Paste Only'!$D:$AM,15,FALSE),"-")</f>
        <v>-</v>
      </c>
      <c r="N1321" s="30"/>
      <c r="O1321" s="18"/>
      <c r="P1321" s="19">
        <f t="shared" si="636"/>
        <v>0</v>
      </c>
      <c r="Q1321" s="20">
        <f t="shared" si="612"/>
        <v>0</v>
      </c>
      <c r="R1321" s="13">
        <f t="shared" si="613"/>
        <v>0</v>
      </c>
      <c r="S1321" s="13" t="str">
        <f>IFERROR(VLOOKUP($B1321,'[1]Market Cap'!$G:$I,3,FALSE),"-")</f>
        <v>Small Cap</v>
      </c>
      <c r="T1321" s="13"/>
      <c r="U1321" s="13"/>
      <c r="V1321" s="21">
        <f t="shared" si="637"/>
        <v>0</v>
      </c>
      <c r="W1321" s="21">
        <f t="shared" si="637"/>
        <v>0</v>
      </c>
      <c r="X1321" s="21">
        <f t="shared" si="637"/>
        <v>0</v>
      </c>
      <c r="Y1321" s="22">
        <f t="shared" si="614"/>
        <v>0</v>
      </c>
      <c r="Z1321" s="13">
        <f t="shared" si="615"/>
        <v>0</v>
      </c>
      <c r="AA1321" s="23">
        <f t="shared" si="616"/>
        <v>0</v>
      </c>
      <c r="AB1321" s="23">
        <f t="shared" si="617"/>
        <v>0</v>
      </c>
      <c r="AC1321" s="23">
        <f t="shared" si="618"/>
        <v>0</v>
      </c>
      <c r="AD1321" s="24">
        <f t="shared" si="619"/>
        <v>0</v>
      </c>
      <c r="AE1321" s="25">
        <f>IFERROR(VLOOKUP($B1321,'[1]Market Cap'!$G:$I,2,FALSE),"-")</f>
        <v>1593.7463341800001</v>
      </c>
      <c r="AF1321" s="20">
        <f t="shared" si="620"/>
        <v>0</v>
      </c>
      <c r="AG1321" s="17">
        <f t="shared" si="621"/>
        <v>0</v>
      </c>
      <c r="AH1321" s="17">
        <f t="shared" si="622"/>
        <v>0</v>
      </c>
      <c r="AI1321" s="17" t="str">
        <f t="shared" si="623"/>
        <v>-</v>
      </c>
      <c r="AJ1321" s="26" t="str">
        <f>IFERROR(VLOOKUP($B1321,'[1]Paste Only'!$D:$AM,26,FALSE),"-")</f>
        <v>-</v>
      </c>
      <c r="AK1321" s="26" t="str">
        <f>IFERROR(VLOOKUP($B1321,'[1]Paste Only'!$D:$AM,23,FALSE),"-")</f>
        <v>-</v>
      </c>
      <c r="AL1321" s="26" t="str">
        <f>IFERROR(VLOOKUP($B1321,'[1]Paste Only'!$D:$AM,22,FALSE),"-")</f>
        <v>-</v>
      </c>
      <c r="AM1321" s="21" t="str">
        <f t="shared" si="638"/>
        <v>-</v>
      </c>
      <c r="AN1321" s="21" t="str">
        <f t="shared" si="638"/>
        <v>-</v>
      </c>
      <c r="AO1321" s="21" t="str">
        <f t="shared" si="638"/>
        <v>-</v>
      </c>
      <c r="AP1321" s="27">
        <f t="shared" si="624"/>
        <v>0</v>
      </c>
      <c r="AQ1321" s="27" t="str">
        <f t="shared" si="625"/>
        <v>-</v>
      </c>
      <c r="AR1321" s="27" t="str">
        <f t="shared" si="626"/>
        <v>-</v>
      </c>
      <c r="AS1321" s="27">
        <f t="shared" si="627"/>
        <v>0</v>
      </c>
      <c r="AT1321" s="27">
        <f t="shared" si="628"/>
        <v>0</v>
      </c>
      <c r="AU1321" s="27">
        <f t="shared" si="629"/>
        <v>0</v>
      </c>
      <c r="AV1321" s="21" t="str">
        <f t="shared" si="630"/>
        <v>0</v>
      </c>
      <c r="AW1321" s="27">
        <f t="shared" si="631"/>
        <v>0</v>
      </c>
      <c r="AX1321" s="27" t="str">
        <f t="shared" si="632"/>
        <v>-</v>
      </c>
      <c r="AY1321" s="27" t="str">
        <f t="shared" si="633"/>
        <v>-</v>
      </c>
      <c r="AZ1321" s="21" t="str">
        <f t="shared" si="634"/>
        <v>-</v>
      </c>
      <c r="BA1321" s="21" t="str">
        <f t="shared" si="635"/>
        <v>-</v>
      </c>
      <c r="BB1321" s="28"/>
      <c r="BC1321" s="28"/>
      <c r="BD1321" s="28"/>
      <c r="BE1321" s="28"/>
      <c r="BF1321" s="28"/>
      <c r="BG1321" s="29"/>
      <c r="BH1321" s="29"/>
      <c r="BI1321" s="29"/>
      <c r="BJ1321" s="29"/>
      <c r="BK1321" s="29"/>
    </row>
    <row r="1322" spans="1:63" x14ac:dyDescent="0.25">
      <c r="A1322" s="13" t="s">
        <v>4017</v>
      </c>
      <c r="B1322" s="33" t="s">
        <v>4018</v>
      </c>
      <c r="C1322" s="13" t="s">
        <v>4019</v>
      </c>
      <c r="D1322" s="13" t="str">
        <f>IFERROR(VLOOKUP($B1322,[1]GICS!$C:$D,2,FALSE),"-")</f>
        <v>Consumer Staples</v>
      </c>
      <c r="E1322" s="14">
        <f>IFERROR(IF(VLOOKUP($B1322,'[1]Paste Only'!$D:$AM,4,FALSE)="-",VLOOKUP($B1322,'[1]Market Cap'!$A:$J,10,FALSE),VLOOKUP($B1322,'[1]Paste Only'!$D:$AM,4,FALSE)),"-")</f>
        <v>27.56</v>
      </c>
      <c r="F1322" s="14" t="str">
        <f>IFERROR(VLOOKUP($B1322,'[1]Paste Only'!$D:$AM,5,FALSE),"-")</f>
        <v>-</v>
      </c>
      <c r="G1322" s="15">
        <f>IFERROR(VLOOKUP($B1322,'[1]Paste Only'!$D:$AM,6,FALSE),"-")</f>
        <v>0</v>
      </c>
      <c r="H1322" s="15">
        <f>IFERROR(VLOOKUP($B1322,'[1]Paste Only'!$D:$AM,7,FALSE),"-")</f>
        <v>0</v>
      </c>
      <c r="I1322" s="15">
        <f>IFERROR(VLOOKUP($B1322,'[1]Paste Only'!$D:$AM,8,FALSE),"-")</f>
        <v>0</v>
      </c>
      <c r="J1322" s="34"/>
      <c r="K1322" s="34"/>
      <c r="L1322" s="14">
        <f>IFERROR(VLOOKUP($B1322,'[1]Paste Only'!$D:$AM,12,FALSE),"-")</f>
        <v>1.55</v>
      </c>
      <c r="M1322" s="14" t="str">
        <f>IFERROR(VLOOKUP($B1322,'[1]Paste Only'!$D:$AM,15,FALSE),"-")</f>
        <v>-</v>
      </c>
      <c r="N1322" s="30"/>
      <c r="O1322" s="18"/>
      <c r="P1322" s="19">
        <f t="shared" si="636"/>
        <v>0</v>
      </c>
      <c r="Q1322" s="20">
        <f t="shared" si="612"/>
        <v>0</v>
      </c>
      <c r="R1322" s="13">
        <f t="shared" si="613"/>
        <v>0</v>
      </c>
      <c r="S1322" s="13" t="str">
        <f>IFERROR(VLOOKUP($B1322,'[1]Market Cap'!$G:$I,3,FALSE),"-")</f>
        <v>Small Cap</v>
      </c>
      <c r="T1322" s="13"/>
      <c r="U1322" s="13"/>
      <c r="V1322" s="21">
        <f t="shared" si="637"/>
        <v>0</v>
      </c>
      <c r="W1322" s="21">
        <f t="shared" si="637"/>
        <v>0</v>
      </c>
      <c r="X1322" s="21">
        <f t="shared" si="637"/>
        <v>0</v>
      </c>
      <c r="Y1322" s="22">
        <f t="shared" si="614"/>
        <v>0</v>
      </c>
      <c r="Z1322" s="13">
        <f t="shared" si="615"/>
        <v>0</v>
      </c>
      <c r="AA1322" s="23">
        <f t="shared" si="616"/>
        <v>0</v>
      </c>
      <c r="AB1322" s="23">
        <f t="shared" si="617"/>
        <v>0</v>
      </c>
      <c r="AC1322" s="23">
        <f t="shared" si="618"/>
        <v>0</v>
      </c>
      <c r="AD1322" s="24">
        <f t="shared" si="619"/>
        <v>0</v>
      </c>
      <c r="AE1322" s="25">
        <f>IFERROR(VLOOKUP($B1322,'[1]Market Cap'!$G:$I,2,FALSE),"-")</f>
        <v>826.8</v>
      </c>
      <c r="AF1322" s="20">
        <f t="shared" si="620"/>
        <v>0</v>
      </c>
      <c r="AG1322" s="17">
        <f t="shared" si="621"/>
        <v>0</v>
      </c>
      <c r="AH1322" s="17">
        <f t="shared" si="622"/>
        <v>0</v>
      </c>
      <c r="AI1322" s="17" t="str">
        <f t="shared" si="623"/>
        <v>-</v>
      </c>
      <c r="AJ1322" s="26" t="str">
        <f>IFERROR(VLOOKUP($B1322,'[1]Paste Only'!$D:$AM,26,FALSE),"-")</f>
        <v>-</v>
      </c>
      <c r="AK1322" s="26" t="str">
        <f>IFERROR(VLOOKUP($B1322,'[1]Paste Only'!$D:$AM,23,FALSE),"-")</f>
        <v>-</v>
      </c>
      <c r="AL1322" s="26" t="str">
        <f>IFERROR(VLOOKUP($B1322,'[1]Paste Only'!$D:$AM,22,FALSE),"-")</f>
        <v>-</v>
      </c>
      <c r="AM1322" s="21" t="str">
        <f t="shared" si="638"/>
        <v>-</v>
      </c>
      <c r="AN1322" s="21" t="str">
        <f t="shared" si="638"/>
        <v>-</v>
      </c>
      <c r="AO1322" s="21" t="str">
        <f t="shared" si="638"/>
        <v>-</v>
      </c>
      <c r="AP1322" s="27">
        <f t="shared" si="624"/>
        <v>0</v>
      </c>
      <c r="AQ1322" s="27" t="str">
        <f t="shared" si="625"/>
        <v>-</v>
      </c>
      <c r="AR1322" s="27" t="str">
        <f t="shared" si="626"/>
        <v>-</v>
      </c>
      <c r="AS1322" s="27">
        <f t="shared" si="627"/>
        <v>0</v>
      </c>
      <c r="AT1322" s="27">
        <f t="shared" si="628"/>
        <v>0</v>
      </c>
      <c r="AU1322" s="27">
        <f t="shared" si="629"/>
        <v>0</v>
      </c>
      <c r="AV1322" s="21" t="str">
        <f t="shared" si="630"/>
        <v>0</v>
      </c>
      <c r="AW1322" s="27">
        <f t="shared" si="631"/>
        <v>0</v>
      </c>
      <c r="AX1322" s="27" t="str">
        <f t="shared" si="632"/>
        <v>-</v>
      </c>
      <c r="AY1322" s="27" t="str">
        <f t="shared" si="633"/>
        <v>-</v>
      </c>
      <c r="AZ1322" s="21" t="str">
        <f t="shared" si="634"/>
        <v>-</v>
      </c>
      <c r="BA1322" s="21" t="str">
        <f t="shared" si="635"/>
        <v>-</v>
      </c>
      <c r="BB1322" s="28"/>
      <c r="BC1322" s="28"/>
      <c r="BD1322" s="28"/>
      <c r="BE1322" s="28"/>
      <c r="BF1322" s="28"/>
      <c r="BG1322" s="29"/>
      <c r="BH1322" s="29"/>
      <c r="BI1322" s="29"/>
      <c r="BJ1322" s="29"/>
      <c r="BK1322" s="29"/>
    </row>
    <row r="1323" spans="1:63" x14ac:dyDescent="0.25">
      <c r="A1323" s="13" t="s">
        <v>4020</v>
      </c>
      <c r="B1323" s="33" t="s">
        <v>4021</v>
      </c>
      <c r="C1323" s="13" t="s">
        <v>4022</v>
      </c>
      <c r="D1323" s="13" t="str">
        <f>IFERROR(VLOOKUP($B1323,[1]GICS!$C:$D,2,FALSE),"-")</f>
        <v>Health Care</v>
      </c>
      <c r="E1323" s="14">
        <f>IFERROR(IF(VLOOKUP($B1323,'[1]Paste Only'!$D:$AM,4,FALSE)="-",VLOOKUP($B1323,'[1]Market Cap'!$A:$J,10,FALSE),VLOOKUP($B1323,'[1]Paste Only'!$D:$AM,4,FALSE)),"-")</f>
        <v>1.52</v>
      </c>
      <c r="F1323" s="14" t="str">
        <f>IFERROR(VLOOKUP($B1323,'[1]Paste Only'!$D:$AM,5,FALSE),"-")</f>
        <v>-</v>
      </c>
      <c r="G1323" s="15">
        <f>IFERROR(VLOOKUP($B1323,'[1]Paste Only'!$D:$AM,6,FALSE),"-")</f>
        <v>0</v>
      </c>
      <c r="H1323" s="15">
        <f>IFERROR(VLOOKUP($B1323,'[1]Paste Only'!$D:$AM,7,FALSE),"-")</f>
        <v>0</v>
      </c>
      <c r="I1323" s="15">
        <f>IFERROR(VLOOKUP($B1323,'[1]Paste Only'!$D:$AM,8,FALSE),"-")</f>
        <v>0</v>
      </c>
      <c r="J1323" s="34"/>
      <c r="K1323" s="34"/>
      <c r="L1323" s="14">
        <f>IFERROR(VLOOKUP($B1323,'[1]Paste Only'!$D:$AM,12,FALSE),"-")</f>
        <v>3.489975E-2</v>
      </c>
      <c r="M1323" s="14" t="str">
        <f>IFERROR(VLOOKUP($B1323,'[1]Paste Only'!$D:$AM,15,FALSE),"-")</f>
        <v>-</v>
      </c>
      <c r="N1323" s="30"/>
      <c r="O1323" s="18"/>
      <c r="P1323" s="19">
        <f t="shared" si="636"/>
        <v>0</v>
      </c>
      <c r="Q1323" s="20">
        <f t="shared" si="612"/>
        <v>0</v>
      </c>
      <c r="R1323" s="13">
        <f t="shared" si="613"/>
        <v>0</v>
      </c>
      <c r="S1323" s="13" t="str">
        <f>IFERROR(VLOOKUP($B1323,'[1]Market Cap'!$G:$I,3,FALSE),"-")</f>
        <v>Small Cap</v>
      </c>
      <c r="T1323" s="13"/>
      <c r="U1323" s="13"/>
      <c r="V1323" s="21">
        <f t="shared" si="637"/>
        <v>0</v>
      </c>
      <c r="W1323" s="21">
        <f t="shared" si="637"/>
        <v>0</v>
      </c>
      <c r="X1323" s="21">
        <f t="shared" si="637"/>
        <v>0</v>
      </c>
      <c r="Y1323" s="22">
        <f t="shared" si="614"/>
        <v>0</v>
      </c>
      <c r="Z1323" s="13">
        <f t="shared" si="615"/>
        <v>0</v>
      </c>
      <c r="AA1323" s="23">
        <f t="shared" si="616"/>
        <v>0</v>
      </c>
      <c r="AB1323" s="23">
        <f t="shared" si="617"/>
        <v>0</v>
      </c>
      <c r="AC1323" s="23">
        <f t="shared" si="618"/>
        <v>0</v>
      </c>
      <c r="AD1323" s="24">
        <f t="shared" si="619"/>
        <v>0</v>
      </c>
      <c r="AE1323" s="25">
        <f>IFERROR(VLOOKUP($B1323,'[1]Market Cap'!$G:$I,2,FALSE),"-")</f>
        <v>134.06250006400001</v>
      </c>
      <c r="AF1323" s="20">
        <f t="shared" si="620"/>
        <v>0</v>
      </c>
      <c r="AG1323" s="17">
        <f t="shared" si="621"/>
        <v>0</v>
      </c>
      <c r="AH1323" s="17">
        <f t="shared" si="622"/>
        <v>0</v>
      </c>
      <c r="AI1323" s="17" t="str">
        <f t="shared" si="623"/>
        <v>-</v>
      </c>
      <c r="AJ1323" s="26" t="str">
        <f>IFERROR(VLOOKUP($B1323,'[1]Paste Only'!$D:$AM,26,FALSE),"-")</f>
        <v>-</v>
      </c>
      <c r="AK1323" s="26" t="str">
        <f>IFERROR(VLOOKUP($B1323,'[1]Paste Only'!$D:$AM,23,FALSE),"-")</f>
        <v>-</v>
      </c>
      <c r="AL1323" s="26" t="str">
        <f>IFERROR(VLOOKUP($B1323,'[1]Paste Only'!$D:$AM,22,FALSE),"-")</f>
        <v>-</v>
      </c>
      <c r="AM1323" s="21" t="str">
        <f t="shared" si="638"/>
        <v>-</v>
      </c>
      <c r="AN1323" s="21" t="str">
        <f t="shared" si="638"/>
        <v>-</v>
      </c>
      <c r="AO1323" s="21" t="str">
        <f t="shared" si="638"/>
        <v>-</v>
      </c>
      <c r="AP1323" s="27">
        <f t="shared" si="624"/>
        <v>0</v>
      </c>
      <c r="AQ1323" s="27" t="str">
        <f t="shared" si="625"/>
        <v>-</v>
      </c>
      <c r="AR1323" s="27" t="str">
        <f t="shared" si="626"/>
        <v>-</v>
      </c>
      <c r="AS1323" s="27">
        <f t="shared" si="627"/>
        <v>0</v>
      </c>
      <c r="AT1323" s="27">
        <f t="shared" si="628"/>
        <v>0</v>
      </c>
      <c r="AU1323" s="27">
        <f t="shared" si="629"/>
        <v>0</v>
      </c>
      <c r="AV1323" s="21" t="str">
        <f t="shared" si="630"/>
        <v>0</v>
      </c>
      <c r="AW1323" s="27">
        <f t="shared" si="631"/>
        <v>0</v>
      </c>
      <c r="AX1323" s="27" t="str">
        <f t="shared" si="632"/>
        <v>-</v>
      </c>
      <c r="AY1323" s="27" t="str">
        <f t="shared" si="633"/>
        <v>-</v>
      </c>
      <c r="AZ1323" s="21" t="str">
        <f t="shared" si="634"/>
        <v>-</v>
      </c>
      <c r="BA1323" s="21" t="str">
        <f t="shared" si="635"/>
        <v>-</v>
      </c>
      <c r="BB1323" s="28"/>
      <c r="BC1323" s="28"/>
      <c r="BD1323" s="28"/>
      <c r="BE1323" s="28"/>
      <c r="BF1323" s="28"/>
      <c r="BG1323" s="29"/>
      <c r="BH1323" s="29"/>
      <c r="BI1323" s="29"/>
      <c r="BJ1323" s="29"/>
      <c r="BK1323" s="29"/>
    </row>
    <row r="1324" spans="1:63" x14ac:dyDescent="0.25">
      <c r="A1324" s="13" t="s">
        <v>4023</v>
      </c>
      <c r="B1324" s="33" t="s">
        <v>4024</v>
      </c>
      <c r="C1324" s="13" t="s">
        <v>4025</v>
      </c>
      <c r="D1324" s="13" t="str">
        <f>IFERROR(VLOOKUP($B1324,[1]GICS!$C:$D,2,FALSE),"-")</f>
        <v>Financials</v>
      </c>
      <c r="E1324" s="14">
        <f>IFERROR(IF(VLOOKUP($B1324,'[1]Paste Only'!$D:$AM,4,FALSE)="-",VLOOKUP($B1324,'[1]Market Cap'!$A:$J,10,FALSE),VLOOKUP($B1324,'[1]Paste Only'!$D:$AM,4,FALSE)),"-")</f>
        <v>173.4</v>
      </c>
      <c r="F1324" s="14" t="str">
        <f>IFERROR(VLOOKUP($B1324,'[1]Paste Only'!$D:$AM,5,FALSE),"-")</f>
        <v>-</v>
      </c>
      <c r="G1324" s="15">
        <f>IFERROR(VLOOKUP($B1324,'[1]Paste Only'!$D:$AM,6,FALSE),"-")</f>
        <v>0</v>
      </c>
      <c r="H1324" s="15">
        <f>IFERROR(VLOOKUP($B1324,'[1]Paste Only'!$D:$AM,7,FALSE),"-")</f>
        <v>0</v>
      </c>
      <c r="I1324" s="15">
        <f>IFERROR(VLOOKUP($B1324,'[1]Paste Only'!$D:$AM,8,FALSE),"-")</f>
        <v>0</v>
      </c>
      <c r="J1324" s="34"/>
      <c r="K1324" s="34"/>
      <c r="L1324" s="14">
        <f>IFERROR(VLOOKUP($B1324,'[1]Paste Only'!$D:$AM,12,FALSE),"-")</f>
        <v>29.79</v>
      </c>
      <c r="M1324" s="14" t="str">
        <f>IFERROR(VLOOKUP($B1324,'[1]Paste Only'!$D:$AM,15,FALSE),"-")</f>
        <v>-</v>
      </c>
      <c r="N1324" s="30"/>
      <c r="O1324" s="18"/>
      <c r="P1324" s="19">
        <f t="shared" si="636"/>
        <v>0</v>
      </c>
      <c r="Q1324" s="20">
        <f t="shared" si="612"/>
        <v>0</v>
      </c>
      <c r="R1324" s="13">
        <f t="shared" si="613"/>
        <v>0</v>
      </c>
      <c r="S1324" s="13" t="str">
        <f>IFERROR(VLOOKUP($B1324,'[1]Market Cap'!$G:$I,3,FALSE),"-")</f>
        <v>Small Cap</v>
      </c>
      <c r="T1324" s="13"/>
      <c r="U1324" s="13"/>
      <c r="V1324" s="21">
        <f t="shared" si="637"/>
        <v>0</v>
      </c>
      <c r="W1324" s="21">
        <f t="shared" si="637"/>
        <v>0</v>
      </c>
      <c r="X1324" s="21">
        <f t="shared" si="637"/>
        <v>0</v>
      </c>
      <c r="Y1324" s="22">
        <f t="shared" si="614"/>
        <v>0</v>
      </c>
      <c r="Z1324" s="13">
        <f t="shared" si="615"/>
        <v>0</v>
      </c>
      <c r="AA1324" s="23">
        <f t="shared" si="616"/>
        <v>0</v>
      </c>
      <c r="AB1324" s="23">
        <f t="shared" si="617"/>
        <v>0</v>
      </c>
      <c r="AC1324" s="23">
        <f t="shared" si="618"/>
        <v>0</v>
      </c>
      <c r="AD1324" s="24">
        <f t="shared" si="619"/>
        <v>0</v>
      </c>
      <c r="AE1324" s="25">
        <f>IFERROR(VLOOKUP($B1324,'[1]Market Cap'!$G:$I,2,FALSE),"-")</f>
        <v>933.77748443999997</v>
      </c>
      <c r="AF1324" s="20">
        <f t="shared" si="620"/>
        <v>0</v>
      </c>
      <c r="AG1324" s="17">
        <f t="shared" si="621"/>
        <v>0</v>
      </c>
      <c r="AH1324" s="17">
        <f t="shared" si="622"/>
        <v>0</v>
      </c>
      <c r="AI1324" s="17" t="str">
        <f t="shared" si="623"/>
        <v>-</v>
      </c>
      <c r="AJ1324" s="26" t="str">
        <f>IFERROR(VLOOKUP($B1324,'[1]Paste Only'!$D:$AM,26,FALSE),"-")</f>
        <v>-</v>
      </c>
      <c r="AK1324" s="26" t="str">
        <f>IFERROR(VLOOKUP($B1324,'[1]Paste Only'!$D:$AM,23,FALSE),"-")</f>
        <v>-</v>
      </c>
      <c r="AL1324" s="26" t="str">
        <f>IFERROR(VLOOKUP($B1324,'[1]Paste Only'!$D:$AM,22,FALSE),"-")</f>
        <v>-</v>
      </c>
      <c r="AM1324" s="21" t="str">
        <f t="shared" si="638"/>
        <v>-</v>
      </c>
      <c r="AN1324" s="21" t="str">
        <f t="shared" si="638"/>
        <v>-</v>
      </c>
      <c r="AO1324" s="21" t="str">
        <f t="shared" si="638"/>
        <v>-</v>
      </c>
      <c r="AP1324" s="27">
        <f t="shared" si="624"/>
        <v>0</v>
      </c>
      <c r="AQ1324" s="27" t="str">
        <f t="shared" si="625"/>
        <v>-</v>
      </c>
      <c r="AR1324" s="27" t="str">
        <f t="shared" si="626"/>
        <v>-</v>
      </c>
      <c r="AS1324" s="27">
        <f t="shared" si="627"/>
        <v>0</v>
      </c>
      <c r="AT1324" s="27">
        <f t="shared" si="628"/>
        <v>0</v>
      </c>
      <c r="AU1324" s="27">
        <f t="shared" si="629"/>
        <v>0</v>
      </c>
      <c r="AV1324" s="21" t="str">
        <f t="shared" si="630"/>
        <v>0</v>
      </c>
      <c r="AW1324" s="27">
        <f t="shared" si="631"/>
        <v>0</v>
      </c>
      <c r="AX1324" s="27" t="str">
        <f t="shared" si="632"/>
        <v>-</v>
      </c>
      <c r="AY1324" s="27" t="str">
        <f t="shared" si="633"/>
        <v>-</v>
      </c>
      <c r="AZ1324" s="21" t="str">
        <f t="shared" si="634"/>
        <v>-</v>
      </c>
      <c r="BA1324" s="21" t="str">
        <f t="shared" si="635"/>
        <v>-</v>
      </c>
      <c r="BB1324" s="28"/>
      <c r="BC1324" s="28"/>
      <c r="BD1324" s="28"/>
      <c r="BE1324" s="28"/>
      <c r="BF1324" s="28"/>
      <c r="BG1324" s="29"/>
      <c r="BH1324" s="29"/>
      <c r="BI1324" s="29"/>
      <c r="BJ1324" s="29"/>
      <c r="BK1324" s="29"/>
    </row>
    <row r="1325" spans="1:63" x14ac:dyDescent="0.25">
      <c r="A1325" s="13" t="s">
        <v>4026</v>
      </c>
      <c r="B1325" s="33" t="s">
        <v>4027</v>
      </c>
      <c r="C1325" s="13" t="s">
        <v>4028</v>
      </c>
      <c r="D1325" s="13" t="str">
        <f>IFERROR(VLOOKUP($B1325,[1]GICS!$C:$D,2,FALSE),"-")</f>
        <v>Materials</v>
      </c>
      <c r="E1325" s="14">
        <f>IFERROR(IF(VLOOKUP($B1325,'[1]Paste Only'!$D:$AM,4,FALSE)="-",VLOOKUP($B1325,'[1]Market Cap'!$A:$J,10,FALSE),VLOOKUP($B1325,'[1]Paste Only'!$D:$AM,4,FALSE)),"-")</f>
        <v>381.55</v>
      </c>
      <c r="F1325" s="14" t="str">
        <f>IFERROR(VLOOKUP($B1325,'[1]Paste Only'!$D:$AM,5,FALSE),"-")</f>
        <v>-</v>
      </c>
      <c r="G1325" s="15">
        <f>IFERROR(VLOOKUP($B1325,'[1]Paste Only'!$D:$AM,6,FALSE),"-")</f>
        <v>0</v>
      </c>
      <c r="H1325" s="15">
        <f>IFERROR(VLOOKUP($B1325,'[1]Paste Only'!$D:$AM,7,FALSE),"-")</f>
        <v>0</v>
      </c>
      <c r="I1325" s="15">
        <f>IFERROR(VLOOKUP($B1325,'[1]Paste Only'!$D:$AM,8,FALSE),"-")</f>
        <v>0</v>
      </c>
      <c r="J1325" s="34"/>
      <c r="K1325" s="34"/>
      <c r="L1325" s="14">
        <f>IFERROR(VLOOKUP($B1325,'[1]Paste Only'!$D:$AM,12,FALSE),"-")</f>
        <v>29.56</v>
      </c>
      <c r="M1325" s="14" t="str">
        <f>IFERROR(VLOOKUP($B1325,'[1]Paste Only'!$D:$AM,15,FALSE),"-")</f>
        <v>-</v>
      </c>
      <c r="N1325" s="30"/>
      <c r="O1325" s="18"/>
      <c r="P1325" s="19">
        <f t="shared" si="636"/>
        <v>0</v>
      </c>
      <c r="Q1325" s="20">
        <f t="shared" si="612"/>
        <v>0</v>
      </c>
      <c r="R1325" s="13">
        <f t="shared" si="613"/>
        <v>0</v>
      </c>
      <c r="S1325" s="13" t="str">
        <f>IFERROR(VLOOKUP($B1325,'[1]Market Cap'!$G:$I,3,FALSE),"-")</f>
        <v>Small Cap</v>
      </c>
      <c r="T1325" s="13"/>
      <c r="U1325" s="13"/>
      <c r="V1325" s="21">
        <f t="shared" si="637"/>
        <v>0</v>
      </c>
      <c r="W1325" s="21">
        <f t="shared" si="637"/>
        <v>0</v>
      </c>
      <c r="X1325" s="21">
        <f t="shared" si="637"/>
        <v>0</v>
      </c>
      <c r="Y1325" s="22">
        <f t="shared" si="614"/>
        <v>0</v>
      </c>
      <c r="Z1325" s="13">
        <f t="shared" si="615"/>
        <v>0</v>
      </c>
      <c r="AA1325" s="23">
        <f t="shared" si="616"/>
        <v>0</v>
      </c>
      <c r="AB1325" s="23">
        <f t="shared" si="617"/>
        <v>0</v>
      </c>
      <c r="AC1325" s="23">
        <f t="shared" si="618"/>
        <v>0</v>
      </c>
      <c r="AD1325" s="24">
        <f t="shared" si="619"/>
        <v>0</v>
      </c>
      <c r="AE1325" s="25">
        <f>IFERROR(VLOOKUP($B1325,'[1]Market Cap'!$G:$I,2,FALSE),"-")</f>
        <v>902.16505470000004</v>
      </c>
      <c r="AF1325" s="20">
        <f t="shared" si="620"/>
        <v>0</v>
      </c>
      <c r="AG1325" s="17">
        <f t="shared" si="621"/>
        <v>0</v>
      </c>
      <c r="AH1325" s="17">
        <f t="shared" si="622"/>
        <v>0</v>
      </c>
      <c r="AI1325" s="17" t="str">
        <f t="shared" si="623"/>
        <v>-</v>
      </c>
      <c r="AJ1325" s="26" t="str">
        <f>IFERROR(VLOOKUP($B1325,'[1]Paste Only'!$D:$AM,26,FALSE),"-")</f>
        <v>-</v>
      </c>
      <c r="AK1325" s="26" t="str">
        <f>IFERROR(VLOOKUP($B1325,'[1]Paste Only'!$D:$AM,23,FALSE),"-")</f>
        <v>-</v>
      </c>
      <c r="AL1325" s="26" t="str">
        <f>IFERROR(VLOOKUP($B1325,'[1]Paste Only'!$D:$AM,22,FALSE),"-")</f>
        <v>-</v>
      </c>
      <c r="AM1325" s="21" t="str">
        <f t="shared" si="638"/>
        <v>-</v>
      </c>
      <c r="AN1325" s="21" t="str">
        <f t="shared" si="638"/>
        <v>-</v>
      </c>
      <c r="AO1325" s="21" t="str">
        <f t="shared" si="638"/>
        <v>-</v>
      </c>
      <c r="AP1325" s="27">
        <f t="shared" si="624"/>
        <v>0</v>
      </c>
      <c r="AQ1325" s="27" t="str">
        <f t="shared" si="625"/>
        <v>-</v>
      </c>
      <c r="AR1325" s="27" t="str">
        <f t="shared" si="626"/>
        <v>-</v>
      </c>
      <c r="AS1325" s="27">
        <f t="shared" si="627"/>
        <v>0</v>
      </c>
      <c r="AT1325" s="27">
        <f t="shared" si="628"/>
        <v>0</v>
      </c>
      <c r="AU1325" s="27">
        <f t="shared" si="629"/>
        <v>0</v>
      </c>
      <c r="AV1325" s="21" t="str">
        <f t="shared" si="630"/>
        <v>0</v>
      </c>
      <c r="AW1325" s="27">
        <f t="shared" si="631"/>
        <v>0</v>
      </c>
      <c r="AX1325" s="27" t="str">
        <f t="shared" si="632"/>
        <v>-</v>
      </c>
      <c r="AY1325" s="27" t="str">
        <f t="shared" si="633"/>
        <v>-</v>
      </c>
      <c r="AZ1325" s="21" t="str">
        <f t="shared" si="634"/>
        <v>-</v>
      </c>
      <c r="BA1325" s="21" t="str">
        <f t="shared" si="635"/>
        <v>-</v>
      </c>
      <c r="BB1325" s="28"/>
      <c r="BC1325" s="28"/>
      <c r="BD1325" s="28"/>
      <c r="BE1325" s="28"/>
      <c r="BF1325" s="28"/>
      <c r="BG1325" s="29"/>
      <c r="BH1325" s="29"/>
      <c r="BI1325" s="29"/>
      <c r="BJ1325" s="29"/>
      <c r="BK1325" s="29"/>
    </row>
    <row r="1326" spans="1:63" x14ac:dyDescent="0.25">
      <c r="A1326" s="13" t="s">
        <v>4029</v>
      </c>
      <c r="B1326" s="33" t="s">
        <v>4030</v>
      </c>
      <c r="C1326" s="13" t="s">
        <v>4031</v>
      </c>
      <c r="D1326" s="13" t="str">
        <f>IFERROR(VLOOKUP($B1326,[1]GICS!$C:$D,2,FALSE),"-")</f>
        <v>Materials</v>
      </c>
      <c r="E1326" s="14">
        <f>IFERROR(IF(VLOOKUP($B1326,'[1]Paste Only'!$D:$AM,4,FALSE)="-",VLOOKUP($B1326,'[1]Market Cap'!$A:$J,10,FALSE),VLOOKUP($B1326,'[1]Paste Only'!$D:$AM,4,FALSE)),"-")</f>
        <v>83.41</v>
      </c>
      <c r="F1326" s="14" t="str">
        <f>IFERROR(VLOOKUP($B1326,'[1]Paste Only'!$D:$AM,5,FALSE),"-")</f>
        <v>-</v>
      </c>
      <c r="G1326" s="15">
        <f>IFERROR(VLOOKUP($B1326,'[1]Paste Only'!$D:$AM,6,FALSE),"-")</f>
        <v>0</v>
      </c>
      <c r="H1326" s="15">
        <f>IFERROR(VLOOKUP($B1326,'[1]Paste Only'!$D:$AM,7,FALSE),"-")</f>
        <v>0</v>
      </c>
      <c r="I1326" s="15">
        <f>IFERROR(VLOOKUP($B1326,'[1]Paste Only'!$D:$AM,8,FALSE),"-")</f>
        <v>0</v>
      </c>
      <c r="J1326" s="34"/>
      <c r="K1326" s="34"/>
      <c r="L1326" s="14">
        <f>IFERROR(VLOOKUP($B1326,'[1]Paste Only'!$D:$AM,12,FALSE),"-")</f>
        <v>11.86</v>
      </c>
      <c r="M1326" s="14" t="str">
        <f>IFERROR(VLOOKUP($B1326,'[1]Paste Only'!$D:$AM,15,FALSE),"-")</f>
        <v>-</v>
      </c>
      <c r="N1326" s="30"/>
      <c r="O1326" s="18"/>
      <c r="P1326" s="19">
        <f t="shared" si="636"/>
        <v>0</v>
      </c>
      <c r="Q1326" s="20">
        <f t="shared" si="612"/>
        <v>0</v>
      </c>
      <c r="R1326" s="13">
        <f t="shared" si="613"/>
        <v>0</v>
      </c>
      <c r="S1326" s="13" t="str">
        <f>IFERROR(VLOOKUP($B1326,'[1]Market Cap'!$G:$I,3,FALSE),"-")</f>
        <v>Small Cap</v>
      </c>
      <c r="T1326" s="13"/>
      <c r="U1326" s="13"/>
      <c r="V1326" s="21">
        <f t="shared" si="637"/>
        <v>0</v>
      </c>
      <c r="W1326" s="21">
        <f t="shared" si="637"/>
        <v>0</v>
      </c>
      <c r="X1326" s="21">
        <f t="shared" si="637"/>
        <v>0</v>
      </c>
      <c r="Y1326" s="22">
        <f t="shared" si="614"/>
        <v>0</v>
      </c>
      <c r="Z1326" s="13">
        <f t="shared" si="615"/>
        <v>0</v>
      </c>
      <c r="AA1326" s="23">
        <f t="shared" si="616"/>
        <v>0</v>
      </c>
      <c r="AB1326" s="23">
        <f t="shared" si="617"/>
        <v>0</v>
      </c>
      <c r="AC1326" s="23">
        <f t="shared" si="618"/>
        <v>0</v>
      </c>
      <c r="AD1326" s="24">
        <f t="shared" si="619"/>
        <v>0</v>
      </c>
      <c r="AE1326" s="25">
        <f>IFERROR(VLOOKUP($B1326,'[1]Market Cap'!$G:$I,2,FALSE),"-")</f>
        <v>834.1</v>
      </c>
      <c r="AF1326" s="20">
        <f t="shared" si="620"/>
        <v>0</v>
      </c>
      <c r="AG1326" s="17">
        <f t="shared" si="621"/>
        <v>0</v>
      </c>
      <c r="AH1326" s="17">
        <f t="shared" si="622"/>
        <v>0</v>
      </c>
      <c r="AI1326" s="17" t="str">
        <f t="shared" si="623"/>
        <v>-</v>
      </c>
      <c r="AJ1326" s="26" t="str">
        <f>IFERROR(VLOOKUP($B1326,'[1]Paste Only'!$D:$AM,26,FALSE),"-")</f>
        <v>-</v>
      </c>
      <c r="AK1326" s="26" t="str">
        <f>IFERROR(VLOOKUP($B1326,'[1]Paste Only'!$D:$AM,23,FALSE),"-")</f>
        <v>-</v>
      </c>
      <c r="AL1326" s="26" t="str">
        <f>IFERROR(VLOOKUP($B1326,'[1]Paste Only'!$D:$AM,22,FALSE),"-")</f>
        <v>-</v>
      </c>
      <c r="AM1326" s="21" t="str">
        <f t="shared" si="638"/>
        <v>-</v>
      </c>
      <c r="AN1326" s="21" t="str">
        <f t="shared" si="638"/>
        <v>-</v>
      </c>
      <c r="AO1326" s="21" t="str">
        <f t="shared" si="638"/>
        <v>-</v>
      </c>
      <c r="AP1326" s="27">
        <f t="shared" si="624"/>
        <v>0</v>
      </c>
      <c r="AQ1326" s="27" t="str">
        <f t="shared" si="625"/>
        <v>-</v>
      </c>
      <c r="AR1326" s="27" t="str">
        <f t="shared" si="626"/>
        <v>-</v>
      </c>
      <c r="AS1326" s="27">
        <f t="shared" si="627"/>
        <v>0</v>
      </c>
      <c r="AT1326" s="27">
        <f t="shared" si="628"/>
        <v>0</v>
      </c>
      <c r="AU1326" s="27">
        <f t="shared" si="629"/>
        <v>0</v>
      </c>
      <c r="AV1326" s="21" t="str">
        <f t="shared" si="630"/>
        <v>0</v>
      </c>
      <c r="AW1326" s="27">
        <f t="shared" si="631"/>
        <v>0</v>
      </c>
      <c r="AX1326" s="27" t="str">
        <f t="shared" si="632"/>
        <v>-</v>
      </c>
      <c r="AY1326" s="27" t="str">
        <f t="shared" si="633"/>
        <v>-</v>
      </c>
      <c r="AZ1326" s="21" t="str">
        <f t="shared" si="634"/>
        <v>-</v>
      </c>
      <c r="BA1326" s="21" t="str">
        <f t="shared" si="635"/>
        <v>-</v>
      </c>
      <c r="BB1326" s="28"/>
      <c r="BC1326" s="28"/>
      <c r="BD1326" s="28"/>
      <c r="BE1326" s="28"/>
      <c r="BF1326" s="28"/>
      <c r="BG1326" s="29"/>
      <c r="BH1326" s="29"/>
      <c r="BI1326" s="29"/>
      <c r="BJ1326" s="29"/>
      <c r="BK1326" s="29"/>
    </row>
    <row r="1327" spans="1:63" x14ac:dyDescent="0.25">
      <c r="A1327" s="13" t="s">
        <v>4032</v>
      </c>
      <c r="B1327" s="33" t="s">
        <v>4033</v>
      </c>
      <c r="C1327" s="13" t="s">
        <v>4034</v>
      </c>
      <c r="D1327" s="13" t="str">
        <f>IFERROR(VLOOKUP($B1327,[1]GICS!$C:$D,2,FALSE),"-")</f>
        <v>Consumer Discretionary</v>
      </c>
      <c r="E1327" s="14">
        <f>IFERROR(IF(VLOOKUP($B1327,'[1]Paste Only'!$D:$AM,4,FALSE)="-",VLOOKUP($B1327,'[1]Market Cap'!$A:$J,10,FALSE),VLOOKUP($B1327,'[1]Paste Only'!$D:$AM,4,FALSE)),"-")</f>
        <v>907.6</v>
      </c>
      <c r="F1327" s="14" t="str">
        <f>IFERROR(VLOOKUP($B1327,'[1]Paste Only'!$D:$AM,5,FALSE),"-")</f>
        <v>-</v>
      </c>
      <c r="G1327" s="15">
        <f>IFERROR(VLOOKUP($B1327,'[1]Paste Only'!$D:$AM,6,FALSE),"-")</f>
        <v>0</v>
      </c>
      <c r="H1327" s="15">
        <f>IFERROR(VLOOKUP($B1327,'[1]Paste Only'!$D:$AM,7,FALSE),"-")</f>
        <v>0</v>
      </c>
      <c r="I1327" s="15">
        <f>IFERROR(VLOOKUP($B1327,'[1]Paste Only'!$D:$AM,8,FALSE),"-")</f>
        <v>0</v>
      </c>
      <c r="J1327" s="34"/>
      <c r="K1327" s="34"/>
      <c r="L1327" s="14">
        <f>IFERROR(VLOOKUP($B1327,'[1]Paste Only'!$D:$AM,12,FALSE),"-")</f>
        <v>119.96</v>
      </c>
      <c r="M1327" s="14" t="str">
        <f>IFERROR(VLOOKUP($B1327,'[1]Paste Only'!$D:$AM,15,FALSE),"-")</f>
        <v>-</v>
      </c>
      <c r="N1327" s="30"/>
      <c r="O1327" s="18"/>
      <c r="P1327" s="19">
        <f t="shared" si="636"/>
        <v>0</v>
      </c>
      <c r="Q1327" s="20">
        <f t="shared" si="612"/>
        <v>0</v>
      </c>
      <c r="R1327" s="13">
        <f t="shared" si="613"/>
        <v>0</v>
      </c>
      <c r="S1327" s="13" t="str">
        <f>IFERROR(VLOOKUP($B1327,'[1]Market Cap'!$G:$I,3,FALSE),"-")</f>
        <v>Small Cap</v>
      </c>
      <c r="T1327" s="13"/>
      <c r="U1327" s="13"/>
      <c r="V1327" s="21">
        <f t="shared" si="637"/>
        <v>0</v>
      </c>
      <c r="W1327" s="21">
        <f t="shared" si="637"/>
        <v>0</v>
      </c>
      <c r="X1327" s="21">
        <f t="shared" si="637"/>
        <v>0</v>
      </c>
      <c r="Y1327" s="22">
        <f t="shared" si="614"/>
        <v>0</v>
      </c>
      <c r="Z1327" s="13">
        <f t="shared" si="615"/>
        <v>0</v>
      </c>
      <c r="AA1327" s="23">
        <f t="shared" si="616"/>
        <v>0</v>
      </c>
      <c r="AB1327" s="23">
        <f t="shared" si="617"/>
        <v>0</v>
      </c>
      <c r="AC1327" s="23">
        <f t="shared" si="618"/>
        <v>0</v>
      </c>
      <c r="AD1327" s="24">
        <f t="shared" si="619"/>
        <v>0</v>
      </c>
      <c r="AE1327" s="25">
        <f>IFERROR(VLOOKUP($B1327,'[1]Market Cap'!$G:$I,2,FALSE),"-")</f>
        <v>1058.63480512</v>
      </c>
      <c r="AF1327" s="20">
        <f t="shared" si="620"/>
        <v>0</v>
      </c>
      <c r="AG1327" s="17">
        <f t="shared" si="621"/>
        <v>0</v>
      </c>
      <c r="AH1327" s="17">
        <f t="shared" si="622"/>
        <v>0</v>
      </c>
      <c r="AI1327" s="17" t="str">
        <f t="shared" si="623"/>
        <v>-</v>
      </c>
      <c r="AJ1327" s="26" t="str">
        <f>IFERROR(VLOOKUP($B1327,'[1]Paste Only'!$D:$AM,26,FALSE),"-")</f>
        <v>-</v>
      </c>
      <c r="AK1327" s="26" t="str">
        <f>IFERROR(VLOOKUP($B1327,'[1]Paste Only'!$D:$AM,23,FALSE),"-")</f>
        <v>-</v>
      </c>
      <c r="AL1327" s="26" t="str">
        <f>IFERROR(VLOOKUP($B1327,'[1]Paste Only'!$D:$AM,22,FALSE),"-")</f>
        <v>-</v>
      </c>
      <c r="AM1327" s="21" t="str">
        <f t="shared" si="638"/>
        <v>-</v>
      </c>
      <c r="AN1327" s="21" t="str">
        <f t="shared" si="638"/>
        <v>-</v>
      </c>
      <c r="AO1327" s="21" t="str">
        <f t="shared" si="638"/>
        <v>-</v>
      </c>
      <c r="AP1327" s="27">
        <f t="shared" si="624"/>
        <v>0</v>
      </c>
      <c r="AQ1327" s="27" t="str">
        <f t="shared" si="625"/>
        <v>-</v>
      </c>
      <c r="AR1327" s="27" t="str">
        <f t="shared" si="626"/>
        <v>-</v>
      </c>
      <c r="AS1327" s="27">
        <f t="shared" si="627"/>
        <v>0</v>
      </c>
      <c r="AT1327" s="27">
        <f t="shared" si="628"/>
        <v>0</v>
      </c>
      <c r="AU1327" s="27">
        <f t="shared" si="629"/>
        <v>0</v>
      </c>
      <c r="AV1327" s="21" t="str">
        <f t="shared" si="630"/>
        <v>0</v>
      </c>
      <c r="AW1327" s="27">
        <f t="shared" si="631"/>
        <v>0</v>
      </c>
      <c r="AX1327" s="27" t="str">
        <f t="shared" si="632"/>
        <v>-</v>
      </c>
      <c r="AY1327" s="27" t="str">
        <f t="shared" si="633"/>
        <v>-</v>
      </c>
      <c r="AZ1327" s="21" t="str">
        <f t="shared" si="634"/>
        <v>-</v>
      </c>
      <c r="BA1327" s="21" t="str">
        <f t="shared" si="635"/>
        <v>-</v>
      </c>
      <c r="BB1327" s="28"/>
      <c r="BC1327" s="28"/>
      <c r="BD1327" s="28"/>
      <c r="BE1327" s="28"/>
      <c r="BF1327" s="28"/>
      <c r="BG1327" s="29"/>
      <c r="BH1327" s="29"/>
      <c r="BI1327" s="29"/>
      <c r="BJ1327" s="29"/>
      <c r="BK1327" s="29"/>
    </row>
    <row r="1328" spans="1:63" x14ac:dyDescent="0.25">
      <c r="A1328" s="13" t="s">
        <v>4035</v>
      </c>
      <c r="B1328" s="33" t="s">
        <v>4036</v>
      </c>
      <c r="C1328" s="13" t="s">
        <v>4037</v>
      </c>
      <c r="D1328" s="13" t="str">
        <f>IFERROR(VLOOKUP($B1328,[1]GICS!$C:$D,2,FALSE),"-")</f>
        <v>Consumer Discretionary</v>
      </c>
      <c r="E1328" s="14">
        <f>IFERROR(IF(VLOOKUP($B1328,'[1]Paste Only'!$D:$AM,4,FALSE)="-",VLOOKUP($B1328,'[1]Market Cap'!$A:$J,10,FALSE),VLOOKUP($B1328,'[1]Paste Only'!$D:$AM,4,FALSE)),"-")</f>
        <v>116.9</v>
      </c>
      <c r="F1328" s="14" t="str">
        <f>IFERROR(VLOOKUP($B1328,'[1]Paste Only'!$D:$AM,5,FALSE),"-")</f>
        <v>-</v>
      </c>
      <c r="G1328" s="15">
        <f>IFERROR(VLOOKUP($B1328,'[1]Paste Only'!$D:$AM,6,FALSE),"-")</f>
        <v>0</v>
      </c>
      <c r="H1328" s="15">
        <f>IFERROR(VLOOKUP($B1328,'[1]Paste Only'!$D:$AM,7,FALSE),"-")</f>
        <v>0</v>
      </c>
      <c r="I1328" s="15">
        <f>IFERROR(VLOOKUP($B1328,'[1]Paste Only'!$D:$AM,8,FALSE),"-")</f>
        <v>0</v>
      </c>
      <c r="J1328" s="34"/>
      <c r="K1328" s="34"/>
      <c r="L1328" s="14">
        <f>IFERROR(VLOOKUP($B1328,'[1]Paste Only'!$D:$AM,12,FALSE),"-")</f>
        <v>10.531036</v>
      </c>
      <c r="M1328" s="14" t="str">
        <f>IFERROR(VLOOKUP($B1328,'[1]Paste Only'!$D:$AM,15,FALSE),"-")</f>
        <v>-</v>
      </c>
      <c r="N1328" s="30"/>
      <c r="O1328" s="18"/>
      <c r="P1328" s="19">
        <f t="shared" si="636"/>
        <v>0</v>
      </c>
      <c r="Q1328" s="20">
        <f t="shared" si="612"/>
        <v>0</v>
      </c>
      <c r="R1328" s="13">
        <f t="shared" si="613"/>
        <v>0</v>
      </c>
      <c r="S1328" s="13" t="str">
        <f>IFERROR(VLOOKUP($B1328,'[1]Market Cap'!$G:$I,3,FALSE),"-")</f>
        <v>Small Cap</v>
      </c>
      <c r="T1328" s="13"/>
      <c r="U1328" s="13"/>
      <c r="V1328" s="21">
        <f t="shared" si="637"/>
        <v>0</v>
      </c>
      <c r="W1328" s="21">
        <f t="shared" si="637"/>
        <v>0</v>
      </c>
      <c r="X1328" s="21">
        <f t="shared" si="637"/>
        <v>0</v>
      </c>
      <c r="Y1328" s="22">
        <f t="shared" si="614"/>
        <v>0</v>
      </c>
      <c r="Z1328" s="13">
        <f t="shared" si="615"/>
        <v>0</v>
      </c>
      <c r="AA1328" s="23">
        <f t="shared" si="616"/>
        <v>0</v>
      </c>
      <c r="AB1328" s="23">
        <f t="shared" si="617"/>
        <v>0</v>
      </c>
      <c r="AC1328" s="23">
        <f t="shared" si="618"/>
        <v>0</v>
      </c>
      <c r="AD1328" s="24">
        <f t="shared" si="619"/>
        <v>0</v>
      </c>
      <c r="AE1328" s="25">
        <f>IFERROR(VLOOKUP($B1328,'[1]Market Cap'!$G:$I,2,FALSE),"-")</f>
        <v>764.17650406999996</v>
      </c>
      <c r="AF1328" s="20">
        <f t="shared" si="620"/>
        <v>0</v>
      </c>
      <c r="AG1328" s="17">
        <f t="shared" si="621"/>
        <v>0</v>
      </c>
      <c r="AH1328" s="17">
        <f t="shared" si="622"/>
        <v>0</v>
      </c>
      <c r="AI1328" s="17" t="str">
        <f t="shared" si="623"/>
        <v>-</v>
      </c>
      <c r="AJ1328" s="26" t="str">
        <f>IFERROR(VLOOKUP($B1328,'[1]Paste Only'!$D:$AM,26,FALSE),"-")</f>
        <v>-</v>
      </c>
      <c r="AK1328" s="26" t="str">
        <f>IFERROR(VLOOKUP($B1328,'[1]Paste Only'!$D:$AM,23,FALSE),"-")</f>
        <v>-</v>
      </c>
      <c r="AL1328" s="26" t="str">
        <f>IFERROR(VLOOKUP($B1328,'[1]Paste Only'!$D:$AM,22,FALSE),"-")</f>
        <v>-</v>
      </c>
      <c r="AM1328" s="21" t="str">
        <f t="shared" si="638"/>
        <v>-</v>
      </c>
      <c r="AN1328" s="21" t="str">
        <f t="shared" si="638"/>
        <v>-</v>
      </c>
      <c r="AO1328" s="21" t="str">
        <f t="shared" si="638"/>
        <v>-</v>
      </c>
      <c r="AP1328" s="27">
        <f t="shared" si="624"/>
        <v>0</v>
      </c>
      <c r="AQ1328" s="27" t="str">
        <f t="shared" si="625"/>
        <v>-</v>
      </c>
      <c r="AR1328" s="27" t="str">
        <f t="shared" si="626"/>
        <v>-</v>
      </c>
      <c r="AS1328" s="27">
        <f t="shared" si="627"/>
        <v>0</v>
      </c>
      <c r="AT1328" s="27">
        <f t="shared" si="628"/>
        <v>0</v>
      </c>
      <c r="AU1328" s="27">
        <f t="shared" si="629"/>
        <v>0</v>
      </c>
      <c r="AV1328" s="21" t="str">
        <f t="shared" si="630"/>
        <v>0</v>
      </c>
      <c r="AW1328" s="27">
        <f t="shared" si="631"/>
        <v>0</v>
      </c>
      <c r="AX1328" s="27" t="str">
        <f t="shared" si="632"/>
        <v>-</v>
      </c>
      <c r="AY1328" s="27" t="str">
        <f t="shared" si="633"/>
        <v>-</v>
      </c>
      <c r="AZ1328" s="21" t="str">
        <f t="shared" si="634"/>
        <v>-</v>
      </c>
      <c r="BA1328" s="21" t="str">
        <f t="shared" si="635"/>
        <v>-</v>
      </c>
      <c r="BB1328" s="28"/>
      <c r="BC1328" s="28"/>
      <c r="BD1328" s="28"/>
      <c r="BE1328" s="28"/>
      <c r="BF1328" s="28"/>
      <c r="BG1328" s="29"/>
      <c r="BH1328" s="29"/>
      <c r="BI1328" s="29"/>
      <c r="BJ1328" s="29"/>
      <c r="BK1328" s="29"/>
    </row>
    <row r="1329" spans="1:64" x14ac:dyDescent="0.25">
      <c r="A1329" s="13" t="s">
        <v>4038</v>
      </c>
      <c r="B1329" s="33" t="s">
        <v>4039</v>
      </c>
      <c r="C1329" s="13" t="s">
        <v>4040</v>
      </c>
      <c r="D1329" s="13" t="str">
        <f>IFERROR(VLOOKUP($B1329,[1]GICS!$C:$D,2,FALSE),"-")</f>
        <v>Materials</v>
      </c>
      <c r="E1329" s="14">
        <f>IFERROR(IF(VLOOKUP($B1329,'[1]Paste Only'!$D:$AM,4,FALSE)="-",VLOOKUP($B1329,'[1]Market Cap'!$A:$J,10,FALSE),VLOOKUP($B1329,'[1]Paste Only'!$D:$AM,4,FALSE)),"-")</f>
        <v>496.1</v>
      </c>
      <c r="F1329" s="14" t="str">
        <f>IFERROR(VLOOKUP($B1329,'[1]Paste Only'!$D:$AM,5,FALSE),"-")</f>
        <v>-</v>
      </c>
      <c r="G1329" s="15">
        <f>IFERROR(VLOOKUP($B1329,'[1]Paste Only'!$D:$AM,6,FALSE),"-")</f>
        <v>0</v>
      </c>
      <c r="H1329" s="15">
        <f>IFERROR(VLOOKUP($B1329,'[1]Paste Only'!$D:$AM,7,FALSE),"-")</f>
        <v>0</v>
      </c>
      <c r="I1329" s="15">
        <f>IFERROR(VLOOKUP($B1329,'[1]Paste Only'!$D:$AM,8,FALSE),"-")</f>
        <v>0</v>
      </c>
      <c r="J1329" s="34"/>
      <c r="K1329" s="34"/>
      <c r="L1329" s="14">
        <f>IFERROR(VLOOKUP($B1329,'[1]Paste Only'!$D:$AM,12,FALSE),"-")</f>
        <v>46.73021</v>
      </c>
      <c r="M1329" s="14" t="str">
        <f>IFERROR(VLOOKUP($B1329,'[1]Paste Only'!$D:$AM,15,FALSE),"-")</f>
        <v>-</v>
      </c>
      <c r="N1329" s="30"/>
      <c r="O1329" s="18"/>
      <c r="P1329" s="19">
        <f t="shared" si="636"/>
        <v>0</v>
      </c>
      <c r="Q1329" s="20">
        <f t="shared" si="612"/>
        <v>0</v>
      </c>
      <c r="R1329" s="13">
        <f t="shared" si="613"/>
        <v>0</v>
      </c>
      <c r="S1329" s="13" t="str">
        <f>IFERROR(VLOOKUP($B1329,'[1]Market Cap'!$G:$I,3,FALSE),"-")</f>
        <v>Small Cap</v>
      </c>
      <c r="T1329" s="13"/>
      <c r="U1329" s="13"/>
      <c r="V1329" s="21">
        <f t="shared" si="637"/>
        <v>0</v>
      </c>
      <c r="W1329" s="21">
        <f t="shared" si="637"/>
        <v>0</v>
      </c>
      <c r="X1329" s="21">
        <f t="shared" si="637"/>
        <v>0</v>
      </c>
      <c r="Y1329" s="22">
        <f t="shared" si="614"/>
        <v>0</v>
      </c>
      <c r="Z1329" s="13">
        <f t="shared" si="615"/>
        <v>0</v>
      </c>
      <c r="AA1329" s="23">
        <f t="shared" si="616"/>
        <v>0</v>
      </c>
      <c r="AB1329" s="23">
        <f t="shared" si="617"/>
        <v>0</v>
      </c>
      <c r="AC1329" s="23">
        <f t="shared" si="618"/>
        <v>0</v>
      </c>
      <c r="AD1329" s="24">
        <f t="shared" si="619"/>
        <v>0</v>
      </c>
      <c r="AE1329" s="25">
        <f>IFERROR(VLOOKUP($B1329,'[1]Market Cap'!$G:$I,2,FALSE),"-")</f>
        <v>946.16449971999998</v>
      </c>
      <c r="AF1329" s="20">
        <f t="shared" si="620"/>
        <v>0</v>
      </c>
      <c r="AG1329" s="17">
        <f t="shared" si="621"/>
        <v>0</v>
      </c>
      <c r="AH1329" s="17">
        <f t="shared" si="622"/>
        <v>0</v>
      </c>
      <c r="AI1329" s="17" t="str">
        <f t="shared" si="623"/>
        <v>-</v>
      </c>
      <c r="AJ1329" s="26" t="str">
        <f>IFERROR(VLOOKUP($B1329,'[1]Paste Only'!$D:$AM,26,FALSE),"-")</f>
        <v>-</v>
      </c>
      <c r="AK1329" s="26" t="str">
        <f>IFERROR(VLOOKUP($B1329,'[1]Paste Only'!$D:$AM,23,FALSE),"-")</f>
        <v>-</v>
      </c>
      <c r="AL1329" s="26" t="str">
        <f>IFERROR(VLOOKUP($B1329,'[1]Paste Only'!$D:$AM,22,FALSE),"-")</f>
        <v>-</v>
      </c>
      <c r="AM1329" s="21" t="str">
        <f t="shared" si="638"/>
        <v>-</v>
      </c>
      <c r="AN1329" s="21" t="str">
        <f t="shared" si="638"/>
        <v>-</v>
      </c>
      <c r="AO1329" s="21" t="str">
        <f t="shared" si="638"/>
        <v>-</v>
      </c>
      <c r="AP1329" s="27">
        <f t="shared" si="624"/>
        <v>0</v>
      </c>
      <c r="AQ1329" s="27" t="str">
        <f t="shared" si="625"/>
        <v>-</v>
      </c>
      <c r="AR1329" s="27" t="str">
        <f t="shared" si="626"/>
        <v>-</v>
      </c>
      <c r="AS1329" s="27">
        <f t="shared" si="627"/>
        <v>0</v>
      </c>
      <c r="AT1329" s="27">
        <f t="shared" si="628"/>
        <v>0</v>
      </c>
      <c r="AU1329" s="27">
        <f t="shared" si="629"/>
        <v>0</v>
      </c>
      <c r="AV1329" s="21" t="str">
        <f t="shared" si="630"/>
        <v>0</v>
      </c>
      <c r="AW1329" s="27">
        <f t="shared" si="631"/>
        <v>0</v>
      </c>
      <c r="AX1329" s="27" t="str">
        <f t="shared" si="632"/>
        <v>-</v>
      </c>
      <c r="AY1329" s="27" t="str">
        <f t="shared" si="633"/>
        <v>-</v>
      </c>
      <c r="AZ1329" s="21" t="str">
        <f t="shared" si="634"/>
        <v>-</v>
      </c>
      <c r="BA1329" s="21" t="str">
        <f t="shared" si="635"/>
        <v>-</v>
      </c>
      <c r="BB1329" s="28"/>
      <c r="BC1329" s="28"/>
      <c r="BD1329" s="28"/>
      <c r="BE1329" s="28"/>
      <c r="BF1329" s="28"/>
      <c r="BG1329" s="29"/>
      <c r="BH1329" s="29"/>
      <c r="BI1329" s="29"/>
      <c r="BJ1329" s="29"/>
      <c r="BK1329" s="29"/>
    </row>
    <row r="1330" spans="1:64" x14ac:dyDescent="0.25">
      <c r="A1330" s="13" t="s">
        <v>4041</v>
      </c>
      <c r="B1330" s="33" t="s">
        <v>4042</v>
      </c>
      <c r="C1330" s="13" t="s">
        <v>4043</v>
      </c>
      <c r="D1330" s="13" t="str">
        <f>IFERROR(VLOOKUP($B1330,[1]GICS!$C:$D,2,FALSE),"-")</f>
        <v>Financials</v>
      </c>
      <c r="E1330" s="14">
        <f>IFERROR(IF(VLOOKUP($B1330,'[1]Paste Only'!$D:$AM,4,FALSE)="-",VLOOKUP($B1330,'[1]Market Cap'!$A:$J,10,FALSE),VLOOKUP($B1330,'[1]Paste Only'!$D:$AM,4,FALSE)),"-")</f>
        <v>0</v>
      </c>
      <c r="F1330" s="14" t="str">
        <f>IFERROR(VLOOKUP($B1330,'[1]Paste Only'!$D:$AM,5,FALSE),"-")</f>
        <v>-</v>
      </c>
      <c r="G1330" s="15">
        <f>IFERROR(VLOOKUP($B1330,'[1]Paste Only'!$D:$AM,6,FALSE),"-")</f>
        <v>0</v>
      </c>
      <c r="H1330" s="15">
        <f>IFERROR(VLOOKUP($B1330,'[1]Paste Only'!$D:$AM,7,FALSE),"-")</f>
        <v>0</v>
      </c>
      <c r="I1330" s="15">
        <f>IFERROR(VLOOKUP($B1330,'[1]Paste Only'!$D:$AM,8,FALSE),"-")</f>
        <v>0</v>
      </c>
      <c r="J1330" s="34"/>
      <c r="K1330" s="34"/>
      <c r="L1330" s="14" t="str">
        <f>IFERROR(VLOOKUP($B1330,'[1]Paste Only'!$D:$AM,12,FALSE),"-")</f>
        <v>-</v>
      </c>
      <c r="M1330" s="14" t="str">
        <f>IFERROR(VLOOKUP($B1330,'[1]Paste Only'!$D:$AM,15,FALSE),"-")</f>
        <v>-</v>
      </c>
      <c r="N1330" s="30"/>
      <c r="O1330" s="18"/>
      <c r="P1330" s="19">
        <f t="shared" si="636"/>
        <v>0</v>
      </c>
      <c r="Q1330" s="20">
        <f t="shared" si="612"/>
        <v>0</v>
      </c>
      <c r="R1330" s="13">
        <f t="shared" si="613"/>
        <v>0</v>
      </c>
      <c r="S1330" s="13" t="str">
        <f>IFERROR(VLOOKUP($B1330,'[1]Market Cap'!$G:$I,3,FALSE),"-")</f>
        <v>Small Cap</v>
      </c>
      <c r="T1330" s="13"/>
      <c r="U1330" s="13"/>
      <c r="V1330" s="21">
        <f t="shared" si="637"/>
        <v>0</v>
      </c>
      <c r="W1330" s="21">
        <f t="shared" si="637"/>
        <v>0</v>
      </c>
      <c r="X1330" s="21">
        <f t="shared" si="637"/>
        <v>0</v>
      </c>
      <c r="Y1330" s="22">
        <f t="shared" si="614"/>
        <v>0</v>
      </c>
      <c r="Z1330" s="13">
        <f t="shared" si="615"/>
        <v>0</v>
      </c>
      <c r="AA1330" s="23">
        <f t="shared" si="616"/>
        <v>0</v>
      </c>
      <c r="AB1330" s="23">
        <f t="shared" si="617"/>
        <v>0</v>
      </c>
      <c r="AC1330" s="23">
        <f t="shared" si="618"/>
        <v>0</v>
      </c>
      <c r="AD1330" s="24">
        <f t="shared" si="619"/>
        <v>0</v>
      </c>
      <c r="AE1330" s="25">
        <f>IFERROR(VLOOKUP($B1330,'[1]Market Cap'!$G:$I,2,FALSE),"-")</f>
        <v>1901.61462942</v>
      </c>
      <c r="AF1330" s="20">
        <f t="shared" si="620"/>
        <v>0</v>
      </c>
      <c r="AG1330" s="17">
        <f t="shared" si="621"/>
        <v>0</v>
      </c>
      <c r="AH1330" s="17">
        <f t="shared" si="622"/>
        <v>0</v>
      </c>
      <c r="AI1330" s="17" t="str">
        <f t="shared" si="623"/>
        <v>-</v>
      </c>
      <c r="AJ1330" s="26" t="str">
        <f>IFERROR(VLOOKUP($B1330,'[1]Paste Only'!$D:$AM,26,FALSE),"-")</f>
        <v>-</v>
      </c>
      <c r="AK1330" s="26" t="str">
        <f>IFERROR(VLOOKUP($B1330,'[1]Paste Only'!$D:$AM,23,FALSE),"-")</f>
        <v>-</v>
      </c>
      <c r="AL1330" s="26" t="str">
        <f>IFERROR(VLOOKUP($B1330,'[1]Paste Only'!$D:$AM,22,FALSE),"-")</f>
        <v>-</v>
      </c>
      <c r="AM1330" s="21" t="str">
        <f t="shared" si="638"/>
        <v>-</v>
      </c>
      <c r="AN1330" s="21" t="str">
        <f t="shared" si="638"/>
        <v>-</v>
      </c>
      <c r="AO1330" s="21" t="str">
        <f t="shared" si="638"/>
        <v>-</v>
      </c>
      <c r="AP1330" s="27">
        <f t="shared" si="624"/>
        <v>0</v>
      </c>
      <c r="AQ1330" s="27" t="str">
        <f t="shared" si="625"/>
        <v>-</v>
      </c>
      <c r="AR1330" s="27" t="str">
        <f t="shared" si="626"/>
        <v>-</v>
      </c>
      <c r="AS1330" s="27">
        <f t="shared" si="627"/>
        <v>0</v>
      </c>
      <c r="AT1330" s="27">
        <f t="shared" si="628"/>
        <v>0</v>
      </c>
      <c r="AU1330" s="27">
        <f t="shared" si="629"/>
        <v>0</v>
      </c>
      <c r="AV1330" s="21" t="str">
        <f t="shared" si="630"/>
        <v>0</v>
      </c>
      <c r="AW1330" s="27">
        <f t="shared" si="631"/>
        <v>0</v>
      </c>
      <c r="AX1330" s="27" t="str">
        <f t="shared" si="632"/>
        <v>-</v>
      </c>
      <c r="AY1330" s="27" t="str">
        <f t="shared" si="633"/>
        <v>-</v>
      </c>
      <c r="AZ1330" s="21" t="str">
        <f t="shared" si="634"/>
        <v>-</v>
      </c>
      <c r="BA1330" s="21" t="str">
        <f t="shared" si="635"/>
        <v>-</v>
      </c>
      <c r="BB1330" s="28"/>
      <c r="BC1330" s="28"/>
      <c r="BD1330" s="28"/>
      <c r="BE1330" s="28"/>
      <c r="BF1330" s="28"/>
      <c r="BG1330" s="29"/>
      <c r="BH1330" s="29"/>
      <c r="BI1330" s="29"/>
      <c r="BJ1330" s="29"/>
      <c r="BK1330" s="29"/>
    </row>
    <row r="1331" spans="1:64" x14ac:dyDescent="0.25">
      <c r="A1331" s="13" t="s">
        <v>4044</v>
      </c>
      <c r="B1331" s="33" t="s">
        <v>4045</v>
      </c>
      <c r="C1331" s="13" t="s">
        <v>4046</v>
      </c>
      <c r="D1331" s="13" t="str">
        <f>IFERROR(VLOOKUP($B1331,[1]GICS!$C:$D,2,FALSE),"-")</f>
        <v>Financials</v>
      </c>
      <c r="E1331" s="14">
        <f>IFERROR(IF(VLOOKUP($B1331,'[1]Paste Only'!$D:$AM,4,FALSE)="-",VLOOKUP($B1331,'[1]Market Cap'!$A:$J,10,FALSE),VLOOKUP($B1331,'[1]Paste Only'!$D:$AM,4,FALSE)),"-")</f>
        <v>293.5</v>
      </c>
      <c r="F1331" s="14" t="str">
        <f>IFERROR(VLOOKUP($B1331,'[1]Paste Only'!$D:$AM,5,FALSE),"-")</f>
        <v>-</v>
      </c>
      <c r="G1331" s="15">
        <f>IFERROR(VLOOKUP($B1331,'[1]Paste Only'!$D:$AM,6,FALSE),"-")</f>
        <v>0</v>
      </c>
      <c r="H1331" s="15">
        <f>IFERROR(VLOOKUP($B1331,'[1]Paste Only'!$D:$AM,7,FALSE),"-")</f>
        <v>0</v>
      </c>
      <c r="I1331" s="15">
        <f>IFERROR(VLOOKUP($B1331,'[1]Paste Only'!$D:$AM,8,FALSE),"-")</f>
        <v>0</v>
      </c>
      <c r="J1331" s="34"/>
      <c r="K1331" s="34"/>
      <c r="L1331" s="14">
        <f>IFERROR(VLOOKUP($B1331,'[1]Paste Only'!$D:$AM,12,FALSE),"-")</f>
        <v>31.64</v>
      </c>
      <c r="M1331" s="14" t="str">
        <f>IFERROR(VLOOKUP($B1331,'[1]Paste Only'!$D:$AM,15,FALSE),"-")</f>
        <v>-</v>
      </c>
      <c r="N1331" s="30"/>
      <c r="O1331" s="18"/>
      <c r="P1331" s="19">
        <f t="shared" si="636"/>
        <v>0</v>
      </c>
      <c r="Q1331" s="20">
        <f t="shared" si="612"/>
        <v>0</v>
      </c>
      <c r="R1331" s="13">
        <f t="shared" si="613"/>
        <v>0</v>
      </c>
      <c r="S1331" s="13" t="str">
        <f>IFERROR(VLOOKUP($B1331,'[1]Market Cap'!$G:$I,3,FALSE),"-")</f>
        <v>Small Cap</v>
      </c>
      <c r="T1331" s="13"/>
      <c r="U1331" s="13"/>
      <c r="V1331" s="21">
        <f t="shared" si="637"/>
        <v>0</v>
      </c>
      <c r="W1331" s="21">
        <f t="shared" si="637"/>
        <v>0</v>
      </c>
      <c r="X1331" s="21">
        <f t="shared" si="637"/>
        <v>0</v>
      </c>
      <c r="Y1331" s="22">
        <f t="shared" si="614"/>
        <v>0</v>
      </c>
      <c r="Z1331" s="13">
        <f t="shared" si="615"/>
        <v>0</v>
      </c>
      <c r="AA1331" s="23">
        <f t="shared" si="616"/>
        <v>0</v>
      </c>
      <c r="AB1331" s="23">
        <f t="shared" si="617"/>
        <v>0</v>
      </c>
      <c r="AC1331" s="23">
        <f t="shared" si="618"/>
        <v>0</v>
      </c>
      <c r="AD1331" s="24">
        <f t="shared" si="619"/>
        <v>0</v>
      </c>
      <c r="AE1331" s="25">
        <f>IFERROR(VLOOKUP($B1331,'[1]Market Cap'!$G:$I,2,FALSE),"-")</f>
        <v>668.66992634999997</v>
      </c>
      <c r="AF1331" s="20">
        <f t="shared" si="620"/>
        <v>0</v>
      </c>
      <c r="AG1331" s="17">
        <f t="shared" si="621"/>
        <v>0</v>
      </c>
      <c r="AH1331" s="17">
        <f t="shared" si="622"/>
        <v>0</v>
      </c>
      <c r="AI1331" s="17" t="str">
        <f t="shared" si="623"/>
        <v>-</v>
      </c>
      <c r="AJ1331" s="26" t="str">
        <f>IFERROR(VLOOKUP($B1331,'[1]Paste Only'!$D:$AM,26,FALSE),"-")</f>
        <v>-</v>
      </c>
      <c r="AK1331" s="26" t="str">
        <f>IFERROR(VLOOKUP($B1331,'[1]Paste Only'!$D:$AM,23,FALSE),"-")</f>
        <v>-</v>
      </c>
      <c r="AL1331" s="26" t="str">
        <f>IFERROR(VLOOKUP($B1331,'[1]Paste Only'!$D:$AM,22,FALSE),"-")</f>
        <v>-</v>
      </c>
      <c r="AM1331" s="21" t="str">
        <f t="shared" si="638"/>
        <v>-</v>
      </c>
      <c r="AN1331" s="21" t="str">
        <f t="shared" si="638"/>
        <v>-</v>
      </c>
      <c r="AO1331" s="21" t="str">
        <f t="shared" si="638"/>
        <v>-</v>
      </c>
      <c r="AP1331" s="27">
        <f t="shared" si="624"/>
        <v>0</v>
      </c>
      <c r="AQ1331" s="27" t="str">
        <f t="shared" si="625"/>
        <v>-</v>
      </c>
      <c r="AR1331" s="27" t="str">
        <f t="shared" si="626"/>
        <v>-</v>
      </c>
      <c r="AS1331" s="27">
        <f t="shared" si="627"/>
        <v>0</v>
      </c>
      <c r="AT1331" s="27">
        <f t="shared" si="628"/>
        <v>0</v>
      </c>
      <c r="AU1331" s="27">
        <f t="shared" si="629"/>
        <v>0</v>
      </c>
      <c r="AV1331" s="21" t="str">
        <f t="shared" si="630"/>
        <v>0</v>
      </c>
      <c r="AW1331" s="27">
        <f t="shared" si="631"/>
        <v>0</v>
      </c>
      <c r="AX1331" s="27" t="str">
        <f t="shared" si="632"/>
        <v>-</v>
      </c>
      <c r="AY1331" s="27" t="str">
        <f t="shared" si="633"/>
        <v>-</v>
      </c>
      <c r="AZ1331" s="21" t="str">
        <f t="shared" si="634"/>
        <v>-</v>
      </c>
      <c r="BA1331" s="21" t="str">
        <f t="shared" si="635"/>
        <v>-</v>
      </c>
      <c r="BB1331" s="28"/>
      <c r="BC1331" s="28"/>
      <c r="BD1331" s="28"/>
      <c r="BE1331" s="28"/>
      <c r="BF1331" s="28"/>
      <c r="BG1331" s="29"/>
      <c r="BH1331" s="29"/>
      <c r="BI1331" s="29"/>
      <c r="BJ1331" s="29"/>
      <c r="BK1331" s="29"/>
    </row>
    <row r="1332" spans="1:64" x14ac:dyDescent="0.25">
      <c r="A1332" s="13" t="s">
        <v>4047</v>
      </c>
      <c r="B1332" s="33" t="s">
        <v>4048</v>
      </c>
      <c r="C1332" s="13" t="s">
        <v>4049</v>
      </c>
      <c r="D1332" s="13" t="str">
        <f>IFERROR(VLOOKUP($B1332,[1]GICS!$C:$D,2,FALSE),"-")</f>
        <v>Consumer Staples</v>
      </c>
      <c r="E1332" s="14">
        <f>IFERROR(IF(VLOOKUP($B1332,'[1]Paste Only'!$D:$AM,4,FALSE)="-",VLOOKUP($B1332,'[1]Market Cap'!$A:$J,10,FALSE),VLOOKUP($B1332,'[1]Paste Only'!$D:$AM,4,FALSE)),"-")</f>
        <v>447.05</v>
      </c>
      <c r="F1332" s="14" t="str">
        <f>IFERROR(VLOOKUP($B1332,'[1]Paste Only'!$D:$AM,5,FALSE),"-")</f>
        <v>-</v>
      </c>
      <c r="G1332" s="15">
        <f>IFERROR(VLOOKUP($B1332,'[1]Paste Only'!$D:$AM,6,FALSE),"-")</f>
        <v>0</v>
      </c>
      <c r="H1332" s="15">
        <f>IFERROR(VLOOKUP($B1332,'[1]Paste Only'!$D:$AM,7,FALSE),"-")</f>
        <v>0</v>
      </c>
      <c r="I1332" s="15">
        <f>IFERROR(VLOOKUP($B1332,'[1]Paste Only'!$D:$AM,8,FALSE),"-")</f>
        <v>0</v>
      </c>
      <c r="J1332" s="34"/>
      <c r="K1332" s="34"/>
      <c r="L1332" s="14">
        <f>IFERROR(VLOOKUP($B1332,'[1]Paste Only'!$D:$AM,12,FALSE),"-")</f>
        <v>43.93</v>
      </c>
      <c r="M1332" s="14" t="str">
        <f>IFERROR(VLOOKUP($B1332,'[1]Paste Only'!$D:$AM,15,FALSE),"-")</f>
        <v>-</v>
      </c>
      <c r="N1332" s="30"/>
      <c r="O1332" s="18"/>
      <c r="P1332" s="19">
        <f t="shared" si="636"/>
        <v>0</v>
      </c>
      <c r="Q1332" s="20">
        <f t="shared" si="612"/>
        <v>0</v>
      </c>
      <c r="R1332" s="13">
        <f t="shared" si="613"/>
        <v>0</v>
      </c>
      <c r="S1332" s="13" t="str">
        <f>IFERROR(VLOOKUP($B1332,'[1]Market Cap'!$G:$I,3,FALSE),"-")</f>
        <v>Small Cap</v>
      </c>
      <c r="T1332" s="13"/>
      <c r="U1332" s="13"/>
      <c r="V1332" s="21">
        <f t="shared" si="637"/>
        <v>0</v>
      </c>
      <c r="W1332" s="21">
        <f t="shared" si="637"/>
        <v>0</v>
      </c>
      <c r="X1332" s="21">
        <f t="shared" si="637"/>
        <v>0</v>
      </c>
      <c r="Y1332" s="22">
        <f t="shared" si="614"/>
        <v>0</v>
      </c>
      <c r="Z1332" s="13">
        <f t="shared" si="615"/>
        <v>0</v>
      </c>
      <c r="AA1332" s="23">
        <f t="shared" si="616"/>
        <v>0</v>
      </c>
      <c r="AB1332" s="23">
        <f t="shared" si="617"/>
        <v>0</v>
      </c>
      <c r="AC1332" s="23">
        <f t="shared" si="618"/>
        <v>0</v>
      </c>
      <c r="AD1332" s="24">
        <f t="shared" si="619"/>
        <v>0</v>
      </c>
      <c r="AE1332" s="25">
        <f>IFERROR(VLOOKUP($B1332,'[1]Market Cap'!$G:$I,2,FALSE),"-")</f>
        <v>894.92346610000004</v>
      </c>
      <c r="AF1332" s="20">
        <f t="shared" si="620"/>
        <v>0</v>
      </c>
      <c r="AG1332" s="17">
        <f t="shared" si="621"/>
        <v>0</v>
      </c>
      <c r="AH1332" s="17">
        <f t="shared" si="622"/>
        <v>0</v>
      </c>
      <c r="AI1332" s="17" t="str">
        <f t="shared" si="623"/>
        <v>-</v>
      </c>
      <c r="AJ1332" s="26" t="str">
        <f>IFERROR(VLOOKUP($B1332,'[1]Paste Only'!$D:$AM,26,FALSE),"-")</f>
        <v>-</v>
      </c>
      <c r="AK1332" s="26" t="str">
        <f>IFERROR(VLOOKUP($B1332,'[1]Paste Only'!$D:$AM,23,FALSE),"-")</f>
        <v>-</v>
      </c>
      <c r="AL1332" s="26" t="str">
        <f>IFERROR(VLOOKUP($B1332,'[1]Paste Only'!$D:$AM,22,FALSE),"-")</f>
        <v>-</v>
      </c>
      <c r="AM1332" s="21" t="str">
        <f t="shared" si="638"/>
        <v>-</v>
      </c>
      <c r="AN1332" s="21" t="str">
        <f t="shared" si="638"/>
        <v>-</v>
      </c>
      <c r="AO1332" s="21" t="str">
        <f t="shared" si="638"/>
        <v>-</v>
      </c>
      <c r="AP1332" s="27">
        <f t="shared" si="624"/>
        <v>0</v>
      </c>
      <c r="AQ1332" s="27" t="str">
        <f t="shared" si="625"/>
        <v>-</v>
      </c>
      <c r="AR1332" s="27" t="str">
        <f t="shared" si="626"/>
        <v>-</v>
      </c>
      <c r="AS1332" s="27">
        <f t="shared" si="627"/>
        <v>0</v>
      </c>
      <c r="AT1332" s="27">
        <f t="shared" si="628"/>
        <v>0</v>
      </c>
      <c r="AU1332" s="27">
        <f t="shared" si="629"/>
        <v>0</v>
      </c>
      <c r="AV1332" s="21" t="str">
        <f t="shared" si="630"/>
        <v>0</v>
      </c>
      <c r="AW1332" s="27">
        <f t="shared" si="631"/>
        <v>0</v>
      </c>
      <c r="AX1332" s="27" t="str">
        <f t="shared" si="632"/>
        <v>-</v>
      </c>
      <c r="AY1332" s="27" t="str">
        <f t="shared" si="633"/>
        <v>-</v>
      </c>
      <c r="AZ1332" s="21" t="str">
        <f t="shared" si="634"/>
        <v>-</v>
      </c>
      <c r="BA1332" s="21" t="str">
        <f t="shared" si="635"/>
        <v>-</v>
      </c>
      <c r="BB1332" s="28"/>
      <c r="BC1332" s="28"/>
      <c r="BD1332" s="28"/>
      <c r="BE1332" s="28"/>
      <c r="BF1332" s="28"/>
      <c r="BG1332" s="29"/>
      <c r="BH1332" s="29"/>
      <c r="BI1332" s="29"/>
      <c r="BJ1332" s="29"/>
      <c r="BK1332" s="29"/>
    </row>
    <row r="1333" spans="1:64" x14ac:dyDescent="0.25">
      <c r="A1333" s="13" t="s">
        <v>4050</v>
      </c>
      <c r="B1333" s="33" t="s">
        <v>4051</v>
      </c>
      <c r="C1333" s="13" t="s">
        <v>4052</v>
      </c>
      <c r="D1333" s="13" t="str">
        <f>IFERROR(VLOOKUP($B1333,[1]GICS!$C:$D,2,FALSE),"-")</f>
        <v>Health Care</v>
      </c>
      <c r="E1333" s="14">
        <f>IFERROR(IF(VLOOKUP($B1333,'[1]Paste Only'!$D:$AM,4,FALSE)="-",VLOOKUP($B1333,'[1]Market Cap'!$A:$J,10,FALSE),VLOOKUP($B1333,'[1]Paste Only'!$D:$AM,4,FALSE)),"-")</f>
        <v>994.9</v>
      </c>
      <c r="F1333" s="14" t="str">
        <f>IFERROR(VLOOKUP($B1333,'[1]Paste Only'!$D:$AM,5,FALSE),"-")</f>
        <v>-</v>
      </c>
      <c r="G1333" s="15">
        <f>IFERROR(VLOOKUP($B1333,'[1]Paste Only'!$D:$AM,6,FALSE),"-")</f>
        <v>0</v>
      </c>
      <c r="H1333" s="15">
        <f>IFERROR(VLOOKUP($B1333,'[1]Paste Only'!$D:$AM,7,FALSE),"-")</f>
        <v>0</v>
      </c>
      <c r="I1333" s="15">
        <f>IFERROR(VLOOKUP($B1333,'[1]Paste Only'!$D:$AM,8,FALSE),"-")</f>
        <v>0</v>
      </c>
      <c r="J1333" s="34"/>
      <c r="K1333" s="34"/>
      <c r="L1333" s="14">
        <f>IFERROR(VLOOKUP($B1333,'[1]Paste Only'!$D:$AM,12,FALSE),"-")</f>
        <v>29.19</v>
      </c>
      <c r="M1333" s="14" t="str">
        <f>IFERROR(VLOOKUP($B1333,'[1]Paste Only'!$D:$AM,15,FALSE),"-")</f>
        <v>-</v>
      </c>
      <c r="N1333" s="30"/>
      <c r="O1333" s="18"/>
      <c r="P1333" s="19">
        <f t="shared" si="636"/>
        <v>0</v>
      </c>
      <c r="Q1333" s="20">
        <f t="shared" si="612"/>
        <v>0</v>
      </c>
      <c r="R1333" s="13">
        <f t="shared" si="613"/>
        <v>0</v>
      </c>
      <c r="S1333" s="13" t="str">
        <f>IFERROR(VLOOKUP($B1333,'[1]Market Cap'!$G:$I,3,FALSE),"-")</f>
        <v>Small Cap</v>
      </c>
      <c r="T1333" s="13"/>
      <c r="U1333" s="13"/>
      <c r="V1333" s="21">
        <f t="shared" si="637"/>
        <v>0</v>
      </c>
      <c r="W1333" s="21">
        <f t="shared" si="637"/>
        <v>0</v>
      </c>
      <c r="X1333" s="21">
        <f t="shared" si="637"/>
        <v>0</v>
      </c>
      <c r="Y1333" s="22">
        <f t="shared" si="614"/>
        <v>0</v>
      </c>
      <c r="Z1333" s="13">
        <f t="shared" si="615"/>
        <v>0</v>
      </c>
      <c r="AA1333" s="23">
        <f t="shared" si="616"/>
        <v>0</v>
      </c>
      <c r="AB1333" s="23">
        <f t="shared" si="617"/>
        <v>0</v>
      </c>
      <c r="AC1333" s="23">
        <f t="shared" si="618"/>
        <v>0</v>
      </c>
      <c r="AD1333" s="24">
        <f t="shared" si="619"/>
        <v>0</v>
      </c>
      <c r="AE1333" s="25">
        <f>IFERROR(VLOOKUP($B1333,'[1]Market Cap'!$G:$I,2,FALSE),"-")</f>
        <v>2096.97450811</v>
      </c>
      <c r="AF1333" s="20">
        <f t="shared" si="620"/>
        <v>0</v>
      </c>
      <c r="AG1333" s="17">
        <f t="shared" si="621"/>
        <v>0</v>
      </c>
      <c r="AH1333" s="17">
        <f t="shared" si="622"/>
        <v>0</v>
      </c>
      <c r="AI1333" s="17" t="str">
        <f t="shared" si="623"/>
        <v>-</v>
      </c>
      <c r="AJ1333" s="26" t="str">
        <f>IFERROR(VLOOKUP($B1333,'[1]Paste Only'!$D:$AM,26,FALSE),"-")</f>
        <v>-</v>
      </c>
      <c r="AK1333" s="26" t="str">
        <f>IFERROR(VLOOKUP($B1333,'[1]Paste Only'!$D:$AM,23,FALSE),"-")</f>
        <v>-</v>
      </c>
      <c r="AL1333" s="26" t="str">
        <f>IFERROR(VLOOKUP($B1333,'[1]Paste Only'!$D:$AM,22,FALSE),"-")</f>
        <v>-</v>
      </c>
      <c r="AM1333" s="21" t="str">
        <f t="shared" si="638"/>
        <v>-</v>
      </c>
      <c r="AN1333" s="21" t="str">
        <f t="shared" si="638"/>
        <v>-</v>
      </c>
      <c r="AO1333" s="21" t="str">
        <f t="shared" si="638"/>
        <v>-</v>
      </c>
      <c r="AP1333" s="27">
        <f t="shared" si="624"/>
        <v>0</v>
      </c>
      <c r="AQ1333" s="27" t="str">
        <f t="shared" si="625"/>
        <v>-</v>
      </c>
      <c r="AR1333" s="27" t="str">
        <f t="shared" si="626"/>
        <v>-</v>
      </c>
      <c r="AS1333" s="27">
        <f t="shared" si="627"/>
        <v>0</v>
      </c>
      <c r="AT1333" s="27">
        <f t="shared" si="628"/>
        <v>0</v>
      </c>
      <c r="AU1333" s="27">
        <f t="shared" si="629"/>
        <v>0</v>
      </c>
      <c r="AV1333" s="21" t="str">
        <f t="shared" si="630"/>
        <v>0</v>
      </c>
      <c r="AW1333" s="27">
        <f t="shared" si="631"/>
        <v>0</v>
      </c>
      <c r="AX1333" s="27" t="str">
        <f t="shared" si="632"/>
        <v>-</v>
      </c>
      <c r="AY1333" s="27" t="str">
        <f t="shared" si="633"/>
        <v>-</v>
      </c>
      <c r="AZ1333" s="21" t="str">
        <f t="shared" si="634"/>
        <v>-</v>
      </c>
      <c r="BA1333" s="21" t="str">
        <f t="shared" si="635"/>
        <v>-</v>
      </c>
      <c r="BB1333" s="28"/>
      <c r="BC1333" s="28"/>
      <c r="BD1333" s="28"/>
      <c r="BE1333" s="28"/>
      <c r="BF1333" s="28"/>
      <c r="BG1333" s="29"/>
      <c r="BH1333" s="29"/>
      <c r="BI1333" s="29"/>
      <c r="BJ1333" s="29"/>
      <c r="BK1333" s="29"/>
      <c r="BL1333" s="31"/>
    </row>
    <row r="1334" spans="1:64" x14ac:dyDescent="0.25">
      <c r="A1334" s="13" t="s">
        <v>4053</v>
      </c>
      <c r="B1334" s="33" t="s">
        <v>4054</v>
      </c>
      <c r="C1334" s="13" t="s">
        <v>4055</v>
      </c>
      <c r="D1334" s="13" t="str">
        <f>IFERROR(VLOOKUP($B1334,[1]GICS!$C:$D,2,FALSE),"-")</f>
        <v>Industrials</v>
      </c>
      <c r="E1334" s="14">
        <f>IFERROR(IF(VLOOKUP($B1334,'[1]Paste Only'!$D:$AM,4,FALSE)="-",VLOOKUP($B1334,'[1]Market Cap'!$A:$J,10,FALSE),VLOOKUP($B1334,'[1]Paste Only'!$D:$AM,4,FALSE)),"-")</f>
        <v>995.3</v>
      </c>
      <c r="F1334" s="14" t="str">
        <f>IFERROR(VLOOKUP($B1334,'[1]Paste Only'!$D:$AM,5,FALSE),"-")</f>
        <v>-</v>
      </c>
      <c r="G1334" s="15">
        <f>IFERROR(VLOOKUP($B1334,'[1]Paste Only'!$D:$AM,6,FALSE),"-")</f>
        <v>0</v>
      </c>
      <c r="H1334" s="15">
        <f>IFERROR(VLOOKUP($B1334,'[1]Paste Only'!$D:$AM,7,FALSE),"-")</f>
        <v>0</v>
      </c>
      <c r="I1334" s="15">
        <f>IFERROR(VLOOKUP($B1334,'[1]Paste Only'!$D:$AM,8,FALSE),"-")</f>
        <v>0</v>
      </c>
      <c r="J1334" s="34"/>
      <c r="K1334" s="34"/>
      <c r="L1334" s="14">
        <f>IFERROR(VLOOKUP($B1334,'[1]Paste Only'!$D:$AM,12,FALSE),"-")</f>
        <v>18.940000000000001</v>
      </c>
      <c r="M1334" s="14" t="str">
        <f>IFERROR(VLOOKUP($B1334,'[1]Paste Only'!$D:$AM,15,FALSE),"-")</f>
        <v>-</v>
      </c>
      <c r="N1334" s="30"/>
      <c r="O1334" s="18"/>
      <c r="P1334" s="19">
        <f t="shared" si="636"/>
        <v>0</v>
      </c>
      <c r="Q1334" s="20">
        <f t="shared" si="612"/>
        <v>0</v>
      </c>
      <c r="R1334" s="13">
        <f t="shared" si="613"/>
        <v>0</v>
      </c>
      <c r="S1334" s="13" t="str">
        <f>IFERROR(VLOOKUP($B1334,'[1]Market Cap'!$G:$I,3,FALSE),"-")</f>
        <v>Small Cap</v>
      </c>
      <c r="T1334" s="13"/>
      <c r="U1334" s="13"/>
      <c r="V1334" s="21">
        <f t="shared" si="637"/>
        <v>0</v>
      </c>
      <c r="W1334" s="21">
        <f t="shared" si="637"/>
        <v>0</v>
      </c>
      <c r="X1334" s="21">
        <f t="shared" si="637"/>
        <v>0</v>
      </c>
      <c r="Y1334" s="22">
        <f t="shared" si="614"/>
        <v>0</v>
      </c>
      <c r="Z1334" s="13">
        <f t="shared" si="615"/>
        <v>0</v>
      </c>
      <c r="AA1334" s="23">
        <f t="shared" si="616"/>
        <v>0</v>
      </c>
      <c r="AB1334" s="23">
        <f t="shared" si="617"/>
        <v>0</v>
      </c>
      <c r="AC1334" s="23">
        <f t="shared" si="618"/>
        <v>0</v>
      </c>
      <c r="AD1334" s="24">
        <f t="shared" si="619"/>
        <v>0</v>
      </c>
      <c r="AE1334" s="25">
        <f>IFERROR(VLOOKUP($B1334,'[1]Market Cap'!$G:$I,2,FALSE),"-")</f>
        <v>1352.0155199999999</v>
      </c>
      <c r="AF1334" s="20">
        <f t="shared" si="620"/>
        <v>0</v>
      </c>
      <c r="AG1334" s="17">
        <f t="shared" si="621"/>
        <v>0</v>
      </c>
      <c r="AH1334" s="17">
        <f t="shared" si="622"/>
        <v>0</v>
      </c>
      <c r="AI1334" s="17" t="str">
        <f t="shared" si="623"/>
        <v>-</v>
      </c>
      <c r="AJ1334" s="26" t="str">
        <f>IFERROR(VLOOKUP($B1334,'[1]Paste Only'!$D:$AM,26,FALSE),"-")</f>
        <v>-</v>
      </c>
      <c r="AK1334" s="26" t="str">
        <f>IFERROR(VLOOKUP($B1334,'[1]Paste Only'!$D:$AM,23,FALSE),"-")</f>
        <v>-</v>
      </c>
      <c r="AL1334" s="26" t="str">
        <f>IFERROR(VLOOKUP($B1334,'[1]Paste Only'!$D:$AM,22,FALSE),"-")</f>
        <v>-</v>
      </c>
      <c r="AM1334" s="21" t="str">
        <f t="shared" si="638"/>
        <v>-</v>
      </c>
      <c r="AN1334" s="21" t="str">
        <f t="shared" si="638"/>
        <v>-</v>
      </c>
      <c r="AO1334" s="21" t="str">
        <f t="shared" si="638"/>
        <v>-</v>
      </c>
      <c r="AP1334" s="27">
        <f t="shared" si="624"/>
        <v>0</v>
      </c>
      <c r="AQ1334" s="27" t="str">
        <f t="shared" si="625"/>
        <v>-</v>
      </c>
      <c r="AR1334" s="27" t="str">
        <f t="shared" si="626"/>
        <v>-</v>
      </c>
      <c r="AS1334" s="27">
        <f t="shared" si="627"/>
        <v>0</v>
      </c>
      <c r="AT1334" s="27">
        <f t="shared" si="628"/>
        <v>0</v>
      </c>
      <c r="AU1334" s="27">
        <f t="shared" si="629"/>
        <v>0</v>
      </c>
      <c r="AV1334" s="21" t="str">
        <f t="shared" si="630"/>
        <v>0</v>
      </c>
      <c r="AW1334" s="27">
        <f t="shared" si="631"/>
        <v>0</v>
      </c>
      <c r="AX1334" s="27" t="str">
        <f t="shared" si="632"/>
        <v>-</v>
      </c>
      <c r="AY1334" s="27" t="str">
        <f t="shared" si="633"/>
        <v>-</v>
      </c>
      <c r="AZ1334" s="21" t="str">
        <f t="shared" si="634"/>
        <v>-</v>
      </c>
      <c r="BA1334" s="21" t="str">
        <f t="shared" si="635"/>
        <v>-</v>
      </c>
      <c r="BB1334" s="28"/>
      <c r="BC1334" s="28"/>
      <c r="BD1334" s="28"/>
      <c r="BE1334" s="28"/>
      <c r="BF1334" s="28"/>
      <c r="BG1334" s="29"/>
      <c r="BH1334" s="29"/>
      <c r="BI1334" s="29"/>
      <c r="BJ1334" s="29"/>
      <c r="BK1334" s="29"/>
    </row>
    <row r="1335" spans="1:64" x14ac:dyDescent="0.25">
      <c r="A1335" s="13" t="s">
        <v>4056</v>
      </c>
      <c r="B1335" s="33" t="s">
        <v>4057</v>
      </c>
      <c r="C1335" s="13" t="s">
        <v>4058</v>
      </c>
      <c r="D1335" s="13" t="str">
        <f>IFERROR(VLOOKUP($B1335,[1]GICS!$C:$D,2,FALSE),"-")</f>
        <v>Industrials</v>
      </c>
      <c r="E1335" s="14">
        <f>IFERROR(IF(VLOOKUP($B1335,'[1]Paste Only'!$D:$AM,4,FALSE)="-",VLOOKUP($B1335,'[1]Market Cap'!$A:$J,10,FALSE),VLOOKUP($B1335,'[1]Paste Only'!$D:$AM,4,FALSE)),"-")</f>
        <v>640.75</v>
      </c>
      <c r="F1335" s="14" t="str">
        <f>IFERROR(VLOOKUP($B1335,'[1]Paste Only'!$D:$AM,5,FALSE),"-")</f>
        <v>-</v>
      </c>
      <c r="G1335" s="15">
        <f>IFERROR(VLOOKUP($B1335,'[1]Paste Only'!$D:$AM,6,FALSE),"-")</f>
        <v>2</v>
      </c>
      <c r="H1335" s="15">
        <f>IFERROR(VLOOKUP($B1335,'[1]Paste Only'!$D:$AM,7,FALSE),"-")</f>
        <v>0</v>
      </c>
      <c r="I1335" s="15">
        <f>IFERROR(VLOOKUP($B1335,'[1]Paste Only'!$D:$AM,8,FALSE),"-")</f>
        <v>0</v>
      </c>
      <c r="J1335" s="34"/>
      <c r="K1335" s="34"/>
      <c r="L1335" s="14">
        <f>IFERROR(VLOOKUP($B1335,'[1]Paste Only'!$D:$AM,12,FALSE),"-")</f>
        <v>31.169481999999999</v>
      </c>
      <c r="M1335" s="14">
        <f>IFERROR(VLOOKUP($B1335,'[1]Paste Only'!$D:$AM,15,FALSE),"-")</f>
        <v>57.662643678160919</v>
      </c>
      <c r="N1335" s="30"/>
      <c r="O1335" s="18"/>
      <c r="P1335" s="19">
        <f t="shared" si="636"/>
        <v>0.8499711890675925</v>
      </c>
      <c r="Q1335" s="20">
        <f t="shared" si="612"/>
        <v>0</v>
      </c>
      <c r="R1335" s="13">
        <f t="shared" si="613"/>
        <v>2</v>
      </c>
      <c r="S1335" s="13" t="str">
        <f>IFERROR(VLOOKUP($B1335,'[1]Market Cap'!$G:$I,3,FALSE),"-")</f>
        <v>Small Cap</v>
      </c>
      <c r="T1335" s="13"/>
      <c r="U1335" s="13"/>
      <c r="V1335" s="21">
        <f t="shared" si="637"/>
        <v>0</v>
      </c>
      <c r="W1335" s="21">
        <f t="shared" si="637"/>
        <v>0</v>
      </c>
      <c r="X1335" s="21">
        <f t="shared" si="637"/>
        <v>0</v>
      </c>
      <c r="Y1335" s="22">
        <f t="shared" si="614"/>
        <v>0</v>
      </c>
      <c r="Z1335" s="13">
        <f t="shared" si="615"/>
        <v>0</v>
      </c>
      <c r="AA1335" s="23">
        <f t="shared" si="616"/>
        <v>0</v>
      </c>
      <c r="AB1335" s="23">
        <f t="shared" si="617"/>
        <v>0</v>
      </c>
      <c r="AC1335" s="23">
        <f t="shared" si="618"/>
        <v>0</v>
      </c>
      <c r="AD1335" s="24">
        <f t="shared" si="619"/>
        <v>0</v>
      </c>
      <c r="AE1335" s="25">
        <f>IFERROR(VLOOKUP($B1335,'[1]Market Cap'!$G:$I,2,FALSE),"-")</f>
        <v>895.25282440000001</v>
      </c>
      <c r="AF1335" s="20">
        <f t="shared" si="620"/>
        <v>0</v>
      </c>
      <c r="AG1335" s="17">
        <f t="shared" si="621"/>
        <v>0</v>
      </c>
      <c r="AH1335" s="17">
        <f t="shared" si="622"/>
        <v>0</v>
      </c>
      <c r="AI1335" s="17" t="str">
        <f t="shared" si="623"/>
        <v>-</v>
      </c>
      <c r="AJ1335" s="26" t="str">
        <f>IFERROR(VLOOKUP($B1335,'[1]Paste Only'!$D:$AM,26,FALSE),"-")</f>
        <v>-</v>
      </c>
      <c r="AK1335" s="26" t="str">
        <f>IFERROR(VLOOKUP($B1335,'[1]Paste Only'!$D:$AM,23,FALSE),"-")</f>
        <v>-</v>
      </c>
      <c r="AL1335" s="26" t="str">
        <f>IFERROR(VLOOKUP($B1335,'[1]Paste Only'!$D:$AM,22,FALSE),"-")</f>
        <v>-</v>
      </c>
      <c r="AM1335" s="21" t="str">
        <f t="shared" si="638"/>
        <v>-</v>
      </c>
      <c r="AN1335" s="21" t="str">
        <f t="shared" si="638"/>
        <v>-</v>
      </c>
      <c r="AO1335" s="21" t="str">
        <f t="shared" si="638"/>
        <v>-</v>
      </c>
      <c r="AP1335" s="27">
        <f t="shared" si="624"/>
        <v>0</v>
      </c>
      <c r="AQ1335" s="27" t="str">
        <f t="shared" si="625"/>
        <v>-</v>
      </c>
      <c r="AR1335" s="27" t="str">
        <f t="shared" si="626"/>
        <v>-</v>
      </c>
      <c r="AS1335" s="27">
        <f t="shared" si="627"/>
        <v>0</v>
      </c>
      <c r="AT1335" s="27">
        <f t="shared" si="628"/>
        <v>0</v>
      </c>
      <c r="AU1335" s="27">
        <f t="shared" si="629"/>
        <v>0</v>
      </c>
      <c r="AV1335" s="21">
        <f t="shared" si="630"/>
        <v>1</v>
      </c>
      <c r="AW1335" s="27">
        <f t="shared" si="631"/>
        <v>0</v>
      </c>
      <c r="AX1335" s="27" t="str">
        <f t="shared" si="632"/>
        <v>-</v>
      </c>
      <c r="AY1335" s="27" t="str">
        <f t="shared" si="633"/>
        <v>-</v>
      </c>
      <c r="AZ1335" s="21" t="str">
        <f t="shared" si="634"/>
        <v>-</v>
      </c>
      <c r="BA1335" s="21" t="str">
        <f t="shared" si="635"/>
        <v>-</v>
      </c>
      <c r="BB1335" s="28"/>
      <c r="BC1335" s="28"/>
      <c r="BD1335" s="28"/>
      <c r="BE1335" s="28"/>
      <c r="BF1335" s="28"/>
      <c r="BG1335" s="29"/>
      <c r="BH1335" s="29"/>
      <c r="BI1335" s="29"/>
      <c r="BJ1335" s="29"/>
      <c r="BK1335" s="29"/>
    </row>
    <row r="1336" spans="1:64" x14ac:dyDescent="0.25">
      <c r="A1336" s="13" t="s">
        <v>4059</v>
      </c>
      <c r="B1336" s="33" t="s">
        <v>4060</v>
      </c>
      <c r="C1336" s="13" t="s">
        <v>4061</v>
      </c>
      <c r="D1336" s="13" t="str">
        <f>IFERROR(VLOOKUP($B1336,[1]GICS!$C:$D,2,FALSE),"-")</f>
        <v>Consumer Staples</v>
      </c>
      <c r="E1336" s="14">
        <f>IFERROR(IF(VLOOKUP($B1336,'[1]Paste Only'!$D:$AM,4,FALSE)="-",VLOOKUP($B1336,'[1]Market Cap'!$A:$J,10,FALSE),VLOOKUP($B1336,'[1]Paste Only'!$D:$AM,4,FALSE)),"-")</f>
        <v>279.7</v>
      </c>
      <c r="F1336" s="14" t="str">
        <f>IFERROR(VLOOKUP($B1336,'[1]Paste Only'!$D:$AM,5,FALSE),"-")</f>
        <v>-</v>
      </c>
      <c r="G1336" s="15">
        <f>IFERROR(VLOOKUP($B1336,'[1]Paste Only'!$D:$AM,6,FALSE),"-")</f>
        <v>0</v>
      </c>
      <c r="H1336" s="15">
        <f>IFERROR(VLOOKUP($B1336,'[1]Paste Only'!$D:$AM,7,FALSE),"-")</f>
        <v>0</v>
      </c>
      <c r="I1336" s="15">
        <f>IFERROR(VLOOKUP($B1336,'[1]Paste Only'!$D:$AM,8,FALSE),"-")</f>
        <v>0</v>
      </c>
      <c r="J1336" s="34"/>
      <c r="K1336" s="34"/>
      <c r="L1336" s="14">
        <f>IFERROR(VLOOKUP($B1336,'[1]Paste Only'!$D:$AM,12,FALSE),"-")</f>
        <v>20.68</v>
      </c>
      <c r="M1336" s="14" t="str">
        <f>IFERROR(VLOOKUP($B1336,'[1]Paste Only'!$D:$AM,15,FALSE),"-")</f>
        <v>-</v>
      </c>
      <c r="N1336" s="30"/>
      <c r="O1336" s="18"/>
      <c r="P1336" s="19">
        <f t="shared" si="636"/>
        <v>0</v>
      </c>
      <c r="Q1336" s="20">
        <f t="shared" si="612"/>
        <v>0</v>
      </c>
      <c r="R1336" s="13">
        <f t="shared" si="613"/>
        <v>0</v>
      </c>
      <c r="S1336" s="13" t="str">
        <f>IFERROR(VLOOKUP($B1336,'[1]Market Cap'!$G:$I,3,FALSE),"-")</f>
        <v>Small Cap</v>
      </c>
      <c r="T1336" s="13"/>
      <c r="U1336" s="13"/>
      <c r="V1336" s="21">
        <f t="shared" si="637"/>
        <v>0</v>
      </c>
      <c r="W1336" s="21">
        <f t="shared" si="637"/>
        <v>0</v>
      </c>
      <c r="X1336" s="21">
        <f t="shared" si="637"/>
        <v>0</v>
      </c>
      <c r="Y1336" s="22">
        <f t="shared" si="614"/>
        <v>0</v>
      </c>
      <c r="Z1336" s="13">
        <f t="shared" si="615"/>
        <v>0</v>
      </c>
      <c r="AA1336" s="23">
        <f t="shared" si="616"/>
        <v>0</v>
      </c>
      <c r="AB1336" s="23">
        <f t="shared" si="617"/>
        <v>0</v>
      </c>
      <c r="AC1336" s="23">
        <f t="shared" si="618"/>
        <v>0</v>
      </c>
      <c r="AD1336" s="24">
        <f t="shared" si="619"/>
        <v>0</v>
      </c>
      <c r="AE1336" s="25">
        <f>IFERROR(VLOOKUP($B1336,'[1]Market Cap'!$G:$I,2,FALSE),"-")</f>
        <v>1390.8255913999999</v>
      </c>
      <c r="AF1336" s="20">
        <f t="shared" si="620"/>
        <v>0</v>
      </c>
      <c r="AG1336" s="17">
        <f t="shared" si="621"/>
        <v>0</v>
      </c>
      <c r="AH1336" s="17">
        <f t="shared" si="622"/>
        <v>0</v>
      </c>
      <c r="AI1336" s="17" t="str">
        <f t="shared" si="623"/>
        <v>-</v>
      </c>
      <c r="AJ1336" s="26" t="str">
        <f>IFERROR(VLOOKUP($B1336,'[1]Paste Only'!$D:$AM,26,FALSE),"-")</f>
        <v>-</v>
      </c>
      <c r="AK1336" s="26" t="str">
        <f>IFERROR(VLOOKUP($B1336,'[1]Paste Only'!$D:$AM,23,FALSE),"-")</f>
        <v>-</v>
      </c>
      <c r="AL1336" s="26" t="str">
        <f>IFERROR(VLOOKUP($B1336,'[1]Paste Only'!$D:$AM,22,FALSE),"-")</f>
        <v>-</v>
      </c>
      <c r="AM1336" s="21" t="str">
        <f t="shared" si="638"/>
        <v>-</v>
      </c>
      <c r="AN1336" s="21" t="str">
        <f t="shared" si="638"/>
        <v>-</v>
      </c>
      <c r="AO1336" s="21" t="str">
        <f t="shared" si="638"/>
        <v>-</v>
      </c>
      <c r="AP1336" s="27">
        <f t="shared" si="624"/>
        <v>0</v>
      </c>
      <c r="AQ1336" s="27" t="str">
        <f t="shared" si="625"/>
        <v>-</v>
      </c>
      <c r="AR1336" s="27" t="str">
        <f t="shared" si="626"/>
        <v>-</v>
      </c>
      <c r="AS1336" s="27">
        <f t="shared" si="627"/>
        <v>0</v>
      </c>
      <c r="AT1336" s="27">
        <f t="shared" si="628"/>
        <v>0</v>
      </c>
      <c r="AU1336" s="27">
        <f t="shared" si="629"/>
        <v>0</v>
      </c>
      <c r="AV1336" s="21" t="str">
        <f t="shared" si="630"/>
        <v>0</v>
      </c>
      <c r="AW1336" s="27">
        <f t="shared" si="631"/>
        <v>0</v>
      </c>
      <c r="AX1336" s="27" t="str">
        <f t="shared" si="632"/>
        <v>-</v>
      </c>
      <c r="AY1336" s="27" t="str">
        <f t="shared" si="633"/>
        <v>-</v>
      </c>
      <c r="AZ1336" s="21" t="str">
        <f t="shared" si="634"/>
        <v>-</v>
      </c>
      <c r="BA1336" s="21" t="str">
        <f t="shared" si="635"/>
        <v>-</v>
      </c>
      <c r="BB1336" s="28"/>
      <c r="BC1336" s="28"/>
      <c r="BD1336" s="28"/>
      <c r="BE1336" s="28"/>
      <c r="BF1336" s="28"/>
      <c r="BG1336" s="29"/>
      <c r="BH1336" s="29"/>
      <c r="BI1336" s="29"/>
      <c r="BJ1336" s="29"/>
      <c r="BK1336" s="29"/>
    </row>
    <row r="1337" spans="1:64" x14ac:dyDescent="0.25">
      <c r="A1337" s="13" t="s">
        <v>4062</v>
      </c>
      <c r="B1337" s="33" t="s">
        <v>4063</v>
      </c>
      <c r="C1337" s="13" t="s">
        <v>4064</v>
      </c>
      <c r="D1337" s="13" t="str">
        <f>IFERROR(VLOOKUP($B1337,[1]GICS!$C:$D,2,FALSE),"-")</f>
        <v>Financials</v>
      </c>
      <c r="E1337" s="14">
        <f>IFERROR(IF(VLOOKUP($B1337,'[1]Paste Only'!$D:$AM,4,FALSE)="-",VLOOKUP($B1337,'[1]Market Cap'!$A:$J,10,FALSE),VLOOKUP($B1337,'[1]Paste Only'!$D:$AM,4,FALSE)),"-")</f>
        <v>374.95</v>
      </c>
      <c r="F1337" s="14" t="str">
        <f>IFERROR(VLOOKUP($B1337,'[1]Paste Only'!$D:$AM,5,FALSE),"-")</f>
        <v>-</v>
      </c>
      <c r="G1337" s="15">
        <f>IFERROR(VLOOKUP($B1337,'[1]Paste Only'!$D:$AM,6,FALSE),"-")</f>
        <v>0</v>
      </c>
      <c r="H1337" s="15">
        <f>IFERROR(VLOOKUP($B1337,'[1]Paste Only'!$D:$AM,7,FALSE),"-")</f>
        <v>0</v>
      </c>
      <c r="I1337" s="15">
        <f>IFERROR(VLOOKUP($B1337,'[1]Paste Only'!$D:$AM,8,FALSE),"-")</f>
        <v>0</v>
      </c>
      <c r="J1337" s="34"/>
      <c r="K1337" s="34"/>
      <c r="L1337" s="14">
        <f>IFERROR(VLOOKUP($B1337,'[1]Paste Only'!$D:$AM,12,FALSE),"-")</f>
        <v>31.39</v>
      </c>
      <c r="M1337" s="14" t="str">
        <f>IFERROR(VLOOKUP($B1337,'[1]Paste Only'!$D:$AM,15,FALSE),"-")</f>
        <v>-</v>
      </c>
      <c r="N1337" s="30"/>
      <c r="O1337" s="18"/>
      <c r="P1337" s="19">
        <f t="shared" si="636"/>
        <v>0</v>
      </c>
      <c r="Q1337" s="20">
        <f t="shared" si="612"/>
        <v>0</v>
      </c>
      <c r="R1337" s="13">
        <f t="shared" si="613"/>
        <v>0</v>
      </c>
      <c r="S1337" s="13" t="str">
        <f>IFERROR(VLOOKUP($B1337,'[1]Market Cap'!$G:$I,3,FALSE),"-")</f>
        <v>Small Cap</v>
      </c>
      <c r="T1337" s="13"/>
      <c r="U1337" s="13"/>
      <c r="V1337" s="21">
        <f t="shared" si="637"/>
        <v>0</v>
      </c>
      <c r="W1337" s="21">
        <f t="shared" si="637"/>
        <v>0</v>
      </c>
      <c r="X1337" s="21">
        <f t="shared" si="637"/>
        <v>0</v>
      </c>
      <c r="Y1337" s="22">
        <f t="shared" si="614"/>
        <v>0</v>
      </c>
      <c r="Z1337" s="13">
        <f t="shared" si="615"/>
        <v>0</v>
      </c>
      <c r="AA1337" s="23">
        <f t="shared" si="616"/>
        <v>0</v>
      </c>
      <c r="AB1337" s="23">
        <f t="shared" si="617"/>
        <v>0</v>
      </c>
      <c r="AC1337" s="23">
        <f t="shared" si="618"/>
        <v>0</v>
      </c>
      <c r="AD1337" s="24">
        <f t="shared" si="619"/>
        <v>0</v>
      </c>
      <c r="AE1337" s="25">
        <f>IFERROR(VLOOKUP($B1337,'[1]Market Cap'!$G:$I,2,FALSE),"-")</f>
        <v>1066.7243136249999</v>
      </c>
      <c r="AF1337" s="20">
        <f t="shared" si="620"/>
        <v>0</v>
      </c>
      <c r="AG1337" s="17">
        <f t="shared" si="621"/>
        <v>0</v>
      </c>
      <c r="AH1337" s="17">
        <f t="shared" si="622"/>
        <v>0</v>
      </c>
      <c r="AI1337" s="17" t="str">
        <f t="shared" si="623"/>
        <v>-</v>
      </c>
      <c r="AJ1337" s="26" t="str">
        <f>IFERROR(VLOOKUP($B1337,'[1]Paste Only'!$D:$AM,26,FALSE),"-")</f>
        <v>-</v>
      </c>
      <c r="AK1337" s="26" t="str">
        <f>IFERROR(VLOOKUP($B1337,'[1]Paste Only'!$D:$AM,23,FALSE),"-")</f>
        <v>-</v>
      </c>
      <c r="AL1337" s="26" t="str">
        <f>IFERROR(VLOOKUP($B1337,'[1]Paste Only'!$D:$AM,22,FALSE),"-")</f>
        <v>-</v>
      </c>
      <c r="AM1337" s="21" t="str">
        <f t="shared" si="638"/>
        <v>-</v>
      </c>
      <c r="AN1337" s="21" t="str">
        <f t="shared" si="638"/>
        <v>-</v>
      </c>
      <c r="AO1337" s="21" t="str">
        <f t="shared" si="638"/>
        <v>-</v>
      </c>
      <c r="AP1337" s="27">
        <f t="shared" si="624"/>
        <v>0</v>
      </c>
      <c r="AQ1337" s="27" t="str">
        <f t="shared" si="625"/>
        <v>-</v>
      </c>
      <c r="AR1337" s="27" t="str">
        <f t="shared" si="626"/>
        <v>-</v>
      </c>
      <c r="AS1337" s="27">
        <f t="shared" si="627"/>
        <v>0</v>
      </c>
      <c r="AT1337" s="27">
        <f t="shared" si="628"/>
        <v>0</v>
      </c>
      <c r="AU1337" s="27">
        <f t="shared" si="629"/>
        <v>0</v>
      </c>
      <c r="AV1337" s="21" t="str">
        <f t="shared" si="630"/>
        <v>0</v>
      </c>
      <c r="AW1337" s="27">
        <f t="shared" si="631"/>
        <v>0</v>
      </c>
      <c r="AX1337" s="27" t="str">
        <f t="shared" si="632"/>
        <v>-</v>
      </c>
      <c r="AY1337" s="27" t="str">
        <f t="shared" si="633"/>
        <v>-</v>
      </c>
      <c r="AZ1337" s="21" t="str">
        <f t="shared" si="634"/>
        <v>-</v>
      </c>
      <c r="BA1337" s="21" t="str">
        <f t="shared" si="635"/>
        <v>-</v>
      </c>
      <c r="BB1337" s="28"/>
      <c r="BC1337" s="28"/>
      <c r="BD1337" s="28"/>
      <c r="BE1337" s="28"/>
      <c r="BF1337" s="28"/>
      <c r="BG1337" s="29"/>
      <c r="BH1337" s="29"/>
      <c r="BI1337" s="29"/>
      <c r="BJ1337" s="29"/>
      <c r="BK1337" s="29"/>
    </row>
    <row r="1338" spans="1:64" x14ac:dyDescent="0.25">
      <c r="A1338" s="13" t="s">
        <v>4065</v>
      </c>
      <c r="B1338" s="33" t="s">
        <v>4066</v>
      </c>
      <c r="C1338" s="13" t="s">
        <v>4067</v>
      </c>
      <c r="D1338" s="13" t="str">
        <f>IFERROR(VLOOKUP($B1338,[1]GICS!$C:$D,2,FALSE),"-")</f>
        <v>Real Estate</v>
      </c>
      <c r="E1338" s="14">
        <f>IFERROR(IF(VLOOKUP($B1338,'[1]Paste Only'!$D:$AM,4,FALSE)="-",VLOOKUP($B1338,'[1]Market Cap'!$A:$J,10,FALSE),VLOOKUP($B1338,'[1]Paste Only'!$D:$AM,4,FALSE)),"-")</f>
        <v>333.35</v>
      </c>
      <c r="F1338" s="14" t="str">
        <f>IFERROR(VLOOKUP($B1338,'[1]Paste Only'!$D:$AM,5,FALSE),"-")</f>
        <v>-</v>
      </c>
      <c r="G1338" s="15">
        <f>IFERROR(VLOOKUP($B1338,'[1]Paste Only'!$D:$AM,6,FALSE),"-")</f>
        <v>0</v>
      </c>
      <c r="H1338" s="15">
        <f>IFERROR(VLOOKUP($B1338,'[1]Paste Only'!$D:$AM,7,FALSE),"-")</f>
        <v>0</v>
      </c>
      <c r="I1338" s="15">
        <f>IFERROR(VLOOKUP($B1338,'[1]Paste Only'!$D:$AM,8,FALSE),"-")</f>
        <v>0</v>
      </c>
      <c r="J1338" s="34"/>
      <c r="K1338" s="34"/>
      <c r="L1338" s="14">
        <f>IFERROR(VLOOKUP($B1338,'[1]Paste Only'!$D:$AM,12,FALSE),"-")</f>
        <v>4.3259840000000001</v>
      </c>
      <c r="M1338" s="14" t="str">
        <f>IFERROR(VLOOKUP($B1338,'[1]Paste Only'!$D:$AM,15,FALSE),"-")</f>
        <v>-</v>
      </c>
      <c r="N1338" s="30"/>
      <c r="O1338" s="18"/>
      <c r="P1338" s="19">
        <f t="shared" si="636"/>
        <v>0</v>
      </c>
      <c r="Q1338" s="20">
        <f t="shared" si="612"/>
        <v>0</v>
      </c>
      <c r="R1338" s="13">
        <f t="shared" si="613"/>
        <v>0</v>
      </c>
      <c r="S1338" s="13" t="str">
        <f>IFERROR(VLOOKUP($B1338,'[1]Market Cap'!$G:$I,3,FALSE),"-")</f>
        <v>Small Cap</v>
      </c>
      <c r="T1338" s="13"/>
      <c r="U1338" s="13"/>
      <c r="V1338" s="21">
        <f t="shared" si="637"/>
        <v>0</v>
      </c>
      <c r="W1338" s="21">
        <f t="shared" si="637"/>
        <v>0</v>
      </c>
      <c r="X1338" s="21">
        <f t="shared" si="637"/>
        <v>0</v>
      </c>
      <c r="Y1338" s="22">
        <f t="shared" si="614"/>
        <v>0</v>
      </c>
      <c r="Z1338" s="13">
        <f t="shared" si="615"/>
        <v>0</v>
      </c>
      <c r="AA1338" s="23">
        <f t="shared" si="616"/>
        <v>0</v>
      </c>
      <c r="AB1338" s="23">
        <f t="shared" si="617"/>
        <v>0</v>
      </c>
      <c r="AC1338" s="23">
        <f t="shared" si="618"/>
        <v>0</v>
      </c>
      <c r="AD1338" s="24">
        <f t="shared" si="619"/>
        <v>0</v>
      </c>
      <c r="AE1338" s="25">
        <f>IFERROR(VLOOKUP($B1338,'[1]Market Cap'!$G:$I,2,FALSE),"-")</f>
        <v>4604.7960282900003</v>
      </c>
      <c r="AF1338" s="20">
        <f t="shared" si="620"/>
        <v>0</v>
      </c>
      <c r="AG1338" s="17">
        <f t="shared" si="621"/>
        <v>0</v>
      </c>
      <c r="AH1338" s="17">
        <f t="shared" si="622"/>
        <v>0</v>
      </c>
      <c r="AI1338" s="17" t="str">
        <f t="shared" si="623"/>
        <v>-</v>
      </c>
      <c r="AJ1338" s="26" t="str">
        <f>IFERROR(VLOOKUP($B1338,'[1]Paste Only'!$D:$AM,26,FALSE),"-")</f>
        <v>-</v>
      </c>
      <c r="AK1338" s="26" t="str">
        <f>IFERROR(VLOOKUP($B1338,'[1]Paste Only'!$D:$AM,23,FALSE),"-")</f>
        <v>-</v>
      </c>
      <c r="AL1338" s="26" t="str">
        <f>IFERROR(VLOOKUP($B1338,'[1]Paste Only'!$D:$AM,22,FALSE),"-")</f>
        <v>-</v>
      </c>
      <c r="AM1338" s="21" t="str">
        <f t="shared" si="638"/>
        <v>-</v>
      </c>
      <c r="AN1338" s="21" t="str">
        <f t="shared" si="638"/>
        <v>-</v>
      </c>
      <c r="AO1338" s="21" t="str">
        <f t="shared" si="638"/>
        <v>-</v>
      </c>
      <c r="AP1338" s="27">
        <f t="shared" si="624"/>
        <v>0</v>
      </c>
      <c r="AQ1338" s="27" t="str">
        <f t="shared" si="625"/>
        <v>-</v>
      </c>
      <c r="AR1338" s="27" t="str">
        <f t="shared" si="626"/>
        <v>-</v>
      </c>
      <c r="AS1338" s="27">
        <f t="shared" si="627"/>
        <v>0</v>
      </c>
      <c r="AT1338" s="27">
        <f t="shared" si="628"/>
        <v>0</v>
      </c>
      <c r="AU1338" s="27">
        <f t="shared" si="629"/>
        <v>0</v>
      </c>
      <c r="AV1338" s="21" t="str">
        <f t="shared" si="630"/>
        <v>0</v>
      </c>
      <c r="AW1338" s="27">
        <f t="shared" si="631"/>
        <v>0</v>
      </c>
      <c r="AX1338" s="27" t="str">
        <f t="shared" si="632"/>
        <v>-</v>
      </c>
      <c r="AY1338" s="27" t="str">
        <f t="shared" si="633"/>
        <v>-</v>
      </c>
      <c r="AZ1338" s="21" t="str">
        <f t="shared" si="634"/>
        <v>-</v>
      </c>
      <c r="BA1338" s="21" t="str">
        <f t="shared" si="635"/>
        <v>-</v>
      </c>
      <c r="BB1338" s="28"/>
      <c r="BC1338" s="28"/>
      <c r="BD1338" s="28"/>
      <c r="BE1338" s="28"/>
      <c r="BF1338" s="28"/>
      <c r="BG1338" s="29"/>
      <c r="BH1338" s="29"/>
      <c r="BI1338" s="29"/>
      <c r="BJ1338" s="29"/>
      <c r="BK1338" s="29"/>
    </row>
    <row r="1339" spans="1:64" x14ac:dyDescent="0.25">
      <c r="A1339" s="13" t="s">
        <v>4068</v>
      </c>
      <c r="B1339" s="33" t="s">
        <v>4069</v>
      </c>
      <c r="C1339" s="13" t="s">
        <v>4070</v>
      </c>
      <c r="D1339" s="13" t="str">
        <f>IFERROR(VLOOKUP($B1339,[1]GICS!$C:$D,2,FALSE),"-")</f>
        <v>Health Care</v>
      </c>
      <c r="E1339" s="14">
        <f>IFERROR(IF(VLOOKUP($B1339,'[1]Paste Only'!$D:$AM,4,FALSE)="-",VLOOKUP($B1339,'[1]Market Cap'!$A:$J,10,FALSE),VLOOKUP($B1339,'[1]Paste Only'!$D:$AM,4,FALSE)),"-")</f>
        <v>17.98</v>
      </c>
      <c r="F1339" s="14" t="str">
        <f>IFERROR(VLOOKUP($B1339,'[1]Paste Only'!$D:$AM,5,FALSE),"-")</f>
        <v>-</v>
      </c>
      <c r="G1339" s="15">
        <f>IFERROR(VLOOKUP($B1339,'[1]Paste Only'!$D:$AM,6,FALSE),"-")</f>
        <v>0</v>
      </c>
      <c r="H1339" s="15">
        <f>IFERROR(VLOOKUP($B1339,'[1]Paste Only'!$D:$AM,7,FALSE),"-")</f>
        <v>0</v>
      </c>
      <c r="I1339" s="15">
        <f>IFERROR(VLOOKUP($B1339,'[1]Paste Only'!$D:$AM,8,FALSE),"-")</f>
        <v>0</v>
      </c>
      <c r="J1339" s="34"/>
      <c r="K1339" s="34"/>
      <c r="L1339" s="14">
        <f>IFERROR(VLOOKUP($B1339,'[1]Paste Only'!$D:$AM,12,FALSE),"-")</f>
        <v>0.52590000000000003</v>
      </c>
      <c r="M1339" s="14" t="str">
        <f>IFERROR(VLOOKUP($B1339,'[1]Paste Only'!$D:$AM,15,FALSE),"-")</f>
        <v>-</v>
      </c>
      <c r="N1339" s="30"/>
      <c r="O1339" s="18"/>
      <c r="P1339" s="19">
        <f t="shared" si="636"/>
        <v>0</v>
      </c>
      <c r="Q1339" s="20">
        <f t="shared" si="612"/>
        <v>0</v>
      </c>
      <c r="R1339" s="13">
        <f t="shared" si="613"/>
        <v>0</v>
      </c>
      <c r="S1339" s="13" t="str">
        <f>IFERROR(VLOOKUP($B1339,'[1]Market Cap'!$G:$I,3,FALSE),"-")</f>
        <v>Small Cap</v>
      </c>
      <c r="T1339" s="13"/>
      <c r="U1339" s="13"/>
      <c r="V1339" s="21">
        <f t="shared" si="637"/>
        <v>0</v>
      </c>
      <c r="W1339" s="21">
        <f t="shared" si="637"/>
        <v>0</v>
      </c>
      <c r="X1339" s="21">
        <f t="shared" si="637"/>
        <v>0</v>
      </c>
      <c r="Y1339" s="22">
        <f t="shared" si="614"/>
        <v>0</v>
      </c>
      <c r="Z1339" s="13">
        <f t="shared" si="615"/>
        <v>0</v>
      </c>
      <c r="AA1339" s="23">
        <f t="shared" si="616"/>
        <v>0</v>
      </c>
      <c r="AB1339" s="23">
        <f t="shared" si="617"/>
        <v>0</v>
      </c>
      <c r="AC1339" s="23">
        <f t="shared" si="618"/>
        <v>0</v>
      </c>
      <c r="AD1339" s="24">
        <f t="shared" si="619"/>
        <v>0</v>
      </c>
      <c r="AE1339" s="25">
        <f>IFERROR(VLOOKUP($B1339,'[1]Market Cap'!$G:$I,2,FALSE),"-")</f>
        <v>1690.12</v>
      </c>
      <c r="AF1339" s="20">
        <f t="shared" si="620"/>
        <v>0</v>
      </c>
      <c r="AG1339" s="17">
        <f t="shared" si="621"/>
        <v>0</v>
      </c>
      <c r="AH1339" s="17">
        <f t="shared" si="622"/>
        <v>0</v>
      </c>
      <c r="AI1339" s="17" t="str">
        <f t="shared" si="623"/>
        <v>-</v>
      </c>
      <c r="AJ1339" s="26" t="str">
        <f>IFERROR(VLOOKUP($B1339,'[1]Paste Only'!$D:$AM,26,FALSE),"-")</f>
        <v>-</v>
      </c>
      <c r="AK1339" s="26" t="str">
        <f>IFERROR(VLOOKUP($B1339,'[1]Paste Only'!$D:$AM,23,FALSE),"-")</f>
        <v>-</v>
      </c>
      <c r="AL1339" s="26" t="str">
        <f>IFERROR(VLOOKUP($B1339,'[1]Paste Only'!$D:$AM,22,FALSE),"-")</f>
        <v>-</v>
      </c>
      <c r="AM1339" s="21" t="str">
        <f t="shared" si="638"/>
        <v>-</v>
      </c>
      <c r="AN1339" s="21" t="str">
        <f t="shared" si="638"/>
        <v>-</v>
      </c>
      <c r="AO1339" s="21" t="str">
        <f t="shared" si="638"/>
        <v>-</v>
      </c>
      <c r="AP1339" s="27">
        <f t="shared" si="624"/>
        <v>0</v>
      </c>
      <c r="AQ1339" s="27" t="str">
        <f t="shared" si="625"/>
        <v>-</v>
      </c>
      <c r="AR1339" s="27" t="str">
        <f t="shared" si="626"/>
        <v>-</v>
      </c>
      <c r="AS1339" s="27">
        <f t="shared" si="627"/>
        <v>0</v>
      </c>
      <c r="AT1339" s="27">
        <f t="shared" si="628"/>
        <v>0</v>
      </c>
      <c r="AU1339" s="27">
        <f t="shared" si="629"/>
        <v>0</v>
      </c>
      <c r="AV1339" s="21" t="str">
        <f t="shared" si="630"/>
        <v>0</v>
      </c>
      <c r="AW1339" s="27">
        <f t="shared" si="631"/>
        <v>0</v>
      </c>
      <c r="AX1339" s="27" t="str">
        <f t="shared" si="632"/>
        <v>-</v>
      </c>
      <c r="AY1339" s="27" t="str">
        <f t="shared" si="633"/>
        <v>-</v>
      </c>
      <c r="AZ1339" s="21" t="str">
        <f t="shared" si="634"/>
        <v>-</v>
      </c>
      <c r="BA1339" s="21" t="str">
        <f t="shared" si="635"/>
        <v>-</v>
      </c>
      <c r="BB1339" s="28"/>
      <c r="BC1339" s="28"/>
      <c r="BD1339" s="28"/>
      <c r="BE1339" s="28"/>
      <c r="BF1339" s="28"/>
      <c r="BG1339" s="29"/>
      <c r="BH1339" s="29"/>
      <c r="BI1339" s="29"/>
      <c r="BJ1339" s="29"/>
      <c r="BK1339" s="29"/>
    </row>
    <row r="1340" spans="1:64" x14ac:dyDescent="0.25">
      <c r="A1340" s="13" t="s">
        <v>4071</v>
      </c>
      <c r="B1340" s="33" t="s">
        <v>4072</v>
      </c>
      <c r="C1340" s="13" t="s">
        <v>4073</v>
      </c>
      <c r="D1340" s="13" t="str">
        <f>IFERROR(VLOOKUP($B1340,[1]GICS!$C:$D,2,FALSE),"-")</f>
        <v>Consumer Discretionary</v>
      </c>
      <c r="E1340" s="14">
        <f>IFERROR(IF(VLOOKUP($B1340,'[1]Paste Only'!$D:$AM,4,FALSE)="-",VLOOKUP($B1340,'[1]Market Cap'!$A:$J,10,FALSE),VLOOKUP($B1340,'[1]Paste Only'!$D:$AM,4,FALSE)),"-")</f>
        <v>44.82</v>
      </c>
      <c r="F1340" s="14" t="str">
        <f>IFERROR(VLOOKUP($B1340,'[1]Paste Only'!$D:$AM,5,FALSE),"-")</f>
        <v>-</v>
      </c>
      <c r="G1340" s="15">
        <f>IFERROR(VLOOKUP($B1340,'[1]Paste Only'!$D:$AM,6,FALSE),"-")</f>
        <v>0</v>
      </c>
      <c r="H1340" s="15">
        <f>IFERROR(VLOOKUP($B1340,'[1]Paste Only'!$D:$AM,7,FALSE),"-")</f>
        <v>0</v>
      </c>
      <c r="I1340" s="15">
        <f>IFERROR(VLOOKUP($B1340,'[1]Paste Only'!$D:$AM,8,FALSE),"-")</f>
        <v>0</v>
      </c>
      <c r="J1340" s="34"/>
      <c r="K1340" s="34"/>
      <c r="L1340" s="14">
        <f>IFERROR(VLOOKUP($B1340,'[1]Paste Only'!$D:$AM,12,FALSE),"-")</f>
        <v>-2.75</v>
      </c>
      <c r="M1340" s="14" t="str">
        <f>IFERROR(VLOOKUP($B1340,'[1]Paste Only'!$D:$AM,15,FALSE),"-")</f>
        <v>-</v>
      </c>
      <c r="N1340" s="30"/>
      <c r="O1340" s="18"/>
      <c r="P1340" s="19">
        <f t="shared" si="636"/>
        <v>0</v>
      </c>
      <c r="Q1340" s="20">
        <f t="shared" si="612"/>
        <v>0</v>
      </c>
      <c r="R1340" s="13">
        <f t="shared" si="613"/>
        <v>0</v>
      </c>
      <c r="S1340" s="13" t="str">
        <f>IFERROR(VLOOKUP($B1340,'[1]Market Cap'!$G:$I,3,FALSE),"-")</f>
        <v>Small Cap</v>
      </c>
      <c r="T1340" s="13"/>
      <c r="U1340" s="13"/>
      <c r="V1340" s="21">
        <f t="shared" si="637"/>
        <v>0</v>
      </c>
      <c r="W1340" s="21">
        <f t="shared" si="637"/>
        <v>0</v>
      </c>
      <c r="X1340" s="21">
        <f t="shared" si="637"/>
        <v>0</v>
      </c>
      <c r="Y1340" s="22">
        <f t="shared" si="614"/>
        <v>0</v>
      </c>
      <c r="Z1340" s="13">
        <f t="shared" si="615"/>
        <v>0</v>
      </c>
      <c r="AA1340" s="23">
        <f t="shared" si="616"/>
        <v>0</v>
      </c>
      <c r="AB1340" s="23">
        <f t="shared" si="617"/>
        <v>0</v>
      </c>
      <c r="AC1340" s="23">
        <f t="shared" si="618"/>
        <v>0</v>
      </c>
      <c r="AD1340" s="24">
        <f t="shared" si="619"/>
        <v>0</v>
      </c>
      <c r="AE1340" s="25">
        <f>IFERROR(VLOOKUP($B1340,'[1]Market Cap'!$G:$I,2,FALSE),"-")</f>
        <v>946.83020455799999</v>
      </c>
      <c r="AF1340" s="20">
        <f t="shared" si="620"/>
        <v>0</v>
      </c>
      <c r="AG1340" s="17">
        <f t="shared" si="621"/>
        <v>0</v>
      </c>
      <c r="AH1340" s="17">
        <f t="shared" si="622"/>
        <v>0</v>
      </c>
      <c r="AI1340" s="17" t="str">
        <f t="shared" si="623"/>
        <v>-</v>
      </c>
      <c r="AJ1340" s="26" t="str">
        <f>IFERROR(VLOOKUP($B1340,'[1]Paste Only'!$D:$AM,26,FALSE),"-")</f>
        <v>-</v>
      </c>
      <c r="AK1340" s="26" t="str">
        <f>IFERROR(VLOOKUP($B1340,'[1]Paste Only'!$D:$AM,23,FALSE),"-")</f>
        <v>-</v>
      </c>
      <c r="AL1340" s="26" t="str">
        <f>IFERROR(VLOOKUP($B1340,'[1]Paste Only'!$D:$AM,22,FALSE),"-")</f>
        <v>-</v>
      </c>
      <c r="AM1340" s="21" t="str">
        <f t="shared" si="638"/>
        <v>-</v>
      </c>
      <c r="AN1340" s="21" t="str">
        <f t="shared" si="638"/>
        <v>-</v>
      </c>
      <c r="AO1340" s="21" t="str">
        <f t="shared" si="638"/>
        <v>-</v>
      </c>
      <c r="AP1340" s="27">
        <f t="shared" si="624"/>
        <v>0</v>
      </c>
      <c r="AQ1340" s="27" t="str">
        <f t="shared" si="625"/>
        <v>-</v>
      </c>
      <c r="AR1340" s="27" t="str">
        <f t="shared" si="626"/>
        <v>-</v>
      </c>
      <c r="AS1340" s="27">
        <f t="shared" si="627"/>
        <v>0</v>
      </c>
      <c r="AT1340" s="27">
        <f t="shared" si="628"/>
        <v>0</v>
      </c>
      <c r="AU1340" s="27">
        <f t="shared" si="629"/>
        <v>0</v>
      </c>
      <c r="AV1340" s="21" t="str">
        <f t="shared" si="630"/>
        <v>0</v>
      </c>
      <c r="AW1340" s="27">
        <f t="shared" si="631"/>
        <v>0</v>
      </c>
      <c r="AX1340" s="27" t="str">
        <f t="shared" si="632"/>
        <v>-</v>
      </c>
      <c r="AY1340" s="27" t="str">
        <f t="shared" si="633"/>
        <v>-</v>
      </c>
      <c r="AZ1340" s="21" t="str">
        <f t="shared" si="634"/>
        <v>-</v>
      </c>
      <c r="BA1340" s="21" t="str">
        <f t="shared" si="635"/>
        <v>-</v>
      </c>
      <c r="BB1340" s="28"/>
      <c r="BC1340" s="28"/>
      <c r="BD1340" s="28"/>
      <c r="BE1340" s="28"/>
      <c r="BF1340" s="28"/>
      <c r="BG1340" s="29"/>
      <c r="BH1340" s="29"/>
      <c r="BI1340" s="29"/>
      <c r="BJ1340" s="29"/>
      <c r="BK1340" s="29"/>
    </row>
    <row r="1341" spans="1:64" x14ac:dyDescent="0.25">
      <c r="A1341" s="13" t="s">
        <v>4074</v>
      </c>
      <c r="B1341" s="33" t="s">
        <v>4075</v>
      </c>
      <c r="C1341" s="13" t="s">
        <v>4076</v>
      </c>
      <c r="D1341" s="13" t="str">
        <f>IFERROR(VLOOKUP($B1341,[1]GICS!$C:$D,2,FALSE),"-")</f>
        <v>Materials</v>
      </c>
      <c r="E1341" s="14">
        <f>IFERROR(IF(VLOOKUP($B1341,'[1]Paste Only'!$D:$AM,4,FALSE)="-",VLOOKUP($B1341,'[1]Market Cap'!$A:$J,10,FALSE),VLOOKUP($B1341,'[1]Paste Only'!$D:$AM,4,FALSE)),"-")</f>
        <v>1033.95</v>
      </c>
      <c r="F1341" s="14" t="str">
        <f>IFERROR(VLOOKUP($B1341,'[1]Paste Only'!$D:$AM,5,FALSE),"-")</f>
        <v>-</v>
      </c>
      <c r="G1341" s="15">
        <f>IFERROR(VLOOKUP($B1341,'[1]Paste Only'!$D:$AM,6,FALSE),"-")</f>
        <v>0</v>
      </c>
      <c r="H1341" s="15">
        <f>IFERROR(VLOOKUP($B1341,'[1]Paste Only'!$D:$AM,7,FALSE),"-")</f>
        <v>0</v>
      </c>
      <c r="I1341" s="15">
        <f>IFERROR(VLOOKUP($B1341,'[1]Paste Only'!$D:$AM,8,FALSE),"-")</f>
        <v>0</v>
      </c>
      <c r="J1341" s="34"/>
      <c r="K1341" s="34"/>
      <c r="L1341" s="14">
        <f>IFERROR(VLOOKUP($B1341,'[1]Paste Only'!$D:$AM,12,FALSE),"-")</f>
        <v>18.3</v>
      </c>
      <c r="M1341" s="14" t="str">
        <f>IFERROR(VLOOKUP($B1341,'[1]Paste Only'!$D:$AM,15,FALSE),"-")</f>
        <v>-</v>
      </c>
      <c r="N1341" s="30"/>
      <c r="O1341" s="18"/>
      <c r="P1341" s="19">
        <f t="shared" si="636"/>
        <v>0</v>
      </c>
      <c r="Q1341" s="20">
        <f t="shared" si="612"/>
        <v>0</v>
      </c>
      <c r="R1341" s="13">
        <f t="shared" si="613"/>
        <v>0</v>
      </c>
      <c r="S1341" s="13" t="str">
        <f>IFERROR(VLOOKUP($B1341,'[1]Market Cap'!$G:$I,3,FALSE),"-")</f>
        <v>Small Cap</v>
      </c>
      <c r="T1341" s="13"/>
      <c r="U1341" s="13"/>
      <c r="V1341" s="21">
        <f t="shared" si="637"/>
        <v>0</v>
      </c>
      <c r="W1341" s="21">
        <f t="shared" si="637"/>
        <v>0</v>
      </c>
      <c r="X1341" s="21">
        <f t="shared" si="637"/>
        <v>0</v>
      </c>
      <c r="Y1341" s="22">
        <f t="shared" si="614"/>
        <v>0</v>
      </c>
      <c r="Z1341" s="13">
        <f t="shared" si="615"/>
        <v>0</v>
      </c>
      <c r="AA1341" s="23">
        <f t="shared" si="616"/>
        <v>0</v>
      </c>
      <c r="AB1341" s="23">
        <f t="shared" si="617"/>
        <v>0</v>
      </c>
      <c r="AC1341" s="23">
        <f t="shared" si="618"/>
        <v>0</v>
      </c>
      <c r="AD1341" s="24">
        <f t="shared" si="619"/>
        <v>0</v>
      </c>
      <c r="AE1341" s="25">
        <f>IFERROR(VLOOKUP($B1341,'[1]Market Cap'!$G:$I,2,FALSE),"-")</f>
        <v>889.03704793500003</v>
      </c>
      <c r="AF1341" s="20">
        <f t="shared" si="620"/>
        <v>0</v>
      </c>
      <c r="AG1341" s="17">
        <f t="shared" si="621"/>
        <v>0</v>
      </c>
      <c r="AH1341" s="17">
        <f t="shared" si="622"/>
        <v>0</v>
      </c>
      <c r="AI1341" s="17" t="str">
        <f t="shared" si="623"/>
        <v>-</v>
      </c>
      <c r="AJ1341" s="26" t="str">
        <f>IFERROR(VLOOKUP($B1341,'[1]Paste Only'!$D:$AM,26,FALSE),"-")</f>
        <v>-</v>
      </c>
      <c r="AK1341" s="26" t="str">
        <f>IFERROR(VLOOKUP($B1341,'[1]Paste Only'!$D:$AM,23,FALSE),"-")</f>
        <v>-</v>
      </c>
      <c r="AL1341" s="26" t="str">
        <f>IFERROR(VLOOKUP($B1341,'[1]Paste Only'!$D:$AM,22,FALSE),"-")</f>
        <v>-</v>
      </c>
      <c r="AM1341" s="21" t="str">
        <f t="shared" si="638"/>
        <v>-</v>
      </c>
      <c r="AN1341" s="21" t="str">
        <f t="shared" si="638"/>
        <v>-</v>
      </c>
      <c r="AO1341" s="21" t="str">
        <f t="shared" si="638"/>
        <v>-</v>
      </c>
      <c r="AP1341" s="27">
        <f t="shared" si="624"/>
        <v>0</v>
      </c>
      <c r="AQ1341" s="27" t="str">
        <f t="shared" si="625"/>
        <v>-</v>
      </c>
      <c r="AR1341" s="27" t="str">
        <f t="shared" si="626"/>
        <v>-</v>
      </c>
      <c r="AS1341" s="27">
        <f t="shared" si="627"/>
        <v>0</v>
      </c>
      <c r="AT1341" s="27">
        <f t="shared" si="628"/>
        <v>0</v>
      </c>
      <c r="AU1341" s="27">
        <f t="shared" si="629"/>
        <v>0</v>
      </c>
      <c r="AV1341" s="21" t="str">
        <f t="shared" si="630"/>
        <v>0</v>
      </c>
      <c r="AW1341" s="27">
        <f t="shared" si="631"/>
        <v>0</v>
      </c>
      <c r="AX1341" s="27" t="str">
        <f t="shared" si="632"/>
        <v>-</v>
      </c>
      <c r="AY1341" s="27" t="str">
        <f t="shared" si="633"/>
        <v>-</v>
      </c>
      <c r="AZ1341" s="21" t="str">
        <f t="shared" si="634"/>
        <v>-</v>
      </c>
      <c r="BA1341" s="21" t="str">
        <f t="shared" si="635"/>
        <v>-</v>
      </c>
      <c r="BB1341" s="28"/>
      <c r="BC1341" s="28"/>
      <c r="BD1341" s="28"/>
      <c r="BE1341" s="28"/>
      <c r="BF1341" s="28"/>
      <c r="BG1341" s="29"/>
      <c r="BH1341" s="29"/>
      <c r="BI1341" s="29"/>
      <c r="BJ1341" s="29"/>
      <c r="BK1341" s="29"/>
    </row>
    <row r="1342" spans="1:64" x14ac:dyDescent="0.25">
      <c r="A1342" s="13" t="s">
        <v>4077</v>
      </c>
      <c r="B1342" s="33" t="s">
        <v>4078</v>
      </c>
      <c r="C1342" s="13" t="s">
        <v>4079</v>
      </c>
      <c r="D1342" s="13" t="str">
        <f>IFERROR(VLOOKUP($B1342,[1]GICS!$C:$D,2,FALSE),"-")</f>
        <v>Information Technology</v>
      </c>
      <c r="E1342" s="14">
        <f>IFERROR(IF(VLOOKUP($B1342,'[1]Paste Only'!$D:$AM,4,FALSE)="-",VLOOKUP($B1342,'[1]Market Cap'!$A:$J,10,FALSE),VLOOKUP($B1342,'[1]Paste Only'!$D:$AM,4,FALSE)),"-")</f>
        <v>4375</v>
      </c>
      <c r="F1342" s="14" t="str">
        <f>IFERROR(VLOOKUP($B1342,'[1]Paste Only'!$D:$AM,5,FALSE),"-")</f>
        <v>-</v>
      </c>
      <c r="G1342" s="15">
        <f>IFERROR(VLOOKUP($B1342,'[1]Paste Only'!$D:$AM,6,FALSE),"-")</f>
        <v>0</v>
      </c>
      <c r="H1342" s="15">
        <f>IFERROR(VLOOKUP($B1342,'[1]Paste Only'!$D:$AM,7,FALSE),"-")</f>
        <v>0</v>
      </c>
      <c r="I1342" s="15">
        <f>IFERROR(VLOOKUP($B1342,'[1]Paste Only'!$D:$AM,8,FALSE),"-")</f>
        <v>0</v>
      </c>
      <c r="J1342" s="34"/>
      <c r="K1342" s="34"/>
      <c r="L1342" s="14">
        <f>IFERROR(VLOOKUP($B1342,'[1]Paste Only'!$D:$AM,12,FALSE),"-")</f>
        <v>22.27</v>
      </c>
      <c r="M1342" s="14" t="str">
        <f>IFERROR(VLOOKUP($B1342,'[1]Paste Only'!$D:$AM,15,FALSE),"-")</f>
        <v>-</v>
      </c>
      <c r="N1342" s="30"/>
      <c r="O1342" s="18"/>
      <c r="P1342" s="19">
        <f t="shared" si="636"/>
        <v>0</v>
      </c>
      <c r="Q1342" s="20">
        <f t="shared" si="612"/>
        <v>0</v>
      </c>
      <c r="R1342" s="13">
        <f t="shared" si="613"/>
        <v>0</v>
      </c>
      <c r="S1342" s="13" t="str">
        <f>IFERROR(VLOOKUP($B1342,'[1]Market Cap'!$G:$I,3,FALSE),"-")</f>
        <v>Small Cap</v>
      </c>
      <c r="T1342" s="13"/>
      <c r="U1342" s="13"/>
      <c r="V1342" s="21">
        <f t="shared" si="637"/>
        <v>0</v>
      </c>
      <c r="W1342" s="21">
        <f t="shared" si="637"/>
        <v>0</v>
      </c>
      <c r="X1342" s="21">
        <f t="shared" si="637"/>
        <v>0</v>
      </c>
      <c r="Y1342" s="22">
        <f t="shared" si="614"/>
        <v>0</v>
      </c>
      <c r="Z1342" s="13">
        <f t="shared" si="615"/>
        <v>0</v>
      </c>
      <c r="AA1342" s="23">
        <f t="shared" si="616"/>
        <v>0</v>
      </c>
      <c r="AB1342" s="23">
        <f t="shared" si="617"/>
        <v>0</v>
      </c>
      <c r="AC1342" s="23">
        <f t="shared" si="618"/>
        <v>0</v>
      </c>
      <c r="AD1342" s="24">
        <f t="shared" si="619"/>
        <v>0</v>
      </c>
      <c r="AE1342" s="25">
        <f>IFERROR(VLOOKUP($B1342,'[1]Market Cap'!$G:$I,2,FALSE),"-")</f>
        <v>6382.5116250000001</v>
      </c>
      <c r="AF1342" s="20">
        <f t="shared" si="620"/>
        <v>0</v>
      </c>
      <c r="AG1342" s="17">
        <f t="shared" si="621"/>
        <v>0</v>
      </c>
      <c r="AH1342" s="17">
        <f t="shared" si="622"/>
        <v>0</v>
      </c>
      <c r="AI1342" s="17" t="str">
        <f t="shared" si="623"/>
        <v>-</v>
      </c>
      <c r="AJ1342" s="26" t="str">
        <f>IFERROR(VLOOKUP($B1342,'[1]Paste Only'!$D:$AM,26,FALSE),"-")</f>
        <v>-</v>
      </c>
      <c r="AK1342" s="26" t="str">
        <f>IFERROR(VLOOKUP($B1342,'[1]Paste Only'!$D:$AM,23,FALSE),"-")</f>
        <v>-</v>
      </c>
      <c r="AL1342" s="26" t="str">
        <f>IFERROR(VLOOKUP($B1342,'[1]Paste Only'!$D:$AM,22,FALSE),"-")</f>
        <v>-</v>
      </c>
      <c r="AM1342" s="21" t="str">
        <f t="shared" si="638"/>
        <v>-</v>
      </c>
      <c r="AN1342" s="21" t="str">
        <f t="shared" si="638"/>
        <v>-</v>
      </c>
      <c r="AO1342" s="21" t="str">
        <f t="shared" si="638"/>
        <v>-</v>
      </c>
      <c r="AP1342" s="27">
        <f t="shared" si="624"/>
        <v>0</v>
      </c>
      <c r="AQ1342" s="27" t="str">
        <f t="shared" si="625"/>
        <v>-</v>
      </c>
      <c r="AR1342" s="27" t="str">
        <f t="shared" si="626"/>
        <v>-</v>
      </c>
      <c r="AS1342" s="27">
        <f t="shared" si="627"/>
        <v>0</v>
      </c>
      <c r="AT1342" s="27">
        <f t="shared" si="628"/>
        <v>0</v>
      </c>
      <c r="AU1342" s="27">
        <f t="shared" si="629"/>
        <v>0</v>
      </c>
      <c r="AV1342" s="21" t="str">
        <f t="shared" si="630"/>
        <v>0</v>
      </c>
      <c r="AW1342" s="27">
        <f t="shared" si="631"/>
        <v>0</v>
      </c>
      <c r="AX1342" s="27" t="str">
        <f t="shared" si="632"/>
        <v>-</v>
      </c>
      <c r="AY1342" s="27" t="str">
        <f t="shared" si="633"/>
        <v>-</v>
      </c>
      <c r="AZ1342" s="21" t="str">
        <f t="shared" si="634"/>
        <v>-</v>
      </c>
      <c r="BA1342" s="21" t="str">
        <f t="shared" si="635"/>
        <v>-</v>
      </c>
      <c r="BB1342" s="28"/>
      <c r="BC1342" s="28"/>
      <c r="BD1342" s="28"/>
      <c r="BE1342" s="28"/>
      <c r="BF1342" s="28"/>
      <c r="BG1342" s="29"/>
      <c r="BH1342" s="29"/>
      <c r="BI1342" s="29"/>
      <c r="BJ1342" s="29"/>
      <c r="BK1342" s="29"/>
    </row>
    <row r="1343" spans="1:64" x14ac:dyDescent="0.25">
      <c r="A1343" s="13" t="s">
        <v>4080</v>
      </c>
      <c r="B1343" s="33" t="s">
        <v>4081</v>
      </c>
      <c r="C1343" s="13" t="s">
        <v>4082</v>
      </c>
      <c r="D1343" s="13" t="str">
        <f>IFERROR(VLOOKUP($B1343,[1]GICS!$C:$D,2,FALSE),"-")</f>
        <v>Materials</v>
      </c>
      <c r="E1343" s="14">
        <f>IFERROR(IF(VLOOKUP($B1343,'[1]Paste Only'!$D:$AM,4,FALSE)="-",VLOOKUP($B1343,'[1]Market Cap'!$A:$J,10,FALSE),VLOOKUP($B1343,'[1]Paste Only'!$D:$AM,4,FALSE)),"-")</f>
        <v>361</v>
      </c>
      <c r="F1343" s="14" t="str">
        <f>IFERROR(VLOOKUP($B1343,'[1]Paste Only'!$D:$AM,5,FALSE),"-")</f>
        <v>-</v>
      </c>
      <c r="G1343" s="15">
        <f>IFERROR(VLOOKUP($B1343,'[1]Paste Only'!$D:$AM,6,FALSE),"-")</f>
        <v>0</v>
      </c>
      <c r="H1343" s="15">
        <f>IFERROR(VLOOKUP($B1343,'[1]Paste Only'!$D:$AM,7,FALSE),"-")</f>
        <v>0</v>
      </c>
      <c r="I1343" s="15">
        <f>IFERROR(VLOOKUP($B1343,'[1]Paste Only'!$D:$AM,8,FALSE),"-")</f>
        <v>0</v>
      </c>
      <c r="J1343" s="34"/>
      <c r="K1343" s="34"/>
      <c r="L1343" s="14">
        <f>IFERROR(VLOOKUP($B1343,'[1]Paste Only'!$D:$AM,12,FALSE),"-")</f>
        <v>-1.334138</v>
      </c>
      <c r="M1343" s="14" t="str">
        <f>IFERROR(VLOOKUP($B1343,'[1]Paste Only'!$D:$AM,15,FALSE),"-")</f>
        <v>-</v>
      </c>
      <c r="N1343" s="30"/>
      <c r="O1343" s="18"/>
      <c r="P1343" s="19">
        <f t="shared" si="636"/>
        <v>0</v>
      </c>
      <c r="Q1343" s="20">
        <f t="shared" si="612"/>
        <v>0</v>
      </c>
      <c r="R1343" s="13">
        <f t="shared" si="613"/>
        <v>0</v>
      </c>
      <c r="S1343" s="13" t="str">
        <f>IFERROR(VLOOKUP($B1343,'[1]Market Cap'!$G:$I,3,FALSE),"-")</f>
        <v>Small Cap</v>
      </c>
      <c r="T1343" s="13"/>
      <c r="U1343" s="13"/>
      <c r="V1343" s="21">
        <f t="shared" si="637"/>
        <v>0</v>
      </c>
      <c r="W1343" s="21">
        <f t="shared" si="637"/>
        <v>0</v>
      </c>
      <c r="X1343" s="21">
        <f t="shared" si="637"/>
        <v>0</v>
      </c>
      <c r="Y1343" s="22">
        <f t="shared" si="614"/>
        <v>0</v>
      </c>
      <c r="Z1343" s="13">
        <f t="shared" si="615"/>
        <v>0</v>
      </c>
      <c r="AA1343" s="23">
        <f t="shared" si="616"/>
        <v>0</v>
      </c>
      <c r="AB1343" s="23">
        <f t="shared" si="617"/>
        <v>0</v>
      </c>
      <c r="AC1343" s="23">
        <f t="shared" si="618"/>
        <v>0</v>
      </c>
      <c r="AD1343" s="24">
        <f t="shared" si="619"/>
        <v>0</v>
      </c>
      <c r="AE1343" s="25">
        <f>IFERROR(VLOOKUP($B1343,'[1]Market Cap'!$G:$I,2,FALSE),"-")</f>
        <v>1010.966421</v>
      </c>
      <c r="AF1343" s="20">
        <f t="shared" si="620"/>
        <v>0</v>
      </c>
      <c r="AG1343" s="17">
        <f t="shared" si="621"/>
        <v>0</v>
      </c>
      <c r="AH1343" s="17">
        <f t="shared" si="622"/>
        <v>0</v>
      </c>
      <c r="AI1343" s="17" t="str">
        <f t="shared" si="623"/>
        <v>-</v>
      </c>
      <c r="AJ1343" s="26" t="str">
        <f>IFERROR(VLOOKUP($B1343,'[1]Paste Only'!$D:$AM,26,FALSE),"-")</f>
        <v>-</v>
      </c>
      <c r="AK1343" s="26" t="str">
        <f>IFERROR(VLOOKUP($B1343,'[1]Paste Only'!$D:$AM,23,FALSE),"-")</f>
        <v>-</v>
      </c>
      <c r="AL1343" s="26" t="str">
        <f>IFERROR(VLOOKUP($B1343,'[1]Paste Only'!$D:$AM,22,FALSE),"-")</f>
        <v>-</v>
      </c>
      <c r="AM1343" s="21" t="str">
        <f t="shared" si="638"/>
        <v>-</v>
      </c>
      <c r="AN1343" s="21" t="str">
        <f t="shared" si="638"/>
        <v>-</v>
      </c>
      <c r="AO1343" s="21" t="str">
        <f t="shared" si="638"/>
        <v>-</v>
      </c>
      <c r="AP1343" s="27">
        <f t="shared" si="624"/>
        <v>0</v>
      </c>
      <c r="AQ1343" s="27" t="str">
        <f t="shared" si="625"/>
        <v>-</v>
      </c>
      <c r="AR1343" s="27" t="str">
        <f t="shared" si="626"/>
        <v>-</v>
      </c>
      <c r="AS1343" s="27">
        <f t="shared" si="627"/>
        <v>0</v>
      </c>
      <c r="AT1343" s="27">
        <f t="shared" si="628"/>
        <v>0</v>
      </c>
      <c r="AU1343" s="27">
        <f t="shared" si="629"/>
        <v>0</v>
      </c>
      <c r="AV1343" s="21" t="str">
        <f t="shared" si="630"/>
        <v>0</v>
      </c>
      <c r="AW1343" s="27">
        <f t="shared" si="631"/>
        <v>0</v>
      </c>
      <c r="AX1343" s="27" t="str">
        <f t="shared" si="632"/>
        <v>-</v>
      </c>
      <c r="AY1343" s="27" t="str">
        <f t="shared" si="633"/>
        <v>-</v>
      </c>
      <c r="AZ1343" s="21" t="str">
        <f t="shared" si="634"/>
        <v>-</v>
      </c>
      <c r="BA1343" s="21" t="str">
        <f t="shared" si="635"/>
        <v>-</v>
      </c>
      <c r="BB1343" s="28"/>
      <c r="BC1343" s="28"/>
      <c r="BD1343" s="28"/>
      <c r="BE1343" s="28"/>
      <c r="BF1343" s="28"/>
      <c r="BG1343" s="29"/>
      <c r="BH1343" s="29"/>
      <c r="BI1343" s="29"/>
      <c r="BJ1343" s="29"/>
      <c r="BK1343" s="29"/>
    </row>
    <row r="1344" spans="1:64" x14ac:dyDescent="0.25">
      <c r="A1344" s="13" t="s">
        <v>4083</v>
      </c>
      <c r="B1344" s="33" t="s">
        <v>4084</v>
      </c>
      <c r="C1344" s="13" t="s">
        <v>4085</v>
      </c>
      <c r="D1344" s="13" t="str">
        <f>IFERROR(VLOOKUP($B1344,[1]GICS!$C:$D,2,FALSE),"-")</f>
        <v>Consumer Discretionary</v>
      </c>
      <c r="E1344" s="14">
        <f>IFERROR(IF(VLOOKUP($B1344,'[1]Paste Only'!$D:$AM,4,FALSE)="-",VLOOKUP($B1344,'[1]Market Cap'!$A:$J,10,FALSE),VLOOKUP($B1344,'[1]Paste Only'!$D:$AM,4,FALSE)),"-")</f>
        <v>487.4</v>
      </c>
      <c r="F1344" s="14" t="str">
        <f>IFERROR(VLOOKUP($B1344,'[1]Paste Only'!$D:$AM,5,FALSE),"-")</f>
        <v>-</v>
      </c>
      <c r="G1344" s="15">
        <f>IFERROR(VLOOKUP($B1344,'[1]Paste Only'!$D:$AM,6,FALSE),"-")</f>
        <v>0</v>
      </c>
      <c r="H1344" s="15">
        <f>IFERROR(VLOOKUP($B1344,'[1]Paste Only'!$D:$AM,7,FALSE),"-")</f>
        <v>0</v>
      </c>
      <c r="I1344" s="15">
        <f>IFERROR(VLOOKUP($B1344,'[1]Paste Only'!$D:$AM,8,FALSE),"-")</f>
        <v>0</v>
      </c>
      <c r="J1344" s="34"/>
      <c r="K1344" s="34"/>
      <c r="L1344" s="14">
        <f>IFERROR(VLOOKUP($B1344,'[1]Paste Only'!$D:$AM,12,FALSE),"-")</f>
        <v>1.48</v>
      </c>
      <c r="M1344" s="14" t="str">
        <f>IFERROR(VLOOKUP($B1344,'[1]Paste Only'!$D:$AM,15,FALSE),"-")</f>
        <v>-</v>
      </c>
      <c r="N1344" s="30"/>
      <c r="O1344" s="18"/>
      <c r="P1344" s="19">
        <f t="shared" si="636"/>
        <v>0</v>
      </c>
      <c r="Q1344" s="20">
        <f t="shared" si="612"/>
        <v>0</v>
      </c>
      <c r="R1344" s="13">
        <f t="shared" si="613"/>
        <v>0</v>
      </c>
      <c r="S1344" s="13" t="str">
        <f>IFERROR(VLOOKUP($B1344,'[1]Market Cap'!$G:$I,3,FALSE),"-")</f>
        <v>Small Cap</v>
      </c>
      <c r="T1344" s="13"/>
      <c r="U1344" s="13"/>
      <c r="V1344" s="21">
        <f t="shared" si="637"/>
        <v>0</v>
      </c>
      <c r="W1344" s="21">
        <f t="shared" si="637"/>
        <v>0</v>
      </c>
      <c r="X1344" s="21">
        <f t="shared" si="637"/>
        <v>0</v>
      </c>
      <c r="Y1344" s="22">
        <f t="shared" si="614"/>
        <v>0</v>
      </c>
      <c r="Z1344" s="13">
        <f t="shared" si="615"/>
        <v>0</v>
      </c>
      <c r="AA1344" s="23">
        <f t="shared" si="616"/>
        <v>0</v>
      </c>
      <c r="AB1344" s="23">
        <f t="shared" si="617"/>
        <v>0</v>
      </c>
      <c r="AC1344" s="23">
        <f t="shared" si="618"/>
        <v>0</v>
      </c>
      <c r="AD1344" s="24">
        <f t="shared" si="619"/>
        <v>0</v>
      </c>
      <c r="AE1344" s="25">
        <f>IFERROR(VLOOKUP($B1344,'[1]Market Cap'!$G:$I,2,FALSE),"-")</f>
        <v>876.09638229999996</v>
      </c>
      <c r="AF1344" s="20">
        <f t="shared" si="620"/>
        <v>0</v>
      </c>
      <c r="AG1344" s="17">
        <f t="shared" si="621"/>
        <v>0</v>
      </c>
      <c r="AH1344" s="17">
        <f t="shared" si="622"/>
        <v>0</v>
      </c>
      <c r="AI1344" s="17" t="str">
        <f t="shared" si="623"/>
        <v>-</v>
      </c>
      <c r="AJ1344" s="26" t="str">
        <f>IFERROR(VLOOKUP($B1344,'[1]Paste Only'!$D:$AM,26,FALSE),"-")</f>
        <v>-</v>
      </c>
      <c r="AK1344" s="26" t="str">
        <f>IFERROR(VLOOKUP($B1344,'[1]Paste Only'!$D:$AM,23,FALSE),"-")</f>
        <v>-</v>
      </c>
      <c r="AL1344" s="26" t="str">
        <f>IFERROR(VLOOKUP($B1344,'[1]Paste Only'!$D:$AM,22,FALSE),"-")</f>
        <v>-</v>
      </c>
      <c r="AM1344" s="21" t="str">
        <f t="shared" si="638"/>
        <v>-</v>
      </c>
      <c r="AN1344" s="21" t="str">
        <f t="shared" si="638"/>
        <v>-</v>
      </c>
      <c r="AO1344" s="21" t="str">
        <f t="shared" si="638"/>
        <v>-</v>
      </c>
      <c r="AP1344" s="27">
        <f t="shared" si="624"/>
        <v>0</v>
      </c>
      <c r="AQ1344" s="27" t="str">
        <f t="shared" si="625"/>
        <v>-</v>
      </c>
      <c r="AR1344" s="27" t="str">
        <f t="shared" si="626"/>
        <v>-</v>
      </c>
      <c r="AS1344" s="27">
        <f t="shared" si="627"/>
        <v>0</v>
      </c>
      <c r="AT1344" s="27">
        <f t="shared" si="628"/>
        <v>0</v>
      </c>
      <c r="AU1344" s="27">
        <f t="shared" si="629"/>
        <v>0</v>
      </c>
      <c r="AV1344" s="21" t="str">
        <f t="shared" si="630"/>
        <v>0</v>
      </c>
      <c r="AW1344" s="27">
        <f t="shared" si="631"/>
        <v>0</v>
      </c>
      <c r="AX1344" s="27" t="str">
        <f t="shared" si="632"/>
        <v>-</v>
      </c>
      <c r="AY1344" s="27" t="str">
        <f t="shared" si="633"/>
        <v>-</v>
      </c>
      <c r="AZ1344" s="21" t="str">
        <f t="shared" si="634"/>
        <v>-</v>
      </c>
      <c r="BA1344" s="21" t="str">
        <f t="shared" si="635"/>
        <v>-</v>
      </c>
      <c r="BB1344" s="28"/>
      <c r="BC1344" s="28"/>
      <c r="BD1344" s="28"/>
      <c r="BE1344" s="28"/>
      <c r="BF1344" s="28"/>
      <c r="BG1344" s="29"/>
      <c r="BH1344" s="29"/>
      <c r="BI1344" s="29"/>
      <c r="BJ1344" s="29"/>
      <c r="BK1344" s="29"/>
    </row>
    <row r="1345" spans="1:64" x14ac:dyDescent="0.25">
      <c r="A1345" s="13" t="s">
        <v>4086</v>
      </c>
      <c r="B1345" s="33" t="s">
        <v>4087</v>
      </c>
      <c r="C1345" s="13" t="s">
        <v>4088</v>
      </c>
      <c r="D1345" s="13" t="str">
        <f>IFERROR(VLOOKUP($B1345,[1]GICS!$C:$D,2,FALSE),"-")</f>
        <v>Materials</v>
      </c>
      <c r="E1345" s="14">
        <f>IFERROR(IF(VLOOKUP($B1345,'[1]Paste Only'!$D:$AM,4,FALSE)="-",VLOOKUP($B1345,'[1]Market Cap'!$A:$J,10,FALSE),VLOOKUP($B1345,'[1]Paste Only'!$D:$AM,4,FALSE)),"-")</f>
        <v>9.27</v>
      </c>
      <c r="F1345" s="14" t="str">
        <f>IFERROR(VLOOKUP($B1345,'[1]Paste Only'!$D:$AM,5,FALSE),"-")</f>
        <v>-</v>
      </c>
      <c r="G1345" s="15">
        <f>IFERROR(VLOOKUP($B1345,'[1]Paste Only'!$D:$AM,6,FALSE),"-")</f>
        <v>0</v>
      </c>
      <c r="H1345" s="15">
        <f>IFERROR(VLOOKUP($B1345,'[1]Paste Only'!$D:$AM,7,FALSE),"-")</f>
        <v>0</v>
      </c>
      <c r="I1345" s="15">
        <f>IFERROR(VLOOKUP($B1345,'[1]Paste Only'!$D:$AM,8,FALSE),"-")</f>
        <v>0</v>
      </c>
      <c r="J1345" s="34"/>
      <c r="K1345" s="34"/>
      <c r="L1345" s="14">
        <f>IFERROR(VLOOKUP($B1345,'[1]Paste Only'!$D:$AM,12,FALSE),"-")</f>
        <v>0.442</v>
      </c>
      <c r="M1345" s="14" t="str">
        <f>IFERROR(VLOOKUP($B1345,'[1]Paste Only'!$D:$AM,15,FALSE),"-")</f>
        <v>-</v>
      </c>
      <c r="N1345" s="30"/>
      <c r="O1345" s="18"/>
      <c r="P1345" s="19">
        <f t="shared" si="636"/>
        <v>0</v>
      </c>
      <c r="Q1345" s="20">
        <f t="shared" si="612"/>
        <v>0</v>
      </c>
      <c r="R1345" s="13">
        <f t="shared" si="613"/>
        <v>0</v>
      </c>
      <c r="S1345" s="13" t="str">
        <f>IFERROR(VLOOKUP($B1345,'[1]Market Cap'!$G:$I,3,FALSE),"-")</f>
        <v>Small Cap</v>
      </c>
      <c r="T1345" s="13"/>
      <c r="U1345" s="13"/>
      <c r="V1345" s="21">
        <f t="shared" si="637"/>
        <v>0</v>
      </c>
      <c r="W1345" s="21">
        <f t="shared" si="637"/>
        <v>0</v>
      </c>
      <c r="X1345" s="21">
        <f t="shared" si="637"/>
        <v>0</v>
      </c>
      <c r="Y1345" s="22">
        <f t="shared" si="614"/>
        <v>0</v>
      </c>
      <c r="Z1345" s="13">
        <f t="shared" si="615"/>
        <v>0</v>
      </c>
      <c r="AA1345" s="23">
        <f t="shared" si="616"/>
        <v>0</v>
      </c>
      <c r="AB1345" s="23">
        <f t="shared" si="617"/>
        <v>0</v>
      </c>
      <c r="AC1345" s="23">
        <f t="shared" si="618"/>
        <v>0</v>
      </c>
      <c r="AD1345" s="24">
        <f t="shared" si="619"/>
        <v>0</v>
      </c>
      <c r="AE1345" s="25">
        <f>IFERROR(VLOOKUP($B1345,'[1]Market Cap'!$G:$I,2,FALSE),"-")</f>
        <v>291.407085</v>
      </c>
      <c r="AF1345" s="20">
        <f t="shared" si="620"/>
        <v>0</v>
      </c>
      <c r="AG1345" s="17">
        <f t="shared" si="621"/>
        <v>0</v>
      </c>
      <c r="AH1345" s="17">
        <f t="shared" si="622"/>
        <v>0</v>
      </c>
      <c r="AI1345" s="17" t="str">
        <f t="shared" si="623"/>
        <v>-</v>
      </c>
      <c r="AJ1345" s="26" t="str">
        <f>IFERROR(VLOOKUP($B1345,'[1]Paste Only'!$D:$AM,26,FALSE),"-")</f>
        <v>-</v>
      </c>
      <c r="AK1345" s="26" t="str">
        <f>IFERROR(VLOOKUP($B1345,'[1]Paste Only'!$D:$AM,23,FALSE),"-")</f>
        <v>-</v>
      </c>
      <c r="AL1345" s="26" t="str">
        <f>IFERROR(VLOOKUP($B1345,'[1]Paste Only'!$D:$AM,22,FALSE),"-")</f>
        <v>-</v>
      </c>
      <c r="AM1345" s="21" t="str">
        <f t="shared" si="638"/>
        <v>-</v>
      </c>
      <c r="AN1345" s="21" t="str">
        <f t="shared" si="638"/>
        <v>-</v>
      </c>
      <c r="AO1345" s="21" t="str">
        <f t="shared" si="638"/>
        <v>-</v>
      </c>
      <c r="AP1345" s="27">
        <f t="shared" si="624"/>
        <v>0</v>
      </c>
      <c r="AQ1345" s="27" t="str">
        <f t="shared" si="625"/>
        <v>-</v>
      </c>
      <c r="AR1345" s="27" t="str">
        <f t="shared" si="626"/>
        <v>-</v>
      </c>
      <c r="AS1345" s="27">
        <f t="shared" si="627"/>
        <v>0</v>
      </c>
      <c r="AT1345" s="27">
        <f t="shared" si="628"/>
        <v>0</v>
      </c>
      <c r="AU1345" s="27">
        <f t="shared" si="629"/>
        <v>0</v>
      </c>
      <c r="AV1345" s="21" t="str">
        <f t="shared" si="630"/>
        <v>0</v>
      </c>
      <c r="AW1345" s="27">
        <f t="shared" si="631"/>
        <v>0</v>
      </c>
      <c r="AX1345" s="27" t="str">
        <f t="shared" si="632"/>
        <v>-</v>
      </c>
      <c r="AY1345" s="27" t="str">
        <f t="shared" si="633"/>
        <v>-</v>
      </c>
      <c r="AZ1345" s="21" t="str">
        <f t="shared" si="634"/>
        <v>-</v>
      </c>
      <c r="BA1345" s="21" t="str">
        <f t="shared" si="635"/>
        <v>-</v>
      </c>
      <c r="BB1345" s="28"/>
      <c r="BC1345" s="28"/>
      <c r="BD1345" s="28"/>
      <c r="BE1345" s="28"/>
      <c r="BF1345" s="28"/>
      <c r="BG1345" s="29"/>
      <c r="BH1345" s="29"/>
      <c r="BI1345" s="29"/>
      <c r="BJ1345" s="29"/>
      <c r="BK1345" s="29"/>
    </row>
    <row r="1346" spans="1:64" x14ac:dyDescent="0.25">
      <c r="A1346" s="13" t="s">
        <v>4089</v>
      </c>
      <c r="B1346" s="33" t="s">
        <v>4090</v>
      </c>
      <c r="C1346" s="13" t="s">
        <v>4091</v>
      </c>
      <c r="D1346" s="13" t="str">
        <f>IFERROR(VLOOKUP($B1346,[1]GICS!$C:$D,2,FALSE),"-")</f>
        <v>Industrials</v>
      </c>
      <c r="E1346" s="14">
        <f>IFERROR(IF(VLOOKUP($B1346,'[1]Paste Only'!$D:$AM,4,FALSE)="-",VLOOKUP($B1346,'[1]Market Cap'!$A:$J,10,FALSE),VLOOKUP($B1346,'[1]Paste Only'!$D:$AM,4,FALSE)),"-")</f>
        <v>1781.35</v>
      </c>
      <c r="F1346" s="14" t="str">
        <f>IFERROR(VLOOKUP($B1346,'[1]Paste Only'!$D:$AM,5,FALSE),"-")</f>
        <v>-</v>
      </c>
      <c r="G1346" s="15">
        <f>IFERROR(VLOOKUP($B1346,'[1]Paste Only'!$D:$AM,6,FALSE),"-")</f>
        <v>0</v>
      </c>
      <c r="H1346" s="15">
        <f>IFERROR(VLOOKUP($B1346,'[1]Paste Only'!$D:$AM,7,FALSE),"-")</f>
        <v>0</v>
      </c>
      <c r="I1346" s="15">
        <f>IFERROR(VLOOKUP($B1346,'[1]Paste Only'!$D:$AM,8,FALSE),"-")</f>
        <v>0</v>
      </c>
      <c r="J1346" s="34"/>
      <c r="K1346" s="34"/>
      <c r="L1346" s="14">
        <f>IFERROR(VLOOKUP($B1346,'[1]Paste Only'!$D:$AM,12,FALSE),"-")</f>
        <v>60.15</v>
      </c>
      <c r="M1346" s="14" t="str">
        <f>IFERROR(VLOOKUP($B1346,'[1]Paste Only'!$D:$AM,15,FALSE),"-")</f>
        <v>-</v>
      </c>
      <c r="N1346" s="30"/>
      <c r="O1346" s="18"/>
      <c r="P1346" s="19">
        <f t="shared" si="636"/>
        <v>0</v>
      </c>
      <c r="Q1346" s="20">
        <f t="shared" si="612"/>
        <v>0</v>
      </c>
      <c r="R1346" s="13">
        <f t="shared" si="613"/>
        <v>0</v>
      </c>
      <c r="S1346" s="13" t="str">
        <f>IFERROR(VLOOKUP($B1346,'[1]Market Cap'!$G:$I,3,FALSE),"-")</f>
        <v>Small Cap</v>
      </c>
      <c r="T1346" s="13"/>
      <c r="U1346" s="13"/>
      <c r="V1346" s="21">
        <f t="shared" si="637"/>
        <v>0</v>
      </c>
      <c r="W1346" s="21">
        <f t="shared" si="637"/>
        <v>0</v>
      </c>
      <c r="X1346" s="21">
        <f t="shared" si="637"/>
        <v>0</v>
      </c>
      <c r="Y1346" s="22">
        <f t="shared" si="614"/>
        <v>0</v>
      </c>
      <c r="Z1346" s="13">
        <f t="shared" si="615"/>
        <v>0</v>
      </c>
      <c r="AA1346" s="23">
        <f t="shared" si="616"/>
        <v>0</v>
      </c>
      <c r="AB1346" s="23">
        <f t="shared" si="617"/>
        <v>0</v>
      </c>
      <c r="AC1346" s="23">
        <f t="shared" si="618"/>
        <v>0</v>
      </c>
      <c r="AD1346" s="24">
        <f t="shared" si="619"/>
        <v>0</v>
      </c>
      <c r="AE1346" s="25">
        <f>IFERROR(VLOOKUP($B1346,'[1]Market Cap'!$G:$I,2,FALSE),"-")</f>
        <v>1891.7936999999999</v>
      </c>
      <c r="AF1346" s="20">
        <f t="shared" si="620"/>
        <v>0</v>
      </c>
      <c r="AG1346" s="17">
        <f t="shared" si="621"/>
        <v>0</v>
      </c>
      <c r="AH1346" s="17">
        <f t="shared" si="622"/>
        <v>0</v>
      </c>
      <c r="AI1346" s="17" t="str">
        <f t="shared" si="623"/>
        <v>-</v>
      </c>
      <c r="AJ1346" s="26" t="str">
        <f>IFERROR(VLOOKUP($B1346,'[1]Paste Only'!$D:$AM,26,FALSE),"-")</f>
        <v>-</v>
      </c>
      <c r="AK1346" s="26" t="str">
        <f>IFERROR(VLOOKUP($B1346,'[1]Paste Only'!$D:$AM,23,FALSE),"-")</f>
        <v>-</v>
      </c>
      <c r="AL1346" s="26" t="str">
        <f>IFERROR(VLOOKUP($B1346,'[1]Paste Only'!$D:$AM,22,FALSE),"-")</f>
        <v>-</v>
      </c>
      <c r="AM1346" s="21" t="str">
        <f t="shared" si="638"/>
        <v>-</v>
      </c>
      <c r="AN1346" s="21" t="str">
        <f t="shared" si="638"/>
        <v>-</v>
      </c>
      <c r="AO1346" s="21" t="str">
        <f t="shared" si="638"/>
        <v>-</v>
      </c>
      <c r="AP1346" s="27">
        <f t="shared" si="624"/>
        <v>0</v>
      </c>
      <c r="AQ1346" s="27" t="str">
        <f t="shared" si="625"/>
        <v>-</v>
      </c>
      <c r="AR1346" s="27" t="str">
        <f t="shared" si="626"/>
        <v>-</v>
      </c>
      <c r="AS1346" s="27">
        <f t="shared" si="627"/>
        <v>0</v>
      </c>
      <c r="AT1346" s="27">
        <f t="shared" si="628"/>
        <v>0</v>
      </c>
      <c r="AU1346" s="27">
        <f t="shared" si="629"/>
        <v>0</v>
      </c>
      <c r="AV1346" s="21" t="str">
        <f t="shared" si="630"/>
        <v>0</v>
      </c>
      <c r="AW1346" s="27">
        <f t="shared" si="631"/>
        <v>0</v>
      </c>
      <c r="AX1346" s="27" t="str">
        <f t="shared" si="632"/>
        <v>-</v>
      </c>
      <c r="AY1346" s="27" t="str">
        <f t="shared" si="633"/>
        <v>-</v>
      </c>
      <c r="AZ1346" s="21" t="str">
        <f t="shared" si="634"/>
        <v>-</v>
      </c>
      <c r="BA1346" s="21" t="str">
        <f t="shared" si="635"/>
        <v>-</v>
      </c>
      <c r="BB1346" s="28"/>
      <c r="BC1346" s="28"/>
      <c r="BD1346" s="28"/>
      <c r="BE1346" s="28"/>
      <c r="BF1346" s="28"/>
      <c r="BG1346" s="29"/>
      <c r="BH1346" s="29"/>
      <c r="BI1346" s="29"/>
      <c r="BJ1346" s="29"/>
      <c r="BK1346" s="29"/>
    </row>
    <row r="1347" spans="1:64" x14ac:dyDescent="0.25">
      <c r="A1347" s="13" t="s">
        <v>4092</v>
      </c>
      <c r="B1347" s="33" t="s">
        <v>4093</v>
      </c>
      <c r="C1347" s="13" t="s">
        <v>4094</v>
      </c>
      <c r="D1347" s="13" t="str">
        <f>IFERROR(VLOOKUP($B1347,[1]GICS!$C:$D,2,FALSE),"-")</f>
        <v>Consumer Discretionary</v>
      </c>
      <c r="E1347" s="14">
        <f>IFERROR(IF(VLOOKUP($B1347,'[1]Paste Only'!$D:$AM,4,FALSE)="-",VLOOKUP($B1347,'[1]Market Cap'!$A:$J,10,FALSE),VLOOKUP($B1347,'[1]Paste Only'!$D:$AM,4,FALSE)),"-")</f>
        <v>1074.95</v>
      </c>
      <c r="F1347" s="14" t="str">
        <f>IFERROR(VLOOKUP($B1347,'[1]Paste Only'!$D:$AM,5,FALSE),"-")</f>
        <v>-</v>
      </c>
      <c r="G1347" s="15">
        <f>IFERROR(VLOOKUP($B1347,'[1]Paste Only'!$D:$AM,6,FALSE),"-")</f>
        <v>0</v>
      </c>
      <c r="H1347" s="15">
        <f>IFERROR(VLOOKUP($B1347,'[1]Paste Only'!$D:$AM,7,FALSE),"-")</f>
        <v>0</v>
      </c>
      <c r="I1347" s="15">
        <f>IFERROR(VLOOKUP($B1347,'[1]Paste Only'!$D:$AM,8,FALSE),"-")</f>
        <v>0</v>
      </c>
      <c r="J1347" s="34"/>
      <c r="K1347" s="34"/>
      <c r="L1347" s="14">
        <f>IFERROR(VLOOKUP($B1347,'[1]Paste Only'!$D:$AM,12,FALSE),"-")</f>
        <v>22.39</v>
      </c>
      <c r="M1347" s="14" t="str">
        <f>IFERROR(VLOOKUP($B1347,'[1]Paste Only'!$D:$AM,15,FALSE),"-")</f>
        <v>-</v>
      </c>
      <c r="N1347" s="30"/>
      <c r="O1347" s="18"/>
      <c r="P1347" s="19">
        <f t="shared" si="636"/>
        <v>0</v>
      </c>
      <c r="Q1347" s="20">
        <f t="shared" ref="Q1347:Q1410" si="639">IFERROR(F1347/E1347-1,0)</f>
        <v>0</v>
      </c>
      <c r="R1347" s="13">
        <f t="shared" ref="R1347:R1410" si="640">SUM(G1347:I1347)</f>
        <v>0</v>
      </c>
      <c r="S1347" s="13" t="str">
        <f>IFERROR(VLOOKUP($B1347,'[1]Market Cap'!$G:$I,3,FALSE),"-")</f>
        <v>Small Cap</v>
      </c>
      <c r="T1347" s="13"/>
      <c r="U1347" s="13"/>
      <c r="V1347" s="21">
        <f t="shared" si="637"/>
        <v>0</v>
      </c>
      <c r="W1347" s="21">
        <f t="shared" si="637"/>
        <v>0</v>
      </c>
      <c r="X1347" s="21">
        <f t="shared" si="637"/>
        <v>0</v>
      </c>
      <c r="Y1347" s="22">
        <f t="shared" ref="Y1347:Y1410" si="641">SUM(V1347:X1347)</f>
        <v>0</v>
      </c>
      <c r="Z1347" s="13">
        <f t="shared" ref="Z1347:Z1410" si="642">IF(AND(Y1347&lt;100%,Y1347&gt;0%),1,0)</f>
        <v>0</v>
      </c>
      <c r="AA1347" s="23">
        <f t="shared" ref="AA1347:AA1410" si="643">V1347*$BO$3</f>
        <v>0</v>
      </c>
      <c r="AB1347" s="23">
        <f t="shared" ref="AB1347:AB1410" si="644">W1347*$BO$4</f>
        <v>0</v>
      </c>
      <c r="AC1347" s="23">
        <f t="shared" ref="AC1347:AC1410" si="645">X1347*$BO$5</f>
        <v>0</v>
      </c>
      <c r="AD1347" s="24">
        <f t="shared" ref="AD1347:AD1410" si="646">SUM(AA1347:AC1347)</f>
        <v>0</v>
      </c>
      <c r="AE1347" s="25">
        <f>IFERROR(VLOOKUP($B1347,'[1]Market Cap'!$G:$I,2,FALSE),"-")</f>
        <v>2556.80125348</v>
      </c>
      <c r="AF1347" s="20">
        <f t="shared" ref="AF1347:AF1410" si="647">IF(AI1347="Y",Q1347,Q1347*AD1347)</f>
        <v>0</v>
      </c>
      <c r="AG1347" s="17">
        <f t="shared" ref="AG1347:AG1410" si="648">IF(Q1347&lt;0,1,0)</f>
        <v>0</v>
      </c>
      <c r="AH1347" s="17">
        <f t="shared" ref="AH1347:AH1410" si="649">IF(AD1347&lt;0,1,0)</f>
        <v>0</v>
      </c>
      <c r="AI1347" s="17" t="str">
        <f t="shared" ref="AI1347:AI1410" si="650">IF(AG1347+AH1347=2,"Y","-")</f>
        <v>-</v>
      </c>
      <c r="AJ1347" s="26" t="str">
        <f>IFERROR(VLOOKUP($B1347,'[1]Paste Only'!$D:$AM,26,FALSE),"-")</f>
        <v>-</v>
      </c>
      <c r="AK1347" s="26" t="str">
        <f>IFERROR(VLOOKUP($B1347,'[1]Paste Only'!$D:$AM,23,FALSE),"-")</f>
        <v>-</v>
      </c>
      <c r="AL1347" s="26" t="str">
        <f>IFERROR(VLOOKUP($B1347,'[1]Paste Only'!$D:$AM,22,FALSE),"-")</f>
        <v>-</v>
      </c>
      <c r="AM1347" s="21" t="str">
        <f t="shared" si="638"/>
        <v>-</v>
      </c>
      <c r="AN1347" s="21" t="str">
        <f t="shared" si="638"/>
        <v>-</v>
      </c>
      <c r="AO1347" s="21" t="str">
        <f t="shared" si="638"/>
        <v>-</v>
      </c>
      <c r="AP1347" s="27">
        <f t="shared" ref="AP1347:AP1410" si="651">IF(AN1347&lt;$BO$9,F1347,0)</f>
        <v>0</v>
      </c>
      <c r="AQ1347" s="27" t="str">
        <f t="shared" ref="AQ1347:AQ1410" si="652">IF(AO1347&gt;$BO$10,F1347,0)</f>
        <v>-</v>
      </c>
      <c r="AR1347" s="27" t="str">
        <f t="shared" ref="AR1347:AR1410" si="653">IFERROR(IF(AN1347&gt;=$BO$11,F1347*(1+$BR$11),0),"-")</f>
        <v>-</v>
      </c>
      <c r="AS1347" s="27">
        <f t="shared" ref="AS1347:AS1410" si="654">IFERROR(IF(AO1347&lt;=$BO$12,F1347*(1+$BR$12),0),"-")</f>
        <v>0</v>
      </c>
      <c r="AT1347" s="27">
        <f t="shared" ref="AT1347:AT1410" si="655">IFERROR(IF(AND(AN1347&gt;$BO$13,AN1347&lt;$BQ$13),F1347*(1+$BR$13),0),"-")</f>
        <v>0</v>
      </c>
      <c r="AU1347" s="27">
        <f t="shared" ref="AU1347:AU1410" si="656">IFERROR(IF(AND(AO1347&lt;$BO$14,AO1347&gt;$BQ$14),F1347*(1+$BR$14),0),"-")</f>
        <v>0</v>
      </c>
      <c r="AV1347" s="21" t="str">
        <f t="shared" ref="AV1347:AV1410" si="657">IFERROR(G1347/SUM($G1347:$I1347),"0")</f>
        <v>0</v>
      </c>
      <c r="AW1347" s="27">
        <f t="shared" ref="AW1347:AW1410" si="658">IF(AV1347&gt;$BM$17,IF(AS1347=0,AU1347,AS1347),IF(AV1347&lt;$BM$18,IF(AR1347=0,AT1347,AR1347),F1347))</f>
        <v>0</v>
      </c>
      <c r="AX1347" s="27" t="str">
        <f t="shared" ref="AX1347:AX1410" si="659">IF(AW1347=0,F1347,AW1347)</f>
        <v>-</v>
      </c>
      <c r="AY1347" s="27" t="str">
        <f t="shared" ref="AY1347:AY1410" si="660">IF(F1347="-","-",IF(AND(R1347&gt;3,E1347&lt;AL1347),MAX(F1347,AJ1347),IF(F1347&gt;E1347,MIN(F1347,AJ1347),MAX(F1347,AJ1347))))</f>
        <v>-</v>
      </c>
      <c r="AZ1347" s="21" t="str">
        <f t="shared" ref="AZ1347:AZ1410" si="661">IFERROR(AY1347/E1347-1,"-")</f>
        <v>-</v>
      </c>
      <c r="BA1347" s="21" t="str">
        <f t="shared" ref="BA1347:BA1410" si="662">IF(AZ1347="-","-",IF(R1347&lt;3,MIN(AZ1347,30%),AZ1347))</f>
        <v>-</v>
      </c>
      <c r="BB1347" s="28"/>
      <c r="BC1347" s="28"/>
      <c r="BD1347" s="28"/>
      <c r="BE1347" s="28"/>
      <c r="BF1347" s="28"/>
      <c r="BG1347" s="29"/>
      <c r="BH1347" s="29"/>
      <c r="BI1347" s="29"/>
      <c r="BJ1347" s="29"/>
      <c r="BK1347" s="29"/>
    </row>
    <row r="1348" spans="1:64" x14ac:dyDescent="0.25">
      <c r="A1348" s="13" t="s">
        <v>4095</v>
      </c>
      <c r="B1348" s="33" t="s">
        <v>4096</v>
      </c>
      <c r="C1348" s="13" t="s">
        <v>4097</v>
      </c>
      <c r="D1348" s="13" t="str">
        <f>IFERROR(VLOOKUP($B1348,[1]GICS!$C:$D,2,FALSE),"-")</f>
        <v>Financials</v>
      </c>
      <c r="E1348" s="14">
        <f>IFERROR(IF(VLOOKUP($B1348,'[1]Paste Only'!$D:$AM,4,FALSE)="-",VLOOKUP($B1348,'[1]Market Cap'!$A:$J,10,FALSE),VLOOKUP($B1348,'[1]Paste Only'!$D:$AM,4,FALSE)),"-")</f>
        <v>25.87</v>
      </c>
      <c r="F1348" s="14" t="str">
        <f>IFERROR(VLOOKUP($B1348,'[1]Paste Only'!$D:$AM,5,FALSE),"-")</f>
        <v>-</v>
      </c>
      <c r="G1348" s="15">
        <f>IFERROR(VLOOKUP($B1348,'[1]Paste Only'!$D:$AM,6,FALSE),"-")</f>
        <v>0</v>
      </c>
      <c r="H1348" s="15">
        <f>IFERROR(VLOOKUP($B1348,'[1]Paste Only'!$D:$AM,7,FALSE),"-")</f>
        <v>0</v>
      </c>
      <c r="I1348" s="15">
        <f>IFERROR(VLOOKUP($B1348,'[1]Paste Only'!$D:$AM,8,FALSE),"-")</f>
        <v>0</v>
      </c>
      <c r="J1348" s="34"/>
      <c r="K1348" s="34"/>
      <c r="L1348" s="14">
        <f>IFERROR(VLOOKUP($B1348,'[1]Paste Only'!$D:$AM,12,FALSE),"-")</f>
        <v>2.6520017999999999</v>
      </c>
      <c r="M1348" s="14" t="str">
        <f>IFERROR(VLOOKUP($B1348,'[1]Paste Only'!$D:$AM,15,FALSE),"-")</f>
        <v>-</v>
      </c>
      <c r="N1348" s="30"/>
      <c r="O1348" s="18"/>
      <c r="P1348" s="19">
        <f t="shared" ref="P1348:P1411" si="663">IF(AND(M1348&lt;0,L1348&lt;0),-(M1348/L1348-1),IF(M1348&gt;L1348,ABS(IFERROR(M1348/L1348-1,0)),IFERROR(M1348/L1348-1,0)))</f>
        <v>0</v>
      </c>
      <c r="Q1348" s="20">
        <f t="shared" si="639"/>
        <v>0</v>
      </c>
      <c r="R1348" s="13">
        <f t="shared" si="640"/>
        <v>0</v>
      </c>
      <c r="S1348" s="13" t="str">
        <f>IFERROR(VLOOKUP($B1348,'[1]Market Cap'!$G:$I,3,FALSE),"-")</f>
        <v>Small Cap</v>
      </c>
      <c r="T1348" s="13"/>
      <c r="U1348" s="13"/>
      <c r="V1348" s="21">
        <f t="shared" si="637"/>
        <v>0</v>
      </c>
      <c r="W1348" s="21">
        <f t="shared" si="637"/>
        <v>0</v>
      </c>
      <c r="X1348" s="21">
        <f t="shared" si="637"/>
        <v>0</v>
      </c>
      <c r="Y1348" s="22">
        <f t="shared" si="641"/>
        <v>0</v>
      </c>
      <c r="Z1348" s="13">
        <f t="shared" si="642"/>
        <v>0</v>
      </c>
      <c r="AA1348" s="23">
        <f t="shared" si="643"/>
        <v>0</v>
      </c>
      <c r="AB1348" s="23">
        <f t="shared" si="644"/>
        <v>0</v>
      </c>
      <c r="AC1348" s="23">
        <f t="shared" si="645"/>
        <v>0</v>
      </c>
      <c r="AD1348" s="24">
        <f t="shared" si="646"/>
        <v>0</v>
      </c>
      <c r="AE1348" s="25">
        <f>IFERROR(VLOOKUP($B1348,'[1]Market Cap'!$G:$I,2,FALSE),"-")</f>
        <v>1021.085927537</v>
      </c>
      <c r="AF1348" s="20">
        <f t="shared" si="647"/>
        <v>0</v>
      </c>
      <c r="AG1348" s="17">
        <f t="shared" si="648"/>
        <v>0</v>
      </c>
      <c r="AH1348" s="17">
        <f t="shared" si="649"/>
        <v>0</v>
      </c>
      <c r="AI1348" s="17" t="str">
        <f t="shared" si="650"/>
        <v>-</v>
      </c>
      <c r="AJ1348" s="26" t="str">
        <f>IFERROR(VLOOKUP($B1348,'[1]Paste Only'!$D:$AM,26,FALSE),"-")</f>
        <v>-</v>
      </c>
      <c r="AK1348" s="26" t="str">
        <f>IFERROR(VLOOKUP($B1348,'[1]Paste Only'!$D:$AM,23,FALSE),"-")</f>
        <v>-</v>
      </c>
      <c r="AL1348" s="26" t="str">
        <f>IFERROR(VLOOKUP($B1348,'[1]Paste Only'!$D:$AM,22,FALSE),"-")</f>
        <v>-</v>
      </c>
      <c r="AM1348" s="21" t="str">
        <f t="shared" si="638"/>
        <v>-</v>
      </c>
      <c r="AN1348" s="21" t="str">
        <f t="shared" si="638"/>
        <v>-</v>
      </c>
      <c r="AO1348" s="21" t="str">
        <f t="shared" si="638"/>
        <v>-</v>
      </c>
      <c r="AP1348" s="27">
        <f t="shared" si="651"/>
        <v>0</v>
      </c>
      <c r="AQ1348" s="27" t="str">
        <f t="shared" si="652"/>
        <v>-</v>
      </c>
      <c r="AR1348" s="27" t="str">
        <f t="shared" si="653"/>
        <v>-</v>
      </c>
      <c r="AS1348" s="27">
        <f t="shared" si="654"/>
        <v>0</v>
      </c>
      <c r="AT1348" s="27">
        <f t="shared" si="655"/>
        <v>0</v>
      </c>
      <c r="AU1348" s="27">
        <f t="shared" si="656"/>
        <v>0</v>
      </c>
      <c r="AV1348" s="21" t="str">
        <f t="shared" si="657"/>
        <v>0</v>
      </c>
      <c r="AW1348" s="27">
        <f t="shared" si="658"/>
        <v>0</v>
      </c>
      <c r="AX1348" s="27" t="str">
        <f t="shared" si="659"/>
        <v>-</v>
      </c>
      <c r="AY1348" s="27" t="str">
        <f t="shared" si="660"/>
        <v>-</v>
      </c>
      <c r="AZ1348" s="21" t="str">
        <f t="shared" si="661"/>
        <v>-</v>
      </c>
      <c r="BA1348" s="21" t="str">
        <f t="shared" si="662"/>
        <v>-</v>
      </c>
      <c r="BB1348" s="28"/>
      <c r="BC1348" s="28"/>
      <c r="BD1348" s="28"/>
      <c r="BE1348" s="28"/>
      <c r="BF1348" s="28"/>
      <c r="BG1348" s="29"/>
      <c r="BH1348" s="29"/>
      <c r="BI1348" s="29"/>
      <c r="BJ1348" s="29"/>
      <c r="BK1348" s="29"/>
    </row>
    <row r="1349" spans="1:64" x14ac:dyDescent="0.25">
      <c r="A1349" s="13" t="s">
        <v>4098</v>
      </c>
      <c r="B1349" s="33" t="s">
        <v>4099</v>
      </c>
      <c r="C1349" s="13" t="s">
        <v>4100</v>
      </c>
      <c r="D1349" s="13" t="str">
        <f>IFERROR(VLOOKUP($B1349,[1]GICS!$C:$D,2,FALSE),"-")</f>
        <v>Industrials</v>
      </c>
      <c r="E1349" s="14">
        <f>IFERROR(IF(VLOOKUP($B1349,'[1]Paste Only'!$D:$AM,4,FALSE)="-",VLOOKUP($B1349,'[1]Market Cap'!$A:$J,10,FALSE),VLOOKUP($B1349,'[1]Paste Only'!$D:$AM,4,FALSE)),"-")</f>
        <v>282.3</v>
      </c>
      <c r="F1349" s="14" t="str">
        <f>IFERROR(VLOOKUP($B1349,'[1]Paste Only'!$D:$AM,5,FALSE),"-")</f>
        <v>-</v>
      </c>
      <c r="G1349" s="15">
        <f>IFERROR(VLOOKUP($B1349,'[1]Paste Only'!$D:$AM,6,FALSE),"-")</f>
        <v>0</v>
      </c>
      <c r="H1349" s="15">
        <f>IFERROR(VLOOKUP($B1349,'[1]Paste Only'!$D:$AM,7,FALSE),"-")</f>
        <v>0</v>
      </c>
      <c r="I1349" s="15">
        <f>IFERROR(VLOOKUP($B1349,'[1]Paste Only'!$D:$AM,8,FALSE),"-")</f>
        <v>0</v>
      </c>
      <c r="J1349" s="34"/>
      <c r="K1349" s="34"/>
      <c r="L1349" s="14">
        <f>IFERROR(VLOOKUP($B1349,'[1]Paste Only'!$D:$AM,12,FALSE),"-")</f>
        <v>9.2100000000000009</v>
      </c>
      <c r="M1349" s="14" t="str">
        <f>IFERROR(VLOOKUP($B1349,'[1]Paste Only'!$D:$AM,15,FALSE),"-")</f>
        <v>-</v>
      </c>
      <c r="N1349" s="30"/>
      <c r="O1349" s="18"/>
      <c r="P1349" s="19">
        <f t="shared" si="663"/>
        <v>0</v>
      </c>
      <c r="Q1349" s="20">
        <f t="shared" si="639"/>
        <v>0</v>
      </c>
      <c r="R1349" s="13">
        <f t="shared" si="640"/>
        <v>0</v>
      </c>
      <c r="S1349" s="13" t="str">
        <f>IFERROR(VLOOKUP($B1349,'[1]Market Cap'!$G:$I,3,FALSE),"-")</f>
        <v>Small Cap</v>
      </c>
      <c r="T1349" s="13"/>
      <c r="U1349" s="13"/>
      <c r="V1349" s="21">
        <f t="shared" si="637"/>
        <v>0</v>
      </c>
      <c r="W1349" s="21">
        <f t="shared" si="637"/>
        <v>0</v>
      </c>
      <c r="X1349" s="21">
        <f t="shared" si="637"/>
        <v>0</v>
      </c>
      <c r="Y1349" s="22">
        <f t="shared" si="641"/>
        <v>0</v>
      </c>
      <c r="Z1349" s="13">
        <f t="shared" si="642"/>
        <v>0</v>
      </c>
      <c r="AA1349" s="23">
        <f t="shared" si="643"/>
        <v>0</v>
      </c>
      <c r="AB1349" s="23">
        <f t="shared" si="644"/>
        <v>0</v>
      </c>
      <c r="AC1349" s="23">
        <f t="shared" si="645"/>
        <v>0</v>
      </c>
      <c r="AD1349" s="24">
        <f t="shared" si="646"/>
        <v>0</v>
      </c>
      <c r="AE1349" s="25">
        <f>IFERROR(VLOOKUP($B1349,'[1]Market Cap'!$G:$I,2,FALSE),"-")</f>
        <v>987.28316027999995</v>
      </c>
      <c r="AF1349" s="20">
        <f t="shared" si="647"/>
        <v>0</v>
      </c>
      <c r="AG1349" s="17">
        <f t="shared" si="648"/>
        <v>0</v>
      </c>
      <c r="AH1349" s="17">
        <f t="shared" si="649"/>
        <v>0</v>
      </c>
      <c r="AI1349" s="17" t="str">
        <f t="shared" si="650"/>
        <v>-</v>
      </c>
      <c r="AJ1349" s="26" t="str">
        <f>IFERROR(VLOOKUP($B1349,'[1]Paste Only'!$D:$AM,26,FALSE),"-")</f>
        <v>-</v>
      </c>
      <c r="AK1349" s="26" t="str">
        <f>IFERROR(VLOOKUP($B1349,'[1]Paste Only'!$D:$AM,23,FALSE),"-")</f>
        <v>-</v>
      </c>
      <c r="AL1349" s="26" t="str">
        <f>IFERROR(VLOOKUP($B1349,'[1]Paste Only'!$D:$AM,22,FALSE),"-")</f>
        <v>-</v>
      </c>
      <c r="AM1349" s="21" t="str">
        <f t="shared" si="638"/>
        <v>-</v>
      </c>
      <c r="AN1349" s="21" t="str">
        <f t="shared" si="638"/>
        <v>-</v>
      </c>
      <c r="AO1349" s="21" t="str">
        <f t="shared" si="638"/>
        <v>-</v>
      </c>
      <c r="AP1349" s="27">
        <f t="shared" si="651"/>
        <v>0</v>
      </c>
      <c r="AQ1349" s="27" t="str">
        <f t="shared" si="652"/>
        <v>-</v>
      </c>
      <c r="AR1349" s="27" t="str">
        <f t="shared" si="653"/>
        <v>-</v>
      </c>
      <c r="AS1349" s="27">
        <f t="shared" si="654"/>
        <v>0</v>
      </c>
      <c r="AT1349" s="27">
        <f t="shared" si="655"/>
        <v>0</v>
      </c>
      <c r="AU1349" s="27">
        <f t="shared" si="656"/>
        <v>0</v>
      </c>
      <c r="AV1349" s="21" t="str">
        <f t="shared" si="657"/>
        <v>0</v>
      </c>
      <c r="AW1349" s="27">
        <f t="shared" si="658"/>
        <v>0</v>
      </c>
      <c r="AX1349" s="27" t="str">
        <f t="shared" si="659"/>
        <v>-</v>
      </c>
      <c r="AY1349" s="27" t="str">
        <f t="shared" si="660"/>
        <v>-</v>
      </c>
      <c r="AZ1349" s="21" t="str">
        <f t="shared" si="661"/>
        <v>-</v>
      </c>
      <c r="BA1349" s="21" t="str">
        <f t="shared" si="662"/>
        <v>-</v>
      </c>
      <c r="BB1349" s="28"/>
      <c r="BC1349" s="28"/>
      <c r="BD1349" s="28"/>
      <c r="BE1349" s="28"/>
      <c r="BF1349" s="28"/>
      <c r="BG1349" s="29"/>
      <c r="BH1349" s="29"/>
      <c r="BI1349" s="29"/>
      <c r="BJ1349" s="29"/>
      <c r="BK1349" s="29"/>
    </row>
    <row r="1350" spans="1:64" x14ac:dyDescent="0.25">
      <c r="A1350" s="13" t="s">
        <v>4101</v>
      </c>
      <c r="B1350" s="33" t="s">
        <v>4102</v>
      </c>
      <c r="C1350" s="13" t="s">
        <v>2216</v>
      </c>
      <c r="D1350" s="13" t="str">
        <f>IFERROR(VLOOKUP($B1350,[1]GICS!$C:$D,2,FALSE),"-")</f>
        <v>-</v>
      </c>
      <c r="E1350" s="14">
        <f>IFERROR(IF(VLOOKUP($B1350,'[1]Paste Only'!$D:$AM,4,FALSE)="-",VLOOKUP($B1350,'[1]Market Cap'!$A:$J,10,FALSE),VLOOKUP($B1350,'[1]Paste Only'!$D:$AM,4,FALSE)),"-")</f>
        <v>0</v>
      </c>
      <c r="F1350" s="14" t="str">
        <f>IFERROR(VLOOKUP($B1350,'[1]Paste Only'!$D:$AM,5,FALSE),"-")</f>
        <v>-</v>
      </c>
      <c r="G1350" s="15">
        <f>IFERROR(VLOOKUP($B1350,'[1]Paste Only'!$D:$AM,6,FALSE),"-")</f>
        <v>0</v>
      </c>
      <c r="H1350" s="15">
        <f>IFERROR(VLOOKUP($B1350,'[1]Paste Only'!$D:$AM,7,FALSE),"-")</f>
        <v>0</v>
      </c>
      <c r="I1350" s="15">
        <f>IFERROR(VLOOKUP($B1350,'[1]Paste Only'!$D:$AM,8,FALSE),"-")</f>
        <v>0</v>
      </c>
      <c r="J1350" s="34"/>
      <c r="K1350" s="34"/>
      <c r="L1350" s="14">
        <f>IFERROR(VLOOKUP($B1350,'[1]Paste Only'!$D:$AM,12,FALSE),"-")</f>
        <v>21.62</v>
      </c>
      <c r="M1350" s="14" t="str">
        <f>IFERROR(VLOOKUP($B1350,'[1]Paste Only'!$D:$AM,15,FALSE),"-")</f>
        <v>-</v>
      </c>
      <c r="N1350" s="30"/>
      <c r="O1350" s="18"/>
      <c r="P1350" s="19">
        <f t="shared" si="663"/>
        <v>0</v>
      </c>
      <c r="Q1350" s="20">
        <f t="shared" si="639"/>
        <v>0</v>
      </c>
      <c r="R1350" s="13">
        <f t="shared" si="640"/>
        <v>0</v>
      </c>
      <c r="S1350" s="13" t="str">
        <f>IFERROR(VLOOKUP($B1350,'[1]Market Cap'!$G:$I,3,FALSE),"-")</f>
        <v>Small Cap</v>
      </c>
      <c r="T1350" s="13"/>
      <c r="U1350" s="13"/>
      <c r="V1350" s="21">
        <f t="shared" si="637"/>
        <v>0</v>
      </c>
      <c r="W1350" s="21">
        <f t="shared" si="637"/>
        <v>0</v>
      </c>
      <c r="X1350" s="21">
        <f t="shared" si="637"/>
        <v>0</v>
      </c>
      <c r="Y1350" s="22">
        <f t="shared" si="641"/>
        <v>0</v>
      </c>
      <c r="Z1350" s="13">
        <f t="shared" si="642"/>
        <v>0</v>
      </c>
      <c r="AA1350" s="23">
        <f t="shared" si="643"/>
        <v>0</v>
      </c>
      <c r="AB1350" s="23">
        <f t="shared" si="644"/>
        <v>0</v>
      </c>
      <c r="AC1350" s="23">
        <f t="shared" si="645"/>
        <v>0</v>
      </c>
      <c r="AD1350" s="24">
        <f t="shared" si="646"/>
        <v>0</v>
      </c>
      <c r="AE1350" s="25">
        <f>IFERROR(VLOOKUP($B1350,'[1]Market Cap'!$G:$I,2,FALSE),"-")</f>
        <v>0</v>
      </c>
      <c r="AF1350" s="20">
        <f t="shared" si="647"/>
        <v>0</v>
      </c>
      <c r="AG1350" s="17">
        <f t="shared" si="648"/>
        <v>0</v>
      </c>
      <c r="AH1350" s="17">
        <f t="shared" si="649"/>
        <v>0</v>
      </c>
      <c r="AI1350" s="17" t="str">
        <f t="shared" si="650"/>
        <v>-</v>
      </c>
      <c r="AJ1350" s="26" t="str">
        <f>IFERROR(VLOOKUP($B1350,'[1]Paste Only'!$D:$AM,26,FALSE),"-")</f>
        <v>-</v>
      </c>
      <c r="AK1350" s="26" t="str">
        <f>IFERROR(VLOOKUP($B1350,'[1]Paste Only'!$D:$AM,23,FALSE),"-")</f>
        <v>-</v>
      </c>
      <c r="AL1350" s="26" t="str">
        <f>IFERROR(VLOOKUP($B1350,'[1]Paste Only'!$D:$AM,22,FALSE),"-")</f>
        <v>-</v>
      </c>
      <c r="AM1350" s="21" t="str">
        <f t="shared" si="638"/>
        <v>-</v>
      </c>
      <c r="AN1350" s="21" t="str">
        <f t="shared" si="638"/>
        <v>-</v>
      </c>
      <c r="AO1350" s="21" t="str">
        <f t="shared" si="638"/>
        <v>-</v>
      </c>
      <c r="AP1350" s="27">
        <f t="shared" si="651"/>
        <v>0</v>
      </c>
      <c r="AQ1350" s="27" t="str">
        <f t="shared" si="652"/>
        <v>-</v>
      </c>
      <c r="AR1350" s="27" t="str">
        <f t="shared" si="653"/>
        <v>-</v>
      </c>
      <c r="AS1350" s="27">
        <f t="shared" si="654"/>
        <v>0</v>
      </c>
      <c r="AT1350" s="27">
        <f t="shared" si="655"/>
        <v>0</v>
      </c>
      <c r="AU1350" s="27">
        <f t="shared" si="656"/>
        <v>0</v>
      </c>
      <c r="AV1350" s="21" t="str">
        <f t="shared" si="657"/>
        <v>0</v>
      </c>
      <c r="AW1350" s="27">
        <f t="shared" si="658"/>
        <v>0</v>
      </c>
      <c r="AX1350" s="27" t="str">
        <f t="shared" si="659"/>
        <v>-</v>
      </c>
      <c r="AY1350" s="27" t="str">
        <f t="shared" si="660"/>
        <v>-</v>
      </c>
      <c r="AZ1350" s="21" t="str">
        <f t="shared" si="661"/>
        <v>-</v>
      </c>
      <c r="BA1350" s="21" t="str">
        <f t="shared" si="662"/>
        <v>-</v>
      </c>
      <c r="BB1350" s="28"/>
      <c r="BC1350" s="28"/>
      <c r="BD1350" s="28"/>
      <c r="BE1350" s="28"/>
      <c r="BF1350" s="28"/>
      <c r="BG1350" s="29"/>
      <c r="BH1350" s="29"/>
      <c r="BI1350" s="29"/>
      <c r="BJ1350" s="29"/>
      <c r="BK1350" s="29"/>
    </row>
    <row r="1351" spans="1:64" x14ac:dyDescent="0.25">
      <c r="A1351" s="13" t="s">
        <v>4103</v>
      </c>
      <c r="B1351" s="33" t="s">
        <v>4104</v>
      </c>
      <c r="C1351" s="13" t="s">
        <v>4105</v>
      </c>
      <c r="D1351" s="13" t="str">
        <f>IFERROR(VLOOKUP($B1351,[1]GICS!$C:$D,2,FALSE),"-")</f>
        <v>Industrials</v>
      </c>
      <c r="E1351" s="14">
        <f>IFERROR(IF(VLOOKUP($B1351,'[1]Paste Only'!$D:$AM,4,FALSE)="-",VLOOKUP($B1351,'[1]Market Cap'!$A:$J,10,FALSE),VLOOKUP($B1351,'[1]Paste Only'!$D:$AM,4,FALSE)),"-")</f>
        <v>1671.2</v>
      </c>
      <c r="F1351" s="14" t="str">
        <f>IFERROR(VLOOKUP($B1351,'[1]Paste Only'!$D:$AM,5,FALSE),"-")</f>
        <v>-</v>
      </c>
      <c r="G1351" s="15">
        <f>IFERROR(VLOOKUP($B1351,'[1]Paste Only'!$D:$AM,6,FALSE),"-")</f>
        <v>0</v>
      </c>
      <c r="H1351" s="15">
        <f>IFERROR(VLOOKUP($B1351,'[1]Paste Only'!$D:$AM,7,FALSE),"-")</f>
        <v>0</v>
      </c>
      <c r="I1351" s="15">
        <f>IFERROR(VLOOKUP($B1351,'[1]Paste Only'!$D:$AM,8,FALSE),"-")</f>
        <v>0</v>
      </c>
      <c r="J1351" s="34"/>
      <c r="K1351" s="34"/>
      <c r="L1351" s="14">
        <f>IFERROR(VLOOKUP($B1351,'[1]Paste Only'!$D:$AM,12,FALSE),"-")</f>
        <v>21.64</v>
      </c>
      <c r="M1351" s="14" t="str">
        <f>IFERROR(VLOOKUP($B1351,'[1]Paste Only'!$D:$AM,15,FALSE),"-")</f>
        <v>-</v>
      </c>
      <c r="N1351" s="30"/>
      <c r="O1351" s="18"/>
      <c r="P1351" s="19">
        <f t="shared" si="663"/>
        <v>0</v>
      </c>
      <c r="Q1351" s="20">
        <f t="shared" si="639"/>
        <v>0</v>
      </c>
      <c r="R1351" s="13">
        <f t="shared" si="640"/>
        <v>0</v>
      </c>
      <c r="S1351" s="13" t="str">
        <f>IFERROR(VLOOKUP($B1351,'[1]Market Cap'!$G:$I,3,FALSE),"-")</f>
        <v>Small Cap</v>
      </c>
      <c r="T1351" s="13"/>
      <c r="U1351" s="13"/>
      <c r="V1351" s="21">
        <f t="shared" si="637"/>
        <v>0</v>
      </c>
      <c r="W1351" s="21">
        <f t="shared" si="637"/>
        <v>0</v>
      </c>
      <c r="X1351" s="21">
        <f t="shared" si="637"/>
        <v>0</v>
      </c>
      <c r="Y1351" s="22">
        <f t="shared" si="641"/>
        <v>0</v>
      </c>
      <c r="Z1351" s="13">
        <f t="shared" si="642"/>
        <v>0</v>
      </c>
      <c r="AA1351" s="23">
        <f t="shared" si="643"/>
        <v>0</v>
      </c>
      <c r="AB1351" s="23">
        <f t="shared" si="644"/>
        <v>0</v>
      </c>
      <c r="AC1351" s="23">
        <f t="shared" si="645"/>
        <v>0</v>
      </c>
      <c r="AD1351" s="24">
        <f t="shared" si="646"/>
        <v>0</v>
      </c>
      <c r="AE1351" s="25">
        <f>IFERROR(VLOOKUP($B1351,'[1]Market Cap'!$G:$I,2,FALSE),"-")</f>
        <v>2871.7578258399999</v>
      </c>
      <c r="AF1351" s="20">
        <f t="shared" si="647"/>
        <v>0</v>
      </c>
      <c r="AG1351" s="17">
        <f t="shared" si="648"/>
        <v>0</v>
      </c>
      <c r="AH1351" s="17">
        <f t="shared" si="649"/>
        <v>0</v>
      </c>
      <c r="AI1351" s="17" t="str">
        <f t="shared" si="650"/>
        <v>-</v>
      </c>
      <c r="AJ1351" s="26" t="str">
        <f>IFERROR(VLOOKUP($B1351,'[1]Paste Only'!$D:$AM,26,FALSE),"-")</f>
        <v>-</v>
      </c>
      <c r="AK1351" s="26" t="str">
        <f>IFERROR(VLOOKUP($B1351,'[1]Paste Only'!$D:$AM,23,FALSE),"-")</f>
        <v>-</v>
      </c>
      <c r="AL1351" s="26" t="str">
        <f>IFERROR(VLOOKUP($B1351,'[1]Paste Only'!$D:$AM,22,FALSE),"-")</f>
        <v>-</v>
      </c>
      <c r="AM1351" s="21" t="str">
        <f t="shared" si="638"/>
        <v>-</v>
      </c>
      <c r="AN1351" s="21" t="str">
        <f t="shared" si="638"/>
        <v>-</v>
      </c>
      <c r="AO1351" s="21" t="str">
        <f t="shared" si="638"/>
        <v>-</v>
      </c>
      <c r="AP1351" s="27">
        <f t="shared" si="651"/>
        <v>0</v>
      </c>
      <c r="AQ1351" s="27" t="str">
        <f t="shared" si="652"/>
        <v>-</v>
      </c>
      <c r="AR1351" s="27" t="str">
        <f t="shared" si="653"/>
        <v>-</v>
      </c>
      <c r="AS1351" s="27">
        <f t="shared" si="654"/>
        <v>0</v>
      </c>
      <c r="AT1351" s="27">
        <f t="shared" si="655"/>
        <v>0</v>
      </c>
      <c r="AU1351" s="27">
        <f t="shared" si="656"/>
        <v>0</v>
      </c>
      <c r="AV1351" s="21" t="str">
        <f t="shared" si="657"/>
        <v>0</v>
      </c>
      <c r="AW1351" s="27">
        <f t="shared" si="658"/>
        <v>0</v>
      </c>
      <c r="AX1351" s="27" t="str">
        <f t="shared" si="659"/>
        <v>-</v>
      </c>
      <c r="AY1351" s="27" t="str">
        <f t="shared" si="660"/>
        <v>-</v>
      </c>
      <c r="AZ1351" s="21" t="str">
        <f t="shared" si="661"/>
        <v>-</v>
      </c>
      <c r="BA1351" s="21" t="str">
        <f t="shared" si="662"/>
        <v>-</v>
      </c>
      <c r="BB1351" s="28"/>
      <c r="BC1351" s="28"/>
      <c r="BD1351" s="28"/>
      <c r="BE1351" s="28"/>
      <c r="BF1351" s="28"/>
      <c r="BG1351" s="29"/>
      <c r="BH1351" s="29"/>
      <c r="BI1351" s="29"/>
      <c r="BJ1351" s="29"/>
      <c r="BK1351" s="29"/>
    </row>
    <row r="1352" spans="1:64" x14ac:dyDescent="0.25">
      <c r="A1352" s="13" t="s">
        <v>4106</v>
      </c>
      <c r="B1352" s="33" t="s">
        <v>4107</v>
      </c>
      <c r="C1352" s="13" t="s">
        <v>4108</v>
      </c>
      <c r="D1352" s="13" t="str">
        <f>IFERROR(VLOOKUP($B1352,[1]GICS!$C:$D,2,FALSE),"-")</f>
        <v>Industrials</v>
      </c>
      <c r="E1352" s="14">
        <f>IFERROR(IF(VLOOKUP($B1352,'[1]Paste Only'!$D:$AM,4,FALSE)="-",VLOOKUP($B1352,'[1]Market Cap'!$A:$J,10,FALSE),VLOOKUP($B1352,'[1]Paste Only'!$D:$AM,4,FALSE)),"-")</f>
        <v>467.9</v>
      </c>
      <c r="F1352" s="14" t="str">
        <f>IFERROR(VLOOKUP($B1352,'[1]Paste Only'!$D:$AM,5,FALSE),"-")</f>
        <v>-</v>
      </c>
      <c r="G1352" s="15">
        <f>IFERROR(VLOOKUP($B1352,'[1]Paste Only'!$D:$AM,6,FALSE),"-")</f>
        <v>0</v>
      </c>
      <c r="H1352" s="15">
        <f>IFERROR(VLOOKUP($B1352,'[1]Paste Only'!$D:$AM,7,FALSE),"-")</f>
        <v>0</v>
      </c>
      <c r="I1352" s="15">
        <f>IFERROR(VLOOKUP($B1352,'[1]Paste Only'!$D:$AM,8,FALSE),"-")</f>
        <v>0</v>
      </c>
      <c r="J1352" s="34"/>
      <c r="K1352" s="34"/>
      <c r="L1352" s="14">
        <f>IFERROR(VLOOKUP($B1352,'[1]Paste Only'!$D:$AM,12,FALSE),"-")</f>
        <v>11.16</v>
      </c>
      <c r="M1352" s="14" t="str">
        <f>IFERROR(VLOOKUP($B1352,'[1]Paste Only'!$D:$AM,15,FALSE),"-")</f>
        <v>-</v>
      </c>
      <c r="N1352" s="30"/>
      <c r="O1352" s="18"/>
      <c r="P1352" s="19">
        <f t="shared" si="663"/>
        <v>0</v>
      </c>
      <c r="Q1352" s="20">
        <f t="shared" si="639"/>
        <v>0</v>
      </c>
      <c r="R1352" s="13">
        <f t="shared" si="640"/>
        <v>0</v>
      </c>
      <c r="S1352" s="13" t="str">
        <f>IFERROR(VLOOKUP($B1352,'[1]Market Cap'!$G:$I,3,FALSE),"-")</f>
        <v>Small Cap</v>
      </c>
      <c r="T1352" s="13"/>
      <c r="U1352" s="13"/>
      <c r="V1352" s="21">
        <f t="shared" si="637"/>
        <v>0</v>
      </c>
      <c r="W1352" s="21">
        <f t="shared" si="637"/>
        <v>0</v>
      </c>
      <c r="X1352" s="21">
        <f t="shared" si="637"/>
        <v>0</v>
      </c>
      <c r="Y1352" s="22">
        <f t="shared" si="641"/>
        <v>0</v>
      </c>
      <c r="Z1352" s="13">
        <f t="shared" si="642"/>
        <v>0</v>
      </c>
      <c r="AA1352" s="23">
        <f t="shared" si="643"/>
        <v>0</v>
      </c>
      <c r="AB1352" s="23">
        <f t="shared" si="644"/>
        <v>0</v>
      </c>
      <c r="AC1352" s="23">
        <f t="shared" si="645"/>
        <v>0</v>
      </c>
      <c r="AD1352" s="24">
        <f t="shared" si="646"/>
        <v>0</v>
      </c>
      <c r="AE1352" s="25">
        <f>IFERROR(VLOOKUP($B1352,'[1]Market Cap'!$G:$I,2,FALSE),"-")</f>
        <v>755.88309200000003</v>
      </c>
      <c r="AF1352" s="20">
        <f t="shared" si="647"/>
        <v>0</v>
      </c>
      <c r="AG1352" s="17">
        <f t="shared" si="648"/>
        <v>0</v>
      </c>
      <c r="AH1352" s="17">
        <f t="shared" si="649"/>
        <v>0</v>
      </c>
      <c r="AI1352" s="17" t="str">
        <f t="shared" si="650"/>
        <v>-</v>
      </c>
      <c r="AJ1352" s="26" t="str">
        <f>IFERROR(VLOOKUP($B1352,'[1]Paste Only'!$D:$AM,26,FALSE),"-")</f>
        <v>-</v>
      </c>
      <c r="AK1352" s="26" t="str">
        <f>IFERROR(VLOOKUP($B1352,'[1]Paste Only'!$D:$AM,23,FALSE),"-")</f>
        <v>-</v>
      </c>
      <c r="AL1352" s="26" t="str">
        <f>IFERROR(VLOOKUP($B1352,'[1]Paste Only'!$D:$AM,22,FALSE),"-")</f>
        <v>-</v>
      </c>
      <c r="AM1352" s="21" t="str">
        <f t="shared" si="638"/>
        <v>-</v>
      </c>
      <c r="AN1352" s="21" t="str">
        <f t="shared" si="638"/>
        <v>-</v>
      </c>
      <c r="AO1352" s="21" t="str">
        <f t="shared" si="638"/>
        <v>-</v>
      </c>
      <c r="AP1352" s="27">
        <f t="shared" si="651"/>
        <v>0</v>
      </c>
      <c r="AQ1352" s="27" t="str">
        <f t="shared" si="652"/>
        <v>-</v>
      </c>
      <c r="AR1352" s="27" t="str">
        <f t="shared" si="653"/>
        <v>-</v>
      </c>
      <c r="AS1352" s="27">
        <f t="shared" si="654"/>
        <v>0</v>
      </c>
      <c r="AT1352" s="27">
        <f t="shared" si="655"/>
        <v>0</v>
      </c>
      <c r="AU1352" s="27">
        <f t="shared" si="656"/>
        <v>0</v>
      </c>
      <c r="AV1352" s="21" t="str">
        <f t="shared" si="657"/>
        <v>0</v>
      </c>
      <c r="AW1352" s="27">
        <f t="shared" si="658"/>
        <v>0</v>
      </c>
      <c r="AX1352" s="27" t="str">
        <f t="shared" si="659"/>
        <v>-</v>
      </c>
      <c r="AY1352" s="27" t="str">
        <f t="shared" si="660"/>
        <v>-</v>
      </c>
      <c r="AZ1352" s="21" t="str">
        <f t="shared" si="661"/>
        <v>-</v>
      </c>
      <c r="BA1352" s="21" t="str">
        <f t="shared" si="662"/>
        <v>-</v>
      </c>
      <c r="BB1352" s="28"/>
      <c r="BC1352" s="28"/>
      <c r="BD1352" s="28"/>
      <c r="BE1352" s="28"/>
      <c r="BF1352" s="28"/>
      <c r="BG1352" s="29"/>
      <c r="BH1352" s="29"/>
      <c r="BI1352" s="29"/>
      <c r="BJ1352" s="29"/>
      <c r="BK1352" s="29"/>
    </row>
    <row r="1353" spans="1:64" x14ac:dyDescent="0.25">
      <c r="A1353" s="13" t="s">
        <v>4109</v>
      </c>
      <c r="B1353" s="33" t="s">
        <v>4110</v>
      </c>
      <c r="C1353" s="13" t="s">
        <v>4111</v>
      </c>
      <c r="D1353" s="13" t="str">
        <f>IFERROR(VLOOKUP($B1353,[1]GICS!$C:$D,2,FALSE),"-")</f>
        <v>Financials</v>
      </c>
      <c r="E1353" s="14">
        <f>IFERROR(IF(VLOOKUP($B1353,'[1]Paste Only'!$D:$AM,4,FALSE)="-",VLOOKUP($B1353,'[1]Market Cap'!$A:$J,10,FALSE),VLOOKUP($B1353,'[1]Paste Only'!$D:$AM,4,FALSE)),"-")</f>
        <v>34.31</v>
      </c>
      <c r="F1353" s="14" t="str">
        <f>IFERROR(VLOOKUP($B1353,'[1]Paste Only'!$D:$AM,5,FALSE),"-")</f>
        <v>-</v>
      </c>
      <c r="G1353" s="15">
        <f>IFERROR(VLOOKUP($B1353,'[1]Paste Only'!$D:$AM,6,FALSE),"-")</f>
        <v>0</v>
      </c>
      <c r="H1353" s="15">
        <f>IFERROR(VLOOKUP($B1353,'[1]Paste Only'!$D:$AM,7,FALSE),"-")</f>
        <v>0</v>
      </c>
      <c r="I1353" s="15">
        <f>IFERROR(VLOOKUP($B1353,'[1]Paste Only'!$D:$AM,8,FALSE),"-")</f>
        <v>0</v>
      </c>
      <c r="J1353" s="34"/>
      <c r="K1353" s="34"/>
      <c r="L1353" s="14">
        <f>IFERROR(VLOOKUP($B1353,'[1]Paste Only'!$D:$AM,12,FALSE),"-")</f>
        <v>0.04</v>
      </c>
      <c r="M1353" s="14" t="str">
        <f>IFERROR(VLOOKUP($B1353,'[1]Paste Only'!$D:$AM,15,FALSE),"-")</f>
        <v>-</v>
      </c>
      <c r="N1353" s="30"/>
      <c r="O1353" s="18"/>
      <c r="P1353" s="19">
        <f t="shared" si="663"/>
        <v>0</v>
      </c>
      <c r="Q1353" s="20">
        <f t="shared" si="639"/>
        <v>0</v>
      </c>
      <c r="R1353" s="13">
        <f t="shared" si="640"/>
        <v>0</v>
      </c>
      <c r="S1353" s="13" t="str">
        <f>IFERROR(VLOOKUP($B1353,'[1]Market Cap'!$G:$I,3,FALSE),"-")</f>
        <v>Small Cap</v>
      </c>
      <c r="T1353" s="13"/>
      <c r="U1353" s="13"/>
      <c r="V1353" s="21">
        <f t="shared" si="637"/>
        <v>0</v>
      </c>
      <c r="W1353" s="21">
        <f t="shared" si="637"/>
        <v>0</v>
      </c>
      <c r="X1353" s="21">
        <f t="shared" si="637"/>
        <v>0</v>
      </c>
      <c r="Y1353" s="22">
        <f t="shared" si="641"/>
        <v>0</v>
      </c>
      <c r="Z1353" s="13">
        <f t="shared" si="642"/>
        <v>0</v>
      </c>
      <c r="AA1353" s="23">
        <f t="shared" si="643"/>
        <v>0</v>
      </c>
      <c r="AB1353" s="23">
        <f t="shared" si="644"/>
        <v>0</v>
      </c>
      <c r="AC1353" s="23">
        <f t="shared" si="645"/>
        <v>0</v>
      </c>
      <c r="AD1353" s="24">
        <f t="shared" si="646"/>
        <v>0</v>
      </c>
      <c r="AE1353" s="25">
        <f>IFERROR(VLOOKUP($B1353,'[1]Market Cap'!$G:$I,2,FALSE),"-")</f>
        <v>1337.0908927999999</v>
      </c>
      <c r="AF1353" s="20">
        <f t="shared" si="647"/>
        <v>0</v>
      </c>
      <c r="AG1353" s="17">
        <f t="shared" si="648"/>
        <v>0</v>
      </c>
      <c r="AH1353" s="17">
        <f t="shared" si="649"/>
        <v>0</v>
      </c>
      <c r="AI1353" s="17" t="str">
        <f t="shared" si="650"/>
        <v>-</v>
      </c>
      <c r="AJ1353" s="26" t="str">
        <f>IFERROR(VLOOKUP($B1353,'[1]Paste Only'!$D:$AM,26,FALSE),"-")</f>
        <v>-</v>
      </c>
      <c r="AK1353" s="26" t="str">
        <f>IFERROR(VLOOKUP($B1353,'[1]Paste Only'!$D:$AM,23,FALSE),"-")</f>
        <v>-</v>
      </c>
      <c r="AL1353" s="26" t="str">
        <f>IFERROR(VLOOKUP($B1353,'[1]Paste Only'!$D:$AM,22,FALSE),"-")</f>
        <v>-</v>
      </c>
      <c r="AM1353" s="21" t="str">
        <f t="shared" si="638"/>
        <v>-</v>
      </c>
      <c r="AN1353" s="21" t="str">
        <f t="shared" si="638"/>
        <v>-</v>
      </c>
      <c r="AO1353" s="21" t="str">
        <f t="shared" si="638"/>
        <v>-</v>
      </c>
      <c r="AP1353" s="27">
        <f t="shared" si="651"/>
        <v>0</v>
      </c>
      <c r="AQ1353" s="27" t="str">
        <f t="shared" si="652"/>
        <v>-</v>
      </c>
      <c r="AR1353" s="27" t="str">
        <f t="shared" si="653"/>
        <v>-</v>
      </c>
      <c r="AS1353" s="27">
        <f t="shared" si="654"/>
        <v>0</v>
      </c>
      <c r="AT1353" s="27">
        <f t="shared" si="655"/>
        <v>0</v>
      </c>
      <c r="AU1353" s="27">
        <f t="shared" si="656"/>
        <v>0</v>
      </c>
      <c r="AV1353" s="21" t="str">
        <f t="shared" si="657"/>
        <v>0</v>
      </c>
      <c r="AW1353" s="27">
        <f t="shared" si="658"/>
        <v>0</v>
      </c>
      <c r="AX1353" s="27" t="str">
        <f t="shared" si="659"/>
        <v>-</v>
      </c>
      <c r="AY1353" s="27" t="str">
        <f t="shared" si="660"/>
        <v>-</v>
      </c>
      <c r="AZ1353" s="21" t="str">
        <f t="shared" si="661"/>
        <v>-</v>
      </c>
      <c r="BA1353" s="21" t="str">
        <f t="shared" si="662"/>
        <v>-</v>
      </c>
      <c r="BB1353" s="28"/>
      <c r="BC1353" s="28"/>
      <c r="BD1353" s="28"/>
      <c r="BE1353" s="28"/>
      <c r="BF1353" s="28"/>
      <c r="BG1353" s="29"/>
      <c r="BH1353" s="29"/>
      <c r="BI1353" s="29"/>
      <c r="BJ1353" s="29"/>
      <c r="BK1353" s="29"/>
      <c r="BL1353" s="31"/>
    </row>
    <row r="1354" spans="1:64" x14ac:dyDescent="0.25">
      <c r="A1354" s="13" t="s">
        <v>4112</v>
      </c>
      <c r="B1354" s="33" t="s">
        <v>4113</v>
      </c>
      <c r="C1354" s="13" t="s">
        <v>4114</v>
      </c>
      <c r="D1354" s="13" t="str">
        <f>IFERROR(VLOOKUP($B1354,[1]GICS!$C:$D,2,FALSE),"-")</f>
        <v>Consumer Discretionary</v>
      </c>
      <c r="E1354" s="14">
        <f>IFERROR(IF(VLOOKUP($B1354,'[1]Paste Only'!$D:$AM,4,FALSE)="-",VLOOKUP($B1354,'[1]Market Cap'!$A:$J,10,FALSE),VLOOKUP($B1354,'[1]Paste Only'!$D:$AM,4,FALSE)),"-")</f>
        <v>53.6</v>
      </c>
      <c r="F1354" s="14" t="str">
        <f>IFERROR(VLOOKUP($B1354,'[1]Paste Only'!$D:$AM,5,FALSE),"-")</f>
        <v>-</v>
      </c>
      <c r="G1354" s="15">
        <f>IFERROR(VLOOKUP($B1354,'[1]Paste Only'!$D:$AM,6,FALSE),"-")</f>
        <v>0</v>
      </c>
      <c r="H1354" s="15">
        <f>IFERROR(VLOOKUP($B1354,'[1]Paste Only'!$D:$AM,7,FALSE),"-")</f>
        <v>0</v>
      </c>
      <c r="I1354" s="15">
        <f>IFERROR(VLOOKUP($B1354,'[1]Paste Only'!$D:$AM,8,FALSE),"-")</f>
        <v>0</v>
      </c>
      <c r="J1354" s="34"/>
      <c r="K1354" s="34"/>
      <c r="L1354" s="14">
        <f>IFERROR(VLOOKUP($B1354,'[1]Paste Only'!$D:$AM,12,FALSE),"-")</f>
        <v>0.05</v>
      </c>
      <c r="M1354" s="14" t="str">
        <f>IFERROR(VLOOKUP($B1354,'[1]Paste Only'!$D:$AM,15,FALSE),"-")</f>
        <v>-</v>
      </c>
      <c r="N1354" s="30"/>
      <c r="O1354" s="18"/>
      <c r="P1354" s="19">
        <f t="shared" si="663"/>
        <v>0</v>
      </c>
      <c r="Q1354" s="20">
        <f t="shared" si="639"/>
        <v>0</v>
      </c>
      <c r="R1354" s="13">
        <f t="shared" si="640"/>
        <v>0</v>
      </c>
      <c r="S1354" s="13" t="str">
        <f>IFERROR(VLOOKUP($B1354,'[1]Market Cap'!$G:$I,3,FALSE),"-")</f>
        <v>Small Cap</v>
      </c>
      <c r="T1354" s="13"/>
      <c r="U1354" s="13"/>
      <c r="V1354" s="21">
        <f t="shared" si="637"/>
        <v>0</v>
      </c>
      <c r="W1354" s="21">
        <f t="shared" si="637"/>
        <v>0</v>
      </c>
      <c r="X1354" s="21">
        <f t="shared" si="637"/>
        <v>0</v>
      </c>
      <c r="Y1354" s="22">
        <f t="shared" si="641"/>
        <v>0</v>
      </c>
      <c r="Z1354" s="13">
        <f t="shared" si="642"/>
        <v>0</v>
      </c>
      <c r="AA1354" s="23">
        <f t="shared" si="643"/>
        <v>0</v>
      </c>
      <c r="AB1354" s="23">
        <f t="shared" si="644"/>
        <v>0</v>
      </c>
      <c r="AC1354" s="23">
        <f t="shared" si="645"/>
        <v>0</v>
      </c>
      <c r="AD1354" s="24">
        <f t="shared" si="646"/>
        <v>0</v>
      </c>
      <c r="AE1354" s="25">
        <f>IFERROR(VLOOKUP($B1354,'[1]Market Cap'!$G:$I,2,FALSE),"-")</f>
        <v>1399.5664893600001</v>
      </c>
      <c r="AF1354" s="20">
        <f t="shared" si="647"/>
        <v>0</v>
      </c>
      <c r="AG1354" s="17">
        <f t="shared" si="648"/>
        <v>0</v>
      </c>
      <c r="AH1354" s="17">
        <f t="shared" si="649"/>
        <v>0</v>
      </c>
      <c r="AI1354" s="17" t="str">
        <f t="shared" si="650"/>
        <v>-</v>
      </c>
      <c r="AJ1354" s="26" t="str">
        <f>IFERROR(VLOOKUP($B1354,'[1]Paste Only'!$D:$AM,26,FALSE),"-")</f>
        <v>-</v>
      </c>
      <c r="AK1354" s="26" t="str">
        <f>IFERROR(VLOOKUP($B1354,'[1]Paste Only'!$D:$AM,23,FALSE),"-")</f>
        <v>-</v>
      </c>
      <c r="AL1354" s="26" t="str">
        <f>IFERROR(VLOOKUP($B1354,'[1]Paste Only'!$D:$AM,22,FALSE),"-")</f>
        <v>-</v>
      </c>
      <c r="AM1354" s="21" t="str">
        <f t="shared" si="638"/>
        <v>-</v>
      </c>
      <c r="AN1354" s="21" t="str">
        <f t="shared" si="638"/>
        <v>-</v>
      </c>
      <c r="AO1354" s="21" t="str">
        <f t="shared" si="638"/>
        <v>-</v>
      </c>
      <c r="AP1354" s="27">
        <f t="shared" si="651"/>
        <v>0</v>
      </c>
      <c r="AQ1354" s="27" t="str">
        <f t="shared" si="652"/>
        <v>-</v>
      </c>
      <c r="AR1354" s="27" t="str">
        <f t="shared" si="653"/>
        <v>-</v>
      </c>
      <c r="AS1354" s="27">
        <f t="shared" si="654"/>
        <v>0</v>
      </c>
      <c r="AT1354" s="27">
        <f t="shared" si="655"/>
        <v>0</v>
      </c>
      <c r="AU1354" s="27">
        <f t="shared" si="656"/>
        <v>0</v>
      </c>
      <c r="AV1354" s="21" t="str">
        <f t="shared" si="657"/>
        <v>0</v>
      </c>
      <c r="AW1354" s="27">
        <f t="shared" si="658"/>
        <v>0</v>
      </c>
      <c r="AX1354" s="27" t="str">
        <f t="shared" si="659"/>
        <v>-</v>
      </c>
      <c r="AY1354" s="27" t="str">
        <f t="shared" si="660"/>
        <v>-</v>
      </c>
      <c r="AZ1354" s="21" t="str">
        <f t="shared" si="661"/>
        <v>-</v>
      </c>
      <c r="BA1354" s="21" t="str">
        <f t="shared" si="662"/>
        <v>-</v>
      </c>
      <c r="BB1354" s="28"/>
      <c r="BC1354" s="28"/>
      <c r="BD1354" s="28"/>
      <c r="BE1354" s="28"/>
      <c r="BF1354" s="28"/>
      <c r="BG1354" s="29"/>
      <c r="BH1354" s="29"/>
      <c r="BI1354" s="29"/>
      <c r="BJ1354" s="29"/>
      <c r="BK1354" s="29"/>
    </row>
    <row r="1355" spans="1:64" x14ac:dyDescent="0.25">
      <c r="A1355" s="13" t="s">
        <v>4115</v>
      </c>
      <c r="B1355" s="33" t="s">
        <v>4116</v>
      </c>
      <c r="C1355" s="13" t="s">
        <v>4117</v>
      </c>
      <c r="D1355" s="13" t="str">
        <f>IFERROR(VLOOKUP($B1355,[1]GICS!$C:$D,2,FALSE),"-")</f>
        <v>Health Care</v>
      </c>
      <c r="E1355" s="14" t="str">
        <f>IFERROR(IF(VLOOKUP($B1355,'[1]Paste Only'!$D:$AM,4,FALSE)="-",VLOOKUP($B1355,'[1]Market Cap'!$A:$J,10,FALSE),VLOOKUP($B1355,'[1]Paste Only'!$D:$AM,4,FALSE)),"-")</f>
        <v>-</v>
      </c>
      <c r="F1355" s="14" t="str">
        <f>IFERROR(VLOOKUP($B1355,'[1]Paste Only'!$D:$AM,5,FALSE),"-")</f>
        <v>-</v>
      </c>
      <c r="G1355" s="15">
        <f>IFERROR(VLOOKUP($B1355,'[1]Paste Only'!$D:$AM,6,FALSE),"-")</f>
        <v>0</v>
      </c>
      <c r="H1355" s="15">
        <f>IFERROR(VLOOKUP($B1355,'[1]Paste Only'!$D:$AM,7,FALSE),"-")</f>
        <v>0</v>
      </c>
      <c r="I1355" s="15">
        <f>IFERROR(VLOOKUP($B1355,'[1]Paste Only'!$D:$AM,8,FALSE),"-")</f>
        <v>0</v>
      </c>
      <c r="J1355" s="34"/>
      <c r="K1355" s="34"/>
      <c r="L1355" s="14" t="str">
        <f>IFERROR(VLOOKUP($B1355,'[1]Paste Only'!$D:$AM,12,FALSE),"-")</f>
        <v>-</v>
      </c>
      <c r="M1355" s="14" t="str">
        <f>IFERROR(VLOOKUP($B1355,'[1]Paste Only'!$D:$AM,15,FALSE),"-")</f>
        <v>-</v>
      </c>
      <c r="N1355" s="30"/>
      <c r="O1355" s="18"/>
      <c r="P1355" s="19">
        <f t="shared" si="663"/>
        <v>0</v>
      </c>
      <c r="Q1355" s="20">
        <f t="shared" si="639"/>
        <v>0</v>
      </c>
      <c r="R1355" s="13">
        <f t="shared" si="640"/>
        <v>0</v>
      </c>
      <c r="S1355" s="13" t="str">
        <f>IFERROR(VLOOKUP($B1355,'[1]Market Cap'!$G:$I,3,FALSE),"-")</f>
        <v>-</v>
      </c>
      <c r="T1355" s="13"/>
      <c r="U1355" s="13"/>
      <c r="V1355" s="21">
        <f t="shared" si="637"/>
        <v>0</v>
      </c>
      <c r="W1355" s="21">
        <f t="shared" si="637"/>
        <v>0</v>
      </c>
      <c r="X1355" s="21">
        <f t="shared" si="637"/>
        <v>0</v>
      </c>
      <c r="Y1355" s="22">
        <f t="shared" si="641"/>
        <v>0</v>
      </c>
      <c r="Z1355" s="13">
        <f t="shared" si="642"/>
        <v>0</v>
      </c>
      <c r="AA1355" s="23">
        <f t="shared" si="643"/>
        <v>0</v>
      </c>
      <c r="AB1355" s="23">
        <f t="shared" si="644"/>
        <v>0</v>
      </c>
      <c r="AC1355" s="23">
        <f t="shared" si="645"/>
        <v>0</v>
      </c>
      <c r="AD1355" s="24">
        <f t="shared" si="646"/>
        <v>0</v>
      </c>
      <c r="AE1355" s="25" t="str">
        <f>IFERROR(VLOOKUP($B1355,'[1]Market Cap'!$G:$I,2,FALSE),"-")</f>
        <v>-</v>
      </c>
      <c r="AF1355" s="20">
        <f t="shared" si="647"/>
        <v>0</v>
      </c>
      <c r="AG1355" s="17">
        <f t="shared" si="648"/>
        <v>0</v>
      </c>
      <c r="AH1355" s="17">
        <f t="shared" si="649"/>
        <v>0</v>
      </c>
      <c r="AI1355" s="17" t="str">
        <f t="shared" si="650"/>
        <v>-</v>
      </c>
      <c r="AJ1355" s="26" t="str">
        <f>IFERROR(VLOOKUP($B1355,'[1]Paste Only'!$D:$AM,26,FALSE),"-")</f>
        <v>-</v>
      </c>
      <c r="AK1355" s="26" t="str">
        <f>IFERROR(VLOOKUP($B1355,'[1]Paste Only'!$D:$AM,23,FALSE),"-")</f>
        <v>-</v>
      </c>
      <c r="AL1355" s="26" t="str">
        <f>IFERROR(VLOOKUP($B1355,'[1]Paste Only'!$D:$AM,22,FALSE),"-")</f>
        <v>-</v>
      </c>
      <c r="AM1355" s="21" t="str">
        <f t="shared" si="638"/>
        <v>-</v>
      </c>
      <c r="AN1355" s="21" t="str">
        <f t="shared" si="638"/>
        <v>-</v>
      </c>
      <c r="AO1355" s="21" t="str">
        <f t="shared" si="638"/>
        <v>-</v>
      </c>
      <c r="AP1355" s="27">
        <f t="shared" si="651"/>
        <v>0</v>
      </c>
      <c r="AQ1355" s="27" t="str">
        <f t="shared" si="652"/>
        <v>-</v>
      </c>
      <c r="AR1355" s="27" t="str">
        <f t="shared" si="653"/>
        <v>-</v>
      </c>
      <c r="AS1355" s="27">
        <f t="shared" si="654"/>
        <v>0</v>
      </c>
      <c r="AT1355" s="27">
        <f t="shared" si="655"/>
        <v>0</v>
      </c>
      <c r="AU1355" s="27">
        <f t="shared" si="656"/>
        <v>0</v>
      </c>
      <c r="AV1355" s="21" t="str">
        <f t="shared" si="657"/>
        <v>0</v>
      </c>
      <c r="AW1355" s="27">
        <f t="shared" si="658"/>
        <v>0</v>
      </c>
      <c r="AX1355" s="27" t="str">
        <f t="shared" si="659"/>
        <v>-</v>
      </c>
      <c r="AY1355" s="27" t="str">
        <f t="shared" si="660"/>
        <v>-</v>
      </c>
      <c r="AZ1355" s="21" t="str">
        <f t="shared" si="661"/>
        <v>-</v>
      </c>
      <c r="BA1355" s="21" t="str">
        <f t="shared" si="662"/>
        <v>-</v>
      </c>
      <c r="BB1355" s="28"/>
      <c r="BC1355" s="28"/>
      <c r="BD1355" s="28"/>
      <c r="BE1355" s="28"/>
      <c r="BF1355" s="28"/>
      <c r="BG1355" s="29"/>
      <c r="BH1355" s="29"/>
      <c r="BI1355" s="29"/>
      <c r="BJ1355" s="29"/>
      <c r="BK1355" s="29"/>
    </row>
    <row r="1356" spans="1:64" x14ac:dyDescent="0.25">
      <c r="A1356" s="13" t="s">
        <v>4118</v>
      </c>
      <c r="B1356" s="33" t="s">
        <v>4119</v>
      </c>
      <c r="C1356" s="13" t="s">
        <v>4120</v>
      </c>
      <c r="D1356" s="13" t="str">
        <f>IFERROR(VLOOKUP($B1356,[1]GICS!$C:$D,2,FALSE),"-")</f>
        <v>Financials</v>
      </c>
      <c r="E1356" s="14">
        <f>IFERROR(IF(VLOOKUP($B1356,'[1]Paste Only'!$D:$AM,4,FALSE)="-",VLOOKUP($B1356,'[1]Market Cap'!$A:$J,10,FALSE),VLOOKUP($B1356,'[1]Paste Only'!$D:$AM,4,FALSE)),"-")</f>
        <v>124.25</v>
      </c>
      <c r="F1356" s="14" t="str">
        <f>IFERROR(VLOOKUP($B1356,'[1]Paste Only'!$D:$AM,5,FALSE),"-")</f>
        <v>-</v>
      </c>
      <c r="G1356" s="15">
        <f>IFERROR(VLOOKUP($B1356,'[1]Paste Only'!$D:$AM,6,FALSE),"-")</f>
        <v>0</v>
      </c>
      <c r="H1356" s="15">
        <f>IFERROR(VLOOKUP($B1356,'[1]Paste Only'!$D:$AM,7,FALSE),"-")</f>
        <v>0</v>
      </c>
      <c r="I1356" s="15">
        <f>IFERROR(VLOOKUP($B1356,'[1]Paste Only'!$D:$AM,8,FALSE),"-")</f>
        <v>0</v>
      </c>
      <c r="J1356" s="34"/>
      <c r="K1356" s="34"/>
      <c r="L1356" s="14">
        <f>IFERROR(VLOOKUP($B1356,'[1]Paste Only'!$D:$AM,12,FALSE),"-")</f>
        <v>3.3515429999999999</v>
      </c>
      <c r="M1356" s="14" t="str">
        <f>IFERROR(VLOOKUP($B1356,'[1]Paste Only'!$D:$AM,15,FALSE),"-")</f>
        <v>-</v>
      </c>
      <c r="N1356" s="30"/>
      <c r="O1356" s="18"/>
      <c r="P1356" s="19">
        <f t="shared" si="663"/>
        <v>0</v>
      </c>
      <c r="Q1356" s="20">
        <f t="shared" si="639"/>
        <v>0</v>
      </c>
      <c r="R1356" s="13">
        <f t="shared" si="640"/>
        <v>0</v>
      </c>
      <c r="S1356" s="13" t="str">
        <f>IFERROR(VLOOKUP($B1356,'[1]Market Cap'!$G:$I,3,FALSE),"-")</f>
        <v>Small Cap</v>
      </c>
      <c r="T1356" s="13"/>
      <c r="U1356" s="13"/>
      <c r="V1356" s="21">
        <f t="shared" si="637"/>
        <v>0</v>
      </c>
      <c r="W1356" s="21">
        <f t="shared" si="637"/>
        <v>0</v>
      </c>
      <c r="X1356" s="21">
        <f t="shared" si="637"/>
        <v>0</v>
      </c>
      <c r="Y1356" s="22">
        <f t="shared" si="641"/>
        <v>0</v>
      </c>
      <c r="Z1356" s="13">
        <f t="shared" si="642"/>
        <v>0</v>
      </c>
      <c r="AA1356" s="23">
        <f t="shared" si="643"/>
        <v>0</v>
      </c>
      <c r="AB1356" s="23">
        <f t="shared" si="644"/>
        <v>0</v>
      </c>
      <c r="AC1356" s="23">
        <f t="shared" si="645"/>
        <v>0</v>
      </c>
      <c r="AD1356" s="24">
        <f t="shared" si="646"/>
        <v>0</v>
      </c>
      <c r="AE1356" s="25">
        <f>IFERROR(VLOOKUP($B1356,'[1]Market Cap'!$G:$I,2,FALSE),"-")</f>
        <v>1696.4847742500001</v>
      </c>
      <c r="AF1356" s="20">
        <f t="shared" si="647"/>
        <v>0</v>
      </c>
      <c r="AG1356" s="17">
        <f t="shared" si="648"/>
        <v>0</v>
      </c>
      <c r="AH1356" s="17">
        <f t="shared" si="649"/>
        <v>0</v>
      </c>
      <c r="AI1356" s="17" t="str">
        <f t="shared" si="650"/>
        <v>-</v>
      </c>
      <c r="AJ1356" s="26" t="str">
        <f>IFERROR(VLOOKUP($B1356,'[1]Paste Only'!$D:$AM,26,FALSE),"-")</f>
        <v>-</v>
      </c>
      <c r="AK1356" s="26" t="str">
        <f>IFERROR(VLOOKUP($B1356,'[1]Paste Only'!$D:$AM,23,FALSE),"-")</f>
        <v>-</v>
      </c>
      <c r="AL1356" s="26" t="str">
        <f>IFERROR(VLOOKUP($B1356,'[1]Paste Only'!$D:$AM,22,FALSE),"-")</f>
        <v>-</v>
      </c>
      <c r="AM1356" s="21" t="str">
        <f t="shared" si="638"/>
        <v>-</v>
      </c>
      <c r="AN1356" s="21" t="str">
        <f t="shared" si="638"/>
        <v>-</v>
      </c>
      <c r="AO1356" s="21" t="str">
        <f t="shared" si="638"/>
        <v>-</v>
      </c>
      <c r="AP1356" s="27">
        <f t="shared" si="651"/>
        <v>0</v>
      </c>
      <c r="AQ1356" s="27" t="str">
        <f t="shared" si="652"/>
        <v>-</v>
      </c>
      <c r="AR1356" s="27" t="str">
        <f t="shared" si="653"/>
        <v>-</v>
      </c>
      <c r="AS1356" s="27">
        <f t="shared" si="654"/>
        <v>0</v>
      </c>
      <c r="AT1356" s="27">
        <f t="shared" si="655"/>
        <v>0</v>
      </c>
      <c r="AU1356" s="27">
        <f t="shared" si="656"/>
        <v>0</v>
      </c>
      <c r="AV1356" s="21" t="str">
        <f t="shared" si="657"/>
        <v>0</v>
      </c>
      <c r="AW1356" s="27">
        <f t="shared" si="658"/>
        <v>0</v>
      </c>
      <c r="AX1356" s="27" t="str">
        <f t="shared" si="659"/>
        <v>-</v>
      </c>
      <c r="AY1356" s="27" t="str">
        <f t="shared" si="660"/>
        <v>-</v>
      </c>
      <c r="AZ1356" s="21" t="str">
        <f t="shared" si="661"/>
        <v>-</v>
      </c>
      <c r="BA1356" s="21" t="str">
        <f t="shared" si="662"/>
        <v>-</v>
      </c>
      <c r="BB1356" s="28"/>
      <c r="BC1356" s="28"/>
      <c r="BD1356" s="28"/>
      <c r="BE1356" s="28"/>
      <c r="BF1356" s="28"/>
      <c r="BG1356" s="29"/>
      <c r="BH1356" s="29"/>
      <c r="BI1356" s="29"/>
      <c r="BJ1356" s="29"/>
      <c r="BK1356" s="29"/>
    </row>
    <row r="1357" spans="1:64" x14ac:dyDescent="0.25">
      <c r="A1357" s="13" t="s">
        <v>4121</v>
      </c>
      <c r="B1357" s="33" t="s">
        <v>4122</v>
      </c>
      <c r="C1357" s="13" t="s">
        <v>4123</v>
      </c>
      <c r="D1357" s="13" t="str">
        <f>IFERROR(VLOOKUP($B1357,[1]GICS!$C:$D,2,FALSE),"-")</f>
        <v>Materials</v>
      </c>
      <c r="E1357" s="14">
        <f>IFERROR(IF(VLOOKUP($B1357,'[1]Paste Only'!$D:$AM,4,FALSE)="-",VLOOKUP($B1357,'[1]Market Cap'!$A:$J,10,FALSE),VLOOKUP($B1357,'[1]Paste Only'!$D:$AM,4,FALSE)),"-")</f>
        <v>161.6</v>
      </c>
      <c r="F1357" s="14" t="str">
        <f>IFERROR(VLOOKUP($B1357,'[1]Paste Only'!$D:$AM,5,FALSE),"-")</f>
        <v>-</v>
      </c>
      <c r="G1357" s="15">
        <f>IFERROR(VLOOKUP($B1357,'[1]Paste Only'!$D:$AM,6,FALSE),"-")</f>
        <v>1</v>
      </c>
      <c r="H1357" s="15">
        <f>IFERROR(VLOOKUP($B1357,'[1]Paste Only'!$D:$AM,7,FALSE),"-")</f>
        <v>0</v>
      </c>
      <c r="I1357" s="15">
        <f>IFERROR(VLOOKUP($B1357,'[1]Paste Only'!$D:$AM,8,FALSE),"-")</f>
        <v>0</v>
      </c>
      <c r="J1357" s="34"/>
      <c r="K1357" s="34"/>
      <c r="L1357" s="14">
        <f>IFERROR(VLOOKUP($B1357,'[1]Paste Only'!$D:$AM,12,FALSE),"-")</f>
        <v>3.95</v>
      </c>
      <c r="M1357" s="14" t="str">
        <f>IFERROR(VLOOKUP($B1357,'[1]Paste Only'!$D:$AM,15,FALSE),"-")</f>
        <v>-</v>
      </c>
      <c r="N1357" s="30"/>
      <c r="O1357" s="18"/>
      <c r="P1357" s="19">
        <f t="shared" si="663"/>
        <v>0</v>
      </c>
      <c r="Q1357" s="20">
        <f t="shared" si="639"/>
        <v>0</v>
      </c>
      <c r="R1357" s="13">
        <f t="shared" si="640"/>
        <v>1</v>
      </c>
      <c r="S1357" s="13" t="str">
        <f>IFERROR(VLOOKUP($B1357,'[1]Market Cap'!$G:$I,3,FALSE),"-")</f>
        <v>Small Cap</v>
      </c>
      <c r="T1357" s="13"/>
      <c r="U1357" s="13"/>
      <c r="V1357" s="21">
        <f t="shared" si="637"/>
        <v>0</v>
      </c>
      <c r="W1357" s="21">
        <f t="shared" si="637"/>
        <v>0</v>
      </c>
      <c r="X1357" s="21">
        <f t="shared" si="637"/>
        <v>0</v>
      </c>
      <c r="Y1357" s="22">
        <f t="shared" si="641"/>
        <v>0</v>
      </c>
      <c r="Z1357" s="13">
        <f t="shared" si="642"/>
        <v>0</v>
      </c>
      <c r="AA1357" s="23">
        <f t="shared" si="643"/>
        <v>0</v>
      </c>
      <c r="AB1357" s="23">
        <f t="shared" si="644"/>
        <v>0</v>
      </c>
      <c r="AC1357" s="23">
        <f t="shared" si="645"/>
        <v>0</v>
      </c>
      <c r="AD1357" s="24">
        <f t="shared" si="646"/>
        <v>0</v>
      </c>
      <c r="AE1357" s="25">
        <f>IFERROR(VLOOKUP($B1357,'[1]Market Cap'!$G:$I,2,FALSE),"-")</f>
        <v>1007.90866976</v>
      </c>
      <c r="AF1357" s="20">
        <f t="shared" si="647"/>
        <v>0</v>
      </c>
      <c r="AG1357" s="17">
        <f t="shared" si="648"/>
        <v>0</v>
      </c>
      <c r="AH1357" s="17">
        <f t="shared" si="649"/>
        <v>0</v>
      </c>
      <c r="AI1357" s="17" t="str">
        <f t="shared" si="650"/>
        <v>-</v>
      </c>
      <c r="AJ1357" s="26" t="str">
        <f>IFERROR(VLOOKUP($B1357,'[1]Paste Only'!$D:$AM,26,FALSE),"-")</f>
        <v>-</v>
      </c>
      <c r="AK1357" s="26" t="str">
        <f>IFERROR(VLOOKUP($B1357,'[1]Paste Only'!$D:$AM,23,FALSE),"-")</f>
        <v>-</v>
      </c>
      <c r="AL1357" s="26" t="str">
        <f>IFERROR(VLOOKUP($B1357,'[1]Paste Only'!$D:$AM,22,FALSE),"-")</f>
        <v>-</v>
      </c>
      <c r="AM1357" s="21" t="str">
        <f t="shared" si="638"/>
        <v>-</v>
      </c>
      <c r="AN1357" s="21" t="str">
        <f t="shared" si="638"/>
        <v>-</v>
      </c>
      <c r="AO1357" s="21" t="str">
        <f t="shared" si="638"/>
        <v>-</v>
      </c>
      <c r="AP1357" s="27">
        <f t="shared" si="651"/>
        <v>0</v>
      </c>
      <c r="AQ1357" s="27" t="str">
        <f t="shared" si="652"/>
        <v>-</v>
      </c>
      <c r="AR1357" s="27" t="str">
        <f t="shared" si="653"/>
        <v>-</v>
      </c>
      <c r="AS1357" s="27">
        <f t="shared" si="654"/>
        <v>0</v>
      </c>
      <c r="AT1357" s="27">
        <f t="shared" si="655"/>
        <v>0</v>
      </c>
      <c r="AU1357" s="27">
        <f t="shared" si="656"/>
        <v>0</v>
      </c>
      <c r="AV1357" s="21">
        <f t="shared" si="657"/>
        <v>1</v>
      </c>
      <c r="AW1357" s="27">
        <f t="shared" si="658"/>
        <v>0</v>
      </c>
      <c r="AX1357" s="27" t="str">
        <f t="shared" si="659"/>
        <v>-</v>
      </c>
      <c r="AY1357" s="27" t="str">
        <f t="shared" si="660"/>
        <v>-</v>
      </c>
      <c r="AZ1357" s="21" t="str">
        <f t="shared" si="661"/>
        <v>-</v>
      </c>
      <c r="BA1357" s="21" t="str">
        <f t="shared" si="662"/>
        <v>-</v>
      </c>
      <c r="BB1357" s="28"/>
      <c r="BC1357" s="28"/>
      <c r="BD1357" s="28"/>
      <c r="BE1357" s="28"/>
      <c r="BF1357" s="28"/>
      <c r="BG1357" s="29"/>
      <c r="BH1357" s="29"/>
      <c r="BI1357" s="29"/>
      <c r="BJ1357" s="29"/>
      <c r="BK1357" s="29"/>
    </row>
    <row r="1358" spans="1:64" x14ac:dyDescent="0.25">
      <c r="A1358" s="13" t="s">
        <v>4124</v>
      </c>
      <c r="B1358" s="33" t="s">
        <v>4125</v>
      </c>
      <c r="C1358" s="13" t="s">
        <v>4126</v>
      </c>
      <c r="D1358" s="13" t="str">
        <f>IFERROR(VLOOKUP($B1358,[1]GICS!$C:$D,2,FALSE),"-")</f>
        <v>Information Technology</v>
      </c>
      <c r="E1358" s="14">
        <f>IFERROR(IF(VLOOKUP($B1358,'[1]Paste Only'!$D:$AM,4,FALSE)="-",VLOOKUP($B1358,'[1]Market Cap'!$A:$J,10,FALSE),VLOOKUP($B1358,'[1]Paste Only'!$D:$AM,4,FALSE)),"-")</f>
        <v>13.92</v>
      </c>
      <c r="F1358" s="14" t="str">
        <f>IFERROR(VLOOKUP($B1358,'[1]Paste Only'!$D:$AM,5,FALSE),"-")</f>
        <v>-</v>
      </c>
      <c r="G1358" s="15">
        <f>IFERROR(VLOOKUP($B1358,'[1]Paste Only'!$D:$AM,6,FALSE),"-")</f>
        <v>0</v>
      </c>
      <c r="H1358" s="15">
        <f>IFERROR(VLOOKUP($B1358,'[1]Paste Only'!$D:$AM,7,FALSE),"-")</f>
        <v>0</v>
      </c>
      <c r="I1358" s="15">
        <f>IFERROR(VLOOKUP($B1358,'[1]Paste Only'!$D:$AM,8,FALSE),"-")</f>
        <v>0</v>
      </c>
      <c r="J1358" s="34"/>
      <c r="K1358" s="34"/>
      <c r="L1358" s="14">
        <f>IFERROR(VLOOKUP($B1358,'[1]Paste Only'!$D:$AM,12,FALSE),"-")</f>
        <v>0.02</v>
      </c>
      <c r="M1358" s="14" t="str">
        <f>IFERROR(VLOOKUP($B1358,'[1]Paste Only'!$D:$AM,15,FALSE),"-")</f>
        <v>-</v>
      </c>
      <c r="N1358" s="30"/>
      <c r="O1358" s="18"/>
      <c r="P1358" s="19">
        <f t="shared" si="663"/>
        <v>0</v>
      </c>
      <c r="Q1358" s="20">
        <f t="shared" si="639"/>
        <v>0</v>
      </c>
      <c r="R1358" s="13">
        <f t="shared" si="640"/>
        <v>0</v>
      </c>
      <c r="S1358" s="13" t="str">
        <f>IFERROR(VLOOKUP($B1358,'[1]Market Cap'!$G:$I,3,FALSE),"-")</f>
        <v>Small Cap</v>
      </c>
      <c r="T1358" s="13"/>
      <c r="U1358" s="13"/>
      <c r="V1358" s="21">
        <f t="shared" si="637"/>
        <v>0</v>
      </c>
      <c r="W1358" s="21">
        <f t="shared" si="637"/>
        <v>0</v>
      </c>
      <c r="X1358" s="21">
        <f t="shared" si="637"/>
        <v>0</v>
      </c>
      <c r="Y1358" s="22">
        <f t="shared" si="641"/>
        <v>0</v>
      </c>
      <c r="Z1358" s="13">
        <f t="shared" si="642"/>
        <v>0</v>
      </c>
      <c r="AA1358" s="23">
        <f t="shared" si="643"/>
        <v>0</v>
      </c>
      <c r="AB1358" s="23">
        <f t="shared" si="644"/>
        <v>0</v>
      </c>
      <c r="AC1358" s="23">
        <f t="shared" si="645"/>
        <v>0</v>
      </c>
      <c r="AD1358" s="24">
        <f t="shared" si="646"/>
        <v>0</v>
      </c>
      <c r="AE1358" s="25">
        <f>IFERROR(VLOOKUP($B1358,'[1]Market Cap'!$G:$I,2,FALSE),"-")</f>
        <v>775.63075200000003</v>
      </c>
      <c r="AF1358" s="20">
        <f t="shared" si="647"/>
        <v>0</v>
      </c>
      <c r="AG1358" s="17">
        <f t="shared" si="648"/>
        <v>0</v>
      </c>
      <c r="AH1358" s="17">
        <f t="shared" si="649"/>
        <v>0</v>
      </c>
      <c r="AI1358" s="17" t="str">
        <f t="shared" si="650"/>
        <v>-</v>
      </c>
      <c r="AJ1358" s="26" t="str">
        <f>IFERROR(VLOOKUP($B1358,'[1]Paste Only'!$D:$AM,26,FALSE),"-")</f>
        <v>-</v>
      </c>
      <c r="AK1358" s="26" t="str">
        <f>IFERROR(VLOOKUP($B1358,'[1]Paste Only'!$D:$AM,23,FALSE),"-")</f>
        <v>-</v>
      </c>
      <c r="AL1358" s="26" t="str">
        <f>IFERROR(VLOOKUP($B1358,'[1]Paste Only'!$D:$AM,22,FALSE),"-")</f>
        <v>-</v>
      </c>
      <c r="AM1358" s="21" t="str">
        <f t="shared" si="638"/>
        <v>-</v>
      </c>
      <c r="AN1358" s="21" t="str">
        <f t="shared" si="638"/>
        <v>-</v>
      </c>
      <c r="AO1358" s="21" t="str">
        <f t="shared" si="638"/>
        <v>-</v>
      </c>
      <c r="AP1358" s="27">
        <f t="shared" si="651"/>
        <v>0</v>
      </c>
      <c r="AQ1358" s="27" t="str">
        <f t="shared" si="652"/>
        <v>-</v>
      </c>
      <c r="AR1358" s="27" t="str">
        <f t="shared" si="653"/>
        <v>-</v>
      </c>
      <c r="AS1358" s="27">
        <f t="shared" si="654"/>
        <v>0</v>
      </c>
      <c r="AT1358" s="27">
        <f t="shared" si="655"/>
        <v>0</v>
      </c>
      <c r="AU1358" s="27">
        <f t="shared" si="656"/>
        <v>0</v>
      </c>
      <c r="AV1358" s="21" t="str">
        <f t="shared" si="657"/>
        <v>0</v>
      </c>
      <c r="AW1358" s="27">
        <f t="shared" si="658"/>
        <v>0</v>
      </c>
      <c r="AX1358" s="27" t="str">
        <f t="shared" si="659"/>
        <v>-</v>
      </c>
      <c r="AY1358" s="27" t="str">
        <f t="shared" si="660"/>
        <v>-</v>
      </c>
      <c r="AZ1358" s="21" t="str">
        <f t="shared" si="661"/>
        <v>-</v>
      </c>
      <c r="BA1358" s="21" t="str">
        <f t="shared" si="662"/>
        <v>-</v>
      </c>
      <c r="BB1358" s="28"/>
      <c r="BC1358" s="28"/>
      <c r="BD1358" s="28"/>
      <c r="BE1358" s="28"/>
      <c r="BF1358" s="28"/>
      <c r="BG1358" s="29"/>
      <c r="BH1358" s="29"/>
      <c r="BI1358" s="29"/>
      <c r="BJ1358" s="29"/>
      <c r="BK1358" s="29"/>
    </row>
    <row r="1359" spans="1:64" x14ac:dyDescent="0.25">
      <c r="A1359" s="13" t="s">
        <v>4127</v>
      </c>
      <c r="B1359" s="33" t="s">
        <v>4128</v>
      </c>
      <c r="C1359" s="13" t="s">
        <v>4129</v>
      </c>
      <c r="D1359" s="13" t="str">
        <f>IFERROR(VLOOKUP($B1359,[1]GICS!$C:$D,2,FALSE),"-")</f>
        <v>-</v>
      </c>
      <c r="E1359" s="14">
        <f>IFERROR(IF(VLOOKUP($B1359,'[1]Paste Only'!$D:$AM,4,FALSE)="-",VLOOKUP($B1359,'[1]Market Cap'!$A:$J,10,FALSE),VLOOKUP($B1359,'[1]Paste Only'!$D:$AM,4,FALSE)),"-")</f>
        <v>0</v>
      </c>
      <c r="F1359" s="14" t="str">
        <f>IFERROR(VLOOKUP($B1359,'[1]Paste Only'!$D:$AM,5,FALSE),"-")</f>
        <v>-</v>
      </c>
      <c r="G1359" s="15">
        <f>IFERROR(VLOOKUP($B1359,'[1]Paste Only'!$D:$AM,6,FALSE),"-")</f>
        <v>0</v>
      </c>
      <c r="H1359" s="15">
        <f>IFERROR(VLOOKUP($B1359,'[1]Paste Only'!$D:$AM,7,FALSE),"-")</f>
        <v>0</v>
      </c>
      <c r="I1359" s="15">
        <f>IFERROR(VLOOKUP($B1359,'[1]Paste Only'!$D:$AM,8,FALSE),"-")</f>
        <v>0</v>
      </c>
      <c r="J1359" s="34"/>
      <c r="K1359" s="34"/>
      <c r="L1359" s="14">
        <f>IFERROR(VLOOKUP($B1359,'[1]Paste Only'!$D:$AM,12,FALSE),"-")</f>
        <v>100.696951</v>
      </c>
      <c r="M1359" s="14" t="str">
        <f>IFERROR(VLOOKUP($B1359,'[1]Paste Only'!$D:$AM,15,FALSE),"-")</f>
        <v>-</v>
      </c>
      <c r="N1359" s="30"/>
      <c r="O1359" s="18"/>
      <c r="P1359" s="19">
        <f t="shared" si="663"/>
        <v>0</v>
      </c>
      <c r="Q1359" s="20">
        <f t="shared" si="639"/>
        <v>0</v>
      </c>
      <c r="R1359" s="13">
        <f t="shared" si="640"/>
        <v>0</v>
      </c>
      <c r="S1359" s="13" t="str">
        <f>IFERROR(VLOOKUP($B1359,'[1]Market Cap'!$G:$I,3,FALSE),"-")</f>
        <v>Small Cap</v>
      </c>
      <c r="T1359" s="13"/>
      <c r="U1359" s="13"/>
      <c r="V1359" s="21">
        <f t="shared" si="637"/>
        <v>0</v>
      </c>
      <c r="W1359" s="21">
        <f t="shared" si="637"/>
        <v>0</v>
      </c>
      <c r="X1359" s="21">
        <f t="shared" si="637"/>
        <v>0</v>
      </c>
      <c r="Y1359" s="22">
        <f t="shared" si="641"/>
        <v>0</v>
      </c>
      <c r="Z1359" s="13">
        <f t="shared" si="642"/>
        <v>0</v>
      </c>
      <c r="AA1359" s="23">
        <f t="shared" si="643"/>
        <v>0</v>
      </c>
      <c r="AB1359" s="23">
        <f t="shared" si="644"/>
        <v>0</v>
      </c>
      <c r="AC1359" s="23">
        <f t="shared" si="645"/>
        <v>0</v>
      </c>
      <c r="AD1359" s="24">
        <f t="shared" si="646"/>
        <v>0</v>
      </c>
      <c r="AE1359" s="25">
        <f>IFERROR(VLOOKUP($B1359,'[1]Market Cap'!$G:$I,2,FALSE),"-")</f>
        <v>0</v>
      </c>
      <c r="AF1359" s="20">
        <f t="shared" si="647"/>
        <v>0</v>
      </c>
      <c r="AG1359" s="17">
        <f t="shared" si="648"/>
        <v>0</v>
      </c>
      <c r="AH1359" s="17">
        <f t="shared" si="649"/>
        <v>0</v>
      </c>
      <c r="AI1359" s="17" t="str">
        <f t="shared" si="650"/>
        <v>-</v>
      </c>
      <c r="AJ1359" s="26" t="str">
        <f>IFERROR(VLOOKUP($B1359,'[1]Paste Only'!$D:$AM,26,FALSE),"-")</f>
        <v>-</v>
      </c>
      <c r="AK1359" s="26" t="str">
        <f>IFERROR(VLOOKUP($B1359,'[1]Paste Only'!$D:$AM,23,FALSE),"-")</f>
        <v>-</v>
      </c>
      <c r="AL1359" s="26" t="str">
        <f>IFERROR(VLOOKUP($B1359,'[1]Paste Only'!$D:$AM,22,FALSE),"-")</f>
        <v>-</v>
      </c>
      <c r="AM1359" s="21" t="str">
        <f t="shared" si="638"/>
        <v>-</v>
      </c>
      <c r="AN1359" s="21" t="str">
        <f t="shared" si="638"/>
        <v>-</v>
      </c>
      <c r="AO1359" s="21" t="str">
        <f t="shared" si="638"/>
        <v>-</v>
      </c>
      <c r="AP1359" s="27">
        <f t="shared" si="651"/>
        <v>0</v>
      </c>
      <c r="AQ1359" s="27" t="str">
        <f t="shared" si="652"/>
        <v>-</v>
      </c>
      <c r="AR1359" s="27" t="str">
        <f t="shared" si="653"/>
        <v>-</v>
      </c>
      <c r="AS1359" s="27">
        <f t="shared" si="654"/>
        <v>0</v>
      </c>
      <c r="AT1359" s="27">
        <f t="shared" si="655"/>
        <v>0</v>
      </c>
      <c r="AU1359" s="27">
        <f t="shared" si="656"/>
        <v>0</v>
      </c>
      <c r="AV1359" s="21" t="str">
        <f t="shared" si="657"/>
        <v>0</v>
      </c>
      <c r="AW1359" s="27">
        <f t="shared" si="658"/>
        <v>0</v>
      </c>
      <c r="AX1359" s="27" t="str">
        <f t="shared" si="659"/>
        <v>-</v>
      </c>
      <c r="AY1359" s="27" t="str">
        <f t="shared" si="660"/>
        <v>-</v>
      </c>
      <c r="AZ1359" s="21" t="str">
        <f t="shared" si="661"/>
        <v>-</v>
      </c>
      <c r="BA1359" s="21" t="str">
        <f t="shared" si="662"/>
        <v>-</v>
      </c>
      <c r="BB1359" s="28"/>
      <c r="BC1359" s="28"/>
      <c r="BD1359" s="28"/>
      <c r="BE1359" s="28"/>
      <c r="BF1359" s="28"/>
      <c r="BG1359" s="29"/>
      <c r="BH1359" s="29"/>
      <c r="BI1359" s="29"/>
      <c r="BJ1359" s="29"/>
      <c r="BK1359" s="29"/>
    </row>
    <row r="1360" spans="1:64" x14ac:dyDescent="0.25">
      <c r="A1360" s="13" t="s">
        <v>4130</v>
      </c>
      <c r="B1360" s="33" t="s">
        <v>4131</v>
      </c>
      <c r="C1360" s="13" t="s">
        <v>4132</v>
      </c>
      <c r="D1360" s="13" t="str">
        <f>IFERROR(VLOOKUP($B1360,[1]GICS!$C:$D,2,FALSE),"-")</f>
        <v>Materials</v>
      </c>
      <c r="E1360" s="14">
        <f>IFERROR(IF(VLOOKUP($B1360,'[1]Paste Only'!$D:$AM,4,FALSE)="-",VLOOKUP($B1360,'[1]Market Cap'!$A:$J,10,FALSE),VLOOKUP($B1360,'[1]Paste Only'!$D:$AM,4,FALSE)),"-")</f>
        <v>336.95</v>
      </c>
      <c r="F1360" s="14" t="str">
        <f>IFERROR(VLOOKUP($B1360,'[1]Paste Only'!$D:$AM,5,FALSE),"-")</f>
        <v>-</v>
      </c>
      <c r="G1360" s="15">
        <f>IFERROR(VLOOKUP($B1360,'[1]Paste Only'!$D:$AM,6,FALSE),"-")</f>
        <v>0</v>
      </c>
      <c r="H1360" s="15">
        <f>IFERROR(VLOOKUP($B1360,'[1]Paste Only'!$D:$AM,7,FALSE),"-")</f>
        <v>0</v>
      </c>
      <c r="I1360" s="15">
        <f>IFERROR(VLOOKUP($B1360,'[1]Paste Only'!$D:$AM,8,FALSE),"-")</f>
        <v>0</v>
      </c>
      <c r="J1360" s="34"/>
      <c r="K1360" s="34"/>
      <c r="L1360" s="14">
        <f>IFERROR(VLOOKUP($B1360,'[1]Paste Only'!$D:$AM,12,FALSE),"-")</f>
        <v>10.199999999999999</v>
      </c>
      <c r="M1360" s="14" t="str">
        <f>IFERROR(VLOOKUP($B1360,'[1]Paste Only'!$D:$AM,15,FALSE),"-")</f>
        <v>-</v>
      </c>
      <c r="N1360" s="30"/>
      <c r="O1360" s="18"/>
      <c r="P1360" s="19">
        <f t="shared" si="663"/>
        <v>0</v>
      </c>
      <c r="Q1360" s="20">
        <f t="shared" si="639"/>
        <v>0</v>
      </c>
      <c r="R1360" s="13">
        <f t="shared" si="640"/>
        <v>0</v>
      </c>
      <c r="S1360" s="13" t="str">
        <f>IFERROR(VLOOKUP($B1360,'[1]Market Cap'!$G:$I,3,FALSE),"-")</f>
        <v>Small Cap</v>
      </c>
      <c r="T1360" s="13"/>
      <c r="U1360" s="13"/>
      <c r="V1360" s="21">
        <f t="shared" si="637"/>
        <v>0</v>
      </c>
      <c r="W1360" s="21">
        <f t="shared" si="637"/>
        <v>0</v>
      </c>
      <c r="X1360" s="21">
        <f t="shared" si="637"/>
        <v>0</v>
      </c>
      <c r="Y1360" s="22">
        <f t="shared" si="641"/>
        <v>0</v>
      </c>
      <c r="Z1360" s="13">
        <f t="shared" si="642"/>
        <v>0</v>
      </c>
      <c r="AA1360" s="23">
        <f t="shared" si="643"/>
        <v>0</v>
      </c>
      <c r="AB1360" s="23">
        <f t="shared" si="644"/>
        <v>0</v>
      </c>
      <c r="AC1360" s="23">
        <f t="shared" si="645"/>
        <v>0</v>
      </c>
      <c r="AD1360" s="24">
        <f t="shared" si="646"/>
        <v>0</v>
      </c>
      <c r="AE1360" s="25">
        <f>IFERROR(VLOOKUP($B1360,'[1]Market Cap'!$G:$I,2,FALSE),"-")</f>
        <v>1133.9572433200001</v>
      </c>
      <c r="AF1360" s="20">
        <f t="shared" si="647"/>
        <v>0</v>
      </c>
      <c r="AG1360" s="17">
        <f t="shared" si="648"/>
        <v>0</v>
      </c>
      <c r="AH1360" s="17">
        <f t="shared" si="649"/>
        <v>0</v>
      </c>
      <c r="AI1360" s="17" t="str">
        <f t="shared" si="650"/>
        <v>-</v>
      </c>
      <c r="AJ1360" s="26" t="str">
        <f>IFERROR(VLOOKUP($B1360,'[1]Paste Only'!$D:$AM,26,FALSE),"-")</f>
        <v>-</v>
      </c>
      <c r="AK1360" s="26" t="str">
        <f>IFERROR(VLOOKUP($B1360,'[1]Paste Only'!$D:$AM,23,FALSE),"-")</f>
        <v>-</v>
      </c>
      <c r="AL1360" s="26" t="str">
        <f>IFERROR(VLOOKUP($B1360,'[1]Paste Only'!$D:$AM,22,FALSE),"-")</f>
        <v>-</v>
      </c>
      <c r="AM1360" s="21" t="str">
        <f t="shared" si="638"/>
        <v>-</v>
      </c>
      <c r="AN1360" s="21" t="str">
        <f t="shared" si="638"/>
        <v>-</v>
      </c>
      <c r="AO1360" s="21" t="str">
        <f t="shared" si="638"/>
        <v>-</v>
      </c>
      <c r="AP1360" s="27">
        <f t="shared" si="651"/>
        <v>0</v>
      </c>
      <c r="AQ1360" s="27" t="str">
        <f t="shared" si="652"/>
        <v>-</v>
      </c>
      <c r="AR1360" s="27" t="str">
        <f t="shared" si="653"/>
        <v>-</v>
      </c>
      <c r="AS1360" s="27">
        <f t="shared" si="654"/>
        <v>0</v>
      </c>
      <c r="AT1360" s="27">
        <f t="shared" si="655"/>
        <v>0</v>
      </c>
      <c r="AU1360" s="27">
        <f t="shared" si="656"/>
        <v>0</v>
      </c>
      <c r="AV1360" s="21" t="str">
        <f t="shared" si="657"/>
        <v>0</v>
      </c>
      <c r="AW1360" s="27">
        <f t="shared" si="658"/>
        <v>0</v>
      </c>
      <c r="AX1360" s="27" t="str">
        <f t="shared" si="659"/>
        <v>-</v>
      </c>
      <c r="AY1360" s="27" t="str">
        <f t="shared" si="660"/>
        <v>-</v>
      </c>
      <c r="AZ1360" s="21" t="str">
        <f t="shared" si="661"/>
        <v>-</v>
      </c>
      <c r="BA1360" s="21" t="str">
        <f t="shared" si="662"/>
        <v>-</v>
      </c>
      <c r="BB1360" s="28"/>
      <c r="BC1360" s="28"/>
      <c r="BD1360" s="28"/>
      <c r="BE1360" s="28"/>
      <c r="BF1360" s="28"/>
      <c r="BG1360" s="29"/>
      <c r="BH1360" s="29"/>
      <c r="BI1360" s="29"/>
      <c r="BJ1360" s="29"/>
      <c r="BK1360" s="29"/>
    </row>
    <row r="1361" spans="1:64" x14ac:dyDescent="0.25">
      <c r="A1361" s="13" t="s">
        <v>4133</v>
      </c>
      <c r="B1361" s="33" t="s">
        <v>4134</v>
      </c>
      <c r="C1361" s="13" t="s">
        <v>4135</v>
      </c>
      <c r="D1361" s="13" t="str">
        <f>IFERROR(VLOOKUP($B1361,[1]GICS!$C:$D,2,FALSE),"-")</f>
        <v>Consumer Discretionary</v>
      </c>
      <c r="E1361" s="14">
        <f>IFERROR(IF(VLOOKUP($B1361,'[1]Paste Only'!$D:$AM,4,FALSE)="-",VLOOKUP($B1361,'[1]Market Cap'!$A:$J,10,FALSE),VLOOKUP($B1361,'[1]Paste Only'!$D:$AM,4,FALSE)),"-")</f>
        <v>109.25</v>
      </c>
      <c r="F1361" s="14" t="str">
        <f>IFERROR(VLOOKUP($B1361,'[1]Paste Only'!$D:$AM,5,FALSE),"-")</f>
        <v>-</v>
      </c>
      <c r="G1361" s="15">
        <f>IFERROR(VLOOKUP($B1361,'[1]Paste Only'!$D:$AM,6,FALSE),"-")</f>
        <v>0</v>
      </c>
      <c r="H1361" s="15">
        <f>IFERROR(VLOOKUP($B1361,'[1]Paste Only'!$D:$AM,7,FALSE),"-")</f>
        <v>0</v>
      </c>
      <c r="I1361" s="15">
        <f>IFERROR(VLOOKUP($B1361,'[1]Paste Only'!$D:$AM,8,FALSE),"-")</f>
        <v>0</v>
      </c>
      <c r="J1361" s="34"/>
      <c r="K1361" s="34"/>
      <c r="L1361" s="14">
        <f>IFERROR(VLOOKUP($B1361,'[1]Paste Only'!$D:$AM,12,FALSE),"-")</f>
        <v>8.5977479999999993</v>
      </c>
      <c r="M1361" s="14" t="str">
        <f>IFERROR(VLOOKUP($B1361,'[1]Paste Only'!$D:$AM,15,FALSE),"-")</f>
        <v>-</v>
      </c>
      <c r="N1361" s="30"/>
      <c r="O1361" s="18"/>
      <c r="P1361" s="19">
        <f t="shared" si="663"/>
        <v>0</v>
      </c>
      <c r="Q1361" s="20">
        <f t="shared" si="639"/>
        <v>0</v>
      </c>
      <c r="R1361" s="13">
        <f t="shared" si="640"/>
        <v>0</v>
      </c>
      <c r="S1361" s="13" t="str">
        <f>IFERROR(VLOOKUP($B1361,'[1]Market Cap'!$G:$I,3,FALSE),"-")</f>
        <v>Small Cap</v>
      </c>
      <c r="T1361" s="13"/>
      <c r="U1361" s="13"/>
      <c r="V1361" s="21">
        <f t="shared" si="637"/>
        <v>0</v>
      </c>
      <c r="W1361" s="21">
        <f t="shared" si="637"/>
        <v>0</v>
      </c>
      <c r="X1361" s="21">
        <f t="shared" si="637"/>
        <v>0</v>
      </c>
      <c r="Y1361" s="22">
        <f t="shared" si="641"/>
        <v>0</v>
      </c>
      <c r="Z1361" s="13">
        <f t="shared" si="642"/>
        <v>0</v>
      </c>
      <c r="AA1361" s="23">
        <f t="shared" si="643"/>
        <v>0</v>
      </c>
      <c r="AB1361" s="23">
        <f t="shared" si="644"/>
        <v>0</v>
      </c>
      <c r="AC1361" s="23">
        <f t="shared" si="645"/>
        <v>0</v>
      </c>
      <c r="AD1361" s="24">
        <f t="shared" si="646"/>
        <v>0</v>
      </c>
      <c r="AE1361" s="25">
        <f>IFERROR(VLOOKUP($B1361,'[1]Market Cap'!$G:$I,2,FALSE),"-")</f>
        <v>1388.2616</v>
      </c>
      <c r="AF1361" s="20">
        <f t="shared" si="647"/>
        <v>0</v>
      </c>
      <c r="AG1361" s="17">
        <f t="shared" si="648"/>
        <v>0</v>
      </c>
      <c r="AH1361" s="17">
        <f t="shared" si="649"/>
        <v>0</v>
      </c>
      <c r="AI1361" s="17" t="str">
        <f t="shared" si="650"/>
        <v>-</v>
      </c>
      <c r="AJ1361" s="26" t="str">
        <f>IFERROR(VLOOKUP($B1361,'[1]Paste Only'!$D:$AM,26,FALSE),"-")</f>
        <v>-</v>
      </c>
      <c r="AK1361" s="26" t="str">
        <f>IFERROR(VLOOKUP($B1361,'[1]Paste Only'!$D:$AM,23,FALSE),"-")</f>
        <v>-</v>
      </c>
      <c r="AL1361" s="26" t="str">
        <f>IFERROR(VLOOKUP($B1361,'[1]Paste Only'!$D:$AM,22,FALSE),"-")</f>
        <v>-</v>
      </c>
      <c r="AM1361" s="21" t="str">
        <f t="shared" si="638"/>
        <v>-</v>
      </c>
      <c r="AN1361" s="21" t="str">
        <f t="shared" si="638"/>
        <v>-</v>
      </c>
      <c r="AO1361" s="21" t="str">
        <f t="shared" si="638"/>
        <v>-</v>
      </c>
      <c r="AP1361" s="27">
        <f t="shared" si="651"/>
        <v>0</v>
      </c>
      <c r="AQ1361" s="27" t="str">
        <f t="shared" si="652"/>
        <v>-</v>
      </c>
      <c r="AR1361" s="27" t="str">
        <f t="shared" si="653"/>
        <v>-</v>
      </c>
      <c r="AS1361" s="27">
        <f t="shared" si="654"/>
        <v>0</v>
      </c>
      <c r="AT1361" s="27">
        <f t="shared" si="655"/>
        <v>0</v>
      </c>
      <c r="AU1361" s="27">
        <f t="shared" si="656"/>
        <v>0</v>
      </c>
      <c r="AV1361" s="21" t="str">
        <f t="shared" si="657"/>
        <v>0</v>
      </c>
      <c r="AW1361" s="27">
        <f t="shared" si="658"/>
        <v>0</v>
      </c>
      <c r="AX1361" s="27" t="str">
        <f t="shared" si="659"/>
        <v>-</v>
      </c>
      <c r="AY1361" s="27" t="str">
        <f t="shared" si="660"/>
        <v>-</v>
      </c>
      <c r="AZ1361" s="21" t="str">
        <f t="shared" si="661"/>
        <v>-</v>
      </c>
      <c r="BA1361" s="21" t="str">
        <f t="shared" si="662"/>
        <v>-</v>
      </c>
      <c r="BB1361" s="28"/>
      <c r="BC1361" s="28"/>
      <c r="BD1361" s="28"/>
      <c r="BE1361" s="28"/>
      <c r="BF1361" s="28"/>
      <c r="BG1361" s="29"/>
      <c r="BH1361" s="29"/>
      <c r="BI1361" s="29"/>
      <c r="BJ1361" s="29"/>
      <c r="BK1361" s="29"/>
    </row>
    <row r="1362" spans="1:64" x14ac:dyDescent="0.25">
      <c r="A1362" s="13" t="s">
        <v>4136</v>
      </c>
      <c r="B1362" s="33" t="s">
        <v>4137</v>
      </c>
      <c r="C1362" s="13" t="s">
        <v>4138</v>
      </c>
      <c r="D1362" s="13" t="str">
        <f>IFERROR(VLOOKUP($B1362,[1]GICS!$C:$D,2,FALSE),"-")</f>
        <v>Industrials</v>
      </c>
      <c r="E1362" s="14">
        <f>IFERROR(IF(VLOOKUP($B1362,'[1]Paste Only'!$D:$AM,4,FALSE)="-",VLOOKUP($B1362,'[1]Market Cap'!$A:$J,10,FALSE),VLOOKUP($B1362,'[1]Paste Only'!$D:$AM,4,FALSE)),"-")</f>
        <v>625.45000000000005</v>
      </c>
      <c r="F1362" s="14" t="str">
        <f>IFERROR(VLOOKUP($B1362,'[1]Paste Only'!$D:$AM,5,FALSE),"-")</f>
        <v>-</v>
      </c>
      <c r="G1362" s="15">
        <f>IFERROR(VLOOKUP($B1362,'[1]Paste Only'!$D:$AM,6,FALSE),"-")</f>
        <v>1</v>
      </c>
      <c r="H1362" s="15">
        <f>IFERROR(VLOOKUP($B1362,'[1]Paste Only'!$D:$AM,7,FALSE),"-")</f>
        <v>0</v>
      </c>
      <c r="I1362" s="15">
        <f>IFERROR(VLOOKUP($B1362,'[1]Paste Only'!$D:$AM,8,FALSE),"-")</f>
        <v>0</v>
      </c>
      <c r="J1362" s="34"/>
      <c r="K1362" s="34"/>
      <c r="L1362" s="14">
        <f>IFERROR(VLOOKUP($B1362,'[1]Paste Only'!$D:$AM,12,FALSE),"-")</f>
        <v>32.211261999999998</v>
      </c>
      <c r="M1362" s="14">
        <f>IFERROR(VLOOKUP($B1362,'[1]Paste Only'!$D:$AM,15,FALSE),"-")</f>
        <v>49.5448275862069</v>
      </c>
      <c r="N1362" s="30"/>
      <c r="O1362" s="18"/>
      <c r="P1362" s="19">
        <f t="shared" si="663"/>
        <v>0.53812128150107563</v>
      </c>
      <c r="Q1362" s="20">
        <f t="shared" si="639"/>
        <v>0</v>
      </c>
      <c r="R1362" s="13">
        <f t="shared" si="640"/>
        <v>1</v>
      </c>
      <c r="S1362" s="13" t="str">
        <f>IFERROR(VLOOKUP($B1362,'[1]Market Cap'!$G:$I,3,FALSE),"-")</f>
        <v>Small Cap</v>
      </c>
      <c r="T1362" s="13"/>
      <c r="U1362" s="13"/>
      <c r="V1362" s="21">
        <f t="shared" si="637"/>
        <v>0</v>
      </c>
      <c r="W1362" s="21">
        <f t="shared" si="637"/>
        <v>0</v>
      </c>
      <c r="X1362" s="21">
        <f t="shared" si="637"/>
        <v>0</v>
      </c>
      <c r="Y1362" s="22">
        <f t="shared" si="641"/>
        <v>0</v>
      </c>
      <c r="Z1362" s="13">
        <f t="shared" si="642"/>
        <v>0</v>
      </c>
      <c r="AA1362" s="23">
        <f t="shared" si="643"/>
        <v>0</v>
      </c>
      <c r="AB1362" s="23">
        <f t="shared" si="644"/>
        <v>0</v>
      </c>
      <c r="AC1362" s="23">
        <f t="shared" si="645"/>
        <v>0</v>
      </c>
      <c r="AD1362" s="24">
        <f t="shared" si="646"/>
        <v>0</v>
      </c>
      <c r="AE1362" s="25">
        <f>IFERROR(VLOOKUP($B1362,'[1]Market Cap'!$G:$I,2,FALSE),"-")</f>
        <v>0</v>
      </c>
      <c r="AF1362" s="20">
        <f t="shared" si="647"/>
        <v>0</v>
      </c>
      <c r="AG1362" s="17">
        <f t="shared" si="648"/>
        <v>0</v>
      </c>
      <c r="AH1362" s="17">
        <f t="shared" si="649"/>
        <v>0</v>
      </c>
      <c r="AI1362" s="17" t="str">
        <f t="shared" si="650"/>
        <v>-</v>
      </c>
      <c r="AJ1362" s="26" t="str">
        <f>IFERROR(VLOOKUP($B1362,'[1]Paste Only'!$D:$AM,26,FALSE),"-")</f>
        <v>-</v>
      </c>
      <c r="AK1362" s="26" t="str">
        <f>IFERROR(VLOOKUP($B1362,'[1]Paste Only'!$D:$AM,23,FALSE),"-")</f>
        <v>-</v>
      </c>
      <c r="AL1362" s="26" t="str">
        <f>IFERROR(VLOOKUP($B1362,'[1]Paste Only'!$D:$AM,22,FALSE),"-")</f>
        <v>-</v>
      </c>
      <c r="AM1362" s="21" t="str">
        <f t="shared" si="638"/>
        <v>-</v>
      </c>
      <c r="AN1362" s="21" t="str">
        <f t="shared" si="638"/>
        <v>-</v>
      </c>
      <c r="AO1362" s="21" t="str">
        <f t="shared" si="638"/>
        <v>-</v>
      </c>
      <c r="AP1362" s="27">
        <f t="shared" si="651"/>
        <v>0</v>
      </c>
      <c r="AQ1362" s="27" t="str">
        <f t="shared" si="652"/>
        <v>-</v>
      </c>
      <c r="AR1362" s="27" t="str">
        <f t="shared" si="653"/>
        <v>-</v>
      </c>
      <c r="AS1362" s="27">
        <f t="shared" si="654"/>
        <v>0</v>
      </c>
      <c r="AT1362" s="27">
        <f t="shared" si="655"/>
        <v>0</v>
      </c>
      <c r="AU1362" s="27">
        <f t="shared" si="656"/>
        <v>0</v>
      </c>
      <c r="AV1362" s="21">
        <f t="shared" si="657"/>
        <v>1</v>
      </c>
      <c r="AW1362" s="27">
        <f t="shared" si="658"/>
        <v>0</v>
      </c>
      <c r="AX1362" s="27" t="str">
        <f t="shared" si="659"/>
        <v>-</v>
      </c>
      <c r="AY1362" s="27" t="str">
        <f t="shared" si="660"/>
        <v>-</v>
      </c>
      <c r="AZ1362" s="21" t="str">
        <f t="shared" si="661"/>
        <v>-</v>
      </c>
      <c r="BA1362" s="21" t="str">
        <f t="shared" si="662"/>
        <v>-</v>
      </c>
      <c r="BB1362" s="28"/>
      <c r="BC1362" s="28"/>
      <c r="BD1362" s="28"/>
      <c r="BE1362" s="28"/>
      <c r="BF1362" s="28"/>
      <c r="BG1362" s="29"/>
      <c r="BH1362" s="29"/>
      <c r="BI1362" s="29"/>
      <c r="BJ1362" s="29"/>
      <c r="BK1362" s="29"/>
    </row>
    <row r="1363" spans="1:64" x14ac:dyDescent="0.25">
      <c r="A1363" s="13" t="s">
        <v>4139</v>
      </c>
      <c r="B1363" s="33" t="s">
        <v>4140</v>
      </c>
      <c r="C1363" s="13" t="s">
        <v>4141</v>
      </c>
      <c r="D1363" s="13" t="str">
        <f>IFERROR(VLOOKUP($B1363,[1]GICS!$C:$D,2,FALSE),"-")</f>
        <v>Materials</v>
      </c>
      <c r="E1363" s="14">
        <f>IFERROR(IF(VLOOKUP($B1363,'[1]Paste Only'!$D:$AM,4,FALSE)="-",VLOOKUP($B1363,'[1]Market Cap'!$A:$J,10,FALSE),VLOOKUP($B1363,'[1]Paste Only'!$D:$AM,4,FALSE)),"-")</f>
        <v>595.25</v>
      </c>
      <c r="F1363" s="14" t="str">
        <f>IFERROR(VLOOKUP($B1363,'[1]Paste Only'!$D:$AM,5,FALSE),"-")</f>
        <v>-</v>
      </c>
      <c r="G1363" s="15">
        <f>IFERROR(VLOOKUP($B1363,'[1]Paste Only'!$D:$AM,6,FALSE),"-")</f>
        <v>0</v>
      </c>
      <c r="H1363" s="15">
        <f>IFERROR(VLOOKUP($B1363,'[1]Paste Only'!$D:$AM,7,FALSE),"-")</f>
        <v>0</v>
      </c>
      <c r="I1363" s="15">
        <f>IFERROR(VLOOKUP($B1363,'[1]Paste Only'!$D:$AM,8,FALSE),"-")</f>
        <v>0</v>
      </c>
      <c r="J1363" s="34"/>
      <c r="K1363" s="34"/>
      <c r="L1363" s="14">
        <f>IFERROR(VLOOKUP($B1363,'[1]Paste Only'!$D:$AM,12,FALSE),"-")</f>
        <v>22.29</v>
      </c>
      <c r="M1363" s="14" t="str">
        <f>IFERROR(VLOOKUP($B1363,'[1]Paste Only'!$D:$AM,15,FALSE),"-")</f>
        <v>-</v>
      </c>
      <c r="N1363" s="30"/>
      <c r="O1363" s="18"/>
      <c r="P1363" s="19">
        <f t="shared" si="663"/>
        <v>0</v>
      </c>
      <c r="Q1363" s="20">
        <f t="shared" si="639"/>
        <v>0</v>
      </c>
      <c r="R1363" s="13">
        <f t="shared" si="640"/>
        <v>0</v>
      </c>
      <c r="S1363" s="13" t="str">
        <f>IFERROR(VLOOKUP($B1363,'[1]Market Cap'!$G:$I,3,FALSE),"-")</f>
        <v>Small Cap</v>
      </c>
      <c r="T1363" s="13"/>
      <c r="U1363" s="13"/>
      <c r="V1363" s="21">
        <f t="shared" ref="V1363:X1426" si="664">IFERROR(G1363/$U1363,0)</f>
        <v>0</v>
      </c>
      <c r="W1363" s="21">
        <f t="shared" si="664"/>
        <v>0</v>
      </c>
      <c r="X1363" s="21">
        <f t="shared" si="664"/>
        <v>0</v>
      </c>
      <c r="Y1363" s="22">
        <f t="shared" si="641"/>
        <v>0</v>
      </c>
      <c r="Z1363" s="13">
        <f t="shared" si="642"/>
        <v>0</v>
      </c>
      <c r="AA1363" s="23">
        <f t="shared" si="643"/>
        <v>0</v>
      </c>
      <c r="AB1363" s="23">
        <f t="shared" si="644"/>
        <v>0</v>
      </c>
      <c r="AC1363" s="23">
        <f t="shared" si="645"/>
        <v>0</v>
      </c>
      <c r="AD1363" s="24">
        <f t="shared" si="646"/>
        <v>0</v>
      </c>
      <c r="AE1363" s="25">
        <f>IFERROR(VLOOKUP($B1363,'[1]Market Cap'!$G:$I,2,FALSE),"-")</f>
        <v>1373.94402595</v>
      </c>
      <c r="AF1363" s="20">
        <f t="shared" si="647"/>
        <v>0</v>
      </c>
      <c r="AG1363" s="17">
        <f t="shared" si="648"/>
        <v>0</v>
      </c>
      <c r="AH1363" s="17">
        <f t="shared" si="649"/>
        <v>0</v>
      </c>
      <c r="AI1363" s="17" t="str">
        <f t="shared" si="650"/>
        <v>-</v>
      </c>
      <c r="AJ1363" s="26" t="str">
        <f>IFERROR(VLOOKUP($B1363,'[1]Paste Only'!$D:$AM,26,FALSE),"-")</f>
        <v>-</v>
      </c>
      <c r="AK1363" s="26" t="str">
        <f>IFERROR(VLOOKUP($B1363,'[1]Paste Only'!$D:$AM,23,FALSE),"-")</f>
        <v>-</v>
      </c>
      <c r="AL1363" s="26" t="str">
        <f>IFERROR(VLOOKUP($B1363,'[1]Paste Only'!$D:$AM,22,FALSE),"-")</f>
        <v>-</v>
      </c>
      <c r="AM1363" s="21" t="str">
        <f t="shared" ref="AM1363:AO1426" si="665">IFERROR(AJ1363/$F1363-1,"-")</f>
        <v>-</v>
      </c>
      <c r="AN1363" s="21" t="str">
        <f t="shared" si="665"/>
        <v>-</v>
      </c>
      <c r="AO1363" s="21" t="str">
        <f t="shared" si="665"/>
        <v>-</v>
      </c>
      <c r="AP1363" s="27">
        <f t="shared" si="651"/>
        <v>0</v>
      </c>
      <c r="AQ1363" s="27" t="str">
        <f t="shared" si="652"/>
        <v>-</v>
      </c>
      <c r="AR1363" s="27" t="str">
        <f t="shared" si="653"/>
        <v>-</v>
      </c>
      <c r="AS1363" s="27">
        <f t="shared" si="654"/>
        <v>0</v>
      </c>
      <c r="AT1363" s="27">
        <f t="shared" si="655"/>
        <v>0</v>
      </c>
      <c r="AU1363" s="27">
        <f t="shared" si="656"/>
        <v>0</v>
      </c>
      <c r="AV1363" s="21" t="str">
        <f t="shared" si="657"/>
        <v>0</v>
      </c>
      <c r="AW1363" s="27">
        <f t="shared" si="658"/>
        <v>0</v>
      </c>
      <c r="AX1363" s="27" t="str">
        <f t="shared" si="659"/>
        <v>-</v>
      </c>
      <c r="AY1363" s="27" t="str">
        <f t="shared" si="660"/>
        <v>-</v>
      </c>
      <c r="AZ1363" s="21" t="str">
        <f t="shared" si="661"/>
        <v>-</v>
      </c>
      <c r="BA1363" s="21" t="str">
        <f t="shared" si="662"/>
        <v>-</v>
      </c>
      <c r="BB1363" s="28"/>
      <c r="BC1363" s="28"/>
      <c r="BD1363" s="28"/>
      <c r="BE1363" s="28"/>
      <c r="BF1363" s="28"/>
      <c r="BG1363" s="29"/>
      <c r="BH1363" s="29"/>
      <c r="BI1363" s="29"/>
      <c r="BJ1363" s="29"/>
      <c r="BK1363" s="29"/>
    </row>
    <row r="1364" spans="1:64" x14ac:dyDescent="0.25">
      <c r="A1364" s="13" t="s">
        <v>4142</v>
      </c>
      <c r="B1364" s="33" t="s">
        <v>4143</v>
      </c>
      <c r="C1364" s="13" t="s">
        <v>4144</v>
      </c>
      <c r="D1364" s="13" t="str">
        <f>IFERROR(VLOOKUP($B1364,[1]GICS!$C:$D,2,FALSE),"-")</f>
        <v>Information Technology</v>
      </c>
      <c r="E1364" s="14">
        <f>IFERROR(IF(VLOOKUP($B1364,'[1]Paste Only'!$D:$AM,4,FALSE)="-",VLOOKUP($B1364,'[1]Market Cap'!$A:$J,10,FALSE),VLOOKUP($B1364,'[1]Paste Only'!$D:$AM,4,FALSE)),"-")</f>
        <v>319</v>
      </c>
      <c r="F1364" s="14" t="str">
        <f>IFERROR(VLOOKUP($B1364,'[1]Paste Only'!$D:$AM,5,FALSE),"-")</f>
        <v>-</v>
      </c>
      <c r="G1364" s="15">
        <f>IFERROR(VLOOKUP($B1364,'[1]Paste Only'!$D:$AM,6,FALSE),"-")</f>
        <v>0</v>
      </c>
      <c r="H1364" s="15">
        <f>IFERROR(VLOOKUP($B1364,'[1]Paste Only'!$D:$AM,7,FALSE),"-")</f>
        <v>0</v>
      </c>
      <c r="I1364" s="15">
        <f>IFERROR(VLOOKUP($B1364,'[1]Paste Only'!$D:$AM,8,FALSE),"-")</f>
        <v>0</v>
      </c>
      <c r="J1364" s="34"/>
      <c r="K1364" s="34"/>
      <c r="L1364" s="14">
        <f>IFERROR(VLOOKUP($B1364,'[1]Paste Only'!$D:$AM,12,FALSE),"-")</f>
        <v>11.936074</v>
      </c>
      <c r="M1364" s="14" t="str">
        <f>IFERROR(VLOOKUP($B1364,'[1]Paste Only'!$D:$AM,15,FALSE),"-")</f>
        <v>-</v>
      </c>
      <c r="N1364" s="30"/>
      <c r="O1364" s="18"/>
      <c r="P1364" s="19">
        <f t="shared" si="663"/>
        <v>0</v>
      </c>
      <c r="Q1364" s="20">
        <f t="shared" si="639"/>
        <v>0</v>
      </c>
      <c r="R1364" s="13">
        <f t="shared" si="640"/>
        <v>0</v>
      </c>
      <c r="S1364" s="13" t="str">
        <f>IFERROR(VLOOKUP($B1364,'[1]Market Cap'!$G:$I,3,FALSE),"-")</f>
        <v>Small Cap</v>
      </c>
      <c r="T1364" s="13"/>
      <c r="U1364" s="13"/>
      <c r="V1364" s="21">
        <f t="shared" si="664"/>
        <v>0</v>
      </c>
      <c r="W1364" s="21">
        <f t="shared" si="664"/>
        <v>0</v>
      </c>
      <c r="X1364" s="21">
        <f t="shared" si="664"/>
        <v>0</v>
      </c>
      <c r="Y1364" s="22">
        <f t="shared" si="641"/>
        <v>0</v>
      </c>
      <c r="Z1364" s="13">
        <f t="shared" si="642"/>
        <v>0</v>
      </c>
      <c r="AA1364" s="23">
        <f t="shared" si="643"/>
        <v>0</v>
      </c>
      <c r="AB1364" s="23">
        <f t="shared" si="644"/>
        <v>0</v>
      </c>
      <c r="AC1364" s="23">
        <f t="shared" si="645"/>
        <v>0</v>
      </c>
      <c r="AD1364" s="24">
        <f t="shared" si="646"/>
        <v>0</v>
      </c>
      <c r="AE1364" s="25">
        <f>IFERROR(VLOOKUP($B1364,'[1]Market Cap'!$G:$I,2,FALSE),"-")</f>
        <v>725.14984300000003</v>
      </c>
      <c r="AF1364" s="20">
        <f t="shared" si="647"/>
        <v>0</v>
      </c>
      <c r="AG1364" s="17">
        <f t="shared" si="648"/>
        <v>0</v>
      </c>
      <c r="AH1364" s="17">
        <f t="shared" si="649"/>
        <v>0</v>
      </c>
      <c r="AI1364" s="17" t="str">
        <f t="shared" si="650"/>
        <v>-</v>
      </c>
      <c r="AJ1364" s="26" t="str">
        <f>IFERROR(VLOOKUP($B1364,'[1]Paste Only'!$D:$AM,26,FALSE),"-")</f>
        <v>-</v>
      </c>
      <c r="AK1364" s="26" t="str">
        <f>IFERROR(VLOOKUP($B1364,'[1]Paste Only'!$D:$AM,23,FALSE),"-")</f>
        <v>-</v>
      </c>
      <c r="AL1364" s="26" t="str">
        <f>IFERROR(VLOOKUP($B1364,'[1]Paste Only'!$D:$AM,22,FALSE),"-")</f>
        <v>-</v>
      </c>
      <c r="AM1364" s="21" t="str">
        <f t="shared" si="665"/>
        <v>-</v>
      </c>
      <c r="AN1364" s="21" t="str">
        <f t="shared" si="665"/>
        <v>-</v>
      </c>
      <c r="AO1364" s="21" t="str">
        <f t="shared" si="665"/>
        <v>-</v>
      </c>
      <c r="AP1364" s="27">
        <f t="shared" si="651"/>
        <v>0</v>
      </c>
      <c r="AQ1364" s="27" t="str">
        <f t="shared" si="652"/>
        <v>-</v>
      </c>
      <c r="AR1364" s="27" t="str">
        <f t="shared" si="653"/>
        <v>-</v>
      </c>
      <c r="AS1364" s="27">
        <f t="shared" si="654"/>
        <v>0</v>
      </c>
      <c r="AT1364" s="27">
        <f t="shared" si="655"/>
        <v>0</v>
      </c>
      <c r="AU1364" s="27">
        <f t="shared" si="656"/>
        <v>0</v>
      </c>
      <c r="AV1364" s="21" t="str">
        <f t="shared" si="657"/>
        <v>0</v>
      </c>
      <c r="AW1364" s="27">
        <f t="shared" si="658"/>
        <v>0</v>
      </c>
      <c r="AX1364" s="27" t="str">
        <f t="shared" si="659"/>
        <v>-</v>
      </c>
      <c r="AY1364" s="27" t="str">
        <f t="shared" si="660"/>
        <v>-</v>
      </c>
      <c r="AZ1364" s="21" t="str">
        <f t="shared" si="661"/>
        <v>-</v>
      </c>
      <c r="BA1364" s="21" t="str">
        <f t="shared" si="662"/>
        <v>-</v>
      </c>
      <c r="BB1364" s="28"/>
      <c r="BC1364" s="28"/>
      <c r="BD1364" s="28"/>
      <c r="BE1364" s="28"/>
      <c r="BF1364" s="28"/>
      <c r="BG1364" s="29"/>
      <c r="BH1364" s="29"/>
      <c r="BI1364" s="29"/>
      <c r="BJ1364" s="29"/>
      <c r="BK1364" s="29"/>
    </row>
    <row r="1365" spans="1:64" x14ac:dyDescent="0.25">
      <c r="A1365" s="13" t="s">
        <v>4145</v>
      </c>
      <c r="B1365" s="33" t="s">
        <v>4146</v>
      </c>
      <c r="C1365" s="13" t="s">
        <v>4147</v>
      </c>
      <c r="D1365" s="13" t="str">
        <f>IFERROR(VLOOKUP($B1365,[1]GICS!$C:$D,2,FALSE),"-")</f>
        <v>Materials</v>
      </c>
      <c r="E1365" s="14">
        <f>IFERROR(IF(VLOOKUP($B1365,'[1]Paste Only'!$D:$AM,4,FALSE)="-",VLOOKUP($B1365,'[1]Market Cap'!$A:$J,10,FALSE),VLOOKUP($B1365,'[1]Paste Only'!$D:$AM,4,FALSE)),"-")</f>
        <v>1325.55</v>
      </c>
      <c r="F1365" s="14" t="str">
        <f>IFERROR(VLOOKUP($B1365,'[1]Paste Only'!$D:$AM,5,FALSE),"-")</f>
        <v>-</v>
      </c>
      <c r="G1365" s="15">
        <f>IFERROR(VLOOKUP($B1365,'[1]Paste Only'!$D:$AM,6,FALSE),"-")</f>
        <v>0</v>
      </c>
      <c r="H1365" s="15">
        <f>IFERROR(VLOOKUP($B1365,'[1]Paste Only'!$D:$AM,7,FALSE),"-")</f>
        <v>0</v>
      </c>
      <c r="I1365" s="15">
        <f>IFERROR(VLOOKUP($B1365,'[1]Paste Only'!$D:$AM,8,FALSE),"-")</f>
        <v>0</v>
      </c>
      <c r="J1365" s="34"/>
      <c r="K1365" s="34"/>
      <c r="L1365" s="14">
        <f>IFERROR(VLOOKUP($B1365,'[1]Paste Only'!$D:$AM,12,FALSE),"-")</f>
        <v>87.25</v>
      </c>
      <c r="M1365" s="14" t="str">
        <f>IFERROR(VLOOKUP($B1365,'[1]Paste Only'!$D:$AM,15,FALSE),"-")</f>
        <v>-</v>
      </c>
      <c r="N1365" s="30"/>
      <c r="O1365" s="18"/>
      <c r="P1365" s="19">
        <f t="shared" si="663"/>
        <v>0</v>
      </c>
      <c r="Q1365" s="20">
        <f t="shared" si="639"/>
        <v>0</v>
      </c>
      <c r="R1365" s="13">
        <f t="shared" si="640"/>
        <v>0</v>
      </c>
      <c r="S1365" s="13" t="str">
        <f>IFERROR(VLOOKUP($B1365,'[1]Market Cap'!$G:$I,3,FALSE),"-")</f>
        <v>Small Cap</v>
      </c>
      <c r="T1365" s="13"/>
      <c r="U1365" s="13"/>
      <c r="V1365" s="21">
        <f t="shared" si="664"/>
        <v>0</v>
      </c>
      <c r="W1365" s="21">
        <f t="shared" si="664"/>
        <v>0</v>
      </c>
      <c r="X1365" s="21">
        <f t="shared" si="664"/>
        <v>0</v>
      </c>
      <c r="Y1365" s="22">
        <f t="shared" si="641"/>
        <v>0</v>
      </c>
      <c r="Z1365" s="13">
        <f t="shared" si="642"/>
        <v>0</v>
      </c>
      <c r="AA1365" s="23">
        <f t="shared" si="643"/>
        <v>0</v>
      </c>
      <c r="AB1365" s="23">
        <f t="shared" si="644"/>
        <v>0</v>
      </c>
      <c r="AC1365" s="23">
        <f t="shared" si="645"/>
        <v>0</v>
      </c>
      <c r="AD1365" s="24">
        <f t="shared" si="646"/>
        <v>0</v>
      </c>
      <c r="AE1365" s="25">
        <f>IFERROR(VLOOKUP($B1365,'[1]Market Cap'!$G:$I,2,FALSE),"-")</f>
        <v>740.39509879499997</v>
      </c>
      <c r="AF1365" s="20">
        <f t="shared" si="647"/>
        <v>0</v>
      </c>
      <c r="AG1365" s="17">
        <f t="shared" si="648"/>
        <v>0</v>
      </c>
      <c r="AH1365" s="17">
        <f t="shared" si="649"/>
        <v>0</v>
      </c>
      <c r="AI1365" s="17" t="str">
        <f t="shared" si="650"/>
        <v>-</v>
      </c>
      <c r="AJ1365" s="26" t="str">
        <f>IFERROR(VLOOKUP($B1365,'[1]Paste Only'!$D:$AM,26,FALSE),"-")</f>
        <v>-</v>
      </c>
      <c r="AK1365" s="26" t="str">
        <f>IFERROR(VLOOKUP($B1365,'[1]Paste Only'!$D:$AM,23,FALSE),"-")</f>
        <v>-</v>
      </c>
      <c r="AL1365" s="26" t="str">
        <f>IFERROR(VLOOKUP($B1365,'[1]Paste Only'!$D:$AM,22,FALSE),"-")</f>
        <v>-</v>
      </c>
      <c r="AM1365" s="21" t="str">
        <f t="shared" si="665"/>
        <v>-</v>
      </c>
      <c r="AN1365" s="21" t="str">
        <f t="shared" si="665"/>
        <v>-</v>
      </c>
      <c r="AO1365" s="21" t="str">
        <f t="shared" si="665"/>
        <v>-</v>
      </c>
      <c r="AP1365" s="27">
        <f t="shared" si="651"/>
        <v>0</v>
      </c>
      <c r="AQ1365" s="27" t="str">
        <f t="shared" si="652"/>
        <v>-</v>
      </c>
      <c r="AR1365" s="27" t="str">
        <f t="shared" si="653"/>
        <v>-</v>
      </c>
      <c r="AS1365" s="27">
        <f t="shared" si="654"/>
        <v>0</v>
      </c>
      <c r="AT1365" s="27">
        <f t="shared" si="655"/>
        <v>0</v>
      </c>
      <c r="AU1365" s="27">
        <f t="shared" si="656"/>
        <v>0</v>
      </c>
      <c r="AV1365" s="21" t="str">
        <f t="shared" si="657"/>
        <v>0</v>
      </c>
      <c r="AW1365" s="27">
        <f t="shared" si="658"/>
        <v>0</v>
      </c>
      <c r="AX1365" s="27" t="str">
        <f t="shared" si="659"/>
        <v>-</v>
      </c>
      <c r="AY1365" s="27" t="str">
        <f t="shared" si="660"/>
        <v>-</v>
      </c>
      <c r="AZ1365" s="21" t="str">
        <f t="shared" si="661"/>
        <v>-</v>
      </c>
      <c r="BA1365" s="21" t="str">
        <f t="shared" si="662"/>
        <v>-</v>
      </c>
      <c r="BB1365" s="28"/>
      <c r="BC1365" s="28"/>
      <c r="BD1365" s="28"/>
      <c r="BE1365" s="28"/>
      <c r="BF1365" s="28"/>
      <c r="BG1365" s="29"/>
      <c r="BH1365" s="29"/>
      <c r="BI1365" s="29"/>
      <c r="BJ1365" s="29"/>
      <c r="BK1365" s="29"/>
      <c r="BL1365" s="31"/>
    </row>
    <row r="1366" spans="1:64" x14ac:dyDescent="0.25">
      <c r="A1366" s="13" t="s">
        <v>4148</v>
      </c>
      <c r="B1366" s="33" t="s">
        <v>4149</v>
      </c>
      <c r="C1366" s="13" t="s">
        <v>4150</v>
      </c>
      <c r="D1366" s="13" t="str">
        <f>IFERROR(VLOOKUP($B1366,[1]GICS!$C:$D,2,FALSE),"-")</f>
        <v>Consumer Discretionary</v>
      </c>
      <c r="E1366" s="14">
        <f>IFERROR(IF(VLOOKUP($B1366,'[1]Paste Only'!$D:$AM,4,FALSE)="-",VLOOKUP($B1366,'[1]Market Cap'!$A:$J,10,FALSE),VLOOKUP($B1366,'[1]Paste Only'!$D:$AM,4,FALSE)),"-")</f>
        <v>505.1</v>
      </c>
      <c r="F1366" s="14">
        <f>IFERROR(VLOOKUP($B1366,'[1]Paste Only'!$D:$AM,5,FALSE),"-")</f>
        <v>716</v>
      </c>
      <c r="G1366" s="15">
        <f>IFERROR(VLOOKUP($B1366,'[1]Paste Only'!$D:$AM,6,FALSE),"-")</f>
        <v>2</v>
      </c>
      <c r="H1366" s="15">
        <f>IFERROR(VLOOKUP($B1366,'[1]Paste Only'!$D:$AM,7,FALSE),"-")</f>
        <v>0</v>
      </c>
      <c r="I1366" s="15">
        <f>IFERROR(VLOOKUP($B1366,'[1]Paste Only'!$D:$AM,8,FALSE),"-")</f>
        <v>0</v>
      </c>
      <c r="J1366" s="34"/>
      <c r="K1366" s="34"/>
      <c r="L1366" s="14">
        <f>IFERROR(VLOOKUP($B1366,'[1]Paste Only'!$D:$AM,12,FALSE),"-")</f>
        <v>17.23</v>
      </c>
      <c r="M1366" s="14">
        <f>IFERROR(VLOOKUP($B1366,'[1]Paste Only'!$D:$AM,15,FALSE),"-")</f>
        <v>29.510344827586206</v>
      </c>
      <c r="N1366" s="30"/>
      <c r="O1366" s="18"/>
      <c r="P1366" s="19">
        <f t="shared" si="663"/>
        <v>0.71273040206536309</v>
      </c>
      <c r="Q1366" s="20">
        <f t="shared" si="639"/>
        <v>0.4175410809740645</v>
      </c>
      <c r="R1366" s="13">
        <f t="shared" si="640"/>
        <v>2</v>
      </c>
      <c r="S1366" s="13" t="str">
        <f>IFERROR(VLOOKUP($B1366,'[1]Market Cap'!$G:$I,3,FALSE),"-")</f>
        <v>Small Cap</v>
      </c>
      <c r="T1366" s="13"/>
      <c r="U1366" s="13"/>
      <c r="V1366" s="21">
        <f t="shared" si="664"/>
        <v>0</v>
      </c>
      <c r="W1366" s="21">
        <f t="shared" si="664"/>
        <v>0</v>
      </c>
      <c r="X1366" s="21">
        <f t="shared" si="664"/>
        <v>0</v>
      </c>
      <c r="Y1366" s="22">
        <f t="shared" si="641"/>
        <v>0</v>
      </c>
      <c r="Z1366" s="13">
        <f t="shared" si="642"/>
        <v>0</v>
      </c>
      <c r="AA1366" s="23">
        <f t="shared" si="643"/>
        <v>0</v>
      </c>
      <c r="AB1366" s="23">
        <f t="shared" si="644"/>
        <v>0</v>
      </c>
      <c r="AC1366" s="23">
        <f t="shared" si="645"/>
        <v>0</v>
      </c>
      <c r="AD1366" s="24">
        <f t="shared" si="646"/>
        <v>0</v>
      </c>
      <c r="AE1366" s="25">
        <f>IFERROR(VLOOKUP($B1366,'[1]Market Cap'!$G:$I,2,FALSE),"-")</f>
        <v>1385.24760965</v>
      </c>
      <c r="AF1366" s="20">
        <f t="shared" si="647"/>
        <v>0</v>
      </c>
      <c r="AG1366" s="17">
        <f t="shared" si="648"/>
        <v>0</v>
      </c>
      <c r="AH1366" s="17">
        <f t="shared" si="649"/>
        <v>0</v>
      </c>
      <c r="AI1366" s="17" t="str">
        <f t="shared" si="650"/>
        <v>-</v>
      </c>
      <c r="AJ1366" s="26">
        <f>IFERROR(VLOOKUP($B1366,'[1]Paste Only'!$D:$AM,26,FALSE),"-")</f>
        <v>716</v>
      </c>
      <c r="AK1366" s="26">
        <f>IFERROR(VLOOKUP($B1366,'[1]Paste Only'!$D:$AM,23,FALSE),"-")</f>
        <v>732</v>
      </c>
      <c r="AL1366" s="26">
        <f>IFERROR(VLOOKUP($B1366,'[1]Paste Only'!$D:$AM,22,FALSE),"-")</f>
        <v>700</v>
      </c>
      <c r="AM1366" s="21">
        <f t="shared" si="665"/>
        <v>0</v>
      </c>
      <c r="AN1366" s="21">
        <f t="shared" si="665"/>
        <v>2.2346368715083775E-2</v>
      </c>
      <c r="AO1366" s="21">
        <f t="shared" si="665"/>
        <v>-2.2346368715083775E-2</v>
      </c>
      <c r="AP1366" s="27">
        <f t="shared" si="651"/>
        <v>0</v>
      </c>
      <c r="AQ1366" s="27">
        <f t="shared" si="652"/>
        <v>0</v>
      </c>
      <c r="AR1366" s="27">
        <f t="shared" si="653"/>
        <v>716</v>
      </c>
      <c r="AS1366" s="27">
        <f t="shared" si="654"/>
        <v>716</v>
      </c>
      <c r="AT1366" s="27">
        <f t="shared" si="655"/>
        <v>0</v>
      </c>
      <c r="AU1366" s="27">
        <f t="shared" si="656"/>
        <v>0</v>
      </c>
      <c r="AV1366" s="21">
        <f t="shared" si="657"/>
        <v>1</v>
      </c>
      <c r="AW1366" s="27">
        <f t="shared" si="658"/>
        <v>716</v>
      </c>
      <c r="AX1366" s="27">
        <f t="shared" si="659"/>
        <v>716</v>
      </c>
      <c r="AY1366" s="27">
        <f t="shared" si="660"/>
        <v>716</v>
      </c>
      <c r="AZ1366" s="21">
        <f t="shared" si="661"/>
        <v>0.4175410809740645</v>
      </c>
      <c r="BA1366" s="21">
        <f t="shared" si="662"/>
        <v>0.3</v>
      </c>
      <c r="BB1366" s="28"/>
      <c r="BC1366" s="28"/>
      <c r="BD1366" s="28"/>
      <c r="BE1366" s="28"/>
      <c r="BF1366" s="28"/>
      <c r="BG1366" s="29"/>
      <c r="BH1366" s="29"/>
      <c r="BI1366" s="29"/>
      <c r="BJ1366" s="29"/>
      <c r="BK1366" s="29"/>
    </row>
    <row r="1367" spans="1:64" x14ac:dyDescent="0.25">
      <c r="A1367" s="13" t="s">
        <v>4151</v>
      </c>
      <c r="B1367" s="33" t="s">
        <v>4152</v>
      </c>
      <c r="C1367" s="13" t="s">
        <v>4153</v>
      </c>
      <c r="D1367" s="13" t="str">
        <f>IFERROR(VLOOKUP($B1367,[1]GICS!$C:$D,2,FALSE),"-")</f>
        <v>Information Technology</v>
      </c>
      <c r="E1367" s="14">
        <f>IFERROR(IF(VLOOKUP($B1367,'[1]Paste Only'!$D:$AM,4,FALSE)="-",VLOOKUP($B1367,'[1]Market Cap'!$A:$J,10,FALSE),VLOOKUP($B1367,'[1]Paste Only'!$D:$AM,4,FALSE)),"-")</f>
        <v>5754.65</v>
      </c>
      <c r="F1367" s="14" t="str">
        <f>IFERROR(VLOOKUP($B1367,'[1]Paste Only'!$D:$AM,5,FALSE),"-")</f>
        <v>-</v>
      </c>
      <c r="G1367" s="15">
        <f>IFERROR(VLOOKUP($B1367,'[1]Paste Only'!$D:$AM,6,FALSE),"-")</f>
        <v>0</v>
      </c>
      <c r="H1367" s="15">
        <f>IFERROR(VLOOKUP($B1367,'[1]Paste Only'!$D:$AM,7,FALSE),"-")</f>
        <v>0</v>
      </c>
      <c r="I1367" s="15">
        <f>IFERROR(VLOOKUP($B1367,'[1]Paste Only'!$D:$AM,8,FALSE),"-")</f>
        <v>0</v>
      </c>
      <c r="J1367" s="34"/>
      <c r="K1367" s="34"/>
      <c r="L1367" s="14">
        <f>IFERROR(VLOOKUP($B1367,'[1]Paste Only'!$D:$AM,12,FALSE),"-")</f>
        <v>0.18</v>
      </c>
      <c r="M1367" s="14" t="str">
        <f>IFERROR(VLOOKUP($B1367,'[1]Paste Only'!$D:$AM,15,FALSE),"-")</f>
        <v>-</v>
      </c>
      <c r="N1367" s="30"/>
      <c r="O1367" s="18"/>
      <c r="P1367" s="19">
        <f t="shared" si="663"/>
        <v>0</v>
      </c>
      <c r="Q1367" s="20">
        <f t="shared" si="639"/>
        <v>0</v>
      </c>
      <c r="R1367" s="13">
        <f t="shared" si="640"/>
        <v>0</v>
      </c>
      <c r="S1367" s="13" t="str">
        <f>IFERROR(VLOOKUP($B1367,'[1]Market Cap'!$G:$I,3,FALSE),"-")</f>
        <v>Small Cap</v>
      </c>
      <c r="T1367" s="13"/>
      <c r="U1367" s="13"/>
      <c r="V1367" s="21">
        <f t="shared" si="664"/>
        <v>0</v>
      </c>
      <c r="W1367" s="21">
        <f t="shared" si="664"/>
        <v>0</v>
      </c>
      <c r="X1367" s="21">
        <f t="shared" si="664"/>
        <v>0</v>
      </c>
      <c r="Y1367" s="22">
        <f t="shared" si="641"/>
        <v>0</v>
      </c>
      <c r="Z1367" s="13">
        <f t="shared" si="642"/>
        <v>0</v>
      </c>
      <c r="AA1367" s="23">
        <f t="shared" si="643"/>
        <v>0</v>
      </c>
      <c r="AB1367" s="23">
        <f t="shared" si="644"/>
        <v>0</v>
      </c>
      <c r="AC1367" s="23">
        <f t="shared" si="645"/>
        <v>0</v>
      </c>
      <c r="AD1367" s="24">
        <f t="shared" si="646"/>
        <v>0</v>
      </c>
      <c r="AE1367" s="25">
        <f>IFERROR(VLOOKUP($B1367,'[1]Market Cap'!$G:$I,2,FALSE),"-")</f>
        <v>3611.0428750000001</v>
      </c>
      <c r="AF1367" s="20">
        <f t="shared" si="647"/>
        <v>0</v>
      </c>
      <c r="AG1367" s="17">
        <f t="shared" si="648"/>
        <v>0</v>
      </c>
      <c r="AH1367" s="17">
        <f t="shared" si="649"/>
        <v>0</v>
      </c>
      <c r="AI1367" s="17" t="str">
        <f t="shared" si="650"/>
        <v>-</v>
      </c>
      <c r="AJ1367" s="26" t="str">
        <f>IFERROR(VLOOKUP($B1367,'[1]Paste Only'!$D:$AM,26,FALSE),"-")</f>
        <v>-</v>
      </c>
      <c r="AK1367" s="26" t="str">
        <f>IFERROR(VLOOKUP($B1367,'[1]Paste Only'!$D:$AM,23,FALSE),"-")</f>
        <v>-</v>
      </c>
      <c r="AL1367" s="26" t="str">
        <f>IFERROR(VLOOKUP($B1367,'[1]Paste Only'!$D:$AM,22,FALSE),"-")</f>
        <v>-</v>
      </c>
      <c r="AM1367" s="21" t="str">
        <f t="shared" si="665"/>
        <v>-</v>
      </c>
      <c r="AN1367" s="21" t="str">
        <f t="shared" si="665"/>
        <v>-</v>
      </c>
      <c r="AO1367" s="21" t="str">
        <f t="shared" si="665"/>
        <v>-</v>
      </c>
      <c r="AP1367" s="27">
        <f t="shared" si="651"/>
        <v>0</v>
      </c>
      <c r="AQ1367" s="27" t="str">
        <f t="shared" si="652"/>
        <v>-</v>
      </c>
      <c r="AR1367" s="27" t="str">
        <f t="shared" si="653"/>
        <v>-</v>
      </c>
      <c r="AS1367" s="27">
        <f t="shared" si="654"/>
        <v>0</v>
      </c>
      <c r="AT1367" s="27">
        <f t="shared" si="655"/>
        <v>0</v>
      </c>
      <c r="AU1367" s="27">
        <f t="shared" si="656"/>
        <v>0</v>
      </c>
      <c r="AV1367" s="21" t="str">
        <f t="shared" si="657"/>
        <v>0</v>
      </c>
      <c r="AW1367" s="27">
        <f t="shared" si="658"/>
        <v>0</v>
      </c>
      <c r="AX1367" s="27" t="str">
        <f t="shared" si="659"/>
        <v>-</v>
      </c>
      <c r="AY1367" s="27" t="str">
        <f t="shared" si="660"/>
        <v>-</v>
      </c>
      <c r="AZ1367" s="21" t="str">
        <f t="shared" si="661"/>
        <v>-</v>
      </c>
      <c r="BA1367" s="21" t="str">
        <f t="shared" si="662"/>
        <v>-</v>
      </c>
      <c r="BB1367" s="28"/>
      <c r="BC1367" s="28"/>
      <c r="BD1367" s="28"/>
      <c r="BE1367" s="28"/>
      <c r="BF1367" s="28"/>
      <c r="BG1367" s="29"/>
      <c r="BH1367" s="29"/>
      <c r="BI1367" s="29"/>
      <c r="BJ1367" s="29"/>
      <c r="BK1367" s="29"/>
    </row>
    <row r="1368" spans="1:64" x14ac:dyDescent="0.25">
      <c r="A1368" s="13" t="s">
        <v>4154</v>
      </c>
      <c r="B1368" s="33" t="s">
        <v>4155</v>
      </c>
      <c r="C1368" s="13" t="s">
        <v>4156</v>
      </c>
      <c r="D1368" s="13" t="str">
        <f>IFERROR(VLOOKUP($B1368,[1]GICS!$C:$D,2,FALSE),"-")</f>
        <v>Industrials</v>
      </c>
      <c r="E1368" s="14">
        <f>IFERROR(IF(VLOOKUP($B1368,'[1]Paste Only'!$D:$AM,4,FALSE)="-",VLOOKUP($B1368,'[1]Market Cap'!$A:$J,10,FALSE),VLOOKUP($B1368,'[1]Paste Only'!$D:$AM,4,FALSE)),"-")</f>
        <v>593.79999999999995</v>
      </c>
      <c r="F1368" s="14" t="str">
        <f>IFERROR(VLOOKUP($B1368,'[1]Paste Only'!$D:$AM,5,FALSE),"-")</f>
        <v>-</v>
      </c>
      <c r="G1368" s="15">
        <f>IFERROR(VLOOKUP($B1368,'[1]Paste Only'!$D:$AM,6,FALSE),"-")</f>
        <v>0</v>
      </c>
      <c r="H1368" s="15">
        <f>IFERROR(VLOOKUP($B1368,'[1]Paste Only'!$D:$AM,7,FALSE),"-")</f>
        <v>0</v>
      </c>
      <c r="I1368" s="15">
        <f>IFERROR(VLOOKUP($B1368,'[1]Paste Only'!$D:$AM,8,FALSE),"-")</f>
        <v>0</v>
      </c>
      <c r="J1368" s="34"/>
      <c r="K1368" s="34"/>
      <c r="L1368" s="14">
        <f>IFERROR(VLOOKUP($B1368,'[1]Paste Only'!$D:$AM,12,FALSE),"-")</f>
        <v>12.12</v>
      </c>
      <c r="M1368" s="14" t="str">
        <f>IFERROR(VLOOKUP($B1368,'[1]Paste Only'!$D:$AM,15,FALSE),"-")</f>
        <v>-</v>
      </c>
      <c r="N1368" s="30"/>
      <c r="O1368" s="18"/>
      <c r="P1368" s="19">
        <f t="shared" si="663"/>
        <v>0</v>
      </c>
      <c r="Q1368" s="20">
        <f t="shared" si="639"/>
        <v>0</v>
      </c>
      <c r="R1368" s="13">
        <f t="shared" si="640"/>
        <v>0</v>
      </c>
      <c r="S1368" s="13" t="str">
        <f>IFERROR(VLOOKUP($B1368,'[1]Market Cap'!$G:$I,3,FALSE),"-")</f>
        <v>Small Cap</v>
      </c>
      <c r="T1368" s="13"/>
      <c r="U1368" s="13"/>
      <c r="V1368" s="21">
        <f t="shared" si="664"/>
        <v>0</v>
      </c>
      <c r="W1368" s="21">
        <f t="shared" si="664"/>
        <v>0</v>
      </c>
      <c r="X1368" s="21">
        <f t="shared" si="664"/>
        <v>0</v>
      </c>
      <c r="Y1368" s="22">
        <f t="shared" si="641"/>
        <v>0</v>
      </c>
      <c r="Z1368" s="13">
        <f t="shared" si="642"/>
        <v>0</v>
      </c>
      <c r="AA1368" s="23">
        <f t="shared" si="643"/>
        <v>0</v>
      </c>
      <c r="AB1368" s="23">
        <f t="shared" si="644"/>
        <v>0</v>
      </c>
      <c r="AC1368" s="23">
        <f t="shared" si="645"/>
        <v>0</v>
      </c>
      <c r="AD1368" s="24">
        <f t="shared" si="646"/>
        <v>0</v>
      </c>
      <c r="AE1368" s="25">
        <f>IFERROR(VLOOKUP($B1368,'[1]Market Cap'!$G:$I,2,FALSE),"-")</f>
        <v>1145.841015</v>
      </c>
      <c r="AF1368" s="20">
        <f t="shared" si="647"/>
        <v>0</v>
      </c>
      <c r="AG1368" s="17">
        <f t="shared" si="648"/>
        <v>0</v>
      </c>
      <c r="AH1368" s="17">
        <f t="shared" si="649"/>
        <v>0</v>
      </c>
      <c r="AI1368" s="17" t="str">
        <f t="shared" si="650"/>
        <v>-</v>
      </c>
      <c r="AJ1368" s="26" t="str">
        <f>IFERROR(VLOOKUP($B1368,'[1]Paste Only'!$D:$AM,26,FALSE),"-")</f>
        <v>-</v>
      </c>
      <c r="AK1368" s="26" t="str">
        <f>IFERROR(VLOOKUP($B1368,'[1]Paste Only'!$D:$AM,23,FALSE),"-")</f>
        <v>-</v>
      </c>
      <c r="AL1368" s="26" t="str">
        <f>IFERROR(VLOOKUP($B1368,'[1]Paste Only'!$D:$AM,22,FALSE),"-")</f>
        <v>-</v>
      </c>
      <c r="AM1368" s="21" t="str">
        <f t="shared" si="665"/>
        <v>-</v>
      </c>
      <c r="AN1368" s="21" t="str">
        <f t="shared" si="665"/>
        <v>-</v>
      </c>
      <c r="AO1368" s="21" t="str">
        <f t="shared" si="665"/>
        <v>-</v>
      </c>
      <c r="AP1368" s="27">
        <f t="shared" si="651"/>
        <v>0</v>
      </c>
      <c r="AQ1368" s="27" t="str">
        <f t="shared" si="652"/>
        <v>-</v>
      </c>
      <c r="AR1368" s="27" t="str">
        <f t="shared" si="653"/>
        <v>-</v>
      </c>
      <c r="AS1368" s="27">
        <f t="shared" si="654"/>
        <v>0</v>
      </c>
      <c r="AT1368" s="27">
        <f t="shared" si="655"/>
        <v>0</v>
      </c>
      <c r="AU1368" s="27">
        <f t="shared" si="656"/>
        <v>0</v>
      </c>
      <c r="AV1368" s="21" t="str">
        <f t="shared" si="657"/>
        <v>0</v>
      </c>
      <c r="AW1368" s="27">
        <f t="shared" si="658"/>
        <v>0</v>
      </c>
      <c r="AX1368" s="27" t="str">
        <f t="shared" si="659"/>
        <v>-</v>
      </c>
      <c r="AY1368" s="27" t="str">
        <f t="shared" si="660"/>
        <v>-</v>
      </c>
      <c r="AZ1368" s="21" t="str">
        <f t="shared" si="661"/>
        <v>-</v>
      </c>
      <c r="BA1368" s="21" t="str">
        <f t="shared" si="662"/>
        <v>-</v>
      </c>
      <c r="BB1368" s="28"/>
      <c r="BC1368" s="28"/>
      <c r="BD1368" s="28"/>
      <c r="BE1368" s="28"/>
      <c r="BF1368" s="28"/>
      <c r="BG1368" s="29"/>
      <c r="BH1368" s="29"/>
      <c r="BI1368" s="29"/>
      <c r="BJ1368" s="29"/>
      <c r="BK1368" s="29"/>
    </row>
    <row r="1369" spans="1:64" x14ac:dyDescent="0.25">
      <c r="A1369" s="13" t="s">
        <v>4157</v>
      </c>
      <c r="B1369" s="33" t="s">
        <v>4158</v>
      </c>
      <c r="C1369" s="13" t="s">
        <v>4159</v>
      </c>
      <c r="D1369" s="13" t="str">
        <f>IFERROR(VLOOKUP($B1369,[1]GICS!$C:$D,2,FALSE),"-")</f>
        <v>Real Estate</v>
      </c>
      <c r="E1369" s="14">
        <f>IFERROR(IF(VLOOKUP($B1369,'[1]Paste Only'!$D:$AM,4,FALSE)="-",VLOOKUP($B1369,'[1]Market Cap'!$A:$J,10,FALSE),VLOOKUP($B1369,'[1]Paste Only'!$D:$AM,4,FALSE)),"-")</f>
        <v>30.4</v>
      </c>
      <c r="F1369" s="14" t="str">
        <f>IFERROR(VLOOKUP($B1369,'[1]Paste Only'!$D:$AM,5,FALSE),"-")</f>
        <v>-</v>
      </c>
      <c r="G1369" s="15">
        <f>IFERROR(VLOOKUP($B1369,'[1]Paste Only'!$D:$AM,6,FALSE),"-")</f>
        <v>0</v>
      </c>
      <c r="H1369" s="15">
        <f>IFERROR(VLOOKUP($B1369,'[1]Paste Only'!$D:$AM,7,FALSE),"-")</f>
        <v>0</v>
      </c>
      <c r="I1369" s="15">
        <f>IFERROR(VLOOKUP($B1369,'[1]Paste Only'!$D:$AM,8,FALSE),"-")</f>
        <v>0</v>
      </c>
      <c r="J1369" s="34"/>
      <c r="K1369" s="34"/>
      <c r="L1369" s="14">
        <f>IFERROR(VLOOKUP($B1369,'[1]Paste Only'!$D:$AM,12,FALSE),"-")</f>
        <v>-0.26</v>
      </c>
      <c r="M1369" s="14" t="str">
        <f>IFERROR(VLOOKUP($B1369,'[1]Paste Only'!$D:$AM,15,FALSE),"-")</f>
        <v>-</v>
      </c>
      <c r="N1369" s="36"/>
      <c r="O1369" s="18"/>
      <c r="P1369" s="19">
        <f t="shared" si="663"/>
        <v>0</v>
      </c>
      <c r="Q1369" s="20">
        <f t="shared" si="639"/>
        <v>0</v>
      </c>
      <c r="R1369" s="13">
        <f t="shared" si="640"/>
        <v>0</v>
      </c>
      <c r="S1369" s="13" t="str">
        <f>IFERROR(VLOOKUP($B1369,'[1]Market Cap'!$G:$I,3,FALSE),"-")</f>
        <v>Small Cap</v>
      </c>
      <c r="T1369" s="13"/>
      <c r="U1369" s="13"/>
      <c r="V1369" s="21">
        <f t="shared" si="664"/>
        <v>0</v>
      </c>
      <c r="W1369" s="21">
        <f t="shared" si="664"/>
        <v>0</v>
      </c>
      <c r="X1369" s="21">
        <f t="shared" si="664"/>
        <v>0</v>
      </c>
      <c r="Y1369" s="22">
        <f t="shared" si="641"/>
        <v>0</v>
      </c>
      <c r="Z1369" s="13">
        <f t="shared" si="642"/>
        <v>0</v>
      </c>
      <c r="AA1369" s="23">
        <f t="shared" si="643"/>
        <v>0</v>
      </c>
      <c r="AB1369" s="23">
        <f t="shared" si="644"/>
        <v>0</v>
      </c>
      <c r="AC1369" s="23">
        <f t="shared" si="645"/>
        <v>0</v>
      </c>
      <c r="AD1369" s="24">
        <f t="shared" si="646"/>
        <v>0</v>
      </c>
      <c r="AE1369" s="25">
        <f>IFERROR(VLOOKUP($B1369,'[1]Market Cap'!$G:$I,2,FALSE),"-")</f>
        <v>791.62719024</v>
      </c>
      <c r="AF1369" s="20">
        <f t="shared" si="647"/>
        <v>0</v>
      </c>
      <c r="AG1369" s="17">
        <f t="shared" si="648"/>
        <v>0</v>
      </c>
      <c r="AH1369" s="17">
        <f t="shared" si="649"/>
        <v>0</v>
      </c>
      <c r="AI1369" s="17" t="str">
        <f t="shared" si="650"/>
        <v>-</v>
      </c>
      <c r="AJ1369" s="26" t="str">
        <f>IFERROR(VLOOKUP($B1369,'[1]Paste Only'!$D:$AM,26,FALSE),"-")</f>
        <v>-</v>
      </c>
      <c r="AK1369" s="26" t="str">
        <f>IFERROR(VLOOKUP($B1369,'[1]Paste Only'!$D:$AM,23,FALSE),"-")</f>
        <v>-</v>
      </c>
      <c r="AL1369" s="26" t="str">
        <f>IFERROR(VLOOKUP($B1369,'[1]Paste Only'!$D:$AM,22,FALSE),"-")</f>
        <v>-</v>
      </c>
      <c r="AM1369" s="21" t="str">
        <f t="shared" si="665"/>
        <v>-</v>
      </c>
      <c r="AN1369" s="21" t="str">
        <f t="shared" si="665"/>
        <v>-</v>
      </c>
      <c r="AO1369" s="21" t="str">
        <f t="shared" si="665"/>
        <v>-</v>
      </c>
      <c r="AP1369" s="27">
        <f t="shared" si="651"/>
        <v>0</v>
      </c>
      <c r="AQ1369" s="27" t="str">
        <f t="shared" si="652"/>
        <v>-</v>
      </c>
      <c r="AR1369" s="27" t="str">
        <f t="shared" si="653"/>
        <v>-</v>
      </c>
      <c r="AS1369" s="27">
        <f t="shared" si="654"/>
        <v>0</v>
      </c>
      <c r="AT1369" s="27">
        <f t="shared" si="655"/>
        <v>0</v>
      </c>
      <c r="AU1369" s="27">
        <f t="shared" si="656"/>
        <v>0</v>
      </c>
      <c r="AV1369" s="21" t="str">
        <f t="shared" si="657"/>
        <v>0</v>
      </c>
      <c r="AW1369" s="27">
        <f t="shared" si="658"/>
        <v>0</v>
      </c>
      <c r="AX1369" s="27" t="str">
        <f t="shared" si="659"/>
        <v>-</v>
      </c>
      <c r="AY1369" s="27" t="str">
        <f t="shared" si="660"/>
        <v>-</v>
      </c>
      <c r="AZ1369" s="21" t="str">
        <f t="shared" si="661"/>
        <v>-</v>
      </c>
      <c r="BA1369" s="21" t="str">
        <f t="shared" si="662"/>
        <v>-</v>
      </c>
      <c r="BB1369" s="28"/>
      <c r="BC1369" s="28"/>
      <c r="BD1369" s="28"/>
      <c r="BE1369" s="28"/>
      <c r="BF1369" s="28"/>
      <c r="BG1369" s="29"/>
      <c r="BH1369" s="29"/>
      <c r="BI1369" s="29"/>
      <c r="BJ1369" s="29"/>
      <c r="BK1369" s="29"/>
    </row>
    <row r="1370" spans="1:64" x14ac:dyDescent="0.25">
      <c r="A1370" s="13" t="s">
        <v>4160</v>
      </c>
      <c r="B1370" s="33" t="s">
        <v>4161</v>
      </c>
      <c r="C1370" s="13" t="s">
        <v>4162</v>
      </c>
      <c r="D1370" s="13" t="str">
        <f>IFERROR(VLOOKUP($B1370,[1]GICS!$C:$D,2,FALSE),"-")</f>
        <v>Real Estate</v>
      </c>
      <c r="E1370" s="14">
        <f>IFERROR(IF(VLOOKUP($B1370,'[1]Paste Only'!$D:$AM,4,FALSE)="-",VLOOKUP($B1370,'[1]Market Cap'!$A:$J,10,FALSE),VLOOKUP($B1370,'[1]Paste Only'!$D:$AM,4,FALSE)),"-")</f>
        <v>227.7</v>
      </c>
      <c r="F1370" s="14" t="str">
        <f>IFERROR(VLOOKUP($B1370,'[1]Paste Only'!$D:$AM,5,FALSE),"-")</f>
        <v>-</v>
      </c>
      <c r="G1370" s="15">
        <f>IFERROR(VLOOKUP($B1370,'[1]Paste Only'!$D:$AM,6,FALSE),"-")</f>
        <v>0</v>
      </c>
      <c r="H1370" s="15">
        <f>IFERROR(VLOOKUP($B1370,'[1]Paste Only'!$D:$AM,7,FALSE),"-")</f>
        <v>0</v>
      </c>
      <c r="I1370" s="15">
        <f>IFERROR(VLOOKUP($B1370,'[1]Paste Only'!$D:$AM,8,FALSE),"-")</f>
        <v>0</v>
      </c>
      <c r="J1370" s="34"/>
      <c r="K1370" s="34"/>
      <c r="L1370" s="14">
        <f>IFERROR(VLOOKUP($B1370,'[1]Paste Only'!$D:$AM,12,FALSE),"-")</f>
        <v>-0.89</v>
      </c>
      <c r="M1370" s="14" t="str">
        <f>IFERROR(VLOOKUP($B1370,'[1]Paste Only'!$D:$AM,15,FALSE),"-")</f>
        <v>-</v>
      </c>
      <c r="N1370" s="30"/>
      <c r="O1370" s="18"/>
      <c r="P1370" s="19">
        <f t="shared" si="663"/>
        <v>0</v>
      </c>
      <c r="Q1370" s="20">
        <f t="shared" si="639"/>
        <v>0</v>
      </c>
      <c r="R1370" s="13">
        <f t="shared" si="640"/>
        <v>0</v>
      </c>
      <c r="S1370" s="13" t="str">
        <f>IFERROR(VLOOKUP($B1370,'[1]Market Cap'!$G:$I,3,FALSE),"-")</f>
        <v>Small Cap</v>
      </c>
      <c r="T1370" s="13"/>
      <c r="U1370" s="13"/>
      <c r="V1370" s="21">
        <f t="shared" si="664"/>
        <v>0</v>
      </c>
      <c r="W1370" s="21">
        <f t="shared" si="664"/>
        <v>0</v>
      </c>
      <c r="X1370" s="21">
        <f t="shared" si="664"/>
        <v>0</v>
      </c>
      <c r="Y1370" s="22">
        <f t="shared" si="641"/>
        <v>0</v>
      </c>
      <c r="Z1370" s="13">
        <f t="shared" si="642"/>
        <v>0</v>
      </c>
      <c r="AA1370" s="23">
        <f t="shared" si="643"/>
        <v>0</v>
      </c>
      <c r="AB1370" s="23">
        <f t="shared" si="644"/>
        <v>0</v>
      </c>
      <c r="AC1370" s="23">
        <f t="shared" si="645"/>
        <v>0</v>
      </c>
      <c r="AD1370" s="24">
        <f t="shared" si="646"/>
        <v>0</v>
      </c>
      <c r="AE1370" s="25">
        <f>IFERROR(VLOOKUP($B1370,'[1]Market Cap'!$G:$I,2,FALSE),"-")</f>
        <v>948.24526500000002</v>
      </c>
      <c r="AF1370" s="20">
        <f t="shared" si="647"/>
        <v>0</v>
      </c>
      <c r="AG1370" s="17">
        <f t="shared" si="648"/>
        <v>0</v>
      </c>
      <c r="AH1370" s="17">
        <f t="shared" si="649"/>
        <v>0</v>
      </c>
      <c r="AI1370" s="17" t="str">
        <f t="shared" si="650"/>
        <v>-</v>
      </c>
      <c r="AJ1370" s="26" t="str">
        <f>IFERROR(VLOOKUP($B1370,'[1]Paste Only'!$D:$AM,26,FALSE),"-")</f>
        <v>-</v>
      </c>
      <c r="AK1370" s="26" t="str">
        <f>IFERROR(VLOOKUP($B1370,'[1]Paste Only'!$D:$AM,23,FALSE),"-")</f>
        <v>-</v>
      </c>
      <c r="AL1370" s="26" t="str">
        <f>IFERROR(VLOOKUP($B1370,'[1]Paste Only'!$D:$AM,22,FALSE),"-")</f>
        <v>-</v>
      </c>
      <c r="AM1370" s="21" t="str">
        <f t="shared" si="665"/>
        <v>-</v>
      </c>
      <c r="AN1370" s="21" t="str">
        <f t="shared" si="665"/>
        <v>-</v>
      </c>
      <c r="AO1370" s="21" t="str">
        <f t="shared" si="665"/>
        <v>-</v>
      </c>
      <c r="AP1370" s="27">
        <f t="shared" si="651"/>
        <v>0</v>
      </c>
      <c r="AQ1370" s="27" t="str">
        <f t="shared" si="652"/>
        <v>-</v>
      </c>
      <c r="AR1370" s="27" t="str">
        <f t="shared" si="653"/>
        <v>-</v>
      </c>
      <c r="AS1370" s="27">
        <f t="shared" si="654"/>
        <v>0</v>
      </c>
      <c r="AT1370" s="27">
        <f t="shared" si="655"/>
        <v>0</v>
      </c>
      <c r="AU1370" s="27">
        <f t="shared" si="656"/>
        <v>0</v>
      </c>
      <c r="AV1370" s="21" t="str">
        <f t="shared" si="657"/>
        <v>0</v>
      </c>
      <c r="AW1370" s="27">
        <f t="shared" si="658"/>
        <v>0</v>
      </c>
      <c r="AX1370" s="27" t="str">
        <f t="shared" si="659"/>
        <v>-</v>
      </c>
      <c r="AY1370" s="27" t="str">
        <f t="shared" si="660"/>
        <v>-</v>
      </c>
      <c r="AZ1370" s="21" t="str">
        <f t="shared" si="661"/>
        <v>-</v>
      </c>
      <c r="BA1370" s="21" t="str">
        <f t="shared" si="662"/>
        <v>-</v>
      </c>
      <c r="BB1370" s="28"/>
      <c r="BC1370" s="28"/>
      <c r="BD1370" s="28"/>
      <c r="BE1370" s="28"/>
      <c r="BF1370" s="28"/>
      <c r="BG1370" s="29"/>
      <c r="BH1370" s="29"/>
      <c r="BI1370" s="29"/>
      <c r="BJ1370" s="29"/>
      <c r="BK1370" s="29"/>
    </row>
    <row r="1371" spans="1:64" x14ac:dyDescent="0.25">
      <c r="A1371" s="13" t="s">
        <v>4163</v>
      </c>
      <c r="B1371" s="33" t="s">
        <v>4164</v>
      </c>
      <c r="C1371" s="13" t="s">
        <v>4165</v>
      </c>
      <c r="D1371" s="13" t="str">
        <f>IFERROR(VLOOKUP($B1371,[1]GICS!$C:$D,2,FALSE),"-")</f>
        <v>Health Care</v>
      </c>
      <c r="E1371" s="14">
        <f>IFERROR(IF(VLOOKUP($B1371,'[1]Paste Only'!$D:$AM,4,FALSE)="-",VLOOKUP($B1371,'[1]Market Cap'!$A:$J,10,FALSE),VLOOKUP($B1371,'[1]Paste Only'!$D:$AM,4,FALSE)),"-")</f>
        <v>776.85</v>
      </c>
      <c r="F1371" s="14" t="str">
        <f>IFERROR(VLOOKUP($B1371,'[1]Paste Only'!$D:$AM,5,FALSE),"-")</f>
        <v>-</v>
      </c>
      <c r="G1371" s="15">
        <f>IFERROR(VLOOKUP($B1371,'[1]Paste Only'!$D:$AM,6,FALSE),"-")</f>
        <v>0</v>
      </c>
      <c r="H1371" s="15">
        <f>IFERROR(VLOOKUP($B1371,'[1]Paste Only'!$D:$AM,7,FALSE),"-")</f>
        <v>0</v>
      </c>
      <c r="I1371" s="15">
        <f>IFERROR(VLOOKUP($B1371,'[1]Paste Only'!$D:$AM,8,FALSE),"-")</f>
        <v>0</v>
      </c>
      <c r="J1371" s="34"/>
      <c r="K1371" s="34"/>
      <c r="L1371" s="14">
        <f>IFERROR(VLOOKUP($B1371,'[1]Paste Only'!$D:$AM,12,FALSE),"-")</f>
        <v>15.01</v>
      </c>
      <c r="M1371" s="14" t="str">
        <f>IFERROR(VLOOKUP($B1371,'[1]Paste Only'!$D:$AM,15,FALSE),"-")</f>
        <v>-</v>
      </c>
      <c r="N1371" s="30"/>
      <c r="O1371" s="18"/>
      <c r="P1371" s="19">
        <f t="shared" si="663"/>
        <v>0</v>
      </c>
      <c r="Q1371" s="20">
        <f t="shared" si="639"/>
        <v>0</v>
      </c>
      <c r="R1371" s="13">
        <f t="shared" si="640"/>
        <v>0</v>
      </c>
      <c r="S1371" s="13" t="str">
        <f>IFERROR(VLOOKUP($B1371,'[1]Market Cap'!$G:$I,3,FALSE),"-")</f>
        <v>Small Cap</v>
      </c>
      <c r="T1371" s="13"/>
      <c r="U1371" s="13"/>
      <c r="V1371" s="21">
        <f t="shared" si="664"/>
        <v>0</v>
      </c>
      <c r="W1371" s="21">
        <f t="shared" si="664"/>
        <v>0</v>
      </c>
      <c r="X1371" s="21">
        <f t="shared" si="664"/>
        <v>0</v>
      </c>
      <c r="Y1371" s="22">
        <f t="shared" si="641"/>
        <v>0</v>
      </c>
      <c r="Z1371" s="13">
        <f t="shared" si="642"/>
        <v>0</v>
      </c>
      <c r="AA1371" s="23">
        <f t="shared" si="643"/>
        <v>0</v>
      </c>
      <c r="AB1371" s="23">
        <f t="shared" si="644"/>
        <v>0</v>
      </c>
      <c r="AC1371" s="23">
        <f t="shared" si="645"/>
        <v>0</v>
      </c>
      <c r="AD1371" s="24">
        <f t="shared" si="646"/>
        <v>0</v>
      </c>
      <c r="AE1371" s="25">
        <f>IFERROR(VLOOKUP($B1371,'[1]Market Cap'!$G:$I,2,FALSE),"-")</f>
        <v>3460.1536016999999</v>
      </c>
      <c r="AF1371" s="20">
        <f t="shared" si="647"/>
        <v>0</v>
      </c>
      <c r="AG1371" s="17">
        <f t="shared" si="648"/>
        <v>0</v>
      </c>
      <c r="AH1371" s="17">
        <f t="shared" si="649"/>
        <v>0</v>
      </c>
      <c r="AI1371" s="17" t="str">
        <f t="shared" si="650"/>
        <v>-</v>
      </c>
      <c r="AJ1371" s="26" t="str">
        <f>IFERROR(VLOOKUP($B1371,'[1]Paste Only'!$D:$AM,26,FALSE),"-")</f>
        <v>-</v>
      </c>
      <c r="AK1371" s="26" t="str">
        <f>IFERROR(VLOOKUP($B1371,'[1]Paste Only'!$D:$AM,23,FALSE),"-")</f>
        <v>-</v>
      </c>
      <c r="AL1371" s="26" t="str">
        <f>IFERROR(VLOOKUP($B1371,'[1]Paste Only'!$D:$AM,22,FALSE),"-")</f>
        <v>-</v>
      </c>
      <c r="AM1371" s="21" t="str">
        <f t="shared" si="665"/>
        <v>-</v>
      </c>
      <c r="AN1371" s="21" t="str">
        <f t="shared" si="665"/>
        <v>-</v>
      </c>
      <c r="AO1371" s="21" t="str">
        <f t="shared" si="665"/>
        <v>-</v>
      </c>
      <c r="AP1371" s="27">
        <f t="shared" si="651"/>
        <v>0</v>
      </c>
      <c r="AQ1371" s="27" t="str">
        <f t="shared" si="652"/>
        <v>-</v>
      </c>
      <c r="AR1371" s="27" t="str">
        <f t="shared" si="653"/>
        <v>-</v>
      </c>
      <c r="AS1371" s="27">
        <f t="shared" si="654"/>
        <v>0</v>
      </c>
      <c r="AT1371" s="27">
        <f t="shared" si="655"/>
        <v>0</v>
      </c>
      <c r="AU1371" s="27">
        <f t="shared" si="656"/>
        <v>0</v>
      </c>
      <c r="AV1371" s="21" t="str">
        <f t="shared" si="657"/>
        <v>0</v>
      </c>
      <c r="AW1371" s="27">
        <f t="shared" si="658"/>
        <v>0</v>
      </c>
      <c r="AX1371" s="27" t="str">
        <f t="shared" si="659"/>
        <v>-</v>
      </c>
      <c r="AY1371" s="27" t="str">
        <f t="shared" si="660"/>
        <v>-</v>
      </c>
      <c r="AZ1371" s="21" t="str">
        <f t="shared" si="661"/>
        <v>-</v>
      </c>
      <c r="BA1371" s="21" t="str">
        <f t="shared" si="662"/>
        <v>-</v>
      </c>
      <c r="BB1371" s="28"/>
      <c r="BC1371" s="28"/>
      <c r="BD1371" s="28"/>
      <c r="BE1371" s="28"/>
      <c r="BF1371" s="28"/>
      <c r="BG1371" s="29"/>
      <c r="BH1371" s="29"/>
      <c r="BI1371" s="29"/>
      <c r="BJ1371" s="29"/>
      <c r="BK1371" s="29"/>
    </row>
    <row r="1372" spans="1:64" x14ac:dyDescent="0.25">
      <c r="A1372" s="13" t="s">
        <v>4166</v>
      </c>
      <c r="B1372" s="33" t="s">
        <v>4167</v>
      </c>
      <c r="C1372" s="13" t="s">
        <v>4168</v>
      </c>
      <c r="D1372" s="13" t="str">
        <f>IFERROR(VLOOKUP($B1372,[1]GICS!$C:$D,2,FALSE),"-")</f>
        <v>Industrials</v>
      </c>
      <c r="E1372" s="14">
        <f>IFERROR(IF(VLOOKUP($B1372,'[1]Paste Only'!$D:$AM,4,FALSE)="-",VLOOKUP($B1372,'[1]Market Cap'!$A:$J,10,FALSE),VLOOKUP($B1372,'[1]Paste Only'!$D:$AM,4,FALSE)),"-")</f>
        <v>391.9</v>
      </c>
      <c r="F1372" s="14" t="str">
        <f>IFERROR(VLOOKUP($B1372,'[1]Paste Only'!$D:$AM,5,FALSE),"-")</f>
        <v>-</v>
      </c>
      <c r="G1372" s="15">
        <f>IFERROR(VLOOKUP($B1372,'[1]Paste Only'!$D:$AM,6,FALSE),"-")</f>
        <v>0</v>
      </c>
      <c r="H1372" s="15">
        <f>IFERROR(VLOOKUP($B1372,'[1]Paste Only'!$D:$AM,7,FALSE),"-")</f>
        <v>0</v>
      </c>
      <c r="I1372" s="15">
        <f>IFERROR(VLOOKUP($B1372,'[1]Paste Only'!$D:$AM,8,FALSE),"-")</f>
        <v>0</v>
      </c>
      <c r="J1372" s="34"/>
      <c r="K1372" s="34"/>
      <c r="L1372" s="14">
        <f>IFERROR(VLOOKUP($B1372,'[1]Paste Only'!$D:$AM,12,FALSE),"-")</f>
        <v>7.09</v>
      </c>
      <c r="M1372" s="14" t="str">
        <f>IFERROR(VLOOKUP($B1372,'[1]Paste Only'!$D:$AM,15,FALSE),"-")</f>
        <v>-</v>
      </c>
      <c r="N1372" s="30"/>
      <c r="O1372" s="18"/>
      <c r="P1372" s="19">
        <f t="shared" si="663"/>
        <v>0</v>
      </c>
      <c r="Q1372" s="20">
        <f t="shared" si="639"/>
        <v>0</v>
      </c>
      <c r="R1372" s="13">
        <f t="shared" si="640"/>
        <v>0</v>
      </c>
      <c r="S1372" s="13" t="str">
        <f>IFERROR(VLOOKUP($B1372,'[1]Market Cap'!$G:$I,3,FALSE),"-")</f>
        <v>Small Cap</v>
      </c>
      <c r="T1372" s="13"/>
      <c r="U1372" s="13"/>
      <c r="V1372" s="21">
        <f t="shared" si="664"/>
        <v>0</v>
      </c>
      <c r="W1372" s="21">
        <f t="shared" si="664"/>
        <v>0</v>
      </c>
      <c r="X1372" s="21">
        <f t="shared" si="664"/>
        <v>0</v>
      </c>
      <c r="Y1372" s="22">
        <f t="shared" si="641"/>
        <v>0</v>
      </c>
      <c r="Z1372" s="13">
        <f t="shared" si="642"/>
        <v>0</v>
      </c>
      <c r="AA1372" s="23">
        <f t="shared" si="643"/>
        <v>0</v>
      </c>
      <c r="AB1372" s="23">
        <f t="shared" si="644"/>
        <v>0</v>
      </c>
      <c r="AC1372" s="23">
        <f t="shared" si="645"/>
        <v>0</v>
      </c>
      <c r="AD1372" s="24">
        <f t="shared" si="646"/>
        <v>0</v>
      </c>
      <c r="AE1372" s="25">
        <f>IFERROR(VLOOKUP($B1372,'[1]Market Cap'!$G:$I,2,FALSE),"-")</f>
        <v>999.36600583999996</v>
      </c>
      <c r="AF1372" s="20">
        <f t="shared" si="647"/>
        <v>0</v>
      </c>
      <c r="AG1372" s="17">
        <f t="shared" si="648"/>
        <v>0</v>
      </c>
      <c r="AH1372" s="17">
        <f t="shared" si="649"/>
        <v>0</v>
      </c>
      <c r="AI1372" s="17" t="str">
        <f t="shared" si="650"/>
        <v>-</v>
      </c>
      <c r="AJ1372" s="26" t="str">
        <f>IFERROR(VLOOKUP($B1372,'[1]Paste Only'!$D:$AM,26,FALSE),"-")</f>
        <v>-</v>
      </c>
      <c r="AK1372" s="26" t="str">
        <f>IFERROR(VLOOKUP($B1372,'[1]Paste Only'!$D:$AM,23,FALSE),"-")</f>
        <v>-</v>
      </c>
      <c r="AL1372" s="26" t="str">
        <f>IFERROR(VLOOKUP($B1372,'[1]Paste Only'!$D:$AM,22,FALSE),"-")</f>
        <v>-</v>
      </c>
      <c r="AM1372" s="21" t="str">
        <f t="shared" si="665"/>
        <v>-</v>
      </c>
      <c r="AN1372" s="21" t="str">
        <f t="shared" si="665"/>
        <v>-</v>
      </c>
      <c r="AO1372" s="21" t="str">
        <f t="shared" si="665"/>
        <v>-</v>
      </c>
      <c r="AP1372" s="27">
        <f t="shared" si="651"/>
        <v>0</v>
      </c>
      <c r="AQ1372" s="27" t="str">
        <f t="shared" si="652"/>
        <v>-</v>
      </c>
      <c r="AR1372" s="27" t="str">
        <f t="shared" si="653"/>
        <v>-</v>
      </c>
      <c r="AS1372" s="27">
        <f t="shared" si="654"/>
        <v>0</v>
      </c>
      <c r="AT1372" s="27">
        <f t="shared" si="655"/>
        <v>0</v>
      </c>
      <c r="AU1372" s="27">
        <f t="shared" si="656"/>
        <v>0</v>
      </c>
      <c r="AV1372" s="21" t="str">
        <f t="shared" si="657"/>
        <v>0</v>
      </c>
      <c r="AW1372" s="27">
        <f t="shared" si="658"/>
        <v>0</v>
      </c>
      <c r="AX1372" s="27" t="str">
        <f t="shared" si="659"/>
        <v>-</v>
      </c>
      <c r="AY1372" s="27" t="str">
        <f t="shared" si="660"/>
        <v>-</v>
      </c>
      <c r="AZ1372" s="21" t="str">
        <f t="shared" si="661"/>
        <v>-</v>
      </c>
      <c r="BA1372" s="21" t="str">
        <f t="shared" si="662"/>
        <v>-</v>
      </c>
      <c r="BB1372" s="28"/>
      <c r="BC1372" s="28"/>
      <c r="BD1372" s="28"/>
      <c r="BE1372" s="28"/>
      <c r="BF1372" s="28"/>
      <c r="BG1372" s="29"/>
      <c r="BH1372" s="29"/>
      <c r="BI1372" s="29"/>
      <c r="BJ1372" s="29"/>
      <c r="BK1372" s="29"/>
    </row>
    <row r="1373" spans="1:64" x14ac:dyDescent="0.25">
      <c r="A1373" s="13" t="s">
        <v>4169</v>
      </c>
      <c r="B1373" s="33" t="s">
        <v>4170</v>
      </c>
      <c r="C1373" s="13" t="s">
        <v>4171</v>
      </c>
      <c r="D1373" s="13" t="str">
        <f>IFERROR(VLOOKUP($B1373,[1]GICS!$C:$D,2,FALSE),"-")</f>
        <v>Materials</v>
      </c>
      <c r="E1373" s="14">
        <f>IFERROR(IF(VLOOKUP($B1373,'[1]Paste Only'!$D:$AM,4,FALSE)="-",VLOOKUP($B1373,'[1]Market Cap'!$A:$J,10,FALSE),VLOOKUP($B1373,'[1]Paste Only'!$D:$AM,4,FALSE)),"-")</f>
        <v>86.09</v>
      </c>
      <c r="F1373" s="14" t="str">
        <f>IFERROR(VLOOKUP($B1373,'[1]Paste Only'!$D:$AM,5,FALSE),"-")</f>
        <v>-</v>
      </c>
      <c r="G1373" s="15">
        <f>IFERROR(VLOOKUP($B1373,'[1]Paste Only'!$D:$AM,6,FALSE),"-")</f>
        <v>0</v>
      </c>
      <c r="H1373" s="15">
        <f>IFERROR(VLOOKUP($B1373,'[1]Paste Only'!$D:$AM,7,FALSE),"-")</f>
        <v>0</v>
      </c>
      <c r="I1373" s="15">
        <f>IFERROR(VLOOKUP($B1373,'[1]Paste Only'!$D:$AM,8,FALSE),"-")</f>
        <v>0</v>
      </c>
      <c r="J1373" s="34"/>
      <c r="K1373" s="34"/>
      <c r="L1373" s="14" t="str">
        <f>IFERROR(VLOOKUP($B1373,'[1]Paste Only'!$D:$AM,12,FALSE),"-")</f>
        <v>-</v>
      </c>
      <c r="M1373" s="14" t="str">
        <f>IFERROR(VLOOKUP($B1373,'[1]Paste Only'!$D:$AM,15,FALSE),"-")</f>
        <v>-</v>
      </c>
      <c r="N1373" s="30"/>
      <c r="O1373" s="18"/>
      <c r="P1373" s="19">
        <f t="shared" si="663"/>
        <v>0</v>
      </c>
      <c r="Q1373" s="20">
        <f t="shared" si="639"/>
        <v>0</v>
      </c>
      <c r="R1373" s="13">
        <f t="shared" si="640"/>
        <v>0</v>
      </c>
      <c r="S1373" s="13" t="str">
        <f>IFERROR(VLOOKUP($B1373,'[1]Market Cap'!$G:$I,3,FALSE),"-")</f>
        <v>Small Cap</v>
      </c>
      <c r="T1373" s="13"/>
      <c r="U1373" s="13"/>
      <c r="V1373" s="21">
        <f t="shared" si="664"/>
        <v>0</v>
      </c>
      <c r="W1373" s="21">
        <f t="shared" si="664"/>
        <v>0</v>
      </c>
      <c r="X1373" s="21">
        <f t="shared" si="664"/>
        <v>0</v>
      </c>
      <c r="Y1373" s="22">
        <f t="shared" si="641"/>
        <v>0</v>
      </c>
      <c r="Z1373" s="13">
        <f t="shared" si="642"/>
        <v>0</v>
      </c>
      <c r="AA1373" s="23">
        <f t="shared" si="643"/>
        <v>0</v>
      </c>
      <c r="AB1373" s="23">
        <f t="shared" si="644"/>
        <v>0</v>
      </c>
      <c r="AC1373" s="23">
        <f t="shared" si="645"/>
        <v>0</v>
      </c>
      <c r="AD1373" s="24">
        <f t="shared" si="646"/>
        <v>0</v>
      </c>
      <c r="AE1373" s="25">
        <f>IFERROR(VLOOKUP($B1373,'[1]Market Cap'!$G:$I,2,FALSE),"-")</f>
        <v>970.04313000000002</v>
      </c>
      <c r="AF1373" s="20">
        <f t="shared" si="647"/>
        <v>0</v>
      </c>
      <c r="AG1373" s="17">
        <f t="shared" si="648"/>
        <v>0</v>
      </c>
      <c r="AH1373" s="17">
        <f t="shared" si="649"/>
        <v>0</v>
      </c>
      <c r="AI1373" s="17" t="str">
        <f t="shared" si="650"/>
        <v>-</v>
      </c>
      <c r="AJ1373" s="26" t="str">
        <f>IFERROR(VLOOKUP($B1373,'[1]Paste Only'!$D:$AM,26,FALSE),"-")</f>
        <v>-</v>
      </c>
      <c r="AK1373" s="26" t="str">
        <f>IFERROR(VLOOKUP($B1373,'[1]Paste Only'!$D:$AM,23,FALSE),"-")</f>
        <v>-</v>
      </c>
      <c r="AL1373" s="26" t="str">
        <f>IFERROR(VLOOKUP($B1373,'[1]Paste Only'!$D:$AM,22,FALSE),"-")</f>
        <v>-</v>
      </c>
      <c r="AM1373" s="21" t="str">
        <f t="shared" si="665"/>
        <v>-</v>
      </c>
      <c r="AN1373" s="21" t="str">
        <f t="shared" si="665"/>
        <v>-</v>
      </c>
      <c r="AO1373" s="21" t="str">
        <f t="shared" si="665"/>
        <v>-</v>
      </c>
      <c r="AP1373" s="27">
        <f t="shared" si="651"/>
        <v>0</v>
      </c>
      <c r="AQ1373" s="27" t="str">
        <f t="shared" si="652"/>
        <v>-</v>
      </c>
      <c r="AR1373" s="27" t="str">
        <f t="shared" si="653"/>
        <v>-</v>
      </c>
      <c r="AS1373" s="27">
        <f t="shared" si="654"/>
        <v>0</v>
      </c>
      <c r="AT1373" s="27">
        <f t="shared" si="655"/>
        <v>0</v>
      </c>
      <c r="AU1373" s="27">
        <f t="shared" si="656"/>
        <v>0</v>
      </c>
      <c r="AV1373" s="21" t="str">
        <f t="shared" si="657"/>
        <v>0</v>
      </c>
      <c r="AW1373" s="27">
        <f t="shared" si="658"/>
        <v>0</v>
      </c>
      <c r="AX1373" s="27" t="str">
        <f t="shared" si="659"/>
        <v>-</v>
      </c>
      <c r="AY1373" s="27" t="str">
        <f t="shared" si="660"/>
        <v>-</v>
      </c>
      <c r="AZ1373" s="21" t="str">
        <f t="shared" si="661"/>
        <v>-</v>
      </c>
      <c r="BA1373" s="21" t="str">
        <f t="shared" si="662"/>
        <v>-</v>
      </c>
      <c r="BB1373" s="28"/>
      <c r="BC1373" s="28"/>
      <c r="BD1373" s="28"/>
      <c r="BE1373" s="28"/>
      <c r="BF1373" s="28"/>
      <c r="BG1373" s="29"/>
      <c r="BH1373" s="29"/>
      <c r="BI1373" s="29"/>
      <c r="BJ1373" s="29"/>
      <c r="BK1373" s="29"/>
    </row>
    <row r="1374" spans="1:64" x14ac:dyDescent="0.25">
      <c r="A1374" s="13" t="s">
        <v>4172</v>
      </c>
      <c r="B1374" s="33" t="s">
        <v>4173</v>
      </c>
      <c r="C1374" s="13" t="s">
        <v>4174</v>
      </c>
      <c r="D1374" s="13" t="str">
        <f>IFERROR(VLOOKUP($B1374,[1]GICS!$C:$D,2,FALSE),"-")</f>
        <v>Consumer Staples</v>
      </c>
      <c r="E1374" s="14">
        <f>IFERROR(IF(VLOOKUP($B1374,'[1]Paste Only'!$D:$AM,4,FALSE)="-",VLOOKUP($B1374,'[1]Market Cap'!$A:$J,10,FALSE),VLOOKUP($B1374,'[1]Paste Only'!$D:$AM,4,FALSE)),"-")</f>
        <v>292.89999999999998</v>
      </c>
      <c r="F1374" s="14" t="str">
        <f>IFERROR(VLOOKUP($B1374,'[1]Paste Only'!$D:$AM,5,FALSE),"-")</f>
        <v>-</v>
      </c>
      <c r="G1374" s="15">
        <f>IFERROR(VLOOKUP($B1374,'[1]Paste Only'!$D:$AM,6,FALSE),"-")</f>
        <v>0</v>
      </c>
      <c r="H1374" s="15">
        <f>IFERROR(VLOOKUP($B1374,'[1]Paste Only'!$D:$AM,7,FALSE),"-")</f>
        <v>0</v>
      </c>
      <c r="I1374" s="15">
        <f>IFERROR(VLOOKUP($B1374,'[1]Paste Only'!$D:$AM,8,FALSE),"-")</f>
        <v>0</v>
      </c>
      <c r="J1374" s="34"/>
      <c r="K1374" s="34"/>
      <c r="L1374" s="14">
        <f>IFERROR(VLOOKUP($B1374,'[1]Paste Only'!$D:$AM,12,FALSE),"-")</f>
        <v>-31.3</v>
      </c>
      <c r="M1374" s="14" t="str">
        <f>IFERROR(VLOOKUP($B1374,'[1]Paste Only'!$D:$AM,15,FALSE),"-")</f>
        <v>-</v>
      </c>
      <c r="N1374" s="30"/>
      <c r="O1374" s="18"/>
      <c r="P1374" s="19">
        <f t="shared" si="663"/>
        <v>0</v>
      </c>
      <c r="Q1374" s="20">
        <f t="shared" si="639"/>
        <v>0</v>
      </c>
      <c r="R1374" s="13">
        <f t="shared" si="640"/>
        <v>0</v>
      </c>
      <c r="S1374" s="13" t="str">
        <f>IFERROR(VLOOKUP($B1374,'[1]Market Cap'!$G:$I,3,FALSE),"-")</f>
        <v>Small Cap</v>
      </c>
      <c r="T1374" s="13"/>
      <c r="U1374" s="13"/>
      <c r="V1374" s="21">
        <f t="shared" si="664"/>
        <v>0</v>
      </c>
      <c r="W1374" s="21">
        <f t="shared" si="664"/>
        <v>0</v>
      </c>
      <c r="X1374" s="21">
        <f t="shared" si="664"/>
        <v>0</v>
      </c>
      <c r="Y1374" s="22">
        <f t="shared" si="641"/>
        <v>0</v>
      </c>
      <c r="Z1374" s="13">
        <f t="shared" si="642"/>
        <v>0</v>
      </c>
      <c r="AA1374" s="23">
        <f t="shared" si="643"/>
        <v>0</v>
      </c>
      <c r="AB1374" s="23">
        <f t="shared" si="644"/>
        <v>0</v>
      </c>
      <c r="AC1374" s="23">
        <f t="shared" si="645"/>
        <v>0</v>
      </c>
      <c r="AD1374" s="24">
        <f t="shared" si="646"/>
        <v>0</v>
      </c>
      <c r="AE1374" s="25">
        <f>IFERROR(VLOOKUP($B1374,'[1]Market Cap'!$G:$I,2,FALSE),"-")</f>
        <v>872.29087935999996</v>
      </c>
      <c r="AF1374" s="20">
        <f t="shared" si="647"/>
        <v>0</v>
      </c>
      <c r="AG1374" s="17">
        <f t="shared" si="648"/>
        <v>0</v>
      </c>
      <c r="AH1374" s="17">
        <f t="shared" si="649"/>
        <v>0</v>
      </c>
      <c r="AI1374" s="17" t="str">
        <f t="shared" si="650"/>
        <v>-</v>
      </c>
      <c r="AJ1374" s="26" t="str">
        <f>IFERROR(VLOOKUP($B1374,'[1]Paste Only'!$D:$AM,26,FALSE),"-")</f>
        <v>-</v>
      </c>
      <c r="AK1374" s="26" t="str">
        <f>IFERROR(VLOOKUP($B1374,'[1]Paste Only'!$D:$AM,23,FALSE),"-")</f>
        <v>-</v>
      </c>
      <c r="AL1374" s="26" t="str">
        <f>IFERROR(VLOOKUP($B1374,'[1]Paste Only'!$D:$AM,22,FALSE),"-")</f>
        <v>-</v>
      </c>
      <c r="AM1374" s="21" t="str">
        <f t="shared" si="665"/>
        <v>-</v>
      </c>
      <c r="AN1374" s="21" t="str">
        <f t="shared" si="665"/>
        <v>-</v>
      </c>
      <c r="AO1374" s="21" t="str">
        <f t="shared" si="665"/>
        <v>-</v>
      </c>
      <c r="AP1374" s="27">
        <f t="shared" si="651"/>
        <v>0</v>
      </c>
      <c r="AQ1374" s="27" t="str">
        <f t="shared" si="652"/>
        <v>-</v>
      </c>
      <c r="AR1374" s="27" t="str">
        <f t="shared" si="653"/>
        <v>-</v>
      </c>
      <c r="AS1374" s="27">
        <f t="shared" si="654"/>
        <v>0</v>
      </c>
      <c r="AT1374" s="27">
        <f t="shared" si="655"/>
        <v>0</v>
      </c>
      <c r="AU1374" s="27">
        <f t="shared" si="656"/>
        <v>0</v>
      </c>
      <c r="AV1374" s="21" t="str">
        <f t="shared" si="657"/>
        <v>0</v>
      </c>
      <c r="AW1374" s="27">
        <f t="shared" si="658"/>
        <v>0</v>
      </c>
      <c r="AX1374" s="27" t="str">
        <f t="shared" si="659"/>
        <v>-</v>
      </c>
      <c r="AY1374" s="27" t="str">
        <f t="shared" si="660"/>
        <v>-</v>
      </c>
      <c r="AZ1374" s="21" t="str">
        <f t="shared" si="661"/>
        <v>-</v>
      </c>
      <c r="BA1374" s="21" t="str">
        <f t="shared" si="662"/>
        <v>-</v>
      </c>
      <c r="BB1374" s="28"/>
      <c r="BC1374" s="28"/>
      <c r="BD1374" s="28"/>
      <c r="BE1374" s="28"/>
      <c r="BF1374" s="28"/>
      <c r="BG1374" s="29"/>
      <c r="BH1374" s="29"/>
      <c r="BI1374" s="29"/>
      <c r="BJ1374" s="29"/>
      <c r="BK1374" s="29"/>
    </row>
    <row r="1375" spans="1:64" x14ac:dyDescent="0.25">
      <c r="A1375" s="13" t="s">
        <v>4175</v>
      </c>
      <c r="B1375" s="33" t="s">
        <v>4176</v>
      </c>
      <c r="C1375" s="13" t="s">
        <v>4177</v>
      </c>
      <c r="D1375" s="13" t="str">
        <f>IFERROR(VLOOKUP($B1375,[1]GICS!$C:$D,2,FALSE),"-")</f>
        <v>Materials</v>
      </c>
      <c r="E1375" s="14">
        <f>IFERROR(IF(VLOOKUP($B1375,'[1]Paste Only'!$D:$AM,4,FALSE)="-",VLOOKUP($B1375,'[1]Market Cap'!$A:$J,10,FALSE),VLOOKUP($B1375,'[1]Paste Only'!$D:$AM,4,FALSE)),"-")</f>
        <v>75.09</v>
      </c>
      <c r="F1375" s="14" t="str">
        <f>IFERROR(VLOOKUP($B1375,'[1]Paste Only'!$D:$AM,5,FALSE),"-")</f>
        <v>-</v>
      </c>
      <c r="G1375" s="15">
        <f>IFERROR(VLOOKUP($B1375,'[1]Paste Only'!$D:$AM,6,FALSE),"-")</f>
        <v>0</v>
      </c>
      <c r="H1375" s="15">
        <f>IFERROR(VLOOKUP($B1375,'[1]Paste Only'!$D:$AM,7,FALSE),"-")</f>
        <v>0</v>
      </c>
      <c r="I1375" s="15">
        <f>IFERROR(VLOOKUP($B1375,'[1]Paste Only'!$D:$AM,8,FALSE),"-")</f>
        <v>0</v>
      </c>
      <c r="J1375" s="34"/>
      <c r="K1375" s="34"/>
      <c r="L1375" s="14">
        <f>IFERROR(VLOOKUP($B1375,'[1]Paste Only'!$D:$AM,12,FALSE),"-")</f>
        <v>5.0999999999999996</v>
      </c>
      <c r="M1375" s="14" t="str">
        <f>IFERROR(VLOOKUP($B1375,'[1]Paste Only'!$D:$AM,15,FALSE),"-")</f>
        <v>-</v>
      </c>
      <c r="N1375" s="30"/>
      <c r="O1375" s="18"/>
      <c r="P1375" s="19">
        <f t="shared" si="663"/>
        <v>0</v>
      </c>
      <c r="Q1375" s="20">
        <f t="shared" si="639"/>
        <v>0</v>
      </c>
      <c r="R1375" s="13">
        <f t="shared" si="640"/>
        <v>0</v>
      </c>
      <c r="S1375" s="13" t="str">
        <f>IFERROR(VLOOKUP($B1375,'[1]Market Cap'!$G:$I,3,FALSE),"-")</f>
        <v>Small Cap</v>
      </c>
      <c r="T1375" s="13"/>
      <c r="U1375" s="13"/>
      <c r="V1375" s="21">
        <f t="shared" si="664"/>
        <v>0</v>
      </c>
      <c r="W1375" s="21">
        <f t="shared" si="664"/>
        <v>0</v>
      </c>
      <c r="X1375" s="21">
        <f t="shared" si="664"/>
        <v>0</v>
      </c>
      <c r="Y1375" s="22">
        <f t="shared" si="641"/>
        <v>0</v>
      </c>
      <c r="Z1375" s="13">
        <f t="shared" si="642"/>
        <v>0</v>
      </c>
      <c r="AA1375" s="23">
        <f t="shared" si="643"/>
        <v>0</v>
      </c>
      <c r="AB1375" s="23">
        <f t="shared" si="644"/>
        <v>0</v>
      </c>
      <c r="AC1375" s="23">
        <f t="shared" si="645"/>
        <v>0</v>
      </c>
      <c r="AD1375" s="24">
        <f t="shared" si="646"/>
        <v>0</v>
      </c>
      <c r="AE1375" s="25">
        <f>IFERROR(VLOOKUP($B1375,'[1]Market Cap'!$G:$I,2,FALSE),"-")</f>
        <v>914.86524746999999</v>
      </c>
      <c r="AF1375" s="20">
        <f t="shared" si="647"/>
        <v>0</v>
      </c>
      <c r="AG1375" s="17">
        <f t="shared" si="648"/>
        <v>0</v>
      </c>
      <c r="AH1375" s="17">
        <f t="shared" si="649"/>
        <v>0</v>
      </c>
      <c r="AI1375" s="17" t="str">
        <f t="shared" si="650"/>
        <v>-</v>
      </c>
      <c r="AJ1375" s="26" t="str">
        <f>IFERROR(VLOOKUP($B1375,'[1]Paste Only'!$D:$AM,26,FALSE),"-")</f>
        <v>-</v>
      </c>
      <c r="AK1375" s="26" t="str">
        <f>IFERROR(VLOOKUP($B1375,'[1]Paste Only'!$D:$AM,23,FALSE),"-")</f>
        <v>-</v>
      </c>
      <c r="AL1375" s="26" t="str">
        <f>IFERROR(VLOOKUP($B1375,'[1]Paste Only'!$D:$AM,22,FALSE),"-")</f>
        <v>-</v>
      </c>
      <c r="AM1375" s="21" t="str">
        <f t="shared" si="665"/>
        <v>-</v>
      </c>
      <c r="AN1375" s="21" t="str">
        <f t="shared" si="665"/>
        <v>-</v>
      </c>
      <c r="AO1375" s="21" t="str">
        <f t="shared" si="665"/>
        <v>-</v>
      </c>
      <c r="AP1375" s="27">
        <f t="shared" si="651"/>
        <v>0</v>
      </c>
      <c r="AQ1375" s="27" t="str">
        <f t="shared" si="652"/>
        <v>-</v>
      </c>
      <c r="AR1375" s="27" t="str">
        <f t="shared" si="653"/>
        <v>-</v>
      </c>
      <c r="AS1375" s="27">
        <f t="shared" si="654"/>
        <v>0</v>
      </c>
      <c r="AT1375" s="27">
        <f t="shared" si="655"/>
        <v>0</v>
      </c>
      <c r="AU1375" s="27">
        <f t="shared" si="656"/>
        <v>0</v>
      </c>
      <c r="AV1375" s="21" t="str">
        <f t="shared" si="657"/>
        <v>0</v>
      </c>
      <c r="AW1375" s="27">
        <f t="shared" si="658"/>
        <v>0</v>
      </c>
      <c r="AX1375" s="27" t="str">
        <f t="shared" si="659"/>
        <v>-</v>
      </c>
      <c r="AY1375" s="27" t="str">
        <f t="shared" si="660"/>
        <v>-</v>
      </c>
      <c r="AZ1375" s="21" t="str">
        <f t="shared" si="661"/>
        <v>-</v>
      </c>
      <c r="BA1375" s="21" t="str">
        <f t="shared" si="662"/>
        <v>-</v>
      </c>
      <c r="BB1375" s="28"/>
      <c r="BC1375" s="28"/>
      <c r="BD1375" s="28"/>
      <c r="BE1375" s="28"/>
      <c r="BF1375" s="28"/>
      <c r="BG1375" s="29"/>
      <c r="BH1375" s="29"/>
      <c r="BI1375" s="29"/>
      <c r="BJ1375" s="29"/>
      <c r="BK1375" s="29"/>
    </row>
    <row r="1376" spans="1:64" x14ac:dyDescent="0.25">
      <c r="A1376" s="13" t="s">
        <v>4178</v>
      </c>
      <c r="B1376" s="33" t="s">
        <v>4179</v>
      </c>
      <c r="C1376" s="13" t="s">
        <v>4180</v>
      </c>
      <c r="D1376" s="13" t="str">
        <f>IFERROR(VLOOKUP($B1376,[1]GICS!$C:$D,2,FALSE),"-")</f>
        <v>Materials</v>
      </c>
      <c r="E1376" s="14">
        <f>IFERROR(IF(VLOOKUP($B1376,'[1]Paste Only'!$D:$AM,4,FALSE)="-",VLOOKUP($B1376,'[1]Market Cap'!$A:$J,10,FALSE),VLOOKUP($B1376,'[1]Paste Only'!$D:$AM,4,FALSE)),"-")</f>
        <v>102.45</v>
      </c>
      <c r="F1376" s="14" t="str">
        <f>IFERROR(VLOOKUP($B1376,'[1]Paste Only'!$D:$AM,5,FALSE),"-")</f>
        <v>-</v>
      </c>
      <c r="G1376" s="15">
        <f>IFERROR(VLOOKUP($B1376,'[1]Paste Only'!$D:$AM,6,FALSE),"-")</f>
        <v>0</v>
      </c>
      <c r="H1376" s="15">
        <f>IFERROR(VLOOKUP($B1376,'[1]Paste Only'!$D:$AM,7,FALSE),"-")</f>
        <v>0</v>
      </c>
      <c r="I1376" s="15">
        <f>IFERROR(VLOOKUP($B1376,'[1]Paste Only'!$D:$AM,8,FALSE),"-")</f>
        <v>0</v>
      </c>
      <c r="J1376" s="34"/>
      <c r="K1376" s="34"/>
      <c r="L1376" s="14">
        <f>IFERROR(VLOOKUP($B1376,'[1]Paste Only'!$D:$AM,12,FALSE),"-")</f>
        <v>-6.73</v>
      </c>
      <c r="M1376" s="14" t="str">
        <f>IFERROR(VLOOKUP($B1376,'[1]Paste Only'!$D:$AM,15,FALSE),"-")</f>
        <v>-</v>
      </c>
      <c r="N1376" s="30"/>
      <c r="O1376" s="18"/>
      <c r="P1376" s="19">
        <f t="shared" si="663"/>
        <v>0</v>
      </c>
      <c r="Q1376" s="20">
        <f t="shared" si="639"/>
        <v>0</v>
      </c>
      <c r="R1376" s="13">
        <f t="shared" si="640"/>
        <v>0</v>
      </c>
      <c r="S1376" s="13" t="str">
        <f>IFERROR(VLOOKUP($B1376,'[1]Market Cap'!$G:$I,3,FALSE),"-")</f>
        <v>Small Cap</v>
      </c>
      <c r="T1376" s="13"/>
      <c r="U1376" s="13"/>
      <c r="V1376" s="21">
        <f t="shared" si="664"/>
        <v>0</v>
      </c>
      <c r="W1376" s="21">
        <f t="shared" si="664"/>
        <v>0</v>
      </c>
      <c r="X1376" s="21">
        <f t="shared" si="664"/>
        <v>0</v>
      </c>
      <c r="Y1376" s="22">
        <f t="shared" si="641"/>
        <v>0</v>
      </c>
      <c r="Z1376" s="13">
        <f t="shared" si="642"/>
        <v>0</v>
      </c>
      <c r="AA1376" s="23">
        <f t="shared" si="643"/>
        <v>0</v>
      </c>
      <c r="AB1376" s="23">
        <f t="shared" si="644"/>
        <v>0</v>
      </c>
      <c r="AC1376" s="23">
        <f t="shared" si="645"/>
        <v>0</v>
      </c>
      <c r="AD1376" s="24">
        <f t="shared" si="646"/>
        <v>0</v>
      </c>
      <c r="AE1376" s="25">
        <f>IFERROR(VLOOKUP($B1376,'[1]Market Cap'!$G:$I,2,FALSE),"-")</f>
        <v>434.20172540999999</v>
      </c>
      <c r="AF1376" s="20">
        <f t="shared" si="647"/>
        <v>0</v>
      </c>
      <c r="AG1376" s="17">
        <f t="shared" si="648"/>
        <v>0</v>
      </c>
      <c r="AH1376" s="17">
        <f t="shared" si="649"/>
        <v>0</v>
      </c>
      <c r="AI1376" s="17" t="str">
        <f t="shared" si="650"/>
        <v>-</v>
      </c>
      <c r="AJ1376" s="26" t="str">
        <f>IFERROR(VLOOKUP($B1376,'[1]Paste Only'!$D:$AM,26,FALSE),"-")</f>
        <v>-</v>
      </c>
      <c r="AK1376" s="26" t="str">
        <f>IFERROR(VLOOKUP($B1376,'[1]Paste Only'!$D:$AM,23,FALSE),"-")</f>
        <v>-</v>
      </c>
      <c r="AL1376" s="26" t="str">
        <f>IFERROR(VLOOKUP($B1376,'[1]Paste Only'!$D:$AM,22,FALSE),"-")</f>
        <v>-</v>
      </c>
      <c r="AM1376" s="21" t="str">
        <f t="shared" si="665"/>
        <v>-</v>
      </c>
      <c r="AN1376" s="21" t="str">
        <f t="shared" si="665"/>
        <v>-</v>
      </c>
      <c r="AO1376" s="21" t="str">
        <f t="shared" si="665"/>
        <v>-</v>
      </c>
      <c r="AP1376" s="27">
        <f t="shared" si="651"/>
        <v>0</v>
      </c>
      <c r="AQ1376" s="27" t="str">
        <f t="shared" si="652"/>
        <v>-</v>
      </c>
      <c r="AR1376" s="27" t="str">
        <f t="shared" si="653"/>
        <v>-</v>
      </c>
      <c r="AS1376" s="27">
        <f t="shared" si="654"/>
        <v>0</v>
      </c>
      <c r="AT1376" s="27">
        <f t="shared" si="655"/>
        <v>0</v>
      </c>
      <c r="AU1376" s="27">
        <f t="shared" si="656"/>
        <v>0</v>
      </c>
      <c r="AV1376" s="21" t="str">
        <f t="shared" si="657"/>
        <v>0</v>
      </c>
      <c r="AW1376" s="27">
        <f t="shared" si="658"/>
        <v>0</v>
      </c>
      <c r="AX1376" s="27" t="str">
        <f t="shared" si="659"/>
        <v>-</v>
      </c>
      <c r="AY1376" s="27" t="str">
        <f t="shared" si="660"/>
        <v>-</v>
      </c>
      <c r="AZ1376" s="21" t="str">
        <f t="shared" si="661"/>
        <v>-</v>
      </c>
      <c r="BA1376" s="21" t="str">
        <f t="shared" si="662"/>
        <v>-</v>
      </c>
      <c r="BB1376" s="28"/>
      <c r="BC1376" s="28"/>
      <c r="BD1376" s="28"/>
      <c r="BE1376" s="28"/>
      <c r="BF1376" s="28"/>
      <c r="BG1376" s="29"/>
      <c r="BH1376" s="29"/>
      <c r="BI1376" s="29"/>
      <c r="BJ1376" s="29"/>
      <c r="BK1376" s="29"/>
    </row>
    <row r="1377" spans="1:64" x14ac:dyDescent="0.25">
      <c r="A1377" s="13" t="s">
        <v>4181</v>
      </c>
      <c r="B1377" s="33" t="s">
        <v>4182</v>
      </c>
      <c r="C1377" s="13" t="s">
        <v>4183</v>
      </c>
      <c r="D1377" s="13" t="str">
        <f>IFERROR(VLOOKUP($B1377,[1]GICS!$C:$D,2,FALSE),"-")</f>
        <v>Information Technology</v>
      </c>
      <c r="E1377" s="14">
        <f>IFERROR(IF(VLOOKUP($B1377,'[1]Paste Only'!$D:$AM,4,FALSE)="-",VLOOKUP($B1377,'[1]Market Cap'!$A:$J,10,FALSE),VLOOKUP($B1377,'[1]Paste Only'!$D:$AM,4,FALSE)),"-")</f>
        <v>484.4</v>
      </c>
      <c r="F1377" s="14" t="str">
        <f>IFERROR(VLOOKUP($B1377,'[1]Paste Only'!$D:$AM,5,FALSE),"-")</f>
        <v>-</v>
      </c>
      <c r="G1377" s="15">
        <f>IFERROR(VLOOKUP($B1377,'[1]Paste Only'!$D:$AM,6,FALSE),"-")</f>
        <v>0</v>
      </c>
      <c r="H1377" s="15">
        <f>IFERROR(VLOOKUP($B1377,'[1]Paste Only'!$D:$AM,7,FALSE),"-")</f>
        <v>0</v>
      </c>
      <c r="I1377" s="15">
        <f>IFERROR(VLOOKUP($B1377,'[1]Paste Only'!$D:$AM,8,FALSE),"-")</f>
        <v>0</v>
      </c>
      <c r="J1377" s="34"/>
      <c r="K1377" s="34"/>
      <c r="L1377" s="14">
        <f>IFERROR(VLOOKUP($B1377,'[1]Paste Only'!$D:$AM,12,FALSE),"-")</f>
        <v>29.37</v>
      </c>
      <c r="M1377" s="14" t="str">
        <f>IFERROR(VLOOKUP($B1377,'[1]Paste Only'!$D:$AM,15,FALSE),"-")</f>
        <v>-</v>
      </c>
      <c r="N1377" s="30"/>
      <c r="O1377" s="18"/>
      <c r="P1377" s="19">
        <f t="shared" si="663"/>
        <v>0</v>
      </c>
      <c r="Q1377" s="20">
        <f t="shared" si="639"/>
        <v>0</v>
      </c>
      <c r="R1377" s="13">
        <f t="shared" si="640"/>
        <v>0</v>
      </c>
      <c r="S1377" s="13" t="str">
        <f>IFERROR(VLOOKUP($B1377,'[1]Market Cap'!$G:$I,3,FALSE),"-")</f>
        <v>Small Cap</v>
      </c>
      <c r="T1377" s="13"/>
      <c r="U1377" s="13"/>
      <c r="V1377" s="21">
        <f t="shared" si="664"/>
        <v>0</v>
      </c>
      <c r="W1377" s="21">
        <f t="shared" si="664"/>
        <v>0</v>
      </c>
      <c r="X1377" s="21">
        <f t="shared" si="664"/>
        <v>0</v>
      </c>
      <c r="Y1377" s="22">
        <f t="shared" si="641"/>
        <v>0</v>
      </c>
      <c r="Z1377" s="13">
        <f t="shared" si="642"/>
        <v>0</v>
      </c>
      <c r="AA1377" s="23">
        <f t="shared" si="643"/>
        <v>0</v>
      </c>
      <c r="AB1377" s="23">
        <f t="shared" si="644"/>
        <v>0</v>
      </c>
      <c r="AC1377" s="23">
        <f t="shared" si="645"/>
        <v>0</v>
      </c>
      <c r="AD1377" s="24">
        <f t="shared" si="646"/>
        <v>0</v>
      </c>
      <c r="AE1377" s="25">
        <f>IFERROR(VLOOKUP($B1377,'[1]Market Cap'!$G:$I,2,FALSE),"-")</f>
        <v>1719.854934</v>
      </c>
      <c r="AF1377" s="20">
        <f t="shared" si="647"/>
        <v>0</v>
      </c>
      <c r="AG1377" s="17">
        <f t="shared" si="648"/>
        <v>0</v>
      </c>
      <c r="AH1377" s="17">
        <f t="shared" si="649"/>
        <v>0</v>
      </c>
      <c r="AI1377" s="17" t="str">
        <f t="shared" si="650"/>
        <v>-</v>
      </c>
      <c r="AJ1377" s="26" t="str">
        <f>IFERROR(VLOOKUP($B1377,'[1]Paste Only'!$D:$AM,26,FALSE),"-")</f>
        <v>-</v>
      </c>
      <c r="AK1377" s="26" t="str">
        <f>IFERROR(VLOOKUP($B1377,'[1]Paste Only'!$D:$AM,23,FALSE),"-")</f>
        <v>-</v>
      </c>
      <c r="AL1377" s="26" t="str">
        <f>IFERROR(VLOOKUP($B1377,'[1]Paste Only'!$D:$AM,22,FALSE),"-")</f>
        <v>-</v>
      </c>
      <c r="AM1377" s="21" t="str">
        <f t="shared" si="665"/>
        <v>-</v>
      </c>
      <c r="AN1377" s="21" t="str">
        <f t="shared" si="665"/>
        <v>-</v>
      </c>
      <c r="AO1377" s="21" t="str">
        <f t="shared" si="665"/>
        <v>-</v>
      </c>
      <c r="AP1377" s="27">
        <f t="shared" si="651"/>
        <v>0</v>
      </c>
      <c r="AQ1377" s="27" t="str">
        <f t="shared" si="652"/>
        <v>-</v>
      </c>
      <c r="AR1377" s="27" t="str">
        <f t="shared" si="653"/>
        <v>-</v>
      </c>
      <c r="AS1377" s="27">
        <f t="shared" si="654"/>
        <v>0</v>
      </c>
      <c r="AT1377" s="27">
        <f t="shared" si="655"/>
        <v>0</v>
      </c>
      <c r="AU1377" s="27">
        <f t="shared" si="656"/>
        <v>0</v>
      </c>
      <c r="AV1377" s="21" t="str">
        <f t="shared" si="657"/>
        <v>0</v>
      </c>
      <c r="AW1377" s="27">
        <f t="shared" si="658"/>
        <v>0</v>
      </c>
      <c r="AX1377" s="27" t="str">
        <f t="shared" si="659"/>
        <v>-</v>
      </c>
      <c r="AY1377" s="27" t="str">
        <f t="shared" si="660"/>
        <v>-</v>
      </c>
      <c r="AZ1377" s="21" t="str">
        <f t="shared" si="661"/>
        <v>-</v>
      </c>
      <c r="BA1377" s="21" t="str">
        <f t="shared" si="662"/>
        <v>-</v>
      </c>
      <c r="BB1377" s="28"/>
      <c r="BC1377" s="28"/>
      <c r="BD1377" s="28"/>
      <c r="BE1377" s="28"/>
      <c r="BF1377" s="28"/>
      <c r="BG1377" s="29"/>
      <c r="BH1377" s="29"/>
      <c r="BI1377" s="29"/>
      <c r="BJ1377" s="29"/>
      <c r="BK1377" s="29"/>
    </row>
    <row r="1378" spans="1:64" x14ac:dyDescent="0.25">
      <c r="A1378" s="13" t="s">
        <v>4184</v>
      </c>
      <c r="B1378" s="33" t="s">
        <v>4185</v>
      </c>
      <c r="C1378" s="13" t="s">
        <v>4186</v>
      </c>
      <c r="D1378" s="13" t="str">
        <f>IFERROR(VLOOKUP($B1378,[1]GICS!$C:$D,2,FALSE),"-")</f>
        <v>Materials</v>
      </c>
      <c r="E1378" s="14">
        <f>IFERROR(IF(VLOOKUP($B1378,'[1]Paste Only'!$D:$AM,4,FALSE)="-",VLOOKUP($B1378,'[1]Market Cap'!$A:$J,10,FALSE),VLOOKUP($B1378,'[1]Paste Only'!$D:$AM,4,FALSE)),"-")</f>
        <v>467.6</v>
      </c>
      <c r="F1378" s="14" t="str">
        <f>IFERROR(VLOOKUP($B1378,'[1]Paste Only'!$D:$AM,5,FALSE),"-")</f>
        <v>-</v>
      </c>
      <c r="G1378" s="15">
        <f>IFERROR(VLOOKUP($B1378,'[1]Paste Only'!$D:$AM,6,FALSE),"-")</f>
        <v>0</v>
      </c>
      <c r="H1378" s="15">
        <f>IFERROR(VLOOKUP($B1378,'[1]Paste Only'!$D:$AM,7,FALSE),"-")</f>
        <v>0</v>
      </c>
      <c r="I1378" s="15">
        <f>IFERROR(VLOOKUP($B1378,'[1]Paste Only'!$D:$AM,8,FALSE),"-")</f>
        <v>0</v>
      </c>
      <c r="J1378" s="34"/>
      <c r="K1378" s="34"/>
      <c r="L1378" s="14">
        <f>IFERROR(VLOOKUP($B1378,'[1]Paste Only'!$D:$AM,12,FALSE),"-")</f>
        <v>25.7</v>
      </c>
      <c r="M1378" s="14" t="str">
        <f>IFERROR(VLOOKUP($B1378,'[1]Paste Only'!$D:$AM,15,FALSE),"-")</f>
        <v>-</v>
      </c>
      <c r="N1378" s="30"/>
      <c r="O1378" s="18"/>
      <c r="P1378" s="19">
        <f t="shared" si="663"/>
        <v>0</v>
      </c>
      <c r="Q1378" s="20">
        <f t="shared" si="639"/>
        <v>0</v>
      </c>
      <c r="R1378" s="13">
        <f t="shared" si="640"/>
        <v>0</v>
      </c>
      <c r="S1378" s="13" t="str">
        <f>IFERROR(VLOOKUP($B1378,'[1]Market Cap'!$G:$I,3,FALSE),"-")</f>
        <v>Small Cap</v>
      </c>
      <c r="T1378" s="13"/>
      <c r="U1378" s="13"/>
      <c r="V1378" s="21">
        <f t="shared" si="664"/>
        <v>0</v>
      </c>
      <c r="W1378" s="21">
        <f t="shared" si="664"/>
        <v>0</v>
      </c>
      <c r="X1378" s="21">
        <f t="shared" si="664"/>
        <v>0</v>
      </c>
      <c r="Y1378" s="22">
        <f t="shared" si="641"/>
        <v>0</v>
      </c>
      <c r="Z1378" s="13">
        <f t="shared" si="642"/>
        <v>0</v>
      </c>
      <c r="AA1378" s="23">
        <f t="shared" si="643"/>
        <v>0</v>
      </c>
      <c r="AB1378" s="23">
        <f t="shared" si="644"/>
        <v>0</v>
      </c>
      <c r="AC1378" s="23">
        <f t="shared" si="645"/>
        <v>0</v>
      </c>
      <c r="AD1378" s="24">
        <f t="shared" si="646"/>
        <v>0</v>
      </c>
      <c r="AE1378" s="25">
        <f>IFERROR(VLOOKUP($B1378,'[1]Market Cap'!$G:$I,2,FALSE),"-")</f>
        <v>1365.3920000000001</v>
      </c>
      <c r="AF1378" s="20">
        <f t="shared" si="647"/>
        <v>0</v>
      </c>
      <c r="AG1378" s="17">
        <f t="shared" si="648"/>
        <v>0</v>
      </c>
      <c r="AH1378" s="17">
        <f t="shared" si="649"/>
        <v>0</v>
      </c>
      <c r="AI1378" s="17" t="str">
        <f t="shared" si="650"/>
        <v>-</v>
      </c>
      <c r="AJ1378" s="26" t="str">
        <f>IFERROR(VLOOKUP($B1378,'[1]Paste Only'!$D:$AM,26,FALSE),"-")</f>
        <v>-</v>
      </c>
      <c r="AK1378" s="26" t="str">
        <f>IFERROR(VLOOKUP($B1378,'[1]Paste Only'!$D:$AM,23,FALSE),"-")</f>
        <v>-</v>
      </c>
      <c r="AL1378" s="26" t="str">
        <f>IFERROR(VLOOKUP($B1378,'[1]Paste Only'!$D:$AM,22,FALSE),"-")</f>
        <v>-</v>
      </c>
      <c r="AM1378" s="21" t="str">
        <f t="shared" si="665"/>
        <v>-</v>
      </c>
      <c r="AN1378" s="21" t="str">
        <f t="shared" si="665"/>
        <v>-</v>
      </c>
      <c r="AO1378" s="21" t="str">
        <f t="shared" si="665"/>
        <v>-</v>
      </c>
      <c r="AP1378" s="27">
        <f t="shared" si="651"/>
        <v>0</v>
      </c>
      <c r="AQ1378" s="27" t="str">
        <f t="shared" si="652"/>
        <v>-</v>
      </c>
      <c r="AR1378" s="27" t="str">
        <f t="shared" si="653"/>
        <v>-</v>
      </c>
      <c r="AS1378" s="27">
        <f t="shared" si="654"/>
        <v>0</v>
      </c>
      <c r="AT1378" s="27">
        <f t="shared" si="655"/>
        <v>0</v>
      </c>
      <c r="AU1378" s="27">
        <f t="shared" si="656"/>
        <v>0</v>
      </c>
      <c r="AV1378" s="21" t="str">
        <f t="shared" si="657"/>
        <v>0</v>
      </c>
      <c r="AW1378" s="27">
        <f t="shared" si="658"/>
        <v>0</v>
      </c>
      <c r="AX1378" s="27" t="str">
        <f t="shared" si="659"/>
        <v>-</v>
      </c>
      <c r="AY1378" s="27" t="str">
        <f t="shared" si="660"/>
        <v>-</v>
      </c>
      <c r="AZ1378" s="21" t="str">
        <f t="shared" si="661"/>
        <v>-</v>
      </c>
      <c r="BA1378" s="21" t="str">
        <f t="shared" si="662"/>
        <v>-</v>
      </c>
      <c r="BB1378" s="28"/>
      <c r="BC1378" s="28"/>
      <c r="BD1378" s="28"/>
      <c r="BE1378" s="28"/>
      <c r="BF1378" s="28"/>
      <c r="BG1378" s="29"/>
      <c r="BH1378" s="29"/>
      <c r="BI1378" s="29"/>
      <c r="BJ1378" s="29"/>
      <c r="BK1378" s="29"/>
    </row>
    <row r="1379" spans="1:64" x14ac:dyDescent="0.25">
      <c r="A1379" s="13" t="s">
        <v>4187</v>
      </c>
      <c r="B1379" s="33" t="s">
        <v>4188</v>
      </c>
      <c r="C1379" s="13" t="s">
        <v>4189</v>
      </c>
      <c r="D1379" s="13" t="str">
        <f>IFERROR(VLOOKUP($B1379,[1]GICS!$C:$D,2,FALSE),"-")</f>
        <v>Materials</v>
      </c>
      <c r="E1379" s="14">
        <f>IFERROR(IF(VLOOKUP($B1379,'[1]Paste Only'!$D:$AM,4,FALSE)="-",VLOOKUP($B1379,'[1]Market Cap'!$A:$J,10,FALSE),VLOOKUP($B1379,'[1]Paste Only'!$D:$AM,4,FALSE)),"-")</f>
        <v>70.38</v>
      </c>
      <c r="F1379" s="14" t="str">
        <f>IFERROR(VLOOKUP($B1379,'[1]Paste Only'!$D:$AM,5,FALSE),"-")</f>
        <v>-</v>
      </c>
      <c r="G1379" s="15">
        <f>IFERROR(VLOOKUP($B1379,'[1]Paste Only'!$D:$AM,6,FALSE),"-")</f>
        <v>0</v>
      </c>
      <c r="H1379" s="15">
        <f>IFERROR(VLOOKUP($B1379,'[1]Paste Only'!$D:$AM,7,FALSE),"-")</f>
        <v>0</v>
      </c>
      <c r="I1379" s="15">
        <f>IFERROR(VLOOKUP($B1379,'[1]Paste Only'!$D:$AM,8,FALSE),"-")</f>
        <v>0</v>
      </c>
      <c r="J1379" s="34"/>
      <c r="K1379" s="34"/>
      <c r="L1379" s="14">
        <f>IFERROR(VLOOKUP($B1379,'[1]Paste Only'!$D:$AM,12,FALSE),"-")</f>
        <v>1.7</v>
      </c>
      <c r="M1379" s="14" t="str">
        <f>IFERROR(VLOOKUP($B1379,'[1]Paste Only'!$D:$AM,15,FALSE),"-")</f>
        <v>-</v>
      </c>
      <c r="N1379" s="30"/>
      <c r="O1379" s="18"/>
      <c r="P1379" s="19">
        <f t="shared" si="663"/>
        <v>0</v>
      </c>
      <c r="Q1379" s="20">
        <f t="shared" si="639"/>
        <v>0</v>
      </c>
      <c r="R1379" s="13">
        <f t="shared" si="640"/>
        <v>0</v>
      </c>
      <c r="S1379" s="13" t="str">
        <f>IFERROR(VLOOKUP($B1379,'[1]Market Cap'!$G:$I,3,FALSE),"-")</f>
        <v>Small Cap</v>
      </c>
      <c r="T1379" s="13"/>
      <c r="U1379" s="13"/>
      <c r="V1379" s="21">
        <f t="shared" si="664"/>
        <v>0</v>
      </c>
      <c r="W1379" s="21">
        <f t="shared" si="664"/>
        <v>0</v>
      </c>
      <c r="X1379" s="21">
        <f t="shared" si="664"/>
        <v>0</v>
      </c>
      <c r="Y1379" s="22">
        <f t="shared" si="641"/>
        <v>0</v>
      </c>
      <c r="Z1379" s="13">
        <f t="shared" si="642"/>
        <v>0</v>
      </c>
      <c r="AA1379" s="23">
        <f t="shared" si="643"/>
        <v>0</v>
      </c>
      <c r="AB1379" s="23">
        <f t="shared" si="644"/>
        <v>0</v>
      </c>
      <c r="AC1379" s="23">
        <f t="shared" si="645"/>
        <v>0</v>
      </c>
      <c r="AD1379" s="24">
        <f t="shared" si="646"/>
        <v>0</v>
      </c>
      <c r="AE1379" s="25">
        <f>IFERROR(VLOOKUP($B1379,'[1]Market Cap'!$G:$I,2,FALSE),"-")</f>
        <v>1210.5305737020001</v>
      </c>
      <c r="AF1379" s="20">
        <f t="shared" si="647"/>
        <v>0</v>
      </c>
      <c r="AG1379" s="17">
        <f t="shared" si="648"/>
        <v>0</v>
      </c>
      <c r="AH1379" s="17">
        <f t="shared" si="649"/>
        <v>0</v>
      </c>
      <c r="AI1379" s="17" t="str">
        <f t="shared" si="650"/>
        <v>-</v>
      </c>
      <c r="AJ1379" s="26" t="str">
        <f>IFERROR(VLOOKUP($B1379,'[1]Paste Only'!$D:$AM,26,FALSE),"-")</f>
        <v>-</v>
      </c>
      <c r="AK1379" s="26" t="str">
        <f>IFERROR(VLOOKUP($B1379,'[1]Paste Only'!$D:$AM,23,FALSE),"-")</f>
        <v>-</v>
      </c>
      <c r="AL1379" s="26" t="str">
        <f>IFERROR(VLOOKUP($B1379,'[1]Paste Only'!$D:$AM,22,FALSE),"-")</f>
        <v>-</v>
      </c>
      <c r="AM1379" s="21" t="str">
        <f t="shared" si="665"/>
        <v>-</v>
      </c>
      <c r="AN1379" s="21" t="str">
        <f t="shared" si="665"/>
        <v>-</v>
      </c>
      <c r="AO1379" s="21" t="str">
        <f t="shared" si="665"/>
        <v>-</v>
      </c>
      <c r="AP1379" s="27">
        <f t="shared" si="651"/>
        <v>0</v>
      </c>
      <c r="AQ1379" s="27" t="str">
        <f t="shared" si="652"/>
        <v>-</v>
      </c>
      <c r="AR1379" s="27" t="str">
        <f t="shared" si="653"/>
        <v>-</v>
      </c>
      <c r="AS1379" s="27">
        <f t="shared" si="654"/>
        <v>0</v>
      </c>
      <c r="AT1379" s="27">
        <f t="shared" si="655"/>
        <v>0</v>
      </c>
      <c r="AU1379" s="27">
        <f t="shared" si="656"/>
        <v>0</v>
      </c>
      <c r="AV1379" s="21" t="str">
        <f t="shared" si="657"/>
        <v>0</v>
      </c>
      <c r="AW1379" s="27">
        <f t="shared" si="658"/>
        <v>0</v>
      </c>
      <c r="AX1379" s="27" t="str">
        <f t="shared" si="659"/>
        <v>-</v>
      </c>
      <c r="AY1379" s="27" t="str">
        <f t="shared" si="660"/>
        <v>-</v>
      </c>
      <c r="AZ1379" s="21" t="str">
        <f t="shared" si="661"/>
        <v>-</v>
      </c>
      <c r="BA1379" s="21" t="str">
        <f t="shared" si="662"/>
        <v>-</v>
      </c>
      <c r="BB1379" s="28"/>
      <c r="BC1379" s="28"/>
      <c r="BD1379" s="28"/>
      <c r="BE1379" s="28"/>
      <c r="BF1379" s="28"/>
      <c r="BG1379" s="29"/>
      <c r="BH1379" s="29"/>
      <c r="BI1379" s="29"/>
      <c r="BJ1379" s="29"/>
      <c r="BK1379" s="29"/>
    </row>
    <row r="1380" spans="1:64" x14ac:dyDescent="0.25">
      <c r="A1380" s="13" t="s">
        <v>4190</v>
      </c>
      <c r="B1380" s="33" t="s">
        <v>4191</v>
      </c>
      <c r="C1380" s="13" t="s">
        <v>4192</v>
      </c>
      <c r="D1380" s="13" t="str">
        <f>IFERROR(VLOOKUP($B1380,[1]GICS!$C:$D,2,FALSE),"-")</f>
        <v>Health Care</v>
      </c>
      <c r="E1380" s="14">
        <f>IFERROR(IF(VLOOKUP($B1380,'[1]Paste Only'!$D:$AM,4,FALSE)="-",VLOOKUP($B1380,'[1]Market Cap'!$A:$J,10,FALSE),VLOOKUP($B1380,'[1]Paste Only'!$D:$AM,4,FALSE)),"-")</f>
        <v>304.60000000000002</v>
      </c>
      <c r="F1380" s="14" t="str">
        <f>IFERROR(VLOOKUP($B1380,'[1]Paste Only'!$D:$AM,5,FALSE),"-")</f>
        <v>-</v>
      </c>
      <c r="G1380" s="15">
        <f>IFERROR(VLOOKUP($B1380,'[1]Paste Only'!$D:$AM,6,FALSE),"-")</f>
        <v>0</v>
      </c>
      <c r="H1380" s="15">
        <f>IFERROR(VLOOKUP($B1380,'[1]Paste Only'!$D:$AM,7,FALSE),"-")</f>
        <v>0</v>
      </c>
      <c r="I1380" s="15">
        <f>IFERROR(VLOOKUP($B1380,'[1]Paste Only'!$D:$AM,8,FALSE),"-")</f>
        <v>0</v>
      </c>
      <c r="J1380" s="34"/>
      <c r="K1380" s="34"/>
      <c r="L1380" s="14">
        <f>IFERROR(VLOOKUP($B1380,'[1]Paste Only'!$D:$AM,12,FALSE),"-")</f>
        <v>-28.659435999999999</v>
      </c>
      <c r="M1380" s="14" t="str">
        <f>IFERROR(VLOOKUP($B1380,'[1]Paste Only'!$D:$AM,15,FALSE),"-")</f>
        <v>-</v>
      </c>
      <c r="N1380" s="30"/>
      <c r="O1380" s="18"/>
      <c r="P1380" s="19">
        <f t="shared" si="663"/>
        <v>0</v>
      </c>
      <c r="Q1380" s="20">
        <f t="shared" si="639"/>
        <v>0</v>
      </c>
      <c r="R1380" s="13">
        <f t="shared" si="640"/>
        <v>0</v>
      </c>
      <c r="S1380" s="13" t="str">
        <f>IFERROR(VLOOKUP($B1380,'[1]Market Cap'!$G:$I,3,FALSE),"-")</f>
        <v>Small Cap</v>
      </c>
      <c r="T1380" s="13"/>
      <c r="U1380" s="13"/>
      <c r="V1380" s="21">
        <f t="shared" si="664"/>
        <v>0</v>
      </c>
      <c r="W1380" s="21">
        <f t="shared" si="664"/>
        <v>0</v>
      </c>
      <c r="X1380" s="21">
        <f t="shared" si="664"/>
        <v>0</v>
      </c>
      <c r="Y1380" s="22">
        <f t="shared" si="641"/>
        <v>0</v>
      </c>
      <c r="Z1380" s="13">
        <f t="shared" si="642"/>
        <v>0</v>
      </c>
      <c r="AA1380" s="23">
        <f t="shared" si="643"/>
        <v>0</v>
      </c>
      <c r="AB1380" s="23">
        <f t="shared" si="644"/>
        <v>0</v>
      </c>
      <c r="AC1380" s="23">
        <f t="shared" si="645"/>
        <v>0</v>
      </c>
      <c r="AD1380" s="24">
        <f t="shared" si="646"/>
        <v>0</v>
      </c>
      <c r="AE1380" s="25">
        <f>IFERROR(VLOOKUP($B1380,'[1]Market Cap'!$G:$I,2,FALSE),"-")</f>
        <v>968.94782999999995</v>
      </c>
      <c r="AF1380" s="20">
        <f t="shared" si="647"/>
        <v>0</v>
      </c>
      <c r="AG1380" s="17">
        <f t="shared" si="648"/>
        <v>0</v>
      </c>
      <c r="AH1380" s="17">
        <f t="shared" si="649"/>
        <v>0</v>
      </c>
      <c r="AI1380" s="17" t="str">
        <f t="shared" si="650"/>
        <v>-</v>
      </c>
      <c r="AJ1380" s="26" t="str">
        <f>IFERROR(VLOOKUP($B1380,'[1]Paste Only'!$D:$AM,26,FALSE),"-")</f>
        <v>-</v>
      </c>
      <c r="AK1380" s="26" t="str">
        <f>IFERROR(VLOOKUP($B1380,'[1]Paste Only'!$D:$AM,23,FALSE),"-")</f>
        <v>-</v>
      </c>
      <c r="AL1380" s="26" t="str">
        <f>IFERROR(VLOOKUP($B1380,'[1]Paste Only'!$D:$AM,22,FALSE),"-")</f>
        <v>-</v>
      </c>
      <c r="AM1380" s="21" t="str">
        <f t="shared" si="665"/>
        <v>-</v>
      </c>
      <c r="AN1380" s="21" t="str">
        <f t="shared" si="665"/>
        <v>-</v>
      </c>
      <c r="AO1380" s="21" t="str">
        <f t="shared" si="665"/>
        <v>-</v>
      </c>
      <c r="AP1380" s="27">
        <f t="shared" si="651"/>
        <v>0</v>
      </c>
      <c r="AQ1380" s="27" t="str">
        <f t="shared" si="652"/>
        <v>-</v>
      </c>
      <c r="AR1380" s="27" t="str">
        <f t="shared" si="653"/>
        <v>-</v>
      </c>
      <c r="AS1380" s="27">
        <f t="shared" si="654"/>
        <v>0</v>
      </c>
      <c r="AT1380" s="27">
        <f t="shared" si="655"/>
        <v>0</v>
      </c>
      <c r="AU1380" s="27">
        <f t="shared" si="656"/>
        <v>0</v>
      </c>
      <c r="AV1380" s="21" t="str">
        <f t="shared" si="657"/>
        <v>0</v>
      </c>
      <c r="AW1380" s="27">
        <f t="shared" si="658"/>
        <v>0</v>
      </c>
      <c r="AX1380" s="27" t="str">
        <f t="shared" si="659"/>
        <v>-</v>
      </c>
      <c r="AY1380" s="27" t="str">
        <f t="shared" si="660"/>
        <v>-</v>
      </c>
      <c r="AZ1380" s="21" t="str">
        <f t="shared" si="661"/>
        <v>-</v>
      </c>
      <c r="BA1380" s="21" t="str">
        <f t="shared" si="662"/>
        <v>-</v>
      </c>
      <c r="BB1380" s="28"/>
      <c r="BC1380" s="28"/>
      <c r="BD1380" s="28"/>
      <c r="BE1380" s="28"/>
      <c r="BF1380" s="28"/>
      <c r="BG1380" s="29"/>
      <c r="BH1380" s="29"/>
      <c r="BI1380" s="29"/>
      <c r="BJ1380" s="29"/>
      <c r="BK1380" s="29"/>
    </row>
    <row r="1381" spans="1:64" x14ac:dyDescent="0.25">
      <c r="A1381" s="13" t="s">
        <v>4193</v>
      </c>
      <c r="B1381" s="33" t="s">
        <v>4194</v>
      </c>
      <c r="C1381" s="13" t="s">
        <v>4195</v>
      </c>
      <c r="D1381" s="13" t="str">
        <f>IFERROR(VLOOKUP($B1381,[1]GICS!$C:$D,2,FALSE),"-")</f>
        <v>Consumer Discretionary</v>
      </c>
      <c r="E1381" s="14">
        <f>IFERROR(IF(VLOOKUP($B1381,'[1]Paste Only'!$D:$AM,4,FALSE)="-",VLOOKUP($B1381,'[1]Market Cap'!$A:$J,10,FALSE),VLOOKUP($B1381,'[1]Paste Only'!$D:$AM,4,FALSE)),"-")</f>
        <v>216.2</v>
      </c>
      <c r="F1381" s="14" t="str">
        <f>IFERROR(VLOOKUP($B1381,'[1]Paste Only'!$D:$AM,5,FALSE),"-")</f>
        <v>-</v>
      </c>
      <c r="G1381" s="15">
        <f>IFERROR(VLOOKUP($B1381,'[1]Paste Only'!$D:$AM,6,FALSE),"-")</f>
        <v>0</v>
      </c>
      <c r="H1381" s="15">
        <f>IFERROR(VLOOKUP($B1381,'[1]Paste Only'!$D:$AM,7,FALSE),"-")</f>
        <v>0</v>
      </c>
      <c r="I1381" s="15">
        <f>IFERROR(VLOOKUP($B1381,'[1]Paste Only'!$D:$AM,8,FALSE),"-")</f>
        <v>0</v>
      </c>
      <c r="J1381" s="34"/>
      <c r="K1381" s="34"/>
      <c r="L1381" s="14">
        <f>IFERROR(VLOOKUP($B1381,'[1]Paste Only'!$D:$AM,12,FALSE),"-")</f>
        <v>3.09</v>
      </c>
      <c r="M1381" s="14" t="str">
        <f>IFERROR(VLOOKUP($B1381,'[1]Paste Only'!$D:$AM,15,FALSE),"-")</f>
        <v>-</v>
      </c>
      <c r="N1381" s="30"/>
      <c r="O1381" s="18"/>
      <c r="P1381" s="19">
        <f t="shared" si="663"/>
        <v>0</v>
      </c>
      <c r="Q1381" s="20">
        <f t="shared" si="639"/>
        <v>0</v>
      </c>
      <c r="R1381" s="13">
        <f t="shared" si="640"/>
        <v>0</v>
      </c>
      <c r="S1381" s="13" t="str">
        <f>IFERROR(VLOOKUP($B1381,'[1]Market Cap'!$G:$I,3,FALSE),"-")</f>
        <v>Small Cap</v>
      </c>
      <c r="T1381" s="13"/>
      <c r="U1381" s="13"/>
      <c r="V1381" s="21">
        <f t="shared" si="664"/>
        <v>0</v>
      </c>
      <c r="W1381" s="21">
        <f t="shared" si="664"/>
        <v>0</v>
      </c>
      <c r="X1381" s="21">
        <f t="shared" si="664"/>
        <v>0</v>
      </c>
      <c r="Y1381" s="22">
        <f t="shared" si="641"/>
        <v>0</v>
      </c>
      <c r="Z1381" s="13">
        <f t="shared" si="642"/>
        <v>0</v>
      </c>
      <c r="AA1381" s="23">
        <f t="shared" si="643"/>
        <v>0</v>
      </c>
      <c r="AB1381" s="23">
        <f t="shared" si="644"/>
        <v>0</v>
      </c>
      <c r="AC1381" s="23">
        <f t="shared" si="645"/>
        <v>0</v>
      </c>
      <c r="AD1381" s="24">
        <f t="shared" si="646"/>
        <v>0</v>
      </c>
      <c r="AE1381" s="25">
        <f>IFERROR(VLOOKUP($B1381,'[1]Market Cap'!$G:$I,2,FALSE),"-")</f>
        <v>779.73185086000001</v>
      </c>
      <c r="AF1381" s="20">
        <f t="shared" si="647"/>
        <v>0</v>
      </c>
      <c r="AG1381" s="17">
        <f t="shared" si="648"/>
        <v>0</v>
      </c>
      <c r="AH1381" s="17">
        <f t="shared" si="649"/>
        <v>0</v>
      </c>
      <c r="AI1381" s="17" t="str">
        <f t="shared" si="650"/>
        <v>-</v>
      </c>
      <c r="AJ1381" s="26" t="str">
        <f>IFERROR(VLOOKUP($B1381,'[1]Paste Only'!$D:$AM,26,FALSE),"-")</f>
        <v>-</v>
      </c>
      <c r="AK1381" s="26" t="str">
        <f>IFERROR(VLOOKUP($B1381,'[1]Paste Only'!$D:$AM,23,FALSE),"-")</f>
        <v>-</v>
      </c>
      <c r="AL1381" s="26" t="str">
        <f>IFERROR(VLOOKUP($B1381,'[1]Paste Only'!$D:$AM,22,FALSE),"-")</f>
        <v>-</v>
      </c>
      <c r="AM1381" s="21" t="str">
        <f t="shared" si="665"/>
        <v>-</v>
      </c>
      <c r="AN1381" s="21" t="str">
        <f t="shared" si="665"/>
        <v>-</v>
      </c>
      <c r="AO1381" s="21" t="str">
        <f t="shared" si="665"/>
        <v>-</v>
      </c>
      <c r="AP1381" s="27">
        <f t="shared" si="651"/>
        <v>0</v>
      </c>
      <c r="AQ1381" s="27" t="str">
        <f t="shared" si="652"/>
        <v>-</v>
      </c>
      <c r="AR1381" s="27" t="str">
        <f t="shared" si="653"/>
        <v>-</v>
      </c>
      <c r="AS1381" s="27">
        <f t="shared" si="654"/>
        <v>0</v>
      </c>
      <c r="AT1381" s="27">
        <f t="shared" si="655"/>
        <v>0</v>
      </c>
      <c r="AU1381" s="27">
        <f t="shared" si="656"/>
        <v>0</v>
      </c>
      <c r="AV1381" s="21" t="str">
        <f t="shared" si="657"/>
        <v>0</v>
      </c>
      <c r="AW1381" s="27">
        <f t="shared" si="658"/>
        <v>0</v>
      </c>
      <c r="AX1381" s="27" t="str">
        <f t="shared" si="659"/>
        <v>-</v>
      </c>
      <c r="AY1381" s="27" t="str">
        <f t="shared" si="660"/>
        <v>-</v>
      </c>
      <c r="AZ1381" s="21" t="str">
        <f t="shared" si="661"/>
        <v>-</v>
      </c>
      <c r="BA1381" s="21" t="str">
        <f t="shared" si="662"/>
        <v>-</v>
      </c>
      <c r="BB1381" s="28"/>
      <c r="BC1381" s="28"/>
      <c r="BD1381" s="28"/>
      <c r="BE1381" s="28"/>
      <c r="BF1381" s="28"/>
      <c r="BG1381" s="29"/>
      <c r="BH1381" s="29"/>
      <c r="BI1381" s="29"/>
      <c r="BJ1381" s="29"/>
      <c r="BK1381" s="29"/>
    </row>
    <row r="1382" spans="1:64" x14ac:dyDescent="0.25">
      <c r="A1382" s="13" t="s">
        <v>4196</v>
      </c>
      <c r="B1382" s="33" t="s">
        <v>4197</v>
      </c>
      <c r="C1382" s="13" t="s">
        <v>4198</v>
      </c>
      <c r="D1382" s="13" t="str">
        <f>IFERROR(VLOOKUP($B1382,[1]GICS!$C:$D,2,FALSE),"-")</f>
        <v>Information Technology</v>
      </c>
      <c r="E1382" s="14">
        <f>IFERROR(IF(VLOOKUP($B1382,'[1]Paste Only'!$D:$AM,4,FALSE)="-",VLOOKUP($B1382,'[1]Market Cap'!$A:$J,10,FALSE),VLOOKUP($B1382,'[1]Paste Only'!$D:$AM,4,FALSE)),"-")</f>
        <v>1680.4</v>
      </c>
      <c r="F1382" s="14" t="str">
        <f>IFERROR(VLOOKUP($B1382,'[1]Paste Only'!$D:$AM,5,FALSE),"-")</f>
        <v>-</v>
      </c>
      <c r="G1382" s="15">
        <f>IFERROR(VLOOKUP($B1382,'[1]Paste Only'!$D:$AM,6,FALSE),"-")</f>
        <v>0</v>
      </c>
      <c r="H1382" s="15">
        <f>IFERROR(VLOOKUP($B1382,'[1]Paste Only'!$D:$AM,7,FALSE),"-")</f>
        <v>0</v>
      </c>
      <c r="I1382" s="15">
        <f>IFERROR(VLOOKUP($B1382,'[1]Paste Only'!$D:$AM,8,FALSE),"-")</f>
        <v>0</v>
      </c>
      <c r="J1382" s="34"/>
      <c r="K1382" s="34"/>
      <c r="L1382" s="14">
        <f>IFERROR(VLOOKUP($B1382,'[1]Paste Only'!$D:$AM,12,FALSE),"-")</f>
        <v>32.473030999999999</v>
      </c>
      <c r="M1382" s="14" t="str">
        <f>IFERROR(VLOOKUP($B1382,'[1]Paste Only'!$D:$AM,15,FALSE),"-")</f>
        <v>-</v>
      </c>
      <c r="N1382" s="30"/>
      <c r="O1382" s="18"/>
      <c r="P1382" s="19">
        <f t="shared" si="663"/>
        <v>0</v>
      </c>
      <c r="Q1382" s="20">
        <f t="shared" si="639"/>
        <v>0</v>
      </c>
      <c r="R1382" s="13">
        <f t="shared" si="640"/>
        <v>0</v>
      </c>
      <c r="S1382" s="13" t="str">
        <f>IFERROR(VLOOKUP($B1382,'[1]Market Cap'!$G:$I,3,FALSE),"-")</f>
        <v>Small Cap</v>
      </c>
      <c r="T1382" s="13"/>
      <c r="U1382" s="13"/>
      <c r="V1382" s="21">
        <f t="shared" si="664"/>
        <v>0</v>
      </c>
      <c r="W1382" s="21">
        <f t="shared" si="664"/>
        <v>0</v>
      </c>
      <c r="X1382" s="21">
        <f t="shared" si="664"/>
        <v>0</v>
      </c>
      <c r="Y1382" s="22">
        <f t="shared" si="641"/>
        <v>0</v>
      </c>
      <c r="Z1382" s="13">
        <f t="shared" si="642"/>
        <v>0</v>
      </c>
      <c r="AA1382" s="23">
        <f t="shared" si="643"/>
        <v>0</v>
      </c>
      <c r="AB1382" s="23">
        <f t="shared" si="644"/>
        <v>0</v>
      </c>
      <c r="AC1382" s="23">
        <f t="shared" si="645"/>
        <v>0</v>
      </c>
      <c r="AD1382" s="24">
        <f t="shared" si="646"/>
        <v>0</v>
      </c>
      <c r="AE1382" s="25">
        <f>IFERROR(VLOOKUP($B1382,'[1]Market Cap'!$G:$I,2,FALSE),"-")</f>
        <v>2998.02617384</v>
      </c>
      <c r="AF1382" s="20">
        <f t="shared" si="647"/>
        <v>0</v>
      </c>
      <c r="AG1382" s="17">
        <f t="shared" si="648"/>
        <v>0</v>
      </c>
      <c r="AH1382" s="17">
        <f t="shared" si="649"/>
        <v>0</v>
      </c>
      <c r="AI1382" s="17" t="str">
        <f t="shared" si="650"/>
        <v>-</v>
      </c>
      <c r="AJ1382" s="26" t="str">
        <f>IFERROR(VLOOKUP($B1382,'[1]Paste Only'!$D:$AM,26,FALSE),"-")</f>
        <v>-</v>
      </c>
      <c r="AK1382" s="26" t="str">
        <f>IFERROR(VLOOKUP($B1382,'[1]Paste Only'!$D:$AM,23,FALSE),"-")</f>
        <v>-</v>
      </c>
      <c r="AL1382" s="26" t="str">
        <f>IFERROR(VLOOKUP($B1382,'[1]Paste Only'!$D:$AM,22,FALSE),"-")</f>
        <v>-</v>
      </c>
      <c r="AM1382" s="21" t="str">
        <f t="shared" si="665"/>
        <v>-</v>
      </c>
      <c r="AN1382" s="21" t="str">
        <f t="shared" si="665"/>
        <v>-</v>
      </c>
      <c r="AO1382" s="21" t="str">
        <f t="shared" si="665"/>
        <v>-</v>
      </c>
      <c r="AP1382" s="27">
        <f t="shared" si="651"/>
        <v>0</v>
      </c>
      <c r="AQ1382" s="27" t="str">
        <f t="shared" si="652"/>
        <v>-</v>
      </c>
      <c r="AR1382" s="27" t="str">
        <f t="shared" si="653"/>
        <v>-</v>
      </c>
      <c r="AS1382" s="27">
        <f t="shared" si="654"/>
        <v>0</v>
      </c>
      <c r="AT1382" s="27">
        <f t="shared" si="655"/>
        <v>0</v>
      </c>
      <c r="AU1382" s="27">
        <f t="shared" si="656"/>
        <v>0</v>
      </c>
      <c r="AV1382" s="21" t="str">
        <f t="shared" si="657"/>
        <v>0</v>
      </c>
      <c r="AW1382" s="27">
        <f t="shared" si="658"/>
        <v>0</v>
      </c>
      <c r="AX1382" s="27" t="str">
        <f t="shared" si="659"/>
        <v>-</v>
      </c>
      <c r="AY1382" s="27" t="str">
        <f t="shared" si="660"/>
        <v>-</v>
      </c>
      <c r="AZ1382" s="21" t="str">
        <f t="shared" si="661"/>
        <v>-</v>
      </c>
      <c r="BA1382" s="21" t="str">
        <f t="shared" si="662"/>
        <v>-</v>
      </c>
      <c r="BB1382" s="28"/>
      <c r="BC1382" s="28"/>
      <c r="BD1382" s="28"/>
      <c r="BE1382" s="28"/>
      <c r="BF1382" s="28"/>
      <c r="BG1382" s="29"/>
      <c r="BH1382" s="29"/>
      <c r="BI1382" s="29"/>
      <c r="BJ1382" s="29"/>
      <c r="BK1382" s="29"/>
    </row>
    <row r="1383" spans="1:64" x14ac:dyDescent="0.25">
      <c r="A1383" s="13" t="s">
        <v>4199</v>
      </c>
      <c r="B1383" s="33" t="s">
        <v>4200</v>
      </c>
      <c r="C1383" s="13" t="s">
        <v>4201</v>
      </c>
      <c r="D1383" s="13" t="str">
        <f>IFERROR(VLOOKUP($B1383,[1]GICS!$C:$D,2,FALSE),"-")</f>
        <v>Industrials</v>
      </c>
      <c r="E1383" s="14">
        <f>IFERROR(IF(VLOOKUP($B1383,'[1]Paste Only'!$D:$AM,4,FALSE)="-",VLOOKUP($B1383,'[1]Market Cap'!$A:$J,10,FALSE),VLOOKUP($B1383,'[1]Paste Only'!$D:$AM,4,FALSE)),"-")</f>
        <v>0</v>
      </c>
      <c r="F1383" s="14" t="str">
        <f>IFERROR(VLOOKUP($B1383,'[1]Paste Only'!$D:$AM,5,FALSE),"-")</f>
        <v>-</v>
      </c>
      <c r="G1383" s="15">
        <f>IFERROR(VLOOKUP($B1383,'[1]Paste Only'!$D:$AM,6,FALSE),"-")</f>
        <v>0</v>
      </c>
      <c r="H1383" s="15">
        <f>IFERROR(VLOOKUP($B1383,'[1]Paste Only'!$D:$AM,7,FALSE),"-")</f>
        <v>0</v>
      </c>
      <c r="I1383" s="15">
        <f>IFERROR(VLOOKUP($B1383,'[1]Paste Only'!$D:$AM,8,FALSE),"-")</f>
        <v>0</v>
      </c>
      <c r="J1383" s="34"/>
      <c r="K1383" s="34"/>
      <c r="L1383" s="14">
        <f>IFERROR(VLOOKUP($B1383,'[1]Paste Only'!$D:$AM,12,FALSE),"-")</f>
        <v>5437.6111111111113</v>
      </c>
      <c r="M1383" s="14" t="str">
        <f>IFERROR(VLOOKUP($B1383,'[1]Paste Only'!$D:$AM,15,FALSE),"-")</f>
        <v>-</v>
      </c>
      <c r="N1383" s="30"/>
      <c r="O1383" s="18"/>
      <c r="P1383" s="19">
        <f t="shared" si="663"/>
        <v>0</v>
      </c>
      <c r="Q1383" s="20">
        <f t="shared" si="639"/>
        <v>0</v>
      </c>
      <c r="R1383" s="13">
        <f t="shared" si="640"/>
        <v>0</v>
      </c>
      <c r="S1383" s="13" t="str">
        <f>IFERROR(VLOOKUP($B1383,'[1]Market Cap'!$G:$I,3,FALSE),"-")</f>
        <v>Small Cap</v>
      </c>
      <c r="T1383" s="13"/>
      <c r="U1383" s="13"/>
      <c r="V1383" s="21">
        <f t="shared" si="664"/>
        <v>0</v>
      </c>
      <c r="W1383" s="21">
        <f t="shared" si="664"/>
        <v>0</v>
      </c>
      <c r="X1383" s="21">
        <f t="shared" si="664"/>
        <v>0</v>
      </c>
      <c r="Y1383" s="22">
        <f t="shared" si="641"/>
        <v>0</v>
      </c>
      <c r="Z1383" s="13">
        <f t="shared" si="642"/>
        <v>0</v>
      </c>
      <c r="AA1383" s="23">
        <f t="shared" si="643"/>
        <v>0</v>
      </c>
      <c r="AB1383" s="23">
        <f t="shared" si="644"/>
        <v>0</v>
      </c>
      <c r="AC1383" s="23">
        <f t="shared" si="645"/>
        <v>0</v>
      </c>
      <c r="AD1383" s="24">
        <f t="shared" si="646"/>
        <v>0</v>
      </c>
      <c r="AE1383" s="25">
        <f>IFERROR(VLOOKUP($B1383,'[1]Market Cap'!$G:$I,2,FALSE),"-")</f>
        <v>0</v>
      </c>
      <c r="AF1383" s="20">
        <f t="shared" si="647"/>
        <v>0</v>
      </c>
      <c r="AG1383" s="17">
        <f t="shared" si="648"/>
        <v>0</v>
      </c>
      <c r="AH1383" s="17">
        <f t="shared" si="649"/>
        <v>0</v>
      </c>
      <c r="AI1383" s="17" t="str">
        <f t="shared" si="650"/>
        <v>-</v>
      </c>
      <c r="AJ1383" s="26" t="str">
        <f>IFERROR(VLOOKUP($B1383,'[1]Paste Only'!$D:$AM,26,FALSE),"-")</f>
        <v>-</v>
      </c>
      <c r="AK1383" s="26" t="str">
        <f>IFERROR(VLOOKUP($B1383,'[1]Paste Only'!$D:$AM,23,FALSE),"-")</f>
        <v>-</v>
      </c>
      <c r="AL1383" s="26" t="str">
        <f>IFERROR(VLOOKUP($B1383,'[1]Paste Only'!$D:$AM,22,FALSE),"-")</f>
        <v>-</v>
      </c>
      <c r="AM1383" s="21" t="str">
        <f t="shared" si="665"/>
        <v>-</v>
      </c>
      <c r="AN1383" s="21" t="str">
        <f t="shared" si="665"/>
        <v>-</v>
      </c>
      <c r="AO1383" s="21" t="str">
        <f t="shared" si="665"/>
        <v>-</v>
      </c>
      <c r="AP1383" s="27">
        <f t="shared" si="651"/>
        <v>0</v>
      </c>
      <c r="AQ1383" s="27" t="str">
        <f t="shared" si="652"/>
        <v>-</v>
      </c>
      <c r="AR1383" s="27" t="str">
        <f t="shared" si="653"/>
        <v>-</v>
      </c>
      <c r="AS1383" s="27">
        <f t="shared" si="654"/>
        <v>0</v>
      </c>
      <c r="AT1383" s="27">
        <f t="shared" si="655"/>
        <v>0</v>
      </c>
      <c r="AU1383" s="27">
        <f t="shared" si="656"/>
        <v>0</v>
      </c>
      <c r="AV1383" s="21" t="str">
        <f t="shared" si="657"/>
        <v>0</v>
      </c>
      <c r="AW1383" s="27">
        <f t="shared" si="658"/>
        <v>0</v>
      </c>
      <c r="AX1383" s="27" t="str">
        <f t="shared" si="659"/>
        <v>-</v>
      </c>
      <c r="AY1383" s="27" t="str">
        <f t="shared" si="660"/>
        <v>-</v>
      </c>
      <c r="AZ1383" s="21" t="str">
        <f t="shared" si="661"/>
        <v>-</v>
      </c>
      <c r="BA1383" s="21" t="str">
        <f t="shared" si="662"/>
        <v>-</v>
      </c>
      <c r="BB1383" s="28"/>
      <c r="BC1383" s="28"/>
      <c r="BD1383" s="28"/>
      <c r="BE1383" s="28"/>
      <c r="BF1383" s="28"/>
      <c r="BG1383" s="29"/>
      <c r="BH1383" s="29"/>
      <c r="BI1383" s="29"/>
      <c r="BJ1383" s="29"/>
      <c r="BK1383" s="29"/>
    </row>
    <row r="1384" spans="1:64" x14ac:dyDescent="0.25">
      <c r="A1384" s="13" t="s">
        <v>4202</v>
      </c>
      <c r="B1384" s="33" t="s">
        <v>4203</v>
      </c>
      <c r="C1384" s="13" t="s">
        <v>4204</v>
      </c>
      <c r="D1384" s="13" t="str">
        <f>IFERROR(VLOOKUP($B1384,[1]GICS!$C:$D,2,FALSE),"-")</f>
        <v>Consumer Discretionary</v>
      </c>
      <c r="E1384" s="14">
        <f>IFERROR(IF(VLOOKUP($B1384,'[1]Paste Only'!$D:$AM,4,FALSE)="-",VLOOKUP($B1384,'[1]Market Cap'!$A:$J,10,FALSE),VLOOKUP($B1384,'[1]Paste Only'!$D:$AM,4,FALSE)),"-")</f>
        <v>118.25</v>
      </c>
      <c r="F1384" s="14" t="str">
        <f>IFERROR(VLOOKUP($B1384,'[1]Paste Only'!$D:$AM,5,FALSE),"-")</f>
        <v>-</v>
      </c>
      <c r="G1384" s="15">
        <f>IFERROR(VLOOKUP($B1384,'[1]Paste Only'!$D:$AM,6,FALSE),"-")</f>
        <v>0</v>
      </c>
      <c r="H1384" s="15">
        <f>IFERROR(VLOOKUP($B1384,'[1]Paste Only'!$D:$AM,7,FALSE),"-")</f>
        <v>0</v>
      </c>
      <c r="I1384" s="15">
        <f>IFERROR(VLOOKUP($B1384,'[1]Paste Only'!$D:$AM,8,FALSE),"-")</f>
        <v>0</v>
      </c>
      <c r="J1384" s="34"/>
      <c r="K1384" s="34"/>
      <c r="L1384" s="14">
        <f>IFERROR(VLOOKUP($B1384,'[1]Paste Only'!$D:$AM,12,FALSE),"-")</f>
        <v>7.68</v>
      </c>
      <c r="M1384" s="14">
        <f>IFERROR(VLOOKUP($B1384,'[1]Paste Only'!$D:$AM,15,FALSE),"-")</f>
        <v>14.720689655172414</v>
      </c>
      <c r="N1384" s="30"/>
      <c r="O1384" s="18"/>
      <c r="P1384" s="19">
        <f t="shared" si="663"/>
        <v>0.91675646551724155</v>
      </c>
      <c r="Q1384" s="20">
        <f t="shared" si="639"/>
        <v>0</v>
      </c>
      <c r="R1384" s="13">
        <f t="shared" si="640"/>
        <v>0</v>
      </c>
      <c r="S1384" s="13" t="str">
        <f>IFERROR(VLOOKUP($B1384,'[1]Market Cap'!$G:$I,3,FALSE),"-")</f>
        <v>Small Cap</v>
      </c>
      <c r="T1384" s="13"/>
      <c r="U1384" s="13"/>
      <c r="V1384" s="21">
        <f t="shared" si="664"/>
        <v>0</v>
      </c>
      <c r="W1384" s="21">
        <f t="shared" si="664"/>
        <v>0</v>
      </c>
      <c r="X1384" s="21">
        <f t="shared" si="664"/>
        <v>0</v>
      </c>
      <c r="Y1384" s="22">
        <f t="shared" si="641"/>
        <v>0</v>
      </c>
      <c r="Z1384" s="13">
        <f t="shared" si="642"/>
        <v>0</v>
      </c>
      <c r="AA1384" s="23">
        <f t="shared" si="643"/>
        <v>0</v>
      </c>
      <c r="AB1384" s="23">
        <f t="shared" si="644"/>
        <v>0</v>
      </c>
      <c r="AC1384" s="23">
        <f t="shared" si="645"/>
        <v>0</v>
      </c>
      <c r="AD1384" s="24">
        <f t="shared" si="646"/>
        <v>0</v>
      </c>
      <c r="AE1384" s="25">
        <f>IFERROR(VLOOKUP($B1384,'[1]Market Cap'!$G:$I,2,FALSE),"-")</f>
        <v>1268.6802570750001</v>
      </c>
      <c r="AF1384" s="20">
        <f t="shared" si="647"/>
        <v>0</v>
      </c>
      <c r="AG1384" s="17">
        <f t="shared" si="648"/>
        <v>0</v>
      </c>
      <c r="AH1384" s="17">
        <f t="shared" si="649"/>
        <v>0</v>
      </c>
      <c r="AI1384" s="17" t="str">
        <f t="shared" si="650"/>
        <v>-</v>
      </c>
      <c r="AJ1384" s="26" t="str">
        <f>IFERROR(VLOOKUP($B1384,'[1]Paste Only'!$D:$AM,26,FALSE),"-")</f>
        <v>-</v>
      </c>
      <c r="AK1384" s="26" t="str">
        <f>IFERROR(VLOOKUP($B1384,'[1]Paste Only'!$D:$AM,23,FALSE),"-")</f>
        <v>-</v>
      </c>
      <c r="AL1384" s="26" t="str">
        <f>IFERROR(VLOOKUP($B1384,'[1]Paste Only'!$D:$AM,22,FALSE),"-")</f>
        <v>-</v>
      </c>
      <c r="AM1384" s="21" t="str">
        <f t="shared" si="665"/>
        <v>-</v>
      </c>
      <c r="AN1384" s="21" t="str">
        <f t="shared" si="665"/>
        <v>-</v>
      </c>
      <c r="AO1384" s="21" t="str">
        <f t="shared" si="665"/>
        <v>-</v>
      </c>
      <c r="AP1384" s="27">
        <f t="shared" si="651"/>
        <v>0</v>
      </c>
      <c r="AQ1384" s="27" t="str">
        <f t="shared" si="652"/>
        <v>-</v>
      </c>
      <c r="AR1384" s="27" t="str">
        <f t="shared" si="653"/>
        <v>-</v>
      </c>
      <c r="AS1384" s="27">
        <f t="shared" si="654"/>
        <v>0</v>
      </c>
      <c r="AT1384" s="27">
        <f t="shared" si="655"/>
        <v>0</v>
      </c>
      <c r="AU1384" s="27">
        <f t="shared" si="656"/>
        <v>0</v>
      </c>
      <c r="AV1384" s="21" t="str">
        <f t="shared" si="657"/>
        <v>0</v>
      </c>
      <c r="AW1384" s="27">
        <f t="shared" si="658"/>
        <v>0</v>
      </c>
      <c r="AX1384" s="27" t="str">
        <f t="shared" si="659"/>
        <v>-</v>
      </c>
      <c r="AY1384" s="27" t="str">
        <f t="shared" si="660"/>
        <v>-</v>
      </c>
      <c r="AZ1384" s="21" t="str">
        <f t="shared" si="661"/>
        <v>-</v>
      </c>
      <c r="BA1384" s="21" t="str">
        <f t="shared" si="662"/>
        <v>-</v>
      </c>
      <c r="BB1384" s="28"/>
      <c r="BC1384" s="28"/>
      <c r="BD1384" s="28"/>
      <c r="BE1384" s="28"/>
      <c r="BF1384" s="28"/>
      <c r="BG1384" s="29"/>
      <c r="BH1384" s="29"/>
      <c r="BI1384" s="29"/>
      <c r="BJ1384" s="29"/>
      <c r="BK1384" s="29"/>
    </row>
    <row r="1385" spans="1:64" x14ac:dyDescent="0.25">
      <c r="A1385" s="13" t="s">
        <v>4205</v>
      </c>
      <c r="B1385" s="33" t="s">
        <v>4206</v>
      </c>
      <c r="C1385" s="13" t="s">
        <v>4207</v>
      </c>
      <c r="D1385" s="13" t="str">
        <f>IFERROR(VLOOKUP($B1385,[1]GICS!$C:$D,2,FALSE),"-")</f>
        <v>Information Technology</v>
      </c>
      <c r="E1385" s="14">
        <f>IFERROR(IF(VLOOKUP($B1385,'[1]Paste Only'!$D:$AM,4,FALSE)="-",VLOOKUP($B1385,'[1]Market Cap'!$A:$J,10,FALSE),VLOOKUP($B1385,'[1]Paste Only'!$D:$AM,4,FALSE)),"-")</f>
        <v>27.11</v>
      </c>
      <c r="F1385" s="14" t="str">
        <f>IFERROR(VLOOKUP($B1385,'[1]Paste Only'!$D:$AM,5,FALSE),"-")</f>
        <v>-</v>
      </c>
      <c r="G1385" s="15">
        <f>IFERROR(VLOOKUP($B1385,'[1]Paste Only'!$D:$AM,6,FALSE),"-")</f>
        <v>0</v>
      </c>
      <c r="H1385" s="15">
        <f>IFERROR(VLOOKUP($B1385,'[1]Paste Only'!$D:$AM,7,FALSE),"-")</f>
        <v>0</v>
      </c>
      <c r="I1385" s="15">
        <f>IFERROR(VLOOKUP($B1385,'[1]Paste Only'!$D:$AM,8,FALSE),"-")</f>
        <v>0</v>
      </c>
      <c r="J1385" s="34"/>
      <c r="K1385" s="34"/>
      <c r="L1385" s="14">
        <f>IFERROR(VLOOKUP($B1385,'[1]Paste Only'!$D:$AM,12,FALSE),"-")</f>
        <v>1.6359999999999999</v>
      </c>
      <c r="M1385" s="14">
        <f>IFERROR(VLOOKUP($B1385,'[1]Paste Only'!$D:$AM,15,FALSE),"-")</f>
        <v>2.3496551724137928</v>
      </c>
      <c r="N1385" s="30"/>
      <c r="O1385" s="18"/>
      <c r="P1385" s="19">
        <f t="shared" si="663"/>
        <v>0.43621954304021582</v>
      </c>
      <c r="Q1385" s="20">
        <f t="shared" si="639"/>
        <v>0</v>
      </c>
      <c r="R1385" s="13">
        <f t="shared" si="640"/>
        <v>0</v>
      </c>
      <c r="S1385" s="13" t="str">
        <f>IFERROR(VLOOKUP($B1385,'[1]Market Cap'!$G:$I,3,FALSE),"-")</f>
        <v>Small Cap</v>
      </c>
      <c r="T1385" s="13"/>
      <c r="U1385" s="13"/>
      <c r="V1385" s="21">
        <f t="shared" si="664"/>
        <v>0</v>
      </c>
      <c r="W1385" s="21">
        <f t="shared" si="664"/>
        <v>0</v>
      </c>
      <c r="X1385" s="21">
        <f t="shared" si="664"/>
        <v>0</v>
      </c>
      <c r="Y1385" s="22">
        <f t="shared" si="641"/>
        <v>0</v>
      </c>
      <c r="Z1385" s="13">
        <f t="shared" si="642"/>
        <v>0</v>
      </c>
      <c r="AA1385" s="23">
        <f t="shared" si="643"/>
        <v>0</v>
      </c>
      <c r="AB1385" s="23">
        <f t="shared" si="644"/>
        <v>0</v>
      </c>
      <c r="AC1385" s="23">
        <f t="shared" si="645"/>
        <v>0</v>
      </c>
      <c r="AD1385" s="24">
        <f t="shared" si="646"/>
        <v>0</v>
      </c>
      <c r="AE1385" s="25">
        <f>IFERROR(VLOOKUP($B1385,'[1]Market Cap'!$G:$I,2,FALSE),"-")</f>
        <v>1403.6091891200001</v>
      </c>
      <c r="AF1385" s="20">
        <f t="shared" si="647"/>
        <v>0</v>
      </c>
      <c r="AG1385" s="17">
        <f t="shared" si="648"/>
        <v>0</v>
      </c>
      <c r="AH1385" s="17">
        <f t="shared" si="649"/>
        <v>0</v>
      </c>
      <c r="AI1385" s="17" t="str">
        <f t="shared" si="650"/>
        <v>-</v>
      </c>
      <c r="AJ1385" s="26" t="str">
        <f>IFERROR(VLOOKUP($B1385,'[1]Paste Only'!$D:$AM,26,FALSE),"-")</f>
        <v>-</v>
      </c>
      <c r="AK1385" s="26" t="str">
        <f>IFERROR(VLOOKUP($B1385,'[1]Paste Only'!$D:$AM,23,FALSE),"-")</f>
        <v>-</v>
      </c>
      <c r="AL1385" s="26" t="str">
        <f>IFERROR(VLOOKUP($B1385,'[1]Paste Only'!$D:$AM,22,FALSE),"-")</f>
        <v>-</v>
      </c>
      <c r="AM1385" s="21" t="str">
        <f t="shared" si="665"/>
        <v>-</v>
      </c>
      <c r="AN1385" s="21" t="str">
        <f t="shared" si="665"/>
        <v>-</v>
      </c>
      <c r="AO1385" s="21" t="str">
        <f t="shared" si="665"/>
        <v>-</v>
      </c>
      <c r="AP1385" s="27">
        <f t="shared" si="651"/>
        <v>0</v>
      </c>
      <c r="AQ1385" s="27" t="str">
        <f t="shared" si="652"/>
        <v>-</v>
      </c>
      <c r="AR1385" s="27" t="str">
        <f t="shared" si="653"/>
        <v>-</v>
      </c>
      <c r="AS1385" s="27">
        <f t="shared" si="654"/>
        <v>0</v>
      </c>
      <c r="AT1385" s="27">
        <f t="shared" si="655"/>
        <v>0</v>
      </c>
      <c r="AU1385" s="27">
        <f t="shared" si="656"/>
        <v>0</v>
      </c>
      <c r="AV1385" s="21" t="str">
        <f t="shared" si="657"/>
        <v>0</v>
      </c>
      <c r="AW1385" s="27">
        <f t="shared" si="658"/>
        <v>0</v>
      </c>
      <c r="AX1385" s="27" t="str">
        <f t="shared" si="659"/>
        <v>-</v>
      </c>
      <c r="AY1385" s="27" t="str">
        <f t="shared" si="660"/>
        <v>-</v>
      </c>
      <c r="AZ1385" s="21" t="str">
        <f t="shared" si="661"/>
        <v>-</v>
      </c>
      <c r="BA1385" s="21" t="str">
        <f t="shared" si="662"/>
        <v>-</v>
      </c>
      <c r="BB1385" s="28"/>
      <c r="BC1385" s="28"/>
      <c r="BD1385" s="28"/>
      <c r="BE1385" s="28"/>
      <c r="BF1385" s="28"/>
      <c r="BG1385" s="29"/>
      <c r="BH1385" s="29"/>
      <c r="BI1385" s="29"/>
      <c r="BJ1385" s="29"/>
      <c r="BK1385" s="29"/>
    </row>
    <row r="1386" spans="1:64" x14ac:dyDescent="0.25">
      <c r="A1386" s="13" t="s">
        <v>4208</v>
      </c>
      <c r="B1386" s="33" t="s">
        <v>4209</v>
      </c>
      <c r="C1386" s="13" t="s">
        <v>4210</v>
      </c>
      <c r="D1386" s="13" t="str">
        <f>IFERROR(VLOOKUP($B1386,[1]GICS!$C:$D,2,FALSE),"-")</f>
        <v>Industrials</v>
      </c>
      <c r="E1386" s="14" t="str">
        <f>IFERROR(IF(VLOOKUP($B1386,'[1]Paste Only'!$D:$AM,4,FALSE)="-",VLOOKUP($B1386,'[1]Market Cap'!$A:$J,10,FALSE),VLOOKUP($B1386,'[1]Paste Only'!$D:$AM,4,FALSE)),"-")</f>
        <v>-</v>
      </c>
      <c r="F1386" s="14" t="str">
        <f>IFERROR(VLOOKUP($B1386,'[1]Paste Only'!$D:$AM,5,FALSE),"-")</f>
        <v>-</v>
      </c>
      <c r="G1386" s="15">
        <f>IFERROR(VLOOKUP($B1386,'[1]Paste Only'!$D:$AM,6,FALSE),"-")</f>
        <v>0</v>
      </c>
      <c r="H1386" s="15">
        <f>IFERROR(VLOOKUP($B1386,'[1]Paste Only'!$D:$AM,7,FALSE),"-")</f>
        <v>0</v>
      </c>
      <c r="I1386" s="15">
        <f>IFERROR(VLOOKUP($B1386,'[1]Paste Only'!$D:$AM,8,FALSE),"-")</f>
        <v>0</v>
      </c>
      <c r="J1386" s="34"/>
      <c r="K1386" s="34"/>
      <c r="L1386" s="14">
        <f>IFERROR(VLOOKUP($B1386,'[1]Paste Only'!$D:$AM,12,FALSE),"-")</f>
        <v>5.9404380000000003</v>
      </c>
      <c r="M1386" s="14" t="str">
        <f>IFERROR(VLOOKUP($B1386,'[1]Paste Only'!$D:$AM,15,FALSE),"-")</f>
        <v>-</v>
      </c>
      <c r="N1386" s="30"/>
      <c r="O1386" s="18"/>
      <c r="P1386" s="19">
        <f t="shared" si="663"/>
        <v>0</v>
      </c>
      <c r="Q1386" s="20">
        <f t="shared" si="639"/>
        <v>0</v>
      </c>
      <c r="R1386" s="13">
        <f t="shared" si="640"/>
        <v>0</v>
      </c>
      <c r="S1386" s="13" t="str">
        <f>IFERROR(VLOOKUP($B1386,'[1]Market Cap'!$G:$I,3,FALSE),"-")</f>
        <v>-</v>
      </c>
      <c r="T1386" s="13"/>
      <c r="U1386" s="13"/>
      <c r="V1386" s="21">
        <f t="shared" si="664"/>
        <v>0</v>
      </c>
      <c r="W1386" s="21">
        <f t="shared" si="664"/>
        <v>0</v>
      </c>
      <c r="X1386" s="21">
        <f t="shared" si="664"/>
        <v>0</v>
      </c>
      <c r="Y1386" s="22">
        <f t="shared" si="641"/>
        <v>0</v>
      </c>
      <c r="Z1386" s="13">
        <f t="shared" si="642"/>
        <v>0</v>
      </c>
      <c r="AA1386" s="23">
        <f t="shared" si="643"/>
        <v>0</v>
      </c>
      <c r="AB1386" s="23">
        <f t="shared" si="644"/>
        <v>0</v>
      </c>
      <c r="AC1386" s="23">
        <f t="shared" si="645"/>
        <v>0</v>
      </c>
      <c r="AD1386" s="24">
        <f t="shared" si="646"/>
        <v>0</v>
      </c>
      <c r="AE1386" s="25" t="str">
        <f>IFERROR(VLOOKUP($B1386,'[1]Market Cap'!$G:$I,2,FALSE),"-")</f>
        <v>-</v>
      </c>
      <c r="AF1386" s="20">
        <f t="shared" si="647"/>
        <v>0</v>
      </c>
      <c r="AG1386" s="17">
        <f t="shared" si="648"/>
        <v>0</v>
      </c>
      <c r="AH1386" s="17">
        <f t="shared" si="649"/>
        <v>0</v>
      </c>
      <c r="AI1386" s="17" t="str">
        <f t="shared" si="650"/>
        <v>-</v>
      </c>
      <c r="AJ1386" s="26" t="str">
        <f>IFERROR(VLOOKUP($B1386,'[1]Paste Only'!$D:$AM,26,FALSE),"-")</f>
        <v>-</v>
      </c>
      <c r="AK1386" s="26" t="str">
        <f>IFERROR(VLOOKUP($B1386,'[1]Paste Only'!$D:$AM,23,FALSE),"-")</f>
        <v>-</v>
      </c>
      <c r="AL1386" s="26" t="str">
        <f>IFERROR(VLOOKUP($B1386,'[1]Paste Only'!$D:$AM,22,FALSE),"-")</f>
        <v>-</v>
      </c>
      <c r="AM1386" s="21" t="str">
        <f t="shared" si="665"/>
        <v>-</v>
      </c>
      <c r="AN1386" s="21" t="str">
        <f t="shared" si="665"/>
        <v>-</v>
      </c>
      <c r="AO1386" s="21" t="str">
        <f t="shared" si="665"/>
        <v>-</v>
      </c>
      <c r="AP1386" s="27">
        <f t="shared" si="651"/>
        <v>0</v>
      </c>
      <c r="AQ1386" s="27" t="str">
        <f t="shared" si="652"/>
        <v>-</v>
      </c>
      <c r="AR1386" s="27" t="str">
        <f t="shared" si="653"/>
        <v>-</v>
      </c>
      <c r="AS1386" s="27">
        <f t="shared" si="654"/>
        <v>0</v>
      </c>
      <c r="AT1386" s="27">
        <f t="shared" si="655"/>
        <v>0</v>
      </c>
      <c r="AU1386" s="27">
        <f t="shared" si="656"/>
        <v>0</v>
      </c>
      <c r="AV1386" s="21" t="str">
        <f t="shared" si="657"/>
        <v>0</v>
      </c>
      <c r="AW1386" s="27">
        <f t="shared" si="658"/>
        <v>0</v>
      </c>
      <c r="AX1386" s="27" t="str">
        <f t="shared" si="659"/>
        <v>-</v>
      </c>
      <c r="AY1386" s="27" t="str">
        <f t="shared" si="660"/>
        <v>-</v>
      </c>
      <c r="AZ1386" s="21" t="str">
        <f t="shared" si="661"/>
        <v>-</v>
      </c>
      <c r="BA1386" s="21" t="str">
        <f t="shared" si="662"/>
        <v>-</v>
      </c>
      <c r="BB1386" s="28"/>
      <c r="BC1386" s="28"/>
      <c r="BD1386" s="28"/>
      <c r="BE1386" s="28"/>
      <c r="BF1386" s="28"/>
      <c r="BG1386" s="29"/>
      <c r="BH1386" s="29"/>
      <c r="BI1386" s="29"/>
      <c r="BJ1386" s="29"/>
      <c r="BK1386" s="29"/>
      <c r="BL1386" s="31"/>
    </row>
    <row r="1387" spans="1:64" x14ac:dyDescent="0.25">
      <c r="A1387" s="13" t="s">
        <v>4211</v>
      </c>
      <c r="B1387" s="33" t="s">
        <v>4212</v>
      </c>
      <c r="C1387" s="13" t="s">
        <v>3190</v>
      </c>
      <c r="D1387" s="13" t="str">
        <f>IFERROR(VLOOKUP($B1387,[1]GICS!$C:$D,2,FALSE),"-")</f>
        <v>-</v>
      </c>
      <c r="E1387" s="14">
        <f>IFERROR(IF(VLOOKUP($B1387,'[1]Paste Only'!$D:$AM,4,FALSE)="-",VLOOKUP($B1387,'[1]Market Cap'!$A:$J,10,FALSE),VLOOKUP($B1387,'[1]Paste Only'!$D:$AM,4,FALSE)),"-")</f>
        <v>0</v>
      </c>
      <c r="F1387" s="14" t="str">
        <f>IFERROR(VLOOKUP($B1387,'[1]Paste Only'!$D:$AM,5,FALSE),"-")</f>
        <v>-</v>
      </c>
      <c r="G1387" s="15">
        <f>IFERROR(VLOOKUP($B1387,'[1]Paste Only'!$D:$AM,6,FALSE),"-")</f>
        <v>0</v>
      </c>
      <c r="H1387" s="15">
        <f>IFERROR(VLOOKUP($B1387,'[1]Paste Only'!$D:$AM,7,FALSE),"-")</f>
        <v>0</v>
      </c>
      <c r="I1387" s="15">
        <f>IFERROR(VLOOKUP($B1387,'[1]Paste Only'!$D:$AM,8,FALSE),"-")</f>
        <v>0</v>
      </c>
      <c r="J1387" s="34"/>
      <c r="K1387" s="34"/>
      <c r="L1387" s="14">
        <f>IFERROR(VLOOKUP($B1387,'[1]Paste Only'!$D:$AM,12,FALSE),"-")</f>
        <v>-0.42</v>
      </c>
      <c r="M1387" s="14" t="str">
        <f>IFERROR(VLOOKUP($B1387,'[1]Paste Only'!$D:$AM,15,FALSE),"-")</f>
        <v>-</v>
      </c>
      <c r="N1387" s="30"/>
      <c r="O1387" s="18"/>
      <c r="P1387" s="19">
        <f t="shared" si="663"/>
        <v>0</v>
      </c>
      <c r="Q1387" s="20">
        <f t="shared" si="639"/>
        <v>0</v>
      </c>
      <c r="R1387" s="13">
        <f t="shared" si="640"/>
        <v>0</v>
      </c>
      <c r="S1387" s="13" t="str">
        <f>IFERROR(VLOOKUP($B1387,'[1]Market Cap'!$G:$I,3,FALSE),"-")</f>
        <v>Small Cap</v>
      </c>
      <c r="T1387" s="13"/>
      <c r="U1387" s="13"/>
      <c r="V1387" s="21">
        <f t="shared" si="664"/>
        <v>0</v>
      </c>
      <c r="W1387" s="21">
        <f t="shared" si="664"/>
        <v>0</v>
      </c>
      <c r="X1387" s="21">
        <f t="shared" si="664"/>
        <v>0</v>
      </c>
      <c r="Y1387" s="22">
        <f t="shared" si="641"/>
        <v>0</v>
      </c>
      <c r="Z1387" s="13">
        <f t="shared" si="642"/>
        <v>0</v>
      </c>
      <c r="AA1387" s="23">
        <f t="shared" si="643"/>
        <v>0</v>
      </c>
      <c r="AB1387" s="23">
        <f t="shared" si="644"/>
        <v>0</v>
      </c>
      <c r="AC1387" s="23">
        <f t="shared" si="645"/>
        <v>0</v>
      </c>
      <c r="AD1387" s="24">
        <f t="shared" si="646"/>
        <v>0</v>
      </c>
      <c r="AE1387" s="25">
        <f>IFERROR(VLOOKUP($B1387,'[1]Market Cap'!$G:$I,2,FALSE),"-")</f>
        <v>0</v>
      </c>
      <c r="AF1387" s="20">
        <f t="shared" si="647"/>
        <v>0</v>
      </c>
      <c r="AG1387" s="17">
        <f t="shared" si="648"/>
        <v>0</v>
      </c>
      <c r="AH1387" s="17">
        <f t="shared" si="649"/>
        <v>0</v>
      </c>
      <c r="AI1387" s="17" t="str">
        <f t="shared" si="650"/>
        <v>-</v>
      </c>
      <c r="AJ1387" s="26" t="str">
        <f>IFERROR(VLOOKUP($B1387,'[1]Paste Only'!$D:$AM,26,FALSE),"-")</f>
        <v>-</v>
      </c>
      <c r="AK1387" s="26" t="str">
        <f>IFERROR(VLOOKUP($B1387,'[1]Paste Only'!$D:$AM,23,FALSE),"-")</f>
        <v>-</v>
      </c>
      <c r="AL1387" s="26" t="str">
        <f>IFERROR(VLOOKUP($B1387,'[1]Paste Only'!$D:$AM,22,FALSE),"-")</f>
        <v>-</v>
      </c>
      <c r="AM1387" s="21" t="str">
        <f t="shared" si="665"/>
        <v>-</v>
      </c>
      <c r="AN1387" s="21" t="str">
        <f t="shared" si="665"/>
        <v>-</v>
      </c>
      <c r="AO1387" s="21" t="str">
        <f t="shared" si="665"/>
        <v>-</v>
      </c>
      <c r="AP1387" s="27">
        <f t="shared" si="651"/>
        <v>0</v>
      </c>
      <c r="AQ1387" s="27" t="str">
        <f t="shared" si="652"/>
        <v>-</v>
      </c>
      <c r="AR1387" s="27" t="str">
        <f t="shared" si="653"/>
        <v>-</v>
      </c>
      <c r="AS1387" s="27">
        <f t="shared" si="654"/>
        <v>0</v>
      </c>
      <c r="AT1387" s="27">
        <f t="shared" si="655"/>
        <v>0</v>
      </c>
      <c r="AU1387" s="27">
        <f t="shared" si="656"/>
        <v>0</v>
      </c>
      <c r="AV1387" s="21" t="str">
        <f t="shared" si="657"/>
        <v>0</v>
      </c>
      <c r="AW1387" s="27">
        <f t="shared" si="658"/>
        <v>0</v>
      </c>
      <c r="AX1387" s="27" t="str">
        <f t="shared" si="659"/>
        <v>-</v>
      </c>
      <c r="AY1387" s="27" t="str">
        <f t="shared" si="660"/>
        <v>-</v>
      </c>
      <c r="AZ1387" s="21" t="str">
        <f t="shared" si="661"/>
        <v>-</v>
      </c>
      <c r="BA1387" s="21" t="str">
        <f t="shared" si="662"/>
        <v>-</v>
      </c>
      <c r="BB1387" s="28"/>
      <c r="BC1387" s="28"/>
      <c r="BD1387" s="28"/>
      <c r="BE1387" s="28"/>
      <c r="BF1387" s="28"/>
      <c r="BG1387" s="29"/>
      <c r="BH1387" s="29"/>
      <c r="BI1387" s="29"/>
      <c r="BJ1387" s="29"/>
      <c r="BK1387" s="29"/>
    </row>
    <row r="1388" spans="1:64" x14ac:dyDescent="0.25">
      <c r="A1388" s="13" t="s">
        <v>4213</v>
      </c>
      <c r="B1388" s="33" t="s">
        <v>4214</v>
      </c>
      <c r="C1388" s="13" t="s">
        <v>4215</v>
      </c>
      <c r="D1388" s="13" t="str">
        <f>IFERROR(VLOOKUP($B1388,[1]GICS!$C:$D,2,FALSE),"-")</f>
        <v>Real Estate</v>
      </c>
      <c r="E1388" s="14">
        <f>IFERROR(IF(VLOOKUP($B1388,'[1]Paste Only'!$D:$AM,4,FALSE)="-",VLOOKUP($B1388,'[1]Market Cap'!$A:$J,10,FALSE),VLOOKUP($B1388,'[1]Paste Only'!$D:$AM,4,FALSE)),"-")</f>
        <v>0</v>
      </c>
      <c r="F1388" s="14" t="str">
        <f>IFERROR(VLOOKUP($B1388,'[1]Paste Only'!$D:$AM,5,FALSE),"-")</f>
        <v>-</v>
      </c>
      <c r="G1388" s="15">
        <f>IFERROR(VLOOKUP($B1388,'[1]Paste Only'!$D:$AM,6,FALSE),"-")</f>
        <v>0</v>
      </c>
      <c r="H1388" s="15">
        <f>IFERROR(VLOOKUP($B1388,'[1]Paste Only'!$D:$AM,7,FALSE),"-")</f>
        <v>0</v>
      </c>
      <c r="I1388" s="15">
        <f>IFERROR(VLOOKUP($B1388,'[1]Paste Only'!$D:$AM,8,FALSE),"-")</f>
        <v>0</v>
      </c>
      <c r="J1388" s="34"/>
      <c r="K1388" s="34"/>
      <c r="L1388" s="14" t="str">
        <f>IFERROR(VLOOKUP($B1388,'[1]Paste Only'!$D:$AM,12,FALSE),"-")</f>
        <v>-</v>
      </c>
      <c r="M1388" s="14" t="str">
        <f>IFERROR(VLOOKUP($B1388,'[1]Paste Only'!$D:$AM,15,FALSE),"-")</f>
        <v>-</v>
      </c>
      <c r="N1388" s="30"/>
      <c r="O1388" s="18"/>
      <c r="P1388" s="19">
        <f t="shared" si="663"/>
        <v>0</v>
      </c>
      <c r="Q1388" s="20">
        <f t="shared" si="639"/>
        <v>0</v>
      </c>
      <c r="R1388" s="13">
        <f t="shared" si="640"/>
        <v>0</v>
      </c>
      <c r="S1388" s="13" t="str">
        <f>IFERROR(VLOOKUP($B1388,'[1]Market Cap'!$G:$I,3,FALSE),"-")</f>
        <v>Small Cap</v>
      </c>
      <c r="T1388" s="13"/>
      <c r="U1388" s="13"/>
      <c r="V1388" s="21">
        <f t="shared" si="664"/>
        <v>0</v>
      </c>
      <c r="W1388" s="21">
        <f t="shared" si="664"/>
        <v>0</v>
      </c>
      <c r="X1388" s="21">
        <f t="shared" si="664"/>
        <v>0</v>
      </c>
      <c r="Y1388" s="22">
        <f t="shared" si="641"/>
        <v>0</v>
      </c>
      <c r="Z1388" s="13">
        <f t="shared" si="642"/>
        <v>0</v>
      </c>
      <c r="AA1388" s="23">
        <f t="shared" si="643"/>
        <v>0</v>
      </c>
      <c r="AB1388" s="23">
        <f t="shared" si="644"/>
        <v>0</v>
      </c>
      <c r="AC1388" s="23">
        <f t="shared" si="645"/>
        <v>0</v>
      </c>
      <c r="AD1388" s="24">
        <f t="shared" si="646"/>
        <v>0</v>
      </c>
      <c r="AE1388" s="25">
        <f>IFERROR(VLOOKUP($B1388,'[1]Market Cap'!$G:$I,2,FALSE),"-")</f>
        <v>1829.9996604</v>
      </c>
      <c r="AF1388" s="20">
        <f t="shared" si="647"/>
        <v>0</v>
      </c>
      <c r="AG1388" s="17">
        <f t="shared" si="648"/>
        <v>0</v>
      </c>
      <c r="AH1388" s="17">
        <f t="shared" si="649"/>
        <v>0</v>
      </c>
      <c r="AI1388" s="17" t="str">
        <f t="shared" si="650"/>
        <v>-</v>
      </c>
      <c r="AJ1388" s="26" t="str">
        <f>IFERROR(VLOOKUP($B1388,'[1]Paste Only'!$D:$AM,26,FALSE),"-")</f>
        <v>-</v>
      </c>
      <c r="AK1388" s="26" t="str">
        <f>IFERROR(VLOOKUP($B1388,'[1]Paste Only'!$D:$AM,23,FALSE),"-")</f>
        <v>-</v>
      </c>
      <c r="AL1388" s="26" t="str">
        <f>IFERROR(VLOOKUP($B1388,'[1]Paste Only'!$D:$AM,22,FALSE),"-")</f>
        <v>-</v>
      </c>
      <c r="AM1388" s="21" t="str">
        <f t="shared" si="665"/>
        <v>-</v>
      </c>
      <c r="AN1388" s="21" t="str">
        <f t="shared" si="665"/>
        <v>-</v>
      </c>
      <c r="AO1388" s="21" t="str">
        <f t="shared" si="665"/>
        <v>-</v>
      </c>
      <c r="AP1388" s="27">
        <f t="shared" si="651"/>
        <v>0</v>
      </c>
      <c r="AQ1388" s="27" t="str">
        <f t="shared" si="652"/>
        <v>-</v>
      </c>
      <c r="AR1388" s="27" t="str">
        <f t="shared" si="653"/>
        <v>-</v>
      </c>
      <c r="AS1388" s="27">
        <f t="shared" si="654"/>
        <v>0</v>
      </c>
      <c r="AT1388" s="27">
        <f t="shared" si="655"/>
        <v>0</v>
      </c>
      <c r="AU1388" s="27">
        <f t="shared" si="656"/>
        <v>0</v>
      </c>
      <c r="AV1388" s="21" t="str">
        <f t="shared" si="657"/>
        <v>0</v>
      </c>
      <c r="AW1388" s="27">
        <f t="shared" si="658"/>
        <v>0</v>
      </c>
      <c r="AX1388" s="27" t="str">
        <f t="shared" si="659"/>
        <v>-</v>
      </c>
      <c r="AY1388" s="27" t="str">
        <f t="shared" si="660"/>
        <v>-</v>
      </c>
      <c r="AZ1388" s="21" t="str">
        <f t="shared" si="661"/>
        <v>-</v>
      </c>
      <c r="BA1388" s="21" t="str">
        <f t="shared" si="662"/>
        <v>-</v>
      </c>
      <c r="BB1388" s="28"/>
      <c r="BC1388" s="28"/>
      <c r="BD1388" s="28"/>
      <c r="BE1388" s="28"/>
      <c r="BF1388" s="28"/>
      <c r="BG1388" s="29"/>
      <c r="BH1388" s="29"/>
      <c r="BI1388" s="29"/>
      <c r="BJ1388" s="29"/>
      <c r="BK1388" s="29"/>
    </row>
    <row r="1389" spans="1:64" x14ac:dyDescent="0.25">
      <c r="A1389" s="13" t="s">
        <v>4216</v>
      </c>
      <c r="B1389" s="33" t="s">
        <v>4217</v>
      </c>
      <c r="C1389" s="13" t="s">
        <v>4218</v>
      </c>
      <c r="D1389" s="13" t="str">
        <f>IFERROR(VLOOKUP($B1389,[1]GICS!$C:$D,2,FALSE),"-")</f>
        <v>Materials</v>
      </c>
      <c r="E1389" s="14">
        <f>IFERROR(IF(VLOOKUP($B1389,'[1]Paste Only'!$D:$AM,4,FALSE)="-",VLOOKUP($B1389,'[1]Market Cap'!$A:$J,10,FALSE),VLOOKUP($B1389,'[1]Paste Only'!$D:$AM,4,FALSE)),"-")</f>
        <v>276</v>
      </c>
      <c r="F1389" s="14" t="str">
        <f>IFERROR(VLOOKUP($B1389,'[1]Paste Only'!$D:$AM,5,FALSE),"-")</f>
        <v>-</v>
      </c>
      <c r="G1389" s="15">
        <f>IFERROR(VLOOKUP($B1389,'[1]Paste Only'!$D:$AM,6,FALSE),"-")</f>
        <v>0</v>
      </c>
      <c r="H1389" s="15">
        <f>IFERROR(VLOOKUP($B1389,'[1]Paste Only'!$D:$AM,7,FALSE),"-")</f>
        <v>0</v>
      </c>
      <c r="I1389" s="15">
        <f>IFERROR(VLOOKUP($B1389,'[1]Paste Only'!$D:$AM,8,FALSE),"-")</f>
        <v>0</v>
      </c>
      <c r="J1389" s="34"/>
      <c r="K1389" s="34"/>
      <c r="L1389" s="14">
        <f>IFERROR(VLOOKUP($B1389,'[1]Paste Only'!$D:$AM,12,FALSE),"-")</f>
        <v>9.07</v>
      </c>
      <c r="M1389" s="14" t="str">
        <f>IFERROR(VLOOKUP($B1389,'[1]Paste Only'!$D:$AM,15,FALSE),"-")</f>
        <v>-</v>
      </c>
      <c r="N1389" s="30"/>
      <c r="O1389" s="18"/>
      <c r="P1389" s="19">
        <f t="shared" si="663"/>
        <v>0</v>
      </c>
      <c r="Q1389" s="20">
        <f t="shared" si="639"/>
        <v>0</v>
      </c>
      <c r="R1389" s="13">
        <f t="shared" si="640"/>
        <v>0</v>
      </c>
      <c r="S1389" s="13" t="str">
        <f>IFERROR(VLOOKUP($B1389,'[1]Market Cap'!$G:$I,3,FALSE),"-")</f>
        <v>Small Cap</v>
      </c>
      <c r="T1389" s="13"/>
      <c r="U1389" s="13"/>
      <c r="V1389" s="21">
        <f t="shared" si="664"/>
        <v>0</v>
      </c>
      <c r="W1389" s="21">
        <f t="shared" si="664"/>
        <v>0</v>
      </c>
      <c r="X1389" s="21">
        <f t="shared" si="664"/>
        <v>0</v>
      </c>
      <c r="Y1389" s="22">
        <f t="shared" si="641"/>
        <v>0</v>
      </c>
      <c r="Z1389" s="13">
        <f t="shared" si="642"/>
        <v>0</v>
      </c>
      <c r="AA1389" s="23">
        <f t="shared" si="643"/>
        <v>0</v>
      </c>
      <c r="AB1389" s="23">
        <f t="shared" si="644"/>
        <v>0</v>
      </c>
      <c r="AC1389" s="23">
        <f t="shared" si="645"/>
        <v>0</v>
      </c>
      <c r="AD1389" s="24">
        <f t="shared" si="646"/>
        <v>0</v>
      </c>
      <c r="AE1389" s="25">
        <f>IFERROR(VLOOKUP($B1389,'[1]Market Cap'!$G:$I,2,FALSE),"-")</f>
        <v>1515.9264948</v>
      </c>
      <c r="AF1389" s="20">
        <f t="shared" si="647"/>
        <v>0</v>
      </c>
      <c r="AG1389" s="17">
        <f t="shared" si="648"/>
        <v>0</v>
      </c>
      <c r="AH1389" s="17">
        <f t="shared" si="649"/>
        <v>0</v>
      </c>
      <c r="AI1389" s="17" t="str">
        <f t="shared" si="650"/>
        <v>-</v>
      </c>
      <c r="AJ1389" s="26" t="str">
        <f>IFERROR(VLOOKUP($B1389,'[1]Paste Only'!$D:$AM,26,FALSE),"-")</f>
        <v>-</v>
      </c>
      <c r="AK1389" s="26" t="str">
        <f>IFERROR(VLOOKUP($B1389,'[1]Paste Only'!$D:$AM,23,FALSE),"-")</f>
        <v>-</v>
      </c>
      <c r="AL1389" s="26" t="str">
        <f>IFERROR(VLOOKUP($B1389,'[1]Paste Only'!$D:$AM,22,FALSE),"-")</f>
        <v>-</v>
      </c>
      <c r="AM1389" s="21" t="str">
        <f t="shared" si="665"/>
        <v>-</v>
      </c>
      <c r="AN1389" s="21" t="str">
        <f t="shared" si="665"/>
        <v>-</v>
      </c>
      <c r="AO1389" s="21" t="str">
        <f t="shared" si="665"/>
        <v>-</v>
      </c>
      <c r="AP1389" s="27">
        <f t="shared" si="651"/>
        <v>0</v>
      </c>
      <c r="AQ1389" s="27" t="str">
        <f t="shared" si="652"/>
        <v>-</v>
      </c>
      <c r="AR1389" s="27" t="str">
        <f t="shared" si="653"/>
        <v>-</v>
      </c>
      <c r="AS1389" s="27">
        <f t="shared" si="654"/>
        <v>0</v>
      </c>
      <c r="AT1389" s="27">
        <f t="shared" si="655"/>
        <v>0</v>
      </c>
      <c r="AU1389" s="27">
        <f t="shared" si="656"/>
        <v>0</v>
      </c>
      <c r="AV1389" s="21" t="str">
        <f t="shared" si="657"/>
        <v>0</v>
      </c>
      <c r="AW1389" s="27">
        <f t="shared" si="658"/>
        <v>0</v>
      </c>
      <c r="AX1389" s="27" t="str">
        <f t="shared" si="659"/>
        <v>-</v>
      </c>
      <c r="AY1389" s="27" t="str">
        <f t="shared" si="660"/>
        <v>-</v>
      </c>
      <c r="AZ1389" s="21" t="str">
        <f t="shared" si="661"/>
        <v>-</v>
      </c>
      <c r="BA1389" s="21" t="str">
        <f t="shared" si="662"/>
        <v>-</v>
      </c>
      <c r="BB1389" s="28"/>
      <c r="BC1389" s="28"/>
      <c r="BD1389" s="28"/>
      <c r="BE1389" s="28"/>
      <c r="BF1389" s="28"/>
      <c r="BG1389" s="29"/>
      <c r="BH1389" s="29"/>
      <c r="BI1389" s="29"/>
      <c r="BJ1389" s="29"/>
      <c r="BK1389" s="29"/>
    </row>
    <row r="1390" spans="1:64" x14ac:dyDescent="0.25">
      <c r="A1390" s="13" t="s">
        <v>4219</v>
      </c>
      <c r="B1390" s="33" t="s">
        <v>4220</v>
      </c>
      <c r="C1390" s="13" t="s">
        <v>4221</v>
      </c>
      <c r="D1390" s="13" t="str">
        <f>IFERROR(VLOOKUP($B1390,[1]GICS!$C:$D,2,FALSE),"-")</f>
        <v>Information Technology</v>
      </c>
      <c r="E1390" s="14">
        <f>IFERROR(IF(VLOOKUP($B1390,'[1]Paste Only'!$D:$AM,4,FALSE)="-",VLOOKUP($B1390,'[1]Market Cap'!$A:$J,10,FALSE),VLOOKUP($B1390,'[1]Paste Only'!$D:$AM,4,FALSE)),"-")</f>
        <v>462.6</v>
      </c>
      <c r="F1390" s="14">
        <f>IFERROR(VLOOKUP($B1390,'[1]Paste Only'!$D:$AM,5,FALSE),"-")</f>
        <v>500</v>
      </c>
      <c r="G1390" s="15">
        <f>IFERROR(VLOOKUP($B1390,'[1]Paste Only'!$D:$AM,6,FALSE),"-")</f>
        <v>1</v>
      </c>
      <c r="H1390" s="15">
        <f>IFERROR(VLOOKUP($B1390,'[1]Paste Only'!$D:$AM,7,FALSE),"-")</f>
        <v>0</v>
      </c>
      <c r="I1390" s="15">
        <f>IFERROR(VLOOKUP($B1390,'[1]Paste Only'!$D:$AM,8,FALSE),"-")</f>
        <v>0</v>
      </c>
      <c r="J1390" s="34"/>
      <c r="K1390" s="34"/>
      <c r="L1390" s="14">
        <f>IFERROR(VLOOKUP($B1390,'[1]Paste Only'!$D:$AM,12,FALSE),"-")</f>
        <v>-9.35</v>
      </c>
      <c r="M1390" s="14">
        <f>IFERROR(VLOOKUP($B1390,'[1]Paste Only'!$D:$AM,15,FALSE),"-")</f>
        <v>0.43103448275862077</v>
      </c>
      <c r="N1390" s="30"/>
      <c r="O1390" s="18"/>
      <c r="P1390" s="19">
        <f t="shared" si="663"/>
        <v>1.0460999446800665</v>
      </c>
      <c r="Q1390" s="20">
        <f t="shared" si="639"/>
        <v>8.0847384349329809E-2</v>
      </c>
      <c r="R1390" s="13">
        <f t="shared" si="640"/>
        <v>1</v>
      </c>
      <c r="S1390" s="13" t="str">
        <f>IFERROR(VLOOKUP($B1390,'[1]Market Cap'!$G:$I,3,FALSE),"-")</f>
        <v>Small Cap</v>
      </c>
      <c r="T1390" s="13"/>
      <c r="U1390" s="13"/>
      <c r="V1390" s="21">
        <f t="shared" si="664"/>
        <v>0</v>
      </c>
      <c r="W1390" s="21">
        <f t="shared" si="664"/>
        <v>0</v>
      </c>
      <c r="X1390" s="21">
        <f t="shared" si="664"/>
        <v>0</v>
      </c>
      <c r="Y1390" s="22">
        <f t="shared" si="641"/>
        <v>0</v>
      </c>
      <c r="Z1390" s="13">
        <f t="shared" si="642"/>
        <v>0</v>
      </c>
      <c r="AA1390" s="23">
        <f t="shared" si="643"/>
        <v>0</v>
      </c>
      <c r="AB1390" s="23">
        <f t="shared" si="644"/>
        <v>0</v>
      </c>
      <c r="AC1390" s="23">
        <f t="shared" si="645"/>
        <v>0</v>
      </c>
      <c r="AD1390" s="24">
        <f t="shared" si="646"/>
        <v>0</v>
      </c>
      <c r="AE1390" s="25">
        <f>IFERROR(VLOOKUP($B1390,'[1]Market Cap'!$G:$I,2,FALSE),"-")</f>
        <v>1728.3966978599999</v>
      </c>
      <c r="AF1390" s="20">
        <f t="shared" si="647"/>
        <v>0</v>
      </c>
      <c r="AG1390" s="17">
        <f t="shared" si="648"/>
        <v>0</v>
      </c>
      <c r="AH1390" s="17">
        <f t="shared" si="649"/>
        <v>0</v>
      </c>
      <c r="AI1390" s="17" t="str">
        <f t="shared" si="650"/>
        <v>-</v>
      </c>
      <c r="AJ1390" s="26">
        <f>IFERROR(VLOOKUP($B1390,'[1]Paste Only'!$D:$AM,26,FALSE),"-")</f>
        <v>500</v>
      </c>
      <c r="AK1390" s="26">
        <f>IFERROR(VLOOKUP($B1390,'[1]Paste Only'!$D:$AM,23,FALSE),"-")</f>
        <v>500</v>
      </c>
      <c r="AL1390" s="26">
        <f>IFERROR(VLOOKUP($B1390,'[1]Paste Only'!$D:$AM,22,FALSE),"-")</f>
        <v>500</v>
      </c>
      <c r="AM1390" s="21">
        <f t="shared" si="665"/>
        <v>0</v>
      </c>
      <c r="AN1390" s="21">
        <f t="shared" si="665"/>
        <v>0</v>
      </c>
      <c r="AO1390" s="21">
        <f t="shared" si="665"/>
        <v>0</v>
      </c>
      <c r="AP1390" s="27">
        <f t="shared" si="651"/>
        <v>0</v>
      </c>
      <c r="AQ1390" s="27">
        <f t="shared" si="652"/>
        <v>0</v>
      </c>
      <c r="AR1390" s="27">
        <f t="shared" si="653"/>
        <v>500</v>
      </c>
      <c r="AS1390" s="27">
        <f t="shared" si="654"/>
        <v>500</v>
      </c>
      <c r="AT1390" s="27">
        <f t="shared" si="655"/>
        <v>0</v>
      </c>
      <c r="AU1390" s="27">
        <f t="shared" si="656"/>
        <v>0</v>
      </c>
      <c r="AV1390" s="21">
        <f t="shared" si="657"/>
        <v>1</v>
      </c>
      <c r="AW1390" s="27">
        <f t="shared" si="658"/>
        <v>500</v>
      </c>
      <c r="AX1390" s="27">
        <f t="shared" si="659"/>
        <v>500</v>
      </c>
      <c r="AY1390" s="27">
        <f t="shared" si="660"/>
        <v>500</v>
      </c>
      <c r="AZ1390" s="21">
        <f t="shared" si="661"/>
        <v>8.0847384349329809E-2</v>
      </c>
      <c r="BA1390" s="21">
        <f t="shared" si="662"/>
        <v>8.0847384349329809E-2</v>
      </c>
      <c r="BB1390" s="28"/>
      <c r="BC1390" s="28"/>
      <c r="BD1390" s="28"/>
      <c r="BE1390" s="28"/>
      <c r="BF1390" s="28"/>
      <c r="BG1390" s="29"/>
      <c r="BH1390" s="29"/>
      <c r="BI1390" s="29"/>
      <c r="BJ1390" s="29"/>
      <c r="BK1390" s="29"/>
    </row>
    <row r="1391" spans="1:64" x14ac:dyDescent="0.25">
      <c r="A1391" s="13" t="s">
        <v>4222</v>
      </c>
      <c r="B1391" s="33" t="s">
        <v>4223</v>
      </c>
      <c r="C1391" s="13" t="s">
        <v>4224</v>
      </c>
      <c r="D1391" s="13" t="str">
        <f>IFERROR(VLOOKUP($B1391,[1]GICS!$C:$D,2,FALSE),"-")</f>
        <v>Information Technology</v>
      </c>
      <c r="E1391" s="14">
        <f>IFERROR(IF(VLOOKUP($B1391,'[1]Paste Only'!$D:$AM,4,FALSE)="-",VLOOKUP($B1391,'[1]Market Cap'!$A:$J,10,FALSE),VLOOKUP($B1391,'[1]Paste Only'!$D:$AM,4,FALSE)),"-")</f>
        <v>1122.5</v>
      </c>
      <c r="F1391" s="14" t="str">
        <f>IFERROR(VLOOKUP($B1391,'[1]Paste Only'!$D:$AM,5,FALSE),"-")</f>
        <v>-</v>
      </c>
      <c r="G1391" s="15">
        <f>IFERROR(VLOOKUP($B1391,'[1]Paste Only'!$D:$AM,6,FALSE),"-")</f>
        <v>0</v>
      </c>
      <c r="H1391" s="15">
        <f>IFERROR(VLOOKUP($B1391,'[1]Paste Only'!$D:$AM,7,FALSE),"-")</f>
        <v>0</v>
      </c>
      <c r="I1391" s="15">
        <f>IFERROR(VLOOKUP($B1391,'[1]Paste Only'!$D:$AM,8,FALSE),"-")</f>
        <v>0</v>
      </c>
      <c r="J1391" s="34"/>
      <c r="K1391" s="34"/>
      <c r="L1391" s="14">
        <f>IFERROR(VLOOKUP($B1391,'[1]Paste Only'!$D:$AM,12,FALSE),"-")</f>
        <v>29.975300000000001</v>
      </c>
      <c r="M1391" s="14" t="str">
        <f>IFERROR(VLOOKUP($B1391,'[1]Paste Only'!$D:$AM,15,FALSE),"-")</f>
        <v>-</v>
      </c>
      <c r="N1391" s="30"/>
      <c r="O1391" s="18"/>
      <c r="P1391" s="19">
        <f t="shared" si="663"/>
        <v>0</v>
      </c>
      <c r="Q1391" s="20">
        <f t="shared" si="639"/>
        <v>0</v>
      </c>
      <c r="R1391" s="13">
        <f t="shared" si="640"/>
        <v>0</v>
      </c>
      <c r="S1391" s="13" t="str">
        <f>IFERROR(VLOOKUP($B1391,'[1]Market Cap'!$G:$I,3,FALSE),"-")</f>
        <v>Small Cap</v>
      </c>
      <c r="T1391" s="13"/>
      <c r="U1391" s="13"/>
      <c r="V1391" s="21">
        <f t="shared" si="664"/>
        <v>0</v>
      </c>
      <c r="W1391" s="21">
        <f t="shared" si="664"/>
        <v>0</v>
      </c>
      <c r="X1391" s="21">
        <f t="shared" si="664"/>
        <v>0</v>
      </c>
      <c r="Y1391" s="22">
        <f t="shared" si="641"/>
        <v>0</v>
      </c>
      <c r="Z1391" s="13">
        <f t="shared" si="642"/>
        <v>0</v>
      </c>
      <c r="AA1391" s="23">
        <f t="shared" si="643"/>
        <v>0</v>
      </c>
      <c r="AB1391" s="23">
        <f t="shared" si="644"/>
        <v>0</v>
      </c>
      <c r="AC1391" s="23">
        <f t="shared" si="645"/>
        <v>0</v>
      </c>
      <c r="AD1391" s="24">
        <f t="shared" si="646"/>
        <v>0</v>
      </c>
      <c r="AE1391" s="25">
        <f>IFERROR(VLOOKUP($B1391,'[1]Market Cap'!$G:$I,2,FALSE),"-")</f>
        <v>1881.2451195000001</v>
      </c>
      <c r="AF1391" s="20">
        <f t="shared" si="647"/>
        <v>0</v>
      </c>
      <c r="AG1391" s="17">
        <f t="shared" si="648"/>
        <v>0</v>
      </c>
      <c r="AH1391" s="17">
        <f t="shared" si="649"/>
        <v>0</v>
      </c>
      <c r="AI1391" s="17" t="str">
        <f t="shared" si="650"/>
        <v>-</v>
      </c>
      <c r="AJ1391" s="26" t="str">
        <f>IFERROR(VLOOKUP($B1391,'[1]Paste Only'!$D:$AM,26,FALSE),"-")</f>
        <v>-</v>
      </c>
      <c r="AK1391" s="26" t="str">
        <f>IFERROR(VLOOKUP($B1391,'[1]Paste Only'!$D:$AM,23,FALSE),"-")</f>
        <v>-</v>
      </c>
      <c r="AL1391" s="26" t="str">
        <f>IFERROR(VLOOKUP($B1391,'[1]Paste Only'!$D:$AM,22,FALSE),"-")</f>
        <v>-</v>
      </c>
      <c r="AM1391" s="21" t="str">
        <f t="shared" si="665"/>
        <v>-</v>
      </c>
      <c r="AN1391" s="21" t="str">
        <f t="shared" si="665"/>
        <v>-</v>
      </c>
      <c r="AO1391" s="21" t="str">
        <f t="shared" si="665"/>
        <v>-</v>
      </c>
      <c r="AP1391" s="27">
        <f t="shared" si="651"/>
        <v>0</v>
      </c>
      <c r="AQ1391" s="27" t="str">
        <f t="shared" si="652"/>
        <v>-</v>
      </c>
      <c r="AR1391" s="27" t="str">
        <f t="shared" si="653"/>
        <v>-</v>
      </c>
      <c r="AS1391" s="27">
        <f t="shared" si="654"/>
        <v>0</v>
      </c>
      <c r="AT1391" s="27">
        <f t="shared" si="655"/>
        <v>0</v>
      </c>
      <c r="AU1391" s="27">
        <f t="shared" si="656"/>
        <v>0</v>
      </c>
      <c r="AV1391" s="21" t="str">
        <f t="shared" si="657"/>
        <v>0</v>
      </c>
      <c r="AW1391" s="27">
        <f t="shared" si="658"/>
        <v>0</v>
      </c>
      <c r="AX1391" s="27" t="str">
        <f t="shared" si="659"/>
        <v>-</v>
      </c>
      <c r="AY1391" s="27" t="str">
        <f t="shared" si="660"/>
        <v>-</v>
      </c>
      <c r="AZ1391" s="21" t="str">
        <f t="shared" si="661"/>
        <v>-</v>
      </c>
      <c r="BA1391" s="21" t="str">
        <f t="shared" si="662"/>
        <v>-</v>
      </c>
      <c r="BB1391" s="28"/>
      <c r="BC1391" s="28"/>
      <c r="BD1391" s="28"/>
      <c r="BE1391" s="28"/>
      <c r="BF1391" s="28"/>
      <c r="BG1391" s="29"/>
      <c r="BH1391" s="29"/>
      <c r="BI1391" s="29"/>
      <c r="BJ1391" s="29"/>
      <c r="BK1391" s="29"/>
      <c r="BL1391" s="31"/>
    </row>
    <row r="1392" spans="1:64" x14ac:dyDescent="0.25">
      <c r="A1392" s="13" t="s">
        <v>4225</v>
      </c>
      <c r="B1392" s="33" t="s">
        <v>4226</v>
      </c>
      <c r="C1392" s="13" t="s">
        <v>4227</v>
      </c>
      <c r="D1392" s="13" t="str">
        <f>IFERROR(VLOOKUP($B1392,[1]GICS!$C:$D,2,FALSE),"-")</f>
        <v>Industrials</v>
      </c>
      <c r="E1392" s="14">
        <f>IFERROR(IF(VLOOKUP($B1392,'[1]Paste Only'!$D:$AM,4,FALSE)="-",VLOOKUP($B1392,'[1]Market Cap'!$A:$J,10,FALSE),VLOOKUP($B1392,'[1]Paste Only'!$D:$AM,4,FALSE)),"-")</f>
        <v>155.85</v>
      </c>
      <c r="F1392" s="14" t="str">
        <f>IFERROR(VLOOKUP($B1392,'[1]Paste Only'!$D:$AM,5,FALSE),"-")</f>
        <v>-</v>
      </c>
      <c r="G1392" s="15">
        <f>IFERROR(VLOOKUP($B1392,'[1]Paste Only'!$D:$AM,6,FALSE),"-")</f>
        <v>0</v>
      </c>
      <c r="H1392" s="15">
        <f>IFERROR(VLOOKUP($B1392,'[1]Paste Only'!$D:$AM,7,FALSE),"-")</f>
        <v>0</v>
      </c>
      <c r="I1392" s="15">
        <f>IFERROR(VLOOKUP($B1392,'[1]Paste Only'!$D:$AM,8,FALSE),"-")</f>
        <v>0</v>
      </c>
      <c r="J1392" s="34"/>
      <c r="K1392" s="34"/>
      <c r="L1392" s="14">
        <f>IFERROR(VLOOKUP($B1392,'[1]Paste Only'!$D:$AM,12,FALSE),"-")</f>
        <v>0.04</v>
      </c>
      <c r="M1392" s="14" t="str">
        <f>IFERROR(VLOOKUP($B1392,'[1]Paste Only'!$D:$AM,15,FALSE),"-")</f>
        <v>-</v>
      </c>
      <c r="N1392" s="30"/>
      <c r="O1392" s="18"/>
      <c r="P1392" s="19">
        <f t="shared" si="663"/>
        <v>0</v>
      </c>
      <c r="Q1392" s="20">
        <f t="shared" si="639"/>
        <v>0</v>
      </c>
      <c r="R1392" s="13">
        <f t="shared" si="640"/>
        <v>0</v>
      </c>
      <c r="S1392" s="13" t="str">
        <f>IFERROR(VLOOKUP($B1392,'[1]Market Cap'!$G:$I,3,FALSE),"-")</f>
        <v>Small Cap</v>
      </c>
      <c r="T1392" s="13"/>
      <c r="U1392" s="13"/>
      <c r="V1392" s="21">
        <f t="shared" si="664"/>
        <v>0</v>
      </c>
      <c r="W1392" s="21">
        <f t="shared" si="664"/>
        <v>0</v>
      </c>
      <c r="X1392" s="21">
        <f t="shared" si="664"/>
        <v>0</v>
      </c>
      <c r="Y1392" s="22">
        <f t="shared" si="641"/>
        <v>0</v>
      </c>
      <c r="Z1392" s="13">
        <f t="shared" si="642"/>
        <v>0</v>
      </c>
      <c r="AA1392" s="23">
        <f t="shared" si="643"/>
        <v>0</v>
      </c>
      <c r="AB1392" s="23">
        <f t="shared" si="644"/>
        <v>0</v>
      </c>
      <c r="AC1392" s="23">
        <f t="shared" si="645"/>
        <v>0</v>
      </c>
      <c r="AD1392" s="24">
        <f t="shared" si="646"/>
        <v>0</v>
      </c>
      <c r="AE1392" s="25">
        <f>IFERROR(VLOOKUP($B1392,'[1]Market Cap'!$G:$I,2,FALSE),"-")</f>
        <v>0</v>
      </c>
      <c r="AF1392" s="20">
        <f t="shared" si="647"/>
        <v>0</v>
      </c>
      <c r="AG1392" s="17">
        <f t="shared" si="648"/>
        <v>0</v>
      </c>
      <c r="AH1392" s="17">
        <f t="shared" si="649"/>
        <v>0</v>
      </c>
      <c r="AI1392" s="17" t="str">
        <f t="shared" si="650"/>
        <v>-</v>
      </c>
      <c r="AJ1392" s="26" t="str">
        <f>IFERROR(VLOOKUP($B1392,'[1]Paste Only'!$D:$AM,26,FALSE),"-")</f>
        <v>-</v>
      </c>
      <c r="AK1392" s="26" t="str">
        <f>IFERROR(VLOOKUP($B1392,'[1]Paste Only'!$D:$AM,23,FALSE),"-")</f>
        <v>-</v>
      </c>
      <c r="AL1392" s="26" t="str">
        <f>IFERROR(VLOOKUP($B1392,'[1]Paste Only'!$D:$AM,22,FALSE),"-")</f>
        <v>-</v>
      </c>
      <c r="AM1392" s="21" t="str">
        <f t="shared" si="665"/>
        <v>-</v>
      </c>
      <c r="AN1392" s="21" t="str">
        <f t="shared" si="665"/>
        <v>-</v>
      </c>
      <c r="AO1392" s="21" t="str">
        <f t="shared" si="665"/>
        <v>-</v>
      </c>
      <c r="AP1392" s="27">
        <f t="shared" si="651"/>
        <v>0</v>
      </c>
      <c r="AQ1392" s="27" t="str">
        <f t="shared" si="652"/>
        <v>-</v>
      </c>
      <c r="AR1392" s="27" t="str">
        <f t="shared" si="653"/>
        <v>-</v>
      </c>
      <c r="AS1392" s="27">
        <f t="shared" si="654"/>
        <v>0</v>
      </c>
      <c r="AT1392" s="27">
        <f t="shared" si="655"/>
        <v>0</v>
      </c>
      <c r="AU1392" s="27">
        <f t="shared" si="656"/>
        <v>0</v>
      </c>
      <c r="AV1392" s="21" t="str">
        <f t="shared" si="657"/>
        <v>0</v>
      </c>
      <c r="AW1392" s="27">
        <f t="shared" si="658"/>
        <v>0</v>
      </c>
      <c r="AX1392" s="27" t="str">
        <f t="shared" si="659"/>
        <v>-</v>
      </c>
      <c r="AY1392" s="27" t="str">
        <f t="shared" si="660"/>
        <v>-</v>
      </c>
      <c r="AZ1392" s="21" t="str">
        <f t="shared" si="661"/>
        <v>-</v>
      </c>
      <c r="BA1392" s="21" t="str">
        <f t="shared" si="662"/>
        <v>-</v>
      </c>
      <c r="BB1392" s="28"/>
      <c r="BC1392" s="28"/>
      <c r="BD1392" s="28"/>
      <c r="BE1392" s="28"/>
      <c r="BF1392" s="28"/>
      <c r="BG1392" s="29"/>
      <c r="BH1392" s="29"/>
      <c r="BI1392" s="29"/>
      <c r="BJ1392" s="29"/>
      <c r="BK1392" s="29"/>
    </row>
    <row r="1393" spans="1:64" x14ac:dyDescent="0.25">
      <c r="A1393" s="13" t="s">
        <v>4228</v>
      </c>
      <c r="B1393" s="33" t="s">
        <v>4229</v>
      </c>
      <c r="C1393" s="13" t="s">
        <v>4230</v>
      </c>
      <c r="D1393" s="13" t="str">
        <f>IFERROR(VLOOKUP($B1393,[1]GICS!$C:$D,2,FALSE),"-")</f>
        <v>Industrials</v>
      </c>
      <c r="E1393" s="14">
        <f>IFERROR(IF(VLOOKUP($B1393,'[1]Paste Only'!$D:$AM,4,FALSE)="-",VLOOKUP($B1393,'[1]Market Cap'!$A:$J,10,FALSE),VLOOKUP($B1393,'[1]Paste Only'!$D:$AM,4,FALSE)),"-")</f>
        <v>519.70000000000005</v>
      </c>
      <c r="F1393" s="14" t="str">
        <f>IFERROR(VLOOKUP($B1393,'[1]Paste Only'!$D:$AM,5,FALSE),"-")</f>
        <v>-</v>
      </c>
      <c r="G1393" s="15">
        <f>IFERROR(VLOOKUP($B1393,'[1]Paste Only'!$D:$AM,6,FALSE),"-")</f>
        <v>0</v>
      </c>
      <c r="H1393" s="15">
        <f>IFERROR(VLOOKUP($B1393,'[1]Paste Only'!$D:$AM,7,FALSE),"-")</f>
        <v>0</v>
      </c>
      <c r="I1393" s="15">
        <f>IFERROR(VLOOKUP($B1393,'[1]Paste Only'!$D:$AM,8,FALSE),"-")</f>
        <v>0</v>
      </c>
      <c r="J1393" s="34"/>
      <c r="K1393" s="34"/>
      <c r="L1393" s="14" t="str">
        <f>IFERROR(VLOOKUP($B1393,'[1]Paste Only'!$D:$AM,12,FALSE),"-")</f>
        <v>-</v>
      </c>
      <c r="M1393" s="14" t="str">
        <f>IFERROR(VLOOKUP($B1393,'[1]Paste Only'!$D:$AM,15,FALSE),"-")</f>
        <v>-</v>
      </c>
      <c r="N1393" s="30"/>
      <c r="O1393" s="18"/>
      <c r="P1393" s="19">
        <f t="shared" si="663"/>
        <v>0</v>
      </c>
      <c r="Q1393" s="20">
        <f t="shared" si="639"/>
        <v>0</v>
      </c>
      <c r="R1393" s="13">
        <f t="shared" si="640"/>
        <v>0</v>
      </c>
      <c r="S1393" s="13" t="str">
        <f>IFERROR(VLOOKUP($B1393,'[1]Market Cap'!$G:$I,3,FALSE),"-")</f>
        <v>Small Cap</v>
      </c>
      <c r="T1393" s="13"/>
      <c r="U1393" s="13"/>
      <c r="V1393" s="21">
        <f t="shared" si="664"/>
        <v>0</v>
      </c>
      <c r="W1393" s="21">
        <f t="shared" si="664"/>
        <v>0</v>
      </c>
      <c r="X1393" s="21">
        <f t="shared" si="664"/>
        <v>0</v>
      </c>
      <c r="Y1393" s="22">
        <f t="shared" si="641"/>
        <v>0</v>
      </c>
      <c r="Z1393" s="13">
        <f t="shared" si="642"/>
        <v>0</v>
      </c>
      <c r="AA1393" s="23">
        <f t="shared" si="643"/>
        <v>0</v>
      </c>
      <c r="AB1393" s="23">
        <f t="shared" si="644"/>
        <v>0</v>
      </c>
      <c r="AC1393" s="23">
        <f t="shared" si="645"/>
        <v>0</v>
      </c>
      <c r="AD1393" s="24">
        <f t="shared" si="646"/>
        <v>0</v>
      </c>
      <c r="AE1393" s="25">
        <f>IFERROR(VLOOKUP($B1393,'[1]Market Cap'!$G:$I,2,FALSE),"-")</f>
        <v>159.37237150000001</v>
      </c>
      <c r="AF1393" s="20">
        <f t="shared" si="647"/>
        <v>0</v>
      </c>
      <c r="AG1393" s="17">
        <f t="shared" si="648"/>
        <v>0</v>
      </c>
      <c r="AH1393" s="17">
        <f t="shared" si="649"/>
        <v>0</v>
      </c>
      <c r="AI1393" s="17" t="str">
        <f t="shared" si="650"/>
        <v>-</v>
      </c>
      <c r="AJ1393" s="26" t="str">
        <f>IFERROR(VLOOKUP($B1393,'[1]Paste Only'!$D:$AM,26,FALSE),"-")</f>
        <v>-</v>
      </c>
      <c r="AK1393" s="26" t="str">
        <f>IFERROR(VLOOKUP($B1393,'[1]Paste Only'!$D:$AM,23,FALSE),"-")</f>
        <v>-</v>
      </c>
      <c r="AL1393" s="26" t="str">
        <f>IFERROR(VLOOKUP($B1393,'[1]Paste Only'!$D:$AM,22,FALSE),"-")</f>
        <v>-</v>
      </c>
      <c r="AM1393" s="21" t="str">
        <f t="shared" si="665"/>
        <v>-</v>
      </c>
      <c r="AN1393" s="21" t="str">
        <f t="shared" si="665"/>
        <v>-</v>
      </c>
      <c r="AO1393" s="21" t="str">
        <f t="shared" si="665"/>
        <v>-</v>
      </c>
      <c r="AP1393" s="27">
        <f t="shared" si="651"/>
        <v>0</v>
      </c>
      <c r="AQ1393" s="27" t="str">
        <f t="shared" si="652"/>
        <v>-</v>
      </c>
      <c r="AR1393" s="27" t="str">
        <f t="shared" si="653"/>
        <v>-</v>
      </c>
      <c r="AS1393" s="27">
        <f t="shared" si="654"/>
        <v>0</v>
      </c>
      <c r="AT1393" s="27">
        <f t="shared" si="655"/>
        <v>0</v>
      </c>
      <c r="AU1393" s="27">
        <f t="shared" si="656"/>
        <v>0</v>
      </c>
      <c r="AV1393" s="21" t="str">
        <f t="shared" si="657"/>
        <v>0</v>
      </c>
      <c r="AW1393" s="27">
        <f t="shared" si="658"/>
        <v>0</v>
      </c>
      <c r="AX1393" s="27" t="str">
        <f t="shared" si="659"/>
        <v>-</v>
      </c>
      <c r="AY1393" s="27" t="str">
        <f t="shared" si="660"/>
        <v>-</v>
      </c>
      <c r="AZ1393" s="21" t="str">
        <f t="shared" si="661"/>
        <v>-</v>
      </c>
      <c r="BA1393" s="21" t="str">
        <f t="shared" si="662"/>
        <v>-</v>
      </c>
      <c r="BB1393" s="28"/>
      <c r="BC1393" s="28"/>
      <c r="BD1393" s="28"/>
      <c r="BE1393" s="28"/>
      <c r="BF1393" s="28"/>
      <c r="BG1393" s="29"/>
      <c r="BH1393" s="29"/>
      <c r="BI1393" s="29"/>
      <c r="BJ1393" s="29"/>
      <c r="BK1393" s="29"/>
    </row>
    <row r="1394" spans="1:64" x14ac:dyDescent="0.25">
      <c r="A1394" s="13" t="s">
        <v>4231</v>
      </c>
      <c r="B1394" s="33" t="s">
        <v>4232</v>
      </c>
      <c r="C1394" s="13" t="s">
        <v>4233</v>
      </c>
      <c r="D1394" s="13" t="str">
        <f>IFERROR(VLOOKUP($B1394,[1]GICS!$C:$D,2,FALSE),"-")</f>
        <v>Consumer Staples</v>
      </c>
      <c r="E1394" s="14">
        <f>IFERROR(IF(VLOOKUP($B1394,'[1]Paste Only'!$D:$AM,4,FALSE)="-",VLOOKUP($B1394,'[1]Market Cap'!$A:$J,10,FALSE),VLOOKUP($B1394,'[1]Paste Only'!$D:$AM,4,FALSE)),"-")</f>
        <v>7.19</v>
      </c>
      <c r="F1394" s="14" t="str">
        <f>IFERROR(VLOOKUP($B1394,'[1]Paste Only'!$D:$AM,5,FALSE),"-")</f>
        <v>-</v>
      </c>
      <c r="G1394" s="15">
        <f>IFERROR(VLOOKUP($B1394,'[1]Paste Only'!$D:$AM,6,FALSE),"-")</f>
        <v>0</v>
      </c>
      <c r="H1394" s="15">
        <f>IFERROR(VLOOKUP($B1394,'[1]Paste Only'!$D:$AM,7,FALSE),"-")</f>
        <v>0</v>
      </c>
      <c r="I1394" s="15">
        <f>IFERROR(VLOOKUP($B1394,'[1]Paste Only'!$D:$AM,8,FALSE),"-")</f>
        <v>0</v>
      </c>
      <c r="J1394" s="34"/>
      <c r="K1394" s="34"/>
      <c r="L1394" s="14">
        <f>IFERROR(VLOOKUP($B1394,'[1]Paste Only'!$D:$AM,12,FALSE),"-")</f>
        <v>0.26586980000000004</v>
      </c>
      <c r="M1394" s="14" t="str">
        <f>IFERROR(VLOOKUP($B1394,'[1]Paste Only'!$D:$AM,15,FALSE),"-")</f>
        <v>-</v>
      </c>
      <c r="N1394" s="30"/>
      <c r="O1394" s="18"/>
      <c r="P1394" s="19">
        <f t="shared" si="663"/>
        <v>0</v>
      </c>
      <c r="Q1394" s="20">
        <f t="shared" si="639"/>
        <v>0</v>
      </c>
      <c r="R1394" s="13">
        <f t="shared" si="640"/>
        <v>0</v>
      </c>
      <c r="S1394" s="13" t="str">
        <f>IFERROR(VLOOKUP($B1394,'[1]Market Cap'!$G:$I,3,FALSE),"-")</f>
        <v>Small Cap</v>
      </c>
      <c r="T1394" s="13"/>
      <c r="U1394" s="13"/>
      <c r="V1394" s="21">
        <f t="shared" si="664"/>
        <v>0</v>
      </c>
      <c r="W1394" s="21">
        <f t="shared" si="664"/>
        <v>0</v>
      </c>
      <c r="X1394" s="21">
        <f t="shared" si="664"/>
        <v>0</v>
      </c>
      <c r="Y1394" s="22">
        <f t="shared" si="641"/>
        <v>0</v>
      </c>
      <c r="Z1394" s="13">
        <f t="shared" si="642"/>
        <v>0</v>
      </c>
      <c r="AA1394" s="23">
        <f t="shared" si="643"/>
        <v>0</v>
      </c>
      <c r="AB1394" s="23">
        <f t="shared" si="644"/>
        <v>0</v>
      </c>
      <c r="AC1394" s="23">
        <f t="shared" si="645"/>
        <v>0</v>
      </c>
      <c r="AD1394" s="24">
        <f t="shared" si="646"/>
        <v>0</v>
      </c>
      <c r="AE1394" s="25">
        <f>IFERROR(VLOOKUP($B1394,'[1]Market Cap'!$G:$I,2,FALSE),"-")</f>
        <v>883.45433049200005</v>
      </c>
      <c r="AF1394" s="20">
        <f t="shared" si="647"/>
        <v>0</v>
      </c>
      <c r="AG1394" s="17">
        <f t="shared" si="648"/>
        <v>0</v>
      </c>
      <c r="AH1394" s="17">
        <f t="shared" si="649"/>
        <v>0</v>
      </c>
      <c r="AI1394" s="17" t="str">
        <f t="shared" si="650"/>
        <v>-</v>
      </c>
      <c r="AJ1394" s="26" t="str">
        <f>IFERROR(VLOOKUP($B1394,'[1]Paste Only'!$D:$AM,26,FALSE),"-")</f>
        <v>-</v>
      </c>
      <c r="AK1394" s="26" t="str">
        <f>IFERROR(VLOOKUP($B1394,'[1]Paste Only'!$D:$AM,23,FALSE),"-")</f>
        <v>-</v>
      </c>
      <c r="AL1394" s="26" t="str">
        <f>IFERROR(VLOOKUP($B1394,'[1]Paste Only'!$D:$AM,22,FALSE),"-")</f>
        <v>-</v>
      </c>
      <c r="AM1394" s="21" t="str">
        <f t="shared" si="665"/>
        <v>-</v>
      </c>
      <c r="AN1394" s="21" t="str">
        <f t="shared" si="665"/>
        <v>-</v>
      </c>
      <c r="AO1394" s="21" t="str">
        <f t="shared" si="665"/>
        <v>-</v>
      </c>
      <c r="AP1394" s="27">
        <f t="shared" si="651"/>
        <v>0</v>
      </c>
      <c r="AQ1394" s="27" t="str">
        <f t="shared" si="652"/>
        <v>-</v>
      </c>
      <c r="AR1394" s="27" t="str">
        <f t="shared" si="653"/>
        <v>-</v>
      </c>
      <c r="AS1394" s="27">
        <f t="shared" si="654"/>
        <v>0</v>
      </c>
      <c r="AT1394" s="27">
        <f t="shared" si="655"/>
        <v>0</v>
      </c>
      <c r="AU1394" s="27">
        <f t="shared" si="656"/>
        <v>0</v>
      </c>
      <c r="AV1394" s="21" t="str">
        <f t="shared" si="657"/>
        <v>0</v>
      </c>
      <c r="AW1394" s="27">
        <f t="shared" si="658"/>
        <v>0</v>
      </c>
      <c r="AX1394" s="27" t="str">
        <f t="shared" si="659"/>
        <v>-</v>
      </c>
      <c r="AY1394" s="27" t="str">
        <f t="shared" si="660"/>
        <v>-</v>
      </c>
      <c r="AZ1394" s="21" t="str">
        <f t="shared" si="661"/>
        <v>-</v>
      </c>
      <c r="BA1394" s="21" t="str">
        <f t="shared" si="662"/>
        <v>-</v>
      </c>
      <c r="BB1394" s="28"/>
      <c r="BC1394" s="28"/>
      <c r="BD1394" s="28"/>
      <c r="BE1394" s="28"/>
      <c r="BF1394" s="28"/>
      <c r="BG1394" s="29"/>
      <c r="BH1394" s="29"/>
      <c r="BI1394" s="29"/>
      <c r="BJ1394" s="29"/>
      <c r="BK1394" s="29"/>
    </row>
    <row r="1395" spans="1:64" x14ac:dyDescent="0.25">
      <c r="A1395" s="13" t="s">
        <v>4234</v>
      </c>
      <c r="B1395" s="33" t="s">
        <v>4235</v>
      </c>
      <c r="C1395" s="13" t="s">
        <v>4236</v>
      </c>
      <c r="D1395" s="13" t="str">
        <f>IFERROR(VLOOKUP($B1395,[1]GICS!$C:$D,2,FALSE),"-")</f>
        <v>Materials</v>
      </c>
      <c r="E1395" s="14">
        <f>IFERROR(IF(VLOOKUP($B1395,'[1]Paste Only'!$D:$AM,4,FALSE)="-",VLOOKUP($B1395,'[1]Market Cap'!$A:$J,10,FALSE),VLOOKUP($B1395,'[1]Paste Only'!$D:$AM,4,FALSE)),"-")</f>
        <v>655</v>
      </c>
      <c r="F1395" s="14" t="str">
        <f>IFERROR(VLOOKUP($B1395,'[1]Paste Only'!$D:$AM,5,FALSE),"-")</f>
        <v>-</v>
      </c>
      <c r="G1395" s="15">
        <f>IFERROR(VLOOKUP($B1395,'[1]Paste Only'!$D:$AM,6,FALSE),"-")</f>
        <v>0</v>
      </c>
      <c r="H1395" s="15">
        <f>IFERROR(VLOOKUP($B1395,'[1]Paste Only'!$D:$AM,7,FALSE),"-")</f>
        <v>0</v>
      </c>
      <c r="I1395" s="15">
        <f>IFERROR(VLOOKUP($B1395,'[1]Paste Only'!$D:$AM,8,FALSE),"-")</f>
        <v>0</v>
      </c>
      <c r="J1395" s="34"/>
      <c r="K1395" s="34"/>
      <c r="L1395" s="14">
        <f>IFERROR(VLOOKUP($B1395,'[1]Paste Only'!$D:$AM,12,FALSE),"-")</f>
        <v>-4.8600000000000003</v>
      </c>
      <c r="M1395" s="14" t="str">
        <f>IFERROR(VLOOKUP($B1395,'[1]Paste Only'!$D:$AM,15,FALSE),"-")</f>
        <v>-</v>
      </c>
      <c r="N1395" s="30"/>
      <c r="O1395" s="18"/>
      <c r="P1395" s="19">
        <f t="shared" si="663"/>
        <v>0</v>
      </c>
      <c r="Q1395" s="20">
        <f t="shared" si="639"/>
        <v>0</v>
      </c>
      <c r="R1395" s="13">
        <f t="shared" si="640"/>
        <v>0</v>
      </c>
      <c r="S1395" s="13" t="str">
        <f>IFERROR(VLOOKUP($B1395,'[1]Market Cap'!$G:$I,3,FALSE),"-")</f>
        <v>Small Cap</v>
      </c>
      <c r="T1395" s="13"/>
      <c r="U1395" s="13"/>
      <c r="V1395" s="21">
        <f t="shared" si="664"/>
        <v>0</v>
      </c>
      <c r="W1395" s="21">
        <f t="shared" si="664"/>
        <v>0</v>
      </c>
      <c r="X1395" s="21">
        <f t="shared" si="664"/>
        <v>0</v>
      </c>
      <c r="Y1395" s="22">
        <f t="shared" si="641"/>
        <v>0</v>
      </c>
      <c r="Z1395" s="13">
        <f t="shared" si="642"/>
        <v>0</v>
      </c>
      <c r="AA1395" s="23">
        <f t="shared" si="643"/>
        <v>0</v>
      </c>
      <c r="AB1395" s="23">
        <f t="shared" si="644"/>
        <v>0</v>
      </c>
      <c r="AC1395" s="23">
        <f t="shared" si="645"/>
        <v>0</v>
      </c>
      <c r="AD1395" s="24">
        <f t="shared" si="646"/>
        <v>0</v>
      </c>
      <c r="AE1395" s="25">
        <f>IFERROR(VLOOKUP($B1395,'[1]Market Cap'!$G:$I,2,FALSE),"-")</f>
        <v>941.08448099999998</v>
      </c>
      <c r="AF1395" s="20">
        <f t="shared" si="647"/>
        <v>0</v>
      </c>
      <c r="AG1395" s="17">
        <f t="shared" si="648"/>
        <v>0</v>
      </c>
      <c r="AH1395" s="17">
        <f t="shared" si="649"/>
        <v>0</v>
      </c>
      <c r="AI1395" s="17" t="str">
        <f t="shared" si="650"/>
        <v>-</v>
      </c>
      <c r="AJ1395" s="26" t="str">
        <f>IFERROR(VLOOKUP($B1395,'[1]Paste Only'!$D:$AM,26,FALSE),"-")</f>
        <v>-</v>
      </c>
      <c r="AK1395" s="26" t="str">
        <f>IFERROR(VLOOKUP($B1395,'[1]Paste Only'!$D:$AM,23,FALSE),"-")</f>
        <v>-</v>
      </c>
      <c r="AL1395" s="26" t="str">
        <f>IFERROR(VLOOKUP($B1395,'[1]Paste Only'!$D:$AM,22,FALSE),"-")</f>
        <v>-</v>
      </c>
      <c r="AM1395" s="21" t="str">
        <f t="shared" si="665"/>
        <v>-</v>
      </c>
      <c r="AN1395" s="21" t="str">
        <f t="shared" si="665"/>
        <v>-</v>
      </c>
      <c r="AO1395" s="21" t="str">
        <f t="shared" si="665"/>
        <v>-</v>
      </c>
      <c r="AP1395" s="27">
        <f t="shared" si="651"/>
        <v>0</v>
      </c>
      <c r="AQ1395" s="27" t="str">
        <f t="shared" si="652"/>
        <v>-</v>
      </c>
      <c r="AR1395" s="27" t="str">
        <f t="shared" si="653"/>
        <v>-</v>
      </c>
      <c r="AS1395" s="27">
        <f t="shared" si="654"/>
        <v>0</v>
      </c>
      <c r="AT1395" s="27">
        <f t="shared" si="655"/>
        <v>0</v>
      </c>
      <c r="AU1395" s="27">
        <f t="shared" si="656"/>
        <v>0</v>
      </c>
      <c r="AV1395" s="21" t="str">
        <f t="shared" si="657"/>
        <v>0</v>
      </c>
      <c r="AW1395" s="27">
        <f t="shared" si="658"/>
        <v>0</v>
      </c>
      <c r="AX1395" s="27" t="str">
        <f t="shared" si="659"/>
        <v>-</v>
      </c>
      <c r="AY1395" s="27" t="str">
        <f t="shared" si="660"/>
        <v>-</v>
      </c>
      <c r="AZ1395" s="21" t="str">
        <f t="shared" si="661"/>
        <v>-</v>
      </c>
      <c r="BA1395" s="21" t="str">
        <f t="shared" si="662"/>
        <v>-</v>
      </c>
      <c r="BB1395" s="28"/>
      <c r="BC1395" s="28"/>
      <c r="BD1395" s="28"/>
      <c r="BE1395" s="28"/>
      <c r="BF1395" s="28"/>
      <c r="BG1395" s="29"/>
      <c r="BH1395" s="29"/>
      <c r="BI1395" s="29"/>
      <c r="BJ1395" s="29"/>
      <c r="BK1395" s="29"/>
    </row>
    <row r="1396" spans="1:64" x14ac:dyDescent="0.25">
      <c r="A1396" s="13" t="s">
        <v>4237</v>
      </c>
      <c r="B1396" s="33" t="s">
        <v>4238</v>
      </c>
      <c r="C1396" s="13" t="s">
        <v>4239</v>
      </c>
      <c r="D1396" s="13" t="str">
        <f>IFERROR(VLOOKUP($B1396,[1]GICS!$C:$D,2,FALSE),"-")</f>
        <v>Materials</v>
      </c>
      <c r="E1396" s="14">
        <f>IFERROR(IF(VLOOKUP($B1396,'[1]Paste Only'!$D:$AM,4,FALSE)="-",VLOOKUP($B1396,'[1]Market Cap'!$A:$J,10,FALSE),VLOOKUP($B1396,'[1]Paste Only'!$D:$AM,4,FALSE)),"-")</f>
        <v>65.55</v>
      </c>
      <c r="F1396" s="14">
        <f>IFERROR(VLOOKUP($B1396,'[1]Paste Only'!$D:$AM,5,FALSE),"-")</f>
        <v>107</v>
      </c>
      <c r="G1396" s="15">
        <f>IFERROR(VLOOKUP($B1396,'[1]Paste Only'!$D:$AM,6,FALSE),"-")</f>
        <v>2</v>
      </c>
      <c r="H1396" s="15">
        <f>IFERROR(VLOOKUP($B1396,'[1]Paste Only'!$D:$AM,7,FALSE),"-")</f>
        <v>0</v>
      </c>
      <c r="I1396" s="15">
        <f>IFERROR(VLOOKUP($B1396,'[1]Paste Only'!$D:$AM,8,FALSE),"-")</f>
        <v>0</v>
      </c>
      <c r="J1396" s="34"/>
      <c r="K1396" s="34"/>
      <c r="L1396" s="14">
        <f>IFERROR(VLOOKUP($B1396,'[1]Paste Only'!$D:$AM,12,FALSE),"-")</f>
        <v>1.47</v>
      </c>
      <c r="M1396" s="14">
        <f>IFERROR(VLOOKUP($B1396,'[1]Paste Only'!$D:$AM,15,FALSE),"-")</f>
        <v>5.7494252873563223</v>
      </c>
      <c r="N1396" s="30"/>
      <c r="O1396" s="18"/>
      <c r="P1396" s="19">
        <f t="shared" si="663"/>
        <v>2.9111736648682465</v>
      </c>
      <c r="Q1396" s="20">
        <f t="shared" si="639"/>
        <v>0.63234172387490473</v>
      </c>
      <c r="R1396" s="13">
        <f t="shared" si="640"/>
        <v>2</v>
      </c>
      <c r="S1396" s="13" t="str">
        <f>IFERROR(VLOOKUP($B1396,'[1]Market Cap'!$G:$I,3,FALSE),"-")</f>
        <v>Small Cap</v>
      </c>
      <c r="T1396" s="13"/>
      <c r="U1396" s="13"/>
      <c r="V1396" s="21">
        <f t="shared" si="664"/>
        <v>0</v>
      </c>
      <c r="W1396" s="21">
        <f t="shared" si="664"/>
        <v>0</v>
      </c>
      <c r="X1396" s="21">
        <f t="shared" si="664"/>
        <v>0</v>
      </c>
      <c r="Y1396" s="22">
        <f t="shared" si="641"/>
        <v>0</v>
      </c>
      <c r="Z1396" s="13">
        <f t="shared" si="642"/>
        <v>0</v>
      </c>
      <c r="AA1396" s="23">
        <f t="shared" si="643"/>
        <v>0</v>
      </c>
      <c r="AB1396" s="23">
        <f t="shared" si="644"/>
        <v>0</v>
      </c>
      <c r="AC1396" s="23">
        <f t="shared" si="645"/>
        <v>0</v>
      </c>
      <c r="AD1396" s="24">
        <f t="shared" si="646"/>
        <v>0</v>
      </c>
      <c r="AE1396" s="25">
        <f>IFERROR(VLOOKUP($B1396,'[1]Market Cap'!$G:$I,2,FALSE),"-")</f>
        <v>825.56334607500003</v>
      </c>
      <c r="AF1396" s="20">
        <f t="shared" si="647"/>
        <v>0</v>
      </c>
      <c r="AG1396" s="17">
        <f t="shared" si="648"/>
        <v>0</v>
      </c>
      <c r="AH1396" s="17">
        <f t="shared" si="649"/>
        <v>0</v>
      </c>
      <c r="AI1396" s="17" t="str">
        <f t="shared" si="650"/>
        <v>-</v>
      </c>
      <c r="AJ1396" s="26">
        <f>IFERROR(VLOOKUP($B1396,'[1]Paste Only'!$D:$AM,26,FALSE),"-")</f>
        <v>107</v>
      </c>
      <c r="AK1396" s="26">
        <f>IFERROR(VLOOKUP($B1396,'[1]Paste Only'!$D:$AM,23,FALSE),"-")</f>
        <v>107</v>
      </c>
      <c r="AL1396" s="26">
        <f>IFERROR(VLOOKUP($B1396,'[1]Paste Only'!$D:$AM,22,FALSE),"-")</f>
        <v>107</v>
      </c>
      <c r="AM1396" s="21">
        <f t="shared" si="665"/>
        <v>0</v>
      </c>
      <c r="AN1396" s="21">
        <f t="shared" si="665"/>
        <v>0</v>
      </c>
      <c r="AO1396" s="21">
        <f t="shared" si="665"/>
        <v>0</v>
      </c>
      <c r="AP1396" s="27">
        <f t="shared" si="651"/>
        <v>0</v>
      </c>
      <c r="AQ1396" s="27">
        <f t="shared" si="652"/>
        <v>0</v>
      </c>
      <c r="AR1396" s="27">
        <f t="shared" si="653"/>
        <v>107</v>
      </c>
      <c r="AS1396" s="27">
        <f t="shared" si="654"/>
        <v>107</v>
      </c>
      <c r="AT1396" s="27">
        <f t="shared" si="655"/>
        <v>0</v>
      </c>
      <c r="AU1396" s="27">
        <f t="shared" si="656"/>
        <v>0</v>
      </c>
      <c r="AV1396" s="21">
        <f t="shared" si="657"/>
        <v>1</v>
      </c>
      <c r="AW1396" s="27">
        <f t="shared" si="658"/>
        <v>107</v>
      </c>
      <c r="AX1396" s="27">
        <f t="shared" si="659"/>
        <v>107</v>
      </c>
      <c r="AY1396" s="27">
        <f t="shared" si="660"/>
        <v>107</v>
      </c>
      <c r="AZ1396" s="21">
        <f t="shared" si="661"/>
        <v>0.63234172387490473</v>
      </c>
      <c r="BA1396" s="21">
        <f t="shared" si="662"/>
        <v>0.3</v>
      </c>
      <c r="BB1396" s="28"/>
      <c r="BC1396" s="28"/>
      <c r="BD1396" s="28"/>
      <c r="BE1396" s="28"/>
      <c r="BF1396" s="28"/>
      <c r="BG1396" s="29"/>
      <c r="BH1396" s="29"/>
      <c r="BI1396" s="29"/>
      <c r="BJ1396" s="29"/>
      <c r="BK1396" s="29"/>
      <c r="BL1396" s="31"/>
    </row>
    <row r="1397" spans="1:64" x14ac:dyDescent="0.25">
      <c r="A1397" s="13" t="s">
        <v>4240</v>
      </c>
      <c r="B1397" s="33" t="s">
        <v>4241</v>
      </c>
      <c r="C1397" s="13" t="s">
        <v>4242</v>
      </c>
      <c r="D1397" s="13" t="str">
        <f>IFERROR(VLOOKUP($B1397,[1]GICS!$C:$D,2,FALSE),"-")</f>
        <v>Materials</v>
      </c>
      <c r="E1397" s="14">
        <f>IFERROR(IF(VLOOKUP($B1397,'[1]Paste Only'!$D:$AM,4,FALSE)="-",VLOOKUP($B1397,'[1]Market Cap'!$A:$J,10,FALSE),VLOOKUP($B1397,'[1]Paste Only'!$D:$AM,4,FALSE)),"-")</f>
        <v>82.47</v>
      </c>
      <c r="F1397" s="14" t="str">
        <f>IFERROR(VLOOKUP($B1397,'[1]Paste Only'!$D:$AM,5,FALSE),"-")</f>
        <v>-</v>
      </c>
      <c r="G1397" s="15">
        <f>IFERROR(VLOOKUP($B1397,'[1]Paste Only'!$D:$AM,6,FALSE),"-")</f>
        <v>0</v>
      </c>
      <c r="H1397" s="15">
        <f>IFERROR(VLOOKUP($B1397,'[1]Paste Only'!$D:$AM,7,FALSE),"-")</f>
        <v>0</v>
      </c>
      <c r="I1397" s="15">
        <f>IFERROR(VLOOKUP($B1397,'[1]Paste Only'!$D:$AM,8,FALSE),"-")</f>
        <v>0</v>
      </c>
      <c r="J1397" s="34"/>
      <c r="K1397" s="34"/>
      <c r="L1397" s="14">
        <f>IFERROR(VLOOKUP($B1397,'[1]Paste Only'!$D:$AM,12,FALSE),"-")</f>
        <v>-0.35</v>
      </c>
      <c r="M1397" s="14" t="str">
        <f>IFERROR(VLOOKUP($B1397,'[1]Paste Only'!$D:$AM,15,FALSE),"-")</f>
        <v>-</v>
      </c>
      <c r="N1397" s="30"/>
      <c r="O1397" s="18"/>
      <c r="P1397" s="19">
        <f t="shared" si="663"/>
        <v>0</v>
      </c>
      <c r="Q1397" s="20">
        <f t="shared" si="639"/>
        <v>0</v>
      </c>
      <c r="R1397" s="13">
        <f t="shared" si="640"/>
        <v>0</v>
      </c>
      <c r="S1397" s="13" t="str">
        <f>IFERROR(VLOOKUP($B1397,'[1]Market Cap'!$G:$I,3,FALSE),"-")</f>
        <v>Small Cap</v>
      </c>
      <c r="T1397" s="13"/>
      <c r="U1397" s="13"/>
      <c r="V1397" s="21">
        <f t="shared" si="664"/>
        <v>0</v>
      </c>
      <c r="W1397" s="21">
        <f t="shared" si="664"/>
        <v>0</v>
      </c>
      <c r="X1397" s="21">
        <f t="shared" si="664"/>
        <v>0</v>
      </c>
      <c r="Y1397" s="22">
        <f t="shared" si="641"/>
        <v>0</v>
      </c>
      <c r="Z1397" s="13">
        <f t="shared" si="642"/>
        <v>0</v>
      </c>
      <c r="AA1397" s="23">
        <f t="shared" si="643"/>
        <v>0</v>
      </c>
      <c r="AB1397" s="23">
        <f t="shared" si="644"/>
        <v>0</v>
      </c>
      <c r="AC1397" s="23">
        <f t="shared" si="645"/>
        <v>0</v>
      </c>
      <c r="AD1397" s="24">
        <f t="shared" si="646"/>
        <v>0</v>
      </c>
      <c r="AE1397" s="25">
        <f>IFERROR(VLOOKUP($B1397,'[1]Market Cap'!$G:$I,2,FALSE),"-")</f>
        <v>712.58005572000002</v>
      </c>
      <c r="AF1397" s="20">
        <f t="shared" si="647"/>
        <v>0</v>
      </c>
      <c r="AG1397" s="17">
        <f t="shared" si="648"/>
        <v>0</v>
      </c>
      <c r="AH1397" s="17">
        <f t="shared" si="649"/>
        <v>0</v>
      </c>
      <c r="AI1397" s="17" t="str">
        <f t="shared" si="650"/>
        <v>-</v>
      </c>
      <c r="AJ1397" s="26" t="str">
        <f>IFERROR(VLOOKUP($B1397,'[1]Paste Only'!$D:$AM,26,FALSE),"-")</f>
        <v>-</v>
      </c>
      <c r="AK1397" s="26" t="str">
        <f>IFERROR(VLOOKUP($B1397,'[1]Paste Only'!$D:$AM,23,FALSE),"-")</f>
        <v>-</v>
      </c>
      <c r="AL1397" s="26" t="str">
        <f>IFERROR(VLOOKUP($B1397,'[1]Paste Only'!$D:$AM,22,FALSE),"-")</f>
        <v>-</v>
      </c>
      <c r="AM1397" s="21" t="str">
        <f t="shared" si="665"/>
        <v>-</v>
      </c>
      <c r="AN1397" s="21" t="str">
        <f t="shared" si="665"/>
        <v>-</v>
      </c>
      <c r="AO1397" s="21" t="str">
        <f t="shared" si="665"/>
        <v>-</v>
      </c>
      <c r="AP1397" s="27">
        <f t="shared" si="651"/>
        <v>0</v>
      </c>
      <c r="AQ1397" s="27" t="str">
        <f t="shared" si="652"/>
        <v>-</v>
      </c>
      <c r="AR1397" s="27" t="str">
        <f t="shared" si="653"/>
        <v>-</v>
      </c>
      <c r="AS1397" s="27">
        <f t="shared" si="654"/>
        <v>0</v>
      </c>
      <c r="AT1397" s="27">
        <f t="shared" si="655"/>
        <v>0</v>
      </c>
      <c r="AU1397" s="27">
        <f t="shared" si="656"/>
        <v>0</v>
      </c>
      <c r="AV1397" s="21" t="str">
        <f t="shared" si="657"/>
        <v>0</v>
      </c>
      <c r="AW1397" s="27">
        <f t="shared" si="658"/>
        <v>0</v>
      </c>
      <c r="AX1397" s="27" t="str">
        <f t="shared" si="659"/>
        <v>-</v>
      </c>
      <c r="AY1397" s="27" t="str">
        <f t="shared" si="660"/>
        <v>-</v>
      </c>
      <c r="AZ1397" s="21" t="str">
        <f t="shared" si="661"/>
        <v>-</v>
      </c>
      <c r="BA1397" s="21" t="str">
        <f t="shared" si="662"/>
        <v>-</v>
      </c>
      <c r="BB1397" s="28"/>
      <c r="BC1397" s="28"/>
      <c r="BD1397" s="28"/>
      <c r="BE1397" s="28"/>
      <c r="BF1397" s="28"/>
      <c r="BG1397" s="29"/>
      <c r="BH1397" s="29"/>
      <c r="BI1397" s="29"/>
      <c r="BJ1397" s="29"/>
      <c r="BK1397" s="29"/>
      <c r="BL1397" s="31"/>
    </row>
    <row r="1398" spans="1:64" x14ac:dyDescent="0.25">
      <c r="A1398" s="13" t="s">
        <v>4243</v>
      </c>
      <c r="B1398" s="33" t="s">
        <v>4244</v>
      </c>
      <c r="C1398" s="13" t="s">
        <v>4245</v>
      </c>
      <c r="D1398" s="13" t="str">
        <f>IFERROR(VLOOKUP($B1398,[1]GICS!$C:$D,2,FALSE),"-")</f>
        <v>Energy</v>
      </c>
      <c r="E1398" s="14">
        <f>IFERROR(IF(VLOOKUP($B1398,'[1]Paste Only'!$D:$AM,4,FALSE)="-",VLOOKUP($B1398,'[1]Market Cap'!$A:$J,10,FALSE),VLOOKUP($B1398,'[1]Paste Only'!$D:$AM,4,FALSE)),"-")</f>
        <v>247.15</v>
      </c>
      <c r="F1398" s="14" t="str">
        <f>IFERROR(VLOOKUP($B1398,'[1]Paste Only'!$D:$AM,5,FALSE),"-")</f>
        <v>-</v>
      </c>
      <c r="G1398" s="15">
        <f>IFERROR(VLOOKUP($B1398,'[1]Paste Only'!$D:$AM,6,FALSE),"-")</f>
        <v>0</v>
      </c>
      <c r="H1398" s="15">
        <f>IFERROR(VLOOKUP($B1398,'[1]Paste Only'!$D:$AM,7,FALSE),"-")</f>
        <v>0</v>
      </c>
      <c r="I1398" s="15">
        <f>IFERROR(VLOOKUP($B1398,'[1]Paste Only'!$D:$AM,8,FALSE),"-")</f>
        <v>0</v>
      </c>
      <c r="J1398" s="34"/>
      <c r="K1398" s="34"/>
      <c r="L1398" s="14">
        <f>IFERROR(VLOOKUP($B1398,'[1]Paste Only'!$D:$AM,12,FALSE),"-")</f>
        <v>17.57</v>
      </c>
      <c r="M1398" s="14" t="str">
        <f>IFERROR(VLOOKUP($B1398,'[1]Paste Only'!$D:$AM,15,FALSE),"-")</f>
        <v>-</v>
      </c>
      <c r="N1398" s="30"/>
      <c r="O1398" s="18"/>
      <c r="P1398" s="19">
        <f t="shared" si="663"/>
        <v>0</v>
      </c>
      <c r="Q1398" s="20">
        <f t="shared" si="639"/>
        <v>0</v>
      </c>
      <c r="R1398" s="13">
        <f t="shared" si="640"/>
        <v>0</v>
      </c>
      <c r="S1398" s="13" t="str">
        <f>IFERROR(VLOOKUP($B1398,'[1]Market Cap'!$G:$I,3,FALSE),"-")</f>
        <v>Small Cap</v>
      </c>
      <c r="T1398" s="13"/>
      <c r="U1398" s="13"/>
      <c r="V1398" s="21">
        <f t="shared" si="664"/>
        <v>0</v>
      </c>
      <c r="W1398" s="21">
        <f t="shared" si="664"/>
        <v>0</v>
      </c>
      <c r="X1398" s="21">
        <f t="shared" si="664"/>
        <v>0</v>
      </c>
      <c r="Y1398" s="22">
        <f t="shared" si="641"/>
        <v>0</v>
      </c>
      <c r="Z1398" s="13">
        <f t="shared" si="642"/>
        <v>0</v>
      </c>
      <c r="AA1398" s="23">
        <f t="shared" si="643"/>
        <v>0</v>
      </c>
      <c r="AB1398" s="23">
        <f t="shared" si="644"/>
        <v>0</v>
      </c>
      <c r="AC1398" s="23">
        <f t="shared" si="645"/>
        <v>0</v>
      </c>
      <c r="AD1398" s="24">
        <f t="shared" si="646"/>
        <v>0</v>
      </c>
      <c r="AE1398" s="25">
        <f>IFERROR(VLOOKUP($B1398,'[1]Market Cap'!$G:$I,2,FALSE),"-")</f>
        <v>975.00675000000001</v>
      </c>
      <c r="AF1398" s="20">
        <f t="shared" si="647"/>
        <v>0</v>
      </c>
      <c r="AG1398" s="17">
        <f t="shared" si="648"/>
        <v>0</v>
      </c>
      <c r="AH1398" s="17">
        <f t="shared" si="649"/>
        <v>0</v>
      </c>
      <c r="AI1398" s="17" t="str">
        <f t="shared" si="650"/>
        <v>-</v>
      </c>
      <c r="AJ1398" s="26" t="str">
        <f>IFERROR(VLOOKUP($B1398,'[1]Paste Only'!$D:$AM,26,FALSE),"-")</f>
        <v>-</v>
      </c>
      <c r="AK1398" s="26" t="str">
        <f>IFERROR(VLOOKUP($B1398,'[1]Paste Only'!$D:$AM,23,FALSE),"-")</f>
        <v>-</v>
      </c>
      <c r="AL1398" s="26" t="str">
        <f>IFERROR(VLOOKUP($B1398,'[1]Paste Only'!$D:$AM,22,FALSE),"-")</f>
        <v>-</v>
      </c>
      <c r="AM1398" s="21" t="str">
        <f t="shared" si="665"/>
        <v>-</v>
      </c>
      <c r="AN1398" s="21" t="str">
        <f t="shared" si="665"/>
        <v>-</v>
      </c>
      <c r="AO1398" s="21" t="str">
        <f t="shared" si="665"/>
        <v>-</v>
      </c>
      <c r="AP1398" s="27">
        <f t="shared" si="651"/>
        <v>0</v>
      </c>
      <c r="AQ1398" s="27" t="str">
        <f t="shared" si="652"/>
        <v>-</v>
      </c>
      <c r="AR1398" s="27" t="str">
        <f t="shared" si="653"/>
        <v>-</v>
      </c>
      <c r="AS1398" s="27">
        <f t="shared" si="654"/>
        <v>0</v>
      </c>
      <c r="AT1398" s="27">
        <f t="shared" si="655"/>
        <v>0</v>
      </c>
      <c r="AU1398" s="27">
        <f t="shared" si="656"/>
        <v>0</v>
      </c>
      <c r="AV1398" s="21" t="str">
        <f t="shared" si="657"/>
        <v>0</v>
      </c>
      <c r="AW1398" s="27">
        <f t="shared" si="658"/>
        <v>0</v>
      </c>
      <c r="AX1398" s="27" t="str">
        <f t="shared" si="659"/>
        <v>-</v>
      </c>
      <c r="AY1398" s="27" t="str">
        <f t="shared" si="660"/>
        <v>-</v>
      </c>
      <c r="AZ1398" s="21" t="str">
        <f t="shared" si="661"/>
        <v>-</v>
      </c>
      <c r="BA1398" s="21" t="str">
        <f t="shared" si="662"/>
        <v>-</v>
      </c>
      <c r="BB1398" s="28"/>
      <c r="BC1398" s="28"/>
      <c r="BD1398" s="28"/>
      <c r="BE1398" s="28"/>
      <c r="BF1398" s="28"/>
      <c r="BG1398" s="29"/>
      <c r="BH1398" s="29"/>
      <c r="BI1398" s="29"/>
      <c r="BJ1398" s="29"/>
      <c r="BK1398" s="29"/>
    </row>
    <row r="1399" spans="1:64" x14ac:dyDescent="0.25">
      <c r="A1399" s="13" t="s">
        <v>4246</v>
      </c>
      <c r="B1399" s="33" t="s">
        <v>4247</v>
      </c>
      <c r="C1399" s="13" t="s">
        <v>4248</v>
      </c>
      <c r="D1399" s="13" t="str">
        <f>IFERROR(VLOOKUP($B1399,[1]GICS!$C:$D,2,FALSE),"-")</f>
        <v>Information Technology</v>
      </c>
      <c r="E1399" s="14">
        <f>IFERROR(IF(VLOOKUP($B1399,'[1]Paste Only'!$D:$AM,4,FALSE)="-",VLOOKUP($B1399,'[1]Market Cap'!$A:$J,10,FALSE),VLOOKUP($B1399,'[1]Paste Only'!$D:$AM,4,FALSE)),"-")</f>
        <v>449.25</v>
      </c>
      <c r="F1399" s="14" t="str">
        <f>IFERROR(VLOOKUP($B1399,'[1]Paste Only'!$D:$AM,5,FALSE),"-")</f>
        <v>-</v>
      </c>
      <c r="G1399" s="15">
        <f>IFERROR(VLOOKUP($B1399,'[1]Paste Only'!$D:$AM,6,FALSE),"-")</f>
        <v>0</v>
      </c>
      <c r="H1399" s="15">
        <f>IFERROR(VLOOKUP($B1399,'[1]Paste Only'!$D:$AM,7,FALSE),"-")</f>
        <v>0</v>
      </c>
      <c r="I1399" s="15">
        <f>IFERROR(VLOOKUP($B1399,'[1]Paste Only'!$D:$AM,8,FALSE),"-")</f>
        <v>0</v>
      </c>
      <c r="J1399" s="34"/>
      <c r="K1399" s="34"/>
      <c r="L1399" s="14">
        <f>IFERROR(VLOOKUP($B1399,'[1]Paste Only'!$D:$AM,12,FALSE),"-")</f>
        <v>14.17</v>
      </c>
      <c r="M1399" s="14" t="str">
        <f>IFERROR(VLOOKUP($B1399,'[1]Paste Only'!$D:$AM,15,FALSE),"-")</f>
        <v>-</v>
      </c>
      <c r="N1399" s="30"/>
      <c r="O1399" s="18"/>
      <c r="P1399" s="19">
        <f t="shared" si="663"/>
        <v>0</v>
      </c>
      <c r="Q1399" s="20">
        <f t="shared" si="639"/>
        <v>0</v>
      </c>
      <c r="R1399" s="13">
        <f t="shared" si="640"/>
        <v>0</v>
      </c>
      <c r="S1399" s="13" t="str">
        <f>IFERROR(VLOOKUP($B1399,'[1]Market Cap'!$G:$I,3,FALSE),"-")</f>
        <v>Small Cap</v>
      </c>
      <c r="T1399" s="13"/>
      <c r="U1399" s="13"/>
      <c r="V1399" s="21">
        <f t="shared" si="664"/>
        <v>0</v>
      </c>
      <c r="W1399" s="21">
        <f t="shared" si="664"/>
        <v>0</v>
      </c>
      <c r="X1399" s="21">
        <f t="shared" si="664"/>
        <v>0</v>
      </c>
      <c r="Y1399" s="22">
        <f t="shared" si="641"/>
        <v>0</v>
      </c>
      <c r="Z1399" s="13">
        <f t="shared" si="642"/>
        <v>0</v>
      </c>
      <c r="AA1399" s="23">
        <f t="shared" si="643"/>
        <v>0</v>
      </c>
      <c r="AB1399" s="23">
        <f t="shared" si="644"/>
        <v>0</v>
      </c>
      <c r="AC1399" s="23">
        <f t="shared" si="645"/>
        <v>0</v>
      </c>
      <c r="AD1399" s="24">
        <f t="shared" si="646"/>
        <v>0</v>
      </c>
      <c r="AE1399" s="25">
        <f>IFERROR(VLOOKUP($B1399,'[1]Market Cap'!$G:$I,2,FALSE),"-")</f>
        <v>834.52679999999998</v>
      </c>
      <c r="AF1399" s="20">
        <f t="shared" si="647"/>
        <v>0</v>
      </c>
      <c r="AG1399" s="17">
        <f t="shared" si="648"/>
        <v>0</v>
      </c>
      <c r="AH1399" s="17">
        <f t="shared" si="649"/>
        <v>0</v>
      </c>
      <c r="AI1399" s="17" t="str">
        <f t="shared" si="650"/>
        <v>-</v>
      </c>
      <c r="AJ1399" s="26" t="str">
        <f>IFERROR(VLOOKUP($B1399,'[1]Paste Only'!$D:$AM,26,FALSE),"-")</f>
        <v>-</v>
      </c>
      <c r="AK1399" s="26" t="str">
        <f>IFERROR(VLOOKUP($B1399,'[1]Paste Only'!$D:$AM,23,FALSE),"-")</f>
        <v>-</v>
      </c>
      <c r="AL1399" s="26" t="str">
        <f>IFERROR(VLOOKUP($B1399,'[1]Paste Only'!$D:$AM,22,FALSE),"-")</f>
        <v>-</v>
      </c>
      <c r="AM1399" s="21" t="str">
        <f t="shared" si="665"/>
        <v>-</v>
      </c>
      <c r="AN1399" s="21" t="str">
        <f t="shared" si="665"/>
        <v>-</v>
      </c>
      <c r="AO1399" s="21" t="str">
        <f t="shared" si="665"/>
        <v>-</v>
      </c>
      <c r="AP1399" s="27">
        <f t="shared" si="651"/>
        <v>0</v>
      </c>
      <c r="AQ1399" s="27" t="str">
        <f t="shared" si="652"/>
        <v>-</v>
      </c>
      <c r="AR1399" s="27" t="str">
        <f t="shared" si="653"/>
        <v>-</v>
      </c>
      <c r="AS1399" s="27">
        <f t="shared" si="654"/>
        <v>0</v>
      </c>
      <c r="AT1399" s="27">
        <f t="shared" si="655"/>
        <v>0</v>
      </c>
      <c r="AU1399" s="27">
        <f t="shared" si="656"/>
        <v>0</v>
      </c>
      <c r="AV1399" s="21" t="str">
        <f t="shared" si="657"/>
        <v>0</v>
      </c>
      <c r="AW1399" s="27">
        <f t="shared" si="658"/>
        <v>0</v>
      </c>
      <c r="AX1399" s="27" t="str">
        <f t="shared" si="659"/>
        <v>-</v>
      </c>
      <c r="AY1399" s="27" t="str">
        <f t="shared" si="660"/>
        <v>-</v>
      </c>
      <c r="AZ1399" s="21" t="str">
        <f t="shared" si="661"/>
        <v>-</v>
      </c>
      <c r="BA1399" s="21" t="str">
        <f t="shared" si="662"/>
        <v>-</v>
      </c>
      <c r="BB1399" s="28"/>
      <c r="BC1399" s="28"/>
      <c r="BD1399" s="28"/>
      <c r="BE1399" s="28"/>
      <c r="BF1399" s="28"/>
      <c r="BG1399" s="29"/>
      <c r="BH1399" s="29"/>
      <c r="BI1399" s="29"/>
      <c r="BJ1399" s="29"/>
      <c r="BK1399" s="29"/>
    </row>
    <row r="1400" spans="1:64" x14ac:dyDescent="0.25">
      <c r="A1400" s="13" t="s">
        <v>4249</v>
      </c>
      <c r="B1400" s="33" t="s">
        <v>4250</v>
      </c>
      <c r="C1400" s="13" t="s">
        <v>4251</v>
      </c>
      <c r="D1400" s="13" t="str">
        <f>IFERROR(VLOOKUP($B1400,[1]GICS!$C:$D,2,FALSE),"-")</f>
        <v>Information Technology</v>
      </c>
      <c r="E1400" s="14">
        <f>IFERROR(IF(VLOOKUP($B1400,'[1]Paste Only'!$D:$AM,4,FALSE)="-",VLOOKUP($B1400,'[1]Market Cap'!$A:$J,10,FALSE),VLOOKUP($B1400,'[1]Paste Only'!$D:$AM,4,FALSE)),"-")</f>
        <v>916.35</v>
      </c>
      <c r="F1400" s="14" t="str">
        <f>IFERROR(VLOOKUP($B1400,'[1]Paste Only'!$D:$AM,5,FALSE),"-")</f>
        <v>-</v>
      </c>
      <c r="G1400" s="15">
        <f>IFERROR(VLOOKUP($B1400,'[1]Paste Only'!$D:$AM,6,FALSE),"-")</f>
        <v>0</v>
      </c>
      <c r="H1400" s="15">
        <f>IFERROR(VLOOKUP($B1400,'[1]Paste Only'!$D:$AM,7,FALSE),"-")</f>
        <v>0</v>
      </c>
      <c r="I1400" s="15">
        <f>IFERROR(VLOOKUP($B1400,'[1]Paste Only'!$D:$AM,8,FALSE),"-")</f>
        <v>0</v>
      </c>
      <c r="J1400" s="34"/>
      <c r="K1400" s="34"/>
      <c r="L1400" s="14">
        <f>IFERROR(VLOOKUP($B1400,'[1]Paste Only'!$D:$AM,12,FALSE),"-")</f>
        <v>38.85</v>
      </c>
      <c r="M1400" s="14" t="str">
        <f>IFERROR(VLOOKUP($B1400,'[1]Paste Only'!$D:$AM,15,FALSE),"-")</f>
        <v>-</v>
      </c>
      <c r="N1400" s="30"/>
      <c r="O1400" s="18"/>
      <c r="P1400" s="19">
        <f t="shared" si="663"/>
        <v>0</v>
      </c>
      <c r="Q1400" s="20">
        <f t="shared" si="639"/>
        <v>0</v>
      </c>
      <c r="R1400" s="13">
        <f t="shared" si="640"/>
        <v>0</v>
      </c>
      <c r="S1400" s="13" t="str">
        <f>IFERROR(VLOOKUP($B1400,'[1]Market Cap'!$G:$I,3,FALSE),"-")</f>
        <v>Small Cap</v>
      </c>
      <c r="T1400" s="13"/>
      <c r="U1400" s="13"/>
      <c r="V1400" s="21">
        <f t="shared" si="664"/>
        <v>0</v>
      </c>
      <c r="W1400" s="21">
        <f t="shared" si="664"/>
        <v>0</v>
      </c>
      <c r="X1400" s="21">
        <f t="shared" si="664"/>
        <v>0</v>
      </c>
      <c r="Y1400" s="22">
        <f t="shared" si="641"/>
        <v>0</v>
      </c>
      <c r="Z1400" s="13">
        <f t="shared" si="642"/>
        <v>0</v>
      </c>
      <c r="AA1400" s="23">
        <f t="shared" si="643"/>
        <v>0</v>
      </c>
      <c r="AB1400" s="23">
        <f t="shared" si="644"/>
        <v>0</v>
      </c>
      <c r="AC1400" s="23">
        <f t="shared" si="645"/>
        <v>0</v>
      </c>
      <c r="AD1400" s="24">
        <f t="shared" si="646"/>
        <v>0</v>
      </c>
      <c r="AE1400" s="25">
        <f>IFERROR(VLOOKUP($B1400,'[1]Market Cap'!$G:$I,2,FALSE),"-")</f>
        <v>446.323570545</v>
      </c>
      <c r="AF1400" s="20">
        <f t="shared" si="647"/>
        <v>0</v>
      </c>
      <c r="AG1400" s="17">
        <f t="shared" si="648"/>
        <v>0</v>
      </c>
      <c r="AH1400" s="17">
        <f t="shared" si="649"/>
        <v>0</v>
      </c>
      <c r="AI1400" s="17" t="str">
        <f t="shared" si="650"/>
        <v>-</v>
      </c>
      <c r="AJ1400" s="26" t="str">
        <f>IFERROR(VLOOKUP($B1400,'[1]Paste Only'!$D:$AM,26,FALSE),"-")</f>
        <v>-</v>
      </c>
      <c r="AK1400" s="26" t="str">
        <f>IFERROR(VLOOKUP($B1400,'[1]Paste Only'!$D:$AM,23,FALSE),"-")</f>
        <v>-</v>
      </c>
      <c r="AL1400" s="26" t="str">
        <f>IFERROR(VLOOKUP($B1400,'[1]Paste Only'!$D:$AM,22,FALSE),"-")</f>
        <v>-</v>
      </c>
      <c r="AM1400" s="21" t="str">
        <f t="shared" si="665"/>
        <v>-</v>
      </c>
      <c r="AN1400" s="21" t="str">
        <f t="shared" si="665"/>
        <v>-</v>
      </c>
      <c r="AO1400" s="21" t="str">
        <f t="shared" si="665"/>
        <v>-</v>
      </c>
      <c r="AP1400" s="27">
        <f t="shared" si="651"/>
        <v>0</v>
      </c>
      <c r="AQ1400" s="27" t="str">
        <f t="shared" si="652"/>
        <v>-</v>
      </c>
      <c r="AR1400" s="27" t="str">
        <f t="shared" si="653"/>
        <v>-</v>
      </c>
      <c r="AS1400" s="27">
        <f t="shared" si="654"/>
        <v>0</v>
      </c>
      <c r="AT1400" s="27">
        <f t="shared" si="655"/>
        <v>0</v>
      </c>
      <c r="AU1400" s="27">
        <f t="shared" si="656"/>
        <v>0</v>
      </c>
      <c r="AV1400" s="21" t="str">
        <f t="shared" si="657"/>
        <v>0</v>
      </c>
      <c r="AW1400" s="27">
        <f t="shared" si="658"/>
        <v>0</v>
      </c>
      <c r="AX1400" s="27" t="str">
        <f t="shared" si="659"/>
        <v>-</v>
      </c>
      <c r="AY1400" s="27" t="str">
        <f t="shared" si="660"/>
        <v>-</v>
      </c>
      <c r="AZ1400" s="21" t="str">
        <f t="shared" si="661"/>
        <v>-</v>
      </c>
      <c r="BA1400" s="21" t="str">
        <f t="shared" si="662"/>
        <v>-</v>
      </c>
      <c r="BB1400" s="28"/>
      <c r="BC1400" s="28"/>
      <c r="BD1400" s="28"/>
      <c r="BE1400" s="28"/>
      <c r="BF1400" s="28"/>
      <c r="BG1400" s="29"/>
      <c r="BH1400" s="29"/>
      <c r="BI1400" s="29"/>
      <c r="BJ1400" s="29"/>
      <c r="BK1400" s="29"/>
    </row>
    <row r="1401" spans="1:64" x14ac:dyDescent="0.25">
      <c r="A1401" s="13" t="s">
        <v>4252</v>
      </c>
      <c r="B1401" s="33" t="s">
        <v>4253</v>
      </c>
      <c r="C1401" s="13" t="s">
        <v>4254</v>
      </c>
      <c r="D1401" s="13" t="str">
        <f>IFERROR(VLOOKUP($B1401,[1]GICS!$C:$D,2,FALSE),"-")</f>
        <v>Information Technology</v>
      </c>
      <c r="E1401" s="14">
        <f>IFERROR(IF(VLOOKUP($B1401,'[1]Paste Only'!$D:$AM,4,FALSE)="-",VLOOKUP($B1401,'[1]Market Cap'!$A:$J,10,FALSE),VLOOKUP($B1401,'[1]Paste Only'!$D:$AM,4,FALSE)),"-")</f>
        <v>152.35</v>
      </c>
      <c r="F1401" s="14" t="str">
        <f>IFERROR(VLOOKUP($B1401,'[1]Paste Only'!$D:$AM,5,FALSE),"-")</f>
        <v>-</v>
      </c>
      <c r="G1401" s="15">
        <f>IFERROR(VLOOKUP($B1401,'[1]Paste Only'!$D:$AM,6,FALSE),"-")</f>
        <v>0</v>
      </c>
      <c r="H1401" s="15">
        <f>IFERROR(VLOOKUP($B1401,'[1]Paste Only'!$D:$AM,7,FALSE),"-")</f>
        <v>0</v>
      </c>
      <c r="I1401" s="15">
        <f>IFERROR(VLOOKUP($B1401,'[1]Paste Only'!$D:$AM,8,FALSE),"-")</f>
        <v>0</v>
      </c>
      <c r="J1401" s="34"/>
      <c r="K1401" s="34"/>
      <c r="L1401" s="14">
        <f>IFERROR(VLOOKUP($B1401,'[1]Paste Only'!$D:$AM,12,FALSE),"-")</f>
        <v>14.191940000000001</v>
      </c>
      <c r="M1401" s="14" t="str">
        <f>IFERROR(VLOOKUP($B1401,'[1]Paste Only'!$D:$AM,15,FALSE),"-")</f>
        <v>-</v>
      </c>
      <c r="N1401" s="30"/>
      <c r="O1401" s="18"/>
      <c r="P1401" s="19">
        <f t="shared" si="663"/>
        <v>0</v>
      </c>
      <c r="Q1401" s="20">
        <f t="shared" si="639"/>
        <v>0</v>
      </c>
      <c r="R1401" s="13">
        <f t="shared" si="640"/>
        <v>0</v>
      </c>
      <c r="S1401" s="13" t="str">
        <f>IFERROR(VLOOKUP($B1401,'[1]Market Cap'!$G:$I,3,FALSE),"-")</f>
        <v>Small Cap</v>
      </c>
      <c r="T1401" s="13"/>
      <c r="U1401" s="13"/>
      <c r="V1401" s="21">
        <f t="shared" si="664"/>
        <v>0</v>
      </c>
      <c r="W1401" s="21">
        <f t="shared" si="664"/>
        <v>0</v>
      </c>
      <c r="X1401" s="21">
        <f t="shared" si="664"/>
        <v>0</v>
      </c>
      <c r="Y1401" s="22">
        <f t="shared" si="641"/>
        <v>0</v>
      </c>
      <c r="Z1401" s="13">
        <f t="shared" si="642"/>
        <v>0</v>
      </c>
      <c r="AA1401" s="23">
        <f t="shared" si="643"/>
        <v>0</v>
      </c>
      <c r="AB1401" s="23">
        <f t="shared" si="644"/>
        <v>0</v>
      </c>
      <c r="AC1401" s="23">
        <f t="shared" si="645"/>
        <v>0</v>
      </c>
      <c r="AD1401" s="24">
        <f t="shared" si="646"/>
        <v>0</v>
      </c>
      <c r="AE1401" s="25">
        <f>IFERROR(VLOOKUP($B1401,'[1]Market Cap'!$G:$I,2,FALSE),"-")</f>
        <v>2041.6118799999999</v>
      </c>
      <c r="AF1401" s="20">
        <f t="shared" si="647"/>
        <v>0</v>
      </c>
      <c r="AG1401" s="17">
        <f t="shared" si="648"/>
        <v>0</v>
      </c>
      <c r="AH1401" s="17">
        <f t="shared" si="649"/>
        <v>0</v>
      </c>
      <c r="AI1401" s="17" t="str">
        <f t="shared" si="650"/>
        <v>-</v>
      </c>
      <c r="AJ1401" s="26" t="str">
        <f>IFERROR(VLOOKUP($B1401,'[1]Paste Only'!$D:$AM,26,FALSE),"-")</f>
        <v>-</v>
      </c>
      <c r="AK1401" s="26" t="str">
        <f>IFERROR(VLOOKUP($B1401,'[1]Paste Only'!$D:$AM,23,FALSE),"-")</f>
        <v>-</v>
      </c>
      <c r="AL1401" s="26" t="str">
        <f>IFERROR(VLOOKUP($B1401,'[1]Paste Only'!$D:$AM,22,FALSE),"-")</f>
        <v>-</v>
      </c>
      <c r="AM1401" s="21" t="str">
        <f t="shared" si="665"/>
        <v>-</v>
      </c>
      <c r="AN1401" s="21" t="str">
        <f t="shared" si="665"/>
        <v>-</v>
      </c>
      <c r="AO1401" s="21" t="str">
        <f t="shared" si="665"/>
        <v>-</v>
      </c>
      <c r="AP1401" s="27">
        <f t="shared" si="651"/>
        <v>0</v>
      </c>
      <c r="AQ1401" s="27" t="str">
        <f t="shared" si="652"/>
        <v>-</v>
      </c>
      <c r="AR1401" s="27" t="str">
        <f t="shared" si="653"/>
        <v>-</v>
      </c>
      <c r="AS1401" s="27">
        <f t="shared" si="654"/>
        <v>0</v>
      </c>
      <c r="AT1401" s="27">
        <f t="shared" si="655"/>
        <v>0</v>
      </c>
      <c r="AU1401" s="27">
        <f t="shared" si="656"/>
        <v>0</v>
      </c>
      <c r="AV1401" s="21" t="str">
        <f t="shared" si="657"/>
        <v>0</v>
      </c>
      <c r="AW1401" s="27">
        <f t="shared" si="658"/>
        <v>0</v>
      </c>
      <c r="AX1401" s="27" t="str">
        <f t="shared" si="659"/>
        <v>-</v>
      </c>
      <c r="AY1401" s="27" t="str">
        <f t="shared" si="660"/>
        <v>-</v>
      </c>
      <c r="AZ1401" s="21" t="str">
        <f t="shared" si="661"/>
        <v>-</v>
      </c>
      <c r="BA1401" s="21" t="str">
        <f t="shared" si="662"/>
        <v>-</v>
      </c>
      <c r="BB1401" s="28"/>
      <c r="BC1401" s="28"/>
      <c r="BD1401" s="28"/>
      <c r="BE1401" s="28"/>
      <c r="BF1401" s="28"/>
      <c r="BG1401" s="29"/>
      <c r="BH1401" s="29"/>
      <c r="BI1401" s="29"/>
      <c r="BJ1401" s="29"/>
      <c r="BK1401" s="29"/>
    </row>
    <row r="1402" spans="1:64" x14ac:dyDescent="0.25">
      <c r="A1402" s="13" t="s">
        <v>4255</v>
      </c>
      <c r="B1402" s="33" t="s">
        <v>4256</v>
      </c>
      <c r="C1402" s="13" t="s">
        <v>4257</v>
      </c>
      <c r="D1402" s="13" t="str">
        <f>IFERROR(VLOOKUP($B1402,[1]GICS!$C:$D,2,FALSE),"-")</f>
        <v>Consumer Discretionary</v>
      </c>
      <c r="E1402" s="14">
        <f>IFERROR(IF(VLOOKUP($B1402,'[1]Paste Only'!$D:$AM,4,FALSE)="-",VLOOKUP($B1402,'[1]Market Cap'!$A:$J,10,FALSE),VLOOKUP($B1402,'[1]Paste Only'!$D:$AM,4,FALSE)),"-")</f>
        <v>485.3</v>
      </c>
      <c r="F1402" s="14" t="str">
        <f>IFERROR(VLOOKUP($B1402,'[1]Paste Only'!$D:$AM,5,FALSE),"-")</f>
        <v>-</v>
      </c>
      <c r="G1402" s="15">
        <f>IFERROR(VLOOKUP($B1402,'[1]Paste Only'!$D:$AM,6,FALSE),"-")</f>
        <v>0</v>
      </c>
      <c r="H1402" s="15">
        <f>IFERROR(VLOOKUP($B1402,'[1]Paste Only'!$D:$AM,7,FALSE),"-")</f>
        <v>0</v>
      </c>
      <c r="I1402" s="15">
        <f>IFERROR(VLOOKUP($B1402,'[1]Paste Only'!$D:$AM,8,FALSE),"-")</f>
        <v>0</v>
      </c>
      <c r="J1402" s="34"/>
      <c r="K1402" s="34"/>
      <c r="L1402" s="14">
        <f>IFERROR(VLOOKUP($B1402,'[1]Paste Only'!$D:$AM,12,FALSE),"-")</f>
        <v>10.58</v>
      </c>
      <c r="M1402" s="14" t="str">
        <f>IFERROR(VLOOKUP($B1402,'[1]Paste Only'!$D:$AM,15,FALSE),"-")</f>
        <v>-</v>
      </c>
      <c r="N1402" s="30"/>
      <c r="O1402" s="18"/>
      <c r="P1402" s="19">
        <f t="shared" si="663"/>
        <v>0</v>
      </c>
      <c r="Q1402" s="20">
        <f t="shared" si="639"/>
        <v>0</v>
      </c>
      <c r="R1402" s="13">
        <f t="shared" si="640"/>
        <v>0</v>
      </c>
      <c r="S1402" s="13" t="str">
        <f>IFERROR(VLOOKUP($B1402,'[1]Market Cap'!$G:$I,3,FALSE),"-")</f>
        <v>Small Cap</v>
      </c>
      <c r="T1402" s="13"/>
      <c r="U1402" s="13"/>
      <c r="V1402" s="21">
        <f t="shared" si="664"/>
        <v>0</v>
      </c>
      <c r="W1402" s="21">
        <f t="shared" si="664"/>
        <v>0</v>
      </c>
      <c r="X1402" s="21">
        <f t="shared" si="664"/>
        <v>0</v>
      </c>
      <c r="Y1402" s="22">
        <f t="shared" si="641"/>
        <v>0</v>
      </c>
      <c r="Z1402" s="13">
        <f t="shared" si="642"/>
        <v>0</v>
      </c>
      <c r="AA1402" s="23">
        <f t="shared" si="643"/>
        <v>0</v>
      </c>
      <c r="AB1402" s="23">
        <f t="shared" si="644"/>
        <v>0</v>
      </c>
      <c r="AC1402" s="23">
        <f t="shared" si="645"/>
        <v>0</v>
      </c>
      <c r="AD1402" s="24">
        <f t="shared" si="646"/>
        <v>0</v>
      </c>
      <c r="AE1402" s="25">
        <f>IFERROR(VLOOKUP($B1402,'[1]Market Cap'!$G:$I,2,FALSE),"-")</f>
        <v>769.89918640999997</v>
      </c>
      <c r="AF1402" s="20">
        <f t="shared" si="647"/>
        <v>0</v>
      </c>
      <c r="AG1402" s="17">
        <f t="shared" si="648"/>
        <v>0</v>
      </c>
      <c r="AH1402" s="17">
        <f t="shared" si="649"/>
        <v>0</v>
      </c>
      <c r="AI1402" s="17" t="str">
        <f t="shared" si="650"/>
        <v>-</v>
      </c>
      <c r="AJ1402" s="26" t="str">
        <f>IFERROR(VLOOKUP($B1402,'[1]Paste Only'!$D:$AM,26,FALSE),"-")</f>
        <v>-</v>
      </c>
      <c r="AK1402" s="26" t="str">
        <f>IFERROR(VLOOKUP($B1402,'[1]Paste Only'!$D:$AM,23,FALSE),"-")</f>
        <v>-</v>
      </c>
      <c r="AL1402" s="26" t="str">
        <f>IFERROR(VLOOKUP($B1402,'[1]Paste Only'!$D:$AM,22,FALSE),"-")</f>
        <v>-</v>
      </c>
      <c r="AM1402" s="21" t="str">
        <f t="shared" si="665"/>
        <v>-</v>
      </c>
      <c r="AN1402" s="21" t="str">
        <f t="shared" si="665"/>
        <v>-</v>
      </c>
      <c r="AO1402" s="21" t="str">
        <f t="shared" si="665"/>
        <v>-</v>
      </c>
      <c r="AP1402" s="27">
        <f t="shared" si="651"/>
        <v>0</v>
      </c>
      <c r="AQ1402" s="27" t="str">
        <f t="shared" si="652"/>
        <v>-</v>
      </c>
      <c r="AR1402" s="27" t="str">
        <f t="shared" si="653"/>
        <v>-</v>
      </c>
      <c r="AS1402" s="27">
        <f t="shared" si="654"/>
        <v>0</v>
      </c>
      <c r="AT1402" s="27">
        <f t="shared" si="655"/>
        <v>0</v>
      </c>
      <c r="AU1402" s="27">
        <f t="shared" si="656"/>
        <v>0</v>
      </c>
      <c r="AV1402" s="21" t="str">
        <f t="shared" si="657"/>
        <v>0</v>
      </c>
      <c r="AW1402" s="27">
        <f t="shared" si="658"/>
        <v>0</v>
      </c>
      <c r="AX1402" s="27" t="str">
        <f t="shared" si="659"/>
        <v>-</v>
      </c>
      <c r="AY1402" s="27" t="str">
        <f t="shared" si="660"/>
        <v>-</v>
      </c>
      <c r="AZ1402" s="21" t="str">
        <f t="shared" si="661"/>
        <v>-</v>
      </c>
      <c r="BA1402" s="21" t="str">
        <f t="shared" si="662"/>
        <v>-</v>
      </c>
      <c r="BB1402" s="28"/>
      <c r="BC1402" s="28"/>
      <c r="BD1402" s="28"/>
      <c r="BE1402" s="28"/>
      <c r="BF1402" s="28"/>
      <c r="BG1402" s="29"/>
      <c r="BH1402" s="29"/>
      <c r="BI1402" s="29"/>
      <c r="BJ1402" s="29"/>
      <c r="BK1402" s="29"/>
    </row>
    <row r="1403" spans="1:64" x14ac:dyDescent="0.25">
      <c r="A1403" s="13" t="s">
        <v>4258</v>
      </c>
      <c r="B1403" s="33" t="s">
        <v>4259</v>
      </c>
      <c r="C1403" s="13" t="s">
        <v>4260</v>
      </c>
      <c r="D1403" s="13" t="str">
        <f>IFERROR(VLOOKUP($B1403,[1]GICS!$C:$D,2,FALSE),"-")</f>
        <v>Materials</v>
      </c>
      <c r="E1403" s="14">
        <f>IFERROR(IF(VLOOKUP($B1403,'[1]Paste Only'!$D:$AM,4,FALSE)="-",VLOOKUP($B1403,'[1]Market Cap'!$A:$J,10,FALSE),VLOOKUP($B1403,'[1]Paste Only'!$D:$AM,4,FALSE)),"-")</f>
        <v>29.88</v>
      </c>
      <c r="F1403" s="14" t="str">
        <f>IFERROR(VLOOKUP($B1403,'[1]Paste Only'!$D:$AM,5,FALSE),"-")</f>
        <v>-</v>
      </c>
      <c r="G1403" s="15">
        <f>IFERROR(VLOOKUP($B1403,'[1]Paste Only'!$D:$AM,6,FALSE),"-")</f>
        <v>0</v>
      </c>
      <c r="H1403" s="15">
        <f>IFERROR(VLOOKUP($B1403,'[1]Paste Only'!$D:$AM,7,FALSE),"-")</f>
        <v>0</v>
      </c>
      <c r="I1403" s="15">
        <f>IFERROR(VLOOKUP($B1403,'[1]Paste Only'!$D:$AM,8,FALSE),"-")</f>
        <v>0</v>
      </c>
      <c r="J1403" s="34"/>
      <c r="K1403" s="34"/>
      <c r="L1403" s="14">
        <f>IFERROR(VLOOKUP($B1403,'[1]Paste Only'!$D:$AM,12,FALSE),"-")</f>
        <v>-4.8297220000000003</v>
      </c>
      <c r="M1403" s="14" t="str">
        <f>IFERROR(VLOOKUP($B1403,'[1]Paste Only'!$D:$AM,15,FALSE),"-")</f>
        <v>-</v>
      </c>
      <c r="N1403" s="30"/>
      <c r="O1403" s="18"/>
      <c r="P1403" s="19">
        <f t="shared" si="663"/>
        <v>0</v>
      </c>
      <c r="Q1403" s="20">
        <f t="shared" si="639"/>
        <v>0</v>
      </c>
      <c r="R1403" s="13">
        <f t="shared" si="640"/>
        <v>0</v>
      </c>
      <c r="S1403" s="13" t="str">
        <f>IFERROR(VLOOKUP($B1403,'[1]Market Cap'!$G:$I,3,FALSE),"-")</f>
        <v>Small Cap</v>
      </c>
      <c r="T1403" s="13"/>
      <c r="U1403" s="13"/>
      <c r="V1403" s="21">
        <f t="shared" si="664"/>
        <v>0</v>
      </c>
      <c r="W1403" s="21">
        <f t="shared" si="664"/>
        <v>0</v>
      </c>
      <c r="X1403" s="21">
        <f t="shared" si="664"/>
        <v>0</v>
      </c>
      <c r="Y1403" s="22">
        <f t="shared" si="641"/>
        <v>0</v>
      </c>
      <c r="Z1403" s="13">
        <f t="shared" si="642"/>
        <v>0</v>
      </c>
      <c r="AA1403" s="23">
        <f t="shared" si="643"/>
        <v>0</v>
      </c>
      <c r="AB1403" s="23">
        <f t="shared" si="644"/>
        <v>0</v>
      </c>
      <c r="AC1403" s="23">
        <f t="shared" si="645"/>
        <v>0</v>
      </c>
      <c r="AD1403" s="24">
        <f t="shared" si="646"/>
        <v>0</v>
      </c>
      <c r="AE1403" s="25">
        <f>IFERROR(VLOOKUP($B1403,'[1]Market Cap'!$G:$I,2,FALSE),"-")</f>
        <v>881.46</v>
      </c>
      <c r="AF1403" s="20">
        <f t="shared" si="647"/>
        <v>0</v>
      </c>
      <c r="AG1403" s="17">
        <f t="shared" si="648"/>
        <v>0</v>
      </c>
      <c r="AH1403" s="17">
        <f t="shared" si="649"/>
        <v>0</v>
      </c>
      <c r="AI1403" s="17" t="str">
        <f t="shared" si="650"/>
        <v>-</v>
      </c>
      <c r="AJ1403" s="26" t="str">
        <f>IFERROR(VLOOKUP($B1403,'[1]Paste Only'!$D:$AM,26,FALSE),"-")</f>
        <v>-</v>
      </c>
      <c r="AK1403" s="26" t="str">
        <f>IFERROR(VLOOKUP($B1403,'[1]Paste Only'!$D:$AM,23,FALSE),"-")</f>
        <v>-</v>
      </c>
      <c r="AL1403" s="26" t="str">
        <f>IFERROR(VLOOKUP($B1403,'[1]Paste Only'!$D:$AM,22,FALSE),"-")</f>
        <v>-</v>
      </c>
      <c r="AM1403" s="21" t="str">
        <f t="shared" si="665"/>
        <v>-</v>
      </c>
      <c r="AN1403" s="21" t="str">
        <f t="shared" si="665"/>
        <v>-</v>
      </c>
      <c r="AO1403" s="21" t="str">
        <f t="shared" si="665"/>
        <v>-</v>
      </c>
      <c r="AP1403" s="27">
        <f t="shared" si="651"/>
        <v>0</v>
      </c>
      <c r="AQ1403" s="27" t="str">
        <f t="shared" si="652"/>
        <v>-</v>
      </c>
      <c r="AR1403" s="27" t="str">
        <f t="shared" si="653"/>
        <v>-</v>
      </c>
      <c r="AS1403" s="27">
        <f t="shared" si="654"/>
        <v>0</v>
      </c>
      <c r="AT1403" s="27">
        <f t="shared" si="655"/>
        <v>0</v>
      </c>
      <c r="AU1403" s="27">
        <f t="shared" si="656"/>
        <v>0</v>
      </c>
      <c r="AV1403" s="21" t="str">
        <f t="shared" si="657"/>
        <v>0</v>
      </c>
      <c r="AW1403" s="27">
        <f t="shared" si="658"/>
        <v>0</v>
      </c>
      <c r="AX1403" s="27" t="str">
        <f t="shared" si="659"/>
        <v>-</v>
      </c>
      <c r="AY1403" s="27" t="str">
        <f t="shared" si="660"/>
        <v>-</v>
      </c>
      <c r="AZ1403" s="21" t="str">
        <f t="shared" si="661"/>
        <v>-</v>
      </c>
      <c r="BA1403" s="21" t="str">
        <f t="shared" si="662"/>
        <v>-</v>
      </c>
      <c r="BB1403" s="28"/>
      <c r="BC1403" s="28"/>
      <c r="BD1403" s="28"/>
      <c r="BE1403" s="28"/>
      <c r="BF1403" s="28"/>
      <c r="BG1403" s="29"/>
      <c r="BH1403" s="29"/>
      <c r="BI1403" s="29"/>
      <c r="BJ1403" s="29"/>
      <c r="BK1403" s="29"/>
    </row>
    <row r="1404" spans="1:64" x14ac:dyDescent="0.25">
      <c r="A1404" s="13" t="s">
        <v>4261</v>
      </c>
      <c r="B1404" s="33" t="s">
        <v>4262</v>
      </c>
      <c r="C1404" s="13" t="s">
        <v>4263</v>
      </c>
      <c r="D1404" s="13" t="str">
        <f>IFERROR(VLOOKUP($B1404,[1]GICS!$C:$D,2,FALSE),"-")</f>
        <v>Materials</v>
      </c>
      <c r="E1404" s="14">
        <f>IFERROR(IF(VLOOKUP($B1404,'[1]Paste Only'!$D:$AM,4,FALSE)="-",VLOOKUP($B1404,'[1]Market Cap'!$A:$J,10,FALSE),VLOOKUP($B1404,'[1]Paste Only'!$D:$AM,4,FALSE)),"-")</f>
        <v>222.14</v>
      </c>
      <c r="F1404" s="14" t="str">
        <f>IFERROR(VLOOKUP($B1404,'[1]Paste Only'!$D:$AM,5,FALSE),"-")</f>
        <v>-</v>
      </c>
      <c r="G1404" s="15">
        <f>IFERROR(VLOOKUP($B1404,'[1]Paste Only'!$D:$AM,6,FALSE),"-")</f>
        <v>0</v>
      </c>
      <c r="H1404" s="15">
        <f>IFERROR(VLOOKUP($B1404,'[1]Paste Only'!$D:$AM,7,FALSE),"-")</f>
        <v>0</v>
      </c>
      <c r="I1404" s="15">
        <f>IFERROR(VLOOKUP($B1404,'[1]Paste Only'!$D:$AM,8,FALSE),"-")</f>
        <v>0</v>
      </c>
      <c r="J1404" s="34"/>
      <c r="K1404" s="34"/>
      <c r="L1404" s="14" t="str">
        <f>IFERROR(VLOOKUP($B1404,'[1]Paste Only'!$D:$AM,12,FALSE),"-")</f>
        <v>-</v>
      </c>
      <c r="M1404" s="14" t="str">
        <f>IFERROR(VLOOKUP($B1404,'[1]Paste Only'!$D:$AM,15,FALSE),"-")</f>
        <v>-</v>
      </c>
      <c r="N1404" s="30"/>
      <c r="O1404" s="18"/>
      <c r="P1404" s="19">
        <f t="shared" si="663"/>
        <v>0</v>
      </c>
      <c r="Q1404" s="20">
        <f t="shared" si="639"/>
        <v>0</v>
      </c>
      <c r="R1404" s="13">
        <f t="shared" si="640"/>
        <v>0</v>
      </c>
      <c r="S1404" s="13" t="str">
        <f>IFERROR(VLOOKUP($B1404,'[1]Market Cap'!$G:$I,3,FALSE),"-")</f>
        <v>Small Cap</v>
      </c>
      <c r="T1404" s="13"/>
      <c r="U1404" s="13"/>
      <c r="V1404" s="21">
        <f t="shared" si="664"/>
        <v>0</v>
      </c>
      <c r="W1404" s="21">
        <f t="shared" si="664"/>
        <v>0</v>
      </c>
      <c r="X1404" s="21">
        <f t="shared" si="664"/>
        <v>0</v>
      </c>
      <c r="Y1404" s="22">
        <f t="shared" si="641"/>
        <v>0</v>
      </c>
      <c r="Z1404" s="13">
        <f t="shared" si="642"/>
        <v>0</v>
      </c>
      <c r="AA1404" s="23">
        <f t="shared" si="643"/>
        <v>0</v>
      </c>
      <c r="AB1404" s="23">
        <f t="shared" si="644"/>
        <v>0</v>
      </c>
      <c r="AC1404" s="23">
        <f t="shared" si="645"/>
        <v>0</v>
      </c>
      <c r="AD1404" s="24">
        <f t="shared" si="646"/>
        <v>0</v>
      </c>
      <c r="AE1404" s="25">
        <f>IFERROR(VLOOKUP($B1404,'[1]Market Cap'!$G:$I,2,FALSE),"-")</f>
        <v>1223.0945999999999</v>
      </c>
      <c r="AF1404" s="20">
        <f t="shared" si="647"/>
        <v>0</v>
      </c>
      <c r="AG1404" s="17">
        <f t="shared" si="648"/>
        <v>0</v>
      </c>
      <c r="AH1404" s="17">
        <f t="shared" si="649"/>
        <v>0</v>
      </c>
      <c r="AI1404" s="17" t="str">
        <f t="shared" si="650"/>
        <v>-</v>
      </c>
      <c r="AJ1404" s="26" t="str">
        <f>IFERROR(VLOOKUP($B1404,'[1]Paste Only'!$D:$AM,26,FALSE),"-")</f>
        <v>-</v>
      </c>
      <c r="AK1404" s="26" t="str">
        <f>IFERROR(VLOOKUP($B1404,'[1]Paste Only'!$D:$AM,23,FALSE),"-")</f>
        <v>-</v>
      </c>
      <c r="AL1404" s="26" t="str">
        <f>IFERROR(VLOOKUP($B1404,'[1]Paste Only'!$D:$AM,22,FALSE),"-")</f>
        <v>-</v>
      </c>
      <c r="AM1404" s="21" t="str">
        <f t="shared" si="665"/>
        <v>-</v>
      </c>
      <c r="AN1404" s="21" t="str">
        <f t="shared" si="665"/>
        <v>-</v>
      </c>
      <c r="AO1404" s="21" t="str">
        <f t="shared" si="665"/>
        <v>-</v>
      </c>
      <c r="AP1404" s="27">
        <f t="shared" si="651"/>
        <v>0</v>
      </c>
      <c r="AQ1404" s="27" t="str">
        <f t="shared" si="652"/>
        <v>-</v>
      </c>
      <c r="AR1404" s="27" t="str">
        <f t="shared" si="653"/>
        <v>-</v>
      </c>
      <c r="AS1404" s="27">
        <f t="shared" si="654"/>
        <v>0</v>
      </c>
      <c r="AT1404" s="27">
        <f t="shared" si="655"/>
        <v>0</v>
      </c>
      <c r="AU1404" s="27">
        <f t="shared" si="656"/>
        <v>0</v>
      </c>
      <c r="AV1404" s="21" t="str">
        <f t="shared" si="657"/>
        <v>0</v>
      </c>
      <c r="AW1404" s="27">
        <f t="shared" si="658"/>
        <v>0</v>
      </c>
      <c r="AX1404" s="27" t="str">
        <f t="shared" si="659"/>
        <v>-</v>
      </c>
      <c r="AY1404" s="27" t="str">
        <f t="shared" si="660"/>
        <v>-</v>
      </c>
      <c r="AZ1404" s="21" t="str">
        <f t="shared" si="661"/>
        <v>-</v>
      </c>
      <c r="BA1404" s="21" t="str">
        <f t="shared" si="662"/>
        <v>-</v>
      </c>
      <c r="BB1404" s="28"/>
      <c r="BC1404" s="28"/>
      <c r="BD1404" s="28"/>
      <c r="BE1404" s="28"/>
      <c r="BF1404" s="28"/>
      <c r="BG1404" s="29"/>
      <c r="BH1404" s="29"/>
      <c r="BI1404" s="29"/>
      <c r="BJ1404" s="29"/>
      <c r="BK1404" s="29"/>
    </row>
    <row r="1405" spans="1:64" x14ac:dyDescent="0.25">
      <c r="A1405" s="13" t="s">
        <v>4264</v>
      </c>
      <c r="B1405" s="33" t="s">
        <v>4265</v>
      </c>
      <c r="C1405" s="13" t="s">
        <v>4266</v>
      </c>
      <c r="D1405" s="13" t="str">
        <f>IFERROR(VLOOKUP($B1405,[1]GICS!$C:$D,2,FALSE),"-")</f>
        <v>Industrials</v>
      </c>
      <c r="E1405" s="14">
        <f>IFERROR(IF(VLOOKUP($B1405,'[1]Paste Only'!$D:$AM,4,FALSE)="-",VLOOKUP($B1405,'[1]Market Cap'!$A:$J,10,FALSE),VLOOKUP($B1405,'[1]Paste Only'!$D:$AM,4,FALSE)),"-")</f>
        <v>116</v>
      </c>
      <c r="F1405" s="14" t="str">
        <f>IFERROR(VLOOKUP($B1405,'[1]Paste Only'!$D:$AM,5,FALSE),"-")</f>
        <v>-</v>
      </c>
      <c r="G1405" s="15">
        <f>IFERROR(VLOOKUP($B1405,'[1]Paste Only'!$D:$AM,6,FALSE),"-")</f>
        <v>0</v>
      </c>
      <c r="H1405" s="15">
        <f>IFERROR(VLOOKUP($B1405,'[1]Paste Only'!$D:$AM,7,FALSE),"-")</f>
        <v>0</v>
      </c>
      <c r="I1405" s="15">
        <f>IFERROR(VLOOKUP($B1405,'[1]Paste Only'!$D:$AM,8,FALSE),"-")</f>
        <v>0</v>
      </c>
      <c r="J1405" s="34"/>
      <c r="K1405" s="34"/>
      <c r="L1405" s="14">
        <f>IFERROR(VLOOKUP($B1405,'[1]Paste Only'!$D:$AM,12,FALSE),"-")</f>
        <v>6.55</v>
      </c>
      <c r="M1405" s="14" t="str">
        <f>IFERROR(VLOOKUP($B1405,'[1]Paste Only'!$D:$AM,15,FALSE),"-")</f>
        <v>-</v>
      </c>
      <c r="N1405" s="30"/>
      <c r="O1405" s="18"/>
      <c r="P1405" s="19">
        <f t="shared" si="663"/>
        <v>0</v>
      </c>
      <c r="Q1405" s="20">
        <f t="shared" si="639"/>
        <v>0</v>
      </c>
      <c r="R1405" s="13">
        <f t="shared" si="640"/>
        <v>0</v>
      </c>
      <c r="S1405" s="13" t="str">
        <f>IFERROR(VLOOKUP($B1405,'[1]Market Cap'!$G:$I,3,FALSE),"-")</f>
        <v>Small Cap</v>
      </c>
      <c r="T1405" s="13"/>
      <c r="U1405" s="13"/>
      <c r="V1405" s="21">
        <f t="shared" si="664"/>
        <v>0</v>
      </c>
      <c r="W1405" s="21">
        <f t="shared" si="664"/>
        <v>0</v>
      </c>
      <c r="X1405" s="21">
        <f t="shared" si="664"/>
        <v>0</v>
      </c>
      <c r="Y1405" s="22">
        <f t="shared" si="641"/>
        <v>0</v>
      </c>
      <c r="Z1405" s="13">
        <f t="shared" si="642"/>
        <v>0</v>
      </c>
      <c r="AA1405" s="23">
        <f t="shared" si="643"/>
        <v>0</v>
      </c>
      <c r="AB1405" s="23">
        <f t="shared" si="644"/>
        <v>0</v>
      </c>
      <c r="AC1405" s="23">
        <f t="shared" si="645"/>
        <v>0</v>
      </c>
      <c r="AD1405" s="24">
        <f t="shared" si="646"/>
        <v>0</v>
      </c>
      <c r="AE1405" s="25">
        <f>IFERROR(VLOOKUP($B1405,'[1]Market Cap'!$G:$I,2,FALSE),"-")</f>
        <v>1465.82936</v>
      </c>
      <c r="AF1405" s="20">
        <f t="shared" si="647"/>
        <v>0</v>
      </c>
      <c r="AG1405" s="17">
        <f t="shared" si="648"/>
        <v>0</v>
      </c>
      <c r="AH1405" s="17">
        <f t="shared" si="649"/>
        <v>0</v>
      </c>
      <c r="AI1405" s="17" t="str">
        <f t="shared" si="650"/>
        <v>-</v>
      </c>
      <c r="AJ1405" s="26" t="str">
        <f>IFERROR(VLOOKUP($B1405,'[1]Paste Only'!$D:$AM,26,FALSE),"-")</f>
        <v>-</v>
      </c>
      <c r="AK1405" s="26" t="str">
        <f>IFERROR(VLOOKUP($B1405,'[1]Paste Only'!$D:$AM,23,FALSE),"-")</f>
        <v>-</v>
      </c>
      <c r="AL1405" s="26" t="str">
        <f>IFERROR(VLOOKUP($B1405,'[1]Paste Only'!$D:$AM,22,FALSE),"-")</f>
        <v>-</v>
      </c>
      <c r="AM1405" s="21" t="str">
        <f t="shared" si="665"/>
        <v>-</v>
      </c>
      <c r="AN1405" s="21" t="str">
        <f t="shared" si="665"/>
        <v>-</v>
      </c>
      <c r="AO1405" s="21" t="str">
        <f t="shared" si="665"/>
        <v>-</v>
      </c>
      <c r="AP1405" s="27">
        <f t="shared" si="651"/>
        <v>0</v>
      </c>
      <c r="AQ1405" s="27" t="str">
        <f t="shared" si="652"/>
        <v>-</v>
      </c>
      <c r="AR1405" s="27" t="str">
        <f t="shared" si="653"/>
        <v>-</v>
      </c>
      <c r="AS1405" s="27">
        <f t="shared" si="654"/>
        <v>0</v>
      </c>
      <c r="AT1405" s="27">
        <f t="shared" si="655"/>
        <v>0</v>
      </c>
      <c r="AU1405" s="27">
        <f t="shared" si="656"/>
        <v>0</v>
      </c>
      <c r="AV1405" s="21" t="str">
        <f t="shared" si="657"/>
        <v>0</v>
      </c>
      <c r="AW1405" s="27">
        <f t="shared" si="658"/>
        <v>0</v>
      </c>
      <c r="AX1405" s="27" t="str">
        <f t="shared" si="659"/>
        <v>-</v>
      </c>
      <c r="AY1405" s="27" t="str">
        <f t="shared" si="660"/>
        <v>-</v>
      </c>
      <c r="AZ1405" s="21" t="str">
        <f t="shared" si="661"/>
        <v>-</v>
      </c>
      <c r="BA1405" s="21" t="str">
        <f t="shared" si="662"/>
        <v>-</v>
      </c>
      <c r="BB1405" s="28"/>
      <c r="BC1405" s="28"/>
      <c r="BD1405" s="28"/>
      <c r="BE1405" s="28"/>
      <c r="BF1405" s="28"/>
      <c r="BG1405" s="29"/>
      <c r="BH1405" s="29"/>
      <c r="BI1405" s="29"/>
      <c r="BJ1405" s="29"/>
      <c r="BK1405" s="29"/>
    </row>
    <row r="1406" spans="1:64" x14ac:dyDescent="0.25">
      <c r="A1406" s="13" t="s">
        <v>4267</v>
      </c>
      <c r="B1406" s="33" t="s">
        <v>4268</v>
      </c>
      <c r="C1406" s="13" t="s">
        <v>4269</v>
      </c>
      <c r="D1406" s="13" t="str">
        <f>IFERROR(VLOOKUP($B1406,[1]GICS!$C:$D,2,FALSE),"-")</f>
        <v>Materials</v>
      </c>
      <c r="E1406" s="14">
        <f>IFERROR(IF(VLOOKUP($B1406,'[1]Paste Only'!$D:$AM,4,FALSE)="-",VLOOKUP($B1406,'[1]Market Cap'!$A:$J,10,FALSE),VLOOKUP($B1406,'[1]Paste Only'!$D:$AM,4,FALSE)),"-")</f>
        <v>481.8</v>
      </c>
      <c r="F1406" s="14" t="str">
        <f>IFERROR(VLOOKUP($B1406,'[1]Paste Only'!$D:$AM,5,FALSE),"-")</f>
        <v>-</v>
      </c>
      <c r="G1406" s="15">
        <f>IFERROR(VLOOKUP($B1406,'[1]Paste Only'!$D:$AM,6,FALSE),"-")</f>
        <v>0</v>
      </c>
      <c r="H1406" s="15">
        <f>IFERROR(VLOOKUP($B1406,'[1]Paste Only'!$D:$AM,7,FALSE),"-")</f>
        <v>0</v>
      </c>
      <c r="I1406" s="15">
        <f>IFERROR(VLOOKUP($B1406,'[1]Paste Only'!$D:$AM,8,FALSE),"-")</f>
        <v>0</v>
      </c>
      <c r="J1406" s="34"/>
      <c r="K1406" s="34"/>
      <c r="L1406" s="14">
        <f>IFERROR(VLOOKUP($B1406,'[1]Paste Only'!$D:$AM,12,FALSE),"-")</f>
        <v>10.6</v>
      </c>
      <c r="M1406" s="14" t="str">
        <f>IFERROR(VLOOKUP($B1406,'[1]Paste Only'!$D:$AM,15,FALSE),"-")</f>
        <v>-</v>
      </c>
      <c r="N1406" s="30"/>
      <c r="O1406" s="18"/>
      <c r="P1406" s="19">
        <f t="shared" si="663"/>
        <v>0</v>
      </c>
      <c r="Q1406" s="20">
        <f t="shared" si="639"/>
        <v>0</v>
      </c>
      <c r="R1406" s="13">
        <f t="shared" si="640"/>
        <v>0</v>
      </c>
      <c r="S1406" s="13" t="str">
        <f>IFERROR(VLOOKUP($B1406,'[1]Market Cap'!$G:$I,3,FALSE),"-")</f>
        <v>Small Cap</v>
      </c>
      <c r="T1406" s="13"/>
      <c r="U1406" s="13"/>
      <c r="V1406" s="21">
        <f t="shared" si="664"/>
        <v>0</v>
      </c>
      <c r="W1406" s="21">
        <f t="shared" si="664"/>
        <v>0</v>
      </c>
      <c r="X1406" s="21">
        <f t="shared" si="664"/>
        <v>0</v>
      </c>
      <c r="Y1406" s="22">
        <f t="shared" si="641"/>
        <v>0</v>
      </c>
      <c r="Z1406" s="13">
        <f t="shared" si="642"/>
        <v>0</v>
      </c>
      <c r="AA1406" s="23">
        <f t="shared" si="643"/>
        <v>0</v>
      </c>
      <c r="AB1406" s="23">
        <f t="shared" si="644"/>
        <v>0</v>
      </c>
      <c r="AC1406" s="23">
        <f t="shared" si="645"/>
        <v>0</v>
      </c>
      <c r="AD1406" s="24">
        <f t="shared" si="646"/>
        <v>0</v>
      </c>
      <c r="AE1406" s="25">
        <f>IFERROR(VLOOKUP($B1406,'[1]Market Cap'!$G:$I,2,FALSE),"-")</f>
        <v>758.85258569999996</v>
      </c>
      <c r="AF1406" s="20">
        <f t="shared" si="647"/>
        <v>0</v>
      </c>
      <c r="AG1406" s="17">
        <f t="shared" si="648"/>
        <v>0</v>
      </c>
      <c r="AH1406" s="17">
        <f t="shared" si="649"/>
        <v>0</v>
      </c>
      <c r="AI1406" s="17" t="str">
        <f t="shared" si="650"/>
        <v>-</v>
      </c>
      <c r="AJ1406" s="26" t="str">
        <f>IFERROR(VLOOKUP($B1406,'[1]Paste Only'!$D:$AM,26,FALSE),"-")</f>
        <v>-</v>
      </c>
      <c r="AK1406" s="26" t="str">
        <f>IFERROR(VLOOKUP($B1406,'[1]Paste Only'!$D:$AM,23,FALSE),"-")</f>
        <v>-</v>
      </c>
      <c r="AL1406" s="26" t="str">
        <f>IFERROR(VLOOKUP($B1406,'[1]Paste Only'!$D:$AM,22,FALSE),"-")</f>
        <v>-</v>
      </c>
      <c r="AM1406" s="21" t="str">
        <f t="shared" si="665"/>
        <v>-</v>
      </c>
      <c r="AN1406" s="21" t="str">
        <f t="shared" si="665"/>
        <v>-</v>
      </c>
      <c r="AO1406" s="21" t="str">
        <f t="shared" si="665"/>
        <v>-</v>
      </c>
      <c r="AP1406" s="27">
        <f t="shared" si="651"/>
        <v>0</v>
      </c>
      <c r="AQ1406" s="27" t="str">
        <f t="shared" si="652"/>
        <v>-</v>
      </c>
      <c r="AR1406" s="27" t="str">
        <f t="shared" si="653"/>
        <v>-</v>
      </c>
      <c r="AS1406" s="27">
        <f t="shared" si="654"/>
        <v>0</v>
      </c>
      <c r="AT1406" s="27">
        <f t="shared" si="655"/>
        <v>0</v>
      </c>
      <c r="AU1406" s="27">
        <f t="shared" si="656"/>
        <v>0</v>
      </c>
      <c r="AV1406" s="21" t="str">
        <f t="shared" si="657"/>
        <v>0</v>
      </c>
      <c r="AW1406" s="27">
        <f t="shared" si="658"/>
        <v>0</v>
      </c>
      <c r="AX1406" s="27" t="str">
        <f t="shared" si="659"/>
        <v>-</v>
      </c>
      <c r="AY1406" s="27" t="str">
        <f t="shared" si="660"/>
        <v>-</v>
      </c>
      <c r="AZ1406" s="21" t="str">
        <f t="shared" si="661"/>
        <v>-</v>
      </c>
      <c r="BA1406" s="21" t="str">
        <f t="shared" si="662"/>
        <v>-</v>
      </c>
      <c r="BB1406" s="28"/>
      <c r="BC1406" s="28"/>
      <c r="BD1406" s="28"/>
      <c r="BE1406" s="28"/>
      <c r="BF1406" s="28"/>
      <c r="BG1406" s="29"/>
      <c r="BH1406" s="29"/>
      <c r="BI1406" s="29"/>
      <c r="BJ1406" s="29"/>
      <c r="BK1406" s="29"/>
    </row>
    <row r="1407" spans="1:64" x14ac:dyDescent="0.25">
      <c r="A1407" s="13" t="s">
        <v>4270</v>
      </c>
      <c r="B1407" s="33" t="s">
        <v>4271</v>
      </c>
      <c r="C1407" s="13" t="s">
        <v>4272</v>
      </c>
      <c r="D1407" s="13" t="str">
        <f>IFERROR(VLOOKUP($B1407,[1]GICS!$C:$D,2,FALSE),"-")</f>
        <v>Industrials</v>
      </c>
      <c r="E1407" s="14">
        <f>IFERROR(IF(VLOOKUP($B1407,'[1]Paste Only'!$D:$AM,4,FALSE)="-",VLOOKUP($B1407,'[1]Market Cap'!$A:$J,10,FALSE),VLOOKUP($B1407,'[1]Paste Only'!$D:$AM,4,FALSE)),"-")</f>
        <v>1240.2</v>
      </c>
      <c r="F1407" s="14" t="str">
        <f>IFERROR(VLOOKUP($B1407,'[1]Paste Only'!$D:$AM,5,FALSE),"-")</f>
        <v>-</v>
      </c>
      <c r="G1407" s="15">
        <f>IFERROR(VLOOKUP($B1407,'[1]Paste Only'!$D:$AM,6,FALSE),"-")</f>
        <v>0</v>
      </c>
      <c r="H1407" s="15">
        <f>IFERROR(VLOOKUP($B1407,'[1]Paste Only'!$D:$AM,7,FALSE),"-")</f>
        <v>0</v>
      </c>
      <c r="I1407" s="15">
        <f>IFERROR(VLOOKUP($B1407,'[1]Paste Only'!$D:$AM,8,FALSE),"-")</f>
        <v>0</v>
      </c>
      <c r="J1407" s="34"/>
      <c r="K1407" s="34"/>
      <c r="L1407" s="14">
        <f>IFERROR(VLOOKUP($B1407,'[1]Paste Only'!$D:$AM,12,FALSE),"-")</f>
        <v>52.71</v>
      </c>
      <c r="M1407" s="14" t="str">
        <f>IFERROR(VLOOKUP($B1407,'[1]Paste Only'!$D:$AM,15,FALSE),"-")</f>
        <v>-</v>
      </c>
      <c r="N1407" s="30"/>
      <c r="O1407" s="18"/>
      <c r="P1407" s="19">
        <f t="shared" si="663"/>
        <v>0</v>
      </c>
      <c r="Q1407" s="20">
        <f t="shared" si="639"/>
        <v>0</v>
      </c>
      <c r="R1407" s="13">
        <f t="shared" si="640"/>
        <v>0</v>
      </c>
      <c r="S1407" s="13" t="str">
        <f>IFERROR(VLOOKUP($B1407,'[1]Market Cap'!$G:$I,3,FALSE),"-")</f>
        <v>Small Cap</v>
      </c>
      <c r="T1407" s="13"/>
      <c r="U1407" s="13"/>
      <c r="V1407" s="21">
        <f t="shared" si="664"/>
        <v>0</v>
      </c>
      <c r="W1407" s="21">
        <f t="shared" si="664"/>
        <v>0</v>
      </c>
      <c r="X1407" s="21">
        <f t="shared" si="664"/>
        <v>0</v>
      </c>
      <c r="Y1407" s="22">
        <f t="shared" si="641"/>
        <v>0</v>
      </c>
      <c r="Z1407" s="13">
        <f t="shared" si="642"/>
        <v>0</v>
      </c>
      <c r="AA1407" s="23">
        <f t="shared" si="643"/>
        <v>0</v>
      </c>
      <c r="AB1407" s="23">
        <f t="shared" si="644"/>
        <v>0</v>
      </c>
      <c r="AC1407" s="23">
        <f t="shared" si="645"/>
        <v>0</v>
      </c>
      <c r="AD1407" s="24">
        <f t="shared" si="646"/>
        <v>0</v>
      </c>
      <c r="AE1407" s="25">
        <f>IFERROR(VLOOKUP($B1407,'[1]Market Cap'!$G:$I,2,FALSE),"-")</f>
        <v>558.09</v>
      </c>
      <c r="AF1407" s="20">
        <f t="shared" si="647"/>
        <v>0</v>
      </c>
      <c r="AG1407" s="17">
        <f t="shared" si="648"/>
        <v>0</v>
      </c>
      <c r="AH1407" s="17">
        <f t="shared" si="649"/>
        <v>0</v>
      </c>
      <c r="AI1407" s="17" t="str">
        <f t="shared" si="650"/>
        <v>-</v>
      </c>
      <c r="AJ1407" s="26" t="str">
        <f>IFERROR(VLOOKUP($B1407,'[1]Paste Only'!$D:$AM,26,FALSE),"-")</f>
        <v>-</v>
      </c>
      <c r="AK1407" s="26" t="str">
        <f>IFERROR(VLOOKUP($B1407,'[1]Paste Only'!$D:$AM,23,FALSE),"-")</f>
        <v>-</v>
      </c>
      <c r="AL1407" s="26" t="str">
        <f>IFERROR(VLOOKUP($B1407,'[1]Paste Only'!$D:$AM,22,FALSE),"-")</f>
        <v>-</v>
      </c>
      <c r="AM1407" s="21" t="str">
        <f t="shared" si="665"/>
        <v>-</v>
      </c>
      <c r="AN1407" s="21" t="str">
        <f t="shared" si="665"/>
        <v>-</v>
      </c>
      <c r="AO1407" s="21" t="str">
        <f t="shared" si="665"/>
        <v>-</v>
      </c>
      <c r="AP1407" s="27">
        <f t="shared" si="651"/>
        <v>0</v>
      </c>
      <c r="AQ1407" s="27" t="str">
        <f t="shared" si="652"/>
        <v>-</v>
      </c>
      <c r="AR1407" s="27" t="str">
        <f t="shared" si="653"/>
        <v>-</v>
      </c>
      <c r="AS1407" s="27">
        <f t="shared" si="654"/>
        <v>0</v>
      </c>
      <c r="AT1407" s="27">
        <f t="shared" si="655"/>
        <v>0</v>
      </c>
      <c r="AU1407" s="27">
        <f t="shared" si="656"/>
        <v>0</v>
      </c>
      <c r="AV1407" s="21" t="str">
        <f t="shared" si="657"/>
        <v>0</v>
      </c>
      <c r="AW1407" s="27">
        <f t="shared" si="658"/>
        <v>0</v>
      </c>
      <c r="AX1407" s="27" t="str">
        <f t="shared" si="659"/>
        <v>-</v>
      </c>
      <c r="AY1407" s="27" t="str">
        <f t="shared" si="660"/>
        <v>-</v>
      </c>
      <c r="AZ1407" s="21" t="str">
        <f t="shared" si="661"/>
        <v>-</v>
      </c>
      <c r="BA1407" s="21" t="str">
        <f t="shared" si="662"/>
        <v>-</v>
      </c>
      <c r="BB1407" s="28"/>
      <c r="BC1407" s="28"/>
      <c r="BD1407" s="28"/>
      <c r="BE1407" s="28"/>
      <c r="BF1407" s="28"/>
      <c r="BG1407" s="29"/>
      <c r="BH1407" s="29"/>
      <c r="BI1407" s="29"/>
      <c r="BJ1407" s="29"/>
      <c r="BK1407" s="29"/>
    </row>
    <row r="1408" spans="1:64" x14ac:dyDescent="0.25">
      <c r="A1408" s="13" t="s">
        <v>4273</v>
      </c>
      <c r="B1408" s="33" t="s">
        <v>4274</v>
      </c>
      <c r="C1408" s="13" t="s">
        <v>4275</v>
      </c>
      <c r="D1408" s="13" t="str">
        <f>IFERROR(VLOOKUP($B1408,[1]GICS!$C:$D,2,FALSE),"-")</f>
        <v>Consumer Discretionary</v>
      </c>
      <c r="E1408" s="14">
        <f>IFERROR(IF(VLOOKUP($B1408,'[1]Paste Only'!$D:$AM,4,FALSE)="-",VLOOKUP($B1408,'[1]Market Cap'!$A:$J,10,FALSE),VLOOKUP($B1408,'[1]Paste Only'!$D:$AM,4,FALSE)),"-")</f>
        <v>655.29999999999995</v>
      </c>
      <c r="F1408" s="14" t="str">
        <f>IFERROR(VLOOKUP($B1408,'[1]Paste Only'!$D:$AM,5,FALSE),"-")</f>
        <v>-</v>
      </c>
      <c r="G1408" s="15">
        <f>IFERROR(VLOOKUP($B1408,'[1]Paste Only'!$D:$AM,6,FALSE),"-")</f>
        <v>0</v>
      </c>
      <c r="H1408" s="15">
        <f>IFERROR(VLOOKUP($B1408,'[1]Paste Only'!$D:$AM,7,FALSE),"-")</f>
        <v>0</v>
      </c>
      <c r="I1408" s="15">
        <f>IFERROR(VLOOKUP($B1408,'[1]Paste Only'!$D:$AM,8,FALSE),"-")</f>
        <v>0</v>
      </c>
      <c r="J1408" s="34"/>
      <c r="K1408" s="34"/>
      <c r="L1408" s="14" t="str">
        <f>IFERROR(VLOOKUP($B1408,'[1]Paste Only'!$D:$AM,12,FALSE),"-")</f>
        <v>-</v>
      </c>
      <c r="M1408" s="14" t="str">
        <f>IFERROR(VLOOKUP($B1408,'[1]Paste Only'!$D:$AM,15,FALSE),"-")</f>
        <v>-</v>
      </c>
      <c r="N1408" s="30"/>
      <c r="O1408" s="18"/>
      <c r="P1408" s="19">
        <f t="shared" si="663"/>
        <v>0</v>
      </c>
      <c r="Q1408" s="20">
        <f t="shared" si="639"/>
        <v>0</v>
      </c>
      <c r="R1408" s="13">
        <f t="shared" si="640"/>
        <v>0</v>
      </c>
      <c r="S1408" s="13" t="str">
        <f>IFERROR(VLOOKUP($B1408,'[1]Market Cap'!$G:$I,3,FALSE),"-")</f>
        <v>Small Cap</v>
      </c>
      <c r="T1408" s="13"/>
      <c r="U1408" s="13"/>
      <c r="V1408" s="21">
        <f t="shared" si="664"/>
        <v>0</v>
      </c>
      <c r="W1408" s="21">
        <f t="shared" si="664"/>
        <v>0</v>
      </c>
      <c r="X1408" s="21">
        <f t="shared" si="664"/>
        <v>0</v>
      </c>
      <c r="Y1408" s="22">
        <f t="shared" si="641"/>
        <v>0</v>
      </c>
      <c r="Z1408" s="13">
        <f t="shared" si="642"/>
        <v>0</v>
      </c>
      <c r="AA1408" s="23">
        <f t="shared" si="643"/>
        <v>0</v>
      </c>
      <c r="AB1408" s="23">
        <f t="shared" si="644"/>
        <v>0</v>
      </c>
      <c r="AC1408" s="23">
        <f t="shared" si="645"/>
        <v>0</v>
      </c>
      <c r="AD1408" s="24">
        <f t="shared" si="646"/>
        <v>0</v>
      </c>
      <c r="AE1408" s="25">
        <f>IFERROR(VLOOKUP($B1408,'[1]Market Cap'!$G:$I,2,FALSE),"-")</f>
        <v>714.59487799999999</v>
      </c>
      <c r="AF1408" s="20">
        <f t="shared" si="647"/>
        <v>0</v>
      </c>
      <c r="AG1408" s="17">
        <f t="shared" si="648"/>
        <v>0</v>
      </c>
      <c r="AH1408" s="17">
        <f t="shared" si="649"/>
        <v>0</v>
      </c>
      <c r="AI1408" s="17" t="str">
        <f t="shared" si="650"/>
        <v>-</v>
      </c>
      <c r="AJ1408" s="26" t="str">
        <f>IFERROR(VLOOKUP($B1408,'[1]Paste Only'!$D:$AM,26,FALSE),"-")</f>
        <v>-</v>
      </c>
      <c r="AK1408" s="26" t="str">
        <f>IFERROR(VLOOKUP($B1408,'[1]Paste Only'!$D:$AM,23,FALSE),"-")</f>
        <v>-</v>
      </c>
      <c r="AL1408" s="26" t="str">
        <f>IFERROR(VLOOKUP($B1408,'[1]Paste Only'!$D:$AM,22,FALSE),"-")</f>
        <v>-</v>
      </c>
      <c r="AM1408" s="21" t="str">
        <f t="shared" si="665"/>
        <v>-</v>
      </c>
      <c r="AN1408" s="21" t="str">
        <f t="shared" si="665"/>
        <v>-</v>
      </c>
      <c r="AO1408" s="21" t="str">
        <f t="shared" si="665"/>
        <v>-</v>
      </c>
      <c r="AP1408" s="27">
        <f t="shared" si="651"/>
        <v>0</v>
      </c>
      <c r="AQ1408" s="27" t="str">
        <f t="shared" si="652"/>
        <v>-</v>
      </c>
      <c r="AR1408" s="27" t="str">
        <f t="shared" si="653"/>
        <v>-</v>
      </c>
      <c r="AS1408" s="27">
        <f t="shared" si="654"/>
        <v>0</v>
      </c>
      <c r="AT1408" s="27">
        <f t="shared" si="655"/>
        <v>0</v>
      </c>
      <c r="AU1408" s="27">
        <f t="shared" si="656"/>
        <v>0</v>
      </c>
      <c r="AV1408" s="21" t="str">
        <f t="shared" si="657"/>
        <v>0</v>
      </c>
      <c r="AW1408" s="27">
        <f t="shared" si="658"/>
        <v>0</v>
      </c>
      <c r="AX1408" s="27" t="str">
        <f t="shared" si="659"/>
        <v>-</v>
      </c>
      <c r="AY1408" s="27" t="str">
        <f t="shared" si="660"/>
        <v>-</v>
      </c>
      <c r="AZ1408" s="21" t="str">
        <f t="shared" si="661"/>
        <v>-</v>
      </c>
      <c r="BA1408" s="21" t="str">
        <f t="shared" si="662"/>
        <v>-</v>
      </c>
      <c r="BB1408" s="28"/>
      <c r="BC1408" s="28"/>
      <c r="BD1408" s="28"/>
      <c r="BE1408" s="28"/>
      <c r="BF1408" s="28"/>
      <c r="BG1408" s="29"/>
      <c r="BH1408" s="29"/>
      <c r="BI1408" s="29"/>
      <c r="BJ1408" s="29"/>
      <c r="BK1408" s="29"/>
    </row>
    <row r="1409" spans="1:64" x14ac:dyDescent="0.25">
      <c r="A1409" s="13" t="s">
        <v>4276</v>
      </c>
      <c r="B1409" s="33" t="s">
        <v>4277</v>
      </c>
      <c r="C1409" s="13" t="s">
        <v>4278</v>
      </c>
      <c r="D1409" s="13" t="str">
        <f>IFERROR(VLOOKUP($B1409,[1]GICS!$C:$D,2,FALSE),"-")</f>
        <v>Consumer Discretionary</v>
      </c>
      <c r="E1409" s="14">
        <f>IFERROR(IF(VLOOKUP($B1409,'[1]Paste Only'!$D:$AM,4,FALSE)="-",VLOOKUP($B1409,'[1]Market Cap'!$A:$J,10,FALSE),VLOOKUP($B1409,'[1]Paste Only'!$D:$AM,4,FALSE)),"-")</f>
        <v>2076.9499999999998</v>
      </c>
      <c r="F1409" s="14" t="str">
        <f>IFERROR(VLOOKUP($B1409,'[1]Paste Only'!$D:$AM,5,FALSE),"-")</f>
        <v>-</v>
      </c>
      <c r="G1409" s="15">
        <f>IFERROR(VLOOKUP($B1409,'[1]Paste Only'!$D:$AM,6,FALSE),"-")</f>
        <v>0</v>
      </c>
      <c r="H1409" s="15">
        <f>IFERROR(VLOOKUP($B1409,'[1]Paste Only'!$D:$AM,7,FALSE),"-")</f>
        <v>0</v>
      </c>
      <c r="I1409" s="15">
        <f>IFERROR(VLOOKUP($B1409,'[1]Paste Only'!$D:$AM,8,FALSE),"-")</f>
        <v>0</v>
      </c>
      <c r="J1409" s="34"/>
      <c r="K1409" s="34"/>
      <c r="L1409" s="14">
        <f>IFERROR(VLOOKUP($B1409,'[1]Paste Only'!$D:$AM,12,FALSE),"-")</f>
        <v>0.88</v>
      </c>
      <c r="M1409" s="14" t="str">
        <f>IFERROR(VLOOKUP($B1409,'[1]Paste Only'!$D:$AM,15,FALSE),"-")</f>
        <v>-</v>
      </c>
      <c r="N1409" s="30"/>
      <c r="O1409" s="18"/>
      <c r="P1409" s="19">
        <f t="shared" si="663"/>
        <v>0</v>
      </c>
      <c r="Q1409" s="20">
        <f t="shared" si="639"/>
        <v>0</v>
      </c>
      <c r="R1409" s="13">
        <f t="shared" si="640"/>
        <v>0</v>
      </c>
      <c r="S1409" s="13" t="str">
        <f>IFERROR(VLOOKUP($B1409,'[1]Market Cap'!$G:$I,3,FALSE),"-")</f>
        <v>Small Cap</v>
      </c>
      <c r="T1409" s="13"/>
      <c r="U1409" s="13"/>
      <c r="V1409" s="21">
        <f t="shared" si="664"/>
        <v>0</v>
      </c>
      <c r="W1409" s="21">
        <f t="shared" si="664"/>
        <v>0</v>
      </c>
      <c r="X1409" s="21">
        <f t="shared" si="664"/>
        <v>0</v>
      </c>
      <c r="Y1409" s="22">
        <f t="shared" si="641"/>
        <v>0</v>
      </c>
      <c r="Z1409" s="13">
        <f t="shared" si="642"/>
        <v>0</v>
      </c>
      <c r="AA1409" s="23">
        <f t="shared" si="643"/>
        <v>0</v>
      </c>
      <c r="AB1409" s="23">
        <f t="shared" si="644"/>
        <v>0</v>
      </c>
      <c r="AC1409" s="23">
        <f t="shared" si="645"/>
        <v>0</v>
      </c>
      <c r="AD1409" s="24">
        <f t="shared" si="646"/>
        <v>0</v>
      </c>
      <c r="AE1409" s="25">
        <f>IFERROR(VLOOKUP($B1409,'[1]Market Cap'!$G:$I,2,FALSE),"-")</f>
        <v>0</v>
      </c>
      <c r="AF1409" s="20">
        <f t="shared" si="647"/>
        <v>0</v>
      </c>
      <c r="AG1409" s="17">
        <f t="shared" si="648"/>
        <v>0</v>
      </c>
      <c r="AH1409" s="17">
        <f t="shared" si="649"/>
        <v>0</v>
      </c>
      <c r="AI1409" s="17" t="str">
        <f t="shared" si="650"/>
        <v>-</v>
      </c>
      <c r="AJ1409" s="26" t="str">
        <f>IFERROR(VLOOKUP($B1409,'[1]Paste Only'!$D:$AM,26,FALSE),"-")</f>
        <v>-</v>
      </c>
      <c r="AK1409" s="26" t="str">
        <f>IFERROR(VLOOKUP($B1409,'[1]Paste Only'!$D:$AM,23,FALSE),"-")</f>
        <v>-</v>
      </c>
      <c r="AL1409" s="26" t="str">
        <f>IFERROR(VLOOKUP($B1409,'[1]Paste Only'!$D:$AM,22,FALSE),"-")</f>
        <v>-</v>
      </c>
      <c r="AM1409" s="21" t="str">
        <f t="shared" si="665"/>
        <v>-</v>
      </c>
      <c r="AN1409" s="21" t="str">
        <f t="shared" si="665"/>
        <v>-</v>
      </c>
      <c r="AO1409" s="21" t="str">
        <f t="shared" si="665"/>
        <v>-</v>
      </c>
      <c r="AP1409" s="27">
        <f t="shared" si="651"/>
        <v>0</v>
      </c>
      <c r="AQ1409" s="27" t="str">
        <f t="shared" si="652"/>
        <v>-</v>
      </c>
      <c r="AR1409" s="27" t="str">
        <f t="shared" si="653"/>
        <v>-</v>
      </c>
      <c r="AS1409" s="27">
        <f t="shared" si="654"/>
        <v>0</v>
      </c>
      <c r="AT1409" s="27">
        <f t="shared" si="655"/>
        <v>0</v>
      </c>
      <c r="AU1409" s="27">
        <f t="shared" si="656"/>
        <v>0</v>
      </c>
      <c r="AV1409" s="21" t="str">
        <f t="shared" si="657"/>
        <v>0</v>
      </c>
      <c r="AW1409" s="27">
        <f t="shared" si="658"/>
        <v>0</v>
      </c>
      <c r="AX1409" s="27" t="str">
        <f t="shared" si="659"/>
        <v>-</v>
      </c>
      <c r="AY1409" s="27" t="str">
        <f t="shared" si="660"/>
        <v>-</v>
      </c>
      <c r="AZ1409" s="21" t="str">
        <f t="shared" si="661"/>
        <v>-</v>
      </c>
      <c r="BA1409" s="21" t="str">
        <f t="shared" si="662"/>
        <v>-</v>
      </c>
      <c r="BB1409" s="28"/>
      <c r="BC1409" s="28"/>
      <c r="BD1409" s="28"/>
      <c r="BE1409" s="28"/>
      <c r="BF1409" s="28"/>
      <c r="BG1409" s="29"/>
      <c r="BH1409" s="29"/>
      <c r="BI1409" s="29"/>
      <c r="BJ1409" s="29"/>
      <c r="BK1409" s="29"/>
    </row>
    <row r="1410" spans="1:64" x14ac:dyDescent="0.25">
      <c r="A1410" s="13" t="s">
        <v>4279</v>
      </c>
      <c r="B1410" s="33" t="s">
        <v>4280</v>
      </c>
      <c r="C1410" s="13" t="s">
        <v>4281</v>
      </c>
      <c r="D1410" s="13" t="str">
        <f>IFERROR(VLOOKUP($B1410,[1]GICS!$C:$D,2,FALSE),"-")</f>
        <v>Materials</v>
      </c>
      <c r="E1410" s="14" t="str">
        <f>IFERROR(IF(VLOOKUP($B1410,'[1]Paste Only'!$D:$AM,4,FALSE)="-",VLOOKUP($B1410,'[1]Market Cap'!$A:$J,10,FALSE),VLOOKUP($B1410,'[1]Paste Only'!$D:$AM,4,FALSE)),"-")</f>
        <v>-</v>
      </c>
      <c r="F1410" s="14" t="str">
        <f>IFERROR(VLOOKUP($B1410,'[1]Paste Only'!$D:$AM,5,FALSE),"-")</f>
        <v>-</v>
      </c>
      <c r="G1410" s="15">
        <f>IFERROR(VLOOKUP($B1410,'[1]Paste Only'!$D:$AM,6,FALSE),"-")</f>
        <v>0</v>
      </c>
      <c r="H1410" s="15">
        <f>IFERROR(VLOOKUP($B1410,'[1]Paste Only'!$D:$AM,7,FALSE),"-")</f>
        <v>0</v>
      </c>
      <c r="I1410" s="15">
        <f>IFERROR(VLOOKUP($B1410,'[1]Paste Only'!$D:$AM,8,FALSE),"-")</f>
        <v>0</v>
      </c>
      <c r="J1410" s="34"/>
      <c r="K1410" s="34"/>
      <c r="L1410" s="14" t="str">
        <f>IFERROR(VLOOKUP($B1410,'[1]Paste Only'!$D:$AM,12,FALSE),"-")</f>
        <v>-</v>
      </c>
      <c r="M1410" s="14" t="str">
        <f>IFERROR(VLOOKUP($B1410,'[1]Paste Only'!$D:$AM,15,FALSE),"-")</f>
        <v>-</v>
      </c>
      <c r="N1410" s="30"/>
      <c r="O1410" s="18"/>
      <c r="P1410" s="19">
        <f t="shared" si="663"/>
        <v>0</v>
      </c>
      <c r="Q1410" s="20">
        <f t="shared" si="639"/>
        <v>0</v>
      </c>
      <c r="R1410" s="13">
        <f t="shared" si="640"/>
        <v>0</v>
      </c>
      <c r="S1410" s="13" t="str">
        <f>IFERROR(VLOOKUP($B1410,'[1]Market Cap'!$G:$I,3,FALSE),"-")</f>
        <v>-</v>
      </c>
      <c r="T1410" s="13"/>
      <c r="U1410" s="13"/>
      <c r="V1410" s="21">
        <f t="shared" si="664"/>
        <v>0</v>
      </c>
      <c r="W1410" s="21">
        <f t="shared" si="664"/>
        <v>0</v>
      </c>
      <c r="X1410" s="21">
        <f t="shared" si="664"/>
        <v>0</v>
      </c>
      <c r="Y1410" s="22">
        <f t="shared" si="641"/>
        <v>0</v>
      </c>
      <c r="Z1410" s="13">
        <f t="shared" si="642"/>
        <v>0</v>
      </c>
      <c r="AA1410" s="23">
        <f t="shared" si="643"/>
        <v>0</v>
      </c>
      <c r="AB1410" s="23">
        <f t="shared" si="644"/>
        <v>0</v>
      </c>
      <c r="AC1410" s="23">
        <f t="shared" si="645"/>
        <v>0</v>
      </c>
      <c r="AD1410" s="24">
        <f t="shared" si="646"/>
        <v>0</v>
      </c>
      <c r="AE1410" s="25" t="str">
        <f>IFERROR(VLOOKUP($B1410,'[1]Market Cap'!$G:$I,2,FALSE),"-")</f>
        <v>-</v>
      </c>
      <c r="AF1410" s="20">
        <f t="shared" si="647"/>
        <v>0</v>
      </c>
      <c r="AG1410" s="17">
        <f t="shared" si="648"/>
        <v>0</v>
      </c>
      <c r="AH1410" s="17">
        <f t="shared" si="649"/>
        <v>0</v>
      </c>
      <c r="AI1410" s="17" t="str">
        <f t="shared" si="650"/>
        <v>-</v>
      </c>
      <c r="AJ1410" s="26" t="str">
        <f>IFERROR(VLOOKUP($B1410,'[1]Paste Only'!$D:$AM,26,FALSE),"-")</f>
        <v>-</v>
      </c>
      <c r="AK1410" s="26" t="str">
        <f>IFERROR(VLOOKUP($B1410,'[1]Paste Only'!$D:$AM,23,FALSE),"-")</f>
        <v>-</v>
      </c>
      <c r="AL1410" s="26" t="str">
        <f>IFERROR(VLOOKUP($B1410,'[1]Paste Only'!$D:$AM,22,FALSE),"-")</f>
        <v>-</v>
      </c>
      <c r="AM1410" s="21" t="str">
        <f t="shared" si="665"/>
        <v>-</v>
      </c>
      <c r="AN1410" s="21" t="str">
        <f t="shared" si="665"/>
        <v>-</v>
      </c>
      <c r="AO1410" s="21" t="str">
        <f t="shared" si="665"/>
        <v>-</v>
      </c>
      <c r="AP1410" s="27">
        <f t="shared" si="651"/>
        <v>0</v>
      </c>
      <c r="AQ1410" s="27" t="str">
        <f t="shared" si="652"/>
        <v>-</v>
      </c>
      <c r="AR1410" s="27" t="str">
        <f t="shared" si="653"/>
        <v>-</v>
      </c>
      <c r="AS1410" s="27">
        <f t="shared" si="654"/>
        <v>0</v>
      </c>
      <c r="AT1410" s="27">
        <f t="shared" si="655"/>
        <v>0</v>
      </c>
      <c r="AU1410" s="27">
        <f t="shared" si="656"/>
        <v>0</v>
      </c>
      <c r="AV1410" s="21" t="str">
        <f t="shared" si="657"/>
        <v>0</v>
      </c>
      <c r="AW1410" s="27">
        <f t="shared" si="658"/>
        <v>0</v>
      </c>
      <c r="AX1410" s="27" t="str">
        <f t="shared" si="659"/>
        <v>-</v>
      </c>
      <c r="AY1410" s="27" t="str">
        <f t="shared" si="660"/>
        <v>-</v>
      </c>
      <c r="AZ1410" s="21" t="str">
        <f t="shared" si="661"/>
        <v>-</v>
      </c>
      <c r="BA1410" s="21" t="str">
        <f t="shared" si="662"/>
        <v>-</v>
      </c>
      <c r="BB1410" s="28"/>
      <c r="BC1410" s="28"/>
      <c r="BD1410" s="28"/>
      <c r="BE1410" s="28"/>
      <c r="BF1410" s="28"/>
      <c r="BG1410" s="29"/>
      <c r="BH1410" s="29"/>
      <c r="BI1410" s="29"/>
      <c r="BJ1410" s="29"/>
      <c r="BK1410" s="29"/>
    </row>
    <row r="1411" spans="1:64" x14ac:dyDescent="0.25">
      <c r="A1411" s="13" t="s">
        <v>4282</v>
      </c>
      <c r="B1411" s="33" t="s">
        <v>4283</v>
      </c>
      <c r="C1411" s="13" t="s">
        <v>4284</v>
      </c>
      <c r="D1411" s="13" t="str">
        <f>IFERROR(VLOOKUP($B1411,[1]GICS!$C:$D,2,FALSE),"-")</f>
        <v>Materials</v>
      </c>
      <c r="E1411" s="14">
        <f>IFERROR(IF(VLOOKUP($B1411,'[1]Paste Only'!$D:$AM,4,FALSE)="-",VLOOKUP($B1411,'[1]Market Cap'!$A:$J,10,FALSE),VLOOKUP($B1411,'[1]Paste Only'!$D:$AM,4,FALSE)),"-")</f>
        <v>950.3</v>
      </c>
      <c r="F1411" s="14" t="str">
        <f>IFERROR(VLOOKUP($B1411,'[1]Paste Only'!$D:$AM,5,FALSE),"-")</f>
        <v>-</v>
      </c>
      <c r="G1411" s="15">
        <f>IFERROR(VLOOKUP($B1411,'[1]Paste Only'!$D:$AM,6,FALSE),"-")</f>
        <v>0</v>
      </c>
      <c r="H1411" s="15">
        <f>IFERROR(VLOOKUP($B1411,'[1]Paste Only'!$D:$AM,7,FALSE),"-")</f>
        <v>0</v>
      </c>
      <c r="I1411" s="15">
        <f>IFERROR(VLOOKUP($B1411,'[1]Paste Only'!$D:$AM,8,FALSE),"-")</f>
        <v>0</v>
      </c>
      <c r="J1411" s="34"/>
      <c r="K1411" s="34"/>
      <c r="L1411" s="14">
        <f>IFERROR(VLOOKUP($B1411,'[1]Paste Only'!$D:$AM,12,FALSE),"-")</f>
        <v>48.28</v>
      </c>
      <c r="M1411" s="14" t="str">
        <f>IFERROR(VLOOKUP($B1411,'[1]Paste Only'!$D:$AM,15,FALSE),"-")</f>
        <v>-</v>
      </c>
      <c r="N1411" s="30"/>
      <c r="O1411" s="18"/>
      <c r="P1411" s="19">
        <f t="shared" si="663"/>
        <v>0</v>
      </c>
      <c r="Q1411" s="20">
        <f t="shared" ref="Q1411:Q1474" si="666">IFERROR(F1411/E1411-1,0)</f>
        <v>0</v>
      </c>
      <c r="R1411" s="13">
        <f t="shared" ref="R1411:R1474" si="667">SUM(G1411:I1411)</f>
        <v>0</v>
      </c>
      <c r="S1411" s="13" t="str">
        <f>IFERROR(VLOOKUP($B1411,'[1]Market Cap'!$G:$I,3,FALSE),"-")</f>
        <v>Small Cap</v>
      </c>
      <c r="T1411" s="13"/>
      <c r="U1411" s="13"/>
      <c r="V1411" s="21">
        <f t="shared" si="664"/>
        <v>0</v>
      </c>
      <c r="W1411" s="21">
        <f t="shared" si="664"/>
        <v>0</v>
      </c>
      <c r="X1411" s="21">
        <f t="shared" si="664"/>
        <v>0</v>
      </c>
      <c r="Y1411" s="22">
        <f t="shared" ref="Y1411:Y1474" si="668">SUM(V1411:X1411)</f>
        <v>0</v>
      </c>
      <c r="Z1411" s="13">
        <f t="shared" ref="Z1411:Z1474" si="669">IF(AND(Y1411&lt;100%,Y1411&gt;0%),1,0)</f>
        <v>0</v>
      </c>
      <c r="AA1411" s="23">
        <f t="shared" ref="AA1411:AA1474" si="670">V1411*$BO$3</f>
        <v>0</v>
      </c>
      <c r="AB1411" s="23">
        <f t="shared" ref="AB1411:AB1474" si="671">W1411*$BO$4</f>
        <v>0</v>
      </c>
      <c r="AC1411" s="23">
        <f t="shared" ref="AC1411:AC1474" si="672">X1411*$BO$5</f>
        <v>0</v>
      </c>
      <c r="AD1411" s="24">
        <f t="shared" ref="AD1411:AD1474" si="673">SUM(AA1411:AC1411)</f>
        <v>0</v>
      </c>
      <c r="AE1411" s="25">
        <f>IFERROR(VLOOKUP($B1411,'[1]Market Cap'!$G:$I,2,FALSE),"-")</f>
        <v>1154.80456</v>
      </c>
      <c r="AF1411" s="20">
        <f t="shared" ref="AF1411:AF1474" si="674">IF(AI1411="Y",Q1411,Q1411*AD1411)</f>
        <v>0</v>
      </c>
      <c r="AG1411" s="17">
        <f t="shared" ref="AG1411:AG1474" si="675">IF(Q1411&lt;0,1,0)</f>
        <v>0</v>
      </c>
      <c r="AH1411" s="17">
        <f t="shared" ref="AH1411:AH1474" si="676">IF(AD1411&lt;0,1,0)</f>
        <v>0</v>
      </c>
      <c r="AI1411" s="17" t="str">
        <f t="shared" ref="AI1411:AI1474" si="677">IF(AG1411+AH1411=2,"Y","-")</f>
        <v>-</v>
      </c>
      <c r="AJ1411" s="26" t="str">
        <f>IFERROR(VLOOKUP($B1411,'[1]Paste Only'!$D:$AM,26,FALSE),"-")</f>
        <v>-</v>
      </c>
      <c r="AK1411" s="26" t="str">
        <f>IFERROR(VLOOKUP($B1411,'[1]Paste Only'!$D:$AM,23,FALSE),"-")</f>
        <v>-</v>
      </c>
      <c r="AL1411" s="26" t="str">
        <f>IFERROR(VLOOKUP($B1411,'[1]Paste Only'!$D:$AM,22,FALSE),"-")</f>
        <v>-</v>
      </c>
      <c r="AM1411" s="21" t="str">
        <f t="shared" si="665"/>
        <v>-</v>
      </c>
      <c r="AN1411" s="21" t="str">
        <f t="shared" si="665"/>
        <v>-</v>
      </c>
      <c r="AO1411" s="21" t="str">
        <f t="shared" si="665"/>
        <v>-</v>
      </c>
      <c r="AP1411" s="27">
        <f t="shared" ref="AP1411:AP1474" si="678">IF(AN1411&lt;$BO$9,F1411,0)</f>
        <v>0</v>
      </c>
      <c r="AQ1411" s="27" t="str">
        <f t="shared" ref="AQ1411:AQ1474" si="679">IF(AO1411&gt;$BO$10,F1411,0)</f>
        <v>-</v>
      </c>
      <c r="AR1411" s="27" t="str">
        <f t="shared" ref="AR1411:AR1474" si="680">IFERROR(IF(AN1411&gt;=$BO$11,F1411*(1+$BR$11),0),"-")</f>
        <v>-</v>
      </c>
      <c r="AS1411" s="27">
        <f t="shared" ref="AS1411:AS1474" si="681">IFERROR(IF(AO1411&lt;=$BO$12,F1411*(1+$BR$12),0),"-")</f>
        <v>0</v>
      </c>
      <c r="AT1411" s="27">
        <f t="shared" ref="AT1411:AT1474" si="682">IFERROR(IF(AND(AN1411&gt;$BO$13,AN1411&lt;$BQ$13),F1411*(1+$BR$13),0),"-")</f>
        <v>0</v>
      </c>
      <c r="AU1411" s="27">
        <f t="shared" ref="AU1411:AU1474" si="683">IFERROR(IF(AND(AO1411&lt;$BO$14,AO1411&gt;$BQ$14),F1411*(1+$BR$14),0),"-")</f>
        <v>0</v>
      </c>
      <c r="AV1411" s="21" t="str">
        <f t="shared" ref="AV1411:AV1474" si="684">IFERROR(G1411/SUM($G1411:$I1411),"0")</f>
        <v>0</v>
      </c>
      <c r="AW1411" s="27">
        <f t="shared" ref="AW1411:AW1474" si="685">IF(AV1411&gt;$BM$17,IF(AS1411=0,AU1411,AS1411),IF(AV1411&lt;$BM$18,IF(AR1411=0,AT1411,AR1411),F1411))</f>
        <v>0</v>
      </c>
      <c r="AX1411" s="27" t="str">
        <f t="shared" ref="AX1411:AX1474" si="686">IF(AW1411=0,F1411,AW1411)</f>
        <v>-</v>
      </c>
      <c r="AY1411" s="27" t="str">
        <f t="shared" ref="AY1411:AY1474" si="687">IF(F1411="-","-",IF(AND(R1411&gt;3,E1411&lt;AL1411),MAX(F1411,AJ1411),IF(F1411&gt;E1411,MIN(F1411,AJ1411),MAX(F1411,AJ1411))))</f>
        <v>-</v>
      </c>
      <c r="AZ1411" s="21" t="str">
        <f t="shared" ref="AZ1411:AZ1474" si="688">IFERROR(AY1411/E1411-1,"-")</f>
        <v>-</v>
      </c>
      <c r="BA1411" s="21" t="str">
        <f t="shared" ref="BA1411:BA1474" si="689">IF(AZ1411="-","-",IF(R1411&lt;3,MIN(AZ1411,30%),AZ1411))</f>
        <v>-</v>
      </c>
      <c r="BB1411" s="28"/>
      <c r="BC1411" s="28"/>
      <c r="BD1411" s="28"/>
      <c r="BE1411" s="28"/>
      <c r="BF1411" s="28"/>
      <c r="BG1411" s="29"/>
      <c r="BH1411" s="29"/>
      <c r="BI1411" s="29"/>
      <c r="BJ1411" s="29"/>
      <c r="BK1411" s="29"/>
    </row>
    <row r="1412" spans="1:64" x14ac:dyDescent="0.25">
      <c r="A1412" s="13" t="s">
        <v>4285</v>
      </c>
      <c r="B1412" s="33" t="s">
        <v>4286</v>
      </c>
      <c r="C1412" s="13" t="s">
        <v>4287</v>
      </c>
      <c r="D1412" s="13" t="str">
        <f>IFERROR(VLOOKUP($B1412,[1]GICS!$C:$D,2,FALSE),"-")</f>
        <v>Financials</v>
      </c>
      <c r="E1412" s="14">
        <f>IFERROR(IF(VLOOKUP($B1412,'[1]Paste Only'!$D:$AM,4,FALSE)="-",VLOOKUP($B1412,'[1]Market Cap'!$A:$J,10,FALSE),VLOOKUP($B1412,'[1]Paste Only'!$D:$AM,4,FALSE)),"-")</f>
        <v>3980.05</v>
      </c>
      <c r="F1412" s="14" t="str">
        <f>IFERROR(VLOOKUP($B1412,'[1]Paste Only'!$D:$AM,5,FALSE),"-")</f>
        <v>-</v>
      </c>
      <c r="G1412" s="15">
        <f>IFERROR(VLOOKUP($B1412,'[1]Paste Only'!$D:$AM,6,FALSE),"-")</f>
        <v>0</v>
      </c>
      <c r="H1412" s="15">
        <f>IFERROR(VLOOKUP($B1412,'[1]Paste Only'!$D:$AM,7,FALSE),"-")</f>
        <v>0</v>
      </c>
      <c r="I1412" s="15">
        <f>IFERROR(VLOOKUP($B1412,'[1]Paste Only'!$D:$AM,8,FALSE),"-")</f>
        <v>0</v>
      </c>
      <c r="J1412" s="34"/>
      <c r="K1412" s="34"/>
      <c r="L1412" s="14">
        <f>IFERROR(VLOOKUP($B1412,'[1]Paste Only'!$D:$AM,12,FALSE),"-")</f>
        <v>808.77742899999998</v>
      </c>
      <c r="M1412" s="14" t="str">
        <f>IFERROR(VLOOKUP($B1412,'[1]Paste Only'!$D:$AM,15,FALSE),"-")</f>
        <v>-</v>
      </c>
      <c r="N1412" s="30"/>
      <c r="O1412" s="18"/>
      <c r="P1412" s="19">
        <f t="shared" ref="P1412:P1475" si="690">IF(AND(M1412&lt;0,L1412&lt;0),-(M1412/L1412-1),IF(M1412&gt;L1412,ABS(IFERROR(M1412/L1412-1,0)),IFERROR(M1412/L1412-1,0)))</f>
        <v>0</v>
      </c>
      <c r="Q1412" s="20">
        <f t="shared" si="666"/>
        <v>0</v>
      </c>
      <c r="R1412" s="13">
        <f t="shared" si="667"/>
        <v>0</v>
      </c>
      <c r="S1412" s="13" t="str">
        <f>IFERROR(VLOOKUP($B1412,'[1]Market Cap'!$G:$I,3,FALSE),"-")</f>
        <v>Small Cap</v>
      </c>
      <c r="T1412" s="13"/>
      <c r="U1412" s="13"/>
      <c r="V1412" s="21">
        <f t="shared" si="664"/>
        <v>0</v>
      </c>
      <c r="W1412" s="21">
        <f t="shared" si="664"/>
        <v>0</v>
      </c>
      <c r="X1412" s="21">
        <f t="shared" si="664"/>
        <v>0</v>
      </c>
      <c r="Y1412" s="22">
        <f t="shared" si="668"/>
        <v>0</v>
      </c>
      <c r="Z1412" s="13">
        <f t="shared" si="669"/>
        <v>0</v>
      </c>
      <c r="AA1412" s="23">
        <f t="shared" si="670"/>
        <v>0</v>
      </c>
      <c r="AB1412" s="23">
        <f t="shared" si="671"/>
        <v>0</v>
      </c>
      <c r="AC1412" s="23">
        <f t="shared" si="672"/>
        <v>0</v>
      </c>
      <c r="AD1412" s="24">
        <f t="shared" si="673"/>
        <v>0</v>
      </c>
      <c r="AE1412" s="25">
        <f>IFERROR(VLOOKUP($B1412,'[1]Market Cap'!$G:$I,2,FALSE),"-")</f>
        <v>1270.24728568</v>
      </c>
      <c r="AF1412" s="20">
        <f t="shared" si="674"/>
        <v>0</v>
      </c>
      <c r="AG1412" s="17">
        <f t="shared" si="675"/>
        <v>0</v>
      </c>
      <c r="AH1412" s="17">
        <f t="shared" si="676"/>
        <v>0</v>
      </c>
      <c r="AI1412" s="17" t="str">
        <f t="shared" si="677"/>
        <v>-</v>
      </c>
      <c r="AJ1412" s="26" t="str">
        <f>IFERROR(VLOOKUP($B1412,'[1]Paste Only'!$D:$AM,26,FALSE),"-")</f>
        <v>-</v>
      </c>
      <c r="AK1412" s="26" t="str">
        <f>IFERROR(VLOOKUP($B1412,'[1]Paste Only'!$D:$AM,23,FALSE),"-")</f>
        <v>-</v>
      </c>
      <c r="AL1412" s="26" t="str">
        <f>IFERROR(VLOOKUP($B1412,'[1]Paste Only'!$D:$AM,22,FALSE),"-")</f>
        <v>-</v>
      </c>
      <c r="AM1412" s="21" t="str">
        <f t="shared" si="665"/>
        <v>-</v>
      </c>
      <c r="AN1412" s="21" t="str">
        <f t="shared" si="665"/>
        <v>-</v>
      </c>
      <c r="AO1412" s="21" t="str">
        <f t="shared" si="665"/>
        <v>-</v>
      </c>
      <c r="AP1412" s="27">
        <f t="shared" si="678"/>
        <v>0</v>
      </c>
      <c r="AQ1412" s="27" t="str">
        <f t="shared" si="679"/>
        <v>-</v>
      </c>
      <c r="AR1412" s="27" t="str">
        <f t="shared" si="680"/>
        <v>-</v>
      </c>
      <c r="AS1412" s="27">
        <f t="shared" si="681"/>
        <v>0</v>
      </c>
      <c r="AT1412" s="27">
        <f t="shared" si="682"/>
        <v>0</v>
      </c>
      <c r="AU1412" s="27">
        <f t="shared" si="683"/>
        <v>0</v>
      </c>
      <c r="AV1412" s="21" t="str">
        <f t="shared" si="684"/>
        <v>0</v>
      </c>
      <c r="AW1412" s="27">
        <f t="shared" si="685"/>
        <v>0</v>
      </c>
      <c r="AX1412" s="27" t="str">
        <f t="shared" si="686"/>
        <v>-</v>
      </c>
      <c r="AY1412" s="27" t="str">
        <f t="shared" si="687"/>
        <v>-</v>
      </c>
      <c r="AZ1412" s="21" t="str">
        <f t="shared" si="688"/>
        <v>-</v>
      </c>
      <c r="BA1412" s="21" t="str">
        <f t="shared" si="689"/>
        <v>-</v>
      </c>
      <c r="BB1412" s="28"/>
      <c r="BC1412" s="28"/>
      <c r="BD1412" s="28"/>
      <c r="BE1412" s="28"/>
      <c r="BF1412" s="28"/>
      <c r="BG1412" s="29"/>
      <c r="BH1412" s="29"/>
      <c r="BI1412" s="29"/>
      <c r="BJ1412" s="29"/>
      <c r="BK1412" s="29"/>
    </row>
    <row r="1413" spans="1:64" x14ac:dyDescent="0.25">
      <c r="A1413" s="13" t="s">
        <v>4288</v>
      </c>
      <c r="B1413" s="33" t="s">
        <v>4289</v>
      </c>
      <c r="C1413" s="13" t="s">
        <v>4290</v>
      </c>
      <c r="D1413" s="13" t="str">
        <f>IFERROR(VLOOKUP($B1413,[1]GICS!$C:$D,2,FALSE),"-")</f>
        <v>Materials</v>
      </c>
      <c r="E1413" s="14">
        <f>IFERROR(IF(VLOOKUP($B1413,'[1]Paste Only'!$D:$AM,4,FALSE)="-",VLOOKUP($B1413,'[1]Market Cap'!$A:$J,10,FALSE),VLOOKUP($B1413,'[1]Paste Only'!$D:$AM,4,FALSE)),"-")</f>
        <v>1139.95</v>
      </c>
      <c r="F1413" s="14" t="str">
        <f>IFERROR(VLOOKUP($B1413,'[1]Paste Only'!$D:$AM,5,FALSE),"-")</f>
        <v>-</v>
      </c>
      <c r="G1413" s="15">
        <f>IFERROR(VLOOKUP($B1413,'[1]Paste Only'!$D:$AM,6,FALSE),"-")</f>
        <v>0</v>
      </c>
      <c r="H1413" s="15">
        <f>IFERROR(VLOOKUP($B1413,'[1]Paste Only'!$D:$AM,7,FALSE),"-")</f>
        <v>0</v>
      </c>
      <c r="I1413" s="15">
        <f>IFERROR(VLOOKUP($B1413,'[1]Paste Only'!$D:$AM,8,FALSE),"-")</f>
        <v>0</v>
      </c>
      <c r="J1413" s="34"/>
      <c r="K1413" s="34"/>
      <c r="L1413" s="14">
        <f>IFERROR(VLOOKUP($B1413,'[1]Paste Only'!$D:$AM,12,FALSE),"-")</f>
        <v>67.87</v>
      </c>
      <c r="M1413" s="14" t="str">
        <f>IFERROR(VLOOKUP($B1413,'[1]Paste Only'!$D:$AM,15,FALSE),"-")</f>
        <v>-</v>
      </c>
      <c r="N1413" s="30"/>
      <c r="O1413" s="18"/>
      <c r="P1413" s="19">
        <f t="shared" si="690"/>
        <v>0</v>
      </c>
      <c r="Q1413" s="20">
        <f t="shared" si="666"/>
        <v>0</v>
      </c>
      <c r="R1413" s="13">
        <f t="shared" si="667"/>
        <v>0</v>
      </c>
      <c r="S1413" s="13" t="str">
        <f>IFERROR(VLOOKUP($B1413,'[1]Market Cap'!$G:$I,3,FALSE),"-")</f>
        <v>Small Cap</v>
      </c>
      <c r="T1413" s="13"/>
      <c r="U1413" s="13"/>
      <c r="V1413" s="21">
        <f t="shared" si="664"/>
        <v>0</v>
      </c>
      <c r="W1413" s="21">
        <f t="shared" si="664"/>
        <v>0</v>
      </c>
      <c r="X1413" s="21">
        <f t="shared" si="664"/>
        <v>0</v>
      </c>
      <c r="Y1413" s="22">
        <f t="shared" si="668"/>
        <v>0</v>
      </c>
      <c r="Z1413" s="13">
        <f t="shared" si="669"/>
        <v>0</v>
      </c>
      <c r="AA1413" s="23">
        <f t="shared" si="670"/>
        <v>0</v>
      </c>
      <c r="AB1413" s="23">
        <f t="shared" si="671"/>
        <v>0</v>
      </c>
      <c r="AC1413" s="23">
        <f t="shared" si="672"/>
        <v>0</v>
      </c>
      <c r="AD1413" s="24">
        <f t="shared" si="673"/>
        <v>0</v>
      </c>
      <c r="AE1413" s="25">
        <f>IFERROR(VLOOKUP($B1413,'[1]Market Cap'!$G:$I,2,FALSE),"-")</f>
        <v>1432.99603454</v>
      </c>
      <c r="AF1413" s="20">
        <f t="shared" si="674"/>
        <v>0</v>
      </c>
      <c r="AG1413" s="17">
        <f t="shared" si="675"/>
        <v>0</v>
      </c>
      <c r="AH1413" s="17">
        <f t="shared" si="676"/>
        <v>0</v>
      </c>
      <c r="AI1413" s="17" t="str">
        <f t="shared" si="677"/>
        <v>-</v>
      </c>
      <c r="AJ1413" s="26" t="str">
        <f>IFERROR(VLOOKUP($B1413,'[1]Paste Only'!$D:$AM,26,FALSE),"-")</f>
        <v>-</v>
      </c>
      <c r="AK1413" s="26" t="str">
        <f>IFERROR(VLOOKUP($B1413,'[1]Paste Only'!$D:$AM,23,FALSE),"-")</f>
        <v>-</v>
      </c>
      <c r="AL1413" s="26" t="str">
        <f>IFERROR(VLOOKUP($B1413,'[1]Paste Only'!$D:$AM,22,FALSE),"-")</f>
        <v>-</v>
      </c>
      <c r="AM1413" s="21" t="str">
        <f t="shared" si="665"/>
        <v>-</v>
      </c>
      <c r="AN1413" s="21" t="str">
        <f t="shared" si="665"/>
        <v>-</v>
      </c>
      <c r="AO1413" s="21" t="str">
        <f t="shared" si="665"/>
        <v>-</v>
      </c>
      <c r="AP1413" s="27">
        <f t="shared" si="678"/>
        <v>0</v>
      </c>
      <c r="AQ1413" s="27" t="str">
        <f t="shared" si="679"/>
        <v>-</v>
      </c>
      <c r="AR1413" s="27" t="str">
        <f t="shared" si="680"/>
        <v>-</v>
      </c>
      <c r="AS1413" s="27">
        <f t="shared" si="681"/>
        <v>0</v>
      </c>
      <c r="AT1413" s="27">
        <f t="shared" si="682"/>
        <v>0</v>
      </c>
      <c r="AU1413" s="27">
        <f t="shared" si="683"/>
        <v>0</v>
      </c>
      <c r="AV1413" s="21" t="str">
        <f t="shared" si="684"/>
        <v>0</v>
      </c>
      <c r="AW1413" s="27">
        <f t="shared" si="685"/>
        <v>0</v>
      </c>
      <c r="AX1413" s="27" t="str">
        <f t="shared" si="686"/>
        <v>-</v>
      </c>
      <c r="AY1413" s="27" t="str">
        <f t="shared" si="687"/>
        <v>-</v>
      </c>
      <c r="AZ1413" s="21" t="str">
        <f t="shared" si="688"/>
        <v>-</v>
      </c>
      <c r="BA1413" s="21" t="str">
        <f t="shared" si="689"/>
        <v>-</v>
      </c>
      <c r="BB1413" s="28"/>
      <c r="BC1413" s="28"/>
      <c r="BD1413" s="28"/>
      <c r="BE1413" s="28"/>
      <c r="BF1413" s="28"/>
      <c r="BG1413" s="29"/>
      <c r="BH1413" s="29"/>
      <c r="BI1413" s="29"/>
      <c r="BJ1413" s="29"/>
      <c r="BK1413" s="29"/>
      <c r="BL1413" s="31"/>
    </row>
    <row r="1414" spans="1:64" x14ac:dyDescent="0.25">
      <c r="A1414" s="13" t="s">
        <v>4291</v>
      </c>
      <c r="B1414" s="33" t="s">
        <v>4292</v>
      </c>
      <c r="C1414" s="13" t="s">
        <v>4293</v>
      </c>
      <c r="D1414" s="13" t="str">
        <f>IFERROR(VLOOKUP($B1414,[1]GICS!$C:$D,2,FALSE),"-")</f>
        <v>Information Technology</v>
      </c>
      <c r="E1414" s="14">
        <f>IFERROR(IF(VLOOKUP($B1414,'[1]Paste Only'!$D:$AM,4,FALSE)="-",VLOOKUP($B1414,'[1]Market Cap'!$A:$J,10,FALSE),VLOOKUP($B1414,'[1]Paste Only'!$D:$AM,4,FALSE)),"-")</f>
        <v>560.35</v>
      </c>
      <c r="F1414" s="14" t="str">
        <f>IFERROR(VLOOKUP($B1414,'[1]Paste Only'!$D:$AM,5,FALSE),"-")</f>
        <v>-</v>
      </c>
      <c r="G1414" s="15">
        <f>IFERROR(VLOOKUP($B1414,'[1]Paste Only'!$D:$AM,6,FALSE),"-")</f>
        <v>0</v>
      </c>
      <c r="H1414" s="15">
        <f>IFERROR(VLOOKUP($B1414,'[1]Paste Only'!$D:$AM,7,FALSE),"-")</f>
        <v>0</v>
      </c>
      <c r="I1414" s="15">
        <f>IFERROR(VLOOKUP($B1414,'[1]Paste Only'!$D:$AM,8,FALSE),"-")</f>
        <v>0</v>
      </c>
      <c r="J1414" s="34"/>
      <c r="K1414" s="34"/>
      <c r="L1414" s="14">
        <f>IFERROR(VLOOKUP($B1414,'[1]Paste Only'!$D:$AM,12,FALSE),"-")</f>
        <v>15.59</v>
      </c>
      <c r="M1414" s="14" t="str">
        <f>IFERROR(VLOOKUP($B1414,'[1]Paste Only'!$D:$AM,15,FALSE),"-")</f>
        <v>-</v>
      </c>
      <c r="N1414" s="30"/>
      <c r="O1414" s="18"/>
      <c r="P1414" s="19">
        <f t="shared" si="690"/>
        <v>0</v>
      </c>
      <c r="Q1414" s="20">
        <f t="shared" si="666"/>
        <v>0</v>
      </c>
      <c r="R1414" s="13">
        <f t="shared" si="667"/>
        <v>0</v>
      </c>
      <c r="S1414" s="13" t="str">
        <f>IFERROR(VLOOKUP($B1414,'[1]Market Cap'!$G:$I,3,FALSE),"-")</f>
        <v>Small Cap</v>
      </c>
      <c r="T1414" s="13"/>
      <c r="U1414" s="13"/>
      <c r="V1414" s="21">
        <f t="shared" si="664"/>
        <v>0</v>
      </c>
      <c r="W1414" s="21">
        <f t="shared" si="664"/>
        <v>0</v>
      </c>
      <c r="X1414" s="21">
        <f t="shared" si="664"/>
        <v>0</v>
      </c>
      <c r="Y1414" s="22">
        <f t="shared" si="668"/>
        <v>0</v>
      </c>
      <c r="Z1414" s="13">
        <f t="shared" si="669"/>
        <v>0</v>
      </c>
      <c r="AA1414" s="23">
        <f t="shared" si="670"/>
        <v>0</v>
      </c>
      <c r="AB1414" s="23">
        <f t="shared" si="671"/>
        <v>0</v>
      </c>
      <c r="AC1414" s="23">
        <f t="shared" si="672"/>
        <v>0</v>
      </c>
      <c r="AD1414" s="24">
        <f t="shared" si="673"/>
        <v>0</v>
      </c>
      <c r="AE1414" s="25">
        <f>IFERROR(VLOOKUP($B1414,'[1]Market Cap'!$G:$I,2,FALSE),"-")</f>
        <v>1358.2805550999999</v>
      </c>
      <c r="AF1414" s="20">
        <f t="shared" si="674"/>
        <v>0</v>
      </c>
      <c r="AG1414" s="17">
        <f t="shared" si="675"/>
        <v>0</v>
      </c>
      <c r="AH1414" s="17">
        <f t="shared" si="676"/>
        <v>0</v>
      </c>
      <c r="AI1414" s="17" t="str">
        <f t="shared" si="677"/>
        <v>-</v>
      </c>
      <c r="AJ1414" s="26" t="str">
        <f>IFERROR(VLOOKUP($B1414,'[1]Paste Only'!$D:$AM,26,FALSE),"-")</f>
        <v>-</v>
      </c>
      <c r="AK1414" s="26" t="str">
        <f>IFERROR(VLOOKUP($B1414,'[1]Paste Only'!$D:$AM,23,FALSE),"-")</f>
        <v>-</v>
      </c>
      <c r="AL1414" s="26" t="str">
        <f>IFERROR(VLOOKUP($B1414,'[1]Paste Only'!$D:$AM,22,FALSE),"-")</f>
        <v>-</v>
      </c>
      <c r="AM1414" s="21" t="str">
        <f t="shared" si="665"/>
        <v>-</v>
      </c>
      <c r="AN1414" s="21" t="str">
        <f t="shared" si="665"/>
        <v>-</v>
      </c>
      <c r="AO1414" s="21" t="str">
        <f t="shared" si="665"/>
        <v>-</v>
      </c>
      <c r="AP1414" s="27">
        <f t="shared" si="678"/>
        <v>0</v>
      </c>
      <c r="AQ1414" s="27" t="str">
        <f t="shared" si="679"/>
        <v>-</v>
      </c>
      <c r="AR1414" s="27" t="str">
        <f t="shared" si="680"/>
        <v>-</v>
      </c>
      <c r="AS1414" s="27">
        <f t="shared" si="681"/>
        <v>0</v>
      </c>
      <c r="AT1414" s="27">
        <f t="shared" si="682"/>
        <v>0</v>
      </c>
      <c r="AU1414" s="27">
        <f t="shared" si="683"/>
        <v>0</v>
      </c>
      <c r="AV1414" s="21" t="str">
        <f t="shared" si="684"/>
        <v>0</v>
      </c>
      <c r="AW1414" s="27">
        <f t="shared" si="685"/>
        <v>0</v>
      </c>
      <c r="AX1414" s="27" t="str">
        <f t="shared" si="686"/>
        <v>-</v>
      </c>
      <c r="AY1414" s="27" t="str">
        <f t="shared" si="687"/>
        <v>-</v>
      </c>
      <c r="AZ1414" s="21" t="str">
        <f t="shared" si="688"/>
        <v>-</v>
      </c>
      <c r="BA1414" s="21" t="str">
        <f t="shared" si="689"/>
        <v>-</v>
      </c>
      <c r="BB1414" s="28"/>
      <c r="BC1414" s="28"/>
      <c r="BD1414" s="28"/>
      <c r="BE1414" s="28"/>
      <c r="BF1414" s="28"/>
      <c r="BG1414" s="29"/>
      <c r="BH1414" s="29"/>
      <c r="BI1414" s="29"/>
      <c r="BJ1414" s="29"/>
      <c r="BK1414" s="29"/>
    </row>
    <row r="1415" spans="1:64" x14ac:dyDescent="0.25">
      <c r="A1415" s="13" t="s">
        <v>4294</v>
      </c>
      <c r="B1415" s="33" t="s">
        <v>4295</v>
      </c>
      <c r="C1415" s="13" t="s">
        <v>4296</v>
      </c>
      <c r="D1415" s="13" t="str">
        <f>IFERROR(VLOOKUP($B1415,[1]GICS!$C:$D,2,FALSE),"-")</f>
        <v>Financials</v>
      </c>
      <c r="E1415" s="14">
        <f>IFERROR(IF(VLOOKUP($B1415,'[1]Paste Only'!$D:$AM,4,FALSE)="-",VLOOKUP($B1415,'[1]Market Cap'!$A:$J,10,FALSE),VLOOKUP($B1415,'[1]Paste Only'!$D:$AM,4,FALSE)),"-")</f>
        <v>51.16</v>
      </c>
      <c r="F1415" s="14" t="str">
        <f>IFERROR(VLOOKUP($B1415,'[1]Paste Only'!$D:$AM,5,FALSE),"-")</f>
        <v>-</v>
      </c>
      <c r="G1415" s="15">
        <f>IFERROR(VLOOKUP($B1415,'[1]Paste Only'!$D:$AM,6,FALSE),"-")</f>
        <v>0</v>
      </c>
      <c r="H1415" s="15">
        <f>IFERROR(VLOOKUP($B1415,'[1]Paste Only'!$D:$AM,7,FALSE),"-")</f>
        <v>0</v>
      </c>
      <c r="I1415" s="15">
        <f>IFERROR(VLOOKUP($B1415,'[1]Paste Only'!$D:$AM,8,FALSE),"-")</f>
        <v>0</v>
      </c>
      <c r="J1415" s="34"/>
      <c r="K1415" s="34"/>
      <c r="L1415" s="14">
        <f>IFERROR(VLOOKUP($B1415,'[1]Paste Only'!$D:$AM,12,FALSE),"-")</f>
        <v>-0.89</v>
      </c>
      <c r="M1415" s="14" t="str">
        <f>IFERROR(VLOOKUP($B1415,'[1]Paste Only'!$D:$AM,15,FALSE),"-")</f>
        <v>-</v>
      </c>
      <c r="N1415" s="30"/>
      <c r="O1415" s="18"/>
      <c r="P1415" s="19">
        <f t="shared" si="690"/>
        <v>0</v>
      </c>
      <c r="Q1415" s="20">
        <f t="shared" si="666"/>
        <v>0</v>
      </c>
      <c r="R1415" s="13">
        <f t="shared" si="667"/>
        <v>0</v>
      </c>
      <c r="S1415" s="13" t="str">
        <f>IFERROR(VLOOKUP($B1415,'[1]Market Cap'!$G:$I,3,FALSE),"-")</f>
        <v>Small Cap</v>
      </c>
      <c r="T1415" s="13"/>
      <c r="U1415" s="13"/>
      <c r="V1415" s="21">
        <f t="shared" si="664"/>
        <v>0</v>
      </c>
      <c r="W1415" s="21">
        <f t="shared" si="664"/>
        <v>0</v>
      </c>
      <c r="X1415" s="21">
        <f t="shared" si="664"/>
        <v>0</v>
      </c>
      <c r="Y1415" s="22">
        <f t="shared" si="668"/>
        <v>0</v>
      </c>
      <c r="Z1415" s="13">
        <f t="shared" si="669"/>
        <v>0</v>
      </c>
      <c r="AA1415" s="23">
        <f t="shared" si="670"/>
        <v>0</v>
      </c>
      <c r="AB1415" s="23">
        <f t="shared" si="671"/>
        <v>0</v>
      </c>
      <c r="AC1415" s="23">
        <f t="shared" si="672"/>
        <v>0</v>
      </c>
      <c r="AD1415" s="24">
        <f t="shared" si="673"/>
        <v>0</v>
      </c>
      <c r="AE1415" s="25">
        <f>IFERROR(VLOOKUP($B1415,'[1]Market Cap'!$G:$I,2,FALSE),"-")</f>
        <v>544.116876488</v>
      </c>
      <c r="AF1415" s="20">
        <f t="shared" si="674"/>
        <v>0</v>
      </c>
      <c r="AG1415" s="17">
        <f t="shared" si="675"/>
        <v>0</v>
      </c>
      <c r="AH1415" s="17">
        <f t="shared" si="676"/>
        <v>0</v>
      </c>
      <c r="AI1415" s="17" t="str">
        <f t="shared" si="677"/>
        <v>-</v>
      </c>
      <c r="AJ1415" s="26" t="str">
        <f>IFERROR(VLOOKUP($B1415,'[1]Paste Only'!$D:$AM,26,FALSE),"-")</f>
        <v>-</v>
      </c>
      <c r="AK1415" s="26" t="str">
        <f>IFERROR(VLOOKUP($B1415,'[1]Paste Only'!$D:$AM,23,FALSE),"-")</f>
        <v>-</v>
      </c>
      <c r="AL1415" s="26" t="str">
        <f>IFERROR(VLOOKUP($B1415,'[1]Paste Only'!$D:$AM,22,FALSE),"-")</f>
        <v>-</v>
      </c>
      <c r="AM1415" s="21" t="str">
        <f t="shared" si="665"/>
        <v>-</v>
      </c>
      <c r="AN1415" s="21" t="str">
        <f t="shared" si="665"/>
        <v>-</v>
      </c>
      <c r="AO1415" s="21" t="str">
        <f t="shared" si="665"/>
        <v>-</v>
      </c>
      <c r="AP1415" s="27">
        <f t="shared" si="678"/>
        <v>0</v>
      </c>
      <c r="AQ1415" s="27" t="str">
        <f t="shared" si="679"/>
        <v>-</v>
      </c>
      <c r="AR1415" s="27" t="str">
        <f t="shared" si="680"/>
        <v>-</v>
      </c>
      <c r="AS1415" s="27">
        <f t="shared" si="681"/>
        <v>0</v>
      </c>
      <c r="AT1415" s="27">
        <f t="shared" si="682"/>
        <v>0</v>
      </c>
      <c r="AU1415" s="27">
        <f t="shared" si="683"/>
        <v>0</v>
      </c>
      <c r="AV1415" s="21" t="str">
        <f t="shared" si="684"/>
        <v>0</v>
      </c>
      <c r="AW1415" s="27">
        <f t="shared" si="685"/>
        <v>0</v>
      </c>
      <c r="AX1415" s="27" t="str">
        <f t="shared" si="686"/>
        <v>-</v>
      </c>
      <c r="AY1415" s="27" t="str">
        <f t="shared" si="687"/>
        <v>-</v>
      </c>
      <c r="AZ1415" s="21" t="str">
        <f t="shared" si="688"/>
        <v>-</v>
      </c>
      <c r="BA1415" s="21" t="str">
        <f t="shared" si="689"/>
        <v>-</v>
      </c>
      <c r="BB1415" s="28"/>
      <c r="BC1415" s="28"/>
      <c r="BD1415" s="28"/>
      <c r="BE1415" s="28"/>
      <c r="BF1415" s="28"/>
      <c r="BG1415" s="29"/>
      <c r="BH1415" s="29"/>
      <c r="BI1415" s="29"/>
      <c r="BJ1415" s="29"/>
      <c r="BK1415" s="29"/>
    </row>
    <row r="1416" spans="1:64" x14ac:dyDescent="0.25">
      <c r="A1416" s="13" t="s">
        <v>4297</v>
      </c>
      <c r="B1416" s="33" t="s">
        <v>4298</v>
      </c>
      <c r="C1416" s="13" t="s">
        <v>4299</v>
      </c>
      <c r="D1416" s="13" t="str">
        <f>IFERROR(VLOOKUP($B1416,[1]GICS!$C:$D,2,FALSE),"-")</f>
        <v>Industrials</v>
      </c>
      <c r="E1416" s="14">
        <f>IFERROR(IF(VLOOKUP($B1416,'[1]Paste Only'!$D:$AM,4,FALSE)="-",VLOOKUP($B1416,'[1]Market Cap'!$A:$J,10,FALSE),VLOOKUP($B1416,'[1]Paste Only'!$D:$AM,4,FALSE)),"-")</f>
        <v>26.38</v>
      </c>
      <c r="F1416" s="14" t="str">
        <f>IFERROR(VLOOKUP($B1416,'[1]Paste Only'!$D:$AM,5,FALSE),"-")</f>
        <v>-</v>
      </c>
      <c r="G1416" s="15">
        <f>IFERROR(VLOOKUP($B1416,'[1]Paste Only'!$D:$AM,6,FALSE),"-")</f>
        <v>0</v>
      </c>
      <c r="H1416" s="15">
        <f>IFERROR(VLOOKUP($B1416,'[1]Paste Only'!$D:$AM,7,FALSE),"-")</f>
        <v>0</v>
      </c>
      <c r="I1416" s="15">
        <f>IFERROR(VLOOKUP($B1416,'[1]Paste Only'!$D:$AM,8,FALSE),"-")</f>
        <v>0</v>
      </c>
      <c r="J1416" s="34"/>
      <c r="K1416" s="34"/>
      <c r="L1416" s="14">
        <f>IFERROR(VLOOKUP($B1416,'[1]Paste Only'!$D:$AM,12,FALSE),"-")</f>
        <v>0.3</v>
      </c>
      <c r="M1416" s="14" t="str">
        <f>IFERROR(VLOOKUP($B1416,'[1]Paste Only'!$D:$AM,15,FALSE),"-")</f>
        <v>-</v>
      </c>
      <c r="N1416" s="30"/>
      <c r="O1416" s="18"/>
      <c r="P1416" s="19">
        <f t="shared" si="690"/>
        <v>0</v>
      </c>
      <c r="Q1416" s="20">
        <f t="shared" si="666"/>
        <v>0</v>
      </c>
      <c r="R1416" s="13">
        <f t="shared" si="667"/>
        <v>0</v>
      </c>
      <c r="S1416" s="13" t="str">
        <f>IFERROR(VLOOKUP($B1416,'[1]Market Cap'!$G:$I,3,FALSE),"-")</f>
        <v>Small Cap</v>
      </c>
      <c r="T1416" s="13"/>
      <c r="U1416" s="13"/>
      <c r="V1416" s="21">
        <f t="shared" si="664"/>
        <v>0</v>
      </c>
      <c r="W1416" s="21">
        <f t="shared" si="664"/>
        <v>0</v>
      </c>
      <c r="X1416" s="21">
        <f t="shared" si="664"/>
        <v>0</v>
      </c>
      <c r="Y1416" s="22">
        <f t="shared" si="668"/>
        <v>0</v>
      </c>
      <c r="Z1416" s="13">
        <f t="shared" si="669"/>
        <v>0</v>
      </c>
      <c r="AA1416" s="23">
        <f t="shared" si="670"/>
        <v>0</v>
      </c>
      <c r="AB1416" s="23">
        <f t="shared" si="671"/>
        <v>0</v>
      </c>
      <c r="AC1416" s="23">
        <f t="shared" si="672"/>
        <v>0</v>
      </c>
      <c r="AD1416" s="24">
        <f t="shared" si="673"/>
        <v>0</v>
      </c>
      <c r="AE1416" s="25">
        <f>IFERROR(VLOOKUP($B1416,'[1]Market Cap'!$G:$I,2,FALSE),"-")</f>
        <v>662.23534219999999</v>
      </c>
      <c r="AF1416" s="20">
        <f t="shared" si="674"/>
        <v>0</v>
      </c>
      <c r="AG1416" s="17">
        <f t="shared" si="675"/>
        <v>0</v>
      </c>
      <c r="AH1416" s="17">
        <f t="shared" si="676"/>
        <v>0</v>
      </c>
      <c r="AI1416" s="17" t="str">
        <f t="shared" si="677"/>
        <v>-</v>
      </c>
      <c r="AJ1416" s="26" t="str">
        <f>IFERROR(VLOOKUP($B1416,'[1]Paste Only'!$D:$AM,26,FALSE),"-")</f>
        <v>-</v>
      </c>
      <c r="AK1416" s="26" t="str">
        <f>IFERROR(VLOOKUP($B1416,'[1]Paste Only'!$D:$AM,23,FALSE),"-")</f>
        <v>-</v>
      </c>
      <c r="AL1416" s="26" t="str">
        <f>IFERROR(VLOOKUP($B1416,'[1]Paste Only'!$D:$AM,22,FALSE),"-")</f>
        <v>-</v>
      </c>
      <c r="AM1416" s="21" t="str">
        <f t="shared" si="665"/>
        <v>-</v>
      </c>
      <c r="AN1416" s="21" t="str">
        <f t="shared" si="665"/>
        <v>-</v>
      </c>
      <c r="AO1416" s="21" t="str">
        <f t="shared" si="665"/>
        <v>-</v>
      </c>
      <c r="AP1416" s="27">
        <f t="shared" si="678"/>
        <v>0</v>
      </c>
      <c r="AQ1416" s="27" t="str">
        <f t="shared" si="679"/>
        <v>-</v>
      </c>
      <c r="AR1416" s="27" t="str">
        <f t="shared" si="680"/>
        <v>-</v>
      </c>
      <c r="AS1416" s="27">
        <f t="shared" si="681"/>
        <v>0</v>
      </c>
      <c r="AT1416" s="27">
        <f t="shared" si="682"/>
        <v>0</v>
      </c>
      <c r="AU1416" s="27">
        <f t="shared" si="683"/>
        <v>0</v>
      </c>
      <c r="AV1416" s="21" t="str">
        <f t="shared" si="684"/>
        <v>0</v>
      </c>
      <c r="AW1416" s="27">
        <f t="shared" si="685"/>
        <v>0</v>
      </c>
      <c r="AX1416" s="27" t="str">
        <f t="shared" si="686"/>
        <v>-</v>
      </c>
      <c r="AY1416" s="27" t="str">
        <f t="shared" si="687"/>
        <v>-</v>
      </c>
      <c r="AZ1416" s="21" t="str">
        <f t="shared" si="688"/>
        <v>-</v>
      </c>
      <c r="BA1416" s="21" t="str">
        <f t="shared" si="689"/>
        <v>-</v>
      </c>
      <c r="BB1416" s="28"/>
      <c r="BC1416" s="28"/>
      <c r="BD1416" s="28"/>
      <c r="BE1416" s="28"/>
      <c r="BF1416" s="28"/>
      <c r="BG1416" s="29"/>
      <c r="BH1416" s="29"/>
      <c r="BI1416" s="29"/>
      <c r="BJ1416" s="29"/>
      <c r="BK1416" s="29"/>
    </row>
    <row r="1417" spans="1:64" x14ac:dyDescent="0.25">
      <c r="A1417" s="13" t="s">
        <v>4300</v>
      </c>
      <c r="B1417" s="33" t="s">
        <v>4301</v>
      </c>
      <c r="C1417" s="13" t="s">
        <v>4302</v>
      </c>
      <c r="D1417" s="13" t="str">
        <f>IFERROR(VLOOKUP($B1417,[1]GICS!$C:$D,2,FALSE),"-")</f>
        <v>Communication Services</v>
      </c>
      <c r="E1417" s="14">
        <f>IFERROR(IF(VLOOKUP($B1417,'[1]Paste Only'!$D:$AM,4,FALSE)="-",VLOOKUP($B1417,'[1]Market Cap'!$A:$J,10,FALSE),VLOOKUP($B1417,'[1]Paste Only'!$D:$AM,4,FALSE)),"-")</f>
        <v>1200.8499999999999</v>
      </c>
      <c r="F1417" s="14" t="str">
        <f>IFERROR(VLOOKUP($B1417,'[1]Paste Only'!$D:$AM,5,FALSE),"-")</f>
        <v>-</v>
      </c>
      <c r="G1417" s="15">
        <f>IFERROR(VLOOKUP($B1417,'[1]Paste Only'!$D:$AM,6,FALSE),"-")</f>
        <v>0</v>
      </c>
      <c r="H1417" s="15">
        <f>IFERROR(VLOOKUP($B1417,'[1]Paste Only'!$D:$AM,7,FALSE),"-")</f>
        <v>0</v>
      </c>
      <c r="I1417" s="15">
        <f>IFERROR(VLOOKUP($B1417,'[1]Paste Only'!$D:$AM,8,FALSE),"-")</f>
        <v>0</v>
      </c>
      <c r="J1417" s="34"/>
      <c r="K1417" s="34"/>
      <c r="L1417" s="14">
        <f>IFERROR(VLOOKUP($B1417,'[1]Paste Only'!$D:$AM,12,FALSE),"-")</f>
        <v>101.89</v>
      </c>
      <c r="M1417" s="14" t="str">
        <f>IFERROR(VLOOKUP($B1417,'[1]Paste Only'!$D:$AM,15,FALSE),"-")</f>
        <v>-</v>
      </c>
      <c r="N1417" s="30"/>
      <c r="O1417" s="18"/>
      <c r="P1417" s="19">
        <f t="shared" si="690"/>
        <v>0</v>
      </c>
      <c r="Q1417" s="20">
        <f t="shared" si="666"/>
        <v>0</v>
      </c>
      <c r="R1417" s="13">
        <f t="shared" si="667"/>
        <v>0</v>
      </c>
      <c r="S1417" s="13" t="str">
        <f>IFERROR(VLOOKUP($B1417,'[1]Market Cap'!$G:$I,3,FALSE),"-")</f>
        <v>Small Cap</v>
      </c>
      <c r="T1417" s="13"/>
      <c r="U1417" s="13"/>
      <c r="V1417" s="21">
        <f t="shared" si="664"/>
        <v>0</v>
      </c>
      <c r="W1417" s="21">
        <f t="shared" si="664"/>
        <v>0</v>
      </c>
      <c r="X1417" s="21">
        <f t="shared" si="664"/>
        <v>0</v>
      </c>
      <c r="Y1417" s="22">
        <f t="shared" si="668"/>
        <v>0</v>
      </c>
      <c r="Z1417" s="13">
        <f t="shared" si="669"/>
        <v>0</v>
      </c>
      <c r="AA1417" s="23">
        <f t="shared" si="670"/>
        <v>0</v>
      </c>
      <c r="AB1417" s="23">
        <f t="shared" si="671"/>
        <v>0</v>
      </c>
      <c r="AC1417" s="23">
        <f t="shared" si="672"/>
        <v>0</v>
      </c>
      <c r="AD1417" s="24">
        <f t="shared" si="673"/>
        <v>0</v>
      </c>
      <c r="AE1417" s="25">
        <f>IFERROR(VLOOKUP($B1417,'[1]Market Cap'!$G:$I,2,FALSE),"-")</f>
        <v>908.97392078500002</v>
      </c>
      <c r="AF1417" s="20">
        <f t="shared" si="674"/>
        <v>0</v>
      </c>
      <c r="AG1417" s="17">
        <f t="shared" si="675"/>
        <v>0</v>
      </c>
      <c r="AH1417" s="17">
        <f t="shared" si="676"/>
        <v>0</v>
      </c>
      <c r="AI1417" s="17" t="str">
        <f t="shared" si="677"/>
        <v>-</v>
      </c>
      <c r="AJ1417" s="26" t="str">
        <f>IFERROR(VLOOKUP($B1417,'[1]Paste Only'!$D:$AM,26,FALSE),"-")</f>
        <v>-</v>
      </c>
      <c r="AK1417" s="26" t="str">
        <f>IFERROR(VLOOKUP($B1417,'[1]Paste Only'!$D:$AM,23,FALSE),"-")</f>
        <v>-</v>
      </c>
      <c r="AL1417" s="26" t="str">
        <f>IFERROR(VLOOKUP($B1417,'[1]Paste Only'!$D:$AM,22,FALSE),"-")</f>
        <v>-</v>
      </c>
      <c r="AM1417" s="21" t="str">
        <f t="shared" si="665"/>
        <v>-</v>
      </c>
      <c r="AN1417" s="21" t="str">
        <f t="shared" si="665"/>
        <v>-</v>
      </c>
      <c r="AO1417" s="21" t="str">
        <f t="shared" si="665"/>
        <v>-</v>
      </c>
      <c r="AP1417" s="27">
        <f t="shared" si="678"/>
        <v>0</v>
      </c>
      <c r="AQ1417" s="27" t="str">
        <f t="shared" si="679"/>
        <v>-</v>
      </c>
      <c r="AR1417" s="27" t="str">
        <f t="shared" si="680"/>
        <v>-</v>
      </c>
      <c r="AS1417" s="27">
        <f t="shared" si="681"/>
        <v>0</v>
      </c>
      <c r="AT1417" s="27">
        <f t="shared" si="682"/>
        <v>0</v>
      </c>
      <c r="AU1417" s="27">
        <f t="shared" si="683"/>
        <v>0</v>
      </c>
      <c r="AV1417" s="21" t="str">
        <f t="shared" si="684"/>
        <v>0</v>
      </c>
      <c r="AW1417" s="27">
        <f t="shared" si="685"/>
        <v>0</v>
      </c>
      <c r="AX1417" s="27" t="str">
        <f t="shared" si="686"/>
        <v>-</v>
      </c>
      <c r="AY1417" s="27" t="str">
        <f t="shared" si="687"/>
        <v>-</v>
      </c>
      <c r="AZ1417" s="21" t="str">
        <f t="shared" si="688"/>
        <v>-</v>
      </c>
      <c r="BA1417" s="21" t="str">
        <f t="shared" si="689"/>
        <v>-</v>
      </c>
      <c r="BB1417" s="28"/>
      <c r="BC1417" s="28"/>
      <c r="BD1417" s="28"/>
      <c r="BE1417" s="28"/>
      <c r="BF1417" s="28"/>
      <c r="BG1417" s="29"/>
      <c r="BH1417" s="29"/>
      <c r="BI1417" s="29"/>
      <c r="BJ1417" s="29"/>
      <c r="BK1417" s="29"/>
    </row>
    <row r="1418" spans="1:64" x14ac:dyDescent="0.25">
      <c r="A1418" s="13" t="s">
        <v>4303</v>
      </c>
      <c r="B1418" s="33" t="s">
        <v>4304</v>
      </c>
      <c r="C1418" s="13" t="s">
        <v>4305</v>
      </c>
      <c r="D1418" s="13" t="str">
        <f>IFERROR(VLOOKUP($B1418,[1]GICS!$C:$D,2,FALSE),"-")</f>
        <v>Real Estate</v>
      </c>
      <c r="E1418" s="14">
        <f>IFERROR(IF(VLOOKUP($B1418,'[1]Paste Only'!$D:$AM,4,FALSE)="-",VLOOKUP($B1418,'[1]Market Cap'!$A:$J,10,FALSE),VLOOKUP($B1418,'[1]Paste Only'!$D:$AM,4,FALSE)),"-")</f>
        <v>0</v>
      </c>
      <c r="F1418" s="14" t="str">
        <f>IFERROR(VLOOKUP($B1418,'[1]Paste Only'!$D:$AM,5,FALSE),"-")</f>
        <v>-</v>
      </c>
      <c r="G1418" s="15">
        <f>IFERROR(VLOOKUP($B1418,'[1]Paste Only'!$D:$AM,6,FALSE),"-")</f>
        <v>0</v>
      </c>
      <c r="H1418" s="15">
        <f>IFERROR(VLOOKUP($B1418,'[1]Paste Only'!$D:$AM,7,FALSE),"-")</f>
        <v>0</v>
      </c>
      <c r="I1418" s="15">
        <f>IFERROR(VLOOKUP($B1418,'[1]Paste Only'!$D:$AM,8,FALSE),"-")</f>
        <v>0</v>
      </c>
      <c r="J1418" s="34"/>
      <c r="K1418" s="34"/>
      <c r="L1418" s="14" t="str">
        <f>IFERROR(VLOOKUP($B1418,'[1]Paste Only'!$D:$AM,12,FALSE),"-")</f>
        <v>-</v>
      </c>
      <c r="M1418" s="14" t="str">
        <f>IFERROR(VLOOKUP($B1418,'[1]Paste Only'!$D:$AM,15,FALSE),"-")</f>
        <v>-</v>
      </c>
      <c r="N1418" s="30"/>
      <c r="O1418" s="18"/>
      <c r="P1418" s="19">
        <f t="shared" si="690"/>
        <v>0</v>
      </c>
      <c r="Q1418" s="20">
        <f t="shared" si="666"/>
        <v>0</v>
      </c>
      <c r="R1418" s="13">
        <f t="shared" si="667"/>
        <v>0</v>
      </c>
      <c r="S1418" s="13" t="str">
        <f>IFERROR(VLOOKUP($B1418,'[1]Market Cap'!$G:$I,3,FALSE),"-")</f>
        <v>Small Cap</v>
      </c>
      <c r="T1418" s="13"/>
      <c r="U1418" s="13"/>
      <c r="V1418" s="21">
        <f t="shared" si="664"/>
        <v>0</v>
      </c>
      <c r="W1418" s="21">
        <f t="shared" si="664"/>
        <v>0</v>
      </c>
      <c r="X1418" s="21">
        <f t="shared" si="664"/>
        <v>0</v>
      </c>
      <c r="Y1418" s="22">
        <f t="shared" si="668"/>
        <v>0</v>
      </c>
      <c r="Z1418" s="13">
        <f t="shared" si="669"/>
        <v>0</v>
      </c>
      <c r="AA1418" s="23">
        <f t="shared" si="670"/>
        <v>0</v>
      </c>
      <c r="AB1418" s="23">
        <f t="shared" si="671"/>
        <v>0</v>
      </c>
      <c r="AC1418" s="23">
        <f t="shared" si="672"/>
        <v>0</v>
      </c>
      <c r="AD1418" s="24">
        <f t="shared" si="673"/>
        <v>0</v>
      </c>
      <c r="AE1418" s="25">
        <f>IFERROR(VLOOKUP($B1418,'[1]Market Cap'!$G:$I,2,FALSE),"-")</f>
        <v>543.43020379999996</v>
      </c>
      <c r="AF1418" s="20">
        <f t="shared" si="674"/>
        <v>0</v>
      </c>
      <c r="AG1418" s="17">
        <f t="shared" si="675"/>
        <v>0</v>
      </c>
      <c r="AH1418" s="17">
        <f t="shared" si="676"/>
        <v>0</v>
      </c>
      <c r="AI1418" s="17" t="str">
        <f t="shared" si="677"/>
        <v>-</v>
      </c>
      <c r="AJ1418" s="26" t="str">
        <f>IFERROR(VLOOKUP($B1418,'[1]Paste Only'!$D:$AM,26,FALSE),"-")</f>
        <v>-</v>
      </c>
      <c r="AK1418" s="26" t="str">
        <f>IFERROR(VLOOKUP($B1418,'[1]Paste Only'!$D:$AM,23,FALSE),"-")</f>
        <v>-</v>
      </c>
      <c r="AL1418" s="26" t="str">
        <f>IFERROR(VLOOKUP($B1418,'[1]Paste Only'!$D:$AM,22,FALSE),"-")</f>
        <v>-</v>
      </c>
      <c r="AM1418" s="21" t="str">
        <f t="shared" si="665"/>
        <v>-</v>
      </c>
      <c r="AN1418" s="21" t="str">
        <f t="shared" si="665"/>
        <v>-</v>
      </c>
      <c r="AO1418" s="21" t="str">
        <f t="shared" si="665"/>
        <v>-</v>
      </c>
      <c r="AP1418" s="27">
        <f t="shared" si="678"/>
        <v>0</v>
      </c>
      <c r="AQ1418" s="27" t="str">
        <f t="shared" si="679"/>
        <v>-</v>
      </c>
      <c r="AR1418" s="27" t="str">
        <f t="shared" si="680"/>
        <v>-</v>
      </c>
      <c r="AS1418" s="27">
        <f t="shared" si="681"/>
        <v>0</v>
      </c>
      <c r="AT1418" s="27">
        <f t="shared" si="682"/>
        <v>0</v>
      </c>
      <c r="AU1418" s="27">
        <f t="shared" si="683"/>
        <v>0</v>
      </c>
      <c r="AV1418" s="21" t="str">
        <f t="shared" si="684"/>
        <v>0</v>
      </c>
      <c r="AW1418" s="27">
        <f t="shared" si="685"/>
        <v>0</v>
      </c>
      <c r="AX1418" s="27" t="str">
        <f t="shared" si="686"/>
        <v>-</v>
      </c>
      <c r="AY1418" s="27" t="str">
        <f t="shared" si="687"/>
        <v>-</v>
      </c>
      <c r="AZ1418" s="21" t="str">
        <f t="shared" si="688"/>
        <v>-</v>
      </c>
      <c r="BA1418" s="21" t="str">
        <f t="shared" si="689"/>
        <v>-</v>
      </c>
      <c r="BB1418" s="28"/>
      <c r="BC1418" s="28"/>
      <c r="BD1418" s="28"/>
      <c r="BE1418" s="28"/>
      <c r="BF1418" s="28"/>
      <c r="BG1418" s="29"/>
      <c r="BH1418" s="29"/>
      <c r="BI1418" s="29"/>
      <c r="BJ1418" s="29"/>
      <c r="BK1418" s="29"/>
    </row>
    <row r="1419" spans="1:64" x14ac:dyDescent="0.25">
      <c r="A1419" s="13" t="s">
        <v>4306</v>
      </c>
      <c r="B1419" s="33" t="s">
        <v>4307</v>
      </c>
      <c r="C1419" s="13" t="s">
        <v>4308</v>
      </c>
      <c r="D1419" s="13" t="str">
        <f>IFERROR(VLOOKUP($B1419,[1]GICS!$C:$D,2,FALSE),"-")</f>
        <v>Industrials</v>
      </c>
      <c r="E1419" s="14">
        <f>IFERROR(IF(VLOOKUP($B1419,'[1]Paste Only'!$D:$AM,4,FALSE)="-",VLOOKUP($B1419,'[1]Market Cap'!$A:$J,10,FALSE),VLOOKUP($B1419,'[1]Paste Only'!$D:$AM,4,FALSE)),"-")</f>
        <v>2196.75</v>
      </c>
      <c r="F1419" s="14" t="str">
        <f>IFERROR(VLOOKUP($B1419,'[1]Paste Only'!$D:$AM,5,FALSE),"-")</f>
        <v>-</v>
      </c>
      <c r="G1419" s="15">
        <f>IFERROR(VLOOKUP($B1419,'[1]Paste Only'!$D:$AM,6,FALSE),"-")</f>
        <v>0</v>
      </c>
      <c r="H1419" s="15">
        <f>IFERROR(VLOOKUP($B1419,'[1]Paste Only'!$D:$AM,7,FALSE),"-")</f>
        <v>0</v>
      </c>
      <c r="I1419" s="15">
        <f>IFERROR(VLOOKUP($B1419,'[1]Paste Only'!$D:$AM,8,FALSE),"-")</f>
        <v>0</v>
      </c>
      <c r="J1419" s="34"/>
      <c r="K1419" s="34"/>
      <c r="L1419" s="14">
        <f>IFERROR(VLOOKUP($B1419,'[1]Paste Only'!$D:$AM,12,FALSE),"-")</f>
        <v>84.78</v>
      </c>
      <c r="M1419" s="14" t="str">
        <f>IFERROR(VLOOKUP($B1419,'[1]Paste Only'!$D:$AM,15,FALSE),"-")</f>
        <v>-</v>
      </c>
      <c r="N1419" s="30"/>
      <c r="O1419" s="18"/>
      <c r="P1419" s="19">
        <f t="shared" si="690"/>
        <v>0</v>
      </c>
      <c r="Q1419" s="20">
        <f t="shared" si="666"/>
        <v>0</v>
      </c>
      <c r="R1419" s="13">
        <f t="shared" si="667"/>
        <v>0</v>
      </c>
      <c r="S1419" s="13" t="str">
        <f>IFERROR(VLOOKUP($B1419,'[1]Market Cap'!$G:$I,3,FALSE),"-")</f>
        <v>Small Cap</v>
      </c>
      <c r="T1419" s="13"/>
      <c r="U1419" s="13"/>
      <c r="V1419" s="21">
        <f t="shared" si="664"/>
        <v>0</v>
      </c>
      <c r="W1419" s="21">
        <f t="shared" si="664"/>
        <v>0</v>
      </c>
      <c r="X1419" s="21">
        <f t="shared" si="664"/>
        <v>0</v>
      </c>
      <c r="Y1419" s="22">
        <f t="shared" si="668"/>
        <v>0</v>
      </c>
      <c r="Z1419" s="13">
        <f t="shared" si="669"/>
        <v>0</v>
      </c>
      <c r="AA1419" s="23">
        <f t="shared" si="670"/>
        <v>0</v>
      </c>
      <c r="AB1419" s="23">
        <f t="shared" si="671"/>
        <v>0</v>
      </c>
      <c r="AC1419" s="23">
        <f t="shared" si="672"/>
        <v>0</v>
      </c>
      <c r="AD1419" s="24">
        <f t="shared" si="673"/>
        <v>0</v>
      </c>
      <c r="AE1419" s="25">
        <f>IFERROR(VLOOKUP($B1419,'[1]Market Cap'!$G:$I,2,FALSE),"-")</f>
        <v>1267.169974875</v>
      </c>
      <c r="AF1419" s="20">
        <f t="shared" si="674"/>
        <v>0</v>
      </c>
      <c r="AG1419" s="17">
        <f t="shared" si="675"/>
        <v>0</v>
      </c>
      <c r="AH1419" s="17">
        <f t="shared" si="676"/>
        <v>0</v>
      </c>
      <c r="AI1419" s="17" t="str">
        <f t="shared" si="677"/>
        <v>-</v>
      </c>
      <c r="AJ1419" s="26" t="str">
        <f>IFERROR(VLOOKUP($B1419,'[1]Paste Only'!$D:$AM,26,FALSE),"-")</f>
        <v>-</v>
      </c>
      <c r="AK1419" s="26" t="str">
        <f>IFERROR(VLOOKUP($B1419,'[1]Paste Only'!$D:$AM,23,FALSE),"-")</f>
        <v>-</v>
      </c>
      <c r="AL1419" s="26" t="str">
        <f>IFERROR(VLOOKUP($B1419,'[1]Paste Only'!$D:$AM,22,FALSE),"-")</f>
        <v>-</v>
      </c>
      <c r="AM1419" s="21" t="str">
        <f t="shared" si="665"/>
        <v>-</v>
      </c>
      <c r="AN1419" s="21" t="str">
        <f t="shared" si="665"/>
        <v>-</v>
      </c>
      <c r="AO1419" s="21" t="str">
        <f t="shared" si="665"/>
        <v>-</v>
      </c>
      <c r="AP1419" s="27">
        <f t="shared" si="678"/>
        <v>0</v>
      </c>
      <c r="AQ1419" s="27" t="str">
        <f t="shared" si="679"/>
        <v>-</v>
      </c>
      <c r="AR1419" s="27" t="str">
        <f t="shared" si="680"/>
        <v>-</v>
      </c>
      <c r="AS1419" s="27">
        <f t="shared" si="681"/>
        <v>0</v>
      </c>
      <c r="AT1419" s="27">
        <f t="shared" si="682"/>
        <v>0</v>
      </c>
      <c r="AU1419" s="27">
        <f t="shared" si="683"/>
        <v>0</v>
      </c>
      <c r="AV1419" s="21" t="str">
        <f t="shared" si="684"/>
        <v>0</v>
      </c>
      <c r="AW1419" s="27">
        <f t="shared" si="685"/>
        <v>0</v>
      </c>
      <c r="AX1419" s="27" t="str">
        <f t="shared" si="686"/>
        <v>-</v>
      </c>
      <c r="AY1419" s="27" t="str">
        <f t="shared" si="687"/>
        <v>-</v>
      </c>
      <c r="AZ1419" s="21" t="str">
        <f t="shared" si="688"/>
        <v>-</v>
      </c>
      <c r="BA1419" s="21" t="str">
        <f t="shared" si="689"/>
        <v>-</v>
      </c>
      <c r="BB1419" s="28"/>
      <c r="BC1419" s="28"/>
      <c r="BD1419" s="28"/>
      <c r="BE1419" s="28"/>
      <c r="BF1419" s="28"/>
      <c r="BG1419" s="29"/>
      <c r="BH1419" s="29"/>
      <c r="BI1419" s="29"/>
      <c r="BJ1419" s="29"/>
      <c r="BK1419" s="29"/>
    </row>
    <row r="1420" spans="1:64" x14ac:dyDescent="0.25">
      <c r="A1420" s="13" t="s">
        <v>4309</v>
      </c>
      <c r="B1420" s="33" t="s">
        <v>4310</v>
      </c>
      <c r="C1420" s="13" t="s">
        <v>4311</v>
      </c>
      <c r="D1420" s="13" t="str">
        <f>IFERROR(VLOOKUP($B1420,[1]GICS!$C:$D,2,FALSE),"-")</f>
        <v>Materials</v>
      </c>
      <c r="E1420" s="14">
        <f>IFERROR(IF(VLOOKUP($B1420,'[1]Paste Only'!$D:$AM,4,FALSE)="-",VLOOKUP($B1420,'[1]Market Cap'!$A:$J,10,FALSE),VLOOKUP($B1420,'[1]Paste Only'!$D:$AM,4,FALSE)),"-")</f>
        <v>48.67</v>
      </c>
      <c r="F1420" s="14" t="str">
        <f>IFERROR(VLOOKUP($B1420,'[1]Paste Only'!$D:$AM,5,FALSE),"-")</f>
        <v>-</v>
      </c>
      <c r="G1420" s="15">
        <f>IFERROR(VLOOKUP($B1420,'[1]Paste Only'!$D:$AM,6,FALSE),"-")</f>
        <v>0</v>
      </c>
      <c r="H1420" s="15">
        <f>IFERROR(VLOOKUP($B1420,'[1]Paste Only'!$D:$AM,7,FALSE),"-")</f>
        <v>0</v>
      </c>
      <c r="I1420" s="15">
        <f>IFERROR(VLOOKUP($B1420,'[1]Paste Only'!$D:$AM,8,FALSE),"-")</f>
        <v>0</v>
      </c>
      <c r="J1420" s="34"/>
      <c r="K1420" s="34"/>
      <c r="L1420" s="14">
        <f>IFERROR(VLOOKUP($B1420,'[1]Paste Only'!$D:$AM,12,FALSE),"-")</f>
        <v>1.99</v>
      </c>
      <c r="M1420" s="14" t="str">
        <f>IFERROR(VLOOKUP($B1420,'[1]Paste Only'!$D:$AM,15,FALSE),"-")</f>
        <v>-</v>
      </c>
      <c r="N1420" s="30"/>
      <c r="O1420" s="18"/>
      <c r="P1420" s="19">
        <f t="shared" si="690"/>
        <v>0</v>
      </c>
      <c r="Q1420" s="20">
        <f t="shared" si="666"/>
        <v>0</v>
      </c>
      <c r="R1420" s="13">
        <f t="shared" si="667"/>
        <v>0</v>
      </c>
      <c r="S1420" s="13" t="str">
        <f>IFERROR(VLOOKUP($B1420,'[1]Market Cap'!$G:$I,3,FALSE),"-")</f>
        <v>Small Cap</v>
      </c>
      <c r="T1420" s="13"/>
      <c r="U1420" s="13"/>
      <c r="V1420" s="21">
        <f t="shared" si="664"/>
        <v>0</v>
      </c>
      <c r="W1420" s="21">
        <f t="shared" si="664"/>
        <v>0</v>
      </c>
      <c r="X1420" s="21">
        <f t="shared" si="664"/>
        <v>0</v>
      </c>
      <c r="Y1420" s="22">
        <f t="shared" si="668"/>
        <v>0</v>
      </c>
      <c r="Z1420" s="13">
        <f t="shared" si="669"/>
        <v>0</v>
      </c>
      <c r="AA1420" s="23">
        <f t="shared" si="670"/>
        <v>0</v>
      </c>
      <c r="AB1420" s="23">
        <f t="shared" si="671"/>
        <v>0</v>
      </c>
      <c r="AC1420" s="23">
        <f t="shared" si="672"/>
        <v>0</v>
      </c>
      <c r="AD1420" s="24">
        <f t="shared" si="673"/>
        <v>0</v>
      </c>
      <c r="AE1420" s="25">
        <f>IFERROR(VLOOKUP($B1420,'[1]Market Cap'!$G:$I,2,FALSE),"-")</f>
        <v>447.15433524500003</v>
      </c>
      <c r="AF1420" s="20">
        <f t="shared" si="674"/>
        <v>0</v>
      </c>
      <c r="AG1420" s="17">
        <f t="shared" si="675"/>
        <v>0</v>
      </c>
      <c r="AH1420" s="17">
        <f t="shared" si="676"/>
        <v>0</v>
      </c>
      <c r="AI1420" s="17" t="str">
        <f t="shared" si="677"/>
        <v>-</v>
      </c>
      <c r="AJ1420" s="26" t="str">
        <f>IFERROR(VLOOKUP($B1420,'[1]Paste Only'!$D:$AM,26,FALSE),"-")</f>
        <v>-</v>
      </c>
      <c r="AK1420" s="26" t="str">
        <f>IFERROR(VLOOKUP($B1420,'[1]Paste Only'!$D:$AM,23,FALSE),"-")</f>
        <v>-</v>
      </c>
      <c r="AL1420" s="26" t="str">
        <f>IFERROR(VLOOKUP($B1420,'[1]Paste Only'!$D:$AM,22,FALSE),"-")</f>
        <v>-</v>
      </c>
      <c r="AM1420" s="21" t="str">
        <f t="shared" si="665"/>
        <v>-</v>
      </c>
      <c r="AN1420" s="21" t="str">
        <f t="shared" si="665"/>
        <v>-</v>
      </c>
      <c r="AO1420" s="21" t="str">
        <f t="shared" si="665"/>
        <v>-</v>
      </c>
      <c r="AP1420" s="27">
        <f t="shared" si="678"/>
        <v>0</v>
      </c>
      <c r="AQ1420" s="27" t="str">
        <f t="shared" si="679"/>
        <v>-</v>
      </c>
      <c r="AR1420" s="27" t="str">
        <f t="shared" si="680"/>
        <v>-</v>
      </c>
      <c r="AS1420" s="27">
        <f t="shared" si="681"/>
        <v>0</v>
      </c>
      <c r="AT1420" s="27">
        <f t="shared" si="682"/>
        <v>0</v>
      </c>
      <c r="AU1420" s="27">
        <f t="shared" si="683"/>
        <v>0</v>
      </c>
      <c r="AV1420" s="21" t="str">
        <f t="shared" si="684"/>
        <v>0</v>
      </c>
      <c r="AW1420" s="27">
        <f t="shared" si="685"/>
        <v>0</v>
      </c>
      <c r="AX1420" s="27" t="str">
        <f t="shared" si="686"/>
        <v>-</v>
      </c>
      <c r="AY1420" s="27" t="str">
        <f t="shared" si="687"/>
        <v>-</v>
      </c>
      <c r="AZ1420" s="21" t="str">
        <f t="shared" si="688"/>
        <v>-</v>
      </c>
      <c r="BA1420" s="21" t="str">
        <f t="shared" si="689"/>
        <v>-</v>
      </c>
      <c r="BB1420" s="28"/>
      <c r="BC1420" s="28"/>
      <c r="BD1420" s="28"/>
      <c r="BE1420" s="28"/>
      <c r="BF1420" s="28"/>
      <c r="BG1420" s="29"/>
      <c r="BH1420" s="29"/>
      <c r="BI1420" s="29"/>
      <c r="BJ1420" s="29"/>
      <c r="BK1420" s="29"/>
    </row>
    <row r="1421" spans="1:64" x14ac:dyDescent="0.25">
      <c r="A1421" s="13" t="s">
        <v>4312</v>
      </c>
      <c r="B1421" s="33" t="s">
        <v>4313</v>
      </c>
      <c r="C1421" s="13" t="s">
        <v>4314</v>
      </c>
      <c r="D1421" s="13" t="str">
        <f>IFERROR(VLOOKUP($B1421,[1]GICS!$C:$D,2,FALSE),"-")</f>
        <v>Consumer Discretionary</v>
      </c>
      <c r="E1421" s="14">
        <f>IFERROR(IF(VLOOKUP($B1421,'[1]Paste Only'!$D:$AM,4,FALSE)="-",VLOOKUP($B1421,'[1]Market Cap'!$A:$J,10,FALSE),VLOOKUP($B1421,'[1]Paste Only'!$D:$AM,4,FALSE)),"-")</f>
        <v>506.8</v>
      </c>
      <c r="F1421" s="14" t="str">
        <f>IFERROR(VLOOKUP($B1421,'[1]Paste Only'!$D:$AM,5,FALSE),"-")</f>
        <v>-</v>
      </c>
      <c r="G1421" s="15">
        <f>IFERROR(VLOOKUP($B1421,'[1]Paste Only'!$D:$AM,6,FALSE),"-")</f>
        <v>0</v>
      </c>
      <c r="H1421" s="15">
        <f>IFERROR(VLOOKUP($B1421,'[1]Paste Only'!$D:$AM,7,FALSE),"-")</f>
        <v>0</v>
      </c>
      <c r="I1421" s="15">
        <f>IFERROR(VLOOKUP($B1421,'[1]Paste Only'!$D:$AM,8,FALSE),"-")</f>
        <v>0</v>
      </c>
      <c r="J1421" s="34"/>
      <c r="K1421" s="34"/>
      <c r="L1421" s="14">
        <f>IFERROR(VLOOKUP($B1421,'[1]Paste Only'!$D:$AM,12,FALSE),"-")</f>
        <v>30.42</v>
      </c>
      <c r="M1421" s="14" t="str">
        <f>IFERROR(VLOOKUP($B1421,'[1]Paste Only'!$D:$AM,15,FALSE),"-")</f>
        <v>-</v>
      </c>
      <c r="N1421" s="30"/>
      <c r="O1421" s="18"/>
      <c r="P1421" s="19">
        <f t="shared" si="690"/>
        <v>0</v>
      </c>
      <c r="Q1421" s="20">
        <f t="shared" si="666"/>
        <v>0</v>
      </c>
      <c r="R1421" s="13">
        <f t="shared" si="667"/>
        <v>0</v>
      </c>
      <c r="S1421" s="13" t="str">
        <f>IFERROR(VLOOKUP($B1421,'[1]Market Cap'!$G:$I,3,FALSE),"-")</f>
        <v>Small Cap</v>
      </c>
      <c r="T1421" s="13"/>
      <c r="U1421" s="13"/>
      <c r="V1421" s="21">
        <f t="shared" si="664"/>
        <v>0</v>
      </c>
      <c r="W1421" s="21">
        <f t="shared" si="664"/>
        <v>0</v>
      </c>
      <c r="X1421" s="21">
        <f t="shared" si="664"/>
        <v>0</v>
      </c>
      <c r="Y1421" s="22">
        <f t="shared" si="668"/>
        <v>0</v>
      </c>
      <c r="Z1421" s="13">
        <f t="shared" si="669"/>
        <v>0</v>
      </c>
      <c r="AA1421" s="23">
        <f t="shared" si="670"/>
        <v>0</v>
      </c>
      <c r="AB1421" s="23">
        <f t="shared" si="671"/>
        <v>0</v>
      </c>
      <c r="AC1421" s="23">
        <f t="shared" si="672"/>
        <v>0</v>
      </c>
      <c r="AD1421" s="24">
        <f t="shared" si="673"/>
        <v>0</v>
      </c>
      <c r="AE1421" s="25">
        <f>IFERROR(VLOOKUP($B1421,'[1]Market Cap'!$G:$I,2,FALSE),"-")</f>
        <v>1107.38785052</v>
      </c>
      <c r="AF1421" s="20">
        <f t="shared" si="674"/>
        <v>0</v>
      </c>
      <c r="AG1421" s="17">
        <f t="shared" si="675"/>
        <v>0</v>
      </c>
      <c r="AH1421" s="17">
        <f t="shared" si="676"/>
        <v>0</v>
      </c>
      <c r="AI1421" s="17" t="str">
        <f t="shared" si="677"/>
        <v>-</v>
      </c>
      <c r="AJ1421" s="26" t="str">
        <f>IFERROR(VLOOKUP($B1421,'[1]Paste Only'!$D:$AM,26,FALSE),"-")</f>
        <v>-</v>
      </c>
      <c r="AK1421" s="26" t="str">
        <f>IFERROR(VLOOKUP($B1421,'[1]Paste Only'!$D:$AM,23,FALSE),"-")</f>
        <v>-</v>
      </c>
      <c r="AL1421" s="26" t="str">
        <f>IFERROR(VLOOKUP($B1421,'[1]Paste Only'!$D:$AM,22,FALSE),"-")</f>
        <v>-</v>
      </c>
      <c r="AM1421" s="21" t="str">
        <f t="shared" si="665"/>
        <v>-</v>
      </c>
      <c r="AN1421" s="21" t="str">
        <f t="shared" si="665"/>
        <v>-</v>
      </c>
      <c r="AO1421" s="21" t="str">
        <f t="shared" si="665"/>
        <v>-</v>
      </c>
      <c r="AP1421" s="27">
        <f t="shared" si="678"/>
        <v>0</v>
      </c>
      <c r="AQ1421" s="27" t="str">
        <f t="shared" si="679"/>
        <v>-</v>
      </c>
      <c r="AR1421" s="27" t="str">
        <f t="shared" si="680"/>
        <v>-</v>
      </c>
      <c r="AS1421" s="27">
        <f t="shared" si="681"/>
        <v>0</v>
      </c>
      <c r="AT1421" s="27">
        <f t="shared" si="682"/>
        <v>0</v>
      </c>
      <c r="AU1421" s="27">
        <f t="shared" si="683"/>
        <v>0</v>
      </c>
      <c r="AV1421" s="21" t="str">
        <f t="shared" si="684"/>
        <v>0</v>
      </c>
      <c r="AW1421" s="27">
        <f t="shared" si="685"/>
        <v>0</v>
      </c>
      <c r="AX1421" s="27" t="str">
        <f t="shared" si="686"/>
        <v>-</v>
      </c>
      <c r="AY1421" s="27" t="str">
        <f t="shared" si="687"/>
        <v>-</v>
      </c>
      <c r="AZ1421" s="21" t="str">
        <f t="shared" si="688"/>
        <v>-</v>
      </c>
      <c r="BA1421" s="21" t="str">
        <f t="shared" si="689"/>
        <v>-</v>
      </c>
      <c r="BB1421" s="28"/>
      <c r="BC1421" s="28"/>
      <c r="BD1421" s="28"/>
      <c r="BE1421" s="28"/>
      <c r="BF1421" s="28"/>
      <c r="BG1421" s="29"/>
      <c r="BH1421" s="29"/>
      <c r="BI1421" s="29"/>
      <c r="BJ1421" s="29"/>
      <c r="BK1421" s="29"/>
    </row>
    <row r="1422" spans="1:64" x14ac:dyDescent="0.25">
      <c r="A1422" s="13" t="s">
        <v>4315</v>
      </c>
      <c r="B1422" s="33" t="s">
        <v>4316</v>
      </c>
      <c r="C1422" s="13" t="s">
        <v>4317</v>
      </c>
      <c r="D1422" s="13" t="str">
        <f>IFERROR(VLOOKUP($B1422,[1]GICS!$C:$D,2,FALSE),"-")</f>
        <v>Information Technology</v>
      </c>
      <c r="E1422" s="14">
        <f>IFERROR(IF(VLOOKUP($B1422,'[1]Paste Only'!$D:$AM,4,FALSE)="-",VLOOKUP($B1422,'[1]Market Cap'!$A:$J,10,FALSE),VLOOKUP($B1422,'[1]Paste Only'!$D:$AM,4,FALSE)),"-")</f>
        <v>69.739999999999995</v>
      </c>
      <c r="F1422" s="14" t="str">
        <f>IFERROR(VLOOKUP($B1422,'[1]Paste Only'!$D:$AM,5,FALSE),"-")</f>
        <v>-</v>
      </c>
      <c r="G1422" s="15">
        <f>IFERROR(VLOOKUP($B1422,'[1]Paste Only'!$D:$AM,6,FALSE),"-")</f>
        <v>0</v>
      </c>
      <c r="H1422" s="15">
        <f>IFERROR(VLOOKUP($B1422,'[1]Paste Only'!$D:$AM,7,FALSE),"-")</f>
        <v>0</v>
      </c>
      <c r="I1422" s="15">
        <f>IFERROR(VLOOKUP($B1422,'[1]Paste Only'!$D:$AM,8,FALSE),"-")</f>
        <v>0</v>
      </c>
      <c r="J1422" s="34"/>
      <c r="K1422" s="34"/>
      <c r="L1422" s="14">
        <f>IFERROR(VLOOKUP($B1422,'[1]Paste Only'!$D:$AM,12,FALSE),"-")</f>
        <v>0.4</v>
      </c>
      <c r="M1422" s="14" t="str">
        <f>IFERROR(VLOOKUP($B1422,'[1]Paste Only'!$D:$AM,15,FALSE),"-")</f>
        <v>-</v>
      </c>
      <c r="N1422" s="30"/>
      <c r="O1422" s="18"/>
      <c r="P1422" s="19">
        <f t="shared" si="690"/>
        <v>0</v>
      </c>
      <c r="Q1422" s="20">
        <f t="shared" si="666"/>
        <v>0</v>
      </c>
      <c r="R1422" s="13">
        <f t="shared" si="667"/>
        <v>0</v>
      </c>
      <c r="S1422" s="13" t="str">
        <f>IFERROR(VLOOKUP($B1422,'[1]Market Cap'!$G:$I,3,FALSE),"-")</f>
        <v>Small Cap</v>
      </c>
      <c r="T1422" s="13"/>
      <c r="U1422" s="13"/>
      <c r="V1422" s="21">
        <f t="shared" si="664"/>
        <v>0</v>
      </c>
      <c r="W1422" s="21">
        <f t="shared" si="664"/>
        <v>0</v>
      </c>
      <c r="X1422" s="21">
        <f t="shared" si="664"/>
        <v>0</v>
      </c>
      <c r="Y1422" s="22">
        <f t="shared" si="668"/>
        <v>0</v>
      </c>
      <c r="Z1422" s="13">
        <f t="shared" si="669"/>
        <v>0</v>
      </c>
      <c r="AA1422" s="23">
        <f t="shared" si="670"/>
        <v>0</v>
      </c>
      <c r="AB1422" s="23">
        <f t="shared" si="671"/>
        <v>0</v>
      </c>
      <c r="AC1422" s="23">
        <f t="shared" si="672"/>
        <v>0</v>
      </c>
      <c r="AD1422" s="24">
        <f t="shared" si="673"/>
        <v>0</v>
      </c>
      <c r="AE1422" s="25">
        <f>IFERROR(VLOOKUP($B1422,'[1]Market Cap'!$G:$I,2,FALSE),"-")</f>
        <v>1680.8146194399999</v>
      </c>
      <c r="AF1422" s="20">
        <f t="shared" si="674"/>
        <v>0</v>
      </c>
      <c r="AG1422" s="17">
        <f t="shared" si="675"/>
        <v>0</v>
      </c>
      <c r="AH1422" s="17">
        <f t="shared" si="676"/>
        <v>0</v>
      </c>
      <c r="AI1422" s="17" t="str">
        <f t="shared" si="677"/>
        <v>-</v>
      </c>
      <c r="AJ1422" s="26" t="str">
        <f>IFERROR(VLOOKUP($B1422,'[1]Paste Only'!$D:$AM,26,FALSE),"-")</f>
        <v>-</v>
      </c>
      <c r="AK1422" s="26" t="str">
        <f>IFERROR(VLOOKUP($B1422,'[1]Paste Only'!$D:$AM,23,FALSE),"-")</f>
        <v>-</v>
      </c>
      <c r="AL1422" s="26" t="str">
        <f>IFERROR(VLOOKUP($B1422,'[1]Paste Only'!$D:$AM,22,FALSE),"-")</f>
        <v>-</v>
      </c>
      <c r="AM1422" s="21" t="str">
        <f t="shared" si="665"/>
        <v>-</v>
      </c>
      <c r="AN1422" s="21" t="str">
        <f t="shared" si="665"/>
        <v>-</v>
      </c>
      <c r="AO1422" s="21" t="str">
        <f t="shared" si="665"/>
        <v>-</v>
      </c>
      <c r="AP1422" s="27">
        <f t="shared" si="678"/>
        <v>0</v>
      </c>
      <c r="AQ1422" s="27" t="str">
        <f t="shared" si="679"/>
        <v>-</v>
      </c>
      <c r="AR1422" s="27" t="str">
        <f t="shared" si="680"/>
        <v>-</v>
      </c>
      <c r="AS1422" s="27">
        <f t="shared" si="681"/>
        <v>0</v>
      </c>
      <c r="AT1422" s="27">
        <f t="shared" si="682"/>
        <v>0</v>
      </c>
      <c r="AU1422" s="27">
        <f t="shared" si="683"/>
        <v>0</v>
      </c>
      <c r="AV1422" s="21" t="str">
        <f t="shared" si="684"/>
        <v>0</v>
      </c>
      <c r="AW1422" s="27">
        <f t="shared" si="685"/>
        <v>0</v>
      </c>
      <c r="AX1422" s="27" t="str">
        <f t="shared" si="686"/>
        <v>-</v>
      </c>
      <c r="AY1422" s="27" t="str">
        <f t="shared" si="687"/>
        <v>-</v>
      </c>
      <c r="AZ1422" s="21" t="str">
        <f t="shared" si="688"/>
        <v>-</v>
      </c>
      <c r="BA1422" s="21" t="str">
        <f t="shared" si="689"/>
        <v>-</v>
      </c>
      <c r="BB1422" s="28"/>
      <c r="BC1422" s="28"/>
      <c r="BD1422" s="28"/>
      <c r="BE1422" s="28"/>
      <c r="BF1422" s="28"/>
      <c r="BG1422" s="29"/>
      <c r="BH1422" s="29"/>
      <c r="BI1422" s="29"/>
      <c r="BJ1422" s="29"/>
      <c r="BK1422" s="29"/>
    </row>
    <row r="1423" spans="1:64" x14ac:dyDescent="0.25">
      <c r="A1423" s="13" t="s">
        <v>4318</v>
      </c>
      <c r="B1423" s="33" t="s">
        <v>4319</v>
      </c>
      <c r="C1423" s="13" t="s">
        <v>4320</v>
      </c>
      <c r="D1423" s="13" t="str">
        <f>IFERROR(VLOOKUP($B1423,[1]GICS!$C:$D,2,FALSE),"-")</f>
        <v>Materials</v>
      </c>
      <c r="E1423" s="14">
        <f>IFERROR(IF(VLOOKUP($B1423,'[1]Paste Only'!$D:$AM,4,FALSE)="-",VLOOKUP($B1423,'[1]Market Cap'!$A:$J,10,FALSE),VLOOKUP($B1423,'[1]Paste Only'!$D:$AM,4,FALSE)),"-")</f>
        <v>28.59</v>
      </c>
      <c r="F1423" s="14" t="str">
        <f>IFERROR(VLOOKUP($B1423,'[1]Paste Only'!$D:$AM,5,FALSE),"-")</f>
        <v>-</v>
      </c>
      <c r="G1423" s="15">
        <f>IFERROR(VLOOKUP($B1423,'[1]Paste Only'!$D:$AM,6,FALSE),"-")</f>
        <v>0</v>
      </c>
      <c r="H1423" s="15">
        <f>IFERROR(VLOOKUP($B1423,'[1]Paste Only'!$D:$AM,7,FALSE),"-")</f>
        <v>0</v>
      </c>
      <c r="I1423" s="15">
        <f>IFERROR(VLOOKUP($B1423,'[1]Paste Only'!$D:$AM,8,FALSE),"-")</f>
        <v>0</v>
      </c>
      <c r="J1423" s="34"/>
      <c r="K1423" s="34"/>
      <c r="L1423" s="14">
        <f>IFERROR(VLOOKUP($B1423,'[1]Paste Only'!$D:$AM,12,FALSE),"-")</f>
        <v>-2.58</v>
      </c>
      <c r="M1423" s="14" t="str">
        <f>IFERROR(VLOOKUP($B1423,'[1]Paste Only'!$D:$AM,15,FALSE),"-")</f>
        <v>-</v>
      </c>
      <c r="N1423" s="30"/>
      <c r="O1423" s="18"/>
      <c r="P1423" s="19">
        <f t="shared" si="690"/>
        <v>0</v>
      </c>
      <c r="Q1423" s="20">
        <f t="shared" si="666"/>
        <v>0</v>
      </c>
      <c r="R1423" s="13">
        <f t="shared" si="667"/>
        <v>0</v>
      </c>
      <c r="S1423" s="13" t="str">
        <f>IFERROR(VLOOKUP($B1423,'[1]Market Cap'!$G:$I,3,FALSE),"-")</f>
        <v>Small Cap</v>
      </c>
      <c r="T1423" s="13"/>
      <c r="U1423" s="13"/>
      <c r="V1423" s="21">
        <f t="shared" si="664"/>
        <v>0</v>
      </c>
      <c r="W1423" s="21">
        <f t="shared" si="664"/>
        <v>0</v>
      </c>
      <c r="X1423" s="21">
        <f t="shared" si="664"/>
        <v>0</v>
      </c>
      <c r="Y1423" s="22">
        <f t="shared" si="668"/>
        <v>0</v>
      </c>
      <c r="Z1423" s="13">
        <f t="shared" si="669"/>
        <v>0</v>
      </c>
      <c r="AA1423" s="23">
        <f t="shared" si="670"/>
        <v>0</v>
      </c>
      <c r="AB1423" s="23">
        <f t="shared" si="671"/>
        <v>0</v>
      </c>
      <c r="AC1423" s="23">
        <f t="shared" si="672"/>
        <v>0</v>
      </c>
      <c r="AD1423" s="24">
        <f t="shared" si="673"/>
        <v>0</v>
      </c>
      <c r="AE1423" s="25">
        <f>IFERROR(VLOOKUP($B1423,'[1]Market Cap'!$G:$I,2,FALSE),"-")</f>
        <v>606.63835021800003</v>
      </c>
      <c r="AF1423" s="20">
        <f t="shared" si="674"/>
        <v>0</v>
      </c>
      <c r="AG1423" s="17">
        <f t="shared" si="675"/>
        <v>0</v>
      </c>
      <c r="AH1423" s="17">
        <f t="shared" si="676"/>
        <v>0</v>
      </c>
      <c r="AI1423" s="17" t="str">
        <f t="shared" si="677"/>
        <v>-</v>
      </c>
      <c r="AJ1423" s="26" t="str">
        <f>IFERROR(VLOOKUP($B1423,'[1]Paste Only'!$D:$AM,26,FALSE),"-")</f>
        <v>-</v>
      </c>
      <c r="AK1423" s="26" t="str">
        <f>IFERROR(VLOOKUP($B1423,'[1]Paste Only'!$D:$AM,23,FALSE),"-")</f>
        <v>-</v>
      </c>
      <c r="AL1423" s="26" t="str">
        <f>IFERROR(VLOOKUP($B1423,'[1]Paste Only'!$D:$AM,22,FALSE),"-")</f>
        <v>-</v>
      </c>
      <c r="AM1423" s="21" t="str">
        <f t="shared" si="665"/>
        <v>-</v>
      </c>
      <c r="AN1423" s="21" t="str">
        <f t="shared" si="665"/>
        <v>-</v>
      </c>
      <c r="AO1423" s="21" t="str">
        <f t="shared" si="665"/>
        <v>-</v>
      </c>
      <c r="AP1423" s="27">
        <f t="shared" si="678"/>
        <v>0</v>
      </c>
      <c r="AQ1423" s="27" t="str">
        <f t="shared" si="679"/>
        <v>-</v>
      </c>
      <c r="AR1423" s="27" t="str">
        <f t="shared" si="680"/>
        <v>-</v>
      </c>
      <c r="AS1423" s="27">
        <f t="shared" si="681"/>
        <v>0</v>
      </c>
      <c r="AT1423" s="27">
        <f t="shared" si="682"/>
        <v>0</v>
      </c>
      <c r="AU1423" s="27">
        <f t="shared" si="683"/>
        <v>0</v>
      </c>
      <c r="AV1423" s="21" t="str">
        <f t="shared" si="684"/>
        <v>0</v>
      </c>
      <c r="AW1423" s="27">
        <f t="shared" si="685"/>
        <v>0</v>
      </c>
      <c r="AX1423" s="27" t="str">
        <f t="shared" si="686"/>
        <v>-</v>
      </c>
      <c r="AY1423" s="27" t="str">
        <f t="shared" si="687"/>
        <v>-</v>
      </c>
      <c r="AZ1423" s="21" t="str">
        <f t="shared" si="688"/>
        <v>-</v>
      </c>
      <c r="BA1423" s="21" t="str">
        <f t="shared" si="689"/>
        <v>-</v>
      </c>
      <c r="BB1423" s="28"/>
      <c r="BC1423" s="28"/>
      <c r="BD1423" s="28"/>
      <c r="BE1423" s="28"/>
      <c r="BF1423" s="28"/>
      <c r="BG1423" s="29"/>
      <c r="BH1423" s="29"/>
      <c r="BI1423" s="29"/>
      <c r="BJ1423" s="29"/>
      <c r="BK1423" s="29"/>
    </row>
    <row r="1424" spans="1:64" x14ac:dyDescent="0.25">
      <c r="A1424" s="13" t="s">
        <v>4321</v>
      </c>
      <c r="B1424" s="33" t="s">
        <v>4322</v>
      </c>
      <c r="C1424" s="13" t="s">
        <v>4323</v>
      </c>
      <c r="D1424" s="13" t="str">
        <f>IFERROR(VLOOKUP($B1424,[1]GICS!$C:$D,2,FALSE),"-")</f>
        <v>Materials</v>
      </c>
      <c r="E1424" s="14">
        <f>IFERROR(IF(VLOOKUP($B1424,'[1]Paste Only'!$D:$AM,4,FALSE)="-",VLOOKUP($B1424,'[1]Market Cap'!$A:$J,10,FALSE),VLOOKUP($B1424,'[1]Paste Only'!$D:$AM,4,FALSE)),"-")</f>
        <v>127.3</v>
      </c>
      <c r="F1424" s="14" t="str">
        <f>IFERROR(VLOOKUP($B1424,'[1]Paste Only'!$D:$AM,5,FALSE),"-")</f>
        <v>-</v>
      </c>
      <c r="G1424" s="15">
        <f>IFERROR(VLOOKUP($B1424,'[1]Paste Only'!$D:$AM,6,FALSE),"-")</f>
        <v>0</v>
      </c>
      <c r="H1424" s="15">
        <f>IFERROR(VLOOKUP($B1424,'[1]Paste Only'!$D:$AM,7,FALSE),"-")</f>
        <v>0</v>
      </c>
      <c r="I1424" s="15">
        <f>IFERROR(VLOOKUP($B1424,'[1]Paste Only'!$D:$AM,8,FALSE),"-")</f>
        <v>0</v>
      </c>
      <c r="J1424" s="34"/>
      <c r="K1424" s="34"/>
      <c r="L1424" s="14">
        <f>IFERROR(VLOOKUP($B1424,'[1]Paste Only'!$D:$AM,12,FALSE),"-")</f>
        <v>8.6199999999999992</v>
      </c>
      <c r="M1424" s="14" t="str">
        <f>IFERROR(VLOOKUP($B1424,'[1]Paste Only'!$D:$AM,15,FALSE),"-")</f>
        <v>-</v>
      </c>
      <c r="N1424" s="30"/>
      <c r="O1424" s="18"/>
      <c r="P1424" s="19">
        <f t="shared" si="690"/>
        <v>0</v>
      </c>
      <c r="Q1424" s="20">
        <f t="shared" si="666"/>
        <v>0</v>
      </c>
      <c r="R1424" s="13">
        <f t="shared" si="667"/>
        <v>0</v>
      </c>
      <c r="S1424" s="13" t="str">
        <f>IFERROR(VLOOKUP($B1424,'[1]Market Cap'!$G:$I,3,FALSE),"-")</f>
        <v>Small Cap</v>
      </c>
      <c r="T1424" s="13"/>
      <c r="U1424" s="13"/>
      <c r="V1424" s="21">
        <f t="shared" si="664"/>
        <v>0</v>
      </c>
      <c r="W1424" s="21">
        <f t="shared" si="664"/>
        <v>0</v>
      </c>
      <c r="X1424" s="21">
        <f t="shared" si="664"/>
        <v>0</v>
      </c>
      <c r="Y1424" s="22">
        <f t="shared" si="668"/>
        <v>0</v>
      </c>
      <c r="Z1424" s="13">
        <f t="shared" si="669"/>
        <v>0</v>
      </c>
      <c r="AA1424" s="23">
        <f t="shared" si="670"/>
        <v>0</v>
      </c>
      <c r="AB1424" s="23">
        <f t="shared" si="671"/>
        <v>0</v>
      </c>
      <c r="AC1424" s="23">
        <f t="shared" si="672"/>
        <v>0</v>
      </c>
      <c r="AD1424" s="24">
        <f t="shared" si="673"/>
        <v>0</v>
      </c>
      <c r="AE1424" s="25">
        <f>IFERROR(VLOOKUP($B1424,'[1]Market Cap'!$G:$I,2,FALSE),"-")</f>
        <v>1363.253154</v>
      </c>
      <c r="AF1424" s="20">
        <f t="shared" si="674"/>
        <v>0</v>
      </c>
      <c r="AG1424" s="17">
        <f t="shared" si="675"/>
        <v>0</v>
      </c>
      <c r="AH1424" s="17">
        <f t="shared" si="676"/>
        <v>0</v>
      </c>
      <c r="AI1424" s="17" t="str">
        <f t="shared" si="677"/>
        <v>-</v>
      </c>
      <c r="AJ1424" s="26" t="str">
        <f>IFERROR(VLOOKUP($B1424,'[1]Paste Only'!$D:$AM,26,FALSE),"-")</f>
        <v>-</v>
      </c>
      <c r="AK1424" s="26" t="str">
        <f>IFERROR(VLOOKUP($B1424,'[1]Paste Only'!$D:$AM,23,FALSE),"-")</f>
        <v>-</v>
      </c>
      <c r="AL1424" s="26" t="str">
        <f>IFERROR(VLOOKUP($B1424,'[1]Paste Only'!$D:$AM,22,FALSE),"-")</f>
        <v>-</v>
      </c>
      <c r="AM1424" s="21" t="str">
        <f t="shared" si="665"/>
        <v>-</v>
      </c>
      <c r="AN1424" s="21" t="str">
        <f t="shared" si="665"/>
        <v>-</v>
      </c>
      <c r="AO1424" s="21" t="str">
        <f t="shared" si="665"/>
        <v>-</v>
      </c>
      <c r="AP1424" s="27">
        <f t="shared" si="678"/>
        <v>0</v>
      </c>
      <c r="AQ1424" s="27" t="str">
        <f t="shared" si="679"/>
        <v>-</v>
      </c>
      <c r="AR1424" s="27" t="str">
        <f t="shared" si="680"/>
        <v>-</v>
      </c>
      <c r="AS1424" s="27">
        <f t="shared" si="681"/>
        <v>0</v>
      </c>
      <c r="AT1424" s="27">
        <f t="shared" si="682"/>
        <v>0</v>
      </c>
      <c r="AU1424" s="27">
        <f t="shared" si="683"/>
        <v>0</v>
      </c>
      <c r="AV1424" s="21" t="str">
        <f t="shared" si="684"/>
        <v>0</v>
      </c>
      <c r="AW1424" s="27">
        <f t="shared" si="685"/>
        <v>0</v>
      </c>
      <c r="AX1424" s="27" t="str">
        <f t="shared" si="686"/>
        <v>-</v>
      </c>
      <c r="AY1424" s="27" t="str">
        <f t="shared" si="687"/>
        <v>-</v>
      </c>
      <c r="AZ1424" s="21" t="str">
        <f t="shared" si="688"/>
        <v>-</v>
      </c>
      <c r="BA1424" s="21" t="str">
        <f t="shared" si="689"/>
        <v>-</v>
      </c>
      <c r="BB1424" s="28"/>
      <c r="BC1424" s="28"/>
      <c r="BD1424" s="28"/>
      <c r="BE1424" s="28"/>
      <c r="BF1424" s="28"/>
      <c r="BG1424" s="29"/>
      <c r="BH1424" s="29"/>
      <c r="BI1424" s="29"/>
      <c r="BJ1424" s="29"/>
      <c r="BK1424" s="29"/>
    </row>
    <row r="1425" spans="1:64" x14ac:dyDescent="0.25">
      <c r="A1425" s="13" t="s">
        <v>4324</v>
      </c>
      <c r="B1425" s="33" t="s">
        <v>4325</v>
      </c>
      <c r="C1425" s="13" t="s">
        <v>4326</v>
      </c>
      <c r="D1425" s="13" t="str">
        <f>IFERROR(VLOOKUP($B1425,[1]GICS!$C:$D,2,FALSE),"-")</f>
        <v>Consumer Discretionary</v>
      </c>
      <c r="E1425" s="14">
        <f>IFERROR(IF(VLOOKUP($B1425,'[1]Paste Only'!$D:$AM,4,FALSE)="-",VLOOKUP($B1425,'[1]Market Cap'!$A:$J,10,FALSE),VLOOKUP($B1425,'[1]Paste Only'!$D:$AM,4,FALSE)),"-")</f>
        <v>517.9</v>
      </c>
      <c r="F1425" s="14" t="str">
        <f>IFERROR(VLOOKUP($B1425,'[1]Paste Only'!$D:$AM,5,FALSE),"-")</f>
        <v>-</v>
      </c>
      <c r="G1425" s="15">
        <f>IFERROR(VLOOKUP($B1425,'[1]Paste Only'!$D:$AM,6,FALSE),"-")</f>
        <v>0</v>
      </c>
      <c r="H1425" s="15">
        <f>IFERROR(VLOOKUP($B1425,'[1]Paste Only'!$D:$AM,7,FALSE),"-")</f>
        <v>0</v>
      </c>
      <c r="I1425" s="15">
        <f>IFERROR(VLOOKUP($B1425,'[1]Paste Only'!$D:$AM,8,FALSE),"-")</f>
        <v>0</v>
      </c>
      <c r="J1425" s="34"/>
      <c r="K1425" s="34"/>
      <c r="L1425" s="14">
        <f>IFERROR(VLOOKUP($B1425,'[1]Paste Only'!$D:$AM,12,FALSE),"-")</f>
        <v>16.72</v>
      </c>
      <c r="M1425" s="14" t="str">
        <f>IFERROR(VLOOKUP($B1425,'[1]Paste Only'!$D:$AM,15,FALSE),"-")</f>
        <v>-</v>
      </c>
      <c r="N1425" s="30"/>
      <c r="O1425" s="18"/>
      <c r="P1425" s="19">
        <f t="shared" si="690"/>
        <v>0</v>
      </c>
      <c r="Q1425" s="20">
        <f t="shared" si="666"/>
        <v>0</v>
      </c>
      <c r="R1425" s="13">
        <f t="shared" si="667"/>
        <v>0</v>
      </c>
      <c r="S1425" s="13" t="str">
        <f>IFERROR(VLOOKUP($B1425,'[1]Market Cap'!$G:$I,3,FALSE),"-")</f>
        <v>Small Cap</v>
      </c>
      <c r="T1425" s="13"/>
      <c r="U1425" s="13"/>
      <c r="V1425" s="21">
        <f t="shared" si="664"/>
        <v>0</v>
      </c>
      <c r="W1425" s="21">
        <f t="shared" si="664"/>
        <v>0</v>
      </c>
      <c r="X1425" s="21">
        <f t="shared" si="664"/>
        <v>0</v>
      </c>
      <c r="Y1425" s="22">
        <f t="shared" si="668"/>
        <v>0</v>
      </c>
      <c r="Z1425" s="13">
        <f t="shared" si="669"/>
        <v>0</v>
      </c>
      <c r="AA1425" s="23">
        <f t="shared" si="670"/>
        <v>0</v>
      </c>
      <c r="AB1425" s="23">
        <f t="shared" si="671"/>
        <v>0</v>
      </c>
      <c r="AC1425" s="23">
        <f t="shared" si="672"/>
        <v>0</v>
      </c>
      <c r="AD1425" s="24">
        <f t="shared" si="673"/>
        <v>0</v>
      </c>
      <c r="AE1425" s="25">
        <f>IFERROR(VLOOKUP($B1425,'[1]Market Cap'!$G:$I,2,FALSE),"-")</f>
        <v>1259.48101</v>
      </c>
      <c r="AF1425" s="20">
        <f t="shared" si="674"/>
        <v>0</v>
      </c>
      <c r="AG1425" s="17">
        <f t="shared" si="675"/>
        <v>0</v>
      </c>
      <c r="AH1425" s="17">
        <f t="shared" si="676"/>
        <v>0</v>
      </c>
      <c r="AI1425" s="17" t="str">
        <f t="shared" si="677"/>
        <v>-</v>
      </c>
      <c r="AJ1425" s="26" t="str">
        <f>IFERROR(VLOOKUP($B1425,'[1]Paste Only'!$D:$AM,26,FALSE),"-")</f>
        <v>-</v>
      </c>
      <c r="AK1425" s="26" t="str">
        <f>IFERROR(VLOOKUP($B1425,'[1]Paste Only'!$D:$AM,23,FALSE),"-")</f>
        <v>-</v>
      </c>
      <c r="AL1425" s="26" t="str">
        <f>IFERROR(VLOOKUP($B1425,'[1]Paste Only'!$D:$AM,22,FALSE),"-")</f>
        <v>-</v>
      </c>
      <c r="AM1425" s="21" t="str">
        <f t="shared" si="665"/>
        <v>-</v>
      </c>
      <c r="AN1425" s="21" t="str">
        <f t="shared" si="665"/>
        <v>-</v>
      </c>
      <c r="AO1425" s="21" t="str">
        <f t="shared" si="665"/>
        <v>-</v>
      </c>
      <c r="AP1425" s="27">
        <f t="shared" si="678"/>
        <v>0</v>
      </c>
      <c r="AQ1425" s="27" t="str">
        <f t="shared" si="679"/>
        <v>-</v>
      </c>
      <c r="AR1425" s="27" t="str">
        <f t="shared" si="680"/>
        <v>-</v>
      </c>
      <c r="AS1425" s="27">
        <f t="shared" si="681"/>
        <v>0</v>
      </c>
      <c r="AT1425" s="27">
        <f t="shared" si="682"/>
        <v>0</v>
      </c>
      <c r="AU1425" s="27">
        <f t="shared" si="683"/>
        <v>0</v>
      </c>
      <c r="AV1425" s="21" t="str">
        <f t="shared" si="684"/>
        <v>0</v>
      </c>
      <c r="AW1425" s="27">
        <f t="shared" si="685"/>
        <v>0</v>
      </c>
      <c r="AX1425" s="27" t="str">
        <f t="shared" si="686"/>
        <v>-</v>
      </c>
      <c r="AY1425" s="27" t="str">
        <f t="shared" si="687"/>
        <v>-</v>
      </c>
      <c r="AZ1425" s="21" t="str">
        <f t="shared" si="688"/>
        <v>-</v>
      </c>
      <c r="BA1425" s="21" t="str">
        <f t="shared" si="689"/>
        <v>-</v>
      </c>
      <c r="BB1425" s="28"/>
      <c r="BC1425" s="28"/>
      <c r="BD1425" s="28"/>
      <c r="BE1425" s="28"/>
      <c r="BF1425" s="28"/>
      <c r="BG1425" s="29"/>
      <c r="BH1425" s="29"/>
      <c r="BI1425" s="29"/>
      <c r="BJ1425" s="29"/>
      <c r="BK1425" s="29"/>
    </row>
    <row r="1426" spans="1:64" x14ac:dyDescent="0.25">
      <c r="A1426" s="13" t="s">
        <v>4327</v>
      </c>
      <c r="B1426" s="33" t="s">
        <v>4328</v>
      </c>
      <c r="C1426" s="13" t="s">
        <v>4329</v>
      </c>
      <c r="D1426" s="13" t="str">
        <f>IFERROR(VLOOKUP($B1426,[1]GICS!$C:$D,2,FALSE),"-")</f>
        <v>Industrials</v>
      </c>
      <c r="E1426" s="14">
        <f>IFERROR(IF(VLOOKUP($B1426,'[1]Paste Only'!$D:$AM,4,FALSE)="-",VLOOKUP($B1426,'[1]Market Cap'!$A:$J,10,FALSE),VLOOKUP($B1426,'[1]Paste Only'!$D:$AM,4,FALSE)),"-")</f>
        <v>831.2</v>
      </c>
      <c r="F1426" s="14" t="str">
        <f>IFERROR(VLOOKUP($B1426,'[1]Paste Only'!$D:$AM,5,FALSE),"-")</f>
        <v>-</v>
      </c>
      <c r="G1426" s="15">
        <f>IFERROR(VLOOKUP($B1426,'[1]Paste Only'!$D:$AM,6,FALSE),"-")</f>
        <v>0</v>
      </c>
      <c r="H1426" s="15">
        <f>IFERROR(VLOOKUP($B1426,'[1]Paste Only'!$D:$AM,7,FALSE),"-")</f>
        <v>0</v>
      </c>
      <c r="I1426" s="15">
        <f>IFERROR(VLOOKUP($B1426,'[1]Paste Only'!$D:$AM,8,FALSE),"-")</f>
        <v>0</v>
      </c>
      <c r="J1426" s="34"/>
      <c r="K1426" s="34"/>
      <c r="L1426" s="14">
        <f>IFERROR(VLOOKUP($B1426,'[1]Paste Only'!$D:$AM,12,FALSE),"-")</f>
        <v>3.19</v>
      </c>
      <c r="M1426" s="14" t="str">
        <f>IFERROR(VLOOKUP($B1426,'[1]Paste Only'!$D:$AM,15,FALSE),"-")</f>
        <v>-</v>
      </c>
      <c r="N1426" s="30"/>
      <c r="O1426" s="18"/>
      <c r="P1426" s="19">
        <f t="shared" si="690"/>
        <v>0</v>
      </c>
      <c r="Q1426" s="20">
        <f t="shared" si="666"/>
        <v>0</v>
      </c>
      <c r="R1426" s="13">
        <f t="shared" si="667"/>
        <v>0</v>
      </c>
      <c r="S1426" s="13" t="str">
        <f>IFERROR(VLOOKUP($B1426,'[1]Market Cap'!$G:$I,3,FALSE),"-")</f>
        <v>Small Cap</v>
      </c>
      <c r="T1426" s="13"/>
      <c r="U1426" s="13"/>
      <c r="V1426" s="21">
        <f t="shared" si="664"/>
        <v>0</v>
      </c>
      <c r="W1426" s="21">
        <f t="shared" si="664"/>
        <v>0</v>
      </c>
      <c r="X1426" s="21">
        <f t="shared" si="664"/>
        <v>0</v>
      </c>
      <c r="Y1426" s="22">
        <f t="shared" si="668"/>
        <v>0</v>
      </c>
      <c r="Z1426" s="13">
        <f t="shared" si="669"/>
        <v>0</v>
      </c>
      <c r="AA1426" s="23">
        <f t="shared" si="670"/>
        <v>0</v>
      </c>
      <c r="AB1426" s="23">
        <f t="shared" si="671"/>
        <v>0</v>
      </c>
      <c r="AC1426" s="23">
        <f t="shared" si="672"/>
        <v>0</v>
      </c>
      <c r="AD1426" s="24">
        <f t="shared" si="673"/>
        <v>0</v>
      </c>
      <c r="AE1426" s="25">
        <f>IFERROR(VLOOKUP($B1426,'[1]Market Cap'!$G:$I,2,FALSE),"-")</f>
        <v>441.25365807999998</v>
      </c>
      <c r="AF1426" s="20">
        <f t="shared" si="674"/>
        <v>0</v>
      </c>
      <c r="AG1426" s="17">
        <f t="shared" si="675"/>
        <v>0</v>
      </c>
      <c r="AH1426" s="17">
        <f t="shared" si="676"/>
        <v>0</v>
      </c>
      <c r="AI1426" s="17" t="str">
        <f t="shared" si="677"/>
        <v>-</v>
      </c>
      <c r="AJ1426" s="26" t="str">
        <f>IFERROR(VLOOKUP($B1426,'[1]Paste Only'!$D:$AM,26,FALSE),"-")</f>
        <v>-</v>
      </c>
      <c r="AK1426" s="26" t="str">
        <f>IFERROR(VLOOKUP($B1426,'[1]Paste Only'!$D:$AM,23,FALSE),"-")</f>
        <v>-</v>
      </c>
      <c r="AL1426" s="26" t="str">
        <f>IFERROR(VLOOKUP($B1426,'[1]Paste Only'!$D:$AM,22,FALSE),"-")</f>
        <v>-</v>
      </c>
      <c r="AM1426" s="21" t="str">
        <f t="shared" si="665"/>
        <v>-</v>
      </c>
      <c r="AN1426" s="21" t="str">
        <f t="shared" si="665"/>
        <v>-</v>
      </c>
      <c r="AO1426" s="21" t="str">
        <f t="shared" si="665"/>
        <v>-</v>
      </c>
      <c r="AP1426" s="27">
        <f t="shared" si="678"/>
        <v>0</v>
      </c>
      <c r="AQ1426" s="27" t="str">
        <f t="shared" si="679"/>
        <v>-</v>
      </c>
      <c r="AR1426" s="27" t="str">
        <f t="shared" si="680"/>
        <v>-</v>
      </c>
      <c r="AS1426" s="27">
        <f t="shared" si="681"/>
        <v>0</v>
      </c>
      <c r="AT1426" s="27">
        <f t="shared" si="682"/>
        <v>0</v>
      </c>
      <c r="AU1426" s="27">
        <f t="shared" si="683"/>
        <v>0</v>
      </c>
      <c r="AV1426" s="21" t="str">
        <f t="shared" si="684"/>
        <v>0</v>
      </c>
      <c r="AW1426" s="27">
        <f t="shared" si="685"/>
        <v>0</v>
      </c>
      <c r="AX1426" s="27" t="str">
        <f t="shared" si="686"/>
        <v>-</v>
      </c>
      <c r="AY1426" s="27" t="str">
        <f t="shared" si="687"/>
        <v>-</v>
      </c>
      <c r="AZ1426" s="21" t="str">
        <f t="shared" si="688"/>
        <v>-</v>
      </c>
      <c r="BA1426" s="21" t="str">
        <f t="shared" si="689"/>
        <v>-</v>
      </c>
      <c r="BB1426" s="28"/>
      <c r="BC1426" s="28"/>
      <c r="BD1426" s="28"/>
      <c r="BE1426" s="28"/>
      <c r="BF1426" s="28"/>
      <c r="BG1426" s="29"/>
      <c r="BH1426" s="29"/>
      <c r="BI1426" s="29"/>
      <c r="BJ1426" s="29"/>
      <c r="BK1426" s="29"/>
      <c r="BL1426" s="31"/>
    </row>
    <row r="1427" spans="1:64" x14ac:dyDescent="0.25">
      <c r="A1427" s="13" t="s">
        <v>4330</v>
      </c>
      <c r="B1427" s="33" t="s">
        <v>4331</v>
      </c>
      <c r="C1427" s="13" t="s">
        <v>4332</v>
      </c>
      <c r="D1427" s="13" t="str">
        <f>IFERROR(VLOOKUP($B1427,[1]GICS!$C:$D,2,FALSE),"-")</f>
        <v>Consumer Discretionary</v>
      </c>
      <c r="E1427" s="14">
        <f>IFERROR(IF(VLOOKUP($B1427,'[1]Paste Only'!$D:$AM,4,FALSE)="-",VLOOKUP($B1427,'[1]Market Cap'!$A:$J,10,FALSE),VLOOKUP($B1427,'[1]Paste Only'!$D:$AM,4,FALSE)),"-")</f>
        <v>2158.35</v>
      </c>
      <c r="F1427" s="14">
        <f>IFERROR(VLOOKUP($B1427,'[1]Paste Only'!$D:$AM,5,FALSE),"-")</f>
        <v>3481</v>
      </c>
      <c r="G1427" s="15">
        <f>IFERROR(VLOOKUP($B1427,'[1]Paste Only'!$D:$AM,6,FALSE),"-")</f>
        <v>1</v>
      </c>
      <c r="H1427" s="15">
        <f>IFERROR(VLOOKUP($B1427,'[1]Paste Only'!$D:$AM,7,FALSE),"-")</f>
        <v>0</v>
      </c>
      <c r="I1427" s="15">
        <f>IFERROR(VLOOKUP($B1427,'[1]Paste Only'!$D:$AM,8,FALSE),"-")</f>
        <v>0</v>
      </c>
      <c r="J1427" s="34"/>
      <c r="K1427" s="34"/>
      <c r="L1427" s="14">
        <f>IFERROR(VLOOKUP($B1427,'[1]Paste Only'!$D:$AM,12,FALSE),"-")</f>
        <v>57.57</v>
      </c>
      <c r="M1427" s="14">
        <f>IFERROR(VLOOKUP($B1427,'[1]Paste Only'!$D:$AM,15,FALSE),"-")</f>
        <v>48.329885057471266</v>
      </c>
      <c r="N1427" s="30"/>
      <c r="O1427" s="18"/>
      <c r="P1427" s="19">
        <f t="shared" si="690"/>
        <v>-0.16050225712226396</v>
      </c>
      <c r="Q1427" s="20">
        <f t="shared" si="666"/>
        <v>0.61280607871753889</v>
      </c>
      <c r="R1427" s="13">
        <f t="shared" si="667"/>
        <v>1</v>
      </c>
      <c r="S1427" s="13" t="str">
        <f>IFERROR(VLOOKUP($B1427,'[1]Market Cap'!$G:$I,3,FALSE),"-")</f>
        <v>Small Cap</v>
      </c>
      <c r="T1427" s="13"/>
      <c r="U1427" s="13"/>
      <c r="V1427" s="21">
        <f t="shared" ref="V1427:X1490" si="691">IFERROR(G1427/$U1427,0)</f>
        <v>0</v>
      </c>
      <c r="W1427" s="21">
        <f t="shared" si="691"/>
        <v>0</v>
      </c>
      <c r="X1427" s="21">
        <f t="shared" si="691"/>
        <v>0</v>
      </c>
      <c r="Y1427" s="22">
        <f t="shared" si="668"/>
        <v>0</v>
      </c>
      <c r="Z1427" s="13">
        <f t="shared" si="669"/>
        <v>0</v>
      </c>
      <c r="AA1427" s="23">
        <f t="shared" si="670"/>
        <v>0</v>
      </c>
      <c r="AB1427" s="23">
        <f t="shared" si="671"/>
        <v>0</v>
      </c>
      <c r="AC1427" s="23">
        <f t="shared" si="672"/>
        <v>0</v>
      </c>
      <c r="AD1427" s="24">
        <f t="shared" si="673"/>
        <v>0</v>
      </c>
      <c r="AE1427" s="25">
        <f>IFERROR(VLOOKUP($B1427,'[1]Market Cap'!$G:$I,2,FALSE),"-")</f>
        <v>1151.1197122200001</v>
      </c>
      <c r="AF1427" s="20">
        <f t="shared" si="674"/>
        <v>0</v>
      </c>
      <c r="AG1427" s="17">
        <f t="shared" si="675"/>
        <v>0</v>
      </c>
      <c r="AH1427" s="17">
        <f t="shared" si="676"/>
        <v>0</v>
      </c>
      <c r="AI1427" s="17" t="str">
        <f t="shared" si="677"/>
        <v>-</v>
      </c>
      <c r="AJ1427" s="26">
        <f>IFERROR(VLOOKUP($B1427,'[1]Paste Only'!$D:$AM,26,FALSE),"-")</f>
        <v>3481</v>
      </c>
      <c r="AK1427" s="26">
        <f>IFERROR(VLOOKUP($B1427,'[1]Paste Only'!$D:$AM,23,FALSE),"-")</f>
        <v>3481</v>
      </c>
      <c r="AL1427" s="26">
        <f>IFERROR(VLOOKUP($B1427,'[1]Paste Only'!$D:$AM,22,FALSE),"-")</f>
        <v>3481</v>
      </c>
      <c r="AM1427" s="21">
        <f t="shared" ref="AM1427:AO1490" si="692">IFERROR(AJ1427/$F1427-1,"-")</f>
        <v>0</v>
      </c>
      <c r="AN1427" s="21">
        <f t="shared" si="692"/>
        <v>0</v>
      </c>
      <c r="AO1427" s="21">
        <f t="shared" si="692"/>
        <v>0</v>
      </c>
      <c r="AP1427" s="27">
        <f t="shared" si="678"/>
        <v>0</v>
      </c>
      <c r="AQ1427" s="27">
        <f t="shared" si="679"/>
        <v>0</v>
      </c>
      <c r="AR1427" s="27">
        <f t="shared" si="680"/>
        <v>3481</v>
      </c>
      <c r="AS1427" s="27">
        <f t="shared" si="681"/>
        <v>3481</v>
      </c>
      <c r="AT1427" s="27">
        <f t="shared" si="682"/>
        <v>0</v>
      </c>
      <c r="AU1427" s="27">
        <f t="shared" si="683"/>
        <v>0</v>
      </c>
      <c r="AV1427" s="21">
        <f t="shared" si="684"/>
        <v>1</v>
      </c>
      <c r="AW1427" s="27">
        <f t="shared" si="685"/>
        <v>3481</v>
      </c>
      <c r="AX1427" s="27">
        <f t="shared" si="686"/>
        <v>3481</v>
      </c>
      <c r="AY1427" s="27">
        <f t="shared" si="687"/>
        <v>3481</v>
      </c>
      <c r="AZ1427" s="21">
        <f t="shared" si="688"/>
        <v>0.61280607871753889</v>
      </c>
      <c r="BA1427" s="21">
        <f t="shared" si="689"/>
        <v>0.3</v>
      </c>
      <c r="BB1427" s="28"/>
      <c r="BC1427" s="28"/>
      <c r="BD1427" s="28"/>
      <c r="BE1427" s="28"/>
      <c r="BF1427" s="28"/>
      <c r="BG1427" s="29"/>
      <c r="BH1427" s="29"/>
      <c r="BI1427" s="29"/>
      <c r="BJ1427" s="29"/>
      <c r="BK1427" s="29"/>
    </row>
    <row r="1428" spans="1:64" x14ac:dyDescent="0.25">
      <c r="A1428" s="13" t="s">
        <v>4333</v>
      </c>
      <c r="B1428" s="33" t="s">
        <v>4334</v>
      </c>
      <c r="C1428" s="13" t="s">
        <v>4335</v>
      </c>
      <c r="D1428" s="13" t="str">
        <f>IFERROR(VLOOKUP($B1428,[1]GICS!$C:$D,2,FALSE),"-")</f>
        <v>Health Care</v>
      </c>
      <c r="E1428" s="14">
        <f>IFERROR(IF(VLOOKUP($B1428,'[1]Paste Only'!$D:$AM,4,FALSE)="-",VLOOKUP($B1428,'[1]Market Cap'!$A:$J,10,FALSE),VLOOKUP($B1428,'[1]Paste Only'!$D:$AM,4,FALSE)),"-")</f>
        <v>562.1</v>
      </c>
      <c r="F1428" s="14" t="str">
        <f>IFERROR(VLOOKUP($B1428,'[1]Paste Only'!$D:$AM,5,FALSE),"-")</f>
        <v>-</v>
      </c>
      <c r="G1428" s="15">
        <f>IFERROR(VLOOKUP($B1428,'[1]Paste Only'!$D:$AM,6,FALSE),"-")</f>
        <v>0</v>
      </c>
      <c r="H1428" s="15">
        <f>IFERROR(VLOOKUP($B1428,'[1]Paste Only'!$D:$AM,7,FALSE),"-")</f>
        <v>0</v>
      </c>
      <c r="I1428" s="15">
        <f>IFERROR(VLOOKUP($B1428,'[1]Paste Only'!$D:$AM,8,FALSE),"-")</f>
        <v>0</v>
      </c>
      <c r="J1428" s="34"/>
      <c r="K1428" s="34"/>
      <c r="L1428" s="14">
        <f>IFERROR(VLOOKUP($B1428,'[1]Paste Only'!$D:$AM,12,FALSE),"-")</f>
        <v>17.96</v>
      </c>
      <c r="M1428" s="14" t="str">
        <f>IFERROR(VLOOKUP($B1428,'[1]Paste Only'!$D:$AM,15,FALSE),"-")</f>
        <v>-</v>
      </c>
      <c r="N1428" s="30"/>
      <c r="O1428" s="18"/>
      <c r="P1428" s="19">
        <f t="shared" si="690"/>
        <v>0</v>
      </c>
      <c r="Q1428" s="20">
        <f t="shared" si="666"/>
        <v>0</v>
      </c>
      <c r="R1428" s="13">
        <f t="shared" si="667"/>
        <v>0</v>
      </c>
      <c r="S1428" s="13" t="str">
        <f>IFERROR(VLOOKUP($B1428,'[1]Market Cap'!$G:$I,3,FALSE),"-")</f>
        <v>Small Cap</v>
      </c>
      <c r="T1428" s="13"/>
      <c r="U1428" s="13"/>
      <c r="V1428" s="21">
        <f t="shared" si="691"/>
        <v>0</v>
      </c>
      <c r="W1428" s="21">
        <f t="shared" si="691"/>
        <v>0</v>
      </c>
      <c r="X1428" s="21">
        <f t="shared" si="691"/>
        <v>0</v>
      </c>
      <c r="Y1428" s="22">
        <f t="shared" si="668"/>
        <v>0</v>
      </c>
      <c r="Z1428" s="13">
        <f t="shared" si="669"/>
        <v>0</v>
      </c>
      <c r="AA1428" s="23">
        <f t="shared" si="670"/>
        <v>0</v>
      </c>
      <c r="AB1428" s="23">
        <f t="shared" si="671"/>
        <v>0</v>
      </c>
      <c r="AC1428" s="23">
        <f t="shared" si="672"/>
        <v>0</v>
      </c>
      <c r="AD1428" s="24">
        <f t="shared" si="673"/>
        <v>0</v>
      </c>
      <c r="AE1428" s="25">
        <f>IFERROR(VLOOKUP($B1428,'[1]Market Cap'!$G:$I,2,FALSE),"-")</f>
        <v>721.60262020000005</v>
      </c>
      <c r="AF1428" s="20">
        <f t="shared" si="674"/>
        <v>0</v>
      </c>
      <c r="AG1428" s="17">
        <f t="shared" si="675"/>
        <v>0</v>
      </c>
      <c r="AH1428" s="17">
        <f t="shared" si="676"/>
        <v>0</v>
      </c>
      <c r="AI1428" s="17" t="str">
        <f t="shared" si="677"/>
        <v>-</v>
      </c>
      <c r="AJ1428" s="26" t="str">
        <f>IFERROR(VLOOKUP($B1428,'[1]Paste Only'!$D:$AM,26,FALSE),"-")</f>
        <v>-</v>
      </c>
      <c r="AK1428" s="26" t="str">
        <f>IFERROR(VLOOKUP($B1428,'[1]Paste Only'!$D:$AM,23,FALSE),"-")</f>
        <v>-</v>
      </c>
      <c r="AL1428" s="26" t="str">
        <f>IFERROR(VLOOKUP($B1428,'[1]Paste Only'!$D:$AM,22,FALSE),"-")</f>
        <v>-</v>
      </c>
      <c r="AM1428" s="21" t="str">
        <f t="shared" si="692"/>
        <v>-</v>
      </c>
      <c r="AN1428" s="21" t="str">
        <f t="shared" si="692"/>
        <v>-</v>
      </c>
      <c r="AO1428" s="21" t="str">
        <f t="shared" si="692"/>
        <v>-</v>
      </c>
      <c r="AP1428" s="27">
        <f t="shared" si="678"/>
        <v>0</v>
      </c>
      <c r="AQ1428" s="27" t="str">
        <f t="shared" si="679"/>
        <v>-</v>
      </c>
      <c r="AR1428" s="27" t="str">
        <f t="shared" si="680"/>
        <v>-</v>
      </c>
      <c r="AS1428" s="27">
        <f t="shared" si="681"/>
        <v>0</v>
      </c>
      <c r="AT1428" s="27">
        <f t="shared" si="682"/>
        <v>0</v>
      </c>
      <c r="AU1428" s="27">
        <f t="shared" si="683"/>
        <v>0</v>
      </c>
      <c r="AV1428" s="21" t="str">
        <f t="shared" si="684"/>
        <v>0</v>
      </c>
      <c r="AW1428" s="27">
        <f t="shared" si="685"/>
        <v>0</v>
      </c>
      <c r="AX1428" s="27" t="str">
        <f t="shared" si="686"/>
        <v>-</v>
      </c>
      <c r="AY1428" s="27" t="str">
        <f t="shared" si="687"/>
        <v>-</v>
      </c>
      <c r="AZ1428" s="21" t="str">
        <f t="shared" si="688"/>
        <v>-</v>
      </c>
      <c r="BA1428" s="21" t="str">
        <f t="shared" si="689"/>
        <v>-</v>
      </c>
      <c r="BB1428" s="28"/>
      <c r="BC1428" s="28"/>
      <c r="BD1428" s="28"/>
      <c r="BE1428" s="28"/>
      <c r="BF1428" s="28"/>
      <c r="BG1428" s="29"/>
      <c r="BH1428" s="29"/>
      <c r="BI1428" s="29"/>
      <c r="BJ1428" s="29"/>
      <c r="BK1428" s="29"/>
    </row>
    <row r="1429" spans="1:64" x14ac:dyDescent="0.25">
      <c r="A1429" s="13" t="s">
        <v>4336</v>
      </c>
      <c r="B1429" s="33" t="s">
        <v>4337</v>
      </c>
      <c r="C1429" s="13" t="s">
        <v>4338</v>
      </c>
      <c r="D1429" s="13" t="str">
        <f>IFERROR(VLOOKUP($B1429,[1]GICS!$C:$D,2,FALSE),"-")</f>
        <v>Health Care</v>
      </c>
      <c r="E1429" s="14">
        <f>IFERROR(IF(VLOOKUP($B1429,'[1]Paste Only'!$D:$AM,4,FALSE)="-",VLOOKUP($B1429,'[1]Market Cap'!$A:$J,10,FALSE),VLOOKUP($B1429,'[1]Paste Only'!$D:$AM,4,FALSE)),"-")</f>
        <v>217</v>
      </c>
      <c r="F1429" s="14" t="str">
        <f>IFERROR(VLOOKUP($B1429,'[1]Paste Only'!$D:$AM,5,FALSE),"-")</f>
        <v>-</v>
      </c>
      <c r="G1429" s="15">
        <f>IFERROR(VLOOKUP($B1429,'[1]Paste Only'!$D:$AM,6,FALSE),"-")</f>
        <v>0</v>
      </c>
      <c r="H1429" s="15">
        <f>IFERROR(VLOOKUP($B1429,'[1]Paste Only'!$D:$AM,7,FALSE),"-")</f>
        <v>0</v>
      </c>
      <c r="I1429" s="15">
        <f>IFERROR(VLOOKUP($B1429,'[1]Paste Only'!$D:$AM,8,FALSE),"-")</f>
        <v>0</v>
      </c>
      <c r="J1429" s="34"/>
      <c r="K1429" s="34"/>
      <c r="L1429" s="14">
        <f>IFERROR(VLOOKUP($B1429,'[1]Paste Only'!$D:$AM,12,FALSE),"-")</f>
        <v>-30.701157500000001</v>
      </c>
      <c r="M1429" s="14" t="str">
        <f>IFERROR(VLOOKUP($B1429,'[1]Paste Only'!$D:$AM,15,FALSE),"-")</f>
        <v>-</v>
      </c>
      <c r="N1429" s="30"/>
      <c r="O1429" s="18"/>
      <c r="P1429" s="19">
        <f t="shared" si="690"/>
        <v>0</v>
      </c>
      <c r="Q1429" s="20">
        <f t="shared" si="666"/>
        <v>0</v>
      </c>
      <c r="R1429" s="13">
        <f t="shared" si="667"/>
        <v>0</v>
      </c>
      <c r="S1429" s="13" t="str">
        <f>IFERROR(VLOOKUP($B1429,'[1]Market Cap'!$G:$I,3,FALSE),"-")</f>
        <v>Small Cap</v>
      </c>
      <c r="T1429" s="13"/>
      <c r="U1429" s="13"/>
      <c r="V1429" s="21">
        <f t="shared" si="691"/>
        <v>0</v>
      </c>
      <c r="W1429" s="21">
        <f t="shared" si="691"/>
        <v>0</v>
      </c>
      <c r="X1429" s="21">
        <f t="shared" si="691"/>
        <v>0</v>
      </c>
      <c r="Y1429" s="22">
        <f t="shared" si="668"/>
        <v>0</v>
      </c>
      <c r="Z1429" s="13">
        <f t="shared" si="669"/>
        <v>0</v>
      </c>
      <c r="AA1429" s="23">
        <f t="shared" si="670"/>
        <v>0</v>
      </c>
      <c r="AB1429" s="23">
        <f t="shared" si="671"/>
        <v>0</v>
      </c>
      <c r="AC1429" s="23">
        <f t="shared" si="672"/>
        <v>0</v>
      </c>
      <c r="AD1429" s="24">
        <f t="shared" si="673"/>
        <v>0</v>
      </c>
      <c r="AE1429" s="25">
        <f>IFERROR(VLOOKUP($B1429,'[1]Market Cap'!$G:$I,2,FALSE),"-")</f>
        <v>1134.5218955</v>
      </c>
      <c r="AF1429" s="20">
        <f t="shared" si="674"/>
        <v>0</v>
      </c>
      <c r="AG1429" s="17">
        <f t="shared" si="675"/>
        <v>0</v>
      </c>
      <c r="AH1429" s="17">
        <f t="shared" si="676"/>
        <v>0</v>
      </c>
      <c r="AI1429" s="17" t="str">
        <f t="shared" si="677"/>
        <v>-</v>
      </c>
      <c r="AJ1429" s="26" t="str">
        <f>IFERROR(VLOOKUP($B1429,'[1]Paste Only'!$D:$AM,26,FALSE),"-")</f>
        <v>-</v>
      </c>
      <c r="AK1429" s="26" t="str">
        <f>IFERROR(VLOOKUP($B1429,'[1]Paste Only'!$D:$AM,23,FALSE),"-")</f>
        <v>-</v>
      </c>
      <c r="AL1429" s="26" t="str">
        <f>IFERROR(VLOOKUP($B1429,'[1]Paste Only'!$D:$AM,22,FALSE),"-")</f>
        <v>-</v>
      </c>
      <c r="AM1429" s="21" t="str">
        <f t="shared" si="692"/>
        <v>-</v>
      </c>
      <c r="AN1429" s="21" t="str">
        <f t="shared" si="692"/>
        <v>-</v>
      </c>
      <c r="AO1429" s="21" t="str">
        <f t="shared" si="692"/>
        <v>-</v>
      </c>
      <c r="AP1429" s="27">
        <f t="shared" si="678"/>
        <v>0</v>
      </c>
      <c r="AQ1429" s="27" t="str">
        <f t="shared" si="679"/>
        <v>-</v>
      </c>
      <c r="AR1429" s="27" t="str">
        <f t="shared" si="680"/>
        <v>-</v>
      </c>
      <c r="AS1429" s="27">
        <f t="shared" si="681"/>
        <v>0</v>
      </c>
      <c r="AT1429" s="27">
        <f t="shared" si="682"/>
        <v>0</v>
      </c>
      <c r="AU1429" s="27">
        <f t="shared" si="683"/>
        <v>0</v>
      </c>
      <c r="AV1429" s="21" t="str">
        <f t="shared" si="684"/>
        <v>0</v>
      </c>
      <c r="AW1429" s="27">
        <f t="shared" si="685"/>
        <v>0</v>
      </c>
      <c r="AX1429" s="27" t="str">
        <f t="shared" si="686"/>
        <v>-</v>
      </c>
      <c r="AY1429" s="27" t="str">
        <f t="shared" si="687"/>
        <v>-</v>
      </c>
      <c r="AZ1429" s="21" t="str">
        <f t="shared" si="688"/>
        <v>-</v>
      </c>
      <c r="BA1429" s="21" t="str">
        <f t="shared" si="689"/>
        <v>-</v>
      </c>
      <c r="BB1429" s="28"/>
      <c r="BC1429" s="28"/>
      <c r="BD1429" s="28"/>
      <c r="BE1429" s="28"/>
      <c r="BF1429" s="28"/>
      <c r="BG1429" s="29"/>
      <c r="BH1429" s="29"/>
      <c r="BI1429" s="29"/>
      <c r="BJ1429" s="29"/>
      <c r="BK1429" s="29"/>
    </row>
    <row r="1430" spans="1:64" x14ac:dyDescent="0.25">
      <c r="A1430" s="13" t="s">
        <v>4339</v>
      </c>
      <c r="B1430" s="33" t="s">
        <v>4340</v>
      </c>
      <c r="C1430" s="13" t="s">
        <v>4341</v>
      </c>
      <c r="D1430" s="13" t="str">
        <f>IFERROR(VLOOKUP($B1430,[1]GICS!$C:$D,2,FALSE),"-")</f>
        <v>Consumer Discretionary</v>
      </c>
      <c r="E1430" s="14">
        <f>IFERROR(IF(VLOOKUP($B1430,'[1]Paste Only'!$D:$AM,4,FALSE)="-",VLOOKUP($B1430,'[1]Market Cap'!$A:$J,10,FALSE),VLOOKUP($B1430,'[1]Paste Only'!$D:$AM,4,FALSE)),"-")</f>
        <v>124</v>
      </c>
      <c r="F1430" s="14" t="str">
        <f>IFERROR(VLOOKUP($B1430,'[1]Paste Only'!$D:$AM,5,FALSE),"-")</f>
        <v>-</v>
      </c>
      <c r="G1430" s="15">
        <f>IFERROR(VLOOKUP($B1430,'[1]Paste Only'!$D:$AM,6,FALSE),"-")</f>
        <v>0</v>
      </c>
      <c r="H1430" s="15">
        <f>IFERROR(VLOOKUP($B1430,'[1]Paste Only'!$D:$AM,7,FALSE),"-")</f>
        <v>0</v>
      </c>
      <c r="I1430" s="15">
        <f>IFERROR(VLOOKUP($B1430,'[1]Paste Only'!$D:$AM,8,FALSE),"-")</f>
        <v>0</v>
      </c>
      <c r="J1430" s="34"/>
      <c r="K1430" s="34"/>
      <c r="L1430" s="14">
        <f>IFERROR(VLOOKUP($B1430,'[1]Paste Only'!$D:$AM,12,FALSE),"-")</f>
        <v>4.51</v>
      </c>
      <c r="M1430" s="14" t="str">
        <f>IFERROR(VLOOKUP($B1430,'[1]Paste Only'!$D:$AM,15,FALSE),"-")</f>
        <v>-</v>
      </c>
      <c r="N1430" s="30"/>
      <c r="O1430" s="18"/>
      <c r="P1430" s="19">
        <f t="shared" si="690"/>
        <v>0</v>
      </c>
      <c r="Q1430" s="20">
        <f t="shared" si="666"/>
        <v>0</v>
      </c>
      <c r="R1430" s="13">
        <f t="shared" si="667"/>
        <v>0</v>
      </c>
      <c r="S1430" s="13" t="str">
        <f>IFERROR(VLOOKUP($B1430,'[1]Market Cap'!$G:$I,3,FALSE),"-")</f>
        <v>Small Cap</v>
      </c>
      <c r="T1430" s="13"/>
      <c r="U1430" s="13"/>
      <c r="V1430" s="21">
        <f t="shared" si="691"/>
        <v>0</v>
      </c>
      <c r="W1430" s="21">
        <f t="shared" si="691"/>
        <v>0</v>
      </c>
      <c r="X1430" s="21">
        <f t="shared" si="691"/>
        <v>0</v>
      </c>
      <c r="Y1430" s="22">
        <f t="shared" si="668"/>
        <v>0</v>
      </c>
      <c r="Z1430" s="13">
        <f t="shared" si="669"/>
        <v>0</v>
      </c>
      <c r="AA1430" s="23">
        <f t="shared" si="670"/>
        <v>0</v>
      </c>
      <c r="AB1430" s="23">
        <f t="shared" si="671"/>
        <v>0</v>
      </c>
      <c r="AC1430" s="23">
        <f t="shared" si="672"/>
        <v>0</v>
      </c>
      <c r="AD1430" s="24">
        <f t="shared" si="673"/>
        <v>0</v>
      </c>
      <c r="AE1430" s="25">
        <f>IFERROR(VLOOKUP($B1430,'[1]Market Cap'!$G:$I,2,FALSE),"-")</f>
        <v>598.1221468</v>
      </c>
      <c r="AF1430" s="20">
        <f t="shared" si="674"/>
        <v>0</v>
      </c>
      <c r="AG1430" s="17">
        <f t="shared" si="675"/>
        <v>0</v>
      </c>
      <c r="AH1430" s="17">
        <f t="shared" si="676"/>
        <v>0</v>
      </c>
      <c r="AI1430" s="17" t="str">
        <f t="shared" si="677"/>
        <v>-</v>
      </c>
      <c r="AJ1430" s="26" t="str">
        <f>IFERROR(VLOOKUP($B1430,'[1]Paste Only'!$D:$AM,26,FALSE),"-")</f>
        <v>-</v>
      </c>
      <c r="AK1430" s="26" t="str">
        <f>IFERROR(VLOOKUP($B1430,'[1]Paste Only'!$D:$AM,23,FALSE),"-")</f>
        <v>-</v>
      </c>
      <c r="AL1430" s="26" t="str">
        <f>IFERROR(VLOOKUP($B1430,'[1]Paste Only'!$D:$AM,22,FALSE),"-")</f>
        <v>-</v>
      </c>
      <c r="AM1430" s="21" t="str">
        <f t="shared" si="692"/>
        <v>-</v>
      </c>
      <c r="AN1430" s="21" t="str">
        <f t="shared" si="692"/>
        <v>-</v>
      </c>
      <c r="AO1430" s="21" t="str">
        <f t="shared" si="692"/>
        <v>-</v>
      </c>
      <c r="AP1430" s="27">
        <f t="shared" si="678"/>
        <v>0</v>
      </c>
      <c r="AQ1430" s="27" t="str">
        <f t="shared" si="679"/>
        <v>-</v>
      </c>
      <c r="AR1430" s="27" t="str">
        <f t="shared" si="680"/>
        <v>-</v>
      </c>
      <c r="AS1430" s="27">
        <f t="shared" si="681"/>
        <v>0</v>
      </c>
      <c r="AT1430" s="27">
        <f t="shared" si="682"/>
        <v>0</v>
      </c>
      <c r="AU1430" s="27">
        <f t="shared" si="683"/>
        <v>0</v>
      </c>
      <c r="AV1430" s="21" t="str">
        <f t="shared" si="684"/>
        <v>0</v>
      </c>
      <c r="AW1430" s="27">
        <f t="shared" si="685"/>
        <v>0</v>
      </c>
      <c r="AX1430" s="27" t="str">
        <f t="shared" si="686"/>
        <v>-</v>
      </c>
      <c r="AY1430" s="27" t="str">
        <f t="shared" si="687"/>
        <v>-</v>
      </c>
      <c r="AZ1430" s="21" t="str">
        <f t="shared" si="688"/>
        <v>-</v>
      </c>
      <c r="BA1430" s="21" t="str">
        <f t="shared" si="689"/>
        <v>-</v>
      </c>
      <c r="BB1430" s="28"/>
      <c r="BC1430" s="28"/>
      <c r="BD1430" s="28"/>
      <c r="BE1430" s="28"/>
      <c r="BF1430" s="28"/>
      <c r="BG1430" s="29"/>
      <c r="BH1430" s="29"/>
      <c r="BI1430" s="29"/>
      <c r="BJ1430" s="29"/>
      <c r="BK1430" s="29"/>
    </row>
    <row r="1431" spans="1:64" x14ac:dyDescent="0.25">
      <c r="A1431" s="13" t="s">
        <v>4342</v>
      </c>
      <c r="B1431" s="33" t="s">
        <v>4343</v>
      </c>
      <c r="C1431" s="13" t="s">
        <v>4344</v>
      </c>
      <c r="D1431" s="13" t="str">
        <f>IFERROR(VLOOKUP($B1431,[1]GICS!$C:$D,2,FALSE),"-")</f>
        <v>Consumer Staples</v>
      </c>
      <c r="E1431" s="14">
        <f>IFERROR(IF(VLOOKUP($B1431,'[1]Paste Only'!$D:$AM,4,FALSE)="-",VLOOKUP($B1431,'[1]Market Cap'!$A:$J,10,FALSE),VLOOKUP($B1431,'[1]Paste Only'!$D:$AM,4,FALSE)),"-")</f>
        <v>1022.05</v>
      </c>
      <c r="F1431" s="14">
        <f>IFERROR(VLOOKUP($B1431,'[1]Paste Only'!$D:$AM,5,FALSE),"-")</f>
        <v>1300</v>
      </c>
      <c r="G1431" s="15">
        <f>IFERROR(VLOOKUP($B1431,'[1]Paste Only'!$D:$AM,6,FALSE),"-")</f>
        <v>2</v>
      </c>
      <c r="H1431" s="15">
        <f>IFERROR(VLOOKUP($B1431,'[1]Paste Only'!$D:$AM,7,FALSE),"-")</f>
        <v>0</v>
      </c>
      <c r="I1431" s="15">
        <f>IFERROR(VLOOKUP($B1431,'[1]Paste Only'!$D:$AM,8,FALSE),"-")</f>
        <v>0</v>
      </c>
      <c r="J1431" s="34"/>
      <c r="K1431" s="34"/>
      <c r="L1431" s="14">
        <f>IFERROR(VLOOKUP($B1431,'[1]Paste Only'!$D:$AM,12,FALSE),"-")</f>
        <v>45.03</v>
      </c>
      <c r="M1431" s="14" t="str">
        <f>IFERROR(VLOOKUP($B1431,'[1]Paste Only'!$D:$AM,15,FALSE),"-")</f>
        <v>-</v>
      </c>
      <c r="N1431" s="30"/>
      <c r="O1431" s="18"/>
      <c r="P1431" s="19">
        <f t="shared" si="690"/>
        <v>0</v>
      </c>
      <c r="Q1431" s="20">
        <f t="shared" si="666"/>
        <v>0.27195342693605995</v>
      </c>
      <c r="R1431" s="13">
        <f t="shared" si="667"/>
        <v>2</v>
      </c>
      <c r="S1431" s="13" t="str">
        <f>IFERROR(VLOOKUP($B1431,'[1]Market Cap'!$G:$I,3,FALSE),"-")</f>
        <v>Small Cap</v>
      </c>
      <c r="T1431" s="13"/>
      <c r="U1431" s="13"/>
      <c r="V1431" s="21">
        <f t="shared" si="691"/>
        <v>0</v>
      </c>
      <c r="W1431" s="21">
        <f t="shared" si="691"/>
        <v>0</v>
      </c>
      <c r="X1431" s="21">
        <f t="shared" si="691"/>
        <v>0</v>
      </c>
      <c r="Y1431" s="22">
        <f t="shared" si="668"/>
        <v>0</v>
      </c>
      <c r="Z1431" s="13">
        <f t="shared" si="669"/>
        <v>0</v>
      </c>
      <c r="AA1431" s="23">
        <f t="shared" si="670"/>
        <v>0</v>
      </c>
      <c r="AB1431" s="23">
        <f t="shared" si="671"/>
        <v>0</v>
      </c>
      <c r="AC1431" s="23">
        <f t="shared" si="672"/>
        <v>0</v>
      </c>
      <c r="AD1431" s="24">
        <f t="shared" si="673"/>
        <v>0</v>
      </c>
      <c r="AE1431" s="25">
        <f>IFERROR(VLOOKUP($B1431,'[1]Market Cap'!$G:$I,2,FALSE),"-")</f>
        <v>1847.7846360000001</v>
      </c>
      <c r="AF1431" s="20">
        <f t="shared" si="674"/>
        <v>0</v>
      </c>
      <c r="AG1431" s="17">
        <f t="shared" si="675"/>
        <v>0</v>
      </c>
      <c r="AH1431" s="17">
        <f t="shared" si="676"/>
        <v>0</v>
      </c>
      <c r="AI1431" s="17" t="str">
        <f t="shared" si="677"/>
        <v>-</v>
      </c>
      <c r="AJ1431" s="26">
        <f>IFERROR(VLOOKUP($B1431,'[1]Paste Only'!$D:$AM,26,FALSE),"-")</f>
        <v>1300</v>
      </c>
      <c r="AK1431" s="26">
        <f>IFERROR(VLOOKUP($B1431,'[1]Paste Only'!$D:$AM,23,FALSE),"-")</f>
        <v>1300</v>
      </c>
      <c r="AL1431" s="26">
        <f>IFERROR(VLOOKUP($B1431,'[1]Paste Only'!$D:$AM,22,FALSE),"-")</f>
        <v>1300</v>
      </c>
      <c r="AM1431" s="21">
        <f t="shared" si="692"/>
        <v>0</v>
      </c>
      <c r="AN1431" s="21">
        <f t="shared" si="692"/>
        <v>0</v>
      </c>
      <c r="AO1431" s="21">
        <f t="shared" si="692"/>
        <v>0</v>
      </c>
      <c r="AP1431" s="27">
        <f t="shared" si="678"/>
        <v>0</v>
      </c>
      <c r="AQ1431" s="27">
        <f t="shared" si="679"/>
        <v>0</v>
      </c>
      <c r="AR1431" s="27">
        <f t="shared" si="680"/>
        <v>1300</v>
      </c>
      <c r="AS1431" s="27">
        <f t="shared" si="681"/>
        <v>1300</v>
      </c>
      <c r="AT1431" s="27">
        <f t="shared" si="682"/>
        <v>0</v>
      </c>
      <c r="AU1431" s="27">
        <f t="shared" si="683"/>
        <v>0</v>
      </c>
      <c r="AV1431" s="21">
        <f t="shared" si="684"/>
        <v>1</v>
      </c>
      <c r="AW1431" s="27">
        <f t="shared" si="685"/>
        <v>1300</v>
      </c>
      <c r="AX1431" s="27">
        <f t="shared" si="686"/>
        <v>1300</v>
      </c>
      <c r="AY1431" s="27">
        <f t="shared" si="687"/>
        <v>1300</v>
      </c>
      <c r="AZ1431" s="21">
        <f t="shared" si="688"/>
        <v>0.27195342693605995</v>
      </c>
      <c r="BA1431" s="21">
        <f t="shared" si="689"/>
        <v>0.27195342693605995</v>
      </c>
      <c r="BB1431" s="28"/>
      <c r="BC1431" s="28"/>
      <c r="BD1431" s="28"/>
      <c r="BE1431" s="28"/>
      <c r="BF1431" s="28"/>
      <c r="BG1431" s="29"/>
      <c r="BH1431" s="29"/>
      <c r="BI1431" s="29"/>
      <c r="BJ1431" s="29"/>
      <c r="BK1431" s="29"/>
    </row>
    <row r="1432" spans="1:64" x14ac:dyDescent="0.25">
      <c r="A1432" s="13" t="s">
        <v>4345</v>
      </c>
      <c r="B1432" s="33" t="s">
        <v>4346</v>
      </c>
      <c r="C1432" s="13" t="s">
        <v>4347</v>
      </c>
      <c r="D1432" s="13" t="str">
        <f>IFERROR(VLOOKUP($B1432,[1]GICS!$C:$D,2,FALSE),"-")</f>
        <v>-</v>
      </c>
      <c r="E1432" s="14">
        <f>IFERROR(IF(VLOOKUP($B1432,'[1]Paste Only'!$D:$AM,4,FALSE)="-",VLOOKUP($B1432,'[1]Market Cap'!$A:$J,10,FALSE),VLOOKUP($B1432,'[1]Paste Only'!$D:$AM,4,FALSE)),"-")</f>
        <v>0</v>
      </c>
      <c r="F1432" s="14" t="str">
        <f>IFERROR(VLOOKUP($B1432,'[1]Paste Only'!$D:$AM,5,FALSE),"-")</f>
        <v>-</v>
      </c>
      <c r="G1432" s="15">
        <f>IFERROR(VLOOKUP($B1432,'[1]Paste Only'!$D:$AM,6,FALSE),"-")</f>
        <v>0</v>
      </c>
      <c r="H1432" s="15">
        <f>IFERROR(VLOOKUP($B1432,'[1]Paste Only'!$D:$AM,7,FALSE),"-")</f>
        <v>0</v>
      </c>
      <c r="I1432" s="15">
        <f>IFERROR(VLOOKUP($B1432,'[1]Paste Only'!$D:$AM,8,FALSE),"-")</f>
        <v>0</v>
      </c>
      <c r="J1432" s="34"/>
      <c r="K1432" s="34"/>
      <c r="L1432" s="14">
        <f>IFERROR(VLOOKUP($B1432,'[1]Paste Only'!$D:$AM,12,FALSE),"-")</f>
        <v>-14.216213</v>
      </c>
      <c r="M1432" s="14" t="str">
        <f>IFERROR(VLOOKUP($B1432,'[1]Paste Only'!$D:$AM,15,FALSE),"-")</f>
        <v>-</v>
      </c>
      <c r="N1432" s="30"/>
      <c r="O1432" s="18"/>
      <c r="P1432" s="19">
        <f t="shared" si="690"/>
        <v>0</v>
      </c>
      <c r="Q1432" s="20">
        <f t="shared" si="666"/>
        <v>0</v>
      </c>
      <c r="R1432" s="13">
        <f t="shared" si="667"/>
        <v>0</v>
      </c>
      <c r="S1432" s="13" t="str">
        <f>IFERROR(VLOOKUP($B1432,'[1]Market Cap'!$G:$I,3,FALSE),"-")</f>
        <v>Small Cap</v>
      </c>
      <c r="T1432" s="13"/>
      <c r="U1432" s="13"/>
      <c r="V1432" s="21">
        <f t="shared" si="691"/>
        <v>0</v>
      </c>
      <c r="W1432" s="21">
        <f t="shared" si="691"/>
        <v>0</v>
      </c>
      <c r="X1432" s="21">
        <f t="shared" si="691"/>
        <v>0</v>
      </c>
      <c r="Y1432" s="22">
        <f t="shared" si="668"/>
        <v>0</v>
      </c>
      <c r="Z1432" s="13">
        <f t="shared" si="669"/>
        <v>0</v>
      </c>
      <c r="AA1432" s="23">
        <f t="shared" si="670"/>
        <v>0</v>
      </c>
      <c r="AB1432" s="23">
        <f t="shared" si="671"/>
        <v>0</v>
      </c>
      <c r="AC1432" s="23">
        <f t="shared" si="672"/>
        <v>0</v>
      </c>
      <c r="AD1432" s="24">
        <f t="shared" si="673"/>
        <v>0</v>
      </c>
      <c r="AE1432" s="25">
        <f>IFERROR(VLOOKUP($B1432,'[1]Market Cap'!$G:$I,2,FALSE),"-")</f>
        <v>0</v>
      </c>
      <c r="AF1432" s="20">
        <f t="shared" si="674"/>
        <v>0</v>
      </c>
      <c r="AG1432" s="17">
        <f t="shared" si="675"/>
        <v>0</v>
      </c>
      <c r="AH1432" s="17">
        <f t="shared" si="676"/>
        <v>0</v>
      </c>
      <c r="AI1432" s="17" t="str">
        <f t="shared" si="677"/>
        <v>-</v>
      </c>
      <c r="AJ1432" s="26" t="str">
        <f>IFERROR(VLOOKUP($B1432,'[1]Paste Only'!$D:$AM,26,FALSE),"-")</f>
        <v>-</v>
      </c>
      <c r="AK1432" s="26" t="str">
        <f>IFERROR(VLOOKUP($B1432,'[1]Paste Only'!$D:$AM,23,FALSE),"-")</f>
        <v>-</v>
      </c>
      <c r="AL1432" s="26" t="str">
        <f>IFERROR(VLOOKUP($B1432,'[1]Paste Only'!$D:$AM,22,FALSE),"-")</f>
        <v>-</v>
      </c>
      <c r="AM1432" s="21" t="str">
        <f t="shared" si="692"/>
        <v>-</v>
      </c>
      <c r="AN1432" s="21" t="str">
        <f t="shared" si="692"/>
        <v>-</v>
      </c>
      <c r="AO1432" s="21" t="str">
        <f t="shared" si="692"/>
        <v>-</v>
      </c>
      <c r="AP1432" s="27">
        <f t="shared" si="678"/>
        <v>0</v>
      </c>
      <c r="AQ1432" s="27" t="str">
        <f t="shared" si="679"/>
        <v>-</v>
      </c>
      <c r="AR1432" s="27" t="str">
        <f t="shared" si="680"/>
        <v>-</v>
      </c>
      <c r="AS1432" s="27">
        <f t="shared" si="681"/>
        <v>0</v>
      </c>
      <c r="AT1432" s="27">
        <f t="shared" si="682"/>
        <v>0</v>
      </c>
      <c r="AU1432" s="27">
        <f t="shared" si="683"/>
        <v>0</v>
      </c>
      <c r="AV1432" s="21" t="str">
        <f t="shared" si="684"/>
        <v>0</v>
      </c>
      <c r="AW1432" s="27">
        <f t="shared" si="685"/>
        <v>0</v>
      </c>
      <c r="AX1432" s="27" t="str">
        <f t="shared" si="686"/>
        <v>-</v>
      </c>
      <c r="AY1432" s="27" t="str">
        <f t="shared" si="687"/>
        <v>-</v>
      </c>
      <c r="AZ1432" s="21" t="str">
        <f t="shared" si="688"/>
        <v>-</v>
      </c>
      <c r="BA1432" s="21" t="str">
        <f t="shared" si="689"/>
        <v>-</v>
      </c>
      <c r="BB1432" s="28"/>
      <c r="BC1432" s="28"/>
      <c r="BD1432" s="28"/>
      <c r="BE1432" s="28"/>
      <c r="BF1432" s="28"/>
      <c r="BG1432" s="29"/>
      <c r="BH1432" s="29"/>
      <c r="BI1432" s="29"/>
      <c r="BJ1432" s="29"/>
      <c r="BK1432" s="29"/>
    </row>
    <row r="1433" spans="1:64" x14ac:dyDescent="0.25">
      <c r="A1433" s="13" t="s">
        <v>4348</v>
      </c>
      <c r="B1433" s="33" t="s">
        <v>4349</v>
      </c>
      <c r="C1433" s="13" t="s">
        <v>4350</v>
      </c>
      <c r="D1433" s="13" t="str">
        <f>IFERROR(VLOOKUP($B1433,[1]GICS!$C:$D,2,FALSE),"-")</f>
        <v>Industrials</v>
      </c>
      <c r="E1433" s="14">
        <f>IFERROR(IF(VLOOKUP($B1433,'[1]Paste Only'!$D:$AM,4,FALSE)="-",VLOOKUP($B1433,'[1]Market Cap'!$A:$J,10,FALSE),VLOOKUP($B1433,'[1]Paste Only'!$D:$AM,4,FALSE)),"-")</f>
        <v>1656</v>
      </c>
      <c r="F1433" s="14" t="str">
        <f>IFERROR(VLOOKUP($B1433,'[1]Paste Only'!$D:$AM,5,FALSE),"-")</f>
        <v>-</v>
      </c>
      <c r="G1433" s="15">
        <f>IFERROR(VLOOKUP($B1433,'[1]Paste Only'!$D:$AM,6,FALSE),"-")</f>
        <v>0</v>
      </c>
      <c r="H1433" s="15">
        <f>IFERROR(VLOOKUP($B1433,'[1]Paste Only'!$D:$AM,7,FALSE),"-")</f>
        <v>0</v>
      </c>
      <c r="I1433" s="15">
        <f>IFERROR(VLOOKUP($B1433,'[1]Paste Only'!$D:$AM,8,FALSE),"-")</f>
        <v>0</v>
      </c>
      <c r="J1433" s="34"/>
      <c r="K1433" s="34"/>
      <c r="L1433" s="14">
        <f>IFERROR(VLOOKUP($B1433,'[1]Paste Only'!$D:$AM,12,FALSE),"-")</f>
        <v>-30.95</v>
      </c>
      <c r="M1433" s="14" t="str">
        <f>IFERROR(VLOOKUP($B1433,'[1]Paste Only'!$D:$AM,15,FALSE),"-")</f>
        <v>-</v>
      </c>
      <c r="N1433" s="30"/>
      <c r="O1433" s="18"/>
      <c r="P1433" s="19">
        <f t="shared" si="690"/>
        <v>0</v>
      </c>
      <c r="Q1433" s="20">
        <f t="shared" si="666"/>
        <v>0</v>
      </c>
      <c r="R1433" s="13">
        <f t="shared" si="667"/>
        <v>0</v>
      </c>
      <c r="S1433" s="13" t="str">
        <f>IFERROR(VLOOKUP($B1433,'[1]Market Cap'!$G:$I,3,FALSE),"-")</f>
        <v>Small Cap</v>
      </c>
      <c r="T1433" s="13"/>
      <c r="U1433" s="13"/>
      <c r="V1433" s="21">
        <f t="shared" si="691"/>
        <v>0</v>
      </c>
      <c r="W1433" s="21">
        <f t="shared" si="691"/>
        <v>0</v>
      </c>
      <c r="X1433" s="21">
        <f t="shared" si="691"/>
        <v>0</v>
      </c>
      <c r="Y1433" s="22">
        <f t="shared" si="668"/>
        <v>0</v>
      </c>
      <c r="Z1433" s="13">
        <f t="shared" si="669"/>
        <v>0</v>
      </c>
      <c r="AA1433" s="23">
        <f t="shared" si="670"/>
        <v>0</v>
      </c>
      <c r="AB1433" s="23">
        <f t="shared" si="671"/>
        <v>0</v>
      </c>
      <c r="AC1433" s="23">
        <f t="shared" si="672"/>
        <v>0</v>
      </c>
      <c r="AD1433" s="24">
        <f t="shared" si="673"/>
        <v>0</v>
      </c>
      <c r="AE1433" s="25">
        <f>IFERROR(VLOOKUP($B1433,'[1]Market Cap'!$G:$I,2,FALSE),"-")</f>
        <v>0</v>
      </c>
      <c r="AF1433" s="20">
        <f t="shared" si="674"/>
        <v>0</v>
      </c>
      <c r="AG1433" s="17">
        <f t="shared" si="675"/>
        <v>0</v>
      </c>
      <c r="AH1433" s="17">
        <f t="shared" si="676"/>
        <v>0</v>
      </c>
      <c r="AI1433" s="17" t="str">
        <f t="shared" si="677"/>
        <v>-</v>
      </c>
      <c r="AJ1433" s="26" t="str">
        <f>IFERROR(VLOOKUP($B1433,'[1]Paste Only'!$D:$AM,26,FALSE),"-")</f>
        <v>-</v>
      </c>
      <c r="AK1433" s="26" t="str">
        <f>IFERROR(VLOOKUP($B1433,'[1]Paste Only'!$D:$AM,23,FALSE),"-")</f>
        <v>-</v>
      </c>
      <c r="AL1433" s="26" t="str">
        <f>IFERROR(VLOOKUP($B1433,'[1]Paste Only'!$D:$AM,22,FALSE),"-")</f>
        <v>-</v>
      </c>
      <c r="AM1433" s="21" t="str">
        <f t="shared" si="692"/>
        <v>-</v>
      </c>
      <c r="AN1433" s="21" t="str">
        <f t="shared" si="692"/>
        <v>-</v>
      </c>
      <c r="AO1433" s="21" t="str">
        <f t="shared" si="692"/>
        <v>-</v>
      </c>
      <c r="AP1433" s="27">
        <f t="shared" si="678"/>
        <v>0</v>
      </c>
      <c r="AQ1433" s="27" t="str">
        <f t="shared" si="679"/>
        <v>-</v>
      </c>
      <c r="AR1433" s="27" t="str">
        <f t="shared" si="680"/>
        <v>-</v>
      </c>
      <c r="AS1433" s="27">
        <f t="shared" si="681"/>
        <v>0</v>
      </c>
      <c r="AT1433" s="27">
        <f t="shared" si="682"/>
        <v>0</v>
      </c>
      <c r="AU1433" s="27">
        <f t="shared" si="683"/>
        <v>0</v>
      </c>
      <c r="AV1433" s="21" t="str">
        <f t="shared" si="684"/>
        <v>0</v>
      </c>
      <c r="AW1433" s="27">
        <f t="shared" si="685"/>
        <v>0</v>
      </c>
      <c r="AX1433" s="27" t="str">
        <f t="shared" si="686"/>
        <v>-</v>
      </c>
      <c r="AY1433" s="27" t="str">
        <f t="shared" si="687"/>
        <v>-</v>
      </c>
      <c r="AZ1433" s="21" t="str">
        <f t="shared" si="688"/>
        <v>-</v>
      </c>
      <c r="BA1433" s="21" t="str">
        <f t="shared" si="689"/>
        <v>-</v>
      </c>
      <c r="BB1433" s="28"/>
      <c r="BC1433" s="28"/>
      <c r="BD1433" s="28"/>
      <c r="BE1433" s="28"/>
      <c r="BF1433" s="28"/>
      <c r="BG1433" s="29"/>
      <c r="BH1433" s="29"/>
      <c r="BI1433" s="29"/>
      <c r="BJ1433" s="29"/>
      <c r="BK1433" s="29"/>
    </row>
    <row r="1434" spans="1:64" x14ac:dyDescent="0.25">
      <c r="A1434" s="13" t="s">
        <v>4351</v>
      </c>
      <c r="B1434" s="33" t="s">
        <v>4352</v>
      </c>
      <c r="C1434" s="13" t="s">
        <v>4353</v>
      </c>
      <c r="D1434" s="13" t="str">
        <f>IFERROR(VLOOKUP($B1434,[1]GICS!$C:$D,2,FALSE),"-")</f>
        <v>Materials</v>
      </c>
      <c r="E1434" s="14">
        <f>IFERROR(IF(VLOOKUP($B1434,'[1]Paste Only'!$D:$AM,4,FALSE)="-",VLOOKUP($B1434,'[1]Market Cap'!$A:$J,10,FALSE),VLOOKUP($B1434,'[1]Paste Only'!$D:$AM,4,FALSE)),"-")</f>
        <v>239.8</v>
      </c>
      <c r="F1434" s="14" t="str">
        <f>IFERROR(VLOOKUP($B1434,'[1]Paste Only'!$D:$AM,5,FALSE),"-")</f>
        <v>-</v>
      </c>
      <c r="G1434" s="15">
        <f>IFERROR(VLOOKUP($B1434,'[1]Paste Only'!$D:$AM,6,FALSE),"-")</f>
        <v>0</v>
      </c>
      <c r="H1434" s="15">
        <f>IFERROR(VLOOKUP($B1434,'[1]Paste Only'!$D:$AM,7,FALSE),"-")</f>
        <v>0</v>
      </c>
      <c r="I1434" s="15">
        <f>IFERROR(VLOOKUP($B1434,'[1]Paste Only'!$D:$AM,8,FALSE),"-")</f>
        <v>0</v>
      </c>
      <c r="J1434" s="34"/>
      <c r="K1434" s="34"/>
      <c r="L1434" s="14">
        <f>IFERROR(VLOOKUP($B1434,'[1]Paste Only'!$D:$AM,12,FALSE),"-")</f>
        <v>6.6753020000000003</v>
      </c>
      <c r="M1434" s="14" t="str">
        <f>IFERROR(VLOOKUP($B1434,'[1]Paste Only'!$D:$AM,15,FALSE),"-")</f>
        <v>-</v>
      </c>
      <c r="N1434" s="30"/>
      <c r="O1434" s="18"/>
      <c r="P1434" s="19">
        <f t="shared" si="690"/>
        <v>0</v>
      </c>
      <c r="Q1434" s="20">
        <f t="shared" si="666"/>
        <v>0</v>
      </c>
      <c r="R1434" s="13">
        <f t="shared" si="667"/>
        <v>0</v>
      </c>
      <c r="S1434" s="13" t="str">
        <f>IFERROR(VLOOKUP($B1434,'[1]Market Cap'!$G:$I,3,FALSE),"-")</f>
        <v>Small Cap</v>
      </c>
      <c r="T1434" s="13"/>
      <c r="U1434" s="13"/>
      <c r="V1434" s="21">
        <f t="shared" si="691"/>
        <v>0</v>
      </c>
      <c r="W1434" s="21">
        <f t="shared" si="691"/>
        <v>0</v>
      </c>
      <c r="X1434" s="21">
        <f t="shared" si="691"/>
        <v>0</v>
      </c>
      <c r="Y1434" s="22">
        <f t="shared" si="668"/>
        <v>0</v>
      </c>
      <c r="Z1434" s="13">
        <f t="shared" si="669"/>
        <v>0</v>
      </c>
      <c r="AA1434" s="23">
        <f t="shared" si="670"/>
        <v>0</v>
      </c>
      <c r="AB1434" s="23">
        <f t="shared" si="671"/>
        <v>0</v>
      </c>
      <c r="AC1434" s="23">
        <f t="shared" si="672"/>
        <v>0</v>
      </c>
      <c r="AD1434" s="24">
        <f t="shared" si="673"/>
        <v>0</v>
      </c>
      <c r="AE1434" s="25">
        <f>IFERROR(VLOOKUP($B1434,'[1]Market Cap'!$G:$I,2,FALSE),"-")</f>
        <v>878.40420998000002</v>
      </c>
      <c r="AF1434" s="20">
        <f t="shared" si="674"/>
        <v>0</v>
      </c>
      <c r="AG1434" s="17">
        <f t="shared" si="675"/>
        <v>0</v>
      </c>
      <c r="AH1434" s="17">
        <f t="shared" si="676"/>
        <v>0</v>
      </c>
      <c r="AI1434" s="17" t="str">
        <f t="shared" si="677"/>
        <v>-</v>
      </c>
      <c r="AJ1434" s="26" t="str">
        <f>IFERROR(VLOOKUP($B1434,'[1]Paste Only'!$D:$AM,26,FALSE),"-")</f>
        <v>-</v>
      </c>
      <c r="AK1434" s="26" t="str">
        <f>IFERROR(VLOOKUP($B1434,'[1]Paste Only'!$D:$AM,23,FALSE),"-")</f>
        <v>-</v>
      </c>
      <c r="AL1434" s="26" t="str">
        <f>IFERROR(VLOOKUP($B1434,'[1]Paste Only'!$D:$AM,22,FALSE),"-")</f>
        <v>-</v>
      </c>
      <c r="AM1434" s="21" t="str">
        <f t="shared" si="692"/>
        <v>-</v>
      </c>
      <c r="AN1434" s="21" t="str">
        <f t="shared" si="692"/>
        <v>-</v>
      </c>
      <c r="AO1434" s="21" t="str">
        <f t="shared" si="692"/>
        <v>-</v>
      </c>
      <c r="AP1434" s="27">
        <f t="shared" si="678"/>
        <v>0</v>
      </c>
      <c r="AQ1434" s="27" t="str">
        <f t="shared" si="679"/>
        <v>-</v>
      </c>
      <c r="AR1434" s="27" t="str">
        <f t="shared" si="680"/>
        <v>-</v>
      </c>
      <c r="AS1434" s="27">
        <f t="shared" si="681"/>
        <v>0</v>
      </c>
      <c r="AT1434" s="27">
        <f t="shared" si="682"/>
        <v>0</v>
      </c>
      <c r="AU1434" s="27">
        <f t="shared" si="683"/>
        <v>0</v>
      </c>
      <c r="AV1434" s="21" t="str">
        <f t="shared" si="684"/>
        <v>0</v>
      </c>
      <c r="AW1434" s="27">
        <f t="shared" si="685"/>
        <v>0</v>
      </c>
      <c r="AX1434" s="27" t="str">
        <f t="shared" si="686"/>
        <v>-</v>
      </c>
      <c r="AY1434" s="27" t="str">
        <f t="shared" si="687"/>
        <v>-</v>
      </c>
      <c r="AZ1434" s="21" t="str">
        <f t="shared" si="688"/>
        <v>-</v>
      </c>
      <c r="BA1434" s="21" t="str">
        <f t="shared" si="689"/>
        <v>-</v>
      </c>
      <c r="BB1434" s="28"/>
      <c r="BC1434" s="28"/>
      <c r="BD1434" s="28"/>
      <c r="BE1434" s="28"/>
      <c r="BF1434" s="28"/>
      <c r="BG1434" s="29"/>
      <c r="BH1434" s="29"/>
      <c r="BI1434" s="29"/>
      <c r="BJ1434" s="29"/>
      <c r="BK1434" s="29"/>
    </row>
    <row r="1435" spans="1:64" x14ac:dyDescent="0.25">
      <c r="A1435" s="13" t="s">
        <v>4354</v>
      </c>
      <c r="B1435" s="33" t="s">
        <v>4355</v>
      </c>
      <c r="C1435" s="13" t="s">
        <v>4356</v>
      </c>
      <c r="D1435" s="13" t="str">
        <f>IFERROR(VLOOKUP($B1435,[1]GICS!$C:$D,2,FALSE),"-")</f>
        <v>Materials</v>
      </c>
      <c r="E1435" s="14">
        <f>IFERROR(IF(VLOOKUP($B1435,'[1]Paste Only'!$D:$AM,4,FALSE)="-",VLOOKUP($B1435,'[1]Market Cap'!$A:$J,10,FALSE),VLOOKUP($B1435,'[1]Paste Only'!$D:$AM,4,FALSE)),"-")</f>
        <v>602.85</v>
      </c>
      <c r="F1435" s="14" t="str">
        <f>IFERROR(VLOOKUP($B1435,'[1]Paste Only'!$D:$AM,5,FALSE),"-")</f>
        <v>-</v>
      </c>
      <c r="G1435" s="15">
        <f>IFERROR(VLOOKUP($B1435,'[1]Paste Only'!$D:$AM,6,FALSE),"-")</f>
        <v>0</v>
      </c>
      <c r="H1435" s="15">
        <f>IFERROR(VLOOKUP($B1435,'[1]Paste Only'!$D:$AM,7,FALSE),"-")</f>
        <v>0</v>
      </c>
      <c r="I1435" s="15">
        <f>IFERROR(VLOOKUP($B1435,'[1]Paste Only'!$D:$AM,8,FALSE),"-")</f>
        <v>0</v>
      </c>
      <c r="J1435" s="34"/>
      <c r="K1435" s="34"/>
      <c r="L1435" s="14">
        <f>IFERROR(VLOOKUP($B1435,'[1]Paste Only'!$D:$AM,12,FALSE),"-")</f>
        <v>50.96</v>
      </c>
      <c r="M1435" s="14" t="str">
        <f>IFERROR(VLOOKUP($B1435,'[1]Paste Only'!$D:$AM,15,FALSE),"-")</f>
        <v>-</v>
      </c>
      <c r="N1435" s="30"/>
      <c r="O1435" s="18"/>
      <c r="P1435" s="19">
        <f t="shared" si="690"/>
        <v>0</v>
      </c>
      <c r="Q1435" s="20">
        <f t="shared" si="666"/>
        <v>0</v>
      </c>
      <c r="R1435" s="13">
        <f t="shared" si="667"/>
        <v>0</v>
      </c>
      <c r="S1435" s="13" t="str">
        <f>IFERROR(VLOOKUP($B1435,'[1]Market Cap'!$G:$I,3,FALSE),"-")</f>
        <v>Small Cap</v>
      </c>
      <c r="T1435" s="13"/>
      <c r="U1435" s="13"/>
      <c r="V1435" s="21">
        <f t="shared" si="691"/>
        <v>0</v>
      </c>
      <c r="W1435" s="21">
        <f t="shared" si="691"/>
        <v>0</v>
      </c>
      <c r="X1435" s="21">
        <f t="shared" si="691"/>
        <v>0</v>
      </c>
      <c r="Y1435" s="22">
        <f t="shared" si="668"/>
        <v>0</v>
      </c>
      <c r="Z1435" s="13">
        <f t="shared" si="669"/>
        <v>0</v>
      </c>
      <c r="AA1435" s="23">
        <f t="shared" si="670"/>
        <v>0</v>
      </c>
      <c r="AB1435" s="23">
        <f t="shared" si="671"/>
        <v>0</v>
      </c>
      <c r="AC1435" s="23">
        <f t="shared" si="672"/>
        <v>0</v>
      </c>
      <c r="AD1435" s="24">
        <f t="shared" si="673"/>
        <v>0</v>
      </c>
      <c r="AE1435" s="25">
        <f>IFERROR(VLOOKUP($B1435,'[1]Market Cap'!$G:$I,2,FALSE),"-")</f>
        <v>1034.781233985</v>
      </c>
      <c r="AF1435" s="20">
        <f t="shared" si="674"/>
        <v>0</v>
      </c>
      <c r="AG1435" s="17">
        <f t="shared" si="675"/>
        <v>0</v>
      </c>
      <c r="AH1435" s="17">
        <f t="shared" si="676"/>
        <v>0</v>
      </c>
      <c r="AI1435" s="17" t="str">
        <f t="shared" si="677"/>
        <v>-</v>
      </c>
      <c r="AJ1435" s="26" t="str">
        <f>IFERROR(VLOOKUP($B1435,'[1]Paste Only'!$D:$AM,26,FALSE),"-")</f>
        <v>-</v>
      </c>
      <c r="AK1435" s="26" t="str">
        <f>IFERROR(VLOOKUP($B1435,'[1]Paste Only'!$D:$AM,23,FALSE),"-")</f>
        <v>-</v>
      </c>
      <c r="AL1435" s="26" t="str">
        <f>IFERROR(VLOOKUP($B1435,'[1]Paste Only'!$D:$AM,22,FALSE),"-")</f>
        <v>-</v>
      </c>
      <c r="AM1435" s="21" t="str">
        <f t="shared" si="692"/>
        <v>-</v>
      </c>
      <c r="AN1435" s="21" t="str">
        <f t="shared" si="692"/>
        <v>-</v>
      </c>
      <c r="AO1435" s="21" t="str">
        <f t="shared" si="692"/>
        <v>-</v>
      </c>
      <c r="AP1435" s="27">
        <f t="shared" si="678"/>
        <v>0</v>
      </c>
      <c r="AQ1435" s="27" t="str">
        <f t="shared" si="679"/>
        <v>-</v>
      </c>
      <c r="AR1435" s="27" t="str">
        <f t="shared" si="680"/>
        <v>-</v>
      </c>
      <c r="AS1435" s="27">
        <f t="shared" si="681"/>
        <v>0</v>
      </c>
      <c r="AT1435" s="27">
        <f t="shared" si="682"/>
        <v>0</v>
      </c>
      <c r="AU1435" s="27">
        <f t="shared" si="683"/>
        <v>0</v>
      </c>
      <c r="AV1435" s="21" t="str">
        <f t="shared" si="684"/>
        <v>0</v>
      </c>
      <c r="AW1435" s="27">
        <f t="shared" si="685"/>
        <v>0</v>
      </c>
      <c r="AX1435" s="27" t="str">
        <f t="shared" si="686"/>
        <v>-</v>
      </c>
      <c r="AY1435" s="27" t="str">
        <f t="shared" si="687"/>
        <v>-</v>
      </c>
      <c r="AZ1435" s="21" t="str">
        <f t="shared" si="688"/>
        <v>-</v>
      </c>
      <c r="BA1435" s="21" t="str">
        <f t="shared" si="689"/>
        <v>-</v>
      </c>
      <c r="BB1435" s="28"/>
      <c r="BC1435" s="28"/>
      <c r="BD1435" s="28"/>
      <c r="BE1435" s="28"/>
      <c r="BF1435" s="28"/>
      <c r="BG1435" s="29"/>
      <c r="BH1435" s="29"/>
      <c r="BI1435" s="29"/>
      <c r="BJ1435" s="29"/>
      <c r="BK1435" s="29"/>
    </row>
    <row r="1436" spans="1:64" x14ac:dyDescent="0.25">
      <c r="A1436" s="13" t="s">
        <v>4357</v>
      </c>
      <c r="B1436" s="33" t="s">
        <v>4358</v>
      </c>
      <c r="C1436" s="13" t="s">
        <v>4359</v>
      </c>
      <c r="D1436" s="13" t="str">
        <f>IFERROR(VLOOKUP($B1436,[1]GICS!$C:$D,2,FALSE),"-")</f>
        <v>Industrials</v>
      </c>
      <c r="E1436" s="14">
        <f>IFERROR(IF(VLOOKUP($B1436,'[1]Paste Only'!$D:$AM,4,FALSE)="-",VLOOKUP($B1436,'[1]Market Cap'!$A:$J,10,FALSE),VLOOKUP($B1436,'[1]Paste Only'!$D:$AM,4,FALSE)),"-")</f>
        <v>322.75</v>
      </c>
      <c r="F1436" s="14" t="str">
        <f>IFERROR(VLOOKUP($B1436,'[1]Paste Only'!$D:$AM,5,FALSE),"-")</f>
        <v>-</v>
      </c>
      <c r="G1436" s="15">
        <f>IFERROR(VLOOKUP($B1436,'[1]Paste Only'!$D:$AM,6,FALSE),"-")</f>
        <v>0</v>
      </c>
      <c r="H1436" s="15">
        <f>IFERROR(VLOOKUP($B1436,'[1]Paste Only'!$D:$AM,7,FALSE),"-")</f>
        <v>0</v>
      </c>
      <c r="I1436" s="15">
        <f>IFERROR(VLOOKUP($B1436,'[1]Paste Only'!$D:$AM,8,FALSE),"-")</f>
        <v>0</v>
      </c>
      <c r="J1436" s="34"/>
      <c r="K1436" s="34"/>
      <c r="L1436" s="14">
        <f>IFERROR(VLOOKUP($B1436,'[1]Paste Only'!$D:$AM,12,FALSE),"-")</f>
        <v>34.74</v>
      </c>
      <c r="M1436" s="14" t="str">
        <f>IFERROR(VLOOKUP($B1436,'[1]Paste Only'!$D:$AM,15,FALSE),"-")</f>
        <v>-</v>
      </c>
      <c r="N1436" s="30"/>
      <c r="O1436" s="18"/>
      <c r="P1436" s="19">
        <f t="shared" si="690"/>
        <v>0</v>
      </c>
      <c r="Q1436" s="20">
        <f t="shared" si="666"/>
        <v>0</v>
      </c>
      <c r="R1436" s="13">
        <f t="shared" si="667"/>
        <v>0</v>
      </c>
      <c r="S1436" s="13" t="str">
        <f>IFERROR(VLOOKUP($B1436,'[1]Market Cap'!$G:$I,3,FALSE),"-")</f>
        <v>Small Cap</v>
      </c>
      <c r="T1436" s="13"/>
      <c r="U1436" s="13"/>
      <c r="V1436" s="21">
        <f t="shared" si="691"/>
        <v>0</v>
      </c>
      <c r="W1436" s="21">
        <f t="shared" si="691"/>
        <v>0</v>
      </c>
      <c r="X1436" s="21">
        <f t="shared" si="691"/>
        <v>0</v>
      </c>
      <c r="Y1436" s="22">
        <f t="shared" si="668"/>
        <v>0</v>
      </c>
      <c r="Z1436" s="13">
        <f t="shared" si="669"/>
        <v>0</v>
      </c>
      <c r="AA1436" s="23">
        <f t="shared" si="670"/>
        <v>0</v>
      </c>
      <c r="AB1436" s="23">
        <f t="shared" si="671"/>
        <v>0</v>
      </c>
      <c r="AC1436" s="23">
        <f t="shared" si="672"/>
        <v>0</v>
      </c>
      <c r="AD1436" s="24">
        <f t="shared" si="673"/>
        <v>0</v>
      </c>
      <c r="AE1436" s="25">
        <f>IFERROR(VLOOKUP($B1436,'[1]Market Cap'!$G:$I,2,FALSE),"-")</f>
        <v>771.96487535000006</v>
      </c>
      <c r="AF1436" s="20">
        <f t="shared" si="674"/>
        <v>0</v>
      </c>
      <c r="AG1436" s="17">
        <f t="shared" si="675"/>
        <v>0</v>
      </c>
      <c r="AH1436" s="17">
        <f t="shared" si="676"/>
        <v>0</v>
      </c>
      <c r="AI1436" s="17" t="str">
        <f t="shared" si="677"/>
        <v>-</v>
      </c>
      <c r="AJ1436" s="26" t="str">
        <f>IFERROR(VLOOKUP($B1436,'[1]Paste Only'!$D:$AM,26,FALSE),"-")</f>
        <v>-</v>
      </c>
      <c r="AK1436" s="26" t="str">
        <f>IFERROR(VLOOKUP($B1436,'[1]Paste Only'!$D:$AM,23,FALSE),"-")</f>
        <v>-</v>
      </c>
      <c r="AL1436" s="26" t="str">
        <f>IFERROR(VLOOKUP($B1436,'[1]Paste Only'!$D:$AM,22,FALSE),"-")</f>
        <v>-</v>
      </c>
      <c r="AM1436" s="21" t="str">
        <f t="shared" si="692"/>
        <v>-</v>
      </c>
      <c r="AN1436" s="21" t="str">
        <f t="shared" si="692"/>
        <v>-</v>
      </c>
      <c r="AO1436" s="21" t="str">
        <f t="shared" si="692"/>
        <v>-</v>
      </c>
      <c r="AP1436" s="27">
        <f t="shared" si="678"/>
        <v>0</v>
      </c>
      <c r="AQ1436" s="27" t="str">
        <f t="shared" si="679"/>
        <v>-</v>
      </c>
      <c r="AR1436" s="27" t="str">
        <f t="shared" si="680"/>
        <v>-</v>
      </c>
      <c r="AS1436" s="27">
        <f t="shared" si="681"/>
        <v>0</v>
      </c>
      <c r="AT1436" s="27">
        <f t="shared" si="682"/>
        <v>0</v>
      </c>
      <c r="AU1436" s="27">
        <f t="shared" si="683"/>
        <v>0</v>
      </c>
      <c r="AV1436" s="21" t="str">
        <f t="shared" si="684"/>
        <v>0</v>
      </c>
      <c r="AW1436" s="27">
        <f t="shared" si="685"/>
        <v>0</v>
      </c>
      <c r="AX1436" s="27" t="str">
        <f t="shared" si="686"/>
        <v>-</v>
      </c>
      <c r="AY1436" s="27" t="str">
        <f t="shared" si="687"/>
        <v>-</v>
      </c>
      <c r="AZ1436" s="21" t="str">
        <f t="shared" si="688"/>
        <v>-</v>
      </c>
      <c r="BA1436" s="21" t="str">
        <f t="shared" si="689"/>
        <v>-</v>
      </c>
      <c r="BB1436" s="28"/>
      <c r="BC1436" s="28"/>
      <c r="BD1436" s="28"/>
      <c r="BE1436" s="28"/>
      <c r="BF1436" s="28"/>
      <c r="BG1436" s="29"/>
      <c r="BH1436" s="29"/>
      <c r="BI1436" s="29"/>
      <c r="BJ1436" s="29"/>
      <c r="BK1436" s="29"/>
    </row>
    <row r="1437" spans="1:64" x14ac:dyDescent="0.25">
      <c r="A1437" s="13" t="s">
        <v>4360</v>
      </c>
      <c r="B1437" s="33" t="s">
        <v>4361</v>
      </c>
      <c r="C1437" s="13" t="s">
        <v>4362</v>
      </c>
      <c r="D1437" s="13" t="str">
        <f>IFERROR(VLOOKUP($B1437,[1]GICS!$C:$D,2,FALSE),"-")</f>
        <v>-</v>
      </c>
      <c r="E1437" s="14">
        <f>IFERROR(IF(VLOOKUP($B1437,'[1]Paste Only'!$D:$AM,4,FALSE)="-",VLOOKUP($B1437,'[1]Market Cap'!$A:$J,10,FALSE),VLOOKUP($B1437,'[1]Paste Only'!$D:$AM,4,FALSE)),"-")</f>
        <v>0</v>
      </c>
      <c r="F1437" s="14" t="str">
        <f>IFERROR(VLOOKUP($B1437,'[1]Paste Only'!$D:$AM,5,FALSE),"-")</f>
        <v>-</v>
      </c>
      <c r="G1437" s="15">
        <f>IFERROR(VLOOKUP($B1437,'[1]Paste Only'!$D:$AM,6,FALSE),"-")</f>
        <v>0</v>
      </c>
      <c r="H1437" s="15">
        <f>IFERROR(VLOOKUP($B1437,'[1]Paste Only'!$D:$AM,7,FALSE),"-")</f>
        <v>0</v>
      </c>
      <c r="I1437" s="15">
        <f>IFERROR(VLOOKUP($B1437,'[1]Paste Only'!$D:$AM,8,FALSE),"-")</f>
        <v>0</v>
      </c>
      <c r="J1437" s="34"/>
      <c r="K1437" s="34"/>
      <c r="L1437" s="14">
        <f>IFERROR(VLOOKUP($B1437,'[1]Paste Only'!$D:$AM,12,FALSE),"-")</f>
        <v>0.06</v>
      </c>
      <c r="M1437" s="14" t="str">
        <f>IFERROR(VLOOKUP($B1437,'[1]Paste Only'!$D:$AM,15,FALSE),"-")</f>
        <v>-</v>
      </c>
      <c r="N1437" s="30"/>
      <c r="O1437" s="18"/>
      <c r="P1437" s="19">
        <f t="shared" si="690"/>
        <v>0</v>
      </c>
      <c r="Q1437" s="20">
        <f t="shared" si="666"/>
        <v>0</v>
      </c>
      <c r="R1437" s="13">
        <f t="shared" si="667"/>
        <v>0</v>
      </c>
      <c r="S1437" s="13" t="str">
        <f>IFERROR(VLOOKUP($B1437,'[1]Market Cap'!$G:$I,3,FALSE),"-")</f>
        <v>Small Cap</v>
      </c>
      <c r="T1437" s="13"/>
      <c r="U1437" s="13"/>
      <c r="V1437" s="21">
        <f t="shared" si="691"/>
        <v>0</v>
      </c>
      <c r="W1437" s="21">
        <f t="shared" si="691"/>
        <v>0</v>
      </c>
      <c r="X1437" s="21">
        <f t="shared" si="691"/>
        <v>0</v>
      </c>
      <c r="Y1437" s="22">
        <f t="shared" si="668"/>
        <v>0</v>
      </c>
      <c r="Z1437" s="13">
        <f t="shared" si="669"/>
        <v>0</v>
      </c>
      <c r="AA1437" s="23">
        <f t="shared" si="670"/>
        <v>0</v>
      </c>
      <c r="AB1437" s="23">
        <f t="shared" si="671"/>
        <v>0</v>
      </c>
      <c r="AC1437" s="23">
        <f t="shared" si="672"/>
        <v>0</v>
      </c>
      <c r="AD1437" s="24">
        <f t="shared" si="673"/>
        <v>0</v>
      </c>
      <c r="AE1437" s="25">
        <f>IFERROR(VLOOKUP($B1437,'[1]Market Cap'!$G:$I,2,FALSE),"-")</f>
        <v>0</v>
      </c>
      <c r="AF1437" s="20">
        <f t="shared" si="674"/>
        <v>0</v>
      </c>
      <c r="AG1437" s="17">
        <f t="shared" si="675"/>
        <v>0</v>
      </c>
      <c r="AH1437" s="17">
        <f t="shared" si="676"/>
        <v>0</v>
      </c>
      <c r="AI1437" s="17" t="str">
        <f t="shared" si="677"/>
        <v>-</v>
      </c>
      <c r="AJ1437" s="26" t="str">
        <f>IFERROR(VLOOKUP($B1437,'[1]Paste Only'!$D:$AM,26,FALSE),"-")</f>
        <v>-</v>
      </c>
      <c r="AK1437" s="26" t="str">
        <f>IFERROR(VLOOKUP($B1437,'[1]Paste Only'!$D:$AM,23,FALSE),"-")</f>
        <v>-</v>
      </c>
      <c r="AL1437" s="26" t="str">
        <f>IFERROR(VLOOKUP($B1437,'[1]Paste Only'!$D:$AM,22,FALSE),"-")</f>
        <v>-</v>
      </c>
      <c r="AM1437" s="21" t="str">
        <f t="shared" si="692"/>
        <v>-</v>
      </c>
      <c r="AN1437" s="21" t="str">
        <f t="shared" si="692"/>
        <v>-</v>
      </c>
      <c r="AO1437" s="21" t="str">
        <f t="shared" si="692"/>
        <v>-</v>
      </c>
      <c r="AP1437" s="27">
        <f t="shared" si="678"/>
        <v>0</v>
      </c>
      <c r="AQ1437" s="27" t="str">
        <f t="shared" si="679"/>
        <v>-</v>
      </c>
      <c r="AR1437" s="27" t="str">
        <f t="shared" si="680"/>
        <v>-</v>
      </c>
      <c r="AS1437" s="27">
        <f t="shared" si="681"/>
        <v>0</v>
      </c>
      <c r="AT1437" s="27">
        <f t="shared" si="682"/>
        <v>0</v>
      </c>
      <c r="AU1437" s="27">
        <f t="shared" si="683"/>
        <v>0</v>
      </c>
      <c r="AV1437" s="21" t="str">
        <f t="shared" si="684"/>
        <v>0</v>
      </c>
      <c r="AW1437" s="27">
        <f t="shared" si="685"/>
        <v>0</v>
      </c>
      <c r="AX1437" s="27" t="str">
        <f t="shared" si="686"/>
        <v>-</v>
      </c>
      <c r="AY1437" s="27" t="str">
        <f t="shared" si="687"/>
        <v>-</v>
      </c>
      <c r="AZ1437" s="21" t="str">
        <f t="shared" si="688"/>
        <v>-</v>
      </c>
      <c r="BA1437" s="21" t="str">
        <f t="shared" si="689"/>
        <v>-</v>
      </c>
      <c r="BB1437" s="28"/>
      <c r="BC1437" s="28"/>
      <c r="BD1437" s="28"/>
      <c r="BE1437" s="28"/>
      <c r="BF1437" s="28"/>
      <c r="BG1437" s="29"/>
      <c r="BH1437" s="29"/>
      <c r="BI1437" s="29"/>
      <c r="BJ1437" s="29"/>
      <c r="BK1437" s="29"/>
    </row>
    <row r="1438" spans="1:64" x14ac:dyDescent="0.25">
      <c r="A1438" s="13" t="s">
        <v>4363</v>
      </c>
      <c r="B1438" s="33" t="s">
        <v>4364</v>
      </c>
      <c r="C1438" s="13" t="s">
        <v>4365</v>
      </c>
      <c r="D1438" s="13" t="str">
        <f>IFERROR(VLOOKUP($B1438,[1]GICS!$C:$D,2,FALSE),"-")</f>
        <v>Financials</v>
      </c>
      <c r="E1438" s="14">
        <f>IFERROR(IF(VLOOKUP($B1438,'[1]Paste Only'!$D:$AM,4,FALSE)="-",VLOOKUP($B1438,'[1]Market Cap'!$A:$J,10,FALSE),VLOOKUP($B1438,'[1]Paste Only'!$D:$AM,4,FALSE)),"-")</f>
        <v>220.8</v>
      </c>
      <c r="F1438" s="14" t="str">
        <f>IFERROR(VLOOKUP($B1438,'[1]Paste Only'!$D:$AM,5,FALSE),"-")</f>
        <v>-</v>
      </c>
      <c r="G1438" s="15">
        <f>IFERROR(VLOOKUP($B1438,'[1]Paste Only'!$D:$AM,6,FALSE),"-")</f>
        <v>0</v>
      </c>
      <c r="H1438" s="15">
        <f>IFERROR(VLOOKUP($B1438,'[1]Paste Only'!$D:$AM,7,FALSE),"-")</f>
        <v>0</v>
      </c>
      <c r="I1438" s="15">
        <f>IFERROR(VLOOKUP($B1438,'[1]Paste Only'!$D:$AM,8,FALSE),"-")</f>
        <v>0</v>
      </c>
      <c r="J1438" s="34"/>
      <c r="K1438" s="34"/>
      <c r="L1438" s="14">
        <f>IFERROR(VLOOKUP($B1438,'[1]Paste Only'!$D:$AM,12,FALSE),"-")</f>
        <v>13.44</v>
      </c>
      <c r="M1438" s="14" t="str">
        <f>IFERROR(VLOOKUP($B1438,'[1]Paste Only'!$D:$AM,15,FALSE),"-")</f>
        <v>-</v>
      </c>
      <c r="N1438" s="30"/>
      <c r="O1438" s="18"/>
      <c r="P1438" s="19">
        <f t="shared" si="690"/>
        <v>0</v>
      </c>
      <c r="Q1438" s="20">
        <f t="shared" si="666"/>
        <v>0</v>
      </c>
      <c r="R1438" s="13">
        <f t="shared" si="667"/>
        <v>0</v>
      </c>
      <c r="S1438" s="13" t="str">
        <f>IFERROR(VLOOKUP($B1438,'[1]Market Cap'!$G:$I,3,FALSE),"-")</f>
        <v>Small Cap</v>
      </c>
      <c r="T1438" s="13"/>
      <c r="U1438" s="13"/>
      <c r="V1438" s="21">
        <f t="shared" si="691"/>
        <v>0</v>
      </c>
      <c r="W1438" s="21">
        <f t="shared" si="691"/>
        <v>0</v>
      </c>
      <c r="X1438" s="21">
        <f t="shared" si="691"/>
        <v>0</v>
      </c>
      <c r="Y1438" s="22">
        <f t="shared" si="668"/>
        <v>0</v>
      </c>
      <c r="Z1438" s="13">
        <f t="shared" si="669"/>
        <v>0</v>
      </c>
      <c r="AA1438" s="23">
        <f t="shared" si="670"/>
        <v>0</v>
      </c>
      <c r="AB1438" s="23">
        <f t="shared" si="671"/>
        <v>0</v>
      </c>
      <c r="AC1438" s="23">
        <f t="shared" si="672"/>
        <v>0</v>
      </c>
      <c r="AD1438" s="24">
        <f t="shared" si="673"/>
        <v>0</v>
      </c>
      <c r="AE1438" s="25">
        <f>IFERROR(VLOOKUP($B1438,'[1]Market Cap'!$G:$I,2,FALSE),"-")</f>
        <v>750.94612128000006</v>
      </c>
      <c r="AF1438" s="20">
        <f t="shared" si="674"/>
        <v>0</v>
      </c>
      <c r="AG1438" s="17">
        <f t="shared" si="675"/>
        <v>0</v>
      </c>
      <c r="AH1438" s="17">
        <f t="shared" si="676"/>
        <v>0</v>
      </c>
      <c r="AI1438" s="17" t="str">
        <f t="shared" si="677"/>
        <v>-</v>
      </c>
      <c r="AJ1438" s="26" t="str">
        <f>IFERROR(VLOOKUP($B1438,'[1]Paste Only'!$D:$AM,26,FALSE),"-")</f>
        <v>-</v>
      </c>
      <c r="AK1438" s="26" t="str">
        <f>IFERROR(VLOOKUP($B1438,'[1]Paste Only'!$D:$AM,23,FALSE),"-")</f>
        <v>-</v>
      </c>
      <c r="AL1438" s="26" t="str">
        <f>IFERROR(VLOOKUP($B1438,'[1]Paste Only'!$D:$AM,22,FALSE),"-")</f>
        <v>-</v>
      </c>
      <c r="AM1438" s="21" t="str">
        <f t="shared" si="692"/>
        <v>-</v>
      </c>
      <c r="AN1438" s="21" t="str">
        <f t="shared" si="692"/>
        <v>-</v>
      </c>
      <c r="AO1438" s="21" t="str">
        <f t="shared" si="692"/>
        <v>-</v>
      </c>
      <c r="AP1438" s="27">
        <f t="shared" si="678"/>
        <v>0</v>
      </c>
      <c r="AQ1438" s="27" t="str">
        <f t="shared" si="679"/>
        <v>-</v>
      </c>
      <c r="AR1438" s="27" t="str">
        <f t="shared" si="680"/>
        <v>-</v>
      </c>
      <c r="AS1438" s="27">
        <f t="shared" si="681"/>
        <v>0</v>
      </c>
      <c r="AT1438" s="27">
        <f t="shared" si="682"/>
        <v>0</v>
      </c>
      <c r="AU1438" s="27">
        <f t="shared" si="683"/>
        <v>0</v>
      </c>
      <c r="AV1438" s="21" t="str">
        <f t="shared" si="684"/>
        <v>0</v>
      </c>
      <c r="AW1438" s="27">
        <f t="shared" si="685"/>
        <v>0</v>
      </c>
      <c r="AX1438" s="27" t="str">
        <f t="shared" si="686"/>
        <v>-</v>
      </c>
      <c r="AY1438" s="27" t="str">
        <f t="shared" si="687"/>
        <v>-</v>
      </c>
      <c r="AZ1438" s="21" t="str">
        <f t="shared" si="688"/>
        <v>-</v>
      </c>
      <c r="BA1438" s="21" t="str">
        <f t="shared" si="689"/>
        <v>-</v>
      </c>
      <c r="BB1438" s="28"/>
      <c r="BC1438" s="28"/>
      <c r="BD1438" s="28"/>
      <c r="BE1438" s="28"/>
      <c r="BF1438" s="28"/>
      <c r="BG1438" s="29"/>
      <c r="BH1438" s="29"/>
      <c r="BI1438" s="29"/>
      <c r="BJ1438" s="29"/>
      <c r="BK1438" s="29"/>
    </row>
    <row r="1439" spans="1:64" x14ac:dyDescent="0.25">
      <c r="A1439" s="13" t="s">
        <v>4366</v>
      </c>
      <c r="B1439" s="33" t="s">
        <v>4367</v>
      </c>
      <c r="C1439" s="13" t="s">
        <v>4368</v>
      </c>
      <c r="D1439" s="13" t="str">
        <f>IFERROR(VLOOKUP($B1439,[1]GICS!$C:$D,2,FALSE),"-")</f>
        <v>Consumer Discretionary</v>
      </c>
      <c r="E1439" s="14">
        <f>IFERROR(IF(VLOOKUP($B1439,'[1]Paste Only'!$D:$AM,4,FALSE)="-",VLOOKUP($B1439,'[1]Market Cap'!$A:$J,10,FALSE),VLOOKUP($B1439,'[1]Paste Only'!$D:$AM,4,FALSE)),"-")</f>
        <v>876.6</v>
      </c>
      <c r="F1439" s="14" t="str">
        <f>IFERROR(VLOOKUP($B1439,'[1]Paste Only'!$D:$AM,5,FALSE),"-")</f>
        <v>-</v>
      </c>
      <c r="G1439" s="15">
        <f>IFERROR(VLOOKUP($B1439,'[1]Paste Only'!$D:$AM,6,FALSE),"-")</f>
        <v>0</v>
      </c>
      <c r="H1439" s="15">
        <f>IFERROR(VLOOKUP($B1439,'[1]Paste Only'!$D:$AM,7,FALSE),"-")</f>
        <v>0</v>
      </c>
      <c r="I1439" s="15">
        <f>IFERROR(VLOOKUP($B1439,'[1]Paste Only'!$D:$AM,8,FALSE),"-")</f>
        <v>0</v>
      </c>
      <c r="J1439" s="34"/>
      <c r="K1439" s="34"/>
      <c r="L1439" s="14">
        <f>IFERROR(VLOOKUP($B1439,'[1]Paste Only'!$D:$AM,12,FALSE),"-")</f>
        <v>18.532609000000001</v>
      </c>
      <c r="M1439" s="14" t="str">
        <f>IFERROR(VLOOKUP($B1439,'[1]Paste Only'!$D:$AM,15,FALSE),"-")</f>
        <v>-</v>
      </c>
      <c r="N1439" s="30"/>
      <c r="O1439" s="18"/>
      <c r="P1439" s="19">
        <f t="shared" si="690"/>
        <v>0</v>
      </c>
      <c r="Q1439" s="20">
        <f t="shared" si="666"/>
        <v>0</v>
      </c>
      <c r="R1439" s="13">
        <f t="shared" si="667"/>
        <v>0</v>
      </c>
      <c r="S1439" s="13" t="str">
        <f>IFERROR(VLOOKUP($B1439,'[1]Market Cap'!$G:$I,3,FALSE),"-")</f>
        <v>Small Cap</v>
      </c>
      <c r="T1439" s="13"/>
      <c r="U1439" s="13"/>
      <c r="V1439" s="21">
        <f t="shared" si="691"/>
        <v>0</v>
      </c>
      <c r="W1439" s="21">
        <f t="shared" si="691"/>
        <v>0</v>
      </c>
      <c r="X1439" s="21">
        <f t="shared" si="691"/>
        <v>0</v>
      </c>
      <c r="Y1439" s="22">
        <f t="shared" si="668"/>
        <v>0</v>
      </c>
      <c r="Z1439" s="13">
        <f t="shared" si="669"/>
        <v>0</v>
      </c>
      <c r="AA1439" s="23">
        <f t="shared" si="670"/>
        <v>0</v>
      </c>
      <c r="AB1439" s="23">
        <f t="shared" si="671"/>
        <v>0</v>
      </c>
      <c r="AC1439" s="23">
        <f t="shared" si="672"/>
        <v>0</v>
      </c>
      <c r="AD1439" s="24">
        <f t="shared" si="673"/>
        <v>0</v>
      </c>
      <c r="AE1439" s="25">
        <f>IFERROR(VLOOKUP($B1439,'[1]Market Cap'!$G:$I,2,FALSE),"-")</f>
        <v>808.24273200000005</v>
      </c>
      <c r="AF1439" s="20">
        <f t="shared" si="674"/>
        <v>0</v>
      </c>
      <c r="AG1439" s="17">
        <f t="shared" si="675"/>
        <v>0</v>
      </c>
      <c r="AH1439" s="17">
        <f t="shared" si="676"/>
        <v>0</v>
      </c>
      <c r="AI1439" s="17" t="str">
        <f t="shared" si="677"/>
        <v>-</v>
      </c>
      <c r="AJ1439" s="26" t="str">
        <f>IFERROR(VLOOKUP($B1439,'[1]Paste Only'!$D:$AM,26,FALSE),"-")</f>
        <v>-</v>
      </c>
      <c r="AK1439" s="26" t="str">
        <f>IFERROR(VLOOKUP($B1439,'[1]Paste Only'!$D:$AM,23,FALSE),"-")</f>
        <v>-</v>
      </c>
      <c r="AL1439" s="26" t="str">
        <f>IFERROR(VLOOKUP($B1439,'[1]Paste Only'!$D:$AM,22,FALSE),"-")</f>
        <v>-</v>
      </c>
      <c r="AM1439" s="21" t="str">
        <f t="shared" si="692"/>
        <v>-</v>
      </c>
      <c r="AN1439" s="21" t="str">
        <f t="shared" si="692"/>
        <v>-</v>
      </c>
      <c r="AO1439" s="21" t="str">
        <f t="shared" si="692"/>
        <v>-</v>
      </c>
      <c r="AP1439" s="27">
        <f t="shared" si="678"/>
        <v>0</v>
      </c>
      <c r="AQ1439" s="27" t="str">
        <f t="shared" si="679"/>
        <v>-</v>
      </c>
      <c r="AR1439" s="27" t="str">
        <f t="shared" si="680"/>
        <v>-</v>
      </c>
      <c r="AS1439" s="27">
        <f t="shared" si="681"/>
        <v>0</v>
      </c>
      <c r="AT1439" s="27">
        <f t="shared" si="682"/>
        <v>0</v>
      </c>
      <c r="AU1439" s="27">
        <f t="shared" si="683"/>
        <v>0</v>
      </c>
      <c r="AV1439" s="21" t="str">
        <f t="shared" si="684"/>
        <v>0</v>
      </c>
      <c r="AW1439" s="27">
        <f t="shared" si="685"/>
        <v>0</v>
      </c>
      <c r="AX1439" s="27" t="str">
        <f t="shared" si="686"/>
        <v>-</v>
      </c>
      <c r="AY1439" s="27" t="str">
        <f t="shared" si="687"/>
        <v>-</v>
      </c>
      <c r="AZ1439" s="21" t="str">
        <f t="shared" si="688"/>
        <v>-</v>
      </c>
      <c r="BA1439" s="21" t="str">
        <f t="shared" si="689"/>
        <v>-</v>
      </c>
      <c r="BB1439" s="28"/>
      <c r="BC1439" s="28"/>
      <c r="BD1439" s="28"/>
      <c r="BE1439" s="28"/>
      <c r="BF1439" s="28"/>
      <c r="BG1439" s="29"/>
      <c r="BH1439" s="29"/>
      <c r="BI1439" s="29"/>
      <c r="BJ1439" s="29"/>
      <c r="BK1439" s="29"/>
    </row>
    <row r="1440" spans="1:64" x14ac:dyDescent="0.25">
      <c r="A1440" s="13" t="s">
        <v>4369</v>
      </c>
      <c r="B1440" s="33" t="s">
        <v>4370</v>
      </c>
      <c r="C1440" s="13" t="s">
        <v>4371</v>
      </c>
      <c r="D1440" s="13" t="str">
        <f>IFERROR(VLOOKUP($B1440,[1]GICS!$C:$D,2,FALSE),"-")</f>
        <v>Materials</v>
      </c>
      <c r="E1440" s="14">
        <f>IFERROR(IF(VLOOKUP($B1440,'[1]Paste Only'!$D:$AM,4,FALSE)="-",VLOOKUP($B1440,'[1]Market Cap'!$A:$J,10,FALSE),VLOOKUP($B1440,'[1]Paste Only'!$D:$AM,4,FALSE)),"-")</f>
        <v>213.25</v>
      </c>
      <c r="F1440" s="14" t="str">
        <f>IFERROR(VLOOKUP($B1440,'[1]Paste Only'!$D:$AM,5,FALSE),"-")</f>
        <v>-</v>
      </c>
      <c r="G1440" s="15">
        <f>IFERROR(VLOOKUP($B1440,'[1]Paste Only'!$D:$AM,6,FALSE),"-")</f>
        <v>0</v>
      </c>
      <c r="H1440" s="15">
        <f>IFERROR(VLOOKUP($B1440,'[1]Paste Only'!$D:$AM,7,FALSE),"-")</f>
        <v>0</v>
      </c>
      <c r="I1440" s="15">
        <f>IFERROR(VLOOKUP($B1440,'[1]Paste Only'!$D:$AM,8,FALSE),"-")</f>
        <v>0</v>
      </c>
      <c r="J1440" s="34"/>
      <c r="K1440" s="34"/>
      <c r="L1440" s="14">
        <f>IFERROR(VLOOKUP($B1440,'[1]Paste Only'!$D:$AM,12,FALSE),"-")</f>
        <v>5.5705830000000001</v>
      </c>
      <c r="M1440" s="14" t="str">
        <f>IFERROR(VLOOKUP($B1440,'[1]Paste Only'!$D:$AM,15,FALSE),"-")</f>
        <v>-</v>
      </c>
      <c r="N1440" s="30"/>
      <c r="O1440" s="18"/>
      <c r="P1440" s="19">
        <f t="shared" si="690"/>
        <v>0</v>
      </c>
      <c r="Q1440" s="20">
        <f t="shared" si="666"/>
        <v>0</v>
      </c>
      <c r="R1440" s="13">
        <f t="shared" si="667"/>
        <v>0</v>
      </c>
      <c r="S1440" s="13" t="str">
        <f>IFERROR(VLOOKUP($B1440,'[1]Market Cap'!$G:$I,3,FALSE),"-")</f>
        <v>Small Cap</v>
      </c>
      <c r="T1440" s="13"/>
      <c r="U1440" s="13"/>
      <c r="V1440" s="21">
        <f t="shared" si="691"/>
        <v>0</v>
      </c>
      <c r="W1440" s="21">
        <f t="shared" si="691"/>
        <v>0</v>
      </c>
      <c r="X1440" s="21">
        <f t="shared" si="691"/>
        <v>0</v>
      </c>
      <c r="Y1440" s="22">
        <f t="shared" si="668"/>
        <v>0</v>
      </c>
      <c r="Z1440" s="13">
        <f t="shared" si="669"/>
        <v>0</v>
      </c>
      <c r="AA1440" s="23">
        <f t="shared" si="670"/>
        <v>0</v>
      </c>
      <c r="AB1440" s="23">
        <f t="shared" si="671"/>
        <v>0</v>
      </c>
      <c r="AC1440" s="23">
        <f t="shared" si="672"/>
        <v>0</v>
      </c>
      <c r="AD1440" s="24">
        <f t="shared" si="673"/>
        <v>0</v>
      </c>
      <c r="AE1440" s="25">
        <f>IFERROR(VLOOKUP($B1440,'[1]Market Cap'!$G:$I,2,FALSE),"-")</f>
        <v>964.58924675000003</v>
      </c>
      <c r="AF1440" s="20">
        <f t="shared" si="674"/>
        <v>0</v>
      </c>
      <c r="AG1440" s="17">
        <f t="shared" si="675"/>
        <v>0</v>
      </c>
      <c r="AH1440" s="17">
        <f t="shared" si="676"/>
        <v>0</v>
      </c>
      <c r="AI1440" s="17" t="str">
        <f t="shared" si="677"/>
        <v>-</v>
      </c>
      <c r="AJ1440" s="26" t="str">
        <f>IFERROR(VLOOKUP($B1440,'[1]Paste Only'!$D:$AM,26,FALSE),"-")</f>
        <v>-</v>
      </c>
      <c r="AK1440" s="26" t="str">
        <f>IFERROR(VLOOKUP($B1440,'[1]Paste Only'!$D:$AM,23,FALSE),"-")</f>
        <v>-</v>
      </c>
      <c r="AL1440" s="26" t="str">
        <f>IFERROR(VLOOKUP($B1440,'[1]Paste Only'!$D:$AM,22,FALSE),"-")</f>
        <v>-</v>
      </c>
      <c r="AM1440" s="21" t="str">
        <f t="shared" si="692"/>
        <v>-</v>
      </c>
      <c r="AN1440" s="21" t="str">
        <f t="shared" si="692"/>
        <v>-</v>
      </c>
      <c r="AO1440" s="21" t="str">
        <f t="shared" si="692"/>
        <v>-</v>
      </c>
      <c r="AP1440" s="27">
        <f t="shared" si="678"/>
        <v>0</v>
      </c>
      <c r="AQ1440" s="27" t="str">
        <f t="shared" si="679"/>
        <v>-</v>
      </c>
      <c r="AR1440" s="27" t="str">
        <f t="shared" si="680"/>
        <v>-</v>
      </c>
      <c r="AS1440" s="27">
        <f t="shared" si="681"/>
        <v>0</v>
      </c>
      <c r="AT1440" s="27">
        <f t="shared" si="682"/>
        <v>0</v>
      </c>
      <c r="AU1440" s="27">
        <f t="shared" si="683"/>
        <v>0</v>
      </c>
      <c r="AV1440" s="21" t="str">
        <f t="shared" si="684"/>
        <v>0</v>
      </c>
      <c r="AW1440" s="27">
        <f t="shared" si="685"/>
        <v>0</v>
      </c>
      <c r="AX1440" s="27" t="str">
        <f t="shared" si="686"/>
        <v>-</v>
      </c>
      <c r="AY1440" s="27" t="str">
        <f t="shared" si="687"/>
        <v>-</v>
      </c>
      <c r="AZ1440" s="21" t="str">
        <f t="shared" si="688"/>
        <v>-</v>
      </c>
      <c r="BA1440" s="21" t="str">
        <f t="shared" si="689"/>
        <v>-</v>
      </c>
      <c r="BB1440" s="28"/>
      <c r="BC1440" s="28"/>
      <c r="BD1440" s="28"/>
      <c r="BE1440" s="28"/>
      <c r="BF1440" s="28"/>
      <c r="BG1440" s="29"/>
      <c r="BH1440" s="29"/>
      <c r="BI1440" s="29"/>
      <c r="BJ1440" s="29"/>
      <c r="BK1440" s="29"/>
      <c r="BL1440" s="31"/>
    </row>
    <row r="1441" spans="1:63" x14ac:dyDescent="0.25">
      <c r="A1441" s="13" t="s">
        <v>4372</v>
      </c>
      <c r="B1441" s="33" t="s">
        <v>4373</v>
      </c>
      <c r="C1441" s="13" t="s">
        <v>4374</v>
      </c>
      <c r="D1441" s="13" t="str">
        <f>IFERROR(VLOOKUP($B1441,[1]GICS!$C:$D,2,FALSE),"-")</f>
        <v>Industrials</v>
      </c>
      <c r="E1441" s="14">
        <f>IFERROR(IF(VLOOKUP($B1441,'[1]Paste Only'!$D:$AM,4,FALSE)="-",VLOOKUP($B1441,'[1]Market Cap'!$A:$J,10,FALSE),VLOOKUP($B1441,'[1]Paste Only'!$D:$AM,4,FALSE)),"-")</f>
        <v>177.05</v>
      </c>
      <c r="F1441" s="14" t="str">
        <f>IFERROR(VLOOKUP($B1441,'[1]Paste Only'!$D:$AM,5,FALSE),"-")</f>
        <v>-</v>
      </c>
      <c r="G1441" s="15">
        <f>IFERROR(VLOOKUP($B1441,'[1]Paste Only'!$D:$AM,6,FALSE),"-")</f>
        <v>0</v>
      </c>
      <c r="H1441" s="15">
        <f>IFERROR(VLOOKUP($B1441,'[1]Paste Only'!$D:$AM,7,FALSE),"-")</f>
        <v>0</v>
      </c>
      <c r="I1441" s="15">
        <f>IFERROR(VLOOKUP($B1441,'[1]Paste Only'!$D:$AM,8,FALSE),"-")</f>
        <v>0</v>
      </c>
      <c r="J1441" s="34"/>
      <c r="K1441" s="34"/>
      <c r="L1441" s="14">
        <f>IFERROR(VLOOKUP($B1441,'[1]Paste Only'!$D:$AM,12,FALSE),"-")</f>
        <v>-4.5199999999999996</v>
      </c>
      <c r="M1441" s="14" t="str">
        <f>IFERROR(VLOOKUP($B1441,'[1]Paste Only'!$D:$AM,15,FALSE),"-")</f>
        <v>-</v>
      </c>
      <c r="N1441" s="30"/>
      <c r="O1441" s="18"/>
      <c r="P1441" s="19">
        <f t="shared" si="690"/>
        <v>0</v>
      </c>
      <c r="Q1441" s="20">
        <f t="shared" si="666"/>
        <v>0</v>
      </c>
      <c r="R1441" s="13">
        <f t="shared" si="667"/>
        <v>0</v>
      </c>
      <c r="S1441" s="13" t="str">
        <f>IFERROR(VLOOKUP($B1441,'[1]Market Cap'!$G:$I,3,FALSE),"-")</f>
        <v>Small Cap</v>
      </c>
      <c r="T1441" s="13"/>
      <c r="U1441" s="13"/>
      <c r="V1441" s="21">
        <f t="shared" si="691"/>
        <v>0</v>
      </c>
      <c r="W1441" s="21">
        <f t="shared" si="691"/>
        <v>0</v>
      </c>
      <c r="X1441" s="21">
        <f t="shared" si="691"/>
        <v>0</v>
      </c>
      <c r="Y1441" s="22">
        <f t="shared" si="668"/>
        <v>0</v>
      </c>
      <c r="Z1441" s="13">
        <f t="shared" si="669"/>
        <v>0</v>
      </c>
      <c r="AA1441" s="23">
        <f t="shared" si="670"/>
        <v>0</v>
      </c>
      <c r="AB1441" s="23">
        <f t="shared" si="671"/>
        <v>0</v>
      </c>
      <c r="AC1441" s="23">
        <f t="shared" si="672"/>
        <v>0</v>
      </c>
      <c r="AD1441" s="24">
        <f t="shared" si="673"/>
        <v>0</v>
      </c>
      <c r="AE1441" s="25">
        <f>IFERROR(VLOOKUP($B1441,'[1]Market Cap'!$G:$I,2,FALSE),"-")</f>
        <v>978.10748432000003</v>
      </c>
      <c r="AF1441" s="20">
        <f t="shared" si="674"/>
        <v>0</v>
      </c>
      <c r="AG1441" s="17">
        <f t="shared" si="675"/>
        <v>0</v>
      </c>
      <c r="AH1441" s="17">
        <f t="shared" si="676"/>
        <v>0</v>
      </c>
      <c r="AI1441" s="17" t="str">
        <f t="shared" si="677"/>
        <v>-</v>
      </c>
      <c r="AJ1441" s="26" t="str">
        <f>IFERROR(VLOOKUP($B1441,'[1]Paste Only'!$D:$AM,26,FALSE),"-")</f>
        <v>-</v>
      </c>
      <c r="AK1441" s="26" t="str">
        <f>IFERROR(VLOOKUP($B1441,'[1]Paste Only'!$D:$AM,23,FALSE),"-")</f>
        <v>-</v>
      </c>
      <c r="AL1441" s="26" t="str">
        <f>IFERROR(VLOOKUP($B1441,'[1]Paste Only'!$D:$AM,22,FALSE),"-")</f>
        <v>-</v>
      </c>
      <c r="AM1441" s="21" t="str">
        <f t="shared" si="692"/>
        <v>-</v>
      </c>
      <c r="AN1441" s="21" t="str">
        <f t="shared" si="692"/>
        <v>-</v>
      </c>
      <c r="AO1441" s="21" t="str">
        <f t="shared" si="692"/>
        <v>-</v>
      </c>
      <c r="AP1441" s="27">
        <f t="shared" si="678"/>
        <v>0</v>
      </c>
      <c r="AQ1441" s="27" t="str">
        <f t="shared" si="679"/>
        <v>-</v>
      </c>
      <c r="AR1441" s="27" t="str">
        <f t="shared" si="680"/>
        <v>-</v>
      </c>
      <c r="AS1441" s="27">
        <f t="shared" si="681"/>
        <v>0</v>
      </c>
      <c r="AT1441" s="27">
        <f t="shared" si="682"/>
        <v>0</v>
      </c>
      <c r="AU1441" s="27">
        <f t="shared" si="683"/>
        <v>0</v>
      </c>
      <c r="AV1441" s="21" t="str">
        <f t="shared" si="684"/>
        <v>0</v>
      </c>
      <c r="AW1441" s="27">
        <f t="shared" si="685"/>
        <v>0</v>
      </c>
      <c r="AX1441" s="27" t="str">
        <f t="shared" si="686"/>
        <v>-</v>
      </c>
      <c r="AY1441" s="27" t="str">
        <f t="shared" si="687"/>
        <v>-</v>
      </c>
      <c r="AZ1441" s="21" t="str">
        <f t="shared" si="688"/>
        <v>-</v>
      </c>
      <c r="BA1441" s="21" t="str">
        <f t="shared" si="689"/>
        <v>-</v>
      </c>
      <c r="BB1441" s="28"/>
      <c r="BC1441" s="28"/>
      <c r="BD1441" s="28"/>
      <c r="BE1441" s="28"/>
      <c r="BF1441" s="28"/>
      <c r="BG1441" s="29"/>
      <c r="BH1441" s="29"/>
      <c r="BI1441" s="29"/>
      <c r="BJ1441" s="29"/>
      <c r="BK1441" s="29"/>
    </row>
    <row r="1442" spans="1:63" x14ac:dyDescent="0.25">
      <c r="A1442" s="13" t="s">
        <v>4375</v>
      </c>
      <c r="B1442" s="33" t="s">
        <v>4376</v>
      </c>
      <c r="C1442" s="13" t="s">
        <v>4377</v>
      </c>
      <c r="D1442" s="13" t="str">
        <f>IFERROR(VLOOKUP($B1442,[1]GICS!$C:$D,2,FALSE),"-")</f>
        <v>Materials</v>
      </c>
      <c r="E1442" s="14">
        <f>IFERROR(IF(VLOOKUP($B1442,'[1]Paste Only'!$D:$AM,4,FALSE)="-",VLOOKUP($B1442,'[1]Market Cap'!$A:$J,10,FALSE),VLOOKUP($B1442,'[1]Paste Only'!$D:$AM,4,FALSE)),"-")</f>
        <v>1070.5</v>
      </c>
      <c r="F1442" s="14">
        <f>IFERROR(VLOOKUP($B1442,'[1]Paste Only'!$D:$AM,5,FALSE),"-")</f>
        <v>507</v>
      </c>
      <c r="G1442" s="15">
        <f>IFERROR(VLOOKUP($B1442,'[1]Paste Only'!$D:$AM,6,FALSE),"-")</f>
        <v>0</v>
      </c>
      <c r="H1442" s="15">
        <f>IFERROR(VLOOKUP($B1442,'[1]Paste Only'!$D:$AM,7,FALSE),"-")</f>
        <v>0</v>
      </c>
      <c r="I1442" s="15">
        <f>IFERROR(VLOOKUP($B1442,'[1]Paste Only'!$D:$AM,8,FALSE),"-")</f>
        <v>1</v>
      </c>
      <c r="J1442" s="34"/>
      <c r="K1442" s="34"/>
      <c r="L1442" s="14">
        <f>IFERROR(VLOOKUP($B1442,'[1]Paste Only'!$D:$AM,12,FALSE),"-")</f>
        <v>5.37</v>
      </c>
      <c r="M1442" s="14" t="str">
        <f>IFERROR(VLOOKUP($B1442,'[1]Paste Only'!$D:$AM,15,FALSE),"-")</f>
        <v>-</v>
      </c>
      <c r="N1442" s="30"/>
      <c r="O1442" s="18"/>
      <c r="P1442" s="19">
        <f t="shared" si="690"/>
        <v>0</v>
      </c>
      <c r="Q1442" s="20">
        <f t="shared" si="666"/>
        <v>-0.52638953759925267</v>
      </c>
      <c r="R1442" s="13">
        <f t="shared" si="667"/>
        <v>1</v>
      </c>
      <c r="S1442" s="13" t="str">
        <f>IFERROR(VLOOKUP($B1442,'[1]Market Cap'!$G:$I,3,FALSE),"-")</f>
        <v>Small Cap</v>
      </c>
      <c r="T1442" s="13"/>
      <c r="U1442" s="13"/>
      <c r="V1442" s="21">
        <f t="shared" si="691"/>
        <v>0</v>
      </c>
      <c r="W1442" s="21">
        <f t="shared" si="691"/>
        <v>0</v>
      </c>
      <c r="X1442" s="21">
        <f t="shared" si="691"/>
        <v>0</v>
      </c>
      <c r="Y1442" s="22">
        <f t="shared" si="668"/>
        <v>0</v>
      </c>
      <c r="Z1442" s="13">
        <f t="shared" si="669"/>
        <v>0</v>
      </c>
      <c r="AA1442" s="23">
        <f t="shared" si="670"/>
        <v>0</v>
      </c>
      <c r="AB1442" s="23">
        <f t="shared" si="671"/>
        <v>0</v>
      </c>
      <c r="AC1442" s="23">
        <f t="shared" si="672"/>
        <v>0</v>
      </c>
      <c r="AD1442" s="24">
        <f t="shared" si="673"/>
        <v>0</v>
      </c>
      <c r="AE1442" s="25">
        <f>IFERROR(VLOOKUP($B1442,'[1]Market Cap'!$G:$I,2,FALSE),"-")</f>
        <v>1499.5028749999999</v>
      </c>
      <c r="AF1442" s="20">
        <f t="shared" si="674"/>
        <v>0</v>
      </c>
      <c r="AG1442" s="17">
        <f t="shared" si="675"/>
        <v>1</v>
      </c>
      <c r="AH1442" s="17">
        <f t="shared" si="676"/>
        <v>0</v>
      </c>
      <c r="AI1442" s="17" t="str">
        <f t="shared" si="677"/>
        <v>-</v>
      </c>
      <c r="AJ1442" s="26">
        <f>IFERROR(VLOOKUP($B1442,'[1]Paste Only'!$D:$AM,26,FALSE),"-")</f>
        <v>507</v>
      </c>
      <c r="AK1442" s="26">
        <f>IFERROR(VLOOKUP($B1442,'[1]Paste Only'!$D:$AM,23,FALSE),"-")</f>
        <v>507</v>
      </c>
      <c r="AL1442" s="26">
        <f>IFERROR(VLOOKUP($B1442,'[1]Paste Only'!$D:$AM,22,FALSE),"-")</f>
        <v>507</v>
      </c>
      <c r="AM1442" s="21">
        <f t="shared" si="692"/>
        <v>0</v>
      </c>
      <c r="AN1442" s="21">
        <f t="shared" si="692"/>
        <v>0</v>
      </c>
      <c r="AO1442" s="21">
        <f t="shared" si="692"/>
        <v>0</v>
      </c>
      <c r="AP1442" s="27">
        <f t="shared" si="678"/>
        <v>0</v>
      </c>
      <c r="AQ1442" s="27">
        <f t="shared" si="679"/>
        <v>0</v>
      </c>
      <c r="AR1442" s="27">
        <f t="shared" si="680"/>
        <v>507</v>
      </c>
      <c r="AS1442" s="27">
        <f t="shared" si="681"/>
        <v>507</v>
      </c>
      <c r="AT1442" s="27">
        <f t="shared" si="682"/>
        <v>0</v>
      </c>
      <c r="AU1442" s="27">
        <f t="shared" si="683"/>
        <v>0</v>
      </c>
      <c r="AV1442" s="21">
        <f t="shared" si="684"/>
        <v>0</v>
      </c>
      <c r="AW1442" s="27">
        <f t="shared" si="685"/>
        <v>507</v>
      </c>
      <c r="AX1442" s="27">
        <f t="shared" si="686"/>
        <v>507</v>
      </c>
      <c r="AY1442" s="27">
        <f t="shared" si="687"/>
        <v>507</v>
      </c>
      <c r="AZ1442" s="21">
        <f t="shared" si="688"/>
        <v>-0.52638953759925267</v>
      </c>
      <c r="BA1442" s="21">
        <f t="shared" si="689"/>
        <v>-0.52638953759925267</v>
      </c>
      <c r="BB1442" s="28"/>
      <c r="BC1442" s="28"/>
      <c r="BD1442" s="28"/>
      <c r="BE1442" s="28"/>
      <c r="BF1442" s="28"/>
      <c r="BG1442" s="29"/>
      <c r="BH1442" s="29"/>
      <c r="BI1442" s="29"/>
      <c r="BJ1442" s="29"/>
      <c r="BK1442" s="29"/>
    </row>
    <row r="1443" spans="1:63" x14ac:dyDescent="0.25">
      <c r="A1443" s="13" t="s">
        <v>4378</v>
      </c>
      <c r="B1443" s="33" t="s">
        <v>4379</v>
      </c>
      <c r="C1443" s="13" t="s">
        <v>4380</v>
      </c>
      <c r="D1443" s="13" t="str">
        <f>IFERROR(VLOOKUP($B1443,[1]GICS!$C:$D,2,FALSE),"-")</f>
        <v>Materials</v>
      </c>
      <c r="E1443" s="14">
        <f>IFERROR(IF(VLOOKUP($B1443,'[1]Paste Only'!$D:$AM,4,FALSE)="-",VLOOKUP($B1443,'[1]Market Cap'!$A:$J,10,FALSE),VLOOKUP($B1443,'[1]Paste Only'!$D:$AM,4,FALSE)),"-")</f>
        <v>26.14</v>
      </c>
      <c r="F1443" s="14" t="str">
        <f>IFERROR(VLOOKUP($B1443,'[1]Paste Only'!$D:$AM,5,FALSE),"-")</f>
        <v>-</v>
      </c>
      <c r="G1443" s="15">
        <f>IFERROR(VLOOKUP($B1443,'[1]Paste Only'!$D:$AM,6,FALSE),"-")</f>
        <v>0</v>
      </c>
      <c r="H1443" s="15">
        <f>IFERROR(VLOOKUP($B1443,'[1]Paste Only'!$D:$AM,7,FALSE),"-")</f>
        <v>0</v>
      </c>
      <c r="I1443" s="15">
        <f>IFERROR(VLOOKUP($B1443,'[1]Paste Only'!$D:$AM,8,FALSE),"-")</f>
        <v>0</v>
      </c>
      <c r="J1443" s="34"/>
      <c r="K1443" s="34"/>
      <c r="L1443" s="14">
        <f>IFERROR(VLOOKUP($B1443,'[1]Paste Only'!$D:$AM,12,FALSE),"-")</f>
        <v>0.15</v>
      </c>
      <c r="M1443" s="14" t="str">
        <f>IFERROR(VLOOKUP($B1443,'[1]Paste Only'!$D:$AM,15,FALSE),"-")</f>
        <v>-</v>
      </c>
      <c r="N1443" s="30"/>
      <c r="O1443" s="18"/>
      <c r="P1443" s="19">
        <f t="shared" si="690"/>
        <v>0</v>
      </c>
      <c r="Q1443" s="20">
        <f t="shared" si="666"/>
        <v>0</v>
      </c>
      <c r="R1443" s="13">
        <f t="shared" si="667"/>
        <v>0</v>
      </c>
      <c r="S1443" s="13" t="str">
        <f>IFERROR(VLOOKUP($B1443,'[1]Market Cap'!$G:$I,3,FALSE),"-")</f>
        <v>Small Cap</v>
      </c>
      <c r="T1443" s="13"/>
      <c r="U1443" s="13"/>
      <c r="V1443" s="21">
        <f t="shared" si="691"/>
        <v>0</v>
      </c>
      <c r="W1443" s="21">
        <f t="shared" si="691"/>
        <v>0</v>
      </c>
      <c r="X1443" s="21">
        <f t="shared" si="691"/>
        <v>0</v>
      </c>
      <c r="Y1443" s="22">
        <f t="shared" si="668"/>
        <v>0</v>
      </c>
      <c r="Z1443" s="13">
        <f t="shared" si="669"/>
        <v>0</v>
      </c>
      <c r="AA1443" s="23">
        <f t="shared" si="670"/>
        <v>0</v>
      </c>
      <c r="AB1443" s="23">
        <f t="shared" si="671"/>
        <v>0</v>
      </c>
      <c r="AC1443" s="23">
        <f t="shared" si="672"/>
        <v>0</v>
      </c>
      <c r="AD1443" s="24">
        <f t="shared" si="673"/>
        <v>0</v>
      </c>
      <c r="AE1443" s="25">
        <f>IFERROR(VLOOKUP($B1443,'[1]Market Cap'!$G:$I,2,FALSE),"-")</f>
        <v>633.48517707999997</v>
      </c>
      <c r="AF1443" s="20">
        <f t="shared" si="674"/>
        <v>0</v>
      </c>
      <c r="AG1443" s="17">
        <f t="shared" si="675"/>
        <v>0</v>
      </c>
      <c r="AH1443" s="17">
        <f t="shared" si="676"/>
        <v>0</v>
      </c>
      <c r="AI1443" s="17" t="str">
        <f t="shared" si="677"/>
        <v>-</v>
      </c>
      <c r="AJ1443" s="26" t="str">
        <f>IFERROR(VLOOKUP($B1443,'[1]Paste Only'!$D:$AM,26,FALSE),"-")</f>
        <v>-</v>
      </c>
      <c r="AK1443" s="26" t="str">
        <f>IFERROR(VLOOKUP($B1443,'[1]Paste Only'!$D:$AM,23,FALSE),"-")</f>
        <v>-</v>
      </c>
      <c r="AL1443" s="26" t="str">
        <f>IFERROR(VLOOKUP($B1443,'[1]Paste Only'!$D:$AM,22,FALSE),"-")</f>
        <v>-</v>
      </c>
      <c r="AM1443" s="21" t="str">
        <f t="shared" si="692"/>
        <v>-</v>
      </c>
      <c r="AN1443" s="21" t="str">
        <f t="shared" si="692"/>
        <v>-</v>
      </c>
      <c r="AO1443" s="21" t="str">
        <f t="shared" si="692"/>
        <v>-</v>
      </c>
      <c r="AP1443" s="27">
        <f t="shared" si="678"/>
        <v>0</v>
      </c>
      <c r="AQ1443" s="27" t="str">
        <f t="shared" si="679"/>
        <v>-</v>
      </c>
      <c r="AR1443" s="27" t="str">
        <f t="shared" si="680"/>
        <v>-</v>
      </c>
      <c r="AS1443" s="27">
        <f t="shared" si="681"/>
        <v>0</v>
      </c>
      <c r="AT1443" s="27">
        <f t="shared" si="682"/>
        <v>0</v>
      </c>
      <c r="AU1443" s="27">
        <f t="shared" si="683"/>
        <v>0</v>
      </c>
      <c r="AV1443" s="21" t="str">
        <f t="shared" si="684"/>
        <v>0</v>
      </c>
      <c r="AW1443" s="27">
        <f t="shared" si="685"/>
        <v>0</v>
      </c>
      <c r="AX1443" s="27" t="str">
        <f t="shared" si="686"/>
        <v>-</v>
      </c>
      <c r="AY1443" s="27" t="str">
        <f t="shared" si="687"/>
        <v>-</v>
      </c>
      <c r="AZ1443" s="21" t="str">
        <f t="shared" si="688"/>
        <v>-</v>
      </c>
      <c r="BA1443" s="21" t="str">
        <f t="shared" si="689"/>
        <v>-</v>
      </c>
      <c r="BB1443" s="28"/>
      <c r="BC1443" s="28"/>
      <c r="BD1443" s="28"/>
      <c r="BE1443" s="28"/>
      <c r="BF1443" s="28"/>
      <c r="BG1443" s="29"/>
      <c r="BH1443" s="29"/>
      <c r="BI1443" s="29"/>
      <c r="BJ1443" s="29"/>
      <c r="BK1443" s="29"/>
    </row>
    <row r="1444" spans="1:63" x14ac:dyDescent="0.25">
      <c r="A1444" s="13" t="s">
        <v>4381</v>
      </c>
      <c r="B1444" s="33" t="s">
        <v>4382</v>
      </c>
      <c r="C1444" s="13" t="s">
        <v>4383</v>
      </c>
      <c r="D1444" s="13" t="str">
        <f>IFERROR(VLOOKUP($B1444,[1]GICS!$C:$D,2,FALSE),"-")</f>
        <v>Consumer Discretionary</v>
      </c>
      <c r="E1444" s="14">
        <f>IFERROR(IF(VLOOKUP($B1444,'[1]Paste Only'!$D:$AM,4,FALSE)="-",VLOOKUP($B1444,'[1]Market Cap'!$A:$J,10,FALSE),VLOOKUP($B1444,'[1]Paste Only'!$D:$AM,4,FALSE)),"-")</f>
        <v>38.270000000000003</v>
      </c>
      <c r="F1444" s="14" t="str">
        <f>IFERROR(VLOOKUP($B1444,'[1]Paste Only'!$D:$AM,5,FALSE),"-")</f>
        <v>-</v>
      </c>
      <c r="G1444" s="15">
        <f>IFERROR(VLOOKUP($B1444,'[1]Paste Only'!$D:$AM,6,FALSE),"-")</f>
        <v>0</v>
      </c>
      <c r="H1444" s="15">
        <f>IFERROR(VLOOKUP($B1444,'[1]Paste Only'!$D:$AM,7,FALSE),"-")</f>
        <v>0</v>
      </c>
      <c r="I1444" s="15">
        <f>IFERROR(VLOOKUP($B1444,'[1]Paste Only'!$D:$AM,8,FALSE),"-")</f>
        <v>0</v>
      </c>
      <c r="J1444" s="34"/>
      <c r="K1444" s="34"/>
      <c r="L1444" s="14">
        <f>IFERROR(VLOOKUP($B1444,'[1]Paste Only'!$D:$AM,12,FALSE),"-")</f>
        <v>-4.18</v>
      </c>
      <c r="M1444" s="14" t="str">
        <f>IFERROR(VLOOKUP($B1444,'[1]Paste Only'!$D:$AM,15,FALSE),"-")</f>
        <v>-</v>
      </c>
      <c r="N1444" s="30"/>
      <c r="O1444" s="18"/>
      <c r="P1444" s="19">
        <f t="shared" si="690"/>
        <v>0</v>
      </c>
      <c r="Q1444" s="20">
        <f t="shared" si="666"/>
        <v>0</v>
      </c>
      <c r="R1444" s="13">
        <f t="shared" si="667"/>
        <v>0</v>
      </c>
      <c r="S1444" s="13" t="str">
        <f>IFERROR(VLOOKUP($B1444,'[1]Market Cap'!$G:$I,3,FALSE),"-")</f>
        <v>Small Cap</v>
      </c>
      <c r="T1444" s="13"/>
      <c r="U1444" s="13"/>
      <c r="V1444" s="21">
        <f t="shared" si="691"/>
        <v>0</v>
      </c>
      <c r="W1444" s="21">
        <f t="shared" si="691"/>
        <v>0</v>
      </c>
      <c r="X1444" s="21">
        <f t="shared" si="691"/>
        <v>0</v>
      </c>
      <c r="Y1444" s="22">
        <f t="shared" si="668"/>
        <v>0</v>
      </c>
      <c r="Z1444" s="13">
        <f t="shared" si="669"/>
        <v>0</v>
      </c>
      <c r="AA1444" s="23">
        <f t="shared" si="670"/>
        <v>0</v>
      </c>
      <c r="AB1444" s="23">
        <f t="shared" si="671"/>
        <v>0</v>
      </c>
      <c r="AC1444" s="23">
        <f t="shared" si="672"/>
        <v>0</v>
      </c>
      <c r="AD1444" s="24">
        <f t="shared" si="673"/>
        <v>0</v>
      </c>
      <c r="AE1444" s="25">
        <f>IFERROR(VLOOKUP($B1444,'[1]Market Cap'!$G:$I,2,FALSE),"-")</f>
        <v>626.97212874000002</v>
      </c>
      <c r="AF1444" s="20">
        <f t="shared" si="674"/>
        <v>0</v>
      </c>
      <c r="AG1444" s="17">
        <f t="shared" si="675"/>
        <v>0</v>
      </c>
      <c r="AH1444" s="17">
        <f t="shared" si="676"/>
        <v>0</v>
      </c>
      <c r="AI1444" s="17" t="str">
        <f t="shared" si="677"/>
        <v>-</v>
      </c>
      <c r="AJ1444" s="26" t="str">
        <f>IFERROR(VLOOKUP($B1444,'[1]Paste Only'!$D:$AM,26,FALSE),"-")</f>
        <v>-</v>
      </c>
      <c r="AK1444" s="26" t="str">
        <f>IFERROR(VLOOKUP($B1444,'[1]Paste Only'!$D:$AM,23,FALSE),"-")</f>
        <v>-</v>
      </c>
      <c r="AL1444" s="26" t="str">
        <f>IFERROR(VLOOKUP($B1444,'[1]Paste Only'!$D:$AM,22,FALSE),"-")</f>
        <v>-</v>
      </c>
      <c r="AM1444" s="21" t="str">
        <f t="shared" si="692"/>
        <v>-</v>
      </c>
      <c r="AN1444" s="21" t="str">
        <f t="shared" si="692"/>
        <v>-</v>
      </c>
      <c r="AO1444" s="21" t="str">
        <f t="shared" si="692"/>
        <v>-</v>
      </c>
      <c r="AP1444" s="27">
        <f t="shared" si="678"/>
        <v>0</v>
      </c>
      <c r="AQ1444" s="27" t="str">
        <f t="shared" si="679"/>
        <v>-</v>
      </c>
      <c r="AR1444" s="27" t="str">
        <f t="shared" si="680"/>
        <v>-</v>
      </c>
      <c r="AS1444" s="27">
        <f t="shared" si="681"/>
        <v>0</v>
      </c>
      <c r="AT1444" s="27">
        <f t="shared" si="682"/>
        <v>0</v>
      </c>
      <c r="AU1444" s="27">
        <f t="shared" si="683"/>
        <v>0</v>
      </c>
      <c r="AV1444" s="21" t="str">
        <f t="shared" si="684"/>
        <v>0</v>
      </c>
      <c r="AW1444" s="27">
        <f t="shared" si="685"/>
        <v>0</v>
      </c>
      <c r="AX1444" s="27" t="str">
        <f t="shared" si="686"/>
        <v>-</v>
      </c>
      <c r="AY1444" s="27" t="str">
        <f t="shared" si="687"/>
        <v>-</v>
      </c>
      <c r="AZ1444" s="21" t="str">
        <f t="shared" si="688"/>
        <v>-</v>
      </c>
      <c r="BA1444" s="21" t="str">
        <f t="shared" si="689"/>
        <v>-</v>
      </c>
      <c r="BB1444" s="28"/>
      <c r="BC1444" s="28"/>
      <c r="BD1444" s="28"/>
      <c r="BE1444" s="28"/>
      <c r="BF1444" s="28"/>
      <c r="BG1444" s="29"/>
      <c r="BH1444" s="29"/>
      <c r="BI1444" s="29"/>
      <c r="BJ1444" s="29"/>
      <c r="BK1444" s="29"/>
    </row>
    <row r="1445" spans="1:63" x14ac:dyDescent="0.25">
      <c r="A1445" s="13" t="s">
        <v>4384</v>
      </c>
      <c r="B1445" s="33" t="s">
        <v>4385</v>
      </c>
      <c r="C1445" s="13" t="s">
        <v>4386</v>
      </c>
      <c r="D1445" s="13" t="str">
        <f>IFERROR(VLOOKUP($B1445,[1]GICS!$C:$D,2,FALSE),"-")</f>
        <v>Consumer Staples</v>
      </c>
      <c r="E1445" s="14">
        <f>IFERROR(IF(VLOOKUP($B1445,'[1]Paste Only'!$D:$AM,4,FALSE)="-",VLOOKUP($B1445,'[1]Market Cap'!$A:$J,10,FALSE),VLOOKUP($B1445,'[1]Paste Only'!$D:$AM,4,FALSE)),"-")</f>
        <v>57.33</v>
      </c>
      <c r="F1445" s="14">
        <f>IFERROR(VLOOKUP($B1445,'[1]Paste Only'!$D:$AM,5,FALSE),"-")</f>
        <v>151</v>
      </c>
      <c r="G1445" s="15">
        <f>IFERROR(VLOOKUP($B1445,'[1]Paste Only'!$D:$AM,6,FALSE),"-")</f>
        <v>1</v>
      </c>
      <c r="H1445" s="15">
        <f>IFERROR(VLOOKUP($B1445,'[1]Paste Only'!$D:$AM,7,FALSE),"-")</f>
        <v>0</v>
      </c>
      <c r="I1445" s="15">
        <f>IFERROR(VLOOKUP($B1445,'[1]Paste Only'!$D:$AM,8,FALSE),"-")</f>
        <v>0</v>
      </c>
      <c r="J1445" s="34"/>
      <c r="K1445" s="34"/>
      <c r="L1445" s="14">
        <f>IFERROR(VLOOKUP($B1445,'[1]Paste Only'!$D:$AM,12,FALSE),"-")</f>
        <v>-27.333497000000001</v>
      </c>
      <c r="M1445" s="14" t="str">
        <f>IFERROR(VLOOKUP($B1445,'[1]Paste Only'!$D:$AM,15,FALSE),"-")</f>
        <v>-</v>
      </c>
      <c r="N1445" s="30"/>
      <c r="O1445" s="18"/>
      <c r="P1445" s="19">
        <f t="shared" si="690"/>
        <v>0</v>
      </c>
      <c r="Q1445" s="20">
        <f t="shared" si="666"/>
        <v>1.633874062445491</v>
      </c>
      <c r="R1445" s="13">
        <f t="shared" si="667"/>
        <v>1</v>
      </c>
      <c r="S1445" s="13" t="str">
        <f>IFERROR(VLOOKUP($B1445,'[1]Market Cap'!$G:$I,3,FALSE),"-")</f>
        <v>Small Cap</v>
      </c>
      <c r="T1445" s="13"/>
      <c r="U1445" s="13"/>
      <c r="V1445" s="21">
        <f t="shared" si="691"/>
        <v>0</v>
      </c>
      <c r="W1445" s="21">
        <f t="shared" si="691"/>
        <v>0</v>
      </c>
      <c r="X1445" s="21">
        <f t="shared" si="691"/>
        <v>0</v>
      </c>
      <c r="Y1445" s="22">
        <f t="shared" si="668"/>
        <v>0</v>
      </c>
      <c r="Z1445" s="13">
        <f t="shared" si="669"/>
        <v>0</v>
      </c>
      <c r="AA1445" s="23">
        <f t="shared" si="670"/>
        <v>0</v>
      </c>
      <c r="AB1445" s="23">
        <f t="shared" si="671"/>
        <v>0</v>
      </c>
      <c r="AC1445" s="23">
        <f t="shared" si="672"/>
        <v>0</v>
      </c>
      <c r="AD1445" s="24">
        <f t="shared" si="673"/>
        <v>0</v>
      </c>
      <c r="AE1445" s="25">
        <f>IFERROR(VLOOKUP($B1445,'[1]Market Cap'!$G:$I,2,FALSE),"-")</f>
        <v>516.72680759699995</v>
      </c>
      <c r="AF1445" s="20">
        <f t="shared" si="674"/>
        <v>0</v>
      </c>
      <c r="AG1445" s="17">
        <f t="shared" si="675"/>
        <v>0</v>
      </c>
      <c r="AH1445" s="17">
        <f t="shared" si="676"/>
        <v>0</v>
      </c>
      <c r="AI1445" s="17" t="str">
        <f t="shared" si="677"/>
        <v>-</v>
      </c>
      <c r="AJ1445" s="26">
        <f>IFERROR(VLOOKUP($B1445,'[1]Paste Only'!$D:$AM,26,FALSE),"-")</f>
        <v>151</v>
      </c>
      <c r="AK1445" s="26">
        <f>IFERROR(VLOOKUP($B1445,'[1]Paste Only'!$D:$AM,23,FALSE),"-")</f>
        <v>151</v>
      </c>
      <c r="AL1445" s="26">
        <f>IFERROR(VLOOKUP($B1445,'[1]Paste Only'!$D:$AM,22,FALSE),"-")</f>
        <v>151</v>
      </c>
      <c r="AM1445" s="21">
        <f t="shared" si="692"/>
        <v>0</v>
      </c>
      <c r="AN1445" s="21">
        <f t="shared" si="692"/>
        <v>0</v>
      </c>
      <c r="AO1445" s="21">
        <f t="shared" si="692"/>
        <v>0</v>
      </c>
      <c r="AP1445" s="27">
        <f t="shared" si="678"/>
        <v>0</v>
      </c>
      <c r="AQ1445" s="27">
        <f t="shared" si="679"/>
        <v>0</v>
      </c>
      <c r="AR1445" s="27">
        <f t="shared" si="680"/>
        <v>151</v>
      </c>
      <c r="AS1445" s="27">
        <f t="shared" si="681"/>
        <v>151</v>
      </c>
      <c r="AT1445" s="27">
        <f t="shared" si="682"/>
        <v>0</v>
      </c>
      <c r="AU1445" s="27">
        <f t="shared" si="683"/>
        <v>0</v>
      </c>
      <c r="AV1445" s="21">
        <f t="shared" si="684"/>
        <v>1</v>
      </c>
      <c r="AW1445" s="27">
        <f t="shared" si="685"/>
        <v>151</v>
      </c>
      <c r="AX1445" s="27">
        <f t="shared" si="686"/>
        <v>151</v>
      </c>
      <c r="AY1445" s="27">
        <f t="shared" si="687"/>
        <v>151</v>
      </c>
      <c r="AZ1445" s="21">
        <f t="shared" si="688"/>
        <v>1.633874062445491</v>
      </c>
      <c r="BA1445" s="21">
        <f t="shared" si="689"/>
        <v>0.3</v>
      </c>
      <c r="BB1445" s="28"/>
      <c r="BC1445" s="28"/>
      <c r="BD1445" s="28"/>
      <c r="BE1445" s="28"/>
      <c r="BF1445" s="28"/>
      <c r="BG1445" s="29"/>
      <c r="BH1445" s="29"/>
      <c r="BI1445" s="29"/>
      <c r="BJ1445" s="29"/>
      <c r="BK1445" s="29"/>
    </row>
    <row r="1446" spans="1:63" x14ac:dyDescent="0.25">
      <c r="A1446" s="13" t="s">
        <v>4387</v>
      </c>
      <c r="B1446" s="33" t="s">
        <v>4388</v>
      </c>
      <c r="C1446" s="13" t="s">
        <v>4389</v>
      </c>
      <c r="D1446" s="13" t="str">
        <f>IFERROR(VLOOKUP($B1446,[1]GICS!$C:$D,2,FALSE),"-")</f>
        <v>Communication Services</v>
      </c>
      <c r="E1446" s="14" t="str">
        <f>IFERROR(IF(VLOOKUP($B1446,'[1]Paste Only'!$D:$AM,4,FALSE)="-",VLOOKUP($B1446,'[1]Market Cap'!$A:$J,10,FALSE),VLOOKUP($B1446,'[1]Paste Only'!$D:$AM,4,FALSE)),"-")</f>
        <v>-</v>
      </c>
      <c r="F1446" s="14" t="str">
        <f>IFERROR(VLOOKUP($B1446,'[1]Paste Only'!$D:$AM,5,FALSE),"-")</f>
        <v>-</v>
      </c>
      <c r="G1446" s="15">
        <f>IFERROR(VLOOKUP($B1446,'[1]Paste Only'!$D:$AM,6,FALSE),"-")</f>
        <v>0</v>
      </c>
      <c r="H1446" s="15">
        <f>IFERROR(VLOOKUP($B1446,'[1]Paste Only'!$D:$AM,7,FALSE),"-")</f>
        <v>0</v>
      </c>
      <c r="I1446" s="15">
        <f>IFERROR(VLOOKUP($B1446,'[1]Paste Only'!$D:$AM,8,FALSE),"-")</f>
        <v>0</v>
      </c>
      <c r="J1446" s="34"/>
      <c r="K1446" s="34"/>
      <c r="L1446" s="14" t="str">
        <f>IFERROR(VLOOKUP($B1446,'[1]Paste Only'!$D:$AM,12,FALSE),"-")</f>
        <v>-</v>
      </c>
      <c r="M1446" s="14" t="str">
        <f>IFERROR(VLOOKUP($B1446,'[1]Paste Only'!$D:$AM,15,FALSE),"-")</f>
        <v>-</v>
      </c>
      <c r="N1446" s="30"/>
      <c r="O1446" s="18"/>
      <c r="P1446" s="19">
        <f t="shared" si="690"/>
        <v>0</v>
      </c>
      <c r="Q1446" s="20">
        <f t="shared" si="666"/>
        <v>0</v>
      </c>
      <c r="R1446" s="13">
        <f t="shared" si="667"/>
        <v>0</v>
      </c>
      <c r="S1446" s="13" t="str">
        <f>IFERROR(VLOOKUP($B1446,'[1]Market Cap'!$G:$I,3,FALSE),"-")</f>
        <v>-</v>
      </c>
      <c r="T1446" s="13"/>
      <c r="U1446" s="13"/>
      <c r="V1446" s="21">
        <f t="shared" si="691"/>
        <v>0</v>
      </c>
      <c r="W1446" s="21">
        <f t="shared" si="691"/>
        <v>0</v>
      </c>
      <c r="X1446" s="21">
        <f t="shared" si="691"/>
        <v>0</v>
      </c>
      <c r="Y1446" s="22">
        <f t="shared" si="668"/>
        <v>0</v>
      </c>
      <c r="Z1446" s="13">
        <f t="shared" si="669"/>
        <v>0</v>
      </c>
      <c r="AA1446" s="23">
        <f t="shared" si="670"/>
        <v>0</v>
      </c>
      <c r="AB1446" s="23">
        <f t="shared" si="671"/>
        <v>0</v>
      </c>
      <c r="AC1446" s="23">
        <f t="shared" si="672"/>
        <v>0</v>
      </c>
      <c r="AD1446" s="24">
        <f t="shared" si="673"/>
        <v>0</v>
      </c>
      <c r="AE1446" s="25" t="str">
        <f>IFERROR(VLOOKUP($B1446,'[1]Market Cap'!$G:$I,2,FALSE),"-")</f>
        <v>-</v>
      </c>
      <c r="AF1446" s="20">
        <f t="shared" si="674"/>
        <v>0</v>
      </c>
      <c r="AG1446" s="17">
        <f t="shared" si="675"/>
        <v>0</v>
      </c>
      <c r="AH1446" s="17">
        <f t="shared" si="676"/>
        <v>0</v>
      </c>
      <c r="AI1446" s="17" t="str">
        <f t="shared" si="677"/>
        <v>-</v>
      </c>
      <c r="AJ1446" s="26" t="str">
        <f>IFERROR(VLOOKUP($B1446,'[1]Paste Only'!$D:$AM,26,FALSE),"-")</f>
        <v>-</v>
      </c>
      <c r="AK1446" s="26" t="str">
        <f>IFERROR(VLOOKUP($B1446,'[1]Paste Only'!$D:$AM,23,FALSE),"-")</f>
        <v>-</v>
      </c>
      <c r="AL1446" s="26" t="str">
        <f>IFERROR(VLOOKUP($B1446,'[1]Paste Only'!$D:$AM,22,FALSE),"-")</f>
        <v>-</v>
      </c>
      <c r="AM1446" s="21" t="str">
        <f t="shared" si="692"/>
        <v>-</v>
      </c>
      <c r="AN1446" s="21" t="str">
        <f t="shared" si="692"/>
        <v>-</v>
      </c>
      <c r="AO1446" s="21" t="str">
        <f t="shared" si="692"/>
        <v>-</v>
      </c>
      <c r="AP1446" s="27">
        <f t="shared" si="678"/>
        <v>0</v>
      </c>
      <c r="AQ1446" s="27" t="str">
        <f t="shared" si="679"/>
        <v>-</v>
      </c>
      <c r="AR1446" s="27" t="str">
        <f t="shared" si="680"/>
        <v>-</v>
      </c>
      <c r="AS1446" s="27">
        <f t="shared" si="681"/>
        <v>0</v>
      </c>
      <c r="AT1446" s="27">
        <f t="shared" si="682"/>
        <v>0</v>
      </c>
      <c r="AU1446" s="27">
        <f t="shared" si="683"/>
        <v>0</v>
      </c>
      <c r="AV1446" s="21" t="str">
        <f t="shared" si="684"/>
        <v>0</v>
      </c>
      <c r="AW1446" s="27">
        <f t="shared" si="685"/>
        <v>0</v>
      </c>
      <c r="AX1446" s="27" t="str">
        <f t="shared" si="686"/>
        <v>-</v>
      </c>
      <c r="AY1446" s="27" t="str">
        <f t="shared" si="687"/>
        <v>-</v>
      </c>
      <c r="AZ1446" s="21" t="str">
        <f t="shared" si="688"/>
        <v>-</v>
      </c>
      <c r="BA1446" s="21" t="str">
        <f t="shared" si="689"/>
        <v>-</v>
      </c>
      <c r="BB1446" s="28"/>
      <c r="BC1446" s="28"/>
      <c r="BD1446" s="28"/>
      <c r="BE1446" s="28"/>
      <c r="BF1446" s="28"/>
      <c r="BG1446" s="29"/>
      <c r="BH1446" s="29"/>
      <c r="BI1446" s="29"/>
      <c r="BJ1446" s="29"/>
      <c r="BK1446" s="29"/>
    </row>
    <row r="1447" spans="1:63" x14ac:dyDescent="0.25">
      <c r="A1447" s="13" t="s">
        <v>4390</v>
      </c>
      <c r="B1447" s="33" t="s">
        <v>4391</v>
      </c>
      <c r="C1447" s="13" t="s">
        <v>4392</v>
      </c>
      <c r="D1447" s="13" t="str">
        <f>IFERROR(VLOOKUP($B1447,[1]GICS!$C:$D,2,FALSE),"-")</f>
        <v>Consumer Discretionary</v>
      </c>
      <c r="E1447" s="14">
        <f>IFERROR(IF(VLOOKUP($B1447,'[1]Paste Only'!$D:$AM,4,FALSE)="-",VLOOKUP($B1447,'[1]Market Cap'!$A:$J,10,FALSE),VLOOKUP($B1447,'[1]Paste Only'!$D:$AM,4,FALSE)),"-")</f>
        <v>1902.75</v>
      </c>
      <c r="F1447" s="14" t="str">
        <f>IFERROR(VLOOKUP($B1447,'[1]Paste Only'!$D:$AM,5,FALSE),"-")</f>
        <v>-</v>
      </c>
      <c r="G1447" s="15">
        <f>IFERROR(VLOOKUP($B1447,'[1]Paste Only'!$D:$AM,6,FALSE),"-")</f>
        <v>0</v>
      </c>
      <c r="H1447" s="15">
        <f>IFERROR(VLOOKUP($B1447,'[1]Paste Only'!$D:$AM,7,FALSE),"-")</f>
        <v>0</v>
      </c>
      <c r="I1447" s="15">
        <f>IFERROR(VLOOKUP($B1447,'[1]Paste Only'!$D:$AM,8,FALSE),"-")</f>
        <v>0</v>
      </c>
      <c r="J1447" s="34"/>
      <c r="K1447" s="34"/>
      <c r="L1447" s="14">
        <f>IFERROR(VLOOKUP($B1447,'[1]Paste Only'!$D:$AM,12,FALSE),"-")</f>
        <v>90.810379999999995</v>
      </c>
      <c r="M1447" s="14" t="str">
        <f>IFERROR(VLOOKUP($B1447,'[1]Paste Only'!$D:$AM,15,FALSE),"-")</f>
        <v>-</v>
      </c>
      <c r="N1447" s="30"/>
      <c r="O1447" s="18"/>
      <c r="P1447" s="19">
        <f t="shared" si="690"/>
        <v>0</v>
      </c>
      <c r="Q1447" s="20">
        <f t="shared" si="666"/>
        <v>0</v>
      </c>
      <c r="R1447" s="13">
        <f t="shared" si="667"/>
        <v>0</v>
      </c>
      <c r="S1447" s="13" t="str">
        <f>IFERROR(VLOOKUP($B1447,'[1]Market Cap'!$G:$I,3,FALSE),"-")</f>
        <v>Small Cap</v>
      </c>
      <c r="T1447" s="13"/>
      <c r="U1447" s="13"/>
      <c r="V1447" s="21">
        <f t="shared" si="691"/>
        <v>0</v>
      </c>
      <c r="W1447" s="21">
        <f t="shared" si="691"/>
        <v>0</v>
      </c>
      <c r="X1447" s="21">
        <f t="shared" si="691"/>
        <v>0</v>
      </c>
      <c r="Y1447" s="22">
        <f t="shared" si="668"/>
        <v>0</v>
      </c>
      <c r="Z1447" s="13">
        <f t="shared" si="669"/>
        <v>0</v>
      </c>
      <c r="AA1447" s="23">
        <f t="shared" si="670"/>
        <v>0</v>
      </c>
      <c r="AB1447" s="23">
        <f t="shared" si="671"/>
        <v>0</v>
      </c>
      <c r="AC1447" s="23">
        <f t="shared" si="672"/>
        <v>0</v>
      </c>
      <c r="AD1447" s="24">
        <f t="shared" si="673"/>
        <v>0</v>
      </c>
      <c r="AE1447" s="25">
        <f>IFERROR(VLOOKUP($B1447,'[1]Market Cap'!$G:$I,2,FALSE),"-")</f>
        <v>835.79416372499998</v>
      </c>
      <c r="AF1447" s="20">
        <f t="shared" si="674"/>
        <v>0</v>
      </c>
      <c r="AG1447" s="17">
        <f t="shared" si="675"/>
        <v>0</v>
      </c>
      <c r="AH1447" s="17">
        <f t="shared" si="676"/>
        <v>0</v>
      </c>
      <c r="AI1447" s="17" t="str">
        <f t="shared" si="677"/>
        <v>-</v>
      </c>
      <c r="AJ1447" s="26" t="str">
        <f>IFERROR(VLOOKUP($B1447,'[1]Paste Only'!$D:$AM,26,FALSE),"-")</f>
        <v>-</v>
      </c>
      <c r="AK1447" s="26" t="str">
        <f>IFERROR(VLOOKUP($B1447,'[1]Paste Only'!$D:$AM,23,FALSE),"-")</f>
        <v>-</v>
      </c>
      <c r="AL1447" s="26" t="str">
        <f>IFERROR(VLOOKUP($B1447,'[1]Paste Only'!$D:$AM,22,FALSE),"-")</f>
        <v>-</v>
      </c>
      <c r="AM1447" s="21" t="str">
        <f t="shared" si="692"/>
        <v>-</v>
      </c>
      <c r="AN1447" s="21" t="str">
        <f t="shared" si="692"/>
        <v>-</v>
      </c>
      <c r="AO1447" s="21" t="str">
        <f t="shared" si="692"/>
        <v>-</v>
      </c>
      <c r="AP1447" s="27">
        <f t="shared" si="678"/>
        <v>0</v>
      </c>
      <c r="AQ1447" s="27" t="str">
        <f t="shared" si="679"/>
        <v>-</v>
      </c>
      <c r="AR1447" s="27" t="str">
        <f t="shared" si="680"/>
        <v>-</v>
      </c>
      <c r="AS1447" s="27">
        <f t="shared" si="681"/>
        <v>0</v>
      </c>
      <c r="AT1447" s="27">
        <f t="shared" si="682"/>
        <v>0</v>
      </c>
      <c r="AU1447" s="27">
        <f t="shared" si="683"/>
        <v>0</v>
      </c>
      <c r="AV1447" s="21" t="str">
        <f t="shared" si="684"/>
        <v>0</v>
      </c>
      <c r="AW1447" s="27">
        <f t="shared" si="685"/>
        <v>0</v>
      </c>
      <c r="AX1447" s="27" t="str">
        <f t="shared" si="686"/>
        <v>-</v>
      </c>
      <c r="AY1447" s="27" t="str">
        <f t="shared" si="687"/>
        <v>-</v>
      </c>
      <c r="AZ1447" s="21" t="str">
        <f t="shared" si="688"/>
        <v>-</v>
      </c>
      <c r="BA1447" s="21" t="str">
        <f t="shared" si="689"/>
        <v>-</v>
      </c>
      <c r="BB1447" s="28"/>
      <c r="BC1447" s="28"/>
      <c r="BD1447" s="28"/>
      <c r="BE1447" s="28"/>
      <c r="BF1447" s="28"/>
      <c r="BG1447" s="29"/>
      <c r="BH1447" s="29"/>
      <c r="BI1447" s="29"/>
      <c r="BJ1447" s="29"/>
      <c r="BK1447" s="29"/>
    </row>
    <row r="1448" spans="1:63" x14ac:dyDescent="0.25">
      <c r="A1448" s="13" t="s">
        <v>4393</v>
      </c>
      <c r="B1448" s="33" t="s">
        <v>4394</v>
      </c>
      <c r="C1448" s="13" t="s">
        <v>4395</v>
      </c>
      <c r="D1448" s="13" t="str">
        <f>IFERROR(VLOOKUP($B1448,[1]GICS!$C:$D,2,FALSE),"-")</f>
        <v>Communication Services</v>
      </c>
      <c r="E1448" s="14">
        <f>IFERROR(IF(VLOOKUP($B1448,'[1]Paste Only'!$D:$AM,4,FALSE)="-",VLOOKUP($B1448,'[1]Market Cap'!$A:$J,10,FALSE),VLOOKUP($B1448,'[1]Paste Only'!$D:$AM,4,FALSE)),"-")</f>
        <v>193.45</v>
      </c>
      <c r="F1448" s="14">
        <f>IFERROR(VLOOKUP($B1448,'[1]Paste Only'!$D:$AM,5,FALSE),"-")</f>
        <v>286</v>
      </c>
      <c r="G1448" s="15">
        <f>IFERROR(VLOOKUP($B1448,'[1]Paste Only'!$D:$AM,6,FALSE),"-")</f>
        <v>1</v>
      </c>
      <c r="H1448" s="15">
        <f>IFERROR(VLOOKUP($B1448,'[1]Paste Only'!$D:$AM,7,FALSE),"-")</f>
        <v>0</v>
      </c>
      <c r="I1448" s="15">
        <f>IFERROR(VLOOKUP($B1448,'[1]Paste Only'!$D:$AM,8,FALSE),"-")</f>
        <v>0</v>
      </c>
      <c r="J1448" s="34"/>
      <c r="K1448" s="34"/>
      <c r="L1448" s="14">
        <f>IFERROR(VLOOKUP($B1448,'[1]Paste Only'!$D:$AM,12,FALSE),"-")</f>
        <v>18.04</v>
      </c>
      <c r="M1448" s="14" t="str">
        <f>IFERROR(VLOOKUP($B1448,'[1]Paste Only'!$D:$AM,15,FALSE),"-")</f>
        <v>-</v>
      </c>
      <c r="N1448" s="30"/>
      <c r="O1448" s="18"/>
      <c r="P1448" s="19">
        <f t="shared" si="690"/>
        <v>0</v>
      </c>
      <c r="Q1448" s="20">
        <f t="shared" si="666"/>
        <v>0.47841819591625745</v>
      </c>
      <c r="R1448" s="13">
        <f t="shared" si="667"/>
        <v>1</v>
      </c>
      <c r="S1448" s="13" t="str">
        <f>IFERROR(VLOOKUP($B1448,'[1]Market Cap'!$G:$I,3,FALSE),"-")</f>
        <v>Small Cap</v>
      </c>
      <c r="T1448" s="13"/>
      <c r="U1448" s="13"/>
      <c r="V1448" s="21">
        <f t="shared" si="691"/>
        <v>0</v>
      </c>
      <c r="W1448" s="21">
        <f t="shared" si="691"/>
        <v>0</v>
      </c>
      <c r="X1448" s="21">
        <f t="shared" si="691"/>
        <v>0</v>
      </c>
      <c r="Y1448" s="22">
        <f t="shared" si="668"/>
        <v>0</v>
      </c>
      <c r="Z1448" s="13">
        <f t="shared" si="669"/>
        <v>0</v>
      </c>
      <c r="AA1448" s="23">
        <f t="shared" si="670"/>
        <v>0</v>
      </c>
      <c r="AB1448" s="23">
        <f t="shared" si="671"/>
        <v>0</v>
      </c>
      <c r="AC1448" s="23">
        <f t="shared" si="672"/>
        <v>0</v>
      </c>
      <c r="AD1448" s="24">
        <f t="shared" si="673"/>
        <v>0</v>
      </c>
      <c r="AE1448" s="25">
        <f>IFERROR(VLOOKUP($B1448,'[1]Market Cap'!$G:$I,2,FALSE),"-")</f>
        <v>681.90413104000004</v>
      </c>
      <c r="AF1448" s="20">
        <f t="shared" si="674"/>
        <v>0</v>
      </c>
      <c r="AG1448" s="17">
        <f t="shared" si="675"/>
        <v>0</v>
      </c>
      <c r="AH1448" s="17">
        <f t="shared" si="676"/>
        <v>0</v>
      </c>
      <c r="AI1448" s="17" t="str">
        <f t="shared" si="677"/>
        <v>-</v>
      </c>
      <c r="AJ1448" s="26">
        <f>IFERROR(VLOOKUP($B1448,'[1]Paste Only'!$D:$AM,26,FALSE),"-")</f>
        <v>286</v>
      </c>
      <c r="AK1448" s="26">
        <f>IFERROR(VLOOKUP($B1448,'[1]Paste Only'!$D:$AM,23,FALSE),"-")</f>
        <v>286</v>
      </c>
      <c r="AL1448" s="26">
        <f>IFERROR(VLOOKUP($B1448,'[1]Paste Only'!$D:$AM,22,FALSE),"-")</f>
        <v>286</v>
      </c>
      <c r="AM1448" s="21">
        <f t="shared" si="692"/>
        <v>0</v>
      </c>
      <c r="AN1448" s="21">
        <f t="shared" si="692"/>
        <v>0</v>
      </c>
      <c r="AO1448" s="21">
        <f t="shared" si="692"/>
        <v>0</v>
      </c>
      <c r="AP1448" s="27">
        <f t="shared" si="678"/>
        <v>0</v>
      </c>
      <c r="AQ1448" s="27">
        <f t="shared" si="679"/>
        <v>0</v>
      </c>
      <c r="AR1448" s="27">
        <f t="shared" si="680"/>
        <v>286</v>
      </c>
      <c r="AS1448" s="27">
        <f t="shared" si="681"/>
        <v>286</v>
      </c>
      <c r="AT1448" s="27">
        <f t="shared" si="682"/>
        <v>0</v>
      </c>
      <c r="AU1448" s="27">
        <f t="shared" si="683"/>
        <v>0</v>
      </c>
      <c r="AV1448" s="21">
        <f t="shared" si="684"/>
        <v>1</v>
      </c>
      <c r="AW1448" s="27">
        <f t="shared" si="685"/>
        <v>286</v>
      </c>
      <c r="AX1448" s="27">
        <f t="shared" si="686"/>
        <v>286</v>
      </c>
      <c r="AY1448" s="27">
        <f t="shared" si="687"/>
        <v>286</v>
      </c>
      <c r="AZ1448" s="21">
        <f t="shared" si="688"/>
        <v>0.47841819591625745</v>
      </c>
      <c r="BA1448" s="21">
        <f t="shared" si="689"/>
        <v>0.3</v>
      </c>
      <c r="BB1448" s="28"/>
      <c r="BC1448" s="28"/>
      <c r="BD1448" s="28"/>
      <c r="BE1448" s="28"/>
      <c r="BF1448" s="28"/>
      <c r="BG1448" s="29"/>
      <c r="BH1448" s="29"/>
      <c r="BI1448" s="29"/>
      <c r="BJ1448" s="29"/>
      <c r="BK1448" s="29"/>
    </row>
    <row r="1449" spans="1:63" x14ac:dyDescent="0.25">
      <c r="A1449" s="13" t="s">
        <v>4396</v>
      </c>
      <c r="B1449" s="33" t="s">
        <v>4397</v>
      </c>
      <c r="C1449" s="13" t="s">
        <v>4398</v>
      </c>
      <c r="D1449" s="13" t="str">
        <f>IFERROR(VLOOKUP($B1449,[1]GICS!$C:$D,2,FALSE),"-")</f>
        <v>Financials</v>
      </c>
      <c r="E1449" s="14">
        <f>IFERROR(IF(VLOOKUP($B1449,'[1]Paste Only'!$D:$AM,4,FALSE)="-",VLOOKUP($B1449,'[1]Market Cap'!$A:$J,10,FALSE),VLOOKUP($B1449,'[1]Paste Only'!$D:$AM,4,FALSE)),"-")</f>
        <v>4.8099999999999996</v>
      </c>
      <c r="F1449" s="14" t="str">
        <f>IFERROR(VLOOKUP($B1449,'[1]Paste Only'!$D:$AM,5,FALSE),"-")</f>
        <v>-</v>
      </c>
      <c r="G1449" s="15">
        <f>IFERROR(VLOOKUP($B1449,'[1]Paste Only'!$D:$AM,6,FALSE),"-")</f>
        <v>0</v>
      </c>
      <c r="H1449" s="15">
        <f>IFERROR(VLOOKUP($B1449,'[1]Paste Only'!$D:$AM,7,FALSE),"-")</f>
        <v>0</v>
      </c>
      <c r="I1449" s="15">
        <f>IFERROR(VLOOKUP($B1449,'[1]Paste Only'!$D:$AM,8,FALSE),"-")</f>
        <v>0</v>
      </c>
      <c r="J1449" s="34"/>
      <c r="K1449" s="34"/>
      <c r="L1449" s="14">
        <f>IFERROR(VLOOKUP($B1449,'[1]Paste Only'!$D:$AM,12,FALSE),"-")</f>
        <v>-6.64</v>
      </c>
      <c r="M1449" s="14" t="str">
        <f>IFERROR(VLOOKUP($B1449,'[1]Paste Only'!$D:$AM,15,FALSE),"-")</f>
        <v>-</v>
      </c>
      <c r="N1449" s="30"/>
      <c r="O1449" s="18"/>
      <c r="P1449" s="19">
        <f t="shared" si="690"/>
        <v>0</v>
      </c>
      <c r="Q1449" s="20">
        <f t="shared" si="666"/>
        <v>0</v>
      </c>
      <c r="R1449" s="13">
        <f t="shared" si="667"/>
        <v>0</v>
      </c>
      <c r="S1449" s="13" t="str">
        <f>IFERROR(VLOOKUP($B1449,'[1]Market Cap'!$G:$I,3,FALSE),"-")</f>
        <v>Small Cap</v>
      </c>
      <c r="T1449" s="13"/>
      <c r="U1449" s="13"/>
      <c r="V1449" s="21">
        <f t="shared" si="691"/>
        <v>0</v>
      </c>
      <c r="W1449" s="21">
        <f t="shared" si="691"/>
        <v>0</v>
      </c>
      <c r="X1449" s="21">
        <f t="shared" si="691"/>
        <v>0</v>
      </c>
      <c r="Y1449" s="22">
        <f t="shared" si="668"/>
        <v>0</v>
      </c>
      <c r="Z1449" s="13">
        <f t="shared" si="669"/>
        <v>0</v>
      </c>
      <c r="AA1449" s="23">
        <f t="shared" si="670"/>
        <v>0</v>
      </c>
      <c r="AB1449" s="23">
        <f t="shared" si="671"/>
        <v>0</v>
      </c>
      <c r="AC1449" s="23">
        <f t="shared" si="672"/>
        <v>0</v>
      </c>
      <c r="AD1449" s="24">
        <f t="shared" si="673"/>
        <v>0</v>
      </c>
      <c r="AE1449" s="25">
        <f>IFERROR(VLOOKUP($B1449,'[1]Market Cap'!$G:$I,2,FALSE),"-")</f>
        <v>61.776309556000001</v>
      </c>
      <c r="AF1449" s="20">
        <f t="shared" si="674"/>
        <v>0</v>
      </c>
      <c r="AG1449" s="17">
        <f t="shared" si="675"/>
        <v>0</v>
      </c>
      <c r="AH1449" s="17">
        <f t="shared" si="676"/>
        <v>0</v>
      </c>
      <c r="AI1449" s="17" t="str">
        <f t="shared" si="677"/>
        <v>-</v>
      </c>
      <c r="AJ1449" s="26" t="str">
        <f>IFERROR(VLOOKUP($B1449,'[1]Paste Only'!$D:$AM,26,FALSE),"-")</f>
        <v>-</v>
      </c>
      <c r="AK1449" s="26" t="str">
        <f>IFERROR(VLOOKUP($B1449,'[1]Paste Only'!$D:$AM,23,FALSE),"-")</f>
        <v>-</v>
      </c>
      <c r="AL1449" s="26" t="str">
        <f>IFERROR(VLOOKUP($B1449,'[1]Paste Only'!$D:$AM,22,FALSE),"-")</f>
        <v>-</v>
      </c>
      <c r="AM1449" s="21" t="str">
        <f t="shared" si="692"/>
        <v>-</v>
      </c>
      <c r="AN1449" s="21" t="str">
        <f t="shared" si="692"/>
        <v>-</v>
      </c>
      <c r="AO1449" s="21" t="str">
        <f t="shared" si="692"/>
        <v>-</v>
      </c>
      <c r="AP1449" s="27">
        <f t="shared" si="678"/>
        <v>0</v>
      </c>
      <c r="AQ1449" s="27" t="str">
        <f t="shared" si="679"/>
        <v>-</v>
      </c>
      <c r="AR1449" s="27" t="str">
        <f t="shared" si="680"/>
        <v>-</v>
      </c>
      <c r="AS1449" s="27">
        <f t="shared" si="681"/>
        <v>0</v>
      </c>
      <c r="AT1449" s="27">
        <f t="shared" si="682"/>
        <v>0</v>
      </c>
      <c r="AU1449" s="27">
        <f t="shared" si="683"/>
        <v>0</v>
      </c>
      <c r="AV1449" s="21" t="str">
        <f t="shared" si="684"/>
        <v>0</v>
      </c>
      <c r="AW1449" s="27">
        <f t="shared" si="685"/>
        <v>0</v>
      </c>
      <c r="AX1449" s="27" t="str">
        <f t="shared" si="686"/>
        <v>-</v>
      </c>
      <c r="AY1449" s="27" t="str">
        <f t="shared" si="687"/>
        <v>-</v>
      </c>
      <c r="AZ1449" s="21" t="str">
        <f t="shared" si="688"/>
        <v>-</v>
      </c>
      <c r="BA1449" s="21" t="str">
        <f t="shared" si="689"/>
        <v>-</v>
      </c>
      <c r="BB1449" s="28"/>
      <c r="BC1449" s="28"/>
      <c r="BD1449" s="28"/>
      <c r="BE1449" s="28"/>
      <c r="BF1449" s="28"/>
      <c r="BG1449" s="29"/>
      <c r="BH1449" s="29"/>
      <c r="BI1449" s="29"/>
      <c r="BJ1449" s="29"/>
      <c r="BK1449" s="29"/>
    </row>
    <row r="1450" spans="1:63" x14ac:dyDescent="0.25">
      <c r="A1450" s="13" t="s">
        <v>4399</v>
      </c>
      <c r="B1450" s="33" t="s">
        <v>4400</v>
      </c>
      <c r="C1450" s="13" t="s">
        <v>4401</v>
      </c>
      <c r="D1450" s="13" t="str">
        <f>IFERROR(VLOOKUP($B1450,[1]GICS!$C:$D,2,FALSE),"-")</f>
        <v>Industrials</v>
      </c>
      <c r="E1450" s="14">
        <f>IFERROR(IF(VLOOKUP($B1450,'[1]Paste Only'!$D:$AM,4,FALSE)="-",VLOOKUP($B1450,'[1]Market Cap'!$A:$J,10,FALSE),VLOOKUP($B1450,'[1]Paste Only'!$D:$AM,4,FALSE)),"-")</f>
        <v>430.85</v>
      </c>
      <c r="F1450" s="14" t="str">
        <f>IFERROR(VLOOKUP($B1450,'[1]Paste Only'!$D:$AM,5,FALSE),"-")</f>
        <v>-</v>
      </c>
      <c r="G1450" s="15">
        <f>IFERROR(VLOOKUP($B1450,'[1]Paste Only'!$D:$AM,6,FALSE),"-")</f>
        <v>0</v>
      </c>
      <c r="H1450" s="15">
        <f>IFERROR(VLOOKUP($B1450,'[1]Paste Only'!$D:$AM,7,FALSE),"-")</f>
        <v>0</v>
      </c>
      <c r="I1450" s="15">
        <f>IFERROR(VLOOKUP($B1450,'[1]Paste Only'!$D:$AM,8,FALSE),"-")</f>
        <v>0</v>
      </c>
      <c r="J1450" s="34"/>
      <c r="K1450" s="34"/>
      <c r="L1450" s="14">
        <f>IFERROR(VLOOKUP($B1450,'[1]Paste Only'!$D:$AM,12,FALSE),"-")</f>
        <v>13.654999999999999</v>
      </c>
      <c r="M1450" s="14" t="str">
        <f>IFERROR(VLOOKUP($B1450,'[1]Paste Only'!$D:$AM,15,FALSE),"-")</f>
        <v>-</v>
      </c>
      <c r="N1450" s="30"/>
      <c r="O1450" s="18"/>
      <c r="P1450" s="19">
        <f t="shared" si="690"/>
        <v>0</v>
      </c>
      <c r="Q1450" s="20">
        <f t="shared" si="666"/>
        <v>0</v>
      </c>
      <c r="R1450" s="13">
        <f t="shared" si="667"/>
        <v>0</v>
      </c>
      <c r="S1450" s="13" t="str">
        <f>IFERROR(VLOOKUP($B1450,'[1]Market Cap'!$G:$I,3,FALSE),"-")</f>
        <v>Small Cap</v>
      </c>
      <c r="T1450" s="13"/>
      <c r="U1450" s="13"/>
      <c r="V1450" s="21">
        <f t="shared" si="691"/>
        <v>0</v>
      </c>
      <c r="W1450" s="21">
        <f t="shared" si="691"/>
        <v>0</v>
      </c>
      <c r="X1450" s="21">
        <f t="shared" si="691"/>
        <v>0</v>
      </c>
      <c r="Y1450" s="22">
        <f t="shared" si="668"/>
        <v>0</v>
      </c>
      <c r="Z1450" s="13">
        <f t="shared" si="669"/>
        <v>0</v>
      </c>
      <c r="AA1450" s="23">
        <f t="shared" si="670"/>
        <v>0</v>
      </c>
      <c r="AB1450" s="23">
        <f t="shared" si="671"/>
        <v>0</v>
      </c>
      <c r="AC1450" s="23">
        <f t="shared" si="672"/>
        <v>0</v>
      </c>
      <c r="AD1450" s="24">
        <f t="shared" si="673"/>
        <v>0</v>
      </c>
      <c r="AE1450" s="25">
        <f>IFERROR(VLOOKUP($B1450,'[1]Market Cap'!$G:$I,2,FALSE),"-")</f>
        <v>2087.8404182300001</v>
      </c>
      <c r="AF1450" s="20">
        <f t="shared" si="674"/>
        <v>0</v>
      </c>
      <c r="AG1450" s="17">
        <f t="shared" si="675"/>
        <v>0</v>
      </c>
      <c r="AH1450" s="17">
        <f t="shared" si="676"/>
        <v>0</v>
      </c>
      <c r="AI1450" s="17" t="str">
        <f t="shared" si="677"/>
        <v>-</v>
      </c>
      <c r="AJ1450" s="26" t="str">
        <f>IFERROR(VLOOKUP($B1450,'[1]Paste Only'!$D:$AM,26,FALSE),"-")</f>
        <v>-</v>
      </c>
      <c r="AK1450" s="26" t="str">
        <f>IFERROR(VLOOKUP($B1450,'[1]Paste Only'!$D:$AM,23,FALSE),"-")</f>
        <v>-</v>
      </c>
      <c r="AL1450" s="26" t="str">
        <f>IFERROR(VLOOKUP($B1450,'[1]Paste Only'!$D:$AM,22,FALSE),"-")</f>
        <v>-</v>
      </c>
      <c r="AM1450" s="21" t="str">
        <f t="shared" si="692"/>
        <v>-</v>
      </c>
      <c r="AN1450" s="21" t="str">
        <f t="shared" si="692"/>
        <v>-</v>
      </c>
      <c r="AO1450" s="21" t="str">
        <f t="shared" si="692"/>
        <v>-</v>
      </c>
      <c r="AP1450" s="27">
        <f t="shared" si="678"/>
        <v>0</v>
      </c>
      <c r="AQ1450" s="27" t="str">
        <f t="shared" si="679"/>
        <v>-</v>
      </c>
      <c r="AR1450" s="27" t="str">
        <f t="shared" si="680"/>
        <v>-</v>
      </c>
      <c r="AS1450" s="27">
        <f t="shared" si="681"/>
        <v>0</v>
      </c>
      <c r="AT1450" s="27">
        <f t="shared" si="682"/>
        <v>0</v>
      </c>
      <c r="AU1450" s="27">
        <f t="shared" si="683"/>
        <v>0</v>
      </c>
      <c r="AV1450" s="21" t="str">
        <f t="shared" si="684"/>
        <v>0</v>
      </c>
      <c r="AW1450" s="27">
        <f t="shared" si="685"/>
        <v>0</v>
      </c>
      <c r="AX1450" s="27" t="str">
        <f t="shared" si="686"/>
        <v>-</v>
      </c>
      <c r="AY1450" s="27" t="str">
        <f t="shared" si="687"/>
        <v>-</v>
      </c>
      <c r="AZ1450" s="21" t="str">
        <f t="shared" si="688"/>
        <v>-</v>
      </c>
      <c r="BA1450" s="21" t="str">
        <f t="shared" si="689"/>
        <v>-</v>
      </c>
      <c r="BB1450" s="28"/>
      <c r="BC1450" s="28"/>
      <c r="BD1450" s="28"/>
      <c r="BE1450" s="28"/>
      <c r="BF1450" s="28"/>
      <c r="BG1450" s="29"/>
      <c r="BH1450" s="29"/>
      <c r="BI1450" s="29"/>
      <c r="BJ1450" s="29"/>
      <c r="BK1450" s="29"/>
    </row>
    <row r="1451" spans="1:63" x14ac:dyDescent="0.25">
      <c r="A1451" s="13" t="s">
        <v>4402</v>
      </c>
      <c r="B1451" s="33" t="s">
        <v>4403</v>
      </c>
      <c r="C1451" s="13" t="s">
        <v>4404</v>
      </c>
      <c r="D1451" s="13" t="str">
        <f>IFERROR(VLOOKUP($B1451,[1]GICS!$C:$D,2,FALSE),"-")</f>
        <v>Information Technology</v>
      </c>
      <c r="E1451" s="14">
        <f>IFERROR(IF(VLOOKUP($B1451,'[1]Paste Only'!$D:$AM,4,FALSE)="-",VLOOKUP($B1451,'[1]Market Cap'!$A:$J,10,FALSE),VLOOKUP($B1451,'[1]Paste Only'!$D:$AM,4,FALSE)),"-")</f>
        <v>728.8</v>
      </c>
      <c r="F1451" s="14" t="str">
        <f>IFERROR(VLOOKUP($B1451,'[1]Paste Only'!$D:$AM,5,FALSE),"-")</f>
        <v>-</v>
      </c>
      <c r="G1451" s="15">
        <f>IFERROR(VLOOKUP($B1451,'[1]Paste Only'!$D:$AM,6,FALSE),"-")</f>
        <v>0</v>
      </c>
      <c r="H1451" s="15">
        <f>IFERROR(VLOOKUP($B1451,'[1]Paste Only'!$D:$AM,7,FALSE),"-")</f>
        <v>0</v>
      </c>
      <c r="I1451" s="15">
        <f>IFERROR(VLOOKUP($B1451,'[1]Paste Only'!$D:$AM,8,FALSE),"-")</f>
        <v>0</v>
      </c>
      <c r="J1451" s="34"/>
      <c r="K1451" s="34"/>
      <c r="L1451" s="14">
        <f>IFERROR(VLOOKUP($B1451,'[1]Paste Only'!$D:$AM,12,FALSE),"-")</f>
        <v>17.5</v>
      </c>
      <c r="M1451" s="14" t="str">
        <f>IFERROR(VLOOKUP($B1451,'[1]Paste Only'!$D:$AM,15,FALSE),"-")</f>
        <v>-</v>
      </c>
      <c r="N1451" s="30"/>
      <c r="O1451" s="18"/>
      <c r="P1451" s="19">
        <f t="shared" si="690"/>
        <v>0</v>
      </c>
      <c r="Q1451" s="20">
        <f t="shared" si="666"/>
        <v>0</v>
      </c>
      <c r="R1451" s="13">
        <f t="shared" si="667"/>
        <v>0</v>
      </c>
      <c r="S1451" s="13" t="str">
        <f>IFERROR(VLOOKUP($B1451,'[1]Market Cap'!$G:$I,3,FALSE),"-")</f>
        <v>Small Cap</v>
      </c>
      <c r="T1451" s="13"/>
      <c r="U1451" s="13"/>
      <c r="V1451" s="21">
        <f t="shared" si="691"/>
        <v>0</v>
      </c>
      <c r="W1451" s="21">
        <f t="shared" si="691"/>
        <v>0</v>
      </c>
      <c r="X1451" s="21">
        <f t="shared" si="691"/>
        <v>0</v>
      </c>
      <c r="Y1451" s="22">
        <f t="shared" si="668"/>
        <v>0</v>
      </c>
      <c r="Z1451" s="13">
        <f t="shared" si="669"/>
        <v>0</v>
      </c>
      <c r="AA1451" s="23">
        <f t="shared" si="670"/>
        <v>0</v>
      </c>
      <c r="AB1451" s="23">
        <f t="shared" si="671"/>
        <v>0</v>
      </c>
      <c r="AC1451" s="23">
        <f t="shared" si="672"/>
        <v>0</v>
      </c>
      <c r="AD1451" s="24">
        <f t="shared" si="673"/>
        <v>0</v>
      </c>
      <c r="AE1451" s="25">
        <f>IFERROR(VLOOKUP($B1451,'[1]Market Cap'!$G:$I,2,FALSE),"-")</f>
        <v>924.19128000000001</v>
      </c>
      <c r="AF1451" s="20">
        <f t="shared" si="674"/>
        <v>0</v>
      </c>
      <c r="AG1451" s="17">
        <f t="shared" si="675"/>
        <v>0</v>
      </c>
      <c r="AH1451" s="17">
        <f t="shared" si="676"/>
        <v>0</v>
      </c>
      <c r="AI1451" s="17" t="str">
        <f t="shared" si="677"/>
        <v>-</v>
      </c>
      <c r="AJ1451" s="26" t="str">
        <f>IFERROR(VLOOKUP($B1451,'[1]Paste Only'!$D:$AM,26,FALSE),"-")</f>
        <v>-</v>
      </c>
      <c r="AK1451" s="26" t="str">
        <f>IFERROR(VLOOKUP($B1451,'[1]Paste Only'!$D:$AM,23,FALSE),"-")</f>
        <v>-</v>
      </c>
      <c r="AL1451" s="26" t="str">
        <f>IFERROR(VLOOKUP($B1451,'[1]Paste Only'!$D:$AM,22,FALSE),"-")</f>
        <v>-</v>
      </c>
      <c r="AM1451" s="21" t="str">
        <f t="shared" si="692"/>
        <v>-</v>
      </c>
      <c r="AN1451" s="21" t="str">
        <f t="shared" si="692"/>
        <v>-</v>
      </c>
      <c r="AO1451" s="21" t="str">
        <f t="shared" si="692"/>
        <v>-</v>
      </c>
      <c r="AP1451" s="27">
        <f t="shared" si="678"/>
        <v>0</v>
      </c>
      <c r="AQ1451" s="27" t="str">
        <f t="shared" si="679"/>
        <v>-</v>
      </c>
      <c r="AR1451" s="27" t="str">
        <f t="shared" si="680"/>
        <v>-</v>
      </c>
      <c r="AS1451" s="27">
        <f t="shared" si="681"/>
        <v>0</v>
      </c>
      <c r="AT1451" s="27">
        <f t="shared" si="682"/>
        <v>0</v>
      </c>
      <c r="AU1451" s="27">
        <f t="shared" si="683"/>
        <v>0</v>
      </c>
      <c r="AV1451" s="21" t="str">
        <f t="shared" si="684"/>
        <v>0</v>
      </c>
      <c r="AW1451" s="27">
        <f t="shared" si="685"/>
        <v>0</v>
      </c>
      <c r="AX1451" s="27" t="str">
        <f t="shared" si="686"/>
        <v>-</v>
      </c>
      <c r="AY1451" s="27" t="str">
        <f t="shared" si="687"/>
        <v>-</v>
      </c>
      <c r="AZ1451" s="21" t="str">
        <f t="shared" si="688"/>
        <v>-</v>
      </c>
      <c r="BA1451" s="21" t="str">
        <f t="shared" si="689"/>
        <v>-</v>
      </c>
      <c r="BB1451" s="28"/>
      <c r="BC1451" s="28"/>
      <c r="BD1451" s="28"/>
      <c r="BE1451" s="28"/>
      <c r="BF1451" s="28"/>
      <c r="BG1451" s="29"/>
      <c r="BH1451" s="29"/>
      <c r="BI1451" s="29"/>
      <c r="BJ1451" s="29"/>
      <c r="BK1451" s="29"/>
    </row>
    <row r="1452" spans="1:63" x14ac:dyDescent="0.25">
      <c r="A1452" s="13" t="s">
        <v>4405</v>
      </c>
      <c r="B1452" s="33" t="s">
        <v>4406</v>
      </c>
      <c r="C1452" s="13" t="s">
        <v>4407</v>
      </c>
      <c r="D1452" s="13" t="str">
        <f>IFERROR(VLOOKUP($B1452,[1]GICS!$C:$D,2,FALSE),"-")</f>
        <v>Materials</v>
      </c>
      <c r="E1452" s="14">
        <f>IFERROR(IF(VLOOKUP($B1452,'[1]Paste Only'!$D:$AM,4,FALSE)="-",VLOOKUP($B1452,'[1]Market Cap'!$A:$J,10,FALSE),VLOOKUP($B1452,'[1]Paste Only'!$D:$AM,4,FALSE)),"-")</f>
        <v>43.23</v>
      </c>
      <c r="F1452" s="14" t="str">
        <f>IFERROR(VLOOKUP($B1452,'[1]Paste Only'!$D:$AM,5,FALSE),"-")</f>
        <v>-</v>
      </c>
      <c r="G1452" s="15">
        <f>IFERROR(VLOOKUP($B1452,'[1]Paste Only'!$D:$AM,6,FALSE),"-")</f>
        <v>0</v>
      </c>
      <c r="H1452" s="15">
        <f>IFERROR(VLOOKUP($B1452,'[1]Paste Only'!$D:$AM,7,FALSE),"-")</f>
        <v>0</v>
      </c>
      <c r="I1452" s="15">
        <f>IFERROR(VLOOKUP($B1452,'[1]Paste Only'!$D:$AM,8,FALSE),"-")</f>
        <v>0</v>
      </c>
      <c r="J1452" s="34"/>
      <c r="K1452" s="34"/>
      <c r="L1452" s="14">
        <f>IFERROR(VLOOKUP($B1452,'[1]Paste Only'!$D:$AM,12,FALSE),"-")</f>
        <v>0.03</v>
      </c>
      <c r="M1452" s="14" t="str">
        <f>IFERROR(VLOOKUP($B1452,'[1]Paste Only'!$D:$AM,15,FALSE),"-")</f>
        <v>-</v>
      </c>
      <c r="N1452" s="30"/>
      <c r="O1452" s="18"/>
      <c r="P1452" s="19">
        <f t="shared" si="690"/>
        <v>0</v>
      </c>
      <c r="Q1452" s="20">
        <f t="shared" si="666"/>
        <v>0</v>
      </c>
      <c r="R1452" s="13">
        <f t="shared" si="667"/>
        <v>0</v>
      </c>
      <c r="S1452" s="13" t="str">
        <f>IFERROR(VLOOKUP($B1452,'[1]Market Cap'!$G:$I,3,FALSE),"-")</f>
        <v>Small Cap</v>
      </c>
      <c r="T1452" s="13"/>
      <c r="U1452" s="13"/>
      <c r="V1452" s="21">
        <f t="shared" si="691"/>
        <v>0</v>
      </c>
      <c r="W1452" s="21">
        <f t="shared" si="691"/>
        <v>0</v>
      </c>
      <c r="X1452" s="21">
        <f t="shared" si="691"/>
        <v>0</v>
      </c>
      <c r="Y1452" s="22">
        <f t="shared" si="668"/>
        <v>0</v>
      </c>
      <c r="Z1452" s="13">
        <f t="shared" si="669"/>
        <v>0</v>
      </c>
      <c r="AA1452" s="23">
        <f t="shared" si="670"/>
        <v>0</v>
      </c>
      <c r="AB1452" s="23">
        <f t="shared" si="671"/>
        <v>0</v>
      </c>
      <c r="AC1452" s="23">
        <f t="shared" si="672"/>
        <v>0</v>
      </c>
      <c r="AD1452" s="24">
        <f t="shared" si="673"/>
        <v>0</v>
      </c>
      <c r="AE1452" s="25">
        <f>IFERROR(VLOOKUP($B1452,'[1]Market Cap'!$G:$I,2,FALSE),"-")</f>
        <v>729.38728968600003</v>
      </c>
      <c r="AF1452" s="20">
        <f t="shared" si="674"/>
        <v>0</v>
      </c>
      <c r="AG1452" s="17">
        <f t="shared" si="675"/>
        <v>0</v>
      </c>
      <c r="AH1452" s="17">
        <f t="shared" si="676"/>
        <v>0</v>
      </c>
      <c r="AI1452" s="17" t="str">
        <f t="shared" si="677"/>
        <v>-</v>
      </c>
      <c r="AJ1452" s="26" t="str">
        <f>IFERROR(VLOOKUP($B1452,'[1]Paste Only'!$D:$AM,26,FALSE),"-")</f>
        <v>-</v>
      </c>
      <c r="AK1452" s="26" t="str">
        <f>IFERROR(VLOOKUP($B1452,'[1]Paste Only'!$D:$AM,23,FALSE),"-")</f>
        <v>-</v>
      </c>
      <c r="AL1452" s="26" t="str">
        <f>IFERROR(VLOOKUP($B1452,'[1]Paste Only'!$D:$AM,22,FALSE),"-")</f>
        <v>-</v>
      </c>
      <c r="AM1452" s="21" t="str">
        <f t="shared" si="692"/>
        <v>-</v>
      </c>
      <c r="AN1452" s="21" t="str">
        <f t="shared" si="692"/>
        <v>-</v>
      </c>
      <c r="AO1452" s="21" t="str">
        <f t="shared" si="692"/>
        <v>-</v>
      </c>
      <c r="AP1452" s="27">
        <f t="shared" si="678"/>
        <v>0</v>
      </c>
      <c r="AQ1452" s="27" t="str">
        <f t="shared" si="679"/>
        <v>-</v>
      </c>
      <c r="AR1452" s="27" t="str">
        <f t="shared" si="680"/>
        <v>-</v>
      </c>
      <c r="AS1452" s="27">
        <f t="shared" si="681"/>
        <v>0</v>
      </c>
      <c r="AT1452" s="27">
        <f t="shared" si="682"/>
        <v>0</v>
      </c>
      <c r="AU1452" s="27">
        <f t="shared" si="683"/>
        <v>0</v>
      </c>
      <c r="AV1452" s="21" t="str">
        <f t="shared" si="684"/>
        <v>0</v>
      </c>
      <c r="AW1452" s="27">
        <f t="shared" si="685"/>
        <v>0</v>
      </c>
      <c r="AX1452" s="27" t="str">
        <f t="shared" si="686"/>
        <v>-</v>
      </c>
      <c r="AY1452" s="27" t="str">
        <f t="shared" si="687"/>
        <v>-</v>
      </c>
      <c r="AZ1452" s="21" t="str">
        <f t="shared" si="688"/>
        <v>-</v>
      </c>
      <c r="BA1452" s="21" t="str">
        <f t="shared" si="689"/>
        <v>-</v>
      </c>
      <c r="BB1452" s="28"/>
      <c r="BC1452" s="28"/>
      <c r="BD1452" s="28"/>
      <c r="BE1452" s="28"/>
      <c r="BF1452" s="28"/>
      <c r="BG1452" s="29"/>
      <c r="BH1452" s="29"/>
      <c r="BI1452" s="29"/>
      <c r="BJ1452" s="29"/>
      <c r="BK1452" s="29"/>
    </row>
    <row r="1453" spans="1:63" x14ac:dyDescent="0.25">
      <c r="A1453" s="13" t="s">
        <v>4408</v>
      </c>
      <c r="B1453" s="33" t="s">
        <v>4409</v>
      </c>
      <c r="C1453" s="13" t="s">
        <v>4410</v>
      </c>
      <c r="D1453" s="13" t="str">
        <f>IFERROR(VLOOKUP($B1453,[1]GICS!$C:$D,2,FALSE),"-")</f>
        <v>Information Technology</v>
      </c>
      <c r="E1453" s="14" t="str">
        <f>IFERROR(IF(VLOOKUP($B1453,'[1]Paste Only'!$D:$AM,4,FALSE)="-",VLOOKUP($B1453,'[1]Market Cap'!$A:$J,10,FALSE),VLOOKUP($B1453,'[1]Paste Only'!$D:$AM,4,FALSE)),"-")</f>
        <v>-</v>
      </c>
      <c r="F1453" s="14" t="str">
        <f>IFERROR(VLOOKUP($B1453,'[1]Paste Only'!$D:$AM,5,FALSE),"-")</f>
        <v>-</v>
      </c>
      <c r="G1453" s="15">
        <f>IFERROR(VLOOKUP($B1453,'[1]Paste Only'!$D:$AM,6,FALSE),"-")</f>
        <v>0</v>
      </c>
      <c r="H1453" s="15">
        <f>IFERROR(VLOOKUP($B1453,'[1]Paste Only'!$D:$AM,7,FALSE),"-")</f>
        <v>0</v>
      </c>
      <c r="I1453" s="15">
        <f>IFERROR(VLOOKUP($B1453,'[1]Paste Only'!$D:$AM,8,FALSE),"-")</f>
        <v>0</v>
      </c>
      <c r="J1453" s="34"/>
      <c r="K1453" s="34"/>
      <c r="L1453" s="14" t="str">
        <f>IFERROR(VLOOKUP($B1453,'[1]Paste Only'!$D:$AM,12,FALSE),"-")</f>
        <v>-</v>
      </c>
      <c r="M1453" s="14" t="str">
        <f>IFERROR(VLOOKUP($B1453,'[1]Paste Only'!$D:$AM,15,FALSE),"-")</f>
        <v>-</v>
      </c>
      <c r="N1453" s="30"/>
      <c r="O1453" s="18"/>
      <c r="P1453" s="19">
        <f t="shared" si="690"/>
        <v>0</v>
      </c>
      <c r="Q1453" s="20">
        <f t="shared" si="666"/>
        <v>0</v>
      </c>
      <c r="R1453" s="13">
        <f t="shared" si="667"/>
        <v>0</v>
      </c>
      <c r="S1453" s="13" t="str">
        <f>IFERROR(VLOOKUP($B1453,'[1]Market Cap'!$G:$I,3,FALSE),"-")</f>
        <v>-</v>
      </c>
      <c r="T1453" s="13"/>
      <c r="U1453" s="13"/>
      <c r="V1453" s="21">
        <f t="shared" si="691"/>
        <v>0</v>
      </c>
      <c r="W1453" s="21">
        <f t="shared" si="691"/>
        <v>0</v>
      </c>
      <c r="X1453" s="21">
        <f t="shared" si="691"/>
        <v>0</v>
      </c>
      <c r="Y1453" s="22">
        <f t="shared" si="668"/>
        <v>0</v>
      </c>
      <c r="Z1453" s="13">
        <f t="shared" si="669"/>
        <v>0</v>
      </c>
      <c r="AA1453" s="23">
        <f t="shared" si="670"/>
        <v>0</v>
      </c>
      <c r="AB1453" s="23">
        <f t="shared" si="671"/>
        <v>0</v>
      </c>
      <c r="AC1453" s="23">
        <f t="shared" si="672"/>
        <v>0</v>
      </c>
      <c r="AD1453" s="24">
        <f t="shared" si="673"/>
        <v>0</v>
      </c>
      <c r="AE1453" s="25" t="str">
        <f>IFERROR(VLOOKUP($B1453,'[1]Market Cap'!$G:$I,2,FALSE),"-")</f>
        <v>-</v>
      </c>
      <c r="AF1453" s="20">
        <f t="shared" si="674"/>
        <v>0</v>
      </c>
      <c r="AG1453" s="17">
        <f t="shared" si="675"/>
        <v>0</v>
      </c>
      <c r="AH1453" s="17">
        <f t="shared" si="676"/>
        <v>0</v>
      </c>
      <c r="AI1453" s="17" t="str">
        <f t="shared" si="677"/>
        <v>-</v>
      </c>
      <c r="AJ1453" s="26" t="str">
        <f>IFERROR(VLOOKUP($B1453,'[1]Paste Only'!$D:$AM,26,FALSE),"-")</f>
        <v>-</v>
      </c>
      <c r="AK1453" s="26" t="str">
        <f>IFERROR(VLOOKUP($B1453,'[1]Paste Only'!$D:$AM,23,FALSE),"-")</f>
        <v>-</v>
      </c>
      <c r="AL1453" s="26" t="str">
        <f>IFERROR(VLOOKUP($B1453,'[1]Paste Only'!$D:$AM,22,FALSE),"-")</f>
        <v>-</v>
      </c>
      <c r="AM1453" s="21" t="str">
        <f t="shared" si="692"/>
        <v>-</v>
      </c>
      <c r="AN1453" s="21" t="str">
        <f t="shared" si="692"/>
        <v>-</v>
      </c>
      <c r="AO1453" s="21" t="str">
        <f t="shared" si="692"/>
        <v>-</v>
      </c>
      <c r="AP1453" s="27">
        <f t="shared" si="678"/>
        <v>0</v>
      </c>
      <c r="AQ1453" s="27" t="str">
        <f t="shared" si="679"/>
        <v>-</v>
      </c>
      <c r="AR1453" s="27" t="str">
        <f t="shared" si="680"/>
        <v>-</v>
      </c>
      <c r="AS1453" s="27">
        <f t="shared" si="681"/>
        <v>0</v>
      </c>
      <c r="AT1453" s="27">
        <f t="shared" si="682"/>
        <v>0</v>
      </c>
      <c r="AU1453" s="27">
        <f t="shared" si="683"/>
        <v>0</v>
      </c>
      <c r="AV1453" s="21" t="str">
        <f t="shared" si="684"/>
        <v>0</v>
      </c>
      <c r="AW1453" s="27">
        <f t="shared" si="685"/>
        <v>0</v>
      </c>
      <c r="AX1453" s="27" t="str">
        <f t="shared" si="686"/>
        <v>-</v>
      </c>
      <c r="AY1453" s="27" t="str">
        <f t="shared" si="687"/>
        <v>-</v>
      </c>
      <c r="AZ1453" s="21" t="str">
        <f t="shared" si="688"/>
        <v>-</v>
      </c>
      <c r="BA1453" s="21" t="str">
        <f t="shared" si="689"/>
        <v>-</v>
      </c>
      <c r="BB1453" s="28"/>
      <c r="BC1453" s="28"/>
      <c r="BD1453" s="28"/>
      <c r="BE1453" s="28"/>
      <c r="BF1453" s="28"/>
      <c r="BG1453" s="29"/>
      <c r="BH1453" s="29"/>
      <c r="BI1453" s="29"/>
      <c r="BJ1453" s="29"/>
      <c r="BK1453" s="29"/>
    </row>
    <row r="1454" spans="1:63" x14ac:dyDescent="0.25">
      <c r="A1454" s="13" t="s">
        <v>4411</v>
      </c>
      <c r="B1454" s="33" t="s">
        <v>4412</v>
      </c>
      <c r="C1454" s="13" t="s">
        <v>4413</v>
      </c>
      <c r="D1454" s="13" t="str">
        <f>IFERROR(VLOOKUP($B1454,[1]GICS!$C:$D,2,FALSE),"-")</f>
        <v>Financials</v>
      </c>
      <c r="E1454" s="14">
        <f>IFERROR(IF(VLOOKUP($B1454,'[1]Paste Only'!$D:$AM,4,FALSE)="-",VLOOKUP($B1454,'[1]Market Cap'!$A:$J,10,FALSE),VLOOKUP($B1454,'[1]Paste Only'!$D:$AM,4,FALSE)),"-")</f>
        <v>6573.75</v>
      </c>
      <c r="F1454" s="14" t="str">
        <f>IFERROR(VLOOKUP($B1454,'[1]Paste Only'!$D:$AM,5,FALSE),"-")</f>
        <v>-</v>
      </c>
      <c r="G1454" s="15">
        <f>IFERROR(VLOOKUP($B1454,'[1]Paste Only'!$D:$AM,6,FALSE),"-")</f>
        <v>0</v>
      </c>
      <c r="H1454" s="15">
        <f>IFERROR(VLOOKUP($B1454,'[1]Paste Only'!$D:$AM,7,FALSE),"-")</f>
        <v>0</v>
      </c>
      <c r="I1454" s="15">
        <f>IFERROR(VLOOKUP($B1454,'[1]Paste Only'!$D:$AM,8,FALSE),"-")</f>
        <v>0</v>
      </c>
      <c r="J1454" s="34"/>
      <c r="K1454" s="34"/>
      <c r="L1454" s="14">
        <f>IFERROR(VLOOKUP($B1454,'[1]Paste Only'!$D:$AM,12,FALSE),"-")</f>
        <v>356.22</v>
      </c>
      <c r="M1454" s="14" t="str">
        <f>IFERROR(VLOOKUP($B1454,'[1]Paste Only'!$D:$AM,15,FALSE),"-")</f>
        <v>-</v>
      </c>
      <c r="N1454" s="30"/>
      <c r="O1454" s="18"/>
      <c r="P1454" s="19">
        <f t="shared" si="690"/>
        <v>0</v>
      </c>
      <c r="Q1454" s="20">
        <f t="shared" si="666"/>
        <v>0</v>
      </c>
      <c r="R1454" s="13">
        <f t="shared" si="667"/>
        <v>0</v>
      </c>
      <c r="S1454" s="13" t="str">
        <f>IFERROR(VLOOKUP($B1454,'[1]Market Cap'!$G:$I,3,FALSE),"-")</f>
        <v>Small Cap</v>
      </c>
      <c r="T1454" s="13"/>
      <c r="U1454" s="13"/>
      <c r="V1454" s="21">
        <f t="shared" si="691"/>
        <v>0</v>
      </c>
      <c r="W1454" s="21">
        <f t="shared" si="691"/>
        <v>0</v>
      </c>
      <c r="X1454" s="21">
        <f t="shared" si="691"/>
        <v>0</v>
      </c>
      <c r="Y1454" s="22">
        <f t="shared" si="668"/>
        <v>0</v>
      </c>
      <c r="Z1454" s="13">
        <f t="shared" si="669"/>
        <v>0</v>
      </c>
      <c r="AA1454" s="23">
        <f t="shared" si="670"/>
        <v>0</v>
      </c>
      <c r="AB1454" s="23">
        <f t="shared" si="671"/>
        <v>0</v>
      </c>
      <c r="AC1454" s="23">
        <f t="shared" si="672"/>
        <v>0</v>
      </c>
      <c r="AD1454" s="24">
        <f t="shared" si="673"/>
        <v>0</v>
      </c>
      <c r="AE1454" s="25">
        <f>IFERROR(VLOOKUP($B1454,'[1]Market Cap'!$G:$I,2,FALSE),"-")</f>
        <v>1101.6553200000001</v>
      </c>
      <c r="AF1454" s="20">
        <f t="shared" si="674"/>
        <v>0</v>
      </c>
      <c r="AG1454" s="17">
        <f t="shared" si="675"/>
        <v>0</v>
      </c>
      <c r="AH1454" s="17">
        <f t="shared" si="676"/>
        <v>0</v>
      </c>
      <c r="AI1454" s="17" t="str">
        <f t="shared" si="677"/>
        <v>-</v>
      </c>
      <c r="AJ1454" s="26" t="str">
        <f>IFERROR(VLOOKUP($B1454,'[1]Paste Only'!$D:$AM,26,FALSE),"-")</f>
        <v>-</v>
      </c>
      <c r="AK1454" s="26" t="str">
        <f>IFERROR(VLOOKUP($B1454,'[1]Paste Only'!$D:$AM,23,FALSE),"-")</f>
        <v>-</v>
      </c>
      <c r="AL1454" s="26" t="str">
        <f>IFERROR(VLOOKUP($B1454,'[1]Paste Only'!$D:$AM,22,FALSE),"-")</f>
        <v>-</v>
      </c>
      <c r="AM1454" s="21" t="str">
        <f t="shared" si="692"/>
        <v>-</v>
      </c>
      <c r="AN1454" s="21" t="str">
        <f t="shared" si="692"/>
        <v>-</v>
      </c>
      <c r="AO1454" s="21" t="str">
        <f t="shared" si="692"/>
        <v>-</v>
      </c>
      <c r="AP1454" s="27">
        <f t="shared" si="678"/>
        <v>0</v>
      </c>
      <c r="AQ1454" s="27" t="str">
        <f t="shared" si="679"/>
        <v>-</v>
      </c>
      <c r="AR1454" s="27" t="str">
        <f t="shared" si="680"/>
        <v>-</v>
      </c>
      <c r="AS1454" s="27">
        <f t="shared" si="681"/>
        <v>0</v>
      </c>
      <c r="AT1454" s="27">
        <f t="shared" si="682"/>
        <v>0</v>
      </c>
      <c r="AU1454" s="27">
        <f t="shared" si="683"/>
        <v>0</v>
      </c>
      <c r="AV1454" s="21" t="str">
        <f t="shared" si="684"/>
        <v>0</v>
      </c>
      <c r="AW1454" s="27">
        <f t="shared" si="685"/>
        <v>0</v>
      </c>
      <c r="AX1454" s="27" t="str">
        <f t="shared" si="686"/>
        <v>-</v>
      </c>
      <c r="AY1454" s="27" t="str">
        <f t="shared" si="687"/>
        <v>-</v>
      </c>
      <c r="AZ1454" s="21" t="str">
        <f t="shared" si="688"/>
        <v>-</v>
      </c>
      <c r="BA1454" s="21" t="str">
        <f t="shared" si="689"/>
        <v>-</v>
      </c>
      <c r="BB1454" s="28"/>
      <c r="BC1454" s="28"/>
      <c r="BD1454" s="28"/>
      <c r="BE1454" s="28"/>
      <c r="BF1454" s="28"/>
      <c r="BG1454" s="29"/>
      <c r="BH1454" s="29"/>
      <c r="BI1454" s="29"/>
      <c r="BJ1454" s="29"/>
      <c r="BK1454" s="29"/>
    </row>
    <row r="1455" spans="1:63" x14ac:dyDescent="0.25">
      <c r="A1455" s="13" t="s">
        <v>4414</v>
      </c>
      <c r="B1455" s="33" t="s">
        <v>4415</v>
      </c>
      <c r="C1455" s="13" t="s">
        <v>4416</v>
      </c>
      <c r="D1455" s="13" t="str">
        <f>IFERROR(VLOOKUP($B1455,[1]GICS!$C:$D,2,FALSE),"-")</f>
        <v>Industrials</v>
      </c>
      <c r="E1455" s="14">
        <f>IFERROR(IF(VLOOKUP($B1455,'[1]Paste Only'!$D:$AM,4,FALSE)="-",VLOOKUP($B1455,'[1]Market Cap'!$A:$J,10,FALSE),VLOOKUP($B1455,'[1]Paste Only'!$D:$AM,4,FALSE)),"-")</f>
        <v>3018.1</v>
      </c>
      <c r="F1455" s="14" t="str">
        <f>IFERROR(VLOOKUP($B1455,'[1]Paste Only'!$D:$AM,5,FALSE),"-")</f>
        <v>-</v>
      </c>
      <c r="G1455" s="15">
        <f>IFERROR(VLOOKUP($B1455,'[1]Paste Only'!$D:$AM,6,FALSE),"-")</f>
        <v>0</v>
      </c>
      <c r="H1455" s="15">
        <f>IFERROR(VLOOKUP($B1455,'[1]Paste Only'!$D:$AM,7,FALSE),"-")</f>
        <v>0</v>
      </c>
      <c r="I1455" s="15">
        <f>IFERROR(VLOOKUP($B1455,'[1]Paste Only'!$D:$AM,8,FALSE),"-")</f>
        <v>0</v>
      </c>
      <c r="J1455" s="34"/>
      <c r="K1455" s="34"/>
      <c r="L1455" s="14">
        <f>IFERROR(VLOOKUP($B1455,'[1]Paste Only'!$D:$AM,12,FALSE),"-")</f>
        <v>156.55071699999999</v>
      </c>
      <c r="M1455" s="14" t="str">
        <f>IFERROR(VLOOKUP($B1455,'[1]Paste Only'!$D:$AM,15,FALSE),"-")</f>
        <v>-</v>
      </c>
      <c r="N1455" s="30"/>
      <c r="O1455" s="18"/>
      <c r="P1455" s="19">
        <f t="shared" si="690"/>
        <v>0</v>
      </c>
      <c r="Q1455" s="20">
        <f t="shared" si="666"/>
        <v>0</v>
      </c>
      <c r="R1455" s="13">
        <f t="shared" si="667"/>
        <v>0</v>
      </c>
      <c r="S1455" s="13" t="str">
        <f>IFERROR(VLOOKUP($B1455,'[1]Market Cap'!$G:$I,3,FALSE),"-")</f>
        <v>Small Cap</v>
      </c>
      <c r="T1455" s="13"/>
      <c r="U1455" s="13"/>
      <c r="V1455" s="21">
        <f t="shared" si="691"/>
        <v>0</v>
      </c>
      <c r="W1455" s="21">
        <f t="shared" si="691"/>
        <v>0</v>
      </c>
      <c r="X1455" s="21">
        <f t="shared" si="691"/>
        <v>0</v>
      </c>
      <c r="Y1455" s="22">
        <f t="shared" si="668"/>
        <v>0</v>
      </c>
      <c r="Z1455" s="13">
        <f t="shared" si="669"/>
        <v>0</v>
      </c>
      <c r="AA1455" s="23">
        <f t="shared" si="670"/>
        <v>0</v>
      </c>
      <c r="AB1455" s="23">
        <f t="shared" si="671"/>
        <v>0</v>
      </c>
      <c r="AC1455" s="23">
        <f t="shared" si="672"/>
        <v>0</v>
      </c>
      <c r="AD1455" s="24">
        <f t="shared" si="673"/>
        <v>0</v>
      </c>
      <c r="AE1455" s="25">
        <f>IFERROR(VLOOKUP($B1455,'[1]Market Cap'!$G:$I,2,FALSE),"-")</f>
        <v>940.54317902000003</v>
      </c>
      <c r="AF1455" s="20">
        <f t="shared" si="674"/>
        <v>0</v>
      </c>
      <c r="AG1455" s="17">
        <f t="shared" si="675"/>
        <v>0</v>
      </c>
      <c r="AH1455" s="17">
        <f t="shared" si="676"/>
        <v>0</v>
      </c>
      <c r="AI1455" s="17" t="str">
        <f t="shared" si="677"/>
        <v>-</v>
      </c>
      <c r="AJ1455" s="26" t="str">
        <f>IFERROR(VLOOKUP($B1455,'[1]Paste Only'!$D:$AM,26,FALSE),"-")</f>
        <v>-</v>
      </c>
      <c r="AK1455" s="26" t="str">
        <f>IFERROR(VLOOKUP($B1455,'[1]Paste Only'!$D:$AM,23,FALSE),"-")</f>
        <v>-</v>
      </c>
      <c r="AL1455" s="26" t="str">
        <f>IFERROR(VLOOKUP($B1455,'[1]Paste Only'!$D:$AM,22,FALSE),"-")</f>
        <v>-</v>
      </c>
      <c r="AM1455" s="21" t="str">
        <f t="shared" si="692"/>
        <v>-</v>
      </c>
      <c r="AN1455" s="21" t="str">
        <f t="shared" si="692"/>
        <v>-</v>
      </c>
      <c r="AO1455" s="21" t="str">
        <f t="shared" si="692"/>
        <v>-</v>
      </c>
      <c r="AP1455" s="27">
        <f t="shared" si="678"/>
        <v>0</v>
      </c>
      <c r="AQ1455" s="27" t="str">
        <f t="shared" si="679"/>
        <v>-</v>
      </c>
      <c r="AR1455" s="27" t="str">
        <f t="shared" si="680"/>
        <v>-</v>
      </c>
      <c r="AS1455" s="27">
        <f t="shared" si="681"/>
        <v>0</v>
      </c>
      <c r="AT1455" s="27">
        <f t="shared" si="682"/>
        <v>0</v>
      </c>
      <c r="AU1455" s="27">
        <f t="shared" si="683"/>
        <v>0</v>
      </c>
      <c r="AV1455" s="21" t="str">
        <f t="shared" si="684"/>
        <v>0</v>
      </c>
      <c r="AW1455" s="27">
        <f t="shared" si="685"/>
        <v>0</v>
      </c>
      <c r="AX1455" s="27" t="str">
        <f t="shared" si="686"/>
        <v>-</v>
      </c>
      <c r="AY1455" s="27" t="str">
        <f t="shared" si="687"/>
        <v>-</v>
      </c>
      <c r="AZ1455" s="21" t="str">
        <f t="shared" si="688"/>
        <v>-</v>
      </c>
      <c r="BA1455" s="21" t="str">
        <f t="shared" si="689"/>
        <v>-</v>
      </c>
      <c r="BB1455" s="28"/>
      <c r="BC1455" s="28"/>
      <c r="BD1455" s="28"/>
      <c r="BE1455" s="28"/>
      <c r="BF1455" s="28"/>
      <c r="BG1455" s="29"/>
      <c r="BH1455" s="29"/>
      <c r="BI1455" s="29"/>
      <c r="BJ1455" s="29"/>
      <c r="BK1455" s="29"/>
    </row>
    <row r="1456" spans="1:63" x14ac:dyDescent="0.25">
      <c r="A1456" s="13" t="s">
        <v>4417</v>
      </c>
      <c r="B1456" s="33" t="s">
        <v>4418</v>
      </c>
      <c r="C1456" s="13" t="s">
        <v>4419</v>
      </c>
      <c r="D1456" s="13" t="str">
        <f>IFERROR(VLOOKUP($B1456,[1]GICS!$C:$D,2,FALSE),"-")</f>
        <v>Industrials</v>
      </c>
      <c r="E1456" s="14">
        <f>IFERROR(IF(VLOOKUP($B1456,'[1]Paste Only'!$D:$AM,4,FALSE)="-",VLOOKUP($B1456,'[1]Market Cap'!$A:$J,10,FALSE),VLOOKUP($B1456,'[1]Paste Only'!$D:$AM,4,FALSE)),"-")</f>
        <v>55.65</v>
      </c>
      <c r="F1456" s="14" t="str">
        <f>IFERROR(VLOOKUP($B1456,'[1]Paste Only'!$D:$AM,5,FALSE),"-")</f>
        <v>-</v>
      </c>
      <c r="G1456" s="15">
        <f>IFERROR(VLOOKUP($B1456,'[1]Paste Only'!$D:$AM,6,FALSE),"-")</f>
        <v>0</v>
      </c>
      <c r="H1456" s="15">
        <f>IFERROR(VLOOKUP($B1456,'[1]Paste Only'!$D:$AM,7,FALSE),"-")</f>
        <v>0</v>
      </c>
      <c r="I1456" s="15">
        <f>IFERROR(VLOOKUP($B1456,'[1]Paste Only'!$D:$AM,8,FALSE),"-")</f>
        <v>0</v>
      </c>
      <c r="J1456" s="34"/>
      <c r="K1456" s="34"/>
      <c r="L1456" s="14">
        <f>IFERROR(VLOOKUP($B1456,'[1]Paste Only'!$D:$AM,12,FALSE),"-")</f>
        <v>4.3575030000000003</v>
      </c>
      <c r="M1456" s="14" t="str">
        <f>IFERROR(VLOOKUP($B1456,'[1]Paste Only'!$D:$AM,15,FALSE),"-")</f>
        <v>-</v>
      </c>
      <c r="N1456" s="30"/>
      <c r="O1456" s="18"/>
      <c r="P1456" s="19">
        <f t="shared" si="690"/>
        <v>0</v>
      </c>
      <c r="Q1456" s="20">
        <f t="shared" si="666"/>
        <v>0</v>
      </c>
      <c r="R1456" s="13">
        <f t="shared" si="667"/>
        <v>0</v>
      </c>
      <c r="S1456" s="13" t="str">
        <f>IFERROR(VLOOKUP($B1456,'[1]Market Cap'!$G:$I,3,FALSE),"-")</f>
        <v>Small Cap</v>
      </c>
      <c r="T1456" s="13"/>
      <c r="U1456" s="13"/>
      <c r="V1456" s="21">
        <f t="shared" si="691"/>
        <v>0</v>
      </c>
      <c r="W1456" s="21">
        <f t="shared" si="691"/>
        <v>0</v>
      </c>
      <c r="X1456" s="21">
        <f t="shared" si="691"/>
        <v>0</v>
      </c>
      <c r="Y1456" s="22">
        <f t="shared" si="668"/>
        <v>0</v>
      </c>
      <c r="Z1456" s="13">
        <f t="shared" si="669"/>
        <v>0</v>
      </c>
      <c r="AA1456" s="23">
        <f t="shared" si="670"/>
        <v>0</v>
      </c>
      <c r="AB1456" s="23">
        <f t="shared" si="671"/>
        <v>0</v>
      </c>
      <c r="AC1456" s="23">
        <f t="shared" si="672"/>
        <v>0</v>
      </c>
      <c r="AD1456" s="24">
        <f t="shared" si="673"/>
        <v>0</v>
      </c>
      <c r="AE1456" s="25">
        <f>IFERROR(VLOOKUP($B1456,'[1]Market Cap'!$G:$I,2,FALSE),"-")</f>
        <v>593.82949688999997</v>
      </c>
      <c r="AF1456" s="20">
        <f t="shared" si="674"/>
        <v>0</v>
      </c>
      <c r="AG1456" s="17">
        <f t="shared" si="675"/>
        <v>0</v>
      </c>
      <c r="AH1456" s="17">
        <f t="shared" si="676"/>
        <v>0</v>
      </c>
      <c r="AI1456" s="17" t="str">
        <f t="shared" si="677"/>
        <v>-</v>
      </c>
      <c r="AJ1456" s="26" t="str">
        <f>IFERROR(VLOOKUP($B1456,'[1]Paste Only'!$D:$AM,26,FALSE),"-")</f>
        <v>-</v>
      </c>
      <c r="AK1456" s="26" t="str">
        <f>IFERROR(VLOOKUP($B1456,'[1]Paste Only'!$D:$AM,23,FALSE),"-")</f>
        <v>-</v>
      </c>
      <c r="AL1456" s="26" t="str">
        <f>IFERROR(VLOOKUP($B1456,'[1]Paste Only'!$D:$AM,22,FALSE),"-")</f>
        <v>-</v>
      </c>
      <c r="AM1456" s="21" t="str">
        <f t="shared" si="692"/>
        <v>-</v>
      </c>
      <c r="AN1456" s="21" t="str">
        <f t="shared" si="692"/>
        <v>-</v>
      </c>
      <c r="AO1456" s="21" t="str">
        <f t="shared" si="692"/>
        <v>-</v>
      </c>
      <c r="AP1456" s="27">
        <f t="shared" si="678"/>
        <v>0</v>
      </c>
      <c r="AQ1456" s="27" t="str">
        <f t="shared" si="679"/>
        <v>-</v>
      </c>
      <c r="AR1456" s="27" t="str">
        <f t="shared" si="680"/>
        <v>-</v>
      </c>
      <c r="AS1456" s="27">
        <f t="shared" si="681"/>
        <v>0</v>
      </c>
      <c r="AT1456" s="27">
        <f t="shared" si="682"/>
        <v>0</v>
      </c>
      <c r="AU1456" s="27">
        <f t="shared" si="683"/>
        <v>0</v>
      </c>
      <c r="AV1456" s="21" t="str">
        <f t="shared" si="684"/>
        <v>0</v>
      </c>
      <c r="AW1456" s="27">
        <f t="shared" si="685"/>
        <v>0</v>
      </c>
      <c r="AX1456" s="27" t="str">
        <f t="shared" si="686"/>
        <v>-</v>
      </c>
      <c r="AY1456" s="27" t="str">
        <f t="shared" si="687"/>
        <v>-</v>
      </c>
      <c r="AZ1456" s="21" t="str">
        <f t="shared" si="688"/>
        <v>-</v>
      </c>
      <c r="BA1456" s="21" t="str">
        <f t="shared" si="689"/>
        <v>-</v>
      </c>
      <c r="BB1456" s="28"/>
      <c r="BC1456" s="28"/>
      <c r="BD1456" s="28"/>
      <c r="BE1456" s="28"/>
      <c r="BF1456" s="28"/>
      <c r="BG1456" s="29"/>
      <c r="BH1456" s="29"/>
      <c r="BI1456" s="29"/>
      <c r="BJ1456" s="29"/>
      <c r="BK1456" s="29"/>
    </row>
    <row r="1457" spans="1:64" x14ac:dyDescent="0.25">
      <c r="A1457" s="13" t="s">
        <v>4420</v>
      </c>
      <c r="B1457" s="33" t="s">
        <v>4421</v>
      </c>
      <c r="C1457" s="13" t="s">
        <v>4422</v>
      </c>
      <c r="D1457" s="13" t="str">
        <f>IFERROR(VLOOKUP($B1457,[1]GICS!$C:$D,2,FALSE),"-")</f>
        <v>Consumer Discretionary</v>
      </c>
      <c r="E1457" s="14">
        <f>IFERROR(IF(VLOOKUP($B1457,'[1]Paste Only'!$D:$AM,4,FALSE)="-",VLOOKUP($B1457,'[1]Market Cap'!$A:$J,10,FALSE),VLOOKUP($B1457,'[1]Paste Only'!$D:$AM,4,FALSE)),"-")</f>
        <v>142.55000000000001</v>
      </c>
      <c r="F1457" s="14" t="str">
        <f>IFERROR(VLOOKUP($B1457,'[1]Paste Only'!$D:$AM,5,FALSE),"-")</f>
        <v>-</v>
      </c>
      <c r="G1457" s="15">
        <f>IFERROR(VLOOKUP($B1457,'[1]Paste Only'!$D:$AM,6,FALSE),"-")</f>
        <v>0</v>
      </c>
      <c r="H1457" s="15">
        <f>IFERROR(VLOOKUP($B1457,'[1]Paste Only'!$D:$AM,7,FALSE),"-")</f>
        <v>0</v>
      </c>
      <c r="I1457" s="15">
        <f>IFERROR(VLOOKUP($B1457,'[1]Paste Only'!$D:$AM,8,FALSE),"-")</f>
        <v>0</v>
      </c>
      <c r="J1457" s="34"/>
      <c r="K1457" s="34"/>
      <c r="L1457" s="14">
        <f>IFERROR(VLOOKUP($B1457,'[1]Paste Only'!$D:$AM,12,FALSE),"-")</f>
        <v>13.65</v>
      </c>
      <c r="M1457" s="14" t="str">
        <f>IFERROR(VLOOKUP($B1457,'[1]Paste Only'!$D:$AM,15,FALSE),"-")</f>
        <v>-</v>
      </c>
      <c r="N1457" s="30"/>
      <c r="O1457" s="18"/>
      <c r="P1457" s="19">
        <f t="shared" si="690"/>
        <v>0</v>
      </c>
      <c r="Q1457" s="20">
        <f t="shared" si="666"/>
        <v>0</v>
      </c>
      <c r="R1457" s="13">
        <f t="shared" si="667"/>
        <v>0</v>
      </c>
      <c r="S1457" s="13" t="str">
        <f>IFERROR(VLOOKUP($B1457,'[1]Market Cap'!$G:$I,3,FALSE),"-")</f>
        <v>Small Cap</v>
      </c>
      <c r="T1457" s="13"/>
      <c r="U1457" s="13"/>
      <c r="V1457" s="21">
        <f t="shared" si="691"/>
        <v>0</v>
      </c>
      <c r="W1457" s="21">
        <f t="shared" si="691"/>
        <v>0</v>
      </c>
      <c r="X1457" s="21">
        <f t="shared" si="691"/>
        <v>0</v>
      </c>
      <c r="Y1457" s="22">
        <f t="shared" si="668"/>
        <v>0</v>
      </c>
      <c r="Z1457" s="13">
        <f t="shared" si="669"/>
        <v>0</v>
      </c>
      <c r="AA1457" s="23">
        <f t="shared" si="670"/>
        <v>0</v>
      </c>
      <c r="AB1457" s="23">
        <f t="shared" si="671"/>
        <v>0</v>
      </c>
      <c r="AC1457" s="23">
        <f t="shared" si="672"/>
        <v>0</v>
      </c>
      <c r="AD1457" s="24">
        <f t="shared" si="673"/>
        <v>0</v>
      </c>
      <c r="AE1457" s="25">
        <f>IFERROR(VLOOKUP($B1457,'[1]Market Cap'!$G:$I,2,FALSE),"-")</f>
        <v>1026.77239715</v>
      </c>
      <c r="AF1457" s="20">
        <f t="shared" si="674"/>
        <v>0</v>
      </c>
      <c r="AG1457" s="17">
        <f t="shared" si="675"/>
        <v>0</v>
      </c>
      <c r="AH1457" s="17">
        <f t="shared" si="676"/>
        <v>0</v>
      </c>
      <c r="AI1457" s="17" t="str">
        <f t="shared" si="677"/>
        <v>-</v>
      </c>
      <c r="AJ1457" s="26" t="str">
        <f>IFERROR(VLOOKUP($B1457,'[1]Paste Only'!$D:$AM,26,FALSE),"-")</f>
        <v>-</v>
      </c>
      <c r="AK1457" s="26" t="str">
        <f>IFERROR(VLOOKUP($B1457,'[1]Paste Only'!$D:$AM,23,FALSE),"-")</f>
        <v>-</v>
      </c>
      <c r="AL1457" s="26" t="str">
        <f>IFERROR(VLOOKUP($B1457,'[1]Paste Only'!$D:$AM,22,FALSE),"-")</f>
        <v>-</v>
      </c>
      <c r="AM1457" s="21" t="str">
        <f t="shared" si="692"/>
        <v>-</v>
      </c>
      <c r="AN1457" s="21" t="str">
        <f t="shared" si="692"/>
        <v>-</v>
      </c>
      <c r="AO1457" s="21" t="str">
        <f t="shared" si="692"/>
        <v>-</v>
      </c>
      <c r="AP1457" s="27">
        <f t="shared" si="678"/>
        <v>0</v>
      </c>
      <c r="AQ1457" s="27" t="str">
        <f t="shared" si="679"/>
        <v>-</v>
      </c>
      <c r="AR1457" s="27" t="str">
        <f t="shared" si="680"/>
        <v>-</v>
      </c>
      <c r="AS1457" s="27">
        <f t="shared" si="681"/>
        <v>0</v>
      </c>
      <c r="AT1457" s="27">
        <f t="shared" si="682"/>
        <v>0</v>
      </c>
      <c r="AU1457" s="27">
        <f t="shared" si="683"/>
        <v>0</v>
      </c>
      <c r="AV1457" s="21" t="str">
        <f t="shared" si="684"/>
        <v>0</v>
      </c>
      <c r="AW1457" s="27">
        <f t="shared" si="685"/>
        <v>0</v>
      </c>
      <c r="AX1457" s="27" t="str">
        <f t="shared" si="686"/>
        <v>-</v>
      </c>
      <c r="AY1457" s="27" t="str">
        <f t="shared" si="687"/>
        <v>-</v>
      </c>
      <c r="AZ1457" s="21" t="str">
        <f t="shared" si="688"/>
        <v>-</v>
      </c>
      <c r="BA1457" s="21" t="str">
        <f t="shared" si="689"/>
        <v>-</v>
      </c>
      <c r="BB1457" s="28"/>
      <c r="BC1457" s="28"/>
      <c r="BD1457" s="28"/>
      <c r="BE1457" s="28"/>
      <c r="BF1457" s="28"/>
      <c r="BG1457" s="29"/>
      <c r="BH1457" s="29"/>
      <c r="BI1457" s="29"/>
      <c r="BJ1457" s="29"/>
      <c r="BK1457" s="29"/>
    </row>
    <row r="1458" spans="1:64" x14ac:dyDescent="0.25">
      <c r="A1458" s="13" t="s">
        <v>4423</v>
      </c>
      <c r="B1458" s="33" t="s">
        <v>4424</v>
      </c>
      <c r="C1458" s="13" t="s">
        <v>4425</v>
      </c>
      <c r="D1458" s="13" t="str">
        <f>IFERROR(VLOOKUP($B1458,[1]GICS!$C:$D,2,FALSE),"-")</f>
        <v>Consumer Discretionary</v>
      </c>
      <c r="E1458" s="14">
        <f>IFERROR(IF(VLOOKUP($B1458,'[1]Paste Only'!$D:$AM,4,FALSE)="-",VLOOKUP($B1458,'[1]Market Cap'!$A:$J,10,FALSE),VLOOKUP($B1458,'[1]Paste Only'!$D:$AM,4,FALSE)),"-")</f>
        <v>1509.5</v>
      </c>
      <c r="F1458" s="14" t="str">
        <f>IFERROR(VLOOKUP($B1458,'[1]Paste Only'!$D:$AM,5,FALSE),"-")</f>
        <v>-</v>
      </c>
      <c r="G1458" s="15">
        <f>IFERROR(VLOOKUP($B1458,'[1]Paste Only'!$D:$AM,6,FALSE),"-")</f>
        <v>0</v>
      </c>
      <c r="H1458" s="15">
        <f>IFERROR(VLOOKUP($B1458,'[1]Paste Only'!$D:$AM,7,FALSE),"-")</f>
        <v>0</v>
      </c>
      <c r="I1458" s="15">
        <f>IFERROR(VLOOKUP($B1458,'[1]Paste Only'!$D:$AM,8,FALSE),"-")</f>
        <v>0</v>
      </c>
      <c r="J1458" s="34"/>
      <c r="K1458" s="34"/>
      <c r="L1458" s="14">
        <f>IFERROR(VLOOKUP($B1458,'[1]Paste Only'!$D:$AM,12,FALSE),"-")</f>
        <v>114.83</v>
      </c>
      <c r="M1458" s="14" t="str">
        <f>IFERROR(VLOOKUP($B1458,'[1]Paste Only'!$D:$AM,15,FALSE),"-")</f>
        <v>-</v>
      </c>
      <c r="N1458" s="30"/>
      <c r="O1458" s="18"/>
      <c r="P1458" s="19">
        <f t="shared" si="690"/>
        <v>0</v>
      </c>
      <c r="Q1458" s="20">
        <f t="shared" si="666"/>
        <v>0</v>
      </c>
      <c r="R1458" s="13">
        <f t="shared" si="667"/>
        <v>0</v>
      </c>
      <c r="S1458" s="13" t="str">
        <f>IFERROR(VLOOKUP($B1458,'[1]Market Cap'!$G:$I,3,FALSE),"-")</f>
        <v>Small Cap</v>
      </c>
      <c r="T1458" s="13"/>
      <c r="U1458" s="13"/>
      <c r="V1458" s="21">
        <f t="shared" si="691"/>
        <v>0</v>
      </c>
      <c r="W1458" s="21">
        <f t="shared" si="691"/>
        <v>0</v>
      </c>
      <c r="X1458" s="21">
        <f t="shared" si="691"/>
        <v>0</v>
      </c>
      <c r="Y1458" s="22">
        <f t="shared" si="668"/>
        <v>0</v>
      </c>
      <c r="Z1458" s="13">
        <f t="shared" si="669"/>
        <v>0</v>
      </c>
      <c r="AA1458" s="23">
        <f t="shared" si="670"/>
        <v>0</v>
      </c>
      <c r="AB1458" s="23">
        <f t="shared" si="671"/>
        <v>0</v>
      </c>
      <c r="AC1458" s="23">
        <f t="shared" si="672"/>
        <v>0</v>
      </c>
      <c r="AD1458" s="24">
        <f t="shared" si="673"/>
        <v>0</v>
      </c>
      <c r="AE1458" s="25">
        <f>IFERROR(VLOOKUP($B1458,'[1]Market Cap'!$G:$I,2,FALSE),"-")</f>
        <v>864.18875000000003</v>
      </c>
      <c r="AF1458" s="20">
        <f t="shared" si="674"/>
        <v>0</v>
      </c>
      <c r="AG1458" s="17">
        <f t="shared" si="675"/>
        <v>0</v>
      </c>
      <c r="AH1458" s="17">
        <f t="shared" si="676"/>
        <v>0</v>
      </c>
      <c r="AI1458" s="17" t="str">
        <f t="shared" si="677"/>
        <v>-</v>
      </c>
      <c r="AJ1458" s="26" t="str">
        <f>IFERROR(VLOOKUP($B1458,'[1]Paste Only'!$D:$AM,26,FALSE),"-")</f>
        <v>-</v>
      </c>
      <c r="AK1458" s="26" t="str">
        <f>IFERROR(VLOOKUP($B1458,'[1]Paste Only'!$D:$AM,23,FALSE),"-")</f>
        <v>-</v>
      </c>
      <c r="AL1458" s="26" t="str">
        <f>IFERROR(VLOOKUP($B1458,'[1]Paste Only'!$D:$AM,22,FALSE),"-")</f>
        <v>-</v>
      </c>
      <c r="AM1458" s="21" t="str">
        <f t="shared" si="692"/>
        <v>-</v>
      </c>
      <c r="AN1458" s="21" t="str">
        <f t="shared" si="692"/>
        <v>-</v>
      </c>
      <c r="AO1458" s="21" t="str">
        <f t="shared" si="692"/>
        <v>-</v>
      </c>
      <c r="AP1458" s="27">
        <f t="shared" si="678"/>
        <v>0</v>
      </c>
      <c r="AQ1458" s="27" t="str">
        <f t="shared" si="679"/>
        <v>-</v>
      </c>
      <c r="AR1458" s="27" t="str">
        <f t="shared" si="680"/>
        <v>-</v>
      </c>
      <c r="AS1458" s="27">
        <f t="shared" si="681"/>
        <v>0</v>
      </c>
      <c r="AT1458" s="27">
        <f t="shared" si="682"/>
        <v>0</v>
      </c>
      <c r="AU1458" s="27">
        <f t="shared" si="683"/>
        <v>0</v>
      </c>
      <c r="AV1458" s="21" t="str">
        <f t="shared" si="684"/>
        <v>0</v>
      </c>
      <c r="AW1458" s="27">
        <f t="shared" si="685"/>
        <v>0</v>
      </c>
      <c r="AX1458" s="27" t="str">
        <f t="shared" si="686"/>
        <v>-</v>
      </c>
      <c r="AY1458" s="27" t="str">
        <f t="shared" si="687"/>
        <v>-</v>
      </c>
      <c r="AZ1458" s="21" t="str">
        <f t="shared" si="688"/>
        <v>-</v>
      </c>
      <c r="BA1458" s="21" t="str">
        <f t="shared" si="689"/>
        <v>-</v>
      </c>
      <c r="BB1458" s="28"/>
      <c r="BC1458" s="28"/>
      <c r="BD1458" s="28"/>
      <c r="BE1458" s="28"/>
      <c r="BF1458" s="28"/>
      <c r="BG1458" s="29"/>
      <c r="BH1458" s="29"/>
      <c r="BI1458" s="29"/>
      <c r="BJ1458" s="29"/>
      <c r="BK1458" s="29"/>
    </row>
    <row r="1459" spans="1:64" x14ac:dyDescent="0.25">
      <c r="A1459" s="13" t="s">
        <v>4426</v>
      </c>
      <c r="B1459" s="33" t="s">
        <v>4427</v>
      </c>
      <c r="C1459" s="13" t="s">
        <v>4428</v>
      </c>
      <c r="D1459" s="13" t="str">
        <f>IFERROR(VLOOKUP($B1459,[1]GICS!$C:$D,2,FALSE),"-")</f>
        <v>Consumer Discretionary</v>
      </c>
      <c r="E1459" s="14">
        <f>IFERROR(IF(VLOOKUP($B1459,'[1]Paste Only'!$D:$AM,4,FALSE)="-",VLOOKUP($B1459,'[1]Market Cap'!$A:$J,10,FALSE),VLOOKUP($B1459,'[1]Paste Only'!$D:$AM,4,FALSE)),"-")</f>
        <v>161.4</v>
      </c>
      <c r="F1459" s="14" t="str">
        <f>IFERROR(VLOOKUP($B1459,'[1]Paste Only'!$D:$AM,5,FALSE),"-")</f>
        <v>-</v>
      </c>
      <c r="G1459" s="15">
        <f>IFERROR(VLOOKUP($B1459,'[1]Paste Only'!$D:$AM,6,FALSE),"-")</f>
        <v>0</v>
      </c>
      <c r="H1459" s="15">
        <f>IFERROR(VLOOKUP($B1459,'[1]Paste Only'!$D:$AM,7,FALSE),"-")</f>
        <v>0</v>
      </c>
      <c r="I1459" s="15">
        <f>IFERROR(VLOOKUP($B1459,'[1]Paste Only'!$D:$AM,8,FALSE),"-")</f>
        <v>0</v>
      </c>
      <c r="J1459" s="34"/>
      <c r="K1459" s="34"/>
      <c r="L1459" s="14">
        <f>IFERROR(VLOOKUP($B1459,'[1]Paste Only'!$D:$AM,12,FALSE),"-")</f>
        <v>-8.5</v>
      </c>
      <c r="M1459" s="14" t="str">
        <f>IFERROR(VLOOKUP($B1459,'[1]Paste Only'!$D:$AM,15,FALSE),"-")</f>
        <v>-</v>
      </c>
      <c r="N1459" s="30"/>
      <c r="O1459" s="18"/>
      <c r="P1459" s="19">
        <f t="shared" si="690"/>
        <v>0</v>
      </c>
      <c r="Q1459" s="20">
        <f t="shared" si="666"/>
        <v>0</v>
      </c>
      <c r="R1459" s="13">
        <f t="shared" si="667"/>
        <v>0</v>
      </c>
      <c r="S1459" s="13" t="str">
        <f>IFERROR(VLOOKUP($B1459,'[1]Market Cap'!$G:$I,3,FALSE),"-")</f>
        <v>Small Cap</v>
      </c>
      <c r="T1459" s="13"/>
      <c r="U1459" s="13"/>
      <c r="V1459" s="21">
        <f t="shared" si="691"/>
        <v>0</v>
      </c>
      <c r="W1459" s="21">
        <f t="shared" si="691"/>
        <v>0</v>
      </c>
      <c r="X1459" s="21">
        <f t="shared" si="691"/>
        <v>0</v>
      </c>
      <c r="Y1459" s="22">
        <f t="shared" si="668"/>
        <v>0</v>
      </c>
      <c r="Z1459" s="13">
        <f t="shared" si="669"/>
        <v>0</v>
      </c>
      <c r="AA1459" s="23">
        <f t="shared" si="670"/>
        <v>0</v>
      </c>
      <c r="AB1459" s="23">
        <f t="shared" si="671"/>
        <v>0</v>
      </c>
      <c r="AC1459" s="23">
        <f t="shared" si="672"/>
        <v>0</v>
      </c>
      <c r="AD1459" s="24">
        <f t="shared" si="673"/>
        <v>0</v>
      </c>
      <c r="AE1459" s="25">
        <f>IFERROR(VLOOKUP($B1459,'[1]Market Cap'!$G:$I,2,FALSE),"-")</f>
        <v>760.22117976000004</v>
      </c>
      <c r="AF1459" s="20">
        <f t="shared" si="674"/>
        <v>0</v>
      </c>
      <c r="AG1459" s="17">
        <f t="shared" si="675"/>
        <v>0</v>
      </c>
      <c r="AH1459" s="17">
        <f t="shared" si="676"/>
        <v>0</v>
      </c>
      <c r="AI1459" s="17" t="str">
        <f t="shared" si="677"/>
        <v>-</v>
      </c>
      <c r="AJ1459" s="26" t="str">
        <f>IFERROR(VLOOKUP($B1459,'[1]Paste Only'!$D:$AM,26,FALSE),"-")</f>
        <v>-</v>
      </c>
      <c r="AK1459" s="26" t="str">
        <f>IFERROR(VLOOKUP($B1459,'[1]Paste Only'!$D:$AM,23,FALSE),"-")</f>
        <v>-</v>
      </c>
      <c r="AL1459" s="26" t="str">
        <f>IFERROR(VLOOKUP($B1459,'[1]Paste Only'!$D:$AM,22,FALSE),"-")</f>
        <v>-</v>
      </c>
      <c r="AM1459" s="21" t="str">
        <f t="shared" si="692"/>
        <v>-</v>
      </c>
      <c r="AN1459" s="21" t="str">
        <f t="shared" si="692"/>
        <v>-</v>
      </c>
      <c r="AO1459" s="21" t="str">
        <f t="shared" si="692"/>
        <v>-</v>
      </c>
      <c r="AP1459" s="27">
        <f t="shared" si="678"/>
        <v>0</v>
      </c>
      <c r="AQ1459" s="27" t="str">
        <f t="shared" si="679"/>
        <v>-</v>
      </c>
      <c r="AR1459" s="27" t="str">
        <f t="shared" si="680"/>
        <v>-</v>
      </c>
      <c r="AS1459" s="27">
        <f t="shared" si="681"/>
        <v>0</v>
      </c>
      <c r="AT1459" s="27">
        <f t="shared" si="682"/>
        <v>0</v>
      </c>
      <c r="AU1459" s="27">
        <f t="shared" si="683"/>
        <v>0</v>
      </c>
      <c r="AV1459" s="21" t="str">
        <f t="shared" si="684"/>
        <v>0</v>
      </c>
      <c r="AW1459" s="27">
        <f t="shared" si="685"/>
        <v>0</v>
      </c>
      <c r="AX1459" s="27" t="str">
        <f t="shared" si="686"/>
        <v>-</v>
      </c>
      <c r="AY1459" s="27" t="str">
        <f t="shared" si="687"/>
        <v>-</v>
      </c>
      <c r="AZ1459" s="21" t="str">
        <f t="shared" si="688"/>
        <v>-</v>
      </c>
      <c r="BA1459" s="21" t="str">
        <f t="shared" si="689"/>
        <v>-</v>
      </c>
      <c r="BB1459" s="28"/>
      <c r="BC1459" s="28"/>
      <c r="BD1459" s="28"/>
      <c r="BE1459" s="28"/>
      <c r="BF1459" s="28"/>
      <c r="BG1459" s="29"/>
      <c r="BH1459" s="29"/>
      <c r="BI1459" s="29"/>
      <c r="BJ1459" s="29"/>
      <c r="BK1459" s="29"/>
    </row>
    <row r="1460" spans="1:64" x14ac:dyDescent="0.25">
      <c r="A1460" s="13" t="s">
        <v>4429</v>
      </c>
      <c r="B1460" s="33" t="s">
        <v>4430</v>
      </c>
      <c r="C1460" s="13" t="s">
        <v>4431</v>
      </c>
      <c r="D1460" s="13" t="str">
        <f>IFERROR(VLOOKUP($B1460,[1]GICS!$C:$D,2,FALSE),"-")</f>
        <v>Health Care</v>
      </c>
      <c r="E1460" s="14">
        <f>IFERROR(IF(VLOOKUP($B1460,'[1]Paste Only'!$D:$AM,4,FALSE)="-",VLOOKUP($B1460,'[1]Market Cap'!$A:$J,10,FALSE),VLOOKUP($B1460,'[1]Paste Only'!$D:$AM,4,FALSE)),"-")</f>
        <v>425.6</v>
      </c>
      <c r="F1460" s="14" t="str">
        <f>IFERROR(VLOOKUP($B1460,'[1]Paste Only'!$D:$AM,5,FALSE),"-")</f>
        <v>-</v>
      </c>
      <c r="G1460" s="15">
        <f>IFERROR(VLOOKUP($B1460,'[1]Paste Only'!$D:$AM,6,FALSE),"-")</f>
        <v>0</v>
      </c>
      <c r="H1460" s="15">
        <f>IFERROR(VLOOKUP($B1460,'[1]Paste Only'!$D:$AM,7,FALSE),"-")</f>
        <v>0</v>
      </c>
      <c r="I1460" s="15">
        <f>IFERROR(VLOOKUP($B1460,'[1]Paste Only'!$D:$AM,8,FALSE),"-")</f>
        <v>0</v>
      </c>
      <c r="J1460" s="34"/>
      <c r="K1460" s="34"/>
      <c r="L1460" s="14">
        <f>IFERROR(VLOOKUP($B1460,'[1]Paste Only'!$D:$AM,12,FALSE),"-")</f>
        <v>13.592267</v>
      </c>
      <c r="M1460" s="14" t="str">
        <f>IFERROR(VLOOKUP($B1460,'[1]Paste Only'!$D:$AM,15,FALSE),"-")</f>
        <v>-</v>
      </c>
      <c r="N1460" s="30"/>
      <c r="O1460" s="18"/>
      <c r="P1460" s="19">
        <f t="shared" si="690"/>
        <v>0</v>
      </c>
      <c r="Q1460" s="20">
        <f t="shared" si="666"/>
        <v>0</v>
      </c>
      <c r="R1460" s="13">
        <f t="shared" si="667"/>
        <v>0</v>
      </c>
      <c r="S1460" s="13" t="str">
        <f>IFERROR(VLOOKUP($B1460,'[1]Market Cap'!$G:$I,3,FALSE),"-")</f>
        <v>Small Cap</v>
      </c>
      <c r="T1460" s="13"/>
      <c r="U1460" s="13"/>
      <c r="V1460" s="21">
        <f t="shared" si="691"/>
        <v>0</v>
      </c>
      <c r="W1460" s="21">
        <f t="shared" si="691"/>
        <v>0</v>
      </c>
      <c r="X1460" s="21">
        <f t="shared" si="691"/>
        <v>0</v>
      </c>
      <c r="Y1460" s="22">
        <f t="shared" si="668"/>
        <v>0</v>
      </c>
      <c r="Z1460" s="13">
        <f t="shared" si="669"/>
        <v>0</v>
      </c>
      <c r="AA1460" s="23">
        <f t="shared" si="670"/>
        <v>0</v>
      </c>
      <c r="AB1460" s="23">
        <f t="shared" si="671"/>
        <v>0</v>
      </c>
      <c r="AC1460" s="23">
        <f t="shared" si="672"/>
        <v>0</v>
      </c>
      <c r="AD1460" s="24">
        <f t="shared" si="673"/>
        <v>0</v>
      </c>
      <c r="AE1460" s="25">
        <f>IFERROR(VLOOKUP($B1460,'[1]Market Cap'!$G:$I,2,FALSE),"-")</f>
        <v>1344.1832051199999</v>
      </c>
      <c r="AF1460" s="20">
        <f t="shared" si="674"/>
        <v>0</v>
      </c>
      <c r="AG1460" s="17">
        <f t="shared" si="675"/>
        <v>0</v>
      </c>
      <c r="AH1460" s="17">
        <f t="shared" si="676"/>
        <v>0</v>
      </c>
      <c r="AI1460" s="17" t="str">
        <f t="shared" si="677"/>
        <v>-</v>
      </c>
      <c r="AJ1460" s="26" t="str">
        <f>IFERROR(VLOOKUP($B1460,'[1]Paste Only'!$D:$AM,26,FALSE),"-")</f>
        <v>-</v>
      </c>
      <c r="AK1460" s="26" t="str">
        <f>IFERROR(VLOOKUP($B1460,'[1]Paste Only'!$D:$AM,23,FALSE),"-")</f>
        <v>-</v>
      </c>
      <c r="AL1460" s="26" t="str">
        <f>IFERROR(VLOOKUP($B1460,'[1]Paste Only'!$D:$AM,22,FALSE),"-")</f>
        <v>-</v>
      </c>
      <c r="AM1460" s="21" t="str">
        <f t="shared" si="692"/>
        <v>-</v>
      </c>
      <c r="AN1460" s="21" t="str">
        <f t="shared" si="692"/>
        <v>-</v>
      </c>
      <c r="AO1460" s="21" t="str">
        <f t="shared" si="692"/>
        <v>-</v>
      </c>
      <c r="AP1460" s="27">
        <f t="shared" si="678"/>
        <v>0</v>
      </c>
      <c r="AQ1460" s="27" t="str">
        <f t="shared" si="679"/>
        <v>-</v>
      </c>
      <c r="AR1460" s="27" t="str">
        <f t="shared" si="680"/>
        <v>-</v>
      </c>
      <c r="AS1460" s="27">
        <f t="shared" si="681"/>
        <v>0</v>
      </c>
      <c r="AT1460" s="27">
        <f t="shared" si="682"/>
        <v>0</v>
      </c>
      <c r="AU1460" s="27">
        <f t="shared" si="683"/>
        <v>0</v>
      </c>
      <c r="AV1460" s="21" t="str">
        <f t="shared" si="684"/>
        <v>0</v>
      </c>
      <c r="AW1460" s="27">
        <f t="shared" si="685"/>
        <v>0</v>
      </c>
      <c r="AX1460" s="27" t="str">
        <f t="shared" si="686"/>
        <v>-</v>
      </c>
      <c r="AY1460" s="27" t="str">
        <f t="shared" si="687"/>
        <v>-</v>
      </c>
      <c r="AZ1460" s="21" t="str">
        <f t="shared" si="688"/>
        <v>-</v>
      </c>
      <c r="BA1460" s="21" t="str">
        <f t="shared" si="689"/>
        <v>-</v>
      </c>
      <c r="BB1460" s="28"/>
      <c r="BC1460" s="28"/>
      <c r="BD1460" s="28"/>
      <c r="BE1460" s="28"/>
      <c r="BF1460" s="28"/>
      <c r="BG1460" s="29"/>
      <c r="BH1460" s="29"/>
      <c r="BI1460" s="29"/>
      <c r="BJ1460" s="29"/>
      <c r="BK1460" s="29"/>
    </row>
    <row r="1461" spans="1:64" x14ac:dyDescent="0.25">
      <c r="A1461" s="13" t="s">
        <v>4432</v>
      </c>
      <c r="B1461" s="33" t="s">
        <v>4433</v>
      </c>
      <c r="C1461" s="13" t="s">
        <v>4434</v>
      </c>
      <c r="D1461" s="13" t="str">
        <f>IFERROR(VLOOKUP($B1461,[1]GICS!$C:$D,2,FALSE),"-")</f>
        <v>Materials</v>
      </c>
      <c r="E1461" s="14">
        <f>IFERROR(IF(VLOOKUP($B1461,'[1]Paste Only'!$D:$AM,4,FALSE)="-",VLOOKUP($B1461,'[1]Market Cap'!$A:$J,10,FALSE),VLOOKUP($B1461,'[1]Paste Only'!$D:$AM,4,FALSE)),"-")</f>
        <v>116.8</v>
      </c>
      <c r="F1461" s="14" t="str">
        <f>IFERROR(VLOOKUP($B1461,'[1]Paste Only'!$D:$AM,5,FALSE),"-")</f>
        <v>-</v>
      </c>
      <c r="G1461" s="15">
        <f>IFERROR(VLOOKUP($B1461,'[1]Paste Only'!$D:$AM,6,FALSE),"-")</f>
        <v>0</v>
      </c>
      <c r="H1461" s="15">
        <f>IFERROR(VLOOKUP($B1461,'[1]Paste Only'!$D:$AM,7,FALSE),"-")</f>
        <v>0</v>
      </c>
      <c r="I1461" s="15">
        <f>IFERROR(VLOOKUP($B1461,'[1]Paste Only'!$D:$AM,8,FALSE),"-")</f>
        <v>0</v>
      </c>
      <c r="J1461" s="34"/>
      <c r="K1461" s="34"/>
      <c r="L1461" s="14">
        <f>IFERROR(VLOOKUP($B1461,'[1]Paste Only'!$D:$AM,12,FALSE),"-")</f>
        <v>1.46</v>
      </c>
      <c r="M1461" s="14" t="str">
        <f>IFERROR(VLOOKUP($B1461,'[1]Paste Only'!$D:$AM,15,FALSE),"-")</f>
        <v>-</v>
      </c>
      <c r="N1461" s="30"/>
      <c r="O1461" s="18"/>
      <c r="P1461" s="19">
        <f t="shared" si="690"/>
        <v>0</v>
      </c>
      <c r="Q1461" s="20">
        <f t="shared" si="666"/>
        <v>0</v>
      </c>
      <c r="R1461" s="13">
        <f t="shared" si="667"/>
        <v>0</v>
      </c>
      <c r="S1461" s="13" t="str">
        <f>IFERROR(VLOOKUP($B1461,'[1]Market Cap'!$G:$I,3,FALSE),"-")</f>
        <v>Small Cap</v>
      </c>
      <c r="T1461" s="13"/>
      <c r="U1461" s="13"/>
      <c r="V1461" s="21">
        <f t="shared" si="691"/>
        <v>0</v>
      </c>
      <c r="W1461" s="21">
        <f t="shared" si="691"/>
        <v>0</v>
      </c>
      <c r="X1461" s="21">
        <f t="shared" si="691"/>
        <v>0</v>
      </c>
      <c r="Y1461" s="22">
        <f t="shared" si="668"/>
        <v>0</v>
      </c>
      <c r="Z1461" s="13">
        <f t="shared" si="669"/>
        <v>0</v>
      </c>
      <c r="AA1461" s="23">
        <f t="shared" si="670"/>
        <v>0</v>
      </c>
      <c r="AB1461" s="23">
        <f t="shared" si="671"/>
        <v>0</v>
      </c>
      <c r="AC1461" s="23">
        <f t="shared" si="672"/>
        <v>0</v>
      </c>
      <c r="AD1461" s="24">
        <f t="shared" si="673"/>
        <v>0</v>
      </c>
      <c r="AE1461" s="25">
        <f>IFERROR(VLOOKUP($B1461,'[1]Market Cap'!$G:$I,2,FALSE),"-")</f>
        <v>1139.8067108800001</v>
      </c>
      <c r="AF1461" s="20">
        <f t="shared" si="674"/>
        <v>0</v>
      </c>
      <c r="AG1461" s="17">
        <f t="shared" si="675"/>
        <v>0</v>
      </c>
      <c r="AH1461" s="17">
        <f t="shared" si="676"/>
        <v>0</v>
      </c>
      <c r="AI1461" s="17" t="str">
        <f t="shared" si="677"/>
        <v>-</v>
      </c>
      <c r="AJ1461" s="26" t="str">
        <f>IFERROR(VLOOKUP($B1461,'[1]Paste Only'!$D:$AM,26,FALSE),"-")</f>
        <v>-</v>
      </c>
      <c r="AK1461" s="26" t="str">
        <f>IFERROR(VLOOKUP($B1461,'[1]Paste Only'!$D:$AM,23,FALSE),"-")</f>
        <v>-</v>
      </c>
      <c r="AL1461" s="26" t="str">
        <f>IFERROR(VLOOKUP($B1461,'[1]Paste Only'!$D:$AM,22,FALSE),"-")</f>
        <v>-</v>
      </c>
      <c r="AM1461" s="21" t="str">
        <f t="shared" si="692"/>
        <v>-</v>
      </c>
      <c r="AN1461" s="21" t="str">
        <f t="shared" si="692"/>
        <v>-</v>
      </c>
      <c r="AO1461" s="21" t="str">
        <f t="shared" si="692"/>
        <v>-</v>
      </c>
      <c r="AP1461" s="27">
        <f t="shared" si="678"/>
        <v>0</v>
      </c>
      <c r="AQ1461" s="27" t="str">
        <f t="shared" si="679"/>
        <v>-</v>
      </c>
      <c r="AR1461" s="27" t="str">
        <f t="shared" si="680"/>
        <v>-</v>
      </c>
      <c r="AS1461" s="27">
        <f t="shared" si="681"/>
        <v>0</v>
      </c>
      <c r="AT1461" s="27">
        <f t="shared" si="682"/>
        <v>0</v>
      </c>
      <c r="AU1461" s="27">
        <f t="shared" si="683"/>
        <v>0</v>
      </c>
      <c r="AV1461" s="21" t="str">
        <f t="shared" si="684"/>
        <v>0</v>
      </c>
      <c r="AW1461" s="27">
        <f t="shared" si="685"/>
        <v>0</v>
      </c>
      <c r="AX1461" s="27" t="str">
        <f t="shared" si="686"/>
        <v>-</v>
      </c>
      <c r="AY1461" s="27" t="str">
        <f t="shared" si="687"/>
        <v>-</v>
      </c>
      <c r="AZ1461" s="21" t="str">
        <f t="shared" si="688"/>
        <v>-</v>
      </c>
      <c r="BA1461" s="21" t="str">
        <f t="shared" si="689"/>
        <v>-</v>
      </c>
      <c r="BB1461" s="28"/>
      <c r="BC1461" s="28"/>
      <c r="BD1461" s="28"/>
      <c r="BE1461" s="28"/>
      <c r="BF1461" s="28"/>
      <c r="BG1461" s="29"/>
      <c r="BH1461" s="29"/>
      <c r="BI1461" s="29"/>
      <c r="BJ1461" s="29"/>
      <c r="BK1461" s="29"/>
    </row>
    <row r="1462" spans="1:64" x14ac:dyDescent="0.25">
      <c r="A1462" s="13" t="s">
        <v>4435</v>
      </c>
      <c r="B1462" s="33" t="s">
        <v>4436</v>
      </c>
      <c r="C1462" s="13" t="s">
        <v>4437</v>
      </c>
      <c r="D1462" s="13" t="str">
        <f>IFERROR(VLOOKUP($B1462,[1]GICS!$C:$D,2,FALSE),"-")</f>
        <v>Industrials</v>
      </c>
      <c r="E1462" s="14">
        <f>IFERROR(IF(VLOOKUP($B1462,'[1]Paste Only'!$D:$AM,4,FALSE)="-",VLOOKUP($B1462,'[1]Market Cap'!$A:$J,10,FALSE),VLOOKUP($B1462,'[1]Paste Only'!$D:$AM,4,FALSE)),"-")</f>
        <v>2.2400000000000002</v>
      </c>
      <c r="F1462" s="14" t="str">
        <f>IFERROR(VLOOKUP($B1462,'[1]Paste Only'!$D:$AM,5,FALSE),"-")</f>
        <v>-</v>
      </c>
      <c r="G1462" s="15">
        <f>IFERROR(VLOOKUP($B1462,'[1]Paste Only'!$D:$AM,6,FALSE),"-")</f>
        <v>0</v>
      </c>
      <c r="H1462" s="15">
        <f>IFERROR(VLOOKUP($B1462,'[1]Paste Only'!$D:$AM,7,FALSE),"-")</f>
        <v>0</v>
      </c>
      <c r="I1462" s="15">
        <f>IFERROR(VLOOKUP($B1462,'[1]Paste Only'!$D:$AM,8,FALSE),"-")</f>
        <v>0</v>
      </c>
      <c r="J1462" s="34"/>
      <c r="K1462" s="34"/>
      <c r="L1462" s="14">
        <f>IFERROR(VLOOKUP($B1462,'[1]Paste Only'!$D:$AM,12,FALSE),"-")</f>
        <v>-0.06</v>
      </c>
      <c r="M1462" s="14" t="str">
        <f>IFERROR(VLOOKUP($B1462,'[1]Paste Only'!$D:$AM,15,FALSE),"-")</f>
        <v>-</v>
      </c>
      <c r="N1462" s="30"/>
      <c r="O1462" s="18"/>
      <c r="P1462" s="19">
        <f t="shared" si="690"/>
        <v>0</v>
      </c>
      <c r="Q1462" s="20">
        <f t="shared" si="666"/>
        <v>0</v>
      </c>
      <c r="R1462" s="13">
        <f t="shared" si="667"/>
        <v>0</v>
      </c>
      <c r="S1462" s="13" t="str">
        <f>IFERROR(VLOOKUP($B1462,'[1]Market Cap'!$G:$I,3,FALSE),"-")</f>
        <v>Small Cap</v>
      </c>
      <c r="T1462" s="13"/>
      <c r="U1462" s="13"/>
      <c r="V1462" s="21">
        <f t="shared" si="691"/>
        <v>0</v>
      </c>
      <c r="W1462" s="21">
        <f t="shared" si="691"/>
        <v>0</v>
      </c>
      <c r="X1462" s="21">
        <f t="shared" si="691"/>
        <v>0</v>
      </c>
      <c r="Y1462" s="22">
        <f t="shared" si="668"/>
        <v>0</v>
      </c>
      <c r="Z1462" s="13">
        <f t="shared" si="669"/>
        <v>0</v>
      </c>
      <c r="AA1462" s="23">
        <f t="shared" si="670"/>
        <v>0</v>
      </c>
      <c r="AB1462" s="23">
        <f t="shared" si="671"/>
        <v>0</v>
      </c>
      <c r="AC1462" s="23">
        <f t="shared" si="672"/>
        <v>0</v>
      </c>
      <c r="AD1462" s="24">
        <f t="shared" si="673"/>
        <v>0</v>
      </c>
      <c r="AE1462" s="25">
        <f>IFERROR(VLOOKUP($B1462,'[1]Market Cap'!$G:$I,2,FALSE),"-")</f>
        <v>417.36897932800002</v>
      </c>
      <c r="AF1462" s="20">
        <f t="shared" si="674"/>
        <v>0</v>
      </c>
      <c r="AG1462" s="17">
        <f t="shared" si="675"/>
        <v>0</v>
      </c>
      <c r="AH1462" s="17">
        <f t="shared" si="676"/>
        <v>0</v>
      </c>
      <c r="AI1462" s="17" t="str">
        <f t="shared" si="677"/>
        <v>-</v>
      </c>
      <c r="AJ1462" s="26" t="str">
        <f>IFERROR(VLOOKUP($B1462,'[1]Paste Only'!$D:$AM,26,FALSE),"-")</f>
        <v>-</v>
      </c>
      <c r="AK1462" s="26" t="str">
        <f>IFERROR(VLOOKUP($B1462,'[1]Paste Only'!$D:$AM,23,FALSE),"-")</f>
        <v>-</v>
      </c>
      <c r="AL1462" s="26" t="str">
        <f>IFERROR(VLOOKUP($B1462,'[1]Paste Only'!$D:$AM,22,FALSE),"-")</f>
        <v>-</v>
      </c>
      <c r="AM1462" s="21" t="str">
        <f t="shared" si="692"/>
        <v>-</v>
      </c>
      <c r="AN1462" s="21" t="str">
        <f t="shared" si="692"/>
        <v>-</v>
      </c>
      <c r="AO1462" s="21" t="str">
        <f t="shared" si="692"/>
        <v>-</v>
      </c>
      <c r="AP1462" s="27">
        <f t="shared" si="678"/>
        <v>0</v>
      </c>
      <c r="AQ1462" s="27" t="str">
        <f t="shared" si="679"/>
        <v>-</v>
      </c>
      <c r="AR1462" s="27" t="str">
        <f t="shared" si="680"/>
        <v>-</v>
      </c>
      <c r="AS1462" s="27">
        <f t="shared" si="681"/>
        <v>0</v>
      </c>
      <c r="AT1462" s="27">
        <f t="shared" si="682"/>
        <v>0</v>
      </c>
      <c r="AU1462" s="27">
        <f t="shared" si="683"/>
        <v>0</v>
      </c>
      <c r="AV1462" s="21" t="str">
        <f t="shared" si="684"/>
        <v>0</v>
      </c>
      <c r="AW1462" s="27">
        <f t="shared" si="685"/>
        <v>0</v>
      </c>
      <c r="AX1462" s="27" t="str">
        <f t="shared" si="686"/>
        <v>-</v>
      </c>
      <c r="AY1462" s="27" t="str">
        <f t="shared" si="687"/>
        <v>-</v>
      </c>
      <c r="AZ1462" s="21" t="str">
        <f t="shared" si="688"/>
        <v>-</v>
      </c>
      <c r="BA1462" s="21" t="str">
        <f t="shared" si="689"/>
        <v>-</v>
      </c>
      <c r="BB1462" s="28"/>
      <c r="BC1462" s="28"/>
      <c r="BD1462" s="28"/>
      <c r="BE1462" s="28"/>
      <c r="BF1462" s="28"/>
      <c r="BG1462" s="29"/>
      <c r="BH1462" s="29"/>
      <c r="BI1462" s="29"/>
      <c r="BJ1462" s="29"/>
      <c r="BK1462" s="29"/>
    </row>
    <row r="1463" spans="1:64" x14ac:dyDescent="0.25">
      <c r="A1463" s="13" t="s">
        <v>4438</v>
      </c>
      <c r="B1463" s="33" t="s">
        <v>4439</v>
      </c>
      <c r="C1463" s="13" t="s">
        <v>4440</v>
      </c>
      <c r="D1463" s="13" t="str">
        <f>IFERROR(VLOOKUP($B1463,[1]GICS!$C:$D,2,FALSE),"-")</f>
        <v>Health Care</v>
      </c>
      <c r="E1463" s="14" t="str">
        <f>IFERROR(IF(VLOOKUP($B1463,'[1]Paste Only'!$D:$AM,4,FALSE)="-",VLOOKUP($B1463,'[1]Market Cap'!$A:$J,10,FALSE),VLOOKUP($B1463,'[1]Paste Only'!$D:$AM,4,FALSE)),"-")</f>
        <v>-</v>
      </c>
      <c r="F1463" s="14" t="str">
        <f>IFERROR(VLOOKUP($B1463,'[1]Paste Only'!$D:$AM,5,FALSE),"-")</f>
        <v>-</v>
      </c>
      <c r="G1463" s="15">
        <f>IFERROR(VLOOKUP($B1463,'[1]Paste Only'!$D:$AM,6,FALSE),"-")</f>
        <v>0</v>
      </c>
      <c r="H1463" s="15">
        <f>IFERROR(VLOOKUP($B1463,'[1]Paste Only'!$D:$AM,7,FALSE),"-")</f>
        <v>0</v>
      </c>
      <c r="I1463" s="15">
        <f>IFERROR(VLOOKUP($B1463,'[1]Paste Only'!$D:$AM,8,FALSE),"-")</f>
        <v>0</v>
      </c>
      <c r="J1463" s="34"/>
      <c r="K1463" s="34"/>
      <c r="L1463" s="14">
        <f>IFERROR(VLOOKUP($B1463,'[1]Paste Only'!$D:$AM,12,FALSE),"-")</f>
        <v>7.97</v>
      </c>
      <c r="M1463" s="14" t="str">
        <f>IFERROR(VLOOKUP($B1463,'[1]Paste Only'!$D:$AM,15,FALSE),"-")</f>
        <v>-</v>
      </c>
      <c r="N1463" s="30"/>
      <c r="O1463" s="18"/>
      <c r="P1463" s="19">
        <f t="shared" si="690"/>
        <v>0</v>
      </c>
      <c r="Q1463" s="20">
        <f t="shared" si="666"/>
        <v>0</v>
      </c>
      <c r="R1463" s="13">
        <f t="shared" si="667"/>
        <v>0</v>
      </c>
      <c r="S1463" s="13" t="str">
        <f>IFERROR(VLOOKUP($B1463,'[1]Market Cap'!$G:$I,3,FALSE),"-")</f>
        <v>-</v>
      </c>
      <c r="T1463" s="13"/>
      <c r="U1463" s="13"/>
      <c r="V1463" s="21">
        <f t="shared" si="691"/>
        <v>0</v>
      </c>
      <c r="W1463" s="21">
        <f t="shared" si="691"/>
        <v>0</v>
      </c>
      <c r="X1463" s="21">
        <f t="shared" si="691"/>
        <v>0</v>
      </c>
      <c r="Y1463" s="22">
        <f t="shared" si="668"/>
        <v>0</v>
      </c>
      <c r="Z1463" s="13">
        <f t="shared" si="669"/>
        <v>0</v>
      </c>
      <c r="AA1463" s="23">
        <f t="shared" si="670"/>
        <v>0</v>
      </c>
      <c r="AB1463" s="23">
        <f t="shared" si="671"/>
        <v>0</v>
      </c>
      <c r="AC1463" s="23">
        <f t="shared" si="672"/>
        <v>0</v>
      </c>
      <c r="AD1463" s="24">
        <f t="shared" si="673"/>
        <v>0</v>
      </c>
      <c r="AE1463" s="25" t="str">
        <f>IFERROR(VLOOKUP($B1463,'[1]Market Cap'!$G:$I,2,FALSE),"-")</f>
        <v>-</v>
      </c>
      <c r="AF1463" s="20">
        <f t="shared" si="674"/>
        <v>0</v>
      </c>
      <c r="AG1463" s="17">
        <f t="shared" si="675"/>
        <v>0</v>
      </c>
      <c r="AH1463" s="17">
        <f t="shared" si="676"/>
        <v>0</v>
      </c>
      <c r="AI1463" s="17" t="str">
        <f t="shared" si="677"/>
        <v>-</v>
      </c>
      <c r="AJ1463" s="26" t="str">
        <f>IFERROR(VLOOKUP($B1463,'[1]Paste Only'!$D:$AM,26,FALSE),"-")</f>
        <v>-</v>
      </c>
      <c r="AK1463" s="26" t="str">
        <f>IFERROR(VLOOKUP($B1463,'[1]Paste Only'!$D:$AM,23,FALSE),"-")</f>
        <v>-</v>
      </c>
      <c r="AL1463" s="26" t="str">
        <f>IFERROR(VLOOKUP($B1463,'[1]Paste Only'!$D:$AM,22,FALSE),"-")</f>
        <v>-</v>
      </c>
      <c r="AM1463" s="21" t="str">
        <f t="shared" si="692"/>
        <v>-</v>
      </c>
      <c r="AN1463" s="21" t="str">
        <f t="shared" si="692"/>
        <v>-</v>
      </c>
      <c r="AO1463" s="21" t="str">
        <f t="shared" si="692"/>
        <v>-</v>
      </c>
      <c r="AP1463" s="27">
        <f t="shared" si="678"/>
        <v>0</v>
      </c>
      <c r="AQ1463" s="27" t="str">
        <f t="shared" si="679"/>
        <v>-</v>
      </c>
      <c r="AR1463" s="27" t="str">
        <f t="shared" si="680"/>
        <v>-</v>
      </c>
      <c r="AS1463" s="27">
        <f t="shared" si="681"/>
        <v>0</v>
      </c>
      <c r="AT1463" s="27">
        <f t="shared" si="682"/>
        <v>0</v>
      </c>
      <c r="AU1463" s="27">
        <f t="shared" si="683"/>
        <v>0</v>
      </c>
      <c r="AV1463" s="21" t="str">
        <f t="shared" si="684"/>
        <v>0</v>
      </c>
      <c r="AW1463" s="27">
        <f t="shared" si="685"/>
        <v>0</v>
      </c>
      <c r="AX1463" s="27" t="str">
        <f t="shared" si="686"/>
        <v>-</v>
      </c>
      <c r="AY1463" s="27" t="str">
        <f t="shared" si="687"/>
        <v>-</v>
      </c>
      <c r="AZ1463" s="21" t="str">
        <f t="shared" si="688"/>
        <v>-</v>
      </c>
      <c r="BA1463" s="21" t="str">
        <f t="shared" si="689"/>
        <v>-</v>
      </c>
      <c r="BB1463" s="28"/>
      <c r="BC1463" s="28"/>
      <c r="BD1463" s="28"/>
      <c r="BE1463" s="28"/>
      <c r="BF1463" s="28"/>
      <c r="BG1463" s="29"/>
      <c r="BH1463" s="29"/>
      <c r="BI1463" s="29"/>
      <c r="BJ1463" s="29"/>
      <c r="BK1463" s="29"/>
      <c r="BL1463" s="31"/>
    </row>
    <row r="1464" spans="1:64" x14ac:dyDescent="0.25">
      <c r="A1464" s="13" t="s">
        <v>4441</v>
      </c>
      <c r="B1464" s="33" t="s">
        <v>4442</v>
      </c>
      <c r="C1464" s="13" t="s">
        <v>4443</v>
      </c>
      <c r="D1464" s="13" t="str">
        <f>IFERROR(VLOOKUP($B1464,[1]GICS!$C:$D,2,FALSE),"-")</f>
        <v>Communication Services</v>
      </c>
      <c r="E1464" s="14">
        <f>IFERROR(IF(VLOOKUP($B1464,'[1]Paste Only'!$D:$AM,4,FALSE)="-",VLOOKUP($B1464,'[1]Market Cap'!$A:$J,10,FALSE),VLOOKUP($B1464,'[1]Paste Only'!$D:$AM,4,FALSE)),"-")</f>
        <v>84.62</v>
      </c>
      <c r="F1464" s="14" t="str">
        <f>IFERROR(VLOOKUP($B1464,'[1]Paste Only'!$D:$AM,5,FALSE),"-")</f>
        <v>-</v>
      </c>
      <c r="G1464" s="15">
        <f>IFERROR(VLOOKUP($B1464,'[1]Paste Only'!$D:$AM,6,FALSE),"-")</f>
        <v>0</v>
      </c>
      <c r="H1464" s="15">
        <f>IFERROR(VLOOKUP($B1464,'[1]Paste Only'!$D:$AM,7,FALSE),"-")</f>
        <v>0</v>
      </c>
      <c r="I1464" s="15">
        <f>IFERROR(VLOOKUP($B1464,'[1]Paste Only'!$D:$AM,8,FALSE),"-")</f>
        <v>0</v>
      </c>
      <c r="J1464" s="34"/>
      <c r="K1464" s="34"/>
      <c r="L1464" s="14">
        <f>IFERROR(VLOOKUP($B1464,'[1]Paste Only'!$D:$AM,12,FALSE),"-")</f>
        <v>10.56</v>
      </c>
      <c r="M1464" s="14" t="str">
        <f>IFERROR(VLOOKUP($B1464,'[1]Paste Only'!$D:$AM,15,FALSE),"-")</f>
        <v>-</v>
      </c>
      <c r="N1464" s="30"/>
      <c r="O1464" s="18"/>
      <c r="P1464" s="19">
        <f t="shared" si="690"/>
        <v>0</v>
      </c>
      <c r="Q1464" s="20">
        <f t="shared" si="666"/>
        <v>0</v>
      </c>
      <c r="R1464" s="13">
        <f t="shared" si="667"/>
        <v>0</v>
      </c>
      <c r="S1464" s="13" t="str">
        <f>IFERROR(VLOOKUP($B1464,'[1]Market Cap'!$G:$I,3,FALSE),"-")</f>
        <v>Small Cap</v>
      </c>
      <c r="T1464" s="13"/>
      <c r="U1464" s="13"/>
      <c r="V1464" s="21">
        <f t="shared" si="691"/>
        <v>0</v>
      </c>
      <c r="W1464" s="21">
        <f t="shared" si="691"/>
        <v>0</v>
      </c>
      <c r="X1464" s="21">
        <f t="shared" si="691"/>
        <v>0</v>
      </c>
      <c r="Y1464" s="22">
        <f t="shared" si="668"/>
        <v>0</v>
      </c>
      <c r="Z1464" s="13">
        <f t="shared" si="669"/>
        <v>0</v>
      </c>
      <c r="AA1464" s="23">
        <f t="shared" si="670"/>
        <v>0</v>
      </c>
      <c r="AB1464" s="23">
        <f t="shared" si="671"/>
        <v>0</v>
      </c>
      <c r="AC1464" s="23">
        <f t="shared" si="672"/>
        <v>0</v>
      </c>
      <c r="AD1464" s="24">
        <f t="shared" si="673"/>
        <v>0</v>
      </c>
      <c r="AE1464" s="25">
        <f>IFERROR(VLOOKUP($B1464,'[1]Market Cap'!$G:$I,2,FALSE),"-")</f>
        <v>623.40863917599995</v>
      </c>
      <c r="AF1464" s="20">
        <f t="shared" si="674"/>
        <v>0</v>
      </c>
      <c r="AG1464" s="17">
        <f t="shared" si="675"/>
        <v>0</v>
      </c>
      <c r="AH1464" s="17">
        <f t="shared" si="676"/>
        <v>0</v>
      </c>
      <c r="AI1464" s="17" t="str">
        <f t="shared" si="677"/>
        <v>-</v>
      </c>
      <c r="AJ1464" s="26" t="str">
        <f>IFERROR(VLOOKUP($B1464,'[1]Paste Only'!$D:$AM,26,FALSE),"-")</f>
        <v>-</v>
      </c>
      <c r="AK1464" s="26" t="str">
        <f>IFERROR(VLOOKUP($B1464,'[1]Paste Only'!$D:$AM,23,FALSE),"-")</f>
        <v>-</v>
      </c>
      <c r="AL1464" s="26" t="str">
        <f>IFERROR(VLOOKUP($B1464,'[1]Paste Only'!$D:$AM,22,FALSE),"-")</f>
        <v>-</v>
      </c>
      <c r="AM1464" s="21" t="str">
        <f t="shared" si="692"/>
        <v>-</v>
      </c>
      <c r="AN1464" s="21" t="str">
        <f t="shared" si="692"/>
        <v>-</v>
      </c>
      <c r="AO1464" s="21" t="str">
        <f t="shared" si="692"/>
        <v>-</v>
      </c>
      <c r="AP1464" s="27">
        <f t="shared" si="678"/>
        <v>0</v>
      </c>
      <c r="AQ1464" s="27" t="str">
        <f t="shared" si="679"/>
        <v>-</v>
      </c>
      <c r="AR1464" s="27" t="str">
        <f t="shared" si="680"/>
        <v>-</v>
      </c>
      <c r="AS1464" s="27">
        <f t="shared" si="681"/>
        <v>0</v>
      </c>
      <c r="AT1464" s="27">
        <f t="shared" si="682"/>
        <v>0</v>
      </c>
      <c r="AU1464" s="27">
        <f t="shared" si="683"/>
        <v>0</v>
      </c>
      <c r="AV1464" s="21" t="str">
        <f t="shared" si="684"/>
        <v>0</v>
      </c>
      <c r="AW1464" s="27">
        <f t="shared" si="685"/>
        <v>0</v>
      </c>
      <c r="AX1464" s="27" t="str">
        <f t="shared" si="686"/>
        <v>-</v>
      </c>
      <c r="AY1464" s="27" t="str">
        <f t="shared" si="687"/>
        <v>-</v>
      </c>
      <c r="AZ1464" s="21" t="str">
        <f t="shared" si="688"/>
        <v>-</v>
      </c>
      <c r="BA1464" s="21" t="str">
        <f t="shared" si="689"/>
        <v>-</v>
      </c>
      <c r="BB1464" s="28"/>
      <c r="BC1464" s="28"/>
      <c r="BD1464" s="28"/>
      <c r="BE1464" s="28"/>
      <c r="BF1464" s="28"/>
      <c r="BG1464" s="29"/>
      <c r="BH1464" s="29"/>
      <c r="BI1464" s="29"/>
      <c r="BJ1464" s="29"/>
      <c r="BK1464" s="29"/>
    </row>
    <row r="1465" spans="1:64" x14ac:dyDescent="0.25">
      <c r="A1465" s="13" t="s">
        <v>4444</v>
      </c>
      <c r="B1465" s="33" t="s">
        <v>4445</v>
      </c>
      <c r="C1465" s="13" t="s">
        <v>4446</v>
      </c>
      <c r="D1465" s="13" t="str">
        <f>IFERROR(VLOOKUP($B1465,[1]GICS!$C:$D,2,FALSE),"-")</f>
        <v>Industrials</v>
      </c>
      <c r="E1465" s="14">
        <f>IFERROR(IF(VLOOKUP($B1465,'[1]Paste Only'!$D:$AM,4,FALSE)="-",VLOOKUP($B1465,'[1]Market Cap'!$A:$J,10,FALSE),VLOOKUP($B1465,'[1]Paste Only'!$D:$AM,4,FALSE)),"-")</f>
        <v>624.85</v>
      </c>
      <c r="F1465" s="14" t="str">
        <f>IFERROR(VLOOKUP($B1465,'[1]Paste Only'!$D:$AM,5,FALSE),"-")</f>
        <v>-</v>
      </c>
      <c r="G1465" s="15">
        <f>IFERROR(VLOOKUP($B1465,'[1]Paste Only'!$D:$AM,6,FALSE),"-")</f>
        <v>0</v>
      </c>
      <c r="H1465" s="15">
        <f>IFERROR(VLOOKUP($B1465,'[1]Paste Only'!$D:$AM,7,FALSE),"-")</f>
        <v>0</v>
      </c>
      <c r="I1465" s="15">
        <f>IFERROR(VLOOKUP($B1465,'[1]Paste Only'!$D:$AM,8,FALSE),"-")</f>
        <v>0</v>
      </c>
      <c r="J1465" s="34"/>
      <c r="K1465" s="34"/>
      <c r="L1465" s="14">
        <f>IFERROR(VLOOKUP($B1465,'[1]Paste Only'!$D:$AM,12,FALSE),"-")</f>
        <v>12.24</v>
      </c>
      <c r="M1465" s="14" t="str">
        <f>IFERROR(VLOOKUP($B1465,'[1]Paste Only'!$D:$AM,15,FALSE),"-")</f>
        <v>-</v>
      </c>
      <c r="N1465" s="30"/>
      <c r="O1465" s="18"/>
      <c r="P1465" s="19">
        <f t="shared" si="690"/>
        <v>0</v>
      </c>
      <c r="Q1465" s="20">
        <f t="shared" si="666"/>
        <v>0</v>
      </c>
      <c r="R1465" s="13">
        <f t="shared" si="667"/>
        <v>0</v>
      </c>
      <c r="S1465" s="13" t="str">
        <f>IFERROR(VLOOKUP($B1465,'[1]Market Cap'!$G:$I,3,FALSE),"-")</f>
        <v>Small Cap</v>
      </c>
      <c r="T1465" s="13"/>
      <c r="U1465" s="13"/>
      <c r="V1465" s="21">
        <f t="shared" si="691"/>
        <v>0</v>
      </c>
      <c r="W1465" s="21">
        <f t="shared" si="691"/>
        <v>0</v>
      </c>
      <c r="X1465" s="21">
        <f t="shared" si="691"/>
        <v>0</v>
      </c>
      <c r="Y1465" s="22">
        <f t="shared" si="668"/>
        <v>0</v>
      </c>
      <c r="Z1465" s="13">
        <f t="shared" si="669"/>
        <v>0</v>
      </c>
      <c r="AA1465" s="23">
        <f t="shared" si="670"/>
        <v>0</v>
      </c>
      <c r="AB1465" s="23">
        <f t="shared" si="671"/>
        <v>0</v>
      </c>
      <c r="AC1465" s="23">
        <f t="shared" si="672"/>
        <v>0</v>
      </c>
      <c r="AD1465" s="24">
        <f t="shared" si="673"/>
        <v>0</v>
      </c>
      <c r="AE1465" s="25">
        <f>IFERROR(VLOOKUP($B1465,'[1]Market Cap'!$G:$I,2,FALSE),"-")</f>
        <v>1310.5666385</v>
      </c>
      <c r="AF1465" s="20">
        <f t="shared" si="674"/>
        <v>0</v>
      </c>
      <c r="AG1465" s="17">
        <f t="shared" si="675"/>
        <v>0</v>
      </c>
      <c r="AH1465" s="17">
        <f t="shared" si="676"/>
        <v>0</v>
      </c>
      <c r="AI1465" s="17" t="str">
        <f t="shared" si="677"/>
        <v>-</v>
      </c>
      <c r="AJ1465" s="26" t="str">
        <f>IFERROR(VLOOKUP($B1465,'[1]Paste Only'!$D:$AM,26,FALSE),"-")</f>
        <v>-</v>
      </c>
      <c r="AK1465" s="26" t="str">
        <f>IFERROR(VLOOKUP($B1465,'[1]Paste Only'!$D:$AM,23,FALSE),"-")</f>
        <v>-</v>
      </c>
      <c r="AL1465" s="26" t="str">
        <f>IFERROR(VLOOKUP($B1465,'[1]Paste Only'!$D:$AM,22,FALSE),"-")</f>
        <v>-</v>
      </c>
      <c r="AM1465" s="21" t="str">
        <f t="shared" si="692"/>
        <v>-</v>
      </c>
      <c r="AN1465" s="21" t="str">
        <f t="shared" si="692"/>
        <v>-</v>
      </c>
      <c r="AO1465" s="21" t="str">
        <f t="shared" si="692"/>
        <v>-</v>
      </c>
      <c r="AP1465" s="27">
        <f t="shared" si="678"/>
        <v>0</v>
      </c>
      <c r="AQ1465" s="27" t="str">
        <f t="shared" si="679"/>
        <v>-</v>
      </c>
      <c r="AR1465" s="27" t="str">
        <f t="shared" si="680"/>
        <v>-</v>
      </c>
      <c r="AS1465" s="27">
        <f t="shared" si="681"/>
        <v>0</v>
      </c>
      <c r="AT1465" s="27">
        <f t="shared" si="682"/>
        <v>0</v>
      </c>
      <c r="AU1465" s="27">
        <f t="shared" si="683"/>
        <v>0</v>
      </c>
      <c r="AV1465" s="21" t="str">
        <f t="shared" si="684"/>
        <v>0</v>
      </c>
      <c r="AW1465" s="27">
        <f t="shared" si="685"/>
        <v>0</v>
      </c>
      <c r="AX1465" s="27" t="str">
        <f t="shared" si="686"/>
        <v>-</v>
      </c>
      <c r="AY1465" s="27" t="str">
        <f t="shared" si="687"/>
        <v>-</v>
      </c>
      <c r="AZ1465" s="21" t="str">
        <f t="shared" si="688"/>
        <v>-</v>
      </c>
      <c r="BA1465" s="21" t="str">
        <f t="shared" si="689"/>
        <v>-</v>
      </c>
      <c r="BB1465" s="28"/>
      <c r="BC1465" s="28"/>
      <c r="BD1465" s="28"/>
      <c r="BE1465" s="28"/>
      <c r="BF1465" s="28"/>
      <c r="BG1465" s="29"/>
      <c r="BH1465" s="29"/>
      <c r="BI1465" s="29"/>
      <c r="BJ1465" s="29"/>
      <c r="BK1465" s="29"/>
    </row>
    <row r="1466" spans="1:64" x14ac:dyDescent="0.25">
      <c r="A1466" s="13" t="s">
        <v>4447</v>
      </c>
      <c r="B1466" s="33" t="s">
        <v>4448</v>
      </c>
      <c r="C1466" s="13" t="s">
        <v>4449</v>
      </c>
      <c r="D1466" s="13" t="str">
        <f>IFERROR(VLOOKUP($B1466,[1]GICS!$C:$D,2,FALSE),"-")</f>
        <v>Materials</v>
      </c>
      <c r="E1466" s="14">
        <f>IFERROR(IF(VLOOKUP($B1466,'[1]Paste Only'!$D:$AM,4,FALSE)="-",VLOOKUP($B1466,'[1]Market Cap'!$A:$J,10,FALSE),VLOOKUP($B1466,'[1]Paste Only'!$D:$AM,4,FALSE)),"-")</f>
        <v>108.15</v>
      </c>
      <c r="F1466" s="14" t="str">
        <f>IFERROR(VLOOKUP($B1466,'[1]Paste Only'!$D:$AM,5,FALSE),"-")</f>
        <v>-</v>
      </c>
      <c r="G1466" s="15">
        <f>IFERROR(VLOOKUP($B1466,'[1]Paste Only'!$D:$AM,6,FALSE),"-")</f>
        <v>0</v>
      </c>
      <c r="H1466" s="15">
        <f>IFERROR(VLOOKUP($B1466,'[1]Paste Only'!$D:$AM,7,FALSE),"-")</f>
        <v>0</v>
      </c>
      <c r="I1466" s="15">
        <f>IFERROR(VLOOKUP($B1466,'[1]Paste Only'!$D:$AM,8,FALSE),"-")</f>
        <v>0</v>
      </c>
      <c r="J1466" s="34"/>
      <c r="K1466" s="34"/>
      <c r="L1466" s="14">
        <f>IFERROR(VLOOKUP($B1466,'[1]Paste Only'!$D:$AM,12,FALSE),"-")</f>
        <v>3.5</v>
      </c>
      <c r="M1466" s="14" t="str">
        <f>IFERROR(VLOOKUP($B1466,'[1]Paste Only'!$D:$AM,15,FALSE),"-")</f>
        <v>-</v>
      </c>
      <c r="N1466" s="30"/>
      <c r="O1466" s="18"/>
      <c r="P1466" s="19">
        <f t="shared" si="690"/>
        <v>0</v>
      </c>
      <c r="Q1466" s="20">
        <f t="shared" si="666"/>
        <v>0</v>
      </c>
      <c r="R1466" s="13">
        <f t="shared" si="667"/>
        <v>0</v>
      </c>
      <c r="S1466" s="13" t="str">
        <f>IFERROR(VLOOKUP($B1466,'[1]Market Cap'!$G:$I,3,FALSE),"-")</f>
        <v>Small Cap</v>
      </c>
      <c r="T1466" s="13"/>
      <c r="U1466" s="13"/>
      <c r="V1466" s="21">
        <f t="shared" si="691"/>
        <v>0</v>
      </c>
      <c r="W1466" s="21">
        <f t="shared" si="691"/>
        <v>0</v>
      </c>
      <c r="X1466" s="21">
        <f t="shared" si="691"/>
        <v>0</v>
      </c>
      <c r="Y1466" s="22">
        <f t="shared" si="668"/>
        <v>0</v>
      </c>
      <c r="Z1466" s="13">
        <f t="shared" si="669"/>
        <v>0</v>
      </c>
      <c r="AA1466" s="23">
        <f t="shared" si="670"/>
        <v>0</v>
      </c>
      <c r="AB1466" s="23">
        <f t="shared" si="671"/>
        <v>0</v>
      </c>
      <c r="AC1466" s="23">
        <f t="shared" si="672"/>
        <v>0</v>
      </c>
      <c r="AD1466" s="24">
        <f t="shared" si="673"/>
        <v>0</v>
      </c>
      <c r="AE1466" s="25">
        <f>IFERROR(VLOOKUP($B1466,'[1]Market Cap'!$G:$I,2,FALSE),"-")</f>
        <v>581.3246355</v>
      </c>
      <c r="AF1466" s="20">
        <f t="shared" si="674"/>
        <v>0</v>
      </c>
      <c r="AG1466" s="17">
        <f t="shared" si="675"/>
        <v>0</v>
      </c>
      <c r="AH1466" s="17">
        <f t="shared" si="676"/>
        <v>0</v>
      </c>
      <c r="AI1466" s="17" t="str">
        <f t="shared" si="677"/>
        <v>-</v>
      </c>
      <c r="AJ1466" s="26" t="str">
        <f>IFERROR(VLOOKUP($B1466,'[1]Paste Only'!$D:$AM,26,FALSE),"-")</f>
        <v>-</v>
      </c>
      <c r="AK1466" s="26" t="str">
        <f>IFERROR(VLOOKUP($B1466,'[1]Paste Only'!$D:$AM,23,FALSE),"-")</f>
        <v>-</v>
      </c>
      <c r="AL1466" s="26" t="str">
        <f>IFERROR(VLOOKUP($B1466,'[1]Paste Only'!$D:$AM,22,FALSE),"-")</f>
        <v>-</v>
      </c>
      <c r="AM1466" s="21" t="str">
        <f t="shared" si="692"/>
        <v>-</v>
      </c>
      <c r="AN1466" s="21" t="str">
        <f t="shared" si="692"/>
        <v>-</v>
      </c>
      <c r="AO1466" s="21" t="str">
        <f t="shared" si="692"/>
        <v>-</v>
      </c>
      <c r="AP1466" s="27">
        <f t="shared" si="678"/>
        <v>0</v>
      </c>
      <c r="AQ1466" s="27" t="str">
        <f t="shared" si="679"/>
        <v>-</v>
      </c>
      <c r="AR1466" s="27" t="str">
        <f t="shared" si="680"/>
        <v>-</v>
      </c>
      <c r="AS1466" s="27">
        <f t="shared" si="681"/>
        <v>0</v>
      </c>
      <c r="AT1466" s="27">
        <f t="shared" si="682"/>
        <v>0</v>
      </c>
      <c r="AU1466" s="27">
        <f t="shared" si="683"/>
        <v>0</v>
      </c>
      <c r="AV1466" s="21" t="str">
        <f t="shared" si="684"/>
        <v>0</v>
      </c>
      <c r="AW1466" s="27">
        <f t="shared" si="685"/>
        <v>0</v>
      </c>
      <c r="AX1466" s="27" t="str">
        <f t="shared" si="686"/>
        <v>-</v>
      </c>
      <c r="AY1466" s="27" t="str">
        <f t="shared" si="687"/>
        <v>-</v>
      </c>
      <c r="AZ1466" s="21" t="str">
        <f t="shared" si="688"/>
        <v>-</v>
      </c>
      <c r="BA1466" s="21" t="str">
        <f t="shared" si="689"/>
        <v>-</v>
      </c>
      <c r="BB1466" s="28"/>
      <c r="BC1466" s="28"/>
      <c r="BD1466" s="28"/>
      <c r="BE1466" s="28"/>
      <c r="BF1466" s="28"/>
      <c r="BG1466" s="29"/>
      <c r="BH1466" s="29"/>
      <c r="BI1466" s="29"/>
      <c r="BJ1466" s="29"/>
      <c r="BK1466" s="29"/>
    </row>
    <row r="1467" spans="1:64" x14ac:dyDescent="0.25">
      <c r="A1467" s="13" t="s">
        <v>4450</v>
      </c>
      <c r="B1467" s="33" t="s">
        <v>4451</v>
      </c>
      <c r="C1467" s="13" t="s">
        <v>4452</v>
      </c>
      <c r="D1467" s="13" t="str">
        <f>IFERROR(VLOOKUP($B1467,[1]GICS!$C:$D,2,FALSE),"-")</f>
        <v>Consumer Discretionary</v>
      </c>
      <c r="E1467" s="14">
        <f>IFERROR(IF(VLOOKUP($B1467,'[1]Paste Only'!$D:$AM,4,FALSE)="-",VLOOKUP($B1467,'[1]Market Cap'!$A:$J,10,FALSE),VLOOKUP($B1467,'[1]Paste Only'!$D:$AM,4,FALSE)),"-")</f>
        <v>91.33</v>
      </c>
      <c r="F1467" s="14" t="str">
        <f>IFERROR(VLOOKUP($B1467,'[1]Paste Only'!$D:$AM,5,FALSE),"-")</f>
        <v>-</v>
      </c>
      <c r="G1467" s="15">
        <f>IFERROR(VLOOKUP($B1467,'[1]Paste Only'!$D:$AM,6,FALSE),"-")</f>
        <v>0</v>
      </c>
      <c r="H1467" s="15">
        <f>IFERROR(VLOOKUP($B1467,'[1]Paste Only'!$D:$AM,7,FALSE),"-")</f>
        <v>0</v>
      </c>
      <c r="I1467" s="15">
        <f>IFERROR(VLOOKUP($B1467,'[1]Paste Only'!$D:$AM,8,FALSE),"-")</f>
        <v>0</v>
      </c>
      <c r="J1467" s="34"/>
      <c r="K1467" s="34"/>
      <c r="L1467" s="14">
        <f>IFERROR(VLOOKUP($B1467,'[1]Paste Only'!$D:$AM,12,FALSE),"-")</f>
        <v>3.64</v>
      </c>
      <c r="M1467" s="14" t="str">
        <f>IFERROR(VLOOKUP($B1467,'[1]Paste Only'!$D:$AM,15,FALSE),"-")</f>
        <v>-</v>
      </c>
      <c r="N1467" s="30"/>
      <c r="O1467" s="18"/>
      <c r="P1467" s="19">
        <f t="shared" si="690"/>
        <v>0</v>
      </c>
      <c r="Q1467" s="20">
        <f t="shared" si="666"/>
        <v>0</v>
      </c>
      <c r="R1467" s="13">
        <f t="shared" si="667"/>
        <v>0</v>
      </c>
      <c r="S1467" s="13" t="str">
        <f>IFERROR(VLOOKUP($B1467,'[1]Market Cap'!$G:$I,3,FALSE),"-")</f>
        <v>Small Cap</v>
      </c>
      <c r="T1467" s="13"/>
      <c r="U1467" s="13"/>
      <c r="V1467" s="21">
        <f t="shared" si="691"/>
        <v>0</v>
      </c>
      <c r="W1467" s="21">
        <f t="shared" si="691"/>
        <v>0</v>
      </c>
      <c r="X1467" s="21">
        <f t="shared" si="691"/>
        <v>0</v>
      </c>
      <c r="Y1467" s="22">
        <f t="shared" si="668"/>
        <v>0</v>
      </c>
      <c r="Z1467" s="13">
        <f t="shared" si="669"/>
        <v>0</v>
      </c>
      <c r="AA1467" s="23">
        <f t="shared" si="670"/>
        <v>0</v>
      </c>
      <c r="AB1467" s="23">
        <f t="shared" si="671"/>
        <v>0</v>
      </c>
      <c r="AC1467" s="23">
        <f t="shared" si="672"/>
        <v>0</v>
      </c>
      <c r="AD1467" s="24">
        <f t="shared" si="673"/>
        <v>0</v>
      </c>
      <c r="AE1467" s="25">
        <f>IFERROR(VLOOKUP($B1467,'[1]Market Cap'!$G:$I,2,FALSE),"-")</f>
        <v>913.3</v>
      </c>
      <c r="AF1467" s="20">
        <f t="shared" si="674"/>
        <v>0</v>
      </c>
      <c r="AG1467" s="17">
        <f t="shared" si="675"/>
        <v>0</v>
      </c>
      <c r="AH1467" s="17">
        <f t="shared" si="676"/>
        <v>0</v>
      </c>
      <c r="AI1467" s="17" t="str">
        <f t="shared" si="677"/>
        <v>-</v>
      </c>
      <c r="AJ1467" s="26" t="str">
        <f>IFERROR(VLOOKUP($B1467,'[1]Paste Only'!$D:$AM,26,FALSE),"-")</f>
        <v>-</v>
      </c>
      <c r="AK1467" s="26" t="str">
        <f>IFERROR(VLOOKUP($B1467,'[1]Paste Only'!$D:$AM,23,FALSE),"-")</f>
        <v>-</v>
      </c>
      <c r="AL1467" s="26" t="str">
        <f>IFERROR(VLOOKUP($B1467,'[1]Paste Only'!$D:$AM,22,FALSE),"-")</f>
        <v>-</v>
      </c>
      <c r="AM1467" s="21" t="str">
        <f t="shared" si="692"/>
        <v>-</v>
      </c>
      <c r="AN1467" s="21" t="str">
        <f t="shared" si="692"/>
        <v>-</v>
      </c>
      <c r="AO1467" s="21" t="str">
        <f t="shared" si="692"/>
        <v>-</v>
      </c>
      <c r="AP1467" s="27">
        <f t="shared" si="678"/>
        <v>0</v>
      </c>
      <c r="AQ1467" s="27" t="str">
        <f t="shared" si="679"/>
        <v>-</v>
      </c>
      <c r="AR1467" s="27" t="str">
        <f t="shared" si="680"/>
        <v>-</v>
      </c>
      <c r="AS1467" s="27">
        <f t="shared" si="681"/>
        <v>0</v>
      </c>
      <c r="AT1467" s="27">
        <f t="shared" si="682"/>
        <v>0</v>
      </c>
      <c r="AU1467" s="27">
        <f t="shared" si="683"/>
        <v>0</v>
      </c>
      <c r="AV1467" s="21" t="str">
        <f t="shared" si="684"/>
        <v>0</v>
      </c>
      <c r="AW1467" s="27">
        <f t="shared" si="685"/>
        <v>0</v>
      </c>
      <c r="AX1467" s="27" t="str">
        <f t="shared" si="686"/>
        <v>-</v>
      </c>
      <c r="AY1467" s="27" t="str">
        <f t="shared" si="687"/>
        <v>-</v>
      </c>
      <c r="AZ1467" s="21" t="str">
        <f t="shared" si="688"/>
        <v>-</v>
      </c>
      <c r="BA1467" s="21" t="str">
        <f t="shared" si="689"/>
        <v>-</v>
      </c>
      <c r="BB1467" s="28"/>
      <c r="BC1467" s="28"/>
      <c r="BD1467" s="28"/>
      <c r="BE1467" s="28"/>
      <c r="BF1467" s="28"/>
      <c r="BG1467" s="29"/>
      <c r="BH1467" s="29"/>
      <c r="BI1467" s="29"/>
      <c r="BJ1467" s="29"/>
      <c r="BK1467" s="29"/>
    </row>
    <row r="1468" spans="1:64" x14ac:dyDescent="0.25">
      <c r="A1468" s="13" t="s">
        <v>4453</v>
      </c>
      <c r="B1468" s="33" t="s">
        <v>4454</v>
      </c>
      <c r="C1468" s="13" t="s">
        <v>4455</v>
      </c>
      <c r="D1468" s="13" t="str">
        <f>IFERROR(VLOOKUP($B1468,[1]GICS!$C:$D,2,FALSE),"-")</f>
        <v>Industrials</v>
      </c>
      <c r="E1468" s="14">
        <f>IFERROR(IF(VLOOKUP($B1468,'[1]Paste Only'!$D:$AM,4,FALSE)="-",VLOOKUP($B1468,'[1]Market Cap'!$A:$J,10,FALSE),VLOOKUP($B1468,'[1]Paste Only'!$D:$AM,4,FALSE)),"-")</f>
        <v>238.3</v>
      </c>
      <c r="F1468" s="14" t="str">
        <f>IFERROR(VLOOKUP($B1468,'[1]Paste Only'!$D:$AM,5,FALSE),"-")</f>
        <v>-</v>
      </c>
      <c r="G1468" s="15">
        <f>IFERROR(VLOOKUP($B1468,'[1]Paste Only'!$D:$AM,6,FALSE),"-")</f>
        <v>0</v>
      </c>
      <c r="H1468" s="15">
        <f>IFERROR(VLOOKUP($B1468,'[1]Paste Only'!$D:$AM,7,FALSE),"-")</f>
        <v>0</v>
      </c>
      <c r="I1468" s="15">
        <f>IFERROR(VLOOKUP($B1468,'[1]Paste Only'!$D:$AM,8,FALSE),"-")</f>
        <v>0</v>
      </c>
      <c r="J1468" s="34"/>
      <c r="K1468" s="34"/>
      <c r="L1468" s="14">
        <f>IFERROR(VLOOKUP($B1468,'[1]Paste Only'!$D:$AM,12,FALSE),"-")</f>
        <v>5.38</v>
      </c>
      <c r="M1468" s="14" t="str">
        <f>IFERROR(VLOOKUP($B1468,'[1]Paste Only'!$D:$AM,15,FALSE),"-")</f>
        <v>-</v>
      </c>
      <c r="N1468" s="30"/>
      <c r="O1468" s="18"/>
      <c r="P1468" s="19">
        <f t="shared" si="690"/>
        <v>0</v>
      </c>
      <c r="Q1468" s="20">
        <f t="shared" si="666"/>
        <v>0</v>
      </c>
      <c r="R1468" s="13">
        <f t="shared" si="667"/>
        <v>0</v>
      </c>
      <c r="S1468" s="13" t="str">
        <f>IFERROR(VLOOKUP($B1468,'[1]Market Cap'!$G:$I,3,FALSE),"-")</f>
        <v>Small Cap</v>
      </c>
      <c r="T1468" s="13"/>
      <c r="U1468" s="13"/>
      <c r="V1468" s="21">
        <f t="shared" si="691"/>
        <v>0</v>
      </c>
      <c r="W1468" s="21">
        <f t="shared" si="691"/>
        <v>0</v>
      </c>
      <c r="X1468" s="21">
        <f t="shared" si="691"/>
        <v>0</v>
      </c>
      <c r="Y1468" s="22">
        <f t="shared" si="668"/>
        <v>0</v>
      </c>
      <c r="Z1468" s="13">
        <f t="shared" si="669"/>
        <v>0</v>
      </c>
      <c r="AA1468" s="23">
        <f t="shared" si="670"/>
        <v>0</v>
      </c>
      <c r="AB1468" s="23">
        <f t="shared" si="671"/>
        <v>0</v>
      </c>
      <c r="AC1468" s="23">
        <f t="shared" si="672"/>
        <v>0</v>
      </c>
      <c r="AD1468" s="24">
        <f t="shared" si="673"/>
        <v>0</v>
      </c>
      <c r="AE1468" s="25">
        <f>IFERROR(VLOOKUP($B1468,'[1]Market Cap'!$G:$I,2,FALSE),"-")</f>
        <v>820.35242068000002</v>
      </c>
      <c r="AF1468" s="20">
        <f t="shared" si="674"/>
        <v>0</v>
      </c>
      <c r="AG1468" s="17">
        <f t="shared" si="675"/>
        <v>0</v>
      </c>
      <c r="AH1468" s="17">
        <f t="shared" si="676"/>
        <v>0</v>
      </c>
      <c r="AI1468" s="17" t="str">
        <f t="shared" si="677"/>
        <v>-</v>
      </c>
      <c r="AJ1468" s="26" t="str">
        <f>IFERROR(VLOOKUP($B1468,'[1]Paste Only'!$D:$AM,26,FALSE),"-")</f>
        <v>-</v>
      </c>
      <c r="AK1468" s="26" t="str">
        <f>IFERROR(VLOOKUP($B1468,'[1]Paste Only'!$D:$AM,23,FALSE),"-")</f>
        <v>-</v>
      </c>
      <c r="AL1468" s="26" t="str">
        <f>IFERROR(VLOOKUP($B1468,'[1]Paste Only'!$D:$AM,22,FALSE),"-")</f>
        <v>-</v>
      </c>
      <c r="AM1468" s="21" t="str">
        <f t="shared" si="692"/>
        <v>-</v>
      </c>
      <c r="AN1468" s="21" t="str">
        <f t="shared" si="692"/>
        <v>-</v>
      </c>
      <c r="AO1468" s="21" t="str">
        <f t="shared" si="692"/>
        <v>-</v>
      </c>
      <c r="AP1468" s="27">
        <f t="shared" si="678"/>
        <v>0</v>
      </c>
      <c r="AQ1468" s="27" t="str">
        <f t="shared" si="679"/>
        <v>-</v>
      </c>
      <c r="AR1468" s="27" t="str">
        <f t="shared" si="680"/>
        <v>-</v>
      </c>
      <c r="AS1468" s="27">
        <f t="shared" si="681"/>
        <v>0</v>
      </c>
      <c r="AT1468" s="27">
        <f t="shared" si="682"/>
        <v>0</v>
      </c>
      <c r="AU1468" s="27">
        <f t="shared" si="683"/>
        <v>0</v>
      </c>
      <c r="AV1468" s="21" t="str">
        <f t="shared" si="684"/>
        <v>0</v>
      </c>
      <c r="AW1468" s="27">
        <f t="shared" si="685"/>
        <v>0</v>
      </c>
      <c r="AX1468" s="27" t="str">
        <f t="shared" si="686"/>
        <v>-</v>
      </c>
      <c r="AY1468" s="27" t="str">
        <f t="shared" si="687"/>
        <v>-</v>
      </c>
      <c r="AZ1468" s="21" t="str">
        <f t="shared" si="688"/>
        <v>-</v>
      </c>
      <c r="BA1468" s="21" t="str">
        <f t="shared" si="689"/>
        <v>-</v>
      </c>
      <c r="BB1468" s="28"/>
      <c r="BC1468" s="28"/>
      <c r="BD1468" s="28"/>
      <c r="BE1468" s="28"/>
      <c r="BF1468" s="28"/>
      <c r="BG1468" s="29"/>
      <c r="BH1468" s="29"/>
      <c r="BI1468" s="29"/>
      <c r="BJ1468" s="29"/>
      <c r="BK1468" s="29"/>
      <c r="BL1468" s="31"/>
    </row>
    <row r="1469" spans="1:64" x14ac:dyDescent="0.25">
      <c r="A1469" s="13" t="s">
        <v>4456</v>
      </c>
      <c r="B1469" s="33" t="s">
        <v>4457</v>
      </c>
      <c r="C1469" s="13" t="s">
        <v>4458</v>
      </c>
      <c r="D1469" s="13" t="str">
        <f>IFERROR(VLOOKUP($B1469,[1]GICS!$C:$D,2,FALSE),"-")</f>
        <v>Materials</v>
      </c>
      <c r="E1469" s="14">
        <f>IFERROR(IF(VLOOKUP($B1469,'[1]Paste Only'!$D:$AM,4,FALSE)="-",VLOOKUP($B1469,'[1]Market Cap'!$A:$J,10,FALSE),VLOOKUP($B1469,'[1]Paste Only'!$D:$AM,4,FALSE)),"-")</f>
        <v>142.80000000000001</v>
      </c>
      <c r="F1469" s="14" t="str">
        <f>IFERROR(VLOOKUP($B1469,'[1]Paste Only'!$D:$AM,5,FALSE),"-")</f>
        <v>-</v>
      </c>
      <c r="G1469" s="15">
        <f>IFERROR(VLOOKUP($B1469,'[1]Paste Only'!$D:$AM,6,FALSE),"-")</f>
        <v>0</v>
      </c>
      <c r="H1469" s="15">
        <f>IFERROR(VLOOKUP($B1469,'[1]Paste Only'!$D:$AM,7,FALSE),"-")</f>
        <v>0</v>
      </c>
      <c r="I1469" s="15">
        <f>IFERROR(VLOOKUP($B1469,'[1]Paste Only'!$D:$AM,8,FALSE),"-")</f>
        <v>0</v>
      </c>
      <c r="J1469" s="34"/>
      <c r="K1469" s="34"/>
      <c r="L1469" s="14">
        <f>IFERROR(VLOOKUP($B1469,'[1]Paste Only'!$D:$AM,12,FALSE),"-")</f>
        <v>7.7015739999999999</v>
      </c>
      <c r="M1469" s="14" t="str">
        <f>IFERROR(VLOOKUP($B1469,'[1]Paste Only'!$D:$AM,15,FALSE),"-")</f>
        <v>-</v>
      </c>
      <c r="N1469" s="30"/>
      <c r="O1469" s="18"/>
      <c r="P1469" s="19">
        <f t="shared" si="690"/>
        <v>0</v>
      </c>
      <c r="Q1469" s="20">
        <f t="shared" si="666"/>
        <v>0</v>
      </c>
      <c r="R1469" s="13">
        <f t="shared" si="667"/>
        <v>0</v>
      </c>
      <c r="S1469" s="13" t="str">
        <f>IFERROR(VLOOKUP($B1469,'[1]Market Cap'!$G:$I,3,FALSE),"-")</f>
        <v>Small Cap</v>
      </c>
      <c r="T1469" s="13"/>
      <c r="U1469" s="13"/>
      <c r="V1469" s="21">
        <f t="shared" si="691"/>
        <v>0</v>
      </c>
      <c r="W1469" s="21">
        <f t="shared" si="691"/>
        <v>0</v>
      </c>
      <c r="X1469" s="21">
        <f t="shared" si="691"/>
        <v>0</v>
      </c>
      <c r="Y1469" s="22">
        <f t="shared" si="668"/>
        <v>0</v>
      </c>
      <c r="Z1469" s="13">
        <f t="shared" si="669"/>
        <v>0</v>
      </c>
      <c r="AA1469" s="23">
        <f t="shared" si="670"/>
        <v>0</v>
      </c>
      <c r="AB1469" s="23">
        <f t="shared" si="671"/>
        <v>0</v>
      </c>
      <c r="AC1469" s="23">
        <f t="shared" si="672"/>
        <v>0</v>
      </c>
      <c r="AD1469" s="24">
        <f t="shared" si="673"/>
        <v>0</v>
      </c>
      <c r="AE1469" s="25">
        <f>IFERROR(VLOOKUP($B1469,'[1]Market Cap'!$G:$I,2,FALSE),"-")</f>
        <v>1036.5503567999999</v>
      </c>
      <c r="AF1469" s="20">
        <f t="shared" si="674"/>
        <v>0</v>
      </c>
      <c r="AG1469" s="17">
        <f t="shared" si="675"/>
        <v>0</v>
      </c>
      <c r="AH1469" s="17">
        <f t="shared" si="676"/>
        <v>0</v>
      </c>
      <c r="AI1469" s="17" t="str">
        <f t="shared" si="677"/>
        <v>-</v>
      </c>
      <c r="AJ1469" s="26" t="str">
        <f>IFERROR(VLOOKUP($B1469,'[1]Paste Only'!$D:$AM,26,FALSE),"-")</f>
        <v>-</v>
      </c>
      <c r="AK1469" s="26" t="str">
        <f>IFERROR(VLOOKUP($B1469,'[1]Paste Only'!$D:$AM,23,FALSE),"-")</f>
        <v>-</v>
      </c>
      <c r="AL1469" s="26" t="str">
        <f>IFERROR(VLOOKUP($B1469,'[1]Paste Only'!$D:$AM,22,FALSE),"-")</f>
        <v>-</v>
      </c>
      <c r="AM1469" s="21" t="str">
        <f t="shared" si="692"/>
        <v>-</v>
      </c>
      <c r="AN1469" s="21" t="str">
        <f t="shared" si="692"/>
        <v>-</v>
      </c>
      <c r="AO1469" s="21" t="str">
        <f t="shared" si="692"/>
        <v>-</v>
      </c>
      <c r="AP1469" s="27">
        <f t="shared" si="678"/>
        <v>0</v>
      </c>
      <c r="AQ1469" s="27" t="str">
        <f t="shared" si="679"/>
        <v>-</v>
      </c>
      <c r="AR1469" s="27" t="str">
        <f t="shared" si="680"/>
        <v>-</v>
      </c>
      <c r="AS1469" s="27">
        <f t="shared" si="681"/>
        <v>0</v>
      </c>
      <c r="AT1469" s="27">
        <f t="shared" si="682"/>
        <v>0</v>
      </c>
      <c r="AU1469" s="27">
        <f t="shared" si="683"/>
        <v>0</v>
      </c>
      <c r="AV1469" s="21" t="str">
        <f t="shared" si="684"/>
        <v>0</v>
      </c>
      <c r="AW1469" s="27">
        <f t="shared" si="685"/>
        <v>0</v>
      </c>
      <c r="AX1469" s="27" t="str">
        <f t="shared" si="686"/>
        <v>-</v>
      </c>
      <c r="AY1469" s="27" t="str">
        <f t="shared" si="687"/>
        <v>-</v>
      </c>
      <c r="AZ1469" s="21" t="str">
        <f t="shared" si="688"/>
        <v>-</v>
      </c>
      <c r="BA1469" s="21" t="str">
        <f t="shared" si="689"/>
        <v>-</v>
      </c>
      <c r="BB1469" s="28"/>
      <c r="BC1469" s="28"/>
      <c r="BD1469" s="28"/>
      <c r="BE1469" s="28"/>
      <c r="BF1469" s="28"/>
      <c r="BG1469" s="29"/>
      <c r="BH1469" s="29"/>
      <c r="BI1469" s="29"/>
      <c r="BJ1469" s="29"/>
      <c r="BK1469" s="29"/>
    </row>
    <row r="1470" spans="1:64" x14ac:dyDescent="0.25">
      <c r="A1470" s="13" t="s">
        <v>4459</v>
      </c>
      <c r="B1470" s="33" t="s">
        <v>4460</v>
      </c>
      <c r="C1470" s="13" t="s">
        <v>4461</v>
      </c>
      <c r="D1470" s="13" t="str">
        <f>IFERROR(VLOOKUP($B1470,[1]GICS!$C:$D,2,FALSE),"-")</f>
        <v>Health Care</v>
      </c>
      <c r="E1470" s="14" t="str">
        <f>IFERROR(IF(VLOOKUP($B1470,'[1]Paste Only'!$D:$AM,4,FALSE)="-",VLOOKUP($B1470,'[1]Market Cap'!$A:$J,10,FALSE),VLOOKUP($B1470,'[1]Paste Only'!$D:$AM,4,FALSE)),"-")</f>
        <v>-</v>
      </c>
      <c r="F1470" s="14" t="str">
        <f>IFERROR(VLOOKUP($B1470,'[1]Paste Only'!$D:$AM,5,FALSE),"-")</f>
        <v>-</v>
      </c>
      <c r="G1470" s="15">
        <f>IFERROR(VLOOKUP($B1470,'[1]Paste Only'!$D:$AM,6,FALSE),"-")</f>
        <v>0</v>
      </c>
      <c r="H1470" s="15">
        <f>IFERROR(VLOOKUP($B1470,'[1]Paste Only'!$D:$AM,7,FALSE),"-")</f>
        <v>0</v>
      </c>
      <c r="I1470" s="15">
        <f>IFERROR(VLOOKUP($B1470,'[1]Paste Only'!$D:$AM,8,FALSE),"-")</f>
        <v>0</v>
      </c>
      <c r="J1470" s="34"/>
      <c r="K1470" s="34"/>
      <c r="L1470" s="14" t="str">
        <f>IFERROR(VLOOKUP($B1470,'[1]Paste Only'!$D:$AM,12,FALSE),"-")</f>
        <v>-</v>
      </c>
      <c r="M1470" s="14" t="str">
        <f>IFERROR(VLOOKUP($B1470,'[1]Paste Only'!$D:$AM,15,FALSE),"-")</f>
        <v>-</v>
      </c>
      <c r="N1470" s="30"/>
      <c r="O1470" s="18"/>
      <c r="P1470" s="19">
        <f t="shared" si="690"/>
        <v>0</v>
      </c>
      <c r="Q1470" s="20">
        <f t="shared" si="666"/>
        <v>0</v>
      </c>
      <c r="R1470" s="13">
        <f t="shared" si="667"/>
        <v>0</v>
      </c>
      <c r="S1470" s="13" t="str">
        <f>IFERROR(VLOOKUP($B1470,'[1]Market Cap'!$G:$I,3,FALSE),"-")</f>
        <v>-</v>
      </c>
      <c r="T1470" s="13"/>
      <c r="U1470" s="13"/>
      <c r="V1470" s="21">
        <f t="shared" si="691"/>
        <v>0</v>
      </c>
      <c r="W1470" s="21">
        <f t="shared" si="691"/>
        <v>0</v>
      </c>
      <c r="X1470" s="21">
        <f t="shared" si="691"/>
        <v>0</v>
      </c>
      <c r="Y1470" s="22">
        <f t="shared" si="668"/>
        <v>0</v>
      </c>
      <c r="Z1470" s="13">
        <f t="shared" si="669"/>
        <v>0</v>
      </c>
      <c r="AA1470" s="23">
        <f t="shared" si="670"/>
        <v>0</v>
      </c>
      <c r="AB1470" s="23">
        <f t="shared" si="671"/>
        <v>0</v>
      </c>
      <c r="AC1470" s="23">
        <f t="shared" si="672"/>
        <v>0</v>
      </c>
      <c r="AD1470" s="24">
        <f t="shared" si="673"/>
        <v>0</v>
      </c>
      <c r="AE1470" s="25" t="str">
        <f>IFERROR(VLOOKUP($B1470,'[1]Market Cap'!$G:$I,2,FALSE),"-")</f>
        <v>-</v>
      </c>
      <c r="AF1470" s="20">
        <f t="shared" si="674"/>
        <v>0</v>
      </c>
      <c r="AG1470" s="17">
        <f t="shared" si="675"/>
        <v>0</v>
      </c>
      <c r="AH1470" s="17">
        <f t="shared" si="676"/>
        <v>0</v>
      </c>
      <c r="AI1470" s="17" t="str">
        <f t="shared" si="677"/>
        <v>-</v>
      </c>
      <c r="AJ1470" s="26" t="str">
        <f>IFERROR(VLOOKUP($B1470,'[1]Paste Only'!$D:$AM,26,FALSE),"-")</f>
        <v>-</v>
      </c>
      <c r="AK1470" s="26" t="str">
        <f>IFERROR(VLOOKUP($B1470,'[1]Paste Only'!$D:$AM,23,FALSE),"-")</f>
        <v>-</v>
      </c>
      <c r="AL1470" s="26" t="str">
        <f>IFERROR(VLOOKUP($B1470,'[1]Paste Only'!$D:$AM,22,FALSE),"-")</f>
        <v>-</v>
      </c>
      <c r="AM1470" s="21" t="str">
        <f t="shared" si="692"/>
        <v>-</v>
      </c>
      <c r="AN1470" s="21" t="str">
        <f t="shared" si="692"/>
        <v>-</v>
      </c>
      <c r="AO1470" s="21" t="str">
        <f t="shared" si="692"/>
        <v>-</v>
      </c>
      <c r="AP1470" s="27">
        <f t="shared" si="678"/>
        <v>0</v>
      </c>
      <c r="AQ1470" s="27" t="str">
        <f t="shared" si="679"/>
        <v>-</v>
      </c>
      <c r="AR1470" s="27" t="str">
        <f t="shared" si="680"/>
        <v>-</v>
      </c>
      <c r="AS1470" s="27">
        <f t="shared" si="681"/>
        <v>0</v>
      </c>
      <c r="AT1470" s="27">
        <f t="shared" si="682"/>
        <v>0</v>
      </c>
      <c r="AU1470" s="27">
        <f t="shared" si="683"/>
        <v>0</v>
      </c>
      <c r="AV1470" s="21" t="str">
        <f t="shared" si="684"/>
        <v>0</v>
      </c>
      <c r="AW1470" s="27">
        <f t="shared" si="685"/>
        <v>0</v>
      </c>
      <c r="AX1470" s="27" t="str">
        <f t="shared" si="686"/>
        <v>-</v>
      </c>
      <c r="AY1470" s="27" t="str">
        <f t="shared" si="687"/>
        <v>-</v>
      </c>
      <c r="AZ1470" s="21" t="str">
        <f t="shared" si="688"/>
        <v>-</v>
      </c>
      <c r="BA1470" s="21" t="str">
        <f t="shared" si="689"/>
        <v>-</v>
      </c>
      <c r="BB1470" s="28"/>
      <c r="BC1470" s="28"/>
      <c r="BD1470" s="28"/>
      <c r="BE1470" s="28"/>
      <c r="BF1470" s="28"/>
      <c r="BG1470" s="29"/>
      <c r="BH1470" s="29"/>
      <c r="BI1470" s="29"/>
      <c r="BJ1470" s="29"/>
      <c r="BK1470" s="29"/>
    </row>
    <row r="1471" spans="1:64" x14ac:dyDescent="0.25">
      <c r="A1471" s="13" t="s">
        <v>4462</v>
      </c>
      <c r="B1471" s="33" t="s">
        <v>4463</v>
      </c>
      <c r="C1471" s="13" t="s">
        <v>4464</v>
      </c>
      <c r="D1471" s="13" t="str">
        <f>IFERROR(VLOOKUP($B1471,[1]GICS!$C:$D,2,FALSE),"-")</f>
        <v>Real Estate</v>
      </c>
      <c r="E1471" s="14">
        <f>IFERROR(IF(VLOOKUP($B1471,'[1]Paste Only'!$D:$AM,4,FALSE)="-",VLOOKUP($B1471,'[1]Market Cap'!$A:$J,10,FALSE),VLOOKUP($B1471,'[1]Paste Only'!$D:$AM,4,FALSE)),"-")</f>
        <v>795.6</v>
      </c>
      <c r="F1471" s="14" t="str">
        <f>IFERROR(VLOOKUP($B1471,'[1]Paste Only'!$D:$AM,5,FALSE),"-")</f>
        <v>-</v>
      </c>
      <c r="G1471" s="15">
        <f>IFERROR(VLOOKUP($B1471,'[1]Paste Only'!$D:$AM,6,FALSE),"-")</f>
        <v>0</v>
      </c>
      <c r="H1471" s="15">
        <f>IFERROR(VLOOKUP($B1471,'[1]Paste Only'!$D:$AM,7,FALSE),"-")</f>
        <v>0</v>
      </c>
      <c r="I1471" s="15">
        <f>IFERROR(VLOOKUP($B1471,'[1]Paste Only'!$D:$AM,8,FALSE),"-")</f>
        <v>0</v>
      </c>
      <c r="J1471" s="34"/>
      <c r="K1471" s="34"/>
      <c r="L1471" s="14">
        <f>IFERROR(VLOOKUP($B1471,'[1]Paste Only'!$D:$AM,12,FALSE),"-")</f>
        <v>21.87</v>
      </c>
      <c r="M1471" s="14" t="str">
        <f>IFERROR(VLOOKUP($B1471,'[1]Paste Only'!$D:$AM,15,FALSE),"-")</f>
        <v>-</v>
      </c>
      <c r="N1471" s="30"/>
      <c r="O1471" s="18"/>
      <c r="P1471" s="19">
        <f t="shared" si="690"/>
        <v>0</v>
      </c>
      <c r="Q1471" s="20">
        <f t="shared" si="666"/>
        <v>0</v>
      </c>
      <c r="R1471" s="13">
        <f t="shared" si="667"/>
        <v>0</v>
      </c>
      <c r="S1471" s="13" t="str">
        <f>IFERROR(VLOOKUP($B1471,'[1]Market Cap'!$G:$I,3,FALSE),"-")</f>
        <v>Small Cap</v>
      </c>
      <c r="T1471" s="13"/>
      <c r="U1471" s="13"/>
      <c r="V1471" s="21">
        <f t="shared" si="691"/>
        <v>0</v>
      </c>
      <c r="W1471" s="21">
        <f t="shared" si="691"/>
        <v>0</v>
      </c>
      <c r="X1471" s="21">
        <f t="shared" si="691"/>
        <v>0</v>
      </c>
      <c r="Y1471" s="22">
        <f t="shared" si="668"/>
        <v>0</v>
      </c>
      <c r="Z1471" s="13">
        <f t="shared" si="669"/>
        <v>0</v>
      </c>
      <c r="AA1471" s="23">
        <f t="shared" si="670"/>
        <v>0</v>
      </c>
      <c r="AB1471" s="23">
        <f t="shared" si="671"/>
        <v>0</v>
      </c>
      <c r="AC1471" s="23">
        <f t="shared" si="672"/>
        <v>0</v>
      </c>
      <c r="AD1471" s="24">
        <f t="shared" si="673"/>
        <v>0</v>
      </c>
      <c r="AE1471" s="25">
        <f>IFERROR(VLOOKUP($B1471,'[1]Market Cap'!$G:$I,2,FALSE),"-")</f>
        <v>782.31348000000003</v>
      </c>
      <c r="AF1471" s="20">
        <f t="shared" si="674"/>
        <v>0</v>
      </c>
      <c r="AG1471" s="17">
        <f t="shared" si="675"/>
        <v>0</v>
      </c>
      <c r="AH1471" s="17">
        <f t="shared" si="676"/>
        <v>0</v>
      </c>
      <c r="AI1471" s="17" t="str">
        <f t="shared" si="677"/>
        <v>-</v>
      </c>
      <c r="AJ1471" s="26" t="str">
        <f>IFERROR(VLOOKUP($B1471,'[1]Paste Only'!$D:$AM,26,FALSE),"-")</f>
        <v>-</v>
      </c>
      <c r="AK1471" s="26" t="str">
        <f>IFERROR(VLOOKUP($B1471,'[1]Paste Only'!$D:$AM,23,FALSE),"-")</f>
        <v>-</v>
      </c>
      <c r="AL1471" s="26" t="str">
        <f>IFERROR(VLOOKUP($B1471,'[1]Paste Only'!$D:$AM,22,FALSE),"-")</f>
        <v>-</v>
      </c>
      <c r="AM1471" s="21" t="str">
        <f t="shared" si="692"/>
        <v>-</v>
      </c>
      <c r="AN1471" s="21" t="str">
        <f t="shared" si="692"/>
        <v>-</v>
      </c>
      <c r="AO1471" s="21" t="str">
        <f t="shared" si="692"/>
        <v>-</v>
      </c>
      <c r="AP1471" s="27">
        <f t="shared" si="678"/>
        <v>0</v>
      </c>
      <c r="AQ1471" s="27" t="str">
        <f t="shared" si="679"/>
        <v>-</v>
      </c>
      <c r="AR1471" s="27" t="str">
        <f t="shared" si="680"/>
        <v>-</v>
      </c>
      <c r="AS1471" s="27">
        <f t="shared" si="681"/>
        <v>0</v>
      </c>
      <c r="AT1471" s="27">
        <f t="shared" si="682"/>
        <v>0</v>
      </c>
      <c r="AU1471" s="27">
        <f t="shared" si="683"/>
        <v>0</v>
      </c>
      <c r="AV1471" s="21" t="str">
        <f t="shared" si="684"/>
        <v>0</v>
      </c>
      <c r="AW1471" s="27">
        <f t="shared" si="685"/>
        <v>0</v>
      </c>
      <c r="AX1471" s="27" t="str">
        <f t="shared" si="686"/>
        <v>-</v>
      </c>
      <c r="AY1471" s="27" t="str">
        <f t="shared" si="687"/>
        <v>-</v>
      </c>
      <c r="AZ1471" s="21" t="str">
        <f t="shared" si="688"/>
        <v>-</v>
      </c>
      <c r="BA1471" s="21" t="str">
        <f t="shared" si="689"/>
        <v>-</v>
      </c>
      <c r="BB1471" s="28"/>
      <c r="BC1471" s="28"/>
      <c r="BD1471" s="28"/>
      <c r="BE1471" s="28"/>
      <c r="BF1471" s="28"/>
      <c r="BG1471" s="29"/>
      <c r="BH1471" s="29"/>
      <c r="BI1471" s="29"/>
      <c r="BJ1471" s="29"/>
      <c r="BK1471" s="29"/>
    </row>
    <row r="1472" spans="1:64" x14ac:dyDescent="0.25">
      <c r="A1472" s="13" t="s">
        <v>4465</v>
      </c>
      <c r="B1472" s="33" t="s">
        <v>4466</v>
      </c>
      <c r="C1472" s="13" t="s">
        <v>4467</v>
      </c>
      <c r="D1472" s="13" t="str">
        <f>IFERROR(VLOOKUP($B1472,[1]GICS!$C:$D,2,FALSE),"-")</f>
        <v>Consumer Discretionary</v>
      </c>
      <c r="E1472" s="14">
        <f>IFERROR(IF(VLOOKUP($B1472,'[1]Paste Only'!$D:$AM,4,FALSE)="-",VLOOKUP($B1472,'[1]Market Cap'!$A:$J,10,FALSE),VLOOKUP($B1472,'[1]Paste Only'!$D:$AM,4,FALSE)),"-")</f>
        <v>0</v>
      </c>
      <c r="F1472" s="14" t="str">
        <f>IFERROR(VLOOKUP($B1472,'[1]Paste Only'!$D:$AM,5,FALSE),"-")</f>
        <v>-</v>
      </c>
      <c r="G1472" s="15">
        <f>IFERROR(VLOOKUP($B1472,'[1]Paste Only'!$D:$AM,6,FALSE),"-")</f>
        <v>0</v>
      </c>
      <c r="H1472" s="15">
        <f>IFERROR(VLOOKUP($B1472,'[1]Paste Only'!$D:$AM,7,FALSE),"-")</f>
        <v>0</v>
      </c>
      <c r="I1472" s="15">
        <f>IFERROR(VLOOKUP($B1472,'[1]Paste Only'!$D:$AM,8,FALSE),"-")</f>
        <v>0</v>
      </c>
      <c r="J1472" s="34"/>
      <c r="K1472" s="34"/>
      <c r="L1472" s="14">
        <f>IFERROR(VLOOKUP($B1472,'[1]Paste Only'!$D:$AM,12,FALSE),"-")</f>
        <v>14.62</v>
      </c>
      <c r="M1472" s="14" t="str">
        <f>IFERROR(VLOOKUP($B1472,'[1]Paste Only'!$D:$AM,15,FALSE),"-")</f>
        <v>-</v>
      </c>
      <c r="N1472" s="30"/>
      <c r="O1472" s="18"/>
      <c r="P1472" s="19">
        <f t="shared" si="690"/>
        <v>0</v>
      </c>
      <c r="Q1472" s="20">
        <f t="shared" si="666"/>
        <v>0</v>
      </c>
      <c r="R1472" s="13">
        <f t="shared" si="667"/>
        <v>0</v>
      </c>
      <c r="S1472" s="13" t="str">
        <f>IFERROR(VLOOKUP($B1472,'[1]Market Cap'!$G:$I,3,FALSE),"-")</f>
        <v>Small Cap</v>
      </c>
      <c r="T1472" s="13"/>
      <c r="U1472" s="13"/>
      <c r="V1472" s="21">
        <f t="shared" si="691"/>
        <v>0</v>
      </c>
      <c r="W1472" s="21">
        <f t="shared" si="691"/>
        <v>0</v>
      </c>
      <c r="X1472" s="21">
        <f t="shared" si="691"/>
        <v>0</v>
      </c>
      <c r="Y1472" s="22">
        <f t="shared" si="668"/>
        <v>0</v>
      </c>
      <c r="Z1472" s="13">
        <f t="shared" si="669"/>
        <v>0</v>
      </c>
      <c r="AA1472" s="23">
        <f t="shared" si="670"/>
        <v>0</v>
      </c>
      <c r="AB1472" s="23">
        <f t="shared" si="671"/>
        <v>0</v>
      </c>
      <c r="AC1472" s="23">
        <f t="shared" si="672"/>
        <v>0</v>
      </c>
      <c r="AD1472" s="24">
        <f t="shared" si="673"/>
        <v>0</v>
      </c>
      <c r="AE1472" s="25">
        <f>IFERROR(VLOOKUP($B1472,'[1]Market Cap'!$G:$I,2,FALSE),"-")</f>
        <v>0</v>
      </c>
      <c r="AF1472" s="20">
        <f t="shared" si="674"/>
        <v>0</v>
      </c>
      <c r="AG1472" s="17">
        <f t="shared" si="675"/>
        <v>0</v>
      </c>
      <c r="AH1472" s="17">
        <f t="shared" si="676"/>
        <v>0</v>
      </c>
      <c r="AI1472" s="17" t="str">
        <f t="shared" si="677"/>
        <v>-</v>
      </c>
      <c r="AJ1472" s="26" t="str">
        <f>IFERROR(VLOOKUP($B1472,'[1]Paste Only'!$D:$AM,26,FALSE),"-")</f>
        <v>-</v>
      </c>
      <c r="AK1472" s="26" t="str">
        <f>IFERROR(VLOOKUP($B1472,'[1]Paste Only'!$D:$AM,23,FALSE),"-")</f>
        <v>-</v>
      </c>
      <c r="AL1472" s="26" t="str">
        <f>IFERROR(VLOOKUP($B1472,'[1]Paste Only'!$D:$AM,22,FALSE),"-")</f>
        <v>-</v>
      </c>
      <c r="AM1472" s="21" t="str">
        <f t="shared" si="692"/>
        <v>-</v>
      </c>
      <c r="AN1472" s="21" t="str">
        <f t="shared" si="692"/>
        <v>-</v>
      </c>
      <c r="AO1472" s="21" t="str">
        <f t="shared" si="692"/>
        <v>-</v>
      </c>
      <c r="AP1472" s="27">
        <f t="shared" si="678"/>
        <v>0</v>
      </c>
      <c r="AQ1472" s="27" t="str">
        <f t="shared" si="679"/>
        <v>-</v>
      </c>
      <c r="AR1472" s="27" t="str">
        <f t="shared" si="680"/>
        <v>-</v>
      </c>
      <c r="AS1472" s="27">
        <f t="shared" si="681"/>
        <v>0</v>
      </c>
      <c r="AT1472" s="27">
        <f t="shared" si="682"/>
        <v>0</v>
      </c>
      <c r="AU1472" s="27">
        <f t="shared" si="683"/>
        <v>0</v>
      </c>
      <c r="AV1472" s="21" t="str">
        <f t="shared" si="684"/>
        <v>0</v>
      </c>
      <c r="AW1472" s="27">
        <f t="shared" si="685"/>
        <v>0</v>
      </c>
      <c r="AX1472" s="27" t="str">
        <f t="shared" si="686"/>
        <v>-</v>
      </c>
      <c r="AY1472" s="27" t="str">
        <f t="shared" si="687"/>
        <v>-</v>
      </c>
      <c r="AZ1472" s="21" t="str">
        <f t="shared" si="688"/>
        <v>-</v>
      </c>
      <c r="BA1472" s="21" t="str">
        <f t="shared" si="689"/>
        <v>-</v>
      </c>
      <c r="BB1472" s="28"/>
      <c r="BC1472" s="28"/>
      <c r="BD1472" s="28"/>
      <c r="BE1472" s="28"/>
      <c r="BF1472" s="28"/>
      <c r="BG1472" s="29"/>
      <c r="BH1472" s="29"/>
      <c r="BI1472" s="29"/>
      <c r="BJ1472" s="29"/>
      <c r="BK1472" s="29"/>
    </row>
    <row r="1473" spans="1:63" x14ac:dyDescent="0.25">
      <c r="A1473" s="13" t="s">
        <v>4468</v>
      </c>
      <c r="B1473" s="33" t="s">
        <v>4469</v>
      </c>
      <c r="C1473" s="13" t="s">
        <v>4470</v>
      </c>
      <c r="D1473" s="13" t="str">
        <f>IFERROR(VLOOKUP($B1473,[1]GICS!$C:$D,2,FALSE),"-")</f>
        <v>Materials</v>
      </c>
      <c r="E1473" s="14">
        <f>IFERROR(IF(VLOOKUP($B1473,'[1]Paste Only'!$D:$AM,4,FALSE)="-",VLOOKUP($B1473,'[1]Market Cap'!$A:$J,10,FALSE),VLOOKUP($B1473,'[1]Paste Only'!$D:$AM,4,FALSE)),"-")</f>
        <v>1262.55</v>
      </c>
      <c r="F1473" s="14">
        <f>IFERROR(VLOOKUP($B1473,'[1]Paste Only'!$D:$AM,5,FALSE),"-")</f>
        <v>1254</v>
      </c>
      <c r="G1473" s="15">
        <f>IFERROR(VLOOKUP($B1473,'[1]Paste Only'!$D:$AM,6,FALSE),"-")</f>
        <v>1</v>
      </c>
      <c r="H1473" s="15">
        <f>IFERROR(VLOOKUP($B1473,'[1]Paste Only'!$D:$AM,7,FALSE),"-")</f>
        <v>0</v>
      </c>
      <c r="I1473" s="15">
        <f>IFERROR(VLOOKUP($B1473,'[1]Paste Only'!$D:$AM,8,FALSE),"-")</f>
        <v>0</v>
      </c>
      <c r="J1473" s="34"/>
      <c r="K1473" s="34"/>
      <c r="L1473" s="14">
        <f>IFERROR(VLOOKUP($B1473,'[1]Paste Only'!$D:$AM,12,FALSE),"-")</f>
        <v>22.03</v>
      </c>
      <c r="M1473" s="14">
        <f>IFERROR(VLOOKUP($B1473,'[1]Paste Only'!$D:$AM,15,FALSE),"-")</f>
        <v>36.016436781609201</v>
      </c>
      <c r="N1473" s="30"/>
      <c r="O1473" s="18"/>
      <c r="P1473" s="19">
        <f t="shared" si="690"/>
        <v>0.63488137910164322</v>
      </c>
      <c r="Q1473" s="20">
        <f t="shared" si="666"/>
        <v>-6.7720090293453827E-3</v>
      </c>
      <c r="R1473" s="13">
        <f t="shared" si="667"/>
        <v>1</v>
      </c>
      <c r="S1473" s="13" t="str">
        <f>IFERROR(VLOOKUP($B1473,'[1]Market Cap'!$G:$I,3,FALSE),"-")</f>
        <v>Small Cap</v>
      </c>
      <c r="T1473" s="13"/>
      <c r="U1473" s="13"/>
      <c r="V1473" s="21">
        <f t="shared" si="691"/>
        <v>0</v>
      </c>
      <c r="W1473" s="21">
        <f t="shared" si="691"/>
        <v>0</v>
      </c>
      <c r="X1473" s="21">
        <f t="shared" si="691"/>
        <v>0</v>
      </c>
      <c r="Y1473" s="22">
        <f t="shared" si="668"/>
        <v>0</v>
      </c>
      <c r="Z1473" s="13">
        <f t="shared" si="669"/>
        <v>0</v>
      </c>
      <c r="AA1473" s="23">
        <f t="shared" si="670"/>
        <v>0</v>
      </c>
      <c r="AB1473" s="23">
        <f t="shared" si="671"/>
        <v>0</v>
      </c>
      <c r="AC1473" s="23">
        <f t="shared" si="672"/>
        <v>0</v>
      </c>
      <c r="AD1473" s="24">
        <f t="shared" si="673"/>
        <v>0</v>
      </c>
      <c r="AE1473" s="25">
        <f>IFERROR(VLOOKUP($B1473,'[1]Market Cap'!$G:$I,2,FALSE),"-")</f>
        <v>3798.6363313349998</v>
      </c>
      <c r="AF1473" s="20">
        <f t="shared" si="674"/>
        <v>0</v>
      </c>
      <c r="AG1473" s="17">
        <f t="shared" si="675"/>
        <v>1</v>
      </c>
      <c r="AH1473" s="17">
        <f t="shared" si="676"/>
        <v>0</v>
      </c>
      <c r="AI1473" s="17" t="str">
        <f t="shared" si="677"/>
        <v>-</v>
      </c>
      <c r="AJ1473" s="26">
        <f>IFERROR(VLOOKUP($B1473,'[1]Paste Only'!$D:$AM,26,FALSE),"-")</f>
        <v>1254</v>
      </c>
      <c r="AK1473" s="26">
        <f>IFERROR(VLOOKUP($B1473,'[1]Paste Only'!$D:$AM,23,FALSE),"-")</f>
        <v>1254</v>
      </c>
      <c r="AL1473" s="26">
        <f>IFERROR(VLOOKUP($B1473,'[1]Paste Only'!$D:$AM,22,FALSE),"-")</f>
        <v>1254</v>
      </c>
      <c r="AM1473" s="21">
        <f t="shared" si="692"/>
        <v>0</v>
      </c>
      <c r="AN1473" s="21">
        <f t="shared" si="692"/>
        <v>0</v>
      </c>
      <c r="AO1473" s="21">
        <f t="shared" si="692"/>
        <v>0</v>
      </c>
      <c r="AP1473" s="27">
        <f t="shared" si="678"/>
        <v>0</v>
      </c>
      <c r="AQ1473" s="27">
        <f t="shared" si="679"/>
        <v>0</v>
      </c>
      <c r="AR1473" s="27">
        <f t="shared" si="680"/>
        <v>1254</v>
      </c>
      <c r="AS1473" s="27">
        <f t="shared" si="681"/>
        <v>1254</v>
      </c>
      <c r="AT1473" s="27">
        <f t="shared" si="682"/>
        <v>0</v>
      </c>
      <c r="AU1473" s="27">
        <f t="shared" si="683"/>
        <v>0</v>
      </c>
      <c r="AV1473" s="21">
        <f t="shared" si="684"/>
        <v>1</v>
      </c>
      <c r="AW1473" s="27">
        <f t="shared" si="685"/>
        <v>1254</v>
      </c>
      <c r="AX1473" s="27">
        <f t="shared" si="686"/>
        <v>1254</v>
      </c>
      <c r="AY1473" s="27">
        <f t="shared" si="687"/>
        <v>1254</v>
      </c>
      <c r="AZ1473" s="21">
        <f t="shared" si="688"/>
        <v>-6.7720090293453827E-3</v>
      </c>
      <c r="BA1473" s="21">
        <f t="shared" si="689"/>
        <v>-6.7720090293453827E-3</v>
      </c>
      <c r="BB1473" s="28"/>
      <c r="BC1473" s="28"/>
      <c r="BD1473" s="28"/>
      <c r="BE1473" s="28"/>
      <c r="BF1473" s="28"/>
      <c r="BG1473" s="29"/>
      <c r="BH1473" s="29"/>
      <c r="BI1473" s="29"/>
      <c r="BJ1473" s="29"/>
      <c r="BK1473" s="29"/>
    </row>
    <row r="1474" spans="1:63" x14ac:dyDescent="0.25">
      <c r="A1474" s="13" t="s">
        <v>4471</v>
      </c>
      <c r="B1474" s="33" t="s">
        <v>4472</v>
      </c>
      <c r="C1474" s="13" t="s">
        <v>4473</v>
      </c>
      <c r="D1474" s="13" t="str">
        <f>IFERROR(VLOOKUP($B1474,[1]GICS!$C:$D,2,FALSE),"-")</f>
        <v>Industrials</v>
      </c>
      <c r="E1474" s="14">
        <f>IFERROR(IF(VLOOKUP($B1474,'[1]Paste Only'!$D:$AM,4,FALSE)="-",VLOOKUP($B1474,'[1]Market Cap'!$A:$J,10,FALSE),VLOOKUP($B1474,'[1]Paste Only'!$D:$AM,4,FALSE)),"-")</f>
        <v>228.4</v>
      </c>
      <c r="F1474" s="14" t="str">
        <f>IFERROR(VLOOKUP($B1474,'[1]Paste Only'!$D:$AM,5,FALSE),"-")</f>
        <v>-</v>
      </c>
      <c r="G1474" s="15">
        <f>IFERROR(VLOOKUP($B1474,'[1]Paste Only'!$D:$AM,6,FALSE),"-")</f>
        <v>0</v>
      </c>
      <c r="H1474" s="15">
        <f>IFERROR(VLOOKUP($B1474,'[1]Paste Only'!$D:$AM,7,FALSE),"-")</f>
        <v>0</v>
      </c>
      <c r="I1474" s="15">
        <f>IFERROR(VLOOKUP($B1474,'[1]Paste Only'!$D:$AM,8,FALSE),"-")</f>
        <v>0</v>
      </c>
      <c r="J1474" s="34"/>
      <c r="K1474" s="34"/>
      <c r="L1474" s="14">
        <f>IFERROR(VLOOKUP($B1474,'[1]Paste Only'!$D:$AM,12,FALSE),"-")</f>
        <v>15.01</v>
      </c>
      <c r="M1474" s="14" t="str">
        <f>IFERROR(VLOOKUP($B1474,'[1]Paste Only'!$D:$AM,15,FALSE),"-")</f>
        <v>-</v>
      </c>
      <c r="N1474" s="30"/>
      <c r="O1474" s="18"/>
      <c r="P1474" s="19">
        <f t="shared" si="690"/>
        <v>0</v>
      </c>
      <c r="Q1474" s="20">
        <f t="shared" si="666"/>
        <v>0</v>
      </c>
      <c r="R1474" s="13">
        <f t="shared" si="667"/>
        <v>0</v>
      </c>
      <c r="S1474" s="13" t="str">
        <f>IFERROR(VLOOKUP($B1474,'[1]Market Cap'!$G:$I,3,FALSE),"-")</f>
        <v>Small Cap</v>
      </c>
      <c r="T1474" s="13"/>
      <c r="U1474" s="13"/>
      <c r="V1474" s="21">
        <f t="shared" si="691"/>
        <v>0</v>
      </c>
      <c r="W1474" s="21">
        <f t="shared" si="691"/>
        <v>0</v>
      </c>
      <c r="X1474" s="21">
        <f t="shared" si="691"/>
        <v>0</v>
      </c>
      <c r="Y1474" s="22">
        <f t="shared" si="668"/>
        <v>0</v>
      </c>
      <c r="Z1474" s="13">
        <f t="shared" si="669"/>
        <v>0</v>
      </c>
      <c r="AA1474" s="23">
        <f t="shared" si="670"/>
        <v>0</v>
      </c>
      <c r="AB1474" s="23">
        <f t="shared" si="671"/>
        <v>0</v>
      </c>
      <c r="AC1474" s="23">
        <f t="shared" si="672"/>
        <v>0</v>
      </c>
      <c r="AD1474" s="24">
        <f t="shared" si="673"/>
        <v>0</v>
      </c>
      <c r="AE1474" s="25">
        <f>IFERROR(VLOOKUP($B1474,'[1]Market Cap'!$G:$I,2,FALSE),"-")</f>
        <v>343.91832479999999</v>
      </c>
      <c r="AF1474" s="20">
        <f t="shared" si="674"/>
        <v>0</v>
      </c>
      <c r="AG1474" s="17">
        <f t="shared" si="675"/>
        <v>0</v>
      </c>
      <c r="AH1474" s="17">
        <f t="shared" si="676"/>
        <v>0</v>
      </c>
      <c r="AI1474" s="17" t="str">
        <f t="shared" si="677"/>
        <v>-</v>
      </c>
      <c r="AJ1474" s="26" t="str">
        <f>IFERROR(VLOOKUP($B1474,'[1]Paste Only'!$D:$AM,26,FALSE),"-")</f>
        <v>-</v>
      </c>
      <c r="AK1474" s="26" t="str">
        <f>IFERROR(VLOOKUP($B1474,'[1]Paste Only'!$D:$AM,23,FALSE),"-")</f>
        <v>-</v>
      </c>
      <c r="AL1474" s="26" t="str">
        <f>IFERROR(VLOOKUP($B1474,'[1]Paste Only'!$D:$AM,22,FALSE),"-")</f>
        <v>-</v>
      </c>
      <c r="AM1474" s="21" t="str">
        <f t="shared" si="692"/>
        <v>-</v>
      </c>
      <c r="AN1474" s="21" t="str">
        <f t="shared" si="692"/>
        <v>-</v>
      </c>
      <c r="AO1474" s="21" t="str">
        <f t="shared" si="692"/>
        <v>-</v>
      </c>
      <c r="AP1474" s="27">
        <f t="shared" si="678"/>
        <v>0</v>
      </c>
      <c r="AQ1474" s="27" t="str">
        <f t="shared" si="679"/>
        <v>-</v>
      </c>
      <c r="AR1474" s="27" t="str">
        <f t="shared" si="680"/>
        <v>-</v>
      </c>
      <c r="AS1474" s="27">
        <f t="shared" si="681"/>
        <v>0</v>
      </c>
      <c r="AT1474" s="27">
        <f t="shared" si="682"/>
        <v>0</v>
      </c>
      <c r="AU1474" s="27">
        <f t="shared" si="683"/>
        <v>0</v>
      </c>
      <c r="AV1474" s="21" t="str">
        <f t="shared" si="684"/>
        <v>0</v>
      </c>
      <c r="AW1474" s="27">
        <f t="shared" si="685"/>
        <v>0</v>
      </c>
      <c r="AX1474" s="27" t="str">
        <f t="shared" si="686"/>
        <v>-</v>
      </c>
      <c r="AY1474" s="27" t="str">
        <f t="shared" si="687"/>
        <v>-</v>
      </c>
      <c r="AZ1474" s="21" t="str">
        <f t="shared" si="688"/>
        <v>-</v>
      </c>
      <c r="BA1474" s="21" t="str">
        <f t="shared" si="689"/>
        <v>-</v>
      </c>
      <c r="BB1474" s="28"/>
      <c r="BC1474" s="28"/>
      <c r="BD1474" s="28"/>
      <c r="BE1474" s="28"/>
      <c r="BF1474" s="28"/>
      <c r="BG1474" s="29"/>
      <c r="BH1474" s="29"/>
      <c r="BI1474" s="29"/>
      <c r="BJ1474" s="29"/>
      <c r="BK1474" s="29"/>
    </row>
    <row r="1475" spans="1:63" x14ac:dyDescent="0.25">
      <c r="A1475" s="13" t="s">
        <v>4474</v>
      </c>
      <c r="B1475" s="33" t="s">
        <v>4475</v>
      </c>
      <c r="C1475" s="13" t="s">
        <v>4476</v>
      </c>
      <c r="D1475" s="13" t="str">
        <f>IFERROR(VLOOKUP($B1475,[1]GICS!$C:$D,2,FALSE),"-")</f>
        <v>Financials</v>
      </c>
      <c r="E1475" s="14">
        <f>IFERROR(IF(VLOOKUP($B1475,'[1]Paste Only'!$D:$AM,4,FALSE)="-",VLOOKUP($B1475,'[1]Market Cap'!$A:$J,10,FALSE),VLOOKUP($B1475,'[1]Paste Only'!$D:$AM,4,FALSE)),"-")</f>
        <v>142</v>
      </c>
      <c r="F1475" s="14" t="str">
        <f>IFERROR(VLOOKUP($B1475,'[1]Paste Only'!$D:$AM,5,FALSE),"-")</f>
        <v>-</v>
      </c>
      <c r="G1475" s="15">
        <f>IFERROR(VLOOKUP($B1475,'[1]Paste Only'!$D:$AM,6,FALSE),"-")</f>
        <v>0</v>
      </c>
      <c r="H1475" s="15">
        <f>IFERROR(VLOOKUP($B1475,'[1]Paste Only'!$D:$AM,7,FALSE),"-")</f>
        <v>0</v>
      </c>
      <c r="I1475" s="15">
        <f>IFERROR(VLOOKUP($B1475,'[1]Paste Only'!$D:$AM,8,FALSE),"-")</f>
        <v>0</v>
      </c>
      <c r="J1475" s="34"/>
      <c r="K1475" s="34"/>
      <c r="L1475" s="14">
        <f>IFERROR(VLOOKUP($B1475,'[1]Paste Only'!$D:$AM,12,FALSE),"-")</f>
        <v>0.39</v>
      </c>
      <c r="M1475" s="14" t="str">
        <f>IFERROR(VLOOKUP($B1475,'[1]Paste Only'!$D:$AM,15,FALSE),"-")</f>
        <v>-</v>
      </c>
      <c r="N1475" s="30"/>
      <c r="O1475" s="18"/>
      <c r="P1475" s="19">
        <f t="shared" si="690"/>
        <v>0</v>
      </c>
      <c r="Q1475" s="20">
        <f t="shared" ref="Q1475:Q1538" si="693">IFERROR(F1475/E1475-1,0)</f>
        <v>0</v>
      </c>
      <c r="R1475" s="13">
        <f t="shared" ref="R1475:R1538" si="694">SUM(G1475:I1475)</f>
        <v>0</v>
      </c>
      <c r="S1475" s="13" t="str">
        <f>IFERROR(VLOOKUP($B1475,'[1]Market Cap'!$G:$I,3,FALSE),"-")</f>
        <v>Small Cap</v>
      </c>
      <c r="T1475" s="13"/>
      <c r="U1475" s="13"/>
      <c r="V1475" s="21">
        <f t="shared" si="691"/>
        <v>0</v>
      </c>
      <c r="W1475" s="21">
        <f t="shared" si="691"/>
        <v>0</v>
      </c>
      <c r="X1475" s="21">
        <f t="shared" si="691"/>
        <v>0</v>
      </c>
      <c r="Y1475" s="22">
        <f t="shared" ref="Y1475:Y1538" si="695">SUM(V1475:X1475)</f>
        <v>0</v>
      </c>
      <c r="Z1475" s="13">
        <f t="shared" ref="Z1475:Z1538" si="696">IF(AND(Y1475&lt;100%,Y1475&gt;0%),1,0)</f>
        <v>0</v>
      </c>
      <c r="AA1475" s="23">
        <f t="shared" ref="AA1475:AA1538" si="697">V1475*$BO$3</f>
        <v>0</v>
      </c>
      <c r="AB1475" s="23">
        <f t="shared" ref="AB1475:AB1538" si="698">W1475*$BO$4</f>
        <v>0</v>
      </c>
      <c r="AC1475" s="23">
        <f t="shared" ref="AC1475:AC1538" si="699">X1475*$BO$5</f>
        <v>0</v>
      </c>
      <c r="AD1475" s="24">
        <f t="shared" ref="AD1475:AD1538" si="700">SUM(AA1475:AC1475)</f>
        <v>0</v>
      </c>
      <c r="AE1475" s="25">
        <f>IFERROR(VLOOKUP($B1475,'[1]Market Cap'!$G:$I,2,FALSE),"-")</f>
        <v>464.40532000000002</v>
      </c>
      <c r="AF1475" s="20">
        <f t="shared" ref="AF1475:AF1538" si="701">IF(AI1475="Y",Q1475,Q1475*AD1475)</f>
        <v>0</v>
      </c>
      <c r="AG1475" s="17">
        <f t="shared" ref="AG1475:AG1538" si="702">IF(Q1475&lt;0,1,0)</f>
        <v>0</v>
      </c>
      <c r="AH1475" s="17">
        <f t="shared" ref="AH1475:AH1538" si="703">IF(AD1475&lt;0,1,0)</f>
        <v>0</v>
      </c>
      <c r="AI1475" s="17" t="str">
        <f t="shared" ref="AI1475:AI1538" si="704">IF(AG1475+AH1475=2,"Y","-")</f>
        <v>-</v>
      </c>
      <c r="AJ1475" s="26" t="str">
        <f>IFERROR(VLOOKUP($B1475,'[1]Paste Only'!$D:$AM,26,FALSE),"-")</f>
        <v>-</v>
      </c>
      <c r="AK1475" s="26" t="str">
        <f>IFERROR(VLOOKUP($B1475,'[1]Paste Only'!$D:$AM,23,FALSE),"-")</f>
        <v>-</v>
      </c>
      <c r="AL1475" s="26" t="str">
        <f>IFERROR(VLOOKUP($B1475,'[1]Paste Only'!$D:$AM,22,FALSE),"-")</f>
        <v>-</v>
      </c>
      <c r="AM1475" s="21" t="str">
        <f t="shared" si="692"/>
        <v>-</v>
      </c>
      <c r="AN1475" s="21" t="str">
        <f t="shared" si="692"/>
        <v>-</v>
      </c>
      <c r="AO1475" s="21" t="str">
        <f t="shared" si="692"/>
        <v>-</v>
      </c>
      <c r="AP1475" s="27">
        <f t="shared" ref="AP1475:AP1538" si="705">IF(AN1475&lt;$BO$9,F1475,0)</f>
        <v>0</v>
      </c>
      <c r="AQ1475" s="27" t="str">
        <f t="shared" ref="AQ1475:AQ1538" si="706">IF(AO1475&gt;$BO$10,F1475,0)</f>
        <v>-</v>
      </c>
      <c r="AR1475" s="27" t="str">
        <f t="shared" ref="AR1475:AR1538" si="707">IFERROR(IF(AN1475&gt;=$BO$11,F1475*(1+$BR$11),0),"-")</f>
        <v>-</v>
      </c>
      <c r="AS1475" s="27">
        <f t="shared" ref="AS1475:AS1538" si="708">IFERROR(IF(AO1475&lt;=$BO$12,F1475*(1+$BR$12),0),"-")</f>
        <v>0</v>
      </c>
      <c r="AT1475" s="27">
        <f t="shared" ref="AT1475:AT1538" si="709">IFERROR(IF(AND(AN1475&gt;$BO$13,AN1475&lt;$BQ$13),F1475*(1+$BR$13),0),"-")</f>
        <v>0</v>
      </c>
      <c r="AU1475" s="27">
        <f t="shared" ref="AU1475:AU1538" si="710">IFERROR(IF(AND(AO1475&lt;$BO$14,AO1475&gt;$BQ$14),F1475*(1+$BR$14),0),"-")</f>
        <v>0</v>
      </c>
      <c r="AV1475" s="21" t="str">
        <f t="shared" ref="AV1475:AV1538" si="711">IFERROR(G1475/SUM($G1475:$I1475),"0")</f>
        <v>0</v>
      </c>
      <c r="AW1475" s="27">
        <f t="shared" ref="AW1475:AW1538" si="712">IF(AV1475&gt;$BM$17,IF(AS1475=0,AU1475,AS1475),IF(AV1475&lt;$BM$18,IF(AR1475=0,AT1475,AR1475),F1475))</f>
        <v>0</v>
      </c>
      <c r="AX1475" s="27" t="str">
        <f t="shared" ref="AX1475:AX1538" si="713">IF(AW1475=0,F1475,AW1475)</f>
        <v>-</v>
      </c>
      <c r="AY1475" s="27" t="str">
        <f t="shared" ref="AY1475:AY1538" si="714">IF(F1475="-","-",IF(AND(R1475&gt;3,E1475&lt;AL1475),MAX(F1475,AJ1475),IF(F1475&gt;E1475,MIN(F1475,AJ1475),MAX(F1475,AJ1475))))</f>
        <v>-</v>
      </c>
      <c r="AZ1475" s="21" t="str">
        <f t="shared" ref="AZ1475:AZ1538" si="715">IFERROR(AY1475/E1475-1,"-")</f>
        <v>-</v>
      </c>
      <c r="BA1475" s="21" t="str">
        <f t="shared" ref="BA1475:BA1538" si="716">IF(AZ1475="-","-",IF(R1475&lt;3,MIN(AZ1475,30%),AZ1475))</f>
        <v>-</v>
      </c>
      <c r="BB1475" s="28"/>
      <c r="BC1475" s="28"/>
      <c r="BD1475" s="28"/>
      <c r="BE1475" s="28"/>
      <c r="BF1475" s="28"/>
      <c r="BG1475" s="29"/>
      <c r="BH1475" s="29"/>
      <c r="BI1475" s="29"/>
      <c r="BJ1475" s="29"/>
      <c r="BK1475" s="29"/>
    </row>
    <row r="1476" spans="1:63" x14ac:dyDescent="0.25">
      <c r="A1476" s="13" t="s">
        <v>4477</v>
      </c>
      <c r="B1476" s="33" t="s">
        <v>4478</v>
      </c>
      <c r="C1476" s="13" t="s">
        <v>4479</v>
      </c>
      <c r="D1476" s="13" t="str">
        <f>IFERROR(VLOOKUP($B1476,[1]GICS!$C:$D,2,FALSE),"-")</f>
        <v>Industrials</v>
      </c>
      <c r="E1476" s="14">
        <f>IFERROR(IF(VLOOKUP($B1476,'[1]Paste Only'!$D:$AM,4,FALSE)="-",VLOOKUP($B1476,'[1]Market Cap'!$A:$J,10,FALSE),VLOOKUP($B1476,'[1]Paste Only'!$D:$AM,4,FALSE)),"-")</f>
        <v>30.05</v>
      </c>
      <c r="F1476" s="14" t="str">
        <f>IFERROR(VLOOKUP($B1476,'[1]Paste Only'!$D:$AM,5,FALSE),"-")</f>
        <v>-</v>
      </c>
      <c r="G1476" s="15">
        <f>IFERROR(VLOOKUP($B1476,'[1]Paste Only'!$D:$AM,6,FALSE),"-")</f>
        <v>0</v>
      </c>
      <c r="H1476" s="15">
        <f>IFERROR(VLOOKUP($B1476,'[1]Paste Only'!$D:$AM,7,FALSE),"-")</f>
        <v>0</v>
      </c>
      <c r="I1476" s="15">
        <f>IFERROR(VLOOKUP($B1476,'[1]Paste Only'!$D:$AM,8,FALSE),"-")</f>
        <v>0</v>
      </c>
      <c r="J1476" s="34"/>
      <c r="K1476" s="34"/>
      <c r="L1476" s="14">
        <f>IFERROR(VLOOKUP($B1476,'[1]Paste Only'!$D:$AM,12,FALSE),"-")</f>
        <v>1.75</v>
      </c>
      <c r="M1476" s="14" t="str">
        <f>IFERROR(VLOOKUP($B1476,'[1]Paste Only'!$D:$AM,15,FALSE),"-")</f>
        <v>-</v>
      </c>
      <c r="N1476" s="30"/>
      <c r="O1476" s="18"/>
      <c r="P1476" s="19">
        <f t="shared" ref="P1476:P1539" si="717">IF(AND(M1476&lt;0,L1476&lt;0),-(M1476/L1476-1),IF(M1476&gt;L1476,ABS(IFERROR(M1476/L1476-1,0)),IFERROR(M1476/L1476-1,0)))</f>
        <v>0</v>
      </c>
      <c r="Q1476" s="20">
        <f t="shared" si="693"/>
        <v>0</v>
      </c>
      <c r="R1476" s="13">
        <f t="shared" si="694"/>
        <v>0</v>
      </c>
      <c r="S1476" s="13" t="str">
        <f>IFERROR(VLOOKUP($B1476,'[1]Market Cap'!$G:$I,3,FALSE),"-")</f>
        <v>Small Cap</v>
      </c>
      <c r="T1476" s="13"/>
      <c r="U1476" s="13"/>
      <c r="V1476" s="21">
        <f t="shared" si="691"/>
        <v>0</v>
      </c>
      <c r="W1476" s="21">
        <f t="shared" si="691"/>
        <v>0</v>
      </c>
      <c r="X1476" s="21">
        <f t="shared" si="691"/>
        <v>0</v>
      </c>
      <c r="Y1476" s="22">
        <f t="shared" si="695"/>
        <v>0</v>
      </c>
      <c r="Z1476" s="13">
        <f t="shared" si="696"/>
        <v>0</v>
      </c>
      <c r="AA1476" s="23">
        <f t="shared" si="697"/>
        <v>0</v>
      </c>
      <c r="AB1476" s="23">
        <f t="shared" si="698"/>
        <v>0</v>
      </c>
      <c r="AC1476" s="23">
        <f t="shared" si="699"/>
        <v>0</v>
      </c>
      <c r="AD1476" s="24">
        <f t="shared" si="700"/>
        <v>0</v>
      </c>
      <c r="AE1476" s="25">
        <f>IFERROR(VLOOKUP($B1476,'[1]Market Cap'!$G:$I,2,FALSE),"-")</f>
        <v>881.71754410000005</v>
      </c>
      <c r="AF1476" s="20">
        <f t="shared" si="701"/>
        <v>0</v>
      </c>
      <c r="AG1476" s="17">
        <f t="shared" si="702"/>
        <v>0</v>
      </c>
      <c r="AH1476" s="17">
        <f t="shared" si="703"/>
        <v>0</v>
      </c>
      <c r="AI1476" s="17" t="str">
        <f t="shared" si="704"/>
        <v>-</v>
      </c>
      <c r="AJ1476" s="26" t="str">
        <f>IFERROR(VLOOKUP($B1476,'[1]Paste Only'!$D:$AM,26,FALSE),"-")</f>
        <v>-</v>
      </c>
      <c r="AK1476" s="26" t="str">
        <f>IFERROR(VLOOKUP($B1476,'[1]Paste Only'!$D:$AM,23,FALSE),"-")</f>
        <v>-</v>
      </c>
      <c r="AL1476" s="26" t="str">
        <f>IFERROR(VLOOKUP($B1476,'[1]Paste Only'!$D:$AM,22,FALSE),"-")</f>
        <v>-</v>
      </c>
      <c r="AM1476" s="21" t="str">
        <f t="shared" si="692"/>
        <v>-</v>
      </c>
      <c r="AN1476" s="21" t="str">
        <f t="shared" si="692"/>
        <v>-</v>
      </c>
      <c r="AO1476" s="21" t="str">
        <f t="shared" si="692"/>
        <v>-</v>
      </c>
      <c r="AP1476" s="27">
        <f t="shared" si="705"/>
        <v>0</v>
      </c>
      <c r="AQ1476" s="27" t="str">
        <f t="shared" si="706"/>
        <v>-</v>
      </c>
      <c r="AR1476" s="27" t="str">
        <f t="shared" si="707"/>
        <v>-</v>
      </c>
      <c r="AS1476" s="27">
        <f t="shared" si="708"/>
        <v>0</v>
      </c>
      <c r="AT1476" s="27">
        <f t="shared" si="709"/>
        <v>0</v>
      </c>
      <c r="AU1476" s="27">
        <f t="shared" si="710"/>
        <v>0</v>
      </c>
      <c r="AV1476" s="21" t="str">
        <f t="shared" si="711"/>
        <v>0</v>
      </c>
      <c r="AW1476" s="27">
        <f t="shared" si="712"/>
        <v>0</v>
      </c>
      <c r="AX1476" s="27" t="str">
        <f t="shared" si="713"/>
        <v>-</v>
      </c>
      <c r="AY1476" s="27" t="str">
        <f t="shared" si="714"/>
        <v>-</v>
      </c>
      <c r="AZ1476" s="21" t="str">
        <f t="shared" si="715"/>
        <v>-</v>
      </c>
      <c r="BA1476" s="21" t="str">
        <f t="shared" si="716"/>
        <v>-</v>
      </c>
      <c r="BB1476" s="28"/>
      <c r="BC1476" s="28"/>
      <c r="BD1476" s="28"/>
      <c r="BE1476" s="28"/>
      <c r="BF1476" s="28"/>
      <c r="BG1476" s="29"/>
      <c r="BH1476" s="29"/>
      <c r="BI1476" s="29"/>
      <c r="BJ1476" s="29"/>
      <c r="BK1476" s="29"/>
    </row>
    <row r="1477" spans="1:63" x14ac:dyDescent="0.25">
      <c r="A1477" s="13" t="s">
        <v>4480</v>
      </c>
      <c r="B1477" s="33" t="s">
        <v>4481</v>
      </c>
      <c r="C1477" s="13" t="s">
        <v>4482</v>
      </c>
      <c r="D1477" s="13" t="str">
        <f>IFERROR(VLOOKUP($B1477,[1]GICS!$C:$D,2,FALSE),"-")</f>
        <v>Information Technology</v>
      </c>
      <c r="E1477" s="14">
        <f>IFERROR(IF(VLOOKUP($B1477,'[1]Paste Only'!$D:$AM,4,FALSE)="-",VLOOKUP($B1477,'[1]Market Cap'!$A:$J,10,FALSE),VLOOKUP($B1477,'[1]Paste Only'!$D:$AM,4,FALSE)),"-")</f>
        <v>166</v>
      </c>
      <c r="F1477" s="14">
        <f>IFERROR(VLOOKUP($B1477,'[1]Paste Only'!$D:$AM,5,FALSE),"-")</f>
        <v>225</v>
      </c>
      <c r="G1477" s="15">
        <f>IFERROR(VLOOKUP($B1477,'[1]Paste Only'!$D:$AM,6,FALSE),"-")</f>
        <v>2</v>
      </c>
      <c r="H1477" s="15">
        <f>IFERROR(VLOOKUP($B1477,'[1]Paste Only'!$D:$AM,7,FALSE),"-")</f>
        <v>0</v>
      </c>
      <c r="I1477" s="15">
        <f>IFERROR(VLOOKUP($B1477,'[1]Paste Only'!$D:$AM,8,FALSE),"-")</f>
        <v>0</v>
      </c>
      <c r="J1477" s="34"/>
      <c r="K1477" s="34"/>
      <c r="L1477" s="14">
        <f>IFERROR(VLOOKUP($B1477,'[1]Paste Only'!$D:$AM,12,FALSE),"-")</f>
        <v>5.6952819999999997</v>
      </c>
      <c r="M1477" s="14">
        <f>IFERROR(VLOOKUP($B1477,'[1]Paste Only'!$D:$AM,15,FALSE),"-")</f>
        <v>10.839080459770114</v>
      </c>
      <c r="N1477" s="30"/>
      <c r="O1477" s="18"/>
      <c r="P1477" s="19">
        <f t="shared" si="717"/>
        <v>0.90316835229056514</v>
      </c>
      <c r="Q1477" s="20">
        <f t="shared" si="693"/>
        <v>0.35542168674698793</v>
      </c>
      <c r="R1477" s="13">
        <f t="shared" si="694"/>
        <v>2</v>
      </c>
      <c r="S1477" s="13" t="str">
        <f>IFERROR(VLOOKUP($B1477,'[1]Market Cap'!$G:$I,3,FALSE),"-")</f>
        <v>Small Cap</v>
      </c>
      <c r="T1477" s="13"/>
      <c r="U1477" s="13"/>
      <c r="V1477" s="21">
        <f t="shared" si="691"/>
        <v>0</v>
      </c>
      <c r="W1477" s="21">
        <f t="shared" si="691"/>
        <v>0</v>
      </c>
      <c r="X1477" s="21">
        <f t="shared" si="691"/>
        <v>0</v>
      </c>
      <c r="Y1477" s="22">
        <f t="shared" si="695"/>
        <v>0</v>
      </c>
      <c r="Z1477" s="13">
        <f t="shared" si="696"/>
        <v>0</v>
      </c>
      <c r="AA1477" s="23">
        <f t="shared" si="697"/>
        <v>0</v>
      </c>
      <c r="AB1477" s="23">
        <f t="shared" si="698"/>
        <v>0</v>
      </c>
      <c r="AC1477" s="23">
        <f t="shared" si="699"/>
        <v>0</v>
      </c>
      <c r="AD1477" s="24">
        <f t="shared" si="700"/>
        <v>0</v>
      </c>
      <c r="AE1477" s="25">
        <f>IFERROR(VLOOKUP($B1477,'[1]Market Cap'!$G:$I,2,FALSE),"-")</f>
        <v>936.7015298</v>
      </c>
      <c r="AF1477" s="20">
        <f t="shared" si="701"/>
        <v>0</v>
      </c>
      <c r="AG1477" s="17">
        <f t="shared" si="702"/>
        <v>0</v>
      </c>
      <c r="AH1477" s="17">
        <f t="shared" si="703"/>
        <v>0</v>
      </c>
      <c r="AI1477" s="17" t="str">
        <f t="shared" si="704"/>
        <v>-</v>
      </c>
      <c r="AJ1477" s="26">
        <f>IFERROR(VLOOKUP($B1477,'[1]Paste Only'!$D:$AM,26,FALSE),"-")</f>
        <v>225</v>
      </c>
      <c r="AK1477" s="26">
        <f>IFERROR(VLOOKUP($B1477,'[1]Paste Only'!$D:$AM,23,FALSE),"-")</f>
        <v>225</v>
      </c>
      <c r="AL1477" s="26">
        <f>IFERROR(VLOOKUP($B1477,'[1]Paste Only'!$D:$AM,22,FALSE),"-")</f>
        <v>225</v>
      </c>
      <c r="AM1477" s="21">
        <f t="shared" si="692"/>
        <v>0</v>
      </c>
      <c r="AN1477" s="21">
        <f t="shared" si="692"/>
        <v>0</v>
      </c>
      <c r="AO1477" s="21">
        <f t="shared" si="692"/>
        <v>0</v>
      </c>
      <c r="AP1477" s="27">
        <f t="shared" si="705"/>
        <v>0</v>
      </c>
      <c r="AQ1477" s="27">
        <f t="shared" si="706"/>
        <v>0</v>
      </c>
      <c r="AR1477" s="27">
        <f t="shared" si="707"/>
        <v>225</v>
      </c>
      <c r="AS1477" s="27">
        <f t="shared" si="708"/>
        <v>225</v>
      </c>
      <c r="AT1477" s="27">
        <f t="shared" si="709"/>
        <v>0</v>
      </c>
      <c r="AU1477" s="27">
        <f t="shared" si="710"/>
        <v>0</v>
      </c>
      <c r="AV1477" s="21">
        <f t="shared" si="711"/>
        <v>1</v>
      </c>
      <c r="AW1477" s="27">
        <f t="shared" si="712"/>
        <v>225</v>
      </c>
      <c r="AX1477" s="27">
        <f t="shared" si="713"/>
        <v>225</v>
      </c>
      <c r="AY1477" s="27">
        <f t="shared" si="714"/>
        <v>225</v>
      </c>
      <c r="AZ1477" s="21">
        <f t="shared" si="715"/>
        <v>0.35542168674698793</v>
      </c>
      <c r="BA1477" s="21">
        <f t="shared" si="716"/>
        <v>0.3</v>
      </c>
      <c r="BB1477" s="28"/>
      <c r="BC1477" s="28"/>
      <c r="BD1477" s="28"/>
      <c r="BE1477" s="28"/>
      <c r="BF1477" s="28"/>
      <c r="BG1477" s="29"/>
      <c r="BH1477" s="29"/>
      <c r="BI1477" s="29"/>
      <c r="BJ1477" s="29"/>
      <c r="BK1477" s="29"/>
    </row>
    <row r="1478" spans="1:63" x14ac:dyDescent="0.25">
      <c r="A1478" s="13" t="s">
        <v>4483</v>
      </c>
      <c r="B1478" s="33" t="s">
        <v>4484</v>
      </c>
      <c r="C1478" s="13" t="s">
        <v>4485</v>
      </c>
      <c r="D1478" s="13" t="str">
        <f>IFERROR(VLOOKUP($B1478,[1]GICS!$C:$D,2,FALSE),"-")</f>
        <v>Consumer Discretionary</v>
      </c>
      <c r="E1478" s="14">
        <f>IFERROR(IF(VLOOKUP($B1478,'[1]Paste Only'!$D:$AM,4,FALSE)="-",VLOOKUP($B1478,'[1]Market Cap'!$A:$J,10,FALSE),VLOOKUP($B1478,'[1]Paste Only'!$D:$AM,4,FALSE)),"-")</f>
        <v>263.14999999999998</v>
      </c>
      <c r="F1478" s="14" t="str">
        <f>IFERROR(VLOOKUP($B1478,'[1]Paste Only'!$D:$AM,5,FALSE),"-")</f>
        <v>-</v>
      </c>
      <c r="G1478" s="15">
        <f>IFERROR(VLOOKUP($B1478,'[1]Paste Only'!$D:$AM,6,FALSE),"-")</f>
        <v>0</v>
      </c>
      <c r="H1478" s="15">
        <f>IFERROR(VLOOKUP($B1478,'[1]Paste Only'!$D:$AM,7,FALSE),"-")</f>
        <v>0</v>
      </c>
      <c r="I1478" s="15">
        <f>IFERROR(VLOOKUP($B1478,'[1]Paste Only'!$D:$AM,8,FALSE),"-")</f>
        <v>0</v>
      </c>
      <c r="J1478" s="34"/>
      <c r="K1478" s="34"/>
      <c r="L1478" s="14">
        <f>IFERROR(VLOOKUP($B1478,'[1]Paste Only'!$D:$AM,12,FALSE),"-")</f>
        <v>5.89</v>
      </c>
      <c r="M1478" s="14" t="str">
        <f>IFERROR(VLOOKUP($B1478,'[1]Paste Only'!$D:$AM,15,FALSE),"-")</f>
        <v>-</v>
      </c>
      <c r="N1478" s="30"/>
      <c r="O1478" s="18"/>
      <c r="P1478" s="19">
        <f t="shared" si="717"/>
        <v>0</v>
      </c>
      <c r="Q1478" s="20">
        <f t="shared" si="693"/>
        <v>0</v>
      </c>
      <c r="R1478" s="13">
        <f t="shared" si="694"/>
        <v>0</v>
      </c>
      <c r="S1478" s="13" t="str">
        <f>IFERROR(VLOOKUP($B1478,'[1]Market Cap'!$G:$I,3,FALSE),"-")</f>
        <v>Small Cap</v>
      </c>
      <c r="T1478" s="13"/>
      <c r="U1478" s="13"/>
      <c r="V1478" s="21">
        <f t="shared" si="691"/>
        <v>0</v>
      </c>
      <c r="W1478" s="21">
        <f t="shared" si="691"/>
        <v>0</v>
      </c>
      <c r="X1478" s="21">
        <f t="shared" si="691"/>
        <v>0</v>
      </c>
      <c r="Y1478" s="22">
        <f t="shared" si="695"/>
        <v>0</v>
      </c>
      <c r="Z1478" s="13">
        <f t="shared" si="696"/>
        <v>0</v>
      </c>
      <c r="AA1478" s="23">
        <f t="shared" si="697"/>
        <v>0</v>
      </c>
      <c r="AB1478" s="23">
        <f t="shared" si="698"/>
        <v>0</v>
      </c>
      <c r="AC1478" s="23">
        <f t="shared" si="699"/>
        <v>0</v>
      </c>
      <c r="AD1478" s="24">
        <f t="shared" si="700"/>
        <v>0</v>
      </c>
      <c r="AE1478" s="25">
        <f>IFERROR(VLOOKUP($B1478,'[1]Market Cap'!$G:$I,2,FALSE),"-")</f>
        <v>326.88169325500002</v>
      </c>
      <c r="AF1478" s="20">
        <f t="shared" si="701"/>
        <v>0</v>
      </c>
      <c r="AG1478" s="17">
        <f t="shared" si="702"/>
        <v>0</v>
      </c>
      <c r="AH1478" s="17">
        <f t="shared" si="703"/>
        <v>0</v>
      </c>
      <c r="AI1478" s="17" t="str">
        <f t="shared" si="704"/>
        <v>-</v>
      </c>
      <c r="AJ1478" s="26" t="str">
        <f>IFERROR(VLOOKUP($B1478,'[1]Paste Only'!$D:$AM,26,FALSE),"-")</f>
        <v>-</v>
      </c>
      <c r="AK1478" s="26" t="str">
        <f>IFERROR(VLOOKUP($B1478,'[1]Paste Only'!$D:$AM,23,FALSE),"-")</f>
        <v>-</v>
      </c>
      <c r="AL1478" s="26" t="str">
        <f>IFERROR(VLOOKUP($B1478,'[1]Paste Only'!$D:$AM,22,FALSE),"-")</f>
        <v>-</v>
      </c>
      <c r="AM1478" s="21" t="str">
        <f t="shared" si="692"/>
        <v>-</v>
      </c>
      <c r="AN1478" s="21" t="str">
        <f t="shared" si="692"/>
        <v>-</v>
      </c>
      <c r="AO1478" s="21" t="str">
        <f t="shared" si="692"/>
        <v>-</v>
      </c>
      <c r="AP1478" s="27">
        <f t="shared" si="705"/>
        <v>0</v>
      </c>
      <c r="AQ1478" s="27" t="str">
        <f t="shared" si="706"/>
        <v>-</v>
      </c>
      <c r="AR1478" s="27" t="str">
        <f t="shared" si="707"/>
        <v>-</v>
      </c>
      <c r="AS1478" s="27">
        <f t="shared" si="708"/>
        <v>0</v>
      </c>
      <c r="AT1478" s="27">
        <f t="shared" si="709"/>
        <v>0</v>
      </c>
      <c r="AU1478" s="27">
        <f t="shared" si="710"/>
        <v>0</v>
      </c>
      <c r="AV1478" s="21" t="str">
        <f t="shared" si="711"/>
        <v>0</v>
      </c>
      <c r="AW1478" s="27">
        <f t="shared" si="712"/>
        <v>0</v>
      </c>
      <c r="AX1478" s="27" t="str">
        <f t="shared" si="713"/>
        <v>-</v>
      </c>
      <c r="AY1478" s="27" t="str">
        <f t="shared" si="714"/>
        <v>-</v>
      </c>
      <c r="AZ1478" s="21" t="str">
        <f t="shared" si="715"/>
        <v>-</v>
      </c>
      <c r="BA1478" s="21" t="str">
        <f t="shared" si="716"/>
        <v>-</v>
      </c>
      <c r="BB1478" s="28"/>
      <c r="BC1478" s="28"/>
      <c r="BD1478" s="28"/>
      <c r="BE1478" s="28"/>
      <c r="BF1478" s="28"/>
      <c r="BG1478" s="29"/>
      <c r="BH1478" s="29"/>
      <c r="BI1478" s="29"/>
      <c r="BJ1478" s="29"/>
      <c r="BK1478" s="29"/>
    </row>
    <row r="1479" spans="1:63" x14ac:dyDescent="0.25">
      <c r="A1479" s="13" t="s">
        <v>4486</v>
      </c>
      <c r="B1479" s="33" t="s">
        <v>4487</v>
      </c>
      <c r="C1479" s="13" t="s">
        <v>4488</v>
      </c>
      <c r="D1479" s="13" t="str">
        <f>IFERROR(VLOOKUP($B1479,[1]GICS!$C:$D,2,FALSE),"-")</f>
        <v>Industrials</v>
      </c>
      <c r="E1479" s="14">
        <f>IFERROR(IF(VLOOKUP($B1479,'[1]Paste Only'!$D:$AM,4,FALSE)="-",VLOOKUP($B1479,'[1]Market Cap'!$A:$J,10,FALSE),VLOOKUP($B1479,'[1]Paste Only'!$D:$AM,4,FALSE)),"-")</f>
        <v>129.6</v>
      </c>
      <c r="F1479" s="14" t="str">
        <f>IFERROR(VLOOKUP($B1479,'[1]Paste Only'!$D:$AM,5,FALSE),"-")</f>
        <v>-</v>
      </c>
      <c r="G1479" s="15">
        <f>IFERROR(VLOOKUP($B1479,'[1]Paste Only'!$D:$AM,6,FALSE),"-")</f>
        <v>1</v>
      </c>
      <c r="H1479" s="15">
        <f>IFERROR(VLOOKUP($B1479,'[1]Paste Only'!$D:$AM,7,FALSE),"-")</f>
        <v>0</v>
      </c>
      <c r="I1479" s="15">
        <f>IFERROR(VLOOKUP($B1479,'[1]Paste Only'!$D:$AM,8,FALSE),"-")</f>
        <v>0</v>
      </c>
      <c r="J1479" s="34"/>
      <c r="K1479" s="34"/>
      <c r="L1479" s="14">
        <f>IFERROR(VLOOKUP($B1479,'[1]Paste Only'!$D:$AM,12,FALSE),"-")</f>
        <v>6.4</v>
      </c>
      <c r="M1479" s="14">
        <f>IFERROR(VLOOKUP($B1479,'[1]Paste Only'!$D:$AM,15,FALSE),"-")</f>
        <v>8.1495402298850586</v>
      </c>
      <c r="N1479" s="30"/>
      <c r="O1479" s="18"/>
      <c r="P1479" s="19">
        <f t="shared" si="717"/>
        <v>0.27336566091954029</v>
      </c>
      <c r="Q1479" s="20">
        <f t="shared" si="693"/>
        <v>0</v>
      </c>
      <c r="R1479" s="13">
        <f t="shared" si="694"/>
        <v>1</v>
      </c>
      <c r="S1479" s="13" t="str">
        <f>IFERROR(VLOOKUP($B1479,'[1]Market Cap'!$G:$I,3,FALSE),"-")</f>
        <v>Small Cap</v>
      </c>
      <c r="T1479" s="13"/>
      <c r="U1479" s="13"/>
      <c r="V1479" s="21">
        <f t="shared" si="691"/>
        <v>0</v>
      </c>
      <c r="W1479" s="21">
        <f t="shared" si="691"/>
        <v>0</v>
      </c>
      <c r="X1479" s="21">
        <f t="shared" si="691"/>
        <v>0</v>
      </c>
      <c r="Y1479" s="22">
        <f t="shared" si="695"/>
        <v>0</v>
      </c>
      <c r="Z1479" s="13">
        <f t="shared" si="696"/>
        <v>0</v>
      </c>
      <c r="AA1479" s="23">
        <f t="shared" si="697"/>
        <v>0</v>
      </c>
      <c r="AB1479" s="23">
        <f t="shared" si="698"/>
        <v>0</v>
      </c>
      <c r="AC1479" s="23">
        <f t="shared" si="699"/>
        <v>0</v>
      </c>
      <c r="AD1479" s="24">
        <f t="shared" si="700"/>
        <v>0</v>
      </c>
      <c r="AE1479" s="25">
        <f>IFERROR(VLOOKUP($B1479,'[1]Market Cap'!$G:$I,2,FALSE),"-")</f>
        <v>770.97956543999999</v>
      </c>
      <c r="AF1479" s="20">
        <f t="shared" si="701"/>
        <v>0</v>
      </c>
      <c r="AG1479" s="17">
        <f t="shared" si="702"/>
        <v>0</v>
      </c>
      <c r="AH1479" s="17">
        <f t="shared" si="703"/>
        <v>0</v>
      </c>
      <c r="AI1479" s="17" t="str">
        <f t="shared" si="704"/>
        <v>-</v>
      </c>
      <c r="AJ1479" s="26" t="str">
        <f>IFERROR(VLOOKUP($B1479,'[1]Paste Only'!$D:$AM,26,FALSE),"-")</f>
        <v>-</v>
      </c>
      <c r="AK1479" s="26" t="str">
        <f>IFERROR(VLOOKUP($B1479,'[1]Paste Only'!$D:$AM,23,FALSE),"-")</f>
        <v>-</v>
      </c>
      <c r="AL1479" s="26" t="str">
        <f>IFERROR(VLOOKUP($B1479,'[1]Paste Only'!$D:$AM,22,FALSE),"-")</f>
        <v>-</v>
      </c>
      <c r="AM1479" s="21" t="str">
        <f t="shared" si="692"/>
        <v>-</v>
      </c>
      <c r="AN1479" s="21" t="str">
        <f t="shared" si="692"/>
        <v>-</v>
      </c>
      <c r="AO1479" s="21" t="str">
        <f t="shared" si="692"/>
        <v>-</v>
      </c>
      <c r="AP1479" s="27">
        <f t="shared" si="705"/>
        <v>0</v>
      </c>
      <c r="AQ1479" s="27" t="str">
        <f t="shared" si="706"/>
        <v>-</v>
      </c>
      <c r="AR1479" s="27" t="str">
        <f t="shared" si="707"/>
        <v>-</v>
      </c>
      <c r="AS1479" s="27">
        <f t="shared" si="708"/>
        <v>0</v>
      </c>
      <c r="AT1479" s="27">
        <f t="shared" si="709"/>
        <v>0</v>
      </c>
      <c r="AU1479" s="27">
        <f t="shared" si="710"/>
        <v>0</v>
      </c>
      <c r="AV1479" s="21">
        <f t="shared" si="711"/>
        <v>1</v>
      </c>
      <c r="AW1479" s="27">
        <f t="shared" si="712"/>
        <v>0</v>
      </c>
      <c r="AX1479" s="27" t="str">
        <f t="shared" si="713"/>
        <v>-</v>
      </c>
      <c r="AY1479" s="27" t="str">
        <f t="shared" si="714"/>
        <v>-</v>
      </c>
      <c r="AZ1479" s="21" t="str">
        <f t="shared" si="715"/>
        <v>-</v>
      </c>
      <c r="BA1479" s="21" t="str">
        <f t="shared" si="716"/>
        <v>-</v>
      </c>
      <c r="BB1479" s="28"/>
      <c r="BC1479" s="28"/>
      <c r="BD1479" s="28"/>
      <c r="BE1479" s="28"/>
      <c r="BF1479" s="28"/>
      <c r="BG1479" s="29"/>
      <c r="BH1479" s="29"/>
      <c r="BI1479" s="29"/>
      <c r="BJ1479" s="29"/>
      <c r="BK1479" s="29"/>
    </row>
    <row r="1480" spans="1:63" x14ac:dyDescent="0.25">
      <c r="A1480" s="13" t="s">
        <v>4489</v>
      </c>
      <c r="B1480" s="33" t="s">
        <v>4490</v>
      </c>
      <c r="C1480" s="13" t="s">
        <v>4491</v>
      </c>
      <c r="D1480" s="13" t="str">
        <f>IFERROR(VLOOKUP($B1480,[1]GICS!$C:$D,2,FALSE),"-")</f>
        <v>Consumer Staples</v>
      </c>
      <c r="E1480" s="14">
        <f>IFERROR(IF(VLOOKUP($B1480,'[1]Paste Only'!$D:$AM,4,FALSE)="-",VLOOKUP($B1480,'[1]Market Cap'!$A:$J,10,FALSE),VLOOKUP($B1480,'[1]Paste Only'!$D:$AM,4,FALSE)),"-")</f>
        <v>84.53</v>
      </c>
      <c r="F1480" s="14" t="str">
        <f>IFERROR(VLOOKUP($B1480,'[1]Paste Only'!$D:$AM,5,FALSE),"-")</f>
        <v>-</v>
      </c>
      <c r="G1480" s="15">
        <f>IFERROR(VLOOKUP($B1480,'[1]Paste Only'!$D:$AM,6,FALSE),"-")</f>
        <v>0</v>
      </c>
      <c r="H1480" s="15">
        <f>IFERROR(VLOOKUP($B1480,'[1]Paste Only'!$D:$AM,7,FALSE),"-")</f>
        <v>0</v>
      </c>
      <c r="I1480" s="15">
        <f>IFERROR(VLOOKUP($B1480,'[1]Paste Only'!$D:$AM,8,FALSE),"-")</f>
        <v>0</v>
      </c>
      <c r="J1480" s="34"/>
      <c r="K1480" s="34"/>
      <c r="L1480" s="14">
        <f>IFERROR(VLOOKUP($B1480,'[1]Paste Only'!$D:$AM,12,FALSE),"-")</f>
        <v>2.21</v>
      </c>
      <c r="M1480" s="14" t="str">
        <f>IFERROR(VLOOKUP($B1480,'[1]Paste Only'!$D:$AM,15,FALSE),"-")</f>
        <v>-</v>
      </c>
      <c r="N1480" s="30"/>
      <c r="O1480" s="18"/>
      <c r="P1480" s="19">
        <f t="shared" si="717"/>
        <v>0</v>
      </c>
      <c r="Q1480" s="20">
        <f t="shared" si="693"/>
        <v>0</v>
      </c>
      <c r="R1480" s="13">
        <f t="shared" si="694"/>
        <v>0</v>
      </c>
      <c r="S1480" s="13" t="str">
        <f>IFERROR(VLOOKUP($B1480,'[1]Market Cap'!$G:$I,3,FALSE),"-")</f>
        <v>Small Cap</v>
      </c>
      <c r="T1480" s="13"/>
      <c r="U1480" s="13"/>
      <c r="V1480" s="21">
        <f t="shared" si="691"/>
        <v>0</v>
      </c>
      <c r="W1480" s="21">
        <f t="shared" si="691"/>
        <v>0</v>
      </c>
      <c r="X1480" s="21">
        <f t="shared" si="691"/>
        <v>0</v>
      </c>
      <c r="Y1480" s="22">
        <f t="shared" si="695"/>
        <v>0</v>
      </c>
      <c r="Z1480" s="13">
        <f t="shared" si="696"/>
        <v>0</v>
      </c>
      <c r="AA1480" s="23">
        <f t="shared" si="697"/>
        <v>0</v>
      </c>
      <c r="AB1480" s="23">
        <f t="shared" si="698"/>
        <v>0</v>
      </c>
      <c r="AC1480" s="23">
        <f t="shared" si="699"/>
        <v>0</v>
      </c>
      <c r="AD1480" s="24">
        <f t="shared" si="700"/>
        <v>0</v>
      </c>
      <c r="AE1480" s="25">
        <f>IFERROR(VLOOKUP($B1480,'[1]Market Cap'!$G:$I,2,FALSE),"-")</f>
        <v>561.17429827000001</v>
      </c>
      <c r="AF1480" s="20">
        <f t="shared" si="701"/>
        <v>0</v>
      </c>
      <c r="AG1480" s="17">
        <f t="shared" si="702"/>
        <v>0</v>
      </c>
      <c r="AH1480" s="17">
        <f t="shared" si="703"/>
        <v>0</v>
      </c>
      <c r="AI1480" s="17" t="str">
        <f t="shared" si="704"/>
        <v>-</v>
      </c>
      <c r="AJ1480" s="26" t="str">
        <f>IFERROR(VLOOKUP($B1480,'[1]Paste Only'!$D:$AM,26,FALSE),"-")</f>
        <v>-</v>
      </c>
      <c r="AK1480" s="26" t="str">
        <f>IFERROR(VLOOKUP($B1480,'[1]Paste Only'!$D:$AM,23,FALSE),"-")</f>
        <v>-</v>
      </c>
      <c r="AL1480" s="26" t="str">
        <f>IFERROR(VLOOKUP($B1480,'[1]Paste Only'!$D:$AM,22,FALSE),"-")</f>
        <v>-</v>
      </c>
      <c r="AM1480" s="21" t="str">
        <f t="shared" si="692"/>
        <v>-</v>
      </c>
      <c r="AN1480" s="21" t="str">
        <f t="shared" si="692"/>
        <v>-</v>
      </c>
      <c r="AO1480" s="21" t="str">
        <f t="shared" si="692"/>
        <v>-</v>
      </c>
      <c r="AP1480" s="27">
        <f t="shared" si="705"/>
        <v>0</v>
      </c>
      <c r="AQ1480" s="27" t="str">
        <f t="shared" si="706"/>
        <v>-</v>
      </c>
      <c r="AR1480" s="27" t="str">
        <f t="shared" si="707"/>
        <v>-</v>
      </c>
      <c r="AS1480" s="27">
        <f t="shared" si="708"/>
        <v>0</v>
      </c>
      <c r="AT1480" s="27">
        <f t="shared" si="709"/>
        <v>0</v>
      </c>
      <c r="AU1480" s="27">
        <f t="shared" si="710"/>
        <v>0</v>
      </c>
      <c r="AV1480" s="21" t="str">
        <f t="shared" si="711"/>
        <v>0</v>
      </c>
      <c r="AW1480" s="27">
        <f t="shared" si="712"/>
        <v>0</v>
      </c>
      <c r="AX1480" s="27" t="str">
        <f t="shared" si="713"/>
        <v>-</v>
      </c>
      <c r="AY1480" s="27" t="str">
        <f t="shared" si="714"/>
        <v>-</v>
      </c>
      <c r="AZ1480" s="21" t="str">
        <f t="shared" si="715"/>
        <v>-</v>
      </c>
      <c r="BA1480" s="21" t="str">
        <f t="shared" si="716"/>
        <v>-</v>
      </c>
      <c r="BB1480" s="28"/>
      <c r="BC1480" s="28"/>
      <c r="BD1480" s="28"/>
      <c r="BE1480" s="28"/>
      <c r="BF1480" s="28"/>
      <c r="BG1480" s="29"/>
      <c r="BH1480" s="29"/>
      <c r="BI1480" s="29"/>
      <c r="BJ1480" s="29"/>
      <c r="BK1480" s="29"/>
    </row>
    <row r="1481" spans="1:63" x14ac:dyDescent="0.25">
      <c r="A1481" s="13" t="s">
        <v>4492</v>
      </c>
      <c r="B1481" s="33" t="s">
        <v>4493</v>
      </c>
      <c r="C1481" s="13" t="s">
        <v>4494</v>
      </c>
      <c r="D1481" s="13" t="str">
        <f>IFERROR(VLOOKUP($B1481,[1]GICS!$C:$D,2,FALSE),"-")</f>
        <v>Consumer Discretionary</v>
      </c>
      <c r="E1481" s="14">
        <f>IFERROR(IF(VLOOKUP($B1481,'[1]Paste Only'!$D:$AM,4,FALSE)="-",VLOOKUP($B1481,'[1]Market Cap'!$A:$J,10,FALSE),VLOOKUP($B1481,'[1]Paste Only'!$D:$AM,4,FALSE)),"-")</f>
        <v>92.27</v>
      </c>
      <c r="F1481" s="14" t="str">
        <f>IFERROR(VLOOKUP($B1481,'[1]Paste Only'!$D:$AM,5,FALSE),"-")</f>
        <v>-</v>
      </c>
      <c r="G1481" s="15">
        <f>IFERROR(VLOOKUP($B1481,'[1]Paste Only'!$D:$AM,6,FALSE),"-")</f>
        <v>0</v>
      </c>
      <c r="H1481" s="15">
        <f>IFERROR(VLOOKUP($B1481,'[1]Paste Only'!$D:$AM,7,FALSE),"-")</f>
        <v>0</v>
      </c>
      <c r="I1481" s="15">
        <f>IFERROR(VLOOKUP($B1481,'[1]Paste Only'!$D:$AM,8,FALSE),"-")</f>
        <v>0</v>
      </c>
      <c r="J1481" s="34"/>
      <c r="K1481" s="34"/>
      <c r="L1481" s="14">
        <f>IFERROR(VLOOKUP($B1481,'[1]Paste Only'!$D:$AM,12,FALSE),"-")</f>
        <v>4.8094479999999997</v>
      </c>
      <c r="M1481" s="14" t="str">
        <f>IFERROR(VLOOKUP($B1481,'[1]Paste Only'!$D:$AM,15,FALSE),"-")</f>
        <v>-</v>
      </c>
      <c r="N1481" s="30"/>
      <c r="O1481" s="18"/>
      <c r="P1481" s="19">
        <f t="shared" si="717"/>
        <v>0</v>
      </c>
      <c r="Q1481" s="20">
        <f t="shared" si="693"/>
        <v>0</v>
      </c>
      <c r="R1481" s="13">
        <f t="shared" si="694"/>
        <v>0</v>
      </c>
      <c r="S1481" s="13" t="str">
        <f>IFERROR(VLOOKUP($B1481,'[1]Market Cap'!$G:$I,3,FALSE),"-")</f>
        <v>Small Cap</v>
      </c>
      <c r="T1481" s="13"/>
      <c r="U1481" s="13"/>
      <c r="V1481" s="21">
        <f t="shared" si="691"/>
        <v>0</v>
      </c>
      <c r="W1481" s="21">
        <f t="shared" si="691"/>
        <v>0</v>
      </c>
      <c r="X1481" s="21">
        <f t="shared" si="691"/>
        <v>0</v>
      </c>
      <c r="Y1481" s="22">
        <f t="shared" si="695"/>
        <v>0</v>
      </c>
      <c r="Z1481" s="13">
        <f t="shared" si="696"/>
        <v>0</v>
      </c>
      <c r="AA1481" s="23">
        <f t="shared" si="697"/>
        <v>0</v>
      </c>
      <c r="AB1481" s="23">
        <f t="shared" si="698"/>
        <v>0</v>
      </c>
      <c r="AC1481" s="23">
        <f t="shared" si="699"/>
        <v>0</v>
      </c>
      <c r="AD1481" s="24">
        <f t="shared" si="700"/>
        <v>0</v>
      </c>
      <c r="AE1481" s="25">
        <f>IFERROR(VLOOKUP($B1481,'[1]Market Cap'!$G:$I,2,FALSE),"-")</f>
        <v>1088.7860000000001</v>
      </c>
      <c r="AF1481" s="20">
        <f t="shared" si="701"/>
        <v>0</v>
      </c>
      <c r="AG1481" s="17">
        <f t="shared" si="702"/>
        <v>0</v>
      </c>
      <c r="AH1481" s="17">
        <f t="shared" si="703"/>
        <v>0</v>
      </c>
      <c r="AI1481" s="17" t="str">
        <f t="shared" si="704"/>
        <v>-</v>
      </c>
      <c r="AJ1481" s="26" t="str">
        <f>IFERROR(VLOOKUP($B1481,'[1]Paste Only'!$D:$AM,26,FALSE),"-")</f>
        <v>-</v>
      </c>
      <c r="AK1481" s="26" t="str">
        <f>IFERROR(VLOOKUP($B1481,'[1]Paste Only'!$D:$AM,23,FALSE),"-")</f>
        <v>-</v>
      </c>
      <c r="AL1481" s="26" t="str">
        <f>IFERROR(VLOOKUP($B1481,'[1]Paste Only'!$D:$AM,22,FALSE),"-")</f>
        <v>-</v>
      </c>
      <c r="AM1481" s="21" t="str">
        <f t="shared" si="692"/>
        <v>-</v>
      </c>
      <c r="AN1481" s="21" t="str">
        <f t="shared" si="692"/>
        <v>-</v>
      </c>
      <c r="AO1481" s="21" t="str">
        <f t="shared" si="692"/>
        <v>-</v>
      </c>
      <c r="AP1481" s="27">
        <f t="shared" si="705"/>
        <v>0</v>
      </c>
      <c r="AQ1481" s="27" t="str">
        <f t="shared" si="706"/>
        <v>-</v>
      </c>
      <c r="AR1481" s="27" t="str">
        <f t="shared" si="707"/>
        <v>-</v>
      </c>
      <c r="AS1481" s="27">
        <f t="shared" si="708"/>
        <v>0</v>
      </c>
      <c r="AT1481" s="27">
        <f t="shared" si="709"/>
        <v>0</v>
      </c>
      <c r="AU1481" s="27">
        <f t="shared" si="710"/>
        <v>0</v>
      </c>
      <c r="AV1481" s="21" t="str">
        <f t="shared" si="711"/>
        <v>0</v>
      </c>
      <c r="AW1481" s="27">
        <f t="shared" si="712"/>
        <v>0</v>
      </c>
      <c r="AX1481" s="27" t="str">
        <f t="shared" si="713"/>
        <v>-</v>
      </c>
      <c r="AY1481" s="27" t="str">
        <f t="shared" si="714"/>
        <v>-</v>
      </c>
      <c r="AZ1481" s="21" t="str">
        <f t="shared" si="715"/>
        <v>-</v>
      </c>
      <c r="BA1481" s="21" t="str">
        <f t="shared" si="716"/>
        <v>-</v>
      </c>
      <c r="BB1481" s="28"/>
      <c r="BC1481" s="28"/>
      <c r="BD1481" s="28"/>
      <c r="BE1481" s="28"/>
      <c r="BF1481" s="28"/>
      <c r="BG1481" s="29"/>
      <c r="BH1481" s="29"/>
      <c r="BI1481" s="29"/>
      <c r="BJ1481" s="29"/>
      <c r="BK1481" s="29"/>
    </row>
    <row r="1482" spans="1:63" x14ac:dyDescent="0.25">
      <c r="A1482" s="13" t="s">
        <v>4495</v>
      </c>
      <c r="B1482" s="33" t="s">
        <v>4496</v>
      </c>
      <c r="C1482" s="13" t="s">
        <v>4497</v>
      </c>
      <c r="D1482" s="13" t="str">
        <f>IFERROR(VLOOKUP($B1482,[1]GICS!$C:$D,2,FALSE),"-")</f>
        <v>Industrials</v>
      </c>
      <c r="E1482" s="14">
        <f>IFERROR(IF(VLOOKUP($B1482,'[1]Paste Only'!$D:$AM,4,FALSE)="-",VLOOKUP($B1482,'[1]Market Cap'!$A:$J,10,FALSE),VLOOKUP($B1482,'[1]Paste Only'!$D:$AM,4,FALSE)),"-")</f>
        <v>113.5</v>
      </c>
      <c r="F1482" s="14" t="str">
        <f>IFERROR(VLOOKUP($B1482,'[1]Paste Only'!$D:$AM,5,FALSE),"-")</f>
        <v>-</v>
      </c>
      <c r="G1482" s="15">
        <f>IFERROR(VLOOKUP($B1482,'[1]Paste Only'!$D:$AM,6,FALSE),"-")</f>
        <v>0</v>
      </c>
      <c r="H1482" s="15">
        <f>IFERROR(VLOOKUP($B1482,'[1]Paste Only'!$D:$AM,7,FALSE),"-")</f>
        <v>0</v>
      </c>
      <c r="I1482" s="15">
        <f>IFERROR(VLOOKUP($B1482,'[1]Paste Only'!$D:$AM,8,FALSE),"-")</f>
        <v>0</v>
      </c>
      <c r="J1482" s="34"/>
      <c r="K1482" s="34"/>
      <c r="L1482" s="14">
        <f>IFERROR(VLOOKUP($B1482,'[1]Paste Only'!$D:$AM,12,FALSE),"-")</f>
        <v>-0.31</v>
      </c>
      <c r="M1482" s="14" t="str">
        <f>IFERROR(VLOOKUP($B1482,'[1]Paste Only'!$D:$AM,15,FALSE),"-")</f>
        <v>-</v>
      </c>
      <c r="N1482" s="30"/>
      <c r="O1482" s="18"/>
      <c r="P1482" s="19">
        <f t="shared" si="717"/>
        <v>0</v>
      </c>
      <c r="Q1482" s="20">
        <f t="shared" si="693"/>
        <v>0</v>
      </c>
      <c r="R1482" s="13">
        <f t="shared" si="694"/>
        <v>0</v>
      </c>
      <c r="S1482" s="13" t="str">
        <f>IFERROR(VLOOKUP($B1482,'[1]Market Cap'!$G:$I,3,FALSE),"-")</f>
        <v>Small Cap</v>
      </c>
      <c r="T1482" s="13"/>
      <c r="U1482" s="13"/>
      <c r="V1482" s="21">
        <f t="shared" si="691"/>
        <v>0</v>
      </c>
      <c r="W1482" s="21">
        <f t="shared" si="691"/>
        <v>0</v>
      </c>
      <c r="X1482" s="21">
        <f t="shared" si="691"/>
        <v>0</v>
      </c>
      <c r="Y1482" s="22">
        <f t="shared" si="695"/>
        <v>0</v>
      </c>
      <c r="Z1482" s="13">
        <f t="shared" si="696"/>
        <v>0</v>
      </c>
      <c r="AA1482" s="23">
        <f t="shared" si="697"/>
        <v>0</v>
      </c>
      <c r="AB1482" s="23">
        <f t="shared" si="698"/>
        <v>0</v>
      </c>
      <c r="AC1482" s="23">
        <f t="shared" si="699"/>
        <v>0</v>
      </c>
      <c r="AD1482" s="24">
        <f t="shared" si="700"/>
        <v>0</v>
      </c>
      <c r="AE1482" s="25">
        <f>IFERROR(VLOOKUP($B1482,'[1]Market Cap'!$G:$I,2,FALSE),"-")</f>
        <v>313.75592690000002</v>
      </c>
      <c r="AF1482" s="20">
        <f t="shared" si="701"/>
        <v>0</v>
      </c>
      <c r="AG1482" s="17">
        <f t="shared" si="702"/>
        <v>0</v>
      </c>
      <c r="AH1482" s="17">
        <f t="shared" si="703"/>
        <v>0</v>
      </c>
      <c r="AI1482" s="17" t="str">
        <f t="shared" si="704"/>
        <v>-</v>
      </c>
      <c r="AJ1482" s="26" t="str">
        <f>IFERROR(VLOOKUP($B1482,'[1]Paste Only'!$D:$AM,26,FALSE),"-")</f>
        <v>-</v>
      </c>
      <c r="AK1482" s="26" t="str">
        <f>IFERROR(VLOOKUP($B1482,'[1]Paste Only'!$D:$AM,23,FALSE),"-")</f>
        <v>-</v>
      </c>
      <c r="AL1482" s="26" t="str">
        <f>IFERROR(VLOOKUP($B1482,'[1]Paste Only'!$D:$AM,22,FALSE),"-")</f>
        <v>-</v>
      </c>
      <c r="AM1482" s="21" t="str">
        <f t="shared" si="692"/>
        <v>-</v>
      </c>
      <c r="AN1482" s="21" t="str">
        <f t="shared" si="692"/>
        <v>-</v>
      </c>
      <c r="AO1482" s="21" t="str">
        <f t="shared" si="692"/>
        <v>-</v>
      </c>
      <c r="AP1482" s="27">
        <f t="shared" si="705"/>
        <v>0</v>
      </c>
      <c r="AQ1482" s="27" t="str">
        <f t="shared" si="706"/>
        <v>-</v>
      </c>
      <c r="AR1482" s="27" t="str">
        <f t="shared" si="707"/>
        <v>-</v>
      </c>
      <c r="AS1482" s="27">
        <f t="shared" si="708"/>
        <v>0</v>
      </c>
      <c r="AT1482" s="27">
        <f t="shared" si="709"/>
        <v>0</v>
      </c>
      <c r="AU1482" s="27">
        <f t="shared" si="710"/>
        <v>0</v>
      </c>
      <c r="AV1482" s="21" t="str">
        <f t="shared" si="711"/>
        <v>0</v>
      </c>
      <c r="AW1482" s="27">
        <f t="shared" si="712"/>
        <v>0</v>
      </c>
      <c r="AX1482" s="27" t="str">
        <f t="shared" si="713"/>
        <v>-</v>
      </c>
      <c r="AY1482" s="27" t="str">
        <f t="shared" si="714"/>
        <v>-</v>
      </c>
      <c r="AZ1482" s="21" t="str">
        <f t="shared" si="715"/>
        <v>-</v>
      </c>
      <c r="BA1482" s="21" t="str">
        <f t="shared" si="716"/>
        <v>-</v>
      </c>
      <c r="BB1482" s="28"/>
      <c r="BC1482" s="28"/>
      <c r="BD1482" s="28"/>
      <c r="BE1482" s="28"/>
      <c r="BF1482" s="28"/>
      <c r="BG1482" s="29"/>
      <c r="BH1482" s="29"/>
      <c r="BI1482" s="29"/>
      <c r="BJ1482" s="29"/>
      <c r="BK1482" s="29"/>
    </row>
    <row r="1483" spans="1:63" x14ac:dyDescent="0.25">
      <c r="A1483" s="13" t="s">
        <v>4498</v>
      </c>
      <c r="B1483" s="33" t="s">
        <v>4499</v>
      </c>
      <c r="C1483" s="13" t="s">
        <v>4500</v>
      </c>
      <c r="D1483" s="13" t="str">
        <f>IFERROR(VLOOKUP($B1483,[1]GICS!$C:$D,2,FALSE),"-")</f>
        <v>Consumer Staples</v>
      </c>
      <c r="E1483" s="14">
        <f>IFERROR(IF(VLOOKUP($B1483,'[1]Paste Only'!$D:$AM,4,FALSE)="-",VLOOKUP($B1483,'[1]Market Cap'!$A:$J,10,FALSE),VLOOKUP($B1483,'[1]Paste Only'!$D:$AM,4,FALSE)),"-")</f>
        <v>207.2</v>
      </c>
      <c r="F1483" s="14" t="str">
        <f>IFERROR(VLOOKUP($B1483,'[1]Paste Only'!$D:$AM,5,FALSE),"-")</f>
        <v>-</v>
      </c>
      <c r="G1483" s="15">
        <f>IFERROR(VLOOKUP($B1483,'[1]Paste Only'!$D:$AM,6,FALSE),"-")</f>
        <v>0</v>
      </c>
      <c r="H1483" s="15">
        <f>IFERROR(VLOOKUP($B1483,'[1]Paste Only'!$D:$AM,7,FALSE),"-")</f>
        <v>0</v>
      </c>
      <c r="I1483" s="15">
        <f>IFERROR(VLOOKUP($B1483,'[1]Paste Only'!$D:$AM,8,FALSE),"-")</f>
        <v>0</v>
      </c>
      <c r="J1483" s="34"/>
      <c r="K1483" s="34"/>
      <c r="L1483" s="14">
        <f>IFERROR(VLOOKUP($B1483,'[1]Paste Only'!$D:$AM,12,FALSE),"-")</f>
        <v>-4.96</v>
      </c>
      <c r="M1483" s="14" t="str">
        <f>IFERROR(VLOOKUP($B1483,'[1]Paste Only'!$D:$AM,15,FALSE),"-")</f>
        <v>-</v>
      </c>
      <c r="N1483" s="30"/>
      <c r="O1483" s="18"/>
      <c r="P1483" s="19">
        <f t="shared" si="717"/>
        <v>0</v>
      </c>
      <c r="Q1483" s="20">
        <f t="shared" si="693"/>
        <v>0</v>
      </c>
      <c r="R1483" s="13">
        <f t="shared" si="694"/>
        <v>0</v>
      </c>
      <c r="S1483" s="13" t="str">
        <f>IFERROR(VLOOKUP($B1483,'[1]Market Cap'!$G:$I,3,FALSE),"-")</f>
        <v>Small Cap</v>
      </c>
      <c r="T1483" s="13"/>
      <c r="U1483" s="13"/>
      <c r="V1483" s="21">
        <f t="shared" si="691"/>
        <v>0</v>
      </c>
      <c r="W1483" s="21">
        <f t="shared" si="691"/>
        <v>0</v>
      </c>
      <c r="X1483" s="21">
        <f t="shared" si="691"/>
        <v>0</v>
      </c>
      <c r="Y1483" s="22">
        <f t="shared" si="695"/>
        <v>0</v>
      </c>
      <c r="Z1483" s="13">
        <f t="shared" si="696"/>
        <v>0</v>
      </c>
      <c r="AA1483" s="23">
        <f t="shared" si="697"/>
        <v>0</v>
      </c>
      <c r="AB1483" s="23">
        <f t="shared" si="698"/>
        <v>0</v>
      </c>
      <c r="AC1483" s="23">
        <f t="shared" si="699"/>
        <v>0</v>
      </c>
      <c r="AD1483" s="24">
        <f t="shared" si="700"/>
        <v>0</v>
      </c>
      <c r="AE1483" s="25">
        <f>IFERROR(VLOOKUP($B1483,'[1]Market Cap'!$G:$I,2,FALSE),"-")</f>
        <v>969.33398016000001</v>
      </c>
      <c r="AF1483" s="20">
        <f t="shared" si="701"/>
        <v>0</v>
      </c>
      <c r="AG1483" s="17">
        <f t="shared" si="702"/>
        <v>0</v>
      </c>
      <c r="AH1483" s="17">
        <f t="shared" si="703"/>
        <v>0</v>
      </c>
      <c r="AI1483" s="17" t="str">
        <f t="shared" si="704"/>
        <v>-</v>
      </c>
      <c r="AJ1483" s="26" t="str">
        <f>IFERROR(VLOOKUP($B1483,'[1]Paste Only'!$D:$AM,26,FALSE),"-")</f>
        <v>-</v>
      </c>
      <c r="AK1483" s="26" t="str">
        <f>IFERROR(VLOOKUP($B1483,'[1]Paste Only'!$D:$AM,23,FALSE),"-")</f>
        <v>-</v>
      </c>
      <c r="AL1483" s="26" t="str">
        <f>IFERROR(VLOOKUP($B1483,'[1]Paste Only'!$D:$AM,22,FALSE),"-")</f>
        <v>-</v>
      </c>
      <c r="AM1483" s="21" t="str">
        <f t="shared" si="692"/>
        <v>-</v>
      </c>
      <c r="AN1483" s="21" t="str">
        <f t="shared" si="692"/>
        <v>-</v>
      </c>
      <c r="AO1483" s="21" t="str">
        <f t="shared" si="692"/>
        <v>-</v>
      </c>
      <c r="AP1483" s="27">
        <f t="shared" si="705"/>
        <v>0</v>
      </c>
      <c r="AQ1483" s="27" t="str">
        <f t="shared" si="706"/>
        <v>-</v>
      </c>
      <c r="AR1483" s="27" t="str">
        <f t="shared" si="707"/>
        <v>-</v>
      </c>
      <c r="AS1483" s="27">
        <f t="shared" si="708"/>
        <v>0</v>
      </c>
      <c r="AT1483" s="27">
        <f t="shared" si="709"/>
        <v>0</v>
      </c>
      <c r="AU1483" s="27">
        <f t="shared" si="710"/>
        <v>0</v>
      </c>
      <c r="AV1483" s="21" t="str">
        <f t="shared" si="711"/>
        <v>0</v>
      </c>
      <c r="AW1483" s="27">
        <f t="shared" si="712"/>
        <v>0</v>
      </c>
      <c r="AX1483" s="27" t="str">
        <f t="shared" si="713"/>
        <v>-</v>
      </c>
      <c r="AY1483" s="27" t="str">
        <f t="shared" si="714"/>
        <v>-</v>
      </c>
      <c r="AZ1483" s="21" t="str">
        <f t="shared" si="715"/>
        <v>-</v>
      </c>
      <c r="BA1483" s="21" t="str">
        <f t="shared" si="716"/>
        <v>-</v>
      </c>
      <c r="BB1483" s="28"/>
      <c r="BC1483" s="28"/>
      <c r="BD1483" s="28"/>
      <c r="BE1483" s="28"/>
      <c r="BF1483" s="28"/>
      <c r="BG1483" s="29"/>
      <c r="BH1483" s="29"/>
      <c r="BI1483" s="29"/>
      <c r="BJ1483" s="29"/>
      <c r="BK1483" s="29"/>
    </row>
    <row r="1484" spans="1:63" x14ac:dyDescent="0.25">
      <c r="A1484" s="13" t="s">
        <v>4501</v>
      </c>
      <c r="B1484" s="33" t="s">
        <v>4502</v>
      </c>
      <c r="C1484" s="13" t="s">
        <v>4503</v>
      </c>
      <c r="D1484" s="13" t="str">
        <f>IFERROR(VLOOKUP($B1484,[1]GICS!$C:$D,2,FALSE),"-")</f>
        <v>Materials</v>
      </c>
      <c r="E1484" s="14">
        <f>IFERROR(IF(VLOOKUP($B1484,'[1]Paste Only'!$D:$AM,4,FALSE)="-",VLOOKUP($B1484,'[1]Market Cap'!$A:$J,10,FALSE),VLOOKUP($B1484,'[1]Paste Only'!$D:$AM,4,FALSE)),"-")</f>
        <v>899.45</v>
      </c>
      <c r="F1484" s="14" t="str">
        <f>IFERROR(VLOOKUP($B1484,'[1]Paste Only'!$D:$AM,5,FALSE),"-")</f>
        <v>-</v>
      </c>
      <c r="G1484" s="15">
        <f>IFERROR(VLOOKUP($B1484,'[1]Paste Only'!$D:$AM,6,FALSE),"-")</f>
        <v>0</v>
      </c>
      <c r="H1484" s="15">
        <f>IFERROR(VLOOKUP($B1484,'[1]Paste Only'!$D:$AM,7,FALSE),"-")</f>
        <v>0</v>
      </c>
      <c r="I1484" s="15">
        <f>IFERROR(VLOOKUP($B1484,'[1]Paste Only'!$D:$AM,8,FALSE),"-")</f>
        <v>0</v>
      </c>
      <c r="J1484" s="34"/>
      <c r="K1484" s="34"/>
      <c r="L1484" s="14">
        <f>IFERROR(VLOOKUP($B1484,'[1]Paste Only'!$D:$AM,12,FALSE),"-")</f>
        <v>92.46</v>
      </c>
      <c r="M1484" s="14" t="str">
        <f>IFERROR(VLOOKUP($B1484,'[1]Paste Only'!$D:$AM,15,FALSE),"-")</f>
        <v>-</v>
      </c>
      <c r="N1484" s="30"/>
      <c r="O1484" s="18"/>
      <c r="P1484" s="19">
        <f t="shared" si="717"/>
        <v>0</v>
      </c>
      <c r="Q1484" s="20">
        <f t="shared" si="693"/>
        <v>0</v>
      </c>
      <c r="R1484" s="13">
        <f t="shared" si="694"/>
        <v>0</v>
      </c>
      <c r="S1484" s="13" t="str">
        <f>IFERROR(VLOOKUP($B1484,'[1]Market Cap'!$G:$I,3,FALSE),"-")</f>
        <v>Small Cap</v>
      </c>
      <c r="T1484" s="13"/>
      <c r="U1484" s="13"/>
      <c r="V1484" s="21">
        <f t="shared" si="691"/>
        <v>0</v>
      </c>
      <c r="W1484" s="21">
        <f t="shared" si="691"/>
        <v>0</v>
      </c>
      <c r="X1484" s="21">
        <f t="shared" si="691"/>
        <v>0</v>
      </c>
      <c r="Y1484" s="22">
        <f t="shared" si="695"/>
        <v>0</v>
      </c>
      <c r="Z1484" s="13">
        <f t="shared" si="696"/>
        <v>0</v>
      </c>
      <c r="AA1484" s="23">
        <f t="shared" si="697"/>
        <v>0</v>
      </c>
      <c r="AB1484" s="23">
        <f t="shared" si="698"/>
        <v>0</v>
      </c>
      <c r="AC1484" s="23">
        <f t="shared" si="699"/>
        <v>0</v>
      </c>
      <c r="AD1484" s="24">
        <f t="shared" si="700"/>
        <v>0</v>
      </c>
      <c r="AE1484" s="25">
        <f>IFERROR(VLOOKUP($B1484,'[1]Market Cap'!$G:$I,2,FALSE),"-")</f>
        <v>816.62504620000004</v>
      </c>
      <c r="AF1484" s="20">
        <f t="shared" si="701"/>
        <v>0</v>
      </c>
      <c r="AG1484" s="17">
        <f t="shared" si="702"/>
        <v>0</v>
      </c>
      <c r="AH1484" s="17">
        <f t="shared" si="703"/>
        <v>0</v>
      </c>
      <c r="AI1484" s="17" t="str">
        <f t="shared" si="704"/>
        <v>-</v>
      </c>
      <c r="AJ1484" s="26" t="str">
        <f>IFERROR(VLOOKUP($B1484,'[1]Paste Only'!$D:$AM,26,FALSE),"-")</f>
        <v>-</v>
      </c>
      <c r="AK1484" s="26" t="str">
        <f>IFERROR(VLOOKUP($B1484,'[1]Paste Only'!$D:$AM,23,FALSE),"-")</f>
        <v>-</v>
      </c>
      <c r="AL1484" s="26" t="str">
        <f>IFERROR(VLOOKUP($B1484,'[1]Paste Only'!$D:$AM,22,FALSE),"-")</f>
        <v>-</v>
      </c>
      <c r="AM1484" s="21" t="str">
        <f t="shared" si="692"/>
        <v>-</v>
      </c>
      <c r="AN1484" s="21" t="str">
        <f t="shared" si="692"/>
        <v>-</v>
      </c>
      <c r="AO1484" s="21" t="str">
        <f t="shared" si="692"/>
        <v>-</v>
      </c>
      <c r="AP1484" s="27">
        <f t="shared" si="705"/>
        <v>0</v>
      </c>
      <c r="AQ1484" s="27" t="str">
        <f t="shared" si="706"/>
        <v>-</v>
      </c>
      <c r="AR1484" s="27" t="str">
        <f t="shared" si="707"/>
        <v>-</v>
      </c>
      <c r="AS1484" s="27">
        <f t="shared" si="708"/>
        <v>0</v>
      </c>
      <c r="AT1484" s="27">
        <f t="shared" si="709"/>
        <v>0</v>
      </c>
      <c r="AU1484" s="27">
        <f t="shared" si="710"/>
        <v>0</v>
      </c>
      <c r="AV1484" s="21" t="str">
        <f t="shared" si="711"/>
        <v>0</v>
      </c>
      <c r="AW1484" s="27">
        <f t="shared" si="712"/>
        <v>0</v>
      </c>
      <c r="AX1484" s="27" t="str">
        <f t="shared" si="713"/>
        <v>-</v>
      </c>
      <c r="AY1484" s="27" t="str">
        <f t="shared" si="714"/>
        <v>-</v>
      </c>
      <c r="AZ1484" s="21" t="str">
        <f t="shared" si="715"/>
        <v>-</v>
      </c>
      <c r="BA1484" s="21" t="str">
        <f t="shared" si="716"/>
        <v>-</v>
      </c>
      <c r="BB1484" s="28"/>
      <c r="BC1484" s="28"/>
      <c r="BD1484" s="28"/>
      <c r="BE1484" s="28"/>
      <c r="BF1484" s="28"/>
      <c r="BG1484" s="29"/>
      <c r="BH1484" s="29"/>
      <c r="BI1484" s="29"/>
      <c r="BJ1484" s="29"/>
      <c r="BK1484" s="29"/>
    </row>
    <row r="1485" spans="1:63" x14ac:dyDescent="0.25">
      <c r="A1485" s="13" t="s">
        <v>4504</v>
      </c>
      <c r="B1485" s="33" t="s">
        <v>4505</v>
      </c>
      <c r="C1485" s="13" t="s">
        <v>4506</v>
      </c>
      <c r="D1485" s="13" t="str">
        <f>IFERROR(VLOOKUP($B1485,[1]GICS!$C:$D,2,FALSE),"-")</f>
        <v>Information Technology</v>
      </c>
      <c r="E1485" s="14" t="str">
        <f>IFERROR(IF(VLOOKUP($B1485,'[1]Paste Only'!$D:$AM,4,FALSE)="-",VLOOKUP($B1485,'[1]Market Cap'!$A:$J,10,FALSE),VLOOKUP($B1485,'[1]Paste Only'!$D:$AM,4,FALSE)),"-")</f>
        <v>-</v>
      </c>
      <c r="F1485" s="14" t="str">
        <f>IFERROR(VLOOKUP($B1485,'[1]Paste Only'!$D:$AM,5,FALSE),"-")</f>
        <v>-</v>
      </c>
      <c r="G1485" s="15">
        <f>IFERROR(VLOOKUP($B1485,'[1]Paste Only'!$D:$AM,6,FALSE),"-")</f>
        <v>0</v>
      </c>
      <c r="H1485" s="15">
        <f>IFERROR(VLOOKUP($B1485,'[1]Paste Only'!$D:$AM,7,FALSE),"-")</f>
        <v>0</v>
      </c>
      <c r="I1485" s="15">
        <f>IFERROR(VLOOKUP($B1485,'[1]Paste Only'!$D:$AM,8,FALSE),"-")</f>
        <v>0</v>
      </c>
      <c r="J1485" s="34"/>
      <c r="K1485" s="34"/>
      <c r="L1485" s="14" t="str">
        <f>IFERROR(VLOOKUP($B1485,'[1]Paste Only'!$D:$AM,12,FALSE),"-")</f>
        <v>-</v>
      </c>
      <c r="M1485" s="14" t="str">
        <f>IFERROR(VLOOKUP($B1485,'[1]Paste Only'!$D:$AM,15,FALSE),"-")</f>
        <v>-</v>
      </c>
      <c r="N1485" s="30"/>
      <c r="O1485" s="18"/>
      <c r="P1485" s="19">
        <f t="shared" si="717"/>
        <v>0</v>
      </c>
      <c r="Q1485" s="20">
        <f t="shared" si="693"/>
        <v>0</v>
      </c>
      <c r="R1485" s="13">
        <f t="shared" si="694"/>
        <v>0</v>
      </c>
      <c r="S1485" s="13" t="str">
        <f>IFERROR(VLOOKUP($B1485,'[1]Market Cap'!$G:$I,3,FALSE),"-")</f>
        <v>-</v>
      </c>
      <c r="T1485" s="13"/>
      <c r="U1485" s="13"/>
      <c r="V1485" s="21">
        <f t="shared" si="691"/>
        <v>0</v>
      </c>
      <c r="W1485" s="21">
        <f t="shared" si="691"/>
        <v>0</v>
      </c>
      <c r="X1485" s="21">
        <f t="shared" si="691"/>
        <v>0</v>
      </c>
      <c r="Y1485" s="22">
        <f t="shared" si="695"/>
        <v>0</v>
      </c>
      <c r="Z1485" s="13">
        <f t="shared" si="696"/>
        <v>0</v>
      </c>
      <c r="AA1485" s="23">
        <f t="shared" si="697"/>
        <v>0</v>
      </c>
      <c r="AB1485" s="23">
        <f t="shared" si="698"/>
        <v>0</v>
      </c>
      <c r="AC1485" s="23">
        <f t="shared" si="699"/>
        <v>0</v>
      </c>
      <c r="AD1485" s="24">
        <f t="shared" si="700"/>
        <v>0</v>
      </c>
      <c r="AE1485" s="25" t="str">
        <f>IFERROR(VLOOKUP($B1485,'[1]Market Cap'!$G:$I,2,FALSE),"-")</f>
        <v>-</v>
      </c>
      <c r="AF1485" s="20">
        <f t="shared" si="701"/>
        <v>0</v>
      </c>
      <c r="AG1485" s="17">
        <f t="shared" si="702"/>
        <v>0</v>
      </c>
      <c r="AH1485" s="17">
        <f t="shared" si="703"/>
        <v>0</v>
      </c>
      <c r="AI1485" s="17" t="str">
        <f t="shared" si="704"/>
        <v>-</v>
      </c>
      <c r="AJ1485" s="26" t="str">
        <f>IFERROR(VLOOKUP($B1485,'[1]Paste Only'!$D:$AM,26,FALSE),"-")</f>
        <v>-</v>
      </c>
      <c r="AK1485" s="26" t="str">
        <f>IFERROR(VLOOKUP($B1485,'[1]Paste Only'!$D:$AM,23,FALSE),"-")</f>
        <v>-</v>
      </c>
      <c r="AL1485" s="26" t="str">
        <f>IFERROR(VLOOKUP($B1485,'[1]Paste Only'!$D:$AM,22,FALSE),"-")</f>
        <v>-</v>
      </c>
      <c r="AM1485" s="21" t="str">
        <f t="shared" si="692"/>
        <v>-</v>
      </c>
      <c r="AN1485" s="21" t="str">
        <f t="shared" si="692"/>
        <v>-</v>
      </c>
      <c r="AO1485" s="21" t="str">
        <f t="shared" si="692"/>
        <v>-</v>
      </c>
      <c r="AP1485" s="27">
        <f t="shared" si="705"/>
        <v>0</v>
      </c>
      <c r="AQ1485" s="27" t="str">
        <f t="shared" si="706"/>
        <v>-</v>
      </c>
      <c r="AR1485" s="27" t="str">
        <f t="shared" si="707"/>
        <v>-</v>
      </c>
      <c r="AS1485" s="27">
        <f t="shared" si="708"/>
        <v>0</v>
      </c>
      <c r="AT1485" s="27">
        <f t="shared" si="709"/>
        <v>0</v>
      </c>
      <c r="AU1485" s="27">
        <f t="shared" si="710"/>
        <v>0</v>
      </c>
      <c r="AV1485" s="21" t="str">
        <f t="shared" si="711"/>
        <v>0</v>
      </c>
      <c r="AW1485" s="27">
        <f t="shared" si="712"/>
        <v>0</v>
      </c>
      <c r="AX1485" s="27" t="str">
        <f t="shared" si="713"/>
        <v>-</v>
      </c>
      <c r="AY1485" s="27" t="str">
        <f t="shared" si="714"/>
        <v>-</v>
      </c>
      <c r="AZ1485" s="21" t="str">
        <f t="shared" si="715"/>
        <v>-</v>
      </c>
      <c r="BA1485" s="21" t="str">
        <f t="shared" si="716"/>
        <v>-</v>
      </c>
      <c r="BB1485" s="28"/>
      <c r="BC1485" s="28"/>
      <c r="BD1485" s="28"/>
      <c r="BE1485" s="28"/>
      <c r="BF1485" s="28"/>
      <c r="BG1485" s="29"/>
      <c r="BH1485" s="29"/>
      <c r="BI1485" s="29"/>
      <c r="BJ1485" s="29"/>
      <c r="BK1485" s="29"/>
    </row>
    <row r="1486" spans="1:63" x14ac:dyDescent="0.25">
      <c r="A1486" s="13" t="s">
        <v>4507</v>
      </c>
      <c r="B1486" s="33" t="s">
        <v>4508</v>
      </c>
      <c r="C1486" s="13" t="s">
        <v>4509</v>
      </c>
      <c r="D1486" s="13" t="str">
        <f>IFERROR(VLOOKUP($B1486,[1]GICS!$C:$D,2,FALSE),"-")</f>
        <v>Consumer Discretionary</v>
      </c>
      <c r="E1486" s="14">
        <f>IFERROR(IF(VLOOKUP($B1486,'[1]Paste Only'!$D:$AM,4,FALSE)="-",VLOOKUP($B1486,'[1]Market Cap'!$A:$J,10,FALSE),VLOOKUP($B1486,'[1]Paste Only'!$D:$AM,4,FALSE)),"-")</f>
        <v>592.4</v>
      </c>
      <c r="F1486" s="14" t="str">
        <f>IFERROR(VLOOKUP($B1486,'[1]Paste Only'!$D:$AM,5,FALSE),"-")</f>
        <v>-</v>
      </c>
      <c r="G1486" s="15">
        <f>IFERROR(VLOOKUP($B1486,'[1]Paste Only'!$D:$AM,6,FALSE),"-")</f>
        <v>0</v>
      </c>
      <c r="H1486" s="15">
        <f>IFERROR(VLOOKUP($B1486,'[1]Paste Only'!$D:$AM,7,FALSE),"-")</f>
        <v>0</v>
      </c>
      <c r="I1486" s="15">
        <f>IFERROR(VLOOKUP($B1486,'[1]Paste Only'!$D:$AM,8,FALSE),"-")</f>
        <v>0</v>
      </c>
      <c r="J1486" s="34"/>
      <c r="K1486" s="34"/>
      <c r="L1486" s="14">
        <f>IFERROR(VLOOKUP($B1486,'[1]Paste Only'!$D:$AM,12,FALSE),"-")</f>
        <v>18.149999999999999</v>
      </c>
      <c r="M1486" s="14" t="str">
        <f>IFERROR(VLOOKUP($B1486,'[1]Paste Only'!$D:$AM,15,FALSE),"-")</f>
        <v>-</v>
      </c>
      <c r="N1486" s="30"/>
      <c r="O1486" s="18"/>
      <c r="P1486" s="19">
        <f t="shared" si="717"/>
        <v>0</v>
      </c>
      <c r="Q1486" s="20">
        <f t="shared" si="693"/>
        <v>0</v>
      </c>
      <c r="R1486" s="13">
        <f t="shared" si="694"/>
        <v>0</v>
      </c>
      <c r="S1486" s="13" t="str">
        <f>IFERROR(VLOOKUP($B1486,'[1]Market Cap'!$G:$I,3,FALSE),"-")</f>
        <v>Small Cap</v>
      </c>
      <c r="T1486" s="13"/>
      <c r="U1486" s="13"/>
      <c r="V1486" s="21">
        <f t="shared" si="691"/>
        <v>0</v>
      </c>
      <c r="W1486" s="21">
        <f t="shared" si="691"/>
        <v>0</v>
      </c>
      <c r="X1486" s="21">
        <f t="shared" si="691"/>
        <v>0</v>
      </c>
      <c r="Y1486" s="22">
        <f t="shared" si="695"/>
        <v>0</v>
      </c>
      <c r="Z1486" s="13">
        <f t="shared" si="696"/>
        <v>0</v>
      </c>
      <c r="AA1486" s="23">
        <f t="shared" si="697"/>
        <v>0</v>
      </c>
      <c r="AB1486" s="23">
        <f t="shared" si="698"/>
        <v>0</v>
      </c>
      <c r="AC1486" s="23">
        <f t="shared" si="699"/>
        <v>0</v>
      </c>
      <c r="AD1486" s="24">
        <f t="shared" si="700"/>
        <v>0</v>
      </c>
      <c r="AE1486" s="25">
        <f>IFERROR(VLOOKUP($B1486,'[1]Market Cap'!$G:$I,2,FALSE),"-")</f>
        <v>1466.0063560000001</v>
      </c>
      <c r="AF1486" s="20">
        <f t="shared" si="701"/>
        <v>0</v>
      </c>
      <c r="AG1486" s="17">
        <f t="shared" si="702"/>
        <v>0</v>
      </c>
      <c r="AH1486" s="17">
        <f t="shared" si="703"/>
        <v>0</v>
      </c>
      <c r="AI1486" s="17" t="str">
        <f t="shared" si="704"/>
        <v>-</v>
      </c>
      <c r="AJ1486" s="26" t="str">
        <f>IFERROR(VLOOKUP($B1486,'[1]Paste Only'!$D:$AM,26,FALSE),"-")</f>
        <v>-</v>
      </c>
      <c r="AK1486" s="26" t="str">
        <f>IFERROR(VLOOKUP($B1486,'[1]Paste Only'!$D:$AM,23,FALSE),"-")</f>
        <v>-</v>
      </c>
      <c r="AL1486" s="26" t="str">
        <f>IFERROR(VLOOKUP($B1486,'[1]Paste Only'!$D:$AM,22,FALSE),"-")</f>
        <v>-</v>
      </c>
      <c r="AM1486" s="21" t="str">
        <f t="shared" si="692"/>
        <v>-</v>
      </c>
      <c r="AN1486" s="21" t="str">
        <f t="shared" si="692"/>
        <v>-</v>
      </c>
      <c r="AO1486" s="21" t="str">
        <f t="shared" si="692"/>
        <v>-</v>
      </c>
      <c r="AP1486" s="27">
        <f t="shared" si="705"/>
        <v>0</v>
      </c>
      <c r="AQ1486" s="27" t="str">
        <f t="shared" si="706"/>
        <v>-</v>
      </c>
      <c r="AR1486" s="27" t="str">
        <f t="shared" si="707"/>
        <v>-</v>
      </c>
      <c r="AS1486" s="27">
        <f t="shared" si="708"/>
        <v>0</v>
      </c>
      <c r="AT1486" s="27">
        <f t="shared" si="709"/>
        <v>0</v>
      </c>
      <c r="AU1486" s="27">
        <f t="shared" si="710"/>
        <v>0</v>
      </c>
      <c r="AV1486" s="21" t="str">
        <f t="shared" si="711"/>
        <v>0</v>
      </c>
      <c r="AW1486" s="27">
        <f t="shared" si="712"/>
        <v>0</v>
      </c>
      <c r="AX1486" s="27" t="str">
        <f t="shared" si="713"/>
        <v>-</v>
      </c>
      <c r="AY1486" s="27" t="str">
        <f t="shared" si="714"/>
        <v>-</v>
      </c>
      <c r="AZ1486" s="21" t="str">
        <f t="shared" si="715"/>
        <v>-</v>
      </c>
      <c r="BA1486" s="21" t="str">
        <f t="shared" si="716"/>
        <v>-</v>
      </c>
      <c r="BB1486" s="28"/>
      <c r="BC1486" s="28"/>
      <c r="BD1486" s="28"/>
      <c r="BE1486" s="28"/>
      <c r="BF1486" s="28"/>
      <c r="BG1486" s="29"/>
      <c r="BH1486" s="29"/>
      <c r="BI1486" s="29"/>
      <c r="BJ1486" s="29"/>
      <c r="BK1486" s="29"/>
    </row>
    <row r="1487" spans="1:63" x14ac:dyDescent="0.25">
      <c r="A1487" s="13" t="s">
        <v>4510</v>
      </c>
      <c r="B1487" s="33" t="s">
        <v>4511</v>
      </c>
      <c r="C1487" s="13" t="s">
        <v>4512</v>
      </c>
      <c r="D1487" s="13" t="str">
        <f>IFERROR(VLOOKUP($B1487,[1]GICS!$C:$D,2,FALSE),"-")</f>
        <v>Consumer Discretionary</v>
      </c>
      <c r="E1487" s="14">
        <f>IFERROR(IF(VLOOKUP($B1487,'[1]Paste Only'!$D:$AM,4,FALSE)="-",VLOOKUP($B1487,'[1]Market Cap'!$A:$J,10,FALSE),VLOOKUP($B1487,'[1]Paste Only'!$D:$AM,4,FALSE)),"-")</f>
        <v>1202.95</v>
      </c>
      <c r="F1487" s="14" t="str">
        <f>IFERROR(VLOOKUP($B1487,'[1]Paste Only'!$D:$AM,5,FALSE),"-")</f>
        <v>-</v>
      </c>
      <c r="G1487" s="15">
        <f>IFERROR(VLOOKUP($B1487,'[1]Paste Only'!$D:$AM,6,FALSE),"-")</f>
        <v>0</v>
      </c>
      <c r="H1487" s="15">
        <f>IFERROR(VLOOKUP($B1487,'[1]Paste Only'!$D:$AM,7,FALSE),"-")</f>
        <v>0</v>
      </c>
      <c r="I1487" s="15">
        <f>IFERROR(VLOOKUP($B1487,'[1]Paste Only'!$D:$AM,8,FALSE),"-")</f>
        <v>0</v>
      </c>
      <c r="J1487" s="34"/>
      <c r="K1487" s="34"/>
      <c r="L1487" s="14">
        <f>IFERROR(VLOOKUP($B1487,'[1]Paste Only'!$D:$AM,12,FALSE),"-")</f>
        <v>98.08</v>
      </c>
      <c r="M1487" s="14" t="str">
        <f>IFERROR(VLOOKUP($B1487,'[1]Paste Only'!$D:$AM,15,FALSE),"-")</f>
        <v>-</v>
      </c>
      <c r="N1487" s="30"/>
      <c r="O1487" s="18"/>
      <c r="P1487" s="19">
        <f t="shared" si="717"/>
        <v>0</v>
      </c>
      <c r="Q1487" s="20">
        <f t="shared" si="693"/>
        <v>0</v>
      </c>
      <c r="R1487" s="13">
        <f t="shared" si="694"/>
        <v>0</v>
      </c>
      <c r="S1487" s="13" t="str">
        <f>IFERROR(VLOOKUP($B1487,'[1]Market Cap'!$G:$I,3,FALSE),"-")</f>
        <v>Small Cap</v>
      </c>
      <c r="T1487" s="13"/>
      <c r="U1487" s="13"/>
      <c r="V1487" s="21">
        <f t="shared" si="691"/>
        <v>0</v>
      </c>
      <c r="W1487" s="21">
        <f t="shared" si="691"/>
        <v>0</v>
      </c>
      <c r="X1487" s="21">
        <f t="shared" si="691"/>
        <v>0</v>
      </c>
      <c r="Y1487" s="22">
        <f t="shared" si="695"/>
        <v>0</v>
      </c>
      <c r="Z1487" s="13">
        <f t="shared" si="696"/>
        <v>0</v>
      </c>
      <c r="AA1487" s="23">
        <f t="shared" si="697"/>
        <v>0</v>
      </c>
      <c r="AB1487" s="23">
        <f t="shared" si="698"/>
        <v>0</v>
      </c>
      <c r="AC1487" s="23">
        <f t="shared" si="699"/>
        <v>0</v>
      </c>
      <c r="AD1487" s="24">
        <f t="shared" si="700"/>
        <v>0</v>
      </c>
      <c r="AE1487" s="25">
        <f>IFERROR(VLOOKUP($B1487,'[1]Market Cap'!$G:$I,2,FALSE),"-")</f>
        <v>702.74835312499999</v>
      </c>
      <c r="AF1487" s="20">
        <f t="shared" si="701"/>
        <v>0</v>
      </c>
      <c r="AG1487" s="17">
        <f t="shared" si="702"/>
        <v>0</v>
      </c>
      <c r="AH1487" s="17">
        <f t="shared" si="703"/>
        <v>0</v>
      </c>
      <c r="AI1487" s="17" t="str">
        <f t="shared" si="704"/>
        <v>-</v>
      </c>
      <c r="AJ1487" s="26" t="str">
        <f>IFERROR(VLOOKUP($B1487,'[1]Paste Only'!$D:$AM,26,FALSE),"-")</f>
        <v>-</v>
      </c>
      <c r="AK1487" s="26" t="str">
        <f>IFERROR(VLOOKUP($B1487,'[1]Paste Only'!$D:$AM,23,FALSE),"-")</f>
        <v>-</v>
      </c>
      <c r="AL1487" s="26" t="str">
        <f>IFERROR(VLOOKUP($B1487,'[1]Paste Only'!$D:$AM,22,FALSE),"-")</f>
        <v>-</v>
      </c>
      <c r="AM1487" s="21" t="str">
        <f t="shared" si="692"/>
        <v>-</v>
      </c>
      <c r="AN1487" s="21" t="str">
        <f t="shared" si="692"/>
        <v>-</v>
      </c>
      <c r="AO1487" s="21" t="str">
        <f t="shared" si="692"/>
        <v>-</v>
      </c>
      <c r="AP1487" s="27">
        <f t="shared" si="705"/>
        <v>0</v>
      </c>
      <c r="AQ1487" s="27" t="str">
        <f t="shared" si="706"/>
        <v>-</v>
      </c>
      <c r="AR1487" s="27" t="str">
        <f t="shared" si="707"/>
        <v>-</v>
      </c>
      <c r="AS1487" s="27">
        <f t="shared" si="708"/>
        <v>0</v>
      </c>
      <c r="AT1487" s="27">
        <f t="shared" si="709"/>
        <v>0</v>
      </c>
      <c r="AU1487" s="27">
        <f t="shared" si="710"/>
        <v>0</v>
      </c>
      <c r="AV1487" s="21" t="str">
        <f t="shared" si="711"/>
        <v>0</v>
      </c>
      <c r="AW1487" s="27">
        <f t="shared" si="712"/>
        <v>0</v>
      </c>
      <c r="AX1487" s="27" t="str">
        <f t="shared" si="713"/>
        <v>-</v>
      </c>
      <c r="AY1487" s="27" t="str">
        <f t="shared" si="714"/>
        <v>-</v>
      </c>
      <c r="AZ1487" s="21" t="str">
        <f t="shared" si="715"/>
        <v>-</v>
      </c>
      <c r="BA1487" s="21" t="str">
        <f t="shared" si="716"/>
        <v>-</v>
      </c>
      <c r="BB1487" s="28"/>
      <c r="BC1487" s="28"/>
      <c r="BD1487" s="28"/>
      <c r="BE1487" s="28"/>
      <c r="BF1487" s="28"/>
      <c r="BG1487" s="29"/>
      <c r="BH1487" s="29"/>
      <c r="BI1487" s="29"/>
      <c r="BJ1487" s="29"/>
      <c r="BK1487" s="29"/>
    </row>
    <row r="1488" spans="1:63" x14ac:dyDescent="0.25">
      <c r="A1488" s="13" t="s">
        <v>4513</v>
      </c>
      <c r="B1488" s="33" t="s">
        <v>4514</v>
      </c>
      <c r="C1488" s="13" t="s">
        <v>4515</v>
      </c>
      <c r="D1488" s="13" t="str">
        <f>IFERROR(VLOOKUP($B1488,[1]GICS!$C:$D,2,FALSE),"-")</f>
        <v>Materials</v>
      </c>
      <c r="E1488" s="14">
        <f>IFERROR(IF(VLOOKUP($B1488,'[1]Paste Only'!$D:$AM,4,FALSE)="-",VLOOKUP($B1488,'[1]Market Cap'!$A:$J,10,FALSE),VLOOKUP($B1488,'[1]Paste Only'!$D:$AM,4,FALSE)),"-")</f>
        <v>345.45</v>
      </c>
      <c r="F1488" s="14" t="str">
        <f>IFERROR(VLOOKUP($B1488,'[1]Paste Only'!$D:$AM,5,FALSE),"-")</f>
        <v>-</v>
      </c>
      <c r="G1488" s="15">
        <f>IFERROR(VLOOKUP($B1488,'[1]Paste Only'!$D:$AM,6,FALSE),"-")</f>
        <v>0</v>
      </c>
      <c r="H1488" s="15">
        <f>IFERROR(VLOOKUP($B1488,'[1]Paste Only'!$D:$AM,7,FALSE),"-")</f>
        <v>0</v>
      </c>
      <c r="I1488" s="15">
        <f>IFERROR(VLOOKUP($B1488,'[1]Paste Only'!$D:$AM,8,FALSE),"-")</f>
        <v>0</v>
      </c>
      <c r="J1488" s="34"/>
      <c r="K1488" s="34"/>
      <c r="L1488" s="14">
        <f>IFERROR(VLOOKUP($B1488,'[1]Paste Only'!$D:$AM,12,FALSE),"-")</f>
        <v>10.31</v>
      </c>
      <c r="M1488" s="14" t="str">
        <f>IFERROR(VLOOKUP($B1488,'[1]Paste Only'!$D:$AM,15,FALSE),"-")</f>
        <v>-</v>
      </c>
      <c r="N1488" s="30"/>
      <c r="O1488" s="18"/>
      <c r="P1488" s="19">
        <f t="shared" si="717"/>
        <v>0</v>
      </c>
      <c r="Q1488" s="20">
        <f t="shared" si="693"/>
        <v>0</v>
      </c>
      <c r="R1488" s="13">
        <f t="shared" si="694"/>
        <v>0</v>
      </c>
      <c r="S1488" s="13" t="str">
        <f>IFERROR(VLOOKUP($B1488,'[1]Market Cap'!$G:$I,3,FALSE),"-")</f>
        <v>Small Cap</v>
      </c>
      <c r="T1488" s="13"/>
      <c r="U1488" s="13"/>
      <c r="V1488" s="21">
        <f t="shared" si="691"/>
        <v>0</v>
      </c>
      <c r="W1488" s="21">
        <f t="shared" si="691"/>
        <v>0</v>
      </c>
      <c r="X1488" s="21">
        <f t="shared" si="691"/>
        <v>0</v>
      </c>
      <c r="Y1488" s="22">
        <f t="shared" si="695"/>
        <v>0</v>
      </c>
      <c r="Z1488" s="13">
        <f t="shared" si="696"/>
        <v>0</v>
      </c>
      <c r="AA1488" s="23">
        <f t="shared" si="697"/>
        <v>0</v>
      </c>
      <c r="AB1488" s="23">
        <f t="shared" si="698"/>
        <v>0</v>
      </c>
      <c r="AC1488" s="23">
        <f t="shared" si="699"/>
        <v>0</v>
      </c>
      <c r="AD1488" s="24">
        <f t="shared" si="700"/>
        <v>0</v>
      </c>
      <c r="AE1488" s="25">
        <f>IFERROR(VLOOKUP($B1488,'[1]Market Cap'!$G:$I,2,FALSE),"-")</f>
        <v>1167.5275903199999</v>
      </c>
      <c r="AF1488" s="20">
        <f t="shared" si="701"/>
        <v>0</v>
      </c>
      <c r="AG1488" s="17">
        <f t="shared" si="702"/>
        <v>0</v>
      </c>
      <c r="AH1488" s="17">
        <f t="shared" si="703"/>
        <v>0</v>
      </c>
      <c r="AI1488" s="17" t="str">
        <f t="shared" si="704"/>
        <v>-</v>
      </c>
      <c r="AJ1488" s="26" t="str">
        <f>IFERROR(VLOOKUP($B1488,'[1]Paste Only'!$D:$AM,26,FALSE),"-")</f>
        <v>-</v>
      </c>
      <c r="AK1488" s="26" t="str">
        <f>IFERROR(VLOOKUP($B1488,'[1]Paste Only'!$D:$AM,23,FALSE),"-")</f>
        <v>-</v>
      </c>
      <c r="AL1488" s="26" t="str">
        <f>IFERROR(VLOOKUP($B1488,'[1]Paste Only'!$D:$AM,22,FALSE),"-")</f>
        <v>-</v>
      </c>
      <c r="AM1488" s="21" t="str">
        <f t="shared" si="692"/>
        <v>-</v>
      </c>
      <c r="AN1488" s="21" t="str">
        <f t="shared" si="692"/>
        <v>-</v>
      </c>
      <c r="AO1488" s="21" t="str">
        <f t="shared" si="692"/>
        <v>-</v>
      </c>
      <c r="AP1488" s="27">
        <f t="shared" si="705"/>
        <v>0</v>
      </c>
      <c r="AQ1488" s="27" t="str">
        <f t="shared" si="706"/>
        <v>-</v>
      </c>
      <c r="AR1488" s="27" t="str">
        <f t="shared" si="707"/>
        <v>-</v>
      </c>
      <c r="AS1488" s="27">
        <f t="shared" si="708"/>
        <v>0</v>
      </c>
      <c r="AT1488" s="27">
        <f t="shared" si="709"/>
        <v>0</v>
      </c>
      <c r="AU1488" s="27">
        <f t="shared" si="710"/>
        <v>0</v>
      </c>
      <c r="AV1488" s="21" t="str">
        <f t="shared" si="711"/>
        <v>0</v>
      </c>
      <c r="AW1488" s="27">
        <f t="shared" si="712"/>
        <v>0</v>
      </c>
      <c r="AX1488" s="27" t="str">
        <f t="shared" si="713"/>
        <v>-</v>
      </c>
      <c r="AY1488" s="27" t="str">
        <f t="shared" si="714"/>
        <v>-</v>
      </c>
      <c r="AZ1488" s="21" t="str">
        <f t="shared" si="715"/>
        <v>-</v>
      </c>
      <c r="BA1488" s="21" t="str">
        <f t="shared" si="716"/>
        <v>-</v>
      </c>
      <c r="BB1488" s="28"/>
      <c r="BC1488" s="28"/>
      <c r="BD1488" s="28"/>
      <c r="BE1488" s="28"/>
      <c r="BF1488" s="28"/>
      <c r="BG1488" s="29"/>
      <c r="BH1488" s="29"/>
      <c r="BI1488" s="29"/>
      <c r="BJ1488" s="29"/>
      <c r="BK1488" s="29"/>
    </row>
    <row r="1489" spans="1:63" x14ac:dyDescent="0.25">
      <c r="A1489" s="13" t="s">
        <v>4516</v>
      </c>
      <c r="B1489" s="33" t="s">
        <v>4517</v>
      </c>
      <c r="C1489" s="13" t="s">
        <v>4518</v>
      </c>
      <c r="D1489" s="13" t="str">
        <f>IFERROR(VLOOKUP($B1489,[1]GICS!$C:$D,2,FALSE),"-")</f>
        <v>-</v>
      </c>
      <c r="E1489" s="14">
        <f>IFERROR(IF(VLOOKUP($B1489,'[1]Paste Only'!$D:$AM,4,FALSE)="-",VLOOKUP($B1489,'[1]Market Cap'!$A:$J,10,FALSE),VLOOKUP($B1489,'[1]Paste Only'!$D:$AM,4,FALSE)),"-")</f>
        <v>0</v>
      </c>
      <c r="F1489" s="14" t="str">
        <f>IFERROR(VLOOKUP($B1489,'[1]Paste Only'!$D:$AM,5,FALSE),"-")</f>
        <v>-</v>
      </c>
      <c r="G1489" s="15">
        <f>IFERROR(VLOOKUP($B1489,'[1]Paste Only'!$D:$AM,6,FALSE),"-")</f>
        <v>0</v>
      </c>
      <c r="H1489" s="15">
        <f>IFERROR(VLOOKUP($B1489,'[1]Paste Only'!$D:$AM,7,FALSE),"-")</f>
        <v>0</v>
      </c>
      <c r="I1489" s="15">
        <f>IFERROR(VLOOKUP($B1489,'[1]Paste Only'!$D:$AM,8,FALSE),"-")</f>
        <v>0</v>
      </c>
      <c r="J1489" s="34"/>
      <c r="K1489" s="34"/>
      <c r="L1489" s="14" t="str">
        <f>IFERROR(VLOOKUP($B1489,'[1]Paste Only'!$D:$AM,12,FALSE),"-")</f>
        <v>-</v>
      </c>
      <c r="M1489" s="14" t="str">
        <f>IFERROR(VLOOKUP($B1489,'[1]Paste Only'!$D:$AM,15,FALSE),"-")</f>
        <v>-</v>
      </c>
      <c r="N1489" s="30"/>
      <c r="O1489" s="18"/>
      <c r="P1489" s="19">
        <f t="shared" si="717"/>
        <v>0</v>
      </c>
      <c r="Q1489" s="20">
        <f t="shared" si="693"/>
        <v>0</v>
      </c>
      <c r="R1489" s="13">
        <f t="shared" si="694"/>
        <v>0</v>
      </c>
      <c r="S1489" s="13" t="str">
        <f>IFERROR(VLOOKUP($B1489,'[1]Market Cap'!$G:$I,3,FALSE),"-")</f>
        <v>Small Cap</v>
      </c>
      <c r="T1489" s="13"/>
      <c r="U1489" s="13"/>
      <c r="V1489" s="21">
        <f t="shared" si="691"/>
        <v>0</v>
      </c>
      <c r="W1489" s="21">
        <f t="shared" si="691"/>
        <v>0</v>
      </c>
      <c r="X1489" s="21">
        <f t="shared" si="691"/>
        <v>0</v>
      </c>
      <c r="Y1489" s="22">
        <f t="shared" si="695"/>
        <v>0</v>
      </c>
      <c r="Z1489" s="13">
        <f t="shared" si="696"/>
        <v>0</v>
      </c>
      <c r="AA1489" s="23">
        <f t="shared" si="697"/>
        <v>0</v>
      </c>
      <c r="AB1489" s="23">
        <f t="shared" si="698"/>
        <v>0</v>
      </c>
      <c r="AC1489" s="23">
        <f t="shared" si="699"/>
        <v>0</v>
      </c>
      <c r="AD1489" s="24">
        <f t="shared" si="700"/>
        <v>0</v>
      </c>
      <c r="AE1489" s="25">
        <f>IFERROR(VLOOKUP($B1489,'[1]Market Cap'!$G:$I,2,FALSE),"-")</f>
        <v>0</v>
      </c>
      <c r="AF1489" s="20">
        <f t="shared" si="701"/>
        <v>0</v>
      </c>
      <c r="AG1489" s="17">
        <f t="shared" si="702"/>
        <v>0</v>
      </c>
      <c r="AH1489" s="17">
        <f t="shared" si="703"/>
        <v>0</v>
      </c>
      <c r="AI1489" s="17" t="str">
        <f t="shared" si="704"/>
        <v>-</v>
      </c>
      <c r="AJ1489" s="26" t="str">
        <f>IFERROR(VLOOKUP($B1489,'[1]Paste Only'!$D:$AM,26,FALSE),"-")</f>
        <v>-</v>
      </c>
      <c r="AK1489" s="26" t="str">
        <f>IFERROR(VLOOKUP($B1489,'[1]Paste Only'!$D:$AM,23,FALSE),"-")</f>
        <v>-</v>
      </c>
      <c r="AL1489" s="26" t="str">
        <f>IFERROR(VLOOKUP($B1489,'[1]Paste Only'!$D:$AM,22,FALSE),"-")</f>
        <v>-</v>
      </c>
      <c r="AM1489" s="21" t="str">
        <f t="shared" si="692"/>
        <v>-</v>
      </c>
      <c r="AN1489" s="21" t="str">
        <f t="shared" si="692"/>
        <v>-</v>
      </c>
      <c r="AO1489" s="21" t="str">
        <f t="shared" si="692"/>
        <v>-</v>
      </c>
      <c r="AP1489" s="27">
        <f t="shared" si="705"/>
        <v>0</v>
      </c>
      <c r="AQ1489" s="27" t="str">
        <f t="shared" si="706"/>
        <v>-</v>
      </c>
      <c r="AR1489" s="27" t="str">
        <f t="shared" si="707"/>
        <v>-</v>
      </c>
      <c r="AS1489" s="27">
        <f t="shared" si="708"/>
        <v>0</v>
      </c>
      <c r="AT1489" s="27">
        <f t="shared" si="709"/>
        <v>0</v>
      </c>
      <c r="AU1489" s="27">
        <f t="shared" si="710"/>
        <v>0</v>
      </c>
      <c r="AV1489" s="21" t="str">
        <f t="shared" si="711"/>
        <v>0</v>
      </c>
      <c r="AW1489" s="27">
        <f t="shared" si="712"/>
        <v>0</v>
      </c>
      <c r="AX1489" s="27" t="str">
        <f t="shared" si="713"/>
        <v>-</v>
      </c>
      <c r="AY1489" s="27" t="str">
        <f t="shared" si="714"/>
        <v>-</v>
      </c>
      <c r="AZ1489" s="21" t="str">
        <f t="shared" si="715"/>
        <v>-</v>
      </c>
      <c r="BA1489" s="21" t="str">
        <f t="shared" si="716"/>
        <v>-</v>
      </c>
      <c r="BB1489" s="28"/>
      <c r="BC1489" s="28"/>
      <c r="BD1489" s="28"/>
      <c r="BE1489" s="28"/>
      <c r="BF1489" s="28"/>
      <c r="BG1489" s="29"/>
      <c r="BH1489" s="29"/>
      <c r="BI1489" s="29"/>
      <c r="BJ1489" s="29"/>
      <c r="BK1489" s="29"/>
    </row>
    <row r="1490" spans="1:63" x14ac:dyDescent="0.25">
      <c r="A1490" s="13" t="s">
        <v>4519</v>
      </c>
      <c r="B1490" s="33" t="s">
        <v>4520</v>
      </c>
      <c r="C1490" s="13" t="s">
        <v>4521</v>
      </c>
      <c r="D1490" s="13" t="str">
        <f>IFERROR(VLOOKUP($B1490,[1]GICS!$C:$D,2,FALSE),"-")</f>
        <v>Consumer Staples</v>
      </c>
      <c r="E1490" s="14">
        <f>IFERROR(IF(VLOOKUP($B1490,'[1]Paste Only'!$D:$AM,4,FALSE)="-",VLOOKUP($B1490,'[1]Market Cap'!$A:$J,10,FALSE),VLOOKUP($B1490,'[1]Paste Only'!$D:$AM,4,FALSE)),"-")</f>
        <v>569</v>
      </c>
      <c r="F1490" s="14" t="str">
        <f>IFERROR(VLOOKUP($B1490,'[1]Paste Only'!$D:$AM,5,FALSE),"-")</f>
        <v>-</v>
      </c>
      <c r="G1490" s="15">
        <f>IFERROR(VLOOKUP($B1490,'[1]Paste Only'!$D:$AM,6,FALSE),"-")</f>
        <v>0</v>
      </c>
      <c r="H1490" s="15">
        <f>IFERROR(VLOOKUP($B1490,'[1]Paste Only'!$D:$AM,7,FALSE),"-")</f>
        <v>0</v>
      </c>
      <c r="I1490" s="15">
        <f>IFERROR(VLOOKUP($B1490,'[1]Paste Only'!$D:$AM,8,FALSE),"-")</f>
        <v>0</v>
      </c>
      <c r="J1490" s="34"/>
      <c r="K1490" s="34"/>
      <c r="L1490" s="14">
        <f>IFERROR(VLOOKUP($B1490,'[1]Paste Only'!$D:$AM,12,FALSE),"-")</f>
        <v>77.67</v>
      </c>
      <c r="M1490" s="14" t="str">
        <f>IFERROR(VLOOKUP($B1490,'[1]Paste Only'!$D:$AM,15,FALSE),"-")</f>
        <v>-</v>
      </c>
      <c r="N1490" s="30"/>
      <c r="O1490" s="18"/>
      <c r="P1490" s="19">
        <f t="shared" si="717"/>
        <v>0</v>
      </c>
      <c r="Q1490" s="20">
        <f t="shared" si="693"/>
        <v>0</v>
      </c>
      <c r="R1490" s="13">
        <f t="shared" si="694"/>
        <v>0</v>
      </c>
      <c r="S1490" s="13" t="str">
        <f>IFERROR(VLOOKUP($B1490,'[1]Market Cap'!$G:$I,3,FALSE),"-")</f>
        <v>Small Cap</v>
      </c>
      <c r="T1490" s="13"/>
      <c r="U1490" s="13"/>
      <c r="V1490" s="21">
        <f t="shared" si="691"/>
        <v>0</v>
      </c>
      <c r="W1490" s="21">
        <f t="shared" si="691"/>
        <v>0</v>
      </c>
      <c r="X1490" s="21">
        <f t="shared" si="691"/>
        <v>0</v>
      </c>
      <c r="Y1490" s="22">
        <f t="shared" si="695"/>
        <v>0</v>
      </c>
      <c r="Z1490" s="13">
        <f t="shared" si="696"/>
        <v>0</v>
      </c>
      <c r="AA1490" s="23">
        <f t="shared" si="697"/>
        <v>0</v>
      </c>
      <c r="AB1490" s="23">
        <f t="shared" si="698"/>
        <v>0</v>
      </c>
      <c r="AC1490" s="23">
        <f t="shared" si="699"/>
        <v>0</v>
      </c>
      <c r="AD1490" s="24">
        <f t="shared" si="700"/>
        <v>0</v>
      </c>
      <c r="AE1490" s="25">
        <f>IFERROR(VLOOKUP($B1490,'[1]Market Cap'!$G:$I,2,FALSE),"-")</f>
        <v>801.81374700000003</v>
      </c>
      <c r="AF1490" s="20">
        <f t="shared" si="701"/>
        <v>0</v>
      </c>
      <c r="AG1490" s="17">
        <f t="shared" si="702"/>
        <v>0</v>
      </c>
      <c r="AH1490" s="17">
        <f t="shared" si="703"/>
        <v>0</v>
      </c>
      <c r="AI1490" s="17" t="str">
        <f t="shared" si="704"/>
        <v>-</v>
      </c>
      <c r="AJ1490" s="26" t="str">
        <f>IFERROR(VLOOKUP($B1490,'[1]Paste Only'!$D:$AM,26,FALSE),"-")</f>
        <v>-</v>
      </c>
      <c r="AK1490" s="26" t="str">
        <f>IFERROR(VLOOKUP($B1490,'[1]Paste Only'!$D:$AM,23,FALSE),"-")</f>
        <v>-</v>
      </c>
      <c r="AL1490" s="26" t="str">
        <f>IFERROR(VLOOKUP($B1490,'[1]Paste Only'!$D:$AM,22,FALSE),"-")</f>
        <v>-</v>
      </c>
      <c r="AM1490" s="21" t="str">
        <f t="shared" si="692"/>
        <v>-</v>
      </c>
      <c r="AN1490" s="21" t="str">
        <f t="shared" si="692"/>
        <v>-</v>
      </c>
      <c r="AO1490" s="21" t="str">
        <f t="shared" si="692"/>
        <v>-</v>
      </c>
      <c r="AP1490" s="27">
        <f t="shared" si="705"/>
        <v>0</v>
      </c>
      <c r="AQ1490" s="27" t="str">
        <f t="shared" si="706"/>
        <v>-</v>
      </c>
      <c r="AR1490" s="27" t="str">
        <f t="shared" si="707"/>
        <v>-</v>
      </c>
      <c r="AS1490" s="27">
        <f t="shared" si="708"/>
        <v>0</v>
      </c>
      <c r="AT1490" s="27">
        <f t="shared" si="709"/>
        <v>0</v>
      </c>
      <c r="AU1490" s="27">
        <f t="shared" si="710"/>
        <v>0</v>
      </c>
      <c r="AV1490" s="21" t="str">
        <f t="shared" si="711"/>
        <v>0</v>
      </c>
      <c r="AW1490" s="27">
        <f t="shared" si="712"/>
        <v>0</v>
      </c>
      <c r="AX1490" s="27" t="str">
        <f t="shared" si="713"/>
        <v>-</v>
      </c>
      <c r="AY1490" s="27" t="str">
        <f t="shared" si="714"/>
        <v>-</v>
      </c>
      <c r="AZ1490" s="21" t="str">
        <f t="shared" si="715"/>
        <v>-</v>
      </c>
      <c r="BA1490" s="21" t="str">
        <f t="shared" si="716"/>
        <v>-</v>
      </c>
      <c r="BB1490" s="28"/>
      <c r="BC1490" s="28"/>
      <c r="BD1490" s="28"/>
      <c r="BE1490" s="28"/>
      <c r="BF1490" s="28"/>
      <c r="BG1490" s="29"/>
      <c r="BH1490" s="29"/>
      <c r="BI1490" s="29"/>
      <c r="BJ1490" s="29"/>
      <c r="BK1490" s="29"/>
    </row>
    <row r="1491" spans="1:63" x14ac:dyDescent="0.25">
      <c r="A1491" s="13" t="s">
        <v>4522</v>
      </c>
      <c r="B1491" s="33" t="s">
        <v>4523</v>
      </c>
      <c r="C1491" s="13" t="s">
        <v>4524</v>
      </c>
      <c r="D1491" s="13" t="str">
        <f>IFERROR(VLOOKUP($B1491,[1]GICS!$C:$D,2,FALSE),"-")</f>
        <v>Industrials</v>
      </c>
      <c r="E1491" s="14">
        <f>IFERROR(IF(VLOOKUP($B1491,'[1]Paste Only'!$D:$AM,4,FALSE)="-",VLOOKUP($B1491,'[1]Market Cap'!$A:$J,10,FALSE),VLOOKUP($B1491,'[1]Paste Only'!$D:$AM,4,FALSE)),"-")</f>
        <v>74.86</v>
      </c>
      <c r="F1491" s="14" t="str">
        <f>IFERROR(VLOOKUP($B1491,'[1]Paste Only'!$D:$AM,5,FALSE),"-")</f>
        <v>-</v>
      </c>
      <c r="G1491" s="15">
        <f>IFERROR(VLOOKUP($B1491,'[1]Paste Only'!$D:$AM,6,FALSE),"-")</f>
        <v>0</v>
      </c>
      <c r="H1491" s="15">
        <f>IFERROR(VLOOKUP($B1491,'[1]Paste Only'!$D:$AM,7,FALSE),"-")</f>
        <v>0</v>
      </c>
      <c r="I1491" s="15">
        <f>IFERROR(VLOOKUP($B1491,'[1]Paste Only'!$D:$AM,8,FALSE),"-")</f>
        <v>0</v>
      </c>
      <c r="J1491" s="34"/>
      <c r="K1491" s="34"/>
      <c r="L1491" s="14">
        <f>IFERROR(VLOOKUP($B1491,'[1]Paste Only'!$D:$AM,12,FALSE),"-")</f>
        <v>-3.08</v>
      </c>
      <c r="M1491" s="14" t="str">
        <f>IFERROR(VLOOKUP($B1491,'[1]Paste Only'!$D:$AM,15,FALSE),"-")</f>
        <v>-</v>
      </c>
      <c r="N1491" s="30"/>
      <c r="O1491" s="18"/>
      <c r="P1491" s="19">
        <f t="shared" si="717"/>
        <v>0</v>
      </c>
      <c r="Q1491" s="20">
        <f t="shared" si="693"/>
        <v>0</v>
      </c>
      <c r="R1491" s="13">
        <f t="shared" si="694"/>
        <v>0</v>
      </c>
      <c r="S1491" s="13" t="str">
        <f>IFERROR(VLOOKUP($B1491,'[1]Market Cap'!$G:$I,3,FALSE),"-")</f>
        <v>Small Cap</v>
      </c>
      <c r="T1491" s="13"/>
      <c r="U1491" s="13"/>
      <c r="V1491" s="21">
        <f t="shared" ref="V1491:X1554" si="718">IFERROR(G1491/$U1491,0)</f>
        <v>0</v>
      </c>
      <c r="W1491" s="21">
        <f t="shared" si="718"/>
        <v>0</v>
      </c>
      <c r="X1491" s="21">
        <f t="shared" si="718"/>
        <v>0</v>
      </c>
      <c r="Y1491" s="22">
        <f t="shared" si="695"/>
        <v>0</v>
      </c>
      <c r="Z1491" s="13">
        <f t="shared" si="696"/>
        <v>0</v>
      </c>
      <c r="AA1491" s="23">
        <f t="shared" si="697"/>
        <v>0</v>
      </c>
      <c r="AB1491" s="23">
        <f t="shared" si="698"/>
        <v>0</v>
      </c>
      <c r="AC1491" s="23">
        <f t="shared" si="699"/>
        <v>0</v>
      </c>
      <c r="AD1491" s="24">
        <f t="shared" si="700"/>
        <v>0</v>
      </c>
      <c r="AE1491" s="25">
        <f>IFERROR(VLOOKUP($B1491,'[1]Market Cap'!$G:$I,2,FALSE),"-")</f>
        <v>478.495755014</v>
      </c>
      <c r="AF1491" s="20">
        <f t="shared" si="701"/>
        <v>0</v>
      </c>
      <c r="AG1491" s="17">
        <f t="shared" si="702"/>
        <v>0</v>
      </c>
      <c r="AH1491" s="17">
        <f t="shared" si="703"/>
        <v>0</v>
      </c>
      <c r="AI1491" s="17" t="str">
        <f t="shared" si="704"/>
        <v>-</v>
      </c>
      <c r="AJ1491" s="26" t="str">
        <f>IFERROR(VLOOKUP($B1491,'[1]Paste Only'!$D:$AM,26,FALSE),"-")</f>
        <v>-</v>
      </c>
      <c r="AK1491" s="26" t="str">
        <f>IFERROR(VLOOKUP($B1491,'[1]Paste Only'!$D:$AM,23,FALSE),"-")</f>
        <v>-</v>
      </c>
      <c r="AL1491" s="26" t="str">
        <f>IFERROR(VLOOKUP($B1491,'[1]Paste Only'!$D:$AM,22,FALSE),"-")</f>
        <v>-</v>
      </c>
      <c r="AM1491" s="21" t="str">
        <f t="shared" ref="AM1491:AO1554" si="719">IFERROR(AJ1491/$F1491-1,"-")</f>
        <v>-</v>
      </c>
      <c r="AN1491" s="21" t="str">
        <f t="shared" si="719"/>
        <v>-</v>
      </c>
      <c r="AO1491" s="21" t="str">
        <f t="shared" si="719"/>
        <v>-</v>
      </c>
      <c r="AP1491" s="27">
        <f t="shared" si="705"/>
        <v>0</v>
      </c>
      <c r="AQ1491" s="27" t="str">
        <f t="shared" si="706"/>
        <v>-</v>
      </c>
      <c r="AR1491" s="27" t="str">
        <f t="shared" si="707"/>
        <v>-</v>
      </c>
      <c r="AS1491" s="27">
        <f t="shared" si="708"/>
        <v>0</v>
      </c>
      <c r="AT1491" s="27">
        <f t="shared" si="709"/>
        <v>0</v>
      </c>
      <c r="AU1491" s="27">
        <f t="shared" si="710"/>
        <v>0</v>
      </c>
      <c r="AV1491" s="21" t="str">
        <f t="shared" si="711"/>
        <v>0</v>
      </c>
      <c r="AW1491" s="27">
        <f t="shared" si="712"/>
        <v>0</v>
      </c>
      <c r="AX1491" s="27" t="str">
        <f t="shared" si="713"/>
        <v>-</v>
      </c>
      <c r="AY1491" s="27" t="str">
        <f t="shared" si="714"/>
        <v>-</v>
      </c>
      <c r="AZ1491" s="21" t="str">
        <f t="shared" si="715"/>
        <v>-</v>
      </c>
      <c r="BA1491" s="21" t="str">
        <f t="shared" si="716"/>
        <v>-</v>
      </c>
      <c r="BB1491" s="28"/>
      <c r="BC1491" s="28"/>
      <c r="BD1491" s="28"/>
      <c r="BE1491" s="28"/>
      <c r="BF1491" s="28"/>
      <c r="BG1491" s="29"/>
      <c r="BH1491" s="29"/>
      <c r="BI1491" s="29"/>
      <c r="BJ1491" s="29"/>
      <c r="BK1491" s="29"/>
    </row>
    <row r="1492" spans="1:63" x14ac:dyDescent="0.25">
      <c r="A1492" s="13" t="s">
        <v>4525</v>
      </c>
      <c r="B1492" s="33" t="s">
        <v>4526</v>
      </c>
      <c r="C1492" s="13" t="s">
        <v>4527</v>
      </c>
      <c r="D1492" s="13" t="str">
        <f>IFERROR(VLOOKUP($B1492,[1]GICS!$C:$D,2,FALSE),"-")</f>
        <v>Communication Services</v>
      </c>
      <c r="E1492" s="14">
        <f>IFERROR(IF(VLOOKUP($B1492,'[1]Paste Only'!$D:$AM,4,FALSE)="-",VLOOKUP($B1492,'[1]Market Cap'!$A:$J,10,FALSE),VLOOKUP($B1492,'[1]Paste Only'!$D:$AM,4,FALSE)),"-")</f>
        <v>118.14</v>
      </c>
      <c r="F1492" s="14" t="str">
        <f>IFERROR(VLOOKUP($B1492,'[1]Paste Only'!$D:$AM,5,FALSE),"-")</f>
        <v>-</v>
      </c>
      <c r="G1492" s="15">
        <f>IFERROR(VLOOKUP($B1492,'[1]Paste Only'!$D:$AM,6,FALSE),"-")</f>
        <v>0</v>
      </c>
      <c r="H1492" s="15">
        <f>IFERROR(VLOOKUP($B1492,'[1]Paste Only'!$D:$AM,7,FALSE),"-")</f>
        <v>0</v>
      </c>
      <c r="I1492" s="15">
        <f>IFERROR(VLOOKUP($B1492,'[1]Paste Only'!$D:$AM,8,FALSE),"-")</f>
        <v>0</v>
      </c>
      <c r="J1492" s="34"/>
      <c r="K1492" s="34"/>
      <c r="L1492" s="14">
        <f>IFERROR(VLOOKUP($B1492,'[1]Paste Only'!$D:$AM,12,FALSE),"-")</f>
        <v>7.2816470000000004</v>
      </c>
      <c r="M1492" s="14" t="str">
        <f>IFERROR(VLOOKUP($B1492,'[1]Paste Only'!$D:$AM,15,FALSE),"-")</f>
        <v>-</v>
      </c>
      <c r="N1492" s="30"/>
      <c r="O1492" s="18"/>
      <c r="P1492" s="19">
        <f t="shared" si="717"/>
        <v>0</v>
      </c>
      <c r="Q1492" s="20">
        <f t="shared" si="693"/>
        <v>0</v>
      </c>
      <c r="R1492" s="13">
        <f t="shared" si="694"/>
        <v>0</v>
      </c>
      <c r="S1492" s="13" t="str">
        <f>IFERROR(VLOOKUP($B1492,'[1]Market Cap'!$G:$I,3,FALSE),"-")</f>
        <v>Small Cap</v>
      </c>
      <c r="T1492" s="13"/>
      <c r="U1492" s="13"/>
      <c r="V1492" s="21">
        <f t="shared" si="718"/>
        <v>0</v>
      </c>
      <c r="W1492" s="21">
        <f t="shared" si="718"/>
        <v>0</v>
      </c>
      <c r="X1492" s="21">
        <f t="shared" si="718"/>
        <v>0</v>
      </c>
      <c r="Y1492" s="22">
        <f t="shared" si="695"/>
        <v>0</v>
      </c>
      <c r="Z1492" s="13">
        <f t="shared" si="696"/>
        <v>0</v>
      </c>
      <c r="AA1492" s="23">
        <f t="shared" si="697"/>
        <v>0</v>
      </c>
      <c r="AB1492" s="23">
        <f t="shared" si="698"/>
        <v>0</v>
      </c>
      <c r="AC1492" s="23">
        <f t="shared" si="699"/>
        <v>0</v>
      </c>
      <c r="AD1492" s="24">
        <f t="shared" si="700"/>
        <v>0</v>
      </c>
      <c r="AE1492" s="25">
        <f>IFERROR(VLOOKUP($B1492,'[1]Market Cap'!$G:$I,2,FALSE),"-")</f>
        <v>1412.821421616</v>
      </c>
      <c r="AF1492" s="20">
        <f t="shared" si="701"/>
        <v>0</v>
      </c>
      <c r="AG1492" s="17">
        <f t="shared" si="702"/>
        <v>0</v>
      </c>
      <c r="AH1492" s="17">
        <f t="shared" si="703"/>
        <v>0</v>
      </c>
      <c r="AI1492" s="17" t="str">
        <f t="shared" si="704"/>
        <v>-</v>
      </c>
      <c r="AJ1492" s="26" t="str">
        <f>IFERROR(VLOOKUP($B1492,'[1]Paste Only'!$D:$AM,26,FALSE),"-")</f>
        <v>-</v>
      </c>
      <c r="AK1492" s="26" t="str">
        <f>IFERROR(VLOOKUP($B1492,'[1]Paste Only'!$D:$AM,23,FALSE),"-")</f>
        <v>-</v>
      </c>
      <c r="AL1492" s="26" t="str">
        <f>IFERROR(VLOOKUP($B1492,'[1]Paste Only'!$D:$AM,22,FALSE),"-")</f>
        <v>-</v>
      </c>
      <c r="AM1492" s="21" t="str">
        <f t="shared" si="719"/>
        <v>-</v>
      </c>
      <c r="AN1492" s="21" t="str">
        <f t="shared" si="719"/>
        <v>-</v>
      </c>
      <c r="AO1492" s="21" t="str">
        <f t="shared" si="719"/>
        <v>-</v>
      </c>
      <c r="AP1492" s="27">
        <f t="shared" si="705"/>
        <v>0</v>
      </c>
      <c r="AQ1492" s="27" t="str">
        <f t="shared" si="706"/>
        <v>-</v>
      </c>
      <c r="AR1492" s="27" t="str">
        <f t="shared" si="707"/>
        <v>-</v>
      </c>
      <c r="AS1492" s="27">
        <f t="shared" si="708"/>
        <v>0</v>
      </c>
      <c r="AT1492" s="27">
        <f t="shared" si="709"/>
        <v>0</v>
      </c>
      <c r="AU1492" s="27">
        <f t="shared" si="710"/>
        <v>0</v>
      </c>
      <c r="AV1492" s="21" t="str">
        <f t="shared" si="711"/>
        <v>0</v>
      </c>
      <c r="AW1492" s="27">
        <f t="shared" si="712"/>
        <v>0</v>
      </c>
      <c r="AX1492" s="27" t="str">
        <f t="shared" si="713"/>
        <v>-</v>
      </c>
      <c r="AY1492" s="27" t="str">
        <f t="shared" si="714"/>
        <v>-</v>
      </c>
      <c r="AZ1492" s="21" t="str">
        <f t="shared" si="715"/>
        <v>-</v>
      </c>
      <c r="BA1492" s="21" t="str">
        <f t="shared" si="716"/>
        <v>-</v>
      </c>
      <c r="BB1492" s="28"/>
      <c r="BC1492" s="28"/>
      <c r="BD1492" s="28"/>
      <c r="BE1492" s="28"/>
      <c r="BF1492" s="28"/>
      <c r="BG1492" s="29"/>
      <c r="BH1492" s="29"/>
      <c r="BI1492" s="29"/>
      <c r="BJ1492" s="29"/>
      <c r="BK1492" s="29"/>
    </row>
    <row r="1493" spans="1:63" x14ac:dyDescent="0.25">
      <c r="A1493" s="13" t="s">
        <v>4528</v>
      </c>
      <c r="B1493" s="33" t="s">
        <v>4529</v>
      </c>
      <c r="C1493" s="13" t="s">
        <v>4530</v>
      </c>
      <c r="D1493" s="13" t="str">
        <f>IFERROR(VLOOKUP($B1493,[1]GICS!$C:$D,2,FALSE),"-")</f>
        <v>Financials</v>
      </c>
      <c r="E1493" s="14">
        <f>IFERROR(IF(VLOOKUP($B1493,'[1]Paste Only'!$D:$AM,4,FALSE)="-",VLOOKUP($B1493,'[1]Market Cap'!$A:$J,10,FALSE),VLOOKUP($B1493,'[1]Paste Only'!$D:$AM,4,FALSE)),"-")</f>
        <v>11.91</v>
      </c>
      <c r="F1493" s="14" t="str">
        <f>IFERROR(VLOOKUP($B1493,'[1]Paste Only'!$D:$AM,5,FALSE),"-")</f>
        <v>-</v>
      </c>
      <c r="G1493" s="15">
        <f>IFERROR(VLOOKUP($B1493,'[1]Paste Only'!$D:$AM,6,FALSE),"-")</f>
        <v>0</v>
      </c>
      <c r="H1493" s="15">
        <f>IFERROR(VLOOKUP($B1493,'[1]Paste Only'!$D:$AM,7,FALSE),"-")</f>
        <v>0</v>
      </c>
      <c r="I1493" s="15">
        <f>IFERROR(VLOOKUP($B1493,'[1]Paste Only'!$D:$AM,8,FALSE),"-")</f>
        <v>0</v>
      </c>
      <c r="J1493" s="34"/>
      <c r="K1493" s="34"/>
      <c r="L1493" s="14">
        <f>IFERROR(VLOOKUP($B1493,'[1]Paste Only'!$D:$AM,12,FALSE),"-")</f>
        <v>-5.07</v>
      </c>
      <c r="M1493" s="14" t="str">
        <f>IFERROR(VLOOKUP($B1493,'[1]Paste Only'!$D:$AM,15,FALSE),"-")</f>
        <v>-</v>
      </c>
      <c r="N1493" s="30"/>
      <c r="O1493" s="18"/>
      <c r="P1493" s="19">
        <f t="shared" si="717"/>
        <v>0</v>
      </c>
      <c r="Q1493" s="20">
        <f t="shared" si="693"/>
        <v>0</v>
      </c>
      <c r="R1493" s="13">
        <f t="shared" si="694"/>
        <v>0</v>
      </c>
      <c r="S1493" s="13" t="str">
        <f>IFERROR(VLOOKUP($B1493,'[1]Market Cap'!$G:$I,3,FALSE),"-")</f>
        <v>Small Cap</v>
      </c>
      <c r="T1493" s="13"/>
      <c r="U1493" s="13"/>
      <c r="V1493" s="21">
        <f t="shared" si="718"/>
        <v>0</v>
      </c>
      <c r="W1493" s="21">
        <f t="shared" si="718"/>
        <v>0</v>
      </c>
      <c r="X1493" s="21">
        <f t="shared" si="718"/>
        <v>0</v>
      </c>
      <c r="Y1493" s="22">
        <f t="shared" si="695"/>
        <v>0</v>
      </c>
      <c r="Z1493" s="13">
        <f t="shared" si="696"/>
        <v>0</v>
      </c>
      <c r="AA1493" s="23">
        <f t="shared" si="697"/>
        <v>0</v>
      </c>
      <c r="AB1493" s="23">
        <f t="shared" si="698"/>
        <v>0</v>
      </c>
      <c r="AC1493" s="23">
        <f t="shared" si="699"/>
        <v>0</v>
      </c>
      <c r="AD1493" s="24">
        <f t="shared" si="700"/>
        <v>0</v>
      </c>
      <c r="AE1493" s="25">
        <f>IFERROR(VLOOKUP($B1493,'[1]Market Cap'!$G:$I,2,FALSE),"-")</f>
        <v>141.564488361</v>
      </c>
      <c r="AF1493" s="20">
        <f t="shared" si="701"/>
        <v>0</v>
      </c>
      <c r="AG1493" s="17">
        <f t="shared" si="702"/>
        <v>0</v>
      </c>
      <c r="AH1493" s="17">
        <f t="shared" si="703"/>
        <v>0</v>
      </c>
      <c r="AI1493" s="17" t="str">
        <f t="shared" si="704"/>
        <v>-</v>
      </c>
      <c r="AJ1493" s="26" t="str">
        <f>IFERROR(VLOOKUP($B1493,'[1]Paste Only'!$D:$AM,26,FALSE),"-")</f>
        <v>-</v>
      </c>
      <c r="AK1493" s="26" t="str">
        <f>IFERROR(VLOOKUP($B1493,'[1]Paste Only'!$D:$AM,23,FALSE),"-")</f>
        <v>-</v>
      </c>
      <c r="AL1493" s="26" t="str">
        <f>IFERROR(VLOOKUP($B1493,'[1]Paste Only'!$D:$AM,22,FALSE),"-")</f>
        <v>-</v>
      </c>
      <c r="AM1493" s="21" t="str">
        <f t="shared" si="719"/>
        <v>-</v>
      </c>
      <c r="AN1493" s="21" t="str">
        <f t="shared" si="719"/>
        <v>-</v>
      </c>
      <c r="AO1493" s="21" t="str">
        <f t="shared" si="719"/>
        <v>-</v>
      </c>
      <c r="AP1493" s="27">
        <f t="shared" si="705"/>
        <v>0</v>
      </c>
      <c r="AQ1493" s="27" t="str">
        <f t="shared" si="706"/>
        <v>-</v>
      </c>
      <c r="AR1493" s="27" t="str">
        <f t="shared" si="707"/>
        <v>-</v>
      </c>
      <c r="AS1493" s="27">
        <f t="shared" si="708"/>
        <v>0</v>
      </c>
      <c r="AT1493" s="27">
        <f t="shared" si="709"/>
        <v>0</v>
      </c>
      <c r="AU1493" s="27">
        <f t="shared" si="710"/>
        <v>0</v>
      </c>
      <c r="AV1493" s="21" t="str">
        <f t="shared" si="711"/>
        <v>0</v>
      </c>
      <c r="AW1493" s="27">
        <f t="shared" si="712"/>
        <v>0</v>
      </c>
      <c r="AX1493" s="27" t="str">
        <f t="shared" si="713"/>
        <v>-</v>
      </c>
      <c r="AY1493" s="27" t="str">
        <f t="shared" si="714"/>
        <v>-</v>
      </c>
      <c r="AZ1493" s="21" t="str">
        <f t="shared" si="715"/>
        <v>-</v>
      </c>
      <c r="BA1493" s="21" t="str">
        <f t="shared" si="716"/>
        <v>-</v>
      </c>
      <c r="BB1493" s="28"/>
      <c r="BC1493" s="28"/>
      <c r="BD1493" s="28"/>
      <c r="BE1493" s="28"/>
      <c r="BF1493" s="28"/>
      <c r="BG1493" s="29"/>
      <c r="BH1493" s="29"/>
      <c r="BI1493" s="29"/>
      <c r="BJ1493" s="29"/>
      <c r="BK1493" s="29"/>
    </row>
    <row r="1494" spans="1:63" x14ac:dyDescent="0.25">
      <c r="A1494" s="13" t="s">
        <v>4531</v>
      </c>
      <c r="B1494" s="33" t="s">
        <v>4532</v>
      </c>
      <c r="C1494" s="13" t="s">
        <v>4533</v>
      </c>
      <c r="D1494" s="13" t="str">
        <f>IFERROR(VLOOKUP($B1494,[1]GICS!$C:$D,2,FALSE),"-")</f>
        <v>Industrials</v>
      </c>
      <c r="E1494" s="14">
        <f>IFERROR(IF(VLOOKUP($B1494,'[1]Paste Only'!$D:$AM,4,FALSE)="-",VLOOKUP($B1494,'[1]Market Cap'!$A:$J,10,FALSE),VLOOKUP($B1494,'[1]Paste Only'!$D:$AM,4,FALSE)),"-")</f>
        <v>1693.25</v>
      </c>
      <c r="F1494" s="14" t="str">
        <f>IFERROR(VLOOKUP($B1494,'[1]Paste Only'!$D:$AM,5,FALSE),"-")</f>
        <v>-</v>
      </c>
      <c r="G1494" s="15">
        <f>IFERROR(VLOOKUP($B1494,'[1]Paste Only'!$D:$AM,6,FALSE),"-")</f>
        <v>0</v>
      </c>
      <c r="H1494" s="15">
        <f>IFERROR(VLOOKUP($B1494,'[1]Paste Only'!$D:$AM,7,FALSE),"-")</f>
        <v>0</v>
      </c>
      <c r="I1494" s="15">
        <f>IFERROR(VLOOKUP($B1494,'[1]Paste Only'!$D:$AM,8,FALSE),"-")</f>
        <v>0</v>
      </c>
      <c r="J1494" s="34"/>
      <c r="K1494" s="34"/>
      <c r="L1494" s="14">
        <f>IFERROR(VLOOKUP($B1494,'[1]Paste Only'!$D:$AM,12,FALSE),"-")</f>
        <v>49.18</v>
      </c>
      <c r="M1494" s="14" t="str">
        <f>IFERROR(VLOOKUP($B1494,'[1]Paste Only'!$D:$AM,15,FALSE),"-")</f>
        <v>-</v>
      </c>
      <c r="N1494" s="30"/>
      <c r="O1494" s="18"/>
      <c r="P1494" s="19">
        <f t="shared" si="717"/>
        <v>0</v>
      </c>
      <c r="Q1494" s="20">
        <f t="shared" si="693"/>
        <v>0</v>
      </c>
      <c r="R1494" s="13">
        <f t="shared" si="694"/>
        <v>0</v>
      </c>
      <c r="S1494" s="13" t="str">
        <f>IFERROR(VLOOKUP($B1494,'[1]Market Cap'!$G:$I,3,FALSE),"-")</f>
        <v>Small Cap</v>
      </c>
      <c r="T1494" s="13"/>
      <c r="U1494" s="13"/>
      <c r="V1494" s="21">
        <f t="shared" si="718"/>
        <v>0</v>
      </c>
      <c r="W1494" s="21">
        <f t="shared" si="718"/>
        <v>0</v>
      </c>
      <c r="X1494" s="21">
        <f t="shared" si="718"/>
        <v>0</v>
      </c>
      <c r="Y1494" s="22">
        <f t="shared" si="695"/>
        <v>0</v>
      </c>
      <c r="Z1494" s="13">
        <f t="shared" si="696"/>
        <v>0</v>
      </c>
      <c r="AA1494" s="23">
        <f t="shared" si="697"/>
        <v>0</v>
      </c>
      <c r="AB1494" s="23">
        <f t="shared" si="698"/>
        <v>0</v>
      </c>
      <c r="AC1494" s="23">
        <f t="shared" si="699"/>
        <v>0</v>
      </c>
      <c r="AD1494" s="24">
        <f t="shared" si="700"/>
        <v>0</v>
      </c>
      <c r="AE1494" s="25">
        <f>IFERROR(VLOOKUP($B1494,'[1]Market Cap'!$G:$I,2,FALSE),"-")</f>
        <v>948.22</v>
      </c>
      <c r="AF1494" s="20">
        <f t="shared" si="701"/>
        <v>0</v>
      </c>
      <c r="AG1494" s="17">
        <f t="shared" si="702"/>
        <v>0</v>
      </c>
      <c r="AH1494" s="17">
        <f t="shared" si="703"/>
        <v>0</v>
      </c>
      <c r="AI1494" s="17" t="str">
        <f t="shared" si="704"/>
        <v>-</v>
      </c>
      <c r="AJ1494" s="26" t="str">
        <f>IFERROR(VLOOKUP($B1494,'[1]Paste Only'!$D:$AM,26,FALSE),"-")</f>
        <v>-</v>
      </c>
      <c r="AK1494" s="26" t="str">
        <f>IFERROR(VLOOKUP($B1494,'[1]Paste Only'!$D:$AM,23,FALSE),"-")</f>
        <v>-</v>
      </c>
      <c r="AL1494" s="26" t="str">
        <f>IFERROR(VLOOKUP($B1494,'[1]Paste Only'!$D:$AM,22,FALSE),"-")</f>
        <v>-</v>
      </c>
      <c r="AM1494" s="21" t="str">
        <f t="shared" si="719"/>
        <v>-</v>
      </c>
      <c r="AN1494" s="21" t="str">
        <f t="shared" si="719"/>
        <v>-</v>
      </c>
      <c r="AO1494" s="21" t="str">
        <f t="shared" si="719"/>
        <v>-</v>
      </c>
      <c r="AP1494" s="27">
        <f t="shared" si="705"/>
        <v>0</v>
      </c>
      <c r="AQ1494" s="27" t="str">
        <f t="shared" si="706"/>
        <v>-</v>
      </c>
      <c r="AR1494" s="27" t="str">
        <f t="shared" si="707"/>
        <v>-</v>
      </c>
      <c r="AS1494" s="27">
        <f t="shared" si="708"/>
        <v>0</v>
      </c>
      <c r="AT1494" s="27">
        <f t="shared" si="709"/>
        <v>0</v>
      </c>
      <c r="AU1494" s="27">
        <f t="shared" si="710"/>
        <v>0</v>
      </c>
      <c r="AV1494" s="21" t="str">
        <f t="shared" si="711"/>
        <v>0</v>
      </c>
      <c r="AW1494" s="27">
        <f t="shared" si="712"/>
        <v>0</v>
      </c>
      <c r="AX1494" s="27" t="str">
        <f t="shared" si="713"/>
        <v>-</v>
      </c>
      <c r="AY1494" s="27" t="str">
        <f t="shared" si="714"/>
        <v>-</v>
      </c>
      <c r="AZ1494" s="21" t="str">
        <f t="shared" si="715"/>
        <v>-</v>
      </c>
      <c r="BA1494" s="21" t="str">
        <f t="shared" si="716"/>
        <v>-</v>
      </c>
      <c r="BB1494" s="28"/>
      <c r="BC1494" s="28"/>
      <c r="BD1494" s="28"/>
      <c r="BE1494" s="28"/>
      <c r="BF1494" s="28"/>
      <c r="BG1494" s="29"/>
      <c r="BH1494" s="29"/>
      <c r="BI1494" s="29"/>
      <c r="BJ1494" s="29"/>
      <c r="BK1494" s="29"/>
    </row>
    <row r="1495" spans="1:63" x14ac:dyDescent="0.25">
      <c r="A1495" s="13" t="s">
        <v>4534</v>
      </c>
      <c r="B1495" s="33" t="s">
        <v>4535</v>
      </c>
      <c r="C1495" s="13" t="s">
        <v>4536</v>
      </c>
      <c r="D1495" s="13" t="str">
        <f>IFERROR(VLOOKUP($B1495,[1]GICS!$C:$D,2,FALSE),"-")</f>
        <v>Real Estate</v>
      </c>
      <c r="E1495" s="14">
        <f>IFERROR(IF(VLOOKUP($B1495,'[1]Paste Only'!$D:$AM,4,FALSE)="-",VLOOKUP($B1495,'[1]Market Cap'!$A:$J,10,FALSE),VLOOKUP($B1495,'[1]Paste Only'!$D:$AM,4,FALSE)),"-")</f>
        <v>39.79</v>
      </c>
      <c r="F1495" s="14" t="str">
        <f>IFERROR(VLOOKUP($B1495,'[1]Paste Only'!$D:$AM,5,FALSE),"-")</f>
        <v>-</v>
      </c>
      <c r="G1495" s="15">
        <f>IFERROR(VLOOKUP($B1495,'[1]Paste Only'!$D:$AM,6,FALSE),"-")</f>
        <v>0</v>
      </c>
      <c r="H1495" s="15">
        <f>IFERROR(VLOOKUP($B1495,'[1]Paste Only'!$D:$AM,7,FALSE),"-")</f>
        <v>0</v>
      </c>
      <c r="I1495" s="15">
        <f>IFERROR(VLOOKUP($B1495,'[1]Paste Only'!$D:$AM,8,FALSE),"-")</f>
        <v>0</v>
      </c>
      <c r="J1495" s="34"/>
      <c r="K1495" s="34"/>
      <c r="L1495" s="14">
        <f>IFERROR(VLOOKUP($B1495,'[1]Paste Only'!$D:$AM,12,FALSE),"-")</f>
        <v>0.33</v>
      </c>
      <c r="M1495" s="14" t="str">
        <f>IFERROR(VLOOKUP($B1495,'[1]Paste Only'!$D:$AM,15,FALSE),"-")</f>
        <v>-</v>
      </c>
      <c r="N1495" s="30"/>
      <c r="O1495" s="18"/>
      <c r="P1495" s="19">
        <f t="shared" si="717"/>
        <v>0</v>
      </c>
      <c r="Q1495" s="20">
        <f t="shared" si="693"/>
        <v>0</v>
      </c>
      <c r="R1495" s="13">
        <f t="shared" si="694"/>
        <v>0</v>
      </c>
      <c r="S1495" s="13" t="str">
        <f>IFERROR(VLOOKUP($B1495,'[1]Market Cap'!$G:$I,3,FALSE),"-")</f>
        <v>Small Cap</v>
      </c>
      <c r="T1495" s="13"/>
      <c r="U1495" s="13"/>
      <c r="V1495" s="21">
        <f t="shared" si="718"/>
        <v>0</v>
      </c>
      <c r="W1495" s="21">
        <f t="shared" si="718"/>
        <v>0</v>
      </c>
      <c r="X1495" s="21">
        <f t="shared" si="718"/>
        <v>0</v>
      </c>
      <c r="Y1495" s="22">
        <f t="shared" si="695"/>
        <v>0</v>
      </c>
      <c r="Z1495" s="13">
        <f t="shared" si="696"/>
        <v>0</v>
      </c>
      <c r="AA1495" s="23">
        <f t="shared" si="697"/>
        <v>0</v>
      </c>
      <c r="AB1495" s="23">
        <f t="shared" si="698"/>
        <v>0</v>
      </c>
      <c r="AC1495" s="23">
        <f t="shared" si="699"/>
        <v>0</v>
      </c>
      <c r="AD1495" s="24">
        <f t="shared" si="700"/>
        <v>0</v>
      </c>
      <c r="AE1495" s="25">
        <f>IFERROR(VLOOKUP($B1495,'[1]Market Cap'!$G:$I,2,FALSE),"-")</f>
        <v>1021.843643661</v>
      </c>
      <c r="AF1495" s="20">
        <f t="shared" si="701"/>
        <v>0</v>
      </c>
      <c r="AG1495" s="17">
        <f t="shared" si="702"/>
        <v>0</v>
      </c>
      <c r="AH1495" s="17">
        <f t="shared" si="703"/>
        <v>0</v>
      </c>
      <c r="AI1495" s="17" t="str">
        <f t="shared" si="704"/>
        <v>-</v>
      </c>
      <c r="AJ1495" s="26" t="str">
        <f>IFERROR(VLOOKUP($B1495,'[1]Paste Only'!$D:$AM,26,FALSE),"-")</f>
        <v>-</v>
      </c>
      <c r="AK1495" s="26" t="str">
        <f>IFERROR(VLOOKUP($B1495,'[1]Paste Only'!$D:$AM,23,FALSE),"-")</f>
        <v>-</v>
      </c>
      <c r="AL1495" s="26" t="str">
        <f>IFERROR(VLOOKUP($B1495,'[1]Paste Only'!$D:$AM,22,FALSE),"-")</f>
        <v>-</v>
      </c>
      <c r="AM1495" s="21" t="str">
        <f t="shared" si="719"/>
        <v>-</v>
      </c>
      <c r="AN1495" s="21" t="str">
        <f t="shared" si="719"/>
        <v>-</v>
      </c>
      <c r="AO1495" s="21" t="str">
        <f t="shared" si="719"/>
        <v>-</v>
      </c>
      <c r="AP1495" s="27">
        <f t="shared" si="705"/>
        <v>0</v>
      </c>
      <c r="AQ1495" s="27" t="str">
        <f t="shared" si="706"/>
        <v>-</v>
      </c>
      <c r="AR1495" s="27" t="str">
        <f t="shared" si="707"/>
        <v>-</v>
      </c>
      <c r="AS1495" s="27">
        <f t="shared" si="708"/>
        <v>0</v>
      </c>
      <c r="AT1495" s="27">
        <f t="shared" si="709"/>
        <v>0</v>
      </c>
      <c r="AU1495" s="27">
        <f t="shared" si="710"/>
        <v>0</v>
      </c>
      <c r="AV1495" s="21" t="str">
        <f t="shared" si="711"/>
        <v>0</v>
      </c>
      <c r="AW1495" s="27">
        <f t="shared" si="712"/>
        <v>0</v>
      </c>
      <c r="AX1495" s="27" t="str">
        <f t="shared" si="713"/>
        <v>-</v>
      </c>
      <c r="AY1495" s="27" t="str">
        <f t="shared" si="714"/>
        <v>-</v>
      </c>
      <c r="AZ1495" s="21" t="str">
        <f t="shared" si="715"/>
        <v>-</v>
      </c>
      <c r="BA1495" s="21" t="str">
        <f t="shared" si="716"/>
        <v>-</v>
      </c>
      <c r="BB1495" s="28"/>
      <c r="BC1495" s="28"/>
      <c r="BD1495" s="28"/>
      <c r="BE1495" s="28"/>
      <c r="BF1495" s="28"/>
      <c r="BG1495" s="29"/>
      <c r="BH1495" s="29"/>
      <c r="BI1495" s="29"/>
      <c r="BJ1495" s="29"/>
      <c r="BK1495" s="29"/>
    </row>
    <row r="1496" spans="1:63" x14ac:dyDescent="0.25">
      <c r="A1496" s="13" t="s">
        <v>4537</v>
      </c>
      <c r="B1496" s="33" t="s">
        <v>4538</v>
      </c>
      <c r="C1496" s="13" t="s">
        <v>4539</v>
      </c>
      <c r="D1496" s="13" t="str">
        <f>IFERROR(VLOOKUP($B1496,[1]GICS!$C:$D,2,FALSE),"-")</f>
        <v>Consumer Discretionary</v>
      </c>
      <c r="E1496" s="14">
        <f>IFERROR(IF(VLOOKUP($B1496,'[1]Paste Only'!$D:$AM,4,FALSE)="-",VLOOKUP($B1496,'[1]Market Cap'!$A:$J,10,FALSE),VLOOKUP($B1496,'[1]Paste Only'!$D:$AM,4,FALSE)),"-")</f>
        <v>1729.95</v>
      </c>
      <c r="F1496" s="14" t="str">
        <f>IFERROR(VLOOKUP($B1496,'[1]Paste Only'!$D:$AM,5,FALSE),"-")</f>
        <v>-</v>
      </c>
      <c r="G1496" s="15">
        <f>IFERROR(VLOOKUP($B1496,'[1]Paste Only'!$D:$AM,6,FALSE),"-")</f>
        <v>0</v>
      </c>
      <c r="H1496" s="15">
        <f>IFERROR(VLOOKUP($B1496,'[1]Paste Only'!$D:$AM,7,FALSE),"-")</f>
        <v>0</v>
      </c>
      <c r="I1496" s="15">
        <f>IFERROR(VLOOKUP($B1496,'[1]Paste Only'!$D:$AM,8,FALSE),"-")</f>
        <v>0</v>
      </c>
      <c r="J1496" s="34"/>
      <c r="K1496" s="34"/>
      <c r="L1496" s="14">
        <f>IFERROR(VLOOKUP($B1496,'[1]Paste Only'!$D:$AM,12,FALSE),"-")</f>
        <v>55.06</v>
      </c>
      <c r="M1496" s="14" t="str">
        <f>IFERROR(VLOOKUP($B1496,'[1]Paste Only'!$D:$AM,15,FALSE),"-")</f>
        <v>-</v>
      </c>
      <c r="N1496" s="30"/>
      <c r="O1496" s="18"/>
      <c r="P1496" s="19">
        <f t="shared" si="717"/>
        <v>0</v>
      </c>
      <c r="Q1496" s="20">
        <f t="shared" si="693"/>
        <v>0</v>
      </c>
      <c r="R1496" s="13">
        <f t="shared" si="694"/>
        <v>0</v>
      </c>
      <c r="S1496" s="13" t="str">
        <f>IFERROR(VLOOKUP($B1496,'[1]Market Cap'!$G:$I,3,FALSE),"-")</f>
        <v>Small Cap</v>
      </c>
      <c r="T1496" s="13"/>
      <c r="U1496" s="13"/>
      <c r="V1496" s="21">
        <f t="shared" si="718"/>
        <v>0</v>
      </c>
      <c r="W1496" s="21">
        <f t="shared" si="718"/>
        <v>0</v>
      </c>
      <c r="X1496" s="21">
        <f t="shared" si="718"/>
        <v>0</v>
      </c>
      <c r="Y1496" s="22">
        <f t="shared" si="695"/>
        <v>0</v>
      </c>
      <c r="Z1496" s="13">
        <f t="shared" si="696"/>
        <v>0</v>
      </c>
      <c r="AA1496" s="23">
        <f t="shared" si="697"/>
        <v>0</v>
      </c>
      <c r="AB1496" s="23">
        <f t="shared" si="698"/>
        <v>0</v>
      </c>
      <c r="AC1496" s="23">
        <f t="shared" si="699"/>
        <v>0</v>
      </c>
      <c r="AD1496" s="24">
        <f t="shared" si="700"/>
        <v>0</v>
      </c>
      <c r="AE1496" s="25">
        <f>IFERROR(VLOOKUP($B1496,'[1]Market Cap'!$G:$I,2,FALSE),"-")</f>
        <v>0</v>
      </c>
      <c r="AF1496" s="20">
        <f t="shared" si="701"/>
        <v>0</v>
      </c>
      <c r="AG1496" s="17">
        <f t="shared" si="702"/>
        <v>0</v>
      </c>
      <c r="AH1496" s="17">
        <f t="shared" si="703"/>
        <v>0</v>
      </c>
      <c r="AI1496" s="17" t="str">
        <f t="shared" si="704"/>
        <v>-</v>
      </c>
      <c r="AJ1496" s="26" t="str">
        <f>IFERROR(VLOOKUP($B1496,'[1]Paste Only'!$D:$AM,26,FALSE),"-")</f>
        <v>-</v>
      </c>
      <c r="AK1496" s="26" t="str">
        <f>IFERROR(VLOOKUP($B1496,'[1]Paste Only'!$D:$AM,23,FALSE),"-")</f>
        <v>-</v>
      </c>
      <c r="AL1496" s="26" t="str">
        <f>IFERROR(VLOOKUP($B1496,'[1]Paste Only'!$D:$AM,22,FALSE),"-")</f>
        <v>-</v>
      </c>
      <c r="AM1496" s="21" t="str">
        <f t="shared" si="719"/>
        <v>-</v>
      </c>
      <c r="AN1496" s="21" t="str">
        <f t="shared" si="719"/>
        <v>-</v>
      </c>
      <c r="AO1496" s="21" t="str">
        <f t="shared" si="719"/>
        <v>-</v>
      </c>
      <c r="AP1496" s="27">
        <f t="shared" si="705"/>
        <v>0</v>
      </c>
      <c r="AQ1496" s="27" t="str">
        <f t="shared" si="706"/>
        <v>-</v>
      </c>
      <c r="AR1496" s="27" t="str">
        <f t="shared" si="707"/>
        <v>-</v>
      </c>
      <c r="AS1496" s="27">
        <f t="shared" si="708"/>
        <v>0</v>
      </c>
      <c r="AT1496" s="27">
        <f t="shared" si="709"/>
        <v>0</v>
      </c>
      <c r="AU1496" s="27">
        <f t="shared" si="710"/>
        <v>0</v>
      </c>
      <c r="AV1496" s="21" t="str">
        <f t="shared" si="711"/>
        <v>0</v>
      </c>
      <c r="AW1496" s="27">
        <f t="shared" si="712"/>
        <v>0</v>
      </c>
      <c r="AX1496" s="27" t="str">
        <f t="shared" si="713"/>
        <v>-</v>
      </c>
      <c r="AY1496" s="27" t="str">
        <f t="shared" si="714"/>
        <v>-</v>
      </c>
      <c r="AZ1496" s="21" t="str">
        <f t="shared" si="715"/>
        <v>-</v>
      </c>
      <c r="BA1496" s="21" t="str">
        <f t="shared" si="716"/>
        <v>-</v>
      </c>
      <c r="BB1496" s="28"/>
      <c r="BC1496" s="28"/>
      <c r="BD1496" s="28"/>
      <c r="BE1496" s="28"/>
      <c r="BF1496" s="28"/>
      <c r="BG1496" s="29"/>
      <c r="BH1496" s="29"/>
      <c r="BI1496" s="29"/>
      <c r="BJ1496" s="29"/>
      <c r="BK1496" s="29"/>
    </row>
    <row r="1497" spans="1:63" x14ac:dyDescent="0.25">
      <c r="A1497" s="13" t="s">
        <v>4540</v>
      </c>
      <c r="B1497" s="33" t="s">
        <v>4541</v>
      </c>
      <c r="C1497" s="13" t="s">
        <v>4542</v>
      </c>
      <c r="D1497" s="13" t="str">
        <f>IFERROR(VLOOKUP($B1497,[1]GICS!$C:$D,2,FALSE),"-")</f>
        <v>Industrials</v>
      </c>
      <c r="E1497" s="14" t="str">
        <f>IFERROR(IF(VLOOKUP($B1497,'[1]Paste Only'!$D:$AM,4,FALSE)="-",VLOOKUP($B1497,'[1]Market Cap'!$A:$J,10,FALSE),VLOOKUP($B1497,'[1]Paste Only'!$D:$AM,4,FALSE)),"-")</f>
        <v>-</v>
      </c>
      <c r="F1497" s="14" t="str">
        <f>IFERROR(VLOOKUP($B1497,'[1]Paste Only'!$D:$AM,5,FALSE),"-")</f>
        <v>-</v>
      </c>
      <c r="G1497" s="15">
        <f>IFERROR(VLOOKUP($B1497,'[1]Paste Only'!$D:$AM,6,FALSE),"-")</f>
        <v>0</v>
      </c>
      <c r="H1497" s="15">
        <f>IFERROR(VLOOKUP($B1497,'[1]Paste Only'!$D:$AM,7,FALSE),"-")</f>
        <v>0</v>
      </c>
      <c r="I1497" s="15">
        <f>IFERROR(VLOOKUP($B1497,'[1]Paste Only'!$D:$AM,8,FALSE),"-")</f>
        <v>0</v>
      </c>
      <c r="J1497" s="34"/>
      <c r="K1497" s="34"/>
      <c r="L1497" s="14" t="str">
        <f>IFERROR(VLOOKUP($B1497,'[1]Paste Only'!$D:$AM,12,FALSE),"-")</f>
        <v>-</v>
      </c>
      <c r="M1497" s="14" t="str">
        <f>IFERROR(VLOOKUP($B1497,'[1]Paste Only'!$D:$AM,15,FALSE),"-")</f>
        <v>-</v>
      </c>
      <c r="N1497" s="30"/>
      <c r="O1497" s="18"/>
      <c r="P1497" s="19">
        <f t="shared" si="717"/>
        <v>0</v>
      </c>
      <c r="Q1497" s="20">
        <f t="shared" si="693"/>
        <v>0</v>
      </c>
      <c r="R1497" s="13">
        <f t="shared" si="694"/>
        <v>0</v>
      </c>
      <c r="S1497" s="13" t="str">
        <f>IFERROR(VLOOKUP($B1497,'[1]Market Cap'!$G:$I,3,FALSE),"-")</f>
        <v>-</v>
      </c>
      <c r="T1497" s="13"/>
      <c r="U1497" s="13"/>
      <c r="V1497" s="21">
        <f t="shared" si="718"/>
        <v>0</v>
      </c>
      <c r="W1497" s="21">
        <f t="shared" si="718"/>
        <v>0</v>
      </c>
      <c r="X1497" s="21">
        <f t="shared" si="718"/>
        <v>0</v>
      </c>
      <c r="Y1497" s="22">
        <f t="shared" si="695"/>
        <v>0</v>
      </c>
      <c r="Z1497" s="13">
        <f t="shared" si="696"/>
        <v>0</v>
      </c>
      <c r="AA1497" s="23">
        <f t="shared" si="697"/>
        <v>0</v>
      </c>
      <c r="AB1497" s="23">
        <f t="shared" si="698"/>
        <v>0</v>
      </c>
      <c r="AC1497" s="23">
        <f t="shared" si="699"/>
        <v>0</v>
      </c>
      <c r="AD1497" s="24">
        <f t="shared" si="700"/>
        <v>0</v>
      </c>
      <c r="AE1497" s="25" t="str">
        <f>IFERROR(VLOOKUP($B1497,'[1]Market Cap'!$G:$I,2,FALSE),"-")</f>
        <v>-</v>
      </c>
      <c r="AF1497" s="20">
        <f t="shared" si="701"/>
        <v>0</v>
      </c>
      <c r="AG1497" s="17">
        <f t="shared" si="702"/>
        <v>0</v>
      </c>
      <c r="AH1497" s="17">
        <f t="shared" si="703"/>
        <v>0</v>
      </c>
      <c r="AI1497" s="17" t="str">
        <f t="shared" si="704"/>
        <v>-</v>
      </c>
      <c r="AJ1497" s="26" t="str">
        <f>IFERROR(VLOOKUP($B1497,'[1]Paste Only'!$D:$AM,26,FALSE),"-")</f>
        <v>-</v>
      </c>
      <c r="AK1497" s="26" t="str">
        <f>IFERROR(VLOOKUP($B1497,'[1]Paste Only'!$D:$AM,23,FALSE),"-")</f>
        <v>-</v>
      </c>
      <c r="AL1497" s="26" t="str">
        <f>IFERROR(VLOOKUP($B1497,'[1]Paste Only'!$D:$AM,22,FALSE),"-")</f>
        <v>-</v>
      </c>
      <c r="AM1497" s="21" t="str">
        <f t="shared" si="719"/>
        <v>-</v>
      </c>
      <c r="AN1497" s="21" t="str">
        <f t="shared" si="719"/>
        <v>-</v>
      </c>
      <c r="AO1497" s="21" t="str">
        <f t="shared" si="719"/>
        <v>-</v>
      </c>
      <c r="AP1497" s="27">
        <f t="shared" si="705"/>
        <v>0</v>
      </c>
      <c r="AQ1497" s="27" t="str">
        <f t="shared" si="706"/>
        <v>-</v>
      </c>
      <c r="AR1497" s="27" t="str">
        <f t="shared" si="707"/>
        <v>-</v>
      </c>
      <c r="AS1497" s="27">
        <f t="shared" si="708"/>
        <v>0</v>
      </c>
      <c r="AT1497" s="27">
        <f t="shared" si="709"/>
        <v>0</v>
      </c>
      <c r="AU1497" s="27">
        <f t="shared" si="710"/>
        <v>0</v>
      </c>
      <c r="AV1497" s="21" t="str">
        <f t="shared" si="711"/>
        <v>0</v>
      </c>
      <c r="AW1497" s="27">
        <f t="shared" si="712"/>
        <v>0</v>
      </c>
      <c r="AX1497" s="27" t="str">
        <f t="shared" si="713"/>
        <v>-</v>
      </c>
      <c r="AY1497" s="27" t="str">
        <f t="shared" si="714"/>
        <v>-</v>
      </c>
      <c r="AZ1497" s="21" t="str">
        <f t="shared" si="715"/>
        <v>-</v>
      </c>
      <c r="BA1497" s="21" t="str">
        <f t="shared" si="716"/>
        <v>-</v>
      </c>
      <c r="BB1497" s="28"/>
      <c r="BC1497" s="28"/>
      <c r="BD1497" s="28"/>
      <c r="BE1497" s="28"/>
      <c r="BF1497" s="28"/>
      <c r="BG1497" s="29"/>
      <c r="BH1497" s="29"/>
      <c r="BI1497" s="29"/>
      <c r="BJ1497" s="29"/>
      <c r="BK1497" s="29"/>
    </row>
    <row r="1498" spans="1:63" x14ac:dyDescent="0.25">
      <c r="A1498" s="13" t="s">
        <v>4543</v>
      </c>
      <c r="B1498" s="33" t="s">
        <v>4544</v>
      </c>
      <c r="C1498" s="13" t="s">
        <v>4545</v>
      </c>
      <c r="D1498" s="13" t="str">
        <f>IFERROR(VLOOKUP($B1498,[1]GICS!$C:$D,2,FALSE),"-")</f>
        <v>-</v>
      </c>
      <c r="E1498" s="14">
        <f>IFERROR(IF(VLOOKUP($B1498,'[1]Paste Only'!$D:$AM,4,FALSE)="-",VLOOKUP($B1498,'[1]Market Cap'!$A:$J,10,FALSE),VLOOKUP($B1498,'[1]Paste Only'!$D:$AM,4,FALSE)),"-")</f>
        <v>0</v>
      </c>
      <c r="F1498" s="14" t="str">
        <f>IFERROR(VLOOKUP($B1498,'[1]Paste Only'!$D:$AM,5,FALSE),"-")</f>
        <v>-</v>
      </c>
      <c r="G1498" s="15">
        <f>IFERROR(VLOOKUP($B1498,'[1]Paste Only'!$D:$AM,6,FALSE),"-")</f>
        <v>0</v>
      </c>
      <c r="H1498" s="15">
        <f>IFERROR(VLOOKUP($B1498,'[1]Paste Only'!$D:$AM,7,FALSE),"-")</f>
        <v>0</v>
      </c>
      <c r="I1498" s="15">
        <f>IFERROR(VLOOKUP($B1498,'[1]Paste Only'!$D:$AM,8,FALSE),"-")</f>
        <v>0</v>
      </c>
      <c r="J1498" s="34"/>
      <c r="K1498" s="34"/>
      <c r="L1498" s="14" t="str">
        <f>IFERROR(VLOOKUP($B1498,'[1]Paste Only'!$D:$AM,12,FALSE),"-")</f>
        <v>-</v>
      </c>
      <c r="M1498" s="14" t="str">
        <f>IFERROR(VLOOKUP($B1498,'[1]Paste Only'!$D:$AM,15,FALSE),"-")</f>
        <v>-</v>
      </c>
      <c r="N1498" s="30"/>
      <c r="O1498" s="18"/>
      <c r="P1498" s="19">
        <f t="shared" si="717"/>
        <v>0</v>
      </c>
      <c r="Q1498" s="20">
        <f t="shared" si="693"/>
        <v>0</v>
      </c>
      <c r="R1498" s="13">
        <f t="shared" si="694"/>
        <v>0</v>
      </c>
      <c r="S1498" s="13" t="str">
        <f>IFERROR(VLOOKUP($B1498,'[1]Market Cap'!$G:$I,3,FALSE),"-")</f>
        <v>Small Cap</v>
      </c>
      <c r="T1498" s="13"/>
      <c r="U1498" s="13"/>
      <c r="V1498" s="21">
        <f t="shared" si="718"/>
        <v>0</v>
      </c>
      <c r="W1498" s="21">
        <f t="shared" si="718"/>
        <v>0</v>
      </c>
      <c r="X1498" s="21">
        <f t="shared" si="718"/>
        <v>0</v>
      </c>
      <c r="Y1498" s="22">
        <f t="shared" si="695"/>
        <v>0</v>
      </c>
      <c r="Z1498" s="13">
        <f t="shared" si="696"/>
        <v>0</v>
      </c>
      <c r="AA1498" s="23">
        <f t="shared" si="697"/>
        <v>0</v>
      </c>
      <c r="AB1498" s="23">
        <f t="shared" si="698"/>
        <v>0</v>
      </c>
      <c r="AC1498" s="23">
        <f t="shared" si="699"/>
        <v>0</v>
      </c>
      <c r="AD1498" s="24">
        <f t="shared" si="700"/>
        <v>0</v>
      </c>
      <c r="AE1498" s="25">
        <f>IFERROR(VLOOKUP($B1498,'[1]Market Cap'!$G:$I,2,FALSE),"-")</f>
        <v>0</v>
      </c>
      <c r="AF1498" s="20">
        <f t="shared" si="701"/>
        <v>0</v>
      </c>
      <c r="AG1498" s="17">
        <f t="shared" si="702"/>
        <v>0</v>
      </c>
      <c r="AH1498" s="17">
        <f t="shared" si="703"/>
        <v>0</v>
      </c>
      <c r="AI1498" s="17" t="str">
        <f t="shared" si="704"/>
        <v>-</v>
      </c>
      <c r="AJ1498" s="26" t="str">
        <f>IFERROR(VLOOKUP($B1498,'[1]Paste Only'!$D:$AM,26,FALSE),"-")</f>
        <v>-</v>
      </c>
      <c r="AK1498" s="26" t="str">
        <f>IFERROR(VLOOKUP($B1498,'[1]Paste Only'!$D:$AM,23,FALSE),"-")</f>
        <v>-</v>
      </c>
      <c r="AL1498" s="26" t="str">
        <f>IFERROR(VLOOKUP($B1498,'[1]Paste Only'!$D:$AM,22,FALSE),"-")</f>
        <v>-</v>
      </c>
      <c r="AM1498" s="21" t="str">
        <f t="shared" si="719"/>
        <v>-</v>
      </c>
      <c r="AN1498" s="21" t="str">
        <f t="shared" si="719"/>
        <v>-</v>
      </c>
      <c r="AO1498" s="21" t="str">
        <f t="shared" si="719"/>
        <v>-</v>
      </c>
      <c r="AP1498" s="27">
        <f t="shared" si="705"/>
        <v>0</v>
      </c>
      <c r="AQ1498" s="27" t="str">
        <f t="shared" si="706"/>
        <v>-</v>
      </c>
      <c r="AR1498" s="27" t="str">
        <f t="shared" si="707"/>
        <v>-</v>
      </c>
      <c r="AS1498" s="27">
        <f t="shared" si="708"/>
        <v>0</v>
      </c>
      <c r="AT1498" s="27">
        <f t="shared" si="709"/>
        <v>0</v>
      </c>
      <c r="AU1498" s="27">
        <f t="shared" si="710"/>
        <v>0</v>
      </c>
      <c r="AV1498" s="21" t="str">
        <f t="shared" si="711"/>
        <v>0</v>
      </c>
      <c r="AW1498" s="27">
        <f t="shared" si="712"/>
        <v>0</v>
      </c>
      <c r="AX1498" s="27" t="str">
        <f t="shared" si="713"/>
        <v>-</v>
      </c>
      <c r="AY1498" s="27" t="str">
        <f t="shared" si="714"/>
        <v>-</v>
      </c>
      <c r="AZ1498" s="21" t="str">
        <f t="shared" si="715"/>
        <v>-</v>
      </c>
      <c r="BA1498" s="21" t="str">
        <f t="shared" si="716"/>
        <v>-</v>
      </c>
      <c r="BB1498" s="28"/>
      <c r="BC1498" s="28"/>
      <c r="BD1498" s="28"/>
      <c r="BE1498" s="28"/>
      <c r="BF1498" s="28"/>
      <c r="BG1498" s="29"/>
      <c r="BH1498" s="29"/>
      <c r="BI1498" s="29"/>
      <c r="BJ1498" s="29"/>
      <c r="BK1498" s="29"/>
    </row>
    <row r="1499" spans="1:63" x14ac:dyDescent="0.25">
      <c r="A1499" s="13" t="s">
        <v>4546</v>
      </c>
      <c r="B1499" s="33" t="s">
        <v>4547</v>
      </c>
      <c r="C1499" s="13" t="s">
        <v>4548</v>
      </c>
      <c r="D1499" s="13" t="str">
        <f>IFERROR(VLOOKUP($B1499,[1]GICS!$C:$D,2,FALSE),"-")</f>
        <v>Communication Services</v>
      </c>
      <c r="E1499" s="14">
        <f>IFERROR(IF(VLOOKUP($B1499,'[1]Paste Only'!$D:$AM,4,FALSE)="-",VLOOKUP($B1499,'[1]Market Cap'!$A:$J,10,FALSE),VLOOKUP($B1499,'[1]Paste Only'!$D:$AM,4,FALSE)),"-")</f>
        <v>60.63</v>
      </c>
      <c r="F1499" s="14" t="str">
        <f>IFERROR(VLOOKUP($B1499,'[1]Paste Only'!$D:$AM,5,FALSE),"-")</f>
        <v>-</v>
      </c>
      <c r="G1499" s="15">
        <f>IFERROR(VLOOKUP($B1499,'[1]Paste Only'!$D:$AM,6,FALSE),"-")</f>
        <v>1</v>
      </c>
      <c r="H1499" s="15">
        <f>IFERROR(VLOOKUP($B1499,'[1]Paste Only'!$D:$AM,7,FALSE),"-")</f>
        <v>0</v>
      </c>
      <c r="I1499" s="15">
        <f>IFERROR(VLOOKUP($B1499,'[1]Paste Only'!$D:$AM,8,FALSE),"-")</f>
        <v>0</v>
      </c>
      <c r="J1499" s="34"/>
      <c r="K1499" s="34"/>
      <c r="L1499" s="14">
        <f>IFERROR(VLOOKUP($B1499,'[1]Paste Only'!$D:$AM,12,FALSE),"-")</f>
        <v>-6.88</v>
      </c>
      <c r="M1499" s="14" t="str">
        <f>IFERROR(VLOOKUP($B1499,'[1]Paste Only'!$D:$AM,15,FALSE),"-")</f>
        <v>-</v>
      </c>
      <c r="N1499" s="30"/>
      <c r="O1499" s="18"/>
      <c r="P1499" s="19">
        <f t="shared" si="717"/>
        <v>0</v>
      </c>
      <c r="Q1499" s="20">
        <f t="shared" si="693"/>
        <v>0</v>
      </c>
      <c r="R1499" s="13">
        <f t="shared" si="694"/>
        <v>1</v>
      </c>
      <c r="S1499" s="13" t="str">
        <f>IFERROR(VLOOKUP($B1499,'[1]Market Cap'!$G:$I,3,FALSE),"-")</f>
        <v>Small Cap</v>
      </c>
      <c r="T1499" s="13"/>
      <c r="U1499" s="13"/>
      <c r="V1499" s="21">
        <f t="shared" si="718"/>
        <v>0</v>
      </c>
      <c r="W1499" s="21">
        <f t="shared" si="718"/>
        <v>0</v>
      </c>
      <c r="X1499" s="21">
        <f t="shared" si="718"/>
        <v>0</v>
      </c>
      <c r="Y1499" s="22">
        <f t="shared" si="695"/>
        <v>0</v>
      </c>
      <c r="Z1499" s="13">
        <f t="shared" si="696"/>
        <v>0</v>
      </c>
      <c r="AA1499" s="23">
        <f t="shared" si="697"/>
        <v>0</v>
      </c>
      <c r="AB1499" s="23">
        <f t="shared" si="698"/>
        <v>0</v>
      </c>
      <c r="AC1499" s="23">
        <f t="shared" si="699"/>
        <v>0</v>
      </c>
      <c r="AD1499" s="24">
        <f t="shared" si="700"/>
        <v>0</v>
      </c>
      <c r="AE1499" s="25">
        <f>IFERROR(VLOOKUP($B1499,'[1]Market Cap'!$G:$I,2,FALSE),"-")</f>
        <v>666.02054999999996</v>
      </c>
      <c r="AF1499" s="20">
        <f t="shared" si="701"/>
        <v>0</v>
      </c>
      <c r="AG1499" s="17">
        <f t="shared" si="702"/>
        <v>0</v>
      </c>
      <c r="AH1499" s="17">
        <f t="shared" si="703"/>
        <v>0</v>
      </c>
      <c r="AI1499" s="17" t="str">
        <f t="shared" si="704"/>
        <v>-</v>
      </c>
      <c r="AJ1499" s="26" t="str">
        <f>IFERROR(VLOOKUP($B1499,'[1]Paste Only'!$D:$AM,26,FALSE),"-")</f>
        <v>-</v>
      </c>
      <c r="AK1499" s="26" t="str">
        <f>IFERROR(VLOOKUP($B1499,'[1]Paste Only'!$D:$AM,23,FALSE),"-")</f>
        <v>-</v>
      </c>
      <c r="AL1499" s="26" t="str">
        <f>IFERROR(VLOOKUP($B1499,'[1]Paste Only'!$D:$AM,22,FALSE),"-")</f>
        <v>-</v>
      </c>
      <c r="AM1499" s="21" t="str">
        <f t="shared" si="719"/>
        <v>-</v>
      </c>
      <c r="AN1499" s="21" t="str">
        <f t="shared" si="719"/>
        <v>-</v>
      </c>
      <c r="AO1499" s="21" t="str">
        <f t="shared" si="719"/>
        <v>-</v>
      </c>
      <c r="AP1499" s="27">
        <f t="shared" si="705"/>
        <v>0</v>
      </c>
      <c r="AQ1499" s="27" t="str">
        <f t="shared" si="706"/>
        <v>-</v>
      </c>
      <c r="AR1499" s="27" t="str">
        <f t="shared" si="707"/>
        <v>-</v>
      </c>
      <c r="AS1499" s="27">
        <f t="shared" si="708"/>
        <v>0</v>
      </c>
      <c r="AT1499" s="27">
        <f t="shared" si="709"/>
        <v>0</v>
      </c>
      <c r="AU1499" s="27">
        <f t="shared" si="710"/>
        <v>0</v>
      </c>
      <c r="AV1499" s="21">
        <f t="shared" si="711"/>
        <v>1</v>
      </c>
      <c r="AW1499" s="27">
        <f t="shared" si="712"/>
        <v>0</v>
      </c>
      <c r="AX1499" s="27" t="str">
        <f t="shared" si="713"/>
        <v>-</v>
      </c>
      <c r="AY1499" s="27" t="str">
        <f t="shared" si="714"/>
        <v>-</v>
      </c>
      <c r="AZ1499" s="21" t="str">
        <f t="shared" si="715"/>
        <v>-</v>
      </c>
      <c r="BA1499" s="21" t="str">
        <f t="shared" si="716"/>
        <v>-</v>
      </c>
      <c r="BB1499" s="28"/>
      <c r="BC1499" s="28"/>
      <c r="BD1499" s="28"/>
      <c r="BE1499" s="28"/>
      <c r="BF1499" s="28"/>
      <c r="BG1499" s="29"/>
      <c r="BH1499" s="29"/>
      <c r="BI1499" s="29"/>
      <c r="BJ1499" s="29"/>
      <c r="BK1499" s="29"/>
    </row>
    <row r="1500" spans="1:63" x14ac:dyDescent="0.25">
      <c r="A1500" s="13" t="s">
        <v>4549</v>
      </c>
      <c r="B1500" s="33" t="s">
        <v>4550</v>
      </c>
      <c r="C1500" s="13" t="s">
        <v>4551</v>
      </c>
      <c r="D1500" s="13" t="str">
        <f>IFERROR(VLOOKUP($B1500,[1]GICS!$C:$D,2,FALSE),"-")</f>
        <v>Industrials</v>
      </c>
      <c r="E1500" s="14">
        <f>IFERROR(IF(VLOOKUP($B1500,'[1]Paste Only'!$D:$AM,4,FALSE)="-",VLOOKUP($B1500,'[1]Market Cap'!$A:$J,10,FALSE),VLOOKUP($B1500,'[1]Paste Only'!$D:$AM,4,FALSE)),"-")</f>
        <v>120</v>
      </c>
      <c r="F1500" s="14" t="str">
        <f>IFERROR(VLOOKUP($B1500,'[1]Paste Only'!$D:$AM,5,FALSE),"-")</f>
        <v>-</v>
      </c>
      <c r="G1500" s="15">
        <f>IFERROR(VLOOKUP($B1500,'[1]Paste Only'!$D:$AM,6,FALSE),"-")</f>
        <v>0</v>
      </c>
      <c r="H1500" s="15">
        <f>IFERROR(VLOOKUP($B1500,'[1]Paste Only'!$D:$AM,7,FALSE),"-")</f>
        <v>0</v>
      </c>
      <c r="I1500" s="15">
        <f>IFERROR(VLOOKUP($B1500,'[1]Paste Only'!$D:$AM,8,FALSE),"-")</f>
        <v>0</v>
      </c>
      <c r="J1500" s="34"/>
      <c r="K1500" s="34"/>
      <c r="L1500" s="14">
        <f>IFERROR(VLOOKUP($B1500,'[1]Paste Only'!$D:$AM,12,FALSE),"-")</f>
        <v>4.2869669999999998</v>
      </c>
      <c r="M1500" s="14" t="str">
        <f>IFERROR(VLOOKUP($B1500,'[1]Paste Only'!$D:$AM,15,FALSE),"-")</f>
        <v>-</v>
      </c>
      <c r="N1500" s="30"/>
      <c r="O1500" s="18"/>
      <c r="P1500" s="19">
        <f t="shared" si="717"/>
        <v>0</v>
      </c>
      <c r="Q1500" s="20">
        <f t="shared" si="693"/>
        <v>0</v>
      </c>
      <c r="R1500" s="13">
        <f t="shared" si="694"/>
        <v>0</v>
      </c>
      <c r="S1500" s="13" t="str">
        <f>IFERROR(VLOOKUP($B1500,'[1]Market Cap'!$G:$I,3,FALSE),"-")</f>
        <v>Small Cap</v>
      </c>
      <c r="T1500" s="13"/>
      <c r="U1500" s="13"/>
      <c r="V1500" s="21">
        <f t="shared" si="718"/>
        <v>0</v>
      </c>
      <c r="W1500" s="21">
        <f t="shared" si="718"/>
        <v>0</v>
      </c>
      <c r="X1500" s="21">
        <f t="shared" si="718"/>
        <v>0</v>
      </c>
      <c r="Y1500" s="22">
        <f t="shared" si="695"/>
        <v>0</v>
      </c>
      <c r="Z1500" s="13">
        <f t="shared" si="696"/>
        <v>0</v>
      </c>
      <c r="AA1500" s="23">
        <f t="shared" si="697"/>
        <v>0</v>
      </c>
      <c r="AB1500" s="23">
        <f t="shared" si="698"/>
        <v>0</v>
      </c>
      <c r="AC1500" s="23">
        <f t="shared" si="699"/>
        <v>0</v>
      </c>
      <c r="AD1500" s="24">
        <f t="shared" si="700"/>
        <v>0</v>
      </c>
      <c r="AE1500" s="25">
        <f>IFERROR(VLOOKUP($B1500,'[1]Market Cap'!$G:$I,2,FALSE),"-")</f>
        <v>720</v>
      </c>
      <c r="AF1500" s="20">
        <f t="shared" si="701"/>
        <v>0</v>
      </c>
      <c r="AG1500" s="17">
        <f t="shared" si="702"/>
        <v>0</v>
      </c>
      <c r="AH1500" s="17">
        <f t="shared" si="703"/>
        <v>0</v>
      </c>
      <c r="AI1500" s="17" t="str">
        <f t="shared" si="704"/>
        <v>-</v>
      </c>
      <c r="AJ1500" s="26" t="str">
        <f>IFERROR(VLOOKUP($B1500,'[1]Paste Only'!$D:$AM,26,FALSE),"-")</f>
        <v>-</v>
      </c>
      <c r="AK1500" s="26" t="str">
        <f>IFERROR(VLOOKUP($B1500,'[1]Paste Only'!$D:$AM,23,FALSE),"-")</f>
        <v>-</v>
      </c>
      <c r="AL1500" s="26" t="str">
        <f>IFERROR(VLOOKUP($B1500,'[1]Paste Only'!$D:$AM,22,FALSE),"-")</f>
        <v>-</v>
      </c>
      <c r="AM1500" s="21" t="str">
        <f t="shared" si="719"/>
        <v>-</v>
      </c>
      <c r="AN1500" s="21" t="str">
        <f t="shared" si="719"/>
        <v>-</v>
      </c>
      <c r="AO1500" s="21" t="str">
        <f t="shared" si="719"/>
        <v>-</v>
      </c>
      <c r="AP1500" s="27">
        <f t="shared" si="705"/>
        <v>0</v>
      </c>
      <c r="AQ1500" s="27" t="str">
        <f t="shared" si="706"/>
        <v>-</v>
      </c>
      <c r="AR1500" s="27" t="str">
        <f t="shared" si="707"/>
        <v>-</v>
      </c>
      <c r="AS1500" s="27">
        <f t="shared" si="708"/>
        <v>0</v>
      </c>
      <c r="AT1500" s="27">
        <f t="shared" si="709"/>
        <v>0</v>
      </c>
      <c r="AU1500" s="27">
        <f t="shared" si="710"/>
        <v>0</v>
      </c>
      <c r="AV1500" s="21" t="str">
        <f t="shared" si="711"/>
        <v>0</v>
      </c>
      <c r="AW1500" s="27">
        <f t="shared" si="712"/>
        <v>0</v>
      </c>
      <c r="AX1500" s="27" t="str">
        <f t="shared" si="713"/>
        <v>-</v>
      </c>
      <c r="AY1500" s="27" t="str">
        <f t="shared" si="714"/>
        <v>-</v>
      </c>
      <c r="AZ1500" s="21" t="str">
        <f t="shared" si="715"/>
        <v>-</v>
      </c>
      <c r="BA1500" s="21" t="str">
        <f t="shared" si="716"/>
        <v>-</v>
      </c>
      <c r="BB1500" s="28"/>
      <c r="BC1500" s="28"/>
      <c r="BD1500" s="28"/>
      <c r="BE1500" s="28"/>
      <c r="BF1500" s="28"/>
      <c r="BG1500" s="29"/>
      <c r="BH1500" s="29"/>
      <c r="BI1500" s="29"/>
      <c r="BJ1500" s="29"/>
      <c r="BK1500" s="29"/>
    </row>
    <row r="1501" spans="1:63" x14ac:dyDescent="0.25">
      <c r="A1501" s="13" t="s">
        <v>4552</v>
      </c>
      <c r="B1501" s="33" t="s">
        <v>4553</v>
      </c>
      <c r="C1501" s="13" t="s">
        <v>4554</v>
      </c>
      <c r="D1501" s="13" t="str">
        <f>IFERROR(VLOOKUP($B1501,[1]GICS!$C:$D,2,FALSE),"-")</f>
        <v>Consumer Discretionary</v>
      </c>
      <c r="E1501" s="14">
        <f>IFERROR(IF(VLOOKUP($B1501,'[1]Paste Only'!$D:$AM,4,FALSE)="-",VLOOKUP($B1501,'[1]Market Cap'!$A:$J,10,FALSE),VLOOKUP($B1501,'[1]Paste Only'!$D:$AM,4,FALSE)),"-")</f>
        <v>1077.5999999999999</v>
      </c>
      <c r="F1501" s="14" t="str">
        <f>IFERROR(VLOOKUP($B1501,'[1]Paste Only'!$D:$AM,5,FALSE),"-")</f>
        <v>-</v>
      </c>
      <c r="G1501" s="15">
        <f>IFERROR(VLOOKUP($B1501,'[1]Paste Only'!$D:$AM,6,FALSE),"-")</f>
        <v>0</v>
      </c>
      <c r="H1501" s="15">
        <f>IFERROR(VLOOKUP($B1501,'[1]Paste Only'!$D:$AM,7,FALSE),"-")</f>
        <v>0</v>
      </c>
      <c r="I1501" s="15">
        <f>IFERROR(VLOOKUP($B1501,'[1]Paste Only'!$D:$AM,8,FALSE),"-")</f>
        <v>0</v>
      </c>
      <c r="J1501" s="34"/>
      <c r="K1501" s="34"/>
      <c r="L1501" s="14">
        <f>IFERROR(VLOOKUP($B1501,'[1]Paste Only'!$D:$AM,12,FALSE),"-")</f>
        <v>16.443852</v>
      </c>
      <c r="M1501" s="14" t="str">
        <f>IFERROR(VLOOKUP($B1501,'[1]Paste Only'!$D:$AM,15,FALSE),"-")</f>
        <v>-</v>
      </c>
      <c r="N1501" s="30"/>
      <c r="O1501" s="18"/>
      <c r="P1501" s="19">
        <f t="shared" si="717"/>
        <v>0</v>
      </c>
      <c r="Q1501" s="20">
        <f t="shared" si="693"/>
        <v>0</v>
      </c>
      <c r="R1501" s="13">
        <f t="shared" si="694"/>
        <v>0</v>
      </c>
      <c r="S1501" s="13" t="str">
        <f>IFERROR(VLOOKUP($B1501,'[1]Market Cap'!$G:$I,3,FALSE),"-")</f>
        <v>Small Cap</v>
      </c>
      <c r="T1501" s="13"/>
      <c r="U1501" s="13"/>
      <c r="V1501" s="21">
        <f t="shared" si="718"/>
        <v>0</v>
      </c>
      <c r="W1501" s="21">
        <f t="shared" si="718"/>
        <v>0</v>
      </c>
      <c r="X1501" s="21">
        <f t="shared" si="718"/>
        <v>0</v>
      </c>
      <c r="Y1501" s="22">
        <f t="shared" si="695"/>
        <v>0</v>
      </c>
      <c r="Z1501" s="13">
        <f t="shared" si="696"/>
        <v>0</v>
      </c>
      <c r="AA1501" s="23">
        <f t="shared" si="697"/>
        <v>0</v>
      </c>
      <c r="AB1501" s="23">
        <f t="shared" si="698"/>
        <v>0</v>
      </c>
      <c r="AC1501" s="23">
        <f t="shared" si="699"/>
        <v>0</v>
      </c>
      <c r="AD1501" s="24">
        <f t="shared" si="700"/>
        <v>0</v>
      </c>
      <c r="AE1501" s="25">
        <f>IFERROR(VLOOKUP($B1501,'[1]Market Cap'!$G:$I,2,FALSE),"-")</f>
        <v>977.73880799999995</v>
      </c>
      <c r="AF1501" s="20">
        <f t="shared" si="701"/>
        <v>0</v>
      </c>
      <c r="AG1501" s="17">
        <f t="shared" si="702"/>
        <v>0</v>
      </c>
      <c r="AH1501" s="17">
        <f t="shared" si="703"/>
        <v>0</v>
      </c>
      <c r="AI1501" s="17" t="str">
        <f t="shared" si="704"/>
        <v>-</v>
      </c>
      <c r="AJ1501" s="26" t="str">
        <f>IFERROR(VLOOKUP($B1501,'[1]Paste Only'!$D:$AM,26,FALSE),"-")</f>
        <v>-</v>
      </c>
      <c r="AK1501" s="26" t="str">
        <f>IFERROR(VLOOKUP($B1501,'[1]Paste Only'!$D:$AM,23,FALSE),"-")</f>
        <v>-</v>
      </c>
      <c r="AL1501" s="26" t="str">
        <f>IFERROR(VLOOKUP($B1501,'[1]Paste Only'!$D:$AM,22,FALSE),"-")</f>
        <v>-</v>
      </c>
      <c r="AM1501" s="21" t="str">
        <f t="shared" si="719"/>
        <v>-</v>
      </c>
      <c r="AN1501" s="21" t="str">
        <f t="shared" si="719"/>
        <v>-</v>
      </c>
      <c r="AO1501" s="21" t="str">
        <f t="shared" si="719"/>
        <v>-</v>
      </c>
      <c r="AP1501" s="27">
        <f t="shared" si="705"/>
        <v>0</v>
      </c>
      <c r="AQ1501" s="27" t="str">
        <f t="shared" si="706"/>
        <v>-</v>
      </c>
      <c r="AR1501" s="27" t="str">
        <f t="shared" si="707"/>
        <v>-</v>
      </c>
      <c r="AS1501" s="27">
        <f t="shared" si="708"/>
        <v>0</v>
      </c>
      <c r="AT1501" s="27">
        <f t="shared" si="709"/>
        <v>0</v>
      </c>
      <c r="AU1501" s="27">
        <f t="shared" si="710"/>
        <v>0</v>
      </c>
      <c r="AV1501" s="21" t="str">
        <f t="shared" si="711"/>
        <v>0</v>
      </c>
      <c r="AW1501" s="27">
        <f t="shared" si="712"/>
        <v>0</v>
      </c>
      <c r="AX1501" s="27" t="str">
        <f t="shared" si="713"/>
        <v>-</v>
      </c>
      <c r="AY1501" s="27" t="str">
        <f t="shared" si="714"/>
        <v>-</v>
      </c>
      <c r="AZ1501" s="21" t="str">
        <f t="shared" si="715"/>
        <v>-</v>
      </c>
      <c r="BA1501" s="21" t="str">
        <f t="shared" si="716"/>
        <v>-</v>
      </c>
      <c r="BB1501" s="28"/>
      <c r="BC1501" s="28"/>
      <c r="BD1501" s="28"/>
      <c r="BE1501" s="28"/>
      <c r="BF1501" s="28"/>
      <c r="BG1501" s="29"/>
      <c r="BH1501" s="29"/>
      <c r="BI1501" s="29"/>
      <c r="BJ1501" s="29"/>
      <c r="BK1501" s="29"/>
    </row>
    <row r="1502" spans="1:63" x14ac:dyDescent="0.25">
      <c r="A1502" s="13" t="s">
        <v>4555</v>
      </c>
      <c r="B1502" s="33" t="s">
        <v>4556</v>
      </c>
      <c r="C1502" s="13" t="s">
        <v>4557</v>
      </c>
      <c r="D1502" s="13" t="str">
        <f>IFERROR(VLOOKUP($B1502,[1]GICS!$C:$D,2,FALSE),"-")</f>
        <v>Health Care</v>
      </c>
      <c r="E1502" s="14">
        <f>IFERROR(IF(VLOOKUP($B1502,'[1]Paste Only'!$D:$AM,4,FALSE)="-",VLOOKUP($B1502,'[1]Market Cap'!$A:$J,10,FALSE),VLOOKUP($B1502,'[1]Paste Only'!$D:$AM,4,FALSE)),"-")</f>
        <v>425.45</v>
      </c>
      <c r="F1502" s="14" t="str">
        <f>IFERROR(VLOOKUP($B1502,'[1]Paste Only'!$D:$AM,5,FALSE),"-")</f>
        <v>-</v>
      </c>
      <c r="G1502" s="15">
        <f>IFERROR(VLOOKUP($B1502,'[1]Paste Only'!$D:$AM,6,FALSE),"-")</f>
        <v>0</v>
      </c>
      <c r="H1502" s="15">
        <f>IFERROR(VLOOKUP($B1502,'[1]Paste Only'!$D:$AM,7,FALSE),"-")</f>
        <v>0</v>
      </c>
      <c r="I1502" s="15">
        <f>IFERROR(VLOOKUP($B1502,'[1]Paste Only'!$D:$AM,8,FALSE),"-")</f>
        <v>0</v>
      </c>
      <c r="J1502" s="34"/>
      <c r="K1502" s="34"/>
      <c r="L1502" s="14">
        <f>IFERROR(VLOOKUP($B1502,'[1]Paste Only'!$D:$AM,12,FALSE),"-")</f>
        <v>-1.37</v>
      </c>
      <c r="M1502" s="14" t="str">
        <f>IFERROR(VLOOKUP($B1502,'[1]Paste Only'!$D:$AM,15,FALSE),"-")</f>
        <v>-</v>
      </c>
      <c r="N1502" s="30"/>
      <c r="O1502" s="18"/>
      <c r="P1502" s="19">
        <f t="shared" si="717"/>
        <v>0</v>
      </c>
      <c r="Q1502" s="20">
        <f t="shared" si="693"/>
        <v>0</v>
      </c>
      <c r="R1502" s="13">
        <f t="shared" si="694"/>
        <v>0</v>
      </c>
      <c r="S1502" s="13" t="str">
        <f>IFERROR(VLOOKUP($B1502,'[1]Market Cap'!$G:$I,3,FALSE),"-")</f>
        <v>Small Cap</v>
      </c>
      <c r="T1502" s="13"/>
      <c r="U1502" s="13"/>
      <c r="V1502" s="21">
        <f t="shared" si="718"/>
        <v>0</v>
      </c>
      <c r="W1502" s="21">
        <f t="shared" si="718"/>
        <v>0</v>
      </c>
      <c r="X1502" s="21">
        <f t="shared" si="718"/>
        <v>0</v>
      </c>
      <c r="Y1502" s="22">
        <f t="shared" si="695"/>
        <v>0</v>
      </c>
      <c r="Z1502" s="13">
        <f t="shared" si="696"/>
        <v>0</v>
      </c>
      <c r="AA1502" s="23">
        <f t="shared" si="697"/>
        <v>0</v>
      </c>
      <c r="AB1502" s="23">
        <f t="shared" si="698"/>
        <v>0</v>
      </c>
      <c r="AC1502" s="23">
        <f t="shared" si="699"/>
        <v>0</v>
      </c>
      <c r="AD1502" s="24">
        <f t="shared" si="700"/>
        <v>0</v>
      </c>
      <c r="AE1502" s="25">
        <f>IFERROR(VLOOKUP($B1502,'[1]Market Cap'!$G:$I,2,FALSE),"-")</f>
        <v>2605.9129885699999</v>
      </c>
      <c r="AF1502" s="20">
        <f t="shared" si="701"/>
        <v>0</v>
      </c>
      <c r="AG1502" s="17">
        <f t="shared" si="702"/>
        <v>0</v>
      </c>
      <c r="AH1502" s="17">
        <f t="shared" si="703"/>
        <v>0</v>
      </c>
      <c r="AI1502" s="17" t="str">
        <f t="shared" si="704"/>
        <v>-</v>
      </c>
      <c r="AJ1502" s="26" t="str">
        <f>IFERROR(VLOOKUP($B1502,'[1]Paste Only'!$D:$AM,26,FALSE),"-")</f>
        <v>-</v>
      </c>
      <c r="AK1502" s="26" t="str">
        <f>IFERROR(VLOOKUP($B1502,'[1]Paste Only'!$D:$AM,23,FALSE),"-")</f>
        <v>-</v>
      </c>
      <c r="AL1502" s="26" t="str">
        <f>IFERROR(VLOOKUP($B1502,'[1]Paste Only'!$D:$AM,22,FALSE),"-")</f>
        <v>-</v>
      </c>
      <c r="AM1502" s="21" t="str">
        <f t="shared" si="719"/>
        <v>-</v>
      </c>
      <c r="AN1502" s="21" t="str">
        <f t="shared" si="719"/>
        <v>-</v>
      </c>
      <c r="AO1502" s="21" t="str">
        <f t="shared" si="719"/>
        <v>-</v>
      </c>
      <c r="AP1502" s="27">
        <f t="shared" si="705"/>
        <v>0</v>
      </c>
      <c r="AQ1502" s="27" t="str">
        <f t="shared" si="706"/>
        <v>-</v>
      </c>
      <c r="AR1502" s="27" t="str">
        <f t="shared" si="707"/>
        <v>-</v>
      </c>
      <c r="AS1502" s="27">
        <f t="shared" si="708"/>
        <v>0</v>
      </c>
      <c r="AT1502" s="27">
        <f t="shared" si="709"/>
        <v>0</v>
      </c>
      <c r="AU1502" s="27">
        <f t="shared" si="710"/>
        <v>0</v>
      </c>
      <c r="AV1502" s="21" t="str">
        <f t="shared" si="711"/>
        <v>0</v>
      </c>
      <c r="AW1502" s="27">
        <f t="shared" si="712"/>
        <v>0</v>
      </c>
      <c r="AX1502" s="27" t="str">
        <f t="shared" si="713"/>
        <v>-</v>
      </c>
      <c r="AY1502" s="27" t="str">
        <f t="shared" si="714"/>
        <v>-</v>
      </c>
      <c r="AZ1502" s="21" t="str">
        <f t="shared" si="715"/>
        <v>-</v>
      </c>
      <c r="BA1502" s="21" t="str">
        <f t="shared" si="716"/>
        <v>-</v>
      </c>
      <c r="BB1502" s="28"/>
      <c r="BC1502" s="28"/>
      <c r="BD1502" s="28"/>
      <c r="BE1502" s="28"/>
      <c r="BF1502" s="28"/>
      <c r="BG1502" s="29"/>
      <c r="BH1502" s="29"/>
      <c r="BI1502" s="29"/>
      <c r="BJ1502" s="29"/>
      <c r="BK1502" s="29"/>
    </row>
    <row r="1503" spans="1:63" x14ac:dyDescent="0.25">
      <c r="A1503" s="13" t="s">
        <v>4558</v>
      </c>
      <c r="B1503" s="33" t="s">
        <v>4559</v>
      </c>
      <c r="C1503" s="13" t="s">
        <v>4560</v>
      </c>
      <c r="D1503" s="13" t="str">
        <f>IFERROR(VLOOKUP($B1503,[1]GICS!$C:$D,2,FALSE),"-")</f>
        <v>Materials</v>
      </c>
      <c r="E1503" s="14">
        <f>IFERROR(IF(VLOOKUP($B1503,'[1]Paste Only'!$D:$AM,4,FALSE)="-",VLOOKUP($B1503,'[1]Market Cap'!$A:$J,10,FALSE),VLOOKUP($B1503,'[1]Paste Only'!$D:$AM,4,FALSE)),"-")</f>
        <v>111</v>
      </c>
      <c r="F1503" s="14" t="str">
        <f>IFERROR(VLOOKUP($B1503,'[1]Paste Only'!$D:$AM,5,FALSE),"-")</f>
        <v>-</v>
      </c>
      <c r="G1503" s="15">
        <f>IFERROR(VLOOKUP($B1503,'[1]Paste Only'!$D:$AM,6,FALSE),"-")</f>
        <v>0</v>
      </c>
      <c r="H1503" s="15">
        <f>IFERROR(VLOOKUP($B1503,'[1]Paste Only'!$D:$AM,7,FALSE),"-")</f>
        <v>0</v>
      </c>
      <c r="I1503" s="15">
        <f>IFERROR(VLOOKUP($B1503,'[1]Paste Only'!$D:$AM,8,FALSE),"-")</f>
        <v>0</v>
      </c>
      <c r="J1503" s="34"/>
      <c r="K1503" s="34"/>
      <c r="L1503" s="14">
        <f>IFERROR(VLOOKUP($B1503,'[1]Paste Only'!$D:$AM,12,FALSE),"-")</f>
        <v>2.8671609999999998</v>
      </c>
      <c r="M1503" s="14" t="str">
        <f>IFERROR(VLOOKUP($B1503,'[1]Paste Only'!$D:$AM,15,FALSE),"-")</f>
        <v>-</v>
      </c>
      <c r="N1503" s="30"/>
      <c r="O1503" s="18"/>
      <c r="P1503" s="19">
        <f t="shared" si="717"/>
        <v>0</v>
      </c>
      <c r="Q1503" s="20">
        <f t="shared" si="693"/>
        <v>0</v>
      </c>
      <c r="R1503" s="13">
        <f t="shared" si="694"/>
        <v>0</v>
      </c>
      <c r="S1503" s="13" t="str">
        <f>IFERROR(VLOOKUP($B1503,'[1]Market Cap'!$G:$I,3,FALSE),"-")</f>
        <v>Small Cap</v>
      </c>
      <c r="T1503" s="13"/>
      <c r="U1503" s="13"/>
      <c r="V1503" s="21">
        <f t="shared" si="718"/>
        <v>0</v>
      </c>
      <c r="W1503" s="21">
        <f t="shared" si="718"/>
        <v>0</v>
      </c>
      <c r="X1503" s="21">
        <f t="shared" si="718"/>
        <v>0</v>
      </c>
      <c r="Y1503" s="22">
        <f t="shared" si="695"/>
        <v>0</v>
      </c>
      <c r="Z1503" s="13">
        <f t="shared" si="696"/>
        <v>0</v>
      </c>
      <c r="AA1503" s="23">
        <f t="shared" si="697"/>
        <v>0</v>
      </c>
      <c r="AB1503" s="23">
        <f t="shared" si="698"/>
        <v>0</v>
      </c>
      <c r="AC1503" s="23">
        <f t="shared" si="699"/>
        <v>0</v>
      </c>
      <c r="AD1503" s="24">
        <f t="shared" si="700"/>
        <v>0</v>
      </c>
      <c r="AE1503" s="25">
        <f>IFERROR(VLOOKUP($B1503,'[1]Market Cap'!$G:$I,2,FALSE),"-")</f>
        <v>600.34199039999999</v>
      </c>
      <c r="AF1503" s="20">
        <f t="shared" si="701"/>
        <v>0</v>
      </c>
      <c r="AG1503" s="17">
        <f t="shared" si="702"/>
        <v>0</v>
      </c>
      <c r="AH1503" s="17">
        <f t="shared" si="703"/>
        <v>0</v>
      </c>
      <c r="AI1503" s="17" t="str">
        <f t="shared" si="704"/>
        <v>-</v>
      </c>
      <c r="AJ1503" s="26" t="str">
        <f>IFERROR(VLOOKUP($B1503,'[1]Paste Only'!$D:$AM,26,FALSE),"-")</f>
        <v>-</v>
      </c>
      <c r="AK1503" s="26" t="str">
        <f>IFERROR(VLOOKUP($B1503,'[1]Paste Only'!$D:$AM,23,FALSE),"-")</f>
        <v>-</v>
      </c>
      <c r="AL1503" s="26" t="str">
        <f>IFERROR(VLOOKUP($B1503,'[1]Paste Only'!$D:$AM,22,FALSE),"-")</f>
        <v>-</v>
      </c>
      <c r="AM1503" s="21" t="str">
        <f t="shared" si="719"/>
        <v>-</v>
      </c>
      <c r="AN1503" s="21" t="str">
        <f t="shared" si="719"/>
        <v>-</v>
      </c>
      <c r="AO1503" s="21" t="str">
        <f t="shared" si="719"/>
        <v>-</v>
      </c>
      <c r="AP1503" s="27">
        <f t="shared" si="705"/>
        <v>0</v>
      </c>
      <c r="AQ1503" s="27" t="str">
        <f t="shared" si="706"/>
        <v>-</v>
      </c>
      <c r="AR1503" s="27" t="str">
        <f t="shared" si="707"/>
        <v>-</v>
      </c>
      <c r="AS1503" s="27">
        <f t="shared" si="708"/>
        <v>0</v>
      </c>
      <c r="AT1503" s="27">
        <f t="shared" si="709"/>
        <v>0</v>
      </c>
      <c r="AU1503" s="27">
        <f t="shared" si="710"/>
        <v>0</v>
      </c>
      <c r="AV1503" s="21" t="str">
        <f t="shared" si="711"/>
        <v>0</v>
      </c>
      <c r="AW1503" s="27">
        <f t="shared" si="712"/>
        <v>0</v>
      </c>
      <c r="AX1503" s="27" t="str">
        <f t="shared" si="713"/>
        <v>-</v>
      </c>
      <c r="AY1503" s="27" t="str">
        <f t="shared" si="714"/>
        <v>-</v>
      </c>
      <c r="AZ1503" s="21" t="str">
        <f t="shared" si="715"/>
        <v>-</v>
      </c>
      <c r="BA1503" s="21" t="str">
        <f t="shared" si="716"/>
        <v>-</v>
      </c>
      <c r="BB1503" s="28"/>
      <c r="BC1503" s="28"/>
      <c r="BD1503" s="28"/>
      <c r="BE1503" s="28"/>
      <c r="BF1503" s="28"/>
      <c r="BG1503" s="29"/>
      <c r="BH1503" s="29"/>
      <c r="BI1503" s="29"/>
      <c r="BJ1503" s="29"/>
      <c r="BK1503" s="29"/>
    </row>
    <row r="1504" spans="1:63" x14ac:dyDescent="0.25">
      <c r="A1504" s="13" t="s">
        <v>4561</v>
      </c>
      <c r="B1504" s="33" t="s">
        <v>4562</v>
      </c>
      <c r="C1504" s="13" t="s">
        <v>4563</v>
      </c>
      <c r="D1504" s="13" t="str">
        <f>IFERROR(VLOOKUP($B1504,[1]GICS!$C:$D,2,FALSE),"-")</f>
        <v>Consumer Staples</v>
      </c>
      <c r="E1504" s="14">
        <f>IFERROR(IF(VLOOKUP($B1504,'[1]Paste Only'!$D:$AM,4,FALSE)="-",VLOOKUP($B1504,'[1]Market Cap'!$A:$J,10,FALSE),VLOOKUP($B1504,'[1]Paste Only'!$D:$AM,4,FALSE)),"-")</f>
        <v>44.39</v>
      </c>
      <c r="F1504" s="14" t="str">
        <f>IFERROR(VLOOKUP($B1504,'[1]Paste Only'!$D:$AM,5,FALSE),"-")</f>
        <v>-</v>
      </c>
      <c r="G1504" s="15">
        <f>IFERROR(VLOOKUP($B1504,'[1]Paste Only'!$D:$AM,6,FALSE),"-")</f>
        <v>0</v>
      </c>
      <c r="H1504" s="15">
        <f>IFERROR(VLOOKUP($B1504,'[1]Paste Only'!$D:$AM,7,FALSE),"-")</f>
        <v>0</v>
      </c>
      <c r="I1504" s="15">
        <f>IFERROR(VLOOKUP($B1504,'[1]Paste Only'!$D:$AM,8,FALSE),"-")</f>
        <v>0</v>
      </c>
      <c r="J1504" s="34"/>
      <c r="K1504" s="34"/>
      <c r="L1504" s="14">
        <f>IFERROR(VLOOKUP($B1504,'[1]Paste Only'!$D:$AM,12,FALSE),"-")</f>
        <v>-1.44</v>
      </c>
      <c r="M1504" s="14" t="str">
        <f>IFERROR(VLOOKUP($B1504,'[1]Paste Only'!$D:$AM,15,FALSE),"-")</f>
        <v>-</v>
      </c>
      <c r="N1504" s="30"/>
      <c r="O1504" s="18"/>
      <c r="P1504" s="19">
        <f t="shared" si="717"/>
        <v>0</v>
      </c>
      <c r="Q1504" s="20">
        <f t="shared" si="693"/>
        <v>0</v>
      </c>
      <c r="R1504" s="13">
        <f t="shared" si="694"/>
        <v>0</v>
      </c>
      <c r="S1504" s="13" t="str">
        <f>IFERROR(VLOOKUP($B1504,'[1]Market Cap'!$G:$I,3,FALSE),"-")</f>
        <v>Small Cap</v>
      </c>
      <c r="T1504" s="13"/>
      <c r="U1504" s="13"/>
      <c r="V1504" s="21">
        <f t="shared" si="718"/>
        <v>0</v>
      </c>
      <c r="W1504" s="21">
        <f t="shared" si="718"/>
        <v>0</v>
      </c>
      <c r="X1504" s="21">
        <f t="shared" si="718"/>
        <v>0</v>
      </c>
      <c r="Y1504" s="22">
        <f t="shared" si="695"/>
        <v>0</v>
      </c>
      <c r="Z1504" s="13">
        <f t="shared" si="696"/>
        <v>0</v>
      </c>
      <c r="AA1504" s="23">
        <f t="shared" si="697"/>
        <v>0</v>
      </c>
      <c r="AB1504" s="23">
        <f t="shared" si="698"/>
        <v>0</v>
      </c>
      <c r="AC1504" s="23">
        <f t="shared" si="699"/>
        <v>0</v>
      </c>
      <c r="AD1504" s="24">
        <f t="shared" si="700"/>
        <v>0</v>
      </c>
      <c r="AE1504" s="25">
        <f>IFERROR(VLOOKUP($B1504,'[1]Market Cap'!$G:$I,2,FALSE),"-")</f>
        <v>499.38749999999999</v>
      </c>
      <c r="AF1504" s="20">
        <f t="shared" si="701"/>
        <v>0</v>
      </c>
      <c r="AG1504" s="17">
        <f t="shared" si="702"/>
        <v>0</v>
      </c>
      <c r="AH1504" s="17">
        <f t="shared" si="703"/>
        <v>0</v>
      </c>
      <c r="AI1504" s="17" t="str">
        <f t="shared" si="704"/>
        <v>-</v>
      </c>
      <c r="AJ1504" s="26" t="str">
        <f>IFERROR(VLOOKUP($B1504,'[1]Paste Only'!$D:$AM,26,FALSE),"-")</f>
        <v>-</v>
      </c>
      <c r="AK1504" s="26" t="str">
        <f>IFERROR(VLOOKUP($B1504,'[1]Paste Only'!$D:$AM,23,FALSE),"-")</f>
        <v>-</v>
      </c>
      <c r="AL1504" s="26" t="str">
        <f>IFERROR(VLOOKUP($B1504,'[1]Paste Only'!$D:$AM,22,FALSE),"-")</f>
        <v>-</v>
      </c>
      <c r="AM1504" s="21" t="str">
        <f t="shared" si="719"/>
        <v>-</v>
      </c>
      <c r="AN1504" s="21" t="str">
        <f t="shared" si="719"/>
        <v>-</v>
      </c>
      <c r="AO1504" s="21" t="str">
        <f t="shared" si="719"/>
        <v>-</v>
      </c>
      <c r="AP1504" s="27">
        <f t="shared" si="705"/>
        <v>0</v>
      </c>
      <c r="AQ1504" s="27" t="str">
        <f t="shared" si="706"/>
        <v>-</v>
      </c>
      <c r="AR1504" s="27" t="str">
        <f t="shared" si="707"/>
        <v>-</v>
      </c>
      <c r="AS1504" s="27">
        <f t="shared" si="708"/>
        <v>0</v>
      </c>
      <c r="AT1504" s="27">
        <f t="shared" si="709"/>
        <v>0</v>
      </c>
      <c r="AU1504" s="27">
        <f t="shared" si="710"/>
        <v>0</v>
      </c>
      <c r="AV1504" s="21" t="str">
        <f t="shared" si="711"/>
        <v>0</v>
      </c>
      <c r="AW1504" s="27">
        <f t="shared" si="712"/>
        <v>0</v>
      </c>
      <c r="AX1504" s="27" t="str">
        <f t="shared" si="713"/>
        <v>-</v>
      </c>
      <c r="AY1504" s="27" t="str">
        <f t="shared" si="714"/>
        <v>-</v>
      </c>
      <c r="AZ1504" s="21" t="str">
        <f t="shared" si="715"/>
        <v>-</v>
      </c>
      <c r="BA1504" s="21" t="str">
        <f t="shared" si="716"/>
        <v>-</v>
      </c>
      <c r="BB1504" s="28"/>
      <c r="BC1504" s="28"/>
      <c r="BD1504" s="28"/>
      <c r="BE1504" s="28"/>
      <c r="BF1504" s="28"/>
      <c r="BG1504" s="29"/>
      <c r="BH1504" s="29"/>
      <c r="BI1504" s="29"/>
      <c r="BJ1504" s="29"/>
      <c r="BK1504" s="29"/>
    </row>
    <row r="1505" spans="1:64" x14ac:dyDescent="0.25">
      <c r="A1505" s="13" t="s">
        <v>4564</v>
      </c>
      <c r="B1505" s="33" t="s">
        <v>4565</v>
      </c>
      <c r="C1505" s="13" t="s">
        <v>4566</v>
      </c>
      <c r="D1505" s="13" t="str">
        <f>IFERROR(VLOOKUP($B1505,[1]GICS!$C:$D,2,FALSE),"-")</f>
        <v>Health Care</v>
      </c>
      <c r="E1505" s="14">
        <f>IFERROR(IF(VLOOKUP($B1505,'[1]Paste Only'!$D:$AM,4,FALSE)="-",VLOOKUP($B1505,'[1]Market Cap'!$A:$J,10,FALSE),VLOOKUP($B1505,'[1]Paste Only'!$D:$AM,4,FALSE)),"-")</f>
        <v>240.9</v>
      </c>
      <c r="F1505" s="14" t="str">
        <f>IFERROR(VLOOKUP($B1505,'[1]Paste Only'!$D:$AM,5,FALSE),"-")</f>
        <v>-</v>
      </c>
      <c r="G1505" s="15">
        <f>IFERROR(VLOOKUP($B1505,'[1]Paste Only'!$D:$AM,6,FALSE),"-")</f>
        <v>0</v>
      </c>
      <c r="H1505" s="15">
        <f>IFERROR(VLOOKUP($B1505,'[1]Paste Only'!$D:$AM,7,FALSE),"-")</f>
        <v>0</v>
      </c>
      <c r="I1505" s="15">
        <f>IFERROR(VLOOKUP($B1505,'[1]Paste Only'!$D:$AM,8,FALSE),"-")</f>
        <v>0</v>
      </c>
      <c r="J1505" s="34"/>
      <c r="K1505" s="34"/>
      <c r="L1505" s="14">
        <f>IFERROR(VLOOKUP($B1505,'[1]Paste Only'!$D:$AM,12,FALSE),"-")</f>
        <v>8.26</v>
      </c>
      <c r="M1505" s="14" t="str">
        <f>IFERROR(VLOOKUP($B1505,'[1]Paste Only'!$D:$AM,15,FALSE),"-")</f>
        <v>-</v>
      </c>
      <c r="N1505" s="30"/>
      <c r="O1505" s="18"/>
      <c r="P1505" s="19">
        <f t="shared" si="717"/>
        <v>0</v>
      </c>
      <c r="Q1505" s="20">
        <f t="shared" si="693"/>
        <v>0</v>
      </c>
      <c r="R1505" s="13">
        <f t="shared" si="694"/>
        <v>0</v>
      </c>
      <c r="S1505" s="13" t="str">
        <f>IFERROR(VLOOKUP($B1505,'[1]Market Cap'!$G:$I,3,FALSE),"-")</f>
        <v>Small Cap</v>
      </c>
      <c r="T1505" s="13"/>
      <c r="U1505" s="13"/>
      <c r="V1505" s="21">
        <f t="shared" si="718"/>
        <v>0</v>
      </c>
      <c r="W1505" s="21">
        <f t="shared" si="718"/>
        <v>0</v>
      </c>
      <c r="X1505" s="21">
        <f t="shared" si="718"/>
        <v>0</v>
      </c>
      <c r="Y1505" s="22">
        <f t="shared" si="695"/>
        <v>0</v>
      </c>
      <c r="Z1505" s="13">
        <f t="shared" si="696"/>
        <v>0</v>
      </c>
      <c r="AA1505" s="23">
        <f t="shared" si="697"/>
        <v>0</v>
      </c>
      <c r="AB1505" s="23">
        <f t="shared" si="698"/>
        <v>0</v>
      </c>
      <c r="AC1505" s="23">
        <f t="shared" si="699"/>
        <v>0</v>
      </c>
      <c r="AD1505" s="24">
        <f t="shared" si="700"/>
        <v>0</v>
      </c>
      <c r="AE1505" s="25">
        <f>IFERROR(VLOOKUP($B1505,'[1]Market Cap'!$G:$I,2,FALSE),"-")</f>
        <v>1605.1469088599999</v>
      </c>
      <c r="AF1505" s="20">
        <f t="shared" si="701"/>
        <v>0</v>
      </c>
      <c r="AG1505" s="17">
        <f t="shared" si="702"/>
        <v>0</v>
      </c>
      <c r="AH1505" s="17">
        <f t="shared" si="703"/>
        <v>0</v>
      </c>
      <c r="AI1505" s="17" t="str">
        <f t="shared" si="704"/>
        <v>-</v>
      </c>
      <c r="AJ1505" s="26" t="str">
        <f>IFERROR(VLOOKUP($B1505,'[1]Paste Only'!$D:$AM,26,FALSE),"-")</f>
        <v>-</v>
      </c>
      <c r="AK1505" s="26" t="str">
        <f>IFERROR(VLOOKUP($B1505,'[1]Paste Only'!$D:$AM,23,FALSE),"-")</f>
        <v>-</v>
      </c>
      <c r="AL1505" s="26" t="str">
        <f>IFERROR(VLOOKUP($B1505,'[1]Paste Only'!$D:$AM,22,FALSE),"-")</f>
        <v>-</v>
      </c>
      <c r="AM1505" s="21" t="str">
        <f t="shared" si="719"/>
        <v>-</v>
      </c>
      <c r="AN1505" s="21" t="str">
        <f t="shared" si="719"/>
        <v>-</v>
      </c>
      <c r="AO1505" s="21" t="str">
        <f t="shared" si="719"/>
        <v>-</v>
      </c>
      <c r="AP1505" s="27">
        <f t="shared" si="705"/>
        <v>0</v>
      </c>
      <c r="AQ1505" s="27" t="str">
        <f t="shared" si="706"/>
        <v>-</v>
      </c>
      <c r="AR1505" s="27" t="str">
        <f t="shared" si="707"/>
        <v>-</v>
      </c>
      <c r="AS1505" s="27">
        <f t="shared" si="708"/>
        <v>0</v>
      </c>
      <c r="AT1505" s="27">
        <f t="shared" si="709"/>
        <v>0</v>
      </c>
      <c r="AU1505" s="27">
        <f t="shared" si="710"/>
        <v>0</v>
      </c>
      <c r="AV1505" s="21" t="str">
        <f t="shared" si="711"/>
        <v>0</v>
      </c>
      <c r="AW1505" s="27">
        <f t="shared" si="712"/>
        <v>0</v>
      </c>
      <c r="AX1505" s="27" t="str">
        <f t="shared" si="713"/>
        <v>-</v>
      </c>
      <c r="AY1505" s="27" t="str">
        <f t="shared" si="714"/>
        <v>-</v>
      </c>
      <c r="AZ1505" s="21" t="str">
        <f t="shared" si="715"/>
        <v>-</v>
      </c>
      <c r="BA1505" s="21" t="str">
        <f t="shared" si="716"/>
        <v>-</v>
      </c>
      <c r="BB1505" s="28"/>
      <c r="BC1505" s="28"/>
      <c r="BD1505" s="28"/>
      <c r="BE1505" s="28"/>
      <c r="BF1505" s="28"/>
      <c r="BG1505" s="29"/>
      <c r="BH1505" s="29"/>
      <c r="BI1505" s="29"/>
      <c r="BJ1505" s="29"/>
      <c r="BK1505" s="29"/>
    </row>
    <row r="1506" spans="1:64" x14ac:dyDescent="0.25">
      <c r="A1506" s="13" t="s">
        <v>4567</v>
      </c>
      <c r="B1506" s="33" t="s">
        <v>4568</v>
      </c>
      <c r="C1506" s="13" t="s">
        <v>4569</v>
      </c>
      <c r="D1506" s="13" t="str">
        <f>IFERROR(VLOOKUP($B1506,[1]GICS!$C:$D,2,FALSE),"-")</f>
        <v>Consumer Staples</v>
      </c>
      <c r="E1506" s="14">
        <f>IFERROR(IF(VLOOKUP($B1506,'[1]Paste Only'!$D:$AM,4,FALSE)="-",VLOOKUP($B1506,'[1]Market Cap'!$A:$J,10,FALSE),VLOOKUP($B1506,'[1]Paste Only'!$D:$AM,4,FALSE)),"-")</f>
        <v>93.87</v>
      </c>
      <c r="F1506" s="14">
        <f>IFERROR(VLOOKUP($B1506,'[1]Paste Only'!$D:$AM,5,FALSE),"-")</f>
        <v>120</v>
      </c>
      <c r="G1506" s="15">
        <f>IFERROR(VLOOKUP($B1506,'[1]Paste Only'!$D:$AM,6,FALSE),"-")</f>
        <v>1</v>
      </c>
      <c r="H1506" s="15">
        <f>IFERROR(VLOOKUP($B1506,'[1]Paste Only'!$D:$AM,7,FALSE),"-")</f>
        <v>1</v>
      </c>
      <c r="I1506" s="15">
        <f>IFERROR(VLOOKUP($B1506,'[1]Paste Only'!$D:$AM,8,FALSE),"-")</f>
        <v>0</v>
      </c>
      <c r="J1506" s="34"/>
      <c r="K1506" s="34"/>
      <c r="L1506" s="14">
        <f>IFERROR(VLOOKUP($B1506,'[1]Paste Only'!$D:$AM,12,FALSE),"-")</f>
        <v>5.9837819999999997</v>
      </c>
      <c r="M1506" s="14">
        <f>IFERROR(VLOOKUP($B1506,'[1]Paste Only'!$D:$AM,15,FALSE),"-")</f>
        <v>10.070114942528736</v>
      </c>
      <c r="N1506" s="30"/>
      <c r="O1506" s="18"/>
      <c r="P1506" s="19">
        <f t="shared" si="717"/>
        <v>0.68290137283222152</v>
      </c>
      <c r="Q1506" s="20">
        <f t="shared" si="693"/>
        <v>0.27836369447107701</v>
      </c>
      <c r="R1506" s="13">
        <f t="shared" si="694"/>
        <v>2</v>
      </c>
      <c r="S1506" s="13" t="str">
        <f>IFERROR(VLOOKUP($B1506,'[1]Market Cap'!$G:$I,3,FALSE),"-")</f>
        <v>Small Cap</v>
      </c>
      <c r="T1506" s="13"/>
      <c r="U1506" s="13"/>
      <c r="V1506" s="21">
        <f t="shared" si="718"/>
        <v>0</v>
      </c>
      <c r="W1506" s="21">
        <f t="shared" si="718"/>
        <v>0</v>
      </c>
      <c r="X1506" s="21">
        <f t="shared" si="718"/>
        <v>0</v>
      </c>
      <c r="Y1506" s="22">
        <f t="shared" si="695"/>
        <v>0</v>
      </c>
      <c r="Z1506" s="13">
        <f t="shared" si="696"/>
        <v>0</v>
      </c>
      <c r="AA1506" s="23">
        <f t="shared" si="697"/>
        <v>0</v>
      </c>
      <c r="AB1506" s="23">
        <f t="shared" si="698"/>
        <v>0</v>
      </c>
      <c r="AC1506" s="23">
        <f t="shared" si="699"/>
        <v>0</v>
      </c>
      <c r="AD1506" s="24">
        <f t="shared" si="700"/>
        <v>0</v>
      </c>
      <c r="AE1506" s="25">
        <f>IFERROR(VLOOKUP($B1506,'[1]Market Cap'!$G:$I,2,FALSE),"-")</f>
        <v>689.14307548800002</v>
      </c>
      <c r="AF1506" s="20">
        <f t="shared" si="701"/>
        <v>0</v>
      </c>
      <c r="AG1506" s="17">
        <f t="shared" si="702"/>
        <v>0</v>
      </c>
      <c r="AH1506" s="17">
        <f t="shared" si="703"/>
        <v>0</v>
      </c>
      <c r="AI1506" s="17" t="str">
        <f t="shared" si="704"/>
        <v>-</v>
      </c>
      <c r="AJ1506" s="26">
        <f>IFERROR(VLOOKUP($B1506,'[1]Paste Only'!$D:$AM,26,FALSE),"-")</f>
        <v>120</v>
      </c>
      <c r="AK1506" s="26">
        <f>IFERROR(VLOOKUP($B1506,'[1]Paste Only'!$D:$AM,23,FALSE),"-")</f>
        <v>148</v>
      </c>
      <c r="AL1506" s="26">
        <f>IFERROR(VLOOKUP($B1506,'[1]Paste Only'!$D:$AM,22,FALSE),"-")</f>
        <v>92</v>
      </c>
      <c r="AM1506" s="21">
        <f t="shared" si="719"/>
        <v>0</v>
      </c>
      <c r="AN1506" s="21">
        <f t="shared" si="719"/>
        <v>0.23333333333333339</v>
      </c>
      <c r="AO1506" s="21">
        <f t="shared" si="719"/>
        <v>-0.23333333333333328</v>
      </c>
      <c r="AP1506" s="27">
        <f t="shared" si="705"/>
        <v>0</v>
      </c>
      <c r="AQ1506" s="27">
        <f t="shared" si="706"/>
        <v>0</v>
      </c>
      <c r="AR1506" s="27">
        <f t="shared" si="707"/>
        <v>120</v>
      </c>
      <c r="AS1506" s="27">
        <f t="shared" si="708"/>
        <v>120</v>
      </c>
      <c r="AT1506" s="27">
        <f t="shared" si="709"/>
        <v>0</v>
      </c>
      <c r="AU1506" s="27">
        <f t="shared" si="710"/>
        <v>0</v>
      </c>
      <c r="AV1506" s="21">
        <f t="shared" si="711"/>
        <v>0.5</v>
      </c>
      <c r="AW1506" s="27">
        <f t="shared" si="712"/>
        <v>120</v>
      </c>
      <c r="AX1506" s="27">
        <f t="shared" si="713"/>
        <v>120</v>
      </c>
      <c r="AY1506" s="27">
        <f t="shared" si="714"/>
        <v>120</v>
      </c>
      <c r="AZ1506" s="21">
        <f t="shared" si="715"/>
        <v>0.27836369447107701</v>
      </c>
      <c r="BA1506" s="21">
        <f t="shared" si="716"/>
        <v>0.27836369447107701</v>
      </c>
      <c r="BB1506" s="28"/>
      <c r="BC1506" s="28"/>
      <c r="BD1506" s="28"/>
      <c r="BE1506" s="28"/>
      <c r="BF1506" s="28"/>
      <c r="BG1506" s="29"/>
      <c r="BH1506" s="29"/>
      <c r="BI1506" s="29"/>
      <c r="BJ1506" s="29"/>
      <c r="BK1506" s="29"/>
    </row>
    <row r="1507" spans="1:64" x14ac:dyDescent="0.25">
      <c r="A1507" s="13" t="s">
        <v>4570</v>
      </c>
      <c r="B1507" s="33" t="s">
        <v>4571</v>
      </c>
      <c r="C1507" s="13" t="s">
        <v>4572</v>
      </c>
      <c r="D1507" s="13" t="str">
        <f>IFERROR(VLOOKUP($B1507,[1]GICS!$C:$D,2,FALSE),"-")</f>
        <v>Industrials</v>
      </c>
      <c r="E1507" s="14">
        <f>IFERROR(IF(VLOOKUP($B1507,'[1]Paste Only'!$D:$AM,4,FALSE)="-",VLOOKUP($B1507,'[1]Market Cap'!$A:$J,10,FALSE),VLOOKUP($B1507,'[1]Paste Only'!$D:$AM,4,FALSE)),"-")</f>
        <v>36502</v>
      </c>
      <c r="F1507" s="14" t="str">
        <f>IFERROR(VLOOKUP($B1507,'[1]Paste Only'!$D:$AM,5,FALSE),"-")</f>
        <v>-</v>
      </c>
      <c r="G1507" s="15">
        <f>IFERROR(VLOOKUP($B1507,'[1]Paste Only'!$D:$AM,6,FALSE),"-")</f>
        <v>0</v>
      </c>
      <c r="H1507" s="15">
        <f>IFERROR(VLOOKUP($B1507,'[1]Paste Only'!$D:$AM,7,FALSE),"-")</f>
        <v>0</v>
      </c>
      <c r="I1507" s="15">
        <f>IFERROR(VLOOKUP($B1507,'[1]Paste Only'!$D:$AM,8,FALSE),"-")</f>
        <v>0</v>
      </c>
      <c r="J1507" s="34"/>
      <c r="K1507" s="34"/>
      <c r="L1507" s="14">
        <f>IFERROR(VLOOKUP($B1507,'[1]Paste Only'!$D:$AM,12,FALSE),"-")</f>
        <v>3743.89498</v>
      </c>
      <c r="M1507" s="14" t="str">
        <f>IFERROR(VLOOKUP($B1507,'[1]Paste Only'!$D:$AM,15,FALSE),"-")</f>
        <v>-</v>
      </c>
      <c r="N1507" s="30"/>
      <c r="O1507" s="18"/>
      <c r="P1507" s="19">
        <f t="shared" si="717"/>
        <v>0</v>
      </c>
      <c r="Q1507" s="20">
        <f t="shared" si="693"/>
        <v>0</v>
      </c>
      <c r="R1507" s="13">
        <f t="shared" si="694"/>
        <v>0</v>
      </c>
      <c r="S1507" s="13" t="str">
        <f>IFERROR(VLOOKUP($B1507,'[1]Market Cap'!$G:$I,3,FALSE),"-")</f>
        <v>Small Cap</v>
      </c>
      <c r="T1507" s="13"/>
      <c r="U1507" s="13"/>
      <c r="V1507" s="21">
        <f t="shared" si="718"/>
        <v>0</v>
      </c>
      <c r="W1507" s="21">
        <f t="shared" si="718"/>
        <v>0</v>
      </c>
      <c r="X1507" s="21">
        <f t="shared" si="718"/>
        <v>0</v>
      </c>
      <c r="Y1507" s="22">
        <f t="shared" si="695"/>
        <v>0</v>
      </c>
      <c r="Z1507" s="13">
        <f t="shared" si="696"/>
        <v>0</v>
      </c>
      <c r="AA1507" s="23">
        <f t="shared" si="697"/>
        <v>0</v>
      </c>
      <c r="AB1507" s="23">
        <f t="shared" si="698"/>
        <v>0</v>
      </c>
      <c r="AC1507" s="23">
        <f t="shared" si="699"/>
        <v>0</v>
      </c>
      <c r="AD1507" s="24">
        <f t="shared" si="700"/>
        <v>0</v>
      </c>
      <c r="AE1507" s="25">
        <f>IFERROR(VLOOKUP($B1507,'[1]Market Cap'!$G:$I,2,FALSE),"-")</f>
        <v>0</v>
      </c>
      <c r="AF1507" s="20">
        <f t="shared" si="701"/>
        <v>0</v>
      </c>
      <c r="AG1507" s="17">
        <f t="shared" si="702"/>
        <v>0</v>
      </c>
      <c r="AH1507" s="17">
        <f t="shared" si="703"/>
        <v>0</v>
      </c>
      <c r="AI1507" s="17" t="str">
        <f t="shared" si="704"/>
        <v>-</v>
      </c>
      <c r="AJ1507" s="26" t="str">
        <f>IFERROR(VLOOKUP($B1507,'[1]Paste Only'!$D:$AM,26,FALSE),"-")</f>
        <v>-</v>
      </c>
      <c r="AK1507" s="26" t="str">
        <f>IFERROR(VLOOKUP($B1507,'[1]Paste Only'!$D:$AM,23,FALSE),"-")</f>
        <v>-</v>
      </c>
      <c r="AL1507" s="26" t="str">
        <f>IFERROR(VLOOKUP($B1507,'[1]Paste Only'!$D:$AM,22,FALSE),"-")</f>
        <v>-</v>
      </c>
      <c r="AM1507" s="21" t="str">
        <f t="shared" si="719"/>
        <v>-</v>
      </c>
      <c r="AN1507" s="21" t="str">
        <f t="shared" si="719"/>
        <v>-</v>
      </c>
      <c r="AO1507" s="21" t="str">
        <f t="shared" si="719"/>
        <v>-</v>
      </c>
      <c r="AP1507" s="27">
        <f t="shared" si="705"/>
        <v>0</v>
      </c>
      <c r="AQ1507" s="27" t="str">
        <f t="shared" si="706"/>
        <v>-</v>
      </c>
      <c r="AR1507" s="27" t="str">
        <f t="shared" si="707"/>
        <v>-</v>
      </c>
      <c r="AS1507" s="27">
        <f t="shared" si="708"/>
        <v>0</v>
      </c>
      <c r="AT1507" s="27">
        <f t="shared" si="709"/>
        <v>0</v>
      </c>
      <c r="AU1507" s="27">
        <f t="shared" si="710"/>
        <v>0</v>
      </c>
      <c r="AV1507" s="21" t="str">
        <f t="shared" si="711"/>
        <v>0</v>
      </c>
      <c r="AW1507" s="27">
        <f t="shared" si="712"/>
        <v>0</v>
      </c>
      <c r="AX1507" s="27" t="str">
        <f t="shared" si="713"/>
        <v>-</v>
      </c>
      <c r="AY1507" s="27" t="str">
        <f t="shared" si="714"/>
        <v>-</v>
      </c>
      <c r="AZ1507" s="21" t="str">
        <f t="shared" si="715"/>
        <v>-</v>
      </c>
      <c r="BA1507" s="21" t="str">
        <f t="shared" si="716"/>
        <v>-</v>
      </c>
      <c r="BB1507" s="28"/>
      <c r="BC1507" s="28"/>
      <c r="BD1507" s="28"/>
      <c r="BE1507" s="28"/>
      <c r="BF1507" s="28"/>
      <c r="BG1507" s="29"/>
      <c r="BH1507" s="29"/>
      <c r="BI1507" s="29"/>
      <c r="BJ1507" s="29"/>
      <c r="BK1507" s="29"/>
    </row>
    <row r="1508" spans="1:64" x14ac:dyDescent="0.25">
      <c r="A1508" s="13" t="s">
        <v>4573</v>
      </c>
      <c r="B1508" s="33" t="s">
        <v>4574</v>
      </c>
      <c r="C1508" s="13" t="s">
        <v>4575</v>
      </c>
      <c r="D1508" s="13" t="str">
        <f>IFERROR(VLOOKUP($B1508,[1]GICS!$C:$D,2,FALSE),"-")</f>
        <v>Materials</v>
      </c>
      <c r="E1508" s="14">
        <f>IFERROR(IF(VLOOKUP($B1508,'[1]Paste Only'!$D:$AM,4,FALSE)="-",VLOOKUP($B1508,'[1]Market Cap'!$A:$J,10,FALSE),VLOOKUP($B1508,'[1]Paste Only'!$D:$AM,4,FALSE)),"-")</f>
        <v>388.9</v>
      </c>
      <c r="F1508" s="14" t="str">
        <f>IFERROR(VLOOKUP($B1508,'[1]Paste Only'!$D:$AM,5,FALSE),"-")</f>
        <v>-</v>
      </c>
      <c r="G1508" s="15">
        <f>IFERROR(VLOOKUP($B1508,'[1]Paste Only'!$D:$AM,6,FALSE),"-")</f>
        <v>0</v>
      </c>
      <c r="H1508" s="15">
        <f>IFERROR(VLOOKUP($B1508,'[1]Paste Only'!$D:$AM,7,FALSE),"-")</f>
        <v>0</v>
      </c>
      <c r="I1508" s="15">
        <f>IFERROR(VLOOKUP($B1508,'[1]Paste Only'!$D:$AM,8,FALSE),"-")</f>
        <v>0</v>
      </c>
      <c r="J1508" s="34"/>
      <c r="K1508" s="34"/>
      <c r="L1508" s="14">
        <f>IFERROR(VLOOKUP($B1508,'[1]Paste Only'!$D:$AM,12,FALSE),"-")</f>
        <v>10.37</v>
      </c>
      <c r="M1508" s="14" t="str">
        <f>IFERROR(VLOOKUP($B1508,'[1]Paste Only'!$D:$AM,15,FALSE),"-")</f>
        <v>-</v>
      </c>
      <c r="N1508" s="30"/>
      <c r="O1508" s="18"/>
      <c r="P1508" s="19">
        <f t="shared" si="717"/>
        <v>0</v>
      </c>
      <c r="Q1508" s="20">
        <f t="shared" si="693"/>
        <v>0</v>
      </c>
      <c r="R1508" s="13">
        <f t="shared" si="694"/>
        <v>0</v>
      </c>
      <c r="S1508" s="13" t="str">
        <f>IFERROR(VLOOKUP($B1508,'[1]Market Cap'!$G:$I,3,FALSE),"-")</f>
        <v>Small Cap</v>
      </c>
      <c r="T1508" s="13"/>
      <c r="U1508" s="13"/>
      <c r="V1508" s="21">
        <f t="shared" si="718"/>
        <v>0</v>
      </c>
      <c r="W1508" s="21">
        <f t="shared" si="718"/>
        <v>0</v>
      </c>
      <c r="X1508" s="21">
        <f t="shared" si="718"/>
        <v>0</v>
      </c>
      <c r="Y1508" s="22">
        <f t="shared" si="695"/>
        <v>0</v>
      </c>
      <c r="Z1508" s="13">
        <f t="shared" si="696"/>
        <v>0</v>
      </c>
      <c r="AA1508" s="23">
        <f t="shared" si="697"/>
        <v>0</v>
      </c>
      <c r="AB1508" s="23">
        <f t="shared" si="698"/>
        <v>0</v>
      </c>
      <c r="AC1508" s="23">
        <f t="shared" si="699"/>
        <v>0</v>
      </c>
      <c r="AD1508" s="24">
        <f t="shared" si="700"/>
        <v>0</v>
      </c>
      <c r="AE1508" s="25">
        <f>IFERROR(VLOOKUP($B1508,'[1]Market Cap'!$G:$I,2,FALSE),"-")</f>
        <v>661.87279899999999</v>
      </c>
      <c r="AF1508" s="20">
        <f t="shared" si="701"/>
        <v>0</v>
      </c>
      <c r="AG1508" s="17">
        <f t="shared" si="702"/>
        <v>0</v>
      </c>
      <c r="AH1508" s="17">
        <f t="shared" si="703"/>
        <v>0</v>
      </c>
      <c r="AI1508" s="17" t="str">
        <f t="shared" si="704"/>
        <v>-</v>
      </c>
      <c r="AJ1508" s="26" t="str">
        <f>IFERROR(VLOOKUP($B1508,'[1]Paste Only'!$D:$AM,26,FALSE),"-")</f>
        <v>-</v>
      </c>
      <c r="AK1508" s="26" t="str">
        <f>IFERROR(VLOOKUP($B1508,'[1]Paste Only'!$D:$AM,23,FALSE),"-")</f>
        <v>-</v>
      </c>
      <c r="AL1508" s="26" t="str">
        <f>IFERROR(VLOOKUP($B1508,'[1]Paste Only'!$D:$AM,22,FALSE),"-")</f>
        <v>-</v>
      </c>
      <c r="AM1508" s="21" t="str">
        <f t="shared" si="719"/>
        <v>-</v>
      </c>
      <c r="AN1508" s="21" t="str">
        <f t="shared" si="719"/>
        <v>-</v>
      </c>
      <c r="AO1508" s="21" t="str">
        <f t="shared" si="719"/>
        <v>-</v>
      </c>
      <c r="AP1508" s="27">
        <f t="shared" si="705"/>
        <v>0</v>
      </c>
      <c r="AQ1508" s="27" t="str">
        <f t="shared" si="706"/>
        <v>-</v>
      </c>
      <c r="AR1508" s="27" t="str">
        <f t="shared" si="707"/>
        <v>-</v>
      </c>
      <c r="AS1508" s="27">
        <f t="shared" si="708"/>
        <v>0</v>
      </c>
      <c r="AT1508" s="27">
        <f t="shared" si="709"/>
        <v>0</v>
      </c>
      <c r="AU1508" s="27">
        <f t="shared" si="710"/>
        <v>0</v>
      </c>
      <c r="AV1508" s="21" t="str">
        <f t="shared" si="711"/>
        <v>0</v>
      </c>
      <c r="AW1508" s="27">
        <f t="shared" si="712"/>
        <v>0</v>
      </c>
      <c r="AX1508" s="27" t="str">
        <f t="shared" si="713"/>
        <v>-</v>
      </c>
      <c r="AY1508" s="27" t="str">
        <f t="shared" si="714"/>
        <v>-</v>
      </c>
      <c r="AZ1508" s="21" t="str">
        <f t="shared" si="715"/>
        <v>-</v>
      </c>
      <c r="BA1508" s="21" t="str">
        <f t="shared" si="716"/>
        <v>-</v>
      </c>
      <c r="BB1508" s="28"/>
      <c r="BC1508" s="28"/>
      <c r="BD1508" s="28"/>
      <c r="BE1508" s="28"/>
      <c r="BF1508" s="28"/>
      <c r="BG1508" s="29"/>
      <c r="BH1508" s="29"/>
      <c r="BI1508" s="29"/>
      <c r="BJ1508" s="29"/>
      <c r="BK1508" s="29"/>
    </row>
    <row r="1509" spans="1:64" x14ac:dyDescent="0.25">
      <c r="A1509" s="13" t="s">
        <v>4576</v>
      </c>
      <c r="B1509" s="33" t="s">
        <v>4577</v>
      </c>
      <c r="C1509" s="13" t="s">
        <v>4578</v>
      </c>
      <c r="D1509" s="13" t="str">
        <f>IFERROR(VLOOKUP($B1509,[1]GICS!$C:$D,2,FALSE),"-")</f>
        <v>Materials</v>
      </c>
      <c r="E1509" s="14">
        <f>IFERROR(IF(VLOOKUP($B1509,'[1]Paste Only'!$D:$AM,4,FALSE)="-",VLOOKUP($B1509,'[1]Market Cap'!$A:$J,10,FALSE),VLOOKUP($B1509,'[1]Paste Only'!$D:$AM,4,FALSE)),"-")</f>
        <v>1289</v>
      </c>
      <c r="F1509" s="14" t="str">
        <f>IFERROR(VLOOKUP($B1509,'[1]Paste Only'!$D:$AM,5,FALSE),"-")</f>
        <v>-</v>
      </c>
      <c r="G1509" s="15">
        <f>IFERROR(VLOOKUP($B1509,'[1]Paste Only'!$D:$AM,6,FALSE),"-")</f>
        <v>0</v>
      </c>
      <c r="H1509" s="15">
        <f>IFERROR(VLOOKUP($B1509,'[1]Paste Only'!$D:$AM,7,FALSE),"-")</f>
        <v>0</v>
      </c>
      <c r="I1509" s="15">
        <f>IFERROR(VLOOKUP($B1509,'[1]Paste Only'!$D:$AM,8,FALSE),"-")</f>
        <v>0</v>
      </c>
      <c r="J1509" s="34"/>
      <c r="K1509" s="34"/>
      <c r="L1509" s="14">
        <f>IFERROR(VLOOKUP($B1509,'[1]Paste Only'!$D:$AM,12,FALSE),"-")</f>
        <v>33.551259999999999</v>
      </c>
      <c r="M1509" s="14" t="str">
        <f>IFERROR(VLOOKUP($B1509,'[1]Paste Only'!$D:$AM,15,FALSE),"-")</f>
        <v>-</v>
      </c>
      <c r="N1509" s="30"/>
      <c r="O1509" s="18"/>
      <c r="P1509" s="19">
        <f t="shared" si="717"/>
        <v>0</v>
      </c>
      <c r="Q1509" s="20">
        <f t="shared" si="693"/>
        <v>0</v>
      </c>
      <c r="R1509" s="13">
        <f t="shared" si="694"/>
        <v>0</v>
      </c>
      <c r="S1509" s="13" t="str">
        <f>IFERROR(VLOOKUP($B1509,'[1]Market Cap'!$G:$I,3,FALSE),"-")</f>
        <v>Small Cap</v>
      </c>
      <c r="T1509" s="13"/>
      <c r="U1509" s="13"/>
      <c r="V1509" s="21">
        <f t="shared" si="718"/>
        <v>0</v>
      </c>
      <c r="W1509" s="21">
        <f t="shared" si="718"/>
        <v>0</v>
      </c>
      <c r="X1509" s="21">
        <f t="shared" si="718"/>
        <v>0</v>
      </c>
      <c r="Y1509" s="22">
        <f t="shared" si="695"/>
        <v>0</v>
      </c>
      <c r="Z1509" s="13">
        <f t="shared" si="696"/>
        <v>0</v>
      </c>
      <c r="AA1509" s="23">
        <f t="shared" si="697"/>
        <v>0</v>
      </c>
      <c r="AB1509" s="23">
        <f t="shared" si="698"/>
        <v>0</v>
      </c>
      <c r="AC1509" s="23">
        <f t="shared" si="699"/>
        <v>0</v>
      </c>
      <c r="AD1509" s="24">
        <f t="shared" si="700"/>
        <v>0</v>
      </c>
      <c r="AE1509" s="25">
        <f>IFERROR(VLOOKUP($B1509,'[1]Market Cap'!$G:$I,2,FALSE),"-")</f>
        <v>1184.2871826999999</v>
      </c>
      <c r="AF1509" s="20">
        <f t="shared" si="701"/>
        <v>0</v>
      </c>
      <c r="AG1509" s="17">
        <f t="shared" si="702"/>
        <v>0</v>
      </c>
      <c r="AH1509" s="17">
        <f t="shared" si="703"/>
        <v>0</v>
      </c>
      <c r="AI1509" s="17" t="str">
        <f t="shared" si="704"/>
        <v>-</v>
      </c>
      <c r="AJ1509" s="26" t="str">
        <f>IFERROR(VLOOKUP($B1509,'[1]Paste Only'!$D:$AM,26,FALSE),"-")</f>
        <v>-</v>
      </c>
      <c r="AK1509" s="26" t="str">
        <f>IFERROR(VLOOKUP($B1509,'[1]Paste Only'!$D:$AM,23,FALSE),"-")</f>
        <v>-</v>
      </c>
      <c r="AL1509" s="26" t="str">
        <f>IFERROR(VLOOKUP($B1509,'[1]Paste Only'!$D:$AM,22,FALSE),"-")</f>
        <v>-</v>
      </c>
      <c r="AM1509" s="21" t="str">
        <f t="shared" si="719"/>
        <v>-</v>
      </c>
      <c r="AN1509" s="21" t="str">
        <f t="shared" si="719"/>
        <v>-</v>
      </c>
      <c r="AO1509" s="21" t="str">
        <f t="shared" si="719"/>
        <v>-</v>
      </c>
      <c r="AP1509" s="27">
        <f t="shared" si="705"/>
        <v>0</v>
      </c>
      <c r="AQ1509" s="27" t="str">
        <f t="shared" si="706"/>
        <v>-</v>
      </c>
      <c r="AR1509" s="27" t="str">
        <f t="shared" si="707"/>
        <v>-</v>
      </c>
      <c r="AS1509" s="27">
        <f t="shared" si="708"/>
        <v>0</v>
      </c>
      <c r="AT1509" s="27">
        <f t="shared" si="709"/>
        <v>0</v>
      </c>
      <c r="AU1509" s="27">
        <f t="shared" si="710"/>
        <v>0</v>
      </c>
      <c r="AV1509" s="21" t="str">
        <f t="shared" si="711"/>
        <v>0</v>
      </c>
      <c r="AW1509" s="27">
        <f t="shared" si="712"/>
        <v>0</v>
      </c>
      <c r="AX1509" s="27" t="str">
        <f t="shared" si="713"/>
        <v>-</v>
      </c>
      <c r="AY1509" s="27" t="str">
        <f t="shared" si="714"/>
        <v>-</v>
      </c>
      <c r="AZ1509" s="21" t="str">
        <f t="shared" si="715"/>
        <v>-</v>
      </c>
      <c r="BA1509" s="21" t="str">
        <f t="shared" si="716"/>
        <v>-</v>
      </c>
      <c r="BB1509" s="28"/>
      <c r="BC1509" s="28"/>
      <c r="BD1509" s="28"/>
      <c r="BE1509" s="28"/>
      <c r="BF1509" s="28"/>
      <c r="BG1509" s="29"/>
      <c r="BH1509" s="29"/>
      <c r="BI1509" s="29"/>
      <c r="BJ1509" s="29"/>
      <c r="BK1509" s="29"/>
    </row>
    <row r="1510" spans="1:64" x14ac:dyDescent="0.25">
      <c r="A1510" s="13" t="s">
        <v>4579</v>
      </c>
      <c r="B1510" s="33" t="s">
        <v>4580</v>
      </c>
      <c r="C1510" s="13" t="s">
        <v>4581</v>
      </c>
      <c r="D1510" s="13" t="str">
        <f>IFERROR(VLOOKUP($B1510,[1]GICS!$C:$D,2,FALSE),"-")</f>
        <v>Industrials</v>
      </c>
      <c r="E1510" s="14">
        <f>IFERROR(IF(VLOOKUP($B1510,'[1]Paste Only'!$D:$AM,4,FALSE)="-",VLOOKUP($B1510,'[1]Market Cap'!$A:$J,10,FALSE),VLOOKUP($B1510,'[1]Paste Only'!$D:$AM,4,FALSE)),"-")</f>
        <v>59.06</v>
      </c>
      <c r="F1510" s="14" t="str">
        <f>IFERROR(VLOOKUP($B1510,'[1]Paste Only'!$D:$AM,5,FALSE),"-")</f>
        <v>-</v>
      </c>
      <c r="G1510" s="15">
        <f>IFERROR(VLOOKUP($B1510,'[1]Paste Only'!$D:$AM,6,FALSE),"-")</f>
        <v>0</v>
      </c>
      <c r="H1510" s="15">
        <f>IFERROR(VLOOKUP($B1510,'[1]Paste Only'!$D:$AM,7,FALSE),"-")</f>
        <v>0</v>
      </c>
      <c r="I1510" s="15">
        <f>IFERROR(VLOOKUP($B1510,'[1]Paste Only'!$D:$AM,8,FALSE),"-")</f>
        <v>0</v>
      </c>
      <c r="J1510" s="34"/>
      <c r="K1510" s="34"/>
      <c r="L1510" s="14">
        <f>IFERROR(VLOOKUP($B1510,'[1]Paste Only'!$D:$AM,12,FALSE),"-")</f>
        <v>2.0299999999999998</v>
      </c>
      <c r="M1510" s="14" t="str">
        <f>IFERROR(VLOOKUP($B1510,'[1]Paste Only'!$D:$AM,15,FALSE),"-")</f>
        <v>-</v>
      </c>
      <c r="N1510" s="30"/>
      <c r="O1510" s="18"/>
      <c r="P1510" s="19">
        <f t="shared" si="717"/>
        <v>0</v>
      </c>
      <c r="Q1510" s="20">
        <f t="shared" si="693"/>
        <v>0</v>
      </c>
      <c r="R1510" s="13">
        <f t="shared" si="694"/>
        <v>0</v>
      </c>
      <c r="S1510" s="13" t="str">
        <f>IFERROR(VLOOKUP($B1510,'[1]Market Cap'!$G:$I,3,FALSE),"-")</f>
        <v>Small Cap</v>
      </c>
      <c r="T1510" s="13"/>
      <c r="U1510" s="13"/>
      <c r="V1510" s="21">
        <f t="shared" si="718"/>
        <v>0</v>
      </c>
      <c r="W1510" s="21">
        <f t="shared" si="718"/>
        <v>0</v>
      </c>
      <c r="X1510" s="21">
        <f t="shared" si="718"/>
        <v>0</v>
      </c>
      <c r="Y1510" s="22">
        <f t="shared" si="695"/>
        <v>0</v>
      </c>
      <c r="Z1510" s="13">
        <f t="shared" si="696"/>
        <v>0</v>
      </c>
      <c r="AA1510" s="23">
        <f t="shared" si="697"/>
        <v>0</v>
      </c>
      <c r="AB1510" s="23">
        <f t="shared" si="698"/>
        <v>0</v>
      </c>
      <c r="AC1510" s="23">
        <f t="shared" si="699"/>
        <v>0</v>
      </c>
      <c r="AD1510" s="24">
        <f t="shared" si="700"/>
        <v>0</v>
      </c>
      <c r="AE1510" s="25">
        <f>IFERROR(VLOOKUP($B1510,'[1]Market Cap'!$G:$I,2,FALSE),"-")</f>
        <v>1369.670198994</v>
      </c>
      <c r="AF1510" s="20">
        <f t="shared" si="701"/>
        <v>0</v>
      </c>
      <c r="AG1510" s="17">
        <f t="shared" si="702"/>
        <v>0</v>
      </c>
      <c r="AH1510" s="17">
        <f t="shared" si="703"/>
        <v>0</v>
      </c>
      <c r="AI1510" s="17" t="str">
        <f t="shared" si="704"/>
        <v>-</v>
      </c>
      <c r="AJ1510" s="26" t="str">
        <f>IFERROR(VLOOKUP($B1510,'[1]Paste Only'!$D:$AM,26,FALSE),"-")</f>
        <v>-</v>
      </c>
      <c r="AK1510" s="26" t="str">
        <f>IFERROR(VLOOKUP($B1510,'[1]Paste Only'!$D:$AM,23,FALSE),"-")</f>
        <v>-</v>
      </c>
      <c r="AL1510" s="26" t="str">
        <f>IFERROR(VLOOKUP($B1510,'[1]Paste Only'!$D:$AM,22,FALSE),"-")</f>
        <v>-</v>
      </c>
      <c r="AM1510" s="21" t="str">
        <f t="shared" si="719"/>
        <v>-</v>
      </c>
      <c r="AN1510" s="21" t="str">
        <f t="shared" si="719"/>
        <v>-</v>
      </c>
      <c r="AO1510" s="21" t="str">
        <f t="shared" si="719"/>
        <v>-</v>
      </c>
      <c r="AP1510" s="27">
        <f t="shared" si="705"/>
        <v>0</v>
      </c>
      <c r="AQ1510" s="27" t="str">
        <f t="shared" si="706"/>
        <v>-</v>
      </c>
      <c r="AR1510" s="27" t="str">
        <f t="shared" si="707"/>
        <v>-</v>
      </c>
      <c r="AS1510" s="27">
        <f t="shared" si="708"/>
        <v>0</v>
      </c>
      <c r="AT1510" s="27">
        <f t="shared" si="709"/>
        <v>0</v>
      </c>
      <c r="AU1510" s="27">
        <f t="shared" si="710"/>
        <v>0</v>
      </c>
      <c r="AV1510" s="21" t="str">
        <f t="shared" si="711"/>
        <v>0</v>
      </c>
      <c r="AW1510" s="27">
        <f t="shared" si="712"/>
        <v>0</v>
      </c>
      <c r="AX1510" s="27" t="str">
        <f t="shared" si="713"/>
        <v>-</v>
      </c>
      <c r="AY1510" s="27" t="str">
        <f t="shared" si="714"/>
        <v>-</v>
      </c>
      <c r="AZ1510" s="21" t="str">
        <f t="shared" si="715"/>
        <v>-</v>
      </c>
      <c r="BA1510" s="21" t="str">
        <f t="shared" si="716"/>
        <v>-</v>
      </c>
      <c r="BB1510" s="28"/>
      <c r="BC1510" s="28"/>
      <c r="BD1510" s="28"/>
      <c r="BE1510" s="28"/>
      <c r="BF1510" s="28"/>
      <c r="BG1510" s="29"/>
      <c r="BH1510" s="29"/>
      <c r="BI1510" s="29"/>
      <c r="BJ1510" s="29"/>
      <c r="BK1510" s="29"/>
    </row>
    <row r="1511" spans="1:64" x14ac:dyDescent="0.25">
      <c r="A1511" s="13" t="s">
        <v>4582</v>
      </c>
      <c r="B1511" s="33" t="s">
        <v>4583</v>
      </c>
      <c r="C1511" s="13" t="s">
        <v>4584</v>
      </c>
      <c r="D1511" s="13" t="str">
        <f>IFERROR(VLOOKUP($B1511,[1]GICS!$C:$D,2,FALSE),"-")</f>
        <v>Industrials</v>
      </c>
      <c r="E1511" s="14">
        <f>IFERROR(IF(VLOOKUP($B1511,'[1]Paste Only'!$D:$AM,4,FALSE)="-",VLOOKUP($B1511,'[1]Market Cap'!$A:$J,10,FALSE),VLOOKUP($B1511,'[1]Paste Only'!$D:$AM,4,FALSE)),"-")</f>
        <v>36.69</v>
      </c>
      <c r="F1511" s="14" t="str">
        <f>IFERROR(VLOOKUP($B1511,'[1]Paste Only'!$D:$AM,5,FALSE),"-")</f>
        <v>-</v>
      </c>
      <c r="G1511" s="15">
        <f>IFERROR(VLOOKUP($B1511,'[1]Paste Only'!$D:$AM,6,FALSE),"-")</f>
        <v>0</v>
      </c>
      <c r="H1511" s="15">
        <f>IFERROR(VLOOKUP($B1511,'[1]Paste Only'!$D:$AM,7,FALSE),"-")</f>
        <v>0</v>
      </c>
      <c r="I1511" s="15">
        <f>IFERROR(VLOOKUP($B1511,'[1]Paste Only'!$D:$AM,8,FALSE),"-")</f>
        <v>0</v>
      </c>
      <c r="J1511" s="34"/>
      <c r="K1511" s="34"/>
      <c r="L1511" s="14">
        <f>IFERROR(VLOOKUP($B1511,'[1]Paste Only'!$D:$AM,12,FALSE),"-")</f>
        <v>0.28000000000000003</v>
      </c>
      <c r="M1511" s="14" t="str">
        <f>IFERROR(VLOOKUP($B1511,'[1]Paste Only'!$D:$AM,15,FALSE),"-")</f>
        <v>-</v>
      </c>
      <c r="N1511" s="30"/>
      <c r="O1511" s="18"/>
      <c r="P1511" s="19">
        <f t="shared" si="717"/>
        <v>0</v>
      </c>
      <c r="Q1511" s="20">
        <f t="shared" si="693"/>
        <v>0</v>
      </c>
      <c r="R1511" s="13">
        <f t="shared" si="694"/>
        <v>0</v>
      </c>
      <c r="S1511" s="13" t="str">
        <f>IFERROR(VLOOKUP($B1511,'[1]Market Cap'!$G:$I,3,FALSE),"-")</f>
        <v>Small Cap</v>
      </c>
      <c r="T1511" s="13"/>
      <c r="U1511" s="13"/>
      <c r="V1511" s="21">
        <f t="shared" si="718"/>
        <v>0</v>
      </c>
      <c r="W1511" s="21">
        <f t="shared" si="718"/>
        <v>0</v>
      </c>
      <c r="X1511" s="21">
        <f t="shared" si="718"/>
        <v>0</v>
      </c>
      <c r="Y1511" s="22">
        <f t="shared" si="695"/>
        <v>0</v>
      </c>
      <c r="Z1511" s="13">
        <f t="shared" si="696"/>
        <v>0</v>
      </c>
      <c r="AA1511" s="23">
        <f t="shared" si="697"/>
        <v>0</v>
      </c>
      <c r="AB1511" s="23">
        <f t="shared" si="698"/>
        <v>0</v>
      </c>
      <c r="AC1511" s="23">
        <f t="shared" si="699"/>
        <v>0</v>
      </c>
      <c r="AD1511" s="24">
        <f t="shared" si="700"/>
        <v>0</v>
      </c>
      <c r="AE1511" s="25">
        <f>IFERROR(VLOOKUP($B1511,'[1]Market Cap'!$G:$I,2,FALSE),"-")</f>
        <v>438.30998548500003</v>
      </c>
      <c r="AF1511" s="20">
        <f t="shared" si="701"/>
        <v>0</v>
      </c>
      <c r="AG1511" s="17">
        <f t="shared" si="702"/>
        <v>0</v>
      </c>
      <c r="AH1511" s="17">
        <f t="shared" si="703"/>
        <v>0</v>
      </c>
      <c r="AI1511" s="17" t="str">
        <f t="shared" si="704"/>
        <v>-</v>
      </c>
      <c r="AJ1511" s="26" t="str">
        <f>IFERROR(VLOOKUP($B1511,'[1]Paste Only'!$D:$AM,26,FALSE),"-")</f>
        <v>-</v>
      </c>
      <c r="AK1511" s="26" t="str">
        <f>IFERROR(VLOOKUP($B1511,'[1]Paste Only'!$D:$AM,23,FALSE),"-")</f>
        <v>-</v>
      </c>
      <c r="AL1511" s="26" t="str">
        <f>IFERROR(VLOOKUP($B1511,'[1]Paste Only'!$D:$AM,22,FALSE),"-")</f>
        <v>-</v>
      </c>
      <c r="AM1511" s="21" t="str">
        <f t="shared" si="719"/>
        <v>-</v>
      </c>
      <c r="AN1511" s="21" t="str">
        <f t="shared" si="719"/>
        <v>-</v>
      </c>
      <c r="AO1511" s="21" t="str">
        <f t="shared" si="719"/>
        <v>-</v>
      </c>
      <c r="AP1511" s="27">
        <f t="shared" si="705"/>
        <v>0</v>
      </c>
      <c r="AQ1511" s="27" t="str">
        <f t="shared" si="706"/>
        <v>-</v>
      </c>
      <c r="AR1511" s="27" t="str">
        <f t="shared" si="707"/>
        <v>-</v>
      </c>
      <c r="AS1511" s="27">
        <f t="shared" si="708"/>
        <v>0</v>
      </c>
      <c r="AT1511" s="27">
        <f t="shared" si="709"/>
        <v>0</v>
      </c>
      <c r="AU1511" s="27">
        <f t="shared" si="710"/>
        <v>0</v>
      </c>
      <c r="AV1511" s="21" t="str">
        <f t="shared" si="711"/>
        <v>0</v>
      </c>
      <c r="AW1511" s="27">
        <f t="shared" si="712"/>
        <v>0</v>
      </c>
      <c r="AX1511" s="27" t="str">
        <f t="shared" si="713"/>
        <v>-</v>
      </c>
      <c r="AY1511" s="27" t="str">
        <f t="shared" si="714"/>
        <v>-</v>
      </c>
      <c r="AZ1511" s="21" t="str">
        <f t="shared" si="715"/>
        <v>-</v>
      </c>
      <c r="BA1511" s="21" t="str">
        <f t="shared" si="716"/>
        <v>-</v>
      </c>
      <c r="BB1511" s="28"/>
      <c r="BC1511" s="28"/>
      <c r="BD1511" s="28"/>
      <c r="BE1511" s="28"/>
      <c r="BF1511" s="28"/>
      <c r="BG1511" s="29"/>
      <c r="BH1511" s="29"/>
      <c r="BI1511" s="29"/>
      <c r="BJ1511" s="29"/>
      <c r="BK1511" s="29"/>
    </row>
    <row r="1512" spans="1:64" x14ac:dyDescent="0.25">
      <c r="A1512" s="13" t="s">
        <v>4585</v>
      </c>
      <c r="B1512" s="33" t="s">
        <v>4586</v>
      </c>
      <c r="C1512" s="13" t="s">
        <v>4587</v>
      </c>
      <c r="D1512" s="13">
        <f>IFERROR(VLOOKUP($B1512,[1]GICS!$C:$D,2,FALSE),"-")</f>
        <v>0</v>
      </c>
      <c r="E1512" s="14">
        <f>IFERROR(IF(VLOOKUP($B1512,'[1]Paste Only'!$D:$AM,4,FALSE)="-",VLOOKUP($B1512,'[1]Market Cap'!$A:$J,10,FALSE),VLOOKUP($B1512,'[1]Paste Only'!$D:$AM,4,FALSE)),"-")</f>
        <v>81.09</v>
      </c>
      <c r="F1512" s="14" t="str">
        <f>IFERROR(VLOOKUP($B1512,'[1]Paste Only'!$D:$AM,5,FALSE),"-")</f>
        <v>-</v>
      </c>
      <c r="G1512" s="15">
        <f>IFERROR(VLOOKUP($B1512,'[1]Paste Only'!$D:$AM,6,FALSE),"-")</f>
        <v>0</v>
      </c>
      <c r="H1512" s="15">
        <f>IFERROR(VLOOKUP($B1512,'[1]Paste Only'!$D:$AM,7,FALSE),"-")</f>
        <v>0</v>
      </c>
      <c r="I1512" s="15">
        <f>IFERROR(VLOOKUP($B1512,'[1]Paste Only'!$D:$AM,8,FALSE),"-")</f>
        <v>0</v>
      </c>
      <c r="J1512" s="34"/>
      <c r="K1512" s="34"/>
      <c r="L1512" s="14">
        <f>IFERROR(VLOOKUP($B1512,'[1]Paste Only'!$D:$AM,12,FALSE),"-")</f>
        <v>5.86</v>
      </c>
      <c r="M1512" s="14" t="str">
        <f>IFERROR(VLOOKUP($B1512,'[1]Paste Only'!$D:$AM,15,FALSE),"-")</f>
        <v>-</v>
      </c>
      <c r="N1512" s="30"/>
      <c r="O1512" s="18"/>
      <c r="P1512" s="19">
        <f t="shared" si="717"/>
        <v>0</v>
      </c>
      <c r="Q1512" s="20">
        <f t="shared" si="693"/>
        <v>0</v>
      </c>
      <c r="R1512" s="13">
        <f t="shared" si="694"/>
        <v>0</v>
      </c>
      <c r="S1512" s="13" t="str">
        <f>IFERROR(VLOOKUP($B1512,'[1]Market Cap'!$G:$I,3,FALSE),"-")</f>
        <v>Small Cap</v>
      </c>
      <c r="T1512" s="13"/>
      <c r="U1512" s="13"/>
      <c r="V1512" s="21">
        <f t="shared" si="718"/>
        <v>0</v>
      </c>
      <c r="W1512" s="21">
        <f t="shared" si="718"/>
        <v>0</v>
      </c>
      <c r="X1512" s="21">
        <f t="shared" si="718"/>
        <v>0</v>
      </c>
      <c r="Y1512" s="22">
        <f t="shared" si="695"/>
        <v>0</v>
      </c>
      <c r="Z1512" s="13">
        <f t="shared" si="696"/>
        <v>0</v>
      </c>
      <c r="AA1512" s="23">
        <f t="shared" si="697"/>
        <v>0</v>
      </c>
      <c r="AB1512" s="23">
        <f t="shared" si="698"/>
        <v>0</v>
      </c>
      <c r="AC1512" s="23">
        <f t="shared" si="699"/>
        <v>0</v>
      </c>
      <c r="AD1512" s="24">
        <f t="shared" si="700"/>
        <v>0</v>
      </c>
      <c r="AE1512" s="25">
        <f>IFERROR(VLOOKUP($B1512,'[1]Market Cap'!$G:$I,2,FALSE),"-")</f>
        <v>775.10513867400005</v>
      </c>
      <c r="AF1512" s="20">
        <f t="shared" si="701"/>
        <v>0</v>
      </c>
      <c r="AG1512" s="17">
        <f t="shared" si="702"/>
        <v>0</v>
      </c>
      <c r="AH1512" s="17">
        <f t="shared" si="703"/>
        <v>0</v>
      </c>
      <c r="AI1512" s="17" t="str">
        <f t="shared" si="704"/>
        <v>-</v>
      </c>
      <c r="AJ1512" s="26" t="str">
        <f>IFERROR(VLOOKUP($B1512,'[1]Paste Only'!$D:$AM,26,FALSE),"-")</f>
        <v>-</v>
      </c>
      <c r="AK1512" s="26" t="str">
        <f>IFERROR(VLOOKUP($B1512,'[1]Paste Only'!$D:$AM,23,FALSE),"-")</f>
        <v>-</v>
      </c>
      <c r="AL1512" s="26" t="str">
        <f>IFERROR(VLOOKUP($B1512,'[1]Paste Only'!$D:$AM,22,FALSE),"-")</f>
        <v>-</v>
      </c>
      <c r="AM1512" s="21" t="str">
        <f t="shared" si="719"/>
        <v>-</v>
      </c>
      <c r="AN1512" s="21" t="str">
        <f t="shared" si="719"/>
        <v>-</v>
      </c>
      <c r="AO1512" s="21" t="str">
        <f t="shared" si="719"/>
        <v>-</v>
      </c>
      <c r="AP1512" s="27">
        <f t="shared" si="705"/>
        <v>0</v>
      </c>
      <c r="AQ1512" s="27" t="str">
        <f t="shared" si="706"/>
        <v>-</v>
      </c>
      <c r="AR1512" s="27" t="str">
        <f t="shared" si="707"/>
        <v>-</v>
      </c>
      <c r="AS1512" s="27">
        <f t="shared" si="708"/>
        <v>0</v>
      </c>
      <c r="AT1512" s="27">
        <f t="shared" si="709"/>
        <v>0</v>
      </c>
      <c r="AU1512" s="27">
        <f t="shared" si="710"/>
        <v>0</v>
      </c>
      <c r="AV1512" s="21" t="str">
        <f t="shared" si="711"/>
        <v>0</v>
      </c>
      <c r="AW1512" s="27">
        <f t="shared" si="712"/>
        <v>0</v>
      </c>
      <c r="AX1512" s="27" t="str">
        <f t="shared" si="713"/>
        <v>-</v>
      </c>
      <c r="AY1512" s="27" t="str">
        <f t="shared" si="714"/>
        <v>-</v>
      </c>
      <c r="AZ1512" s="21" t="str">
        <f t="shared" si="715"/>
        <v>-</v>
      </c>
      <c r="BA1512" s="21" t="str">
        <f t="shared" si="716"/>
        <v>-</v>
      </c>
      <c r="BB1512" s="28"/>
      <c r="BC1512" s="28"/>
      <c r="BD1512" s="28"/>
      <c r="BE1512" s="28"/>
      <c r="BF1512" s="28"/>
      <c r="BG1512" s="29"/>
      <c r="BH1512" s="29"/>
      <c r="BI1512" s="29"/>
      <c r="BJ1512" s="29"/>
      <c r="BK1512" s="29"/>
    </row>
    <row r="1513" spans="1:64" x14ac:dyDescent="0.25">
      <c r="A1513" s="13" t="s">
        <v>4588</v>
      </c>
      <c r="B1513" s="33" t="s">
        <v>4589</v>
      </c>
      <c r="C1513" s="13" t="s">
        <v>4590</v>
      </c>
      <c r="D1513" s="13" t="str">
        <f>IFERROR(VLOOKUP($B1513,[1]GICS!$C:$D,2,FALSE),"-")</f>
        <v>Materials</v>
      </c>
      <c r="E1513" s="14">
        <f>IFERROR(IF(VLOOKUP($B1513,'[1]Paste Only'!$D:$AM,4,FALSE)="-",VLOOKUP($B1513,'[1]Market Cap'!$A:$J,10,FALSE),VLOOKUP($B1513,'[1]Paste Only'!$D:$AM,4,FALSE)),"-")</f>
        <v>56.84</v>
      </c>
      <c r="F1513" s="14" t="str">
        <f>IFERROR(VLOOKUP($B1513,'[1]Paste Only'!$D:$AM,5,FALSE),"-")</f>
        <v>-</v>
      </c>
      <c r="G1513" s="15">
        <f>IFERROR(VLOOKUP($B1513,'[1]Paste Only'!$D:$AM,6,FALSE),"-")</f>
        <v>0</v>
      </c>
      <c r="H1513" s="15">
        <f>IFERROR(VLOOKUP($B1513,'[1]Paste Only'!$D:$AM,7,FALSE),"-")</f>
        <v>0</v>
      </c>
      <c r="I1513" s="15">
        <f>IFERROR(VLOOKUP($B1513,'[1]Paste Only'!$D:$AM,8,FALSE),"-")</f>
        <v>0</v>
      </c>
      <c r="J1513" s="34"/>
      <c r="K1513" s="34"/>
      <c r="L1513" s="14">
        <f>IFERROR(VLOOKUP($B1513,'[1]Paste Only'!$D:$AM,12,FALSE),"-")</f>
        <v>-2.13</v>
      </c>
      <c r="M1513" s="14" t="str">
        <f>IFERROR(VLOOKUP($B1513,'[1]Paste Only'!$D:$AM,15,FALSE),"-")</f>
        <v>-</v>
      </c>
      <c r="N1513" s="30"/>
      <c r="O1513" s="18"/>
      <c r="P1513" s="19">
        <f t="shared" si="717"/>
        <v>0</v>
      </c>
      <c r="Q1513" s="20">
        <f t="shared" si="693"/>
        <v>0</v>
      </c>
      <c r="R1513" s="13">
        <f t="shared" si="694"/>
        <v>0</v>
      </c>
      <c r="S1513" s="13" t="str">
        <f>IFERROR(VLOOKUP($B1513,'[1]Market Cap'!$G:$I,3,FALSE),"-")</f>
        <v>Small Cap</v>
      </c>
      <c r="T1513" s="13"/>
      <c r="U1513" s="13"/>
      <c r="V1513" s="21">
        <f t="shared" si="718"/>
        <v>0</v>
      </c>
      <c r="W1513" s="21">
        <f t="shared" si="718"/>
        <v>0</v>
      </c>
      <c r="X1513" s="21">
        <f t="shared" si="718"/>
        <v>0</v>
      </c>
      <c r="Y1513" s="22">
        <f t="shared" si="695"/>
        <v>0</v>
      </c>
      <c r="Z1513" s="13">
        <f t="shared" si="696"/>
        <v>0</v>
      </c>
      <c r="AA1513" s="23">
        <f t="shared" si="697"/>
        <v>0</v>
      </c>
      <c r="AB1513" s="23">
        <f t="shared" si="698"/>
        <v>0</v>
      </c>
      <c r="AC1513" s="23">
        <f t="shared" si="699"/>
        <v>0</v>
      </c>
      <c r="AD1513" s="24">
        <f t="shared" si="700"/>
        <v>0</v>
      </c>
      <c r="AE1513" s="25">
        <f>IFERROR(VLOOKUP($B1513,'[1]Market Cap'!$G:$I,2,FALSE),"-")</f>
        <v>482.97857440000001</v>
      </c>
      <c r="AF1513" s="20">
        <f t="shared" si="701"/>
        <v>0</v>
      </c>
      <c r="AG1513" s="17">
        <f t="shared" si="702"/>
        <v>0</v>
      </c>
      <c r="AH1513" s="17">
        <f t="shared" si="703"/>
        <v>0</v>
      </c>
      <c r="AI1513" s="17" t="str">
        <f t="shared" si="704"/>
        <v>-</v>
      </c>
      <c r="AJ1513" s="26" t="str">
        <f>IFERROR(VLOOKUP($B1513,'[1]Paste Only'!$D:$AM,26,FALSE),"-")</f>
        <v>-</v>
      </c>
      <c r="AK1513" s="26" t="str">
        <f>IFERROR(VLOOKUP($B1513,'[1]Paste Only'!$D:$AM,23,FALSE),"-")</f>
        <v>-</v>
      </c>
      <c r="AL1513" s="26" t="str">
        <f>IFERROR(VLOOKUP($B1513,'[1]Paste Only'!$D:$AM,22,FALSE),"-")</f>
        <v>-</v>
      </c>
      <c r="AM1513" s="21" t="str">
        <f t="shared" si="719"/>
        <v>-</v>
      </c>
      <c r="AN1513" s="21" t="str">
        <f t="shared" si="719"/>
        <v>-</v>
      </c>
      <c r="AO1513" s="21" t="str">
        <f t="shared" si="719"/>
        <v>-</v>
      </c>
      <c r="AP1513" s="27">
        <f t="shared" si="705"/>
        <v>0</v>
      </c>
      <c r="AQ1513" s="27" t="str">
        <f t="shared" si="706"/>
        <v>-</v>
      </c>
      <c r="AR1513" s="27" t="str">
        <f t="shared" si="707"/>
        <v>-</v>
      </c>
      <c r="AS1513" s="27">
        <f t="shared" si="708"/>
        <v>0</v>
      </c>
      <c r="AT1513" s="27">
        <f t="shared" si="709"/>
        <v>0</v>
      </c>
      <c r="AU1513" s="27">
        <f t="shared" si="710"/>
        <v>0</v>
      </c>
      <c r="AV1513" s="21" t="str">
        <f t="shared" si="711"/>
        <v>0</v>
      </c>
      <c r="AW1513" s="27">
        <f t="shared" si="712"/>
        <v>0</v>
      </c>
      <c r="AX1513" s="27" t="str">
        <f t="shared" si="713"/>
        <v>-</v>
      </c>
      <c r="AY1513" s="27" t="str">
        <f t="shared" si="714"/>
        <v>-</v>
      </c>
      <c r="AZ1513" s="21" t="str">
        <f t="shared" si="715"/>
        <v>-</v>
      </c>
      <c r="BA1513" s="21" t="str">
        <f t="shared" si="716"/>
        <v>-</v>
      </c>
      <c r="BB1513" s="28"/>
      <c r="BC1513" s="28"/>
      <c r="BD1513" s="28"/>
      <c r="BE1513" s="28"/>
      <c r="BF1513" s="28"/>
      <c r="BG1513" s="29"/>
      <c r="BH1513" s="29"/>
      <c r="BI1513" s="29"/>
      <c r="BJ1513" s="29"/>
      <c r="BK1513" s="29"/>
    </row>
    <row r="1514" spans="1:64" x14ac:dyDescent="0.25">
      <c r="A1514" s="13" t="s">
        <v>4591</v>
      </c>
      <c r="B1514" s="33" t="s">
        <v>4592</v>
      </c>
      <c r="C1514" s="13" t="s">
        <v>4593</v>
      </c>
      <c r="D1514" s="13" t="str">
        <f>IFERROR(VLOOKUP($B1514,[1]GICS!$C:$D,2,FALSE),"-")</f>
        <v>Materials</v>
      </c>
      <c r="E1514" s="14" t="str">
        <f>IFERROR(IF(VLOOKUP($B1514,'[1]Paste Only'!$D:$AM,4,FALSE)="-",VLOOKUP($B1514,'[1]Market Cap'!$A:$J,10,FALSE),VLOOKUP($B1514,'[1]Paste Only'!$D:$AM,4,FALSE)),"-")</f>
        <v>-</v>
      </c>
      <c r="F1514" s="14" t="str">
        <f>IFERROR(VLOOKUP($B1514,'[1]Paste Only'!$D:$AM,5,FALSE),"-")</f>
        <v>-</v>
      </c>
      <c r="G1514" s="15">
        <f>IFERROR(VLOOKUP($B1514,'[1]Paste Only'!$D:$AM,6,FALSE),"-")</f>
        <v>0</v>
      </c>
      <c r="H1514" s="15">
        <f>IFERROR(VLOOKUP($B1514,'[1]Paste Only'!$D:$AM,7,FALSE),"-")</f>
        <v>0</v>
      </c>
      <c r="I1514" s="15">
        <f>IFERROR(VLOOKUP($B1514,'[1]Paste Only'!$D:$AM,8,FALSE),"-")</f>
        <v>0</v>
      </c>
      <c r="J1514" s="34"/>
      <c r="K1514" s="34"/>
      <c r="L1514" s="14">
        <f>IFERROR(VLOOKUP($B1514,'[1]Paste Only'!$D:$AM,12,FALSE),"-")</f>
        <v>11.18</v>
      </c>
      <c r="M1514" s="14" t="str">
        <f>IFERROR(VLOOKUP($B1514,'[1]Paste Only'!$D:$AM,15,FALSE),"-")</f>
        <v>-</v>
      </c>
      <c r="N1514" s="30"/>
      <c r="O1514" s="18"/>
      <c r="P1514" s="19">
        <f t="shared" si="717"/>
        <v>0</v>
      </c>
      <c r="Q1514" s="20">
        <f t="shared" si="693"/>
        <v>0</v>
      </c>
      <c r="R1514" s="13">
        <f t="shared" si="694"/>
        <v>0</v>
      </c>
      <c r="S1514" s="13" t="str">
        <f>IFERROR(VLOOKUP($B1514,'[1]Market Cap'!$G:$I,3,FALSE),"-")</f>
        <v>-</v>
      </c>
      <c r="T1514" s="13"/>
      <c r="U1514" s="13"/>
      <c r="V1514" s="21">
        <f t="shared" si="718"/>
        <v>0</v>
      </c>
      <c r="W1514" s="21">
        <f t="shared" si="718"/>
        <v>0</v>
      </c>
      <c r="X1514" s="21">
        <f t="shared" si="718"/>
        <v>0</v>
      </c>
      <c r="Y1514" s="22">
        <f t="shared" si="695"/>
        <v>0</v>
      </c>
      <c r="Z1514" s="13">
        <f t="shared" si="696"/>
        <v>0</v>
      </c>
      <c r="AA1514" s="23">
        <f t="shared" si="697"/>
        <v>0</v>
      </c>
      <c r="AB1514" s="23">
        <f t="shared" si="698"/>
        <v>0</v>
      </c>
      <c r="AC1514" s="23">
        <f t="shared" si="699"/>
        <v>0</v>
      </c>
      <c r="AD1514" s="24">
        <f t="shared" si="700"/>
        <v>0</v>
      </c>
      <c r="AE1514" s="25" t="str">
        <f>IFERROR(VLOOKUP($B1514,'[1]Market Cap'!$G:$I,2,FALSE),"-")</f>
        <v>-</v>
      </c>
      <c r="AF1514" s="20">
        <f t="shared" si="701"/>
        <v>0</v>
      </c>
      <c r="AG1514" s="17">
        <f t="shared" si="702"/>
        <v>0</v>
      </c>
      <c r="AH1514" s="17">
        <f t="shared" si="703"/>
        <v>0</v>
      </c>
      <c r="AI1514" s="17" t="str">
        <f t="shared" si="704"/>
        <v>-</v>
      </c>
      <c r="AJ1514" s="26" t="str">
        <f>IFERROR(VLOOKUP($B1514,'[1]Paste Only'!$D:$AM,26,FALSE),"-")</f>
        <v>-</v>
      </c>
      <c r="AK1514" s="26" t="str">
        <f>IFERROR(VLOOKUP($B1514,'[1]Paste Only'!$D:$AM,23,FALSE),"-")</f>
        <v>-</v>
      </c>
      <c r="AL1514" s="26" t="str">
        <f>IFERROR(VLOOKUP($B1514,'[1]Paste Only'!$D:$AM,22,FALSE),"-")</f>
        <v>-</v>
      </c>
      <c r="AM1514" s="21" t="str">
        <f t="shared" si="719"/>
        <v>-</v>
      </c>
      <c r="AN1514" s="21" t="str">
        <f t="shared" si="719"/>
        <v>-</v>
      </c>
      <c r="AO1514" s="21" t="str">
        <f t="shared" si="719"/>
        <v>-</v>
      </c>
      <c r="AP1514" s="27">
        <f t="shared" si="705"/>
        <v>0</v>
      </c>
      <c r="AQ1514" s="27" t="str">
        <f t="shared" si="706"/>
        <v>-</v>
      </c>
      <c r="AR1514" s="27" t="str">
        <f t="shared" si="707"/>
        <v>-</v>
      </c>
      <c r="AS1514" s="27">
        <f t="shared" si="708"/>
        <v>0</v>
      </c>
      <c r="AT1514" s="27">
        <f t="shared" si="709"/>
        <v>0</v>
      </c>
      <c r="AU1514" s="27">
        <f t="shared" si="710"/>
        <v>0</v>
      </c>
      <c r="AV1514" s="21" t="str">
        <f t="shared" si="711"/>
        <v>0</v>
      </c>
      <c r="AW1514" s="27">
        <f t="shared" si="712"/>
        <v>0</v>
      </c>
      <c r="AX1514" s="27" t="str">
        <f t="shared" si="713"/>
        <v>-</v>
      </c>
      <c r="AY1514" s="27" t="str">
        <f t="shared" si="714"/>
        <v>-</v>
      </c>
      <c r="AZ1514" s="21" t="str">
        <f t="shared" si="715"/>
        <v>-</v>
      </c>
      <c r="BA1514" s="21" t="str">
        <f t="shared" si="716"/>
        <v>-</v>
      </c>
      <c r="BB1514" s="28"/>
      <c r="BC1514" s="28"/>
      <c r="BD1514" s="28"/>
      <c r="BE1514" s="28"/>
      <c r="BF1514" s="28"/>
      <c r="BG1514" s="29"/>
      <c r="BH1514" s="29"/>
      <c r="BI1514" s="29"/>
      <c r="BJ1514" s="29"/>
      <c r="BK1514" s="29"/>
      <c r="BL1514" s="31"/>
    </row>
    <row r="1515" spans="1:64" x14ac:dyDescent="0.25">
      <c r="A1515" s="13" t="s">
        <v>4594</v>
      </c>
      <c r="B1515" s="33" t="s">
        <v>4595</v>
      </c>
      <c r="C1515" s="13" t="s">
        <v>4596</v>
      </c>
      <c r="D1515" s="13" t="str">
        <f>IFERROR(VLOOKUP($B1515,[1]GICS!$C:$D,2,FALSE),"-")</f>
        <v>Materials</v>
      </c>
      <c r="E1515" s="14">
        <f>IFERROR(IF(VLOOKUP($B1515,'[1]Paste Only'!$D:$AM,4,FALSE)="-",VLOOKUP($B1515,'[1]Market Cap'!$A:$J,10,FALSE),VLOOKUP($B1515,'[1]Paste Only'!$D:$AM,4,FALSE)),"-")</f>
        <v>92.41</v>
      </c>
      <c r="F1515" s="14" t="str">
        <f>IFERROR(VLOOKUP($B1515,'[1]Paste Only'!$D:$AM,5,FALSE),"-")</f>
        <v>-</v>
      </c>
      <c r="G1515" s="15">
        <f>IFERROR(VLOOKUP($B1515,'[1]Paste Only'!$D:$AM,6,FALSE),"-")</f>
        <v>0</v>
      </c>
      <c r="H1515" s="15">
        <f>IFERROR(VLOOKUP($B1515,'[1]Paste Only'!$D:$AM,7,FALSE),"-")</f>
        <v>0</v>
      </c>
      <c r="I1515" s="15">
        <f>IFERROR(VLOOKUP($B1515,'[1]Paste Only'!$D:$AM,8,FALSE),"-")</f>
        <v>0</v>
      </c>
      <c r="J1515" s="34"/>
      <c r="K1515" s="34"/>
      <c r="L1515" s="14" t="str">
        <f>IFERROR(VLOOKUP($B1515,'[1]Paste Only'!$D:$AM,12,FALSE),"-")</f>
        <v>-</v>
      </c>
      <c r="M1515" s="14" t="str">
        <f>IFERROR(VLOOKUP($B1515,'[1]Paste Only'!$D:$AM,15,FALSE),"-")</f>
        <v>-</v>
      </c>
      <c r="N1515" s="30"/>
      <c r="O1515" s="18"/>
      <c r="P1515" s="19">
        <f t="shared" si="717"/>
        <v>0</v>
      </c>
      <c r="Q1515" s="20">
        <f t="shared" si="693"/>
        <v>0</v>
      </c>
      <c r="R1515" s="13">
        <f t="shared" si="694"/>
        <v>0</v>
      </c>
      <c r="S1515" s="13" t="str">
        <f>IFERROR(VLOOKUP($B1515,'[1]Market Cap'!$G:$I,3,FALSE),"-")</f>
        <v>Small Cap</v>
      </c>
      <c r="T1515" s="13"/>
      <c r="U1515" s="13"/>
      <c r="V1515" s="21">
        <f t="shared" si="718"/>
        <v>0</v>
      </c>
      <c r="W1515" s="21">
        <f t="shared" si="718"/>
        <v>0</v>
      </c>
      <c r="X1515" s="21">
        <f t="shared" si="718"/>
        <v>0</v>
      </c>
      <c r="Y1515" s="22">
        <f t="shared" si="695"/>
        <v>0</v>
      </c>
      <c r="Z1515" s="13">
        <f t="shared" si="696"/>
        <v>0</v>
      </c>
      <c r="AA1515" s="23">
        <f t="shared" si="697"/>
        <v>0</v>
      </c>
      <c r="AB1515" s="23">
        <f t="shared" si="698"/>
        <v>0</v>
      </c>
      <c r="AC1515" s="23">
        <f t="shared" si="699"/>
        <v>0</v>
      </c>
      <c r="AD1515" s="24">
        <f t="shared" si="700"/>
        <v>0</v>
      </c>
      <c r="AE1515" s="25">
        <f>IFERROR(VLOOKUP($B1515,'[1]Market Cap'!$G:$I,2,FALSE),"-")</f>
        <v>858.12262339999995</v>
      </c>
      <c r="AF1515" s="20">
        <f t="shared" si="701"/>
        <v>0</v>
      </c>
      <c r="AG1515" s="17">
        <f t="shared" si="702"/>
        <v>0</v>
      </c>
      <c r="AH1515" s="17">
        <f t="shared" si="703"/>
        <v>0</v>
      </c>
      <c r="AI1515" s="17" t="str">
        <f t="shared" si="704"/>
        <v>-</v>
      </c>
      <c r="AJ1515" s="26" t="str">
        <f>IFERROR(VLOOKUP($B1515,'[1]Paste Only'!$D:$AM,26,FALSE),"-")</f>
        <v>-</v>
      </c>
      <c r="AK1515" s="26" t="str">
        <f>IFERROR(VLOOKUP($B1515,'[1]Paste Only'!$D:$AM,23,FALSE),"-")</f>
        <v>-</v>
      </c>
      <c r="AL1515" s="26" t="str">
        <f>IFERROR(VLOOKUP($B1515,'[1]Paste Only'!$D:$AM,22,FALSE),"-")</f>
        <v>-</v>
      </c>
      <c r="AM1515" s="21" t="str">
        <f t="shared" si="719"/>
        <v>-</v>
      </c>
      <c r="AN1515" s="21" t="str">
        <f t="shared" si="719"/>
        <v>-</v>
      </c>
      <c r="AO1515" s="21" t="str">
        <f t="shared" si="719"/>
        <v>-</v>
      </c>
      <c r="AP1515" s="27">
        <f t="shared" si="705"/>
        <v>0</v>
      </c>
      <c r="AQ1515" s="27" t="str">
        <f t="shared" si="706"/>
        <v>-</v>
      </c>
      <c r="AR1515" s="27" t="str">
        <f t="shared" si="707"/>
        <v>-</v>
      </c>
      <c r="AS1515" s="27">
        <f t="shared" si="708"/>
        <v>0</v>
      </c>
      <c r="AT1515" s="27">
        <f t="shared" si="709"/>
        <v>0</v>
      </c>
      <c r="AU1515" s="27">
        <f t="shared" si="710"/>
        <v>0</v>
      </c>
      <c r="AV1515" s="21" t="str">
        <f t="shared" si="711"/>
        <v>0</v>
      </c>
      <c r="AW1515" s="27">
        <f t="shared" si="712"/>
        <v>0</v>
      </c>
      <c r="AX1515" s="27" t="str">
        <f t="shared" si="713"/>
        <v>-</v>
      </c>
      <c r="AY1515" s="27" t="str">
        <f t="shared" si="714"/>
        <v>-</v>
      </c>
      <c r="AZ1515" s="21" t="str">
        <f t="shared" si="715"/>
        <v>-</v>
      </c>
      <c r="BA1515" s="21" t="str">
        <f t="shared" si="716"/>
        <v>-</v>
      </c>
      <c r="BB1515" s="28"/>
      <c r="BC1515" s="28"/>
      <c r="BD1515" s="28"/>
      <c r="BE1515" s="28"/>
      <c r="BF1515" s="28"/>
      <c r="BG1515" s="29"/>
      <c r="BH1515" s="29"/>
      <c r="BI1515" s="29"/>
      <c r="BJ1515" s="29"/>
      <c r="BK1515" s="29"/>
    </row>
    <row r="1516" spans="1:64" x14ac:dyDescent="0.25">
      <c r="A1516" s="13" t="s">
        <v>4597</v>
      </c>
      <c r="B1516" s="33" t="s">
        <v>4598</v>
      </c>
      <c r="C1516" s="13" t="s">
        <v>4599</v>
      </c>
      <c r="D1516" s="13" t="str">
        <f>IFERROR(VLOOKUP($B1516,[1]GICS!$C:$D,2,FALSE),"-")</f>
        <v>Financials</v>
      </c>
      <c r="E1516" s="14">
        <f>IFERROR(IF(VLOOKUP($B1516,'[1]Paste Only'!$D:$AM,4,FALSE)="-",VLOOKUP($B1516,'[1]Market Cap'!$A:$J,10,FALSE),VLOOKUP($B1516,'[1]Paste Only'!$D:$AM,4,FALSE)),"-")</f>
        <v>195.01</v>
      </c>
      <c r="F1516" s="14" t="str">
        <f>IFERROR(VLOOKUP($B1516,'[1]Paste Only'!$D:$AM,5,FALSE),"-")</f>
        <v>-</v>
      </c>
      <c r="G1516" s="15">
        <f>IFERROR(VLOOKUP($B1516,'[1]Paste Only'!$D:$AM,6,FALSE),"-")</f>
        <v>0</v>
      </c>
      <c r="H1516" s="15">
        <f>IFERROR(VLOOKUP($B1516,'[1]Paste Only'!$D:$AM,7,FALSE),"-")</f>
        <v>0</v>
      </c>
      <c r="I1516" s="15">
        <f>IFERROR(VLOOKUP($B1516,'[1]Paste Only'!$D:$AM,8,FALSE),"-")</f>
        <v>0</v>
      </c>
      <c r="J1516" s="34"/>
      <c r="K1516" s="34"/>
      <c r="L1516" s="14">
        <f>IFERROR(VLOOKUP($B1516,'[1]Paste Only'!$D:$AM,12,FALSE),"-")</f>
        <v>14.37</v>
      </c>
      <c r="M1516" s="14" t="str">
        <f>IFERROR(VLOOKUP($B1516,'[1]Paste Only'!$D:$AM,15,FALSE),"-")</f>
        <v>-</v>
      </c>
      <c r="N1516" s="30"/>
      <c r="O1516" s="18"/>
      <c r="P1516" s="19">
        <f t="shared" si="717"/>
        <v>0</v>
      </c>
      <c r="Q1516" s="20">
        <f t="shared" si="693"/>
        <v>0</v>
      </c>
      <c r="R1516" s="13">
        <f t="shared" si="694"/>
        <v>0</v>
      </c>
      <c r="S1516" s="13" t="str">
        <f>IFERROR(VLOOKUP($B1516,'[1]Market Cap'!$G:$I,3,FALSE),"-")</f>
        <v>Small Cap</v>
      </c>
      <c r="T1516" s="13"/>
      <c r="U1516" s="13"/>
      <c r="V1516" s="21">
        <f t="shared" si="718"/>
        <v>0</v>
      </c>
      <c r="W1516" s="21">
        <f t="shared" si="718"/>
        <v>0</v>
      </c>
      <c r="X1516" s="21">
        <f t="shared" si="718"/>
        <v>0</v>
      </c>
      <c r="Y1516" s="22">
        <f t="shared" si="695"/>
        <v>0</v>
      </c>
      <c r="Z1516" s="13">
        <f t="shared" si="696"/>
        <v>0</v>
      </c>
      <c r="AA1516" s="23">
        <f t="shared" si="697"/>
        <v>0</v>
      </c>
      <c r="AB1516" s="23">
        <f t="shared" si="698"/>
        <v>0</v>
      </c>
      <c r="AC1516" s="23">
        <f t="shared" si="699"/>
        <v>0</v>
      </c>
      <c r="AD1516" s="24">
        <f t="shared" si="700"/>
        <v>0</v>
      </c>
      <c r="AE1516" s="25">
        <f>IFERROR(VLOOKUP($B1516,'[1]Market Cap'!$G:$I,2,FALSE),"-")</f>
        <v>0</v>
      </c>
      <c r="AF1516" s="20">
        <f t="shared" si="701"/>
        <v>0</v>
      </c>
      <c r="AG1516" s="17">
        <f t="shared" si="702"/>
        <v>0</v>
      </c>
      <c r="AH1516" s="17">
        <f t="shared" si="703"/>
        <v>0</v>
      </c>
      <c r="AI1516" s="17" t="str">
        <f t="shared" si="704"/>
        <v>-</v>
      </c>
      <c r="AJ1516" s="26" t="str">
        <f>IFERROR(VLOOKUP($B1516,'[1]Paste Only'!$D:$AM,26,FALSE),"-")</f>
        <v>-</v>
      </c>
      <c r="AK1516" s="26" t="str">
        <f>IFERROR(VLOOKUP($B1516,'[1]Paste Only'!$D:$AM,23,FALSE),"-")</f>
        <v>-</v>
      </c>
      <c r="AL1516" s="26" t="str">
        <f>IFERROR(VLOOKUP($B1516,'[1]Paste Only'!$D:$AM,22,FALSE),"-")</f>
        <v>-</v>
      </c>
      <c r="AM1516" s="21" t="str">
        <f t="shared" si="719"/>
        <v>-</v>
      </c>
      <c r="AN1516" s="21" t="str">
        <f t="shared" si="719"/>
        <v>-</v>
      </c>
      <c r="AO1516" s="21" t="str">
        <f t="shared" si="719"/>
        <v>-</v>
      </c>
      <c r="AP1516" s="27">
        <f t="shared" si="705"/>
        <v>0</v>
      </c>
      <c r="AQ1516" s="27" t="str">
        <f t="shared" si="706"/>
        <v>-</v>
      </c>
      <c r="AR1516" s="27" t="str">
        <f t="shared" si="707"/>
        <v>-</v>
      </c>
      <c r="AS1516" s="27">
        <f t="shared" si="708"/>
        <v>0</v>
      </c>
      <c r="AT1516" s="27">
        <f t="shared" si="709"/>
        <v>0</v>
      </c>
      <c r="AU1516" s="27">
        <f t="shared" si="710"/>
        <v>0</v>
      </c>
      <c r="AV1516" s="21" t="str">
        <f t="shared" si="711"/>
        <v>0</v>
      </c>
      <c r="AW1516" s="27">
        <f t="shared" si="712"/>
        <v>0</v>
      </c>
      <c r="AX1516" s="27" t="str">
        <f t="shared" si="713"/>
        <v>-</v>
      </c>
      <c r="AY1516" s="27" t="str">
        <f t="shared" si="714"/>
        <v>-</v>
      </c>
      <c r="AZ1516" s="21" t="str">
        <f t="shared" si="715"/>
        <v>-</v>
      </c>
      <c r="BA1516" s="21" t="str">
        <f t="shared" si="716"/>
        <v>-</v>
      </c>
      <c r="BB1516" s="28"/>
      <c r="BC1516" s="28"/>
      <c r="BD1516" s="28"/>
      <c r="BE1516" s="28"/>
      <c r="BF1516" s="28"/>
      <c r="BG1516" s="29"/>
      <c r="BH1516" s="29"/>
      <c r="BI1516" s="29"/>
      <c r="BJ1516" s="29"/>
      <c r="BK1516" s="29"/>
    </row>
    <row r="1517" spans="1:64" x14ac:dyDescent="0.25">
      <c r="A1517" s="13" t="s">
        <v>4600</v>
      </c>
      <c r="B1517" s="33" t="s">
        <v>4601</v>
      </c>
      <c r="C1517" s="13" t="s">
        <v>4602</v>
      </c>
      <c r="D1517" s="13" t="str">
        <f>IFERROR(VLOOKUP($B1517,[1]GICS!$C:$D,2,FALSE),"-")</f>
        <v>Consumer Staples</v>
      </c>
      <c r="E1517" s="14">
        <f>IFERROR(IF(VLOOKUP($B1517,'[1]Paste Only'!$D:$AM,4,FALSE)="-",VLOOKUP($B1517,'[1]Market Cap'!$A:$J,10,FALSE),VLOOKUP($B1517,'[1]Paste Only'!$D:$AM,4,FALSE)),"-")</f>
        <v>172.75</v>
      </c>
      <c r="F1517" s="14" t="str">
        <f>IFERROR(VLOOKUP($B1517,'[1]Paste Only'!$D:$AM,5,FALSE),"-")</f>
        <v>-</v>
      </c>
      <c r="G1517" s="15">
        <f>IFERROR(VLOOKUP($B1517,'[1]Paste Only'!$D:$AM,6,FALSE),"-")</f>
        <v>0</v>
      </c>
      <c r="H1517" s="15">
        <f>IFERROR(VLOOKUP($B1517,'[1]Paste Only'!$D:$AM,7,FALSE),"-")</f>
        <v>0</v>
      </c>
      <c r="I1517" s="15">
        <f>IFERROR(VLOOKUP($B1517,'[1]Paste Only'!$D:$AM,8,FALSE),"-")</f>
        <v>0</v>
      </c>
      <c r="J1517" s="34"/>
      <c r="K1517" s="34"/>
      <c r="L1517" s="14">
        <f>IFERROR(VLOOKUP($B1517,'[1]Paste Only'!$D:$AM,12,FALSE),"-")</f>
        <v>12.79</v>
      </c>
      <c r="M1517" s="14" t="str">
        <f>IFERROR(VLOOKUP($B1517,'[1]Paste Only'!$D:$AM,15,FALSE),"-")</f>
        <v>-</v>
      </c>
      <c r="N1517" s="30"/>
      <c r="O1517" s="18"/>
      <c r="P1517" s="19">
        <f t="shared" si="717"/>
        <v>0</v>
      </c>
      <c r="Q1517" s="20">
        <f t="shared" si="693"/>
        <v>0</v>
      </c>
      <c r="R1517" s="13">
        <f t="shared" si="694"/>
        <v>0</v>
      </c>
      <c r="S1517" s="13" t="str">
        <f>IFERROR(VLOOKUP($B1517,'[1]Market Cap'!$G:$I,3,FALSE),"-")</f>
        <v>Small Cap</v>
      </c>
      <c r="T1517" s="13"/>
      <c r="U1517" s="13"/>
      <c r="V1517" s="21">
        <f t="shared" si="718"/>
        <v>0</v>
      </c>
      <c r="W1517" s="21">
        <f t="shared" si="718"/>
        <v>0</v>
      </c>
      <c r="X1517" s="21">
        <f t="shared" si="718"/>
        <v>0</v>
      </c>
      <c r="Y1517" s="22">
        <f t="shared" si="695"/>
        <v>0</v>
      </c>
      <c r="Z1517" s="13">
        <f t="shared" si="696"/>
        <v>0</v>
      </c>
      <c r="AA1517" s="23">
        <f t="shared" si="697"/>
        <v>0</v>
      </c>
      <c r="AB1517" s="23">
        <f t="shared" si="698"/>
        <v>0</v>
      </c>
      <c r="AC1517" s="23">
        <f t="shared" si="699"/>
        <v>0</v>
      </c>
      <c r="AD1517" s="24">
        <f t="shared" si="700"/>
        <v>0</v>
      </c>
      <c r="AE1517" s="25">
        <f>IFERROR(VLOOKUP($B1517,'[1]Market Cap'!$G:$I,2,FALSE),"-")</f>
        <v>539.74009999999998</v>
      </c>
      <c r="AF1517" s="20">
        <f t="shared" si="701"/>
        <v>0</v>
      </c>
      <c r="AG1517" s="17">
        <f t="shared" si="702"/>
        <v>0</v>
      </c>
      <c r="AH1517" s="17">
        <f t="shared" si="703"/>
        <v>0</v>
      </c>
      <c r="AI1517" s="17" t="str">
        <f t="shared" si="704"/>
        <v>-</v>
      </c>
      <c r="AJ1517" s="26" t="str">
        <f>IFERROR(VLOOKUP($B1517,'[1]Paste Only'!$D:$AM,26,FALSE),"-")</f>
        <v>-</v>
      </c>
      <c r="AK1517" s="26" t="str">
        <f>IFERROR(VLOOKUP($B1517,'[1]Paste Only'!$D:$AM,23,FALSE),"-")</f>
        <v>-</v>
      </c>
      <c r="AL1517" s="26" t="str">
        <f>IFERROR(VLOOKUP($B1517,'[1]Paste Only'!$D:$AM,22,FALSE),"-")</f>
        <v>-</v>
      </c>
      <c r="AM1517" s="21" t="str">
        <f t="shared" si="719"/>
        <v>-</v>
      </c>
      <c r="AN1517" s="21" t="str">
        <f t="shared" si="719"/>
        <v>-</v>
      </c>
      <c r="AO1517" s="21" t="str">
        <f t="shared" si="719"/>
        <v>-</v>
      </c>
      <c r="AP1517" s="27">
        <f t="shared" si="705"/>
        <v>0</v>
      </c>
      <c r="AQ1517" s="27" t="str">
        <f t="shared" si="706"/>
        <v>-</v>
      </c>
      <c r="AR1517" s="27" t="str">
        <f t="shared" si="707"/>
        <v>-</v>
      </c>
      <c r="AS1517" s="27">
        <f t="shared" si="708"/>
        <v>0</v>
      </c>
      <c r="AT1517" s="27">
        <f t="shared" si="709"/>
        <v>0</v>
      </c>
      <c r="AU1517" s="27">
        <f t="shared" si="710"/>
        <v>0</v>
      </c>
      <c r="AV1517" s="21" t="str">
        <f t="shared" si="711"/>
        <v>0</v>
      </c>
      <c r="AW1517" s="27">
        <f t="shared" si="712"/>
        <v>0</v>
      </c>
      <c r="AX1517" s="27" t="str">
        <f t="shared" si="713"/>
        <v>-</v>
      </c>
      <c r="AY1517" s="27" t="str">
        <f t="shared" si="714"/>
        <v>-</v>
      </c>
      <c r="AZ1517" s="21" t="str">
        <f t="shared" si="715"/>
        <v>-</v>
      </c>
      <c r="BA1517" s="21" t="str">
        <f t="shared" si="716"/>
        <v>-</v>
      </c>
      <c r="BB1517" s="28"/>
      <c r="BC1517" s="28"/>
      <c r="BD1517" s="28"/>
      <c r="BE1517" s="28"/>
      <c r="BF1517" s="28"/>
      <c r="BG1517" s="29"/>
      <c r="BH1517" s="29"/>
      <c r="BI1517" s="29"/>
      <c r="BJ1517" s="29"/>
      <c r="BK1517" s="29"/>
    </row>
    <row r="1518" spans="1:64" x14ac:dyDescent="0.25">
      <c r="A1518" s="13" t="s">
        <v>4603</v>
      </c>
      <c r="B1518" s="33" t="s">
        <v>4604</v>
      </c>
      <c r="C1518" s="13" t="s">
        <v>4605</v>
      </c>
      <c r="D1518" s="13" t="str">
        <f>IFERROR(VLOOKUP($B1518,[1]GICS!$C:$D,2,FALSE),"-")</f>
        <v>Materials</v>
      </c>
      <c r="E1518" s="14">
        <f>IFERROR(IF(VLOOKUP($B1518,'[1]Paste Only'!$D:$AM,4,FALSE)="-",VLOOKUP($B1518,'[1]Market Cap'!$A:$J,10,FALSE),VLOOKUP($B1518,'[1]Paste Only'!$D:$AM,4,FALSE)),"-")</f>
        <v>266.64999999999998</v>
      </c>
      <c r="F1518" s="14" t="str">
        <f>IFERROR(VLOOKUP($B1518,'[1]Paste Only'!$D:$AM,5,FALSE),"-")</f>
        <v>-</v>
      </c>
      <c r="G1518" s="15">
        <f>IFERROR(VLOOKUP($B1518,'[1]Paste Only'!$D:$AM,6,FALSE),"-")</f>
        <v>0</v>
      </c>
      <c r="H1518" s="15">
        <f>IFERROR(VLOOKUP($B1518,'[1]Paste Only'!$D:$AM,7,FALSE),"-")</f>
        <v>0</v>
      </c>
      <c r="I1518" s="15">
        <f>IFERROR(VLOOKUP($B1518,'[1]Paste Only'!$D:$AM,8,FALSE),"-")</f>
        <v>0</v>
      </c>
      <c r="J1518" s="34"/>
      <c r="K1518" s="34"/>
      <c r="L1518" s="14">
        <f>IFERROR(VLOOKUP($B1518,'[1]Paste Only'!$D:$AM,12,FALSE),"-")</f>
        <v>39.17</v>
      </c>
      <c r="M1518" s="14" t="str">
        <f>IFERROR(VLOOKUP($B1518,'[1]Paste Only'!$D:$AM,15,FALSE),"-")</f>
        <v>-</v>
      </c>
      <c r="N1518" s="30"/>
      <c r="O1518" s="18"/>
      <c r="P1518" s="19">
        <f t="shared" si="717"/>
        <v>0</v>
      </c>
      <c r="Q1518" s="20">
        <f t="shared" si="693"/>
        <v>0</v>
      </c>
      <c r="R1518" s="13">
        <f t="shared" si="694"/>
        <v>0</v>
      </c>
      <c r="S1518" s="13" t="str">
        <f>IFERROR(VLOOKUP($B1518,'[1]Market Cap'!$G:$I,3,FALSE),"-")</f>
        <v>Small Cap</v>
      </c>
      <c r="T1518" s="13"/>
      <c r="U1518" s="13"/>
      <c r="V1518" s="21">
        <f t="shared" si="718"/>
        <v>0</v>
      </c>
      <c r="W1518" s="21">
        <f t="shared" si="718"/>
        <v>0</v>
      </c>
      <c r="X1518" s="21">
        <f t="shared" si="718"/>
        <v>0</v>
      </c>
      <c r="Y1518" s="22">
        <f t="shared" si="695"/>
        <v>0</v>
      </c>
      <c r="Z1518" s="13">
        <f t="shared" si="696"/>
        <v>0</v>
      </c>
      <c r="AA1518" s="23">
        <f t="shared" si="697"/>
        <v>0</v>
      </c>
      <c r="AB1518" s="23">
        <f t="shared" si="698"/>
        <v>0</v>
      </c>
      <c r="AC1518" s="23">
        <f t="shared" si="699"/>
        <v>0</v>
      </c>
      <c r="AD1518" s="24">
        <f t="shared" si="700"/>
        <v>0</v>
      </c>
      <c r="AE1518" s="25">
        <f>IFERROR(VLOOKUP($B1518,'[1]Market Cap'!$G:$I,2,FALSE),"-")</f>
        <v>1121.47672999</v>
      </c>
      <c r="AF1518" s="20">
        <f t="shared" si="701"/>
        <v>0</v>
      </c>
      <c r="AG1518" s="17">
        <f t="shared" si="702"/>
        <v>0</v>
      </c>
      <c r="AH1518" s="17">
        <f t="shared" si="703"/>
        <v>0</v>
      </c>
      <c r="AI1518" s="17" t="str">
        <f t="shared" si="704"/>
        <v>-</v>
      </c>
      <c r="AJ1518" s="26" t="str">
        <f>IFERROR(VLOOKUP($B1518,'[1]Paste Only'!$D:$AM,26,FALSE),"-")</f>
        <v>-</v>
      </c>
      <c r="AK1518" s="26" t="str">
        <f>IFERROR(VLOOKUP($B1518,'[1]Paste Only'!$D:$AM,23,FALSE),"-")</f>
        <v>-</v>
      </c>
      <c r="AL1518" s="26" t="str">
        <f>IFERROR(VLOOKUP($B1518,'[1]Paste Only'!$D:$AM,22,FALSE),"-")</f>
        <v>-</v>
      </c>
      <c r="AM1518" s="21" t="str">
        <f t="shared" si="719"/>
        <v>-</v>
      </c>
      <c r="AN1518" s="21" t="str">
        <f t="shared" si="719"/>
        <v>-</v>
      </c>
      <c r="AO1518" s="21" t="str">
        <f t="shared" si="719"/>
        <v>-</v>
      </c>
      <c r="AP1518" s="27">
        <f t="shared" si="705"/>
        <v>0</v>
      </c>
      <c r="AQ1518" s="27" t="str">
        <f t="shared" si="706"/>
        <v>-</v>
      </c>
      <c r="AR1518" s="27" t="str">
        <f t="shared" si="707"/>
        <v>-</v>
      </c>
      <c r="AS1518" s="27">
        <f t="shared" si="708"/>
        <v>0</v>
      </c>
      <c r="AT1518" s="27">
        <f t="shared" si="709"/>
        <v>0</v>
      </c>
      <c r="AU1518" s="27">
        <f t="shared" si="710"/>
        <v>0</v>
      </c>
      <c r="AV1518" s="21" t="str">
        <f t="shared" si="711"/>
        <v>0</v>
      </c>
      <c r="AW1518" s="27">
        <f t="shared" si="712"/>
        <v>0</v>
      </c>
      <c r="AX1518" s="27" t="str">
        <f t="shared" si="713"/>
        <v>-</v>
      </c>
      <c r="AY1518" s="27" t="str">
        <f t="shared" si="714"/>
        <v>-</v>
      </c>
      <c r="AZ1518" s="21" t="str">
        <f t="shared" si="715"/>
        <v>-</v>
      </c>
      <c r="BA1518" s="21" t="str">
        <f t="shared" si="716"/>
        <v>-</v>
      </c>
      <c r="BB1518" s="28"/>
      <c r="BC1518" s="28"/>
      <c r="BD1518" s="28"/>
      <c r="BE1518" s="28"/>
      <c r="BF1518" s="28"/>
      <c r="BG1518" s="29"/>
      <c r="BH1518" s="29"/>
      <c r="BI1518" s="29"/>
      <c r="BJ1518" s="29"/>
      <c r="BK1518" s="29"/>
    </row>
    <row r="1519" spans="1:64" x14ac:dyDescent="0.25">
      <c r="A1519" s="13" t="s">
        <v>4606</v>
      </c>
      <c r="B1519" s="33" t="s">
        <v>4607</v>
      </c>
      <c r="C1519" s="13" t="s">
        <v>4608</v>
      </c>
      <c r="D1519" s="13" t="str">
        <f>IFERROR(VLOOKUP($B1519,[1]GICS!$C:$D,2,FALSE),"-")</f>
        <v>Consumer Staples</v>
      </c>
      <c r="E1519" s="14">
        <f>IFERROR(IF(VLOOKUP($B1519,'[1]Paste Only'!$D:$AM,4,FALSE)="-",VLOOKUP($B1519,'[1]Market Cap'!$A:$J,10,FALSE),VLOOKUP($B1519,'[1]Paste Only'!$D:$AM,4,FALSE)),"-")</f>
        <v>360.05</v>
      </c>
      <c r="F1519" s="14" t="str">
        <f>IFERROR(VLOOKUP($B1519,'[1]Paste Only'!$D:$AM,5,FALSE),"-")</f>
        <v>-</v>
      </c>
      <c r="G1519" s="15">
        <f>IFERROR(VLOOKUP($B1519,'[1]Paste Only'!$D:$AM,6,FALSE),"-")</f>
        <v>0</v>
      </c>
      <c r="H1519" s="15">
        <f>IFERROR(VLOOKUP($B1519,'[1]Paste Only'!$D:$AM,7,FALSE),"-")</f>
        <v>0</v>
      </c>
      <c r="I1519" s="15">
        <f>IFERROR(VLOOKUP($B1519,'[1]Paste Only'!$D:$AM,8,FALSE),"-")</f>
        <v>0</v>
      </c>
      <c r="J1519" s="34"/>
      <c r="K1519" s="34"/>
      <c r="L1519" s="14">
        <f>IFERROR(VLOOKUP($B1519,'[1]Paste Only'!$D:$AM,12,FALSE),"-")</f>
        <v>10.099266999999999</v>
      </c>
      <c r="M1519" s="14" t="str">
        <f>IFERROR(VLOOKUP($B1519,'[1]Paste Only'!$D:$AM,15,FALSE),"-")</f>
        <v>-</v>
      </c>
      <c r="N1519" s="30"/>
      <c r="O1519" s="18"/>
      <c r="P1519" s="19">
        <f t="shared" si="717"/>
        <v>0</v>
      </c>
      <c r="Q1519" s="20">
        <f t="shared" si="693"/>
        <v>0</v>
      </c>
      <c r="R1519" s="13">
        <f t="shared" si="694"/>
        <v>0</v>
      </c>
      <c r="S1519" s="13" t="str">
        <f>IFERROR(VLOOKUP($B1519,'[1]Market Cap'!$G:$I,3,FALSE),"-")</f>
        <v>Small Cap</v>
      </c>
      <c r="T1519" s="13"/>
      <c r="U1519" s="13"/>
      <c r="V1519" s="21">
        <f t="shared" si="718"/>
        <v>0</v>
      </c>
      <c r="W1519" s="21">
        <f t="shared" si="718"/>
        <v>0</v>
      </c>
      <c r="X1519" s="21">
        <f t="shared" si="718"/>
        <v>0</v>
      </c>
      <c r="Y1519" s="22">
        <f t="shared" si="695"/>
        <v>0</v>
      </c>
      <c r="Z1519" s="13">
        <f t="shared" si="696"/>
        <v>0</v>
      </c>
      <c r="AA1519" s="23">
        <f t="shared" si="697"/>
        <v>0</v>
      </c>
      <c r="AB1519" s="23">
        <f t="shared" si="698"/>
        <v>0</v>
      </c>
      <c r="AC1519" s="23">
        <f t="shared" si="699"/>
        <v>0</v>
      </c>
      <c r="AD1519" s="24">
        <f t="shared" si="700"/>
        <v>0</v>
      </c>
      <c r="AE1519" s="25">
        <f>IFERROR(VLOOKUP($B1519,'[1]Market Cap'!$G:$I,2,FALSE),"-")</f>
        <v>2208.97876</v>
      </c>
      <c r="AF1519" s="20">
        <f t="shared" si="701"/>
        <v>0</v>
      </c>
      <c r="AG1519" s="17">
        <f t="shared" si="702"/>
        <v>0</v>
      </c>
      <c r="AH1519" s="17">
        <f t="shared" si="703"/>
        <v>0</v>
      </c>
      <c r="AI1519" s="17" t="str">
        <f t="shared" si="704"/>
        <v>-</v>
      </c>
      <c r="AJ1519" s="26" t="str">
        <f>IFERROR(VLOOKUP($B1519,'[1]Paste Only'!$D:$AM,26,FALSE),"-")</f>
        <v>-</v>
      </c>
      <c r="AK1519" s="26" t="str">
        <f>IFERROR(VLOOKUP($B1519,'[1]Paste Only'!$D:$AM,23,FALSE),"-")</f>
        <v>-</v>
      </c>
      <c r="AL1519" s="26" t="str">
        <f>IFERROR(VLOOKUP($B1519,'[1]Paste Only'!$D:$AM,22,FALSE),"-")</f>
        <v>-</v>
      </c>
      <c r="AM1519" s="21" t="str">
        <f t="shared" si="719"/>
        <v>-</v>
      </c>
      <c r="AN1519" s="21" t="str">
        <f t="shared" si="719"/>
        <v>-</v>
      </c>
      <c r="AO1519" s="21" t="str">
        <f t="shared" si="719"/>
        <v>-</v>
      </c>
      <c r="AP1519" s="27">
        <f t="shared" si="705"/>
        <v>0</v>
      </c>
      <c r="AQ1519" s="27" t="str">
        <f t="shared" si="706"/>
        <v>-</v>
      </c>
      <c r="AR1519" s="27" t="str">
        <f t="shared" si="707"/>
        <v>-</v>
      </c>
      <c r="AS1519" s="27">
        <f t="shared" si="708"/>
        <v>0</v>
      </c>
      <c r="AT1519" s="27">
        <f t="shared" si="709"/>
        <v>0</v>
      </c>
      <c r="AU1519" s="27">
        <f t="shared" si="710"/>
        <v>0</v>
      </c>
      <c r="AV1519" s="21" t="str">
        <f t="shared" si="711"/>
        <v>0</v>
      </c>
      <c r="AW1519" s="27">
        <f t="shared" si="712"/>
        <v>0</v>
      </c>
      <c r="AX1519" s="27" t="str">
        <f t="shared" si="713"/>
        <v>-</v>
      </c>
      <c r="AY1519" s="27" t="str">
        <f t="shared" si="714"/>
        <v>-</v>
      </c>
      <c r="AZ1519" s="21" t="str">
        <f t="shared" si="715"/>
        <v>-</v>
      </c>
      <c r="BA1519" s="21" t="str">
        <f t="shared" si="716"/>
        <v>-</v>
      </c>
      <c r="BB1519" s="28"/>
      <c r="BC1519" s="28"/>
      <c r="BD1519" s="28"/>
      <c r="BE1519" s="28"/>
      <c r="BF1519" s="28"/>
      <c r="BG1519" s="29"/>
      <c r="BH1519" s="29"/>
      <c r="BI1519" s="29"/>
      <c r="BJ1519" s="29"/>
      <c r="BK1519" s="29"/>
    </row>
    <row r="1520" spans="1:64" x14ac:dyDescent="0.25">
      <c r="A1520" s="13" t="s">
        <v>4609</v>
      </c>
      <c r="B1520" s="33" t="s">
        <v>4610</v>
      </c>
      <c r="C1520" s="13" t="s">
        <v>4611</v>
      </c>
      <c r="D1520" s="13" t="str">
        <f>IFERROR(VLOOKUP($B1520,[1]GICS!$C:$D,2,FALSE),"-")</f>
        <v>Consumer Staples</v>
      </c>
      <c r="E1520" s="14">
        <f>IFERROR(IF(VLOOKUP($B1520,'[1]Paste Only'!$D:$AM,4,FALSE)="-",VLOOKUP($B1520,'[1]Market Cap'!$A:$J,10,FALSE),VLOOKUP($B1520,'[1]Paste Only'!$D:$AM,4,FALSE)),"-")</f>
        <v>4</v>
      </c>
      <c r="F1520" s="14" t="str">
        <f>IFERROR(VLOOKUP($B1520,'[1]Paste Only'!$D:$AM,5,FALSE),"-")</f>
        <v>-</v>
      </c>
      <c r="G1520" s="15">
        <f>IFERROR(VLOOKUP($B1520,'[1]Paste Only'!$D:$AM,6,FALSE),"-")</f>
        <v>0</v>
      </c>
      <c r="H1520" s="15">
        <f>IFERROR(VLOOKUP($B1520,'[1]Paste Only'!$D:$AM,7,FALSE),"-")</f>
        <v>0</v>
      </c>
      <c r="I1520" s="15">
        <f>IFERROR(VLOOKUP($B1520,'[1]Paste Only'!$D:$AM,8,FALSE),"-")</f>
        <v>0</v>
      </c>
      <c r="J1520" s="34"/>
      <c r="K1520" s="34"/>
      <c r="L1520" s="14">
        <f>IFERROR(VLOOKUP($B1520,'[1]Paste Only'!$D:$AM,12,FALSE),"-")</f>
        <v>0.112686626272</v>
      </c>
      <c r="M1520" s="14" t="str">
        <f>IFERROR(VLOOKUP($B1520,'[1]Paste Only'!$D:$AM,15,FALSE),"-")</f>
        <v>-</v>
      </c>
      <c r="N1520" s="30"/>
      <c r="O1520" s="18"/>
      <c r="P1520" s="19">
        <f t="shared" si="717"/>
        <v>0</v>
      </c>
      <c r="Q1520" s="20">
        <f t="shared" si="693"/>
        <v>0</v>
      </c>
      <c r="R1520" s="13">
        <f t="shared" si="694"/>
        <v>0</v>
      </c>
      <c r="S1520" s="13" t="str">
        <f>IFERROR(VLOOKUP($B1520,'[1]Market Cap'!$G:$I,3,FALSE),"-")</f>
        <v>Small Cap</v>
      </c>
      <c r="T1520" s="13"/>
      <c r="U1520" s="13"/>
      <c r="V1520" s="21">
        <f t="shared" si="718"/>
        <v>0</v>
      </c>
      <c r="W1520" s="21">
        <f t="shared" si="718"/>
        <v>0</v>
      </c>
      <c r="X1520" s="21">
        <f t="shared" si="718"/>
        <v>0</v>
      </c>
      <c r="Y1520" s="22">
        <f t="shared" si="695"/>
        <v>0</v>
      </c>
      <c r="Z1520" s="13">
        <f t="shared" si="696"/>
        <v>0</v>
      </c>
      <c r="AA1520" s="23">
        <f t="shared" si="697"/>
        <v>0</v>
      </c>
      <c r="AB1520" s="23">
        <f t="shared" si="698"/>
        <v>0</v>
      </c>
      <c r="AC1520" s="23">
        <f t="shared" si="699"/>
        <v>0</v>
      </c>
      <c r="AD1520" s="24">
        <f t="shared" si="700"/>
        <v>0</v>
      </c>
      <c r="AE1520" s="25">
        <f>IFERROR(VLOOKUP($B1520,'[1]Market Cap'!$G:$I,2,FALSE),"-")</f>
        <v>571.99631920000002</v>
      </c>
      <c r="AF1520" s="20">
        <f t="shared" si="701"/>
        <v>0</v>
      </c>
      <c r="AG1520" s="17">
        <f t="shared" si="702"/>
        <v>0</v>
      </c>
      <c r="AH1520" s="17">
        <f t="shared" si="703"/>
        <v>0</v>
      </c>
      <c r="AI1520" s="17" t="str">
        <f t="shared" si="704"/>
        <v>-</v>
      </c>
      <c r="AJ1520" s="26" t="str">
        <f>IFERROR(VLOOKUP($B1520,'[1]Paste Only'!$D:$AM,26,FALSE),"-")</f>
        <v>-</v>
      </c>
      <c r="AK1520" s="26" t="str">
        <f>IFERROR(VLOOKUP($B1520,'[1]Paste Only'!$D:$AM,23,FALSE),"-")</f>
        <v>-</v>
      </c>
      <c r="AL1520" s="26" t="str">
        <f>IFERROR(VLOOKUP($B1520,'[1]Paste Only'!$D:$AM,22,FALSE),"-")</f>
        <v>-</v>
      </c>
      <c r="AM1520" s="21" t="str">
        <f t="shared" si="719"/>
        <v>-</v>
      </c>
      <c r="AN1520" s="21" t="str">
        <f t="shared" si="719"/>
        <v>-</v>
      </c>
      <c r="AO1520" s="21" t="str">
        <f t="shared" si="719"/>
        <v>-</v>
      </c>
      <c r="AP1520" s="27">
        <f t="shared" si="705"/>
        <v>0</v>
      </c>
      <c r="AQ1520" s="27" t="str">
        <f t="shared" si="706"/>
        <v>-</v>
      </c>
      <c r="AR1520" s="27" t="str">
        <f t="shared" si="707"/>
        <v>-</v>
      </c>
      <c r="AS1520" s="27">
        <f t="shared" si="708"/>
        <v>0</v>
      </c>
      <c r="AT1520" s="27">
        <f t="shared" si="709"/>
        <v>0</v>
      </c>
      <c r="AU1520" s="27">
        <f t="shared" si="710"/>
        <v>0</v>
      </c>
      <c r="AV1520" s="21" t="str">
        <f t="shared" si="711"/>
        <v>0</v>
      </c>
      <c r="AW1520" s="27">
        <f t="shared" si="712"/>
        <v>0</v>
      </c>
      <c r="AX1520" s="27" t="str">
        <f t="shared" si="713"/>
        <v>-</v>
      </c>
      <c r="AY1520" s="27" t="str">
        <f t="shared" si="714"/>
        <v>-</v>
      </c>
      <c r="AZ1520" s="21" t="str">
        <f t="shared" si="715"/>
        <v>-</v>
      </c>
      <c r="BA1520" s="21" t="str">
        <f t="shared" si="716"/>
        <v>-</v>
      </c>
      <c r="BB1520" s="28"/>
      <c r="BC1520" s="28"/>
      <c r="BD1520" s="28"/>
      <c r="BE1520" s="28"/>
      <c r="BF1520" s="28"/>
      <c r="BG1520" s="29"/>
      <c r="BH1520" s="29"/>
      <c r="BI1520" s="29"/>
      <c r="BJ1520" s="29"/>
      <c r="BK1520" s="29"/>
    </row>
    <row r="1521" spans="1:64" x14ac:dyDescent="0.25">
      <c r="A1521" s="13" t="s">
        <v>4612</v>
      </c>
      <c r="B1521" s="33" t="s">
        <v>4613</v>
      </c>
      <c r="C1521" s="13" t="s">
        <v>4614</v>
      </c>
      <c r="D1521" s="13" t="str">
        <f>IFERROR(VLOOKUP($B1521,[1]GICS!$C:$D,2,FALSE),"-")</f>
        <v>-</v>
      </c>
      <c r="E1521" s="14">
        <f>IFERROR(IF(VLOOKUP($B1521,'[1]Paste Only'!$D:$AM,4,FALSE)="-",VLOOKUP($B1521,'[1]Market Cap'!$A:$J,10,FALSE),VLOOKUP($B1521,'[1]Paste Only'!$D:$AM,4,FALSE)),"-")</f>
        <v>0</v>
      </c>
      <c r="F1521" s="14" t="str">
        <f>IFERROR(VLOOKUP($B1521,'[1]Paste Only'!$D:$AM,5,FALSE),"-")</f>
        <v>-</v>
      </c>
      <c r="G1521" s="15">
        <f>IFERROR(VLOOKUP($B1521,'[1]Paste Only'!$D:$AM,6,FALSE),"-")</f>
        <v>0</v>
      </c>
      <c r="H1521" s="15">
        <f>IFERROR(VLOOKUP($B1521,'[1]Paste Only'!$D:$AM,7,FALSE),"-")</f>
        <v>0</v>
      </c>
      <c r="I1521" s="15">
        <f>IFERROR(VLOOKUP($B1521,'[1]Paste Only'!$D:$AM,8,FALSE),"-")</f>
        <v>0</v>
      </c>
      <c r="J1521" s="34"/>
      <c r="K1521" s="34"/>
      <c r="L1521" s="14">
        <f>IFERROR(VLOOKUP($B1521,'[1]Paste Only'!$D:$AM,12,FALSE),"-")</f>
        <v>-2.65</v>
      </c>
      <c r="M1521" s="14" t="str">
        <f>IFERROR(VLOOKUP($B1521,'[1]Paste Only'!$D:$AM,15,FALSE),"-")</f>
        <v>-</v>
      </c>
      <c r="N1521" s="30"/>
      <c r="O1521" s="18"/>
      <c r="P1521" s="19">
        <f t="shared" si="717"/>
        <v>0</v>
      </c>
      <c r="Q1521" s="20">
        <f t="shared" si="693"/>
        <v>0</v>
      </c>
      <c r="R1521" s="13">
        <f t="shared" si="694"/>
        <v>0</v>
      </c>
      <c r="S1521" s="13" t="str">
        <f>IFERROR(VLOOKUP($B1521,'[1]Market Cap'!$G:$I,3,FALSE),"-")</f>
        <v>Small Cap</v>
      </c>
      <c r="T1521" s="13"/>
      <c r="U1521" s="13"/>
      <c r="V1521" s="21">
        <f t="shared" si="718"/>
        <v>0</v>
      </c>
      <c r="W1521" s="21">
        <f t="shared" si="718"/>
        <v>0</v>
      </c>
      <c r="X1521" s="21">
        <f t="shared" si="718"/>
        <v>0</v>
      </c>
      <c r="Y1521" s="22">
        <f t="shared" si="695"/>
        <v>0</v>
      </c>
      <c r="Z1521" s="13">
        <f t="shared" si="696"/>
        <v>0</v>
      </c>
      <c r="AA1521" s="23">
        <f t="shared" si="697"/>
        <v>0</v>
      </c>
      <c r="AB1521" s="23">
        <f t="shared" si="698"/>
        <v>0</v>
      </c>
      <c r="AC1521" s="23">
        <f t="shared" si="699"/>
        <v>0</v>
      </c>
      <c r="AD1521" s="24">
        <f t="shared" si="700"/>
        <v>0</v>
      </c>
      <c r="AE1521" s="25">
        <f>IFERROR(VLOOKUP($B1521,'[1]Market Cap'!$G:$I,2,FALSE),"-")</f>
        <v>0</v>
      </c>
      <c r="AF1521" s="20">
        <f t="shared" si="701"/>
        <v>0</v>
      </c>
      <c r="AG1521" s="17">
        <f t="shared" si="702"/>
        <v>0</v>
      </c>
      <c r="AH1521" s="17">
        <f t="shared" si="703"/>
        <v>0</v>
      </c>
      <c r="AI1521" s="17" t="str">
        <f t="shared" si="704"/>
        <v>-</v>
      </c>
      <c r="AJ1521" s="26" t="str">
        <f>IFERROR(VLOOKUP($B1521,'[1]Paste Only'!$D:$AM,26,FALSE),"-")</f>
        <v>-</v>
      </c>
      <c r="AK1521" s="26" t="str">
        <f>IFERROR(VLOOKUP($B1521,'[1]Paste Only'!$D:$AM,23,FALSE),"-")</f>
        <v>-</v>
      </c>
      <c r="AL1521" s="26" t="str">
        <f>IFERROR(VLOOKUP($B1521,'[1]Paste Only'!$D:$AM,22,FALSE),"-")</f>
        <v>-</v>
      </c>
      <c r="AM1521" s="21" t="str">
        <f t="shared" si="719"/>
        <v>-</v>
      </c>
      <c r="AN1521" s="21" t="str">
        <f t="shared" si="719"/>
        <v>-</v>
      </c>
      <c r="AO1521" s="21" t="str">
        <f t="shared" si="719"/>
        <v>-</v>
      </c>
      <c r="AP1521" s="27">
        <f t="shared" si="705"/>
        <v>0</v>
      </c>
      <c r="AQ1521" s="27" t="str">
        <f t="shared" si="706"/>
        <v>-</v>
      </c>
      <c r="AR1521" s="27" t="str">
        <f t="shared" si="707"/>
        <v>-</v>
      </c>
      <c r="AS1521" s="27">
        <f t="shared" si="708"/>
        <v>0</v>
      </c>
      <c r="AT1521" s="27">
        <f t="shared" si="709"/>
        <v>0</v>
      </c>
      <c r="AU1521" s="27">
        <f t="shared" si="710"/>
        <v>0</v>
      </c>
      <c r="AV1521" s="21" t="str">
        <f t="shared" si="711"/>
        <v>0</v>
      </c>
      <c r="AW1521" s="27">
        <f t="shared" si="712"/>
        <v>0</v>
      </c>
      <c r="AX1521" s="27" t="str">
        <f t="shared" si="713"/>
        <v>-</v>
      </c>
      <c r="AY1521" s="27" t="str">
        <f t="shared" si="714"/>
        <v>-</v>
      </c>
      <c r="AZ1521" s="21" t="str">
        <f t="shared" si="715"/>
        <v>-</v>
      </c>
      <c r="BA1521" s="21" t="str">
        <f t="shared" si="716"/>
        <v>-</v>
      </c>
      <c r="BB1521" s="28"/>
      <c r="BC1521" s="28"/>
      <c r="BD1521" s="28"/>
      <c r="BE1521" s="28"/>
      <c r="BF1521" s="28"/>
      <c r="BG1521" s="29"/>
      <c r="BH1521" s="29"/>
      <c r="BI1521" s="29"/>
      <c r="BJ1521" s="29"/>
      <c r="BK1521" s="29"/>
    </row>
    <row r="1522" spans="1:64" x14ac:dyDescent="0.25">
      <c r="A1522" s="13" t="s">
        <v>4615</v>
      </c>
      <c r="B1522" s="33" t="s">
        <v>4616</v>
      </c>
      <c r="C1522" s="13" t="s">
        <v>4617</v>
      </c>
      <c r="D1522" s="13" t="str">
        <f>IFERROR(VLOOKUP($B1522,[1]GICS!$C:$D,2,FALSE),"-")</f>
        <v>Financials</v>
      </c>
      <c r="E1522" s="14">
        <f>IFERROR(IF(VLOOKUP($B1522,'[1]Paste Only'!$D:$AM,4,FALSE)="-",VLOOKUP($B1522,'[1]Market Cap'!$A:$J,10,FALSE),VLOOKUP($B1522,'[1]Paste Only'!$D:$AM,4,FALSE)),"-")</f>
        <v>151.69999999999999</v>
      </c>
      <c r="F1522" s="14" t="str">
        <f>IFERROR(VLOOKUP($B1522,'[1]Paste Only'!$D:$AM,5,FALSE),"-")</f>
        <v>-</v>
      </c>
      <c r="G1522" s="15">
        <f>IFERROR(VLOOKUP($B1522,'[1]Paste Only'!$D:$AM,6,FALSE),"-")</f>
        <v>0</v>
      </c>
      <c r="H1522" s="15">
        <f>IFERROR(VLOOKUP($B1522,'[1]Paste Only'!$D:$AM,7,FALSE),"-")</f>
        <v>0</v>
      </c>
      <c r="I1522" s="15">
        <f>IFERROR(VLOOKUP($B1522,'[1]Paste Only'!$D:$AM,8,FALSE),"-")</f>
        <v>0</v>
      </c>
      <c r="J1522" s="34"/>
      <c r="K1522" s="34"/>
      <c r="L1522" s="14">
        <f>IFERROR(VLOOKUP($B1522,'[1]Paste Only'!$D:$AM,12,FALSE),"-")</f>
        <v>8.14</v>
      </c>
      <c r="M1522" s="14" t="str">
        <f>IFERROR(VLOOKUP($B1522,'[1]Paste Only'!$D:$AM,15,FALSE),"-")</f>
        <v>-</v>
      </c>
      <c r="N1522" s="30"/>
      <c r="O1522" s="18"/>
      <c r="P1522" s="19">
        <f t="shared" si="717"/>
        <v>0</v>
      </c>
      <c r="Q1522" s="20">
        <f t="shared" si="693"/>
        <v>0</v>
      </c>
      <c r="R1522" s="13">
        <f t="shared" si="694"/>
        <v>0</v>
      </c>
      <c r="S1522" s="13" t="str">
        <f>IFERROR(VLOOKUP($B1522,'[1]Market Cap'!$G:$I,3,FALSE),"-")</f>
        <v>Small Cap</v>
      </c>
      <c r="T1522" s="13"/>
      <c r="U1522" s="13"/>
      <c r="V1522" s="21">
        <f t="shared" si="718"/>
        <v>0</v>
      </c>
      <c r="W1522" s="21">
        <f t="shared" si="718"/>
        <v>0</v>
      </c>
      <c r="X1522" s="21">
        <f t="shared" si="718"/>
        <v>0</v>
      </c>
      <c r="Y1522" s="22">
        <f t="shared" si="695"/>
        <v>0</v>
      </c>
      <c r="Z1522" s="13">
        <f t="shared" si="696"/>
        <v>0</v>
      </c>
      <c r="AA1522" s="23">
        <f t="shared" si="697"/>
        <v>0</v>
      </c>
      <c r="AB1522" s="23">
        <f t="shared" si="698"/>
        <v>0</v>
      </c>
      <c r="AC1522" s="23">
        <f t="shared" si="699"/>
        <v>0</v>
      </c>
      <c r="AD1522" s="24">
        <f t="shared" si="700"/>
        <v>0</v>
      </c>
      <c r="AE1522" s="25">
        <f>IFERROR(VLOOKUP($B1522,'[1]Market Cap'!$G:$I,2,FALSE),"-")</f>
        <v>792.51443188999997</v>
      </c>
      <c r="AF1522" s="20">
        <f t="shared" si="701"/>
        <v>0</v>
      </c>
      <c r="AG1522" s="17">
        <f t="shared" si="702"/>
        <v>0</v>
      </c>
      <c r="AH1522" s="17">
        <f t="shared" si="703"/>
        <v>0</v>
      </c>
      <c r="AI1522" s="17" t="str">
        <f t="shared" si="704"/>
        <v>-</v>
      </c>
      <c r="AJ1522" s="26" t="str">
        <f>IFERROR(VLOOKUP($B1522,'[1]Paste Only'!$D:$AM,26,FALSE),"-")</f>
        <v>-</v>
      </c>
      <c r="AK1522" s="26" t="str">
        <f>IFERROR(VLOOKUP($B1522,'[1]Paste Only'!$D:$AM,23,FALSE),"-")</f>
        <v>-</v>
      </c>
      <c r="AL1522" s="26" t="str">
        <f>IFERROR(VLOOKUP($B1522,'[1]Paste Only'!$D:$AM,22,FALSE),"-")</f>
        <v>-</v>
      </c>
      <c r="AM1522" s="21" t="str">
        <f t="shared" si="719"/>
        <v>-</v>
      </c>
      <c r="AN1522" s="21" t="str">
        <f t="shared" si="719"/>
        <v>-</v>
      </c>
      <c r="AO1522" s="21" t="str">
        <f t="shared" si="719"/>
        <v>-</v>
      </c>
      <c r="AP1522" s="27">
        <f t="shared" si="705"/>
        <v>0</v>
      </c>
      <c r="AQ1522" s="27" t="str">
        <f t="shared" si="706"/>
        <v>-</v>
      </c>
      <c r="AR1522" s="27" t="str">
        <f t="shared" si="707"/>
        <v>-</v>
      </c>
      <c r="AS1522" s="27">
        <f t="shared" si="708"/>
        <v>0</v>
      </c>
      <c r="AT1522" s="27">
        <f t="shared" si="709"/>
        <v>0</v>
      </c>
      <c r="AU1522" s="27">
        <f t="shared" si="710"/>
        <v>0</v>
      </c>
      <c r="AV1522" s="21" t="str">
        <f t="shared" si="711"/>
        <v>0</v>
      </c>
      <c r="AW1522" s="27">
        <f t="shared" si="712"/>
        <v>0</v>
      </c>
      <c r="AX1522" s="27" t="str">
        <f t="shared" si="713"/>
        <v>-</v>
      </c>
      <c r="AY1522" s="27" t="str">
        <f t="shared" si="714"/>
        <v>-</v>
      </c>
      <c r="AZ1522" s="21" t="str">
        <f t="shared" si="715"/>
        <v>-</v>
      </c>
      <c r="BA1522" s="21" t="str">
        <f t="shared" si="716"/>
        <v>-</v>
      </c>
      <c r="BB1522" s="28"/>
      <c r="BC1522" s="28"/>
      <c r="BD1522" s="28"/>
      <c r="BE1522" s="28"/>
      <c r="BF1522" s="28"/>
      <c r="BG1522" s="29"/>
      <c r="BH1522" s="29"/>
      <c r="BI1522" s="29"/>
      <c r="BJ1522" s="29"/>
      <c r="BK1522" s="29"/>
    </row>
    <row r="1523" spans="1:64" x14ac:dyDescent="0.25">
      <c r="A1523" s="13" t="s">
        <v>4618</v>
      </c>
      <c r="B1523" s="33" t="s">
        <v>4619</v>
      </c>
      <c r="C1523" s="13" t="s">
        <v>4620</v>
      </c>
      <c r="D1523" s="13" t="str">
        <f>IFERROR(VLOOKUP($B1523,[1]GICS!$C:$D,2,FALSE),"-")</f>
        <v>Materials</v>
      </c>
      <c r="E1523" s="14">
        <f>IFERROR(IF(VLOOKUP($B1523,'[1]Paste Only'!$D:$AM,4,FALSE)="-",VLOOKUP($B1523,'[1]Market Cap'!$A:$J,10,FALSE),VLOOKUP($B1523,'[1]Paste Only'!$D:$AM,4,FALSE)),"-")</f>
        <v>100.65</v>
      </c>
      <c r="F1523" s="14" t="str">
        <f>IFERROR(VLOOKUP($B1523,'[1]Paste Only'!$D:$AM,5,FALSE),"-")</f>
        <v>-</v>
      </c>
      <c r="G1523" s="15">
        <f>IFERROR(VLOOKUP($B1523,'[1]Paste Only'!$D:$AM,6,FALSE),"-")</f>
        <v>0</v>
      </c>
      <c r="H1523" s="15">
        <f>IFERROR(VLOOKUP($B1523,'[1]Paste Only'!$D:$AM,7,FALSE),"-")</f>
        <v>0</v>
      </c>
      <c r="I1523" s="15">
        <f>IFERROR(VLOOKUP($B1523,'[1]Paste Only'!$D:$AM,8,FALSE),"-")</f>
        <v>0</v>
      </c>
      <c r="J1523" s="34"/>
      <c r="K1523" s="34"/>
      <c r="L1523" s="14">
        <f>IFERROR(VLOOKUP($B1523,'[1]Paste Only'!$D:$AM,12,FALSE),"-")</f>
        <v>6.49</v>
      </c>
      <c r="M1523" s="14" t="str">
        <f>IFERROR(VLOOKUP($B1523,'[1]Paste Only'!$D:$AM,15,FALSE),"-")</f>
        <v>-</v>
      </c>
      <c r="N1523" s="30"/>
      <c r="O1523" s="18"/>
      <c r="P1523" s="19">
        <f t="shared" si="717"/>
        <v>0</v>
      </c>
      <c r="Q1523" s="20">
        <f t="shared" si="693"/>
        <v>0</v>
      </c>
      <c r="R1523" s="13">
        <f t="shared" si="694"/>
        <v>0</v>
      </c>
      <c r="S1523" s="13" t="str">
        <f>IFERROR(VLOOKUP($B1523,'[1]Market Cap'!$G:$I,3,FALSE),"-")</f>
        <v>Small Cap</v>
      </c>
      <c r="T1523" s="13"/>
      <c r="U1523" s="13"/>
      <c r="V1523" s="21">
        <f t="shared" si="718"/>
        <v>0</v>
      </c>
      <c r="W1523" s="21">
        <f t="shared" si="718"/>
        <v>0</v>
      </c>
      <c r="X1523" s="21">
        <f t="shared" si="718"/>
        <v>0</v>
      </c>
      <c r="Y1523" s="22">
        <f t="shared" si="695"/>
        <v>0</v>
      </c>
      <c r="Z1523" s="13">
        <f t="shared" si="696"/>
        <v>0</v>
      </c>
      <c r="AA1523" s="23">
        <f t="shared" si="697"/>
        <v>0</v>
      </c>
      <c r="AB1523" s="23">
        <f t="shared" si="698"/>
        <v>0</v>
      </c>
      <c r="AC1523" s="23">
        <f t="shared" si="699"/>
        <v>0</v>
      </c>
      <c r="AD1523" s="24">
        <f t="shared" si="700"/>
        <v>0</v>
      </c>
      <c r="AE1523" s="25">
        <f>IFERROR(VLOOKUP($B1523,'[1]Market Cap'!$G:$I,2,FALSE),"-")</f>
        <v>905.56288581000001</v>
      </c>
      <c r="AF1523" s="20">
        <f t="shared" si="701"/>
        <v>0</v>
      </c>
      <c r="AG1523" s="17">
        <f t="shared" si="702"/>
        <v>0</v>
      </c>
      <c r="AH1523" s="17">
        <f t="shared" si="703"/>
        <v>0</v>
      </c>
      <c r="AI1523" s="17" t="str">
        <f t="shared" si="704"/>
        <v>-</v>
      </c>
      <c r="AJ1523" s="26" t="str">
        <f>IFERROR(VLOOKUP($B1523,'[1]Paste Only'!$D:$AM,26,FALSE),"-")</f>
        <v>-</v>
      </c>
      <c r="AK1523" s="26" t="str">
        <f>IFERROR(VLOOKUP($B1523,'[1]Paste Only'!$D:$AM,23,FALSE),"-")</f>
        <v>-</v>
      </c>
      <c r="AL1523" s="26" t="str">
        <f>IFERROR(VLOOKUP($B1523,'[1]Paste Only'!$D:$AM,22,FALSE),"-")</f>
        <v>-</v>
      </c>
      <c r="AM1523" s="21" t="str">
        <f t="shared" si="719"/>
        <v>-</v>
      </c>
      <c r="AN1523" s="21" t="str">
        <f t="shared" si="719"/>
        <v>-</v>
      </c>
      <c r="AO1523" s="21" t="str">
        <f t="shared" si="719"/>
        <v>-</v>
      </c>
      <c r="AP1523" s="27">
        <f t="shared" si="705"/>
        <v>0</v>
      </c>
      <c r="AQ1523" s="27" t="str">
        <f t="shared" si="706"/>
        <v>-</v>
      </c>
      <c r="AR1523" s="27" t="str">
        <f t="shared" si="707"/>
        <v>-</v>
      </c>
      <c r="AS1523" s="27">
        <f t="shared" si="708"/>
        <v>0</v>
      </c>
      <c r="AT1523" s="27">
        <f t="shared" si="709"/>
        <v>0</v>
      </c>
      <c r="AU1523" s="27">
        <f t="shared" si="710"/>
        <v>0</v>
      </c>
      <c r="AV1523" s="21" t="str">
        <f t="shared" si="711"/>
        <v>0</v>
      </c>
      <c r="AW1523" s="27">
        <f t="shared" si="712"/>
        <v>0</v>
      </c>
      <c r="AX1523" s="27" t="str">
        <f t="shared" si="713"/>
        <v>-</v>
      </c>
      <c r="AY1523" s="27" t="str">
        <f t="shared" si="714"/>
        <v>-</v>
      </c>
      <c r="AZ1523" s="21" t="str">
        <f t="shared" si="715"/>
        <v>-</v>
      </c>
      <c r="BA1523" s="21" t="str">
        <f t="shared" si="716"/>
        <v>-</v>
      </c>
      <c r="BB1523" s="28"/>
      <c r="BC1523" s="28"/>
      <c r="BD1523" s="28"/>
      <c r="BE1523" s="28"/>
      <c r="BF1523" s="28"/>
      <c r="BG1523" s="29"/>
      <c r="BH1523" s="29"/>
      <c r="BI1523" s="29"/>
      <c r="BJ1523" s="29"/>
      <c r="BK1523" s="29"/>
      <c r="BL1523" s="31"/>
    </row>
    <row r="1524" spans="1:64" x14ac:dyDescent="0.25">
      <c r="A1524" s="13" t="s">
        <v>4621</v>
      </c>
      <c r="B1524" s="33" t="s">
        <v>4622</v>
      </c>
      <c r="C1524" s="13" t="s">
        <v>4623</v>
      </c>
      <c r="D1524" s="13" t="str">
        <f>IFERROR(VLOOKUP($B1524,[1]GICS!$C:$D,2,FALSE),"-")</f>
        <v>Consumer Discretionary</v>
      </c>
      <c r="E1524" s="14">
        <f>IFERROR(IF(VLOOKUP($B1524,'[1]Paste Only'!$D:$AM,4,FALSE)="-",VLOOKUP($B1524,'[1]Market Cap'!$A:$J,10,FALSE),VLOOKUP($B1524,'[1]Paste Only'!$D:$AM,4,FALSE)),"-")</f>
        <v>187</v>
      </c>
      <c r="F1524" s="14" t="str">
        <f>IFERROR(VLOOKUP($B1524,'[1]Paste Only'!$D:$AM,5,FALSE),"-")</f>
        <v>-</v>
      </c>
      <c r="G1524" s="15">
        <f>IFERROR(VLOOKUP($B1524,'[1]Paste Only'!$D:$AM,6,FALSE),"-")</f>
        <v>0</v>
      </c>
      <c r="H1524" s="15">
        <f>IFERROR(VLOOKUP($B1524,'[1]Paste Only'!$D:$AM,7,FALSE),"-")</f>
        <v>0</v>
      </c>
      <c r="I1524" s="15">
        <f>IFERROR(VLOOKUP($B1524,'[1]Paste Only'!$D:$AM,8,FALSE),"-")</f>
        <v>0</v>
      </c>
      <c r="J1524" s="34"/>
      <c r="K1524" s="34"/>
      <c r="L1524" s="14">
        <f>IFERROR(VLOOKUP($B1524,'[1]Paste Only'!$D:$AM,12,FALSE),"-")</f>
        <v>10.25</v>
      </c>
      <c r="M1524" s="14" t="str">
        <f>IFERROR(VLOOKUP($B1524,'[1]Paste Only'!$D:$AM,15,FALSE),"-")</f>
        <v>-</v>
      </c>
      <c r="N1524" s="30"/>
      <c r="O1524" s="18"/>
      <c r="P1524" s="19">
        <f t="shared" si="717"/>
        <v>0</v>
      </c>
      <c r="Q1524" s="20">
        <f t="shared" si="693"/>
        <v>0</v>
      </c>
      <c r="R1524" s="13">
        <f t="shared" si="694"/>
        <v>0</v>
      </c>
      <c r="S1524" s="13" t="str">
        <f>IFERROR(VLOOKUP($B1524,'[1]Market Cap'!$G:$I,3,FALSE),"-")</f>
        <v>Small Cap</v>
      </c>
      <c r="T1524" s="13"/>
      <c r="U1524" s="13"/>
      <c r="V1524" s="21">
        <f t="shared" si="718"/>
        <v>0</v>
      </c>
      <c r="W1524" s="21">
        <f t="shared" si="718"/>
        <v>0</v>
      </c>
      <c r="X1524" s="21">
        <f t="shared" si="718"/>
        <v>0</v>
      </c>
      <c r="Y1524" s="22">
        <f t="shared" si="695"/>
        <v>0</v>
      </c>
      <c r="Z1524" s="13">
        <f t="shared" si="696"/>
        <v>0</v>
      </c>
      <c r="AA1524" s="23">
        <f t="shared" si="697"/>
        <v>0</v>
      </c>
      <c r="AB1524" s="23">
        <f t="shared" si="698"/>
        <v>0</v>
      </c>
      <c r="AC1524" s="23">
        <f t="shared" si="699"/>
        <v>0</v>
      </c>
      <c r="AD1524" s="24">
        <f t="shared" si="700"/>
        <v>0</v>
      </c>
      <c r="AE1524" s="25">
        <f>IFERROR(VLOOKUP($B1524,'[1]Market Cap'!$G:$I,2,FALSE),"-")</f>
        <v>1247.8625939999999</v>
      </c>
      <c r="AF1524" s="20">
        <f t="shared" si="701"/>
        <v>0</v>
      </c>
      <c r="AG1524" s="17">
        <f t="shared" si="702"/>
        <v>0</v>
      </c>
      <c r="AH1524" s="17">
        <f t="shared" si="703"/>
        <v>0</v>
      </c>
      <c r="AI1524" s="17" t="str">
        <f t="shared" si="704"/>
        <v>-</v>
      </c>
      <c r="AJ1524" s="26" t="str">
        <f>IFERROR(VLOOKUP($B1524,'[1]Paste Only'!$D:$AM,26,FALSE),"-")</f>
        <v>-</v>
      </c>
      <c r="AK1524" s="26" t="str">
        <f>IFERROR(VLOOKUP($B1524,'[1]Paste Only'!$D:$AM,23,FALSE),"-")</f>
        <v>-</v>
      </c>
      <c r="AL1524" s="26" t="str">
        <f>IFERROR(VLOOKUP($B1524,'[1]Paste Only'!$D:$AM,22,FALSE),"-")</f>
        <v>-</v>
      </c>
      <c r="AM1524" s="21" t="str">
        <f t="shared" si="719"/>
        <v>-</v>
      </c>
      <c r="AN1524" s="21" t="str">
        <f t="shared" si="719"/>
        <v>-</v>
      </c>
      <c r="AO1524" s="21" t="str">
        <f t="shared" si="719"/>
        <v>-</v>
      </c>
      <c r="AP1524" s="27">
        <f t="shared" si="705"/>
        <v>0</v>
      </c>
      <c r="AQ1524" s="27" t="str">
        <f t="shared" si="706"/>
        <v>-</v>
      </c>
      <c r="AR1524" s="27" t="str">
        <f t="shared" si="707"/>
        <v>-</v>
      </c>
      <c r="AS1524" s="27">
        <f t="shared" si="708"/>
        <v>0</v>
      </c>
      <c r="AT1524" s="27">
        <f t="shared" si="709"/>
        <v>0</v>
      </c>
      <c r="AU1524" s="27">
        <f t="shared" si="710"/>
        <v>0</v>
      </c>
      <c r="AV1524" s="21" t="str">
        <f t="shared" si="711"/>
        <v>0</v>
      </c>
      <c r="AW1524" s="27">
        <f t="shared" si="712"/>
        <v>0</v>
      </c>
      <c r="AX1524" s="27" t="str">
        <f t="shared" si="713"/>
        <v>-</v>
      </c>
      <c r="AY1524" s="27" t="str">
        <f t="shared" si="714"/>
        <v>-</v>
      </c>
      <c r="AZ1524" s="21" t="str">
        <f t="shared" si="715"/>
        <v>-</v>
      </c>
      <c r="BA1524" s="21" t="str">
        <f t="shared" si="716"/>
        <v>-</v>
      </c>
      <c r="BB1524" s="28"/>
      <c r="BC1524" s="28"/>
      <c r="BD1524" s="28"/>
      <c r="BE1524" s="28"/>
      <c r="BF1524" s="28"/>
      <c r="BG1524" s="29"/>
      <c r="BH1524" s="29"/>
      <c r="BI1524" s="29"/>
      <c r="BJ1524" s="29"/>
      <c r="BK1524" s="29"/>
    </row>
    <row r="1525" spans="1:64" x14ac:dyDescent="0.25">
      <c r="A1525" s="13" t="s">
        <v>4624</v>
      </c>
      <c r="B1525" s="33" t="s">
        <v>4625</v>
      </c>
      <c r="C1525" s="13" t="s">
        <v>4626</v>
      </c>
      <c r="D1525" s="13" t="str">
        <f>IFERROR(VLOOKUP($B1525,[1]GICS!$C:$D,2,FALSE),"-")</f>
        <v>Financials</v>
      </c>
      <c r="E1525" s="14">
        <f>IFERROR(IF(VLOOKUP($B1525,'[1]Paste Only'!$D:$AM,4,FALSE)="-",VLOOKUP($B1525,'[1]Market Cap'!$A:$J,10,FALSE),VLOOKUP($B1525,'[1]Paste Only'!$D:$AM,4,FALSE)),"-")</f>
        <v>1432.7</v>
      </c>
      <c r="F1525" s="14" t="str">
        <f>IFERROR(VLOOKUP($B1525,'[1]Paste Only'!$D:$AM,5,FALSE),"-")</f>
        <v>-</v>
      </c>
      <c r="G1525" s="15">
        <f>IFERROR(VLOOKUP($B1525,'[1]Paste Only'!$D:$AM,6,FALSE),"-")</f>
        <v>0</v>
      </c>
      <c r="H1525" s="15">
        <f>IFERROR(VLOOKUP($B1525,'[1]Paste Only'!$D:$AM,7,FALSE),"-")</f>
        <v>0</v>
      </c>
      <c r="I1525" s="15">
        <f>IFERROR(VLOOKUP($B1525,'[1]Paste Only'!$D:$AM,8,FALSE),"-")</f>
        <v>0</v>
      </c>
      <c r="J1525" s="34"/>
      <c r="K1525" s="34"/>
      <c r="L1525" s="14">
        <f>IFERROR(VLOOKUP($B1525,'[1]Paste Only'!$D:$AM,12,FALSE),"-")</f>
        <v>148.88</v>
      </c>
      <c r="M1525" s="14" t="str">
        <f>IFERROR(VLOOKUP($B1525,'[1]Paste Only'!$D:$AM,15,FALSE),"-")</f>
        <v>-</v>
      </c>
      <c r="N1525" s="30"/>
      <c r="O1525" s="18"/>
      <c r="P1525" s="19">
        <f t="shared" si="717"/>
        <v>0</v>
      </c>
      <c r="Q1525" s="20">
        <f t="shared" si="693"/>
        <v>0</v>
      </c>
      <c r="R1525" s="13">
        <f t="shared" si="694"/>
        <v>0</v>
      </c>
      <c r="S1525" s="13" t="str">
        <f>IFERROR(VLOOKUP($B1525,'[1]Market Cap'!$G:$I,3,FALSE),"-")</f>
        <v>Small Cap</v>
      </c>
      <c r="T1525" s="13"/>
      <c r="U1525" s="13"/>
      <c r="V1525" s="21">
        <f t="shared" si="718"/>
        <v>0</v>
      </c>
      <c r="W1525" s="21">
        <f t="shared" si="718"/>
        <v>0</v>
      </c>
      <c r="X1525" s="21">
        <f t="shared" si="718"/>
        <v>0</v>
      </c>
      <c r="Y1525" s="22">
        <f t="shared" si="695"/>
        <v>0</v>
      </c>
      <c r="Z1525" s="13">
        <f t="shared" si="696"/>
        <v>0</v>
      </c>
      <c r="AA1525" s="23">
        <f t="shared" si="697"/>
        <v>0</v>
      </c>
      <c r="AB1525" s="23">
        <f t="shared" si="698"/>
        <v>0</v>
      </c>
      <c r="AC1525" s="23">
        <f t="shared" si="699"/>
        <v>0</v>
      </c>
      <c r="AD1525" s="24">
        <f t="shared" si="700"/>
        <v>0</v>
      </c>
      <c r="AE1525" s="25">
        <f>IFERROR(VLOOKUP($B1525,'[1]Market Cap'!$G:$I,2,FALSE),"-")</f>
        <v>873.54269206000004</v>
      </c>
      <c r="AF1525" s="20">
        <f t="shared" si="701"/>
        <v>0</v>
      </c>
      <c r="AG1525" s="17">
        <f t="shared" si="702"/>
        <v>0</v>
      </c>
      <c r="AH1525" s="17">
        <f t="shared" si="703"/>
        <v>0</v>
      </c>
      <c r="AI1525" s="17" t="str">
        <f t="shared" si="704"/>
        <v>-</v>
      </c>
      <c r="AJ1525" s="26" t="str">
        <f>IFERROR(VLOOKUP($B1525,'[1]Paste Only'!$D:$AM,26,FALSE),"-")</f>
        <v>-</v>
      </c>
      <c r="AK1525" s="26" t="str">
        <f>IFERROR(VLOOKUP($B1525,'[1]Paste Only'!$D:$AM,23,FALSE),"-")</f>
        <v>-</v>
      </c>
      <c r="AL1525" s="26" t="str">
        <f>IFERROR(VLOOKUP($B1525,'[1]Paste Only'!$D:$AM,22,FALSE),"-")</f>
        <v>-</v>
      </c>
      <c r="AM1525" s="21" t="str">
        <f t="shared" si="719"/>
        <v>-</v>
      </c>
      <c r="AN1525" s="21" t="str">
        <f t="shared" si="719"/>
        <v>-</v>
      </c>
      <c r="AO1525" s="21" t="str">
        <f t="shared" si="719"/>
        <v>-</v>
      </c>
      <c r="AP1525" s="27">
        <f t="shared" si="705"/>
        <v>0</v>
      </c>
      <c r="AQ1525" s="27" t="str">
        <f t="shared" si="706"/>
        <v>-</v>
      </c>
      <c r="AR1525" s="27" t="str">
        <f t="shared" si="707"/>
        <v>-</v>
      </c>
      <c r="AS1525" s="27">
        <f t="shared" si="708"/>
        <v>0</v>
      </c>
      <c r="AT1525" s="27">
        <f t="shared" si="709"/>
        <v>0</v>
      </c>
      <c r="AU1525" s="27">
        <f t="shared" si="710"/>
        <v>0</v>
      </c>
      <c r="AV1525" s="21" t="str">
        <f t="shared" si="711"/>
        <v>0</v>
      </c>
      <c r="AW1525" s="27">
        <f t="shared" si="712"/>
        <v>0</v>
      </c>
      <c r="AX1525" s="27" t="str">
        <f t="shared" si="713"/>
        <v>-</v>
      </c>
      <c r="AY1525" s="27" t="str">
        <f t="shared" si="714"/>
        <v>-</v>
      </c>
      <c r="AZ1525" s="21" t="str">
        <f t="shared" si="715"/>
        <v>-</v>
      </c>
      <c r="BA1525" s="21" t="str">
        <f t="shared" si="716"/>
        <v>-</v>
      </c>
      <c r="BB1525" s="28"/>
      <c r="BC1525" s="28"/>
      <c r="BD1525" s="28"/>
      <c r="BE1525" s="28"/>
      <c r="BF1525" s="28"/>
      <c r="BG1525" s="29"/>
      <c r="BH1525" s="29"/>
      <c r="BI1525" s="29"/>
      <c r="BJ1525" s="29"/>
      <c r="BK1525" s="29"/>
    </row>
    <row r="1526" spans="1:64" x14ac:dyDescent="0.25">
      <c r="A1526" s="13" t="s">
        <v>4627</v>
      </c>
      <c r="B1526" s="33" t="s">
        <v>4628</v>
      </c>
      <c r="C1526" s="13" t="s">
        <v>4629</v>
      </c>
      <c r="D1526" s="13" t="str">
        <f>IFERROR(VLOOKUP($B1526,[1]GICS!$C:$D,2,FALSE),"-")</f>
        <v>Materials</v>
      </c>
      <c r="E1526" s="14">
        <f>IFERROR(IF(VLOOKUP($B1526,'[1]Paste Only'!$D:$AM,4,FALSE)="-",VLOOKUP($B1526,'[1]Market Cap'!$A:$J,10,FALSE),VLOOKUP($B1526,'[1]Paste Only'!$D:$AM,4,FALSE)),"-")</f>
        <v>1.88</v>
      </c>
      <c r="F1526" s="14" t="str">
        <f>IFERROR(VLOOKUP($B1526,'[1]Paste Only'!$D:$AM,5,FALSE),"-")</f>
        <v>-</v>
      </c>
      <c r="G1526" s="15">
        <f>IFERROR(VLOOKUP($B1526,'[1]Paste Only'!$D:$AM,6,FALSE),"-")</f>
        <v>0</v>
      </c>
      <c r="H1526" s="15">
        <f>IFERROR(VLOOKUP($B1526,'[1]Paste Only'!$D:$AM,7,FALSE),"-")</f>
        <v>0</v>
      </c>
      <c r="I1526" s="15">
        <f>IFERROR(VLOOKUP($B1526,'[1]Paste Only'!$D:$AM,8,FALSE),"-")</f>
        <v>0</v>
      </c>
      <c r="J1526" s="34"/>
      <c r="K1526" s="34"/>
      <c r="L1526" s="14">
        <f>IFERROR(VLOOKUP($B1526,'[1]Paste Only'!$D:$AM,12,FALSE),"-")</f>
        <v>-1.84</v>
      </c>
      <c r="M1526" s="14" t="str">
        <f>IFERROR(VLOOKUP($B1526,'[1]Paste Only'!$D:$AM,15,FALSE),"-")</f>
        <v>-</v>
      </c>
      <c r="N1526" s="30"/>
      <c r="O1526" s="18"/>
      <c r="P1526" s="19">
        <f t="shared" si="717"/>
        <v>0</v>
      </c>
      <c r="Q1526" s="20">
        <f t="shared" si="693"/>
        <v>0</v>
      </c>
      <c r="R1526" s="13">
        <f t="shared" si="694"/>
        <v>0</v>
      </c>
      <c r="S1526" s="13" t="str">
        <f>IFERROR(VLOOKUP($B1526,'[1]Market Cap'!$G:$I,3,FALSE),"-")</f>
        <v>Small Cap</v>
      </c>
      <c r="T1526" s="13"/>
      <c r="U1526" s="13"/>
      <c r="V1526" s="21">
        <f t="shared" si="718"/>
        <v>0</v>
      </c>
      <c r="W1526" s="21">
        <f t="shared" si="718"/>
        <v>0</v>
      </c>
      <c r="X1526" s="21">
        <f t="shared" si="718"/>
        <v>0</v>
      </c>
      <c r="Y1526" s="22">
        <f t="shared" si="695"/>
        <v>0</v>
      </c>
      <c r="Z1526" s="13">
        <f t="shared" si="696"/>
        <v>0</v>
      </c>
      <c r="AA1526" s="23">
        <f t="shared" si="697"/>
        <v>0</v>
      </c>
      <c r="AB1526" s="23">
        <f t="shared" si="698"/>
        <v>0</v>
      </c>
      <c r="AC1526" s="23">
        <f t="shared" si="699"/>
        <v>0</v>
      </c>
      <c r="AD1526" s="24">
        <f t="shared" si="700"/>
        <v>0</v>
      </c>
      <c r="AE1526" s="25">
        <f>IFERROR(VLOOKUP($B1526,'[1]Market Cap'!$G:$I,2,FALSE),"-")</f>
        <v>74.250600000000006</v>
      </c>
      <c r="AF1526" s="20">
        <f t="shared" si="701"/>
        <v>0</v>
      </c>
      <c r="AG1526" s="17">
        <f t="shared" si="702"/>
        <v>0</v>
      </c>
      <c r="AH1526" s="17">
        <f t="shared" si="703"/>
        <v>0</v>
      </c>
      <c r="AI1526" s="17" t="str">
        <f t="shared" si="704"/>
        <v>-</v>
      </c>
      <c r="AJ1526" s="26" t="str">
        <f>IFERROR(VLOOKUP($B1526,'[1]Paste Only'!$D:$AM,26,FALSE),"-")</f>
        <v>-</v>
      </c>
      <c r="AK1526" s="26" t="str">
        <f>IFERROR(VLOOKUP($B1526,'[1]Paste Only'!$D:$AM,23,FALSE),"-")</f>
        <v>-</v>
      </c>
      <c r="AL1526" s="26" t="str">
        <f>IFERROR(VLOOKUP($B1526,'[1]Paste Only'!$D:$AM,22,FALSE),"-")</f>
        <v>-</v>
      </c>
      <c r="AM1526" s="21" t="str">
        <f t="shared" si="719"/>
        <v>-</v>
      </c>
      <c r="AN1526" s="21" t="str">
        <f t="shared" si="719"/>
        <v>-</v>
      </c>
      <c r="AO1526" s="21" t="str">
        <f t="shared" si="719"/>
        <v>-</v>
      </c>
      <c r="AP1526" s="27">
        <f t="shared" si="705"/>
        <v>0</v>
      </c>
      <c r="AQ1526" s="27" t="str">
        <f t="shared" si="706"/>
        <v>-</v>
      </c>
      <c r="AR1526" s="27" t="str">
        <f t="shared" si="707"/>
        <v>-</v>
      </c>
      <c r="AS1526" s="27">
        <f t="shared" si="708"/>
        <v>0</v>
      </c>
      <c r="AT1526" s="27">
        <f t="shared" si="709"/>
        <v>0</v>
      </c>
      <c r="AU1526" s="27">
        <f t="shared" si="710"/>
        <v>0</v>
      </c>
      <c r="AV1526" s="21" t="str">
        <f t="shared" si="711"/>
        <v>0</v>
      </c>
      <c r="AW1526" s="27">
        <f t="shared" si="712"/>
        <v>0</v>
      </c>
      <c r="AX1526" s="27" t="str">
        <f t="shared" si="713"/>
        <v>-</v>
      </c>
      <c r="AY1526" s="27" t="str">
        <f t="shared" si="714"/>
        <v>-</v>
      </c>
      <c r="AZ1526" s="21" t="str">
        <f t="shared" si="715"/>
        <v>-</v>
      </c>
      <c r="BA1526" s="21" t="str">
        <f t="shared" si="716"/>
        <v>-</v>
      </c>
      <c r="BB1526" s="28"/>
      <c r="BC1526" s="28"/>
      <c r="BD1526" s="28"/>
      <c r="BE1526" s="28"/>
      <c r="BF1526" s="28"/>
      <c r="BG1526" s="29"/>
      <c r="BH1526" s="29"/>
      <c r="BI1526" s="29"/>
      <c r="BJ1526" s="29"/>
      <c r="BK1526" s="29"/>
    </row>
    <row r="1527" spans="1:64" x14ac:dyDescent="0.25">
      <c r="A1527" s="13" t="s">
        <v>4630</v>
      </c>
      <c r="B1527" s="33" t="s">
        <v>4631</v>
      </c>
      <c r="C1527" s="13" t="s">
        <v>4632</v>
      </c>
      <c r="D1527" s="13" t="str">
        <f>IFERROR(VLOOKUP($B1527,[1]GICS!$C:$D,2,FALSE),"-")</f>
        <v>Materials</v>
      </c>
      <c r="E1527" s="14">
        <f>IFERROR(IF(VLOOKUP($B1527,'[1]Paste Only'!$D:$AM,4,FALSE)="-",VLOOKUP($B1527,'[1]Market Cap'!$A:$J,10,FALSE),VLOOKUP($B1527,'[1]Paste Only'!$D:$AM,4,FALSE)),"-")</f>
        <v>1453.25</v>
      </c>
      <c r="F1527" s="14" t="str">
        <f>IFERROR(VLOOKUP($B1527,'[1]Paste Only'!$D:$AM,5,FALSE),"-")</f>
        <v>-</v>
      </c>
      <c r="G1527" s="15">
        <f>IFERROR(VLOOKUP($B1527,'[1]Paste Only'!$D:$AM,6,FALSE),"-")</f>
        <v>0</v>
      </c>
      <c r="H1527" s="15">
        <f>IFERROR(VLOOKUP($B1527,'[1]Paste Only'!$D:$AM,7,FALSE),"-")</f>
        <v>0</v>
      </c>
      <c r="I1527" s="15">
        <f>IFERROR(VLOOKUP($B1527,'[1]Paste Only'!$D:$AM,8,FALSE),"-")</f>
        <v>0</v>
      </c>
      <c r="J1527" s="34"/>
      <c r="K1527" s="34"/>
      <c r="L1527" s="14">
        <f>IFERROR(VLOOKUP($B1527,'[1]Paste Only'!$D:$AM,12,FALSE),"-")</f>
        <v>33.9</v>
      </c>
      <c r="M1527" s="14" t="str">
        <f>IFERROR(VLOOKUP($B1527,'[1]Paste Only'!$D:$AM,15,FALSE),"-")</f>
        <v>-</v>
      </c>
      <c r="N1527" s="30"/>
      <c r="O1527" s="18"/>
      <c r="P1527" s="19">
        <f t="shared" si="717"/>
        <v>0</v>
      </c>
      <c r="Q1527" s="20">
        <f t="shared" si="693"/>
        <v>0</v>
      </c>
      <c r="R1527" s="13">
        <f t="shared" si="694"/>
        <v>0</v>
      </c>
      <c r="S1527" s="13" t="str">
        <f>IFERROR(VLOOKUP($B1527,'[1]Market Cap'!$G:$I,3,FALSE),"-")</f>
        <v>Small Cap</v>
      </c>
      <c r="T1527" s="13"/>
      <c r="U1527" s="13"/>
      <c r="V1527" s="21">
        <f t="shared" si="718"/>
        <v>0</v>
      </c>
      <c r="W1527" s="21">
        <f t="shared" si="718"/>
        <v>0</v>
      </c>
      <c r="X1527" s="21">
        <f t="shared" si="718"/>
        <v>0</v>
      </c>
      <c r="Y1527" s="22">
        <f t="shared" si="695"/>
        <v>0</v>
      </c>
      <c r="Z1527" s="13">
        <f t="shared" si="696"/>
        <v>0</v>
      </c>
      <c r="AA1527" s="23">
        <f t="shared" si="697"/>
        <v>0</v>
      </c>
      <c r="AB1527" s="23">
        <f t="shared" si="698"/>
        <v>0</v>
      </c>
      <c r="AC1527" s="23">
        <f t="shared" si="699"/>
        <v>0</v>
      </c>
      <c r="AD1527" s="24">
        <f t="shared" si="700"/>
        <v>0</v>
      </c>
      <c r="AE1527" s="25">
        <f>IFERROR(VLOOKUP($B1527,'[1]Market Cap'!$G:$I,2,FALSE),"-")</f>
        <v>1524.22818325</v>
      </c>
      <c r="AF1527" s="20">
        <f t="shared" si="701"/>
        <v>0</v>
      </c>
      <c r="AG1527" s="17">
        <f t="shared" si="702"/>
        <v>0</v>
      </c>
      <c r="AH1527" s="17">
        <f t="shared" si="703"/>
        <v>0</v>
      </c>
      <c r="AI1527" s="17" t="str">
        <f t="shared" si="704"/>
        <v>-</v>
      </c>
      <c r="AJ1527" s="26" t="str">
        <f>IFERROR(VLOOKUP($B1527,'[1]Paste Only'!$D:$AM,26,FALSE),"-")</f>
        <v>-</v>
      </c>
      <c r="AK1527" s="26" t="str">
        <f>IFERROR(VLOOKUP($B1527,'[1]Paste Only'!$D:$AM,23,FALSE),"-")</f>
        <v>-</v>
      </c>
      <c r="AL1527" s="26" t="str">
        <f>IFERROR(VLOOKUP($B1527,'[1]Paste Only'!$D:$AM,22,FALSE),"-")</f>
        <v>-</v>
      </c>
      <c r="AM1527" s="21" t="str">
        <f t="shared" si="719"/>
        <v>-</v>
      </c>
      <c r="AN1527" s="21" t="str">
        <f t="shared" si="719"/>
        <v>-</v>
      </c>
      <c r="AO1527" s="21" t="str">
        <f t="shared" si="719"/>
        <v>-</v>
      </c>
      <c r="AP1527" s="27">
        <f t="shared" si="705"/>
        <v>0</v>
      </c>
      <c r="AQ1527" s="27" t="str">
        <f t="shared" si="706"/>
        <v>-</v>
      </c>
      <c r="AR1527" s="27" t="str">
        <f t="shared" si="707"/>
        <v>-</v>
      </c>
      <c r="AS1527" s="27">
        <f t="shared" si="708"/>
        <v>0</v>
      </c>
      <c r="AT1527" s="27">
        <f t="shared" si="709"/>
        <v>0</v>
      </c>
      <c r="AU1527" s="27">
        <f t="shared" si="710"/>
        <v>0</v>
      </c>
      <c r="AV1527" s="21" t="str">
        <f t="shared" si="711"/>
        <v>0</v>
      </c>
      <c r="AW1527" s="27">
        <f t="shared" si="712"/>
        <v>0</v>
      </c>
      <c r="AX1527" s="27" t="str">
        <f t="shared" si="713"/>
        <v>-</v>
      </c>
      <c r="AY1527" s="27" t="str">
        <f t="shared" si="714"/>
        <v>-</v>
      </c>
      <c r="AZ1527" s="21" t="str">
        <f t="shared" si="715"/>
        <v>-</v>
      </c>
      <c r="BA1527" s="21" t="str">
        <f t="shared" si="716"/>
        <v>-</v>
      </c>
      <c r="BB1527" s="28"/>
      <c r="BC1527" s="28"/>
      <c r="BD1527" s="28"/>
      <c r="BE1527" s="28"/>
      <c r="BF1527" s="28"/>
      <c r="BG1527" s="29"/>
      <c r="BH1527" s="29"/>
      <c r="BI1527" s="29"/>
      <c r="BJ1527" s="29"/>
      <c r="BK1527" s="29"/>
    </row>
    <row r="1528" spans="1:64" x14ac:dyDescent="0.25">
      <c r="A1528" s="13" t="s">
        <v>4633</v>
      </c>
      <c r="B1528" s="33" t="s">
        <v>4634</v>
      </c>
      <c r="C1528" s="13" t="s">
        <v>4635</v>
      </c>
      <c r="D1528" s="13" t="str">
        <f>IFERROR(VLOOKUP($B1528,[1]GICS!$C:$D,2,FALSE),"-")</f>
        <v>Industrials</v>
      </c>
      <c r="E1528" s="14" t="str">
        <f>IFERROR(IF(VLOOKUP($B1528,'[1]Paste Only'!$D:$AM,4,FALSE)="-",VLOOKUP($B1528,'[1]Market Cap'!$A:$J,10,FALSE),VLOOKUP($B1528,'[1]Paste Only'!$D:$AM,4,FALSE)),"-")</f>
        <v>-</v>
      </c>
      <c r="F1528" s="14" t="str">
        <f>IFERROR(VLOOKUP($B1528,'[1]Paste Only'!$D:$AM,5,FALSE),"-")</f>
        <v>-</v>
      </c>
      <c r="G1528" s="15">
        <f>IFERROR(VLOOKUP($B1528,'[1]Paste Only'!$D:$AM,6,FALSE),"-")</f>
        <v>0</v>
      </c>
      <c r="H1528" s="15">
        <f>IFERROR(VLOOKUP($B1528,'[1]Paste Only'!$D:$AM,7,FALSE),"-")</f>
        <v>0</v>
      </c>
      <c r="I1528" s="15">
        <f>IFERROR(VLOOKUP($B1528,'[1]Paste Only'!$D:$AM,8,FALSE),"-")</f>
        <v>0</v>
      </c>
      <c r="J1528" s="34"/>
      <c r="K1528" s="34"/>
      <c r="L1528" s="14">
        <f>IFERROR(VLOOKUP($B1528,'[1]Paste Only'!$D:$AM,12,FALSE),"-")</f>
        <v>67.38</v>
      </c>
      <c r="M1528" s="14" t="str">
        <f>IFERROR(VLOOKUP($B1528,'[1]Paste Only'!$D:$AM,15,FALSE),"-")</f>
        <v>-</v>
      </c>
      <c r="N1528" s="30"/>
      <c r="O1528" s="18"/>
      <c r="P1528" s="19">
        <f t="shared" si="717"/>
        <v>0</v>
      </c>
      <c r="Q1528" s="20">
        <f t="shared" si="693"/>
        <v>0</v>
      </c>
      <c r="R1528" s="13">
        <f t="shared" si="694"/>
        <v>0</v>
      </c>
      <c r="S1528" s="13" t="str">
        <f>IFERROR(VLOOKUP($B1528,'[1]Market Cap'!$G:$I,3,FALSE),"-")</f>
        <v>-</v>
      </c>
      <c r="T1528" s="13"/>
      <c r="U1528" s="13"/>
      <c r="V1528" s="21">
        <f t="shared" si="718"/>
        <v>0</v>
      </c>
      <c r="W1528" s="21">
        <f t="shared" si="718"/>
        <v>0</v>
      </c>
      <c r="X1528" s="21">
        <f t="shared" si="718"/>
        <v>0</v>
      </c>
      <c r="Y1528" s="22">
        <f t="shared" si="695"/>
        <v>0</v>
      </c>
      <c r="Z1528" s="13">
        <f t="shared" si="696"/>
        <v>0</v>
      </c>
      <c r="AA1528" s="23">
        <f t="shared" si="697"/>
        <v>0</v>
      </c>
      <c r="AB1528" s="23">
        <f t="shared" si="698"/>
        <v>0</v>
      </c>
      <c r="AC1528" s="23">
        <f t="shared" si="699"/>
        <v>0</v>
      </c>
      <c r="AD1528" s="24">
        <f t="shared" si="700"/>
        <v>0</v>
      </c>
      <c r="AE1528" s="25" t="str">
        <f>IFERROR(VLOOKUP($B1528,'[1]Market Cap'!$G:$I,2,FALSE),"-")</f>
        <v>-</v>
      </c>
      <c r="AF1528" s="20">
        <f t="shared" si="701"/>
        <v>0</v>
      </c>
      <c r="AG1528" s="17">
        <f t="shared" si="702"/>
        <v>0</v>
      </c>
      <c r="AH1528" s="17">
        <f t="shared" si="703"/>
        <v>0</v>
      </c>
      <c r="AI1528" s="17" t="str">
        <f t="shared" si="704"/>
        <v>-</v>
      </c>
      <c r="AJ1528" s="26" t="str">
        <f>IFERROR(VLOOKUP($B1528,'[1]Paste Only'!$D:$AM,26,FALSE),"-")</f>
        <v>-</v>
      </c>
      <c r="AK1528" s="26" t="str">
        <f>IFERROR(VLOOKUP($B1528,'[1]Paste Only'!$D:$AM,23,FALSE),"-")</f>
        <v>-</v>
      </c>
      <c r="AL1528" s="26" t="str">
        <f>IFERROR(VLOOKUP($B1528,'[1]Paste Only'!$D:$AM,22,FALSE),"-")</f>
        <v>-</v>
      </c>
      <c r="AM1528" s="21" t="str">
        <f t="shared" si="719"/>
        <v>-</v>
      </c>
      <c r="AN1528" s="21" t="str">
        <f t="shared" si="719"/>
        <v>-</v>
      </c>
      <c r="AO1528" s="21" t="str">
        <f t="shared" si="719"/>
        <v>-</v>
      </c>
      <c r="AP1528" s="27">
        <f t="shared" si="705"/>
        <v>0</v>
      </c>
      <c r="AQ1528" s="27" t="str">
        <f t="shared" si="706"/>
        <v>-</v>
      </c>
      <c r="AR1528" s="27" t="str">
        <f t="shared" si="707"/>
        <v>-</v>
      </c>
      <c r="AS1528" s="27">
        <f t="shared" si="708"/>
        <v>0</v>
      </c>
      <c r="AT1528" s="27">
        <f t="shared" si="709"/>
        <v>0</v>
      </c>
      <c r="AU1528" s="27">
        <f t="shared" si="710"/>
        <v>0</v>
      </c>
      <c r="AV1528" s="21" t="str">
        <f t="shared" si="711"/>
        <v>0</v>
      </c>
      <c r="AW1528" s="27">
        <f t="shared" si="712"/>
        <v>0</v>
      </c>
      <c r="AX1528" s="27" t="str">
        <f t="shared" si="713"/>
        <v>-</v>
      </c>
      <c r="AY1528" s="27" t="str">
        <f t="shared" si="714"/>
        <v>-</v>
      </c>
      <c r="AZ1528" s="21" t="str">
        <f t="shared" si="715"/>
        <v>-</v>
      </c>
      <c r="BA1528" s="21" t="str">
        <f t="shared" si="716"/>
        <v>-</v>
      </c>
      <c r="BB1528" s="28"/>
      <c r="BC1528" s="28"/>
      <c r="BD1528" s="28"/>
      <c r="BE1528" s="28"/>
      <c r="BF1528" s="28"/>
      <c r="BG1528" s="29"/>
      <c r="BH1528" s="29"/>
      <c r="BI1528" s="29"/>
      <c r="BJ1528" s="29"/>
      <c r="BK1528" s="29"/>
    </row>
    <row r="1529" spans="1:64" x14ac:dyDescent="0.25">
      <c r="A1529" s="13" t="s">
        <v>4636</v>
      </c>
      <c r="B1529" s="33" t="s">
        <v>4637</v>
      </c>
      <c r="C1529" s="13" t="s">
        <v>4638</v>
      </c>
      <c r="D1529" s="13" t="str">
        <f>IFERROR(VLOOKUP($B1529,[1]GICS!$C:$D,2,FALSE),"-")</f>
        <v>Industrials</v>
      </c>
      <c r="E1529" s="14">
        <f>IFERROR(IF(VLOOKUP($B1529,'[1]Paste Only'!$D:$AM,4,FALSE)="-",VLOOKUP($B1529,'[1]Market Cap'!$A:$J,10,FALSE),VLOOKUP($B1529,'[1]Paste Only'!$D:$AM,4,FALSE)),"-")</f>
        <v>122.2</v>
      </c>
      <c r="F1529" s="14" t="str">
        <f>IFERROR(VLOOKUP($B1529,'[1]Paste Only'!$D:$AM,5,FALSE),"-")</f>
        <v>-</v>
      </c>
      <c r="G1529" s="15">
        <f>IFERROR(VLOOKUP($B1529,'[1]Paste Only'!$D:$AM,6,FALSE),"-")</f>
        <v>0</v>
      </c>
      <c r="H1529" s="15">
        <f>IFERROR(VLOOKUP($B1529,'[1]Paste Only'!$D:$AM,7,FALSE),"-")</f>
        <v>0</v>
      </c>
      <c r="I1529" s="15">
        <f>IFERROR(VLOOKUP($B1529,'[1]Paste Only'!$D:$AM,8,FALSE),"-")</f>
        <v>0</v>
      </c>
      <c r="J1529" s="34"/>
      <c r="K1529" s="34"/>
      <c r="L1529" s="14">
        <f>IFERROR(VLOOKUP($B1529,'[1]Paste Only'!$D:$AM,12,FALSE),"-")</f>
        <v>0.56000000000000005</v>
      </c>
      <c r="M1529" s="14" t="str">
        <f>IFERROR(VLOOKUP($B1529,'[1]Paste Only'!$D:$AM,15,FALSE),"-")</f>
        <v>-</v>
      </c>
      <c r="N1529" s="30"/>
      <c r="O1529" s="18"/>
      <c r="P1529" s="19">
        <f t="shared" si="717"/>
        <v>0</v>
      </c>
      <c r="Q1529" s="20">
        <f t="shared" si="693"/>
        <v>0</v>
      </c>
      <c r="R1529" s="13">
        <f t="shared" si="694"/>
        <v>0</v>
      </c>
      <c r="S1529" s="13" t="str">
        <f>IFERROR(VLOOKUP($B1529,'[1]Market Cap'!$G:$I,3,FALSE),"-")</f>
        <v>Small Cap</v>
      </c>
      <c r="T1529" s="13"/>
      <c r="U1529" s="13"/>
      <c r="V1529" s="21">
        <f t="shared" si="718"/>
        <v>0</v>
      </c>
      <c r="W1529" s="21">
        <f t="shared" si="718"/>
        <v>0</v>
      </c>
      <c r="X1529" s="21">
        <f t="shared" si="718"/>
        <v>0</v>
      </c>
      <c r="Y1529" s="22">
        <f t="shared" si="695"/>
        <v>0</v>
      </c>
      <c r="Z1529" s="13">
        <f t="shared" si="696"/>
        <v>0</v>
      </c>
      <c r="AA1529" s="23">
        <f t="shared" si="697"/>
        <v>0</v>
      </c>
      <c r="AB1529" s="23">
        <f t="shared" si="698"/>
        <v>0</v>
      </c>
      <c r="AC1529" s="23">
        <f t="shared" si="699"/>
        <v>0</v>
      </c>
      <c r="AD1529" s="24">
        <f t="shared" si="700"/>
        <v>0</v>
      </c>
      <c r="AE1529" s="25">
        <f>IFERROR(VLOOKUP($B1529,'[1]Market Cap'!$G:$I,2,FALSE),"-")</f>
        <v>811.57994761999998</v>
      </c>
      <c r="AF1529" s="20">
        <f t="shared" si="701"/>
        <v>0</v>
      </c>
      <c r="AG1529" s="17">
        <f t="shared" si="702"/>
        <v>0</v>
      </c>
      <c r="AH1529" s="17">
        <f t="shared" si="703"/>
        <v>0</v>
      </c>
      <c r="AI1529" s="17" t="str">
        <f t="shared" si="704"/>
        <v>-</v>
      </c>
      <c r="AJ1529" s="26" t="str">
        <f>IFERROR(VLOOKUP($B1529,'[1]Paste Only'!$D:$AM,26,FALSE),"-")</f>
        <v>-</v>
      </c>
      <c r="AK1529" s="26" t="str">
        <f>IFERROR(VLOOKUP($B1529,'[1]Paste Only'!$D:$AM,23,FALSE),"-")</f>
        <v>-</v>
      </c>
      <c r="AL1529" s="26" t="str">
        <f>IFERROR(VLOOKUP($B1529,'[1]Paste Only'!$D:$AM,22,FALSE),"-")</f>
        <v>-</v>
      </c>
      <c r="AM1529" s="21" t="str">
        <f t="shared" si="719"/>
        <v>-</v>
      </c>
      <c r="AN1529" s="21" t="str">
        <f t="shared" si="719"/>
        <v>-</v>
      </c>
      <c r="AO1529" s="21" t="str">
        <f t="shared" si="719"/>
        <v>-</v>
      </c>
      <c r="AP1529" s="27">
        <f t="shared" si="705"/>
        <v>0</v>
      </c>
      <c r="AQ1529" s="27" t="str">
        <f t="shared" si="706"/>
        <v>-</v>
      </c>
      <c r="AR1529" s="27" t="str">
        <f t="shared" si="707"/>
        <v>-</v>
      </c>
      <c r="AS1529" s="27">
        <f t="shared" si="708"/>
        <v>0</v>
      </c>
      <c r="AT1529" s="27">
        <f t="shared" si="709"/>
        <v>0</v>
      </c>
      <c r="AU1529" s="27">
        <f t="shared" si="710"/>
        <v>0</v>
      </c>
      <c r="AV1529" s="21" t="str">
        <f t="shared" si="711"/>
        <v>0</v>
      </c>
      <c r="AW1529" s="27">
        <f t="shared" si="712"/>
        <v>0</v>
      </c>
      <c r="AX1529" s="27" t="str">
        <f t="shared" si="713"/>
        <v>-</v>
      </c>
      <c r="AY1529" s="27" t="str">
        <f t="shared" si="714"/>
        <v>-</v>
      </c>
      <c r="AZ1529" s="21" t="str">
        <f t="shared" si="715"/>
        <v>-</v>
      </c>
      <c r="BA1529" s="21" t="str">
        <f t="shared" si="716"/>
        <v>-</v>
      </c>
      <c r="BB1529" s="28"/>
      <c r="BC1529" s="28"/>
      <c r="BD1529" s="28"/>
      <c r="BE1529" s="28"/>
      <c r="BF1529" s="28"/>
      <c r="BG1529" s="29"/>
      <c r="BH1529" s="29"/>
      <c r="BI1529" s="29"/>
      <c r="BJ1529" s="29"/>
      <c r="BK1529" s="29"/>
    </row>
    <row r="1530" spans="1:64" x14ac:dyDescent="0.25">
      <c r="A1530" s="13" t="s">
        <v>4639</v>
      </c>
      <c r="B1530" s="33" t="s">
        <v>4640</v>
      </c>
      <c r="C1530" s="13" t="s">
        <v>4641</v>
      </c>
      <c r="D1530" s="13" t="str">
        <f>IFERROR(VLOOKUP($B1530,[1]GICS!$C:$D,2,FALSE),"-")</f>
        <v>Information Technology</v>
      </c>
      <c r="E1530" s="14">
        <f>IFERROR(IF(VLOOKUP($B1530,'[1]Paste Only'!$D:$AM,4,FALSE)="-",VLOOKUP($B1530,'[1]Market Cap'!$A:$J,10,FALSE),VLOOKUP($B1530,'[1]Paste Only'!$D:$AM,4,FALSE)),"-")</f>
        <v>372.95</v>
      </c>
      <c r="F1530" s="14" t="str">
        <f>IFERROR(VLOOKUP($B1530,'[1]Paste Only'!$D:$AM,5,FALSE),"-")</f>
        <v>-</v>
      </c>
      <c r="G1530" s="15">
        <f>IFERROR(VLOOKUP($B1530,'[1]Paste Only'!$D:$AM,6,FALSE),"-")</f>
        <v>0</v>
      </c>
      <c r="H1530" s="15">
        <f>IFERROR(VLOOKUP($B1530,'[1]Paste Only'!$D:$AM,7,FALSE),"-")</f>
        <v>0</v>
      </c>
      <c r="I1530" s="15">
        <f>IFERROR(VLOOKUP($B1530,'[1]Paste Only'!$D:$AM,8,FALSE),"-")</f>
        <v>0</v>
      </c>
      <c r="J1530" s="34"/>
      <c r="K1530" s="34"/>
      <c r="L1530" s="14">
        <f>IFERROR(VLOOKUP($B1530,'[1]Paste Only'!$D:$AM,12,FALSE),"-")</f>
        <v>5.92</v>
      </c>
      <c r="M1530" s="14" t="str">
        <f>IFERROR(VLOOKUP($B1530,'[1]Paste Only'!$D:$AM,15,FALSE),"-")</f>
        <v>-</v>
      </c>
      <c r="N1530" s="30"/>
      <c r="O1530" s="18"/>
      <c r="P1530" s="19">
        <f t="shared" si="717"/>
        <v>0</v>
      </c>
      <c r="Q1530" s="20">
        <f t="shared" si="693"/>
        <v>0</v>
      </c>
      <c r="R1530" s="13">
        <f t="shared" si="694"/>
        <v>0</v>
      </c>
      <c r="S1530" s="13" t="str">
        <f>IFERROR(VLOOKUP($B1530,'[1]Market Cap'!$G:$I,3,FALSE),"-")</f>
        <v>Small Cap</v>
      </c>
      <c r="T1530" s="13"/>
      <c r="U1530" s="13"/>
      <c r="V1530" s="21">
        <f t="shared" si="718"/>
        <v>0</v>
      </c>
      <c r="W1530" s="21">
        <f t="shared" si="718"/>
        <v>0</v>
      </c>
      <c r="X1530" s="21">
        <f t="shared" si="718"/>
        <v>0</v>
      </c>
      <c r="Y1530" s="22">
        <f t="shared" si="695"/>
        <v>0</v>
      </c>
      <c r="Z1530" s="13">
        <f t="shared" si="696"/>
        <v>0</v>
      </c>
      <c r="AA1530" s="23">
        <f t="shared" si="697"/>
        <v>0</v>
      </c>
      <c r="AB1530" s="23">
        <f t="shared" si="698"/>
        <v>0</v>
      </c>
      <c r="AC1530" s="23">
        <f t="shared" si="699"/>
        <v>0</v>
      </c>
      <c r="AD1530" s="24">
        <f t="shared" si="700"/>
        <v>0</v>
      </c>
      <c r="AE1530" s="25">
        <f>IFERROR(VLOOKUP($B1530,'[1]Market Cap'!$G:$I,2,FALSE),"-")</f>
        <v>909.752114065</v>
      </c>
      <c r="AF1530" s="20">
        <f t="shared" si="701"/>
        <v>0</v>
      </c>
      <c r="AG1530" s="17">
        <f t="shared" si="702"/>
        <v>0</v>
      </c>
      <c r="AH1530" s="17">
        <f t="shared" si="703"/>
        <v>0</v>
      </c>
      <c r="AI1530" s="17" t="str">
        <f t="shared" si="704"/>
        <v>-</v>
      </c>
      <c r="AJ1530" s="26" t="str">
        <f>IFERROR(VLOOKUP($B1530,'[1]Paste Only'!$D:$AM,26,FALSE),"-")</f>
        <v>-</v>
      </c>
      <c r="AK1530" s="26" t="str">
        <f>IFERROR(VLOOKUP($B1530,'[1]Paste Only'!$D:$AM,23,FALSE),"-")</f>
        <v>-</v>
      </c>
      <c r="AL1530" s="26" t="str">
        <f>IFERROR(VLOOKUP($B1530,'[1]Paste Only'!$D:$AM,22,FALSE),"-")</f>
        <v>-</v>
      </c>
      <c r="AM1530" s="21" t="str">
        <f t="shared" si="719"/>
        <v>-</v>
      </c>
      <c r="AN1530" s="21" t="str">
        <f t="shared" si="719"/>
        <v>-</v>
      </c>
      <c r="AO1530" s="21" t="str">
        <f t="shared" si="719"/>
        <v>-</v>
      </c>
      <c r="AP1530" s="27">
        <f t="shared" si="705"/>
        <v>0</v>
      </c>
      <c r="AQ1530" s="27" t="str">
        <f t="shared" si="706"/>
        <v>-</v>
      </c>
      <c r="AR1530" s="27" t="str">
        <f t="shared" si="707"/>
        <v>-</v>
      </c>
      <c r="AS1530" s="27">
        <f t="shared" si="708"/>
        <v>0</v>
      </c>
      <c r="AT1530" s="27">
        <f t="shared" si="709"/>
        <v>0</v>
      </c>
      <c r="AU1530" s="27">
        <f t="shared" si="710"/>
        <v>0</v>
      </c>
      <c r="AV1530" s="21" t="str">
        <f t="shared" si="711"/>
        <v>0</v>
      </c>
      <c r="AW1530" s="27">
        <f t="shared" si="712"/>
        <v>0</v>
      </c>
      <c r="AX1530" s="27" t="str">
        <f t="shared" si="713"/>
        <v>-</v>
      </c>
      <c r="AY1530" s="27" t="str">
        <f t="shared" si="714"/>
        <v>-</v>
      </c>
      <c r="AZ1530" s="21" t="str">
        <f t="shared" si="715"/>
        <v>-</v>
      </c>
      <c r="BA1530" s="21" t="str">
        <f t="shared" si="716"/>
        <v>-</v>
      </c>
      <c r="BB1530" s="28"/>
      <c r="BC1530" s="28"/>
      <c r="BD1530" s="28"/>
      <c r="BE1530" s="28"/>
      <c r="BF1530" s="28"/>
      <c r="BG1530" s="29"/>
      <c r="BH1530" s="29"/>
      <c r="BI1530" s="29"/>
      <c r="BJ1530" s="29"/>
      <c r="BK1530" s="29"/>
    </row>
    <row r="1531" spans="1:64" x14ac:dyDescent="0.25">
      <c r="A1531" s="13" t="s">
        <v>4642</v>
      </c>
      <c r="B1531" s="33" t="s">
        <v>4643</v>
      </c>
      <c r="C1531" s="13" t="s">
        <v>4644</v>
      </c>
      <c r="D1531" s="13" t="str">
        <f>IFERROR(VLOOKUP($B1531,[1]GICS!$C:$D,2,FALSE),"-")</f>
        <v>Consumer Discretionary</v>
      </c>
      <c r="E1531" s="14">
        <f>IFERROR(IF(VLOOKUP($B1531,'[1]Paste Only'!$D:$AM,4,FALSE)="-",VLOOKUP($B1531,'[1]Market Cap'!$A:$J,10,FALSE),VLOOKUP($B1531,'[1]Paste Only'!$D:$AM,4,FALSE)),"-")</f>
        <v>105.25</v>
      </c>
      <c r="F1531" s="14" t="str">
        <f>IFERROR(VLOOKUP($B1531,'[1]Paste Only'!$D:$AM,5,FALSE),"-")</f>
        <v>-</v>
      </c>
      <c r="G1531" s="15">
        <f>IFERROR(VLOOKUP($B1531,'[1]Paste Only'!$D:$AM,6,FALSE),"-")</f>
        <v>0</v>
      </c>
      <c r="H1531" s="15">
        <f>IFERROR(VLOOKUP($B1531,'[1]Paste Only'!$D:$AM,7,FALSE),"-")</f>
        <v>0</v>
      </c>
      <c r="I1531" s="15">
        <f>IFERROR(VLOOKUP($B1531,'[1]Paste Only'!$D:$AM,8,FALSE),"-")</f>
        <v>0</v>
      </c>
      <c r="J1531" s="34"/>
      <c r="K1531" s="34"/>
      <c r="L1531" s="14">
        <f>IFERROR(VLOOKUP($B1531,'[1]Paste Only'!$D:$AM,12,FALSE),"-")</f>
        <v>4.01</v>
      </c>
      <c r="M1531" s="14" t="str">
        <f>IFERROR(VLOOKUP($B1531,'[1]Paste Only'!$D:$AM,15,FALSE),"-")</f>
        <v>-</v>
      </c>
      <c r="N1531" s="30"/>
      <c r="O1531" s="18"/>
      <c r="P1531" s="19">
        <f t="shared" si="717"/>
        <v>0</v>
      </c>
      <c r="Q1531" s="20">
        <f t="shared" si="693"/>
        <v>0</v>
      </c>
      <c r="R1531" s="13">
        <f t="shared" si="694"/>
        <v>0</v>
      </c>
      <c r="S1531" s="13" t="str">
        <f>IFERROR(VLOOKUP($B1531,'[1]Market Cap'!$G:$I,3,FALSE),"-")</f>
        <v>Small Cap</v>
      </c>
      <c r="T1531" s="13"/>
      <c r="U1531" s="13"/>
      <c r="V1531" s="21">
        <f t="shared" si="718"/>
        <v>0</v>
      </c>
      <c r="W1531" s="21">
        <f t="shared" si="718"/>
        <v>0</v>
      </c>
      <c r="X1531" s="21">
        <f t="shared" si="718"/>
        <v>0</v>
      </c>
      <c r="Y1531" s="22">
        <f t="shared" si="695"/>
        <v>0</v>
      </c>
      <c r="Z1531" s="13">
        <f t="shared" si="696"/>
        <v>0</v>
      </c>
      <c r="AA1531" s="23">
        <f t="shared" si="697"/>
        <v>0</v>
      </c>
      <c r="AB1531" s="23">
        <f t="shared" si="698"/>
        <v>0</v>
      </c>
      <c r="AC1531" s="23">
        <f t="shared" si="699"/>
        <v>0</v>
      </c>
      <c r="AD1531" s="24">
        <f t="shared" si="700"/>
        <v>0</v>
      </c>
      <c r="AE1531" s="25">
        <f>IFERROR(VLOOKUP($B1531,'[1]Market Cap'!$G:$I,2,FALSE),"-")</f>
        <v>492.57</v>
      </c>
      <c r="AF1531" s="20">
        <f t="shared" si="701"/>
        <v>0</v>
      </c>
      <c r="AG1531" s="17">
        <f t="shared" si="702"/>
        <v>0</v>
      </c>
      <c r="AH1531" s="17">
        <f t="shared" si="703"/>
        <v>0</v>
      </c>
      <c r="AI1531" s="17" t="str">
        <f t="shared" si="704"/>
        <v>-</v>
      </c>
      <c r="AJ1531" s="26" t="str">
        <f>IFERROR(VLOOKUP($B1531,'[1]Paste Only'!$D:$AM,26,FALSE),"-")</f>
        <v>-</v>
      </c>
      <c r="AK1531" s="26" t="str">
        <f>IFERROR(VLOOKUP($B1531,'[1]Paste Only'!$D:$AM,23,FALSE),"-")</f>
        <v>-</v>
      </c>
      <c r="AL1531" s="26" t="str">
        <f>IFERROR(VLOOKUP($B1531,'[1]Paste Only'!$D:$AM,22,FALSE),"-")</f>
        <v>-</v>
      </c>
      <c r="AM1531" s="21" t="str">
        <f t="shared" si="719"/>
        <v>-</v>
      </c>
      <c r="AN1531" s="21" t="str">
        <f t="shared" si="719"/>
        <v>-</v>
      </c>
      <c r="AO1531" s="21" t="str">
        <f t="shared" si="719"/>
        <v>-</v>
      </c>
      <c r="AP1531" s="27">
        <f t="shared" si="705"/>
        <v>0</v>
      </c>
      <c r="AQ1531" s="27" t="str">
        <f t="shared" si="706"/>
        <v>-</v>
      </c>
      <c r="AR1531" s="27" t="str">
        <f t="shared" si="707"/>
        <v>-</v>
      </c>
      <c r="AS1531" s="27">
        <f t="shared" si="708"/>
        <v>0</v>
      </c>
      <c r="AT1531" s="27">
        <f t="shared" si="709"/>
        <v>0</v>
      </c>
      <c r="AU1531" s="27">
        <f t="shared" si="710"/>
        <v>0</v>
      </c>
      <c r="AV1531" s="21" t="str">
        <f t="shared" si="711"/>
        <v>0</v>
      </c>
      <c r="AW1531" s="27">
        <f t="shared" si="712"/>
        <v>0</v>
      </c>
      <c r="AX1531" s="27" t="str">
        <f t="shared" si="713"/>
        <v>-</v>
      </c>
      <c r="AY1531" s="27" t="str">
        <f t="shared" si="714"/>
        <v>-</v>
      </c>
      <c r="AZ1531" s="21" t="str">
        <f t="shared" si="715"/>
        <v>-</v>
      </c>
      <c r="BA1531" s="21" t="str">
        <f t="shared" si="716"/>
        <v>-</v>
      </c>
      <c r="BB1531" s="28"/>
      <c r="BC1531" s="28"/>
      <c r="BD1531" s="28"/>
      <c r="BE1531" s="28"/>
      <c r="BF1531" s="28"/>
      <c r="BG1531" s="29"/>
      <c r="BH1531" s="29"/>
      <c r="BI1531" s="29"/>
      <c r="BJ1531" s="29"/>
      <c r="BK1531" s="29"/>
    </row>
    <row r="1532" spans="1:64" x14ac:dyDescent="0.25">
      <c r="A1532" s="13" t="s">
        <v>4645</v>
      </c>
      <c r="B1532" s="33" t="s">
        <v>4646</v>
      </c>
      <c r="C1532" s="13" t="s">
        <v>4647</v>
      </c>
      <c r="D1532" s="13" t="str">
        <f>IFERROR(VLOOKUP($B1532,[1]GICS!$C:$D,2,FALSE),"-")</f>
        <v>Materials</v>
      </c>
      <c r="E1532" s="14">
        <f>IFERROR(IF(VLOOKUP($B1532,'[1]Paste Only'!$D:$AM,4,FALSE)="-",VLOOKUP($B1532,'[1]Market Cap'!$A:$J,10,FALSE),VLOOKUP($B1532,'[1]Paste Only'!$D:$AM,4,FALSE)),"-")</f>
        <v>103.8</v>
      </c>
      <c r="F1532" s="14" t="str">
        <f>IFERROR(VLOOKUP($B1532,'[1]Paste Only'!$D:$AM,5,FALSE),"-")</f>
        <v>-</v>
      </c>
      <c r="G1532" s="15">
        <f>IFERROR(VLOOKUP($B1532,'[1]Paste Only'!$D:$AM,6,FALSE),"-")</f>
        <v>0</v>
      </c>
      <c r="H1532" s="15">
        <f>IFERROR(VLOOKUP($B1532,'[1]Paste Only'!$D:$AM,7,FALSE),"-")</f>
        <v>0</v>
      </c>
      <c r="I1532" s="15">
        <f>IFERROR(VLOOKUP($B1532,'[1]Paste Only'!$D:$AM,8,FALSE),"-")</f>
        <v>0</v>
      </c>
      <c r="J1532" s="34"/>
      <c r="K1532" s="34"/>
      <c r="L1532" s="14">
        <f>IFERROR(VLOOKUP($B1532,'[1]Paste Only'!$D:$AM,12,FALSE),"-")</f>
        <v>4.2992410000000003</v>
      </c>
      <c r="M1532" s="14" t="str">
        <f>IFERROR(VLOOKUP($B1532,'[1]Paste Only'!$D:$AM,15,FALSE),"-")</f>
        <v>-</v>
      </c>
      <c r="N1532" s="30"/>
      <c r="O1532" s="18"/>
      <c r="P1532" s="19">
        <f t="shared" si="717"/>
        <v>0</v>
      </c>
      <c r="Q1532" s="20">
        <f t="shared" si="693"/>
        <v>0</v>
      </c>
      <c r="R1532" s="13">
        <f t="shared" si="694"/>
        <v>0</v>
      </c>
      <c r="S1532" s="13" t="str">
        <f>IFERROR(VLOOKUP($B1532,'[1]Market Cap'!$G:$I,3,FALSE),"-")</f>
        <v>Small Cap</v>
      </c>
      <c r="T1532" s="13"/>
      <c r="U1532" s="13"/>
      <c r="V1532" s="21">
        <f t="shared" si="718"/>
        <v>0</v>
      </c>
      <c r="W1532" s="21">
        <f t="shared" si="718"/>
        <v>0</v>
      </c>
      <c r="X1532" s="21">
        <f t="shared" si="718"/>
        <v>0</v>
      </c>
      <c r="Y1532" s="22">
        <f t="shared" si="695"/>
        <v>0</v>
      </c>
      <c r="Z1532" s="13">
        <f t="shared" si="696"/>
        <v>0</v>
      </c>
      <c r="AA1532" s="23">
        <f t="shared" si="697"/>
        <v>0</v>
      </c>
      <c r="AB1532" s="23">
        <f t="shared" si="698"/>
        <v>0</v>
      </c>
      <c r="AC1532" s="23">
        <f t="shared" si="699"/>
        <v>0</v>
      </c>
      <c r="AD1532" s="24">
        <f t="shared" si="700"/>
        <v>0</v>
      </c>
      <c r="AE1532" s="25">
        <f>IFERROR(VLOOKUP($B1532,'[1]Market Cap'!$G:$I,2,FALSE),"-")</f>
        <v>627.98013900000001</v>
      </c>
      <c r="AF1532" s="20">
        <f t="shared" si="701"/>
        <v>0</v>
      </c>
      <c r="AG1532" s="17">
        <f t="shared" si="702"/>
        <v>0</v>
      </c>
      <c r="AH1532" s="17">
        <f t="shared" si="703"/>
        <v>0</v>
      </c>
      <c r="AI1532" s="17" t="str">
        <f t="shared" si="704"/>
        <v>-</v>
      </c>
      <c r="AJ1532" s="26" t="str">
        <f>IFERROR(VLOOKUP($B1532,'[1]Paste Only'!$D:$AM,26,FALSE),"-")</f>
        <v>-</v>
      </c>
      <c r="AK1532" s="26" t="str">
        <f>IFERROR(VLOOKUP($B1532,'[1]Paste Only'!$D:$AM,23,FALSE),"-")</f>
        <v>-</v>
      </c>
      <c r="AL1532" s="26" t="str">
        <f>IFERROR(VLOOKUP($B1532,'[1]Paste Only'!$D:$AM,22,FALSE),"-")</f>
        <v>-</v>
      </c>
      <c r="AM1532" s="21" t="str">
        <f t="shared" si="719"/>
        <v>-</v>
      </c>
      <c r="AN1532" s="21" t="str">
        <f t="shared" si="719"/>
        <v>-</v>
      </c>
      <c r="AO1532" s="21" t="str">
        <f t="shared" si="719"/>
        <v>-</v>
      </c>
      <c r="AP1532" s="27">
        <f t="shared" si="705"/>
        <v>0</v>
      </c>
      <c r="AQ1532" s="27" t="str">
        <f t="shared" si="706"/>
        <v>-</v>
      </c>
      <c r="AR1532" s="27" t="str">
        <f t="shared" si="707"/>
        <v>-</v>
      </c>
      <c r="AS1532" s="27">
        <f t="shared" si="708"/>
        <v>0</v>
      </c>
      <c r="AT1532" s="27">
        <f t="shared" si="709"/>
        <v>0</v>
      </c>
      <c r="AU1532" s="27">
        <f t="shared" si="710"/>
        <v>0</v>
      </c>
      <c r="AV1532" s="21" t="str">
        <f t="shared" si="711"/>
        <v>0</v>
      </c>
      <c r="AW1532" s="27">
        <f t="shared" si="712"/>
        <v>0</v>
      </c>
      <c r="AX1532" s="27" t="str">
        <f t="shared" si="713"/>
        <v>-</v>
      </c>
      <c r="AY1532" s="27" t="str">
        <f t="shared" si="714"/>
        <v>-</v>
      </c>
      <c r="AZ1532" s="21" t="str">
        <f t="shared" si="715"/>
        <v>-</v>
      </c>
      <c r="BA1532" s="21" t="str">
        <f t="shared" si="716"/>
        <v>-</v>
      </c>
      <c r="BB1532" s="28"/>
      <c r="BC1532" s="28"/>
      <c r="BD1532" s="28"/>
      <c r="BE1532" s="28"/>
      <c r="BF1532" s="28"/>
      <c r="BG1532" s="29"/>
      <c r="BH1532" s="29"/>
      <c r="BI1532" s="29"/>
      <c r="BJ1532" s="29"/>
      <c r="BK1532" s="29"/>
    </row>
    <row r="1533" spans="1:64" x14ac:dyDescent="0.25">
      <c r="A1533" s="13" t="s">
        <v>4648</v>
      </c>
      <c r="B1533" s="33" t="s">
        <v>4649</v>
      </c>
      <c r="C1533" s="13" t="s">
        <v>4650</v>
      </c>
      <c r="D1533" s="13" t="str">
        <f>IFERROR(VLOOKUP($B1533,[1]GICS!$C:$D,2,FALSE),"-")</f>
        <v>Information Technology</v>
      </c>
      <c r="E1533" s="14" t="str">
        <f>IFERROR(IF(VLOOKUP($B1533,'[1]Paste Only'!$D:$AM,4,FALSE)="-",VLOOKUP($B1533,'[1]Market Cap'!$A:$J,10,FALSE),VLOOKUP($B1533,'[1]Paste Only'!$D:$AM,4,FALSE)),"-")</f>
        <v>-</v>
      </c>
      <c r="F1533" s="14" t="str">
        <f>IFERROR(VLOOKUP($B1533,'[1]Paste Only'!$D:$AM,5,FALSE),"-")</f>
        <v>-</v>
      </c>
      <c r="G1533" s="15">
        <f>IFERROR(VLOOKUP($B1533,'[1]Paste Only'!$D:$AM,6,FALSE),"-")</f>
        <v>0</v>
      </c>
      <c r="H1533" s="15">
        <f>IFERROR(VLOOKUP($B1533,'[1]Paste Only'!$D:$AM,7,FALSE),"-")</f>
        <v>0</v>
      </c>
      <c r="I1533" s="15">
        <f>IFERROR(VLOOKUP($B1533,'[1]Paste Only'!$D:$AM,8,FALSE),"-")</f>
        <v>0</v>
      </c>
      <c r="J1533" s="34"/>
      <c r="K1533" s="34"/>
      <c r="L1533" s="14">
        <f>IFERROR(VLOOKUP($B1533,'[1]Paste Only'!$D:$AM,12,FALSE),"-")</f>
        <v>20.025307152500002</v>
      </c>
      <c r="M1533" s="14" t="str">
        <f>IFERROR(VLOOKUP($B1533,'[1]Paste Only'!$D:$AM,15,FALSE),"-")</f>
        <v>-</v>
      </c>
      <c r="N1533" s="30"/>
      <c r="O1533" s="18"/>
      <c r="P1533" s="19">
        <f t="shared" si="717"/>
        <v>0</v>
      </c>
      <c r="Q1533" s="20">
        <f t="shared" si="693"/>
        <v>0</v>
      </c>
      <c r="R1533" s="13">
        <f t="shared" si="694"/>
        <v>0</v>
      </c>
      <c r="S1533" s="13" t="str">
        <f>IFERROR(VLOOKUP($B1533,'[1]Market Cap'!$G:$I,3,FALSE),"-")</f>
        <v>-</v>
      </c>
      <c r="T1533" s="13"/>
      <c r="U1533" s="13"/>
      <c r="V1533" s="21">
        <f t="shared" si="718"/>
        <v>0</v>
      </c>
      <c r="W1533" s="21">
        <f t="shared" si="718"/>
        <v>0</v>
      </c>
      <c r="X1533" s="21">
        <f t="shared" si="718"/>
        <v>0</v>
      </c>
      <c r="Y1533" s="22">
        <f t="shared" si="695"/>
        <v>0</v>
      </c>
      <c r="Z1533" s="13">
        <f t="shared" si="696"/>
        <v>0</v>
      </c>
      <c r="AA1533" s="23">
        <f t="shared" si="697"/>
        <v>0</v>
      </c>
      <c r="AB1533" s="23">
        <f t="shared" si="698"/>
        <v>0</v>
      </c>
      <c r="AC1533" s="23">
        <f t="shared" si="699"/>
        <v>0</v>
      </c>
      <c r="AD1533" s="24">
        <f t="shared" si="700"/>
        <v>0</v>
      </c>
      <c r="AE1533" s="25" t="str">
        <f>IFERROR(VLOOKUP($B1533,'[1]Market Cap'!$G:$I,2,FALSE),"-")</f>
        <v>-</v>
      </c>
      <c r="AF1533" s="20">
        <f t="shared" si="701"/>
        <v>0</v>
      </c>
      <c r="AG1533" s="17">
        <f t="shared" si="702"/>
        <v>0</v>
      </c>
      <c r="AH1533" s="17">
        <f t="shared" si="703"/>
        <v>0</v>
      </c>
      <c r="AI1533" s="17" t="str">
        <f t="shared" si="704"/>
        <v>-</v>
      </c>
      <c r="AJ1533" s="26" t="str">
        <f>IFERROR(VLOOKUP($B1533,'[1]Paste Only'!$D:$AM,26,FALSE),"-")</f>
        <v>-</v>
      </c>
      <c r="AK1533" s="26" t="str">
        <f>IFERROR(VLOOKUP($B1533,'[1]Paste Only'!$D:$AM,23,FALSE),"-")</f>
        <v>-</v>
      </c>
      <c r="AL1533" s="26" t="str">
        <f>IFERROR(VLOOKUP($B1533,'[1]Paste Only'!$D:$AM,22,FALSE),"-")</f>
        <v>-</v>
      </c>
      <c r="AM1533" s="21" t="str">
        <f t="shared" si="719"/>
        <v>-</v>
      </c>
      <c r="AN1533" s="21" t="str">
        <f t="shared" si="719"/>
        <v>-</v>
      </c>
      <c r="AO1533" s="21" t="str">
        <f t="shared" si="719"/>
        <v>-</v>
      </c>
      <c r="AP1533" s="27">
        <f t="shared" si="705"/>
        <v>0</v>
      </c>
      <c r="AQ1533" s="27" t="str">
        <f t="shared" si="706"/>
        <v>-</v>
      </c>
      <c r="AR1533" s="27" t="str">
        <f t="shared" si="707"/>
        <v>-</v>
      </c>
      <c r="AS1533" s="27">
        <f t="shared" si="708"/>
        <v>0</v>
      </c>
      <c r="AT1533" s="27">
        <f t="shared" si="709"/>
        <v>0</v>
      </c>
      <c r="AU1533" s="27">
        <f t="shared" si="710"/>
        <v>0</v>
      </c>
      <c r="AV1533" s="21" t="str">
        <f t="shared" si="711"/>
        <v>0</v>
      </c>
      <c r="AW1533" s="27">
        <f t="shared" si="712"/>
        <v>0</v>
      </c>
      <c r="AX1533" s="27" t="str">
        <f t="shared" si="713"/>
        <v>-</v>
      </c>
      <c r="AY1533" s="27" t="str">
        <f t="shared" si="714"/>
        <v>-</v>
      </c>
      <c r="AZ1533" s="21" t="str">
        <f t="shared" si="715"/>
        <v>-</v>
      </c>
      <c r="BA1533" s="21" t="str">
        <f t="shared" si="716"/>
        <v>-</v>
      </c>
      <c r="BB1533" s="28"/>
      <c r="BC1533" s="28"/>
      <c r="BD1533" s="28"/>
      <c r="BE1533" s="28"/>
      <c r="BF1533" s="28"/>
      <c r="BG1533" s="29"/>
      <c r="BH1533" s="29"/>
      <c r="BI1533" s="29"/>
      <c r="BJ1533" s="29"/>
      <c r="BK1533" s="29"/>
    </row>
    <row r="1534" spans="1:64" x14ac:dyDescent="0.25">
      <c r="A1534" s="13" t="s">
        <v>4651</v>
      </c>
      <c r="B1534" s="33" t="s">
        <v>4652</v>
      </c>
      <c r="C1534" s="13" t="s">
        <v>4653</v>
      </c>
      <c r="D1534" s="13" t="str">
        <f>IFERROR(VLOOKUP($B1534,[1]GICS!$C:$D,2,FALSE),"-")</f>
        <v>Materials</v>
      </c>
      <c r="E1534" s="14">
        <f>IFERROR(IF(VLOOKUP($B1534,'[1]Paste Only'!$D:$AM,4,FALSE)="-",VLOOKUP($B1534,'[1]Market Cap'!$A:$J,10,FALSE),VLOOKUP($B1534,'[1]Paste Only'!$D:$AM,4,FALSE)),"-")</f>
        <v>1040.7</v>
      </c>
      <c r="F1534" s="14" t="str">
        <f>IFERROR(VLOOKUP($B1534,'[1]Paste Only'!$D:$AM,5,FALSE),"-")</f>
        <v>-</v>
      </c>
      <c r="G1534" s="15">
        <f>IFERROR(VLOOKUP($B1534,'[1]Paste Only'!$D:$AM,6,FALSE),"-")</f>
        <v>0</v>
      </c>
      <c r="H1534" s="15">
        <f>IFERROR(VLOOKUP($B1534,'[1]Paste Only'!$D:$AM,7,FALSE),"-")</f>
        <v>0</v>
      </c>
      <c r="I1534" s="15">
        <f>IFERROR(VLOOKUP($B1534,'[1]Paste Only'!$D:$AM,8,FALSE),"-")</f>
        <v>0</v>
      </c>
      <c r="J1534" s="34"/>
      <c r="K1534" s="34"/>
      <c r="L1534" s="14">
        <f>IFERROR(VLOOKUP($B1534,'[1]Paste Only'!$D:$AM,12,FALSE),"-")</f>
        <v>346.86028299999998</v>
      </c>
      <c r="M1534" s="14" t="str">
        <f>IFERROR(VLOOKUP($B1534,'[1]Paste Only'!$D:$AM,15,FALSE),"-")</f>
        <v>-</v>
      </c>
      <c r="N1534" s="30"/>
      <c r="O1534" s="18"/>
      <c r="P1534" s="19">
        <f t="shared" si="717"/>
        <v>0</v>
      </c>
      <c r="Q1534" s="20">
        <f t="shared" si="693"/>
        <v>0</v>
      </c>
      <c r="R1534" s="13">
        <f t="shared" si="694"/>
        <v>0</v>
      </c>
      <c r="S1534" s="13" t="str">
        <f>IFERROR(VLOOKUP($B1534,'[1]Market Cap'!$G:$I,3,FALSE),"-")</f>
        <v>Small Cap</v>
      </c>
      <c r="T1534" s="13"/>
      <c r="U1534" s="13"/>
      <c r="V1534" s="21">
        <f t="shared" si="718"/>
        <v>0</v>
      </c>
      <c r="W1534" s="21">
        <f t="shared" si="718"/>
        <v>0</v>
      </c>
      <c r="X1534" s="21">
        <f t="shared" si="718"/>
        <v>0</v>
      </c>
      <c r="Y1534" s="22">
        <f t="shared" si="695"/>
        <v>0</v>
      </c>
      <c r="Z1534" s="13">
        <f t="shared" si="696"/>
        <v>0</v>
      </c>
      <c r="AA1534" s="23">
        <f t="shared" si="697"/>
        <v>0</v>
      </c>
      <c r="AB1534" s="23">
        <f t="shared" si="698"/>
        <v>0</v>
      </c>
      <c r="AC1534" s="23">
        <f t="shared" si="699"/>
        <v>0</v>
      </c>
      <c r="AD1534" s="24">
        <f t="shared" si="700"/>
        <v>0</v>
      </c>
      <c r="AE1534" s="25">
        <f>IFERROR(VLOOKUP($B1534,'[1]Market Cap'!$G:$I,2,FALSE),"-")</f>
        <v>1326.14465298</v>
      </c>
      <c r="AF1534" s="20">
        <f t="shared" si="701"/>
        <v>0</v>
      </c>
      <c r="AG1534" s="17">
        <f t="shared" si="702"/>
        <v>0</v>
      </c>
      <c r="AH1534" s="17">
        <f t="shared" si="703"/>
        <v>0</v>
      </c>
      <c r="AI1534" s="17" t="str">
        <f t="shared" si="704"/>
        <v>-</v>
      </c>
      <c r="AJ1534" s="26" t="str">
        <f>IFERROR(VLOOKUP($B1534,'[1]Paste Only'!$D:$AM,26,FALSE),"-")</f>
        <v>-</v>
      </c>
      <c r="AK1534" s="26" t="str">
        <f>IFERROR(VLOOKUP($B1534,'[1]Paste Only'!$D:$AM,23,FALSE),"-")</f>
        <v>-</v>
      </c>
      <c r="AL1534" s="26" t="str">
        <f>IFERROR(VLOOKUP($B1534,'[1]Paste Only'!$D:$AM,22,FALSE),"-")</f>
        <v>-</v>
      </c>
      <c r="AM1534" s="21" t="str">
        <f t="shared" si="719"/>
        <v>-</v>
      </c>
      <c r="AN1534" s="21" t="str">
        <f t="shared" si="719"/>
        <v>-</v>
      </c>
      <c r="AO1534" s="21" t="str">
        <f t="shared" si="719"/>
        <v>-</v>
      </c>
      <c r="AP1534" s="27">
        <f t="shared" si="705"/>
        <v>0</v>
      </c>
      <c r="AQ1534" s="27" t="str">
        <f t="shared" si="706"/>
        <v>-</v>
      </c>
      <c r="AR1534" s="27" t="str">
        <f t="shared" si="707"/>
        <v>-</v>
      </c>
      <c r="AS1534" s="27">
        <f t="shared" si="708"/>
        <v>0</v>
      </c>
      <c r="AT1534" s="27">
        <f t="shared" si="709"/>
        <v>0</v>
      </c>
      <c r="AU1534" s="27">
        <f t="shared" si="710"/>
        <v>0</v>
      </c>
      <c r="AV1534" s="21" t="str">
        <f t="shared" si="711"/>
        <v>0</v>
      </c>
      <c r="AW1534" s="27">
        <f t="shared" si="712"/>
        <v>0</v>
      </c>
      <c r="AX1534" s="27" t="str">
        <f t="shared" si="713"/>
        <v>-</v>
      </c>
      <c r="AY1534" s="27" t="str">
        <f t="shared" si="714"/>
        <v>-</v>
      </c>
      <c r="AZ1534" s="21" t="str">
        <f t="shared" si="715"/>
        <v>-</v>
      </c>
      <c r="BA1534" s="21" t="str">
        <f t="shared" si="716"/>
        <v>-</v>
      </c>
      <c r="BB1534" s="28"/>
      <c r="BC1534" s="28"/>
      <c r="BD1534" s="28"/>
      <c r="BE1534" s="28"/>
      <c r="BF1534" s="28"/>
      <c r="BG1534" s="29"/>
      <c r="BH1534" s="29"/>
      <c r="BI1534" s="29"/>
      <c r="BJ1534" s="29"/>
      <c r="BK1534" s="29"/>
    </row>
    <row r="1535" spans="1:64" x14ac:dyDescent="0.25">
      <c r="A1535" s="13" t="s">
        <v>4654</v>
      </c>
      <c r="B1535" s="33" t="s">
        <v>4655</v>
      </c>
      <c r="C1535" s="13" t="s">
        <v>4656</v>
      </c>
      <c r="D1535" s="13" t="str">
        <f>IFERROR(VLOOKUP($B1535,[1]GICS!$C:$D,2,FALSE),"-")</f>
        <v>Consumer Discretionary</v>
      </c>
      <c r="E1535" s="14">
        <f>IFERROR(IF(VLOOKUP($B1535,'[1]Paste Only'!$D:$AM,4,FALSE)="-",VLOOKUP($B1535,'[1]Market Cap'!$A:$J,10,FALSE),VLOOKUP($B1535,'[1]Paste Only'!$D:$AM,4,FALSE)),"-")</f>
        <v>1.58</v>
      </c>
      <c r="F1535" s="14" t="str">
        <f>IFERROR(VLOOKUP($B1535,'[1]Paste Only'!$D:$AM,5,FALSE),"-")</f>
        <v>-</v>
      </c>
      <c r="G1535" s="15">
        <f>IFERROR(VLOOKUP($B1535,'[1]Paste Only'!$D:$AM,6,FALSE),"-")</f>
        <v>0</v>
      </c>
      <c r="H1535" s="15">
        <f>IFERROR(VLOOKUP($B1535,'[1]Paste Only'!$D:$AM,7,FALSE),"-")</f>
        <v>0</v>
      </c>
      <c r="I1535" s="15">
        <f>IFERROR(VLOOKUP($B1535,'[1]Paste Only'!$D:$AM,8,FALSE),"-")</f>
        <v>0</v>
      </c>
      <c r="J1535" s="34"/>
      <c r="K1535" s="34"/>
      <c r="L1535" s="14">
        <f>IFERROR(VLOOKUP($B1535,'[1]Paste Only'!$D:$AM,12,FALSE),"-")</f>
        <v>-126.32299999999999</v>
      </c>
      <c r="M1535" s="14" t="str">
        <f>IFERROR(VLOOKUP($B1535,'[1]Paste Only'!$D:$AM,15,FALSE),"-")</f>
        <v>-</v>
      </c>
      <c r="N1535" s="30"/>
      <c r="O1535" s="18"/>
      <c r="P1535" s="19">
        <f t="shared" si="717"/>
        <v>0</v>
      </c>
      <c r="Q1535" s="20">
        <f t="shared" si="693"/>
        <v>0</v>
      </c>
      <c r="R1535" s="13">
        <f t="shared" si="694"/>
        <v>0</v>
      </c>
      <c r="S1535" s="13" t="str">
        <f>IFERROR(VLOOKUP($B1535,'[1]Market Cap'!$G:$I,3,FALSE),"-")</f>
        <v>Small Cap</v>
      </c>
      <c r="T1535" s="13"/>
      <c r="U1535" s="13"/>
      <c r="V1535" s="21">
        <f t="shared" si="718"/>
        <v>0</v>
      </c>
      <c r="W1535" s="21">
        <f t="shared" si="718"/>
        <v>0</v>
      </c>
      <c r="X1535" s="21">
        <f t="shared" si="718"/>
        <v>0</v>
      </c>
      <c r="Y1535" s="22">
        <f t="shared" si="695"/>
        <v>0</v>
      </c>
      <c r="Z1535" s="13">
        <f t="shared" si="696"/>
        <v>0</v>
      </c>
      <c r="AA1535" s="23">
        <f t="shared" si="697"/>
        <v>0</v>
      </c>
      <c r="AB1535" s="23">
        <f t="shared" si="698"/>
        <v>0</v>
      </c>
      <c r="AC1535" s="23">
        <f t="shared" si="699"/>
        <v>0</v>
      </c>
      <c r="AD1535" s="24">
        <f t="shared" si="700"/>
        <v>0</v>
      </c>
      <c r="AE1535" s="25">
        <f>IFERROR(VLOOKUP($B1535,'[1]Market Cap'!$G:$I,2,FALSE),"-")</f>
        <v>31.880430092000001</v>
      </c>
      <c r="AF1535" s="20">
        <f t="shared" si="701"/>
        <v>0</v>
      </c>
      <c r="AG1535" s="17">
        <f t="shared" si="702"/>
        <v>0</v>
      </c>
      <c r="AH1535" s="17">
        <f t="shared" si="703"/>
        <v>0</v>
      </c>
      <c r="AI1535" s="17" t="str">
        <f t="shared" si="704"/>
        <v>-</v>
      </c>
      <c r="AJ1535" s="26" t="str">
        <f>IFERROR(VLOOKUP($B1535,'[1]Paste Only'!$D:$AM,26,FALSE),"-")</f>
        <v>-</v>
      </c>
      <c r="AK1535" s="26" t="str">
        <f>IFERROR(VLOOKUP($B1535,'[1]Paste Only'!$D:$AM,23,FALSE),"-")</f>
        <v>-</v>
      </c>
      <c r="AL1535" s="26" t="str">
        <f>IFERROR(VLOOKUP($B1535,'[1]Paste Only'!$D:$AM,22,FALSE),"-")</f>
        <v>-</v>
      </c>
      <c r="AM1535" s="21" t="str">
        <f t="shared" si="719"/>
        <v>-</v>
      </c>
      <c r="AN1535" s="21" t="str">
        <f t="shared" si="719"/>
        <v>-</v>
      </c>
      <c r="AO1535" s="21" t="str">
        <f t="shared" si="719"/>
        <v>-</v>
      </c>
      <c r="AP1535" s="27">
        <f t="shared" si="705"/>
        <v>0</v>
      </c>
      <c r="AQ1535" s="27" t="str">
        <f t="shared" si="706"/>
        <v>-</v>
      </c>
      <c r="AR1535" s="27" t="str">
        <f t="shared" si="707"/>
        <v>-</v>
      </c>
      <c r="AS1535" s="27">
        <f t="shared" si="708"/>
        <v>0</v>
      </c>
      <c r="AT1535" s="27">
        <f t="shared" si="709"/>
        <v>0</v>
      </c>
      <c r="AU1535" s="27">
        <f t="shared" si="710"/>
        <v>0</v>
      </c>
      <c r="AV1535" s="21" t="str">
        <f t="shared" si="711"/>
        <v>0</v>
      </c>
      <c r="AW1535" s="27">
        <f t="shared" si="712"/>
        <v>0</v>
      </c>
      <c r="AX1535" s="27" t="str">
        <f t="shared" si="713"/>
        <v>-</v>
      </c>
      <c r="AY1535" s="27" t="str">
        <f t="shared" si="714"/>
        <v>-</v>
      </c>
      <c r="AZ1535" s="21" t="str">
        <f t="shared" si="715"/>
        <v>-</v>
      </c>
      <c r="BA1535" s="21" t="str">
        <f t="shared" si="716"/>
        <v>-</v>
      </c>
      <c r="BB1535" s="28"/>
      <c r="BC1535" s="28"/>
      <c r="BD1535" s="28"/>
      <c r="BE1535" s="28"/>
      <c r="BF1535" s="28"/>
      <c r="BG1535" s="29"/>
      <c r="BH1535" s="29"/>
      <c r="BI1535" s="29"/>
      <c r="BJ1535" s="29"/>
      <c r="BK1535" s="29"/>
    </row>
    <row r="1536" spans="1:64" x14ac:dyDescent="0.25">
      <c r="A1536" s="13" t="s">
        <v>4657</v>
      </c>
      <c r="B1536" s="33" t="s">
        <v>4658</v>
      </c>
      <c r="C1536" s="13" t="s">
        <v>4659</v>
      </c>
      <c r="D1536" s="13" t="str">
        <f>IFERROR(VLOOKUP($B1536,[1]GICS!$C:$D,2,FALSE),"-")</f>
        <v>Materials</v>
      </c>
      <c r="E1536" s="14">
        <f>IFERROR(IF(VLOOKUP($B1536,'[1]Paste Only'!$D:$AM,4,FALSE)="-",VLOOKUP($B1536,'[1]Market Cap'!$A:$J,10,FALSE),VLOOKUP($B1536,'[1]Paste Only'!$D:$AM,4,FALSE)),"-")</f>
        <v>142.15</v>
      </c>
      <c r="F1536" s="14" t="str">
        <f>IFERROR(VLOOKUP($B1536,'[1]Paste Only'!$D:$AM,5,FALSE),"-")</f>
        <v>-</v>
      </c>
      <c r="G1536" s="15">
        <f>IFERROR(VLOOKUP($B1536,'[1]Paste Only'!$D:$AM,6,FALSE),"-")</f>
        <v>0</v>
      </c>
      <c r="H1536" s="15">
        <f>IFERROR(VLOOKUP($B1536,'[1]Paste Only'!$D:$AM,7,FALSE),"-")</f>
        <v>0</v>
      </c>
      <c r="I1536" s="15">
        <f>IFERROR(VLOOKUP($B1536,'[1]Paste Only'!$D:$AM,8,FALSE),"-")</f>
        <v>0</v>
      </c>
      <c r="J1536" s="34"/>
      <c r="K1536" s="34"/>
      <c r="L1536" s="14">
        <f>IFERROR(VLOOKUP($B1536,'[1]Paste Only'!$D:$AM,12,FALSE),"-")</f>
        <v>7.69</v>
      </c>
      <c r="M1536" s="14" t="str">
        <f>IFERROR(VLOOKUP($B1536,'[1]Paste Only'!$D:$AM,15,FALSE),"-")</f>
        <v>-</v>
      </c>
      <c r="N1536" s="30"/>
      <c r="O1536" s="18"/>
      <c r="P1536" s="19">
        <f t="shared" si="717"/>
        <v>0</v>
      </c>
      <c r="Q1536" s="20">
        <f t="shared" si="693"/>
        <v>0</v>
      </c>
      <c r="R1536" s="13">
        <f t="shared" si="694"/>
        <v>0</v>
      </c>
      <c r="S1536" s="13" t="str">
        <f>IFERROR(VLOOKUP($B1536,'[1]Market Cap'!$G:$I,3,FALSE),"-")</f>
        <v>Small Cap</v>
      </c>
      <c r="T1536" s="13"/>
      <c r="U1536" s="13"/>
      <c r="V1536" s="21">
        <f t="shared" si="718"/>
        <v>0</v>
      </c>
      <c r="W1536" s="21">
        <f t="shared" si="718"/>
        <v>0</v>
      </c>
      <c r="X1536" s="21">
        <f t="shared" si="718"/>
        <v>0</v>
      </c>
      <c r="Y1536" s="22">
        <f t="shared" si="695"/>
        <v>0</v>
      </c>
      <c r="Z1536" s="13">
        <f t="shared" si="696"/>
        <v>0</v>
      </c>
      <c r="AA1536" s="23">
        <f t="shared" si="697"/>
        <v>0</v>
      </c>
      <c r="AB1536" s="23">
        <f t="shared" si="698"/>
        <v>0</v>
      </c>
      <c r="AC1536" s="23">
        <f t="shared" si="699"/>
        <v>0</v>
      </c>
      <c r="AD1536" s="24">
        <f t="shared" si="700"/>
        <v>0</v>
      </c>
      <c r="AE1536" s="25">
        <f>IFERROR(VLOOKUP($B1536,'[1]Market Cap'!$G:$I,2,FALSE),"-")</f>
        <v>458.63111106000002</v>
      </c>
      <c r="AF1536" s="20">
        <f t="shared" si="701"/>
        <v>0</v>
      </c>
      <c r="AG1536" s="17">
        <f t="shared" si="702"/>
        <v>0</v>
      </c>
      <c r="AH1536" s="17">
        <f t="shared" si="703"/>
        <v>0</v>
      </c>
      <c r="AI1536" s="17" t="str">
        <f t="shared" si="704"/>
        <v>-</v>
      </c>
      <c r="AJ1536" s="26" t="str">
        <f>IFERROR(VLOOKUP($B1536,'[1]Paste Only'!$D:$AM,26,FALSE),"-")</f>
        <v>-</v>
      </c>
      <c r="AK1536" s="26" t="str">
        <f>IFERROR(VLOOKUP($B1536,'[1]Paste Only'!$D:$AM,23,FALSE),"-")</f>
        <v>-</v>
      </c>
      <c r="AL1536" s="26" t="str">
        <f>IFERROR(VLOOKUP($B1536,'[1]Paste Only'!$D:$AM,22,FALSE),"-")</f>
        <v>-</v>
      </c>
      <c r="AM1536" s="21" t="str">
        <f t="shared" si="719"/>
        <v>-</v>
      </c>
      <c r="AN1536" s="21" t="str">
        <f t="shared" si="719"/>
        <v>-</v>
      </c>
      <c r="AO1536" s="21" t="str">
        <f t="shared" si="719"/>
        <v>-</v>
      </c>
      <c r="AP1536" s="27">
        <f t="shared" si="705"/>
        <v>0</v>
      </c>
      <c r="AQ1536" s="27" t="str">
        <f t="shared" si="706"/>
        <v>-</v>
      </c>
      <c r="AR1536" s="27" t="str">
        <f t="shared" si="707"/>
        <v>-</v>
      </c>
      <c r="AS1536" s="27">
        <f t="shared" si="708"/>
        <v>0</v>
      </c>
      <c r="AT1536" s="27">
        <f t="shared" si="709"/>
        <v>0</v>
      </c>
      <c r="AU1536" s="27">
        <f t="shared" si="710"/>
        <v>0</v>
      </c>
      <c r="AV1536" s="21" t="str">
        <f t="shared" si="711"/>
        <v>0</v>
      </c>
      <c r="AW1536" s="27">
        <f t="shared" si="712"/>
        <v>0</v>
      </c>
      <c r="AX1536" s="27" t="str">
        <f t="shared" si="713"/>
        <v>-</v>
      </c>
      <c r="AY1536" s="27" t="str">
        <f t="shared" si="714"/>
        <v>-</v>
      </c>
      <c r="AZ1536" s="21" t="str">
        <f t="shared" si="715"/>
        <v>-</v>
      </c>
      <c r="BA1536" s="21" t="str">
        <f t="shared" si="716"/>
        <v>-</v>
      </c>
      <c r="BB1536" s="28"/>
      <c r="BC1536" s="28"/>
      <c r="BD1536" s="28"/>
      <c r="BE1536" s="28"/>
      <c r="BF1536" s="28"/>
      <c r="BG1536" s="29"/>
      <c r="BH1536" s="29"/>
      <c r="BI1536" s="29"/>
      <c r="BJ1536" s="29"/>
      <c r="BK1536" s="29"/>
    </row>
    <row r="1537" spans="1:64" x14ac:dyDescent="0.25">
      <c r="A1537" s="13" t="s">
        <v>4660</v>
      </c>
      <c r="B1537" s="33" t="s">
        <v>4661</v>
      </c>
      <c r="C1537" s="13" t="s">
        <v>4662</v>
      </c>
      <c r="D1537" s="13" t="str">
        <f>IFERROR(VLOOKUP($B1537,[1]GICS!$C:$D,2,FALSE),"-")</f>
        <v>Financials</v>
      </c>
      <c r="E1537" s="14">
        <f>IFERROR(IF(VLOOKUP($B1537,'[1]Paste Only'!$D:$AM,4,FALSE)="-",VLOOKUP($B1537,'[1]Market Cap'!$A:$J,10,FALSE),VLOOKUP($B1537,'[1]Paste Only'!$D:$AM,4,FALSE)),"-")</f>
        <v>153.6</v>
      </c>
      <c r="F1537" s="14" t="str">
        <f>IFERROR(VLOOKUP($B1537,'[1]Paste Only'!$D:$AM,5,FALSE),"-")</f>
        <v>-</v>
      </c>
      <c r="G1537" s="15">
        <f>IFERROR(VLOOKUP($B1537,'[1]Paste Only'!$D:$AM,6,FALSE),"-")</f>
        <v>0</v>
      </c>
      <c r="H1537" s="15">
        <f>IFERROR(VLOOKUP($B1537,'[1]Paste Only'!$D:$AM,7,FALSE),"-")</f>
        <v>0</v>
      </c>
      <c r="I1537" s="15">
        <f>IFERROR(VLOOKUP($B1537,'[1]Paste Only'!$D:$AM,8,FALSE),"-")</f>
        <v>0</v>
      </c>
      <c r="J1537" s="34"/>
      <c r="K1537" s="34"/>
      <c r="L1537" s="14">
        <f>IFERROR(VLOOKUP($B1537,'[1]Paste Only'!$D:$AM,12,FALSE),"-")</f>
        <v>0.68446499999999999</v>
      </c>
      <c r="M1537" s="14" t="str">
        <f>IFERROR(VLOOKUP($B1537,'[1]Paste Only'!$D:$AM,15,FALSE),"-")</f>
        <v>-</v>
      </c>
      <c r="N1537" s="30"/>
      <c r="O1537" s="18"/>
      <c r="P1537" s="19">
        <f t="shared" si="717"/>
        <v>0</v>
      </c>
      <c r="Q1537" s="20">
        <f t="shared" si="693"/>
        <v>0</v>
      </c>
      <c r="R1537" s="13">
        <f t="shared" si="694"/>
        <v>0</v>
      </c>
      <c r="S1537" s="13" t="str">
        <f>IFERROR(VLOOKUP($B1537,'[1]Market Cap'!$G:$I,3,FALSE),"-")</f>
        <v>Small Cap</v>
      </c>
      <c r="T1537" s="13"/>
      <c r="U1537" s="13"/>
      <c r="V1537" s="21">
        <f t="shared" si="718"/>
        <v>0</v>
      </c>
      <c r="W1537" s="21">
        <f t="shared" si="718"/>
        <v>0</v>
      </c>
      <c r="X1537" s="21">
        <f t="shared" si="718"/>
        <v>0</v>
      </c>
      <c r="Y1537" s="22">
        <f t="shared" si="695"/>
        <v>0</v>
      </c>
      <c r="Z1537" s="13">
        <f t="shared" si="696"/>
        <v>0</v>
      </c>
      <c r="AA1537" s="23">
        <f t="shared" si="697"/>
        <v>0</v>
      </c>
      <c r="AB1537" s="23">
        <f t="shared" si="698"/>
        <v>0</v>
      </c>
      <c r="AC1537" s="23">
        <f t="shared" si="699"/>
        <v>0</v>
      </c>
      <c r="AD1537" s="24">
        <f t="shared" si="700"/>
        <v>0</v>
      </c>
      <c r="AE1537" s="25">
        <f>IFERROR(VLOOKUP($B1537,'[1]Market Cap'!$G:$I,2,FALSE),"-")</f>
        <v>2001.2093337599999</v>
      </c>
      <c r="AF1537" s="20">
        <f t="shared" si="701"/>
        <v>0</v>
      </c>
      <c r="AG1537" s="17">
        <f t="shared" si="702"/>
        <v>0</v>
      </c>
      <c r="AH1537" s="17">
        <f t="shared" si="703"/>
        <v>0</v>
      </c>
      <c r="AI1537" s="17" t="str">
        <f t="shared" si="704"/>
        <v>-</v>
      </c>
      <c r="AJ1537" s="26" t="str">
        <f>IFERROR(VLOOKUP($B1537,'[1]Paste Only'!$D:$AM,26,FALSE),"-")</f>
        <v>-</v>
      </c>
      <c r="AK1537" s="26" t="str">
        <f>IFERROR(VLOOKUP($B1537,'[1]Paste Only'!$D:$AM,23,FALSE),"-")</f>
        <v>-</v>
      </c>
      <c r="AL1537" s="26" t="str">
        <f>IFERROR(VLOOKUP($B1537,'[1]Paste Only'!$D:$AM,22,FALSE),"-")</f>
        <v>-</v>
      </c>
      <c r="AM1537" s="21" t="str">
        <f t="shared" si="719"/>
        <v>-</v>
      </c>
      <c r="AN1537" s="21" t="str">
        <f t="shared" si="719"/>
        <v>-</v>
      </c>
      <c r="AO1537" s="21" t="str">
        <f t="shared" si="719"/>
        <v>-</v>
      </c>
      <c r="AP1537" s="27">
        <f t="shared" si="705"/>
        <v>0</v>
      </c>
      <c r="AQ1537" s="27" t="str">
        <f t="shared" si="706"/>
        <v>-</v>
      </c>
      <c r="AR1537" s="27" t="str">
        <f t="shared" si="707"/>
        <v>-</v>
      </c>
      <c r="AS1537" s="27">
        <f t="shared" si="708"/>
        <v>0</v>
      </c>
      <c r="AT1537" s="27">
        <f t="shared" si="709"/>
        <v>0</v>
      </c>
      <c r="AU1537" s="27">
        <f t="shared" si="710"/>
        <v>0</v>
      </c>
      <c r="AV1537" s="21" t="str">
        <f t="shared" si="711"/>
        <v>0</v>
      </c>
      <c r="AW1537" s="27">
        <f t="shared" si="712"/>
        <v>0</v>
      </c>
      <c r="AX1537" s="27" t="str">
        <f t="shared" si="713"/>
        <v>-</v>
      </c>
      <c r="AY1537" s="27" t="str">
        <f t="shared" si="714"/>
        <v>-</v>
      </c>
      <c r="AZ1537" s="21" t="str">
        <f t="shared" si="715"/>
        <v>-</v>
      </c>
      <c r="BA1537" s="21" t="str">
        <f t="shared" si="716"/>
        <v>-</v>
      </c>
      <c r="BB1537" s="28"/>
      <c r="BC1537" s="28"/>
      <c r="BD1537" s="28"/>
      <c r="BE1537" s="28"/>
      <c r="BF1537" s="28"/>
      <c r="BG1537" s="29"/>
      <c r="BH1537" s="29"/>
      <c r="BI1537" s="29"/>
      <c r="BJ1537" s="29"/>
      <c r="BK1537" s="29"/>
    </row>
    <row r="1538" spans="1:64" x14ac:dyDescent="0.25">
      <c r="A1538" s="13" t="s">
        <v>4663</v>
      </c>
      <c r="B1538" s="33" t="s">
        <v>4664</v>
      </c>
      <c r="C1538" s="13" t="s">
        <v>4665</v>
      </c>
      <c r="D1538" s="13" t="str">
        <f>IFERROR(VLOOKUP($B1538,[1]GICS!$C:$D,2,FALSE),"-")</f>
        <v>Industrials</v>
      </c>
      <c r="E1538" s="14">
        <f>IFERROR(IF(VLOOKUP($B1538,'[1]Paste Only'!$D:$AM,4,FALSE)="-",VLOOKUP($B1538,'[1]Market Cap'!$A:$J,10,FALSE),VLOOKUP($B1538,'[1]Paste Only'!$D:$AM,4,FALSE)),"-")</f>
        <v>195.05</v>
      </c>
      <c r="F1538" s="14" t="str">
        <f>IFERROR(VLOOKUP($B1538,'[1]Paste Only'!$D:$AM,5,FALSE),"-")</f>
        <v>-</v>
      </c>
      <c r="G1538" s="15">
        <f>IFERROR(VLOOKUP($B1538,'[1]Paste Only'!$D:$AM,6,FALSE),"-")</f>
        <v>0</v>
      </c>
      <c r="H1538" s="15">
        <f>IFERROR(VLOOKUP($B1538,'[1]Paste Only'!$D:$AM,7,FALSE),"-")</f>
        <v>0</v>
      </c>
      <c r="I1538" s="15">
        <f>IFERROR(VLOOKUP($B1538,'[1]Paste Only'!$D:$AM,8,FALSE),"-")</f>
        <v>0</v>
      </c>
      <c r="J1538" s="34"/>
      <c r="K1538" s="34"/>
      <c r="L1538" s="14">
        <f>IFERROR(VLOOKUP($B1538,'[1]Paste Only'!$D:$AM,12,FALSE),"-")</f>
        <v>0.28000000000000003</v>
      </c>
      <c r="M1538" s="14" t="str">
        <f>IFERROR(VLOOKUP($B1538,'[1]Paste Only'!$D:$AM,15,FALSE),"-")</f>
        <v>-</v>
      </c>
      <c r="N1538" s="30"/>
      <c r="O1538" s="18"/>
      <c r="P1538" s="19">
        <f t="shared" si="717"/>
        <v>0</v>
      </c>
      <c r="Q1538" s="20">
        <f t="shared" si="693"/>
        <v>0</v>
      </c>
      <c r="R1538" s="13">
        <f t="shared" si="694"/>
        <v>0</v>
      </c>
      <c r="S1538" s="13" t="str">
        <f>IFERROR(VLOOKUP($B1538,'[1]Market Cap'!$G:$I,3,FALSE),"-")</f>
        <v>Small Cap</v>
      </c>
      <c r="T1538" s="13"/>
      <c r="U1538" s="13"/>
      <c r="V1538" s="21">
        <f t="shared" si="718"/>
        <v>0</v>
      </c>
      <c r="W1538" s="21">
        <f t="shared" si="718"/>
        <v>0</v>
      </c>
      <c r="X1538" s="21">
        <f t="shared" si="718"/>
        <v>0</v>
      </c>
      <c r="Y1538" s="22">
        <f t="shared" si="695"/>
        <v>0</v>
      </c>
      <c r="Z1538" s="13">
        <f t="shared" si="696"/>
        <v>0</v>
      </c>
      <c r="AA1538" s="23">
        <f t="shared" si="697"/>
        <v>0</v>
      </c>
      <c r="AB1538" s="23">
        <f t="shared" si="698"/>
        <v>0</v>
      </c>
      <c r="AC1538" s="23">
        <f t="shared" si="699"/>
        <v>0</v>
      </c>
      <c r="AD1538" s="24">
        <f t="shared" si="700"/>
        <v>0</v>
      </c>
      <c r="AE1538" s="25">
        <f>IFERROR(VLOOKUP($B1538,'[1]Market Cap'!$G:$I,2,FALSE),"-")</f>
        <v>390.03699884999997</v>
      </c>
      <c r="AF1538" s="20">
        <f t="shared" si="701"/>
        <v>0</v>
      </c>
      <c r="AG1538" s="17">
        <f t="shared" si="702"/>
        <v>0</v>
      </c>
      <c r="AH1538" s="17">
        <f t="shared" si="703"/>
        <v>0</v>
      </c>
      <c r="AI1538" s="17" t="str">
        <f t="shared" si="704"/>
        <v>-</v>
      </c>
      <c r="AJ1538" s="26" t="str">
        <f>IFERROR(VLOOKUP($B1538,'[1]Paste Only'!$D:$AM,26,FALSE),"-")</f>
        <v>-</v>
      </c>
      <c r="AK1538" s="26" t="str">
        <f>IFERROR(VLOOKUP($B1538,'[1]Paste Only'!$D:$AM,23,FALSE),"-")</f>
        <v>-</v>
      </c>
      <c r="AL1538" s="26" t="str">
        <f>IFERROR(VLOOKUP($B1538,'[1]Paste Only'!$D:$AM,22,FALSE),"-")</f>
        <v>-</v>
      </c>
      <c r="AM1538" s="21" t="str">
        <f t="shared" si="719"/>
        <v>-</v>
      </c>
      <c r="AN1538" s="21" t="str">
        <f t="shared" si="719"/>
        <v>-</v>
      </c>
      <c r="AO1538" s="21" t="str">
        <f t="shared" si="719"/>
        <v>-</v>
      </c>
      <c r="AP1538" s="27">
        <f t="shared" si="705"/>
        <v>0</v>
      </c>
      <c r="AQ1538" s="27" t="str">
        <f t="shared" si="706"/>
        <v>-</v>
      </c>
      <c r="AR1538" s="27" t="str">
        <f t="shared" si="707"/>
        <v>-</v>
      </c>
      <c r="AS1538" s="27">
        <f t="shared" si="708"/>
        <v>0</v>
      </c>
      <c r="AT1538" s="27">
        <f t="shared" si="709"/>
        <v>0</v>
      </c>
      <c r="AU1538" s="27">
        <f t="shared" si="710"/>
        <v>0</v>
      </c>
      <c r="AV1538" s="21" t="str">
        <f t="shared" si="711"/>
        <v>0</v>
      </c>
      <c r="AW1538" s="27">
        <f t="shared" si="712"/>
        <v>0</v>
      </c>
      <c r="AX1538" s="27" t="str">
        <f t="shared" si="713"/>
        <v>-</v>
      </c>
      <c r="AY1538" s="27" t="str">
        <f t="shared" si="714"/>
        <v>-</v>
      </c>
      <c r="AZ1538" s="21" t="str">
        <f t="shared" si="715"/>
        <v>-</v>
      </c>
      <c r="BA1538" s="21" t="str">
        <f t="shared" si="716"/>
        <v>-</v>
      </c>
      <c r="BB1538" s="28"/>
      <c r="BC1538" s="28"/>
      <c r="BD1538" s="28"/>
      <c r="BE1538" s="28"/>
      <c r="BF1538" s="28"/>
      <c r="BG1538" s="29"/>
      <c r="BH1538" s="29"/>
      <c r="BI1538" s="29"/>
      <c r="BJ1538" s="29"/>
      <c r="BK1538" s="29"/>
    </row>
    <row r="1539" spans="1:64" x14ac:dyDescent="0.25">
      <c r="A1539" s="13" t="s">
        <v>4666</v>
      </c>
      <c r="B1539" s="33" t="s">
        <v>4667</v>
      </c>
      <c r="C1539" s="13" t="s">
        <v>4668</v>
      </c>
      <c r="D1539" s="13" t="str">
        <f>IFERROR(VLOOKUP($B1539,[1]GICS!$C:$D,2,FALSE),"-")</f>
        <v>Materials</v>
      </c>
      <c r="E1539" s="14">
        <f>IFERROR(IF(VLOOKUP($B1539,'[1]Paste Only'!$D:$AM,4,FALSE)="-",VLOOKUP($B1539,'[1]Market Cap'!$A:$J,10,FALSE),VLOOKUP($B1539,'[1]Paste Only'!$D:$AM,4,FALSE)),"-")</f>
        <v>302.8</v>
      </c>
      <c r="F1539" s="14" t="str">
        <f>IFERROR(VLOOKUP($B1539,'[1]Paste Only'!$D:$AM,5,FALSE),"-")</f>
        <v>-</v>
      </c>
      <c r="G1539" s="15">
        <f>IFERROR(VLOOKUP($B1539,'[1]Paste Only'!$D:$AM,6,FALSE),"-")</f>
        <v>0</v>
      </c>
      <c r="H1539" s="15">
        <f>IFERROR(VLOOKUP($B1539,'[1]Paste Only'!$D:$AM,7,FALSE),"-")</f>
        <v>0</v>
      </c>
      <c r="I1539" s="15">
        <f>IFERROR(VLOOKUP($B1539,'[1]Paste Only'!$D:$AM,8,FALSE),"-")</f>
        <v>0</v>
      </c>
      <c r="J1539" s="34"/>
      <c r="K1539" s="34"/>
      <c r="L1539" s="14">
        <f>IFERROR(VLOOKUP($B1539,'[1]Paste Only'!$D:$AM,12,FALSE),"-")</f>
        <v>8.6300000000000008</v>
      </c>
      <c r="M1539" s="14" t="str">
        <f>IFERROR(VLOOKUP($B1539,'[1]Paste Only'!$D:$AM,15,FALSE),"-")</f>
        <v>-</v>
      </c>
      <c r="N1539" s="30"/>
      <c r="O1539" s="18"/>
      <c r="P1539" s="19">
        <f t="shared" si="717"/>
        <v>0</v>
      </c>
      <c r="Q1539" s="20">
        <f t="shared" ref="Q1539:Q1602" si="720">IFERROR(F1539/E1539-1,0)</f>
        <v>0</v>
      </c>
      <c r="R1539" s="13">
        <f t="shared" ref="R1539:R1602" si="721">SUM(G1539:I1539)</f>
        <v>0</v>
      </c>
      <c r="S1539" s="13" t="str">
        <f>IFERROR(VLOOKUP($B1539,'[1]Market Cap'!$G:$I,3,FALSE),"-")</f>
        <v>Small Cap</v>
      </c>
      <c r="T1539" s="13"/>
      <c r="U1539" s="13"/>
      <c r="V1539" s="21">
        <f t="shared" si="718"/>
        <v>0</v>
      </c>
      <c r="W1539" s="21">
        <f t="shared" si="718"/>
        <v>0</v>
      </c>
      <c r="X1539" s="21">
        <f t="shared" si="718"/>
        <v>0</v>
      </c>
      <c r="Y1539" s="22">
        <f t="shared" ref="Y1539:Y1602" si="722">SUM(V1539:X1539)</f>
        <v>0</v>
      </c>
      <c r="Z1539" s="13">
        <f t="shared" ref="Z1539:Z1602" si="723">IF(AND(Y1539&lt;100%,Y1539&gt;0%),1,0)</f>
        <v>0</v>
      </c>
      <c r="AA1539" s="23">
        <f t="shared" ref="AA1539:AA1602" si="724">V1539*$BO$3</f>
        <v>0</v>
      </c>
      <c r="AB1539" s="23">
        <f t="shared" ref="AB1539:AB1602" si="725">W1539*$BO$4</f>
        <v>0</v>
      </c>
      <c r="AC1539" s="23">
        <f t="shared" ref="AC1539:AC1602" si="726">X1539*$BO$5</f>
        <v>0</v>
      </c>
      <c r="AD1539" s="24">
        <f t="shared" ref="AD1539:AD1602" si="727">SUM(AA1539:AC1539)</f>
        <v>0</v>
      </c>
      <c r="AE1539" s="25">
        <f>IFERROR(VLOOKUP($B1539,'[1]Market Cap'!$G:$I,2,FALSE),"-")</f>
        <v>755.18117124000003</v>
      </c>
      <c r="AF1539" s="20">
        <f t="shared" ref="AF1539:AF1602" si="728">IF(AI1539="Y",Q1539,Q1539*AD1539)</f>
        <v>0</v>
      </c>
      <c r="AG1539" s="17">
        <f t="shared" ref="AG1539:AG1602" si="729">IF(Q1539&lt;0,1,0)</f>
        <v>0</v>
      </c>
      <c r="AH1539" s="17">
        <f t="shared" ref="AH1539:AH1602" si="730">IF(AD1539&lt;0,1,0)</f>
        <v>0</v>
      </c>
      <c r="AI1539" s="17" t="str">
        <f t="shared" ref="AI1539:AI1602" si="731">IF(AG1539+AH1539=2,"Y","-")</f>
        <v>-</v>
      </c>
      <c r="AJ1539" s="26" t="str">
        <f>IFERROR(VLOOKUP($B1539,'[1]Paste Only'!$D:$AM,26,FALSE),"-")</f>
        <v>-</v>
      </c>
      <c r="AK1539" s="26" t="str">
        <f>IFERROR(VLOOKUP($B1539,'[1]Paste Only'!$D:$AM,23,FALSE),"-")</f>
        <v>-</v>
      </c>
      <c r="AL1539" s="26" t="str">
        <f>IFERROR(VLOOKUP($B1539,'[1]Paste Only'!$D:$AM,22,FALSE),"-")</f>
        <v>-</v>
      </c>
      <c r="AM1539" s="21" t="str">
        <f t="shared" si="719"/>
        <v>-</v>
      </c>
      <c r="AN1539" s="21" t="str">
        <f t="shared" si="719"/>
        <v>-</v>
      </c>
      <c r="AO1539" s="21" t="str">
        <f t="shared" si="719"/>
        <v>-</v>
      </c>
      <c r="AP1539" s="27">
        <f t="shared" ref="AP1539:AP1602" si="732">IF(AN1539&lt;$BO$9,F1539,0)</f>
        <v>0</v>
      </c>
      <c r="AQ1539" s="27" t="str">
        <f t="shared" ref="AQ1539:AQ1602" si="733">IF(AO1539&gt;$BO$10,F1539,0)</f>
        <v>-</v>
      </c>
      <c r="AR1539" s="27" t="str">
        <f t="shared" ref="AR1539:AR1602" si="734">IFERROR(IF(AN1539&gt;=$BO$11,F1539*(1+$BR$11),0),"-")</f>
        <v>-</v>
      </c>
      <c r="AS1539" s="27">
        <f t="shared" ref="AS1539:AS1602" si="735">IFERROR(IF(AO1539&lt;=$BO$12,F1539*(1+$BR$12),0),"-")</f>
        <v>0</v>
      </c>
      <c r="AT1539" s="27">
        <f t="shared" ref="AT1539:AT1602" si="736">IFERROR(IF(AND(AN1539&gt;$BO$13,AN1539&lt;$BQ$13),F1539*(1+$BR$13),0),"-")</f>
        <v>0</v>
      </c>
      <c r="AU1539" s="27">
        <f t="shared" ref="AU1539:AU1602" si="737">IFERROR(IF(AND(AO1539&lt;$BO$14,AO1539&gt;$BQ$14),F1539*(1+$BR$14),0),"-")</f>
        <v>0</v>
      </c>
      <c r="AV1539" s="21" t="str">
        <f t="shared" ref="AV1539:AV1602" si="738">IFERROR(G1539/SUM($G1539:$I1539),"0")</f>
        <v>0</v>
      </c>
      <c r="AW1539" s="27">
        <f t="shared" ref="AW1539:AW1602" si="739">IF(AV1539&gt;$BM$17,IF(AS1539=0,AU1539,AS1539),IF(AV1539&lt;$BM$18,IF(AR1539=0,AT1539,AR1539),F1539))</f>
        <v>0</v>
      </c>
      <c r="AX1539" s="27" t="str">
        <f t="shared" ref="AX1539:AX1602" si="740">IF(AW1539=0,F1539,AW1539)</f>
        <v>-</v>
      </c>
      <c r="AY1539" s="27" t="str">
        <f t="shared" ref="AY1539:AY1602" si="741">IF(F1539="-","-",IF(AND(R1539&gt;3,E1539&lt;AL1539),MAX(F1539,AJ1539),IF(F1539&gt;E1539,MIN(F1539,AJ1539),MAX(F1539,AJ1539))))</f>
        <v>-</v>
      </c>
      <c r="AZ1539" s="21" t="str">
        <f t="shared" ref="AZ1539:AZ1602" si="742">IFERROR(AY1539/E1539-1,"-")</f>
        <v>-</v>
      </c>
      <c r="BA1539" s="21" t="str">
        <f t="shared" ref="BA1539:BA1602" si="743">IF(AZ1539="-","-",IF(R1539&lt;3,MIN(AZ1539,30%),AZ1539))</f>
        <v>-</v>
      </c>
      <c r="BB1539" s="28"/>
      <c r="BC1539" s="28"/>
      <c r="BD1539" s="28"/>
      <c r="BE1539" s="28"/>
      <c r="BF1539" s="28"/>
      <c r="BG1539" s="29"/>
      <c r="BH1539" s="29"/>
      <c r="BI1539" s="29"/>
      <c r="BJ1539" s="29"/>
      <c r="BK1539" s="29"/>
    </row>
    <row r="1540" spans="1:64" x14ac:dyDescent="0.25">
      <c r="A1540" s="13" t="s">
        <v>4669</v>
      </c>
      <c r="B1540" s="33" t="s">
        <v>4670</v>
      </c>
      <c r="C1540" s="13" t="s">
        <v>4671</v>
      </c>
      <c r="D1540" s="13" t="str">
        <f>IFERROR(VLOOKUP($B1540,[1]GICS!$C:$D,2,FALSE),"-")</f>
        <v>Energy</v>
      </c>
      <c r="E1540" s="14">
        <f>IFERROR(IF(VLOOKUP($B1540,'[1]Paste Only'!$D:$AM,4,FALSE)="-",VLOOKUP($B1540,'[1]Market Cap'!$A:$J,10,FALSE),VLOOKUP($B1540,'[1]Paste Only'!$D:$AM,4,FALSE)),"-")</f>
        <v>550.70000000000005</v>
      </c>
      <c r="F1540" s="14" t="str">
        <f>IFERROR(VLOOKUP($B1540,'[1]Paste Only'!$D:$AM,5,FALSE),"-")</f>
        <v>-</v>
      </c>
      <c r="G1540" s="15">
        <f>IFERROR(VLOOKUP($B1540,'[1]Paste Only'!$D:$AM,6,FALSE),"-")</f>
        <v>0</v>
      </c>
      <c r="H1540" s="15">
        <f>IFERROR(VLOOKUP($B1540,'[1]Paste Only'!$D:$AM,7,FALSE),"-")</f>
        <v>0</v>
      </c>
      <c r="I1540" s="15">
        <f>IFERROR(VLOOKUP($B1540,'[1]Paste Only'!$D:$AM,8,FALSE),"-")</f>
        <v>0</v>
      </c>
      <c r="J1540" s="34"/>
      <c r="K1540" s="34"/>
      <c r="L1540" s="14">
        <f>IFERROR(VLOOKUP($B1540,'[1]Paste Only'!$D:$AM,12,FALSE),"-")</f>
        <v>48.67</v>
      </c>
      <c r="M1540" s="14" t="str">
        <f>IFERROR(VLOOKUP($B1540,'[1]Paste Only'!$D:$AM,15,FALSE),"-")</f>
        <v>-</v>
      </c>
      <c r="N1540" s="30"/>
      <c r="O1540" s="18"/>
      <c r="P1540" s="19">
        <f t="shared" ref="P1540:P1603" si="744">IF(AND(M1540&lt;0,L1540&lt;0),-(M1540/L1540-1),IF(M1540&gt;L1540,ABS(IFERROR(M1540/L1540-1,0)),IFERROR(M1540/L1540-1,0)))</f>
        <v>0</v>
      </c>
      <c r="Q1540" s="20">
        <f t="shared" si="720"/>
        <v>0</v>
      </c>
      <c r="R1540" s="13">
        <f t="shared" si="721"/>
        <v>0</v>
      </c>
      <c r="S1540" s="13" t="str">
        <f>IFERROR(VLOOKUP($B1540,'[1]Market Cap'!$G:$I,3,FALSE),"-")</f>
        <v>Small Cap</v>
      </c>
      <c r="T1540" s="13"/>
      <c r="U1540" s="13"/>
      <c r="V1540" s="21">
        <f t="shared" si="718"/>
        <v>0</v>
      </c>
      <c r="W1540" s="21">
        <f t="shared" si="718"/>
        <v>0</v>
      </c>
      <c r="X1540" s="21">
        <f t="shared" si="718"/>
        <v>0</v>
      </c>
      <c r="Y1540" s="22">
        <f t="shared" si="722"/>
        <v>0</v>
      </c>
      <c r="Z1540" s="13">
        <f t="shared" si="723"/>
        <v>0</v>
      </c>
      <c r="AA1540" s="23">
        <f t="shared" si="724"/>
        <v>0</v>
      </c>
      <c r="AB1540" s="23">
        <f t="shared" si="725"/>
        <v>0</v>
      </c>
      <c r="AC1540" s="23">
        <f t="shared" si="726"/>
        <v>0</v>
      </c>
      <c r="AD1540" s="24">
        <f t="shared" si="727"/>
        <v>0</v>
      </c>
      <c r="AE1540" s="25">
        <f>IFERROR(VLOOKUP($B1540,'[1]Market Cap'!$G:$I,2,FALSE),"-")</f>
        <v>837.06399999999996</v>
      </c>
      <c r="AF1540" s="20">
        <f t="shared" si="728"/>
        <v>0</v>
      </c>
      <c r="AG1540" s="17">
        <f t="shared" si="729"/>
        <v>0</v>
      </c>
      <c r="AH1540" s="17">
        <f t="shared" si="730"/>
        <v>0</v>
      </c>
      <c r="AI1540" s="17" t="str">
        <f t="shared" si="731"/>
        <v>-</v>
      </c>
      <c r="AJ1540" s="26" t="str">
        <f>IFERROR(VLOOKUP($B1540,'[1]Paste Only'!$D:$AM,26,FALSE),"-")</f>
        <v>-</v>
      </c>
      <c r="AK1540" s="26" t="str">
        <f>IFERROR(VLOOKUP($B1540,'[1]Paste Only'!$D:$AM,23,FALSE),"-")</f>
        <v>-</v>
      </c>
      <c r="AL1540" s="26" t="str">
        <f>IFERROR(VLOOKUP($B1540,'[1]Paste Only'!$D:$AM,22,FALSE),"-")</f>
        <v>-</v>
      </c>
      <c r="AM1540" s="21" t="str">
        <f t="shared" si="719"/>
        <v>-</v>
      </c>
      <c r="AN1540" s="21" t="str">
        <f t="shared" si="719"/>
        <v>-</v>
      </c>
      <c r="AO1540" s="21" t="str">
        <f t="shared" si="719"/>
        <v>-</v>
      </c>
      <c r="AP1540" s="27">
        <f t="shared" si="732"/>
        <v>0</v>
      </c>
      <c r="AQ1540" s="27" t="str">
        <f t="shared" si="733"/>
        <v>-</v>
      </c>
      <c r="AR1540" s="27" t="str">
        <f t="shared" si="734"/>
        <v>-</v>
      </c>
      <c r="AS1540" s="27">
        <f t="shared" si="735"/>
        <v>0</v>
      </c>
      <c r="AT1540" s="27">
        <f t="shared" si="736"/>
        <v>0</v>
      </c>
      <c r="AU1540" s="27">
        <f t="shared" si="737"/>
        <v>0</v>
      </c>
      <c r="AV1540" s="21" t="str">
        <f t="shared" si="738"/>
        <v>0</v>
      </c>
      <c r="AW1540" s="27">
        <f t="shared" si="739"/>
        <v>0</v>
      </c>
      <c r="AX1540" s="27" t="str">
        <f t="shared" si="740"/>
        <v>-</v>
      </c>
      <c r="AY1540" s="27" t="str">
        <f t="shared" si="741"/>
        <v>-</v>
      </c>
      <c r="AZ1540" s="21" t="str">
        <f t="shared" si="742"/>
        <v>-</v>
      </c>
      <c r="BA1540" s="21" t="str">
        <f t="shared" si="743"/>
        <v>-</v>
      </c>
      <c r="BB1540" s="28"/>
      <c r="BC1540" s="28"/>
      <c r="BD1540" s="28"/>
      <c r="BE1540" s="28"/>
      <c r="BF1540" s="28"/>
      <c r="BG1540" s="29"/>
      <c r="BH1540" s="29"/>
      <c r="BI1540" s="29"/>
      <c r="BJ1540" s="29"/>
      <c r="BK1540" s="29"/>
    </row>
    <row r="1541" spans="1:64" x14ac:dyDescent="0.25">
      <c r="A1541" s="13" t="s">
        <v>4672</v>
      </c>
      <c r="B1541" s="33" t="s">
        <v>4673</v>
      </c>
      <c r="C1541" s="13" t="s">
        <v>4674</v>
      </c>
      <c r="D1541" s="13" t="str">
        <f>IFERROR(VLOOKUP($B1541,[1]GICS!$C:$D,2,FALSE),"-")</f>
        <v>Industrials</v>
      </c>
      <c r="E1541" s="14">
        <f>IFERROR(IF(VLOOKUP($B1541,'[1]Paste Only'!$D:$AM,4,FALSE)="-",VLOOKUP($B1541,'[1]Market Cap'!$A:$J,10,FALSE),VLOOKUP($B1541,'[1]Paste Only'!$D:$AM,4,FALSE)),"-")</f>
        <v>0</v>
      </c>
      <c r="F1541" s="14" t="str">
        <f>IFERROR(VLOOKUP($B1541,'[1]Paste Only'!$D:$AM,5,FALSE),"-")</f>
        <v>-</v>
      </c>
      <c r="G1541" s="15">
        <f>IFERROR(VLOOKUP($B1541,'[1]Paste Only'!$D:$AM,6,FALSE),"-")</f>
        <v>0</v>
      </c>
      <c r="H1541" s="15">
        <f>IFERROR(VLOOKUP($B1541,'[1]Paste Only'!$D:$AM,7,FALSE),"-")</f>
        <v>0</v>
      </c>
      <c r="I1541" s="15">
        <f>IFERROR(VLOOKUP($B1541,'[1]Paste Only'!$D:$AM,8,FALSE),"-")</f>
        <v>0</v>
      </c>
      <c r="J1541" s="34"/>
      <c r="K1541" s="34"/>
      <c r="L1541" s="14" t="str">
        <f>IFERROR(VLOOKUP($B1541,'[1]Paste Only'!$D:$AM,12,FALSE),"-")</f>
        <v>-</v>
      </c>
      <c r="M1541" s="14" t="str">
        <f>IFERROR(VLOOKUP($B1541,'[1]Paste Only'!$D:$AM,15,FALSE),"-")</f>
        <v>-</v>
      </c>
      <c r="N1541" s="30"/>
      <c r="O1541" s="18"/>
      <c r="P1541" s="19">
        <f t="shared" si="744"/>
        <v>0</v>
      </c>
      <c r="Q1541" s="20">
        <f t="shared" si="720"/>
        <v>0</v>
      </c>
      <c r="R1541" s="13">
        <f t="shared" si="721"/>
        <v>0</v>
      </c>
      <c r="S1541" s="13" t="str">
        <f>IFERROR(VLOOKUP($B1541,'[1]Market Cap'!$G:$I,3,FALSE),"-")</f>
        <v>Small Cap</v>
      </c>
      <c r="T1541" s="13"/>
      <c r="U1541" s="13"/>
      <c r="V1541" s="21">
        <f t="shared" si="718"/>
        <v>0</v>
      </c>
      <c r="W1541" s="21">
        <f t="shared" si="718"/>
        <v>0</v>
      </c>
      <c r="X1541" s="21">
        <f t="shared" si="718"/>
        <v>0</v>
      </c>
      <c r="Y1541" s="22">
        <f t="shared" si="722"/>
        <v>0</v>
      </c>
      <c r="Z1541" s="13">
        <f t="shared" si="723"/>
        <v>0</v>
      </c>
      <c r="AA1541" s="23">
        <f t="shared" si="724"/>
        <v>0</v>
      </c>
      <c r="AB1541" s="23">
        <f t="shared" si="725"/>
        <v>0</v>
      </c>
      <c r="AC1541" s="23">
        <f t="shared" si="726"/>
        <v>0</v>
      </c>
      <c r="AD1541" s="24">
        <f t="shared" si="727"/>
        <v>0</v>
      </c>
      <c r="AE1541" s="25">
        <f>IFERROR(VLOOKUP($B1541,'[1]Market Cap'!$G:$I,2,FALSE),"-")</f>
        <v>281.0588702</v>
      </c>
      <c r="AF1541" s="20">
        <f t="shared" si="728"/>
        <v>0</v>
      </c>
      <c r="AG1541" s="17">
        <f t="shared" si="729"/>
        <v>0</v>
      </c>
      <c r="AH1541" s="17">
        <f t="shared" si="730"/>
        <v>0</v>
      </c>
      <c r="AI1541" s="17" t="str">
        <f t="shared" si="731"/>
        <v>-</v>
      </c>
      <c r="AJ1541" s="26" t="str">
        <f>IFERROR(VLOOKUP($B1541,'[1]Paste Only'!$D:$AM,26,FALSE),"-")</f>
        <v>-</v>
      </c>
      <c r="AK1541" s="26" t="str">
        <f>IFERROR(VLOOKUP($B1541,'[1]Paste Only'!$D:$AM,23,FALSE),"-")</f>
        <v>-</v>
      </c>
      <c r="AL1541" s="26" t="str">
        <f>IFERROR(VLOOKUP($B1541,'[1]Paste Only'!$D:$AM,22,FALSE),"-")</f>
        <v>-</v>
      </c>
      <c r="AM1541" s="21" t="str">
        <f t="shared" si="719"/>
        <v>-</v>
      </c>
      <c r="AN1541" s="21" t="str">
        <f t="shared" si="719"/>
        <v>-</v>
      </c>
      <c r="AO1541" s="21" t="str">
        <f t="shared" si="719"/>
        <v>-</v>
      </c>
      <c r="AP1541" s="27">
        <f t="shared" si="732"/>
        <v>0</v>
      </c>
      <c r="AQ1541" s="27" t="str">
        <f t="shared" si="733"/>
        <v>-</v>
      </c>
      <c r="AR1541" s="27" t="str">
        <f t="shared" si="734"/>
        <v>-</v>
      </c>
      <c r="AS1541" s="27">
        <f t="shared" si="735"/>
        <v>0</v>
      </c>
      <c r="AT1541" s="27">
        <f t="shared" si="736"/>
        <v>0</v>
      </c>
      <c r="AU1541" s="27">
        <f t="shared" si="737"/>
        <v>0</v>
      </c>
      <c r="AV1541" s="21" t="str">
        <f t="shared" si="738"/>
        <v>0</v>
      </c>
      <c r="AW1541" s="27">
        <f t="shared" si="739"/>
        <v>0</v>
      </c>
      <c r="AX1541" s="27" t="str">
        <f t="shared" si="740"/>
        <v>-</v>
      </c>
      <c r="AY1541" s="27" t="str">
        <f t="shared" si="741"/>
        <v>-</v>
      </c>
      <c r="AZ1541" s="21" t="str">
        <f t="shared" si="742"/>
        <v>-</v>
      </c>
      <c r="BA1541" s="21" t="str">
        <f t="shared" si="743"/>
        <v>-</v>
      </c>
      <c r="BB1541" s="28"/>
      <c r="BC1541" s="28"/>
      <c r="BD1541" s="28"/>
      <c r="BE1541" s="28"/>
      <c r="BF1541" s="28"/>
      <c r="BG1541" s="29"/>
      <c r="BH1541" s="29"/>
      <c r="BI1541" s="29"/>
      <c r="BJ1541" s="29"/>
      <c r="BK1541" s="29"/>
    </row>
    <row r="1542" spans="1:64" x14ac:dyDescent="0.25">
      <c r="A1542" s="13" t="s">
        <v>4675</v>
      </c>
      <c r="B1542" s="33" t="s">
        <v>4676</v>
      </c>
      <c r="C1542" s="13" t="s">
        <v>4677</v>
      </c>
      <c r="D1542" s="13" t="str">
        <f>IFERROR(VLOOKUP($B1542,[1]GICS!$C:$D,2,FALSE),"-")</f>
        <v>Information Technology</v>
      </c>
      <c r="E1542" s="14" t="str">
        <f>IFERROR(IF(VLOOKUP($B1542,'[1]Paste Only'!$D:$AM,4,FALSE)="-",VLOOKUP($B1542,'[1]Market Cap'!$A:$J,10,FALSE),VLOOKUP($B1542,'[1]Paste Only'!$D:$AM,4,FALSE)),"-")</f>
        <v>-</v>
      </c>
      <c r="F1542" s="14" t="str">
        <f>IFERROR(VLOOKUP($B1542,'[1]Paste Only'!$D:$AM,5,FALSE),"-")</f>
        <v>-</v>
      </c>
      <c r="G1542" s="15">
        <f>IFERROR(VLOOKUP($B1542,'[1]Paste Only'!$D:$AM,6,FALSE),"-")</f>
        <v>0</v>
      </c>
      <c r="H1542" s="15">
        <f>IFERROR(VLOOKUP($B1542,'[1]Paste Only'!$D:$AM,7,FALSE),"-")</f>
        <v>0</v>
      </c>
      <c r="I1542" s="15">
        <f>IFERROR(VLOOKUP($B1542,'[1]Paste Only'!$D:$AM,8,FALSE),"-")</f>
        <v>0</v>
      </c>
      <c r="J1542" s="34"/>
      <c r="K1542" s="34"/>
      <c r="L1542" s="14">
        <f>IFERROR(VLOOKUP($B1542,'[1]Paste Only'!$D:$AM,12,FALSE),"-")</f>
        <v>23.65836242</v>
      </c>
      <c r="M1542" s="14" t="str">
        <f>IFERROR(VLOOKUP($B1542,'[1]Paste Only'!$D:$AM,15,FALSE),"-")</f>
        <v>-</v>
      </c>
      <c r="N1542" s="30"/>
      <c r="O1542" s="18"/>
      <c r="P1542" s="19">
        <f t="shared" si="744"/>
        <v>0</v>
      </c>
      <c r="Q1542" s="20">
        <f t="shared" si="720"/>
        <v>0</v>
      </c>
      <c r="R1542" s="13">
        <f t="shared" si="721"/>
        <v>0</v>
      </c>
      <c r="S1542" s="13" t="str">
        <f>IFERROR(VLOOKUP($B1542,'[1]Market Cap'!$G:$I,3,FALSE),"-")</f>
        <v>-</v>
      </c>
      <c r="T1542" s="13"/>
      <c r="U1542" s="13"/>
      <c r="V1542" s="21">
        <f t="shared" si="718"/>
        <v>0</v>
      </c>
      <c r="W1542" s="21">
        <f t="shared" si="718"/>
        <v>0</v>
      </c>
      <c r="X1542" s="21">
        <f t="shared" si="718"/>
        <v>0</v>
      </c>
      <c r="Y1542" s="22">
        <f t="shared" si="722"/>
        <v>0</v>
      </c>
      <c r="Z1542" s="13">
        <f t="shared" si="723"/>
        <v>0</v>
      </c>
      <c r="AA1542" s="23">
        <f t="shared" si="724"/>
        <v>0</v>
      </c>
      <c r="AB1542" s="23">
        <f t="shared" si="725"/>
        <v>0</v>
      </c>
      <c r="AC1542" s="23">
        <f t="shared" si="726"/>
        <v>0</v>
      </c>
      <c r="AD1542" s="24">
        <f t="shared" si="727"/>
        <v>0</v>
      </c>
      <c r="AE1542" s="25" t="str">
        <f>IFERROR(VLOOKUP($B1542,'[1]Market Cap'!$G:$I,2,FALSE),"-")</f>
        <v>-</v>
      </c>
      <c r="AF1542" s="20">
        <f t="shared" si="728"/>
        <v>0</v>
      </c>
      <c r="AG1542" s="17">
        <f t="shared" si="729"/>
        <v>0</v>
      </c>
      <c r="AH1542" s="17">
        <f t="shared" si="730"/>
        <v>0</v>
      </c>
      <c r="AI1542" s="17" t="str">
        <f t="shared" si="731"/>
        <v>-</v>
      </c>
      <c r="AJ1542" s="26" t="str">
        <f>IFERROR(VLOOKUP($B1542,'[1]Paste Only'!$D:$AM,26,FALSE),"-")</f>
        <v>-</v>
      </c>
      <c r="AK1542" s="26" t="str">
        <f>IFERROR(VLOOKUP($B1542,'[1]Paste Only'!$D:$AM,23,FALSE),"-")</f>
        <v>-</v>
      </c>
      <c r="AL1542" s="26" t="str">
        <f>IFERROR(VLOOKUP($B1542,'[1]Paste Only'!$D:$AM,22,FALSE),"-")</f>
        <v>-</v>
      </c>
      <c r="AM1542" s="21" t="str">
        <f t="shared" si="719"/>
        <v>-</v>
      </c>
      <c r="AN1542" s="21" t="str">
        <f t="shared" si="719"/>
        <v>-</v>
      </c>
      <c r="AO1542" s="21" t="str">
        <f t="shared" si="719"/>
        <v>-</v>
      </c>
      <c r="AP1542" s="27">
        <f t="shared" si="732"/>
        <v>0</v>
      </c>
      <c r="AQ1542" s="27" t="str">
        <f t="shared" si="733"/>
        <v>-</v>
      </c>
      <c r="AR1542" s="27" t="str">
        <f t="shared" si="734"/>
        <v>-</v>
      </c>
      <c r="AS1542" s="27">
        <f t="shared" si="735"/>
        <v>0</v>
      </c>
      <c r="AT1542" s="27">
        <f t="shared" si="736"/>
        <v>0</v>
      </c>
      <c r="AU1542" s="27">
        <f t="shared" si="737"/>
        <v>0</v>
      </c>
      <c r="AV1542" s="21" t="str">
        <f t="shared" si="738"/>
        <v>0</v>
      </c>
      <c r="AW1542" s="27">
        <f t="shared" si="739"/>
        <v>0</v>
      </c>
      <c r="AX1542" s="27" t="str">
        <f t="shared" si="740"/>
        <v>-</v>
      </c>
      <c r="AY1542" s="27" t="str">
        <f t="shared" si="741"/>
        <v>-</v>
      </c>
      <c r="AZ1542" s="21" t="str">
        <f t="shared" si="742"/>
        <v>-</v>
      </c>
      <c r="BA1542" s="21" t="str">
        <f t="shared" si="743"/>
        <v>-</v>
      </c>
      <c r="BB1542" s="28"/>
      <c r="BC1542" s="28"/>
      <c r="BD1542" s="28"/>
      <c r="BE1542" s="28"/>
      <c r="BF1542" s="28"/>
      <c r="BG1542" s="29"/>
      <c r="BH1542" s="29"/>
      <c r="BI1542" s="29"/>
      <c r="BJ1542" s="29"/>
      <c r="BK1542" s="29"/>
    </row>
    <row r="1543" spans="1:64" x14ac:dyDescent="0.25">
      <c r="A1543" s="13" t="s">
        <v>4678</v>
      </c>
      <c r="B1543" s="33" t="s">
        <v>4679</v>
      </c>
      <c r="C1543" s="13" t="s">
        <v>4680</v>
      </c>
      <c r="D1543" s="13" t="str">
        <f>IFERROR(VLOOKUP($B1543,[1]GICS!$C:$D,2,FALSE),"-")</f>
        <v>Information Technology</v>
      </c>
      <c r="E1543" s="14">
        <f>IFERROR(IF(VLOOKUP($B1543,'[1]Paste Only'!$D:$AM,4,FALSE)="-",VLOOKUP($B1543,'[1]Market Cap'!$A:$J,10,FALSE),VLOOKUP($B1543,'[1]Paste Only'!$D:$AM,4,FALSE)),"-")</f>
        <v>164.8</v>
      </c>
      <c r="F1543" s="14" t="str">
        <f>IFERROR(VLOOKUP($B1543,'[1]Paste Only'!$D:$AM,5,FALSE),"-")</f>
        <v>-</v>
      </c>
      <c r="G1543" s="15">
        <f>IFERROR(VLOOKUP($B1543,'[1]Paste Only'!$D:$AM,6,FALSE),"-")</f>
        <v>0</v>
      </c>
      <c r="H1543" s="15">
        <f>IFERROR(VLOOKUP($B1543,'[1]Paste Only'!$D:$AM,7,FALSE),"-")</f>
        <v>0</v>
      </c>
      <c r="I1543" s="15">
        <f>IFERROR(VLOOKUP($B1543,'[1]Paste Only'!$D:$AM,8,FALSE),"-")</f>
        <v>0</v>
      </c>
      <c r="J1543" s="34"/>
      <c r="K1543" s="34"/>
      <c r="L1543" s="14">
        <f>IFERROR(VLOOKUP($B1543,'[1]Paste Only'!$D:$AM,12,FALSE),"-")</f>
        <v>1.63</v>
      </c>
      <c r="M1543" s="14" t="str">
        <f>IFERROR(VLOOKUP($B1543,'[1]Paste Only'!$D:$AM,15,FALSE),"-")</f>
        <v>-</v>
      </c>
      <c r="N1543" s="30"/>
      <c r="O1543" s="18"/>
      <c r="P1543" s="19">
        <f t="shared" si="744"/>
        <v>0</v>
      </c>
      <c r="Q1543" s="20">
        <f t="shared" si="720"/>
        <v>0</v>
      </c>
      <c r="R1543" s="13">
        <f t="shared" si="721"/>
        <v>0</v>
      </c>
      <c r="S1543" s="13" t="str">
        <f>IFERROR(VLOOKUP($B1543,'[1]Market Cap'!$G:$I,3,FALSE),"-")</f>
        <v>Small Cap</v>
      </c>
      <c r="T1543" s="13"/>
      <c r="U1543" s="13"/>
      <c r="V1543" s="21">
        <f t="shared" si="718"/>
        <v>0</v>
      </c>
      <c r="W1543" s="21">
        <f t="shared" si="718"/>
        <v>0</v>
      </c>
      <c r="X1543" s="21">
        <f t="shared" si="718"/>
        <v>0</v>
      </c>
      <c r="Y1543" s="22">
        <f t="shared" si="722"/>
        <v>0</v>
      </c>
      <c r="Z1543" s="13">
        <f t="shared" si="723"/>
        <v>0</v>
      </c>
      <c r="AA1543" s="23">
        <f t="shared" si="724"/>
        <v>0</v>
      </c>
      <c r="AB1543" s="23">
        <f t="shared" si="725"/>
        <v>0</v>
      </c>
      <c r="AC1543" s="23">
        <f t="shared" si="726"/>
        <v>0</v>
      </c>
      <c r="AD1543" s="24">
        <f t="shared" si="727"/>
        <v>0</v>
      </c>
      <c r="AE1543" s="25">
        <f>IFERROR(VLOOKUP($B1543,'[1]Market Cap'!$G:$I,2,FALSE),"-")</f>
        <v>494.4</v>
      </c>
      <c r="AF1543" s="20">
        <f t="shared" si="728"/>
        <v>0</v>
      </c>
      <c r="AG1543" s="17">
        <f t="shared" si="729"/>
        <v>0</v>
      </c>
      <c r="AH1543" s="17">
        <f t="shared" si="730"/>
        <v>0</v>
      </c>
      <c r="AI1543" s="17" t="str">
        <f t="shared" si="731"/>
        <v>-</v>
      </c>
      <c r="AJ1543" s="26" t="str">
        <f>IFERROR(VLOOKUP($B1543,'[1]Paste Only'!$D:$AM,26,FALSE),"-")</f>
        <v>-</v>
      </c>
      <c r="AK1543" s="26" t="str">
        <f>IFERROR(VLOOKUP($B1543,'[1]Paste Only'!$D:$AM,23,FALSE),"-")</f>
        <v>-</v>
      </c>
      <c r="AL1543" s="26" t="str">
        <f>IFERROR(VLOOKUP($B1543,'[1]Paste Only'!$D:$AM,22,FALSE),"-")</f>
        <v>-</v>
      </c>
      <c r="AM1543" s="21" t="str">
        <f t="shared" si="719"/>
        <v>-</v>
      </c>
      <c r="AN1543" s="21" t="str">
        <f t="shared" si="719"/>
        <v>-</v>
      </c>
      <c r="AO1543" s="21" t="str">
        <f t="shared" si="719"/>
        <v>-</v>
      </c>
      <c r="AP1543" s="27">
        <f t="shared" si="732"/>
        <v>0</v>
      </c>
      <c r="AQ1543" s="27" t="str">
        <f t="shared" si="733"/>
        <v>-</v>
      </c>
      <c r="AR1543" s="27" t="str">
        <f t="shared" si="734"/>
        <v>-</v>
      </c>
      <c r="AS1543" s="27">
        <f t="shared" si="735"/>
        <v>0</v>
      </c>
      <c r="AT1543" s="27">
        <f t="shared" si="736"/>
        <v>0</v>
      </c>
      <c r="AU1543" s="27">
        <f t="shared" si="737"/>
        <v>0</v>
      </c>
      <c r="AV1543" s="21" t="str">
        <f t="shared" si="738"/>
        <v>0</v>
      </c>
      <c r="AW1543" s="27">
        <f t="shared" si="739"/>
        <v>0</v>
      </c>
      <c r="AX1543" s="27" t="str">
        <f t="shared" si="740"/>
        <v>-</v>
      </c>
      <c r="AY1543" s="27" t="str">
        <f t="shared" si="741"/>
        <v>-</v>
      </c>
      <c r="AZ1543" s="21" t="str">
        <f t="shared" si="742"/>
        <v>-</v>
      </c>
      <c r="BA1543" s="21" t="str">
        <f t="shared" si="743"/>
        <v>-</v>
      </c>
      <c r="BB1543" s="28"/>
      <c r="BC1543" s="28"/>
      <c r="BD1543" s="28"/>
      <c r="BE1543" s="28"/>
      <c r="BF1543" s="28"/>
      <c r="BG1543" s="29"/>
      <c r="BH1543" s="29"/>
      <c r="BI1543" s="29"/>
      <c r="BJ1543" s="29"/>
      <c r="BK1543" s="29"/>
    </row>
    <row r="1544" spans="1:64" x14ac:dyDescent="0.25">
      <c r="A1544" s="13" t="s">
        <v>4681</v>
      </c>
      <c r="B1544" s="33" t="s">
        <v>4682</v>
      </c>
      <c r="C1544" s="13" t="s">
        <v>4683</v>
      </c>
      <c r="D1544" s="13" t="str">
        <f>IFERROR(VLOOKUP($B1544,[1]GICS!$C:$D,2,FALSE),"-")</f>
        <v>Health Care</v>
      </c>
      <c r="E1544" s="14">
        <f>IFERROR(IF(VLOOKUP($B1544,'[1]Paste Only'!$D:$AM,4,FALSE)="-",VLOOKUP($B1544,'[1]Market Cap'!$A:$J,10,FALSE),VLOOKUP($B1544,'[1]Paste Only'!$D:$AM,4,FALSE)),"-")</f>
        <v>15.76</v>
      </c>
      <c r="F1544" s="14" t="str">
        <f>IFERROR(VLOOKUP($B1544,'[1]Paste Only'!$D:$AM,5,FALSE),"-")</f>
        <v>-</v>
      </c>
      <c r="G1544" s="15">
        <f>IFERROR(VLOOKUP($B1544,'[1]Paste Only'!$D:$AM,6,FALSE),"-")</f>
        <v>0</v>
      </c>
      <c r="H1544" s="15">
        <f>IFERROR(VLOOKUP($B1544,'[1]Paste Only'!$D:$AM,7,FALSE),"-")</f>
        <v>0</v>
      </c>
      <c r="I1544" s="15">
        <f>IFERROR(VLOOKUP($B1544,'[1]Paste Only'!$D:$AM,8,FALSE),"-")</f>
        <v>0</v>
      </c>
      <c r="J1544" s="34"/>
      <c r="K1544" s="34"/>
      <c r="L1544" s="14">
        <f>IFERROR(VLOOKUP($B1544,'[1]Paste Only'!$D:$AM,12,FALSE),"-")</f>
        <v>-8.02</v>
      </c>
      <c r="M1544" s="14" t="str">
        <f>IFERROR(VLOOKUP($B1544,'[1]Paste Only'!$D:$AM,15,FALSE),"-")</f>
        <v>-</v>
      </c>
      <c r="N1544" s="30"/>
      <c r="O1544" s="18"/>
      <c r="P1544" s="19">
        <f t="shared" si="744"/>
        <v>0</v>
      </c>
      <c r="Q1544" s="20">
        <f t="shared" si="720"/>
        <v>0</v>
      </c>
      <c r="R1544" s="13">
        <f t="shared" si="721"/>
        <v>0</v>
      </c>
      <c r="S1544" s="13" t="str">
        <f>IFERROR(VLOOKUP($B1544,'[1]Market Cap'!$G:$I,3,FALSE),"-")</f>
        <v>Small Cap</v>
      </c>
      <c r="T1544" s="13"/>
      <c r="U1544" s="13"/>
      <c r="V1544" s="21">
        <f t="shared" si="718"/>
        <v>0</v>
      </c>
      <c r="W1544" s="21">
        <f t="shared" si="718"/>
        <v>0</v>
      </c>
      <c r="X1544" s="21">
        <f t="shared" si="718"/>
        <v>0</v>
      </c>
      <c r="Y1544" s="22">
        <f t="shared" si="722"/>
        <v>0</v>
      </c>
      <c r="Z1544" s="13">
        <f t="shared" si="723"/>
        <v>0</v>
      </c>
      <c r="AA1544" s="23">
        <f t="shared" si="724"/>
        <v>0</v>
      </c>
      <c r="AB1544" s="23">
        <f t="shared" si="725"/>
        <v>0</v>
      </c>
      <c r="AC1544" s="23">
        <f t="shared" si="726"/>
        <v>0</v>
      </c>
      <c r="AD1544" s="24">
        <f t="shared" si="727"/>
        <v>0</v>
      </c>
      <c r="AE1544" s="25">
        <f>IFERROR(VLOOKUP($B1544,'[1]Market Cap'!$G:$I,2,FALSE),"-")</f>
        <v>353.43528872000002</v>
      </c>
      <c r="AF1544" s="20">
        <f t="shared" si="728"/>
        <v>0</v>
      </c>
      <c r="AG1544" s="17">
        <f t="shared" si="729"/>
        <v>0</v>
      </c>
      <c r="AH1544" s="17">
        <f t="shared" si="730"/>
        <v>0</v>
      </c>
      <c r="AI1544" s="17" t="str">
        <f t="shared" si="731"/>
        <v>-</v>
      </c>
      <c r="AJ1544" s="26" t="str">
        <f>IFERROR(VLOOKUP($B1544,'[1]Paste Only'!$D:$AM,26,FALSE),"-")</f>
        <v>-</v>
      </c>
      <c r="AK1544" s="26" t="str">
        <f>IFERROR(VLOOKUP($B1544,'[1]Paste Only'!$D:$AM,23,FALSE),"-")</f>
        <v>-</v>
      </c>
      <c r="AL1544" s="26" t="str">
        <f>IFERROR(VLOOKUP($B1544,'[1]Paste Only'!$D:$AM,22,FALSE),"-")</f>
        <v>-</v>
      </c>
      <c r="AM1544" s="21" t="str">
        <f t="shared" si="719"/>
        <v>-</v>
      </c>
      <c r="AN1544" s="21" t="str">
        <f t="shared" si="719"/>
        <v>-</v>
      </c>
      <c r="AO1544" s="21" t="str">
        <f t="shared" si="719"/>
        <v>-</v>
      </c>
      <c r="AP1544" s="27">
        <f t="shared" si="732"/>
        <v>0</v>
      </c>
      <c r="AQ1544" s="27" t="str">
        <f t="shared" si="733"/>
        <v>-</v>
      </c>
      <c r="AR1544" s="27" t="str">
        <f t="shared" si="734"/>
        <v>-</v>
      </c>
      <c r="AS1544" s="27">
        <f t="shared" si="735"/>
        <v>0</v>
      </c>
      <c r="AT1544" s="27">
        <f t="shared" si="736"/>
        <v>0</v>
      </c>
      <c r="AU1544" s="27">
        <f t="shared" si="737"/>
        <v>0</v>
      </c>
      <c r="AV1544" s="21" t="str">
        <f t="shared" si="738"/>
        <v>0</v>
      </c>
      <c r="AW1544" s="27">
        <f t="shared" si="739"/>
        <v>0</v>
      </c>
      <c r="AX1544" s="27" t="str">
        <f t="shared" si="740"/>
        <v>-</v>
      </c>
      <c r="AY1544" s="27" t="str">
        <f t="shared" si="741"/>
        <v>-</v>
      </c>
      <c r="AZ1544" s="21" t="str">
        <f t="shared" si="742"/>
        <v>-</v>
      </c>
      <c r="BA1544" s="21" t="str">
        <f t="shared" si="743"/>
        <v>-</v>
      </c>
      <c r="BB1544" s="28"/>
      <c r="BC1544" s="28"/>
      <c r="BD1544" s="28"/>
      <c r="BE1544" s="28"/>
      <c r="BF1544" s="28"/>
      <c r="BG1544" s="29"/>
      <c r="BH1544" s="29"/>
      <c r="BI1544" s="29"/>
      <c r="BJ1544" s="29"/>
      <c r="BK1544" s="29"/>
    </row>
    <row r="1545" spans="1:64" x14ac:dyDescent="0.25">
      <c r="A1545" s="13" t="s">
        <v>4684</v>
      </c>
      <c r="B1545" s="33" t="s">
        <v>4685</v>
      </c>
      <c r="C1545" s="13" t="s">
        <v>4686</v>
      </c>
      <c r="D1545" s="13" t="str">
        <f>IFERROR(VLOOKUP($B1545,[1]GICS!$C:$D,2,FALSE),"-")</f>
        <v>Materials</v>
      </c>
      <c r="E1545" s="14">
        <f>IFERROR(IF(VLOOKUP($B1545,'[1]Paste Only'!$D:$AM,4,FALSE)="-",VLOOKUP($B1545,'[1]Market Cap'!$A:$J,10,FALSE),VLOOKUP($B1545,'[1]Paste Only'!$D:$AM,4,FALSE)),"-")</f>
        <v>457.45</v>
      </c>
      <c r="F1545" s="14" t="str">
        <f>IFERROR(VLOOKUP($B1545,'[1]Paste Only'!$D:$AM,5,FALSE),"-")</f>
        <v>-</v>
      </c>
      <c r="G1545" s="15">
        <f>IFERROR(VLOOKUP($B1545,'[1]Paste Only'!$D:$AM,6,FALSE),"-")</f>
        <v>0</v>
      </c>
      <c r="H1545" s="15">
        <f>IFERROR(VLOOKUP($B1545,'[1]Paste Only'!$D:$AM,7,FALSE),"-")</f>
        <v>0</v>
      </c>
      <c r="I1545" s="15">
        <f>IFERROR(VLOOKUP($B1545,'[1]Paste Only'!$D:$AM,8,FALSE),"-")</f>
        <v>0</v>
      </c>
      <c r="J1545" s="34"/>
      <c r="K1545" s="34"/>
      <c r="L1545" s="14">
        <f>IFERROR(VLOOKUP($B1545,'[1]Paste Only'!$D:$AM,12,FALSE),"-")</f>
        <v>-24.07</v>
      </c>
      <c r="M1545" s="14" t="str">
        <f>IFERROR(VLOOKUP($B1545,'[1]Paste Only'!$D:$AM,15,FALSE),"-")</f>
        <v>-</v>
      </c>
      <c r="N1545" s="30"/>
      <c r="O1545" s="18"/>
      <c r="P1545" s="19">
        <f t="shared" si="744"/>
        <v>0</v>
      </c>
      <c r="Q1545" s="20">
        <f t="shared" si="720"/>
        <v>0</v>
      </c>
      <c r="R1545" s="13">
        <f t="shared" si="721"/>
        <v>0</v>
      </c>
      <c r="S1545" s="13" t="str">
        <f>IFERROR(VLOOKUP($B1545,'[1]Market Cap'!$G:$I,3,FALSE),"-")</f>
        <v>Small Cap</v>
      </c>
      <c r="T1545" s="13"/>
      <c r="U1545" s="13"/>
      <c r="V1545" s="21">
        <f t="shared" si="718"/>
        <v>0</v>
      </c>
      <c r="W1545" s="21">
        <f t="shared" si="718"/>
        <v>0</v>
      </c>
      <c r="X1545" s="21">
        <f t="shared" si="718"/>
        <v>0</v>
      </c>
      <c r="Y1545" s="22">
        <f t="shared" si="722"/>
        <v>0</v>
      </c>
      <c r="Z1545" s="13">
        <f t="shared" si="723"/>
        <v>0</v>
      </c>
      <c r="AA1545" s="23">
        <f t="shared" si="724"/>
        <v>0</v>
      </c>
      <c r="AB1545" s="23">
        <f t="shared" si="725"/>
        <v>0</v>
      </c>
      <c r="AC1545" s="23">
        <f t="shared" si="726"/>
        <v>0</v>
      </c>
      <c r="AD1545" s="24">
        <f t="shared" si="727"/>
        <v>0</v>
      </c>
      <c r="AE1545" s="25">
        <f>IFERROR(VLOOKUP($B1545,'[1]Market Cap'!$G:$I,2,FALSE),"-")</f>
        <v>418.61487374000001</v>
      </c>
      <c r="AF1545" s="20">
        <f t="shared" si="728"/>
        <v>0</v>
      </c>
      <c r="AG1545" s="17">
        <f t="shared" si="729"/>
        <v>0</v>
      </c>
      <c r="AH1545" s="17">
        <f t="shared" si="730"/>
        <v>0</v>
      </c>
      <c r="AI1545" s="17" t="str">
        <f t="shared" si="731"/>
        <v>-</v>
      </c>
      <c r="AJ1545" s="26" t="str">
        <f>IFERROR(VLOOKUP($B1545,'[1]Paste Only'!$D:$AM,26,FALSE),"-")</f>
        <v>-</v>
      </c>
      <c r="AK1545" s="26" t="str">
        <f>IFERROR(VLOOKUP($B1545,'[1]Paste Only'!$D:$AM,23,FALSE),"-")</f>
        <v>-</v>
      </c>
      <c r="AL1545" s="26" t="str">
        <f>IFERROR(VLOOKUP($B1545,'[1]Paste Only'!$D:$AM,22,FALSE),"-")</f>
        <v>-</v>
      </c>
      <c r="AM1545" s="21" t="str">
        <f t="shared" si="719"/>
        <v>-</v>
      </c>
      <c r="AN1545" s="21" t="str">
        <f t="shared" si="719"/>
        <v>-</v>
      </c>
      <c r="AO1545" s="21" t="str">
        <f t="shared" si="719"/>
        <v>-</v>
      </c>
      <c r="AP1545" s="27">
        <f t="shared" si="732"/>
        <v>0</v>
      </c>
      <c r="AQ1545" s="27" t="str">
        <f t="shared" si="733"/>
        <v>-</v>
      </c>
      <c r="AR1545" s="27" t="str">
        <f t="shared" si="734"/>
        <v>-</v>
      </c>
      <c r="AS1545" s="27">
        <f t="shared" si="735"/>
        <v>0</v>
      </c>
      <c r="AT1545" s="27">
        <f t="shared" si="736"/>
        <v>0</v>
      </c>
      <c r="AU1545" s="27">
        <f t="shared" si="737"/>
        <v>0</v>
      </c>
      <c r="AV1545" s="21" t="str">
        <f t="shared" si="738"/>
        <v>0</v>
      </c>
      <c r="AW1545" s="27">
        <f t="shared" si="739"/>
        <v>0</v>
      </c>
      <c r="AX1545" s="27" t="str">
        <f t="shared" si="740"/>
        <v>-</v>
      </c>
      <c r="AY1545" s="27" t="str">
        <f t="shared" si="741"/>
        <v>-</v>
      </c>
      <c r="AZ1545" s="21" t="str">
        <f t="shared" si="742"/>
        <v>-</v>
      </c>
      <c r="BA1545" s="21" t="str">
        <f t="shared" si="743"/>
        <v>-</v>
      </c>
      <c r="BB1545" s="28"/>
      <c r="BC1545" s="28"/>
      <c r="BD1545" s="28"/>
      <c r="BE1545" s="28"/>
      <c r="BF1545" s="28"/>
      <c r="BG1545" s="29"/>
      <c r="BH1545" s="29"/>
      <c r="BI1545" s="29"/>
      <c r="BJ1545" s="29"/>
      <c r="BK1545" s="29"/>
    </row>
    <row r="1546" spans="1:64" x14ac:dyDescent="0.25">
      <c r="A1546" s="13" t="s">
        <v>4687</v>
      </c>
      <c r="B1546" s="33" t="s">
        <v>4688</v>
      </c>
      <c r="C1546" s="13" t="s">
        <v>4689</v>
      </c>
      <c r="D1546" s="13" t="str">
        <f>IFERROR(VLOOKUP($B1546,[1]GICS!$C:$D,2,FALSE),"-")</f>
        <v>Materials</v>
      </c>
      <c r="E1546" s="14">
        <f>IFERROR(IF(VLOOKUP($B1546,'[1]Paste Only'!$D:$AM,4,FALSE)="-",VLOOKUP($B1546,'[1]Market Cap'!$A:$J,10,FALSE),VLOOKUP($B1546,'[1]Paste Only'!$D:$AM,4,FALSE)),"-")</f>
        <v>471.6</v>
      </c>
      <c r="F1546" s="14">
        <f>IFERROR(VLOOKUP($B1546,'[1]Paste Only'!$D:$AM,5,FALSE),"-")</f>
        <v>533</v>
      </c>
      <c r="G1546" s="15">
        <f>IFERROR(VLOOKUP($B1546,'[1]Paste Only'!$D:$AM,6,FALSE),"-")</f>
        <v>1</v>
      </c>
      <c r="H1546" s="15">
        <f>IFERROR(VLOOKUP($B1546,'[1]Paste Only'!$D:$AM,7,FALSE),"-")</f>
        <v>0</v>
      </c>
      <c r="I1546" s="15">
        <f>IFERROR(VLOOKUP($B1546,'[1]Paste Only'!$D:$AM,8,FALSE),"-")</f>
        <v>0</v>
      </c>
      <c r="J1546" s="34"/>
      <c r="K1546" s="34"/>
      <c r="L1546" s="14">
        <f>IFERROR(VLOOKUP($B1546,'[1]Paste Only'!$D:$AM,12,FALSE),"-")</f>
        <v>16.34</v>
      </c>
      <c r="M1546" s="14">
        <f>IFERROR(VLOOKUP($B1546,'[1]Paste Only'!$D:$AM,15,FALSE),"-")</f>
        <v>20.904597701149427</v>
      </c>
      <c r="N1546" s="30"/>
      <c r="O1546" s="18"/>
      <c r="P1546" s="19">
        <f t="shared" si="744"/>
        <v>0.27935114450118892</v>
      </c>
      <c r="Q1546" s="20">
        <f t="shared" si="720"/>
        <v>0.13019508057675999</v>
      </c>
      <c r="R1546" s="13">
        <f t="shared" si="721"/>
        <v>1</v>
      </c>
      <c r="S1546" s="13" t="str">
        <f>IFERROR(VLOOKUP($B1546,'[1]Market Cap'!$G:$I,3,FALSE),"-")</f>
        <v>Small Cap</v>
      </c>
      <c r="T1546" s="13"/>
      <c r="U1546" s="13"/>
      <c r="V1546" s="21">
        <f t="shared" si="718"/>
        <v>0</v>
      </c>
      <c r="W1546" s="21">
        <f t="shared" si="718"/>
        <v>0</v>
      </c>
      <c r="X1546" s="21">
        <f t="shared" si="718"/>
        <v>0</v>
      </c>
      <c r="Y1546" s="22">
        <f t="shared" si="722"/>
        <v>0</v>
      </c>
      <c r="Z1546" s="13">
        <f t="shared" si="723"/>
        <v>0</v>
      </c>
      <c r="AA1546" s="23">
        <f t="shared" si="724"/>
        <v>0</v>
      </c>
      <c r="AB1546" s="23">
        <f t="shared" si="725"/>
        <v>0</v>
      </c>
      <c r="AC1546" s="23">
        <f t="shared" si="726"/>
        <v>0</v>
      </c>
      <c r="AD1546" s="24">
        <f t="shared" si="727"/>
        <v>0</v>
      </c>
      <c r="AE1546" s="25">
        <f>IFERROR(VLOOKUP($B1546,'[1]Market Cap'!$G:$I,2,FALSE),"-")</f>
        <v>1848.01473108</v>
      </c>
      <c r="AF1546" s="20">
        <f t="shared" si="728"/>
        <v>0</v>
      </c>
      <c r="AG1546" s="17">
        <f t="shared" si="729"/>
        <v>0</v>
      </c>
      <c r="AH1546" s="17">
        <f t="shared" si="730"/>
        <v>0</v>
      </c>
      <c r="AI1546" s="17" t="str">
        <f t="shared" si="731"/>
        <v>-</v>
      </c>
      <c r="AJ1546" s="26">
        <f>IFERROR(VLOOKUP($B1546,'[1]Paste Only'!$D:$AM,26,FALSE),"-")</f>
        <v>533</v>
      </c>
      <c r="AK1546" s="26">
        <f>IFERROR(VLOOKUP($B1546,'[1]Paste Only'!$D:$AM,23,FALSE),"-")</f>
        <v>533</v>
      </c>
      <c r="AL1546" s="26">
        <f>IFERROR(VLOOKUP($B1546,'[1]Paste Only'!$D:$AM,22,FALSE),"-")</f>
        <v>533</v>
      </c>
      <c r="AM1546" s="21">
        <f t="shared" si="719"/>
        <v>0</v>
      </c>
      <c r="AN1546" s="21">
        <f t="shared" si="719"/>
        <v>0</v>
      </c>
      <c r="AO1546" s="21">
        <f t="shared" si="719"/>
        <v>0</v>
      </c>
      <c r="AP1546" s="27">
        <f t="shared" si="732"/>
        <v>0</v>
      </c>
      <c r="AQ1546" s="27">
        <f t="shared" si="733"/>
        <v>0</v>
      </c>
      <c r="AR1546" s="27">
        <f t="shared" si="734"/>
        <v>533</v>
      </c>
      <c r="AS1546" s="27">
        <f t="shared" si="735"/>
        <v>533</v>
      </c>
      <c r="AT1546" s="27">
        <f t="shared" si="736"/>
        <v>0</v>
      </c>
      <c r="AU1546" s="27">
        <f t="shared" si="737"/>
        <v>0</v>
      </c>
      <c r="AV1546" s="21">
        <f t="shared" si="738"/>
        <v>1</v>
      </c>
      <c r="AW1546" s="27">
        <f t="shared" si="739"/>
        <v>533</v>
      </c>
      <c r="AX1546" s="27">
        <f t="shared" si="740"/>
        <v>533</v>
      </c>
      <c r="AY1546" s="27">
        <f t="shared" si="741"/>
        <v>533</v>
      </c>
      <c r="AZ1546" s="21">
        <f t="shared" si="742"/>
        <v>0.13019508057675999</v>
      </c>
      <c r="BA1546" s="21">
        <f t="shared" si="743"/>
        <v>0.13019508057675999</v>
      </c>
      <c r="BB1546" s="28"/>
      <c r="BC1546" s="28"/>
      <c r="BD1546" s="28"/>
      <c r="BE1546" s="28"/>
      <c r="BF1546" s="28"/>
      <c r="BG1546" s="29"/>
      <c r="BH1546" s="29"/>
      <c r="BI1546" s="29"/>
      <c r="BJ1546" s="29"/>
      <c r="BK1546" s="29"/>
    </row>
    <row r="1547" spans="1:64" x14ac:dyDescent="0.25">
      <c r="A1547" s="13" t="s">
        <v>4690</v>
      </c>
      <c r="B1547" s="33" t="s">
        <v>4691</v>
      </c>
      <c r="C1547" s="13" t="s">
        <v>4692</v>
      </c>
      <c r="D1547" s="13" t="str">
        <f>IFERROR(VLOOKUP($B1547,[1]GICS!$C:$D,2,FALSE),"-")</f>
        <v>Consumer Staples</v>
      </c>
      <c r="E1547" s="14" t="str">
        <f>IFERROR(IF(VLOOKUP($B1547,'[1]Paste Only'!$D:$AM,4,FALSE)="-",VLOOKUP($B1547,'[1]Market Cap'!$A:$J,10,FALSE),VLOOKUP($B1547,'[1]Paste Only'!$D:$AM,4,FALSE)),"-")</f>
        <v>-</v>
      </c>
      <c r="F1547" s="14" t="str">
        <f>IFERROR(VLOOKUP($B1547,'[1]Paste Only'!$D:$AM,5,FALSE),"-")</f>
        <v>-</v>
      </c>
      <c r="G1547" s="15">
        <f>IFERROR(VLOOKUP($B1547,'[1]Paste Only'!$D:$AM,6,FALSE),"-")</f>
        <v>0</v>
      </c>
      <c r="H1547" s="15">
        <f>IFERROR(VLOOKUP($B1547,'[1]Paste Only'!$D:$AM,7,FALSE),"-")</f>
        <v>0</v>
      </c>
      <c r="I1547" s="15">
        <f>IFERROR(VLOOKUP($B1547,'[1]Paste Only'!$D:$AM,8,FALSE),"-")</f>
        <v>0</v>
      </c>
      <c r="J1547" s="34"/>
      <c r="K1547" s="34"/>
      <c r="L1547" s="14">
        <f>IFERROR(VLOOKUP($B1547,'[1]Paste Only'!$D:$AM,12,FALSE),"-")</f>
        <v>9.9110049999999994</v>
      </c>
      <c r="M1547" s="14" t="str">
        <f>IFERROR(VLOOKUP($B1547,'[1]Paste Only'!$D:$AM,15,FALSE),"-")</f>
        <v>-</v>
      </c>
      <c r="N1547" s="30"/>
      <c r="O1547" s="18"/>
      <c r="P1547" s="19">
        <f t="shared" si="744"/>
        <v>0</v>
      </c>
      <c r="Q1547" s="20">
        <f t="shared" si="720"/>
        <v>0</v>
      </c>
      <c r="R1547" s="13">
        <f t="shared" si="721"/>
        <v>0</v>
      </c>
      <c r="S1547" s="13" t="str">
        <f>IFERROR(VLOOKUP($B1547,'[1]Market Cap'!$G:$I,3,FALSE),"-")</f>
        <v>-</v>
      </c>
      <c r="T1547" s="13"/>
      <c r="U1547" s="13"/>
      <c r="V1547" s="21">
        <f t="shared" si="718"/>
        <v>0</v>
      </c>
      <c r="W1547" s="21">
        <f t="shared" si="718"/>
        <v>0</v>
      </c>
      <c r="X1547" s="21">
        <f t="shared" si="718"/>
        <v>0</v>
      </c>
      <c r="Y1547" s="22">
        <f t="shared" si="722"/>
        <v>0</v>
      </c>
      <c r="Z1547" s="13">
        <f t="shared" si="723"/>
        <v>0</v>
      </c>
      <c r="AA1547" s="23">
        <f t="shared" si="724"/>
        <v>0</v>
      </c>
      <c r="AB1547" s="23">
        <f t="shared" si="725"/>
        <v>0</v>
      </c>
      <c r="AC1547" s="23">
        <f t="shared" si="726"/>
        <v>0</v>
      </c>
      <c r="AD1547" s="24">
        <f t="shared" si="727"/>
        <v>0</v>
      </c>
      <c r="AE1547" s="25" t="str">
        <f>IFERROR(VLOOKUP($B1547,'[1]Market Cap'!$G:$I,2,FALSE),"-")</f>
        <v>-</v>
      </c>
      <c r="AF1547" s="20">
        <f t="shared" si="728"/>
        <v>0</v>
      </c>
      <c r="AG1547" s="17">
        <f t="shared" si="729"/>
        <v>0</v>
      </c>
      <c r="AH1547" s="17">
        <f t="shared" si="730"/>
        <v>0</v>
      </c>
      <c r="AI1547" s="17" t="str">
        <f t="shared" si="731"/>
        <v>-</v>
      </c>
      <c r="AJ1547" s="26" t="str">
        <f>IFERROR(VLOOKUP($B1547,'[1]Paste Only'!$D:$AM,26,FALSE),"-")</f>
        <v>-</v>
      </c>
      <c r="AK1547" s="26" t="str">
        <f>IFERROR(VLOOKUP($B1547,'[1]Paste Only'!$D:$AM,23,FALSE),"-")</f>
        <v>-</v>
      </c>
      <c r="AL1547" s="26" t="str">
        <f>IFERROR(VLOOKUP($B1547,'[1]Paste Only'!$D:$AM,22,FALSE),"-")</f>
        <v>-</v>
      </c>
      <c r="AM1547" s="21" t="str">
        <f t="shared" si="719"/>
        <v>-</v>
      </c>
      <c r="AN1547" s="21" t="str">
        <f t="shared" si="719"/>
        <v>-</v>
      </c>
      <c r="AO1547" s="21" t="str">
        <f t="shared" si="719"/>
        <v>-</v>
      </c>
      <c r="AP1547" s="27">
        <f t="shared" si="732"/>
        <v>0</v>
      </c>
      <c r="AQ1547" s="27" t="str">
        <f t="shared" si="733"/>
        <v>-</v>
      </c>
      <c r="AR1547" s="27" t="str">
        <f t="shared" si="734"/>
        <v>-</v>
      </c>
      <c r="AS1547" s="27">
        <f t="shared" si="735"/>
        <v>0</v>
      </c>
      <c r="AT1547" s="27">
        <f t="shared" si="736"/>
        <v>0</v>
      </c>
      <c r="AU1547" s="27">
        <f t="shared" si="737"/>
        <v>0</v>
      </c>
      <c r="AV1547" s="21" t="str">
        <f t="shared" si="738"/>
        <v>0</v>
      </c>
      <c r="AW1547" s="27">
        <f t="shared" si="739"/>
        <v>0</v>
      </c>
      <c r="AX1547" s="27" t="str">
        <f t="shared" si="740"/>
        <v>-</v>
      </c>
      <c r="AY1547" s="27" t="str">
        <f t="shared" si="741"/>
        <v>-</v>
      </c>
      <c r="AZ1547" s="21" t="str">
        <f t="shared" si="742"/>
        <v>-</v>
      </c>
      <c r="BA1547" s="21" t="str">
        <f t="shared" si="743"/>
        <v>-</v>
      </c>
      <c r="BB1547" s="28"/>
      <c r="BC1547" s="28"/>
      <c r="BD1547" s="28"/>
      <c r="BE1547" s="28"/>
      <c r="BF1547" s="28"/>
      <c r="BG1547" s="29"/>
      <c r="BH1547" s="29"/>
      <c r="BI1547" s="29"/>
      <c r="BJ1547" s="29"/>
      <c r="BK1547" s="29"/>
    </row>
    <row r="1548" spans="1:64" x14ac:dyDescent="0.25">
      <c r="A1548" s="13" t="s">
        <v>4693</v>
      </c>
      <c r="B1548" s="33" t="s">
        <v>4694</v>
      </c>
      <c r="C1548" s="13" t="s">
        <v>4695</v>
      </c>
      <c r="D1548" s="13" t="str">
        <f>IFERROR(VLOOKUP($B1548,[1]GICS!$C:$D,2,FALSE),"-")</f>
        <v>Information Technology</v>
      </c>
      <c r="E1548" s="14">
        <f>IFERROR(IF(VLOOKUP($B1548,'[1]Paste Only'!$D:$AM,4,FALSE)="-",VLOOKUP($B1548,'[1]Market Cap'!$A:$J,10,FALSE),VLOOKUP($B1548,'[1]Paste Only'!$D:$AM,4,FALSE)),"-")</f>
        <v>24.52</v>
      </c>
      <c r="F1548" s="14" t="str">
        <f>IFERROR(VLOOKUP($B1548,'[1]Paste Only'!$D:$AM,5,FALSE),"-")</f>
        <v>-</v>
      </c>
      <c r="G1548" s="15">
        <f>IFERROR(VLOOKUP($B1548,'[1]Paste Only'!$D:$AM,6,FALSE),"-")</f>
        <v>0</v>
      </c>
      <c r="H1548" s="15">
        <f>IFERROR(VLOOKUP($B1548,'[1]Paste Only'!$D:$AM,7,FALSE),"-")</f>
        <v>0</v>
      </c>
      <c r="I1548" s="15">
        <f>IFERROR(VLOOKUP($B1548,'[1]Paste Only'!$D:$AM,8,FALSE),"-")</f>
        <v>0</v>
      </c>
      <c r="J1548" s="34"/>
      <c r="K1548" s="34"/>
      <c r="L1548" s="14">
        <f>IFERROR(VLOOKUP($B1548,'[1]Paste Only'!$D:$AM,12,FALSE),"-")</f>
        <v>1.5</v>
      </c>
      <c r="M1548" s="14" t="str">
        <f>IFERROR(VLOOKUP($B1548,'[1]Paste Only'!$D:$AM,15,FALSE),"-")</f>
        <v>-</v>
      </c>
      <c r="N1548" s="30"/>
      <c r="O1548" s="18"/>
      <c r="P1548" s="19">
        <f t="shared" si="744"/>
        <v>0</v>
      </c>
      <c r="Q1548" s="20">
        <f t="shared" si="720"/>
        <v>0</v>
      </c>
      <c r="R1548" s="13">
        <f t="shared" si="721"/>
        <v>0</v>
      </c>
      <c r="S1548" s="13" t="str">
        <f>IFERROR(VLOOKUP($B1548,'[1]Market Cap'!$G:$I,3,FALSE),"-")</f>
        <v>Small Cap</v>
      </c>
      <c r="T1548" s="13"/>
      <c r="U1548" s="13"/>
      <c r="V1548" s="21">
        <f t="shared" si="718"/>
        <v>0</v>
      </c>
      <c r="W1548" s="21">
        <f t="shared" si="718"/>
        <v>0</v>
      </c>
      <c r="X1548" s="21">
        <f t="shared" si="718"/>
        <v>0</v>
      </c>
      <c r="Y1548" s="22">
        <f t="shared" si="722"/>
        <v>0</v>
      </c>
      <c r="Z1548" s="13">
        <f t="shared" si="723"/>
        <v>0</v>
      </c>
      <c r="AA1548" s="23">
        <f t="shared" si="724"/>
        <v>0</v>
      </c>
      <c r="AB1548" s="23">
        <f t="shared" si="725"/>
        <v>0</v>
      </c>
      <c r="AC1548" s="23">
        <f t="shared" si="726"/>
        <v>0</v>
      </c>
      <c r="AD1548" s="24">
        <f t="shared" si="727"/>
        <v>0</v>
      </c>
      <c r="AE1548" s="25">
        <f>IFERROR(VLOOKUP($B1548,'[1]Market Cap'!$G:$I,2,FALSE),"-")</f>
        <v>416.04737138399997</v>
      </c>
      <c r="AF1548" s="20">
        <f t="shared" si="728"/>
        <v>0</v>
      </c>
      <c r="AG1548" s="17">
        <f t="shared" si="729"/>
        <v>0</v>
      </c>
      <c r="AH1548" s="17">
        <f t="shared" si="730"/>
        <v>0</v>
      </c>
      <c r="AI1548" s="17" t="str">
        <f t="shared" si="731"/>
        <v>-</v>
      </c>
      <c r="AJ1548" s="26" t="str">
        <f>IFERROR(VLOOKUP($B1548,'[1]Paste Only'!$D:$AM,26,FALSE),"-")</f>
        <v>-</v>
      </c>
      <c r="AK1548" s="26" t="str">
        <f>IFERROR(VLOOKUP($B1548,'[1]Paste Only'!$D:$AM,23,FALSE),"-")</f>
        <v>-</v>
      </c>
      <c r="AL1548" s="26" t="str">
        <f>IFERROR(VLOOKUP($B1548,'[1]Paste Only'!$D:$AM,22,FALSE),"-")</f>
        <v>-</v>
      </c>
      <c r="AM1548" s="21" t="str">
        <f t="shared" si="719"/>
        <v>-</v>
      </c>
      <c r="AN1548" s="21" t="str">
        <f t="shared" si="719"/>
        <v>-</v>
      </c>
      <c r="AO1548" s="21" t="str">
        <f t="shared" si="719"/>
        <v>-</v>
      </c>
      <c r="AP1548" s="27">
        <f t="shared" si="732"/>
        <v>0</v>
      </c>
      <c r="AQ1548" s="27" t="str">
        <f t="shared" si="733"/>
        <v>-</v>
      </c>
      <c r="AR1548" s="27" t="str">
        <f t="shared" si="734"/>
        <v>-</v>
      </c>
      <c r="AS1548" s="27">
        <f t="shared" si="735"/>
        <v>0</v>
      </c>
      <c r="AT1548" s="27">
        <f t="shared" si="736"/>
        <v>0</v>
      </c>
      <c r="AU1548" s="27">
        <f t="shared" si="737"/>
        <v>0</v>
      </c>
      <c r="AV1548" s="21" t="str">
        <f t="shared" si="738"/>
        <v>0</v>
      </c>
      <c r="AW1548" s="27">
        <f t="shared" si="739"/>
        <v>0</v>
      </c>
      <c r="AX1548" s="27" t="str">
        <f t="shared" si="740"/>
        <v>-</v>
      </c>
      <c r="AY1548" s="27" t="str">
        <f t="shared" si="741"/>
        <v>-</v>
      </c>
      <c r="AZ1548" s="21" t="str">
        <f t="shared" si="742"/>
        <v>-</v>
      </c>
      <c r="BA1548" s="21" t="str">
        <f t="shared" si="743"/>
        <v>-</v>
      </c>
      <c r="BB1548" s="28"/>
      <c r="BC1548" s="28"/>
      <c r="BD1548" s="28"/>
      <c r="BE1548" s="28"/>
      <c r="BF1548" s="28"/>
      <c r="BG1548" s="29"/>
      <c r="BH1548" s="29"/>
      <c r="BI1548" s="29"/>
      <c r="BJ1548" s="29"/>
      <c r="BK1548" s="29"/>
    </row>
    <row r="1549" spans="1:64" x14ac:dyDescent="0.25">
      <c r="A1549" s="13" t="s">
        <v>4696</v>
      </c>
      <c r="B1549" s="33" t="s">
        <v>4697</v>
      </c>
      <c r="C1549" s="13" t="s">
        <v>4698</v>
      </c>
      <c r="D1549" s="13">
        <f>IFERROR(VLOOKUP($B1549,[1]GICS!$C:$D,2,FALSE),"-")</f>
        <v>0</v>
      </c>
      <c r="E1549" s="14" t="str">
        <f>IFERROR(IF(VLOOKUP($B1549,'[1]Paste Only'!$D:$AM,4,FALSE)="-",VLOOKUP($B1549,'[1]Market Cap'!$A:$J,10,FALSE),VLOOKUP($B1549,'[1]Paste Only'!$D:$AM,4,FALSE)),"-")</f>
        <v>-</v>
      </c>
      <c r="F1549" s="14" t="str">
        <f>IFERROR(VLOOKUP($B1549,'[1]Paste Only'!$D:$AM,5,FALSE),"-")</f>
        <v>-</v>
      </c>
      <c r="G1549" s="15">
        <f>IFERROR(VLOOKUP($B1549,'[1]Paste Only'!$D:$AM,6,FALSE),"-")</f>
        <v>0</v>
      </c>
      <c r="H1549" s="15">
        <f>IFERROR(VLOOKUP($B1549,'[1]Paste Only'!$D:$AM,7,FALSE),"-")</f>
        <v>0</v>
      </c>
      <c r="I1549" s="15">
        <f>IFERROR(VLOOKUP($B1549,'[1]Paste Only'!$D:$AM,8,FALSE),"-")</f>
        <v>0</v>
      </c>
      <c r="J1549" s="34"/>
      <c r="K1549" s="34"/>
      <c r="L1549" s="14">
        <f>IFERROR(VLOOKUP($B1549,'[1]Paste Only'!$D:$AM,12,FALSE),"-")</f>
        <v>40.06</v>
      </c>
      <c r="M1549" s="14" t="str">
        <f>IFERROR(VLOOKUP($B1549,'[1]Paste Only'!$D:$AM,15,FALSE),"-")</f>
        <v>-</v>
      </c>
      <c r="N1549" s="30"/>
      <c r="O1549" s="18"/>
      <c r="P1549" s="19">
        <f t="shared" si="744"/>
        <v>0</v>
      </c>
      <c r="Q1549" s="20">
        <f t="shared" si="720"/>
        <v>0</v>
      </c>
      <c r="R1549" s="13">
        <f t="shared" si="721"/>
        <v>0</v>
      </c>
      <c r="S1549" s="13" t="str">
        <f>IFERROR(VLOOKUP($B1549,'[1]Market Cap'!$G:$I,3,FALSE),"-")</f>
        <v>-</v>
      </c>
      <c r="T1549" s="13"/>
      <c r="U1549" s="13"/>
      <c r="V1549" s="21">
        <f t="shared" si="718"/>
        <v>0</v>
      </c>
      <c r="W1549" s="21">
        <f t="shared" si="718"/>
        <v>0</v>
      </c>
      <c r="X1549" s="21">
        <f t="shared" si="718"/>
        <v>0</v>
      </c>
      <c r="Y1549" s="22">
        <f t="shared" si="722"/>
        <v>0</v>
      </c>
      <c r="Z1549" s="13">
        <f t="shared" si="723"/>
        <v>0</v>
      </c>
      <c r="AA1549" s="23">
        <f t="shared" si="724"/>
        <v>0</v>
      </c>
      <c r="AB1549" s="23">
        <f t="shared" si="725"/>
        <v>0</v>
      </c>
      <c r="AC1549" s="23">
        <f t="shared" si="726"/>
        <v>0</v>
      </c>
      <c r="AD1549" s="24">
        <f t="shared" si="727"/>
        <v>0</v>
      </c>
      <c r="AE1549" s="25" t="str">
        <f>IFERROR(VLOOKUP($B1549,'[1]Market Cap'!$G:$I,2,FALSE),"-")</f>
        <v>-</v>
      </c>
      <c r="AF1549" s="20">
        <f t="shared" si="728"/>
        <v>0</v>
      </c>
      <c r="AG1549" s="17">
        <f t="shared" si="729"/>
        <v>0</v>
      </c>
      <c r="AH1549" s="17">
        <f t="shared" si="730"/>
        <v>0</v>
      </c>
      <c r="AI1549" s="17" t="str">
        <f t="shared" si="731"/>
        <v>-</v>
      </c>
      <c r="AJ1549" s="26" t="str">
        <f>IFERROR(VLOOKUP($B1549,'[1]Paste Only'!$D:$AM,26,FALSE),"-")</f>
        <v>-</v>
      </c>
      <c r="AK1549" s="26" t="str">
        <f>IFERROR(VLOOKUP($B1549,'[1]Paste Only'!$D:$AM,23,FALSE),"-")</f>
        <v>-</v>
      </c>
      <c r="AL1549" s="26" t="str">
        <f>IFERROR(VLOOKUP($B1549,'[1]Paste Only'!$D:$AM,22,FALSE),"-")</f>
        <v>-</v>
      </c>
      <c r="AM1549" s="21" t="str">
        <f t="shared" si="719"/>
        <v>-</v>
      </c>
      <c r="AN1549" s="21" t="str">
        <f t="shared" si="719"/>
        <v>-</v>
      </c>
      <c r="AO1549" s="21" t="str">
        <f t="shared" si="719"/>
        <v>-</v>
      </c>
      <c r="AP1549" s="27">
        <f t="shared" si="732"/>
        <v>0</v>
      </c>
      <c r="AQ1549" s="27" t="str">
        <f t="shared" si="733"/>
        <v>-</v>
      </c>
      <c r="AR1549" s="27" t="str">
        <f t="shared" si="734"/>
        <v>-</v>
      </c>
      <c r="AS1549" s="27">
        <f t="shared" si="735"/>
        <v>0</v>
      </c>
      <c r="AT1549" s="27">
        <f t="shared" si="736"/>
        <v>0</v>
      </c>
      <c r="AU1549" s="27">
        <f t="shared" si="737"/>
        <v>0</v>
      </c>
      <c r="AV1549" s="21" t="str">
        <f t="shared" si="738"/>
        <v>0</v>
      </c>
      <c r="AW1549" s="27">
        <f t="shared" si="739"/>
        <v>0</v>
      </c>
      <c r="AX1549" s="27" t="str">
        <f t="shared" si="740"/>
        <v>-</v>
      </c>
      <c r="AY1549" s="27" t="str">
        <f t="shared" si="741"/>
        <v>-</v>
      </c>
      <c r="AZ1549" s="21" t="str">
        <f t="shared" si="742"/>
        <v>-</v>
      </c>
      <c r="BA1549" s="21" t="str">
        <f t="shared" si="743"/>
        <v>-</v>
      </c>
      <c r="BB1549" s="28"/>
      <c r="BC1549" s="28"/>
      <c r="BD1549" s="28"/>
      <c r="BE1549" s="28"/>
      <c r="BF1549" s="28"/>
      <c r="BG1549" s="29"/>
      <c r="BH1549" s="29"/>
      <c r="BI1549" s="29"/>
      <c r="BJ1549" s="29"/>
      <c r="BK1549" s="29"/>
    </row>
    <row r="1550" spans="1:64" x14ac:dyDescent="0.25">
      <c r="A1550" s="13" t="s">
        <v>4699</v>
      </c>
      <c r="B1550" s="33" t="s">
        <v>4700</v>
      </c>
      <c r="C1550" s="13" t="s">
        <v>4701</v>
      </c>
      <c r="D1550" s="13" t="str">
        <f>IFERROR(VLOOKUP($B1550,[1]GICS!$C:$D,2,FALSE),"-")</f>
        <v>Industrials</v>
      </c>
      <c r="E1550" s="14">
        <f>IFERROR(IF(VLOOKUP($B1550,'[1]Paste Only'!$D:$AM,4,FALSE)="-",VLOOKUP($B1550,'[1]Market Cap'!$A:$J,10,FALSE),VLOOKUP($B1550,'[1]Paste Only'!$D:$AM,4,FALSE)),"-")</f>
        <v>75</v>
      </c>
      <c r="F1550" s="14" t="str">
        <f>IFERROR(VLOOKUP($B1550,'[1]Paste Only'!$D:$AM,5,FALSE),"-")</f>
        <v>-</v>
      </c>
      <c r="G1550" s="15">
        <f>IFERROR(VLOOKUP($B1550,'[1]Paste Only'!$D:$AM,6,FALSE),"-")</f>
        <v>0</v>
      </c>
      <c r="H1550" s="15">
        <f>IFERROR(VLOOKUP($B1550,'[1]Paste Only'!$D:$AM,7,FALSE),"-")</f>
        <v>0</v>
      </c>
      <c r="I1550" s="15">
        <f>IFERROR(VLOOKUP($B1550,'[1]Paste Only'!$D:$AM,8,FALSE),"-")</f>
        <v>0</v>
      </c>
      <c r="J1550" s="34"/>
      <c r="K1550" s="34"/>
      <c r="L1550" s="14">
        <f>IFERROR(VLOOKUP($B1550,'[1]Paste Only'!$D:$AM,12,FALSE),"-")</f>
        <v>1.78</v>
      </c>
      <c r="M1550" s="14" t="str">
        <f>IFERROR(VLOOKUP($B1550,'[1]Paste Only'!$D:$AM,15,FALSE),"-")</f>
        <v>-</v>
      </c>
      <c r="N1550" s="30"/>
      <c r="O1550" s="18"/>
      <c r="P1550" s="19">
        <f t="shared" si="744"/>
        <v>0</v>
      </c>
      <c r="Q1550" s="20">
        <f t="shared" si="720"/>
        <v>0</v>
      </c>
      <c r="R1550" s="13">
        <f t="shared" si="721"/>
        <v>0</v>
      </c>
      <c r="S1550" s="13" t="str">
        <f>IFERROR(VLOOKUP($B1550,'[1]Market Cap'!$G:$I,3,FALSE),"-")</f>
        <v>Small Cap</v>
      </c>
      <c r="T1550" s="13"/>
      <c r="U1550" s="13"/>
      <c r="V1550" s="21">
        <f t="shared" si="718"/>
        <v>0</v>
      </c>
      <c r="W1550" s="21">
        <f t="shared" si="718"/>
        <v>0</v>
      </c>
      <c r="X1550" s="21">
        <f t="shared" si="718"/>
        <v>0</v>
      </c>
      <c r="Y1550" s="22">
        <f t="shared" si="722"/>
        <v>0</v>
      </c>
      <c r="Z1550" s="13">
        <f t="shared" si="723"/>
        <v>0</v>
      </c>
      <c r="AA1550" s="23">
        <f t="shared" si="724"/>
        <v>0</v>
      </c>
      <c r="AB1550" s="23">
        <f t="shared" si="725"/>
        <v>0</v>
      </c>
      <c r="AC1550" s="23">
        <f t="shared" si="726"/>
        <v>0</v>
      </c>
      <c r="AD1550" s="24">
        <f t="shared" si="727"/>
        <v>0</v>
      </c>
      <c r="AE1550" s="25">
        <f>IFERROR(VLOOKUP($B1550,'[1]Market Cap'!$G:$I,2,FALSE),"-")</f>
        <v>479.75085000000001</v>
      </c>
      <c r="AF1550" s="20">
        <f t="shared" si="728"/>
        <v>0</v>
      </c>
      <c r="AG1550" s="17">
        <f t="shared" si="729"/>
        <v>0</v>
      </c>
      <c r="AH1550" s="17">
        <f t="shared" si="730"/>
        <v>0</v>
      </c>
      <c r="AI1550" s="17" t="str">
        <f t="shared" si="731"/>
        <v>-</v>
      </c>
      <c r="AJ1550" s="26" t="str">
        <f>IFERROR(VLOOKUP($B1550,'[1]Paste Only'!$D:$AM,26,FALSE),"-")</f>
        <v>-</v>
      </c>
      <c r="AK1550" s="26" t="str">
        <f>IFERROR(VLOOKUP($B1550,'[1]Paste Only'!$D:$AM,23,FALSE),"-")</f>
        <v>-</v>
      </c>
      <c r="AL1550" s="26" t="str">
        <f>IFERROR(VLOOKUP($B1550,'[1]Paste Only'!$D:$AM,22,FALSE),"-")</f>
        <v>-</v>
      </c>
      <c r="AM1550" s="21" t="str">
        <f t="shared" si="719"/>
        <v>-</v>
      </c>
      <c r="AN1550" s="21" t="str">
        <f t="shared" si="719"/>
        <v>-</v>
      </c>
      <c r="AO1550" s="21" t="str">
        <f t="shared" si="719"/>
        <v>-</v>
      </c>
      <c r="AP1550" s="27">
        <f t="shared" si="732"/>
        <v>0</v>
      </c>
      <c r="AQ1550" s="27" t="str">
        <f t="shared" si="733"/>
        <v>-</v>
      </c>
      <c r="AR1550" s="27" t="str">
        <f t="shared" si="734"/>
        <v>-</v>
      </c>
      <c r="AS1550" s="27">
        <f t="shared" si="735"/>
        <v>0</v>
      </c>
      <c r="AT1550" s="27">
        <f t="shared" si="736"/>
        <v>0</v>
      </c>
      <c r="AU1550" s="27">
        <f t="shared" si="737"/>
        <v>0</v>
      </c>
      <c r="AV1550" s="21" t="str">
        <f t="shared" si="738"/>
        <v>0</v>
      </c>
      <c r="AW1550" s="27">
        <f t="shared" si="739"/>
        <v>0</v>
      </c>
      <c r="AX1550" s="27" t="str">
        <f t="shared" si="740"/>
        <v>-</v>
      </c>
      <c r="AY1550" s="27" t="str">
        <f t="shared" si="741"/>
        <v>-</v>
      </c>
      <c r="AZ1550" s="21" t="str">
        <f t="shared" si="742"/>
        <v>-</v>
      </c>
      <c r="BA1550" s="21" t="str">
        <f t="shared" si="743"/>
        <v>-</v>
      </c>
      <c r="BB1550" s="28"/>
      <c r="BC1550" s="28"/>
      <c r="BD1550" s="28"/>
      <c r="BE1550" s="28"/>
      <c r="BF1550" s="28"/>
      <c r="BG1550" s="29"/>
      <c r="BH1550" s="29"/>
      <c r="BI1550" s="29"/>
      <c r="BJ1550" s="29"/>
      <c r="BK1550" s="29"/>
      <c r="BL1550" s="31"/>
    </row>
    <row r="1551" spans="1:64" x14ac:dyDescent="0.25">
      <c r="A1551" s="13" t="s">
        <v>4702</v>
      </c>
      <c r="B1551" s="33" t="s">
        <v>4703</v>
      </c>
      <c r="C1551" s="13" t="s">
        <v>4704</v>
      </c>
      <c r="D1551" s="13" t="str">
        <f>IFERROR(VLOOKUP($B1551,[1]GICS!$C:$D,2,FALSE),"-")</f>
        <v>Financials</v>
      </c>
      <c r="E1551" s="14">
        <f>IFERROR(IF(VLOOKUP($B1551,'[1]Paste Only'!$D:$AM,4,FALSE)="-",VLOOKUP($B1551,'[1]Market Cap'!$A:$J,10,FALSE),VLOOKUP($B1551,'[1]Paste Only'!$D:$AM,4,FALSE)),"-")</f>
        <v>103.6</v>
      </c>
      <c r="F1551" s="14" t="str">
        <f>IFERROR(VLOOKUP($B1551,'[1]Paste Only'!$D:$AM,5,FALSE),"-")</f>
        <v>-</v>
      </c>
      <c r="G1551" s="15">
        <f>IFERROR(VLOOKUP($B1551,'[1]Paste Only'!$D:$AM,6,FALSE),"-")</f>
        <v>0</v>
      </c>
      <c r="H1551" s="15">
        <f>IFERROR(VLOOKUP($B1551,'[1]Paste Only'!$D:$AM,7,FALSE),"-")</f>
        <v>0</v>
      </c>
      <c r="I1551" s="15">
        <f>IFERROR(VLOOKUP($B1551,'[1]Paste Only'!$D:$AM,8,FALSE),"-")</f>
        <v>0</v>
      </c>
      <c r="J1551" s="34"/>
      <c r="K1551" s="34"/>
      <c r="L1551" s="14">
        <f>IFERROR(VLOOKUP($B1551,'[1]Paste Only'!$D:$AM,12,FALSE),"-")</f>
        <v>1.37</v>
      </c>
      <c r="M1551" s="14" t="str">
        <f>IFERROR(VLOOKUP($B1551,'[1]Paste Only'!$D:$AM,15,FALSE),"-")</f>
        <v>-</v>
      </c>
      <c r="N1551" s="30"/>
      <c r="O1551" s="18"/>
      <c r="P1551" s="19">
        <f t="shared" si="744"/>
        <v>0</v>
      </c>
      <c r="Q1551" s="20">
        <f t="shared" si="720"/>
        <v>0</v>
      </c>
      <c r="R1551" s="13">
        <f t="shared" si="721"/>
        <v>0</v>
      </c>
      <c r="S1551" s="13" t="str">
        <f>IFERROR(VLOOKUP($B1551,'[1]Market Cap'!$G:$I,3,FALSE),"-")</f>
        <v>Small Cap</v>
      </c>
      <c r="T1551" s="13"/>
      <c r="U1551" s="13"/>
      <c r="V1551" s="21">
        <f t="shared" si="718"/>
        <v>0</v>
      </c>
      <c r="W1551" s="21">
        <f t="shared" si="718"/>
        <v>0</v>
      </c>
      <c r="X1551" s="21">
        <f t="shared" si="718"/>
        <v>0</v>
      </c>
      <c r="Y1551" s="22">
        <f t="shared" si="722"/>
        <v>0</v>
      </c>
      <c r="Z1551" s="13">
        <f t="shared" si="723"/>
        <v>0</v>
      </c>
      <c r="AA1551" s="23">
        <f t="shared" si="724"/>
        <v>0</v>
      </c>
      <c r="AB1551" s="23">
        <f t="shared" si="725"/>
        <v>0</v>
      </c>
      <c r="AC1551" s="23">
        <f t="shared" si="726"/>
        <v>0</v>
      </c>
      <c r="AD1551" s="24">
        <f t="shared" si="727"/>
        <v>0</v>
      </c>
      <c r="AE1551" s="25">
        <f>IFERROR(VLOOKUP($B1551,'[1]Market Cap'!$G:$I,2,FALSE),"-")</f>
        <v>1450.5989741599999</v>
      </c>
      <c r="AF1551" s="20">
        <f t="shared" si="728"/>
        <v>0</v>
      </c>
      <c r="AG1551" s="17">
        <f t="shared" si="729"/>
        <v>0</v>
      </c>
      <c r="AH1551" s="17">
        <f t="shared" si="730"/>
        <v>0</v>
      </c>
      <c r="AI1551" s="17" t="str">
        <f t="shared" si="731"/>
        <v>-</v>
      </c>
      <c r="AJ1551" s="26" t="str">
        <f>IFERROR(VLOOKUP($B1551,'[1]Paste Only'!$D:$AM,26,FALSE),"-")</f>
        <v>-</v>
      </c>
      <c r="AK1551" s="26" t="str">
        <f>IFERROR(VLOOKUP($B1551,'[1]Paste Only'!$D:$AM,23,FALSE),"-")</f>
        <v>-</v>
      </c>
      <c r="AL1551" s="26" t="str">
        <f>IFERROR(VLOOKUP($B1551,'[1]Paste Only'!$D:$AM,22,FALSE),"-")</f>
        <v>-</v>
      </c>
      <c r="AM1551" s="21" t="str">
        <f t="shared" si="719"/>
        <v>-</v>
      </c>
      <c r="AN1551" s="21" t="str">
        <f t="shared" si="719"/>
        <v>-</v>
      </c>
      <c r="AO1551" s="21" t="str">
        <f t="shared" si="719"/>
        <v>-</v>
      </c>
      <c r="AP1551" s="27">
        <f t="shared" si="732"/>
        <v>0</v>
      </c>
      <c r="AQ1551" s="27" t="str">
        <f t="shared" si="733"/>
        <v>-</v>
      </c>
      <c r="AR1551" s="27" t="str">
        <f t="shared" si="734"/>
        <v>-</v>
      </c>
      <c r="AS1551" s="27">
        <f t="shared" si="735"/>
        <v>0</v>
      </c>
      <c r="AT1551" s="27">
        <f t="shared" si="736"/>
        <v>0</v>
      </c>
      <c r="AU1551" s="27">
        <f t="shared" si="737"/>
        <v>0</v>
      </c>
      <c r="AV1551" s="21" t="str">
        <f t="shared" si="738"/>
        <v>0</v>
      </c>
      <c r="AW1551" s="27">
        <f t="shared" si="739"/>
        <v>0</v>
      </c>
      <c r="AX1551" s="27" t="str">
        <f t="shared" si="740"/>
        <v>-</v>
      </c>
      <c r="AY1551" s="27" t="str">
        <f t="shared" si="741"/>
        <v>-</v>
      </c>
      <c r="AZ1551" s="21" t="str">
        <f t="shared" si="742"/>
        <v>-</v>
      </c>
      <c r="BA1551" s="21" t="str">
        <f t="shared" si="743"/>
        <v>-</v>
      </c>
      <c r="BB1551" s="28"/>
      <c r="BC1551" s="28"/>
      <c r="BD1551" s="28"/>
      <c r="BE1551" s="28"/>
      <c r="BF1551" s="28"/>
      <c r="BG1551" s="29"/>
      <c r="BH1551" s="29"/>
      <c r="BI1551" s="29"/>
      <c r="BJ1551" s="29"/>
      <c r="BK1551" s="29"/>
    </row>
    <row r="1552" spans="1:64" x14ac:dyDescent="0.25">
      <c r="A1552" s="13" t="s">
        <v>4705</v>
      </c>
      <c r="B1552" s="33" t="s">
        <v>4706</v>
      </c>
      <c r="C1552" s="13" t="s">
        <v>4707</v>
      </c>
      <c r="D1552" s="13" t="str">
        <f>IFERROR(VLOOKUP($B1552,[1]GICS!$C:$D,2,FALSE),"-")</f>
        <v>Materials</v>
      </c>
      <c r="E1552" s="14">
        <f>IFERROR(IF(VLOOKUP($B1552,'[1]Paste Only'!$D:$AM,4,FALSE)="-",VLOOKUP($B1552,'[1]Market Cap'!$A:$J,10,FALSE),VLOOKUP($B1552,'[1]Paste Only'!$D:$AM,4,FALSE)),"-")</f>
        <v>19.22</v>
      </c>
      <c r="F1552" s="14" t="str">
        <f>IFERROR(VLOOKUP($B1552,'[1]Paste Only'!$D:$AM,5,FALSE),"-")</f>
        <v>-</v>
      </c>
      <c r="G1552" s="15">
        <f>IFERROR(VLOOKUP($B1552,'[1]Paste Only'!$D:$AM,6,FALSE),"-")</f>
        <v>0</v>
      </c>
      <c r="H1552" s="15">
        <f>IFERROR(VLOOKUP($B1552,'[1]Paste Only'!$D:$AM,7,FALSE),"-")</f>
        <v>0</v>
      </c>
      <c r="I1552" s="15">
        <f>IFERROR(VLOOKUP($B1552,'[1]Paste Only'!$D:$AM,8,FALSE),"-")</f>
        <v>0</v>
      </c>
      <c r="J1552" s="34"/>
      <c r="K1552" s="34"/>
      <c r="L1552" s="14">
        <f>IFERROR(VLOOKUP($B1552,'[1]Paste Only'!$D:$AM,12,FALSE),"-")</f>
        <v>0.06</v>
      </c>
      <c r="M1552" s="14" t="str">
        <f>IFERROR(VLOOKUP($B1552,'[1]Paste Only'!$D:$AM,15,FALSE),"-")</f>
        <v>-</v>
      </c>
      <c r="N1552" s="30"/>
      <c r="O1552" s="18"/>
      <c r="P1552" s="19">
        <f t="shared" si="744"/>
        <v>0</v>
      </c>
      <c r="Q1552" s="20">
        <f t="shared" si="720"/>
        <v>0</v>
      </c>
      <c r="R1552" s="13">
        <f t="shared" si="721"/>
        <v>0</v>
      </c>
      <c r="S1552" s="13" t="str">
        <f>IFERROR(VLOOKUP($B1552,'[1]Market Cap'!$G:$I,3,FALSE),"-")</f>
        <v>Small Cap</v>
      </c>
      <c r="T1552" s="13"/>
      <c r="U1552" s="13"/>
      <c r="V1552" s="21">
        <f t="shared" si="718"/>
        <v>0</v>
      </c>
      <c r="W1552" s="21">
        <f t="shared" si="718"/>
        <v>0</v>
      </c>
      <c r="X1552" s="21">
        <f t="shared" si="718"/>
        <v>0</v>
      </c>
      <c r="Y1552" s="22">
        <f t="shared" si="722"/>
        <v>0</v>
      </c>
      <c r="Z1552" s="13">
        <f t="shared" si="723"/>
        <v>0</v>
      </c>
      <c r="AA1552" s="23">
        <f t="shared" si="724"/>
        <v>0</v>
      </c>
      <c r="AB1552" s="23">
        <f t="shared" si="725"/>
        <v>0</v>
      </c>
      <c r="AC1552" s="23">
        <f t="shared" si="726"/>
        <v>0</v>
      </c>
      <c r="AD1552" s="24">
        <f t="shared" si="727"/>
        <v>0</v>
      </c>
      <c r="AE1552" s="25">
        <f>IFERROR(VLOOKUP($B1552,'[1]Market Cap'!$G:$I,2,FALSE),"-")</f>
        <v>1531.59375</v>
      </c>
      <c r="AF1552" s="20">
        <f t="shared" si="728"/>
        <v>0</v>
      </c>
      <c r="AG1552" s="17">
        <f t="shared" si="729"/>
        <v>0</v>
      </c>
      <c r="AH1552" s="17">
        <f t="shared" si="730"/>
        <v>0</v>
      </c>
      <c r="AI1552" s="17" t="str">
        <f t="shared" si="731"/>
        <v>-</v>
      </c>
      <c r="AJ1552" s="26" t="str">
        <f>IFERROR(VLOOKUP($B1552,'[1]Paste Only'!$D:$AM,26,FALSE),"-")</f>
        <v>-</v>
      </c>
      <c r="AK1552" s="26" t="str">
        <f>IFERROR(VLOOKUP($B1552,'[1]Paste Only'!$D:$AM,23,FALSE),"-")</f>
        <v>-</v>
      </c>
      <c r="AL1552" s="26" t="str">
        <f>IFERROR(VLOOKUP($B1552,'[1]Paste Only'!$D:$AM,22,FALSE),"-")</f>
        <v>-</v>
      </c>
      <c r="AM1552" s="21" t="str">
        <f t="shared" si="719"/>
        <v>-</v>
      </c>
      <c r="AN1552" s="21" t="str">
        <f t="shared" si="719"/>
        <v>-</v>
      </c>
      <c r="AO1552" s="21" t="str">
        <f t="shared" si="719"/>
        <v>-</v>
      </c>
      <c r="AP1552" s="27">
        <f t="shared" si="732"/>
        <v>0</v>
      </c>
      <c r="AQ1552" s="27" t="str">
        <f t="shared" si="733"/>
        <v>-</v>
      </c>
      <c r="AR1552" s="27" t="str">
        <f t="shared" si="734"/>
        <v>-</v>
      </c>
      <c r="AS1552" s="27">
        <f t="shared" si="735"/>
        <v>0</v>
      </c>
      <c r="AT1552" s="27">
        <f t="shared" si="736"/>
        <v>0</v>
      </c>
      <c r="AU1552" s="27">
        <f t="shared" si="737"/>
        <v>0</v>
      </c>
      <c r="AV1552" s="21" t="str">
        <f t="shared" si="738"/>
        <v>0</v>
      </c>
      <c r="AW1552" s="27">
        <f t="shared" si="739"/>
        <v>0</v>
      </c>
      <c r="AX1552" s="27" t="str">
        <f t="shared" si="740"/>
        <v>-</v>
      </c>
      <c r="AY1552" s="27" t="str">
        <f t="shared" si="741"/>
        <v>-</v>
      </c>
      <c r="AZ1552" s="21" t="str">
        <f t="shared" si="742"/>
        <v>-</v>
      </c>
      <c r="BA1552" s="21" t="str">
        <f t="shared" si="743"/>
        <v>-</v>
      </c>
      <c r="BB1552" s="28"/>
      <c r="BC1552" s="28"/>
      <c r="BD1552" s="28"/>
      <c r="BE1552" s="28"/>
      <c r="BF1552" s="28"/>
      <c r="BG1552" s="29"/>
      <c r="BH1552" s="29"/>
      <c r="BI1552" s="29"/>
      <c r="BJ1552" s="29"/>
      <c r="BK1552" s="29"/>
    </row>
    <row r="1553" spans="1:63" x14ac:dyDescent="0.25">
      <c r="A1553" s="13" t="s">
        <v>4708</v>
      </c>
      <c r="B1553" s="33" t="s">
        <v>4709</v>
      </c>
      <c r="C1553" s="13" t="s">
        <v>4710</v>
      </c>
      <c r="D1553" s="13" t="str">
        <f>IFERROR(VLOOKUP($B1553,[1]GICS!$C:$D,2,FALSE),"-")</f>
        <v>Consumer Discretionary</v>
      </c>
      <c r="E1553" s="14">
        <f>IFERROR(IF(VLOOKUP($B1553,'[1]Paste Only'!$D:$AM,4,FALSE)="-",VLOOKUP($B1553,'[1]Market Cap'!$A:$J,10,FALSE),VLOOKUP($B1553,'[1]Paste Only'!$D:$AM,4,FALSE)),"-")</f>
        <v>60.39</v>
      </c>
      <c r="F1553" s="14" t="str">
        <f>IFERROR(VLOOKUP($B1553,'[1]Paste Only'!$D:$AM,5,FALSE),"-")</f>
        <v>-</v>
      </c>
      <c r="G1553" s="15">
        <f>IFERROR(VLOOKUP($B1553,'[1]Paste Only'!$D:$AM,6,FALSE),"-")</f>
        <v>0</v>
      </c>
      <c r="H1553" s="15">
        <f>IFERROR(VLOOKUP($B1553,'[1]Paste Only'!$D:$AM,7,FALSE),"-")</f>
        <v>0</v>
      </c>
      <c r="I1553" s="15">
        <f>IFERROR(VLOOKUP($B1553,'[1]Paste Only'!$D:$AM,8,FALSE),"-")</f>
        <v>0</v>
      </c>
      <c r="J1553" s="34"/>
      <c r="K1553" s="34"/>
      <c r="L1553" s="14">
        <f>IFERROR(VLOOKUP($B1553,'[1]Paste Only'!$D:$AM,12,FALSE),"-")</f>
        <v>2.86</v>
      </c>
      <c r="M1553" s="14" t="str">
        <f>IFERROR(VLOOKUP($B1553,'[1]Paste Only'!$D:$AM,15,FALSE),"-")</f>
        <v>-</v>
      </c>
      <c r="N1553" s="30"/>
      <c r="O1553" s="18"/>
      <c r="P1553" s="19">
        <f t="shared" si="744"/>
        <v>0</v>
      </c>
      <c r="Q1553" s="20">
        <f t="shared" si="720"/>
        <v>0</v>
      </c>
      <c r="R1553" s="13">
        <f t="shared" si="721"/>
        <v>0</v>
      </c>
      <c r="S1553" s="13" t="str">
        <f>IFERROR(VLOOKUP($B1553,'[1]Market Cap'!$G:$I,3,FALSE),"-")</f>
        <v>Small Cap</v>
      </c>
      <c r="T1553" s="13"/>
      <c r="U1553" s="13"/>
      <c r="V1553" s="21">
        <f t="shared" si="718"/>
        <v>0</v>
      </c>
      <c r="W1553" s="21">
        <f t="shared" si="718"/>
        <v>0</v>
      </c>
      <c r="X1553" s="21">
        <f t="shared" si="718"/>
        <v>0</v>
      </c>
      <c r="Y1553" s="22">
        <f t="shared" si="722"/>
        <v>0</v>
      </c>
      <c r="Z1553" s="13">
        <f t="shared" si="723"/>
        <v>0</v>
      </c>
      <c r="AA1553" s="23">
        <f t="shared" si="724"/>
        <v>0</v>
      </c>
      <c r="AB1553" s="23">
        <f t="shared" si="725"/>
        <v>0</v>
      </c>
      <c r="AC1553" s="23">
        <f t="shared" si="726"/>
        <v>0</v>
      </c>
      <c r="AD1553" s="24">
        <f t="shared" si="727"/>
        <v>0</v>
      </c>
      <c r="AE1553" s="25">
        <f>IFERROR(VLOOKUP($B1553,'[1]Market Cap'!$G:$I,2,FALSE),"-")</f>
        <v>558.23610150000002</v>
      </c>
      <c r="AF1553" s="20">
        <f t="shared" si="728"/>
        <v>0</v>
      </c>
      <c r="AG1553" s="17">
        <f t="shared" si="729"/>
        <v>0</v>
      </c>
      <c r="AH1553" s="17">
        <f t="shared" si="730"/>
        <v>0</v>
      </c>
      <c r="AI1553" s="17" t="str">
        <f t="shared" si="731"/>
        <v>-</v>
      </c>
      <c r="AJ1553" s="26" t="str">
        <f>IFERROR(VLOOKUP($B1553,'[1]Paste Only'!$D:$AM,26,FALSE),"-")</f>
        <v>-</v>
      </c>
      <c r="AK1553" s="26" t="str">
        <f>IFERROR(VLOOKUP($B1553,'[1]Paste Only'!$D:$AM,23,FALSE),"-")</f>
        <v>-</v>
      </c>
      <c r="AL1553" s="26" t="str">
        <f>IFERROR(VLOOKUP($B1553,'[1]Paste Only'!$D:$AM,22,FALSE),"-")</f>
        <v>-</v>
      </c>
      <c r="AM1553" s="21" t="str">
        <f t="shared" si="719"/>
        <v>-</v>
      </c>
      <c r="AN1553" s="21" t="str">
        <f t="shared" si="719"/>
        <v>-</v>
      </c>
      <c r="AO1553" s="21" t="str">
        <f t="shared" si="719"/>
        <v>-</v>
      </c>
      <c r="AP1553" s="27">
        <f t="shared" si="732"/>
        <v>0</v>
      </c>
      <c r="AQ1553" s="27" t="str">
        <f t="shared" si="733"/>
        <v>-</v>
      </c>
      <c r="AR1553" s="27" t="str">
        <f t="shared" si="734"/>
        <v>-</v>
      </c>
      <c r="AS1553" s="27">
        <f t="shared" si="735"/>
        <v>0</v>
      </c>
      <c r="AT1553" s="27">
        <f t="shared" si="736"/>
        <v>0</v>
      </c>
      <c r="AU1553" s="27">
        <f t="shared" si="737"/>
        <v>0</v>
      </c>
      <c r="AV1553" s="21" t="str">
        <f t="shared" si="738"/>
        <v>0</v>
      </c>
      <c r="AW1553" s="27">
        <f t="shared" si="739"/>
        <v>0</v>
      </c>
      <c r="AX1553" s="27" t="str">
        <f t="shared" si="740"/>
        <v>-</v>
      </c>
      <c r="AY1553" s="27" t="str">
        <f t="shared" si="741"/>
        <v>-</v>
      </c>
      <c r="AZ1553" s="21" t="str">
        <f t="shared" si="742"/>
        <v>-</v>
      </c>
      <c r="BA1553" s="21" t="str">
        <f t="shared" si="743"/>
        <v>-</v>
      </c>
      <c r="BB1553" s="28"/>
      <c r="BC1553" s="28"/>
      <c r="BD1553" s="28"/>
      <c r="BE1553" s="28"/>
      <c r="BF1553" s="28"/>
      <c r="BG1553" s="29"/>
      <c r="BH1553" s="29"/>
      <c r="BI1553" s="29"/>
      <c r="BJ1553" s="29"/>
      <c r="BK1553" s="29"/>
    </row>
    <row r="1554" spans="1:63" x14ac:dyDescent="0.25">
      <c r="A1554" s="13" t="s">
        <v>4711</v>
      </c>
      <c r="B1554" s="33" t="s">
        <v>4712</v>
      </c>
      <c r="C1554" s="13" t="s">
        <v>4713</v>
      </c>
      <c r="D1554" s="13" t="str">
        <f>IFERROR(VLOOKUP($B1554,[1]GICS!$C:$D,2,FALSE),"-")</f>
        <v>Industrials</v>
      </c>
      <c r="E1554" s="14">
        <f>IFERROR(IF(VLOOKUP($B1554,'[1]Paste Only'!$D:$AM,4,FALSE)="-",VLOOKUP($B1554,'[1]Market Cap'!$A:$J,10,FALSE),VLOOKUP($B1554,'[1]Paste Only'!$D:$AM,4,FALSE)),"-")</f>
        <v>132.6</v>
      </c>
      <c r="F1554" s="14" t="str">
        <f>IFERROR(VLOOKUP($B1554,'[1]Paste Only'!$D:$AM,5,FALSE),"-")</f>
        <v>-</v>
      </c>
      <c r="G1554" s="15">
        <f>IFERROR(VLOOKUP($B1554,'[1]Paste Only'!$D:$AM,6,FALSE),"-")</f>
        <v>0</v>
      </c>
      <c r="H1554" s="15">
        <f>IFERROR(VLOOKUP($B1554,'[1]Paste Only'!$D:$AM,7,FALSE),"-")</f>
        <v>0</v>
      </c>
      <c r="I1554" s="15">
        <f>IFERROR(VLOOKUP($B1554,'[1]Paste Only'!$D:$AM,8,FALSE),"-")</f>
        <v>0</v>
      </c>
      <c r="J1554" s="34"/>
      <c r="K1554" s="34"/>
      <c r="L1554" s="14">
        <f>IFERROR(VLOOKUP($B1554,'[1]Paste Only'!$D:$AM,12,FALSE),"-")</f>
        <v>-0.84</v>
      </c>
      <c r="M1554" s="14" t="str">
        <f>IFERROR(VLOOKUP($B1554,'[1]Paste Only'!$D:$AM,15,FALSE),"-")</f>
        <v>-</v>
      </c>
      <c r="N1554" s="30"/>
      <c r="O1554" s="18"/>
      <c r="P1554" s="19">
        <f t="shared" si="744"/>
        <v>0</v>
      </c>
      <c r="Q1554" s="20">
        <f t="shared" si="720"/>
        <v>0</v>
      </c>
      <c r="R1554" s="13">
        <f t="shared" si="721"/>
        <v>0</v>
      </c>
      <c r="S1554" s="13" t="str">
        <f>IFERROR(VLOOKUP($B1554,'[1]Market Cap'!$G:$I,3,FALSE),"-")</f>
        <v>Small Cap</v>
      </c>
      <c r="T1554" s="13"/>
      <c r="U1554" s="13"/>
      <c r="V1554" s="21">
        <f t="shared" si="718"/>
        <v>0</v>
      </c>
      <c r="W1554" s="21">
        <f t="shared" si="718"/>
        <v>0</v>
      </c>
      <c r="X1554" s="21">
        <f t="shared" si="718"/>
        <v>0</v>
      </c>
      <c r="Y1554" s="22">
        <f t="shared" si="722"/>
        <v>0</v>
      </c>
      <c r="Z1554" s="13">
        <f t="shared" si="723"/>
        <v>0</v>
      </c>
      <c r="AA1554" s="23">
        <f t="shared" si="724"/>
        <v>0</v>
      </c>
      <c r="AB1554" s="23">
        <f t="shared" si="725"/>
        <v>0</v>
      </c>
      <c r="AC1554" s="23">
        <f t="shared" si="726"/>
        <v>0</v>
      </c>
      <c r="AD1554" s="24">
        <f t="shared" si="727"/>
        <v>0</v>
      </c>
      <c r="AE1554" s="25">
        <f>IFERROR(VLOOKUP($B1554,'[1]Market Cap'!$G:$I,2,FALSE),"-")</f>
        <v>698.74896000000001</v>
      </c>
      <c r="AF1554" s="20">
        <f t="shared" si="728"/>
        <v>0</v>
      </c>
      <c r="AG1554" s="17">
        <f t="shared" si="729"/>
        <v>0</v>
      </c>
      <c r="AH1554" s="17">
        <f t="shared" si="730"/>
        <v>0</v>
      </c>
      <c r="AI1554" s="17" t="str">
        <f t="shared" si="731"/>
        <v>-</v>
      </c>
      <c r="AJ1554" s="26" t="str">
        <f>IFERROR(VLOOKUP($B1554,'[1]Paste Only'!$D:$AM,26,FALSE),"-")</f>
        <v>-</v>
      </c>
      <c r="AK1554" s="26" t="str">
        <f>IFERROR(VLOOKUP($B1554,'[1]Paste Only'!$D:$AM,23,FALSE),"-")</f>
        <v>-</v>
      </c>
      <c r="AL1554" s="26" t="str">
        <f>IFERROR(VLOOKUP($B1554,'[1]Paste Only'!$D:$AM,22,FALSE),"-")</f>
        <v>-</v>
      </c>
      <c r="AM1554" s="21" t="str">
        <f t="shared" si="719"/>
        <v>-</v>
      </c>
      <c r="AN1554" s="21" t="str">
        <f t="shared" si="719"/>
        <v>-</v>
      </c>
      <c r="AO1554" s="21" t="str">
        <f t="shared" si="719"/>
        <v>-</v>
      </c>
      <c r="AP1554" s="27">
        <f t="shared" si="732"/>
        <v>0</v>
      </c>
      <c r="AQ1554" s="27" t="str">
        <f t="shared" si="733"/>
        <v>-</v>
      </c>
      <c r="AR1554" s="27" t="str">
        <f t="shared" si="734"/>
        <v>-</v>
      </c>
      <c r="AS1554" s="27">
        <f t="shared" si="735"/>
        <v>0</v>
      </c>
      <c r="AT1554" s="27">
        <f t="shared" si="736"/>
        <v>0</v>
      </c>
      <c r="AU1554" s="27">
        <f t="shared" si="737"/>
        <v>0</v>
      </c>
      <c r="AV1554" s="21" t="str">
        <f t="shared" si="738"/>
        <v>0</v>
      </c>
      <c r="AW1554" s="27">
        <f t="shared" si="739"/>
        <v>0</v>
      </c>
      <c r="AX1554" s="27" t="str">
        <f t="shared" si="740"/>
        <v>-</v>
      </c>
      <c r="AY1554" s="27" t="str">
        <f t="shared" si="741"/>
        <v>-</v>
      </c>
      <c r="AZ1554" s="21" t="str">
        <f t="shared" si="742"/>
        <v>-</v>
      </c>
      <c r="BA1554" s="21" t="str">
        <f t="shared" si="743"/>
        <v>-</v>
      </c>
      <c r="BB1554" s="28"/>
      <c r="BC1554" s="28"/>
      <c r="BD1554" s="28"/>
      <c r="BE1554" s="28"/>
      <c r="BF1554" s="28"/>
      <c r="BG1554" s="29"/>
      <c r="BH1554" s="29"/>
      <c r="BI1554" s="29"/>
      <c r="BJ1554" s="29"/>
      <c r="BK1554" s="29"/>
    </row>
    <row r="1555" spans="1:63" x14ac:dyDescent="0.25">
      <c r="A1555" s="13" t="s">
        <v>4714</v>
      </c>
      <c r="B1555" s="33" t="s">
        <v>4715</v>
      </c>
      <c r="C1555" s="13" t="s">
        <v>4716</v>
      </c>
      <c r="D1555" s="13" t="str">
        <f>IFERROR(VLOOKUP($B1555,[1]GICS!$C:$D,2,FALSE),"-")</f>
        <v>Information Technology</v>
      </c>
      <c r="E1555" s="14">
        <f>IFERROR(IF(VLOOKUP($B1555,'[1]Paste Only'!$D:$AM,4,FALSE)="-",VLOOKUP($B1555,'[1]Market Cap'!$A:$J,10,FALSE),VLOOKUP($B1555,'[1]Paste Only'!$D:$AM,4,FALSE)),"-")</f>
        <v>221.35</v>
      </c>
      <c r="F1555" s="14">
        <f>IFERROR(VLOOKUP($B1555,'[1]Paste Only'!$D:$AM,5,FALSE),"-")</f>
        <v>315</v>
      </c>
      <c r="G1555" s="15">
        <f>IFERROR(VLOOKUP($B1555,'[1]Paste Only'!$D:$AM,6,FALSE),"-")</f>
        <v>3</v>
      </c>
      <c r="H1555" s="15">
        <f>IFERROR(VLOOKUP($B1555,'[1]Paste Only'!$D:$AM,7,FALSE),"-")</f>
        <v>0</v>
      </c>
      <c r="I1555" s="15">
        <f>IFERROR(VLOOKUP($B1555,'[1]Paste Only'!$D:$AM,8,FALSE),"-")</f>
        <v>0</v>
      </c>
      <c r="J1555" s="34"/>
      <c r="K1555" s="34"/>
      <c r="L1555" s="14">
        <f>IFERROR(VLOOKUP($B1555,'[1]Paste Only'!$D:$AM,12,FALSE),"-")</f>
        <v>6.11</v>
      </c>
      <c r="M1555" s="14">
        <f>IFERROR(VLOOKUP($B1555,'[1]Paste Only'!$D:$AM,15,FALSE),"-")</f>
        <v>10.70919540229885</v>
      </c>
      <c r="N1555" s="30"/>
      <c r="O1555" s="18"/>
      <c r="P1555" s="19">
        <f t="shared" si="744"/>
        <v>0.75273247173467261</v>
      </c>
      <c r="Q1555" s="20">
        <f t="shared" si="720"/>
        <v>0.42308561102326636</v>
      </c>
      <c r="R1555" s="13">
        <f t="shared" si="721"/>
        <v>3</v>
      </c>
      <c r="S1555" s="13" t="str">
        <f>IFERROR(VLOOKUP($B1555,'[1]Market Cap'!$G:$I,3,FALSE),"-")</f>
        <v>Small Cap</v>
      </c>
      <c r="T1555" s="13"/>
      <c r="U1555" s="13"/>
      <c r="V1555" s="21">
        <f t="shared" ref="V1555:X1618" si="745">IFERROR(G1555/$U1555,0)</f>
        <v>0</v>
      </c>
      <c r="W1555" s="21">
        <f t="shared" si="745"/>
        <v>0</v>
      </c>
      <c r="X1555" s="21">
        <f t="shared" si="745"/>
        <v>0</v>
      </c>
      <c r="Y1555" s="22">
        <f t="shared" si="722"/>
        <v>0</v>
      </c>
      <c r="Z1555" s="13">
        <f t="shared" si="723"/>
        <v>0</v>
      </c>
      <c r="AA1555" s="23">
        <f t="shared" si="724"/>
        <v>0</v>
      </c>
      <c r="AB1555" s="23">
        <f t="shared" si="725"/>
        <v>0</v>
      </c>
      <c r="AC1555" s="23">
        <f t="shared" si="726"/>
        <v>0</v>
      </c>
      <c r="AD1555" s="24">
        <f t="shared" si="727"/>
        <v>0</v>
      </c>
      <c r="AE1555" s="25">
        <f>IFERROR(VLOOKUP($B1555,'[1]Market Cap'!$G:$I,2,FALSE),"-")</f>
        <v>1099.2068346999999</v>
      </c>
      <c r="AF1555" s="20">
        <f t="shared" si="728"/>
        <v>0</v>
      </c>
      <c r="AG1555" s="17">
        <f t="shared" si="729"/>
        <v>0</v>
      </c>
      <c r="AH1555" s="17">
        <f t="shared" si="730"/>
        <v>0</v>
      </c>
      <c r="AI1555" s="17" t="str">
        <f t="shared" si="731"/>
        <v>-</v>
      </c>
      <c r="AJ1555" s="26">
        <f>IFERROR(VLOOKUP($B1555,'[1]Paste Only'!$D:$AM,26,FALSE),"-")</f>
        <v>315</v>
      </c>
      <c r="AK1555" s="26">
        <f>IFERROR(VLOOKUP($B1555,'[1]Paste Only'!$D:$AM,23,FALSE),"-")</f>
        <v>315</v>
      </c>
      <c r="AL1555" s="26">
        <f>IFERROR(VLOOKUP($B1555,'[1]Paste Only'!$D:$AM,22,FALSE),"-")</f>
        <v>315</v>
      </c>
      <c r="AM1555" s="21">
        <f t="shared" ref="AM1555:AO1618" si="746">IFERROR(AJ1555/$F1555-1,"-")</f>
        <v>0</v>
      </c>
      <c r="AN1555" s="21">
        <f t="shared" si="746"/>
        <v>0</v>
      </c>
      <c r="AO1555" s="21">
        <f t="shared" si="746"/>
        <v>0</v>
      </c>
      <c r="AP1555" s="27">
        <f t="shared" si="732"/>
        <v>0</v>
      </c>
      <c r="AQ1555" s="27">
        <f t="shared" si="733"/>
        <v>0</v>
      </c>
      <c r="AR1555" s="27">
        <f t="shared" si="734"/>
        <v>315</v>
      </c>
      <c r="AS1555" s="27">
        <f t="shared" si="735"/>
        <v>315</v>
      </c>
      <c r="AT1555" s="27">
        <f t="shared" si="736"/>
        <v>0</v>
      </c>
      <c r="AU1555" s="27">
        <f t="shared" si="737"/>
        <v>0</v>
      </c>
      <c r="AV1555" s="21">
        <f t="shared" si="738"/>
        <v>1</v>
      </c>
      <c r="AW1555" s="27">
        <f t="shared" si="739"/>
        <v>315</v>
      </c>
      <c r="AX1555" s="27">
        <f t="shared" si="740"/>
        <v>315</v>
      </c>
      <c r="AY1555" s="27">
        <f t="shared" si="741"/>
        <v>315</v>
      </c>
      <c r="AZ1555" s="21">
        <f t="shared" si="742"/>
        <v>0.42308561102326636</v>
      </c>
      <c r="BA1555" s="21">
        <f t="shared" si="743"/>
        <v>0.42308561102326636</v>
      </c>
      <c r="BB1555" s="28"/>
      <c r="BC1555" s="28"/>
      <c r="BD1555" s="28"/>
      <c r="BE1555" s="28"/>
      <c r="BF1555" s="28"/>
      <c r="BG1555" s="29"/>
      <c r="BH1555" s="29"/>
      <c r="BI1555" s="29"/>
      <c r="BJ1555" s="29"/>
      <c r="BK1555" s="29"/>
    </row>
    <row r="1556" spans="1:63" x14ac:dyDescent="0.25">
      <c r="A1556" s="13" t="s">
        <v>4717</v>
      </c>
      <c r="B1556" s="33" t="s">
        <v>4718</v>
      </c>
      <c r="C1556" s="13" t="s">
        <v>4719</v>
      </c>
      <c r="D1556" s="13" t="str">
        <f>IFERROR(VLOOKUP($B1556,[1]GICS!$C:$D,2,FALSE),"-")</f>
        <v>Materials</v>
      </c>
      <c r="E1556" s="14">
        <f>IFERROR(IF(VLOOKUP($B1556,'[1]Paste Only'!$D:$AM,4,FALSE)="-",VLOOKUP($B1556,'[1]Market Cap'!$A:$J,10,FALSE),VLOOKUP($B1556,'[1]Paste Only'!$D:$AM,4,FALSE)),"-")</f>
        <v>0</v>
      </c>
      <c r="F1556" s="14">
        <f>IFERROR(VLOOKUP($B1556,'[1]Paste Only'!$D:$AM,5,FALSE),"-")</f>
        <v>1780</v>
      </c>
      <c r="G1556" s="15">
        <f>IFERROR(VLOOKUP($B1556,'[1]Paste Only'!$D:$AM,6,FALSE),"-")</f>
        <v>1</v>
      </c>
      <c r="H1556" s="15">
        <f>IFERROR(VLOOKUP($B1556,'[1]Paste Only'!$D:$AM,7,FALSE),"-")</f>
        <v>0</v>
      </c>
      <c r="I1556" s="15">
        <f>IFERROR(VLOOKUP($B1556,'[1]Paste Only'!$D:$AM,8,FALSE),"-")</f>
        <v>0</v>
      </c>
      <c r="J1556" s="34"/>
      <c r="K1556" s="34"/>
      <c r="L1556" s="14" t="str">
        <f>IFERROR(VLOOKUP($B1556,'[1]Paste Only'!$D:$AM,12,FALSE),"-")</f>
        <v>-</v>
      </c>
      <c r="M1556" s="14" t="str">
        <f>IFERROR(VLOOKUP($B1556,'[1]Paste Only'!$D:$AM,15,FALSE),"-")</f>
        <v>-</v>
      </c>
      <c r="N1556" s="30"/>
      <c r="O1556" s="18"/>
      <c r="P1556" s="19">
        <f t="shared" si="744"/>
        <v>0</v>
      </c>
      <c r="Q1556" s="20">
        <f t="shared" si="720"/>
        <v>0</v>
      </c>
      <c r="R1556" s="13">
        <f t="shared" si="721"/>
        <v>1</v>
      </c>
      <c r="S1556" s="13" t="str">
        <f>IFERROR(VLOOKUP($B1556,'[1]Market Cap'!$G:$I,3,FALSE),"-")</f>
        <v>Small Cap</v>
      </c>
      <c r="T1556" s="13"/>
      <c r="U1556" s="13"/>
      <c r="V1556" s="21">
        <f t="shared" si="745"/>
        <v>0</v>
      </c>
      <c r="W1556" s="21">
        <f t="shared" si="745"/>
        <v>0</v>
      </c>
      <c r="X1556" s="21">
        <f t="shared" si="745"/>
        <v>0</v>
      </c>
      <c r="Y1556" s="22">
        <f t="shared" si="722"/>
        <v>0</v>
      </c>
      <c r="Z1556" s="13">
        <f t="shared" si="723"/>
        <v>0</v>
      </c>
      <c r="AA1556" s="23">
        <f t="shared" si="724"/>
        <v>0</v>
      </c>
      <c r="AB1556" s="23">
        <f t="shared" si="725"/>
        <v>0</v>
      </c>
      <c r="AC1556" s="23">
        <f t="shared" si="726"/>
        <v>0</v>
      </c>
      <c r="AD1556" s="24">
        <f t="shared" si="727"/>
        <v>0</v>
      </c>
      <c r="AE1556" s="25">
        <f>IFERROR(VLOOKUP($B1556,'[1]Market Cap'!$G:$I,2,FALSE),"-")</f>
        <v>1223.7600019500001</v>
      </c>
      <c r="AF1556" s="20">
        <f t="shared" si="728"/>
        <v>0</v>
      </c>
      <c r="AG1556" s="17">
        <f t="shared" si="729"/>
        <v>0</v>
      </c>
      <c r="AH1556" s="17">
        <f t="shared" si="730"/>
        <v>0</v>
      </c>
      <c r="AI1556" s="17" t="str">
        <f t="shared" si="731"/>
        <v>-</v>
      </c>
      <c r="AJ1556" s="26">
        <f>IFERROR(VLOOKUP($B1556,'[1]Paste Only'!$D:$AM,26,FALSE),"-")</f>
        <v>1780</v>
      </c>
      <c r="AK1556" s="26">
        <f>IFERROR(VLOOKUP($B1556,'[1]Paste Only'!$D:$AM,23,FALSE),"-")</f>
        <v>1780</v>
      </c>
      <c r="AL1556" s="26">
        <f>IFERROR(VLOOKUP($B1556,'[1]Paste Only'!$D:$AM,22,FALSE),"-")</f>
        <v>1780</v>
      </c>
      <c r="AM1556" s="21">
        <f t="shared" si="746"/>
        <v>0</v>
      </c>
      <c r="AN1556" s="21">
        <f t="shared" si="746"/>
        <v>0</v>
      </c>
      <c r="AO1556" s="21">
        <f t="shared" si="746"/>
        <v>0</v>
      </c>
      <c r="AP1556" s="27">
        <f t="shared" si="732"/>
        <v>0</v>
      </c>
      <c r="AQ1556" s="27">
        <f t="shared" si="733"/>
        <v>0</v>
      </c>
      <c r="AR1556" s="27">
        <f t="shared" si="734"/>
        <v>1780</v>
      </c>
      <c r="AS1556" s="27">
        <f t="shared" si="735"/>
        <v>1780</v>
      </c>
      <c r="AT1556" s="27">
        <f t="shared" si="736"/>
        <v>0</v>
      </c>
      <c r="AU1556" s="27">
        <f t="shared" si="737"/>
        <v>0</v>
      </c>
      <c r="AV1556" s="21">
        <f t="shared" si="738"/>
        <v>1</v>
      </c>
      <c r="AW1556" s="27">
        <f t="shared" si="739"/>
        <v>1780</v>
      </c>
      <c r="AX1556" s="27">
        <f t="shared" si="740"/>
        <v>1780</v>
      </c>
      <c r="AY1556" s="27">
        <f t="shared" si="741"/>
        <v>1780</v>
      </c>
      <c r="AZ1556" s="21" t="str">
        <f t="shared" si="742"/>
        <v>-</v>
      </c>
      <c r="BA1556" s="21" t="str">
        <f t="shared" si="743"/>
        <v>-</v>
      </c>
      <c r="BB1556" s="28"/>
      <c r="BC1556" s="28"/>
      <c r="BD1556" s="28"/>
      <c r="BE1556" s="28"/>
      <c r="BF1556" s="28"/>
      <c r="BG1556" s="29"/>
      <c r="BH1556" s="29"/>
      <c r="BI1556" s="29"/>
      <c r="BJ1556" s="29"/>
      <c r="BK1556" s="29"/>
    </row>
    <row r="1557" spans="1:63" x14ac:dyDescent="0.25">
      <c r="A1557" s="13" t="s">
        <v>4720</v>
      </c>
      <c r="B1557" s="33" t="s">
        <v>4721</v>
      </c>
      <c r="C1557" s="13" t="s">
        <v>4722</v>
      </c>
      <c r="D1557" s="13" t="str">
        <f>IFERROR(VLOOKUP($B1557,[1]GICS!$C:$D,2,FALSE),"-")</f>
        <v>Financials</v>
      </c>
      <c r="E1557" s="14">
        <f>IFERROR(IF(VLOOKUP($B1557,'[1]Paste Only'!$D:$AM,4,FALSE)="-",VLOOKUP($B1557,'[1]Market Cap'!$A:$J,10,FALSE),VLOOKUP($B1557,'[1]Paste Only'!$D:$AM,4,FALSE)),"-")</f>
        <v>0</v>
      </c>
      <c r="F1557" s="14" t="str">
        <f>IFERROR(VLOOKUP($B1557,'[1]Paste Only'!$D:$AM,5,FALSE),"-")</f>
        <v>-</v>
      </c>
      <c r="G1557" s="15">
        <f>IFERROR(VLOOKUP($B1557,'[1]Paste Only'!$D:$AM,6,FALSE),"-")</f>
        <v>0</v>
      </c>
      <c r="H1557" s="15">
        <f>IFERROR(VLOOKUP($B1557,'[1]Paste Only'!$D:$AM,7,FALSE),"-")</f>
        <v>0</v>
      </c>
      <c r="I1557" s="15">
        <f>IFERROR(VLOOKUP($B1557,'[1]Paste Only'!$D:$AM,8,FALSE),"-")</f>
        <v>0</v>
      </c>
      <c r="J1557" s="34"/>
      <c r="K1557" s="34"/>
      <c r="L1557" s="14" t="str">
        <f>IFERROR(VLOOKUP($B1557,'[1]Paste Only'!$D:$AM,12,FALSE),"-")</f>
        <v>-</v>
      </c>
      <c r="M1557" s="14" t="str">
        <f>IFERROR(VLOOKUP($B1557,'[1]Paste Only'!$D:$AM,15,FALSE),"-")</f>
        <v>-</v>
      </c>
      <c r="N1557" s="30"/>
      <c r="O1557" s="18"/>
      <c r="P1557" s="19">
        <f t="shared" si="744"/>
        <v>0</v>
      </c>
      <c r="Q1557" s="20">
        <f t="shared" si="720"/>
        <v>0</v>
      </c>
      <c r="R1557" s="13">
        <f t="shared" si="721"/>
        <v>0</v>
      </c>
      <c r="S1557" s="13" t="str">
        <f>IFERROR(VLOOKUP($B1557,'[1]Market Cap'!$G:$I,3,FALSE),"-")</f>
        <v>Small Cap</v>
      </c>
      <c r="T1557" s="13"/>
      <c r="U1557" s="13"/>
      <c r="V1557" s="21">
        <f t="shared" si="745"/>
        <v>0</v>
      </c>
      <c r="W1557" s="21">
        <f t="shared" si="745"/>
        <v>0</v>
      </c>
      <c r="X1557" s="21">
        <f t="shared" si="745"/>
        <v>0</v>
      </c>
      <c r="Y1557" s="22">
        <f t="shared" si="722"/>
        <v>0</v>
      </c>
      <c r="Z1557" s="13">
        <f t="shared" si="723"/>
        <v>0</v>
      </c>
      <c r="AA1557" s="23">
        <f t="shared" si="724"/>
        <v>0</v>
      </c>
      <c r="AB1557" s="23">
        <f t="shared" si="725"/>
        <v>0</v>
      </c>
      <c r="AC1557" s="23">
        <f t="shared" si="726"/>
        <v>0</v>
      </c>
      <c r="AD1557" s="24">
        <f t="shared" si="727"/>
        <v>0</v>
      </c>
      <c r="AE1557" s="25">
        <f>IFERROR(VLOOKUP($B1557,'[1]Market Cap'!$G:$I,2,FALSE),"-")</f>
        <v>182.36912946000001</v>
      </c>
      <c r="AF1557" s="20">
        <f t="shared" si="728"/>
        <v>0</v>
      </c>
      <c r="AG1557" s="17">
        <f t="shared" si="729"/>
        <v>0</v>
      </c>
      <c r="AH1557" s="17">
        <f t="shared" si="730"/>
        <v>0</v>
      </c>
      <c r="AI1557" s="17" t="str">
        <f t="shared" si="731"/>
        <v>-</v>
      </c>
      <c r="AJ1557" s="26" t="str">
        <f>IFERROR(VLOOKUP($B1557,'[1]Paste Only'!$D:$AM,26,FALSE),"-")</f>
        <v>-</v>
      </c>
      <c r="AK1557" s="26" t="str">
        <f>IFERROR(VLOOKUP($B1557,'[1]Paste Only'!$D:$AM,23,FALSE),"-")</f>
        <v>-</v>
      </c>
      <c r="AL1557" s="26" t="str">
        <f>IFERROR(VLOOKUP($B1557,'[1]Paste Only'!$D:$AM,22,FALSE),"-")</f>
        <v>-</v>
      </c>
      <c r="AM1557" s="21" t="str">
        <f t="shared" si="746"/>
        <v>-</v>
      </c>
      <c r="AN1557" s="21" t="str">
        <f t="shared" si="746"/>
        <v>-</v>
      </c>
      <c r="AO1557" s="21" t="str">
        <f t="shared" si="746"/>
        <v>-</v>
      </c>
      <c r="AP1557" s="27">
        <f t="shared" si="732"/>
        <v>0</v>
      </c>
      <c r="AQ1557" s="27" t="str">
        <f t="shared" si="733"/>
        <v>-</v>
      </c>
      <c r="AR1557" s="27" t="str">
        <f t="shared" si="734"/>
        <v>-</v>
      </c>
      <c r="AS1557" s="27">
        <f t="shared" si="735"/>
        <v>0</v>
      </c>
      <c r="AT1557" s="27">
        <f t="shared" si="736"/>
        <v>0</v>
      </c>
      <c r="AU1557" s="27">
        <f t="shared" si="737"/>
        <v>0</v>
      </c>
      <c r="AV1557" s="21" t="str">
        <f t="shared" si="738"/>
        <v>0</v>
      </c>
      <c r="AW1557" s="27">
        <f t="shared" si="739"/>
        <v>0</v>
      </c>
      <c r="AX1557" s="27" t="str">
        <f t="shared" si="740"/>
        <v>-</v>
      </c>
      <c r="AY1557" s="27" t="str">
        <f t="shared" si="741"/>
        <v>-</v>
      </c>
      <c r="AZ1557" s="21" t="str">
        <f t="shared" si="742"/>
        <v>-</v>
      </c>
      <c r="BA1557" s="21" t="str">
        <f t="shared" si="743"/>
        <v>-</v>
      </c>
      <c r="BB1557" s="28"/>
      <c r="BC1557" s="28"/>
      <c r="BD1557" s="28"/>
      <c r="BE1557" s="28"/>
      <c r="BF1557" s="28"/>
      <c r="BG1557" s="29"/>
      <c r="BH1557" s="29"/>
      <c r="BI1557" s="29"/>
      <c r="BJ1557" s="29"/>
      <c r="BK1557" s="29"/>
    </row>
    <row r="1558" spans="1:63" x14ac:dyDescent="0.25">
      <c r="A1558" s="13" t="s">
        <v>4723</v>
      </c>
      <c r="B1558" s="33" t="s">
        <v>4724</v>
      </c>
      <c r="C1558" s="13" t="s">
        <v>4725</v>
      </c>
      <c r="D1558" s="13" t="str">
        <f>IFERROR(VLOOKUP($B1558,[1]GICS!$C:$D,2,FALSE),"-")</f>
        <v>-</v>
      </c>
      <c r="E1558" s="14">
        <f>IFERROR(IF(VLOOKUP($B1558,'[1]Paste Only'!$D:$AM,4,FALSE)="-",VLOOKUP($B1558,'[1]Market Cap'!$A:$J,10,FALSE),VLOOKUP($B1558,'[1]Paste Only'!$D:$AM,4,FALSE)),"-")</f>
        <v>0</v>
      </c>
      <c r="F1558" s="14" t="str">
        <f>IFERROR(VLOOKUP($B1558,'[1]Paste Only'!$D:$AM,5,FALSE),"-")</f>
        <v>-</v>
      </c>
      <c r="G1558" s="15">
        <f>IFERROR(VLOOKUP($B1558,'[1]Paste Only'!$D:$AM,6,FALSE),"-")</f>
        <v>0</v>
      </c>
      <c r="H1558" s="15">
        <f>IFERROR(VLOOKUP($B1558,'[1]Paste Only'!$D:$AM,7,FALSE),"-")</f>
        <v>0</v>
      </c>
      <c r="I1558" s="15">
        <f>IFERROR(VLOOKUP($B1558,'[1]Paste Only'!$D:$AM,8,FALSE),"-")</f>
        <v>0</v>
      </c>
      <c r="J1558" s="34"/>
      <c r="K1558" s="34"/>
      <c r="L1558" s="14">
        <f>IFERROR(VLOOKUP($B1558,'[1]Paste Only'!$D:$AM,12,FALSE),"-")</f>
        <v>37.364773</v>
      </c>
      <c r="M1558" s="14" t="str">
        <f>IFERROR(VLOOKUP($B1558,'[1]Paste Only'!$D:$AM,15,FALSE),"-")</f>
        <v>-</v>
      </c>
      <c r="N1558" s="30"/>
      <c r="O1558" s="18"/>
      <c r="P1558" s="19">
        <f t="shared" si="744"/>
        <v>0</v>
      </c>
      <c r="Q1558" s="20">
        <f t="shared" si="720"/>
        <v>0</v>
      </c>
      <c r="R1558" s="13">
        <f t="shared" si="721"/>
        <v>0</v>
      </c>
      <c r="S1558" s="13" t="str">
        <f>IFERROR(VLOOKUP($B1558,'[1]Market Cap'!$G:$I,3,FALSE),"-")</f>
        <v>Small Cap</v>
      </c>
      <c r="T1558" s="13"/>
      <c r="U1558" s="13"/>
      <c r="V1558" s="21">
        <f t="shared" si="745"/>
        <v>0</v>
      </c>
      <c r="W1558" s="21">
        <f t="shared" si="745"/>
        <v>0</v>
      </c>
      <c r="X1558" s="21">
        <f t="shared" si="745"/>
        <v>0</v>
      </c>
      <c r="Y1558" s="22">
        <f t="shared" si="722"/>
        <v>0</v>
      </c>
      <c r="Z1558" s="13">
        <f t="shared" si="723"/>
        <v>0</v>
      </c>
      <c r="AA1558" s="23">
        <f t="shared" si="724"/>
        <v>0</v>
      </c>
      <c r="AB1558" s="23">
        <f t="shared" si="725"/>
        <v>0</v>
      </c>
      <c r="AC1558" s="23">
        <f t="shared" si="726"/>
        <v>0</v>
      </c>
      <c r="AD1558" s="24">
        <f t="shared" si="727"/>
        <v>0</v>
      </c>
      <c r="AE1558" s="25">
        <f>IFERROR(VLOOKUP($B1558,'[1]Market Cap'!$G:$I,2,FALSE),"-")</f>
        <v>0</v>
      </c>
      <c r="AF1558" s="20">
        <f t="shared" si="728"/>
        <v>0</v>
      </c>
      <c r="AG1558" s="17">
        <f t="shared" si="729"/>
        <v>0</v>
      </c>
      <c r="AH1558" s="17">
        <f t="shared" si="730"/>
        <v>0</v>
      </c>
      <c r="AI1558" s="17" t="str">
        <f t="shared" si="731"/>
        <v>-</v>
      </c>
      <c r="AJ1558" s="26" t="str">
        <f>IFERROR(VLOOKUP($B1558,'[1]Paste Only'!$D:$AM,26,FALSE),"-")</f>
        <v>-</v>
      </c>
      <c r="AK1558" s="26" t="str">
        <f>IFERROR(VLOOKUP($B1558,'[1]Paste Only'!$D:$AM,23,FALSE),"-")</f>
        <v>-</v>
      </c>
      <c r="AL1558" s="26" t="str">
        <f>IFERROR(VLOOKUP($B1558,'[1]Paste Only'!$D:$AM,22,FALSE),"-")</f>
        <v>-</v>
      </c>
      <c r="AM1558" s="21" t="str">
        <f t="shared" si="746"/>
        <v>-</v>
      </c>
      <c r="AN1558" s="21" t="str">
        <f t="shared" si="746"/>
        <v>-</v>
      </c>
      <c r="AO1558" s="21" t="str">
        <f t="shared" si="746"/>
        <v>-</v>
      </c>
      <c r="AP1558" s="27">
        <f t="shared" si="732"/>
        <v>0</v>
      </c>
      <c r="AQ1558" s="27" t="str">
        <f t="shared" si="733"/>
        <v>-</v>
      </c>
      <c r="AR1558" s="27" t="str">
        <f t="shared" si="734"/>
        <v>-</v>
      </c>
      <c r="AS1558" s="27">
        <f t="shared" si="735"/>
        <v>0</v>
      </c>
      <c r="AT1558" s="27">
        <f t="shared" si="736"/>
        <v>0</v>
      </c>
      <c r="AU1558" s="27">
        <f t="shared" si="737"/>
        <v>0</v>
      </c>
      <c r="AV1558" s="21" t="str">
        <f t="shared" si="738"/>
        <v>0</v>
      </c>
      <c r="AW1558" s="27">
        <f t="shared" si="739"/>
        <v>0</v>
      </c>
      <c r="AX1558" s="27" t="str">
        <f t="shared" si="740"/>
        <v>-</v>
      </c>
      <c r="AY1558" s="27" t="str">
        <f t="shared" si="741"/>
        <v>-</v>
      </c>
      <c r="AZ1558" s="21" t="str">
        <f t="shared" si="742"/>
        <v>-</v>
      </c>
      <c r="BA1558" s="21" t="str">
        <f t="shared" si="743"/>
        <v>-</v>
      </c>
      <c r="BB1558" s="28"/>
      <c r="BC1558" s="28"/>
      <c r="BD1558" s="28"/>
      <c r="BE1558" s="28"/>
      <c r="BF1558" s="28"/>
      <c r="BG1558" s="29"/>
      <c r="BH1558" s="29"/>
      <c r="BI1558" s="29"/>
      <c r="BJ1558" s="29"/>
      <c r="BK1558" s="29"/>
    </row>
    <row r="1559" spans="1:63" x14ac:dyDescent="0.25">
      <c r="A1559" s="13" t="s">
        <v>4726</v>
      </c>
      <c r="B1559" s="33" t="s">
        <v>4727</v>
      </c>
      <c r="C1559" s="13" t="s">
        <v>4728</v>
      </c>
      <c r="D1559" s="13" t="str">
        <f>IFERROR(VLOOKUP($B1559,[1]GICS!$C:$D,2,FALSE),"-")</f>
        <v>Information Technology</v>
      </c>
      <c r="E1559" s="14">
        <f>IFERROR(IF(VLOOKUP($B1559,'[1]Paste Only'!$D:$AM,4,FALSE)="-",VLOOKUP($B1559,'[1]Market Cap'!$A:$J,10,FALSE),VLOOKUP($B1559,'[1]Paste Only'!$D:$AM,4,FALSE)),"-")</f>
        <v>158.85</v>
      </c>
      <c r="F1559" s="14" t="str">
        <f>IFERROR(VLOOKUP($B1559,'[1]Paste Only'!$D:$AM,5,FALSE),"-")</f>
        <v>-</v>
      </c>
      <c r="G1559" s="15">
        <f>IFERROR(VLOOKUP($B1559,'[1]Paste Only'!$D:$AM,6,FALSE),"-")</f>
        <v>0</v>
      </c>
      <c r="H1559" s="15">
        <f>IFERROR(VLOOKUP($B1559,'[1]Paste Only'!$D:$AM,7,FALSE),"-")</f>
        <v>0</v>
      </c>
      <c r="I1559" s="15">
        <f>IFERROR(VLOOKUP($B1559,'[1]Paste Only'!$D:$AM,8,FALSE),"-")</f>
        <v>0</v>
      </c>
      <c r="J1559" s="34"/>
      <c r="K1559" s="34"/>
      <c r="L1559" s="14">
        <f>IFERROR(VLOOKUP($B1559,'[1]Paste Only'!$D:$AM,12,FALSE),"-")</f>
        <v>-4.0599999999999996</v>
      </c>
      <c r="M1559" s="14" t="str">
        <f>IFERROR(VLOOKUP($B1559,'[1]Paste Only'!$D:$AM,15,FALSE),"-")</f>
        <v>-</v>
      </c>
      <c r="N1559" s="30"/>
      <c r="O1559" s="18"/>
      <c r="P1559" s="19">
        <f t="shared" si="744"/>
        <v>0</v>
      </c>
      <c r="Q1559" s="20">
        <f t="shared" si="720"/>
        <v>0</v>
      </c>
      <c r="R1559" s="13">
        <f t="shared" si="721"/>
        <v>0</v>
      </c>
      <c r="S1559" s="13" t="str">
        <f>IFERROR(VLOOKUP($B1559,'[1]Market Cap'!$G:$I,3,FALSE),"-")</f>
        <v>Small Cap</v>
      </c>
      <c r="T1559" s="13"/>
      <c r="U1559" s="13"/>
      <c r="V1559" s="21">
        <f t="shared" si="745"/>
        <v>0</v>
      </c>
      <c r="W1559" s="21">
        <f t="shared" si="745"/>
        <v>0</v>
      </c>
      <c r="X1559" s="21">
        <f t="shared" si="745"/>
        <v>0</v>
      </c>
      <c r="Y1559" s="22">
        <f t="shared" si="722"/>
        <v>0</v>
      </c>
      <c r="Z1559" s="13">
        <f t="shared" si="723"/>
        <v>0</v>
      </c>
      <c r="AA1559" s="23">
        <f t="shared" si="724"/>
        <v>0</v>
      </c>
      <c r="AB1559" s="23">
        <f t="shared" si="725"/>
        <v>0</v>
      </c>
      <c r="AC1559" s="23">
        <f t="shared" si="726"/>
        <v>0</v>
      </c>
      <c r="AD1559" s="24">
        <f t="shared" si="727"/>
        <v>0</v>
      </c>
      <c r="AE1559" s="25">
        <f>IFERROR(VLOOKUP($B1559,'[1]Market Cap'!$G:$I,2,FALSE),"-")</f>
        <v>1171.837101285</v>
      </c>
      <c r="AF1559" s="20">
        <f t="shared" si="728"/>
        <v>0</v>
      </c>
      <c r="AG1559" s="17">
        <f t="shared" si="729"/>
        <v>0</v>
      </c>
      <c r="AH1559" s="17">
        <f t="shared" si="730"/>
        <v>0</v>
      </c>
      <c r="AI1559" s="17" t="str">
        <f t="shared" si="731"/>
        <v>-</v>
      </c>
      <c r="AJ1559" s="26" t="str">
        <f>IFERROR(VLOOKUP($B1559,'[1]Paste Only'!$D:$AM,26,FALSE),"-")</f>
        <v>-</v>
      </c>
      <c r="AK1559" s="26" t="str">
        <f>IFERROR(VLOOKUP($B1559,'[1]Paste Only'!$D:$AM,23,FALSE),"-")</f>
        <v>-</v>
      </c>
      <c r="AL1559" s="26" t="str">
        <f>IFERROR(VLOOKUP($B1559,'[1]Paste Only'!$D:$AM,22,FALSE),"-")</f>
        <v>-</v>
      </c>
      <c r="AM1559" s="21" t="str">
        <f t="shared" si="746"/>
        <v>-</v>
      </c>
      <c r="AN1559" s="21" t="str">
        <f t="shared" si="746"/>
        <v>-</v>
      </c>
      <c r="AO1559" s="21" t="str">
        <f t="shared" si="746"/>
        <v>-</v>
      </c>
      <c r="AP1559" s="27">
        <f t="shared" si="732"/>
        <v>0</v>
      </c>
      <c r="AQ1559" s="27" t="str">
        <f t="shared" si="733"/>
        <v>-</v>
      </c>
      <c r="AR1559" s="27" t="str">
        <f t="shared" si="734"/>
        <v>-</v>
      </c>
      <c r="AS1559" s="27">
        <f t="shared" si="735"/>
        <v>0</v>
      </c>
      <c r="AT1559" s="27">
        <f t="shared" si="736"/>
        <v>0</v>
      </c>
      <c r="AU1559" s="27">
        <f t="shared" si="737"/>
        <v>0</v>
      </c>
      <c r="AV1559" s="21" t="str">
        <f t="shared" si="738"/>
        <v>0</v>
      </c>
      <c r="AW1559" s="27">
        <f t="shared" si="739"/>
        <v>0</v>
      </c>
      <c r="AX1559" s="27" t="str">
        <f t="shared" si="740"/>
        <v>-</v>
      </c>
      <c r="AY1559" s="27" t="str">
        <f t="shared" si="741"/>
        <v>-</v>
      </c>
      <c r="AZ1559" s="21" t="str">
        <f t="shared" si="742"/>
        <v>-</v>
      </c>
      <c r="BA1559" s="21" t="str">
        <f t="shared" si="743"/>
        <v>-</v>
      </c>
      <c r="BB1559" s="28"/>
      <c r="BC1559" s="28"/>
      <c r="BD1559" s="28"/>
      <c r="BE1559" s="28"/>
      <c r="BF1559" s="28"/>
      <c r="BG1559" s="29"/>
      <c r="BH1559" s="29"/>
      <c r="BI1559" s="29"/>
      <c r="BJ1559" s="29"/>
      <c r="BK1559" s="29"/>
    </row>
    <row r="1560" spans="1:63" x14ac:dyDescent="0.25">
      <c r="A1560" s="13" t="s">
        <v>4729</v>
      </c>
      <c r="B1560" s="33" t="s">
        <v>4730</v>
      </c>
      <c r="C1560" s="13" t="s">
        <v>4731</v>
      </c>
      <c r="D1560" s="13" t="str">
        <f>IFERROR(VLOOKUP($B1560,[1]GICS!$C:$D,2,FALSE),"-")</f>
        <v>Materials</v>
      </c>
      <c r="E1560" s="14">
        <f>IFERROR(IF(VLOOKUP($B1560,'[1]Paste Only'!$D:$AM,4,FALSE)="-",VLOOKUP($B1560,'[1]Market Cap'!$A:$J,10,FALSE),VLOOKUP($B1560,'[1]Paste Only'!$D:$AM,4,FALSE)),"-")</f>
        <v>278.85000000000002</v>
      </c>
      <c r="F1560" s="14" t="str">
        <f>IFERROR(VLOOKUP($B1560,'[1]Paste Only'!$D:$AM,5,FALSE),"-")</f>
        <v>-</v>
      </c>
      <c r="G1560" s="15">
        <f>IFERROR(VLOOKUP($B1560,'[1]Paste Only'!$D:$AM,6,FALSE),"-")</f>
        <v>0</v>
      </c>
      <c r="H1560" s="15">
        <f>IFERROR(VLOOKUP($B1560,'[1]Paste Only'!$D:$AM,7,FALSE),"-")</f>
        <v>0</v>
      </c>
      <c r="I1560" s="15">
        <f>IFERROR(VLOOKUP($B1560,'[1]Paste Only'!$D:$AM,8,FALSE),"-")</f>
        <v>0</v>
      </c>
      <c r="J1560" s="34"/>
      <c r="K1560" s="34"/>
      <c r="L1560" s="14">
        <f>IFERROR(VLOOKUP($B1560,'[1]Paste Only'!$D:$AM,12,FALSE),"-")</f>
        <v>14.33</v>
      </c>
      <c r="M1560" s="14" t="str">
        <f>IFERROR(VLOOKUP($B1560,'[1]Paste Only'!$D:$AM,15,FALSE),"-")</f>
        <v>-</v>
      </c>
      <c r="N1560" s="30"/>
      <c r="O1560" s="18"/>
      <c r="P1560" s="19">
        <f t="shared" si="744"/>
        <v>0</v>
      </c>
      <c r="Q1560" s="20">
        <f t="shared" si="720"/>
        <v>0</v>
      </c>
      <c r="R1560" s="13">
        <f t="shared" si="721"/>
        <v>0</v>
      </c>
      <c r="S1560" s="13" t="str">
        <f>IFERROR(VLOOKUP($B1560,'[1]Market Cap'!$G:$I,3,FALSE),"-")</f>
        <v>Small Cap</v>
      </c>
      <c r="T1560" s="13"/>
      <c r="U1560" s="13"/>
      <c r="V1560" s="21">
        <f t="shared" si="745"/>
        <v>0</v>
      </c>
      <c r="W1560" s="21">
        <f t="shared" si="745"/>
        <v>0</v>
      </c>
      <c r="X1560" s="21">
        <f t="shared" si="745"/>
        <v>0</v>
      </c>
      <c r="Y1560" s="22">
        <f t="shared" si="722"/>
        <v>0</v>
      </c>
      <c r="Z1560" s="13">
        <f t="shared" si="723"/>
        <v>0</v>
      </c>
      <c r="AA1560" s="23">
        <f t="shared" si="724"/>
        <v>0</v>
      </c>
      <c r="AB1560" s="23">
        <f t="shared" si="725"/>
        <v>0</v>
      </c>
      <c r="AC1560" s="23">
        <f t="shared" si="726"/>
        <v>0</v>
      </c>
      <c r="AD1560" s="24">
        <f t="shared" si="727"/>
        <v>0</v>
      </c>
      <c r="AE1560" s="25">
        <f>IFERROR(VLOOKUP($B1560,'[1]Market Cap'!$G:$I,2,FALSE),"-")</f>
        <v>432.22988093999999</v>
      </c>
      <c r="AF1560" s="20">
        <f t="shared" si="728"/>
        <v>0</v>
      </c>
      <c r="AG1560" s="17">
        <f t="shared" si="729"/>
        <v>0</v>
      </c>
      <c r="AH1560" s="17">
        <f t="shared" si="730"/>
        <v>0</v>
      </c>
      <c r="AI1560" s="17" t="str">
        <f t="shared" si="731"/>
        <v>-</v>
      </c>
      <c r="AJ1560" s="26" t="str">
        <f>IFERROR(VLOOKUP($B1560,'[1]Paste Only'!$D:$AM,26,FALSE),"-")</f>
        <v>-</v>
      </c>
      <c r="AK1560" s="26" t="str">
        <f>IFERROR(VLOOKUP($B1560,'[1]Paste Only'!$D:$AM,23,FALSE),"-")</f>
        <v>-</v>
      </c>
      <c r="AL1560" s="26" t="str">
        <f>IFERROR(VLOOKUP($B1560,'[1]Paste Only'!$D:$AM,22,FALSE),"-")</f>
        <v>-</v>
      </c>
      <c r="AM1560" s="21" t="str">
        <f t="shared" si="746"/>
        <v>-</v>
      </c>
      <c r="AN1560" s="21" t="str">
        <f t="shared" si="746"/>
        <v>-</v>
      </c>
      <c r="AO1560" s="21" t="str">
        <f t="shared" si="746"/>
        <v>-</v>
      </c>
      <c r="AP1560" s="27">
        <f t="shared" si="732"/>
        <v>0</v>
      </c>
      <c r="AQ1560" s="27" t="str">
        <f t="shared" si="733"/>
        <v>-</v>
      </c>
      <c r="AR1560" s="27" t="str">
        <f t="shared" si="734"/>
        <v>-</v>
      </c>
      <c r="AS1560" s="27">
        <f t="shared" si="735"/>
        <v>0</v>
      </c>
      <c r="AT1560" s="27">
        <f t="shared" si="736"/>
        <v>0</v>
      </c>
      <c r="AU1560" s="27">
        <f t="shared" si="737"/>
        <v>0</v>
      </c>
      <c r="AV1560" s="21" t="str">
        <f t="shared" si="738"/>
        <v>0</v>
      </c>
      <c r="AW1560" s="27">
        <f t="shared" si="739"/>
        <v>0</v>
      </c>
      <c r="AX1560" s="27" t="str">
        <f t="shared" si="740"/>
        <v>-</v>
      </c>
      <c r="AY1560" s="27" t="str">
        <f t="shared" si="741"/>
        <v>-</v>
      </c>
      <c r="AZ1560" s="21" t="str">
        <f t="shared" si="742"/>
        <v>-</v>
      </c>
      <c r="BA1560" s="21" t="str">
        <f t="shared" si="743"/>
        <v>-</v>
      </c>
      <c r="BB1560" s="28"/>
      <c r="BC1560" s="28"/>
      <c r="BD1560" s="28"/>
      <c r="BE1560" s="28"/>
      <c r="BF1560" s="28"/>
      <c r="BG1560" s="29"/>
      <c r="BH1560" s="29"/>
      <c r="BI1560" s="29"/>
      <c r="BJ1560" s="29"/>
      <c r="BK1560" s="29"/>
    </row>
    <row r="1561" spans="1:63" x14ac:dyDescent="0.25">
      <c r="A1561" s="13" t="s">
        <v>4732</v>
      </c>
      <c r="B1561" s="33" t="s">
        <v>4733</v>
      </c>
      <c r="C1561" s="13" t="s">
        <v>4734</v>
      </c>
      <c r="D1561" s="13" t="str">
        <f>IFERROR(VLOOKUP($B1561,[1]GICS!$C:$D,2,FALSE),"-")</f>
        <v>Financials</v>
      </c>
      <c r="E1561" s="14">
        <f>IFERROR(IF(VLOOKUP($B1561,'[1]Paste Only'!$D:$AM,4,FALSE)="-",VLOOKUP($B1561,'[1]Market Cap'!$A:$J,10,FALSE),VLOOKUP($B1561,'[1]Paste Only'!$D:$AM,4,FALSE)),"-")</f>
        <v>0</v>
      </c>
      <c r="F1561" s="14" t="str">
        <f>IFERROR(VLOOKUP($B1561,'[1]Paste Only'!$D:$AM,5,FALSE),"-")</f>
        <v>-</v>
      </c>
      <c r="G1561" s="15">
        <f>IFERROR(VLOOKUP($B1561,'[1]Paste Only'!$D:$AM,6,FALSE),"-")</f>
        <v>0</v>
      </c>
      <c r="H1561" s="15">
        <f>IFERROR(VLOOKUP($B1561,'[1]Paste Only'!$D:$AM,7,FALSE),"-")</f>
        <v>0</v>
      </c>
      <c r="I1561" s="15">
        <f>IFERROR(VLOOKUP($B1561,'[1]Paste Only'!$D:$AM,8,FALSE),"-")</f>
        <v>0</v>
      </c>
      <c r="J1561" s="34"/>
      <c r="K1561" s="34"/>
      <c r="L1561" s="14" t="str">
        <f>IFERROR(VLOOKUP($B1561,'[1]Paste Only'!$D:$AM,12,FALSE),"-")</f>
        <v>-</v>
      </c>
      <c r="M1561" s="14" t="str">
        <f>IFERROR(VLOOKUP($B1561,'[1]Paste Only'!$D:$AM,15,FALSE),"-")</f>
        <v>-</v>
      </c>
      <c r="N1561" s="30"/>
      <c r="O1561" s="18"/>
      <c r="P1561" s="19">
        <f t="shared" si="744"/>
        <v>0</v>
      </c>
      <c r="Q1561" s="20">
        <f t="shared" si="720"/>
        <v>0</v>
      </c>
      <c r="R1561" s="13">
        <f t="shared" si="721"/>
        <v>0</v>
      </c>
      <c r="S1561" s="13" t="str">
        <f>IFERROR(VLOOKUP($B1561,'[1]Market Cap'!$G:$I,3,FALSE),"-")</f>
        <v>Small Cap</v>
      </c>
      <c r="T1561" s="13"/>
      <c r="U1561" s="13"/>
      <c r="V1561" s="21">
        <f t="shared" si="745"/>
        <v>0</v>
      </c>
      <c r="W1561" s="21">
        <f t="shared" si="745"/>
        <v>0</v>
      </c>
      <c r="X1561" s="21">
        <f t="shared" si="745"/>
        <v>0</v>
      </c>
      <c r="Y1561" s="22">
        <f t="shared" si="722"/>
        <v>0</v>
      </c>
      <c r="Z1561" s="13">
        <f t="shared" si="723"/>
        <v>0</v>
      </c>
      <c r="AA1561" s="23">
        <f t="shared" si="724"/>
        <v>0</v>
      </c>
      <c r="AB1561" s="23">
        <f t="shared" si="725"/>
        <v>0</v>
      </c>
      <c r="AC1561" s="23">
        <f t="shared" si="726"/>
        <v>0</v>
      </c>
      <c r="AD1561" s="24">
        <f t="shared" si="727"/>
        <v>0</v>
      </c>
      <c r="AE1561" s="25">
        <f>IFERROR(VLOOKUP($B1561,'[1]Market Cap'!$G:$I,2,FALSE),"-")</f>
        <v>1142.30306169</v>
      </c>
      <c r="AF1561" s="20">
        <f t="shared" si="728"/>
        <v>0</v>
      </c>
      <c r="AG1561" s="17">
        <f t="shared" si="729"/>
        <v>0</v>
      </c>
      <c r="AH1561" s="17">
        <f t="shared" si="730"/>
        <v>0</v>
      </c>
      <c r="AI1561" s="17" t="str">
        <f t="shared" si="731"/>
        <v>-</v>
      </c>
      <c r="AJ1561" s="26" t="str">
        <f>IFERROR(VLOOKUP($B1561,'[1]Paste Only'!$D:$AM,26,FALSE),"-")</f>
        <v>-</v>
      </c>
      <c r="AK1561" s="26" t="str">
        <f>IFERROR(VLOOKUP($B1561,'[1]Paste Only'!$D:$AM,23,FALSE),"-")</f>
        <v>-</v>
      </c>
      <c r="AL1561" s="26" t="str">
        <f>IFERROR(VLOOKUP($B1561,'[1]Paste Only'!$D:$AM,22,FALSE),"-")</f>
        <v>-</v>
      </c>
      <c r="AM1561" s="21" t="str">
        <f t="shared" si="746"/>
        <v>-</v>
      </c>
      <c r="AN1561" s="21" t="str">
        <f t="shared" si="746"/>
        <v>-</v>
      </c>
      <c r="AO1561" s="21" t="str">
        <f t="shared" si="746"/>
        <v>-</v>
      </c>
      <c r="AP1561" s="27">
        <f t="shared" si="732"/>
        <v>0</v>
      </c>
      <c r="AQ1561" s="27" t="str">
        <f t="shared" si="733"/>
        <v>-</v>
      </c>
      <c r="AR1561" s="27" t="str">
        <f t="shared" si="734"/>
        <v>-</v>
      </c>
      <c r="AS1561" s="27">
        <f t="shared" si="735"/>
        <v>0</v>
      </c>
      <c r="AT1561" s="27">
        <f t="shared" si="736"/>
        <v>0</v>
      </c>
      <c r="AU1561" s="27">
        <f t="shared" si="737"/>
        <v>0</v>
      </c>
      <c r="AV1561" s="21" t="str">
        <f t="shared" si="738"/>
        <v>0</v>
      </c>
      <c r="AW1561" s="27">
        <f t="shared" si="739"/>
        <v>0</v>
      </c>
      <c r="AX1561" s="27" t="str">
        <f t="shared" si="740"/>
        <v>-</v>
      </c>
      <c r="AY1561" s="27" t="str">
        <f t="shared" si="741"/>
        <v>-</v>
      </c>
      <c r="AZ1561" s="21" t="str">
        <f t="shared" si="742"/>
        <v>-</v>
      </c>
      <c r="BA1561" s="21" t="str">
        <f t="shared" si="743"/>
        <v>-</v>
      </c>
      <c r="BB1561" s="28"/>
      <c r="BC1561" s="28"/>
      <c r="BD1561" s="28"/>
      <c r="BE1561" s="28"/>
      <c r="BF1561" s="28"/>
      <c r="BG1561" s="29"/>
      <c r="BH1561" s="29"/>
      <c r="BI1561" s="29"/>
      <c r="BJ1561" s="29"/>
      <c r="BK1561" s="29"/>
    </row>
    <row r="1562" spans="1:63" x14ac:dyDescent="0.25">
      <c r="A1562" s="13" t="s">
        <v>4735</v>
      </c>
      <c r="B1562" s="33" t="s">
        <v>4736</v>
      </c>
      <c r="C1562" s="13" t="s">
        <v>4737</v>
      </c>
      <c r="D1562" s="13" t="str">
        <f>IFERROR(VLOOKUP($B1562,[1]GICS!$C:$D,2,FALSE),"-")</f>
        <v>Materials</v>
      </c>
      <c r="E1562" s="14">
        <f>IFERROR(IF(VLOOKUP($B1562,'[1]Paste Only'!$D:$AM,4,FALSE)="-",VLOOKUP($B1562,'[1]Market Cap'!$A:$J,10,FALSE),VLOOKUP($B1562,'[1]Paste Only'!$D:$AM,4,FALSE)),"-")</f>
        <v>238.5</v>
      </c>
      <c r="F1562" s="14" t="str">
        <f>IFERROR(VLOOKUP($B1562,'[1]Paste Only'!$D:$AM,5,FALSE),"-")</f>
        <v>-</v>
      </c>
      <c r="G1562" s="15">
        <f>IFERROR(VLOOKUP($B1562,'[1]Paste Only'!$D:$AM,6,FALSE),"-")</f>
        <v>0</v>
      </c>
      <c r="H1562" s="15">
        <f>IFERROR(VLOOKUP($B1562,'[1]Paste Only'!$D:$AM,7,FALSE),"-")</f>
        <v>0</v>
      </c>
      <c r="I1562" s="15">
        <f>IFERROR(VLOOKUP($B1562,'[1]Paste Only'!$D:$AM,8,FALSE),"-")</f>
        <v>0</v>
      </c>
      <c r="J1562" s="34"/>
      <c r="K1562" s="34"/>
      <c r="L1562" s="14">
        <f>IFERROR(VLOOKUP($B1562,'[1]Paste Only'!$D:$AM,12,FALSE),"-")</f>
        <v>18.3</v>
      </c>
      <c r="M1562" s="14" t="str">
        <f>IFERROR(VLOOKUP($B1562,'[1]Paste Only'!$D:$AM,15,FALSE),"-")</f>
        <v>-</v>
      </c>
      <c r="N1562" s="30"/>
      <c r="O1562" s="18"/>
      <c r="P1562" s="19">
        <f t="shared" si="744"/>
        <v>0</v>
      </c>
      <c r="Q1562" s="20">
        <f t="shared" si="720"/>
        <v>0</v>
      </c>
      <c r="R1562" s="13">
        <f t="shared" si="721"/>
        <v>0</v>
      </c>
      <c r="S1562" s="13" t="str">
        <f>IFERROR(VLOOKUP($B1562,'[1]Market Cap'!$G:$I,3,FALSE),"-")</f>
        <v>Small Cap</v>
      </c>
      <c r="T1562" s="13"/>
      <c r="U1562" s="13"/>
      <c r="V1562" s="21">
        <f t="shared" si="745"/>
        <v>0</v>
      </c>
      <c r="W1562" s="21">
        <f t="shared" si="745"/>
        <v>0</v>
      </c>
      <c r="X1562" s="21">
        <f t="shared" si="745"/>
        <v>0</v>
      </c>
      <c r="Y1562" s="22">
        <f t="shared" si="722"/>
        <v>0</v>
      </c>
      <c r="Z1562" s="13">
        <f t="shared" si="723"/>
        <v>0</v>
      </c>
      <c r="AA1562" s="23">
        <f t="shared" si="724"/>
        <v>0</v>
      </c>
      <c r="AB1562" s="23">
        <f t="shared" si="725"/>
        <v>0</v>
      </c>
      <c r="AC1562" s="23">
        <f t="shared" si="726"/>
        <v>0</v>
      </c>
      <c r="AD1562" s="24">
        <f t="shared" si="727"/>
        <v>0</v>
      </c>
      <c r="AE1562" s="25">
        <f>IFERROR(VLOOKUP($B1562,'[1]Market Cap'!$G:$I,2,FALSE),"-")</f>
        <v>715.5</v>
      </c>
      <c r="AF1562" s="20">
        <f t="shared" si="728"/>
        <v>0</v>
      </c>
      <c r="AG1562" s="17">
        <f t="shared" si="729"/>
        <v>0</v>
      </c>
      <c r="AH1562" s="17">
        <f t="shared" si="730"/>
        <v>0</v>
      </c>
      <c r="AI1562" s="17" t="str">
        <f t="shared" si="731"/>
        <v>-</v>
      </c>
      <c r="AJ1562" s="26" t="str">
        <f>IFERROR(VLOOKUP($B1562,'[1]Paste Only'!$D:$AM,26,FALSE),"-")</f>
        <v>-</v>
      </c>
      <c r="AK1562" s="26" t="str">
        <f>IFERROR(VLOOKUP($B1562,'[1]Paste Only'!$D:$AM,23,FALSE),"-")</f>
        <v>-</v>
      </c>
      <c r="AL1562" s="26" t="str">
        <f>IFERROR(VLOOKUP($B1562,'[1]Paste Only'!$D:$AM,22,FALSE),"-")</f>
        <v>-</v>
      </c>
      <c r="AM1562" s="21" t="str">
        <f t="shared" si="746"/>
        <v>-</v>
      </c>
      <c r="AN1562" s="21" t="str">
        <f t="shared" si="746"/>
        <v>-</v>
      </c>
      <c r="AO1562" s="21" t="str">
        <f t="shared" si="746"/>
        <v>-</v>
      </c>
      <c r="AP1562" s="27">
        <f t="shared" si="732"/>
        <v>0</v>
      </c>
      <c r="AQ1562" s="27" t="str">
        <f t="shared" si="733"/>
        <v>-</v>
      </c>
      <c r="AR1562" s="27" t="str">
        <f t="shared" si="734"/>
        <v>-</v>
      </c>
      <c r="AS1562" s="27">
        <f t="shared" si="735"/>
        <v>0</v>
      </c>
      <c r="AT1562" s="27">
        <f t="shared" si="736"/>
        <v>0</v>
      </c>
      <c r="AU1562" s="27">
        <f t="shared" si="737"/>
        <v>0</v>
      </c>
      <c r="AV1562" s="21" t="str">
        <f t="shared" si="738"/>
        <v>0</v>
      </c>
      <c r="AW1562" s="27">
        <f t="shared" si="739"/>
        <v>0</v>
      </c>
      <c r="AX1562" s="27" t="str">
        <f t="shared" si="740"/>
        <v>-</v>
      </c>
      <c r="AY1562" s="27" t="str">
        <f t="shared" si="741"/>
        <v>-</v>
      </c>
      <c r="AZ1562" s="21" t="str">
        <f t="shared" si="742"/>
        <v>-</v>
      </c>
      <c r="BA1562" s="21" t="str">
        <f t="shared" si="743"/>
        <v>-</v>
      </c>
      <c r="BB1562" s="28"/>
      <c r="BC1562" s="28"/>
      <c r="BD1562" s="28"/>
      <c r="BE1562" s="28"/>
      <c r="BF1562" s="28"/>
      <c r="BG1562" s="29"/>
      <c r="BH1562" s="29"/>
      <c r="BI1562" s="29"/>
      <c r="BJ1562" s="29"/>
      <c r="BK1562" s="29"/>
    </row>
    <row r="1563" spans="1:63" x14ac:dyDescent="0.25">
      <c r="A1563" s="13" t="s">
        <v>4738</v>
      </c>
      <c r="B1563" s="33" t="s">
        <v>4739</v>
      </c>
      <c r="C1563" s="13" t="s">
        <v>4740</v>
      </c>
      <c r="D1563" s="13" t="str">
        <f>IFERROR(VLOOKUP($B1563,[1]GICS!$C:$D,2,FALSE),"-")</f>
        <v>Financials</v>
      </c>
      <c r="E1563" s="14">
        <f>IFERROR(IF(VLOOKUP($B1563,'[1]Paste Only'!$D:$AM,4,FALSE)="-",VLOOKUP($B1563,'[1]Market Cap'!$A:$J,10,FALSE),VLOOKUP($B1563,'[1]Paste Only'!$D:$AM,4,FALSE)),"-")</f>
        <v>940.95</v>
      </c>
      <c r="F1563" s="14" t="str">
        <f>IFERROR(VLOOKUP($B1563,'[1]Paste Only'!$D:$AM,5,FALSE),"-")</f>
        <v>-</v>
      </c>
      <c r="G1563" s="15">
        <f>IFERROR(VLOOKUP($B1563,'[1]Paste Only'!$D:$AM,6,FALSE),"-")</f>
        <v>0</v>
      </c>
      <c r="H1563" s="15">
        <f>IFERROR(VLOOKUP($B1563,'[1]Paste Only'!$D:$AM,7,FALSE),"-")</f>
        <v>0</v>
      </c>
      <c r="I1563" s="15">
        <f>IFERROR(VLOOKUP($B1563,'[1]Paste Only'!$D:$AM,8,FALSE),"-")</f>
        <v>0</v>
      </c>
      <c r="J1563" s="34"/>
      <c r="K1563" s="34"/>
      <c r="L1563" s="14">
        <f>IFERROR(VLOOKUP($B1563,'[1]Paste Only'!$D:$AM,12,FALSE),"-")</f>
        <v>281.43</v>
      </c>
      <c r="M1563" s="14" t="str">
        <f>IFERROR(VLOOKUP($B1563,'[1]Paste Only'!$D:$AM,15,FALSE),"-")</f>
        <v>-</v>
      </c>
      <c r="N1563" s="30"/>
      <c r="O1563" s="18"/>
      <c r="P1563" s="19">
        <f t="shared" si="744"/>
        <v>0</v>
      </c>
      <c r="Q1563" s="20">
        <f t="shared" si="720"/>
        <v>0</v>
      </c>
      <c r="R1563" s="13">
        <f t="shared" si="721"/>
        <v>0</v>
      </c>
      <c r="S1563" s="13" t="str">
        <f>IFERROR(VLOOKUP($B1563,'[1]Market Cap'!$G:$I,3,FALSE),"-")</f>
        <v>Small Cap</v>
      </c>
      <c r="T1563" s="13"/>
      <c r="U1563" s="13"/>
      <c r="V1563" s="21">
        <f t="shared" si="745"/>
        <v>0</v>
      </c>
      <c r="W1563" s="21">
        <f t="shared" si="745"/>
        <v>0</v>
      </c>
      <c r="X1563" s="21">
        <f t="shared" si="745"/>
        <v>0</v>
      </c>
      <c r="Y1563" s="22">
        <f t="shared" si="722"/>
        <v>0</v>
      </c>
      <c r="Z1563" s="13">
        <f t="shared" si="723"/>
        <v>0</v>
      </c>
      <c r="AA1563" s="23">
        <f t="shared" si="724"/>
        <v>0</v>
      </c>
      <c r="AB1563" s="23">
        <f t="shared" si="725"/>
        <v>0</v>
      </c>
      <c r="AC1563" s="23">
        <f t="shared" si="726"/>
        <v>0</v>
      </c>
      <c r="AD1563" s="24">
        <f t="shared" si="727"/>
        <v>0</v>
      </c>
      <c r="AE1563" s="25">
        <f>IFERROR(VLOOKUP($B1563,'[1]Market Cap'!$G:$I,2,FALSE),"-")</f>
        <v>989.11995925500003</v>
      </c>
      <c r="AF1563" s="20">
        <f t="shared" si="728"/>
        <v>0</v>
      </c>
      <c r="AG1563" s="17">
        <f t="shared" si="729"/>
        <v>0</v>
      </c>
      <c r="AH1563" s="17">
        <f t="shared" si="730"/>
        <v>0</v>
      </c>
      <c r="AI1563" s="17" t="str">
        <f t="shared" si="731"/>
        <v>-</v>
      </c>
      <c r="AJ1563" s="26" t="str">
        <f>IFERROR(VLOOKUP($B1563,'[1]Paste Only'!$D:$AM,26,FALSE),"-")</f>
        <v>-</v>
      </c>
      <c r="AK1563" s="26" t="str">
        <f>IFERROR(VLOOKUP($B1563,'[1]Paste Only'!$D:$AM,23,FALSE),"-")</f>
        <v>-</v>
      </c>
      <c r="AL1563" s="26" t="str">
        <f>IFERROR(VLOOKUP($B1563,'[1]Paste Only'!$D:$AM,22,FALSE),"-")</f>
        <v>-</v>
      </c>
      <c r="AM1563" s="21" t="str">
        <f t="shared" si="746"/>
        <v>-</v>
      </c>
      <c r="AN1563" s="21" t="str">
        <f t="shared" si="746"/>
        <v>-</v>
      </c>
      <c r="AO1563" s="21" t="str">
        <f t="shared" si="746"/>
        <v>-</v>
      </c>
      <c r="AP1563" s="27">
        <f t="shared" si="732"/>
        <v>0</v>
      </c>
      <c r="AQ1563" s="27" t="str">
        <f t="shared" si="733"/>
        <v>-</v>
      </c>
      <c r="AR1563" s="27" t="str">
        <f t="shared" si="734"/>
        <v>-</v>
      </c>
      <c r="AS1563" s="27">
        <f t="shared" si="735"/>
        <v>0</v>
      </c>
      <c r="AT1563" s="27">
        <f t="shared" si="736"/>
        <v>0</v>
      </c>
      <c r="AU1563" s="27">
        <f t="shared" si="737"/>
        <v>0</v>
      </c>
      <c r="AV1563" s="21" t="str">
        <f t="shared" si="738"/>
        <v>0</v>
      </c>
      <c r="AW1563" s="27">
        <f t="shared" si="739"/>
        <v>0</v>
      </c>
      <c r="AX1563" s="27" t="str">
        <f t="shared" si="740"/>
        <v>-</v>
      </c>
      <c r="AY1563" s="27" t="str">
        <f t="shared" si="741"/>
        <v>-</v>
      </c>
      <c r="AZ1563" s="21" t="str">
        <f t="shared" si="742"/>
        <v>-</v>
      </c>
      <c r="BA1563" s="21" t="str">
        <f t="shared" si="743"/>
        <v>-</v>
      </c>
      <c r="BB1563" s="28"/>
      <c r="BC1563" s="28"/>
      <c r="BD1563" s="28"/>
      <c r="BE1563" s="28"/>
      <c r="BF1563" s="28"/>
      <c r="BG1563" s="29"/>
      <c r="BH1563" s="29"/>
      <c r="BI1563" s="29"/>
      <c r="BJ1563" s="29"/>
      <c r="BK1563" s="29"/>
    </row>
    <row r="1564" spans="1:63" x14ac:dyDescent="0.25">
      <c r="A1564" s="13" t="s">
        <v>4741</v>
      </c>
      <c r="B1564" s="33" t="s">
        <v>4742</v>
      </c>
      <c r="C1564" s="13" t="s">
        <v>4743</v>
      </c>
      <c r="D1564" s="13" t="str">
        <f>IFERROR(VLOOKUP($B1564,[1]GICS!$C:$D,2,FALSE),"-")</f>
        <v>Health Care</v>
      </c>
      <c r="E1564" s="14">
        <f>IFERROR(IF(VLOOKUP($B1564,'[1]Paste Only'!$D:$AM,4,FALSE)="-",VLOOKUP($B1564,'[1]Market Cap'!$A:$J,10,FALSE),VLOOKUP($B1564,'[1]Paste Only'!$D:$AM,4,FALSE)),"-")</f>
        <v>1352</v>
      </c>
      <c r="F1564" s="14" t="str">
        <f>IFERROR(VLOOKUP($B1564,'[1]Paste Only'!$D:$AM,5,FALSE),"-")</f>
        <v>-</v>
      </c>
      <c r="G1564" s="15">
        <f>IFERROR(VLOOKUP($B1564,'[1]Paste Only'!$D:$AM,6,FALSE),"-")</f>
        <v>0</v>
      </c>
      <c r="H1564" s="15">
        <f>IFERROR(VLOOKUP($B1564,'[1]Paste Only'!$D:$AM,7,FALSE),"-")</f>
        <v>0</v>
      </c>
      <c r="I1564" s="15">
        <f>IFERROR(VLOOKUP($B1564,'[1]Paste Only'!$D:$AM,8,FALSE),"-")</f>
        <v>0</v>
      </c>
      <c r="J1564" s="34"/>
      <c r="K1564" s="34"/>
      <c r="L1564" s="14">
        <f>IFERROR(VLOOKUP($B1564,'[1]Paste Only'!$D:$AM,12,FALSE),"-")</f>
        <v>-18.330914</v>
      </c>
      <c r="M1564" s="14" t="str">
        <f>IFERROR(VLOOKUP($B1564,'[1]Paste Only'!$D:$AM,15,FALSE),"-")</f>
        <v>-</v>
      </c>
      <c r="N1564" s="30"/>
      <c r="O1564" s="18"/>
      <c r="P1564" s="19">
        <f t="shared" si="744"/>
        <v>0</v>
      </c>
      <c r="Q1564" s="20">
        <f t="shared" si="720"/>
        <v>0</v>
      </c>
      <c r="R1564" s="13">
        <f t="shared" si="721"/>
        <v>0</v>
      </c>
      <c r="S1564" s="13" t="str">
        <f>IFERROR(VLOOKUP($B1564,'[1]Market Cap'!$G:$I,3,FALSE),"-")</f>
        <v>Small Cap</v>
      </c>
      <c r="T1564" s="13"/>
      <c r="U1564" s="13"/>
      <c r="V1564" s="21">
        <f t="shared" si="745"/>
        <v>0</v>
      </c>
      <c r="W1564" s="21">
        <f t="shared" si="745"/>
        <v>0</v>
      </c>
      <c r="X1564" s="21">
        <f t="shared" si="745"/>
        <v>0</v>
      </c>
      <c r="Y1564" s="22">
        <f t="shared" si="722"/>
        <v>0</v>
      </c>
      <c r="Z1564" s="13">
        <f t="shared" si="723"/>
        <v>0</v>
      </c>
      <c r="AA1564" s="23">
        <f t="shared" si="724"/>
        <v>0</v>
      </c>
      <c r="AB1564" s="23">
        <f t="shared" si="725"/>
        <v>0</v>
      </c>
      <c r="AC1564" s="23">
        <f t="shared" si="726"/>
        <v>0</v>
      </c>
      <c r="AD1564" s="24">
        <f t="shared" si="727"/>
        <v>0</v>
      </c>
      <c r="AE1564" s="25">
        <f>IFERROR(VLOOKUP($B1564,'[1]Market Cap'!$G:$I,2,FALSE),"-")</f>
        <v>931.79339760000005</v>
      </c>
      <c r="AF1564" s="20">
        <f t="shared" si="728"/>
        <v>0</v>
      </c>
      <c r="AG1564" s="17">
        <f t="shared" si="729"/>
        <v>0</v>
      </c>
      <c r="AH1564" s="17">
        <f t="shared" si="730"/>
        <v>0</v>
      </c>
      <c r="AI1564" s="17" t="str">
        <f t="shared" si="731"/>
        <v>-</v>
      </c>
      <c r="AJ1564" s="26" t="str">
        <f>IFERROR(VLOOKUP($B1564,'[1]Paste Only'!$D:$AM,26,FALSE),"-")</f>
        <v>-</v>
      </c>
      <c r="AK1564" s="26" t="str">
        <f>IFERROR(VLOOKUP($B1564,'[1]Paste Only'!$D:$AM,23,FALSE),"-")</f>
        <v>-</v>
      </c>
      <c r="AL1564" s="26" t="str">
        <f>IFERROR(VLOOKUP($B1564,'[1]Paste Only'!$D:$AM,22,FALSE),"-")</f>
        <v>-</v>
      </c>
      <c r="AM1564" s="21" t="str">
        <f t="shared" si="746"/>
        <v>-</v>
      </c>
      <c r="AN1564" s="21" t="str">
        <f t="shared" si="746"/>
        <v>-</v>
      </c>
      <c r="AO1564" s="21" t="str">
        <f t="shared" si="746"/>
        <v>-</v>
      </c>
      <c r="AP1564" s="27">
        <f t="shared" si="732"/>
        <v>0</v>
      </c>
      <c r="AQ1564" s="27" t="str">
        <f t="shared" si="733"/>
        <v>-</v>
      </c>
      <c r="AR1564" s="27" t="str">
        <f t="shared" si="734"/>
        <v>-</v>
      </c>
      <c r="AS1564" s="27">
        <f t="shared" si="735"/>
        <v>0</v>
      </c>
      <c r="AT1564" s="27">
        <f t="shared" si="736"/>
        <v>0</v>
      </c>
      <c r="AU1564" s="27">
        <f t="shared" si="737"/>
        <v>0</v>
      </c>
      <c r="AV1564" s="21" t="str">
        <f t="shared" si="738"/>
        <v>0</v>
      </c>
      <c r="AW1564" s="27">
        <f t="shared" si="739"/>
        <v>0</v>
      </c>
      <c r="AX1564" s="27" t="str">
        <f t="shared" si="740"/>
        <v>-</v>
      </c>
      <c r="AY1564" s="27" t="str">
        <f t="shared" si="741"/>
        <v>-</v>
      </c>
      <c r="AZ1564" s="21" t="str">
        <f t="shared" si="742"/>
        <v>-</v>
      </c>
      <c r="BA1564" s="21" t="str">
        <f t="shared" si="743"/>
        <v>-</v>
      </c>
      <c r="BB1564" s="28"/>
      <c r="BC1564" s="28"/>
      <c r="BD1564" s="28"/>
      <c r="BE1564" s="28"/>
      <c r="BF1564" s="28"/>
      <c r="BG1564" s="29"/>
      <c r="BH1564" s="29"/>
      <c r="BI1564" s="29"/>
      <c r="BJ1564" s="29"/>
      <c r="BK1564" s="29"/>
    </row>
    <row r="1565" spans="1:63" x14ac:dyDescent="0.25">
      <c r="A1565" s="13" t="s">
        <v>4744</v>
      </c>
      <c r="B1565" s="33" t="s">
        <v>4745</v>
      </c>
      <c r="C1565" s="13" t="s">
        <v>4746</v>
      </c>
      <c r="D1565" s="13" t="str">
        <f>IFERROR(VLOOKUP($B1565,[1]GICS!$C:$D,2,FALSE),"-")</f>
        <v>Real Estate</v>
      </c>
      <c r="E1565" s="14">
        <f>IFERROR(IF(VLOOKUP($B1565,'[1]Paste Only'!$D:$AM,4,FALSE)="-",VLOOKUP($B1565,'[1]Market Cap'!$A:$J,10,FALSE),VLOOKUP($B1565,'[1]Paste Only'!$D:$AM,4,FALSE)),"-")</f>
        <v>13.38</v>
      </c>
      <c r="F1565" s="14" t="str">
        <f>IFERROR(VLOOKUP($B1565,'[1]Paste Only'!$D:$AM,5,FALSE),"-")</f>
        <v>-</v>
      </c>
      <c r="G1565" s="15">
        <f>IFERROR(VLOOKUP($B1565,'[1]Paste Only'!$D:$AM,6,FALSE),"-")</f>
        <v>0</v>
      </c>
      <c r="H1565" s="15">
        <f>IFERROR(VLOOKUP($B1565,'[1]Paste Only'!$D:$AM,7,FALSE),"-")</f>
        <v>0</v>
      </c>
      <c r="I1565" s="15">
        <f>IFERROR(VLOOKUP($B1565,'[1]Paste Only'!$D:$AM,8,FALSE),"-")</f>
        <v>0</v>
      </c>
      <c r="J1565" s="34"/>
      <c r="K1565" s="34"/>
      <c r="L1565" s="14">
        <f>IFERROR(VLOOKUP($B1565,'[1]Paste Only'!$D:$AM,12,FALSE),"-")</f>
        <v>-7.94</v>
      </c>
      <c r="M1565" s="14" t="str">
        <f>IFERROR(VLOOKUP($B1565,'[1]Paste Only'!$D:$AM,15,FALSE),"-")</f>
        <v>-</v>
      </c>
      <c r="N1565" s="30"/>
      <c r="O1565" s="18"/>
      <c r="P1565" s="19">
        <f t="shared" si="744"/>
        <v>0</v>
      </c>
      <c r="Q1565" s="20">
        <f t="shared" si="720"/>
        <v>0</v>
      </c>
      <c r="R1565" s="13">
        <f t="shared" si="721"/>
        <v>0</v>
      </c>
      <c r="S1565" s="13" t="str">
        <f>IFERROR(VLOOKUP($B1565,'[1]Market Cap'!$G:$I,3,FALSE),"-")</f>
        <v>Small Cap</v>
      </c>
      <c r="T1565" s="13"/>
      <c r="U1565" s="13"/>
      <c r="V1565" s="21">
        <f t="shared" si="745"/>
        <v>0</v>
      </c>
      <c r="W1565" s="21">
        <f t="shared" si="745"/>
        <v>0</v>
      </c>
      <c r="X1565" s="21">
        <f t="shared" si="745"/>
        <v>0</v>
      </c>
      <c r="Y1565" s="22">
        <f t="shared" si="722"/>
        <v>0</v>
      </c>
      <c r="Z1565" s="13">
        <f t="shared" si="723"/>
        <v>0</v>
      </c>
      <c r="AA1565" s="23">
        <f t="shared" si="724"/>
        <v>0</v>
      </c>
      <c r="AB1565" s="23">
        <f t="shared" si="725"/>
        <v>0</v>
      </c>
      <c r="AC1565" s="23">
        <f t="shared" si="726"/>
        <v>0</v>
      </c>
      <c r="AD1565" s="24">
        <f t="shared" si="727"/>
        <v>0</v>
      </c>
      <c r="AE1565" s="25">
        <f>IFERROR(VLOOKUP($B1565,'[1]Market Cap'!$G:$I,2,FALSE),"-")</f>
        <v>582.27240545999996</v>
      </c>
      <c r="AF1565" s="20">
        <f t="shared" si="728"/>
        <v>0</v>
      </c>
      <c r="AG1565" s="17">
        <f t="shared" si="729"/>
        <v>0</v>
      </c>
      <c r="AH1565" s="17">
        <f t="shared" si="730"/>
        <v>0</v>
      </c>
      <c r="AI1565" s="17" t="str">
        <f t="shared" si="731"/>
        <v>-</v>
      </c>
      <c r="AJ1565" s="26" t="str">
        <f>IFERROR(VLOOKUP($B1565,'[1]Paste Only'!$D:$AM,26,FALSE),"-")</f>
        <v>-</v>
      </c>
      <c r="AK1565" s="26" t="str">
        <f>IFERROR(VLOOKUP($B1565,'[1]Paste Only'!$D:$AM,23,FALSE),"-")</f>
        <v>-</v>
      </c>
      <c r="AL1565" s="26" t="str">
        <f>IFERROR(VLOOKUP($B1565,'[1]Paste Only'!$D:$AM,22,FALSE),"-")</f>
        <v>-</v>
      </c>
      <c r="AM1565" s="21" t="str">
        <f t="shared" si="746"/>
        <v>-</v>
      </c>
      <c r="AN1565" s="21" t="str">
        <f t="shared" si="746"/>
        <v>-</v>
      </c>
      <c r="AO1565" s="21" t="str">
        <f t="shared" si="746"/>
        <v>-</v>
      </c>
      <c r="AP1565" s="27">
        <f t="shared" si="732"/>
        <v>0</v>
      </c>
      <c r="AQ1565" s="27" t="str">
        <f t="shared" si="733"/>
        <v>-</v>
      </c>
      <c r="AR1565" s="27" t="str">
        <f t="shared" si="734"/>
        <v>-</v>
      </c>
      <c r="AS1565" s="27">
        <f t="shared" si="735"/>
        <v>0</v>
      </c>
      <c r="AT1565" s="27">
        <f t="shared" si="736"/>
        <v>0</v>
      </c>
      <c r="AU1565" s="27">
        <f t="shared" si="737"/>
        <v>0</v>
      </c>
      <c r="AV1565" s="21" t="str">
        <f t="shared" si="738"/>
        <v>0</v>
      </c>
      <c r="AW1565" s="27">
        <f t="shared" si="739"/>
        <v>0</v>
      </c>
      <c r="AX1565" s="27" t="str">
        <f t="shared" si="740"/>
        <v>-</v>
      </c>
      <c r="AY1565" s="27" t="str">
        <f t="shared" si="741"/>
        <v>-</v>
      </c>
      <c r="AZ1565" s="21" t="str">
        <f t="shared" si="742"/>
        <v>-</v>
      </c>
      <c r="BA1565" s="21" t="str">
        <f t="shared" si="743"/>
        <v>-</v>
      </c>
      <c r="BB1565" s="28"/>
      <c r="BC1565" s="28"/>
      <c r="BD1565" s="28"/>
      <c r="BE1565" s="28"/>
      <c r="BF1565" s="28"/>
      <c r="BG1565" s="29"/>
      <c r="BH1565" s="29"/>
      <c r="BI1565" s="29"/>
      <c r="BJ1565" s="29"/>
      <c r="BK1565" s="29"/>
    </row>
    <row r="1566" spans="1:63" x14ac:dyDescent="0.25">
      <c r="A1566" s="13" t="s">
        <v>4747</v>
      </c>
      <c r="B1566" s="33" t="s">
        <v>4748</v>
      </c>
      <c r="C1566" s="13" t="s">
        <v>4749</v>
      </c>
      <c r="D1566" s="13" t="str">
        <f>IFERROR(VLOOKUP($B1566,[1]GICS!$C:$D,2,FALSE),"-")</f>
        <v>Consumer Discretionary</v>
      </c>
      <c r="E1566" s="14">
        <f>IFERROR(IF(VLOOKUP($B1566,'[1]Paste Only'!$D:$AM,4,FALSE)="-",VLOOKUP($B1566,'[1]Market Cap'!$A:$J,10,FALSE),VLOOKUP($B1566,'[1]Paste Only'!$D:$AM,4,FALSE)),"-")</f>
        <v>141.6</v>
      </c>
      <c r="F1566" s="14" t="str">
        <f>IFERROR(VLOOKUP($B1566,'[1]Paste Only'!$D:$AM,5,FALSE),"-")</f>
        <v>-</v>
      </c>
      <c r="G1566" s="15">
        <f>IFERROR(VLOOKUP($B1566,'[1]Paste Only'!$D:$AM,6,FALSE),"-")</f>
        <v>0</v>
      </c>
      <c r="H1566" s="15">
        <f>IFERROR(VLOOKUP($B1566,'[1]Paste Only'!$D:$AM,7,FALSE),"-")</f>
        <v>0</v>
      </c>
      <c r="I1566" s="15">
        <f>IFERROR(VLOOKUP($B1566,'[1]Paste Only'!$D:$AM,8,FALSE),"-")</f>
        <v>0</v>
      </c>
      <c r="J1566" s="34"/>
      <c r="K1566" s="34"/>
      <c r="L1566" s="14">
        <f>IFERROR(VLOOKUP($B1566,'[1]Paste Only'!$D:$AM,12,FALSE),"-")</f>
        <v>7.22</v>
      </c>
      <c r="M1566" s="14" t="str">
        <f>IFERROR(VLOOKUP($B1566,'[1]Paste Only'!$D:$AM,15,FALSE),"-")</f>
        <v>-</v>
      </c>
      <c r="N1566" s="30"/>
      <c r="O1566" s="18"/>
      <c r="P1566" s="19">
        <f t="shared" si="744"/>
        <v>0</v>
      </c>
      <c r="Q1566" s="20">
        <f t="shared" si="720"/>
        <v>0</v>
      </c>
      <c r="R1566" s="13">
        <f t="shared" si="721"/>
        <v>0</v>
      </c>
      <c r="S1566" s="13" t="str">
        <f>IFERROR(VLOOKUP($B1566,'[1]Market Cap'!$G:$I,3,FALSE),"-")</f>
        <v>Small Cap</v>
      </c>
      <c r="T1566" s="13"/>
      <c r="U1566" s="13"/>
      <c r="V1566" s="21">
        <f t="shared" si="745"/>
        <v>0</v>
      </c>
      <c r="W1566" s="21">
        <f t="shared" si="745"/>
        <v>0</v>
      </c>
      <c r="X1566" s="21">
        <f t="shared" si="745"/>
        <v>0</v>
      </c>
      <c r="Y1566" s="22">
        <f t="shared" si="722"/>
        <v>0</v>
      </c>
      <c r="Z1566" s="13">
        <f t="shared" si="723"/>
        <v>0</v>
      </c>
      <c r="AA1566" s="23">
        <f t="shared" si="724"/>
        <v>0</v>
      </c>
      <c r="AB1566" s="23">
        <f t="shared" si="725"/>
        <v>0</v>
      </c>
      <c r="AC1566" s="23">
        <f t="shared" si="726"/>
        <v>0</v>
      </c>
      <c r="AD1566" s="24">
        <f t="shared" si="727"/>
        <v>0</v>
      </c>
      <c r="AE1566" s="25">
        <f>IFERROR(VLOOKUP($B1566,'[1]Market Cap'!$G:$I,2,FALSE),"-")</f>
        <v>566.32920000000001</v>
      </c>
      <c r="AF1566" s="20">
        <f t="shared" si="728"/>
        <v>0</v>
      </c>
      <c r="AG1566" s="17">
        <f t="shared" si="729"/>
        <v>0</v>
      </c>
      <c r="AH1566" s="17">
        <f t="shared" si="730"/>
        <v>0</v>
      </c>
      <c r="AI1566" s="17" t="str">
        <f t="shared" si="731"/>
        <v>-</v>
      </c>
      <c r="AJ1566" s="26" t="str">
        <f>IFERROR(VLOOKUP($B1566,'[1]Paste Only'!$D:$AM,26,FALSE),"-")</f>
        <v>-</v>
      </c>
      <c r="AK1566" s="26" t="str">
        <f>IFERROR(VLOOKUP($B1566,'[1]Paste Only'!$D:$AM,23,FALSE),"-")</f>
        <v>-</v>
      </c>
      <c r="AL1566" s="26" t="str">
        <f>IFERROR(VLOOKUP($B1566,'[1]Paste Only'!$D:$AM,22,FALSE),"-")</f>
        <v>-</v>
      </c>
      <c r="AM1566" s="21" t="str">
        <f t="shared" si="746"/>
        <v>-</v>
      </c>
      <c r="AN1566" s="21" t="str">
        <f t="shared" si="746"/>
        <v>-</v>
      </c>
      <c r="AO1566" s="21" t="str">
        <f t="shared" si="746"/>
        <v>-</v>
      </c>
      <c r="AP1566" s="27">
        <f t="shared" si="732"/>
        <v>0</v>
      </c>
      <c r="AQ1566" s="27" t="str">
        <f t="shared" si="733"/>
        <v>-</v>
      </c>
      <c r="AR1566" s="27" t="str">
        <f t="shared" si="734"/>
        <v>-</v>
      </c>
      <c r="AS1566" s="27">
        <f t="shared" si="735"/>
        <v>0</v>
      </c>
      <c r="AT1566" s="27">
        <f t="shared" si="736"/>
        <v>0</v>
      </c>
      <c r="AU1566" s="27">
        <f t="shared" si="737"/>
        <v>0</v>
      </c>
      <c r="AV1566" s="21" t="str">
        <f t="shared" si="738"/>
        <v>0</v>
      </c>
      <c r="AW1566" s="27">
        <f t="shared" si="739"/>
        <v>0</v>
      </c>
      <c r="AX1566" s="27" t="str">
        <f t="shared" si="740"/>
        <v>-</v>
      </c>
      <c r="AY1566" s="27" t="str">
        <f t="shared" si="741"/>
        <v>-</v>
      </c>
      <c r="AZ1566" s="21" t="str">
        <f t="shared" si="742"/>
        <v>-</v>
      </c>
      <c r="BA1566" s="21" t="str">
        <f t="shared" si="743"/>
        <v>-</v>
      </c>
      <c r="BB1566" s="28"/>
      <c r="BC1566" s="28"/>
      <c r="BD1566" s="28"/>
      <c r="BE1566" s="28"/>
      <c r="BF1566" s="28"/>
      <c r="BG1566" s="29"/>
      <c r="BH1566" s="29"/>
      <c r="BI1566" s="29"/>
      <c r="BJ1566" s="29"/>
      <c r="BK1566" s="29"/>
    </row>
    <row r="1567" spans="1:63" x14ac:dyDescent="0.25">
      <c r="A1567" s="13" t="s">
        <v>4750</v>
      </c>
      <c r="B1567" s="33" t="s">
        <v>4751</v>
      </c>
      <c r="C1567" s="13" t="s">
        <v>4752</v>
      </c>
      <c r="D1567" s="13" t="str">
        <f>IFERROR(VLOOKUP($B1567,[1]GICS!$C:$D,2,FALSE),"-")</f>
        <v>Communication Services</v>
      </c>
      <c r="E1567" s="14">
        <f>IFERROR(IF(VLOOKUP($B1567,'[1]Paste Only'!$D:$AM,4,FALSE)="-",VLOOKUP($B1567,'[1]Market Cap'!$A:$J,10,FALSE),VLOOKUP($B1567,'[1]Paste Only'!$D:$AM,4,FALSE)),"-")</f>
        <v>12.51</v>
      </c>
      <c r="F1567" s="14" t="str">
        <f>IFERROR(VLOOKUP($B1567,'[1]Paste Only'!$D:$AM,5,FALSE),"-")</f>
        <v>-</v>
      </c>
      <c r="G1567" s="15">
        <f>IFERROR(VLOOKUP($B1567,'[1]Paste Only'!$D:$AM,6,FALSE),"-")</f>
        <v>0</v>
      </c>
      <c r="H1567" s="15">
        <f>IFERROR(VLOOKUP($B1567,'[1]Paste Only'!$D:$AM,7,FALSE),"-")</f>
        <v>0</v>
      </c>
      <c r="I1567" s="15">
        <f>IFERROR(VLOOKUP($B1567,'[1]Paste Only'!$D:$AM,8,FALSE),"-")</f>
        <v>0</v>
      </c>
      <c r="J1567" s="34"/>
      <c r="K1567" s="34"/>
      <c r="L1567" s="14">
        <f>IFERROR(VLOOKUP($B1567,'[1]Paste Only'!$D:$AM,12,FALSE),"-")</f>
        <v>-1.91</v>
      </c>
      <c r="M1567" s="14" t="str">
        <f>IFERROR(VLOOKUP($B1567,'[1]Paste Only'!$D:$AM,15,FALSE),"-")</f>
        <v>-</v>
      </c>
      <c r="N1567" s="30"/>
      <c r="O1567" s="18"/>
      <c r="P1567" s="19">
        <f t="shared" si="744"/>
        <v>0</v>
      </c>
      <c r="Q1567" s="20">
        <f t="shared" si="720"/>
        <v>0</v>
      </c>
      <c r="R1567" s="13">
        <f t="shared" si="721"/>
        <v>0</v>
      </c>
      <c r="S1567" s="13" t="str">
        <f>IFERROR(VLOOKUP($B1567,'[1]Market Cap'!$G:$I,3,FALSE),"-")</f>
        <v>Small Cap</v>
      </c>
      <c r="T1567" s="13"/>
      <c r="U1567" s="13"/>
      <c r="V1567" s="21">
        <f t="shared" si="745"/>
        <v>0</v>
      </c>
      <c r="W1567" s="21">
        <f t="shared" si="745"/>
        <v>0</v>
      </c>
      <c r="X1567" s="21">
        <f t="shared" si="745"/>
        <v>0</v>
      </c>
      <c r="Y1567" s="22">
        <f t="shared" si="722"/>
        <v>0</v>
      </c>
      <c r="Z1567" s="13">
        <f t="shared" si="723"/>
        <v>0</v>
      </c>
      <c r="AA1567" s="23">
        <f t="shared" si="724"/>
        <v>0</v>
      </c>
      <c r="AB1567" s="23">
        <f t="shared" si="725"/>
        <v>0</v>
      </c>
      <c r="AC1567" s="23">
        <f t="shared" si="726"/>
        <v>0</v>
      </c>
      <c r="AD1567" s="24">
        <f t="shared" si="727"/>
        <v>0</v>
      </c>
      <c r="AE1567" s="25">
        <f>IFERROR(VLOOKUP($B1567,'[1]Market Cap'!$G:$I,2,FALSE),"-")</f>
        <v>782.41127868000001</v>
      </c>
      <c r="AF1567" s="20">
        <f t="shared" si="728"/>
        <v>0</v>
      </c>
      <c r="AG1567" s="17">
        <f t="shared" si="729"/>
        <v>0</v>
      </c>
      <c r="AH1567" s="17">
        <f t="shared" si="730"/>
        <v>0</v>
      </c>
      <c r="AI1567" s="17" t="str">
        <f t="shared" si="731"/>
        <v>-</v>
      </c>
      <c r="AJ1567" s="26" t="str">
        <f>IFERROR(VLOOKUP($B1567,'[1]Paste Only'!$D:$AM,26,FALSE),"-")</f>
        <v>-</v>
      </c>
      <c r="AK1567" s="26" t="str">
        <f>IFERROR(VLOOKUP($B1567,'[1]Paste Only'!$D:$AM,23,FALSE),"-")</f>
        <v>-</v>
      </c>
      <c r="AL1567" s="26" t="str">
        <f>IFERROR(VLOOKUP($B1567,'[1]Paste Only'!$D:$AM,22,FALSE),"-")</f>
        <v>-</v>
      </c>
      <c r="AM1567" s="21" t="str">
        <f t="shared" si="746"/>
        <v>-</v>
      </c>
      <c r="AN1567" s="21" t="str">
        <f t="shared" si="746"/>
        <v>-</v>
      </c>
      <c r="AO1567" s="21" t="str">
        <f t="shared" si="746"/>
        <v>-</v>
      </c>
      <c r="AP1567" s="27">
        <f t="shared" si="732"/>
        <v>0</v>
      </c>
      <c r="AQ1567" s="27" t="str">
        <f t="shared" si="733"/>
        <v>-</v>
      </c>
      <c r="AR1567" s="27" t="str">
        <f t="shared" si="734"/>
        <v>-</v>
      </c>
      <c r="AS1567" s="27">
        <f t="shared" si="735"/>
        <v>0</v>
      </c>
      <c r="AT1567" s="27">
        <f t="shared" si="736"/>
        <v>0</v>
      </c>
      <c r="AU1567" s="27">
        <f t="shared" si="737"/>
        <v>0</v>
      </c>
      <c r="AV1567" s="21" t="str">
        <f t="shared" si="738"/>
        <v>0</v>
      </c>
      <c r="AW1567" s="27">
        <f t="shared" si="739"/>
        <v>0</v>
      </c>
      <c r="AX1567" s="27" t="str">
        <f t="shared" si="740"/>
        <v>-</v>
      </c>
      <c r="AY1567" s="27" t="str">
        <f t="shared" si="741"/>
        <v>-</v>
      </c>
      <c r="AZ1567" s="21" t="str">
        <f t="shared" si="742"/>
        <v>-</v>
      </c>
      <c r="BA1567" s="21" t="str">
        <f t="shared" si="743"/>
        <v>-</v>
      </c>
      <c r="BB1567" s="28"/>
      <c r="BC1567" s="28"/>
      <c r="BD1567" s="28"/>
      <c r="BE1567" s="28"/>
      <c r="BF1567" s="28"/>
      <c r="BG1567" s="29"/>
      <c r="BH1567" s="29"/>
      <c r="BI1567" s="29"/>
      <c r="BJ1567" s="29"/>
      <c r="BK1567" s="29"/>
    </row>
    <row r="1568" spans="1:63" x14ac:dyDescent="0.25">
      <c r="A1568" s="13" t="s">
        <v>4753</v>
      </c>
      <c r="B1568" s="33" t="s">
        <v>4754</v>
      </c>
      <c r="C1568" s="13" t="s">
        <v>4755</v>
      </c>
      <c r="D1568" s="13" t="str">
        <f>IFERROR(VLOOKUP($B1568,[1]GICS!$C:$D,2,FALSE),"-")</f>
        <v>-</v>
      </c>
      <c r="E1568" s="14">
        <f>IFERROR(IF(VLOOKUP($B1568,'[1]Paste Only'!$D:$AM,4,FALSE)="-",VLOOKUP($B1568,'[1]Market Cap'!$A:$J,10,FALSE),VLOOKUP($B1568,'[1]Paste Only'!$D:$AM,4,FALSE)),"-")</f>
        <v>0</v>
      </c>
      <c r="F1568" s="14" t="str">
        <f>IFERROR(VLOOKUP($B1568,'[1]Paste Only'!$D:$AM,5,FALSE),"-")</f>
        <v>-</v>
      </c>
      <c r="G1568" s="15">
        <f>IFERROR(VLOOKUP($B1568,'[1]Paste Only'!$D:$AM,6,FALSE),"-")</f>
        <v>0</v>
      </c>
      <c r="H1568" s="15">
        <f>IFERROR(VLOOKUP($B1568,'[1]Paste Only'!$D:$AM,7,FALSE),"-")</f>
        <v>0</v>
      </c>
      <c r="I1568" s="15">
        <f>IFERROR(VLOOKUP($B1568,'[1]Paste Only'!$D:$AM,8,FALSE),"-")</f>
        <v>0</v>
      </c>
      <c r="J1568" s="34"/>
      <c r="K1568" s="34"/>
      <c r="L1568" s="14" t="str">
        <f>IFERROR(VLOOKUP($B1568,'[1]Paste Only'!$D:$AM,12,FALSE),"-")</f>
        <v>-</v>
      </c>
      <c r="M1568" s="14" t="str">
        <f>IFERROR(VLOOKUP($B1568,'[1]Paste Only'!$D:$AM,15,FALSE),"-")</f>
        <v>-</v>
      </c>
      <c r="N1568" s="30"/>
      <c r="O1568" s="18"/>
      <c r="P1568" s="19">
        <f t="shared" si="744"/>
        <v>0</v>
      </c>
      <c r="Q1568" s="20">
        <f t="shared" si="720"/>
        <v>0</v>
      </c>
      <c r="R1568" s="13">
        <f t="shared" si="721"/>
        <v>0</v>
      </c>
      <c r="S1568" s="13" t="str">
        <f>IFERROR(VLOOKUP($B1568,'[1]Market Cap'!$G:$I,3,FALSE),"-")</f>
        <v>Small Cap</v>
      </c>
      <c r="T1568" s="13"/>
      <c r="U1568" s="13"/>
      <c r="V1568" s="21">
        <f t="shared" si="745"/>
        <v>0</v>
      </c>
      <c r="W1568" s="21">
        <f t="shared" si="745"/>
        <v>0</v>
      </c>
      <c r="X1568" s="21">
        <f t="shared" si="745"/>
        <v>0</v>
      </c>
      <c r="Y1568" s="22">
        <f t="shared" si="722"/>
        <v>0</v>
      </c>
      <c r="Z1568" s="13">
        <f t="shared" si="723"/>
        <v>0</v>
      </c>
      <c r="AA1568" s="23">
        <f t="shared" si="724"/>
        <v>0</v>
      </c>
      <c r="AB1568" s="23">
        <f t="shared" si="725"/>
        <v>0</v>
      </c>
      <c r="AC1568" s="23">
        <f t="shared" si="726"/>
        <v>0</v>
      </c>
      <c r="AD1568" s="24">
        <f t="shared" si="727"/>
        <v>0</v>
      </c>
      <c r="AE1568" s="25">
        <f>IFERROR(VLOOKUP($B1568,'[1]Market Cap'!$G:$I,2,FALSE),"-")</f>
        <v>0</v>
      </c>
      <c r="AF1568" s="20">
        <f t="shared" si="728"/>
        <v>0</v>
      </c>
      <c r="AG1568" s="17">
        <f t="shared" si="729"/>
        <v>0</v>
      </c>
      <c r="AH1568" s="17">
        <f t="shared" si="730"/>
        <v>0</v>
      </c>
      <c r="AI1568" s="17" t="str">
        <f t="shared" si="731"/>
        <v>-</v>
      </c>
      <c r="AJ1568" s="26" t="str">
        <f>IFERROR(VLOOKUP($B1568,'[1]Paste Only'!$D:$AM,26,FALSE),"-")</f>
        <v>-</v>
      </c>
      <c r="AK1568" s="26" t="str">
        <f>IFERROR(VLOOKUP($B1568,'[1]Paste Only'!$D:$AM,23,FALSE),"-")</f>
        <v>-</v>
      </c>
      <c r="AL1568" s="26" t="str">
        <f>IFERROR(VLOOKUP($B1568,'[1]Paste Only'!$D:$AM,22,FALSE),"-")</f>
        <v>-</v>
      </c>
      <c r="AM1568" s="21" t="str">
        <f t="shared" si="746"/>
        <v>-</v>
      </c>
      <c r="AN1568" s="21" t="str">
        <f t="shared" si="746"/>
        <v>-</v>
      </c>
      <c r="AO1568" s="21" t="str">
        <f t="shared" si="746"/>
        <v>-</v>
      </c>
      <c r="AP1568" s="27">
        <f t="shared" si="732"/>
        <v>0</v>
      </c>
      <c r="AQ1568" s="27" t="str">
        <f t="shared" si="733"/>
        <v>-</v>
      </c>
      <c r="AR1568" s="27" t="str">
        <f t="shared" si="734"/>
        <v>-</v>
      </c>
      <c r="AS1568" s="27">
        <f t="shared" si="735"/>
        <v>0</v>
      </c>
      <c r="AT1568" s="27">
        <f t="shared" si="736"/>
        <v>0</v>
      </c>
      <c r="AU1568" s="27">
        <f t="shared" si="737"/>
        <v>0</v>
      </c>
      <c r="AV1568" s="21" t="str">
        <f t="shared" si="738"/>
        <v>0</v>
      </c>
      <c r="AW1568" s="27">
        <f t="shared" si="739"/>
        <v>0</v>
      </c>
      <c r="AX1568" s="27" t="str">
        <f t="shared" si="740"/>
        <v>-</v>
      </c>
      <c r="AY1568" s="27" t="str">
        <f t="shared" si="741"/>
        <v>-</v>
      </c>
      <c r="AZ1568" s="21" t="str">
        <f t="shared" si="742"/>
        <v>-</v>
      </c>
      <c r="BA1568" s="21" t="str">
        <f t="shared" si="743"/>
        <v>-</v>
      </c>
      <c r="BB1568" s="28"/>
      <c r="BC1568" s="28"/>
      <c r="BD1568" s="28"/>
      <c r="BE1568" s="28"/>
      <c r="BF1568" s="28"/>
      <c r="BG1568" s="29"/>
      <c r="BH1568" s="29"/>
      <c r="BI1568" s="29"/>
      <c r="BJ1568" s="29"/>
      <c r="BK1568" s="29"/>
    </row>
    <row r="1569" spans="1:63" x14ac:dyDescent="0.25">
      <c r="A1569" s="13" t="s">
        <v>4756</v>
      </c>
      <c r="B1569" s="33" t="s">
        <v>4757</v>
      </c>
      <c r="C1569" s="13" t="s">
        <v>4758</v>
      </c>
      <c r="D1569" s="13" t="str">
        <f>IFERROR(VLOOKUP($B1569,[1]GICS!$C:$D,2,FALSE),"-")</f>
        <v>Consumer Discretionary</v>
      </c>
      <c r="E1569" s="14">
        <f>IFERROR(IF(VLOOKUP($B1569,'[1]Paste Only'!$D:$AM,4,FALSE)="-",VLOOKUP($B1569,'[1]Market Cap'!$A:$J,10,FALSE),VLOOKUP($B1569,'[1]Paste Only'!$D:$AM,4,FALSE)),"-")</f>
        <v>235</v>
      </c>
      <c r="F1569" s="14" t="str">
        <f>IFERROR(VLOOKUP($B1569,'[1]Paste Only'!$D:$AM,5,FALSE),"-")</f>
        <v>-</v>
      </c>
      <c r="G1569" s="15">
        <f>IFERROR(VLOOKUP($B1569,'[1]Paste Only'!$D:$AM,6,FALSE),"-")</f>
        <v>0</v>
      </c>
      <c r="H1569" s="15">
        <f>IFERROR(VLOOKUP($B1569,'[1]Paste Only'!$D:$AM,7,FALSE),"-")</f>
        <v>0</v>
      </c>
      <c r="I1569" s="15">
        <f>IFERROR(VLOOKUP($B1569,'[1]Paste Only'!$D:$AM,8,FALSE),"-")</f>
        <v>0</v>
      </c>
      <c r="J1569" s="34"/>
      <c r="K1569" s="34"/>
      <c r="L1569" s="14">
        <f>IFERROR(VLOOKUP($B1569,'[1]Paste Only'!$D:$AM,12,FALSE),"-")</f>
        <v>9.75</v>
      </c>
      <c r="M1569" s="14" t="str">
        <f>IFERROR(VLOOKUP($B1569,'[1]Paste Only'!$D:$AM,15,FALSE),"-")</f>
        <v>-</v>
      </c>
      <c r="N1569" s="30"/>
      <c r="O1569" s="18"/>
      <c r="P1569" s="19">
        <f t="shared" si="744"/>
        <v>0</v>
      </c>
      <c r="Q1569" s="20">
        <f t="shared" si="720"/>
        <v>0</v>
      </c>
      <c r="R1569" s="13">
        <f t="shared" si="721"/>
        <v>0</v>
      </c>
      <c r="S1569" s="13" t="str">
        <f>IFERROR(VLOOKUP($B1569,'[1]Market Cap'!$G:$I,3,FALSE),"-")</f>
        <v>Small Cap</v>
      </c>
      <c r="T1569" s="13"/>
      <c r="U1569" s="13"/>
      <c r="V1569" s="21">
        <f t="shared" si="745"/>
        <v>0</v>
      </c>
      <c r="W1569" s="21">
        <f t="shared" si="745"/>
        <v>0</v>
      </c>
      <c r="X1569" s="21">
        <f t="shared" si="745"/>
        <v>0</v>
      </c>
      <c r="Y1569" s="22">
        <f t="shared" si="722"/>
        <v>0</v>
      </c>
      <c r="Z1569" s="13">
        <f t="shared" si="723"/>
        <v>0</v>
      </c>
      <c r="AA1569" s="23">
        <f t="shared" si="724"/>
        <v>0</v>
      </c>
      <c r="AB1569" s="23">
        <f t="shared" si="725"/>
        <v>0</v>
      </c>
      <c r="AC1569" s="23">
        <f t="shared" si="726"/>
        <v>0</v>
      </c>
      <c r="AD1569" s="24">
        <f t="shared" si="727"/>
        <v>0</v>
      </c>
      <c r="AE1569" s="25">
        <f>IFERROR(VLOOKUP($B1569,'[1]Market Cap'!$G:$I,2,FALSE),"-")</f>
        <v>544.14278200000001</v>
      </c>
      <c r="AF1569" s="20">
        <f t="shared" si="728"/>
        <v>0</v>
      </c>
      <c r="AG1569" s="17">
        <f t="shared" si="729"/>
        <v>0</v>
      </c>
      <c r="AH1569" s="17">
        <f t="shared" si="730"/>
        <v>0</v>
      </c>
      <c r="AI1569" s="17" t="str">
        <f t="shared" si="731"/>
        <v>-</v>
      </c>
      <c r="AJ1569" s="26" t="str">
        <f>IFERROR(VLOOKUP($B1569,'[1]Paste Only'!$D:$AM,26,FALSE),"-")</f>
        <v>-</v>
      </c>
      <c r="AK1569" s="26" t="str">
        <f>IFERROR(VLOOKUP($B1569,'[1]Paste Only'!$D:$AM,23,FALSE),"-")</f>
        <v>-</v>
      </c>
      <c r="AL1569" s="26" t="str">
        <f>IFERROR(VLOOKUP($B1569,'[1]Paste Only'!$D:$AM,22,FALSE),"-")</f>
        <v>-</v>
      </c>
      <c r="AM1569" s="21" t="str">
        <f t="shared" si="746"/>
        <v>-</v>
      </c>
      <c r="AN1569" s="21" t="str">
        <f t="shared" si="746"/>
        <v>-</v>
      </c>
      <c r="AO1569" s="21" t="str">
        <f t="shared" si="746"/>
        <v>-</v>
      </c>
      <c r="AP1569" s="27">
        <f t="shared" si="732"/>
        <v>0</v>
      </c>
      <c r="AQ1569" s="27" t="str">
        <f t="shared" si="733"/>
        <v>-</v>
      </c>
      <c r="AR1569" s="27" t="str">
        <f t="shared" si="734"/>
        <v>-</v>
      </c>
      <c r="AS1569" s="27">
        <f t="shared" si="735"/>
        <v>0</v>
      </c>
      <c r="AT1569" s="27">
        <f t="shared" si="736"/>
        <v>0</v>
      </c>
      <c r="AU1569" s="27">
        <f t="shared" si="737"/>
        <v>0</v>
      </c>
      <c r="AV1569" s="21" t="str">
        <f t="shared" si="738"/>
        <v>0</v>
      </c>
      <c r="AW1569" s="27">
        <f t="shared" si="739"/>
        <v>0</v>
      </c>
      <c r="AX1569" s="27" t="str">
        <f t="shared" si="740"/>
        <v>-</v>
      </c>
      <c r="AY1569" s="27" t="str">
        <f t="shared" si="741"/>
        <v>-</v>
      </c>
      <c r="AZ1569" s="21" t="str">
        <f t="shared" si="742"/>
        <v>-</v>
      </c>
      <c r="BA1569" s="21" t="str">
        <f t="shared" si="743"/>
        <v>-</v>
      </c>
      <c r="BB1569" s="28"/>
      <c r="BC1569" s="28"/>
      <c r="BD1569" s="28"/>
      <c r="BE1569" s="28"/>
      <c r="BF1569" s="28"/>
      <c r="BG1569" s="29"/>
      <c r="BH1569" s="29"/>
      <c r="BI1569" s="29"/>
      <c r="BJ1569" s="29"/>
      <c r="BK1569" s="29"/>
    </row>
    <row r="1570" spans="1:63" x14ac:dyDescent="0.25">
      <c r="A1570" s="13" t="s">
        <v>4759</v>
      </c>
      <c r="B1570" s="33" t="s">
        <v>4760</v>
      </c>
      <c r="C1570" s="13" t="s">
        <v>4761</v>
      </c>
      <c r="D1570" s="13" t="str">
        <f>IFERROR(VLOOKUP($B1570,[1]GICS!$C:$D,2,FALSE),"-")</f>
        <v>Consumer Discretionary</v>
      </c>
      <c r="E1570" s="14">
        <f>IFERROR(IF(VLOOKUP($B1570,'[1]Paste Only'!$D:$AM,4,FALSE)="-",VLOOKUP($B1570,'[1]Market Cap'!$A:$J,10,FALSE),VLOOKUP($B1570,'[1]Paste Only'!$D:$AM,4,FALSE)),"-")</f>
        <v>307.05</v>
      </c>
      <c r="F1570" s="14" t="str">
        <f>IFERROR(VLOOKUP($B1570,'[1]Paste Only'!$D:$AM,5,FALSE),"-")</f>
        <v>-</v>
      </c>
      <c r="G1570" s="15">
        <f>IFERROR(VLOOKUP($B1570,'[1]Paste Only'!$D:$AM,6,FALSE),"-")</f>
        <v>0</v>
      </c>
      <c r="H1570" s="15">
        <f>IFERROR(VLOOKUP($B1570,'[1]Paste Only'!$D:$AM,7,FALSE),"-")</f>
        <v>0</v>
      </c>
      <c r="I1570" s="15">
        <f>IFERROR(VLOOKUP($B1570,'[1]Paste Only'!$D:$AM,8,FALSE),"-")</f>
        <v>0</v>
      </c>
      <c r="J1570" s="34"/>
      <c r="K1570" s="34"/>
      <c r="L1570" s="14">
        <f>IFERROR(VLOOKUP($B1570,'[1]Paste Only'!$D:$AM,12,FALSE),"-")</f>
        <v>15.96</v>
      </c>
      <c r="M1570" s="14" t="str">
        <f>IFERROR(VLOOKUP($B1570,'[1]Paste Only'!$D:$AM,15,FALSE),"-")</f>
        <v>-</v>
      </c>
      <c r="N1570" s="30"/>
      <c r="O1570" s="18"/>
      <c r="P1570" s="19">
        <f t="shared" si="744"/>
        <v>0</v>
      </c>
      <c r="Q1570" s="20">
        <f t="shared" si="720"/>
        <v>0</v>
      </c>
      <c r="R1570" s="13">
        <f t="shared" si="721"/>
        <v>0</v>
      </c>
      <c r="S1570" s="13" t="str">
        <f>IFERROR(VLOOKUP($B1570,'[1]Market Cap'!$G:$I,3,FALSE),"-")</f>
        <v>Small Cap</v>
      </c>
      <c r="T1570" s="13"/>
      <c r="U1570" s="13"/>
      <c r="V1570" s="21">
        <f t="shared" si="745"/>
        <v>0</v>
      </c>
      <c r="W1570" s="21">
        <f t="shared" si="745"/>
        <v>0</v>
      </c>
      <c r="X1570" s="21">
        <f t="shared" si="745"/>
        <v>0</v>
      </c>
      <c r="Y1570" s="22">
        <f t="shared" si="722"/>
        <v>0</v>
      </c>
      <c r="Z1570" s="13">
        <f t="shared" si="723"/>
        <v>0</v>
      </c>
      <c r="AA1570" s="23">
        <f t="shared" si="724"/>
        <v>0</v>
      </c>
      <c r="AB1570" s="23">
        <f t="shared" si="725"/>
        <v>0</v>
      </c>
      <c r="AC1570" s="23">
        <f t="shared" si="726"/>
        <v>0</v>
      </c>
      <c r="AD1570" s="24">
        <f t="shared" si="727"/>
        <v>0</v>
      </c>
      <c r="AE1570" s="25">
        <f>IFERROR(VLOOKUP($B1570,'[1]Market Cap'!$G:$I,2,FALSE),"-")</f>
        <v>905.18561076000003</v>
      </c>
      <c r="AF1570" s="20">
        <f t="shared" si="728"/>
        <v>0</v>
      </c>
      <c r="AG1570" s="17">
        <f t="shared" si="729"/>
        <v>0</v>
      </c>
      <c r="AH1570" s="17">
        <f t="shared" si="730"/>
        <v>0</v>
      </c>
      <c r="AI1570" s="17" t="str">
        <f t="shared" si="731"/>
        <v>-</v>
      </c>
      <c r="AJ1570" s="26" t="str">
        <f>IFERROR(VLOOKUP($B1570,'[1]Paste Only'!$D:$AM,26,FALSE),"-")</f>
        <v>-</v>
      </c>
      <c r="AK1570" s="26" t="str">
        <f>IFERROR(VLOOKUP($B1570,'[1]Paste Only'!$D:$AM,23,FALSE),"-")</f>
        <v>-</v>
      </c>
      <c r="AL1570" s="26" t="str">
        <f>IFERROR(VLOOKUP($B1570,'[1]Paste Only'!$D:$AM,22,FALSE),"-")</f>
        <v>-</v>
      </c>
      <c r="AM1570" s="21" t="str">
        <f t="shared" si="746"/>
        <v>-</v>
      </c>
      <c r="AN1570" s="21" t="str">
        <f t="shared" si="746"/>
        <v>-</v>
      </c>
      <c r="AO1570" s="21" t="str">
        <f t="shared" si="746"/>
        <v>-</v>
      </c>
      <c r="AP1570" s="27">
        <f t="shared" si="732"/>
        <v>0</v>
      </c>
      <c r="AQ1570" s="27" t="str">
        <f t="shared" si="733"/>
        <v>-</v>
      </c>
      <c r="AR1570" s="27" t="str">
        <f t="shared" si="734"/>
        <v>-</v>
      </c>
      <c r="AS1570" s="27">
        <f t="shared" si="735"/>
        <v>0</v>
      </c>
      <c r="AT1570" s="27">
        <f t="shared" si="736"/>
        <v>0</v>
      </c>
      <c r="AU1570" s="27">
        <f t="shared" si="737"/>
        <v>0</v>
      </c>
      <c r="AV1570" s="21" t="str">
        <f t="shared" si="738"/>
        <v>0</v>
      </c>
      <c r="AW1570" s="27">
        <f t="shared" si="739"/>
        <v>0</v>
      </c>
      <c r="AX1570" s="27" t="str">
        <f t="shared" si="740"/>
        <v>-</v>
      </c>
      <c r="AY1570" s="27" t="str">
        <f t="shared" si="741"/>
        <v>-</v>
      </c>
      <c r="AZ1570" s="21" t="str">
        <f t="shared" si="742"/>
        <v>-</v>
      </c>
      <c r="BA1570" s="21" t="str">
        <f t="shared" si="743"/>
        <v>-</v>
      </c>
      <c r="BB1570" s="28"/>
      <c r="BC1570" s="28"/>
      <c r="BD1570" s="28"/>
      <c r="BE1570" s="28"/>
      <c r="BF1570" s="28"/>
      <c r="BG1570" s="29"/>
      <c r="BH1570" s="29"/>
      <c r="BI1570" s="29"/>
      <c r="BJ1570" s="29"/>
      <c r="BK1570" s="29"/>
    </row>
    <row r="1571" spans="1:63" x14ac:dyDescent="0.25">
      <c r="A1571" s="13" t="s">
        <v>4762</v>
      </c>
      <c r="B1571" s="33" t="s">
        <v>4763</v>
      </c>
      <c r="C1571" s="13" t="s">
        <v>4764</v>
      </c>
      <c r="D1571" s="13" t="str">
        <f>IFERROR(VLOOKUP($B1571,[1]GICS!$C:$D,2,FALSE),"-")</f>
        <v>Information Technology</v>
      </c>
      <c r="E1571" s="14" t="str">
        <f>IFERROR(IF(VLOOKUP($B1571,'[1]Paste Only'!$D:$AM,4,FALSE)="-",VLOOKUP($B1571,'[1]Market Cap'!$A:$J,10,FALSE),VLOOKUP($B1571,'[1]Paste Only'!$D:$AM,4,FALSE)),"-")</f>
        <v>-</v>
      </c>
      <c r="F1571" s="14" t="str">
        <f>IFERROR(VLOOKUP($B1571,'[1]Paste Only'!$D:$AM,5,FALSE),"-")</f>
        <v>-</v>
      </c>
      <c r="G1571" s="15">
        <f>IFERROR(VLOOKUP($B1571,'[1]Paste Only'!$D:$AM,6,FALSE),"-")</f>
        <v>0</v>
      </c>
      <c r="H1571" s="15">
        <f>IFERROR(VLOOKUP($B1571,'[1]Paste Only'!$D:$AM,7,FALSE),"-")</f>
        <v>0</v>
      </c>
      <c r="I1571" s="15">
        <f>IFERROR(VLOOKUP($B1571,'[1]Paste Only'!$D:$AM,8,FALSE),"-")</f>
        <v>0</v>
      </c>
      <c r="J1571" s="34"/>
      <c r="K1571" s="34"/>
      <c r="L1571" s="14">
        <f>IFERROR(VLOOKUP($B1571,'[1]Paste Only'!$D:$AM,12,FALSE),"-")</f>
        <v>41.29</v>
      </c>
      <c r="M1571" s="14" t="str">
        <f>IFERROR(VLOOKUP($B1571,'[1]Paste Only'!$D:$AM,15,FALSE),"-")</f>
        <v>-</v>
      </c>
      <c r="N1571" s="30"/>
      <c r="O1571" s="18"/>
      <c r="P1571" s="19">
        <f t="shared" si="744"/>
        <v>0</v>
      </c>
      <c r="Q1571" s="20">
        <f t="shared" si="720"/>
        <v>0</v>
      </c>
      <c r="R1571" s="13">
        <f t="shared" si="721"/>
        <v>0</v>
      </c>
      <c r="S1571" s="13" t="str">
        <f>IFERROR(VLOOKUP($B1571,'[1]Market Cap'!$G:$I,3,FALSE),"-")</f>
        <v>-</v>
      </c>
      <c r="T1571" s="13"/>
      <c r="U1571" s="13"/>
      <c r="V1571" s="21">
        <f t="shared" si="745"/>
        <v>0</v>
      </c>
      <c r="W1571" s="21">
        <f t="shared" si="745"/>
        <v>0</v>
      </c>
      <c r="X1571" s="21">
        <f t="shared" si="745"/>
        <v>0</v>
      </c>
      <c r="Y1571" s="22">
        <f t="shared" si="722"/>
        <v>0</v>
      </c>
      <c r="Z1571" s="13">
        <f t="shared" si="723"/>
        <v>0</v>
      </c>
      <c r="AA1571" s="23">
        <f t="shared" si="724"/>
        <v>0</v>
      </c>
      <c r="AB1571" s="23">
        <f t="shared" si="725"/>
        <v>0</v>
      </c>
      <c r="AC1571" s="23">
        <f t="shared" si="726"/>
        <v>0</v>
      </c>
      <c r="AD1571" s="24">
        <f t="shared" si="727"/>
        <v>0</v>
      </c>
      <c r="AE1571" s="25" t="str">
        <f>IFERROR(VLOOKUP($B1571,'[1]Market Cap'!$G:$I,2,FALSE),"-")</f>
        <v>-</v>
      </c>
      <c r="AF1571" s="20">
        <f t="shared" si="728"/>
        <v>0</v>
      </c>
      <c r="AG1571" s="17">
        <f t="shared" si="729"/>
        <v>0</v>
      </c>
      <c r="AH1571" s="17">
        <f t="shared" si="730"/>
        <v>0</v>
      </c>
      <c r="AI1571" s="17" t="str">
        <f t="shared" si="731"/>
        <v>-</v>
      </c>
      <c r="AJ1571" s="26" t="str">
        <f>IFERROR(VLOOKUP($B1571,'[1]Paste Only'!$D:$AM,26,FALSE),"-")</f>
        <v>-</v>
      </c>
      <c r="AK1571" s="26" t="str">
        <f>IFERROR(VLOOKUP($B1571,'[1]Paste Only'!$D:$AM,23,FALSE),"-")</f>
        <v>-</v>
      </c>
      <c r="AL1571" s="26" t="str">
        <f>IFERROR(VLOOKUP($B1571,'[1]Paste Only'!$D:$AM,22,FALSE),"-")</f>
        <v>-</v>
      </c>
      <c r="AM1571" s="21" t="str">
        <f t="shared" si="746"/>
        <v>-</v>
      </c>
      <c r="AN1571" s="21" t="str">
        <f t="shared" si="746"/>
        <v>-</v>
      </c>
      <c r="AO1571" s="21" t="str">
        <f t="shared" si="746"/>
        <v>-</v>
      </c>
      <c r="AP1571" s="27">
        <f t="shared" si="732"/>
        <v>0</v>
      </c>
      <c r="AQ1571" s="27" t="str">
        <f t="shared" si="733"/>
        <v>-</v>
      </c>
      <c r="AR1571" s="27" t="str">
        <f t="shared" si="734"/>
        <v>-</v>
      </c>
      <c r="AS1571" s="27">
        <f t="shared" si="735"/>
        <v>0</v>
      </c>
      <c r="AT1571" s="27">
        <f t="shared" si="736"/>
        <v>0</v>
      </c>
      <c r="AU1571" s="27">
        <f t="shared" si="737"/>
        <v>0</v>
      </c>
      <c r="AV1571" s="21" t="str">
        <f t="shared" si="738"/>
        <v>0</v>
      </c>
      <c r="AW1571" s="27">
        <f t="shared" si="739"/>
        <v>0</v>
      </c>
      <c r="AX1571" s="27" t="str">
        <f t="shared" si="740"/>
        <v>-</v>
      </c>
      <c r="AY1571" s="27" t="str">
        <f t="shared" si="741"/>
        <v>-</v>
      </c>
      <c r="AZ1571" s="21" t="str">
        <f t="shared" si="742"/>
        <v>-</v>
      </c>
      <c r="BA1571" s="21" t="str">
        <f t="shared" si="743"/>
        <v>-</v>
      </c>
      <c r="BB1571" s="28"/>
      <c r="BC1571" s="28"/>
      <c r="BD1571" s="28"/>
      <c r="BE1571" s="28"/>
      <c r="BF1571" s="28"/>
      <c r="BG1571" s="29"/>
      <c r="BH1571" s="29"/>
      <c r="BI1571" s="29"/>
      <c r="BJ1571" s="29"/>
      <c r="BK1571" s="29"/>
    </row>
    <row r="1572" spans="1:63" x14ac:dyDescent="0.25">
      <c r="A1572" s="13" t="s">
        <v>4765</v>
      </c>
      <c r="B1572" s="33" t="s">
        <v>4766</v>
      </c>
      <c r="C1572" s="13" t="s">
        <v>4767</v>
      </c>
      <c r="D1572" s="13" t="str">
        <f>IFERROR(VLOOKUP($B1572,[1]GICS!$C:$D,2,FALSE),"-")</f>
        <v>Communication Services</v>
      </c>
      <c r="E1572" s="14">
        <f>IFERROR(IF(VLOOKUP($B1572,'[1]Paste Only'!$D:$AM,4,FALSE)="-",VLOOKUP($B1572,'[1]Market Cap'!$A:$J,10,FALSE),VLOOKUP($B1572,'[1]Paste Only'!$D:$AM,4,FALSE)),"-")</f>
        <v>339.8</v>
      </c>
      <c r="F1572" s="14" t="str">
        <f>IFERROR(VLOOKUP($B1572,'[1]Paste Only'!$D:$AM,5,FALSE),"-")</f>
        <v>-</v>
      </c>
      <c r="G1572" s="15">
        <f>IFERROR(VLOOKUP($B1572,'[1]Paste Only'!$D:$AM,6,FALSE),"-")</f>
        <v>0</v>
      </c>
      <c r="H1572" s="15">
        <f>IFERROR(VLOOKUP($B1572,'[1]Paste Only'!$D:$AM,7,FALSE),"-")</f>
        <v>0</v>
      </c>
      <c r="I1572" s="15">
        <f>IFERROR(VLOOKUP($B1572,'[1]Paste Only'!$D:$AM,8,FALSE),"-")</f>
        <v>0</v>
      </c>
      <c r="J1572" s="34"/>
      <c r="K1572" s="34"/>
      <c r="L1572" s="14">
        <f>IFERROR(VLOOKUP($B1572,'[1]Paste Only'!$D:$AM,12,FALSE),"-")</f>
        <v>8.74</v>
      </c>
      <c r="M1572" s="14" t="str">
        <f>IFERROR(VLOOKUP($B1572,'[1]Paste Only'!$D:$AM,15,FALSE),"-")</f>
        <v>-</v>
      </c>
      <c r="N1572" s="30"/>
      <c r="O1572" s="18"/>
      <c r="P1572" s="19">
        <f t="shared" si="744"/>
        <v>0</v>
      </c>
      <c r="Q1572" s="20">
        <f t="shared" si="720"/>
        <v>0</v>
      </c>
      <c r="R1572" s="13">
        <f t="shared" si="721"/>
        <v>0</v>
      </c>
      <c r="S1572" s="13" t="str">
        <f>IFERROR(VLOOKUP($B1572,'[1]Market Cap'!$G:$I,3,FALSE),"-")</f>
        <v>Small Cap</v>
      </c>
      <c r="T1572" s="13"/>
      <c r="U1572" s="13"/>
      <c r="V1572" s="21">
        <f t="shared" si="745"/>
        <v>0</v>
      </c>
      <c r="W1572" s="21">
        <f t="shared" si="745"/>
        <v>0</v>
      </c>
      <c r="X1572" s="21">
        <f t="shared" si="745"/>
        <v>0</v>
      </c>
      <c r="Y1572" s="22">
        <f t="shared" si="722"/>
        <v>0</v>
      </c>
      <c r="Z1572" s="13">
        <f t="shared" si="723"/>
        <v>0</v>
      </c>
      <c r="AA1572" s="23">
        <f t="shared" si="724"/>
        <v>0</v>
      </c>
      <c r="AB1572" s="23">
        <f t="shared" si="725"/>
        <v>0</v>
      </c>
      <c r="AC1572" s="23">
        <f t="shared" si="726"/>
        <v>0</v>
      </c>
      <c r="AD1572" s="24">
        <f t="shared" si="727"/>
        <v>0</v>
      </c>
      <c r="AE1572" s="25">
        <f>IFERROR(VLOOKUP($B1572,'[1]Market Cap'!$G:$I,2,FALSE),"-")</f>
        <v>741.55118068000002</v>
      </c>
      <c r="AF1572" s="20">
        <f t="shared" si="728"/>
        <v>0</v>
      </c>
      <c r="AG1572" s="17">
        <f t="shared" si="729"/>
        <v>0</v>
      </c>
      <c r="AH1572" s="17">
        <f t="shared" si="730"/>
        <v>0</v>
      </c>
      <c r="AI1572" s="17" t="str">
        <f t="shared" si="731"/>
        <v>-</v>
      </c>
      <c r="AJ1572" s="26" t="str">
        <f>IFERROR(VLOOKUP($B1572,'[1]Paste Only'!$D:$AM,26,FALSE),"-")</f>
        <v>-</v>
      </c>
      <c r="AK1572" s="26" t="str">
        <f>IFERROR(VLOOKUP($B1572,'[1]Paste Only'!$D:$AM,23,FALSE),"-")</f>
        <v>-</v>
      </c>
      <c r="AL1572" s="26" t="str">
        <f>IFERROR(VLOOKUP($B1572,'[1]Paste Only'!$D:$AM,22,FALSE),"-")</f>
        <v>-</v>
      </c>
      <c r="AM1572" s="21" t="str">
        <f t="shared" si="746"/>
        <v>-</v>
      </c>
      <c r="AN1572" s="21" t="str">
        <f t="shared" si="746"/>
        <v>-</v>
      </c>
      <c r="AO1572" s="21" t="str">
        <f t="shared" si="746"/>
        <v>-</v>
      </c>
      <c r="AP1572" s="27">
        <f t="shared" si="732"/>
        <v>0</v>
      </c>
      <c r="AQ1572" s="27" t="str">
        <f t="shared" si="733"/>
        <v>-</v>
      </c>
      <c r="AR1572" s="27" t="str">
        <f t="shared" si="734"/>
        <v>-</v>
      </c>
      <c r="AS1572" s="27">
        <f t="shared" si="735"/>
        <v>0</v>
      </c>
      <c r="AT1572" s="27">
        <f t="shared" si="736"/>
        <v>0</v>
      </c>
      <c r="AU1572" s="27">
        <f t="shared" si="737"/>
        <v>0</v>
      </c>
      <c r="AV1572" s="21" t="str">
        <f t="shared" si="738"/>
        <v>0</v>
      </c>
      <c r="AW1572" s="27">
        <f t="shared" si="739"/>
        <v>0</v>
      </c>
      <c r="AX1572" s="27" t="str">
        <f t="shared" si="740"/>
        <v>-</v>
      </c>
      <c r="AY1572" s="27" t="str">
        <f t="shared" si="741"/>
        <v>-</v>
      </c>
      <c r="AZ1572" s="21" t="str">
        <f t="shared" si="742"/>
        <v>-</v>
      </c>
      <c r="BA1572" s="21" t="str">
        <f t="shared" si="743"/>
        <v>-</v>
      </c>
      <c r="BB1572" s="28"/>
      <c r="BC1572" s="28"/>
      <c r="BD1572" s="28"/>
      <c r="BE1572" s="28"/>
      <c r="BF1572" s="28"/>
      <c r="BG1572" s="29"/>
      <c r="BH1572" s="29"/>
      <c r="BI1572" s="29"/>
      <c r="BJ1572" s="29"/>
      <c r="BK1572" s="29"/>
    </row>
    <row r="1573" spans="1:63" x14ac:dyDescent="0.25">
      <c r="A1573" s="13" t="s">
        <v>4768</v>
      </c>
      <c r="B1573" s="33" t="s">
        <v>4769</v>
      </c>
      <c r="C1573" s="13" t="s">
        <v>4770</v>
      </c>
      <c r="D1573" s="13" t="str">
        <f>IFERROR(VLOOKUP($B1573,[1]GICS!$C:$D,2,FALSE),"-")</f>
        <v>Materials</v>
      </c>
      <c r="E1573" s="14" t="str">
        <f>IFERROR(IF(VLOOKUP($B1573,'[1]Paste Only'!$D:$AM,4,FALSE)="-",VLOOKUP($B1573,'[1]Market Cap'!$A:$J,10,FALSE),VLOOKUP($B1573,'[1]Paste Only'!$D:$AM,4,FALSE)),"-")</f>
        <v>-</v>
      </c>
      <c r="F1573" s="14" t="str">
        <f>IFERROR(VLOOKUP($B1573,'[1]Paste Only'!$D:$AM,5,FALSE),"-")</f>
        <v>-</v>
      </c>
      <c r="G1573" s="15">
        <f>IFERROR(VLOOKUP($B1573,'[1]Paste Only'!$D:$AM,6,FALSE),"-")</f>
        <v>0</v>
      </c>
      <c r="H1573" s="15">
        <f>IFERROR(VLOOKUP($B1573,'[1]Paste Only'!$D:$AM,7,FALSE),"-")</f>
        <v>0</v>
      </c>
      <c r="I1573" s="15">
        <f>IFERROR(VLOOKUP($B1573,'[1]Paste Only'!$D:$AM,8,FALSE),"-")</f>
        <v>0</v>
      </c>
      <c r="J1573" s="34"/>
      <c r="K1573" s="34"/>
      <c r="L1573" s="14">
        <f>IFERROR(VLOOKUP($B1573,'[1]Paste Only'!$D:$AM,12,FALSE),"-")</f>
        <v>12.46</v>
      </c>
      <c r="M1573" s="14" t="str">
        <f>IFERROR(VLOOKUP($B1573,'[1]Paste Only'!$D:$AM,15,FALSE),"-")</f>
        <v>-</v>
      </c>
      <c r="N1573" s="30"/>
      <c r="O1573" s="18"/>
      <c r="P1573" s="19">
        <f t="shared" si="744"/>
        <v>0</v>
      </c>
      <c r="Q1573" s="20">
        <f t="shared" si="720"/>
        <v>0</v>
      </c>
      <c r="R1573" s="13">
        <f t="shared" si="721"/>
        <v>0</v>
      </c>
      <c r="S1573" s="13" t="str">
        <f>IFERROR(VLOOKUP($B1573,'[1]Market Cap'!$G:$I,3,FALSE),"-")</f>
        <v>-</v>
      </c>
      <c r="T1573" s="13"/>
      <c r="U1573" s="13"/>
      <c r="V1573" s="21">
        <f t="shared" si="745"/>
        <v>0</v>
      </c>
      <c r="W1573" s="21">
        <f t="shared" si="745"/>
        <v>0</v>
      </c>
      <c r="X1573" s="21">
        <f t="shared" si="745"/>
        <v>0</v>
      </c>
      <c r="Y1573" s="22">
        <f t="shared" si="722"/>
        <v>0</v>
      </c>
      <c r="Z1573" s="13">
        <f t="shared" si="723"/>
        <v>0</v>
      </c>
      <c r="AA1573" s="23">
        <f t="shared" si="724"/>
        <v>0</v>
      </c>
      <c r="AB1573" s="23">
        <f t="shared" si="725"/>
        <v>0</v>
      </c>
      <c r="AC1573" s="23">
        <f t="shared" si="726"/>
        <v>0</v>
      </c>
      <c r="AD1573" s="24">
        <f t="shared" si="727"/>
        <v>0</v>
      </c>
      <c r="AE1573" s="25" t="str">
        <f>IFERROR(VLOOKUP($B1573,'[1]Market Cap'!$G:$I,2,FALSE),"-")</f>
        <v>-</v>
      </c>
      <c r="AF1573" s="20">
        <f t="shared" si="728"/>
        <v>0</v>
      </c>
      <c r="AG1573" s="17">
        <f t="shared" si="729"/>
        <v>0</v>
      </c>
      <c r="AH1573" s="17">
        <f t="shared" si="730"/>
        <v>0</v>
      </c>
      <c r="AI1573" s="17" t="str">
        <f t="shared" si="731"/>
        <v>-</v>
      </c>
      <c r="AJ1573" s="26" t="str">
        <f>IFERROR(VLOOKUP($B1573,'[1]Paste Only'!$D:$AM,26,FALSE),"-")</f>
        <v>-</v>
      </c>
      <c r="AK1573" s="26" t="str">
        <f>IFERROR(VLOOKUP($B1573,'[1]Paste Only'!$D:$AM,23,FALSE),"-")</f>
        <v>-</v>
      </c>
      <c r="AL1573" s="26" t="str">
        <f>IFERROR(VLOOKUP($B1573,'[1]Paste Only'!$D:$AM,22,FALSE),"-")</f>
        <v>-</v>
      </c>
      <c r="AM1573" s="21" t="str">
        <f t="shared" si="746"/>
        <v>-</v>
      </c>
      <c r="AN1573" s="21" t="str">
        <f t="shared" si="746"/>
        <v>-</v>
      </c>
      <c r="AO1573" s="21" t="str">
        <f t="shared" si="746"/>
        <v>-</v>
      </c>
      <c r="AP1573" s="27">
        <f t="shared" si="732"/>
        <v>0</v>
      </c>
      <c r="AQ1573" s="27" t="str">
        <f t="shared" si="733"/>
        <v>-</v>
      </c>
      <c r="AR1573" s="27" t="str">
        <f t="shared" si="734"/>
        <v>-</v>
      </c>
      <c r="AS1573" s="27">
        <f t="shared" si="735"/>
        <v>0</v>
      </c>
      <c r="AT1573" s="27">
        <f t="shared" si="736"/>
        <v>0</v>
      </c>
      <c r="AU1573" s="27">
        <f t="shared" si="737"/>
        <v>0</v>
      </c>
      <c r="AV1573" s="21" t="str">
        <f t="shared" si="738"/>
        <v>0</v>
      </c>
      <c r="AW1573" s="27">
        <f t="shared" si="739"/>
        <v>0</v>
      </c>
      <c r="AX1573" s="27" t="str">
        <f t="shared" si="740"/>
        <v>-</v>
      </c>
      <c r="AY1573" s="27" t="str">
        <f t="shared" si="741"/>
        <v>-</v>
      </c>
      <c r="AZ1573" s="21" t="str">
        <f t="shared" si="742"/>
        <v>-</v>
      </c>
      <c r="BA1573" s="21" t="str">
        <f t="shared" si="743"/>
        <v>-</v>
      </c>
      <c r="BB1573" s="28"/>
      <c r="BC1573" s="28"/>
      <c r="BD1573" s="28"/>
      <c r="BE1573" s="28"/>
      <c r="BF1573" s="28"/>
      <c r="BG1573" s="29"/>
      <c r="BH1573" s="29"/>
      <c r="BI1573" s="29"/>
      <c r="BJ1573" s="29"/>
      <c r="BK1573" s="29"/>
    </row>
    <row r="1574" spans="1:63" x14ac:dyDescent="0.25">
      <c r="A1574" s="13" t="s">
        <v>81</v>
      </c>
      <c r="B1574" s="33" t="s">
        <v>4771</v>
      </c>
      <c r="C1574" s="13" t="s">
        <v>81</v>
      </c>
      <c r="D1574" s="13" t="str">
        <f>IFERROR(VLOOKUP($B1574,[1]GICS!$C:$D,2,FALSE),"-")</f>
        <v>-</v>
      </c>
      <c r="E1574" s="14" t="str">
        <f>IFERROR(IF(VLOOKUP($B1574,'[1]Paste Only'!$D:$AM,4,FALSE)="-",VLOOKUP($B1574,'[1]Market Cap'!$A:$J,10,FALSE),VLOOKUP($B1574,'[1]Paste Only'!$D:$AM,4,FALSE)),"-")</f>
        <v>-</v>
      </c>
      <c r="F1574" s="14" t="str">
        <f>IFERROR(VLOOKUP($B1574,'[1]Paste Only'!$D:$AM,5,FALSE),"-")</f>
        <v>-</v>
      </c>
      <c r="G1574" s="15" t="str">
        <f>IFERROR(VLOOKUP($B1574,'[1]Paste Only'!$D:$AM,6,FALSE),"-")</f>
        <v>-</v>
      </c>
      <c r="H1574" s="15" t="str">
        <f>IFERROR(VLOOKUP($B1574,'[1]Paste Only'!$D:$AM,7,FALSE),"-")</f>
        <v>-</v>
      </c>
      <c r="I1574" s="15" t="str">
        <f>IFERROR(VLOOKUP($B1574,'[1]Paste Only'!$D:$AM,8,FALSE),"-")</f>
        <v>-</v>
      </c>
      <c r="J1574" s="34"/>
      <c r="K1574" s="34"/>
      <c r="L1574" s="14" t="str">
        <f>IFERROR(VLOOKUP($B1574,'[1]Paste Only'!$D:$AM,12,FALSE),"-")</f>
        <v>-</v>
      </c>
      <c r="M1574" s="14" t="str">
        <f>IFERROR(VLOOKUP($B1574,'[1]Paste Only'!$D:$AM,15,FALSE),"-")</f>
        <v>-</v>
      </c>
      <c r="N1574" s="30"/>
      <c r="O1574" s="18"/>
      <c r="P1574" s="19">
        <f t="shared" si="744"/>
        <v>0</v>
      </c>
      <c r="Q1574" s="20">
        <f t="shared" si="720"/>
        <v>0</v>
      </c>
      <c r="R1574" s="13">
        <f t="shared" si="721"/>
        <v>0</v>
      </c>
      <c r="S1574" s="13" t="str">
        <f>IFERROR(VLOOKUP($B1574,'[1]Market Cap'!$G:$I,3,FALSE),"-")</f>
        <v>-</v>
      </c>
      <c r="T1574" s="13"/>
      <c r="U1574" s="13"/>
      <c r="V1574" s="21">
        <f t="shared" si="745"/>
        <v>0</v>
      </c>
      <c r="W1574" s="21">
        <f t="shared" si="745"/>
        <v>0</v>
      </c>
      <c r="X1574" s="21">
        <f t="shared" si="745"/>
        <v>0</v>
      </c>
      <c r="Y1574" s="22">
        <f t="shared" si="722"/>
        <v>0</v>
      </c>
      <c r="Z1574" s="13">
        <f t="shared" si="723"/>
        <v>0</v>
      </c>
      <c r="AA1574" s="23">
        <f t="shared" si="724"/>
        <v>0</v>
      </c>
      <c r="AB1574" s="23">
        <f t="shared" si="725"/>
        <v>0</v>
      </c>
      <c r="AC1574" s="23">
        <f t="shared" si="726"/>
        <v>0</v>
      </c>
      <c r="AD1574" s="24">
        <f t="shared" si="727"/>
        <v>0</v>
      </c>
      <c r="AE1574" s="25" t="str">
        <f>IFERROR(VLOOKUP($B1574,'[1]Market Cap'!$G:$I,2,FALSE),"-")</f>
        <v>-</v>
      </c>
      <c r="AF1574" s="20">
        <f t="shared" si="728"/>
        <v>0</v>
      </c>
      <c r="AG1574" s="17">
        <f t="shared" si="729"/>
        <v>0</v>
      </c>
      <c r="AH1574" s="17">
        <f t="shared" si="730"/>
        <v>0</v>
      </c>
      <c r="AI1574" s="17" t="str">
        <f t="shared" si="731"/>
        <v>-</v>
      </c>
      <c r="AJ1574" s="26" t="str">
        <f>IFERROR(VLOOKUP($B1574,'[1]Paste Only'!$D:$AM,26,FALSE),"-")</f>
        <v>-</v>
      </c>
      <c r="AK1574" s="26" t="str">
        <f>IFERROR(VLOOKUP($B1574,'[1]Paste Only'!$D:$AM,23,FALSE),"-")</f>
        <v>-</v>
      </c>
      <c r="AL1574" s="26" t="str">
        <f>IFERROR(VLOOKUP($B1574,'[1]Paste Only'!$D:$AM,22,FALSE),"-")</f>
        <v>-</v>
      </c>
      <c r="AM1574" s="21" t="str">
        <f t="shared" si="746"/>
        <v>-</v>
      </c>
      <c r="AN1574" s="21" t="str">
        <f t="shared" si="746"/>
        <v>-</v>
      </c>
      <c r="AO1574" s="21" t="str">
        <f t="shared" si="746"/>
        <v>-</v>
      </c>
      <c r="AP1574" s="27">
        <f t="shared" si="732"/>
        <v>0</v>
      </c>
      <c r="AQ1574" s="27" t="str">
        <f t="shared" si="733"/>
        <v>-</v>
      </c>
      <c r="AR1574" s="27" t="str">
        <f t="shared" si="734"/>
        <v>-</v>
      </c>
      <c r="AS1574" s="27">
        <f t="shared" si="735"/>
        <v>0</v>
      </c>
      <c r="AT1574" s="27">
        <f t="shared" si="736"/>
        <v>0</v>
      </c>
      <c r="AU1574" s="27">
        <f t="shared" si="737"/>
        <v>0</v>
      </c>
      <c r="AV1574" s="21" t="str">
        <f t="shared" si="738"/>
        <v>0</v>
      </c>
      <c r="AW1574" s="27">
        <f t="shared" si="739"/>
        <v>0</v>
      </c>
      <c r="AX1574" s="27" t="str">
        <f t="shared" si="740"/>
        <v>-</v>
      </c>
      <c r="AY1574" s="27" t="str">
        <f t="shared" si="741"/>
        <v>-</v>
      </c>
      <c r="AZ1574" s="21" t="str">
        <f t="shared" si="742"/>
        <v>-</v>
      </c>
      <c r="BA1574" s="21" t="str">
        <f t="shared" si="743"/>
        <v>-</v>
      </c>
      <c r="BB1574" s="28"/>
      <c r="BC1574" s="28"/>
      <c r="BD1574" s="28"/>
      <c r="BE1574" s="28"/>
      <c r="BF1574" s="28"/>
      <c r="BG1574" s="29"/>
      <c r="BH1574" s="29"/>
      <c r="BI1574" s="29"/>
      <c r="BJ1574" s="29"/>
      <c r="BK1574" s="29"/>
    </row>
    <row r="1575" spans="1:63" x14ac:dyDescent="0.25">
      <c r="A1575" s="13" t="s">
        <v>4772</v>
      </c>
      <c r="B1575" s="33" t="s">
        <v>4773</v>
      </c>
      <c r="C1575" s="13" t="s">
        <v>4774</v>
      </c>
      <c r="D1575" s="13" t="str">
        <f>IFERROR(VLOOKUP($B1575,[1]GICS!$C:$D,2,FALSE),"-")</f>
        <v>Consumer Discretionary</v>
      </c>
      <c r="E1575" s="14">
        <f>IFERROR(IF(VLOOKUP($B1575,'[1]Paste Only'!$D:$AM,4,FALSE)="-",VLOOKUP($B1575,'[1]Market Cap'!$A:$J,10,FALSE),VLOOKUP($B1575,'[1]Paste Only'!$D:$AM,4,FALSE)),"-")</f>
        <v>111.3</v>
      </c>
      <c r="F1575" s="14" t="str">
        <f>IFERROR(VLOOKUP($B1575,'[1]Paste Only'!$D:$AM,5,FALSE),"-")</f>
        <v>-</v>
      </c>
      <c r="G1575" s="15">
        <f>IFERROR(VLOOKUP($B1575,'[1]Paste Only'!$D:$AM,6,FALSE),"-")</f>
        <v>0</v>
      </c>
      <c r="H1575" s="15">
        <f>IFERROR(VLOOKUP($B1575,'[1]Paste Only'!$D:$AM,7,FALSE),"-")</f>
        <v>0</v>
      </c>
      <c r="I1575" s="15">
        <f>IFERROR(VLOOKUP($B1575,'[1]Paste Only'!$D:$AM,8,FALSE),"-")</f>
        <v>0</v>
      </c>
      <c r="J1575" s="34"/>
      <c r="K1575" s="34"/>
      <c r="L1575" s="14" t="str">
        <f>IFERROR(VLOOKUP($B1575,'[1]Paste Only'!$D:$AM,12,FALSE),"-")</f>
        <v>-</v>
      </c>
      <c r="M1575" s="14" t="str">
        <f>IFERROR(VLOOKUP($B1575,'[1]Paste Only'!$D:$AM,15,FALSE),"-")</f>
        <v>-</v>
      </c>
      <c r="N1575" s="30"/>
      <c r="O1575" s="18"/>
      <c r="P1575" s="19">
        <f t="shared" si="744"/>
        <v>0</v>
      </c>
      <c r="Q1575" s="20">
        <f t="shared" si="720"/>
        <v>0</v>
      </c>
      <c r="R1575" s="13">
        <f t="shared" si="721"/>
        <v>0</v>
      </c>
      <c r="S1575" s="13" t="str">
        <f>IFERROR(VLOOKUP($B1575,'[1]Market Cap'!$G:$I,3,FALSE),"-")</f>
        <v>Small Cap</v>
      </c>
      <c r="T1575" s="13"/>
      <c r="U1575" s="13"/>
      <c r="V1575" s="21">
        <f t="shared" si="745"/>
        <v>0</v>
      </c>
      <c r="W1575" s="21">
        <f t="shared" si="745"/>
        <v>0</v>
      </c>
      <c r="X1575" s="21">
        <f t="shared" si="745"/>
        <v>0</v>
      </c>
      <c r="Y1575" s="22">
        <f t="shared" si="722"/>
        <v>0</v>
      </c>
      <c r="Z1575" s="13">
        <f t="shared" si="723"/>
        <v>0</v>
      </c>
      <c r="AA1575" s="23">
        <f t="shared" si="724"/>
        <v>0</v>
      </c>
      <c r="AB1575" s="23">
        <f t="shared" si="725"/>
        <v>0</v>
      </c>
      <c r="AC1575" s="23">
        <f t="shared" si="726"/>
        <v>0</v>
      </c>
      <c r="AD1575" s="24">
        <f t="shared" si="727"/>
        <v>0</v>
      </c>
      <c r="AE1575" s="25">
        <f>IFERROR(VLOOKUP($B1575,'[1]Market Cap'!$G:$I,2,FALSE),"-")</f>
        <v>571.39521999999999</v>
      </c>
      <c r="AF1575" s="20">
        <f t="shared" si="728"/>
        <v>0</v>
      </c>
      <c r="AG1575" s="17">
        <f t="shared" si="729"/>
        <v>0</v>
      </c>
      <c r="AH1575" s="17">
        <f t="shared" si="730"/>
        <v>0</v>
      </c>
      <c r="AI1575" s="17" t="str">
        <f t="shared" si="731"/>
        <v>-</v>
      </c>
      <c r="AJ1575" s="26" t="str">
        <f>IFERROR(VLOOKUP($B1575,'[1]Paste Only'!$D:$AM,26,FALSE),"-")</f>
        <v>-</v>
      </c>
      <c r="AK1575" s="26" t="str">
        <f>IFERROR(VLOOKUP($B1575,'[1]Paste Only'!$D:$AM,23,FALSE),"-")</f>
        <v>-</v>
      </c>
      <c r="AL1575" s="26" t="str">
        <f>IFERROR(VLOOKUP($B1575,'[1]Paste Only'!$D:$AM,22,FALSE),"-")</f>
        <v>-</v>
      </c>
      <c r="AM1575" s="21" t="str">
        <f t="shared" si="746"/>
        <v>-</v>
      </c>
      <c r="AN1575" s="21" t="str">
        <f t="shared" si="746"/>
        <v>-</v>
      </c>
      <c r="AO1575" s="21" t="str">
        <f t="shared" si="746"/>
        <v>-</v>
      </c>
      <c r="AP1575" s="27">
        <f t="shared" si="732"/>
        <v>0</v>
      </c>
      <c r="AQ1575" s="27" t="str">
        <f t="shared" si="733"/>
        <v>-</v>
      </c>
      <c r="AR1575" s="27" t="str">
        <f t="shared" si="734"/>
        <v>-</v>
      </c>
      <c r="AS1575" s="27">
        <f t="shared" si="735"/>
        <v>0</v>
      </c>
      <c r="AT1575" s="27">
        <f t="shared" si="736"/>
        <v>0</v>
      </c>
      <c r="AU1575" s="27">
        <f t="shared" si="737"/>
        <v>0</v>
      </c>
      <c r="AV1575" s="21" t="str">
        <f t="shared" si="738"/>
        <v>0</v>
      </c>
      <c r="AW1575" s="27">
        <f t="shared" si="739"/>
        <v>0</v>
      </c>
      <c r="AX1575" s="27" t="str">
        <f t="shared" si="740"/>
        <v>-</v>
      </c>
      <c r="AY1575" s="27" t="str">
        <f t="shared" si="741"/>
        <v>-</v>
      </c>
      <c r="AZ1575" s="21" t="str">
        <f t="shared" si="742"/>
        <v>-</v>
      </c>
      <c r="BA1575" s="21" t="str">
        <f t="shared" si="743"/>
        <v>-</v>
      </c>
      <c r="BB1575" s="28"/>
      <c r="BC1575" s="28"/>
      <c r="BD1575" s="28"/>
      <c r="BE1575" s="28"/>
      <c r="BF1575" s="28"/>
      <c r="BG1575" s="29"/>
      <c r="BH1575" s="29"/>
      <c r="BI1575" s="29"/>
      <c r="BJ1575" s="29"/>
      <c r="BK1575" s="29"/>
    </row>
    <row r="1576" spans="1:63" x14ac:dyDescent="0.25">
      <c r="A1576" s="13" t="s">
        <v>4775</v>
      </c>
      <c r="B1576" s="33" t="s">
        <v>4776</v>
      </c>
      <c r="C1576" s="13" t="s">
        <v>4777</v>
      </c>
      <c r="D1576" s="13" t="str">
        <f>IFERROR(VLOOKUP($B1576,[1]GICS!$C:$D,2,FALSE),"-")</f>
        <v>Materials</v>
      </c>
      <c r="E1576" s="14">
        <f>IFERROR(IF(VLOOKUP($B1576,'[1]Paste Only'!$D:$AM,4,FALSE)="-",VLOOKUP($B1576,'[1]Market Cap'!$A:$J,10,FALSE),VLOOKUP($B1576,'[1]Paste Only'!$D:$AM,4,FALSE)),"-")</f>
        <v>184.45</v>
      </c>
      <c r="F1576" s="14" t="str">
        <f>IFERROR(VLOOKUP($B1576,'[1]Paste Only'!$D:$AM,5,FALSE),"-")</f>
        <v>-</v>
      </c>
      <c r="G1576" s="15">
        <f>IFERROR(VLOOKUP($B1576,'[1]Paste Only'!$D:$AM,6,FALSE),"-")</f>
        <v>0</v>
      </c>
      <c r="H1576" s="15">
        <f>IFERROR(VLOOKUP($B1576,'[1]Paste Only'!$D:$AM,7,FALSE),"-")</f>
        <v>0</v>
      </c>
      <c r="I1576" s="15">
        <f>IFERROR(VLOOKUP($B1576,'[1]Paste Only'!$D:$AM,8,FALSE),"-")</f>
        <v>0</v>
      </c>
      <c r="J1576" s="34"/>
      <c r="K1576" s="34"/>
      <c r="L1576" s="14">
        <f>IFERROR(VLOOKUP($B1576,'[1]Paste Only'!$D:$AM,12,FALSE),"-")</f>
        <v>13.06</v>
      </c>
      <c r="M1576" s="14" t="str">
        <f>IFERROR(VLOOKUP($B1576,'[1]Paste Only'!$D:$AM,15,FALSE),"-")</f>
        <v>-</v>
      </c>
      <c r="N1576" s="30"/>
      <c r="O1576" s="18"/>
      <c r="P1576" s="19">
        <f t="shared" si="744"/>
        <v>0</v>
      </c>
      <c r="Q1576" s="20">
        <f t="shared" si="720"/>
        <v>0</v>
      </c>
      <c r="R1576" s="13">
        <f t="shared" si="721"/>
        <v>0</v>
      </c>
      <c r="S1576" s="13" t="str">
        <f>IFERROR(VLOOKUP($B1576,'[1]Market Cap'!$G:$I,3,FALSE),"-")</f>
        <v>Small Cap</v>
      </c>
      <c r="T1576" s="13"/>
      <c r="U1576" s="13"/>
      <c r="V1576" s="21">
        <f t="shared" si="745"/>
        <v>0</v>
      </c>
      <c r="W1576" s="21">
        <f t="shared" si="745"/>
        <v>0</v>
      </c>
      <c r="X1576" s="21">
        <f t="shared" si="745"/>
        <v>0</v>
      </c>
      <c r="Y1576" s="22">
        <f t="shared" si="722"/>
        <v>0</v>
      </c>
      <c r="Z1576" s="13">
        <f t="shared" si="723"/>
        <v>0</v>
      </c>
      <c r="AA1576" s="23">
        <f t="shared" si="724"/>
        <v>0</v>
      </c>
      <c r="AB1576" s="23">
        <f t="shared" si="725"/>
        <v>0</v>
      </c>
      <c r="AC1576" s="23">
        <f t="shared" si="726"/>
        <v>0</v>
      </c>
      <c r="AD1576" s="24">
        <f t="shared" si="727"/>
        <v>0</v>
      </c>
      <c r="AE1576" s="25">
        <f>IFERROR(VLOOKUP($B1576,'[1]Market Cap'!$G:$I,2,FALSE),"-")</f>
        <v>248.05367215999999</v>
      </c>
      <c r="AF1576" s="20">
        <f t="shared" si="728"/>
        <v>0</v>
      </c>
      <c r="AG1576" s="17">
        <f t="shared" si="729"/>
        <v>0</v>
      </c>
      <c r="AH1576" s="17">
        <f t="shared" si="730"/>
        <v>0</v>
      </c>
      <c r="AI1576" s="17" t="str">
        <f t="shared" si="731"/>
        <v>-</v>
      </c>
      <c r="AJ1576" s="26" t="str">
        <f>IFERROR(VLOOKUP($B1576,'[1]Paste Only'!$D:$AM,26,FALSE),"-")</f>
        <v>-</v>
      </c>
      <c r="AK1576" s="26" t="str">
        <f>IFERROR(VLOOKUP($B1576,'[1]Paste Only'!$D:$AM,23,FALSE),"-")</f>
        <v>-</v>
      </c>
      <c r="AL1576" s="26" t="str">
        <f>IFERROR(VLOOKUP($B1576,'[1]Paste Only'!$D:$AM,22,FALSE),"-")</f>
        <v>-</v>
      </c>
      <c r="AM1576" s="21" t="str">
        <f t="shared" si="746"/>
        <v>-</v>
      </c>
      <c r="AN1576" s="21" t="str">
        <f t="shared" si="746"/>
        <v>-</v>
      </c>
      <c r="AO1576" s="21" t="str">
        <f t="shared" si="746"/>
        <v>-</v>
      </c>
      <c r="AP1576" s="27">
        <f t="shared" si="732"/>
        <v>0</v>
      </c>
      <c r="AQ1576" s="27" t="str">
        <f t="shared" si="733"/>
        <v>-</v>
      </c>
      <c r="AR1576" s="27" t="str">
        <f t="shared" si="734"/>
        <v>-</v>
      </c>
      <c r="AS1576" s="27">
        <f t="shared" si="735"/>
        <v>0</v>
      </c>
      <c r="AT1576" s="27">
        <f t="shared" si="736"/>
        <v>0</v>
      </c>
      <c r="AU1576" s="27">
        <f t="shared" si="737"/>
        <v>0</v>
      </c>
      <c r="AV1576" s="21" t="str">
        <f t="shared" si="738"/>
        <v>0</v>
      </c>
      <c r="AW1576" s="27">
        <f t="shared" si="739"/>
        <v>0</v>
      </c>
      <c r="AX1576" s="27" t="str">
        <f t="shared" si="740"/>
        <v>-</v>
      </c>
      <c r="AY1576" s="27" t="str">
        <f t="shared" si="741"/>
        <v>-</v>
      </c>
      <c r="AZ1576" s="21" t="str">
        <f t="shared" si="742"/>
        <v>-</v>
      </c>
      <c r="BA1576" s="21" t="str">
        <f t="shared" si="743"/>
        <v>-</v>
      </c>
      <c r="BB1576" s="28"/>
      <c r="BC1576" s="28"/>
      <c r="BD1576" s="28"/>
      <c r="BE1576" s="28"/>
      <c r="BF1576" s="28"/>
      <c r="BG1576" s="29"/>
      <c r="BH1576" s="29"/>
      <c r="BI1576" s="29"/>
      <c r="BJ1576" s="29"/>
      <c r="BK1576" s="29"/>
    </row>
    <row r="1577" spans="1:63" x14ac:dyDescent="0.25">
      <c r="A1577" s="13" t="s">
        <v>4778</v>
      </c>
      <c r="B1577" s="33" t="s">
        <v>4779</v>
      </c>
      <c r="C1577" s="13" t="s">
        <v>4780</v>
      </c>
      <c r="D1577" s="13" t="str">
        <f>IFERROR(VLOOKUP($B1577,[1]GICS!$C:$D,2,FALSE),"-")</f>
        <v>Materials</v>
      </c>
      <c r="E1577" s="14">
        <f>IFERROR(IF(VLOOKUP($B1577,'[1]Paste Only'!$D:$AM,4,FALSE)="-",VLOOKUP($B1577,'[1]Market Cap'!$A:$J,10,FALSE),VLOOKUP($B1577,'[1]Paste Only'!$D:$AM,4,FALSE)),"-")</f>
        <v>69.930000000000007</v>
      </c>
      <c r="F1577" s="14" t="str">
        <f>IFERROR(VLOOKUP($B1577,'[1]Paste Only'!$D:$AM,5,FALSE),"-")</f>
        <v>-</v>
      </c>
      <c r="G1577" s="15">
        <f>IFERROR(VLOOKUP($B1577,'[1]Paste Only'!$D:$AM,6,FALSE),"-")</f>
        <v>0</v>
      </c>
      <c r="H1577" s="15">
        <f>IFERROR(VLOOKUP($B1577,'[1]Paste Only'!$D:$AM,7,FALSE),"-")</f>
        <v>0</v>
      </c>
      <c r="I1577" s="15">
        <f>IFERROR(VLOOKUP($B1577,'[1]Paste Only'!$D:$AM,8,FALSE),"-")</f>
        <v>0</v>
      </c>
      <c r="J1577" s="34"/>
      <c r="K1577" s="34"/>
      <c r="L1577" s="14">
        <f>IFERROR(VLOOKUP($B1577,'[1]Paste Only'!$D:$AM,12,FALSE),"-")</f>
        <v>8.5416430000000005</v>
      </c>
      <c r="M1577" s="14" t="str">
        <f>IFERROR(VLOOKUP($B1577,'[1]Paste Only'!$D:$AM,15,FALSE),"-")</f>
        <v>-</v>
      </c>
      <c r="N1577" s="30"/>
      <c r="O1577" s="18"/>
      <c r="P1577" s="19">
        <f t="shared" si="744"/>
        <v>0</v>
      </c>
      <c r="Q1577" s="20">
        <f t="shared" si="720"/>
        <v>0</v>
      </c>
      <c r="R1577" s="13">
        <f t="shared" si="721"/>
        <v>0</v>
      </c>
      <c r="S1577" s="13" t="str">
        <f>IFERROR(VLOOKUP($B1577,'[1]Market Cap'!$G:$I,3,FALSE),"-")</f>
        <v>Small Cap</v>
      </c>
      <c r="T1577" s="13"/>
      <c r="U1577" s="13"/>
      <c r="V1577" s="21">
        <f t="shared" si="745"/>
        <v>0</v>
      </c>
      <c r="W1577" s="21">
        <f t="shared" si="745"/>
        <v>0</v>
      </c>
      <c r="X1577" s="21">
        <f t="shared" si="745"/>
        <v>0</v>
      </c>
      <c r="Y1577" s="22">
        <f t="shared" si="722"/>
        <v>0</v>
      </c>
      <c r="Z1577" s="13">
        <f t="shared" si="723"/>
        <v>0</v>
      </c>
      <c r="AA1577" s="23">
        <f t="shared" si="724"/>
        <v>0</v>
      </c>
      <c r="AB1577" s="23">
        <f t="shared" si="725"/>
        <v>0</v>
      </c>
      <c r="AC1577" s="23">
        <f t="shared" si="726"/>
        <v>0</v>
      </c>
      <c r="AD1577" s="24">
        <f t="shared" si="727"/>
        <v>0</v>
      </c>
      <c r="AE1577" s="25">
        <f>IFERROR(VLOOKUP($B1577,'[1]Market Cap'!$G:$I,2,FALSE),"-")</f>
        <v>458.27961164999999</v>
      </c>
      <c r="AF1577" s="20">
        <f t="shared" si="728"/>
        <v>0</v>
      </c>
      <c r="AG1577" s="17">
        <f t="shared" si="729"/>
        <v>0</v>
      </c>
      <c r="AH1577" s="17">
        <f t="shared" si="730"/>
        <v>0</v>
      </c>
      <c r="AI1577" s="17" t="str">
        <f t="shared" si="731"/>
        <v>-</v>
      </c>
      <c r="AJ1577" s="26" t="str">
        <f>IFERROR(VLOOKUP($B1577,'[1]Paste Only'!$D:$AM,26,FALSE),"-")</f>
        <v>-</v>
      </c>
      <c r="AK1577" s="26" t="str">
        <f>IFERROR(VLOOKUP($B1577,'[1]Paste Only'!$D:$AM,23,FALSE),"-")</f>
        <v>-</v>
      </c>
      <c r="AL1577" s="26" t="str">
        <f>IFERROR(VLOOKUP($B1577,'[1]Paste Only'!$D:$AM,22,FALSE),"-")</f>
        <v>-</v>
      </c>
      <c r="AM1577" s="21" t="str">
        <f t="shared" si="746"/>
        <v>-</v>
      </c>
      <c r="AN1577" s="21" t="str">
        <f t="shared" si="746"/>
        <v>-</v>
      </c>
      <c r="AO1577" s="21" t="str">
        <f t="shared" si="746"/>
        <v>-</v>
      </c>
      <c r="AP1577" s="27">
        <f t="shared" si="732"/>
        <v>0</v>
      </c>
      <c r="AQ1577" s="27" t="str">
        <f t="shared" si="733"/>
        <v>-</v>
      </c>
      <c r="AR1577" s="27" t="str">
        <f t="shared" si="734"/>
        <v>-</v>
      </c>
      <c r="AS1577" s="27">
        <f t="shared" si="735"/>
        <v>0</v>
      </c>
      <c r="AT1577" s="27">
        <f t="shared" si="736"/>
        <v>0</v>
      </c>
      <c r="AU1577" s="27">
        <f t="shared" si="737"/>
        <v>0</v>
      </c>
      <c r="AV1577" s="21" t="str">
        <f t="shared" si="738"/>
        <v>0</v>
      </c>
      <c r="AW1577" s="27">
        <f t="shared" si="739"/>
        <v>0</v>
      </c>
      <c r="AX1577" s="27" t="str">
        <f t="shared" si="740"/>
        <v>-</v>
      </c>
      <c r="AY1577" s="27" t="str">
        <f t="shared" si="741"/>
        <v>-</v>
      </c>
      <c r="AZ1577" s="21" t="str">
        <f t="shared" si="742"/>
        <v>-</v>
      </c>
      <c r="BA1577" s="21" t="str">
        <f t="shared" si="743"/>
        <v>-</v>
      </c>
      <c r="BB1577" s="28"/>
      <c r="BC1577" s="28"/>
      <c r="BD1577" s="28"/>
      <c r="BE1577" s="28"/>
      <c r="BF1577" s="28"/>
      <c r="BG1577" s="29"/>
      <c r="BH1577" s="29"/>
      <c r="BI1577" s="29"/>
      <c r="BJ1577" s="29"/>
      <c r="BK1577" s="29"/>
    </row>
    <row r="1578" spans="1:63" x14ac:dyDescent="0.25">
      <c r="A1578" s="13" t="s">
        <v>4781</v>
      </c>
      <c r="B1578" s="33" t="s">
        <v>4782</v>
      </c>
      <c r="C1578" s="13" t="s">
        <v>4783</v>
      </c>
      <c r="D1578" s="13" t="str">
        <f>IFERROR(VLOOKUP($B1578,[1]GICS!$C:$D,2,FALSE),"-")</f>
        <v>Real Estate</v>
      </c>
      <c r="E1578" s="14">
        <f>IFERROR(IF(VLOOKUP($B1578,'[1]Paste Only'!$D:$AM,4,FALSE)="-",VLOOKUP($B1578,'[1]Market Cap'!$A:$J,10,FALSE),VLOOKUP($B1578,'[1]Paste Only'!$D:$AM,4,FALSE)),"-")</f>
        <v>2.74</v>
      </c>
      <c r="F1578" s="14" t="str">
        <f>IFERROR(VLOOKUP($B1578,'[1]Paste Only'!$D:$AM,5,FALSE),"-")</f>
        <v>-</v>
      </c>
      <c r="G1578" s="15">
        <f>IFERROR(VLOOKUP($B1578,'[1]Paste Only'!$D:$AM,6,FALSE),"-")</f>
        <v>0</v>
      </c>
      <c r="H1578" s="15">
        <f>IFERROR(VLOOKUP($B1578,'[1]Paste Only'!$D:$AM,7,FALSE),"-")</f>
        <v>0</v>
      </c>
      <c r="I1578" s="15">
        <f>IFERROR(VLOOKUP($B1578,'[1]Paste Only'!$D:$AM,8,FALSE),"-")</f>
        <v>0</v>
      </c>
      <c r="J1578" s="34"/>
      <c r="K1578" s="34"/>
      <c r="L1578" s="14">
        <f>IFERROR(VLOOKUP($B1578,'[1]Paste Only'!$D:$AM,12,FALSE),"-")</f>
        <v>-0.06</v>
      </c>
      <c r="M1578" s="14" t="str">
        <f>IFERROR(VLOOKUP($B1578,'[1]Paste Only'!$D:$AM,15,FALSE),"-")</f>
        <v>-</v>
      </c>
      <c r="N1578" s="30"/>
      <c r="O1578" s="18"/>
      <c r="P1578" s="19">
        <f t="shared" si="744"/>
        <v>0</v>
      </c>
      <c r="Q1578" s="20">
        <f t="shared" si="720"/>
        <v>0</v>
      </c>
      <c r="R1578" s="13">
        <f t="shared" si="721"/>
        <v>0</v>
      </c>
      <c r="S1578" s="13" t="str">
        <f>IFERROR(VLOOKUP($B1578,'[1]Market Cap'!$G:$I,3,FALSE),"-")</f>
        <v>Small Cap</v>
      </c>
      <c r="T1578" s="13"/>
      <c r="U1578" s="13"/>
      <c r="V1578" s="21">
        <f t="shared" si="745"/>
        <v>0</v>
      </c>
      <c r="W1578" s="21">
        <f t="shared" si="745"/>
        <v>0</v>
      </c>
      <c r="X1578" s="21">
        <f t="shared" si="745"/>
        <v>0</v>
      </c>
      <c r="Y1578" s="22">
        <f t="shared" si="722"/>
        <v>0</v>
      </c>
      <c r="Z1578" s="13">
        <f t="shared" si="723"/>
        <v>0</v>
      </c>
      <c r="AA1578" s="23">
        <f t="shared" si="724"/>
        <v>0</v>
      </c>
      <c r="AB1578" s="23">
        <f t="shared" si="725"/>
        <v>0</v>
      </c>
      <c r="AC1578" s="23">
        <f t="shared" si="726"/>
        <v>0</v>
      </c>
      <c r="AD1578" s="24">
        <f t="shared" si="727"/>
        <v>0</v>
      </c>
      <c r="AE1578" s="25">
        <f>IFERROR(VLOOKUP($B1578,'[1]Market Cap'!$G:$I,2,FALSE),"-")</f>
        <v>143.805612</v>
      </c>
      <c r="AF1578" s="20">
        <f t="shared" si="728"/>
        <v>0</v>
      </c>
      <c r="AG1578" s="17">
        <f t="shared" si="729"/>
        <v>0</v>
      </c>
      <c r="AH1578" s="17">
        <f t="shared" si="730"/>
        <v>0</v>
      </c>
      <c r="AI1578" s="17" t="str">
        <f t="shared" si="731"/>
        <v>-</v>
      </c>
      <c r="AJ1578" s="26" t="str">
        <f>IFERROR(VLOOKUP($B1578,'[1]Paste Only'!$D:$AM,26,FALSE),"-")</f>
        <v>-</v>
      </c>
      <c r="AK1578" s="26" t="str">
        <f>IFERROR(VLOOKUP($B1578,'[1]Paste Only'!$D:$AM,23,FALSE),"-")</f>
        <v>-</v>
      </c>
      <c r="AL1578" s="26" t="str">
        <f>IFERROR(VLOOKUP($B1578,'[1]Paste Only'!$D:$AM,22,FALSE),"-")</f>
        <v>-</v>
      </c>
      <c r="AM1578" s="21" t="str">
        <f t="shared" si="746"/>
        <v>-</v>
      </c>
      <c r="AN1578" s="21" t="str">
        <f t="shared" si="746"/>
        <v>-</v>
      </c>
      <c r="AO1578" s="21" t="str">
        <f t="shared" si="746"/>
        <v>-</v>
      </c>
      <c r="AP1578" s="27">
        <f t="shared" si="732"/>
        <v>0</v>
      </c>
      <c r="AQ1578" s="27" t="str">
        <f t="shared" si="733"/>
        <v>-</v>
      </c>
      <c r="AR1578" s="27" t="str">
        <f t="shared" si="734"/>
        <v>-</v>
      </c>
      <c r="AS1578" s="27">
        <f t="shared" si="735"/>
        <v>0</v>
      </c>
      <c r="AT1578" s="27">
        <f t="shared" si="736"/>
        <v>0</v>
      </c>
      <c r="AU1578" s="27">
        <f t="shared" si="737"/>
        <v>0</v>
      </c>
      <c r="AV1578" s="21" t="str">
        <f t="shared" si="738"/>
        <v>0</v>
      </c>
      <c r="AW1578" s="27">
        <f t="shared" si="739"/>
        <v>0</v>
      </c>
      <c r="AX1578" s="27" t="str">
        <f t="shared" si="740"/>
        <v>-</v>
      </c>
      <c r="AY1578" s="27" t="str">
        <f t="shared" si="741"/>
        <v>-</v>
      </c>
      <c r="AZ1578" s="21" t="str">
        <f t="shared" si="742"/>
        <v>-</v>
      </c>
      <c r="BA1578" s="21" t="str">
        <f t="shared" si="743"/>
        <v>-</v>
      </c>
      <c r="BB1578" s="28"/>
      <c r="BC1578" s="28"/>
      <c r="BD1578" s="28"/>
      <c r="BE1578" s="28"/>
      <c r="BF1578" s="28"/>
      <c r="BG1578" s="29"/>
      <c r="BH1578" s="29"/>
      <c r="BI1578" s="29"/>
      <c r="BJ1578" s="29"/>
      <c r="BK1578" s="29"/>
    </row>
    <row r="1579" spans="1:63" x14ac:dyDescent="0.25">
      <c r="A1579" s="13" t="s">
        <v>4784</v>
      </c>
      <c r="B1579" s="33" t="s">
        <v>4785</v>
      </c>
      <c r="C1579" s="13" t="s">
        <v>4786</v>
      </c>
      <c r="D1579" s="13" t="str">
        <f>IFERROR(VLOOKUP($B1579,[1]GICS!$C:$D,2,FALSE),"-")</f>
        <v>-</v>
      </c>
      <c r="E1579" s="14">
        <f>IFERROR(IF(VLOOKUP($B1579,'[1]Paste Only'!$D:$AM,4,FALSE)="-",VLOOKUP($B1579,'[1]Market Cap'!$A:$J,10,FALSE),VLOOKUP($B1579,'[1]Paste Only'!$D:$AM,4,FALSE)),"-")</f>
        <v>0</v>
      </c>
      <c r="F1579" s="14" t="str">
        <f>IFERROR(VLOOKUP($B1579,'[1]Paste Only'!$D:$AM,5,FALSE),"-")</f>
        <v>-</v>
      </c>
      <c r="G1579" s="15">
        <f>IFERROR(VLOOKUP($B1579,'[1]Paste Only'!$D:$AM,6,FALSE),"-")</f>
        <v>0</v>
      </c>
      <c r="H1579" s="15">
        <f>IFERROR(VLOOKUP($B1579,'[1]Paste Only'!$D:$AM,7,FALSE),"-")</f>
        <v>0</v>
      </c>
      <c r="I1579" s="15">
        <f>IFERROR(VLOOKUP($B1579,'[1]Paste Only'!$D:$AM,8,FALSE),"-")</f>
        <v>0</v>
      </c>
      <c r="J1579" s="34"/>
      <c r="K1579" s="34"/>
      <c r="L1579" s="14">
        <f>IFERROR(VLOOKUP($B1579,'[1]Paste Only'!$D:$AM,12,FALSE),"-")</f>
        <v>1.48</v>
      </c>
      <c r="M1579" s="14" t="str">
        <f>IFERROR(VLOOKUP($B1579,'[1]Paste Only'!$D:$AM,15,FALSE),"-")</f>
        <v>-</v>
      </c>
      <c r="N1579" s="30"/>
      <c r="O1579" s="18"/>
      <c r="P1579" s="19">
        <f t="shared" si="744"/>
        <v>0</v>
      </c>
      <c r="Q1579" s="20">
        <f t="shared" si="720"/>
        <v>0</v>
      </c>
      <c r="R1579" s="13">
        <f t="shared" si="721"/>
        <v>0</v>
      </c>
      <c r="S1579" s="13" t="str">
        <f>IFERROR(VLOOKUP($B1579,'[1]Market Cap'!$G:$I,3,FALSE),"-")</f>
        <v>Small Cap</v>
      </c>
      <c r="T1579" s="13"/>
      <c r="U1579" s="13"/>
      <c r="V1579" s="21">
        <f t="shared" si="745"/>
        <v>0</v>
      </c>
      <c r="W1579" s="21">
        <f t="shared" si="745"/>
        <v>0</v>
      </c>
      <c r="X1579" s="21">
        <f t="shared" si="745"/>
        <v>0</v>
      </c>
      <c r="Y1579" s="22">
        <f t="shared" si="722"/>
        <v>0</v>
      </c>
      <c r="Z1579" s="13">
        <f t="shared" si="723"/>
        <v>0</v>
      </c>
      <c r="AA1579" s="23">
        <f t="shared" si="724"/>
        <v>0</v>
      </c>
      <c r="AB1579" s="23">
        <f t="shared" si="725"/>
        <v>0</v>
      </c>
      <c r="AC1579" s="23">
        <f t="shared" si="726"/>
        <v>0</v>
      </c>
      <c r="AD1579" s="24">
        <f t="shared" si="727"/>
        <v>0</v>
      </c>
      <c r="AE1579" s="25">
        <f>IFERROR(VLOOKUP($B1579,'[1]Market Cap'!$G:$I,2,FALSE),"-")</f>
        <v>0</v>
      </c>
      <c r="AF1579" s="20">
        <f t="shared" si="728"/>
        <v>0</v>
      </c>
      <c r="AG1579" s="17">
        <f t="shared" si="729"/>
        <v>0</v>
      </c>
      <c r="AH1579" s="17">
        <f t="shared" si="730"/>
        <v>0</v>
      </c>
      <c r="AI1579" s="17" t="str">
        <f t="shared" si="731"/>
        <v>-</v>
      </c>
      <c r="AJ1579" s="26" t="str">
        <f>IFERROR(VLOOKUP($B1579,'[1]Paste Only'!$D:$AM,26,FALSE),"-")</f>
        <v>-</v>
      </c>
      <c r="AK1579" s="26" t="str">
        <f>IFERROR(VLOOKUP($B1579,'[1]Paste Only'!$D:$AM,23,FALSE),"-")</f>
        <v>-</v>
      </c>
      <c r="AL1579" s="26" t="str">
        <f>IFERROR(VLOOKUP($B1579,'[1]Paste Only'!$D:$AM,22,FALSE),"-")</f>
        <v>-</v>
      </c>
      <c r="AM1579" s="21" t="str">
        <f t="shared" si="746"/>
        <v>-</v>
      </c>
      <c r="AN1579" s="21" t="str">
        <f t="shared" si="746"/>
        <v>-</v>
      </c>
      <c r="AO1579" s="21" t="str">
        <f t="shared" si="746"/>
        <v>-</v>
      </c>
      <c r="AP1579" s="27">
        <f t="shared" si="732"/>
        <v>0</v>
      </c>
      <c r="AQ1579" s="27" t="str">
        <f t="shared" si="733"/>
        <v>-</v>
      </c>
      <c r="AR1579" s="27" t="str">
        <f t="shared" si="734"/>
        <v>-</v>
      </c>
      <c r="AS1579" s="27">
        <f t="shared" si="735"/>
        <v>0</v>
      </c>
      <c r="AT1579" s="27">
        <f t="shared" si="736"/>
        <v>0</v>
      </c>
      <c r="AU1579" s="27">
        <f t="shared" si="737"/>
        <v>0</v>
      </c>
      <c r="AV1579" s="21" t="str">
        <f t="shared" si="738"/>
        <v>0</v>
      </c>
      <c r="AW1579" s="27">
        <f t="shared" si="739"/>
        <v>0</v>
      </c>
      <c r="AX1579" s="27" t="str">
        <f t="shared" si="740"/>
        <v>-</v>
      </c>
      <c r="AY1579" s="27" t="str">
        <f t="shared" si="741"/>
        <v>-</v>
      </c>
      <c r="AZ1579" s="21" t="str">
        <f t="shared" si="742"/>
        <v>-</v>
      </c>
      <c r="BA1579" s="21" t="str">
        <f t="shared" si="743"/>
        <v>-</v>
      </c>
      <c r="BB1579" s="28"/>
      <c r="BC1579" s="28"/>
      <c r="BD1579" s="28"/>
      <c r="BE1579" s="28"/>
      <c r="BF1579" s="28"/>
      <c r="BG1579" s="29"/>
      <c r="BH1579" s="29"/>
      <c r="BI1579" s="29"/>
      <c r="BJ1579" s="29"/>
      <c r="BK1579" s="29"/>
    </row>
    <row r="1580" spans="1:63" x14ac:dyDescent="0.25">
      <c r="A1580" s="13" t="s">
        <v>4787</v>
      </c>
      <c r="B1580" s="33" t="s">
        <v>4788</v>
      </c>
      <c r="C1580" s="13" t="s">
        <v>4789</v>
      </c>
      <c r="D1580" s="13" t="str">
        <f>IFERROR(VLOOKUP($B1580,[1]GICS!$C:$D,2,FALSE),"-")</f>
        <v>Consumer Discretionary</v>
      </c>
      <c r="E1580" s="14">
        <f>IFERROR(IF(VLOOKUP($B1580,'[1]Paste Only'!$D:$AM,4,FALSE)="-",VLOOKUP($B1580,'[1]Market Cap'!$A:$J,10,FALSE),VLOOKUP($B1580,'[1]Paste Only'!$D:$AM,4,FALSE)),"-")</f>
        <v>21.84</v>
      </c>
      <c r="F1580" s="14" t="str">
        <f>IFERROR(VLOOKUP($B1580,'[1]Paste Only'!$D:$AM,5,FALSE),"-")</f>
        <v>-</v>
      </c>
      <c r="G1580" s="15">
        <f>IFERROR(VLOOKUP($B1580,'[1]Paste Only'!$D:$AM,6,FALSE),"-")</f>
        <v>0</v>
      </c>
      <c r="H1580" s="15">
        <f>IFERROR(VLOOKUP($B1580,'[1]Paste Only'!$D:$AM,7,FALSE),"-")</f>
        <v>0</v>
      </c>
      <c r="I1580" s="15">
        <f>IFERROR(VLOOKUP($B1580,'[1]Paste Only'!$D:$AM,8,FALSE),"-")</f>
        <v>0</v>
      </c>
      <c r="J1580" s="34"/>
      <c r="K1580" s="34"/>
      <c r="L1580" s="14">
        <f>IFERROR(VLOOKUP($B1580,'[1]Paste Only'!$D:$AM,12,FALSE),"-")</f>
        <v>0.28000000000000003</v>
      </c>
      <c r="M1580" s="14" t="str">
        <f>IFERROR(VLOOKUP($B1580,'[1]Paste Only'!$D:$AM,15,FALSE),"-")</f>
        <v>-</v>
      </c>
      <c r="N1580" s="30"/>
      <c r="O1580" s="18"/>
      <c r="P1580" s="19">
        <f t="shared" si="744"/>
        <v>0</v>
      </c>
      <c r="Q1580" s="20">
        <f t="shared" si="720"/>
        <v>0</v>
      </c>
      <c r="R1580" s="13">
        <f t="shared" si="721"/>
        <v>0</v>
      </c>
      <c r="S1580" s="13" t="str">
        <f>IFERROR(VLOOKUP($B1580,'[1]Market Cap'!$G:$I,3,FALSE),"-")</f>
        <v>Small Cap</v>
      </c>
      <c r="T1580" s="13"/>
      <c r="U1580" s="13"/>
      <c r="V1580" s="21">
        <f t="shared" si="745"/>
        <v>0</v>
      </c>
      <c r="W1580" s="21">
        <f t="shared" si="745"/>
        <v>0</v>
      </c>
      <c r="X1580" s="21">
        <f t="shared" si="745"/>
        <v>0</v>
      </c>
      <c r="Y1580" s="22">
        <f t="shared" si="722"/>
        <v>0</v>
      </c>
      <c r="Z1580" s="13">
        <f t="shared" si="723"/>
        <v>0</v>
      </c>
      <c r="AA1580" s="23">
        <f t="shared" si="724"/>
        <v>0</v>
      </c>
      <c r="AB1580" s="23">
        <f t="shared" si="725"/>
        <v>0</v>
      </c>
      <c r="AC1580" s="23">
        <f t="shared" si="726"/>
        <v>0</v>
      </c>
      <c r="AD1580" s="24">
        <f t="shared" si="727"/>
        <v>0</v>
      </c>
      <c r="AE1580" s="25">
        <f>IFERROR(VLOOKUP($B1580,'[1]Market Cap'!$G:$I,2,FALSE),"-")</f>
        <v>1039.9989599999999</v>
      </c>
      <c r="AF1580" s="20">
        <f t="shared" si="728"/>
        <v>0</v>
      </c>
      <c r="AG1580" s="17">
        <f t="shared" si="729"/>
        <v>0</v>
      </c>
      <c r="AH1580" s="17">
        <f t="shared" si="730"/>
        <v>0</v>
      </c>
      <c r="AI1580" s="17" t="str">
        <f t="shared" si="731"/>
        <v>-</v>
      </c>
      <c r="AJ1580" s="26" t="str">
        <f>IFERROR(VLOOKUP($B1580,'[1]Paste Only'!$D:$AM,26,FALSE),"-")</f>
        <v>-</v>
      </c>
      <c r="AK1580" s="26" t="str">
        <f>IFERROR(VLOOKUP($B1580,'[1]Paste Only'!$D:$AM,23,FALSE),"-")</f>
        <v>-</v>
      </c>
      <c r="AL1580" s="26" t="str">
        <f>IFERROR(VLOOKUP($B1580,'[1]Paste Only'!$D:$AM,22,FALSE),"-")</f>
        <v>-</v>
      </c>
      <c r="AM1580" s="21" t="str">
        <f t="shared" si="746"/>
        <v>-</v>
      </c>
      <c r="AN1580" s="21" t="str">
        <f t="shared" si="746"/>
        <v>-</v>
      </c>
      <c r="AO1580" s="21" t="str">
        <f t="shared" si="746"/>
        <v>-</v>
      </c>
      <c r="AP1580" s="27">
        <f t="shared" si="732"/>
        <v>0</v>
      </c>
      <c r="AQ1580" s="27" t="str">
        <f t="shared" si="733"/>
        <v>-</v>
      </c>
      <c r="AR1580" s="27" t="str">
        <f t="shared" si="734"/>
        <v>-</v>
      </c>
      <c r="AS1580" s="27">
        <f t="shared" si="735"/>
        <v>0</v>
      </c>
      <c r="AT1580" s="27">
        <f t="shared" si="736"/>
        <v>0</v>
      </c>
      <c r="AU1580" s="27">
        <f t="shared" si="737"/>
        <v>0</v>
      </c>
      <c r="AV1580" s="21" t="str">
        <f t="shared" si="738"/>
        <v>0</v>
      </c>
      <c r="AW1580" s="27">
        <f t="shared" si="739"/>
        <v>0</v>
      </c>
      <c r="AX1580" s="27" t="str">
        <f t="shared" si="740"/>
        <v>-</v>
      </c>
      <c r="AY1580" s="27" t="str">
        <f t="shared" si="741"/>
        <v>-</v>
      </c>
      <c r="AZ1580" s="21" t="str">
        <f t="shared" si="742"/>
        <v>-</v>
      </c>
      <c r="BA1580" s="21" t="str">
        <f t="shared" si="743"/>
        <v>-</v>
      </c>
      <c r="BB1580" s="28"/>
      <c r="BC1580" s="28"/>
      <c r="BD1580" s="28"/>
      <c r="BE1580" s="28"/>
      <c r="BF1580" s="28"/>
      <c r="BG1580" s="29"/>
      <c r="BH1580" s="29"/>
      <c r="BI1580" s="29"/>
      <c r="BJ1580" s="29"/>
      <c r="BK1580" s="29"/>
    </row>
    <row r="1581" spans="1:63" x14ac:dyDescent="0.25">
      <c r="A1581" s="13" t="s">
        <v>4790</v>
      </c>
      <c r="B1581" s="33" t="s">
        <v>4791</v>
      </c>
      <c r="C1581" s="13" t="s">
        <v>4792</v>
      </c>
      <c r="D1581" s="13" t="str">
        <f>IFERROR(VLOOKUP($B1581,[1]GICS!$C:$D,2,FALSE),"-")</f>
        <v>Information Technology</v>
      </c>
      <c r="E1581" s="14">
        <f>IFERROR(IF(VLOOKUP($B1581,'[1]Paste Only'!$D:$AM,4,FALSE)="-",VLOOKUP($B1581,'[1]Market Cap'!$A:$J,10,FALSE),VLOOKUP($B1581,'[1]Paste Only'!$D:$AM,4,FALSE)),"-")</f>
        <v>53.54</v>
      </c>
      <c r="F1581" s="14" t="str">
        <f>IFERROR(VLOOKUP($B1581,'[1]Paste Only'!$D:$AM,5,FALSE),"-")</f>
        <v>-</v>
      </c>
      <c r="G1581" s="15">
        <f>IFERROR(VLOOKUP($B1581,'[1]Paste Only'!$D:$AM,6,FALSE),"-")</f>
        <v>0</v>
      </c>
      <c r="H1581" s="15">
        <f>IFERROR(VLOOKUP($B1581,'[1]Paste Only'!$D:$AM,7,FALSE),"-")</f>
        <v>0</v>
      </c>
      <c r="I1581" s="15">
        <f>IFERROR(VLOOKUP($B1581,'[1]Paste Only'!$D:$AM,8,FALSE),"-")</f>
        <v>0</v>
      </c>
      <c r="J1581" s="34"/>
      <c r="K1581" s="34"/>
      <c r="L1581" s="14">
        <f>IFERROR(VLOOKUP($B1581,'[1]Paste Only'!$D:$AM,12,FALSE),"-")</f>
        <v>-3.78</v>
      </c>
      <c r="M1581" s="14" t="str">
        <f>IFERROR(VLOOKUP($B1581,'[1]Paste Only'!$D:$AM,15,FALSE),"-")</f>
        <v>-</v>
      </c>
      <c r="N1581" s="30"/>
      <c r="O1581" s="18"/>
      <c r="P1581" s="19">
        <f t="shared" si="744"/>
        <v>0</v>
      </c>
      <c r="Q1581" s="20">
        <f t="shared" si="720"/>
        <v>0</v>
      </c>
      <c r="R1581" s="13">
        <f t="shared" si="721"/>
        <v>0</v>
      </c>
      <c r="S1581" s="13" t="str">
        <f>IFERROR(VLOOKUP($B1581,'[1]Market Cap'!$G:$I,3,FALSE),"-")</f>
        <v>Small Cap</v>
      </c>
      <c r="T1581" s="13"/>
      <c r="U1581" s="13"/>
      <c r="V1581" s="21">
        <f t="shared" si="745"/>
        <v>0</v>
      </c>
      <c r="W1581" s="21">
        <f t="shared" si="745"/>
        <v>0</v>
      </c>
      <c r="X1581" s="21">
        <f t="shared" si="745"/>
        <v>0</v>
      </c>
      <c r="Y1581" s="22">
        <f t="shared" si="722"/>
        <v>0</v>
      </c>
      <c r="Z1581" s="13">
        <f t="shared" si="723"/>
        <v>0</v>
      </c>
      <c r="AA1581" s="23">
        <f t="shared" si="724"/>
        <v>0</v>
      </c>
      <c r="AB1581" s="23">
        <f t="shared" si="725"/>
        <v>0</v>
      </c>
      <c r="AC1581" s="23">
        <f t="shared" si="726"/>
        <v>0</v>
      </c>
      <c r="AD1581" s="24">
        <f t="shared" si="727"/>
        <v>0</v>
      </c>
      <c r="AE1581" s="25">
        <f>IFERROR(VLOOKUP($B1581,'[1]Market Cap'!$G:$I,2,FALSE),"-")</f>
        <v>569.24451325400003</v>
      </c>
      <c r="AF1581" s="20">
        <f t="shared" si="728"/>
        <v>0</v>
      </c>
      <c r="AG1581" s="17">
        <f t="shared" si="729"/>
        <v>0</v>
      </c>
      <c r="AH1581" s="17">
        <f t="shared" si="730"/>
        <v>0</v>
      </c>
      <c r="AI1581" s="17" t="str">
        <f t="shared" si="731"/>
        <v>-</v>
      </c>
      <c r="AJ1581" s="26" t="str">
        <f>IFERROR(VLOOKUP($B1581,'[1]Paste Only'!$D:$AM,26,FALSE),"-")</f>
        <v>-</v>
      </c>
      <c r="AK1581" s="26" t="str">
        <f>IFERROR(VLOOKUP($B1581,'[1]Paste Only'!$D:$AM,23,FALSE),"-")</f>
        <v>-</v>
      </c>
      <c r="AL1581" s="26" t="str">
        <f>IFERROR(VLOOKUP($B1581,'[1]Paste Only'!$D:$AM,22,FALSE),"-")</f>
        <v>-</v>
      </c>
      <c r="AM1581" s="21" t="str">
        <f t="shared" si="746"/>
        <v>-</v>
      </c>
      <c r="AN1581" s="21" t="str">
        <f t="shared" si="746"/>
        <v>-</v>
      </c>
      <c r="AO1581" s="21" t="str">
        <f t="shared" si="746"/>
        <v>-</v>
      </c>
      <c r="AP1581" s="27">
        <f t="shared" si="732"/>
        <v>0</v>
      </c>
      <c r="AQ1581" s="27" t="str">
        <f t="shared" si="733"/>
        <v>-</v>
      </c>
      <c r="AR1581" s="27" t="str">
        <f t="shared" si="734"/>
        <v>-</v>
      </c>
      <c r="AS1581" s="27">
        <f t="shared" si="735"/>
        <v>0</v>
      </c>
      <c r="AT1581" s="27">
        <f t="shared" si="736"/>
        <v>0</v>
      </c>
      <c r="AU1581" s="27">
        <f t="shared" si="737"/>
        <v>0</v>
      </c>
      <c r="AV1581" s="21" t="str">
        <f t="shared" si="738"/>
        <v>0</v>
      </c>
      <c r="AW1581" s="27">
        <f t="shared" si="739"/>
        <v>0</v>
      </c>
      <c r="AX1581" s="27" t="str">
        <f t="shared" si="740"/>
        <v>-</v>
      </c>
      <c r="AY1581" s="27" t="str">
        <f t="shared" si="741"/>
        <v>-</v>
      </c>
      <c r="AZ1581" s="21" t="str">
        <f t="shared" si="742"/>
        <v>-</v>
      </c>
      <c r="BA1581" s="21" t="str">
        <f t="shared" si="743"/>
        <v>-</v>
      </c>
      <c r="BB1581" s="28"/>
      <c r="BC1581" s="28"/>
      <c r="BD1581" s="28"/>
      <c r="BE1581" s="28"/>
      <c r="BF1581" s="28"/>
      <c r="BG1581" s="29"/>
      <c r="BH1581" s="29"/>
      <c r="BI1581" s="29"/>
      <c r="BJ1581" s="29"/>
      <c r="BK1581" s="29"/>
    </row>
    <row r="1582" spans="1:63" x14ac:dyDescent="0.25">
      <c r="A1582" s="13" t="s">
        <v>4793</v>
      </c>
      <c r="B1582" s="33" t="s">
        <v>4794</v>
      </c>
      <c r="C1582" s="13" t="s">
        <v>4795</v>
      </c>
      <c r="D1582" s="13" t="str">
        <f>IFERROR(VLOOKUP($B1582,[1]GICS!$C:$D,2,FALSE),"-")</f>
        <v>Materials</v>
      </c>
      <c r="E1582" s="14">
        <f>IFERROR(IF(VLOOKUP($B1582,'[1]Paste Only'!$D:$AM,4,FALSE)="-",VLOOKUP($B1582,'[1]Market Cap'!$A:$J,10,FALSE),VLOOKUP($B1582,'[1]Paste Only'!$D:$AM,4,FALSE)),"-")</f>
        <v>205.15</v>
      </c>
      <c r="F1582" s="14" t="str">
        <f>IFERROR(VLOOKUP($B1582,'[1]Paste Only'!$D:$AM,5,FALSE),"-")</f>
        <v>-</v>
      </c>
      <c r="G1582" s="15">
        <f>IFERROR(VLOOKUP($B1582,'[1]Paste Only'!$D:$AM,6,FALSE),"-")</f>
        <v>0</v>
      </c>
      <c r="H1582" s="15">
        <f>IFERROR(VLOOKUP($B1582,'[1]Paste Only'!$D:$AM,7,FALSE),"-")</f>
        <v>0</v>
      </c>
      <c r="I1582" s="15">
        <f>IFERROR(VLOOKUP($B1582,'[1]Paste Only'!$D:$AM,8,FALSE),"-")</f>
        <v>0</v>
      </c>
      <c r="J1582" s="34"/>
      <c r="K1582" s="34"/>
      <c r="L1582" s="14">
        <f>IFERROR(VLOOKUP($B1582,'[1]Paste Only'!$D:$AM,12,FALSE),"-")</f>
        <v>9.26</v>
      </c>
      <c r="M1582" s="14" t="str">
        <f>IFERROR(VLOOKUP($B1582,'[1]Paste Only'!$D:$AM,15,FALSE),"-")</f>
        <v>-</v>
      </c>
      <c r="N1582" s="30"/>
      <c r="O1582" s="18"/>
      <c r="P1582" s="19">
        <f t="shared" si="744"/>
        <v>0</v>
      </c>
      <c r="Q1582" s="20">
        <f t="shared" si="720"/>
        <v>0</v>
      </c>
      <c r="R1582" s="13">
        <f t="shared" si="721"/>
        <v>0</v>
      </c>
      <c r="S1582" s="13" t="str">
        <f>IFERROR(VLOOKUP($B1582,'[1]Market Cap'!$G:$I,3,FALSE),"-")</f>
        <v>Small Cap</v>
      </c>
      <c r="T1582" s="13"/>
      <c r="U1582" s="13"/>
      <c r="V1582" s="21">
        <f t="shared" si="745"/>
        <v>0</v>
      </c>
      <c r="W1582" s="21">
        <f t="shared" si="745"/>
        <v>0</v>
      </c>
      <c r="X1582" s="21">
        <f t="shared" si="745"/>
        <v>0</v>
      </c>
      <c r="Y1582" s="22">
        <f t="shared" si="722"/>
        <v>0</v>
      </c>
      <c r="Z1582" s="13">
        <f t="shared" si="723"/>
        <v>0</v>
      </c>
      <c r="AA1582" s="23">
        <f t="shared" si="724"/>
        <v>0</v>
      </c>
      <c r="AB1582" s="23">
        <f t="shared" si="725"/>
        <v>0</v>
      </c>
      <c r="AC1582" s="23">
        <f t="shared" si="726"/>
        <v>0</v>
      </c>
      <c r="AD1582" s="24">
        <f t="shared" si="727"/>
        <v>0</v>
      </c>
      <c r="AE1582" s="25">
        <f>IFERROR(VLOOKUP($B1582,'[1]Market Cap'!$G:$I,2,FALSE),"-")</f>
        <v>895.36035270000002</v>
      </c>
      <c r="AF1582" s="20">
        <f t="shared" si="728"/>
        <v>0</v>
      </c>
      <c r="AG1582" s="17">
        <f t="shared" si="729"/>
        <v>0</v>
      </c>
      <c r="AH1582" s="17">
        <f t="shared" si="730"/>
        <v>0</v>
      </c>
      <c r="AI1582" s="17" t="str">
        <f t="shared" si="731"/>
        <v>-</v>
      </c>
      <c r="AJ1582" s="26" t="str">
        <f>IFERROR(VLOOKUP($B1582,'[1]Paste Only'!$D:$AM,26,FALSE),"-")</f>
        <v>-</v>
      </c>
      <c r="AK1582" s="26" t="str">
        <f>IFERROR(VLOOKUP($B1582,'[1]Paste Only'!$D:$AM,23,FALSE),"-")</f>
        <v>-</v>
      </c>
      <c r="AL1582" s="26" t="str">
        <f>IFERROR(VLOOKUP($B1582,'[1]Paste Only'!$D:$AM,22,FALSE),"-")</f>
        <v>-</v>
      </c>
      <c r="AM1582" s="21" t="str">
        <f t="shared" si="746"/>
        <v>-</v>
      </c>
      <c r="AN1582" s="21" t="str">
        <f t="shared" si="746"/>
        <v>-</v>
      </c>
      <c r="AO1582" s="21" t="str">
        <f t="shared" si="746"/>
        <v>-</v>
      </c>
      <c r="AP1582" s="27">
        <f t="shared" si="732"/>
        <v>0</v>
      </c>
      <c r="AQ1582" s="27" t="str">
        <f t="shared" si="733"/>
        <v>-</v>
      </c>
      <c r="AR1582" s="27" t="str">
        <f t="shared" si="734"/>
        <v>-</v>
      </c>
      <c r="AS1582" s="27">
        <f t="shared" si="735"/>
        <v>0</v>
      </c>
      <c r="AT1582" s="27">
        <f t="shared" si="736"/>
        <v>0</v>
      </c>
      <c r="AU1582" s="27">
        <f t="shared" si="737"/>
        <v>0</v>
      </c>
      <c r="AV1582" s="21" t="str">
        <f t="shared" si="738"/>
        <v>0</v>
      </c>
      <c r="AW1582" s="27">
        <f t="shared" si="739"/>
        <v>0</v>
      </c>
      <c r="AX1582" s="27" t="str">
        <f t="shared" si="740"/>
        <v>-</v>
      </c>
      <c r="AY1582" s="27" t="str">
        <f t="shared" si="741"/>
        <v>-</v>
      </c>
      <c r="AZ1582" s="21" t="str">
        <f t="shared" si="742"/>
        <v>-</v>
      </c>
      <c r="BA1582" s="21" t="str">
        <f t="shared" si="743"/>
        <v>-</v>
      </c>
      <c r="BB1582" s="28"/>
      <c r="BC1582" s="28"/>
      <c r="BD1582" s="28"/>
      <c r="BE1582" s="28"/>
      <c r="BF1582" s="28"/>
      <c r="BG1582" s="29"/>
      <c r="BH1582" s="29"/>
      <c r="BI1582" s="29"/>
      <c r="BJ1582" s="29"/>
      <c r="BK1582" s="29"/>
    </row>
    <row r="1583" spans="1:63" x14ac:dyDescent="0.25">
      <c r="A1583" s="13" t="s">
        <v>4796</v>
      </c>
      <c r="B1583" s="33" t="s">
        <v>4797</v>
      </c>
      <c r="C1583" s="13" t="s">
        <v>4798</v>
      </c>
      <c r="D1583" s="13" t="str">
        <f>IFERROR(VLOOKUP($B1583,[1]GICS!$C:$D,2,FALSE),"-")</f>
        <v>Health Care</v>
      </c>
      <c r="E1583" s="14">
        <f>IFERROR(IF(VLOOKUP($B1583,'[1]Paste Only'!$D:$AM,4,FALSE)="-",VLOOKUP($B1583,'[1]Market Cap'!$A:$J,10,FALSE),VLOOKUP($B1583,'[1]Paste Only'!$D:$AM,4,FALSE)),"-")</f>
        <v>87.11</v>
      </c>
      <c r="F1583" s="14" t="str">
        <f>IFERROR(VLOOKUP($B1583,'[1]Paste Only'!$D:$AM,5,FALSE),"-")</f>
        <v>-</v>
      </c>
      <c r="G1583" s="15">
        <f>IFERROR(VLOOKUP($B1583,'[1]Paste Only'!$D:$AM,6,FALSE),"-")</f>
        <v>0</v>
      </c>
      <c r="H1583" s="15">
        <f>IFERROR(VLOOKUP($B1583,'[1]Paste Only'!$D:$AM,7,FALSE),"-")</f>
        <v>0</v>
      </c>
      <c r="I1583" s="15">
        <f>IFERROR(VLOOKUP($B1583,'[1]Paste Only'!$D:$AM,8,FALSE),"-")</f>
        <v>0</v>
      </c>
      <c r="J1583" s="34"/>
      <c r="K1583" s="34"/>
      <c r="L1583" s="14">
        <f>IFERROR(VLOOKUP($B1583,'[1]Paste Only'!$D:$AM,12,FALSE),"-")</f>
        <v>-0.47051192677499998</v>
      </c>
      <c r="M1583" s="14" t="str">
        <f>IFERROR(VLOOKUP($B1583,'[1]Paste Only'!$D:$AM,15,FALSE),"-")</f>
        <v>-</v>
      </c>
      <c r="N1583" s="30"/>
      <c r="O1583" s="18"/>
      <c r="P1583" s="19">
        <f t="shared" si="744"/>
        <v>0</v>
      </c>
      <c r="Q1583" s="20">
        <f t="shared" si="720"/>
        <v>0</v>
      </c>
      <c r="R1583" s="13">
        <f t="shared" si="721"/>
        <v>0</v>
      </c>
      <c r="S1583" s="13" t="str">
        <f>IFERROR(VLOOKUP($B1583,'[1]Market Cap'!$G:$I,3,FALSE),"-")</f>
        <v>Small Cap</v>
      </c>
      <c r="T1583" s="13"/>
      <c r="U1583" s="13"/>
      <c r="V1583" s="21">
        <f t="shared" si="745"/>
        <v>0</v>
      </c>
      <c r="W1583" s="21">
        <f t="shared" si="745"/>
        <v>0</v>
      </c>
      <c r="X1583" s="21">
        <f t="shared" si="745"/>
        <v>0</v>
      </c>
      <c r="Y1583" s="22">
        <f t="shared" si="722"/>
        <v>0</v>
      </c>
      <c r="Z1583" s="13">
        <f t="shared" si="723"/>
        <v>0</v>
      </c>
      <c r="AA1583" s="23">
        <f t="shared" si="724"/>
        <v>0</v>
      </c>
      <c r="AB1583" s="23">
        <f t="shared" si="725"/>
        <v>0</v>
      </c>
      <c r="AC1583" s="23">
        <f t="shared" si="726"/>
        <v>0</v>
      </c>
      <c r="AD1583" s="24">
        <f t="shared" si="727"/>
        <v>0</v>
      </c>
      <c r="AE1583" s="25">
        <f>IFERROR(VLOOKUP($B1583,'[1]Market Cap'!$G:$I,2,FALSE),"-")</f>
        <v>473.11618750000002</v>
      </c>
      <c r="AF1583" s="20">
        <f t="shared" si="728"/>
        <v>0</v>
      </c>
      <c r="AG1583" s="17">
        <f t="shared" si="729"/>
        <v>0</v>
      </c>
      <c r="AH1583" s="17">
        <f t="shared" si="730"/>
        <v>0</v>
      </c>
      <c r="AI1583" s="17" t="str">
        <f t="shared" si="731"/>
        <v>-</v>
      </c>
      <c r="AJ1583" s="26" t="str">
        <f>IFERROR(VLOOKUP($B1583,'[1]Paste Only'!$D:$AM,26,FALSE),"-")</f>
        <v>-</v>
      </c>
      <c r="AK1583" s="26" t="str">
        <f>IFERROR(VLOOKUP($B1583,'[1]Paste Only'!$D:$AM,23,FALSE),"-")</f>
        <v>-</v>
      </c>
      <c r="AL1583" s="26" t="str">
        <f>IFERROR(VLOOKUP($B1583,'[1]Paste Only'!$D:$AM,22,FALSE),"-")</f>
        <v>-</v>
      </c>
      <c r="AM1583" s="21" t="str">
        <f t="shared" si="746"/>
        <v>-</v>
      </c>
      <c r="AN1583" s="21" t="str">
        <f t="shared" si="746"/>
        <v>-</v>
      </c>
      <c r="AO1583" s="21" t="str">
        <f t="shared" si="746"/>
        <v>-</v>
      </c>
      <c r="AP1583" s="27">
        <f t="shared" si="732"/>
        <v>0</v>
      </c>
      <c r="AQ1583" s="27" t="str">
        <f t="shared" si="733"/>
        <v>-</v>
      </c>
      <c r="AR1583" s="27" t="str">
        <f t="shared" si="734"/>
        <v>-</v>
      </c>
      <c r="AS1583" s="27">
        <f t="shared" si="735"/>
        <v>0</v>
      </c>
      <c r="AT1583" s="27">
        <f t="shared" si="736"/>
        <v>0</v>
      </c>
      <c r="AU1583" s="27">
        <f t="shared" si="737"/>
        <v>0</v>
      </c>
      <c r="AV1583" s="21" t="str">
        <f t="shared" si="738"/>
        <v>0</v>
      </c>
      <c r="AW1583" s="27">
        <f t="shared" si="739"/>
        <v>0</v>
      </c>
      <c r="AX1583" s="27" t="str">
        <f t="shared" si="740"/>
        <v>-</v>
      </c>
      <c r="AY1583" s="27" t="str">
        <f t="shared" si="741"/>
        <v>-</v>
      </c>
      <c r="AZ1583" s="21" t="str">
        <f t="shared" si="742"/>
        <v>-</v>
      </c>
      <c r="BA1583" s="21" t="str">
        <f t="shared" si="743"/>
        <v>-</v>
      </c>
      <c r="BB1583" s="28"/>
      <c r="BC1583" s="28"/>
      <c r="BD1583" s="28"/>
      <c r="BE1583" s="28"/>
      <c r="BF1583" s="28"/>
      <c r="BG1583" s="29"/>
      <c r="BH1583" s="29"/>
      <c r="BI1583" s="29"/>
      <c r="BJ1583" s="29"/>
      <c r="BK1583" s="29"/>
    </row>
    <row r="1584" spans="1:63" x14ac:dyDescent="0.25">
      <c r="A1584" s="13" t="s">
        <v>4799</v>
      </c>
      <c r="B1584" s="33" t="s">
        <v>4800</v>
      </c>
      <c r="C1584" s="13" t="s">
        <v>4801</v>
      </c>
      <c r="D1584" s="13" t="str">
        <f>IFERROR(VLOOKUP($B1584,[1]GICS!$C:$D,2,FALSE),"-")</f>
        <v>Industrials</v>
      </c>
      <c r="E1584" s="14">
        <f>IFERROR(IF(VLOOKUP($B1584,'[1]Paste Only'!$D:$AM,4,FALSE)="-",VLOOKUP($B1584,'[1]Market Cap'!$A:$J,10,FALSE),VLOOKUP($B1584,'[1]Paste Only'!$D:$AM,4,FALSE)),"-")</f>
        <v>283.45</v>
      </c>
      <c r="F1584" s="14" t="str">
        <f>IFERROR(VLOOKUP($B1584,'[1]Paste Only'!$D:$AM,5,FALSE),"-")</f>
        <v>-</v>
      </c>
      <c r="G1584" s="15">
        <f>IFERROR(VLOOKUP($B1584,'[1]Paste Only'!$D:$AM,6,FALSE),"-")</f>
        <v>0</v>
      </c>
      <c r="H1584" s="15">
        <f>IFERROR(VLOOKUP($B1584,'[1]Paste Only'!$D:$AM,7,FALSE),"-")</f>
        <v>0</v>
      </c>
      <c r="I1584" s="15">
        <f>IFERROR(VLOOKUP($B1584,'[1]Paste Only'!$D:$AM,8,FALSE),"-")</f>
        <v>0</v>
      </c>
      <c r="J1584" s="34"/>
      <c r="K1584" s="34"/>
      <c r="L1584" s="14">
        <f>IFERROR(VLOOKUP($B1584,'[1]Paste Only'!$D:$AM,12,FALSE),"-")</f>
        <v>7.61</v>
      </c>
      <c r="M1584" s="14" t="str">
        <f>IFERROR(VLOOKUP($B1584,'[1]Paste Only'!$D:$AM,15,FALSE),"-")</f>
        <v>-</v>
      </c>
      <c r="N1584" s="30"/>
      <c r="O1584" s="18"/>
      <c r="P1584" s="19">
        <f t="shared" si="744"/>
        <v>0</v>
      </c>
      <c r="Q1584" s="20">
        <f t="shared" si="720"/>
        <v>0</v>
      </c>
      <c r="R1584" s="13">
        <f t="shared" si="721"/>
        <v>0</v>
      </c>
      <c r="S1584" s="13" t="str">
        <f>IFERROR(VLOOKUP($B1584,'[1]Market Cap'!$G:$I,3,FALSE),"-")</f>
        <v>Small Cap</v>
      </c>
      <c r="T1584" s="13"/>
      <c r="U1584" s="13"/>
      <c r="V1584" s="21">
        <f t="shared" si="745"/>
        <v>0</v>
      </c>
      <c r="W1584" s="21">
        <f t="shared" si="745"/>
        <v>0</v>
      </c>
      <c r="X1584" s="21">
        <f t="shared" si="745"/>
        <v>0</v>
      </c>
      <c r="Y1584" s="22">
        <f t="shared" si="722"/>
        <v>0</v>
      </c>
      <c r="Z1584" s="13">
        <f t="shared" si="723"/>
        <v>0</v>
      </c>
      <c r="AA1584" s="23">
        <f t="shared" si="724"/>
        <v>0</v>
      </c>
      <c r="AB1584" s="23">
        <f t="shared" si="725"/>
        <v>0</v>
      </c>
      <c r="AC1584" s="23">
        <f t="shared" si="726"/>
        <v>0</v>
      </c>
      <c r="AD1584" s="24">
        <f t="shared" si="727"/>
        <v>0</v>
      </c>
      <c r="AE1584" s="25">
        <f>IFERROR(VLOOKUP($B1584,'[1]Market Cap'!$G:$I,2,FALSE),"-")</f>
        <v>2032.03797046</v>
      </c>
      <c r="AF1584" s="20">
        <f t="shared" si="728"/>
        <v>0</v>
      </c>
      <c r="AG1584" s="17">
        <f t="shared" si="729"/>
        <v>0</v>
      </c>
      <c r="AH1584" s="17">
        <f t="shared" si="730"/>
        <v>0</v>
      </c>
      <c r="AI1584" s="17" t="str">
        <f t="shared" si="731"/>
        <v>-</v>
      </c>
      <c r="AJ1584" s="26" t="str">
        <f>IFERROR(VLOOKUP($B1584,'[1]Paste Only'!$D:$AM,26,FALSE),"-")</f>
        <v>-</v>
      </c>
      <c r="AK1584" s="26" t="str">
        <f>IFERROR(VLOOKUP($B1584,'[1]Paste Only'!$D:$AM,23,FALSE),"-")</f>
        <v>-</v>
      </c>
      <c r="AL1584" s="26" t="str">
        <f>IFERROR(VLOOKUP($B1584,'[1]Paste Only'!$D:$AM,22,FALSE),"-")</f>
        <v>-</v>
      </c>
      <c r="AM1584" s="21" t="str">
        <f t="shared" si="746"/>
        <v>-</v>
      </c>
      <c r="AN1584" s="21" t="str">
        <f t="shared" si="746"/>
        <v>-</v>
      </c>
      <c r="AO1584" s="21" t="str">
        <f t="shared" si="746"/>
        <v>-</v>
      </c>
      <c r="AP1584" s="27">
        <f t="shared" si="732"/>
        <v>0</v>
      </c>
      <c r="AQ1584" s="27" t="str">
        <f t="shared" si="733"/>
        <v>-</v>
      </c>
      <c r="AR1584" s="27" t="str">
        <f t="shared" si="734"/>
        <v>-</v>
      </c>
      <c r="AS1584" s="27">
        <f t="shared" si="735"/>
        <v>0</v>
      </c>
      <c r="AT1584" s="27">
        <f t="shared" si="736"/>
        <v>0</v>
      </c>
      <c r="AU1584" s="27">
        <f t="shared" si="737"/>
        <v>0</v>
      </c>
      <c r="AV1584" s="21" t="str">
        <f t="shared" si="738"/>
        <v>0</v>
      </c>
      <c r="AW1584" s="27">
        <f t="shared" si="739"/>
        <v>0</v>
      </c>
      <c r="AX1584" s="27" t="str">
        <f t="shared" si="740"/>
        <v>-</v>
      </c>
      <c r="AY1584" s="27" t="str">
        <f t="shared" si="741"/>
        <v>-</v>
      </c>
      <c r="AZ1584" s="21" t="str">
        <f t="shared" si="742"/>
        <v>-</v>
      </c>
      <c r="BA1584" s="21" t="str">
        <f t="shared" si="743"/>
        <v>-</v>
      </c>
      <c r="BB1584" s="28"/>
      <c r="BC1584" s="28"/>
      <c r="BD1584" s="28"/>
      <c r="BE1584" s="28"/>
      <c r="BF1584" s="28"/>
      <c r="BG1584" s="29"/>
      <c r="BH1584" s="29"/>
      <c r="BI1584" s="29"/>
      <c r="BJ1584" s="29"/>
      <c r="BK1584" s="29"/>
    </row>
    <row r="1585" spans="1:64" x14ac:dyDescent="0.25">
      <c r="A1585" s="13" t="s">
        <v>4802</v>
      </c>
      <c r="B1585" s="33" t="s">
        <v>4803</v>
      </c>
      <c r="C1585" s="13" t="s">
        <v>4804</v>
      </c>
      <c r="D1585" s="13" t="str">
        <f>IFERROR(VLOOKUP($B1585,[1]GICS!$C:$D,2,FALSE),"-")</f>
        <v>Consumer Discretionary</v>
      </c>
      <c r="E1585" s="14">
        <f>IFERROR(IF(VLOOKUP($B1585,'[1]Paste Only'!$D:$AM,4,FALSE)="-",VLOOKUP($B1585,'[1]Market Cap'!$A:$J,10,FALSE),VLOOKUP($B1585,'[1]Paste Only'!$D:$AM,4,FALSE)),"-")</f>
        <v>130.69999999999999</v>
      </c>
      <c r="F1585" s="14" t="str">
        <f>IFERROR(VLOOKUP($B1585,'[1]Paste Only'!$D:$AM,5,FALSE),"-")</f>
        <v>-</v>
      </c>
      <c r="G1585" s="15">
        <f>IFERROR(VLOOKUP($B1585,'[1]Paste Only'!$D:$AM,6,FALSE),"-")</f>
        <v>1</v>
      </c>
      <c r="H1585" s="15">
        <f>IFERROR(VLOOKUP($B1585,'[1]Paste Only'!$D:$AM,7,FALSE),"-")</f>
        <v>0</v>
      </c>
      <c r="I1585" s="15">
        <f>IFERROR(VLOOKUP($B1585,'[1]Paste Only'!$D:$AM,8,FALSE),"-")</f>
        <v>0</v>
      </c>
      <c r="J1585" s="34"/>
      <c r="K1585" s="34"/>
      <c r="L1585" s="14">
        <f>IFERROR(VLOOKUP($B1585,'[1]Paste Only'!$D:$AM,12,FALSE),"-")</f>
        <v>4.4494109999999996</v>
      </c>
      <c r="M1585" s="14" t="str">
        <f>IFERROR(VLOOKUP($B1585,'[1]Paste Only'!$D:$AM,15,FALSE),"-")</f>
        <v>-</v>
      </c>
      <c r="N1585" s="30"/>
      <c r="O1585" s="18"/>
      <c r="P1585" s="19">
        <f t="shared" si="744"/>
        <v>0</v>
      </c>
      <c r="Q1585" s="20">
        <f t="shared" si="720"/>
        <v>0</v>
      </c>
      <c r="R1585" s="13">
        <f t="shared" si="721"/>
        <v>1</v>
      </c>
      <c r="S1585" s="13" t="str">
        <f>IFERROR(VLOOKUP($B1585,'[1]Market Cap'!$G:$I,3,FALSE),"-")</f>
        <v>Small Cap</v>
      </c>
      <c r="T1585" s="13"/>
      <c r="U1585" s="13"/>
      <c r="V1585" s="21">
        <f t="shared" si="745"/>
        <v>0</v>
      </c>
      <c r="W1585" s="21">
        <f t="shared" si="745"/>
        <v>0</v>
      </c>
      <c r="X1585" s="21">
        <f t="shared" si="745"/>
        <v>0</v>
      </c>
      <c r="Y1585" s="22">
        <f t="shared" si="722"/>
        <v>0</v>
      </c>
      <c r="Z1585" s="13">
        <f t="shared" si="723"/>
        <v>0</v>
      </c>
      <c r="AA1585" s="23">
        <f t="shared" si="724"/>
        <v>0</v>
      </c>
      <c r="AB1585" s="23">
        <f t="shared" si="725"/>
        <v>0</v>
      </c>
      <c r="AC1585" s="23">
        <f t="shared" si="726"/>
        <v>0</v>
      </c>
      <c r="AD1585" s="24">
        <f t="shared" si="727"/>
        <v>0</v>
      </c>
      <c r="AE1585" s="25">
        <f>IFERROR(VLOOKUP($B1585,'[1]Market Cap'!$G:$I,2,FALSE),"-")</f>
        <v>732.44280000000003</v>
      </c>
      <c r="AF1585" s="20">
        <f t="shared" si="728"/>
        <v>0</v>
      </c>
      <c r="AG1585" s="17">
        <f t="shared" si="729"/>
        <v>0</v>
      </c>
      <c r="AH1585" s="17">
        <f t="shared" si="730"/>
        <v>0</v>
      </c>
      <c r="AI1585" s="17" t="str">
        <f t="shared" si="731"/>
        <v>-</v>
      </c>
      <c r="AJ1585" s="26" t="str">
        <f>IFERROR(VLOOKUP($B1585,'[1]Paste Only'!$D:$AM,26,FALSE),"-")</f>
        <v>-</v>
      </c>
      <c r="AK1585" s="26" t="str">
        <f>IFERROR(VLOOKUP($B1585,'[1]Paste Only'!$D:$AM,23,FALSE),"-")</f>
        <v>-</v>
      </c>
      <c r="AL1585" s="26" t="str">
        <f>IFERROR(VLOOKUP($B1585,'[1]Paste Only'!$D:$AM,22,FALSE),"-")</f>
        <v>-</v>
      </c>
      <c r="AM1585" s="21" t="str">
        <f t="shared" si="746"/>
        <v>-</v>
      </c>
      <c r="AN1585" s="21" t="str">
        <f t="shared" si="746"/>
        <v>-</v>
      </c>
      <c r="AO1585" s="21" t="str">
        <f t="shared" si="746"/>
        <v>-</v>
      </c>
      <c r="AP1585" s="27">
        <f t="shared" si="732"/>
        <v>0</v>
      </c>
      <c r="AQ1585" s="27" t="str">
        <f t="shared" si="733"/>
        <v>-</v>
      </c>
      <c r="AR1585" s="27" t="str">
        <f t="shared" si="734"/>
        <v>-</v>
      </c>
      <c r="AS1585" s="27">
        <f t="shared" si="735"/>
        <v>0</v>
      </c>
      <c r="AT1585" s="27">
        <f t="shared" si="736"/>
        <v>0</v>
      </c>
      <c r="AU1585" s="27">
        <f t="shared" si="737"/>
        <v>0</v>
      </c>
      <c r="AV1585" s="21">
        <f t="shared" si="738"/>
        <v>1</v>
      </c>
      <c r="AW1585" s="27">
        <f t="shared" si="739"/>
        <v>0</v>
      </c>
      <c r="AX1585" s="27" t="str">
        <f t="shared" si="740"/>
        <v>-</v>
      </c>
      <c r="AY1585" s="27" t="str">
        <f t="shared" si="741"/>
        <v>-</v>
      </c>
      <c r="AZ1585" s="21" t="str">
        <f t="shared" si="742"/>
        <v>-</v>
      </c>
      <c r="BA1585" s="21" t="str">
        <f t="shared" si="743"/>
        <v>-</v>
      </c>
      <c r="BB1585" s="28"/>
      <c r="BC1585" s="28"/>
      <c r="BD1585" s="28"/>
      <c r="BE1585" s="28"/>
      <c r="BF1585" s="28"/>
      <c r="BG1585" s="29"/>
      <c r="BH1585" s="29"/>
      <c r="BI1585" s="29"/>
      <c r="BJ1585" s="29"/>
      <c r="BK1585" s="29"/>
    </row>
    <row r="1586" spans="1:64" x14ac:dyDescent="0.25">
      <c r="A1586" s="13" t="s">
        <v>4805</v>
      </c>
      <c r="B1586" s="33" t="s">
        <v>4806</v>
      </c>
      <c r="C1586" s="13" t="s">
        <v>4807</v>
      </c>
      <c r="D1586" s="13" t="str">
        <f>IFERROR(VLOOKUP($B1586,[1]GICS!$C:$D,2,FALSE),"-")</f>
        <v>Health Care</v>
      </c>
      <c r="E1586" s="14">
        <f>IFERROR(IF(VLOOKUP($B1586,'[1]Paste Only'!$D:$AM,4,FALSE)="-",VLOOKUP($B1586,'[1]Market Cap'!$A:$J,10,FALSE),VLOOKUP($B1586,'[1]Paste Only'!$D:$AM,4,FALSE)),"-")</f>
        <v>360.35</v>
      </c>
      <c r="F1586" s="14">
        <f>IFERROR(VLOOKUP($B1586,'[1]Paste Only'!$D:$AM,5,FALSE),"-")</f>
        <v>464</v>
      </c>
      <c r="G1586" s="15">
        <f>IFERROR(VLOOKUP($B1586,'[1]Paste Only'!$D:$AM,6,FALSE),"-")</f>
        <v>1</v>
      </c>
      <c r="H1586" s="15">
        <f>IFERROR(VLOOKUP($B1586,'[1]Paste Only'!$D:$AM,7,FALSE),"-")</f>
        <v>0</v>
      </c>
      <c r="I1586" s="15">
        <f>IFERROR(VLOOKUP($B1586,'[1]Paste Only'!$D:$AM,8,FALSE),"-")</f>
        <v>0</v>
      </c>
      <c r="J1586" s="34"/>
      <c r="K1586" s="34"/>
      <c r="L1586" s="14">
        <f>IFERROR(VLOOKUP($B1586,'[1]Paste Only'!$D:$AM,12,FALSE),"-")</f>
        <v>16.246933976459999</v>
      </c>
      <c r="M1586" s="14">
        <f>IFERROR(VLOOKUP($B1586,'[1]Paste Only'!$D:$AM,15,FALSE),"-")</f>
        <v>14.729885057471265</v>
      </c>
      <c r="N1586" s="30"/>
      <c r="O1586" s="18"/>
      <c r="P1586" s="19">
        <f t="shared" si="744"/>
        <v>-9.3374474296920917E-2</v>
      </c>
      <c r="Q1586" s="20">
        <f t="shared" si="720"/>
        <v>0.28763701956431231</v>
      </c>
      <c r="R1586" s="13">
        <f t="shared" si="721"/>
        <v>1</v>
      </c>
      <c r="S1586" s="13" t="str">
        <f>IFERROR(VLOOKUP($B1586,'[1]Market Cap'!$G:$I,3,FALSE),"-")</f>
        <v>Small Cap</v>
      </c>
      <c r="T1586" s="13"/>
      <c r="U1586" s="13"/>
      <c r="V1586" s="21">
        <f t="shared" si="745"/>
        <v>0</v>
      </c>
      <c r="W1586" s="21">
        <f t="shared" si="745"/>
        <v>0</v>
      </c>
      <c r="X1586" s="21">
        <f t="shared" si="745"/>
        <v>0</v>
      </c>
      <c r="Y1586" s="22">
        <f t="shared" si="722"/>
        <v>0</v>
      </c>
      <c r="Z1586" s="13">
        <f t="shared" si="723"/>
        <v>0</v>
      </c>
      <c r="AA1586" s="23">
        <f t="shared" si="724"/>
        <v>0</v>
      </c>
      <c r="AB1586" s="23">
        <f t="shared" si="725"/>
        <v>0</v>
      </c>
      <c r="AC1586" s="23">
        <f t="shared" si="726"/>
        <v>0</v>
      </c>
      <c r="AD1586" s="24">
        <f t="shared" si="727"/>
        <v>0</v>
      </c>
      <c r="AE1586" s="25">
        <f>IFERROR(VLOOKUP($B1586,'[1]Market Cap'!$G:$I,2,FALSE),"-")</f>
        <v>629.91997936999996</v>
      </c>
      <c r="AF1586" s="20">
        <f t="shared" si="728"/>
        <v>0</v>
      </c>
      <c r="AG1586" s="17">
        <f t="shared" si="729"/>
        <v>0</v>
      </c>
      <c r="AH1586" s="17">
        <f t="shared" si="730"/>
        <v>0</v>
      </c>
      <c r="AI1586" s="17" t="str">
        <f t="shared" si="731"/>
        <v>-</v>
      </c>
      <c r="AJ1586" s="26">
        <f>IFERROR(VLOOKUP($B1586,'[1]Paste Only'!$D:$AM,26,FALSE),"-")</f>
        <v>464</v>
      </c>
      <c r="AK1586" s="26">
        <f>IFERROR(VLOOKUP($B1586,'[1]Paste Only'!$D:$AM,23,FALSE),"-")</f>
        <v>464</v>
      </c>
      <c r="AL1586" s="26">
        <f>IFERROR(VLOOKUP($B1586,'[1]Paste Only'!$D:$AM,22,FALSE),"-")</f>
        <v>464</v>
      </c>
      <c r="AM1586" s="21">
        <f t="shared" si="746"/>
        <v>0</v>
      </c>
      <c r="AN1586" s="21">
        <f t="shared" si="746"/>
        <v>0</v>
      </c>
      <c r="AO1586" s="21">
        <f t="shared" si="746"/>
        <v>0</v>
      </c>
      <c r="AP1586" s="27">
        <f t="shared" si="732"/>
        <v>0</v>
      </c>
      <c r="AQ1586" s="27">
        <f t="shared" si="733"/>
        <v>0</v>
      </c>
      <c r="AR1586" s="27">
        <f t="shared" si="734"/>
        <v>464</v>
      </c>
      <c r="AS1586" s="27">
        <f t="shared" si="735"/>
        <v>464</v>
      </c>
      <c r="AT1586" s="27">
        <f t="shared" si="736"/>
        <v>0</v>
      </c>
      <c r="AU1586" s="27">
        <f t="shared" si="737"/>
        <v>0</v>
      </c>
      <c r="AV1586" s="21">
        <f t="shared" si="738"/>
        <v>1</v>
      </c>
      <c r="AW1586" s="27">
        <f t="shared" si="739"/>
        <v>464</v>
      </c>
      <c r="AX1586" s="27">
        <f t="shared" si="740"/>
        <v>464</v>
      </c>
      <c r="AY1586" s="27">
        <f t="shared" si="741"/>
        <v>464</v>
      </c>
      <c r="AZ1586" s="21">
        <f t="shared" si="742"/>
        <v>0.28763701956431231</v>
      </c>
      <c r="BA1586" s="21">
        <f t="shared" si="743"/>
        <v>0.28763701956431231</v>
      </c>
      <c r="BB1586" s="28"/>
      <c r="BC1586" s="28"/>
      <c r="BD1586" s="28"/>
      <c r="BE1586" s="28"/>
      <c r="BF1586" s="28"/>
      <c r="BG1586" s="29"/>
      <c r="BH1586" s="29"/>
      <c r="BI1586" s="29"/>
      <c r="BJ1586" s="29"/>
      <c r="BK1586" s="29"/>
      <c r="BL1586" s="31"/>
    </row>
    <row r="1587" spans="1:64" x14ac:dyDescent="0.25">
      <c r="A1587" s="13" t="s">
        <v>4808</v>
      </c>
      <c r="B1587" s="33" t="s">
        <v>4809</v>
      </c>
      <c r="C1587" s="13" t="s">
        <v>4810</v>
      </c>
      <c r="D1587" s="13" t="str">
        <f>IFERROR(VLOOKUP($B1587,[1]GICS!$C:$D,2,FALSE),"-")</f>
        <v>Information Technology</v>
      </c>
      <c r="E1587" s="14">
        <f>IFERROR(IF(VLOOKUP($B1587,'[1]Paste Only'!$D:$AM,4,FALSE)="-",VLOOKUP($B1587,'[1]Market Cap'!$A:$J,10,FALSE),VLOOKUP($B1587,'[1]Paste Only'!$D:$AM,4,FALSE)),"-")</f>
        <v>2.41</v>
      </c>
      <c r="F1587" s="14" t="str">
        <f>IFERROR(VLOOKUP($B1587,'[1]Paste Only'!$D:$AM,5,FALSE),"-")</f>
        <v>-</v>
      </c>
      <c r="G1587" s="15">
        <f>IFERROR(VLOOKUP($B1587,'[1]Paste Only'!$D:$AM,6,FALSE),"-")</f>
        <v>0</v>
      </c>
      <c r="H1587" s="15">
        <f>IFERROR(VLOOKUP($B1587,'[1]Paste Only'!$D:$AM,7,FALSE),"-")</f>
        <v>0</v>
      </c>
      <c r="I1587" s="15">
        <f>IFERROR(VLOOKUP($B1587,'[1]Paste Only'!$D:$AM,8,FALSE),"-")</f>
        <v>0</v>
      </c>
      <c r="J1587" s="34"/>
      <c r="K1587" s="34"/>
      <c r="L1587" s="14">
        <f>IFERROR(VLOOKUP($B1587,'[1]Paste Only'!$D:$AM,12,FALSE),"-")</f>
        <v>2.1999999999999999E-2</v>
      </c>
      <c r="M1587" s="14" t="str">
        <f>IFERROR(VLOOKUP($B1587,'[1]Paste Only'!$D:$AM,15,FALSE),"-")</f>
        <v>-</v>
      </c>
      <c r="N1587" s="30"/>
      <c r="O1587" s="18"/>
      <c r="P1587" s="19">
        <f t="shared" si="744"/>
        <v>0</v>
      </c>
      <c r="Q1587" s="20">
        <f t="shared" si="720"/>
        <v>0</v>
      </c>
      <c r="R1587" s="13">
        <f t="shared" si="721"/>
        <v>0</v>
      </c>
      <c r="S1587" s="13" t="str">
        <f>IFERROR(VLOOKUP($B1587,'[1]Market Cap'!$G:$I,3,FALSE),"-")</f>
        <v>Small Cap</v>
      </c>
      <c r="T1587" s="13"/>
      <c r="U1587" s="13"/>
      <c r="V1587" s="21">
        <f t="shared" si="745"/>
        <v>0</v>
      </c>
      <c r="W1587" s="21">
        <f t="shared" si="745"/>
        <v>0</v>
      </c>
      <c r="X1587" s="21">
        <f t="shared" si="745"/>
        <v>0</v>
      </c>
      <c r="Y1587" s="22">
        <f t="shared" si="722"/>
        <v>0</v>
      </c>
      <c r="Z1587" s="13">
        <f t="shared" si="723"/>
        <v>0</v>
      </c>
      <c r="AA1587" s="23">
        <f t="shared" si="724"/>
        <v>0</v>
      </c>
      <c r="AB1587" s="23">
        <f t="shared" si="725"/>
        <v>0</v>
      </c>
      <c r="AC1587" s="23">
        <f t="shared" si="726"/>
        <v>0</v>
      </c>
      <c r="AD1587" s="24">
        <f t="shared" si="727"/>
        <v>0</v>
      </c>
      <c r="AE1587" s="25">
        <f>IFERROR(VLOOKUP($B1587,'[1]Market Cap'!$G:$I,2,FALSE),"-")</f>
        <v>412.00229710000002</v>
      </c>
      <c r="AF1587" s="20">
        <f t="shared" si="728"/>
        <v>0</v>
      </c>
      <c r="AG1587" s="17">
        <f t="shared" si="729"/>
        <v>0</v>
      </c>
      <c r="AH1587" s="17">
        <f t="shared" si="730"/>
        <v>0</v>
      </c>
      <c r="AI1587" s="17" t="str">
        <f t="shared" si="731"/>
        <v>-</v>
      </c>
      <c r="AJ1587" s="26" t="str">
        <f>IFERROR(VLOOKUP($B1587,'[1]Paste Only'!$D:$AM,26,FALSE),"-")</f>
        <v>-</v>
      </c>
      <c r="AK1587" s="26" t="str">
        <f>IFERROR(VLOOKUP($B1587,'[1]Paste Only'!$D:$AM,23,FALSE),"-")</f>
        <v>-</v>
      </c>
      <c r="AL1587" s="26" t="str">
        <f>IFERROR(VLOOKUP($B1587,'[1]Paste Only'!$D:$AM,22,FALSE),"-")</f>
        <v>-</v>
      </c>
      <c r="AM1587" s="21" t="str">
        <f t="shared" si="746"/>
        <v>-</v>
      </c>
      <c r="AN1587" s="21" t="str">
        <f t="shared" si="746"/>
        <v>-</v>
      </c>
      <c r="AO1587" s="21" t="str">
        <f t="shared" si="746"/>
        <v>-</v>
      </c>
      <c r="AP1587" s="27">
        <f t="shared" si="732"/>
        <v>0</v>
      </c>
      <c r="AQ1587" s="27" t="str">
        <f t="shared" si="733"/>
        <v>-</v>
      </c>
      <c r="AR1587" s="27" t="str">
        <f t="shared" si="734"/>
        <v>-</v>
      </c>
      <c r="AS1587" s="27">
        <f t="shared" si="735"/>
        <v>0</v>
      </c>
      <c r="AT1587" s="27">
        <f t="shared" si="736"/>
        <v>0</v>
      </c>
      <c r="AU1587" s="27">
        <f t="shared" si="737"/>
        <v>0</v>
      </c>
      <c r="AV1587" s="21" t="str">
        <f t="shared" si="738"/>
        <v>0</v>
      </c>
      <c r="AW1587" s="27">
        <f t="shared" si="739"/>
        <v>0</v>
      </c>
      <c r="AX1587" s="27" t="str">
        <f t="shared" si="740"/>
        <v>-</v>
      </c>
      <c r="AY1587" s="27" t="str">
        <f t="shared" si="741"/>
        <v>-</v>
      </c>
      <c r="AZ1587" s="21" t="str">
        <f t="shared" si="742"/>
        <v>-</v>
      </c>
      <c r="BA1587" s="21" t="str">
        <f t="shared" si="743"/>
        <v>-</v>
      </c>
      <c r="BB1587" s="28"/>
      <c r="BC1587" s="28"/>
      <c r="BD1587" s="28"/>
      <c r="BE1587" s="28"/>
      <c r="BF1587" s="28"/>
      <c r="BG1587" s="29"/>
      <c r="BH1587" s="29"/>
      <c r="BI1587" s="29"/>
      <c r="BJ1587" s="29"/>
      <c r="BK1587" s="29"/>
      <c r="BL1587" s="31"/>
    </row>
    <row r="1588" spans="1:64" x14ac:dyDescent="0.25">
      <c r="A1588" s="13" t="s">
        <v>4811</v>
      </c>
      <c r="B1588" s="33" t="s">
        <v>4812</v>
      </c>
      <c r="C1588" s="13" t="s">
        <v>4813</v>
      </c>
      <c r="D1588" s="13" t="str">
        <f>IFERROR(VLOOKUP($B1588,[1]GICS!$C:$D,2,FALSE),"-")</f>
        <v>Industrials</v>
      </c>
      <c r="E1588" s="14">
        <f>IFERROR(IF(VLOOKUP($B1588,'[1]Paste Only'!$D:$AM,4,FALSE)="-",VLOOKUP($B1588,'[1]Market Cap'!$A:$J,10,FALSE),VLOOKUP($B1588,'[1]Paste Only'!$D:$AM,4,FALSE)),"-")</f>
        <v>1274.0999999999999</v>
      </c>
      <c r="F1588" s="14" t="str">
        <f>IFERROR(VLOOKUP($B1588,'[1]Paste Only'!$D:$AM,5,FALSE),"-")</f>
        <v>-</v>
      </c>
      <c r="G1588" s="15">
        <f>IFERROR(VLOOKUP($B1588,'[1]Paste Only'!$D:$AM,6,FALSE),"-")</f>
        <v>0</v>
      </c>
      <c r="H1588" s="15">
        <f>IFERROR(VLOOKUP($B1588,'[1]Paste Only'!$D:$AM,7,FALSE),"-")</f>
        <v>0</v>
      </c>
      <c r="I1588" s="15">
        <f>IFERROR(VLOOKUP($B1588,'[1]Paste Only'!$D:$AM,8,FALSE),"-")</f>
        <v>0</v>
      </c>
      <c r="J1588" s="34"/>
      <c r="K1588" s="34"/>
      <c r="L1588" s="14">
        <f>IFERROR(VLOOKUP($B1588,'[1]Paste Only'!$D:$AM,12,FALSE),"-")</f>
        <v>92.04</v>
      </c>
      <c r="M1588" s="14" t="str">
        <f>IFERROR(VLOOKUP($B1588,'[1]Paste Only'!$D:$AM,15,FALSE),"-")</f>
        <v>-</v>
      </c>
      <c r="N1588" s="30"/>
      <c r="O1588" s="18"/>
      <c r="P1588" s="19">
        <f t="shared" si="744"/>
        <v>0</v>
      </c>
      <c r="Q1588" s="20">
        <f t="shared" si="720"/>
        <v>0</v>
      </c>
      <c r="R1588" s="13">
        <f t="shared" si="721"/>
        <v>0</v>
      </c>
      <c r="S1588" s="13" t="str">
        <f>IFERROR(VLOOKUP($B1588,'[1]Market Cap'!$G:$I,3,FALSE),"-")</f>
        <v>Small Cap</v>
      </c>
      <c r="T1588" s="13"/>
      <c r="U1588" s="13"/>
      <c r="V1588" s="21">
        <f t="shared" si="745"/>
        <v>0</v>
      </c>
      <c r="W1588" s="21">
        <f t="shared" si="745"/>
        <v>0</v>
      </c>
      <c r="X1588" s="21">
        <f t="shared" si="745"/>
        <v>0</v>
      </c>
      <c r="Y1588" s="22">
        <f t="shared" si="722"/>
        <v>0</v>
      </c>
      <c r="Z1588" s="13">
        <f t="shared" si="723"/>
        <v>0</v>
      </c>
      <c r="AA1588" s="23">
        <f t="shared" si="724"/>
        <v>0</v>
      </c>
      <c r="AB1588" s="23">
        <f t="shared" si="725"/>
        <v>0</v>
      </c>
      <c r="AC1588" s="23">
        <f t="shared" si="726"/>
        <v>0</v>
      </c>
      <c r="AD1588" s="24">
        <f t="shared" si="727"/>
        <v>0</v>
      </c>
      <c r="AE1588" s="25">
        <f>IFERROR(VLOOKUP($B1588,'[1]Market Cap'!$G:$I,2,FALSE),"-")</f>
        <v>795.03840000000002</v>
      </c>
      <c r="AF1588" s="20">
        <f t="shared" si="728"/>
        <v>0</v>
      </c>
      <c r="AG1588" s="17">
        <f t="shared" si="729"/>
        <v>0</v>
      </c>
      <c r="AH1588" s="17">
        <f t="shared" si="730"/>
        <v>0</v>
      </c>
      <c r="AI1588" s="17" t="str">
        <f t="shared" si="731"/>
        <v>-</v>
      </c>
      <c r="AJ1588" s="26" t="str">
        <f>IFERROR(VLOOKUP($B1588,'[1]Paste Only'!$D:$AM,26,FALSE),"-")</f>
        <v>-</v>
      </c>
      <c r="AK1588" s="26" t="str">
        <f>IFERROR(VLOOKUP($B1588,'[1]Paste Only'!$D:$AM,23,FALSE),"-")</f>
        <v>-</v>
      </c>
      <c r="AL1588" s="26" t="str">
        <f>IFERROR(VLOOKUP($B1588,'[1]Paste Only'!$D:$AM,22,FALSE),"-")</f>
        <v>-</v>
      </c>
      <c r="AM1588" s="21" t="str">
        <f t="shared" si="746"/>
        <v>-</v>
      </c>
      <c r="AN1588" s="21" t="str">
        <f t="shared" si="746"/>
        <v>-</v>
      </c>
      <c r="AO1588" s="21" t="str">
        <f t="shared" si="746"/>
        <v>-</v>
      </c>
      <c r="AP1588" s="27">
        <f t="shared" si="732"/>
        <v>0</v>
      </c>
      <c r="AQ1588" s="27" t="str">
        <f t="shared" si="733"/>
        <v>-</v>
      </c>
      <c r="AR1588" s="27" t="str">
        <f t="shared" si="734"/>
        <v>-</v>
      </c>
      <c r="AS1588" s="27">
        <f t="shared" si="735"/>
        <v>0</v>
      </c>
      <c r="AT1588" s="27">
        <f t="shared" si="736"/>
        <v>0</v>
      </c>
      <c r="AU1588" s="27">
        <f t="shared" si="737"/>
        <v>0</v>
      </c>
      <c r="AV1588" s="21" t="str">
        <f t="shared" si="738"/>
        <v>0</v>
      </c>
      <c r="AW1588" s="27">
        <f t="shared" si="739"/>
        <v>0</v>
      </c>
      <c r="AX1588" s="27" t="str">
        <f t="shared" si="740"/>
        <v>-</v>
      </c>
      <c r="AY1588" s="27" t="str">
        <f t="shared" si="741"/>
        <v>-</v>
      </c>
      <c r="AZ1588" s="21" t="str">
        <f t="shared" si="742"/>
        <v>-</v>
      </c>
      <c r="BA1588" s="21" t="str">
        <f t="shared" si="743"/>
        <v>-</v>
      </c>
      <c r="BB1588" s="28"/>
      <c r="BC1588" s="28"/>
      <c r="BD1588" s="28"/>
      <c r="BE1588" s="28"/>
      <c r="BF1588" s="28"/>
      <c r="BG1588" s="29"/>
      <c r="BH1588" s="29"/>
      <c r="BI1588" s="29"/>
      <c r="BJ1588" s="29"/>
      <c r="BK1588" s="29"/>
      <c r="BL1588" s="31"/>
    </row>
    <row r="1589" spans="1:64" x14ac:dyDescent="0.25">
      <c r="A1589" s="13" t="s">
        <v>4814</v>
      </c>
      <c r="B1589" s="33" t="s">
        <v>4815</v>
      </c>
      <c r="C1589" s="13" t="s">
        <v>4816</v>
      </c>
      <c r="D1589" s="13" t="str">
        <f>IFERROR(VLOOKUP($B1589,[1]GICS!$C:$D,2,FALSE),"-")</f>
        <v>Industrials</v>
      </c>
      <c r="E1589" s="14">
        <f>IFERROR(IF(VLOOKUP($B1589,'[1]Paste Only'!$D:$AM,4,FALSE)="-",VLOOKUP($B1589,'[1]Market Cap'!$A:$J,10,FALSE),VLOOKUP($B1589,'[1]Paste Only'!$D:$AM,4,FALSE)),"-")</f>
        <v>97.89</v>
      </c>
      <c r="F1589" s="14" t="str">
        <f>IFERROR(VLOOKUP($B1589,'[1]Paste Only'!$D:$AM,5,FALSE),"-")</f>
        <v>-</v>
      </c>
      <c r="G1589" s="15">
        <f>IFERROR(VLOOKUP($B1589,'[1]Paste Only'!$D:$AM,6,FALSE),"-")</f>
        <v>1</v>
      </c>
      <c r="H1589" s="15">
        <f>IFERROR(VLOOKUP($B1589,'[1]Paste Only'!$D:$AM,7,FALSE),"-")</f>
        <v>0</v>
      </c>
      <c r="I1589" s="15">
        <f>IFERROR(VLOOKUP($B1589,'[1]Paste Only'!$D:$AM,8,FALSE),"-")</f>
        <v>0</v>
      </c>
      <c r="J1589" s="34"/>
      <c r="K1589" s="34"/>
      <c r="L1589" s="14">
        <f>IFERROR(VLOOKUP($B1589,'[1]Paste Only'!$D:$AM,12,FALSE),"-")</f>
        <v>4.1100000000000003</v>
      </c>
      <c r="M1589" s="14" t="str">
        <f>IFERROR(VLOOKUP($B1589,'[1]Paste Only'!$D:$AM,15,FALSE),"-")</f>
        <v>-</v>
      </c>
      <c r="N1589" s="30"/>
      <c r="O1589" s="18"/>
      <c r="P1589" s="19">
        <f t="shared" si="744"/>
        <v>0</v>
      </c>
      <c r="Q1589" s="20">
        <f t="shared" si="720"/>
        <v>0</v>
      </c>
      <c r="R1589" s="13">
        <f t="shared" si="721"/>
        <v>1</v>
      </c>
      <c r="S1589" s="13" t="str">
        <f>IFERROR(VLOOKUP($B1589,'[1]Market Cap'!$G:$I,3,FALSE),"-")</f>
        <v>Small Cap</v>
      </c>
      <c r="T1589" s="13"/>
      <c r="U1589" s="13"/>
      <c r="V1589" s="21">
        <f t="shared" si="745"/>
        <v>0</v>
      </c>
      <c r="W1589" s="21">
        <f t="shared" si="745"/>
        <v>0</v>
      </c>
      <c r="X1589" s="21">
        <f t="shared" si="745"/>
        <v>0</v>
      </c>
      <c r="Y1589" s="22">
        <f t="shared" si="722"/>
        <v>0</v>
      </c>
      <c r="Z1589" s="13">
        <f t="shared" si="723"/>
        <v>0</v>
      </c>
      <c r="AA1589" s="23">
        <f t="shared" si="724"/>
        <v>0</v>
      </c>
      <c r="AB1589" s="23">
        <f t="shared" si="725"/>
        <v>0</v>
      </c>
      <c r="AC1589" s="23">
        <f t="shared" si="726"/>
        <v>0</v>
      </c>
      <c r="AD1589" s="24">
        <f t="shared" si="727"/>
        <v>0</v>
      </c>
      <c r="AE1589" s="25">
        <f>IFERROR(VLOOKUP($B1589,'[1]Market Cap'!$G:$I,2,FALSE),"-")</f>
        <v>499.23899999999998</v>
      </c>
      <c r="AF1589" s="20">
        <f t="shared" si="728"/>
        <v>0</v>
      </c>
      <c r="AG1589" s="17">
        <f t="shared" si="729"/>
        <v>0</v>
      </c>
      <c r="AH1589" s="17">
        <f t="shared" si="730"/>
        <v>0</v>
      </c>
      <c r="AI1589" s="17" t="str">
        <f t="shared" si="731"/>
        <v>-</v>
      </c>
      <c r="AJ1589" s="26" t="str">
        <f>IFERROR(VLOOKUP($B1589,'[1]Paste Only'!$D:$AM,26,FALSE),"-")</f>
        <v>-</v>
      </c>
      <c r="AK1589" s="26" t="str">
        <f>IFERROR(VLOOKUP($B1589,'[1]Paste Only'!$D:$AM,23,FALSE),"-")</f>
        <v>-</v>
      </c>
      <c r="AL1589" s="26" t="str">
        <f>IFERROR(VLOOKUP($B1589,'[1]Paste Only'!$D:$AM,22,FALSE),"-")</f>
        <v>-</v>
      </c>
      <c r="AM1589" s="21" t="str">
        <f t="shared" si="746"/>
        <v>-</v>
      </c>
      <c r="AN1589" s="21" t="str">
        <f t="shared" si="746"/>
        <v>-</v>
      </c>
      <c r="AO1589" s="21" t="str">
        <f t="shared" si="746"/>
        <v>-</v>
      </c>
      <c r="AP1589" s="27">
        <f t="shared" si="732"/>
        <v>0</v>
      </c>
      <c r="AQ1589" s="27" t="str">
        <f t="shared" si="733"/>
        <v>-</v>
      </c>
      <c r="AR1589" s="27" t="str">
        <f t="shared" si="734"/>
        <v>-</v>
      </c>
      <c r="AS1589" s="27">
        <f t="shared" si="735"/>
        <v>0</v>
      </c>
      <c r="AT1589" s="27">
        <f t="shared" si="736"/>
        <v>0</v>
      </c>
      <c r="AU1589" s="27">
        <f t="shared" si="737"/>
        <v>0</v>
      </c>
      <c r="AV1589" s="21">
        <f t="shared" si="738"/>
        <v>1</v>
      </c>
      <c r="AW1589" s="27">
        <f t="shared" si="739"/>
        <v>0</v>
      </c>
      <c r="AX1589" s="27" t="str">
        <f t="shared" si="740"/>
        <v>-</v>
      </c>
      <c r="AY1589" s="27" t="str">
        <f t="shared" si="741"/>
        <v>-</v>
      </c>
      <c r="AZ1589" s="21" t="str">
        <f t="shared" si="742"/>
        <v>-</v>
      </c>
      <c r="BA1589" s="21" t="str">
        <f t="shared" si="743"/>
        <v>-</v>
      </c>
      <c r="BB1589" s="28"/>
      <c r="BC1589" s="28"/>
      <c r="BD1589" s="28"/>
      <c r="BE1589" s="28"/>
      <c r="BF1589" s="28"/>
      <c r="BG1589" s="29"/>
      <c r="BH1589" s="29"/>
      <c r="BI1589" s="29"/>
      <c r="BJ1589" s="29"/>
      <c r="BK1589" s="29"/>
    </row>
    <row r="1590" spans="1:64" x14ac:dyDescent="0.25">
      <c r="A1590" s="13" t="s">
        <v>4817</v>
      </c>
      <c r="B1590" s="33" t="s">
        <v>4818</v>
      </c>
      <c r="C1590" s="13" t="s">
        <v>4819</v>
      </c>
      <c r="D1590" s="13" t="str">
        <f>IFERROR(VLOOKUP($B1590,[1]GICS!$C:$D,2,FALSE),"-")</f>
        <v>Materials</v>
      </c>
      <c r="E1590" s="14">
        <f>IFERROR(IF(VLOOKUP($B1590,'[1]Paste Only'!$D:$AM,4,FALSE)="-",VLOOKUP($B1590,'[1]Market Cap'!$A:$J,10,FALSE),VLOOKUP($B1590,'[1]Paste Only'!$D:$AM,4,FALSE)),"-")</f>
        <v>129.35</v>
      </c>
      <c r="F1590" s="14" t="str">
        <f>IFERROR(VLOOKUP($B1590,'[1]Paste Only'!$D:$AM,5,FALSE),"-")</f>
        <v>-</v>
      </c>
      <c r="G1590" s="15">
        <f>IFERROR(VLOOKUP($B1590,'[1]Paste Only'!$D:$AM,6,FALSE),"-")</f>
        <v>0</v>
      </c>
      <c r="H1590" s="15">
        <f>IFERROR(VLOOKUP($B1590,'[1]Paste Only'!$D:$AM,7,FALSE),"-")</f>
        <v>0</v>
      </c>
      <c r="I1590" s="15">
        <f>IFERROR(VLOOKUP($B1590,'[1]Paste Only'!$D:$AM,8,FALSE),"-")</f>
        <v>0</v>
      </c>
      <c r="J1590" s="34"/>
      <c r="K1590" s="34"/>
      <c r="L1590" s="14">
        <f>IFERROR(VLOOKUP($B1590,'[1]Paste Only'!$D:$AM,12,FALSE),"-")</f>
        <v>0.14425299999999999</v>
      </c>
      <c r="M1590" s="14" t="str">
        <f>IFERROR(VLOOKUP($B1590,'[1]Paste Only'!$D:$AM,15,FALSE),"-")</f>
        <v>-</v>
      </c>
      <c r="N1590" s="30"/>
      <c r="O1590" s="18"/>
      <c r="P1590" s="19">
        <f t="shared" si="744"/>
        <v>0</v>
      </c>
      <c r="Q1590" s="20">
        <f t="shared" si="720"/>
        <v>0</v>
      </c>
      <c r="R1590" s="13">
        <f t="shared" si="721"/>
        <v>0</v>
      </c>
      <c r="S1590" s="13" t="str">
        <f>IFERROR(VLOOKUP($B1590,'[1]Market Cap'!$G:$I,3,FALSE),"-")</f>
        <v>Small Cap</v>
      </c>
      <c r="T1590" s="13"/>
      <c r="U1590" s="13"/>
      <c r="V1590" s="21">
        <f t="shared" si="745"/>
        <v>0</v>
      </c>
      <c r="W1590" s="21">
        <f t="shared" si="745"/>
        <v>0</v>
      </c>
      <c r="X1590" s="21">
        <f t="shared" si="745"/>
        <v>0</v>
      </c>
      <c r="Y1590" s="22">
        <f t="shared" si="722"/>
        <v>0</v>
      </c>
      <c r="Z1590" s="13">
        <f t="shared" si="723"/>
        <v>0</v>
      </c>
      <c r="AA1590" s="23">
        <f t="shared" si="724"/>
        <v>0</v>
      </c>
      <c r="AB1590" s="23">
        <f t="shared" si="725"/>
        <v>0</v>
      </c>
      <c r="AC1590" s="23">
        <f t="shared" si="726"/>
        <v>0</v>
      </c>
      <c r="AD1590" s="24">
        <f t="shared" si="727"/>
        <v>0</v>
      </c>
      <c r="AE1590" s="25">
        <f>IFERROR(VLOOKUP($B1590,'[1]Market Cap'!$G:$I,2,FALSE),"-")</f>
        <v>1254.555302</v>
      </c>
      <c r="AF1590" s="20">
        <f t="shared" si="728"/>
        <v>0</v>
      </c>
      <c r="AG1590" s="17">
        <f t="shared" si="729"/>
        <v>0</v>
      </c>
      <c r="AH1590" s="17">
        <f t="shared" si="730"/>
        <v>0</v>
      </c>
      <c r="AI1590" s="17" t="str">
        <f t="shared" si="731"/>
        <v>-</v>
      </c>
      <c r="AJ1590" s="26" t="str">
        <f>IFERROR(VLOOKUP($B1590,'[1]Paste Only'!$D:$AM,26,FALSE),"-")</f>
        <v>-</v>
      </c>
      <c r="AK1590" s="26" t="str">
        <f>IFERROR(VLOOKUP($B1590,'[1]Paste Only'!$D:$AM,23,FALSE),"-")</f>
        <v>-</v>
      </c>
      <c r="AL1590" s="26" t="str">
        <f>IFERROR(VLOOKUP($B1590,'[1]Paste Only'!$D:$AM,22,FALSE),"-")</f>
        <v>-</v>
      </c>
      <c r="AM1590" s="21" t="str">
        <f t="shared" si="746"/>
        <v>-</v>
      </c>
      <c r="AN1590" s="21" t="str">
        <f t="shared" si="746"/>
        <v>-</v>
      </c>
      <c r="AO1590" s="21" t="str">
        <f t="shared" si="746"/>
        <v>-</v>
      </c>
      <c r="AP1590" s="27">
        <f t="shared" si="732"/>
        <v>0</v>
      </c>
      <c r="AQ1590" s="27" t="str">
        <f t="shared" si="733"/>
        <v>-</v>
      </c>
      <c r="AR1590" s="27" t="str">
        <f t="shared" si="734"/>
        <v>-</v>
      </c>
      <c r="AS1590" s="27">
        <f t="shared" si="735"/>
        <v>0</v>
      </c>
      <c r="AT1590" s="27">
        <f t="shared" si="736"/>
        <v>0</v>
      </c>
      <c r="AU1590" s="27">
        <f t="shared" si="737"/>
        <v>0</v>
      </c>
      <c r="AV1590" s="21" t="str">
        <f t="shared" si="738"/>
        <v>0</v>
      </c>
      <c r="AW1590" s="27">
        <f t="shared" si="739"/>
        <v>0</v>
      </c>
      <c r="AX1590" s="27" t="str">
        <f t="shared" si="740"/>
        <v>-</v>
      </c>
      <c r="AY1590" s="27" t="str">
        <f t="shared" si="741"/>
        <v>-</v>
      </c>
      <c r="AZ1590" s="21" t="str">
        <f t="shared" si="742"/>
        <v>-</v>
      </c>
      <c r="BA1590" s="21" t="str">
        <f t="shared" si="743"/>
        <v>-</v>
      </c>
      <c r="BB1590" s="28"/>
      <c r="BC1590" s="28"/>
      <c r="BD1590" s="28"/>
      <c r="BE1590" s="28"/>
      <c r="BF1590" s="28"/>
      <c r="BG1590" s="29"/>
      <c r="BH1590" s="29"/>
      <c r="BI1590" s="29"/>
      <c r="BJ1590" s="29"/>
      <c r="BK1590" s="29"/>
    </row>
    <row r="1591" spans="1:64" x14ac:dyDescent="0.25">
      <c r="A1591" s="13" t="s">
        <v>4820</v>
      </c>
      <c r="B1591" s="33" t="s">
        <v>4821</v>
      </c>
      <c r="C1591" s="13" t="s">
        <v>4822</v>
      </c>
      <c r="D1591" s="13" t="str">
        <f>IFERROR(VLOOKUP($B1591,[1]GICS!$C:$D,2,FALSE),"-")</f>
        <v>Industrials</v>
      </c>
      <c r="E1591" s="14" t="str">
        <f>IFERROR(IF(VLOOKUP($B1591,'[1]Paste Only'!$D:$AM,4,FALSE)="-",VLOOKUP($B1591,'[1]Market Cap'!$A:$J,10,FALSE),VLOOKUP($B1591,'[1]Paste Only'!$D:$AM,4,FALSE)),"-")</f>
        <v>-</v>
      </c>
      <c r="F1591" s="14" t="str">
        <f>IFERROR(VLOOKUP($B1591,'[1]Paste Only'!$D:$AM,5,FALSE),"-")</f>
        <v>-</v>
      </c>
      <c r="G1591" s="15">
        <f>IFERROR(VLOOKUP($B1591,'[1]Paste Only'!$D:$AM,6,FALSE),"-")</f>
        <v>0</v>
      </c>
      <c r="H1591" s="15">
        <f>IFERROR(VLOOKUP($B1591,'[1]Paste Only'!$D:$AM,7,FALSE),"-")</f>
        <v>0</v>
      </c>
      <c r="I1591" s="15">
        <f>IFERROR(VLOOKUP($B1591,'[1]Paste Only'!$D:$AM,8,FALSE),"-")</f>
        <v>0</v>
      </c>
      <c r="J1591" s="34"/>
      <c r="K1591" s="34"/>
      <c r="L1591" s="14">
        <f>IFERROR(VLOOKUP($B1591,'[1]Paste Only'!$D:$AM,12,FALSE),"-")</f>
        <v>2.11</v>
      </c>
      <c r="M1591" s="14" t="str">
        <f>IFERROR(VLOOKUP($B1591,'[1]Paste Only'!$D:$AM,15,FALSE),"-")</f>
        <v>-</v>
      </c>
      <c r="N1591" s="30"/>
      <c r="O1591" s="18"/>
      <c r="P1591" s="19">
        <f t="shared" si="744"/>
        <v>0</v>
      </c>
      <c r="Q1591" s="20">
        <f t="shared" si="720"/>
        <v>0</v>
      </c>
      <c r="R1591" s="13">
        <f t="shared" si="721"/>
        <v>0</v>
      </c>
      <c r="S1591" s="13" t="str">
        <f>IFERROR(VLOOKUP($B1591,'[1]Market Cap'!$G:$I,3,FALSE),"-")</f>
        <v>-</v>
      </c>
      <c r="T1591" s="13"/>
      <c r="U1591" s="13"/>
      <c r="V1591" s="21">
        <f t="shared" si="745"/>
        <v>0</v>
      </c>
      <c r="W1591" s="21">
        <f t="shared" si="745"/>
        <v>0</v>
      </c>
      <c r="X1591" s="21">
        <f t="shared" si="745"/>
        <v>0</v>
      </c>
      <c r="Y1591" s="22">
        <f t="shared" si="722"/>
        <v>0</v>
      </c>
      <c r="Z1591" s="13">
        <f t="shared" si="723"/>
        <v>0</v>
      </c>
      <c r="AA1591" s="23">
        <f t="shared" si="724"/>
        <v>0</v>
      </c>
      <c r="AB1591" s="23">
        <f t="shared" si="725"/>
        <v>0</v>
      </c>
      <c r="AC1591" s="23">
        <f t="shared" si="726"/>
        <v>0</v>
      </c>
      <c r="AD1591" s="24">
        <f t="shared" si="727"/>
        <v>0</v>
      </c>
      <c r="AE1591" s="25" t="str">
        <f>IFERROR(VLOOKUP($B1591,'[1]Market Cap'!$G:$I,2,FALSE),"-")</f>
        <v>-</v>
      </c>
      <c r="AF1591" s="20">
        <f t="shared" si="728"/>
        <v>0</v>
      </c>
      <c r="AG1591" s="17">
        <f t="shared" si="729"/>
        <v>0</v>
      </c>
      <c r="AH1591" s="17">
        <f t="shared" si="730"/>
        <v>0</v>
      </c>
      <c r="AI1591" s="17" t="str">
        <f t="shared" si="731"/>
        <v>-</v>
      </c>
      <c r="AJ1591" s="26" t="str">
        <f>IFERROR(VLOOKUP($B1591,'[1]Paste Only'!$D:$AM,26,FALSE),"-")</f>
        <v>-</v>
      </c>
      <c r="AK1591" s="26" t="str">
        <f>IFERROR(VLOOKUP($B1591,'[1]Paste Only'!$D:$AM,23,FALSE),"-")</f>
        <v>-</v>
      </c>
      <c r="AL1591" s="26" t="str">
        <f>IFERROR(VLOOKUP($B1591,'[1]Paste Only'!$D:$AM,22,FALSE),"-")</f>
        <v>-</v>
      </c>
      <c r="AM1591" s="21" t="str">
        <f t="shared" si="746"/>
        <v>-</v>
      </c>
      <c r="AN1591" s="21" t="str">
        <f t="shared" si="746"/>
        <v>-</v>
      </c>
      <c r="AO1591" s="21" t="str">
        <f t="shared" si="746"/>
        <v>-</v>
      </c>
      <c r="AP1591" s="27">
        <f t="shared" si="732"/>
        <v>0</v>
      </c>
      <c r="AQ1591" s="27" t="str">
        <f t="shared" si="733"/>
        <v>-</v>
      </c>
      <c r="AR1591" s="27" t="str">
        <f t="shared" si="734"/>
        <v>-</v>
      </c>
      <c r="AS1591" s="27">
        <f t="shared" si="735"/>
        <v>0</v>
      </c>
      <c r="AT1591" s="27">
        <f t="shared" si="736"/>
        <v>0</v>
      </c>
      <c r="AU1591" s="27">
        <f t="shared" si="737"/>
        <v>0</v>
      </c>
      <c r="AV1591" s="21" t="str">
        <f t="shared" si="738"/>
        <v>0</v>
      </c>
      <c r="AW1591" s="27">
        <f t="shared" si="739"/>
        <v>0</v>
      </c>
      <c r="AX1591" s="27" t="str">
        <f t="shared" si="740"/>
        <v>-</v>
      </c>
      <c r="AY1591" s="27" t="str">
        <f t="shared" si="741"/>
        <v>-</v>
      </c>
      <c r="AZ1591" s="21" t="str">
        <f t="shared" si="742"/>
        <v>-</v>
      </c>
      <c r="BA1591" s="21" t="str">
        <f t="shared" si="743"/>
        <v>-</v>
      </c>
      <c r="BB1591" s="28"/>
      <c r="BC1591" s="28"/>
      <c r="BD1591" s="28"/>
      <c r="BE1591" s="28"/>
      <c r="BF1591" s="28"/>
      <c r="BG1591" s="29"/>
      <c r="BH1591" s="29"/>
      <c r="BI1591" s="29"/>
      <c r="BJ1591" s="29"/>
      <c r="BK1591" s="29"/>
    </row>
    <row r="1592" spans="1:64" x14ac:dyDescent="0.25">
      <c r="A1592" s="13" t="s">
        <v>4823</v>
      </c>
      <c r="B1592" s="33" t="s">
        <v>4824</v>
      </c>
      <c r="C1592" s="13" t="s">
        <v>4825</v>
      </c>
      <c r="D1592" s="13" t="str">
        <f>IFERROR(VLOOKUP($B1592,[1]GICS!$C:$D,2,FALSE),"-")</f>
        <v>Financials</v>
      </c>
      <c r="E1592" s="14">
        <f>IFERROR(IF(VLOOKUP($B1592,'[1]Paste Only'!$D:$AM,4,FALSE)="-",VLOOKUP($B1592,'[1]Market Cap'!$A:$J,10,FALSE),VLOOKUP($B1592,'[1]Paste Only'!$D:$AM,4,FALSE)),"-")</f>
        <v>0</v>
      </c>
      <c r="F1592" s="14" t="str">
        <f>IFERROR(VLOOKUP($B1592,'[1]Paste Only'!$D:$AM,5,FALSE),"-")</f>
        <v>-</v>
      </c>
      <c r="G1592" s="15" t="str">
        <f>IFERROR(VLOOKUP($B1592,'[1]Paste Only'!$D:$AM,6,FALSE),"-")</f>
        <v>-</v>
      </c>
      <c r="H1592" s="15" t="str">
        <f>IFERROR(VLOOKUP($B1592,'[1]Paste Only'!$D:$AM,7,FALSE),"-")</f>
        <v>-</v>
      </c>
      <c r="I1592" s="15" t="str">
        <f>IFERROR(VLOOKUP($B1592,'[1]Paste Only'!$D:$AM,8,FALSE),"-")</f>
        <v>-</v>
      </c>
      <c r="J1592" s="34"/>
      <c r="K1592" s="34"/>
      <c r="L1592" s="14" t="str">
        <f>IFERROR(VLOOKUP($B1592,'[1]Paste Only'!$D:$AM,12,FALSE),"-")</f>
        <v>-</v>
      </c>
      <c r="M1592" s="14" t="str">
        <f>IFERROR(VLOOKUP($B1592,'[1]Paste Only'!$D:$AM,15,FALSE),"-")</f>
        <v>-</v>
      </c>
      <c r="N1592" s="30"/>
      <c r="O1592" s="18"/>
      <c r="P1592" s="19">
        <f t="shared" si="744"/>
        <v>0</v>
      </c>
      <c r="Q1592" s="20">
        <f t="shared" si="720"/>
        <v>0</v>
      </c>
      <c r="R1592" s="13">
        <f t="shared" si="721"/>
        <v>0</v>
      </c>
      <c r="S1592" s="13" t="str">
        <f>IFERROR(VLOOKUP($B1592,'[1]Market Cap'!$G:$I,3,FALSE),"-")</f>
        <v>Small Cap</v>
      </c>
      <c r="T1592" s="13"/>
      <c r="U1592" s="13"/>
      <c r="V1592" s="21">
        <f t="shared" si="745"/>
        <v>0</v>
      </c>
      <c r="W1592" s="21">
        <f t="shared" si="745"/>
        <v>0</v>
      </c>
      <c r="X1592" s="21">
        <f t="shared" si="745"/>
        <v>0</v>
      </c>
      <c r="Y1592" s="22">
        <f t="shared" si="722"/>
        <v>0</v>
      </c>
      <c r="Z1592" s="13">
        <f t="shared" si="723"/>
        <v>0</v>
      </c>
      <c r="AA1592" s="23">
        <f t="shared" si="724"/>
        <v>0</v>
      </c>
      <c r="AB1592" s="23">
        <f t="shared" si="725"/>
        <v>0</v>
      </c>
      <c r="AC1592" s="23">
        <f t="shared" si="726"/>
        <v>0</v>
      </c>
      <c r="AD1592" s="24">
        <f t="shared" si="727"/>
        <v>0</v>
      </c>
      <c r="AE1592" s="25">
        <f>IFERROR(VLOOKUP($B1592,'[1]Market Cap'!$G:$I,2,FALSE),"-")</f>
        <v>543.21400574999996</v>
      </c>
      <c r="AF1592" s="20">
        <f t="shared" si="728"/>
        <v>0</v>
      </c>
      <c r="AG1592" s="17">
        <f t="shared" si="729"/>
        <v>0</v>
      </c>
      <c r="AH1592" s="17">
        <f t="shared" si="730"/>
        <v>0</v>
      </c>
      <c r="AI1592" s="17" t="str">
        <f t="shared" si="731"/>
        <v>-</v>
      </c>
      <c r="AJ1592" s="26" t="str">
        <f>IFERROR(VLOOKUP($B1592,'[1]Paste Only'!$D:$AM,26,FALSE),"-")</f>
        <v>-</v>
      </c>
      <c r="AK1592" s="26" t="str">
        <f>IFERROR(VLOOKUP($B1592,'[1]Paste Only'!$D:$AM,23,FALSE),"-")</f>
        <v>-</v>
      </c>
      <c r="AL1592" s="26" t="str">
        <f>IFERROR(VLOOKUP($B1592,'[1]Paste Only'!$D:$AM,22,FALSE),"-")</f>
        <v>-</v>
      </c>
      <c r="AM1592" s="21" t="str">
        <f t="shared" si="746"/>
        <v>-</v>
      </c>
      <c r="AN1592" s="21" t="str">
        <f t="shared" si="746"/>
        <v>-</v>
      </c>
      <c r="AO1592" s="21" t="str">
        <f t="shared" si="746"/>
        <v>-</v>
      </c>
      <c r="AP1592" s="27">
        <f t="shared" si="732"/>
        <v>0</v>
      </c>
      <c r="AQ1592" s="27" t="str">
        <f t="shared" si="733"/>
        <v>-</v>
      </c>
      <c r="AR1592" s="27" t="str">
        <f t="shared" si="734"/>
        <v>-</v>
      </c>
      <c r="AS1592" s="27">
        <f t="shared" si="735"/>
        <v>0</v>
      </c>
      <c r="AT1592" s="27">
        <f t="shared" si="736"/>
        <v>0</v>
      </c>
      <c r="AU1592" s="27">
        <f t="shared" si="737"/>
        <v>0</v>
      </c>
      <c r="AV1592" s="21" t="str">
        <f t="shared" si="738"/>
        <v>0</v>
      </c>
      <c r="AW1592" s="27">
        <f t="shared" si="739"/>
        <v>0</v>
      </c>
      <c r="AX1592" s="27" t="str">
        <f t="shared" si="740"/>
        <v>-</v>
      </c>
      <c r="AY1592" s="27" t="str">
        <f t="shared" si="741"/>
        <v>-</v>
      </c>
      <c r="AZ1592" s="21" t="str">
        <f t="shared" si="742"/>
        <v>-</v>
      </c>
      <c r="BA1592" s="21" t="str">
        <f t="shared" si="743"/>
        <v>-</v>
      </c>
      <c r="BB1592" s="28"/>
      <c r="BC1592" s="28"/>
      <c r="BD1592" s="28"/>
      <c r="BE1592" s="28"/>
      <c r="BF1592" s="28"/>
      <c r="BG1592" s="29"/>
      <c r="BH1592" s="29"/>
      <c r="BI1592" s="29"/>
      <c r="BJ1592" s="29"/>
      <c r="BK1592" s="29"/>
    </row>
    <row r="1593" spans="1:64" x14ac:dyDescent="0.25">
      <c r="A1593" s="13" t="s">
        <v>4826</v>
      </c>
      <c r="B1593" s="33" t="s">
        <v>4827</v>
      </c>
      <c r="C1593" s="13" t="s">
        <v>4828</v>
      </c>
      <c r="D1593" s="13" t="str">
        <f>IFERROR(VLOOKUP($B1593,[1]GICS!$C:$D,2,FALSE),"-")</f>
        <v>Financials</v>
      </c>
      <c r="E1593" s="14">
        <f>IFERROR(IF(VLOOKUP($B1593,'[1]Paste Only'!$D:$AM,4,FALSE)="-",VLOOKUP($B1593,'[1]Market Cap'!$A:$J,10,FALSE),VLOOKUP($B1593,'[1]Paste Only'!$D:$AM,4,FALSE)),"-")</f>
        <v>69.650000000000006</v>
      </c>
      <c r="F1593" s="14" t="str">
        <f>IFERROR(VLOOKUP($B1593,'[1]Paste Only'!$D:$AM,5,FALSE),"-")</f>
        <v>-</v>
      </c>
      <c r="G1593" s="15">
        <f>IFERROR(VLOOKUP($B1593,'[1]Paste Only'!$D:$AM,6,FALSE),"-")</f>
        <v>0</v>
      </c>
      <c r="H1593" s="15">
        <f>IFERROR(VLOOKUP($B1593,'[1]Paste Only'!$D:$AM,7,FALSE),"-")</f>
        <v>0</v>
      </c>
      <c r="I1593" s="15">
        <f>IFERROR(VLOOKUP($B1593,'[1]Paste Only'!$D:$AM,8,FALSE),"-")</f>
        <v>0</v>
      </c>
      <c r="J1593" s="34"/>
      <c r="K1593" s="34"/>
      <c r="L1593" s="14">
        <f>IFERROR(VLOOKUP($B1593,'[1]Paste Only'!$D:$AM,12,FALSE),"-")</f>
        <v>-1.431451</v>
      </c>
      <c r="M1593" s="14" t="str">
        <f>IFERROR(VLOOKUP($B1593,'[1]Paste Only'!$D:$AM,15,FALSE),"-")</f>
        <v>-</v>
      </c>
      <c r="N1593" s="30"/>
      <c r="O1593" s="18"/>
      <c r="P1593" s="19">
        <f t="shared" si="744"/>
        <v>0</v>
      </c>
      <c r="Q1593" s="20">
        <f t="shared" si="720"/>
        <v>0</v>
      </c>
      <c r="R1593" s="13">
        <f t="shared" si="721"/>
        <v>0</v>
      </c>
      <c r="S1593" s="13" t="str">
        <f>IFERROR(VLOOKUP($B1593,'[1]Market Cap'!$G:$I,3,FALSE),"-")</f>
        <v>Small Cap</v>
      </c>
      <c r="T1593" s="13"/>
      <c r="U1593" s="13"/>
      <c r="V1593" s="21">
        <f t="shared" si="745"/>
        <v>0</v>
      </c>
      <c r="W1593" s="21">
        <f t="shared" si="745"/>
        <v>0</v>
      </c>
      <c r="X1593" s="21">
        <f t="shared" si="745"/>
        <v>0</v>
      </c>
      <c r="Y1593" s="22">
        <f t="shared" si="722"/>
        <v>0</v>
      </c>
      <c r="Z1593" s="13">
        <f t="shared" si="723"/>
        <v>0</v>
      </c>
      <c r="AA1593" s="23">
        <f t="shared" si="724"/>
        <v>0</v>
      </c>
      <c r="AB1593" s="23">
        <f t="shared" si="725"/>
        <v>0</v>
      </c>
      <c r="AC1593" s="23">
        <f t="shared" si="726"/>
        <v>0</v>
      </c>
      <c r="AD1593" s="24">
        <f t="shared" si="727"/>
        <v>0</v>
      </c>
      <c r="AE1593" s="25">
        <f>IFERROR(VLOOKUP($B1593,'[1]Market Cap'!$G:$I,2,FALSE),"-")</f>
        <v>774.83832209000002</v>
      </c>
      <c r="AF1593" s="20">
        <f t="shared" si="728"/>
        <v>0</v>
      </c>
      <c r="AG1593" s="17">
        <f t="shared" si="729"/>
        <v>0</v>
      </c>
      <c r="AH1593" s="17">
        <f t="shared" si="730"/>
        <v>0</v>
      </c>
      <c r="AI1593" s="17" t="str">
        <f t="shared" si="731"/>
        <v>-</v>
      </c>
      <c r="AJ1593" s="26" t="str">
        <f>IFERROR(VLOOKUP($B1593,'[1]Paste Only'!$D:$AM,26,FALSE),"-")</f>
        <v>-</v>
      </c>
      <c r="AK1593" s="26" t="str">
        <f>IFERROR(VLOOKUP($B1593,'[1]Paste Only'!$D:$AM,23,FALSE),"-")</f>
        <v>-</v>
      </c>
      <c r="AL1593" s="26" t="str">
        <f>IFERROR(VLOOKUP($B1593,'[1]Paste Only'!$D:$AM,22,FALSE),"-")</f>
        <v>-</v>
      </c>
      <c r="AM1593" s="21" t="str">
        <f t="shared" si="746"/>
        <v>-</v>
      </c>
      <c r="AN1593" s="21" t="str">
        <f t="shared" si="746"/>
        <v>-</v>
      </c>
      <c r="AO1593" s="21" t="str">
        <f t="shared" si="746"/>
        <v>-</v>
      </c>
      <c r="AP1593" s="27">
        <f t="shared" si="732"/>
        <v>0</v>
      </c>
      <c r="AQ1593" s="27" t="str">
        <f t="shared" si="733"/>
        <v>-</v>
      </c>
      <c r="AR1593" s="27" t="str">
        <f t="shared" si="734"/>
        <v>-</v>
      </c>
      <c r="AS1593" s="27">
        <f t="shared" si="735"/>
        <v>0</v>
      </c>
      <c r="AT1593" s="27">
        <f t="shared" si="736"/>
        <v>0</v>
      </c>
      <c r="AU1593" s="27">
        <f t="shared" si="737"/>
        <v>0</v>
      </c>
      <c r="AV1593" s="21" t="str">
        <f t="shared" si="738"/>
        <v>0</v>
      </c>
      <c r="AW1593" s="27">
        <f t="shared" si="739"/>
        <v>0</v>
      </c>
      <c r="AX1593" s="27" t="str">
        <f t="shared" si="740"/>
        <v>-</v>
      </c>
      <c r="AY1593" s="27" t="str">
        <f t="shared" si="741"/>
        <v>-</v>
      </c>
      <c r="AZ1593" s="21" t="str">
        <f t="shared" si="742"/>
        <v>-</v>
      </c>
      <c r="BA1593" s="21" t="str">
        <f t="shared" si="743"/>
        <v>-</v>
      </c>
      <c r="BB1593" s="28"/>
      <c r="BC1593" s="28"/>
      <c r="BD1593" s="28"/>
      <c r="BE1593" s="28"/>
      <c r="BF1593" s="28"/>
      <c r="BG1593" s="29"/>
      <c r="BH1593" s="29"/>
      <c r="BI1593" s="29"/>
      <c r="BJ1593" s="29"/>
      <c r="BK1593" s="29"/>
    </row>
    <row r="1594" spans="1:64" x14ac:dyDescent="0.25">
      <c r="A1594" s="13" t="s">
        <v>4829</v>
      </c>
      <c r="B1594" s="33" t="s">
        <v>4830</v>
      </c>
      <c r="C1594" s="13" t="s">
        <v>4831</v>
      </c>
      <c r="D1594" s="13" t="str">
        <f>IFERROR(VLOOKUP($B1594,[1]GICS!$C:$D,2,FALSE),"-")</f>
        <v>Consumer Discretionary</v>
      </c>
      <c r="E1594" s="14">
        <f>IFERROR(IF(VLOOKUP($B1594,'[1]Paste Only'!$D:$AM,4,FALSE)="-",VLOOKUP($B1594,'[1]Market Cap'!$A:$J,10,FALSE),VLOOKUP($B1594,'[1]Paste Only'!$D:$AM,4,FALSE)),"-")</f>
        <v>33.28</v>
      </c>
      <c r="F1594" s="14" t="str">
        <f>IFERROR(VLOOKUP($B1594,'[1]Paste Only'!$D:$AM,5,FALSE),"-")</f>
        <v>-</v>
      </c>
      <c r="G1594" s="15">
        <f>IFERROR(VLOOKUP($B1594,'[1]Paste Only'!$D:$AM,6,FALSE),"-")</f>
        <v>0</v>
      </c>
      <c r="H1594" s="15">
        <f>IFERROR(VLOOKUP($B1594,'[1]Paste Only'!$D:$AM,7,FALSE),"-")</f>
        <v>0</v>
      </c>
      <c r="I1594" s="15">
        <f>IFERROR(VLOOKUP($B1594,'[1]Paste Only'!$D:$AM,8,FALSE),"-")</f>
        <v>0</v>
      </c>
      <c r="J1594" s="34"/>
      <c r="K1594" s="34"/>
      <c r="L1594" s="14">
        <f>IFERROR(VLOOKUP($B1594,'[1]Paste Only'!$D:$AM,12,FALSE),"-")</f>
        <v>0.52827349999999995</v>
      </c>
      <c r="M1594" s="14" t="str">
        <f>IFERROR(VLOOKUP($B1594,'[1]Paste Only'!$D:$AM,15,FALSE),"-")</f>
        <v>-</v>
      </c>
      <c r="N1594" s="30"/>
      <c r="O1594" s="18"/>
      <c r="P1594" s="19">
        <f t="shared" si="744"/>
        <v>0</v>
      </c>
      <c r="Q1594" s="20">
        <f t="shared" si="720"/>
        <v>0</v>
      </c>
      <c r="R1594" s="13">
        <f t="shared" si="721"/>
        <v>0</v>
      </c>
      <c r="S1594" s="13" t="str">
        <f>IFERROR(VLOOKUP($B1594,'[1]Market Cap'!$G:$I,3,FALSE),"-")</f>
        <v>Small Cap</v>
      </c>
      <c r="T1594" s="13"/>
      <c r="U1594" s="13"/>
      <c r="V1594" s="21">
        <f t="shared" si="745"/>
        <v>0</v>
      </c>
      <c r="W1594" s="21">
        <f t="shared" si="745"/>
        <v>0</v>
      </c>
      <c r="X1594" s="21">
        <f t="shared" si="745"/>
        <v>0</v>
      </c>
      <c r="Y1594" s="22">
        <f t="shared" si="722"/>
        <v>0</v>
      </c>
      <c r="Z1594" s="13">
        <f t="shared" si="723"/>
        <v>0</v>
      </c>
      <c r="AA1594" s="23">
        <f t="shared" si="724"/>
        <v>0</v>
      </c>
      <c r="AB1594" s="23">
        <f t="shared" si="725"/>
        <v>0</v>
      </c>
      <c r="AC1594" s="23">
        <f t="shared" si="726"/>
        <v>0</v>
      </c>
      <c r="AD1594" s="24">
        <f t="shared" si="727"/>
        <v>0</v>
      </c>
      <c r="AE1594" s="25">
        <f>IFERROR(VLOOKUP($B1594,'[1]Market Cap'!$G:$I,2,FALSE),"-")</f>
        <v>464.35584</v>
      </c>
      <c r="AF1594" s="20">
        <f t="shared" si="728"/>
        <v>0</v>
      </c>
      <c r="AG1594" s="17">
        <f t="shared" si="729"/>
        <v>0</v>
      </c>
      <c r="AH1594" s="17">
        <f t="shared" si="730"/>
        <v>0</v>
      </c>
      <c r="AI1594" s="17" t="str">
        <f t="shared" si="731"/>
        <v>-</v>
      </c>
      <c r="AJ1594" s="26" t="str">
        <f>IFERROR(VLOOKUP($B1594,'[1]Paste Only'!$D:$AM,26,FALSE),"-")</f>
        <v>-</v>
      </c>
      <c r="AK1594" s="26" t="str">
        <f>IFERROR(VLOOKUP($B1594,'[1]Paste Only'!$D:$AM,23,FALSE),"-")</f>
        <v>-</v>
      </c>
      <c r="AL1594" s="26" t="str">
        <f>IFERROR(VLOOKUP($B1594,'[1]Paste Only'!$D:$AM,22,FALSE),"-")</f>
        <v>-</v>
      </c>
      <c r="AM1594" s="21" t="str">
        <f t="shared" si="746"/>
        <v>-</v>
      </c>
      <c r="AN1594" s="21" t="str">
        <f t="shared" si="746"/>
        <v>-</v>
      </c>
      <c r="AO1594" s="21" t="str">
        <f t="shared" si="746"/>
        <v>-</v>
      </c>
      <c r="AP1594" s="27">
        <f t="shared" si="732"/>
        <v>0</v>
      </c>
      <c r="AQ1594" s="27" t="str">
        <f t="shared" si="733"/>
        <v>-</v>
      </c>
      <c r="AR1594" s="27" t="str">
        <f t="shared" si="734"/>
        <v>-</v>
      </c>
      <c r="AS1594" s="27">
        <f t="shared" si="735"/>
        <v>0</v>
      </c>
      <c r="AT1594" s="27">
        <f t="shared" si="736"/>
        <v>0</v>
      </c>
      <c r="AU1594" s="27">
        <f t="shared" si="737"/>
        <v>0</v>
      </c>
      <c r="AV1594" s="21" t="str">
        <f t="shared" si="738"/>
        <v>0</v>
      </c>
      <c r="AW1594" s="27">
        <f t="shared" si="739"/>
        <v>0</v>
      </c>
      <c r="AX1594" s="27" t="str">
        <f t="shared" si="740"/>
        <v>-</v>
      </c>
      <c r="AY1594" s="27" t="str">
        <f t="shared" si="741"/>
        <v>-</v>
      </c>
      <c r="AZ1594" s="21" t="str">
        <f t="shared" si="742"/>
        <v>-</v>
      </c>
      <c r="BA1594" s="21" t="str">
        <f t="shared" si="743"/>
        <v>-</v>
      </c>
      <c r="BB1594" s="28"/>
      <c r="BC1594" s="28"/>
      <c r="BD1594" s="28"/>
      <c r="BE1594" s="28"/>
      <c r="BF1594" s="28"/>
      <c r="BG1594" s="29"/>
      <c r="BH1594" s="29"/>
      <c r="BI1594" s="29"/>
      <c r="BJ1594" s="29"/>
      <c r="BK1594" s="29"/>
    </row>
    <row r="1595" spans="1:64" x14ac:dyDescent="0.25">
      <c r="A1595" s="13" t="s">
        <v>4832</v>
      </c>
      <c r="B1595" s="33" t="s">
        <v>4833</v>
      </c>
      <c r="C1595" s="13" t="s">
        <v>4834</v>
      </c>
      <c r="D1595" s="13" t="str">
        <f>IFERROR(VLOOKUP($B1595,[1]GICS!$C:$D,2,FALSE),"-")</f>
        <v>Communication Services</v>
      </c>
      <c r="E1595" s="14" t="str">
        <f>IFERROR(IF(VLOOKUP($B1595,'[1]Paste Only'!$D:$AM,4,FALSE)="-",VLOOKUP($B1595,'[1]Market Cap'!$A:$J,10,FALSE),VLOOKUP($B1595,'[1]Paste Only'!$D:$AM,4,FALSE)),"-")</f>
        <v>-</v>
      </c>
      <c r="F1595" s="14" t="str">
        <f>IFERROR(VLOOKUP($B1595,'[1]Paste Only'!$D:$AM,5,FALSE),"-")</f>
        <v>-</v>
      </c>
      <c r="G1595" s="15">
        <f>IFERROR(VLOOKUP($B1595,'[1]Paste Only'!$D:$AM,6,FALSE),"-")</f>
        <v>0</v>
      </c>
      <c r="H1595" s="15">
        <f>IFERROR(VLOOKUP($B1595,'[1]Paste Only'!$D:$AM,7,FALSE),"-")</f>
        <v>0</v>
      </c>
      <c r="I1595" s="15">
        <f>IFERROR(VLOOKUP($B1595,'[1]Paste Only'!$D:$AM,8,FALSE),"-")</f>
        <v>0</v>
      </c>
      <c r="J1595" s="34"/>
      <c r="K1595" s="34"/>
      <c r="L1595" s="14">
        <f>IFERROR(VLOOKUP($B1595,'[1]Paste Only'!$D:$AM,12,FALSE),"-")</f>
        <v>15.97</v>
      </c>
      <c r="M1595" s="14" t="str">
        <f>IFERROR(VLOOKUP($B1595,'[1]Paste Only'!$D:$AM,15,FALSE),"-")</f>
        <v>-</v>
      </c>
      <c r="N1595" s="30"/>
      <c r="O1595" s="18"/>
      <c r="P1595" s="19">
        <f t="shared" si="744"/>
        <v>0</v>
      </c>
      <c r="Q1595" s="20">
        <f t="shared" si="720"/>
        <v>0</v>
      </c>
      <c r="R1595" s="13">
        <f t="shared" si="721"/>
        <v>0</v>
      </c>
      <c r="S1595" s="13" t="str">
        <f>IFERROR(VLOOKUP($B1595,'[1]Market Cap'!$G:$I,3,FALSE),"-")</f>
        <v>-</v>
      </c>
      <c r="T1595" s="13"/>
      <c r="U1595" s="13"/>
      <c r="V1595" s="21">
        <f t="shared" si="745"/>
        <v>0</v>
      </c>
      <c r="W1595" s="21">
        <f t="shared" si="745"/>
        <v>0</v>
      </c>
      <c r="X1595" s="21">
        <f t="shared" si="745"/>
        <v>0</v>
      </c>
      <c r="Y1595" s="22">
        <f t="shared" si="722"/>
        <v>0</v>
      </c>
      <c r="Z1595" s="13">
        <f t="shared" si="723"/>
        <v>0</v>
      </c>
      <c r="AA1595" s="23">
        <f t="shared" si="724"/>
        <v>0</v>
      </c>
      <c r="AB1595" s="23">
        <f t="shared" si="725"/>
        <v>0</v>
      </c>
      <c r="AC1595" s="23">
        <f t="shared" si="726"/>
        <v>0</v>
      </c>
      <c r="AD1595" s="24">
        <f t="shared" si="727"/>
        <v>0</v>
      </c>
      <c r="AE1595" s="25" t="str">
        <f>IFERROR(VLOOKUP($B1595,'[1]Market Cap'!$G:$I,2,FALSE),"-")</f>
        <v>-</v>
      </c>
      <c r="AF1595" s="20">
        <f t="shared" si="728"/>
        <v>0</v>
      </c>
      <c r="AG1595" s="17">
        <f t="shared" si="729"/>
        <v>0</v>
      </c>
      <c r="AH1595" s="17">
        <f t="shared" si="730"/>
        <v>0</v>
      </c>
      <c r="AI1595" s="17" t="str">
        <f t="shared" si="731"/>
        <v>-</v>
      </c>
      <c r="AJ1595" s="26" t="str">
        <f>IFERROR(VLOOKUP($B1595,'[1]Paste Only'!$D:$AM,26,FALSE),"-")</f>
        <v>-</v>
      </c>
      <c r="AK1595" s="26" t="str">
        <f>IFERROR(VLOOKUP($B1595,'[1]Paste Only'!$D:$AM,23,FALSE),"-")</f>
        <v>-</v>
      </c>
      <c r="AL1595" s="26" t="str">
        <f>IFERROR(VLOOKUP($B1595,'[1]Paste Only'!$D:$AM,22,FALSE),"-")</f>
        <v>-</v>
      </c>
      <c r="AM1595" s="21" t="str">
        <f t="shared" si="746"/>
        <v>-</v>
      </c>
      <c r="AN1595" s="21" t="str">
        <f t="shared" si="746"/>
        <v>-</v>
      </c>
      <c r="AO1595" s="21" t="str">
        <f t="shared" si="746"/>
        <v>-</v>
      </c>
      <c r="AP1595" s="27">
        <f t="shared" si="732"/>
        <v>0</v>
      </c>
      <c r="AQ1595" s="27" t="str">
        <f t="shared" si="733"/>
        <v>-</v>
      </c>
      <c r="AR1595" s="27" t="str">
        <f t="shared" si="734"/>
        <v>-</v>
      </c>
      <c r="AS1595" s="27">
        <f t="shared" si="735"/>
        <v>0</v>
      </c>
      <c r="AT1595" s="27">
        <f t="shared" si="736"/>
        <v>0</v>
      </c>
      <c r="AU1595" s="27">
        <f t="shared" si="737"/>
        <v>0</v>
      </c>
      <c r="AV1595" s="21" t="str">
        <f t="shared" si="738"/>
        <v>0</v>
      </c>
      <c r="AW1595" s="27">
        <f t="shared" si="739"/>
        <v>0</v>
      </c>
      <c r="AX1595" s="27" t="str">
        <f t="shared" si="740"/>
        <v>-</v>
      </c>
      <c r="AY1595" s="27" t="str">
        <f t="shared" si="741"/>
        <v>-</v>
      </c>
      <c r="AZ1595" s="21" t="str">
        <f t="shared" si="742"/>
        <v>-</v>
      </c>
      <c r="BA1595" s="21" t="str">
        <f t="shared" si="743"/>
        <v>-</v>
      </c>
      <c r="BB1595" s="28"/>
      <c r="BC1595" s="28"/>
      <c r="BD1595" s="28"/>
      <c r="BE1595" s="28"/>
      <c r="BF1595" s="28"/>
      <c r="BG1595" s="29"/>
      <c r="BH1595" s="29"/>
      <c r="BI1595" s="29"/>
      <c r="BJ1595" s="29"/>
      <c r="BK1595" s="29"/>
    </row>
    <row r="1596" spans="1:64" x14ac:dyDescent="0.25">
      <c r="A1596" s="13" t="s">
        <v>4835</v>
      </c>
      <c r="B1596" s="33" t="s">
        <v>4836</v>
      </c>
      <c r="C1596" s="13" t="s">
        <v>4837</v>
      </c>
      <c r="D1596" s="13" t="str">
        <f>IFERROR(VLOOKUP($B1596,[1]GICS!$C:$D,2,FALSE),"-")</f>
        <v>Consumer Discretionary</v>
      </c>
      <c r="E1596" s="14">
        <f>IFERROR(IF(VLOOKUP($B1596,'[1]Paste Only'!$D:$AM,4,FALSE)="-",VLOOKUP($B1596,'[1]Market Cap'!$A:$J,10,FALSE),VLOOKUP($B1596,'[1]Paste Only'!$D:$AM,4,FALSE)),"-")</f>
        <v>228.55</v>
      </c>
      <c r="F1596" s="14" t="str">
        <f>IFERROR(VLOOKUP($B1596,'[1]Paste Only'!$D:$AM,5,FALSE),"-")</f>
        <v>-</v>
      </c>
      <c r="G1596" s="15">
        <f>IFERROR(VLOOKUP($B1596,'[1]Paste Only'!$D:$AM,6,FALSE),"-")</f>
        <v>0</v>
      </c>
      <c r="H1596" s="15">
        <f>IFERROR(VLOOKUP($B1596,'[1]Paste Only'!$D:$AM,7,FALSE),"-")</f>
        <v>0</v>
      </c>
      <c r="I1596" s="15">
        <f>IFERROR(VLOOKUP($B1596,'[1]Paste Only'!$D:$AM,8,FALSE),"-")</f>
        <v>0</v>
      </c>
      <c r="J1596" s="34"/>
      <c r="K1596" s="34"/>
      <c r="L1596" s="14">
        <f>IFERROR(VLOOKUP($B1596,'[1]Paste Only'!$D:$AM,12,FALSE),"-")</f>
        <v>12.65</v>
      </c>
      <c r="M1596" s="14" t="str">
        <f>IFERROR(VLOOKUP($B1596,'[1]Paste Only'!$D:$AM,15,FALSE),"-")</f>
        <v>-</v>
      </c>
      <c r="N1596" s="30"/>
      <c r="O1596" s="18"/>
      <c r="P1596" s="19">
        <f t="shared" si="744"/>
        <v>0</v>
      </c>
      <c r="Q1596" s="20">
        <f t="shared" si="720"/>
        <v>0</v>
      </c>
      <c r="R1596" s="13">
        <f t="shared" si="721"/>
        <v>0</v>
      </c>
      <c r="S1596" s="13" t="str">
        <f>IFERROR(VLOOKUP($B1596,'[1]Market Cap'!$G:$I,3,FALSE),"-")</f>
        <v>Small Cap</v>
      </c>
      <c r="T1596" s="13"/>
      <c r="U1596" s="13"/>
      <c r="V1596" s="21">
        <f t="shared" si="745"/>
        <v>0</v>
      </c>
      <c r="W1596" s="21">
        <f t="shared" si="745"/>
        <v>0</v>
      </c>
      <c r="X1596" s="21">
        <f t="shared" si="745"/>
        <v>0</v>
      </c>
      <c r="Y1596" s="22">
        <f t="shared" si="722"/>
        <v>0</v>
      </c>
      <c r="Z1596" s="13">
        <f t="shared" si="723"/>
        <v>0</v>
      </c>
      <c r="AA1596" s="23">
        <f t="shared" si="724"/>
        <v>0</v>
      </c>
      <c r="AB1596" s="23">
        <f t="shared" si="725"/>
        <v>0</v>
      </c>
      <c r="AC1596" s="23">
        <f t="shared" si="726"/>
        <v>0</v>
      </c>
      <c r="AD1596" s="24">
        <f t="shared" si="727"/>
        <v>0</v>
      </c>
      <c r="AE1596" s="25">
        <f>IFERROR(VLOOKUP($B1596,'[1]Market Cap'!$G:$I,2,FALSE),"-")</f>
        <v>764.27120000000002</v>
      </c>
      <c r="AF1596" s="20">
        <f t="shared" si="728"/>
        <v>0</v>
      </c>
      <c r="AG1596" s="17">
        <f t="shared" si="729"/>
        <v>0</v>
      </c>
      <c r="AH1596" s="17">
        <f t="shared" si="730"/>
        <v>0</v>
      </c>
      <c r="AI1596" s="17" t="str">
        <f t="shared" si="731"/>
        <v>-</v>
      </c>
      <c r="AJ1596" s="26" t="str">
        <f>IFERROR(VLOOKUP($B1596,'[1]Paste Only'!$D:$AM,26,FALSE),"-")</f>
        <v>-</v>
      </c>
      <c r="AK1596" s="26" t="str">
        <f>IFERROR(VLOOKUP($B1596,'[1]Paste Only'!$D:$AM,23,FALSE),"-")</f>
        <v>-</v>
      </c>
      <c r="AL1596" s="26" t="str">
        <f>IFERROR(VLOOKUP($B1596,'[1]Paste Only'!$D:$AM,22,FALSE),"-")</f>
        <v>-</v>
      </c>
      <c r="AM1596" s="21" t="str">
        <f t="shared" si="746"/>
        <v>-</v>
      </c>
      <c r="AN1596" s="21" t="str">
        <f t="shared" si="746"/>
        <v>-</v>
      </c>
      <c r="AO1596" s="21" t="str">
        <f t="shared" si="746"/>
        <v>-</v>
      </c>
      <c r="AP1596" s="27">
        <f t="shared" si="732"/>
        <v>0</v>
      </c>
      <c r="AQ1596" s="27" t="str">
        <f t="shared" si="733"/>
        <v>-</v>
      </c>
      <c r="AR1596" s="27" t="str">
        <f t="shared" si="734"/>
        <v>-</v>
      </c>
      <c r="AS1596" s="27">
        <f t="shared" si="735"/>
        <v>0</v>
      </c>
      <c r="AT1596" s="27">
        <f t="shared" si="736"/>
        <v>0</v>
      </c>
      <c r="AU1596" s="27">
        <f t="shared" si="737"/>
        <v>0</v>
      </c>
      <c r="AV1596" s="21" t="str">
        <f t="shared" si="738"/>
        <v>0</v>
      </c>
      <c r="AW1596" s="27">
        <f t="shared" si="739"/>
        <v>0</v>
      </c>
      <c r="AX1596" s="27" t="str">
        <f t="shared" si="740"/>
        <v>-</v>
      </c>
      <c r="AY1596" s="27" t="str">
        <f t="shared" si="741"/>
        <v>-</v>
      </c>
      <c r="AZ1596" s="21" t="str">
        <f t="shared" si="742"/>
        <v>-</v>
      </c>
      <c r="BA1596" s="21" t="str">
        <f t="shared" si="743"/>
        <v>-</v>
      </c>
      <c r="BB1596" s="28"/>
      <c r="BC1596" s="28"/>
      <c r="BD1596" s="28"/>
      <c r="BE1596" s="28"/>
      <c r="BF1596" s="28"/>
      <c r="BG1596" s="29"/>
      <c r="BH1596" s="29"/>
      <c r="BI1596" s="29"/>
      <c r="BJ1596" s="29"/>
      <c r="BK1596" s="29"/>
    </row>
    <row r="1597" spans="1:64" x14ac:dyDescent="0.25">
      <c r="A1597" s="13" t="s">
        <v>4838</v>
      </c>
      <c r="B1597" s="33" t="s">
        <v>4839</v>
      </c>
      <c r="C1597" s="13" t="s">
        <v>4840</v>
      </c>
      <c r="D1597" s="13" t="str">
        <f>IFERROR(VLOOKUP($B1597,[1]GICS!$C:$D,2,FALSE),"-")</f>
        <v>Consumer Staples</v>
      </c>
      <c r="E1597" s="14">
        <f>IFERROR(IF(VLOOKUP($B1597,'[1]Paste Only'!$D:$AM,4,FALSE)="-",VLOOKUP($B1597,'[1]Market Cap'!$A:$J,10,FALSE),VLOOKUP($B1597,'[1]Paste Only'!$D:$AM,4,FALSE)),"-")</f>
        <v>237.45</v>
      </c>
      <c r="F1597" s="14" t="str">
        <f>IFERROR(VLOOKUP($B1597,'[1]Paste Only'!$D:$AM,5,FALSE),"-")</f>
        <v>-</v>
      </c>
      <c r="G1597" s="15">
        <f>IFERROR(VLOOKUP($B1597,'[1]Paste Only'!$D:$AM,6,FALSE),"-")</f>
        <v>0</v>
      </c>
      <c r="H1597" s="15">
        <f>IFERROR(VLOOKUP($B1597,'[1]Paste Only'!$D:$AM,7,FALSE),"-")</f>
        <v>0</v>
      </c>
      <c r="I1597" s="15">
        <f>IFERROR(VLOOKUP($B1597,'[1]Paste Only'!$D:$AM,8,FALSE),"-")</f>
        <v>0</v>
      </c>
      <c r="J1597" s="34"/>
      <c r="K1597" s="34"/>
      <c r="L1597" s="14">
        <f>IFERROR(VLOOKUP($B1597,'[1]Paste Only'!$D:$AM,12,FALSE),"-")</f>
        <v>1.24</v>
      </c>
      <c r="M1597" s="14" t="str">
        <f>IFERROR(VLOOKUP($B1597,'[1]Paste Only'!$D:$AM,15,FALSE),"-")</f>
        <v>-</v>
      </c>
      <c r="N1597" s="30"/>
      <c r="O1597" s="18"/>
      <c r="P1597" s="19">
        <f t="shared" si="744"/>
        <v>0</v>
      </c>
      <c r="Q1597" s="20">
        <f t="shared" si="720"/>
        <v>0</v>
      </c>
      <c r="R1597" s="13">
        <f t="shared" si="721"/>
        <v>0</v>
      </c>
      <c r="S1597" s="13" t="str">
        <f>IFERROR(VLOOKUP($B1597,'[1]Market Cap'!$G:$I,3,FALSE),"-")</f>
        <v>Small Cap</v>
      </c>
      <c r="T1597" s="13"/>
      <c r="U1597" s="13"/>
      <c r="V1597" s="21">
        <f t="shared" si="745"/>
        <v>0</v>
      </c>
      <c r="W1597" s="21">
        <f t="shared" si="745"/>
        <v>0</v>
      </c>
      <c r="X1597" s="21">
        <f t="shared" si="745"/>
        <v>0</v>
      </c>
      <c r="Y1597" s="22">
        <f t="shared" si="722"/>
        <v>0</v>
      </c>
      <c r="Z1597" s="13">
        <f t="shared" si="723"/>
        <v>0</v>
      </c>
      <c r="AA1597" s="23">
        <f t="shared" si="724"/>
        <v>0</v>
      </c>
      <c r="AB1597" s="23">
        <f t="shared" si="725"/>
        <v>0</v>
      </c>
      <c r="AC1597" s="23">
        <f t="shared" si="726"/>
        <v>0</v>
      </c>
      <c r="AD1597" s="24">
        <f t="shared" si="727"/>
        <v>0</v>
      </c>
      <c r="AE1597" s="25">
        <f>IFERROR(VLOOKUP($B1597,'[1]Market Cap'!$G:$I,2,FALSE),"-")</f>
        <v>742.03125</v>
      </c>
      <c r="AF1597" s="20">
        <f t="shared" si="728"/>
        <v>0</v>
      </c>
      <c r="AG1597" s="17">
        <f t="shared" si="729"/>
        <v>0</v>
      </c>
      <c r="AH1597" s="17">
        <f t="shared" si="730"/>
        <v>0</v>
      </c>
      <c r="AI1597" s="17" t="str">
        <f t="shared" si="731"/>
        <v>-</v>
      </c>
      <c r="AJ1597" s="26" t="str">
        <f>IFERROR(VLOOKUP($B1597,'[1]Paste Only'!$D:$AM,26,FALSE),"-")</f>
        <v>-</v>
      </c>
      <c r="AK1597" s="26" t="str">
        <f>IFERROR(VLOOKUP($B1597,'[1]Paste Only'!$D:$AM,23,FALSE),"-")</f>
        <v>-</v>
      </c>
      <c r="AL1597" s="26" t="str">
        <f>IFERROR(VLOOKUP($B1597,'[1]Paste Only'!$D:$AM,22,FALSE),"-")</f>
        <v>-</v>
      </c>
      <c r="AM1597" s="21" t="str">
        <f t="shared" si="746"/>
        <v>-</v>
      </c>
      <c r="AN1597" s="21" t="str">
        <f t="shared" si="746"/>
        <v>-</v>
      </c>
      <c r="AO1597" s="21" t="str">
        <f t="shared" si="746"/>
        <v>-</v>
      </c>
      <c r="AP1597" s="27">
        <f t="shared" si="732"/>
        <v>0</v>
      </c>
      <c r="AQ1597" s="27" t="str">
        <f t="shared" si="733"/>
        <v>-</v>
      </c>
      <c r="AR1597" s="27" t="str">
        <f t="shared" si="734"/>
        <v>-</v>
      </c>
      <c r="AS1597" s="27">
        <f t="shared" si="735"/>
        <v>0</v>
      </c>
      <c r="AT1597" s="27">
        <f t="shared" si="736"/>
        <v>0</v>
      </c>
      <c r="AU1597" s="27">
        <f t="shared" si="737"/>
        <v>0</v>
      </c>
      <c r="AV1597" s="21" t="str">
        <f t="shared" si="738"/>
        <v>0</v>
      </c>
      <c r="AW1597" s="27">
        <f t="shared" si="739"/>
        <v>0</v>
      </c>
      <c r="AX1597" s="27" t="str">
        <f t="shared" si="740"/>
        <v>-</v>
      </c>
      <c r="AY1597" s="27" t="str">
        <f t="shared" si="741"/>
        <v>-</v>
      </c>
      <c r="AZ1597" s="21" t="str">
        <f t="shared" si="742"/>
        <v>-</v>
      </c>
      <c r="BA1597" s="21" t="str">
        <f t="shared" si="743"/>
        <v>-</v>
      </c>
      <c r="BB1597" s="28"/>
      <c r="BC1597" s="28"/>
      <c r="BD1597" s="28"/>
      <c r="BE1597" s="28"/>
      <c r="BF1597" s="28"/>
      <c r="BG1597" s="29"/>
      <c r="BH1597" s="29"/>
      <c r="BI1597" s="29"/>
      <c r="BJ1597" s="29"/>
      <c r="BK1597" s="29"/>
    </row>
    <row r="1598" spans="1:64" x14ac:dyDescent="0.25">
      <c r="A1598" s="13" t="s">
        <v>4841</v>
      </c>
      <c r="B1598" s="33" t="s">
        <v>4842</v>
      </c>
      <c r="C1598" s="13" t="s">
        <v>4843</v>
      </c>
      <c r="D1598" s="13" t="str">
        <f>IFERROR(VLOOKUP($B1598,[1]GICS!$C:$D,2,FALSE),"-")</f>
        <v>Health Care</v>
      </c>
      <c r="E1598" s="14">
        <f>IFERROR(IF(VLOOKUP($B1598,'[1]Paste Only'!$D:$AM,4,FALSE)="-",VLOOKUP($B1598,'[1]Market Cap'!$A:$J,10,FALSE),VLOOKUP($B1598,'[1]Paste Only'!$D:$AM,4,FALSE)),"-")</f>
        <v>804</v>
      </c>
      <c r="F1598" s="14" t="str">
        <f>IFERROR(VLOOKUP($B1598,'[1]Paste Only'!$D:$AM,5,FALSE),"-")</f>
        <v>-</v>
      </c>
      <c r="G1598" s="15">
        <f>IFERROR(VLOOKUP($B1598,'[1]Paste Only'!$D:$AM,6,FALSE),"-")</f>
        <v>0</v>
      </c>
      <c r="H1598" s="15">
        <f>IFERROR(VLOOKUP($B1598,'[1]Paste Only'!$D:$AM,7,FALSE),"-")</f>
        <v>0</v>
      </c>
      <c r="I1598" s="15">
        <f>IFERROR(VLOOKUP($B1598,'[1]Paste Only'!$D:$AM,8,FALSE),"-")</f>
        <v>0</v>
      </c>
      <c r="J1598" s="34"/>
      <c r="K1598" s="34"/>
      <c r="L1598" s="14">
        <f>IFERROR(VLOOKUP($B1598,'[1]Paste Only'!$D:$AM,12,FALSE),"-")</f>
        <v>30.14</v>
      </c>
      <c r="M1598" s="14" t="str">
        <f>IFERROR(VLOOKUP($B1598,'[1]Paste Only'!$D:$AM,15,FALSE),"-")</f>
        <v>-</v>
      </c>
      <c r="N1598" s="30"/>
      <c r="O1598" s="18"/>
      <c r="P1598" s="19">
        <f t="shared" si="744"/>
        <v>0</v>
      </c>
      <c r="Q1598" s="20">
        <f t="shared" si="720"/>
        <v>0</v>
      </c>
      <c r="R1598" s="13">
        <f t="shared" si="721"/>
        <v>0</v>
      </c>
      <c r="S1598" s="13" t="str">
        <f>IFERROR(VLOOKUP($B1598,'[1]Market Cap'!$G:$I,3,FALSE),"-")</f>
        <v>Small Cap</v>
      </c>
      <c r="T1598" s="13"/>
      <c r="U1598" s="13"/>
      <c r="V1598" s="21">
        <f t="shared" si="745"/>
        <v>0</v>
      </c>
      <c r="W1598" s="21">
        <f t="shared" si="745"/>
        <v>0</v>
      </c>
      <c r="X1598" s="21">
        <f t="shared" si="745"/>
        <v>0</v>
      </c>
      <c r="Y1598" s="22">
        <f t="shared" si="722"/>
        <v>0</v>
      </c>
      <c r="Z1598" s="13">
        <f t="shared" si="723"/>
        <v>0</v>
      </c>
      <c r="AA1598" s="23">
        <f t="shared" si="724"/>
        <v>0</v>
      </c>
      <c r="AB1598" s="23">
        <f t="shared" si="725"/>
        <v>0</v>
      </c>
      <c r="AC1598" s="23">
        <f t="shared" si="726"/>
        <v>0</v>
      </c>
      <c r="AD1598" s="24">
        <f t="shared" si="727"/>
        <v>0</v>
      </c>
      <c r="AE1598" s="25">
        <f>IFERROR(VLOOKUP($B1598,'[1]Market Cap'!$G:$I,2,FALSE),"-")</f>
        <v>458.85582479999999</v>
      </c>
      <c r="AF1598" s="20">
        <f t="shared" si="728"/>
        <v>0</v>
      </c>
      <c r="AG1598" s="17">
        <f t="shared" si="729"/>
        <v>0</v>
      </c>
      <c r="AH1598" s="17">
        <f t="shared" si="730"/>
        <v>0</v>
      </c>
      <c r="AI1598" s="17" t="str">
        <f t="shared" si="731"/>
        <v>-</v>
      </c>
      <c r="AJ1598" s="26" t="str">
        <f>IFERROR(VLOOKUP($B1598,'[1]Paste Only'!$D:$AM,26,FALSE),"-")</f>
        <v>-</v>
      </c>
      <c r="AK1598" s="26" t="str">
        <f>IFERROR(VLOOKUP($B1598,'[1]Paste Only'!$D:$AM,23,FALSE),"-")</f>
        <v>-</v>
      </c>
      <c r="AL1598" s="26" t="str">
        <f>IFERROR(VLOOKUP($B1598,'[1]Paste Only'!$D:$AM,22,FALSE),"-")</f>
        <v>-</v>
      </c>
      <c r="AM1598" s="21" t="str">
        <f t="shared" si="746"/>
        <v>-</v>
      </c>
      <c r="AN1598" s="21" t="str">
        <f t="shared" si="746"/>
        <v>-</v>
      </c>
      <c r="AO1598" s="21" t="str">
        <f t="shared" si="746"/>
        <v>-</v>
      </c>
      <c r="AP1598" s="27">
        <f t="shared" si="732"/>
        <v>0</v>
      </c>
      <c r="AQ1598" s="27" t="str">
        <f t="shared" si="733"/>
        <v>-</v>
      </c>
      <c r="AR1598" s="27" t="str">
        <f t="shared" si="734"/>
        <v>-</v>
      </c>
      <c r="AS1598" s="27">
        <f t="shared" si="735"/>
        <v>0</v>
      </c>
      <c r="AT1598" s="27">
        <f t="shared" si="736"/>
        <v>0</v>
      </c>
      <c r="AU1598" s="27">
        <f t="shared" si="737"/>
        <v>0</v>
      </c>
      <c r="AV1598" s="21" t="str">
        <f t="shared" si="738"/>
        <v>0</v>
      </c>
      <c r="AW1598" s="27">
        <f t="shared" si="739"/>
        <v>0</v>
      </c>
      <c r="AX1598" s="27" t="str">
        <f t="shared" si="740"/>
        <v>-</v>
      </c>
      <c r="AY1598" s="27" t="str">
        <f t="shared" si="741"/>
        <v>-</v>
      </c>
      <c r="AZ1598" s="21" t="str">
        <f t="shared" si="742"/>
        <v>-</v>
      </c>
      <c r="BA1598" s="21" t="str">
        <f t="shared" si="743"/>
        <v>-</v>
      </c>
      <c r="BB1598" s="28"/>
      <c r="BC1598" s="28"/>
      <c r="BD1598" s="28"/>
      <c r="BE1598" s="28"/>
      <c r="BF1598" s="28"/>
      <c r="BG1598" s="29"/>
      <c r="BH1598" s="29"/>
      <c r="BI1598" s="29"/>
      <c r="BJ1598" s="29"/>
      <c r="BK1598" s="29"/>
    </row>
    <row r="1599" spans="1:64" x14ac:dyDescent="0.25">
      <c r="A1599" s="13" t="s">
        <v>4844</v>
      </c>
      <c r="B1599" s="33" t="s">
        <v>4845</v>
      </c>
      <c r="C1599" s="13" t="s">
        <v>4846</v>
      </c>
      <c r="D1599" s="13" t="str">
        <f>IFERROR(VLOOKUP($B1599,[1]GICS!$C:$D,2,FALSE),"-")</f>
        <v>Communication Services</v>
      </c>
      <c r="E1599" s="14">
        <f>IFERROR(IF(VLOOKUP($B1599,'[1]Paste Only'!$D:$AM,4,FALSE)="-",VLOOKUP($B1599,'[1]Market Cap'!$A:$J,10,FALSE),VLOOKUP($B1599,'[1]Paste Only'!$D:$AM,4,FALSE)),"-")</f>
        <v>26.64</v>
      </c>
      <c r="F1599" s="14" t="str">
        <f>IFERROR(VLOOKUP($B1599,'[1]Paste Only'!$D:$AM,5,FALSE),"-")</f>
        <v>-</v>
      </c>
      <c r="G1599" s="15">
        <f>IFERROR(VLOOKUP($B1599,'[1]Paste Only'!$D:$AM,6,FALSE),"-")</f>
        <v>0</v>
      </c>
      <c r="H1599" s="15">
        <f>IFERROR(VLOOKUP($B1599,'[1]Paste Only'!$D:$AM,7,FALSE),"-")</f>
        <v>0</v>
      </c>
      <c r="I1599" s="15">
        <f>IFERROR(VLOOKUP($B1599,'[1]Paste Only'!$D:$AM,8,FALSE),"-")</f>
        <v>0</v>
      </c>
      <c r="J1599" s="34"/>
      <c r="K1599" s="34"/>
      <c r="L1599" s="14">
        <f>IFERROR(VLOOKUP($B1599,'[1]Paste Only'!$D:$AM,12,FALSE),"-")</f>
        <v>0.08</v>
      </c>
      <c r="M1599" s="14" t="str">
        <f>IFERROR(VLOOKUP($B1599,'[1]Paste Only'!$D:$AM,15,FALSE),"-")</f>
        <v>-</v>
      </c>
      <c r="N1599" s="30"/>
      <c r="O1599" s="18"/>
      <c r="P1599" s="19">
        <f t="shared" si="744"/>
        <v>0</v>
      </c>
      <c r="Q1599" s="20">
        <f t="shared" si="720"/>
        <v>0</v>
      </c>
      <c r="R1599" s="13">
        <f t="shared" si="721"/>
        <v>0</v>
      </c>
      <c r="S1599" s="13" t="str">
        <f>IFERROR(VLOOKUP($B1599,'[1]Market Cap'!$G:$I,3,FALSE),"-")</f>
        <v>Small Cap</v>
      </c>
      <c r="T1599" s="13"/>
      <c r="U1599" s="13"/>
      <c r="V1599" s="21">
        <f t="shared" si="745"/>
        <v>0</v>
      </c>
      <c r="W1599" s="21">
        <f t="shared" si="745"/>
        <v>0</v>
      </c>
      <c r="X1599" s="21">
        <f t="shared" si="745"/>
        <v>0</v>
      </c>
      <c r="Y1599" s="22">
        <f t="shared" si="722"/>
        <v>0</v>
      </c>
      <c r="Z1599" s="13">
        <f t="shared" si="723"/>
        <v>0</v>
      </c>
      <c r="AA1599" s="23">
        <f t="shared" si="724"/>
        <v>0</v>
      </c>
      <c r="AB1599" s="23">
        <f t="shared" si="725"/>
        <v>0</v>
      </c>
      <c r="AC1599" s="23">
        <f t="shared" si="726"/>
        <v>0</v>
      </c>
      <c r="AD1599" s="24">
        <f t="shared" si="727"/>
        <v>0</v>
      </c>
      <c r="AE1599" s="25">
        <f>IFERROR(VLOOKUP($B1599,'[1]Market Cap'!$G:$I,2,FALSE),"-")</f>
        <v>620.10766893599998</v>
      </c>
      <c r="AF1599" s="20">
        <f t="shared" si="728"/>
        <v>0</v>
      </c>
      <c r="AG1599" s="17">
        <f t="shared" si="729"/>
        <v>0</v>
      </c>
      <c r="AH1599" s="17">
        <f t="shared" si="730"/>
        <v>0</v>
      </c>
      <c r="AI1599" s="17" t="str">
        <f t="shared" si="731"/>
        <v>-</v>
      </c>
      <c r="AJ1599" s="26" t="str">
        <f>IFERROR(VLOOKUP($B1599,'[1]Paste Only'!$D:$AM,26,FALSE),"-")</f>
        <v>-</v>
      </c>
      <c r="AK1599" s="26" t="str">
        <f>IFERROR(VLOOKUP($B1599,'[1]Paste Only'!$D:$AM,23,FALSE),"-")</f>
        <v>-</v>
      </c>
      <c r="AL1599" s="26" t="str">
        <f>IFERROR(VLOOKUP($B1599,'[1]Paste Only'!$D:$AM,22,FALSE),"-")</f>
        <v>-</v>
      </c>
      <c r="AM1599" s="21" t="str">
        <f t="shared" si="746"/>
        <v>-</v>
      </c>
      <c r="AN1599" s="21" t="str">
        <f t="shared" si="746"/>
        <v>-</v>
      </c>
      <c r="AO1599" s="21" t="str">
        <f t="shared" si="746"/>
        <v>-</v>
      </c>
      <c r="AP1599" s="27">
        <f t="shared" si="732"/>
        <v>0</v>
      </c>
      <c r="AQ1599" s="27" t="str">
        <f t="shared" si="733"/>
        <v>-</v>
      </c>
      <c r="AR1599" s="27" t="str">
        <f t="shared" si="734"/>
        <v>-</v>
      </c>
      <c r="AS1599" s="27">
        <f t="shared" si="735"/>
        <v>0</v>
      </c>
      <c r="AT1599" s="27">
        <f t="shared" si="736"/>
        <v>0</v>
      </c>
      <c r="AU1599" s="27">
        <f t="shared" si="737"/>
        <v>0</v>
      </c>
      <c r="AV1599" s="21" t="str">
        <f t="shared" si="738"/>
        <v>0</v>
      </c>
      <c r="AW1599" s="27">
        <f t="shared" si="739"/>
        <v>0</v>
      </c>
      <c r="AX1599" s="27" t="str">
        <f t="shared" si="740"/>
        <v>-</v>
      </c>
      <c r="AY1599" s="27" t="str">
        <f t="shared" si="741"/>
        <v>-</v>
      </c>
      <c r="AZ1599" s="21" t="str">
        <f t="shared" si="742"/>
        <v>-</v>
      </c>
      <c r="BA1599" s="21" t="str">
        <f t="shared" si="743"/>
        <v>-</v>
      </c>
      <c r="BB1599" s="28"/>
      <c r="BC1599" s="28"/>
      <c r="BD1599" s="28"/>
      <c r="BE1599" s="28"/>
      <c r="BF1599" s="28"/>
      <c r="BG1599" s="29"/>
      <c r="BH1599" s="29"/>
      <c r="BI1599" s="29"/>
      <c r="BJ1599" s="29"/>
      <c r="BK1599" s="29"/>
    </row>
    <row r="1600" spans="1:64" x14ac:dyDescent="0.25">
      <c r="A1600" s="13" t="s">
        <v>4847</v>
      </c>
      <c r="B1600" s="33" t="s">
        <v>4848</v>
      </c>
      <c r="C1600" s="13" t="s">
        <v>4849</v>
      </c>
      <c r="D1600" s="13" t="str">
        <f>IFERROR(VLOOKUP($B1600,[1]GICS!$C:$D,2,FALSE),"-")</f>
        <v>Materials</v>
      </c>
      <c r="E1600" s="14">
        <f>IFERROR(IF(VLOOKUP($B1600,'[1]Paste Only'!$D:$AM,4,FALSE)="-",VLOOKUP($B1600,'[1]Market Cap'!$A:$J,10,FALSE),VLOOKUP($B1600,'[1]Paste Only'!$D:$AM,4,FALSE)),"-")</f>
        <v>566.5</v>
      </c>
      <c r="F1600" s="14" t="str">
        <f>IFERROR(VLOOKUP($B1600,'[1]Paste Only'!$D:$AM,5,FALSE),"-")</f>
        <v>-</v>
      </c>
      <c r="G1600" s="15">
        <f>IFERROR(VLOOKUP($B1600,'[1]Paste Only'!$D:$AM,6,FALSE),"-")</f>
        <v>0</v>
      </c>
      <c r="H1600" s="15">
        <f>IFERROR(VLOOKUP($B1600,'[1]Paste Only'!$D:$AM,7,FALSE),"-")</f>
        <v>0</v>
      </c>
      <c r="I1600" s="15">
        <f>IFERROR(VLOOKUP($B1600,'[1]Paste Only'!$D:$AM,8,FALSE),"-")</f>
        <v>0</v>
      </c>
      <c r="J1600" s="34"/>
      <c r="K1600" s="34"/>
      <c r="L1600" s="14">
        <f>IFERROR(VLOOKUP($B1600,'[1]Paste Only'!$D:$AM,12,FALSE),"-")</f>
        <v>21.29</v>
      </c>
      <c r="M1600" s="14" t="str">
        <f>IFERROR(VLOOKUP($B1600,'[1]Paste Only'!$D:$AM,15,FALSE),"-")</f>
        <v>-</v>
      </c>
      <c r="N1600" s="30"/>
      <c r="O1600" s="18"/>
      <c r="P1600" s="19">
        <f t="shared" si="744"/>
        <v>0</v>
      </c>
      <c r="Q1600" s="20">
        <f t="shared" si="720"/>
        <v>0</v>
      </c>
      <c r="R1600" s="13">
        <f t="shared" si="721"/>
        <v>0</v>
      </c>
      <c r="S1600" s="13" t="str">
        <f>IFERROR(VLOOKUP($B1600,'[1]Market Cap'!$G:$I,3,FALSE),"-")</f>
        <v>Small Cap</v>
      </c>
      <c r="T1600" s="13"/>
      <c r="U1600" s="13"/>
      <c r="V1600" s="21">
        <f t="shared" si="745"/>
        <v>0</v>
      </c>
      <c r="W1600" s="21">
        <f t="shared" si="745"/>
        <v>0</v>
      </c>
      <c r="X1600" s="21">
        <f t="shared" si="745"/>
        <v>0</v>
      </c>
      <c r="Y1600" s="22">
        <f t="shared" si="722"/>
        <v>0</v>
      </c>
      <c r="Z1600" s="13">
        <f t="shared" si="723"/>
        <v>0</v>
      </c>
      <c r="AA1600" s="23">
        <f t="shared" si="724"/>
        <v>0</v>
      </c>
      <c r="AB1600" s="23">
        <f t="shared" si="725"/>
        <v>0</v>
      </c>
      <c r="AC1600" s="23">
        <f t="shared" si="726"/>
        <v>0</v>
      </c>
      <c r="AD1600" s="24">
        <f t="shared" si="727"/>
        <v>0</v>
      </c>
      <c r="AE1600" s="25">
        <f>IFERROR(VLOOKUP($B1600,'[1]Market Cap'!$G:$I,2,FALSE),"-")</f>
        <v>519.98904704999995</v>
      </c>
      <c r="AF1600" s="20">
        <f t="shared" si="728"/>
        <v>0</v>
      </c>
      <c r="AG1600" s="17">
        <f t="shared" si="729"/>
        <v>0</v>
      </c>
      <c r="AH1600" s="17">
        <f t="shared" si="730"/>
        <v>0</v>
      </c>
      <c r="AI1600" s="17" t="str">
        <f t="shared" si="731"/>
        <v>-</v>
      </c>
      <c r="AJ1600" s="26" t="str">
        <f>IFERROR(VLOOKUP($B1600,'[1]Paste Only'!$D:$AM,26,FALSE),"-")</f>
        <v>-</v>
      </c>
      <c r="AK1600" s="26" t="str">
        <f>IFERROR(VLOOKUP($B1600,'[1]Paste Only'!$D:$AM,23,FALSE),"-")</f>
        <v>-</v>
      </c>
      <c r="AL1600" s="26" t="str">
        <f>IFERROR(VLOOKUP($B1600,'[1]Paste Only'!$D:$AM,22,FALSE),"-")</f>
        <v>-</v>
      </c>
      <c r="AM1600" s="21" t="str">
        <f t="shared" si="746"/>
        <v>-</v>
      </c>
      <c r="AN1600" s="21" t="str">
        <f t="shared" si="746"/>
        <v>-</v>
      </c>
      <c r="AO1600" s="21" t="str">
        <f t="shared" si="746"/>
        <v>-</v>
      </c>
      <c r="AP1600" s="27">
        <f t="shared" si="732"/>
        <v>0</v>
      </c>
      <c r="AQ1600" s="27" t="str">
        <f t="shared" si="733"/>
        <v>-</v>
      </c>
      <c r="AR1600" s="27" t="str">
        <f t="shared" si="734"/>
        <v>-</v>
      </c>
      <c r="AS1600" s="27">
        <f t="shared" si="735"/>
        <v>0</v>
      </c>
      <c r="AT1600" s="27">
        <f t="shared" si="736"/>
        <v>0</v>
      </c>
      <c r="AU1600" s="27">
        <f t="shared" si="737"/>
        <v>0</v>
      </c>
      <c r="AV1600" s="21" t="str">
        <f t="shared" si="738"/>
        <v>0</v>
      </c>
      <c r="AW1600" s="27">
        <f t="shared" si="739"/>
        <v>0</v>
      </c>
      <c r="AX1600" s="27" t="str">
        <f t="shared" si="740"/>
        <v>-</v>
      </c>
      <c r="AY1600" s="27" t="str">
        <f t="shared" si="741"/>
        <v>-</v>
      </c>
      <c r="AZ1600" s="21" t="str">
        <f t="shared" si="742"/>
        <v>-</v>
      </c>
      <c r="BA1600" s="21" t="str">
        <f t="shared" si="743"/>
        <v>-</v>
      </c>
      <c r="BB1600" s="28"/>
      <c r="BC1600" s="28"/>
      <c r="BD1600" s="28"/>
      <c r="BE1600" s="28"/>
      <c r="BF1600" s="28"/>
      <c r="BG1600" s="29"/>
      <c r="BH1600" s="29"/>
      <c r="BI1600" s="29"/>
      <c r="BJ1600" s="29"/>
      <c r="BK1600" s="29"/>
    </row>
    <row r="1601" spans="1:63" x14ac:dyDescent="0.25">
      <c r="A1601" s="13" t="s">
        <v>4850</v>
      </c>
      <c r="B1601" s="33" t="s">
        <v>4851</v>
      </c>
      <c r="C1601" s="13" t="s">
        <v>4852</v>
      </c>
      <c r="D1601" s="13" t="str">
        <f>IFERROR(VLOOKUP($B1601,[1]GICS!$C:$D,2,FALSE),"-")</f>
        <v>Information Technology</v>
      </c>
      <c r="E1601" s="14">
        <f>IFERROR(IF(VLOOKUP($B1601,'[1]Paste Only'!$D:$AM,4,FALSE)="-",VLOOKUP($B1601,'[1]Market Cap'!$A:$J,10,FALSE),VLOOKUP($B1601,'[1]Paste Only'!$D:$AM,4,FALSE)),"-")</f>
        <v>335.4</v>
      </c>
      <c r="F1601" s="14" t="str">
        <f>IFERROR(VLOOKUP($B1601,'[1]Paste Only'!$D:$AM,5,FALSE),"-")</f>
        <v>-</v>
      </c>
      <c r="G1601" s="15">
        <f>IFERROR(VLOOKUP($B1601,'[1]Paste Only'!$D:$AM,6,FALSE),"-")</f>
        <v>0</v>
      </c>
      <c r="H1601" s="15">
        <f>IFERROR(VLOOKUP($B1601,'[1]Paste Only'!$D:$AM,7,FALSE),"-")</f>
        <v>0</v>
      </c>
      <c r="I1601" s="15">
        <f>IFERROR(VLOOKUP($B1601,'[1]Paste Only'!$D:$AM,8,FALSE),"-")</f>
        <v>0</v>
      </c>
      <c r="J1601" s="34"/>
      <c r="K1601" s="34"/>
      <c r="L1601" s="14">
        <f>IFERROR(VLOOKUP($B1601,'[1]Paste Only'!$D:$AM,12,FALSE),"-")</f>
        <v>1.0580000000000001</v>
      </c>
      <c r="M1601" s="14" t="str">
        <f>IFERROR(VLOOKUP($B1601,'[1]Paste Only'!$D:$AM,15,FALSE),"-")</f>
        <v>-</v>
      </c>
      <c r="N1601" s="30"/>
      <c r="O1601" s="18"/>
      <c r="P1601" s="19">
        <f t="shared" si="744"/>
        <v>0</v>
      </c>
      <c r="Q1601" s="20">
        <f t="shared" si="720"/>
        <v>0</v>
      </c>
      <c r="R1601" s="13">
        <f t="shared" si="721"/>
        <v>0</v>
      </c>
      <c r="S1601" s="13" t="str">
        <f>IFERROR(VLOOKUP($B1601,'[1]Market Cap'!$G:$I,3,FALSE),"-")</f>
        <v>Small Cap</v>
      </c>
      <c r="T1601" s="13"/>
      <c r="U1601" s="13"/>
      <c r="V1601" s="21">
        <f t="shared" si="745"/>
        <v>0</v>
      </c>
      <c r="W1601" s="21">
        <f t="shared" si="745"/>
        <v>0</v>
      </c>
      <c r="X1601" s="21">
        <f t="shared" si="745"/>
        <v>0</v>
      </c>
      <c r="Y1601" s="22">
        <f t="shared" si="722"/>
        <v>0</v>
      </c>
      <c r="Z1601" s="13">
        <f t="shared" si="723"/>
        <v>0</v>
      </c>
      <c r="AA1601" s="23">
        <f t="shared" si="724"/>
        <v>0</v>
      </c>
      <c r="AB1601" s="23">
        <f t="shared" si="725"/>
        <v>0</v>
      </c>
      <c r="AC1601" s="23">
        <f t="shared" si="726"/>
        <v>0</v>
      </c>
      <c r="AD1601" s="24">
        <f t="shared" si="727"/>
        <v>0</v>
      </c>
      <c r="AE1601" s="25">
        <f>IFERROR(VLOOKUP($B1601,'[1]Market Cap'!$G:$I,2,FALSE),"-")</f>
        <v>2668.8582959999999</v>
      </c>
      <c r="AF1601" s="20">
        <f t="shared" si="728"/>
        <v>0</v>
      </c>
      <c r="AG1601" s="17">
        <f t="shared" si="729"/>
        <v>0</v>
      </c>
      <c r="AH1601" s="17">
        <f t="shared" si="730"/>
        <v>0</v>
      </c>
      <c r="AI1601" s="17" t="str">
        <f t="shared" si="731"/>
        <v>-</v>
      </c>
      <c r="AJ1601" s="26" t="str">
        <f>IFERROR(VLOOKUP($B1601,'[1]Paste Only'!$D:$AM,26,FALSE),"-")</f>
        <v>-</v>
      </c>
      <c r="AK1601" s="26" t="str">
        <f>IFERROR(VLOOKUP($B1601,'[1]Paste Only'!$D:$AM,23,FALSE),"-")</f>
        <v>-</v>
      </c>
      <c r="AL1601" s="26" t="str">
        <f>IFERROR(VLOOKUP($B1601,'[1]Paste Only'!$D:$AM,22,FALSE),"-")</f>
        <v>-</v>
      </c>
      <c r="AM1601" s="21" t="str">
        <f t="shared" si="746"/>
        <v>-</v>
      </c>
      <c r="AN1601" s="21" t="str">
        <f t="shared" si="746"/>
        <v>-</v>
      </c>
      <c r="AO1601" s="21" t="str">
        <f t="shared" si="746"/>
        <v>-</v>
      </c>
      <c r="AP1601" s="27">
        <f t="shared" si="732"/>
        <v>0</v>
      </c>
      <c r="AQ1601" s="27" t="str">
        <f t="shared" si="733"/>
        <v>-</v>
      </c>
      <c r="AR1601" s="27" t="str">
        <f t="shared" si="734"/>
        <v>-</v>
      </c>
      <c r="AS1601" s="27">
        <f t="shared" si="735"/>
        <v>0</v>
      </c>
      <c r="AT1601" s="27">
        <f t="shared" si="736"/>
        <v>0</v>
      </c>
      <c r="AU1601" s="27">
        <f t="shared" si="737"/>
        <v>0</v>
      </c>
      <c r="AV1601" s="21" t="str">
        <f t="shared" si="738"/>
        <v>0</v>
      </c>
      <c r="AW1601" s="27">
        <f t="shared" si="739"/>
        <v>0</v>
      </c>
      <c r="AX1601" s="27" t="str">
        <f t="shared" si="740"/>
        <v>-</v>
      </c>
      <c r="AY1601" s="27" t="str">
        <f t="shared" si="741"/>
        <v>-</v>
      </c>
      <c r="AZ1601" s="21" t="str">
        <f t="shared" si="742"/>
        <v>-</v>
      </c>
      <c r="BA1601" s="21" t="str">
        <f t="shared" si="743"/>
        <v>-</v>
      </c>
      <c r="BB1601" s="28"/>
      <c r="BC1601" s="28"/>
      <c r="BD1601" s="28"/>
      <c r="BE1601" s="28"/>
      <c r="BF1601" s="28"/>
      <c r="BG1601" s="29"/>
      <c r="BH1601" s="29"/>
      <c r="BI1601" s="29"/>
      <c r="BJ1601" s="29"/>
      <c r="BK1601" s="29"/>
    </row>
    <row r="1602" spans="1:63" x14ac:dyDescent="0.25">
      <c r="A1602" s="13" t="s">
        <v>4853</v>
      </c>
      <c r="B1602" s="33" t="s">
        <v>4854</v>
      </c>
      <c r="C1602" s="13" t="s">
        <v>4855</v>
      </c>
      <c r="D1602" s="13" t="str">
        <f>IFERROR(VLOOKUP($B1602,[1]GICS!$C:$D,2,FALSE),"-")</f>
        <v>Information Technology</v>
      </c>
      <c r="E1602" s="14" t="str">
        <f>IFERROR(IF(VLOOKUP($B1602,'[1]Paste Only'!$D:$AM,4,FALSE)="-",VLOOKUP($B1602,'[1]Market Cap'!$A:$J,10,FALSE),VLOOKUP($B1602,'[1]Paste Only'!$D:$AM,4,FALSE)),"-")</f>
        <v>-</v>
      </c>
      <c r="F1602" s="14" t="str">
        <f>IFERROR(VLOOKUP($B1602,'[1]Paste Only'!$D:$AM,5,FALSE),"-")</f>
        <v>-</v>
      </c>
      <c r="G1602" s="15">
        <f>IFERROR(VLOOKUP($B1602,'[1]Paste Only'!$D:$AM,6,FALSE),"-")</f>
        <v>0</v>
      </c>
      <c r="H1602" s="15">
        <f>IFERROR(VLOOKUP($B1602,'[1]Paste Only'!$D:$AM,7,FALSE),"-")</f>
        <v>0</v>
      </c>
      <c r="I1602" s="15">
        <f>IFERROR(VLOOKUP($B1602,'[1]Paste Only'!$D:$AM,8,FALSE),"-")</f>
        <v>0</v>
      </c>
      <c r="J1602" s="34"/>
      <c r="K1602" s="34"/>
      <c r="L1602" s="14" t="str">
        <f>IFERROR(VLOOKUP($B1602,'[1]Paste Only'!$D:$AM,12,FALSE),"-")</f>
        <v>-</v>
      </c>
      <c r="M1602" s="14" t="str">
        <f>IFERROR(VLOOKUP($B1602,'[1]Paste Only'!$D:$AM,15,FALSE),"-")</f>
        <v>-</v>
      </c>
      <c r="N1602" s="30"/>
      <c r="O1602" s="18"/>
      <c r="P1602" s="19">
        <f t="shared" si="744"/>
        <v>0</v>
      </c>
      <c r="Q1602" s="20">
        <f t="shared" si="720"/>
        <v>0</v>
      </c>
      <c r="R1602" s="13">
        <f t="shared" si="721"/>
        <v>0</v>
      </c>
      <c r="S1602" s="13" t="str">
        <f>IFERROR(VLOOKUP($B1602,'[1]Market Cap'!$G:$I,3,FALSE),"-")</f>
        <v>-</v>
      </c>
      <c r="T1602" s="13"/>
      <c r="U1602" s="13"/>
      <c r="V1602" s="21">
        <f t="shared" si="745"/>
        <v>0</v>
      </c>
      <c r="W1602" s="21">
        <f t="shared" si="745"/>
        <v>0</v>
      </c>
      <c r="X1602" s="21">
        <f t="shared" si="745"/>
        <v>0</v>
      </c>
      <c r="Y1602" s="22">
        <f t="shared" si="722"/>
        <v>0</v>
      </c>
      <c r="Z1602" s="13">
        <f t="shared" si="723"/>
        <v>0</v>
      </c>
      <c r="AA1602" s="23">
        <f t="shared" si="724"/>
        <v>0</v>
      </c>
      <c r="AB1602" s="23">
        <f t="shared" si="725"/>
        <v>0</v>
      </c>
      <c r="AC1602" s="23">
        <f t="shared" si="726"/>
        <v>0</v>
      </c>
      <c r="AD1602" s="24">
        <f t="shared" si="727"/>
        <v>0</v>
      </c>
      <c r="AE1602" s="25" t="str">
        <f>IFERROR(VLOOKUP($B1602,'[1]Market Cap'!$G:$I,2,FALSE),"-")</f>
        <v>-</v>
      </c>
      <c r="AF1602" s="20">
        <f t="shared" si="728"/>
        <v>0</v>
      </c>
      <c r="AG1602" s="17">
        <f t="shared" si="729"/>
        <v>0</v>
      </c>
      <c r="AH1602" s="17">
        <f t="shared" si="730"/>
        <v>0</v>
      </c>
      <c r="AI1602" s="17" t="str">
        <f t="shared" si="731"/>
        <v>-</v>
      </c>
      <c r="AJ1602" s="26" t="str">
        <f>IFERROR(VLOOKUP($B1602,'[1]Paste Only'!$D:$AM,26,FALSE),"-")</f>
        <v>-</v>
      </c>
      <c r="AK1602" s="26" t="str">
        <f>IFERROR(VLOOKUP($B1602,'[1]Paste Only'!$D:$AM,23,FALSE),"-")</f>
        <v>-</v>
      </c>
      <c r="AL1602" s="26" t="str">
        <f>IFERROR(VLOOKUP($B1602,'[1]Paste Only'!$D:$AM,22,FALSE),"-")</f>
        <v>-</v>
      </c>
      <c r="AM1602" s="21" t="str">
        <f t="shared" si="746"/>
        <v>-</v>
      </c>
      <c r="AN1602" s="21" t="str">
        <f t="shared" si="746"/>
        <v>-</v>
      </c>
      <c r="AO1602" s="21" t="str">
        <f t="shared" si="746"/>
        <v>-</v>
      </c>
      <c r="AP1602" s="27">
        <f t="shared" si="732"/>
        <v>0</v>
      </c>
      <c r="AQ1602" s="27" t="str">
        <f t="shared" si="733"/>
        <v>-</v>
      </c>
      <c r="AR1602" s="27" t="str">
        <f t="shared" si="734"/>
        <v>-</v>
      </c>
      <c r="AS1602" s="27">
        <f t="shared" si="735"/>
        <v>0</v>
      </c>
      <c r="AT1602" s="27">
        <f t="shared" si="736"/>
        <v>0</v>
      </c>
      <c r="AU1602" s="27">
        <f t="shared" si="737"/>
        <v>0</v>
      </c>
      <c r="AV1602" s="21" t="str">
        <f t="shared" si="738"/>
        <v>0</v>
      </c>
      <c r="AW1602" s="27">
        <f t="shared" si="739"/>
        <v>0</v>
      </c>
      <c r="AX1602" s="27" t="str">
        <f t="shared" si="740"/>
        <v>-</v>
      </c>
      <c r="AY1602" s="27" t="str">
        <f t="shared" si="741"/>
        <v>-</v>
      </c>
      <c r="AZ1602" s="21" t="str">
        <f t="shared" si="742"/>
        <v>-</v>
      </c>
      <c r="BA1602" s="21" t="str">
        <f t="shared" si="743"/>
        <v>-</v>
      </c>
      <c r="BB1602" s="28"/>
      <c r="BC1602" s="28"/>
      <c r="BD1602" s="28"/>
      <c r="BE1602" s="28"/>
      <c r="BF1602" s="28"/>
      <c r="BG1602" s="29"/>
      <c r="BH1602" s="29"/>
      <c r="BI1602" s="29"/>
      <c r="BJ1602" s="29"/>
      <c r="BK1602" s="29"/>
    </row>
    <row r="1603" spans="1:63" x14ac:dyDescent="0.25">
      <c r="A1603" s="13" t="s">
        <v>4856</v>
      </c>
      <c r="B1603" s="33" t="s">
        <v>4857</v>
      </c>
      <c r="C1603" s="13" t="s">
        <v>4858</v>
      </c>
      <c r="D1603" s="13" t="str">
        <f>IFERROR(VLOOKUP($B1603,[1]GICS!$C:$D,2,FALSE),"-")</f>
        <v>Financials</v>
      </c>
      <c r="E1603" s="14">
        <f>IFERROR(IF(VLOOKUP($B1603,'[1]Paste Only'!$D:$AM,4,FALSE)="-",VLOOKUP($B1603,'[1]Market Cap'!$A:$J,10,FALSE),VLOOKUP($B1603,'[1]Paste Only'!$D:$AM,4,FALSE)),"-")</f>
        <v>265.3</v>
      </c>
      <c r="F1603" s="14" t="str">
        <f>IFERROR(VLOOKUP($B1603,'[1]Paste Only'!$D:$AM,5,FALSE),"-")</f>
        <v>-</v>
      </c>
      <c r="G1603" s="15">
        <f>IFERROR(VLOOKUP($B1603,'[1]Paste Only'!$D:$AM,6,FALSE),"-")</f>
        <v>0</v>
      </c>
      <c r="H1603" s="15">
        <f>IFERROR(VLOOKUP($B1603,'[1]Paste Only'!$D:$AM,7,FALSE),"-")</f>
        <v>0</v>
      </c>
      <c r="I1603" s="15">
        <f>IFERROR(VLOOKUP($B1603,'[1]Paste Only'!$D:$AM,8,FALSE),"-")</f>
        <v>0</v>
      </c>
      <c r="J1603" s="34"/>
      <c r="K1603" s="34"/>
      <c r="L1603" s="14">
        <f>IFERROR(VLOOKUP($B1603,'[1]Paste Only'!$D:$AM,12,FALSE),"-")</f>
        <v>11.434697999999999</v>
      </c>
      <c r="M1603" s="14" t="str">
        <f>IFERROR(VLOOKUP($B1603,'[1]Paste Only'!$D:$AM,15,FALSE),"-")</f>
        <v>-</v>
      </c>
      <c r="N1603" s="30"/>
      <c r="O1603" s="18"/>
      <c r="P1603" s="19">
        <f t="shared" si="744"/>
        <v>0</v>
      </c>
      <c r="Q1603" s="20">
        <f t="shared" ref="Q1603:Q1666" si="747">IFERROR(F1603/E1603-1,0)</f>
        <v>0</v>
      </c>
      <c r="R1603" s="13">
        <f t="shared" ref="R1603:R1666" si="748">SUM(G1603:I1603)</f>
        <v>0</v>
      </c>
      <c r="S1603" s="13" t="str">
        <f>IFERROR(VLOOKUP($B1603,'[1]Market Cap'!$G:$I,3,FALSE),"-")</f>
        <v>Small Cap</v>
      </c>
      <c r="T1603" s="13"/>
      <c r="U1603" s="13"/>
      <c r="V1603" s="21">
        <f t="shared" si="745"/>
        <v>0</v>
      </c>
      <c r="W1603" s="21">
        <f t="shared" si="745"/>
        <v>0</v>
      </c>
      <c r="X1603" s="21">
        <f t="shared" si="745"/>
        <v>0</v>
      </c>
      <c r="Y1603" s="22">
        <f t="shared" ref="Y1603:Y1666" si="749">SUM(V1603:X1603)</f>
        <v>0</v>
      </c>
      <c r="Z1603" s="13">
        <f t="shared" ref="Z1603:Z1666" si="750">IF(AND(Y1603&lt;100%,Y1603&gt;0%),1,0)</f>
        <v>0</v>
      </c>
      <c r="AA1603" s="23">
        <f t="shared" ref="AA1603:AA1666" si="751">V1603*$BO$3</f>
        <v>0</v>
      </c>
      <c r="AB1603" s="23">
        <f t="shared" ref="AB1603:AB1666" si="752">W1603*$BO$4</f>
        <v>0</v>
      </c>
      <c r="AC1603" s="23">
        <f t="shared" ref="AC1603:AC1666" si="753">X1603*$BO$5</f>
        <v>0</v>
      </c>
      <c r="AD1603" s="24">
        <f t="shared" ref="AD1603:AD1666" si="754">SUM(AA1603:AC1603)</f>
        <v>0</v>
      </c>
      <c r="AE1603" s="25">
        <f>IFERROR(VLOOKUP($B1603,'[1]Market Cap'!$G:$I,2,FALSE),"-")</f>
        <v>892.61047225000004</v>
      </c>
      <c r="AF1603" s="20">
        <f t="shared" ref="AF1603:AF1666" si="755">IF(AI1603="Y",Q1603,Q1603*AD1603)</f>
        <v>0</v>
      </c>
      <c r="AG1603" s="17">
        <f t="shared" ref="AG1603:AG1666" si="756">IF(Q1603&lt;0,1,0)</f>
        <v>0</v>
      </c>
      <c r="AH1603" s="17">
        <f t="shared" ref="AH1603:AH1666" si="757">IF(AD1603&lt;0,1,0)</f>
        <v>0</v>
      </c>
      <c r="AI1603" s="17" t="str">
        <f t="shared" ref="AI1603:AI1666" si="758">IF(AG1603+AH1603=2,"Y","-")</f>
        <v>-</v>
      </c>
      <c r="AJ1603" s="26" t="str">
        <f>IFERROR(VLOOKUP($B1603,'[1]Paste Only'!$D:$AM,26,FALSE),"-")</f>
        <v>-</v>
      </c>
      <c r="AK1603" s="26" t="str">
        <f>IFERROR(VLOOKUP($B1603,'[1]Paste Only'!$D:$AM,23,FALSE),"-")</f>
        <v>-</v>
      </c>
      <c r="AL1603" s="26" t="str">
        <f>IFERROR(VLOOKUP($B1603,'[1]Paste Only'!$D:$AM,22,FALSE),"-")</f>
        <v>-</v>
      </c>
      <c r="AM1603" s="21" t="str">
        <f t="shared" si="746"/>
        <v>-</v>
      </c>
      <c r="AN1603" s="21" t="str">
        <f t="shared" si="746"/>
        <v>-</v>
      </c>
      <c r="AO1603" s="21" t="str">
        <f t="shared" si="746"/>
        <v>-</v>
      </c>
      <c r="AP1603" s="27">
        <f t="shared" ref="AP1603:AP1666" si="759">IF(AN1603&lt;$BO$9,F1603,0)</f>
        <v>0</v>
      </c>
      <c r="AQ1603" s="27" t="str">
        <f t="shared" ref="AQ1603:AQ1666" si="760">IF(AO1603&gt;$BO$10,F1603,0)</f>
        <v>-</v>
      </c>
      <c r="AR1603" s="27" t="str">
        <f t="shared" ref="AR1603:AR1666" si="761">IFERROR(IF(AN1603&gt;=$BO$11,F1603*(1+$BR$11),0),"-")</f>
        <v>-</v>
      </c>
      <c r="AS1603" s="27">
        <f t="shared" ref="AS1603:AS1666" si="762">IFERROR(IF(AO1603&lt;=$BO$12,F1603*(1+$BR$12),0),"-")</f>
        <v>0</v>
      </c>
      <c r="AT1603" s="27">
        <f t="shared" ref="AT1603:AT1666" si="763">IFERROR(IF(AND(AN1603&gt;$BO$13,AN1603&lt;$BQ$13),F1603*(1+$BR$13),0),"-")</f>
        <v>0</v>
      </c>
      <c r="AU1603" s="27">
        <f t="shared" ref="AU1603:AU1666" si="764">IFERROR(IF(AND(AO1603&lt;$BO$14,AO1603&gt;$BQ$14),F1603*(1+$BR$14),0),"-")</f>
        <v>0</v>
      </c>
      <c r="AV1603" s="21" t="str">
        <f t="shared" ref="AV1603:AV1666" si="765">IFERROR(G1603/SUM($G1603:$I1603),"0")</f>
        <v>0</v>
      </c>
      <c r="AW1603" s="27">
        <f t="shared" ref="AW1603:AW1666" si="766">IF(AV1603&gt;$BM$17,IF(AS1603=0,AU1603,AS1603),IF(AV1603&lt;$BM$18,IF(AR1603=0,AT1603,AR1603),F1603))</f>
        <v>0</v>
      </c>
      <c r="AX1603" s="27" t="str">
        <f t="shared" ref="AX1603:AX1666" si="767">IF(AW1603=0,F1603,AW1603)</f>
        <v>-</v>
      </c>
      <c r="AY1603" s="27" t="str">
        <f t="shared" ref="AY1603:AY1666" si="768">IF(F1603="-","-",IF(AND(R1603&gt;3,E1603&lt;AL1603),MAX(F1603,AJ1603),IF(F1603&gt;E1603,MIN(F1603,AJ1603),MAX(F1603,AJ1603))))</f>
        <v>-</v>
      </c>
      <c r="AZ1603" s="21" t="str">
        <f t="shared" ref="AZ1603:AZ1666" si="769">IFERROR(AY1603/E1603-1,"-")</f>
        <v>-</v>
      </c>
      <c r="BA1603" s="21" t="str">
        <f t="shared" ref="BA1603:BA1666" si="770">IF(AZ1603="-","-",IF(R1603&lt;3,MIN(AZ1603,30%),AZ1603))</f>
        <v>-</v>
      </c>
      <c r="BB1603" s="28"/>
      <c r="BC1603" s="28"/>
      <c r="BD1603" s="28"/>
      <c r="BE1603" s="28"/>
      <c r="BF1603" s="28"/>
      <c r="BG1603" s="29"/>
      <c r="BH1603" s="29"/>
      <c r="BI1603" s="29"/>
      <c r="BJ1603" s="29"/>
      <c r="BK1603" s="29"/>
    </row>
    <row r="1604" spans="1:63" x14ac:dyDescent="0.25">
      <c r="A1604" s="13" t="s">
        <v>4859</v>
      </c>
      <c r="B1604" s="33" t="s">
        <v>4860</v>
      </c>
      <c r="C1604" s="13" t="s">
        <v>4861</v>
      </c>
      <c r="D1604" s="13" t="str">
        <f>IFERROR(VLOOKUP($B1604,[1]GICS!$C:$D,2,FALSE),"-")</f>
        <v>Real Estate</v>
      </c>
      <c r="E1604" s="14" t="str">
        <f>IFERROR(IF(VLOOKUP($B1604,'[1]Paste Only'!$D:$AM,4,FALSE)="-",VLOOKUP($B1604,'[1]Market Cap'!$A:$J,10,FALSE),VLOOKUP($B1604,'[1]Paste Only'!$D:$AM,4,FALSE)),"-")</f>
        <v>-</v>
      </c>
      <c r="F1604" s="14" t="str">
        <f>IFERROR(VLOOKUP($B1604,'[1]Paste Only'!$D:$AM,5,FALSE),"-")</f>
        <v>-</v>
      </c>
      <c r="G1604" s="15">
        <f>IFERROR(VLOOKUP($B1604,'[1]Paste Only'!$D:$AM,6,FALSE),"-")</f>
        <v>0</v>
      </c>
      <c r="H1604" s="15">
        <f>IFERROR(VLOOKUP($B1604,'[1]Paste Only'!$D:$AM,7,FALSE),"-")</f>
        <v>0</v>
      </c>
      <c r="I1604" s="15">
        <f>IFERROR(VLOOKUP($B1604,'[1]Paste Only'!$D:$AM,8,FALSE),"-")</f>
        <v>0</v>
      </c>
      <c r="J1604" s="34"/>
      <c r="K1604" s="34"/>
      <c r="L1604" s="14">
        <f>IFERROR(VLOOKUP($B1604,'[1]Paste Only'!$D:$AM,12,FALSE),"-")</f>
        <v>0.06</v>
      </c>
      <c r="M1604" s="14" t="str">
        <f>IFERROR(VLOOKUP($B1604,'[1]Paste Only'!$D:$AM,15,FALSE),"-")</f>
        <v>-</v>
      </c>
      <c r="N1604" s="30"/>
      <c r="O1604" s="18"/>
      <c r="P1604" s="19">
        <f t="shared" ref="P1604:P1667" si="771">IF(AND(M1604&lt;0,L1604&lt;0),-(M1604/L1604-1),IF(M1604&gt;L1604,ABS(IFERROR(M1604/L1604-1,0)),IFERROR(M1604/L1604-1,0)))</f>
        <v>0</v>
      </c>
      <c r="Q1604" s="20">
        <f t="shared" si="747"/>
        <v>0</v>
      </c>
      <c r="R1604" s="13">
        <f t="shared" si="748"/>
        <v>0</v>
      </c>
      <c r="S1604" s="13" t="str">
        <f>IFERROR(VLOOKUP($B1604,'[1]Market Cap'!$G:$I,3,FALSE),"-")</f>
        <v>-</v>
      </c>
      <c r="T1604" s="13"/>
      <c r="U1604" s="13"/>
      <c r="V1604" s="21">
        <f t="shared" si="745"/>
        <v>0</v>
      </c>
      <c r="W1604" s="21">
        <f t="shared" si="745"/>
        <v>0</v>
      </c>
      <c r="X1604" s="21">
        <f t="shared" si="745"/>
        <v>0</v>
      </c>
      <c r="Y1604" s="22">
        <f t="shared" si="749"/>
        <v>0</v>
      </c>
      <c r="Z1604" s="13">
        <f t="shared" si="750"/>
        <v>0</v>
      </c>
      <c r="AA1604" s="23">
        <f t="shared" si="751"/>
        <v>0</v>
      </c>
      <c r="AB1604" s="23">
        <f t="shared" si="752"/>
        <v>0</v>
      </c>
      <c r="AC1604" s="23">
        <f t="shared" si="753"/>
        <v>0</v>
      </c>
      <c r="AD1604" s="24">
        <f t="shared" si="754"/>
        <v>0</v>
      </c>
      <c r="AE1604" s="25" t="str">
        <f>IFERROR(VLOOKUP($B1604,'[1]Market Cap'!$G:$I,2,FALSE),"-")</f>
        <v>-</v>
      </c>
      <c r="AF1604" s="20">
        <f t="shared" si="755"/>
        <v>0</v>
      </c>
      <c r="AG1604" s="17">
        <f t="shared" si="756"/>
        <v>0</v>
      </c>
      <c r="AH1604" s="17">
        <f t="shared" si="757"/>
        <v>0</v>
      </c>
      <c r="AI1604" s="17" t="str">
        <f t="shared" si="758"/>
        <v>-</v>
      </c>
      <c r="AJ1604" s="26" t="str">
        <f>IFERROR(VLOOKUP($B1604,'[1]Paste Only'!$D:$AM,26,FALSE),"-")</f>
        <v>-</v>
      </c>
      <c r="AK1604" s="26" t="str">
        <f>IFERROR(VLOOKUP($B1604,'[1]Paste Only'!$D:$AM,23,FALSE),"-")</f>
        <v>-</v>
      </c>
      <c r="AL1604" s="26" t="str">
        <f>IFERROR(VLOOKUP($B1604,'[1]Paste Only'!$D:$AM,22,FALSE),"-")</f>
        <v>-</v>
      </c>
      <c r="AM1604" s="21" t="str">
        <f t="shared" si="746"/>
        <v>-</v>
      </c>
      <c r="AN1604" s="21" t="str">
        <f t="shared" si="746"/>
        <v>-</v>
      </c>
      <c r="AO1604" s="21" t="str">
        <f t="shared" si="746"/>
        <v>-</v>
      </c>
      <c r="AP1604" s="27">
        <f t="shared" si="759"/>
        <v>0</v>
      </c>
      <c r="AQ1604" s="27" t="str">
        <f t="shared" si="760"/>
        <v>-</v>
      </c>
      <c r="AR1604" s="27" t="str">
        <f t="shared" si="761"/>
        <v>-</v>
      </c>
      <c r="AS1604" s="27">
        <f t="shared" si="762"/>
        <v>0</v>
      </c>
      <c r="AT1604" s="27">
        <f t="shared" si="763"/>
        <v>0</v>
      </c>
      <c r="AU1604" s="27">
        <f t="shared" si="764"/>
        <v>0</v>
      </c>
      <c r="AV1604" s="21" t="str">
        <f t="shared" si="765"/>
        <v>0</v>
      </c>
      <c r="AW1604" s="27">
        <f t="shared" si="766"/>
        <v>0</v>
      </c>
      <c r="AX1604" s="27" t="str">
        <f t="shared" si="767"/>
        <v>-</v>
      </c>
      <c r="AY1604" s="27" t="str">
        <f t="shared" si="768"/>
        <v>-</v>
      </c>
      <c r="AZ1604" s="21" t="str">
        <f t="shared" si="769"/>
        <v>-</v>
      </c>
      <c r="BA1604" s="21" t="str">
        <f t="shared" si="770"/>
        <v>-</v>
      </c>
      <c r="BB1604" s="28"/>
      <c r="BC1604" s="28"/>
      <c r="BD1604" s="28"/>
      <c r="BE1604" s="28"/>
      <c r="BF1604" s="28"/>
      <c r="BG1604" s="29"/>
      <c r="BH1604" s="29"/>
      <c r="BI1604" s="29"/>
      <c r="BJ1604" s="29"/>
      <c r="BK1604" s="29"/>
    </row>
    <row r="1605" spans="1:63" x14ac:dyDescent="0.25">
      <c r="A1605" s="13" t="s">
        <v>4862</v>
      </c>
      <c r="B1605" s="33" t="s">
        <v>4863</v>
      </c>
      <c r="C1605" s="13" t="s">
        <v>4864</v>
      </c>
      <c r="D1605" s="13" t="str">
        <f>IFERROR(VLOOKUP($B1605,[1]GICS!$C:$D,2,FALSE),"-")</f>
        <v>Consumer Discretionary</v>
      </c>
      <c r="E1605" s="14" t="str">
        <f>IFERROR(IF(VLOOKUP($B1605,'[1]Paste Only'!$D:$AM,4,FALSE)="-",VLOOKUP($B1605,'[1]Market Cap'!$A:$J,10,FALSE),VLOOKUP($B1605,'[1]Paste Only'!$D:$AM,4,FALSE)),"-")</f>
        <v>-</v>
      </c>
      <c r="F1605" s="14">
        <f>IFERROR(VLOOKUP($B1605,'[1]Paste Only'!$D:$AM,5,FALSE),"-")</f>
        <v>46</v>
      </c>
      <c r="G1605" s="15">
        <f>IFERROR(VLOOKUP($B1605,'[1]Paste Only'!$D:$AM,6,FALSE),"-")</f>
        <v>1</v>
      </c>
      <c r="H1605" s="15">
        <f>IFERROR(VLOOKUP($B1605,'[1]Paste Only'!$D:$AM,7,FALSE),"-")</f>
        <v>0</v>
      </c>
      <c r="I1605" s="15">
        <f>IFERROR(VLOOKUP($B1605,'[1]Paste Only'!$D:$AM,8,FALSE),"-")</f>
        <v>0</v>
      </c>
      <c r="J1605" s="34"/>
      <c r="K1605" s="34"/>
      <c r="L1605" s="14" t="str">
        <f>IFERROR(VLOOKUP($B1605,'[1]Paste Only'!$D:$AM,12,FALSE),"-")</f>
        <v>-</v>
      </c>
      <c r="M1605" s="14" t="str">
        <f>IFERROR(VLOOKUP($B1605,'[1]Paste Only'!$D:$AM,15,FALSE),"-")</f>
        <v>-</v>
      </c>
      <c r="N1605" s="30"/>
      <c r="O1605" s="18"/>
      <c r="P1605" s="19">
        <f t="shared" si="771"/>
        <v>0</v>
      </c>
      <c r="Q1605" s="20">
        <f t="shared" si="747"/>
        <v>0</v>
      </c>
      <c r="R1605" s="13">
        <f t="shared" si="748"/>
        <v>1</v>
      </c>
      <c r="S1605" s="13" t="str">
        <f>IFERROR(VLOOKUP($B1605,'[1]Market Cap'!$G:$I,3,FALSE),"-")</f>
        <v>-</v>
      </c>
      <c r="T1605" s="13"/>
      <c r="U1605" s="13"/>
      <c r="V1605" s="21">
        <f t="shared" si="745"/>
        <v>0</v>
      </c>
      <c r="W1605" s="21">
        <f t="shared" si="745"/>
        <v>0</v>
      </c>
      <c r="X1605" s="21">
        <f t="shared" si="745"/>
        <v>0</v>
      </c>
      <c r="Y1605" s="22">
        <f t="shared" si="749"/>
        <v>0</v>
      </c>
      <c r="Z1605" s="13">
        <f t="shared" si="750"/>
        <v>0</v>
      </c>
      <c r="AA1605" s="23">
        <f t="shared" si="751"/>
        <v>0</v>
      </c>
      <c r="AB1605" s="23">
        <f t="shared" si="752"/>
        <v>0</v>
      </c>
      <c r="AC1605" s="23">
        <f t="shared" si="753"/>
        <v>0</v>
      </c>
      <c r="AD1605" s="24">
        <f t="shared" si="754"/>
        <v>0</v>
      </c>
      <c r="AE1605" s="25" t="str">
        <f>IFERROR(VLOOKUP($B1605,'[1]Market Cap'!$G:$I,2,FALSE),"-")</f>
        <v>-</v>
      </c>
      <c r="AF1605" s="20">
        <f t="shared" si="755"/>
        <v>0</v>
      </c>
      <c r="AG1605" s="17">
        <f t="shared" si="756"/>
        <v>0</v>
      </c>
      <c r="AH1605" s="17">
        <f t="shared" si="757"/>
        <v>0</v>
      </c>
      <c r="AI1605" s="17" t="str">
        <f t="shared" si="758"/>
        <v>-</v>
      </c>
      <c r="AJ1605" s="26">
        <f>IFERROR(VLOOKUP($B1605,'[1]Paste Only'!$D:$AM,26,FALSE),"-")</f>
        <v>46</v>
      </c>
      <c r="AK1605" s="26">
        <f>IFERROR(VLOOKUP($B1605,'[1]Paste Only'!$D:$AM,23,FALSE),"-")</f>
        <v>46</v>
      </c>
      <c r="AL1605" s="26">
        <f>IFERROR(VLOOKUP($B1605,'[1]Paste Only'!$D:$AM,22,FALSE),"-")</f>
        <v>46</v>
      </c>
      <c r="AM1605" s="21">
        <f t="shared" si="746"/>
        <v>0</v>
      </c>
      <c r="AN1605" s="21">
        <f t="shared" si="746"/>
        <v>0</v>
      </c>
      <c r="AO1605" s="21">
        <f t="shared" si="746"/>
        <v>0</v>
      </c>
      <c r="AP1605" s="27">
        <f t="shared" si="759"/>
        <v>0</v>
      </c>
      <c r="AQ1605" s="27">
        <f t="shared" si="760"/>
        <v>0</v>
      </c>
      <c r="AR1605" s="27">
        <f t="shared" si="761"/>
        <v>46</v>
      </c>
      <c r="AS1605" s="27">
        <f t="shared" si="762"/>
        <v>46</v>
      </c>
      <c r="AT1605" s="27">
        <f t="shared" si="763"/>
        <v>0</v>
      </c>
      <c r="AU1605" s="27">
        <f t="shared" si="764"/>
        <v>0</v>
      </c>
      <c r="AV1605" s="21">
        <f t="shared" si="765"/>
        <v>1</v>
      </c>
      <c r="AW1605" s="27">
        <f t="shared" si="766"/>
        <v>46</v>
      </c>
      <c r="AX1605" s="27">
        <f t="shared" si="767"/>
        <v>46</v>
      </c>
      <c r="AY1605" s="27">
        <f t="shared" si="768"/>
        <v>46</v>
      </c>
      <c r="AZ1605" s="21" t="str">
        <f t="shared" si="769"/>
        <v>-</v>
      </c>
      <c r="BA1605" s="21" t="str">
        <f t="shared" si="770"/>
        <v>-</v>
      </c>
      <c r="BB1605" s="28"/>
      <c r="BC1605" s="28"/>
      <c r="BD1605" s="28"/>
      <c r="BE1605" s="28"/>
      <c r="BF1605" s="28"/>
      <c r="BG1605" s="29"/>
      <c r="BH1605" s="29"/>
      <c r="BI1605" s="29"/>
      <c r="BJ1605" s="29"/>
      <c r="BK1605" s="29"/>
    </row>
    <row r="1606" spans="1:63" x14ac:dyDescent="0.25">
      <c r="A1606" s="13" t="s">
        <v>4865</v>
      </c>
      <c r="B1606" s="33" t="s">
        <v>4866</v>
      </c>
      <c r="C1606" s="13" t="s">
        <v>4867</v>
      </c>
      <c r="D1606" s="13" t="str">
        <f>IFERROR(VLOOKUP($B1606,[1]GICS!$C:$D,2,FALSE),"-")</f>
        <v>Financials</v>
      </c>
      <c r="E1606" s="14">
        <f>IFERROR(IF(VLOOKUP($B1606,'[1]Paste Only'!$D:$AM,4,FALSE)="-",VLOOKUP($B1606,'[1]Market Cap'!$A:$J,10,FALSE),VLOOKUP($B1606,'[1]Paste Only'!$D:$AM,4,FALSE)),"-")</f>
        <v>1044.25</v>
      </c>
      <c r="F1606" s="14" t="str">
        <f>IFERROR(VLOOKUP($B1606,'[1]Paste Only'!$D:$AM,5,FALSE),"-")</f>
        <v>-</v>
      </c>
      <c r="G1606" s="15">
        <f>IFERROR(VLOOKUP($B1606,'[1]Paste Only'!$D:$AM,6,FALSE),"-")</f>
        <v>0</v>
      </c>
      <c r="H1606" s="15">
        <f>IFERROR(VLOOKUP($B1606,'[1]Paste Only'!$D:$AM,7,FALSE),"-")</f>
        <v>0</v>
      </c>
      <c r="I1606" s="15">
        <f>IFERROR(VLOOKUP($B1606,'[1]Paste Only'!$D:$AM,8,FALSE),"-")</f>
        <v>0</v>
      </c>
      <c r="J1606" s="34"/>
      <c r="K1606" s="34"/>
      <c r="L1606" s="14">
        <f>IFERROR(VLOOKUP($B1606,'[1]Paste Only'!$D:$AM,12,FALSE),"-")</f>
        <v>132.01333299999999</v>
      </c>
      <c r="M1606" s="14" t="str">
        <f>IFERROR(VLOOKUP($B1606,'[1]Paste Only'!$D:$AM,15,FALSE),"-")</f>
        <v>-</v>
      </c>
      <c r="N1606" s="30"/>
      <c r="O1606" s="18"/>
      <c r="P1606" s="19">
        <f t="shared" si="771"/>
        <v>0</v>
      </c>
      <c r="Q1606" s="20">
        <f t="shared" si="747"/>
        <v>0</v>
      </c>
      <c r="R1606" s="13">
        <f t="shared" si="748"/>
        <v>0</v>
      </c>
      <c r="S1606" s="13" t="str">
        <f>IFERROR(VLOOKUP($B1606,'[1]Market Cap'!$G:$I,3,FALSE),"-")</f>
        <v>Small Cap</v>
      </c>
      <c r="T1606" s="13"/>
      <c r="U1606" s="13"/>
      <c r="V1606" s="21">
        <f t="shared" si="745"/>
        <v>0</v>
      </c>
      <c r="W1606" s="21">
        <f t="shared" si="745"/>
        <v>0</v>
      </c>
      <c r="X1606" s="21">
        <f t="shared" si="745"/>
        <v>0</v>
      </c>
      <c r="Y1606" s="22">
        <f t="shared" si="749"/>
        <v>0</v>
      </c>
      <c r="Z1606" s="13">
        <f t="shared" si="750"/>
        <v>0</v>
      </c>
      <c r="AA1606" s="23">
        <f t="shared" si="751"/>
        <v>0</v>
      </c>
      <c r="AB1606" s="23">
        <f t="shared" si="752"/>
        <v>0</v>
      </c>
      <c r="AC1606" s="23">
        <f t="shared" si="753"/>
        <v>0</v>
      </c>
      <c r="AD1606" s="24">
        <f t="shared" si="754"/>
        <v>0</v>
      </c>
      <c r="AE1606" s="25">
        <f>IFERROR(VLOOKUP($B1606,'[1]Market Cap'!$G:$I,2,FALSE),"-")</f>
        <v>689.20500000000004</v>
      </c>
      <c r="AF1606" s="20">
        <f t="shared" si="755"/>
        <v>0</v>
      </c>
      <c r="AG1606" s="17">
        <f t="shared" si="756"/>
        <v>0</v>
      </c>
      <c r="AH1606" s="17">
        <f t="shared" si="757"/>
        <v>0</v>
      </c>
      <c r="AI1606" s="17" t="str">
        <f t="shared" si="758"/>
        <v>-</v>
      </c>
      <c r="AJ1606" s="26" t="str">
        <f>IFERROR(VLOOKUP($B1606,'[1]Paste Only'!$D:$AM,26,FALSE),"-")</f>
        <v>-</v>
      </c>
      <c r="AK1606" s="26" t="str">
        <f>IFERROR(VLOOKUP($B1606,'[1]Paste Only'!$D:$AM,23,FALSE),"-")</f>
        <v>-</v>
      </c>
      <c r="AL1606" s="26" t="str">
        <f>IFERROR(VLOOKUP($B1606,'[1]Paste Only'!$D:$AM,22,FALSE),"-")</f>
        <v>-</v>
      </c>
      <c r="AM1606" s="21" t="str">
        <f t="shared" si="746"/>
        <v>-</v>
      </c>
      <c r="AN1606" s="21" t="str">
        <f t="shared" si="746"/>
        <v>-</v>
      </c>
      <c r="AO1606" s="21" t="str">
        <f t="shared" si="746"/>
        <v>-</v>
      </c>
      <c r="AP1606" s="27">
        <f t="shared" si="759"/>
        <v>0</v>
      </c>
      <c r="AQ1606" s="27" t="str">
        <f t="shared" si="760"/>
        <v>-</v>
      </c>
      <c r="AR1606" s="27" t="str">
        <f t="shared" si="761"/>
        <v>-</v>
      </c>
      <c r="AS1606" s="27">
        <f t="shared" si="762"/>
        <v>0</v>
      </c>
      <c r="AT1606" s="27">
        <f t="shared" si="763"/>
        <v>0</v>
      </c>
      <c r="AU1606" s="27">
        <f t="shared" si="764"/>
        <v>0</v>
      </c>
      <c r="AV1606" s="21" t="str">
        <f t="shared" si="765"/>
        <v>0</v>
      </c>
      <c r="AW1606" s="27">
        <f t="shared" si="766"/>
        <v>0</v>
      </c>
      <c r="AX1606" s="27" t="str">
        <f t="shared" si="767"/>
        <v>-</v>
      </c>
      <c r="AY1606" s="27" t="str">
        <f t="shared" si="768"/>
        <v>-</v>
      </c>
      <c r="AZ1606" s="21" t="str">
        <f t="shared" si="769"/>
        <v>-</v>
      </c>
      <c r="BA1606" s="21" t="str">
        <f t="shared" si="770"/>
        <v>-</v>
      </c>
      <c r="BB1606" s="28"/>
      <c r="BC1606" s="28"/>
      <c r="BD1606" s="28"/>
      <c r="BE1606" s="28"/>
      <c r="BF1606" s="28"/>
      <c r="BG1606" s="29"/>
      <c r="BH1606" s="29"/>
      <c r="BI1606" s="29"/>
      <c r="BJ1606" s="29"/>
      <c r="BK1606" s="29"/>
    </row>
    <row r="1607" spans="1:63" x14ac:dyDescent="0.25">
      <c r="A1607" s="13" t="s">
        <v>4868</v>
      </c>
      <c r="B1607" s="33" t="s">
        <v>4869</v>
      </c>
      <c r="C1607" s="13" t="s">
        <v>4870</v>
      </c>
      <c r="D1607" s="13" t="str">
        <f>IFERROR(VLOOKUP($B1607,[1]GICS!$C:$D,2,FALSE),"-")</f>
        <v>Information Technology</v>
      </c>
      <c r="E1607" s="14">
        <f>IFERROR(IF(VLOOKUP($B1607,'[1]Paste Only'!$D:$AM,4,FALSE)="-",VLOOKUP($B1607,'[1]Market Cap'!$A:$J,10,FALSE),VLOOKUP($B1607,'[1]Paste Only'!$D:$AM,4,FALSE)),"-")</f>
        <v>0</v>
      </c>
      <c r="F1607" s="14" t="str">
        <f>IFERROR(VLOOKUP($B1607,'[1]Paste Only'!$D:$AM,5,FALSE),"-")</f>
        <v>-</v>
      </c>
      <c r="G1607" s="15">
        <f>IFERROR(VLOOKUP($B1607,'[1]Paste Only'!$D:$AM,6,FALSE),"-")</f>
        <v>0</v>
      </c>
      <c r="H1607" s="15">
        <f>IFERROR(VLOOKUP($B1607,'[1]Paste Only'!$D:$AM,7,FALSE),"-")</f>
        <v>0</v>
      </c>
      <c r="I1607" s="15">
        <f>IFERROR(VLOOKUP($B1607,'[1]Paste Only'!$D:$AM,8,FALSE),"-")</f>
        <v>0</v>
      </c>
      <c r="J1607" s="34"/>
      <c r="K1607" s="34"/>
      <c r="L1607" s="14" t="str">
        <f>IFERROR(VLOOKUP($B1607,'[1]Paste Only'!$D:$AM,12,FALSE),"-")</f>
        <v>-</v>
      </c>
      <c r="M1607" s="14" t="str">
        <f>IFERROR(VLOOKUP($B1607,'[1]Paste Only'!$D:$AM,15,FALSE),"-")</f>
        <v>-</v>
      </c>
      <c r="N1607" s="30"/>
      <c r="O1607" s="18"/>
      <c r="P1607" s="19">
        <f t="shared" si="771"/>
        <v>0</v>
      </c>
      <c r="Q1607" s="20">
        <f t="shared" si="747"/>
        <v>0</v>
      </c>
      <c r="R1607" s="13">
        <f t="shared" si="748"/>
        <v>0</v>
      </c>
      <c r="S1607" s="13" t="str">
        <f>IFERROR(VLOOKUP($B1607,'[1]Market Cap'!$G:$I,3,FALSE),"-")</f>
        <v>Small Cap</v>
      </c>
      <c r="T1607" s="13"/>
      <c r="U1607" s="13"/>
      <c r="V1607" s="21">
        <f t="shared" si="745"/>
        <v>0</v>
      </c>
      <c r="W1607" s="21">
        <f t="shared" si="745"/>
        <v>0</v>
      </c>
      <c r="X1607" s="21">
        <f t="shared" si="745"/>
        <v>0</v>
      </c>
      <c r="Y1607" s="22">
        <f t="shared" si="749"/>
        <v>0</v>
      </c>
      <c r="Z1607" s="13">
        <f t="shared" si="750"/>
        <v>0</v>
      </c>
      <c r="AA1607" s="23">
        <f t="shared" si="751"/>
        <v>0</v>
      </c>
      <c r="AB1607" s="23">
        <f t="shared" si="752"/>
        <v>0</v>
      </c>
      <c r="AC1607" s="23">
        <f t="shared" si="753"/>
        <v>0</v>
      </c>
      <c r="AD1607" s="24">
        <f t="shared" si="754"/>
        <v>0</v>
      </c>
      <c r="AE1607" s="25">
        <f>IFERROR(VLOOKUP($B1607,'[1]Market Cap'!$G:$I,2,FALSE),"-")</f>
        <v>426.56108463999999</v>
      </c>
      <c r="AF1607" s="20">
        <f t="shared" si="755"/>
        <v>0</v>
      </c>
      <c r="AG1607" s="17">
        <f t="shared" si="756"/>
        <v>0</v>
      </c>
      <c r="AH1607" s="17">
        <f t="shared" si="757"/>
        <v>0</v>
      </c>
      <c r="AI1607" s="17" t="str">
        <f t="shared" si="758"/>
        <v>-</v>
      </c>
      <c r="AJ1607" s="26" t="str">
        <f>IFERROR(VLOOKUP($B1607,'[1]Paste Only'!$D:$AM,26,FALSE),"-")</f>
        <v>-</v>
      </c>
      <c r="AK1607" s="26" t="str">
        <f>IFERROR(VLOOKUP($B1607,'[1]Paste Only'!$D:$AM,23,FALSE),"-")</f>
        <v>-</v>
      </c>
      <c r="AL1607" s="26" t="str">
        <f>IFERROR(VLOOKUP($B1607,'[1]Paste Only'!$D:$AM,22,FALSE),"-")</f>
        <v>-</v>
      </c>
      <c r="AM1607" s="21" t="str">
        <f t="shared" si="746"/>
        <v>-</v>
      </c>
      <c r="AN1607" s="21" t="str">
        <f t="shared" si="746"/>
        <v>-</v>
      </c>
      <c r="AO1607" s="21" t="str">
        <f t="shared" si="746"/>
        <v>-</v>
      </c>
      <c r="AP1607" s="27">
        <f t="shared" si="759"/>
        <v>0</v>
      </c>
      <c r="AQ1607" s="27" t="str">
        <f t="shared" si="760"/>
        <v>-</v>
      </c>
      <c r="AR1607" s="27" t="str">
        <f t="shared" si="761"/>
        <v>-</v>
      </c>
      <c r="AS1607" s="27">
        <f t="shared" si="762"/>
        <v>0</v>
      </c>
      <c r="AT1607" s="27">
        <f t="shared" si="763"/>
        <v>0</v>
      </c>
      <c r="AU1607" s="27">
        <f t="shared" si="764"/>
        <v>0</v>
      </c>
      <c r="AV1607" s="21" t="str">
        <f t="shared" si="765"/>
        <v>0</v>
      </c>
      <c r="AW1607" s="27">
        <f t="shared" si="766"/>
        <v>0</v>
      </c>
      <c r="AX1607" s="27" t="str">
        <f t="shared" si="767"/>
        <v>-</v>
      </c>
      <c r="AY1607" s="27" t="str">
        <f t="shared" si="768"/>
        <v>-</v>
      </c>
      <c r="AZ1607" s="21" t="str">
        <f t="shared" si="769"/>
        <v>-</v>
      </c>
      <c r="BA1607" s="21" t="str">
        <f t="shared" si="770"/>
        <v>-</v>
      </c>
      <c r="BB1607" s="28"/>
      <c r="BC1607" s="28"/>
      <c r="BD1607" s="28"/>
      <c r="BE1607" s="28"/>
      <c r="BF1607" s="28"/>
      <c r="BG1607" s="29"/>
      <c r="BH1607" s="29"/>
      <c r="BI1607" s="29"/>
      <c r="BJ1607" s="29"/>
      <c r="BK1607" s="29"/>
    </row>
    <row r="1608" spans="1:63" x14ac:dyDescent="0.25">
      <c r="A1608" s="13" t="s">
        <v>4871</v>
      </c>
      <c r="B1608" s="33" t="s">
        <v>4872</v>
      </c>
      <c r="C1608" s="13" t="s">
        <v>4873</v>
      </c>
      <c r="D1608" s="13" t="str">
        <f>IFERROR(VLOOKUP($B1608,[1]GICS!$C:$D,2,FALSE),"-")</f>
        <v>Consumer Discretionary</v>
      </c>
      <c r="E1608" s="14">
        <f>IFERROR(IF(VLOOKUP($B1608,'[1]Paste Only'!$D:$AM,4,FALSE)="-",VLOOKUP($B1608,'[1]Market Cap'!$A:$J,10,FALSE),VLOOKUP($B1608,'[1]Paste Only'!$D:$AM,4,FALSE)),"-")</f>
        <v>140</v>
      </c>
      <c r="F1608" s="14" t="str">
        <f>IFERROR(VLOOKUP($B1608,'[1]Paste Only'!$D:$AM,5,FALSE),"-")</f>
        <v>-</v>
      </c>
      <c r="G1608" s="15">
        <f>IFERROR(VLOOKUP($B1608,'[1]Paste Only'!$D:$AM,6,FALSE),"-")</f>
        <v>0</v>
      </c>
      <c r="H1608" s="15">
        <f>IFERROR(VLOOKUP($B1608,'[1]Paste Only'!$D:$AM,7,FALSE),"-")</f>
        <v>0</v>
      </c>
      <c r="I1608" s="15">
        <f>IFERROR(VLOOKUP($B1608,'[1]Paste Only'!$D:$AM,8,FALSE),"-")</f>
        <v>0</v>
      </c>
      <c r="J1608" s="34"/>
      <c r="K1608" s="34"/>
      <c r="L1608" s="14">
        <f>IFERROR(VLOOKUP($B1608,'[1]Paste Only'!$D:$AM,12,FALSE),"-")</f>
        <v>9.6999999999999993</v>
      </c>
      <c r="M1608" s="14" t="str">
        <f>IFERROR(VLOOKUP($B1608,'[1]Paste Only'!$D:$AM,15,FALSE),"-")</f>
        <v>-</v>
      </c>
      <c r="N1608" s="30"/>
      <c r="O1608" s="18"/>
      <c r="P1608" s="19">
        <f t="shared" si="771"/>
        <v>0</v>
      </c>
      <c r="Q1608" s="20">
        <f t="shared" si="747"/>
        <v>0</v>
      </c>
      <c r="R1608" s="13">
        <f t="shared" si="748"/>
        <v>0</v>
      </c>
      <c r="S1608" s="13" t="str">
        <f>IFERROR(VLOOKUP($B1608,'[1]Market Cap'!$G:$I,3,FALSE),"-")</f>
        <v>Small Cap</v>
      </c>
      <c r="T1608" s="13"/>
      <c r="U1608" s="13"/>
      <c r="V1608" s="21">
        <f t="shared" si="745"/>
        <v>0</v>
      </c>
      <c r="W1608" s="21">
        <f t="shared" si="745"/>
        <v>0</v>
      </c>
      <c r="X1608" s="21">
        <f t="shared" si="745"/>
        <v>0</v>
      </c>
      <c r="Y1608" s="22">
        <f t="shared" si="749"/>
        <v>0</v>
      </c>
      <c r="Z1608" s="13">
        <f t="shared" si="750"/>
        <v>0</v>
      </c>
      <c r="AA1608" s="23">
        <f t="shared" si="751"/>
        <v>0</v>
      </c>
      <c r="AB1608" s="23">
        <f t="shared" si="752"/>
        <v>0</v>
      </c>
      <c r="AC1608" s="23">
        <f t="shared" si="753"/>
        <v>0</v>
      </c>
      <c r="AD1608" s="24">
        <f t="shared" si="754"/>
        <v>0</v>
      </c>
      <c r="AE1608" s="25">
        <f>IFERROR(VLOOKUP($B1608,'[1]Market Cap'!$G:$I,2,FALSE),"-")</f>
        <v>560</v>
      </c>
      <c r="AF1608" s="20">
        <f t="shared" si="755"/>
        <v>0</v>
      </c>
      <c r="AG1608" s="17">
        <f t="shared" si="756"/>
        <v>0</v>
      </c>
      <c r="AH1608" s="17">
        <f t="shared" si="757"/>
        <v>0</v>
      </c>
      <c r="AI1608" s="17" t="str">
        <f t="shared" si="758"/>
        <v>-</v>
      </c>
      <c r="AJ1608" s="26" t="str">
        <f>IFERROR(VLOOKUP($B1608,'[1]Paste Only'!$D:$AM,26,FALSE),"-")</f>
        <v>-</v>
      </c>
      <c r="AK1608" s="26" t="str">
        <f>IFERROR(VLOOKUP($B1608,'[1]Paste Only'!$D:$AM,23,FALSE),"-")</f>
        <v>-</v>
      </c>
      <c r="AL1608" s="26" t="str">
        <f>IFERROR(VLOOKUP($B1608,'[1]Paste Only'!$D:$AM,22,FALSE),"-")</f>
        <v>-</v>
      </c>
      <c r="AM1608" s="21" t="str">
        <f t="shared" si="746"/>
        <v>-</v>
      </c>
      <c r="AN1608" s="21" t="str">
        <f t="shared" si="746"/>
        <v>-</v>
      </c>
      <c r="AO1608" s="21" t="str">
        <f t="shared" si="746"/>
        <v>-</v>
      </c>
      <c r="AP1608" s="27">
        <f t="shared" si="759"/>
        <v>0</v>
      </c>
      <c r="AQ1608" s="27" t="str">
        <f t="shared" si="760"/>
        <v>-</v>
      </c>
      <c r="AR1608" s="27" t="str">
        <f t="shared" si="761"/>
        <v>-</v>
      </c>
      <c r="AS1608" s="27">
        <f t="shared" si="762"/>
        <v>0</v>
      </c>
      <c r="AT1608" s="27">
        <f t="shared" si="763"/>
        <v>0</v>
      </c>
      <c r="AU1608" s="27">
        <f t="shared" si="764"/>
        <v>0</v>
      </c>
      <c r="AV1608" s="21" t="str">
        <f t="shared" si="765"/>
        <v>0</v>
      </c>
      <c r="AW1608" s="27">
        <f t="shared" si="766"/>
        <v>0</v>
      </c>
      <c r="AX1608" s="27" t="str">
        <f t="shared" si="767"/>
        <v>-</v>
      </c>
      <c r="AY1608" s="27" t="str">
        <f t="shared" si="768"/>
        <v>-</v>
      </c>
      <c r="AZ1608" s="21" t="str">
        <f t="shared" si="769"/>
        <v>-</v>
      </c>
      <c r="BA1608" s="21" t="str">
        <f t="shared" si="770"/>
        <v>-</v>
      </c>
      <c r="BB1608" s="28"/>
      <c r="BC1608" s="28"/>
      <c r="BD1608" s="28"/>
      <c r="BE1608" s="28"/>
      <c r="BF1608" s="28"/>
      <c r="BG1608" s="29"/>
      <c r="BH1608" s="29"/>
      <c r="BI1608" s="29"/>
      <c r="BJ1608" s="29"/>
      <c r="BK1608" s="29"/>
    </row>
    <row r="1609" spans="1:63" x14ac:dyDescent="0.25">
      <c r="A1609" s="13" t="s">
        <v>4874</v>
      </c>
      <c r="B1609" s="33" t="s">
        <v>4875</v>
      </c>
      <c r="C1609" s="13" t="s">
        <v>4876</v>
      </c>
      <c r="D1609" s="13" t="str">
        <f>IFERROR(VLOOKUP($B1609,[1]GICS!$C:$D,2,FALSE),"-")</f>
        <v>Materials</v>
      </c>
      <c r="E1609" s="14">
        <f>IFERROR(IF(VLOOKUP($B1609,'[1]Paste Only'!$D:$AM,4,FALSE)="-",VLOOKUP($B1609,'[1]Market Cap'!$A:$J,10,FALSE),VLOOKUP($B1609,'[1]Paste Only'!$D:$AM,4,FALSE)),"-")</f>
        <v>194.45</v>
      </c>
      <c r="F1609" s="14" t="str">
        <f>IFERROR(VLOOKUP($B1609,'[1]Paste Only'!$D:$AM,5,FALSE),"-")</f>
        <v>-</v>
      </c>
      <c r="G1609" s="15">
        <f>IFERROR(VLOOKUP($B1609,'[1]Paste Only'!$D:$AM,6,FALSE),"-")</f>
        <v>0</v>
      </c>
      <c r="H1609" s="15">
        <f>IFERROR(VLOOKUP($B1609,'[1]Paste Only'!$D:$AM,7,FALSE),"-")</f>
        <v>0</v>
      </c>
      <c r="I1609" s="15">
        <f>IFERROR(VLOOKUP($B1609,'[1]Paste Only'!$D:$AM,8,FALSE),"-")</f>
        <v>0</v>
      </c>
      <c r="J1609" s="34"/>
      <c r="K1609" s="34"/>
      <c r="L1609" s="14">
        <f>IFERROR(VLOOKUP($B1609,'[1]Paste Only'!$D:$AM,12,FALSE),"-")</f>
        <v>12.87</v>
      </c>
      <c r="M1609" s="14" t="str">
        <f>IFERROR(VLOOKUP($B1609,'[1]Paste Only'!$D:$AM,15,FALSE),"-")</f>
        <v>-</v>
      </c>
      <c r="N1609" s="30"/>
      <c r="O1609" s="18"/>
      <c r="P1609" s="19">
        <f t="shared" si="771"/>
        <v>0</v>
      </c>
      <c r="Q1609" s="20">
        <f t="shared" si="747"/>
        <v>0</v>
      </c>
      <c r="R1609" s="13">
        <f t="shared" si="748"/>
        <v>0</v>
      </c>
      <c r="S1609" s="13" t="str">
        <f>IFERROR(VLOOKUP($B1609,'[1]Market Cap'!$G:$I,3,FALSE),"-")</f>
        <v>Small Cap</v>
      </c>
      <c r="T1609" s="13"/>
      <c r="U1609" s="13"/>
      <c r="V1609" s="21">
        <f t="shared" si="745"/>
        <v>0</v>
      </c>
      <c r="W1609" s="21">
        <f t="shared" si="745"/>
        <v>0</v>
      </c>
      <c r="X1609" s="21">
        <f t="shared" si="745"/>
        <v>0</v>
      </c>
      <c r="Y1609" s="22">
        <f t="shared" si="749"/>
        <v>0</v>
      </c>
      <c r="Z1609" s="13">
        <f t="shared" si="750"/>
        <v>0</v>
      </c>
      <c r="AA1609" s="23">
        <f t="shared" si="751"/>
        <v>0</v>
      </c>
      <c r="AB1609" s="23">
        <f t="shared" si="752"/>
        <v>0</v>
      </c>
      <c r="AC1609" s="23">
        <f t="shared" si="753"/>
        <v>0</v>
      </c>
      <c r="AD1609" s="24">
        <f t="shared" si="754"/>
        <v>0</v>
      </c>
      <c r="AE1609" s="25">
        <f>IFERROR(VLOOKUP($B1609,'[1]Market Cap'!$G:$I,2,FALSE),"-")</f>
        <v>505.35999399999997</v>
      </c>
      <c r="AF1609" s="20">
        <f t="shared" si="755"/>
        <v>0</v>
      </c>
      <c r="AG1609" s="17">
        <f t="shared" si="756"/>
        <v>0</v>
      </c>
      <c r="AH1609" s="17">
        <f t="shared" si="757"/>
        <v>0</v>
      </c>
      <c r="AI1609" s="17" t="str">
        <f t="shared" si="758"/>
        <v>-</v>
      </c>
      <c r="AJ1609" s="26" t="str">
        <f>IFERROR(VLOOKUP($B1609,'[1]Paste Only'!$D:$AM,26,FALSE),"-")</f>
        <v>-</v>
      </c>
      <c r="AK1609" s="26" t="str">
        <f>IFERROR(VLOOKUP($B1609,'[1]Paste Only'!$D:$AM,23,FALSE),"-")</f>
        <v>-</v>
      </c>
      <c r="AL1609" s="26" t="str">
        <f>IFERROR(VLOOKUP($B1609,'[1]Paste Only'!$D:$AM,22,FALSE),"-")</f>
        <v>-</v>
      </c>
      <c r="AM1609" s="21" t="str">
        <f t="shared" si="746"/>
        <v>-</v>
      </c>
      <c r="AN1609" s="21" t="str">
        <f t="shared" si="746"/>
        <v>-</v>
      </c>
      <c r="AO1609" s="21" t="str">
        <f t="shared" si="746"/>
        <v>-</v>
      </c>
      <c r="AP1609" s="27">
        <f t="shared" si="759"/>
        <v>0</v>
      </c>
      <c r="AQ1609" s="27" t="str">
        <f t="shared" si="760"/>
        <v>-</v>
      </c>
      <c r="AR1609" s="27" t="str">
        <f t="shared" si="761"/>
        <v>-</v>
      </c>
      <c r="AS1609" s="27">
        <f t="shared" si="762"/>
        <v>0</v>
      </c>
      <c r="AT1609" s="27">
        <f t="shared" si="763"/>
        <v>0</v>
      </c>
      <c r="AU1609" s="27">
        <f t="shared" si="764"/>
        <v>0</v>
      </c>
      <c r="AV1609" s="21" t="str">
        <f t="shared" si="765"/>
        <v>0</v>
      </c>
      <c r="AW1609" s="27">
        <f t="shared" si="766"/>
        <v>0</v>
      </c>
      <c r="AX1609" s="27" t="str">
        <f t="shared" si="767"/>
        <v>-</v>
      </c>
      <c r="AY1609" s="27" t="str">
        <f t="shared" si="768"/>
        <v>-</v>
      </c>
      <c r="AZ1609" s="21" t="str">
        <f t="shared" si="769"/>
        <v>-</v>
      </c>
      <c r="BA1609" s="21" t="str">
        <f t="shared" si="770"/>
        <v>-</v>
      </c>
      <c r="BB1609" s="28"/>
      <c r="BC1609" s="28"/>
      <c r="BD1609" s="28"/>
      <c r="BE1609" s="28"/>
      <c r="BF1609" s="28"/>
      <c r="BG1609" s="29"/>
      <c r="BH1609" s="29"/>
      <c r="BI1609" s="29"/>
      <c r="BJ1609" s="29"/>
      <c r="BK1609" s="29"/>
    </row>
    <row r="1610" spans="1:63" x14ac:dyDescent="0.25">
      <c r="A1610" s="13" t="s">
        <v>4877</v>
      </c>
      <c r="B1610" s="33" t="s">
        <v>4878</v>
      </c>
      <c r="C1610" s="13" t="s">
        <v>4879</v>
      </c>
      <c r="D1610" s="13" t="str">
        <f>IFERROR(VLOOKUP($B1610,[1]GICS!$C:$D,2,FALSE),"-")</f>
        <v>Materials</v>
      </c>
      <c r="E1610" s="14">
        <f>IFERROR(IF(VLOOKUP($B1610,'[1]Paste Only'!$D:$AM,4,FALSE)="-",VLOOKUP($B1610,'[1]Market Cap'!$A:$J,10,FALSE),VLOOKUP($B1610,'[1]Paste Only'!$D:$AM,4,FALSE)),"-")</f>
        <v>1045.3</v>
      </c>
      <c r="F1610" s="14" t="str">
        <f>IFERROR(VLOOKUP($B1610,'[1]Paste Only'!$D:$AM,5,FALSE),"-")</f>
        <v>-</v>
      </c>
      <c r="G1610" s="15">
        <f>IFERROR(VLOOKUP($B1610,'[1]Paste Only'!$D:$AM,6,FALSE),"-")</f>
        <v>0</v>
      </c>
      <c r="H1610" s="15">
        <f>IFERROR(VLOOKUP($B1610,'[1]Paste Only'!$D:$AM,7,FALSE),"-")</f>
        <v>0</v>
      </c>
      <c r="I1610" s="15">
        <f>IFERROR(VLOOKUP($B1610,'[1]Paste Only'!$D:$AM,8,FALSE),"-")</f>
        <v>0</v>
      </c>
      <c r="J1610" s="34"/>
      <c r="K1610" s="34"/>
      <c r="L1610" s="14">
        <f>IFERROR(VLOOKUP($B1610,'[1]Paste Only'!$D:$AM,12,FALSE),"-")</f>
        <v>19.829999999999998</v>
      </c>
      <c r="M1610" s="14" t="str">
        <f>IFERROR(VLOOKUP($B1610,'[1]Paste Only'!$D:$AM,15,FALSE),"-")</f>
        <v>-</v>
      </c>
      <c r="N1610" s="30"/>
      <c r="O1610" s="18"/>
      <c r="P1610" s="19">
        <f t="shared" si="771"/>
        <v>0</v>
      </c>
      <c r="Q1610" s="20">
        <f t="shared" si="747"/>
        <v>0</v>
      </c>
      <c r="R1610" s="13">
        <f t="shared" si="748"/>
        <v>0</v>
      </c>
      <c r="S1610" s="13" t="str">
        <f>IFERROR(VLOOKUP($B1610,'[1]Market Cap'!$G:$I,3,FALSE),"-")</f>
        <v>Small Cap</v>
      </c>
      <c r="T1610" s="13"/>
      <c r="U1610" s="13"/>
      <c r="V1610" s="21">
        <f t="shared" si="745"/>
        <v>0</v>
      </c>
      <c r="W1610" s="21">
        <f t="shared" si="745"/>
        <v>0</v>
      </c>
      <c r="X1610" s="21">
        <f t="shared" si="745"/>
        <v>0</v>
      </c>
      <c r="Y1610" s="22">
        <f t="shared" si="749"/>
        <v>0</v>
      </c>
      <c r="Z1610" s="13">
        <f t="shared" si="750"/>
        <v>0</v>
      </c>
      <c r="AA1610" s="23">
        <f t="shared" si="751"/>
        <v>0</v>
      </c>
      <c r="AB1610" s="23">
        <f t="shared" si="752"/>
        <v>0</v>
      </c>
      <c r="AC1610" s="23">
        <f t="shared" si="753"/>
        <v>0</v>
      </c>
      <c r="AD1610" s="24">
        <f t="shared" si="754"/>
        <v>0</v>
      </c>
      <c r="AE1610" s="25">
        <f>IFERROR(VLOOKUP($B1610,'[1]Market Cap'!$G:$I,2,FALSE),"-")</f>
        <v>768.61536179999996</v>
      </c>
      <c r="AF1610" s="20">
        <f t="shared" si="755"/>
        <v>0</v>
      </c>
      <c r="AG1610" s="17">
        <f t="shared" si="756"/>
        <v>0</v>
      </c>
      <c r="AH1610" s="17">
        <f t="shared" si="757"/>
        <v>0</v>
      </c>
      <c r="AI1610" s="17" t="str">
        <f t="shared" si="758"/>
        <v>-</v>
      </c>
      <c r="AJ1610" s="26" t="str">
        <f>IFERROR(VLOOKUP($B1610,'[1]Paste Only'!$D:$AM,26,FALSE),"-")</f>
        <v>-</v>
      </c>
      <c r="AK1610" s="26" t="str">
        <f>IFERROR(VLOOKUP($B1610,'[1]Paste Only'!$D:$AM,23,FALSE),"-")</f>
        <v>-</v>
      </c>
      <c r="AL1610" s="26" t="str">
        <f>IFERROR(VLOOKUP($B1610,'[1]Paste Only'!$D:$AM,22,FALSE),"-")</f>
        <v>-</v>
      </c>
      <c r="AM1610" s="21" t="str">
        <f t="shared" si="746"/>
        <v>-</v>
      </c>
      <c r="AN1610" s="21" t="str">
        <f t="shared" si="746"/>
        <v>-</v>
      </c>
      <c r="AO1610" s="21" t="str">
        <f t="shared" si="746"/>
        <v>-</v>
      </c>
      <c r="AP1610" s="27">
        <f t="shared" si="759"/>
        <v>0</v>
      </c>
      <c r="AQ1610" s="27" t="str">
        <f t="shared" si="760"/>
        <v>-</v>
      </c>
      <c r="AR1610" s="27" t="str">
        <f t="shared" si="761"/>
        <v>-</v>
      </c>
      <c r="AS1610" s="27">
        <f t="shared" si="762"/>
        <v>0</v>
      </c>
      <c r="AT1610" s="27">
        <f t="shared" si="763"/>
        <v>0</v>
      </c>
      <c r="AU1610" s="27">
        <f t="shared" si="764"/>
        <v>0</v>
      </c>
      <c r="AV1610" s="21" t="str">
        <f t="shared" si="765"/>
        <v>0</v>
      </c>
      <c r="AW1610" s="27">
        <f t="shared" si="766"/>
        <v>0</v>
      </c>
      <c r="AX1610" s="27" t="str">
        <f t="shared" si="767"/>
        <v>-</v>
      </c>
      <c r="AY1610" s="27" t="str">
        <f t="shared" si="768"/>
        <v>-</v>
      </c>
      <c r="AZ1610" s="21" t="str">
        <f t="shared" si="769"/>
        <v>-</v>
      </c>
      <c r="BA1610" s="21" t="str">
        <f t="shared" si="770"/>
        <v>-</v>
      </c>
      <c r="BB1610" s="28"/>
      <c r="BC1610" s="28"/>
      <c r="BD1610" s="28"/>
      <c r="BE1610" s="28"/>
      <c r="BF1610" s="28"/>
      <c r="BG1610" s="29"/>
      <c r="BH1610" s="29"/>
      <c r="BI1610" s="29"/>
      <c r="BJ1610" s="29"/>
      <c r="BK1610" s="29"/>
    </row>
    <row r="1611" spans="1:63" x14ac:dyDescent="0.25">
      <c r="A1611" s="13" t="s">
        <v>4880</v>
      </c>
      <c r="B1611" s="33" t="s">
        <v>4881</v>
      </c>
      <c r="C1611" s="13" t="s">
        <v>4882</v>
      </c>
      <c r="D1611" s="13" t="str">
        <f>IFERROR(VLOOKUP($B1611,[1]GICS!$C:$D,2,FALSE),"-")</f>
        <v>Consumer Discretionary</v>
      </c>
      <c r="E1611" s="14">
        <f>IFERROR(IF(VLOOKUP($B1611,'[1]Paste Only'!$D:$AM,4,FALSE)="-",VLOOKUP($B1611,'[1]Market Cap'!$A:$J,10,FALSE),VLOOKUP($B1611,'[1]Paste Only'!$D:$AM,4,FALSE)),"-")</f>
        <v>504.75</v>
      </c>
      <c r="F1611" s="14" t="str">
        <f>IFERROR(VLOOKUP($B1611,'[1]Paste Only'!$D:$AM,5,FALSE),"-")</f>
        <v>-</v>
      </c>
      <c r="G1611" s="15">
        <f>IFERROR(VLOOKUP($B1611,'[1]Paste Only'!$D:$AM,6,FALSE),"-")</f>
        <v>0</v>
      </c>
      <c r="H1611" s="15">
        <f>IFERROR(VLOOKUP($B1611,'[1]Paste Only'!$D:$AM,7,FALSE),"-")</f>
        <v>0</v>
      </c>
      <c r="I1611" s="15">
        <f>IFERROR(VLOOKUP($B1611,'[1]Paste Only'!$D:$AM,8,FALSE),"-")</f>
        <v>0</v>
      </c>
      <c r="J1611" s="34"/>
      <c r="K1611" s="34"/>
      <c r="L1611" s="14">
        <f>IFERROR(VLOOKUP($B1611,'[1]Paste Only'!$D:$AM,12,FALSE),"-")</f>
        <v>47.59</v>
      </c>
      <c r="M1611" s="14" t="str">
        <f>IFERROR(VLOOKUP($B1611,'[1]Paste Only'!$D:$AM,15,FALSE),"-")</f>
        <v>-</v>
      </c>
      <c r="N1611" s="30"/>
      <c r="O1611" s="18"/>
      <c r="P1611" s="19">
        <f t="shared" si="771"/>
        <v>0</v>
      </c>
      <c r="Q1611" s="20">
        <f t="shared" si="747"/>
        <v>0</v>
      </c>
      <c r="R1611" s="13">
        <f t="shared" si="748"/>
        <v>0</v>
      </c>
      <c r="S1611" s="13" t="str">
        <f>IFERROR(VLOOKUP($B1611,'[1]Market Cap'!$G:$I,3,FALSE),"-")</f>
        <v>Small Cap</v>
      </c>
      <c r="T1611" s="13"/>
      <c r="U1611" s="13"/>
      <c r="V1611" s="21">
        <f t="shared" si="745"/>
        <v>0</v>
      </c>
      <c r="W1611" s="21">
        <f t="shared" si="745"/>
        <v>0</v>
      </c>
      <c r="X1611" s="21">
        <f t="shared" si="745"/>
        <v>0</v>
      </c>
      <c r="Y1611" s="22">
        <f t="shared" si="749"/>
        <v>0</v>
      </c>
      <c r="Z1611" s="13">
        <f t="shared" si="750"/>
        <v>0</v>
      </c>
      <c r="AA1611" s="23">
        <f t="shared" si="751"/>
        <v>0</v>
      </c>
      <c r="AB1611" s="23">
        <f t="shared" si="752"/>
        <v>0</v>
      </c>
      <c r="AC1611" s="23">
        <f t="shared" si="753"/>
        <v>0</v>
      </c>
      <c r="AD1611" s="24">
        <f t="shared" si="754"/>
        <v>0</v>
      </c>
      <c r="AE1611" s="25">
        <f>IFERROR(VLOOKUP($B1611,'[1]Market Cap'!$G:$I,2,FALSE),"-")</f>
        <v>605.869596</v>
      </c>
      <c r="AF1611" s="20">
        <f t="shared" si="755"/>
        <v>0</v>
      </c>
      <c r="AG1611" s="17">
        <f t="shared" si="756"/>
        <v>0</v>
      </c>
      <c r="AH1611" s="17">
        <f t="shared" si="757"/>
        <v>0</v>
      </c>
      <c r="AI1611" s="17" t="str">
        <f t="shared" si="758"/>
        <v>-</v>
      </c>
      <c r="AJ1611" s="26" t="str">
        <f>IFERROR(VLOOKUP($B1611,'[1]Paste Only'!$D:$AM,26,FALSE),"-")</f>
        <v>-</v>
      </c>
      <c r="AK1611" s="26" t="str">
        <f>IFERROR(VLOOKUP($B1611,'[1]Paste Only'!$D:$AM,23,FALSE),"-")</f>
        <v>-</v>
      </c>
      <c r="AL1611" s="26" t="str">
        <f>IFERROR(VLOOKUP($B1611,'[1]Paste Only'!$D:$AM,22,FALSE),"-")</f>
        <v>-</v>
      </c>
      <c r="AM1611" s="21" t="str">
        <f t="shared" si="746"/>
        <v>-</v>
      </c>
      <c r="AN1611" s="21" t="str">
        <f t="shared" si="746"/>
        <v>-</v>
      </c>
      <c r="AO1611" s="21" t="str">
        <f t="shared" si="746"/>
        <v>-</v>
      </c>
      <c r="AP1611" s="27">
        <f t="shared" si="759"/>
        <v>0</v>
      </c>
      <c r="AQ1611" s="27" t="str">
        <f t="shared" si="760"/>
        <v>-</v>
      </c>
      <c r="AR1611" s="27" t="str">
        <f t="shared" si="761"/>
        <v>-</v>
      </c>
      <c r="AS1611" s="27">
        <f t="shared" si="762"/>
        <v>0</v>
      </c>
      <c r="AT1611" s="27">
        <f t="shared" si="763"/>
        <v>0</v>
      </c>
      <c r="AU1611" s="27">
        <f t="shared" si="764"/>
        <v>0</v>
      </c>
      <c r="AV1611" s="21" t="str">
        <f t="shared" si="765"/>
        <v>0</v>
      </c>
      <c r="AW1611" s="27">
        <f t="shared" si="766"/>
        <v>0</v>
      </c>
      <c r="AX1611" s="27" t="str">
        <f t="shared" si="767"/>
        <v>-</v>
      </c>
      <c r="AY1611" s="27" t="str">
        <f t="shared" si="768"/>
        <v>-</v>
      </c>
      <c r="AZ1611" s="21" t="str">
        <f t="shared" si="769"/>
        <v>-</v>
      </c>
      <c r="BA1611" s="21" t="str">
        <f t="shared" si="770"/>
        <v>-</v>
      </c>
      <c r="BB1611" s="28"/>
      <c r="BC1611" s="28"/>
      <c r="BD1611" s="28"/>
      <c r="BE1611" s="28"/>
      <c r="BF1611" s="28"/>
      <c r="BG1611" s="29"/>
      <c r="BH1611" s="29"/>
      <c r="BI1611" s="29"/>
      <c r="BJ1611" s="29"/>
      <c r="BK1611" s="29"/>
    </row>
    <row r="1612" spans="1:63" x14ac:dyDescent="0.25">
      <c r="A1612" s="13" t="s">
        <v>4883</v>
      </c>
      <c r="B1612" s="33" t="s">
        <v>4884</v>
      </c>
      <c r="C1612" s="13" t="s">
        <v>4885</v>
      </c>
      <c r="D1612" s="13" t="str">
        <f>IFERROR(VLOOKUP($B1612,[1]GICS!$C:$D,2,FALSE),"-")</f>
        <v>Industrials</v>
      </c>
      <c r="E1612" s="14">
        <f>IFERROR(IF(VLOOKUP($B1612,'[1]Paste Only'!$D:$AM,4,FALSE)="-",VLOOKUP($B1612,'[1]Market Cap'!$A:$J,10,FALSE),VLOOKUP($B1612,'[1]Paste Only'!$D:$AM,4,FALSE)),"-")</f>
        <v>524.1</v>
      </c>
      <c r="F1612" s="14" t="str">
        <f>IFERROR(VLOOKUP($B1612,'[1]Paste Only'!$D:$AM,5,FALSE),"-")</f>
        <v>-</v>
      </c>
      <c r="G1612" s="15">
        <f>IFERROR(VLOOKUP($B1612,'[1]Paste Only'!$D:$AM,6,FALSE),"-")</f>
        <v>0</v>
      </c>
      <c r="H1612" s="15">
        <f>IFERROR(VLOOKUP($B1612,'[1]Paste Only'!$D:$AM,7,FALSE),"-")</f>
        <v>0</v>
      </c>
      <c r="I1612" s="15">
        <f>IFERROR(VLOOKUP($B1612,'[1]Paste Only'!$D:$AM,8,FALSE),"-")</f>
        <v>0</v>
      </c>
      <c r="J1612" s="34"/>
      <c r="K1612" s="34"/>
      <c r="L1612" s="14">
        <f>IFERROR(VLOOKUP($B1612,'[1]Paste Only'!$D:$AM,12,FALSE),"-")</f>
        <v>40.545337000000004</v>
      </c>
      <c r="M1612" s="14" t="str">
        <f>IFERROR(VLOOKUP($B1612,'[1]Paste Only'!$D:$AM,15,FALSE),"-")</f>
        <v>-</v>
      </c>
      <c r="N1612" s="30"/>
      <c r="O1612" s="18"/>
      <c r="P1612" s="19">
        <f t="shared" si="771"/>
        <v>0</v>
      </c>
      <c r="Q1612" s="20">
        <f t="shared" si="747"/>
        <v>0</v>
      </c>
      <c r="R1612" s="13">
        <f t="shared" si="748"/>
        <v>0</v>
      </c>
      <c r="S1612" s="13" t="str">
        <f>IFERROR(VLOOKUP($B1612,'[1]Market Cap'!$G:$I,3,FALSE),"-")</f>
        <v>Small Cap</v>
      </c>
      <c r="T1612" s="13"/>
      <c r="U1612" s="13"/>
      <c r="V1612" s="21">
        <f t="shared" si="745"/>
        <v>0</v>
      </c>
      <c r="W1612" s="21">
        <f t="shared" si="745"/>
        <v>0</v>
      </c>
      <c r="X1612" s="21">
        <f t="shared" si="745"/>
        <v>0</v>
      </c>
      <c r="Y1612" s="22">
        <f t="shared" si="749"/>
        <v>0</v>
      </c>
      <c r="Z1612" s="13">
        <f t="shared" si="750"/>
        <v>0</v>
      </c>
      <c r="AA1612" s="23">
        <f t="shared" si="751"/>
        <v>0</v>
      </c>
      <c r="AB1612" s="23">
        <f t="shared" si="752"/>
        <v>0</v>
      </c>
      <c r="AC1612" s="23">
        <f t="shared" si="753"/>
        <v>0</v>
      </c>
      <c r="AD1612" s="24">
        <f t="shared" si="754"/>
        <v>0</v>
      </c>
      <c r="AE1612" s="25">
        <f>IFERROR(VLOOKUP($B1612,'[1]Market Cap'!$G:$I,2,FALSE),"-")</f>
        <v>1090.1279999999999</v>
      </c>
      <c r="AF1612" s="20">
        <f t="shared" si="755"/>
        <v>0</v>
      </c>
      <c r="AG1612" s="17">
        <f t="shared" si="756"/>
        <v>0</v>
      </c>
      <c r="AH1612" s="17">
        <f t="shared" si="757"/>
        <v>0</v>
      </c>
      <c r="AI1612" s="17" t="str">
        <f t="shared" si="758"/>
        <v>-</v>
      </c>
      <c r="AJ1612" s="26" t="str">
        <f>IFERROR(VLOOKUP($B1612,'[1]Paste Only'!$D:$AM,26,FALSE),"-")</f>
        <v>-</v>
      </c>
      <c r="AK1612" s="26" t="str">
        <f>IFERROR(VLOOKUP($B1612,'[1]Paste Only'!$D:$AM,23,FALSE),"-")</f>
        <v>-</v>
      </c>
      <c r="AL1612" s="26" t="str">
        <f>IFERROR(VLOOKUP($B1612,'[1]Paste Only'!$D:$AM,22,FALSE),"-")</f>
        <v>-</v>
      </c>
      <c r="AM1612" s="21" t="str">
        <f t="shared" si="746"/>
        <v>-</v>
      </c>
      <c r="AN1612" s="21" t="str">
        <f t="shared" si="746"/>
        <v>-</v>
      </c>
      <c r="AO1612" s="21" t="str">
        <f t="shared" si="746"/>
        <v>-</v>
      </c>
      <c r="AP1612" s="27">
        <f t="shared" si="759"/>
        <v>0</v>
      </c>
      <c r="AQ1612" s="27" t="str">
        <f t="shared" si="760"/>
        <v>-</v>
      </c>
      <c r="AR1612" s="27" t="str">
        <f t="shared" si="761"/>
        <v>-</v>
      </c>
      <c r="AS1612" s="27">
        <f t="shared" si="762"/>
        <v>0</v>
      </c>
      <c r="AT1612" s="27">
        <f t="shared" si="763"/>
        <v>0</v>
      </c>
      <c r="AU1612" s="27">
        <f t="shared" si="764"/>
        <v>0</v>
      </c>
      <c r="AV1612" s="21" t="str">
        <f t="shared" si="765"/>
        <v>0</v>
      </c>
      <c r="AW1612" s="27">
        <f t="shared" si="766"/>
        <v>0</v>
      </c>
      <c r="AX1612" s="27" t="str">
        <f t="shared" si="767"/>
        <v>-</v>
      </c>
      <c r="AY1612" s="27" t="str">
        <f t="shared" si="768"/>
        <v>-</v>
      </c>
      <c r="AZ1612" s="21" t="str">
        <f t="shared" si="769"/>
        <v>-</v>
      </c>
      <c r="BA1612" s="21" t="str">
        <f t="shared" si="770"/>
        <v>-</v>
      </c>
      <c r="BB1612" s="28"/>
      <c r="BC1612" s="28"/>
      <c r="BD1612" s="28"/>
      <c r="BE1612" s="28"/>
      <c r="BF1612" s="28"/>
      <c r="BG1612" s="29"/>
      <c r="BH1612" s="29"/>
      <c r="BI1612" s="29"/>
      <c r="BJ1612" s="29"/>
      <c r="BK1612" s="29"/>
    </row>
    <row r="1613" spans="1:63" x14ac:dyDescent="0.25">
      <c r="A1613" s="13" t="s">
        <v>4886</v>
      </c>
      <c r="B1613" s="33" t="s">
        <v>4887</v>
      </c>
      <c r="C1613" s="13" t="s">
        <v>4888</v>
      </c>
      <c r="D1613" s="13" t="str">
        <f>IFERROR(VLOOKUP($B1613,[1]GICS!$C:$D,2,FALSE),"-")</f>
        <v>Materials</v>
      </c>
      <c r="E1613" s="14">
        <f>IFERROR(IF(VLOOKUP($B1613,'[1]Paste Only'!$D:$AM,4,FALSE)="-",VLOOKUP($B1613,'[1]Market Cap'!$A:$J,10,FALSE),VLOOKUP($B1613,'[1]Paste Only'!$D:$AM,4,FALSE)),"-")</f>
        <v>127.9</v>
      </c>
      <c r="F1613" s="14" t="str">
        <f>IFERROR(VLOOKUP($B1613,'[1]Paste Only'!$D:$AM,5,FALSE),"-")</f>
        <v>-</v>
      </c>
      <c r="G1613" s="15">
        <f>IFERROR(VLOOKUP($B1613,'[1]Paste Only'!$D:$AM,6,FALSE),"-")</f>
        <v>0</v>
      </c>
      <c r="H1613" s="15">
        <f>IFERROR(VLOOKUP($B1613,'[1]Paste Only'!$D:$AM,7,FALSE),"-")</f>
        <v>0</v>
      </c>
      <c r="I1613" s="15">
        <f>IFERROR(VLOOKUP($B1613,'[1]Paste Only'!$D:$AM,8,FALSE),"-")</f>
        <v>0</v>
      </c>
      <c r="J1613" s="34"/>
      <c r="K1613" s="34"/>
      <c r="L1613" s="14">
        <f>IFERROR(VLOOKUP($B1613,'[1]Paste Only'!$D:$AM,12,FALSE),"-")</f>
        <v>10.09</v>
      </c>
      <c r="M1613" s="14" t="str">
        <f>IFERROR(VLOOKUP($B1613,'[1]Paste Only'!$D:$AM,15,FALSE),"-")</f>
        <v>-</v>
      </c>
      <c r="N1613" s="30"/>
      <c r="O1613" s="18"/>
      <c r="P1613" s="19">
        <f t="shared" si="771"/>
        <v>0</v>
      </c>
      <c r="Q1613" s="20">
        <f t="shared" si="747"/>
        <v>0</v>
      </c>
      <c r="R1613" s="13">
        <f t="shared" si="748"/>
        <v>0</v>
      </c>
      <c r="S1613" s="13" t="str">
        <f>IFERROR(VLOOKUP($B1613,'[1]Market Cap'!$G:$I,3,FALSE),"-")</f>
        <v>Small Cap</v>
      </c>
      <c r="T1613" s="13"/>
      <c r="U1613" s="13"/>
      <c r="V1613" s="21">
        <f t="shared" si="745"/>
        <v>0</v>
      </c>
      <c r="W1613" s="21">
        <f t="shared" si="745"/>
        <v>0</v>
      </c>
      <c r="X1613" s="21">
        <f t="shared" si="745"/>
        <v>0</v>
      </c>
      <c r="Y1613" s="22">
        <f t="shared" si="749"/>
        <v>0</v>
      </c>
      <c r="Z1613" s="13">
        <f t="shared" si="750"/>
        <v>0</v>
      </c>
      <c r="AA1613" s="23">
        <f t="shared" si="751"/>
        <v>0</v>
      </c>
      <c r="AB1613" s="23">
        <f t="shared" si="752"/>
        <v>0</v>
      </c>
      <c r="AC1613" s="23">
        <f t="shared" si="753"/>
        <v>0</v>
      </c>
      <c r="AD1613" s="24">
        <f t="shared" si="754"/>
        <v>0</v>
      </c>
      <c r="AE1613" s="25">
        <f>IFERROR(VLOOKUP($B1613,'[1]Market Cap'!$G:$I,2,FALSE),"-")</f>
        <v>1214.4105</v>
      </c>
      <c r="AF1613" s="20">
        <f t="shared" si="755"/>
        <v>0</v>
      </c>
      <c r="AG1613" s="17">
        <f t="shared" si="756"/>
        <v>0</v>
      </c>
      <c r="AH1613" s="17">
        <f t="shared" si="757"/>
        <v>0</v>
      </c>
      <c r="AI1613" s="17" t="str">
        <f t="shared" si="758"/>
        <v>-</v>
      </c>
      <c r="AJ1613" s="26" t="str">
        <f>IFERROR(VLOOKUP($B1613,'[1]Paste Only'!$D:$AM,26,FALSE),"-")</f>
        <v>-</v>
      </c>
      <c r="AK1613" s="26" t="str">
        <f>IFERROR(VLOOKUP($B1613,'[1]Paste Only'!$D:$AM,23,FALSE),"-")</f>
        <v>-</v>
      </c>
      <c r="AL1613" s="26" t="str">
        <f>IFERROR(VLOOKUP($B1613,'[1]Paste Only'!$D:$AM,22,FALSE),"-")</f>
        <v>-</v>
      </c>
      <c r="AM1613" s="21" t="str">
        <f t="shared" si="746"/>
        <v>-</v>
      </c>
      <c r="AN1613" s="21" t="str">
        <f t="shared" si="746"/>
        <v>-</v>
      </c>
      <c r="AO1613" s="21" t="str">
        <f t="shared" si="746"/>
        <v>-</v>
      </c>
      <c r="AP1613" s="27">
        <f t="shared" si="759"/>
        <v>0</v>
      </c>
      <c r="AQ1613" s="27" t="str">
        <f t="shared" si="760"/>
        <v>-</v>
      </c>
      <c r="AR1613" s="27" t="str">
        <f t="shared" si="761"/>
        <v>-</v>
      </c>
      <c r="AS1613" s="27">
        <f t="shared" si="762"/>
        <v>0</v>
      </c>
      <c r="AT1613" s="27">
        <f t="shared" si="763"/>
        <v>0</v>
      </c>
      <c r="AU1613" s="27">
        <f t="shared" si="764"/>
        <v>0</v>
      </c>
      <c r="AV1613" s="21" t="str">
        <f t="shared" si="765"/>
        <v>0</v>
      </c>
      <c r="AW1613" s="27">
        <f t="shared" si="766"/>
        <v>0</v>
      </c>
      <c r="AX1613" s="27" t="str">
        <f t="shared" si="767"/>
        <v>-</v>
      </c>
      <c r="AY1613" s="27" t="str">
        <f t="shared" si="768"/>
        <v>-</v>
      </c>
      <c r="AZ1613" s="21" t="str">
        <f t="shared" si="769"/>
        <v>-</v>
      </c>
      <c r="BA1613" s="21" t="str">
        <f t="shared" si="770"/>
        <v>-</v>
      </c>
      <c r="BB1613" s="28"/>
      <c r="BC1613" s="28"/>
      <c r="BD1613" s="28"/>
      <c r="BE1613" s="28"/>
      <c r="BF1613" s="28"/>
      <c r="BG1613" s="29"/>
      <c r="BH1613" s="29"/>
      <c r="BI1613" s="29"/>
      <c r="BJ1613" s="29"/>
      <c r="BK1613" s="29"/>
    </row>
    <row r="1614" spans="1:63" x14ac:dyDescent="0.25">
      <c r="A1614" s="13" t="s">
        <v>4889</v>
      </c>
      <c r="B1614" s="33" t="s">
        <v>4890</v>
      </c>
      <c r="C1614" s="13" t="s">
        <v>4891</v>
      </c>
      <c r="D1614" s="13" t="str">
        <f>IFERROR(VLOOKUP($B1614,[1]GICS!$C:$D,2,FALSE),"-")</f>
        <v>Information Technology</v>
      </c>
      <c r="E1614" s="14">
        <f>IFERROR(IF(VLOOKUP($B1614,'[1]Paste Only'!$D:$AM,4,FALSE)="-",VLOOKUP($B1614,'[1]Market Cap'!$A:$J,10,FALSE),VLOOKUP($B1614,'[1]Paste Only'!$D:$AM,4,FALSE)),"-")</f>
        <v>0</v>
      </c>
      <c r="F1614" s="14" t="str">
        <f>IFERROR(VLOOKUP($B1614,'[1]Paste Only'!$D:$AM,5,FALSE),"-")</f>
        <v>-</v>
      </c>
      <c r="G1614" s="15">
        <f>IFERROR(VLOOKUP($B1614,'[1]Paste Only'!$D:$AM,6,FALSE),"-")</f>
        <v>0</v>
      </c>
      <c r="H1614" s="15">
        <f>IFERROR(VLOOKUP($B1614,'[1]Paste Only'!$D:$AM,7,FALSE),"-")</f>
        <v>0</v>
      </c>
      <c r="I1614" s="15">
        <f>IFERROR(VLOOKUP($B1614,'[1]Paste Only'!$D:$AM,8,FALSE),"-")</f>
        <v>0</v>
      </c>
      <c r="J1614" s="34"/>
      <c r="K1614" s="34"/>
      <c r="L1614" s="14" t="str">
        <f>IFERROR(VLOOKUP($B1614,'[1]Paste Only'!$D:$AM,12,FALSE),"-")</f>
        <v>-</v>
      </c>
      <c r="M1614" s="14" t="str">
        <f>IFERROR(VLOOKUP($B1614,'[1]Paste Only'!$D:$AM,15,FALSE),"-")</f>
        <v>-</v>
      </c>
      <c r="N1614" s="30"/>
      <c r="O1614" s="18"/>
      <c r="P1614" s="19">
        <f t="shared" si="771"/>
        <v>0</v>
      </c>
      <c r="Q1614" s="20">
        <f t="shared" si="747"/>
        <v>0</v>
      </c>
      <c r="R1614" s="13">
        <f t="shared" si="748"/>
        <v>0</v>
      </c>
      <c r="S1614" s="13" t="str">
        <f>IFERROR(VLOOKUP($B1614,'[1]Market Cap'!$G:$I,3,FALSE),"-")</f>
        <v>Small Cap</v>
      </c>
      <c r="T1614" s="13"/>
      <c r="U1614" s="13"/>
      <c r="V1614" s="21">
        <f t="shared" si="745"/>
        <v>0</v>
      </c>
      <c r="W1614" s="21">
        <f t="shared" si="745"/>
        <v>0</v>
      </c>
      <c r="X1614" s="21">
        <f t="shared" si="745"/>
        <v>0</v>
      </c>
      <c r="Y1614" s="22">
        <f t="shared" si="749"/>
        <v>0</v>
      </c>
      <c r="Z1614" s="13">
        <f t="shared" si="750"/>
        <v>0</v>
      </c>
      <c r="AA1614" s="23">
        <f t="shared" si="751"/>
        <v>0</v>
      </c>
      <c r="AB1614" s="23">
        <f t="shared" si="752"/>
        <v>0</v>
      </c>
      <c r="AC1614" s="23">
        <f t="shared" si="753"/>
        <v>0</v>
      </c>
      <c r="AD1614" s="24">
        <f t="shared" si="754"/>
        <v>0</v>
      </c>
      <c r="AE1614" s="25">
        <f>IFERROR(VLOOKUP($B1614,'[1]Market Cap'!$G:$I,2,FALSE),"-")</f>
        <v>176.87448710800001</v>
      </c>
      <c r="AF1614" s="20">
        <f t="shared" si="755"/>
        <v>0</v>
      </c>
      <c r="AG1614" s="17">
        <f t="shared" si="756"/>
        <v>0</v>
      </c>
      <c r="AH1614" s="17">
        <f t="shared" si="757"/>
        <v>0</v>
      </c>
      <c r="AI1614" s="17" t="str">
        <f t="shared" si="758"/>
        <v>-</v>
      </c>
      <c r="AJ1614" s="26" t="str">
        <f>IFERROR(VLOOKUP($B1614,'[1]Paste Only'!$D:$AM,26,FALSE),"-")</f>
        <v>-</v>
      </c>
      <c r="AK1614" s="26" t="str">
        <f>IFERROR(VLOOKUP($B1614,'[1]Paste Only'!$D:$AM,23,FALSE),"-")</f>
        <v>-</v>
      </c>
      <c r="AL1614" s="26" t="str">
        <f>IFERROR(VLOOKUP($B1614,'[1]Paste Only'!$D:$AM,22,FALSE),"-")</f>
        <v>-</v>
      </c>
      <c r="AM1614" s="21" t="str">
        <f t="shared" si="746"/>
        <v>-</v>
      </c>
      <c r="AN1614" s="21" t="str">
        <f t="shared" si="746"/>
        <v>-</v>
      </c>
      <c r="AO1614" s="21" t="str">
        <f t="shared" si="746"/>
        <v>-</v>
      </c>
      <c r="AP1614" s="27">
        <f t="shared" si="759"/>
        <v>0</v>
      </c>
      <c r="AQ1614" s="27" t="str">
        <f t="shared" si="760"/>
        <v>-</v>
      </c>
      <c r="AR1614" s="27" t="str">
        <f t="shared" si="761"/>
        <v>-</v>
      </c>
      <c r="AS1614" s="27">
        <f t="shared" si="762"/>
        <v>0</v>
      </c>
      <c r="AT1614" s="27">
        <f t="shared" si="763"/>
        <v>0</v>
      </c>
      <c r="AU1614" s="27">
        <f t="shared" si="764"/>
        <v>0</v>
      </c>
      <c r="AV1614" s="21" t="str">
        <f t="shared" si="765"/>
        <v>0</v>
      </c>
      <c r="AW1614" s="27">
        <f t="shared" si="766"/>
        <v>0</v>
      </c>
      <c r="AX1614" s="27" t="str">
        <f t="shared" si="767"/>
        <v>-</v>
      </c>
      <c r="AY1614" s="27" t="str">
        <f t="shared" si="768"/>
        <v>-</v>
      </c>
      <c r="AZ1614" s="21" t="str">
        <f t="shared" si="769"/>
        <v>-</v>
      </c>
      <c r="BA1614" s="21" t="str">
        <f t="shared" si="770"/>
        <v>-</v>
      </c>
      <c r="BB1614" s="28"/>
      <c r="BC1614" s="28"/>
      <c r="BD1614" s="28"/>
      <c r="BE1614" s="28"/>
      <c r="BF1614" s="28"/>
      <c r="BG1614" s="29"/>
      <c r="BH1614" s="29"/>
      <c r="BI1614" s="29"/>
      <c r="BJ1614" s="29"/>
      <c r="BK1614" s="29"/>
    </row>
    <row r="1615" spans="1:63" x14ac:dyDescent="0.25">
      <c r="A1615" s="13" t="s">
        <v>4892</v>
      </c>
      <c r="B1615" s="33" t="s">
        <v>4893</v>
      </c>
      <c r="C1615" s="13" t="s">
        <v>4894</v>
      </c>
      <c r="D1615" s="13" t="str">
        <f>IFERROR(VLOOKUP($B1615,[1]GICS!$C:$D,2,FALSE),"-")</f>
        <v>Consumer Discretionary</v>
      </c>
      <c r="E1615" s="14">
        <f>IFERROR(IF(VLOOKUP($B1615,'[1]Paste Only'!$D:$AM,4,FALSE)="-",VLOOKUP($B1615,'[1]Market Cap'!$A:$J,10,FALSE),VLOOKUP($B1615,'[1]Paste Only'!$D:$AM,4,FALSE)),"-")</f>
        <v>33.31</v>
      </c>
      <c r="F1615" s="14" t="str">
        <f>IFERROR(VLOOKUP($B1615,'[1]Paste Only'!$D:$AM,5,FALSE),"-")</f>
        <v>-</v>
      </c>
      <c r="G1615" s="15">
        <f>IFERROR(VLOOKUP($B1615,'[1]Paste Only'!$D:$AM,6,FALSE),"-")</f>
        <v>0</v>
      </c>
      <c r="H1615" s="15">
        <f>IFERROR(VLOOKUP($B1615,'[1]Paste Only'!$D:$AM,7,FALSE),"-")</f>
        <v>0</v>
      </c>
      <c r="I1615" s="15">
        <f>IFERROR(VLOOKUP($B1615,'[1]Paste Only'!$D:$AM,8,FALSE),"-")</f>
        <v>0</v>
      </c>
      <c r="J1615" s="34"/>
      <c r="K1615" s="34"/>
      <c r="L1615" s="14">
        <f>IFERROR(VLOOKUP($B1615,'[1]Paste Only'!$D:$AM,12,FALSE),"-")</f>
        <v>-0.24</v>
      </c>
      <c r="M1615" s="14" t="str">
        <f>IFERROR(VLOOKUP($B1615,'[1]Paste Only'!$D:$AM,15,FALSE),"-")</f>
        <v>-</v>
      </c>
      <c r="N1615" s="30"/>
      <c r="O1615" s="18"/>
      <c r="P1615" s="19">
        <f t="shared" si="771"/>
        <v>0</v>
      </c>
      <c r="Q1615" s="20">
        <f t="shared" si="747"/>
        <v>0</v>
      </c>
      <c r="R1615" s="13">
        <f t="shared" si="748"/>
        <v>0</v>
      </c>
      <c r="S1615" s="13" t="str">
        <f>IFERROR(VLOOKUP($B1615,'[1]Market Cap'!$G:$I,3,FALSE),"-")</f>
        <v>Small Cap</v>
      </c>
      <c r="T1615" s="13"/>
      <c r="U1615" s="13"/>
      <c r="V1615" s="21">
        <f t="shared" si="745"/>
        <v>0</v>
      </c>
      <c r="W1615" s="21">
        <f t="shared" si="745"/>
        <v>0</v>
      </c>
      <c r="X1615" s="21">
        <f t="shared" si="745"/>
        <v>0</v>
      </c>
      <c r="Y1615" s="22">
        <f t="shared" si="749"/>
        <v>0</v>
      </c>
      <c r="Z1615" s="13">
        <f t="shared" si="750"/>
        <v>0</v>
      </c>
      <c r="AA1615" s="23">
        <f t="shared" si="751"/>
        <v>0</v>
      </c>
      <c r="AB1615" s="23">
        <f t="shared" si="752"/>
        <v>0</v>
      </c>
      <c r="AC1615" s="23">
        <f t="shared" si="753"/>
        <v>0</v>
      </c>
      <c r="AD1615" s="24">
        <f t="shared" si="754"/>
        <v>0</v>
      </c>
      <c r="AE1615" s="25">
        <f>IFERROR(VLOOKUP($B1615,'[1]Market Cap'!$G:$I,2,FALSE),"-")</f>
        <v>460.35052889999997</v>
      </c>
      <c r="AF1615" s="20">
        <f t="shared" si="755"/>
        <v>0</v>
      </c>
      <c r="AG1615" s="17">
        <f t="shared" si="756"/>
        <v>0</v>
      </c>
      <c r="AH1615" s="17">
        <f t="shared" si="757"/>
        <v>0</v>
      </c>
      <c r="AI1615" s="17" t="str">
        <f t="shared" si="758"/>
        <v>-</v>
      </c>
      <c r="AJ1615" s="26" t="str">
        <f>IFERROR(VLOOKUP($B1615,'[1]Paste Only'!$D:$AM,26,FALSE),"-")</f>
        <v>-</v>
      </c>
      <c r="AK1615" s="26" t="str">
        <f>IFERROR(VLOOKUP($B1615,'[1]Paste Only'!$D:$AM,23,FALSE),"-")</f>
        <v>-</v>
      </c>
      <c r="AL1615" s="26" t="str">
        <f>IFERROR(VLOOKUP($B1615,'[1]Paste Only'!$D:$AM,22,FALSE),"-")</f>
        <v>-</v>
      </c>
      <c r="AM1615" s="21" t="str">
        <f t="shared" si="746"/>
        <v>-</v>
      </c>
      <c r="AN1615" s="21" t="str">
        <f t="shared" si="746"/>
        <v>-</v>
      </c>
      <c r="AO1615" s="21" t="str">
        <f t="shared" si="746"/>
        <v>-</v>
      </c>
      <c r="AP1615" s="27">
        <f t="shared" si="759"/>
        <v>0</v>
      </c>
      <c r="AQ1615" s="27" t="str">
        <f t="shared" si="760"/>
        <v>-</v>
      </c>
      <c r="AR1615" s="27" t="str">
        <f t="shared" si="761"/>
        <v>-</v>
      </c>
      <c r="AS1615" s="27">
        <f t="shared" si="762"/>
        <v>0</v>
      </c>
      <c r="AT1615" s="27">
        <f t="shared" si="763"/>
        <v>0</v>
      </c>
      <c r="AU1615" s="27">
        <f t="shared" si="764"/>
        <v>0</v>
      </c>
      <c r="AV1615" s="21" t="str">
        <f t="shared" si="765"/>
        <v>0</v>
      </c>
      <c r="AW1615" s="27">
        <f t="shared" si="766"/>
        <v>0</v>
      </c>
      <c r="AX1615" s="27" t="str">
        <f t="shared" si="767"/>
        <v>-</v>
      </c>
      <c r="AY1615" s="27" t="str">
        <f t="shared" si="768"/>
        <v>-</v>
      </c>
      <c r="AZ1615" s="21" t="str">
        <f t="shared" si="769"/>
        <v>-</v>
      </c>
      <c r="BA1615" s="21" t="str">
        <f t="shared" si="770"/>
        <v>-</v>
      </c>
      <c r="BB1615" s="28"/>
      <c r="BC1615" s="28"/>
      <c r="BD1615" s="28"/>
      <c r="BE1615" s="28"/>
      <c r="BF1615" s="28"/>
      <c r="BG1615" s="29"/>
      <c r="BH1615" s="29"/>
      <c r="BI1615" s="29"/>
      <c r="BJ1615" s="29"/>
      <c r="BK1615" s="29"/>
    </row>
    <row r="1616" spans="1:63" x14ac:dyDescent="0.25">
      <c r="A1616" s="13" t="s">
        <v>4895</v>
      </c>
      <c r="B1616" s="33" t="s">
        <v>4896</v>
      </c>
      <c r="C1616" s="13" t="s">
        <v>4897</v>
      </c>
      <c r="D1616" s="13" t="str">
        <f>IFERROR(VLOOKUP($B1616,[1]GICS!$C:$D,2,FALSE),"-")</f>
        <v>Materials</v>
      </c>
      <c r="E1616" s="14">
        <f>IFERROR(IF(VLOOKUP($B1616,'[1]Paste Only'!$D:$AM,4,FALSE)="-",VLOOKUP($B1616,'[1]Market Cap'!$A:$J,10,FALSE),VLOOKUP($B1616,'[1]Paste Only'!$D:$AM,4,FALSE)),"-")</f>
        <v>3046.85</v>
      </c>
      <c r="F1616" s="14" t="str">
        <f>IFERROR(VLOOKUP($B1616,'[1]Paste Only'!$D:$AM,5,FALSE),"-")</f>
        <v>-</v>
      </c>
      <c r="G1616" s="15">
        <f>IFERROR(VLOOKUP($B1616,'[1]Paste Only'!$D:$AM,6,FALSE),"-")</f>
        <v>0</v>
      </c>
      <c r="H1616" s="15">
        <f>IFERROR(VLOOKUP($B1616,'[1]Paste Only'!$D:$AM,7,FALSE),"-")</f>
        <v>0</v>
      </c>
      <c r="I1616" s="15">
        <f>IFERROR(VLOOKUP($B1616,'[1]Paste Only'!$D:$AM,8,FALSE),"-")</f>
        <v>0</v>
      </c>
      <c r="J1616" s="34"/>
      <c r="K1616" s="34"/>
      <c r="L1616" s="14">
        <f>IFERROR(VLOOKUP($B1616,'[1]Paste Only'!$D:$AM,12,FALSE),"-")</f>
        <v>169.99</v>
      </c>
      <c r="M1616" s="14" t="str">
        <f>IFERROR(VLOOKUP($B1616,'[1]Paste Only'!$D:$AM,15,FALSE),"-")</f>
        <v>-</v>
      </c>
      <c r="N1616" s="30"/>
      <c r="O1616" s="18"/>
      <c r="P1616" s="19">
        <f t="shared" si="771"/>
        <v>0</v>
      </c>
      <c r="Q1616" s="20">
        <f t="shared" si="747"/>
        <v>0</v>
      </c>
      <c r="R1616" s="13">
        <f t="shared" si="748"/>
        <v>0</v>
      </c>
      <c r="S1616" s="13" t="str">
        <f>IFERROR(VLOOKUP($B1616,'[1]Market Cap'!$G:$I,3,FALSE),"-")</f>
        <v>Small Cap</v>
      </c>
      <c r="T1616" s="13"/>
      <c r="U1616" s="13"/>
      <c r="V1616" s="21">
        <f t="shared" si="745"/>
        <v>0</v>
      </c>
      <c r="W1616" s="21">
        <f t="shared" si="745"/>
        <v>0</v>
      </c>
      <c r="X1616" s="21">
        <f t="shared" si="745"/>
        <v>0</v>
      </c>
      <c r="Y1616" s="22">
        <f t="shared" si="749"/>
        <v>0</v>
      </c>
      <c r="Z1616" s="13">
        <f t="shared" si="750"/>
        <v>0</v>
      </c>
      <c r="AA1616" s="23">
        <f t="shared" si="751"/>
        <v>0</v>
      </c>
      <c r="AB1616" s="23">
        <f t="shared" si="752"/>
        <v>0</v>
      </c>
      <c r="AC1616" s="23">
        <f t="shared" si="753"/>
        <v>0</v>
      </c>
      <c r="AD1616" s="24">
        <f t="shared" si="754"/>
        <v>0</v>
      </c>
      <c r="AE1616" s="25">
        <f>IFERROR(VLOOKUP($B1616,'[1]Market Cap'!$G:$I,2,FALSE),"-")</f>
        <v>601.75287500000002</v>
      </c>
      <c r="AF1616" s="20">
        <f t="shared" si="755"/>
        <v>0</v>
      </c>
      <c r="AG1616" s="17">
        <f t="shared" si="756"/>
        <v>0</v>
      </c>
      <c r="AH1616" s="17">
        <f t="shared" si="757"/>
        <v>0</v>
      </c>
      <c r="AI1616" s="17" t="str">
        <f t="shared" si="758"/>
        <v>-</v>
      </c>
      <c r="AJ1616" s="26" t="str">
        <f>IFERROR(VLOOKUP($B1616,'[1]Paste Only'!$D:$AM,26,FALSE),"-")</f>
        <v>-</v>
      </c>
      <c r="AK1616" s="26" t="str">
        <f>IFERROR(VLOOKUP($B1616,'[1]Paste Only'!$D:$AM,23,FALSE),"-")</f>
        <v>-</v>
      </c>
      <c r="AL1616" s="26" t="str">
        <f>IFERROR(VLOOKUP($B1616,'[1]Paste Only'!$D:$AM,22,FALSE),"-")</f>
        <v>-</v>
      </c>
      <c r="AM1616" s="21" t="str">
        <f t="shared" si="746"/>
        <v>-</v>
      </c>
      <c r="AN1616" s="21" t="str">
        <f t="shared" si="746"/>
        <v>-</v>
      </c>
      <c r="AO1616" s="21" t="str">
        <f t="shared" si="746"/>
        <v>-</v>
      </c>
      <c r="AP1616" s="27">
        <f t="shared" si="759"/>
        <v>0</v>
      </c>
      <c r="AQ1616" s="27" t="str">
        <f t="shared" si="760"/>
        <v>-</v>
      </c>
      <c r="AR1616" s="27" t="str">
        <f t="shared" si="761"/>
        <v>-</v>
      </c>
      <c r="AS1616" s="27">
        <f t="shared" si="762"/>
        <v>0</v>
      </c>
      <c r="AT1616" s="27">
        <f t="shared" si="763"/>
        <v>0</v>
      </c>
      <c r="AU1616" s="27">
        <f t="shared" si="764"/>
        <v>0</v>
      </c>
      <c r="AV1616" s="21" t="str">
        <f t="shared" si="765"/>
        <v>0</v>
      </c>
      <c r="AW1616" s="27">
        <f t="shared" si="766"/>
        <v>0</v>
      </c>
      <c r="AX1616" s="27" t="str">
        <f t="shared" si="767"/>
        <v>-</v>
      </c>
      <c r="AY1616" s="27" t="str">
        <f t="shared" si="768"/>
        <v>-</v>
      </c>
      <c r="AZ1616" s="21" t="str">
        <f t="shared" si="769"/>
        <v>-</v>
      </c>
      <c r="BA1616" s="21" t="str">
        <f t="shared" si="770"/>
        <v>-</v>
      </c>
      <c r="BB1616" s="28"/>
      <c r="BC1616" s="28"/>
      <c r="BD1616" s="28"/>
      <c r="BE1616" s="28"/>
      <c r="BF1616" s="28"/>
      <c r="BG1616" s="29"/>
      <c r="BH1616" s="29"/>
      <c r="BI1616" s="29"/>
      <c r="BJ1616" s="29"/>
      <c r="BK1616" s="29"/>
    </row>
    <row r="1617" spans="1:63" x14ac:dyDescent="0.25">
      <c r="A1617" s="13" t="s">
        <v>4898</v>
      </c>
      <c r="B1617" s="33" t="s">
        <v>4899</v>
      </c>
      <c r="C1617" s="13" t="s">
        <v>4900</v>
      </c>
      <c r="D1617" s="13" t="str">
        <f>IFERROR(VLOOKUP($B1617,[1]GICS!$C:$D,2,FALSE),"-")</f>
        <v>Financials</v>
      </c>
      <c r="E1617" s="14">
        <f>IFERROR(IF(VLOOKUP($B1617,'[1]Paste Only'!$D:$AM,4,FALSE)="-",VLOOKUP($B1617,'[1]Market Cap'!$A:$J,10,FALSE),VLOOKUP($B1617,'[1]Paste Only'!$D:$AM,4,FALSE)),"-")</f>
        <v>523.65</v>
      </c>
      <c r="F1617" s="14" t="str">
        <f>IFERROR(VLOOKUP($B1617,'[1]Paste Only'!$D:$AM,5,FALSE),"-")</f>
        <v>-</v>
      </c>
      <c r="G1617" s="15">
        <f>IFERROR(VLOOKUP($B1617,'[1]Paste Only'!$D:$AM,6,FALSE),"-")</f>
        <v>0</v>
      </c>
      <c r="H1617" s="15">
        <f>IFERROR(VLOOKUP($B1617,'[1]Paste Only'!$D:$AM,7,FALSE),"-")</f>
        <v>0</v>
      </c>
      <c r="I1617" s="15">
        <f>IFERROR(VLOOKUP($B1617,'[1]Paste Only'!$D:$AM,8,FALSE),"-")</f>
        <v>0</v>
      </c>
      <c r="J1617" s="34"/>
      <c r="K1617" s="34"/>
      <c r="L1617" s="14">
        <f>IFERROR(VLOOKUP($B1617,'[1]Paste Only'!$D:$AM,12,FALSE),"-")</f>
        <v>8.6</v>
      </c>
      <c r="M1617" s="14" t="str">
        <f>IFERROR(VLOOKUP($B1617,'[1]Paste Only'!$D:$AM,15,FALSE),"-")</f>
        <v>-</v>
      </c>
      <c r="N1617" s="30"/>
      <c r="O1617" s="18"/>
      <c r="P1617" s="19">
        <f t="shared" si="771"/>
        <v>0</v>
      </c>
      <c r="Q1617" s="20">
        <f t="shared" si="747"/>
        <v>0</v>
      </c>
      <c r="R1617" s="13">
        <f t="shared" si="748"/>
        <v>0</v>
      </c>
      <c r="S1617" s="13" t="str">
        <f>IFERROR(VLOOKUP($B1617,'[1]Market Cap'!$G:$I,3,FALSE),"-")</f>
        <v>Small Cap</v>
      </c>
      <c r="T1617" s="13"/>
      <c r="U1617" s="13"/>
      <c r="V1617" s="21">
        <f t="shared" si="745"/>
        <v>0</v>
      </c>
      <c r="W1617" s="21">
        <f t="shared" si="745"/>
        <v>0</v>
      </c>
      <c r="X1617" s="21">
        <f t="shared" si="745"/>
        <v>0</v>
      </c>
      <c r="Y1617" s="22">
        <f t="shared" si="749"/>
        <v>0</v>
      </c>
      <c r="Z1617" s="13">
        <f t="shared" si="750"/>
        <v>0</v>
      </c>
      <c r="AA1617" s="23">
        <f t="shared" si="751"/>
        <v>0</v>
      </c>
      <c r="AB1617" s="23">
        <f t="shared" si="752"/>
        <v>0</v>
      </c>
      <c r="AC1617" s="23">
        <f t="shared" si="753"/>
        <v>0</v>
      </c>
      <c r="AD1617" s="24">
        <f t="shared" si="754"/>
        <v>0</v>
      </c>
      <c r="AE1617" s="25">
        <f>IFERROR(VLOOKUP($B1617,'[1]Market Cap'!$G:$I,2,FALSE),"-")</f>
        <v>966.41728282500003</v>
      </c>
      <c r="AF1617" s="20">
        <f t="shared" si="755"/>
        <v>0</v>
      </c>
      <c r="AG1617" s="17">
        <f t="shared" si="756"/>
        <v>0</v>
      </c>
      <c r="AH1617" s="17">
        <f t="shared" si="757"/>
        <v>0</v>
      </c>
      <c r="AI1617" s="17" t="str">
        <f t="shared" si="758"/>
        <v>-</v>
      </c>
      <c r="AJ1617" s="26" t="str">
        <f>IFERROR(VLOOKUP($B1617,'[1]Paste Only'!$D:$AM,26,FALSE),"-")</f>
        <v>-</v>
      </c>
      <c r="AK1617" s="26" t="str">
        <f>IFERROR(VLOOKUP($B1617,'[1]Paste Only'!$D:$AM,23,FALSE),"-")</f>
        <v>-</v>
      </c>
      <c r="AL1617" s="26" t="str">
        <f>IFERROR(VLOOKUP($B1617,'[1]Paste Only'!$D:$AM,22,FALSE),"-")</f>
        <v>-</v>
      </c>
      <c r="AM1617" s="21" t="str">
        <f t="shared" si="746"/>
        <v>-</v>
      </c>
      <c r="AN1617" s="21" t="str">
        <f t="shared" si="746"/>
        <v>-</v>
      </c>
      <c r="AO1617" s="21" t="str">
        <f t="shared" si="746"/>
        <v>-</v>
      </c>
      <c r="AP1617" s="27">
        <f t="shared" si="759"/>
        <v>0</v>
      </c>
      <c r="AQ1617" s="27" t="str">
        <f t="shared" si="760"/>
        <v>-</v>
      </c>
      <c r="AR1617" s="27" t="str">
        <f t="shared" si="761"/>
        <v>-</v>
      </c>
      <c r="AS1617" s="27">
        <f t="shared" si="762"/>
        <v>0</v>
      </c>
      <c r="AT1617" s="27">
        <f t="shared" si="763"/>
        <v>0</v>
      </c>
      <c r="AU1617" s="27">
        <f t="shared" si="764"/>
        <v>0</v>
      </c>
      <c r="AV1617" s="21" t="str">
        <f t="shared" si="765"/>
        <v>0</v>
      </c>
      <c r="AW1617" s="27">
        <f t="shared" si="766"/>
        <v>0</v>
      </c>
      <c r="AX1617" s="27" t="str">
        <f t="shared" si="767"/>
        <v>-</v>
      </c>
      <c r="AY1617" s="27" t="str">
        <f t="shared" si="768"/>
        <v>-</v>
      </c>
      <c r="AZ1617" s="21" t="str">
        <f t="shared" si="769"/>
        <v>-</v>
      </c>
      <c r="BA1617" s="21" t="str">
        <f t="shared" si="770"/>
        <v>-</v>
      </c>
      <c r="BB1617" s="28"/>
      <c r="BC1617" s="28"/>
      <c r="BD1617" s="28"/>
      <c r="BE1617" s="28"/>
      <c r="BF1617" s="28"/>
      <c r="BG1617" s="29"/>
      <c r="BH1617" s="29"/>
      <c r="BI1617" s="29"/>
      <c r="BJ1617" s="29"/>
      <c r="BK1617" s="29"/>
    </row>
    <row r="1618" spans="1:63" x14ac:dyDescent="0.25">
      <c r="A1618" s="13" t="s">
        <v>4901</v>
      </c>
      <c r="B1618" s="33" t="s">
        <v>4902</v>
      </c>
      <c r="C1618" s="13" t="s">
        <v>4903</v>
      </c>
      <c r="D1618" s="13" t="str">
        <f>IFERROR(VLOOKUP($B1618,[1]GICS!$C:$D,2,FALSE),"-")</f>
        <v>Consumer Staples</v>
      </c>
      <c r="E1618" s="14">
        <f>IFERROR(IF(VLOOKUP($B1618,'[1]Paste Only'!$D:$AM,4,FALSE)="-",VLOOKUP($B1618,'[1]Market Cap'!$A:$J,10,FALSE),VLOOKUP($B1618,'[1]Paste Only'!$D:$AM,4,FALSE)),"-")</f>
        <v>2.59</v>
      </c>
      <c r="F1618" s="14" t="str">
        <f>IFERROR(VLOOKUP($B1618,'[1]Paste Only'!$D:$AM,5,FALSE),"-")</f>
        <v>-</v>
      </c>
      <c r="G1618" s="15">
        <f>IFERROR(VLOOKUP($B1618,'[1]Paste Only'!$D:$AM,6,FALSE),"-")</f>
        <v>0</v>
      </c>
      <c r="H1618" s="15">
        <f>IFERROR(VLOOKUP($B1618,'[1]Paste Only'!$D:$AM,7,FALSE),"-")</f>
        <v>0</v>
      </c>
      <c r="I1618" s="15">
        <f>IFERROR(VLOOKUP($B1618,'[1]Paste Only'!$D:$AM,8,FALSE),"-")</f>
        <v>0</v>
      </c>
      <c r="J1618" s="34"/>
      <c r="K1618" s="34"/>
      <c r="L1618" s="14">
        <f>IFERROR(VLOOKUP($B1618,'[1]Paste Only'!$D:$AM,12,FALSE),"-")</f>
        <v>0.09</v>
      </c>
      <c r="M1618" s="14" t="str">
        <f>IFERROR(VLOOKUP($B1618,'[1]Paste Only'!$D:$AM,15,FALSE),"-")</f>
        <v>-</v>
      </c>
      <c r="N1618" s="30"/>
      <c r="O1618" s="18"/>
      <c r="P1618" s="19">
        <f t="shared" si="771"/>
        <v>0</v>
      </c>
      <c r="Q1618" s="20">
        <f t="shared" si="747"/>
        <v>0</v>
      </c>
      <c r="R1618" s="13">
        <f t="shared" si="748"/>
        <v>0</v>
      </c>
      <c r="S1618" s="13" t="str">
        <f>IFERROR(VLOOKUP($B1618,'[1]Market Cap'!$G:$I,3,FALSE),"-")</f>
        <v>Small Cap</v>
      </c>
      <c r="T1618" s="13"/>
      <c r="U1618" s="13"/>
      <c r="V1618" s="21">
        <f t="shared" si="745"/>
        <v>0</v>
      </c>
      <c r="W1618" s="21">
        <f t="shared" si="745"/>
        <v>0</v>
      </c>
      <c r="X1618" s="21">
        <f t="shared" si="745"/>
        <v>0</v>
      </c>
      <c r="Y1618" s="22">
        <f t="shared" si="749"/>
        <v>0</v>
      </c>
      <c r="Z1618" s="13">
        <f t="shared" si="750"/>
        <v>0</v>
      </c>
      <c r="AA1618" s="23">
        <f t="shared" si="751"/>
        <v>0</v>
      </c>
      <c r="AB1618" s="23">
        <f t="shared" si="752"/>
        <v>0</v>
      </c>
      <c r="AC1618" s="23">
        <f t="shared" si="753"/>
        <v>0</v>
      </c>
      <c r="AD1618" s="24">
        <f t="shared" si="754"/>
        <v>0</v>
      </c>
      <c r="AE1618" s="25">
        <f>IFERROR(VLOOKUP($B1618,'[1]Market Cap'!$G:$I,2,FALSE),"-")</f>
        <v>406.03912775999999</v>
      </c>
      <c r="AF1618" s="20">
        <f t="shared" si="755"/>
        <v>0</v>
      </c>
      <c r="AG1618" s="17">
        <f t="shared" si="756"/>
        <v>0</v>
      </c>
      <c r="AH1618" s="17">
        <f t="shared" si="757"/>
        <v>0</v>
      </c>
      <c r="AI1618" s="17" t="str">
        <f t="shared" si="758"/>
        <v>-</v>
      </c>
      <c r="AJ1618" s="26" t="str">
        <f>IFERROR(VLOOKUP($B1618,'[1]Paste Only'!$D:$AM,26,FALSE),"-")</f>
        <v>-</v>
      </c>
      <c r="AK1618" s="26" t="str">
        <f>IFERROR(VLOOKUP($B1618,'[1]Paste Only'!$D:$AM,23,FALSE),"-")</f>
        <v>-</v>
      </c>
      <c r="AL1618" s="26" t="str">
        <f>IFERROR(VLOOKUP($B1618,'[1]Paste Only'!$D:$AM,22,FALSE),"-")</f>
        <v>-</v>
      </c>
      <c r="AM1618" s="21" t="str">
        <f t="shared" si="746"/>
        <v>-</v>
      </c>
      <c r="AN1618" s="21" t="str">
        <f t="shared" si="746"/>
        <v>-</v>
      </c>
      <c r="AO1618" s="21" t="str">
        <f t="shared" si="746"/>
        <v>-</v>
      </c>
      <c r="AP1618" s="27">
        <f t="shared" si="759"/>
        <v>0</v>
      </c>
      <c r="AQ1618" s="27" t="str">
        <f t="shared" si="760"/>
        <v>-</v>
      </c>
      <c r="AR1618" s="27" t="str">
        <f t="shared" si="761"/>
        <v>-</v>
      </c>
      <c r="AS1618" s="27">
        <f t="shared" si="762"/>
        <v>0</v>
      </c>
      <c r="AT1618" s="27">
        <f t="shared" si="763"/>
        <v>0</v>
      </c>
      <c r="AU1618" s="27">
        <f t="shared" si="764"/>
        <v>0</v>
      </c>
      <c r="AV1618" s="21" t="str">
        <f t="shared" si="765"/>
        <v>0</v>
      </c>
      <c r="AW1618" s="27">
        <f t="shared" si="766"/>
        <v>0</v>
      </c>
      <c r="AX1618" s="27" t="str">
        <f t="shared" si="767"/>
        <v>-</v>
      </c>
      <c r="AY1618" s="27" t="str">
        <f t="shared" si="768"/>
        <v>-</v>
      </c>
      <c r="AZ1618" s="21" t="str">
        <f t="shared" si="769"/>
        <v>-</v>
      </c>
      <c r="BA1618" s="21" t="str">
        <f t="shared" si="770"/>
        <v>-</v>
      </c>
      <c r="BB1618" s="28"/>
      <c r="BC1618" s="28"/>
      <c r="BD1618" s="28"/>
      <c r="BE1618" s="28"/>
      <c r="BF1618" s="28"/>
      <c r="BG1618" s="29"/>
      <c r="BH1618" s="29"/>
      <c r="BI1618" s="29"/>
      <c r="BJ1618" s="29"/>
      <c r="BK1618" s="29"/>
    </row>
    <row r="1619" spans="1:63" x14ac:dyDescent="0.25">
      <c r="A1619" s="13" t="s">
        <v>4904</v>
      </c>
      <c r="B1619" s="33" t="s">
        <v>4905</v>
      </c>
      <c r="C1619" s="13" t="s">
        <v>4906</v>
      </c>
      <c r="D1619" s="13" t="str">
        <f>IFERROR(VLOOKUP($B1619,[1]GICS!$C:$D,2,FALSE),"-")</f>
        <v>-</v>
      </c>
      <c r="E1619" s="14">
        <f>IFERROR(IF(VLOOKUP($B1619,'[1]Paste Only'!$D:$AM,4,FALSE)="-",VLOOKUP($B1619,'[1]Market Cap'!$A:$J,10,FALSE),VLOOKUP($B1619,'[1]Paste Only'!$D:$AM,4,FALSE)),"-")</f>
        <v>0</v>
      </c>
      <c r="F1619" s="14" t="str">
        <f>IFERROR(VLOOKUP($B1619,'[1]Paste Only'!$D:$AM,5,FALSE),"-")</f>
        <v>-</v>
      </c>
      <c r="G1619" s="15">
        <f>IFERROR(VLOOKUP($B1619,'[1]Paste Only'!$D:$AM,6,FALSE),"-")</f>
        <v>0</v>
      </c>
      <c r="H1619" s="15">
        <f>IFERROR(VLOOKUP($B1619,'[1]Paste Only'!$D:$AM,7,FALSE),"-")</f>
        <v>0</v>
      </c>
      <c r="I1619" s="15">
        <f>IFERROR(VLOOKUP($B1619,'[1]Paste Only'!$D:$AM,8,FALSE),"-")</f>
        <v>0</v>
      </c>
      <c r="J1619" s="34"/>
      <c r="K1619" s="34"/>
      <c r="L1619" s="14">
        <f>IFERROR(VLOOKUP($B1619,'[1]Paste Only'!$D:$AM,12,FALSE),"-")</f>
        <v>49.32</v>
      </c>
      <c r="M1619" s="14" t="str">
        <f>IFERROR(VLOOKUP($B1619,'[1]Paste Only'!$D:$AM,15,FALSE),"-")</f>
        <v>-</v>
      </c>
      <c r="N1619" s="30"/>
      <c r="O1619" s="18"/>
      <c r="P1619" s="19">
        <f t="shared" si="771"/>
        <v>0</v>
      </c>
      <c r="Q1619" s="20">
        <f t="shared" si="747"/>
        <v>0</v>
      </c>
      <c r="R1619" s="13">
        <f t="shared" si="748"/>
        <v>0</v>
      </c>
      <c r="S1619" s="13" t="str">
        <f>IFERROR(VLOOKUP($B1619,'[1]Market Cap'!$G:$I,3,FALSE),"-")</f>
        <v>Small Cap</v>
      </c>
      <c r="T1619" s="13"/>
      <c r="U1619" s="13"/>
      <c r="V1619" s="21">
        <f t="shared" ref="V1619:X1682" si="772">IFERROR(G1619/$U1619,0)</f>
        <v>0</v>
      </c>
      <c r="W1619" s="21">
        <f t="shared" si="772"/>
        <v>0</v>
      </c>
      <c r="X1619" s="21">
        <f t="shared" si="772"/>
        <v>0</v>
      </c>
      <c r="Y1619" s="22">
        <f t="shared" si="749"/>
        <v>0</v>
      </c>
      <c r="Z1619" s="13">
        <f t="shared" si="750"/>
        <v>0</v>
      </c>
      <c r="AA1619" s="23">
        <f t="shared" si="751"/>
        <v>0</v>
      </c>
      <c r="AB1619" s="23">
        <f t="shared" si="752"/>
        <v>0</v>
      </c>
      <c r="AC1619" s="23">
        <f t="shared" si="753"/>
        <v>0</v>
      </c>
      <c r="AD1619" s="24">
        <f t="shared" si="754"/>
        <v>0</v>
      </c>
      <c r="AE1619" s="25">
        <f>IFERROR(VLOOKUP($B1619,'[1]Market Cap'!$G:$I,2,FALSE),"-")</f>
        <v>0</v>
      </c>
      <c r="AF1619" s="20">
        <f t="shared" si="755"/>
        <v>0</v>
      </c>
      <c r="AG1619" s="17">
        <f t="shared" si="756"/>
        <v>0</v>
      </c>
      <c r="AH1619" s="17">
        <f t="shared" si="757"/>
        <v>0</v>
      </c>
      <c r="AI1619" s="17" t="str">
        <f t="shared" si="758"/>
        <v>-</v>
      </c>
      <c r="AJ1619" s="26" t="str">
        <f>IFERROR(VLOOKUP($B1619,'[1]Paste Only'!$D:$AM,26,FALSE),"-")</f>
        <v>-</v>
      </c>
      <c r="AK1619" s="26" t="str">
        <f>IFERROR(VLOOKUP($B1619,'[1]Paste Only'!$D:$AM,23,FALSE),"-")</f>
        <v>-</v>
      </c>
      <c r="AL1619" s="26" t="str">
        <f>IFERROR(VLOOKUP($B1619,'[1]Paste Only'!$D:$AM,22,FALSE),"-")</f>
        <v>-</v>
      </c>
      <c r="AM1619" s="21" t="str">
        <f t="shared" ref="AM1619:AO1682" si="773">IFERROR(AJ1619/$F1619-1,"-")</f>
        <v>-</v>
      </c>
      <c r="AN1619" s="21" t="str">
        <f t="shared" si="773"/>
        <v>-</v>
      </c>
      <c r="AO1619" s="21" t="str">
        <f t="shared" si="773"/>
        <v>-</v>
      </c>
      <c r="AP1619" s="27">
        <f t="shared" si="759"/>
        <v>0</v>
      </c>
      <c r="AQ1619" s="27" t="str">
        <f t="shared" si="760"/>
        <v>-</v>
      </c>
      <c r="AR1619" s="27" t="str">
        <f t="shared" si="761"/>
        <v>-</v>
      </c>
      <c r="AS1619" s="27">
        <f t="shared" si="762"/>
        <v>0</v>
      </c>
      <c r="AT1619" s="27">
        <f t="shared" si="763"/>
        <v>0</v>
      </c>
      <c r="AU1619" s="27">
        <f t="shared" si="764"/>
        <v>0</v>
      </c>
      <c r="AV1619" s="21" t="str">
        <f t="shared" si="765"/>
        <v>0</v>
      </c>
      <c r="AW1619" s="27">
        <f t="shared" si="766"/>
        <v>0</v>
      </c>
      <c r="AX1619" s="27" t="str">
        <f t="shared" si="767"/>
        <v>-</v>
      </c>
      <c r="AY1619" s="27" t="str">
        <f t="shared" si="768"/>
        <v>-</v>
      </c>
      <c r="AZ1619" s="21" t="str">
        <f t="shared" si="769"/>
        <v>-</v>
      </c>
      <c r="BA1619" s="21" t="str">
        <f t="shared" si="770"/>
        <v>-</v>
      </c>
      <c r="BB1619" s="28"/>
      <c r="BC1619" s="28"/>
      <c r="BD1619" s="28"/>
      <c r="BE1619" s="28"/>
      <c r="BF1619" s="28"/>
      <c r="BG1619" s="29"/>
      <c r="BH1619" s="29"/>
      <c r="BI1619" s="29"/>
      <c r="BJ1619" s="29"/>
      <c r="BK1619" s="29"/>
    </row>
    <row r="1620" spans="1:63" x14ac:dyDescent="0.25">
      <c r="A1620" s="13" t="s">
        <v>4907</v>
      </c>
      <c r="B1620" s="33" t="s">
        <v>4908</v>
      </c>
      <c r="C1620" s="13" t="s">
        <v>4909</v>
      </c>
      <c r="D1620" s="13" t="str">
        <f>IFERROR(VLOOKUP($B1620,[1]GICS!$C:$D,2,FALSE),"-")</f>
        <v>Industrials</v>
      </c>
      <c r="E1620" s="14">
        <f>IFERROR(IF(VLOOKUP($B1620,'[1]Paste Only'!$D:$AM,4,FALSE)="-",VLOOKUP($B1620,'[1]Market Cap'!$A:$J,10,FALSE),VLOOKUP($B1620,'[1]Paste Only'!$D:$AM,4,FALSE)),"-")</f>
        <v>295.75</v>
      </c>
      <c r="F1620" s="14" t="str">
        <f>IFERROR(VLOOKUP($B1620,'[1]Paste Only'!$D:$AM,5,FALSE),"-")</f>
        <v>-</v>
      </c>
      <c r="G1620" s="15">
        <f>IFERROR(VLOOKUP($B1620,'[1]Paste Only'!$D:$AM,6,FALSE),"-")</f>
        <v>0</v>
      </c>
      <c r="H1620" s="15">
        <f>IFERROR(VLOOKUP($B1620,'[1]Paste Only'!$D:$AM,7,FALSE),"-")</f>
        <v>0</v>
      </c>
      <c r="I1620" s="15">
        <f>IFERROR(VLOOKUP($B1620,'[1]Paste Only'!$D:$AM,8,FALSE),"-")</f>
        <v>0</v>
      </c>
      <c r="J1620" s="34"/>
      <c r="K1620" s="34"/>
      <c r="L1620" s="14">
        <f>IFERROR(VLOOKUP($B1620,'[1]Paste Only'!$D:$AM,12,FALSE),"-")</f>
        <v>2.02</v>
      </c>
      <c r="M1620" s="14" t="str">
        <f>IFERROR(VLOOKUP($B1620,'[1]Paste Only'!$D:$AM,15,FALSE),"-")</f>
        <v>-</v>
      </c>
      <c r="N1620" s="30"/>
      <c r="O1620" s="18"/>
      <c r="P1620" s="19">
        <f t="shared" si="771"/>
        <v>0</v>
      </c>
      <c r="Q1620" s="20">
        <f t="shared" si="747"/>
        <v>0</v>
      </c>
      <c r="R1620" s="13">
        <f t="shared" si="748"/>
        <v>0</v>
      </c>
      <c r="S1620" s="13" t="str">
        <f>IFERROR(VLOOKUP($B1620,'[1]Market Cap'!$G:$I,3,FALSE),"-")</f>
        <v>Small Cap</v>
      </c>
      <c r="T1620" s="13"/>
      <c r="U1620" s="13"/>
      <c r="V1620" s="21">
        <f t="shared" si="772"/>
        <v>0</v>
      </c>
      <c r="W1620" s="21">
        <f t="shared" si="772"/>
        <v>0</v>
      </c>
      <c r="X1620" s="21">
        <f t="shared" si="772"/>
        <v>0</v>
      </c>
      <c r="Y1620" s="22">
        <f t="shared" si="749"/>
        <v>0</v>
      </c>
      <c r="Z1620" s="13">
        <f t="shared" si="750"/>
        <v>0</v>
      </c>
      <c r="AA1620" s="23">
        <f t="shared" si="751"/>
        <v>0</v>
      </c>
      <c r="AB1620" s="23">
        <f t="shared" si="752"/>
        <v>0</v>
      </c>
      <c r="AC1620" s="23">
        <f t="shared" si="753"/>
        <v>0</v>
      </c>
      <c r="AD1620" s="24">
        <f t="shared" si="754"/>
        <v>0</v>
      </c>
      <c r="AE1620" s="25">
        <f>IFERROR(VLOOKUP($B1620,'[1]Market Cap'!$G:$I,2,FALSE),"-")</f>
        <v>2339.2448579500001</v>
      </c>
      <c r="AF1620" s="20">
        <f t="shared" si="755"/>
        <v>0</v>
      </c>
      <c r="AG1620" s="17">
        <f t="shared" si="756"/>
        <v>0</v>
      </c>
      <c r="AH1620" s="17">
        <f t="shared" si="757"/>
        <v>0</v>
      </c>
      <c r="AI1620" s="17" t="str">
        <f t="shared" si="758"/>
        <v>-</v>
      </c>
      <c r="AJ1620" s="26" t="str">
        <f>IFERROR(VLOOKUP($B1620,'[1]Paste Only'!$D:$AM,26,FALSE),"-")</f>
        <v>-</v>
      </c>
      <c r="AK1620" s="26" t="str">
        <f>IFERROR(VLOOKUP($B1620,'[1]Paste Only'!$D:$AM,23,FALSE),"-")</f>
        <v>-</v>
      </c>
      <c r="AL1620" s="26" t="str">
        <f>IFERROR(VLOOKUP($B1620,'[1]Paste Only'!$D:$AM,22,FALSE),"-")</f>
        <v>-</v>
      </c>
      <c r="AM1620" s="21" t="str">
        <f t="shared" si="773"/>
        <v>-</v>
      </c>
      <c r="AN1620" s="21" t="str">
        <f t="shared" si="773"/>
        <v>-</v>
      </c>
      <c r="AO1620" s="21" t="str">
        <f t="shared" si="773"/>
        <v>-</v>
      </c>
      <c r="AP1620" s="27">
        <f t="shared" si="759"/>
        <v>0</v>
      </c>
      <c r="AQ1620" s="27" t="str">
        <f t="shared" si="760"/>
        <v>-</v>
      </c>
      <c r="AR1620" s="27" t="str">
        <f t="shared" si="761"/>
        <v>-</v>
      </c>
      <c r="AS1620" s="27">
        <f t="shared" si="762"/>
        <v>0</v>
      </c>
      <c r="AT1620" s="27">
        <f t="shared" si="763"/>
        <v>0</v>
      </c>
      <c r="AU1620" s="27">
        <f t="shared" si="764"/>
        <v>0</v>
      </c>
      <c r="AV1620" s="21" t="str">
        <f t="shared" si="765"/>
        <v>0</v>
      </c>
      <c r="AW1620" s="27">
        <f t="shared" si="766"/>
        <v>0</v>
      </c>
      <c r="AX1620" s="27" t="str">
        <f t="shared" si="767"/>
        <v>-</v>
      </c>
      <c r="AY1620" s="27" t="str">
        <f t="shared" si="768"/>
        <v>-</v>
      </c>
      <c r="AZ1620" s="21" t="str">
        <f t="shared" si="769"/>
        <v>-</v>
      </c>
      <c r="BA1620" s="21" t="str">
        <f t="shared" si="770"/>
        <v>-</v>
      </c>
      <c r="BB1620" s="28"/>
      <c r="BC1620" s="28"/>
      <c r="BD1620" s="28"/>
      <c r="BE1620" s="28"/>
      <c r="BF1620" s="28"/>
      <c r="BG1620" s="29"/>
      <c r="BH1620" s="29"/>
      <c r="BI1620" s="29"/>
      <c r="BJ1620" s="29"/>
      <c r="BK1620" s="29"/>
    </row>
    <row r="1621" spans="1:63" x14ac:dyDescent="0.25">
      <c r="A1621" s="13" t="s">
        <v>4910</v>
      </c>
      <c r="B1621" s="33" t="s">
        <v>4911</v>
      </c>
      <c r="C1621" s="13" t="s">
        <v>4912</v>
      </c>
      <c r="D1621" s="13">
        <f>IFERROR(VLOOKUP($B1621,[1]GICS!$C:$D,2,FALSE),"-")</f>
        <v>0</v>
      </c>
      <c r="E1621" s="14">
        <f>IFERROR(IF(VLOOKUP($B1621,'[1]Paste Only'!$D:$AM,4,FALSE)="-",VLOOKUP($B1621,'[1]Market Cap'!$A:$J,10,FALSE),VLOOKUP($B1621,'[1]Paste Only'!$D:$AM,4,FALSE)),"-")</f>
        <v>0</v>
      </c>
      <c r="F1621" s="14" t="str">
        <f>IFERROR(VLOOKUP($B1621,'[1]Paste Only'!$D:$AM,5,FALSE),"-")</f>
        <v>-</v>
      </c>
      <c r="G1621" s="15">
        <f>IFERROR(VLOOKUP($B1621,'[1]Paste Only'!$D:$AM,6,FALSE),"-")</f>
        <v>0</v>
      </c>
      <c r="H1621" s="15">
        <f>IFERROR(VLOOKUP($B1621,'[1]Paste Only'!$D:$AM,7,FALSE),"-")</f>
        <v>0</v>
      </c>
      <c r="I1621" s="15">
        <f>IFERROR(VLOOKUP($B1621,'[1]Paste Only'!$D:$AM,8,FALSE),"-")</f>
        <v>0</v>
      </c>
      <c r="J1621" s="34"/>
      <c r="K1621" s="34"/>
      <c r="L1621" s="14" t="str">
        <f>IFERROR(VLOOKUP($B1621,'[1]Paste Only'!$D:$AM,12,FALSE),"-")</f>
        <v>-</v>
      </c>
      <c r="M1621" s="14" t="str">
        <f>IFERROR(VLOOKUP($B1621,'[1]Paste Only'!$D:$AM,15,FALSE),"-")</f>
        <v>-</v>
      </c>
      <c r="N1621" s="30"/>
      <c r="O1621" s="18"/>
      <c r="P1621" s="19">
        <f t="shared" si="771"/>
        <v>0</v>
      </c>
      <c r="Q1621" s="20">
        <f t="shared" si="747"/>
        <v>0</v>
      </c>
      <c r="R1621" s="13">
        <f t="shared" si="748"/>
        <v>0</v>
      </c>
      <c r="S1621" s="13" t="str">
        <f>IFERROR(VLOOKUP($B1621,'[1]Market Cap'!$G:$I,3,FALSE),"-")</f>
        <v>Small Cap</v>
      </c>
      <c r="T1621" s="13"/>
      <c r="U1621" s="13"/>
      <c r="V1621" s="21">
        <f t="shared" si="772"/>
        <v>0</v>
      </c>
      <c r="W1621" s="21">
        <f t="shared" si="772"/>
        <v>0</v>
      </c>
      <c r="X1621" s="21">
        <f t="shared" si="772"/>
        <v>0</v>
      </c>
      <c r="Y1621" s="22">
        <f t="shared" si="749"/>
        <v>0</v>
      </c>
      <c r="Z1621" s="13">
        <f t="shared" si="750"/>
        <v>0</v>
      </c>
      <c r="AA1621" s="23">
        <f t="shared" si="751"/>
        <v>0</v>
      </c>
      <c r="AB1621" s="23">
        <f t="shared" si="752"/>
        <v>0</v>
      </c>
      <c r="AC1621" s="23">
        <f t="shared" si="753"/>
        <v>0</v>
      </c>
      <c r="AD1621" s="24">
        <f t="shared" si="754"/>
        <v>0</v>
      </c>
      <c r="AE1621" s="25">
        <f>IFERROR(VLOOKUP($B1621,'[1]Market Cap'!$G:$I,2,FALSE),"-")</f>
        <v>822.27321791999998</v>
      </c>
      <c r="AF1621" s="20">
        <f t="shared" si="755"/>
        <v>0</v>
      </c>
      <c r="AG1621" s="17">
        <f t="shared" si="756"/>
        <v>0</v>
      </c>
      <c r="AH1621" s="17">
        <f t="shared" si="757"/>
        <v>0</v>
      </c>
      <c r="AI1621" s="17" t="str">
        <f t="shared" si="758"/>
        <v>-</v>
      </c>
      <c r="AJ1621" s="26" t="str">
        <f>IFERROR(VLOOKUP($B1621,'[1]Paste Only'!$D:$AM,26,FALSE),"-")</f>
        <v>-</v>
      </c>
      <c r="AK1621" s="26" t="str">
        <f>IFERROR(VLOOKUP($B1621,'[1]Paste Only'!$D:$AM,23,FALSE),"-")</f>
        <v>-</v>
      </c>
      <c r="AL1621" s="26" t="str">
        <f>IFERROR(VLOOKUP($B1621,'[1]Paste Only'!$D:$AM,22,FALSE),"-")</f>
        <v>-</v>
      </c>
      <c r="AM1621" s="21" t="str">
        <f t="shared" si="773"/>
        <v>-</v>
      </c>
      <c r="AN1621" s="21" t="str">
        <f t="shared" si="773"/>
        <v>-</v>
      </c>
      <c r="AO1621" s="21" t="str">
        <f t="shared" si="773"/>
        <v>-</v>
      </c>
      <c r="AP1621" s="27">
        <f t="shared" si="759"/>
        <v>0</v>
      </c>
      <c r="AQ1621" s="27" t="str">
        <f t="shared" si="760"/>
        <v>-</v>
      </c>
      <c r="AR1621" s="27" t="str">
        <f t="shared" si="761"/>
        <v>-</v>
      </c>
      <c r="AS1621" s="27">
        <f t="shared" si="762"/>
        <v>0</v>
      </c>
      <c r="AT1621" s="27">
        <f t="shared" si="763"/>
        <v>0</v>
      </c>
      <c r="AU1621" s="27">
        <f t="shared" si="764"/>
        <v>0</v>
      </c>
      <c r="AV1621" s="21" t="str">
        <f t="shared" si="765"/>
        <v>0</v>
      </c>
      <c r="AW1621" s="27">
        <f t="shared" si="766"/>
        <v>0</v>
      </c>
      <c r="AX1621" s="27" t="str">
        <f t="shared" si="767"/>
        <v>-</v>
      </c>
      <c r="AY1621" s="27" t="str">
        <f t="shared" si="768"/>
        <v>-</v>
      </c>
      <c r="AZ1621" s="21" t="str">
        <f t="shared" si="769"/>
        <v>-</v>
      </c>
      <c r="BA1621" s="21" t="str">
        <f t="shared" si="770"/>
        <v>-</v>
      </c>
      <c r="BB1621" s="28"/>
      <c r="BC1621" s="28"/>
      <c r="BD1621" s="28"/>
      <c r="BE1621" s="28"/>
      <c r="BF1621" s="28"/>
      <c r="BG1621" s="29"/>
      <c r="BH1621" s="29"/>
      <c r="BI1621" s="29"/>
      <c r="BJ1621" s="29"/>
      <c r="BK1621" s="29"/>
    </row>
    <row r="1622" spans="1:63" x14ac:dyDescent="0.25">
      <c r="A1622" s="13" t="s">
        <v>4913</v>
      </c>
      <c r="B1622" s="33" t="s">
        <v>4914</v>
      </c>
      <c r="C1622" s="13" t="s">
        <v>4915</v>
      </c>
      <c r="D1622" s="13" t="str">
        <f>IFERROR(VLOOKUP($B1622,[1]GICS!$C:$D,2,FALSE),"-")</f>
        <v>Consumer Discretionary</v>
      </c>
      <c r="E1622" s="14">
        <f>IFERROR(IF(VLOOKUP($B1622,'[1]Paste Only'!$D:$AM,4,FALSE)="-",VLOOKUP($B1622,'[1]Market Cap'!$A:$J,10,FALSE),VLOOKUP($B1622,'[1]Paste Only'!$D:$AM,4,FALSE)),"-")</f>
        <v>0</v>
      </c>
      <c r="F1622" s="14" t="str">
        <f>IFERROR(VLOOKUP($B1622,'[1]Paste Only'!$D:$AM,5,FALSE),"-")</f>
        <v>-</v>
      </c>
      <c r="G1622" s="15">
        <f>IFERROR(VLOOKUP($B1622,'[1]Paste Only'!$D:$AM,6,FALSE),"-")</f>
        <v>0</v>
      </c>
      <c r="H1622" s="15">
        <f>IFERROR(VLOOKUP($B1622,'[1]Paste Only'!$D:$AM,7,FALSE),"-")</f>
        <v>0</v>
      </c>
      <c r="I1622" s="15">
        <f>IFERROR(VLOOKUP($B1622,'[1]Paste Only'!$D:$AM,8,FALSE),"-")</f>
        <v>0</v>
      </c>
      <c r="J1622" s="34"/>
      <c r="K1622" s="34"/>
      <c r="L1622" s="14" t="str">
        <f>IFERROR(VLOOKUP($B1622,'[1]Paste Only'!$D:$AM,12,FALSE),"-")</f>
        <v>-</v>
      </c>
      <c r="M1622" s="14" t="str">
        <f>IFERROR(VLOOKUP($B1622,'[1]Paste Only'!$D:$AM,15,FALSE),"-")</f>
        <v>-</v>
      </c>
      <c r="N1622" s="30"/>
      <c r="O1622" s="18"/>
      <c r="P1622" s="19">
        <f t="shared" si="771"/>
        <v>0</v>
      </c>
      <c r="Q1622" s="20">
        <f t="shared" si="747"/>
        <v>0</v>
      </c>
      <c r="R1622" s="13">
        <f t="shared" si="748"/>
        <v>0</v>
      </c>
      <c r="S1622" s="13" t="str">
        <f>IFERROR(VLOOKUP($B1622,'[1]Market Cap'!$G:$I,3,FALSE),"-")</f>
        <v>Small Cap</v>
      </c>
      <c r="T1622" s="13"/>
      <c r="U1622" s="13"/>
      <c r="V1622" s="21">
        <f t="shared" si="772"/>
        <v>0</v>
      </c>
      <c r="W1622" s="21">
        <f t="shared" si="772"/>
        <v>0</v>
      </c>
      <c r="X1622" s="21">
        <f t="shared" si="772"/>
        <v>0</v>
      </c>
      <c r="Y1622" s="22">
        <f t="shared" si="749"/>
        <v>0</v>
      </c>
      <c r="Z1622" s="13">
        <f t="shared" si="750"/>
        <v>0</v>
      </c>
      <c r="AA1622" s="23">
        <f t="shared" si="751"/>
        <v>0</v>
      </c>
      <c r="AB1622" s="23">
        <f t="shared" si="752"/>
        <v>0</v>
      </c>
      <c r="AC1622" s="23">
        <f t="shared" si="753"/>
        <v>0</v>
      </c>
      <c r="AD1622" s="24">
        <f t="shared" si="754"/>
        <v>0</v>
      </c>
      <c r="AE1622" s="25">
        <f>IFERROR(VLOOKUP($B1622,'[1]Market Cap'!$G:$I,2,FALSE),"-")</f>
        <v>230.72386842</v>
      </c>
      <c r="AF1622" s="20">
        <f t="shared" si="755"/>
        <v>0</v>
      </c>
      <c r="AG1622" s="17">
        <f t="shared" si="756"/>
        <v>0</v>
      </c>
      <c r="AH1622" s="17">
        <f t="shared" si="757"/>
        <v>0</v>
      </c>
      <c r="AI1622" s="17" t="str">
        <f t="shared" si="758"/>
        <v>-</v>
      </c>
      <c r="AJ1622" s="26" t="str">
        <f>IFERROR(VLOOKUP($B1622,'[1]Paste Only'!$D:$AM,26,FALSE),"-")</f>
        <v>-</v>
      </c>
      <c r="AK1622" s="26" t="str">
        <f>IFERROR(VLOOKUP($B1622,'[1]Paste Only'!$D:$AM,23,FALSE),"-")</f>
        <v>-</v>
      </c>
      <c r="AL1622" s="26" t="str">
        <f>IFERROR(VLOOKUP($B1622,'[1]Paste Only'!$D:$AM,22,FALSE),"-")</f>
        <v>-</v>
      </c>
      <c r="AM1622" s="21" t="str">
        <f t="shared" si="773"/>
        <v>-</v>
      </c>
      <c r="AN1622" s="21" t="str">
        <f t="shared" si="773"/>
        <v>-</v>
      </c>
      <c r="AO1622" s="21" t="str">
        <f t="shared" si="773"/>
        <v>-</v>
      </c>
      <c r="AP1622" s="27">
        <f t="shared" si="759"/>
        <v>0</v>
      </c>
      <c r="AQ1622" s="27" t="str">
        <f t="shared" si="760"/>
        <v>-</v>
      </c>
      <c r="AR1622" s="27" t="str">
        <f t="shared" si="761"/>
        <v>-</v>
      </c>
      <c r="AS1622" s="27">
        <f t="shared" si="762"/>
        <v>0</v>
      </c>
      <c r="AT1622" s="27">
        <f t="shared" si="763"/>
        <v>0</v>
      </c>
      <c r="AU1622" s="27">
        <f t="shared" si="764"/>
        <v>0</v>
      </c>
      <c r="AV1622" s="21" t="str">
        <f t="shared" si="765"/>
        <v>0</v>
      </c>
      <c r="AW1622" s="27">
        <f t="shared" si="766"/>
        <v>0</v>
      </c>
      <c r="AX1622" s="27" t="str">
        <f t="shared" si="767"/>
        <v>-</v>
      </c>
      <c r="AY1622" s="27" t="str">
        <f t="shared" si="768"/>
        <v>-</v>
      </c>
      <c r="AZ1622" s="21" t="str">
        <f t="shared" si="769"/>
        <v>-</v>
      </c>
      <c r="BA1622" s="21" t="str">
        <f t="shared" si="770"/>
        <v>-</v>
      </c>
      <c r="BB1622" s="28"/>
      <c r="BC1622" s="28"/>
      <c r="BD1622" s="28"/>
      <c r="BE1622" s="28"/>
      <c r="BF1622" s="28"/>
      <c r="BG1622" s="29"/>
      <c r="BH1622" s="29"/>
      <c r="BI1622" s="29"/>
      <c r="BJ1622" s="29"/>
      <c r="BK1622" s="29"/>
    </row>
    <row r="1623" spans="1:63" x14ac:dyDescent="0.25">
      <c r="A1623" s="13" t="s">
        <v>4916</v>
      </c>
      <c r="B1623" s="33" t="s">
        <v>4917</v>
      </c>
      <c r="C1623" s="13" t="s">
        <v>4918</v>
      </c>
      <c r="D1623" s="13" t="str">
        <f>IFERROR(VLOOKUP($B1623,[1]GICS!$C:$D,2,FALSE),"-")</f>
        <v>Health Care</v>
      </c>
      <c r="E1623" s="14">
        <f>IFERROR(IF(VLOOKUP($B1623,'[1]Paste Only'!$D:$AM,4,FALSE)="-",VLOOKUP($B1623,'[1]Market Cap'!$A:$J,10,FALSE),VLOOKUP($B1623,'[1]Paste Only'!$D:$AM,4,FALSE)),"-")</f>
        <v>107.26</v>
      </c>
      <c r="F1623" s="14" t="str">
        <f>IFERROR(VLOOKUP($B1623,'[1]Paste Only'!$D:$AM,5,FALSE),"-")</f>
        <v>-</v>
      </c>
      <c r="G1623" s="15">
        <f>IFERROR(VLOOKUP($B1623,'[1]Paste Only'!$D:$AM,6,FALSE),"-")</f>
        <v>0</v>
      </c>
      <c r="H1623" s="15">
        <f>IFERROR(VLOOKUP($B1623,'[1]Paste Only'!$D:$AM,7,FALSE),"-")</f>
        <v>0</v>
      </c>
      <c r="I1623" s="15">
        <f>IFERROR(VLOOKUP($B1623,'[1]Paste Only'!$D:$AM,8,FALSE),"-")</f>
        <v>0</v>
      </c>
      <c r="J1623" s="34"/>
      <c r="K1623" s="34"/>
      <c r="L1623" s="14">
        <f>IFERROR(VLOOKUP($B1623,'[1]Paste Only'!$D:$AM,12,FALSE),"-")</f>
        <v>37.248989999999999</v>
      </c>
      <c r="M1623" s="14" t="str">
        <f>IFERROR(VLOOKUP($B1623,'[1]Paste Only'!$D:$AM,15,FALSE),"-")</f>
        <v>-</v>
      </c>
      <c r="N1623" s="30"/>
      <c r="O1623" s="18"/>
      <c r="P1623" s="19">
        <f t="shared" si="771"/>
        <v>0</v>
      </c>
      <c r="Q1623" s="20">
        <f t="shared" si="747"/>
        <v>0</v>
      </c>
      <c r="R1623" s="13">
        <f t="shared" si="748"/>
        <v>0</v>
      </c>
      <c r="S1623" s="13" t="str">
        <f>IFERROR(VLOOKUP($B1623,'[1]Market Cap'!$G:$I,3,FALSE),"-")</f>
        <v>Small Cap</v>
      </c>
      <c r="T1623" s="13"/>
      <c r="U1623" s="13"/>
      <c r="V1623" s="21">
        <f t="shared" si="772"/>
        <v>0</v>
      </c>
      <c r="W1623" s="21">
        <f t="shared" si="772"/>
        <v>0</v>
      </c>
      <c r="X1623" s="21">
        <f t="shared" si="772"/>
        <v>0</v>
      </c>
      <c r="Y1623" s="22">
        <f t="shared" si="749"/>
        <v>0</v>
      </c>
      <c r="Z1623" s="13">
        <f t="shared" si="750"/>
        <v>0</v>
      </c>
      <c r="AA1623" s="23">
        <f t="shared" si="751"/>
        <v>0</v>
      </c>
      <c r="AB1623" s="23">
        <f t="shared" si="752"/>
        <v>0</v>
      </c>
      <c r="AC1623" s="23">
        <f t="shared" si="753"/>
        <v>0</v>
      </c>
      <c r="AD1623" s="24">
        <f t="shared" si="754"/>
        <v>0</v>
      </c>
      <c r="AE1623" s="25">
        <f>IFERROR(VLOOKUP($B1623,'[1]Market Cap'!$G:$I,2,FALSE),"-")</f>
        <v>875.36557110800004</v>
      </c>
      <c r="AF1623" s="20">
        <f t="shared" si="755"/>
        <v>0</v>
      </c>
      <c r="AG1623" s="17">
        <f t="shared" si="756"/>
        <v>0</v>
      </c>
      <c r="AH1623" s="17">
        <f t="shared" si="757"/>
        <v>0</v>
      </c>
      <c r="AI1623" s="17" t="str">
        <f t="shared" si="758"/>
        <v>-</v>
      </c>
      <c r="AJ1623" s="26" t="str">
        <f>IFERROR(VLOOKUP($B1623,'[1]Paste Only'!$D:$AM,26,FALSE),"-")</f>
        <v>-</v>
      </c>
      <c r="AK1623" s="26" t="str">
        <f>IFERROR(VLOOKUP($B1623,'[1]Paste Only'!$D:$AM,23,FALSE),"-")</f>
        <v>-</v>
      </c>
      <c r="AL1623" s="26" t="str">
        <f>IFERROR(VLOOKUP($B1623,'[1]Paste Only'!$D:$AM,22,FALSE),"-")</f>
        <v>-</v>
      </c>
      <c r="AM1623" s="21" t="str">
        <f t="shared" si="773"/>
        <v>-</v>
      </c>
      <c r="AN1623" s="21" t="str">
        <f t="shared" si="773"/>
        <v>-</v>
      </c>
      <c r="AO1623" s="21" t="str">
        <f t="shared" si="773"/>
        <v>-</v>
      </c>
      <c r="AP1623" s="27">
        <f t="shared" si="759"/>
        <v>0</v>
      </c>
      <c r="AQ1623" s="27" t="str">
        <f t="shared" si="760"/>
        <v>-</v>
      </c>
      <c r="AR1623" s="27" t="str">
        <f t="shared" si="761"/>
        <v>-</v>
      </c>
      <c r="AS1623" s="27">
        <f t="shared" si="762"/>
        <v>0</v>
      </c>
      <c r="AT1623" s="27">
        <f t="shared" si="763"/>
        <v>0</v>
      </c>
      <c r="AU1623" s="27">
        <f t="shared" si="764"/>
        <v>0</v>
      </c>
      <c r="AV1623" s="21" t="str">
        <f t="shared" si="765"/>
        <v>0</v>
      </c>
      <c r="AW1623" s="27">
        <f t="shared" si="766"/>
        <v>0</v>
      </c>
      <c r="AX1623" s="27" t="str">
        <f t="shared" si="767"/>
        <v>-</v>
      </c>
      <c r="AY1623" s="27" t="str">
        <f t="shared" si="768"/>
        <v>-</v>
      </c>
      <c r="AZ1623" s="21" t="str">
        <f t="shared" si="769"/>
        <v>-</v>
      </c>
      <c r="BA1623" s="21" t="str">
        <f t="shared" si="770"/>
        <v>-</v>
      </c>
      <c r="BB1623" s="28"/>
      <c r="BC1623" s="28"/>
      <c r="BD1623" s="28"/>
      <c r="BE1623" s="28"/>
      <c r="BF1623" s="28"/>
      <c r="BG1623" s="29"/>
      <c r="BH1623" s="29"/>
      <c r="BI1623" s="29"/>
      <c r="BJ1623" s="29"/>
      <c r="BK1623" s="29"/>
    </row>
    <row r="1624" spans="1:63" x14ac:dyDescent="0.25">
      <c r="A1624" s="13" t="s">
        <v>4919</v>
      </c>
      <c r="B1624" s="33" t="s">
        <v>4920</v>
      </c>
      <c r="C1624" s="13" t="s">
        <v>4921</v>
      </c>
      <c r="D1624" s="13" t="str">
        <f>IFERROR(VLOOKUP($B1624,[1]GICS!$C:$D,2,FALSE),"-")</f>
        <v>Industrials</v>
      </c>
      <c r="E1624" s="14">
        <f>IFERROR(IF(VLOOKUP($B1624,'[1]Paste Only'!$D:$AM,4,FALSE)="-",VLOOKUP($B1624,'[1]Market Cap'!$A:$J,10,FALSE),VLOOKUP($B1624,'[1]Paste Only'!$D:$AM,4,FALSE)),"-")</f>
        <v>288.3</v>
      </c>
      <c r="F1624" s="14" t="str">
        <f>IFERROR(VLOOKUP($B1624,'[1]Paste Only'!$D:$AM,5,FALSE),"-")</f>
        <v>-</v>
      </c>
      <c r="G1624" s="15">
        <f>IFERROR(VLOOKUP($B1624,'[1]Paste Only'!$D:$AM,6,FALSE),"-")</f>
        <v>0</v>
      </c>
      <c r="H1624" s="15">
        <f>IFERROR(VLOOKUP($B1624,'[1]Paste Only'!$D:$AM,7,FALSE),"-")</f>
        <v>0</v>
      </c>
      <c r="I1624" s="15">
        <f>IFERROR(VLOOKUP($B1624,'[1]Paste Only'!$D:$AM,8,FALSE),"-")</f>
        <v>0</v>
      </c>
      <c r="J1624" s="34"/>
      <c r="K1624" s="34"/>
      <c r="L1624" s="14">
        <f>IFERROR(VLOOKUP($B1624,'[1]Paste Only'!$D:$AM,12,FALSE),"-")</f>
        <v>12.17</v>
      </c>
      <c r="M1624" s="14" t="str">
        <f>IFERROR(VLOOKUP($B1624,'[1]Paste Only'!$D:$AM,15,FALSE),"-")</f>
        <v>-</v>
      </c>
      <c r="N1624" s="30"/>
      <c r="O1624" s="18"/>
      <c r="P1624" s="19">
        <f t="shared" si="771"/>
        <v>0</v>
      </c>
      <c r="Q1624" s="20">
        <f t="shared" si="747"/>
        <v>0</v>
      </c>
      <c r="R1624" s="13">
        <f t="shared" si="748"/>
        <v>0</v>
      </c>
      <c r="S1624" s="13" t="str">
        <f>IFERROR(VLOOKUP($B1624,'[1]Market Cap'!$G:$I,3,FALSE),"-")</f>
        <v>Small Cap</v>
      </c>
      <c r="T1624" s="13"/>
      <c r="U1624" s="13"/>
      <c r="V1624" s="21">
        <f t="shared" si="772"/>
        <v>0</v>
      </c>
      <c r="W1624" s="21">
        <f t="shared" si="772"/>
        <v>0</v>
      </c>
      <c r="X1624" s="21">
        <f t="shared" si="772"/>
        <v>0</v>
      </c>
      <c r="Y1624" s="22">
        <f t="shared" si="749"/>
        <v>0</v>
      </c>
      <c r="Z1624" s="13">
        <f t="shared" si="750"/>
        <v>0</v>
      </c>
      <c r="AA1624" s="23">
        <f t="shared" si="751"/>
        <v>0</v>
      </c>
      <c r="AB1624" s="23">
        <f t="shared" si="752"/>
        <v>0</v>
      </c>
      <c r="AC1624" s="23">
        <f t="shared" si="753"/>
        <v>0</v>
      </c>
      <c r="AD1624" s="24">
        <f t="shared" si="754"/>
        <v>0</v>
      </c>
      <c r="AE1624" s="25">
        <f>IFERROR(VLOOKUP($B1624,'[1]Market Cap'!$G:$I,2,FALSE),"-")</f>
        <v>528.65891012999998</v>
      </c>
      <c r="AF1624" s="20">
        <f t="shared" si="755"/>
        <v>0</v>
      </c>
      <c r="AG1624" s="17">
        <f t="shared" si="756"/>
        <v>0</v>
      </c>
      <c r="AH1624" s="17">
        <f t="shared" si="757"/>
        <v>0</v>
      </c>
      <c r="AI1624" s="17" t="str">
        <f t="shared" si="758"/>
        <v>-</v>
      </c>
      <c r="AJ1624" s="26" t="str">
        <f>IFERROR(VLOOKUP($B1624,'[1]Paste Only'!$D:$AM,26,FALSE),"-")</f>
        <v>-</v>
      </c>
      <c r="AK1624" s="26" t="str">
        <f>IFERROR(VLOOKUP($B1624,'[1]Paste Only'!$D:$AM,23,FALSE),"-")</f>
        <v>-</v>
      </c>
      <c r="AL1624" s="26" t="str">
        <f>IFERROR(VLOOKUP($B1624,'[1]Paste Only'!$D:$AM,22,FALSE),"-")</f>
        <v>-</v>
      </c>
      <c r="AM1624" s="21" t="str">
        <f t="shared" si="773"/>
        <v>-</v>
      </c>
      <c r="AN1624" s="21" t="str">
        <f t="shared" si="773"/>
        <v>-</v>
      </c>
      <c r="AO1624" s="21" t="str">
        <f t="shared" si="773"/>
        <v>-</v>
      </c>
      <c r="AP1624" s="27">
        <f t="shared" si="759"/>
        <v>0</v>
      </c>
      <c r="AQ1624" s="27" t="str">
        <f t="shared" si="760"/>
        <v>-</v>
      </c>
      <c r="AR1624" s="27" t="str">
        <f t="shared" si="761"/>
        <v>-</v>
      </c>
      <c r="AS1624" s="27">
        <f t="shared" si="762"/>
        <v>0</v>
      </c>
      <c r="AT1624" s="27">
        <f t="shared" si="763"/>
        <v>0</v>
      </c>
      <c r="AU1624" s="27">
        <f t="shared" si="764"/>
        <v>0</v>
      </c>
      <c r="AV1624" s="21" t="str">
        <f t="shared" si="765"/>
        <v>0</v>
      </c>
      <c r="AW1624" s="27">
        <f t="shared" si="766"/>
        <v>0</v>
      </c>
      <c r="AX1624" s="27" t="str">
        <f t="shared" si="767"/>
        <v>-</v>
      </c>
      <c r="AY1624" s="27" t="str">
        <f t="shared" si="768"/>
        <v>-</v>
      </c>
      <c r="AZ1624" s="21" t="str">
        <f t="shared" si="769"/>
        <v>-</v>
      </c>
      <c r="BA1624" s="21" t="str">
        <f t="shared" si="770"/>
        <v>-</v>
      </c>
      <c r="BB1624" s="28"/>
      <c r="BC1624" s="28"/>
      <c r="BD1624" s="28"/>
      <c r="BE1624" s="28"/>
      <c r="BF1624" s="28"/>
      <c r="BG1624" s="29"/>
      <c r="BH1624" s="29"/>
      <c r="BI1624" s="29"/>
      <c r="BJ1624" s="29"/>
      <c r="BK1624" s="29"/>
    </row>
    <row r="1625" spans="1:63" x14ac:dyDescent="0.25">
      <c r="A1625" s="13" t="s">
        <v>4922</v>
      </c>
      <c r="B1625" s="33" t="s">
        <v>4923</v>
      </c>
      <c r="C1625" s="13" t="s">
        <v>4924</v>
      </c>
      <c r="D1625" s="13" t="str">
        <f>IFERROR(VLOOKUP($B1625,[1]GICS!$C:$D,2,FALSE),"-")</f>
        <v>Materials</v>
      </c>
      <c r="E1625" s="14">
        <f>IFERROR(IF(VLOOKUP($B1625,'[1]Paste Only'!$D:$AM,4,FALSE)="-",VLOOKUP($B1625,'[1]Market Cap'!$A:$J,10,FALSE),VLOOKUP($B1625,'[1]Paste Only'!$D:$AM,4,FALSE)),"-")</f>
        <v>566.79999999999995</v>
      </c>
      <c r="F1625" s="14" t="str">
        <f>IFERROR(VLOOKUP($B1625,'[1]Paste Only'!$D:$AM,5,FALSE),"-")</f>
        <v>-</v>
      </c>
      <c r="G1625" s="15">
        <f>IFERROR(VLOOKUP($B1625,'[1]Paste Only'!$D:$AM,6,FALSE),"-")</f>
        <v>0</v>
      </c>
      <c r="H1625" s="15">
        <f>IFERROR(VLOOKUP($B1625,'[1]Paste Only'!$D:$AM,7,FALSE),"-")</f>
        <v>0</v>
      </c>
      <c r="I1625" s="15">
        <f>IFERROR(VLOOKUP($B1625,'[1]Paste Only'!$D:$AM,8,FALSE),"-")</f>
        <v>0</v>
      </c>
      <c r="J1625" s="34"/>
      <c r="K1625" s="34"/>
      <c r="L1625" s="14">
        <f>IFERROR(VLOOKUP($B1625,'[1]Paste Only'!$D:$AM,12,FALSE),"-")</f>
        <v>41.83</v>
      </c>
      <c r="M1625" s="14" t="str">
        <f>IFERROR(VLOOKUP($B1625,'[1]Paste Only'!$D:$AM,15,FALSE),"-")</f>
        <v>-</v>
      </c>
      <c r="N1625" s="30"/>
      <c r="O1625" s="18"/>
      <c r="P1625" s="19">
        <f t="shared" si="771"/>
        <v>0</v>
      </c>
      <c r="Q1625" s="20">
        <f t="shared" si="747"/>
        <v>0</v>
      </c>
      <c r="R1625" s="13">
        <f t="shared" si="748"/>
        <v>0</v>
      </c>
      <c r="S1625" s="13" t="str">
        <f>IFERROR(VLOOKUP($B1625,'[1]Market Cap'!$G:$I,3,FALSE),"-")</f>
        <v>Small Cap</v>
      </c>
      <c r="T1625" s="13"/>
      <c r="U1625" s="13"/>
      <c r="V1625" s="21">
        <f t="shared" si="772"/>
        <v>0</v>
      </c>
      <c r="W1625" s="21">
        <f t="shared" si="772"/>
        <v>0</v>
      </c>
      <c r="X1625" s="21">
        <f t="shared" si="772"/>
        <v>0</v>
      </c>
      <c r="Y1625" s="22">
        <f t="shared" si="749"/>
        <v>0</v>
      </c>
      <c r="Z1625" s="13">
        <f t="shared" si="750"/>
        <v>0</v>
      </c>
      <c r="AA1625" s="23">
        <f t="shared" si="751"/>
        <v>0</v>
      </c>
      <c r="AB1625" s="23">
        <f t="shared" si="752"/>
        <v>0</v>
      </c>
      <c r="AC1625" s="23">
        <f t="shared" si="753"/>
        <v>0</v>
      </c>
      <c r="AD1625" s="24">
        <f t="shared" si="754"/>
        <v>0</v>
      </c>
      <c r="AE1625" s="25">
        <f>IFERROR(VLOOKUP($B1625,'[1]Market Cap'!$G:$I,2,FALSE),"-")</f>
        <v>855.18432584000004</v>
      </c>
      <c r="AF1625" s="20">
        <f t="shared" si="755"/>
        <v>0</v>
      </c>
      <c r="AG1625" s="17">
        <f t="shared" si="756"/>
        <v>0</v>
      </c>
      <c r="AH1625" s="17">
        <f t="shared" si="757"/>
        <v>0</v>
      </c>
      <c r="AI1625" s="17" t="str">
        <f t="shared" si="758"/>
        <v>-</v>
      </c>
      <c r="AJ1625" s="26" t="str">
        <f>IFERROR(VLOOKUP($B1625,'[1]Paste Only'!$D:$AM,26,FALSE),"-")</f>
        <v>-</v>
      </c>
      <c r="AK1625" s="26" t="str">
        <f>IFERROR(VLOOKUP($B1625,'[1]Paste Only'!$D:$AM,23,FALSE),"-")</f>
        <v>-</v>
      </c>
      <c r="AL1625" s="26" t="str">
        <f>IFERROR(VLOOKUP($B1625,'[1]Paste Only'!$D:$AM,22,FALSE),"-")</f>
        <v>-</v>
      </c>
      <c r="AM1625" s="21" t="str">
        <f t="shared" si="773"/>
        <v>-</v>
      </c>
      <c r="AN1625" s="21" t="str">
        <f t="shared" si="773"/>
        <v>-</v>
      </c>
      <c r="AO1625" s="21" t="str">
        <f t="shared" si="773"/>
        <v>-</v>
      </c>
      <c r="AP1625" s="27">
        <f t="shared" si="759"/>
        <v>0</v>
      </c>
      <c r="AQ1625" s="27" t="str">
        <f t="shared" si="760"/>
        <v>-</v>
      </c>
      <c r="AR1625" s="27" t="str">
        <f t="shared" si="761"/>
        <v>-</v>
      </c>
      <c r="AS1625" s="27">
        <f t="shared" si="762"/>
        <v>0</v>
      </c>
      <c r="AT1625" s="27">
        <f t="shared" si="763"/>
        <v>0</v>
      </c>
      <c r="AU1625" s="27">
        <f t="shared" si="764"/>
        <v>0</v>
      </c>
      <c r="AV1625" s="21" t="str">
        <f t="shared" si="765"/>
        <v>0</v>
      </c>
      <c r="AW1625" s="27">
        <f t="shared" si="766"/>
        <v>0</v>
      </c>
      <c r="AX1625" s="27" t="str">
        <f t="shared" si="767"/>
        <v>-</v>
      </c>
      <c r="AY1625" s="27" t="str">
        <f t="shared" si="768"/>
        <v>-</v>
      </c>
      <c r="AZ1625" s="21" t="str">
        <f t="shared" si="769"/>
        <v>-</v>
      </c>
      <c r="BA1625" s="21" t="str">
        <f t="shared" si="770"/>
        <v>-</v>
      </c>
      <c r="BB1625" s="28"/>
      <c r="BC1625" s="28"/>
      <c r="BD1625" s="28"/>
      <c r="BE1625" s="28"/>
      <c r="BF1625" s="28"/>
      <c r="BG1625" s="29"/>
      <c r="BH1625" s="29"/>
      <c r="BI1625" s="29"/>
      <c r="BJ1625" s="29"/>
      <c r="BK1625" s="29"/>
    </row>
    <row r="1626" spans="1:63" x14ac:dyDescent="0.25">
      <c r="A1626" s="13" t="s">
        <v>4925</v>
      </c>
      <c r="B1626" s="33" t="s">
        <v>4926</v>
      </c>
      <c r="C1626" s="13" t="s">
        <v>4927</v>
      </c>
      <c r="D1626" s="13" t="str">
        <f>IFERROR(VLOOKUP($B1626,[1]GICS!$C:$D,2,FALSE),"-")</f>
        <v>Industrials</v>
      </c>
      <c r="E1626" s="14">
        <f>IFERROR(IF(VLOOKUP($B1626,'[1]Paste Only'!$D:$AM,4,FALSE)="-",VLOOKUP($B1626,'[1]Market Cap'!$A:$J,10,FALSE),VLOOKUP($B1626,'[1]Paste Only'!$D:$AM,4,FALSE)),"-")</f>
        <v>150.25</v>
      </c>
      <c r="F1626" s="14" t="str">
        <f>IFERROR(VLOOKUP($B1626,'[1]Paste Only'!$D:$AM,5,FALSE),"-")</f>
        <v>-</v>
      </c>
      <c r="G1626" s="15">
        <f>IFERROR(VLOOKUP($B1626,'[1]Paste Only'!$D:$AM,6,FALSE),"-")</f>
        <v>0</v>
      </c>
      <c r="H1626" s="15">
        <f>IFERROR(VLOOKUP($B1626,'[1]Paste Only'!$D:$AM,7,FALSE),"-")</f>
        <v>0</v>
      </c>
      <c r="I1626" s="15">
        <f>IFERROR(VLOOKUP($B1626,'[1]Paste Only'!$D:$AM,8,FALSE),"-")</f>
        <v>0</v>
      </c>
      <c r="J1626" s="34"/>
      <c r="K1626" s="34"/>
      <c r="L1626" s="14">
        <f>IFERROR(VLOOKUP($B1626,'[1]Paste Only'!$D:$AM,12,FALSE),"-")</f>
        <v>3.19</v>
      </c>
      <c r="M1626" s="14" t="str">
        <f>IFERROR(VLOOKUP($B1626,'[1]Paste Only'!$D:$AM,15,FALSE),"-")</f>
        <v>-</v>
      </c>
      <c r="N1626" s="30"/>
      <c r="O1626" s="18"/>
      <c r="P1626" s="19">
        <f t="shared" si="771"/>
        <v>0</v>
      </c>
      <c r="Q1626" s="20">
        <f t="shared" si="747"/>
        <v>0</v>
      </c>
      <c r="R1626" s="13">
        <f t="shared" si="748"/>
        <v>0</v>
      </c>
      <c r="S1626" s="13" t="str">
        <f>IFERROR(VLOOKUP($B1626,'[1]Market Cap'!$G:$I,3,FALSE),"-")</f>
        <v>Small Cap</v>
      </c>
      <c r="T1626" s="13"/>
      <c r="U1626" s="13"/>
      <c r="V1626" s="21">
        <f t="shared" si="772"/>
        <v>0</v>
      </c>
      <c r="W1626" s="21">
        <f t="shared" si="772"/>
        <v>0</v>
      </c>
      <c r="X1626" s="21">
        <f t="shared" si="772"/>
        <v>0</v>
      </c>
      <c r="Y1626" s="22">
        <f t="shared" si="749"/>
        <v>0</v>
      </c>
      <c r="Z1626" s="13">
        <f t="shared" si="750"/>
        <v>0</v>
      </c>
      <c r="AA1626" s="23">
        <f t="shared" si="751"/>
        <v>0</v>
      </c>
      <c r="AB1626" s="23">
        <f t="shared" si="752"/>
        <v>0</v>
      </c>
      <c r="AC1626" s="23">
        <f t="shared" si="753"/>
        <v>0</v>
      </c>
      <c r="AD1626" s="24">
        <f t="shared" si="754"/>
        <v>0</v>
      </c>
      <c r="AE1626" s="25">
        <f>IFERROR(VLOOKUP($B1626,'[1]Market Cap'!$G:$I,2,FALSE),"-")</f>
        <v>2170.1870952250001</v>
      </c>
      <c r="AF1626" s="20">
        <f t="shared" si="755"/>
        <v>0</v>
      </c>
      <c r="AG1626" s="17">
        <f t="shared" si="756"/>
        <v>0</v>
      </c>
      <c r="AH1626" s="17">
        <f t="shared" si="757"/>
        <v>0</v>
      </c>
      <c r="AI1626" s="17" t="str">
        <f t="shared" si="758"/>
        <v>-</v>
      </c>
      <c r="AJ1626" s="26" t="str">
        <f>IFERROR(VLOOKUP($B1626,'[1]Paste Only'!$D:$AM,26,FALSE),"-")</f>
        <v>-</v>
      </c>
      <c r="AK1626" s="26" t="str">
        <f>IFERROR(VLOOKUP($B1626,'[1]Paste Only'!$D:$AM,23,FALSE),"-")</f>
        <v>-</v>
      </c>
      <c r="AL1626" s="26" t="str">
        <f>IFERROR(VLOOKUP($B1626,'[1]Paste Only'!$D:$AM,22,FALSE),"-")</f>
        <v>-</v>
      </c>
      <c r="AM1626" s="21" t="str">
        <f t="shared" si="773"/>
        <v>-</v>
      </c>
      <c r="AN1626" s="21" t="str">
        <f t="shared" si="773"/>
        <v>-</v>
      </c>
      <c r="AO1626" s="21" t="str">
        <f t="shared" si="773"/>
        <v>-</v>
      </c>
      <c r="AP1626" s="27">
        <f t="shared" si="759"/>
        <v>0</v>
      </c>
      <c r="AQ1626" s="27" t="str">
        <f t="shared" si="760"/>
        <v>-</v>
      </c>
      <c r="AR1626" s="27" t="str">
        <f t="shared" si="761"/>
        <v>-</v>
      </c>
      <c r="AS1626" s="27">
        <f t="shared" si="762"/>
        <v>0</v>
      </c>
      <c r="AT1626" s="27">
        <f t="shared" si="763"/>
        <v>0</v>
      </c>
      <c r="AU1626" s="27">
        <f t="shared" si="764"/>
        <v>0</v>
      </c>
      <c r="AV1626" s="21" t="str">
        <f t="shared" si="765"/>
        <v>0</v>
      </c>
      <c r="AW1626" s="27">
        <f t="shared" si="766"/>
        <v>0</v>
      </c>
      <c r="AX1626" s="27" t="str">
        <f t="shared" si="767"/>
        <v>-</v>
      </c>
      <c r="AY1626" s="27" t="str">
        <f t="shared" si="768"/>
        <v>-</v>
      </c>
      <c r="AZ1626" s="21" t="str">
        <f t="shared" si="769"/>
        <v>-</v>
      </c>
      <c r="BA1626" s="21" t="str">
        <f t="shared" si="770"/>
        <v>-</v>
      </c>
      <c r="BB1626" s="28"/>
      <c r="BC1626" s="28"/>
      <c r="BD1626" s="28"/>
      <c r="BE1626" s="28"/>
      <c r="BF1626" s="28"/>
      <c r="BG1626" s="29"/>
      <c r="BH1626" s="29"/>
      <c r="BI1626" s="29"/>
      <c r="BJ1626" s="29"/>
      <c r="BK1626" s="29"/>
    </row>
    <row r="1627" spans="1:63" x14ac:dyDescent="0.25">
      <c r="A1627" s="13" t="s">
        <v>4928</v>
      </c>
      <c r="B1627" s="33" t="s">
        <v>4929</v>
      </c>
      <c r="C1627" s="13" t="s">
        <v>4930</v>
      </c>
      <c r="D1627" s="13" t="str">
        <f>IFERROR(VLOOKUP($B1627,[1]GICS!$C:$D,2,FALSE),"-")</f>
        <v>Industrials</v>
      </c>
      <c r="E1627" s="14">
        <f>IFERROR(IF(VLOOKUP($B1627,'[1]Paste Only'!$D:$AM,4,FALSE)="-",VLOOKUP($B1627,'[1]Market Cap'!$A:$J,10,FALSE),VLOOKUP($B1627,'[1]Paste Only'!$D:$AM,4,FALSE)),"-")</f>
        <v>470</v>
      </c>
      <c r="F1627" s="14" t="str">
        <f>IFERROR(VLOOKUP($B1627,'[1]Paste Only'!$D:$AM,5,FALSE),"-")</f>
        <v>-</v>
      </c>
      <c r="G1627" s="15">
        <f>IFERROR(VLOOKUP($B1627,'[1]Paste Only'!$D:$AM,6,FALSE),"-")</f>
        <v>0</v>
      </c>
      <c r="H1627" s="15">
        <f>IFERROR(VLOOKUP($B1627,'[1]Paste Only'!$D:$AM,7,FALSE),"-")</f>
        <v>0</v>
      </c>
      <c r="I1627" s="15">
        <f>IFERROR(VLOOKUP($B1627,'[1]Paste Only'!$D:$AM,8,FALSE),"-")</f>
        <v>0</v>
      </c>
      <c r="J1627" s="34"/>
      <c r="K1627" s="34"/>
      <c r="L1627" s="14">
        <f>IFERROR(VLOOKUP($B1627,'[1]Paste Only'!$D:$AM,12,FALSE),"-")</f>
        <v>17.579999999999998</v>
      </c>
      <c r="M1627" s="14" t="str">
        <f>IFERROR(VLOOKUP($B1627,'[1]Paste Only'!$D:$AM,15,FALSE),"-")</f>
        <v>-</v>
      </c>
      <c r="N1627" s="30"/>
      <c r="O1627" s="18"/>
      <c r="P1627" s="19">
        <f t="shared" si="771"/>
        <v>0</v>
      </c>
      <c r="Q1627" s="20">
        <f t="shared" si="747"/>
        <v>0</v>
      </c>
      <c r="R1627" s="13">
        <f t="shared" si="748"/>
        <v>0</v>
      </c>
      <c r="S1627" s="13" t="str">
        <f>IFERROR(VLOOKUP($B1627,'[1]Market Cap'!$G:$I,3,FALSE),"-")</f>
        <v>Small Cap</v>
      </c>
      <c r="T1627" s="13"/>
      <c r="U1627" s="13"/>
      <c r="V1627" s="21">
        <f t="shared" si="772"/>
        <v>0</v>
      </c>
      <c r="W1627" s="21">
        <f t="shared" si="772"/>
        <v>0</v>
      </c>
      <c r="X1627" s="21">
        <f t="shared" si="772"/>
        <v>0</v>
      </c>
      <c r="Y1627" s="22">
        <f t="shared" si="749"/>
        <v>0</v>
      </c>
      <c r="Z1627" s="13">
        <f t="shared" si="750"/>
        <v>0</v>
      </c>
      <c r="AA1627" s="23">
        <f t="shared" si="751"/>
        <v>0</v>
      </c>
      <c r="AB1627" s="23">
        <f t="shared" si="752"/>
        <v>0</v>
      </c>
      <c r="AC1627" s="23">
        <f t="shared" si="753"/>
        <v>0</v>
      </c>
      <c r="AD1627" s="24">
        <f t="shared" si="754"/>
        <v>0</v>
      </c>
      <c r="AE1627" s="25">
        <f>IFERROR(VLOOKUP($B1627,'[1]Market Cap'!$G:$I,2,FALSE),"-")</f>
        <v>425.35</v>
      </c>
      <c r="AF1627" s="20">
        <f t="shared" si="755"/>
        <v>0</v>
      </c>
      <c r="AG1627" s="17">
        <f t="shared" si="756"/>
        <v>0</v>
      </c>
      <c r="AH1627" s="17">
        <f t="shared" si="757"/>
        <v>0</v>
      </c>
      <c r="AI1627" s="17" t="str">
        <f t="shared" si="758"/>
        <v>-</v>
      </c>
      <c r="AJ1627" s="26" t="str">
        <f>IFERROR(VLOOKUP($B1627,'[1]Paste Only'!$D:$AM,26,FALSE),"-")</f>
        <v>-</v>
      </c>
      <c r="AK1627" s="26" t="str">
        <f>IFERROR(VLOOKUP($B1627,'[1]Paste Only'!$D:$AM,23,FALSE),"-")</f>
        <v>-</v>
      </c>
      <c r="AL1627" s="26" t="str">
        <f>IFERROR(VLOOKUP($B1627,'[1]Paste Only'!$D:$AM,22,FALSE),"-")</f>
        <v>-</v>
      </c>
      <c r="AM1627" s="21" t="str">
        <f t="shared" si="773"/>
        <v>-</v>
      </c>
      <c r="AN1627" s="21" t="str">
        <f t="shared" si="773"/>
        <v>-</v>
      </c>
      <c r="AO1627" s="21" t="str">
        <f t="shared" si="773"/>
        <v>-</v>
      </c>
      <c r="AP1627" s="27">
        <f t="shared" si="759"/>
        <v>0</v>
      </c>
      <c r="AQ1627" s="27" t="str">
        <f t="shared" si="760"/>
        <v>-</v>
      </c>
      <c r="AR1627" s="27" t="str">
        <f t="shared" si="761"/>
        <v>-</v>
      </c>
      <c r="AS1627" s="27">
        <f t="shared" si="762"/>
        <v>0</v>
      </c>
      <c r="AT1627" s="27">
        <f t="shared" si="763"/>
        <v>0</v>
      </c>
      <c r="AU1627" s="27">
        <f t="shared" si="764"/>
        <v>0</v>
      </c>
      <c r="AV1627" s="21" t="str">
        <f t="shared" si="765"/>
        <v>0</v>
      </c>
      <c r="AW1627" s="27">
        <f t="shared" si="766"/>
        <v>0</v>
      </c>
      <c r="AX1627" s="27" t="str">
        <f t="shared" si="767"/>
        <v>-</v>
      </c>
      <c r="AY1627" s="27" t="str">
        <f t="shared" si="768"/>
        <v>-</v>
      </c>
      <c r="AZ1627" s="21" t="str">
        <f t="shared" si="769"/>
        <v>-</v>
      </c>
      <c r="BA1627" s="21" t="str">
        <f t="shared" si="770"/>
        <v>-</v>
      </c>
      <c r="BB1627" s="28"/>
      <c r="BC1627" s="28"/>
      <c r="BD1627" s="28"/>
      <c r="BE1627" s="28"/>
      <c r="BF1627" s="28"/>
      <c r="BG1627" s="29"/>
      <c r="BH1627" s="29"/>
      <c r="BI1627" s="29"/>
      <c r="BJ1627" s="29"/>
      <c r="BK1627" s="29"/>
    </row>
    <row r="1628" spans="1:63" x14ac:dyDescent="0.25">
      <c r="A1628" s="13" t="s">
        <v>4931</v>
      </c>
      <c r="B1628" s="33" t="s">
        <v>4932</v>
      </c>
      <c r="C1628" s="13" t="s">
        <v>4933</v>
      </c>
      <c r="D1628" s="13" t="str">
        <f>IFERROR(VLOOKUP($B1628,[1]GICS!$C:$D,2,FALSE),"-")</f>
        <v>Financials</v>
      </c>
      <c r="E1628" s="14">
        <f>IFERROR(IF(VLOOKUP($B1628,'[1]Paste Only'!$D:$AM,4,FALSE)="-",VLOOKUP($B1628,'[1]Market Cap'!$A:$J,10,FALSE),VLOOKUP($B1628,'[1]Paste Only'!$D:$AM,4,FALSE)),"-")</f>
        <v>12846.9</v>
      </c>
      <c r="F1628" s="14" t="str">
        <f>IFERROR(VLOOKUP($B1628,'[1]Paste Only'!$D:$AM,5,FALSE),"-")</f>
        <v>-</v>
      </c>
      <c r="G1628" s="15">
        <f>IFERROR(VLOOKUP($B1628,'[1]Paste Only'!$D:$AM,6,FALSE),"-")</f>
        <v>0</v>
      </c>
      <c r="H1628" s="15">
        <f>IFERROR(VLOOKUP($B1628,'[1]Paste Only'!$D:$AM,7,FALSE),"-")</f>
        <v>0</v>
      </c>
      <c r="I1628" s="15">
        <f>IFERROR(VLOOKUP($B1628,'[1]Paste Only'!$D:$AM,8,FALSE),"-")</f>
        <v>0</v>
      </c>
      <c r="J1628" s="34"/>
      <c r="K1628" s="34"/>
      <c r="L1628" s="14">
        <f>IFERROR(VLOOKUP($B1628,'[1]Paste Only'!$D:$AM,12,FALSE),"-")</f>
        <v>517.51</v>
      </c>
      <c r="M1628" s="14" t="str">
        <f>IFERROR(VLOOKUP($B1628,'[1]Paste Only'!$D:$AM,15,FALSE),"-")</f>
        <v>-</v>
      </c>
      <c r="N1628" s="30"/>
      <c r="O1628" s="18"/>
      <c r="P1628" s="19">
        <f t="shared" si="771"/>
        <v>0</v>
      </c>
      <c r="Q1628" s="20">
        <f t="shared" si="747"/>
        <v>0</v>
      </c>
      <c r="R1628" s="13">
        <f t="shared" si="748"/>
        <v>0</v>
      </c>
      <c r="S1628" s="13" t="str">
        <f>IFERROR(VLOOKUP($B1628,'[1]Market Cap'!$G:$I,3,FALSE),"-")</f>
        <v>Small Cap</v>
      </c>
      <c r="T1628" s="13"/>
      <c r="U1628" s="13"/>
      <c r="V1628" s="21">
        <f t="shared" si="772"/>
        <v>0</v>
      </c>
      <c r="W1628" s="21">
        <f t="shared" si="772"/>
        <v>0</v>
      </c>
      <c r="X1628" s="21">
        <f t="shared" si="772"/>
        <v>0</v>
      </c>
      <c r="Y1628" s="22">
        <f t="shared" si="749"/>
        <v>0</v>
      </c>
      <c r="Z1628" s="13">
        <f t="shared" si="750"/>
        <v>0</v>
      </c>
      <c r="AA1628" s="23">
        <f t="shared" si="751"/>
        <v>0</v>
      </c>
      <c r="AB1628" s="23">
        <f t="shared" si="752"/>
        <v>0</v>
      </c>
      <c r="AC1628" s="23">
        <f t="shared" si="753"/>
        <v>0</v>
      </c>
      <c r="AD1628" s="24">
        <f t="shared" si="754"/>
        <v>0</v>
      </c>
      <c r="AE1628" s="25">
        <f>IFERROR(VLOOKUP($B1628,'[1]Market Cap'!$G:$I,2,FALSE),"-")</f>
        <v>1407.9277423200001</v>
      </c>
      <c r="AF1628" s="20">
        <f t="shared" si="755"/>
        <v>0</v>
      </c>
      <c r="AG1628" s="17">
        <f t="shared" si="756"/>
        <v>0</v>
      </c>
      <c r="AH1628" s="17">
        <f t="shared" si="757"/>
        <v>0</v>
      </c>
      <c r="AI1628" s="17" t="str">
        <f t="shared" si="758"/>
        <v>-</v>
      </c>
      <c r="AJ1628" s="26" t="str">
        <f>IFERROR(VLOOKUP($B1628,'[1]Paste Only'!$D:$AM,26,FALSE),"-")</f>
        <v>-</v>
      </c>
      <c r="AK1628" s="26" t="str">
        <f>IFERROR(VLOOKUP($B1628,'[1]Paste Only'!$D:$AM,23,FALSE),"-")</f>
        <v>-</v>
      </c>
      <c r="AL1628" s="26" t="str">
        <f>IFERROR(VLOOKUP($B1628,'[1]Paste Only'!$D:$AM,22,FALSE),"-")</f>
        <v>-</v>
      </c>
      <c r="AM1628" s="21" t="str">
        <f t="shared" si="773"/>
        <v>-</v>
      </c>
      <c r="AN1628" s="21" t="str">
        <f t="shared" si="773"/>
        <v>-</v>
      </c>
      <c r="AO1628" s="21" t="str">
        <f t="shared" si="773"/>
        <v>-</v>
      </c>
      <c r="AP1628" s="27">
        <f t="shared" si="759"/>
        <v>0</v>
      </c>
      <c r="AQ1628" s="27" t="str">
        <f t="shared" si="760"/>
        <v>-</v>
      </c>
      <c r="AR1628" s="27" t="str">
        <f t="shared" si="761"/>
        <v>-</v>
      </c>
      <c r="AS1628" s="27">
        <f t="shared" si="762"/>
        <v>0</v>
      </c>
      <c r="AT1628" s="27">
        <f t="shared" si="763"/>
        <v>0</v>
      </c>
      <c r="AU1628" s="27">
        <f t="shared" si="764"/>
        <v>0</v>
      </c>
      <c r="AV1628" s="21" t="str">
        <f t="shared" si="765"/>
        <v>0</v>
      </c>
      <c r="AW1628" s="27">
        <f t="shared" si="766"/>
        <v>0</v>
      </c>
      <c r="AX1628" s="27" t="str">
        <f t="shared" si="767"/>
        <v>-</v>
      </c>
      <c r="AY1628" s="27" t="str">
        <f t="shared" si="768"/>
        <v>-</v>
      </c>
      <c r="AZ1628" s="21" t="str">
        <f t="shared" si="769"/>
        <v>-</v>
      </c>
      <c r="BA1628" s="21" t="str">
        <f t="shared" si="770"/>
        <v>-</v>
      </c>
      <c r="BB1628" s="28"/>
      <c r="BC1628" s="28"/>
      <c r="BD1628" s="28"/>
      <c r="BE1628" s="28"/>
      <c r="BF1628" s="28"/>
      <c r="BG1628" s="29"/>
      <c r="BH1628" s="29"/>
      <c r="BI1628" s="29"/>
      <c r="BJ1628" s="29"/>
      <c r="BK1628" s="29"/>
    </row>
    <row r="1629" spans="1:63" x14ac:dyDescent="0.25">
      <c r="A1629" s="13" t="s">
        <v>4934</v>
      </c>
      <c r="B1629" s="33" t="s">
        <v>4935</v>
      </c>
      <c r="C1629" s="13" t="s">
        <v>4936</v>
      </c>
      <c r="D1629" s="13" t="str">
        <f>IFERROR(VLOOKUP($B1629,[1]GICS!$C:$D,2,FALSE),"-")</f>
        <v>Utilities</v>
      </c>
      <c r="E1629" s="14">
        <f>IFERROR(IF(VLOOKUP($B1629,'[1]Paste Only'!$D:$AM,4,FALSE)="-",VLOOKUP($B1629,'[1]Market Cap'!$A:$J,10,FALSE),VLOOKUP($B1629,'[1]Paste Only'!$D:$AM,4,FALSE)),"-")</f>
        <v>707.95</v>
      </c>
      <c r="F1629" s="14" t="str">
        <f>IFERROR(VLOOKUP($B1629,'[1]Paste Only'!$D:$AM,5,FALSE),"-")</f>
        <v>-</v>
      </c>
      <c r="G1629" s="15">
        <f>IFERROR(VLOOKUP($B1629,'[1]Paste Only'!$D:$AM,6,FALSE),"-")</f>
        <v>0</v>
      </c>
      <c r="H1629" s="15">
        <f>IFERROR(VLOOKUP($B1629,'[1]Paste Only'!$D:$AM,7,FALSE),"-")</f>
        <v>0</v>
      </c>
      <c r="I1629" s="15">
        <f>IFERROR(VLOOKUP($B1629,'[1]Paste Only'!$D:$AM,8,FALSE),"-")</f>
        <v>0</v>
      </c>
      <c r="J1629" s="34"/>
      <c r="K1629" s="34"/>
      <c r="L1629" s="14">
        <f>IFERROR(VLOOKUP($B1629,'[1]Paste Only'!$D:$AM,12,FALSE),"-")</f>
        <v>-80.739999999999995</v>
      </c>
      <c r="M1629" s="14" t="str">
        <f>IFERROR(VLOOKUP($B1629,'[1]Paste Only'!$D:$AM,15,FALSE),"-")</f>
        <v>-</v>
      </c>
      <c r="N1629" s="30"/>
      <c r="O1629" s="18"/>
      <c r="P1629" s="19">
        <f t="shared" si="771"/>
        <v>0</v>
      </c>
      <c r="Q1629" s="20">
        <f t="shared" si="747"/>
        <v>0</v>
      </c>
      <c r="R1629" s="13">
        <f t="shared" si="748"/>
        <v>0</v>
      </c>
      <c r="S1629" s="13" t="str">
        <f>IFERROR(VLOOKUP($B1629,'[1]Market Cap'!$G:$I,3,FALSE),"-")</f>
        <v>Small Cap</v>
      </c>
      <c r="T1629" s="13"/>
      <c r="U1629" s="13"/>
      <c r="V1629" s="21">
        <f t="shared" si="772"/>
        <v>0</v>
      </c>
      <c r="W1629" s="21">
        <f t="shared" si="772"/>
        <v>0</v>
      </c>
      <c r="X1629" s="21">
        <f t="shared" si="772"/>
        <v>0</v>
      </c>
      <c r="Y1629" s="22">
        <f t="shared" si="749"/>
        <v>0</v>
      </c>
      <c r="Z1629" s="13">
        <f t="shared" si="750"/>
        <v>0</v>
      </c>
      <c r="AA1629" s="23">
        <f t="shared" si="751"/>
        <v>0</v>
      </c>
      <c r="AB1629" s="23">
        <f t="shared" si="752"/>
        <v>0</v>
      </c>
      <c r="AC1629" s="23">
        <f t="shared" si="753"/>
        <v>0</v>
      </c>
      <c r="AD1629" s="24">
        <f t="shared" si="754"/>
        <v>0</v>
      </c>
      <c r="AE1629" s="25">
        <f>IFERROR(VLOOKUP($B1629,'[1]Market Cap'!$G:$I,2,FALSE),"-")</f>
        <v>927.11022308999998</v>
      </c>
      <c r="AF1629" s="20">
        <f t="shared" si="755"/>
        <v>0</v>
      </c>
      <c r="AG1629" s="17">
        <f t="shared" si="756"/>
        <v>0</v>
      </c>
      <c r="AH1629" s="17">
        <f t="shared" si="757"/>
        <v>0</v>
      </c>
      <c r="AI1629" s="17" t="str">
        <f t="shared" si="758"/>
        <v>-</v>
      </c>
      <c r="AJ1629" s="26" t="str">
        <f>IFERROR(VLOOKUP($B1629,'[1]Paste Only'!$D:$AM,26,FALSE),"-")</f>
        <v>-</v>
      </c>
      <c r="AK1629" s="26" t="str">
        <f>IFERROR(VLOOKUP($B1629,'[1]Paste Only'!$D:$AM,23,FALSE),"-")</f>
        <v>-</v>
      </c>
      <c r="AL1629" s="26" t="str">
        <f>IFERROR(VLOOKUP($B1629,'[1]Paste Only'!$D:$AM,22,FALSE),"-")</f>
        <v>-</v>
      </c>
      <c r="AM1629" s="21" t="str">
        <f t="shared" si="773"/>
        <v>-</v>
      </c>
      <c r="AN1629" s="21" t="str">
        <f t="shared" si="773"/>
        <v>-</v>
      </c>
      <c r="AO1629" s="21" t="str">
        <f t="shared" si="773"/>
        <v>-</v>
      </c>
      <c r="AP1629" s="27">
        <f t="shared" si="759"/>
        <v>0</v>
      </c>
      <c r="AQ1629" s="27" t="str">
        <f t="shared" si="760"/>
        <v>-</v>
      </c>
      <c r="AR1629" s="27" t="str">
        <f t="shared" si="761"/>
        <v>-</v>
      </c>
      <c r="AS1629" s="27">
        <f t="shared" si="762"/>
        <v>0</v>
      </c>
      <c r="AT1629" s="27">
        <f t="shared" si="763"/>
        <v>0</v>
      </c>
      <c r="AU1629" s="27">
        <f t="shared" si="764"/>
        <v>0</v>
      </c>
      <c r="AV1629" s="21" t="str">
        <f t="shared" si="765"/>
        <v>0</v>
      </c>
      <c r="AW1629" s="27">
        <f t="shared" si="766"/>
        <v>0</v>
      </c>
      <c r="AX1629" s="27" t="str">
        <f t="shared" si="767"/>
        <v>-</v>
      </c>
      <c r="AY1629" s="27" t="str">
        <f t="shared" si="768"/>
        <v>-</v>
      </c>
      <c r="AZ1629" s="21" t="str">
        <f t="shared" si="769"/>
        <v>-</v>
      </c>
      <c r="BA1629" s="21" t="str">
        <f t="shared" si="770"/>
        <v>-</v>
      </c>
      <c r="BB1629" s="28"/>
      <c r="BC1629" s="28"/>
      <c r="BD1629" s="28"/>
      <c r="BE1629" s="28"/>
      <c r="BF1629" s="28"/>
      <c r="BG1629" s="29"/>
      <c r="BH1629" s="29"/>
      <c r="BI1629" s="29"/>
      <c r="BJ1629" s="29"/>
      <c r="BK1629" s="29"/>
    </row>
    <row r="1630" spans="1:63" x14ac:dyDescent="0.25">
      <c r="A1630" s="13" t="s">
        <v>4937</v>
      </c>
      <c r="B1630" s="33" t="s">
        <v>4938</v>
      </c>
      <c r="C1630" s="13" t="s">
        <v>4939</v>
      </c>
      <c r="D1630" s="13" t="str">
        <f>IFERROR(VLOOKUP($B1630,[1]GICS!$C:$D,2,FALSE),"-")</f>
        <v>Consumer Discretionary</v>
      </c>
      <c r="E1630" s="14">
        <f>IFERROR(IF(VLOOKUP($B1630,'[1]Paste Only'!$D:$AM,4,FALSE)="-",VLOOKUP($B1630,'[1]Market Cap'!$A:$J,10,FALSE),VLOOKUP($B1630,'[1]Paste Only'!$D:$AM,4,FALSE)),"-")</f>
        <v>498.8</v>
      </c>
      <c r="F1630" s="14" t="str">
        <f>IFERROR(VLOOKUP($B1630,'[1]Paste Only'!$D:$AM,5,FALSE),"-")</f>
        <v>-</v>
      </c>
      <c r="G1630" s="15">
        <f>IFERROR(VLOOKUP($B1630,'[1]Paste Only'!$D:$AM,6,FALSE),"-")</f>
        <v>0</v>
      </c>
      <c r="H1630" s="15">
        <f>IFERROR(VLOOKUP($B1630,'[1]Paste Only'!$D:$AM,7,FALSE),"-")</f>
        <v>0</v>
      </c>
      <c r="I1630" s="15">
        <f>IFERROR(VLOOKUP($B1630,'[1]Paste Only'!$D:$AM,8,FALSE),"-")</f>
        <v>0</v>
      </c>
      <c r="J1630" s="34"/>
      <c r="K1630" s="34"/>
      <c r="L1630" s="14">
        <f>IFERROR(VLOOKUP($B1630,'[1]Paste Only'!$D:$AM,12,FALSE),"-")</f>
        <v>23.7</v>
      </c>
      <c r="M1630" s="14" t="str">
        <f>IFERROR(VLOOKUP($B1630,'[1]Paste Only'!$D:$AM,15,FALSE),"-")</f>
        <v>-</v>
      </c>
      <c r="N1630" s="30"/>
      <c r="O1630" s="18"/>
      <c r="P1630" s="19">
        <f t="shared" si="771"/>
        <v>0</v>
      </c>
      <c r="Q1630" s="20">
        <f t="shared" si="747"/>
        <v>0</v>
      </c>
      <c r="R1630" s="13">
        <f t="shared" si="748"/>
        <v>0</v>
      </c>
      <c r="S1630" s="13" t="str">
        <f>IFERROR(VLOOKUP($B1630,'[1]Market Cap'!$G:$I,3,FALSE),"-")</f>
        <v>Small Cap</v>
      </c>
      <c r="T1630" s="13"/>
      <c r="U1630" s="13"/>
      <c r="V1630" s="21">
        <f t="shared" si="772"/>
        <v>0</v>
      </c>
      <c r="W1630" s="21">
        <f t="shared" si="772"/>
        <v>0</v>
      </c>
      <c r="X1630" s="21">
        <f t="shared" si="772"/>
        <v>0</v>
      </c>
      <c r="Y1630" s="22">
        <f t="shared" si="749"/>
        <v>0</v>
      </c>
      <c r="Z1630" s="13">
        <f t="shared" si="750"/>
        <v>0</v>
      </c>
      <c r="AA1630" s="23">
        <f t="shared" si="751"/>
        <v>0</v>
      </c>
      <c r="AB1630" s="23">
        <f t="shared" si="752"/>
        <v>0</v>
      </c>
      <c r="AC1630" s="23">
        <f t="shared" si="753"/>
        <v>0</v>
      </c>
      <c r="AD1630" s="24">
        <f t="shared" si="754"/>
        <v>0</v>
      </c>
      <c r="AE1630" s="25">
        <f>IFERROR(VLOOKUP($B1630,'[1]Market Cap'!$G:$I,2,FALSE),"-")</f>
        <v>736.67772000000002</v>
      </c>
      <c r="AF1630" s="20">
        <f t="shared" si="755"/>
        <v>0</v>
      </c>
      <c r="AG1630" s="17">
        <f t="shared" si="756"/>
        <v>0</v>
      </c>
      <c r="AH1630" s="17">
        <f t="shared" si="757"/>
        <v>0</v>
      </c>
      <c r="AI1630" s="17" t="str">
        <f t="shared" si="758"/>
        <v>-</v>
      </c>
      <c r="AJ1630" s="26" t="str">
        <f>IFERROR(VLOOKUP($B1630,'[1]Paste Only'!$D:$AM,26,FALSE),"-")</f>
        <v>-</v>
      </c>
      <c r="AK1630" s="26" t="str">
        <f>IFERROR(VLOOKUP($B1630,'[1]Paste Only'!$D:$AM,23,FALSE),"-")</f>
        <v>-</v>
      </c>
      <c r="AL1630" s="26" t="str">
        <f>IFERROR(VLOOKUP($B1630,'[1]Paste Only'!$D:$AM,22,FALSE),"-")</f>
        <v>-</v>
      </c>
      <c r="AM1630" s="21" t="str">
        <f t="shared" si="773"/>
        <v>-</v>
      </c>
      <c r="AN1630" s="21" t="str">
        <f t="shared" si="773"/>
        <v>-</v>
      </c>
      <c r="AO1630" s="21" t="str">
        <f t="shared" si="773"/>
        <v>-</v>
      </c>
      <c r="AP1630" s="27">
        <f t="shared" si="759"/>
        <v>0</v>
      </c>
      <c r="AQ1630" s="27" t="str">
        <f t="shared" si="760"/>
        <v>-</v>
      </c>
      <c r="AR1630" s="27" t="str">
        <f t="shared" si="761"/>
        <v>-</v>
      </c>
      <c r="AS1630" s="27">
        <f t="shared" si="762"/>
        <v>0</v>
      </c>
      <c r="AT1630" s="27">
        <f t="shared" si="763"/>
        <v>0</v>
      </c>
      <c r="AU1630" s="27">
        <f t="shared" si="764"/>
        <v>0</v>
      </c>
      <c r="AV1630" s="21" t="str">
        <f t="shared" si="765"/>
        <v>0</v>
      </c>
      <c r="AW1630" s="27">
        <f t="shared" si="766"/>
        <v>0</v>
      </c>
      <c r="AX1630" s="27" t="str">
        <f t="shared" si="767"/>
        <v>-</v>
      </c>
      <c r="AY1630" s="27" t="str">
        <f t="shared" si="768"/>
        <v>-</v>
      </c>
      <c r="AZ1630" s="21" t="str">
        <f t="shared" si="769"/>
        <v>-</v>
      </c>
      <c r="BA1630" s="21" t="str">
        <f t="shared" si="770"/>
        <v>-</v>
      </c>
      <c r="BB1630" s="28"/>
      <c r="BC1630" s="28"/>
      <c r="BD1630" s="28"/>
      <c r="BE1630" s="28"/>
      <c r="BF1630" s="28"/>
      <c r="BG1630" s="29"/>
      <c r="BH1630" s="29"/>
      <c r="BI1630" s="29"/>
      <c r="BJ1630" s="29"/>
      <c r="BK1630" s="29"/>
    </row>
    <row r="1631" spans="1:63" x14ac:dyDescent="0.25">
      <c r="A1631" s="13" t="s">
        <v>4940</v>
      </c>
      <c r="B1631" s="33" t="s">
        <v>4941</v>
      </c>
      <c r="C1631" s="13" t="s">
        <v>4942</v>
      </c>
      <c r="D1631" s="13" t="str">
        <f>IFERROR(VLOOKUP($B1631,[1]GICS!$C:$D,2,FALSE),"-")</f>
        <v>Information Technology</v>
      </c>
      <c r="E1631" s="14">
        <f>IFERROR(IF(VLOOKUP($B1631,'[1]Paste Only'!$D:$AM,4,FALSE)="-",VLOOKUP($B1631,'[1]Market Cap'!$A:$J,10,FALSE),VLOOKUP($B1631,'[1]Paste Only'!$D:$AM,4,FALSE)),"-")</f>
        <v>225.35</v>
      </c>
      <c r="F1631" s="14" t="str">
        <f>IFERROR(VLOOKUP($B1631,'[1]Paste Only'!$D:$AM,5,FALSE),"-")</f>
        <v>-</v>
      </c>
      <c r="G1631" s="15">
        <f>IFERROR(VLOOKUP($B1631,'[1]Paste Only'!$D:$AM,6,FALSE),"-")</f>
        <v>0</v>
      </c>
      <c r="H1631" s="15">
        <f>IFERROR(VLOOKUP($B1631,'[1]Paste Only'!$D:$AM,7,FALSE),"-")</f>
        <v>0</v>
      </c>
      <c r="I1631" s="15">
        <f>IFERROR(VLOOKUP($B1631,'[1]Paste Only'!$D:$AM,8,FALSE),"-")</f>
        <v>0</v>
      </c>
      <c r="J1631" s="34"/>
      <c r="K1631" s="34"/>
      <c r="L1631" s="14">
        <f>IFERROR(VLOOKUP($B1631,'[1]Paste Only'!$D:$AM,12,FALSE),"-")</f>
        <v>-4.5599999999999996</v>
      </c>
      <c r="M1631" s="14" t="str">
        <f>IFERROR(VLOOKUP($B1631,'[1]Paste Only'!$D:$AM,15,FALSE),"-")</f>
        <v>-</v>
      </c>
      <c r="N1631" s="30"/>
      <c r="O1631" s="18"/>
      <c r="P1631" s="19">
        <f t="shared" si="771"/>
        <v>0</v>
      </c>
      <c r="Q1631" s="20">
        <f t="shared" si="747"/>
        <v>0</v>
      </c>
      <c r="R1631" s="13">
        <f t="shared" si="748"/>
        <v>0</v>
      </c>
      <c r="S1631" s="13" t="str">
        <f>IFERROR(VLOOKUP($B1631,'[1]Market Cap'!$G:$I,3,FALSE),"-")</f>
        <v>Small Cap</v>
      </c>
      <c r="T1631" s="13"/>
      <c r="U1631" s="13"/>
      <c r="V1631" s="21">
        <f t="shared" si="772"/>
        <v>0</v>
      </c>
      <c r="W1631" s="21">
        <f t="shared" si="772"/>
        <v>0</v>
      </c>
      <c r="X1631" s="21">
        <f t="shared" si="772"/>
        <v>0</v>
      </c>
      <c r="Y1631" s="22">
        <f t="shared" si="749"/>
        <v>0</v>
      </c>
      <c r="Z1631" s="13">
        <f t="shared" si="750"/>
        <v>0</v>
      </c>
      <c r="AA1631" s="23">
        <f t="shared" si="751"/>
        <v>0</v>
      </c>
      <c r="AB1631" s="23">
        <f t="shared" si="752"/>
        <v>0</v>
      </c>
      <c r="AC1631" s="23">
        <f t="shared" si="753"/>
        <v>0</v>
      </c>
      <c r="AD1631" s="24">
        <f t="shared" si="754"/>
        <v>0</v>
      </c>
      <c r="AE1631" s="25">
        <f>IFERROR(VLOOKUP($B1631,'[1]Market Cap'!$G:$I,2,FALSE),"-")</f>
        <v>1039.2565780049999</v>
      </c>
      <c r="AF1631" s="20">
        <f t="shared" si="755"/>
        <v>0</v>
      </c>
      <c r="AG1631" s="17">
        <f t="shared" si="756"/>
        <v>0</v>
      </c>
      <c r="AH1631" s="17">
        <f t="shared" si="757"/>
        <v>0</v>
      </c>
      <c r="AI1631" s="17" t="str">
        <f t="shared" si="758"/>
        <v>-</v>
      </c>
      <c r="AJ1631" s="26" t="str">
        <f>IFERROR(VLOOKUP($B1631,'[1]Paste Only'!$D:$AM,26,FALSE),"-")</f>
        <v>-</v>
      </c>
      <c r="AK1631" s="26" t="str">
        <f>IFERROR(VLOOKUP($B1631,'[1]Paste Only'!$D:$AM,23,FALSE),"-")</f>
        <v>-</v>
      </c>
      <c r="AL1631" s="26" t="str">
        <f>IFERROR(VLOOKUP($B1631,'[1]Paste Only'!$D:$AM,22,FALSE),"-")</f>
        <v>-</v>
      </c>
      <c r="AM1631" s="21" t="str">
        <f t="shared" si="773"/>
        <v>-</v>
      </c>
      <c r="AN1631" s="21" t="str">
        <f t="shared" si="773"/>
        <v>-</v>
      </c>
      <c r="AO1631" s="21" t="str">
        <f t="shared" si="773"/>
        <v>-</v>
      </c>
      <c r="AP1631" s="27">
        <f t="shared" si="759"/>
        <v>0</v>
      </c>
      <c r="AQ1631" s="27" t="str">
        <f t="shared" si="760"/>
        <v>-</v>
      </c>
      <c r="AR1631" s="27" t="str">
        <f t="shared" si="761"/>
        <v>-</v>
      </c>
      <c r="AS1631" s="27">
        <f t="shared" si="762"/>
        <v>0</v>
      </c>
      <c r="AT1631" s="27">
        <f t="shared" si="763"/>
        <v>0</v>
      </c>
      <c r="AU1631" s="27">
        <f t="shared" si="764"/>
        <v>0</v>
      </c>
      <c r="AV1631" s="21" t="str">
        <f t="shared" si="765"/>
        <v>0</v>
      </c>
      <c r="AW1631" s="27">
        <f t="shared" si="766"/>
        <v>0</v>
      </c>
      <c r="AX1631" s="27" t="str">
        <f t="shared" si="767"/>
        <v>-</v>
      </c>
      <c r="AY1631" s="27" t="str">
        <f t="shared" si="768"/>
        <v>-</v>
      </c>
      <c r="AZ1631" s="21" t="str">
        <f t="shared" si="769"/>
        <v>-</v>
      </c>
      <c r="BA1631" s="21" t="str">
        <f t="shared" si="770"/>
        <v>-</v>
      </c>
      <c r="BB1631" s="28"/>
      <c r="BC1631" s="28"/>
      <c r="BD1631" s="28"/>
      <c r="BE1631" s="28"/>
      <c r="BF1631" s="28"/>
      <c r="BG1631" s="29"/>
      <c r="BH1631" s="29"/>
      <c r="BI1631" s="29"/>
      <c r="BJ1631" s="29"/>
      <c r="BK1631" s="29"/>
    </row>
    <row r="1632" spans="1:63" x14ac:dyDescent="0.25">
      <c r="A1632" s="13" t="s">
        <v>4943</v>
      </c>
      <c r="B1632" s="33" t="s">
        <v>4944</v>
      </c>
      <c r="C1632" s="13" t="s">
        <v>4945</v>
      </c>
      <c r="D1632" s="13" t="str">
        <f>IFERROR(VLOOKUP($B1632,[1]GICS!$C:$D,2,FALSE),"-")</f>
        <v>Industrials</v>
      </c>
      <c r="E1632" s="14">
        <f>IFERROR(IF(VLOOKUP($B1632,'[1]Paste Only'!$D:$AM,4,FALSE)="-",VLOOKUP($B1632,'[1]Market Cap'!$A:$J,10,FALSE),VLOOKUP($B1632,'[1]Paste Only'!$D:$AM,4,FALSE)),"-")</f>
        <v>0</v>
      </c>
      <c r="F1632" s="14" t="str">
        <f>IFERROR(VLOOKUP($B1632,'[1]Paste Only'!$D:$AM,5,FALSE),"-")</f>
        <v>-</v>
      </c>
      <c r="G1632" s="15">
        <f>IFERROR(VLOOKUP($B1632,'[1]Paste Only'!$D:$AM,6,FALSE),"-")</f>
        <v>0</v>
      </c>
      <c r="H1632" s="15">
        <f>IFERROR(VLOOKUP($B1632,'[1]Paste Only'!$D:$AM,7,FALSE),"-")</f>
        <v>0</v>
      </c>
      <c r="I1632" s="15">
        <f>IFERROR(VLOOKUP($B1632,'[1]Paste Only'!$D:$AM,8,FALSE),"-")</f>
        <v>0</v>
      </c>
      <c r="J1632" s="34"/>
      <c r="K1632" s="34"/>
      <c r="L1632" s="14">
        <f>IFERROR(VLOOKUP($B1632,'[1]Paste Only'!$D:$AM,12,FALSE),"-")</f>
        <v>-2.1414629999999999</v>
      </c>
      <c r="M1632" s="14" t="str">
        <f>IFERROR(VLOOKUP($B1632,'[1]Paste Only'!$D:$AM,15,FALSE),"-")</f>
        <v>-</v>
      </c>
      <c r="N1632" s="30"/>
      <c r="O1632" s="18"/>
      <c r="P1632" s="19">
        <f t="shared" si="771"/>
        <v>0</v>
      </c>
      <c r="Q1632" s="20">
        <f t="shared" si="747"/>
        <v>0</v>
      </c>
      <c r="R1632" s="13">
        <f t="shared" si="748"/>
        <v>0</v>
      </c>
      <c r="S1632" s="13" t="str">
        <f>IFERROR(VLOOKUP($B1632,'[1]Market Cap'!$G:$I,3,FALSE),"-")</f>
        <v>Small Cap</v>
      </c>
      <c r="T1632" s="13"/>
      <c r="U1632" s="13"/>
      <c r="V1632" s="21">
        <f t="shared" si="772"/>
        <v>0</v>
      </c>
      <c r="W1632" s="21">
        <f t="shared" si="772"/>
        <v>0</v>
      </c>
      <c r="X1632" s="21">
        <f t="shared" si="772"/>
        <v>0</v>
      </c>
      <c r="Y1632" s="22">
        <f t="shared" si="749"/>
        <v>0</v>
      </c>
      <c r="Z1632" s="13">
        <f t="shared" si="750"/>
        <v>0</v>
      </c>
      <c r="AA1632" s="23">
        <f t="shared" si="751"/>
        <v>0</v>
      </c>
      <c r="AB1632" s="23">
        <f t="shared" si="752"/>
        <v>0</v>
      </c>
      <c r="AC1632" s="23">
        <f t="shared" si="753"/>
        <v>0</v>
      </c>
      <c r="AD1632" s="24">
        <f t="shared" si="754"/>
        <v>0</v>
      </c>
      <c r="AE1632" s="25">
        <f>IFERROR(VLOOKUP($B1632,'[1]Market Cap'!$G:$I,2,FALSE),"-")</f>
        <v>0</v>
      </c>
      <c r="AF1632" s="20">
        <f t="shared" si="755"/>
        <v>0</v>
      </c>
      <c r="AG1632" s="17">
        <f t="shared" si="756"/>
        <v>0</v>
      </c>
      <c r="AH1632" s="17">
        <f t="shared" si="757"/>
        <v>0</v>
      </c>
      <c r="AI1632" s="17" t="str">
        <f t="shared" si="758"/>
        <v>-</v>
      </c>
      <c r="AJ1632" s="26" t="str">
        <f>IFERROR(VLOOKUP($B1632,'[1]Paste Only'!$D:$AM,26,FALSE),"-")</f>
        <v>-</v>
      </c>
      <c r="AK1632" s="26" t="str">
        <f>IFERROR(VLOOKUP($B1632,'[1]Paste Only'!$D:$AM,23,FALSE),"-")</f>
        <v>-</v>
      </c>
      <c r="AL1632" s="26" t="str">
        <f>IFERROR(VLOOKUP($B1632,'[1]Paste Only'!$D:$AM,22,FALSE),"-")</f>
        <v>-</v>
      </c>
      <c r="AM1632" s="21" t="str">
        <f t="shared" si="773"/>
        <v>-</v>
      </c>
      <c r="AN1632" s="21" t="str">
        <f t="shared" si="773"/>
        <v>-</v>
      </c>
      <c r="AO1632" s="21" t="str">
        <f t="shared" si="773"/>
        <v>-</v>
      </c>
      <c r="AP1632" s="27">
        <f t="shared" si="759"/>
        <v>0</v>
      </c>
      <c r="AQ1632" s="27" t="str">
        <f t="shared" si="760"/>
        <v>-</v>
      </c>
      <c r="AR1632" s="27" t="str">
        <f t="shared" si="761"/>
        <v>-</v>
      </c>
      <c r="AS1632" s="27">
        <f t="shared" si="762"/>
        <v>0</v>
      </c>
      <c r="AT1632" s="27">
        <f t="shared" si="763"/>
        <v>0</v>
      </c>
      <c r="AU1632" s="27">
        <f t="shared" si="764"/>
        <v>0</v>
      </c>
      <c r="AV1632" s="21" t="str">
        <f t="shared" si="765"/>
        <v>0</v>
      </c>
      <c r="AW1632" s="27">
        <f t="shared" si="766"/>
        <v>0</v>
      </c>
      <c r="AX1632" s="27" t="str">
        <f t="shared" si="767"/>
        <v>-</v>
      </c>
      <c r="AY1632" s="27" t="str">
        <f t="shared" si="768"/>
        <v>-</v>
      </c>
      <c r="AZ1632" s="21" t="str">
        <f t="shared" si="769"/>
        <v>-</v>
      </c>
      <c r="BA1632" s="21" t="str">
        <f t="shared" si="770"/>
        <v>-</v>
      </c>
      <c r="BB1632" s="28"/>
      <c r="BC1632" s="28"/>
      <c r="BD1632" s="28"/>
      <c r="BE1632" s="28"/>
      <c r="BF1632" s="28"/>
      <c r="BG1632" s="29"/>
      <c r="BH1632" s="29"/>
      <c r="BI1632" s="29"/>
      <c r="BJ1632" s="29"/>
      <c r="BK1632" s="29"/>
    </row>
    <row r="1633" spans="1:64" x14ac:dyDescent="0.25">
      <c r="A1633" s="13" t="s">
        <v>4946</v>
      </c>
      <c r="B1633" s="33" t="s">
        <v>4947</v>
      </c>
      <c r="C1633" s="13" t="s">
        <v>4948</v>
      </c>
      <c r="D1633" s="13" t="str">
        <f>IFERROR(VLOOKUP($B1633,[1]GICS!$C:$D,2,FALSE),"-")</f>
        <v>Industrials</v>
      </c>
      <c r="E1633" s="14">
        <f>IFERROR(IF(VLOOKUP($B1633,'[1]Paste Only'!$D:$AM,4,FALSE)="-",VLOOKUP($B1633,'[1]Market Cap'!$A:$J,10,FALSE),VLOOKUP($B1633,'[1]Paste Only'!$D:$AM,4,FALSE)),"-")</f>
        <v>55.38</v>
      </c>
      <c r="F1633" s="14" t="str">
        <f>IFERROR(VLOOKUP($B1633,'[1]Paste Only'!$D:$AM,5,FALSE),"-")</f>
        <v>-</v>
      </c>
      <c r="G1633" s="15">
        <f>IFERROR(VLOOKUP($B1633,'[1]Paste Only'!$D:$AM,6,FALSE),"-")</f>
        <v>0</v>
      </c>
      <c r="H1633" s="15">
        <f>IFERROR(VLOOKUP($B1633,'[1]Paste Only'!$D:$AM,7,FALSE),"-")</f>
        <v>0</v>
      </c>
      <c r="I1633" s="15">
        <f>IFERROR(VLOOKUP($B1633,'[1]Paste Only'!$D:$AM,8,FALSE),"-")</f>
        <v>0</v>
      </c>
      <c r="J1633" s="34"/>
      <c r="K1633" s="34"/>
      <c r="L1633" s="14">
        <f>IFERROR(VLOOKUP($B1633,'[1]Paste Only'!$D:$AM,12,FALSE),"-")</f>
        <v>0.15</v>
      </c>
      <c r="M1633" s="14" t="str">
        <f>IFERROR(VLOOKUP($B1633,'[1]Paste Only'!$D:$AM,15,FALSE),"-")</f>
        <v>-</v>
      </c>
      <c r="N1633" s="30"/>
      <c r="O1633" s="18"/>
      <c r="P1633" s="19">
        <f t="shared" si="771"/>
        <v>0</v>
      </c>
      <c r="Q1633" s="20">
        <f t="shared" si="747"/>
        <v>0</v>
      </c>
      <c r="R1633" s="13">
        <f t="shared" si="748"/>
        <v>0</v>
      </c>
      <c r="S1633" s="13" t="str">
        <f>IFERROR(VLOOKUP($B1633,'[1]Market Cap'!$G:$I,3,FALSE),"-")</f>
        <v>Small Cap</v>
      </c>
      <c r="T1633" s="13"/>
      <c r="U1633" s="13"/>
      <c r="V1633" s="21">
        <f t="shared" si="772"/>
        <v>0</v>
      </c>
      <c r="W1633" s="21">
        <f t="shared" si="772"/>
        <v>0</v>
      </c>
      <c r="X1633" s="21">
        <f t="shared" si="772"/>
        <v>0</v>
      </c>
      <c r="Y1633" s="22">
        <f t="shared" si="749"/>
        <v>0</v>
      </c>
      <c r="Z1633" s="13">
        <f t="shared" si="750"/>
        <v>0</v>
      </c>
      <c r="AA1633" s="23">
        <f t="shared" si="751"/>
        <v>0</v>
      </c>
      <c r="AB1633" s="23">
        <f t="shared" si="752"/>
        <v>0</v>
      </c>
      <c r="AC1633" s="23">
        <f t="shared" si="753"/>
        <v>0</v>
      </c>
      <c r="AD1633" s="24">
        <f t="shared" si="754"/>
        <v>0</v>
      </c>
      <c r="AE1633" s="25">
        <f>IFERROR(VLOOKUP($B1633,'[1]Market Cap'!$G:$I,2,FALSE),"-")</f>
        <v>869.73024567000004</v>
      </c>
      <c r="AF1633" s="20">
        <f t="shared" si="755"/>
        <v>0</v>
      </c>
      <c r="AG1633" s="17">
        <f t="shared" si="756"/>
        <v>0</v>
      </c>
      <c r="AH1633" s="17">
        <f t="shared" si="757"/>
        <v>0</v>
      </c>
      <c r="AI1633" s="17" t="str">
        <f t="shared" si="758"/>
        <v>-</v>
      </c>
      <c r="AJ1633" s="26" t="str">
        <f>IFERROR(VLOOKUP($B1633,'[1]Paste Only'!$D:$AM,26,FALSE),"-")</f>
        <v>-</v>
      </c>
      <c r="AK1633" s="26" t="str">
        <f>IFERROR(VLOOKUP($B1633,'[1]Paste Only'!$D:$AM,23,FALSE),"-")</f>
        <v>-</v>
      </c>
      <c r="AL1633" s="26" t="str">
        <f>IFERROR(VLOOKUP($B1633,'[1]Paste Only'!$D:$AM,22,FALSE),"-")</f>
        <v>-</v>
      </c>
      <c r="AM1633" s="21" t="str">
        <f t="shared" si="773"/>
        <v>-</v>
      </c>
      <c r="AN1633" s="21" t="str">
        <f t="shared" si="773"/>
        <v>-</v>
      </c>
      <c r="AO1633" s="21" t="str">
        <f t="shared" si="773"/>
        <v>-</v>
      </c>
      <c r="AP1633" s="27">
        <f t="shared" si="759"/>
        <v>0</v>
      </c>
      <c r="AQ1633" s="27" t="str">
        <f t="shared" si="760"/>
        <v>-</v>
      </c>
      <c r="AR1633" s="27" t="str">
        <f t="shared" si="761"/>
        <v>-</v>
      </c>
      <c r="AS1633" s="27">
        <f t="shared" si="762"/>
        <v>0</v>
      </c>
      <c r="AT1633" s="27">
        <f t="shared" si="763"/>
        <v>0</v>
      </c>
      <c r="AU1633" s="27">
        <f t="shared" si="764"/>
        <v>0</v>
      </c>
      <c r="AV1633" s="21" t="str">
        <f t="shared" si="765"/>
        <v>0</v>
      </c>
      <c r="AW1633" s="27">
        <f t="shared" si="766"/>
        <v>0</v>
      </c>
      <c r="AX1633" s="27" t="str">
        <f t="shared" si="767"/>
        <v>-</v>
      </c>
      <c r="AY1633" s="27" t="str">
        <f t="shared" si="768"/>
        <v>-</v>
      </c>
      <c r="AZ1633" s="21" t="str">
        <f t="shared" si="769"/>
        <v>-</v>
      </c>
      <c r="BA1633" s="21" t="str">
        <f t="shared" si="770"/>
        <v>-</v>
      </c>
      <c r="BB1633" s="28"/>
      <c r="BC1633" s="28"/>
      <c r="BD1633" s="28"/>
      <c r="BE1633" s="28"/>
      <c r="BF1633" s="28"/>
      <c r="BG1633" s="29"/>
      <c r="BH1633" s="29"/>
      <c r="BI1633" s="29"/>
      <c r="BJ1633" s="29"/>
      <c r="BK1633" s="29"/>
    </row>
    <row r="1634" spans="1:64" x14ac:dyDescent="0.25">
      <c r="A1634" s="13" t="s">
        <v>4949</v>
      </c>
      <c r="B1634" s="33" t="s">
        <v>4950</v>
      </c>
      <c r="C1634" s="13" t="s">
        <v>4951</v>
      </c>
      <c r="D1634" s="13" t="str">
        <f>IFERROR(VLOOKUP($B1634,[1]GICS!$C:$D,2,FALSE),"-")</f>
        <v>Materials</v>
      </c>
      <c r="E1634" s="14">
        <f>IFERROR(IF(VLOOKUP($B1634,'[1]Paste Only'!$D:$AM,4,FALSE)="-",VLOOKUP($B1634,'[1]Market Cap'!$A:$J,10,FALSE),VLOOKUP($B1634,'[1]Paste Only'!$D:$AM,4,FALSE)),"-")</f>
        <v>38.4</v>
      </c>
      <c r="F1634" s="14" t="str">
        <f>IFERROR(VLOOKUP($B1634,'[1]Paste Only'!$D:$AM,5,FALSE),"-")</f>
        <v>-</v>
      </c>
      <c r="G1634" s="15">
        <f>IFERROR(VLOOKUP($B1634,'[1]Paste Only'!$D:$AM,6,FALSE),"-")</f>
        <v>0</v>
      </c>
      <c r="H1634" s="15">
        <f>IFERROR(VLOOKUP($B1634,'[1]Paste Only'!$D:$AM,7,FALSE),"-")</f>
        <v>0</v>
      </c>
      <c r="I1634" s="15">
        <f>IFERROR(VLOOKUP($B1634,'[1]Paste Only'!$D:$AM,8,FALSE),"-")</f>
        <v>0</v>
      </c>
      <c r="J1634" s="34"/>
      <c r="K1634" s="34"/>
      <c r="L1634" s="14" t="str">
        <f>IFERROR(VLOOKUP($B1634,'[1]Paste Only'!$D:$AM,12,FALSE),"-")</f>
        <v>-</v>
      </c>
      <c r="M1634" s="14" t="str">
        <f>IFERROR(VLOOKUP($B1634,'[1]Paste Only'!$D:$AM,15,FALSE),"-")</f>
        <v>-</v>
      </c>
      <c r="N1634" s="30"/>
      <c r="O1634" s="18"/>
      <c r="P1634" s="19">
        <f t="shared" si="771"/>
        <v>0</v>
      </c>
      <c r="Q1634" s="20">
        <f t="shared" si="747"/>
        <v>0</v>
      </c>
      <c r="R1634" s="13">
        <f t="shared" si="748"/>
        <v>0</v>
      </c>
      <c r="S1634" s="13" t="str">
        <f>IFERROR(VLOOKUP($B1634,'[1]Market Cap'!$G:$I,3,FALSE),"-")</f>
        <v>Small Cap</v>
      </c>
      <c r="T1634" s="13"/>
      <c r="U1634" s="13"/>
      <c r="V1634" s="21">
        <f t="shared" si="772"/>
        <v>0</v>
      </c>
      <c r="W1634" s="21">
        <f t="shared" si="772"/>
        <v>0</v>
      </c>
      <c r="X1634" s="21">
        <f t="shared" si="772"/>
        <v>0</v>
      </c>
      <c r="Y1634" s="22">
        <f t="shared" si="749"/>
        <v>0</v>
      </c>
      <c r="Z1634" s="13">
        <f t="shared" si="750"/>
        <v>0</v>
      </c>
      <c r="AA1634" s="23">
        <f t="shared" si="751"/>
        <v>0</v>
      </c>
      <c r="AB1634" s="23">
        <f t="shared" si="752"/>
        <v>0</v>
      </c>
      <c r="AC1634" s="23">
        <f t="shared" si="753"/>
        <v>0</v>
      </c>
      <c r="AD1634" s="24">
        <f t="shared" si="754"/>
        <v>0</v>
      </c>
      <c r="AE1634" s="25">
        <f>IFERROR(VLOOKUP($B1634,'[1]Market Cap'!$G:$I,2,FALSE),"-")</f>
        <v>470.06241679999999</v>
      </c>
      <c r="AF1634" s="20">
        <f t="shared" si="755"/>
        <v>0</v>
      </c>
      <c r="AG1634" s="17">
        <f t="shared" si="756"/>
        <v>0</v>
      </c>
      <c r="AH1634" s="17">
        <f t="shared" si="757"/>
        <v>0</v>
      </c>
      <c r="AI1634" s="17" t="str">
        <f t="shared" si="758"/>
        <v>-</v>
      </c>
      <c r="AJ1634" s="26" t="str">
        <f>IFERROR(VLOOKUP($B1634,'[1]Paste Only'!$D:$AM,26,FALSE),"-")</f>
        <v>-</v>
      </c>
      <c r="AK1634" s="26" t="str">
        <f>IFERROR(VLOOKUP($B1634,'[1]Paste Only'!$D:$AM,23,FALSE),"-")</f>
        <v>-</v>
      </c>
      <c r="AL1634" s="26" t="str">
        <f>IFERROR(VLOOKUP($B1634,'[1]Paste Only'!$D:$AM,22,FALSE),"-")</f>
        <v>-</v>
      </c>
      <c r="AM1634" s="21" t="str">
        <f t="shared" si="773"/>
        <v>-</v>
      </c>
      <c r="AN1634" s="21" t="str">
        <f t="shared" si="773"/>
        <v>-</v>
      </c>
      <c r="AO1634" s="21" t="str">
        <f t="shared" si="773"/>
        <v>-</v>
      </c>
      <c r="AP1634" s="27">
        <f t="shared" si="759"/>
        <v>0</v>
      </c>
      <c r="AQ1634" s="27" t="str">
        <f t="shared" si="760"/>
        <v>-</v>
      </c>
      <c r="AR1634" s="27" t="str">
        <f t="shared" si="761"/>
        <v>-</v>
      </c>
      <c r="AS1634" s="27">
        <f t="shared" si="762"/>
        <v>0</v>
      </c>
      <c r="AT1634" s="27">
        <f t="shared" si="763"/>
        <v>0</v>
      </c>
      <c r="AU1634" s="27">
        <f t="shared" si="764"/>
        <v>0</v>
      </c>
      <c r="AV1634" s="21" t="str">
        <f t="shared" si="765"/>
        <v>0</v>
      </c>
      <c r="AW1634" s="27">
        <f t="shared" si="766"/>
        <v>0</v>
      </c>
      <c r="AX1634" s="27" t="str">
        <f t="shared" si="767"/>
        <v>-</v>
      </c>
      <c r="AY1634" s="27" t="str">
        <f t="shared" si="768"/>
        <v>-</v>
      </c>
      <c r="AZ1634" s="21" t="str">
        <f t="shared" si="769"/>
        <v>-</v>
      </c>
      <c r="BA1634" s="21" t="str">
        <f t="shared" si="770"/>
        <v>-</v>
      </c>
      <c r="BB1634" s="28"/>
      <c r="BC1634" s="28"/>
      <c r="BD1634" s="28"/>
      <c r="BE1634" s="28"/>
      <c r="BF1634" s="28"/>
      <c r="BG1634" s="29"/>
      <c r="BH1634" s="29"/>
      <c r="BI1634" s="29"/>
      <c r="BJ1634" s="29"/>
      <c r="BK1634" s="29"/>
    </row>
    <row r="1635" spans="1:64" x14ac:dyDescent="0.25">
      <c r="A1635" s="13" t="s">
        <v>4952</v>
      </c>
      <c r="B1635" s="33" t="s">
        <v>4953</v>
      </c>
      <c r="C1635" s="13" t="s">
        <v>4954</v>
      </c>
      <c r="D1635" s="13" t="str">
        <f>IFERROR(VLOOKUP($B1635,[1]GICS!$C:$D,2,FALSE),"-")</f>
        <v>Materials</v>
      </c>
      <c r="E1635" s="14">
        <f>IFERROR(IF(VLOOKUP($B1635,'[1]Paste Only'!$D:$AM,4,FALSE)="-",VLOOKUP($B1635,'[1]Market Cap'!$A:$J,10,FALSE),VLOOKUP($B1635,'[1]Paste Only'!$D:$AM,4,FALSE)),"-")</f>
        <v>105.45</v>
      </c>
      <c r="F1635" s="14" t="str">
        <f>IFERROR(VLOOKUP($B1635,'[1]Paste Only'!$D:$AM,5,FALSE),"-")</f>
        <v>-</v>
      </c>
      <c r="G1635" s="15">
        <f>IFERROR(VLOOKUP($B1635,'[1]Paste Only'!$D:$AM,6,FALSE),"-")</f>
        <v>0</v>
      </c>
      <c r="H1635" s="15">
        <f>IFERROR(VLOOKUP($B1635,'[1]Paste Only'!$D:$AM,7,FALSE),"-")</f>
        <v>0</v>
      </c>
      <c r="I1635" s="15">
        <f>IFERROR(VLOOKUP($B1635,'[1]Paste Only'!$D:$AM,8,FALSE),"-")</f>
        <v>0</v>
      </c>
      <c r="J1635" s="34"/>
      <c r="K1635" s="34"/>
      <c r="L1635" s="14">
        <f>IFERROR(VLOOKUP($B1635,'[1]Paste Only'!$D:$AM,12,FALSE),"-")</f>
        <v>3.67</v>
      </c>
      <c r="M1635" s="14" t="str">
        <f>IFERROR(VLOOKUP($B1635,'[1]Paste Only'!$D:$AM,15,FALSE),"-")</f>
        <v>-</v>
      </c>
      <c r="N1635" s="30"/>
      <c r="O1635" s="18"/>
      <c r="P1635" s="19">
        <f t="shared" si="771"/>
        <v>0</v>
      </c>
      <c r="Q1635" s="20">
        <f t="shared" si="747"/>
        <v>0</v>
      </c>
      <c r="R1635" s="13">
        <f t="shared" si="748"/>
        <v>0</v>
      </c>
      <c r="S1635" s="13" t="str">
        <f>IFERROR(VLOOKUP($B1635,'[1]Market Cap'!$G:$I,3,FALSE),"-")</f>
        <v>Small Cap</v>
      </c>
      <c r="T1635" s="13"/>
      <c r="U1635" s="13"/>
      <c r="V1635" s="21">
        <f t="shared" si="772"/>
        <v>0</v>
      </c>
      <c r="W1635" s="21">
        <f t="shared" si="772"/>
        <v>0</v>
      </c>
      <c r="X1635" s="21">
        <f t="shared" si="772"/>
        <v>0</v>
      </c>
      <c r="Y1635" s="22">
        <f t="shared" si="749"/>
        <v>0</v>
      </c>
      <c r="Z1635" s="13">
        <f t="shared" si="750"/>
        <v>0</v>
      </c>
      <c r="AA1635" s="23">
        <f t="shared" si="751"/>
        <v>0</v>
      </c>
      <c r="AB1635" s="23">
        <f t="shared" si="752"/>
        <v>0</v>
      </c>
      <c r="AC1635" s="23">
        <f t="shared" si="753"/>
        <v>0</v>
      </c>
      <c r="AD1635" s="24">
        <f t="shared" si="754"/>
        <v>0</v>
      </c>
      <c r="AE1635" s="25">
        <f>IFERROR(VLOOKUP($B1635,'[1]Market Cap'!$G:$I,2,FALSE),"-")</f>
        <v>484.46893499999999</v>
      </c>
      <c r="AF1635" s="20">
        <f t="shared" si="755"/>
        <v>0</v>
      </c>
      <c r="AG1635" s="17">
        <f t="shared" si="756"/>
        <v>0</v>
      </c>
      <c r="AH1635" s="17">
        <f t="shared" si="757"/>
        <v>0</v>
      </c>
      <c r="AI1635" s="17" t="str">
        <f t="shared" si="758"/>
        <v>-</v>
      </c>
      <c r="AJ1635" s="26" t="str">
        <f>IFERROR(VLOOKUP($B1635,'[1]Paste Only'!$D:$AM,26,FALSE),"-")</f>
        <v>-</v>
      </c>
      <c r="AK1635" s="26" t="str">
        <f>IFERROR(VLOOKUP($B1635,'[1]Paste Only'!$D:$AM,23,FALSE),"-")</f>
        <v>-</v>
      </c>
      <c r="AL1635" s="26" t="str">
        <f>IFERROR(VLOOKUP($B1635,'[1]Paste Only'!$D:$AM,22,FALSE),"-")</f>
        <v>-</v>
      </c>
      <c r="AM1635" s="21" t="str">
        <f t="shared" si="773"/>
        <v>-</v>
      </c>
      <c r="AN1635" s="21" t="str">
        <f t="shared" si="773"/>
        <v>-</v>
      </c>
      <c r="AO1635" s="21" t="str">
        <f t="shared" si="773"/>
        <v>-</v>
      </c>
      <c r="AP1635" s="27">
        <f t="shared" si="759"/>
        <v>0</v>
      </c>
      <c r="AQ1635" s="27" t="str">
        <f t="shared" si="760"/>
        <v>-</v>
      </c>
      <c r="AR1635" s="27" t="str">
        <f t="shared" si="761"/>
        <v>-</v>
      </c>
      <c r="AS1635" s="27">
        <f t="shared" si="762"/>
        <v>0</v>
      </c>
      <c r="AT1635" s="27">
        <f t="shared" si="763"/>
        <v>0</v>
      </c>
      <c r="AU1635" s="27">
        <f t="shared" si="764"/>
        <v>0</v>
      </c>
      <c r="AV1635" s="21" t="str">
        <f t="shared" si="765"/>
        <v>0</v>
      </c>
      <c r="AW1635" s="27">
        <f t="shared" si="766"/>
        <v>0</v>
      </c>
      <c r="AX1635" s="27" t="str">
        <f t="shared" si="767"/>
        <v>-</v>
      </c>
      <c r="AY1635" s="27" t="str">
        <f t="shared" si="768"/>
        <v>-</v>
      </c>
      <c r="AZ1635" s="21" t="str">
        <f t="shared" si="769"/>
        <v>-</v>
      </c>
      <c r="BA1635" s="21" t="str">
        <f t="shared" si="770"/>
        <v>-</v>
      </c>
      <c r="BB1635" s="28"/>
      <c r="BC1635" s="28"/>
      <c r="BD1635" s="28"/>
      <c r="BE1635" s="28"/>
      <c r="BF1635" s="28"/>
      <c r="BG1635" s="29"/>
      <c r="BH1635" s="29"/>
      <c r="BI1635" s="29"/>
      <c r="BJ1635" s="29"/>
      <c r="BK1635" s="29"/>
    </row>
    <row r="1636" spans="1:64" x14ac:dyDescent="0.25">
      <c r="A1636" s="13" t="s">
        <v>4955</v>
      </c>
      <c r="B1636" s="33" t="s">
        <v>4956</v>
      </c>
      <c r="C1636" s="13" t="s">
        <v>4957</v>
      </c>
      <c r="D1636" s="13" t="str">
        <f>IFERROR(VLOOKUP($B1636,[1]GICS!$C:$D,2,FALSE),"-")</f>
        <v>Financials</v>
      </c>
      <c r="E1636" s="14">
        <f>IFERROR(IF(VLOOKUP($B1636,'[1]Paste Only'!$D:$AM,4,FALSE)="-",VLOOKUP($B1636,'[1]Market Cap'!$A:$J,10,FALSE),VLOOKUP($B1636,'[1]Paste Only'!$D:$AM,4,FALSE)),"-")</f>
        <v>113.05</v>
      </c>
      <c r="F1636" s="14" t="str">
        <f>IFERROR(VLOOKUP($B1636,'[1]Paste Only'!$D:$AM,5,FALSE),"-")</f>
        <v>-</v>
      </c>
      <c r="G1636" s="15">
        <f>IFERROR(VLOOKUP($B1636,'[1]Paste Only'!$D:$AM,6,FALSE),"-")</f>
        <v>0</v>
      </c>
      <c r="H1636" s="15">
        <f>IFERROR(VLOOKUP($B1636,'[1]Paste Only'!$D:$AM,7,FALSE),"-")</f>
        <v>0</v>
      </c>
      <c r="I1636" s="15">
        <f>IFERROR(VLOOKUP($B1636,'[1]Paste Only'!$D:$AM,8,FALSE),"-")</f>
        <v>0</v>
      </c>
      <c r="J1636" s="34"/>
      <c r="K1636" s="34"/>
      <c r="L1636" s="14">
        <f>IFERROR(VLOOKUP($B1636,'[1]Paste Only'!$D:$AM,12,FALSE),"-")</f>
        <v>5.64</v>
      </c>
      <c r="M1636" s="14" t="str">
        <f>IFERROR(VLOOKUP($B1636,'[1]Paste Only'!$D:$AM,15,FALSE),"-")</f>
        <v>-</v>
      </c>
      <c r="N1636" s="30"/>
      <c r="O1636" s="18"/>
      <c r="P1636" s="19">
        <f t="shared" si="771"/>
        <v>0</v>
      </c>
      <c r="Q1636" s="20">
        <f t="shared" si="747"/>
        <v>0</v>
      </c>
      <c r="R1636" s="13">
        <f t="shared" si="748"/>
        <v>0</v>
      </c>
      <c r="S1636" s="13" t="str">
        <f>IFERROR(VLOOKUP($B1636,'[1]Market Cap'!$G:$I,3,FALSE),"-")</f>
        <v>Small Cap</v>
      </c>
      <c r="T1636" s="13"/>
      <c r="U1636" s="13"/>
      <c r="V1636" s="21">
        <f t="shared" si="772"/>
        <v>0</v>
      </c>
      <c r="W1636" s="21">
        <f t="shared" si="772"/>
        <v>0</v>
      </c>
      <c r="X1636" s="21">
        <f t="shared" si="772"/>
        <v>0</v>
      </c>
      <c r="Y1636" s="22">
        <f t="shared" si="749"/>
        <v>0</v>
      </c>
      <c r="Z1636" s="13">
        <f t="shared" si="750"/>
        <v>0</v>
      </c>
      <c r="AA1636" s="23">
        <f t="shared" si="751"/>
        <v>0</v>
      </c>
      <c r="AB1636" s="23">
        <f t="shared" si="752"/>
        <v>0</v>
      </c>
      <c r="AC1636" s="23">
        <f t="shared" si="753"/>
        <v>0</v>
      </c>
      <c r="AD1636" s="24">
        <f t="shared" si="754"/>
        <v>0</v>
      </c>
      <c r="AE1636" s="25">
        <f>IFERROR(VLOOKUP($B1636,'[1]Market Cap'!$G:$I,2,FALSE),"-")</f>
        <v>1176.9952040000001</v>
      </c>
      <c r="AF1636" s="20">
        <f t="shared" si="755"/>
        <v>0</v>
      </c>
      <c r="AG1636" s="17">
        <f t="shared" si="756"/>
        <v>0</v>
      </c>
      <c r="AH1636" s="17">
        <f t="shared" si="757"/>
        <v>0</v>
      </c>
      <c r="AI1636" s="17" t="str">
        <f t="shared" si="758"/>
        <v>-</v>
      </c>
      <c r="AJ1636" s="26" t="str">
        <f>IFERROR(VLOOKUP($B1636,'[1]Paste Only'!$D:$AM,26,FALSE),"-")</f>
        <v>-</v>
      </c>
      <c r="AK1636" s="26" t="str">
        <f>IFERROR(VLOOKUP($B1636,'[1]Paste Only'!$D:$AM,23,FALSE),"-")</f>
        <v>-</v>
      </c>
      <c r="AL1636" s="26" t="str">
        <f>IFERROR(VLOOKUP($B1636,'[1]Paste Only'!$D:$AM,22,FALSE),"-")</f>
        <v>-</v>
      </c>
      <c r="AM1636" s="21" t="str">
        <f t="shared" si="773"/>
        <v>-</v>
      </c>
      <c r="AN1636" s="21" t="str">
        <f t="shared" si="773"/>
        <v>-</v>
      </c>
      <c r="AO1636" s="21" t="str">
        <f t="shared" si="773"/>
        <v>-</v>
      </c>
      <c r="AP1636" s="27">
        <f t="shared" si="759"/>
        <v>0</v>
      </c>
      <c r="AQ1636" s="27" t="str">
        <f t="shared" si="760"/>
        <v>-</v>
      </c>
      <c r="AR1636" s="27" t="str">
        <f t="shared" si="761"/>
        <v>-</v>
      </c>
      <c r="AS1636" s="27">
        <f t="shared" si="762"/>
        <v>0</v>
      </c>
      <c r="AT1636" s="27">
        <f t="shared" si="763"/>
        <v>0</v>
      </c>
      <c r="AU1636" s="27">
        <f t="shared" si="764"/>
        <v>0</v>
      </c>
      <c r="AV1636" s="21" t="str">
        <f t="shared" si="765"/>
        <v>0</v>
      </c>
      <c r="AW1636" s="27">
        <f t="shared" si="766"/>
        <v>0</v>
      </c>
      <c r="AX1636" s="27" t="str">
        <f t="shared" si="767"/>
        <v>-</v>
      </c>
      <c r="AY1636" s="27" t="str">
        <f t="shared" si="768"/>
        <v>-</v>
      </c>
      <c r="AZ1636" s="21" t="str">
        <f t="shared" si="769"/>
        <v>-</v>
      </c>
      <c r="BA1636" s="21" t="str">
        <f t="shared" si="770"/>
        <v>-</v>
      </c>
      <c r="BB1636" s="28"/>
      <c r="BC1636" s="28"/>
      <c r="BD1636" s="28"/>
      <c r="BE1636" s="28"/>
      <c r="BF1636" s="28"/>
      <c r="BG1636" s="29"/>
      <c r="BH1636" s="29"/>
      <c r="BI1636" s="29"/>
      <c r="BJ1636" s="29"/>
      <c r="BK1636" s="29"/>
    </row>
    <row r="1637" spans="1:64" x14ac:dyDescent="0.25">
      <c r="A1637" s="13" t="s">
        <v>4958</v>
      </c>
      <c r="B1637" s="33" t="s">
        <v>4959</v>
      </c>
      <c r="C1637" s="13" t="s">
        <v>4960</v>
      </c>
      <c r="D1637" s="13" t="str">
        <f>IFERROR(VLOOKUP($B1637,[1]GICS!$C:$D,2,FALSE),"-")</f>
        <v>Industrials</v>
      </c>
      <c r="E1637" s="14">
        <f>IFERROR(IF(VLOOKUP($B1637,'[1]Paste Only'!$D:$AM,4,FALSE)="-",VLOOKUP($B1637,'[1]Market Cap'!$A:$J,10,FALSE),VLOOKUP($B1637,'[1]Paste Only'!$D:$AM,4,FALSE)),"-")</f>
        <v>258</v>
      </c>
      <c r="F1637" s="14" t="str">
        <f>IFERROR(VLOOKUP($B1637,'[1]Paste Only'!$D:$AM,5,FALSE),"-")</f>
        <v>-</v>
      </c>
      <c r="G1637" s="15">
        <f>IFERROR(VLOOKUP($B1637,'[1]Paste Only'!$D:$AM,6,FALSE),"-")</f>
        <v>0</v>
      </c>
      <c r="H1637" s="15">
        <f>IFERROR(VLOOKUP($B1637,'[1]Paste Only'!$D:$AM,7,FALSE),"-")</f>
        <v>0</v>
      </c>
      <c r="I1637" s="15">
        <f>IFERROR(VLOOKUP($B1637,'[1]Paste Only'!$D:$AM,8,FALSE),"-")</f>
        <v>0</v>
      </c>
      <c r="J1637" s="34"/>
      <c r="K1637" s="34"/>
      <c r="L1637" s="14">
        <f>IFERROR(VLOOKUP($B1637,'[1]Paste Only'!$D:$AM,12,FALSE),"-")</f>
        <v>15.44</v>
      </c>
      <c r="M1637" s="14" t="str">
        <f>IFERROR(VLOOKUP($B1637,'[1]Paste Only'!$D:$AM,15,FALSE),"-")</f>
        <v>-</v>
      </c>
      <c r="N1637" s="30"/>
      <c r="O1637" s="18"/>
      <c r="P1637" s="19">
        <f t="shared" si="771"/>
        <v>0</v>
      </c>
      <c r="Q1637" s="20">
        <f t="shared" si="747"/>
        <v>0</v>
      </c>
      <c r="R1637" s="13">
        <f t="shared" si="748"/>
        <v>0</v>
      </c>
      <c r="S1637" s="13" t="str">
        <f>IFERROR(VLOOKUP($B1637,'[1]Market Cap'!$G:$I,3,FALSE),"-")</f>
        <v>Small Cap</v>
      </c>
      <c r="T1637" s="13"/>
      <c r="U1637" s="13"/>
      <c r="V1637" s="21">
        <f t="shared" si="772"/>
        <v>0</v>
      </c>
      <c r="W1637" s="21">
        <f t="shared" si="772"/>
        <v>0</v>
      </c>
      <c r="X1637" s="21">
        <f t="shared" si="772"/>
        <v>0</v>
      </c>
      <c r="Y1637" s="22">
        <f t="shared" si="749"/>
        <v>0</v>
      </c>
      <c r="Z1637" s="13">
        <f t="shared" si="750"/>
        <v>0</v>
      </c>
      <c r="AA1637" s="23">
        <f t="shared" si="751"/>
        <v>0</v>
      </c>
      <c r="AB1637" s="23">
        <f t="shared" si="752"/>
        <v>0</v>
      </c>
      <c r="AC1637" s="23">
        <f t="shared" si="753"/>
        <v>0</v>
      </c>
      <c r="AD1637" s="24">
        <f t="shared" si="754"/>
        <v>0</v>
      </c>
      <c r="AE1637" s="25">
        <f>IFERROR(VLOOKUP($B1637,'[1]Market Cap'!$G:$I,2,FALSE),"-")</f>
        <v>566.50435140000002</v>
      </c>
      <c r="AF1637" s="20">
        <f t="shared" si="755"/>
        <v>0</v>
      </c>
      <c r="AG1637" s="17">
        <f t="shared" si="756"/>
        <v>0</v>
      </c>
      <c r="AH1637" s="17">
        <f t="shared" si="757"/>
        <v>0</v>
      </c>
      <c r="AI1637" s="17" t="str">
        <f t="shared" si="758"/>
        <v>-</v>
      </c>
      <c r="AJ1637" s="26" t="str">
        <f>IFERROR(VLOOKUP($B1637,'[1]Paste Only'!$D:$AM,26,FALSE),"-")</f>
        <v>-</v>
      </c>
      <c r="AK1637" s="26" t="str">
        <f>IFERROR(VLOOKUP($B1637,'[1]Paste Only'!$D:$AM,23,FALSE),"-")</f>
        <v>-</v>
      </c>
      <c r="AL1637" s="26" t="str">
        <f>IFERROR(VLOOKUP($B1637,'[1]Paste Only'!$D:$AM,22,FALSE),"-")</f>
        <v>-</v>
      </c>
      <c r="AM1637" s="21" t="str">
        <f t="shared" si="773"/>
        <v>-</v>
      </c>
      <c r="AN1637" s="21" t="str">
        <f t="shared" si="773"/>
        <v>-</v>
      </c>
      <c r="AO1637" s="21" t="str">
        <f t="shared" si="773"/>
        <v>-</v>
      </c>
      <c r="AP1637" s="27">
        <f t="shared" si="759"/>
        <v>0</v>
      </c>
      <c r="AQ1637" s="27" t="str">
        <f t="shared" si="760"/>
        <v>-</v>
      </c>
      <c r="AR1637" s="27" t="str">
        <f t="shared" si="761"/>
        <v>-</v>
      </c>
      <c r="AS1637" s="27">
        <f t="shared" si="762"/>
        <v>0</v>
      </c>
      <c r="AT1637" s="27">
        <f t="shared" si="763"/>
        <v>0</v>
      </c>
      <c r="AU1637" s="27">
        <f t="shared" si="764"/>
        <v>0</v>
      </c>
      <c r="AV1637" s="21" t="str">
        <f t="shared" si="765"/>
        <v>0</v>
      </c>
      <c r="AW1637" s="27">
        <f t="shared" si="766"/>
        <v>0</v>
      </c>
      <c r="AX1637" s="27" t="str">
        <f t="shared" si="767"/>
        <v>-</v>
      </c>
      <c r="AY1637" s="27" t="str">
        <f t="shared" si="768"/>
        <v>-</v>
      </c>
      <c r="AZ1637" s="21" t="str">
        <f t="shared" si="769"/>
        <v>-</v>
      </c>
      <c r="BA1637" s="21" t="str">
        <f t="shared" si="770"/>
        <v>-</v>
      </c>
      <c r="BB1637" s="28"/>
      <c r="BC1637" s="28"/>
      <c r="BD1637" s="28"/>
      <c r="BE1637" s="28"/>
      <c r="BF1637" s="28"/>
      <c r="BG1637" s="29"/>
      <c r="BH1637" s="29"/>
      <c r="BI1637" s="29"/>
      <c r="BJ1637" s="29"/>
      <c r="BK1637" s="29"/>
    </row>
    <row r="1638" spans="1:64" x14ac:dyDescent="0.25">
      <c r="A1638" s="13" t="s">
        <v>4961</v>
      </c>
      <c r="B1638" s="33" t="s">
        <v>4962</v>
      </c>
      <c r="C1638" s="13" t="s">
        <v>4963</v>
      </c>
      <c r="D1638" s="13" t="str">
        <f>IFERROR(VLOOKUP($B1638,[1]GICS!$C:$D,2,FALSE),"-")</f>
        <v>Industrials</v>
      </c>
      <c r="E1638" s="14">
        <f>IFERROR(IF(VLOOKUP($B1638,'[1]Paste Only'!$D:$AM,4,FALSE)="-",VLOOKUP($B1638,'[1]Market Cap'!$A:$J,10,FALSE),VLOOKUP($B1638,'[1]Paste Only'!$D:$AM,4,FALSE)),"-")</f>
        <v>392.8</v>
      </c>
      <c r="F1638" s="14" t="str">
        <f>IFERROR(VLOOKUP($B1638,'[1]Paste Only'!$D:$AM,5,FALSE),"-")</f>
        <v>-</v>
      </c>
      <c r="G1638" s="15">
        <f>IFERROR(VLOOKUP($B1638,'[1]Paste Only'!$D:$AM,6,FALSE),"-")</f>
        <v>0</v>
      </c>
      <c r="H1638" s="15">
        <f>IFERROR(VLOOKUP($B1638,'[1]Paste Only'!$D:$AM,7,FALSE),"-")</f>
        <v>0</v>
      </c>
      <c r="I1638" s="15">
        <f>IFERROR(VLOOKUP($B1638,'[1]Paste Only'!$D:$AM,8,FALSE),"-")</f>
        <v>0</v>
      </c>
      <c r="J1638" s="34"/>
      <c r="K1638" s="34"/>
      <c r="L1638" s="14">
        <f>IFERROR(VLOOKUP($B1638,'[1]Paste Only'!$D:$AM,12,FALSE),"-")</f>
        <v>13.228415</v>
      </c>
      <c r="M1638" s="14" t="str">
        <f>IFERROR(VLOOKUP($B1638,'[1]Paste Only'!$D:$AM,15,FALSE),"-")</f>
        <v>-</v>
      </c>
      <c r="N1638" s="30"/>
      <c r="O1638" s="18"/>
      <c r="P1638" s="19">
        <f t="shared" si="771"/>
        <v>0</v>
      </c>
      <c r="Q1638" s="20">
        <f t="shared" si="747"/>
        <v>0</v>
      </c>
      <c r="R1638" s="13">
        <f t="shared" si="748"/>
        <v>0</v>
      </c>
      <c r="S1638" s="13" t="str">
        <f>IFERROR(VLOOKUP($B1638,'[1]Market Cap'!$G:$I,3,FALSE),"-")</f>
        <v>Small Cap</v>
      </c>
      <c r="T1638" s="13"/>
      <c r="U1638" s="13"/>
      <c r="V1638" s="21">
        <f t="shared" si="772"/>
        <v>0</v>
      </c>
      <c r="W1638" s="21">
        <f t="shared" si="772"/>
        <v>0</v>
      </c>
      <c r="X1638" s="21">
        <f t="shared" si="772"/>
        <v>0</v>
      </c>
      <c r="Y1638" s="22">
        <f t="shared" si="749"/>
        <v>0</v>
      </c>
      <c r="Z1638" s="13">
        <f t="shared" si="750"/>
        <v>0</v>
      </c>
      <c r="AA1638" s="23">
        <f t="shared" si="751"/>
        <v>0</v>
      </c>
      <c r="AB1638" s="23">
        <f t="shared" si="752"/>
        <v>0</v>
      </c>
      <c r="AC1638" s="23">
        <f t="shared" si="753"/>
        <v>0</v>
      </c>
      <c r="AD1638" s="24">
        <f t="shared" si="754"/>
        <v>0</v>
      </c>
      <c r="AE1638" s="25">
        <f>IFERROR(VLOOKUP($B1638,'[1]Market Cap'!$G:$I,2,FALSE),"-")</f>
        <v>594.05854320000003</v>
      </c>
      <c r="AF1638" s="20">
        <f t="shared" si="755"/>
        <v>0</v>
      </c>
      <c r="AG1638" s="17">
        <f t="shared" si="756"/>
        <v>0</v>
      </c>
      <c r="AH1638" s="17">
        <f t="shared" si="757"/>
        <v>0</v>
      </c>
      <c r="AI1638" s="17" t="str">
        <f t="shared" si="758"/>
        <v>-</v>
      </c>
      <c r="AJ1638" s="26" t="str">
        <f>IFERROR(VLOOKUP($B1638,'[1]Paste Only'!$D:$AM,26,FALSE),"-")</f>
        <v>-</v>
      </c>
      <c r="AK1638" s="26" t="str">
        <f>IFERROR(VLOOKUP($B1638,'[1]Paste Only'!$D:$AM,23,FALSE),"-")</f>
        <v>-</v>
      </c>
      <c r="AL1638" s="26" t="str">
        <f>IFERROR(VLOOKUP($B1638,'[1]Paste Only'!$D:$AM,22,FALSE),"-")</f>
        <v>-</v>
      </c>
      <c r="AM1638" s="21" t="str">
        <f t="shared" si="773"/>
        <v>-</v>
      </c>
      <c r="AN1638" s="21" t="str">
        <f t="shared" si="773"/>
        <v>-</v>
      </c>
      <c r="AO1638" s="21" t="str">
        <f t="shared" si="773"/>
        <v>-</v>
      </c>
      <c r="AP1638" s="27">
        <f t="shared" si="759"/>
        <v>0</v>
      </c>
      <c r="AQ1638" s="27" t="str">
        <f t="shared" si="760"/>
        <v>-</v>
      </c>
      <c r="AR1638" s="27" t="str">
        <f t="shared" si="761"/>
        <v>-</v>
      </c>
      <c r="AS1638" s="27">
        <f t="shared" si="762"/>
        <v>0</v>
      </c>
      <c r="AT1638" s="27">
        <f t="shared" si="763"/>
        <v>0</v>
      </c>
      <c r="AU1638" s="27">
        <f t="shared" si="764"/>
        <v>0</v>
      </c>
      <c r="AV1638" s="21" t="str">
        <f t="shared" si="765"/>
        <v>0</v>
      </c>
      <c r="AW1638" s="27">
        <f t="shared" si="766"/>
        <v>0</v>
      </c>
      <c r="AX1638" s="27" t="str">
        <f t="shared" si="767"/>
        <v>-</v>
      </c>
      <c r="AY1638" s="27" t="str">
        <f t="shared" si="768"/>
        <v>-</v>
      </c>
      <c r="AZ1638" s="21" t="str">
        <f t="shared" si="769"/>
        <v>-</v>
      </c>
      <c r="BA1638" s="21" t="str">
        <f t="shared" si="770"/>
        <v>-</v>
      </c>
      <c r="BB1638" s="28"/>
      <c r="BC1638" s="28"/>
      <c r="BD1638" s="28"/>
      <c r="BE1638" s="28"/>
      <c r="BF1638" s="28"/>
      <c r="BG1638" s="29"/>
      <c r="BH1638" s="29"/>
      <c r="BI1638" s="29"/>
      <c r="BJ1638" s="29"/>
      <c r="BK1638" s="29"/>
    </row>
    <row r="1639" spans="1:64" x14ac:dyDescent="0.25">
      <c r="A1639" s="13" t="s">
        <v>4964</v>
      </c>
      <c r="B1639" s="33" t="s">
        <v>4965</v>
      </c>
      <c r="C1639" s="13" t="s">
        <v>4966</v>
      </c>
      <c r="D1639" s="13" t="str">
        <f>IFERROR(VLOOKUP($B1639,[1]GICS!$C:$D,2,FALSE),"-")</f>
        <v>Industrials</v>
      </c>
      <c r="E1639" s="14">
        <f>IFERROR(IF(VLOOKUP($B1639,'[1]Paste Only'!$D:$AM,4,FALSE)="-",VLOOKUP($B1639,'[1]Market Cap'!$A:$J,10,FALSE),VLOOKUP($B1639,'[1]Paste Only'!$D:$AM,4,FALSE)),"-")</f>
        <v>42.5</v>
      </c>
      <c r="F1639" s="14" t="str">
        <f>IFERROR(VLOOKUP($B1639,'[1]Paste Only'!$D:$AM,5,FALSE),"-")</f>
        <v>-</v>
      </c>
      <c r="G1639" s="15">
        <f>IFERROR(VLOOKUP($B1639,'[1]Paste Only'!$D:$AM,6,FALSE),"-")</f>
        <v>0</v>
      </c>
      <c r="H1639" s="15">
        <f>IFERROR(VLOOKUP($B1639,'[1]Paste Only'!$D:$AM,7,FALSE),"-")</f>
        <v>0</v>
      </c>
      <c r="I1639" s="15">
        <f>IFERROR(VLOOKUP($B1639,'[1]Paste Only'!$D:$AM,8,FALSE),"-")</f>
        <v>0</v>
      </c>
      <c r="J1639" s="34"/>
      <c r="K1639" s="34"/>
      <c r="L1639" s="14">
        <f>IFERROR(VLOOKUP($B1639,'[1]Paste Only'!$D:$AM,12,FALSE),"-")</f>
        <v>15.211675</v>
      </c>
      <c r="M1639" s="14" t="str">
        <f>IFERROR(VLOOKUP($B1639,'[1]Paste Only'!$D:$AM,15,FALSE),"-")</f>
        <v>-</v>
      </c>
      <c r="N1639" s="30"/>
      <c r="O1639" s="18"/>
      <c r="P1639" s="19">
        <f t="shared" si="771"/>
        <v>0</v>
      </c>
      <c r="Q1639" s="20">
        <f t="shared" si="747"/>
        <v>0</v>
      </c>
      <c r="R1639" s="13">
        <f t="shared" si="748"/>
        <v>0</v>
      </c>
      <c r="S1639" s="13" t="str">
        <f>IFERROR(VLOOKUP($B1639,'[1]Market Cap'!$G:$I,3,FALSE),"-")</f>
        <v>Small Cap</v>
      </c>
      <c r="T1639" s="13"/>
      <c r="U1639" s="13"/>
      <c r="V1639" s="21">
        <f t="shared" si="772"/>
        <v>0</v>
      </c>
      <c r="W1639" s="21">
        <f t="shared" si="772"/>
        <v>0</v>
      </c>
      <c r="X1639" s="21">
        <f t="shared" si="772"/>
        <v>0</v>
      </c>
      <c r="Y1639" s="22">
        <f t="shared" si="749"/>
        <v>0</v>
      </c>
      <c r="Z1639" s="13">
        <f t="shared" si="750"/>
        <v>0</v>
      </c>
      <c r="AA1639" s="23">
        <f t="shared" si="751"/>
        <v>0</v>
      </c>
      <c r="AB1639" s="23">
        <f t="shared" si="752"/>
        <v>0</v>
      </c>
      <c r="AC1639" s="23">
        <f t="shared" si="753"/>
        <v>0</v>
      </c>
      <c r="AD1639" s="24">
        <f t="shared" si="754"/>
        <v>0</v>
      </c>
      <c r="AE1639" s="25">
        <f>IFERROR(VLOOKUP($B1639,'[1]Market Cap'!$G:$I,2,FALSE),"-")</f>
        <v>648.24933799999997</v>
      </c>
      <c r="AF1639" s="20">
        <f t="shared" si="755"/>
        <v>0</v>
      </c>
      <c r="AG1639" s="17">
        <f t="shared" si="756"/>
        <v>0</v>
      </c>
      <c r="AH1639" s="17">
        <f t="shared" si="757"/>
        <v>0</v>
      </c>
      <c r="AI1639" s="17" t="str">
        <f t="shared" si="758"/>
        <v>-</v>
      </c>
      <c r="AJ1639" s="26" t="str">
        <f>IFERROR(VLOOKUP($B1639,'[1]Paste Only'!$D:$AM,26,FALSE),"-")</f>
        <v>-</v>
      </c>
      <c r="AK1639" s="26" t="str">
        <f>IFERROR(VLOOKUP($B1639,'[1]Paste Only'!$D:$AM,23,FALSE),"-")</f>
        <v>-</v>
      </c>
      <c r="AL1639" s="26" t="str">
        <f>IFERROR(VLOOKUP($B1639,'[1]Paste Only'!$D:$AM,22,FALSE),"-")</f>
        <v>-</v>
      </c>
      <c r="AM1639" s="21" t="str">
        <f t="shared" si="773"/>
        <v>-</v>
      </c>
      <c r="AN1639" s="21" t="str">
        <f t="shared" si="773"/>
        <v>-</v>
      </c>
      <c r="AO1639" s="21" t="str">
        <f t="shared" si="773"/>
        <v>-</v>
      </c>
      <c r="AP1639" s="27">
        <f t="shared" si="759"/>
        <v>0</v>
      </c>
      <c r="AQ1639" s="27" t="str">
        <f t="shared" si="760"/>
        <v>-</v>
      </c>
      <c r="AR1639" s="27" t="str">
        <f t="shared" si="761"/>
        <v>-</v>
      </c>
      <c r="AS1639" s="27">
        <f t="shared" si="762"/>
        <v>0</v>
      </c>
      <c r="AT1639" s="27">
        <f t="shared" si="763"/>
        <v>0</v>
      </c>
      <c r="AU1639" s="27">
        <f t="shared" si="764"/>
        <v>0</v>
      </c>
      <c r="AV1639" s="21" t="str">
        <f t="shared" si="765"/>
        <v>0</v>
      </c>
      <c r="AW1639" s="27">
        <f t="shared" si="766"/>
        <v>0</v>
      </c>
      <c r="AX1639" s="27" t="str">
        <f t="shared" si="767"/>
        <v>-</v>
      </c>
      <c r="AY1639" s="27" t="str">
        <f t="shared" si="768"/>
        <v>-</v>
      </c>
      <c r="AZ1639" s="21" t="str">
        <f t="shared" si="769"/>
        <v>-</v>
      </c>
      <c r="BA1639" s="21" t="str">
        <f t="shared" si="770"/>
        <v>-</v>
      </c>
      <c r="BB1639" s="28"/>
      <c r="BC1639" s="28"/>
      <c r="BD1639" s="28"/>
      <c r="BE1639" s="28"/>
      <c r="BF1639" s="28"/>
      <c r="BG1639" s="29"/>
      <c r="BH1639" s="29"/>
      <c r="BI1639" s="29"/>
      <c r="BJ1639" s="29"/>
      <c r="BK1639" s="29"/>
      <c r="BL1639" s="31"/>
    </row>
    <row r="1640" spans="1:64" x14ac:dyDescent="0.25">
      <c r="A1640" s="13" t="s">
        <v>4967</v>
      </c>
      <c r="B1640" s="33" t="s">
        <v>4968</v>
      </c>
      <c r="C1640" s="13" t="s">
        <v>4969</v>
      </c>
      <c r="D1640" s="13" t="str">
        <f>IFERROR(VLOOKUP($B1640,[1]GICS!$C:$D,2,FALSE),"-")</f>
        <v>Consumer Staples</v>
      </c>
      <c r="E1640" s="14">
        <f>IFERROR(IF(VLOOKUP($B1640,'[1]Paste Only'!$D:$AM,4,FALSE)="-",VLOOKUP($B1640,'[1]Market Cap'!$A:$J,10,FALSE),VLOOKUP($B1640,'[1]Paste Only'!$D:$AM,4,FALSE)),"-")</f>
        <v>342.65</v>
      </c>
      <c r="F1640" s="14" t="str">
        <f>IFERROR(VLOOKUP($B1640,'[1]Paste Only'!$D:$AM,5,FALSE),"-")</f>
        <v>-</v>
      </c>
      <c r="G1640" s="15">
        <f>IFERROR(VLOOKUP($B1640,'[1]Paste Only'!$D:$AM,6,FALSE),"-")</f>
        <v>0</v>
      </c>
      <c r="H1640" s="15">
        <f>IFERROR(VLOOKUP($B1640,'[1]Paste Only'!$D:$AM,7,FALSE),"-")</f>
        <v>0</v>
      </c>
      <c r="I1640" s="15">
        <f>IFERROR(VLOOKUP($B1640,'[1]Paste Only'!$D:$AM,8,FALSE),"-")</f>
        <v>0</v>
      </c>
      <c r="J1640" s="34"/>
      <c r="K1640" s="34"/>
      <c r="L1640" s="14">
        <f>IFERROR(VLOOKUP($B1640,'[1]Paste Only'!$D:$AM,12,FALSE),"-")</f>
        <v>13.15</v>
      </c>
      <c r="M1640" s="14" t="str">
        <f>IFERROR(VLOOKUP($B1640,'[1]Paste Only'!$D:$AM,15,FALSE),"-")</f>
        <v>-</v>
      </c>
      <c r="N1640" s="30"/>
      <c r="O1640" s="18"/>
      <c r="P1640" s="19">
        <f t="shared" si="771"/>
        <v>0</v>
      </c>
      <c r="Q1640" s="20">
        <f t="shared" si="747"/>
        <v>0</v>
      </c>
      <c r="R1640" s="13">
        <f t="shared" si="748"/>
        <v>0</v>
      </c>
      <c r="S1640" s="13" t="str">
        <f>IFERROR(VLOOKUP($B1640,'[1]Market Cap'!$G:$I,3,FALSE),"-")</f>
        <v>Small Cap</v>
      </c>
      <c r="T1640" s="13"/>
      <c r="U1640" s="13"/>
      <c r="V1640" s="21">
        <f t="shared" si="772"/>
        <v>0</v>
      </c>
      <c r="W1640" s="21">
        <f t="shared" si="772"/>
        <v>0</v>
      </c>
      <c r="X1640" s="21">
        <f t="shared" si="772"/>
        <v>0</v>
      </c>
      <c r="Y1640" s="22">
        <f t="shared" si="749"/>
        <v>0</v>
      </c>
      <c r="Z1640" s="13">
        <f t="shared" si="750"/>
        <v>0</v>
      </c>
      <c r="AA1640" s="23">
        <f t="shared" si="751"/>
        <v>0</v>
      </c>
      <c r="AB1640" s="23">
        <f t="shared" si="752"/>
        <v>0</v>
      </c>
      <c r="AC1640" s="23">
        <f t="shared" si="753"/>
        <v>0</v>
      </c>
      <c r="AD1640" s="24">
        <f t="shared" si="754"/>
        <v>0</v>
      </c>
      <c r="AE1640" s="25">
        <f>IFERROR(VLOOKUP($B1640,'[1]Market Cap'!$G:$I,2,FALSE),"-")</f>
        <v>902.19745</v>
      </c>
      <c r="AF1640" s="20">
        <f t="shared" si="755"/>
        <v>0</v>
      </c>
      <c r="AG1640" s="17">
        <f t="shared" si="756"/>
        <v>0</v>
      </c>
      <c r="AH1640" s="17">
        <f t="shared" si="757"/>
        <v>0</v>
      </c>
      <c r="AI1640" s="17" t="str">
        <f t="shared" si="758"/>
        <v>-</v>
      </c>
      <c r="AJ1640" s="26" t="str">
        <f>IFERROR(VLOOKUP($B1640,'[1]Paste Only'!$D:$AM,26,FALSE),"-")</f>
        <v>-</v>
      </c>
      <c r="AK1640" s="26" t="str">
        <f>IFERROR(VLOOKUP($B1640,'[1]Paste Only'!$D:$AM,23,FALSE),"-")</f>
        <v>-</v>
      </c>
      <c r="AL1640" s="26" t="str">
        <f>IFERROR(VLOOKUP($B1640,'[1]Paste Only'!$D:$AM,22,FALSE),"-")</f>
        <v>-</v>
      </c>
      <c r="AM1640" s="21" t="str">
        <f t="shared" si="773"/>
        <v>-</v>
      </c>
      <c r="AN1640" s="21" t="str">
        <f t="shared" si="773"/>
        <v>-</v>
      </c>
      <c r="AO1640" s="21" t="str">
        <f t="shared" si="773"/>
        <v>-</v>
      </c>
      <c r="AP1640" s="27">
        <f t="shared" si="759"/>
        <v>0</v>
      </c>
      <c r="AQ1640" s="27" t="str">
        <f t="shared" si="760"/>
        <v>-</v>
      </c>
      <c r="AR1640" s="27" t="str">
        <f t="shared" si="761"/>
        <v>-</v>
      </c>
      <c r="AS1640" s="27">
        <f t="shared" si="762"/>
        <v>0</v>
      </c>
      <c r="AT1640" s="27">
        <f t="shared" si="763"/>
        <v>0</v>
      </c>
      <c r="AU1640" s="27">
        <f t="shared" si="764"/>
        <v>0</v>
      </c>
      <c r="AV1640" s="21" t="str">
        <f t="shared" si="765"/>
        <v>0</v>
      </c>
      <c r="AW1640" s="27">
        <f t="shared" si="766"/>
        <v>0</v>
      </c>
      <c r="AX1640" s="27" t="str">
        <f t="shared" si="767"/>
        <v>-</v>
      </c>
      <c r="AY1640" s="27" t="str">
        <f t="shared" si="768"/>
        <v>-</v>
      </c>
      <c r="AZ1640" s="21" t="str">
        <f t="shared" si="769"/>
        <v>-</v>
      </c>
      <c r="BA1640" s="21" t="str">
        <f t="shared" si="770"/>
        <v>-</v>
      </c>
      <c r="BB1640" s="28"/>
      <c r="BC1640" s="28"/>
      <c r="BD1640" s="28"/>
      <c r="BE1640" s="28"/>
      <c r="BF1640" s="28"/>
      <c r="BG1640" s="29"/>
      <c r="BH1640" s="29"/>
      <c r="BI1640" s="29"/>
      <c r="BJ1640" s="29"/>
      <c r="BK1640" s="29"/>
    </row>
    <row r="1641" spans="1:64" x14ac:dyDescent="0.25">
      <c r="A1641" s="13" t="s">
        <v>4970</v>
      </c>
      <c r="B1641" s="33" t="s">
        <v>4971</v>
      </c>
      <c r="C1641" s="13" t="s">
        <v>4972</v>
      </c>
      <c r="D1641" s="13" t="str">
        <f>IFERROR(VLOOKUP($B1641,[1]GICS!$C:$D,2,FALSE),"-")</f>
        <v>Real Estate</v>
      </c>
      <c r="E1641" s="14">
        <f>IFERROR(IF(VLOOKUP($B1641,'[1]Paste Only'!$D:$AM,4,FALSE)="-",VLOOKUP($B1641,'[1]Market Cap'!$A:$J,10,FALSE),VLOOKUP($B1641,'[1]Paste Only'!$D:$AM,4,FALSE)),"-")</f>
        <v>66.28</v>
      </c>
      <c r="F1641" s="14" t="str">
        <f>IFERROR(VLOOKUP($B1641,'[1]Paste Only'!$D:$AM,5,FALSE),"-")</f>
        <v>-</v>
      </c>
      <c r="G1641" s="15">
        <f>IFERROR(VLOOKUP($B1641,'[1]Paste Only'!$D:$AM,6,FALSE),"-")</f>
        <v>0</v>
      </c>
      <c r="H1641" s="15">
        <f>IFERROR(VLOOKUP($B1641,'[1]Paste Only'!$D:$AM,7,FALSE),"-")</f>
        <v>0</v>
      </c>
      <c r="I1641" s="15">
        <f>IFERROR(VLOOKUP($B1641,'[1]Paste Only'!$D:$AM,8,FALSE),"-")</f>
        <v>0</v>
      </c>
      <c r="J1641" s="34"/>
      <c r="K1641" s="34"/>
      <c r="L1641" s="14">
        <f>IFERROR(VLOOKUP($B1641,'[1]Paste Only'!$D:$AM,12,FALSE),"-")</f>
        <v>0.57999999999999996</v>
      </c>
      <c r="M1641" s="14" t="str">
        <f>IFERROR(VLOOKUP($B1641,'[1]Paste Only'!$D:$AM,15,FALSE),"-")</f>
        <v>-</v>
      </c>
      <c r="N1641" s="30"/>
      <c r="O1641" s="18"/>
      <c r="P1641" s="19">
        <f t="shared" si="771"/>
        <v>0</v>
      </c>
      <c r="Q1641" s="20">
        <f t="shared" si="747"/>
        <v>0</v>
      </c>
      <c r="R1641" s="13">
        <f t="shared" si="748"/>
        <v>0</v>
      </c>
      <c r="S1641" s="13" t="str">
        <f>IFERROR(VLOOKUP($B1641,'[1]Market Cap'!$G:$I,3,FALSE),"-")</f>
        <v>Small Cap</v>
      </c>
      <c r="T1641" s="13"/>
      <c r="U1641" s="13"/>
      <c r="V1641" s="21">
        <f t="shared" si="772"/>
        <v>0</v>
      </c>
      <c r="W1641" s="21">
        <f t="shared" si="772"/>
        <v>0</v>
      </c>
      <c r="X1641" s="21">
        <f t="shared" si="772"/>
        <v>0</v>
      </c>
      <c r="Y1641" s="22">
        <f t="shared" si="749"/>
        <v>0</v>
      </c>
      <c r="Z1641" s="13">
        <f t="shared" si="750"/>
        <v>0</v>
      </c>
      <c r="AA1641" s="23">
        <f t="shared" si="751"/>
        <v>0</v>
      </c>
      <c r="AB1641" s="23">
        <f t="shared" si="752"/>
        <v>0</v>
      </c>
      <c r="AC1641" s="23">
        <f t="shared" si="753"/>
        <v>0</v>
      </c>
      <c r="AD1641" s="24">
        <f t="shared" si="754"/>
        <v>0</v>
      </c>
      <c r="AE1641" s="25">
        <f>IFERROR(VLOOKUP($B1641,'[1]Market Cap'!$G:$I,2,FALSE),"-")</f>
        <v>258.49200000000002</v>
      </c>
      <c r="AF1641" s="20">
        <f t="shared" si="755"/>
        <v>0</v>
      </c>
      <c r="AG1641" s="17">
        <f t="shared" si="756"/>
        <v>0</v>
      </c>
      <c r="AH1641" s="17">
        <f t="shared" si="757"/>
        <v>0</v>
      </c>
      <c r="AI1641" s="17" t="str">
        <f t="shared" si="758"/>
        <v>-</v>
      </c>
      <c r="AJ1641" s="26" t="str">
        <f>IFERROR(VLOOKUP($B1641,'[1]Paste Only'!$D:$AM,26,FALSE),"-")</f>
        <v>-</v>
      </c>
      <c r="AK1641" s="26" t="str">
        <f>IFERROR(VLOOKUP($B1641,'[1]Paste Only'!$D:$AM,23,FALSE),"-")</f>
        <v>-</v>
      </c>
      <c r="AL1641" s="26" t="str">
        <f>IFERROR(VLOOKUP($B1641,'[1]Paste Only'!$D:$AM,22,FALSE),"-")</f>
        <v>-</v>
      </c>
      <c r="AM1641" s="21" t="str">
        <f t="shared" si="773"/>
        <v>-</v>
      </c>
      <c r="AN1641" s="21" t="str">
        <f t="shared" si="773"/>
        <v>-</v>
      </c>
      <c r="AO1641" s="21" t="str">
        <f t="shared" si="773"/>
        <v>-</v>
      </c>
      <c r="AP1641" s="27">
        <f t="shared" si="759"/>
        <v>0</v>
      </c>
      <c r="AQ1641" s="27" t="str">
        <f t="shared" si="760"/>
        <v>-</v>
      </c>
      <c r="AR1641" s="27" t="str">
        <f t="shared" si="761"/>
        <v>-</v>
      </c>
      <c r="AS1641" s="27">
        <f t="shared" si="762"/>
        <v>0</v>
      </c>
      <c r="AT1641" s="27">
        <f t="shared" si="763"/>
        <v>0</v>
      </c>
      <c r="AU1641" s="27">
        <f t="shared" si="764"/>
        <v>0</v>
      </c>
      <c r="AV1641" s="21" t="str">
        <f t="shared" si="765"/>
        <v>0</v>
      </c>
      <c r="AW1641" s="27">
        <f t="shared" si="766"/>
        <v>0</v>
      </c>
      <c r="AX1641" s="27" t="str">
        <f t="shared" si="767"/>
        <v>-</v>
      </c>
      <c r="AY1641" s="27" t="str">
        <f t="shared" si="768"/>
        <v>-</v>
      </c>
      <c r="AZ1641" s="21" t="str">
        <f t="shared" si="769"/>
        <v>-</v>
      </c>
      <c r="BA1641" s="21" t="str">
        <f t="shared" si="770"/>
        <v>-</v>
      </c>
      <c r="BB1641" s="28"/>
      <c r="BC1641" s="28"/>
      <c r="BD1641" s="28"/>
      <c r="BE1641" s="28"/>
      <c r="BF1641" s="28"/>
      <c r="BG1641" s="29"/>
      <c r="BH1641" s="29"/>
      <c r="BI1641" s="29"/>
      <c r="BJ1641" s="29"/>
      <c r="BK1641" s="29"/>
    </row>
    <row r="1642" spans="1:64" x14ac:dyDescent="0.25">
      <c r="A1642" s="13" t="s">
        <v>4973</v>
      </c>
      <c r="B1642" s="33" t="s">
        <v>4974</v>
      </c>
      <c r="C1642" s="13" t="s">
        <v>4975</v>
      </c>
      <c r="D1642" s="13" t="str">
        <f>IFERROR(VLOOKUP($B1642,[1]GICS!$C:$D,2,FALSE),"-")</f>
        <v>Real Estate</v>
      </c>
      <c r="E1642" s="14">
        <f>IFERROR(IF(VLOOKUP($B1642,'[1]Paste Only'!$D:$AM,4,FALSE)="-",VLOOKUP($B1642,'[1]Market Cap'!$A:$J,10,FALSE),VLOOKUP($B1642,'[1]Paste Only'!$D:$AM,4,FALSE)),"-")</f>
        <v>77.61</v>
      </c>
      <c r="F1642" s="14" t="str">
        <f>IFERROR(VLOOKUP($B1642,'[1]Paste Only'!$D:$AM,5,FALSE),"-")</f>
        <v>-</v>
      </c>
      <c r="G1642" s="15">
        <f>IFERROR(VLOOKUP($B1642,'[1]Paste Only'!$D:$AM,6,FALSE),"-")</f>
        <v>0</v>
      </c>
      <c r="H1642" s="15">
        <f>IFERROR(VLOOKUP($B1642,'[1]Paste Only'!$D:$AM,7,FALSE),"-")</f>
        <v>0</v>
      </c>
      <c r="I1642" s="15">
        <f>IFERROR(VLOOKUP($B1642,'[1]Paste Only'!$D:$AM,8,FALSE),"-")</f>
        <v>0</v>
      </c>
      <c r="J1642" s="34"/>
      <c r="K1642" s="34"/>
      <c r="L1642" s="14">
        <f>IFERROR(VLOOKUP($B1642,'[1]Paste Only'!$D:$AM,12,FALSE),"-")</f>
        <v>8.41</v>
      </c>
      <c r="M1642" s="14" t="str">
        <f>IFERROR(VLOOKUP($B1642,'[1]Paste Only'!$D:$AM,15,FALSE),"-")</f>
        <v>-</v>
      </c>
      <c r="N1642" s="30"/>
      <c r="O1642" s="18"/>
      <c r="P1642" s="19">
        <f t="shared" si="771"/>
        <v>0</v>
      </c>
      <c r="Q1642" s="20">
        <f t="shared" si="747"/>
        <v>0</v>
      </c>
      <c r="R1642" s="13">
        <f t="shared" si="748"/>
        <v>0</v>
      </c>
      <c r="S1642" s="13" t="str">
        <f>IFERROR(VLOOKUP($B1642,'[1]Market Cap'!$G:$I,3,FALSE),"-")</f>
        <v>Small Cap</v>
      </c>
      <c r="T1642" s="13"/>
      <c r="U1642" s="13"/>
      <c r="V1642" s="21">
        <f t="shared" si="772"/>
        <v>0</v>
      </c>
      <c r="W1642" s="21">
        <f t="shared" si="772"/>
        <v>0</v>
      </c>
      <c r="X1642" s="21">
        <f t="shared" si="772"/>
        <v>0</v>
      </c>
      <c r="Y1642" s="22">
        <f t="shared" si="749"/>
        <v>0</v>
      </c>
      <c r="Z1642" s="13">
        <f t="shared" si="750"/>
        <v>0</v>
      </c>
      <c r="AA1642" s="23">
        <f t="shared" si="751"/>
        <v>0</v>
      </c>
      <c r="AB1642" s="23">
        <f t="shared" si="752"/>
        <v>0</v>
      </c>
      <c r="AC1642" s="23">
        <f t="shared" si="753"/>
        <v>0</v>
      </c>
      <c r="AD1642" s="24">
        <f t="shared" si="754"/>
        <v>0</v>
      </c>
      <c r="AE1642" s="25">
        <f>IFERROR(VLOOKUP($B1642,'[1]Market Cap'!$G:$I,2,FALSE),"-")</f>
        <v>1041.7960965360001</v>
      </c>
      <c r="AF1642" s="20">
        <f t="shared" si="755"/>
        <v>0</v>
      </c>
      <c r="AG1642" s="17">
        <f t="shared" si="756"/>
        <v>0</v>
      </c>
      <c r="AH1642" s="17">
        <f t="shared" si="757"/>
        <v>0</v>
      </c>
      <c r="AI1642" s="17" t="str">
        <f t="shared" si="758"/>
        <v>-</v>
      </c>
      <c r="AJ1642" s="26" t="str">
        <f>IFERROR(VLOOKUP($B1642,'[1]Paste Only'!$D:$AM,26,FALSE),"-")</f>
        <v>-</v>
      </c>
      <c r="AK1642" s="26" t="str">
        <f>IFERROR(VLOOKUP($B1642,'[1]Paste Only'!$D:$AM,23,FALSE),"-")</f>
        <v>-</v>
      </c>
      <c r="AL1642" s="26" t="str">
        <f>IFERROR(VLOOKUP($B1642,'[1]Paste Only'!$D:$AM,22,FALSE),"-")</f>
        <v>-</v>
      </c>
      <c r="AM1642" s="21" t="str">
        <f t="shared" si="773"/>
        <v>-</v>
      </c>
      <c r="AN1642" s="21" t="str">
        <f t="shared" si="773"/>
        <v>-</v>
      </c>
      <c r="AO1642" s="21" t="str">
        <f t="shared" si="773"/>
        <v>-</v>
      </c>
      <c r="AP1642" s="27">
        <f t="shared" si="759"/>
        <v>0</v>
      </c>
      <c r="AQ1642" s="27" t="str">
        <f t="shared" si="760"/>
        <v>-</v>
      </c>
      <c r="AR1642" s="27" t="str">
        <f t="shared" si="761"/>
        <v>-</v>
      </c>
      <c r="AS1642" s="27">
        <f t="shared" si="762"/>
        <v>0</v>
      </c>
      <c r="AT1642" s="27">
        <f t="shared" si="763"/>
        <v>0</v>
      </c>
      <c r="AU1642" s="27">
        <f t="shared" si="764"/>
        <v>0</v>
      </c>
      <c r="AV1642" s="21" t="str">
        <f t="shared" si="765"/>
        <v>0</v>
      </c>
      <c r="AW1642" s="27">
        <f t="shared" si="766"/>
        <v>0</v>
      </c>
      <c r="AX1642" s="27" t="str">
        <f t="shared" si="767"/>
        <v>-</v>
      </c>
      <c r="AY1642" s="27" t="str">
        <f t="shared" si="768"/>
        <v>-</v>
      </c>
      <c r="AZ1642" s="21" t="str">
        <f t="shared" si="769"/>
        <v>-</v>
      </c>
      <c r="BA1642" s="21" t="str">
        <f t="shared" si="770"/>
        <v>-</v>
      </c>
      <c r="BB1642" s="28"/>
      <c r="BC1642" s="28"/>
      <c r="BD1642" s="28"/>
      <c r="BE1642" s="28"/>
      <c r="BF1642" s="28"/>
      <c r="BG1642" s="29"/>
      <c r="BH1642" s="29"/>
      <c r="BI1642" s="29"/>
      <c r="BJ1642" s="29"/>
      <c r="BK1642" s="29"/>
    </row>
    <row r="1643" spans="1:64" x14ac:dyDescent="0.25">
      <c r="A1643" s="13" t="s">
        <v>4976</v>
      </c>
      <c r="B1643" s="33" t="s">
        <v>4977</v>
      </c>
      <c r="C1643" s="13" t="s">
        <v>4978</v>
      </c>
      <c r="D1643" s="13" t="str">
        <f>IFERROR(VLOOKUP($B1643,[1]GICS!$C:$D,2,FALSE),"-")</f>
        <v>Financials</v>
      </c>
      <c r="E1643" s="14">
        <f>IFERROR(IF(VLOOKUP($B1643,'[1]Paste Only'!$D:$AM,4,FALSE)="-",VLOOKUP($B1643,'[1]Market Cap'!$A:$J,10,FALSE),VLOOKUP($B1643,'[1]Paste Only'!$D:$AM,4,FALSE)),"-")</f>
        <v>1087.05</v>
      </c>
      <c r="F1643" s="14" t="str">
        <f>IFERROR(VLOOKUP($B1643,'[1]Paste Only'!$D:$AM,5,FALSE),"-")</f>
        <v>-</v>
      </c>
      <c r="G1643" s="15">
        <f>IFERROR(VLOOKUP($B1643,'[1]Paste Only'!$D:$AM,6,FALSE),"-")</f>
        <v>0</v>
      </c>
      <c r="H1643" s="15">
        <f>IFERROR(VLOOKUP($B1643,'[1]Paste Only'!$D:$AM,7,FALSE),"-")</f>
        <v>0</v>
      </c>
      <c r="I1643" s="15">
        <f>IFERROR(VLOOKUP($B1643,'[1]Paste Only'!$D:$AM,8,FALSE),"-")</f>
        <v>0</v>
      </c>
      <c r="J1643" s="34"/>
      <c r="K1643" s="34"/>
      <c r="L1643" s="14">
        <f>IFERROR(VLOOKUP($B1643,'[1]Paste Only'!$D:$AM,12,FALSE),"-")</f>
        <v>220.25</v>
      </c>
      <c r="M1643" s="14" t="str">
        <f>IFERROR(VLOOKUP($B1643,'[1]Paste Only'!$D:$AM,15,FALSE),"-")</f>
        <v>-</v>
      </c>
      <c r="N1643" s="30"/>
      <c r="O1643" s="18"/>
      <c r="P1643" s="19">
        <f t="shared" si="771"/>
        <v>0</v>
      </c>
      <c r="Q1643" s="20">
        <f t="shared" si="747"/>
        <v>0</v>
      </c>
      <c r="R1643" s="13">
        <f t="shared" si="748"/>
        <v>0</v>
      </c>
      <c r="S1643" s="13" t="str">
        <f>IFERROR(VLOOKUP($B1643,'[1]Market Cap'!$G:$I,3,FALSE),"-")</f>
        <v>Small Cap</v>
      </c>
      <c r="T1643" s="13"/>
      <c r="U1643" s="13"/>
      <c r="V1643" s="21">
        <f t="shared" si="772"/>
        <v>0</v>
      </c>
      <c r="W1643" s="21">
        <f t="shared" si="772"/>
        <v>0</v>
      </c>
      <c r="X1643" s="21">
        <f t="shared" si="772"/>
        <v>0</v>
      </c>
      <c r="Y1643" s="22">
        <f t="shared" si="749"/>
        <v>0</v>
      </c>
      <c r="Z1643" s="13">
        <f t="shared" si="750"/>
        <v>0</v>
      </c>
      <c r="AA1643" s="23">
        <f t="shared" si="751"/>
        <v>0</v>
      </c>
      <c r="AB1643" s="23">
        <f t="shared" si="752"/>
        <v>0</v>
      </c>
      <c r="AC1643" s="23">
        <f t="shared" si="753"/>
        <v>0</v>
      </c>
      <c r="AD1643" s="24">
        <f t="shared" si="754"/>
        <v>0</v>
      </c>
      <c r="AE1643" s="25">
        <f>IFERROR(VLOOKUP($B1643,'[1]Market Cap'!$G:$I,2,FALSE),"-")</f>
        <v>1115.1313278299999</v>
      </c>
      <c r="AF1643" s="20">
        <f t="shared" si="755"/>
        <v>0</v>
      </c>
      <c r="AG1643" s="17">
        <f t="shared" si="756"/>
        <v>0</v>
      </c>
      <c r="AH1643" s="17">
        <f t="shared" si="757"/>
        <v>0</v>
      </c>
      <c r="AI1643" s="17" t="str">
        <f t="shared" si="758"/>
        <v>-</v>
      </c>
      <c r="AJ1643" s="26" t="str">
        <f>IFERROR(VLOOKUP($B1643,'[1]Paste Only'!$D:$AM,26,FALSE),"-")</f>
        <v>-</v>
      </c>
      <c r="AK1643" s="26" t="str">
        <f>IFERROR(VLOOKUP($B1643,'[1]Paste Only'!$D:$AM,23,FALSE),"-")</f>
        <v>-</v>
      </c>
      <c r="AL1643" s="26" t="str">
        <f>IFERROR(VLOOKUP($B1643,'[1]Paste Only'!$D:$AM,22,FALSE),"-")</f>
        <v>-</v>
      </c>
      <c r="AM1643" s="21" t="str">
        <f t="shared" si="773"/>
        <v>-</v>
      </c>
      <c r="AN1643" s="21" t="str">
        <f t="shared" si="773"/>
        <v>-</v>
      </c>
      <c r="AO1643" s="21" t="str">
        <f t="shared" si="773"/>
        <v>-</v>
      </c>
      <c r="AP1643" s="27">
        <f t="shared" si="759"/>
        <v>0</v>
      </c>
      <c r="AQ1643" s="27" t="str">
        <f t="shared" si="760"/>
        <v>-</v>
      </c>
      <c r="AR1643" s="27" t="str">
        <f t="shared" si="761"/>
        <v>-</v>
      </c>
      <c r="AS1643" s="27">
        <f t="shared" si="762"/>
        <v>0</v>
      </c>
      <c r="AT1643" s="27">
        <f t="shared" si="763"/>
        <v>0</v>
      </c>
      <c r="AU1643" s="27">
        <f t="shared" si="764"/>
        <v>0</v>
      </c>
      <c r="AV1643" s="21" t="str">
        <f t="shared" si="765"/>
        <v>0</v>
      </c>
      <c r="AW1643" s="27">
        <f t="shared" si="766"/>
        <v>0</v>
      </c>
      <c r="AX1643" s="27" t="str">
        <f t="shared" si="767"/>
        <v>-</v>
      </c>
      <c r="AY1643" s="27" t="str">
        <f t="shared" si="768"/>
        <v>-</v>
      </c>
      <c r="AZ1643" s="21" t="str">
        <f t="shared" si="769"/>
        <v>-</v>
      </c>
      <c r="BA1643" s="21" t="str">
        <f t="shared" si="770"/>
        <v>-</v>
      </c>
      <c r="BB1643" s="28"/>
      <c r="BC1643" s="28"/>
      <c r="BD1643" s="28"/>
      <c r="BE1643" s="28"/>
      <c r="BF1643" s="28"/>
      <c r="BG1643" s="29"/>
      <c r="BH1643" s="29"/>
      <c r="BI1643" s="29"/>
      <c r="BJ1643" s="29"/>
      <c r="BK1643" s="29"/>
    </row>
    <row r="1644" spans="1:64" x14ac:dyDescent="0.25">
      <c r="A1644" s="13" t="s">
        <v>4979</v>
      </c>
      <c r="B1644" s="33" t="s">
        <v>4980</v>
      </c>
      <c r="C1644" s="13" t="s">
        <v>4981</v>
      </c>
      <c r="D1644" s="13" t="str">
        <f>IFERROR(VLOOKUP($B1644,[1]GICS!$C:$D,2,FALSE),"-")</f>
        <v>Materials</v>
      </c>
      <c r="E1644" s="14">
        <f>IFERROR(IF(VLOOKUP($B1644,'[1]Paste Only'!$D:$AM,4,FALSE)="-",VLOOKUP($B1644,'[1]Market Cap'!$A:$J,10,FALSE),VLOOKUP($B1644,'[1]Paste Only'!$D:$AM,4,FALSE)),"-")</f>
        <v>145.15</v>
      </c>
      <c r="F1644" s="14" t="str">
        <f>IFERROR(VLOOKUP($B1644,'[1]Paste Only'!$D:$AM,5,FALSE),"-")</f>
        <v>-</v>
      </c>
      <c r="G1644" s="15">
        <f>IFERROR(VLOOKUP($B1644,'[1]Paste Only'!$D:$AM,6,FALSE),"-")</f>
        <v>1</v>
      </c>
      <c r="H1644" s="15">
        <f>IFERROR(VLOOKUP($B1644,'[1]Paste Only'!$D:$AM,7,FALSE),"-")</f>
        <v>0</v>
      </c>
      <c r="I1644" s="15">
        <f>IFERROR(VLOOKUP($B1644,'[1]Paste Only'!$D:$AM,8,FALSE),"-")</f>
        <v>0</v>
      </c>
      <c r="J1644" s="34"/>
      <c r="K1644" s="34"/>
      <c r="L1644" s="14">
        <f>IFERROR(VLOOKUP($B1644,'[1]Paste Only'!$D:$AM,12,FALSE),"-")</f>
        <v>9.31</v>
      </c>
      <c r="M1644" s="14" t="str">
        <f>IFERROR(VLOOKUP($B1644,'[1]Paste Only'!$D:$AM,15,FALSE),"-")</f>
        <v>-</v>
      </c>
      <c r="N1644" s="30"/>
      <c r="O1644" s="18"/>
      <c r="P1644" s="19">
        <f t="shared" si="771"/>
        <v>0</v>
      </c>
      <c r="Q1644" s="20">
        <f t="shared" si="747"/>
        <v>0</v>
      </c>
      <c r="R1644" s="13">
        <f t="shared" si="748"/>
        <v>1</v>
      </c>
      <c r="S1644" s="13" t="str">
        <f>IFERROR(VLOOKUP($B1644,'[1]Market Cap'!$G:$I,3,FALSE),"-")</f>
        <v>Small Cap</v>
      </c>
      <c r="T1644" s="13"/>
      <c r="U1644" s="13"/>
      <c r="V1644" s="21">
        <f t="shared" si="772"/>
        <v>0</v>
      </c>
      <c r="W1644" s="21">
        <f t="shared" si="772"/>
        <v>0</v>
      </c>
      <c r="X1644" s="21">
        <f t="shared" si="772"/>
        <v>0</v>
      </c>
      <c r="Y1644" s="22">
        <f t="shared" si="749"/>
        <v>0</v>
      </c>
      <c r="Z1644" s="13">
        <f t="shared" si="750"/>
        <v>0</v>
      </c>
      <c r="AA1644" s="23">
        <f t="shared" si="751"/>
        <v>0</v>
      </c>
      <c r="AB1644" s="23">
        <f t="shared" si="752"/>
        <v>0</v>
      </c>
      <c r="AC1644" s="23">
        <f t="shared" si="753"/>
        <v>0</v>
      </c>
      <c r="AD1644" s="24">
        <f t="shared" si="754"/>
        <v>0</v>
      </c>
      <c r="AE1644" s="25">
        <f>IFERROR(VLOOKUP($B1644,'[1]Market Cap'!$G:$I,2,FALSE),"-")</f>
        <v>770.011881335</v>
      </c>
      <c r="AF1644" s="20">
        <f t="shared" si="755"/>
        <v>0</v>
      </c>
      <c r="AG1644" s="17">
        <f t="shared" si="756"/>
        <v>0</v>
      </c>
      <c r="AH1644" s="17">
        <f t="shared" si="757"/>
        <v>0</v>
      </c>
      <c r="AI1644" s="17" t="str">
        <f t="shared" si="758"/>
        <v>-</v>
      </c>
      <c r="AJ1644" s="26" t="str">
        <f>IFERROR(VLOOKUP($B1644,'[1]Paste Only'!$D:$AM,26,FALSE),"-")</f>
        <v>-</v>
      </c>
      <c r="AK1644" s="26" t="str">
        <f>IFERROR(VLOOKUP($B1644,'[1]Paste Only'!$D:$AM,23,FALSE),"-")</f>
        <v>-</v>
      </c>
      <c r="AL1644" s="26" t="str">
        <f>IFERROR(VLOOKUP($B1644,'[1]Paste Only'!$D:$AM,22,FALSE),"-")</f>
        <v>-</v>
      </c>
      <c r="AM1644" s="21" t="str">
        <f t="shared" si="773"/>
        <v>-</v>
      </c>
      <c r="AN1644" s="21" t="str">
        <f t="shared" si="773"/>
        <v>-</v>
      </c>
      <c r="AO1644" s="21" t="str">
        <f t="shared" si="773"/>
        <v>-</v>
      </c>
      <c r="AP1644" s="27">
        <f t="shared" si="759"/>
        <v>0</v>
      </c>
      <c r="AQ1644" s="27" t="str">
        <f t="shared" si="760"/>
        <v>-</v>
      </c>
      <c r="AR1644" s="27" t="str">
        <f t="shared" si="761"/>
        <v>-</v>
      </c>
      <c r="AS1644" s="27">
        <f t="shared" si="762"/>
        <v>0</v>
      </c>
      <c r="AT1644" s="27">
        <f t="shared" si="763"/>
        <v>0</v>
      </c>
      <c r="AU1644" s="27">
        <f t="shared" si="764"/>
        <v>0</v>
      </c>
      <c r="AV1644" s="21">
        <f t="shared" si="765"/>
        <v>1</v>
      </c>
      <c r="AW1644" s="27">
        <f t="shared" si="766"/>
        <v>0</v>
      </c>
      <c r="AX1644" s="27" t="str">
        <f t="shared" si="767"/>
        <v>-</v>
      </c>
      <c r="AY1644" s="27" t="str">
        <f t="shared" si="768"/>
        <v>-</v>
      </c>
      <c r="AZ1644" s="21" t="str">
        <f t="shared" si="769"/>
        <v>-</v>
      </c>
      <c r="BA1644" s="21" t="str">
        <f t="shared" si="770"/>
        <v>-</v>
      </c>
      <c r="BB1644" s="28"/>
      <c r="BC1644" s="28"/>
      <c r="BD1644" s="28"/>
      <c r="BE1644" s="28"/>
      <c r="BF1644" s="28"/>
      <c r="BG1644" s="29"/>
      <c r="BH1644" s="29"/>
      <c r="BI1644" s="29"/>
      <c r="BJ1644" s="29"/>
      <c r="BK1644" s="29"/>
    </row>
    <row r="1645" spans="1:64" x14ac:dyDescent="0.25">
      <c r="A1645" s="13" t="s">
        <v>4982</v>
      </c>
      <c r="B1645" s="33" t="s">
        <v>4983</v>
      </c>
      <c r="C1645" s="13" t="s">
        <v>4984</v>
      </c>
      <c r="D1645" s="13">
        <f>IFERROR(VLOOKUP($B1645,[1]GICS!$C:$D,2,FALSE),"-")</f>
        <v>0</v>
      </c>
      <c r="E1645" s="14">
        <f>IFERROR(IF(VLOOKUP($B1645,'[1]Paste Only'!$D:$AM,4,FALSE)="-",VLOOKUP($B1645,'[1]Market Cap'!$A:$J,10,FALSE),VLOOKUP($B1645,'[1]Paste Only'!$D:$AM,4,FALSE)),"-")</f>
        <v>457.25</v>
      </c>
      <c r="F1645" s="14" t="str">
        <f>IFERROR(VLOOKUP($B1645,'[1]Paste Only'!$D:$AM,5,FALSE),"-")</f>
        <v>-</v>
      </c>
      <c r="G1645" s="15">
        <f>IFERROR(VLOOKUP($B1645,'[1]Paste Only'!$D:$AM,6,FALSE),"-")</f>
        <v>0</v>
      </c>
      <c r="H1645" s="15">
        <f>IFERROR(VLOOKUP($B1645,'[1]Paste Only'!$D:$AM,7,FALSE),"-")</f>
        <v>0</v>
      </c>
      <c r="I1645" s="15">
        <f>IFERROR(VLOOKUP($B1645,'[1]Paste Only'!$D:$AM,8,FALSE),"-")</f>
        <v>0</v>
      </c>
      <c r="J1645" s="34"/>
      <c r="K1645" s="34"/>
      <c r="L1645" s="14">
        <f>IFERROR(VLOOKUP($B1645,'[1]Paste Only'!$D:$AM,12,FALSE),"-")</f>
        <v>6.08</v>
      </c>
      <c r="M1645" s="14" t="str">
        <f>IFERROR(VLOOKUP($B1645,'[1]Paste Only'!$D:$AM,15,FALSE),"-")</f>
        <v>-</v>
      </c>
      <c r="N1645" s="30"/>
      <c r="O1645" s="18"/>
      <c r="P1645" s="19">
        <f t="shared" si="771"/>
        <v>0</v>
      </c>
      <c r="Q1645" s="20">
        <f t="shared" si="747"/>
        <v>0</v>
      </c>
      <c r="R1645" s="13">
        <f t="shared" si="748"/>
        <v>0</v>
      </c>
      <c r="S1645" s="13" t="str">
        <f>IFERROR(VLOOKUP($B1645,'[1]Market Cap'!$G:$I,3,FALSE),"-")</f>
        <v>-</v>
      </c>
      <c r="T1645" s="13"/>
      <c r="U1645" s="13"/>
      <c r="V1645" s="21">
        <f t="shared" si="772"/>
        <v>0</v>
      </c>
      <c r="W1645" s="21">
        <f t="shared" si="772"/>
        <v>0</v>
      </c>
      <c r="X1645" s="21">
        <f t="shared" si="772"/>
        <v>0</v>
      </c>
      <c r="Y1645" s="22">
        <f t="shared" si="749"/>
        <v>0</v>
      </c>
      <c r="Z1645" s="13">
        <f t="shared" si="750"/>
        <v>0</v>
      </c>
      <c r="AA1645" s="23">
        <f t="shared" si="751"/>
        <v>0</v>
      </c>
      <c r="AB1645" s="23">
        <f t="shared" si="752"/>
        <v>0</v>
      </c>
      <c r="AC1645" s="23">
        <f t="shared" si="753"/>
        <v>0</v>
      </c>
      <c r="AD1645" s="24">
        <f t="shared" si="754"/>
        <v>0</v>
      </c>
      <c r="AE1645" s="25" t="str">
        <f>IFERROR(VLOOKUP($B1645,'[1]Market Cap'!$G:$I,2,FALSE),"-")</f>
        <v>-</v>
      </c>
      <c r="AF1645" s="20">
        <f t="shared" si="755"/>
        <v>0</v>
      </c>
      <c r="AG1645" s="17">
        <f t="shared" si="756"/>
        <v>0</v>
      </c>
      <c r="AH1645" s="17">
        <f t="shared" si="757"/>
        <v>0</v>
      </c>
      <c r="AI1645" s="17" t="str">
        <f t="shared" si="758"/>
        <v>-</v>
      </c>
      <c r="AJ1645" s="26" t="str">
        <f>IFERROR(VLOOKUP($B1645,'[1]Paste Only'!$D:$AM,26,FALSE),"-")</f>
        <v>-</v>
      </c>
      <c r="AK1645" s="26" t="str">
        <f>IFERROR(VLOOKUP($B1645,'[1]Paste Only'!$D:$AM,23,FALSE),"-")</f>
        <v>-</v>
      </c>
      <c r="AL1645" s="26" t="str">
        <f>IFERROR(VLOOKUP($B1645,'[1]Paste Only'!$D:$AM,22,FALSE),"-")</f>
        <v>-</v>
      </c>
      <c r="AM1645" s="21" t="str">
        <f t="shared" si="773"/>
        <v>-</v>
      </c>
      <c r="AN1645" s="21" t="str">
        <f t="shared" si="773"/>
        <v>-</v>
      </c>
      <c r="AO1645" s="21" t="str">
        <f t="shared" si="773"/>
        <v>-</v>
      </c>
      <c r="AP1645" s="27">
        <f t="shared" si="759"/>
        <v>0</v>
      </c>
      <c r="AQ1645" s="27" t="str">
        <f t="shared" si="760"/>
        <v>-</v>
      </c>
      <c r="AR1645" s="27" t="str">
        <f t="shared" si="761"/>
        <v>-</v>
      </c>
      <c r="AS1645" s="27">
        <f t="shared" si="762"/>
        <v>0</v>
      </c>
      <c r="AT1645" s="27">
        <f t="shared" si="763"/>
        <v>0</v>
      </c>
      <c r="AU1645" s="27">
        <f t="shared" si="764"/>
        <v>0</v>
      </c>
      <c r="AV1645" s="21" t="str">
        <f t="shared" si="765"/>
        <v>0</v>
      </c>
      <c r="AW1645" s="27">
        <f t="shared" si="766"/>
        <v>0</v>
      </c>
      <c r="AX1645" s="27" t="str">
        <f t="shared" si="767"/>
        <v>-</v>
      </c>
      <c r="AY1645" s="27" t="str">
        <f t="shared" si="768"/>
        <v>-</v>
      </c>
      <c r="AZ1645" s="21" t="str">
        <f t="shared" si="769"/>
        <v>-</v>
      </c>
      <c r="BA1645" s="21" t="str">
        <f t="shared" si="770"/>
        <v>-</v>
      </c>
      <c r="BB1645" s="28"/>
      <c r="BC1645" s="28"/>
      <c r="BD1645" s="28"/>
      <c r="BE1645" s="28"/>
      <c r="BF1645" s="28"/>
      <c r="BG1645" s="29"/>
      <c r="BH1645" s="29"/>
      <c r="BI1645" s="29"/>
      <c r="BJ1645" s="29"/>
      <c r="BK1645" s="29"/>
    </row>
    <row r="1646" spans="1:64" x14ac:dyDescent="0.25">
      <c r="A1646" s="13" t="s">
        <v>4985</v>
      </c>
      <c r="B1646" s="33" t="s">
        <v>4986</v>
      </c>
      <c r="C1646" s="13" t="s">
        <v>4987</v>
      </c>
      <c r="D1646" s="13" t="str">
        <f>IFERROR(VLOOKUP($B1646,[1]GICS!$C:$D,2,FALSE),"-")</f>
        <v>Communication Services</v>
      </c>
      <c r="E1646" s="14">
        <f>IFERROR(IF(VLOOKUP($B1646,'[1]Paste Only'!$D:$AM,4,FALSE)="-",VLOOKUP($B1646,'[1]Market Cap'!$A:$J,10,FALSE),VLOOKUP($B1646,'[1]Paste Only'!$D:$AM,4,FALSE)),"-")</f>
        <v>8.58</v>
      </c>
      <c r="F1646" s="14" t="str">
        <f>IFERROR(VLOOKUP($B1646,'[1]Paste Only'!$D:$AM,5,FALSE),"-")</f>
        <v>-</v>
      </c>
      <c r="G1646" s="15">
        <f>IFERROR(VLOOKUP($B1646,'[1]Paste Only'!$D:$AM,6,FALSE),"-")</f>
        <v>0</v>
      </c>
      <c r="H1646" s="15">
        <f>IFERROR(VLOOKUP($B1646,'[1]Paste Only'!$D:$AM,7,FALSE),"-")</f>
        <v>0</v>
      </c>
      <c r="I1646" s="15">
        <f>IFERROR(VLOOKUP($B1646,'[1]Paste Only'!$D:$AM,8,FALSE),"-")</f>
        <v>0</v>
      </c>
      <c r="J1646" s="34"/>
      <c r="K1646" s="34"/>
      <c r="L1646" s="14">
        <f>IFERROR(VLOOKUP($B1646,'[1]Paste Only'!$D:$AM,12,FALSE),"-")</f>
        <v>-0.98</v>
      </c>
      <c r="M1646" s="14" t="str">
        <f>IFERROR(VLOOKUP($B1646,'[1]Paste Only'!$D:$AM,15,FALSE),"-")</f>
        <v>-</v>
      </c>
      <c r="N1646" s="30"/>
      <c r="O1646" s="18"/>
      <c r="P1646" s="19">
        <f t="shared" si="771"/>
        <v>0</v>
      </c>
      <c r="Q1646" s="20">
        <f t="shared" si="747"/>
        <v>0</v>
      </c>
      <c r="R1646" s="13">
        <f t="shared" si="748"/>
        <v>0</v>
      </c>
      <c r="S1646" s="13" t="str">
        <f>IFERROR(VLOOKUP($B1646,'[1]Market Cap'!$G:$I,3,FALSE),"-")</f>
        <v>Small Cap</v>
      </c>
      <c r="T1646" s="13"/>
      <c r="U1646" s="13"/>
      <c r="V1646" s="21">
        <f t="shared" si="772"/>
        <v>0</v>
      </c>
      <c r="W1646" s="21">
        <f t="shared" si="772"/>
        <v>0</v>
      </c>
      <c r="X1646" s="21">
        <f t="shared" si="772"/>
        <v>0</v>
      </c>
      <c r="Y1646" s="22">
        <f t="shared" si="749"/>
        <v>0</v>
      </c>
      <c r="Z1646" s="13">
        <f t="shared" si="750"/>
        <v>0</v>
      </c>
      <c r="AA1646" s="23">
        <f t="shared" si="751"/>
        <v>0</v>
      </c>
      <c r="AB1646" s="23">
        <f t="shared" si="752"/>
        <v>0</v>
      </c>
      <c r="AC1646" s="23">
        <f t="shared" si="753"/>
        <v>0</v>
      </c>
      <c r="AD1646" s="24">
        <f t="shared" si="754"/>
        <v>0</v>
      </c>
      <c r="AE1646" s="25">
        <f>IFERROR(VLOOKUP($B1646,'[1]Market Cap'!$G:$I,2,FALSE),"-")</f>
        <v>296.59826624999999</v>
      </c>
      <c r="AF1646" s="20">
        <f t="shared" si="755"/>
        <v>0</v>
      </c>
      <c r="AG1646" s="17">
        <f t="shared" si="756"/>
        <v>0</v>
      </c>
      <c r="AH1646" s="17">
        <f t="shared" si="757"/>
        <v>0</v>
      </c>
      <c r="AI1646" s="17" t="str">
        <f t="shared" si="758"/>
        <v>-</v>
      </c>
      <c r="AJ1646" s="26" t="str">
        <f>IFERROR(VLOOKUP($B1646,'[1]Paste Only'!$D:$AM,26,FALSE),"-")</f>
        <v>-</v>
      </c>
      <c r="AK1646" s="26" t="str">
        <f>IFERROR(VLOOKUP($B1646,'[1]Paste Only'!$D:$AM,23,FALSE),"-")</f>
        <v>-</v>
      </c>
      <c r="AL1646" s="26" t="str">
        <f>IFERROR(VLOOKUP($B1646,'[1]Paste Only'!$D:$AM,22,FALSE),"-")</f>
        <v>-</v>
      </c>
      <c r="AM1646" s="21" t="str">
        <f t="shared" si="773"/>
        <v>-</v>
      </c>
      <c r="AN1646" s="21" t="str">
        <f t="shared" si="773"/>
        <v>-</v>
      </c>
      <c r="AO1646" s="21" t="str">
        <f t="shared" si="773"/>
        <v>-</v>
      </c>
      <c r="AP1646" s="27">
        <f t="shared" si="759"/>
        <v>0</v>
      </c>
      <c r="AQ1646" s="27" t="str">
        <f t="shared" si="760"/>
        <v>-</v>
      </c>
      <c r="AR1646" s="27" t="str">
        <f t="shared" si="761"/>
        <v>-</v>
      </c>
      <c r="AS1646" s="27">
        <f t="shared" si="762"/>
        <v>0</v>
      </c>
      <c r="AT1646" s="27">
        <f t="shared" si="763"/>
        <v>0</v>
      </c>
      <c r="AU1646" s="27">
        <f t="shared" si="764"/>
        <v>0</v>
      </c>
      <c r="AV1646" s="21" t="str">
        <f t="shared" si="765"/>
        <v>0</v>
      </c>
      <c r="AW1646" s="27">
        <f t="shared" si="766"/>
        <v>0</v>
      </c>
      <c r="AX1646" s="27" t="str">
        <f t="shared" si="767"/>
        <v>-</v>
      </c>
      <c r="AY1646" s="27" t="str">
        <f t="shared" si="768"/>
        <v>-</v>
      </c>
      <c r="AZ1646" s="21" t="str">
        <f t="shared" si="769"/>
        <v>-</v>
      </c>
      <c r="BA1646" s="21" t="str">
        <f t="shared" si="770"/>
        <v>-</v>
      </c>
      <c r="BB1646" s="28"/>
      <c r="BC1646" s="28"/>
      <c r="BD1646" s="28"/>
      <c r="BE1646" s="28"/>
      <c r="BF1646" s="28"/>
      <c r="BG1646" s="29"/>
      <c r="BH1646" s="29"/>
      <c r="BI1646" s="29"/>
      <c r="BJ1646" s="29"/>
      <c r="BK1646" s="29"/>
    </row>
    <row r="1647" spans="1:64" x14ac:dyDescent="0.25">
      <c r="A1647" s="13" t="s">
        <v>4988</v>
      </c>
      <c r="B1647" s="33" t="s">
        <v>4989</v>
      </c>
      <c r="C1647" s="13" t="s">
        <v>4990</v>
      </c>
      <c r="D1647" s="13" t="str">
        <f>IFERROR(VLOOKUP($B1647,[1]GICS!$C:$D,2,FALSE),"-")</f>
        <v>Consumer Discretionary</v>
      </c>
      <c r="E1647" s="14">
        <f>IFERROR(IF(VLOOKUP($B1647,'[1]Paste Only'!$D:$AM,4,FALSE)="-",VLOOKUP($B1647,'[1]Market Cap'!$A:$J,10,FALSE),VLOOKUP($B1647,'[1]Paste Only'!$D:$AM,4,FALSE)),"-")</f>
        <v>415.25</v>
      </c>
      <c r="F1647" s="14" t="str">
        <f>IFERROR(VLOOKUP($B1647,'[1]Paste Only'!$D:$AM,5,FALSE),"-")</f>
        <v>-</v>
      </c>
      <c r="G1647" s="15">
        <f>IFERROR(VLOOKUP($B1647,'[1]Paste Only'!$D:$AM,6,FALSE),"-")</f>
        <v>0</v>
      </c>
      <c r="H1647" s="15">
        <f>IFERROR(VLOOKUP($B1647,'[1]Paste Only'!$D:$AM,7,FALSE),"-")</f>
        <v>0</v>
      </c>
      <c r="I1647" s="15">
        <f>IFERROR(VLOOKUP($B1647,'[1]Paste Only'!$D:$AM,8,FALSE),"-")</f>
        <v>0</v>
      </c>
      <c r="J1647" s="34"/>
      <c r="K1647" s="34"/>
      <c r="L1647" s="14">
        <f>IFERROR(VLOOKUP($B1647,'[1]Paste Only'!$D:$AM,12,FALSE),"-")</f>
        <v>22.7</v>
      </c>
      <c r="M1647" s="14" t="str">
        <f>IFERROR(VLOOKUP($B1647,'[1]Paste Only'!$D:$AM,15,FALSE),"-")</f>
        <v>-</v>
      </c>
      <c r="N1647" s="30"/>
      <c r="O1647" s="18"/>
      <c r="P1647" s="19">
        <f t="shared" si="771"/>
        <v>0</v>
      </c>
      <c r="Q1647" s="20">
        <f t="shared" si="747"/>
        <v>0</v>
      </c>
      <c r="R1647" s="13">
        <f t="shared" si="748"/>
        <v>0</v>
      </c>
      <c r="S1647" s="13" t="str">
        <f>IFERROR(VLOOKUP($B1647,'[1]Market Cap'!$G:$I,3,FALSE),"-")</f>
        <v>Small Cap</v>
      </c>
      <c r="T1647" s="13"/>
      <c r="U1647" s="13"/>
      <c r="V1647" s="21">
        <f t="shared" si="772"/>
        <v>0</v>
      </c>
      <c r="W1647" s="21">
        <f t="shared" si="772"/>
        <v>0</v>
      </c>
      <c r="X1647" s="21">
        <f t="shared" si="772"/>
        <v>0</v>
      </c>
      <c r="Y1647" s="22">
        <f t="shared" si="749"/>
        <v>0</v>
      </c>
      <c r="Z1647" s="13">
        <f t="shared" si="750"/>
        <v>0</v>
      </c>
      <c r="AA1647" s="23">
        <f t="shared" si="751"/>
        <v>0</v>
      </c>
      <c r="AB1647" s="23">
        <f t="shared" si="752"/>
        <v>0</v>
      </c>
      <c r="AC1647" s="23">
        <f t="shared" si="753"/>
        <v>0</v>
      </c>
      <c r="AD1647" s="24">
        <f t="shared" si="754"/>
        <v>0</v>
      </c>
      <c r="AE1647" s="25">
        <f>IFERROR(VLOOKUP($B1647,'[1]Market Cap'!$G:$I,2,FALSE),"-")</f>
        <v>535.61502940000003</v>
      </c>
      <c r="AF1647" s="20">
        <f t="shared" si="755"/>
        <v>0</v>
      </c>
      <c r="AG1647" s="17">
        <f t="shared" si="756"/>
        <v>0</v>
      </c>
      <c r="AH1647" s="17">
        <f t="shared" si="757"/>
        <v>0</v>
      </c>
      <c r="AI1647" s="17" t="str">
        <f t="shared" si="758"/>
        <v>-</v>
      </c>
      <c r="AJ1647" s="26" t="str">
        <f>IFERROR(VLOOKUP($B1647,'[1]Paste Only'!$D:$AM,26,FALSE),"-")</f>
        <v>-</v>
      </c>
      <c r="AK1647" s="26" t="str">
        <f>IFERROR(VLOOKUP($B1647,'[1]Paste Only'!$D:$AM,23,FALSE),"-")</f>
        <v>-</v>
      </c>
      <c r="AL1647" s="26" t="str">
        <f>IFERROR(VLOOKUP($B1647,'[1]Paste Only'!$D:$AM,22,FALSE),"-")</f>
        <v>-</v>
      </c>
      <c r="AM1647" s="21" t="str">
        <f t="shared" si="773"/>
        <v>-</v>
      </c>
      <c r="AN1647" s="21" t="str">
        <f t="shared" si="773"/>
        <v>-</v>
      </c>
      <c r="AO1647" s="21" t="str">
        <f t="shared" si="773"/>
        <v>-</v>
      </c>
      <c r="AP1647" s="27">
        <f t="shared" si="759"/>
        <v>0</v>
      </c>
      <c r="AQ1647" s="27" t="str">
        <f t="shared" si="760"/>
        <v>-</v>
      </c>
      <c r="AR1647" s="27" t="str">
        <f t="shared" si="761"/>
        <v>-</v>
      </c>
      <c r="AS1647" s="27">
        <f t="shared" si="762"/>
        <v>0</v>
      </c>
      <c r="AT1647" s="27">
        <f t="shared" si="763"/>
        <v>0</v>
      </c>
      <c r="AU1647" s="27">
        <f t="shared" si="764"/>
        <v>0</v>
      </c>
      <c r="AV1647" s="21" t="str">
        <f t="shared" si="765"/>
        <v>0</v>
      </c>
      <c r="AW1647" s="27">
        <f t="shared" si="766"/>
        <v>0</v>
      </c>
      <c r="AX1647" s="27" t="str">
        <f t="shared" si="767"/>
        <v>-</v>
      </c>
      <c r="AY1647" s="27" t="str">
        <f t="shared" si="768"/>
        <v>-</v>
      </c>
      <c r="AZ1647" s="21" t="str">
        <f t="shared" si="769"/>
        <v>-</v>
      </c>
      <c r="BA1647" s="21" t="str">
        <f t="shared" si="770"/>
        <v>-</v>
      </c>
      <c r="BB1647" s="28"/>
      <c r="BC1647" s="28"/>
      <c r="BD1647" s="28"/>
      <c r="BE1647" s="28"/>
      <c r="BF1647" s="28"/>
      <c r="BG1647" s="29"/>
      <c r="BH1647" s="29"/>
      <c r="BI1647" s="29"/>
      <c r="BJ1647" s="29"/>
      <c r="BK1647" s="29"/>
    </row>
    <row r="1648" spans="1:64" x14ac:dyDescent="0.25">
      <c r="A1648" s="13" t="s">
        <v>4991</v>
      </c>
      <c r="B1648" s="33" t="s">
        <v>4992</v>
      </c>
      <c r="C1648" s="13" t="s">
        <v>4993</v>
      </c>
      <c r="D1648" s="13" t="str">
        <f>IFERROR(VLOOKUP($B1648,[1]GICS!$C:$D,2,FALSE),"-")</f>
        <v>Consumer Discretionary</v>
      </c>
      <c r="E1648" s="14">
        <f>IFERROR(IF(VLOOKUP($B1648,'[1]Paste Only'!$D:$AM,4,FALSE)="-",VLOOKUP($B1648,'[1]Market Cap'!$A:$J,10,FALSE),VLOOKUP($B1648,'[1]Paste Only'!$D:$AM,4,FALSE)),"-")</f>
        <v>526</v>
      </c>
      <c r="F1648" s="14" t="str">
        <f>IFERROR(VLOOKUP($B1648,'[1]Paste Only'!$D:$AM,5,FALSE),"-")</f>
        <v>-</v>
      </c>
      <c r="G1648" s="15">
        <f>IFERROR(VLOOKUP($B1648,'[1]Paste Only'!$D:$AM,6,FALSE),"-")</f>
        <v>0</v>
      </c>
      <c r="H1648" s="15">
        <f>IFERROR(VLOOKUP($B1648,'[1]Paste Only'!$D:$AM,7,FALSE),"-")</f>
        <v>0</v>
      </c>
      <c r="I1648" s="15">
        <f>IFERROR(VLOOKUP($B1648,'[1]Paste Only'!$D:$AM,8,FALSE),"-")</f>
        <v>0</v>
      </c>
      <c r="J1648" s="34"/>
      <c r="K1648" s="34"/>
      <c r="L1648" s="14">
        <f>IFERROR(VLOOKUP($B1648,'[1]Paste Only'!$D:$AM,12,FALSE),"-")</f>
        <v>5.3</v>
      </c>
      <c r="M1648" s="14" t="str">
        <f>IFERROR(VLOOKUP($B1648,'[1]Paste Only'!$D:$AM,15,FALSE),"-")</f>
        <v>-</v>
      </c>
      <c r="N1648" s="30"/>
      <c r="O1648" s="18"/>
      <c r="P1648" s="19">
        <f t="shared" si="771"/>
        <v>0</v>
      </c>
      <c r="Q1648" s="20">
        <f t="shared" si="747"/>
        <v>0</v>
      </c>
      <c r="R1648" s="13">
        <f t="shared" si="748"/>
        <v>0</v>
      </c>
      <c r="S1648" s="13" t="str">
        <f>IFERROR(VLOOKUP($B1648,'[1]Market Cap'!$G:$I,3,FALSE),"-")</f>
        <v>Small Cap</v>
      </c>
      <c r="T1648" s="13"/>
      <c r="U1648" s="13"/>
      <c r="V1648" s="21">
        <f t="shared" si="772"/>
        <v>0</v>
      </c>
      <c r="W1648" s="21">
        <f t="shared" si="772"/>
        <v>0</v>
      </c>
      <c r="X1648" s="21">
        <f t="shared" si="772"/>
        <v>0</v>
      </c>
      <c r="Y1648" s="22">
        <f t="shared" si="749"/>
        <v>0</v>
      </c>
      <c r="Z1648" s="13">
        <f t="shared" si="750"/>
        <v>0</v>
      </c>
      <c r="AA1648" s="23">
        <f t="shared" si="751"/>
        <v>0</v>
      </c>
      <c r="AB1648" s="23">
        <f t="shared" si="752"/>
        <v>0</v>
      </c>
      <c r="AC1648" s="23">
        <f t="shared" si="753"/>
        <v>0</v>
      </c>
      <c r="AD1648" s="24">
        <f t="shared" si="754"/>
        <v>0</v>
      </c>
      <c r="AE1648" s="25">
        <f>IFERROR(VLOOKUP($B1648,'[1]Market Cap'!$G:$I,2,FALSE),"-")</f>
        <v>1551.1085656</v>
      </c>
      <c r="AF1648" s="20">
        <f t="shared" si="755"/>
        <v>0</v>
      </c>
      <c r="AG1648" s="17">
        <f t="shared" si="756"/>
        <v>0</v>
      </c>
      <c r="AH1648" s="17">
        <f t="shared" si="757"/>
        <v>0</v>
      </c>
      <c r="AI1648" s="17" t="str">
        <f t="shared" si="758"/>
        <v>-</v>
      </c>
      <c r="AJ1648" s="26" t="str">
        <f>IFERROR(VLOOKUP($B1648,'[1]Paste Only'!$D:$AM,26,FALSE),"-")</f>
        <v>-</v>
      </c>
      <c r="AK1648" s="26" t="str">
        <f>IFERROR(VLOOKUP($B1648,'[1]Paste Only'!$D:$AM,23,FALSE),"-")</f>
        <v>-</v>
      </c>
      <c r="AL1648" s="26" t="str">
        <f>IFERROR(VLOOKUP($B1648,'[1]Paste Only'!$D:$AM,22,FALSE),"-")</f>
        <v>-</v>
      </c>
      <c r="AM1648" s="21" t="str">
        <f t="shared" si="773"/>
        <v>-</v>
      </c>
      <c r="AN1648" s="21" t="str">
        <f t="shared" si="773"/>
        <v>-</v>
      </c>
      <c r="AO1648" s="21" t="str">
        <f t="shared" si="773"/>
        <v>-</v>
      </c>
      <c r="AP1648" s="27">
        <f t="shared" si="759"/>
        <v>0</v>
      </c>
      <c r="AQ1648" s="27" t="str">
        <f t="shared" si="760"/>
        <v>-</v>
      </c>
      <c r="AR1648" s="27" t="str">
        <f t="shared" si="761"/>
        <v>-</v>
      </c>
      <c r="AS1648" s="27">
        <f t="shared" si="762"/>
        <v>0</v>
      </c>
      <c r="AT1648" s="27">
        <f t="shared" si="763"/>
        <v>0</v>
      </c>
      <c r="AU1648" s="27">
        <f t="shared" si="764"/>
        <v>0</v>
      </c>
      <c r="AV1648" s="21" t="str">
        <f t="shared" si="765"/>
        <v>0</v>
      </c>
      <c r="AW1648" s="27">
        <f t="shared" si="766"/>
        <v>0</v>
      </c>
      <c r="AX1648" s="27" t="str">
        <f t="shared" si="767"/>
        <v>-</v>
      </c>
      <c r="AY1648" s="27" t="str">
        <f t="shared" si="768"/>
        <v>-</v>
      </c>
      <c r="AZ1648" s="21" t="str">
        <f t="shared" si="769"/>
        <v>-</v>
      </c>
      <c r="BA1648" s="21" t="str">
        <f t="shared" si="770"/>
        <v>-</v>
      </c>
      <c r="BB1648" s="28"/>
      <c r="BC1648" s="28"/>
      <c r="BD1648" s="28"/>
      <c r="BE1648" s="28"/>
      <c r="BF1648" s="28"/>
      <c r="BG1648" s="29"/>
      <c r="BH1648" s="29"/>
      <c r="BI1648" s="29"/>
      <c r="BJ1648" s="29"/>
      <c r="BK1648" s="29"/>
    </row>
    <row r="1649" spans="1:63" x14ac:dyDescent="0.25">
      <c r="A1649" s="13" t="s">
        <v>4994</v>
      </c>
      <c r="B1649" s="33" t="s">
        <v>4995</v>
      </c>
      <c r="C1649" s="13" t="s">
        <v>4996</v>
      </c>
      <c r="D1649" s="13" t="str">
        <f>IFERROR(VLOOKUP($B1649,[1]GICS!$C:$D,2,FALSE),"-")</f>
        <v>Information Technology</v>
      </c>
      <c r="E1649" s="14">
        <f>IFERROR(IF(VLOOKUP($B1649,'[1]Paste Only'!$D:$AM,4,FALSE)="-",VLOOKUP($B1649,'[1]Market Cap'!$A:$J,10,FALSE),VLOOKUP($B1649,'[1]Paste Only'!$D:$AM,4,FALSE)),"-")</f>
        <v>16.03</v>
      </c>
      <c r="F1649" s="14" t="str">
        <f>IFERROR(VLOOKUP($B1649,'[1]Paste Only'!$D:$AM,5,FALSE),"-")</f>
        <v>-</v>
      </c>
      <c r="G1649" s="15">
        <f>IFERROR(VLOOKUP($B1649,'[1]Paste Only'!$D:$AM,6,FALSE),"-")</f>
        <v>0</v>
      </c>
      <c r="H1649" s="15">
        <f>IFERROR(VLOOKUP($B1649,'[1]Paste Only'!$D:$AM,7,FALSE),"-")</f>
        <v>0</v>
      </c>
      <c r="I1649" s="15">
        <f>IFERROR(VLOOKUP($B1649,'[1]Paste Only'!$D:$AM,8,FALSE),"-")</f>
        <v>0</v>
      </c>
      <c r="J1649" s="34"/>
      <c r="K1649" s="34"/>
      <c r="L1649" s="14">
        <f>IFERROR(VLOOKUP($B1649,'[1]Paste Only'!$D:$AM,12,FALSE),"-")</f>
        <v>-0.64</v>
      </c>
      <c r="M1649" s="14" t="str">
        <f>IFERROR(VLOOKUP($B1649,'[1]Paste Only'!$D:$AM,15,FALSE),"-")</f>
        <v>-</v>
      </c>
      <c r="N1649" s="30"/>
      <c r="O1649" s="18"/>
      <c r="P1649" s="19">
        <f t="shared" si="771"/>
        <v>0</v>
      </c>
      <c r="Q1649" s="20">
        <f t="shared" si="747"/>
        <v>0</v>
      </c>
      <c r="R1649" s="13">
        <f t="shared" si="748"/>
        <v>0</v>
      </c>
      <c r="S1649" s="13" t="str">
        <f>IFERROR(VLOOKUP($B1649,'[1]Market Cap'!$G:$I,3,FALSE),"-")</f>
        <v>Small Cap</v>
      </c>
      <c r="T1649" s="13"/>
      <c r="U1649" s="13"/>
      <c r="V1649" s="21">
        <f t="shared" si="772"/>
        <v>0</v>
      </c>
      <c r="W1649" s="21">
        <f t="shared" si="772"/>
        <v>0</v>
      </c>
      <c r="X1649" s="21">
        <f t="shared" si="772"/>
        <v>0</v>
      </c>
      <c r="Y1649" s="22">
        <f t="shared" si="749"/>
        <v>0</v>
      </c>
      <c r="Z1649" s="13">
        <f t="shared" si="750"/>
        <v>0</v>
      </c>
      <c r="AA1649" s="23">
        <f t="shared" si="751"/>
        <v>0</v>
      </c>
      <c r="AB1649" s="23">
        <f t="shared" si="752"/>
        <v>0</v>
      </c>
      <c r="AC1649" s="23">
        <f t="shared" si="753"/>
        <v>0</v>
      </c>
      <c r="AD1649" s="24">
        <f t="shared" si="754"/>
        <v>0</v>
      </c>
      <c r="AE1649" s="25">
        <f>IFERROR(VLOOKUP($B1649,'[1]Market Cap'!$G:$I,2,FALSE),"-")</f>
        <v>527.72351458399999</v>
      </c>
      <c r="AF1649" s="20">
        <f t="shared" si="755"/>
        <v>0</v>
      </c>
      <c r="AG1649" s="17">
        <f t="shared" si="756"/>
        <v>0</v>
      </c>
      <c r="AH1649" s="17">
        <f t="shared" si="757"/>
        <v>0</v>
      </c>
      <c r="AI1649" s="17" t="str">
        <f t="shared" si="758"/>
        <v>-</v>
      </c>
      <c r="AJ1649" s="26" t="str">
        <f>IFERROR(VLOOKUP($B1649,'[1]Paste Only'!$D:$AM,26,FALSE),"-")</f>
        <v>-</v>
      </c>
      <c r="AK1649" s="26" t="str">
        <f>IFERROR(VLOOKUP($B1649,'[1]Paste Only'!$D:$AM,23,FALSE),"-")</f>
        <v>-</v>
      </c>
      <c r="AL1649" s="26" t="str">
        <f>IFERROR(VLOOKUP($B1649,'[1]Paste Only'!$D:$AM,22,FALSE),"-")</f>
        <v>-</v>
      </c>
      <c r="AM1649" s="21" t="str">
        <f t="shared" si="773"/>
        <v>-</v>
      </c>
      <c r="AN1649" s="21" t="str">
        <f t="shared" si="773"/>
        <v>-</v>
      </c>
      <c r="AO1649" s="21" t="str">
        <f t="shared" si="773"/>
        <v>-</v>
      </c>
      <c r="AP1649" s="27">
        <f t="shared" si="759"/>
        <v>0</v>
      </c>
      <c r="AQ1649" s="27" t="str">
        <f t="shared" si="760"/>
        <v>-</v>
      </c>
      <c r="AR1649" s="27" t="str">
        <f t="shared" si="761"/>
        <v>-</v>
      </c>
      <c r="AS1649" s="27">
        <f t="shared" si="762"/>
        <v>0</v>
      </c>
      <c r="AT1649" s="27">
        <f t="shared" si="763"/>
        <v>0</v>
      </c>
      <c r="AU1649" s="27">
        <f t="shared" si="764"/>
        <v>0</v>
      </c>
      <c r="AV1649" s="21" t="str">
        <f t="shared" si="765"/>
        <v>0</v>
      </c>
      <c r="AW1649" s="27">
        <f t="shared" si="766"/>
        <v>0</v>
      </c>
      <c r="AX1649" s="27" t="str">
        <f t="shared" si="767"/>
        <v>-</v>
      </c>
      <c r="AY1649" s="27" t="str">
        <f t="shared" si="768"/>
        <v>-</v>
      </c>
      <c r="AZ1649" s="21" t="str">
        <f t="shared" si="769"/>
        <v>-</v>
      </c>
      <c r="BA1649" s="21" t="str">
        <f t="shared" si="770"/>
        <v>-</v>
      </c>
      <c r="BB1649" s="28"/>
      <c r="BC1649" s="28"/>
      <c r="BD1649" s="28"/>
      <c r="BE1649" s="28"/>
      <c r="BF1649" s="28"/>
      <c r="BG1649" s="29"/>
      <c r="BH1649" s="29"/>
      <c r="BI1649" s="29"/>
      <c r="BJ1649" s="29"/>
      <c r="BK1649" s="29"/>
    </row>
    <row r="1650" spans="1:63" x14ac:dyDescent="0.25">
      <c r="A1650" s="13" t="s">
        <v>4997</v>
      </c>
      <c r="B1650" s="33" t="s">
        <v>4998</v>
      </c>
      <c r="C1650" s="13" t="s">
        <v>4999</v>
      </c>
      <c r="D1650" s="13" t="str">
        <f>IFERROR(VLOOKUP($B1650,[1]GICS!$C:$D,2,FALSE),"-")</f>
        <v>Consumer Discretionary</v>
      </c>
      <c r="E1650" s="14">
        <f>IFERROR(IF(VLOOKUP($B1650,'[1]Paste Only'!$D:$AM,4,FALSE)="-",VLOOKUP($B1650,'[1]Market Cap'!$A:$J,10,FALSE),VLOOKUP($B1650,'[1]Paste Only'!$D:$AM,4,FALSE)),"-")</f>
        <v>232.45</v>
      </c>
      <c r="F1650" s="14" t="str">
        <f>IFERROR(VLOOKUP($B1650,'[1]Paste Only'!$D:$AM,5,FALSE),"-")</f>
        <v>-</v>
      </c>
      <c r="G1650" s="15">
        <f>IFERROR(VLOOKUP($B1650,'[1]Paste Only'!$D:$AM,6,FALSE),"-")</f>
        <v>0</v>
      </c>
      <c r="H1650" s="15">
        <f>IFERROR(VLOOKUP($B1650,'[1]Paste Only'!$D:$AM,7,FALSE),"-")</f>
        <v>0</v>
      </c>
      <c r="I1650" s="15">
        <f>IFERROR(VLOOKUP($B1650,'[1]Paste Only'!$D:$AM,8,FALSE),"-")</f>
        <v>0</v>
      </c>
      <c r="J1650" s="34"/>
      <c r="K1650" s="34"/>
      <c r="L1650" s="14">
        <f>IFERROR(VLOOKUP($B1650,'[1]Paste Only'!$D:$AM,12,FALSE),"-")</f>
        <v>10.51</v>
      </c>
      <c r="M1650" s="14" t="str">
        <f>IFERROR(VLOOKUP($B1650,'[1]Paste Only'!$D:$AM,15,FALSE),"-")</f>
        <v>-</v>
      </c>
      <c r="N1650" s="30"/>
      <c r="O1650" s="18"/>
      <c r="P1650" s="19">
        <f t="shared" si="771"/>
        <v>0</v>
      </c>
      <c r="Q1650" s="20">
        <f t="shared" si="747"/>
        <v>0</v>
      </c>
      <c r="R1650" s="13">
        <f t="shared" si="748"/>
        <v>0</v>
      </c>
      <c r="S1650" s="13" t="str">
        <f>IFERROR(VLOOKUP($B1650,'[1]Market Cap'!$G:$I,3,FALSE),"-")</f>
        <v>Small Cap</v>
      </c>
      <c r="T1650" s="13"/>
      <c r="U1650" s="13"/>
      <c r="V1650" s="21">
        <f t="shared" si="772"/>
        <v>0</v>
      </c>
      <c r="W1650" s="21">
        <f t="shared" si="772"/>
        <v>0</v>
      </c>
      <c r="X1650" s="21">
        <f t="shared" si="772"/>
        <v>0</v>
      </c>
      <c r="Y1650" s="22">
        <f t="shared" si="749"/>
        <v>0</v>
      </c>
      <c r="Z1650" s="13">
        <f t="shared" si="750"/>
        <v>0</v>
      </c>
      <c r="AA1650" s="23">
        <f t="shared" si="751"/>
        <v>0</v>
      </c>
      <c r="AB1650" s="23">
        <f t="shared" si="752"/>
        <v>0</v>
      </c>
      <c r="AC1650" s="23">
        <f t="shared" si="753"/>
        <v>0</v>
      </c>
      <c r="AD1650" s="24">
        <f t="shared" si="754"/>
        <v>0</v>
      </c>
      <c r="AE1650" s="25">
        <f>IFERROR(VLOOKUP($B1650,'[1]Market Cap'!$G:$I,2,FALSE),"-")</f>
        <v>427.20548959000001</v>
      </c>
      <c r="AF1650" s="20">
        <f t="shared" si="755"/>
        <v>0</v>
      </c>
      <c r="AG1650" s="17">
        <f t="shared" si="756"/>
        <v>0</v>
      </c>
      <c r="AH1650" s="17">
        <f t="shared" si="757"/>
        <v>0</v>
      </c>
      <c r="AI1650" s="17" t="str">
        <f t="shared" si="758"/>
        <v>-</v>
      </c>
      <c r="AJ1650" s="26" t="str">
        <f>IFERROR(VLOOKUP($B1650,'[1]Paste Only'!$D:$AM,26,FALSE),"-")</f>
        <v>-</v>
      </c>
      <c r="AK1650" s="26" t="str">
        <f>IFERROR(VLOOKUP($B1650,'[1]Paste Only'!$D:$AM,23,FALSE),"-")</f>
        <v>-</v>
      </c>
      <c r="AL1650" s="26" t="str">
        <f>IFERROR(VLOOKUP($B1650,'[1]Paste Only'!$D:$AM,22,FALSE),"-")</f>
        <v>-</v>
      </c>
      <c r="AM1650" s="21" t="str">
        <f t="shared" si="773"/>
        <v>-</v>
      </c>
      <c r="AN1650" s="21" t="str">
        <f t="shared" si="773"/>
        <v>-</v>
      </c>
      <c r="AO1650" s="21" t="str">
        <f t="shared" si="773"/>
        <v>-</v>
      </c>
      <c r="AP1650" s="27">
        <f t="shared" si="759"/>
        <v>0</v>
      </c>
      <c r="AQ1650" s="27" t="str">
        <f t="shared" si="760"/>
        <v>-</v>
      </c>
      <c r="AR1650" s="27" t="str">
        <f t="shared" si="761"/>
        <v>-</v>
      </c>
      <c r="AS1650" s="27">
        <f t="shared" si="762"/>
        <v>0</v>
      </c>
      <c r="AT1650" s="27">
        <f t="shared" si="763"/>
        <v>0</v>
      </c>
      <c r="AU1650" s="27">
        <f t="shared" si="764"/>
        <v>0</v>
      </c>
      <c r="AV1650" s="21" t="str">
        <f t="shared" si="765"/>
        <v>0</v>
      </c>
      <c r="AW1650" s="27">
        <f t="shared" si="766"/>
        <v>0</v>
      </c>
      <c r="AX1650" s="27" t="str">
        <f t="shared" si="767"/>
        <v>-</v>
      </c>
      <c r="AY1650" s="27" t="str">
        <f t="shared" si="768"/>
        <v>-</v>
      </c>
      <c r="AZ1650" s="21" t="str">
        <f t="shared" si="769"/>
        <v>-</v>
      </c>
      <c r="BA1650" s="21" t="str">
        <f t="shared" si="770"/>
        <v>-</v>
      </c>
      <c r="BB1650" s="28"/>
      <c r="BC1650" s="28"/>
      <c r="BD1650" s="28"/>
      <c r="BE1650" s="28"/>
      <c r="BF1650" s="28"/>
      <c r="BG1650" s="29"/>
      <c r="BH1650" s="29"/>
      <c r="BI1650" s="29"/>
      <c r="BJ1650" s="29"/>
      <c r="BK1650" s="29"/>
    </row>
    <row r="1651" spans="1:63" x14ac:dyDescent="0.25">
      <c r="A1651" s="13" t="s">
        <v>5000</v>
      </c>
      <c r="B1651" s="33" t="s">
        <v>5001</v>
      </c>
      <c r="C1651" s="13" t="s">
        <v>5002</v>
      </c>
      <c r="D1651" s="13" t="str">
        <f>IFERROR(VLOOKUP($B1651,[1]GICS!$C:$D,2,FALSE),"-")</f>
        <v>Information Technology</v>
      </c>
      <c r="E1651" s="14">
        <f>IFERROR(IF(VLOOKUP($B1651,'[1]Paste Only'!$D:$AM,4,FALSE)="-",VLOOKUP($B1651,'[1]Market Cap'!$A:$J,10,FALSE),VLOOKUP($B1651,'[1]Paste Only'!$D:$AM,4,FALSE)),"-")</f>
        <v>39.04</v>
      </c>
      <c r="F1651" s="14" t="str">
        <f>IFERROR(VLOOKUP($B1651,'[1]Paste Only'!$D:$AM,5,FALSE),"-")</f>
        <v>-</v>
      </c>
      <c r="G1651" s="15">
        <f>IFERROR(VLOOKUP($B1651,'[1]Paste Only'!$D:$AM,6,FALSE),"-")</f>
        <v>0</v>
      </c>
      <c r="H1651" s="15">
        <f>IFERROR(VLOOKUP($B1651,'[1]Paste Only'!$D:$AM,7,FALSE),"-")</f>
        <v>0</v>
      </c>
      <c r="I1651" s="15">
        <f>IFERROR(VLOOKUP($B1651,'[1]Paste Only'!$D:$AM,8,FALSE),"-")</f>
        <v>0</v>
      </c>
      <c r="J1651" s="34"/>
      <c r="K1651" s="34"/>
      <c r="L1651" s="14">
        <f>IFERROR(VLOOKUP($B1651,'[1]Paste Only'!$D:$AM,12,FALSE),"-")</f>
        <v>0.74209700000000001</v>
      </c>
      <c r="M1651" s="14" t="str">
        <f>IFERROR(VLOOKUP($B1651,'[1]Paste Only'!$D:$AM,15,FALSE),"-")</f>
        <v>-</v>
      </c>
      <c r="N1651" s="30"/>
      <c r="O1651" s="18"/>
      <c r="P1651" s="19">
        <f t="shared" si="771"/>
        <v>0</v>
      </c>
      <c r="Q1651" s="20">
        <f t="shared" si="747"/>
        <v>0</v>
      </c>
      <c r="R1651" s="13">
        <f t="shared" si="748"/>
        <v>0</v>
      </c>
      <c r="S1651" s="13" t="str">
        <f>IFERROR(VLOOKUP($B1651,'[1]Market Cap'!$G:$I,3,FALSE),"-")</f>
        <v>Small Cap</v>
      </c>
      <c r="T1651" s="13"/>
      <c r="U1651" s="13"/>
      <c r="V1651" s="21">
        <f t="shared" si="772"/>
        <v>0</v>
      </c>
      <c r="W1651" s="21">
        <f t="shared" si="772"/>
        <v>0</v>
      </c>
      <c r="X1651" s="21">
        <f t="shared" si="772"/>
        <v>0</v>
      </c>
      <c r="Y1651" s="22">
        <f t="shared" si="749"/>
        <v>0</v>
      </c>
      <c r="Z1651" s="13">
        <f t="shared" si="750"/>
        <v>0</v>
      </c>
      <c r="AA1651" s="23">
        <f t="shared" si="751"/>
        <v>0</v>
      </c>
      <c r="AB1651" s="23">
        <f t="shared" si="752"/>
        <v>0</v>
      </c>
      <c r="AC1651" s="23">
        <f t="shared" si="753"/>
        <v>0</v>
      </c>
      <c r="AD1651" s="24">
        <f t="shared" si="754"/>
        <v>0</v>
      </c>
      <c r="AE1651" s="25">
        <f>IFERROR(VLOOKUP($B1651,'[1]Market Cap'!$G:$I,2,FALSE),"-")</f>
        <v>521.42684831999998</v>
      </c>
      <c r="AF1651" s="20">
        <f t="shared" si="755"/>
        <v>0</v>
      </c>
      <c r="AG1651" s="17">
        <f t="shared" si="756"/>
        <v>0</v>
      </c>
      <c r="AH1651" s="17">
        <f t="shared" si="757"/>
        <v>0</v>
      </c>
      <c r="AI1651" s="17" t="str">
        <f t="shared" si="758"/>
        <v>-</v>
      </c>
      <c r="AJ1651" s="26" t="str">
        <f>IFERROR(VLOOKUP($B1651,'[1]Paste Only'!$D:$AM,26,FALSE),"-")</f>
        <v>-</v>
      </c>
      <c r="AK1651" s="26" t="str">
        <f>IFERROR(VLOOKUP($B1651,'[1]Paste Only'!$D:$AM,23,FALSE),"-")</f>
        <v>-</v>
      </c>
      <c r="AL1651" s="26" t="str">
        <f>IFERROR(VLOOKUP($B1651,'[1]Paste Only'!$D:$AM,22,FALSE),"-")</f>
        <v>-</v>
      </c>
      <c r="AM1651" s="21" t="str">
        <f t="shared" si="773"/>
        <v>-</v>
      </c>
      <c r="AN1651" s="21" t="str">
        <f t="shared" si="773"/>
        <v>-</v>
      </c>
      <c r="AO1651" s="21" t="str">
        <f t="shared" si="773"/>
        <v>-</v>
      </c>
      <c r="AP1651" s="27">
        <f t="shared" si="759"/>
        <v>0</v>
      </c>
      <c r="AQ1651" s="27" t="str">
        <f t="shared" si="760"/>
        <v>-</v>
      </c>
      <c r="AR1651" s="27" t="str">
        <f t="shared" si="761"/>
        <v>-</v>
      </c>
      <c r="AS1651" s="27">
        <f t="shared" si="762"/>
        <v>0</v>
      </c>
      <c r="AT1651" s="27">
        <f t="shared" si="763"/>
        <v>0</v>
      </c>
      <c r="AU1651" s="27">
        <f t="shared" si="764"/>
        <v>0</v>
      </c>
      <c r="AV1651" s="21" t="str">
        <f t="shared" si="765"/>
        <v>0</v>
      </c>
      <c r="AW1651" s="27">
        <f t="shared" si="766"/>
        <v>0</v>
      </c>
      <c r="AX1651" s="27" t="str">
        <f t="shared" si="767"/>
        <v>-</v>
      </c>
      <c r="AY1651" s="27" t="str">
        <f t="shared" si="768"/>
        <v>-</v>
      </c>
      <c r="AZ1651" s="21" t="str">
        <f t="shared" si="769"/>
        <v>-</v>
      </c>
      <c r="BA1651" s="21" t="str">
        <f t="shared" si="770"/>
        <v>-</v>
      </c>
      <c r="BB1651" s="28"/>
      <c r="BC1651" s="28"/>
      <c r="BD1651" s="28"/>
      <c r="BE1651" s="28"/>
      <c r="BF1651" s="28"/>
      <c r="BG1651" s="29"/>
      <c r="BH1651" s="29"/>
      <c r="BI1651" s="29"/>
      <c r="BJ1651" s="29"/>
      <c r="BK1651" s="29"/>
    </row>
    <row r="1652" spans="1:63" x14ac:dyDescent="0.25">
      <c r="A1652" s="13" t="s">
        <v>5003</v>
      </c>
      <c r="B1652" s="33" t="s">
        <v>5004</v>
      </c>
      <c r="C1652" s="13" t="s">
        <v>5005</v>
      </c>
      <c r="D1652" s="13" t="str">
        <f>IFERROR(VLOOKUP($B1652,[1]GICS!$C:$D,2,FALSE),"-")</f>
        <v>-</v>
      </c>
      <c r="E1652" s="14">
        <f>IFERROR(IF(VLOOKUP($B1652,'[1]Paste Only'!$D:$AM,4,FALSE)="-",VLOOKUP($B1652,'[1]Market Cap'!$A:$J,10,FALSE),VLOOKUP($B1652,'[1]Paste Only'!$D:$AM,4,FALSE)),"-")</f>
        <v>0</v>
      </c>
      <c r="F1652" s="14" t="str">
        <f>IFERROR(VLOOKUP($B1652,'[1]Paste Only'!$D:$AM,5,FALSE),"-")</f>
        <v>-</v>
      </c>
      <c r="G1652" s="15">
        <f>IFERROR(VLOOKUP($B1652,'[1]Paste Only'!$D:$AM,6,FALSE),"-")</f>
        <v>0</v>
      </c>
      <c r="H1652" s="15">
        <f>IFERROR(VLOOKUP($B1652,'[1]Paste Only'!$D:$AM,7,FALSE),"-")</f>
        <v>0</v>
      </c>
      <c r="I1652" s="15">
        <f>IFERROR(VLOOKUP($B1652,'[1]Paste Only'!$D:$AM,8,FALSE),"-")</f>
        <v>0</v>
      </c>
      <c r="J1652" s="34"/>
      <c r="K1652" s="34"/>
      <c r="L1652" s="14">
        <f>IFERROR(VLOOKUP($B1652,'[1]Paste Only'!$D:$AM,12,FALSE),"-")</f>
        <v>88.111255</v>
      </c>
      <c r="M1652" s="14" t="str">
        <f>IFERROR(VLOOKUP($B1652,'[1]Paste Only'!$D:$AM,15,FALSE),"-")</f>
        <v>-</v>
      </c>
      <c r="N1652" s="30"/>
      <c r="O1652" s="18"/>
      <c r="P1652" s="19">
        <f t="shared" si="771"/>
        <v>0</v>
      </c>
      <c r="Q1652" s="20">
        <f t="shared" si="747"/>
        <v>0</v>
      </c>
      <c r="R1652" s="13">
        <f t="shared" si="748"/>
        <v>0</v>
      </c>
      <c r="S1652" s="13" t="str">
        <f>IFERROR(VLOOKUP($B1652,'[1]Market Cap'!$G:$I,3,FALSE),"-")</f>
        <v>Small Cap</v>
      </c>
      <c r="T1652" s="13"/>
      <c r="U1652" s="13"/>
      <c r="V1652" s="21">
        <f t="shared" si="772"/>
        <v>0</v>
      </c>
      <c r="W1652" s="21">
        <f t="shared" si="772"/>
        <v>0</v>
      </c>
      <c r="X1652" s="21">
        <f t="shared" si="772"/>
        <v>0</v>
      </c>
      <c r="Y1652" s="22">
        <f t="shared" si="749"/>
        <v>0</v>
      </c>
      <c r="Z1652" s="13">
        <f t="shared" si="750"/>
        <v>0</v>
      </c>
      <c r="AA1652" s="23">
        <f t="shared" si="751"/>
        <v>0</v>
      </c>
      <c r="AB1652" s="23">
        <f t="shared" si="752"/>
        <v>0</v>
      </c>
      <c r="AC1652" s="23">
        <f t="shared" si="753"/>
        <v>0</v>
      </c>
      <c r="AD1652" s="24">
        <f t="shared" si="754"/>
        <v>0</v>
      </c>
      <c r="AE1652" s="25">
        <f>IFERROR(VLOOKUP($B1652,'[1]Market Cap'!$G:$I,2,FALSE),"-")</f>
        <v>0</v>
      </c>
      <c r="AF1652" s="20">
        <f t="shared" si="755"/>
        <v>0</v>
      </c>
      <c r="AG1652" s="17">
        <f t="shared" si="756"/>
        <v>0</v>
      </c>
      <c r="AH1652" s="17">
        <f t="shared" si="757"/>
        <v>0</v>
      </c>
      <c r="AI1652" s="17" t="str">
        <f t="shared" si="758"/>
        <v>-</v>
      </c>
      <c r="AJ1652" s="26" t="str">
        <f>IFERROR(VLOOKUP($B1652,'[1]Paste Only'!$D:$AM,26,FALSE),"-")</f>
        <v>-</v>
      </c>
      <c r="AK1652" s="26" t="str">
        <f>IFERROR(VLOOKUP($B1652,'[1]Paste Only'!$D:$AM,23,FALSE),"-")</f>
        <v>-</v>
      </c>
      <c r="AL1652" s="26" t="str">
        <f>IFERROR(VLOOKUP($B1652,'[1]Paste Only'!$D:$AM,22,FALSE),"-")</f>
        <v>-</v>
      </c>
      <c r="AM1652" s="21" t="str">
        <f t="shared" si="773"/>
        <v>-</v>
      </c>
      <c r="AN1652" s="21" t="str">
        <f t="shared" si="773"/>
        <v>-</v>
      </c>
      <c r="AO1652" s="21" t="str">
        <f t="shared" si="773"/>
        <v>-</v>
      </c>
      <c r="AP1652" s="27">
        <f t="shared" si="759"/>
        <v>0</v>
      </c>
      <c r="AQ1652" s="27" t="str">
        <f t="shared" si="760"/>
        <v>-</v>
      </c>
      <c r="AR1652" s="27" t="str">
        <f t="shared" si="761"/>
        <v>-</v>
      </c>
      <c r="AS1652" s="27">
        <f t="shared" si="762"/>
        <v>0</v>
      </c>
      <c r="AT1652" s="27">
        <f t="shared" si="763"/>
        <v>0</v>
      </c>
      <c r="AU1652" s="27">
        <f t="shared" si="764"/>
        <v>0</v>
      </c>
      <c r="AV1652" s="21" t="str">
        <f t="shared" si="765"/>
        <v>0</v>
      </c>
      <c r="AW1652" s="27">
        <f t="shared" si="766"/>
        <v>0</v>
      </c>
      <c r="AX1652" s="27" t="str">
        <f t="shared" si="767"/>
        <v>-</v>
      </c>
      <c r="AY1652" s="27" t="str">
        <f t="shared" si="768"/>
        <v>-</v>
      </c>
      <c r="AZ1652" s="21" t="str">
        <f t="shared" si="769"/>
        <v>-</v>
      </c>
      <c r="BA1652" s="21" t="str">
        <f t="shared" si="770"/>
        <v>-</v>
      </c>
      <c r="BB1652" s="28"/>
      <c r="BC1652" s="28"/>
      <c r="BD1652" s="28"/>
      <c r="BE1652" s="28"/>
      <c r="BF1652" s="28"/>
      <c r="BG1652" s="29"/>
      <c r="BH1652" s="29"/>
      <c r="BI1652" s="29"/>
      <c r="BJ1652" s="29"/>
      <c r="BK1652" s="29"/>
    </row>
    <row r="1653" spans="1:63" x14ac:dyDescent="0.25">
      <c r="A1653" s="13" t="s">
        <v>5006</v>
      </c>
      <c r="B1653" s="33" t="s">
        <v>5007</v>
      </c>
      <c r="C1653" s="13" t="s">
        <v>5008</v>
      </c>
      <c r="D1653" s="13" t="str">
        <f>IFERROR(VLOOKUP($B1653,[1]GICS!$C:$D,2,FALSE),"-")</f>
        <v>-</v>
      </c>
      <c r="E1653" s="14">
        <f>IFERROR(IF(VLOOKUP($B1653,'[1]Paste Only'!$D:$AM,4,FALSE)="-",VLOOKUP($B1653,'[1]Market Cap'!$A:$J,10,FALSE),VLOOKUP($B1653,'[1]Paste Only'!$D:$AM,4,FALSE)),"-")</f>
        <v>0</v>
      </c>
      <c r="F1653" s="14" t="str">
        <f>IFERROR(VLOOKUP($B1653,'[1]Paste Only'!$D:$AM,5,FALSE),"-")</f>
        <v>-</v>
      </c>
      <c r="G1653" s="15">
        <f>IFERROR(VLOOKUP($B1653,'[1]Paste Only'!$D:$AM,6,FALSE),"-")</f>
        <v>0</v>
      </c>
      <c r="H1653" s="15">
        <f>IFERROR(VLOOKUP($B1653,'[1]Paste Only'!$D:$AM,7,FALSE),"-")</f>
        <v>0</v>
      </c>
      <c r="I1653" s="15">
        <f>IFERROR(VLOOKUP($B1653,'[1]Paste Only'!$D:$AM,8,FALSE),"-")</f>
        <v>0</v>
      </c>
      <c r="J1653" s="34"/>
      <c r="K1653" s="34"/>
      <c r="L1653" s="14" t="str">
        <f>IFERROR(VLOOKUP($B1653,'[1]Paste Only'!$D:$AM,12,FALSE),"-")</f>
        <v>-</v>
      </c>
      <c r="M1653" s="14" t="str">
        <f>IFERROR(VLOOKUP($B1653,'[1]Paste Only'!$D:$AM,15,FALSE),"-")</f>
        <v>-</v>
      </c>
      <c r="N1653" s="30"/>
      <c r="O1653" s="18"/>
      <c r="P1653" s="19">
        <f t="shared" si="771"/>
        <v>0</v>
      </c>
      <c r="Q1653" s="20">
        <f t="shared" si="747"/>
        <v>0</v>
      </c>
      <c r="R1653" s="13">
        <f t="shared" si="748"/>
        <v>0</v>
      </c>
      <c r="S1653" s="13" t="str">
        <f>IFERROR(VLOOKUP($B1653,'[1]Market Cap'!$G:$I,3,FALSE),"-")</f>
        <v>Small Cap</v>
      </c>
      <c r="T1653" s="13"/>
      <c r="U1653" s="13"/>
      <c r="V1653" s="21">
        <f t="shared" si="772"/>
        <v>0</v>
      </c>
      <c r="W1653" s="21">
        <f t="shared" si="772"/>
        <v>0</v>
      </c>
      <c r="X1653" s="21">
        <f t="shared" si="772"/>
        <v>0</v>
      </c>
      <c r="Y1653" s="22">
        <f t="shared" si="749"/>
        <v>0</v>
      </c>
      <c r="Z1653" s="13">
        <f t="shared" si="750"/>
        <v>0</v>
      </c>
      <c r="AA1653" s="23">
        <f t="shared" si="751"/>
        <v>0</v>
      </c>
      <c r="AB1653" s="23">
        <f t="shared" si="752"/>
        <v>0</v>
      </c>
      <c r="AC1653" s="23">
        <f t="shared" si="753"/>
        <v>0</v>
      </c>
      <c r="AD1653" s="24">
        <f t="shared" si="754"/>
        <v>0</v>
      </c>
      <c r="AE1653" s="25">
        <f>IFERROR(VLOOKUP($B1653,'[1]Market Cap'!$G:$I,2,FALSE),"-")</f>
        <v>0</v>
      </c>
      <c r="AF1653" s="20">
        <f t="shared" si="755"/>
        <v>0</v>
      </c>
      <c r="AG1653" s="17">
        <f t="shared" si="756"/>
        <v>0</v>
      </c>
      <c r="AH1653" s="17">
        <f t="shared" si="757"/>
        <v>0</v>
      </c>
      <c r="AI1653" s="17" t="str">
        <f t="shared" si="758"/>
        <v>-</v>
      </c>
      <c r="AJ1653" s="26" t="str">
        <f>IFERROR(VLOOKUP($B1653,'[1]Paste Only'!$D:$AM,26,FALSE),"-")</f>
        <v>-</v>
      </c>
      <c r="AK1653" s="26" t="str">
        <f>IFERROR(VLOOKUP($B1653,'[1]Paste Only'!$D:$AM,23,FALSE),"-")</f>
        <v>-</v>
      </c>
      <c r="AL1653" s="26" t="str">
        <f>IFERROR(VLOOKUP($B1653,'[1]Paste Only'!$D:$AM,22,FALSE),"-")</f>
        <v>-</v>
      </c>
      <c r="AM1653" s="21" t="str">
        <f t="shared" si="773"/>
        <v>-</v>
      </c>
      <c r="AN1653" s="21" t="str">
        <f t="shared" si="773"/>
        <v>-</v>
      </c>
      <c r="AO1653" s="21" t="str">
        <f t="shared" si="773"/>
        <v>-</v>
      </c>
      <c r="AP1653" s="27">
        <f t="shared" si="759"/>
        <v>0</v>
      </c>
      <c r="AQ1653" s="27" t="str">
        <f t="shared" si="760"/>
        <v>-</v>
      </c>
      <c r="AR1653" s="27" t="str">
        <f t="shared" si="761"/>
        <v>-</v>
      </c>
      <c r="AS1653" s="27">
        <f t="shared" si="762"/>
        <v>0</v>
      </c>
      <c r="AT1653" s="27">
        <f t="shared" si="763"/>
        <v>0</v>
      </c>
      <c r="AU1653" s="27">
        <f t="shared" si="764"/>
        <v>0</v>
      </c>
      <c r="AV1653" s="21" t="str">
        <f t="shared" si="765"/>
        <v>0</v>
      </c>
      <c r="AW1653" s="27">
        <f t="shared" si="766"/>
        <v>0</v>
      </c>
      <c r="AX1653" s="27" t="str">
        <f t="shared" si="767"/>
        <v>-</v>
      </c>
      <c r="AY1653" s="27" t="str">
        <f t="shared" si="768"/>
        <v>-</v>
      </c>
      <c r="AZ1653" s="21" t="str">
        <f t="shared" si="769"/>
        <v>-</v>
      </c>
      <c r="BA1653" s="21" t="str">
        <f t="shared" si="770"/>
        <v>-</v>
      </c>
      <c r="BB1653" s="28"/>
      <c r="BC1653" s="28"/>
      <c r="BD1653" s="28"/>
      <c r="BE1653" s="28"/>
      <c r="BF1653" s="28"/>
      <c r="BG1653" s="29"/>
      <c r="BH1653" s="29"/>
      <c r="BI1653" s="29"/>
      <c r="BJ1653" s="29"/>
      <c r="BK1653" s="29"/>
    </row>
    <row r="1654" spans="1:63" x14ac:dyDescent="0.25">
      <c r="A1654" s="13" t="s">
        <v>5009</v>
      </c>
      <c r="B1654" s="33" t="s">
        <v>5010</v>
      </c>
      <c r="C1654" s="13" t="s">
        <v>5011</v>
      </c>
      <c r="D1654" s="13" t="str">
        <f>IFERROR(VLOOKUP($B1654,[1]GICS!$C:$D,2,FALSE),"-")</f>
        <v>Consumer Discretionary</v>
      </c>
      <c r="E1654" s="14">
        <f>IFERROR(IF(VLOOKUP($B1654,'[1]Paste Only'!$D:$AM,4,FALSE)="-",VLOOKUP($B1654,'[1]Market Cap'!$A:$J,10,FALSE),VLOOKUP($B1654,'[1]Paste Only'!$D:$AM,4,FALSE)),"-")</f>
        <v>115.92</v>
      </c>
      <c r="F1654" s="14" t="str">
        <f>IFERROR(VLOOKUP($B1654,'[1]Paste Only'!$D:$AM,5,FALSE),"-")</f>
        <v>-</v>
      </c>
      <c r="G1654" s="15">
        <f>IFERROR(VLOOKUP($B1654,'[1]Paste Only'!$D:$AM,6,FALSE),"-")</f>
        <v>0</v>
      </c>
      <c r="H1654" s="15">
        <f>IFERROR(VLOOKUP($B1654,'[1]Paste Only'!$D:$AM,7,FALSE),"-")</f>
        <v>0</v>
      </c>
      <c r="I1654" s="15">
        <f>IFERROR(VLOOKUP($B1654,'[1]Paste Only'!$D:$AM,8,FALSE),"-")</f>
        <v>0</v>
      </c>
      <c r="J1654" s="34"/>
      <c r="K1654" s="34"/>
      <c r="L1654" s="14">
        <f>IFERROR(VLOOKUP($B1654,'[1]Paste Only'!$D:$AM,12,FALSE),"-")</f>
        <v>2.4706969999999999</v>
      </c>
      <c r="M1654" s="14" t="str">
        <f>IFERROR(VLOOKUP($B1654,'[1]Paste Only'!$D:$AM,15,FALSE),"-")</f>
        <v>-</v>
      </c>
      <c r="N1654" s="30"/>
      <c r="O1654" s="18"/>
      <c r="P1654" s="19">
        <f t="shared" si="771"/>
        <v>0</v>
      </c>
      <c r="Q1654" s="20">
        <f t="shared" si="747"/>
        <v>0</v>
      </c>
      <c r="R1654" s="13">
        <f t="shared" si="748"/>
        <v>0</v>
      </c>
      <c r="S1654" s="13" t="str">
        <f>IFERROR(VLOOKUP($B1654,'[1]Market Cap'!$G:$I,3,FALSE),"-")</f>
        <v>Small Cap</v>
      </c>
      <c r="T1654" s="13"/>
      <c r="U1654" s="13"/>
      <c r="V1654" s="21">
        <f t="shared" si="772"/>
        <v>0</v>
      </c>
      <c r="W1654" s="21">
        <f t="shared" si="772"/>
        <v>0</v>
      </c>
      <c r="X1654" s="21">
        <f t="shared" si="772"/>
        <v>0</v>
      </c>
      <c r="Y1654" s="22">
        <f t="shared" si="749"/>
        <v>0</v>
      </c>
      <c r="Z1654" s="13">
        <f t="shared" si="750"/>
        <v>0</v>
      </c>
      <c r="AA1654" s="23">
        <f t="shared" si="751"/>
        <v>0</v>
      </c>
      <c r="AB1654" s="23">
        <f t="shared" si="752"/>
        <v>0</v>
      </c>
      <c r="AC1654" s="23">
        <f t="shared" si="753"/>
        <v>0</v>
      </c>
      <c r="AD1654" s="24">
        <f t="shared" si="754"/>
        <v>0</v>
      </c>
      <c r="AE1654" s="25">
        <f>IFERROR(VLOOKUP($B1654,'[1]Market Cap'!$G:$I,2,FALSE),"-")</f>
        <v>1042.9721164800001</v>
      </c>
      <c r="AF1654" s="20">
        <f t="shared" si="755"/>
        <v>0</v>
      </c>
      <c r="AG1654" s="17">
        <f t="shared" si="756"/>
        <v>0</v>
      </c>
      <c r="AH1654" s="17">
        <f t="shared" si="757"/>
        <v>0</v>
      </c>
      <c r="AI1654" s="17" t="str">
        <f t="shared" si="758"/>
        <v>-</v>
      </c>
      <c r="AJ1654" s="26" t="str">
        <f>IFERROR(VLOOKUP($B1654,'[1]Paste Only'!$D:$AM,26,FALSE),"-")</f>
        <v>-</v>
      </c>
      <c r="AK1654" s="26" t="str">
        <f>IFERROR(VLOOKUP($B1654,'[1]Paste Only'!$D:$AM,23,FALSE),"-")</f>
        <v>-</v>
      </c>
      <c r="AL1654" s="26" t="str">
        <f>IFERROR(VLOOKUP($B1654,'[1]Paste Only'!$D:$AM,22,FALSE),"-")</f>
        <v>-</v>
      </c>
      <c r="AM1654" s="21" t="str">
        <f t="shared" si="773"/>
        <v>-</v>
      </c>
      <c r="AN1654" s="21" t="str">
        <f t="shared" si="773"/>
        <v>-</v>
      </c>
      <c r="AO1654" s="21" t="str">
        <f t="shared" si="773"/>
        <v>-</v>
      </c>
      <c r="AP1654" s="27">
        <f t="shared" si="759"/>
        <v>0</v>
      </c>
      <c r="AQ1654" s="27" t="str">
        <f t="shared" si="760"/>
        <v>-</v>
      </c>
      <c r="AR1654" s="27" t="str">
        <f t="shared" si="761"/>
        <v>-</v>
      </c>
      <c r="AS1654" s="27">
        <f t="shared" si="762"/>
        <v>0</v>
      </c>
      <c r="AT1654" s="27">
        <f t="shared" si="763"/>
        <v>0</v>
      </c>
      <c r="AU1654" s="27">
        <f t="shared" si="764"/>
        <v>0</v>
      </c>
      <c r="AV1654" s="21" t="str">
        <f t="shared" si="765"/>
        <v>0</v>
      </c>
      <c r="AW1654" s="27">
        <f t="shared" si="766"/>
        <v>0</v>
      </c>
      <c r="AX1654" s="27" t="str">
        <f t="shared" si="767"/>
        <v>-</v>
      </c>
      <c r="AY1654" s="27" t="str">
        <f t="shared" si="768"/>
        <v>-</v>
      </c>
      <c r="AZ1654" s="21" t="str">
        <f t="shared" si="769"/>
        <v>-</v>
      </c>
      <c r="BA1654" s="21" t="str">
        <f t="shared" si="770"/>
        <v>-</v>
      </c>
      <c r="BB1654" s="28"/>
      <c r="BC1654" s="28"/>
      <c r="BD1654" s="28"/>
      <c r="BE1654" s="28"/>
      <c r="BF1654" s="28"/>
      <c r="BG1654" s="29"/>
      <c r="BH1654" s="29"/>
      <c r="BI1654" s="29"/>
      <c r="BJ1654" s="29"/>
      <c r="BK1654" s="29"/>
    </row>
    <row r="1655" spans="1:63" x14ac:dyDescent="0.25">
      <c r="A1655" s="13" t="s">
        <v>5012</v>
      </c>
      <c r="B1655" s="33" t="s">
        <v>5013</v>
      </c>
      <c r="C1655" s="13" t="s">
        <v>5014</v>
      </c>
      <c r="D1655" s="13" t="str">
        <f>IFERROR(VLOOKUP($B1655,[1]GICS!$C:$D,2,FALSE),"-")</f>
        <v>Consumer Discretionary</v>
      </c>
      <c r="E1655" s="14">
        <f>IFERROR(IF(VLOOKUP($B1655,'[1]Paste Only'!$D:$AM,4,FALSE)="-",VLOOKUP($B1655,'[1]Market Cap'!$A:$J,10,FALSE),VLOOKUP($B1655,'[1]Paste Only'!$D:$AM,4,FALSE)),"-")</f>
        <v>8.81</v>
      </c>
      <c r="F1655" s="14" t="str">
        <f>IFERROR(VLOOKUP($B1655,'[1]Paste Only'!$D:$AM,5,FALSE),"-")</f>
        <v>-</v>
      </c>
      <c r="G1655" s="15">
        <f>IFERROR(VLOOKUP($B1655,'[1]Paste Only'!$D:$AM,6,FALSE),"-")</f>
        <v>0</v>
      </c>
      <c r="H1655" s="15">
        <f>IFERROR(VLOOKUP($B1655,'[1]Paste Only'!$D:$AM,7,FALSE),"-")</f>
        <v>0</v>
      </c>
      <c r="I1655" s="15">
        <f>IFERROR(VLOOKUP($B1655,'[1]Paste Only'!$D:$AM,8,FALSE),"-")</f>
        <v>0</v>
      </c>
      <c r="J1655" s="34"/>
      <c r="K1655" s="34"/>
      <c r="L1655" s="14">
        <f>IFERROR(VLOOKUP($B1655,'[1]Paste Only'!$D:$AM,12,FALSE),"-")</f>
        <v>0.02</v>
      </c>
      <c r="M1655" s="14" t="str">
        <f>IFERROR(VLOOKUP($B1655,'[1]Paste Only'!$D:$AM,15,FALSE),"-")</f>
        <v>-</v>
      </c>
      <c r="N1655" s="30"/>
      <c r="O1655" s="18"/>
      <c r="P1655" s="19">
        <f t="shared" si="771"/>
        <v>0</v>
      </c>
      <c r="Q1655" s="20">
        <f t="shared" si="747"/>
        <v>0</v>
      </c>
      <c r="R1655" s="13">
        <f t="shared" si="748"/>
        <v>0</v>
      </c>
      <c r="S1655" s="13" t="str">
        <f>IFERROR(VLOOKUP($B1655,'[1]Market Cap'!$G:$I,3,FALSE),"-")</f>
        <v>Small Cap</v>
      </c>
      <c r="T1655" s="13"/>
      <c r="U1655" s="13"/>
      <c r="V1655" s="21">
        <f t="shared" si="772"/>
        <v>0</v>
      </c>
      <c r="W1655" s="21">
        <f t="shared" si="772"/>
        <v>0</v>
      </c>
      <c r="X1655" s="21">
        <f t="shared" si="772"/>
        <v>0</v>
      </c>
      <c r="Y1655" s="22">
        <f t="shared" si="749"/>
        <v>0</v>
      </c>
      <c r="Z1655" s="13">
        <f t="shared" si="750"/>
        <v>0</v>
      </c>
      <c r="AA1655" s="23">
        <f t="shared" si="751"/>
        <v>0</v>
      </c>
      <c r="AB1655" s="23">
        <f t="shared" si="752"/>
        <v>0</v>
      </c>
      <c r="AC1655" s="23">
        <f t="shared" si="753"/>
        <v>0</v>
      </c>
      <c r="AD1655" s="24">
        <f t="shared" si="754"/>
        <v>0</v>
      </c>
      <c r="AE1655" s="25">
        <f>IFERROR(VLOOKUP($B1655,'[1]Market Cap'!$G:$I,2,FALSE),"-")</f>
        <v>306.38757338099998</v>
      </c>
      <c r="AF1655" s="20">
        <f t="shared" si="755"/>
        <v>0</v>
      </c>
      <c r="AG1655" s="17">
        <f t="shared" si="756"/>
        <v>0</v>
      </c>
      <c r="AH1655" s="17">
        <f t="shared" si="757"/>
        <v>0</v>
      </c>
      <c r="AI1655" s="17" t="str">
        <f t="shared" si="758"/>
        <v>-</v>
      </c>
      <c r="AJ1655" s="26" t="str">
        <f>IFERROR(VLOOKUP($B1655,'[1]Paste Only'!$D:$AM,26,FALSE),"-")</f>
        <v>-</v>
      </c>
      <c r="AK1655" s="26" t="str">
        <f>IFERROR(VLOOKUP($B1655,'[1]Paste Only'!$D:$AM,23,FALSE),"-")</f>
        <v>-</v>
      </c>
      <c r="AL1655" s="26" t="str">
        <f>IFERROR(VLOOKUP($B1655,'[1]Paste Only'!$D:$AM,22,FALSE),"-")</f>
        <v>-</v>
      </c>
      <c r="AM1655" s="21" t="str">
        <f t="shared" si="773"/>
        <v>-</v>
      </c>
      <c r="AN1655" s="21" t="str">
        <f t="shared" si="773"/>
        <v>-</v>
      </c>
      <c r="AO1655" s="21" t="str">
        <f t="shared" si="773"/>
        <v>-</v>
      </c>
      <c r="AP1655" s="27">
        <f t="shared" si="759"/>
        <v>0</v>
      </c>
      <c r="AQ1655" s="27" t="str">
        <f t="shared" si="760"/>
        <v>-</v>
      </c>
      <c r="AR1655" s="27" t="str">
        <f t="shared" si="761"/>
        <v>-</v>
      </c>
      <c r="AS1655" s="27">
        <f t="shared" si="762"/>
        <v>0</v>
      </c>
      <c r="AT1655" s="27">
        <f t="shared" si="763"/>
        <v>0</v>
      </c>
      <c r="AU1655" s="27">
        <f t="shared" si="764"/>
        <v>0</v>
      </c>
      <c r="AV1655" s="21" t="str">
        <f t="shared" si="765"/>
        <v>0</v>
      </c>
      <c r="AW1655" s="27">
        <f t="shared" si="766"/>
        <v>0</v>
      </c>
      <c r="AX1655" s="27" t="str">
        <f t="shared" si="767"/>
        <v>-</v>
      </c>
      <c r="AY1655" s="27" t="str">
        <f t="shared" si="768"/>
        <v>-</v>
      </c>
      <c r="AZ1655" s="21" t="str">
        <f t="shared" si="769"/>
        <v>-</v>
      </c>
      <c r="BA1655" s="21" t="str">
        <f t="shared" si="770"/>
        <v>-</v>
      </c>
      <c r="BB1655" s="28"/>
      <c r="BC1655" s="28"/>
      <c r="BD1655" s="28"/>
      <c r="BE1655" s="28"/>
      <c r="BF1655" s="28"/>
      <c r="BG1655" s="29"/>
      <c r="BH1655" s="29"/>
      <c r="BI1655" s="29"/>
      <c r="BJ1655" s="29"/>
      <c r="BK1655" s="29"/>
    </row>
    <row r="1656" spans="1:63" x14ac:dyDescent="0.25">
      <c r="A1656" s="13" t="s">
        <v>5015</v>
      </c>
      <c r="B1656" s="33" t="s">
        <v>5016</v>
      </c>
      <c r="C1656" s="13" t="s">
        <v>5017</v>
      </c>
      <c r="D1656" s="13" t="str">
        <f>IFERROR(VLOOKUP($B1656,[1]GICS!$C:$D,2,FALSE),"-")</f>
        <v>Financials</v>
      </c>
      <c r="E1656" s="14">
        <f>IFERROR(IF(VLOOKUP($B1656,'[1]Paste Only'!$D:$AM,4,FALSE)="-",VLOOKUP($B1656,'[1]Market Cap'!$A:$J,10,FALSE),VLOOKUP($B1656,'[1]Paste Only'!$D:$AM,4,FALSE)),"-")</f>
        <v>181.55</v>
      </c>
      <c r="F1656" s="14" t="str">
        <f>IFERROR(VLOOKUP($B1656,'[1]Paste Only'!$D:$AM,5,FALSE),"-")</f>
        <v>-</v>
      </c>
      <c r="G1656" s="15">
        <f>IFERROR(VLOOKUP($B1656,'[1]Paste Only'!$D:$AM,6,FALSE),"-")</f>
        <v>0</v>
      </c>
      <c r="H1656" s="15">
        <f>IFERROR(VLOOKUP($B1656,'[1]Paste Only'!$D:$AM,7,FALSE),"-")</f>
        <v>0</v>
      </c>
      <c r="I1656" s="15">
        <f>IFERROR(VLOOKUP($B1656,'[1]Paste Only'!$D:$AM,8,FALSE),"-")</f>
        <v>0</v>
      </c>
      <c r="J1656" s="34"/>
      <c r="K1656" s="34"/>
      <c r="L1656" s="14">
        <f>IFERROR(VLOOKUP($B1656,'[1]Paste Only'!$D:$AM,12,FALSE),"-")</f>
        <v>9.3699999999999992</v>
      </c>
      <c r="M1656" s="14" t="str">
        <f>IFERROR(VLOOKUP($B1656,'[1]Paste Only'!$D:$AM,15,FALSE),"-")</f>
        <v>-</v>
      </c>
      <c r="N1656" s="30"/>
      <c r="O1656" s="18"/>
      <c r="P1656" s="19">
        <f t="shared" si="771"/>
        <v>0</v>
      </c>
      <c r="Q1656" s="20">
        <f t="shared" si="747"/>
        <v>0</v>
      </c>
      <c r="R1656" s="13">
        <f t="shared" si="748"/>
        <v>0</v>
      </c>
      <c r="S1656" s="13" t="str">
        <f>IFERROR(VLOOKUP($B1656,'[1]Market Cap'!$G:$I,3,FALSE),"-")</f>
        <v>Small Cap</v>
      </c>
      <c r="T1656" s="13"/>
      <c r="U1656" s="13"/>
      <c r="V1656" s="21">
        <f t="shared" si="772"/>
        <v>0</v>
      </c>
      <c r="W1656" s="21">
        <f t="shared" si="772"/>
        <v>0</v>
      </c>
      <c r="X1656" s="21">
        <f t="shared" si="772"/>
        <v>0</v>
      </c>
      <c r="Y1656" s="22">
        <f t="shared" si="749"/>
        <v>0</v>
      </c>
      <c r="Z1656" s="13">
        <f t="shared" si="750"/>
        <v>0</v>
      </c>
      <c r="AA1656" s="23">
        <f t="shared" si="751"/>
        <v>0</v>
      </c>
      <c r="AB1656" s="23">
        <f t="shared" si="752"/>
        <v>0</v>
      </c>
      <c r="AC1656" s="23">
        <f t="shared" si="753"/>
        <v>0</v>
      </c>
      <c r="AD1656" s="24">
        <f t="shared" si="754"/>
        <v>0</v>
      </c>
      <c r="AE1656" s="25">
        <f>IFERROR(VLOOKUP($B1656,'[1]Market Cap'!$G:$I,2,FALSE),"-")</f>
        <v>1025.9245441549999</v>
      </c>
      <c r="AF1656" s="20">
        <f t="shared" si="755"/>
        <v>0</v>
      </c>
      <c r="AG1656" s="17">
        <f t="shared" si="756"/>
        <v>0</v>
      </c>
      <c r="AH1656" s="17">
        <f t="shared" si="757"/>
        <v>0</v>
      </c>
      <c r="AI1656" s="17" t="str">
        <f t="shared" si="758"/>
        <v>-</v>
      </c>
      <c r="AJ1656" s="26" t="str">
        <f>IFERROR(VLOOKUP($B1656,'[1]Paste Only'!$D:$AM,26,FALSE),"-")</f>
        <v>-</v>
      </c>
      <c r="AK1656" s="26" t="str">
        <f>IFERROR(VLOOKUP($B1656,'[1]Paste Only'!$D:$AM,23,FALSE),"-")</f>
        <v>-</v>
      </c>
      <c r="AL1656" s="26" t="str">
        <f>IFERROR(VLOOKUP($B1656,'[1]Paste Only'!$D:$AM,22,FALSE),"-")</f>
        <v>-</v>
      </c>
      <c r="AM1656" s="21" t="str">
        <f t="shared" si="773"/>
        <v>-</v>
      </c>
      <c r="AN1656" s="21" t="str">
        <f t="shared" si="773"/>
        <v>-</v>
      </c>
      <c r="AO1656" s="21" t="str">
        <f t="shared" si="773"/>
        <v>-</v>
      </c>
      <c r="AP1656" s="27">
        <f t="shared" si="759"/>
        <v>0</v>
      </c>
      <c r="AQ1656" s="27" t="str">
        <f t="shared" si="760"/>
        <v>-</v>
      </c>
      <c r="AR1656" s="27" t="str">
        <f t="shared" si="761"/>
        <v>-</v>
      </c>
      <c r="AS1656" s="27">
        <f t="shared" si="762"/>
        <v>0</v>
      </c>
      <c r="AT1656" s="27">
        <f t="shared" si="763"/>
        <v>0</v>
      </c>
      <c r="AU1656" s="27">
        <f t="shared" si="764"/>
        <v>0</v>
      </c>
      <c r="AV1656" s="21" t="str">
        <f t="shared" si="765"/>
        <v>0</v>
      </c>
      <c r="AW1656" s="27">
        <f t="shared" si="766"/>
        <v>0</v>
      </c>
      <c r="AX1656" s="27" t="str">
        <f t="shared" si="767"/>
        <v>-</v>
      </c>
      <c r="AY1656" s="27" t="str">
        <f t="shared" si="768"/>
        <v>-</v>
      </c>
      <c r="AZ1656" s="21" t="str">
        <f t="shared" si="769"/>
        <v>-</v>
      </c>
      <c r="BA1656" s="21" t="str">
        <f t="shared" si="770"/>
        <v>-</v>
      </c>
      <c r="BB1656" s="28"/>
      <c r="BC1656" s="28"/>
      <c r="BD1656" s="28"/>
      <c r="BE1656" s="28"/>
      <c r="BF1656" s="28"/>
      <c r="BG1656" s="29"/>
      <c r="BH1656" s="29"/>
      <c r="BI1656" s="29"/>
      <c r="BJ1656" s="29"/>
      <c r="BK1656" s="29"/>
    </row>
    <row r="1657" spans="1:63" x14ac:dyDescent="0.25">
      <c r="A1657" s="13" t="s">
        <v>5018</v>
      </c>
      <c r="B1657" s="33" t="s">
        <v>5019</v>
      </c>
      <c r="C1657" s="13" t="s">
        <v>5020</v>
      </c>
      <c r="D1657" s="13" t="str">
        <f>IFERROR(VLOOKUP($B1657,[1]GICS!$C:$D,2,FALSE),"-")</f>
        <v>Industrials</v>
      </c>
      <c r="E1657" s="14">
        <f>IFERROR(IF(VLOOKUP($B1657,'[1]Paste Only'!$D:$AM,4,FALSE)="-",VLOOKUP($B1657,'[1]Market Cap'!$A:$J,10,FALSE),VLOOKUP($B1657,'[1]Paste Only'!$D:$AM,4,FALSE)),"-")</f>
        <v>37.270000000000003</v>
      </c>
      <c r="F1657" s="14" t="str">
        <f>IFERROR(VLOOKUP($B1657,'[1]Paste Only'!$D:$AM,5,FALSE),"-")</f>
        <v>-</v>
      </c>
      <c r="G1657" s="15">
        <f>IFERROR(VLOOKUP($B1657,'[1]Paste Only'!$D:$AM,6,FALSE),"-")</f>
        <v>0</v>
      </c>
      <c r="H1657" s="15">
        <f>IFERROR(VLOOKUP($B1657,'[1]Paste Only'!$D:$AM,7,FALSE),"-")</f>
        <v>0</v>
      </c>
      <c r="I1657" s="15">
        <f>IFERROR(VLOOKUP($B1657,'[1]Paste Only'!$D:$AM,8,FALSE),"-")</f>
        <v>0</v>
      </c>
      <c r="J1657" s="34"/>
      <c r="K1657" s="34"/>
      <c r="L1657" s="14">
        <f>IFERROR(VLOOKUP($B1657,'[1]Paste Only'!$D:$AM,12,FALSE),"-")</f>
        <v>-236.42</v>
      </c>
      <c r="M1657" s="14" t="str">
        <f>IFERROR(VLOOKUP($B1657,'[1]Paste Only'!$D:$AM,15,FALSE),"-")</f>
        <v>-</v>
      </c>
      <c r="N1657" s="30"/>
      <c r="O1657" s="18"/>
      <c r="P1657" s="19">
        <f t="shared" si="771"/>
        <v>0</v>
      </c>
      <c r="Q1657" s="20">
        <f t="shared" si="747"/>
        <v>0</v>
      </c>
      <c r="R1657" s="13">
        <f t="shared" si="748"/>
        <v>0</v>
      </c>
      <c r="S1657" s="13" t="str">
        <f>IFERROR(VLOOKUP($B1657,'[1]Market Cap'!$G:$I,3,FALSE),"-")</f>
        <v>Small Cap</v>
      </c>
      <c r="T1657" s="13"/>
      <c r="U1657" s="13"/>
      <c r="V1657" s="21">
        <f t="shared" si="772"/>
        <v>0</v>
      </c>
      <c r="W1657" s="21">
        <f t="shared" si="772"/>
        <v>0</v>
      </c>
      <c r="X1657" s="21">
        <f t="shared" si="772"/>
        <v>0</v>
      </c>
      <c r="Y1657" s="22">
        <f t="shared" si="749"/>
        <v>0</v>
      </c>
      <c r="Z1657" s="13">
        <f t="shared" si="750"/>
        <v>0</v>
      </c>
      <c r="AA1657" s="23">
        <f t="shared" si="751"/>
        <v>0</v>
      </c>
      <c r="AB1657" s="23">
        <f t="shared" si="752"/>
        <v>0</v>
      </c>
      <c r="AC1657" s="23">
        <f t="shared" si="753"/>
        <v>0</v>
      </c>
      <c r="AD1657" s="24">
        <f t="shared" si="754"/>
        <v>0</v>
      </c>
      <c r="AE1657" s="25">
        <f>IFERROR(VLOOKUP($B1657,'[1]Market Cap'!$G:$I,2,FALSE),"-")</f>
        <v>404.198103183</v>
      </c>
      <c r="AF1657" s="20">
        <f t="shared" si="755"/>
        <v>0</v>
      </c>
      <c r="AG1657" s="17">
        <f t="shared" si="756"/>
        <v>0</v>
      </c>
      <c r="AH1657" s="17">
        <f t="shared" si="757"/>
        <v>0</v>
      </c>
      <c r="AI1657" s="17" t="str">
        <f t="shared" si="758"/>
        <v>-</v>
      </c>
      <c r="AJ1657" s="26" t="str">
        <f>IFERROR(VLOOKUP($B1657,'[1]Paste Only'!$D:$AM,26,FALSE),"-")</f>
        <v>-</v>
      </c>
      <c r="AK1657" s="26" t="str">
        <f>IFERROR(VLOOKUP($B1657,'[1]Paste Only'!$D:$AM,23,FALSE),"-")</f>
        <v>-</v>
      </c>
      <c r="AL1657" s="26" t="str">
        <f>IFERROR(VLOOKUP($B1657,'[1]Paste Only'!$D:$AM,22,FALSE),"-")</f>
        <v>-</v>
      </c>
      <c r="AM1657" s="21" t="str">
        <f t="shared" si="773"/>
        <v>-</v>
      </c>
      <c r="AN1657" s="21" t="str">
        <f t="shared" si="773"/>
        <v>-</v>
      </c>
      <c r="AO1657" s="21" t="str">
        <f t="shared" si="773"/>
        <v>-</v>
      </c>
      <c r="AP1657" s="27">
        <f t="shared" si="759"/>
        <v>0</v>
      </c>
      <c r="AQ1657" s="27" t="str">
        <f t="shared" si="760"/>
        <v>-</v>
      </c>
      <c r="AR1657" s="27" t="str">
        <f t="shared" si="761"/>
        <v>-</v>
      </c>
      <c r="AS1657" s="27">
        <f t="shared" si="762"/>
        <v>0</v>
      </c>
      <c r="AT1657" s="27">
        <f t="shared" si="763"/>
        <v>0</v>
      </c>
      <c r="AU1657" s="27">
        <f t="shared" si="764"/>
        <v>0</v>
      </c>
      <c r="AV1657" s="21" t="str">
        <f t="shared" si="765"/>
        <v>0</v>
      </c>
      <c r="AW1657" s="27">
        <f t="shared" si="766"/>
        <v>0</v>
      </c>
      <c r="AX1657" s="27" t="str">
        <f t="shared" si="767"/>
        <v>-</v>
      </c>
      <c r="AY1657" s="27" t="str">
        <f t="shared" si="768"/>
        <v>-</v>
      </c>
      <c r="AZ1657" s="21" t="str">
        <f t="shared" si="769"/>
        <v>-</v>
      </c>
      <c r="BA1657" s="21" t="str">
        <f t="shared" si="770"/>
        <v>-</v>
      </c>
      <c r="BB1657" s="28"/>
      <c r="BC1657" s="28"/>
      <c r="BD1657" s="28"/>
      <c r="BE1657" s="28"/>
      <c r="BF1657" s="28"/>
      <c r="BG1657" s="29"/>
      <c r="BH1657" s="29"/>
      <c r="BI1657" s="29"/>
      <c r="BJ1657" s="29"/>
      <c r="BK1657" s="29"/>
    </row>
    <row r="1658" spans="1:63" x14ac:dyDescent="0.25">
      <c r="A1658" s="13" t="s">
        <v>5021</v>
      </c>
      <c r="B1658" s="33" t="s">
        <v>5022</v>
      </c>
      <c r="C1658" s="13" t="s">
        <v>5023</v>
      </c>
      <c r="D1658" s="13" t="str">
        <f>IFERROR(VLOOKUP($B1658,[1]GICS!$C:$D,2,FALSE),"-")</f>
        <v>Materials</v>
      </c>
      <c r="E1658" s="14" t="str">
        <f>IFERROR(IF(VLOOKUP($B1658,'[1]Paste Only'!$D:$AM,4,FALSE)="-",VLOOKUP($B1658,'[1]Market Cap'!$A:$J,10,FALSE),VLOOKUP($B1658,'[1]Paste Only'!$D:$AM,4,FALSE)),"-")</f>
        <v>-</v>
      </c>
      <c r="F1658" s="14" t="str">
        <f>IFERROR(VLOOKUP($B1658,'[1]Paste Only'!$D:$AM,5,FALSE),"-")</f>
        <v>-</v>
      </c>
      <c r="G1658" s="15">
        <f>IFERROR(VLOOKUP($B1658,'[1]Paste Only'!$D:$AM,6,FALSE),"-")</f>
        <v>0</v>
      </c>
      <c r="H1658" s="15">
        <f>IFERROR(VLOOKUP($B1658,'[1]Paste Only'!$D:$AM,7,FALSE),"-")</f>
        <v>0</v>
      </c>
      <c r="I1658" s="15">
        <f>IFERROR(VLOOKUP($B1658,'[1]Paste Only'!$D:$AM,8,FALSE),"-")</f>
        <v>0</v>
      </c>
      <c r="J1658" s="34"/>
      <c r="K1658" s="34"/>
      <c r="L1658" s="14" t="str">
        <f>IFERROR(VLOOKUP($B1658,'[1]Paste Only'!$D:$AM,12,FALSE),"-")</f>
        <v>-</v>
      </c>
      <c r="M1658" s="14" t="str">
        <f>IFERROR(VLOOKUP($B1658,'[1]Paste Only'!$D:$AM,15,FALSE),"-")</f>
        <v>-</v>
      </c>
      <c r="N1658" s="30"/>
      <c r="O1658" s="18"/>
      <c r="P1658" s="19">
        <f t="shared" si="771"/>
        <v>0</v>
      </c>
      <c r="Q1658" s="20">
        <f t="shared" si="747"/>
        <v>0</v>
      </c>
      <c r="R1658" s="13">
        <f t="shared" si="748"/>
        <v>0</v>
      </c>
      <c r="S1658" s="13" t="str">
        <f>IFERROR(VLOOKUP($B1658,'[1]Market Cap'!$G:$I,3,FALSE),"-")</f>
        <v>-</v>
      </c>
      <c r="T1658" s="13"/>
      <c r="U1658" s="13"/>
      <c r="V1658" s="21">
        <f t="shared" si="772"/>
        <v>0</v>
      </c>
      <c r="W1658" s="21">
        <f t="shared" si="772"/>
        <v>0</v>
      </c>
      <c r="X1658" s="21">
        <f t="shared" si="772"/>
        <v>0</v>
      </c>
      <c r="Y1658" s="22">
        <f t="shared" si="749"/>
        <v>0</v>
      </c>
      <c r="Z1658" s="13">
        <f t="shared" si="750"/>
        <v>0</v>
      </c>
      <c r="AA1658" s="23">
        <f t="shared" si="751"/>
        <v>0</v>
      </c>
      <c r="AB1658" s="23">
        <f t="shared" si="752"/>
        <v>0</v>
      </c>
      <c r="AC1658" s="23">
        <f t="shared" si="753"/>
        <v>0</v>
      </c>
      <c r="AD1658" s="24">
        <f t="shared" si="754"/>
        <v>0</v>
      </c>
      <c r="AE1658" s="25" t="str">
        <f>IFERROR(VLOOKUP($B1658,'[1]Market Cap'!$G:$I,2,FALSE),"-")</f>
        <v>-</v>
      </c>
      <c r="AF1658" s="20">
        <f t="shared" si="755"/>
        <v>0</v>
      </c>
      <c r="AG1658" s="17">
        <f t="shared" si="756"/>
        <v>0</v>
      </c>
      <c r="AH1658" s="17">
        <f t="shared" si="757"/>
        <v>0</v>
      </c>
      <c r="AI1658" s="17" t="str">
        <f t="shared" si="758"/>
        <v>-</v>
      </c>
      <c r="AJ1658" s="26" t="str">
        <f>IFERROR(VLOOKUP($B1658,'[1]Paste Only'!$D:$AM,26,FALSE),"-")</f>
        <v>-</v>
      </c>
      <c r="AK1658" s="26" t="str">
        <f>IFERROR(VLOOKUP($B1658,'[1]Paste Only'!$D:$AM,23,FALSE),"-")</f>
        <v>-</v>
      </c>
      <c r="AL1658" s="26" t="str">
        <f>IFERROR(VLOOKUP($B1658,'[1]Paste Only'!$D:$AM,22,FALSE),"-")</f>
        <v>-</v>
      </c>
      <c r="AM1658" s="21" t="str">
        <f t="shared" si="773"/>
        <v>-</v>
      </c>
      <c r="AN1658" s="21" t="str">
        <f t="shared" si="773"/>
        <v>-</v>
      </c>
      <c r="AO1658" s="21" t="str">
        <f t="shared" si="773"/>
        <v>-</v>
      </c>
      <c r="AP1658" s="27">
        <f t="shared" si="759"/>
        <v>0</v>
      </c>
      <c r="AQ1658" s="27" t="str">
        <f t="shared" si="760"/>
        <v>-</v>
      </c>
      <c r="AR1658" s="27" t="str">
        <f t="shared" si="761"/>
        <v>-</v>
      </c>
      <c r="AS1658" s="27">
        <f t="shared" si="762"/>
        <v>0</v>
      </c>
      <c r="AT1658" s="27">
        <f t="shared" si="763"/>
        <v>0</v>
      </c>
      <c r="AU1658" s="27">
        <f t="shared" si="764"/>
        <v>0</v>
      </c>
      <c r="AV1658" s="21" t="str">
        <f t="shared" si="765"/>
        <v>0</v>
      </c>
      <c r="AW1658" s="27">
        <f t="shared" si="766"/>
        <v>0</v>
      </c>
      <c r="AX1658" s="27" t="str">
        <f t="shared" si="767"/>
        <v>-</v>
      </c>
      <c r="AY1658" s="27" t="str">
        <f t="shared" si="768"/>
        <v>-</v>
      </c>
      <c r="AZ1658" s="21" t="str">
        <f t="shared" si="769"/>
        <v>-</v>
      </c>
      <c r="BA1658" s="21" t="str">
        <f t="shared" si="770"/>
        <v>-</v>
      </c>
      <c r="BB1658" s="28"/>
      <c r="BC1658" s="28"/>
      <c r="BD1658" s="28"/>
      <c r="BE1658" s="28"/>
      <c r="BF1658" s="28"/>
      <c r="BG1658" s="29"/>
      <c r="BH1658" s="29"/>
      <c r="BI1658" s="29"/>
      <c r="BJ1658" s="29"/>
      <c r="BK1658" s="29"/>
    </row>
    <row r="1659" spans="1:63" x14ac:dyDescent="0.25">
      <c r="A1659" s="13" t="s">
        <v>5024</v>
      </c>
      <c r="B1659" s="33" t="s">
        <v>5025</v>
      </c>
      <c r="C1659" s="13" t="s">
        <v>5026</v>
      </c>
      <c r="D1659" s="13" t="str">
        <f>IFERROR(VLOOKUP($B1659,[1]GICS!$C:$D,2,FALSE),"-")</f>
        <v>Health Care</v>
      </c>
      <c r="E1659" s="14" t="str">
        <f>IFERROR(IF(VLOOKUP($B1659,'[1]Paste Only'!$D:$AM,4,FALSE)="-",VLOOKUP($B1659,'[1]Market Cap'!$A:$J,10,FALSE),VLOOKUP($B1659,'[1]Paste Only'!$D:$AM,4,FALSE)),"-")</f>
        <v>-</v>
      </c>
      <c r="F1659" s="14" t="str">
        <f>IFERROR(VLOOKUP($B1659,'[1]Paste Only'!$D:$AM,5,FALSE),"-")</f>
        <v>-</v>
      </c>
      <c r="G1659" s="15">
        <f>IFERROR(VLOOKUP($B1659,'[1]Paste Only'!$D:$AM,6,FALSE),"-")</f>
        <v>0</v>
      </c>
      <c r="H1659" s="15">
        <f>IFERROR(VLOOKUP($B1659,'[1]Paste Only'!$D:$AM,7,FALSE),"-")</f>
        <v>0</v>
      </c>
      <c r="I1659" s="15">
        <f>IFERROR(VLOOKUP($B1659,'[1]Paste Only'!$D:$AM,8,FALSE),"-")</f>
        <v>0</v>
      </c>
      <c r="J1659" s="34"/>
      <c r="K1659" s="34"/>
      <c r="L1659" s="14">
        <f>IFERROR(VLOOKUP($B1659,'[1]Paste Only'!$D:$AM,12,FALSE),"-")</f>
        <v>4.54</v>
      </c>
      <c r="M1659" s="14" t="str">
        <f>IFERROR(VLOOKUP($B1659,'[1]Paste Only'!$D:$AM,15,FALSE),"-")</f>
        <v>-</v>
      </c>
      <c r="N1659" s="30"/>
      <c r="O1659" s="18"/>
      <c r="P1659" s="19">
        <f t="shared" si="771"/>
        <v>0</v>
      </c>
      <c r="Q1659" s="20">
        <f t="shared" si="747"/>
        <v>0</v>
      </c>
      <c r="R1659" s="13">
        <f t="shared" si="748"/>
        <v>0</v>
      </c>
      <c r="S1659" s="13" t="str">
        <f>IFERROR(VLOOKUP($B1659,'[1]Market Cap'!$G:$I,3,FALSE),"-")</f>
        <v>-</v>
      </c>
      <c r="T1659" s="13"/>
      <c r="U1659" s="13"/>
      <c r="V1659" s="21">
        <f t="shared" si="772"/>
        <v>0</v>
      </c>
      <c r="W1659" s="21">
        <f t="shared" si="772"/>
        <v>0</v>
      </c>
      <c r="X1659" s="21">
        <f t="shared" si="772"/>
        <v>0</v>
      </c>
      <c r="Y1659" s="22">
        <f t="shared" si="749"/>
        <v>0</v>
      </c>
      <c r="Z1659" s="13">
        <f t="shared" si="750"/>
        <v>0</v>
      </c>
      <c r="AA1659" s="23">
        <f t="shared" si="751"/>
        <v>0</v>
      </c>
      <c r="AB1659" s="23">
        <f t="shared" si="752"/>
        <v>0</v>
      </c>
      <c r="AC1659" s="23">
        <f t="shared" si="753"/>
        <v>0</v>
      </c>
      <c r="AD1659" s="24">
        <f t="shared" si="754"/>
        <v>0</v>
      </c>
      <c r="AE1659" s="25" t="str">
        <f>IFERROR(VLOOKUP($B1659,'[1]Market Cap'!$G:$I,2,FALSE),"-")</f>
        <v>-</v>
      </c>
      <c r="AF1659" s="20">
        <f t="shared" si="755"/>
        <v>0</v>
      </c>
      <c r="AG1659" s="17">
        <f t="shared" si="756"/>
        <v>0</v>
      </c>
      <c r="AH1659" s="17">
        <f t="shared" si="757"/>
        <v>0</v>
      </c>
      <c r="AI1659" s="17" t="str">
        <f t="shared" si="758"/>
        <v>-</v>
      </c>
      <c r="AJ1659" s="26" t="str">
        <f>IFERROR(VLOOKUP($B1659,'[1]Paste Only'!$D:$AM,26,FALSE),"-")</f>
        <v>-</v>
      </c>
      <c r="AK1659" s="26" t="str">
        <f>IFERROR(VLOOKUP($B1659,'[1]Paste Only'!$D:$AM,23,FALSE),"-")</f>
        <v>-</v>
      </c>
      <c r="AL1659" s="26" t="str">
        <f>IFERROR(VLOOKUP($B1659,'[1]Paste Only'!$D:$AM,22,FALSE),"-")</f>
        <v>-</v>
      </c>
      <c r="AM1659" s="21" t="str">
        <f t="shared" si="773"/>
        <v>-</v>
      </c>
      <c r="AN1659" s="21" t="str">
        <f t="shared" si="773"/>
        <v>-</v>
      </c>
      <c r="AO1659" s="21" t="str">
        <f t="shared" si="773"/>
        <v>-</v>
      </c>
      <c r="AP1659" s="27">
        <f t="shared" si="759"/>
        <v>0</v>
      </c>
      <c r="AQ1659" s="27" t="str">
        <f t="shared" si="760"/>
        <v>-</v>
      </c>
      <c r="AR1659" s="27" t="str">
        <f t="shared" si="761"/>
        <v>-</v>
      </c>
      <c r="AS1659" s="27">
        <f t="shared" si="762"/>
        <v>0</v>
      </c>
      <c r="AT1659" s="27">
        <f t="shared" si="763"/>
        <v>0</v>
      </c>
      <c r="AU1659" s="27">
        <f t="shared" si="764"/>
        <v>0</v>
      </c>
      <c r="AV1659" s="21" t="str">
        <f t="shared" si="765"/>
        <v>0</v>
      </c>
      <c r="AW1659" s="27">
        <f t="shared" si="766"/>
        <v>0</v>
      </c>
      <c r="AX1659" s="27" t="str">
        <f t="shared" si="767"/>
        <v>-</v>
      </c>
      <c r="AY1659" s="27" t="str">
        <f t="shared" si="768"/>
        <v>-</v>
      </c>
      <c r="AZ1659" s="21" t="str">
        <f t="shared" si="769"/>
        <v>-</v>
      </c>
      <c r="BA1659" s="21" t="str">
        <f t="shared" si="770"/>
        <v>-</v>
      </c>
      <c r="BB1659" s="28"/>
      <c r="BC1659" s="28"/>
      <c r="BD1659" s="28"/>
      <c r="BE1659" s="28"/>
      <c r="BF1659" s="28"/>
      <c r="BG1659" s="29"/>
      <c r="BH1659" s="29"/>
      <c r="BI1659" s="29"/>
      <c r="BJ1659" s="29"/>
      <c r="BK1659" s="29"/>
    </row>
    <row r="1660" spans="1:63" x14ac:dyDescent="0.25">
      <c r="A1660" s="13" t="s">
        <v>5027</v>
      </c>
      <c r="B1660" s="33" t="s">
        <v>5028</v>
      </c>
      <c r="C1660" s="13" t="s">
        <v>5029</v>
      </c>
      <c r="D1660" s="13" t="str">
        <f>IFERROR(VLOOKUP($B1660,[1]GICS!$C:$D,2,FALSE),"-")</f>
        <v>Information Technology</v>
      </c>
      <c r="E1660" s="14">
        <f>IFERROR(IF(VLOOKUP($B1660,'[1]Paste Only'!$D:$AM,4,FALSE)="-",VLOOKUP($B1660,'[1]Market Cap'!$A:$J,10,FALSE),VLOOKUP($B1660,'[1]Paste Only'!$D:$AM,4,FALSE)),"-")</f>
        <v>15.97</v>
      </c>
      <c r="F1660" s="14" t="str">
        <f>IFERROR(VLOOKUP($B1660,'[1]Paste Only'!$D:$AM,5,FALSE),"-")</f>
        <v>-</v>
      </c>
      <c r="G1660" s="15">
        <f>IFERROR(VLOOKUP($B1660,'[1]Paste Only'!$D:$AM,6,FALSE),"-")</f>
        <v>0</v>
      </c>
      <c r="H1660" s="15">
        <f>IFERROR(VLOOKUP($B1660,'[1]Paste Only'!$D:$AM,7,FALSE),"-")</f>
        <v>0</v>
      </c>
      <c r="I1660" s="15">
        <f>IFERROR(VLOOKUP($B1660,'[1]Paste Only'!$D:$AM,8,FALSE),"-")</f>
        <v>0</v>
      </c>
      <c r="J1660" s="34"/>
      <c r="K1660" s="34"/>
      <c r="L1660" s="14" t="str">
        <f>IFERROR(VLOOKUP($B1660,'[1]Paste Only'!$D:$AM,12,FALSE),"-")</f>
        <v>-</v>
      </c>
      <c r="M1660" s="14" t="str">
        <f>IFERROR(VLOOKUP($B1660,'[1]Paste Only'!$D:$AM,15,FALSE),"-")</f>
        <v>-</v>
      </c>
      <c r="N1660" s="30"/>
      <c r="O1660" s="18"/>
      <c r="P1660" s="19">
        <f t="shared" si="771"/>
        <v>0</v>
      </c>
      <c r="Q1660" s="20">
        <f t="shared" si="747"/>
        <v>0</v>
      </c>
      <c r="R1660" s="13">
        <f t="shared" si="748"/>
        <v>0</v>
      </c>
      <c r="S1660" s="13" t="str">
        <f>IFERROR(VLOOKUP($B1660,'[1]Market Cap'!$G:$I,3,FALSE),"-")</f>
        <v>Small Cap</v>
      </c>
      <c r="T1660" s="13"/>
      <c r="U1660" s="13"/>
      <c r="V1660" s="21">
        <f t="shared" si="772"/>
        <v>0</v>
      </c>
      <c r="W1660" s="21">
        <f t="shared" si="772"/>
        <v>0</v>
      </c>
      <c r="X1660" s="21">
        <f t="shared" si="772"/>
        <v>0</v>
      </c>
      <c r="Y1660" s="22">
        <f t="shared" si="749"/>
        <v>0</v>
      </c>
      <c r="Z1660" s="13">
        <f t="shared" si="750"/>
        <v>0</v>
      </c>
      <c r="AA1660" s="23">
        <f t="shared" si="751"/>
        <v>0</v>
      </c>
      <c r="AB1660" s="23">
        <f t="shared" si="752"/>
        <v>0</v>
      </c>
      <c r="AC1660" s="23">
        <f t="shared" si="753"/>
        <v>0</v>
      </c>
      <c r="AD1660" s="24">
        <f t="shared" si="754"/>
        <v>0</v>
      </c>
      <c r="AE1660" s="25">
        <f>IFERROR(VLOOKUP($B1660,'[1]Market Cap'!$G:$I,2,FALSE),"-")</f>
        <v>485.79990029999999</v>
      </c>
      <c r="AF1660" s="20">
        <f t="shared" si="755"/>
        <v>0</v>
      </c>
      <c r="AG1660" s="17">
        <f t="shared" si="756"/>
        <v>0</v>
      </c>
      <c r="AH1660" s="17">
        <f t="shared" si="757"/>
        <v>0</v>
      </c>
      <c r="AI1660" s="17" t="str">
        <f t="shared" si="758"/>
        <v>-</v>
      </c>
      <c r="AJ1660" s="26" t="str">
        <f>IFERROR(VLOOKUP($B1660,'[1]Paste Only'!$D:$AM,26,FALSE),"-")</f>
        <v>-</v>
      </c>
      <c r="AK1660" s="26" t="str">
        <f>IFERROR(VLOOKUP($B1660,'[1]Paste Only'!$D:$AM,23,FALSE),"-")</f>
        <v>-</v>
      </c>
      <c r="AL1660" s="26" t="str">
        <f>IFERROR(VLOOKUP($B1660,'[1]Paste Only'!$D:$AM,22,FALSE),"-")</f>
        <v>-</v>
      </c>
      <c r="AM1660" s="21" t="str">
        <f t="shared" si="773"/>
        <v>-</v>
      </c>
      <c r="AN1660" s="21" t="str">
        <f t="shared" si="773"/>
        <v>-</v>
      </c>
      <c r="AO1660" s="21" t="str">
        <f t="shared" si="773"/>
        <v>-</v>
      </c>
      <c r="AP1660" s="27">
        <f t="shared" si="759"/>
        <v>0</v>
      </c>
      <c r="AQ1660" s="27" t="str">
        <f t="shared" si="760"/>
        <v>-</v>
      </c>
      <c r="AR1660" s="27" t="str">
        <f t="shared" si="761"/>
        <v>-</v>
      </c>
      <c r="AS1660" s="27">
        <f t="shared" si="762"/>
        <v>0</v>
      </c>
      <c r="AT1660" s="27">
        <f t="shared" si="763"/>
        <v>0</v>
      </c>
      <c r="AU1660" s="27">
        <f t="shared" si="764"/>
        <v>0</v>
      </c>
      <c r="AV1660" s="21" t="str">
        <f t="shared" si="765"/>
        <v>0</v>
      </c>
      <c r="AW1660" s="27">
        <f t="shared" si="766"/>
        <v>0</v>
      </c>
      <c r="AX1660" s="27" t="str">
        <f t="shared" si="767"/>
        <v>-</v>
      </c>
      <c r="AY1660" s="27" t="str">
        <f t="shared" si="768"/>
        <v>-</v>
      </c>
      <c r="AZ1660" s="21" t="str">
        <f t="shared" si="769"/>
        <v>-</v>
      </c>
      <c r="BA1660" s="21" t="str">
        <f t="shared" si="770"/>
        <v>-</v>
      </c>
      <c r="BB1660" s="28"/>
      <c r="BC1660" s="28"/>
      <c r="BD1660" s="28"/>
      <c r="BE1660" s="28"/>
      <c r="BF1660" s="28"/>
      <c r="BG1660" s="29"/>
      <c r="BH1660" s="29"/>
      <c r="BI1660" s="29"/>
      <c r="BJ1660" s="29"/>
      <c r="BK1660" s="29"/>
    </row>
    <row r="1661" spans="1:63" x14ac:dyDescent="0.25">
      <c r="A1661" s="13" t="s">
        <v>5030</v>
      </c>
      <c r="B1661" s="33" t="s">
        <v>5031</v>
      </c>
      <c r="C1661" s="13" t="s">
        <v>5032</v>
      </c>
      <c r="D1661" s="13" t="str">
        <f>IFERROR(VLOOKUP($B1661,[1]GICS!$C:$D,2,FALSE),"-")</f>
        <v>Consumer Discretionary</v>
      </c>
      <c r="E1661" s="14">
        <f>IFERROR(IF(VLOOKUP($B1661,'[1]Paste Only'!$D:$AM,4,FALSE)="-",VLOOKUP($B1661,'[1]Market Cap'!$A:$J,10,FALSE),VLOOKUP($B1661,'[1]Paste Only'!$D:$AM,4,FALSE)),"-")</f>
        <v>81.34</v>
      </c>
      <c r="F1661" s="14" t="str">
        <f>IFERROR(VLOOKUP($B1661,'[1]Paste Only'!$D:$AM,5,FALSE),"-")</f>
        <v>-</v>
      </c>
      <c r="G1661" s="15">
        <f>IFERROR(VLOOKUP($B1661,'[1]Paste Only'!$D:$AM,6,FALSE),"-")</f>
        <v>0</v>
      </c>
      <c r="H1661" s="15">
        <f>IFERROR(VLOOKUP($B1661,'[1]Paste Only'!$D:$AM,7,FALSE),"-")</f>
        <v>0</v>
      </c>
      <c r="I1661" s="15">
        <f>IFERROR(VLOOKUP($B1661,'[1]Paste Only'!$D:$AM,8,FALSE),"-")</f>
        <v>0</v>
      </c>
      <c r="J1661" s="34"/>
      <c r="K1661" s="34"/>
      <c r="L1661" s="14">
        <f>IFERROR(VLOOKUP($B1661,'[1]Paste Only'!$D:$AM,12,FALSE),"-")</f>
        <v>1.2</v>
      </c>
      <c r="M1661" s="14" t="str">
        <f>IFERROR(VLOOKUP($B1661,'[1]Paste Only'!$D:$AM,15,FALSE),"-")</f>
        <v>-</v>
      </c>
      <c r="N1661" s="30"/>
      <c r="O1661" s="18"/>
      <c r="P1661" s="19">
        <f t="shared" si="771"/>
        <v>0</v>
      </c>
      <c r="Q1661" s="20">
        <f t="shared" si="747"/>
        <v>0</v>
      </c>
      <c r="R1661" s="13">
        <f t="shared" si="748"/>
        <v>0</v>
      </c>
      <c r="S1661" s="13" t="str">
        <f>IFERROR(VLOOKUP($B1661,'[1]Market Cap'!$G:$I,3,FALSE),"-")</f>
        <v>Small Cap</v>
      </c>
      <c r="T1661" s="13"/>
      <c r="U1661" s="13"/>
      <c r="V1661" s="21">
        <f t="shared" si="772"/>
        <v>0</v>
      </c>
      <c r="W1661" s="21">
        <f t="shared" si="772"/>
        <v>0</v>
      </c>
      <c r="X1661" s="21">
        <f t="shared" si="772"/>
        <v>0</v>
      </c>
      <c r="Y1661" s="22">
        <f t="shared" si="749"/>
        <v>0</v>
      </c>
      <c r="Z1661" s="13">
        <f t="shared" si="750"/>
        <v>0</v>
      </c>
      <c r="AA1661" s="23">
        <f t="shared" si="751"/>
        <v>0</v>
      </c>
      <c r="AB1661" s="23">
        <f t="shared" si="752"/>
        <v>0</v>
      </c>
      <c r="AC1661" s="23">
        <f t="shared" si="753"/>
        <v>0</v>
      </c>
      <c r="AD1661" s="24">
        <f t="shared" si="754"/>
        <v>0</v>
      </c>
      <c r="AE1661" s="25">
        <f>IFERROR(VLOOKUP($B1661,'[1]Market Cap'!$G:$I,2,FALSE),"-")</f>
        <v>501.50615422599998</v>
      </c>
      <c r="AF1661" s="20">
        <f t="shared" si="755"/>
        <v>0</v>
      </c>
      <c r="AG1661" s="17">
        <f t="shared" si="756"/>
        <v>0</v>
      </c>
      <c r="AH1661" s="17">
        <f t="shared" si="757"/>
        <v>0</v>
      </c>
      <c r="AI1661" s="17" t="str">
        <f t="shared" si="758"/>
        <v>-</v>
      </c>
      <c r="AJ1661" s="26" t="str">
        <f>IFERROR(VLOOKUP($B1661,'[1]Paste Only'!$D:$AM,26,FALSE),"-")</f>
        <v>-</v>
      </c>
      <c r="AK1661" s="26" t="str">
        <f>IFERROR(VLOOKUP($B1661,'[1]Paste Only'!$D:$AM,23,FALSE),"-")</f>
        <v>-</v>
      </c>
      <c r="AL1661" s="26" t="str">
        <f>IFERROR(VLOOKUP($B1661,'[1]Paste Only'!$D:$AM,22,FALSE),"-")</f>
        <v>-</v>
      </c>
      <c r="AM1661" s="21" t="str">
        <f t="shared" si="773"/>
        <v>-</v>
      </c>
      <c r="AN1661" s="21" t="str">
        <f t="shared" si="773"/>
        <v>-</v>
      </c>
      <c r="AO1661" s="21" t="str">
        <f t="shared" si="773"/>
        <v>-</v>
      </c>
      <c r="AP1661" s="27">
        <f t="shared" si="759"/>
        <v>0</v>
      </c>
      <c r="AQ1661" s="27" t="str">
        <f t="shared" si="760"/>
        <v>-</v>
      </c>
      <c r="AR1661" s="27" t="str">
        <f t="shared" si="761"/>
        <v>-</v>
      </c>
      <c r="AS1661" s="27">
        <f t="shared" si="762"/>
        <v>0</v>
      </c>
      <c r="AT1661" s="27">
        <f t="shared" si="763"/>
        <v>0</v>
      </c>
      <c r="AU1661" s="27">
        <f t="shared" si="764"/>
        <v>0</v>
      </c>
      <c r="AV1661" s="21" t="str">
        <f t="shared" si="765"/>
        <v>0</v>
      </c>
      <c r="AW1661" s="27">
        <f t="shared" si="766"/>
        <v>0</v>
      </c>
      <c r="AX1661" s="27" t="str">
        <f t="shared" si="767"/>
        <v>-</v>
      </c>
      <c r="AY1661" s="27" t="str">
        <f t="shared" si="768"/>
        <v>-</v>
      </c>
      <c r="AZ1661" s="21" t="str">
        <f t="shared" si="769"/>
        <v>-</v>
      </c>
      <c r="BA1661" s="21" t="str">
        <f t="shared" si="770"/>
        <v>-</v>
      </c>
      <c r="BB1661" s="28"/>
      <c r="BC1661" s="28"/>
      <c r="BD1661" s="28"/>
      <c r="BE1661" s="28"/>
      <c r="BF1661" s="28"/>
      <c r="BG1661" s="29"/>
      <c r="BH1661" s="29"/>
      <c r="BI1661" s="29"/>
      <c r="BJ1661" s="29"/>
      <c r="BK1661" s="29"/>
    </row>
    <row r="1662" spans="1:63" x14ac:dyDescent="0.25">
      <c r="A1662" s="13" t="s">
        <v>5033</v>
      </c>
      <c r="B1662" s="33" t="s">
        <v>5034</v>
      </c>
      <c r="C1662" s="13" t="s">
        <v>5035</v>
      </c>
      <c r="D1662" s="13" t="str">
        <f>IFERROR(VLOOKUP($B1662,[1]GICS!$C:$D,2,FALSE),"-")</f>
        <v>Real Estate</v>
      </c>
      <c r="E1662" s="14">
        <f>IFERROR(IF(VLOOKUP($B1662,'[1]Paste Only'!$D:$AM,4,FALSE)="-",VLOOKUP($B1662,'[1]Market Cap'!$A:$J,10,FALSE),VLOOKUP($B1662,'[1]Paste Only'!$D:$AM,4,FALSE)),"-")</f>
        <v>40.799999999999997</v>
      </c>
      <c r="F1662" s="14" t="str">
        <f>IFERROR(VLOOKUP($B1662,'[1]Paste Only'!$D:$AM,5,FALSE),"-")</f>
        <v>-</v>
      </c>
      <c r="G1662" s="15">
        <f>IFERROR(VLOOKUP($B1662,'[1]Paste Only'!$D:$AM,6,FALSE),"-")</f>
        <v>0</v>
      </c>
      <c r="H1662" s="15">
        <f>IFERROR(VLOOKUP($B1662,'[1]Paste Only'!$D:$AM,7,FALSE),"-")</f>
        <v>0</v>
      </c>
      <c r="I1662" s="15">
        <f>IFERROR(VLOOKUP($B1662,'[1]Paste Only'!$D:$AM,8,FALSE),"-")</f>
        <v>0</v>
      </c>
      <c r="J1662" s="34"/>
      <c r="K1662" s="34"/>
      <c r="L1662" s="14">
        <f>IFERROR(VLOOKUP($B1662,'[1]Paste Only'!$D:$AM,12,FALSE),"-")</f>
        <v>1.9984</v>
      </c>
      <c r="M1662" s="14" t="str">
        <f>IFERROR(VLOOKUP($B1662,'[1]Paste Only'!$D:$AM,15,FALSE),"-")</f>
        <v>-</v>
      </c>
      <c r="N1662" s="30"/>
      <c r="O1662" s="18"/>
      <c r="P1662" s="19">
        <f t="shared" si="771"/>
        <v>0</v>
      </c>
      <c r="Q1662" s="20">
        <f t="shared" si="747"/>
        <v>0</v>
      </c>
      <c r="R1662" s="13">
        <f t="shared" si="748"/>
        <v>0</v>
      </c>
      <c r="S1662" s="13" t="str">
        <f>IFERROR(VLOOKUP($B1662,'[1]Market Cap'!$G:$I,3,FALSE),"-")</f>
        <v>Small Cap</v>
      </c>
      <c r="T1662" s="13"/>
      <c r="U1662" s="13"/>
      <c r="V1662" s="21">
        <f t="shared" si="772"/>
        <v>0</v>
      </c>
      <c r="W1662" s="21">
        <f t="shared" si="772"/>
        <v>0</v>
      </c>
      <c r="X1662" s="21">
        <f t="shared" si="772"/>
        <v>0</v>
      </c>
      <c r="Y1662" s="22">
        <f t="shared" si="749"/>
        <v>0</v>
      </c>
      <c r="Z1662" s="13">
        <f t="shared" si="750"/>
        <v>0</v>
      </c>
      <c r="AA1662" s="23">
        <f t="shared" si="751"/>
        <v>0</v>
      </c>
      <c r="AB1662" s="23">
        <f t="shared" si="752"/>
        <v>0</v>
      </c>
      <c r="AC1662" s="23">
        <f t="shared" si="753"/>
        <v>0</v>
      </c>
      <c r="AD1662" s="24">
        <f t="shared" si="754"/>
        <v>0</v>
      </c>
      <c r="AE1662" s="25">
        <f>IFERROR(VLOOKUP($B1662,'[1]Market Cap'!$G:$I,2,FALSE),"-")</f>
        <v>938.59955279999997</v>
      </c>
      <c r="AF1662" s="20">
        <f t="shared" si="755"/>
        <v>0</v>
      </c>
      <c r="AG1662" s="17">
        <f t="shared" si="756"/>
        <v>0</v>
      </c>
      <c r="AH1662" s="17">
        <f t="shared" si="757"/>
        <v>0</v>
      </c>
      <c r="AI1662" s="17" t="str">
        <f t="shared" si="758"/>
        <v>-</v>
      </c>
      <c r="AJ1662" s="26" t="str">
        <f>IFERROR(VLOOKUP($B1662,'[1]Paste Only'!$D:$AM,26,FALSE),"-")</f>
        <v>-</v>
      </c>
      <c r="AK1662" s="26" t="str">
        <f>IFERROR(VLOOKUP($B1662,'[1]Paste Only'!$D:$AM,23,FALSE),"-")</f>
        <v>-</v>
      </c>
      <c r="AL1662" s="26" t="str">
        <f>IFERROR(VLOOKUP($B1662,'[1]Paste Only'!$D:$AM,22,FALSE),"-")</f>
        <v>-</v>
      </c>
      <c r="AM1662" s="21" t="str">
        <f t="shared" si="773"/>
        <v>-</v>
      </c>
      <c r="AN1662" s="21" t="str">
        <f t="shared" si="773"/>
        <v>-</v>
      </c>
      <c r="AO1662" s="21" t="str">
        <f t="shared" si="773"/>
        <v>-</v>
      </c>
      <c r="AP1662" s="27">
        <f t="shared" si="759"/>
        <v>0</v>
      </c>
      <c r="AQ1662" s="27" t="str">
        <f t="shared" si="760"/>
        <v>-</v>
      </c>
      <c r="AR1662" s="27" t="str">
        <f t="shared" si="761"/>
        <v>-</v>
      </c>
      <c r="AS1662" s="27">
        <f t="shared" si="762"/>
        <v>0</v>
      </c>
      <c r="AT1662" s="27">
        <f t="shared" si="763"/>
        <v>0</v>
      </c>
      <c r="AU1662" s="27">
        <f t="shared" si="764"/>
        <v>0</v>
      </c>
      <c r="AV1662" s="21" t="str">
        <f t="shared" si="765"/>
        <v>0</v>
      </c>
      <c r="AW1662" s="27">
        <f t="shared" si="766"/>
        <v>0</v>
      </c>
      <c r="AX1662" s="27" t="str">
        <f t="shared" si="767"/>
        <v>-</v>
      </c>
      <c r="AY1662" s="27" t="str">
        <f t="shared" si="768"/>
        <v>-</v>
      </c>
      <c r="AZ1662" s="21" t="str">
        <f t="shared" si="769"/>
        <v>-</v>
      </c>
      <c r="BA1662" s="21" t="str">
        <f t="shared" si="770"/>
        <v>-</v>
      </c>
      <c r="BB1662" s="28"/>
      <c r="BC1662" s="28"/>
      <c r="BD1662" s="28"/>
      <c r="BE1662" s="28"/>
      <c r="BF1662" s="28"/>
      <c r="BG1662" s="29"/>
      <c r="BH1662" s="29"/>
      <c r="BI1662" s="29"/>
      <c r="BJ1662" s="29"/>
      <c r="BK1662" s="29"/>
    </row>
    <row r="1663" spans="1:63" x14ac:dyDescent="0.25">
      <c r="A1663" s="13" t="s">
        <v>5036</v>
      </c>
      <c r="B1663" s="33" t="s">
        <v>5037</v>
      </c>
      <c r="C1663" s="13" t="s">
        <v>5038</v>
      </c>
      <c r="D1663" s="13" t="str">
        <f>IFERROR(VLOOKUP($B1663,[1]GICS!$C:$D,2,FALSE),"-")</f>
        <v>Industrials</v>
      </c>
      <c r="E1663" s="14">
        <f>IFERROR(IF(VLOOKUP($B1663,'[1]Paste Only'!$D:$AM,4,FALSE)="-",VLOOKUP($B1663,'[1]Market Cap'!$A:$J,10,FALSE),VLOOKUP($B1663,'[1]Paste Only'!$D:$AM,4,FALSE)),"-")</f>
        <v>647.25</v>
      </c>
      <c r="F1663" s="14" t="str">
        <f>IFERROR(VLOOKUP($B1663,'[1]Paste Only'!$D:$AM,5,FALSE),"-")</f>
        <v>-</v>
      </c>
      <c r="G1663" s="15">
        <f>IFERROR(VLOOKUP($B1663,'[1]Paste Only'!$D:$AM,6,FALSE),"-")</f>
        <v>0</v>
      </c>
      <c r="H1663" s="15">
        <f>IFERROR(VLOOKUP($B1663,'[1]Paste Only'!$D:$AM,7,FALSE),"-")</f>
        <v>0</v>
      </c>
      <c r="I1663" s="15">
        <f>IFERROR(VLOOKUP($B1663,'[1]Paste Only'!$D:$AM,8,FALSE),"-")</f>
        <v>0</v>
      </c>
      <c r="J1663" s="34"/>
      <c r="K1663" s="34"/>
      <c r="L1663" s="14">
        <f>IFERROR(VLOOKUP($B1663,'[1]Paste Only'!$D:$AM,12,FALSE),"-")</f>
        <v>17.100000000000001</v>
      </c>
      <c r="M1663" s="14" t="str">
        <f>IFERROR(VLOOKUP($B1663,'[1]Paste Only'!$D:$AM,15,FALSE),"-")</f>
        <v>-</v>
      </c>
      <c r="N1663" s="30"/>
      <c r="O1663" s="18"/>
      <c r="P1663" s="19">
        <f t="shared" si="771"/>
        <v>0</v>
      </c>
      <c r="Q1663" s="20">
        <f t="shared" si="747"/>
        <v>0</v>
      </c>
      <c r="R1663" s="13">
        <f t="shared" si="748"/>
        <v>0</v>
      </c>
      <c r="S1663" s="13" t="str">
        <f>IFERROR(VLOOKUP($B1663,'[1]Market Cap'!$G:$I,3,FALSE),"-")</f>
        <v>Small Cap</v>
      </c>
      <c r="T1663" s="13"/>
      <c r="U1663" s="13"/>
      <c r="V1663" s="21">
        <f t="shared" si="772"/>
        <v>0</v>
      </c>
      <c r="W1663" s="21">
        <f t="shared" si="772"/>
        <v>0</v>
      </c>
      <c r="X1663" s="21">
        <f t="shared" si="772"/>
        <v>0</v>
      </c>
      <c r="Y1663" s="22">
        <f t="shared" si="749"/>
        <v>0</v>
      </c>
      <c r="Z1663" s="13">
        <f t="shared" si="750"/>
        <v>0</v>
      </c>
      <c r="AA1663" s="23">
        <f t="shared" si="751"/>
        <v>0</v>
      </c>
      <c r="AB1663" s="23">
        <f t="shared" si="752"/>
        <v>0</v>
      </c>
      <c r="AC1663" s="23">
        <f t="shared" si="753"/>
        <v>0</v>
      </c>
      <c r="AD1663" s="24">
        <f t="shared" si="754"/>
        <v>0</v>
      </c>
      <c r="AE1663" s="25">
        <f>IFERROR(VLOOKUP($B1663,'[1]Market Cap'!$G:$I,2,FALSE),"-")</f>
        <v>580.18454399999996</v>
      </c>
      <c r="AF1663" s="20">
        <f t="shared" si="755"/>
        <v>0</v>
      </c>
      <c r="AG1663" s="17">
        <f t="shared" si="756"/>
        <v>0</v>
      </c>
      <c r="AH1663" s="17">
        <f t="shared" si="757"/>
        <v>0</v>
      </c>
      <c r="AI1663" s="17" t="str">
        <f t="shared" si="758"/>
        <v>-</v>
      </c>
      <c r="AJ1663" s="26" t="str">
        <f>IFERROR(VLOOKUP($B1663,'[1]Paste Only'!$D:$AM,26,FALSE),"-")</f>
        <v>-</v>
      </c>
      <c r="AK1663" s="26" t="str">
        <f>IFERROR(VLOOKUP($B1663,'[1]Paste Only'!$D:$AM,23,FALSE),"-")</f>
        <v>-</v>
      </c>
      <c r="AL1663" s="26" t="str">
        <f>IFERROR(VLOOKUP($B1663,'[1]Paste Only'!$D:$AM,22,FALSE),"-")</f>
        <v>-</v>
      </c>
      <c r="AM1663" s="21" t="str">
        <f t="shared" si="773"/>
        <v>-</v>
      </c>
      <c r="AN1663" s="21" t="str">
        <f t="shared" si="773"/>
        <v>-</v>
      </c>
      <c r="AO1663" s="21" t="str">
        <f t="shared" si="773"/>
        <v>-</v>
      </c>
      <c r="AP1663" s="27">
        <f t="shared" si="759"/>
        <v>0</v>
      </c>
      <c r="AQ1663" s="27" t="str">
        <f t="shared" si="760"/>
        <v>-</v>
      </c>
      <c r="AR1663" s="27" t="str">
        <f t="shared" si="761"/>
        <v>-</v>
      </c>
      <c r="AS1663" s="27">
        <f t="shared" si="762"/>
        <v>0</v>
      </c>
      <c r="AT1663" s="27">
        <f t="shared" si="763"/>
        <v>0</v>
      </c>
      <c r="AU1663" s="27">
        <f t="shared" si="764"/>
        <v>0</v>
      </c>
      <c r="AV1663" s="21" t="str">
        <f t="shared" si="765"/>
        <v>0</v>
      </c>
      <c r="AW1663" s="27">
        <f t="shared" si="766"/>
        <v>0</v>
      </c>
      <c r="AX1663" s="27" t="str">
        <f t="shared" si="767"/>
        <v>-</v>
      </c>
      <c r="AY1663" s="27" t="str">
        <f t="shared" si="768"/>
        <v>-</v>
      </c>
      <c r="AZ1663" s="21" t="str">
        <f t="shared" si="769"/>
        <v>-</v>
      </c>
      <c r="BA1663" s="21" t="str">
        <f t="shared" si="770"/>
        <v>-</v>
      </c>
      <c r="BB1663" s="28"/>
      <c r="BC1663" s="28"/>
      <c r="BD1663" s="28"/>
      <c r="BE1663" s="28"/>
      <c r="BF1663" s="28"/>
      <c r="BG1663" s="29"/>
      <c r="BH1663" s="29"/>
      <c r="BI1663" s="29"/>
      <c r="BJ1663" s="29"/>
      <c r="BK1663" s="29"/>
    </row>
    <row r="1664" spans="1:63" x14ac:dyDescent="0.25">
      <c r="A1664" s="13" t="s">
        <v>5039</v>
      </c>
      <c r="B1664" s="33" t="s">
        <v>5040</v>
      </c>
      <c r="C1664" s="13" t="s">
        <v>5041</v>
      </c>
      <c r="D1664" s="13" t="str">
        <f>IFERROR(VLOOKUP($B1664,[1]GICS!$C:$D,2,FALSE),"-")</f>
        <v>Consumer Discretionary</v>
      </c>
      <c r="E1664" s="14">
        <f>IFERROR(IF(VLOOKUP($B1664,'[1]Paste Only'!$D:$AM,4,FALSE)="-",VLOOKUP($B1664,'[1]Market Cap'!$A:$J,10,FALSE),VLOOKUP($B1664,'[1]Paste Only'!$D:$AM,4,FALSE)),"-")</f>
        <v>0</v>
      </c>
      <c r="F1664" s="14" t="str">
        <f>IFERROR(VLOOKUP($B1664,'[1]Paste Only'!$D:$AM,5,FALSE),"-")</f>
        <v>-</v>
      </c>
      <c r="G1664" s="15">
        <f>IFERROR(VLOOKUP($B1664,'[1]Paste Only'!$D:$AM,6,FALSE),"-")</f>
        <v>0</v>
      </c>
      <c r="H1664" s="15">
        <f>IFERROR(VLOOKUP($B1664,'[1]Paste Only'!$D:$AM,7,FALSE),"-")</f>
        <v>0</v>
      </c>
      <c r="I1664" s="15">
        <f>IFERROR(VLOOKUP($B1664,'[1]Paste Only'!$D:$AM,8,FALSE),"-")</f>
        <v>0</v>
      </c>
      <c r="J1664" s="34"/>
      <c r="K1664" s="34"/>
      <c r="L1664" s="14">
        <f>IFERROR(VLOOKUP($B1664,'[1]Paste Only'!$D:$AM,12,FALSE),"-")</f>
        <v>5.0263090000000004</v>
      </c>
      <c r="M1664" s="14" t="str">
        <f>IFERROR(VLOOKUP($B1664,'[1]Paste Only'!$D:$AM,15,FALSE),"-")</f>
        <v>-</v>
      </c>
      <c r="N1664" s="30"/>
      <c r="O1664" s="18"/>
      <c r="P1664" s="19">
        <f t="shared" si="771"/>
        <v>0</v>
      </c>
      <c r="Q1664" s="20">
        <f t="shared" si="747"/>
        <v>0</v>
      </c>
      <c r="R1664" s="13">
        <f t="shared" si="748"/>
        <v>0</v>
      </c>
      <c r="S1664" s="13" t="str">
        <f>IFERROR(VLOOKUP($B1664,'[1]Market Cap'!$G:$I,3,FALSE),"-")</f>
        <v>Small Cap</v>
      </c>
      <c r="T1664" s="13"/>
      <c r="U1664" s="13"/>
      <c r="V1664" s="21">
        <f t="shared" si="772"/>
        <v>0</v>
      </c>
      <c r="W1664" s="21">
        <f t="shared" si="772"/>
        <v>0</v>
      </c>
      <c r="X1664" s="21">
        <f t="shared" si="772"/>
        <v>0</v>
      </c>
      <c r="Y1664" s="22">
        <f t="shared" si="749"/>
        <v>0</v>
      </c>
      <c r="Z1664" s="13">
        <f t="shared" si="750"/>
        <v>0</v>
      </c>
      <c r="AA1664" s="23">
        <f t="shared" si="751"/>
        <v>0</v>
      </c>
      <c r="AB1664" s="23">
        <f t="shared" si="752"/>
        <v>0</v>
      </c>
      <c r="AC1664" s="23">
        <f t="shared" si="753"/>
        <v>0</v>
      </c>
      <c r="AD1664" s="24">
        <f t="shared" si="754"/>
        <v>0</v>
      </c>
      <c r="AE1664" s="25">
        <f>IFERROR(VLOOKUP($B1664,'[1]Market Cap'!$G:$I,2,FALSE),"-")</f>
        <v>0</v>
      </c>
      <c r="AF1664" s="20">
        <f t="shared" si="755"/>
        <v>0</v>
      </c>
      <c r="AG1664" s="17">
        <f t="shared" si="756"/>
        <v>0</v>
      </c>
      <c r="AH1664" s="17">
        <f t="shared" si="757"/>
        <v>0</v>
      </c>
      <c r="AI1664" s="17" t="str">
        <f t="shared" si="758"/>
        <v>-</v>
      </c>
      <c r="AJ1664" s="26" t="str">
        <f>IFERROR(VLOOKUP($B1664,'[1]Paste Only'!$D:$AM,26,FALSE),"-")</f>
        <v>-</v>
      </c>
      <c r="AK1664" s="26" t="str">
        <f>IFERROR(VLOOKUP($B1664,'[1]Paste Only'!$D:$AM,23,FALSE),"-")</f>
        <v>-</v>
      </c>
      <c r="AL1664" s="26" t="str">
        <f>IFERROR(VLOOKUP($B1664,'[1]Paste Only'!$D:$AM,22,FALSE),"-")</f>
        <v>-</v>
      </c>
      <c r="AM1664" s="21" t="str">
        <f t="shared" si="773"/>
        <v>-</v>
      </c>
      <c r="AN1664" s="21" t="str">
        <f t="shared" si="773"/>
        <v>-</v>
      </c>
      <c r="AO1664" s="21" t="str">
        <f t="shared" si="773"/>
        <v>-</v>
      </c>
      <c r="AP1664" s="27">
        <f t="shared" si="759"/>
        <v>0</v>
      </c>
      <c r="AQ1664" s="27" t="str">
        <f t="shared" si="760"/>
        <v>-</v>
      </c>
      <c r="AR1664" s="27" t="str">
        <f t="shared" si="761"/>
        <v>-</v>
      </c>
      <c r="AS1664" s="27">
        <f t="shared" si="762"/>
        <v>0</v>
      </c>
      <c r="AT1664" s="27">
        <f t="shared" si="763"/>
        <v>0</v>
      </c>
      <c r="AU1664" s="27">
        <f t="shared" si="764"/>
        <v>0</v>
      </c>
      <c r="AV1664" s="21" t="str">
        <f t="shared" si="765"/>
        <v>0</v>
      </c>
      <c r="AW1664" s="27">
        <f t="shared" si="766"/>
        <v>0</v>
      </c>
      <c r="AX1664" s="27" t="str">
        <f t="shared" si="767"/>
        <v>-</v>
      </c>
      <c r="AY1664" s="27" t="str">
        <f t="shared" si="768"/>
        <v>-</v>
      </c>
      <c r="AZ1664" s="21" t="str">
        <f t="shared" si="769"/>
        <v>-</v>
      </c>
      <c r="BA1664" s="21" t="str">
        <f t="shared" si="770"/>
        <v>-</v>
      </c>
      <c r="BB1664" s="28"/>
      <c r="BC1664" s="28"/>
      <c r="BD1664" s="28"/>
      <c r="BE1664" s="28"/>
      <c r="BF1664" s="28"/>
      <c r="BG1664" s="29"/>
      <c r="BH1664" s="29"/>
      <c r="BI1664" s="29"/>
      <c r="BJ1664" s="29"/>
      <c r="BK1664" s="29"/>
    </row>
    <row r="1665" spans="1:64" x14ac:dyDescent="0.25">
      <c r="A1665" s="13" t="s">
        <v>5042</v>
      </c>
      <c r="B1665" s="33" t="s">
        <v>5043</v>
      </c>
      <c r="C1665" s="13" t="s">
        <v>5044</v>
      </c>
      <c r="D1665" s="13" t="str">
        <f>IFERROR(VLOOKUP($B1665,[1]GICS!$C:$D,2,FALSE),"-")</f>
        <v>Materials</v>
      </c>
      <c r="E1665" s="14">
        <f>IFERROR(IF(VLOOKUP($B1665,'[1]Paste Only'!$D:$AM,4,FALSE)="-",VLOOKUP($B1665,'[1]Market Cap'!$A:$J,10,FALSE),VLOOKUP($B1665,'[1]Paste Only'!$D:$AM,4,FALSE)),"-")</f>
        <v>5.36</v>
      </c>
      <c r="F1665" s="14" t="str">
        <f>IFERROR(VLOOKUP($B1665,'[1]Paste Only'!$D:$AM,5,FALSE),"-")</f>
        <v>-</v>
      </c>
      <c r="G1665" s="15">
        <f>IFERROR(VLOOKUP($B1665,'[1]Paste Only'!$D:$AM,6,FALSE),"-")</f>
        <v>0</v>
      </c>
      <c r="H1665" s="15">
        <f>IFERROR(VLOOKUP($B1665,'[1]Paste Only'!$D:$AM,7,FALSE),"-")</f>
        <v>0</v>
      </c>
      <c r="I1665" s="15">
        <f>IFERROR(VLOOKUP($B1665,'[1]Paste Only'!$D:$AM,8,FALSE),"-")</f>
        <v>0</v>
      </c>
      <c r="J1665" s="34"/>
      <c r="K1665" s="34"/>
      <c r="L1665" s="14">
        <f>IFERROR(VLOOKUP($B1665,'[1]Paste Only'!$D:$AM,12,FALSE),"-")</f>
        <v>40.549999999999997</v>
      </c>
      <c r="M1665" s="14" t="str">
        <f>IFERROR(VLOOKUP($B1665,'[1]Paste Only'!$D:$AM,15,FALSE),"-")</f>
        <v>-</v>
      </c>
      <c r="N1665" s="30"/>
      <c r="O1665" s="18"/>
      <c r="P1665" s="19">
        <f t="shared" si="771"/>
        <v>0</v>
      </c>
      <c r="Q1665" s="20">
        <f t="shared" si="747"/>
        <v>0</v>
      </c>
      <c r="R1665" s="13">
        <f t="shared" si="748"/>
        <v>0</v>
      </c>
      <c r="S1665" s="13" t="str">
        <f>IFERROR(VLOOKUP($B1665,'[1]Market Cap'!$G:$I,3,FALSE),"-")</f>
        <v>Small Cap</v>
      </c>
      <c r="T1665" s="13"/>
      <c r="U1665" s="13"/>
      <c r="V1665" s="21">
        <f t="shared" si="772"/>
        <v>0</v>
      </c>
      <c r="W1665" s="21">
        <f t="shared" si="772"/>
        <v>0</v>
      </c>
      <c r="X1665" s="21">
        <f t="shared" si="772"/>
        <v>0</v>
      </c>
      <c r="Y1665" s="22">
        <f t="shared" si="749"/>
        <v>0</v>
      </c>
      <c r="Z1665" s="13">
        <f t="shared" si="750"/>
        <v>0</v>
      </c>
      <c r="AA1665" s="23">
        <f t="shared" si="751"/>
        <v>0</v>
      </c>
      <c r="AB1665" s="23">
        <f t="shared" si="752"/>
        <v>0</v>
      </c>
      <c r="AC1665" s="23">
        <f t="shared" si="753"/>
        <v>0</v>
      </c>
      <c r="AD1665" s="24">
        <f t="shared" si="754"/>
        <v>0</v>
      </c>
      <c r="AE1665" s="25">
        <f>IFERROR(VLOOKUP($B1665,'[1]Market Cap'!$G:$I,2,FALSE),"-")</f>
        <v>320.56284160799999</v>
      </c>
      <c r="AF1665" s="20">
        <f t="shared" si="755"/>
        <v>0</v>
      </c>
      <c r="AG1665" s="17">
        <f t="shared" si="756"/>
        <v>0</v>
      </c>
      <c r="AH1665" s="17">
        <f t="shared" si="757"/>
        <v>0</v>
      </c>
      <c r="AI1665" s="17" t="str">
        <f t="shared" si="758"/>
        <v>-</v>
      </c>
      <c r="AJ1665" s="26" t="str">
        <f>IFERROR(VLOOKUP($B1665,'[1]Paste Only'!$D:$AM,26,FALSE),"-")</f>
        <v>-</v>
      </c>
      <c r="AK1665" s="26" t="str">
        <f>IFERROR(VLOOKUP($B1665,'[1]Paste Only'!$D:$AM,23,FALSE),"-")</f>
        <v>-</v>
      </c>
      <c r="AL1665" s="26" t="str">
        <f>IFERROR(VLOOKUP($B1665,'[1]Paste Only'!$D:$AM,22,FALSE),"-")</f>
        <v>-</v>
      </c>
      <c r="AM1665" s="21" t="str">
        <f t="shared" si="773"/>
        <v>-</v>
      </c>
      <c r="AN1665" s="21" t="str">
        <f t="shared" si="773"/>
        <v>-</v>
      </c>
      <c r="AO1665" s="21" t="str">
        <f t="shared" si="773"/>
        <v>-</v>
      </c>
      <c r="AP1665" s="27">
        <f t="shared" si="759"/>
        <v>0</v>
      </c>
      <c r="AQ1665" s="27" t="str">
        <f t="shared" si="760"/>
        <v>-</v>
      </c>
      <c r="AR1665" s="27" t="str">
        <f t="shared" si="761"/>
        <v>-</v>
      </c>
      <c r="AS1665" s="27">
        <f t="shared" si="762"/>
        <v>0</v>
      </c>
      <c r="AT1665" s="27">
        <f t="shared" si="763"/>
        <v>0</v>
      </c>
      <c r="AU1665" s="27">
        <f t="shared" si="764"/>
        <v>0</v>
      </c>
      <c r="AV1665" s="21" t="str">
        <f t="shared" si="765"/>
        <v>0</v>
      </c>
      <c r="AW1665" s="27">
        <f t="shared" si="766"/>
        <v>0</v>
      </c>
      <c r="AX1665" s="27" t="str">
        <f t="shared" si="767"/>
        <v>-</v>
      </c>
      <c r="AY1665" s="27" t="str">
        <f t="shared" si="768"/>
        <v>-</v>
      </c>
      <c r="AZ1665" s="21" t="str">
        <f t="shared" si="769"/>
        <v>-</v>
      </c>
      <c r="BA1665" s="21" t="str">
        <f t="shared" si="770"/>
        <v>-</v>
      </c>
      <c r="BB1665" s="28"/>
      <c r="BC1665" s="28"/>
      <c r="BD1665" s="28"/>
      <c r="BE1665" s="28"/>
      <c r="BF1665" s="28"/>
      <c r="BG1665" s="29"/>
      <c r="BH1665" s="29"/>
      <c r="BI1665" s="29"/>
      <c r="BJ1665" s="29"/>
      <c r="BK1665" s="29"/>
    </row>
    <row r="1666" spans="1:64" x14ac:dyDescent="0.25">
      <c r="A1666" s="13" t="s">
        <v>5045</v>
      </c>
      <c r="B1666" s="33" t="s">
        <v>5046</v>
      </c>
      <c r="C1666" s="13" t="s">
        <v>5047</v>
      </c>
      <c r="D1666" s="13" t="str">
        <f>IFERROR(VLOOKUP($B1666,[1]GICS!$C:$D,2,FALSE),"-")</f>
        <v>Information Technology</v>
      </c>
      <c r="E1666" s="14">
        <f>IFERROR(IF(VLOOKUP($B1666,'[1]Paste Only'!$D:$AM,4,FALSE)="-",VLOOKUP($B1666,'[1]Market Cap'!$A:$J,10,FALSE),VLOOKUP($B1666,'[1]Paste Only'!$D:$AM,4,FALSE)),"-")</f>
        <v>12.03</v>
      </c>
      <c r="F1666" s="14" t="str">
        <f>IFERROR(VLOOKUP($B1666,'[1]Paste Only'!$D:$AM,5,FALSE),"-")</f>
        <v>-</v>
      </c>
      <c r="G1666" s="15">
        <f>IFERROR(VLOOKUP($B1666,'[1]Paste Only'!$D:$AM,6,FALSE),"-")</f>
        <v>0</v>
      </c>
      <c r="H1666" s="15">
        <f>IFERROR(VLOOKUP($B1666,'[1]Paste Only'!$D:$AM,7,FALSE),"-")</f>
        <v>0</v>
      </c>
      <c r="I1666" s="15">
        <f>IFERROR(VLOOKUP($B1666,'[1]Paste Only'!$D:$AM,8,FALSE),"-")</f>
        <v>0</v>
      </c>
      <c r="J1666" s="34"/>
      <c r="K1666" s="34"/>
      <c r="L1666" s="14">
        <f>IFERROR(VLOOKUP($B1666,'[1]Paste Only'!$D:$AM,12,FALSE),"-")</f>
        <v>3.6273E-2</v>
      </c>
      <c r="M1666" s="14" t="str">
        <f>IFERROR(VLOOKUP($B1666,'[1]Paste Only'!$D:$AM,15,FALSE),"-")</f>
        <v>-</v>
      </c>
      <c r="N1666" s="30"/>
      <c r="O1666" s="18"/>
      <c r="P1666" s="19">
        <f t="shared" si="771"/>
        <v>0</v>
      </c>
      <c r="Q1666" s="20">
        <f t="shared" si="747"/>
        <v>0</v>
      </c>
      <c r="R1666" s="13">
        <f t="shared" si="748"/>
        <v>0</v>
      </c>
      <c r="S1666" s="13" t="str">
        <f>IFERROR(VLOOKUP($B1666,'[1]Market Cap'!$G:$I,3,FALSE),"-")</f>
        <v>Small Cap</v>
      </c>
      <c r="T1666" s="13"/>
      <c r="U1666" s="13"/>
      <c r="V1666" s="21">
        <f t="shared" si="772"/>
        <v>0</v>
      </c>
      <c r="W1666" s="21">
        <f t="shared" si="772"/>
        <v>0</v>
      </c>
      <c r="X1666" s="21">
        <f t="shared" si="772"/>
        <v>0</v>
      </c>
      <c r="Y1666" s="22">
        <f t="shared" si="749"/>
        <v>0</v>
      </c>
      <c r="Z1666" s="13">
        <f t="shared" si="750"/>
        <v>0</v>
      </c>
      <c r="AA1666" s="23">
        <f t="shared" si="751"/>
        <v>0</v>
      </c>
      <c r="AB1666" s="23">
        <f t="shared" si="752"/>
        <v>0</v>
      </c>
      <c r="AC1666" s="23">
        <f t="shared" si="753"/>
        <v>0</v>
      </c>
      <c r="AD1666" s="24">
        <f t="shared" si="754"/>
        <v>0</v>
      </c>
      <c r="AE1666" s="25">
        <f>IFERROR(VLOOKUP($B1666,'[1]Market Cap'!$G:$I,2,FALSE),"-")</f>
        <v>234.08094299999999</v>
      </c>
      <c r="AF1666" s="20">
        <f t="shared" si="755"/>
        <v>0</v>
      </c>
      <c r="AG1666" s="17">
        <f t="shared" si="756"/>
        <v>0</v>
      </c>
      <c r="AH1666" s="17">
        <f t="shared" si="757"/>
        <v>0</v>
      </c>
      <c r="AI1666" s="17" t="str">
        <f t="shared" si="758"/>
        <v>-</v>
      </c>
      <c r="AJ1666" s="26" t="str">
        <f>IFERROR(VLOOKUP($B1666,'[1]Paste Only'!$D:$AM,26,FALSE),"-")</f>
        <v>-</v>
      </c>
      <c r="AK1666" s="26" t="str">
        <f>IFERROR(VLOOKUP($B1666,'[1]Paste Only'!$D:$AM,23,FALSE),"-")</f>
        <v>-</v>
      </c>
      <c r="AL1666" s="26" t="str">
        <f>IFERROR(VLOOKUP($B1666,'[1]Paste Only'!$D:$AM,22,FALSE),"-")</f>
        <v>-</v>
      </c>
      <c r="AM1666" s="21" t="str">
        <f t="shared" si="773"/>
        <v>-</v>
      </c>
      <c r="AN1666" s="21" t="str">
        <f t="shared" si="773"/>
        <v>-</v>
      </c>
      <c r="AO1666" s="21" t="str">
        <f t="shared" si="773"/>
        <v>-</v>
      </c>
      <c r="AP1666" s="27">
        <f t="shared" si="759"/>
        <v>0</v>
      </c>
      <c r="AQ1666" s="27" t="str">
        <f t="shared" si="760"/>
        <v>-</v>
      </c>
      <c r="AR1666" s="27" t="str">
        <f t="shared" si="761"/>
        <v>-</v>
      </c>
      <c r="AS1666" s="27">
        <f t="shared" si="762"/>
        <v>0</v>
      </c>
      <c r="AT1666" s="27">
        <f t="shared" si="763"/>
        <v>0</v>
      </c>
      <c r="AU1666" s="27">
        <f t="shared" si="764"/>
        <v>0</v>
      </c>
      <c r="AV1666" s="21" t="str">
        <f t="shared" si="765"/>
        <v>0</v>
      </c>
      <c r="AW1666" s="27">
        <f t="shared" si="766"/>
        <v>0</v>
      </c>
      <c r="AX1666" s="27" t="str">
        <f t="shared" si="767"/>
        <v>-</v>
      </c>
      <c r="AY1666" s="27" t="str">
        <f t="shared" si="768"/>
        <v>-</v>
      </c>
      <c r="AZ1666" s="21" t="str">
        <f t="shared" si="769"/>
        <v>-</v>
      </c>
      <c r="BA1666" s="21" t="str">
        <f t="shared" si="770"/>
        <v>-</v>
      </c>
      <c r="BB1666" s="28"/>
      <c r="BC1666" s="28"/>
      <c r="BD1666" s="28"/>
      <c r="BE1666" s="28"/>
      <c r="BF1666" s="28"/>
      <c r="BG1666" s="29"/>
      <c r="BH1666" s="29"/>
      <c r="BI1666" s="29"/>
      <c r="BJ1666" s="29"/>
      <c r="BK1666" s="29"/>
    </row>
    <row r="1667" spans="1:64" x14ac:dyDescent="0.25">
      <c r="A1667" s="13" t="s">
        <v>5048</v>
      </c>
      <c r="B1667" s="33" t="s">
        <v>5049</v>
      </c>
      <c r="C1667" s="13" t="s">
        <v>5050</v>
      </c>
      <c r="D1667" s="13" t="str">
        <f>IFERROR(VLOOKUP($B1667,[1]GICS!$C:$D,2,FALSE),"-")</f>
        <v>Real Estate</v>
      </c>
      <c r="E1667" s="14">
        <f>IFERROR(IF(VLOOKUP($B1667,'[1]Paste Only'!$D:$AM,4,FALSE)="-",VLOOKUP($B1667,'[1]Market Cap'!$A:$J,10,FALSE),VLOOKUP($B1667,'[1]Paste Only'!$D:$AM,4,FALSE)),"-")</f>
        <v>385.7</v>
      </c>
      <c r="F1667" s="14" t="str">
        <f>IFERROR(VLOOKUP($B1667,'[1]Paste Only'!$D:$AM,5,FALSE),"-")</f>
        <v>-</v>
      </c>
      <c r="G1667" s="15">
        <f>IFERROR(VLOOKUP($B1667,'[1]Paste Only'!$D:$AM,6,FALSE),"-")</f>
        <v>0</v>
      </c>
      <c r="H1667" s="15">
        <f>IFERROR(VLOOKUP($B1667,'[1]Paste Only'!$D:$AM,7,FALSE),"-")</f>
        <v>0</v>
      </c>
      <c r="I1667" s="15">
        <f>IFERROR(VLOOKUP($B1667,'[1]Paste Only'!$D:$AM,8,FALSE),"-")</f>
        <v>0</v>
      </c>
      <c r="J1667" s="34"/>
      <c r="K1667" s="34"/>
      <c r="L1667" s="14">
        <f>IFERROR(VLOOKUP($B1667,'[1]Paste Only'!$D:$AM,12,FALSE),"-")</f>
        <v>22.36</v>
      </c>
      <c r="M1667" s="14" t="str">
        <f>IFERROR(VLOOKUP($B1667,'[1]Paste Only'!$D:$AM,15,FALSE),"-")</f>
        <v>-</v>
      </c>
      <c r="N1667" s="30"/>
      <c r="O1667" s="18"/>
      <c r="P1667" s="19">
        <f t="shared" si="771"/>
        <v>0</v>
      </c>
      <c r="Q1667" s="20">
        <f t="shared" ref="Q1667:Q1730" si="774">IFERROR(F1667/E1667-1,0)</f>
        <v>0</v>
      </c>
      <c r="R1667" s="13">
        <f t="shared" ref="R1667:R1730" si="775">SUM(G1667:I1667)</f>
        <v>0</v>
      </c>
      <c r="S1667" s="13" t="str">
        <f>IFERROR(VLOOKUP($B1667,'[1]Market Cap'!$G:$I,3,FALSE),"-")</f>
        <v>Small Cap</v>
      </c>
      <c r="T1667" s="13"/>
      <c r="U1667" s="13"/>
      <c r="V1667" s="21">
        <f t="shared" si="772"/>
        <v>0</v>
      </c>
      <c r="W1667" s="21">
        <f t="shared" si="772"/>
        <v>0</v>
      </c>
      <c r="X1667" s="21">
        <f t="shared" si="772"/>
        <v>0</v>
      </c>
      <c r="Y1667" s="22">
        <f t="shared" ref="Y1667:Y1730" si="776">SUM(V1667:X1667)</f>
        <v>0</v>
      </c>
      <c r="Z1667" s="13">
        <f t="shared" ref="Z1667:Z1730" si="777">IF(AND(Y1667&lt;100%,Y1667&gt;0%),1,0)</f>
        <v>0</v>
      </c>
      <c r="AA1667" s="23">
        <f t="shared" ref="AA1667:AA1730" si="778">V1667*$BO$3</f>
        <v>0</v>
      </c>
      <c r="AB1667" s="23">
        <f t="shared" ref="AB1667:AB1730" si="779">W1667*$BO$4</f>
        <v>0</v>
      </c>
      <c r="AC1667" s="23">
        <f t="shared" ref="AC1667:AC1730" si="780">X1667*$BO$5</f>
        <v>0</v>
      </c>
      <c r="AD1667" s="24">
        <f t="shared" ref="AD1667:AD1730" si="781">SUM(AA1667:AC1667)</f>
        <v>0</v>
      </c>
      <c r="AE1667" s="25">
        <f>IFERROR(VLOOKUP($B1667,'[1]Market Cap'!$G:$I,2,FALSE),"-")</f>
        <v>806.56538752999995</v>
      </c>
      <c r="AF1667" s="20">
        <f t="shared" ref="AF1667:AF1730" si="782">IF(AI1667="Y",Q1667,Q1667*AD1667)</f>
        <v>0</v>
      </c>
      <c r="AG1667" s="17">
        <f t="shared" ref="AG1667:AG1730" si="783">IF(Q1667&lt;0,1,0)</f>
        <v>0</v>
      </c>
      <c r="AH1667" s="17">
        <f t="shared" ref="AH1667:AH1730" si="784">IF(AD1667&lt;0,1,0)</f>
        <v>0</v>
      </c>
      <c r="AI1667" s="17" t="str">
        <f t="shared" ref="AI1667:AI1730" si="785">IF(AG1667+AH1667=2,"Y","-")</f>
        <v>-</v>
      </c>
      <c r="AJ1667" s="26" t="str">
        <f>IFERROR(VLOOKUP($B1667,'[1]Paste Only'!$D:$AM,26,FALSE),"-")</f>
        <v>-</v>
      </c>
      <c r="AK1667" s="26" t="str">
        <f>IFERROR(VLOOKUP($B1667,'[1]Paste Only'!$D:$AM,23,FALSE),"-")</f>
        <v>-</v>
      </c>
      <c r="AL1667" s="26" t="str">
        <f>IFERROR(VLOOKUP($B1667,'[1]Paste Only'!$D:$AM,22,FALSE),"-")</f>
        <v>-</v>
      </c>
      <c r="AM1667" s="21" t="str">
        <f t="shared" si="773"/>
        <v>-</v>
      </c>
      <c r="AN1667" s="21" t="str">
        <f t="shared" si="773"/>
        <v>-</v>
      </c>
      <c r="AO1667" s="21" t="str">
        <f t="shared" si="773"/>
        <v>-</v>
      </c>
      <c r="AP1667" s="27">
        <f t="shared" ref="AP1667:AP1730" si="786">IF(AN1667&lt;$BO$9,F1667,0)</f>
        <v>0</v>
      </c>
      <c r="AQ1667" s="27" t="str">
        <f t="shared" ref="AQ1667:AQ1730" si="787">IF(AO1667&gt;$BO$10,F1667,0)</f>
        <v>-</v>
      </c>
      <c r="AR1667" s="27" t="str">
        <f t="shared" ref="AR1667:AR1730" si="788">IFERROR(IF(AN1667&gt;=$BO$11,F1667*(1+$BR$11),0),"-")</f>
        <v>-</v>
      </c>
      <c r="AS1667" s="27">
        <f t="shared" ref="AS1667:AS1730" si="789">IFERROR(IF(AO1667&lt;=$BO$12,F1667*(1+$BR$12),0),"-")</f>
        <v>0</v>
      </c>
      <c r="AT1667" s="27">
        <f t="shared" ref="AT1667:AT1730" si="790">IFERROR(IF(AND(AN1667&gt;$BO$13,AN1667&lt;$BQ$13),F1667*(1+$BR$13),0),"-")</f>
        <v>0</v>
      </c>
      <c r="AU1667" s="27">
        <f t="shared" ref="AU1667:AU1730" si="791">IFERROR(IF(AND(AO1667&lt;$BO$14,AO1667&gt;$BQ$14),F1667*(1+$BR$14),0),"-")</f>
        <v>0</v>
      </c>
      <c r="AV1667" s="21" t="str">
        <f t="shared" ref="AV1667:AV1730" si="792">IFERROR(G1667/SUM($G1667:$I1667),"0")</f>
        <v>0</v>
      </c>
      <c r="AW1667" s="27">
        <f t="shared" ref="AW1667:AW1730" si="793">IF(AV1667&gt;$BM$17,IF(AS1667=0,AU1667,AS1667),IF(AV1667&lt;$BM$18,IF(AR1667=0,AT1667,AR1667),F1667))</f>
        <v>0</v>
      </c>
      <c r="AX1667" s="27" t="str">
        <f t="shared" ref="AX1667:AX1730" si="794">IF(AW1667=0,F1667,AW1667)</f>
        <v>-</v>
      </c>
      <c r="AY1667" s="27" t="str">
        <f t="shared" ref="AY1667:AY1730" si="795">IF(F1667="-","-",IF(AND(R1667&gt;3,E1667&lt;AL1667),MAX(F1667,AJ1667),IF(F1667&gt;E1667,MIN(F1667,AJ1667),MAX(F1667,AJ1667))))</f>
        <v>-</v>
      </c>
      <c r="AZ1667" s="21" t="str">
        <f t="shared" ref="AZ1667:AZ1730" si="796">IFERROR(AY1667/E1667-1,"-")</f>
        <v>-</v>
      </c>
      <c r="BA1667" s="21" t="str">
        <f t="shared" ref="BA1667:BA1730" si="797">IF(AZ1667="-","-",IF(R1667&lt;3,MIN(AZ1667,30%),AZ1667))</f>
        <v>-</v>
      </c>
      <c r="BB1667" s="28"/>
      <c r="BC1667" s="28"/>
      <c r="BD1667" s="28"/>
      <c r="BE1667" s="28"/>
      <c r="BF1667" s="28"/>
      <c r="BG1667" s="29"/>
      <c r="BH1667" s="29"/>
      <c r="BI1667" s="29"/>
      <c r="BJ1667" s="29"/>
      <c r="BK1667" s="29"/>
    </row>
    <row r="1668" spans="1:64" x14ac:dyDescent="0.25">
      <c r="A1668" s="13" t="s">
        <v>5051</v>
      </c>
      <c r="B1668" s="33" t="s">
        <v>5052</v>
      </c>
      <c r="C1668" s="13" t="s">
        <v>5053</v>
      </c>
      <c r="D1668" s="13" t="str">
        <f>IFERROR(VLOOKUP($B1668,[1]GICS!$C:$D,2,FALSE),"-")</f>
        <v>Materials</v>
      </c>
      <c r="E1668" s="14">
        <f>IFERROR(IF(VLOOKUP($B1668,'[1]Paste Only'!$D:$AM,4,FALSE)="-",VLOOKUP($B1668,'[1]Market Cap'!$A:$J,10,FALSE),VLOOKUP($B1668,'[1]Paste Only'!$D:$AM,4,FALSE)),"-")</f>
        <v>1169.2</v>
      </c>
      <c r="F1668" s="14" t="str">
        <f>IFERROR(VLOOKUP($B1668,'[1]Paste Only'!$D:$AM,5,FALSE),"-")</f>
        <v>-</v>
      </c>
      <c r="G1668" s="15">
        <f>IFERROR(VLOOKUP($B1668,'[1]Paste Only'!$D:$AM,6,FALSE),"-")</f>
        <v>0</v>
      </c>
      <c r="H1668" s="15">
        <f>IFERROR(VLOOKUP($B1668,'[1]Paste Only'!$D:$AM,7,FALSE),"-")</f>
        <v>0</v>
      </c>
      <c r="I1668" s="15">
        <f>IFERROR(VLOOKUP($B1668,'[1]Paste Only'!$D:$AM,8,FALSE),"-")</f>
        <v>0</v>
      </c>
      <c r="J1668" s="34"/>
      <c r="K1668" s="34"/>
      <c r="L1668" s="14">
        <f>IFERROR(VLOOKUP($B1668,'[1]Paste Only'!$D:$AM,12,FALSE),"-")</f>
        <v>57.42</v>
      </c>
      <c r="M1668" s="14" t="str">
        <f>IFERROR(VLOOKUP($B1668,'[1]Paste Only'!$D:$AM,15,FALSE),"-")</f>
        <v>-</v>
      </c>
      <c r="N1668" s="30"/>
      <c r="O1668" s="18"/>
      <c r="P1668" s="19">
        <f t="shared" ref="P1668:P1731" si="798">IF(AND(M1668&lt;0,L1668&lt;0),-(M1668/L1668-1),IF(M1668&gt;L1668,ABS(IFERROR(M1668/L1668-1,0)),IFERROR(M1668/L1668-1,0)))</f>
        <v>0</v>
      </c>
      <c r="Q1668" s="20">
        <f t="shared" si="774"/>
        <v>0</v>
      </c>
      <c r="R1668" s="13">
        <f t="shared" si="775"/>
        <v>0</v>
      </c>
      <c r="S1668" s="13" t="str">
        <f>IFERROR(VLOOKUP($B1668,'[1]Market Cap'!$G:$I,3,FALSE),"-")</f>
        <v>Small Cap</v>
      </c>
      <c r="T1668" s="13"/>
      <c r="U1668" s="13"/>
      <c r="V1668" s="21">
        <f t="shared" si="772"/>
        <v>0</v>
      </c>
      <c r="W1668" s="21">
        <f t="shared" si="772"/>
        <v>0</v>
      </c>
      <c r="X1668" s="21">
        <f t="shared" si="772"/>
        <v>0</v>
      </c>
      <c r="Y1668" s="22">
        <f t="shared" si="776"/>
        <v>0</v>
      </c>
      <c r="Z1668" s="13">
        <f t="shared" si="777"/>
        <v>0</v>
      </c>
      <c r="AA1668" s="23">
        <f t="shared" si="778"/>
        <v>0</v>
      </c>
      <c r="AB1668" s="23">
        <f t="shared" si="779"/>
        <v>0</v>
      </c>
      <c r="AC1668" s="23">
        <f t="shared" si="780"/>
        <v>0</v>
      </c>
      <c r="AD1668" s="24">
        <f t="shared" si="781"/>
        <v>0</v>
      </c>
      <c r="AE1668" s="25">
        <f>IFERROR(VLOOKUP($B1668,'[1]Market Cap'!$G:$I,2,FALSE),"-")</f>
        <v>701.51976616000002</v>
      </c>
      <c r="AF1668" s="20">
        <f t="shared" si="782"/>
        <v>0</v>
      </c>
      <c r="AG1668" s="17">
        <f t="shared" si="783"/>
        <v>0</v>
      </c>
      <c r="AH1668" s="17">
        <f t="shared" si="784"/>
        <v>0</v>
      </c>
      <c r="AI1668" s="17" t="str">
        <f t="shared" si="785"/>
        <v>-</v>
      </c>
      <c r="AJ1668" s="26" t="str">
        <f>IFERROR(VLOOKUP($B1668,'[1]Paste Only'!$D:$AM,26,FALSE),"-")</f>
        <v>-</v>
      </c>
      <c r="AK1668" s="26" t="str">
        <f>IFERROR(VLOOKUP($B1668,'[1]Paste Only'!$D:$AM,23,FALSE),"-")</f>
        <v>-</v>
      </c>
      <c r="AL1668" s="26" t="str">
        <f>IFERROR(VLOOKUP($B1668,'[1]Paste Only'!$D:$AM,22,FALSE),"-")</f>
        <v>-</v>
      </c>
      <c r="AM1668" s="21" t="str">
        <f t="shared" si="773"/>
        <v>-</v>
      </c>
      <c r="AN1668" s="21" t="str">
        <f t="shared" si="773"/>
        <v>-</v>
      </c>
      <c r="AO1668" s="21" t="str">
        <f t="shared" si="773"/>
        <v>-</v>
      </c>
      <c r="AP1668" s="27">
        <f t="shared" si="786"/>
        <v>0</v>
      </c>
      <c r="AQ1668" s="27" t="str">
        <f t="shared" si="787"/>
        <v>-</v>
      </c>
      <c r="AR1668" s="27" t="str">
        <f t="shared" si="788"/>
        <v>-</v>
      </c>
      <c r="AS1668" s="27">
        <f t="shared" si="789"/>
        <v>0</v>
      </c>
      <c r="AT1668" s="27">
        <f t="shared" si="790"/>
        <v>0</v>
      </c>
      <c r="AU1668" s="27">
        <f t="shared" si="791"/>
        <v>0</v>
      </c>
      <c r="AV1668" s="21" t="str">
        <f t="shared" si="792"/>
        <v>0</v>
      </c>
      <c r="AW1668" s="27">
        <f t="shared" si="793"/>
        <v>0</v>
      </c>
      <c r="AX1668" s="27" t="str">
        <f t="shared" si="794"/>
        <v>-</v>
      </c>
      <c r="AY1668" s="27" t="str">
        <f t="shared" si="795"/>
        <v>-</v>
      </c>
      <c r="AZ1668" s="21" t="str">
        <f t="shared" si="796"/>
        <v>-</v>
      </c>
      <c r="BA1668" s="21" t="str">
        <f t="shared" si="797"/>
        <v>-</v>
      </c>
      <c r="BB1668" s="28"/>
      <c r="BC1668" s="28"/>
      <c r="BD1668" s="28"/>
      <c r="BE1668" s="28"/>
      <c r="BF1668" s="28"/>
      <c r="BG1668" s="29"/>
      <c r="BH1668" s="29"/>
      <c r="BI1668" s="29"/>
      <c r="BJ1668" s="29"/>
      <c r="BK1668" s="29"/>
    </row>
    <row r="1669" spans="1:64" x14ac:dyDescent="0.25">
      <c r="A1669" s="13" t="s">
        <v>5054</v>
      </c>
      <c r="B1669" s="33" t="s">
        <v>5055</v>
      </c>
      <c r="C1669" s="13" t="s">
        <v>5056</v>
      </c>
      <c r="D1669" s="13" t="str">
        <f>IFERROR(VLOOKUP($B1669,[1]GICS!$C:$D,2,FALSE),"-")</f>
        <v>Materials</v>
      </c>
      <c r="E1669" s="14">
        <f>IFERROR(IF(VLOOKUP($B1669,'[1]Paste Only'!$D:$AM,4,FALSE)="-",VLOOKUP($B1669,'[1]Market Cap'!$A:$J,10,FALSE),VLOOKUP($B1669,'[1]Paste Only'!$D:$AM,4,FALSE)),"-")</f>
        <v>202.2</v>
      </c>
      <c r="F1669" s="14" t="str">
        <f>IFERROR(VLOOKUP($B1669,'[1]Paste Only'!$D:$AM,5,FALSE),"-")</f>
        <v>-</v>
      </c>
      <c r="G1669" s="15">
        <f>IFERROR(VLOOKUP($B1669,'[1]Paste Only'!$D:$AM,6,FALSE),"-")</f>
        <v>0</v>
      </c>
      <c r="H1669" s="15">
        <f>IFERROR(VLOOKUP($B1669,'[1]Paste Only'!$D:$AM,7,FALSE),"-")</f>
        <v>0</v>
      </c>
      <c r="I1669" s="15">
        <f>IFERROR(VLOOKUP($B1669,'[1]Paste Only'!$D:$AM,8,FALSE),"-")</f>
        <v>0</v>
      </c>
      <c r="J1669" s="34"/>
      <c r="K1669" s="34"/>
      <c r="L1669" s="14">
        <f>IFERROR(VLOOKUP($B1669,'[1]Paste Only'!$D:$AM,12,FALSE),"-")</f>
        <v>-2.7</v>
      </c>
      <c r="M1669" s="14" t="str">
        <f>IFERROR(VLOOKUP($B1669,'[1]Paste Only'!$D:$AM,15,FALSE),"-")</f>
        <v>-</v>
      </c>
      <c r="N1669" s="30"/>
      <c r="O1669" s="18"/>
      <c r="P1669" s="19">
        <f t="shared" si="798"/>
        <v>0</v>
      </c>
      <c r="Q1669" s="20">
        <f t="shared" si="774"/>
        <v>0</v>
      </c>
      <c r="R1669" s="13">
        <f t="shared" si="775"/>
        <v>0</v>
      </c>
      <c r="S1669" s="13" t="str">
        <f>IFERROR(VLOOKUP($B1669,'[1]Market Cap'!$G:$I,3,FALSE),"-")</f>
        <v>Small Cap</v>
      </c>
      <c r="T1669" s="13"/>
      <c r="U1669" s="13"/>
      <c r="V1669" s="21">
        <f t="shared" si="772"/>
        <v>0</v>
      </c>
      <c r="W1669" s="21">
        <f t="shared" si="772"/>
        <v>0</v>
      </c>
      <c r="X1669" s="21">
        <f t="shared" si="772"/>
        <v>0</v>
      </c>
      <c r="Y1669" s="22">
        <f t="shared" si="776"/>
        <v>0</v>
      </c>
      <c r="Z1669" s="13">
        <f t="shared" si="777"/>
        <v>0</v>
      </c>
      <c r="AA1669" s="23">
        <f t="shared" si="778"/>
        <v>0</v>
      </c>
      <c r="AB1669" s="23">
        <f t="shared" si="779"/>
        <v>0</v>
      </c>
      <c r="AC1669" s="23">
        <f t="shared" si="780"/>
        <v>0</v>
      </c>
      <c r="AD1669" s="24">
        <f t="shared" si="781"/>
        <v>0</v>
      </c>
      <c r="AE1669" s="25">
        <f>IFERROR(VLOOKUP($B1669,'[1]Market Cap'!$G:$I,2,FALSE),"-")</f>
        <v>414.73727280000003</v>
      </c>
      <c r="AF1669" s="20">
        <f t="shared" si="782"/>
        <v>0</v>
      </c>
      <c r="AG1669" s="17">
        <f t="shared" si="783"/>
        <v>0</v>
      </c>
      <c r="AH1669" s="17">
        <f t="shared" si="784"/>
        <v>0</v>
      </c>
      <c r="AI1669" s="17" t="str">
        <f t="shared" si="785"/>
        <v>-</v>
      </c>
      <c r="AJ1669" s="26" t="str">
        <f>IFERROR(VLOOKUP($B1669,'[1]Paste Only'!$D:$AM,26,FALSE),"-")</f>
        <v>-</v>
      </c>
      <c r="AK1669" s="26" t="str">
        <f>IFERROR(VLOOKUP($B1669,'[1]Paste Only'!$D:$AM,23,FALSE),"-")</f>
        <v>-</v>
      </c>
      <c r="AL1669" s="26" t="str">
        <f>IFERROR(VLOOKUP($B1669,'[1]Paste Only'!$D:$AM,22,FALSE),"-")</f>
        <v>-</v>
      </c>
      <c r="AM1669" s="21" t="str">
        <f t="shared" si="773"/>
        <v>-</v>
      </c>
      <c r="AN1669" s="21" t="str">
        <f t="shared" si="773"/>
        <v>-</v>
      </c>
      <c r="AO1669" s="21" t="str">
        <f t="shared" si="773"/>
        <v>-</v>
      </c>
      <c r="AP1669" s="27">
        <f t="shared" si="786"/>
        <v>0</v>
      </c>
      <c r="AQ1669" s="27" t="str">
        <f t="shared" si="787"/>
        <v>-</v>
      </c>
      <c r="AR1669" s="27" t="str">
        <f t="shared" si="788"/>
        <v>-</v>
      </c>
      <c r="AS1669" s="27">
        <f t="shared" si="789"/>
        <v>0</v>
      </c>
      <c r="AT1669" s="27">
        <f t="shared" si="790"/>
        <v>0</v>
      </c>
      <c r="AU1669" s="27">
        <f t="shared" si="791"/>
        <v>0</v>
      </c>
      <c r="AV1669" s="21" t="str">
        <f t="shared" si="792"/>
        <v>0</v>
      </c>
      <c r="AW1669" s="27">
        <f t="shared" si="793"/>
        <v>0</v>
      </c>
      <c r="AX1669" s="27" t="str">
        <f t="shared" si="794"/>
        <v>-</v>
      </c>
      <c r="AY1669" s="27" t="str">
        <f t="shared" si="795"/>
        <v>-</v>
      </c>
      <c r="AZ1669" s="21" t="str">
        <f t="shared" si="796"/>
        <v>-</v>
      </c>
      <c r="BA1669" s="21" t="str">
        <f t="shared" si="797"/>
        <v>-</v>
      </c>
      <c r="BB1669" s="28"/>
      <c r="BC1669" s="28"/>
      <c r="BD1669" s="28"/>
      <c r="BE1669" s="28"/>
      <c r="BF1669" s="28"/>
      <c r="BG1669" s="29"/>
      <c r="BH1669" s="29"/>
      <c r="BI1669" s="29"/>
      <c r="BJ1669" s="29"/>
      <c r="BK1669" s="29"/>
    </row>
    <row r="1670" spans="1:64" x14ac:dyDescent="0.25">
      <c r="A1670" s="13" t="s">
        <v>5057</v>
      </c>
      <c r="B1670" s="33" t="s">
        <v>5058</v>
      </c>
      <c r="C1670" s="13" t="s">
        <v>5059</v>
      </c>
      <c r="D1670" s="13" t="str">
        <f>IFERROR(VLOOKUP($B1670,[1]GICS!$C:$D,2,FALSE),"-")</f>
        <v>Materials</v>
      </c>
      <c r="E1670" s="14">
        <f>IFERROR(IF(VLOOKUP($B1670,'[1]Paste Only'!$D:$AM,4,FALSE)="-",VLOOKUP($B1670,'[1]Market Cap'!$A:$J,10,FALSE),VLOOKUP($B1670,'[1]Paste Only'!$D:$AM,4,FALSE)),"-")</f>
        <v>168.25</v>
      </c>
      <c r="F1670" s="14" t="str">
        <f>IFERROR(VLOOKUP($B1670,'[1]Paste Only'!$D:$AM,5,FALSE),"-")</f>
        <v>-</v>
      </c>
      <c r="G1670" s="15">
        <f>IFERROR(VLOOKUP($B1670,'[1]Paste Only'!$D:$AM,6,FALSE),"-")</f>
        <v>0</v>
      </c>
      <c r="H1670" s="15">
        <f>IFERROR(VLOOKUP($B1670,'[1]Paste Only'!$D:$AM,7,FALSE),"-")</f>
        <v>0</v>
      </c>
      <c r="I1670" s="15">
        <f>IFERROR(VLOOKUP($B1670,'[1]Paste Only'!$D:$AM,8,FALSE),"-")</f>
        <v>0</v>
      </c>
      <c r="J1670" s="34"/>
      <c r="K1670" s="34"/>
      <c r="L1670" s="14">
        <f>IFERROR(VLOOKUP($B1670,'[1]Paste Only'!$D:$AM,12,FALSE),"-")</f>
        <v>7.2509449999999998</v>
      </c>
      <c r="M1670" s="14" t="str">
        <f>IFERROR(VLOOKUP($B1670,'[1]Paste Only'!$D:$AM,15,FALSE),"-")</f>
        <v>-</v>
      </c>
      <c r="N1670" s="30"/>
      <c r="O1670" s="18"/>
      <c r="P1670" s="19">
        <f t="shared" si="798"/>
        <v>0</v>
      </c>
      <c r="Q1670" s="20">
        <f t="shared" si="774"/>
        <v>0</v>
      </c>
      <c r="R1670" s="13">
        <f t="shared" si="775"/>
        <v>0</v>
      </c>
      <c r="S1670" s="13" t="str">
        <f>IFERROR(VLOOKUP($B1670,'[1]Market Cap'!$G:$I,3,FALSE),"-")</f>
        <v>Small Cap</v>
      </c>
      <c r="T1670" s="13"/>
      <c r="U1670" s="13"/>
      <c r="V1670" s="21">
        <f t="shared" si="772"/>
        <v>0</v>
      </c>
      <c r="W1670" s="21">
        <f t="shared" si="772"/>
        <v>0</v>
      </c>
      <c r="X1670" s="21">
        <f t="shared" si="772"/>
        <v>0</v>
      </c>
      <c r="Y1670" s="22">
        <f t="shared" si="776"/>
        <v>0</v>
      </c>
      <c r="Z1670" s="13">
        <f t="shared" si="777"/>
        <v>0</v>
      </c>
      <c r="AA1670" s="23">
        <f t="shared" si="778"/>
        <v>0</v>
      </c>
      <c r="AB1670" s="23">
        <f t="shared" si="779"/>
        <v>0</v>
      </c>
      <c r="AC1670" s="23">
        <f t="shared" si="780"/>
        <v>0</v>
      </c>
      <c r="AD1670" s="24">
        <f t="shared" si="781"/>
        <v>0</v>
      </c>
      <c r="AE1670" s="25">
        <f>IFERROR(VLOOKUP($B1670,'[1]Market Cap'!$G:$I,2,FALSE),"-")</f>
        <v>618.90426000000002</v>
      </c>
      <c r="AF1670" s="20">
        <f t="shared" si="782"/>
        <v>0</v>
      </c>
      <c r="AG1670" s="17">
        <f t="shared" si="783"/>
        <v>0</v>
      </c>
      <c r="AH1670" s="17">
        <f t="shared" si="784"/>
        <v>0</v>
      </c>
      <c r="AI1670" s="17" t="str">
        <f t="shared" si="785"/>
        <v>-</v>
      </c>
      <c r="AJ1670" s="26" t="str">
        <f>IFERROR(VLOOKUP($B1670,'[1]Paste Only'!$D:$AM,26,FALSE),"-")</f>
        <v>-</v>
      </c>
      <c r="AK1670" s="26" t="str">
        <f>IFERROR(VLOOKUP($B1670,'[1]Paste Only'!$D:$AM,23,FALSE),"-")</f>
        <v>-</v>
      </c>
      <c r="AL1670" s="26" t="str">
        <f>IFERROR(VLOOKUP($B1670,'[1]Paste Only'!$D:$AM,22,FALSE),"-")</f>
        <v>-</v>
      </c>
      <c r="AM1670" s="21" t="str">
        <f t="shared" si="773"/>
        <v>-</v>
      </c>
      <c r="AN1670" s="21" t="str">
        <f t="shared" si="773"/>
        <v>-</v>
      </c>
      <c r="AO1670" s="21" t="str">
        <f t="shared" si="773"/>
        <v>-</v>
      </c>
      <c r="AP1670" s="27">
        <f t="shared" si="786"/>
        <v>0</v>
      </c>
      <c r="AQ1670" s="27" t="str">
        <f t="shared" si="787"/>
        <v>-</v>
      </c>
      <c r="AR1670" s="27" t="str">
        <f t="shared" si="788"/>
        <v>-</v>
      </c>
      <c r="AS1670" s="27">
        <f t="shared" si="789"/>
        <v>0</v>
      </c>
      <c r="AT1670" s="27">
        <f t="shared" si="790"/>
        <v>0</v>
      </c>
      <c r="AU1670" s="27">
        <f t="shared" si="791"/>
        <v>0</v>
      </c>
      <c r="AV1670" s="21" t="str">
        <f t="shared" si="792"/>
        <v>0</v>
      </c>
      <c r="AW1670" s="27">
        <f t="shared" si="793"/>
        <v>0</v>
      </c>
      <c r="AX1670" s="27" t="str">
        <f t="shared" si="794"/>
        <v>-</v>
      </c>
      <c r="AY1670" s="27" t="str">
        <f t="shared" si="795"/>
        <v>-</v>
      </c>
      <c r="AZ1670" s="21" t="str">
        <f t="shared" si="796"/>
        <v>-</v>
      </c>
      <c r="BA1670" s="21" t="str">
        <f t="shared" si="797"/>
        <v>-</v>
      </c>
      <c r="BB1670" s="28"/>
      <c r="BC1670" s="28"/>
      <c r="BD1670" s="28"/>
      <c r="BE1670" s="28"/>
      <c r="BF1670" s="28"/>
      <c r="BG1670" s="29"/>
      <c r="BH1670" s="29"/>
      <c r="BI1670" s="29"/>
      <c r="BJ1670" s="29"/>
      <c r="BK1670" s="29"/>
    </row>
    <row r="1671" spans="1:64" x14ac:dyDescent="0.25">
      <c r="A1671" s="13" t="s">
        <v>5060</v>
      </c>
      <c r="B1671" s="33" t="s">
        <v>5061</v>
      </c>
      <c r="C1671" s="13" t="s">
        <v>5062</v>
      </c>
      <c r="D1671" s="13" t="str">
        <f>IFERROR(VLOOKUP($B1671,[1]GICS!$C:$D,2,FALSE),"-")</f>
        <v>Industrials</v>
      </c>
      <c r="E1671" s="14">
        <f>IFERROR(IF(VLOOKUP($B1671,'[1]Paste Only'!$D:$AM,4,FALSE)="-",VLOOKUP($B1671,'[1]Market Cap'!$A:$J,10,FALSE),VLOOKUP($B1671,'[1]Paste Only'!$D:$AM,4,FALSE)),"-")</f>
        <v>240.05</v>
      </c>
      <c r="F1671" s="14" t="str">
        <f>IFERROR(VLOOKUP($B1671,'[1]Paste Only'!$D:$AM,5,FALSE),"-")</f>
        <v>-</v>
      </c>
      <c r="G1671" s="15">
        <f>IFERROR(VLOOKUP($B1671,'[1]Paste Only'!$D:$AM,6,FALSE),"-")</f>
        <v>0</v>
      </c>
      <c r="H1671" s="15">
        <f>IFERROR(VLOOKUP($B1671,'[1]Paste Only'!$D:$AM,7,FALSE),"-")</f>
        <v>0</v>
      </c>
      <c r="I1671" s="15">
        <f>IFERROR(VLOOKUP($B1671,'[1]Paste Only'!$D:$AM,8,FALSE),"-")</f>
        <v>0</v>
      </c>
      <c r="J1671" s="34"/>
      <c r="K1671" s="34"/>
      <c r="L1671" s="14">
        <f>IFERROR(VLOOKUP($B1671,'[1]Paste Only'!$D:$AM,12,FALSE),"-")</f>
        <v>2.4500000000000002</v>
      </c>
      <c r="M1671" s="14" t="str">
        <f>IFERROR(VLOOKUP($B1671,'[1]Paste Only'!$D:$AM,15,FALSE),"-")</f>
        <v>-</v>
      </c>
      <c r="N1671" s="30"/>
      <c r="O1671" s="18"/>
      <c r="P1671" s="19">
        <f t="shared" si="798"/>
        <v>0</v>
      </c>
      <c r="Q1671" s="20">
        <f t="shared" si="774"/>
        <v>0</v>
      </c>
      <c r="R1671" s="13">
        <f t="shared" si="775"/>
        <v>0</v>
      </c>
      <c r="S1671" s="13" t="str">
        <f>IFERROR(VLOOKUP($B1671,'[1]Market Cap'!$G:$I,3,FALSE),"-")</f>
        <v>Small Cap</v>
      </c>
      <c r="T1671" s="13"/>
      <c r="U1671" s="13"/>
      <c r="V1671" s="21">
        <f t="shared" si="772"/>
        <v>0</v>
      </c>
      <c r="W1671" s="21">
        <f t="shared" si="772"/>
        <v>0</v>
      </c>
      <c r="X1671" s="21">
        <f t="shared" si="772"/>
        <v>0</v>
      </c>
      <c r="Y1671" s="22">
        <f t="shared" si="776"/>
        <v>0</v>
      </c>
      <c r="Z1671" s="13">
        <f t="shared" si="777"/>
        <v>0</v>
      </c>
      <c r="AA1671" s="23">
        <f t="shared" si="778"/>
        <v>0</v>
      </c>
      <c r="AB1671" s="23">
        <f t="shared" si="779"/>
        <v>0</v>
      </c>
      <c r="AC1671" s="23">
        <f t="shared" si="780"/>
        <v>0</v>
      </c>
      <c r="AD1671" s="24">
        <f t="shared" si="781"/>
        <v>0</v>
      </c>
      <c r="AE1671" s="25">
        <f>IFERROR(VLOOKUP($B1671,'[1]Market Cap'!$G:$I,2,FALSE),"-")</f>
        <v>414.25908600000002</v>
      </c>
      <c r="AF1671" s="20">
        <f t="shared" si="782"/>
        <v>0</v>
      </c>
      <c r="AG1671" s="17">
        <f t="shared" si="783"/>
        <v>0</v>
      </c>
      <c r="AH1671" s="17">
        <f t="shared" si="784"/>
        <v>0</v>
      </c>
      <c r="AI1671" s="17" t="str">
        <f t="shared" si="785"/>
        <v>-</v>
      </c>
      <c r="AJ1671" s="26" t="str">
        <f>IFERROR(VLOOKUP($B1671,'[1]Paste Only'!$D:$AM,26,FALSE),"-")</f>
        <v>-</v>
      </c>
      <c r="AK1671" s="26" t="str">
        <f>IFERROR(VLOOKUP($B1671,'[1]Paste Only'!$D:$AM,23,FALSE),"-")</f>
        <v>-</v>
      </c>
      <c r="AL1671" s="26" t="str">
        <f>IFERROR(VLOOKUP($B1671,'[1]Paste Only'!$D:$AM,22,FALSE),"-")</f>
        <v>-</v>
      </c>
      <c r="AM1671" s="21" t="str">
        <f t="shared" si="773"/>
        <v>-</v>
      </c>
      <c r="AN1671" s="21" t="str">
        <f t="shared" si="773"/>
        <v>-</v>
      </c>
      <c r="AO1671" s="21" t="str">
        <f t="shared" si="773"/>
        <v>-</v>
      </c>
      <c r="AP1671" s="27">
        <f t="shared" si="786"/>
        <v>0</v>
      </c>
      <c r="AQ1671" s="27" t="str">
        <f t="shared" si="787"/>
        <v>-</v>
      </c>
      <c r="AR1671" s="27" t="str">
        <f t="shared" si="788"/>
        <v>-</v>
      </c>
      <c r="AS1671" s="27">
        <f t="shared" si="789"/>
        <v>0</v>
      </c>
      <c r="AT1671" s="27">
        <f t="shared" si="790"/>
        <v>0</v>
      </c>
      <c r="AU1671" s="27">
        <f t="shared" si="791"/>
        <v>0</v>
      </c>
      <c r="AV1671" s="21" t="str">
        <f t="shared" si="792"/>
        <v>0</v>
      </c>
      <c r="AW1671" s="27">
        <f t="shared" si="793"/>
        <v>0</v>
      </c>
      <c r="AX1671" s="27" t="str">
        <f t="shared" si="794"/>
        <v>-</v>
      </c>
      <c r="AY1671" s="27" t="str">
        <f t="shared" si="795"/>
        <v>-</v>
      </c>
      <c r="AZ1671" s="21" t="str">
        <f t="shared" si="796"/>
        <v>-</v>
      </c>
      <c r="BA1671" s="21" t="str">
        <f t="shared" si="797"/>
        <v>-</v>
      </c>
      <c r="BB1671" s="28"/>
      <c r="BC1671" s="28"/>
      <c r="BD1671" s="28"/>
      <c r="BE1671" s="28"/>
      <c r="BF1671" s="28"/>
      <c r="BG1671" s="29"/>
      <c r="BH1671" s="29"/>
      <c r="BI1671" s="29"/>
      <c r="BJ1671" s="29"/>
      <c r="BK1671" s="29"/>
    </row>
    <row r="1672" spans="1:64" x14ac:dyDescent="0.25">
      <c r="A1672" s="13" t="s">
        <v>5063</v>
      </c>
      <c r="B1672" s="33" t="s">
        <v>5064</v>
      </c>
      <c r="C1672" s="13" t="s">
        <v>5065</v>
      </c>
      <c r="D1672" s="13" t="str">
        <f>IFERROR(VLOOKUP($B1672,[1]GICS!$C:$D,2,FALSE),"-")</f>
        <v>Materials</v>
      </c>
      <c r="E1672" s="14">
        <f>IFERROR(IF(VLOOKUP($B1672,'[1]Paste Only'!$D:$AM,4,FALSE)="-",VLOOKUP($B1672,'[1]Market Cap'!$A:$J,10,FALSE),VLOOKUP($B1672,'[1]Paste Only'!$D:$AM,4,FALSE)),"-")</f>
        <v>32.79</v>
      </c>
      <c r="F1672" s="14" t="str">
        <f>IFERROR(VLOOKUP($B1672,'[1]Paste Only'!$D:$AM,5,FALSE),"-")</f>
        <v>-</v>
      </c>
      <c r="G1672" s="15">
        <f>IFERROR(VLOOKUP($B1672,'[1]Paste Only'!$D:$AM,6,FALSE),"-")</f>
        <v>0</v>
      </c>
      <c r="H1672" s="15">
        <f>IFERROR(VLOOKUP($B1672,'[1]Paste Only'!$D:$AM,7,FALSE),"-")</f>
        <v>0</v>
      </c>
      <c r="I1672" s="15">
        <f>IFERROR(VLOOKUP($B1672,'[1]Paste Only'!$D:$AM,8,FALSE),"-")</f>
        <v>0</v>
      </c>
      <c r="J1672" s="34"/>
      <c r="K1672" s="34"/>
      <c r="L1672" s="14">
        <f>IFERROR(VLOOKUP($B1672,'[1]Paste Only'!$D:$AM,12,FALSE),"-")</f>
        <v>0.17</v>
      </c>
      <c r="M1672" s="14" t="str">
        <f>IFERROR(VLOOKUP($B1672,'[1]Paste Only'!$D:$AM,15,FALSE),"-")</f>
        <v>-</v>
      </c>
      <c r="N1672" s="30"/>
      <c r="O1672" s="18"/>
      <c r="P1672" s="19">
        <f t="shared" si="798"/>
        <v>0</v>
      </c>
      <c r="Q1672" s="20">
        <f t="shared" si="774"/>
        <v>0</v>
      </c>
      <c r="R1672" s="13">
        <f t="shared" si="775"/>
        <v>0</v>
      </c>
      <c r="S1672" s="13" t="str">
        <f>IFERROR(VLOOKUP($B1672,'[1]Market Cap'!$G:$I,3,FALSE),"-")</f>
        <v>Small Cap</v>
      </c>
      <c r="T1672" s="13"/>
      <c r="U1672" s="13"/>
      <c r="V1672" s="21">
        <f t="shared" si="772"/>
        <v>0</v>
      </c>
      <c r="W1672" s="21">
        <f t="shared" si="772"/>
        <v>0</v>
      </c>
      <c r="X1672" s="21">
        <f t="shared" si="772"/>
        <v>0</v>
      </c>
      <c r="Y1672" s="22">
        <f t="shared" si="776"/>
        <v>0</v>
      </c>
      <c r="Z1672" s="13">
        <f t="shared" si="777"/>
        <v>0</v>
      </c>
      <c r="AA1672" s="23">
        <f t="shared" si="778"/>
        <v>0</v>
      </c>
      <c r="AB1672" s="23">
        <f t="shared" si="779"/>
        <v>0</v>
      </c>
      <c r="AC1672" s="23">
        <f t="shared" si="780"/>
        <v>0</v>
      </c>
      <c r="AD1672" s="24">
        <f t="shared" si="781"/>
        <v>0</v>
      </c>
      <c r="AE1672" s="25">
        <f>IFERROR(VLOOKUP($B1672,'[1]Market Cap'!$G:$I,2,FALSE),"-")</f>
        <v>173.31190569</v>
      </c>
      <c r="AF1672" s="20">
        <f t="shared" si="782"/>
        <v>0</v>
      </c>
      <c r="AG1672" s="17">
        <f t="shared" si="783"/>
        <v>0</v>
      </c>
      <c r="AH1672" s="17">
        <f t="shared" si="784"/>
        <v>0</v>
      </c>
      <c r="AI1672" s="17" t="str">
        <f t="shared" si="785"/>
        <v>-</v>
      </c>
      <c r="AJ1672" s="26" t="str">
        <f>IFERROR(VLOOKUP($B1672,'[1]Paste Only'!$D:$AM,26,FALSE),"-")</f>
        <v>-</v>
      </c>
      <c r="AK1672" s="26" t="str">
        <f>IFERROR(VLOOKUP($B1672,'[1]Paste Only'!$D:$AM,23,FALSE),"-")</f>
        <v>-</v>
      </c>
      <c r="AL1672" s="26" t="str">
        <f>IFERROR(VLOOKUP($B1672,'[1]Paste Only'!$D:$AM,22,FALSE),"-")</f>
        <v>-</v>
      </c>
      <c r="AM1672" s="21" t="str">
        <f t="shared" si="773"/>
        <v>-</v>
      </c>
      <c r="AN1672" s="21" t="str">
        <f t="shared" si="773"/>
        <v>-</v>
      </c>
      <c r="AO1672" s="21" t="str">
        <f t="shared" si="773"/>
        <v>-</v>
      </c>
      <c r="AP1672" s="27">
        <f t="shared" si="786"/>
        <v>0</v>
      </c>
      <c r="AQ1672" s="27" t="str">
        <f t="shared" si="787"/>
        <v>-</v>
      </c>
      <c r="AR1672" s="27" t="str">
        <f t="shared" si="788"/>
        <v>-</v>
      </c>
      <c r="AS1672" s="27">
        <f t="shared" si="789"/>
        <v>0</v>
      </c>
      <c r="AT1672" s="27">
        <f t="shared" si="790"/>
        <v>0</v>
      </c>
      <c r="AU1672" s="27">
        <f t="shared" si="791"/>
        <v>0</v>
      </c>
      <c r="AV1672" s="21" t="str">
        <f t="shared" si="792"/>
        <v>0</v>
      </c>
      <c r="AW1672" s="27">
        <f t="shared" si="793"/>
        <v>0</v>
      </c>
      <c r="AX1672" s="27" t="str">
        <f t="shared" si="794"/>
        <v>-</v>
      </c>
      <c r="AY1672" s="27" t="str">
        <f t="shared" si="795"/>
        <v>-</v>
      </c>
      <c r="AZ1672" s="21" t="str">
        <f t="shared" si="796"/>
        <v>-</v>
      </c>
      <c r="BA1672" s="21" t="str">
        <f t="shared" si="797"/>
        <v>-</v>
      </c>
      <c r="BB1672" s="28"/>
      <c r="BC1672" s="28"/>
      <c r="BD1672" s="28"/>
      <c r="BE1672" s="28"/>
      <c r="BF1672" s="28"/>
      <c r="BG1672" s="29"/>
      <c r="BH1672" s="29"/>
      <c r="BI1672" s="29"/>
      <c r="BJ1672" s="29"/>
      <c r="BK1672" s="29"/>
      <c r="BL1672" s="31"/>
    </row>
    <row r="1673" spans="1:64" x14ac:dyDescent="0.25">
      <c r="A1673" s="13" t="s">
        <v>5066</v>
      </c>
      <c r="B1673" s="33" t="s">
        <v>5067</v>
      </c>
      <c r="C1673" s="13" t="s">
        <v>5068</v>
      </c>
      <c r="D1673" s="13" t="str">
        <f>IFERROR(VLOOKUP($B1673,[1]GICS!$C:$D,2,FALSE),"-")</f>
        <v>Industrials</v>
      </c>
      <c r="E1673" s="14">
        <f>IFERROR(IF(VLOOKUP($B1673,'[1]Paste Only'!$D:$AM,4,FALSE)="-",VLOOKUP($B1673,'[1]Market Cap'!$A:$J,10,FALSE),VLOOKUP($B1673,'[1]Paste Only'!$D:$AM,4,FALSE)),"-")</f>
        <v>269.64999999999998</v>
      </c>
      <c r="F1673" s="14" t="str">
        <f>IFERROR(VLOOKUP($B1673,'[1]Paste Only'!$D:$AM,5,FALSE),"-")</f>
        <v>-</v>
      </c>
      <c r="G1673" s="15">
        <f>IFERROR(VLOOKUP($B1673,'[1]Paste Only'!$D:$AM,6,FALSE),"-")</f>
        <v>1</v>
      </c>
      <c r="H1673" s="15">
        <f>IFERROR(VLOOKUP($B1673,'[1]Paste Only'!$D:$AM,7,FALSE),"-")</f>
        <v>0</v>
      </c>
      <c r="I1673" s="15">
        <f>IFERROR(VLOOKUP($B1673,'[1]Paste Only'!$D:$AM,8,FALSE),"-")</f>
        <v>0</v>
      </c>
      <c r="J1673" s="34"/>
      <c r="K1673" s="34"/>
      <c r="L1673" s="14">
        <f>IFERROR(VLOOKUP($B1673,'[1]Paste Only'!$D:$AM,12,FALSE),"-")</f>
        <v>15.57437</v>
      </c>
      <c r="M1673" s="14" t="str">
        <f>IFERROR(VLOOKUP($B1673,'[1]Paste Only'!$D:$AM,15,FALSE),"-")</f>
        <v>-</v>
      </c>
      <c r="N1673" s="30"/>
      <c r="O1673" s="18"/>
      <c r="P1673" s="19">
        <f t="shared" si="798"/>
        <v>0</v>
      </c>
      <c r="Q1673" s="20">
        <f t="shared" si="774"/>
        <v>0</v>
      </c>
      <c r="R1673" s="13">
        <f t="shared" si="775"/>
        <v>1</v>
      </c>
      <c r="S1673" s="13" t="str">
        <f>IFERROR(VLOOKUP($B1673,'[1]Market Cap'!$G:$I,3,FALSE),"-")</f>
        <v>Small Cap</v>
      </c>
      <c r="T1673" s="13"/>
      <c r="U1673" s="13"/>
      <c r="V1673" s="21">
        <f t="shared" si="772"/>
        <v>0</v>
      </c>
      <c r="W1673" s="21">
        <f t="shared" si="772"/>
        <v>0</v>
      </c>
      <c r="X1673" s="21">
        <f t="shared" si="772"/>
        <v>0</v>
      </c>
      <c r="Y1673" s="22">
        <f t="shared" si="776"/>
        <v>0</v>
      </c>
      <c r="Z1673" s="13">
        <f t="shared" si="777"/>
        <v>0</v>
      </c>
      <c r="AA1673" s="23">
        <f t="shared" si="778"/>
        <v>0</v>
      </c>
      <c r="AB1673" s="23">
        <f t="shared" si="779"/>
        <v>0</v>
      </c>
      <c r="AC1673" s="23">
        <f t="shared" si="780"/>
        <v>0</v>
      </c>
      <c r="AD1673" s="24">
        <f t="shared" si="781"/>
        <v>0</v>
      </c>
      <c r="AE1673" s="25">
        <f>IFERROR(VLOOKUP($B1673,'[1]Market Cap'!$G:$I,2,FALSE),"-")</f>
        <v>771.81264250499999</v>
      </c>
      <c r="AF1673" s="20">
        <f t="shared" si="782"/>
        <v>0</v>
      </c>
      <c r="AG1673" s="17">
        <f t="shared" si="783"/>
        <v>0</v>
      </c>
      <c r="AH1673" s="17">
        <f t="shared" si="784"/>
        <v>0</v>
      </c>
      <c r="AI1673" s="17" t="str">
        <f t="shared" si="785"/>
        <v>-</v>
      </c>
      <c r="AJ1673" s="26" t="str">
        <f>IFERROR(VLOOKUP($B1673,'[1]Paste Only'!$D:$AM,26,FALSE),"-")</f>
        <v>-</v>
      </c>
      <c r="AK1673" s="26" t="str">
        <f>IFERROR(VLOOKUP($B1673,'[1]Paste Only'!$D:$AM,23,FALSE),"-")</f>
        <v>-</v>
      </c>
      <c r="AL1673" s="26" t="str">
        <f>IFERROR(VLOOKUP($B1673,'[1]Paste Only'!$D:$AM,22,FALSE),"-")</f>
        <v>-</v>
      </c>
      <c r="AM1673" s="21" t="str">
        <f t="shared" si="773"/>
        <v>-</v>
      </c>
      <c r="AN1673" s="21" t="str">
        <f t="shared" si="773"/>
        <v>-</v>
      </c>
      <c r="AO1673" s="21" t="str">
        <f t="shared" si="773"/>
        <v>-</v>
      </c>
      <c r="AP1673" s="27">
        <f t="shared" si="786"/>
        <v>0</v>
      </c>
      <c r="AQ1673" s="27" t="str">
        <f t="shared" si="787"/>
        <v>-</v>
      </c>
      <c r="AR1673" s="27" t="str">
        <f t="shared" si="788"/>
        <v>-</v>
      </c>
      <c r="AS1673" s="27">
        <f t="shared" si="789"/>
        <v>0</v>
      </c>
      <c r="AT1673" s="27">
        <f t="shared" si="790"/>
        <v>0</v>
      </c>
      <c r="AU1673" s="27">
        <f t="shared" si="791"/>
        <v>0</v>
      </c>
      <c r="AV1673" s="21">
        <f t="shared" si="792"/>
        <v>1</v>
      </c>
      <c r="AW1673" s="27">
        <f t="shared" si="793"/>
        <v>0</v>
      </c>
      <c r="AX1673" s="27" t="str">
        <f t="shared" si="794"/>
        <v>-</v>
      </c>
      <c r="AY1673" s="27" t="str">
        <f t="shared" si="795"/>
        <v>-</v>
      </c>
      <c r="AZ1673" s="21" t="str">
        <f t="shared" si="796"/>
        <v>-</v>
      </c>
      <c r="BA1673" s="21" t="str">
        <f t="shared" si="797"/>
        <v>-</v>
      </c>
      <c r="BB1673" s="28"/>
      <c r="BC1673" s="28"/>
      <c r="BD1673" s="28"/>
      <c r="BE1673" s="28"/>
      <c r="BF1673" s="28"/>
      <c r="BG1673" s="29"/>
      <c r="BH1673" s="29"/>
      <c r="BI1673" s="29"/>
      <c r="BJ1673" s="29"/>
      <c r="BK1673" s="29"/>
    </row>
    <row r="1674" spans="1:64" x14ac:dyDescent="0.25">
      <c r="A1674" s="13" t="s">
        <v>5069</v>
      </c>
      <c r="B1674" s="33" t="s">
        <v>5070</v>
      </c>
      <c r="C1674" s="13" t="s">
        <v>5071</v>
      </c>
      <c r="D1674" s="13" t="str">
        <f>IFERROR(VLOOKUP($B1674,[1]GICS!$C:$D,2,FALSE),"-")</f>
        <v>Consumer Staples</v>
      </c>
      <c r="E1674" s="14">
        <f>IFERROR(IF(VLOOKUP($B1674,'[1]Paste Only'!$D:$AM,4,FALSE)="-",VLOOKUP($B1674,'[1]Market Cap'!$A:$J,10,FALSE),VLOOKUP($B1674,'[1]Paste Only'!$D:$AM,4,FALSE)),"-")</f>
        <v>7.45</v>
      </c>
      <c r="F1674" s="14" t="str">
        <f>IFERROR(VLOOKUP($B1674,'[1]Paste Only'!$D:$AM,5,FALSE),"-")</f>
        <v>-</v>
      </c>
      <c r="G1674" s="15">
        <f>IFERROR(VLOOKUP($B1674,'[1]Paste Only'!$D:$AM,6,FALSE),"-")</f>
        <v>0</v>
      </c>
      <c r="H1674" s="15">
        <f>IFERROR(VLOOKUP($B1674,'[1]Paste Only'!$D:$AM,7,FALSE),"-")</f>
        <v>0</v>
      </c>
      <c r="I1674" s="15">
        <f>IFERROR(VLOOKUP($B1674,'[1]Paste Only'!$D:$AM,8,FALSE),"-")</f>
        <v>0</v>
      </c>
      <c r="J1674" s="34"/>
      <c r="K1674" s="34"/>
      <c r="L1674" s="14">
        <f>IFERROR(VLOOKUP($B1674,'[1]Paste Only'!$D:$AM,12,FALSE),"-")</f>
        <v>-0.53</v>
      </c>
      <c r="M1674" s="14" t="str">
        <f>IFERROR(VLOOKUP($B1674,'[1]Paste Only'!$D:$AM,15,FALSE),"-")</f>
        <v>-</v>
      </c>
      <c r="N1674" s="30"/>
      <c r="O1674" s="18"/>
      <c r="P1674" s="19">
        <f t="shared" si="798"/>
        <v>0</v>
      </c>
      <c r="Q1674" s="20">
        <f t="shared" si="774"/>
        <v>0</v>
      </c>
      <c r="R1674" s="13">
        <f t="shared" si="775"/>
        <v>0</v>
      </c>
      <c r="S1674" s="13" t="str">
        <f>IFERROR(VLOOKUP($B1674,'[1]Market Cap'!$G:$I,3,FALSE),"-")</f>
        <v>Small Cap</v>
      </c>
      <c r="T1674" s="13"/>
      <c r="U1674" s="13"/>
      <c r="V1674" s="21">
        <f t="shared" si="772"/>
        <v>0</v>
      </c>
      <c r="W1674" s="21">
        <f t="shared" si="772"/>
        <v>0</v>
      </c>
      <c r="X1674" s="21">
        <f t="shared" si="772"/>
        <v>0</v>
      </c>
      <c r="Y1674" s="22">
        <f t="shared" si="776"/>
        <v>0</v>
      </c>
      <c r="Z1674" s="13">
        <f t="shared" si="777"/>
        <v>0</v>
      </c>
      <c r="AA1674" s="23">
        <f t="shared" si="778"/>
        <v>0</v>
      </c>
      <c r="AB1674" s="23">
        <f t="shared" si="779"/>
        <v>0</v>
      </c>
      <c r="AC1674" s="23">
        <f t="shared" si="780"/>
        <v>0</v>
      </c>
      <c r="AD1674" s="24">
        <f t="shared" si="781"/>
        <v>0</v>
      </c>
      <c r="AE1674" s="25">
        <f>IFERROR(VLOOKUP($B1674,'[1]Market Cap'!$G:$I,2,FALSE),"-")</f>
        <v>191.5693</v>
      </c>
      <c r="AF1674" s="20">
        <f t="shared" si="782"/>
        <v>0</v>
      </c>
      <c r="AG1674" s="17">
        <f t="shared" si="783"/>
        <v>0</v>
      </c>
      <c r="AH1674" s="17">
        <f t="shared" si="784"/>
        <v>0</v>
      </c>
      <c r="AI1674" s="17" t="str">
        <f t="shared" si="785"/>
        <v>-</v>
      </c>
      <c r="AJ1674" s="26" t="str">
        <f>IFERROR(VLOOKUP($B1674,'[1]Paste Only'!$D:$AM,26,FALSE),"-")</f>
        <v>-</v>
      </c>
      <c r="AK1674" s="26" t="str">
        <f>IFERROR(VLOOKUP($B1674,'[1]Paste Only'!$D:$AM,23,FALSE),"-")</f>
        <v>-</v>
      </c>
      <c r="AL1674" s="26" t="str">
        <f>IFERROR(VLOOKUP($B1674,'[1]Paste Only'!$D:$AM,22,FALSE),"-")</f>
        <v>-</v>
      </c>
      <c r="AM1674" s="21" t="str">
        <f t="shared" si="773"/>
        <v>-</v>
      </c>
      <c r="AN1674" s="21" t="str">
        <f t="shared" si="773"/>
        <v>-</v>
      </c>
      <c r="AO1674" s="21" t="str">
        <f t="shared" si="773"/>
        <v>-</v>
      </c>
      <c r="AP1674" s="27">
        <f t="shared" si="786"/>
        <v>0</v>
      </c>
      <c r="AQ1674" s="27" t="str">
        <f t="shared" si="787"/>
        <v>-</v>
      </c>
      <c r="AR1674" s="27" t="str">
        <f t="shared" si="788"/>
        <v>-</v>
      </c>
      <c r="AS1674" s="27">
        <f t="shared" si="789"/>
        <v>0</v>
      </c>
      <c r="AT1674" s="27">
        <f t="shared" si="790"/>
        <v>0</v>
      </c>
      <c r="AU1674" s="27">
        <f t="shared" si="791"/>
        <v>0</v>
      </c>
      <c r="AV1674" s="21" t="str">
        <f t="shared" si="792"/>
        <v>0</v>
      </c>
      <c r="AW1674" s="27">
        <f t="shared" si="793"/>
        <v>0</v>
      </c>
      <c r="AX1674" s="27" t="str">
        <f t="shared" si="794"/>
        <v>-</v>
      </c>
      <c r="AY1674" s="27" t="str">
        <f t="shared" si="795"/>
        <v>-</v>
      </c>
      <c r="AZ1674" s="21" t="str">
        <f t="shared" si="796"/>
        <v>-</v>
      </c>
      <c r="BA1674" s="21" t="str">
        <f t="shared" si="797"/>
        <v>-</v>
      </c>
      <c r="BB1674" s="28"/>
      <c r="BC1674" s="28"/>
      <c r="BD1674" s="28"/>
      <c r="BE1674" s="28"/>
      <c r="BF1674" s="28"/>
      <c r="BG1674" s="29"/>
      <c r="BH1674" s="29"/>
      <c r="BI1674" s="29"/>
      <c r="BJ1674" s="29"/>
      <c r="BK1674" s="29"/>
    </row>
    <row r="1675" spans="1:64" x14ac:dyDescent="0.25">
      <c r="A1675" s="13" t="s">
        <v>5072</v>
      </c>
      <c r="B1675" s="33" t="s">
        <v>5073</v>
      </c>
      <c r="C1675" s="13" t="s">
        <v>5074</v>
      </c>
      <c r="D1675" s="13" t="str">
        <f>IFERROR(VLOOKUP($B1675,[1]GICS!$C:$D,2,FALSE),"-")</f>
        <v>Industrials</v>
      </c>
      <c r="E1675" s="14">
        <f>IFERROR(IF(VLOOKUP($B1675,'[1]Paste Only'!$D:$AM,4,FALSE)="-",VLOOKUP($B1675,'[1]Market Cap'!$A:$J,10,FALSE),VLOOKUP($B1675,'[1]Paste Only'!$D:$AM,4,FALSE)),"-")</f>
        <v>2298.15</v>
      </c>
      <c r="F1675" s="14" t="str">
        <f>IFERROR(VLOOKUP($B1675,'[1]Paste Only'!$D:$AM,5,FALSE),"-")</f>
        <v>-</v>
      </c>
      <c r="G1675" s="15">
        <f>IFERROR(VLOOKUP($B1675,'[1]Paste Only'!$D:$AM,6,FALSE),"-")</f>
        <v>0</v>
      </c>
      <c r="H1675" s="15">
        <f>IFERROR(VLOOKUP($B1675,'[1]Paste Only'!$D:$AM,7,FALSE),"-")</f>
        <v>0</v>
      </c>
      <c r="I1675" s="15">
        <f>IFERROR(VLOOKUP($B1675,'[1]Paste Only'!$D:$AM,8,FALSE),"-")</f>
        <v>0</v>
      </c>
      <c r="J1675" s="34"/>
      <c r="K1675" s="34"/>
      <c r="L1675" s="14">
        <f>IFERROR(VLOOKUP($B1675,'[1]Paste Only'!$D:$AM,12,FALSE),"-")</f>
        <v>62.07</v>
      </c>
      <c r="M1675" s="14" t="str">
        <f>IFERROR(VLOOKUP($B1675,'[1]Paste Only'!$D:$AM,15,FALSE),"-")</f>
        <v>-</v>
      </c>
      <c r="N1675" s="30"/>
      <c r="O1675" s="18"/>
      <c r="P1675" s="19">
        <f t="shared" si="798"/>
        <v>0</v>
      </c>
      <c r="Q1675" s="20">
        <f t="shared" si="774"/>
        <v>0</v>
      </c>
      <c r="R1675" s="13">
        <f t="shared" si="775"/>
        <v>0</v>
      </c>
      <c r="S1675" s="13" t="str">
        <f>IFERROR(VLOOKUP($B1675,'[1]Market Cap'!$G:$I,3,FALSE),"-")</f>
        <v>Small Cap</v>
      </c>
      <c r="T1675" s="13"/>
      <c r="U1675" s="13"/>
      <c r="V1675" s="21">
        <f t="shared" si="772"/>
        <v>0</v>
      </c>
      <c r="W1675" s="21">
        <f t="shared" si="772"/>
        <v>0</v>
      </c>
      <c r="X1675" s="21">
        <f t="shared" si="772"/>
        <v>0</v>
      </c>
      <c r="Y1675" s="22">
        <f t="shared" si="776"/>
        <v>0</v>
      </c>
      <c r="Z1675" s="13">
        <f t="shared" si="777"/>
        <v>0</v>
      </c>
      <c r="AA1675" s="23">
        <f t="shared" si="778"/>
        <v>0</v>
      </c>
      <c r="AB1675" s="23">
        <f t="shared" si="779"/>
        <v>0</v>
      </c>
      <c r="AC1675" s="23">
        <f t="shared" si="780"/>
        <v>0</v>
      </c>
      <c r="AD1675" s="24">
        <f t="shared" si="781"/>
        <v>0</v>
      </c>
      <c r="AE1675" s="25">
        <f>IFERROR(VLOOKUP($B1675,'[1]Market Cap'!$G:$I,2,FALSE),"-")</f>
        <v>479.85739704000002</v>
      </c>
      <c r="AF1675" s="20">
        <f t="shared" si="782"/>
        <v>0</v>
      </c>
      <c r="AG1675" s="17">
        <f t="shared" si="783"/>
        <v>0</v>
      </c>
      <c r="AH1675" s="17">
        <f t="shared" si="784"/>
        <v>0</v>
      </c>
      <c r="AI1675" s="17" t="str">
        <f t="shared" si="785"/>
        <v>-</v>
      </c>
      <c r="AJ1675" s="26" t="str">
        <f>IFERROR(VLOOKUP($B1675,'[1]Paste Only'!$D:$AM,26,FALSE),"-")</f>
        <v>-</v>
      </c>
      <c r="AK1675" s="26" t="str">
        <f>IFERROR(VLOOKUP($B1675,'[1]Paste Only'!$D:$AM,23,FALSE),"-")</f>
        <v>-</v>
      </c>
      <c r="AL1675" s="26" t="str">
        <f>IFERROR(VLOOKUP($B1675,'[1]Paste Only'!$D:$AM,22,FALSE),"-")</f>
        <v>-</v>
      </c>
      <c r="AM1675" s="21" t="str">
        <f t="shared" si="773"/>
        <v>-</v>
      </c>
      <c r="AN1675" s="21" t="str">
        <f t="shared" si="773"/>
        <v>-</v>
      </c>
      <c r="AO1675" s="21" t="str">
        <f t="shared" si="773"/>
        <v>-</v>
      </c>
      <c r="AP1675" s="27">
        <f t="shared" si="786"/>
        <v>0</v>
      </c>
      <c r="AQ1675" s="27" t="str">
        <f t="shared" si="787"/>
        <v>-</v>
      </c>
      <c r="AR1675" s="27" t="str">
        <f t="shared" si="788"/>
        <v>-</v>
      </c>
      <c r="AS1675" s="27">
        <f t="shared" si="789"/>
        <v>0</v>
      </c>
      <c r="AT1675" s="27">
        <f t="shared" si="790"/>
        <v>0</v>
      </c>
      <c r="AU1675" s="27">
        <f t="shared" si="791"/>
        <v>0</v>
      </c>
      <c r="AV1675" s="21" t="str">
        <f t="shared" si="792"/>
        <v>0</v>
      </c>
      <c r="AW1675" s="27">
        <f t="shared" si="793"/>
        <v>0</v>
      </c>
      <c r="AX1675" s="27" t="str">
        <f t="shared" si="794"/>
        <v>-</v>
      </c>
      <c r="AY1675" s="27" t="str">
        <f t="shared" si="795"/>
        <v>-</v>
      </c>
      <c r="AZ1675" s="21" t="str">
        <f t="shared" si="796"/>
        <v>-</v>
      </c>
      <c r="BA1675" s="21" t="str">
        <f t="shared" si="797"/>
        <v>-</v>
      </c>
      <c r="BB1675" s="28"/>
      <c r="BC1675" s="28"/>
      <c r="BD1675" s="28"/>
      <c r="BE1675" s="28"/>
      <c r="BF1675" s="28"/>
      <c r="BG1675" s="29"/>
      <c r="BH1675" s="29"/>
      <c r="BI1675" s="29"/>
      <c r="BJ1675" s="29"/>
      <c r="BK1675" s="29"/>
    </row>
    <row r="1676" spans="1:64" x14ac:dyDescent="0.25">
      <c r="A1676" s="13" t="s">
        <v>5075</v>
      </c>
      <c r="B1676" s="33" t="s">
        <v>5076</v>
      </c>
      <c r="C1676" s="13" t="s">
        <v>5077</v>
      </c>
      <c r="D1676" s="13" t="str">
        <f>IFERROR(VLOOKUP($B1676,[1]GICS!$C:$D,2,FALSE),"-")</f>
        <v>Consumer Discretionary</v>
      </c>
      <c r="E1676" s="14">
        <f>IFERROR(IF(VLOOKUP($B1676,'[1]Paste Only'!$D:$AM,4,FALSE)="-",VLOOKUP($B1676,'[1]Market Cap'!$A:$J,10,FALSE),VLOOKUP($B1676,'[1]Paste Only'!$D:$AM,4,FALSE)),"-")</f>
        <v>25.53</v>
      </c>
      <c r="F1676" s="14" t="str">
        <f>IFERROR(VLOOKUP($B1676,'[1]Paste Only'!$D:$AM,5,FALSE),"-")</f>
        <v>-</v>
      </c>
      <c r="G1676" s="15">
        <f>IFERROR(VLOOKUP($B1676,'[1]Paste Only'!$D:$AM,6,FALSE),"-")</f>
        <v>0</v>
      </c>
      <c r="H1676" s="15">
        <f>IFERROR(VLOOKUP($B1676,'[1]Paste Only'!$D:$AM,7,FALSE),"-")</f>
        <v>0</v>
      </c>
      <c r="I1676" s="15">
        <f>IFERROR(VLOOKUP($B1676,'[1]Paste Only'!$D:$AM,8,FALSE),"-")</f>
        <v>0</v>
      </c>
      <c r="J1676" s="34"/>
      <c r="K1676" s="34"/>
      <c r="L1676" s="14">
        <f>IFERROR(VLOOKUP($B1676,'[1]Paste Only'!$D:$AM,12,FALSE),"-")</f>
        <v>0.4</v>
      </c>
      <c r="M1676" s="14" t="str">
        <f>IFERROR(VLOOKUP($B1676,'[1]Paste Only'!$D:$AM,15,FALSE),"-")</f>
        <v>-</v>
      </c>
      <c r="N1676" s="30"/>
      <c r="O1676" s="18"/>
      <c r="P1676" s="19">
        <f t="shared" si="798"/>
        <v>0</v>
      </c>
      <c r="Q1676" s="20">
        <f t="shared" si="774"/>
        <v>0</v>
      </c>
      <c r="R1676" s="13">
        <f t="shared" si="775"/>
        <v>0</v>
      </c>
      <c r="S1676" s="13" t="str">
        <f>IFERROR(VLOOKUP($B1676,'[1]Market Cap'!$G:$I,3,FALSE),"-")</f>
        <v>Small Cap</v>
      </c>
      <c r="T1676" s="13"/>
      <c r="U1676" s="13"/>
      <c r="V1676" s="21">
        <f t="shared" si="772"/>
        <v>0</v>
      </c>
      <c r="W1676" s="21">
        <f t="shared" si="772"/>
        <v>0</v>
      </c>
      <c r="X1676" s="21">
        <f t="shared" si="772"/>
        <v>0</v>
      </c>
      <c r="Y1676" s="22">
        <f t="shared" si="776"/>
        <v>0</v>
      </c>
      <c r="Z1676" s="13">
        <f t="shared" si="777"/>
        <v>0</v>
      </c>
      <c r="AA1676" s="23">
        <f t="shared" si="778"/>
        <v>0</v>
      </c>
      <c r="AB1676" s="23">
        <f t="shared" si="779"/>
        <v>0</v>
      </c>
      <c r="AC1676" s="23">
        <f t="shared" si="780"/>
        <v>0</v>
      </c>
      <c r="AD1676" s="24">
        <f t="shared" si="781"/>
        <v>0</v>
      </c>
      <c r="AE1676" s="25">
        <f>IFERROR(VLOOKUP($B1676,'[1]Market Cap'!$G:$I,2,FALSE),"-")</f>
        <v>602.28535287</v>
      </c>
      <c r="AF1676" s="20">
        <f t="shared" si="782"/>
        <v>0</v>
      </c>
      <c r="AG1676" s="17">
        <f t="shared" si="783"/>
        <v>0</v>
      </c>
      <c r="AH1676" s="17">
        <f t="shared" si="784"/>
        <v>0</v>
      </c>
      <c r="AI1676" s="17" t="str">
        <f t="shared" si="785"/>
        <v>-</v>
      </c>
      <c r="AJ1676" s="26" t="str">
        <f>IFERROR(VLOOKUP($B1676,'[1]Paste Only'!$D:$AM,26,FALSE),"-")</f>
        <v>-</v>
      </c>
      <c r="AK1676" s="26" t="str">
        <f>IFERROR(VLOOKUP($B1676,'[1]Paste Only'!$D:$AM,23,FALSE),"-")</f>
        <v>-</v>
      </c>
      <c r="AL1676" s="26" t="str">
        <f>IFERROR(VLOOKUP($B1676,'[1]Paste Only'!$D:$AM,22,FALSE),"-")</f>
        <v>-</v>
      </c>
      <c r="AM1676" s="21" t="str">
        <f t="shared" si="773"/>
        <v>-</v>
      </c>
      <c r="AN1676" s="21" t="str">
        <f t="shared" si="773"/>
        <v>-</v>
      </c>
      <c r="AO1676" s="21" t="str">
        <f t="shared" si="773"/>
        <v>-</v>
      </c>
      <c r="AP1676" s="27">
        <f t="shared" si="786"/>
        <v>0</v>
      </c>
      <c r="AQ1676" s="27" t="str">
        <f t="shared" si="787"/>
        <v>-</v>
      </c>
      <c r="AR1676" s="27" t="str">
        <f t="shared" si="788"/>
        <v>-</v>
      </c>
      <c r="AS1676" s="27">
        <f t="shared" si="789"/>
        <v>0</v>
      </c>
      <c r="AT1676" s="27">
        <f t="shared" si="790"/>
        <v>0</v>
      </c>
      <c r="AU1676" s="27">
        <f t="shared" si="791"/>
        <v>0</v>
      </c>
      <c r="AV1676" s="21" t="str">
        <f t="shared" si="792"/>
        <v>0</v>
      </c>
      <c r="AW1676" s="27">
        <f t="shared" si="793"/>
        <v>0</v>
      </c>
      <c r="AX1676" s="27" t="str">
        <f t="shared" si="794"/>
        <v>-</v>
      </c>
      <c r="AY1676" s="27" t="str">
        <f t="shared" si="795"/>
        <v>-</v>
      </c>
      <c r="AZ1676" s="21" t="str">
        <f t="shared" si="796"/>
        <v>-</v>
      </c>
      <c r="BA1676" s="21" t="str">
        <f t="shared" si="797"/>
        <v>-</v>
      </c>
      <c r="BB1676" s="28"/>
      <c r="BC1676" s="28"/>
      <c r="BD1676" s="28"/>
      <c r="BE1676" s="28"/>
      <c r="BF1676" s="28"/>
      <c r="BG1676" s="29"/>
      <c r="BH1676" s="29"/>
      <c r="BI1676" s="29"/>
      <c r="BJ1676" s="29"/>
      <c r="BK1676" s="29"/>
    </row>
    <row r="1677" spans="1:64" x14ac:dyDescent="0.25">
      <c r="A1677" s="13" t="s">
        <v>5078</v>
      </c>
      <c r="B1677" s="33" t="s">
        <v>5079</v>
      </c>
      <c r="C1677" s="13" t="s">
        <v>5080</v>
      </c>
      <c r="D1677" s="13" t="str">
        <f>IFERROR(VLOOKUP($B1677,[1]GICS!$C:$D,2,FALSE),"-")</f>
        <v>Communication Services</v>
      </c>
      <c r="E1677" s="14">
        <f>IFERROR(IF(VLOOKUP($B1677,'[1]Paste Only'!$D:$AM,4,FALSE)="-",VLOOKUP($B1677,'[1]Market Cap'!$A:$J,10,FALSE),VLOOKUP($B1677,'[1]Paste Only'!$D:$AM,4,FALSE)),"-")</f>
        <v>74.87</v>
      </c>
      <c r="F1677" s="14" t="str">
        <f>IFERROR(VLOOKUP($B1677,'[1]Paste Only'!$D:$AM,5,FALSE),"-")</f>
        <v>-</v>
      </c>
      <c r="G1677" s="15">
        <f>IFERROR(VLOOKUP($B1677,'[1]Paste Only'!$D:$AM,6,FALSE),"-")</f>
        <v>0</v>
      </c>
      <c r="H1677" s="15">
        <f>IFERROR(VLOOKUP($B1677,'[1]Paste Only'!$D:$AM,7,FALSE),"-")</f>
        <v>0</v>
      </c>
      <c r="I1677" s="15">
        <f>IFERROR(VLOOKUP($B1677,'[1]Paste Only'!$D:$AM,8,FALSE),"-")</f>
        <v>0</v>
      </c>
      <c r="J1677" s="34"/>
      <c r="K1677" s="34"/>
      <c r="L1677" s="14">
        <f>IFERROR(VLOOKUP($B1677,'[1]Paste Only'!$D:$AM,12,FALSE),"-")</f>
        <v>2.4661749999999998</v>
      </c>
      <c r="M1677" s="14" t="str">
        <f>IFERROR(VLOOKUP($B1677,'[1]Paste Only'!$D:$AM,15,FALSE),"-")</f>
        <v>-</v>
      </c>
      <c r="N1677" s="30"/>
      <c r="O1677" s="18"/>
      <c r="P1677" s="19">
        <f t="shared" si="798"/>
        <v>0</v>
      </c>
      <c r="Q1677" s="20">
        <f t="shared" si="774"/>
        <v>0</v>
      </c>
      <c r="R1677" s="13">
        <f t="shared" si="775"/>
        <v>0</v>
      </c>
      <c r="S1677" s="13" t="str">
        <f>IFERROR(VLOOKUP($B1677,'[1]Market Cap'!$G:$I,3,FALSE),"-")</f>
        <v>Small Cap</v>
      </c>
      <c r="T1677" s="13"/>
      <c r="U1677" s="13"/>
      <c r="V1677" s="21">
        <f t="shared" si="772"/>
        <v>0</v>
      </c>
      <c r="W1677" s="21">
        <f t="shared" si="772"/>
        <v>0</v>
      </c>
      <c r="X1677" s="21">
        <f t="shared" si="772"/>
        <v>0</v>
      </c>
      <c r="Y1677" s="22">
        <f t="shared" si="776"/>
        <v>0</v>
      </c>
      <c r="Z1677" s="13">
        <f t="shared" si="777"/>
        <v>0</v>
      </c>
      <c r="AA1677" s="23">
        <f t="shared" si="778"/>
        <v>0</v>
      </c>
      <c r="AB1677" s="23">
        <f t="shared" si="779"/>
        <v>0</v>
      </c>
      <c r="AC1677" s="23">
        <f t="shared" si="780"/>
        <v>0</v>
      </c>
      <c r="AD1677" s="24">
        <f t="shared" si="781"/>
        <v>0</v>
      </c>
      <c r="AE1677" s="25">
        <f>IFERROR(VLOOKUP($B1677,'[1]Market Cap'!$G:$I,2,FALSE),"-")</f>
        <v>290.60608565899997</v>
      </c>
      <c r="AF1677" s="20">
        <f t="shared" si="782"/>
        <v>0</v>
      </c>
      <c r="AG1677" s="17">
        <f t="shared" si="783"/>
        <v>0</v>
      </c>
      <c r="AH1677" s="17">
        <f t="shared" si="784"/>
        <v>0</v>
      </c>
      <c r="AI1677" s="17" t="str">
        <f t="shared" si="785"/>
        <v>-</v>
      </c>
      <c r="AJ1677" s="26" t="str">
        <f>IFERROR(VLOOKUP($B1677,'[1]Paste Only'!$D:$AM,26,FALSE),"-")</f>
        <v>-</v>
      </c>
      <c r="AK1677" s="26" t="str">
        <f>IFERROR(VLOOKUP($B1677,'[1]Paste Only'!$D:$AM,23,FALSE),"-")</f>
        <v>-</v>
      </c>
      <c r="AL1677" s="26" t="str">
        <f>IFERROR(VLOOKUP($B1677,'[1]Paste Only'!$D:$AM,22,FALSE),"-")</f>
        <v>-</v>
      </c>
      <c r="AM1677" s="21" t="str">
        <f t="shared" si="773"/>
        <v>-</v>
      </c>
      <c r="AN1677" s="21" t="str">
        <f t="shared" si="773"/>
        <v>-</v>
      </c>
      <c r="AO1677" s="21" t="str">
        <f t="shared" si="773"/>
        <v>-</v>
      </c>
      <c r="AP1677" s="27">
        <f t="shared" si="786"/>
        <v>0</v>
      </c>
      <c r="AQ1677" s="27" t="str">
        <f t="shared" si="787"/>
        <v>-</v>
      </c>
      <c r="AR1677" s="27" t="str">
        <f t="shared" si="788"/>
        <v>-</v>
      </c>
      <c r="AS1677" s="27">
        <f t="shared" si="789"/>
        <v>0</v>
      </c>
      <c r="AT1677" s="27">
        <f t="shared" si="790"/>
        <v>0</v>
      </c>
      <c r="AU1677" s="27">
        <f t="shared" si="791"/>
        <v>0</v>
      </c>
      <c r="AV1677" s="21" t="str">
        <f t="shared" si="792"/>
        <v>0</v>
      </c>
      <c r="AW1677" s="27">
        <f t="shared" si="793"/>
        <v>0</v>
      </c>
      <c r="AX1677" s="27" t="str">
        <f t="shared" si="794"/>
        <v>-</v>
      </c>
      <c r="AY1677" s="27" t="str">
        <f t="shared" si="795"/>
        <v>-</v>
      </c>
      <c r="AZ1677" s="21" t="str">
        <f t="shared" si="796"/>
        <v>-</v>
      </c>
      <c r="BA1677" s="21" t="str">
        <f t="shared" si="797"/>
        <v>-</v>
      </c>
      <c r="BB1677" s="28"/>
      <c r="BC1677" s="28"/>
      <c r="BD1677" s="28"/>
      <c r="BE1677" s="28"/>
      <c r="BF1677" s="28"/>
      <c r="BG1677" s="29"/>
      <c r="BH1677" s="29"/>
      <c r="BI1677" s="29"/>
      <c r="BJ1677" s="29"/>
      <c r="BK1677" s="29"/>
    </row>
    <row r="1678" spans="1:64" x14ac:dyDescent="0.25">
      <c r="A1678" s="13" t="s">
        <v>5081</v>
      </c>
      <c r="B1678" s="33" t="s">
        <v>5082</v>
      </c>
      <c r="C1678" s="13" t="s">
        <v>5083</v>
      </c>
      <c r="D1678" s="13" t="str">
        <f>IFERROR(VLOOKUP($B1678,[1]GICS!$C:$D,2,FALSE),"-")</f>
        <v>Materials</v>
      </c>
      <c r="E1678" s="14">
        <f>IFERROR(IF(VLOOKUP($B1678,'[1]Paste Only'!$D:$AM,4,FALSE)="-",VLOOKUP($B1678,'[1]Market Cap'!$A:$J,10,FALSE),VLOOKUP($B1678,'[1]Paste Only'!$D:$AM,4,FALSE)),"-")</f>
        <v>244.1</v>
      </c>
      <c r="F1678" s="14" t="str">
        <f>IFERROR(VLOOKUP($B1678,'[1]Paste Only'!$D:$AM,5,FALSE),"-")</f>
        <v>-</v>
      </c>
      <c r="G1678" s="15">
        <f>IFERROR(VLOOKUP($B1678,'[1]Paste Only'!$D:$AM,6,FALSE),"-")</f>
        <v>0</v>
      </c>
      <c r="H1678" s="15">
        <f>IFERROR(VLOOKUP($B1678,'[1]Paste Only'!$D:$AM,7,FALSE),"-")</f>
        <v>0</v>
      </c>
      <c r="I1678" s="15">
        <f>IFERROR(VLOOKUP($B1678,'[1]Paste Only'!$D:$AM,8,FALSE),"-")</f>
        <v>0</v>
      </c>
      <c r="J1678" s="34"/>
      <c r="K1678" s="34"/>
      <c r="L1678" s="14">
        <f>IFERROR(VLOOKUP($B1678,'[1]Paste Only'!$D:$AM,12,FALSE),"-")</f>
        <v>13.25</v>
      </c>
      <c r="M1678" s="14" t="str">
        <f>IFERROR(VLOOKUP($B1678,'[1]Paste Only'!$D:$AM,15,FALSE),"-")</f>
        <v>-</v>
      </c>
      <c r="N1678" s="30"/>
      <c r="O1678" s="18"/>
      <c r="P1678" s="19">
        <f t="shared" si="798"/>
        <v>0</v>
      </c>
      <c r="Q1678" s="20">
        <f t="shared" si="774"/>
        <v>0</v>
      </c>
      <c r="R1678" s="13">
        <f t="shared" si="775"/>
        <v>0</v>
      </c>
      <c r="S1678" s="13" t="str">
        <f>IFERROR(VLOOKUP($B1678,'[1]Market Cap'!$G:$I,3,FALSE),"-")</f>
        <v>Small Cap</v>
      </c>
      <c r="T1678" s="13"/>
      <c r="U1678" s="13"/>
      <c r="V1678" s="21">
        <f t="shared" si="772"/>
        <v>0</v>
      </c>
      <c r="W1678" s="21">
        <f t="shared" si="772"/>
        <v>0</v>
      </c>
      <c r="X1678" s="21">
        <f t="shared" si="772"/>
        <v>0</v>
      </c>
      <c r="Y1678" s="22">
        <f t="shared" si="776"/>
        <v>0</v>
      </c>
      <c r="Z1678" s="13">
        <f t="shared" si="777"/>
        <v>0</v>
      </c>
      <c r="AA1678" s="23">
        <f t="shared" si="778"/>
        <v>0</v>
      </c>
      <c r="AB1678" s="23">
        <f t="shared" si="779"/>
        <v>0</v>
      </c>
      <c r="AC1678" s="23">
        <f t="shared" si="780"/>
        <v>0</v>
      </c>
      <c r="AD1678" s="24">
        <f t="shared" si="781"/>
        <v>0</v>
      </c>
      <c r="AE1678" s="25">
        <f>IFERROR(VLOOKUP($B1678,'[1]Market Cap'!$G:$I,2,FALSE),"-")</f>
        <v>783.31690000000003</v>
      </c>
      <c r="AF1678" s="20">
        <f t="shared" si="782"/>
        <v>0</v>
      </c>
      <c r="AG1678" s="17">
        <f t="shared" si="783"/>
        <v>0</v>
      </c>
      <c r="AH1678" s="17">
        <f t="shared" si="784"/>
        <v>0</v>
      </c>
      <c r="AI1678" s="17" t="str">
        <f t="shared" si="785"/>
        <v>-</v>
      </c>
      <c r="AJ1678" s="26" t="str">
        <f>IFERROR(VLOOKUP($B1678,'[1]Paste Only'!$D:$AM,26,FALSE),"-")</f>
        <v>-</v>
      </c>
      <c r="AK1678" s="26" t="str">
        <f>IFERROR(VLOOKUP($B1678,'[1]Paste Only'!$D:$AM,23,FALSE),"-")</f>
        <v>-</v>
      </c>
      <c r="AL1678" s="26" t="str">
        <f>IFERROR(VLOOKUP($B1678,'[1]Paste Only'!$D:$AM,22,FALSE),"-")</f>
        <v>-</v>
      </c>
      <c r="AM1678" s="21" t="str">
        <f t="shared" si="773"/>
        <v>-</v>
      </c>
      <c r="AN1678" s="21" t="str">
        <f t="shared" si="773"/>
        <v>-</v>
      </c>
      <c r="AO1678" s="21" t="str">
        <f t="shared" si="773"/>
        <v>-</v>
      </c>
      <c r="AP1678" s="27">
        <f t="shared" si="786"/>
        <v>0</v>
      </c>
      <c r="AQ1678" s="27" t="str">
        <f t="shared" si="787"/>
        <v>-</v>
      </c>
      <c r="AR1678" s="27" t="str">
        <f t="shared" si="788"/>
        <v>-</v>
      </c>
      <c r="AS1678" s="27">
        <f t="shared" si="789"/>
        <v>0</v>
      </c>
      <c r="AT1678" s="27">
        <f t="shared" si="790"/>
        <v>0</v>
      </c>
      <c r="AU1678" s="27">
        <f t="shared" si="791"/>
        <v>0</v>
      </c>
      <c r="AV1678" s="21" t="str">
        <f t="shared" si="792"/>
        <v>0</v>
      </c>
      <c r="AW1678" s="27">
        <f t="shared" si="793"/>
        <v>0</v>
      </c>
      <c r="AX1678" s="27" t="str">
        <f t="shared" si="794"/>
        <v>-</v>
      </c>
      <c r="AY1678" s="27" t="str">
        <f t="shared" si="795"/>
        <v>-</v>
      </c>
      <c r="AZ1678" s="21" t="str">
        <f t="shared" si="796"/>
        <v>-</v>
      </c>
      <c r="BA1678" s="21" t="str">
        <f t="shared" si="797"/>
        <v>-</v>
      </c>
      <c r="BB1678" s="28"/>
      <c r="BC1678" s="28"/>
      <c r="BD1678" s="28"/>
      <c r="BE1678" s="28"/>
      <c r="BF1678" s="28"/>
      <c r="BG1678" s="29"/>
      <c r="BH1678" s="29"/>
      <c r="BI1678" s="29"/>
      <c r="BJ1678" s="29"/>
      <c r="BK1678" s="29"/>
    </row>
    <row r="1679" spans="1:64" x14ac:dyDescent="0.25">
      <c r="A1679" s="13" t="s">
        <v>5084</v>
      </c>
      <c r="B1679" s="33" t="s">
        <v>5085</v>
      </c>
      <c r="C1679" s="13" t="s">
        <v>5086</v>
      </c>
      <c r="D1679" s="13" t="str">
        <f>IFERROR(VLOOKUP($B1679,[1]GICS!$C:$D,2,FALSE),"-")</f>
        <v>Industrials</v>
      </c>
      <c r="E1679" s="14">
        <f>IFERROR(IF(VLOOKUP($B1679,'[1]Paste Only'!$D:$AM,4,FALSE)="-",VLOOKUP($B1679,'[1]Market Cap'!$A:$J,10,FALSE),VLOOKUP($B1679,'[1]Paste Only'!$D:$AM,4,FALSE)),"-")</f>
        <v>171.55</v>
      </c>
      <c r="F1679" s="14" t="str">
        <f>IFERROR(VLOOKUP($B1679,'[1]Paste Only'!$D:$AM,5,FALSE),"-")</f>
        <v>-</v>
      </c>
      <c r="G1679" s="15">
        <f>IFERROR(VLOOKUP($B1679,'[1]Paste Only'!$D:$AM,6,FALSE),"-")</f>
        <v>0</v>
      </c>
      <c r="H1679" s="15">
        <f>IFERROR(VLOOKUP($B1679,'[1]Paste Only'!$D:$AM,7,FALSE),"-")</f>
        <v>0</v>
      </c>
      <c r="I1679" s="15">
        <f>IFERROR(VLOOKUP($B1679,'[1]Paste Only'!$D:$AM,8,FALSE),"-")</f>
        <v>0</v>
      </c>
      <c r="J1679" s="34"/>
      <c r="K1679" s="34"/>
      <c r="L1679" s="14">
        <f>IFERROR(VLOOKUP($B1679,'[1]Paste Only'!$D:$AM,12,FALSE),"-")</f>
        <v>0.94</v>
      </c>
      <c r="M1679" s="14" t="str">
        <f>IFERROR(VLOOKUP($B1679,'[1]Paste Only'!$D:$AM,15,FALSE),"-")</f>
        <v>-</v>
      </c>
      <c r="N1679" s="30"/>
      <c r="O1679" s="18"/>
      <c r="P1679" s="19">
        <f t="shared" si="798"/>
        <v>0</v>
      </c>
      <c r="Q1679" s="20">
        <f t="shared" si="774"/>
        <v>0</v>
      </c>
      <c r="R1679" s="13">
        <f t="shared" si="775"/>
        <v>0</v>
      </c>
      <c r="S1679" s="13" t="str">
        <f>IFERROR(VLOOKUP($B1679,'[1]Market Cap'!$G:$I,3,FALSE),"-")</f>
        <v>Small Cap</v>
      </c>
      <c r="T1679" s="13"/>
      <c r="U1679" s="13"/>
      <c r="V1679" s="21">
        <f t="shared" si="772"/>
        <v>0</v>
      </c>
      <c r="W1679" s="21">
        <f t="shared" si="772"/>
        <v>0</v>
      </c>
      <c r="X1679" s="21">
        <f t="shared" si="772"/>
        <v>0</v>
      </c>
      <c r="Y1679" s="22">
        <f t="shared" si="776"/>
        <v>0</v>
      </c>
      <c r="Z1679" s="13">
        <f t="shared" si="777"/>
        <v>0</v>
      </c>
      <c r="AA1679" s="23">
        <f t="shared" si="778"/>
        <v>0</v>
      </c>
      <c r="AB1679" s="23">
        <f t="shared" si="779"/>
        <v>0</v>
      </c>
      <c r="AC1679" s="23">
        <f t="shared" si="780"/>
        <v>0</v>
      </c>
      <c r="AD1679" s="24">
        <f t="shared" si="781"/>
        <v>0</v>
      </c>
      <c r="AE1679" s="25">
        <f>IFERROR(VLOOKUP($B1679,'[1]Market Cap'!$G:$I,2,FALSE),"-")</f>
        <v>633.36260000000004</v>
      </c>
      <c r="AF1679" s="20">
        <f t="shared" si="782"/>
        <v>0</v>
      </c>
      <c r="AG1679" s="17">
        <f t="shared" si="783"/>
        <v>0</v>
      </c>
      <c r="AH1679" s="17">
        <f t="shared" si="784"/>
        <v>0</v>
      </c>
      <c r="AI1679" s="17" t="str">
        <f t="shared" si="785"/>
        <v>-</v>
      </c>
      <c r="AJ1679" s="26" t="str">
        <f>IFERROR(VLOOKUP($B1679,'[1]Paste Only'!$D:$AM,26,FALSE),"-")</f>
        <v>-</v>
      </c>
      <c r="AK1679" s="26" t="str">
        <f>IFERROR(VLOOKUP($B1679,'[1]Paste Only'!$D:$AM,23,FALSE),"-")</f>
        <v>-</v>
      </c>
      <c r="AL1679" s="26" t="str">
        <f>IFERROR(VLOOKUP($B1679,'[1]Paste Only'!$D:$AM,22,FALSE),"-")</f>
        <v>-</v>
      </c>
      <c r="AM1679" s="21" t="str">
        <f t="shared" si="773"/>
        <v>-</v>
      </c>
      <c r="AN1679" s="21" t="str">
        <f t="shared" si="773"/>
        <v>-</v>
      </c>
      <c r="AO1679" s="21" t="str">
        <f t="shared" si="773"/>
        <v>-</v>
      </c>
      <c r="AP1679" s="27">
        <f t="shared" si="786"/>
        <v>0</v>
      </c>
      <c r="AQ1679" s="27" t="str">
        <f t="shared" si="787"/>
        <v>-</v>
      </c>
      <c r="AR1679" s="27" t="str">
        <f t="shared" si="788"/>
        <v>-</v>
      </c>
      <c r="AS1679" s="27">
        <f t="shared" si="789"/>
        <v>0</v>
      </c>
      <c r="AT1679" s="27">
        <f t="shared" si="790"/>
        <v>0</v>
      </c>
      <c r="AU1679" s="27">
        <f t="shared" si="791"/>
        <v>0</v>
      </c>
      <c r="AV1679" s="21" t="str">
        <f t="shared" si="792"/>
        <v>0</v>
      </c>
      <c r="AW1679" s="27">
        <f t="shared" si="793"/>
        <v>0</v>
      </c>
      <c r="AX1679" s="27" t="str">
        <f t="shared" si="794"/>
        <v>-</v>
      </c>
      <c r="AY1679" s="27" t="str">
        <f t="shared" si="795"/>
        <v>-</v>
      </c>
      <c r="AZ1679" s="21" t="str">
        <f t="shared" si="796"/>
        <v>-</v>
      </c>
      <c r="BA1679" s="21" t="str">
        <f t="shared" si="797"/>
        <v>-</v>
      </c>
      <c r="BB1679" s="28"/>
      <c r="BC1679" s="28"/>
      <c r="BD1679" s="28"/>
      <c r="BE1679" s="28"/>
      <c r="BF1679" s="28"/>
      <c r="BG1679" s="29"/>
      <c r="BH1679" s="29"/>
      <c r="BI1679" s="29"/>
      <c r="BJ1679" s="29"/>
      <c r="BK1679" s="29"/>
    </row>
    <row r="1680" spans="1:64" x14ac:dyDescent="0.25">
      <c r="A1680" s="13" t="s">
        <v>5087</v>
      </c>
      <c r="B1680" s="33" t="s">
        <v>5088</v>
      </c>
      <c r="C1680" s="13" t="s">
        <v>5089</v>
      </c>
      <c r="D1680" s="13" t="str">
        <f>IFERROR(VLOOKUP($B1680,[1]GICS!$C:$D,2,FALSE),"-")</f>
        <v>Health Care</v>
      </c>
      <c r="E1680" s="14" t="str">
        <f>IFERROR(IF(VLOOKUP($B1680,'[1]Paste Only'!$D:$AM,4,FALSE)="-",VLOOKUP($B1680,'[1]Market Cap'!$A:$J,10,FALSE),VLOOKUP($B1680,'[1]Paste Only'!$D:$AM,4,FALSE)),"-")</f>
        <v>-</v>
      </c>
      <c r="F1680" s="14" t="str">
        <f>IFERROR(VLOOKUP($B1680,'[1]Paste Only'!$D:$AM,5,FALSE),"-")</f>
        <v>-</v>
      </c>
      <c r="G1680" s="15">
        <f>IFERROR(VLOOKUP($B1680,'[1]Paste Only'!$D:$AM,6,FALSE),"-")</f>
        <v>0</v>
      </c>
      <c r="H1680" s="15">
        <f>IFERROR(VLOOKUP($B1680,'[1]Paste Only'!$D:$AM,7,FALSE),"-")</f>
        <v>0</v>
      </c>
      <c r="I1680" s="15">
        <f>IFERROR(VLOOKUP($B1680,'[1]Paste Only'!$D:$AM,8,FALSE),"-")</f>
        <v>0</v>
      </c>
      <c r="J1680" s="34"/>
      <c r="K1680" s="34"/>
      <c r="L1680" s="14" t="str">
        <f>IFERROR(VLOOKUP($B1680,'[1]Paste Only'!$D:$AM,12,FALSE),"-")</f>
        <v>-</v>
      </c>
      <c r="M1680" s="14" t="str">
        <f>IFERROR(VLOOKUP($B1680,'[1]Paste Only'!$D:$AM,15,FALSE),"-")</f>
        <v>-</v>
      </c>
      <c r="N1680" s="30"/>
      <c r="O1680" s="18"/>
      <c r="P1680" s="19">
        <f t="shared" si="798"/>
        <v>0</v>
      </c>
      <c r="Q1680" s="20">
        <f t="shared" si="774"/>
        <v>0</v>
      </c>
      <c r="R1680" s="13">
        <f t="shared" si="775"/>
        <v>0</v>
      </c>
      <c r="S1680" s="13" t="str">
        <f>IFERROR(VLOOKUP($B1680,'[1]Market Cap'!$G:$I,3,FALSE),"-")</f>
        <v>-</v>
      </c>
      <c r="T1680" s="13"/>
      <c r="U1680" s="13"/>
      <c r="V1680" s="21">
        <f t="shared" si="772"/>
        <v>0</v>
      </c>
      <c r="W1680" s="21">
        <f t="shared" si="772"/>
        <v>0</v>
      </c>
      <c r="X1680" s="21">
        <f t="shared" si="772"/>
        <v>0</v>
      </c>
      <c r="Y1680" s="22">
        <f t="shared" si="776"/>
        <v>0</v>
      </c>
      <c r="Z1680" s="13">
        <f t="shared" si="777"/>
        <v>0</v>
      </c>
      <c r="AA1680" s="23">
        <f t="shared" si="778"/>
        <v>0</v>
      </c>
      <c r="AB1680" s="23">
        <f t="shared" si="779"/>
        <v>0</v>
      </c>
      <c r="AC1680" s="23">
        <f t="shared" si="780"/>
        <v>0</v>
      </c>
      <c r="AD1680" s="24">
        <f t="shared" si="781"/>
        <v>0</v>
      </c>
      <c r="AE1680" s="25" t="str">
        <f>IFERROR(VLOOKUP($B1680,'[1]Market Cap'!$G:$I,2,FALSE),"-")</f>
        <v>-</v>
      </c>
      <c r="AF1680" s="20">
        <f t="shared" si="782"/>
        <v>0</v>
      </c>
      <c r="AG1680" s="17">
        <f t="shared" si="783"/>
        <v>0</v>
      </c>
      <c r="AH1680" s="17">
        <f t="shared" si="784"/>
        <v>0</v>
      </c>
      <c r="AI1680" s="17" t="str">
        <f t="shared" si="785"/>
        <v>-</v>
      </c>
      <c r="AJ1680" s="26" t="str">
        <f>IFERROR(VLOOKUP($B1680,'[1]Paste Only'!$D:$AM,26,FALSE),"-")</f>
        <v>-</v>
      </c>
      <c r="AK1680" s="26" t="str">
        <f>IFERROR(VLOOKUP($B1680,'[1]Paste Only'!$D:$AM,23,FALSE),"-")</f>
        <v>-</v>
      </c>
      <c r="AL1680" s="26" t="str">
        <f>IFERROR(VLOOKUP($B1680,'[1]Paste Only'!$D:$AM,22,FALSE),"-")</f>
        <v>-</v>
      </c>
      <c r="AM1680" s="21" t="str">
        <f t="shared" si="773"/>
        <v>-</v>
      </c>
      <c r="AN1680" s="21" t="str">
        <f t="shared" si="773"/>
        <v>-</v>
      </c>
      <c r="AO1680" s="21" t="str">
        <f t="shared" si="773"/>
        <v>-</v>
      </c>
      <c r="AP1680" s="27">
        <f t="shared" si="786"/>
        <v>0</v>
      </c>
      <c r="AQ1680" s="27" t="str">
        <f t="shared" si="787"/>
        <v>-</v>
      </c>
      <c r="AR1680" s="27" t="str">
        <f t="shared" si="788"/>
        <v>-</v>
      </c>
      <c r="AS1680" s="27">
        <f t="shared" si="789"/>
        <v>0</v>
      </c>
      <c r="AT1680" s="27">
        <f t="shared" si="790"/>
        <v>0</v>
      </c>
      <c r="AU1680" s="27">
        <f t="shared" si="791"/>
        <v>0</v>
      </c>
      <c r="AV1680" s="21" t="str">
        <f t="shared" si="792"/>
        <v>0</v>
      </c>
      <c r="AW1680" s="27">
        <f t="shared" si="793"/>
        <v>0</v>
      </c>
      <c r="AX1680" s="27" t="str">
        <f t="shared" si="794"/>
        <v>-</v>
      </c>
      <c r="AY1680" s="27" t="str">
        <f t="shared" si="795"/>
        <v>-</v>
      </c>
      <c r="AZ1680" s="21" t="str">
        <f t="shared" si="796"/>
        <v>-</v>
      </c>
      <c r="BA1680" s="21" t="str">
        <f t="shared" si="797"/>
        <v>-</v>
      </c>
      <c r="BB1680" s="28"/>
      <c r="BC1680" s="28"/>
      <c r="BD1680" s="28"/>
      <c r="BE1680" s="28"/>
      <c r="BF1680" s="28"/>
      <c r="BG1680" s="29"/>
      <c r="BH1680" s="29"/>
      <c r="BI1680" s="29"/>
      <c r="BJ1680" s="29"/>
      <c r="BK1680" s="29"/>
    </row>
    <row r="1681" spans="1:64" x14ac:dyDescent="0.25">
      <c r="A1681" s="13" t="s">
        <v>5090</v>
      </c>
      <c r="B1681" s="33" t="s">
        <v>5091</v>
      </c>
      <c r="C1681" s="13" t="s">
        <v>5092</v>
      </c>
      <c r="D1681" s="13" t="str">
        <f>IFERROR(VLOOKUP($B1681,[1]GICS!$C:$D,2,FALSE),"-")</f>
        <v>Real Estate</v>
      </c>
      <c r="E1681" s="14">
        <f>IFERROR(IF(VLOOKUP($B1681,'[1]Paste Only'!$D:$AM,4,FALSE)="-",VLOOKUP($B1681,'[1]Market Cap'!$A:$J,10,FALSE),VLOOKUP($B1681,'[1]Paste Only'!$D:$AM,4,FALSE)),"-")</f>
        <v>0</v>
      </c>
      <c r="F1681" s="14" t="str">
        <f>IFERROR(VLOOKUP($B1681,'[1]Paste Only'!$D:$AM,5,FALSE),"-")</f>
        <v>-</v>
      </c>
      <c r="G1681" s="15">
        <f>IFERROR(VLOOKUP($B1681,'[1]Paste Only'!$D:$AM,6,FALSE),"-")</f>
        <v>0</v>
      </c>
      <c r="H1681" s="15">
        <f>IFERROR(VLOOKUP($B1681,'[1]Paste Only'!$D:$AM,7,FALSE),"-")</f>
        <v>0</v>
      </c>
      <c r="I1681" s="15">
        <f>IFERROR(VLOOKUP($B1681,'[1]Paste Only'!$D:$AM,8,FALSE),"-")</f>
        <v>0</v>
      </c>
      <c r="J1681" s="34"/>
      <c r="K1681" s="34"/>
      <c r="L1681" s="14">
        <f>IFERROR(VLOOKUP($B1681,'[1]Paste Only'!$D:$AM,12,FALSE),"-")</f>
        <v>-7.98</v>
      </c>
      <c r="M1681" s="14" t="str">
        <f>IFERROR(VLOOKUP($B1681,'[1]Paste Only'!$D:$AM,15,FALSE),"-")</f>
        <v>-</v>
      </c>
      <c r="N1681" s="30"/>
      <c r="O1681" s="18"/>
      <c r="P1681" s="19">
        <f t="shared" si="798"/>
        <v>0</v>
      </c>
      <c r="Q1681" s="20">
        <f t="shared" si="774"/>
        <v>0</v>
      </c>
      <c r="R1681" s="13">
        <f t="shared" si="775"/>
        <v>0</v>
      </c>
      <c r="S1681" s="13" t="str">
        <f>IFERROR(VLOOKUP($B1681,'[1]Market Cap'!$G:$I,3,FALSE),"-")</f>
        <v>Small Cap</v>
      </c>
      <c r="T1681" s="13"/>
      <c r="U1681" s="13"/>
      <c r="V1681" s="21">
        <f t="shared" si="772"/>
        <v>0</v>
      </c>
      <c r="W1681" s="21">
        <f t="shared" si="772"/>
        <v>0</v>
      </c>
      <c r="X1681" s="21">
        <f t="shared" si="772"/>
        <v>0</v>
      </c>
      <c r="Y1681" s="22">
        <f t="shared" si="776"/>
        <v>0</v>
      </c>
      <c r="Z1681" s="13">
        <f t="shared" si="777"/>
        <v>0</v>
      </c>
      <c r="AA1681" s="23">
        <f t="shared" si="778"/>
        <v>0</v>
      </c>
      <c r="AB1681" s="23">
        <f t="shared" si="779"/>
        <v>0</v>
      </c>
      <c r="AC1681" s="23">
        <f t="shared" si="780"/>
        <v>0</v>
      </c>
      <c r="AD1681" s="24">
        <f t="shared" si="781"/>
        <v>0</v>
      </c>
      <c r="AE1681" s="25">
        <f>IFERROR(VLOOKUP($B1681,'[1]Market Cap'!$G:$I,2,FALSE),"-")</f>
        <v>0</v>
      </c>
      <c r="AF1681" s="20">
        <f t="shared" si="782"/>
        <v>0</v>
      </c>
      <c r="AG1681" s="17">
        <f t="shared" si="783"/>
        <v>0</v>
      </c>
      <c r="AH1681" s="17">
        <f t="shared" si="784"/>
        <v>0</v>
      </c>
      <c r="AI1681" s="17" t="str">
        <f t="shared" si="785"/>
        <v>-</v>
      </c>
      <c r="AJ1681" s="26" t="str">
        <f>IFERROR(VLOOKUP($B1681,'[1]Paste Only'!$D:$AM,26,FALSE),"-")</f>
        <v>-</v>
      </c>
      <c r="AK1681" s="26" t="str">
        <f>IFERROR(VLOOKUP($B1681,'[1]Paste Only'!$D:$AM,23,FALSE),"-")</f>
        <v>-</v>
      </c>
      <c r="AL1681" s="26" t="str">
        <f>IFERROR(VLOOKUP($B1681,'[1]Paste Only'!$D:$AM,22,FALSE),"-")</f>
        <v>-</v>
      </c>
      <c r="AM1681" s="21" t="str">
        <f t="shared" si="773"/>
        <v>-</v>
      </c>
      <c r="AN1681" s="21" t="str">
        <f t="shared" si="773"/>
        <v>-</v>
      </c>
      <c r="AO1681" s="21" t="str">
        <f t="shared" si="773"/>
        <v>-</v>
      </c>
      <c r="AP1681" s="27">
        <f t="shared" si="786"/>
        <v>0</v>
      </c>
      <c r="AQ1681" s="27" t="str">
        <f t="shared" si="787"/>
        <v>-</v>
      </c>
      <c r="AR1681" s="27" t="str">
        <f t="shared" si="788"/>
        <v>-</v>
      </c>
      <c r="AS1681" s="27">
        <f t="shared" si="789"/>
        <v>0</v>
      </c>
      <c r="AT1681" s="27">
        <f t="shared" si="790"/>
        <v>0</v>
      </c>
      <c r="AU1681" s="27">
        <f t="shared" si="791"/>
        <v>0</v>
      </c>
      <c r="AV1681" s="21" t="str">
        <f t="shared" si="792"/>
        <v>0</v>
      </c>
      <c r="AW1681" s="27">
        <f t="shared" si="793"/>
        <v>0</v>
      </c>
      <c r="AX1681" s="27" t="str">
        <f t="shared" si="794"/>
        <v>-</v>
      </c>
      <c r="AY1681" s="27" t="str">
        <f t="shared" si="795"/>
        <v>-</v>
      </c>
      <c r="AZ1681" s="21" t="str">
        <f t="shared" si="796"/>
        <v>-</v>
      </c>
      <c r="BA1681" s="21" t="str">
        <f t="shared" si="797"/>
        <v>-</v>
      </c>
      <c r="BB1681" s="28"/>
      <c r="BC1681" s="28"/>
      <c r="BD1681" s="28"/>
      <c r="BE1681" s="28"/>
      <c r="BF1681" s="28"/>
      <c r="BG1681" s="29"/>
      <c r="BH1681" s="29"/>
      <c r="BI1681" s="29"/>
      <c r="BJ1681" s="29"/>
      <c r="BK1681" s="29"/>
    </row>
    <row r="1682" spans="1:64" x14ac:dyDescent="0.25">
      <c r="A1682" s="13" t="s">
        <v>5093</v>
      </c>
      <c r="B1682" s="33" t="s">
        <v>5094</v>
      </c>
      <c r="C1682" s="13" t="s">
        <v>5095</v>
      </c>
      <c r="D1682" s="13" t="str">
        <f>IFERROR(VLOOKUP($B1682,[1]GICS!$C:$D,2,FALSE),"-")</f>
        <v>Industrials</v>
      </c>
      <c r="E1682" s="14">
        <f>IFERROR(IF(VLOOKUP($B1682,'[1]Paste Only'!$D:$AM,4,FALSE)="-",VLOOKUP($B1682,'[1]Market Cap'!$A:$J,10,FALSE),VLOOKUP($B1682,'[1]Paste Only'!$D:$AM,4,FALSE)),"-")</f>
        <v>39.79</v>
      </c>
      <c r="F1682" s="14" t="str">
        <f>IFERROR(VLOOKUP($B1682,'[1]Paste Only'!$D:$AM,5,FALSE),"-")</f>
        <v>-</v>
      </c>
      <c r="G1682" s="15">
        <f>IFERROR(VLOOKUP($B1682,'[1]Paste Only'!$D:$AM,6,FALSE),"-")</f>
        <v>0</v>
      </c>
      <c r="H1682" s="15">
        <f>IFERROR(VLOOKUP($B1682,'[1]Paste Only'!$D:$AM,7,FALSE),"-")</f>
        <v>0</v>
      </c>
      <c r="I1682" s="15">
        <f>IFERROR(VLOOKUP($B1682,'[1]Paste Only'!$D:$AM,8,FALSE),"-")</f>
        <v>0</v>
      </c>
      <c r="J1682" s="34"/>
      <c r="K1682" s="34"/>
      <c r="L1682" s="14">
        <f>IFERROR(VLOOKUP($B1682,'[1]Paste Only'!$D:$AM,12,FALSE),"-")</f>
        <v>2.74</v>
      </c>
      <c r="M1682" s="14" t="str">
        <f>IFERROR(VLOOKUP($B1682,'[1]Paste Only'!$D:$AM,15,FALSE),"-")</f>
        <v>-</v>
      </c>
      <c r="N1682" s="30"/>
      <c r="O1682" s="18"/>
      <c r="P1682" s="19">
        <f t="shared" si="798"/>
        <v>0</v>
      </c>
      <c r="Q1682" s="20">
        <f t="shared" si="774"/>
        <v>0</v>
      </c>
      <c r="R1682" s="13">
        <f t="shared" si="775"/>
        <v>0</v>
      </c>
      <c r="S1682" s="13" t="str">
        <f>IFERROR(VLOOKUP($B1682,'[1]Market Cap'!$G:$I,3,FALSE),"-")</f>
        <v>Small Cap</v>
      </c>
      <c r="T1682" s="13"/>
      <c r="U1682" s="13"/>
      <c r="V1682" s="21">
        <f t="shared" si="772"/>
        <v>0</v>
      </c>
      <c r="W1682" s="21">
        <f t="shared" si="772"/>
        <v>0</v>
      </c>
      <c r="X1682" s="21">
        <f t="shared" si="772"/>
        <v>0</v>
      </c>
      <c r="Y1682" s="22">
        <f t="shared" si="776"/>
        <v>0</v>
      </c>
      <c r="Z1682" s="13">
        <f t="shared" si="777"/>
        <v>0</v>
      </c>
      <c r="AA1682" s="23">
        <f t="shared" si="778"/>
        <v>0</v>
      </c>
      <c r="AB1682" s="23">
        <f t="shared" si="779"/>
        <v>0</v>
      </c>
      <c r="AC1682" s="23">
        <f t="shared" si="780"/>
        <v>0</v>
      </c>
      <c r="AD1682" s="24">
        <f t="shared" si="781"/>
        <v>0</v>
      </c>
      <c r="AE1682" s="25">
        <f>IFERROR(VLOOKUP($B1682,'[1]Market Cap'!$G:$I,2,FALSE),"-")</f>
        <v>526.72808299999997</v>
      </c>
      <c r="AF1682" s="20">
        <f t="shared" si="782"/>
        <v>0</v>
      </c>
      <c r="AG1682" s="17">
        <f t="shared" si="783"/>
        <v>0</v>
      </c>
      <c r="AH1682" s="17">
        <f t="shared" si="784"/>
        <v>0</v>
      </c>
      <c r="AI1682" s="17" t="str">
        <f t="shared" si="785"/>
        <v>-</v>
      </c>
      <c r="AJ1682" s="26" t="str">
        <f>IFERROR(VLOOKUP($B1682,'[1]Paste Only'!$D:$AM,26,FALSE),"-")</f>
        <v>-</v>
      </c>
      <c r="AK1682" s="26" t="str">
        <f>IFERROR(VLOOKUP($B1682,'[1]Paste Only'!$D:$AM,23,FALSE),"-")</f>
        <v>-</v>
      </c>
      <c r="AL1682" s="26" t="str">
        <f>IFERROR(VLOOKUP($B1682,'[1]Paste Only'!$D:$AM,22,FALSE),"-")</f>
        <v>-</v>
      </c>
      <c r="AM1682" s="21" t="str">
        <f t="shared" si="773"/>
        <v>-</v>
      </c>
      <c r="AN1682" s="21" t="str">
        <f t="shared" si="773"/>
        <v>-</v>
      </c>
      <c r="AO1682" s="21" t="str">
        <f t="shared" si="773"/>
        <v>-</v>
      </c>
      <c r="AP1682" s="27">
        <f t="shared" si="786"/>
        <v>0</v>
      </c>
      <c r="AQ1682" s="27" t="str">
        <f t="shared" si="787"/>
        <v>-</v>
      </c>
      <c r="AR1682" s="27" t="str">
        <f t="shared" si="788"/>
        <v>-</v>
      </c>
      <c r="AS1682" s="27">
        <f t="shared" si="789"/>
        <v>0</v>
      </c>
      <c r="AT1682" s="27">
        <f t="shared" si="790"/>
        <v>0</v>
      </c>
      <c r="AU1682" s="27">
        <f t="shared" si="791"/>
        <v>0</v>
      </c>
      <c r="AV1682" s="21" t="str">
        <f t="shared" si="792"/>
        <v>0</v>
      </c>
      <c r="AW1682" s="27">
        <f t="shared" si="793"/>
        <v>0</v>
      </c>
      <c r="AX1682" s="27" t="str">
        <f t="shared" si="794"/>
        <v>-</v>
      </c>
      <c r="AY1682" s="27" t="str">
        <f t="shared" si="795"/>
        <v>-</v>
      </c>
      <c r="AZ1682" s="21" t="str">
        <f t="shared" si="796"/>
        <v>-</v>
      </c>
      <c r="BA1682" s="21" t="str">
        <f t="shared" si="797"/>
        <v>-</v>
      </c>
      <c r="BB1682" s="28"/>
      <c r="BC1682" s="28"/>
      <c r="BD1682" s="28"/>
      <c r="BE1682" s="28"/>
      <c r="BF1682" s="28"/>
      <c r="BG1682" s="29"/>
      <c r="BH1682" s="29"/>
      <c r="BI1682" s="29"/>
      <c r="BJ1682" s="29"/>
      <c r="BK1682" s="29"/>
    </row>
    <row r="1683" spans="1:64" x14ac:dyDescent="0.25">
      <c r="A1683" s="13" t="s">
        <v>5096</v>
      </c>
      <c r="B1683" s="33" t="s">
        <v>5097</v>
      </c>
      <c r="C1683" s="13" t="s">
        <v>5098</v>
      </c>
      <c r="D1683" s="13" t="str">
        <f>IFERROR(VLOOKUP($B1683,[1]GICS!$C:$D,2,FALSE),"-")</f>
        <v>Materials</v>
      </c>
      <c r="E1683" s="14">
        <f>IFERROR(IF(VLOOKUP($B1683,'[1]Paste Only'!$D:$AM,4,FALSE)="-",VLOOKUP($B1683,'[1]Market Cap'!$A:$J,10,FALSE),VLOOKUP($B1683,'[1]Paste Only'!$D:$AM,4,FALSE)),"-")</f>
        <v>24.32</v>
      </c>
      <c r="F1683" s="14" t="str">
        <f>IFERROR(VLOOKUP($B1683,'[1]Paste Only'!$D:$AM,5,FALSE),"-")</f>
        <v>-</v>
      </c>
      <c r="G1683" s="15">
        <f>IFERROR(VLOOKUP($B1683,'[1]Paste Only'!$D:$AM,6,FALSE),"-")</f>
        <v>0</v>
      </c>
      <c r="H1683" s="15">
        <f>IFERROR(VLOOKUP($B1683,'[1]Paste Only'!$D:$AM,7,FALSE),"-")</f>
        <v>0</v>
      </c>
      <c r="I1683" s="15">
        <f>IFERROR(VLOOKUP($B1683,'[1]Paste Only'!$D:$AM,8,FALSE),"-")</f>
        <v>0</v>
      </c>
      <c r="J1683" s="34"/>
      <c r="K1683" s="34"/>
      <c r="L1683" s="14">
        <f>IFERROR(VLOOKUP($B1683,'[1]Paste Only'!$D:$AM,12,FALSE),"-")</f>
        <v>1.62</v>
      </c>
      <c r="M1683" s="14" t="str">
        <f>IFERROR(VLOOKUP($B1683,'[1]Paste Only'!$D:$AM,15,FALSE),"-")</f>
        <v>-</v>
      </c>
      <c r="N1683" s="30"/>
      <c r="O1683" s="18"/>
      <c r="P1683" s="19">
        <f t="shared" si="798"/>
        <v>0</v>
      </c>
      <c r="Q1683" s="20">
        <f t="shared" si="774"/>
        <v>0</v>
      </c>
      <c r="R1683" s="13">
        <f t="shared" si="775"/>
        <v>0</v>
      </c>
      <c r="S1683" s="13" t="str">
        <f>IFERROR(VLOOKUP($B1683,'[1]Market Cap'!$G:$I,3,FALSE),"-")</f>
        <v>Small Cap</v>
      </c>
      <c r="T1683" s="13"/>
      <c r="U1683" s="13"/>
      <c r="V1683" s="21">
        <f t="shared" ref="V1683:X1746" si="799">IFERROR(G1683/$U1683,0)</f>
        <v>0</v>
      </c>
      <c r="W1683" s="21">
        <f t="shared" si="799"/>
        <v>0</v>
      </c>
      <c r="X1683" s="21">
        <f t="shared" si="799"/>
        <v>0</v>
      </c>
      <c r="Y1683" s="22">
        <f t="shared" si="776"/>
        <v>0</v>
      </c>
      <c r="Z1683" s="13">
        <f t="shared" si="777"/>
        <v>0</v>
      </c>
      <c r="AA1683" s="23">
        <f t="shared" si="778"/>
        <v>0</v>
      </c>
      <c r="AB1683" s="23">
        <f t="shared" si="779"/>
        <v>0</v>
      </c>
      <c r="AC1683" s="23">
        <f t="shared" si="780"/>
        <v>0</v>
      </c>
      <c r="AD1683" s="24">
        <f t="shared" si="781"/>
        <v>0</v>
      </c>
      <c r="AE1683" s="25">
        <f>IFERROR(VLOOKUP($B1683,'[1]Market Cap'!$G:$I,2,FALSE),"-")</f>
        <v>210.03482572799999</v>
      </c>
      <c r="AF1683" s="20">
        <f t="shared" si="782"/>
        <v>0</v>
      </c>
      <c r="AG1683" s="17">
        <f t="shared" si="783"/>
        <v>0</v>
      </c>
      <c r="AH1683" s="17">
        <f t="shared" si="784"/>
        <v>0</v>
      </c>
      <c r="AI1683" s="17" t="str">
        <f t="shared" si="785"/>
        <v>-</v>
      </c>
      <c r="AJ1683" s="26" t="str">
        <f>IFERROR(VLOOKUP($B1683,'[1]Paste Only'!$D:$AM,26,FALSE),"-")</f>
        <v>-</v>
      </c>
      <c r="AK1683" s="26" t="str">
        <f>IFERROR(VLOOKUP($B1683,'[1]Paste Only'!$D:$AM,23,FALSE),"-")</f>
        <v>-</v>
      </c>
      <c r="AL1683" s="26" t="str">
        <f>IFERROR(VLOOKUP($B1683,'[1]Paste Only'!$D:$AM,22,FALSE),"-")</f>
        <v>-</v>
      </c>
      <c r="AM1683" s="21" t="str">
        <f t="shared" ref="AM1683:AO1746" si="800">IFERROR(AJ1683/$F1683-1,"-")</f>
        <v>-</v>
      </c>
      <c r="AN1683" s="21" t="str">
        <f t="shared" si="800"/>
        <v>-</v>
      </c>
      <c r="AO1683" s="21" t="str">
        <f t="shared" si="800"/>
        <v>-</v>
      </c>
      <c r="AP1683" s="27">
        <f t="shared" si="786"/>
        <v>0</v>
      </c>
      <c r="AQ1683" s="27" t="str">
        <f t="shared" si="787"/>
        <v>-</v>
      </c>
      <c r="AR1683" s="27" t="str">
        <f t="shared" si="788"/>
        <v>-</v>
      </c>
      <c r="AS1683" s="27">
        <f t="shared" si="789"/>
        <v>0</v>
      </c>
      <c r="AT1683" s="27">
        <f t="shared" si="790"/>
        <v>0</v>
      </c>
      <c r="AU1683" s="27">
        <f t="shared" si="791"/>
        <v>0</v>
      </c>
      <c r="AV1683" s="21" t="str">
        <f t="shared" si="792"/>
        <v>0</v>
      </c>
      <c r="AW1683" s="27">
        <f t="shared" si="793"/>
        <v>0</v>
      </c>
      <c r="AX1683" s="27" t="str">
        <f t="shared" si="794"/>
        <v>-</v>
      </c>
      <c r="AY1683" s="27" t="str">
        <f t="shared" si="795"/>
        <v>-</v>
      </c>
      <c r="AZ1683" s="21" t="str">
        <f t="shared" si="796"/>
        <v>-</v>
      </c>
      <c r="BA1683" s="21" t="str">
        <f t="shared" si="797"/>
        <v>-</v>
      </c>
      <c r="BB1683" s="28"/>
      <c r="BC1683" s="28"/>
      <c r="BD1683" s="28"/>
      <c r="BE1683" s="28"/>
      <c r="BF1683" s="28"/>
      <c r="BG1683" s="29"/>
      <c r="BH1683" s="29"/>
      <c r="BI1683" s="29"/>
      <c r="BJ1683" s="29"/>
      <c r="BK1683" s="29"/>
    </row>
    <row r="1684" spans="1:64" x14ac:dyDescent="0.25">
      <c r="A1684" s="13" t="s">
        <v>5099</v>
      </c>
      <c r="B1684" s="33" t="s">
        <v>5100</v>
      </c>
      <c r="C1684" s="13" t="s">
        <v>5101</v>
      </c>
      <c r="D1684" s="13" t="str">
        <f>IFERROR(VLOOKUP($B1684,[1]GICS!$C:$D,2,FALSE),"-")</f>
        <v>Industrials</v>
      </c>
      <c r="E1684" s="14">
        <f>IFERROR(IF(VLOOKUP($B1684,'[1]Paste Only'!$D:$AM,4,FALSE)="-",VLOOKUP($B1684,'[1]Market Cap'!$A:$J,10,FALSE),VLOOKUP($B1684,'[1]Paste Only'!$D:$AM,4,FALSE)),"-")</f>
        <v>159.4</v>
      </c>
      <c r="F1684" s="14" t="str">
        <f>IFERROR(VLOOKUP($B1684,'[1]Paste Only'!$D:$AM,5,FALSE),"-")</f>
        <v>-</v>
      </c>
      <c r="G1684" s="15">
        <f>IFERROR(VLOOKUP($B1684,'[1]Paste Only'!$D:$AM,6,FALSE),"-")</f>
        <v>0</v>
      </c>
      <c r="H1684" s="15">
        <f>IFERROR(VLOOKUP($B1684,'[1]Paste Only'!$D:$AM,7,FALSE),"-")</f>
        <v>0</v>
      </c>
      <c r="I1684" s="15">
        <f>IFERROR(VLOOKUP($B1684,'[1]Paste Only'!$D:$AM,8,FALSE),"-")</f>
        <v>0</v>
      </c>
      <c r="J1684" s="34"/>
      <c r="K1684" s="34"/>
      <c r="L1684" s="14">
        <f>IFERROR(VLOOKUP($B1684,'[1]Paste Only'!$D:$AM,12,FALSE),"-")</f>
        <v>4.26</v>
      </c>
      <c r="M1684" s="14" t="str">
        <f>IFERROR(VLOOKUP($B1684,'[1]Paste Only'!$D:$AM,15,FALSE),"-")</f>
        <v>-</v>
      </c>
      <c r="N1684" s="30"/>
      <c r="O1684" s="18"/>
      <c r="P1684" s="19">
        <f t="shared" si="798"/>
        <v>0</v>
      </c>
      <c r="Q1684" s="20">
        <f t="shared" si="774"/>
        <v>0</v>
      </c>
      <c r="R1684" s="13">
        <f t="shared" si="775"/>
        <v>0</v>
      </c>
      <c r="S1684" s="13" t="str">
        <f>IFERROR(VLOOKUP($B1684,'[1]Market Cap'!$G:$I,3,FALSE),"-")</f>
        <v>Small Cap</v>
      </c>
      <c r="T1684" s="13"/>
      <c r="U1684" s="13"/>
      <c r="V1684" s="21">
        <f t="shared" si="799"/>
        <v>0</v>
      </c>
      <c r="W1684" s="21">
        <f t="shared" si="799"/>
        <v>0</v>
      </c>
      <c r="X1684" s="21">
        <f t="shared" si="799"/>
        <v>0</v>
      </c>
      <c r="Y1684" s="22">
        <f t="shared" si="776"/>
        <v>0</v>
      </c>
      <c r="Z1684" s="13">
        <f t="shared" si="777"/>
        <v>0</v>
      </c>
      <c r="AA1684" s="23">
        <f t="shared" si="778"/>
        <v>0</v>
      </c>
      <c r="AB1684" s="23">
        <f t="shared" si="779"/>
        <v>0</v>
      </c>
      <c r="AC1684" s="23">
        <f t="shared" si="780"/>
        <v>0</v>
      </c>
      <c r="AD1684" s="24">
        <f t="shared" si="781"/>
        <v>0</v>
      </c>
      <c r="AE1684" s="25">
        <f>IFERROR(VLOOKUP($B1684,'[1]Market Cap'!$G:$I,2,FALSE),"-")</f>
        <v>459.15358092000002</v>
      </c>
      <c r="AF1684" s="20">
        <f t="shared" si="782"/>
        <v>0</v>
      </c>
      <c r="AG1684" s="17">
        <f t="shared" si="783"/>
        <v>0</v>
      </c>
      <c r="AH1684" s="17">
        <f t="shared" si="784"/>
        <v>0</v>
      </c>
      <c r="AI1684" s="17" t="str">
        <f t="shared" si="785"/>
        <v>-</v>
      </c>
      <c r="AJ1684" s="26" t="str">
        <f>IFERROR(VLOOKUP($B1684,'[1]Paste Only'!$D:$AM,26,FALSE),"-")</f>
        <v>-</v>
      </c>
      <c r="AK1684" s="26" t="str">
        <f>IFERROR(VLOOKUP($B1684,'[1]Paste Only'!$D:$AM,23,FALSE),"-")</f>
        <v>-</v>
      </c>
      <c r="AL1684" s="26" t="str">
        <f>IFERROR(VLOOKUP($B1684,'[1]Paste Only'!$D:$AM,22,FALSE),"-")</f>
        <v>-</v>
      </c>
      <c r="AM1684" s="21" t="str">
        <f t="shared" si="800"/>
        <v>-</v>
      </c>
      <c r="AN1684" s="21" t="str">
        <f t="shared" si="800"/>
        <v>-</v>
      </c>
      <c r="AO1684" s="21" t="str">
        <f t="shared" si="800"/>
        <v>-</v>
      </c>
      <c r="AP1684" s="27">
        <f t="shared" si="786"/>
        <v>0</v>
      </c>
      <c r="AQ1684" s="27" t="str">
        <f t="shared" si="787"/>
        <v>-</v>
      </c>
      <c r="AR1684" s="27" t="str">
        <f t="shared" si="788"/>
        <v>-</v>
      </c>
      <c r="AS1684" s="27">
        <f t="shared" si="789"/>
        <v>0</v>
      </c>
      <c r="AT1684" s="27">
        <f t="shared" si="790"/>
        <v>0</v>
      </c>
      <c r="AU1684" s="27">
        <f t="shared" si="791"/>
        <v>0</v>
      </c>
      <c r="AV1684" s="21" t="str">
        <f t="shared" si="792"/>
        <v>0</v>
      </c>
      <c r="AW1684" s="27">
        <f t="shared" si="793"/>
        <v>0</v>
      </c>
      <c r="AX1684" s="27" t="str">
        <f t="shared" si="794"/>
        <v>-</v>
      </c>
      <c r="AY1684" s="27" t="str">
        <f t="shared" si="795"/>
        <v>-</v>
      </c>
      <c r="AZ1684" s="21" t="str">
        <f t="shared" si="796"/>
        <v>-</v>
      </c>
      <c r="BA1684" s="21" t="str">
        <f t="shared" si="797"/>
        <v>-</v>
      </c>
      <c r="BB1684" s="28"/>
      <c r="BC1684" s="28"/>
      <c r="BD1684" s="28"/>
      <c r="BE1684" s="28"/>
      <c r="BF1684" s="28"/>
      <c r="BG1684" s="29"/>
      <c r="BH1684" s="29"/>
      <c r="BI1684" s="29"/>
      <c r="BJ1684" s="29"/>
      <c r="BK1684" s="29"/>
    </row>
    <row r="1685" spans="1:64" x14ac:dyDescent="0.25">
      <c r="A1685" s="13" t="s">
        <v>5102</v>
      </c>
      <c r="B1685" s="33" t="s">
        <v>5103</v>
      </c>
      <c r="C1685" s="13" t="s">
        <v>5104</v>
      </c>
      <c r="D1685" s="13" t="str">
        <f>IFERROR(VLOOKUP($B1685,[1]GICS!$C:$D,2,FALSE),"-")</f>
        <v>Information Technology</v>
      </c>
      <c r="E1685" s="14">
        <f>IFERROR(IF(VLOOKUP($B1685,'[1]Paste Only'!$D:$AM,4,FALSE)="-",VLOOKUP($B1685,'[1]Market Cap'!$A:$J,10,FALSE),VLOOKUP($B1685,'[1]Paste Only'!$D:$AM,4,FALSE)),"-")</f>
        <v>221.3</v>
      </c>
      <c r="F1685" s="14" t="str">
        <f>IFERROR(VLOOKUP($B1685,'[1]Paste Only'!$D:$AM,5,FALSE),"-")</f>
        <v>-</v>
      </c>
      <c r="G1685" s="15">
        <f>IFERROR(VLOOKUP($B1685,'[1]Paste Only'!$D:$AM,6,FALSE),"-")</f>
        <v>0</v>
      </c>
      <c r="H1685" s="15">
        <f>IFERROR(VLOOKUP($B1685,'[1]Paste Only'!$D:$AM,7,FALSE),"-")</f>
        <v>0</v>
      </c>
      <c r="I1685" s="15">
        <f>IFERROR(VLOOKUP($B1685,'[1]Paste Only'!$D:$AM,8,FALSE),"-")</f>
        <v>0</v>
      </c>
      <c r="J1685" s="34"/>
      <c r="K1685" s="34"/>
      <c r="L1685" s="14">
        <f>IFERROR(VLOOKUP($B1685,'[1]Paste Only'!$D:$AM,12,FALSE),"-")</f>
        <v>8.9877780000000005</v>
      </c>
      <c r="M1685" s="14" t="str">
        <f>IFERROR(VLOOKUP($B1685,'[1]Paste Only'!$D:$AM,15,FALSE),"-")</f>
        <v>-</v>
      </c>
      <c r="N1685" s="30"/>
      <c r="O1685" s="18"/>
      <c r="P1685" s="19">
        <f t="shared" si="798"/>
        <v>0</v>
      </c>
      <c r="Q1685" s="20">
        <f t="shared" si="774"/>
        <v>0</v>
      </c>
      <c r="R1685" s="13">
        <f t="shared" si="775"/>
        <v>0</v>
      </c>
      <c r="S1685" s="13" t="str">
        <f>IFERROR(VLOOKUP($B1685,'[1]Market Cap'!$G:$I,3,FALSE),"-")</f>
        <v>Small Cap</v>
      </c>
      <c r="T1685" s="13"/>
      <c r="U1685" s="13"/>
      <c r="V1685" s="21">
        <f t="shared" si="799"/>
        <v>0</v>
      </c>
      <c r="W1685" s="21">
        <f t="shared" si="799"/>
        <v>0</v>
      </c>
      <c r="X1685" s="21">
        <f t="shared" si="799"/>
        <v>0</v>
      </c>
      <c r="Y1685" s="22">
        <f t="shared" si="776"/>
        <v>0</v>
      </c>
      <c r="Z1685" s="13">
        <f t="shared" si="777"/>
        <v>0</v>
      </c>
      <c r="AA1685" s="23">
        <f t="shared" si="778"/>
        <v>0</v>
      </c>
      <c r="AB1685" s="23">
        <f t="shared" si="779"/>
        <v>0</v>
      </c>
      <c r="AC1685" s="23">
        <f t="shared" si="780"/>
        <v>0</v>
      </c>
      <c r="AD1685" s="24">
        <f t="shared" si="781"/>
        <v>0</v>
      </c>
      <c r="AE1685" s="25">
        <f>IFERROR(VLOOKUP($B1685,'[1]Market Cap'!$G:$I,2,FALSE),"-")</f>
        <v>707.14691072999995</v>
      </c>
      <c r="AF1685" s="20">
        <f t="shared" si="782"/>
        <v>0</v>
      </c>
      <c r="AG1685" s="17">
        <f t="shared" si="783"/>
        <v>0</v>
      </c>
      <c r="AH1685" s="17">
        <f t="shared" si="784"/>
        <v>0</v>
      </c>
      <c r="AI1685" s="17" t="str">
        <f t="shared" si="785"/>
        <v>-</v>
      </c>
      <c r="AJ1685" s="26" t="str">
        <f>IFERROR(VLOOKUP($B1685,'[1]Paste Only'!$D:$AM,26,FALSE),"-")</f>
        <v>-</v>
      </c>
      <c r="AK1685" s="26" t="str">
        <f>IFERROR(VLOOKUP($B1685,'[1]Paste Only'!$D:$AM,23,FALSE),"-")</f>
        <v>-</v>
      </c>
      <c r="AL1685" s="26" t="str">
        <f>IFERROR(VLOOKUP($B1685,'[1]Paste Only'!$D:$AM,22,FALSE),"-")</f>
        <v>-</v>
      </c>
      <c r="AM1685" s="21" t="str">
        <f t="shared" si="800"/>
        <v>-</v>
      </c>
      <c r="AN1685" s="21" t="str">
        <f t="shared" si="800"/>
        <v>-</v>
      </c>
      <c r="AO1685" s="21" t="str">
        <f t="shared" si="800"/>
        <v>-</v>
      </c>
      <c r="AP1685" s="27">
        <f t="shared" si="786"/>
        <v>0</v>
      </c>
      <c r="AQ1685" s="27" t="str">
        <f t="shared" si="787"/>
        <v>-</v>
      </c>
      <c r="AR1685" s="27" t="str">
        <f t="shared" si="788"/>
        <v>-</v>
      </c>
      <c r="AS1685" s="27">
        <f t="shared" si="789"/>
        <v>0</v>
      </c>
      <c r="AT1685" s="27">
        <f t="shared" si="790"/>
        <v>0</v>
      </c>
      <c r="AU1685" s="27">
        <f t="shared" si="791"/>
        <v>0</v>
      </c>
      <c r="AV1685" s="21" t="str">
        <f t="shared" si="792"/>
        <v>0</v>
      </c>
      <c r="AW1685" s="27">
        <f t="shared" si="793"/>
        <v>0</v>
      </c>
      <c r="AX1685" s="27" t="str">
        <f t="shared" si="794"/>
        <v>-</v>
      </c>
      <c r="AY1685" s="27" t="str">
        <f t="shared" si="795"/>
        <v>-</v>
      </c>
      <c r="AZ1685" s="21" t="str">
        <f t="shared" si="796"/>
        <v>-</v>
      </c>
      <c r="BA1685" s="21" t="str">
        <f t="shared" si="797"/>
        <v>-</v>
      </c>
      <c r="BB1685" s="28"/>
      <c r="BC1685" s="28"/>
      <c r="BD1685" s="28"/>
      <c r="BE1685" s="28"/>
      <c r="BF1685" s="28"/>
      <c r="BG1685" s="29"/>
      <c r="BH1685" s="29"/>
      <c r="BI1685" s="29"/>
      <c r="BJ1685" s="29"/>
      <c r="BK1685" s="29"/>
    </row>
    <row r="1686" spans="1:64" x14ac:dyDescent="0.25">
      <c r="A1686" s="13" t="s">
        <v>5105</v>
      </c>
      <c r="B1686" s="33" t="s">
        <v>5106</v>
      </c>
      <c r="C1686" s="13" t="s">
        <v>5107</v>
      </c>
      <c r="D1686" s="13" t="str">
        <f>IFERROR(VLOOKUP($B1686,[1]GICS!$C:$D,2,FALSE),"-")</f>
        <v>Industrials</v>
      </c>
      <c r="E1686" s="14">
        <f>IFERROR(IF(VLOOKUP($B1686,'[1]Paste Only'!$D:$AM,4,FALSE)="-",VLOOKUP($B1686,'[1]Market Cap'!$A:$J,10,FALSE),VLOOKUP($B1686,'[1]Paste Only'!$D:$AM,4,FALSE)),"-")</f>
        <v>275.10000000000002</v>
      </c>
      <c r="F1686" s="14" t="str">
        <f>IFERROR(VLOOKUP($B1686,'[1]Paste Only'!$D:$AM,5,FALSE),"-")</f>
        <v>-</v>
      </c>
      <c r="G1686" s="15">
        <f>IFERROR(VLOOKUP($B1686,'[1]Paste Only'!$D:$AM,6,FALSE),"-")</f>
        <v>0</v>
      </c>
      <c r="H1686" s="15">
        <f>IFERROR(VLOOKUP($B1686,'[1]Paste Only'!$D:$AM,7,FALSE),"-")</f>
        <v>0</v>
      </c>
      <c r="I1686" s="15">
        <f>IFERROR(VLOOKUP($B1686,'[1]Paste Only'!$D:$AM,8,FALSE),"-")</f>
        <v>0</v>
      </c>
      <c r="J1686" s="34"/>
      <c r="K1686" s="34"/>
      <c r="L1686" s="14">
        <f>IFERROR(VLOOKUP($B1686,'[1]Paste Only'!$D:$AM,12,FALSE),"-")</f>
        <v>12.41</v>
      </c>
      <c r="M1686" s="14" t="str">
        <f>IFERROR(VLOOKUP($B1686,'[1]Paste Only'!$D:$AM,15,FALSE),"-")</f>
        <v>-</v>
      </c>
      <c r="N1686" s="30"/>
      <c r="O1686" s="18"/>
      <c r="P1686" s="19">
        <f t="shared" si="798"/>
        <v>0</v>
      </c>
      <c r="Q1686" s="20">
        <f t="shared" si="774"/>
        <v>0</v>
      </c>
      <c r="R1686" s="13">
        <f t="shared" si="775"/>
        <v>0</v>
      </c>
      <c r="S1686" s="13" t="str">
        <f>IFERROR(VLOOKUP($B1686,'[1]Market Cap'!$G:$I,3,FALSE),"-")</f>
        <v>Small Cap</v>
      </c>
      <c r="T1686" s="13"/>
      <c r="U1686" s="13"/>
      <c r="V1686" s="21">
        <f t="shared" si="799"/>
        <v>0</v>
      </c>
      <c r="W1686" s="21">
        <f t="shared" si="799"/>
        <v>0</v>
      </c>
      <c r="X1686" s="21">
        <f t="shared" si="799"/>
        <v>0</v>
      </c>
      <c r="Y1686" s="22">
        <f t="shared" si="776"/>
        <v>0</v>
      </c>
      <c r="Z1686" s="13">
        <f t="shared" si="777"/>
        <v>0</v>
      </c>
      <c r="AA1686" s="23">
        <f t="shared" si="778"/>
        <v>0</v>
      </c>
      <c r="AB1686" s="23">
        <f t="shared" si="779"/>
        <v>0</v>
      </c>
      <c r="AC1686" s="23">
        <f t="shared" si="780"/>
        <v>0</v>
      </c>
      <c r="AD1686" s="24">
        <f t="shared" si="781"/>
        <v>0</v>
      </c>
      <c r="AE1686" s="25">
        <f>IFERROR(VLOOKUP($B1686,'[1]Market Cap'!$G:$I,2,FALSE),"-")</f>
        <v>550.88774999999998</v>
      </c>
      <c r="AF1686" s="20">
        <f t="shared" si="782"/>
        <v>0</v>
      </c>
      <c r="AG1686" s="17">
        <f t="shared" si="783"/>
        <v>0</v>
      </c>
      <c r="AH1686" s="17">
        <f t="shared" si="784"/>
        <v>0</v>
      </c>
      <c r="AI1686" s="17" t="str">
        <f t="shared" si="785"/>
        <v>-</v>
      </c>
      <c r="AJ1686" s="26" t="str">
        <f>IFERROR(VLOOKUP($B1686,'[1]Paste Only'!$D:$AM,26,FALSE),"-")</f>
        <v>-</v>
      </c>
      <c r="AK1686" s="26" t="str">
        <f>IFERROR(VLOOKUP($B1686,'[1]Paste Only'!$D:$AM,23,FALSE),"-")</f>
        <v>-</v>
      </c>
      <c r="AL1686" s="26" t="str">
        <f>IFERROR(VLOOKUP($B1686,'[1]Paste Only'!$D:$AM,22,FALSE),"-")</f>
        <v>-</v>
      </c>
      <c r="AM1686" s="21" t="str">
        <f t="shared" si="800"/>
        <v>-</v>
      </c>
      <c r="AN1686" s="21" t="str">
        <f t="shared" si="800"/>
        <v>-</v>
      </c>
      <c r="AO1686" s="21" t="str">
        <f t="shared" si="800"/>
        <v>-</v>
      </c>
      <c r="AP1686" s="27">
        <f t="shared" si="786"/>
        <v>0</v>
      </c>
      <c r="AQ1686" s="27" t="str">
        <f t="shared" si="787"/>
        <v>-</v>
      </c>
      <c r="AR1686" s="27" t="str">
        <f t="shared" si="788"/>
        <v>-</v>
      </c>
      <c r="AS1686" s="27">
        <f t="shared" si="789"/>
        <v>0</v>
      </c>
      <c r="AT1686" s="27">
        <f t="shared" si="790"/>
        <v>0</v>
      </c>
      <c r="AU1686" s="27">
        <f t="shared" si="791"/>
        <v>0</v>
      </c>
      <c r="AV1686" s="21" t="str">
        <f t="shared" si="792"/>
        <v>0</v>
      </c>
      <c r="AW1686" s="27">
        <f t="shared" si="793"/>
        <v>0</v>
      </c>
      <c r="AX1686" s="27" t="str">
        <f t="shared" si="794"/>
        <v>-</v>
      </c>
      <c r="AY1686" s="27" t="str">
        <f t="shared" si="795"/>
        <v>-</v>
      </c>
      <c r="AZ1686" s="21" t="str">
        <f t="shared" si="796"/>
        <v>-</v>
      </c>
      <c r="BA1686" s="21" t="str">
        <f t="shared" si="797"/>
        <v>-</v>
      </c>
      <c r="BB1686" s="28"/>
      <c r="BC1686" s="28"/>
      <c r="BD1686" s="28"/>
      <c r="BE1686" s="28"/>
      <c r="BF1686" s="28"/>
      <c r="BG1686" s="29"/>
      <c r="BH1686" s="29"/>
      <c r="BI1686" s="29"/>
      <c r="BJ1686" s="29"/>
      <c r="BK1686" s="29"/>
    </row>
    <row r="1687" spans="1:64" x14ac:dyDescent="0.25">
      <c r="A1687" s="13" t="s">
        <v>5108</v>
      </c>
      <c r="B1687" s="33" t="s">
        <v>5109</v>
      </c>
      <c r="C1687" s="13" t="s">
        <v>5110</v>
      </c>
      <c r="D1687" s="13" t="str">
        <f>IFERROR(VLOOKUP($B1687,[1]GICS!$C:$D,2,FALSE),"-")</f>
        <v>Materials</v>
      </c>
      <c r="E1687" s="14" t="str">
        <f>IFERROR(IF(VLOOKUP($B1687,'[1]Paste Only'!$D:$AM,4,FALSE)="-",VLOOKUP($B1687,'[1]Market Cap'!$A:$J,10,FALSE),VLOOKUP($B1687,'[1]Paste Only'!$D:$AM,4,FALSE)),"-")</f>
        <v>-</v>
      </c>
      <c r="F1687" s="14" t="str">
        <f>IFERROR(VLOOKUP($B1687,'[1]Paste Only'!$D:$AM,5,FALSE),"-")</f>
        <v>-</v>
      </c>
      <c r="G1687" s="15">
        <f>IFERROR(VLOOKUP($B1687,'[1]Paste Only'!$D:$AM,6,FALSE),"-")</f>
        <v>0</v>
      </c>
      <c r="H1687" s="15">
        <f>IFERROR(VLOOKUP($B1687,'[1]Paste Only'!$D:$AM,7,FALSE),"-")</f>
        <v>0</v>
      </c>
      <c r="I1687" s="15">
        <f>IFERROR(VLOOKUP($B1687,'[1]Paste Only'!$D:$AM,8,FALSE),"-")</f>
        <v>0</v>
      </c>
      <c r="J1687" s="34"/>
      <c r="K1687" s="34"/>
      <c r="L1687" s="14" t="str">
        <f>IFERROR(VLOOKUP($B1687,'[1]Paste Only'!$D:$AM,12,FALSE),"-")</f>
        <v>-</v>
      </c>
      <c r="M1687" s="14" t="str">
        <f>IFERROR(VLOOKUP($B1687,'[1]Paste Only'!$D:$AM,15,FALSE),"-")</f>
        <v>-</v>
      </c>
      <c r="N1687" s="30"/>
      <c r="O1687" s="18"/>
      <c r="P1687" s="19">
        <f t="shared" si="798"/>
        <v>0</v>
      </c>
      <c r="Q1687" s="20">
        <f t="shared" si="774"/>
        <v>0</v>
      </c>
      <c r="R1687" s="13">
        <f t="shared" si="775"/>
        <v>0</v>
      </c>
      <c r="S1687" s="13" t="str">
        <f>IFERROR(VLOOKUP($B1687,'[1]Market Cap'!$G:$I,3,FALSE),"-")</f>
        <v>-</v>
      </c>
      <c r="T1687" s="13"/>
      <c r="U1687" s="13"/>
      <c r="V1687" s="21">
        <f t="shared" si="799"/>
        <v>0</v>
      </c>
      <c r="W1687" s="21">
        <f t="shared" si="799"/>
        <v>0</v>
      </c>
      <c r="X1687" s="21">
        <f t="shared" si="799"/>
        <v>0</v>
      </c>
      <c r="Y1687" s="22">
        <f t="shared" si="776"/>
        <v>0</v>
      </c>
      <c r="Z1687" s="13">
        <f t="shared" si="777"/>
        <v>0</v>
      </c>
      <c r="AA1687" s="23">
        <f t="shared" si="778"/>
        <v>0</v>
      </c>
      <c r="AB1687" s="23">
        <f t="shared" si="779"/>
        <v>0</v>
      </c>
      <c r="AC1687" s="23">
        <f t="shared" si="780"/>
        <v>0</v>
      </c>
      <c r="AD1687" s="24">
        <f t="shared" si="781"/>
        <v>0</v>
      </c>
      <c r="AE1687" s="25" t="str">
        <f>IFERROR(VLOOKUP($B1687,'[1]Market Cap'!$G:$I,2,FALSE),"-")</f>
        <v>-</v>
      </c>
      <c r="AF1687" s="20">
        <f t="shared" si="782"/>
        <v>0</v>
      </c>
      <c r="AG1687" s="17">
        <f t="shared" si="783"/>
        <v>0</v>
      </c>
      <c r="AH1687" s="17">
        <f t="shared" si="784"/>
        <v>0</v>
      </c>
      <c r="AI1687" s="17" t="str">
        <f t="shared" si="785"/>
        <v>-</v>
      </c>
      <c r="AJ1687" s="26" t="str">
        <f>IFERROR(VLOOKUP($B1687,'[1]Paste Only'!$D:$AM,26,FALSE),"-")</f>
        <v>-</v>
      </c>
      <c r="AK1687" s="26" t="str">
        <f>IFERROR(VLOOKUP($B1687,'[1]Paste Only'!$D:$AM,23,FALSE),"-")</f>
        <v>-</v>
      </c>
      <c r="AL1687" s="26" t="str">
        <f>IFERROR(VLOOKUP($B1687,'[1]Paste Only'!$D:$AM,22,FALSE),"-")</f>
        <v>-</v>
      </c>
      <c r="AM1687" s="21" t="str">
        <f t="shared" si="800"/>
        <v>-</v>
      </c>
      <c r="AN1687" s="21" t="str">
        <f t="shared" si="800"/>
        <v>-</v>
      </c>
      <c r="AO1687" s="21" t="str">
        <f t="shared" si="800"/>
        <v>-</v>
      </c>
      <c r="AP1687" s="27">
        <f t="shared" si="786"/>
        <v>0</v>
      </c>
      <c r="AQ1687" s="27" t="str">
        <f t="shared" si="787"/>
        <v>-</v>
      </c>
      <c r="AR1687" s="27" t="str">
        <f t="shared" si="788"/>
        <v>-</v>
      </c>
      <c r="AS1687" s="27">
        <f t="shared" si="789"/>
        <v>0</v>
      </c>
      <c r="AT1687" s="27">
        <f t="shared" si="790"/>
        <v>0</v>
      </c>
      <c r="AU1687" s="27">
        <f t="shared" si="791"/>
        <v>0</v>
      </c>
      <c r="AV1687" s="21" t="str">
        <f t="shared" si="792"/>
        <v>0</v>
      </c>
      <c r="AW1687" s="27">
        <f t="shared" si="793"/>
        <v>0</v>
      </c>
      <c r="AX1687" s="27" t="str">
        <f t="shared" si="794"/>
        <v>-</v>
      </c>
      <c r="AY1687" s="27" t="str">
        <f t="shared" si="795"/>
        <v>-</v>
      </c>
      <c r="AZ1687" s="21" t="str">
        <f t="shared" si="796"/>
        <v>-</v>
      </c>
      <c r="BA1687" s="21" t="str">
        <f t="shared" si="797"/>
        <v>-</v>
      </c>
      <c r="BB1687" s="28"/>
      <c r="BC1687" s="28"/>
      <c r="BD1687" s="28"/>
      <c r="BE1687" s="28"/>
      <c r="BF1687" s="28"/>
      <c r="BG1687" s="29"/>
      <c r="BH1687" s="29"/>
      <c r="BI1687" s="29"/>
      <c r="BJ1687" s="29"/>
      <c r="BK1687" s="29"/>
    </row>
    <row r="1688" spans="1:64" x14ac:dyDescent="0.25">
      <c r="A1688" s="13" t="s">
        <v>5111</v>
      </c>
      <c r="B1688" s="33" t="s">
        <v>5112</v>
      </c>
      <c r="C1688" s="13" t="s">
        <v>5113</v>
      </c>
      <c r="D1688" s="13" t="str">
        <f>IFERROR(VLOOKUP($B1688,[1]GICS!$C:$D,2,FALSE),"-")</f>
        <v>Industrials</v>
      </c>
      <c r="E1688" s="14">
        <f>IFERROR(IF(VLOOKUP($B1688,'[1]Paste Only'!$D:$AM,4,FALSE)="-",VLOOKUP($B1688,'[1]Market Cap'!$A:$J,10,FALSE),VLOOKUP($B1688,'[1]Paste Only'!$D:$AM,4,FALSE)),"-")</f>
        <v>184</v>
      </c>
      <c r="F1688" s="14" t="str">
        <f>IFERROR(VLOOKUP($B1688,'[1]Paste Only'!$D:$AM,5,FALSE),"-")</f>
        <v>-</v>
      </c>
      <c r="G1688" s="15">
        <f>IFERROR(VLOOKUP($B1688,'[1]Paste Only'!$D:$AM,6,FALSE),"-")</f>
        <v>0</v>
      </c>
      <c r="H1688" s="15">
        <f>IFERROR(VLOOKUP($B1688,'[1]Paste Only'!$D:$AM,7,FALSE),"-")</f>
        <v>0</v>
      </c>
      <c r="I1688" s="15">
        <f>IFERROR(VLOOKUP($B1688,'[1]Paste Only'!$D:$AM,8,FALSE),"-")</f>
        <v>0</v>
      </c>
      <c r="J1688" s="34"/>
      <c r="K1688" s="34"/>
      <c r="L1688" s="14">
        <f>IFERROR(VLOOKUP($B1688,'[1]Paste Only'!$D:$AM,12,FALSE),"-")</f>
        <v>1.64</v>
      </c>
      <c r="M1688" s="14" t="str">
        <f>IFERROR(VLOOKUP($B1688,'[1]Paste Only'!$D:$AM,15,FALSE),"-")</f>
        <v>-</v>
      </c>
      <c r="N1688" s="30"/>
      <c r="O1688" s="18"/>
      <c r="P1688" s="19">
        <f t="shared" si="798"/>
        <v>0</v>
      </c>
      <c r="Q1688" s="20">
        <f t="shared" si="774"/>
        <v>0</v>
      </c>
      <c r="R1688" s="13">
        <f t="shared" si="775"/>
        <v>0</v>
      </c>
      <c r="S1688" s="13" t="str">
        <f>IFERROR(VLOOKUP($B1688,'[1]Market Cap'!$G:$I,3,FALSE),"-")</f>
        <v>Small Cap</v>
      </c>
      <c r="T1688" s="13"/>
      <c r="U1688" s="13"/>
      <c r="V1688" s="21">
        <f t="shared" si="799"/>
        <v>0</v>
      </c>
      <c r="W1688" s="21">
        <f t="shared" si="799"/>
        <v>0</v>
      </c>
      <c r="X1688" s="21">
        <f t="shared" si="799"/>
        <v>0</v>
      </c>
      <c r="Y1688" s="22">
        <f t="shared" si="776"/>
        <v>0</v>
      </c>
      <c r="Z1688" s="13">
        <f t="shared" si="777"/>
        <v>0</v>
      </c>
      <c r="AA1688" s="23">
        <f t="shared" si="778"/>
        <v>0</v>
      </c>
      <c r="AB1688" s="23">
        <f t="shared" si="779"/>
        <v>0</v>
      </c>
      <c r="AC1688" s="23">
        <f t="shared" si="780"/>
        <v>0</v>
      </c>
      <c r="AD1688" s="24">
        <f t="shared" si="781"/>
        <v>0</v>
      </c>
      <c r="AE1688" s="25">
        <f>IFERROR(VLOOKUP($B1688,'[1]Market Cap'!$G:$I,2,FALSE),"-")</f>
        <v>3166.64</v>
      </c>
      <c r="AF1688" s="20">
        <f t="shared" si="782"/>
        <v>0</v>
      </c>
      <c r="AG1688" s="17">
        <f t="shared" si="783"/>
        <v>0</v>
      </c>
      <c r="AH1688" s="17">
        <f t="shared" si="784"/>
        <v>0</v>
      </c>
      <c r="AI1688" s="17" t="str">
        <f t="shared" si="785"/>
        <v>-</v>
      </c>
      <c r="AJ1688" s="26" t="str">
        <f>IFERROR(VLOOKUP($B1688,'[1]Paste Only'!$D:$AM,26,FALSE),"-")</f>
        <v>-</v>
      </c>
      <c r="AK1688" s="26" t="str">
        <f>IFERROR(VLOOKUP($B1688,'[1]Paste Only'!$D:$AM,23,FALSE),"-")</f>
        <v>-</v>
      </c>
      <c r="AL1688" s="26" t="str">
        <f>IFERROR(VLOOKUP($B1688,'[1]Paste Only'!$D:$AM,22,FALSE),"-")</f>
        <v>-</v>
      </c>
      <c r="AM1688" s="21" t="str">
        <f t="shared" si="800"/>
        <v>-</v>
      </c>
      <c r="AN1688" s="21" t="str">
        <f t="shared" si="800"/>
        <v>-</v>
      </c>
      <c r="AO1688" s="21" t="str">
        <f t="shared" si="800"/>
        <v>-</v>
      </c>
      <c r="AP1688" s="27">
        <f t="shared" si="786"/>
        <v>0</v>
      </c>
      <c r="AQ1688" s="27" t="str">
        <f t="shared" si="787"/>
        <v>-</v>
      </c>
      <c r="AR1688" s="27" t="str">
        <f t="shared" si="788"/>
        <v>-</v>
      </c>
      <c r="AS1688" s="27">
        <f t="shared" si="789"/>
        <v>0</v>
      </c>
      <c r="AT1688" s="27">
        <f t="shared" si="790"/>
        <v>0</v>
      </c>
      <c r="AU1688" s="27">
        <f t="shared" si="791"/>
        <v>0</v>
      </c>
      <c r="AV1688" s="21" t="str">
        <f t="shared" si="792"/>
        <v>0</v>
      </c>
      <c r="AW1688" s="27">
        <f t="shared" si="793"/>
        <v>0</v>
      </c>
      <c r="AX1688" s="27" t="str">
        <f t="shared" si="794"/>
        <v>-</v>
      </c>
      <c r="AY1688" s="27" t="str">
        <f t="shared" si="795"/>
        <v>-</v>
      </c>
      <c r="AZ1688" s="21" t="str">
        <f t="shared" si="796"/>
        <v>-</v>
      </c>
      <c r="BA1688" s="21" t="str">
        <f t="shared" si="797"/>
        <v>-</v>
      </c>
      <c r="BB1688" s="28"/>
      <c r="BC1688" s="28"/>
      <c r="BD1688" s="28"/>
      <c r="BE1688" s="28"/>
      <c r="BF1688" s="28"/>
      <c r="BG1688" s="29"/>
      <c r="BH1688" s="29"/>
      <c r="BI1688" s="29"/>
      <c r="BJ1688" s="29"/>
      <c r="BK1688" s="29"/>
    </row>
    <row r="1689" spans="1:64" x14ac:dyDescent="0.25">
      <c r="A1689" s="13" t="s">
        <v>5114</v>
      </c>
      <c r="B1689" s="33" t="s">
        <v>5115</v>
      </c>
      <c r="C1689" s="13" t="s">
        <v>5116</v>
      </c>
      <c r="D1689" s="13" t="str">
        <f>IFERROR(VLOOKUP($B1689,[1]GICS!$C:$D,2,FALSE),"-")</f>
        <v>Information Technology</v>
      </c>
      <c r="E1689" s="14">
        <f>IFERROR(IF(VLOOKUP($B1689,'[1]Paste Only'!$D:$AM,4,FALSE)="-",VLOOKUP($B1689,'[1]Market Cap'!$A:$J,10,FALSE),VLOOKUP($B1689,'[1]Paste Only'!$D:$AM,4,FALSE)),"-")</f>
        <v>171.15</v>
      </c>
      <c r="F1689" s="14">
        <f>IFERROR(VLOOKUP($B1689,'[1]Paste Only'!$D:$AM,5,FALSE),"-")</f>
        <v>297.5</v>
      </c>
      <c r="G1689" s="15">
        <f>IFERROR(VLOOKUP($B1689,'[1]Paste Only'!$D:$AM,6,FALSE),"-")</f>
        <v>2</v>
      </c>
      <c r="H1689" s="15">
        <f>IFERROR(VLOOKUP($B1689,'[1]Paste Only'!$D:$AM,7,FALSE),"-")</f>
        <v>0</v>
      </c>
      <c r="I1689" s="15">
        <f>IFERROR(VLOOKUP($B1689,'[1]Paste Only'!$D:$AM,8,FALSE),"-")</f>
        <v>0</v>
      </c>
      <c r="J1689" s="34"/>
      <c r="K1689" s="34"/>
      <c r="L1689" s="14">
        <f>IFERROR(VLOOKUP($B1689,'[1]Paste Only'!$D:$AM,12,FALSE),"-")</f>
        <v>-6.16</v>
      </c>
      <c r="M1689" s="14">
        <f>IFERROR(VLOOKUP($B1689,'[1]Paste Only'!$D:$AM,15,FALSE),"-")</f>
        <v>-2.9735632183908045</v>
      </c>
      <c r="N1689" s="30"/>
      <c r="O1689" s="18"/>
      <c r="P1689" s="19">
        <f t="shared" si="798"/>
        <v>0.51727869831318107</v>
      </c>
      <c r="Q1689" s="20">
        <f t="shared" si="774"/>
        <v>0.73824130879345606</v>
      </c>
      <c r="R1689" s="13">
        <f t="shared" si="775"/>
        <v>2</v>
      </c>
      <c r="S1689" s="13" t="str">
        <f>IFERROR(VLOOKUP($B1689,'[1]Market Cap'!$G:$I,3,FALSE),"-")</f>
        <v>Small Cap</v>
      </c>
      <c r="T1689" s="13"/>
      <c r="U1689" s="13"/>
      <c r="V1689" s="21">
        <f t="shared" si="799"/>
        <v>0</v>
      </c>
      <c r="W1689" s="21">
        <f t="shared" si="799"/>
        <v>0</v>
      </c>
      <c r="X1689" s="21">
        <f t="shared" si="799"/>
        <v>0</v>
      </c>
      <c r="Y1689" s="22">
        <f t="shared" si="776"/>
        <v>0</v>
      </c>
      <c r="Z1689" s="13">
        <f t="shared" si="777"/>
        <v>0</v>
      </c>
      <c r="AA1689" s="23">
        <f t="shared" si="778"/>
        <v>0</v>
      </c>
      <c r="AB1689" s="23">
        <f t="shared" si="779"/>
        <v>0</v>
      </c>
      <c r="AC1689" s="23">
        <f t="shared" si="780"/>
        <v>0</v>
      </c>
      <c r="AD1689" s="24">
        <f t="shared" si="781"/>
        <v>0</v>
      </c>
      <c r="AE1689" s="25">
        <f>IFERROR(VLOOKUP($B1689,'[1]Market Cap'!$G:$I,2,FALSE),"-")</f>
        <v>1238.489989485</v>
      </c>
      <c r="AF1689" s="20">
        <f t="shared" si="782"/>
        <v>0</v>
      </c>
      <c r="AG1689" s="17">
        <f t="shared" si="783"/>
        <v>0</v>
      </c>
      <c r="AH1689" s="17">
        <f t="shared" si="784"/>
        <v>0</v>
      </c>
      <c r="AI1689" s="17" t="str">
        <f t="shared" si="785"/>
        <v>-</v>
      </c>
      <c r="AJ1689" s="26">
        <f>IFERROR(VLOOKUP($B1689,'[1]Paste Only'!$D:$AM,26,FALSE),"-")</f>
        <v>297.5</v>
      </c>
      <c r="AK1689" s="26">
        <f>IFERROR(VLOOKUP($B1689,'[1]Paste Only'!$D:$AM,23,FALSE),"-")</f>
        <v>330</v>
      </c>
      <c r="AL1689" s="26">
        <f>IFERROR(VLOOKUP($B1689,'[1]Paste Only'!$D:$AM,22,FALSE),"-")</f>
        <v>265</v>
      </c>
      <c r="AM1689" s="21">
        <f t="shared" si="800"/>
        <v>0</v>
      </c>
      <c r="AN1689" s="21">
        <f t="shared" si="800"/>
        <v>0.10924369747899165</v>
      </c>
      <c r="AO1689" s="21">
        <f t="shared" si="800"/>
        <v>-0.10924369747899154</v>
      </c>
      <c r="AP1689" s="27">
        <f t="shared" si="786"/>
        <v>0</v>
      </c>
      <c r="AQ1689" s="27">
        <f t="shared" si="787"/>
        <v>0</v>
      </c>
      <c r="AR1689" s="27">
        <f t="shared" si="788"/>
        <v>297.5</v>
      </c>
      <c r="AS1689" s="27">
        <f t="shared" si="789"/>
        <v>297.5</v>
      </c>
      <c r="AT1689" s="27">
        <f t="shared" si="790"/>
        <v>0</v>
      </c>
      <c r="AU1689" s="27">
        <f t="shared" si="791"/>
        <v>0</v>
      </c>
      <c r="AV1689" s="21">
        <f t="shared" si="792"/>
        <v>1</v>
      </c>
      <c r="AW1689" s="27">
        <f t="shared" si="793"/>
        <v>297.5</v>
      </c>
      <c r="AX1689" s="27">
        <f t="shared" si="794"/>
        <v>297.5</v>
      </c>
      <c r="AY1689" s="27">
        <f t="shared" si="795"/>
        <v>297.5</v>
      </c>
      <c r="AZ1689" s="21">
        <f t="shared" si="796"/>
        <v>0.73824130879345606</v>
      </c>
      <c r="BA1689" s="21">
        <f t="shared" si="797"/>
        <v>0.3</v>
      </c>
      <c r="BB1689" s="28"/>
      <c r="BC1689" s="28"/>
      <c r="BD1689" s="28"/>
      <c r="BE1689" s="28"/>
      <c r="BF1689" s="28"/>
      <c r="BG1689" s="29"/>
      <c r="BH1689" s="29"/>
      <c r="BI1689" s="29"/>
      <c r="BJ1689" s="29"/>
      <c r="BK1689" s="29"/>
      <c r="BL1689" s="31"/>
    </row>
    <row r="1690" spans="1:64" x14ac:dyDescent="0.25">
      <c r="A1690" s="13" t="s">
        <v>5117</v>
      </c>
      <c r="B1690" s="33" t="s">
        <v>5118</v>
      </c>
      <c r="C1690" s="13" t="s">
        <v>5119</v>
      </c>
      <c r="D1690" s="13" t="str">
        <f>IFERROR(VLOOKUP($B1690,[1]GICS!$C:$D,2,FALSE),"-")</f>
        <v>Consumer Staples</v>
      </c>
      <c r="E1690" s="14">
        <f>IFERROR(IF(VLOOKUP($B1690,'[1]Paste Only'!$D:$AM,4,FALSE)="-",VLOOKUP($B1690,'[1]Market Cap'!$A:$J,10,FALSE),VLOOKUP($B1690,'[1]Paste Only'!$D:$AM,4,FALSE)),"-")</f>
        <v>2487.4</v>
      </c>
      <c r="F1690" s="14" t="str">
        <f>IFERROR(VLOOKUP($B1690,'[1]Paste Only'!$D:$AM,5,FALSE),"-")</f>
        <v>-</v>
      </c>
      <c r="G1690" s="15">
        <f>IFERROR(VLOOKUP($B1690,'[1]Paste Only'!$D:$AM,6,FALSE),"-")</f>
        <v>0</v>
      </c>
      <c r="H1690" s="15">
        <f>IFERROR(VLOOKUP($B1690,'[1]Paste Only'!$D:$AM,7,FALSE),"-")</f>
        <v>0</v>
      </c>
      <c r="I1690" s="15">
        <f>IFERROR(VLOOKUP($B1690,'[1]Paste Only'!$D:$AM,8,FALSE),"-")</f>
        <v>0</v>
      </c>
      <c r="J1690" s="34"/>
      <c r="K1690" s="34"/>
      <c r="L1690" s="14">
        <f>IFERROR(VLOOKUP($B1690,'[1]Paste Only'!$D:$AM,12,FALSE),"-")</f>
        <v>285.33999999999997</v>
      </c>
      <c r="M1690" s="14" t="str">
        <f>IFERROR(VLOOKUP($B1690,'[1]Paste Only'!$D:$AM,15,FALSE),"-")</f>
        <v>-</v>
      </c>
      <c r="N1690" s="30"/>
      <c r="O1690" s="18"/>
      <c r="P1690" s="19">
        <f t="shared" si="798"/>
        <v>0</v>
      </c>
      <c r="Q1690" s="20">
        <f t="shared" si="774"/>
        <v>0</v>
      </c>
      <c r="R1690" s="13">
        <f t="shared" si="775"/>
        <v>0</v>
      </c>
      <c r="S1690" s="13" t="str">
        <f>IFERROR(VLOOKUP($B1690,'[1]Market Cap'!$G:$I,3,FALSE),"-")</f>
        <v>Small Cap</v>
      </c>
      <c r="T1690" s="13"/>
      <c r="U1690" s="13"/>
      <c r="V1690" s="21">
        <f t="shared" si="799"/>
        <v>0</v>
      </c>
      <c r="W1690" s="21">
        <f t="shared" si="799"/>
        <v>0</v>
      </c>
      <c r="X1690" s="21">
        <f t="shared" si="799"/>
        <v>0</v>
      </c>
      <c r="Y1690" s="22">
        <f t="shared" si="776"/>
        <v>0</v>
      </c>
      <c r="Z1690" s="13">
        <f t="shared" si="777"/>
        <v>0</v>
      </c>
      <c r="AA1690" s="23">
        <f t="shared" si="778"/>
        <v>0</v>
      </c>
      <c r="AB1690" s="23">
        <f t="shared" si="779"/>
        <v>0</v>
      </c>
      <c r="AC1690" s="23">
        <f t="shared" si="780"/>
        <v>0</v>
      </c>
      <c r="AD1690" s="24">
        <f t="shared" si="781"/>
        <v>0</v>
      </c>
      <c r="AE1690" s="25">
        <f>IFERROR(VLOOKUP($B1690,'[1]Market Cap'!$G:$I,2,FALSE),"-")</f>
        <v>795.96799999999996</v>
      </c>
      <c r="AF1690" s="20">
        <f t="shared" si="782"/>
        <v>0</v>
      </c>
      <c r="AG1690" s="17">
        <f t="shared" si="783"/>
        <v>0</v>
      </c>
      <c r="AH1690" s="17">
        <f t="shared" si="784"/>
        <v>0</v>
      </c>
      <c r="AI1690" s="17" t="str">
        <f t="shared" si="785"/>
        <v>-</v>
      </c>
      <c r="AJ1690" s="26" t="str">
        <f>IFERROR(VLOOKUP($B1690,'[1]Paste Only'!$D:$AM,26,FALSE),"-")</f>
        <v>-</v>
      </c>
      <c r="AK1690" s="26" t="str">
        <f>IFERROR(VLOOKUP($B1690,'[1]Paste Only'!$D:$AM,23,FALSE),"-")</f>
        <v>-</v>
      </c>
      <c r="AL1690" s="26" t="str">
        <f>IFERROR(VLOOKUP($B1690,'[1]Paste Only'!$D:$AM,22,FALSE),"-")</f>
        <v>-</v>
      </c>
      <c r="AM1690" s="21" t="str">
        <f t="shared" si="800"/>
        <v>-</v>
      </c>
      <c r="AN1690" s="21" t="str">
        <f t="shared" si="800"/>
        <v>-</v>
      </c>
      <c r="AO1690" s="21" t="str">
        <f t="shared" si="800"/>
        <v>-</v>
      </c>
      <c r="AP1690" s="27">
        <f t="shared" si="786"/>
        <v>0</v>
      </c>
      <c r="AQ1690" s="27" t="str">
        <f t="shared" si="787"/>
        <v>-</v>
      </c>
      <c r="AR1690" s="27" t="str">
        <f t="shared" si="788"/>
        <v>-</v>
      </c>
      <c r="AS1690" s="27">
        <f t="shared" si="789"/>
        <v>0</v>
      </c>
      <c r="AT1690" s="27">
        <f t="shared" si="790"/>
        <v>0</v>
      </c>
      <c r="AU1690" s="27">
        <f t="shared" si="791"/>
        <v>0</v>
      </c>
      <c r="AV1690" s="21" t="str">
        <f t="shared" si="792"/>
        <v>0</v>
      </c>
      <c r="AW1690" s="27">
        <f t="shared" si="793"/>
        <v>0</v>
      </c>
      <c r="AX1690" s="27" t="str">
        <f t="shared" si="794"/>
        <v>-</v>
      </c>
      <c r="AY1690" s="27" t="str">
        <f t="shared" si="795"/>
        <v>-</v>
      </c>
      <c r="AZ1690" s="21" t="str">
        <f t="shared" si="796"/>
        <v>-</v>
      </c>
      <c r="BA1690" s="21" t="str">
        <f t="shared" si="797"/>
        <v>-</v>
      </c>
      <c r="BB1690" s="28"/>
      <c r="BC1690" s="28"/>
      <c r="BD1690" s="28"/>
      <c r="BE1690" s="28"/>
      <c r="BF1690" s="28"/>
      <c r="BG1690" s="29"/>
      <c r="BH1690" s="29"/>
      <c r="BI1690" s="29"/>
      <c r="BJ1690" s="29"/>
      <c r="BK1690" s="29"/>
    </row>
    <row r="1691" spans="1:64" x14ac:dyDescent="0.25">
      <c r="A1691" s="13" t="s">
        <v>5120</v>
      </c>
      <c r="B1691" s="33" t="s">
        <v>5121</v>
      </c>
      <c r="C1691" s="13" t="s">
        <v>5122</v>
      </c>
      <c r="D1691" s="13" t="str">
        <f>IFERROR(VLOOKUP($B1691,[1]GICS!$C:$D,2,FALSE),"-")</f>
        <v>Consumer Discretionary</v>
      </c>
      <c r="E1691" s="14">
        <f>IFERROR(IF(VLOOKUP($B1691,'[1]Paste Only'!$D:$AM,4,FALSE)="-",VLOOKUP($B1691,'[1]Market Cap'!$A:$J,10,FALSE),VLOOKUP($B1691,'[1]Paste Only'!$D:$AM,4,FALSE)),"-")</f>
        <v>146.58000000000001</v>
      </c>
      <c r="F1691" s="14" t="str">
        <f>IFERROR(VLOOKUP($B1691,'[1]Paste Only'!$D:$AM,5,FALSE),"-")</f>
        <v>-</v>
      </c>
      <c r="G1691" s="15">
        <f>IFERROR(VLOOKUP($B1691,'[1]Paste Only'!$D:$AM,6,FALSE),"-")</f>
        <v>0</v>
      </c>
      <c r="H1691" s="15">
        <f>IFERROR(VLOOKUP($B1691,'[1]Paste Only'!$D:$AM,7,FALSE),"-")</f>
        <v>0</v>
      </c>
      <c r="I1691" s="15">
        <f>IFERROR(VLOOKUP($B1691,'[1]Paste Only'!$D:$AM,8,FALSE),"-")</f>
        <v>0</v>
      </c>
      <c r="J1691" s="34"/>
      <c r="K1691" s="34"/>
      <c r="L1691" s="14" t="str">
        <f>IFERROR(VLOOKUP($B1691,'[1]Paste Only'!$D:$AM,12,FALSE),"-")</f>
        <v>-</v>
      </c>
      <c r="M1691" s="14" t="str">
        <f>IFERROR(VLOOKUP($B1691,'[1]Paste Only'!$D:$AM,15,FALSE),"-")</f>
        <v>-</v>
      </c>
      <c r="N1691" s="30"/>
      <c r="O1691" s="18"/>
      <c r="P1691" s="19">
        <f t="shared" si="798"/>
        <v>0</v>
      </c>
      <c r="Q1691" s="20">
        <f t="shared" si="774"/>
        <v>0</v>
      </c>
      <c r="R1691" s="13">
        <f t="shared" si="775"/>
        <v>0</v>
      </c>
      <c r="S1691" s="13" t="str">
        <f>IFERROR(VLOOKUP($B1691,'[1]Market Cap'!$G:$I,3,FALSE),"-")</f>
        <v>Small Cap</v>
      </c>
      <c r="T1691" s="13"/>
      <c r="U1691" s="13"/>
      <c r="V1691" s="21">
        <f t="shared" si="799"/>
        <v>0</v>
      </c>
      <c r="W1691" s="21">
        <f t="shared" si="799"/>
        <v>0</v>
      </c>
      <c r="X1691" s="21">
        <f t="shared" si="799"/>
        <v>0</v>
      </c>
      <c r="Y1691" s="22">
        <f t="shared" si="776"/>
        <v>0</v>
      </c>
      <c r="Z1691" s="13">
        <f t="shared" si="777"/>
        <v>0</v>
      </c>
      <c r="AA1691" s="23">
        <f t="shared" si="778"/>
        <v>0</v>
      </c>
      <c r="AB1691" s="23">
        <f t="shared" si="779"/>
        <v>0</v>
      </c>
      <c r="AC1691" s="23">
        <f t="shared" si="780"/>
        <v>0</v>
      </c>
      <c r="AD1691" s="24">
        <f t="shared" si="781"/>
        <v>0</v>
      </c>
      <c r="AE1691" s="25">
        <f>IFERROR(VLOOKUP($B1691,'[1]Market Cap'!$G:$I,2,FALSE),"-")</f>
        <v>267.43620329999999</v>
      </c>
      <c r="AF1691" s="20">
        <f t="shared" si="782"/>
        <v>0</v>
      </c>
      <c r="AG1691" s="17">
        <f t="shared" si="783"/>
        <v>0</v>
      </c>
      <c r="AH1691" s="17">
        <f t="shared" si="784"/>
        <v>0</v>
      </c>
      <c r="AI1691" s="17" t="str">
        <f t="shared" si="785"/>
        <v>-</v>
      </c>
      <c r="AJ1691" s="26" t="str">
        <f>IFERROR(VLOOKUP($B1691,'[1]Paste Only'!$D:$AM,26,FALSE),"-")</f>
        <v>-</v>
      </c>
      <c r="AK1691" s="26" t="str">
        <f>IFERROR(VLOOKUP($B1691,'[1]Paste Only'!$D:$AM,23,FALSE),"-")</f>
        <v>-</v>
      </c>
      <c r="AL1691" s="26" t="str">
        <f>IFERROR(VLOOKUP($B1691,'[1]Paste Only'!$D:$AM,22,FALSE),"-")</f>
        <v>-</v>
      </c>
      <c r="AM1691" s="21" t="str">
        <f t="shared" si="800"/>
        <v>-</v>
      </c>
      <c r="AN1691" s="21" t="str">
        <f t="shared" si="800"/>
        <v>-</v>
      </c>
      <c r="AO1691" s="21" t="str">
        <f t="shared" si="800"/>
        <v>-</v>
      </c>
      <c r="AP1691" s="27">
        <f t="shared" si="786"/>
        <v>0</v>
      </c>
      <c r="AQ1691" s="27" t="str">
        <f t="shared" si="787"/>
        <v>-</v>
      </c>
      <c r="AR1691" s="27" t="str">
        <f t="shared" si="788"/>
        <v>-</v>
      </c>
      <c r="AS1691" s="27">
        <f t="shared" si="789"/>
        <v>0</v>
      </c>
      <c r="AT1691" s="27">
        <f t="shared" si="790"/>
        <v>0</v>
      </c>
      <c r="AU1691" s="27">
        <f t="shared" si="791"/>
        <v>0</v>
      </c>
      <c r="AV1691" s="21" t="str">
        <f t="shared" si="792"/>
        <v>0</v>
      </c>
      <c r="AW1691" s="27">
        <f t="shared" si="793"/>
        <v>0</v>
      </c>
      <c r="AX1691" s="27" t="str">
        <f t="shared" si="794"/>
        <v>-</v>
      </c>
      <c r="AY1691" s="27" t="str">
        <f t="shared" si="795"/>
        <v>-</v>
      </c>
      <c r="AZ1691" s="21" t="str">
        <f t="shared" si="796"/>
        <v>-</v>
      </c>
      <c r="BA1691" s="21" t="str">
        <f t="shared" si="797"/>
        <v>-</v>
      </c>
      <c r="BB1691" s="28"/>
      <c r="BC1691" s="28"/>
      <c r="BD1691" s="28"/>
      <c r="BE1691" s="28"/>
      <c r="BF1691" s="28"/>
      <c r="BG1691" s="29"/>
      <c r="BH1691" s="29"/>
      <c r="BI1691" s="29"/>
      <c r="BJ1691" s="29"/>
      <c r="BK1691" s="29"/>
    </row>
    <row r="1692" spans="1:64" x14ac:dyDescent="0.25">
      <c r="A1692" s="13" t="s">
        <v>5123</v>
      </c>
      <c r="B1692" s="33" t="s">
        <v>5124</v>
      </c>
      <c r="C1692" s="13" t="s">
        <v>5125</v>
      </c>
      <c r="D1692" s="13" t="str">
        <f>IFERROR(VLOOKUP($B1692,[1]GICS!$C:$D,2,FALSE),"-")</f>
        <v>Consumer Discretionary</v>
      </c>
      <c r="E1692" s="14">
        <f>IFERROR(IF(VLOOKUP($B1692,'[1]Paste Only'!$D:$AM,4,FALSE)="-",VLOOKUP($B1692,'[1]Market Cap'!$A:$J,10,FALSE),VLOOKUP($B1692,'[1]Paste Only'!$D:$AM,4,FALSE)),"-")</f>
        <v>861.45</v>
      </c>
      <c r="F1692" s="14" t="str">
        <f>IFERROR(VLOOKUP($B1692,'[1]Paste Only'!$D:$AM,5,FALSE),"-")</f>
        <v>-</v>
      </c>
      <c r="G1692" s="15">
        <f>IFERROR(VLOOKUP($B1692,'[1]Paste Only'!$D:$AM,6,FALSE),"-")</f>
        <v>0</v>
      </c>
      <c r="H1692" s="15">
        <f>IFERROR(VLOOKUP($B1692,'[1]Paste Only'!$D:$AM,7,FALSE),"-")</f>
        <v>0</v>
      </c>
      <c r="I1692" s="15">
        <f>IFERROR(VLOOKUP($B1692,'[1]Paste Only'!$D:$AM,8,FALSE),"-")</f>
        <v>0</v>
      </c>
      <c r="J1692" s="34"/>
      <c r="K1692" s="34"/>
      <c r="L1692" s="14">
        <f>IFERROR(VLOOKUP($B1692,'[1]Paste Only'!$D:$AM,12,FALSE),"-")</f>
        <v>21.64</v>
      </c>
      <c r="M1692" s="14" t="str">
        <f>IFERROR(VLOOKUP($B1692,'[1]Paste Only'!$D:$AM,15,FALSE),"-")</f>
        <v>-</v>
      </c>
      <c r="N1692" s="30"/>
      <c r="O1692" s="18"/>
      <c r="P1692" s="19">
        <f t="shared" si="798"/>
        <v>0</v>
      </c>
      <c r="Q1692" s="20">
        <f t="shared" si="774"/>
        <v>0</v>
      </c>
      <c r="R1692" s="13">
        <f t="shared" si="775"/>
        <v>0</v>
      </c>
      <c r="S1692" s="13" t="str">
        <f>IFERROR(VLOOKUP($B1692,'[1]Market Cap'!$G:$I,3,FALSE),"-")</f>
        <v>Small Cap</v>
      </c>
      <c r="T1692" s="13"/>
      <c r="U1692" s="13"/>
      <c r="V1692" s="21">
        <f t="shared" si="799"/>
        <v>0</v>
      </c>
      <c r="W1692" s="21">
        <f t="shared" si="799"/>
        <v>0</v>
      </c>
      <c r="X1692" s="21">
        <f t="shared" si="799"/>
        <v>0</v>
      </c>
      <c r="Y1692" s="22">
        <f t="shared" si="776"/>
        <v>0</v>
      </c>
      <c r="Z1692" s="13">
        <f t="shared" si="777"/>
        <v>0</v>
      </c>
      <c r="AA1692" s="23">
        <f t="shared" si="778"/>
        <v>0</v>
      </c>
      <c r="AB1692" s="23">
        <f t="shared" si="779"/>
        <v>0</v>
      </c>
      <c r="AC1692" s="23">
        <f t="shared" si="780"/>
        <v>0</v>
      </c>
      <c r="AD1692" s="24">
        <f t="shared" si="781"/>
        <v>0</v>
      </c>
      <c r="AE1692" s="25">
        <f>IFERROR(VLOOKUP($B1692,'[1]Market Cap'!$G:$I,2,FALSE),"-")</f>
        <v>901.96425193499999</v>
      </c>
      <c r="AF1692" s="20">
        <f t="shared" si="782"/>
        <v>0</v>
      </c>
      <c r="AG1692" s="17">
        <f t="shared" si="783"/>
        <v>0</v>
      </c>
      <c r="AH1692" s="17">
        <f t="shared" si="784"/>
        <v>0</v>
      </c>
      <c r="AI1692" s="17" t="str">
        <f t="shared" si="785"/>
        <v>-</v>
      </c>
      <c r="AJ1692" s="26" t="str">
        <f>IFERROR(VLOOKUP($B1692,'[1]Paste Only'!$D:$AM,26,FALSE),"-")</f>
        <v>-</v>
      </c>
      <c r="AK1692" s="26" t="str">
        <f>IFERROR(VLOOKUP($B1692,'[1]Paste Only'!$D:$AM,23,FALSE),"-")</f>
        <v>-</v>
      </c>
      <c r="AL1692" s="26" t="str">
        <f>IFERROR(VLOOKUP($B1692,'[1]Paste Only'!$D:$AM,22,FALSE),"-")</f>
        <v>-</v>
      </c>
      <c r="AM1692" s="21" t="str">
        <f t="shared" si="800"/>
        <v>-</v>
      </c>
      <c r="AN1692" s="21" t="str">
        <f t="shared" si="800"/>
        <v>-</v>
      </c>
      <c r="AO1692" s="21" t="str">
        <f t="shared" si="800"/>
        <v>-</v>
      </c>
      <c r="AP1692" s="27">
        <f t="shared" si="786"/>
        <v>0</v>
      </c>
      <c r="AQ1692" s="27" t="str">
        <f t="shared" si="787"/>
        <v>-</v>
      </c>
      <c r="AR1692" s="27" t="str">
        <f t="shared" si="788"/>
        <v>-</v>
      </c>
      <c r="AS1692" s="27">
        <f t="shared" si="789"/>
        <v>0</v>
      </c>
      <c r="AT1692" s="27">
        <f t="shared" si="790"/>
        <v>0</v>
      </c>
      <c r="AU1692" s="27">
        <f t="shared" si="791"/>
        <v>0</v>
      </c>
      <c r="AV1692" s="21" t="str">
        <f t="shared" si="792"/>
        <v>0</v>
      </c>
      <c r="AW1692" s="27">
        <f t="shared" si="793"/>
        <v>0</v>
      </c>
      <c r="AX1692" s="27" t="str">
        <f t="shared" si="794"/>
        <v>-</v>
      </c>
      <c r="AY1692" s="27" t="str">
        <f t="shared" si="795"/>
        <v>-</v>
      </c>
      <c r="AZ1692" s="21" t="str">
        <f t="shared" si="796"/>
        <v>-</v>
      </c>
      <c r="BA1692" s="21" t="str">
        <f t="shared" si="797"/>
        <v>-</v>
      </c>
      <c r="BB1692" s="28"/>
      <c r="BC1692" s="28"/>
      <c r="BD1692" s="28"/>
      <c r="BE1692" s="28"/>
      <c r="BF1692" s="28"/>
      <c r="BG1692" s="29"/>
      <c r="BH1692" s="29"/>
      <c r="BI1692" s="29"/>
      <c r="BJ1692" s="29"/>
      <c r="BK1692" s="29"/>
    </row>
    <row r="1693" spans="1:64" x14ac:dyDescent="0.25">
      <c r="A1693" s="13" t="s">
        <v>5126</v>
      </c>
      <c r="B1693" s="33" t="s">
        <v>5127</v>
      </c>
      <c r="C1693" s="13" t="s">
        <v>5128</v>
      </c>
      <c r="D1693" s="13" t="str">
        <f>IFERROR(VLOOKUP($B1693,[1]GICS!$C:$D,2,FALSE),"-")</f>
        <v>-</v>
      </c>
      <c r="E1693" s="14">
        <f>IFERROR(IF(VLOOKUP($B1693,'[1]Paste Only'!$D:$AM,4,FALSE)="-",VLOOKUP($B1693,'[1]Market Cap'!$A:$J,10,FALSE),VLOOKUP($B1693,'[1]Paste Only'!$D:$AM,4,FALSE)),"-")</f>
        <v>0</v>
      </c>
      <c r="F1693" s="14" t="str">
        <f>IFERROR(VLOOKUP($B1693,'[1]Paste Only'!$D:$AM,5,FALSE),"-")</f>
        <v>-</v>
      </c>
      <c r="G1693" s="15">
        <f>IFERROR(VLOOKUP($B1693,'[1]Paste Only'!$D:$AM,6,FALSE),"-")</f>
        <v>0</v>
      </c>
      <c r="H1693" s="15">
        <f>IFERROR(VLOOKUP($B1693,'[1]Paste Only'!$D:$AM,7,FALSE),"-")</f>
        <v>0</v>
      </c>
      <c r="I1693" s="15">
        <f>IFERROR(VLOOKUP($B1693,'[1]Paste Only'!$D:$AM,8,FALSE),"-")</f>
        <v>0</v>
      </c>
      <c r="J1693" s="34"/>
      <c r="K1693" s="34"/>
      <c r="L1693" s="14">
        <f>IFERROR(VLOOKUP($B1693,'[1]Paste Only'!$D:$AM,12,FALSE),"-")</f>
        <v>15.95</v>
      </c>
      <c r="M1693" s="14" t="str">
        <f>IFERROR(VLOOKUP($B1693,'[1]Paste Only'!$D:$AM,15,FALSE),"-")</f>
        <v>-</v>
      </c>
      <c r="N1693" s="30"/>
      <c r="O1693" s="18"/>
      <c r="P1693" s="19">
        <f t="shared" si="798"/>
        <v>0</v>
      </c>
      <c r="Q1693" s="20">
        <f t="shared" si="774"/>
        <v>0</v>
      </c>
      <c r="R1693" s="13">
        <f t="shared" si="775"/>
        <v>0</v>
      </c>
      <c r="S1693" s="13" t="str">
        <f>IFERROR(VLOOKUP($B1693,'[1]Market Cap'!$G:$I,3,FALSE),"-")</f>
        <v>Small Cap</v>
      </c>
      <c r="T1693" s="13"/>
      <c r="U1693" s="13"/>
      <c r="V1693" s="21">
        <f t="shared" si="799"/>
        <v>0</v>
      </c>
      <c r="W1693" s="21">
        <f t="shared" si="799"/>
        <v>0</v>
      </c>
      <c r="X1693" s="21">
        <f t="shared" si="799"/>
        <v>0</v>
      </c>
      <c r="Y1693" s="22">
        <f t="shared" si="776"/>
        <v>0</v>
      </c>
      <c r="Z1693" s="13">
        <f t="shared" si="777"/>
        <v>0</v>
      </c>
      <c r="AA1693" s="23">
        <f t="shared" si="778"/>
        <v>0</v>
      </c>
      <c r="AB1693" s="23">
        <f t="shared" si="779"/>
        <v>0</v>
      </c>
      <c r="AC1693" s="23">
        <f t="shared" si="780"/>
        <v>0</v>
      </c>
      <c r="AD1693" s="24">
        <f t="shared" si="781"/>
        <v>0</v>
      </c>
      <c r="AE1693" s="25">
        <f>IFERROR(VLOOKUP($B1693,'[1]Market Cap'!$G:$I,2,FALSE),"-")</f>
        <v>0</v>
      </c>
      <c r="AF1693" s="20">
        <f t="shared" si="782"/>
        <v>0</v>
      </c>
      <c r="AG1693" s="17">
        <f t="shared" si="783"/>
        <v>0</v>
      </c>
      <c r="AH1693" s="17">
        <f t="shared" si="784"/>
        <v>0</v>
      </c>
      <c r="AI1693" s="17" t="str">
        <f t="shared" si="785"/>
        <v>-</v>
      </c>
      <c r="AJ1693" s="26" t="str">
        <f>IFERROR(VLOOKUP($B1693,'[1]Paste Only'!$D:$AM,26,FALSE),"-")</f>
        <v>-</v>
      </c>
      <c r="AK1693" s="26" t="str">
        <f>IFERROR(VLOOKUP($B1693,'[1]Paste Only'!$D:$AM,23,FALSE),"-")</f>
        <v>-</v>
      </c>
      <c r="AL1693" s="26" t="str">
        <f>IFERROR(VLOOKUP($B1693,'[1]Paste Only'!$D:$AM,22,FALSE),"-")</f>
        <v>-</v>
      </c>
      <c r="AM1693" s="21" t="str">
        <f t="shared" si="800"/>
        <v>-</v>
      </c>
      <c r="AN1693" s="21" t="str">
        <f t="shared" si="800"/>
        <v>-</v>
      </c>
      <c r="AO1693" s="21" t="str">
        <f t="shared" si="800"/>
        <v>-</v>
      </c>
      <c r="AP1693" s="27">
        <f t="shared" si="786"/>
        <v>0</v>
      </c>
      <c r="AQ1693" s="27" t="str">
        <f t="shared" si="787"/>
        <v>-</v>
      </c>
      <c r="AR1693" s="27" t="str">
        <f t="shared" si="788"/>
        <v>-</v>
      </c>
      <c r="AS1693" s="27">
        <f t="shared" si="789"/>
        <v>0</v>
      </c>
      <c r="AT1693" s="27">
        <f t="shared" si="790"/>
        <v>0</v>
      </c>
      <c r="AU1693" s="27">
        <f t="shared" si="791"/>
        <v>0</v>
      </c>
      <c r="AV1693" s="21" t="str">
        <f t="shared" si="792"/>
        <v>0</v>
      </c>
      <c r="AW1693" s="27">
        <f t="shared" si="793"/>
        <v>0</v>
      </c>
      <c r="AX1693" s="27" t="str">
        <f t="shared" si="794"/>
        <v>-</v>
      </c>
      <c r="AY1693" s="27" t="str">
        <f t="shared" si="795"/>
        <v>-</v>
      </c>
      <c r="AZ1693" s="21" t="str">
        <f t="shared" si="796"/>
        <v>-</v>
      </c>
      <c r="BA1693" s="21" t="str">
        <f t="shared" si="797"/>
        <v>-</v>
      </c>
      <c r="BB1693" s="28"/>
      <c r="BC1693" s="28"/>
      <c r="BD1693" s="28"/>
      <c r="BE1693" s="28"/>
      <c r="BF1693" s="28"/>
      <c r="BG1693" s="29"/>
      <c r="BH1693" s="29"/>
      <c r="BI1693" s="29"/>
      <c r="BJ1693" s="29"/>
      <c r="BK1693" s="29"/>
    </row>
    <row r="1694" spans="1:64" x14ac:dyDescent="0.25">
      <c r="A1694" s="13" t="s">
        <v>5129</v>
      </c>
      <c r="B1694" s="33" t="s">
        <v>5130</v>
      </c>
      <c r="C1694" s="13" t="s">
        <v>5131</v>
      </c>
      <c r="D1694" s="13" t="str">
        <f>IFERROR(VLOOKUP($B1694,[1]GICS!$C:$D,2,FALSE),"-")</f>
        <v>Materials</v>
      </c>
      <c r="E1694" s="14">
        <f>IFERROR(IF(VLOOKUP($B1694,'[1]Paste Only'!$D:$AM,4,FALSE)="-",VLOOKUP($B1694,'[1]Market Cap'!$A:$J,10,FALSE),VLOOKUP($B1694,'[1]Paste Only'!$D:$AM,4,FALSE)),"-")</f>
        <v>2.0699999999999998</v>
      </c>
      <c r="F1694" s="14" t="str">
        <f>IFERROR(VLOOKUP($B1694,'[1]Paste Only'!$D:$AM,5,FALSE),"-")</f>
        <v>-</v>
      </c>
      <c r="G1694" s="15">
        <f>IFERROR(VLOOKUP($B1694,'[1]Paste Only'!$D:$AM,6,FALSE),"-")</f>
        <v>0</v>
      </c>
      <c r="H1694" s="15">
        <f>IFERROR(VLOOKUP($B1694,'[1]Paste Only'!$D:$AM,7,FALSE),"-")</f>
        <v>0</v>
      </c>
      <c r="I1694" s="15">
        <f>IFERROR(VLOOKUP($B1694,'[1]Paste Only'!$D:$AM,8,FALSE),"-")</f>
        <v>0</v>
      </c>
      <c r="J1694" s="34"/>
      <c r="K1694" s="34"/>
      <c r="L1694" s="14">
        <f>IFERROR(VLOOKUP($B1694,'[1]Paste Only'!$D:$AM,12,FALSE),"-")</f>
        <v>0.1</v>
      </c>
      <c r="M1694" s="14" t="str">
        <f>IFERROR(VLOOKUP($B1694,'[1]Paste Only'!$D:$AM,15,FALSE),"-")</f>
        <v>-</v>
      </c>
      <c r="N1694" s="30"/>
      <c r="O1694" s="18"/>
      <c r="P1694" s="19">
        <f t="shared" si="798"/>
        <v>0</v>
      </c>
      <c r="Q1694" s="20">
        <f t="shared" si="774"/>
        <v>0</v>
      </c>
      <c r="R1694" s="13">
        <f t="shared" si="775"/>
        <v>0</v>
      </c>
      <c r="S1694" s="13" t="str">
        <f>IFERROR(VLOOKUP($B1694,'[1]Market Cap'!$G:$I,3,FALSE),"-")</f>
        <v>Small Cap</v>
      </c>
      <c r="T1694" s="13"/>
      <c r="U1694" s="13"/>
      <c r="V1694" s="21">
        <f t="shared" si="799"/>
        <v>0</v>
      </c>
      <c r="W1694" s="21">
        <f t="shared" si="799"/>
        <v>0</v>
      </c>
      <c r="X1694" s="21">
        <f t="shared" si="799"/>
        <v>0</v>
      </c>
      <c r="Y1694" s="22">
        <f t="shared" si="776"/>
        <v>0</v>
      </c>
      <c r="Z1694" s="13">
        <f t="shared" si="777"/>
        <v>0</v>
      </c>
      <c r="AA1694" s="23">
        <f t="shared" si="778"/>
        <v>0</v>
      </c>
      <c r="AB1694" s="23">
        <f t="shared" si="779"/>
        <v>0</v>
      </c>
      <c r="AC1694" s="23">
        <f t="shared" si="780"/>
        <v>0</v>
      </c>
      <c r="AD1694" s="24">
        <f t="shared" si="781"/>
        <v>0</v>
      </c>
      <c r="AE1694" s="25">
        <f>IFERROR(VLOOKUP($B1694,'[1]Market Cap'!$G:$I,2,FALSE),"-")</f>
        <v>287.38969696800001</v>
      </c>
      <c r="AF1694" s="20">
        <f t="shared" si="782"/>
        <v>0</v>
      </c>
      <c r="AG1694" s="17">
        <f t="shared" si="783"/>
        <v>0</v>
      </c>
      <c r="AH1694" s="17">
        <f t="shared" si="784"/>
        <v>0</v>
      </c>
      <c r="AI1694" s="17" t="str">
        <f t="shared" si="785"/>
        <v>-</v>
      </c>
      <c r="AJ1694" s="26" t="str">
        <f>IFERROR(VLOOKUP($B1694,'[1]Paste Only'!$D:$AM,26,FALSE),"-")</f>
        <v>-</v>
      </c>
      <c r="AK1694" s="26" t="str">
        <f>IFERROR(VLOOKUP($B1694,'[1]Paste Only'!$D:$AM,23,FALSE),"-")</f>
        <v>-</v>
      </c>
      <c r="AL1694" s="26" t="str">
        <f>IFERROR(VLOOKUP($B1694,'[1]Paste Only'!$D:$AM,22,FALSE),"-")</f>
        <v>-</v>
      </c>
      <c r="AM1694" s="21" t="str">
        <f t="shared" si="800"/>
        <v>-</v>
      </c>
      <c r="AN1694" s="21" t="str">
        <f t="shared" si="800"/>
        <v>-</v>
      </c>
      <c r="AO1694" s="21" t="str">
        <f t="shared" si="800"/>
        <v>-</v>
      </c>
      <c r="AP1694" s="27">
        <f t="shared" si="786"/>
        <v>0</v>
      </c>
      <c r="AQ1694" s="27" t="str">
        <f t="shared" si="787"/>
        <v>-</v>
      </c>
      <c r="AR1694" s="27" t="str">
        <f t="shared" si="788"/>
        <v>-</v>
      </c>
      <c r="AS1694" s="27">
        <f t="shared" si="789"/>
        <v>0</v>
      </c>
      <c r="AT1694" s="27">
        <f t="shared" si="790"/>
        <v>0</v>
      </c>
      <c r="AU1694" s="27">
        <f t="shared" si="791"/>
        <v>0</v>
      </c>
      <c r="AV1694" s="21" t="str">
        <f t="shared" si="792"/>
        <v>0</v>
      </c>
      <c r="AW1694" s="27">
        <f t="shared" si="793"/>
        <v>0</v>
      </c>
      <c r="AX1694" s="27" t="str">
        <f t="shared" si="794"/>
        <v>-</v>
      </c>
      <c r="AY1694" s="27" t="str">
        <f t="shared" si="795"/>
        <v>-</v>
      </c>
      <c r="AZ1694" s="21" t="str">
        <f t="shared" si="796"/>
        <v>-</v>
      </c>
      <c r="BA1694" s="21" t="str">
        <f t="shared" si="797"/>
        <v>-</v>
      </c>
      <c r="BB1694" s="28"/>
      <c r="BC1694" s="28"/>
      <c r="BD1694" s="28"/>
      <c r="BE1694" s="28"/>
      <c r="BF1694" s="28"/>
      <c r="BG1694" s="29"/>
      <c r="BH1694" s="29"/>
      <c r="BI1694" s="29"/>
      <c r="BJ1694" s="29"/>
      <c r="BK1694" s="29"/>
    </row>
    <row r="1695" spans="1:64" x14ac:dyDescent="0.25">
      <c r="A1695" s="13" t="s">
        <v>5132</v>
      </c>
      <c r="B1695" s="33" t="s">
        <v>5133</v>
      </c>
      <c r="C1695" s="13" t="s">
        <v>5134</v>
      </c>
      <c r="D1695" s="13" t="str">
        <f>IFERROR(VLOOKUP($B1695,[1]GICS!$C:$D,2,FALSE),"-")</f>
        <v>Information Technology</v>
      </c>
      <c r="E1695" s="14" t="str">
        <f>IFERROR(IF(VLOOKUP($B1695,'[1]Paste Only'!$D:$AM,4,FALSE)="-",VLOOKUP($B1695,'[1]Market Cap'!$A:$J,10,FALSE),VLOOKUP($B1695,'[1]Paste Only'!$D:$AM,4,FALSE)),"-")</f>
        <v>-</v>
      </c>
      <c r="F1695" s="14" t="str">
        <f>IFERROR(VLOOKUP($B1695,'[1]Paste Only'!$D:$AM,5,FALSE),"-")</f>
        <v>-</v>
      </c>
      <c r="G1695" s="15">
        <f>IFERROR(VLOOKUP($B1695,'[1]Paste Only'!$D:$AM,6,FALSE),"-")</f>
        <v>0</v>
      </c>
      <c r="H1695" s="15">
        <f>IFERROR(VLOOKUP($B1695,'[1]Paste Only'!$D:$AM,7,FALSE),"-")</f>
        <v>0</v>
      </c>
      <c r="I1695" s="15">
        <f>IFERROR(VLOOKUP($B1695,'[1]Paste Only'!$D:$AM,8,FALSE),"-")</f>
        <v>0</v>
      </c>
      <c r="J1695" s="34"/>
      <c r="K1695" s="34"/>
      <c r="L1695" s="14">
        <f>IFERROR(VLOOKUP($B1695,'[1]Paste Only'!$D:$AM,12,FALSE),"-")</f>
        <v>14.93</v>
      </c>
      <c r="M1695" s="14" t="str">
        <f>IFERROR(VLOOKUP($B1695,'[1]Paste Only'!$D:$AM,15,FALSE),"-")</f>
        <v>-</v>
      </c>
      <c r="N1695" s="30"/>
      <c r="O1695" s="18"/>
      <c r="P1695" s="19">
        <f t="shared" si="798"/>
        <v>0</v>
      </c>
      <c r="Q1695" s="20">
        <f t="shared" si="774"/>
        <v>0</v>
      </c>
      <c r="R1695" s="13">
        <f t="shared" si="775"/>
        <v>0</v>
      </c>
      <c r="S1695" s="13" t="str">
        <f>IFERROR(VLOOKUP($B1695,'[1]Market Cap'!$G:$I,3,FALSE),"-")</f>
        <v>-</v>
      </c>
      <c r="T1695" s="13"/>
      <c r="U1695" s="13"/>
      <c r="V1695" s="21">
        <f t="shared" si="799"/>
        <v>0</v>
      </c>
      <c r="W1695" s="21">
        <f t="shared" si="799"/>
        <v>0</v>
      </c>
      <c r="X1695" s="21">
        <f t="shared" si="799"/>
        <v>0</v>
      </c>
      <c r="Y1695" s="22">
        <f t="shared" si="776"/>
        <v>0</v>
      </c>
      <c r="Z1695" s="13">
        <f t="shared" si="777"/>
        <v>0</v>
      </c>
      <c r="AA1695" s="23">
        <f t="shared" si="778"/>
        <v>0</v>
      </c>
      <c r="AB1695" s="23">
        <f t="shared" si="779"/>
        <v>0</v>
      </c>
      <c r="AC1695" s="23">
        <f t="shared" si="780"/>
        <v>0</v>
      </c>
      <c r="AD1695" s="24">
        <f t="shared" si="781"/>
        <v>0</v>
      </c>
      <c r="AE1695" s="25" t="str">
        <f>IFERROR(VLOOKUP($B1695,'[1]Market Cap'!$G:$I,2,FALSE),"-")</f>
        <v>-</v>
      </c>
      <c r="AF1695" s="20">
        <f t="shared" si="782"/>
        <v>0</v>
      </c>
      <c r="AG1695" s="17">
        <f t="shared" si="783"/>
        <v>0</v>
      </c>
      <c r="AH1695" s="17">
        <f t="shared" si="784"/>
        <v>0</v>
      </c>
      <c r="AI1695" s="17" t="str">
        <f t="shared" si="785"/>
        <v>-</v>
      </c>
      <c r="AJ1695" s="26" t="str">
        <f>IFERROR(VLOOKUP($B1695,'[1]Paste Only'!$D:$AM,26,FALSE),"-")</f>
        <v>-</v>
      </c>
      <c r="AK1695" s="26" t="str">
        <f>IFERROR(VLOOKUP($B1695,'[1]Paste Only'!$D:$AM,23,FALSE),"-")</f>
        <v>-</v>
      </c>
      <c r="AL1695" s="26" t="str">
        <f>IFERROR(VLOOKUP($B1695,'[1]Paste Only'!$D:$AM,22,FALSE),"-")</f>
        <v>-</v>
      </c>
      <c r="AM1695" s="21" t="str">
        <f t="shared" si="800"/>
        <v>-</v>
      </c>
      <c r="AN1695" s="21" t="str">
        <f t="shared" si="800"/>
        <v>-</v>
      </c>
      <c r="AO1695" s="21" t="str">
        <f t="shared" si="800"/>
        <v>-</v>
      </c>
      <c r="AP1695" s="27">
        <f t="shared" si="786"/>
        <v>0</v>
      </c>
      <c r="AQ1695" s="27" t="str">
        <f t="shared" si="787"/>
        <v>-</v>
      </c>
      <c r="AR1695" s="27" t="str">
        <f t="shared" si="788"/>
        <v>-</v>
      </c>
      <c r="AS1695" s="27">
        <f t="shared" si="789"/>
        <v>0</v>
      </c>
      <c r="AT1695" s="27">
        <f t="shared" si="790"/>
        <v>0</v>
      </c>
      <c r="AU1695" s="27">
        <f t="shared" si="791"/>
        <v>0</v>
      </c>
      <c r="AV1695" s="21" t="str">
        <f t="shared" si="792"/>
        <v>0</v>
      </c>
      <c r="AW1695" s="27">
        <f t="shared" si="793"/>
        <v>0</v>
      </c>
      <c r="AX1695" s="27" t="str">
        <f t="shared" si="794"/>
        <v>-</v>
      </c>
      <c r="AY1695" s="27" t="str">
        <f t="shared" si="795"/>
        <v>-</v>
      </c>
      <c r="AZ1695" s="21" t="str">
        <f t="shared" si="796"/>
        <v>-</v>
      </c>
      <c r="BA1695" s="21" t="str">
        <f t="shared" si="797"/>
        <v>-</v>
      </c>
      <c r="BB1695" s="28"/>
      <c r="BC1695" s="28"/>
      <c r="BD1695" s="28"/>
      <c r="BE1695" s="28"/>
      <c r="BF1695" s="28"/>
      <c r="BG1695" s="29"/>
      <c r="BH1695" s="29"/>
      <c r="BI1695" s="29"/>
      <c r="BJ1695" s="29"/>
      <c r="BK1695" s="29"/>
    </row>
    <row r="1696" spans="1:64" x14ac:dyDescent="0.25">
      <c r="A1696" s="13" t="s">
        <v>5135</v>
      </c>
      <c r="B1696" s="33" t="s">
        <v>5136</v>
      </c>
      <c r="C1696" s="13" t="s">
        <v>5137</v>
      </c>
      <c r="D1696" s="13" t="str">
        <f>IFERROR(VLOOKUP($B1696,[1]GICS!$C:$D,2,FALSE),"-")</f>
        <v>Materials</v>
      </c>
      <c r="E1696" s="14">
        <f>IFERROR(IF(VLOOKUP($B1696,'[1]Paste Only'!$D:$AM,4,FALSE)="-",VLOOKUP($B1696,'[1]Market Cap'!$A:$J,10,FALSE),VLOOKUP($B1696,'[1]Paste Only'!$D:$AM,4,FALSE)),"-")</f>
        <v>226.7</v>
      </c>
      <c r="F1696" s="14" t="str">
        <f>IFERROR(VLOOKUP($B1696,'[1]Paste Only'!$D:$AM,5,FALSE),"-")</f>
        <v>-</v>
      </c>
      <c r="G1696" s="15">
        <f>IFERROR(VLOOKUP($B1696,'[1]Paste Only'!$D:$AM,6,FALSE),"-")</f>
        <v>0</v>
      </c>
      <c r="H1696" s="15">
        <f>IFERROR(VLOOKUP($B1696,'[1]Paste Only'!$D:$AM,7,FALSE),"-")</f>
        <v>0</v>
      </c>
      <c r="I1696" s="15">
        <f>IFERROR(VLOOKUP($B1696,'[1]Paste Only'!$D:$AM,8,FALSE),"-")</f>
        <v>0</v>
      </c>
      <c r="J1696" s="34"/>
      <c r="K1696" s="34"/>
      <c r="L1696" s="14">
        <f>IFERROR(VLOOKUP($B1696,'[1]Paste Only'!$D:$AM,12,FALSE),"-")</f>
        <v>17.68</v>
      </c>
      <c r="M1696" s="14" t="str">
        <f>IFERROR(VLOOKUP($B1696,'[1]Paste Only'!$D:$AM,15,FALSE),"-")</f>
        <v>-</v>
      </c>
      <c r="N1696" s="30"/>
      <c r="O1696" s="18"/>
      <c r="P1696" s="19">
        <f t="shared" si="798"/>
        <v>0</v>
      </c>
      <c r="Q1696" s="20">
        <f t="shared" si="774"/>
        <v>0</v>
      </c>
      <c r="R1696" s="13">
        <f t="shared" si="775"/>
        <v>0</v>
      </c>
      <c r="S1696" s="13" t="str">
        <f>IFERROR(VLOOKUP($B1696,'[1]Market Cap'!$G:$I,3,FALSE),"-")</f>
        <v>Small Cap</v>
      </c>
      <c r="T1696" s="13"/>
      <c r="U1696" s="13"/>
      <c r="V1696" s="21">
        <f t="shared" si="799"/>
        <v>0</v>
      </c>
      <c r="W1696" s="21">
        <f t="shared" si="799"/>
        <v>0</v>
      </c>
      <c r="X1696" s="21">
        <f t="shared" si="799"/>
        <v>0</v>
      </c>
      <c r="Y1696" s="22">
        <f t="shared" si="776"/>
        <v>0</v>
      </c>
      <c r="Z1696" s="13">
        <f t="shared" si="777"/>
        <v>0</v>
      </c>
      <c r="AA1696" s="23">
        <f t="shared" si="778"/>
        <v>0</v>
      </c>
      <c r="AB1696" s="23">
        <f t="shared" si="779"/>
        <v>0</v>
      </c>
      <c r="AC1696" s="23">
        <f t="shared" si="780"/>
        <v>0</v>
      </c>
      <c r="AD1696" s="24">
        <f t="shared" si="781"/>
        <v>0</v>
      </c>
      <c r="AE1696" s="25">
        <f>IFERROR(VLOOKUP($B1696,'[1]Market Cap'!$G:$I,2,FALSE),"-")</f>
        <v>799.94500033999998</v>
      </c>
      <c r="AF1696" s="20">
        <f t="shared" si="782"/>
        <v>0</v>
      </c>
      <c r="AG1696" s="17">
        <f t="shared" si="783"/>
        <v>0</v>
      </c>
      <c r="AH1696" s="17">
        <f t="shared" si="784"/>
        <v>0</v>
      </c>
      <c r="AI1696" s="17" t="str">
        <f t="shared" si="785"/>
        <v>-</v>
      </c>
      <c r="AJ1696" s="26" t="str">
        <f>IFERROR(VLOOKUP($B1696,'[1]Paste Only'!$D:$AM,26,FALSE),"-")</f>
        <v>-</v>
      </c>
      <c r="AK1696" s="26" t="str">
        <f>IFERROR(VLOOKUP($B1696,'[1]Paste Only'!$D:$AM,23,FALSE),"-")</f>
        <v>-</v>
      </c>
      <c r="AL1696" s="26" t="str">
        <f>IFERROR(VLOOKUP($B1696,'[1]Paste Only'!$D:$AM,22,FALSE),"-")</f>
        <v>-</v>
      </c>
      <c r="AM1696" s="21" t="str">
        <f t="shared" si="800"/>
        <v>-</v>
      </c>
      <c r="AN1696" s="21" t="str">
        <f t="shared" si="800"/>
        <v>-</v>
      </c>
      <c r="AO1696" s="21" t="str">
        <f t="shared" si="800"/>
        <v>-</v>
      </c>
      <c r="AP1696" s="27">
        <f t="shared" si="786"/>
        <v>0</v>
      </c>
      <c r="AQ1696" s="27" t="str">
        <f t="shared" si="787"/>
        <v>-</v>
      </c>
      <c r="AR1696" s="27" t="str">
        <f t="shared" si="788"/>
        <v>-</v>
      </c>
      <c r="AS1696" s="27">
        <f t="shared" si="789"/>
        <v>0</v>
      </c>
      <c r="AT1696" s="27">
        <f t="shared" si="790"/>
        <v>0</v>
      </c>
      <c r="AU1696" s="27">
        <f t="shared" si="791"/>
        <v>0</v>
      </c>
      <c r="AV1696" s="21" t="str">
        <f t="shared" si="792"/>
        <v>0</v>
      </c>
      <c r="AW1696" s="27">
        <f t="shared" si="793"/>
        <v>0</v>
      </c>
      <c r="AX1696" s="27" t="str">
        <f t="shared" si="794"/>
        <v>-</v>
      </c>
      <c r="AY1696" s="27" t="str">
        <f t="shared" si="795"/>
        <v>-</v>
      </c>
      <c r="AZ1696" s="21" t="str">
        <f t="shared" si="796"/>
        <v>-</v>
      </c>
      <c r="BA1696" s="21" t="str">
        <f t="shared" si="797"/>
        <v>-</v>
      </c>
      <c r="BB1696" s="28"/>
      <c r="BC1696" s="28"/>
      <c r="BD1696" s="28"/>
      <c r="BE1696" s="28"/>
      <c r="BF1696" s="28"/>
      <c r="BG1696" s="29"/>
      <c r="BH1696" s="29"/>
      <c r="BI1696" s="29"/>
      <c r="BJ1696" s="29"/>
      <c r="BK1696" s="29"/>
    </row>
    <row r="1697" spans="1:64" x14ac:dyDescent="0.25">
      <c r="A1697" s="13" t="s">
        <v>5138</v>
      </c>
      <c r="B1697" s="33" t="s">
        <v>5139</v>
      </c>
      <c r="C1697" s="13" t="s">
        <v>5140</v>
      </c>
      <c r="D1697" s="13" t="str">
        <f>IFERROR(VLOOKUP($B1697,[1]GICS!$C:$D,2,FALSE),"-")</f>
        <v>Industrials</v>
      </c>
      <c r="E1697" s="14">
        <f>IFERROR(IF(VLOOKUP($B1697,'[1]Paste Only'!$D:$AM,4,FALSE)="-",VLOOKUP($B1697,'[1]Market Cap'!$A:$J,10,FALSE),VLOOKUP($B1697,'[1]Paste Only'!$D:$AM,4,FALSE)),"-")</f>
        <v>309.25</v>
      </c>
      <c r="F1697" s="14">
        <f>IFERROR(VLOOKUP($B1697,'[1]Paste Only'!$D:$AM,5,FALSE),"-")</f>
        <v>415</v>
      </c>
      <c r="G1697" s="15">
        <f>IFERROR(VLOOKUP($B1697,'[1]Paste Only'!$D:$AM,6,FALSE),"-")</f>
        <v>1</v>
      </c>
      <c r="H1697" s="15">
        <f>IFERROR(VLOOKUP($B1697,'[1]Paste Only'!$D:$AM,7,FALSE),"-")</f>
        <v>0</v>
      </c>
      <c r="I1697" s="15">
        <f>IFERROR(VLOOKUP($B1697,'[1]Paste Only'!$D:$AM,8,FALSE),"-")</f>
        <v>0</v>
      </c>
      <c r="J1697" s="34"/>
      <c r="K1697" s="34"/>
      <c r="L1697" s="14">
        <f>IFERROR(VLOOKUP($B1697,'[1]Paste Only'!$D:$AM,12,FALSE),"-")</f>
        <v>1.94</v>
      </c>
      <c r="M1697" s="14">
        <f>IFERROR(VLOOKUP($B1697,'[1]Paste Only'!$D:$AM,15,FALSE),"-")</f>
        <v>13.466666666666669</v>
      </c>
      <c r="N1697" s="30"/>
      <c r="O1697" s="18"/>
      <c r="P1697" s="19">
        <f t="shared" si="798"/>
        <v>5.9415807560137468</v>
      </c>
      <c r="Q1697" s="20">
        <f t="shared" si="774"/>
        <v>0.3419563459983832</v>
      </c>
      <c r="R1697" s="13">
        <f t="shared" si="775"/>
        <v>1</v>
      </c>
      <c r="S1697" s="13" t="str">
        <f>IFERROR(VLOOKUP($B1697,'[1]Market Cap'!$G:$I,3,FALSE),"-")</f>
        <v>Small Cap</v>
      </c>
      <c r="T1697" s="13"/>
      <c r="U1697" s="13"/>
      <c r="V1697" s="21">
        <f t="shared" si="799"/>
        <v>0</v>
      </c>
      <c r="W1697" s="21">
        <f t="shared" si="799"/>
        <v>0</v>
      </c>
      <c r="X1697" s="21">
        <f t="shared" si="799"/>
        <v>0</v>
      </c>
      <c r="Y1697" s="22">
        <f t="shared" si="776"/>
        <v>0</v>
      </c>
      <c r="Z1697" s="13">
        <f t="shared" si="777"/>
        <v>0</v>
      </c>
      <c r="AA1697" s="23">
        <f t="shared" si="778"/>
        <v>0</v>
      </c>
      <c r="AB1697" s="23">
        <f t="shared" si="779"/>
        <v>0</v>
      </c>
      <c r="AC1697" s="23">
        <f t="shared" si="780"/>
        <v>0</v>
      </c>
      <c r="AD1697" s="24">
        <f t="shared" si="781"/>
        <v>0</v>
      </c>
      <c r="AE1697" s="25">
        <f>IFERROR(VLOOKUP($B1697,'[1]Market Cap'!$G:$I,2,FALSE),"-")</f>
        <v>453.59169530000003</v>
      </c>
      <c r="AF1697" s="20">
        <f t="shared" si="782"/>
        <v>0</v>
      </c>
      <c r="AG1697" s="17">
        <f t="shared" si="783"/>
        <v>0</v>
      </c>
      <c r="AH1697" s="17">
        <f t="shared" si="784"/>
        <v>0</v>
      </c>
      <c r="AI1697" s="17" t="str">
        <f t="shared" si="785"/>
        <v>-</v>
      </c>
      <c r="AJ1697" s="26">
        <f>IFERROR(VLOOKUP($B1697,'[1]Paste Only'!$D:$AM,26,FALSE),"-")</f>
        <v>415</v>
      </c>
      <c r="AK1697" s="26">
        <f>IFERROR(VLOOKUP($B1697,'[1]Paste Only'!$D:$AM,23,FALSE),"-")</f>
        <v>415</v>
      </c>
      <c r="AL1697" s="26">
        <f>IFERROR(VLOOKUP($B1697,'[1]Paste Only'!$D:$AM,22,FALSE),"-")</f>
        <v>415</v>
      </c>
      <c r="AM1697" s="21">
        <f t="shared" si="800"/>
        <v>0</v>
      </c>
      <c r="AN1697" s="21">
        <f t="shared" si="800"/>
        <v>0</v>
      </c>
      <c r="AO1697" s="21">
        <f t="shared" si="800"/>
        <v>0</v>
      </c>
      <c r="AP1697" s="27">
        <f t="shared" si="786"/>
        <v>0</v>
      </c>
      <c r="AQ1697" s="27">
        <f t="shared" si="787"/>
        <v>0</v>
      </c>
      <c r="AR1697" s="27">
        <f t="shared" si="788"/>
        <v>415</v>
      </c>
      <c r="AS1697" s="27">
        <f t="shared" si="789"/>
        <v>415</v>
      </c>
      <c r="AT1697" s="27">
        <f t="shared" si="790"/>
        <v>0</v>
      </c>
      <c r="AU1697" s="27">
        <f t="shared" si="791"/>
        <v>0</v>
      </c>
      <c r="AV1697" s="21">
        <f t="shared" si="792"/>
        <v>1</v>
      </c>
      <c r="AW1697" s="27">
        <f t="shared" si="793"/>
        <v>415</v>
      </c>
      <c r="AX1697" s="27">
        <f t="shared" si="794"/>
        <v>415</v>
      </c>
      <c r="AY1697" s="27">
        <f t="shared" si="795"/>
        <v>415</v>
      </c>
      <c r="AZ1697" s="21">
        <f t="shared" si="796"/>
        <v>0.3419563459983832</v>
      </c>
      <c r="BA1697" s="21">
        <f t="shared" si="797"/>
        <v>0.3</v>
      </c>
      <c r="BB1697" s="28"/>
      <c r="BC1697" s="28"/>
      <c r="BD1697" s="28"/>
      <c r="BE1697" s="28"/>
      <c r="BF1697" s="28"/>
      <c r="BG1697" s="29"/>
      <c r="BH1697" s="29"/>
      <c r="BI1697" s="29"/>
      <c r="BJ1697" s="29"/>
      <c r="BK1697" s="29"/>
    </row>
    <row r="1698" spans="1:64" x14ac:dyDescent="0.25">
      <c r="A1698" s="13" t="s">
        <v>5141</v>
      </c>
      <c r="B1698" s="33" t="s">
        <v>5142</v>
      </c>
      <c r="C1698" s="13" t="s">
        <v>5143</v>
      </c>
      <c r="D1698" s="13" t="str">
        <f>IFERROR(VLOOKUP($B1698,[1]GICS!$C:$D,2,FALSE),"-")</f>
        <v>Consumer Discretionary</v>
      </c>
      <c r="E1698" s="14">
        <f>IFERROR(IF(VLOOKUP($B1698,'[1]Paste Only'!$D:$AM,4,FALSE)="-",VLOOKUP($B1698,'[1]Market Cap'!$A:$J,10,FALSE),VLOOKUP($B1698,'[1]Paste Only'!$D:$AM,4,FALSE)),"-")</f>
        <v>97.1</v>
      </c>
      <c r="F1698" s="14" t="str">
        <f>IFERROR(VLOOKUP($B1698,'[1]Paste Only'!$D:$AM,5,FALSE),"-")</f>
        <v>-</v>
      </c>
      <c r="G1698" s="15">
        <f>IFERROR(VLOOKUP($B1698,'[1]Paste Only'!$D:$AM,6,FALSE),"-")</f>
        <v>0</v>
      </c>
      <c r="H1698" s="15">
        <f>IFERROR(VLOOKUP($B1698,'[1]Paste Only'!$D:$AM,7,FALSE),"-")</f>
        <v>0</v>
      </c>
      <c r="I1698" s="15">
        <f>IFERROR(VLOOKUP($B1698,'[1]Paste Only'!$D:$AM,8,FALSE),"-")</f>
        <v>0</v>
      </c>
      <c r="J1698" s="34"/>
      <c r="K1698" s="34"/>
      <c r="L1698" s="14">
        <f>IFERROR(VLOOKUP($B1698,'[1]Paste Only'!$D:$AM,12,FALSE),"-")</f>
        <v>6.13</v>
      </c>
      <c r="M1698" s="14" t="str">
        <f>IFERROR(VLOOKUP($B1698,'[1]Paste Only'!$D:$AM,15,FALSE),"-")</f>
        <v>-</v>
      </c>
      <c r="N1698" s="30"/>
      <c r="O1698" s="18"/>
      <c r="P1698" s="19">
        <f t="shared" si="798"/>
        <v>0</v>
      </c>
      <c r="Q1698" s="20">
        <f t="shared" si="774"/>
        <v>0</v>
      </c>
      <c r="R1698" s="13">
        <f t="shared" si="775"/>
        <v>0</v>
      </c>
      <c r="S1698" s="13" t="str">
        <f>IFERROR(VLOOKUP($B1698,'[1]Market Cap'!$G:$I,3,FALSE),"-")</f>
        <v>Small Cap</v>
      </c>
      <c r="T1698" s="13"/>
      <c r="U1698" s="13"/>
      <c r="V1698" s="21">
        <f t="shared" si="799"/>
        <v>0</v>
      </c>
      <c r="W1698" s="21">
        <f t="shared" si="799"/>
        <v>0</v>
      </c>
      <c r="X1698" s="21">
        <f t="shared" si="799"/>
        <v>0</v>
      </c>
      <c r="Y1698" s="22">
        <f t="shared" si="776"/>
        <v>0</v>
      </c>
      <c r="Z1698" s="13">
        <f t="shared" si="777"/>
        <v>0</v>
      </c>
      <c r="AA1698" s="23">
        <f t="shared" si="778"/>
        <v>0</v>
      </c>
      <c r="AB1698" s="23">
        <f t="shared" si="779"/>
        <v>0</v>
      </c>
      <c r="AC1698" s="23">
        <f t="shared" si="780"/>
        <v>0</v>
      </c>
      <c r="AD1698" s="24">
        <f t="shared" si="781"/>
        <v>0</v>
      </c>
      <c r="AE1698" s="25">
        <f>IFERROR(VLOOKUP($B1698,'[1]Market Cap'!$G:$I,2,FALSE),"-")</f>
        <v>504.92</v>
      </c>
      <c r="AF1698" s="20">
        <f t="shared" si="782"/>
        <v>0</v>
      </c>
      <c r="AG1698" s="17">
        <f t="shared" si="783"/>
        <v>0</v>
      </c>
      <c r="AH1698" s="17">
        <f t="shared" si="784"/>
        <v>0</v>
      </c>
      <c r="AI1698" s="17" t="str">
        <f t="shared" si="785"/>
        <v>-</v>
      </c>
      <c r="AJ1698" s="26" t="str">
        <f>IFERROR(VLOOKUP($B1698,'[1]Paste Only'!$D:$AM,26,FALSE),"-")</f>
        <v>-</v>
      </c>
      <c r="AK1698" s="26" t="str">
        <f>IFERROR(VLOOKUP($B1698,'[1]Paste Only'!$D:$AM,23,FALSE),"-")</f>
        <v>-</v>
      </c>
      <c r="AL1698" s="26" t="str">
        <f>IFERROR(VLOOKUP($B1698,'[1]Paste Only'!$D:$AM,22,FALSE),"-")</f>
        <v>-</v>
      </c>
      <c r="AM1698" s="21" t="str">
        <f t="shared" si="800"/>
        <v>-</v>
      </c>
      <c r="AN1698" s="21" t="str">
        <f t="shared" si="800"/>
        <v>-</v>
      </c>
      <c r="AO1698" s="21" t="str">
        <f t="shared" si="800"/>
        <v>-</v>
      </c>
      <c r="AP1698" s="27">
        <f t="shared" si="786"/>
        <v>0</v>
      </c>
      <c r="AQ1698" s="27" t="str">
        <f t="shared" si="787"/>
        <v>-</v>
      </c>
      <c r="AR1698" s="27" t="str">
        <f t="shared" si="788"/>
        <v>-</v>
      </c>
      <c r="AS1698" s="27">
        <f t="shared" si="789"/>
        <v>0</v>
      </c>
      <c r="AT1698" s="27">
        <f t="shared" si="790"/>
        <v>0</v>
      </c>
      <c r="AU1698" s="27">
        <f t="shared" si="791"/>
        <v>0</v>
      </c>
      <c r="AV1698" s="21" t="str">
        <f t="shared" si="792"/>
        <v>0</v>
      </c>
      <c r="AW1698" s="27">
        <f t="shared" si="793"/>
        <v>0</v>
      </c>
      <c r="AX1698" s="27" t="str">
        <f t="shared" si="794"/>
        <v>-</v>
      </c>
      <c r="AY1698" s="27" t="str">
        <f t="shared" si="795"/>
        <v>-</v>
      </c>
      <c r="AZ1698" s="21" t="str">
        <f t="shared" si="796"/>
        <v>-</v>
      </c>
      <c r="BA1698" s="21" t="str">
        <f t="shared" si="797"/>
        <v>-</v>
      </c>
      <c r="BB1698" s="28"/>
      <c r="BC1698" s="28"/>
      <c r="BD1698" s="28"/>
      <c r="BE1698" s="28"/>
      <c r="BF1698" s="28"/>
      <c r="BG1698" s="29"/>
      <c r="BH1698" s="29"/>
      <c r="BI1698" s="29"/>
      <c r="BJ1698" s="29"/>
      <c r="BK1698" s="29"/>
    </row>
    <row r="1699" spans="1:64" x14ac:dyDescent="0.25">
      <c r="A1699" s="13" t="s">
        <v>5144</v>
      </c>
      <c r="B1699" s="33" t="s">
        <v>5145</v>
      </c>
      <c r="C1699" s="13" t="s">
        <v>5146</v>
      </c>
      <c r="D1699" s="13" t="str">
        <f>IFERROR(VLOOKUP($B1699,[1]GICS!$C:$D,2,FALSE),"-")</f>
        <v>Industrials</v>
      </c>
      <c r="E1699" s="14">
        <f>IFERROR(IF(VLOOKUP($B1699,'[1]Paste Only'!$D:$AM,4,FALSE)="-",VLOOKUP($B1699,'[1]Market Cap'!$A:$J,10,FALSE),VLOOKUP($B1699,'[1]Paste Only'!$D:$AM,4,FALSE)),"-")</f>
        <v>17.940000000000001</v>
      </c>
      <c r="F1699" s="14" t="str">
        <f>IFERROR(VLOOKUP($B1699,'[1]Paste Only'!$D:$AM,5,FALSE),"-")</f>
        <v>-</v>
      </c>
      <c r="G1699" s="15">
        <f>IFERROR(VLOOKUP($B1699,'[1]Paste Only'!$D:$AM,6,FALSE),"-")</f>
        <v>0</v>
      </c>
      <c r="H1699" s="15">
        <f>IFERROR(VLOOKUP($B1699,'[1]Paste Only'!$D:$AM,7,FALSE),"-")</f>
        <v>0</v>
      </c>
      <c r="I1699" s="15">
        <f>IFERROR(VLOOKUP($B1699,'[1]Paste Only'!$D:$AM,8,FALSE),"-")</f>
        <v>0</v>
      </c>
      <c r="J1699" s="34"/>
      <c r="K1699" s="34"/>
      <c r="L1699" s="14">
        <f>IFERROR(VLOOKUP($B1699,'[1]Paste Only'!$D:$AM,12,FALSE),"-")</f>
        <v>1.03</v>
      </c>
      <c r="M1699" s="14" t="str">
        <f>IFERROR(VLOOKUP($B1699,'[1]Paste Only'!$D:$AM,15,FALSE),"-")</f>
        <v>-</v>
      </c>
      <c r="N1699" s="30"/>
      <c r="O1699" s="18"/>
      <c r="P1699" s="19">
        <f t="shared" si="798"/>
        <v>0</v>
      </c>
      <c r="Q1699" s="20">
        <f t="shared" si="774"/>
        <v>0</v>
      </c>
      <c r="R1699" s="13">
        <f t="shared" si="775"/>
        <v>0</v>
      </c>
      <c r="S1699" s="13" t="str">
        <f>IFERROR(VLOOKUP($B1699,'[1]Market Cap'!$G:$I,3,FALSE),"-")</f>
        <v>Small Cap</v>
      </c>
      <c r="T1699" s="13"/>
      <c r="U1699" s="13"/>
      <c r="V1699" s="21">
        <f t="shared" si="799"/>
        <v>0</v>
      </c>
      <c r="W1699" s="21">
        <f t="shared" si="799"/>
        <v>0</v>
      </c>
      <c r="X1699" s="21">
        <f t="shared" si="799"/>
        <v>0</v>
      </c>
      <c r="Y1699" s="22">
        <f t="shared" si="776"/>
        <v>0</v>
      </c>
      <c r="Z1699" s="13">
        <f t="shared" si="777"/>
        <v>0</v>
      </c>
      <c r="AA1699" s="23">
        <f t="shared" si="778"/>
        <v>0</v>
      </c>
      <c r="AB1699" s="23">
        <f t="shared" si="779"/>
        <v>0</v>
      </c>
      <c r="AC1699" s="23">
        <f t="shared" si="780"/>
        <v>0</v>
      </c>
      <c r="AD1699" s="24">
        <f t="shared" si="781"/>
        <v>0</v>
      </c>
      <c r="AE1699" s="25">
        <f>IFERROR(VLOOKUP($B1699,'[1]Market Cap'!$G:$I,2,FALSE),"-")</f>
        <v>298.72372459799999</v>
      </c>
      <c r="AF1699" s="20">
        <f t="shared" si="782"/>
        <v>0</v>
      </c>
      <c r="AG1699" s="17">
        <f t="shared" si="783"/>
        <v>0</v>
      </c>
      <c r="AH1699" s="17">
        <f t="shared" si="784"/>
        <v>0</v>
      </c>
      <c r="AI1699" s="17" t="str">
        <f t="shared" si="785"/>
        <v>-</v>
      </c>
      <c r="AJ1699" s="26" t="str">
        <f>IFERROR(VLOOKUP($B1699,'[1]Paste Only'!$D:$AM,26,FALSE),"-")</f>
        <v>-</v>
      </c>
      <c r="AK1699" s="26" t="str">
        <f>IFERROR(VLOOKUP($B1699,'[1]Paste Only'!$D:$AM,23,FALSE),"-")</f>
        <v>-</v>
      </c>
      <c r="AL1699" s="26" t="str">
        <f>IFERROR(VLOOKUP($B1699,'[1]Paste Only'!$D:$AM,22,FALSE),"-")</f>
        <v>-</v>
      </c>
      <c r="AM1699" s="21" t="str">
        <f t="shared" si="800"/>
        <v>-</v>
      </c>
      <c r="AN1699" s="21" t="str">
        <f t="shared" si="800"/>
        <v>-</v>
      </c>
      <c r="AO1699" s="21" t="str">
        <f t="shared" si="800"/>
        <v>-</v>
      </c>
      <c r="AP1699" s="27">
        <f t="shared" si="786"/>
        <v>0</v>
      </c>
      <c r="AQ1699" s="27" t="str">
        <f t="shared" si="787"/>
        <v>-</v>
      </c>
      <c r="AR1699" s="27" t="str">
        <f t="shared" si="788"/>
        <v>-</v>
      </c>
      <c r="AS1699" s="27">
        <f t="shared" si="789"/>
        <v>0</v>
      </c>
      <c r="AT1699" s="27">
        <f t="shared" si="790"/>
        <v>0</v>
      </c>
      <c r="AU1699" s="27">
        <f t="shared" si="791"/>
        <v>0</v>
      </c>
      <c r="AV1699" s="21" t="str">
        <f t="shared" si="792"/>
        <v>0</v>
      </c>
      <c r="AW1699" s="27">
        <f t="shared" si="793"/>
        <v>0</v>
      </c>
      <c r="AX1699" s="27" t="str">
        <f t="shared" si="794"/>
        <v>-</v>
      </c>
      <c r="AY1699" s="27" t="str">
        <f t="shared" si="795"/>
        <v>-</v>
      </c>
      <c r="AZ1699" s="21" t="str">
        <f t="shared" si="796"/>
        <v>-</v>
      </c>
      <c r="BA1699" s="21" t="str">
        <f t="shared" si="797"/>
        <v>-</v>
      </c>
      <c r="BB1699" s="28"/>
      <c r="BC1699" s="28"/>
      <c r="BD1699" s="28"/>
      <c r="BE1699" s="28"/>
      <c r="BF1699" s="28"/>
      <c r="BG1699" s="29"/>
      <c r="BH1699" s="29"/>
      <c r="BI1699" s="29"/>
      <c r="BJ1699" s="29"/>
      <c r="BK1699" s="29"/>
    </row>
    <row r="1700" spans="1:64" x14ac:dyDescent="0.25">
      <c r="A1700" s="13" t="s">
        <v>5147</v>
      </c>
      <c r="B1700" s="33" t="s">
        <v>5148</v>
      </c>
      <c r="C1700" s="13" t="s">
        <v>5149</v>
      </c>
      <c r="D1700" s="13" t="str">
        <f>IFERROR(VLOOKUP($B1700,[1]GICS!$C:$D,2,FALSE),"-")</f>
        <v>Information Technology</v>
      </c>
      <c r="E1700" s="14">
        <f>IFERROR(IF(VLOOKUP($B1700,'[1]Paste Only'!$D:$AM,4,FALSE)="-",VLOOKUP($B1700,'[1]Market Cap'!$A:$J,10,FALSE),VLOOKUP($B1700,'[1]Paste Only'!$D:$AM,4,FALSE)),"-")</f>
        <v>26.09</v>
      </c>
      <c r="F1700" s="14" t="str">
        <f>IFERROR(VLOOKUP($B1700,'[1]Paste Only'!$D:$AM,5,FALSE),"-")</f>
        <v>-</v>
      </c>
      <c r="G1700" s="15">
        <f>IFERROR(VLOOKUP($B1700,'[1]Paste Only'!$D:$AM,6,FALSE),"-")</f>
        <v>1</v>
      </c>
      <c r="H1700" s="15">
        <f>IFERROR(VLOOKUP($B1700,'[1]Paste Only'!$D:$AM,7,FALSE),"-")</f>
        <v>0</v>
      </c>
      <c r="I1700" s="15">
        <f>IFERROR(VLOOKUP($B1700,'[1]Paste Only'!$D:$AM,8,FALSE),"-")</f>
        <v>0</v>
      </c>
      <c r="J1700" s="34"/>
      <c r="K1700" s="34"/>
      <c r="L1700" s="14">
        <f>IFERROR(VLOOKUP($B1700,'[1]Paste Only'!$D:$AM,12,FALSE),"-")</f>
        <v>-1.4036839999999999</v>
      </c>
      <c r="M1700" s="14" t="str">
        <f>IFERROR(VLOOKUP($B1700,'[1]Paste Only'!$D:$AM,15,FALSE),"-")</f>
        <v>-</v>
      </c>
      <c r="N1700" s="30"/>
      <c r="O1700" s="18"/>
      <c r="P1700" s="19">
        <f t="shared" si="798"/>
        <v>0</v>
      </c>
      <c r="Q1700" s="20">
        <f t="shared" si="774"/>
        <v>0</v>
      </c>
      <c r="R1700" s="13">
        <f t="shared" si="775"/>
        <v>1</v>
      </c>
      <c r="S1700" s="13" t="str">
        <f>IFERROR(VLOOKUP($B1700,'[1]Market Cap'!$G:$I,3,FALSE),"-")</f>
        <v>Small Cap</v>
      </c>
      <c r="T1700" s="13"/>
      <c r="U1700" s="13"/>
      <c r="V1700" s="21">
        <f t="shared" si="799"/>
        <v>0</v>
      </c>
      <c r="W1700" s="21">
        <f t="shared" si="799"/>
        <v>0</v>
      </c>
      <c r="X1700" s="21">
        <f t="shared" si="799"/>
        <v>0</v>
      </c>
      <c r="Y1700" s="22">
        <f t="shared" si="776"/>
        <v>0</v>
      </c>
      <c r="Z1700" s="13">
        <f t="shared" si="777"/>
        <v>0</v>
      </c>
      <c r="AA1700" s="23">
        <f t="shared" si="778"/>
        <v>0</v>
      </c>
      <c r="AB1700" s="23">
        <f t="shared" si="779"/>
        <v>0</v>
      </c>
      <c r="AC1700" s="23">
        <f t="shared" si="780"/>
        <v>0</v>
      </c>
      <c r="AD1700" s="24">
        <f t="shared" si="781"/>
        <v>0</v>
      </c>
      <c r="AE1700" s="25">
        <f>IFERROR(VLOOKUP($B1700,'[1]Market Cap'!$G:$I,2,FALSE),"-")</f>
        <v>609.58269055400001</v>
      </c>
      <c r="AF1700" s="20">
        <f t="shared" si="782"/>
        <v>0</v>
      </c>
      <c r="AG1700" s="17">
        <f t="shared" si="783"/>
        <v>0</v>
      </c>
      <c r="AH1700" s="17">
        <f t="shared" si="784"/>
        <v>0</v>
      </c>
      <c r="AI1700" s="17" t="str">
        <f t="shared" si="785"/>
        <v>-</v>
      </c>
      <c r="AJ1700" s="26" t="str">
        <f>IFERROR(VLOOKUP($B1700,'[1]Paste Only'!$D:$AM,26,FALSE),"-")</f>
        <v>-</v>
      </c>
      <c r="AK1700" s="26" t="str">
        <f>IFERROR(VLOOKUP($B1700,'[1]Paste Only'!$D:$AM,23,FALSE),"-")</f>
        <v>-</v>
      </c>
      <c r="AL1700" s="26" t="str">
        <f>IFERROR(VLOOKUP($B1700,'[1]Paste Only'!$D:$AM,22,FALSE),"-")</f>
        <v>-</v>
      </c>
      <c r="AM1700" s="21" t="str">
        <f t="shared" si="800"/>
        <v>-</v>
      </c>
      <c r="AN1700" s="21" t="str">
        <f t="shared" si="800"/>
        <v>-</v>
      </c>
      <c r="AO1700" s="21" t="str">
        <f t="shared" si="800"/>
        <v>-</v>
      </c>
      <c r="AP1700" s="27">
        <f t="shared" si="786"/>
        <v>0</v>
      </c>
      <c r="AQ1700" s="27" t="str">
        <f t="shared" si="787"/>
        <v>-</v>
      </c>
      <c r="AR1700" s="27" t="str">
        <f t="shared" si="788"/>
        <v>-</v>
      </c>
      <c r="AS1700" s="27">
        <f t="shared" si="789"/>
        <v>0</v>
      </c>
      <c r="AT1700" s="27">
        <f t="shared" si="790"/>
        <v>0</v>
      </c>
      <c r="AU1700" s="27">
        <f t="shared" si="791"/>
        <v>0</v>
      </c>
      <c r="AV1700" s="21">
        <f t="shared" si="792"/>
        <v>1</v>
      </c>
      <c r="AW1700" s="27">
        <f t="shared" si="793"/>
        <v>0</v>
      </c>
      <c r="AX1700" s="27" t="str">
        <f t="shared" si="794"/>
        <v>-</v>
      </c>
      <c r="AY1700" s="27" t="str">
        <f t="shared" si="795"/>
        <v>-</v>
      </c>
      <c r="AZ1700" s="21" t="str">
        <f t="shared" si="796"/>
        <v>-</v>
      </c>
      <c r="BA1700" s="21" t="str">
        <f t="shared" si="797"/>
        <v>-</v>
      </c>
      <c r="BB1700" s="28"/>
      <c r="BC1700" s="28"/>
      <c r="BD1700" s="28"/>
      <c r="BE1700" s="28"/>
      <c r="BF1700" s="28"/>
      <c r="BG1700" s="29"/>
      <c r="BH1700" s="29"/>
      <c r="BI1700" s="29"/>
      <c r="BJ1700" s="29"/>
      <c r="BK1700" s="29"/>
    </row>
    <row r="1701" spans="1:64" x14ac:dyDescent="0.25">
      <c r="A1701" s="13" t="s">
        <v>5150</v>
      </c>
      <c r="B1701" s="33" t="s">
        <v>5151</v>
      </c>
      <c r="C1701" s="13" t="s">
        <v>5152</v>
      </c>
      <c r="D1701" s="13" t="str">
        <f>IFERROR(VLOOKUP($B1701,[1]GICS!$C:$D,2,FALSE),"-")</f>
        <v>Materials</v>
      </c>
      <c r="E1701" s="14">
        <f>IFERROR(IF(VLOOKUP($B1701,'[1]Paste Only'!$D:$AM,4,FALSE)="-",VLOOKUP($B1701,'[1]Market Cap'!$A:$J,10,FALSE),VLOOKUP($B1701,'[1]Paste Only'!$D:$AM,4,FALSE)),"-")</f>
        <v>331.2</v>
      </c>
      <c r="F1701" s="14" t="str">
        <f>IFERROR(VLOOKUP($B1701,'[1]Paste Only'!$D:$AM,5,FALSE),"-")</f>
        <v>-</v>
      </c>
      <c r="G1701" s="15">
        <f>IFERROR(VLOOKUP($B1701,'[1]Paste Only'!$D:$AM,6,FALSE),"-")</f>
        <v>0</v>
      </c>
      <c r="H1701" s="15">
        <f>IFERROR(VLOOKUP($B1701,'[1]Paste Only'!$D:$AM,7,FALSE),"-")</f>
        <v>0</v>
      </c>
      <c r="I1701" s="15">
        <f>IFERROR(VLOOKUP($B1701,'[1]Paste Only'!$D:$AM,8,FALSE),"-")</f>
        <v>0</v>
      </c>
      <c r="J1701" s="34"/>
      <c r="K1701" s="34"/>
      <c r="L1701" s="14">
        <f>IFERROR(VLOOKUP($B1701,'[1]Paste Only'!$D:$AM,12,FALSE),"-")</f>
        <v>18.25</v>
      </c>
      <c r="M1701" s="14" t="str">
        <f>IFERROR(VLOOKUP($B1701,'[1]Paste Only'!$D:$AM,15,FALSE),"-")</f>
        <v>-</v>
      </c>
      <c r="N1701" s="30"/>
      <c r="O1701" s="18"/>
      <c r="P1701" s="19">
        <f t="shared" si="798"/>
        <v>0</v>
      </c>
      <c r="Q1701" s="20">
        <f t="shared" si="774"/>
        <v>0</v>
      </c>
      <c r="R1701" s="13">
        <f t="shared" si="775"/>
        <v>0</v>
      </c>
      <c r="S1701" s="13" t="str">
        <f>IFERROR(VLOOKUP($B1701,'[1]Market Cap'!$G:$I,3,FALSE),"-")</f>
        <v>Small Cap</v>
      </c>
      <c r="T1701" s="13"/>
      <c r="U1701" s="13"/>
      <c r="V1701" s="21">
        <f t="shared" si="799"/>
        <v>0</v>
      </c>
      <c r="W1701" s="21">
        <f t="shared" si="799"/>
        <v>0</v>
      </c>
      <c r="X1701" s="21">
        <f t="shared" si="799"/>
        <v>0</v>
      </c>
      <c r="Y1701" s="22">
        <f t="shared" si="776"/>
        <v>0</v>
      </c>
      <c r="Z1701" s="13">
        <f t="shared" si="777"/>
        <v>0</v>
      </c>
      <c r="AA1701" s="23">
        <f t="shared" si="778"/>
        <v>0</v>
      </c>
      <c r="AB1701" s="23">
        <f t="shared" si="779"/>
        <v>0</v>
      </c>
      <c r="AC1701" s="23">
        <f t="shared" si="780"/>
        <v>0</v>
      </c>
      <c r="AD1701" s="24">
        <f t="shared" si="781"/>
        <v>0</v>
      </c>
      <c r="AE1701" s="25">
        <f>IFERROR(VLOOKUP($B1701,'[1]Market Cap'!$G:$I,2,FALSE),"-")</f>
        <v>1071.0243259199999</v>
      </c>
      <c r="AF1701" s="20">
        <f t="shared" si="782"/>
        <v>0</v>
      </c>
      <c r="AG1701" s="17">
        <f t="shared" si="783"/>
        <v>0</v>
      </c>
      <c r="AH1701" s="17">
        <f t="shared" si="784"/>
        <v>0</v>
      </c>
      <c r="AI1701" s="17" t="str">
        <f t="shared" si="785"/>
        <v>-</v>
      </c>
      <c r="AJ1701" s="26" t="str">
        <f>IFERROR(VLOOKUP($B1701,'[1]Paste Only'!$D:$AM,26,FALSE),"-")</f>
        <v>-</v>
      </c>
      <c r="AK1701" s="26" t="str">
        <f>IFERROR(VLOOKUP($B1701,'[1]Paste Only'!$D:$AM,23,FALSE),"-")</f>
        <v>-</v>
      </c>
      <c r="AL1701" s="26" t="str">
        <f>IFERROR(VLOOKUP($B1701,'[1]Paste Only'!$D:$AM,22,FALSE),"-")</f>
        <v>-</v>
      </c>
      <c r="AM1701" s="21" t="str">
        <f t="shared" si="800"/>
        <v>-</v>
      </c>
      <c r="AN1701" s="21" t="str">
        <f t="shared" si="800"/>
        <v>-</v>
      </c>
      <c r="AO1701" s="21" t="str">
        <f t="shared" si="800"/>
        <v>-</v>
      </c>
      <c r="AP1701" s="27">
        <f t="shared" si="786"/>
        <v>0</v>
      </c>
      <c r="AQ1701" s="27" t="str">
        <f t="shared" si="787"/>
        <v>-</v>
      </c>
      <c r="AR1701" s="27" t="str">
        <f t="shared" si="788"/>
        <v>-</v>
      </c>
      <c r="AS1701" s="27">
        <f t="shared" si="789"/>
        <v>0</v>
      </c>
      <c r="AT1701" s="27">
        <f t="shared" si="790"/>
        <v>0</v>
      </c>
      <c r="AU1701" s="27">
        <f t="shared" si="791"/>
        <v>0</v>
      </c>
      <c r="AV1701" s="21" t="str">
        <f t="shared" si="792"/>
        <v>0</v>
      </c>
      <c r="AW1701" s="27">
        <f t="shared" si="793"/>
        <v>0</v>
      </c>
      <c r="AX1701" s="27" t="str">
        <f t="shared" si="794"/>
        <v>-</v>
      </c>
      <c r="AY1701" s="27" t="str">
        <f t="shared" si="795"/>
        <v>-</v>
      </c>
      <c r="AZ1701" s="21" t="str">
        <f t="shared" si="796"/>
        <v>-</v>
      </c>
      <c r="BA1701" s="21" t="str">
        <f t="shared" si="797"/>
        <v>-</v>
      </c>
      <c r="BB1701" s="28"/>
      <c r="BC1701" s="28"/>
      <c r="BD1701" s="28"/>
      <c r="BE1701" s="28"/>
      <c r="BF1701" s="28"/>
      <c r="BG1701" s="29"/>
      <c r="BH1701" s="29"/>
      <c r="BI1701" s="29"/>
      <c r="BJ1701" s="29"/>
      <c r="BK1701" s="29"/>
    </row>
    <row r="1702" spans="1:64" x14ac:dyDescent="0.25">
      <c r="A1702" s="13" t="s">
        <v>5153</v>
      </c>
      <c r="B1702" s="33" t="s">
        <v>5154</v>
      </c>
      <c r="C1702" s="13" t="s">
        <v>5155</v>
      </c>
      <c r="D1702" s="13" t="str">
        <f>IFERROR(VLOOKUP($B1702,[1]GICS!$C:$D,2,FALSE),"-")</f>
        <v>Industrials</v>
      </c>
      <c r="E1702" s="14">
        <f>IFERROR(IF(VLOOKUP($B1702,'[1]Paste Only'!$D:$AM,4,FALSE)="-",VLOOKUP($B1702,'[1]Market Cap'!$A:$J,10,FALSE),VLOOKUP($B1702,'[1]Paste Only'!$D:$AM,4,FALSE)),"-")</f>
        <v>96.89</v>
      </c>
      <c r="F1702" s="14" t="str">
        <f>IFERROR(VLOOKUP($B1702,'[1]Paste Only'!$D:$AM,5,FALSE),"-")</f>
        <v>-</v>
      </c>
      <c r="G1702" s="15">
        <f>IFERROR(VLOOKUP($B1702,'[1]Paste Only'!$D:$AM,6,FALSE),"-")</f>
        <v>0</v>
      </c>
      <c r="H1702" s="15">
        <f>IFERROR(VLOOKUP($B1702,'[1]Paste Only'!$D:$AM,7,FALSE),"-")</f>
        <v>0</v>
      </c>
      <c r="I1702" s="15">
        <f>IFERROR(VLOOKUP($B1702,'[1]Paste Only'!$D:$AM,8,FALSE),"-")</f>
        <v>0</v>
      </c>
      <c r="J1702" s="34"/>
      <c r="K1702" s="34"/>
      <c r="L1702" s="14">
        <f>IFERROR(VLOOKUP($B1702,'[1]Paste Only'!$D:$AM,12,FALSE),"-")</f>
        <v>14.47</v>
      </c>
      <c r="M1702" s="14" t="str">
        <f>IFERROR(VLOOKUP($B1702,'[1]Paste Only'!$D:$AM,15,FALSE),"-")</f>
        <v>-</v>
      </c>
      <c r="N1702" s="30"/>
      <c r="O1702" s="18"/>
      <c r="P1702" s="19">
        <f t="shared" si="798"/>
        <v>0</v>
      </c>
      <c r="Q1702" s="20">
        <f t="shared" si="774"/>
        <v>0</v>
      </c>
      <c r="R1702" s="13">
        <f t="shared" si="775"/>
        <v>0</v>
      </c>
      <c r="S1702" s="13" t="str">
        <f>IFERROR(VLOOKUP($B1702,'[1]Market Cap'!$G:$I,3,FALSE),"-")</f>
        <v>Small Cap</v>
      </c>
      <c r="T1702" s="13"/>
      <c r="U1702" s="13"/>
      <c r="V1702" s="21">
        <f t="shared" si="799"/>
        <v>0</v>
      </c>
      <c r="W1702" s="21">
        <f t="shared" si="799"/>
        <v>0</v>
      </c>
      <c r="X1702" s="21">
        <f t="shared" si="799"/>
        <v>0</v>
      </c>
      <c r="Y1702" s="22">
        <f t="shared" si="776"/>
        <v>0</v>
      </c>
      <c r="Z1702" s="13">
        <f t="shared" si="777"/>
        <v>0</v>
      </c>
      <c r="AA1702" s="23">
        <f t="shared" si="778"/>
        <v>0</v>
      </c>
      <c r="AB1702" s="23">
        <f t="shared" si="779"/>
        <v>0</v>
      </c>
      <c r="AC1702" s="23">
        <f t="shared" si="780"/>
        <v>0</v>
      </c>
      <c r="AD1702" s="24">
        <f t="shared" si="781"/>
        <v>0</v>
      </c>
      <c r="AE1702" s="25">
        <f>IFERROR(VLOOKUP($B1702,'[1]Market Cap'!$G:$I,2,FALSE),"-")</f>
        <v>614.07913099999996</v>
      </c>
      <c r="AF1702" s="20">
        <f t="shared" si="782"/>
        <v>0</v>
      </c>
      <c r="AG1702" s="17">
        <f t="shared" si="783"/>
        <v>0</v>
      </c>
      <c r="AH1702" s="17">
        <f t="shared" si="784"/>
        <v>0</v>
      </c>
      <c r="AI1702" s="17" t="str">
        <f t="shared" si="785"/>
        <v>-</v>
      </c>
      <c r="AJ1702" s="26" t="str">
        <f>IFERROR(VLOOKUP($B1702,'[1]Paste Only'!$D:$AM,26,FALSE),"-")</f>
        <v>-</v>
      </c>
      <c r="AK1702" s="26" t="str">
        <f>IFERROR(VLOOKUP($B1702,'[1]Paste Only'!$D:$AM,23,FALSE),"-")</f>
        <v>-</v>
      </c>
      <c r="AL1702" s="26" t="str">
        <f>IFERROR(VLOOKUP($B1702,'[1]Paste Only'!$D:$AM,22,FALSE),"-")</f>
        <v>-</v>
      </c>
      <c r="AM1702" s="21" t="str">
        <f t="shared" si="800"/>
        <v>-</v>
      </c>
      <c r="AN1702" s="21" t="str">
        <f t="shared" si="800"/>
        <v>-</v>
      </c>
      <c r="AO1702" s="21" t="str">
        <f t="shared" si="800"/>
        <v>-</v>
      </c>
      <c r="AP1702" s="27">
        <f t="shared" si="786"/>
        <v>0</v>
      </c>
      <c r="AQ1702" s="27" t="str">
        <f t="shared" si="787"/>
        <v>-</v>
      </c>
      <c r="AR1702" s="27" t="str">
        <f t="shared" si="788"/>
        <v>-</v>
      </c>
      <c r="AS1702" s="27">
        <f t="shared" si="789"/>
        <v>0</v>
      </c>
      <c r="AT1702" s="27">
        <f t="shared" si="790"/>
        <v>0</v>
      </c>
      <c r="AU1702" s="27">
        <f t="shared" si="791"/>
        <v>0</v>
      </c>
      <c r="AV1702" s="21" t="str">
        <f t="shared" si="792"/>
        <v>0</v>
      </c>
      <c r="AW1702" s="27">
        <f t="shared" si="793"/>
        <v>0</v>
      </c>
      <c r="AX1702" s="27" t="str">
        <f t="shared" si="794"/>
        <v>-</v>
      </c>
      <c r="AY1702" s="27" t="str">
        <f t="shared" si="795"/>
        <v>-</v>
      </c>
      <c r="AZ1702" s="21" t="str">
        <f t="shared" si="796"/>
        <v>-</v>
      </c>
      <c r="BA1702" s="21" t="str">
        <f t="shared" si="797"/>
        <v>-</v>
      </c>
      <c r="BB1702" s="28"/>
      <c r="BC1702" s="28"/>
      <c r="BD1702" s="28"/>
      <c r="BE1702" s="28"/>
      <c r="BF1702" s="28"/>
      <c r="BG1702" s="29"/>
      <c r="BH1702" s="29"/>
      <c r="BI1702" s="29"/>
      <c r="BJ1702" s="29"/>
      <c r="BK1702" s="29"/>
    </row>
    <row r="1703" spans="1:64" x14ac:dyDescent="0.25">
      <c r="A1703" s="13" t="s">
        <v>5156</v>
      </c>
      <c r="B1703" s="33" t="s">
        <v>5157</v>
      </c>
      <c r="C1703" s="13" t="s">
        <v>5158</v>
      </c>
      <c r="D1703" s="13" t="str">
        <f>IFERROR(VLOOKUP($B1703,[1]GICS!$C:$D,2,FALSE),"-")</f>
        <v>Communication Services</v>
      </c>
      <c r="E1703" s="14">
        <f>IFERROR(IF(VLOOKUP($B1703,'[1]Paste Only'!$D:$AM,4,FALSE)="-",VLOOKUP($B1703,'[1]Market Cap'!$A:$J,10,FALSE),VLOOKUP($B1703,'[1]Paste Only'!$D:$AM,4,FALSE)),"-")</f>
        <v>1.36</v>
      </c>
      <c r="F1703" s="14" t="str">
        <f>IFERROR(VLOOKUP($B1703,'[1]Paste Only'!$D:$AM,5,FALSE),"-")</f>
        <v>-</v>
      </c>
      <c r="G1703" s="15">
        <f>IFERROR(VLOOKUP($B1703,'[1]Paste Only'!$D:$AM,6,FALSE),"-")</f>
        <v>0</v>
      </c>
      <c r="H1703" s="15">
        <f>IFERROR(VLOOKUP($B1703,'[1]Paste Only'!$D:$AM,7,FALSE),"-")</f>
        <v>0</v>
      </c>
      <c r="I1703" s="15">
        <f>IFERROR(VLOOKUP($B1703,'[1]Paste Only'!$D:$AM,8,FALSE),"-")</f>
        <v>0</v>
      </c>
      <c r="J1703" s="34"/>
      <c r="K1703" s="34"/>
      <c r="L1703" s="14">
        <f>IFERROR(VLOOKUP($B1703,'[1]Paste Only'!$D:$AM,12,FALSE),"-")</f>
        <v>-0.67256499999999997</v>
      </c>
      <c r="M1703" s="14" t="str">
        <f>IFERROR(VLOOKUP($B1703,'[1]Paste Only'!$D:$AM,15,FALSE),"-")</f>
        <v>-</v>
      </c>
      <c r="N1703" s="30"/>
      <c r="O1703" s="18"/>
      <c r="P1703" s="19">
        <f t="shared" si="798"/>
        <v>0</v>
      </c>
      <c r="Q1703" s="20">
        <f t="shared" si="774"/>
        <v>0</v>
      </c>
      <c r="R1703" s="13">
        <f t="shared" si="775"/>
        <v>0</v>
      </c>
      <c r="S1703" s="13" t="str">
        <f>IFERROR(VLOOKUP($B1703,'[1]Market Cap'!$G:$I,3,FALSE),"-")</f>
        <v>Small Cap</v>
      </c>
      <c r="T1703" s="13"/>
      <c r="U1703" s="13"/>
      <c r="V1703" s="21">
        <f t="shared" si="799"/>
        <v>0</v>
      </c>
      <c r="W1703" s="21">
        <f t="shared" si="799"/>
        <v>0</v>
      </c>
      <c r="X1703" s="21">
        <f t="shared" si="799"/>
        <v>0</v>
      </c>
      <c r="Y1703" s="22">
        <f t="shared" si="776"/>
        <v>0</v>
      </c>
      <c r="Z1703" s="13">
        <f t="shared" si="777"/>
        <v>0</v>
      </c>
      <c r="AA1703" s="23">
        <f t="shared" si="778"/>
        <v>0</v>
      </c>
      <c r="AB1703" s="23">
        <f t="shared" si="779"/>
        <v>0</v>
      </c>
      <c r="AC1703" s="23">
        <f t="shared" si="780"/>
        <v>0</v>
      </c>
      <c r="AD1703" s="24">
        <f t="shared" si="781"/>
        <v>0</v>
      </c>
      <c r="AE1703" s="25">
        <f>IFERROR(VLOOKUP($B1703,'[1]Market Cap'!$G:$I,2,FALSE),"-")</f>
        <v>376.11249479999998</v>
      </c>
      <c r="AF1703" s="20">
        <f t="shared" si="782"/>
        <v>0</v>
      </c>
      <c r="AG1703" s="17">
        <f t="shared" si="783"/>
        <v>0</v>
      </c>
      <c r="AH1703" s="17">
        <f t="shared" si="784"/>
        <v>0</v>
      </c>
      <c r="AI1703" s="17" t="str">
        <f t="shared" si="785"/>
        <v>-</v>
      </c>
      <c r="AJ1703" s="26" t="str">
        <f>IFERROR(VLOOKUP($B1703,'[1]Paste Only'!$D:$AM,26,FALSE),"-")</f>
        <v>-</v>
      </c>
      <c r="AK1703" s="26" t="str">
        <f>IFERROR(VLOOKUP($B1703,'[1]Paste Only'!$D:$AM,23,FALSE),"-")</f>
        <v>-</v>
      </c>
      <c r="AL1703" s="26" t="str">
        <f>IFERROR(VLOOKUP($B1703,'[1]Paste Only'!$D:$AM,22,FALSE),"-")</f>
        <v>-</v>
      </c>
      <c r="AM1703" s="21" t="str">
        <f t="shared" si="800"/>
        <v>-</v>
      </c>
      <c r="AN1703" s="21" t="str">
        <f t="shared" si="800"/>
        <v>-</v>
      </c>
      <c r="AO1703" s="21" t="str">
        <f t="shared" si="800"/>
        <v>-</v>
      </c>
      <c r="AP1703" s="27">
        <f t="shared" si="786"/>
        <v>0</v>
      </c>
      <c r="AQ1703" s="27" t="str">
        <f t="shared" si="787"/>
        <v>-</v>
      </c>
      <c r="AR1703" s="27" t="str">
        <f t="shared" si="788"/>
        <v>-</v>
      </c>
      <c r="AS1703" s="27">
        <f t="shared" si="789"/>
        <v>0</v>
      </c>
      <c r="AT1703" s="27">
        <f t="shared" si="790"/>
        <v>0</v>
      </c>
      <c r="AU1703" s="27">
        <f t="shared" si="791"/>
        <v>0</v>
      </c>
      <c r="AV1703" s="21" t="str">
        <f t="shared" si="792"/>
        <v>0</v>
      </c>
      <c r="AW1703" s="27">
        <f t="shared" si="793"/>
        <v>0</v>
      </c>
      <c r="AX1703" s="27" t="str">
        <f t="shared" si="794"/>
        <v>-</v>
      </c>
      <c r="AY1703" s="27" t="str">
        <f t="shared" si="795"/>
        <v>-</v>
      </c>
      <c r="AZ1703" s="21" t="str">
        <f t="shared" si="796"/>
        <v>-</v>
      </c>
      <c r="BA1703" s="21" t="str">
        <f t="shared" si="797"/>
        <v>-</v>
      </c>
      <c r="BB1703" s="28"/>
      <c r="BC1703" s="28"/>
      <c r="BD1703" s="28"/>
      <c r="BE1703" s="28"/>
      <c r="BF1703" s="28"/>
      <c r="BG1703" s="29"/>
      <c r="BH1703" s="29"/>
      <c r="BI1703" s="29"/>
      <c r="BJ1703" s="29"/>
      <c r="BK1703" s="29"/>
    </row>
    <row r="1704" spans="1:64" x14ac:dyDescent="0.25">
      <c r="A1704" s="13" t="s">
        <v>5159</v>
      </c>
      <c r="B1704" s="33" t="s">
        <v>5160</v>
      </c>
      <c r="C1704" s="13" t="s">
        <v>5161</v>
      </c>
      <c r="D1704" s="13" t="str">
        <f>IFERROR(VLOOKUP($B1704,[1]GICS!$C:$D,2,FALSE),"-")</f>
        <v>Consumer Discretionary</v>
      </c>
      <c r="E1704" s="14">
        <f>IFERROR(IF(VLOOKUP($B1704,'[1]Paste Only'!$D:$AM,4,FALSE)="-",VLOOKUP($B1704,'[1]Market Cap'!$A:$J,10,FALSE),VLOOKUP($B1704,'[1]Paste Only'!$D:$AM,4,FALSE)),"-")</f>
        <v>0</v>
      </c>
      <c r="F1704" s="14" t="str">
        <f>IFERROR(VLOOKUP($B1704,'[1]Paste Only'!$D:$AM,5,FALSE),"-")</f>
        <v>-</v>
      </c>
      <c r="G1704" s="15">
        <f>IFERROR(VLOOKUP($B1704,'[1]Paste Only'!$D:$AM,6,FALSE),"-")</f>
        <v>0</v>
      </c>
      <c r="H1704" s="15">
        <f>IFERROR(VLOOKUP($B1704,'[1]Paste Only'!$D:$AM,7,FALSE),"-")</f>
        <v>0</v>
      </c>
      <c r="I1704" s="15">
        <f>IFERROR(VLOOKUP($B1704,'[1]Paste Only'!$D:$AM,8,FALSE),"-")</f>
        <v>0</v>
      </c>
      <c r="J1704" s="34"/>
      <c r="K1704" s="34"/>
      <c r="L1704" s="14" t="str">
        <f>IFERROR(VLOOKUP($B1704,'[1]Paste Only'!$D:$AM,12,FALSE),"-")</f>
        <v>-</v>
      </c>
      <c r="M1704" s="14" t="str">
        <f>IFERROR(VLOOKUP($B1704,'[1]Paste Only'!$D:$AM,15,FALSE),"-")</f>
        <v>-</v>
      </c>
      <c r="N1704" s="30"/>
      <c r="O1704" s="18"/>
      <c r="P1704" s="19">
        <f t="shared" si="798"/>
        <v>0</v>
      </c>
      <c r="Q1704" s="20">
        <f t="shared" si="774"/>
        <v>0</v>
      </c>
      <c r="R1704" s="13">
        <f t="shared" si="775"/>
        <v>0</v>
      </c>
      <c r="S1704" s="13" t="str">
        <f>IFERROR(VLOOKUP($B1704,'[1]Market Cap'!$G:$I,3,FALSE),"-")</f>
        <v>Small Cap</v>
      </c>
      <c r="T1704" s="13"/>
      <c r="U1704" s="13"/>
      <c r="V1704" s="21">
        <f t="shared" si="799"/>
        <v>0</v>
      </c>
      <c r="W1704" s="21">
        <f t="shared" si="799"/>
        <v>0</v>
      </c>
      <c r="X1704" s="21">
        <f t="shared" si="799"/>
        <v>0</v>
      </c>
      <c r="Y1704" s="22">
        <f t="shared" si="776"/>
        <v>0</v>
      </c>
      <c r="Z1704" s="13">
        <f t="shared" si="777"/>
        <v>0</v>
      </c>
      <c r="AA1704" s="23">
        <f t="shared" si="778"/>
        <v>0</v>
      </c>
      <c r="AB1704" s="23">
        <f t="shared" si="779"/>
        <v>0</v>
      </c>
      <c r="AC1704" s="23">
        <f t="shared" si="780"/>
        <v>0</v>
      </c>
      <c r="AD1704" s="24">
        <f t="shared" si="781"/>
        <v>0</v>
      </c>
      <c r="AE1704" s="25">
        <f>IFERROR(VLOOKUP($B1704,'[1]Market Cap'!$G:$I,2,FALSE),"-")</f>
        <v>495.40838955999999</v>
      </c>
      <c r="AF1704" s="20">
        <f t="shared" si="782"/>
        <v>0</v>
      </c>
      <c r="AG1704" s="17">
        <f t="shared" si="783"/>
        <v>0</v>
      </c>
      <c r="AH1704" s="17">
        <f t="shared" si="784"/>
        <v>0</v>
      </c>
      <c r="AI1704" s="17" t="str">
        <f t="shared" si="785"/>
        <v>-</v>
      </c>
      <c r="AJ1704" s="26" t="str">
        <f>IFERROR(VLOOKUP($B1704,'[1]Paste Only'!$D:$AM,26,FALSE),"-")</f>
        <v>-</v>
      </c>
      <c r="AK1704" s="26" t="str">
        <f>IFERROR(VLOOKUP($B1704,'[1]Paste Only'!$D:$AM,23,FALSE),"-")</f>
        <v>-</v>
      </c>
      <c r="AL1704" s="26" t="str">
        <f>IFERROR(VLOOKUP($B1704,'[1]Paste Only'!$D:$AM,22,FALSE),"-")</f>
        <v>-</v>
      </c>
      <c r="AM1704" s="21" t="str">
        <f t="shared" si="800"/>
        <v>-</v>
      </c>
      <c r="AN1704" s="21" t="str">
        <f t="shared" si="800"/>
        <v>-</v>
      </c>
      <c r="AO1704" s="21" t="str">
        <f t="shared" si="800"/>
        <v>-</v>
      </c>
      <c r="AP1704" s="27">
        <f t="shared" si="786"/>
        <v>0</v>
      </c>
      <c r="AQ1704" s="27" t="str">
        <f t="shared" si="787"/>
        <v>-</v>
      </c>
      <c r="AR1704" s="27" t="str">
        <f t="shared" si="788"/>
        <v>-</v>
      </c>
      <c r="AS1704" s="27">
        <f t="shared" si="789"/>
        <v>0</v>
      </c>
      <c r="AT1704" s="27">
        <f t="shared" si="790"/>
        <v>0</v>
      </c>
      <c r="AU1704" s="27">
        <f t="shared" si="791"/>
        <v>0</v>
      </c>
      <c r="AV1704" s="21" t="str">
        <f t="shared" si="792"/>
        <v>0</v>
      </c>
      <c r="AW1704" s="27">
        <f t="shared" si="793"/>
        <v>0</v>
      </c>
      <c r="AX1704" s="27" t="str">
        <f t="shared" si="794"/>
        <v>-</v>
      </c>
      <c r="AY1704" s="27" t="str">
        <f t="shared" si="795"/>
        <v>-</v>
      </c>
      <c r="AZ1704" s="21" t="str">
        <f t="shared" si="796"/>
        <v>-</v>
      </c>
      <c r="BA1704" s="21" t="str">
        <f t="shared" si="797"/>
        <v>-</v>
      </c>
      <c r="BB1704" s="28"/>
      <c r="BC1704" s="28"/>
      <c r="BD1704" s="28"/>
      <c r="BE1704" s="28"/>
      <c r="BF1704" s="28"/>
      <c r="BG1704" s="29"/>
      <c r="BH1704" s="29"/>
      <c r="BI1704" s="29"/>
      <c r="BJ1704" s="29"/>
      <c r="BK1704" s="29"/>
    </row>
    <row r="1705" spans="1:64" x14ac:dyDescent="0.25">
      <c r="A1705" s="13" t="s">
        <v>5162</v>
      </c>
      <c r="B1705" s="33" t="s">
        <v>5163</v>
      </c>
      <c r="C1705" s="13" t="s">
        <v>5164</v>
      </c>
      <c r="D1705" s="13" t="str">
        <f>IFERROR(VLOOKUP($B1705,[1]GICS!$C:$D,2,FALSE),"-")</f>
        <v>Communication Services</v>
      </c>
      <c r="E1705" s="14">
        <f>IFERROR(IF(VLOOKUP($B1705,'[1]Paste Only'!$D:$AM,4,FALSE)="-",VLOOKUP($B1705,'[1]Market Cap'!$A:$J,10,FALSE),VLOOKUP($B1705,'[1]Paste Only'!$D:$AM,4,FALSE)),"-")</f>
        <v>51.25</v>
      </c>
      <c r="F1705" s="14" t="str">
        <f>IFERROR(VLOOKUP($B1705,'[1]Paste Only'!$D:$AM,5,FALSE),"-")</f>
        <v>-</v>
      </c>
      <c r="G1705" s="15">
        <f>IFERROR(VLOOKUP($B1705,'[1]Paste Only'!$D:$AM,6,FALSE),"-")</f>
        <v>0</v>
      </c>
      <c r="H1705" s="15">
        <f>IFERROR(VLOOKUP($B1705,'[1]Paste Only'!$D:$AM,7,FALSE),"-")</f>
        <v>0</v>
      </c>
      <c r="I1705" s="15">
        <f>IFERROR(VLOOKUP($B1705,'[1]Paste Only'!$D:$AM,8,FALSE),"-")</f>
        <v>0</v>
      </c>
      <c r="J1705" s="34"/>
      <c r="K1705" s="34"/>
      <c r="L1705" s="14">
        <f>IFERROR(VLOOKUP($B1705,'[1]Paste Only'!$D:$AM,12,FALSE),"-")</f>
        <v>-6.91</v>
      </c>
      <c r="M1705" s="14" t="str">
        <f>IFERROR(VLOOKUP($B1705,'[1]Paste Only'!$D:$AM,15,FALSE),"-")</f>
        <v>-</v>
      </c>
      <c r="N1705" s="30"/>
      <c r="O1705" s="18"/>
      <c r="P1705" s="19">
        <f t="shared" si="798"/>
        <v>0</v>
      </c>
      <c r="Q1705" s="20">
        <f t="shared" si="774"/>
        <v>0</v>
      </c>
      <c r="R1705" s="13">
        <f t="shared" si="775"/>
        <v>0</v>
      </c>
      <c r="S1705" s="13" t="str">
        <f>IFERROR(VLOOKUP($B1705,'[1]Market Cap'!$G:$I,3,FALSE),"-")</f>
        <v>Small Cap</v>
      </c>
      <c r="T1705" s="13"/>
      <c r="U1705" s="13"/>
      <c r="V1705" s="21">
        <f t="shared" si="799"/>
        <v>0</v>
      </c>
      <c r="W1705" s="21">
        <f t="shared" si="799"/>
        <v>0</v>
      </c>
      <c r="X1705" s="21">
        <f t="shared" si="799"/>
        <v>0</v>
      </c>
      <c r="Y1705" s="22">
        <f t="shared" si="776"/>
        <v>0</v>
      </c>
      <c r="Z1705" s="13">
        <f t="shared" si="777"/>
        <v>0</v>
      </c>
      <c r="AA1705" s="23">
        <f t="shared" si="778"/>
        <v>0</v>
      </c>
      <c r="AB1705" s="23">
        <f t="shared" si="779"/>
        <v>0</v>
      </c>
      <c r="AC1705" s="23">
        <f t="shared" si="780"/>
        <v>0</v>
      </c>
      <c r="AD1705" s="24">
        <f t="shared" si="781"/>
        <v>0</v>
      </c>
      <c r="AE1705" s="25">
        <f>IFERROR(VLOOKUP($B1705,'[1]Market Cap'!$G:$I,2,FALSE),"-")</f>
        <v>241.81035349999999</v>
      </c>
      <c r="AF1705" s="20">
        <f t="shared" si="782"/>
        <v>0</v>
      </c>
      <c r="AG1705" s="17">
        <f t="shared" si="783"/>
        <v>0</v>
      </c>
      <c r="AH1705" s="17">
        <f t="shared" si="784"/>
        <v>0</v>
      </c>
      <c r="AI1705" s="17" t="str">
        <f t="shared" si="785"/>
        <v>-</v>
      </c>
      <c r="AJ1705" s="26" t="str">
        <f>IFERROR(VLOOKUP($B1705,'[1]Paste Only'!$D:$AM,26,FALSE),"-")</f>
        <v>-</v>
      </c>
      <c r="AK1705" s="26" t="str">
        <f>IFERROR(VLOOKUP($B1705,'[1]Paste Only'!$D:$AM,23,FALSE),"-")</f>
        <v>-</v>
      </c>
      <c r="AL1705" s="26" t="str">
        <f>IFERROR(VLOOKUP($B1705,'[1]Paste Only'!$D:$AM,22,FALSE),"-")</f>
        <v>-</v>
      </c>
      <c r="AM1705" s="21" t="str">
        <f t="shared" si="800"/>
        <v>-</v>
      </c>
      <c r="AN1705" s="21" t="str">
        <f t="shared" si="800"/>
        <v>-</v>
      </c>
      <c r="AO1705" s="21" t="str">
        <f t="shared" si="800"/>
        <v>-</v>
      </c>
      <c r="AP1705" s="27">
        <f t="shared" si="786"/>
        <v>0</v>
      </c>
      <c r="AQ1705" s="27" t="str">
        <f t="shared" si="787"/>
        <v>-</v>
      </c>
      <c r="AR1705" s="27" t="str">
        <f t="shared" si="788"/>
        <v>-</v>
      </c>
      <c r="AS1705" s="27">
        <f t="shared" si="789"/>
        <v>0</v>
      </c>
      <c r="AT1705" s="27">
        <f t="shared" si="790"/>
        <v>0</v>
      </c>
      <c r="AU1705" s="27">
        <f t="shared" si="791"/>
        <v>0</v>
      </c>
      <c r="AV1705" s="21" t="str">
        <f t="shared" si="792"/>
        <v>0</v>
      </c>
      <c r="AW1705" s="27">
        <f t="shared" si="793"/>
        <v>0</v>
      </c>
      <c r="AX1705" s="27" t="str">
        <f t="shared" si="794"/>
        <v>-</v>
      </c>
      <c r="AY1705" s="27" t="str">
        <f t="shared" si="795"/>
        <v>-</v>
      </c>
      <c r="AZ1705" s="21" t="str">
        <f t="shared" si="796"/>
        <v>-</v>
      </c>
      <c r="BA1705" s="21" t="str">
        <f t="shared" si="797"/>
        <v>-</v>
      </c>
      <c r="BB1705" s="28"/>
      <c r="BC1705" s="28"/>
      <c r="BD1705" s="28"/>
      <c r="BE1705" s="28"/>
      <c r="BF1705" s="28"/>
      <c r="BG1705" s="29"/>
      <c r="BH1705" s="29"/>
      <c r="BI1705" s="29"/>
      <c r="BJ1705" s="29"/>
      <c r="BK1705" s="29"/>
    </row>
    <row r="1706" spans="1:64" x14ac:dyDescent="0.25">
      <c r="A1706" s="13" t="s">
        <v>5165</v>
      </c>
      <c r="B1706" s="33" t="s">
        <v>5166</v>
      </c>
      <c r="C1706" s="13" t="s">
        <v>5167</v>
      </c>
      <c r="D1706" s="13" t="str">
        <f>IFERROR(VLOOKUP($B1706,[1]GICS!$C:$D,2,FALSE),"-")</f>
        <v>Consumer Staples</v>
      </c>
      <c r="E1706" s="14">
        <f>IFERROR(IF(VLOOKUP($B1706,'[1]Paste Only'!$D:$AM,4,FALSE)="-",VLOOKUP($B1706,'[1]Market Cap'!$A:$J,10,FALSE),VLOOKUP($B1706,'[1]Paste Only'!$D:$AM,4,FALSE)),"-")</f>
        <v>0.99</v>
      </c>
      <c r="F1706" s="14" t="str">
        <f>IFERROR(VLOOKUP($B1706,'[1]Paste Only'!$D:$AM,5,FALSE),"-")</f>
        <v>-</v>
      </c>
      <c r="G1706" s="15">
        <f>IFERROR(VLOOKUP($B1706,'[1]Paste Only'!$D:$AM,6,FALSE),"-")</f>
        <v>0</v>
      </c>
      <c r="H1706" s="15">
        <f>IFERROR(VLOOKUP($B1706,'[1]Paste Only'!$D:$AM,7,FALSE),"-")</f>
        <v>0</v>
      </c>
      <c r="I1706" s="15">
        <f>IFERROR(VLOOKUP($B1706,'[1]Paste Only'!$D:$AM,8,FALSE),"-")</f>
        <v>0</v>
      </c>
      <c r="J1706" s="34"/>
      <c r="K1706" s="34"/>
      <c r="L1706" s="14">
        <f>IFERROR(VLOOKUP($B1706,'[1]Paste Only'!$D:$AM,12,FALSE),"-")</f>
        <v>2.3E-3</v>
      </c>
      <c r="M1706" s="14" t="str">
        <f>IFERROR(VLOOKUP($B1706,'[1]Paste Only'!$D:$AM,15,FALSE),"-")</f>
        <v>-</v>
      </c>
      <c r="N1706" s="30"/>
      <c r="O1706" s="18"/>
      <c r="P1706" s="19">
        <f t="shared" si="798"/>
        <v>0</v>
      </c>
      <c r="Q1706" s="20">
        <f t="shared" si="774"/>
        <v>0</v>
      </c>
      <c r="R1706" s="13">
        <f t="shared" si="775"/>
        <v>0</v>
      </c>
      <c r="S1706" s="13" t="str">
        <f>IFERROR(VLOOKUP($B1706,'[1]Market Cap'!$G:$I,3,FALSE),"-")</f>
        <v>Small Cap</v>
      </c>
      <c r="T1706" s="13"/>
      <c r="U1706" s="13"/>
      <c r="V1706" s="21">
        <f t="shared" si="799"/>
        <v>0</v>
      </c>
      <c r="W1706" s="21">
        <f t="shared" si="799"/>
        <v>0</v>
      </c>
      <c r="X1706" s="21">
        <f t="shared" si="799"/>
        <v>0</v>
      </c>
      <c r="Y1706" s="22">
        <f t="shared" si="776"/>
        <v>0</v>
      </c>
      <c r="Z1706" s="13">
        <f t="shared" si="777"/>
        <v>0</v>
      </c>
      <c r="AA1706" s="23">
        <f t="shared" si="778"/>
        <v>0</v>
      </c>
      <c r="AB1706" s="23">
        <f t="shared" si="779"/>
        <v>0</v>
      </c>
      <c r="AC1706" s="23">
        <f t="shared" si="780"/>
        <v>0</v>
      </c>
      <c r="AD1706" s="24">
        <f t="shared" si="781"/>
        <v>0</v>
      </c>
      <c r="AE1706" s="25">
        <f>IFERROR(VLOOKUP($B1706,'[1]Market Cap'!$G:$I,2,FALSE),"-")</f>
        <v>100.519420815</v>
      </c>
      <c r="AF1706" s="20">
        <f t="shared" si="782"/>
        <v>0</v>
      </c>
      <c r="AG1706" s="17">
        <f t="shared" si="783"/>
        <v>0</v>
      </c>
      <c r="AH1706" s="17">
        <f t="shared" si="784"/>
        <v>0</v>
      </c>
      <c r="AI1706" s="17" t="str">
        <f t="shared" si="785"/>
        <v>-</v>
      </c>
      <c r="AJ1706" s="26" t="str">
        <f>IFERROR(VLOOKUP($B1706,'[1]Paste Only'!$D:$AM,26,FALSE),"-")</f>
        <v>-</v>
      </c>
      <c r="AK1706" s="26" t="str">
        <f>IFERROR(VLOOKUP($B1706,'[1]Paste Only'!$D:$AM,23,FALSE),"-")</f>
        <v>-</v>
      </c>
      <c r="AL1706" s="26" t="str">
        <f>IFERROR(VLOOKUP($B1706,'[1]Paste Only'!$D:$AM,22,FALSE),"-")</f>
        <v>-</v>
      </c>
      <c r="AM1706" s="21" t="str">
        <f t="shared" si="800"/>
        <v>-</v>
      </c>
      <c r="AN1706" s="21" t="str">
        <f t="shared" si="800"/>
        <v>-</v>
      </c>
      <c r="AO1706" s="21" t="str">
        <f t="shared" si="800"/>
        <v>-</v>
      </c>
      <c r="AP1706" s="27">
        <f t="shared" si="786"/>
        <v>0</v>
      </c>
      <c r="AQ1706" s="27" t="str">
        <f t="shared" si="787"/>
        <v>-</v>
      </c>
      <c r="AR1706" s="27" t="str">
        <f t="shared" si="788"/>
        <v>-</v>
      </c>
      <c r="AS1706" s="27">
        <f t="shared" si="789"/>
        <v>0</v>
      </c>
      <c r="AT1706" s="27">
        <f t="shared" si="790"/>
        <v>0</v>
      </c>
      <c r="AU1706" s="27">
        <f t="shared" si="791"/>
        <v>0</v>
      </c>
      <c r="AV1706" s="21" t="str">
        <f t="shared" si="792"/>
        <v>0</v>
      </c>
      <c r="AW1706" s="27">
        <f t="shared" si="793"/>
        <v>0</v>
      </c>
      <c r="AX1706" s="27" t="str">
        <f t="shared" si="794"/>
        <v>-</v>
      </c>
      <c r="AY1706" s="27" t="str">
        <f t="shared" si="795"/>
        <v>-</v>
      </c>
      <c r="AZ1706" s="21" t="str">
        <f t="shared" si="796"/>
        <v>-</v>
      </c>
      <c r="BA1706" s="21" t="str">
        <f t="shared" si="797"/>
        <v>-</v>
      </c>
      <c r="BB1706" s="28"/>
      <c r="BC1706" s="28"/>
      <c r="BD1706" s="28"/>
      <c r="BE1706" s="28"/>
      <c r="BF1706" s="28"/>
      <c r="BG1706" s="29"/>
      <c r="BH1706" s="29"/>
      <c r="BI1706" s="29"/>
      <c r="BJ1706" s="29"/>
      <c r="BK1706" s="29"/>
    </row>
    <row r="1707" spans="1:64" x14ac:dyDescent="0.25">
      <c r="A1707" s="13" t="s">
        <v>5168</v>
      </c>
      <c r="B1707" s="33" t="s">
        <v>5169</v>
      </c>
      <c r="C1707" s="13" t="s">
        <v>5170</v>
      </c>
      <c r="D1707" s="13" t="str">
        <f>IFERROR(VLOOKUP($B1707,[1]GICS!$C:$D,2,FALSE),"-")</f>
        <v>Materials</v>
      </c>
      <c r="E1707" s="14">
        <f>IFERROR(IF(VLOOKUP($B1707,'[1]Paste Only'!$D:$AM,4,FALSE)="-",VLOOKUP($B1707,'[1]Market Cap'!$A:$J,10,FALSE),VLOOKUP($B1707,'[1]Paste Only'!$D:$AM,4,FALSE)),"-")</f>
        <v>138.6</v>
      </c>
      <c r="F1707" s="14" t="str">
        <f>IFERROR(VLOOKUP($B1707,'[1]Paste Only'!$D:$AM,5,FALSE),"-")</f>
        <v>-</v>
      </c>
      <c r="G1707" s="15">
        <f>IFERROR(VLOOKUP($B1707,'[1]Paste Only'!$D:$AM,6,FALSE),"-")</f>
        <v>0</v>
      </c>
      <c r="H1707" s="15">
        <f>IFERROR(VLOOKUP($B1707,'[1]Paste Only'!$D:$AM,7,FALSE),"-")</f>
        <v>0</v>
      </c>
      <c r="I1707" s="15">
        <f>IFERROR(VLOOKUP($B1707,'[1]Paste Only'!$D:$AM,8,FALSE),"-")</f>
        <v>0</v>
      </c>
      <c r="J1707" s="34"/>
      <c r="K1707" s="34"/>
      <c r="L1707" s="14">
        <f>IFERROR(VLOOKUP($B1707,'[1]Paste Only'!$D:$AM,12,FALSE),"-")</f>
        <v>-27.51</v>
      </c>
      <c r="M1707" s="14" t="str">
        <f>IFERROR(VLOOKUP($B1707,'[1]Paste Only'!$D:$AM,15,FALSE),"-")</f>
        <v>-</v>
      </c>
      <c r="N1707" s="30"/>
      <c r="O1707" s="18"/>
      <c r="P1707" s="19">
        <f t="shared" si="798"/>
        <v>0</v>
      </c>
      <c r="Q1707" s="20">
        <f t="shared" si="774"/>
        <v>0</v>
      </c>
      <c r="R1707" s="13">
        <f t="shared" si="775"/>
        <v>0</v>
      </c>
      <c r="S1707" s="13" t="str">
        <f>IFERROR(VLOOKUP($B1707,'[1]Market Cap'!$G:$I,3,FALSE),"-")</f>
        <v>Small Cap</v>
      </c>
      <c r="T1707" s="13"/>
      <c r="U1707" s="13"/>
      <c r="V1707" s="21">
        <f t="shared" si="799"/>
        <v>0</v>
      </c>
      <c r="W1707" s="21">
        <f t="shared" si="799"/>
        <v>0</v>
      </c>
      <c r="X1707" s="21">
        <f t="shared" si="799"/>
        <v>0</v>
      </c>
      <c r="Y1707" s="22">
        <f t="shared" si="776"/>
        <v>0</v>
      </c>
      <c r="Z1707" s="13">
        <f t="shared" si="777"/>
        <v>0</v>
      </c>
      <c r="AA1707" s="23">
        <f t="shared" si="778"/>
        <v>0</v>
      </c>
      <c r="AB1707" s="23">
        <f t="shared" si="779"/>
        <v>0</v>
      </c>
      <c r="AC1707" s="23">
        <f t="shared" si="780"/>
        <v>0</v>
      </c>
      <c r="AD1707" s="24">
        <f t="shared" si="781"/>
        <v>0</v>
      </c>
      <c r="AE1707" s="25">
        <f>IFERROR(VLOOKUP($B1707,'[1]Market Cap'!$G:$I,2,FALSE),"-")</f>
        <v>407.13422903999998</v>
      </c>
      <c r="AF1707" s="20">
        <f t="shared" si="782"/>
        <v>0</v>
      </c>
      <c r="AG1707" s="17">
        <f t="shared" si="783"/>
        <v>0</v>
      </c>
      <c r="AH1707" s="17">
        <f t="shared" si="784"/>
        <v>0</v>
      </c>
      <c r="AI1707" s="17" t="str">
        <f t="shared" si="785"/>
        <v>-</v>
      </c>
      <c r="AJ1707" s="26" t="str">
        <f>IFERROR(VLOOKUP($B1707,'[1]Paste Only'!$D:$AM,26,FALSE),"-")</f>
        <v>-</v>
      </c>
      <c r="AK1707" s="26" t="str">
        <f>IFERROR(VLOOKUP($B1707,'[1]Paste Only'!$D:$AM,23,FALSE),"-")</f>
        <v>-</v>
      </c>
      <c r="AL1707" s="26" t="str">
        <f>IFERROR(VLOOKUP($B1707,'[1]Paste Only'!$D:$AM,22,FALSE),"-")</f>
        <v>-</v>
      </c>
      <c r="AM1707" s="21" t="str">
        <f t="shared" si="800"/>
        <v>-</v>
      </c>
      <c r="AN1707" s="21" t="str">
        <f t="shared" si="800"/>
        <v>-</v>
      </c>
      <c r="AO1707" s="21" t="str">
        <f t="shared" si="800"/>
        <v>-</v>
      </c>
      <c r="AP1707" s="27">
        <f t="shared" si="786"/>
        <v>0</v>
      </c>
      <c r="AQ1707" s="27" t="str">
        <f t="shared" si="787"/>
        <v>-</v>
      </c>
      <c r="AR1707" s="27" t="str">
        <f t="shared" si="788"/>
        <v>-</v>
      </c>
      <c r="AS1707" s="27">
        <f t="shared" si="789"/>
        <v>0</v>
      </c>
      <c r="AT1707" s="27">
        <f t="shared" si="790"/>
        <v>0</v>
      </c>
      <c r="AU1707" s="27">
        <f t="shared" si="791"/>
        <v>0</v>
      </c>
      <c r="AV1707" s="21" t="str">
        <f t="shared" si="792"/>
        <v>0</v>
      </c>
      <c r="AW1707" s="27">
        <f t="shared" si="793"/>
        <v>0</v>
      </c>
      <c r="AX1707" s="27" t="str">
        <f t="shared" si="794"/>
        <v>-</v>
      </c>
      <c r="AY1707" s="27" t="str">
        <f t="shared" si="795"/>
        <v>-</v>
      </c>
      <c r="AZ1707" s="21" t="str">
        <f t="shared" si="796"/>
        <v>-</v>
      </c>
      <c r="BA1707" s="21" t="str">
        <f t="shared" si="797"/>
        <v>-</v>
      </c>
      <c r="BB1707" s="28"/>
      <c r="BC1707" s="28"/>
      <c r="BD1707" s="28"/>
      <c r="BE1707" s="28"/>
      <c r="BF1707" s="28"/>
      <c r="BG1707" s="29"/>
      <c r="BH1707" s="29"/>
      <c r="BI1707" s="29"/>
      <c r="BJ1707" s="29"/>
      <c r="BK1707" s="29"/>
    </row>
    <row r="1708" spans="1:64" x14ac:dyDescent="0.25">
      <c r="A1708" s="13" t="s">
        <v>5171</v>
      </c>
      <c r="B1708" s="33" t="s">
        <v>5172</v>
      </c>
      <c r="C1708" s="13" t="s">
        <v>5173</v>
      </c>
      <c r="D1708" s="13" t="str">
        <f>IFERROR(VLOOKUP($B1708,[1]GICS!$C:$D,2,FALSE),"-")</f>
        <v>Information Technology</v>
      </c>
      <c r="E1708" s="14">
        <f>IFERROR(IF(VLOOKUP($B1708,'[1]Paste Only'!$D:$AM,4,FALSE)="-",VLOOKUP($B1708,'[1]Market Cap'!$A:$J,10,FALSE),VLOOKUP($B1708,'[1]Paste Only'!$D:$AM,4,FALSE)),"-")</f>
        <v>71.5</v>
      </c>
      <c r="F1708" s="14" t="str">
        <f>IFERROR(VLOOKUP($B1708,'[1]Paste Only'!$D:$AM,5,FALSE),"-")</f>
        <v>-</v>
      </c>
      <c r="G1708" s="15">
        <f>IFERROR(VLOOKUP($B1708,'[1]Paste Only'!$D:$AM,6,FALSE),"-")</f>
        <v>0</v>
      </c>
      <c r="H1708" s="15">
        <f>IFERROR(VLOOKUP($B1708,'[1]Paste Only'!$D:$AM,7,FALSE),"-")</f>
        <v>0</v>
      </c>
      <c r="I1708" s="15">
        <f>IFERROR(VLOOKUP($B1708,'[1]Paste Only'!$D:$AM,8,FALSE),"-")</f>
        <v>0</v>
      </c>
      <c r="J1708" s="34"/>
      <c r="K1708" s="34"/>
      <c r="L1708" s="14">
        <f>IFERROR(VLOOKUP($B1708,'[1]Paste Only'!$D:$AM,12,FALSE),"-")</f>
        <v>0.17117300000000002</v>
      </c>
      <c r="M1708" s="14" t="str">
        <f>IFERROR(VLOOKUP($B1708,'[1]Paste Only'!$D:$AM,15,FALSE),"-")</f>
        <v>-</v>
      </c>
      <c r="N1708" s="30"/>
      <c r="O1708" s="18"/>
      <c r="P1708" s="19">
        <f t="shared" si="798"/>
        <v>0</v>
      </c>
      <c r="Q1708" s="20">
        <f t="shared" si="774"/>
        <v>0</v>
      </c>
      <c r="R1708" s="13">
        <f t="shared" si="775"/>
        <v>0</v>
      </c>
      <c r="S1708" s="13" t="str">
        <f>IFERROR(VLOOKUP($B1708,'[1]Market Cap'!$G:$I,3,FALSE),"-")</f>
        <v>Small Cap</v>
      </c>
      <c r="T1708" s="13"/>
      <c r="U1708" s="13"/>
      <c r="V1708" s="21">
        <f t="shared" si="799"/>
        <v>0</v>
      </c>
      <c r="W1708" s="21">
        <f t="shared" si="799"/>
        <v>0</v>
      </c>
      <c r="X1708" s="21">
        <f t="shared" si="799"/>
        <v>0</v>
      </c>
      <c r="Y1708" s="22">
        <f t="shared" si="776"/>
        <v>0</v>
      </c>
      <c r="Z1708" s="13">
        <f t="shared" si="777"/>
        <v>0</v>
      </c>
      <c r="AA1708" s="23">
        <f t="shared" si="778"/>
        <v>0</v>
      </c>
      <c r="AB1708" s="23">
        <f t="shared" si="779"/>
        <v>0</v>
      </c>
      <c r="AC1708" s="23">
        <f t="shared" si="780"/>
        <v>0</v>
      </c>
      <c r="AD1708" s="24">
        <f t="shared" si="781"/>
        <v>0</v>
      </c>
      <c r="AE1708" s="25">
        <f>IFERROR(VLOOKUP($B1708,'[1]Market Cap'!$G:$I,2,FALSE),"-")</f>
        <v>184.69315864999999</v>
      </c>
      <c r="AF1708" s="20">
        <f t="shared" si="782"/>
        <v>0</v>
      </c>
      <c r="AG1708" s="17">
        <f t="shared" si="783"/>
        <v>0</v>
      </c>
      <c r="AH1708" s="17">
        <f t="shared" si="784"/>
        <v>0</v>
      </c>
      <c r="AI1708" s="17" t="str">
        <f t="shared" si="785"/>
        <v>-</v>
      </c>
      <c r="AJ1708" s="26" t="str">
        <f>IFERROR(VLOOKUP($B1708,'[1]Paste Only'!$D:$AM,26,FALSE),"-")</f>
        <v>-</v>
      </c>
      <c r="AK1708" s="26" t="str">
        <f>IFERROR(VLOOKUP($B1708,'[1]Paste Only'!$D:$AM,23,FALSE),"-")</f>
        <v>-</v>
      </c>
      <c r="AL1708" s="26" t="str">
        <f>IFERROR(VLOOKUP($B1708,'[1]Paste Only'!$D:$AM,22,FALSE),"-")</f>
        <v>-</v>
      </c>
      <c r="AM1708" s="21" t="str">
        <f t="shared" si="800"/>
        <v>-</v>
      </c>
      <c r="AN1708" s="21" t="str">
        <f t="shared" si="800"/>
        <v>-</v>
      </c>
      <c r="AO1708" s="21" t="str">
        <f t="shared" si="800"/>
        <v>-</v>
      </c>
      <c r="AP1708" s="27">
        <f t="shared" si="786"/>
        <v>0</v>
      </c>
      <c r="AQ1708" s="27" t="str">
        <f t="shared" si="787"/>
        <v>-</v>
      </c>
      <c r="AR1708" s="27" t="str">
        <f t="shared" si="788"/>
        <v>-</v>
      </c>
      <c r="AS1708" s="27">
        <f t="shared" si="789"/>
        <v>0</v>
      </c>
      <c r="AT1708" s="27">
        <f t="shared" si="790"/>
        <v>0</v>
      </c>
      <c r="AU1708" s="27">
        <f t="shared" si="791"/>
        <v>0</v>
      </c>
      <c r="AV1708" s="21" t="str">
        <f t="shared" si="792"/>
        <v>0</v>
      </c>
      <c r="AW1708" s="27">
        <f t="shared" si="793"/>
        <v>0</v>
      </c>
      <c r="AX1708" s="27" t="str">
        <f t="shared" si="794"/>
        <v>-</v>
      </c>
      <c r="AY1708" s="27" t="str">
        <f t="shared" si="795"/>
        <v>-</v>
      </c>
      <c r="AZ1708" s="21" t="str">
        <f t="shared" si="796"/>
        <v>-</v>
      </c>
      <c r="BA1708" s="21" t="str">
        <f t="shared" si="797"/>
        <v>-</v>
      </c>
      <c r="BB1708" s="28"/>
      <c r="BC1708" s="28"/>
      <c r="BD1708" s="28"/>
      <c r="BE1708" s="28"/>
      <c r="BF1708" s="28"/>
      <c r="BG1708" s="29"/>
      <c r="BH1708" s="29"/>
      <c r="BI1708" s="29"/>
      <c r="BJ1708" s="29"/>
      <c r="BK1708" s="29"/>
    </row>
    <row r="1709" spans="1:64" x14ac:dyDescent="0.25">
      <c r="A1709" s="13" t="s">
        <v>5174</v>
      </c>
      <c r="B1709" s="33" t="s">
        <v>5175</v>
      </c>
      <c r="C1709" s="13" t="s">
        <v>5176</v>
      </c>
      <c r="D1709" s="13">
        <f>IFERROR(VLOOKUP($B1709,[1]GICS!$C:$D,2,FALSE),"-")</f>
        <v>0</v>
      </c>
      <c r="E1709" s="14">
        <f>IFERROR(IF(VLOOKUP($B1709,'[1]Paste Only'!$D:$AM,4,FALSE)="-",VLOOKUP($B1709,'[1]Market Cap'!$A:$J,10,FALSE),VLOOKUP($B1709,'[1]Paste Only'!$D:$AM,4,FALSE)),"-")</f>
        <v>0</v>
      </c>
      <c r="F1709" s="14" t="str">
        <f>IFERROR(VLOOKUP($B1709,'[1]Paste Only'!$D:$AM,5,FALSE),"-")</f>
        <v>-</v>
      </c>
      <c r="G1709" s="15">
        <f>IFERROR(VLOOKUP($B1709,'[1]Paste Only'!$D:$AM,6,FALSE),"-")</f>
        <v>0</v>
      </c>
      <c r="H1709" s="15">
        <f>IFERROR(VLOOKUP($B1709,'[1]Paste Only'!$D:$AM,7,FALSE),"-")</f>
        <v>0</v>
      </c>
      <c r="I1709" s="15">
        <f>IFERROR(VLOOKUP($B1709,'[1]Paste Only'!$D:$AM,8,FALSE),"-")</f>
        <v>0</v>
      </c>
      <c r="J1709" s="34"/>
      <c r="K1709" s="34"/>
      <c r="L1709" s="14" t="str">
        <f>IFERROR(VLOOKUP($B1709,'[1]Paste Only'!$D:$AM,12,FALSE),"-")</f>
        <v>-</v>
      </c>
      <c r="M1709" s="14" t="str">
        <f>IFERROR(VLOOKUP($B1709,'[1]Paste Only'!$D:$AM,15,FALSE),"-")</f>
        <v>-</v>
      </c>
      <c r="N1709" s="30"/>
      <c r="O1709" s="18"/>
      <c r="P1709" s="19">
        <f t="shared" si="798"/>
        <v>0</v>
      </c>
      <c r="Q1709" s="20">
        <f t="shared" si="774"/>
        <v>0</v>
      </c>
      <c r="R1709" s="13">
        <f t="shared" si="775"/>
        <v>0</v>
      </c>
      <c r="S1709" s="13" t="str">
        <f>IFERROR(VLOOKUP($B1709,'[1]Market Cap'!$G:$I,3,FALSE),"-")</f>
        <v>Small Cap</v>
      </c>
      <c r="T1709" s="13"/>
      <c r="U1709" s="13"/>
      <c r="V1709" s="21">
        <f t="shared" si="799"/>
        <v>0</v>
      </c>
      <c r="W1709" s="21">
        <f t="shared" si="799"/>
        <v>0</v>
      </c>
      <c r="X1709" s="21">
        <f t="shared" si="799"/>
        <v>0</v>
      </c>
      <c r="Y1709" s="22">
        <f t="shared" si="776"/>
        <v>0</v>
      </c>
      <c r="Z1709" s="13">
        <f t="shared" si="777"/>
        <v>0</v>
      </c>
      <c r="AA1709" s="23">
        <f t="shared" si="778"/>
        <v>0</v>
      </c>
      <c r="AB1709" s="23">
        <f t="shared" si="779"/>
        <v>0</v>
      </c>
      <c r="AC1709" s="23">
        <f t="shared" si="780"/>
        <v>0</v>
      </c>
      <c r="AD1709" s="24">
        <f t="shared" si="781"/>
        <v>0</v>
      </c>
      <c r="AE1709" s="25">
        <f>IFERROR(VLOOKUP($B1709,'[1]Market Cap'!$G:$I,2,FALSE),"-")</f>
        <v>796.22107500000004</v>
      </c>
      <c r="AF1709" s="20">
        <f t="shared" si="782"/>
        <v>0</v>
      </c>
      <c r="AG1709" s="17">
        <f t="shared" si="783"/>
        <v>0</v>
      </c>
      <c r="AH1709" s="17">
        <f t="shared" si="784"/>
        <v>0</v>
      </c>
      <c r="AI1709" s="17" t="str">
        <f t="shared" si="785"/>
        <v>-</v>
      </c>
      <c r="AJ1709" s="26" t="str">
        <f>IFERROR(VLOOKUP($B1709,'[1]Paste Only'!$D:$AM,26,FALSE),"-")</f>
        <v>-</v>
      </c>
      <c r="AK1709" s="26" t="str">
        <f>IFERROR(VLOOKUP($B1709,'[1]Paste Only'!$D:$AM,23,FALSE),"-")</f>
        <v>-</v>
      </c>
      <c r="AL1709" s="26" t="str">
        <f>IFERROR(VLOOKUP($B1709,'[1]Paste Only'!$D:$AM,22,FALSE),"-")</f>
        <v>-</v>
      </c>
      <c r="AM1709" s="21" t="str">
        <f t="shared" si="800"/>
        <v>-</v>
      </c>
      <c r="AN1709" s="21" t="str">
        <f t="shared" si="800"/>
        <v>-</v>
      </c>
      <c r="AO1709" s="21" t="str">
        <f t="shared" si="800"/>
        <v>-</v>
      </c>
      <c r="AP1709" s="27">
        <f t="shared" si="786"/>
        <v>0</v>
      </c>
      <c r="AQ1709" s="27" t="str">
        <f t="shared" si="787"/>
        <v>-</v>
      </c>
      <c r="AR1709" s="27" t="str">
        <f t="shared" si="788"/>
        <v>-</v>
      </c>
      <c r="AS1709" s="27">
        <f t="shared" si="789"/>
        <v>0</v>
      </c>
      <c r="AT1709" s="27">
        <f t="shared" si="790"/>
        <v>0</v>
      </c>
      <c r="AU1709" s="27">
        <f t="shared" si="791"/>
        <v>0</v>
      </c>
      <c r="AV1709" s="21" t="str">
        <f t="shared" si="792"/>
        <v>0</v>
      </c>
      <c r="AW1709" s="27">
        <f t="shared" si="793"/>
        <v>0</v>
      </c>
      <c r="AX1709" s="27" t="str">
        <f t="shared" si="794"/>
        <v>-</v>
      </c>
      <c r="AY1709" s="27" t="str">
        <f t="shared" si="795"/>
        <v>-</v>
      </c>
      <c r="AZ1709" s="21" t="str">
        <f t="shared" si="796"/>
        <v>-</v>
      </c>
      <c r="BA1709" s="21" t="str">
        <f t="shared" si="797"/>
        <v>-</v>
      </c>
      <c r="BB1709" s="28"/>
      <c r="BC1709" s="28"/>
      <c r="BD1709" s="28"/>
      <c r="BE1709" s="28"/>
      <c r="BF1709" s="28"/>
      <c r="BG1709" s="29"/>
      <c r="BH1709" s="29"/>
      <c r="BI1709" s="29"/>
      <c r="BJ1709" s="29"/>
      <c r="BK1709" s="29"/>
    </row>
    <row r="1710" spans="1:64" x14ac:dyDescent="0.25">
      <c r="A1710" s="13" t="s">
        <v>5177</v>
      </c>
      <c r="B1710" s="33" t="s">
        <v>5178</v>
      </c>
      <c r="C1710" s="13" t="s">
        <v>5179</v>
      </c>
      <c r="D1710" s="13" t="str">
        <f>IFERROR(VLOOKUP($B1710,[1]GICS!$C:$D,2,FALSE),"-")</f>
        <v>Consumer Discretionary</v>
      </c>
      <c r="E1710" s="14">
        <f>IFERROR(IF(VLOOKUP($B1710,'[1]Paste Only'!$D:$AM,4,FALSE)="-",VLOOKUP($B1710,'[1]Market Cap'!$A:$J,10,FALSE),VLOOKUP($B1710,'[1]Paste Only'!$D:$AM,4,FALSE)),"-")</f>
        <v>125.1</v>
      </c>
      <c r="F1710" s="14" t="str">
        <f>IFERROR(VLOOKUP($B1710,'[1]Paste Only'!$D:$AM,5,FALSE),"-")</f>
        <v>-</v>
      </c>
      <c r="G1710" s="15">
        <f>IFERROR(VLOOKUP($B1710,'[1]Paste Only'!$D:$AM,6,FALSE),"-")</f>
        <v>0</v>
      </c>
      <c r="H1710" s="15">
        <f>IFERROR(VLOOKUP($B1710,'[1]Paste Only'!$D:$AM,7,FALSE),"-")</f>
        <v>0</v>
      </c>
      <c r="I1710" s="15">
        <f>IFERROR(VLOOKUP($B1710,'[1]Paste Only'!$D:$AM,8,FALSE),"-")</f>
        <v>0</v>
      </c>
      <c r="J1710" s="34"/>
      <c r="K1710" s="34"/>
      <c r="L1710" s="14">
        <f>IFERROR(VLOOKUP($B1710,'[1]Paste Only'!$D:$AM,12,FALSE),"-")</f>
        <v>6.47</v>
      </c>
      <c r="M1710" s="14" t="str">
        <f>IFERROR(VLOOKUP($B1710,'[1]Paste Only'!$D:$AM,15,FALSE),"-")</f>
        <v>-</v>
      </c>
      <c r="N1710" s="30"/>
      <c r="O1710" s="18"/>
      <c r="P1710" s="19">
        <f t="shared" si="798"/>
        <v>0</v>
      </c>
      <c r="Q1710" s="20">
        <f t="shared" si="774"/>
        <v>0</v>
      </c>
      <c r="R1710" s="13">
        <f t="shared" si="775"/>
        <v>0</v>
      </c>
      <c r="S1710" s="13" t="str">
        <f>IFERROR(VLOOKUP($B1710,'[1]Market Cap'!$G:$I,3,FALSE),"-")</f>
        <v>Small Cap</v>
      </c>
      <c r="T1710" s="13"/>
      <c r="U1710" s="13"/>
      <c r="V1710" s="21">
        <f t="shared" si="799"/>
        <v>0</v>
      </c>
      <c r="W1710" s="21">
        <f t="shared" si="799"/>
        <v>0</v>
      </c>
      <c r="X1710" s="21">
        <f t="shared" si="799"/>
        <v>0</v>
      </c>
      <c r="Y1710" s="22">
        <f t="shared" si="776"/>
        <v>0</v>
      </c>
      <c r="Z1710" s="13">
        <f t="shared" si="777"/>
        <v>0</v>
      </c>
      <c r="AA1710" s="23">
        <f t="shared" si="778"/>
        <v>0</v>
      </c>
      <c r="AB1710" s="23">
        <f t="shared" si="779"/>
        <v>0</v>
      </c>
      <c r="AC1710" s="23">
        <f t="shared" si="780"/>
        <v>0</v>
      </c>
      <c r="AD1710" s="24">
        <f t="shared" si="781"/>
        <v>0</v>
      </c>
      <c r="AE1710" s="25">
        <f>IFERROR(VLOOKUP($B1710,'[1]Market Cap'!$G:$I,2,FALSE),"-")</f>
        <v>428.24337084000001</v>
      </c>
      <c r="AF1710" s="20">
        <f t="shared" si="782"/>
        <v>0</v>
      </c>
      <c r="AG1710" s="17">
        <f t="shared" si="783"/>
        <v>0</v>
      </c>
      <c r="AH1710" s="17">
        <f t="shared" si="784"/>
        <v>0</v>
      </c>
      <c r="AI1710" s="17" t="str">
        <f t="shared" si="785"/>
        <v>-</v>
      </c>
      <c r="AJ1710" s="26" t="str">
        <f>IFERROR(VLOOKUP($B1710,'[1]Paste Only'!$D:$AM,26,FALSE),"-")</f>
        <v>-</v>
      </c>
      <c r="AK1710" s="26" t="str">
        <f>IFERROR(VLOOKUP($B1710,'[1]Paste Only'!$D:$AM,23,FALSE),"-")</f>
        <v>-</v>
      </c>
      <c r="AL1710" s="26" t="str">
        <f>IFERROR(VLOOKUP($B1710,'[1]Paste Only'!$D:$AM,22,FALSE),"-")</f>
        <v>-</v>
      </c>
      <c r="AM1710" s="21" t="str">
        <f t="shared" si="800"/>
        <v>-</v>
      </c>
      <c r="AN1710" s="21" t="str">
        <f t="shared" si="800"/>
        <v>-</v>
      </c>
      <c r="AO1710" s="21" t="str">
        <f t="shared" si="800"/>
        <v>-</v>
      </c>
      <c r="AP1710" s="27">
        <f t="shared" si="786"/>
        <v>0</v>
      </c>
      <c r="AQ1710" s="27" t="str">
        <f t="shared" si="787"/>
        <v>-</v>
      </c>
      <c r="AR1710" s="27" t="str">
        <f t="shared" si="788"/>
        <v>-</v>
      </c>
      <c r="AS1710" s="27">
        <f t="shared" si="789"/>
        <v>0</v>
      </c>
      <c r="AT1710" s="27">
        <f t="shared" si="790"/>
        <v>0</v>
      </c>
      <c r="AU1710" s="27">
        <f t="shared" si="791"/>
        <v>0</v>
      </c>
      <c r="AV1710" s="21" t="str">
        <f t="shared" si="792"/>
        <v>0</v>
      </c>
      <c r="AW1710" s="27">
        <f t="shared" si="793"/>
        <v>0</v>
      </c>
      <c r="AX1710" s="27" t="str">
        <f t="shared" si="794"/>
        <v>-</v>
      </c>
      <c r="AY1710" s="27" t="str">
        <f t="shared" si="795"/>
        <v>-</v>
      </c>
      <c r="AZ1710" s="21" t="str">
        <f t="shared" si="796"/>
        <v>-</v>
      </c>
      <c r="BA1710" s="21" t="str">
        <f t="shared" si="797"/>
        <v>-</v>
      </c>
      <c r="BB1710" s="28"/>
      <c r="BC1710" s="28"/>
      <c r="BD1710" s="28"/>
      <c r="BE1710" s="28"/>
      <c r="BF1710" s="28"/>
      <c r="BG1710" s="29"/>
      <c r="BH1710" s="29"/>
      <c r="BI1710" s="29"/>
      <c r="BJ1710" s="29"/>
      <c r="BK1710" s="29"/>
    </row>
    <row r="1711" spans="1:64" x14ac:dyDescent="0.25">
      <c r="A1711" s="13" t="s">
        <v>5180</v>
      </c>
      <c r="B1711" s="33" t="s">
        <v>5181</v>
      </c>
      <c r="C1711" s="13" t="s">
        <v>5182</v>
      </c>
      <c r="D1711" s="13" t="str">
        <f>IFERROR(VLOOKUP($B1711,[1]GICS!$C:$D,2,FALSE),"-")</f>
        <v>Financials</v>
      </c>
      <c r="E1711" s="14">
        <f>IFERROR(IF(VLOOKUP($B1711,'[1]Paste Only'!$D:$AM,4,FALSE)="-",VLOOKUP($B1711,'[1]Market Cap'!$A:$J,10,FALSE),VLOOKUP($B1711,'[1]Paste Only'!$D:$AM,4,FALSE)),"-")</f>
        <v>584</v>
      </c>
      <c r="F1711" s="14" t="str">
        <f>IFERROR(VLOOKUP($B1711,'[1]Paste Only'!$D:$AM,5,FALSE),"-")</f>
        <v>-</v>
      </c>
      <c r="G1711" s="15">
        <f>IFERROR(VLOOKUP($B1711,'[1]Paste Only'!$D:$AM,6,FALSE),"-")</f>
        <v>0</v>
      </c>
      <c r="H1711" s="15">
        <f>IFERROR(VLOOKUP($B1711,'[1]Paste Only'!$D:$AM,7,FALSE),"-")</f>
        <v>0</v>
      </c>
      <c r="I1711" s="15">
        <f>IFERROR(VLOOKUP($B1711,'[1]Paste Only'!$D:$AM,8,FALSE),"-")</f>
        <v>0</v>
      </c>
      <c r="J1711" s="34"/>
      <c r="K1711" s="34"/>
      <c r="L1711" s="14">
        <f>IFERROR(VLOOKUP($B1711,'[1]Paste Only'!$D:$AM,12,FALSE),"-")</f>
        <v>29.19</v>
      </c>
      <c r="M1711" s="14" t="str">
        <f>IFERROR(VLOOKUP($B1711,'[1]Paste Only'!$D:$AM,15,FALSE),"-")</f>
        <v>-</v>
      </c>
      <c r="N1711" s="30"/>
      <c r="O1711" s="18"/>
      <c r="P1711" s="19">
        <f t="shared" si="798"/>
        <v>0</v>
      </c>
      <c r="Q1711" s="20">
        <f t="shared" si="774"/>
        <v>0</v>
      </c>
      <c r="R1711" s="13">
        <f t="shared" si="775"/>
        <v>0</v>
      </c>
      <c r="S1711" s="13" t="str">
        <f>IFERROR(VLOOKUP($B1711,'[1]Market Cap'!$G:$I,3,FALSE),"-")</f>
        <v>Small Cap</v>
      </c>
      <c r="T1711" s="13"/>
      <c r="U1711" s="13"/>
      <c r="V1711" s="21">
        <f t="shared" si="799"/>
        <v>0</v>
      </c>
      <c r="W1711" s="21">
        <f t="shared" si="799"/>
        <v>0</v>
      </c>
      <c r="X1711" s="21">
        <f t="shared" si="799"/>
        <v>0</v>
      </c>
      <c r="Y1711" s="22">
        <f t="shared" si="776"/>
        <v>0</v>
      </c>
      <c r="Z1711" s="13">
        <f t="shared" si="777"/>
        <v>0</v>
      </c>
      <c r="AA1711" s="23">
        <f t="shared" si="778"/>
        <v>0</v>
      </c>
      <c r="AB1711" s="23">
        <f t="shared" si="779"/>
        <v>0</v>
      </c>
      <c r="AC1711" s="23">
        <f t="shared" si="780"/>
        <v>0</v>
      </c>
      <c r="AD1711" s="24">
        <f t="shared" si="781"/>
        <v>0</v>
      </c>
      <c r="AE1711" s="25">
        <f>IFERROR(VLOOKUP($B1711,'[1]Market Cap'!$G:$I,2,FALSE),"-")</f>
        <v>618.798224</v>
      </c>
      <c r="AF1711" s="20">
        <f t="shared" si="782"/>
        <v>0</v>
      </c>
      <c r="AG1711" s="17">
        <f t="shared" si="783"/>
        <v>0</v>
      </c>
      <c r="AH1711" s="17">
        <f t="shared" si="784"/>
        <v>0</v>
      </c>
      <c r="AI1711" s="17" t="str">
        <f t="shared" si="785"/>
        <v>-</v>
      </c>
      <c r="AJ1711" s="26" t="str">
        <f>IFERROR(VLOOKUP($B1711,'[1]Paste Only'!$D:$AM,26,FALSE),"-")</f>
        <v>-</v>
      </c>
      <c r="AK1711" s="26" t="str">
        <f>IFERROR(VLOOKUP($B1711,'[1]Paste Only'!$D:$AM,23,FALSE),"-")</f>
        <v>-</v>
      </c>
      <c r="AL1711" s="26" t="str">
        <f>IFERROR(VLOOKUP($B1711,'[1]Paste Only'!$D:$AM,22,FALSE),"-")</f>
        <v>-</v>
      </c>
      <c r="AM1711" s="21" t="str">
        <f t="shared" si="800"/>
        <v>-</v>
      </c>
      <c r="AN1711" s="21" t="str">
        <f t="shared" si="800"/>
        <v>-</v>
      </c>
      <c r="AO1711" s="21" t="str">
        <f t="shared" si="800"/>
        <v>-</v>
      </c>
      <c r="AP1711" s="27">
        <f t="shared" si="786"/>
        <v>0</v>
      </c>
      <c r="AQ1711" s="27" t="str">
        <f t="shared" si="787"/>
        <v>-</v>
      </c>
      <c r="AR1711" s="27" t="str">
        <f t="shared" si="788"/>
        <v>-</v>
      </c>
      <c r="AS1711" s="27">
        <f t="shared" si="789"/>
        <v>0</v>
      </c>
      <c r="AT1711" s="27">
        <f t="shared" si="790"/>
        <v>0</v>
      </c>
      <c r="AU1711" s="27">
        <f t="shared" si="791"/>
        <v>0</v>
      </c>
      <c r="AV1711" s="21" t="str">
        <f t="shared" si="792"/>
        <v>0</v>
      </c>
      <c r="AW1711" s="27">
        <f t="shared" si="793"/>
        <v>0</v>
      </c>
      <c r="AX1711" s="27" t="str">
        <f t="shared" si="794"/>
        <v>-</v>
      </c>
      <c r="AY1711" s="27" t="str">
        <f t="shared" si="795"/>
        <v>-</v>
      </c>
      <c r="AZ1711" s="21" t="str">
        <f t="shared" si="796"/>
        <v>-</v>
      </c>
      <c r="BA1711" s="21" t="str">
        <f t="shared" si="797"/>
        <v>-</v>
      </c>
      <c r="BB1711" s="28"/>
      <c r="BC1711" s="28"/>
      <c r="BD1711" s="28"/>
      <c r="BE1711" s="28"/>
      <c r="BF1711" s="28"/>
      <c r="BG1711" s="29"/>
      <c r="BH1711" s="29"/>
      <c r="BI1711" s="29"/>
      <c r="BJ1711" s="29"/>
      <c r="BK1711" s="29"/>
      <c r="BL1711" s="31"/>
    </row>
    <row r="1712" spans="1:64" x14ac:dyDescent="0.25">
      <c r="A1712" s="13" t="s">
        <v>5183</v>
      </c>
      <c r="B1712" s="33" t="s">
        <v>5184</v>
      </c>
      <c r="C1712" s="13" t="s">
        <v>5185</v>
      </c>
      <c r="D1712" s="13" t="str">
        <f>IFERROR(VLOOKUP($B1712,[1]GICS!$C:$D,2,FALSE),"-")</f>
        <v>Materials</v>
      </c>
      <c r="E1712" s="14">
        <f>IFERROR(IF(VLOOKUP($B1712,'[1]Paste Only'!$D:$AM,4,FALSE)="-",VLOOKUP($B1712,'[1]Market Cap'!$A:$J,10,FALSE),VLOOKUP($B1712,'[1]Paste Only'!$D:$AM,4,FALSE)),"-")</f>
        <v>360.8</v>
      </c>
      <c r="F1712" s="14" t="str">
        <f>IFERROR(VLOOKUP($B1712,'[1]Paste Only'!$D:$AM,5,FALSE),"-")</f>
        <v>-</v>
      </c>
      <c r="G1712" s="15">
        <f>IFERROR(VLOOKUP($B1712,'[1]Paste Only'!$D:$AM,6,FALSE),"-")</f>
        <v>0</v>
      </c>
      <c r="H1712" s="15">
        <f>IFERROR(VLOOKUP($B1712,'[1]Paste Only'!$D:$AM,7,FALSE),"-")</f>
        <v>0</v>
      </c>
      <c r="I1712" s="15">
        <f>IFERROR(VLOOKUP($B1712,'[1]Paste Only'!$D:$AM,8,FALSE),"-")</f>
        <v>0</v>
      </c>
      <c r="J1712" s="34"/>
      <c r="K1712" s="34"/>
      <c r="L1712" s="14" t="str">
        <f>IFERROR(VLOOKUP($B1712,'[1]Paste Only'!$D:$AM,12,FALSE),"-")</f>
        <v>-</v>
      </c>
      <c r="M1712" s="14" t="str">
        <f>IFERROR(VLOOKUP($B1712,'[1]Paste Only'!$D:$AM,15,FALSE),"-")</f>
        <v>-</v>
      </c>
      <c r="N1712" s="30"/>
      <c r="O1712" s="18"/>
      <c r="P1712" s="19">
        <f t="shared" si="798"/>
        <v>0</v>
      </c>
      <c r="Q1712" s="20">
        <f t="shared" si="774"/>
        <v>0</v>
      </c>
      <c r="R1712" s="13">
        <f t="shared" si="775"/>
        <v>0</v>
      </c>
      <c r="S1712" s="13" t="str">
        <f>IFERROR(VLOOKUP($B1712,'[1]Market Cap'!$G:$I,3,FALSE),"-")</f>
        <v>Small Cap</v>
      </c>
      <c r="T1712" s="13"/>
      <c r="U1712" s="13"/>
      <c r="V1712" s="21">
        <f t="shared" si="799"/>
        <v>0</v>
      </c>
      <c r="W1712" s="21">
        <f t="shared" si="799"/>
        <v>0</v>
      </c>
      <c r="X1712" s="21">
        <f t="shared" si="799"/>
        <v>0</v>
      </c>
      <c r="Y1712" s="22">
        <f t="shared" si="776"/>
        <v>0</v>
      </c>
      <c r="Z1712" s="13">
        <f t="shared" si="777"/>
        <v>0</v>
      </c>
      <c r="AA1712" s="23">
        <f t="shared" si="778"/>
        <v>0</v>
      </c>
      <c r="AB1712" s="23">
        <f t="shared" si="779"/>
        <v>0</v>
      </c>
      <c r="AC1712" s="23">
        <f t="shared" si="780"/>
        <v>0</v>
      </c>
      <c r="AD1712" s="24">
        <f t="shared" si="781"/>
        <v>0</v>
      </c>
      <c r="AE1712" s="25">
        <f>IFERROR(VLOOKUP($B1712,'[1]Market Cap'!$G:$I,2,FALSE),"-")</f>
        <v>353.20203900000001</v>
      </c>
      <c r="AF1712" s="20">
        <f t="shared" si="782"/>
        <v>0</v>
      </c>
      <c r="AG1712" s="17">
        <f t="shared" si="783"/>
        <v>0</v>
      </c>
      <c r="AH1712" s="17">
        <f t="shared" si="784"/>
        <v>0</v>
      </c>
      <c r="AI1712" s="17" t="str">
        <f t="shared" si="785"/>
        <v>-</v>
      </c>
      <c r="AJ1712" s="26" t="str">
        <f>IFERROR(VLOOKUP($B1712,'[1]Paste Only'!$D:$AM,26,FALSE),"-")</f>
        <v>-</v>
      </c>
      <c r="AK1712" s="26" t="str">
        <f>IFERROR(VLOOKUP($B1712,'[1]Paste Only'!$D:$AM,23,FALSE),"-")</f>
        <v>-</v>
      </c>
      <c r="AL1712" s="26" t="str">
        <f>IFERROR(VLOOKUP($B1712,'[1]Paste Only'!$D:$AM,22,FALSE),"-")</f>
        <v>-</v>
      </c>
      <c r="AM1712" s="21" t="str">
        <f t="shared" si="800"/>
        <v>-</v>
      </c>
      <c r="AN1712" s="21" t="str">
        <f t="shared" si="800"/>
        <v>-</v>
      </c>
      <c r="AO1712" s="21" t="str">
        <f t="shared" si="800"/>
        <v>-</v>
      </c>
      <c r="AP1712" s="27">
        <f t="shared" si="786"/>
        <v>0</v>
      </c>
      <c r="AQ1712" s="27" t="str">
        <f t="shared" si="787"/>
        <v>-</v>
      </c>
      <c r="AR1712" s="27" t="str">
        <f t="shared" si="788"/>
        <v>-</v>
      </c>
      <c r="AS1712" s="27">
        <f t="shared" si="789"/>
        <v>0</v>
      </c>
      <c r="AT1712" s="27">
        <f t="shared" si="790"/>
        <v>0</v>
      </c>
      <c r="AU1712" s="27">
        <f t="shared" si="791"/>
        <v>0</v>
      </c>
      <c r="AV1712" s="21" t="str">
        <f t="shared" si="792"/>
        <v>0</v>
      </c>
      <c r="AW1712" s="27">
        <f t="shared" si="793"/>
        <v>0</v>
      </c>
      <c r="AX1712" s="27" t="str">
        <f t="shared" si="794"/>
        <v>-</v>
      </c>
      <c r="AY1712" s="27" t="str">
        <f t="shared" si="795"/>
        <v>-</v>
      </c>
      <c r="AZ1712" s="21" t="str">
        <f t="shared" si="796"/>
        <v>-</v>
      </c>
      <c r="BA1712" s="21" t="str">
        <f t="shared" si="797"/>
        <v>-</v>
      </c>
      <c r="BB1712" s="28"/>
      <c r="BC1712" s="28"/>
      <c r="BD1712" s="28"/>
      <c r="BE1712" s="28"/>
      <c r="BF1712" s="28"/>
      <c r="BG1712" s="29"/>
      <c r="BH1712" s="29"/>
      <c r="BI1712" s="29"/>
      <c r="BJ1712" s="29"/>
      <c r="BK1712" s="29"/>
    </row>
    <row r="1713" spans="1:63" x14ac:dyDescent="0.25">
      <c r="A1713" s="13" t="s">
        <v>5186</v>
      </c>
      <c r="B1713" s="33" t="s">
        <v>5187</v>
      </c>
      <c r="C1713" s="13" t="s">
        <v>5188</v>
      </c>
      <c r="D1713" s="13" t="str">
        <f>IFERROR(VLOOKUP($B1713,[1]GICS!$C:$D,2,FALSE),"-")</f>
        <v>Industrials</v>
      </c>
      <c r="E1713" s="14">
        <f>IFERROR(IF(VLOOKUP($B1713,'[1]Paste Only'!$D:$AM,4,FALSE)="-",VLOOKUP($B1713,'[1]Market Cap'!$A:$J,10,FALSE),VLOOKUP($B1713,'[1]Paste Only'!$D:$AM,4,FALSE)),"-")</f>
        <v>13.81</v>
      </c>
      <c r="F1713" s="14" t="str">
        <f>IFERROR(VLOOKUP($B1713,'[1]Paste Only'!$D:$AM,5,FALSE),"-")</f>
        <v>-</v>
      </c>
      <c r="G1713" s="15">
        <f>IFERROR(VLOOKUP($B1713,'[1]Paste Only'!$D:$AM,6,FALSE),"-")</f>
        <v>0</v>
      </c>
      <c r="H1713" s="15">
        <f>IFERROR(VLOOKUP($B1713,'[1]Paste Only'!$D:$AM,7,FALSE),"-")</f>
        <v>0</v>
      </c>
      <c r="I1713" s="15">
        <f>IFERROR(VLOOKUP($B1713,'[1]Paste Only'!$D:$AM,8,FALSE),"-")</f>
        <v>0</v>
      </c>
      <c r="J1713" s="34"/>
      <c r="K1713" s="34"/>
      <c r="L1713" s="14">
        <f>IFERROR(VLOOKUP($B1713,'[1]Paste Only'!$D:$AM,12,FALSE),"-")</f>
        <v>-11.04</v>
      </c>
      <c r="M1713" s="14" t="str">
        <f>IFERROR(VLOOKUP($B1713,'[1]Paste Only'!$D:$AM,15,FALSE),"-")</f>
        <v>-</v>
      </c>
      <c r="N1713" s="30"/>
      <c r="O1713" s="18"/>
      <c r="P1713" s="19">
        <f t="shared" si="798"/>
        <v>0</v>
      </c>
      <c r="Q1713" s="20">
        <f t="shared" si="774"/>
        <v>0</v>
      </c>
      <c r="R1713" s="13">
        <f t="shared" si="775"/>
        <v>0</v>
      </c>
      <c r="S1713" s="13" t="str">
        <f>IFERROR(VLOOKUP($B1713,'[1]Market Cap'!$G:$I,3,FALSE),"-")</f>
        <v>Small Cap</v>
      </c>
      <c r="T1713" s="13"/>
      <c r="U1713" s="13"/>
      <c r="V1713" s="21">
        <f t="shared" si="799"/>
        <v>0</v>
      </c>
      <c r="W1713" s="21">
        <f t="shared" si="799"/>
        <v>0</v>
      </c>
      <c r="X1713" s="21">
        <f t="shared" si="799"/>
        <v>0</v>
      </c>
      <c r="Y1713" s="22">
        <f t="shared" si="776"/>
        <v>0</v>
      </c>
      <c r="Z1713" s="13">
        <f t="shared" si="777"/>
        <v>0</v>
      </c>
      <c r="AA1713" s="23">
        <f t="shared" si="778"/>
        <v>0</v>
      </c>
      <c r="AB1713" s="23">
        <f t="shared" si="779"/>
        <v>0</v>
      </c>
      <c r="AC1713" s="23">
        <f t="shared" si="780"/>
        <v>0</v>
      </c>
      <c r="AD1713" s="24">
        <f t="shared" si="781"/>
        <v>0</v>
      </c>
      <c r="AE1713" s="25">
        <f>IFERROR(VLOOKUP($B1713,'[1]Market Cap'!$G:$I,2,FALSE),"-")</f>
        <v>236.93927479999999</v>
      </c>
      <c r="AF1713" s="20">
        <f t="shared" si="782"/>
        <v>0</v>
      </c>
      <c r="AG1713" s="17">
        <f t="shared" si="783"/>
        <v>0</v>
      </c>
      <c r="AH1713" s="17">
        <f t="shared" si="784"/>
        <v>0</v>
      </c>
      <c r="AI1713" s="17" t="str">
        <f t="shared" si="785"/>
        <v>-</v>
      </c>
      <c r="AJ1713" s="26" t="str">
        <f>IFERROR(VLOOKUP($B1713,'[1]Paste Only'!$D:$AM,26,FALSE),"-")</f>
        <v>-</v>
      </c>
      <c r="AK1713" s="26" t="str">
        <f>IFERROR(VLOOKUP($B1713,'[1]Paste Only'!$D:$AM,23,FALSE),"-")</f>
        <v>-</v>
      </c>
      <c r="AL1713" s="26" t="str">
        <f>IFERROR(VLOOKUP($B1713,'[1]Paste Only'!$D:$AM,22,FALSE),"-")</f>
        <v>-</v>
      </c>
      <c r="AM1713" s="21" t="str">
        <f t="shared" si="800"/>
        <v>-</v>
      </c>
      <c r="AN1713" s="21" t="str">
        <f t="shared" si="800"/>
        <v>-</v>
      </c>
      <c r="AO1713" s="21" t="str">
        <f t="shared" si="800"/>
        <v>-</v>
      </c>
      <c r="AP1713" s="27">
        <f t="shared" si="786"/>
        <v>0</v>
      </c>
      <c r="AQ1713" s="27" t="str">
        <f t="shared" si="787"/>
        <v>-</v>
      </c>
      <c r="AR1713" s="27" t="str">
        <f t="shared" si="788"/>
        <v>-</v>
      </c>
      <c r="AS1713" s="27">
        <f t="shared" si="789"/>
        <v>0</v>
      </c>
      <c r="AT1713" s="27">
        <f t="shared" si="790"/>
        <v>0</v>
      </c>
      <c r="AU1713" s="27">
        <f t="shared" si="791"/>
        <v>0</v>
      </c>
      <c r="AV1713" s="21" t="str">
        <f t="shared" si="792"/>
        <v>0</v>
      </c>
      <c r="AW1713" s="27">
        <f t="shared" si="793"/>
        <v>0</v>
      </c>
      <c r="AX1713" s="27" t="str">
        <f t="shared" si="794"/>
        <v>-</v>
      </c>
      <c r="AY1713" s="27" t="str">
        <f t="shared" si="795"/>
        <v>-</v>
      </c>
      <c r="AZ1713" s="21" t="str">
        <f t="shared" si="796"/>
        <v>-</v>
      </c>
      <c r="BA1713" s="21" t="str">
        <f t="shared" si="797"/>
        <v>-</v>
      </c>
      <c r="BB1713" s="28"/>
      <c r="BC1713" s="28"/>
      <c r="BD1713" s="28"/>
      <c r="BE1713" s="28"/>
      <c r="BF1713" s="28"/>
      <c r="BG1713" s="29"/>
      <c r="BH1713" s="29"/>
      <c r="BI1713" s="29"/>
      <c r="BJ1713" s="29"/>
      <c r="BK1713" s="29"/>
    </row>
    <row r="1714" spans="1:63" x14ac:dyDescent="0.25">
      <c r="A1714" s="13" t="s">
        <v>5189</v>
      </c>
      <c r="B1714" s="33" t="s">
        <v>5190</v>
      </c>
      <c r="C1714" s="13" t="s">
        <v>5191</v>
      </c>
      <c r="D1714" s="13" t="str">
        <f>IFERROR(VLOOKUP($B1714,[1]GICS!$C:$D,2,FALSE),"-")</f>
        <v>Consumer Discretionary</v>
      </c>
      <c r="E1714" s="14">
        <f>IFERROR(IF(VLOOKUP($B1714,'[1]Paste Only'!$D:$AM,4,FALSE)="-",VLOOKUP($B1714,'[1]Market Cap'!$A:$J,10,FALSE),VLOOKUP($B1714,'[1]Paste Only'!$D:$AM,4,FALSE)),"-")</f>
        <v>115.85</v>
      </c>
      <c r="F1714" s="14" t="str">
        <f>IFERROR(VLOOKUP($B1714,'[1]Paste Only'!$D:$AM,5,FALSE),"-")</f>
        <v>-</v>
      </c>
      <c r="G1714" s="15">
        <f>IFERROR(VLOOKUP($B1714,'[1]Paste Only'!$D:$AM,6,FALSE),"-")</f>
        <v>0</v>
      </c>
      <c r="H1714" s="15">
        <f>IFERROR(VLOOKUP($B1714,'[1]Paste Only'!$D:$AM,7,FALSE),"-")</f>
        <v>0</v>
      </c>
      <c r="I1714" s="15">
        <f>IFERROR(VLOOKUP($B1714,'[1]Paste Only'!$D:$AM,8,FALSE),"-")</f>
        <v>0</v>
      </c>
      <c r="J1714" s="34"/>
      <c r="K1714" s="34"/>
      <c r="L1714" s="14">
        <f>IFERROR(VLOOKUP($B1714,'[1]Paste Only'!$D:$AM,12,FALSE),"-")</f>
        <v>4.28</v>
      </c>
      <c r="M1714" s="14" t="str">
        <f>IFERROR(VLOOKUP($B1714,'[1]Paste Only'!$D:$AM,15,FALSE),"-")</f>
        <v>-</v>
      </c>
      <c r="N1714" s="30"/>
      <c r="O1714" s="18"/>
      <c r="P1714" s="19">
        <f t="shared" si="798"/>
        <v>0</v>
      </c>
      <c r="Q1714" s="20">
        <f t="shared" si="774"/>
        <v>0</v>
      </c>
      <c r="R1714" s="13">
        <f t="shared" si="775"/>
        <v>0</v>
      </c>
      <c r="S1714" s="13" t="str">
        <f>IFERROR(VLOOKUP($B1714,'[1]Market Cap'!$G:$I,3,FALSE),"-")</f>
        <v>Small Cap</v>
      </c>
      <c r="T1714" s="13"/>
      <c r="U1714" s="13"/>
      <c r="V1714" s="21">
        <f t="shared" si="799"/>
        <v>0</v>
      </c>
      <c r="W1714" s="21">
        <f t="shared" si="799"/>
        <v>0</v>
      </c>
      <c r="X1714" s="21">
        <f t="shared" si="799"/>
        <v>0</v>
      </c>
      <c r="Y1714" s="22">
        <f t="shared" si="776"/>
        <v>0</v>
      </c>
      <c r="Z1714" s="13">
        <f t="shared" si="777"/>
        <v>0</v>
      </c>
      <c r="AA1714" s="23">
        <f t="shared" si="778"/>
        <v>0</v>
      </c>
      <c r="AB1714" s="23">
        <f t="shared" si="779"/>
        <v>0</v>
      </c>
      <c r="AC1714" s="23">
        <f t="shared" si="780"/>
        <v>0</v>
      </c>
      <c r="AD1714" s="24">
        <f t="shared" si="781"/>
        <v>0</v>
      </c>
      <c r="AE1714" s="25">
        <f>IFERROR(VLOOKUP($B1714,'[1]Market Cap'!$G:$I,2,FALSE),"-")</f>
        <v>500.53665588500002</v>
      </c>
      <c r="AF1714" s="20">
        <f t="shared" si="782"/>
        <v>0</v>
      </c>
      <c r="AG1714" s="17">
        <f t="shared" si="783"/>
        <v>0</v>
      </c>
      <c r="AH1714" s="17">
        <f t="shared" si="784"/>
        <v>0</v>
      </c>
      <c r="AI1714" s="17" t="str">
        <f t="shared" si="785"/>
        <v>-</v>
      </c>
      <c r="AJ1714" s="26" t="str">
        <f>IFERROR(VLOOKUP($B1714,'[1]Paste Only'!$D:$AM,26,FALSE),"-")</f>
        <v>-</v>
      </c>
      <c r="AK1714" s="26" t="str">
        <f>IFERROR(VLOOKUP($B1714,'[1]Paste Only'!$D:$AM,23,FALSE),"-")</f>
        <v>-</v>
      </c>
      <c r="AL1714" s="26" t="str">
        <f>IFERROR(VLOOKUP($B1714,'[1]Paste Only'!$D:$AM,22,FALSE),"-")</f>
        <v>-</v>
      </c>
      <c r="AM1714" s="21" t="str">
        <f t="shared" si="800"/>
        <v>-</v>
      </c>
      <c r="AN1714" s="21" t="str">
        <f t="shared" si="800"/>
        <v>-</v>
      </c>
      <c r="AO1714" s="21" t="str">
        <f t="shared" si="800"/>
        <v>-</v>
      </c>
      <c r="AP1714" s="27">
        <f t="shared" si="786"/>
        <v>0</v>
      </c>
      <c r="AQ1714" s="27" t="str">
        <f t="shared" si="787"/>
        <v>-</v>
      </c>
      <c r="AR1714" s="27" t="str">
        <f t="shared" si="788"/>
        <v>-</v>
      </c>
      <c r="AS1714" s="27">
        <f t="shared" si="789"/>
        <v>0</v>
      </c>
      <c r="AT1714" s="27">
        <f t="shared" si="790"/>
        <v>0</v>
      </c>
      <c r="AU1714" s="27">
        <f t="shared" si="791"/>
        <v>0</v>
      </c>
      <c r="AV1714" s="21" t="str">
        <f t="shared" si="792"/>
        <v>0</v>
      </c>
      <c r="AW1714" s="27">
        <f t="shared" si="793"/>
        <v>0</v>
      </c>
      <c r="AX1714" s="27" t="str">
        <f t="shared" si="794"/>
        <v>-</v>
      </c>
      <c r="AY1714" s="27" t="str">
        <f t="shared" si="795"/>
        <v>-</v>
      </c>
      <c r="AZ1714" s="21" t="str">
        <f t="shared" si="796"/>
        <v>-</v>
      </c>
      <c r="BA1714" s="21" t="str">
        <f t="shared" si="797"/>
        <v>-</v>
      </c>
      <c r="BB1714" s="28"/>
      <c r="BC1714" s="28"/>
      <c r="BD1714" s="28"/>
      <c r="BE1714" s="28"/>
      <c r="BF1714" s="28"/>
      <c r="BG1714" s="29"/>
      <c r="BH1714" s="29"/>
      <c r="BI1714" s="29"/>
      <c r="BJ1714" s="29"/>
      <c r="BK1714" s="29"/>
    </row>
    <row r="1715" spans="1:63" x14ac:dyDescent="0.25">
      <c r="A1715" s="13" t="s">
        <v>5192</v>
      </c>
      <c r="B1715" s="33" t="s">
        <v>5193</v>
      </c>
      <c r="C1715" s="13" t="s">
        <v>5194</v>
      </c>
      <c r="D1715" s="13" t="str">
        <f>IFERROR(VLOOKUP($B1715,[1]GICS!$C:$D,2,FALSE),"-")</f>
        <v>Industrials</v>
      </c>
      <c r="E1715" s="14" t="str">
        <f>IFERROR(IF(VLOOKUP($B1715,'[1]Paste Only'!$D:$AM,4,FALSE)="-",VLOOKUP($B1715,'[1]Market Cap'!$A:$J,10,FALSE),VLOOKUP($B1715,'[1]Paste Only'!$D:$AM,4,FALSE)),"-")</f>
        <v>-</v>
      </c>
      <c r="F1715" s="14" t="str">
        <f>IFERROR(VLOOKUP($B1715,'[1]Paste Only'!$D:$AM,5,FALSE),"-")</f>
        <v>-</v>
      </c>
      <c r="G1715" s="15">
        <f>IFERROR(VLOOKUP($B1715,'[1]Paste Only'!$D:$AM,6,FALSE),"-")</f>
        <v>0</v>
      </c>
      <c r="H1715" s="15">
        <f>IFERROR(VLOOKUP($B1715,'[1]Paste Only'!$D:$AM,7,FALSE),"-")</f>
        <v>0</v>
      </c>
      <c r="I1715" s="15">
        <f>IFERROR(VLOOKUP($B1715,'[1]Paste Only'!$D:$AM,8,FALSE),"-")</f>
        <v>0</v>
      </c>
      <c r="J1715" s="34"/>
      <c r="K1715" s="34"/>
      <c r="L1715" s="14">
        <f>IFERROR(VLOOKUP($B1715,'[1]Paste Only'!$D:$AM,12,FALSE),"-")</f>
        <v>0.10849356</v>
      </c>
      <c r="M1715" s="14" t="str">
        <f>IFERROR(VLOOKUP($B1715,'[1]Paste Only'!$D:$AM,15,FALSE),"-")</f>
        <v>-</v>
      </c>
      <c r="N1715" s="30"/>
      <c r="O1715" s="18"/>
      <c r="P1715" s="19">
        <f t="shared" si="798"/>
        <v>0</v>
      </c>
      <c r="Q1715" s="20">
        <f t="shared" si="774"/>
        <v>0</v>
      </c>
      <c r="R1715" s="13">
        <f t="shared" si="775"/>
        <v>0</v>
      </c>
      <c r="S1715" s="13" t="str">
        <f>IFERROR(VLOOKUP($B1715,'[1]Market Cap'!$G:$I,3,FALSE),"-")</f>
        <v>-</v>
      </c>
      <c r="T1715" s="13"/>
      <c r="U1715" s="13"/>
      <c r="V1715" s="21">
        <f t="shared" si="799"/>
        <v>0</v>
      </c>
      <c r="W1715" s="21">
        <f t="shared" si="799"/>
        <v>0</v>
      </c>
      <c r="X1715" s="21">
        <f t="shared" si="799"/>
        <v>0</v>
      </c>
      <c r="Y1715" s="22">
        <f t="shared" si="776"/>
        <v>0</v>
      </c>
      <c r="Z1715" s="13">
        <f t="shared" si="777"/>
        <v>0</v>
      </c>
      <c r="AA1715" s="23">
        <f t="shared" si="778"/>
        <v>0</v>
      </c>
      <c r="AB1715" s="23">
        <f t="shared" si="779"/>
        <v>0</v>
      </c>
      <c r="AC1715" s="23">
        <f t="shared" si="780"/>
        <v>0</v>
      </c>
      <c r="AD1715" s="24">
        <f t="shared" si="781"/>
        <v>0</v>
      </c>
      <c r="AE1715" s="25" t="str">
        <f>IFERROR(VLOOKUP($B1715,'[1]Market Cap'!$G:$I,2,FALSE),"-")</f>
        <v>-</v>
      </c>
      <c r="AF1715" s="20">
        <f t="shared" si="782"/>
        <v>0</v>
      </c>
      <c r="AG1715" s="17">
        <f t="shared" si="783"/>
        <v>0</v>
      </c>
      <c r="AH1715" s="17">
        <f t="shared" si="784"/>
        <v>0</v>
      </c>
      <c r="AI1715" s="17" t="str">
        <f t="shared" si="785"/>
        <v>-</v>
      </c>
      <c r="AJ1715" s="26" t="str">
        <f>IFERROR(VLOOKUP($B1715,'[1]Paste Only'!$D:$AM,26,FALSE),"-")</f>
        <v>-</v>
      </c>
      <c r="AK1715" s="26" t="str">
        <f>IFERROR(VLOOKUP($B1715,'[1]Paste Only'!$D:$AM,23,FALSE),"-")</f>
        <v>-</v>
      </c>
      <c r="AL1715" s="26" t="str">
        <f>IFERROR(VLOOKUP($B1715,'[1]Paste Only'!$D:$AM,22,FALSE),"-")</f>
        <v>-</v>
      </c>
      <c r="AM1715" s="21" t="str">
        <f t="shared" si="800"/>
        <v>-</v>
      </c>
      <c r="AN1715" s="21" t="str">
        <f t="shared" si="800"/>
        <v>-</v>
      </c>
      <c r="AO1715" s="21" t="str">
        <f t="shared" si="800"/>
        <v>-</v>
      </c>
      <c r="AP1715" s="27">
        <f t="shared" si="786"/>
        <v>0</v>
      </c>
      <c r="AQ1715" s="27" t="str">
        <f t="shared" si="787"/>
        <v>-</v>
      </c>
      <c r="AR1715" s="27" t="str">
        <f t="shared" si="788"/>
        <v>-</v>
      </c>
      <c r="AS1715" s="27">
        <f t="shared" si="789"/>
        <v>0</v>
      </c>
      <c r="AT1715" s="27">
        <f t="shared" si="790"/>
        <v>0</v>
      </c>
      <c r="AU1715" s="27">
        <f t="shared" si="791"/>
        <v>0</v>
      </c>
      <c r="AV1715" s="21" t="str">
        <f t="shared" si="792"/>
        <v>0</v>
      </c>
      <c r="AW1715" s="27">
        <f t="shared" si="793"/>
        <v>0</v>
      </c>
      <c r="AX1715" s="27" t="str">
        <f t="shared" si="794"/>
        <v>-</v>
      </c>
      <c r="AY1715" s="27" t="str">
        <f t="shared" si="795"/>
        <v>-</v>
      </c>
      <c r="AZ1715" s="21" t="str">
        <f t="shared" si="796"/>
        <v>-</v>
      </c>
      <c r="BA1715" s="21" t="str">
        <f t="shared" si="797"/>
        <v>-</v>
      </c>
      <c r="BB1715" s="28"/>
      <c r="BC1715" s="28"/>
      <c r="BD1715" s="28"/>
      <c r="BE1715" s="28"/>
      <c r="BF1715" s="28"/>
      <c r="BG1715" s="29"/>
      <c r="BH1715" s="29"/>
      <c r="BI1715" s="29"/>
      <c r="BJ1715" s="29"/>
      <c r="BK1715" s="29"/>
    </row>
    <row r="1716" spans="1:63" x14ac:dyDescent="0.25">
      <c r="A1716" s="13" t="s">
        <v>5195</v>
      </c>
      <c r="B1716" s="33" t="s">
        <v>5196</v>
      </c>
      <c r="C1716" s="13" t="s">
        <v>5197</v>
      </c>
      <c r="D1716" s="13" t="str">
        <f>IFERROR(VLOOKUP($B1716,[1]GICS!$C:$D,2,FALSE),"-")</f>
        <v>Materials</v>
      </c>
      <c r="E1716" s="14" t="str">
        <f>IFERROR(IF(VLOOKUP($B1716,'[1]Paste Only'!$D:$AM,4,FALSE)="-",VLOOKUP($B1716,'[1]Market Cap'!$A:$J,10,FALSE),VLOOKUP($B1716,'[1]Paste Only'!$D:$AM,4,FALSE)),"-")</f>
        <v>-</v>
      </c>
      <c r="F1716" s="14" t="str">
        <f>IFERROR(VLOOKUP($B1716,'[1]Paste Only'!$D:$AM,5,FALSE),"-")</f>
        <v>-</v>
      </c>
      <c r="G1716" s="15" t="str">
        <f>IFERROR(VLOOKUP($B1716,'[1]Paste Only'!$D:$AM,6,FALSE),"-")</f>
        <v>-</v>
      </c>
      <c r="H1716" s="15" t="str">
        <f>IFERROR(VLOOKUP($B1716,'[1]Paste Only'!$D:$AM,7,FALSE),"-")</f>
        <v>-</v>
      </c>
      <c r="I1716" s="15" t="str">
        <f>IFERROR(VLOOKUP($B1716,'[1]Paste Only'!$D:$AM,8,FALSE),"-")</f>
        <v>-</v>
      </c>
      <c r="J1716" s="34"/>
      <c r="K1716" s="34"/>
      <c r="L1716" s="14" t="str">
        <f>IFERROR(VLOOKUP($B1716,'[1]Paste Only'!$D:$AM,12,FALSE),"-")</f>
        <v>-</v>
      </c>
      <c r="M1716" s="14" t="str">
        <f>IFERROR(VLOOKUP($B1716,'[1]Paste Only'!$D:$AM,15,FALSE),"-")</f>
        <v>-</v>
      </c>
      <c r="N1716" s="30"/>
      <c r="O1716" s="18"/>
      <c r="P1716" s="19">
        <f t="shared" si="798"/>
        <v>0</v>
      </c>
      <c r="Q1716" s="20">
        <f t="shared" si="774"/>
        <v>0</v>
      </c>
      <c r="R1716" s="13">
        <f t="shared" si="775"/>
        <v>0</v>
      </c>
      <c r="S1716" s="13" t="str">
        <f>IFERROR(VLOOKUP($B1716,'[1]Market Cap'!$G:$I,3,FALSE),"-")</f>
        <v>-</v>
      </c>
      <c r="T1716" s="13"/>
      <c r="U1716" s="13"/>
      <c r="V1716" s="21">
        <f t="shared" si="799"/>
        <v>0</v>
      </c>
      <c r="W1716" s="21">
        <f t="shared" si="799"/>
        <v>0</v>
      </c>
      <c r="X1716" s="21">
        <f t="shared" si="799"/>
        <v>0</v>
      </c>
      <c r="Y1716" s="22">
        <f t="shared" si="776"/>
        <v>0</v>
      </c>
      <c r="Z1716" s="13">
        <f t="shared" si="777"/>
        <v>0</v>
      </c>
      <c r="AA1716" s="23">
        <f t="shared" si="778"/>
        <v>0</v>
      </c>
      <c r="AB1716" s="23">
        <f t="shared" si="779"/>
        <v>0</v>
      </c>
      <c r="AC1716" s="23">
        <f t="shared" si="780"/>
        <v>0</v>
      </c>
      <c r="AD1716" s="24">
        <f t="shared" si="781"/>
        <v>0</v>
      </c>
      <c r="AE1716" s="25" t="str">
        <f>IFERROR(VLOOKUP($B1716,'[1]Market Cap'!$G:$I,2,FALSE),"-")</f>
        <v>-</v>
      </c>
      <c r="AF1716" s="20">
        <f t="shared" si="782"/>
        <v>0</v>
      </c>
      <c r="AG1716" s="17">
        <f t="shared" si="783"/>
        <v>0</v>
      </c>
      <c r="AH1716" s="17">
        <f t="shared" si="784"/>
        <v>0</v>
      </c>
      <c r="AI1716" s="17" t="str">
        <f t="shared" si="785"/>
        <v>-</v>
      </c>
      <c r="AJ1716" s="26" t="str">
        <f>IFERROR(VLOOKUP($B1716,'[1]Paste Only'!$D:$AM,26,FALSE),"-")</f>
        <v>-</v>
      </c>
      <c r="AK1716" s="26" t="str">
        <f>IFERROR(VLOOKUP($B1716,'[1]Paste Only'!$D:$AM,23,FALSE),"-")</f>
        <v>-</v>
      </c>
      <c r="AL1716" s="26" t="str">
        <f>IFERROR(VLOOKUP($B1716,'[1]Paste Only'!$D:$AM,22,FALSE),"-")</f>
        <v>-</v>
      </c>
      <c r="AM1716" s="21" t="str">
        <f t="shared" si="800"/>
        <v>-</v>
      </c>
      <c r="AN1716" s="21" t="str">
        <f t="shared" si="800"/>
        <v>-</v>
      </c>
      <c r="AO1716" s="21" t="str">
        <f t="shared" si="800"/>
        <v>-</v>
      </c>
      <c r="AP1716" s="27">
        <f t="shared" si="786"/>
        <v>0</v>
      </c>
      <c r="AQ1716" s="27" t="str">
        <f t="shared" si="787"/>
        <v>-</v>
      </c>
      <c r="AR1716" s="27" t="str">
        <f t="shared" si="788"/>
        <v>-</v>
      </c>
      <c r="AS1716" s="27">
        <f t="shared" si="789"/>
        <v>0</v>
      </c>
      <c r="AT1716" s="27">
        <f t="shared" si="790"/>
        <v>0</v>
      </c>
      <c r="AU1716" s="27">
        <f t="shared" si="791"/>
        <v>0</v>
      </c>
      <c r="AV1716" s="21" t="str">
        <f t="shared" si="792"/>
        <v>0</v>
      </c>
      <c r="AW1716" s="27">
        <f t="shared" si="793"/>
        <v>0</v>
      </c>
      <c r="AX1716" s="27" t="str">
        <f t="shared" si="794"/>
        <v>-</v>
      </c>
      <c r="AY1716" s="27" t="str">
        <f t="shared" si="795"/>
        <v>-</v>
      </c>
      <c r="AZ1716" s="21" t="str">
        <f t="shared" si="796"/>
        <v>-</v>
      </c>
      <c r="BA1716" s="21" t="str">
        <f t="shared" si="797"/>
        <v>-</v>
      </c>
      <c r="BB1716" s="28"/>
      <c r="BC1716" s="28"/>
      <c r="BD1716" s="28"/>
      <c r="BE1716" s="28"/>
      <c r="BF1716" s="28"/>
      <c r="BG1716" s="29"/>
      <c r="BH1716" s="29"/>
      <c r="BI1716" s="29"/>
      <c r="BJ1716" s="29"/>
      <c r="BK1716" s="29"/>
    </row>
    <row r="1717" spans="1:63" x14ac:dyDescent="0.25">
      <c r="A1717" s="13" t="s">
        <v>5198</v>
      </c>
      <c r="B1717" s="33" t="s">
        <v>5199</v>
      </c>
      <c r="C1717" s="13" t="s">
        <v>5200</v>
      </c>
      <c r="D1717" s="13" t="str">
        <f>IFERROR(VLOOKUP($B1717,[1]GICS!$C:$D,2,FALSE),"-")</f>
        <v>Industrials</v>
      </c>
      <c r="E1717" s="14">
        <f>IFERROR(IF(VLOOKUP($B1717,'[1]Paste Only'!$D:$AM,4,FALSE)="-",VLOOKUP($B1717,'[1]Market Cap'!$A:$J,10,FALSE),VLOOKUP($B1717,'[1]Paste Only'!$D:$AM,4,FALSE)),"-")</f>
        <v>570.04999999999995</v>
      </c>
      <c r="F1717" s="14">
        <f>IFERROR(VLOOKUP($B1717,'[1]Paste Only'!$D:$AM,5,FALSE),"-")</f>
        <v>675</v>
      </c>
      <c r="G1717" s="15">
        <f>IFERROR(VLOOKUP($B1717,'[1]Paste Only'!$D:$AM,6,FALSE),"-")</f>
        <v>1</v>
      </c>
      <c r="H1717" s="15">
        <f>IFERROR(VLOOKUP($B1717,'[1]Paste Only'!$D:$AM,7,FALSE),"-")</f>
        <v>0</v>
      </c>
      <c r="I1717" s="15">
        <f>IFERROR(VLOOKUP($B1717,'[1]Paste Only'!$D:$AM,8,FALSE),"-")</f>
        <v>0</v>
      </c>
      <c r="J1717" s="34"/>
      <c r="K1717" s="34"/>
      <c r="L1717" s="14">
        <f>IFERROR(VLOOKUP($B1717,'[1]Paste Only'!$D:$AM,12,FALSE),"-")</f>
        <v>10.86547</v>
      </c>
      <c r="M1717" s="14" t="str">
        <f>IFERROR(VLOOKUP($B1717,'[1]Paste Only'!$D:$AM,15,FALSE),"-")</f>
        <v>-</v>
      </c>
      <c r="N1717" s="30"/>
      <c r="O1717" s="18"/>
      <c r="P1717" s="19">
        <f t="shared" si="798"/>
        <v>0</v>
      </c>
      <c r="Q1717" s="20">
        <f t="shared" si="774"/>
        <v>0.18410665731076237</v>
      </c>
      <c r="R1717" s="13">
        <f t="shared" si="775"/>
        <v>1</v>
      </c>
      <c r="S1717" s="13" t="str">
        <f>IFERROR(VLOOKUP($B1717,'[1]Market Cap'!$G:$I,3,FALSE),"-")</f>
        <v>Small Cap</v>
      </c>
      <c r="T1717" s="13"/>
      <c r="U1717" s="13"/>
      <c r="V1717" s="21">
        <f t="shared" si="799"/>
        <v>0</v>
      </c>
      <c r="W1717" s="21">
        <f t="shared" si="799"/>
        <v>0</v>
      </c>
      <c r="X1717" s="21">
        <f t="shared" si="799"/>
        <v>0</v>
      </c>
      <c r="Y1717" s="22">
        <f t="shared" si="776"/>
        <v>0</v>
      </c>
      <c r="Z1717" s="13">
        <f t="shared" si="777"/>
        <v>0</v>
      </c>
      <c r="AA1717" s="23">
        <f t="shared" si="778"/>
        <v>0</v>
      </c>
      <c r="AB1717" s="23">
        <f t="shared" si="779"/>
        <v>0</v>
      </c>
      <c r="AC1717" s="23">
        <f t="shared" si="780"/>
        <v>0</v>
      </c>
      <c r="AD1717" s="24">
        <f t="shared" si="781"/>
        <v>0</v>
      </c>
      <c r="AE1717" s="25">
        <f>IFERROR(VLOOKUP($B1717,'[1]Market Cap'!$G:$I,2,FALSE),"-")</f>
        <v>886.02871500000003</v>
      </c>
      <c r="AF1717" s="20">
        <f t="shared" si="782"/>
        <v>0</v>
      </c>
      <c r="AG1717" s="17">
        <f t="shared" si="783"/>
        <v>0</v>
      </c>
      <c r="AH1717" s="17">
        <f t="shared" si="784"/>
        <v>0</v>
      </c>
      <c r="AI1717" s="17" t="str">
        <f t="shared" si="785"/>
        <v>-</v>
      </c>
      <c r="AJ1717" s="26">
        <f>IFERROR(VLOOKUP($B1717,'[1]Paste Only'!$D:$AM,26,FALSE),"-")</f>
        <v>675</v>
      </c>
      <c r="AK1717" s="26">
        <f>IFERROR(VLOOKUP($B1717,'[1]Paste Only'!$D:$AM,23,FALSE),"-")</f>
        <v>675</v>
      </c>
      <c r="AL1717" s="26">
        <f>IFERROR(VLOOKUP($B1717,'[1]Paste Only'!$D:$AM,22,FALSE),"-")</f>
        <v>675</v>
      </c>
      <c r="AM1717" s="21">
        <f t="shared" si="800"/>
        <v>0</v>
      </c>
      <c r="AN1717" s="21">
        <f t="shared" si="800"/>
        <v>0</v>
      </c>
      <c r="AO1717" s="21">
        <f t="shared" si="800"/>
        <v>0</v>
      </c>
      <c r="AP1717" s="27">
        <f t="shared" si="786"/>
        <v>0</v>
      </c>
      <c r="AQ1717" s="27">
        <f t="shared" si="787"/>
        <v>0</v>
      </c>
      <c r="AR1717" s="27">
        <f t="shared" si="788"/>
        <v>675</v>
      </c>
      <c r="AS1717" s="27">
        <f t="shared" si="789"/>
        <v>675</v>
      </c>
      <c r="AT1717" s="27">
        <f t="shared" si="790"/>
        <v>0</v>
      </c>
      <c r="AU1717" s="27">
        <f t="shared" si="791"/>
        <v>0</v>
      </c>
      <c r="AV1717" s="21">
        <f t="shared" si="792"/>
        <v>1</v>
      </c>
      <c r="AW1717" s="27">
        <f t="shared" si="793"/>
        <v>675</v>
      </c>
      <c r="AX1717" s="27">
        <f t="shared" si="794"/>
        <v>675</v>
      </c>
      <c r="AY1717" s="27">
        <f t="shared" si="795"/>
        <v>675</v>
      </c>
      <c r="AZ1717" s="21">
        <f t="shared" si="796"/>
        <v>0.18410665731076237</v>
      </c>
      <c r="BA1717" s="21">
        <f t="shared" si="797"/>
        <v>0.18410665731076237</v>
      </c>
      <c r="BB1717" s="28"/>
      <c r="BC1717" s="28"/>
      <c r="BD1717" s="28"/>
      <c r="BE1717" s="28"/>
      <c r="BF1717" s="28"/>
      <c r="BG1717" s="29"/>
      <c r="BH1717" s="29"/>
      <c r="BI1717" s="29"/>
      <c r="BJ1717" s="29"/>
      <c r="BK1717" s="29"/>
    </row>
    <row r="1718" spans="1:63" x14ac:dyDescent="0.25">
      <c r="A1718" s="13" t="s">
        <v>5201</v>
      </c>
      <c r="B1718" s="33" t="s">
        <v>5202</v>
      </c>
      <c r="C1718" s="13" t="s">
        <v>5203</v>
      </c>
      <c r="D1718" s="13" t="str">
        <f>IFERROR(VLOOKUP($B1718,[1]GICS!$C:$D,2,FALSE),"-")</f>
        <v>Health Care</v>
      </c>
      <c r="E1718" s="14">
        <f>IFERROR(IF(VLOOKUP($B1718,'[1]Paste Only'!$D:$AM,4,FALSE)="-",VLOOKUP($B1718,'[1]Market Cap'!$A:$J,10,FALSE),VLOOKUP($B1718,'[1]Paste Only'!$D:$AM,4,FALSE)),"-")</f>
        <v>344.4</v>
      </c>
      <c r="F1718" s="14" t="str">
        <f>IFERROR(VLOOKUP($B1718,'[1]Paste Only'!$D:$AM,5,FALSE),"-")</f>
        <v>-</v>
      </c>
      <c r="G1718" s="15">
        <f>IFERROR(VLOOKUP($B1718,'[1]Paste Only'!$D:$AM,6,FALSE),"-")</f>
        <v>0</v>
      </c>
      <c r="H1718" s="15">
        <f>IFERROR(VLOOKUP($B1718,'[1]Paste Only'!$D:$AM,7,FALSE),"-")</f>
        <v>0</v>
      </c>
      <c r="I1718" s="15">
        <f>IFERROR(VLOOKUP($B1718,'[1]Paste Only'!$D:$AM,8,FALSE),"-")</f>
        <v>0</v>
      </c>
      <c r="J1718" s="34"/>
      <c r="K1718" s="34"/>
      <c r="L1718" s="14">
        <f>IFERROR(VLOOKUP($B1718,'[1]Paste Only'!$D:$AM,12,FALSE),"-")</f>
        <v>5.2409470000000002</v>
      </c>
      <c r="M1718" s="14" t="str">
        <f>IFERROR(VLOOKUP($B1718,'[1]Paste Only'!$D:$AM,15,FALSE),"-")</f>
        <v>-</v>
      </c>
      <c r="N1718" s="30"/>
      <c r="O1718" s="18"/>
      <c r="P1718" s="19">
        <f t="shared" si="798"/>
        <v>0</v>
      </c>
      <c r="Q1718" s="20">
        <f t="shared" si="774"/>
        <v>0</v>
      </c>
      <c r="R1718" s="13">
        <f t="shared" si="775"/>
        <v>0</v>
      </c>
      <c r="S1718" s="13" t="str">
        <f>IFERROR(VLOOKUP($B1718,'[1]Market Cap'!$G:$I,3,FALSE),"-")</f>
        <v>Small Cap</v>
      </c>
      <c r="T1718" s="13"/>
      <c r="U1718" s="13"/>
      <c r="V1718" s="21">
        <f t="shared" si="799"/>
        <v>0</v>
      </c>
      <c r="W1718" s="21">
        <f t="shared" si="799"/>
        <v>0</v>
      </c>
      <c r="X1718" s="21">
        <f t="shared" si="799"/>
        <v>0</v>
      </c>
      <c r="Y1718" s="22">
        <f t="shared" si="776"/>
        <v>0</v>
      </c>
      <c r="Z1718" s="13">
        <f t="shared" si="777"/>
        <v>0</v>
      </c>
      <c r="AA1718" s="23">
        <f t="shared" si="778"/>
        <v>0</v>
      </c>
      <c r="AB1718" s="23">
        <f t="shared" si="779"/>
        <v>0</v>
      </c>
      <c r="AC1718" s="23">
        <f t="shared" si="780"/>
        <v>0</v>
      </c>
      <c r="AD1718" s="24">
        <f t="shared" si="781"/>
        <v>0</v>
      </c>
      <c r="AE1718" s="25">
        <f>IFERROR(VLOOKUP($B1718,'[1]Market Cap'!$G:$I,2,FALSE),"-")</f>
        <v>467.1033486</v>
      </c>
      <c r="AF1718" s="20">
        <f t="shared" si="782"/>
        <v>0</v>
      </c>
      <c r="AG1718" s="17">
        <f t="shared" si="783"/>
        <v>0</v>
      </c>
      <c r="AH1718" s="17">
        <f t="shared" si="784"/>
        <v>0</v>
      </c>
      <c r="AI1718" s="17" t="str">
        <f t="shared" si="785"/>
        <v>-</v>
      </c>
      <c r="AJ1718" s="26" t="str">
        <f>IFERROR(VLOOKUP($B1718,'[1]Paste Only'!$D:$AM,26,FALSE),"-")</f>
        <v>-</v>
      </c>
      <c r="AK1718" s="26" t="str">
        <f>IFERROR(VLOOKUP($B1718,'[1]Paste Only'!$D:$AM,23,FALSE),"-")</f>
        <v>-</v>
      </c>
      <c r="AL1718" s="26" t="str">
        <f>IFERROR(VLOOKUP($B1718,'[1]Paste Only'!$D:$AM,22,FALSE),"-")</f>
        <v>-</v>
      </c>
      <c r="AM1718" s="21" t="str">
        <f t="shared" si="800"/>
        <v>-</v>
      </c>
      <c r="AN1718" s="21" t="str">
        <f t="shared" si="800"/>
        <v>-</v>
      </c>
      <c r="AO1718" s="21" t="str">
        <f t="shared" si="800"/>
        <v>-</v>
      </c>
      <c r="AP1718" s="27">
        <f t="shared" si="786"/>
        <v>0</v>
      </c>
      <c r="AQ1718" s="27" t="str">
        <f t="shared" si="787"/>
        <v>-</v>
      </c>
      <c r="AR1718" s="27" t="str">
        <f t="shared" si="788"/>
        <v>-</v>
      </c>
      <c r="AS1718" s="27">
        <f t="shared" si="789"/>
        <v>0</v>
      </c>
      <c r="AT1718" s="27">
        <f t="shared" si="790"/>
        <v>0</v>
      </c>
      <c r="AU1718" s="27">
        <f t="shared" si="791"/>
        <v>0</v>
      </c>
      <c r="AV1718" s="21" t="str">
        <f t="shared" si="792"/>
        <v>0</v>
      </c>
      <c r="AW1718" s="27">
        <f t="shared" si="793"/>
        <v>0</v>
      </c>
      <c r="AX1718" s="27" t="str">
        <f t="shared" si="794"/>
        <v>-</v>
      </c>
      <c r="AY1718" s="27" t="str">
        <f t="shared" si="795"/>
        <v>-</v>
      </c>
      <c r="AZ1718" s="21" t="str">
        <f t="shared" si="796"/>
        <v>-</v>
      </c>
      <c r="BA1718" s="21" t="str">
        <f t="shared" si="797"/>
        <v>-</v>
      </c>
      <c r="BB1718" s="28"/>
      <c r="BC1718" s="28"/>
      <c r="BD1718" s="28"/>
      <c r="BE1718" s="28"/>
      <c r="BF1718" s="28"/>
      <c r="BG1718" s="29"/>
      <c r="BH1718" s="29"/>
      <c r="BI1718" s="29"/>
      <c r="BJ1718" s="29"/>
      <c r="BK1718" s="29"/>
    </row>
    <row r="1719" spans="1:63" x14ac:dyDescent="0.25">
      <c r="A1719" s="13" t="s">
        <v>5204</v>
      </c>
      <c r="B1719" s="33" t="s">
        <v>5205</v>
      </c>
      <c r="C1719" s="13" t="s">
        <v>5206</v>
      </c>
      <c r="D1719" s="13" t="str">
        <f>IFERROR(VLOOKUP($B1719,[1]GICS!$C:$D,2,FALSE),"-")</f>
        <v>Materials</v>
      </c>
      <c r="E1719" s="14" t="str">
        <f>IFERROR(IF(VLOOKUP($B1719,'[1]Paste Only'!$D:$AM,4,FALSE)="-",VLOOKUP($B1719,'[1]Market Cap'!$A:$J,10,FALSE),VLOOKUP($B1719,'[1]Paste Only'!$D:$AM,4,FALSE)),"-")</f>
        <v>-</v>
      </c>
      <c r="F1719" s="14" t="str">
        <f>IFERROR(VLOOKUP($B1719,'[1]Paste Only'!$D:$AM,5,FALSE),"-")</f>
        <v>-</v>
      </c>
      <c r="G1719" s="15">
        <f>IFERROR(VLOOKUP($B1719,'[1]Paste Only'!$D:$AM,6,FALSE),"-")</f>
        <v>0</v>
      </c>
      <c r="H1719" s="15">
        <f>IFERROR(VLOOKUP($B1719,'[1]Paste Only'!$D:$AM,7,FALSE),"-")</f>
        <v>0</v>
      </c>
      <c r="I1719" s="15">
        <f>IFERROR(VLOOKUP($B1719,'[1]Paste Only'!$D:$AM,8,FALSE),"-")</f>
        <v>0</v>
      </c>
      <c r="J1719" s="34"/>
      <c r="K1719" s="34"/>
      <c r="L1719" s="14">
        <f>IFERROR(VLOOKUP($B1719,'[1]Paste Only'!$D:$AM,12,FALSE),"-")</f>
        <v>9.25</v>
      </c>
      <c r="M1719" s="14" t="str">
        <f>IFERROR(VLOOKUP($B1719,'[1]Paste Only'!$D:$AM,15,FALSE),"-")</f>
        <v>-</v>
      </c>
      <c r="N1719" s="30"/>
      <c r="O1719" s="18"/>
      <c r="P1719" s="19">
        <f t="shared" si="798"/>
        <v>0</v>
      </c>
      <c r="Q1719" s="20">
        <f t="shared" si="774"/>
        <v>0</v>
      </c>
      <c r="R1719" s="13">
        <f t="shared" si="775"/>
        <v>0</v>
      </c>
      <c r="S1719" s="13" t="str">
        <f>IFERROR(VLOOKUP($B1719,'[1]Market Cap'!$G:$I,3,FALSE),"-")</f>
        <v>-</v>
      </c>
      <c r="T1719" s="13"/>
      <c r="U1719" s="13"/>
      <c r="V1719" s="21">
        <f t="shared" si="799"/>
        <v>0</v>
      </c>
      <c r="W1719" s="21">
        <f t="shared" si="799"/>
        <v>0</v>
      </c>
      <c r="X1719" s="21">
        <f t="shared" si="799"/>
        <v>0</v>
      </c>
      <c r="Y1719" s="22">
        <f t="shared" si="776"/>
        <v>0</v>
      </c>
      <c r="Z1719" s="13">
        <f t="shared" si="777"/>
        <v>0</v>
      </c>
      <c r="AA1719" s="23">
        <f t="shared" si="778"/>
        <v>0</v>
      </c>
      <c r="AB1719" s="23">
        <f t="shared" si="779"/>
        <v>0</v>
      </c>
      <c r="AC1719" s="23">
        <f t="shared" si="780"/>
        <v>0</v>
      </c>
      <c r="AD1719" s="24">
        <f t="shared" si="781"/>
        <v>0</v>
      </c>
      <c r="AE1719" s="25" t="str">
        <f>IFERROR(VLOOKUP($B1719,'[1]Market Cap'!$G:$I,2,FALSE),"-")</f>
        <v>-</v>
      </c>
      <c r="AF1719" s="20">
        <f t="shared" si="782"/>
        <v>0</v>
      </c>
      <c r="AG1719" s="17">
        <f t="shared" si="783"/>
        <v>0</v>
      </c>
      <c r="AH1719" s="17">
        <f t="shared" si="784"/>
        <v>0</v>
      </c>
      <c r="AI1719" s="17" t="str">
        <f t="shared" si="785"/>
        <v>-</v>
      </c>
      <c r="AJ1719" s="26" t="str">
        <f>IFERROR(VLOOKUP($B1719,'[1]Paste Only'!$D:$AM,26,FALSE),"-")</f>
        <v>-</v>
      </c>
      <c r="AK1719" s="26" t="str">
        <f>IFERROR(VLOOKUP($B1719,'[1]Paste Only'!$D:$AM,23,FALSE),"-")</f>
        <v>-</v>
      </c>
      <c r="AL1719" s="26" t="str">
        <f>IFERROR(VLOOKUP($B1719,'[1]Paste Only'!$D:$AM,22,FALSE),"-")</f>
        <v>-</v>
      </c>
      <c r="AM1719" s="21" t="str">
        <f t="shared" si="800"/>
        <v>-</v>
      </c>
      <c r="AN1719" s="21" t="str">
        <f t="shared" si="800"/>
        <v>-</v>
      </c>
      <c r="AO1719" s="21" t="str">
        <f t="shared" si="800"/>
        <v>-</v>
      </c>
      <c r="AP1719" s="27">
        <f t="shared" si="786"/>
        <v>0</v>
      </c>
      <c r="AQ1719" s="27" t="str">
        <f t="shared" si="787"/>
        <v>-</v>
      </c>
      <c r="AR1719" s="27" t="str">
        <f t="shared" si="788"/>
        <v>-</v>
      </c>
      <c r="AS1719" s="27">
        <f t="shared" si="789"/>
        <v>0</v>
      </c>
      <c r="AT1719" s="27">
        <f t="shared" si="790"/>
        <v>0</v>
      </c>
      <c r="AU1719" s="27">
        <f t="shared" si="791"/>
        <v>0</v>
      </c>
      <c r="AV1719" s="21" t="str">
        <f t="shared" si="792"/>
        <v>0</v>
      </c>
      <c r="AW1719" s="27">
        <f t="shared" si="793"/>
        <v>0</v>
      </c>
      <c r="AX1719" s="27" t="str">
        <f t="shared" si="794"/>
        <v>-</v>
      </c>
      <c r="AY1719" s="27" t="str">
        <f t="shared" si="795"/>
        <v>-</v>
      </c>
      <c r="AZ1719" s="21" t="str">
        <f t="shared" si="796"/>
        <v>-</v>
      </c>
      <c r="BA1719" s="21" t="str">
        <f t="shared" si="797"/>
        <v>-</v>
      </c>
      <c r="BB1719" s="28"/>
      <c r="BC1719" s="28"/>
      <c r="BD1719" s="28"/>
      <c r="BE1719" s="28"/>
      <c r="BF1719" s="28"/>
      <c r="BG1719" s="29"/>
      <c r="BH1719" s="29"/>
      <c r="BI1719" s="29"/>
      <c r="BJ1719" s="29"/>
      <c r="BK1719" s="29"/>
    </row>
    <row r="1720" spans="1:63" x14ac:dyDescent="0.25">
      <c r="A1720" s="13" t="s">
        <v>5207</v>
      </c>
      <c r="B1720" s="33" t="s">
        <v>5208</v>
      </c>
      <c r="C1720" s="13" t="s">
        <v>5209</v>
      </c>
      <c r="D1720" s="13" t="str">
        <f>IFERROR(VLOOKUP($B1720,[1]GICS!$C:$D,2,FALSE),"-")</f>
        <v>Industrials</v>
      </c>
      <c r="E1720" s="14" t="str">
        <f>IFERROR(IF(VLOOKUP($B1720,'[1]Paste Only'!$D:$AM,4,FALSE)="-",VLOOKUP($B1720,'[1]Market Cap'!$A:$J,10,FALSE),VLOOKUP($B1720,'[1]Paste Only'!$D:$AM,4,FALSE)),"-")</f>
        <v>-</v>
      </c>
      <c r="F1720" s="14" t="str">
        <f>IFERROR(VLOOKUP($B1720,'[1]Paste Only'!$D:$AM,5,FALSE),"-")</f>
        <v>-</v>
      </c>
      <c r="G1720" s="15">
        <f>IFERROR(VLOOKUP($B1720,'[1]Paste Only'!$D:$AM,6,FALSE),"-")</f>
        <v>0</v>
      </c>
      <c r="H1720" s="15">
        <f>IFERROR(VLOOKUP($B1720,'[1]Paste Only'!$D:$AM,7,FALSE),"-")</f>
        <v>0</v>
      </c>
      <c r="I1720" s="15">
        <f>IFERROR(VLOOKUP($B1720,'[1]Paste Only'!$D:$AM,8,FALSE),"-")</f>
        <v>0</v>
      </c>
      <c r="J1720" s="34"/>
      <c r="K1720" s="34"/>
      <c r="L1720" s="14" t="str">
        <f>IFERROR(VLOOKUP($B1720,'[1]Paste Only'!$D:$AM,12,FALSE),"-")</f>
        <v>-</v>
      </c>
      <c r="M1720" s="14" t="str">
        <f>IFERROR(VLOOKUP($B1720,'[1]Paste Only'!$D:$AM,15,FALSE),"-")</f>
        <v>-</v>
      </c>
      <c r="N1720" s="30"/>
      <c r="O1720" s="18"/>
      <c r="P1720" s="19">
        <f t="shared" si="798"/>
        <v>0</v>
      </c>
      <c r="Q1720" s="20">
        <f t="shared" si="774"/>
        <v>0</v>
      </c>
      <c r="R1720" s="13">
        <f t="shared" si="775"/>
        <v>0</v>
      </c>
      <c r="S1720" s="13" t="str">
        <f>IFERROR(VLOOKUP($B1720,'[1]Market Cap'!$G:$I,3,FALSE),"-")</f>
        <v>-</v>
      </c>
      <c r="T1720" s="13"/>
      <c r="U1720" s="13"/>
      <c r="V1720" s="21">
        <f t="shared" si="799"/>
        <v>0</v>
      </c>
      <c r="W1720" s="21">
        <f t="shared" si="799"/>
        <v>0</v>
      </c>
      <c r="X1720" s="21">
        <f t="shared" si="799"/>
        <v>0</v>
      </c>
      <c r="Y1720" s="22">
        <f t="shared" si="776"/>
        <v>0</v>
      </c>
      <c r="Z1720" s="13">
        <f t="shared" si="777"/>
        <v>0</v>
      </c>
      <c r="AA1720" s="23">
        <f t="shared" si="778"/>
        <v>0</v>
      </c>
      <c r="AB1720" s="23">
        <f t="shared" si="779"/>
        <v>0</v>
      </c>
      <c r="AC1720" s="23">
        <f t="shared" si="780"/>
        <v>0</v>
      </c>
      <c r="AD1720" s="24">
        <f t="shared" si="781"/>
        <v>0</v>
      </c>
      <c r="AE1720" s="25" t="str">
        <f>IFERROR(VLOOKUP($B1720,'[1]Market Cap'!$G:$I,2,FALSE),"-")</f>
        <v>-</v>
      </c>
      <c r="AF1720" s="20">
        <f t="shared" si="782"/>
        <v>0</v>
      </c>
      <c r="AG1720" s="17">
        <f t="shared" si="783"/>
        <v>0</v>
      </c>
      <c r="AH1720" s="17">
        <f t="shared" si="784"/>
        <v>0</v>
      </c>
      <c r="AI1720" s="17" t="str">
        <f t="shared" si="785"/>
        <v>-</v>
      </c>
      <c r="AJ1720" s="26" t="str">
        <f>IFERROR(VLOOKUP($B1720,'[1]Paste Only'!$D:$AM,26,FALSE),"-")</f>
        <v>-</v>
      </c>
      <c r="AK1720" s="26" t="str">
        <f>IFERROR(VLOOKUP($B1720,'[1]Paste Only'!$D:$AM,23,FALSE),"-")</f>
        <v>-</v>
      </c>
      <c r="AL1720" s="26" t="str">
        <f>IFERROR(VLOOKUP($B1720,'[1]Paste Only'!$D:$AM,22,FALSE),"-")</f>
        <v>-</v>
      </c>
      <c r="AM1720" s="21" t="str">
        <f t="shared" si="800"/>
        <v>-</v>
      </c>
      <c r="AN1720" s="21" t="str">
        <f t="shared" si="800"/>
        <v>-</v>
      </c>
      <c r="AO1720" s="21" t="str">
        <f t="shared" si="800"/>
        <v>-</v>
      </c>
      <c r="AP1720" s="27">
        <f t="shared" si="786"/>
        <v>0</v>
      </c>
      <c r="AQ1720" s="27" t="str">
        <f t="shared" si="787"/>
        <v>-</v>
      </c>
      <c r="AR1720" s="27" t="str">
        <f t="shared" si="788"/>
        <v>-</v>
      </c>
      <c r="AS1720" s="27">
        <f t="shared" si="789"/>
        <v>0</v>
      </c>
      <c r="AT1720" s="27">
        <f t="shared" si="790"/>
        <v>0</v>
      </c>
      <c r="AU1720" s="27">
        <f t="shared" si="791"/>
        <v>0</v>
      </c>
      <c r="AV1720" s="21" t="str">
        <f t="shared" si="792"/>
        <v>0</v>
      </c>
      <c r="AW1720" s="27">
        <f t="shared" si="793"/>
        <v>0</v>
      </c>
      <c r="AX1720" s="27" t="str">
        <f t="shared" si="794"/>
        <v>-</v>
      </c>
      <c r="AY1720" s="27" t="str">
        <f t="shared" si="795"/>
        <v>-</v>
      </c>
      <c r="AZ1720" s="21" t="str">
        <f t="shared" si="796"/>
        <v>-</v>
      </c>
      <c r="BA1720" s="21" t="str">
        <f t="shared" si="797"/>
        <v>-</v>
      </c>
      <c r="BB1720" s="28"/>
      <c r="BC1720" s="28"/>
      <c r="BD1720" s="28"/>
      <c r="BE1720" s="28"/>
      <c r="BF1720" s="28"/>
      <c r="BG1720" s="29"/>
      <c r="BH1720" s="29"/>
      <c r="BI1720" s="29"/>
      <c r="BJ1720" s="29"/>
      <c r="BK1720" s="29"/>
    </row>
    <row r="1721" spans="1:63" x14ac:dyDescent="0.25">
      <c r="A1721" s="13" t="s">
        <v>5210</v>
      </c>
      <c r="B1721" s="33" t="s">
        <v>5211</v>
      </c>
      <c r="C1721" s="13" t="s">
        <v>5212</v>
      </c>
      <c r="D1721" s="13" t="str">
        <f>IFERROR(VLOOKUP($B1721,[1]GICS!$C:$D,2,FALSE),"-")</f>
        <v>Financials</v>
      </c>
      <c r="E1721" s="14">
        <f>IFERROR(IF(VLOOKUP($B1721,'[1]Paste Only'!$D:$AM,4,FALSE)="-",VLOOKUP($B1721,'[1]Market Cap'!$A:$J,10,FALSE),VLOOKUP($B1721,'[1]Paste Only'!$D:$AM,4,FALSE)),"-")</f>
        <v>215.15</v>
      </c>
      <c r="F1721" s="14" t="str">
        <f>IFERROR(VLOOKUP($B1721,'[1]Paste Only'!$D:$AM,5,FALSE),"-")</f>
        <v>-</v>
      </c>
      <c r="G1721" s="15">
        <f>IFERROR(VLOOKUP($B1721,'[1]Paste Only'!$D:$AM,6,FALSE),"-")</f>
        <v>0</v>
      </c>
      <c r="H1721" s="15">
        <f>IFERROR(VLOOKUP($B1721,'[1]Paste Only'!$D:$AM,7,FALSE),"-")</f>
        <v>0</v>
      </c>
      <c r="I1721" s="15">
        <f>IFERROR(VLOOKUP($B1721,'[1]Paste Only'!$D:$AM,8,FALSE),"-")</f>
        <v>0</v>
      </c>
      <c r="J1721" s="34"/>
      <c r="K1721" s="34"/>
      <c r="L1721" s="14">
        <f>IFERROR(VLOOKUP($B1721,'[1]Paste Only'!$D:$AM,12,FALSE),"-")</f>
        <v>22.305332</v>
      </c>
      <c r="M1721" s="14" t="str">
        <f>IFERROR(VLOOKUP($B1721,'[1]Paste Only'!$D:$AM,15,FALSE),"-")</f>
        <v>-</v>
      </c>
      <c r="N1721" s="30"/>
      <c r="O1721" s="18"/>
      <c r="P1721" s="19">
        <f t="shared" si="798"/>
        <v>0</v>
      </c>
      <c r="Q1721" s="20">
        <f t="shared" si="774"/>
        <v>0</v>
      </c>
      <c r="R1721" s="13">
        <f t="shared" si="775"/>
        <v>0</v>
      </c>
      <c r="S1721" s="13" t="str">
        <f>IFERROR(VLOOKUP($B1721,'[1]Market Cap'!$G:$I,3,FALSE),"-")</f>
        <v>Small Cap</v>
      </c>
      <c r="T1721" s="13"/>
      <c r="U1721" s="13"/>
      <c r="V1721" s="21">
        <f t="shared" si="799"/>
        <v>0</v>
      </c>
      <c r="W1721" s="21">
        <f t="shared" si="799"/>
        <v>0</v>
      </c>
      <c r="X1721" s="21">
        <f t="shared" si="799"/>
        <v>0</v>
      </c>
      <c r="Y1721" s="22">
        <f t="shared" si="776"/>
        <v>0</v>
      </c>
      <c r="Z1721" s="13">
        <f t="shared" si="777"/>
        <v>0</v>
      </c>
      <c r="AA1721" s="23">
        <f t="shared" si="778"/>
        <v>0</v>
      </c>
      <c r="AB1721" s="23">
        <f t="shared" si="779"/>
        <v>0</v>
      </c>
      <c r="AC1721" s="23">
        <f t="shared" si="780"/>
        <v>0</v>
      </c>
      <c r="AD1721" s="24">
        <f t="shared" si="781"/>
        <v>0</v>
      </c>
      <c r="AE1721" s="25">
        <f>IFERROR(VLOOKUP($B1721,'[1]Market Cap'!$G:$I,2,FALSE),"-")</f>
        <v>587.01979966500005</v>
      </c>
      <c r="AF1721" s="20">
        <f t="shared" si="782"/>
        <v>0</v>
      </c>
      <c r="AG1721" s="17">
        <f t="shared" si="783"/>
        <v>0</v>
      </c>
      <c r="AH1721" s="17">
        <f t="shared" si="784"/>
        <v>0</v>
      </c>
      <c r="AI1721" s="17" t="str">
        <f t="shared" si="785"/>
        <v>-</v>
      </c>
      <c r="AJ1721" s="26" t="str">
        <f>IFERROR(VLOOKUP($B1721,'[1]Paste Only'!$D:$AM,26,FALSE),"-")</f>
        <v>-</v>
      </c>
      <c r="AK1721" s="26" t="str">
        <f>IFERROR(VLOOKUP($B1721,'[1]Paste Only'!$D:$AM,23,FALSE),"-")</f>
        <v>-</v>
      </c>
      <c r="AL1721" s="26" t="str">
        <f>IFERROR(VLOOKUP($B1721,'[1]Paste Only'!$D:$AM,22,FALSE),"-")</f>
        <v>-</v>
      </c>
      <c r="AM1721" s="21" t="str">
        <f t="shared" si="800"/>
        <v>-</v>
      </c>
      <c r="AN1721" s="21" t="str">
        <f t="shared" si="800"/>
        <v>-</v>
      </c>
      <c r="AO1721" s="21" t="str">
        <f t="shared" si="800"/>
        <v>-</v>
      </c>
      <c r="AP1721" s="27">
        <f t="shared" si="786"/>
        <v>0</v>
      </c>
      <c r="AQ1721" s="27" t="str">
        <f t="shared" si="787"/>
        <v>-</v>
      </c>
      <c r="AR1721" s="27" t="str">
        <f t="shared" si="788"/>
        <v>-</v>
      </c>
      <c r="AS1721" s="27">
        <f t="shared" si="789"/>
        <v>0</v>
      </c>
      <c r="AT1721" s="27">
        <f t="shared" si="790"/>
        <v>0</v>
      </c>
      <c r="AU1721" s="27">
        <f t="shared" si="791"/>
        <v>0</v>
      </c>
      <c r="AV1721" s="21" t="str">
        <f t="shared" si="792"/>
        <v>0</v>
      </c>
      <c r="AW1721" s="27">
        <f t="shared" si="793"/>
        <v>0</v>
      </c>
      <c r="AX1721" s="27" t="str">
        <f t="shared" si="794"/>
        <v>-</v>
      </c>
      <c r="AY1721" s="27" t="str">
        <f t="shared" si="795"/>
        <v>-</v>
      </c>
      <c r="AZ1721" s="21" t="str">
        <f t="shared" si="796"/>
        <v>-</v>
      </c>
      <c r="BA1721" s="21" t="str">
        <f t="shared" si="797"/>
        <v>-</v>
      </c>
      <c r="BB1721" s="28"/>
      <c r="BC1721" s="28"/>
      <c r="BD1721" s="28"/>
      <c r="BE1721" s="28"/>
      <c r="BF1721" s="28"/>
      <c r="BG1721" s="29"/>
      <c r="BH1721" s="29"/>
      <c r="BI1721" s="29"/>
      <c r="BJ1721" s="29"/>
      <c r="BK1721" s="29"/>
    </row>
    <row r="1722" spans="1:63" x14ac:dyDescent="0.25">
      <c r="A1722" s="13" t="s">
        <v>5213</v>
      </c>
      <c r="B1722" s="33" t="s">
        <v>5214</v>
      </c>
      <c r="C1722" s="13" t="s">
        <v>5215</v>
      </c>
      <c r="D1722" s="13" t="str">
        <f>IFERROR(VLOOKUP($B1722,[1]GICS!$C:$D,2,FALSE),"-")</f>
        <v>Industrials</v>
      </c>
      <c r="E1722" s="14" t="str">
        <f>IFERROR(IF(VLOOKUP($B1722,'[1]Paste Only'!$D:$AM,4,FALSE)="-",VLOOKUP($B1722,'[1]Market Cap'!$A:$J,10,FALSE),VLOOKUP($B1722,'[1]Paste Only'!$D:$AM,4,FALSE)),"-")</f>
        <v>-</v>
      </c>
      <c r="F1722" s="14" t="str">
        <f>IFERROR(VLOOKUP($B1722,'[1]Paste Only'!$D:$AM,5,FALSE),"-")</f>
        <v>-</v>
      </c>
      <c r="G1722" s="15">
        <f>IFERROR(VLOOKUP($B1722,'[1]Paste Only'!$D:$AM,6,FALSE),"-")</f>
        <v>0</v>
      </c>
      <c r="H1722" s="15">
        <f>IFERROR(VLOOKUP($B1722,'[1]Paste Only'!$D:$AM,7,FALSE),"-")</f>
        <v>0</v>
      </c>
      <c r="I1722" s="15">
        <f>IFERROR(VLOOKUP($B1722,'[1]Paste Only'!$D:$AM,8,FALSE),"-")</f>
        <v>0</v>
      </c>
      <c r="J1722" s="34"/>
      <c r="K1722" s="34"/>
      <c r="L1722" s="14" t="str">
        <f>IFERROR(VLOOKUP($B1722,'[1]Paste Only'!$D:$AM,12,FALSE),"-")</f>
        <v>-</v>
      </c>
      <c r="M1722" s="14" t="str">
        <f>IFERROR(VLOOKUP($B1722,'[1]Paste Only'!$D:$AM,15,FALSE),"-")</f>
        <v>-</v>
      </c>
      <c r="N1722" s="30"/>
      <c r="O1722" s="18"/>
      <c r="P1722" s="19">
        <f t="shared" si="798"/>
        <v>0</v>
      </c>
      <c r="Q1722" s="20">
        <f t="shared" si="774"/>
        <v>0</v>
      </c>
      <c r="R1722" s="13">
        <f t="shared" si="775"/>
        <v>0</v>
      </c>
      <c r="S1722" s="13" t="str">
        <f>IFERROR(VLOOKUP($B1722,'[1]Market Cap'!$G:$I,3,FALSE),"-")</f>
        <v>-</v>
      </c>
      <c r="T1722" s="13"/>
      <c r="U1722" s="13"/>
      <c r="V1722" s="21">
        <f t="shared" si="799"/>
        <v>0</v>
      </c>
      <c r="W1722" s="21">
        <f t="shared" si="799"/>
        <v>0</v>
      </c>
      <c r="X1722" s="21">
        <f t="shared" si="799"/>
        <v>0</v>
      </c>
      <c r="Y1722" s="22">
        <f t="shared" si="776"/>
        <v>0</v>
      </c>
      <c r="Z1722" s="13">
        <f t="shared" si="777"/>
        <v>0</v>
      </c>
      <c r="AA1722" s="23">
        <f t="shared" si="778"/>
        <v>0</v>
      </c>
      <c r="AB1722" s="23">
        <f t="shared" si="779"/>
        <v>0</v>
      </c>
      <c r="AC1722" s="23">
        <f t="shared" si="780"/>
        <v>0</v>
      </c>
      <c r="AD1722" s="24">
        <f t="shared" si="781"/>
        <v>0</v>
      </c>
      <c r="AE1722" s="25" t="str">
        <f>IFERROR(VLOOKUP($B1722,'[1]Market Cap'!$G:$I,2,FALSE),"-")</f>
        <v>-</v>
      </c>
      <c r="AF1722" s="20">
        <f t="shared" si="782"/>
        <v>0</v>
      </c>
      <c r="AG1722" s="17">
        <f t="shared" si="783"/>
        <v>0</v>
      </c>
      <c r="AH1722" s="17">
        <f t="shared" si="784"/>
        <v>0</v>
      </c>
      <c r="AI1722" s="17" t="str">
        <f t="shared" si="785"/>
        <v>-</v>
      </c>
      <c r="AJ1722" s="26" t="str">
        <f>IFERROR(VLOOKUP($B1722,'[1]Paste Only'!$D:$AM,26,FALSE),"-")</f>
        <v>-</v>
      </c>
      <c r="AK1722" s="26" t="str">
        <f>IFERROR(VLOOKUP($B1722,'[1]Paste Only'!$D:$AM,23,FALSE),"-")</f>
        <v>-</v>
      </c>
      <c r="AL1722" s="26" t="str">
        <f>IFERROR(VLOOKUP($B1722,'[1]Paste Only'!$D:$AM,22,FALSE),"-")</f>
        <v>-</v>
      </c>
      <c r="AM1722" s="21" t="str">
        <f t="shared" si="800"/>
        <v>-</v>
      </c>
      <c r="AN1722" s="21" t="str">
        <f t="shared" si="800"/>
        <v>-</v>
      </c>
      <c r="AO1722" s="21" t="str">
        <f t="shared" si="800"/>
        <v>-</v>
      </c>
      <c r="AP1722" s="27">
        <f t="shared" si="786"/>
        <v>0</v>
      </c>
      <c r="AQ1722" s="27" t="str">
        <f t="shared" si="787"/>
        <v>-</v>
      </c>
      <c r="AR1722" s="27" t="str">
        <f t="shared" si="788"/>
        <v>-</v>
      </c>
      <c r="AS1722" s="27">
        <f t="shared" si="789"/>
        <v>0</v>
      </c>
      <c r="AT1722" s="27">
        <f t="shared" si="790"/>
        <v>0</v>
      </c>
      <c r="AU1722" s="27">
        <f t="shared" si="791"/>
        <v>0</v>
      </c>
      <c r="AV1722" s="21" t="str">
        <f t="shared" si="792"/>
        <v>0</v>
      </c>
      <c r="AW1722" s="27">
        <f t="shared" si="793"/>
        <v>0</v>
      </c>
      <c r="AX1722" s="27" t="str">
        <f t="shared" si="794"/>
        <v>-</v>
      </c>
      <c r="AY1722" s="27" t="str">
        <f t="shared" si="795"/>
        <v>-</v>
      </c>
      <c r="AZ1722" s="21" t="str">
        <f t="shared" si="796"/>
        <v>-</v>
      </c>
      <c r="BA1722" s="21" t="str">
        <f t="shared" si="797"/>
        <v>-</v>
      </c>
      <c r="BB1722" s="28"/>
      <c r="BC1722" s="28"/>
      <c r="BD1722" s="28"/>
      <c r="BE1722" s="28"/>
      <c r="BF1722" s="28"/>
      <c r="BG1722" s="29"/>
      <c r="BH1722" s="29"/>
      <c r="BI1722" s="29"/>
      <c r="BJ1722" s="29"/>
      <c r="BK1722" s="29"/>
    </row>
    <row r="1723" spans="1:63" x14ac:dyDescent="0.25">
      <c r="A1723" s="13" t="s">
        <v>5216</v>
      </c>
      <c r="B1723" s="33" t="s">
        <v>5217</v>
      </c>
      <c r="C1723" s="13" t="s">
        <v>5218</v>
      </c>
      <c r="D1723" s="13" t="str">
        <f>IFERROR(VLOOKUP($B1723,[1]GICS!$C:$D,2,FALSE),"-")</f>
        <v>Consumer Discretionary</v>
      </c>
      <c r="E1723" s="14">
        <f>IFERROR(IF(VLOOKUP($B1723,'[1]Paste Only'!$D:$AM,4,FALSE)="-",VLOOKUP($B1723,'[1]Market Cap'!$A:$J,10,FALSE),VLOOKUP($B1723,'[1]Paste Only'!$D:$AM,4,FALSE)),"-")</f>
        <v>342.95</v>
      </c>
      <c r="F1723" s="14" t="str">
        <f>IFERROR(VLOOKUP($B1723,'[1]Paste Only'!$D:$AM,5,FALSE),"-")</f>
        <v>-</v>
      </c>
      <c r="G1723" s="15">
        <f>IFERROR(VLOOKUP($B1723,'[1]Paste Only'!$D:$AM,6,FALSE),"-")</f>
        <v>0</v>
      </c>
      <c r="H1723" s="15">
        <f>IFERROR(VLOOKUP($B1723,'[1]Paste Only'!$D:$AM,7,FALSE),"-")</f>
        <v>0</v>
      </c>
      <c r="I1723" s="15">
        <f>IFERROR(VLOOKUP($B1723,'[1]Paste Only'!$D:$AM,8,FALSE),"-")</f>
        <v>0</v>
      </c>
      <c r="J1723" s="34"/>
      <c r="K1723" s="34"/>
      <c r="L1723" s="14">
        <f>IFERROR(VLOOKUP($B1723,'[1]Paste Only'!$D:$AM,12,FALSE),"-")</f>
        <v>7.9584510000000002</v>
      </c>
      <c r="M1723" s="14" t="str">
        <f>IFERROR(VLOOKUP($B1723,'[1]Paste Only'!$D:$AM,15,FALSE),"-")</f>
        <v>-</v>
      </c>
      <c r="N1723" s="30"/>
      <c r="O1723" s="18"/>
      <c r="P1723" s="19">
        <f t="shared" si="798"/>
        <v>0</v>
      </c>
      <c r="Q1723" s="20">
        <f t="shared" si="774"/>
        <v>0</v>
      </c>
      <c r="R1723" s="13">
        <f t="shared" si="775"/>
        <v>0</v>
      </c>
      <c r="S1723" s="13" t="str">
        <f>IFERROR(VLOOKUP($B1723,'[1]Market Cap'!$G:$I,3,FALSE),"-")</f>
        <v>Small Cap</v>
      </c>
      <c r="T1723" s="13"/>
      <c r="U1723" s="13"/>
      <c r="V1723" s="21">
        <f t="shared" si="799"/>
        <v>0</v>
      </c>
      <c r="W1723" s="21">
        <f t="shared" si="799"/>
        <v>0</v>
      </c>
      <c r="X1723" s="21">
        <f t="shared" si="799"/>
        <v>0</v>
      </c>
      <c r="Y1723" s="22">
        <f t="shared" si="776"/>
        <v>0</v>
      </c>
      <c r="Z1723" s="13">
        <f t="shared" si="777"/>
        <v>0</v>
      </c>
      <c r="AA1723" s="23">
        <f t="shared" si="778"/>
        <v>0</v>
      </c>
      <c r="AB1723" s="23">
        <f t="shared" si="779"/>
        <v>0</v>
      </c>
      <c r="AC1723" s="23">
        <f t="shared" si="780"/>
        <v>0</v>
      </c>
      <c r="AD1723" s="24">
        <f t="shared" si="781"/>
        <v>0</v>
      </c>
      <c r="AE1723" s="25">
        <f>IFERROR(VLOOKUP($B1723,'[1]Market Cap'!$G:$I,2,FALSE),"-")</f>
        <v>584.38679999999999</v>
      </c>
      <c r="AF1723" s="20">
        <f t="shared" si="782"/>
        <v>0</v>
      </c>
      <c r="AG1723" s="17">
        <f t="shared" si="783"/>
        <v>0</v>
      </c>
      <c r="AH1723" s="17">
        <f t="shared" si="784"/>
        <v>0</v>
      </c>
      <c r="AI1723" s="17" t="str">
        <f t="shared" si="785"/>
        <v>-</v>
      </c>
      <c r="AJ1723" s="26" t="str">
        <f>IFERROR(VLOOKUP($B1723,'[1]Paste Only'!$D:$AM,26,FALSE),"-")</f>
        <v>-</v>
      </c>
      <c r="AK1723" s="26" t="str">
        <f>IFERROR(VLOOKUP($B1723,'[1]Paste Only'!$D:$AM,23,FALSE),"-")</f>
        <v>-</v>
      </c>
      <c r="AL1723" s="26" t="str">
        <f>IFERROR(VLOOKUP($B1723,'[1]Paste Only'!$D:$AM,22,FALSE),"-")</f>
        <v>-</v>
      </c>
      <c r="AM1723" s="21" t="str">
        <f t="shared" si="800"/>
        <v>-</v>
      </c>
      <c r="AN1723" s="21" t="str">
        <f t="shared" si="800"/>
        <v>-</v>
      </c>
      <c r="AO1723" s="21" t="str">
        <f t="shared" si="800"/>
        <v>-</v>
      </c>
      <c r="AP1723" s="27">
        <f t="shared" si="786"/>
        <v>0</v>
      </c>
      <c r="AQ1723" s="27" t="str">
        <f t="shared" si="787"/>
        <v>-</v>
      </c>
      <c r="AR1723" s="27" t="str">
        <f t="shared" si="788"/>
        <v>-</v>
      </c>
      <c r="AS1723" s="27">
        <f t="shared" si="789"/>
        <v>0</v>
      </c>
      <c r="AT1723" s="27">
        <f t="shared" si="790"/>
        <v>0</v>
      </c>
      <c r="AU1723" s="27">
        <f t="shared" si="791"/>
        <v>0</v>
      </c>
      <c r="AV1723" s="21" t="str">
        <f t="shared" si="792"/>
        <v>0</v>
      </c>
      <c r="AW1723" s="27">
        <f t="shared" si="793"/>
        <v>0</v>
      </c>
      <c r="AX1723" s="27" t="str">
        <f t="shared" si="794"/>
        <v>-</v>
      </c>
      <c r="AY1723" s="27" t="str">
        <f t="shared" si="795"/>
        <v>-</v>
      </c>
      <c r="AZ1723" s="21" t="str">
        <f t="shared" si="796"/>
        <v>-</v>
      </c>
      <c r="BA1723" s="21" t="str">
        <f t="shared" si="797"/>
        <v>-</v>
      </c>
      <c r="BB1723" s="28"/>
      <c r="BC1723" s="28"/>
      <c r="BD1723" s="28"/>
      <c r="BE1723" s="28"/>
      <c r="BF1723" s="28"/>
      <c r="BG1723" s="29"/>
      <c r="BH1723" s="29"/>
      <c r="BI1723" s="29"/>
      <c r="BJ1723" s="29"/>
      <c r="BK1723" s="29"/>
    </row>
    <row r="1724" spans="1:63" x14ac:dyDescent="0.25">
      <c r="A1724" s="13" t="s">
        <v>5219</v>
      </c>
      <c r="B1724" s="33" t="s">
        <v>5220</v>
      </c>
      <c r="C1724" s="13" t="s">
        <v>5221</v>
      </c>
      <c r="D1724" s="13" t="str">
        <f>IFERROR(VLOOKUP($B1724,[1]GICS!$C:$D,2,FALSE),"-")</f>
        <v>Industrials</v>
      </c>
      <c r="E1724" s="14" t="str">
        <f>IFERROR(IF(VLOOKUP($B1724,'[1]Paste Only'!$D:$AM,4,FALSE)="-",VLOOKUP($B1724,'[1]Market Cap'!$A:$J,10,FALSE),VLOOKUP($B1724,'[1]Paste Only'!$D:$AM,4,FALSE)),"-")</f>
        <v>-</v>
      </c>
      <c r="F1724" s="14" t="str">
        <f>IFERROR(VLOOKUP($B1724,'[1]Paste Only'!$D:$AM,5,FALSE),"-")</f>
        <v>-</v>
      </c>
      <c r="G1724" s="15">
        <f>IFERROR(VLOOKUP($B1724,'[1]Paste Only'!$D:$AM,6,FALSE),"-")</f>
        <v>0</v>
      </c>
      <c r="H1724" s="15">
        <f>IFERROR(VLOOKUP($B1724,'[1]Paste Only'!$D:$AM,7,FALSE),"-")</f>
        <v>0</v>
      </c>
      <c r="I1724" s="15">
        <f>IFERROR(VLOOKUP($B1724,'[1]Paste Only'!$D:$AM,8,FALSE),"-")</f>
        <v>0</v>
      </c>
      <c r="J1724" s="34"/>
      <c r="K1724" s="34"/>
      <c r="L1724" s="14" t="str">
        <f>IFERROR(VLOOKUP($B1724,'[1]Paste Only'!$D:$AM,12,FALSE),"-")</f>
        <v>-</v>
      </c>
      <c r="M1724" s="14" t="str">
        <f>IFERROR(VLOOKUP($B1724,'[1]Paste Only'!$D:$AM,15,FALSE),"-")</f>
        <v>-</v>
      </c>
      <c r="N1724" s="30"/>
      <c r="O1724" s="18"/>
      <c r="P1724" s="19">
        <f t="shared" si="798"/>
        <v>0</v>
      </c>
      <c r="Q1724" s="20">
        <f t="shared" si="774"/>
        <v>0</v>
      </c>
      <c r="R1724" s="13">
        <f t="shared" si="775"/>
        <v>0</v>
      </c>
      <c r="S1724" s="13" t="str">
        <f>IFERROR(VLOOKUP($B1724,'[1]Market Cap'!$G:$I,3,FALSE),"-")</f>
        <v>-</v>
      </c>
      <c r="T1724" s="13"/>
      <c r="U1724" s="13"/>
      <c r="V1724" s="21">
        <f t="shared" si="799"/>
        <v>0</v>
      </c>
      <c r="W1724" s="21">
        <f t="shared" si="799"/>
        <v>0</v>
      </c>
      <c r="X1724" s="21">
        <f t="shared" si="799"/>
        <v>0</v>
      </c>
      <c r="Y1724" s="22">
        <f t="shared" si="776"/>
        <v>0</v>
      </c>
      <c r="Z1724" s="13">
        <f t="shared" si="777"/>
        <v>0</v>
      </c>
      <c r="AA1724" s="23">
        <f t="shared" si="778"/>
        <v>0</v>
      </c>
      <c r="AB1724" s="23">
        <f t="shared" si="779"/>
        <v>0</v>
      </c>
      <c r="AC1724" s="23">
        <f t="shared" si="780"/>
        <v>0</v>
      </c>
      <c r="AD1724" s="24">
        <f t="shared" si="781"/>
        <v>0</v>
      </c>
      <c r="AE1724" s="25" t="str">
        <f>IFERROR(VLOOKUP($B1724,'[1]Market Cap'!$G:$I,2,FALSE),"-")</f>
        <v>-</v>
      </c>
      <c r="AF1724" s="20">
        <f t="shared" si="782"/>
        <v>0</v>
      </c>
      <c r="AG1724" s="17">
        <f t="shared" si="783"/>
        <v>0</v>
      </c>
      <c r="AH1724" s="17">
        <f t="shared" si="784"/>
        <v>0</v>
      </c>
      <c r="AI1724" s="17" t="str">
        <f t="shared" si="785"/>
        <v>-</v>
      </c>
      <c r="AJ1724" s="26" t="str">
        <f>IFERROR(VLOOKUP($B1724,'[1]Paste Only'!$D:$AM,26,FALSE),"-")</f>
        <v>-</v>
      </c>
      <c r="AK1724" s="26" t="str">
        <f>IFERROR(VLOOKUP($B1724,'[1]Paste Only'!$D:$AM,23,FALSE),"-")</f>
        <v>-</v>
      </c>
      <c r="AL1724" s="26" t="str">
        <f>IFERROR(VLOOKUP($B1724,'[1]Paste Only'!$D:$AM,22,FALSE),"-")</f>
        <v>-</v>
      </c>
      <c r="AM1724" s="21" t="str">
        <f t="shared" si="800"/>
        <v>-</v>
      </c>
      <c r="AN1724" s="21" t="str">
        <f t="shared" si="800"/>
        <v>-</v>
      </c>
      <c r="AO1724" s="21" t="str">
        <f t="shared" si="800"/>
        <v>-</v>
      </c>
      <c r="AP1724" s="27">
        <f t="shared" si="786"/>
        <v>0</v>
      </c>
      <c r="AQ1724" s="27" t="str">
        <f t="shared" si="787"/>
        <v>-</v>
      </c>
      <c r="AR1724" s="27" t="str">
        <f t="shared" si="788"/>
        <v>-</v>
      </c>
      <c r="AS1724" s="27">
        <f t="shared" si="789"/>
        <v>0</v>
      </c>
      <c r="AT1724" s="27">
        <f t="shared" si="790"/>
        <v>0</v>
      </c>
      <c r="AU1724" s="27">
        <f t="shared" si="791"/>
        <v>0</v>
      </c>
      <c r="AV1724" s="21" t="str">
        <f t="shared" si="792"/>
        <v>0</v>
      </c>
      <c r="AW1724" s="27">
        <f t="shared" si="793"/>
        <v>0</v>
      </c>
      <c r="AX1724" s="27" t="str">
        <f t="shared" si="794"/>
        <v>-</v>
      </c>
      <c r="AY1724" s="27" t="str">
        <f t="shared" si="795"/>
        <v>-</v>
      </c>
      <c r="AZ1724" s="21" t="str">
        <f t="shared" si="796"/>
        <v>-</v>
      </c>
      <c r="BA1724" s="21" t="str">
        <f t="shared" si="797"/>
        <v>-</v>
      </c>
      <c r="BB1724" s="28"/>
      <c r="BC1724" s="28"/>
      <c r="BD1724" s="28"/>
      <c r="BE1724" s="28"/>
      <c r="BF1724" s="28"/>
      <c r="BG1724" s="29"/>
      <c r="BH1724" s="29"/>
      <c r="BI1724" s="29"/>
      <c r="BJ1724" s="29"/>
      <c r="BK1724" s="29"/>
    </row>
    <row r="1725" spans="1:63" x14ac:dyDescent="0.25">
      <c r="A1725" s="13" t="s">
        <v>5222</v>
      </c>
      <c r="B1725" s="33" t="s">
        <v>5223</v>
      </c>
      <c r="C1725" s="13" t="s">
        <v>5224</v>
      </c>
      <c r="D1725" s="13" t="str">
        <f>IFERROR(VLOOKUP($B1725,[1]GICS!$C:$D,2,FALSE),"-")</f>
        <v>Materials</v>
      </c>
      <c r="E1725" s="14">
        <f>IFERROR(IF(VLOOKUP($B1725,'[1]Paste Only'!$D:$AM,4,FALSE)="-",VLOOKUP($B1725,'[1]Market Cap'!$A:$J,10,FALSE),VLOOKUP($B1725,'[1]Paste Only'!$D:$AM,4,FALSE)),"-")</f>
        <v>74.89</v>
      </c>
      <c r="F1725" s="14" t="str">
        <f>IFERROR(VLOOKUP($B1725,'[1]Paste Only'!$D:$AM,5,FALSE),"-")</f>
        <v>-</v>
      </c>
      <c r="G1725" s="15">
        <f>IFERROR(VLOOKUP($B1725,'[1]Paste Only'!$D:$AM,6,FALSE),"-")</f>
        <v>0</v>
      </c>
      <c r="H1725" s="15">
        <f>IFERROR(VLOOKUP($B1725,'[1]Paste Only'!$D:$AM,7,FALSE),"-")</f>
        <v>0</v>
      </c>
      <c r="I1725" s="15">
        <f>IFERROR(VLOOKUP($B1725,'[1]Paste Only'!$D:$AM,8,FALSE),"-")</f>
        <v>0</v>
      </c>
      <c r="J1725" s="34"/>
      <c r="K1725" s="34"/>
      <c r="L1725" s="14">
        <f>IFERROR(VLOOKUP($B1725,'[1]Paste Only'!$D:$AM,12,FALSE),"-")</f>
        <v>3.02</v>
      </c>
      <c r="M1725" s="14" t="str">
        <f>IFERROR(VLOOKUP($B1725,'[1]Paste Only'!$D:$AM,15,FALSE),"-")</f>
        <v>-</v>
      </c>
      <c r="N1725" s="30"/>
      <c r="O1725" s="18"/>
      <c r="P1725" s="19">
        <f t="shared" si="798"/>
        <v>0</v>
      </c>
      <c r="Q1725" s="20">
        <f t="shared" si="774"/>
        <v>0</v>
      </c>
      <c r="R1725" s="13">
        <f t="shared" si="775"/>
        <v>0</v>
      </c>
      <c r="S1725" s="13" t="str">
        <f>IFERROR(VLOOKUP($B1725,'[1]Market Cap'!$G:$I,3,FALSE),"-")</f>
        <v>Small Cap</v>
      </c>
      <c r="T1725" s="13"/>
      <c r="U1725" s="13"/>
      <c r="V1725" s="21">
        <f t="shared" si="799"/>
        <v>0</v>
      </c>
      <c r="W1725" s="21">
        <f t="shared" si="799"/>
        <v>0</v>
      </c>
      <c r="X1725" s="21">
        <f t="shared" si="799"/>
        <v>0</v>
      </c>
      <c r="Y1725" s="22">
        <f t="shared" si="776"/>
        <v>0</v>
      </c>
      <c r="Z1725" s="13">
        <f t="shared" si="777"/>
        <v>0</v>
      </c>
      <c r="AA1725" s="23">
        <f t="shared" si="778"/>
        <v>0</v>
      </c>
      <c r="AB1725" s="23">
        <f t="shared" si="779"/>
        <v>0</v>
      </c>
      <c r="AC1725" s="23">
        <f t="shared" si="780"/>
        <v>0</v>
      </c>
      <c r="AD1725" s="24">
        <f t="shared" si="781"/>
        <v>0</v>
      </c>
      <c r="AE1725" s="25">
        <f>IFERROR(VLOOKUP($B1725,'[1]Market Cap'!$G:$I,2,FALSE),"-")</f>
        <v>584.16446699999995</v>
      </c>
      <c r="AF1725" s="20">
        <f t="shared" si="782"/>
        <v>0</v>
      </c>
      <c r="AG1725" s="17">
        <f t="shared" si="783"/>
        <v>0</v>
      </c>
      <c r="AH1725" s="17">
        <f t="shared" si="784"/>
        <v>0</v>
      </c>
      <c r="AI1725" s="17" t="str">
        <f t="shared" si="785"/>
        <v>-</v>
      </c>
      <c r="AJ1725" s="26" t="str">
        <f>IFERROR(VLOOKUP($B1725,'[1]Paste Only'!$D:$AM,26,FALSE),"-")</f>
        <v>-</v>
      </c>
      <c r="AK1725" s="26" t="str">
        <f>IFERROR(VLOOKUP($B1725,'[1]Paste Only'!$D:$AM,23,FALSE),"-")</f>
        <v>-</v>
      </c>
      <c r="AL1725" s="26" t="str">
        <f>IFERROR(VLOOKUP($B1725,'[1]Paste Only'!$D:$AM,22,FALSE),"-")</f>
        <v>-</v>
      </c>
      <c r="AM1725" s="21" t="str">
        <f t="shared" si="800"/>
        <v>-</v>
      </c>
      <c r="AN1725" s="21" t="str">
        <f t="shared" si="800"/>
        <v>-</v>
      </c>
      <c r="AO1725" s="21" t="str">
        <f t="shared" si="800"/>
        <v>-</v>
      </c>
      <c r="AP1725" s="27">
        <f t="shared" si="786"/>
        <v>0</v>
      </c>
      <c r="AQ1725" s="27" t="str">
        <f t="shared" si="787"/>
        <v>-</v>
      </c>
      <c r="AR1725" s="27" t="str">
        <f t="shared" si="788"/>
        <v>-</v>
      </c>
      <c r="AS1725" s="27">
        <f t="shared" si="789"/>
        <v>0</v>
      </c>
      <c r="AT1725" s="27">
        <f t="shared" si="790"/>
        <v>0</v>
      </c>
      <c r="AU1725" s="27">
        <f t="shared" si="791"/>
        <v>0</v>
      </c>
      <c r="AV1725" s="21" t="str">
        <f t="shared" si="792"/>
        <v>0</v>
      </c>
      <c r="AW1725" s="27">
        <f t="shared" si="793"/>
        <v>0</v>
      </c>
      <c r="AX1725" s="27" t="str">
        <f t="shared" si="794"/>
        <v>-</v>
      </c>
      <c r="AY1725" s="27" t="str">
        <f t="shared" si="795"/>
        <v>-</v>
      </c>
      <c r="AZ1725" s="21" t="str">
        <f t="shared" si="796"/>
        <v>-</v>
      </c>
      <c r="BA1725" s="21" t="str">
        <f t="shared" si="797"/>
        <v>-</v>
      </c>
      <c r="BB1725" s="28"/>
      <c r="BC1725" s="28"/>
      <c r="BD1725" s="28"/>
      <c r="BE1725" s="28"/>
      <c r="BF1725" s="28"/>
      <c r="BG1725" s="29"/>
      <c r="BH1725" s="29"/>
      <c r="BI1725" s="29"/>
      <c r="BJ1725" s="29"/>
      <c r="BK1725" s="29"/>
    </row>
    <row r="1726" spans="1:63" x14ac:dyDescent="0.25">
      <c r="A1726" s="13" t="s">
        <v>5225</v>
      </c>
      <c r="B1726" s="33" t="s">
        <v>5226</v>
      </c>
      <c r="C1726" s="13" t="s">
        <v>5227</v>
      </c>
      <c r="D1726" s="13" t="str">
        <f>IFERROR(VLOOKUP($B1726,[1]GICS!$C:$D,2,FALSE),"-")</f>
        <v>Information Technology</v>
      </c>
      <c r="E1726" s="14">
        <f>IFERROR(IF(VLOOKUP($B1726,'[1]Paste Only'!$D:$AM,4,FALSE)="-",VLOOKUP($B1726,'[1]Market Cap'!$A:$J,10,FALSE),VLOOKUP($B1726,'[1]Paste Only'!$D:$AM,4,FALSE)),"-")</f>
        <v>254.4</v>
      </c>
      <c r="F1726" s="14" t="str">
        <f>IFERROR(VLOOKUP($B1726,'[1]Paste Only'!$D:$AM,5,FALSE),"-")</f>
        <v>-</v>
      </c>
      <c r="G1726" s="15">
        <f>IFERROR(VLOOKUP($B1726,'[1]Paste Only'!$D:$AM,6,FALSE),"-")</f>
        <v>0</v>
      </c>
      <c r="H1726" s="15">
        <f>IFERROR(VLOOKUP($B1726,'[1]Paste Only'!$D:$AM,7,FALSE),"-")</f>
        <v>0</v>
      </c>
      <c r="I1726" s="15">
        <f>IFERROR(VLOOKUP($B1726,'[1]Paste Only'!$D:$AM,8,FALSE),"-")</f>
        <v>0</v>
      </c>
      <c r="J1726" s="34"/>
      <c r="K1726" s="34"/>
      <c r="L1726" s="14">
        <f>IFERROR(VLOOKUP($B1726,'[1]Paste Only'!$D:$AM,12,FALSE),"-")</f>
        <v>-10.36</v>
      </c>
      <c r="M1726" s="14" t="str">
        <f>IFERROR(VLOOKUP($B1726,'[1]Paste Only'!$D:$AM,15,FALSE),"-")</f>
        <v>-</v>
      </c>
      <c r="N1726" s="30"/>
      <c r="O1726" s="18"/>
      <c r="P1726" s="19">
        <f t="shared" si="798"/>
        <v>0</v>
      </c>
      <c r="Q1726" s="20">
        <f t="shared" si="774"/>
        <v>0</v>
      </c>
      <c r="R1726" s="13">
        <f t="shared" si="775"/>
        <v>0</v>
      </c>
      <c r="S1726" s="13" t="str">
        <f>IFERROR(VLOOKUP($B1726,'[1]Market Cap'!$G:$I,3,FALSE),"-")</f>
        <v>Small Cap</v>
      </c>
      <c r="T1726" s="13"/>
      <c r="U1726" s="13"/>
      <c r="V1726" s="21">
        <f t="shared" si="799"/>
        <v>0</v>
      </c>
      <c r="W1726" s="21">
        <f t="shared" si="799"/>
        <v>0</v>
      </c>
      <c r="X1726" s="21">
        <f t="shared" si="799"/>
        <v>0</v>
      </c>
      <c r="Y1726" s="22">
        <f t="shared" si="776"/>
        <v>0</v>
      </c>
      <c r="Z1726" s="13">
        <f t="shared" si="777"/>
        <v>0</v>
      </c>
      <c r="AA1726" s="23">
        <f t="shared" si="778"/>
        <v>0</v>
      </c>
      <c r="AB1726" s="23">
        <f t="shared" si="779"/>
        <v>0</v>
      </c>
      <c r="AC1726" s="23">
        <f t="shared" si="780"/>
        <v>0</v>
      </c>
      <c r="AD1726" s="24">
        <f t="shared" si="781"/>
        <v>0</v>
      </c>
      <c r="AE1726" s="25">
        <f>IFERROR(VLOOKUP($B1726,'[1]Market Cap'!$G:$I,2,FALSE),"-")</f>
        <v>286.10500703999998</v>
      </c>
      <c r="AF1726" s="20">
        <f t="shared" si="782"/>
        <v>0</v>
      </c>
      <c r="AG1726" s="17">
        <f t="shared" si="783"/>
        <v>0</v>
      </c>
      <c r="AH1726" s="17">
        <f t="shared" si="784"/>
        <v>0</v>
      </c>
      <c r="AI1726" s="17" t="str">
        <f t="shared" si="785"/>
        <v>-</v>
      </c>
      <c r="AJ1726" s="26" t="str">
        <f>IFERROR(VLOOKUP($B1726,'[1]Paste Only'!$D:$AM,26,FALSE),"-")</f>
        <v>-</v>
      </c>
      <c r="AK1726" s="26" t="str">
        <f>IFERROR(VLOOKUP($B1726,'[1]Paste Only'!$D:$AM,23,FALSE),"-")</f>
        <v>-</v>
      </c>
      <c r="AL1726" s="26" t="str">
        <f>IFERROR(VLOOKUP($B1726,'[1]Paste Only'!$D:$AM,22,FALSE),"-")</f>
        <v>-</v>
      </c>
      <c r="AM1726" s="21" t="str">
        <f t="shared" si="800"/>
        <v>-</v>
      </c>
      <c r="AN1726" s="21" t="str">
        <f t="shared" si="800"/>
        <v>-</v>
      </c>
      <c r="AO1726" s="21" t="str">
        <f t="shared" si="800"/>
        <v>-</v>
      </c>
      <c r="AP1726" s="27">
        <f t="shared" si="786"/>
        <v>0</v>
      </c>
      <c r="AQ1726" s="27" t="str">
        <f t="shared" si="787"/>
        <v>-</v>
      </c>
      <c r="AR1726" s="27" t="str">
        <f t="shared" si="788"/>
        <v>-</v>
      </c>
      <c r="AS1726" s="27">
        <f t="shared" si="789"/>
        <v>0</v>
      </c>
      <c r="AT1726" s="27">
        <f t="shared" si="790"/>
        <v>0</v>
      </c>
      <c r="AU1726" s="27">
        <f t="shared" si="791"/>
        <v>0</v>
      </c>
      <c r="AV1726" s="21" t="str">
        <f t="shared" si="792"/>
        <v>0</v>
      </c>
      <c r="AW1726" s="27">
        <f t="shared" si="793"/>
        <v>0</v>
      </c>
      <c r="AX1726" s="27" t="str">
        <f t="shared" si="794"/>
        <v>-</v>
      </c>
      <c r="AY1726" s="27" t="str">
        <f t="shared" si="795"/>
        <v>-</v>
      </c>
      <c r="AZ1726" s="21" t="str">
        <f t="shared" si="796"/>
        <v>-</v>
      </c>
      <c r="BA1726" s="21" t="str">
        <f t="shared" si="797"/>
        <v>-</v>
      </c>
      <c r="BB1726" s="28"/>
      <c r="BC1726" s="28"/>
      <c r="BD1726" s="28"/>
      <c r="BE1726" s="28"/>
      <c r="BF1726" s="28"/>
      <c r="BG1726" s="29"/>
      <c r="BH1726" s="29"/>
      <c r="BI1726" s="29"/>
      <c r="BJ1726" s="29"/>
      <c r="BK1726" s="29"/>
    </row>
    <row r="1727" spans="1:63" x14ac:dyDescent="0.25">
      <c r="A1727" s="13" t="s">
        <v>5228</v>
      </c>
      <c r="B1727" s="33" t="s">
        <v>5229</v>
      </c>
      <c r="C1727" s="13" t="s">
        <v>5230</v>
      </c>
      <c r="D1727" s="13" t="str">
        <f>IFERROR(VLOOKUP($B1727,[1]GICS!$C:$D,2,FALSE),"-")</f>
        <v>Industrials</v>
      </c>
      <c r="E1727" s="14">
        <f>IFERROR(IF(VLOOKUP($B1727,'[1]Paste Only'!$D:$AM,4,FALSE)="-",VLOOKUP($B1727,'[1]Market Cap'!$A:$J,10,FALSE),VLOOKUP($B1727,'[1]Paste Only'!$D:$AM,4,FALSE)),"-")</f>
        <v>13.91</v>
      </c>
      <c r="F1727" s="14" t="str">
        <f>IFERROR(VLOOKUP($B1727,'[1]Paste Only'!$D:$AM,5,FALSE),"-")</f>
        <v>-</v>
      </c>
      <c r="G1727" s="15">
        <f>IFERROR(VLOOKUP($B1727,'[1]Paste Only'!$D:$AM,6,FALSE),"-")</f>
        <v>0</v>
      </c>
      <c r="H1727" s="15">
        <f>IFERROR(VLOOKUP($B1727,'[1]Paste Only'!$D:$AM,7,FALSE),"-")</f>
        <v>0</v>
      </c>
      <c r="I1727" s="15">
        <f>IFERROR(VLOOKUP($B1727,'[1]Paste Only'!$D:$AM,8,FALSE),"-")</f>
        <v>0</v>
      </c>
      <c r="J1727" s="34"/>
      <c r="K1727" s="34"/>
      <c r="L1727" s="14">
        <f>IFERROR(VLOOKUP($B1727,'[1]Paste Only'!$D:$AM,12,FALSE),"-")</f>
        <v>0.73</v>
      </c>
      <c r="M1727" s="14" t="str">
        <f>IFERROR(VLOOKUP($B1727,'[1]Paste Only'!$D:$AM,15,FALSE),"-")</f>
        <v>-</v>
      </c>
      <c r="N1727" s="30"/>
      <c r="O1727" s="18"/>
      <c r="P1727" s="19">
        <f t="shared" si="798"/>
        <v>0</v>
      </c>
      <c r="Q1727" s="20">
        <f t="shared" si="774"/>
        <v>0</v>
      </c>
      <c r="R1727" s="13">
        <f t="shared" si="775"/>
        <v>0</v>
      </c>
      <c r="S1727" s="13" t="str">
        <f>IFERROR(VLOOKUP($B1727,'[1]Market Cap'!$G:$I,3,FALSE),"-")</f>
        <v>Small Cap</v>
      </c>
      <c r="T1727" s="13"/>
      <c r="U1727" s="13"/>
      <c r="V1727" s="21">
        <f t="shared" si="799"/>
        <v>0</v>
      </c>
      <c r="W1727" s="21">
        <f t="shared" si="799"/>
        <v>0</v>
      </c>
      <c r="X1727" s="21">
        <f t="shared" si="799"/>
        <v>0</v>
      </c>
      <c r="Y1727" s="22">
        <f t="shared" si="776"/>
        <v>0</v>
      </c>
      <c r="Z1727" s="13">
        <f t="shared" si="777"/>
        <v>0</v>
      </c>
      <c r="AA1727" s="23">
        <f t="shared" si="778"/>
        <v>0</v>
      </c>
      <c r="AB1727" s="23">
        <f t="shared" si="779"/>
        <v>0</v>
      </c>
      <c r="AC1727" s="23">
        <f t="shared" si="780"/>
        <v>0</v>
      </c>
      <c r="AD1727" s="24">
        <f t="shared" si="781"/>
        <v>0</v>
      </c>
      <c r="AE1727" s="25">
        <f>IFERROR(VLOOKUP($B1727,'[1]Market Cap'!$G:$I,2,FALSE),"-")</f>
        <v>377.18091709999999</v>
      </c>
      <c r="AF1727" s="20">
        <f t="shared" si="782"/>
        <v>0</v>
      </c>
      <c r="AG1727" s="17">
        <f t="shared" si="783"/>
        <v>0</v>
      </c>
      <c r="AH1727" s="17">
        <f t="shared" si="784"/>
        <v>0</v>
      </c>
      <c r="AI1727" s="17" t="str">
        <f t="shared" si="785"/>
        <v>-</v>
      </c>
      <c r="AJ1727" s="26" t="str">
        <f>IFERROR(VLOOKUP($B1727,'[1]Paste Only'!$D:$AM,26,FALSE),"-")</f>
        <v>-</v>
      </c>
      <c r="AK1727" s="26" t="str">
        <f>IFERROR(VLOOKUP($B1727,'[1]Paste Only'!$D:$AM,23,FALSE),"-")</f>
        <v>-</v>
      </c>
      <c r="AL1727" s="26" t="str">
        <f>IFERROR(VLOOKUP($B1727,'[1]Paste Only'!$D:$AM,22,FALSE),"-")</f>
        <v>-</v>
      </c>
      <c r="AM1727" s="21" t="str">
        <f t="shared" si="800"/>
        <v>-</v>
      </c>
      <c r="AN1727" s="21" t="str">
        <f t="shared" si="800"/>
        <v>-</v>
      </c>
      <c r="AO1727" s="21" t="str">
        <f t="shared" si="800"/>
        <v>-</v>
      </c>
      <c r="AP1727" s="27">
        <f t="shared" si="786"/>
        <v>0</v>
      </c>
      <c r="AQ1727" s="27" t="str">
        <f t="shared" si="787"/>
        <v>-</v>
      </c>
      <c r="AR1727" s="27" t="str">
        <f t="shared" si="788"/>
        <v>-</v>
      </c>
      <c r="AS1727" s="27">
        <f t="shared" si="789"/>
        <v>0</v>
      </c>
      <c r="AT1727" s="27">
        <f t="shared" si="790"/>
        <v>0</v>
      </c>
      <c r="AU1727" s="27">
        <f t="shared" si="791"/>
        <v>0</v>
      </c>
      <c r="AV1727" s="21" t="str">
        <f t="shared" si="792"/>
        <v>0</v>
      </c>
      <c r="AW1727" s="27">
        <f t="shared" si="793"/>
        <v>0</v>
      </c>
      <c r="AX1727" s="27" t="str">
        <f t="shared" si="794"/>
        <v>-</v>
      </c>
      <c r="AY1727" s="27" t="str">
        <f t="shared" si="795"/>
        <v>-</v>
      </c>
      <c r="AZ1727" s="21" t="str">
        <f t="shared" si="796"/>
        <v>-</v>
      </c>
      <c r="BA1727" s="21" t="str">
        <f t="shared" si="797"/>
        <v>-</v>
      </c>
      <c r="BB1727" s="28"/>
      <c r="BC1727" s="28"/>
      <c r="BD1727" s="28"/>
      <c r="BE1727" s="28"/>
      <c r="BF1727" s="28"/>
      <c r="BG1727" s="29"/>
      <c r="BH1727" s="29"/>
      <c r="BI1727" s="29"/>
      <c r="BJ1727" s="29"/>
      <c r="BK1727" s="29"/>
    </row>
    <row r="1728" spans="1:63" x14ac:dyDescent="0.25">
      <c r="A1728" s="13" t="s">
        <v>5231</v>
      </c>
      <c r="B1728" s="33" t="s">
        <v>5232</v>
      </c>
      <c r="C1728" s="13" t="s">
        <v>5233</v>
      </c>
      <c r="D1728" s="13" t="str">
        <f>IFERROR(VLOOKUP($B1728,[1]GICS!$C:$D,2,FALSE),"-")</f>
        <v>Industrials</v>
      </c>
      <c r="E1728" s="14">
        <f>IFERROR(IF(VLOOKUP($B1728,'[1]Paste Only'!$D:$AM,4,FALSE)="-",VLOOKUP($B1728,'[1]Market Cap'!$A:$J,10,FALSE),VLOOKUP($B1728,'[1]Paste Only'!$D:$AM,4,FALSE)),"-")</f>
        <v>20.73</v>
      </c>
      <c r="F1728" s="14" t="str">
        <f>IFERROR(VLOOKUP($B1728,'[1]Paste Only'!$D:$AM,5,FALSE),"-")</f>
        <v>-</v>
      </c>
      <c r="G1728" s="15">
        <f>IFERROR(VLOOKUP($B1728,'[1]Paste Only'!$D:$AM,6,FALSE),"-")</f>
        <v>0</v>
      </c>
      <c r="H1728" s="15">
        <f>IFERROR(VLOOKUP($B1728,'[1]Paste Only'!$D:$AM,7,FALSE),"-")</f>
        <v>0</v>
      </c>
      <c r="I1728" s="15">
        <f>IFERROR(VLOOKUP($B1728,'[1]Paste Only'!$D:$AM,8,FALSE),"-")</f>
        <v>0</v>
      </c>
      <c r="J1728" s="34"/>
      <c r="K1728" s="34"/>
      <c r="L1728" s="14">
        <f>IFERROR(VLOOKUP($B1728,'[1]Paste Only'!$D:$AM,12,FALSE),"-")</f>
        <v>16.809529000000001</v>
      </c>
      <c r="M1728" s="14" t="str">
        <f>IFERROR(VLOOKUP($B1728,'[1]Paste Only'!$D:$AM,15,FALSE),"-")</f>
        <v>-</v>
      </c>
      <c r="N1728" s="30"/>
      <c r="O1728" s="18"/>
      <c r="P1728" s="19">
        <f t="shared" si="798"/>
        <v>0</v>
      </c>
      <c r="Q1728" s="20">
        <f t="shared" si="774"/>
        <v>0</v>
      </c>
      <c r="R1728" s="13">
        <f t="shared" si="775"/>
        <v>0</v>
      </c>
      <c r="S1728" s="13" t="str">
        <f>IFERROR(VLOOKUP($B1728,'[1]Market Cap'!$G:$I,3,FALSE),"-")</f>
        <v>Small Cap</v>
      </c>
      <c r="T1728" s="13"/>
      <c r="U1728" s="13"/>
      <c r="V1728" s="21">
        <f t="shared" si="799"/>
        <v>0</v>
      </c>
      <c r="W1728" s="21">
        <f t="shared" si="799"/>
        <v>0</v>
      </c>
      <c r="X1728" s="21">
        <f t="shared" si="799"/>
        <v>0</v>
      </c>
      <c r="Y1728" s="22">
        <f t="shared" si="776"/>
        <v>0</v>
      </c>
      <c r="Z1728" s="13">
        <f t="shared" si="777"/>
        <v>0</v>
      </c>
      <c r="AA1728" s="23">
        <f t="shared" si="778"/>
        <v>0</v>
      </c>
      <c r="AB1728" s="23">
        <f t="shared" si="779"/>
        <v>0</v>
      </c>
      <c r="AC1728" s="23">
        <f t="shared" si="780"/>
        <v>0</v>
      </c>
      <c r="AD1728" s="24">
        <f t="shared" si="781"/>
        <v>0</v>
      </c>
      <c r="AE1728" s="25">
        <f>IFERROR(VLOOKUP($B1728,'[1]Market Cap'!$G:$I,2,FALSE),"-")</f>
        <v>174.02834999999999</v>
      </c>
      <c r="AF1728" s="20">
        <f t="shared" si="782"/>
        <v>0</v>
      </c>
      <c r="AG1728" s="17">
        <f t="shared" si="783"/>
        <v>0</v>
      </c>
      <c r="AH1728" s="17">
        <f t="shared" si="784"/>
        <v>0</v>
      </c>
      <c r="AI1728" s="17" t="str">
        <f t="shared" si="785"/>
        <v>-</v>
      </c>
      <c r="AJ1728" s="26" t="str">
        <f>IFERROR(VLOOKUP($B1728,'[1]Paste Only'!$D:$AM,26,FALSE),"-")</f>
        <v>-</v>
      </c>
      <c r="AK1728" s="26" t="str">
        <f>IFERROR(VLOOKUP($B1728,'[1]Paste Only'!$D:$AM,23,FALSE),"-")</f>
        <v>-</v>
      </c>
      <c r="AL1728" s="26" t="str">
        <f>IFERROR(VLOOKUP($B1728,'[1]Paste Only'!$D:$AM,22,FALSE),"-")</f>
        <v>-</v>
      </c>
      <c r="AM1728" s="21" t="str">
        <f t="shared" si="800"/>
        <v>-</v>
      </c>
      <c r="AN1728" s="21" t="str">
        <f t="shared" si="800"/>
        <v>-</v>
      </c>
      <c r="AO1728" s="21" t="str">
        <f t="shared" si="800"/>
        <v>-</v>
      </c>
      <c r="AP1728" s="27">
        <f t="shared" si="786"/>
        <v>0</v>
      </c>
      <c r="AQ1728" s="27" t="str">
        <f t="shared" si="787"/>
        <v>-</v>
      </c>
      <c r="AR1728" s="27" t="str">
        <f t="shared" si="788"/>
        <v>-</v>
      </c>
      <c r="AS1728" s="27">
        <f t="shared" si="789"/>
        <v>0</v>
      </c>
      <c r="AT1728" s="27">
        <f t="shared" si="790"/>
        <v>0</v>
      </c>
      <c r="AU1728" s="27">
        <f t="shared" si="791"/>
        <v>0</v>
      </c>
      <c r="AV1728" s="21" t="str">
        <f t="shared" si="792"/>
        <v>0</v>
      </c>
      <c r="AW1728" s="27">
        <f t="shared" si="793"/>
        <v>0</v>
      </c>
      <c r="AX1728" s="27" t="str">
        <f t="shared" si="794"/>
        <v>-</v>
      </c>
      <c r="AY1728" s="27" t="str">
        <f t="shared" si="795"/>
        <v>-</v>
      </c>
      <c r="AZ1728" s="21" t="str">
        <f t="shared" si="796"/>
        <v>-</v>
      </c>
      <c r="BA1728" s="21" t="str">
        <f t="shared" si="797"/>
        <v>-</v>
      </c>
      <c r="BB1728" s="28"/>
      <c r="BC1728" s="28"/>
      <c r="BD1728" s="28"/>
      <c r="BE1728" s="28"/>
      <c r="BF1728" s="28"/>
      <c r="BG1728" s="29"/>
      <c r="BH1728" s="29"/>
      <c r="BI1728" s="29"/>
      <c r="BJ1728" s="29"/>
      <c r="BK1728" s="29"/>
    </row>
    <row r="1729" spans="1:63" x14ac:dyDescent="0.25">
      <c r="A1729" s="13" t="s">
        <v>5234</v>
      </c>
      <c r="B1729" s="33" t="s">
        <v>5235</v>
      </c>
      <c r="C1729" s="13" t="s">
        <v>5236</v>
      </c>
      <c r="D1729" s="13" t="str">
        <f>IFERROR(VLOOKUP($B1729,[1]GICS!$C:$D,2,FALSE),"-")</f>
        <v>Consumer Discretionary</v>
      </c>
      <c r="E1729" s="14">
        <f>IFERROR(IF(VLOOKUP($B1729,'[1]Paste Only'!$D:$AM,4,FALSE)="-",VLOOKUP($B1729,'[1]Market Cap'!$A:$J,10,FALSE),VLOOKUP($B1729,'[1]Paste Only'!$D:$AM,4,FALSE)),"-")</f>
        <v>483.7</v>
      </c>
      <c r="F1729" s="14" t="str">
        <f>IFERROR(VLOOKUP($B1729,'[1]Paste Only'!$D:$AM,5,FALSE),"-")</f>
        <v>-</v>
      </c>
      <c r="G1729" s="15">
        <f>IFERROR(VLOOKUP($B1729,'[1]Paste Only'!$D:$AM,6,FALSE),"-")</f>
        <v>0</v>
      </c>
      <c r="H1729" s="15">
        <f>IFERROR(VLOOKUP($B1729,'[1]Paste Only'!$D:$AM,7,FALSE),"-")</f>
        <v>0</v>
      </c>
      <c r="I1729" s="15">
        <f>IFERROR(VLOOKUP($B1729,'[1]Paste Only'!$D:$AM,8,FALSE),"-")</f>
        <v>0</v>
      </c>
      <c r="J1729" s="34"/>
      <c r="K1729" s="34"/>
      <c r="L1729" s="14">
        <f>IFERROR(VLOOKUP($B1729,'[1]Paste Only'!$D:$AM,12,FALSE),"-")</f>
        <v>33.96</v>
      </c>
      <c r="M1729" s="14" t="str">
        <f>IFERROR(VLOOKUP($B1729,'[1]Paste Only'!$D:$AM,15,FALSE),"-")</f>
        <v>-</v>
      </c>
      <c r="N1729" s="30"/>
      <c r="O1729" s="18"/>
      <c r="P1729" s="19">
        <f t="shared" si="798"/>
        <v>0</v>
      </c>
      <c r="Q1729" s="20">
        <f t="shared" si="774"/>
        <v>0</v>
      </c>
      <c r="R1729" s="13">
        <f t="shared" si="775"/>
        <v>0</v>
      </c>
      <c r="S1729" s="13" t="str">
        <f>IFERROR(VLOOKUP($B1729,'[1]Market Cap'!$G:$I,3,FALSE),"-")</f>
        <v>Small Cap</v>
      </c>
      <c r="T1729" s="13"/>
      <c r="U1729" s="13"/>
      <c r="V1729" s="21">
        <f t="shared" si="799"/>
        <v>0</v>
      </c>
      <c r="W1729" s="21">
        <f t="shared" si="799"/>
        <v>0</v>
      </c>
      <c r="X1729" s="21">
        <f t="shared" si="799"/>
        <v>0</v>
      </c>
      <c r="Y1729" s="22">
        <f t="shared" si="776"/>
        <v>0</v>
      </c>
      <c r="Z1729" s="13">
        <f t="shared" si="777"/>
        <v>0</v>
      </c>
      <c r="AA1729" s="23">
        <f t="shared" si="778"/>
        <v>0</v>
      </c>
      <c r="AB1729" s="23">
        <f t="shared" si="779"/>
        <v>0</v>
      </c>
      <c r="AC1729" s="23">
        <f t="shared" si="780"/>
        <v>0</v>
      </c>
      <c r="AD1729" s="24">
        <f t="shared" si="781"/>
        <v>0</v>
      </c>
      <c r="AE1729" s="25">
        <f>IFERROR(VLOOKUP($B1729,'[1]Market Cap'!$G:$I,2,FALSE),"-")</f>
        <v>386.69396499999999</v>
      </c>
      <c r="AF1729" s="20">
        <f t="shared" si="782"/>
        <v>0</v>
      </c>
      <c r="AG1729" s="17">
        <f t="shared" si="783"/>
        <v>0</v>
      </c>
      <c r="AH1729" s="17">
        <f t="shared" si="784"/>
        <v>0</v>
      </c>
      <c r="AI1729" s="17" t="str">
        <f t="shared" si="785"/>
        <v>-</v>
      </c>
      <c r="AJ1729" s="26" t="str">
        <f>IFERROR(VLOOKUP($B1729,'[1]Paste Only'!$D:$AM,26,FALSE),"-")</f>
        <v>-</v>
      </c>
      <c r="AK1729" s="26" t="str">
        <f>IFERROR(VLOOKUP($B1729,'[1]Paste Only'!$D:$AM,23,FALSE),"-")</f>
        <v>-</v>
      </c>
      <c r="AL1729" s="26" t="str">
        <f>IFERROR(VLOOKUP($B1729,'[1]Paste Only'!$D:$AM,22,FALSE),"-")</f>
        <v>-</v>
      </c>
      <c r="AM1729" s="21" t="str">
        <f t="shared" si="800"/>
        <v>-</v>
      </c>
      <c r="AN1729" s="21" t="str">
        <f t="shared" si="800"/>
        <v>-</v>
      </c>
      <c r="AO1729" s="21" t="str">
        <f t="shared" si="800"/>
        <v>-</v>
      </c>
      <c r="AP1729" s="27">
        <f t="shared" si="786"/>
        <v>0</v>
      </c>
      <c r="AQ1729" s="27" t="str">
        <f t="shared" si="787"/>
        <v>-</v>
      </c>
      <c r="AR1729" s="27" t="str">
        <f t="shared" si="788"/>
        <v>-</v>
      </c>
      <c r="AS1729" s="27">
        <f t="shared" si="789"/>
        <v>0</v>
      </c>
      <c r="AT1729" s="27">
        <f t="shared" si="790"/>
        <v>0</v>
      </c>
      <c r="AU1729" s="27">
        <f t="shared" si="791"/>
        <v>0</v>
      </c>
      <c r="AV1729" s="21" t="str">
        <f t="shared" si="792"/>
        <v>0</v>
      </c>
      <c r="AW1729" s="27">
        <f t="shared" si="793"/>
        <v>0</v>
      </c>
      <c r="AX1729" s="27" t="str">
        <f t="shared" si="794"/>
        <v>-</v>
      </c>
      <c r="AY1729" s="27" t="str">
        <f t="shared" si="795"/>
        <v>-</v>
      </c>
      <c r="AZ1729" s="21" t="str">
        <f t="shared" si="796"/>
        <v>-</v>
      </c>
      <c r="BA1729" s="21" t="str">
        <f t="shared" si="797"/>
        <v>-</v>
      </c>
      <c r="BB1729" s="28"/>
      <c r="BC1729" s="28"/>
      <c r="BD1729" s="28"/>
      <c r="BE1729" s="28"/>
      <c r="BF1729" s="28"/>
      <c r="BG1729" s="29"/>
      <c r="BH1729" s="29"/>
      <c r="BI1729" s="29"/>
      <c r="BJ1729" s="29"/>
      <c r="BK1729" s="29"/>
    </row>
    <row r="1730" spans="1:63" x14ac:dyDescent="0.25">
      <c r="A1730" s="13" t="s">
        <v>5237</v>
      </c>
      <c r="B1730" s="33" t="s">
        <v>5238</v>
      </c>
      <c r="C1730" s="13" t="s">
        <v>5239</v>
      </c>
      <c r="D1730" s="13" t="str">
        <f>IFERROR(VLOOKUP($B1730,[1]GICS!$C:$D,2,FALSE),"-")</f>
        <v>Health Care</v>
      </c>
      <c r="E1730" s="14">
        <f>IFERROR(IF(VLOOKUP($B1730,'[1]Paste Only'!$D:$AM,4,FALSE)="-",VLOOKUP($B1730,'[1]Market Cap'!$A:$J,10,FALSE),VLOOKUP($B1730,'[1]Paste Only'!$D:$AM,4,FALSE)),"-")</f>
        <v>260.3</v>
      </c>
      <c r="F1730" s="14" t="str">
        <f>IFERROR(VLOOKUP($B1730,'[1]Paste Only'!$D:$AM,5,FALSE),"-")</f>
        <v>-</v>
      </c>
      <c r="G1730" s="15">
        <f>IFERROR(VLOOKUP($B1730,'[1]Paste Only'!$D:$AM,6,FALSE),"-")</f>
        <v>1</v>
      </c>
      <c r="H1730" s="15">
        <f>IFERROR(VLOOKUP($B1730,'[1]Paste Only'!$D:$AM,7,FALSE),"-")</f>
        <v>0</v>
      </c>
      <c r="I1730" s="15">
        <f>IFERROR(VLOOKUP($B1730,'[1]Paste Only'!$D:$AM,8,FALSE),"-")</f>
        <v>0</v>
      </c>
      <c r="J1730" s="34"/>
      <c r="K1730" s="34"/>
      <c r="L1730" s="14">
        <f>IFERROR(VLOOKUP($B1730,'[1]Paste Only'!$D:$AM,12,FALSE),"-")</f>
        <v>9.32</v>
      </c>
      <c r="M1730" s="14" t="str">
        <f>IFERROR(VLOOKUP($B1730,'[1]Paste Only'!$D:$AM,15,FALSE),"-")</f>
        <v>-</v>
      </c>
      <c r="N1730" s="30"/>
      <c r="O1730" s="18"/>
      <c r="P1730" s="19">
        <f t="shared" si="798"/>
        <v>0</v>
      </c>
      <c r="Q1730" s="20">
        <f t="shared" si="774"/>
        <v>0</v>
      </c>
      <c r="R1730" s="13">
        <f t="shared" si="775"/>
        <v>1</v>
      </c>
      <c r="S1730" s="13" t="str">
        <f>IFERROR(VLOOKUP($B1730,'[1]Market Cap'!$G:$I,3,FALSE),"-")</f>
        <v>Small Cap</v>
      </c>
      <c r="T1730" s="13"/>
      <c r="U1730" s="13"/>
      <c r="V1730" s="21">
        <f t="shared" si="799"/>
        <v>0</v>
      </c>
      <c r="W1730" s="21">
        <f t="shared" si="799"/>
        <v>0</v>
      </c>
      <c r="X1730" s="21">
        <f t="shared" si="799"/>
        <v>0</v>
      </c>
      <c r="Y1730" s="22">
        <f t="shared" si="776"/>
        <v>0</v>
      </c>
      <c r="Z1730" s="13">
        <f t="shared" si="777"/>
        <v>0</v>
      </c>
      <c r="AA1730" s="23">
        <f t="shared" si="778"/>
        <v>0</v>
      </c>
      <c r="AB1730" s="23">
        <f t="shared" si="779"/>
        <v>0</v>
      </c>
      <c r="AC1730" s="23">
        <f t="shared" si="780"/>
        <v>0</v>
      </c>
      <c r="AD1730" s="24">
        <f t="shared" si="781"/>
        <v>0</v>
      </c>
      <c r="AE1730" s="25">
        <f>IFERROR(VLOOKUP($B1730,'[1]Market Cap'!$G:$I,2,FALSE),"-")</f>
        <v>855.78825793999999</v>
      </c>
      <c r="AF1730" s="20">
        <f t="shared" si="782"/>
        <v>0</v>
      </c>
      <c r="AG1730" s="17">
        <f t="shared" si="783"/>
        <v>0</v>
      </c>
      <c r="AH1730" s="17">
        <f t="shared" si="784"/>
        <v>0</v>
      </c>
      <c r="AI1730" s="17" t="str">
        <f t="shared" si="785"/>
        <v>-</v>
      </c>
      <c r="AJ1730" s="26" t="str">
        <f>IFERROR(VLOOKUP($B1730,'[1]Paste Only'!$D:$AM,26,FALSE),"-")</f>
        <v>-</v>
      </c>
      <c r="AK1730" s="26" t="str">
        <f>IFERROR(VLOOKUP($B1730,'[1]Paste Only'!$D:$AM,23,FALSE),"-")</f>
        <v>-</v>
      </c>
      <c r="AL1730" s="26" t="str">
        <f>IFERROR(VLOOKUP($B1730,'[1]Paste Only'!$D:$AM,22,FALSE),"-")</f>
        <v>-</v>
      </c>
      <c r="AM1730" s="21" t="str">
        <f t="shared" si="800"/>
        <v>-</v>
      </c>
      <c r="AN1730" s="21" t="str">
        <f t="shared" si="800"/>
        <v>-</v>
      </c>
      <c r="AO1730" s="21" t="str">
        <f t="shared" si="800"/>
        <v>-</v>
      </c>
      <c r="AP1730" s="27">
        <f t="shared" si="786"/>
        <v>0</v>
      </c>
      <c r="AQ1730" s="27" t="str">
        <f t="shared" si="787"/>
        <v>-</v>
      </c>
      <c r="AR1730" s="27" t="str">
        <f t="shared" si="788"/>
        <v>-</v>
      </c>
      <c r="AS1730" s="27">
        <f t="shared" si="789"/>
        <v>0</v>
      </c>
      <c r="AT1730" s="27">
        <f t="shared" si="790"/>
        <v>0</v>
      </c>
      <c r="AU1730" s="27">
        <f t="shared" si="791"/>
        <v>0</v>
      </c>
      <c r="AV1730" s="21">
        <f t="shared" si="792"/>
        <v>1</v>
      </c>
      <c r="AW1730" s="27">
        <f t="shared" si="793"/>
        <v>0</v>
      </c>
      <c r="AX1730" s="27" t="str">
        <f t="shared" si="794"/>
        <v>-</v>
      </c>
      <c r="AY1730" s="27" t="str">
        <f t="shared" si="795"/>
        <v>-</v>
      </c>
      <c r="AZ1730" s="21" t="str">
        <f t="shared" si="796"/>
        <v>-</v>
      </c>
      <c r="BA1730" s="21" t="str">
        <f t="shared" si="797"/>
        <v>-</v>
      </c>
      <c r="BB1730" s="28"/>
      <c r="BC1730" s="28"/>
      <c r="BD1730" s="28"/>
      <c r="BE1730" s="28"/>
      <c r="BF1730" s="28"/>
      <c r="BG1730" s="29"/>
      <c r="BH1730" s="29"/>
      <c r="BI1730" s="29"/>
      <c r="BJ1730" s="29"/>
      <c r="BK1730" s="29"/>
    </row>
    <row r="1731" spans="1:63" x14ac:dyDescent="0.25">
      <c r="A1731" s="13" t="s">
        <v>5240</v>
      </c>
      <c r="B1731" s="33" t="s">
        <v>5241</v>
      </c>
      <c r="C1731" s="13" t="s">
        <v>5242</v>
      </c>
      <c r="D1731" s="13" t="str">
        <f>IFERROR(VLOOKUP($B1731,[1]GICS!$C:$D,2,FALSE),"-")</f>
        <v>Health Care</v>
      </c>
      <c r="E1731" s="14">
        <f>IFERROR(IF(VLOOKUP($B1731,'[1]Paste Only'!$D:$AM,4,FALSE)="-",VLOOKUP($B1731,'[1]Market Cap'!$A:$J,10,FALSE),VLOOKUP($B1731,'[1]Paste Only'!$D:$AM,4,FALSE)),"-")</f>
        <v>166.45</v>
      </c>
      <c r="F1731" s="14" t="str">
        <f>IFERROR(VLOOKUP($B1731,'[1]Paste Only'!$D:$AM,5,FALSE),"-")</f>
        <v>-</v>
      </c>
      <c r="G1731" s="15">
        <f>IFERROR(VLOOKUP($B1731,'[1]Paste Only'!$D:$AM,6,FALSE),"-")</f>
        <v>0</v>
      </c>
      <c r="H1731" s="15">
        <f>IFERROR(VLOOKUP($B1731,'[1]Paste Only'!$D:$AM,7,FALSE),"-")</f>
        <v>0</v>
      </c>
      <c r="I1731" s="15">
        <f>IFERROR(VLOOKUP($B1731,'[1]Paste Only'!$D:$AM,8,FALSE),"-")</f>
        <v>0</v>
      </c>
      <c r="J1731" s="34"/>
      <c r="K1731" s="34"/>
      <c r="L1731" s="14">
        <f>IFERROR(VLOOKUP($B1731,'[1]Paste Only'!$D:$AM,12,FALSE),"-")</f>
        <v>2.68</v>
      </c>
      <c r="M1731" s="14" t="str">
        <f>IFERROR(VLOOKUP($B1731,'[1]Paste Only'!$D:$AM,15,FALSE),"-")</f>
        <v>-</v>
      </c>
      <c r="N1731" s="30"/>
      <c r="O1731" s="18"/>
      <c r="P1731" s="19">
        <f t="shared" si="798"/>
        <v>0</v>
      </c>
      <c r="Q1731" s="20">
        <f t="shared" ref="Q1731:Q1794" si="801">IFERROR(F1731/E1731-1,0)</f>
        <v>0</v>
      </c>
      <c r="R1731" s="13">
        <f t="shared" ref="R1731:R1794" si="802">SUM(G1731:I1731)</f>
        <v>0</v>
      </c>
      <c r="S1731" s="13" t="str">
        <f>IFERROR(VLOOKUP($B1731,'[1]Market Cap'!$G:$I,3,FALSE),"-")</f>
        <v>Small Cap</v>
      </c>
      <c r="T1731" s="13"/>
      <c r="U1731" s="13"/>
      <c r="V1731" s="21">
        <f t="shared" si="799"/>
        <v>0</v>
      </c>
      <c r="W1731" s="21">
        <f t="shared" si="799"/>
        <v>0</v>
      </c>
      <c r="X1731" s="21">
        <f t="shared" si="799"/>
        <v>0</v>
      </c>
      <c r="Y1731" s="22">
        <f t="shared" ref="Y1731:Y1794" si="803">SUM(V1731:X1731)</f>
        <v>0</v>
      </c>
      <c r="Z1731" s="13">
        <f t="shared" ref="Z1731:Z1794" si="804">IF(AND(Y1731&lt;100%,Y1731&gt;0%),1,0)</f>
        <v>0</v>
      </c>
      <c r="AA1731" s="23">
        <f t="shared" ref="AA1731:AA1794" si="805">V1731*$BO$3</f>
        <v>0</v>
      </c>
      <c r="AB1731" s="23">
        <f t="shared" ref="AB1731:AB1794" si="806">W1731*$BO$4</f>
        <v>0</v>
      </c>
      <c r="AC1731" s="23">
        <f t="shared" ref="AC1731:AC1794" si="807">X1731*$BO$5</f>
        <v>0</v>
      </c>
      <c r="AD1731" s="24">
        <f t="shared" ref="AD1731:AD1794" si="808">SUM(AA1731:AC1731)</f>
        <v>0</v>
      </c>
      <c r="AE1731" s="25">
        <f>IFERROR(VLOOKUP($B1731,'[1]Market Cap'!$G:$I,2,FALSE),"-")</f>
        <v>521.95141324999997</v>
      </c>
      <c r="AF1731" s="20">
        <f t="shared" ref="AF1731:AF1794" si="809">IF(AI1731="Y",Q1731,Q1731*AD1731)</f>
        <v>0</v>
      </c>
      <c r="AG1731" s="17">
        <f t="shared" ref="AG1731:AG1794" si="810">IF(Q1731&lt;0,1,0)</f>
        <v>0</v>
      </c>
      <c r="AH1731" s="17">
        <f t="shared" ref="AH1731:AH1794" si="811">IF(AD1731&lt;0,1,0)</f>
        <v>0</v>
      </c>
      <c r="AI1731" s="17" t="str">
        <f t="shared" ref="AI1731:AI1794" si="812">IF(AG1731+AH1731=2,"Y","-")</f>
        <v>-</v>
      </c>
      <c r="AJ1731" s="26" t="str">
        <f>IFERROR(VLOOKUP($B1731,'[1]Paste Only'!$D:$AM,26,FALSE),"-")</f>
        <v>-</v>
      </c>
      <c r="AK1731" s="26" t="str">
        <f>IFERROR(VLOOKUP($B1731,'[1]Paste Only'!$D:$AM,23,FALSE),"-")</f>
        <v>-</v>
      </c>
      <c r="AL1731" s="26" t="str">
        <f>IFERROR(VLOOKUP($B1731,'[1]Paste Only'!$D:$AM,22,FALSE),"-")</f>
        <v>-</v>
      </c>
      <c r="AM1731" s="21" t="str">
        <f t="shared" si="800"/>
        <v>-</v>
      </c>
      <c r="AN1731" s="21" t="str">
        <f t="shared" si="800"/>
        <v>-</v>
      </c>
      <c r="AO1731" s="21" t="str">
        <f t="shared" si="800"/>
        <v>-</v>
      </c>
      <c r="AP1731" s="27">
        <f t="shared" ref="AP1731:AP1794" si="813">IF(AN1731&lt;$BO$9,F1731,0)</f>
        <v>0</v>
      </c>
      <c r="AQ1731" s="27" t="str">
        <f t="shared" ref="AQ1731:AQ1794" si="814">IF(AO1731&gt;$BO$10,F1731,0)</f>
        <v>-</v>
      </c>
      <c r="AR1731" s="27" t="str">
        <f t="shared" ref="AR1731:AR1794" si="815">IFERROR(IF(AN1731&gt;=$BO$11,F1731*(1+$BR$11),0),"-")</f>
        <v>-</v>
      </c>
      <c r="AS1731" s="27">
        <f t="shared" ref="AS1731:AS1794" si="816">IFERROR(IF(AO1731&lt;=$BO$12,F1731*(1+$BR$12),0),"-")</f>
        <v>0</v>
      </c>
      <c r="AT1731" s="27">
        <f t="shared" ref="AT1731:AT1794" si="817">IFERROR(IF(AND(AN1731&gt;$BO$13,AN1731&lt;$BQ$13),F1731*(1+$BR$13),0),"-")</f>
        <v>0</v>
      </c>
      <c r="AU1731" s="27">
        <f t="shared" ref="AU1731:AU1794" si="818">IFERROR(IF(AND(AO1731&lt;$BO$14,AO1731&gt;$BQ$14),F1731*(1+$BR$14),0),"-")</f>
        <v>0</v>
      </c>
      <c r="AV1731" s="21" t="str">
        <f t="shared" ref="AV1731:AV1794" si="819">IFERROR(G1731/SUM($G1731:$I1731),"0")</f>
        <v>0</v>
      </c>
      <c r="AW1731" s="27">
        <f t="shared" ref="AW1731:AW1794" si="820">IF(AV1731&gt;$BM$17,IF(AS1731=0,AU1731,AS1731),IF(AV1731&lt;$BM$18,IF(AR1731=0,AT1731,AR1731),F1731))</f>
        <v>0</v>
      </c>
      <c r="AX1731" s="27" t="str">
        <f t="shared" ref="AX1731:AX1794" si="821">IF(AW1731=0,F1731,AW1731)</f>
        <v>-</v>
      </c>
      <c r="AY1731" s="27" t="str">
        <f t="shared" ref="AY1731:AY1794" si="822">IF(F1731="-","-",IF(AND(R1731&gt;3,E1731&lt;AL1731),MAX(F1731,AJ1731),IF(F1731&gt;E1731,MIN(F1731,AJ1731),MAX(F1731,AJ1731))))</f>
        <v>-</v>
      </c>
      <c r="AZ1731" s="21" t="str">
        <f t="shared" ref="AZ1731:AZ1794" si="823">IFERROR(AY1731/E1731-1,"-")</f>
        <v>-</v>
      </c>
      <c r="BA1731" s="21" t="str">
        <f t="shared" ref="BA1731:BA1794" si="824">IF(AZ1731="-","-",IF(R1731&lt;3,MIN(AZ1731,30%),AZ1731))</f>
        <v>-</v>
      </c>
      <c r="BB1731" s="28"/>
      <c r="BC1731" s="28"/>
      <c r="BD1731" s="28"/>
      <c r="BE1731" s="28"/>
      <c r="BF1731" s="28"/>
      <c r="BG1731" s="29"/>
      <c r="BH1731" s="29"/>
      <c r="BI1731" s="29"/>
      <c r="BJ1731" s="29"/>
      <c r="BK1731" s="29"/>
    </row>
    <row r="1732" spans="1:63" x14ac:dyDescent="0.25">
      <c r="A1732" s="13" t="s">
        <v>5243</v>
      </c>
      <c r="B1732" s="33" t="s">
        <v>5244</v>
      </c>
      <c r="C1732" s="13" t="s">
        <v>5245</v>
      </c>
      <c r="D1732" s="13" t="str">
        <f>IFERROR(VLOOKUP($B1732,[1]GICS!$C:$D,2,FALSE),"-")</f>
        <v>Real Estate</v>
      </c>
      <c r="E1732" s="14">
        <f>IFERROR(IF(VLOOKUP($B1732,'[1]Paste Only'!$D:$AM,4,FALSE)="-",VLOOKUP($B1732,'[1]Market Cap'!$A:$J,10,FALSE),VLOOKUP($B1732,'[1]Paste Only'!$D:$AM,4,FALSE)),"-")</f>
        <v>293.55</v>
      </c>
      <c r="F1732" s="14" t="str">
        <f>IFERROR(VLOOKUP($B1732,'[1]Paste Only'!$D:$AM,5,FALSE),"-")</f>
        <v>-</v>
      </c>
      <c r="G1732" s="15">
        <f>IFERROR(VLOOKUP($B1732,'[1]Paste Only'!$D:$AM,6,FALSE),"-")</f>
        <v>0</v>
      </c>
      <c r="H1732" s="15">
        <f>IFERROR(VLOOKUP($B1732,'[1]Paste Only'!$D:$AM,7,FALSE),"-")</f>
        <v>0</v>
      </c>
      <c r="I1732" s="15">
        <f>IFERROR(VLOOKUP($B1732,'[1]Paste Only'!$D:$AM,8,FALSE),"-")</f>
        <v>0</v>
      </c>
      <c r="J1732" s="34"/>
      <c r="K1732" s="34"/>
      <c r="L1732" s="14">
        <f>IFERROR(VLOOKUP($B1732,'[1]Paste Only'!$D:$AM,12,FALSE),"-")</f>
        <v>6.43</v>
      </c>
      <c r="M1732" s="14" t="str">
        <f>IFERROR(VLOOKUP($B1732,'[1]Paste Only'!$D:$AM,15,FALSE),"-")</f>
        <v>-</v>
      </c>
      <c r="N1732" s="30"/>
      <c r="O1732" s="18"/>
      <c r="P1732" s="19">
        <f t="shared" ref="P1732:P1795" si="825">IF(AND(M1732&lt;0,L1732&lt;0),-(M1732/L1732-1),IF(M1732&gt;L1732,ABS(IFERROR(M1732/L1732-1,0)),IFERROR(M1732/L1732-1,0)))</f>
        <v>0</v>
      </c>
      <c r="Q1732" s="20">
        <f t="shared" si="801"/>
        <v>0</v>
      </c>
      <c r="R1732" s="13">
        <f t="shared" si="802"/>
        <v>0</v>
      </c>
      <c r="S1732" s="13" t="str">
        <f>IFERROR(VLOOKUP($B1732,'[1]Market Cap'!$G:$I,3,FALSE),"-")</f>
        <v>Small Cap</v>
      </c>
      <c r="T1732" s="13"/>
      <c r="U1732" s="13"/>
      <c r="V1732" s="21">
        <f t="shared" si="799"/>
        <v>0</v>
      </c>
      <c r="W1732" s="21">
        <f t="shared" si="799"/>
        <v>0</v>
      </c>
      <c r="X1732" s="21">
        <f t="shared" si="799"/>
        <v>0</v>
      </c>
      <c r="Y1732" s="22">
        <f t="shared" si="803"/>
        <v>0</v>
      </c>
      <c r="Z1732" s="13">
        <f t="shared" si="804"/>
        <v>0</v>
      </c>
      <c r="AA1732" s="23">
        <f t="shared" si="805"/>
        <v>0</v>
      </c>
      <c r="AB1732" s="23">
        <f t="shared" si="806"/>
        <v>0</v>
      </c>
      <c r="AC1732" s="23">
        <f t="shared" si="807"/>
        <v>0</v>
      </c>
      <c r="AD1732" s="24">
        <f t="shared" si="808"/>
        <v>0</v>
      </c>
      <c r="AE1732" s="25">
        <f>IFERROR(VLOOKUP($B1732,'[1]Market Cap'!$G:$I,2,FALSE),"-")</f>
        <v>575.09967600000004</v>
      </c>
      <c r="AF1732" s="20">
        <f t="shared" si="809"/>
        <v>0</v>
      </c>
      <c r="AG1732" s="17">
        <f t="shared" si="810"/>
        <v>0</v>
      </c>
      <c r="AH1732" s="17">
        <f t="shared" si="811"/>
        <v>0</v>
      </c>
      <c r="AI1732" s="17" t="str">
        <f t="shared" si="812"/>
        <v>-</v>
      </c>
      <c r="AJ1732" s="26" t="str">
        <f>IFERROR(VLOOKUP($B1732,'[1]Paste Only'!$D:$AM,26,FALSE),"-")</f>
        <v>-</v>
      </c>
      <c r="AK1732" s="26" t="str">
        <f>IFERROR(VLOOKUP($B1732,'[1]Paste Only'!$D:$AM,23,FALSE),"-")</f>
        <v>-</v>
      </c>
      <c r="AL1732" s="26" t="str">
        <f>IFERROR(VLOOKUP($B1732,'[1]Paste Only'!$D:$AM,22,FALSE),"-")</f>
        <v>-</v>
      </c>
      <c r="AM1732" s="21" t="str">
        <f t="shared" si="800"/>
        <v>-</v>
      </c>
      <c r="AN1732" s="21" t="str">
        <f t="shared" si="800"/>
        <v>-</v>
      </c>
      <c r="AO1732" s="21" t="str">
        <f t="shared" si="800"/>
        <v>-</v>
      </c>
      <c r="AP1732" s="27">
        <f t="shared" si="813"/>
        <v>0</v>
      </c>
      <c r="AQ1732" s="27" t="str">
        <f t="shared" si="814"/>
        <v>-</v>
      </c>
      <c r="AR1732" s="27" t="str">
        <f t="shared" si="815"/>
        <v>-</v>
      </c>
      <c r="AS1732" s="27">
        <f t="shared" si="816"/>
        <v>0</v>
      </c>
      <c r="AT1732" s="27">
        <f t="shared" si="817"/>
        <v>0</v>
      </c>
      <c r="AU1732" s="27">
        <f t="shared" si="818"/>
        <v>0</v>
      </c>
      <c r="AV1732" s="21" t="str">
        <f t="shared" si="819"/>
        <v>0</v>
      </c>
      <c r="AW1732" s="27">
        <f t="shared" si="820"/>
        <v>0</v>
      </c>
      <c r="AX1732" s="27" t="str">
        <f t="shared" si="821"/>
        <v>-</v>
      </c>
      <c r="AY1732" s="27" t="str">
        <f t="shared" si="822"/>
        <v>-</v>
      </c>
      <c r="AZ1732" s="21" t="str">
        <f t="shared" si="823"/>
        <v>-</v>
      </c>
      <c r="BA1732" s="21" t="str">
        <f t="shared" si="824"/>
        <v>-</v>
      </c>
      <c r="BB1732" s="28"/>
      <c r="BC1732" s="28"/>
      <c r="BD1732" s="28"/>
      <c r="BE1732" s="28"/>
      <c r="BF1732" s="28"/>
      <c r="BG1732" s="29"/>
      <c r="BH1732" s="29"/>
      <c r="BI1732" s="29"/>
      <c r="BJ1732" s="29"/>
      <c r="BK1732" s="29"/>
    </row>
    <row r="1733" spans="1:63" x14ac:dyDescent="0.25">
      <c r="A1733" s="13" t="s">
        <v>5246</v>
      </c>
      <c r="B1733" s="33" t="s">
        <v>5247</v>
      </c>
      <c r="C1733" s="13" t="s">
        <v>5248</v>
      </c>
      <c r="D1733" s="13" t="str">
        <f>IFERROR(VLOOKUP($B1733,[1]GICS!$C:$D,2,FALSE),"-")</f>
        <v>Materials</v>
      </c>
      <c r="E1733" s="14">
        <f>IFERROR(IF(VLOOKUP($B1733,'[1]Paste Only'!$D:$AM,4,FALSE)="-",VLOOKUP($B1733,'[1]Market Cap'!$A:$J,10,FALSE),VLOOKUP($B1733,'[1]Paste Only'!$D:$AM,4,FALSE)),"-")</f>
        <v>18.399999999999999</v>
      </c>
      <c r="F1733" s="14" t="str">
        <f>IFERROR(VLOOKUP($B1733,'[1]Paste Only'!$D:$AM,5,FALSE),"-")</f>
        <v>-</v>
      </c>
      <c r="G1733" s="15">
        <f>IFERROR(VLOOKUP($B1733,'[1]Paste Only'!$D:$AM,6,FALSE),"-")</f>
        <v>0</v>
      </c>
      <c r="H1733" s="15">
        <f>IFERROR(VLOOKUP($B1733,'[1]Paste Only'!$D:$AM,7,FALSE),"-")</f>
        <v>0</v>
      </c>
      <c r="I1733" s="15">
        <f>IFERROR(VLOOKUP($B1733,'[1]Paste Only'!$D:$AM,8,FALSE),"-")</f>
        <v>0</v>
      </c>
      <c r="J1733" s="34"/>
      <c r="K1733" s="34"/>
      <c r="L1733" s="14">
        <f>IFERROR(VLOOKUP($B1733,'[1]Paste Only'!$D:$AM,12,FALSE),"-")</f>
        <v>0.11</v>
      </c>
      <c r="M1733" s="14" t="str">
        <f>IFERROR(VLOOKUP($B1733,'[1]Paste Only'!$D:$AM,15,FALSE),"-")</f>
        <v>-</v>
      </c>
      <c r="N1733" s="30"/>
      <c r="O1733" s="18"/>
      <c r="P1733" s="19">
        <f t="shared" si="825"/>
        <v>0</v>
      </c>
      <c r="Q1733" s="20">
        <f t="shared" si="801"/>
        <v>0</v>
      </c>
      <c r="R1733" s="13">
        <f t="shared" si="802"/>
        <v>0</v>
      </c>
      <c r="S1733" s="13" t="str">
        <f>IFERROR(VLOOKUP($B1733,'[1]Market Cap'!$G:$I,3,FALSE),"-")</f>
        <v>Small Cap</v>
      </c>
      <c r="T1733" s="13"/>
      <c r="U1733" s="13"/>
      <c r="V1733" s="21">
        <f t="shared" si="799"/>
        <v>0</v>
      </c>
      <c r="W1733" s="21">
        <f t="shared" si="799"/>
        <v>0</v>
      </c>
      <c r="X1733" s="21">
        <f t="shared" si="799"/>
        <v>0</v>
      </c>
      <c r="Y1733" s="22">
        <f t="shared" si="803"/>
        <v>0</v>
      </c>
      <c r="Z1733" s="13">
        <f t="shared" si="804"/>
        <v>0</v>
      </c>
      <c r="AA1733" s="23">
        <f t="shared" si="805"/>
        <v>0</v>
      </c>
      <c r="AB1733" s="23">
        <f t="shared" si="806"/>
        <v>0</v>
      </c>
      <c r="AC1733" s="23">
        <f t="shared" si="807"/>
        <v>0</v>
      </c>
      <c r="AD1733" s="24">
        <f t="shared" si="808"/>
        <v>0</v>
      </c>
      <c r="AE1733" s="25">
        <f>IFERROR(VLOOKUP($B1733,'[1]Market Cap'!$G:$I,2,FALSE),"-")</f>
        <v>473.11172959999999</v>
      </c>
      <c r="AF1733" s="20">
        <f t="shared" si="809"/>
        <v>0</v>
      </c>
      <c r="AG1733" s="17">
        <f t="shared" si="810"/>
        <v>0</v>
      </c>
      <c r="AH1733" s="17">
        <f t="shared" si="811"/>
        <v>0</v>
      </c>
      <c r="AI1733" s="17" t="str">
        <f t="shared" si="812"/>
        <v>-</v>
      </c>
      <c r="AJ1733" s="26" t="str">
        <f>IFERROR(VLOOKUP($B1733,'[1]Paste Only'!$D:$AM,26,FALSE),"-")</f>
        <v>-</v>
      </c>
      <c r="AK1733" s="26" t="str">
        <f>IFERROR(VLOOKUP($B1733,'[1]Paste Only'!$D:$AM,23,FALSE),"-")</f>
        <v>-</v>
      </c>
      <c r="AL1733" s="26" t="str">
        <f>IFERROR(VLOOKUP($B1733,'[1]Paste Only'!$D:$AM,22,FALSE),"-")</f>
        <v>-</v>
      </c>
      <c r="AM1733" s="21" t="str">
        <f t="shared" si="800"/>
        <v>-</v>
      </c>
      <c r="AN1733" s="21" t="str">
        <f t="shared" si="800"/>
        <v>-</v>
      </c>
      <c r="AO1733" s="21" t="str">
        <f t="shared" si="800"/>
        <v>-</v>
      </c>
      <c r="AP1733" s="27">
        <f t="shared" si="813"/>
        <v>0</v>
      </c>
      <c r="AQ1733" s="27" t="str">
        <f t="shared" si="814"/>
        <v>-</v>
      </c>
      <c r="AR1733" s="27" t="str">
        <f t="shared" si="815"/>
        <v>-</v>
      </c>
      <c r="AS1733" s="27">
        <f t="shared" si="816"/>
        <v>0</v>
      </c>
      <c r="AT1733" s="27">
        <f t="shared" si="817"/>
        <v>0</v>
      </c>
      <c r="AU1733" s="27">
        <f t="shared" si="818"/>
        <v>0</v>
      </c>
      <c r="AV1733" s="21" t="str">
        <f t="shared" si="819"/>
        <v>0</v>
      </c>
      <c r="AW1733" s="27">
        <f t="shared" si="820"/>
        <v>0</v>
      </c>
      <c r="AX1733" s="27" t="str">
        <f t="shared" si="821"/>
        <v>-</v>
      </c>
      <c r="AY1733" s="27" t="str">
        <f t="shared" si="822"/>
        <v>-</v>
      </c>
      <c r="AZ1733" s="21" t="str">
        <f t="shared" si="823"/>
        <v>-</v>
      </c>
      <c r="BA1733" s="21" t="str">
        <f t="shared" si="824"/>
        <v>-</v>
      </c>
      <c r="BB1733" s="28"/>
      <c r="BC1733" s="28"/>
      <c r="BD1733" s="28"/>
      <c r="BE1733" s="28"/>
      <c r="BF1733" s="28"/>
      <c r="BG1733" s="29"/>
      <c r="BH1733" s="29"/>
      <c r="BI1733" s="29"/>
      <c r="BJ1733" s="29"/>
      <c r="BK1733" s="29"/>
    </row>
    <row r="1734" spans="1:63" x14ac:dyDescent="0.25">
      <c r="A1734" s="13" t="s">
        <v>5249</v>
      </c>
      <c r="B1734" s="33" t="s">
        <v>5250</v>
      </c>
      <c r="C1734" s="13" t="s">
        <v>5251</v>
      </c>
      <c r="D1734" s="13" t="str">
        <f>IFERROR(VLOOKUP($B1734,[1]GICS!$C:$D,2,FALSE),"-")</f>
        <v>Materials</v>
      </c>
      <c r="E1734" s="14">
        <f>IFERROR(IF(VLOOKUP($B1734,'[1]Paste Only'!$D:$AM,4,FALSE)="-",VLOOKUP($B1734,'[1]Market Cap'!$A:$J,10,FALSE),VLOOKUP($B1734,'[1]Paste Only'!$D:$AM,4,FALSE)),"-")</f>
        <v>159.6</v>
      </c>
      <c r="F1734" s="14" t="str">
        <f>IFERROR(VLOOKUP($B1734,'[1]Paste Only'!$D:$AM,5,FALSE),"-")</f>
        <v>-</v>
      </c>
      <c r="G1734" s="15">
        <f>IFERROR(VLOOKUP($B1734,'[1]Paste Only'!$D:$AM,6,FALSE),"-")</f>
        <v>0</v>
      </c>
      <c r="H1734" s="15">
        <f>IFERROR(VLOOKUP($B1734,'[1]Paste Only'!$D:$AM,7,FALSE),"-")</f>
        <v>0</v>
      </c>
      <c r="I1734" s="15">
        <f>IFERROR(VLOOKUP($B1734,'[1]Paste Only'!$D:$AM,8,FALSE),"-")</f>
        <v>0</v>
      </c>
      <c r="J1734" s="34"/>
      <c r="K1734" s="34"/>
      <c r="L1734" s="14">
        <f>IFERROR(VLOOKUP($B1734,'[1]Paste Only'!$D:$AM,12,FALSE),"-")</f>
        <v>6.21</v>
      </c>
      <c r="M1734" s="14" t="str">
        <f>IFERROR(VLOOKUP($B1734,'[1]Paste Only'!$D:$AM,15,FALSE),"-")</f>
        <v>-</v>
      </c>
      <c r="N1734" s="30"/>
      <c r="O1734" s="18"/>
      <c r="P1734" s="19">
        <f t="shared" si="825"/>
        <v>0</v>
      </c>
      <c r="Q1734" s="20">
        <f t="shared" si="801"/>
        <v>0</v>
      </c>
      <c r="R1734" s="13">
        <f t="shared" si="802"/>
        <v>0</v>
      </c>
      <c r="S1734" s="13" t="str">
        <f>IFERROR(VLOOKUP($B1734,'[1]Market Cap'!$G:$I,3,FALSE),"-")</f>
        <v>Small Cap</v>
      </c>
      <c r="T1734" s="13"/>
      <c r="U1734" s="13"/>
      <c r="V1734" s="21">
        <f t="shared" si="799"/>
        <v>0</v>
      </c>
      <c r="W1734" s="21">
        <f t="shared" si="799"/>
        <v>0</v>
      </c>
      <c r="X1734" s="21">
        <f t="shared" si="799"/>
        <v>0</v>
      </c>
      <c r="Y1734" s="22">
        <f t="shared" si="803"/>
        <v>0</v>
      </c>
      <c r="Z1734" s="13">
        <f t="shared" si="804"/>
        <v>0</v>
      </c>
      <c r="AA1734" s="23">
        <f t="shared" si="805"/>
        <v>0</v>
      </c>
      <c r="AB1734" s="23">
        <f t="shared" si="806"/>
        <v>0</v>
      </c>
      <c r="AC1734" s="23">
        <f t="shared" si="807"/>
        <v>0</v>
      </c>
      <c r="AD1734" s="24">
        <f t="shared" si="808"/>
        <v>0</v>
      </c>
      <c r="AE1734" s="25">
        <f>IFERROR(VLOOKUP($B1734,'[1]Market Cap'!$G:$I,2,FALSE),"-")</f>
        <v>302.64059028000003</v>
      </c>
      <c r="AF1734" s="20">
        <f t="shared" si="809"/>
        <v>0</v>
      </c>
      <c r="AG1734" s="17">
        <f t="shared" si="810"/>
        <v>0</v>
      </c>
      <c r="AH1734" s="17">
        <f t="shared" si="811"/>
        <v>0</v>
      </c>
      <c r="AI1734" s="17" t="str">
        <f t="shared" si="812"/>
        <v>-</v>
      </c>
      <c r="AJ1734" s="26" t="str">
        <f>IFERROR(VLOOKUP($B1734,'[1]Paste Only'!$D:$AM,26,FALSE),"-")</f>
        <v>-</v>
      </c>
      <c r="AK1734" s="26" t="str">
        <f>IFERROR(VLOOKUP($B1734,'[1]Paste Only'!$D:$AM,23,FALSE),"-")</f>
        <v>-</v>
      </c>
      <c r="AL1734" s="26" t="str">
        <f>IFERROR(VLOOKUP($B1734,'[1]Paste Only'!$D:$AM,22,FALSE),"-")</f>
        <v>-</v>
      </c>
      <c r="AM1734" s="21" t="str">
        <f t="shared" si="800"/>
        <v>-</v>
      </c>
      <c r="AN1734" s="21" t="str">
        <f t="shared" si="800"/>
        <v>-</v>
      </c>
      <c r="AO1734" s="21" t="str">
        <f t="shared" si="800"/>
        <v>-</v>
      </c>
      <c r="AP1734" s="27">
        <f t="shared" si="813"/>
        <v>0</v>
      </c>
      <c r="AQ1734" s="27" t="str">
        <f t="shared" si="814"/>
        <v>-</v>
      </c>
      <c r="AR1734" s="27" t="str">
        <f t="shared" si="815"/>
        <v>-</v>
      </c>
      <c r="AS1734" s="27">
        <f t="shared" si="816"/>
        <v>0</v>
      </c>
      <c r="AT1734" s="27">
        <f t="shared" si="817"/>
        <v>0</v>
      </c>
      <c r="AU1734" s="27">
        <f t="shared" si="818"/>
        <v>0</v>
      </c>
      <c r="AV1734" s="21" t="str">
        <f t="shared" si="819"/>
        <v>0</v>
      </c>
      <c r="AW1734" s="27">
        <f t="shared" si="820"/>
        <v>0</v>
      </c>
      <c r="AX1734" s="27" t="str">
        <f t="shared" si="821"/>
        <v>-</v>
      </c>
      <c r="AY1734" s="27" t="str">
        <f t="shared" si="822"/>
        <v>-</v>
      </c>
      <c r="AZ1734" s="21" t="str">
        <f t="shared" si="823"/>
        <v>-</v>
      </c>
      <c r="BA1734" s="21" t="str">
        <f t="shared" si="824"/>
        <v>-</v>
      </c>
      <c r="BB1734" s="28"/>
      <c r="BC1734" s="28"/>
      <c r="BD1734" s="28"/>
      <c r="BE1734" s="28"/>
      <c r="BF1734" s="28"/>
      <c r="BG1734" s="29"/>
      <c r="BH1734" s="29"/>
      <c r="BI1734" s="29"/>
      <c r="BJ1734" s="29"/>
      <c r="BK1734" s="29"/>
    </row>
    <row r="1735" spans="1:63" x14ac:dyDescent="0.25">
      <c r="A1735" s="13" t="s">
        <v>5252</v>
      </c>
      <c r="B1735" s="33" t="s">
        <v>5253</v>
      </c>
      <c r="C1735" s="13" t="s">
        <v>5254</v>
      </c>
      <c r="D1735" s="13" t="str">
        <f>IFERROR(VLOOKUP($B1735,[1]GICS!$C:$D,2,FALSE),"-")</f>
        <v>Industrials</v>
      </c>
      <c r="E1735" s="14">
        <f>IFERROR(IF(VLOOKUP($B1735,'[1]Paste Only'!$D:$AM,4,FALSE)="-",VLOOKUP($B1735,'[1]Market Cap'!$A:$J,10,FALSE),VLOOKUP($B1735,'[1]Paste Only'!$D:$AM,4,FALSE)),"-")</f>
        <v>886</v>
      </c>
      <c r="F1735" s="14" t="str">
        <f>IFERROR(VLOOKUP($B1735,'[1]Paste Only'!$D:$AM,5,FALSE),"-")</f>
        <v>-</v>
      </c>
      <c r="G1735" s="15">
        <f>IFERROR(VLOOKUP($B1735,'[1]Paste Only'!$D:$AM,6,FALSE),"-")</f>
        <v>0</v>
      </c>
      <c r="H1735" s="15">
        <f>IFERROR(VLOOKUP($B1735,'[1]Paste Only'!$D:$AM,7,FALSE),"-")</f>
        <v>0</v>
      </c>
      <c r="I1735" s="15">
        <f>IFERROR(VLOOKUP($B1735,'[1]Paste Only'!$D:$AM,8,FALSE),"-")</f>
        <v>0</v>
      </c>
      <c r="J1735" s="34"/>
      <c r="K1735" s="34"/>
      <c r="L1735" s="14">
        <f>IFERROR(VLOOKUP($B1735,'[1]Paste Only'!$D:$AM,12,FALSE),"-")</f>
        <v>43.12</v>
      </c>
      <c r="M1735" s="14" t="str">
        <f>IFERROR(VLOOKUP($B1735,'[1]Paste Only'!$D:$AM,15,FALSE),"-")</f>
        <v>-</v>
      </c>
      <c r="N1735" s="30"/>
      <c r="O1735" s="18"/>
      <c r="P1735" s="19">
        <f t="shared" si="825"/>
        <v>0</v>
      </c>
      <c r="Q1735" s="20">
        <f t="shared" si="801"/>
        <v>0</v>
      </c>
      <c r="R1735" s="13">
        <f t="shared" si="802"/>
        <v>0</v>
      </c>
      <c r="S1735" s="13" t="str">
        <f>IFERROR(VLOOKUP($B1735,'[1]Market Cap'!$G:$I,3,FALSE),"-")</f>
        <v>Small Cap</v>
      </c>
      <c r="T1735" s="13"/>
      <c r="U1735" s="13"/>
      <c r="V1735" s="21">
        <f t="shared" si="799"/>
        <v>0</v>
      </c>
      <c r="W1735" s="21">
        <f t="shared" si="799"/>
        <v>0</v>
      </c>
      <c r="X1735" s="21">
        <f t="shared" si="799"/>
        <v>0</v>
      </c>
      <c r="Y1735" s="22">
        <f t="shared" si="803"/>
        <v>0</v>
      </c>
      <c r="Z1735" s="13">
        <f t="shared" si="804"/>
        <v>0</v>
      </c>
      <c r="AA1735" s="23">
        <f t="shared" si="805"/>
        <v>0</v>
      </c>
      <c r="AB1735" s="23">
        <f t="shared" si="806"/>
        <v>0</v>
      </c>
      <c r="AC1735" s="23">
        <f t="shared" si="807"/>
        <v>0</v>
      </c>
      <c r="AD1735" s="24">
        <f t="shared" si="808"/>
        <v>0</v>
      </c>
      <c r="AE1735" s="25">
        <f>IFERROR(VLOOKUP($B1735,'[1]Market Cap'!$G:$I,2,FALSE),"-")</f>
        <v>281.74799999999999</v>
      </c>
      <c r="AF1735" s="20">
        <f t="shared" si="809"/>
        <v>0</v>
      </c>
      <c r="AG1735" s="17">
        <f t="shared" si="810"/>
        <v>0</v>
      </c>
      <c r="AH1735" s="17">
        <f t="shared" si="811"/>
        <v>0</v>
      </c>
      <c r="AI1735" s="17" t="str">
        <f t="shared" si="812"/>
        <v>-</v>
      </c>
      <c r="AJ1735" s="26" t="str">
        <f>IFERROR(VLOOKUP($B1735,'[1]Paste Only'!$D:$AM,26,FALSE),"-")</f>
        <v>-</v>
      </c>
      <c r="AK1735" s="26" t="str">
        <f>IFERROR(VLOOKUP($B1735,'[1]Paste Only'!$D:$AM,23,FALSE),"-")</f>
        <v>-</v>
      </c>
      <c r="AL1735" s="26" t="str">
        <f>IFERROR(VLOOKUP($B1735,'[1]Paste Only'!$D:$AM,22,FALSE),"-")</f>
        <v>-</v>
      </c>
      <c r="AM1735" s="21" t="str">
        <f t="shared" si="800"/>
        <v>-</v>
      </c>
      <c r="AN1735" s="21" t="str">
        <f t="shared" si="800"/>
        <v>-</v>
      </c>
      <c r="AO1735" s="21" t="str">
        <f t="shared" si="800"/>
        <v>-</v>
      </c>
      <c r="AP1735" s="27">
        <f t="shared" si="813"/>
        <v>0</v>
      </c>
      <c r="AQ1735" s="27" t="str">
        <f t="shared" si="814"/>
        <v>-</v>
      </c>
      <c r="AR1735" s="27" t="str">
        <f t="shared" si="815"/>
        <v>-</v>
      </c>
      <c r="AS1735" s="27">
        <f t="shared" si="816"/>
        <v>0</v>
      </c>
      <c r="AT1735" s="27">
        <f t="shared" si="817"/>
        <v>0</v>
      </c>
      <c r="AU1735" s="27">
        <f t="shared" si="818"/>
        <v>0</v>
      </c>
      <c r="AV1735" s="21" t="str">
        <f t="shared" si="819"/>
        <v>0</v>
      </c>
      <c r="AW1735" s="27">
        <f t="shared" si="820"/>
        <v>0</v>
      </c>
      <c r="AX1735" s="27" t="str">
        <f t="shared" si="821"/>
        <v>-</v>
      </c>
      <c r="AY1735" s="27" t="str">
        <f t="shared" si="822"/>
        <v>-</v>
      </c>
      <c r="AZ1735" s="21" t="str">
        <f t="shared" si="823"/>
        <v>-</v>
      </c>
      <c r="BA1735" s="21" t="str">
        <f t="shared" si="824"/>
        <v>-</v>
      </c>
      <c r="BB1735" s="28"/>
      <c r="BC1735" s="28"/>
      <c r="BD1735" s="28"/>
      <c r="BE1735" s="28"/>
      <c r="BF1735" s="28"/>
      <c r="BG1735" s="29"/>
      <c r="BH1735" s="29"/>
      <c r="BI1735" s="29"/>
      <c r="BJ1735" s="29"/>
      <c r="BK1735" s="29"/>
    </row>
    <row r="1736" spans="1:63" x14ac:dyDescent="0.25">
      <c r="A1736" s="13" t="s">
        <v>5255</v>
      </c>
      <c r="B1736" s="33" t="s">
        <v>5256</v>
      </c>
      <c r="C1736" s="13" t="s">
        <v>5257</v>
      </c>
      <c r="D1736" s="13" t="str">
        <f>IFERROR(VLOOKUP($B1736,[1]GICS!$C:$D,2,FALSE),"-")</f>
        <v>Consumer Discretionary</v>
      </c>
      <c r="E1736" s="14" t="str">
        <f>IFERROR(IF(VLOOKUP($B1736,'[1]Paste Only'!$D:$AM,4,FALSE)="-",VLOOKUP($B1736,'[1]Market Cap'!$A:$J,10,FALSE),VLOOKUP($B1736,'[1]Paste Only'!$D:$AM,4,FALSE)),"-")</f>
        <v>-</v>
      </c>
      <c r="F1736" s="14" t="str">
        <f>IFERROR(VLOOKUP($B1736,'[1]Paste Only'!$D:$AM,5,FALSE),"-")</f>
        <v>-</v>
      </c>
      <c r="G1736" s="15">
        <f>IFERROR(VLOOKUP($B1736,'[1]Paste Only'!$D:$AM,6,FALSE),"-")</f>
        <v>0</v>
      </c>
      <c r="H1736" s="15">
        <f>IFERROR(VLOOKUP($B1736,'[1]Paste Only'!$D:$AM,7,FALSE),"-")</f>
        <v>0</v>
      </c>
      <c r="I1736" s="15">
        <f>IFERROR(VLOOKUP($B1736,'[1]Paste Only'!$D:$AM,8,FALSE),"-")</f>
        <v>0</v>
      </c>
      <c r="J1736" s="34"/>
      <c r="K1736" s="34"/>
      <c r="L1736" s="14">
        <f>IFERROR(VLOOKUP($B1736,'[1]Paste Only'!$D:$AM,12,FALSE),"-")</f>
        <v>5.54</v>
      </c>
      <c r="M1736" s="14" t="str">
        <f>IFERROR(VLOOKUP($B1736,'[1]Paste Only'!$D:$AM,15,FALSE),"-")</f>
        <v>-</v>
      </c>
      <c r="N1736" s="30"/>
      <c r="O1736" s="18"/>
      <c r="P1736" s="19">
        <f t="shared" si="825"/>
        <v>0</v>
      </c>
      <c r="Q1736" s="20">
        <f t="shared" si="801"/>
        <v>0</v>
      </c>
      <c r="R1736" s="13">
        <f t="shared" si="802"/>
        <v>0</v>
      </c>
      <c r="S1736" s="13" t="str">
        <f>IFERROR(VLOOKUP($B1736,'[1]Market Cap'!$G:$I,3,FALSE),"-")</f>
        <v>-</v>
      </c>
      <c r="T1736" s="13"/>
      <c r="U1736" s="13"/>
      <c r="V1736" s="21">
        <f t="shared" si="799"/>
        <v>0</v>
      </c>
      <c r="W1736" s="21">
        <f t="shared" si="799"/>
        <v>0</v>
      </c>
      <c r="X1736" s="21">
        <f t="shared" si="799"/>
        <v>0</v>
      </c>
      <c r="Y1736" s="22">
        <f t="shared" si="803"/>
        <v>0</v>
      </c>
      <c r="Z1736" s="13">
        <f t="shared" si="804"/>
        <v>0</v>
      </c>
      <c r="AA1736" s="23">
        <f t="shared" si="805"/>
        <v>0</v>
      </c>
      <c r="AB1736" s="23">
        <f t="shared" si="806"/>
        <v>0</v>
      </c>
      <c r="AC1736" s="23">
        <f t="shared" si="807"/>
        <v>0</v>
      </c>
      <c r="AD1736" s="24">
        <f t="shared" si="808"/>
        <v>0</v>
      </c>
      <c r="AE1736" s="25" t="str">
        <f>IFERROR(VLOOKUP($B1736,'[1]Market Cap'!$G:$I,2,FALSE),"-")</f>
        <v>-</v>
      </c>
      <c r="AF1736" s="20">
        <f t="shared" si="809"/>
        <v>0</v>
      </c>
      <c r="AG1736" s="17">
        <f t="shared" si="810"/>
        <v>0</v>
      </c>
      <c r="AH1736" s="17">
        <f t="shared" si="811"/>
        <v>0</v>
      </c>
      <c r="AI1736" s="17" t="str">
        <f t="shared" si="812"/>
        <v>-</v>
      </c>
      <c r="AJ1736" s="26" t="str">
        <f>IFERROR(VLOOKUP($B1736,'[1]Paste Only'!$D:$AM,26,FALSE),"-")</f>
        <v>-</v>
      </c>
      <c r="AK1736" s="26" t="str">
        <f>IFERROR(VLOOKUP($B1736,'[1]Paste Only'!$D:$AM,23,FALSE),"-")</f>
        <v>-</v>
      </c>
      <c r="AL1736" s="26" t="str">
        <f>IFERROR(VLOOKUP($B1736,'[1]Paste Only'!$D:$AM,22,FALSE),"-")</f>
        <v>-</v>
      </c>
      <c r="AM1736" s="21" t="str">
        <f t="shared" si="800"/>
        <v>-</v>
      </c>
      <c r="AN1736" s="21" t="str">
        <f t="shared" si="800"/>
        <v>-</v>
      </c>
      <c r="AO1736" s="21" t="str">
        <f t="shared" si="800"/>
        <v>-</v>
      </c>
      <c r="AP1736" s="27">
        <f t="shared" si="813"/>
        <v>0</v>
      </c>
      <c r="AQ1736" s="27" t="str">
        <f t="shared" si="814"/>
        <v>-</v>
      </c>
      <c r="AR1736" s="27" t="str">
        <f t="shared" si="815"/>
        <v>-</v>
      </c>
      <c r="AS1736" s="27">
        <f t="shared" si="816"/>
        <v>0</v>
      </c>
      <c r="AT1736" s="27">
        <f t="shared" si="817"/>
        <v>0</v>
      </c>
      <c r="AU1736" s="27">
        <f t="shared" si="818"/>
        <v>0</v>
      </c>
      <c r="AV1736" s="21" t="str">
        <f t="shared" si="819"/>
        <v>0</v>
      </c>
      <c r="AW1736" s="27">
        <f t="shared" si="820"/>
        <v>0</v>
      </c>
      <c r="AX1736" s="27" t="str">
        <f t="shared" si="821"/>
        <v>-</v>
      </c>
      <c r="AY1736" s="27" t="str">
        <f t="shared" si="822"/>
        <v>-</v>
      </c>
      <c r="AZ1736" s="21" t="str">
        <f t="shared" si="823"/>
        <v>-</v>
      </c>
      <c r="BA1736" s="21" t="str">
        <f t="shared" si="824"/>
        <v>-</v>
      </c>
      <c r="BB1736" s="28"/>
      <c r="BC1736" s="28"/>
      <c r="BD1736" s="28"/>
      <c r="BE1736" s="28"/>
      <c r="BF1736" s="28"/>
      <c r="BG1736" s="29"/>
      <c r="BH1736" s="29"/>
      <c r="BI1736" s="29"/>
      <c r="BJ1736" s="29"/>
      <c r="BK1736" s="29"/>
    </row>
    <row r="1737" spans="1:63" x14ac:dyDescent="0.25">
      <c r="A1737" s="13" t="s">
        <v>5258</v>
      </c>
      <c r="B1737" s="33" t="s">
        <v>5259</v>
      </c>
      <c r="C1737" s="13" t="s">
        <v>5260</v>
      </c>
      <c r="D1737" s="13" t="str">
        <f>IFERROR(VLOOKUP($B1737,[1]GICS!$C:$D,2,FALSE),"-")</f>
        <v>Materials</v>
      </c>
      <c r="E1737" s="14">
        <f>IFERROR(IF(VLOOKUP($B1737,'[1]Paste Only'!$D:$AM,4,FALSE)="-",VLOOKUP($B1737,'[1]Market Cap'!$A:$J,10,FALSE),VLOOKUP($B1737,'[1]Paste Only'!$D:$AM,4,FALSE)),"-")</f>
        <v>481</v>
      </c>
      <c r="F1737" s="14" t="str">
        <f>IFERROR(VLOOKUP($B1737,'[1]Paste Only'!$D:$AM,5,FALSE),"-")</f>
        <v>-</v>
      </c>
      <c r="G1737" s="15">
        <f>IFERROR(VLOOKUP($B1737,'[1]Paste Only'!$D:$AM,6,FALSE),"-")</f>
        <v>0</v>
      </c>
      <c r="H1737" s="15">
        <f>IFERROR(VLOOKUP($B1737,'[1]Paste Only'!$D:$AM,7,FALSE),"-")</f>
        <v>0</v>
      </c>
      <c r="I1737" s="15">
        <f>IFERROR(VLOOKUP($B1737,'[1]Paste Only'!$D:$AM,8,FALSE),"-")</f>
        <v>0</v>
      </c>
      <c r="J1737" s="34"/>
      <c r="K1737" s="34"/>
      <c r="L1737" s="14">
        <f>IFERROR(VLOOKUP($B1737,'[1]Paste Only'!$D:$AM,12,FALSE),"-")</f>
        <v>17.2</v>
      </c>
      <c r="M1737" s="14" t="str">
        <f>IFERROR(VLOOKUP($B1737,'[1]Paste Only'!$D:$AM,15,FALSE),"-")</f>
        <v>-</v>
      </c>
      <c r="N1737" s="30"/>
      <c r="O1737" s="18"/>
      <c r="P1737" s="19">
        <f t="shared" si="825"/>
        <v>0</v>
      </c>
      <c r="Q1737" s="20">
        <f t="shared" si="801"/>
        <v>0</v>
      </c>
      <c r="R1737" s="13">
        <f t="shared" si="802"/>
        <v>0</v>
      </c>
      <c r="S1737" s="13" t="str">
        <f>IFERROR(VLOOKUP($B1737,'[1]Market Cap'!$G:$I,3,FALSE),"-")</f>
        <v>Small Cap</v>
      </c>
      <c r="T1737" s="13"/>
      <c r="U1737" s="13"/>
      <c r="V1737" s="21">
        <f t="shared" si="799"/>
        <v>0</v>
      </c>
      <c r="W1737" s="21">
        <f t="shared" si="799"/>
        <v>0</v>
      </c>
      <c r="X1737" s="21">
        <f t="shared" si="799"/>
        <v>0</v>
      </c>
      <c r="Y1737" s="22">
        <f t="shared" si="803"/>
        <v>0</v>
      </c>
      <c r="Z1737" s="13">
        <f t="shared" si="804"/>
        <v>0</v>
      </c>
      <c r="AA1737" s="23">
        <f t="shared" si="805"/>
        <v>0</v>
      </c>
      <c r="AB1737" s="23">
        <f t="shared" si="806"/>
        <v>0</v>
      </c>
      <c r="AC1737" s="23">
        <f t="shared" si="807"/>
        <v>0</v>
      </c>
      <c r="AD1737" s="24">
        <f t="shared" si="808"/>
        <v>0</v>
      </c>
      <c r="AE1737" s="25">
        <f>IFERROR(VLOOKUP($B1737,'[1]Market Cap'!$G:$I,2,FALSE),"-")</f>
        <v>406.8536095</v>
      </c>
      <c r="AF1737" s="20">
        <f t="shared" si="809"/>
        <v>0</v>
      </c>
      <c r="AG1737" s="17">
        <f t="shared" si="810"/>
        <v>0</v>
      </c>
      <c r="AH1737" s="17">
        <f t="shared" si="811"/>
        <v>0</v>
      </c>
      <c r="AI1737" s="17" t="str">
        <f t="shared" si="812"/>
        <v>-</v>
      </c>
      <c r="AJ1737" s="26" t="str">
        <f>IFERROR(VLOOKUP($B1737,'[1]Paste Only'!$D:$AM,26,FALSE),"-")</f>
        <v>-</v>
      </c>
      <c r="AK1737" s="26" t="str">
        <f>IFERROR(VLOOKUP($B1737,'[1]Paste Only'!$D:$AM,23,FALSE),"-")</f>
        <v>-</v>
      </c>
      <c r="AL1737" s="26" t="str">
        <f>IFERROR(VLOOKUP($B1737,'[1]Paste Only'!$D:$AM,22,FALSE),"-")</f>
        <v>-</v>
      </c>
      <c r="AM1737" s="21" t="str">
        <f t="shared" si="800"/>
        <v>-</v>
      </c>
      <c r="AN1737" s="21" t="str">
        <f t="shared" si="800"/>
        <v>-</v>
      </c>
      <c r="AO1737" s="21" t="str">
        <f t="shared" si="800"/>
        <v>-</v>
      </c>
      <c r="AP1737" s="27">
        <f t="shared" si="813"/>
        <v>0</v>
      </c>
      <c r="AQ1737" s="27" t="str">
        <f t="shared" si="814"/>
        <v>-</v>
      </c>
      <c r="AR1737" s="27" t="str">
        <f t="shared" si="815"/>
        <v>-</v>
      </c>
      <c r="AS1737" s="27">
        <f t="shared" si="816"/>
        <v>0</v>
      </c>
      <c r="AT1737" s="27">
        <f t="shared" si="817"/>
        <v>0</v>
      </c>
      <c r="AU1737" s="27">
        <f t="shared" si="818"/>
        <v>0</v>
      </c>
      <c r="AV1737" s="21" t="str">
        <f t="shared" si="819"/>
        <v>0</v>
      </c>
      <c r="AW1737" s="27">
        <f t="shared" si="820"/>
        <v>0</v>
      </c>
      <c r="AX1737" s="27" t="str">
        <f t="shared" si="821"/>
        <v>-</v>
      </c>
      <c r="AY1737" s="27" t="str">
        <f t="shared" si="822"/>
        <v>-</v>
      </c>
      <c r="AZ1737" s="21" t="str">
        <f t="shared" si="823"/>
        <v>-</v>
      </c>
      <c r="BA1737" s="21" t="str">
        <f t="shared" si="824"/>
        <v>-</v>
      </c>
      <c r="BB1737" s="28"/>
      <c r="BC1737" s="28"/>
      <c r="BD1737" s="28"/>
      <c r="BE1737" s="28"/>
      <c r="BF1737" s="28"/>
      <c r="BG1737" s="29"/>
      <c r="BH1737" s="29"/>
      <c r="BI1737" s="29"/>
      <c r="BJ1737" s="29"/>
      <c r="BK1737" s="29"/>
    </row>
    <row r="1738" spans="1:63" x14ac:dyDescent="0.25">
      <c r="A1738" s="13" t="s">
        <v>5261</v>
      </c>
      <c r="B1738" s="33" t="s">
        <v>5262</v>
      </c>
      <c r="C1738" s="13" t="s">
        <v>5263</v>
      </c>
      <c r="D1738" s="13" t="str">
        <f>IFERROR(VLOOKUP($B1738,[1]GICS!$C:$D,2,FALSE),"-")</f>
        <v>Information Technology</v>
      </c>
      <c r="E1738" s="14">
        <f>IFERROR(IF(VLOOKUP($B1738,'[1]Paste Only'!$D:$AM,4,FALSE)="-",VLOOKUP($B1738,'[1]Market Cap'!$A:$J,10,FALSE),VLOOKUP($B1738,'[1]Paste Only'!$D:$AM,4,FALSE)),"-")</f>
        <v>423.8</v>
      </c>
      <c r="F1738" s="14" t="str">
        <f>IFERROR(VLOOKUP($B1738,'[1]Paste Only'!$D:$AM,5,FALSE),"-")</f>
        <v>-</v>
      </c>
      <c r="G1738" s="15">
        <f>IFERROR(VLOOKUP($B1738,'[1]Paste Only'!$D:$AM,6,FALSE),"-")</f>
        <v>0</v>
      </c>
      <c r="H1738" s="15">
        <f>IFERROR(VLOOKUP($B1738,'[1]Paste Only'!$D:$AM,7,FALSE),"-")</f>
        <v>0</v>
      </c>
      <c r="I1738" s="15">
        <f>IFERROR(VLOOKUP($B1738,'[1]Paste Only'!$D:$AM,8,FALSE),"-")</f>
        <v>0</v>
      </c>
      <c r="J1738" s="34"/>
      <c r="K1738" s="34"/>
      <c r="L1738" s="14">
        <f>IFERROR(VLOOKUP($B1738,'[1]Paste Only'!$D:$AM,12,FALSE),"-")</f>
        <v>-2.0299999999999998</v>
      </c>
      <c r="M1738" s="14" t="str">
        <f>IFERROR(VLOOKUP($B1738,'[1]Paste Only'!$D:$AM,15,FALSE),"-")</f>
        <v>-</v>
      </c>
      <c r="N1738" s="30"/>
      <c r="O1738" s="18"/>
      <c r="P1738" s="19">
        <f t="shared" si="825"/>
        <v>0</v>
      </c>
      <c r="Q1738" s="20">
        <f t="shared" si="801"/>
        <v>0</v>
      </c>
      <c r="R1738" s="13">
        <f t="shared" si="802"/>
        <v>0</v>
      </c>
      <c r="S1738" s="13" t="str">
        <f>IFERROR(VLOOKUP($B1738,'[1]Market Cap'!$G:$I,3,FALSE),"-")</f>
        <v>Small Cap</v>
      </c>
      <c r="T1738" s="13"/>
      <c r="U1738" s="13"/>
      <c r="V1738" s="21">
        <f t="shared" si="799"/>
        <v>0</v>
      </c>
      <c r="W1738" s="21">
        <f t="shared" si="799"/>
        <v>0</v>
      </c>
      <c r="X1738" s="21">
        <f t="shared" si="799"/>
        <v>0</v>
      </c>
      <c r="Y1738" s="22">
        <f t="shared" si="803"/>
        <v>0</v>
      </c>
      <c r="Z1738" s="13">
        <f t="shared" si="804"/>
        <v>0</v>
      </c>
      <c r="AA1738" s="23">
        <f t="shared" si="805"/>
        <v>0</v>
      </c>
      <c r="AB1738" s="23">
        <f t="shared" si="806"/>
        <v>0</v>
      </c>
      <c r="AC1738" s="23">
        <f t="shared" si="807"/>
        <v>0</v>
      </c>
      <c r="AD1738" s="24">
        <f t="shared" si="808"/>
        <v>0</v>
      </c>
      <c r="AE1738" s="25">
        <f>IFERROR(VLOOKUP($B1738,'[1]Market Cap'!$G:$I,2,FALSE),"-")</f>
        <v>790.40047684000001</v>
      </c>
      <c r="AF1738" s="20">
        <f t="shared" si="809"/>
        <v>0</v>
      </c>
      <c r="AG1738" s="17">
        <f t="shared" si="810"/>
        <v>0</v>
      </c>
      <c r="AH1738" s="17">
        <f t="shared" si="811"/>
        <v>0</v>
      </c>
      <c r="AI1738" s="17" t="str">
        <f t="shared" si="812"/>
        <v>-</v>
      </c>
      <c r="AJ1738" s="26" t="str">
        <f>IFERROR(VLOOKUP($B1738,'[1]Paste Only'!$D:$AM,26,FALSE),"-")</f>
        <v>-</v>
      </c>
      <c r="AK1738" s="26" t="str">
        <f>IFERROR(VLOOKUP($B1738,'[1]Paste Only'!$D:$AM,23,FALSE),"-")</f>
        <v>-</v>
      </c>
      <c r="AL1738" s="26" t="str">
        <f>IFERROR(VLOOKUP($B1738,'[1]Paste Only'!$D:$AM,22,FALSE),"-")</f>
        <v>-</v>
      </c>
      <c r="AM1738" s="21" t="str">
        <f t="shared" si="800"/>
        <v>-</v>
      </c>
      <c r="AN1738" s="21" t="str">
        <f t="shared" si="800"/>
        <v>-</v>
      </c>
      <c r="AO1738" s="21" t="str">
        <f t="shared" si="800"/>
        <v>-</v>
      </c>
      <c r="AP1738" s="27">
        <f t="shared" si="813"/>
        <v>0</v>
      </c>
      <c r="AQ1738" s="27" t="str">
        <f t="shared" si="814"/>
        <v>-</v>
      </c>
      <c r="AR1738" s="27" t="str">
        <f t="shared" si="815"/>
        <v>-</v>
      </c>
      <c r="AS1738" s="27">
        <f t="shared" si="816"/>
        <v>0</v>
      </c>
      <c r="AT1738" s="27">
        <f t="shared" si="817"/>
        <v>0</v>
      </c>
      <c r="AU1738" s="27">
        <f t="shared" si="818"/>
        <v>0</v>
      </c>
      <c r="AV1738" s="21" t="str">
        <f t="shared" si="819"/>
        <v>0</v>
      </c>
      <c r="AW1738" s="27">
        <f t="shared" si="820"/>
        <v>0</v>
      </c>
      <c r="AX1738" s="27" t="str">
        <f t="shared" si="821"/>
        <v>-</v>
      </c>
      <c r="AY1738" s="27" t="str">
        <f t="shared" si="822"/>
        <v>-</v>
      </c>
      <c r="AZ1738" s="21" t="str">
        <f t="shared" si="823"/>
        <v>-</v>
      </c>
      <c r="BA1738" s="21" t="str">
        <f t="shared" si="824"/>
        <v>-</v>
      </c>
      <c r="BB1738" s="28"/>
      <c r="BC1738" s="28"/>
      <c r="BD1738" s="28"/>
      <c r="BE1738" s="28"/>
      <c r="BF1738" s="28"/>
      <c r="BG1738" s="29"/>
      <c r="BH1738" s="29"/>
      <c r="BI1738" s="29"/>
      <c r="BJ1738" s="29"/>
      <c r="BK1738" s="29"/>
    </row>
    <row r="1739" spans="1:63" x14ac:dyDescent="0.25">
      <c r="A1739" s="13" t="s">
        <v>5264</v>
      </c>
      <c r="B1739" s="33" t="s">
        <v>5265</v>
      </c>
      <c r="C1739" s="13" t="s">
        <v>5266</v>
      </c>
      <c r="D1739" s="13" t="str">
        <f>IFERROR(VLOOKUP($B1739,[1]GICS!$C:$D,2,FALSE),"-")</f>
        <v>Industrials</v>
      </c>
      <c r="E1739" s="14" t="str">
        <f>IFERROR(IF(VLOOKUP($B1739,'[1]Paste Only'!$D:$AM,4,FALSE)="-",VLOOKUP($B1739,'[1]Market Cap'!$A:$J,10,FALSE),VLOOKUP($B1739,'[1]Paste Only'!$D:$AM,4,FALSE)),"-")</f>
        <v>-</v>
      </c>
      <c r="F1739" s="14" t="str">
        <f>IFERROR(VLOOKUP($B1739,'[1]Paste Only'!$D:$AM,5,FALSE),"-")</f>
        <v>-</v>
      </c>
      <c r="G1739" s="15">
        <f>IFERROR(VLOOKUP($B1739,'[1]Paste Only'!$D:$AM,6,FALSE),"-")</f>
        <v>0</v>
      </c>
      <c r="H1739" s="15">
        <f>IFERROR(VLOOKUP($B1739,'[1]Paste Only'!$D:$AM,7,FALSE),"-")</f>
        <v>0</v>
      </c>
      <c r="I1739" s="15">
        <f>IFERROR(VLOOKUP($B1739,'[1]Paste Only'!$D:$AM,8,FALSE),"-")</f>
        <v>0</v>
      </c>
      <c r="J1739" s="34"/>
      <c r="K1739" s="34"/>
      <c r="L1739" s="14">
        <f>IFERROR(VLOOKUP($B1739,'[1]Paste Only'!$D:$AM,12,FALSE),"-")</f>
        <v>15.01</v>
      </c>
      <c r="M1739" s="14" t="str">
        <f>IFERROR(VLOOKUP($B1739,'[1]Paste Only'!$D:$AM,15,FALSE),"-")</f>
        <v>-</v>
      </c>
      <c r="N1739" s="30"/>
      <c r="O1739" s="18"/>
      <c r="P1739" s="19">
        <f t="shared" si="825"/>
        <v>0</v>
      </c>
      <c r="Q1739" s="20">
        <f t="shared" si="801"/>
        <v>0</v>
      </c>
      <c r="R1739" s="13">
        <f t="shared" si="802"/>
        <v>0</v>
      </c>
      <c r="S1739" s="13" t="str">
        <f>IFERROR(VLOOKUP($B1739,'[1]Market Cap'!$G:$I,3,FALSE),"-")</f>
        <v>-</v>
      </c>
      <c r="T1739" s="13"/>
      <c r="U1739" s="13"/>
      <c r="V1739" s="21">
        <f t="shared" si="799"/>
        <v>0</v>
      </c>
      <c r="W1739" s="21">
        <f t="shared" si="799"/>
        <v>0</v>
      </c>
      <c r="X1739" s="21">
        <f t="shared" si="799"/>
        <v>0</v>
      </c>
      <c r="Y1739" s="22">
        <f t="shared" si="803"/>
        <v>0</v>
      </c>
      <c r="Z1739" s="13">
        <f t="shared" si="804"/>
        <v>0</v>
      </c>
      <c r="AA1739" s="23">
        <f t="shared" si="805"/>
        <v>0</v>
      </c>
      <c r="AB1739" s="23">
        <f t="shared" si="806"/>
        <v>0</v>
      </c>
      <c r="AC1739" s="23">
        <f t="shared" si="807"/>
        <v>0</v>
      </c>
      <c r="AD1739" s="24">
        <f t="shared" si="808"/>
        <v>0</v>
      </c>
      <c r="AE1739" s="25" t="str">
        <f>IFERROR(VLOOKUP($B1739,'[1]Market Cap'!$G:$I,2,FALSE),"-")</f>
        <v>-</v>
      </c>
      <c r="AF1739" s="20">
        <f t="shared" si="809"/>
        <v>0</v>
      </c>
      <c r="AG1739" s="17">
        <f t="shared" si="810"/>
        <v>0</v>
      </c>
      <c r="AH1739" s="17">
        <f t="shared" si="811"/>
        <v>0</v>
      </c>
      <c r="AI1739" s="17" t="str">
        <f t="shared" si="812"/>
        <v>-</v>
      </c>
      <c r="AJ1739" s="26" t="str">
        <f>IFERROR(VLOOKUP($B1739,'[1]Paste Only'!$D:$AM,26,FALSE),"-")</f>
        <v>-</v>
      </c>
      <c r="AK1739" s="26" t="str">
        <f>IFERROR(VLOOKUP($B1739,'[1]Paste Only'!$D:$AM,23,FALSE),"-")</f>
        <v>-</v>
      </c>
      <c r="AL1739" s="26" t="str">
        <f>IFERROR(VLOOKUP($B1739,'[1]Paste Only'!$D:$AM,22,FALSE),"-")</f>
        <v>-</v>
      </c>
      <c r="AM1739" s="21" t="str">
        <f t="shared" si="800"/>
        <v>-</v>
      </c>
      <c r="AN1739" s="21" t="str">
        <f t="shared" si="800"/>
        <v>-</v>
      </c>
      <c r="AO1739" s="21" t="str">
        <f t="shared" si="800"/>
        <v>-</v>
      </c>
      <c r="AP1739" s="27">
        <f t="shared" si="813"/>
        <v>0</v>
      </c>
      <c r="AQ1739" s="27" t="str">
        <f t="shared" si="814"/>
        <v>-</v>
      </c>
      <c r="AR1739" s="27" t="str">
        <f t="shared" si="815"/>
        <v>-</v>
      </c>
      <c r="AS1739" s="27">
        <f t="shared" si="816"/>
        <v>0</v>
      </c>
      <c r="AT1739" s="27">
        <f t="shared" si="817"/>
        <v>0</v>
      </c>
      <c r="AU1739" s="27">
        <f t="shared" si="818"/>
        <v>0</v>
      </c>
      <c r="AV1739" s="21" t="str">
        <f t="shared" si="819"/>
        <v>0</v>
      </c>
      <c r="AW1739" s="27">
        <f t="shared" si="820"/>
        <v>0</v>
      </c>
      <c r="AX1739" s="27" t="str">
        <f t="shared" si="821"/>
        <v>-</v>
      </c>
      <c r="AY1739" s="27" t="str">
        <f t="shared" si="822"/>
        <v>-</v>
      </c>
      <c r="AZ1739" s="21" t="str">
        <f t="shared" si="823"/>
        <v>-</v>
      </c>
      <c r="BA1739" s="21" t="str">
        <f t="shared" si="824"/>
        <v>-</v>
      </c>
      <c r="BB1739" s="28"/>
      <c r="BC1739" s="28"/>
      <c r="BD1739" s="28"/>
      <c r="BE1739" s="28"/>
      <c r="BF1739" s="28"/>
      <c r="BG1739" s="29"/>
      <c r="BH1739" s="29"/>
      <c r="BI1739" s="29"/>
      <c r="BJ1739" s="29"/>
      <c r="BK1739" s="29"/>
    </row>
    <row r="1740" spans="1:63" x14ac:dyDescent="0.25">
      <c r="A1740" s="13" t="s">
        <v>5267</v>
      </c>
      <c r="B1740" s="33" t="s">
        <v>5268</v>
      </c>
      <c r="C1740" s="13" t="s">
        <v>5269</v>
      </c>
      <c r="D1740" s="13" t="str">
        <f>IFERROR(VLOOKUP($B1740,[1]GICS!$C:$D,2,FALSE),"-")</f>
        <v>Financials</v>
      </c>
      <c r="E1740" s="14">
        <f>IFERROR(IF(VLOOKUP($B1740,'[1]Paste Only'!$D:$AM,4,FALSE)="-",VLOOKUP($B1740,'[1]Market Cap'!$A:$J,10,FALSE),VLOOKUP($B1740,'[1]Paste Only'!$D:$AM,4,FALSE)),"-")</f>
        <v>290</v>
      </c>
      <c r="F1740" s="14" t="str">
        <f>IFERROR(VLOOKUP($B1740,'[1]Paste Only'!$D:$AM,5,FALSE),"-")</f>
        <v>-</v>
      </c>
      <c r="G1740" s="15">
        <f>IFERROR(VLOOKUP($B1740,'[1]Paste Only'!$D:$AM,6,FALSE),"-")</f>
        <v>0</v>
      </c>
      <c r="H1740" s="15">
        <f>IFERROR(VLOOKUP($B1740,'[1]Paste Only'!$D:$AM,7,FALSE),"-")</f>
        <v>0</v>
      </c>
      <c r="I1740" s="15">
        <f>IFERROR(VLOOKUP($B1740,'[1]Paste Only'!$D:$AM,8,FALSE),"-")</f>
        <v>0</v>
      </c>
      <c r="J1740" s="34"/>
      <c r="K1740" s="34"/>
      <c r="L1740" s="14">
        <f>IFERROR(VLOOKUP($B1740,'[1]Paste Only'!$D:$AM,12,FALSE),"-")</f>
        <v>29.75</v>
      </c>
      <c r="M1740" s="14" t="str">
        <f>IFERROR(VLOOKUP($B1740,'[1]Paste Only'!$D:$AM,15,FALSE),"-")</f>
        <v>-</v>
      </c>
      <c r="N1740" s="30"/>
      <c r="O1740" s="18"/>
      <c r="P1740" s="19">
        <f t="shared" si="825"/>
        <v>0</v>
      </c>
      <c r="Q1740" s="20">
        <f t="shared" si="801"/>
        <v>0</v>
      </c>
      <c r="R1740" s="13">
        <f t="shared" si="802"/>
        <v>0</v>
      </c>
      <c r="S1740" s="13" t="str">
        <f>IFERROR(VLOOKUP($B1740,'[1]Market Cap'!$G:$I,3,FALSE),"-")</f>
        <v>Small Cap</v>
      </c>
      <c r="T1740" s="13"/>
      <c r="U1740" s="13"/>
      <c r="V1740" s="21">
        <f t="shared" si="799"/>
        <v>0</v>
      </c>
      <c r="W1740" s="21">
        <f t="shared" si="799"/>
        <v>0</v>
      </c>
      <c r="X1740" s="21">
        <f t="shared" si="799"/>
        <v>0</v>
      </c>
      <c r="Y1740" s="22">
        <f t="shared" si="803"/>
        <v>0</v>
      </c>
      <c r="Z1740" s="13">
        <f t="shared" si="804"/>
        <v>0</v>
      </c>
      <c r="AA1740" s="23">
        <f t="shared" si="805"/>
        <v>0</v>
      </c>
      <c r="AB1740" s="23">
        <f t="shared" si="806"/>
        <v>0</v>
      </c>
      <c r="AC1740" s="23">
        <f t="shared" si="807"/>
        <v>0</v>
      </c>
      <c r="AD1740" s="24">
        <f t="shared" si="808"/>
        <v>0</v>
      </c>
      <c r="AE1740" s="25">
        <f>IFERROR(VLOOKUP($B1740,'[1]Market Cap'!$G:$I,2,FALSE),"-")</f>
        <v>485.63884300000001</v>
      </c>
      <c r="AF1740" s="20">
        <f t="shared" si="809"/>
        <v>0</v>
      </c>
      <c r="AG1740" s="17">
        <f t="shared" si="810"/>
        <v>0</v>
      </c>
      <c r="AH1740" s="17">
        <f t="shared" si="811"/>
        <v>0</v>
      </c>
      <c r="AI1740" s="17" t="str">
        <f t="shared" si="812"/>
        <v>-</v>
      </c>
      <c r="AJ1740" s="26" t="str">
        <f>IFERROR(VLOOKUP($B1740,'[1]Paste Only'!$D:$AM,26,FALSE),"-")</f>
        <v>-</v>
      </c>
      <c r="AK1740" s="26" t="str">
        <f>IFERROR(VLOOKUP($B1740,'[1]Paste Only'!$D:$AM,23,FALSE),"-")</f>
        <v>-</v>
      </c>
      <c r="AL1740" s="26" t="str">
        <f>IFERROR(VLOOKUP($B1740,'[1]Paste Only'!$D:$AM,22,FALSE),"-")</f>
        <v>-</v>
      </c>
      <c r="AM1740" s="21" t="str">
        <f t="shared" si="800"/>
        <v>-</v>
      </c>
      <c r="AN1740" s="21" t="str">
        <f t="shared" si="800"/>
        <v>-</v>
      </c>
      <c r="AO1740" s="21" t="str">
        <f t="shared" si="800"/>
        <v>-</v>
      </c>
      <c r="AP1740" s="27">
        <f t="shared" si="813"/>
        <v>0</v>
      </c>
      <c r="AQ1740" s="27" t="str">
        <f t="shared" si="814"/>
        <v>-</v>
      </c>
      <c r="AR1740" s="27" t="str">
        <f t="shared" si="815"/>
        <v>-</v>
      </c>
      <c r="AS1740" s="27">
        <f t="shared" si="816"/>
        <v>0</v>
      </c>
      <c r="AT1740" s="27">
        <f t="shared" si="817"/>
        <v>0</v>
      </c>
      <c r="AU1740" s="27">
        <f t="shared" si="818"/>
        <v>0</v>
      </c>
      <c r="AV1740" s="21" t="str">
        <f t="shared" si="819"/>
        <v>0</v>
      </c>
      <c r="AW1740" s="27">
        <f t="shared" si="820"/>
        <v>0</v>
      </c>
      <c r="AX1740" s="27" t="str">
        <f t="shared" si="821"/>
        <v>-</v>
      </c>
      <c r="AY1740" s="27" t="str">
        <f t="shared" si="822"/>
        <v>-</v>
      </c>
      <c r="AZ1740" s="21" t="str">
        <f t="shared" si="823"/>
        <v>-</v>
      </c>
      <c r="BA1740" s="21" t="str">
        <f t="shared" si="824"/>
        <v>-</v>
      </c>
      <c r="BB1740" s="28"/>
      <c r="BC1740" s="28"/>
      <c r="BD1740" s="28"/>
      <c r="BE1740" s="28"/>
      <c r="BF1740" s="28"/>
      <c r="BG1740" s="29"/>
      <c r="BH1740" s="29"/>
      <c r="BI1740" s="29"/>
      <c r="BJ1740" s="29"/>
      <c r="BK1740" s="29"/>
    </row>
    <row r="1741" spans="1:63" x14ac:dyDescent="0.25">
      <c r="A1741" s="13" t="s">
        <v>5270</v>
      </c>
      <c r="B1741" s="33" t="s">
        <v>5271</v>
      </c>
      <c r="C1741" s="13" t="s">
        <v>5272</v>
      </c>
      <c r="D1741" s="13" t="str">
        <f>IFERROR(VLOOKUP($B1741,[1]GICS!$C:$D,2,FALSE),"-")</f>
        <v>Health Care</v>
      </c>
      <c r="E1741" s="14">
        <f>IFERROR(IF(VLOOKUP($B1741,'[1]Paste Only'!$D:$AM,4,FALSE)="-",VLOOKUP($B1741,'[1]Market Cap'!$A:$J,10,FALSE),VLOOKUP($B1741,'[1]Paste Only'!$D:$AM,4,FALSE)),"-")</f>
        <v>75.94</v>
      </c>
      <c r="F1741" s="14" t="str">
        <f>IFERROR(VLOOKUP($B1741,'[1]Paste Only'!$D:$AM,5,FALSE),"-")</f>
        <v>-</v>
      </c>
      <c r="G1741" s="15">
        <f>IFERROR(VLOOKUP($B1741,'[1]Paste Only'!$D:$AM,6,FALSE),"-")</f>
        <v>0</v>
      </c>
      <c r="H1741" s="15">
        <f>IFERROR(VLOOKUP($B1741,'[1]Paste Only'!$D:$AM,7,FALSE),"-")</f>
        <v>0</v>
      </c>
      <c r="I1741" s="15">
        <f>IFERROR(VLOOKUP($B1741,'[1]Paste Only'!$D:$AM,8,FALSE),"-")</f>
        <v>0</v>
      </c>
      <c r="J1741" s="34"/>
      <c r="K1741" s="34"/>
      <c r="L1741" s="14">
        <f>IFERROR(VLOOKUP($B1741,'[1]Paste Only'!$D:$AM,12,FALSE),"-")</f>
        <v>2.5</v>
      </c>
      <c r="M1741" s="14" t="str">
        <f>IFERROR(VLOOKUP($B1741,'[1]Paste Only'!$D:$AM,15,FALSE),"-")</f>
        <v>-</v>
      </c>
      <c r="N1741" s="30"/>
      <c r="O1741" s="18"/>
      <c r="P1741" s="19">
        <f t="shared" si="825"/>
        <v>0</v>
      </c>
      <c r="Q1741" s="20">
        <f t="shared" si="801"/>
        <v>0</v>
      </c>
      <c r="R1741" s="13">
        <f t="shared" si="802"/>
        <v>0</v>
      </c>
      <c r="S1741" s="13" t="str">
        <f>IFERROR(VLOOKUP($B1741,'[1]Market Cap'!$G:$I,3,FALSE),"-")</f>
        <v>Small Cap</v>
      </c>
      <c r="T1741" s="13"/>
      <c r="U1741" s="13"/>
      <c r="V1741" s="21">
        <f t="shared" si="799"/>
        <v>0</v>
      </c>
      <c r="W1741" s="21">
        <f t="shared" si="799"/>
        <v>0</v>
      </c>
      <c r="X1741" s="21">
        <f t="shared" si="799"/>
        <v>0</v>
      </c>
      <c r="Y1741" s="22">
        <f t="shared" si="803"/>
        <v>0</v>
      </c>
      <c r="Z1741" s="13">
        <f t="shared" si="804"/>
        <v>0</v>
      </c>
      <c r="AA1741" s="23">
        <f t="shared" si="805"/>
        <v>0</v>
      </c>
      <c r="AB1741" s="23">
        <f t="shared" si="806"/>
        <v>0</v>
      </c>
      <c r="AC1741" s="23">
        <f t="shared" si="807"/>
        <v>0</v>
      </c>
      <c r="AD1741" s="24">
        <f t="shared" si="808"/>
        <v>0</v>
      </c>
      <c r="AE1741" s="25">
        <f>IFERROR(VLOOKUP($B1741,'[1]Market Cap'!$G:$I,2,FALSE),"-")</f>
        <v>370.02383151599997</v>
      </c>
      <c r="AF1741" s="20">
        <f t="shared" si="809"/>
        <v>0</v>
      </c>
      <c r="AG1741" s="17">
        <f t="shared" si="810"/>
        <v>0</v>
      </c>
      <c r="AH1741" s="17">
        <f t="shared" si="811"/>
        <v>0</v>
      </c>
      <c r="AI1741" s="17" t="str">
        <f t="shared" si="812"/>
        <v>-</v>
      </c>
      <c r="AJ1741" s="26" t="str">
        <f>IFERROR(VLOOKUP($B1741,'[1]Paste Only'!$D:$AM,26,FALSE),"-")</f>
        <v>-</v>
      </c>
      <c r="AK1741" s="26" t="str">
        <f>IFERROR(VLOOKUP($B1741,'[1]Paste Only'!$D:$AM,23,FALSE),"-")</f>
        <v>-</v>
      </c>
      <c r="AL1741" s="26" t="str">
        <f>IFERROR(VLOOKUP($B1741,'[1]Paste Only'!$D:$AM,22,FALSE),"-")</f>
        <v>-</v>
      </c>
      <c r="AM1741" s="21" t="str">
        <f t="shared" si="800"/>
        <v>-</v>
      </c>
      <c r="AN1741" s="21" t="str">
        <f t="shared" si="800"/>
        <v>-</v>
      </c>
      <c r="AO1741" s="21" t="str">
        <f t="shared" si="800"/>
        <v>-</v>
      </c>
      <c r="AP1741" s="27">
        <f t="shared" si="813"/>
        <v>0</v>
      </c>
      <c r="AQ1741" s="27" t="str">
        <f t="shared" si="814"/>
        <v>-</v>
      </c>
      <c r="AR1741" s="27" t="str">
        <f t="shared" si="815"/>
        <v>-</v>
      </c>
      <c r="AS1741" s="27">
        <f t="shared" si="816"/>
        <v>0</v>
      </c>
      <c r="AT1741" s="27">
        <f t="shared" si="817"/>
        <v>0</v>
      </c>
      <c r="AU1741" s="27">
        <f t="shared" si="818"/>
        <v>0</v>
      </c>
      <c r="AV1741" s="21" t="str">
        <f t="shared" si="819"/>
        <v>0</v>
      </c>
      <c r="AW1741" s="27">
        <f t="shared" si="820"/>
        <v>0</v>
      </c>
      <c r="AX1741" s="27" t="str">
        <f t="shared" si="821"/>
        <v>-</v>
      </c>
      <c r="AY1741" s="27" t="str">
        <f t="shared" si="822"/>
        <v>-</v>
      </c>
      <c r="AZ1741" s="21" t="str">
        <f t="shared" si="823"/>
        <v>-</v>
      </c>
      <c r="BA1741" s="21" t="str">
        <f t="shared" si="824"/>
        <v>-</v>
      </c>
      <c r="BB1741" s="28"/>
      <c r="BC1741" s="28"/>
      <c r="BD1741" s="28"/>
      <c r="BE1741" s="28"/>
      <c r="BF1741" s="28"/>
      <c r="BG1741" s="29"/>
      <c r="BH1741" s="29"/>
      <c r="BI1741" s="29"/>
      <c r="BJ1741" s="29"/>
      <c r="BK1741" s="29"/>
    </row>
    <row r="1742" spans="1:63" x14ac:dyDescent="0.25">
      <c r="A1742" s="13" t="s">
        <v>5273</v>
      </c>
      <c r="B1742" s="33" t="s">
        <v>5274</v>
      </c>
      <c r="C1742" s="13" t="s">
        <v>5275</v>
      </c>
      <c r="D1742" s="13" t="str">
        <f>IFERROR(VLOOKUP($B1742,[1]GICS!$C:$D,2,FALSE),"-")</f>
        <v>Consumer Discretionary</v>
      </c>
      <c r="E1742" s="14">
        <f>IFERROR(IF(VLOOKUP($B1742,'[1]Paste Only'!$D:$AM,4,FALSE)="-",VLOOKUP($B1742,'[1]Market Cap'!$A:$J,10,FALSE),VLOOKUP($B1742,'[1]Paste Only'!$D:$AM,4,FALSE)),"-")</f>
        <v>3.49</v>
      </c>
      <c r="F1742" s="14" t="str">
        <f>IFERROR(VLOOKUP($B1742,'[1]Paste Only'!$D:$AM,5,FALSE),"-")</f>
        <v>-</v>
      </c>
      <c r="G1742" s="15">
        <f>IFERROR(VLOOKUP($B1742,'[1]Paste Only'!$D:$AM,6,FALSE),"-")</f>
        <v>0</v>
      </c>
      <c r="H1742" s="15">
        <f>IFERROR(VLOOKUP($B1742,'[1]Paste Only'!$D:$AM,7,FALSE),"-")</f>
        <v>0</v>
      </c>
      <c r="I1742" s="15">
        <f>IFERROR(VLOOKUP($B1742,'[1]Paste Only'!$D:$AM,8,FALSE),"-")</f>
        <v>0</v>
      </c>
      <c r="J1742" s="34"/>
      <c r="K1742" s="34"/>
      <c r="L1742" s="14">
        <f>IFERROR(VLOOKUP($B1742,'[1]Paste Only'!$D:$AM,12,FALSE),"-")</f>
        <v>0.232265</v>
      </c>
      <c r="M1742" s="14" t="str">
        <f>IFERROR(VLOOKUP($B1742,'[1]Paste Only'!$D:$AM,15,FALSE),"-")</f>
        <v>-</v>
      </c>
      <c r="N1742" s="30"/>
      <c r="O1742" s="18"/>
      <c r="P1742" s="19">
        <f t="shared" si="825"/>
        <v>0</v>
      </c>
      <c r="Q1742" s="20">
        <f t="shared" si="801"/>
        <v>0</v>
      </c>
      <c r="R1742" s="13">
        <f t="shared" si="802"/>
        <v>0</v>
      </c>
      <c r="S1742" s="13" t="str">
        <f>IFERROR(VLOOKUP($B1742,'[1]Market Cap'!$G:$I,3,FALSE),"-")</f>
        <v>Small Cap</v>
      </c>
      <c r="T1742" s="13"/>
      <c r="U1742" s="13"/>
      <c r="V1742" s="21">
        <f t="shared" si="799"/>
        <v>0</v>
      </c>
      <c r="W1742" s="21">
        <f t="shared" si="799"/>
        <v>0</v>
      </c>
      <c r="X1742" s="21">
        <f t="shared" si="799"/>
        <v>0</v>
      </c>
      <c r="Y1742" s="22">
        <f t="shared" si="803"/>
        <v>0</v>
      </c>
      <c r="Z1742" s="13">
        <f t="shared" si="804"/>
        <v>0</v>
      </c>
      <c r="AA1742" s="23">
        <f t="shared" si="805"/>
        <v>0</v>
      </c>
      <c r="AB1742" s="23">
        <f t="shared" si="806"/>
        <v>0</v>
      </c>
      <c r="AC1742" s="23">
        <f t="shared" si="807"/>
        <v>0</v>
      </c>
      <c r="AD1742" s="24">
        <f t="shared" si="808"/>
        <v>0</v>
      </c>
      <c r="AE1742" s="25">
        <f>IFERROR(VLOOKUP($B1742,'[1]Market Cap'!$G:$I,2,FALSE),"-")</f>
        <v>503.07361631999999</v>
      </c>
      <c r="AF1742" s="20">
        <f t="shared" si="809"/>
        <v>0</v>
      </c>
      <c r="AG1742" s="17">
        <f t="shared" si="810"/>
        <v>0</v>
      </c>
      <c r="AH1742" s="17">
        <f t="shared" si="811"/>
        <v>0</v>
      </c>
      <c r="AI1742" s="17" t="str">
        <f t="shared" si="812"/>
        <v>-</v>
      </c>
      <c r="AJ1742" s="26" t="str">
        <f>IFERROR(VLOOKUP($B1742,'[1]Paste Only'!$D:$AM,26,FALSE),"-")</f>
        <v>-</v>
      </c>
      <c r="AK1742" s="26" t="str">
        <f>IFERROR(VLOOKUP($B1742,'[1]Paste Only'!$D:$AM,23,FALSE),"-")</f>
        <v>-</v>
      </c>
      <c r="AL1742" s="26" t="str">
        <f>IFERROR(VLOOKUP($B1742,'[1]Paste Only'!$D:$AM,22,FALSE),"-")</f>
        <v>-</v>
      </c>
      <c r="AM1742" s="21" t="str">
        <f t="shared" si="800"/>
        <v>-</v>
      </c>
      <c r="AN1742" s="21" t="str">
        <f t="shared" si="800"/>
        <v>-</v>
      </c>
      <c r="AO1742" s="21" t="str">
        <f t="shared" si="800"/>
        <v>-</v>
      </c>
      <c r="AP1742" s="27">
        <f t="shared" si="813"/>
        <v>0</v>
      </c>
      <c r="AQ1742" s="27" t="str">
        <f t="shared" si="814"/>
        <v>-</v>
      </c>
      <c r="AR1742" s="27" t="str">
        <f t="shared" si="815"/>
        <v>-</v>
      </c>
      <c r="AS1742" s="27">
        <f t="shared" si="816"/>
        <v>0</v>
      </c>
      <c r="AT1742" s="27">
        <f t="shared" si="817"/>
        <v>0</v>
      </c>
      <c r="AU1742" s="27">
        <f t="shared" si="818"/>
        <v>0</v>
      </c>
      <c r="AV1742" s="21" t="str">
        <f t="shared" si="819"/>
        <v>0</v>
      </c>
      <c r="AW1742" s="27">
        <f t="shared" si="820"/>
        <v>0</v>
      </c>
      <c r="AX1742" s="27" t="str">
        <f t="shared" si="821"/>
        <v>-</v>
      </c>
      <c r="AY1742" s="27" t="str">
        <f t="shared" si="822"/>
        <v>-</v>
      </c>
      <c r="AZ1742" s="21" t="str">
        <f t="shared" si="823"/>
        <v>-</v>
      </c>
      <c r="BA1742" s="21" t="str">
        <f t="shared" si="824"/>
        <v>-</v>
      </c>
      <c r="BB1742" s="28"/>
      <c r="BC1742" s="28"/>
      <c r="BD1742" s="28"/>
      <c r="BE1742" s="28"/>
      <c r="BF1742" s="28"/>
      <c r="BG1742" s="29"/>
      <c r="BH1742" s="29"/>
      <c r="BI1742" s="29"/>
      <c r="BJ1742" s="29"/>
      <c r="BK1742" s="29"/>
    </row>
    <row r="1743" spans="1:63" x14ac:dyDescent="0.25">
      <c r="A1743" s="13" t="s">
        <v>5276</v>
      </c>
      <c r="B1743" s="33" t="s">
        <v>5277</v>
      </c>
      <c r="C1743" s="13" t="s">
        <v>5278</v>
      </c>
      <c r="D1743" s="13" t="str">
        <f>IFERROR(VLOOKUP($B1743,[1]GICS!$C:$D,2,FALSE),"-")</f>
        <v>Financials</v>
      </c>
      <c r="E1743" s="14">
        <f>IFERROR(IF(VLOOKUP($B1743,'[1]Paste Only'!$D:$AM,4,FALSE)="-",VLOOKUP($B1743,'[1]Market Cap'!$A:$J,10,FALSE),VLOOKUP($B1743,'[1]Paste Only'!$D:$AM,4,FALSE)),"-")</f>
        <v>598.25</v>
      </c>
      <c r="F1743" s="14" t="str">
        <f>IFERROR(VLOOKUP($B1743,'[1]Paste Only'!$D:$AM,5,FALSE),"-")</f>
        <v>-</v>
      </c>
      <c r="G1743" s="15">
        <f>IFERROR(VLOOKUP($B1743,'[1]Paste Only'!$D:$AM,6,FALSE),"-")</f>
        <v>0</v>
      </c>
      <c r="H1743" s="15">
        <f>IFERROR(VLOOKUP($B1743,'[1]Paste Only'!$D:$AM,7,FALSE),"-")</f>
        <v>0</v>
      </c>
      <c r="I1743" s="15">
        <f>IFERROR(VLOOKUP($B1743,'[1]Paste Only'!$D:$AM,8,FALSE),"-")</f>
        <v>0</v>
      </c>
      <c r="J1743" s="34"/>
      <c r="K1743" s="34"/>
      <c r="L1743" s="14">
        <f>IFERROR(VLOOKUP($B1743,'[1]Paste Only'!$D:$AM,12,FALSE),"-")</f>
        <v>29.22</v>
      </c>
      <c r="M1743" s="14" t="str">
        <f>IFERROR(VLOOKUP($B1743,'[1]Paste Only'!$D:$AM,15,FALSE),"-")</f>
        <v>-</v>
      </c>
      <c r="N1743" s="30"/>
      <c r="O1743" s="18"/>
      <c r="P1743" s="19">
        <f t="shared" si="825"/>
        <v>0</v>
      </c>
      <c r="Q1743" s="20">
        <f t="shared" si="801"/>
        <v>0</v>
      </c>
      <c r="R1743" s="13">
        <f t="shared" si="802"/>
        <v>0</v>
      </c>
      <c r="S1743" s="13" t="str">
        <f>IFERROR(VLOOKUP($B1743,'[1]Market Cap'!$G:$I,3,FALSE),"-")</f>
        <v>Small Cap</v>
      </c>
      <c r="T1743" s="13"/>
      <c r="U1743" s="13"/>
      <c r="V1743" s="21">
        <f t="shared" si="799"/>
        <v>0</v>
      </c>
      <c r="W1743" s="21">
        <f t="shared" si="799"/>
        <v>0</v>
      </c>
      <c r="X1743" s="21">
        <f t="shared" si="799"/>
        <v>0</v>
      </c>
      <c r="Y1743" s="22">
        <f t="shared" si="803"/>
        <v>0</v>
      </c>
      <c r="Z1743" s="13">
        <f t="shared" si="804"/>
        <v>0</v>
      </c>
      <c r="AA1743" s="23">
        <f t="shared" si="805"/>
        <v>0</v>
      </c>
      <c r="AB1743" s="23">
        <f t="shared" si="806"/>
        <v>0</v>
      </c>
      <c r="AC1743" s="23">
        <f t="shared" si="807"/>
        <v>0</v>
      </c>
      <c r="AD1743" s="24">
        <f t="shared" si="808"/>
        <v>0</v>
      </c>
      <c r="AE1743" s="25">
        <f>IFERROR(VLOOKUP($B1743,'[1]Market Cap'!$G:$I,2,FALSE),"-")</f>
        <v>547.02819499999998</v>
      </c>
      <c r="AF1743" s="20">
        <f t="shared" si="809"/>
        <v>0</v>
      </c>
      <c r="AG1743" s="17">
        <f t="shared" si="810"/>
        <v>0</v>
      </c>
      <c r="AH1743" s="17">
        <f t="shared" si="811"/>
        <v>0</v>
      </c>
      <c r="AI1743" s="17" t="str">
        <f t="shared" si="812"/>
        <v>-</v>
      </c>
      <c r="AJ1743" s="26" t="str">
        <f>IFERROR(VLOOKUP($B1743,'[1]Paste Only'!$D:$AM,26,FALSE),"-")</f>
        <v>-</v>
      </c>
      <c r="AK1743" s="26" t="str">
        <f>IFERROR(VLOOKUP($B1743,'[1]Paste Only'!$D:$AM,23,FALSE),"-")</f>
        <v>-</v>
      </c>
      <c r="AL1743" s="26" t="str">
        <f>IFERROR(VLOOKUP($B1743,'[1]Paste Only'!$D:$AM,22,FALSE),"-")</f>
        <v>-</v>
      </c>
      <c r="AM1743" s="21" t="str">
        <f t="shared" si="800"/>
        <v>-</v>
      </c>
      <c r="AN1743" s="21" t="str">
        <f t="shared" si="800"/>
        <v>-</v>
      </c>
      <c r="AO1743" s="21" t="str">
        <f t="shared" si="800"/>
        <v>-</v>
      </c>
      <c r="AP1743" s="27">
        <f t="shared" si="813"/>
        <v>0</v>
      </c>
      <c r="AQ1743" s="27" t="str">
        <f t="shared" si="814"/>
        <v>-</v>
      </c>
      <c r="AR1743" s="27" t="str">
        <f t="shared" si="815"/>
        <v>-</v>
      </c>
      <c r="AS1743" s="27">
        <f t="shared" si="816"/>
        <v>0</v>
      </c>
      <c r="AT1743" s="27">
        <f t="shared" si="817"/>
        <v>0</v>
      </c>
      <c r="AU1743" s="27">
        <f t="shared" si="818"/>
        <v>0</v>
      </c>
      <c r="AV1743" s="21" t="str">
        <f t="shared" si="819"/>
        <v>0</v>
      </c>
      <c r="AW1743" s="27">
        <f t="shared" si="820"/>
        <v>0</v>
      </c>
      <c r="AX1743" s="27" t="str">
        <f t="shared" si="821"/>
        <v>-</v>
      </c>
      <c r="AY1743" s="27" t="str">
        <f t="shared" si="822"/>
        <v>-</v>
      </c>
      <c r="AZ1743" s="21" t="str">
        <f t="shared" si="823"/>
        <v>-</v>
      </c>
      <c r="BA1743" s="21" t="str">
        <f t="shared" si="824"/>
        <v>-</v>
      </c>
      <c r="BB1743" s="28"/>
      <c r="BC1743" s="28"/>
      <c r="BD1743" s="28"/>
      <c r="BE1743" s="28"/>
      <c r="BF1743" s="28"/>
      <c r="BG1743" s="29"/>
      <c r="BH1743" s="29"/>
      <c r="BI1743" s="29"/>
      <c r="BJ1743" s="29"/>
      <c r="BK1743" s="29"/>
    </row>
    <row r="1744" spans="1:63" x14ac:dyDescent="0.25">
      <c r="A1744" s="13" t="s">
        <v>5279</v>
      </c>
      <c r="B1744" s="33" t="s">
        <v>5280</v>
      </c>
      <c r="C1744" s="13" t="s">
        <v>5281</v>
      </c>
      <c r="D1744" s="13" t="str">
        <f>IFERROR(VLOOKUP($B1744,[1]GICS!$C:$D,2,FALSE),"-")</f>
        <v>Materials</v>
      </c>
      <c r="E1744" s="14">
        <f>IFERROR(IF(VLOOKUP($B1744,'[1]Paste Only'!$D:$AM,4,FALSE)="-",VLOOKUP($B1744,'[1]Market Cap'!$A:$J,10,FALSE),VLOOKUP($B1744,'[1]Paste Only'!$D:$AM,4,FALSE)),"-")</f>
        <v>84.55</v>
      </c>
      <c r="F1744" s="14" t="str">
        <f>IFERROR(VLOOKUP($B1744,'[1]Paste Only'!$D:$AM,5,FALSE),"-")</f>
        <v>-</v>
      </c>
      <c r="G1744" s="15">
        <f>IFERROR(VLOOKUP($B1744,'[1]Paste Only'!$D:$AM,6,FALSE),"-")</f>
        <v>0</v>
      </c>
      <c r="H1744" s="15">
        <f>IFERROR(VLOOKUP($B1744,'[1]Paste Only'!$D:$AM,7,FALSE),"-")</f>
        <v>0</v>
      </c>
      <c r="I1744" s="15">
        <f>IFERROR(VLOOKUP($B1744,'[1]Paste Only'!$D:$AM,8,FALSE),"-")</f>
        <v>0</v>
      </c>
      <c r="J1744" s="34"/>
      <c r="K1744" s="34"/>
      <c r="L1744" s="14">
        <f>IFERROR(VLOOKUP($B1744,'[1]Paste Only'!$D:$AM,12,FALSE),"-")</f>
        <v>-19.13</v>
      </c>
      <c r="M1744" s="14" t="str">
        <f>IFERROR(VLOOKUP($B1744,'[1]Paste Only'!$D:$AM,15,FALSE),"-")</f>
        <v>-</v>
      </c>
      <c r="N1744" s="30"/>
      <c r="O1744" s="18"/>
      <c r="P1744" s="19">
        <f t="shared" si="825"/>
        <v>0</v>
      </c>
      <c r="Q1744" s="20">
        <f t="shared" si="801"/>
        <v>0</v>
      </c>
      <c r="R1744" s="13">
        <f t="shared" si="802"/>
        <v>0</v>
      </c>
      <c r="S1744" s="13" t="str">
        <f>IFERROR(VLOOKUP($B1744,'[1]Market Cap'!$G:$I,3,FALSE),"-")</f>
        <v>Small Cap</v>
      </c>
      <c r="T1744" s="13"/>
      <c r="U1744" s="13"/>
      <c r="V1744" s="21">
        <f t="shared" si="799"/>
        <v>0</v>
      </c>
      <c r="W1744" s="21">
        <f t="shared" si="799"/>
        <v>0</v>
      </c>
      <c r="X1744" s="21">
        <f t="shared" si="799"/>
        <v>0</v>
      </c>
      <c r="Y1744" s="22">
        <f t="shared" si="803"/>
        <v>0</v>
      </c>
      <c r="Z1744" s="13">
        <f t="shared" si="804"/>
        <v>0</v>
      </c>
      <c r="AA1744" s="23">
        <f t="shared" si="805"/>
        <v>0</v>
      </c>
      <c r="AB1744" s="23">
        <f t="shared" si="806"/>
        <v>0</v>
      </c>
      <c r="AC1744" s="23">
        <f t="shared" si="807"/>
        <v>0</v>
      </c>
      <c r="AD1744" s="24">
        <f t="shared" si="808"/>
        <v>0</v>
      </c>
      <c r="AE1744" s="25">
        <f>IFERROR(VLOOKUP($B1744,'[1]Market Cap'!$G:$I,2,FALSE),"-")</f>
        <v>369.42713051499999</v>
      </c>
      <c r="AF1744" s="20">
        <f t="shared" si="809"/>
        <v>0</v>
      </c>
      <c r="AG1744" s="17">
        <f t="shared" si="810"/>
        <v>0</v>
      </c>
      <c r="AH1744" s="17">
        <f t="shared" si="811"/>
        <v>0</v>
      </c>
      <c r="AI1744" s="17" t="str">
        <f t="shared" si="812"/>
        <v>-</v>
      </c>
      <c r="AJ1744" s="26" t="str">
        <f>IFERROR(VLOOKUP($B1744,'[1]Paste Only'!$D:$AM,26,FALSE),"-")</f>
        <v>-</v>
      </c>
      <c r="AK1744" s="26" t="str">
        <f>IFERROR(VLOOKUP($B1744,'[1]Paste Only'!$D:$AM,23,FALSE),"-")</f>
        <v>-</v>
      </c>
      <c r="AL1744" s="26" t="str">
        <f>IFERROR(VLOOKUP($B1744,'[1]Paste Only'!$D:$AM,22,FALSE),"-")</f>
        <v>-</v>
      </c>
      <c r="AM1744" s="21" t="str">
        <f t="shared" si="800"/>
        <v>-</v>
      </c>
      <c r="AN1744" s="21" t="str">
        <f t="shared" si="800"/>
        <v>-</v>
      </c>
      <c r="AO1744" s="21" t="str">
        <f t="shared" si="800"/>
        <v>-</v>
      </c>
      <c r="AP1744" s="27">
        <f t="shared" si="813"/>
        <v>0</v>
      </c>
      <c r="AQ1744" s="27" t="str">
        <f t="shared" si="814"/>
        <v>-</v>
      </c>
      <c r="AR1744" s="27" t="str">
        <f t="shared" si="815"/>
        <v>-</v>
      </c>
      <c r="AS1744" s="27">
        <f t="shared" si="816"/>
        <v>0</v>
      </c>
      <c r="AT1744" s="27">
        <f t="shared" si="817"/>
        <v>0</v>
      </c>
      <c r="AU1744" s="27">
        <f t="shared" si="818"/>
        <v>0</v>
      </c>
      <c r="AV1744" s="21" t="str">
        <f t="shared" si="819"/>
        <v>0</v>
      </c>
      <c r="AW1744" s="27">
        <f t="shared" si="820"/>
        <v>0</v>
      </c>
      <c r="AX1744" s="27" t="str">
        <f t="shared" si="821"/>
        <v>-</v>
      </c>
      <c r="AY1744" s="27" t="str">
        <f t="shared" si="822"/>
        <v>-</v>
      </c>
      <c r="AZ1744" s="21" t="str">
        <f t="shared" si="823"/>
        <v>-</v>
      </c>
      <c r="BA1744" s="21" t="str">
        <f t="shared" si="824"/>
        <v>-</v>
      </c>
      <c r="BB1744" s="28"/>
      <c r="BC1744" s="28"/>
      <c r="BD1744" s="28"/>
      <c r="BE1744" s="28"/>
      <c r="BF1744" s="28"/>
      <c r="BG1744" s="29"/>
      <c r="BH1744" s="29"/>
      <c r="BI1744" s="29"/>
      <c r="BJ1744" s="29"/>
      <c r="BK1744" s="29"/>
    </row>
    <row r="1745" spans="1:64" x14ac:dyDescent="0.25">
      <c r="A1745" s="13" t="s">
        <v>5282</v>
      </c>
      <c r="B1745" s="33" t="s">
        <v>5283</v>
      </c>
      <c r="C1745" s="13" t="s">
        <v>5284</v>
      </c>
      <c r="D1745" s="13" t="str">
        <f>IFERROR(VLOOKUP($B1745,[1]GICS!$C:$D,2,FALSE),"-")</f>
        <v>Financials</v>
      </c>
      <c r="E1745" s="14">
        <f>IFERROR(IF(VLOOKUP($B1745,'[1]Paste Only'!$D:$AM,4,FALSE)="-",VLOOKUP($B1745,'[1]Market Cap'!$A:$J,10,FALSE),VLOOKUP($B1745,'[1]Paste Only'!$D:$AM,4,FALSE)),"-")</f>
        <v>186.15</v>
      </c>
      <c r="F1745" s="14" t="str">
        <f>IFERROR(VLOOKUP($B1745,'[1]Paste Only'!$D:$AM,5,FALSE),"-")</f>
        <v>-</v>
      </c>
      <c r="G1745" s="15">
        <f>IFERROR(VLOOKUP($B1745,'[1]Paste Only'!$D:$AM,6,FALSE),"-")</f>
        <v>0</v>
      </c>
      <c r="H1745" s="15">
        <f>IFERROR(VLOOKUP($B1745,'[1]Paste Only'!$D:$AM,7,FALSE),"-")</f>
        <v>0</v>
      </c>
      <c r="I1745" s="15">
        <f>IFERROR(VLOOKUP($B1745,'[1]Paste Only'!$D:$AM,8,FALSE),"-")</f>
        <v>0</v>
      </c>
      <c r="J1745" s="34"/>
      <c r="K1745" s="34"/>
      <c r="L1745" s="14">
        <f>IFERROR(VLOOKUP($B1745,'[1]Paste Only'!$D:$AM,12,FALSE),"-")</f>
        <v>1.78</v>
      </c>
      <c r="M1745" s="14" t="str">
        <f>IFERROR(VLOOKUP($B1745,'[1]Paste Only'!$D:$AM,15,FALSE),"-")</f>
        <v>-</v>
      </c>
      <c r="N1745" s="30"/>
      <c r="O1745" s="18"/>
      <c r="P1745" s="19">
        <f t="shared" si="825"/>
        <v>0</v>
      </c>
      <c r="Q1745" s="20">
        <f t="shared" si="801"/>
        <v>0</v>
      </c>
      <c r="R1745" s="13">
        <f t="shared" si="802"/>
        <v>0</v>
      </c>
      <c r="S1745" s="13" t="str">
        <f>IFERROR(VLOOKUP($B1745,'[1]Market Cap'!$G:$I,3,FALSE),"-")</f>
        <v>Small Cap</v>
      </c>
      <c r="T1745" s="13"/>
      <c r="U1745" s="13"/>
      <c r="V1745" s="21">
        <f t="shared" si="799"/>
        <v>0</v>
      </c>
      <c r="W1745" s="21">
        <f t="shared" si="799"/>
        <v>0</v>
      </c>
      <c r="X1745" s="21">
        <f t="shared" si="799"/>
        <v>0</v>
      </c>
      <c r="Y1745" s="22">
        <f t="shared" si="803"/>
        <v>0</v>
      </c>
      <c r="Z1745" s="13">
        <f t="shared" si="804"/>
        <v>0</v>
      </c>
      <c r="AA1745" s="23">
        <f t="shared" si="805"/>
        <v>0</v>
      </c>
      <c r="AB1745" s="23">
        <f t="shared" si="806"/>
        <v>0</v>
      </c>
      <c r="AC1745" s="23">
        <f t="shared" si="807"/>
        <v>0</v>
      </c>
      <c r="AD1745" s="24">
        <f t="shared" si="808"/>
        <v>0</v>
      </c>
      <c r="AE1745" s="25">
        <f>IFERROR(VLOOKUP($B1745,'[1]Market Cap'!$G:$I,2,FALSE),"-")</f>
        <v>419.72264324999998</v>
      </c>
      <c r="AF1745" s="20">
        <f t="shared" si="809"/>
        <v>0</v>
      </c>
      <c r="AG1745" s="17">
        <f t="shared" si="810"/>
        <v>0</v>
      </c>
      <c r="AH1745" s="17">
        <f t="shared" si="811"/>
        <v>0</v>
      </c>
      <c r="AI1745" s="17" t="str">
        <f t="shared" si="812"/>
        <v>-</v>
      </c>
      <c r="AJ1745" s="26" t="str">
        <f>IFERROR(VLOOKUP($B1745,'[1]Paste Only'!$D:$AM,26,FALSE),"-")</f>
        <v>-</v>
      </c>
      <c r="AK1745" s="26" t="str">
        <f>IFERROR(VLOOKUP($B1745,'[1]Paste Only'!$D:$AM,23,FALSE),"-")</f>
        <v>-</v>
      </c>
      <c r="AL1745" s="26" t="str">
        <f>IFERROR(VLOOKUP($B1745,'[1]Paste Only'!$D:$AM,22,FALSE),"-")</f>
        <v>-</v>
      </c>
      <c r="AM1745" s="21" t="str">
        <f t="shared" si="800"/>
        <v>-</v>
      </c>
      <c r="AN1745" s="21" t="str">
        <f t="shared" si="800"/>
        <v>-</v>
      </c>
      <c r="AO1745" s="21" t="str">
        <f t="shared" si="800"/>
        <v>-</v>
      </c>
      <c r="AP1745" s="27">
        <f t="shared" si="813"/>
        <v>0</v>
      </c>
      <c r="AQ1745" s="27" t="str">
        <f t="shared" si="814"/>
        <v>-</v>
      </c>
      <c r="AR1745" s="27" t="str">
        <f t="shared" si="815"/>
        <v>-</v>
      </c>
      <c r="AS1745" s="27">
        <f t="shared" si="816"/>
        <v>0</v>
      </c>
      <c r="AT1745" s="27">
        <f t="shared" si="817"/>
        <v>0</v>
      </c>
      <c r="AU1745" s="27">
        <f t="shared" si="818"/>
        <v>0</v>
      </c>
      <c r="AV1745" s="21" t="str">
        <f t="shared" si="819"/>
        <v>0</v>
      </c>
      <c r="AW1745" s="27">
        <f t="shared" si="820"/>
        <v>0</v>
      </c>
      <c r="AX1745" s="27" t="str">
        <f t="shared" si="821"/>
        <v>-</v>
      </c>
      <c r="AY1745" s="27" t="str">
        <f t="shared" si="822"/>
        <v>-</v>
      </c>
      <c r="AZ1745" s="21" t="str">
        <f t="shared" si="823"/>
        <v>-</v>
      </c>
      <c r="BA1745" s="21" t="str">
        <f t="shared" si="824"/>
        <v>-</v>
      </c>
      <c r="BB1745" s="28"/>
      <c r="BC1745" s="28"/>
      <c r="BD1745" s="28"/>
      <c r="BE1745" s="28"/>
      <c r="BF1745" s="28"/>
      <c r="BG1745" s="29"/>
      <c r="BH1745" s="29"/>
      <c r="BI1745" s="29"/>
      <c r="BJ1745" s="29"/>
      <c r="BK1745" s="29"/>
    </row>
    <row r="1746" spans="1:64" x14ac:dyDescent="0.25">
      <c r="A1746" s="13" t="s">
        <v>5285</v>
      </c>
      <c r="B1746" s="33" t="s">
        <v>5286</v>
      </c>
      <c r="C1746" s="13" t="s">
        <v>5287</v>
      </c>
      <c r="D1746" s="13" t="str">
        <f>IFERROR(VLOOKUP($B1746,[1]GICS!$C:$D,2,FALSE),"-")</f>
        <v>Consumer Staples</v>
      </c>
      <c r="E1746" s="14">
        <f>IFERROR(IF(VLOOKUP($B1746,'[1]Paste Only'!$D:$AM,4,FALSE)="-",VLOOKUP($B1746,'[1]Market Cap'!$A:$J,10,FALSE),VLOOKUP($B1746,'[1]Paste Only'!$D:$AM,4,FALSE)),"-")</f>
        <v>96.25</v>
      </c>
      <c r="F1746" s="14" t="str">
        <f>IFERROR(VLOOKUP($B1746,'[1]Paste Only'!$D:$AM,5,FALSE),"-")</f>
        <v>-</v>
      </c>
      <c r="G1746" s="15">
        <f>IFERROR(VLOOKUP($B1746,'[1]Paste Only'!$D:$AM,6,FALSE),"-")</f>
        <v>0</v>
      </c>
      <c r="H1746" s="15">
        <f>IFERROR(VLOOKUP($B1746,'[1]Paste Only'!$D:$AM,7,FALSE),"-")</f>
        <v>0</v>
      </c>
      <c r="I1746" s="15">
        <f>IFERROR(VLOOKUP($B1746,'[1]Paste Only'!$D:$AM,8,FALSE),"-")</f>
        <v>0</v>
      </c>
      <c r="J1746" s="34"/>
      <c r="K1746" s="34"/>
      <c r="L1746" s="14">
        <f>IFERROR(VLOOKUP($B1746,'[1]Paste Only'!$D:$AM,12,FALSE),"-")</f>
        <v>7.38</v>
      </c>
      <c r="M1746" s="14" t="str">
        <f>IFERROR(VLOOKUP($B1746,'[1]Paste Only'!$D:$AM,15,FALSE),"-")</f>
        <v>-</v>
      </c>
      <c r="N1746" s="30"/>
      <c r="O1746" s="18"/>
      <c r="P1746" s="19">
        <f t="shared" si="825"/>
        <v>0</v>
      </c>
      <c r="Q1746" s="20">
        <f t="shared" si="801"/>
        <v>0</v>
      </c>
      <c r="R1746" s="13">
        <f t="shared" si="802"/>
        <v>0</v>
      </c>
      <c r="S1746" s="13" t="str">
        <f>IFERROR(VLOOKUP($B1746,'[1]Market Cap'!$G:$I,3,FALSE),"-")</f>
        <v>Small Cap</v>
      </c>
      <c r="T1746" s="13"/>
      <c r="U1746" s="13"/>
      <c r="V1746" s="21">
        <f t="shared" si="799"/>
        <v>0</v>
      </c>
      <c r="W1746" s="21">
        <f t="shared" si="799"/>
        <v>0</v>
      </c>
      <c r="X1746" s="21">
        <f t="shared" si="799"/>
        <v>0</v>
      </c>
      <c r="Y1746" s="22">
        <f t="shared" si="803"/>
        <v>0</v>
      </c>
      <c r="Z1746" s="13">
        <f t="shared" si="804"/>
        <v>0</v>
      </c>
      <c r="AA1746" s="23">
        <f t="shared" si="805"/>
        <v>0</v>
      </c>
      <c r="AB1746" s="23">
        <f t="shared" si="806"/>
        <v>0</v>
      </c>
      <c r="AC1746" s="23">
        <f t="shared" si="807"/>
        <v>0</v>
      </c>
      <c r="AD1746" s="24">
        <f t="shared" si="808"/>
        <v>0</v>
      </c>
      <c r="AE1746" s="25">
        <f>IFERROR(VLOOKUP($B1746,'[1]Market Cap'!$G:$I,2,FALSE),"-")</f>
        <v>482.24637999999999</v>
      </c>
      <c r="AF1746" s="20">
        <f t="shared" si="809"/>
        <v>0</v>
      </c>
      <c r="AG1746" s="17">
        <f t="shared" si="810"/>
        <v>0</v>
      </c>
      <c r="AH1746" s="17">
        <f t="shared" si="811"/>
        <v>0</v>
      </c>
      <c r="AI1746" s="17" t="str">
        <f t="shared" si="812"/>
        <v>-</v>
      </c>
      <c r="AJ1746" s="26" t="str">
        <f>IFERROR(VLOOKUP($B1746,'[1]Paste Only'!$D:$AM,26,FALSE),"-")</f>
        <v>-</v>
      </c>
      <c r="AK1746" s="26" t="str">
        <f>IFERROR(VLOOKUP($B1746,'[1]Paste Only'!$D:$AM,23,FALSE),"-")</f>
        <v>-</v>
      </c>
      <c r="AL1746" s="26" t="str">
        <f>IFERROR(VLOOKUP($B1746,'[1]Paste Only'!$D:$AM,22,FALSE),"-")</f>
        <v>-</v>
      </c>
      <c r="AM1746" s="21" t="str">
        <f t="shared" si="800"/>
        <v>-</v>
      </c>
      <c r="AN1746" s="21" t="str">
        <f t="shared" si="800"/>
        <v>-</v>
      </c>
      <c r="AO1746" s="21" t="str">
        <f t="shared" si="800"/>
        <v>-</v>
      </c>
      <c r="AP1746" s="27">
        <f t="shared" si="813"/>
        <v>0</v>
      </c>
      <c r="AQ1746" s="27" t="str">
        <f t="shared" si="814"/>
        <v>-</v>
      </c>
      <c r="AR1746" s="27" t="str">
        <f t="shared" si="815"/>
        <v>-</v>
      </c>
      <c r="AS1746" s="27">
        <f t="shared" si="816"/>
        <v>0</v>
      </c>
      <c r="AT1746" s="27">
        <f t="shared" si="817"/>
        <v>0</v>
      </c>
      <c r="AU1746" s="27">
        <f t="shared" si="818"/>
        <v>0</v>
      </c>
      <c r="AV1746" s="21" t="str">
        <f t="shared" si="819"/>
        <v>0</v>
      </c>
      <c r="AW1746" s="27">
        <f t="shared" si="820"/>
        <v>0</v>
      </c>
      <c r="AX1746" s="27" t="str">
        <f t="shared" si="821"/>
        <v>-</v>
      </c>
      <c r="AY1746" s="27" t="str">
        <f t="shared" si="822"/>
        <v>-</v>
      </c>
      <c r="AZ1746" s="21" t="str">
        <f t="shared" si="823"/>
        <v>-</v>
      </c>
      <c r="BA1746" s="21" t="str">
        <f t="shared" si="824"/>
        <v>-</v>
      </c>
      <c r="BB1746" s="28"/>
      <c r="BC1746" s="28"/>
      <c r="BD1746" s="28"/>
      <c r="BE1746" s="28"/>
      <c r="BF1746" s="28"/>
      <c r="BG1746" s="29"/>
      <c r="BH1746" s="29"/>
      <c r="BI1746" s="29"/>
      <c r="BJ1746" s="29"/>
      <c r="BK1746" s="29"/>
    </row>
    <row r="1747" spans="1:64" x14ac:dyDescent="0.25">
      <c r="A1747" s="13" t="s">
        <v>5288</v>
      </c>
      <c r="B1747" s="33" t="s">
        <v>5289</v>
      </c>
      <c r="C1747" s="13" t="s">
        <v>5290</v>
      </c>
      <c r="D1747" s="13" t="str">
        <f>IFERROR(VLOOKUP($B1747,[1]GICS!$C:$D,2,FALSE),"-")</f>
        <v>Materials</v>
      </c>
      <c r="E1747" s="14">
        <f>IFERROR(IF(VLOOKUP($B1747,'[1]Paste Only'!$D:$AM,4,FALSE)="-",VLOOKUP($B1747,'[1]Market Cap'!$A:$J,10,FALSE),VLOOKUP($B1747,'[1]Paste Only'!$D:$AM,4,FALSE)),"-")</f>
        <v>330.2</v>
      </c>
      <c r="F1747" s="14" t="str">
        <f>IFERROR(VLOOKUP($B1747,'[1]Paste Only'!$D:$AM,5,FALSE),"-")</f>
        <v>-</v>
      </c>
      <c r="G1747" s="15">
        <f>IFERROR(VLOOKUP($B1747,'[1]Paste Only'!$D:$AM,6,FALSE),"-")</f>
        <v>0</v>
      </c>
      <c r="H1747" s="15">
        <f>IFERROR(VLOOKUP($B1747,'[1]Paste Only'!$D:$AM,7,FALSE),"-")</f>
        <v>0</v>
      </c>
      <c r="I1747" s="15">
        <f>IFERROR(VLOOKUP($B1747,'[1]Paste Only'!$D:$AM,8,FALSE),"-")</f>
        <v>0</v>
      </c>
      <c r="J1747" s="34"/>
      <c r="K1747" s="34"/>
      <c r="L1747" s="14">
        <f>IFERROR(VLOOKUP($B1747,'[1]Paste Only'!$D:$AM,12,FALSE),"-")</f>
        <v>18.8</v>
      </c>
      <c r="M1747" s="14" t="str">
        <f>IFERROR(VLOOKUP($B1747,'[1]Paste Only'!$D:$AM,15,FALSE),"-")</f>
        <v>-</v>
      </c>
      <c r="N1747" s="30"/>
      <c r="O1747" s="18"/>
      <c r="P1747" s="19">
        <f t="shared" si="825"/>
        <v>0</v>
      </c>
      <c r="Q1747" s="20">
        <f t="shared" si="801"/>
        <v>0</v>
      </c>
      <c r="R1747" s="13">
        <f t="shared" si="802"/>
        <v>0</v>
      </c>
      <c r="S1747" s="13" t="str">
        <f>IFERROR(VLOOKUP($B1747,'[1]Market Cap'!$G:$I,3,FALSE),"-")</f>
        <v>Small Cap</v>
      </c>
      <c r="T1747" s="13"/>
      <c r="U1747" s="13"/>
      <c r="V1747" s="21">
        <f t="shared" ref="V1747:X1810" si="826">IFERROR(G1747/$U1747,0)</f>
        <v>0</v>
      </c>
      <c r="W1747" s="21">
        <f t="shared" si="826"/>
        <v>0</v>
      </c>
      <c r="X1747" s="21">
        <f t="shared" si="826"/>
        <v>0</v>
      </c>
      <c r="Y1747" s="22">
        <f t="shared" si="803"/>
        <v>0</v>
      </c>
      <c r="Z1747" s="13">
        <f t="shared" si="804"/>
        <v>0</v>
      </c>
      <c r="AA1747" s="23">
        <f t="shared" si="805"/>
        <v>0</v>
      </c>
      <c r="AB1747" s="23">
        <f t="shared" si="806"/>
        <v>0</v>
      </c>
      <c r="AC1747" s="23">
        <f t="shared" si="807"/>
        <v>0</v>
      </c>
      <c r="AD1747" s="24">
        <f t="shared" si="808"/>
        <v>0</v>
      </c>
      <c r="AE1747" s="25">
        <f>IFERROR(VLOOKUP($B1747,'[1]Market Cap'!$G:$I,2,FALSE),"-")</f>
        <v>376.428</v>
      </c>
      <c r="AF1747" s="20">
        <f t="shared" si="809"/>
        <v>0</v>
      </c>
      <c r="AG1747" s="17">
        <f t="shared" si="810"/>
        <v>0</v>
      </c>
      <c r="AH1747" s="17">
        <f t="shared" si="811"/>
        <v>0</v>
      </c>
      <c r="AI1747" s="17" t="str">
        <f t="shared" si="812"/>
        <v>-</v>
      </c>
      <c r="AJ1747" s="26" t="str">
        <f>IFERROR(VLOOKUP($B1747,'[1]Paste Only'!$D:$AM,26,FALSE),"-")</f>
        <v>-</v>
      </c>
      <c r="AK1747" s="26" t="str">
        <f>IFERROR(VLOOKUP($B1747,'[1]Paste Only'!$D:$AM,23,FALSE),"-")</f>
        <v>-</v>
      </c>
      <c r="AL1747" s="26" t="str">
        <f>IFERROR(VLOOKUP($B1747,'[1]Paste Only'!$D:$AM,22,FALSE),"-")</f>
        <v>-</v>
      </c>
      <c r="AM1747" s="21" t="str">
        <f t="shared" ref="AM1747:AO1810" si="827">IFERROR(AJ1747/$F1747-1,"-")</f>
        <v>-</v>
      </c>
      <c r="AN1747" s="21" t="str">
        <f t="shared" si="827"/>
        <v>-</v>
      </c>
      <c r="AO1747" s="21" t="str">
        <f t="shared" si="827"/>
        <v>-</v>
      </c>
      <c r="AP1747" s="27">
        <f t="shared" si="813"/>
        <v>0</v>
      </c>
      <c r="AQ1747" s="27" t="str">
        <f t="shared" si="814"/>
        <v>-</v>
      </c>
      <c r="AR1747" s="27" t="str">
        <f t="shared" si="815"/>
        <v>-</v>
      </c>
      <c r="AS1747" s="27">
        <f t="shared" si="816"/>
        <v>0</v>
      </c>
      <c r="AT1747" s="27">
        <f t="shared" si="817"/>
        <v>0</v>
      </c>
      <c r="AU1747" s="27">
        <f t="shared" si="818"/>
        <v>0</v>
      </c>
      <c r="AV1747" s="21" t="str">
        <f t="shared" si="819"/>
        <v>0</v>
      </c>
      <c r="AW1747" s="27">
        <f t="shared" si="820"/>
        <v>0</v>
      </c>
      <c r="AX1747" s="27" t="str">
        <f t="shared" si="821"/>
        <v>-</v>
      </c>
      <c r="AY1747" s="27" t="str">
        <f t="shared" si="822"/>
        <v>-</v>
      </c>
      <c r="AZ1747" s="21" t="str">
        <f t="shared" si="823"/>
        <v>-</v>
      </c>
      <c r="BA1747" s="21" t="str">
        <f t="shared" si="824"/>
        <v>-</v>
      </c>
      <c r="BB1747" s="28"/>
      <c r="BC1747" s="28"/>
      <c r="BD1747" s="28"/>
      <c r="BE1747" s="28"/>
      <c r="BF1747" s="28"/>
      <c r="BG1747" s="29"/>
      <c r="BH1747" s="29"/>
      <c r="BI1747" s="29"/>
      <c r="BJ1747" s="29"/>
      <c r="BK1747" s="29"/>
    </row>
    <row r="1748" spans="1:64" x14ac:dyDescent="0.25">
      <c r="A1748" s="13" t="s">
        <v>5291</v>
      </c>
      <c r="B1748" s="33" t="s">
        <v>5292</v>
      </c>
      <c r="C1748" s="13" t="s">
        <v>5293</v>
      </c>
      <c r="D1748" s="13" t="str">
        <f>IFERROR(VLOOKUP($B1748,[1]GICS!$C:$D,2,FALSE),"-")</f>
        <v>Industrials</v>
      </c>
      <c r="E1748" s="14">
        <f>IFERROR(IF(VLOOKUP($B1748,'[1]Paste Only'!$D:$AM,4,FALSE)="-",VLOOKUP($B1748,'[1]Market Cap'!$A:$J,10,FALSE),VLOOKUP($B1748,'[1]Paste Only'!$D:$AM,4,FALSE)),"-")</f>
        <v>4562.5</v>
      </c>
      <c r="F1748" s="14" t="str">
        <f>IFERROR(VLOOKUP($B1748,'[1]Paste Only'!$D:$AM,5,FALSE),"-")</f>
        <v>-</v>
      </c>
      <c r="G1748" s="15">
        <f>IFERROR(VLOOKUP($B1748,'[1]Paste Only'!$D:$AM,6,FALSE),"-")</f>
        <v>0</v>
      </c>
      <c r="H1748" s="15">
        <f>IFERROR(VLOOKUP($B1748,'[1]Paste Only'!$D:$AM,7,FALSE),"-")</f>
        <v>0</v>
      </c>
      <c r="I1748" s="15">
        <f>IFERROR(VLOOKUP($B1748,'[1]Paste Only'!$D:$AM,8,FALSE),"-")</f>
        <v>0</v>
      </c>
      <c r="J1748" s="34"/>
      <c r="K1748" s="34"/>
      <c r="L1748" s="14">
        <f>IFERROR(VLOOKUP($B1748,'[1]Paste Only'!$D:$AM,12,FALSE),"-")</f>
        <v>88.011942000000005</v>
      </c>
      <c r="M1748" s="14" t="str">
        <f>IFERROR(VLOOKUP($B1748,'[1]Paste Only'!$D:$AM,15,FALSE),"-")</f>
        <v>-</v>
      </c>
      <c r="N1748" s="30"/>
      <c r="O1748" s="18"/>
      <c r="P1748" s="19">
        <f t="shared" si="825"/>
        <v>0</v>
      </c>
      <c r="Q1748" s="20">
        <f t="shared" si="801"/>
        <v>0</v>
      </c>
      <c r="R1748" s="13">
        <f t="shared" si="802"/>
        <v>0</v>
      </c>
      <c r="S1748" s="13" t="str">
        <f>IFERROR(VLOOKUP($B1748,'[1]Market Cap'!$G:$I,3,FALSE),"-")</f>
        <v>Small Cap</v>
      </c>
      <c r="T1748" s="13"/>
      <c r="U1748" s="13"/>
      <c r="V1748" s="21">
        <f t="shared" si="826"/>
        <v>0</v>
      </c>
      <c r="W1748" s="21">
        <f t="shared" si="826"/>
        <v>0</v>
      </c>
      <c r="X1748" s="21">
        <f t="shared" si="826"/>
        <v>0</v>
      </c>
      <c r="Y1748" s="22">
        <f t="shared" si="803"/>
        <v>0</v>
      </c>
      <c r="Z1748" s="13">
        <f t="shared" si="804"/>
        <v>0</v>
      </c>
      <c r="AA1748" s="23">
        <f t="shared" si="805"/>
        <v>0</v>
      </c>
      <c r="AB1748" s="23">
        <f t="shared" si="806"/>
        <v>0</v>
      </c>
      <c r="AC1748" s="23">
        <f t="shared" si="807"/>
        <v>0</v>
      </c>
      <c r="AD1748" s="24">
        <f t="shared" si="808"/>
        <v>0</v>
      </c>
      <c r="AE1748" s="25">
        <f>IFERROR(VLOOKUP($B1748,'[1]Market Cap'!$G:$I,2,FALSE),"-")</f>
        <v>1796.94564375</v>
      </c>
      <c r="AF1748" s="20">
        <f t="shared" si="809"/>
        <v>0</v>
      </c>
      <c r="AG1748" s="17">
        <f t="shared" si="810"/>
        <v>0</v>
      </c>
      <c r="AH1748" s="17">
        <f t="shared" si="811"/>
        <v>0</v>
      </c>
      <c r="AI1748" s="17" t="str">
        <f t="shared" si="812"/>
        <v>-</v>
      </c>
      <c r="AJ1748" s="26" t="str">
        <f>IFERROR(VLOOKUP($B1748,'[1]Paste Only'!$D:$AM,26,FALSE),"-")</f>
        <v>-</v>
      </c>
      <c r="AK1748" s="26" t="str">
        <f>IFERROR(VLOOKUP($B1748,'[1]Paste Only'!$D:$AM,23,FALSE),"-")</f>
        <v>-</v>
      </c>
      <c r="AL1748" s="26" t="str">
        <f>IFERROR(VLOOKUP($B1748,'[1]Paste Only'!$D:$AM,22,FALSE),"-")</f>
        <v>-</v>
      </c>
      <c r="AM1748" s="21" t="str">
        <f t="shared" si="827"/>
        <v>-</v>
      </c>
      <c r="AN1748" s="21" t="str">
        <f t="shared" si="827"/>
        <v>-</v>
      </c>
      <c r="AO1748" s="21" t="str">
        <f t="shared" si="827"/>
        <v>-</v>
      </c>
      <c r="AP1748" s="27">
        <f t="shared" si="813"/>
        <v>0</v>
      </c>
      <c r="AQ1748" s="27" t="str">
        <f t="shared" si="814"/>
        <v>-</v>
      </c>
      <c r="AR1748" s="27" t="str">
        <f t="shared" si="815"/>
        <v>-</v>
      </c>
      <c r="AS1748" s="27">
        <f t="shared" si="816"/>
        <v>0</v>
      </c>
      <c r="AT1748" s="27">
        <f t="shared" si="817"/>
        <v>0</v>
      </c>
      <c r="AU1748" s="27">
        <f t="shared" si="818"/>
        <v>0</v>
      </c>
      <c r="AV1748" s="21" t="str">
        <f t="shared" si="819"/>
        <v>0</v>
      </c>
      <c r="AW1748" s="27">
        <f t="shared" si="820"/>
        <v>0</v>
      </c>
      <c r="AX1748" s="27" t="str">
        <f t="shared" si="821"/>
        <v>-</v>
      </c>
      <c r="AY1748" s="27" t="str">
        <f t="shared" si="822"/>
        <v>-</v>
      </c>
      <c r="AZ1748" s="21" t="str">
        <f t="shared" si="823"/>
        <v>-</v>
      </c>
      <c r="BA1748" s="21" t="str">
        <f t="shared" si="824"/>
        <v>-</v>
      </c>
      <c r="BB1748" s="28"/>
      <c r="BC1748" s="28"/>
      <c r="BD1748" s="28"/>
      <c r="BE1748" s="28"/>
      <c r="BF1748" s="28"/>
      <c r="BG1748" s="29"/>
      <c r="BH1748" s="29"/>
      <c r="BI1748" s="29"/>
      <c r="BJ1748" s="29"/>
      <c r="BK1748" s="29"/>
    </row>
    <row r="1749" spans="1:64" x14ac:dyDescent="0.25">
      <c r="A1749" s="13" t="s">
        <v>5294</v>
      </c>
      <c r="B1749" s="33" t="s">
        <v>5295</v>
      </c>
      <c r="C1749" s="13" t="s">
        <v>5296</v>
      </c>
      <c r="D1749" s="13" t="str">
        <f>IFERROR(VLOOKUP($B1749,[1]GICS!$C:$D,2,FALSE),"-")</f>
        <v>Consumer Discretionary</v>
      </c>
      <c r="E1749" s="14">
        <f>IFERROR(IF(VLOOKUP($B1749,'[1]Paste Only'!$D:$AM,4,FALSE)="-",VLOOKUP($B1749,'[1]Market Cap'!$A:$J,10,FALSE),VLOOKUP($B1749,'[1]Paste Only'!$D:$AM,4,FALSE)),"-")</f>
        <v>102.2</v>
      </c>
      <c r="F1749" s="14" t="str">
        <f>IFERROR(VLOOKUP($B1749,'[1]Paste Only'!$D:$AM,5,FALSE),"-")</f>
        <v>-</v>
      </c>
      <c r="G1749" s="15">
        <f>IFERROR(VLOOKUP($B1749,'[1]Paste Only'!$D:$AM,6,FALSE),"-")</f>
        <v>0</v>
      </c>
      <c r="H1749" s="15">
        <f>IFERROR(VLOOKUP($B1749,'[1]Paste Only'!$D:$AM,7,FALSE),"-")</f>
        <v>0</v>
      </c>
      <c r="I1749" s="15">
        <f>IFERROR(VLOOKUP($B1749,'[1]Paste Only'!$D:$AM,8,FALSE),"-")</f>
        <v>0</v>
      </c>
      <c r="J1749" s="34"/>
      <c r="K1749" s="34"/>
      <c r="L1749" s="14">
        <f>IFERROR(VLOOKUP($B1749,'[1]Paste Only'!$D:$AM,12,FALSE),"-")</f>
        <v>-2.2191799999999997</v>
      </c>
      <c r="M1749" s="14" t="str">
        <f>IFERROR(VLOOKUP($B1749,'[1]Paste Only'!$D:$AM,15,FALSE),"-")</f>
        <v>-</v>
      </c>
      <c r="N1749" s="30"/>
      <c r="O1749" s="18"/>
      <c r="P1749" s="19">
        <f t="shared" si="825"/>
        <v>0</v>
      </c>
      <c r="Q1749" s="20">
        <f t="shared" si="801"/>
        <v>0</v>
      </c>
      <c r="R1749" s="13">
        <f t="shared" si="802"/>
        <v>0</v>
      </c>
      <c r="S1749" s="13" t="str">
        <f>IFERROR(VLOOKUP($B1749,'[1]Market Cap'!$G:$I,3,FALSE),"-")</f>
        <v>Small Cap</v>
      </c>
      <c r="T1749" s="13"/>
      <c r="U1749" s="13"/>
      <c r="V1749" s="21">
        <f t="shared" si="826"/>
        <v>0</v>
      </c>
      <c r="W1749" s="21">
        <f t="shared" si="826"/>
        <v>0</v>
      </c>
      <c r="X1749" s="21">
        <f t="shared" si="826"/>
        <v>0</v>
      </c>
      <c r="Y1749" s="22">
        <f t="shared" si="803"/>
        <v>0</v>
      </c>
      <c r="Z1749" s="13">
        <f t="shared" si="804"/>
        <v>0</v>
      </c>
      <c r="AA1749" s="23">
        <f t="shared" si="805"/>
        <v>0</v>
      </c>
      <c r="AB1749" s="23">
        <f t="shared" si="806"/>
        <v>0</v>
      </c>
      <c r="AC1749" s="23">
        <f t="shared" si="807"/>
        <v>0</v>
      </c>
      <c r="AD1749" s="24">
        <f t="shared" si="808"/>
        <v>0</v>
      </c>
      <c r="AE1749" s="25">
        <f>IFERROR(VLOOKUP($B1749,'[1]Market Cap'!$G:$I,2,FALSE),"-")</f>
        <v>554.16885076000005</v>
      </c>
      <c r="AF1749" s="20">
        <f t="shared" si="809"/>
        <v>0</v>
      </c>
      <c r="AG1749" s="17">
        <f t="shared" si="810"/>
        <v>0</v>
      </c>
      <c r="AH1749" s="17">
        <f t="shared" si="811"/>
        <v>0</v>
      </c>
      <c r="AI1749" s="17" t="str">
        <f t="shared" si="812"/>
        <v>-</v>
      </c>
      <c r="AJ1749" s="26" t="str">
        <f>IFERROR(VLOOKUP($B1749,'[1]Paste Only'!$D:$AM,26,FALSE),"-")</f>
        <v>-</v>
      </c>
      <c r="AK1749" s="26" t="str">
        <f>IFERROR(VLOOKUP($B1749,'[1]Paste Only'!$D:$AM,23,FALSE),"-")</f>
        <v>-</v>
      </c>
      <c r="AL1749" s="26" t="str">
        <f>IFERROR(VLOOKUP($B1749,'[1]Paste Only'!$D:$AM,22,FALSE),"-")</f>
        <v>-</v>
      </c>
      <c r="AM1749" s="21" t="str">
        <f t="shared" si="827"/>
        <v>-</v>
      </c>
      <c r="AN1749" s="21" t="str">
        <f t="shared" si="827"/>
        <v>-</v>
      </c>
      <c r="AO1749" s="21" t="str">
        <f t="shared" si="827"/>
        <v>-</v>
      </c>
      <c r="AP1749" s="27">
        <f t="shared" si="813"/>
        <v>0</v>
      </c>
      <c r="AQ1749" s="27" t="str">
        <f t="shared" si="814"/>
        <v>-</v>
      </c>
      <c r="AR1749" s="27" t="str">
        <f t="shared" si="815"/>
        <v>-</v>
      </c>
      <c r="AS1749" s="27">
        <f t="shared" si="816"/>
        <v>0</v>
      </c>
      <c r="AT1749" s="27">
        <f t="shared" si="817"/>
        <v>0</v>
      </c>
      <c r="AU1749" s="27">
        <f t="shared" si="818"/>
        <v>0</v>
      </c>
      <c r="AV1749" s="21" t="str">
        <f t="shared" si="819"/>
        <v>0</v>
      </c>
      <c r="AW1749" s="27">
        <f t="shared" si="820"/>
        <v>0</v>
      </c>
      <c r="AX1749" s="27" t="str">
        <f t="shared" si="821"/>
        <v>-</v>
      </c>
      <c r="AY1749" s="27" t="str">
        <f t="shared" si="822"/>
        <v>-</v>
      </c>
      <c r="AZ1749" s="21" t="str">
        <f t="shared" si="823"/>
        <v>-</v>
      </c>
      <c r="BA1749" s="21" t="str">
        <f t="shared" si="824"/>
        <v>-</v>
      </c>
      <c r="BB1749" s="28"/>
      <c r="BC1749" s="28"/>
      <c r="BD1749" s="28"/>
      <c r="BE1749" s="28"/>
      <c r="BF1749" s="28"/>
      <c r="BG1749" s="29"/>
      <c r="BH1749" s="29"/>
      <c r="BI1749" s="29"/>
      <c r="BJ1749" s="29"/>
      <c r="BK1749" s="29"/>
    </row>
    <row r="1750" spans="1:64" x14ac:dyDescent="0.25">
      <c r="A1750" s="13" t="s">
        <v>5297</v>
      </c>
      <c r="B1750" s="33" t="s">
        <v>5298</v>
      </c>
      <c r="C1750" s="13" t="s">
        <v>5299</v>
      </c>
      <c r="D1750" s="13" t="str">
        <f>IFERROR(VLOOKUP($B1750,[1]GICS!$C:$D,2,FALSE),"-")</f>
        <v>Financials</v>
      </c>
      <c r="E1750" s="14">
        <f>IFERROR(IF(VLOOKUP($B1750,'[1]Paste Only'!$D:$AM,4,FALSE)="-",VLOOKUP($B1750,'[1]Market Cap'!$A:$J,10,FALSE),VLOOKUP($B1750,'[1]Paste Only'!$D:$AM,4,FALSE)),"-")</f>
        <v>13.2</v>
      </c>
      <c r="F1750" s="14" t="str">
        <f>IFERROR(VLOOKUP($B1750,'[1]Paste Only'!$D:$AM,5,FALSE),"-")</f>
        <v>-</v>
      </c>
      <c r="G1750" s="15">
        <f>IFERROR(VLOOKUP($B1750,'[1]Paste Only'!$D:$AM,6,FALSE),"-")</f>
        <v>0</v>
      </c>
      <c r="H1750" s="15">
        <f>IFERROR(VLOOKUP($B1750,'[1]Paste Only'!$D:$AM,7,FALSE),"-")</f>
        <v>0</v>
      </c>
      <c r="I1750" s="15">
        <f>IFERROR(VLOOKUP($B1750,'[1]Paste Only'!$D:$AM,8,FALSE),"-")</f>
        <v>0</v>
      </c>
      <c r="J1750" s="34"/>
      <c r="K1750" s="34"/>
      <c r="L1750" s="14">
        <f>IFERROR(VLOOKUP($B1750,'[1]Paste Only'!$D:$AM,12,FALSE),"-")</f>
        <v>0.62</v>
      </c>
      <c r="M1750" s="14" t="str">
        <f>IFERROR(VLOOKUP($B1750,'[1]Paste Only'!$D:$AM,15,FALSE),"-")</f>
        <v>-</v>
      </c>
      <c r="N1750" s="30"/>
      <c r="O1750" s="18"/>
      <c r="P1750" s="19">
        <f t="shared" si="825"/>
        <v>0</v>
      </c>
      <c r="Q1750" s="20">
        <f t="shared" si="801"/>
        <v>0</v>
      </c>
      <c r="R1750" s="13">
        <f t="shared" si="802"/>
        <v>0</v>
      </c>
      <c r="S1750" s="13" t="str">
        <f>IFERROR(VLOOKUP($B1750,'[1]Market Cap'!$G:$I,3,FALSE),"-")</f>
        <v>Small Cap</v>
      </c>
      <c r="T1750" s="13"/>
      <c r="U1750" s="13"/>
      <c r="V1750" s="21">
        <f t="shared" si="826"/>
        <v>0</v>
      </c>
      <c r="W1750" s="21">
        <f t="shared" si="826"/>
        <v>0</v>
      </c>
      <c r="X1750" s="21">
        <f t="shared" si="826"/>
        <v>0</v>
      </c>
      <c r="Y1750" s="22">
        <f t="shared" si="803"/>
        <v>0</v>
      </c>
      <c r="Z1750" s="13">
        <f t="shared" si="804"/>
        <v>0</v>
      </c>
      <c r="AA1750" s="23">
        <f t="shared" si="805"/>
        <v>0</v>
      </c>
      <c r="AB1750" s="23">
        <f t="shared" si="806"/>
        <v>0</v>
      </c>
      <c r="AC1750" s="23">
        <f t="shared" si="807"/>
        <v>0</v>
      </c>
      <c r="AD1750" s="24">
        <f t="shared" si="808"/>
        <v>0</v>
      </c>
      <c r="AE1750" s="25">
        <f>IFERROR(VLOOKUP($B1750,'[1]Market Cap'!$G:$I,2,FALSE),"-")</f>
        <v>251.11459428000001</v>
      </c>
      <c r="AF1750" s="20">
        <f t="shared" si="809"/>
        <v>0</v>
      </c>
      <c r="AG1750" s="17">
        <f t="shared" si="810"/>
        <v>0</v>
      </c>
      <c r="AH1750" s="17">
        <f t="shared" si="811"/>
        <v>0</v>
      </c>
      <c r="AI1750" s="17" t="str">
        <f t="shared" si="812"/>
        <v>-</v>
      </c>
      <c r="AJ1750" s="26" t="str">
        <f>IFERROR(VLOOKUP($B1750,'[1]Paste Only'!$D:$AM,26,FALSE),"-")</f>
        <v>-</v>
      </c>
      <c r="AK1750" s="26" t="str">
        <f>IFERROR(VLOOKUP($B1750,'[1]Paste Only'!$D:$AM,23,FALSE),"-")</f>
        <v>-</v>
      </c>
      <c r="AL1750" s="26" t="str">
        <f>IFERROR(VLOOKUP($B1750,'[1]Paste Only'!$D:$AM,22,FALSE),"-")</f>
        <v>-</v>
      </c>
      <c r="AM1750" s="21" t="str">
        <f t="shared" si="827"/>
        <v>-</v>
      </c>
      <c r="AN1750" s="21" t="str">
        <f t="shared" si="827"/>
        <v>-</v>
      </c>
      <c r="AO1750" s="21" t="str">
        <f t="shared" si="827"/>
        <v>-</v>
      </c>
      <c r="AP1750" s="27">
        <f t="shared" si="813"/>
        <v>0</v>
      </c>
      <c r="AQ1750" s="27" t="str">
        <f t="shared" si="814"/>
        <v>-</v>
      </c>
      <c r="AR1750" s="27" t="str">
        <f t="shared" si="815"/>
        <v>-</v>
      </c>
      <c r="AS1750" s="27">
        <f t="shared" si="816"/>
        <v>0</v>
      </c>
      <c r="AT1750" s="27">
        <f t="shared" si="817"/>
        <v>0</v>
      </c>
      <c r="AU1750" s="27">
        <f t="shared" si="818"/>
        <v>0</v>
      </c>
      <c r="AV1750" s="21" t="str">
        <f t="shared" si="819"/>
        <v>0</v>
      </c>
      <c r="AW1750" s="27">
        <f t="shared" si="820"/>
        <v>0</v>
      </c>
      <c r="AX1750" s="27" t="str">
        <f t="shared" si="821"/>
        <v>-</v>
      </c>
      <c r="AY1750" s="27" t="str">
        <f t="shared" si="822"/>
        <v>-</v>
      </c>
      <c r="AZ1750" s="21" t="str">
        <f t="shared" si="823"/>
        <v>-</v>
      </c>
      <c r="BA1750" s="21" t="str">
        <f t="shared" si="824"/>
        <v>-</v>
      </c>
      <c r="BB1750" s="28"/>
      <c r="BC1750" s="28"/>
      <c r="BD1750" s="28"/>
      <c r="BE1750" s="28"/>
      <c r="BF1750" s="28"/>
      <c r="BG1750" s="29"/>
      <c r="BH1750" s="29"/>
      <c r="BI1750" s="29"/>
      <c r="BJ1750" s="29"/>
      <c r="BK1750" s="29"/>
      <c r="BL1750" s="31"/>
    </row>
    <row r="1751" spans="1:64" x14ac:dyDescent="0.25">
      <c r="A1751" s="13" t="s">
        <v>5300</v>
      </c>
      <c r="B1751" s="33" t="s">
        <v>5301</v>
      </c>
      <c r="C1751" s="13" t="s">
        <v>5302</v>
      </c>
      <c r="D1751" s="13" t="str">
        <f>IFERROR(VLOOKUP($B1751,[1]GICS!$C:$D,2,FALSE),"-")</f>
        <v>Consumer Discretionary</v>
      </c>
      <c r="E1751" s="14">
        <f>IFERROR(IF(VLOOKUP($B1751,'[1]Paste Only'!$D:$AM,4,FALSE)="-",VLOOKUP($B1751,'[1]Market Cap'!$A:$J,10,FALSE),VLOOKUP($B1751,'[1]Paste Only'!$D:$AM,4,FALSE)),"-")</f>
        <v>69.11</v>
      </c>
      <c r="F1751" s="14" t="str">
        <f>IFERROR(VLOOKUP($B1751,'[1]Paste Only'!$D:$AM,5,FALSE),"-")</f>
        <v>-</v>
      </c>
      <c r="G1751" s="15">
        <f>IFERROR(VLOOKUP($B1751,'[1]Paste Only'!$D:$AM,6,FALSE),"-")</f>
        <v>0</v>
      </c>
      <c r="H1751" s="15">
        <f>IFERROR(VLOOKUP($B1751,'[1]Paste Only'!$D:$AM,7,FALSE),"-")</f>
        <v>0</v>
      </c>
      <c r="I1751" s="15">
        <f>IFERROR(VLOOKUP($B1751,'[1]Paste Only'!$D:$AM,8,FALSE),"-")</f>
        <v>0</v>
      </c>
      <c r="J1751" s="34"/>
      <c r="K1751" s="34"/>
      <c r="L1751" s="14">
        <f>IFERROR(VLOOKUP($B1751,'[1]Paste Only'!$D:$AM,12,FALSE),"-")</f>
        <v>4.68</v>
      </c>
      <c r="M1751" s="14" t="str">
        <f>IFERROR(VLOOKUP($B1751,'[1]Paste Only'!$D:$AM,15,FALSE),"-")</f>
        <v>-</v>
      </c>
      <c r="N1751" s="30"/>
      <c r="O1751" s="18"/>
      <c r="P1751" s="19">
        <f t="shared" si="825"/>
        <v>0</v>
      </c>
      <c r="Q1751" s="20">
        <f t="shared" si="801"/>
        <v>0</v>
      </c>
      <c r="R1751" s="13">
        <f t="shared" si="802"/>
        <v>0</v>
      </c>
      <c r="S1751" s="13" t="str">
        <f>IFERROR(VLOOKUP($B1751,'[1]Market Cap'!$G:$I,3,FALSE),"-")</f>
        <v>Small Cap</v>
      </c>
      <c r="T1751" s="13"/>
      <c r="U1751" s="13"/>
      <c r="V1751" s="21">
        <f t="shared" si="826"/>
        <v>0</v>
      </c>
      <c r="W1751" s="21">
        <f t="shared" si="826"/>
        <v>0</v>
      </c>
      <c r="X1751" s="21">
        <f t="shared" si="826"/>
        <v>0</v>
      </c>
      <c r="Y1751" s="22">
        <f t="shared" si="803"/>
        <v>0</v>
      </c>
      <c r="Z1751" s="13">
        <f t="shared" si="804"/>
        <v>0</v>
      </c>
      <c r="AA1751" s="23">
        <f t="shared" si="805"/>
        <v>0</v>
      </c>
      <c r="AB1751" s="23">
        <f t="shared" si="806"/>
        <v>0</v>
      </c>
      <c r="AC1751" s="23">
        <f t="shared" si="807"/>
        <v>0</v>
      </c>
      <c r="AD1751" s="24">
        <f t="shared" si="808"/>
        <v>0</v>
      </c>
      <c r="AE1751" s="25">
        <f>IFERROR(VLOOKUP($B1751,'[1]Market Cap'!$G:$I,2,FALSE),"-")</f>
        <v>352.46100000000001</v>
      </c>
      <c r="AF1751" s="20">
        <f t="shared" si="809"/>
        <v>0</v>
      </c>
      <c r="AG1751" s="17">
        <f t="shared" si="810"/>
        <v>0</v>
      </c>
      <c r="AH1751" s="17">
        <f t="shared" si="811"/>
        <v>0</v>
      </c>
      <c r="AI1751" s="17" t="str">
        <f t="shared" si="812"/>
        <v>-</v>
      </c>
      <c r="AJ1751" s="26" t="str">
        <f>IFERROR(VLOOKUP($B1751,'[1]Paste Only'!$D:$AM,26,FALSE),"-")</f>
        <v>-</v>
      </c>
      <c r="AK1751" s="26" t="str">
        <f>IFERROR(VLOOKUP($B1751,'[1]Paste Only'!$D:$AM,23,FALSE),"-")</f>
        <v>-</v>
      </c>
      <c r="AL1751" s="26" t="str">
        <f>IFERROR(VLOOKUP($B1751,'[1]Paste Only'!$D:$AM,22,FALSE),"-")</f>
        <v>-</v>
      </c>
      <c r="AM1751" s="21" t="str">
        <f t="shared" si="827"/>
        <v>-</v>
      </c>
      <c r="AN1751" s="21" t="str">
        <f t="shared" si="827"/>
        <v>-</v>
      </c>
      <c r="AO1751" s="21" t="str">
        <f t="shared" si="827"/>
        <v>-</v>
      </c>
      <c r="AP1751" s="27">
        <f t="shared" si="813"/>
        <v>0</v>
      </c>
      <c r="AQ1751" s="27" t="str">
        <f t="shared" si="814"/>
        <v>-</v>
      </c>
      <c r="AR1751" s="27" t="str">
        <f t="shared" si="815"/>
        <v>-</v>
      </c>
      <c r="AS1751" s="27">
        <f t="shared" si="816"/>
        <v>0</v>
      </c>
      <c r="AT1751" s="27">
        <f t="shared" si="817"/>
        <v>0</v>
      </c>
      <c r="AU1751" s="27">
        <f t="shared" si="818"/>
        <v>0</v>
      </c>
      <c r="AV1751" s="21" t="str">
        <f t="shared" si="819"/>
        <v>0</v>
      </c>
      <c r="AW1751" s="27">
        <f t="shared" si="820"/>
        <v>0</v>
      </c>
      <c r="AX1751" s="27" t="str">
        <f t="shared" si="821"/>
        <v>-</v>
      </c>
      <c r="AY1751" s="27" t="str">
        <f t="shared" si="822"/>
        <v>-</v>
      </c>
      <c r="AZ1751" s="21" t="str">
        <f t="shared" si="823"/>
        <v>-</v>
      </c>
      <c r="BA1751" s="21" t="str">
        <f t="shared" si="824"/>
        <v>-</v>
      </c>
      <c r="BB1751" s="28"/>
      <c r="BC1751" s="28"/>
      <c r="BD1751" s="28"/>
      <c r="BE1751" s="28"/>
      <c r="BF1751" s="28"/>
      <c r="BG1751" s="29"/>
      <c r="BH1751" s="29"/>
      <c r="BI1751" s="29"/>
      <c r="BJ1751" s="29"/>
      <c r="BK1751" s="29"/>
    </row>
    <row r="1752" spans="1:64" x14ac:dyDescent="0.25">
      <c r="A1752" s="13" t="s">
        <v>5303</v>
      </c>
      <c r="B1752" s="33" t="s">
        <v>5304</v>
      </c>
      <c r="C1752" s="13" t="s">
        <v>5305</v>
      </c>
      <c r="D1752" s="13" t="str">
        <f>IFERROR(VLOOKUP($B1752,[1]GICS!$C:$D,2,FALSE),"-")</f>
        <v>Materials</v>
      </c>
      <c r="E1752" s="14" t="str">
        <f>IFERROR(IF(VLOOKUP($B1752,'[1]Paste Only'!$D:$AM,4,FALSE)="-",VLOOKUP($B1752,'[1]Market Cap'!$A:$J,10,FALSE),VLOOKUP($B1752,'[1]Paste Only'!$D:$AM,4,FALSE)),"-")</f>
        <v>-</v>
      </c>
      <c r="F1752" s="14" t="str">
        <f>IFERROR(VLOOKUP($B1752,'[1]Paste Only'!$D:$AM,5,FALSE),"-")</f>
        <v>-</v>
      </c>
      <c r="G1752" s="15">
        <f>IFERROR(VLOOKUP($B1752,'[1]Paste Only'!$D:$AM,6,FALSE),"-")</f>
        <v>0</v>
      </c>
      <c r="H1752" s="15">
        <f>IFERROR(VLOOKUP($B1752,'[1]Paste Only'!$D:$AM,7,FALSE),"-")</f>
        <v>0</v>
      </c>
      <c r="I1752" s="15">
        <f>IFERROR(VLOOKUP($B1752,'[1]Paste Only'!$D:$AM,8,FALSE),"-")</f>
        <v>0</v>
      </c>
      <c r="J1752" s="34"/>
      <c r="K1752" s="34"/>
      <c r="L1752" s="14">
        <f>IFERROR(VLOOKUP($B1752,'[1]Paste Only'!$D:$AM,12,FALSE),"-")</f>
        <v>0.56000000000000005</v>
      </c>
      <c r="M1752" s="14" t="str">
        <f>IFERROR(VLOOKUP($B1752,'[1]Paste Only'!$D:$AM,15,FALSE),"-")</f>
        <v>-</v>
      </c>
      <c r="N1752" s="30"/>
      <c r="O1752" s="18"/>
      <c r="P1752" s="19">
        <f t="shared" si="825"/>
        <v>0</v>
      </c>
      <c r="Q1752" s="20">
        <f t="shared" si="801"/>
        <v>0</v>
      </c>
      <c r="R1752" s="13">
        <f t="shared" si="802"/>
        <v>0</v>
      </c>
      <c r="S1752" s="13" t="str">
        <f>IFERROR(VLOOKUP($B1752,'[1]Market Cap'!$G:$I,3,FALSE),"-")</f>
        <v>-</v>
      </c>
      <c r="T1752" s="13"/>
      <c r="U1752" s="13"/>
      <c r="V1752" s="21">
        <f t="shared" si="826"/>
        <v>0</v>
      </c>
      <c r="W1752" s="21">
        <f t="shared" si="826"/>
        <v>0</v>
      </c>
      <c r="X1752" s="21">
        <f t="shared" si="826"/>
        <v>0</v>
      </c>
      <c r="Y1752" s="22">
        <f t="shared" si="803"/>
        <v>0</v>
      </c>
      <c r="Z1752" s="13">
        <f t="shared" si="804"/>
        <v>0</v>
      </c>
      <c r="AA1752" s="23">
        <f t="shared" si="805"/>
        <v>0</v>
      </c>
      <c r="AB1752" s="23">
        <f t="shared" si="806"/>
        <v>0</v>
      </c>
      <c r="AC1752" s="23">
        <f t="shared" si="807"/>
        <v>0</v>
      </c>
      <c r="AD1752" s="24">
        <f t="shared" si="808"/>
        <v>0</v>
      </c>
      <c r="AE1752" s="25" t="str">
        <f>IFERROR(VLOOKUP($B1752,'[1]Market Cap'!$G:$I,2,FALSE),"-")</f>
        <v>-</v>
      </c>
      <c r="AF1752" s="20">
        <f t="shared" si="809"/>
        <v>0</v>
      </c>
      <c r="AG1752" s="17">
        <f t="shared" si="810"/>
        <v>0</v>
      </c>
      <c r="AH1752" s="17">
        <f t="shared" si="811"/>
        <v>0</v>
      </c>
      <c r="AI1752" s="17" t="str">
        <f t="shared" si="812"/>
        <v>-</v>
      </c>
      <c r="AJ1752" s="26" t="str">
        <f>IFERROR(VLOOKUP($B1752,'[1]Paste Only'!$D:$AM,26,FALSE),"-")</f>
        <v>-</v>
      </c>
      <c r="AK1752" s="26" t="str">
        <f>IFERROR(VLOOKUP($B1752,'[1]Paste Only'!$D:$AM,23,FALSE),"-")</f>
        <v>-</v>
      </c>
      <c r="AL1752" s="26" t="str">
        <f>IFERROR(VLOOKUP($B1752,'[1]Paste Only'!$D:$AM,22,FALSE),"-")</f>
        <v>-</v>
      </c>
      <c r="AM1752" s="21" t="str">
        <f t="shared" si="827"/>
        <v>-</v>
      </c>
      <c r="AN1752" s="21" t="str">
        <f t="shared" si="827"/>
        <v>-</v>
      </c>
      <c r="AO1752" s="21" t="str">
        <f t="shared" si="827"/>
        <v>-</v>
      </c>
      <c r="AP1752" s="27">
        <f t="shared" si="813"/>
        <v>0</v>
      </c>
      <c r="AQ1752" s="27" t="str">
        <f t="shared" si="814"/>
        <v>-</v>
      </c>
      <c r="AR1752" s="27" t="str">
        <f t="shared" si="815"/>
        <v>-</v>
      </c>
      <c r="AS1752" s="27">
        <f t="shared" si="816"/>
        <v>0</v>
      </c>
      <c r="AT1752" s="27">
        <f t="shared" si="817"/>
        <v>0</v>
      </c>
      <c r="AU1752" s="27">
        <f t="shared" si="818"/>
        <v>0</v>
      </c>
      <c r="AV1752" s="21" t="str">
        <f t="shared" si="819"/>
        <v>0</v>
      </c>
      <c r="AW1752" s="27">
        <f t="shared" si="820"/>
        <v>0</v>
      </c>
      <c r="AX1752" s="27" t="str">
        <f t="shared" si="821"/>
        <v>-</v>
      </c>
      <c r="AY1752" s="27" t="str">
        <f t="shared" si="822"/>
        <v>-</v>
      </c>
      <c r="AZ1752" s="21" t="str">
        <f t="shared" si="823"/>
        <v>-</v>
      </c>
      <c r="BA1752" s="21" t="str">
        <f t="shared" si="824"/>
        <v>-</v>
      </c>
      <c r="BB1752" s="28"/>
      <c r="BC1752" s="28"/>
      <c r="BD1752" s="28"/>
      <c r="BE1752" s="28"/>
      <c r="BF1752" s="28"/>
      <c r="BG1752" s="29"/>
      <c r="BH1752" s="29"/>
      <c r="BI1752" s="29"/>
      <c r="BJ1752" s="29"/>
      <c r="BK1752" s="29"/>
    </row>
    <row r="1753" spans="1:64" x14ac:dyDescent="0.25">
      <c r="A1753" s="13" t="s">
        <v>5306</v>
      </c>
      <c r="B1753" s="33" t="s">
        <v>5307</v>
      </c>
      <c r="C1753" s="13" t="s">
        <v>5308</v>
      </c>
      <c r="D1753" s="13" t="str">
        <f>IFERROR(VLOOKUP($B1753,[1]GICS!$C:$D,2,FALSE),"-")</f>
        <v>Materials</v>
      </c>
      <c r="E1753" s="14">
        <f>IFERROR(IF(VLOOKUP($B1753,'[1]Paste Only'!$D:$AM,4,FALSE)="-",VLOOKUP($B1753,'[1]Market Cap'!$A:$J,10,FALSE),VLOOKUP($B1753,'[1]Paste Only'!$D:$AM,4,FALSE)),"-")</f>
        <v>51.11</v>
      </c>
      <c r="F1753" s="14" t="str">
        <f>IFERROR(VLOOKUP($B1753,'[1]Paste Only'!$D:$AM,5,FALSE),"-")</f>
        <v>-</v>
      </c>
      <c r="G1753" s="15">
        <f>IFERROR(VLOOKUP($B1753,'[1]Paste Only'!$D:$AM,6,FALSE),"-")</f>
        <v>0</v>
      </c>
      <c r="H1753" s="15">
        <f>IFERROR(VLOOKUP($B1753,'[1]Paste Only'!$D:$AM,7,FALSE),"-")</f>
        <v>0</v>
      </c>
      <c r="I1753" s="15">
        <f>IFERROR(VLOOKUP($B1753,'[1]Paste Only'!$D:$AM,8,FALSE),"-")</f>
        <v>0</v>
      </c>
      <c r="J1753" s="34"/>
      <c r="K1753" s="34"/>
      <c r="L1753" s="14">
        <f>IFERROR(VLOOKUP($B1753,'[1]Paste Only'!$D:$AM,12,FALSE),"-")</f>
        <v>2.9639000000000002</v>
      </c>
      <c r="M1753" s="14" t="str">
        <f>IFERROR(VLOOKUP($B1753,'[1]Paste Only'!$D:$AM,15,FALSE),"-")</f>
        <v>-</v>
      </c>
      <c r="N1753" s="30"/>
      <c r="O1753" s="18"/>
      <c r="P1753" s="19">
        <f t="shared" si="825"/>
        <v>0</v>
      </c>
      <c r="Q1753" s="20">
        <f t="shared" si="801"/>
        <v>0</v>
      </c>
      <c r="R1753" s="13">
        <f t="shared" si="802"/>
        <v>0</v>
      </c>
      <c r="S1753" s="13" t="str">
        <f>IFERROR(VLOOKUP($B1753,'[1]Market Cap'!$G:$I,3,FALSE),"-")</f>
        <v>Small Cap</v>
      </c>
      <c r="T1753" s="13"/>
      <c r="U1753" s="13"/>
      <c r="V1753" s="21">
        <f t="shared" si="826"/>
        <v>0</v>
      </c>
      <c r="W1753" s="21">
        <f t="shared" si="826"/>
        <v>0</v>
      </c>
      <c r="X1753" s="21">
        <f t="shared" si="826"/>
        <v>0</v>
      </c>
      <c r="Y1753" s="22">
        <f t="shared" si="803"/>
        <v>0</v>
      </c>
      <c r="Z1753" s="13">
        <f t="shared" si="804"/>
        <v>0</v>
      </c>
      <c r="AA1753" s="23">
        <f t="shared" si="805"/>
        <v>0</v>
      </c>
      <c r="AB1753" s="23">
        <f t="shared" si="806"/>
        <v>0</v>
      </c>
      <c r="AC1753" s="23">
        <f t="shared" si="807"/>
        <v>0</v>
      </c>
      <c r="AD1753" s="24">
        <f t="shared" si="808"/>
        <v>0</v>
      </c>
      <c r="AE1753" s="25">
        <f>IFERROR(VLOOKUP($B1753,'[1]Market Cap'!$G:$I,2,FALSE),"-")</f>
        <v>472.86876424299999</v>
      </c>
      <c r="AF1753" s="20">
        <f t="shared" si="809"/>
        <v>0</v>
      </c>
      <c r="AG1753" s="17">
        <f t="shared" si="810"/>
        <v>0</v>
      </c>
      <c r="AH1753" s="17">
        <f t="shared" si="811"/>
        <v>0</v>
      </c>
      <c r="AI1753" s="17" t="str">
        <f t="shared" si="812"/>
        <v>-</v>
      </c>
      <c r="AJ1753" s="26" t="str">
        <f>IFERROR(VLOOKUP($B1753,'[1]Paste Only'!$D:$AM,26,FALSE),"-")</f>
        <v>-</v>
      </c>
      <c r="AK1753" s="26" t="str">
        <f>IFERROR(VLOOKUP($B1753,'[1]Paste Only'!$D:$AM,23,FALSE),"-")</f>
        <v>-</v>
      </c>
      <c r="AL1753" s="26" t="str">
        <f>IFERROR(VLOOKUP($B1753,'[1]Paste Only'!$D:$AM,22,FALSE),"-")</f>
        <v>-</v>
      </c>
      <c r="AM1753" s="21" t="str">
        <f t="shared" si="827"/>
        <v>-</v>
      </c>
      <c r="AN1753" s="21" t="str">
        <f t="shared" si="827"/>
        <v>-</v>
      </c>
      <c r="AO1753" s="21" t="str">
        <f t="shared" si="827"/>
        <v>-</v>
      </c>
      <c r="AP1753" s="27">
        <f t="shared" si="813"/>
        <v>0</v>
      </c>
      <c r="AQ1753" s="27" t="str">
        <f t="shared" si="814"/>
        <v>-</v>
      </c>
      <c r="AR1753" s="27" t="str">
        <f t="shared" si="815"/>
        <v>-</v>
      </c>
      <c r="AS1753" s="27">
        <f t="shared" si="816"/>
        <v>0</v>
      </c>
      <c r="AT1753" s="27">
        <f t="shared" si="817"/>
        <v>0</v>
      </c>
      <c r="AU1753" s="27">
        <f t="shared" si="818"/>
        <v>0</v>
      </c>
      <c r="AV1753" s="21" t="str">
        <f t="shared" si="819"/>
        <v>0</v>
      </c>
      <c r="AW1753" s="27">
        <f t="shared" si="820"/>
        <v>0</v>
      </c>
      <c r="AX1753" s="27" t="str">
        <f t="shared" si="821"/>
        <v>-</v>
      </c>
      <c r="AY1753" s="27" t="str">
        <f t="shared" si="822"/>
        <v>-</v>
      </c>
      <c r="AZ1753" s="21" t="str">
        <f t="shared" si="823"/>
        <v>-</v>
      </c>
      <c r="BA1753" s="21" t="str">
        <f t="shared" si="824"/>
        <v>-</v>
      </c>
      <c r="BB1753" s="28"/>
      <c r="BC1753" s="28"/>
      <c r="BD1753" s="28"/>
      <c r="BE1753" s="28"/>
      <c r="BF1753" s="28"/>
      <c r="BG1753" s="29"/>
      <c r="BH1753" s="29"/>
      <c r="BI1753" s="29"/>
      <c r="BJ1753" s="29"/>
      <c r="BK1753" s="29"/>
    </row>
    <row r="1754" spans="1:64" x14ac:dyDescent="0.25">
      <c r="A1754" s="13" t="s">
        <v>5309</v>
      </c>
      <c r="B1754" s="33" t="s">
        <v>5310</v>
      </c>
      <c r="C1754" s="13" t="s">
        <v>5311</v>
      </c>
      <c r="D1754" s="13" t="str">
        <f>IFERROR(VLOOKUP($B1754,[1]GICS!$C:$D,2,FALSE),"-")</f>
        <v>Industrials</v>
      </c>
      <c r="E1754" s="14">
        <f>IFERROR(IF(VLOOKUP($B1754,'[1]Paste Only'!$D:$AM,4,FALSE)="-",VLOOKUP($B1754,'[1]Market Cap'!$A:$J,10,FALSE),VLOOKUP($B1754,'[1]Paste Only'!$D:$AM,4,FALSE)),"-")</f>
        <v>198.65</v>
      </c>
      <c r="F1754" s="14" t="str">
        <f>IFERROR(VLOOKUP($B1754,'[1]Paste Only'!$D:$AM,5,FALSE),"-")</f>
        <v>-</v>
      </c>
      <c r="G1754" s="15">
        <f>IFERROR(VLOOKUP($B1754,'[1]Paste Only'!$D:$AM,6,FALSE),"-")</f>
        <v>0</v>
      </c>
      <c r="H1754" s="15">
        <f>IFERROR(VLOOKUP($B1754,'[1]Paste Only'!$D:$AM,7,FALSE),"-")</f>
        <v>0</v>
      </c>
      <c r="I1754" s="15">
        <f>IFERROR(VLOOKUP($B1754,'[1]Paste Only'!$D:$AM,8,FALSE),"-")</f>
        <v>0</v>
      </c>
      <c r="J1754" s="34"/>
      <c r="K1754" s="34"/>
      <c r="L1754" s="14">
        <f>IFERROR(VLOOKUP($B1754,'[1]Paste Only'!$D:$AM,12,FALSE),"-")</f>
        <v>10.72</v>
      </c>
      <c r="M1754" s="14" t="str">
        <f>IFERROR(VLOOKUP($B1754,'[1]Paste Only'!$D:$AM,15,FALSE),"-")</f>
        <v>-</v>
      </c>
      <c r="N1754" s="30"/>
      <c r="O1754" s="18"/>
      <c r="P1754" s="19">
        <f t="shared" si="825"/>
        <v>0</v>
      </c>
      <c r="Q1754" s="20">
        <f t="shared" si="801"/>
        <v>0</v>
      </c>
      <c r="R1754" s="13">
        <f t="shared" si="802"/>
        <v>0</v>
      </c>
      <c r="S1754" s="13" t="str">
        <f>IFERROR(VLOOKUP($B1754,'[1]Market Cap'!$G:$I,3,FALSE),"-")</f>
        <v>Small Cap</v>
      </c>
      <c r="T1754" s="13"/>
      <c r="U1754" s="13"/>
      <c r="V1754" s="21">
        <f t="shared" si="826"/>
        <v>0</v>
      </c>
      <c r="W1754" s="21">
        <f t="shared" si="826"/>
        <v>0</v>
      </c>
      <c r="X1754" s="21">
        <f t="shared" si="826"/>
        <v>0</v>
      </c>
      <c r="Y1754" s="22">
        <f t="shared" si="803"/>
        <v>0</v>
      </c>
      <c r="Z1754" s="13">
        <f t="shared" si="804"/>
        <v>0</v>
      </c>
      <c r="AA1754" s="23">
        <f t="shared" si="805"/>
        <v>0</v>
      </c>
      <c r="AB1754" s="23">
        <f t="shared" si="806"/>
        <v>0</v>
      </c>
      <c r="AC1754" s="23">
        <f t="shared" si="807"/>
        <v>0</v>
      </c>
      <c r="AD1754" s="24">
        <f t="shared" si="808"/>
        <v>0</v>
      </c>
      <c r="AE1754" s="25">
        <f>IFERROR(VLOOKUP($B1754,'[1]Market Cap'!$G:$I,2,FALSE),"-")</f>
        <v>246.28084685499999</v>
      </c>
      <c r="AF1754" s="20">
        <f t="shared" si="809"/>
        <v>0</v>
      </c>
      <c r="AG1754" s="17">
        <f t="shared" si="810"/>
        <v>0</v>
      </c>
      <c r="AH1754" s="17">
        <f t="shared" si="811"/>
        <v>0</v>
      </c>
      <c r="AI1754" s="17" t="str">
        <f t="shared" si="812"/>
        <v>-</v>
      </c>
      <c r="AJ1754" s="26" t="str">
        <f>IFERROR(VLOOKUP($B1754,'[1]Paste Only'!$D:$AM,26,FALSE),"-")</f>
        <v>-</v>
      </c>
      <c r="AK1754" s="26" t="str">
        <f>IFERROR(VLOOKUP($B1754,'[1]Paste Only'!$D:$AM,23,FALSE),"-")</f>
        <v>-</v>
      </c>
      <c r="AL1754" s="26" t="str">
        <f>IFERROR(VLOOKUP($B1754,'[1]Paste Only'!$D:$AM,22,FALSE),"-")</f>
        <v>-</v>
      </c>
      <c r="AM1754" s="21" t="str">
        <f t="shared" si="827"/>
        <v>-</v>
      </c>
      <c r="AN1754" s="21" t="str">
        <f t="shared" si="827"/>
        <v>-</v>
      </c>
      <c r="AO1754" s="21" t="str">
        <f t="shared" si="827"/>
        <v>-</v>
      </c>
      <c r="AP1754" s="27">
        <f t="shared" si="813"/>
        <v>0</v>
      </c>
      <c r="AQ1754" s="27" t="str">
        <f t="shared" si="814"/>
        <v>-</v>
      </c>
      <c r="AR1754" s="27" t="str">
        <f t="shared" si="815"/>
        <v>-</v>
      </c>
      <c r="AS1754" s="27">
        <f t="shared" si="816"/>
        <v>0</v>
      </c>
      <c r="AT1754" s="27">
        <f t="shared" si="817"/>
        <v>0</v>
      </c>
      <c r="AU1754" s="27">
        <f t="shared" si="818"/>
        <v>0</v>
      </c>
      <c r="AV1754" s="21" t="str">
        <f t="shared" si="819"/>
        <v>0</v>
      </c>
      <c r="AW1754" s="27">
        <f t="shared" si="820"/>
        <v>0</v>
      </c>
      <c r="AX1754" s="27" t="str">
        <f t="shared" si="821"/>
        <v>-</v>
      </c>
      <c r="AY1754" s="27" t="str">
        <f t="shared" si="822"/>
        <v>-</v>
      </c>
      <c r="AZ1754" s="21" t="str">
        <f t="shared" si="823"/>
        <v>-</v>
      </c>
      <c r="BA1754" s="21" t="str">
        <f t="shared" si="824"/>
        <v>-</v>
      </c>
      <c r="BB1754" s="28"/>
      <c r="BC1754" s="28"/>
      <c r="BD1754" s="28"/>
      <c r="BE1754" s="28"/>
      <c r="BF1754" s="28"/>
      <c r="BG1754" s="29"/>
      <c r="BH1754" s="29"/>
      <c r="BI1754" s="29"/>
      <c r="BJ1754" s="29"/>
      <c r="BK1754" s="29"/>
    </row>
    <row r="1755" spans="1:64" x14ac:dyDescent="0.25">
      <c r="A1755" s="13" t="s">
        <v>5312</v>
      </c>
      <c r="B1755" s="33" t="s">
        <v>5313</v>
      </c>
      <c r="C1755" s="13" t="s">
        <v>5314</v>
      </c>
      <c r="D1755" s="13" t="str">
        <f>IFERROR(VLOOKUP($B1755,[1]GICS!$C:$D,2,FALSE),"-")</f>
        <v>Information Technology</v>
      </c>
      <c r="E1755" s="14" t="str">
        <f>IFERROR(IF(VLOOKUP($B1755,'[1]Paste Only'!$D:$AM,4,FALSE)="-",VLOOKUP($B1755,'[1]Market Cap'!$A:$J,10,FALSE),VLOOKUP($B1755,'[1]Paste Only'!$D:$AM,4,FALSE)),"-")</f>
        <v>-</v>
      </c>
      <c r="F1755" s="14" t="str">
        <f>IFERROR(VLOOKUP($B1755,'[1]Paste Only'!$D:$AM,5,FALSE),"-")</f>
        <v>-</v>
      </c>
      <c r="G1755" s="15">
        <f>IFERROR(VLOOKUP($B1755,'[1]Paste Only'!$D:$AM,6,FALSE),"-")</f>
        <v>0</v>
      </c>
      <c r="H1755" s="15">
        <f>IFERROR(VLOOKUP($B1755,'[1]Paste Only'!$D:$AM,7,FALSE),"-")</f>
        <v>0</v>
      </c>
      <c r="I1755" s="15">
        <f>IFERROR(VLOOKUP($B1755,'[1]Paste Only'!$D:$AM,8,FALSE),"-")</f>
        <v>0</v>
      </c>
      <c r="J1755" s="34"/>
      <c r="K1755" s="34"/>
      <c r="L1755" s="14" t="str">
        <f>IFERROR(VLOOKUP($B1755,'[1]Paste Only'!$D:$AM,12,FALSE),"-")</f>
        <v>-</v>
      </c>
      <c r="M1755" s="14" t="str">
        <f>IFERROR(VLOOKUP($B1755,'[1]Paste Only'!$D:$AM,15,FALSE),"-")</f>
        <v>-</v>
      </c>
      <c r="N1755" s="30"/>
      <c r="O1755" s="18"/>
      <c r="P1755" s="19">
        <f t="shared" si="825"/>
        <v>0</v>
      </c>
      <c r="Q1755" s="20">
        <f t="shared" si="801"/>
        <v>0</v>
      </c>
      <c r="R1755" s="13">
        <f t="shared" si="802"/>
        <v>0</v>
      </c>
      <c r="S1755" s="13" t="str">
        <f>IFERROR(VLOOKUP($B1755,'[1]Market Cap'!$G:$I,3,FALSE),"-")</f>
        <v>-</v>
      </c>
      <c r="T1755" s="13"/>
      <c r="U1755" s="13"/>
      <c r="V1755" s="21">
        <f t="shared" si="826"/>
        <v>0</v>
      </c>
      <c r="W1755" s="21">
        <f t="shared" si="826"/>
        <v>0</v>
      </c>
      <c r="X1755" s="21">
        <f t="shared" si="826"/>
        <v>0</v>
      </c>
      <c r="Y1755" s="22">
        <f t="shared" si="803"/>
        <v>0</v>
      </c>
      <c r="Z1755" s="13">
        <f t="shared" si="804"/>
        <v>0</v>
      </c>
      <c r="AA1755" s="23">
        <f t="shared" si="805"/>
        <v>0</v>
      </c>
      <c r="AB1755" s="23">
        <f t="shared" si="806"/>
        <v>0</v>
      </c>
      <c r="AC1755" s="23">
        <f t="shared" si="807"/>
        <v>0</v>
      </c>
      <c r="AD1755" s="24">
        <f t="shared" si="808"/>
        <v>0</v>
      </c>
      <c r="AE1755" s="25" t="str">
        <f>IFERROR(VLOOKUP($B1755,'[1]Market Cap'!$G:$I,2,FALSE),"-")</f>
        <v>-</v>
      </c>
      <c r="AF1755" s="20">
        <f t="shared" si="809"/>
        <v>0</v>
      </c>
      <c r="AG1755" s="17">
        <f t="shared" si="810"/>
        <v>0</v>
      </c>
      <c r="AH1755" s="17">
        <f t="shared" si="811"/>
        <v>0</v>
      </c>
      <c r="AI1755" s="17" t="str">
        <f t="shared" si="812"/>
        <v>-</v>
      </c>
      <c r="AJ1755" s="26" t="str">
        <f>IFERROR(VLOOKUP($B1755,'[1]Paste Only'!$D:$AM,26,FALSE),"-")</f>
        <v>-</v>
      </c>
      <c r="AK1755" s="26" t="str">
        <f>IFERROR(VLOOKUP($B1755,'[1]Paste Only'!$D:$AM,23,FALSE),"-")</f>
        <v>-</v>
      </c>
      <c r="AL1755" s="26" t="str">
        <f>IFERROR(VLOOKUP($B1755,'[1]Paste Only'!$D:$AM,22,FALSE),"-")</f>
        <v>-</v>
      </c>
      <c r="AM1755" s="21" t="str">
        <f t="shared" si="827"/>
        <v>-</v>
      </c>
      <c r="AN1755" s="21" t="str">
        <f t="shared" si="827"/>
        <v>-</v>
      </c>
      <c r="AO1755" s="21" t="str">
        <f t="shared" si="827"/>
        <v>-</v>
      </c>
      <c r="AP1755" s="27">
        <f t="shared" si="813"/>
        <v>0</v>
      </c>
      <c r="AQ1755" s="27" t="str">
        <f t="shared" si="814"/>
        <v>-</v>
      </c>
      <c r="AR1755" s="27" t="str">
        <f t="shared" si="815"/>
        <v>-</v>
      </c>
      <c r="AS1755" s="27">
        <f t="shared" si="816"/>
        <v>0</v>
      </c>
      <c r="AT1755" s="27">
        <f t="shared" si="817"/>
        <v>0</v>
      </c>
      <c r="AU1755" s="27">
        <f t="shared" si="818"/>
        <v>0</v>
      </c>
      <c r="AV1755" s="21" t="str">
        <f t="shared" si="819"/>
        <v>0</v>
      </c>
      <c r="AW1755" s="27">
        <f t="shared" si="820"/>
        <v>0</v>
      </c>
      <c r="AX1755" s="27" t="str">
        <f t="shared" si="821"/>
        <v>-</v>
      </c>
      <c r="AY1755" s="27" t="str">
        <f t="shared" si="822"/>
        <v>-</v>
      </c>
      <c r="AZ1755" s="21" t="str">
        <f t="shared" si="823"/>
        <v>-</v>
      </c>
      <c r="BA1755" s="21" t="str">
        <f t="shared" si="824"/>
        <v>-</v>
      </c>
      <c r="BB1755" s="28"/>
      <c r="BC1755" s="28"/>
      <c r="BD1755" s="28"/>
      <c r="BE1755" s="28"/>
      <c r="BF1755" s="28"/>
      <c r="BG1755" s="29"/>
      <c r="BH1755" s="29"/>
      <c r="BI1755" s="29"/>
      <c r="BJ1755" s="29"/>
      <c r="BK1755" s="29"/>
    </row>
    <row r="1756" spans="1:64" x14ac:dyDescent="0.25">
      <c r="A1756" s="13" t="s">
        <v>5315</v>
      </c>
      <c r="B1756" s="33" t="s">
        <v>5316</v>
      </c>
      <c r="C1756" s="13" t="s">
        <v>5317</v>
      </c>
      <c r="D1756" s="13" t="str">
        <f>IFERROR(VLOOKUP($B1756,[1]GICS!$C:$D,2,FALSE),"-")</f>
        <v>Energy</v>
      </c>
      <c r="E1756" s="14">
        <f>IFERROR(IF(VLOOKUP($B1756,'[1]Paste Only'!$D:$AM,4,FALSE)="-",VLOOKUP($B1756,'[1]Market Cap'!$A:$J,10,FALSE),VLOOKUP($B1756,'[1]Paste Only'!$D:$AM,4,FALSE)),"-")</f>
        <v>201.35</v>
      </c>
      <c r="F1756" s="14" t="str">
        <f>IFERROR(VLOOKUP($B1756,'[1]Paste Only'!$D:$AM,5,FALSE),"-")</f>
        <v>-</v>
      </c>
      <c r="G1756" s="15">
        <f>IFERROR(VLOOKUP($B1756,'[1]Paste Only'!$D:$AM,6,FALSE),"-")</f>
        <v>0</v>
      </c>
      <c r="H1756" s="15">
        <f>IFERROR(VLOOKUP($B1756,'[1]Paste Only'!$D:$AM,7,FALSE),"-")</f>
        <v>0</v>
      </c>
      <c r="I1756" s="15">
        <f>IFERROR(VLOOKUP($B1756,'[1]Paste Only'!$D:$AM,8,FALSE),"-")</f>
        <v>0</v>
      </c>
      <c r="J1756" s="34"/>
      <c r="K1756" s="34"/>
      <c r="L1756" s="14">
        <f>IFERROR(VLOOKUP($B1756,'[1]Paste Only'!$D:$AM,12,FALSE),"-")</f>
        <v>7.38</v>
      </c>
      <c r="M1756" s="14" t="str">
        <f>IFERROR(VLOOKUP($B1756,'[1]Paste Only'!$D:$AM,15,FALSE),"-")</f>
        <v>-</v>
      </c>
      <c r="N1756" s="30"/>
      <c r="O1756" s="18"/>
      <c r="P1756" s="19">
        <f t="shared" si="825"/>
        <v>0</v>
      </c>
      <c r="Q1756" s="20">
        <f t="shared" si="801"/>
        <v>0</v>
      </c>
      <c r="R1756" s="13">
        <f t="shared" si="802"/>
        <v>0</v>
      </c>
      <c r="S1756" s="13" t="str">
        <f>IFERROR(VLOOKUP($B1756,'[1]Market Cap'!$G:$I,3,FALSE),"-")</f>
        <v>Small Cap</v>
      </c>
      <c r="T1756" s="13"/>
      <c r="U1756" s="13"/>
      <c r="V1756" s="21">
        <f t="shared" si="826"/>
        <v>0</v>
      </c>
      <c r="W1756" s="21">
        <f t="shared" si="826"/>
        <v>0</v>
      </c>
      <c r="X1756" s="21">
        <f t="shared" si="826"/>
        <v>0</v>
      </c>
      <c r="Y1756" s="22">
        <f t="shared" si="803"/>
        <v>0</v>
      </c>
      <c r="Z1756" s="13">
        <f t="shared" si="804"/>
        <v>0</v>
      </c>
      <c r="AA1756" s="23">
        <f t="shared" si="805"/>
        <v>0</v>
      </c>
      <c r="AB1756" s="23">
        <f t="shared" si="806"/>
        <v>0</v>
      </c>
      <c r="AC1756" s="23">
        <f t="shared" si="807"/>
        <v>0</v>
      </c>
      <c r="AD1756" s="24">
        <f t="shared" si="808"/>
        <v>0</v>
      </c>
      <c r="AE1756" s="25">
        <f>IFERROR(VLOOKUP($B1756,'[1]Market Cap'!$G:$I,2,FALSE),"-")</f>
        <v>408.80344201000003</v>
      </c>
      <c r="AF1756" s="20">
        <f t="shared" si="809"/>
        <v>0</v>
      </c>
      <c r="AG1756" s="17">
        <f t="shared" si="810"/>
        <v>0</v>
      </c>
      <c r="AH1756" s="17">
        <f t="shared" si="811"/>
        <v>0</v>
      </c>
      <c r="AI1756" s="17" t="str">
        <f t="shared" si="812"/>
        <v>-</v>
      </c>
      <c r="AJ1756" s="26" t="str">
        <f>IFERROR(VLOOKUP($B1756,'[1]Paste Only'!$D:$AM,26,FALSE),"-")</f>
        <v>-</v>
      </c>
      <c r="AK1756" s="26" t="str">
        <f>IFERROR(VLOOKUP($B1756,'[1]Paste Only'!$D:$AM,23,FALSE),"-")</f>
        <v>-</v>
      </c>
      <c r="AL1756" s="26" t="str">
        <f>IFERROR(VLOOKUP($B1756,'[1]Paste Only'!$D:$AM,22,FALSE),"-")</f>
        <v>-</v>
      </c>
      <c r="AM1756" s="21" t="str">
        <f t="shared" si="827"/>
        <v>-</v>
      </c>
      <c r="AN1756" s="21" t="str">
        <f t="shared" si="827"/>
        <v>-</v>
      </c>
      <c r="AO1756" s="21" t="str">
        <f t="shared" si="827"/>
        <v>-</v>
      </c>
      <c r="AP1756" s="27">
        <f t="shared" si="813"/>
        <v>0</v>
      </c>
      <c r="AQ1756" s="27" t="str">
        <f t="shared" si="814"/>
        <v>-</v>
      </c>
      <c r="AR1756" s="27" t="str">
        <f t="shared" si="815"/>
        <v>-</v>
      </c>
      <c r="AS1756" s="27">
        <f t="shared" si="816"/>
        <v>0</v>
      </c>
      <c r="AT1756" s="27">
        <f t="shared" si="817"/>
        <v>0</v>
      </c>
      <c r="AU1756" s="27">
        <f t="shared" si="818"/>
        <v>0</v>
      </c>
      <c r="AV1756" s="21" t="str">
        <f t="shared" si="819"/>
        <v>0</v>
      </c>
      <c r="AW1756" s="27">
        <f t="shared" si="820"/>
        <v>0</v>
      </c>
      <c r="AX1756" s="27" t="str">
        <f t="shared" si="821"/>
        <v>-</v>
      </c>
      <c r="AY1756" s="27" t="str">
        <f t="shared" si="822"/>
        <v>-</v>
      </c>
      <c r="AZ1756" s="21" t="str">
        <f t="shared" si="823"/>
        <v>-</v>
      </c>
      <c r="BA1756" s="21" t="str">
        <f t="shared" si="824"/>
        <v>-</v>
      </c>
      <c r="BB1756" s="28"/>
      <c r="BC1756" s="28"/>
      <c r="BD1756" s="28"/>
      <c r="BE1756" s="28"/>
      <c r="BF1756" s="28"/>
      <c r="BG1756" s="29"/>
      <c r="BH1756" s="29"/>
      <c r="BI1756" s="29"/>
      <c r="BJ1756" s="29"/>
      <c r="BK1756" s="29"/>
    </row>
    <row r="1757" spans="1:64" x14ac:dyDescent="0.25">
      <c r="A1757" s="13" t="s">
        <v>5318</v>
      </c>
      <c r="B1757" s="33" t="s">
        <v>5319</v>
      </c>
      <c r="C1757" s="13" t="s">
        <v>5320</v>
      </c>
      <c r="D1757" s="13" t="str">
        <f>IFERROR(VLOOKUP($B1757,[1]GICS!$C:$D,2,FALSE),"-")</f>
        <v>Consumer Discretionary</v>
      </c>
      <c r="E1757" s="14">
        <f>IFERROR(IF(VLOOKUP($B1757,'[1]Paste Only'!$D:$AM,4,FALSE)="-",VLOOKUP($B1757,'[1]Market Cap'!$A:$J,10,FALSE),VLOOKUP($B1757,'[1]Paste Only'!$D:$AM,4,FALSE)),"-")</f>
        <v>902</v>
      </c>
      <c r="F1757" s="14" t="str">
        <f>IFERROR(VLOOKUP($B1757,'[1]Paste Only'!$D:$AM,5,FALSE),"-")</f>
        <v>-</v>
      </c>
      <c r="G1757" s="15">
        <f>IFERROR(VLOOKUP($B1757,'[1]Paste Only'!$D:$AM,6,FALSE),"-")</f>
        <v>0</v>
      </c>
      <c r="H1757" s="15">
        <f>IFERROR(VLOOKUP($B1757,'[1]Paste Only'!$D:$AM,7,FALSE),"-")</f>
        <v>0</v>
      </c>
      <c r="I1757" s="15">
        <f>IFERROR(VLOOKUP($B1757,'[1]Paste Only'!$D:$AM,8,FALSE),"-")</f>
        <v>0</v>
      </c>
      <c r="J1757" s="34"/>
      <c r="K1757" s="34"/>
      <c r="L1757" s="14">
        <f>IFERROR(VLOOKUP($B1757,'[1]Paste Only'!$D:$AM,12,FALSE),"-")</f>
        <v>54.9</v>
      </c>
      <c r="M1757" s="14" t="str">
        <f>IFERROR(VLOOKUP($B1757,'[1]Paste Only'!$D:$AM,15,FALSE),"-")</f>
        <v>-</v>
      </c>
      <c r="N1757" s="30"/>
      <c r="O1757" s="18"/>
      <c r="P1757" s="19">
        <f t="shared" si="825"/>
        <v>0</v>
      </c>
      <c r="Q1757" s="20">
        <f t="shared" si="801"/>
        <v>0</v>
      </c>
      <c r="R1757" s="13">
        <f t="shared" si="802"/>
        <v>0</v>
      </c>
      <c r="S1757" s="13" t="str">
        <f>IFERROR(VLOOKUP($B1757,'[1]Market Cap'!$G:$I,3,FALSE),"-")</f>
        <v>Small Cap</v>
      </c>
      <c r="T1757" s="13"/>
      <c r="U1757" s="13"/>
      <c r="V1757" s="21">
        <f t="shared" si="826"/>
        <v>0</v>
      </c>
      <c r="W1757" s="21">
        <f t="shared" si="826"/>
        <v>0</v>
      </c>
      <c r="X1757" s="21">
        <f t="shared" si="826"/>
        <v>0</v>
      </c>
      <c r="Y1757" s="22">
        <f t="shared" si="803"/>
        <v>0</v>
      </c>
      <c r="Z1757" s="13">
        <f t="shared" si="804"/>
        <v>0</v>
      </c>
      <c r="AA1757" s="23">
        <f t="shared" si="805"/>
        <v>0</v>
      </c>
      <c r="AB1757" s="23">
        <f t="shared" si="806"/>
        <v>0</v>
      </c>
      <c r="AC1757" s="23">
        <f t="shared" si="807"/>
        <v>0</v>
      </c>
      <c r="AD1757" s="24">
        <f t="shared" si="808"/>
        <v>0</v>
      </c>
      <c r="AE1757" s="25">
        <f>IFERROR(VLOOKUP($B1757,'[1]Market Cap'!$G:$I,2,FALSE),"-")</f>
        <v>789.97159999999997</v>
      </c>
      <c r="AF1757" s="20">
        <f t="shared" si="809"/>
        <v>0</v>
      </c>
      <c r="AG1757" s="17">
        <f t="shared" si="810"/>
        <v>0</v>
      </c>
      <c r="AH1757" s="17">
        <f t="shared" si="811"/>
        <v>0</v>
      </c>
      <c r="AI1757" s="17" t="str">
        <f t="shared" si="812"/>
        <v>-</v>
      </c>
      <c r="AJ1757" s="26" t="str">
        <f>IFERROR(VLOOKUP($B1757,'[1]Paste Only'!$D:$AM,26,FALSE),"-")</f>
        <v>-</v>
      </c>
      <c r="AK1757" s="26" t="str">
        <f>IFERROR(VLOOKUP($B1757,'[1]Paste Only'!$D:$AM,23,FALSE),"-")</f>
        <v>-</v>
      </c>
      <c r="AL1757" s="26" t="str">
        <f>IFERROR(VLOOKUP($B1757,'[1]Paste Only'!$D:$AM,22,FALSE),"-")</f>
        <v>-</v>
      </c>
      <c r="AM1757" s="21" t="str">
        <f t="shared" si="827"/>
        <v>-</v>
      </c>
      <c r="AN1757" s="21" t="str">
        <f t="shared" si="827"/>
        <v>-</v>
      </c>
      <c r="AO1757" s="21" t="str">
        <f t="shared" si="827"/>
        <v>-</v>
      </c>
      <c r="AP1757" s="27">
        <f t="shared" si="813"/>
        <v>0</v>
      </c>
      <c r="AQ1757" s="27" t="str">
        <f t="shared" si="814"/>
        <v>-</v>
      </c>
      <c r="AR1757" s="27" t="str">
        <f t="shared" si="815"/>
        <v>-</v>
      </c>
      <c r="AS1757" s="27">
        <f t="shared" si="816"/>
        <v>0</v>
      </c>
      <c r="AT1757" s="27">
        <f t="shared" si="817"/>
        <v>0</v>
      </c>
      <c r="AU1757" s="27">
        <f t="shared" si="818"/>
        <v>0</v>
      </c>
      <c r="AV1757" s="21" t="str">
        <f t="shared" si="819"/>
        <v>0</v>
      </c>
      <c r="AW1757" s="27">
        <f t="shared" si="820"/>
        <v>0</v>
      </c>
      <c r="AX1757" s="27" t="str">
        <f t="shared" si="821"/>
        <v>-</v>
      </c>
      <c r="AY1757" s="27" t="str">
        <f t="shared" si="822"/>
        <v>-</v>
      </c>
      <c r="AZ1757" s="21" t="str">
        <f t="shared" si="823"/>
        <v>-</v>
      </c>
      <c r="BA1757" s="21" t="str">
        <f t="shared" si="824"/>
        <v>-</v>
      </c>
      <c r="BB1757" s="28"/>
      <c r="BC1757" s="28"/>
      <c r="BD1757" s="28"/>
      <c r="BE1757" s="28"/>
      <c r="BF1757" s="28"/>
      <c r="BG1757" s="29"/>
      <c r="BH1757" s="29"/>
      <c r="BI1757" s="29"/>
      <c r="BJ1757" s="29"/>
      <c r="BK1757" s="29"/>
    </row>
    <row r="1758" spans="1:64" x14ac:dyDescent="0.25">
      <c r="A1758" s="13" t="s">
        <v>5321</v>
      </c>
      <c r="B1758" s="33" t="s">
        <v>5322</v>
      </c>
      <c r="C1758" s="13" t="s">
        <v>5323</v>
      </c>
      <c r="D1758" s="13" t="str">
        <f>IFERROR(VLOOKUP($B1758,[1]GICS!$C:$D,2,FALSE),"-")</f>
        <v>Consumer Discretionary</v>
      </c>
      <c r="E1758" s="14">
        <f>IFERROR(IF(VLOOKUP($B1758,'[1]Paste Only'!$D:$AM,4,FALSE)="-",VLOOKUP($B1758,'[1]Market Cap'!$A:$J,10,FALSE),VLOOKUP($B1758,'[1]Paste Only'!$D:$AM,4,FALSE)),"-")</f>
        <v>29.18</v>
      </c>
      <c r="F1758" s="14" t="str">
        <f>IFERROR(VLOOKUP($B1758,'[1]Paste Only'!$D:$AM,5,FALSE),"-")</f>
        <v>-</v>
      </c>
      <c r="G1758" s="15">
        <f>IFERROR(VLOOKUP($B1758,'[1]Paste Only'!$D:$AM,6,FALSE),"-")</f>
        <v>0</v>
      </c>
      <c r="H1758" s="15">
        <f>IFERROR(VLOOKUP($B1758,'[1]Paste Only'!$D:$AM,7,FALSE),"-")</f>
        <v>0</v>
      </c>
      <c r="I1758" s="15">
        <f>IFERROR(VLOOKUP($B1758,'[1]Paste Only'!$D:$AM,8,FALSE),"-")</f>
        <v>0</v>
      </c>
      <c r="J1758" s="34"/>
      <c r="K1758" s="34"/>
      <c r="L1758" s="14">
        <f>IFERROR(VLOOKUP($B1758,'[1]Paste Only'!$D:$AM,12,FALSE),"-")</f>
        <v>-3.89</v>
      </c>
      <c r="M1758" s="14" t="str">
        <f>IFERROR(VLOOKUP($B1758,'[1]Paste Only'!$D:$AM,15,FALSE),"-")</f>
        <v>-</v>
      </c>
      <c r="N1758" s="30"/>
      <c r="O1758" s="18"/>
      <c r="P1758" s="19">
        <f t="shared" si="825"/>
        <v>0</v>
      </c>
      <c r="Q1758" s="20">
        <f t="shared" si="801"/>
        <v>0</v>
      </c>
      <c r="R1758" s="13">
        <f t="shared" si="802"/>
        <v>0</v>
      </c>
      <c r="S1758" s="13" t="str">
        <f>IFERROR(VLOOKUP($B1758,'[1]Market Cap'!$G:$I,3,FALSE),"-")</f>
        <v>Small Cap</v>
      </c>
      <c r="T1758" s="13"/>
      <c r="U1758" s="13"/>
      <c r="V1758" s="21">
        <f t="shared" si="826"/>
        <v>0</v>
      </c>
      <c r="W1758" s="21">
        <f t="shared" si="826"/>
        <v>0</v>
      </c>
      <c r="X1758" s="21">
        <f t="shared" si="826"/>
        <v>0</v>
      </c>
      <c r="Y1758" s="22">
        <f t="shared" si="803"/>
        <v>0</v>
      </c>
      <c r="Z1758" s="13">
        <f t="shared" si="804"/>
        <v>0</v>
      </c>
      <c r="AA1758" s="23">
        <f t="shared" si="805"/>
        <v>0</v>
      </c>
      <c r="AB1758" s="23">
        <f t="shared" si="806"/>
        <v>0</v>
      </c>
      <c r="AC1758" s="23">
        <f t="shared" si="807"/>
        <v>0</v>
      </c>
      <c r="AD1758" s="24">
        <f t="shared" si="808"/>
        <v>0</v>
      </c>
      <c r="AE1758" s="25">
        <f>IFERROR(VLOOKUP($B1758,'[1]Market Cap'!$G:$I,2,FALSE),"-")</f>
        <v>383.70304904199998</v>
      </c>
      <c r="AF1758" s="20">
        <f t="shared" si="809"/>
        <v>0</v>
      </c>
      <c r="AG1758" s="17">
        <f t="shared" si="810"/>
        <v>0</v>
      </c>
      <c r="AH1758" s="17">
        <f t="shared" si="811"/>
        <v>0</v>
      </c>
      <c r="AI1758" s="17" t="str">
        <f t="shared" si="812"/>
        <v>-</v>
      </c>
      <c r="AJ1758" s="26" t="str">
        <f>IFERROR(VLOOKUP($B1758,'[1]Paste Only'!$D:$AM,26,FALSE),"-")</f>
        <v>-</v>
      </c>
      <c r="AK1758" s="26" t="str">
        <f>IFERROR(VLOOKUP($B1758,'[1]Paste Only'!$D:$AM,23,FALSE),"-")</f>
        <v>-</v>
      </c>
      <c r="AL1758" s="26" t="str">
        <f>IFERROR(VLOOKUP($B1758,'[1]Paste Only'!$D:$AM,22,FALSE),"-")</f>
        <v>-</v>
      </c>
      <c r="AM1758" s="21" t="str">
        <f t="shared" si="827"/>
        <v>-</v>
      </c>
      <c r="AN1758" s="21" t="str">
        <f t="shared" si="827"/>
        <v>-</v>
      </c>
      <c r="AO1758" s="21" t="str">
        <f t="shared" si="827"/>
        <v>-</v>
      </c>
      <c r="AP1758" s="27">
        <f t="shared" si="813"/>
        <v>0</v>
      </c>
      <c r="AQ1758" s="27" t="str">
        <f t="shared" si="814"/>
        <v>-</v>
      </c>
      <c r="AR1758" s="27" t="str">
        <f t="shared" si="815"/>
        <v>-</v>
      </c>
      <c r="AS1758" s="27">
        <f t="shared" si="816"/>
        <v>0</v>
      </c>
      <c r="AT1758" s="27">
        <f t="shared" si="817"/>
        <v>0</v>
      </c>
      <c r="AU1758" s="27">
        <f t="shared" si="818"/>
        <v>0</v>
      </c>
      <c r="AV1758" s="21" t="str">
        <f t="shared" si="819"/>
        <v>0</v>
      </c>
      <c r="AW1758" s="27">
        <f t="shared" si="820"/>
        <v>0</v>
      </c>
      <c r="AX1758" s="27" t="str">
        <f t="shared" si="821"/>
        <v>-</v>
      </c>
      <c r="AY1758" s="27" t="str">
        <f t="shared" si="822"/>
        <v>-</v>
      </c>
      <c r="AZ1758" s="21" t="str">
        <f t="shared" si="823"/>
        <v>-</v>
      </c>
      <c r="BA1758" s="21" t="str">
        <f t="shared" si="824"/>
        <v>-</v>
      </c>
      <c r="BB1758" s="28"/>
      <c r="BC1758" s="28"/>
      <c r="BD1758" s="28"/>
      <c r="BE1758" s="28"/>
      <c r="BF1758" s="28"/>
      <c r="BG1758" s="29"/>
      <c r="BH1758" s="29"/>
      <c r="BI1758" s="29"/>
      <c r="BJ1758" s="29"/>
      <c r="BK1758" s="29"/>
    </row>
    <row r="1759" spans="1:64" x14ac:dyDescent="0.25">
      <c r="A1759" s="13" t="s">
        <v>5324</v>
      </c>
      <c r="B1759" s="33" t="s">
        <v>5325</v>
      </c>
      <c r="C1759" s="13" t="s">
        <v>5326</v>
      </c>
      <c r="D1759" s="13" t="str">
        <f>IFERROR(VLOOKUP($B1759,[1]GICS!$C:$D,2,FALSE),"-")</f>
        <v>Consumer Discretionary</v>
      </c>
      <c r="E1759" s="14">
        <f>IFERROR(IF(VLOOKUP($B1759,'[1]Paste Only'!$D:$AM,4,FALSE)="-",VLOOKUP($B1759,'[1]Market Cap'!$A:$J,10,FALSE),VLOOKUP($B1759,'[1]Paste Only'!$D:$AM,4,FALSE)),"-")</f>
        <v>169.2</v>
      </c>
      <c r="F1759" s="14" t="str">
        <f>IFERROR(VLOOKUP($B1759,'[1]Paste Only'!$D:$AM,5,FALSE),"-")</f>
        <v>-</v>
      </c>
      <c r="G1759" s="15">
        <f>IFERROR(VLOOKUP($B1759,'[1]Paste Only'!$D:$AM,6,FALSE),"-")</f>
        <v>0</v>
      </c>
      <c r="H1759" s="15">
        <f>IFERROR(VLOOKUP($B1759,'[1]Paste Only'!$D:$AM,7,FALSE),"-")</f>
        <v>0</v>
      </c>
      <c r="I1759" s="15">
        <f>IFERROR(VLOOKUP($B1759,'[1]Paste Only'!$D:$AM,8,FALSE),"-")</f>
        <v>0</v>
      </c>
      <c r="J1759" s="34"/>
      <c r="K1759" s="34"/>
      <c r="L1759" s="14">
        <f>IFERROR(VLOOKUP($B1759,'[1]Paste Only'!$D:$AM,12,FALSE),"-")</f>
        <v>5.21</v>
      </c>
      <c r="M1759" s="14" t="str">
        <f>IFERROR(VLOOKUP($B1759,'[1]Paste Only'!$D:$AM,15,FALSE),"-")</f>
        <v>-</v>
      </c>
      <c r="N1759" s="30"/>
      <c r="O1759" s="18"/>
      <c r="P1759" s="19">
        <f t="shared" si="825"/>
        <v>0</v>
      </c>
      <c r="Q1759" s="20">
        <f t="shared" si="801"/>
        <v>0</v>
      </c>
      <c r="R1759" s="13">
        <f t="shared" si="802"/>
        <v>0</v>
      </c>
      <c r="S1759" s="13" t="str">
        <f>IFERROR(VLOOKUP($B1759,'[1]Market Cap'!$G:$I,3,FALSE),"-")</f>
        <v>Small Cap</v>
      </c>
      <c r="T1759" s="13"/>
      <c r="U1759" s="13"/>
      <c r="V1759" s="21">
        <f t="shared" si="826"/>
        <v>0</v>
      </c>
      <c r="W1759" s="21">
        <f t="shared" si="826"/>
        <v>0</v>
      </c>
      <c r="X1759" s="21">
        <f t="shared" si="826"/>
        <v>0</v>
      </c>
      <c r="Y1759" s="22">
        <f t="shared" si="803"/>
        <v>0</v>
      </c>
      <c r="Z1759" s="13">
        <f t="shared" si="804"/>
        <v>0</v>
      </c>
      <c r="AA1759" s="23">
        <f t="shared" si="805"/>
        <v>0</v>
      </c>
      <c r="AB1759" s="23">
        <f t="shared" si="806"/>
        <v>0</v>
      </c>
      <c r="AC1759" s="23">
        <f t="shared" si="807"/>
        <v>0</v>
      </c>
      <c r="AD1759" s="24">
        <f t="shared" si="808"/>
        <v>0</v>
      </c>
      <c r="AE1759" s="25">
        <f>IFERROR(VLOOKUP($B1759,'[1]Market Cap'!$G:$I,2,FALSE),"-")</f>
        <v>1062.576</v>
      </c>
      <c r="AF1759" s="20">
        <f t="shared" si="809"/>
        <v>0</v>
      </c>
      <c r="AG1759" s="17">
        <f t="shared" si="810"/>
        <v>0</v>
      </c>
      <c r="AH1759" s="17">
        <f t="shared" si="811"/>
        <v>0</v>
      </c>
      <c r="AI1759" s="17" t="str">
        <f t="shared" si="812"/>
        <v>-</v>
      </c>
      <c r="AJ1759" s="26" t="str">
        <f>IFERROR(VLOOKUP($B1759,'[1]Paste Only'!$D:$AM,26,FALSE),"-")</f>
        <v>-</v>
      </c>
      <c r="AK1759" s="26" t="str">
        <f>IFERROR(VLOOKUP($B1759,'[1]Paste Only'!$D:$AM,23,FALSE),"-")</f>
        <v>-</v>
      </c>
      <c r="AL1759" s="26" t="str">
        <f>IFERROR(VLOOKUP($B1759,'[1]Paste Only'!$D:$AM,22,FALSE),"-")</f>
        <v>-</v>
      </c>
      <c r="AM1759" s="21" t="str">
        <f t="shared" si="827"/>
        <v>-</v>
      </c>
      <c r="AN1759" s="21" t="str">
        <f t="shared" si="827"/>
        <v>-</v>
      </c>
      <c r="AO1759" s="21" t="str">
        <f t="shared" si="827"/>
        <v>-</v>
      </c>
      <c r="AP1759" s="27">
        <f t="shared" si="813"/>
        <v>0</v>
      </c>
      <c r="AQ1759" s="27" t="str">
        <f t="shared" si="814"/>
        <v>-</v>
      </c>
      <c r="AR1759" s="27" t="str">
        <f t="shared" si="815"/>
        <v>-</v>
      </c>
      <c r="AS1759" s="27">
        <f t="shared" si="816"/>
        <v>0</v>
      </c>
      <c r="AT1759" s="27">
        <f t="shared" si="817"/>
        <v>0</v>
      </c>
      <c r="AU1759" s="27">
        <f t="shared" si="818"/>
        <v>0</v>
      </c>
      <c r="AV1759" s="21" t="str">
        <f t="shared" si="819"/>
        <v>0</v>
      </c>
      <c r="AW1759" s="27">
        <f t="shared" si="820"/>
        <v>0</v>
      </c>
      <c r="AX1759" s="27" t="str">
        <f t="shared" si="821"/>
        <v>-</v>
      </c>
      <c r="AY1759" s="27" t="str">
        <f t="shared" si="822"/>
        <v>-</v>
      </c>
      <c r="AZ1759" s="21" t="str">
        <f t="shared" si="823"/>
        <v>-</v>
      </c>
      <c r="BA1759" s="21" t="str">
        <f t="shared" si="824"/>
        <v>-</v>
      </c>
      <c r="BB1759" s="28"/>
      <c r="BC1759" s="28"/>
      <c r="BD1759" s="28"/>
      <c r="BE1759" s="28"/>
      <c r="BF1759" s="28"/>
      <c r="BG1759" s="29"/>
      <c r="BH1759" s="29"/>
      <c r="BI1759" s="29"/>
      <c r="BJ1759" s="29"/>
      <c r="BK1759" s="29"/>
    </row>
    <row r="1760" spans="1:64" x14ac:dyDescent="0.25">
      <c r="A1760" s="13" t="s">
        <v>5327</v>
      </c>
      <c r="B1760" s="33" t="s">
        <v>5328</v>
      </c>
      <c r="C1760" s="13" t="s">
        <v>5329</v>
      </c>
      <c r="D1760" s="13" t="str">
        <f>IFERROR(VLOOKUP($B1760,[1]GICS!$C:$D,2,FALSE),"-")</f>
        <v>Consumer Discretionary</v>
      </c>
      <c r="E1760" s="14">
        <f>IFERROR(IF(VLOOKUP($B1760,'[1]Paste Only'!$D:$AM,4,FALSE)="-",VLOOKUP($B1760,'[1]Market Cap'!$A:$J,10,FALSE),VLOOKUP($B1760,'[1]Paste Only'!$D:$AM,4,FALSE)),"-")</f>
        <v>75.78</v>
      </c>
      <c r="F1760" s="14" t="str">
        <f>IFERROR(VLOOKUP($B1760,'[1]Paste Only'!$D:$AM,5,FALSE),"-")</f>
        <v>-</v>
      </c>
      <c r="G1760" s="15">
        <f>IFERROR(VLOOKUP($B1760,'[1]Paste Only'!$D:$AM,6,FALSE),"-")</f>
        <v>1</v>
      </c>
      <c r="H1760" s="15">
        <f>IFERROR(VLOOKUP($B1760,'[1]Paste Only'!$D:$AM,7,FALSE),"-")</f>
        <v>0</v>
      </c>
      <c r="I1760" s="15">
        <f>IFERROR(VLOOKUP($B1760,'[1]Paste Only'!$D:$AM,8,FALSE),"-")</f>
        <v>0</v>
      </c>
      <c r="J1760" s="34"/>
      <c r="K1760" s="34"/>
      <c r="L1760" s="14">
        <f>IFERROR(VLOOKUP($B1760,'[1]Paste Only'!$D:$AM,12,FALSE),"-")</f>
        <v>4.2557099999999997</v>
      </c>
      <c r="M1760" s="14" t="str">
        <f>IFERROR(VLOOKUP($B1760,'[1]Paste Only'!$D:$AM,15,FALSE),"-")</f>
        <v>-</v>
      </c>
      <c r="N1760" s="30"/>
      <c r="O1760" s="18"/>
      <c r="P1760" s="19">
        <f t="shared" si="825"/>
        <v>0</v>
      </c>
      <c r="Q1760" s="20">
        <f t="shared" si="801"/>
        <v>0</v>
      </c>
      <c r="R1760" s="13">
        <f t="shared" si="802"/>
        <v>1</v>
      </c>
      <c r="S1760" s="13" t="str">
        <f>IFERROR(VLOOKUP($B1760,'[1]Market Cap'!$G:$I,3,FALSE),"-")</f>
        <v>Small Cap</v>
      </c>
      <c r="T1760" s="13"/>
      <c r="U1760" s="13"/>
      <c r="V1760" s="21">
        <f t="shared" si="826"/>
        <v>0</v>
      </c>
      <c r="W1760" s="21">
        <f t="shared" si="826"/>
        <v>0</v>
      </c>
      <c r="X1760" s="21">
        <f t="shared" si="826"/>
        <v>0</v>
      </c>
      <c r="Y1760" s="22">
        <f t="shared" si="803"/>
        <v>0</v>
      </c>
      <c r="Z1760" s="13">
        <f t="shared" si="804"/>
        <v>0</v>
      </c>
      <c r="AA1760" s="23">
        <f t="shared" si="805"/>
        <v>0</v>
      </c>
      <c r="AB1760" s="23">
        <f t="shared" si="806"/>
        <v>0</v>
      </c>
      <c r="AC1760" s="23">
        <f t="shared" si="807"/>
        <v>0</v>
      </c>
      <c r="AD1760" s="24">
        <f t="shared" si="808"/>
        <v>0</v>
      </c>
      <c r="AE1760" s="25">
        <f>IFERROR(VLOOKUP($B1760,'[1]Market Cap'!$G:$I,2,FALSE),"-")</f>
        <v>343.854788778</v>
      </c>
      <c r="AF1760" s="20">
        <f t="shared" si="809"/>
        <v>0</v>
      </c>
      <c r="AG1760" s="17">
        <f t="shared" si="810"/>
        <v>0</v>
      </c>
      <c r="AH1760" s="17">
        <f t="shared" si="811"/>
        <v>0</v>
      </c>
      <c r="AI1760" s="17" t="str">
        <f t="shared" si="812"/>
        <v>-</v>
      </c>
      <c r="AJ1760" s="26" t="str">
        <f>IFERROR(VLOOKUP($B1760,'[1]Paste Only'!$D:$AM,26,FALSE),"-")</f>
        <v>-</v>
      </c>
      <c r="AK1760" s="26" t="str">
        <f>IFERROR(VLOOKUP($B1760,'[1]Paste Only'!$D:$AM,23,FALSE),"-")</f>
        <v>-</v>
      </c>
      <c r="AL1760" s="26" t="str">
        <f>IFERROR(VLOOKUP($B1760,'[1]Paste Only'!$D:$AM,22,FALSE),"-")</f>
        <v>-</v>
      </c>
      <c r="AM1760" s="21" t="str">
        <f t="shared" si="827"/>
        <v>-</v>
      </c>
      <c r="AN1760" s="21" t="str">
        <f t="shared" si="827"/>
        <v>-</v>
      </c>
      <c r="AO1760" s="21" t="str">
        <f t="shared" si="827"/>
        <v>-</v>
      </c>
      <c r="AP1760" s="27">
        <f t="shared" si="813"/>
        <v>0</v>
      </c>
      <c r="AQ1760" s="27" t="str">
        <f t="shared" si="814"/>
        <v>-</v>
      </c>
      <c r="AR1760" s="27" t="str">
        <f t="shared" si="815"/>
        <v>-</v>
      </c>
      <c r="AS1760" s="27">
        <f t="shared" si="816"/>
        <v>0</v>
      </c>
      <c r="AT1760" s="27">
        <f t="shared" si="817"/>
        <v>0</v>
      </c>
      <c r="AU1760" s="27">
        <f t="shared" si="818"/>
        <v>0</v>
      </c>
      <c r="AV1760" s="21">
        <f t="shared" si="819"/>
        <v>1</v>
      </c>
      <c r="AW1760" s="27">
        <f t="shared" si="820"/>
        <v>0</v>
      </c>
      <c r="AX1760" s="27" t="str">
        <f t="shared" si="821"/>
        <v>-</v>
      </c>
      <c r="AY1760" s="27" t="str">
        <f t="shared" si="822"/>
        <v>-</v>
      </c>
      <c r="AZ1760" s="21" t="str">
        <f t="shared" si="823"/>
        <v>-</v>
      </c>
      <c r="BA1760" s="21" t="str">
        <f t="shared" si="824"/>
        <v>-</v>
      </c>
      <c r="BB1760" s="28"/>
      <c r="BC1760" s="28"/>
      <c r="BD1760" s="28"/>
      <c r="BE1760" s="28"/>
      <c r="BF1760" s="28"/>
      <c r="BG1760" s="29"/>
      <c r="BH1760" s="29"/>
      <c r="BI1760" s="29"/>
      <c r="BJ1760" s="29"/>
      <c r="BK1760" s="29"/>
    </row>
    <row r="1761" spans="1:63" x14ac:dyDescent="0.25">
      <c r="A1761" s="13" t="s">
        <v>5330</v>
      </c>
      <c r="B1761" s="33" t="s">
        <v>5331</v>
      </c>
      <c r="C1761" s="13" t="s">
        <v>5332</v>
      </c>
      <c r="D1761" s="13" t="str">
        <f>IFERROR(VLOOKUP($B1761,[1]GICS!$C:$D,2,FALSE),"-")</f>
        <v>Real Estate</v>
      </c>
      <c r="E1761" s="14">
        <f>IFERROR(IF(VLOOKUP($B1761,'[1]Paste Only'!$D:$AM,4,FALSE)="-",VLOOKUP($B1761,'[1]Market Cap'!$A:$J,10,FALSE),VLOOKUP($B1761,'[1]Paste Only'!$D:$AM,4,FALSE)),"-")</f>
        <v>172.4</v>
      </c>
      <c r="F1761" s="14" t="str">
        <f>IFERROR(VLOOKUP($B1761,'[1]Paste Only'!$D:$AM,5,FALSE),"-")</f>
        <v>-</v>
      </c>
      <c r="G1761" s="15">
        <f>IFERROR(VLOOKUP($B1761,'[1]Paste Only'!$D:$AM,6,FALSE),"-")</f>
        <v>0</v>
      </c>
      <c r="H1761" s="15">
        <f>IFERROR(VLOOKUP($B1761,'[1]Paste Only'!$D:$AM,7,FALSE),"-")</f>
        <v>0</v>
      </c>
      <c r="I1761" s="15">
        <f>IFERROR(VLOOKUP($B1761,'[1]Paste Only'!$D:$AM,8,FALSE),"-")</f>
        <v>0</v>
      </c>
      <c r="J1761" s="34"/>
      <c r="K1761" s="34"/>
      <c r="L1761" s="14">
        <f>IFERROR(VLOOKUP($B1761,'[1]Paste Only'!$D:$AM,12,FALSE),"-")</f>
        <v>5.31</v>
      </c>
      <c r="M1761" s="14" t="str">
        <f>IFERROR(VLOOKUP($B1761,'[1]Paste Only'!$D:$AM,15,FALSE),"-")</f>
        <v>-</v>
      </c>
      <c r="N1761" s="30"/>
      <c r="O1761" s="18"/>
      <c r="P1761" s="19">
        <f t="shared" si="825"/>
        <v>0</v>
      </c>
      <c r="Q1761" s="20">
        <f t="shared" si="801"/>
        <v>0</v>
      </c>
      <c r="R1761" s="13">
        <f t="shared" si="802"/>
        <v>0</v>
      </c>
      <c r="S1761" s="13" t="str">
        <f>IFERROR(VLOOKUP($B1761,'[1]Market Cap'!$G:$I,3,FALSE),"-")</f>
        <v>Small Cap</v>
      </c>
      <c r="T1761" s="13"/>
      <c r="U1761" s="13"/>
      <c r="V1761" s="21">
        <f t="shared" si="826"/>
        <v>0</v>
      </c>
      <c r="W1761" s="21">
        <f t="shared" si="826"/>
        <v>0</v>
      </c>
      <c r="X1761" s="21">
        <f t="shared" si="826"/>
        <v>0</v>
      </c>
      <c r="Y1761" s="22">
        <f t="shared" si="803"/>
        <v>0</v>
      </c>
      <c r="Z1761" s="13">
        <f t="shared" si="804"/>
        <v>0</v>
      </c>
      <c r="AA1761" s="23">
        <f t="shared" si="805"/>
        <v>0</v>
      </c>
      <c r="AB1761" s="23">
        <f t="shared" si="806"/>
        <v>0</v>
      </c>
      <c r="AC1761" s="23">
        <f t="shared" si="807"/>
        <v>0</v>
      </c>
      <c r="AD1761" s="24">
        <f t="shared" si="808"/>
        <v>0</v>
      </c>
      <c r="AE1761" s="25">
        <f>IFERROR(VLOOKUP($B1761,'[1]Market Cap'!$G:$I,2,FALSE),"-")</f>
        <v>422.47395799999998</v>
      </c>
      <c r="AF1761" s="20">
        <f t="shared" si="809"/>
        <v>0</v>
      </c>
      <c r="AG1761" s="17">
        <f t="shared" si="810"/>
        <v>0</v>
      </c>
      <c r="AH1761" s="17">
        <f t="shared" si="811"/>
        <v>0</v>
      </c>
      <c r="AI1761" s="17" t="str">
        <f t="shared" si="812"/>
        <v>-</v>
      </c>
      <c r="AJ1761" s="26" t="str">
        <f>IFERROR(VLOOKUP($B1761,'[1]Paste Only'!$D:$AM,26,FALSE),"-")</f>
        <v>-</v>
      </c>
      <c r="AK1761" s="26" t="str">
        <f>IFERROR(VLOOKUP($B1761,'[1]Paste Only'!$D:$AM,23,FALSE),"-")</f>
        <v>-</v>
      </c>
      <c r="AL1761" s="26" t="str">
        <f>IFERROR(VLOOKUP($B1761,'[1]Paste Only'!$D:$AM,22,FALSE),"-")</f>
        <v>-</v>
      </c>
      <c r="AM1761" s="21" t="str">
        <f t="shared" si="827"/>
        <v>-</v>
      </c>
      <c r="AN1761" s="21" t="str">
        <f t="shared" si="827"/>
        <v>-</v>
      </c>
      <c r="AO1761" s="21" t="str">
        <f t="shared" si="827"/>
        <v>-</v>
      </c>
      <c r="AP1761" s="27">
        <f t="shared" si="813"/>
        <v>0</v>
      </c>
      <c r="AQ1761" s="27" t="str">
        <f t="shared" si="814"/>
        <v>-</v>
      </c>
      <c r="AR1761" s="27" t="str">
        <f t="shared" si="815"/>
        <v>-</v>
      </c>
      <c r="AS1761" s="27">
        <f t="shared" si="816"/>
        <v>0</v>
      </c>
      <c r="AT1761" s="27">
        <f t="shared" si="817"/>
        <v>0</v>
      </c>
      <c r="AU1761" s="27">
        <f t="shared" si="818"/>
        <v>0</v>
      </c>
      <c r="AV1761" s="21" t="str">
        <f t="shared" si="819"/>
        <v>0</v>
      </c>
      <c r="AW1761" s="27">
        <f t="shared" si="820"/>
        <v>0</v>
      </c>
      <c r="AX1761" s="27" t="str">
        <f t="shared" si="821"/>
        <v>-</v>
      </c>
      <c r="AY1761" s="27" t="str">
        <f t="shared" si="822"/>
        <v>-</v>
      </c>
      <c r="AZ1761" s="21" t="str">
        <f t="shared" si="823"/>
        <v>-</v>
      </c>
      <c r="BA1761" s="21" t="str">
        <f t="shared" si="824"/>
        <v>-</v>
      </c>
      <c r="BB1761" s="28"/>
      <c r="BC1761" s="28"/>
      <c r="BD1761" s="28"/>
      <c r="BE1761" s="28"/>
      <c r="BF1761" s="28"/>
      <c r="BG1761" s="29"/>
      <c r="BH1761" s="29"/>
      <c r="BI1761" s="29"/>
      <c r="BJ1761" s="29"/>
      <c r="BK1761" s="29"/>
    </row>
    <row r="1762" spans="1:63" x14ac:dyDescent="0.25">
      <c r="A1762" s="13" t="s">
        <v>5333</v>
      </c>
      <c r="B1762" s="33" t="s">
        <v>5334</v>
      </c>
      <c r="C1762" s="13" t="s">
        <v>5335</v>
      </c>
      <c r="D1762" s="13" t="str">
        <f>IFERROR(VLOOKUP($B1762,[1]GICS!$C:$D,2,FALSE),"-")</f>
        <v>Industrials</v>
      </c>
      <c r="E1762" s="14" t="str">
        <f>IFERROR(IF(VLOOKUP($B1762,'[1]Paste Only'!$D:$AM,4,FALSE)="-",VLOOKUP($B1762,'[1]Market Cap'!$A:$J,10,FALSE),VLOOKUP($B1762,'[1]Paste Only'!$D:$AM,4,FALSE)),"-")</f>
        <v>-</v>
      </c>
      <c r="F1762" s="14" t="str">
        <f>IFERROR(VLOOKUP($B1762,'[1]Paste Only'!$D:$AM,5,FALSE),"-")</f>
        <v>-</v>
      </c>
      <c r="G1762" s="15">
        <f>IFERROR(VLOOKUP($B1762,'[1]Paste Only'!$D:$AM,6,FALSE),"-")</f>
        <v>0</v>
      </c>
      <c r="H1762" s="15">
        <f>IFERROR(VLOOKUP($B1762,'[1]Paste Only'!$D:$AM,7,FALSE),"-")</f>
        <v>0</v>
      </c>
      <c r="I1762" s="15">
        <f>IFERROR(VLOOKUP($B1762,'[1]Paste Only'!$D:$AM,8,FALSE),"-")</f>
        <v>0</v>
      </c>
      <c r="J1762" s="34"/>
      <c r="K1762" s="34"/>
      <c r="L1762" s="14" t="str">
        <f>IFERROR(VLOOKUP($B1762,'[1]Paste Only'!$D:$AM,12,FALSE),"-")</f>
        <v>-</v>
      </c>
      <c r="M1762" s="14" t="str">
        <f>IFERROR(VLOOKUP($B1762,'[1]Paste Only'!$D:$AM,15,FALSE),"-")</f>
        <v>-</v>
      </c>
      <c r="N1762" s="30"/>
      <c r="O1762" s="18"/>
      <c r="P1762" s="19">
        <f t="shared" si="825"/>
        <v>0</v>
      </c>
      <c r="Q1762" s="20">
        <f t="shared" si="801"/>
        <v>0</v>
      </c>
      <c r="R1762" s="13">
        <f t="shared" si="802"/>
        <v>0</v>
      </c>
      <c r="S1762" s="13" t="str">
        <f>IFERROR(VLOOKUP($B1762,'[1]Market Cap'!$G:$I,3,FALSE),"-")</f>
        <v>-</v>
      </c>
      <c r="T1762" s="13"/>
      <c r="U1762" s="13"/>
      <c r="V1762" s="21">
        <f t="shared" si="826"/>
        <v>0</v>
      </c>
      <c r="W1762" s="21">
        <f t="shared" si="826"/>
        <v>0</v>
      </c>
      <c r="X1762" s="21">
        <f t="shared" si="826"/>
        <v>0</v>
      </c>
      <c r="Y1762" s="22">
        <f t="shared" si="803"/>
        <v>0</v>
      </c>
      <c r="Z1762" s="13">
        <f t="shared" si="804"/>
        <v>0</v>
      </c>
      <c r="AA1762" s="23">
        <f t="shared" si="805"/>
        <v>0</v>
      </c>
      <c r="AB1762" s="23">
        <f t="shared" si="806"/>
        <v>0</v>
      </c>
      <c r="AC1762" s="23">
        <f t="shared" si="807"/>
        <v>0</v>
      </c>
      <c r="AD1762" s="24">
        <f t="shared" si="808"/>
        <v>0</v>
      </c>
      <c r="AE1762" s="25" t="str">
        <f>IFERROR(VLOOKUP($B1762,'[1]Market Cap'!$G:$I,2,FALSE),"-")</f>
        <v>-</v>
      </c>
      <c r="AF1762" s="20">
        <f t="shared" si="809"/>
        <v>0</v>
      </c>
      <c r="AG1762" s="17">
        <f t="shared" si="810"/>
        <v>0</v>
      </c>
      <c r="AH1762" s="17">
        <f t="shared" si="811"/>
        <v>0</v>
      </c>
      <c r="AI1762" s="17" t="str">
        <f t="shared" si="812"/>
        <v>-</v>
      </c>
      <c r="AJ1762" s="26" t="str">
        <f>IFERROR(VLOOKUP($B1762,'[1]Paste Only'!$D:$AM,26,FALSE),"-")</f>
        <v>-</v>
      </c>
      <c r="AK1762" s="26" t="str">
        <f>IFERROR(VLOOKUP($B1762,'[1]Paste Only'!$D:$AM,23,FALSE),"-")</f>
        <v>-</v>
      </c>
      <c r="AL1762" s="26" t="str">
        <f>IFERROR(VLOOKUP($B1762,'[1]Paste Only'!$D:$AM,22,FALSE),"-")</f>
        <v>-</v>
      </c>
      <c r="AM1762" s="21" t="str">
        <f t="shared" si="827"/>
        <v>-</v>
      </c>
      <c r="AN1762" s="21" t="str">
        <f t="shared" si="827"/>
        <v>-</v>
      </c>
      <c r="AO1762" s="21" t="str">
        <f t="shared" si="827"/>
        <v>-</v>
      </c>
      <c r="AP1762" s="27">
        <f t="shared" si="813"/>
        <v>0</v>
      </c>
      <c r="AQ1762" s="27" t="str">
        <f t="shared" si="814"/>
        <v>-</v>
      </c>
      <c r="AR1762" s="27" t="str">
        <f t="shared" si="815"/>
        <v>-</v>
      </c>
      <c r="AS1762" s="27">
        <f t="shared" si="816"/>
        <v>0</v>
      </c>
      <c r="AT1762" s="27">
        <f t="shared" si="817"/>
        <v>0</v>
      </c>
      <c r="AU1762" s="27">
        <f t="shared" si="818"/>
        <v>0</v>
      </c>
      <c r="AV1762" s="21" t="str">
        <f t="shared" si="819"/>
        <v>0</v>
      </c>
      <c r="AW1762" s="27">
        <f t="shared" si="820"/>
        <v>0</v>
      </c>
      <c r="AX1762" s="27" t="str">
        <f t="shared" si="821"/>
        <v>-</v>
      </c>
      <c r="AY1762" s="27" t="str">
        <f t="shared" si="822"/>
        <v>-</v>
      </c>
      <c r="AZ1762" s="21" t="str">
        <f t="shared" si="823"/>
        <v>-</v>
      </c>
      <c r="BA1762" s="21" t="str">
        <f t="shared" si="824"/>
        <v>-</v>
      </c>
      <c r="BB1762" s="28"/>
      <c r="BC1762" s="28"/>
      <c r="BD1762" s="28"/>
      <c r="BE1762" s="28"/>
      <c r="BF1762" s="28"/>
      <c r="BG1762" s="29"/>
      <c r="BH1762" s="29"/>
      <c r="BI1762" s="29"/>
      <c r="BJ1762" s="29"/>
      <c r="BK1762" s="29"/>
    </row>
    <row r="1763" spans="1:63" x14ac:dyDescent="0.25">
      <c r="A1763" s="13" t="s">
        <v>5336</v>
      </c>
      <c r="B1763" s="33" t="s">
        <v>5337</v>
      </c>
      <c r="C1763" s="13" t="s">
        <v>5338</v>
      </c>
      <c r="D1763" s="13" t="str">
        <f>IFERROR(VLOOKUP($B1763,[1]GICS!$C:$D,2,FALSE),"-")</f>
        <v>Materials</v>
      </c>
      <c r="E1763" s="14" t="str">
        <f>IFERROR(IF(VLOOKUP($B1763,'[1]Paste Only'!$D:$AM,4,FALSE)="-",VLOOKUP($B1763,'[1]Market Cap'!$A:$J,10,FALSE),VLOOKUP($B1763,'[1]Paste Only'!$D:$AM,4,FALSE)),"-")</f>
        <v>-</v>
      </c>
      <c r="F1763" s="14" t="str">
        <f>IFERROR(VLOOKUP($B1763,'[1]Paste Only'!$D:$AM,5,FALSE),"-")</f>
        <v>-</v>
      </c>
      <c r="G1763" s="15">
        <f>IFERROR(VLOOKUP($B1763,'[1]Paste Only'!$D:$AM,6,FALSE),"-")</f>
        <v>0</v>
      </c>
      <c r="H1763" s="15">
        <f>IFERROR(VLOOKUP($B1763,'[1]Paste Only'!$D:$AM,7,FALSE),"-")</f>
        <v>0</v>
      </c>
      <c r="I1763" s="15">
        <f>IFERROR(VLOOKUP($B1763,'[1]Paste Only'!$D:$AM,8,FALSE),"-")</f>
        <v>0</v>
      </c>
      <c r="J1763" s="34"/>
      <c r="K1763" s="34"/>
      <c r="L1763" s="14">
        <f>IFERROR(VLOOKUP($B1763,'[1]Paste Only'!$D:$AM,12,FALSE),"-")</f>
        <v>0.38</v>
      </c>
      <c r="M1763" s="14" t="str">
        <f>IFERROR(VLOOKUP($B1763,'[1]Paste Only'!$D:$AM,15,FALSE),"-")</f>
        <v>-</v>
      </c>
      <c r="N1763" s="30"/>
      <c r="O1763" s="18"/>
      <c r="P1763" s="19">
        <f t="shared" si="825"/>
        <v>0</v>
      </c>
      <c r="Q1763" s="20">
        <f t="shared" si="801"/>
        <v>0</v>
      </c>
      <c r="R1763" s="13">
        <f t="shared" si="802"/>
        <v>0</v>
      </c>
      <c r="S1763" s="13" t="str">
        <f>IFERROR(VLOOKUP($B1763,'[1]Market Cap'!$G:$I,3,FALSE),"-")</f>
        <v>-</v>
      </c>
      <c r="T1763" s="13"/>
      <c r="U1763" s="13"/>
      <c r="V1763" s="21">
        <f t="shared" si="826"/>
        <v>0</v>
      </c>
      <c r="W1763" s="21">
        <f t="shared" si="826"/>
        <v>0</v>
      </c>
      <c r="X1763" s="21">
        <f t="shared" si="826"/>
        <v>0</v>
      </c>
      <c r="Y1763" s="22">
        <f t="shared" si="803"/>
        <v>0</v>
      </c>
      <c r="Z1763" s="13">
        <f t="shared" si="804"/>
        <v>0</v>
      </c>
      <c r="AA1763" s="23">
        <f t="shared" si="805"/>
        <v>0</v>
      </c>
      <c r="AB1763" s="23">
        <f t="shared" si="806"/>
        <v>0</v>
      </c>
      <c r="AC1763" s="23">
        <f t="shared" si="807"/>
        <v>0</v>
      </c>
      <c r="AD1763" s="24">
        <f t="shared" si="808"/>
        <v>0</v>
      </c>
      <c r="AE1763" s="25" t="str">
        <f>IFERROR(VLOOKUP($B1763,'[1]Market Cap'!$G:$I,2,FALSE),"-")</f>
        <v>-</v>
      </c>
      <c r="AF1763" s="20">
        <f t="shared" si="809"/>
        <v>0</v>
      </c>
      <c r="AG1763" s="17">
        <f t="shared" si="810"/>
        <v>0</v>
      </c>
      <c r="AH1763" s="17">
        <f t="shared" si="811"/>
        <v>0</v>
      </c>
      <c r="AI1763" s="17" t="str">
        <f t="shared" si="812"/>
        <v>-</v>
      </c>
      <c r="AJ1763" s="26" t="str">
        <f>IFERROR(VLOOKUP($B1763,'[1]Paste Only'!$D:$AM,26,FALSE),"-")</f>
        <v>-</v>
      </c>
      <c r="AK1763" s="26" t="str">
        <f>IFERROR(VLOOKUP($B1763,'[1]Paste Only'!$D:$AM,23,FALSE),"-")</f>
        <v>-</v>
      </c>
      <c r="AL1763" s="26" t="str">
        <f>IFERROR(VLOOKUP($B1763,'[1]Paste Only'!$D:$AM,22,FALSE),"-")</f>
        <v>-</v>
      </c>
      <c r="AM1763" s="21" t="str">
        <f t="shared" si="827"/>
        <v>-</v>
      </c>
      <c r="AN1763" s="21" t="str">
        <f t="shared" si="827"/>
        <v>-</v>
      </c>
      <c r="AO1763" s="21" t="str">
        <f t="shared" si="827"/>
        <v>-</v>
      </c>
      <c r="AP1763" s="27">
        <f t="shared" si="813"/>
        <v>0</v>
      </c>
      <c r="AQ1763" s="27" t="str">
        <f t="shared" si="814"/>
        <v>-</v>
      </c>
      <c r="AR1763" s="27" t="str">
        <f t="shared" si="815"/>
        <v>-</v>
      </c>
      <c r="AS1763" s="27">
        <f t="shared" si="816"/>
        <v>0</v>
      </c>
      <c r="AT1763" s="27">
        <f t="shared" si="817"/>
        <v>0</v>
      </c>
      <c r="AU1763" s="27">
        <f t="shared" si="818"/>
        <v>0</v>
      </c>
      <c r="AV1763" s="21" t="str">
        <f t="shared" si="819"/>
        <v>0</v>
      </c>
      <c r="AW1763" s="27">
        <f t="shared" si="820"/>
        <v>0</v>
      </c>
      <c r="AX1763" s="27" t="str">
        <f t="shared" si="821"/>
        <v>-</v>
      </c>
      <c r="AY1763" s="27" t="str">
        <f t="shared" si="822"/>
        <v>-</v>
      </c>
      <c r="AZ1763" s="21" t="str">
        <f t="shared" si="823"/>
        <v>-</v>
      </c>
      <c r="BA1763" s="21" t="str">
        <f t="shared" si="824"/>
        <v>-</v>
      </c>
      <c r="BB1763" s="28"/>
      <c r="BC1763" s="28"/>
      <c r="BD1763" s="28"/>
      <c r="BE1763" s="28"/>
      <c r="BF1763" s="28"/>
      <c r="BG1763" s="29"/>
      <c r="BH1763" s="29"/>
      <c r="BI1763" s="29"/>
      <c r="BJ1763" s="29"/>
      <c r="BK1763" s="29"/>
    </row>
    <row r="1764" spans="1:63" x14ac:dyDescent="0.25">
      <c r="A1764" s="13" t="s">
        <v>5339</v>
      </c>
      <c r="B1764" s="33" t="s">
        <v>5340</v>
      </c>
      <c r="C1764" s="13" t="s">
        <v>5341</v>
      </c>
      <c r="D1764" s="13" t="str">
        <f>IFERROR(VLOOKUP($B1764,[1]GICS!$C:$D,2,FALSE),"-")</f>
        <v>Consumer Discretionary</v>
      </c>
      <c r="E1764" s="14">
        <f>IFERROR(IF(VLOOKUP($B1764,'[1]Paste Only'!$D:$AM,4,FALSE)="-",VLOOKUP($B1764,'[1]Market Cap'!$A:$J,10,FALSE),VLOOKUP($B1764,'[1]Paste Only'!$D:$AM,4,FALSE)),"-")</f>
        <v>98.2</v>
      </c>
      <c r="F1764" s="14" t="str">
        <f>IFERROR(VLOOKUP($B1764,'[1]Paste Only'!$D:$AM,5,FALSE),"-")</f>
        <v>-</v>
      </c>
      <c r="G1764" s="15">
        <f>IFERROR(VLOOKUP($B1764,'[1]Paste Only'!$D:$AM,6,FALSE),"-")</f>
        <v>0</v>
      </c>
      <c r="H1764" s="15">
        <f>IFERROR(VLOOKUP($B1764,'[1]Paste Only'!$D:$AM,7,FALSE),"-")</f>
        <v>0</v>
      </c>
      <c r="I1764" s="15">
        <f>IFERROR(VLOOKUP($B1764,'[1]Paste Only'!$D:$AM,8,FALSE),"-")</f>
        <v>0</v>
      </c>
      <c r="J1764" s="34"/>
      <c r="K1764" s="34"/>
      <c r="L1764" s="14">
        <f>IFERROR(VLOOKUP($B1764,'[1]Paste Only'!$D:$AM,12,FALSE),"-")</f>
        <v>7.47</v>
      </c>
      <c r="M1764" s="14" t="str">
        <f>IFERROR(VLOOKUP($B1764,'[1]Paste Only'!$D:$AM,15,FALSE),"-")</f>
        <v>-</v>
      </c>
      <c r="N1764" s="30"/>
      <c r="O1764" s="18"/>
      <c r="P1764" s="19">
        <f t="shared" si="825"/>
        <v>0</v>
      </c>
      <c r="Q1764" s="20">
        <f t="shared" si="801"/>
        <v>0</v>
      </c>
      <c r="R1764" s="13">
        <f t="shared" si="802"/>
        <v>0</v>
      </c>
      <c r="S1764" s="13" t="str">
        <f>IFERROR(VLOOKUP($B1764,'[1]Market Cap'!$G:$I,3,FALSE),"-")</f>
        <v>Small Cap</v>
      </c>
      <c r="T1764" s="13"/>
      <c r="U1764" s="13"/>
      <c r="V1764" s="21">
        <f t="shared" si="826"/>
        <v>0</v>
      </c>
      <c r="W1764" s="21">
        <f t="shared" si="826"/>
        <v>0</v>
      </c>
      <c r="X1764" s="21">
        <f t="shared" si="826"/>
        <v>0</v>
      </c>
      <c r="Y1764" s="22">
        <f t="shared" si="803"/>
        <v>0</v>
      </c>
      <c r="Z1764" s="13">
        <f t="shared" si="804"/>
        <v>0</v>
      </c>
      <c r="AA1764" s="23">
        <f t="shared" si="805"/>
        <v>0</v>
      </c>
      <c r="AB1764" s="23">
        <f t="shared" si="806"/>
        <v>0</v>
      </c>
      <c r="AC1764" s="23">
        <f t="shared" si="807"/>
        <v>0</v>
      </c>
      <c r="AD1764" s="24">
        <f t="shared" si="808"/>
        <v>0</v>
      </c>
      <c r="AE1764" s="25">
        <f>IFERROR(VLOOKUP($B1764,'[1]Market Cap'!$G:$I,2,FALSE),"-")</f>
        <v>819.99946</v>
      </c>
      <c r="AF1764" s="20">
        <f t="shared" si="809"/>
        <v>0</v>
      </c>
      <c r="AG1764" s="17">
        <f t="shared" si="810"/>
        <v>0</v>
      </c>
      <c r="AH1764" s="17">
        <f t="shared" si="811"/>
        <v>0</v>
      </c>
      <c r="AI1764" s="17" t="str">
        <f t="shared" si="812"/>
        <v>-</v>
      </c>
      <c r="AJ1764" s="26" t="str">
        <f>IFERROR(VLOOKUP($B1764,'[1]Paste Only'!$D:$AM,26,FALSE),"-")</f>
        <v>-</v>
      </c>
      <c r="AK1764" s="26" t="str">
        <f>IFERROR(VLOOKUP($B1764,'[1]Paste Only'!$D:$AM,23,FALSE),"-")</f>
        <v>-</v>
      </c>
      <c r="AL1764" s="26" t="str">
        <f>IFERROR(VLOOKUP($B1764,'[1]Paste Only'!$D:$AM,22,FALSE),"-")</f>
        <v>-</v>
      </c>
      <c r="AM1764" s="21" t="str">
        <f t="shared" si="827"/>
        <v>-</v>
      </c>
      <c r="AN1764" s="21" t="str">
        <f t="shared" si="827"/>
        <v>-</v>
      </c>
      <c r="AO1764" s="21" t="str">
        <f t="shared" si="827"/>
        <v>-</v>
      </c>
      <c r="AP1764" s="27">
        <f t="shared" si="813"/>
        <v>0</v>
      </c>
      <c r="AQ1764" s="27" t="str">
        <f t="shared" si="814"/>
        <v>-</v>
      </c>
      <c r="AR1764" s="27" t="str">
        <f t="shared" si="815"/>
        <v>-</v>
      </c>
      <c r="AS1764" s="27">
        <f t="shared" si="816"/>
        <v>0</v>
      </c>
      <c r="AT1764" s="27">
        <f t="shared" si="817"/>
        <v>0</v>
      </c>
      <c r="AU1764" s="27">
        <f t="shared" si="818"/>
        <v>0</v>
      </c>
      <c r="AV1764" s="21" t="str">
        <f t="shared" si="819"/>
        <v>0</v>
      </c>
      <c r="AW1764" s="27">
        <f t="shared" si="820"/>
        <v>0</v>
      </c>
      <c r="AX1764" s="27" t="str">
        <f t="shared" si="821"/>
        <v>-</v>
      </c>
      <c r="AY1764" s="27" t="str">
        <f t="shared" si="822"/>
        <v>-</v>
      </c>
      <c r="AZ1764" s="21" t="str">
        <f t="shared" si="823"/>
        <v>-</v>
      </c>
      <c r="BA1764" s="21" t="str">
        <f t="shared" si="824"/>
        <v>-</v>
      </c>
      <c r="BB1764" s="28"/>
      <c r="BC1764" s="28"/>
      <c r="BD1764" s="28"/>
      <c r="BE1764" s="28"/>
      <c r="BF1764" s="28"/>
      <c r="BG1764" s="29"/>
      <c r="BH1764" s="29"/>
      <c r="BI1764" s="29"/>
      <c r="BJ1764" s="29"/>
      <c r="BK1764" s="29"/>
    </row>
    <row r="1765" spans="1:63" x14ac:dyDescent="0.25">
      <c r="A1765" s="13" t="s">
        <v>5342</v>
      </c>
      <c r="B1765" s="33" t="s">
        <v>5343</v>
      </c>
      <c r="C1765" s="13" t="s">
        <v>5344</v>
      </c>
      <c r="D1765" s="13" t="str">
        <f>IFERROR(VLOOKUP($B1765,[1]GICS!$C:$D,2,FALSE),"-")</f>
        <v>Consumer Staples</v>
      </c>
      <c r="E1765" s="14">
        <f>IFERROR(IF(VLOOKUP($B1765,'[1]Paste Only'!$D:$AM,4,FALSE)="-",VLOOKUP($B1765,'[1]Market Cap'!$A:$J,10,FALSE),VLOOKUP($B1765,'[1]Paste Only'!$D:$AM,4,FALSE)),"-")</f>
        <v>145.55000000000001</v>
      </c>
      <c r="F1765" s="14" t="str">
        <f>IFERROR(VLOOKUP($B1765,'[1]Paste Only'!$D:$AM,5,FALSE),"-")</f>
        <v>-</v>
      </c>
      <c r="G1765" s="15">
        <f>IFERROR(VLOOKUP($B1765,'[1]Paste Only'!$D:$AM,6,FALSE),"-")</f>
        <v>0</v>
      </c>
      <c r="H1765" s="15">
        <f>IFERROR(VLOOKUP($B1765,'[1]Paste Only'!$D:$AM,7,FALSE),"-")</f>
        <v>0</v>
      </c>
      <c r="I1765" s="15">
        <f>IFERROR(VLOOKUP($B1765,'[1]Paste Only'!$D:$AM,8,FALSE),"-")</f>
        <v>0</v>
      </c>
      <c r="J1765" s="34"/>
      <c r="K1765" s="34"/>
      <c r="L1765" s="14">
        <f>IFERROR(VLOOKUP($B1765,'[1]Paste Only'!$D:$AM,12,FALSE),"-")</f>
        <v>8.1199999999999992</v>
      </c>
      <c r="M1765" s="14" t="str">
        <f>IFERROR(VLOOKUP($B1765,'[1]Paste Only'!$D:$AM,15,FALSE),"-")</f>
        <v>-</v>
      </c>
      <c r="N1765" s="30"/>
      <c r="O1765" s="18"/>
      <c r="P1765" s="19">
        <f t="shared" si="825"/>
        <v>0</v>
      </c>
      <c r="Q1765" s="20">
        <f t="shared" si="801"/>
        <v>0</v>
      </c>
      <c r="R1765" s="13">
        <f t="shared" si="802"/>
        <v>0</v>
      </c>
      <c r="S1765" s="13" t="str">
        <f>IFERROR(VLOOKUP($B1765,'[1]Market Cap'!$G:$I,3,FALSE),"-")</f>
        <v>Small Cap</v>
      </c>
      <c r="T1765" s="13"/>
      <c r="U1765" s="13"/>
      <c r="V1765" s="21">
        <f t="shared" si="826"/>
        <v>0</v>
      </c>
      <c r="W1765" s="21">
        <f t="shared" si="826"/>
        <v>0</v>
      </c>
      <c r="X1765" s="21">
        <f t="shared" si="826"/>
        <v>0</v>
      </c>
      <c r="Y1765" s="22">
        <f t="shared" si="803"/>
        <v>0</v>
      </c>
      <c r="Z1765" s="13">
        <f t="shared" si="804"/>
        <v>0</v>
      </c>
      <c r="AA1765" s="23">
        <f t="shared" si="805"/>
        <v>0</v>
      </c>
      <c r="AB1765" s="23">
        <f t="shared" si="806"/>
        <v>0</v>
      </c>
      <c r="AC1765" s="23">
        <f t="shared" si="807"/>
        <v>0</v>
      </c>
      <c r="AD1765" s="24">
        <f t="shared" si="808"/>
        <v>0</v>
      </c>
      <c r="AE1765" s="25">
        <f>IFERROR(VLOOKUP($B1765,'[1]Market Cap'!$G:$I,2,FALSE),"-")</f>
        <v>291.85685999999998</v>
      </c>
      <c r="AF1765" s="20">
        <f t="shared" si="809"/>
        <v>0</v>
      </c>
      <c r="AG1765" s="17">
        <f t="shared" si="810"/>
        <v>0</v>
      </c>
      <c r="AH1765" s="17">
        <f t="shared" si="811"/>
        <v>0</v>
      </c>
      <c r="AI1765" s="17" t="str">
        <f t="shared" si="812"/>
        <v>-</v>
      </c>
      <c r="AJ1765" s="26" t="str">
        <f>IFERROR(VLOOKUP($B1765,'[1]Paste Only'!$D:$AM,26,FALSE),"-")</f>
        <v>-</v>
      </c>
      <c r="AK1765" s="26" t="str">
        <f>IFERROR(VLOOKUP($B1765,'[1]Paste Only'!$D:$AM,23,FALSE),"-")</f>
        <v>-</v>
      </c>
      <c r="AL1765" s="26" t="str">
        <f>IFERROR(VLOOKUP($B1765,'[1]Paste Only'!$D:$AM,22,FALSE),"-")</f>
        <v>-</v>
      </c>
      <c r="AM1765" s="21" t="str">
        <f t="shared" si="827"/>
        <v>-</v>
      </c>
      <c r="AN1765" s="21" t="str">
        <f t="shared" si="827"/>
        <v>-</v>
      </c>
      <c r="AO1765" s="21" t="str">
        <f t="shared" si="827"/>
        <v>-</v>
      </c>
      <c r="AP1765" s="27">
        <f t="shared" si="813"/>
        <v>0</v>
      </c>
      <c r="AQ1765" s="27" t="str">
        <f t="shared" si="814"/>
        <v>-</v>
      </c>
      <c r="AR1765" s="27" t="str">
        <f t="shared" si="815"/>
        <v>-</v>
      </c>
      <c r="AS1765" s="27">
        <f t="shared" si="816"/>
        <v>0</v>
      </c>
      <c r="AT1765" s="27">
        <f t="shared" si="817"/>
        <v>0</v>
      </c>
      <c r="AU1765" s="27">
        <f t="shared" si="818"/>
        <v>0</v>
      </c>
      <c r="AV1765" s="21" t="str">
        <f t="shared" si="819"/>
        <v>0</v>
      </c>
      <c r="AW1765" s="27">
        <f t="shared" si="820"/>
        <v>0</v>
      </c>
      <c r="AX1765" s="27" t="str">
        <f t="shared" si="821"/>
        <v>-</v>
      </c>
      <c r="AY1765" s="27" t="str">
        <f t="shared" si="822"/>
        <v>-</v>
      </c>
      <c r="AZ1765" s="21" t="str">
        <f t="shared" si="823"/>
        <v>-</v>
      </c>
      <c r="BA1765" s="21" t="str">
        <f t="shared" si="824"/>
        <v>-</v>
      </c>
      <c r="BB1765" s="28"/>
      <c r="BC1765" s="28"/>
      <c r="BD1765" s="28"/>
      <c r="BE1765" s="28"/>
      <c r="BF1765" s="28"/>
      <c r="BG1765" s="29"/>
      <c r="BH1765" s="29"/>
      <c r="BI1765" s="29"/>
      <c r="BJ1765" s="29"/>
      <c r="BK1765" s="29"/>
    </row>
    <row r="1766" spans="1:63" x14ac:dyDescent="0.25">
      <c r="A1766" s="13" t="s">
        <v>5345</v>
      </c>
      <c r="B1766" s="33" t="s">
        <v>5346</v>
      </c>
      <c r="C1766" s="13" t="s">
        <v>5347</v>
      </c>
      <c r="D1766" s="13" t="str">
        <f>IFERROR(VLOOKUP($B1766,[1]GICS!$C:$D,2,FALSE),"-")</f>
        <v>Information Technology</v>
      </c>
      <c r="E1766" s="14">
        <f>IFERROR(IF(VLOOKUP($B1766,'[1]Paste Only'!$D:$AM,4,FALSE)="-",VLOOKUP($B1766,'[1]Market Cap'!$A:$J,10,FALSE),VLOOKUP($B1766,'[1]Paste Only'!$D:$AM,4,FALSE)),"-")</f>
        <v>67.02</v>
      </c>
      <c r="F1766" s="14" t="str">
        <f>IFERROR(VLOOKUP($B1766,'[1]Paste Only'!$D:$AM,5,FALSE),"-")</f>
        <v>-</v>
      </c>
      <c r="G1766" s="15">
        <f>IFERROR(VLOOKUP($B1766,'[1]Paste Only'!$D:$AM,6,FALSE),"-")</f>
        <v>0</v>
      </c>
      <c r="H1766" s="15">
        <f>IFERROR(VLOOKUP($B1766,'[1]Paste Only'!$D:$AM,7,FALSE),"-")</f>
        <v>0</v>
      </c>
      <c r="I1766" s="15">
        <f>IFERROR(VLOOKUP($B1766,'[1]Paste Only'!$D:$AM,8,FALSE),"-")</f>
        <v>0</v>
      </c>
      <c r="J1766" s="34"/>
      <c r="K1766" s="34"/>
      <c r="L1766" s="14" t="str">
        <f>IFERROR(VLOOKUP($B1766,'[1]Paste Only'!$D:$AM,12,FALSE),"-")</f>
        <v>-</v>
      </c>
      <c r="M1766" s="14" t="str">
        <f>IFERROR(VLOOKUP($B1766,'[1]Paste Only'!$D:$AM,15,FALSE),"-")</f>
        <v>-</v>
      </c>
      <c r="N1766" s="30"/>
      <c r="O1766" s="18"/>
      <c r="P1766" s="19">
        <f t="shared" si="825"/>
        <v>0</v>
      </c>
      <c r="Q1766" s="20">
        <f t="shared" si="801"/>
        <v>0</v>
      </c>
      <c r="R1766" s="13">
        <f t="shared" si="802"/>
        <v>0</v>
      </c>
      <c r="S1766" s="13" t="str">
        <f>IFERROR(VLOOKUP($B1766,'[1]Market Cap'!$G:$I,3,FALSE),"-")</f>
        <v>Small Cap</v>
      </c>
      <c r="T1766" s="13"/>
      <c r="U1766" s="13"/>
      <c r="V1766" s="21">
        <f t="shared" si="826"/>
        <v>0</v>
      </c>
      <c r="W1766" s="21">
        <f t="shared" si="826"/>
        <v>0</v>
      </c>
      <c r="X1766" s="21">
        <f t="shared" si="826"/>
        <v>0</v>
      </c>
      <c r="Y1766" s="22">
        <f t="shared" si="803"/>
        <v>0</v>
      </c>
      <c r="Z1766" s="13">
        <f t="shared" si="804"/>
        <v>0</v>
      </c>
      <c r="AA1766" s="23">
        <f t="shared" si="805"/>
        <v>0</v>
      </c>
      <c r="AB1766" s="23">
        <f t="shared" si="806"/>
        <v>0</v>
      </c>
      <c r="AC1766" s="23">
        <f t="shared" si="807"/>
        <v>0</v>
      </c>
      <c r="AD1766" s="24">
        <f t="shared" si="808"/>
        <v>0</v>
      </c>
      <c r="AE1766" s="25">
        <f>IFERROR(VLOOKUP($B1766,'[1]Market Cap'!$G:$I,2,FALSE),"-")</f>
        <v>350.57239588800002</v>
      </c>
      <c r="AF1766" s="20">
        <f t="shared" si="809"/>
        <v>0</v>
      </c>
      <c r="AG1766" s="17">
        <f t="shared" si="810"/>
        <v>0</v>
      </c>
      <c r="AH1766" s="17">
        <f t="shared" si="811"/>
        <v>0</v>
      </c>
      <c r="AI1766" s="17" t="str">
        <f t="shared" si="812"/>
        <v>-</v>
      </c>
      <c r="AJ1766" s="26" t="str">
        <f>IFERROR(VLOOKUP($B1766,'[1]Paste Only'!$D:$AM,26,FALSE),"-")</f>
        <v>-</v>
      </c>
      <c r="AK1766" s="26" t="str">
        <f>IFERROR(VLOOKUP($B1766,'[1]Paste Only'!$D:$AM,23,FALSE),"-")</f>
        <v>-</v>
      </c>
      <c r="AL1766" s="26" t="str">
        <f>IFERROR(VLOOKUP($B1766,'[1]Paste Only'!$D:$AM,22,FALSE),"-")</f>
        <v>-</v>
      </c>
      <c r="AM1766" s="21" t="str">
        <f t="shared" si="827"/>
        <v>-</v>
      </c>
      <c r="AN1766" s="21" t="str">
        <f t="shared" si="827"/>
        <v>-</v>
      </c>
      <c r="AO1766" s="21" t="str">
        <f t="shared" si="827"/>
        <v>-</v>
      </c>
      <c r="AP1766" s="27">
        <f t="shared" si="813"/>
        <v>0</v>
      </c>
      <c r="AQ1766" s="27" t="str">
        <f t="shared" si="814"/>
        <v>-</v>
      </c>
      <c r="AR1766" s="27" t="str">
        <f t="shared" si="815"/>
        <v>-</v>
      </c>
      <c r="AS1766" s="27">
        <f t="shared" si="816"/>
        <v>0</v>
      </c>
      <c r="AT1766" s="27">
        <f t="shared" si="817"/>
        <v>0</v>
      </c>
      <c r="AU1766" s="27">
        <f t="shared" si="818"/>
        <v>0</v>
      </c>
      <c r="AV1766" s="21" t="str">
        <f t="shared" si="819"/>
        <v>0</v>
      </c>
      <c r="AW1766" s="27">
        <f t="shared" si="820"/>
        <v>0</v>
      </c>
      <c r="AX1766" s="27" t="str">
        <f t="shared" si="821"/>
        <v>-</v>
      </c>
      <c r="AY1766" s="27" t="str">
        <f t="shared" si="822"/>
        <v>-</v>
      </c>
      <c r="AZ1766" s="21" t="str">
        <f t="shared" si="823"/>
        <v>-</v>
      </c>
      <c r="BA1766" s="21" t="str">
        <f t="shared" si="824"/>
        <v>-</v>
      </c>
      <c r="BB1766" s="28"/>
      <c r="BC1766" s="28"/>
      <c r="BD1766" s="28"/>
      <c r="BE1766" s="28"/>
      <c r="BF1766" s="28"/>
      <c r="BG1766" s="29"/>
      <c r="BH1766" s="29"/>
      <c r="BI1766" s="29"/>
      <c r="BJ1766" s="29"/>
      <c r="BK1766" s="29"/>
    </row>
    <row r="1767" spans="1:63" x14ac:dyDescent="0.25">
      <c r="A1767" s="13" t="s">
        <v>5348</v>
      </c>
      <c r="B1767" s="33" t="s">
        <v>5349</v>
      </c>
      <c r="C1767" s="13" t="s">
        <v>5350</v>
      </c>
      <c r="D1767" s="13" t="str">
        <f>IFERROR(VLOOKUP($B1767,[1]GICS!$C:$D,2,FALSE),"-")</f>
        <v>Industrials</v>
      </c>
      <c r="E1767" s="14">
        <f>IFERROR(IF(VLOOKUP($B1767,'[1]Paste Only'!$D:$AM,4,FALSE)="-",VLOOKUP($B1767,'[1]Market Cap'!$A:$J,10,FALSE),VLOOKUP($B1767,'[1]Paste Only'!$D:$AM,4,FALSE)),"-")</f>
        <v>320.7</v>
      </c>
      <c r="F1767" s="14" t="str">
        <f>IFERROR(VLOOKUP($B1767,'[1]Paste Only'!$D:$AM,5,FALSE),"-")</f>
        <v>-</v>
      </c>
      <c r="G1767" s="15">
        <f>IFERROR(VLOOKUP($B1767,'[1]Paste Only'!$D:$AM,6,FALSE),"-")</f>
        <v>0</v>
      </c>
      <c r="H1767" s="15">
        <f>IFERROR(VLOOKUP($B1767,'[1]Paste Only'!$D:$AM,7,FALSE),"-")</f>
        <v>0</v>
      </c>
      <c r="I1767" s="15">
        <f>IFERROR(VLOOKUP($B1767,'[1]Paste Only'!$D:$AM,8,FALSE),"-")</f>
        <v>0</v>
      </c>
      <c r="J1767" s="34"/>
      <c r="K1767" s="34"/>
      <c r="L1767" s="14">
        <f>IFERROR(VLOOKUP($B1767,'[1]Paste Only'!$D:$AM,12,FALSE),"-")</f>
        <v>23.44</v>
      </c>
      <c r="M1767" s="14" t="str">
        <f>IFERROR(VLOOKUP($B1767,'[1]Paste Only'!$D:$AM,15,FALSE),"-")</f>
        <v>-</v>
      </c>
      <c r="N1767" s="30"/>
      <c r="O1767" s="18"/>
      <c r="P1767" s="19">
        <f t="shared" si="825"/>
        <v>0</v>
      </c>
      <c r="Q1767" s="20">
        <f t="shared" si="801"/>
        <v>0</v>
      </c>
      <c r="R1767" s="13">
        <f t="shared" si="802"/>
        <v>0</v>
      </c>
      <c r="S1767" s="13" t="str">
        <f>IFERROR(VLOOKUP($B1767,'[1]Market Cap'!$G:$I,3,FALSE),"-")</f>
        <v>Small Cap</v>
      </c>
      <c r="T1767" s="13"/>
      <c r="U1767" s="13"/>
      <c r="V1767" s="21">
        <f t="shared" si="826"/>
        <v>0</v>
      </c>
      <c r="W1767" s="21">
        <f t="shared" si="826"/>
        <v>0</v>
      </c>
      <c r="X1767" s="21">
        <f t="shared" si="826"/>
        <v>0</v>
      </c>
      <c r="Y1767" s="22">
        <f t="shared" si="803"/>
        <v>0</v>
      </c>
      <c r="Z1767" s="13">
        <f t="shared" si="804"/>
        <v>0</v>
      </c>
      <c r="AA1767" s="23">
        <f t="shared" si="805"/>
        <v>0</v>
      </c>
      <c r="AB1767" s="23">
        <f t="shared" si="806"/>
        <v>0</v>
      </c>
      <c r="AC1767" s="23">
        <f t="shared" si="807"/>
        <v>0</v>
      </c>
      <c r="AD1767" s="24">
        <f t="shared" si="808"/>
        <v>0</v>
      </c>
      <c r="AE1767" s="25">
        <f>IFERROR(VLOOKUP($B1767,'[1]Market Cap'!$G:$I,2,FALSE),"-")</f>
        <v>352.91149283999999</v>
      </c>
      <c r="AF1767" s="20">
        <f t="shared" si="809"/>
        <v>0</v>
      </c>
      <c r="AG1767" s="17">
        <f t="shared" si="810"/>
        <v>0</v>
      </c>
      <c r="AH1767" s="17">
        <f t="shared" si="811"/>
        <v>0</v>
      </c>
      <c r="AI1767" s="17" t="str">
        <f t="shared" si="812"/>
        <v>-</v>
      </c>
      <c r="AJ1767" s="26" t="str">
        <f>IFERROR(VLOOKUP($B1767,'[1]Paste Only'!$D:$AM,26,FALSE),"-")</f>
        <v>-</v>
      </c>
      <c r="AK1767" s="26" t="str">
        <f>IFERROR(VLOOKUP($B1767,'[1]Paste Only'!$D:$AM,23,FALSE),"-")</f>
        <v>-</v>
      </c>
      <c r="AL1767" s="26" t="str">
        <f>IFERROR(VLOOKUP($B1767,'[1]Paste Only'!$D:$AM,22,FALSE),"-")</f>
        <v>-</v>
      </c>
      <c r="AM1767" s="21" t="str">
        <f t="shared" si="827"/>
        <v>-</v>
      </c>
      <c r="AN1767" s="21" t="str">
        <f t="shared" si="827"/>
        <v>-</v>
      </c>
      <c r="AO1767" s="21" t="str">
        <f t="shared" si="827"/>
        <v>-</v>
      </c>
      <c r="AP1767" s="27">
        <f t="shared" si="813"/>
        <v>0</v>
      </c>
      <c r="AQ1767" s="27" t="str">
        <f t="shared" si="814"/>
        <v>-</v>
      </c>
      <c r="AR1767" s="27" t="str">
        <f t="shared" si="815"/>
        <v>-</v>
      </c>
      <c r="AS1767" s="27">
        <f t="shared" si="816"/>
        <v>0</v>
      </c>
      <c r="AT1767" s="27">
        <f t="shared" si="817"/>
        <v>0</v>
      </c>
      <c r="AU1767" s="27">
        <f t="shared" si="818"/>
        <v>0</v>
      </c>
      <c r="AV1767" s="21" t="str">
        <f t="shared" si="819"/>
        <v>0</v>
      </c>
      <c r="AW1767" s="27">
        <f t="shared" si="820"/>
        <v>0</v>
      </c>
      <c r="AX1767" s="27" t="str">
        <f t="shared" si="821"/>
        <v>-</v>
      </c>
      <c r="AY1767" s="27" t="str">
        <f t="shared" si="822"/>
        <v>-</v>
      </c>
      <c r="AZ1767" s="21" t="str">
        <f t="shared" si="823"/>
        <v>-</v>
      </c>
      <c r="BA1767" s="21" t="str">
        <f t="shared" si="824"/>
        <v>-</v>
      </c>
      <c r="BB1767" s="28"/>
      <c r="BC1767" s="28"/>
      <c r="BD1767" s="28"/>
      <c r="BE1767" s="28"/>
      <c r="BF1767" s="28"/>
      <c r="BG1767" s="29"/>
      <c r="BH1767" s="29"/>
      <c r="BI1767" s="29"/>
      <c r="BJ1767" s="29"/>
      <c r="BK1767" s="29"/>
    </row>
    <row r="1768" spans="1:63" x14ac:dyDescent="0.25">
      <c r="A1768" s="13" t="s">
        <v>5351</v>
      </c>
      <c r="B1768" s="33" t="s">
        <v>5352</v>
      </c>
      <c r="C1768" s="13" t="s">
        <v>5353</v>
      </c>
      <c r="D1768" s="13" t="str">
        <f>IFERROR(VLOOKUP($B1768,[1]GICS!$C:$D,2,FALSE),"-")</f>
        <v>Consumer Staples</v>
      </c>
      <c r="E1768" s="14">
        <f>IFERROR(IF(VLOOKUP($B1768,'[1]Paste Only'!$D:$AM,4,FALSE)="-",VLOOKUP($B1768,'[1]Market Cap'!$A:$J,10,FALSE),VLOOKUP($B1768,'[1]Paste Only'!$D:$AM,4,FALSE)),"-")</f>
        <v>1191.3</v>
      </c>
      <c r="F1768" s="14" t="str">
        <f>IFERROR(VLOOKUP($B1768,'[1]Paste Only'!$D:$AM,5,FALSE),"-")</f>
        <v>-</v>
      </c>
      <c r="G1768" s="15">
        <f>IFERROR(VLOOKUP($B1768,'[1]Paste Only'!$D:$AM,6,FALSE),"-")</f>
        <v>0</v>
      </c>
      <c r="H1768" s="15">
        <f>IFERROR(VLOOKUP($B1768,'[1]Paste Only'!$D:$AM,7,FALSE),"-")</f>
        <v>0</v>
      </c>
      <c r="I1768" s="15">
        <f>IFERROR(VLOOKUP($B1768,'[1]Paste Only'!$D:$AM,8,FALSE),"-")</f>
        <v>0</v>
      </c>
      <c r="J1768" s="34"/>
      <c r="K1768" s="34"/>
      <c r="L1768" s="14">
        <f>IFERROR(VLOOKUP($B1768,'[1]Paste Only'!$D:$AM,12,FALSE),"-")</f>
        <v>13.42</v>
      </c>
      <c r="M1768" s="14" t="str">
        <f>IFERROR(VLOOKUP($B1768,'[1]Paste Only'!$D:$AM,15,FALSE),"-")</f>
        <v>-</v>
      </c>
      <c r="N1768" s="30"/>
      <c r="O1768" s="18"/>
      <c r="P1768" s="19">
        <f t="shared" si="825"/>
        <v>0</v>
      </c>
      <c r="Q1768" s="20">
        <f t="shared" si="801"/>
        <v>0</v>
      </c>
      <c r="R1768" s="13">
        <f t="shared" si="802"/>
        <v>0</v>
      </c>
      <c r="S1768" s="13" t="str">
        <f>IFERROR(VLOOKUP($B1768,'[1]Market Cap'!$G:$I,3,FALSE),"-")</f>
        <v>Small Cap</v>
      </c>
      <c r="T1768" s="13"/>
      <c r="U1768" s="13"/>
      <c r="V1768" s="21">
        <f t="shared" si="826"/>
        <v>0</v>
      </c>
      <c r="W1768" s="21">
        <f t="shared" si="826"/>
        <v>0</v>
      </c>
      <c r="X1768" s="21">
        <f t="shared" si="826"/>
        <v>0</v>
      </c>
      <c r="Y1768" s="22">
        <f t="shared" si="803"/>
        <v>0</v>
      </c>
      <c r="Z1768" s="13">
        <f t="shared" si="804"/>
        <v>0</v>
      </c>
      <c r="AA1768" s="23">
        <f t="shared" si="805"/>
        <v>0</v>
      </c>
      <c r="AB1768" s="23">
        <f t="shared" si="806"/>
        <v>0</v>
      </c>
      <c r="AC1768" s="23">
        <f t="shared" si="807"/>
        <v>0</v>
      </c>
      <c r="AD1768" s="24">
        <f t="shared" si="808"/>
        <v>0</v>
      </c>
      <c r="AE1768" s="25">
        <f>IFERROR(VLOOKUP($B1768,'[1]Market Cap'!$G:$I,2,FALSE),"-")</f>
        <v>1529.75416737</v>
      </c>
      <c r="AF1768" s="20">
        <f t="shared" si="809"/>
        <v>0</v>
      </c>
      <c r="AG1768" s="17">
        <f t="shared" si="810"/>
        <v>0</v>
      </c>
      <c r="AH1768" s="17">
        <f t="shared" si="811"/>
        <v>0</v>
      </c>
      <c r="AI1768" s="17" t="str">
        <f t="shared" si="812"/>
        <v>-</v>
      </c>
      <c r="AJ1768" s="26" t="str">
        <f>IFERROR(VLOOKUP($B1768,'[1]Paste Only'!$D:$AM,26,FALSE),"-")</f>
        <v>-</v>
      </c>
      <c r="AK1768" s="26" t="str">
        <f>IFERROR(VLOOKUP($B1768,'[1]Paste Only'!$D:$AM,23,FALSE),"-")</f>
        <v>-</v>
      </c>
      <c r="AL1768" s="26" t="str">
        <f>IFERROR(VLOOKUP($B1768,'[1]Paste Only'!$D:$AM,22,FALSE),"-")</f>
        <v>-</v>
      </c>
      <c r="AM1768" s="21" t="str">
        <f t="shared" si="827"/>
        <v>-</v>
      </c>
      <c r="AN1768" s="21" t="str">
        <f t="shared" si="827"/>
        <v>-</v>
      </c>
      <c r="AO1768" s="21" t="str">
        <f t="shared" si="827"/>
        <v>-</v>
      </c>
      <c r="AP1768" s="27">
        <f t="shared" si="813"/>
        <v>0</v>
      </c>
      <c r="AQ1768" s="27" t="str">
        <f t="shared" si="814"/>
        <v>-</v>
      </c>
      <c r="AR1768" s="27" t="str">
        <f t="shared" si="815"/>
        <v>-</v>
      </c>
      <c r="AS1768" s="27">
        <f t="shared" si="816"/>
        <v>0</v>
      </c>
      <c r="AT1768" s="27">
        <f t="shared" si="817"/>
        <v>0</v>
      </c>
      <c r="AU1768" s="27">
        <f t="shared" si="818"/>
        <v>0</v>
      </c>
      <c r="AV1768" s="21" t="str">
        <f t="shared" si="819"/>
        <v>0</v>
      </c>
      <c r="AW1768" s="27">
        <f t="shared" si="820"/>
        <v>0</v>
      </c>
      <c r="AX1768" s="27" t="str">
        <f t="shared" si="821"/>
        <v>-</v>
      </c>
      <c r="AY1768" s="27" t="str">
        <f t="shared" si="822"/>
        <v>-</v>
      </c>
      <c r="AZ1768" s="21" t="str">
        <f t="shared" si="823"/>
        <v>-</v>
      </c>
      <c r="BA1768" s="21" t="str">
        <f t="shared" si="824"/>
        <v>-</v>
      </c>
      <c r="BB1768" s="28"/>
      <c r="BC1768" s="28"/>
      <c r="BD1768" s="28"/>
      <c r="BE1768" s="28"/>
      <c r="BF1768" s="28"/>
      <c r="BG1768" s="29"/>
      <c r="BH1768" s="29"/>
      <c r="BI1768" s="29"/>
      <c r="BJ1768" s="29"/>
      <c r="BK1768" s="29"/>
    </row>
    <row r="1769" spans="1:63" x14ac:dyDescent="0.25">
      <c r="A1769" s="13" t="s">
        <v>5354</v>
      </c>
      <c r="B1769" s="33" t="s">
        <v>5355</v>
      </c>
      <c r="C1769" s="13" t="s">
        <v>5356</v>
      </c>
      <c r="D1769" s="13" t="str">
        <f>IFERROR(VLOOKUP($B1769,[1]GICS!$C:$D,2,FALSE),"-")</f>
        <v>-</v>
      </c>
      <c r="E1769" s="14">
        <f>IFERROR(IF(VLOOKUP($B1769,'[1]Paste Only'!$D:$AM,4,FALSE)="-",VLOOKUP($B1769,'[1]Market Cap'!$A:$J,10,FALSE),VLOOKUP($B1769,'[1]Paste Only'!$D:$AM,4,FALSE)),"-")</f>
        <v>0</v>
      </c>
      <c r="F1769" s="14" t="str">
        <f>IFERROR(VLOOKUP($B1769,'[1]Paste Only'!$D:$AM,5,FALSE),"-")</f>
        <v>-</v>
      </c>
      <c r="G1769" s="15">
        <f>IFERROR(VLOOKUP($B1769,'[1]Paste Only'!$D:$AM,6,FALSE),"-")</f>
        <v>0</v>
      </c>
      <c r="H1769" s="15">
        <f>IFERROR(VLOOKUP($B1769,'[1]Paste Only'!$D:$AM,7,FALSE),"-")</f>
        <v>0</v>
      </c>
      <c r="I1769" s="15">
        <f>IFERROR(VLOOKUP($B1769,'[1]Paste Only'!$D:$AM,8,FALSE),"-")</f>
        <v>0</v>
      </c>
      <c r="J1769" s="34"/>
      <c r="K1769" s="34"/>
      <c r="L1769" s="14">
        <f>IFERROR(VLOOKUP($B1769,'[1]Paste Only'!$D:$AM,12,FALSE),"-")</f>
        <v>0.3</v>
      </c>
      <c r="M1769" s="14" t="str">
        <f>IFERROR(VLOOKUP($B1769,'[1]Paste Only'!$D:$AM,15,FALSE),"-")</f>
        <v>-</v>
      </c>
      <c r="N1769" s="30"/>
      <c r="O1769" s="18"/>
      <c r="P1769" s="19">
        <f t="shared" si="825"/>
        <v>0</v>
      </c>
      <c r="Q1769" s="20">
        <f t="shared" si="801"/>
        <v>0</v>
      </c>
      <c r="R1769" s="13">
        <f t="shared" si="802"/>
        <v>0</v>
      </c>
      <c r="S1769" s="13" t="str">
        <f>IFERROR(VLOOKUP($B1769,'[1]Market Cap'!$G:$I,3,FALSE),"-")</f>
        <v>Small Cap</v>
      </c>
      <c r="T1769" s="13"/>
      <c r="U1769" s="13"/>
      <c r="V1769" s="21">
        <f t="shared" si="826"/>
        <v>0</v>
      </c>
      <c r="W1769" s="21">
        <f t="shared" si="826"/>
        <v>0</v>
      </c>
      <c r="X1769" s="21">
        <f t="shared" si="826"/>
        <v>0</v>
      </c>
      <c r="Y1769" s="22">
        <f t="shared" si="803"/>
        <v>0</v>
      </c>
      <c r="Z1769" s="13">
        <f t="shared" si="804"/>
        <v>0</v>
      </c>
      <c r="AA1769" s="23">
        <f t="shared" si="805"/>
        <v>0</v>
      </c>
      <c r="AB1769" s="23">
        <f t="shared" si="806"/>
        <v>0</v>
      </c>
      <c r="AC1769" s="23">
        <f t="shared" si="807"/>
        <v>0</v>
      </c>
      <c r="AD1769" s="24">
        <f t="shared" si="808"/>
        <v>0</v>
      </c>
      <c r="AE1769" s="25">
        <f>IFERROR(VLOOKUP($B1769,'[1]Market Cap'!$G:$I,2,FALSE),"-")</f>
        <v>0</v>
      </c>
      <c r="AF1769" s="20">
        <f t="shared" si="809"/>
        <v>0</v>
      </c>
      <c r="AG1769" s="17">
        <f t="shared" si="810"/>
        <v>0</v>
      </c>
      <c r="AH1769" s="17">
        <f t="shared" si="811"/>
        <v>0</v>
      </c>
      <c r="AI1769" s="17" t="str">
        <f t="shared" si="812"/>
        <v>-</v>
      </c>
      <c r="AJ1769" s="26" t="str">
        <f>IFERROR(VLOOKUP($B1769,'[1]Paste Only'!$D:$AM,26,FALSE),"-")</f>
        <v>-</v>
      </c>
      <c r="AK1769" s="26" t="str">
        <f>IFERROR(VLOOKUP($B1769,'[1]Paste Only'!$D:$AM,23,FALSE),"-")</f>
        <v>-</v>
      </c>
      <c r="AL1769" s="26" t="str">
        <f>IFERROR(VLOOKUP($B1769,'[1]Paste Only'!$D:$AM,22,FALSE),"-")</f>
        <v>-</v>
      </c>
      <c r="AM1769" s="21" t="str">
        <f t="shared" si="827"/>
        <v>-</v>
      </c>
      <c r="AN1769" s="21" t="str">
        <f t="shared" si="827"/>
        <v>-</v>
      </c>
      <c r="AO1769" s="21" t="str">
        <f t="shared" si="827"/>
        <v>-</v>
      </c>
      <c r="AP1769" s="27">
        <f t="shared" si="813"/>
        <v>0</v>
      </c>
      <c r="AQ1769" s="27" t="str">
        <f t="shared" si="814"/>
        <v>-</v>
      </c>
      <c r="AR1769" s="27" t="str">
        <f t="shared" si="815"/>
        <v>-</v>
      </c>
      <c r="AS1769" s="27">
        <f t="shared" si="816"/>
        <v>0</v>
      </c>
      <c r="AT1769" s="27">
        <f t="shared" si="817"/>
        <v>0</v>
      </c>
      <c r="AU1769" s="27">
        <f t="shared" si="818"/>
        <v>0</v>
      </c>
      <c r="AV1769" s="21" t="str">
        <f t="shared" si="819"/>
        <v>0</v>
      </c>
      <c r="AW1769" s="27">
        <f t="shared" si="820"/>
        <v>0</v>
      </c>
      <c r="AX1769" s="27" t="str">
        <f t="shared" si="821"/>
        <v>-</v>
      </c>
      <c r="AY1769" s="27" t="str">
        <f t="shared" si="822"/>
        <v>-</v>
      </c>
      <c r="AZ1769" s="21" t="str">
        <f t="shared" si="823"/>
        <v>-</v>
      </c>
      <c r="BA1769" s="21" t="str">
        <f t="shared" si="824"/>
        <v>-</v>
      </c>
      <c r="BB1769" s="28"/>
      <c r="BC1769" s="28"/>
      <c r="BD1769" s="28"/>
      <c r="BE1769" s="28"/>
      <c r="BF1769" s="28"/>
      <c r="BG1769" s="29"/>
      <c r="BH1769" s="29"/>
      <c r="BI1769" s="29"/>
      <c r="BJ1769" s="29"/>
      <c r="BK1769" s="29"/>
    </row>
    <row r="1770" spans="1:63" x14ac:dyDescent="0.25">
      <c r="A1770" s="13" t="s">
        <v>5357</v>
      </c>
      <c r="B1770" s="33" t="s">
        <v>5358</v>
      </c>
      <c r="C1770" s="13" t="s">
        <v>5359</v>
      </c>
      <c r="D1770" s="13" t="str">
        <f>IFERROR(VLOOKUP($B1770,[1]GICS!$C:$D,2,FALSE),"-")</f>
        <v>Financials</v>
      </c>
      <c r="E1770" s="14">
        <f>IFERROR(IF(VLOOKUP($B1770,'[1]Paste Only'!$D:$AM,4,FALSE)="-",VLOOKUP($B1770,'[1]Market Cap'!$A:$J,10,FALSE),VLOOKUP($B1770,'[1]Paste Only'!$D:$AM,4,FALSE)),"-")</f>
        <v>276</v>
      </c>
      <c r="F1770" s="14" t="str">
        <f>IFERROR(VLOOKUP($B1770,'[1]Paste Only'!$D:$AM,5,FALSE),"-")</f>
        <v>-</v>
      </c>
      <c r="G1770" s="15">
        <f>IFERROR(VLOOKUP($B1770,'[1]Paste Only'!$D:$AM,6,FALSE),"-")</f>
        <v>0</v>
      </c>
      <c r="H1770" s="15">
        <f>IFERROR(VLOOKUP($B1770,'[1]Paste Only'!$D:$AM,7,FALSE),"-")</f>
        <v>0</v>
      </c>
      <c r="I1770" s="15">
        <f>IFERROR(VLOOKUP($B1770,'[1]Paste Only'!$D:$AM,8,FALSE),"-")</f>
        <v>0</v>
      </c>
      <c r="J1770" s="34"/>
      <c r="K1770" s="34"/>
      <c r="L1770" s="14">
        <f>IFERROR(VLOOKUP($B1770,'[1]Paste Only'!$D:$AM,12,FALSE),"-")</f>
        <v>27.81</v>
      </c>
      <c r="M1770" s="14" t="str">
        <f>IFERROR(VLOOKUP($B1770,'[1]Paste Only'!$D:$AM,15,FALSE),"-")</f>
        <v>-</v>
      </c>
      <c r="N1770" s="30"/>
      <c r="O1770" s="18"/>
      <c r="P1770" s="19">
        <f t="shared" si="825"/>
        <v>0</v>
      </c>
      <c r="Q1770" s="20">
        <f t="shared" si="801"/>
        <v>0</v>
      </c>
      <c r="R1770" s="13">
        <f t="shared" si="802"/>
        <v>0</v>
      </c>
      <c r="S1770" s="13" t="str">
        <f>IFERROR(VLOOKUP($B1770,'[1]Market Cap'!$G:$I,3,FALSE),"-")</f>
        <v>Small Cap</v>
      </c>
      <c r="T1770" s="13"/>
      <c r="U1770" s="13"/>
      <c r="V1770" s="21">
        <f t="shared" si="826"/>
        <v>0</v>
      </c>
      <c r="W1770" s="21">
        <f t="shared" si="826"/>
        <v>0</v>
      </c>
      <c r="X1770" s="21">
        <f t="shared" si="826"/>
        <v>0</v>
      </c>
      <c r="Y1770" s="22">
        <f t="shared" si="803"/>
        <v>0</v>
      </c>
      <c r="Z1770" s="13">
        <f t="shared" si="804"/>
        <v>0</v>
      </c>
      <c r="AA1770" s="23">
        <f t="shared" si="805"/>
        <v>0</v>
      </c>
      <c r="AB1770" s="23">
        <f t="shared" si="806"/>
        <v>0</v>
      </c>
      <c r="AC1770" s="23">
        <f t="shared" si="807"/>
        <v>0</v>
      </c>
      <c r="AD1770" s="24">
        <f t="shared" si="808"/>
        <v>0</v>
      </c>
      <c r="AE1770" s="25">
        <f>IFERROR(VLOOKUP($B1770,'[1]Market Cap'!$G:$I,2,FALSE),"-")</f>
        <v>453.95191080000001</v>
      </c>
      <c r="AF1770" s="20">
        <f t="shared" si="809"/>
        <v>0</v>
      </c>
      <c r="AG1770" s="17">
        <f t="shared" si="810"/>
        <v>0</v>
      </c>
      <c r="AH1770" s="17">
        <f t="shared" si="811"/>
        <v>0</v>
      </c>
      <c r="AI1770" s="17" t="str">
        <f t="shared" si="812"/>
        <v>-</v>
      </c>
      <c r="AJ1770" s="26" t="str">
        <f>IFERROR(VLOOKUP($B1770,'[1]Paste Only'!$D:$AM,26,FALSE),"-")</f>
        <v>-</v>
      </c>
      <c r="AK1770" s="26" t="str">
        <f>IFERROR(VLOOKUP($B1770,'[1]Paste Only'!$D:$AM,23,FALSE),"-")</f>
        <v>-</v>
      </c>
      <c r="AL1770" s="26" t="str">
        <f>IFERROR(VLOOKUP($B1770,'[1]Paste Only'!$D:$AM,22,FALSE),"-")</f>
        <v>-</v>
      </c>
      <c r="AM1770" s="21" t="str">
        <f t="shared" si="827"/>
        <v>-</v>
      </c>
      <c r="AN1770" s="21" t="str">
        <f t="shared" si="827"/>
        <v>-</v>
      </c>
      <c r="AO1770" s="21" t="str">
        <f t="shared" si="827"/>
        <v>-</v>
      </c>
      <c r="AP1770" s="27">
        <f t="shared" si="813"/>
        <v>0</v>
      </c>
      <c r="AQ1770" s="27" t="str">
        <f t="shared" si="814"/>
        <v>-</v>
      </c>
      <c r="AR1770" s="27" t="str">
        <f t="shared" si="815"/>
        <v>-</v>
      </c>
      <c r="AS1770" s="27">
        <f t="shared" si="816"/>
        <v>0</v>
      </c>
      <c r="AT1770" s="27">
        <f t="shared" si="817"/>
        <v>0</v>
      </c>
      <c r="AU1770" s="27">
        <f t="shared" si="818"/>
        <v>0</v>
      </c>
      <c r="AV1770" s="21" t="str">
        <f t="shared" si="819"/>
        <v>0</v>
      </c>
      <c r="AW1770" s="27">
        <f t="shared" si="820"/>
        <v>0</v>
      </c>
      <c r="AX1770" s="27" t="str">
        <f t="shared" si="821"/>
        <v>-</v>
      </c>
      <c r="AY1770" s="27" t="str">
        <f t="shared" si="822"/>
        <v>-</v>
      </c>
      <c r="AZ1770" s="21" t="str">
        <f t="shared" si="823"/>
        <v>-</v>
      </c>
      <c r="BA1770" s="21" t="str">
        <f t="shared" si="824"/>
        <v>-</v>
      </c>
      <c r="BB1770" s="28"/>
      <c r="BC1770" s="28"/>
      <c r="BD1770" s="28"/>
      <c r="BE1770" s="28"/>
      <c r="BF1770" s="28"/>
      <c r="BG1770" s="29"/>
      <c r="BH1770" s="29"/>
      <c r="BI1770" s="29"/>
      <c r="BJ1770" s="29"/>
      <c r="BK1770" s="29"/>
    </row>
    <row r="1771" spans="1:63" x14ac:dyDescent="0.25">
      <c r="A1771" s="13" t="s">
        <v>5360</v>
      </c>
      <c r="B1771" s="33" t="s">
        <v>5361</v>
      </c>
      <c r="C1771" s="13" t="s">
        <v>5362</v>
      </c>
      <c r="D1771" s="13" t="str">
        <f>IFERROR(VLOOKUP($B1771,[1]GICS!$C:$D,2,FALSE),"-")</f>
        <v>Materials</v>
      </c>
      <c r="E1771" s="14">
        <f>IFERROR(IF(VLOOKUP($B1771,'[1]Paste Only'!$D:$AM,4,FALSE)="-",VLOOKUP($B1771,'[1]Market Cap'!$A:$J,10,FALSE),VLOOKUP($B1771,'[1]Paste Only'!$D:$AM,4,FALSE)),"-")</f>
        <v>291.14999999999998</v>
      </c>
      <c r="F1771" s="14" t="str">
        <f>IFERROR(VLOOKUP($B1771,'[1]Paste Only'!$D:$AM,5,FALSE),"-")</f>
        <v>-</v>
      </c>
      <c r="G1771" s="15">
        <f>IFERROR(VLOOKUP($B1771,'[1]Paste Only'!$D:$AM,6,FALSE),"-")</f>
        <v>0</v>
      </c>
      <c r="H1771" s="15">
        <f>IFERROR(VLOOKUP($B1771,'[1]Paste Only'!$D:$AM,7,FALSE),"-")</f>
        <v>0</v>
      </c>
      <c r="I1771" s="15">
        <f>IFERROR(VLOOKUP($B1771,'[1]Paste Only'!$D:$AM,8,FALSE),"-")</f>
        <v>0</v>
      </c>
      <c r="J1771" s="34"/>
      <c r="K1771" s="34"/>
      <c r="L1771" s="14">
        <f>IFERROR(VLOOKUP($B1771,'[1]Paste Only'!$D:$AM,12,FALSE),"-")</f>
        <v>14.79</v>
      </c>
      <c r="M1771" s="14" t="str">
        <f>IFERROR(VLOOKUP($B1771,'[1]Paste Only'!$D:$AM,15,FALSE),"-")</f>
        <v>-</v>
      </c>
      <c r="N1771" s="30"/>
      <c r="O1771" s="18"/>
      <c r="P1771" s="19">
        <f t="shared" si="825"/>
        <v>0</v>
      </c>
      <c r="Q1771" s="20">
        <f t="shared" si="801"/>
        <v>0</v>
      </c>
      <c r="R1771" s="13">
        <f t="shared" si="802"/>
        <v>0</v>
      </c>
      <c r="S1771" s="13" t="str">
        <f>IFERROR(VLOOKUP($B1771,'[1]Market Cap'!$G:$I,3,FALSE),"-")</f>
        <v>Small Cap</v>
      </c>
      <c r="T1771" s="13"/>
      <c r="U1771" s="13"/>
      <c r="V1771" s="21">
        <f t="shared" si="826"/>
        <v>0</v>
      </c>
      <c r="W1771" s="21">
        <f t="shared" si="826"/>
        <v>0</v>
      </c>
      <c r="X1771" s="21">
        <f t="shared" si="826"/>
        <v>0</v>
      </c>
      <c r="Y1771" s="22">
        <f t="shared" si="803"/>
        <v>0</v>
      </c>
      <c r="Z1771" s="13">
        <f t="shared" si="804"/>
        <v>0</v>
      </c>
      <c r="AA1771" s="23">
        <f t="shared" si="805"/>
        <v>0</v>
      </c>
      <c r="AB1771" s="23">
        <f t="shared" si="806"/>
        <v>0</v>
      </c>
      <c r="AC1771" s="23">
        <f t="shared" si="807"/>
        <v>0</v>
      </c>
      <c r="AD1771" s="24">
        <f t="shared" si="808"/>
        <v>0</v>
      </c>
      <c r="AE1771" s="25">
        <f>IFERROR(VLOOKUP($B1771,'[1]Market Cap'!$G:$I,2,FALSE),"-")</f>
        <v>715.87935796500005</v>
      </c>
      <c r="AF1771" s="20">
        <f t="shared" si="809"/>
        <v>0</v>
      </c>
      <c r="AG1771" s="17">
        <f t="shared" si="810"/>
        <v>0</v>
      </c>
      <c r="AH1771" s="17">
        <f t="shared" si="811"/>
        <v>0</v>
      </c>
      <c r="AI1771" s="17" t="str">
        <f t="shared" si="812"/>
        <v>-</v>
      </c>
      <c r="AJ1771" s="26" t="str">
        <f>IFERROR(VLOOKUP($B1771,'[1]Paste Only'!$D:$AM,26,FALSE),"-")</f>
        <v>-</v>
      </c>
      <c r="AK1771" s="26" t="str">
        <f>IFERROR(VLOOKUP($B1771,'[1]Paste Only'!$D:$AM,23,FALSE),"-")</f>
        <v>-</v>
      </c>
      <c r="AL1771" s="26" t="str">
        <f>IFERROR(VLOOKUP($B1771,'[1]Paste Only'!$D:$AM,22,FALSE),"-")</f>
        <v>-</v>
      </c>
      <c r="AM1771" s="21" t="str">
        <f t="shared" si="827"/>
        <v>-</v>
      </c>
      <c r="AN1771" s="21" t="str">
        <f t="shared" si="827"/>
        <v>-</v>
      </c>
      <c r="AO1771" s="21" t="str">
        <f t="shared" si="827"/>
        <v>-</v>
      </c>
      <c r="AP1771" s="27">
        <f t="shared" si="813"/>
        <v>0</v>
      </c>
      <c r="AQ1771" s="27" t="str">
        <f t="shared" si="814"/>
        <v>-</v>
      </c>
      <c r="AR1771" s="27" t="str">
        <f t="shared" si="815"/>
        <v>-</v>
      </c>
      <c r="AS1771" s="27">
        <f t="shared" si="816"/>
        <v>0</v>
      </c>
      <c r="AT1771" s="27">
        <f t="shared" si="817"/>
        <v>0</v>
      </c>
      <c r="AU1771" s="27">
        <f t="shared" si="818"/>
        <v>0</v>
      </c>
      <c r="AV1771" s="21" t="str">
        <f t="shared" si="819"/>
        <v>0</v>
      </c>
      <c r="AW1771" s="27">
        <f t="shared" si="820"/>
        <v>0</v>
      </c>
      <c r="AX1771" s="27" t="str">
        <f t="shared" si="821"/>
        <v>-</v>
      </c>
      <c r="AY1771" s="27" t="str">
        <f t="shared" si="822"/>
        <v>-</v>
      </c>
      <c r="AZ1771" s="21" t="str">
        <f t="shared" si="823"/>
        <v>-</v>
      </c>
      <c r="BA1771" s="21" t="str">
        <f t="shared" si="824"/>
        <v>-</v>
      </c>
      <c r="BB1771" s="28"/>
      <c r="BC1771" s="28"/>
      <c r="BD1771" s="28"/>
      <c r="BE1771" s="28"/>
      <c r="BF1771" s="28"/>
      <c r="BG1771" s="29"/>
      <c r="BH1771" s="29"/>
      <c r="BI1771" s="29"/>
      <c r="BJ1771" s="29"/>
      <c r="BK1771" s="29"/>
    </row>
    <row r="1772" spans="1:63" x14ac:dyDescent="0.25">
      <c r="A1772" s="13" t="s">
        <v>5363</v>
      </c>
      <c r="B1772" s="33" t="s">
        <v>5364</v>
      </c>
      <c r="C1772" s="13" t="s">
        <v>5365</v>
      </c>
      <c r="D1772" s="13" t="str">
        <f>IFERROR(VLOOKUP($B1772,[1]GICS!$C:$D,2,FALSE),"-")</f>
        <v>Industrials</v>
      </c>
      <c r="E1772" s="14" t="str">
        <f>IFERROR(IF(VLOOKUP($B1772,'[1]Paste Only'!$D:$AM,4,FALSE)="-",VLOOKUP($B1772,'[1]Market Cap'!$A:$J,10,FALSE),VLOOKUP($B1772,'[1]Paste Only'!$D:$AM,4,FALSE)),"-")</f>
        <v>-</v>
      </c>
      <c r="F1772" s="14" t="str">
        <f>IFERROR(VLOOKUP($B1772,'[1]Paste Only'!$D:$AM,5,FALSE),"-")</f>
        <v>-</v>
      </c>
      <c r="G1772" s="15">
        <f>IFERROR(VLOOKUP($B1772,'[1]Paste Only'!$D:$AM,6,FALSE),"-")</f>
        <v>0</v>
      </c>
      <c r="H1772" s="15">
        <f>IFERROR(VLOOKUP($B1772,'[1]Paste Only'!$D:$AM,7,FALSE),"-")</f>
        <v>0</v>
      </c>
      <c r="I1772" s="15">
        <f>IFERROR(VLOOKUP($B1772,'[1]Paste Only'!$D:$AM,8,FALSE),"-")</f>
        <v>0</v>
      </c>
      <c r="J1772" s="34"/>
      <c r="K1772" s="34"/>
      <c r="L1772" s="14">
        <f>IFERROR(VLOOKUP($B1772,'[1]Paste Only'!$D:$AM,12,FALSE),"-")</f>
        <v>3.99</v>
      </c>
      <c r="M1772" s="14" t="str">
        <f>IFERROR(VLOOKUP($B1772,'[1]Paste Only'!$D:$AM,15,FALSE),"-")</f>
        <v>-</v>
      </c>
      <c r="N1772" s="30"/>
      <c r="O1772" s="18"/>
      <c r="P1772" s="19">
        <f t="shared" si="825"/>
        <v>0</v>
      </c>
      <c r="Q1772" s="20">
        <f t="shared" si="801"/>
        <v>0</v>
      </c>
      <c r="R1772" s="13">
        <f t="shared" si="802"/>
        <v>0</v>
      </c>
      <c r="S1772" s="13" t="str">
        <f>IFERROR(VLOOKUP($B1772,'[1]Market Cap'!$G:$I,3,FALSE),"-")</f>
        <v>-</v>
      </c>
      <c r="T1772" s="13"/>
      <c r="U1772" s="13"/>
      <c r="V1772" s="21">
        <f t="shared" si="826"/>
        <v>0</v>
      </c>
      <c r="W1772" s="21">
        <f t="shared" si="826"/>
        <v>0</v>
      </c>
      <c r="X1772" s="21">
        <f t="shared" si="826"/>
        <v>0</v>
      </c>
      <c r="Y1772" s="22">
        <f t="shared" si="803"/>
        <v>0</v>
      </c>
      <c r="Z1772" s="13">
        <f t="shared" si="804"/>
        <v>0</v>
      </c>
      <c r="AA1772" s="23">
        <f t="shared" si="805"/>
        <v>0</v>
      </c>
      <c r="AB1772" s="23">
        <f t="shared" si="806"/>
        <v>0</v>
      </c>
      <c r="AC1772" s="23">
        <f t="shared" si="807"/>
        <v>0</v>
      </c>
      <c r="AD1772" s="24">
        <f t="shared" si="808"/>
        <v>0</v>
      </c>
      <c r="AE1772" s="25" t="str">
        <f>IFERROR(VLOOKUP($B1772,'[1]Market Cap'!$G:$I,2,FALSE),"-")</f>
        <v>-</v>
      </c>
      <c r="AF1772" s="20">
        <f t="shared" si="809"/>
        <v>0</v>
      </c>
      <c r="AG1772" s="17">
        <f t="shared" si="810"/>
        <v>0</v>
      </c>
      <c r="AH1772" s="17">
        <f t="shared" si="811"/>
        <v>0</v>
      </c>
      <c r="AI1772" s="17" t="str">
        <f t="shared" si="812"/>
        <v>-</v>
      </c>
      <c r="AJ1772" s="26" t="str">
        <f>IFERROR(VLOOKUP($B1772,'[1]Paste Only'!$D:$AM,26,FALSE),"-")</f>
        <v>-</v>
      </c>
      <c r="AK1772" s="26" t="str">
        <f>IFERROR(VLOOKUP($B1772,'[1]Paste Only'!$D:$AM,23,FALSE),"-")</f>
        <v>-</v>
      </c>
      <c r="AL1772" s="26" t="str">
        <f>IFERROR(VLOOKUP($B1772,'[1]Paste Only'!$D:$AM,22,FALSE),"-")</f>
        <v>-</v>
      </c>
      <c r="AM1772" s="21" t="str">
        <f t="shared" si="827"/>
        <v>-</v>
      </c>
      <c r="AN1772" s="21" t="str">
        <f t="shared" si="827"/>
        <v>-</v>
      </c>
      <c r="AO1772" s="21" t="str">
        <f t="shared" si="827"/>
        <v>-</v>
      </c>
      <c r="AP1772" s="27">
        <f t="shared" si="813"/>
        <v>0</v>
      </c>
      <c r="AQ1772" s="27" t="str">
        <f t="shared" si="814"/>
        <v>-</v>
      </c>
      <c r="AR1772" s="27" t="str">
        <f t="shared" si="815"/>
        <v>-</v>
      </c>
      <c r="AS1772" s="27">
        <f t="shared" si="816"/>
        <v>0</v>
      </c>
      <c r="AT1772" s="27">
        <f t="shared" si="817"/>
        <v>0</v>
      </c>
      <c r="AU1772" s="27">
        <f t="shared" si="818"/>
        <v>0</v>
      </c>
      <c r="AV1772" s="21" t="str">
        <f t="shared" si="819"/>
        <v>0</v>
      </c>
      <c r="AW1772" s="27">
        <f t="shared" si="820"/>
        <v>0</v>
      </c>
      <c r="AX1772" s="27" t="str">
        <f t="shared" si="821"/>
        <v>-</v>
      </c>
      <c r="AY1772" s="27" t="str">
        <f t="shared" si="822"/>
        <v>-</v>
      </c>
      <c r="AZ1772" s="21" t="str">
        <f t="shared" si="823"/>
        <v>-</v>
      </c>
      <c r="BA1772" s="21" t="str">
        <f t="shared" si="824"/>
        <v>-</v>
      </c>
      <c r="BB1772" s="28"/>
      <c r="BC1772" s="28"/>
      <c r="BD1772" s="28"/>
      <c r="BE1772" s="28"/>
      <c r="BF1772" s="28"/>
      <c r="BG1772" s="29"/>
      <c r="BH1772" s="29"/>
      <c r="BI1772" s="29"/>
      <c r="BJ1772" s="29"/>
      <c r="BK1772" s="29"/>
    </row>
    <row r="1773" spans="1:63" x14ac:dyDescent="0.25">
      <c r="A1773" s="13" t="s">
        <v>5366</v>
      </c>
      <c r="B1773" s="33" t="s">
        <v>5367</v>
      </c>
      <c r="C1773" s="13" t="s">
        <v>5368</v>
      </c>
      <c r="D1773" s="13" t="str">
        <f>IFERROR(VLOOKUP($B1773,[1]GICS!$C:$D,2,FALSE),"-")</f>
        <v>Financials</v>
      </c>
      <c r="E1773" s="14" t="str">
        <f>IFERROR(IF(VLOOKUP($B1773,'[1]Paste Only'!$D:$AM,4,FALSE)="-",VLOOKUP($B1773,'[1]Market Cap'!$A:$J,10,FALSE),VLOOKUP($B1773,'[1]Paste Only'!$D:$AM,4,FALSE)),"-")</f>
        <v>-</v>
      </c>
      <c r="F1773" s="14" t="str">
        <f>IFERROR(VLOOKUP($B1773,'[1]Paste Only'!$D:$AM,5,FALSE),"-")</f>
        <v>-</v>
      </c>
      <c r="G1773" s="15">
        <f>IFERROR(VLOOKUP($B1773,'[1]Paste Only'!$D:$AM,6,FALSE),"-")</f>
        <v>0</v>
      </c>
      <c r="H1773" s="15">
        <f>IFERROR(VLOOKUP($B1773,'[1]Paste Only'!$D:$AM,7,FALSE),"-")</f>
        <v>0</v>
      </c>
      <c r="I1773" s="15">
        <f>IFERROR(VLOOKUP($B1773,'[1]Paste Only'!$D:$AM,8,FALSE),"-")</f>
        <v>0</v>
      </c>
      <c r="J1773" s="34"/>
      <c r="K1773" s="34"/>
      <c r="L1773" s="14">
        <f>IFERROR(VLOOKUP($B1773,'[1]Paste Only'!$D:$AM,12,FALSE),"-")</f>
        <v>21.46</v>
      </c>
      <c r="M1773" s="14" t="str">
        <f>IFERROR(VLOOKUP($B1773,'[1]Paste Only'!$D:$AM,15,FALSE),"-")</f>
        <v>-</v>
      </c>
      <c r="N1773" s="30"/>
      <c r="O1773" s="18"/>
      <c r="P1773" s="19">
        <f t="shared" si="825"/>
        <v>0</v>
      </c>
      <c r="Q1773" s="20">
        <f t="shared" si="801"/>
        <v>0</v>
      </c>
      <c r="R1773" s="13">
        <f t="shared" si="802"/>
        <v>0</v>
      </c>
      <c r="S1773" s="13" t="str">
        <f>IFERROR(VLOOKUP($B1773,'[1]Market Cap'!$G:$I,3,FALSE),"-")</f>
        <v>-</v>
      </c>
      <c r="T1773" s="13"/>
      <c r="U1773" s="13"/>
      <c r="V1773" s="21">
        <f t="shared" si="826"/>
        <v>0</v>
      </c>
      <c r="W1773" s="21">
        <f t="shared" si="826"/>
        <v>0</v>
      </c>
      <c r="X1773" s="21">
        <f t="shared" si="826"/>
        <v>0</v>
      </c>
      <c r="Y1773" s="22">
        <f t="shared" si="803"/>
        <v>0</v>
      </c>
      <c r="Z1773" s="13">
        <f t="shared" si="804"/>
        <v>0</v>
      </c>
      <c r="AA1773" s="23">
        <f t="shared" si="805"/>
        <v>0</v>
      </c>
      <c r="AB1773" s="23">
        <f t="shared" si="806"/>
        <v>0</v>
      </c>
      <c r="AC1773" s="23">
        <f t="shared" si="807"/>
        <v>0</v>
      </c>
      <c r="AD1773" s="24">
        <f t="shared" si="808"/>
        <v>0</v>
      </c>
      <c r="AE1773" s="25" t="str">
        <f>IFERROR(VLOOKUP($B1773,'[1]Market Cap'!$G:$I,2,FALSE),"-")</f>
        <v>-</v>
      </c>
      <c r="AF1773" s="20">
        <f t="shared" si="809"/>
        <v>0</v>
      </c>
      <c r="AG1773" s="17">
        <f t="shared" si="810"/>
        <v>0</v>
      </c>
      <c r="AH1773" s="17">
        <f t="shared" si="811"/>
        <v>0</v>
      </c>
      <c r="AI1773" s="17" t="str">
        <f t="shared" si="812"/>
        <v>-</v>
      </c>
      <c r="AJ1773" s="26" t="str">
        <f>IFERROR(VLOOKUP($B1773,'[1]Paste Only'!$D:$AM,26,FALSE),"-")</f>
        <v>-</v>
      </c>
      <c r="AK1773" s="26" t="str">
        <f>IFERROR(VLOOKUP($B1773,'[1]Paste Only'!$D:$AM,23,FALSE),"-")</f>
        <v>-</v>
      </c>
      <c r="AL1773" s="26" t="str">
        <f>IFERROR(VLOOKUP($B1773,'[1]Paste Only'!$D:$AM,22,FALSE),"-")</f>
        <v>-</v>
      </c>
      <c r="AM1773" s="21" t="str">
        <f t="shared" si="827"/>
        <v>-</v>
      </c>
      <c r="AN1773" s="21" t="str">
        <f t="shared" si="827"/>
        <v>-</v>
      </c>
      <c r="AO1773" s="21" t="str">
        <f t="shared" si="827"/>
        <v>-</v>
      </c>
      <c r="AP1773" s="27">
        <f t="shared" si="813"/>
        <v>0</v>
      </c>
      <c r="AQ1773" s="27" t="str">
        <f t="shared" si="814"/>
        <v>-</v>
      </c>
      <c r="AR1773" s="27" t="str">
        <f t="shared" si="815"/>
        <v>-</v>
      </c>
      <c r="AS1773" s="27">
        <f t="shared" si="816"/>
        <v>0</v>
      </c>
      <c r="AT1773" s="27">
        <f t="shared" si="817"/>
        <v>0</v>
      </c>
      <c r="AU1773" s="27">
        <f t="shared" si="818"/>
        <v>0</v>
      </c>
      <c r="AV1773" s="21" t="str">
        <f t="shared" si="819"/>
        <v>0</v>
      </c>
      <c r="AW1773" s="27">
        <f t="shared" si="820"/>
        <v>0</v>
      </c>
      <c r="AX1773" s="27" t="str">
        <f t="shared" si="821"/>
        <v>-</v>
      </c>
      <c r="AY1773" s="27" t="str">
        <f t="shared" si="822"/>
        <v>-</v>
      </c>
      <c r="AZ1773" s="21" t="str">
        <f t="shared" si="823"/>
        <v>-</v>
      </c>
      <c r="BA1773" s="21" t="str">
        <f t="shared" si="824"/>
        <v>-</v>
      </c>
      <c r="BB1773" s="28"/>
      <c r="BC1773" s="28"/>
      <c r="BD1773" s="28"/>
      <c r="BE1773" s="28"/>
      <c r="BF1773" s="28"/>
      <c r="BG1773" s="29"/>
      <c r="BH1773" s="29"/>
      <c r="BI1773" s="29"/>
      <c r="BJ1773" s="29"/>
      <c r="BK1773" s="29"/>
    </row>
    <row r="1774" spans="1:63" x14ac:dyDescent="0.25">
      <c r="A1774" s="13" t="s">
        <v>5369</v>
      </c>
      <c r="B1774" s="33" t="s">
        <v>5370</v>
      </c>
      <c r="C1774" s="13" t="s">
        <v>5371</v>
      </c>
      <c r="D1774" s="13" t="str">
        <f>IFERROR(VLOOKUP($B1774,[1]GICS!$C:$D,2,FALSE),"-")</f>
        <v>Consumer Discretionary</v>
      </c>
      <c r="E1774" s="14">
        <f>IFERROR(IF(VLOOKUP($B1774,'[1]Paste Only'!$D:$AM,4,FALSE)="-",VLOOKUP($B1774,'[1]Market Cap'!$A:$J,10,FALSE),VLOOKUP($B1774,'[1]Paste Only'!$D:$AM,4,FALSE)),"-")</f>
        <v>28.89</v>
      </c>
      <c r="F1774" s="14" t="str">
        <f>IFERROR(VLOOKUP($B1774,'[1]Paste Only'!$D:$AM,5,FALSE),"-")</f>
        <v>-</v>
      </c>
      <c r="G1774" s="15">
        <f>IFERROR(VLOOKUP($B1774,'[1]Paste Only'!$D:$AM,6,FALSE),"-")</f>
        <v>0</v>
      </c>
      <c r="H1774" s="15">
        <f>IFERROR(VLOOKUP($B1774,'[1]Paste Only'!$D:$AM,7,FALSE),"-")</f>
        <v>0</v>
      </c>
      <c r="I1774" s="15">
        <f>IFERROR(VLOOKUP($B1774,'[1]Paste Only'!$D:$AM,8,FALSE),"-")</f>
        <v>0</v>
      </c>
      <c r="J1774" s="34"/>
      <c r="K1774" s="34"/>
      <c r="L1774" s="14">
        <f>IFERROR(VLOOKUP($B1774,'[1]Paste Only'!$D:$AM,12,FALSE),"-")</f>
        <v>-9.2751899999999998E-2</v>
      </c>
      <c r="M1774" s="14" t="str">
        <f>IFERROR(VLOOKUP($B1774,'[1]Paste Only'!$D:$AM,15,FALSE),"-")</f>
        <v>-</v>
      </c>
      <c r="N1774" s="30"/>
      <c r="O1774" s="18"/>
      <c r="P1774" s="19">
        <f t="shared" si="825"/>
        <v>0</v>
      </c>
      <c r="Q1774" s="20">
        <f t="shared" si="801"/>
        <v>0</v>
      </c>
      <c r="R1774" s="13">
        <f t="shared" si="802"/>
        <v>0</v>
      </c>
      <c r="S1774" s="13" t="str">
        <f>IFERROR(VLOOKUP($B1774,'[1]Market Cap'!$G:$I,3,FALSE),"-")</f>
        <v>Small Cap</v>
      </c>
      <c r="T1774" s="13"/>
      <c r="U1774" s="13"/>
      <c r="V1774" s="21">
        <f t="shared" si="826"/>
        <v>0</v>
      </c>
      <c r="W1774" s="21">
        <f t="shared" si="826"/>
        <v>0</v>
      </c>
      <c r="X1774" s="21">
        <f t="shared" si="826"/>
        <v>0</v>
      </c>
      <c r="Y1774" s="22">
        <f t="shared" si="803"/>
        <v>0</v>
      </c>
      <c r="Z1774" s="13">
        <f t="shared" si="804"/>
        <v>0</v>
      </c>
      <c r="AA1774" s="23">
        <f t="shared" si="805"/>
        <v>0</v>
      </c>
      <c r="AB1774" s="23">
        <f t="shared" si="806"/>
        <v>0</v>
      </c>
      <c r="AC1774" s="23">
        <f t="shared" si="807"/>
        <v>0</v>
      </c>
      <c r="AD1774" s="24">
        <f t="shared" si="808"/>
        <v>0</v>
      </c>
      <c r="AE1774" s="25">
        <f>IFERROR(VLOOKUP($B1774,'[1]Market Cap'!$G:$I,2,FALSE),"-")</f>
        <v>810.19827849599994</v>
      </c>
      <c r="AF1774" s="20">
        <f t="shared" si="809"/>
        <v>0</v>
      </c>
      <c r="AG1774" s="17">
        <f t="shared" si="810"/>
        <v>0</v>
      </c>
      <c r="AH1774" s="17">
        <f t="shared" si="811"/>
        <v>0</v>
      </c>
      <c r="AI1774" s="17" t="str">
        <f t="shared" si="812"/>
        <v>-</v>
      </c>
      <c r="AJ1774" s="26" t="str">
        <f>IFERROR(VLOOKUP($B1774,'[1]Paste Only'!$D:$AM,26,FALSE),"-")</f>
        <v>-</v>
      </c>
      <c r="AK1774" s="26" t="str">
        <f>IFERROR(VLOOKUP($B1774,'[1]Paste Only'!$D:$AM,23,FALSE),"-")</f>
        <v>-</v>
      </c>
      <c r="AL1774" s="26" t="str">
        <f>IFERROR(VLOOKUP($B1774,'[1]Paste Only'!$D:$AM,22,FALSE),"-")</f>
        <v>-</v>
      </c>
      <c r="AM1774" s="21" t="str">
        <f t="shared" si="827"/>
        <v>-</v>
      </c>
      <c r="AN1774" s="21" t="str">
        <f t="shared" si="827"/>
        <v>-</v>
      </c>
      <c r="AO1774" s="21" t="str">
        <f t="shared" si="827"/>
        <v>-</v>
      </c>
      <c r="AP1774" s="27">
        <f t="shared" si="813"/>
        <v>0</v>
      </c>
      <c r="AQ1774" s="27" t="str">
        <f t="shared" si="814"/>
        <v>-</v>
      </c>
      <c r="AR1774" s="27" t="str">
        <f t="shared" si="815"/>
        <v>-</v>
      </c>
      <c r="AS1774" s="27">
        <f t="shared" si="816"/>
        <v>0</v>
      </c>
      <c r="AT1774" s="27">
        <f t="shared" si="817"/>
        <v>0</v>
      </c>
      <c r="AU1774" s="27">
        <f t="shared" si="818"/>
        <v>0</v>
      </c>
      <c r="AV1774" s="21" t="str">
        <f t="shared" si="819"/>
        <v>0</v>
      </c>
      <c r="AW1774" s="27">
        <f t="shared" si="820"/>
        <v>0</v>
      </c>
      <c r="AX1774" s="27" t="str">
        <f t="shared" si="821"/>
        <v>-</v>
      </c>
      <c r="AY1774" s="27" t="str">
        <f t="shared" si="822"/>
        <v>-</v>
      </c>
      <c r="AZ1774" s="21" t="str">
        <f t="shared" si="823"/>
        <v>-</v>
      </c>
      <c r="BA1774" s="21" t="str">
        <f t="shared" si="824"/>
        <v>-</v>
      </c>
      <c r="BB1774" s="28"/>
      <c r="BC1774" s="28"/>
      <c r="BD1774" s="28"/>
      <c r="BE1774" s="28"/>
      <c r="BF1774" s="28"/>
      <c r="BG1774" s="29"/>
      <c r="BH1774" s="29"/>
      <c r="BI1774" s="29"/>
      <c r="BJ1774" s="29"/>
      <c r="BK1774" s="29"/>
    </row>
    <row r="1775" spans="1:63" x14ac:dyDescent="0.25">
      <c r="A1775" s="13" t="s">
        <v>5372</v>
      </c>
      <c r="B1775" s="33" t="s">
        <v>5373</v>
      </c>
      <c r="C1775" s="13" t="s">
        <v>5374</v>
      </c>
      <c r="D1775" s="13" t="str">
        <f>IFERROR(VLOOKUP($B1775,[1]GICS!$C:$D,2,FALSE),"-")</f>
        <v>Industrials</v>
      </c>
      <c r="E1775" s="14" t="str">
        <f>IFERROR(IF(VLOOKUP($B1775,'[1]Paste Only'!$D:$AM,4,FALSE)="-",VLOOKUP($B1775,'[1]Market Cap'!$A:$J,10,FALSE),VLOOKUP($B1775,'[1]Paste Only'!$D:$AM,4,FALSE)),"-")</f>
        <v>-</v>
      </c>
      <c r="F1775" s="14" t="str">
        <f>IFERROR(VLOOKUP($B1775,'[1]Paste Only'!$D:$AM,5,FALSE),"-")</f>
        <v>-</v>
      </c>
      <c r="G1775" s="15">
        <f>IFERROR(VLOOKUP($B1775,'[1]Paste Only'!$D:$AM,6,FALSE),"-")</f>
        <v>0</v>
      </c>
      <c r="H1775" s="15">
        <f>IFERROR(VLOOKUP($B1775,'[1]Paste Only'!$D:$AM,7,FALSE),"-")</f>
        <v>0</v>
      </c>
      <c r="I1775" s="15">
        <f>IFERROR(VLOOKUP($B1775,'[1]Paste Only'!$D:$AM,8,FALSE),"-")</f>
        <v>0</v>
      </c>
      <c r="J1775" s="34"/>
      <c r="K1775" s="34"/>
      <c r="L1775" s="14">
        <f>IFERROR(VLOOKUP($B1775,'[1]Paste Only'!$D:$AM,12,FALSE),"-")</f>
        <v>5.4649999999999999</v>
      </c>
      <c r="M1775" s="14" t="str">
        <f>IFERROR(VLOOKUP($B1775,'[1]Paste Only'!$D:$AM,15,FALSE),"-")</f>
        <v>-</v>
      </c>
      <c r="N1775" s="30"/>
      <c r="O1775" s="18"/>
      <c r="P1775" s="19">
        <f t="shared" si="825"/>
        <v>0</v>
      </c>
      <c r="Q1775" s="20">
        <f t="shared" si="801"/>
        <v>0</v>
      </c>
      <c r="R1775" s="13">
        <f t="shared" si="802"/>
        <v>0</v>
      </c>
      <c r="S1775" s="13" t="str">
        <f>IFERROR(VLOOKUP($B1775,'[1]Market Cap'!$G:$I,3,FALSE),"-")</f>
        <v>-</v>
      </c>
      <c r="T1775" s="13"/>
      <c r="U1775" s="13"/>
      <c r="V1775" s="21">
        <f t="shared" si="826"/>
        <v>0</v>
      </c>
      <c r="W1775" s="21">
        <f t="shared" si="826"/>
        <v>0</v>
      </c>
      <c r="X1775" s="21">
        <f t="shared" si="826"/>
        <v>0</v>
      </c>
      <c r="Y1775" s="22">
        <f t="shared" si="803"/>
        <v>0</v>
      </c>
      <c r="Z1775" s="13">
        <f t="shared" si="804"/>
        <v>0</v>
      </c>
      <c r="AA1775" s="23">
        <f t="shared" si="805"/>
        <v>0</v>
      </c>
      <c r="AB1775" s="23">
        <f t="shared" si="806"/>
        <v>0</v>
      </c>
      <c r="AC1775" s="23">
        <f t="shared" si="807"/>
        <v>0</v>
      </c>
      <c r="AD1775" s="24">
        <f t="shared" si="808"/>
        <v>0</v>
      </c>
      <c r="AE1775" s="25" t="str">
        <f>IFERROR(VLOOKUP($B1775,'[1]Market Cap'!$G:$I,2,FALSE),"-")</f>
        <v>-</v>
      </c>
      <c r="AF1775" s="20">
        <f t="shared" si="809"/>
        <v>0</v>
      </c>
      <c r="AG1775" s="17">
        <f t="shared" si="810"/>
        <v>0</v>
      </c>
      <c r="AH1775" s="17">
        <f t="shared" si="811"/>
        <v>0</v>
      </c>
      <c r="AI1775" s="17" t="str">
        <f t="shared" si="812"/>
        <v>-</v>
      </c>
      <c r="AJ1775" s="26" t="str">
        <f>IFERROR(VLOOKUP($B1775,'[1]Paste Only'!$D:$AM,26,FALSE),"-")</f>
        <v>-</v>
      </c>
      <c r="AK1775" s="26" t="str">
        <f>IFERROR(VLOOKUP($B1775,'[1]Paste Only'!$D:$AM,23,FALSE),"-")</f>
        <v>-</v>
      </c>
      <c r="AL1775" s="26" t="str">
        <f>IFERROR(VLOOKUP($B1775,'[1]Paste Only'!$D:$AM,22,FALSE),"-")</f>
        <v>-</v>
      </c>
      <c r="AM1775" s="21" t="str">
        <f t="shared" si="827"/>
        <v>-</v>
      </c>
      <c r="AN1775" s="21" t="str">
        <f t="shared" si="827"/>
        <v>-</v>
      </c>
      <c r="AO1775" s="21" t="str">
        <f t="shared" si="827"/>
        <v>-</v>
      </c>
      <c r="AP1775" s="27">
        <f t="shared" si="813"/>
        <v>0</v>
      </c>
      <c r="AQ1775" s="27" t="str">
        <f t="shared" si="814"/>
        <v>-</v>
      </c>
      <c r="AR1775" s="27" t="str">
        <f t="shared" si="815"/>
        <v>-</v>
      </c>
      <c r="AS1775" s="27">
        <f t="shared" si="816"/>
        <v>0</v>
      </c>
      <c r="AT1775" s="27">
        <f t="shared" si="817"/>
        <v>0</v>
      </c>
      <c r="AU1775" s="27">
        <f t="shared" si="818"/>
        <v>0</v>
      </c>
      <c r="AV1775" s="21" t="str">
        <f t="shared" si="819"/>
        <v>0</v>
      </c>
      <c r="AW1775" s="27">
        <f t="shared" si="820"/>
        <v>0</v>
      </c>
      <c r="AX1775" s="27" t="str">
        <f t="shared" si="821"/>
        <v>-</v>
      </c>
      <c r="AY1775" s="27" t="str">
        <f t="shared" si="822"/>
        <v>-</v>
      </c>
      <c r="AZ1775" s="21" t="str">
        <f t="shared" si="823"/>
        <v>-</v>
      </c>
      <c r="BA1775" s="21" t="str">
        <f t="shared" si="824"/>
        <v>-</v>
      </c>
      <c r="BB1775" s="28"/>
      <c r="BC1775" s="28"/>
      <c r="BD1775" s="28"/>
      <c r="BE1775" s="28"/>
      <c r="BF1775" s="28"/>
      <c r="BG1775" s="29"/>
      <c r="BH1775" s="29"/>
      <c r="BI1775" s="29"/>
      <c r="BJ1775" s="29"/>
      <c r="BK1775" s="29"/>
    </row>
    <row r="1776" spans="1:63" x14ac:dyDescent="0.25">
      <c r="A1776" s="13" t="s">
        <v>5375</v>
      </c>
      <c r="B1776" s="33" t="s">
        <v>5376</v>
      </c>
      <c r="C1776" s="13" t="s">
        <v>5377</v>
      </c>
      <c r="D1776" s="13" t="str">
        <f>IFERROR(VLOOKUP($B1776,[1]GICS!$C:$D,2,FALSE),"-")</f>
        <v>Health Care</v>
      </c>
      <c r="E1776" s="14">
        <f>IFERROR(IF(VLOOKUP($B1776,'[1]Paste Only'!$D:$AM,4,FALSE)="-",VLOOKUP($B1776,'[1]Market Cap'!$A:$J,10,FALSE),VLOOKUP($B1776,'[1]Paste Only'!$D:$AM,4,FALSE)),"-")</f>
        <v>363.7</v>
      </c>
      <c r="F1776" s="14" t="str">
        <f>IFERROR(VLOOKUP($B1776,'[1]Paste Only'!$D:$AM,5,FALSE),"-")</f>
        <v>-</v>
      </c>
      <c r="G1776" s="15">
        <f>IFERROR(VLOOKUP($B1776,'[1]Paste Only'!$D:$AM,6,FALSE),"-")</f>
        <v>0</v>
      </c>
      <c r="H1776" s="15">
        <f>IFERROR(VLOOKUP($B1776,'[1]Paste Only'!$D:$AM,7,FALSE),"-")</f>
        <v>0</v>
      </c>
      <c r="I1776" s="15">
        <f>IFERROR(VLOOKUP($B1776,'[1]Paste Only'!$D:$AM,8,FALSE),"-")</f>
        <v>0</v>
      </c>
      <c r="J1776" s="34"/>
      <c r="K1776" s="34"/>
      <c r="L1776" s="14">
        <f>IFERROR(VLOOKUP($B1776,'[1]Paste Only'!$D:$AM,12,FALSE),"-")</f>
        <v>26.35</v>
      </c>
      <c r="M1776" s="14" t="str">
        <f>IFERROR(VLOOKUP($B1776,'[1]Paste Only'!$D:$AM,15,FALSE),"-")</f>
        <v>-</v>
      </c>
      <c r="N1776" s="30"/>
      <c r="O1776" s="18"/>
      <c r="P1776" s="19">
        <f t="shared" si="825"/>
        <v>0</v>
      </c>
      <c r="Q1776" s="20">
        <f t="shared" si="801"/>
        <v>0</v>
      </c>
      <c r="R1776" s="13">
        <f t="shared" si="802"/>
        <v>0</v>
      </c>
      <c r="S1776" s="13" t="str">
        <f>IFERROR(VLOOKUP($B1776,'[1]Market Cap'!$G:$I,3,FALSE),"-")</f>
        <v>Small Cap</v>
      </c>
      <c r="T1776" s="13"/>
      <c r="U1776" s="13"/>
      <c r="V1776" s="21">
        <f t="shared" si="826"/>
        <v>0</v>
      </c>
      <c r="W1776" s="21">
        <f t="shared" si="826"/>
        <v>0</v>
      </c>
      <c r="X1776" s="21">
        <f t="shared" si="826"/>
        <v>0</v>
      </c>
      <c r="Y1776" s="22">
        <f t="shared" si="803"/>
        <v>0</v>
      </c>
      <c r="Z1776" s="13">
        <f t="shared" si="804"/>
        <v>0</v>
      </c>
      <c r="AA1776" s="23">
        <f t="shared" si="805"/>
        <v>0</v>
      </c>
      <c r="AB1776" s="23">
        <f t="shared" si="806"/>
        <v>0</v>
      </c>
      <c r="AC1776" s="23">
        <f t="shared" si="807"/>
        <v>0</v>
      </c>
      <c r="AD1776" s="24">
        <f t="shared" si="808"/>
        <v>0</v>
      </c>
      <c r="AE1776" s="25">
        <f>IFERROR(VLOOKUP($B1776,'[1]Market Cap'!$G:$I,2,FALSE),"-")</f>
        <v>1070.4049971899999</v>
      </c>
      <c r="AF1776" s="20">
        <f t="shared" si="809"/>
        <v>0</v>
      </c>
      <c r="AG1776" s="17">
        <f t="shared" si="810"/>
        <v>0</v>
      </c>
      <c r="AH1776" s="17">
        <f t="shared" si="811"/>
        <v>0</v>
      </c>
      <c r="AI1776" s="17" t="str">
        <f t="shared" si="812"/>
        <v>-</v>
      </c>
      <c r="AJ1776" s="26" t="str">
        <f>IFERROR(VLOOKUP($B1776,'[1]Paste Only'!$D:$AM,26,FALSE),"-")</f>
        <v>-</v>
      </c>
      <c r="AK1776" s="26" t="str">
        <f>IFERROR(VLOOKUP($B1776,'[1]Paste Only'!$D:$AM,23,FALSE),"-")</f>
        <v>-</v>
      </c>
      <c r="AL1776" s="26" t="str">
        <f>IFERROR(VLOOKUP($B1776,'[1]Paste Only'!$D:$AM,22,FALSE),"-")</f>
        <v>-</v>
      </c>
      <c r="AM1776" s="21" t="str">
        <f t="shared" si="827"/>
        <v>-</v>
      </c>
      <c r="AN1776" s="21" t="str">
        <f t="shared" si="827"/>
        <v>-</v>
      </c>
      <c r="AO1776" s="21" t="str">
        <f t="shared" si="827"/>
        <v>-</v>
      </c>
      <c r="AP1776" s="27">
        <f t="shared" si="813"/>
        <v>0</v>
      </c>
      <c r="AQ1776" s="27" t="str">
        <f t="shared" si="814"/>
        <v>-</v>
      </c>
      <c r="AR1776" s="27" t="str">
        <f t="shared" si="815"/>
        <v>-</v>
      </c>
      <c r="AS1776" s="27">
        <f t="shared" si="816"/>
        <v>0</v>
      </c>
      <c r="AT1776" s="27">
        <f t="shared" si="817"/>
        <v>0</v>
      </c>
      <c r="AU1776" s="27">
        <f t="shared" si="818"/>
        <v>0</v>
      </c>
      <c r="AV1776" s="21" t="str">
        <f t="shared" si="819"/>
        <v>0</v>
      </c>
      <c r="AW1776" s="27">
        <f t="shared" si="820"/>
        <v>0</v>
      </c>
      <c r="AX1776" s="27" t="str">
        <f t="shared" si="821"/>
        <v>-</v>
      </c>
      <c r="AY1776" s="27" t="str">
        <f t="shared" si="822"/>
        <v>-</v>
      </c>
      <c r="AZ1776" s="21" t="str">
        <f t="shared" si="823"/>
        <v>-</v>
      </c>
      <c r="BA1776" s="21" t="str">
        <f t="shared" si="824"/>
        <v>-</v>
      </c>
      <c r="BB1776" s="28"/>
      <c r="BC1776" s="28"/>
      <c r="BD1776" s="28"/>
      <c r="BE1776" s="28"/>
      <c r="BF1776" s="28"/>
      <c r="BG1776" s="29"/>
      <c r="BH1776" s="29"/>
      <c r="BI1776" s="29"/>
      <c r="BJ1776" s="29"/>
      <c r="BK1776" s="29"/>
    </row>
    <row r="1777" spans="1:63" x14ac:dyDescent="0.25">
      <c r="A1777" s="13" t="s">
        <v>5378</v>
      </c>
      <c r="B1777" s="33" t="s">
        <v>5379</v>
      </c>
      <c r="C1777" s="13" t="s">
        <v>5380</v>
      </c>
      <c r="D1777" s="13" t="str">
        <f>IFERROR(VLOOKUP($B1777,[1]GICS!$C:$D,2,FALSE),"-")</f>
        <v>Communication Services</v>
      </c>
      <c r="E1777" s="14">
        <f>IFERROR(IF(VLOOKUP($B1777,'[1]Paste Only'!$D:$AM,4,FALSE)="-",VLOOKUP($B1777,'[1]Market Cap'!$A:$J,10,FALSE),VLOOKUP($B1777,'[1]Paste Only'!$D:$AM,4,FALSE)),"-")</f>
        <v>486.6</v>
      </c>
      <c r="F1777" s="14" t="str">
        <f>IFERROR(VLOOKUP($B1777,'[1]Paste Only'!$D:$AM,5,FALSE),"-")</f>
        <v>-</v>
      </c>
      <c r="G1777" s="15">
        <f>IFERROR(VLOOKUP($B1777,'[1]Paste Only'!$D:$AM,6,FALSE),"-")</f>
        <v>0</v>
      </c>
      <c r="H1777" s="15">
        <f>IFERROR(VLOOKUP($B1777,'[1]Paste Only'!$D:$AM,7,FALSE),"-")</f>
        <v>0</v>
      </c>
      <c r="I1777" s="15">
        <f>IFERROR(VLOOKUP($B1777,'[1]Paste Only'!$D:$AM,8,FALSE),"-")</f>
        <v>0</v>
      </c>
      <c r="J1777" s="34"/>
      <c r="K1777" s="34"/>
      <c r="L1777" s="14">
        <f>IFERROR(VLOOKUP($B1777,'[1]Paste Only'!$D:$AM,12,FALSE),"-")</f>
        <v>20.052130999999999</v>
      </c>
      <c r="M1777" s="14" t="str">
        <f>IFERROR(VLOOKUP($B1777,'[1]Paste Only'!$D:$AM,15,FALSE),"-")</f>
        <v>-</v>
      </c>
      <c r="N1777" s="30"/>
      <c r="O1777" s="18"/>
      <c r="P1777" s="19">
        <f t="shared" si="825"/>
        <v>0</v>
      </c>
      <c r="Q1777" s="20">
        <f t="shared" si="801"/>
        <v>0</v>
      </c>
      <c r="R1777" s="13">
        <f t="shared" si="802"/>
        <v>0</v>
      </c>
      <c r="S1777" s="13" t="str">
        <f>IFERROR(VLOOKUP($B1777,'[1]Market Cap'!$G:$I,3,FALSE),"-")</f>
        <v>Small Cap</v>
      </c>
      <c r="T1777" s="13"/>
      <c r="U1777" s="13"/>
      <c r="V1777" s="21">
        <f t="shared" si="826"/>
        <v>0</v>
      </c>
      <c r="W1777" s="21">
        <f t="shared" si="826"/>
        <v>0</v>
      </c>
      <c r="X1777" s="21">
        <f t="shared" si="826"/>
        <v>0</v>
      </c>
      <c r="Y1777" s="22">
        <f t="shared" si="803"/>
        <v>0</v>
      </c>
      <c r="Z1777" s="13">
        <f t="shared" si="804"/>
        <v>0</v>
      </c>
      <c r="AA1777" s="23">
        <f t="shared" si="805"/>
        <v>0</v>
      </c>
      <c r="AB1777" s="23">
        <f t="shared" si="806"/>
        <v>0</v>
      </c>
      <c r="AC1777" s="23">
        <f t="shared" si="807"/>
        <v>0</v>
      </c>
      <c r="AD1777" s="24">
        <f t="shared" si="808"/>
        <v>0</v>
      </c>
      <c r="AE1777" s="25">
        <f>IFERROR(VLOOKUP($B1777,'[1]Market Cap'!$G:$I,2,FALSE),"-")</f>
        <v>679.26927000000001</v>
      </c>
      <c r="AF1777" s="20">
        <f t="shared" si="809"/>
        <v>0</v>
      </c>
      <c r="AG1777" s="17">
        <f t="shared" si="810"/>
        <v>0</v>
      </c>
      <c r="AH1777" s="17">
        <f t="shared" si="811"/>
        <v>0</v>
      </c>
      <c r="AI1777" s="17" t="str">
        <f t="shared" si="812"/>
        <v>-</v>
      </c>
      <c r="AJ1777" s="26" t="str">
        <f>IFERROR(VLOOKUP($B1777,'[1]Paste Only'!$D:$AM,26,FALSE),"-")</f>
        <v>-</v>
      </c>
      <c r="AK1777" s="26" t="str">
        <f>IFERROR(VLOOKUP($B1777,'[1]Paste Only'!$D:$AM,23,FALSE),"-")</f>
        <v>-</v>
      </c>
      <c r="AL1777" s="26" t="str">
        <f>IFERROR(VLOOKUP($B1777,'[1]Paste Only'!$D:$AM,22,FALSE),"-")</f>
        <v>-</v>
      </c>
      <c r="AM1777" s="21" t="str">
        <f t="shared" si="827"/>
        <v>-</v>
      </c>
      <c r="AN1777" s="21" t="str">
        <f t="shared" si="827"/>
        <v>-</v>
      </c>
      <c r="AO1777" s="21" t="str">
        <f t="shared" si="827"/>
        <v>-</v>
      </c>
      <c r="AP1777" s="27">
        <f t="shared" si="813"/>
        <v>0</v>
      </c>
      <c r="AQ1777" s="27" t="str">
        <f t="shared" si="814"/>
        <v>-</v>
      </c>
      <c r="AR1777" s="27" t="str">
        <f t="shared" si="815"/>
        <v>-</v>
      </c>
      <c r="AS1777" s="27">
        <f t="shared" si="816"/>
        <v>0</v>
      </c>
      <c r="AT1777" s="27">
        <f t="shared" si="817"/>
        <v>0</v>
      </c>
      <c r="AU1777" s="27">
        <f t="shared" si="818"/>
        <v>0</v>
      </c>
      <c r="AV1777" s="21" t="str">
        <f t="shared" si="819"/>
        <v>0</v>
      </c>
      <c r="AW1777" s="27">
        <f t="shared" si="820"/>
        <v>0</v>
      </c>
      <c r="AX1777" s="27" t="str">
        <f t="shared" si="821"/>
        <v>-</v>
      </c>
      <c r="AY1777" s="27" t="str">
        <f t="shared" si="822"/>
        <v>-</v>
      </c>
      <c r="AZ1777" s="21" t="str">
        <f t="shared" si="823"/>
        <v>-</v>
      </c>
      <c r="BA1777" s="21" t="str">
        <f t="shared" si="824"/>
        <v>-</v>
      </c>
      <c r="BB1777" s="28"/>
      <c r="BC1777" s="28"/>
      <c r="BD1777" s="28"/>
      <c r="BE1777" s="28"/>
      <c r="BF1777" s="28"/>
      <c r="BG1777" s="29"/>
      <c r="BH1777" s="29"/>
      <c r="BI1777" s="29"/>
      <c r="BJ1777" s="29"/>
      <c r="BK1777" s="29"/>
    </row>
    <row r="1778" spans="1:63" x14ac:dyDescent="0.25">
      <c r="A1778" s="13" t="s">
        <v>5381</v>
      </c>
      <c r="B1778" s="33" t="s">
        <v>5382</v>
      </c>
      <c r="C1778" s="13" t="s">
        <v>5383</v>
      </c>
      <c r="D1778" s="13" t="str">
        <f>IFERROR(VLOOKUP($B1778,[1]GICS!$C:$D,2,FALSE),"-")</f>
        <v>Materials</v>
      </c>
      <c r="E1778" s="14">
        <f>IFERROR(IF(VLOOKUP($B1778,'[1]Paste Only'!$D:$AM,4,FALSE)="-",VLOOKUP($B1778,'[1]Market Cap'!$A:$J,10,FALSE),VLOOKUP($B1778,'[1]Paste Only'!$D:$AM,4,FALSE)),"-")</f>
        <v>780.7</v>
      </c>
      <c r="F1778" s="14" t="str">
        <f>IFERROR(VLOOKUP($B1778,'[1]Paste Only'!$D:$AM,5,FALSE),"-")</f>
        <v>-</v>
      </c>
      <c r="G1778" s="15">
        <f>IFERROR(VLOOKUP($B1778,'[1]Paste Only'!$D:$AM,6,FALSE),"-")</f>
        <v>0</v>
      </c>
      <c r="H1778" s="15">
        <f>IFERROR(VLOOKUP($B1778,'[1]Paste Only'!$D:$AM,7,FALSE),"-")</f>
        <v>0</v>
      </c>
      <c r="I1778" s="15">
        <f>IFERROR(VLOOKUP($B1778,'[1]Paste Only'!$D:$AM,8,FALSE),"-")</f>
        <v>0</v>
      </c>
      <c r="J1778" s="34"/>
      <c r="K1778" s="34"/>
      <c r="L1778" s="14">
        <f>IFERROR(VLOOKUP($B1778,'[1]Paste Only'!$D:$AM,12,FALSE),"-")</f>
        <v>26.06</v>
      </c>
      <c r="M1778" s="14" t="str">
        <f>IFERROR(VLOOKUP($B1778,'[1]Paste Only'!$D:$AM,15,FALSE),"-")</f>
        <v>-</v>
      </c>
      <c r="N1778" s="30"/>
      <c r="O1778" s="18"/>
      <c r="P1778" s="19">
        <f t="shared" si="825"/>
        <v>0</v>
      </c>
      <c r="Q1778" s="20">
        <f t="shared" si="801"/>
        <v>0</v>
      </c>
      <c r="R1778" s="13">
        <f t="shared" si="802"/>
        <v>0</v>
      </c>
      <c r="S1778" s="13" t="str">
        <f>IFERROR(VLOOKUP($B1778,'[1]Market Cap'!$G:$I,3,FALSE),"-")</f>
        <v>Small Cap</v>
      </c>
      <c r="T1778" s="13"/>
      <c r="U1778" s="13"/>
      <c r="V1778" s="21">
        <f t="shared" si="826"/>
        <v>0</v>
      </c>
      <c r="W1778" s="21">
        <f t="shared" si="826"/>
        <v>0</v>
      </c>
      <c r="X1778" s="21">
        <f t="shared" si="826"/>
        <v>0</v>
      </c>
      <c r="Y1778" s="22">
        <f t="shared" si="803"/>
        <v>0</v>
      </c>
      <c r="Z1778" s="13">
        <f t="shared" si="804"/>
        <v>0</v>
      </c>
      <c r="AA1778" s="23">
        <f t="shared" si="805"/>
        <v>0</v>
      </c>
      <c r="AB1778" s="23">
        <f t="shared" si="806"/>
        <v>0</v>
      </c>
      <c r="AC1778" s="23">
        <f t="shared" si="807"/>
        <v>0</v>
      </c>
      <c r="AD1778" s="24">
        <f t="shared" si="808"/>
        <v>0</v>
      </c>
      <c r="AE1778" s="25">
        <f>IFERROR(VLOOKUP($B1778,'[1]Market Cap'!$G:$I,2,FALSE),"-")</f>
        <v>645.14705900000001</v>
      </c>
      <c r="AF1778" s="20">
        <f t="shared" si="809"/>
        <v>0</v>
      </c>
      <c r="AG1778" s="17">
        <f t="shared" si="810"/>
        <v>0</v>
      </c>
      <c r="AH1778" s="17">
        <f t="shared" si="811"/>
        <v>0</v>
      </c>
      <c r="AI1778" s="17" t="str">
        <f t="shared" si="812"/>
        <v>-</v>
      </c>
      <c r="AJ1778" s="26" t="str">
        <f>IFERROR(VLOOKUP($B1778,'[1]Paste Only'!$D:$AM,26,FALSE),"-")</f>
        <v>-</v>
      </c>
      <c r="AK1778" s="26" t="str">
        <f>IFERROR(VLOOKUP($B1778,'[1]Paste Only'!$D:$AM,23,FALSE),"-")</f>
        <v>-</v>
      </c>
      <c r="AL1778" s="26" t="str">
        <f>IFERROR(VLOOKUP($B1778,'[1]Paste Only'!$D:$AM,22,FALSE),"-")</f>
        <v>-</v>
      </c>
      <c r="AM1778" s="21" t="str">
        <f t="shared" si="827"/>
        <v>-</v>
      </c>
      <c r="AN1778" s="21" t="str">
        <f t="shared" si="827"/>
        <v>-</v>
      </c>
      <c r="AO1778" s="21" t="str">
        <f t="shared" si="827"/>
        <v>-</v>
      </c>
      <c r="AP1778" s="27">
        <f t="shared" si="813"/>
        <v>0</v>
      </c>
      <c r="AQ1778" s="27" t="str">
        <f t="shared" si="814"/>
        <v>-</v>
      </c>
      <c r="AR1778" s="27" t="str">
        <f t="shared" si="815"/>
        <v>-</v>
      </c>
      <c r="AS1778" s="27">
        <f t="shared" si="816"/>
        <v>0</v>
      </c>
      <c r="AT1778" s="27">
        <f t="shared" si="817"/>
        <v>0</v>
      </c>
      <c r="AU1778" s="27">
        <f t="shared" si="818"/>
        <v>0</v>
      </c>
      <c r="AV1778" s="21" t="str">
        <f t="shared" si="819"/>
        <v>0</v>
      </c>
      <c r="AW1778" s="27">
        <f t="shared" si="820"/>
        <v>0</v>
      </c>
      <c r="AX1778" s="27" t="str">
        <f t="shared" si="821"/>
        <v>-</v>
      </c>
      <c r="AY1778" s="27" t="str">
        <f t="shared" si="822"/>
        <v>-</v>
      </c>
      <c r="AZ1778" s="21" t="str">
        <f t="shared" si="823"/>
        <v>-</v>
      </c>
      <c r="BA1778" s="21" t="str">
        <f t="shared" si="824"/>
        <v>-</v>
      </c>
      <c r="BB1778" s="28"/>
      <c r="BC1778" s="28"/>
      <c r="BD1778" s="28"/>
      <c r="BE1778" s="28"/>
      <c r="BF1778" s="28"/>
      <c r="BG1778" s="29"/>
      <c r="BH1778" s="29"/>
      <c r="BI1778" s="29"/>
      <c r="BJ1778" s="29"/>
      <c r="BK1778" s="29"/>
    </row>
    <row r="1779" spans="1:63" x14ac:dyDescent="0.25">
      <c r="A1779" s="13" t="s">
        <v>5384</v>
      </c>
      <c r="B1779" s="33" t="s">
        <v>5385</v>
      </c>
      <c r="C1779" s="13" t="s">
        <v>5386</v>
      </c>
      <c r="D1779" s="13" t="str">
        <f>IFERROR(VLOOKUP($B1779,[1]GICS!$C:$D,2,FALSE),"-")</f>
        <v>Health Care</v>
      </c>
      <c r="E1779" s="14">
        <f>IFERROR(IF(VLOOKUP($B1779,'[1]Paste Only'!$D:$AM,4,FALSE)="-",VLOOKUP($B1779,'[1]Market Cap'!$A:$J,10,FALSE),VLOOKUP($B1779,'[1]Paste Only'!$D:$AM,4,FALSE)),"-")</f>
        <v>452.75</v>
      </c>
      <c r="F1779" s="14" t="str">
        <f>IFERROR(VLOOKUP($B1779,'[1]Paste Only'!$D:$AM,5,FALSE),"-")</f>
        <v>-</v>
      </c>
      <c r="G1779" s="15">
        <f>IFERROR(VLOOKUP($B1779,'[1]Paste Only'!$D:$AM,6,FALSE),"-")</f>
        <v>1</v>
      </c>
      <c r="H1779" s="15">
        <f>IFERROR(VLOOKUP($B1779,'[1]Paste Only'!$D:$AM,7,FALSE),"-")</f>
        <v>0</v>
      </c>
      <c r="I1779" s="15">
        <f>IFERROR(VLOOKUP($B1779,'[1]Paste Only'!$D:$AM,8,FALSE),"-")</f>
        <v>0</v>
      </c>
      <c r="J1779" s="34"/>
      <c r="K1779" s="34"/>
      <c r="L1779" s="14">
        <f>IFERROR(VLOOKUP($B1779,'[1]Paste Only'!$D:$AM,12,FALSE),"-")</f>
        <v>33.9</v>
      </c>
      <c r="M1779" s="14" t="str">
        <f>IFERROR(VLOOKUP($B1779,'[1]Paste Only'!$D:$AM,15,FALSE),"-")</f>
        <v>-</v>
      </c>
      <c r="N1779" s="30"/>
      <c r="O1779" s="18"/>
      <c r="P1779" s="19">
        <f t="shared" si="825"/>
        <v>0</v>
      </c>
      <c r="Q1779" s="20">
        <f t="shared" si="801"/>
        <v>0</v>
      </c>
      <c r="R1779" s="13">
        <f t="shared" si="802"/>
        <v>1</v>
      </c>
      <c r="S1779" s="13" t="str">
        <f>IFERROR(VLOOKUP($B1779,'[1]Market Cap'!$G:$I,3,FALSE),"-")</f>
        <v>Small Cap</v>
      </c>
      <c r="T1779" s="13"/>
      <c r="U1779" s="13"/>
      <c r="V1779" s="21">
        <f t="shared" si="826"/>
        <v>0</v>
      </c>
      <c r="W1779" s="21">
        <f t="shared" si="826"/>
        <v>0</v>
      </c>
      <c r="X1779" s="21">
        <f t="shared" si="826"/>
        <v>0</v>
      </c>
      <c r="Y1779" s="22">
        <f t="shared" si="803"/>
        <v>0</v>
      </c>
      <c r="Z1779" s="13">
        <f t="shared" si="804"/>
        <v>0</v>
      </c>
      <c r="AA1779" s="23">
        <f t="shared" si="805"/>
        <v>0</v>
      </c>
      <c r="AB1779" s="23">
        <f t="shared" si="806"/>
        <v>0</v>
      </c>
      <c r="AC1779" s="23">
        <f t="shared" si="807"/>
        <v>0</v>
      </c>
      <c r="AD1779" s="24">
        <f t="shared" si="808"/>
        <v>0</v>
      </c>
      <c r="AE1779" s="25">
        <f>IFERROR(VLOOKUP($B1779,'[1]Market Cap'!$G:$I,2,FALSE),"-")</f>
        <v>605.19038169999999</v>
      </c>
      <c r="AF1779" s="20">
        <f t="shared" si="809"/>
        <v>0</v>
      </c>
      <c r="AG1779" s="17">
        <f t="shared" si="810"/>
        <v>0</v>
      </c>
      <c r="AH1779" s="17">
        <f t="shared" si="811"/>
        <v>0</v>
      </c>
      <c r="AI1779" s="17" t="str">
        <f t="shared" si="812"/>
        <v>-</v>
      </c>
      <c r="AJ1779" s="26" t="str">
        <f>IFERROR(VLOOKUP($B1779,'[1]Paste Only'!$D:$AM,26,FALSE),"-")</f>
        <v>-</v>
      </c>
      <c r="AK1779" s="26" t="str">
        <f>IFERROR(VLOOKUP($B1779,'[1]Paste Only'!$D:$AM,23,FALSE),"-")</f>
        <v>-</v>
      </c>
      <c r="AL1779" s="26" t="str">
        <f>IFERROR(VLOOKUP($B1779,'[1]Paste Only'!$D:$AM,22,FALSE),"-")</f>
        <v>-</v>
      </c>
      <c r="AM1779" s="21" t="str">
        <f t="shared" si="827"/>
        <v>-</v>
      </c>
      <c r="AN1779" s="21" t="str">
        <f t="shared" si="827"/>
        <v>-</v>
      </c>
      <c r="AO1779" s="21" t="str">
        <f t="shared" si="827"/>
        <v>-</v>
      </c>
      <c r="AP1779" s="27">
        <f t="shared" si="813"/>
        <v>0</v>
      </c>
      <c r="AQ1779" s="27" t="str">
        <f t="shared" si="814"/>
        <v>-</v>
      </c>
      <c r="AR1779" s="27" t="str">
        <f t="shared" si="815"/>
        <v>-</v>
      </c>
      <c r="AS1779" s="27">
        <f t="shared" si="816"/>
        <v>0</v>
      </c>
      <c r="AT1779" s="27">
        <f t="shared" si="817"/>
        <v>0</v>
      </c>
      <c r="AU1779" s="27">
        <f t="shared" si="818"/>
        <v>0</v>
      </c>
      <c r="AV1779" s="21">
        <f t="shared" si="819"/>
        <v>1</v>
      </c>
      <c r="AW1779" s="27">
        <f t="shared" si="820"/>
        <v>0</v>
      </c>
      <c r="AX1779" s="27" t="str">
        <f t="shared" si="821"/>
        <v>-</v>
      </c>
      <c r="AY1779" s="27" t="str">
        <f t="shared" si="822"/>
        <v>-</v>
      </c>
      <c r="AZ1779" s="21" t="str">
        <f t="shared" si="823"/>
        <v>-</v>
      </c>
      <c r="BA1779" s="21" t="str">
        <f t="shared" si="824"/>
        <v>-</v>
      </c>
      <c r="BB1779" s="28"/>
      <c r="BC1779" s="28"/>
      <c r="BD1779" s="28"/>
      <c r="BE1779" s="28"/>
      <c r="BF1779" s="28"/>
      <c r="BG1779" s="29"/>
      <c r="BH1779" s="29"/>
      <c r="BI1779" s="29"/>
      <c r="BJ1779" s="29"/>
      <c r="BK1779" s="29"/>
    </row>
    <row r="1780" spans="1:63" x14ac:dyDescent="0.25">
      <c r="A1780" s="13" t="s">
        <v>5387</v>
      </c>
      <c r="B1780" s="33" t="s">
        <v>5388</v>
      </c>
      <c r="C1780" s="13" t="s">
        <v>5389</v>
      </c>
      <c r="D1780" s="13" t="str">
        <f>IFERROR(VLOOKUP($B1780,[1]GICS!$C:$D,2,FALSE),"-")</f>
        <v>Materials</v>
      </c>
      <c r="E1780" s="14">
        <f>IFERROR(IF(VLOOKUP($B1780,'[1]Paste Only'!$D:$AM,4,FALSE)="-",VLOOKUP($B1780,'[1]Market Cap'!$A:$J,10,FALSE),VLOOKUP($B1780,'[1]Paste Only'!$D:$AM,4,FALSE)),"-")</f>
        <v>884.3</v>
      </c>
      <c r="F1780" s="14" t="str">
        <f>IFERROR(VLOOKUP($B1780,'[1]Paste Only'!$D:$AM,5,FALSE),"-")</f>
        <v>-</v>
      </c>
      <c r="G1780" s="15">
        <f>IFERROR(VLOOKUP($B1780,'[1]Paste Only'!$D:$AM,6,FALSE),"-")</f>
        <v>0</v>
      </c>
      <c r="H1780" s="15">
        <f>IFERROR(VLOOKUP($B1780,'[1]Paste Only'!$D:$AM,7,FALSE),"-")</f>
        <v>0</v>
      </c>
      <c r="I1780" s="15">
        <f>IFERROR(VLOOKUP($B1780,'[1]Paste Only'!$D:$AM,8,FALSE),"-")</f>
        <v>0</v>
      </c>
      <c r="J1780" s="34"/>
      <c r="K1780" s="34"/>
      <c r="L1780" s="14">
        <f>IFERROR(VLOOKUP($B1780,'[1]Paste Only'!$D:$AM,12,FALSE),"-")</f>
        <v>23.69</v>
      </c>
      <c r="M1780" s="14" t="str">
        <f>IFERROR(VLOOKUP($B1780,'[1]Paste Only'!$D:$AM,15,FALSE),"-")</f>
        <v>-</v>
      </c>
      <c r="N1780" s="30"/>
      <c r="O1780" s="18"/>
      <c r="P1780" s="19">
        <f t="shared" si="825"/>
        <v>0</v>
      </c>
      <c r="Q1780" s="20">
        <f t="shared" si="801"/>
        <v>0</v>
      </c>
      <c r="R1780" s="13">
        <f t="shared" si="802"/>
        <v>0</v>
      </c>
      <c r="S1780" s="13" t="str">
        <f>IFERROR(VLOOKUP($B1780,'[1]Market Cap'!$G:$I,3,FALSE),"-")</f>
        <v>Small Cap</v>
      </c>
      <c r="T1780" s="13"/>
      <c r="U1780" s="13"/>
      <c r="V1780" s="21">
        <f t="shared" si="826"/>
        <v>0</v>
      </c>
      <c r="W1780" s="21">
        <f t="shared" si="826"/>
        <v>0</v>
      </c>
      <c r="X1780" s="21">
        <f t="shared" si="826"/>
        <v>0</v>
      </c>
      <c r="Y1780" s="22">
        <f t="shared" si="803"/>
        <v>0</v>
      </c>
      <c r="Z1780" s="13">
        <f t="shared" si="804"/>
        <v>0</v>
      </c>
      <c r="AA1780" s="23">
        <f t="shared" si="805"/>
        <v>0</v>
      </c>
      <c r="AB1780" s="23">
        <f t="shared" si="806"/>
        <v>0</v>
      </c>
      <c r="AC1780" s="23">
        <f t="shared" si="807"/>
        <v>0</v>
      </c>
      <c r="AD1780" s="24">
        <f t="shared" si="808"/>
        <v>0</v>
      </c>
      <c r="AE1780" s="25">
        <f>IFERROR(VLOOKUP($B1780,'[1]Market Cap'!$G:$I,2,FALSE),"-")</f>
        <v>1093.23020066</v>
      </c>
      <c r="AF1780" s="20">
        <f t="shared" si="809"/>
        <v>0</v>
      </c>
      <c r="AG1780" s="17">
        <f t="shared" si="810"/>
        <v>0</v>
      </c>
      <c r="AH1780" s="17">
        <f t="shared" si="811"/>
        <v>0</v>
      </c>
      <c r="AI1780" s="17" t="str">
        <f t="shared" si="812"/>
        <v>-</v>
      </c>
      <c r="AJ1780" s="26" t="str">
        <f>IFERROR(VLOOKUP($B1780,'[1]Paste Only'!$D:$AM,26,FALSE),"-")</f>
        <v>-</v>
      </c>
      <c r="AK1780" s="26" t="str">
        <f>IFERROR(VLOOKUP($B1780,'[1]Paste Only'!$D:$AM,23,FALSE),"-")</f>
        <v>-</v>
      </c>
      <c r="AL1780" s="26" t="str">
        <f>IFERROR(VLOOKUP($B1780,'[1]Paste Only'!$D:$AM,22,FALSE),"-")</f>
        <v>-</v>
      </c>
      <c r="AM1780" s="21" t="str">
        <f t="shared" si="827"/>
        <v>-</v>
      </c>
      <c r="AN1780" s="21" t="str">
        <f t="shared" si="827"/>
        <v>-</v>
      </c>
      <c r="AO1780" s="21" t="str">
        <f t="shared" si="827"/>
        <v>-</v>
      </c>
      <c r="AP1780" s="27">
        <f t="shared" si="813"/>
        <v>0</v>
      </c>
      <c r="AQ1780" s="27" t="str">
        <f t="shared" si="814"/>
        <v>-</v>
      </c>
      <c r="AR1780" s="27" t="str">
        <f t="shared" si="815"/>
        <v>-</v>
      </c>
      <c r="AS1780" s="27">
        <f t="shared" si="816"/>
        <v>0</v>
      </c>
      <c r="AT1780" s="27">
        <f t="shared" si="817"/>
        <v>0</v>
      </c>
      <c r="AU1780" s="27">
        <f t="shared" si="818"/>
        <v>0</v>
      </c>
      <c r="AV1780" s="21" t="str">
        <f t="shared" si="819"/>
        <v>0</v>
      </c>
      <c r="AW1780" s="27">
        <f t="shared" si="820"/>
        <v>0</v>
      </c>
      <c r="AX1780" s="27" t="str">
        <f t="shared" si="821"/>
        <v>-</v>
      </c>
      <c r="AY1780" s="27" t="str">
        <f t="shared" si="822"/>
        <v>-</v>
      </c>
      <c r="AZ1780" s="21" t="str">
        <f t="shared" si="823"/>
        <v>-</v>
      </c>
      <c r="BA1780" s="21" t="str">
        <f t="shared" si="824"/>
        <v>-</v>
      </c>
      <c r="BB1780" s="28"/>
      <c r="BC1780" s="28"/>
      <c r="BD1780" s="28"/>
      <c r="BE1780" s="28"/>
      <c r="BF1780" s="28"/>
      <c r="BG1780" s="29"/>
      <c r="BH1780" s="29"/>
      <c r="BI1780" s="29"/>
      <c r="BJ1780" s="29"/>
      <c r="BK1780" s="29"/>
    </row>
    <row r="1781" spans="1:63" x14ac:dyDescent="0.25">
      <c r="A1781" s="13" t="s">
        <v>5390</v>
      </c>
      <c r="B1781" s="33" t="s">
        <v>5391</v>
      </c>
      <c r="C1781" s="13" t="s">
        <v>5392</v>
      </c>
      <c r="D1781" s="13" t="str">
        <f>IFERROR(VLOOKUP($B1781,[1]GICS!$C:$D,2,FALSE),"-")</f>
        <v>Consumer Discretionary</v>
      </c>
      <c r="E1781" s="14">
        <f>IFERROR(IF(VLOOKUP($B1781,'[1]Paste Only'!$D:$AM,4,FALSE)="-",VLOOKUP($B1781,'[1]Market Cap'!$A:$J,10,FALSE),VLOOKUP($B1781,'[1]Paste Only'!$D:$AM,4,FALSE)),"-")</f>
        <v>186.15</v>
      </c>
      <c r="F1781" s="14" t="str">
        <f>IFERROR(VLOOKUP($B1781,'[1]Paste Only'!$D:$AM,5,FALSE),"-")</f>
        <v>-</v>
      </c>
      <c r="G1781" s="15">
        <f>IFERROR(VLOOKUP($B1781,'[1]Paste Only'!$D:$AM,6,FALSE),"-")</f>
        <v>0</v>
      </c>
      <c r="H1781" s="15">
        <f>IFERROR(VLOOKUP($B1781,'[1]Paste Only'!$D:$AM,7,FALSE),"-")</f>
        <v>0</v>
      </c>
      <c r="I1781" s="15">
        <f>IFERROR(VLOOKUP($B1781,'[1]Paste Only'!$D:$AM,8,FALSE),"-")</f>
        <v>0</v>
      </c>
      <c r="J1781" s="34"/>
      <c r="K1781" s="34"/>
      <c r="L1781" s="14">
        <f>IFERROR(VLOOKUP($B1781,'[1]Paste Only'!$D:$AM,12,FALSE),"-")</f>
        <v>2.13</v>
      </c>
      <c r="M1781" s="14" t="str">
        <f>IFERROR(VLOOKUP($B1781,'[1]Paste Only'!$D:$AM,15,FALSE),"-")</f>
        <v>-</v>
      </c>
      <c r="N1781" s="30"/>
      <c r="O1781" s="18"/>
      <c r="P1781" s="19">
        <f t="shared" si="825"/>
        <v>0</v>
      </c>
      <c r="Q1781" s="20">
        <f t="shared" si="801"/>
        <v>0</v>
      </c>
      <c r="R1781" s="13">
        <f t="shared" si="802"/>
        <v>0</v>
      </c>
      <c r="S1781" s="13" t="str">
        <f>IFERROR(VLOOKUP($B1781,'[1]Market Cap'!$G:$I,3,FALSE),"-")</f>
        <v>Small Cap</v>
      </c>
      <c r="T1781" s="13"/>
      <c r="U1781" s="13"/>
      <c r="V1781" s="21">
        <f t="shared" si="826"/>
        <v>0</v>
      </c>
      <c r="W1781" s="21">
        <f t="shared" si="826"/>
        <v>0</v>
      </c>
      <c r="X1781" s="21">
        <f t="shared" si="826"/>
        <v>0</v>
      </c>
      <c r="Y1781" s="22">
        <f t="shared" si="803"/>
        <v>0</v>
      </c>
      <c r="Z1781" s="13">
        <f t="shared" si="804"/>
        <v>0</v>
      </c>
      <c r="AA1781" s="23">
        <f t="shared" si="805"/>
        <v>0</v>
      </c>
      <c r="AB1781" s="23">
        <f t="shared" si="806"/>
        <v>0</v>
      </c>
      <c r="AC1781" s="23">
        <f t="shared" si="807"/>
        <v>0</v>
      </c>
      <c r="AD1781" s="24">
        <f t="shared" si="808"/>
        <v>0</v>
      </c>
      <c r="AE1781" s="25">
        <f>IFERROR(VLOOKUP($B1781,'[1]Market Cap'!$G:$I,2,FALSE),"-")</f>
        <v>1090.4870089650001</v>
      </c>
      <c r="AF1781" s="20">
        <f t="shared" si="809"/>
        <v>0</v>
      </c>
      <c r="AG1781" s="17">
        <f t="shared" si="810"/>
        <v>0</v>
      </c>
      <c r="AH1781" s="17">
        <f t="shared" si="811"/>
        <v>0</v>
      </c>
      <c r="AI1781" s="17" t="str">
        <f t="shared" si="812"/>
        <v>-</v>
      </c>
      <c r="AJ1781" s="26" t="str">
        <f>IFERROR(VLOOKUP($B1781,'[1]Paste Only'!$D:$AM,26,FALSE),"-")</f>
        <v>-</v>
      </c>
      <c r="AK1781" s="26" t="str">
        <f>IFERROR(VLOOKUP($B1781,'[1]Paste Only'!$D:$AM,23,FALSE),"-")</f>
        <v>-</v>
      </c>
      <c r="AL1781" s="26" t="str">
        <f>IFERROR(VLOOKUP($B1781,'[1]Paste Only'!$D:$AM,22,FALSE),"-")</f>
        <v>-</v>
      </c>
      <c r="AM1781" s="21" t="str">
        <f t="shared" si="827"/>
        <v>-</v>
      </c>
      <c r="AN1781" s="21" t="str">
        <f t="shared" si="827"/>
        <v>-</v>
      </c>
      <c r="AO1781" s="21" t="str">
        <f t="shared" si="827"/>
        <v>-</v>
      </c>
      <c r="AP1781" s="27">
        <f t="shared" si="813"/>
        <v>0</v>
      </c>
      <c r="AQ1781" s="27" t="str">
        <f t="shared" si="814"/>
        <v>-</v>
      </c>
      <c r="AR1781" s="27" t="str">
        <f t="shared" si="815"/>
        <v>-</v>
      </c>
      <c r="AS1781" s="27">
        <f t="shared" si="816"/>
        <v>0</v>
      </c>
      <c r="AT1781" s="27">
        <f t="shared" si="817"/>
        <v>0</v>
      </c>
      <c r="AU1781" s="27">
        <f t="shared" si="818"/>
        <v>0</v>
      </c>
      <c r="AV1781" s="21" t="str">
        <f t="shared" si="819"/>
        <v>0</v>
      </c>
      <c r="AW1781" s="27">
        <f t="shared" si="820"/>
        <v>0</v>
      </c>
      <c r="AX1781" s="27" t="str">
        <f t="shared" si="821"/>
        <v>-</v>
      </c>
      <c r="AY1781" s="27" t="str">
        <f t="shared" si="822"/>
        <v>-</v>
      </c>
      <c r="AZ1781" s="21" t="str">
        <f t="shared" si="823"/>
        <v>-</v>
      </c>
      <c r="BA1781" s="21" t="str">
        <f t="shared" si="824"/>
        <v>-</v>
      </c>
      <c r="BB1781" s="28"/>
      <c r="BC1781" s="28"/>
      <c r="BD1781" s="28"/>
      <c r="BE1781" s="28"/>
      <c r="BF1781" s="28"/>
      <c r="BG1781" s="29"/>
      <c r="BH1781" s="29"/>
      <c r="BI1781" s="29"/>
      <c r="BJ1781" s="29"/>
      <c r="BK1781" s="29"/>
    </row>
    <row r="1782" spans="1:63" x14ac:dyDescent="0.25">
      <c r="A1782" s="13" t="s">
        <v>5393</v>
      </c>
      <c r="B1782" s="33" t="s">
        <v>5394</v>
      </c>
      <c r="C1782" s="13" t="s">
        <v>5395</v>
      </c>
      <c r="D1782" s="13" t="str">
        <f>IFERROR(VLOOKUP($B1782,[1]GICS!$C:$D,2,FALSE),"-")</f>
        <v>-</v>
      </c>
      <c r="E1782" s="14">
        <f>IFERROR(IF(VLOOKUP($B1782,'[1]Paste Only'!$D:$AM,4,FALSE)="-",VLOOKUP($B1782,'[1]Market Cap'!$A:$J,10,FALSE),VLOOKUP($B1782,'[1]Paste Only'!$D:$AM,4,FALSE)),"-")</f>
        <v>0</v>
      </c>
      <c r="F1782" s="14" t="str">
        <f>IFERROR(VLOOKUP($B1782,'[1]Paste Only'!$D:$AM,5,FALSE),"-")</f>
        <v>-</v>
      </c>
      <c r="G1782" s="15">
        <f>IFERROR(VLOOKUP($B1782,'[1]Paste Only'!$D:$AM,6,FALSE),"-")</f>
        <v>0</v>
      </c>
      <c r="H1782" s="15">
        <f>IFERROR(VLOOKUP($B1782,'[1]Paste Only'!$D:$AM,7,FALSE),"-")</f>
        <v>0</v>
      </c>
      <c r="I1782" s="15">
        <f>IFERROR(VLOOKUP($B1782,'[1]Paste Only'!$D:$AM,8,FALSE),"-")</f>
        <v>0</v>
      </c>
      <c r="J1782" s="34"/>
      <c r="K1782" s="34"/>
      <c r="L1782" s="14">
        <f>IFERROR(VLOOKUP($B1782,'[1]Paste Only'!$D:$AM,12,FALSE),"-")</f>
        <v>1.97</v>
      </c>
      <c r="M1782" s="14" t="str">
        <f>IFERROR(VLOOKUP($B1782,'[1]Paste Only'!$D:$AM,15,FALSE),"-")</f>
        <v>-</v>
      </c>
      <c r="N1782" s="30"/>
      <c r="O1782" s="18"/>
      <c r="P1782" s="19">
        <f t="shared" si="825"/>
        <v>0</v>
      </c>
      <c r="Q1782" s="20">
        <f t="shared" si="801"/>
        <v>0</v>
      </c>
      <c r="R1782" s="13">
        <f t="shared" si="802"/>
        <v>0</v>
      </c>
      <c r="S1782" s="13" t="str">
        <f>IFERROR(VLOOKUP($B1782,'[1]Market Cap'!$G:$I,3,FALSE),"-")</f>
        <v>Small Cap</v>
      </c>
      <c r="T1782" s="13"/>
      <c r="U1782" s="13"/>
      <c r="V1782" s="21">
        <f t="shared" si="826"/>
        <v>0</v>
      </c>
      <c r="W1782" s="21">
        <f t="shared" si="826"/>
        <v>0</v>
      </c>
      <c r="X1782" s="21">
        <f t="shared" si="826"/>
        <v>0</v>
      </c>
      <c r="Y1782" s="22">
        <f t="shared" si="803"/>
        <v>0</v>
      </c>
      <c r="Z1782" s="13">
        <f t="shared" si="804"/>
        <v>0</v>
      </c>
      <c r="AA1782" s="23">
        <f t="shared" si="805"/>
        <v>0</v>
      </c>
      <c r="AB1782" s="23">
        <f t="shared" si="806"/>
        <v>0</v>
      </c>
      <c r="AC1782" s="23">
        <f t="shared" si="807"/>
        <v>0</v>
      </c>
      <c r="AD1782" s="24">
        <f t="shared" si="808"/>
        <v>0</v>
      </c>
      <c r="AE1782" s="25">
        <f>IFERROR(VLOOKUP($B1782,'[1]Market Cap'!$G:$I,2,FALSE),"-")</f>
        <v>0</v>
      </c>
      <c r="AF1782" s="20">
        <f t="shared" si="809"/>
        <v>0</v>
      </c>
      <c r="AG1782" s="17">
        <f t="shared" si="810"/>
        <v>0</v>
      </c>
      <c r="AH1782" s="17">
        <f t="shared" si="811"/>
        <v>0</v>
      </c>
      <c r="AI1782" s="17" t="str">
        <f t="shared" si="812"/>
        <v>-</v>
      </c>
      <c r="AJ1782" s="26" t="str">
        <f>IFERROR(VLOOKUP($B1782,'[1]Paste Only'!$D:$AM,26,FALSE),"-")</f>
        <v>-</v>
      </c>
      <c r="AK1782" s="26" t="str">
        <f>IFERROR(VLOOKUP($B1782,'[1]Paste Only'!$D:$AM,23,FALSE),"-")</f>
        <v>-</v>
      </c>
      <c r="AL1782" s="26" t="str">
        <f>IFERROR(VLOOKUP($B1782,'[1]Paste Only'!$D:$AM,22,FALSE),"-")</f>
        <v>-</v>
      </c>
      <c r="AM1782" s="21" t="str">
        <f t="shared" si="827"/>
        <v>-</v>
      </c>
      <c r="AN1782" s="21" t="str">
        <f t="shared" si="827"/>
        <v>-</v>
      </c>
      <c r="AO1782" s="21" t="str">
        <f t="shared" si="827"/>
        <v>-</v>
      </c>
      <c r="AP1782" s="27">
        <f t="shared" si="813"/>
        <v>0</v>
      </c>
      <c r="AQ1782" s="27" t="str">
        <f t="shared" si="814"/>
        <v>-</v>
      </c>
      <c r="AR1782" s="27" t="str">
        <f t="shared" si="815"/>
        <v>-</v>
      </c>
      <c r="AS1782" s="27">
        <f t="shared" si="816"/>
        <v>0</v>
      </c>
      <c r="AT1782" s="27">
        <f t="shared" si="817"/>
        <v>0</v>
      </c>
      <c r="AU1782" s="27">
        <f t="shared" si="818"/>
        <v>0</v>
      </c>
      <c r="AV1782" s="21" t="str">
        <f t="shared" si="819"/>
        <v>0</v>
      </c>
      <c r="AW1782" s="27">
        <f t="shared" si="820"/>
        <v>0</v>
      </c>
      <c r="AX1782" s="27" t="str">
        <f t="shared" si="821"/>
        <v>-</v>
      </c>
      <c r="AY1782" s="27" t="str">
        <f t="shared" si="822"/>
        <v>-</v>
      </c>
      <c r="AZ1782" s="21" t="str">
        <f t="shared" si="823"/>
        <v>-</v>
      </c>
      <c r="BA1782" s="21" t="str">
        <f t="shared" si="824"/>
        <v>-</v>
      </c>
      <c r="BB1782" s="28"/>
      <c r="BC1782" s="28"/>
      <c r="BD1782" s="28"/>
      <c r="BE1782" s="28"/>
      <c r="BF1782" s="28"/>
      <c r="BG1782" s="29"/>
      <c r="BH1782" s="29"/>
      <c r="BI1782" s="29"/>
      <c r="BJ1782" s="29"/>
      <c r="BK1782" s="29"/>
    </row>
    <row r="1783" spans="1:63" x14ac:dyDescent="0.25">
      <c r="A1783" s="13" t="s">
        <v>5396</v>
      </c>
      <c r="B1783" s="33" t="s">
        <v>5397</v>
      </c>
      <c r="C1783" s="13" t="s">
        <v>5398</v>
      </c>
      <c r="D1783" s="13" t="str">
        <f>IFERROR(VLOOKUP($B1783,[1]GICS!$C:$D,2,FALSE),"-")</f>
        <v>Industrials</v>
      </c>
      <c r="E1783" s="14">
        <f>IFERROR(IF(VLOOKUP($B1783,'[1]Paste Only'!$D:$AM,4,FALSE)="-",VLOOKUP($B1783,'[1]Market Cap'!$A:$J,10,FALSE),VLOOKUP($B1783,'[1]Paste Only'!$D:$AM,4,FALSE)),"-")</f>
        <v>10.1</v>
      </c>
      <c r="F1783" s="14" t="str">
        <f>IFERROR(VLOOKUP($B1783,'[1]Paste Only'!$D:$AM,5,FALSE),"-")</f>
        <v>-</v>
      </c>
      <c r="G1783" s="15">
        <f>IFERROR(VLOOKUP($B1783,'[1]Paste Only'!$D:$AM,6,FALSE),"-")</f>
        <v>0</v>
      </c>
      <c r="H1783" s="15">
        <f>IFERROR(VLOOKUP($B1783,'[1]Paste Only'!$D:$AM,7,FALSE),"-")</f>
        <v>0</v>
      </c>
      <c r="I1783" s="15">
        <f>IFERROR(VLOOKUP($B1783,'[1]Paste Only'!$D:$AM,8,FALSE),"-")</f>
        <v>0</v>
      </c>
      <c r="J1783" s="34"/>
      <c r="K1783" s="34"/>
      <c r="L1783" s="14">
        <f>IFERROR(VLOOKUP($B1783,'[1]Paste Only'!$D:$AM,12,FALSE),"-")</f>
        <v>-51.19</v>
      </c>
      <c r="M1783" s="14" t="str">
        <f>IFERROR(VLOOKUP($B1783,'[1]Paste Only'!$D:$AM,15,FALSE),"-")</f>
        <v>-</v>
      </c>
      <c r="N1783" s="30"/>
      <c r="O1783" s="18"/>
      <c r="P1783" s="19">
        <f t="shared" si="825"/>
        <v>0</v>
      </c>
      <c r="Q1783" s="20">
        <f t="shared" si="801"/>
        <v>0</v>
      </c>
      <c r="R1783" s="13">
        <f t="shared" si="802"/>
        <v>0</v>
      </c>
      <c r="S1783" s="13" t="str">
        <f>IFERROR(VLOOKUP($B1783,'[1]Market Cap'!$G:$I,3,FALSE),"-")</f>
        <v>Small Cap</v>
      </c>
      <c r="T1783" s="13"/>
      <c r="U1783" s="13"/>
      <c r="V1783" s="21">
        <f t="shared" si="826"/>
        <v>0</v>
      </c>
      <c r="W1783" s="21">
        <f t="shared" si="826"/>
        <v>0</v>
      </c>
      <c r="X1783" s="21">
        <f t="shared" si="826"/>
        <v>0</v>
      </c>
      <c r="Y1783" s="22">
        <f t="shared" si="803"/>
        <v>0</v>
      </c>
      <c r="Z1783" s="13">
        <f t="shared" si="804"/>
        <v>0</v>
      </c>
      <c r="AA1783" s="23">
        <f t="shared" si="805"/>
        <v>0</v>
      </c>
      <c r="AB1783" s="23">
        <f t="shared" si="806"/>
        <v>0</v>
      </c>
      <c r="AC1783" s="23">
        <f t="shared" si="807"/>
        <v>0</v>
      </c>
      <c r="AD1783" s="24">
        <f t="shared" si="808"/>
        <v>0</v>
      </c>
      <c r="AE1783" s="25">
        <f>IFERROR(VLOOKUP($B1783,'[1]Market Cap'!$G:$I,2,FALSE),"-")</f>
        <v>189.07067185</v>
      </c>
      <c r="AF1783" s="20">
        <f t="shared" si="809"/>
        <v>0</v>
      </c>
      <c r="AG1783" s="17">
        <f t="shared" si="810"/>
        <v>0</v>
      </c>
      <c r="AH1783" s="17">
        <f t="shared" si="811"/>
        <v>0</v>
      </c>
      <c r="AI1783" s="17" t="str">
        <f t="shared" si="812"/>
        <v>-</v>
      </c>
      <c r="AJ1783" s="26" t="str">
        <f>IFERROR(VLOOKUP($B1783,'[1]Paste Only'!$D:$AM,26,FALSE),"-")</f>
        <v>-</v>
      </c>
      <c r="AK1783" s="26" t="str">
        <f>IFERROR(VLOOKUP($B1783,'[1]Paste Only'!$D:$AM,23,FALSE),"-")</f>
        <v>-</v>
      </c>
      <c r="AL1783" s="26" t="str">
        <f>IFERROR(VLOOKUP($B1783,'[1]Paste Only'!$D:$AM,22,FALSE),"-")</f>
        <v>-</v>
      </c>
      <c r="AM1783" s="21" t="str">
        <f t="shared" si="827"/>
        <v>-</v>
      </c>
      <c r="AN1783" s="21" t="str">
        <f t="shared" si="827"/>
        <v>-</v>
      </c>
      <c r="AO1783" s="21" t="str">
        <f t="shared" si="827"/>
        <v>-</v>
      </c>
      <c r="AP1783" s="27">
        <f t="shared" si="813"/>
        <v>0</v>
      </c>
      <c r="AQ1783" s="27" t="str">
        <f t="shared" si="814"/>
        <v>-</v>
      </c>
      <c r="AR1783" s="27" t="str">
        <f t="shared" si="815"/>
        <v>-</v>
      </c>
      <c r="AS1783" s="27">
        <f t="shared" si="816"/>
        <v>0</v>
      </c>
      <c r="AT1783" s="27">
        <f t="shared" si="817"/>
        <v>0</v>
      </c>
      <c r="AU1783" s="27">
        <f t="shared" si="818"/>
        <v>0</v>
      </c>
      <c r="AV1783" s="21" t="str">
        <f t="shared" si="819"/>
        <v>0</v>
      </c>
      <c r="AW1783" s="27">
        <f t="shared" si="820"/>
        <v>0</v>
      </c>
      <c r="AX1783" s="27" t="str">
        <f t="shared" si="821"/>
        <v>-</v>
      </c>
      <c r="AY1783" s="27" t="str">
        <f t="shared" si="822"/>
        <v>-</v>
      </c>
      <c r="AZ1783" s="21" t="str">
        <f t="shared" si="823"/>
        <v>-</v>
      </c>
      <c r="BA1783" s="21" t="str">
        <f t="shared" si="824"/>
        <v>-</v>
      </c>
      <c r="BB1783" s="28"/>
      <c r="BC1783" s="28"/>
      <c r="BD1783" s="28"/>
      <c r="BE1783" s="28"/>
      <c r="BF1783" s="28"/>
      <c r="BG1783" s="29"/>
      <c r="BH1783" s="29"/>
      <c r="BI1783" s="29"/>
      <c r="BJ1783" s="29"/>
      <c r="BK1783" s="29"/>
    </row>
    <row r="1784" spans="1:63" x14ac:dyDescent="0.25">
      <c r="A1784" s="13" t="s">
        <v>5399</v>
      </c>
      <c r="B1784" s="33" t="s">
        <v>5400</v>
      </c>
      <c r="C1784" s="13" t="s">
        <v>5401</v>
      </c>
      <c r="D1784" s="13" t="str">
        <f>IFERROR(VLOOKUP($B1784,[1]GICS!$C:$D,2,FALSE),"-")</f>
        <v>Information Technology</v>
      </c>
      <c r="E1784" s="14" t="str">
        <f>IFERROR(IF(VLOOKUP($B1784,'[1]Paste Only'!$D:$AM,4,FALSE)="-",VLOOKUP($B1784,'[1]Market Cap'!$A:$J,10,FALSE),VLOOKUP($B1784,'[1]Paste Only'!$D:$AM,4,FALSE)),"-")</f>
        <v>-</v>
      </c>
      <c r="F1784" s="14" t="str">
        <f>IFERROR(VLOOKUP($B1784,'[1]Paste Only'!$D:$AM,5,FALSE),"-")</f>
        <v>-</v>
      </c>
      <c r="G1784" s="15">
        <f>IFERROR(VLOOKUP($B1784,'[1]Paste Only'!$D:$AM,6,FALSE),"-")</f>
        <v>0</v>
      </c>
      <c r="H1784" s="15">
        <f>IFERROR(VLOOKUP($B1784,'[1]Paste Only'!$D:$AM,7,FALSE),"-")</f>
        <v>0</v>
      </c>
      <c r="I1784" s="15">
        <f>IFERROR(VLOOKUP($B1784,'[1]Paste Only'!$D:$AM,8,FALSE),"-")</f>
        <v>0</v>
      </c>
      <c r="J1784" s="34"/>
      <c r="K1784" s="34"/>
      <c r="L1784" s="14" t="str">
        <f>IFERROR(VLOOKUP($B1784,'[1]Paste Only'!$D:$AM,12,FALSE),"-")</f>
        <v>-</v>
      </c>
      <c r="M1784" s="14" t="str">
        <f>IFERROR(VLOOKUP($B1784,'[1]Paste Only'!$D:$AM,15,FALSE),"-")</f>
        <v>-</v>
      </c>
      <c r="N1784" s="30"/>
      <c r="O1784" s="18"/>
      <c r="P1784" s="19">
        <f t="shared" si="825"/>
        <v>0</v>
      </c>
      <c r="Q1784" s="20">
        <f t="shared" si="801"/>
        <v>0</v>
      </c>
      <c r="R1784" s="13">
        <f t="shared" si="802"/>
        <v>0</v>
      </c>
      <c r="S1784" s="13" t="str">
        <f>IFERROR(VLOOKUP($B1784,'[1]Market Cap'!$G:$I,3,FALSE),"-")</f>
        <v>-</v>
      </c>
      <c r="T1784" s="13"/>
      <c r="U1784" s="13"/>
      <c r="V1784" s="21">
        <f t="shared" si="826"/>
        <v>0</v>
      </c>
      <c r="W1784" s="21">
        <f t="shared" si="826"/>
        <v>0</v>
      </c>
      <c r="X1784" s="21">
        <f t="shared" si="826"/>
        <v>0</v>
      </c>
      <c r="Y1784" s="22">
        <f t="shared" si="803"/>
        <v>0</v>
      </c>
      <c r="Z1784" s="13">
        <f t="shared" si="804"/>
        <v>0</v>
      </c>
      <c r="AA1784" s="23">
        <f t="shared" si="805"/>
        <v>0</v>
      </c>
      <c r="AB1784" s="23">
        <f t="shared" si="806"/>
        <v>0</v>
      </c>
      <c r="AC1784" s="23">
        <f t="shared" si="807"/>
        <v>0</v>
      </c>
      <c r="AD1784" s="24">
        <f t="shared" si="808"/>
        <v>0</v>
      </c>
      <c r="AE1784" s="25" t="str">
        <f>IFERROR(VLOOKUP($B1784,'[1]Market Cap'!$G:$I,2,FALSE),"-")</f>
        <v>-</v>
      </c>
      <c r="AF1784" s="20">
        <f t="shared" si="809"/>
        <v>0</v>
      </c>
      <c r="AG1784" s="17">
        <f t="shared" si="810"/>
        <v>0</v>
      </c>
      <c r="AH1784" s="17">
        <f t="shared" si="811"/>
        <v>0</v>
      </c>
      <c r="AI1784" s="17" t="str">
        <f t="shared" si="812"/>
        <v>-</v>
      </c>
      <c r="AJ1784" s="26" t="str">
        <f>IFERROR(VLOOKUP($B1784,'[1]Paste Only'!$D:$AM,26,FALSE),"-")</f>
        <v>-</v>
      </c>
      <c r="AK1784" s="26" t="str">
        <f>IFERROR(VLOOKUP($B1784,'[1]Paste Only'!$D:$AM,23,FALSE),"-")</f>
        <v>-</v>
      </c>
      <c r="AL1784" s="26" t="str">
        <f>IFERROR(VLOOKUP($B1784,'[1]Paste Only'!$D:$AM,22,FALSE),"-")</f>
        <v>-</v>
      </c>
      <c r="AM1784" s="21" t="str">
        <f t="shared" si="827"/>
        <v>-</v>
      </c>
      <c r="AN1784" s="21" t="str">
        <f t="shared" si="827"/>
        <v>-</v>
      </c>
      <c r="AO1784" s="21" t="str">
        <f t="shared" si="827"/>
        <v>-</v>
      </c>
      <c r="AP1784" s="27">
        <f t="shared" si="813"/>
        <v>0</v>
      </c>
      <c r="AQ1784" s="27" t="str">
        <f t="shared" si="814"/>
        <v>-</v>
      </c>
      <c r="AR1784" s="27" t="str">
        <f t="shared" si="815"/>
        <v>-</v>
      </c>
      <c r="AS1784" s="27">
        <f t="shared" si="816"/>
        <v>0</v>
      </c>
      <c r="AT1784" s="27">
        <f t="shared" si="817"/>
        <v>0</v>
      </c>
      <c r="AU1784" s="27">
        <f t="shared" si="818"/>
        <v>0</v>
      </c>
      <c r="AV1784" s="21" t="str">
        <f t="shared" si="819"/>
        <v>0</v>
      </c>
      <c r="AW1784" s="27">
        <f t="shared" si="820"/>
        <v>0</v>
      </c>
      <c r="AX1784" s="27" t="str">
        <f t="shared" si="821"/>
        <v>-</v>
      </c>
      <c r="AY1784" s="27" t="str">
        <f t="shared" si="822"/>
        <v>-</v>
      </c>
      <c r="AZ1784" s="21" t="str">
        <f t="shared" si="823"/>
        <v>-</v>
      </c>
      <c r="BA1784" s="21" t="str">
        <f t="shared" si="824"/>
        <v>-</v>
      </c>
      <c r="BB1784" s="28"/>
      <c r="BC1784" s="28"/>
      <c r="BD1784" s="28"/>
      <c r="BE1784" s="28"/>
      <c r="BF1784" s="28"/>
      <c r="BG1784" s="29"/>
      <c r="BH1784" s="29"/>
      <c r="BI1784" s="29"/>
      <c r="BJ1784" s="29"/>
      <c r="BK1784" s="29"/>
    </row>
    <row r="1785" spans="1:63" x14ac:dyDescent="0.25">
      <c r="A1785" s="13" t="s">
        <v>5402</v>
      </c>
      <c r="B1785" s="33" t="s">
        <v>5403</v>
      </c>
      <c r="C1785" s="13" t="s">
        <v>5404</v>
      </c>
      <c r="D1785" s="13" t="str">
        <f>IFERROR(VLOOKUP($B1785,[1]GICS!$C:$D,2,FALSE),"-")</f>
        <v>Consumer Discretionary</v>
      </c>
      <c r="E1785" s="14" t="str">
        <f>IFERROR(IF(VLOOKUP($B1785,'[1]Paste Only'!$D:$AM,4,FALSE)="-",VLOOKUP($B1785,'[1]Market Cap'!$A:$J,10,FALSE),VLOOKUP($B1785,'[1]Paste Only'!$D:$AM,4,FALSE)),"-")</f>
        <v>-</v>
      </c>
      <c r="F1785" s="14" t="str">
        <f>IFERROR(VLOOKUP($B1785,'[1]Paste Only'!$D:$AM,5,FALSE),"-")</f>
        <v>-</v>
      </c>
      <c r="G1785" s="15">
        <f>IFERROR(VLOOKUP($B1785,'[1]Paste Only'!$D:$AM,6,FALSE),"-")</f>
        <v>0</v>
      </c>
      <c r="H1785" s="15">
        <f>IFERROR(VLOOKUP($B1785,'[1]Paste Only'!$D:$AM,7,FALSE),"-")</f>
        <v>0</v>
      </c>
      <c r="I1785" s="15">
        <f>IFERROR(VLOOKUP($B1785,'[1]Paste Only'!$D:$AM,8,FALSE),"-")</f>
        <v>0</v>
      </c>
      <c r="J1785" s="34"/>
      <c r="K1785" s="34"/>
      <c r="L1785" s="14">
        <f>IFERROR(VLOOKUP($B1785,'[1]Paste Only'!$D:$AM,12,FALSE),"-")</f>
        <v>29.71</v>
      </c>
      <c r="M1785" s="14" t="str">
        <f>IFERROR(VLOOKUP($B1785,'[1]Paste Only'!$D:$AM,15,FALSE),"-")</f>
        <v>-</v>
      </c>
      <c r="N1785" s="30"/>
      <c r="O1785" s="18"/>
      <c r="P1785" s="19">
        <f t="shared" si="825"/>
        <v>0</v>
      </c>
      <c r="Q1785" s="20">
        <f t="shared" si="801"/>
        <v>0</v>
      </c>
      <c r="R1785" s="13">
        <f t="shared" si="802"/>
        <v>0</v>
      </c>
      <c r="S1785" s="13" t="str">
        <f>IFERROR(VLOOKUP($B1785,'[1]Market Cap'!$G:$I,3,FALSE),"-")</f>
        <v>-</v>
      </c>
      <c r="T1785" s="13"/>
      <c r="U1785" s="13"/>
      <c r="V1785" s="21">
        <f t="shared" si="826"/>
        <v>0</v>
      </c>
      <c r="W1785" s="21">
        <f t="shared" si="826"/>
        <v>0</v>
      </c>
      <c r="X1785" s="21">
        <f t="shared" si="826"/>
        <v>0</v>
      </c>
      <c r="Y1785" s="22">
        <f t="shared" si="803"/>
        <v>0</v>
      </c>
      <c r="Z1785" s="13">
        <f t="shared" si="804"/>
        <v>0</v>
      </c>
      <c r="AA1785" s="23">
        <f t="shared" si="805"/>
        <v>0</v>
      </c>
      <c r="AB1785" s="23">
        <f t="shared" si="806"/>
        <v>0</v>
      </c>
      <c r="AC1785" s="23">
        <f t="shared" si="807"/>
        <v>0</v>
      </c>
      <c r="AD1785" s="24">
        <f t="shared" si="808"/>
        <v>0</v>
      </c>
      <c r="AE1785" s="25" t="str">
        <f>IFERROR(VLOOKUP($B1785,'[1]Market Cap'!$G:$I,2,FALSE),"-")</f>
        <v>-</v>
      </c>
      <c r="AF1785" s="20">
        <f t="shared" si="809"/>
        <v>0</v>
      </c>
      <c r="AG1785" s="17">
        <f t="shared" si="810"/>
        <v>0</v>
      </c>
      <c r="AH1785" s="17">
        <f t="shared" si="811"/>
        <v>0</v>
      </c>
      <c r="AI1785" s="17" t="str">
        <f t="shared" si="812"/>
        <v>-</v>
      </c>
      <c r="AJ1785" s="26" t="str">
        <f>IFERROR(VLOOKUP($B1785,'[1]Paste Only'!$D:$AM,26,FALSE),"-")</f>
        <v>-</v>
      </c>
      <c r="AK1785" s="26" t="str">
        <f>IFERROR(VLOOKUP($B1785,'[1]Paste Only'!$D:$AM,23,FALSE),"-")</f>
        <v>-</v>
      </c>
      <c r="AL1785" s="26" t="str">
        <f>IFERROR(VLOOKUP($B1785,'[1]Paste Only'!$D:$AM,22,FALSE),"-")</f>
        <v>-</v>
      </c>
      <c r="AM1785" s="21" t="str">
        <f t="shared" si="827"/>
        <v>-</v>
      </c>
      <c r="AN1785" s="21" t="str">
        <f t="shared" si="827"/>
        <v>-</v>
      </c>
      <c r="AO1785" s="21" t="str">
        <f t="shared" si="827"/>
        <v>-</v>
      </c>
      <c r="AP1785" s="27">
        <f t="shared" si="813"/>
        <v>0</v>
      </c>
      <c r="AQ1785" s="27" t="str">
        <f t="shared" si="814"/>
        <v>-</v>
      </c>
      <c r="AR1785" s="27" t="str">
        <f t="shared" si="815"/>
        <v>-</v>
      </c>
      <c r="AS1785" s="27">
        <f t="shared" si="816"/>
        <v>0</v>
      </c>
      <c r="AT1785" s="27">
        <f t="shared" si="817"/>
        <v>0</v>
      </c>
      <c r="AU1785" s="27">
        <f t="shared" si="818"/>
        <v>0</v>
      </c>
      <c r="AV1785" s="21" t="str">
        <f t="shared" si="819"/>
        <v>0</v>
      </c>
      <c r="AW1785" s="27">
        <f t="shared" si="820"/>
        <v>0</v>
      </c>
      <c r="AX1785" s="27" t="str">
        <f t="shared" si="821"/>
        <v>-</v>
      </c>
      <c r="AY1785" s="27" t="str">
        <f t="shared" si="822"/>
        <v>-</v>
      </c>
      <c r="AZ1785" s="21" t="str">
        <f t="shared" si="823"/>
        <v>-</v>
      </c>
      <c r="BA1785" s="21" t="str">
        <f t="shared" si="824"/>
        <v>-</v>
      </c>
      <c r="BB1785" s="28"/>
      <c r="BC1785" s="28"/>
      <c r="BD1785" s="28"/>
      <c r="BE1785" s="28"/>
      <c r="BF1785" s="28"/>
      <c r="BG1785" s="29"/>
      <c r="BH1785" s="29"/>
      <c r="BI1785" s="29"/>
      <c r="BJ1785" s="29"/>
      <c r="BK1785" s="29"/>
    </row>
    <row r="1786" spans="1:63" x14ac:dyDescent="0.25">
      <c r="A1786" s="13" t="s">
        <v>5405</v>
      </c>
      <c r="B1786" s="33" t="s">
        <v>5406</v>
      </c>
      <c r="C1786" s="13" t="s">
        <v>5407</v>
      </c>
      <c r="D1786" s="13" t="str">
        <f>IFERROR(VLOOKUP($B1786,[1]GICS!$C:$D,2,FALSE),"-")</f>
        <v>Financials</v>
      </c>
      <c r="E1786" s="14">
        <f>IFERROR(IF(VLOOKUP($B1786,'[1]Paste Only'!$D:$AM,4,FALSE)="-",VLOOKUP($B1786,'[1]Market Cap'!$A:$J,10,FALSE),VLOOKUP($B1786,'[1]Paste Only'!$D:$AM,4,FALSE)),"-")</f>
        <v>215.65</v>
      </c>
      <c r="F1786" s="14" t="str">
        <f>IFERROR(VLOOKUP($B1786,'[1]Paste Only'!$D:$AM,5,FALSE),"-")</f>
        <v>-</v>
      </c>
      <c r="G1786" s="15">
        <f>IFERROR(VLOOKUP($B1786,'[1]Paste Only'!$D:$AM,6,FALSE),"-")</f>
        <v>0</v>
      </c>
      <c r="H1786" s="15">
        <f>IFERROR(VLOOKUP($B1786,'[1]Paste Only'!$D:$AM,7,FALSE),"-")</f>
        <v>0</v>
      </c>
      <c r="I1786" s="15">
        <f>IFERROR(VLOOKUP($B1786,'[1]Paste Only'!$D:$AM,8,FALSE),"-")</f>
        <v>0</v>
      </c>
      <c r="J1786" s="34"/>
      <c r="K1786" s="34"/>
      <c r="L1786" s="14">
        <f>IFERROR(VLOOKUP($B1786,'[1]Paste Only'!$D:$AM,12,FALSE),"-")</f>
        <v>2.95</v>
      </c>
      <c r="M1786" s="14" t="str">
        <f>IFERROR(VLOOKUP($B1786,'[1]Paste Only'!$D:$AM,15,FALSE),"-")</f>
        <v>-</v>
      </c>
      <c r="N1786" s="30"/>
      <c r="O1786" s="18"/>
      <c r="P1786" s="19">
        <f t="shared" si="825"/>
        <v>0</v>
      </c>
      <c r="Q1786" s="20">
        <f t="shared" si="801"/>
        <v>0</v>
      </c>
      <c r="R1786" s="13">
        <f t="shared" si="802"/>
        <v>0</v>
      </c>
      <c r="S1786" s="13" t="str">
        <f>IFERROR(VLOOKUP($B1786,'[1]Market Cap'!$G:$I,3,FALSE),"-")</f>
        <v>Small Cap</v>
      </c>
      <c r="T1786" s="13"/>
      <c r="U1786" s="13"/>
      <c r="V1786" s="21">
        <f t="shared" si="826"/>
        <v>0</v>
      </c>
      <c r="W1786" s="21">
        <f t="shared" si="826"/>
        <v>0</v>
      </c>
      <c r="X1786" s="21">
        <f t="shared" si="826"/>
        <v>0</v>
      </c>
      <c r="Y1786" s="22">
        <f t="shared" si="803"/>
        <v>0</v>
      </c>
      <c r="Z1786" s="13">
        <f t="shared" si="804"/>
        <v>0</v>
      </c>
      <c r="AA1786" s="23">
        <f t="shared" si="805"/>
        <v>0</v>
      </c>
      <c r="AB1786" s="23">
        <f t="shared" si="806"/>
        <v>0</v>
      </c>
      <c r="AC1786" s="23">
        <f t="shared" si="807"/>
        <v>0</v>
      </c>
      <c r="AD1786" s="24">
        <f t="shared" si="808"/>
        <v>0</v>
      </c>
      <c r="AE1786" s="25">
        <f>IFERROR(VLOOKUP($B1786,'[1]Market Cap'!$G:$I,2,FALSE),"-")</f>
        <v>199.07807384</v>
      </c>
      <c r="AF1786" s="20">
        <f t="shared" si="809"/>
        <v>0</v>
      </c>
      <c r="AG1786" s="17">
        <f t="shared" si="810"/>
        <v>0</v>
      </c>
      <c r="AH1786" s="17">
        <f t="shared" si="811"/>
        <v>0</v>
      </c>
      <c r="AI1786" s="17" t="str">
        <f t="shared" si="812"/>
        <v>-</v>
      </c>
      <c r="AJ1786" s="26" t="str">
        <f>IFERROR(VLOOKUP($B1786,'[1]Paste Only'!$D:$AM,26,FALSE),"-")</f>
        <v>-</v>
      </c>
      <c r="AK1786" s="26" t="str">
        <f>IFERROR(VLOOKUP($B1786,'[1]Paste Only'!$D:$AM,23,FALSE),"-")</f>
        <v>-</v>
      </c>
      <c r="AL1786" s="26" t="str">
        <f>IFERROR(VLOOKUP($B1786,'[1]Paste Only'!$D:$AM,22,FALSE),"-")</f>
        <v>-</v>
      </c>
      <c r="AM1786" s="21" t="str">
        <f t="shared" si="827"/>
        <v>-</v>
      </c>
      <c r="AN1786" s="21" t="str">
        <f t="shared" si="827"/>
        <v>-</v>
      </c>
      <c r="AO1786" s="21" t="str">
        <f t="shared" si="827"/>
        <v>-</v>
      </c>
      <c r="AP1786" s="27">
        <f t="shared" si="813"/>
        <v>0</v>
      </c>
      <c r="AQ1786" s="27" t="str">
        <f t="shared" si="814"/>
        <v>-</v>
      </c>
      <c r="AR1786" s="27" t="str">
        <f t="shared" si="815"/>
        <v>-</v>
      </c>
      <c r="AS1786" s="27">
        <f t="shared" si="816"/>
        <v>0</v>
      </c>
      <c r="AT1786" s="27">
        <f t="shared" si="817"/>
        <v>0</v>
      </c>
      <c r="AU1786" s="27">
        <f t="shared" si="818"/>
        <v>0</v>
      </c>
      <c r="AV1786" s="21" t="str">
        <f t="shared" si="819"/>
        <v>0</v>
      </c>
      <c r="AW1786" s="27">
        <f t="shared" si="820"/>
        <v>0</v>
      </c>
      <c r="AX1786" s="27" t="str">
        <f t="shared" si="821"/>
        <v>-</v>
      </c>
      <c r="AY1786" s="27" t="str">
        <f t="shared" si="822"/>
        <v>-</v>
      </c>
      <c r="AZ1786" s="21" t="str">
        <f t="shared" si="823"/>
        <v>-</v>
      </c>
      <c r="BA1786" s="21" t="str">
        <f t="shared" si="824"/>
        <v>-</v>
      </c>
      <c r="BB1786" s="28"/>
      <c r="BC1786" s="28"/>
      <c r="BD1786" s="28"/>
      <c r="BE1786" s="28"/>
      <c r="BF1786" s="28"/>
      <c r="BG1786" s="29"/>
      <c r="BH1786" s="29"/>
      <c r="BI1786" s="29"/>
      <c r="BJ1786" s="29"/>
      <c r="BK1786" s="29"/>
    </row>
    <row r="1787" spans="1:63" x14ac:dyDescent="0.25">
      <c r="A1787" s="13" t="s">
        <v>5408</v>
      </c>
      <c r="B1787" s="33" t="s">
        <v>5409</v>
      </c>
      <c r="C1787" s="13" t="s">
        <v>5410</v>
      </c>
      <c r="D1787" s="13" t="str">
        <f>IFERROR(VLOOKUP($B1787,[1]GICS!$C:$D,2,FALSE),"-")</f>
        <v>Energy</v>
      </c>
      <c r="E1787" s="14">
        <f>IFERROR(IF(VLOOKUP($B1787,'[1]Paste Only'!$D:$AM,4,FALSE)="-",VLOOKUP($B1787,'[1]Market Cap'!$A:$J,10,FALSE),VLOOKUP($B1787,'[1]Paste Only'!$D:$AM,4,FALSE)),"-")</f>
        <v>24.15</v>
      </c>
      <c r="F1787" s="14" t="str">
        <f>IFERROR(VLOOKUP($B1787,'[1]Paste Only'!$D:$AM,5,FALSE),"-")</f>
        <v>-</v>
      </c>
      <c r="G1787" s="15">
        <f>IFERROR(VLOOKUP($B1787,'[1]Paste Only'!$D:$AM,6,FALSE),"-")</f>
        <v>0</v>
      </c>
      <c r="H1787" s="15">
        <f>IFERROR(VLOOKUP($B1787,'[1]Paste Only'!$D:$AM,7,FALSE),"-")</f>
        <v>0</v>
      </c>
      <c r="I1787" s="15">
        <f>IFERROR(VLOOKUP($B1787,'[1]Paste Only'!$D:$AM,8,FALSE),"-")</f>
        <v>0</v>
      </c>
      <c r="J1787" s="34"/>
      <c r="K1787" s="34"/>
      <c r="L1787" s="14">
        <f>IFERROR(VLOOKUP($B1787,'[1]Paste Only'!$D:$AM,12,FALSE),"-")</f>
        <v>31.89</v>
      </c>
      <c r="M1787" s="14" t="str">
        <f>IFERROR(VLOOKUP($B1787,'[1]Paste Only'!$D:$AM,15,FALSE),"-")</f>
        <v>-</v>
      </c>
      <c r="N1787" s="30"/>
      <c r="O1787" s="18"/>
      <c r="P1787" s="19">
        <f t="shared" si="825"/>
        <v>0</v>
      </c>
      <c r="Q1787" s="20">
        <f t="shared" si="801"/>
        <v>0</v>
      </c>
      <c r="R1787" s="13">
        <f t="shared" si="802"/>
        <v>0</v>
      </c>
      <c r="S1787" s="13" t="str">
        <f>IFERROR(VLOOKUP($B1787,'[1]Market Cap'!$G:$I,3,FALSE),"-")</f>
        <v>Small Cap</v>
      </c>
      <c r="T1787" s="13"/>
      <c r="U1787" s="13"/>
      <c r="V1787" s="21">
        <f t="shared" si="826"/>
        <v>0</v>
      </c>
      <c r="W1787" s="21">
        <f t="shared" si="826"/>
        <v>0</v>
      </c>
      <c r="X1787" s="21">
        <f t="shared" si="826"/>
        <v>0</v>
      </c>
      <c r="Y1787" s="22">
        <f t="shared" si="803"/>
        <v>0</v>
      </c>
      <c r="Z1787" s="13">
        <f t="shared" si="804"/>
        <v>0</v>
      </c>
      <c r="AA1787" s="23">
        <f t="shared" si="805"/>
        <v>0</v>
      </c>
      <c r="AB1787" s="23">
        <f t="shared" si="806"/>
        <v>0</v>
      </c>
      <c r="AC1787" s="23">
        <f t="shared" si="807"/>
        <v>0</v>
      </c>
      <c r="AD1787" s="24">
        <f t="shared" si="808"/>
        <v>0</v>
      </c>
      <c r="AE1787" s="25">
        <f>IFERROR(VLOOKUP($B1787,'[1]Market Cap'!$G:$I,2,FALSE),"-")</f>
        <v>499.84721388000003</v>
      </c>
      <c r="AF1787" s="20">
        <f t="shared" si="809"/>
        <v>0</v>
      </c>
      <c r="AG1787" s="17">
        <f t="shared" si="810"/>
        <v>0</v>
      </c>
      <c r="AH1787" s="17">
        <f t="shared" si="811"/>
        <v>0</v>
      </c>
      <c r="AI1787" s="17" t="str">
        <f t="shared" si="812"/>
        <v>-</v>
      </c>
      <c r="AJ1787" s="26" t="str">
        <f>IFERROR(VLOOKUP($B1787,'[1]Paste Only'!$D:$AM,26,FALSE),"-")</f>
        <v>-</v>
      </c>
      <c r="AK1787" s="26" t="str">
        <f>IFERROR(VLOOKUP($B1787,'[1]Paste Only'!$D:$AM,23,FALSE),"-")</f>
        <v>-</v>
      </c>
      <c r="AL1787" s="26" t="str">
        <f>IFERROR(VLOOKUP($B1787,'[1]Paste Only'!$D:$AM,22,FALSE),"-")</f>
        <v>-</v>
      </c>
      <c r="AM1787" s="21" t="str">
        <f t="shared" si="827"/>
        <v>-</v>
      </c>
      <c r="AN1787" s="21" t="str">
        <f t="shared" si="827"/>
        <v>-</v>
      </c>
      <c r="AO1787" s="21" t="str">
        <f t="shared" si="827"/>
        <v>-</v>
      </c>
      <c r="AP1787" s="27">
        <f t="shared" si="813"/>
        <v>0</v>
      </c>
      <c r="AQ1787" s="27" t="str">
        <f t="shared" si="814"/>
        <v>-</v>
      </c>
      <c r="AR1787" s="27" t="str">
        <f t="shared" si="815"/>
        <v>-</v>
      </c>
      <c r="AS1787" s="27">
        <f t="shared" si="816"/>
        <v>0</v>
      </c>
      <c r="AT1787" s="27">
        <f t="shared" si="817"/>
        <v>0</v>
      </c>
      <c r="AU1787" s="27">
        <f t="shared" si="818"/>
        <v>0</v>
      </c>
      <c r="AV1787" s="21" t="str">
        <f t="shared" si="819"/>
        <v>0</v>
      </c>
      <c r="AW1787" s="27">
        <f t="shared" si="820"/>
        <v>0</v>
      </c>
      <c r="AX1787" s="27" t="str">
        <f t="shared" si="821"/>
        <v>-</v>
      </c>
      <c r="AY1787" s="27" t="str">
        <f t="shared" si="822"/>
        <v>-</v>
      </c>
      <c r="AZ1787" s="21" t="str">
        <f t="shared" si="823"/>
        <v>-</v>
      </c>
      <c r="BA1787" s="21" t="str">
        <f t="shared" si="824"/>
        <v>-</v>
      </c>
      <c r="BB1787" s="28"/>
      <c r="BC1787" s="28"/>
      <c r="BD1787" s="28"/>
      <c r="BE1787" s="28"/>
      <c r="BF1787" s="28"/>
      <c r="BG1787" s="29"/>
      <c r="BH1787" s="29"/>
      <c r="BI1787" s="29"/>
      <c r="BJ1787" s="29"/>
      <c r="BK1787" s="29"/>
    </row>
    <row r="1788" spans="1:63" x14ac:dyDescent="0.25">
      <c r="A1788" s="13" t="s">
        <v>5411</v>
      </c>
      <c r="B1788" s="33" t="s">
        <v>5412</v>
      </c>
      <c r="C1788" s="13" t="s">
        <v>5413</v>
      </c>
      <c r="D1788" s="13" t="str">
        <f>IFERROR(VLOOKUP($B1788,[1]GICS!$C:$D,2,FALSE),"-")</f>
        <v>Consumer Discretionary</v>
      </c>
      <c r="E1788" s="14">
        <f>IFERROR(IF(VLOOKUP($B1788,'[1]Paste Only'!$D:$AM,4,FALSE)="-",VLOOKUP($B1788,'[1]Market Cap'!$A:$J,10,FALSE),VLOOKUP($B1788,'[1]Paste Only'!$D:$AM,4,FALSE)),"-")</f>
        <v>781.35</v>
      </c>
      <c r="F1788" s="14" t="str">
        <f>IFERROR(VLOOKUP($B1788,'[1]Paste Only'!$D:$AM,5,FALSE),"-")</f>
        <v>-</v>
      </c>
      <c r="G1788" s="15">
        <f>IFERROR(VLOOKUP($B1788,'[1]Paste Only'!$D:$AM,6,FALSE),"-")</f>
        <v>0</v>
      </c>
      <c r="H1788" s="15">
        <f>IFERROR(VLOOKUP($B1788,'[1]Paste Only'!$D:$AM,7,FALSE),"-")</f>
        <v>0</v>
      </c>
      <c r="I1788" s="15">
        <f>IFERROR(VLOOKUP($B1788,'[1]Paste Only'!$D:$AM,8,FALSE),"-")</f>
        <v>0</v>
      </c>
      <c r="J1788" s="34"/>
      <c r="K1788" s="34"/>
      <c r="L1788" s="14">
        <f>IFERROR(VLOOKUP($B1788,'[1]Paste Only'!$D:$AM,12,FALSE),"-")</f>
        <v>-5.73</v>
      </c>
      <c r="M1788" s="14" t="str">
        <f>IFERROR(VLOOKUP($B1788,'[1]Paste Only'!$D:$AM,15,FALSE),"-")</f>
        <v>-</v>
      </c>
      <c r="N1788" s="30"/>
      <c r="O1788" s="18"/>
      <c r="P1788" s="19">
        <f t="shared" si="825"/>
        <v>0</v>
      </c>
      <c r="Q1788" s="20">
        <f t="shared" si="801"/>
        <v>0</v>
      </c>
      <c r="R1788" s="13">
        <f t="shared" si="802"/>
        <v>0</v>
      </c>
      <c r="S1788" s="13" t="str">
        <f>IFERROR(VLOOKUP($B1788,'[1]Market Cap'!$G:$I,3,FALSE),"-")</f>
        <v>Small Cap</v>
      </c>
      <c r="T1788" s="13"/>
      <c r="U1788" s="13"/>
      <c r="V1788" s="21">
        <f t="shared" si="826"/>
        <v>0</v>
      </c>
      <c r="W1788" s="21">
        <f t="shared" si="826"/>
        <v>0</v>
      </c>
      <c r="X1788" s="21">
        <f t="shared" si="826"/>
        <v>0</v>
      </c>
      <c r="Y1788" s="22">
        <f t="shared" si="803"/>
        <v>0</v>
      </c>
      <c r="Z1788" s="13">
        <f t="shared" si="804"/>
        <v>0</v>
      </c>
      <c r="AA1788" s="23">
        <f t="shared" si="805"/>
        <v>0</v>
      </c>
      <c r="AB1788" s="23">
        <f t="shared" si="806"/>
        <v>0</v>
      </c>
      <c r="AC1788" s="23">
        <f t="shared" si="807"/>
        <v>0</v>
      </c>
      <c r="AD1788" s="24">
        <f t="shared" si="808"/>
        <v>0</v>
      </c>
      <c r="AE1788" s="25">
        <f>IFERROR(VLOOKUP($B1788,'[1]Market Cap'!$G:$I,2,FALSE),"-")</f>
        <v>239.99165249999999</v>
      </c>
      <c r="AF1788" s="20">
        <f t="shared" si="809"/>
        <v>0</v>
      </c>
      <c r="AG1788" s="17">
        <f t="shared" si="810"/>
        <v>0</v>
      </c>
      <c r="AH1788" s="17">
        <f t="shared" si="811"/>
        <v>0</v>
      </c>
      <c r="AI1788" s="17" t="str">
        <f t="shared" si="812"/>
        <v>-</v>
      </c>
      <c r="AJ1788" s="26" t="str">
        <f>IFERROR(VLOOKUP($B1788,'[1]Paste Only'!$D:$AM,26,FALSE),"-")</f>
        <v>-</v>
      </c>
      <c r="AK1788" s="26" t="str">
        <f>IFERROR(VLOOKUP($B1788,'[1]Paste Only'!$D:$AM,23,FALSE),"-")</f>
        <v>-</v>
      </c>
      <c r="AL1788" s="26" t="str">
        <f>IFERROR(VLOOKUP($B1788,'[1]Paste Only'!$D:$AM,22,FALSE),"-")</f>
        <v>-</v>
      </c>
      <c r="AM1788" s="21" t="str">
        <f t="shared" si="827"/>
        <v>-</v>
      </c>
      <c r="AN1788" s="21" t="str">
        <f t="shared" si="827"/>
        <v>-</v>
      </c>
      <c r="AO1788" s="21" t="str">
        <f t="shared" si="827"/>
        <v>-</v>
      </c>
      <c r="AP1788" s="27">
        <f t="shared" si="813"/>
        <v>0</v>
      </c>
      <c r="AQ1788" s="27" t="str">
        <f t="shared" si="814"/>
        <v>-</v>
      </c>
      <c r="AR1788" s="27" t="str">
        <f t="shared" si="815"/>
        <v>-</v>
      </c>
      <c r="AS1788" s="27">
        <f t="shared" si="816"/>
        <v>0</v>
      </c>
      <c r="AT1788" s="27">
        <f t="shared" si="817"/>
        <v>0</v>
      </c>
      <c r="AU1788" s="27">
        <f t="shared" si="818"/>
        <v>0</v>
      </c>
      <c r="AV1788" s="21" t="str">
        <f t="shared" si="819"/>
        <v>0</v>
      </c>
      <c r="AW1788" s="27">
        <f t="shared" si="820"/>
        <v>0</v>
      </c>
      <c r="AX1788" s="27" t="str">
        <f t="shared" si="821"/>
        <v>-</v>
      </c>
      <c r="AY1788" s="27" t="str">
        <f t="shared" si="822"/>
        <v>-</v>
      </c>
      <c r="AZ1788" s="21" t="str">
        <f t="shared" si="823"/>
        <v>-</v>
      </c>
      <c r="BA1788" s="21" t="str">
        <f t="shared" si="824"/>
        <v>-</v>
      </c>
      <c r="BB1788" s="28"/>
      <c r="BC1788" s="28"/>
      <c r="BD1788" s="28"/>
      <c r="BE1788" s="28"/>
      <c r="BF1788" s="28"/>
      <c r="BG1788" s="29"/>
      <c r="BH1788" s="29"/>
      <c r="BI1788" s="29"/>
      <c r="BJ1788" s="29"/>
      <c r="BK1788" s="29"/>
    </row>
    <row r="1789" spans="1:63" x14ac:dyDescent="0.25">
      <c r="A1789" s="13" t="s">
        <v>5414</v>
      </c>
      <c r="B1789" s="33" t="s">
        <v>5415</v>
      </c>
      <c r="C1789" s="13" t="s">
        <v>5416</v>
      </c>
      <c r="D1789" s="13" t="str">
        <f>IFERROR(VLOOKUP($B1789,[1]GICS!$C:$D,2,FALSE),"-")</f>
        <v>Communication Services</v>
      </c>
      <c r="E1789" s="14" t="str">
        <f>IFERROR(IF(VLOOKUP($B1789,'[1]Paste Only'!$D:$AM,4,FALSE)="-",VLOOKUP($B1789,'[1]Market Cap'!$A:$J,10,FALSE),VLOOKUP($B1789,'[1]Paste Only'!$D:$AM,4,FALSE)),"-")</f>
        <v>-</v>
      </c>
      <c r="F1789" s="14" t="str">
        <f>IFERROR(VLOOKUP($B1789,'[1]Paste Only'!$D:$AM,5,FALSE),"-")</f>
        <v>-</v>
      </c>
      <c r="G1789" s="15">
        <f>IFERROR(VLOOKUP($B1789,'[1]Paste Only'!$D:$AM,6,FALSE),"-")</f>
        <v>0</v>
      </c>
      <c r="H1789" s="15">
        <f>IFERROR(VLOOKUP($B1789,'[1]Paste Only'!$D:$AM,7,FALSE),"-")</f>
        <v>0</v>
      </c>
      <c r="I1789" s="15">
        <f>IFERROR(VLOOKUP($B1789,'[1]Paste Only'!$D:$AM,8,FALSE),"-")</f>
        <v>0</v>
      </c>
      <c r="J1789" s="34"/>
      <c r="K1789" s="34"/>
      <c r="L1789" s="14">
        <f>IFERROR(VLOOKUP($B1789,'[1]Paste Only'!$D:$AM,12,FALSE),"-")</f>
        <v>26.739854000000001</v>
      </c>
      <c r="M1789" s="14" t="str">
        <f>IFERROR(VLOOKUP($B1789,'[1]Paste Only'!$D:$AM,15,FALSE),"-")</f>
        <v>-</v>
      </c>
      <c r="N1789" s="30"/>
      <c r="O1789" s="18"/>
      <c r="P1789" s="19">
        <f t="shared" si="825"/>
        <v>0</v>
      </c>
      <c r="Q1789" s="20">
        <f t="shared" si="801"/>
        <v>0</v>
      </c>
      <c r="R1789" s="13">
        <f t="shared" si="802"/>
        <v>0</v>
      </c>
      <c r="S1789" s="13" t="str">
        <f>IFERROR(VLOOKUP($B1789,'[1]Market Cap'!$G:$I,3,FALSE),"-")</f>
        <v>-</v>
      </c>
      <c r="T1789" s="13"/>
      <c r="U1789" s="13"/>
      <c r="V1789" s="21">
        <f t="shared" si="826"/>
        <v>0</v>
      </c>
      <c r="W1789" s="21">
        <f t="shared" si="826"/>
        <v>0</v>
      </c>
      <c r="X1789" s="21">
        <f t="shared" si="826"/>
        <v>0</v>
      </c>
      <c r="Y1789" s="22">
        <f t="shared" si="803"/>
        <v>0</v>
      </c>
      <c r="Z1789" s="13">
        <f t="shared" si="804"/>
        <v>0</v>
      </c>
      <c r="AA1789" s="23">
        <f t="shared" si="805"/>
        <v>0</v>
      </c>
      <c r="AB1789" s="23">
        <f t="shared" si="806"/>
        <v>0</v>
      </c>
      <c r="AC1789" s="23">
        <f t="shared" si="807"/>
        <v>0</v>
      </c>
      <c r="AD1789" s="24">
        <f t="shared" si="808"/>
        <v>0</v>
      </c>
      <c r="AE1789" s="25" t="str">
        <f>IFERROR(VLOOKUP($B1789,'[1]Market Cap'!$G:$I,2,FALSE),"-")</f>
        <v>-</v>
      </c>
      <c r="AF1789" s="20">
        <f t="shared" si="809"/>
        <v>0</v>
      </c>
      <c r="AG1789" s="17">
        <f t="shared" si="810"/>
        <v>0</v>
      </c>
      <c r="AH1789" s="17">
        <f t="shared" si="811"/>
        <v>0</v>
      </c>
      <c r="AI1789" s="17" t="str">
        <f t="shared" si="812"/>
        <v>-</v>
      </c>
      <c r="AJ1789" s="26" t="str">
        <f>IFERROR(VLOOKUP($B1789,'[1]Paste Only'!$D:$AM,26,FALSE),"-")</f>
        <v>-</v>
      </c>
      <c r="AK1789" s="26" t="str">
        <f>IFERROR(VLOOKUP($B1789,'[1]Paste Only'!$D:$AM,23,FALSE),"-")</f>
        <v>-</v>
      </c>
      <c r="AL1789" s="26" t="str">
        <f>IFERROR(VLOOKUP($B1789,'[1]Paste Only'!$D:$AM,22,FALSE),"-")</f>
        <v>-</v>
      </c>
      <c r="AM1789" s="21" t="str">
        <f t="shared" si="827"/>
        <v>-</v>
      </c>
      <c r="AN1789" s="21" t="str">
        <f t="shared" si="827"/>
        <v>-</v>
      </c>
      <c r="AO1789" s="21" t="str">
        <f t="shared" si="827"/>
        <v>-</v>
      </c>
      <c r="AP1789" s="27">
        <f t="shared" si="813"/>
        <v>0</v>
      </c>
      <c r="AQ1789" s="27" t="str">
        <f t="shared" si="814"/>
        <v>-</v>
      </c>
      <c r="AR1789" s="27" t="str">
        <f t="shared" si="815"/>
        <v>-</v>
      </c>
      <c r="AS1789" s="27">
        <f t="shared" si="816"/>
        <v>0</v>
      </c>
      <c r="AT1789" s="27">
        <f t="shared" si="817"/>
        <v>0</v>
      </c>
      <c r="AU1789" s="27">
        <f t="shared" si="818"/>
        <v>0</v>
      </c>
      <c r="AV1789" s="21" t="str">
        <f t="shared" si="819"/>
        <v>0</v>
      </c>
      <c r="AW1789" s="27">
        <f t="shared" si="820"/>
        <v>0</v>
      </c>
      <c r="AX1789" s="27" t="str">
        <f t="shared" si="821"/>
        <v>-</v>
      </c>
      <c r="AY1789" s="27" t="str">
        <f t="shared" si="822"/>
        <v>-</v>
      </c>
      <c r="AZ1789" s="21" t="str">
        <f t="shared" si="823"/>
        <v>-</v>
      </c>
      <c r="BA1789" s="21" t="str">
        <f t="shared" si="824"/>
        <v>-</v>
      </c>
      <c r="BB1789" s="28"/>
      <c r="BC1789" s="28"/>
      <c r="BD1789" s="28"/>
      <c r="BE1789" s="28"/>
      <c r="BF1789" s="28"/>
      <c r="BG1789" s="29"/>
      <c r="BH1789" s="29"/>
      <c r="BI1789" s="29"/>
      <c r="BJ1789" s="29"/>
      <c r="BK1789" s="29"/>
    </row>
    <row r="1790" spans="1:63" x14ac:dyDescent="0.25">
      <c r="A1790" s="13" t="s">
        <v>5417</v>
      </c>
      <c r="B1790" s="33" t="s">
        <v>5418</v>
      </c>
      <c r="C1790" s="13" t="s">
        <v>5419</v>
      </c>
      <c r="D1790" s="13" t="str">
        <f>IFERROR(VLOOKUP($B1790,[1]GICS!$C:$D,2,FALSE),"-")</f>
        <v>Consumer Discretionary</v>
      </c>
      <c r="E1790" s="14">
        <f>IFERROR(IF(VLOOKUP($B1790,'[1]Paste Only'!$D:$AM,4,FALSE)="-",VLOOKUP($B1790,'[1]Market Cap'!$A:$J,10,FALSE),VLOOKUP($B1790,'[1]Paste Only'!$D:$AM,4,FALSE)),"-")</f>
        <v>84.1</v>
      </c>
      <c r="F1790" s="14" t="str">
        <f>IFERROR(VLOOKUP($B1790,'[1]Paste Only'!$D:$AM,5,FALSE),"-")</f>
        <v>-</v>
      </c>
      <c r="G1790" s="15">
        <f>IFERROR(VLOOKUP($B1790,'[1]Paste Only'!$D:$AM,6,FALSE),"-")</f>
        <v>0</v>
      </c>
      <c r="H1790" s="15">
        <f>IFERROR(VLOOKUP($B1790,'[1]Paste Only'!$D:$AM,7,FALSE),"-")</f>
        <v>0</v>
      </c>
      <c r="I1790" s="15">
        <f>IFERROR(VLOOKUP($B1790,'[1]Paste Only'!$D:$AM,8,FALSE),"-")</f>
        <v>0</v>
      </c>
      <c r="J1790" s="34"/>
      <c r="K1790" s="34"/>
      <c r="L1790" s="14">
        <f>IFERROR(VLOOKUP($B1790,'[1]Paste Only'!$D:$AM,12,FALSE),"-")</f>
        <v>1.9234000000000001E-2</v>
      </c>
      <c r="M1790" s="14" t="str">
        <f>IFERROR(VLOOKUP($B1790,'[1]Paste Only'!$D:$AM,15,FALSE),"-")</f>
        <v>-</v>
      </c>
      <c r="N1790" s="30"/>
      <c r="O1790" s="18"/>
      <c r="P1790" s="19">
        <f t="shared" si="825"/>
        <v>0</v>
      </c>
      <c r="Q1790" s="20">
        <f t="shared" si="801"/>
        <v>0</v>
      </c>
      <c r="R1790" s="13">
        <f t="shared" si="802"/>
        <v>0</v>
      </c>
      <c r="S1790" s="13" t="str">
        <f>IFERROR(VLOOKUP($B1790,'[1]Market Cap'!$G:$I,3,FALSE),"-")</f>
        <v>Small Cap</v>
      </c>
      <c r="T1790" s="13"/>
      <c r="U1790" s="13"/>
      <c r="V1790" s="21">
        <f t="shared" si="826"/>
        <v>0</v>
      </c>
      <c r="W1790" s="21">
        <f t="shared" si="826"/>
        <v>0</v>
      </c>
      <c r="X1790" s="21">
        <f t="shared" si="826"/>
        <v>0</v>
      </c>
      <c r="Y1790" s="22">
        <f t="shared" si="803"/>
        <v>0</v>
      </c>
      <c r="Z1790" s="13">
        <f t="shared" si="804"/>
        <v>0</v>
      </c>
      <c r="AA1790" s="23">
        <f t="shared" si="805"/>
        <v>0</v>
      </c>
      <c r="AB1790" s="23">
        <f t="shared" si="806"/>
        <v>0</v>
      </c>
      <c r="AC1790" s="23">
        <f t="shared" si="807"/>
        <v>0</v>
      </c>
      <c r="AD1790" s="24">
        <f t="shared" si="808"/>
        <v>0</v>
      </c>
      <c r="AE1790" s="25">
        <f>IFERROR(VLOOKUP($B1790,'[1]Market Cap'!$G:$I,2,FALSE),"-")</f>
        <v>411.88606591000001</v>
      </c>
      <c r="AF1790" s="20">
        <f t="shared" si="809"/>
        <v>0</v>
      </c>
      <c r="AG1790" s="17">
        <f t="shared" si="810"/>
        <v>0</v>
      </c>
      <c r="AH1790" s="17">
        <f t="shared" si="811"/>
        <v>0</v>
      </c>
      <c r="AI1790" s="17" t="str">
        <f t="shared" si="812"/>
        <v>-</v>
      </c>
      <c r="AJ1790" s="26" t="str">
        <f>IFERROR(VLOOKUP($B1790,'[1]Paste Only'!$D:$AM,26,FALSE),"-")</f>
        <v>-</v>
      </c>
      <c r="AK1790" s="26" t="str">
        <f>IFERROR(VLOOKUP($B1790,'[1]Paste Only'!$D:$AM,23,FALSE),"-")</f>
        <v>-</v>
      </c>
      <c r="AL1790" s="26" t="str">
        <f>IFERROR(VLOOKUP($B1790,'[1]Paste Only'!$D:$AM,22,FALSE),"-")</f>
        <v>-</v>
      </c>
      <c r="AM1790" s="21" t="str">
        <f t="shared" si="827"/>
        <v>-</v>
      </c>
      <c r="AN1790" s="21" t="str">
        <f t="shared" si="827"/>
        <v>-</v>
      </c>
      <c r="AO1790" s="21" t="str">
        <f t="shared" si="827"/>
        <v>-</v>
      </c>
      <c r="AP1790" s="27">
        <f t="shared" si="813"/>
        <v>0</v>
      </c>
      <c r="AQ1790" s="27" t="str">
        <f t="shared" si="814"/>
        <v>-</v>
      </c>
      <c r="AR1790" s="27" t="str">
        <f t="shared" si="815"/>
        <v>-</v>
      </c>
      <c r="AS1790" s="27">
        <f t="shared" si="816"/>
        <v>0</v>
      </c>
      <c r="AT1790" s="27">
        <f t="shared" si="817"/>
        <v>0</v>
      </c>
      <c r="AU1790" s="27">
        <f t="shared" si="818"/>
        <v>0</v>
      </c>
      <c r="AV1790" s="21" t="str">
        <f t="shared" si="819"/>
        <v>0</v>
      </c>
      <c r="AW1790" s="27">
        <f t="shared" si="820"/>
        <v>0</v>
      </c>
      <c r="AX1790" s="27" t="str">
        <f t="shared" si="821"/>
        <v>-</v>
      </c>
      <c r="AY1790" s="27" t="str">
        <f t="shared" si="822"/>
        <v>-</v>
      </c>
      <c r="AZ1790" s="21" t="str">
        <f t="shared" si="823"/>
        <v>-</v>
      </c>
      <c r="BA1790" s="21" t="str">
        <f t="shared" si="824"/>
        <v>-</v>
      </c>
      <c r="BB1790" s="28"/>
      <c r="BC1790" s="28"/>
      <c r="BD1790" s="28"/>
      <c r="BE1790" s="28"/>
      <c r="BF1790" s="28"/>
      <c r="BG1790" s="29"/>
      <c r="BH1790" s="29"/>
      <c r="BI1790" s="29"/>
      <c r="BJ1790" s="29"/>
      <c r="BK1790" s="29"/>
    </row>
    <row r="1791" spans="1:63" x14ac:dyDescent="0.25">
      <c r="A1791" s="13" t="s">
        <v>5420</v>
      </c>
      <c r="B1791" s="33" t="s">
        <v>5421</v>
      </c>
      <c r="C1791" s="13" t="s">
        <v>5422</v>
      </c>
      <c r="D1791" s="13" t="str">
        <f>IFERROR(VLOOKUP($B1791,[1]GICS!$C:$D,2,FALSE),"-")</f>
        <v>Industrials</v>
      </c>
      <c r="E1791" s="14">
        <f>IFERROR(IF(VLOOKUP($B1791,'[1]Paste Only'!$D:$AM,4,FALSE)="-",VLOOKUP($B1791,'[1]Market Cap'!$A:$J,10,FALSE),VLOOKUP($B1791,'[1]Paste Only'!$D:$AM,4,FALSE)),"-")</f>
        <v>32.75</v>
      </c>
      <c r="F1791" s="14" t="str">
        <f>IFERROR(VLOOKUP($B1791,'[1]Paste Only'!$D:$AM,5,FALSE),"-")</f>
        <v>-</v>
      </c>
      <c r="G1791" s="15">
        <f>IFERROR(VLOOKUP($B1791,'[1]Paste Only'!$D:$AM,6,FALSE),"-")</f>
        <v>0</v>
      </c>
      <c r="H1791" s="15">
        <f>IFERROR(VLOOKUP($B1791,'[1]Paste Only'!$D:$AM,7,FALSE),"-")</f>
        <v>0</v>
      </c>
      <c r="I1791" s="15">
        <f>IFERROR(VLOOKUP($B1791,'[1]Paste Only'!$D:$AM,8,FALSE),"-")</f>
        <v>0</v>
      </c>
      <c r="J1791" s="34"/>
      <c r="K1791" s="34"/>
      <c r="L1791" s="14">
        <f>IFERROR(VLOOKUP($B1791,'[1]Paste Only'!$D:$AM,12,FALSE),"-")</f>
        <v>-0.37</v>
      </c>
      <c r="M1791" s="14" t="str">
        <f>IFERROR(VLOOKUP($B1791,'[1]Paste Only'!$D:$AM,15,FALSE),"-")</f>
        <v>-</v>
      </c>
      <c r="N1791" s="30"/>
      <c r="O1791" s="18"/>
      <c r="P1791" s="19">
        <f t="shared" si="825"/>
        <v>0</v>
      </c>
      <c r="Q1791" s="20">
        <f t="shared" si="801"/>
        <v>0</v>
      </c>
      <c r="R1791" s="13">
        <f t="shared" si="802"/>
        <v>0</v>
      </c>
      <c r="S1791" s="13" t="str">
        <f>IFERROR(VLOOKUP($B1791,'[1]Market Cap'!$G:$I,3,FALSE),"-")</f>
        <v>Small Cap</v>
      </c>
      <c r="T1791" s="13"/>
      <c r="U1791" s="13"/>
      <c r="V1791" s="21">
        <f t="shared" si="826"/>
        <v>0</v>
      </c>
      <c r="W1791" s="21">
        <f t="shared" si="826"/>
        <v>0</v>
      </c>
      <c r="X1791" s="21">
        <f t="shared" si="826"/>
        <v>0</v>
      </c>
      <c r="Y1791" s="22">
        <f t="shared" si="803"/>
        <v>0</v>
      </c>
      <c r="Z1791" s="13">
        <f t="shared" si="804"/>
        <v>0</v>
      </c>
      <c r="AA1791" s="23">
        <f t="shared" si="805"/>
        <v>0</v>
      </c>
      <c r="AB1791" s="23">
        <f t="shared" si="806"/>
        <v>0</v>
      </c>
      <c r="AC1791" s="23">
        <f t="shared" si="807"/>
        <v>0</v>
      </c>
      <c r="AD1791" s="24">
        <f t="shared" si="808"/>
        <v>0</v>
      </c>
      <c r="AE1791" s="25">
        <f>IFERROR(VLOOKUP($B1791,'[1]Market Cap'!$G:$I,2,FALSE),"-")</f>
        <v>429.42153044999998</v>
      </c>
      <c r="AF1791" s="20">
        <f t="shared" si="809"/>
        <v>0</v>
      </c>
      <c r="AG1791" s="17">
        <f t="shared" si="810"/>
        <v>0</v>
      </c>
      <c r="AH1791" s="17">
        <f t="shared" si="811"/>
        <v>0</v>
      </c>
      <c r="AI1791" s="17" t="str">
        <f t="shared" si="812"/>
        <v>-</v>
      </c>
      <c r="AJ1791" s="26" t="str">
        <f>IFERROR(VLOOKUP($B1791,'[1]Paste Only'!$D:$AM,26,FALSE),"-")</f>
        <v>-</v>
      </c>
      <c r="AK1791" s="26" t="str">
        <f>IFERROR(VLOOKUP($B1791,'[1]Paste Only'!$D:$AM,23,FALSE),"-")</f>
        <v>-</v>
      </c>
      <c r="AL1791" s="26" t="str">
        <f>IFERROR(VLOOKUP($B1791,'[1]Paste Only'!$D:$AM,22,FALSE),"-")</f>
        <v>-</v>
      </c>
      <c r="AM1791" s="21" t="str">
        <f t="shared" si="827"/>
        <v>-</v>
      </c>
      <c r="AN1791" s="21" t="str">
        <f t="shared" si="827"/>
        <v>-</v>
      </c>
      <c r="AO1791" s="21" t="str">
        <f t="shared" si="827"/>
        <v>-</v>
      </c>
      <c r="AP1791" s="27">
        <f t="shared" si="813"/>
        <v>0</v>
      </c>
      <c r="AQ1791" s="27" t="str">
        <f t="shared" si="814"/>
        <v>-</v>
      </c>
      <c r="AR1791" s="27" t="str">
        <f t="shared" si="815"/>
        <v>-</v>
      </c>
      <c r="AS1791" s="27">
        <f t="shared" si="816"/>
        <v>0</v>
      </c>
      <c r="AT1791" s="27">
        <f t="shared" si="817"/>
        <v>0</v>
      </c>
      <c r="AU1791" s="27">
        <f t="shared" si="818"/>
        <v>0</v>
      </c>
      <c r="AV1791" s="21" t="str">
        <f t="shared" si="819"/>
        <v>0</v>
      </c>
      <c r="AW1791" s="27">
        <f t="shared" si="820"/>
        <v>0</v>
      </c>
      <c r="AX1791" s="27" t="str">
        <f t="shared" si="821"/>
        <v>-</v>
      </c>
      <c r="AY1791" s="27" t="str">
        <f t="shared" si="822"/>
        <v>-</v>
      </c>
      <c r="AZ1791" s="21" t="str">
        <f t="shared" si="823"/>
        <v>-</v>
      </c>
      <c r="BA1791" s="21" t="str">
        <f t="shared" si="824"/>
        <v>-</v>
      </c>
      <c r="BB1791" s="28"/>
      <c r="BC1791" s="28"/>
      <c r="BD1791" s="28"/>
      <c r="BE1791" s="28"/>
      <c r="BF1791" s="28"/>
      <c r="BG1791" s="29"/>
      <c r="BH1791" s="29"/>
      <c r="BI1791" s="29"/>
      <c r="BJ1791" s="29"/>
      <c r="BK1791" s="29"/>
    </row>
    <row r="1792" spans="1:63" x14ac:dyDescent="0.25">
      <c r="A1792" s="13" t="s">
        <v>5423</v>
      </c>
      <c r="B1792" s="33" t="s">
        <v>5424</v>
      </c>
      <c r="C1792" s="13" t="s">
        <v>5425</v>
      </c>
      <c r="D1792" s="13" t="str">
        <f>IFERROR(VLOOKUP($B1792,[1]GICS!$C:$D,2,FALSE),"-")</f>
        <v>Information Technology</v>
      </c>
      <c r="E1792" s="14">
        <f>IFERROR(IF(VLOOKUP($B1792,'[1]Paste Only'!$D:$AM,4,FALSE)="-",VLOOKUP($B1792,'[1]Market Cap'!$A:$J,10,FALSE),VLOOKUP($B1792,'[1]Paste Only'!$D:$AM,4,FALSE)),"-")</f>
        <v>156.05000000000001</v>
      </c>
      <c r="F1792" s="14" t="str">
        <f>IFERROR(VLOOKUP($B1792,'[1]Paste Only'!$D:$AM,5,FALSE),"-")</f>
        <v>-</v>
      </c>
      <c r="G1792" s="15">
        <f>IFERROR(VLOOKUP($B1792,'[1]Paste Only'!$D:$AM,6,FALSE),"-")</f>
        <v>0</v>
      </c>
      <c r="H1792" s="15">
        <f>IFERROR(VLOOKUP($B1792,'[1]Paste Only'!$D:$AM,7,FALSE),"-")</f>
        <v>0</v>
      </c>
      <c r="I1792" s="15">
        <f>IFERROR(VLOOKUP($B1792,'[1]Paste Only'!$D:$AM,8,FALSE),"-")</f>
        <v>0</v>
      </c>
      <c r="J1792" s="34"/>
      <c r="K1792" s="34"/>
      <c r="L1792" s="14">
        <f>IFERROR(VLOOKUP($B1792,'[1]Paste Only'!$D:$AM,12,FALSE),"-")</f>
        <v>11.22</v>
      </c>
      <c r="M1792" s="14" t="str">
        <f>IFERROR(VLOOKUP($B1792,'[1]Paste Only'!$D:$AM,15,FALSE),"-")</f>
        <v>-</v>
      </c>
      <c r="N1792" s="30"/>
      <c r="O1792" s="18"/>
      <c r="P1792" s="19">
        <f t="shared" si="825"/>
        <v>0</v>
      </c>
      <c r="Q1792" s="20">
        <f t="shared" si="801"/>
        <v>0</v>
      </c>
      <c r="R1792" s="13">
        <f t="shared" si="802"/>
        <v>0</v>
      </c>
      <c r="S1792" s="13" t="str">
        <f>IFERROR(VLOOKUP($B1792,'[1]Market Cap'!$G:$I,3,FALSE),"-")</f>
        <v>Small Cap</v>
      </c>
      <c r="T1792" s="13"/>
      <c r="U1792" s="13"/>
      <c r="V1792" s="21">
        <f t="shared" si="826"/>
        <v>0</v>
      </c>
      <c r="W1792" s="21">
        <f t="shared" si="826"/>
        <v>0</v>
      </c>
      <c r="X1792" s="21">
        <f t="shared" si="826"/>
        <v>0</v>
      </c>
      <c r="Y1792" s="22">
        <f t="shared" si="803"/>
        <v>0</v>
      </c>
      <c r="Z1792" s="13">
        <f t="shared" si="804"/>
        <v>0</v>
      </c>
      <c r="AA1792" s="23">
        <f t="shared" si="805"/>
        <v>0</v>
      </c>
      <c r="AB1792" s="23">
        <f t="shared" si="806"/>
        <v>0</v>
      </c>
      <c r="AC1792" s="23">
        <f t="shared" si="807"/>
        <v>0</v>
      </c>
      <c r="AD1792" s="24">
        <f t="shared" si="808"/>
        <v>0</v>
      </c>
      <c r="AE1792" s="25">
        <f>IFERROR(VLOOKUP($B1792,'[1]Market Cap'!$G:$I,2,FALSE),"-")</f>
        <v>485.79290376500001</v>
      </c>
      <c r="AF1792" s="20">
        <f t="shared" si="809"/>
        <v>0</v>
      </c>
      <c r="AG1792" s="17">
        <f t="shared" si="810"/>
        <v>0</v>
      </c>
      <c r="AH1792" s="17">
        <f t="shared" si="811"/>
        <v>0</v>
      </c>
      <c r="AI1792" s="17" t="str">
        <f t="shared" si="812"/>
        <v>-</v>
      </c>
      <c r="AJ1792" s="26" t="str">
        <f>IFERROR(VLOOKUP($B1792,'[1]Paste Only'!$D:$AM,26,FALSE),"-")</f>
        <v>-</v>
      </c>
      <c r="AK1792" s="26" t="str">
        <f>IFERROR(VLOOKUP($B1792,'[1]Paste Only'!$D:$AM,23,FALSE),"-")</f>
        <v>-</v>
      </c>
      <c r="AL1792" s="26" t="str">
        <f>IFERROR(VLOOKUP($B1792,'[1]Paste Only'!$D:$AM,22,FALSE),"-")</f>
        <v>-</v>
      </c>
      <c r="AM1792" s="21" t="str">
        <f t="shared" si="827"/>
        <v>-</v>
      </c>
      <c r="AN1792" s="21" t="str">
        <f t="shared" si="827"/>
        <v>-</v>
      </c>
      <c r="AO1792" s="21" t="str">
        <f t="shared" si="827"/>
        <v>-</v>
      </c>
      <c r="AP1792" s="27">
        <f t="shared" si="813"/>
        <v>0</v>
      </c>
      <c r="AQ1792" s="27" t="str">
        <f t="shared" si="814"/>
        <v>-</v>
      </c>
      <c r="AR1792" s="27" t="str">
        <f t="shared" si="815"/>
        <v>-</v>
      </c>
      <c r="AS1792" s="27">
        <f t="shared" si="816"/>
        <v>0</v>
      </c>
      <c r="AT1792" s="27">
        <f t="shared" si="817"/>
        <v>0</v>
      </c>
      <c r="AU1792" s="27">
        <f t="shared" si="818"/>
        <v>0</v>
      </c>
      <c r="AV1792" s="21" t="str">
        <f t="shared" si="819"/>
        <v>0</v>
      </c>
      <c r="AW1792" s="27">
        <f t="shared" si="820"/>
        <v>0</v>
      </c>
      <c r="AX1792" s="27" t="str">
        <f t="shared" si="821"/>
        <v>-</v>
      </c>
      <c r="AY1792" s="27" t="str">
        <f t="shared" si="822"/>
        <v>-</v>
      </c>
      <c r="AZ1792" s="21" t="str">
        <f t="shared" si="823"/>
        <v>-</v>
      </c>
      <c r="BA1792" s="21" t="str">
        <f t="shared" si="824"/>
        <v>-</v>
      </c>
      <c r="BB1792" s="28"/>
      <c r="BC1792" s="28"/>
      <c r="BD1792" s="28"/>
      <c r="BE1792" s="28"/>
      <c r="BF1792" s="28"/>
      <c r="BG1792" s="29"/>
      <c r="BH1792" s="29"/>
      <c r="BI1792" s="29"/>
      <c r="BJ1792" s="29"/>
      <c r="BK1792" s="29"/>
    </row>
    <row r="1793" spans="1:63" x14ac:dyDescent="0.25">
      <c r="A1793" s="13" t="s">
        <v>5426</v>
      </c>
      <c r="B1793" s="33" t="s">
        <v>5427</v>
      </c>
      <c r="C1793" s="13" t="s">
        <v>5428</v>
      </c>
      <c r="D1793" s="13" t="str">
        <f>IFERROR(VLOOKUP($B1793,[1]GICS!$C:$D,2,FALSE),"-")</f>
        <v>Industrials</v>
      </c>
      <c r="E1793" s="14">
        <f>IFERROR(IF(VLOOKUP($B1793,'[1]Paste Only'!$D:$AM,4,FALSE)="-",VLOOKUP($B1793,'[1]Market Cap'!$A:$J,10,FALSE),VLOOKUP($B1793,'[1]Paste Only'!$D:$AM,4,FALSE)),"-")</f>
        <v>299.75</v>
      </c>
      <c r="F1793" s="14" t="str">
        <f>IFERROR(VLOOKUP($B1793,'[1]Paste Only'!$D:$AM,5,FALSE),"-")</f>
        <v>-</v>
      </c>
      <c r="G1793" s="15">
        <f>IFERROR(VLOOKUP($B1793,'[1]Paste Only'!$D:$AM,6,FALSE),"-")</f>
        <v>0</v>
      </c>
      <c r="H1793" s="15">
        <f>IFERROR(VLOOKUP($B1793,'[1]Paste Only'!$D:$AM,7,FALSE),"-")</f>
        <v>0</v>
      </c>
      <c r="I1793" s="15">
        <f>IFERROR(VLOOKUP($B1793,'[1]Paste Only'!$D:$AM,8,FALSE),"-")</f>
        <v>0</v>
      </c>
      <c r="J1793" s="34"/>
      <c r="K1793" s="34"/>
      <c r="L1793" s="14">
        <f>IFERROR(VLOOKUP($B1793,'[1]Paste Only'!$D:$AM,12,FALSE),"-")</f>
        <v>1.084632</v>
      </c>
      <c r="M1793" s="14" t="str">
        <f>IFERROR(VLOOKUP($B1793,'[1]Paste Only'!$D:$AM,15,FALSE),"-")</f>
        <v>-</v>
      </c>
      <c r="N1793" s="30"/>
      <c r="O1793" s="18"/>
      <c r="P1793" s="19">
        <f t="shared" si="825"/>
        <v>0</v>
      </c>
      <c r="Q1793" s="20">
        <f t="shared" si="801"/>
        <v>0</v>
      </c>
      <c r="R1793" s="13">
        <f t="shared" si="802"/>
        <v>0</v>
      </c>
      <c r="S1793" s="13" t="str">
        <f>IFERROR(VLOOKUP($B1793,'[1]Market Cap'!$G:$I,3,FALSE),"-")</f>
        <v>Small Cap</v>
      </c>
      <c r="T1793" s="13"/>
      <c r="U1793" s="13"/>
      <c r="V1793" s="21">
        <f t="shared" si="826"/>
        <v>0</v>
      </c>
      <c r="W1793" s="21">
        <f t="shared" si="826"/>
        <v>0</v>
      </c>
      <c r="X1793" s="21">
        <f t="shared" si="826"/>
        <v>0</v>
      </c>
      <c r="Y1793" s="22">
        <f t="shared" si="803"/>
        <v>0</v>
      </c>
      <c r="Z1793" s="13">
        <f t="shared" si="804"/>
        <v>0</v>
      </c>
      <c r="AA1793" s="23">
        <f t="shared" si="805"/>
        <v>0</v>
      </c>
      <c r="AB1793" s="23">
        <f t="shared" si="806"/>
        <v>0</v>
      </c>
      <c r="AC1793" s="23">
        <f t="shared" si="807"/>
        <v>0</v>
      </c>
      <c r="AD1793" s="24">
        <f t="shared" si="808"/>
        <v>0</v>
      </c>
      <c r="AE1793" s="25">
        <f>IFERROR(VLOOKUP($B1793,'[1]Market Cap'!$G:$I,2,FALSE),"-")</f>
        <v>2532.2375820500001</v>
      </c>
      <c r="AF1793" s="20">
        <f t="shared" si="809"/>
        <v>0</v>
      </c>
      <c r="AG1793" s="17">
        <f t="shared" si="810"/>
        <v>0</v>
      </c>
      <c r="AH1793" s="17">
        <f t="shared" si="811"/>
        <v>0</v>
      </c>
      <c r="AI1793" s="17" t="str">
        <f t="shared" si="812"/>
        <v>-</v>
      </c>
      <c r="AJ1793" s="26" t="str">
        <f>IFERROR(VLOOKUP($B1793,'[1]Paste Only'!$D:$AM,26,FALSE),"-")</f>
        <v>-</v>
      </c>
      <c r="AK1793" s="26" t="str">
        <f>IFERROR(VLOOKUP($B1793,'[1]Paste Only'!$D:$AM,23,FALSE),"-")</f>
        <v>-</v>
      </c>
      <c r="AL1793" s="26" t="str">
        <f>IFERROR(VLOOKUP($B1793,'[1]Paste Only'!$D:$AM,22,FALSE),"-")</f>
        <v>-</v>
      </c>
      <c r="AM1793" s="21" t="str">
        <f t="shared" si="827"/>
        <v>-</v>
      </c>
      <c r="AN1793" s="21" t="str">
        <f t="shared" si="827"/>
        <v>-</v>
      </c>
      <c r="AO1793" s="21" t="str">
        <f t="shared" si="827"/>
        <v>-</v>
      </c>
      <c r="AP1793" s="27">
        <f t="shared" si="813"/>
        <v>0</v>
      </c>
      <c r="AQ1793" s="27" t="str">
        <f t="shared" si="814"/>
        <v>-</v>
      </c>
      <c r="AR1793" s="27" t="str">
        <f t="shared" si="815"/>
        <v>-</v>
      </c>
      <c r="AS1793" s="27">
        <f t="shared" si="816"/>
        <v>0</v>
      </c>
      <c r="AT1793" s="27">
        <f t="shared" si="817"/>
        <v>0</v>
      </c>
      <c r="AU1793" s="27">
        <f t="shared" si="818"/>
        <v>0</v>
      </c>
      <c r="AV1793" s="21" t="str">
        <f t="shared" si="819"/>
        <v>0</v>
      </c>
      <c r="AW1793" s="27">
        <f t="shared" si="820"/>
        <v>0</v>
      </c>
      <c r="AX1793" s="27" t="str">
        <f t="shared" si="821"/>
        <v>-</v>
      </c>
      <c r="AY1793" s="27" t="str">
        <f t="shared" si="822"/>
        <v>-</v>
      </c>
      <c r="AZ1793" s="21" t="str">
        <f t="shared" si="823"/>
        <v>-</v>
      </c>
      <c r="BA1793" s="21" t="str">
        <f t="shared" si="824"/>
        <v>-</v>
      </c>
      <c r="BB1793" s="28"/>
      <c r="BC1793" s="28"/>
      <c r="BD1793" s="28"/>
      <c r="BE1793" s="28"/>
      <c r="BF1793" s="28"/>
      <c r="BG1793" s="29"/>
      <c r="BH1793" s="29"/>
      <c r="BI1793" s="29"/>
      <c r="BJ1793" s="29"/>
      <c r="BK1793" s="29"/>
    </row>
    <row r="1794" spans="1:63" x14ac:dyDescent="0.25">
      <c r="A1794" s="13" t="s">
        <v>5429</v>
      </c>
      <c r="B1794" s="33" t="s">
        <v>5430</v>
      </c>
      <c r="C1794" s="13" t="s">
        <v>5431</v>
      </c>
      <c r="D1794" s="13" t="str">
        <f>IFERROR(VLOOKUP($B1794,[1]GICS!$C:$D,2,FALSE),"-")</f>
        <v>Information Technology</v>
      </c>
      <c r="E1794" s="14">
        <f>IFERROR(IF(VLOOKUP($B1794,'[1]Paste Only'!$D:$AM,4,FALSE)="-",VLOOKUP($B1794,'[1]Market Cap'!$A:$J,10,FALSE),VLOOKUP($B1794,'[1]Paste Only'!$D:$AM,4,FALSE)),"-")</f>
        <v>0</v>
      </c>
      <c r="F1794" s="14" t="str">
        <f>IFERROR(VLOOKUP($B1794,'[1]Paste Only'!$D:$AM,5,FALSE),"-")</f>
        <v>-</v>
      </c>
      <c r="G1794" s="15">
        <f>IFERROR(VLOOKUP($B1794,'[1]Paste Only'!$D:$AM,6,FALSE),"-")</f>
        <v>0</v>
      </c>
      <c r="H1794" s="15">
        <f>IFERROR(VLOOKUP($B1794,'[1]Paste Only'!$D:$AM,7,FALSE),"-")</f>
        <v>0</v>
      </c>
      <c r="I1794" s="15">
        <f>IFERROR(VLOOKUP($B1794,'[1]Paste Only'!$D:$AM,8,FALSE),"-")</f>
        <v>0</v>
      </c>
      <c r="J1794" s="34"/>
      <c r="K1794" s="34"/>
      <c r="L1794" s="14">
        <f>IFERROR(VLOOKUP($B1794,'[1]Paste Only'!$D:$AM,12,FALSE),"-")</f>
        <v>-2.5000000000000001E-2</v>
      </c>
      <c r="M1794" s="14" t="str">
        <f>IFERROR(VLOOKUP($B1794,'[1]Paste Only'!$D:$AM,15,FALSE),"-")</f>
        <v>-</v>
      </c>
      <c r="N1794" s="30"/>
      <c r="O1794" s="18"/>
      <c r="P1794" s="19">
        <f t="shared" si="825"/>
        <v>0</v>
      </c>
      <c r="Q1794" s="20">
        <f t="shared" si="801"/>
        <v>0</v>
      </c>
      <c r="R1794" s="13">
        <f t="shared" si="802"/>
        <v>0</v>
      </c>
      <c r="S1794" s="13" t="str">
        <f>IFERROR(VLOOKUP($B1794,'[1]Market Cap'!$G:$I,3,FALSE),"-")</f>
        <v>Small Cap</v>
      </c>
      <c r="T1794" s="13"/>
      <c r="U1794" s="13"/>
      <c r="V1794" s="21">
        <f t="shared" si="826"/>
        <v>0</v>
      </c>
      <c r="W1794" s="21">
        <f t="shared" si="826"/>
        <v>0</v>
      </c>
      <c r="X1794" s="21">
        <f t="shared" si="826"/>
        <v>0</v>
      </c>
      <c r="Y1794" s="22">
        <f t="shared" si="803"/>
        <v>0</v>
      </c>
      <c r="Z1794" s="13">
        <f t="shared" si="804"/>
        <v>0</v>
      </c>
      <c r="AA1794" s="23">
        <f t="shared" si="805"/>
        <v>0</v>
      </c>
      <c r="AB1794" s="23">
        <f t="shared" si="806"/>
        <v>0</v>
      </c>
      <c r="AC1794" s="23">
        <f t="shared" si="807"/>
        <v>0</v>
      </c>
      <c r="AD1794" s="24">
        <f t="shared" si="808"/>
        <v>0</v>
      </c>
      <c r="AE1794" s="25">
        <f>IFERROR(VLOOKUP($B1794,'[1]Market Cap'!$G:$I,2,FALSE),"-")</f>
        <v>0</v>
      </c>
      <c r="AF1794" s="20">
        <f t="shared" si="809"/>
        <v>0</v>
      </c>
      <c r="AG1794" s="17">
        <f t="shared" si="810"/>
        <v>0</v>
      </c>
      <c r="AH1794" s="17">
        <f t="shared" si="811"/>
        <v>0</v>
      </c>
      <c r="AI1794" s="17" t="str">
        <f t="shared" si="812"/>
        <v>-</v>
      </c>
      <c r="AJ1794" s="26" t="str">
        <f>IFERROR(VLOOKUP($B1794,'[1]Paste Only'!$D:$AM,26,FALSE),"-")</f>
        <v>-</v>
      </c>
      <c r="AK1794" s="26" t="str">
        <f>IFERROR(VLOOKUP($B1794,'[1]Paste Only'!$D:$AM,23,FALSE),"-")</f>
        <v>-</v>
      </c>
      <c r="AL1794" s="26" t="str">
        <f>IFERROR(VLOOKUP($B1794,'[1]Paste Only'!$D:$AM,22,FALSE),"-")</f>
        <v>-</v>
      </c>
      <c r="AM1794" s="21" t="str">
        <f t="shared" si="827"/>
        <v>-</v>
      </c>
      <c r="AN1794" s="21" t="str">
        <f t="shared" si="827"/>
        <v>-</v>
      </c>
      <c r="AO1794" s="21" t="str">
        <f t="shared" si="827"/>
        <v>-</v>
      </c>
      <c r="AP1794" s="27">
        <f t="shared" si="813"/>
        <v>0</v>
      </c>
      <c r="AQ1794" s="27" t="str">
        <f t="shared" si="814"/>
        <v>-</v>
      </c>
      <c r="AR1794" s="27" t="str">
        <f t="shared" si="815"/>
        <v>-</v>
      </c>
      <c r="AS1794" s="27">
        <f t="shared" si="816"/>
        <v>0</v>
      </c>
      <c r="AT1794" s="27">
        <f t="shared" si="817"/>
        <v>0</v>
      </c>
      <c r="AU1794" s="27">
        <f t="shared" si="818"/>
        <v>0</v>
      </c>
      <c r="AV1794" s="21" t="str">
        <f t="shared" si="819"/>
        <v>0</v>
      </c>
      <c r="AW1794" s="27">
        <f t="shared" si="820"/>
        <v>0</v>
      </c>
      <c r="AX1794" s="27" t="str">
        <f t="shared" si="821"/>
        <v>-</v>
      </c>
      <c r="AY1794" s="27" t="str">
        <f t="shared" si="822"/>
        <v>-</v>
      </c>
      <c r="AZ1794" s="21" t="str">
        <f t="shared" si="823"/>
        <v>-</v>
      </c>
      <c r="BA1794" s="21" t="str">
        <f t="shared" si="824"/>
        <v>-</v>
      </c>
      <c r="BB1794" s="28"/>
      <c r="BC1794" s="28"/>
      <c r="BD1794" s="28"/>
      <c r="BE1794" s="28"/>
      <c r="BF1794" s="28"/>
      <c r="BG1794" s="29"/>
      <c r="BH1794" s="29"/>
      <c r="BI1794" s="29"/>
      <c r="BJ1794" s="29"/>
      <c r="BK1794" s="29"/>
    </row>
    <row r="1795" spans="1:63" x14ac:dyDescent="0.25">
      <c r="A1795" s="13" t="s">
        <v>5432</v>
      </c>
      <c r="B1795" s="33" t="s">
        <v>5433</v>
      </c>
      <c r="C1795" s="13" t="s">
        <v>5434</v>
      </c>
      <c r="D1795" s="13" t="str">
        <f>IFERROR(VLOOKUP($B1795,[1]GICS!$C:$D,2,FALSE),"-")</f>
        <v>Consumer Staples</v>
      </c>
      <c r="E1795" s="14" t="str">
        <f>IFERROR(IF(VLOOKUP($B1795,'[1]Paste Only'!$D:$AM,4,FALSE)="-",VLOOKUP($B1795,'[1]Market Cap'!$A:$J,10,FALSE),VLOOKUP($B1795,'[1]Paste Only'!$D:$AM,4,FALSE)),"-")</f>
        <v>-</v>
      </c>
      <c r="F1795" s="14" t="str">
        <f>IFERROR(VLOOKUP($B1795,'[1]Paste Only'!$D:$AM,5,FALSE),"-")</f>
        <v>-</v>
      </c>
      <c r="G1795" s="15">
        <f>IFERROR(VLOOKUP($B1795,'[1]Paste Only'!$D:$AM,6,FALSE),"-")</f>
        <v>0</v>
      </c>
      <c r="H1795" s="15">
        <f>IFERROR(VLOOKUP($B1795,'[1]Paste Only'!$D:$AM,7,FALSE),"-")</f>
        <v>0</v>
      </c>
      <c r="I1795" s="15">
        <f>IFERROR(VLOOKUP($B1795,'[1]Paste Only'!$D:$AM,8,FALSE),"-")</f>
        <v>0</v>
      </c>
      <c r="J1795" s="34"/>
      <c r="K1795" s="34"/>
      <c r="L1795" s="14">
        <f>IFERROR(VLOOKUP($B1795,'[1]Paste Only'!$D:$AM,12,FALSE),"-")</f>
        <v>1.26</v>
      </c>
      <c r="M1795" s="14" t="str">
        <f>IFERROR(VLOOKUP($B1795,'[1]Paste Only'!$D:$AM,15,FALSE),"-")</f>
        <v>-</v>
      </c>
      <c r="N1795" s="30"/>
      <c r="O1795" s="18"/>
      <c r="P1795" s="19">
        <f t="shared" si="825"/>
        <v>0</v>
      </c>
      <c r="Q1795" s="20">
        <f t="shared" ref="Q1795:Q1858" si="828">IFERROR(F1795/E1795-1,0)</f>
        <v>0</v>
      </c>
      <c r="R1795" s="13">
        <f t="shared" ref="R1795:R1858" si="829">SUM(G1795:I1795)</f>
        <v>0</v>
      </c>
      <c r="S1795" s="13" t="str">
        <f>IFERROR(VLOOKUP($B1795,'[1]Market Cap'!$G:$I,3,FALSE),"-")</f>
        <v>-</v>
      </c>
      <c r="T1795" s="13"/>
      <c r="U1795" s="13"/>
      <c r="V1795" s="21">
        <f t="shared" si="826"/>
        <v>0</v>
      </c>
      <c r="W1795" s="21">
        <f t="shared" si="826"/>
        <v>0</v>
      </c>
      <c r="X1795" s="21">
        <f t="shared" si="826"/>
        <v>0</v>
      </c>
      <c r="Y1795" s="22">
        <f t="shared" ref="Y1795:Y1858" si="830">SUM(V1795:X1795)</f>
        <v>0</v>
      </c>
      <c r="Z1795" s="13">
        <f t="shared" ref="Z1795:Z1858" si="831">IF(AND(Y1795&lt;100%,Y1795&gt;0%),1,0)</f>
        <v>0</v>
      </c>
      <c r="AA1795" s="23">
        <f t="shared" ref="AA1795:AA1858" si="832">V1795*$BO$3</f>
        <v>0</v>
      </c>
      <c r="AB1795" s="23">
        <f t="shared" ref="AB1795:AB1858" si="833">W1795*$BO$4</f>
        <v>0</v>
      </c>
      <c r="AC1795" s="23">
        <f t="shared" ref="AC1795:AC1858" si="834">X1795*$BO$5</f>
        <v>0</v>
      </c>
      <c r="AD1795" s="24">
        <f t="shared" ref="AD1795:AD1858" si="835">SUM(AA1795:AC1795)</f>
        <v>0</v>
      </c>
      <c r="AE1795" s="25" t="str">
        <f>IFERROR(VLOOKUP($B1795,'[1]Market Cap'!$G:$I,2,FALSE),"-")</f>
        <v>-</v>
      </c>
      <c r="AF1795" s="20">
        <f t="shared" ref="AF1795:AF1858" si="836">IF(AI1795="Y",Q1795,Q1795*AD1795)</f>
        <v>0</v>
      </c>
      <c r="AG1795" s="17">
        <f t="shared" ref="AG1795:AG1858" si="837">IF(Q1795&lt;0,1,0)</f>
        <v>0</v>
      </c>
      <c r="AH1795" s="17">
        <f t="shared" ref="AH1795:AH1858" si="838">IF(AD1795&lt;0,1,0)</f>
        <v>0</v>
      </c>
      <c r="AI1795" s="17" t="str">
        <f t="shared" ref="AI1795:AI1858" si="839">IF(AG1795+AH1795=2,"Y","-")</f>
        <v>-</v>
      </c>
      <c r="AJ1795" s="26" t="str">
        <f>IFERROR(VLOOKUP($B1795,'[1]Paste Only'!$D:$AM,26,FALSE),"-")</f>
        <v>-</v>
      </c>
      <c r="AK1795" s="26" t="str">
        <f>IFERROR(VLOOKUP($B1795,'[1]Paste Only'!$D:$AM,23,FALSE),"-")</f>
        <v>-</v>
      </c>
      <c r="AL1795" s="26" t="str">
        <f>IFERROR(VLOOKUP($B1795,'[1]Paste Only'!$D:$AM,22,FALSE),"-")</f>
        <v>-</v>
      </c>
      <c r="AM1795" s="21" t="str">
        <f t="shared" si="827"/>
        <v>-</v>
      </c>
      <c r="AN1795" s="21" t="str">
        <f t="shared" si="827"/>
        <v>-</v>
      </c>
      <c r="AO1795" s="21" t="str">
        <f t="shared" si="827"/>
        <v>-</v>
      </c>
      <c r="AP1795" s="27">
        <f t="shared" ref="AP1795:AP1858" si="840">IF(AN1795&lt;$BO$9,F1795,0)</f>
        <v>0</v>
      </c>
      <c r="AQ1795" s="27" t="str">
        <f t="shared" ref="AQ1795:AQ1858" si="841">IF(AO1795&gt;$BO$10,F1795,0)</f>
        <v>-</v>
      </c>
      <c r="AR1795" s="27" t="str">
        <f t="shared" ref="AR1795:AR1858" si="842">IFERROR(IF(AN1795&gt;=$BO$11,F1795*(1+$BR$11),0),"-")</f>
        <v>-</v>
      </c>
      <c r="AS1795" s="27">
        <f t="shared" ref="AS1795:AS1858" si="843">IFERROR(IF(AO1795&lt;=$BO$12,F1795*(1+$BR$12),0),"-")</f>
        <v>0</v>
      </c>
      <c r="AT1795" s="27">
        <f t="shared" ref="AT1795:AT1858" si="844">IFERROR(IF(AND(AN1795&gt;$BO$13,AN1795&lt;$BQ$13),F1795*(1+$BR$13),0),"-")</f>
        <v>0</v>
      </c>
      <c r="AU1795" s="27">
        <f t="shared" ref="AU1795:AU1858" si="845">IFERROR(IF(AND(AO1795&lt;$BO$14,AO1795&gt;$BQ$14),F1795*(1+$BR$14),0),"-")</f>
        <v>0</v>
      </c>
      <c r="AV1795" s="21" t="str">
        <f t="shared" ref="AV1795:AV1858" si="846">IFERROR(G1795/SUM($G1795:$I1795),"0")</f>
        <v>0</v>
      </c>
      <c r="AW1795" s="27">
        <f t="shared" ref="AW1795:AW1858" si="847">IF(AV1795&gt;$BM$17,IF(AS1795=0,AU1795,AS1795),IF(AV1795&lt;$BM$18,IF(AR1795=0,AT1795,AR1795),F1795))</f>
        <v>0</v>
      </c>
      <c r="AX1795" s="27" t="str">
        <f t="shared" ref="AX1795:AX1858" si="848">IF(AW1795=0,F1795,AW1795)</f>
        <v>-</v>
      </c>
      <c r="AY1795" s="27" t="str">
        <f t="shared" ref="AY1795:AY1858" si="849">IF(F1795="-","-",IF(AND(R1795&gt;3,E1795&lt;AL1795),MAX(F1795,AJ1795),IF(F1795&gt;E1795,MIN(F1795,AJ1795),MAX(F1795,AJ1795))))</f>
        <v>-</v>
      </c>
      <c r="AZ1795" s="21" t="str">
        <f t="shared" ref="AZ1795:AZ1858" si="850">IFERROR(AY1795/E1795-1,"-")</f>
        <v>-</v>
      </c>
      <c r="BA1795" s="21" t="str">
        <f t="shared" ref="BA1795:BA1858" si="851">IF(AZ1795="-","-",IF(R1795&lt;3,MIN(AZ1795,30%),AZ1795))</f>
        <v>-</v>
      </c>
      <c r="BB1795" s="28"/>
      <c r="BC1795" s="28"/>
      <c r="BD1795" s="28"/>
      <c r="BE1795" s="28"/>
      <c r="BF1795" s="28"/>
      <c r="BG1795" s="29"/>
      <c r="BH1795" s="29"/>
      <c r="BI1795" s="29"/>
      <c r="BJ1795" s="29"/>
      <c r="BK1795" s="29"/>
    </row>
    <row r="1796" spans="1:63" x14ac:dyDescent="0.25">
      <c r="A1796" s="13" t="s">
        <v>5435</v>
      </c>
      <c r="B1796" s="33" t="s">
        <v>5436</v>
      </c>
      <c r="C1796" s="13" t="s">
        <v>5437</v>
      </c>
      <c r="D1796" s="13" t="str">
        <f>IFERROR(VLOOKUP($B1796,[1]GICS!$C:$D,2,FALSE),"-")</f>
        <v>Health Care</v>
      </c>
      <c r="E1796" s="14">
        <f>IFERROR(IF(VLOOKUP($B1796,'[1]Paste Only'!$D:$AM,4,FALSE)="-",VLOOKUP($B1796,'[1]Market Cap'!$A:$J,10,FALSE),VLOOKUP($B1796,'[1]Paste Only'!$D:$AM,4,FALSE)),"-")</f>
        <v>988.05</v>
      </c>
      <c r="F1796" s="14" t="str">
        <f>IFERROR(VLOOKUP($B1796,'[1]Paste Only'!$D:$AM,5,FALSE),"-")</f>
        <v>-</v>
      </c>
      <c r="G1796" s="15">
        <f>IFERROR(VLOOKUP($B1796,'[1]Paste Only'!$D:$AM,6,FALSE),"-")</f>
        <v>0</v>
      </c>
      <c r="H1796" s="15">
        <f>IFERROR(VLOOKUP($B1796,'[1]Paste Only'!$D:$AM,7,FALSE),"-")</f>
        <v>0</v>
      </c>
      <c r="I1796" s="15">
        <f>IFERROR(VLOOKUP($B1796,'[1]Paste Only'!$D:$AM,8,FALSE),"-")</f>
        <v>0</v>
      </c>
      <c r="J1796" s="34"/>
      <c r="K1796" s="34"/>
      <c r="L1796" s="14">
        <f>IFERROR(VLOOKUP($B1796,'[1]Paste Only'!$D:$AM,12,FALSE),"-")</f>
        <v>38.400474000000003</v>
      </c>
      <c r="M1796" s="14" t="str">
        <f>IFERROR(VLOOKUP($B1796,'[1]Paste Only'!$D:$AM,15,FALSE),"-")</f>
        <v>-</v>
      </c>
      <c r="N1796" s="30"/>
      <c r="O1796" s="18"/>
      <c r="P1796" s="19">
        <f t="shared" ref="P1796:P1859" si="852">IF(AND(M1796&lt;0,L1796&lt;0),-(M1796/L1796-1),IF(M1796&gt;L1796,ABS(IFERROR(M1796/L1796-1,0)),IFERROR(M1796/L1796-1,0)))</f>
        <v>0</v>
      </c>
      <c r="Q1796" s="20">
        <f t="shared" si="828"/>
        <v>0</v>
      </c>
      <c r="R1796" s="13">
        <f t="shared" si="829"/>
        <v>0</v>
      </c>
      <c r="S1796" s="13" t="str">
        <f>IFERROR(VLOOKUP($B1796,'[1]Market Cap'!$G:$I,3,FALSE),"-")</f>
        <v>Small Cap</v>
      </c>
      <c r="T1796" s="13"/>
      <c r="U1796" s="13"/>
      <c r="V1796" s="21">
        <f t="shared" si="826"/>
        <v>0</v>
      </c>
      <c r="W1796" s="21">
        <f t="shared" si="826"/>
        <v>0</v>
      </c>
      <c r="X1796" s="21">
        <f t="shared" si="826"/>
        <v>0</v>
      </c>
      <c r="Y1796" s="22">
        <f t="shared" si="830"/>
        <v>0</v>
      </c>
      <c r="Z1796" s="13">
        <f t="shared" si="831"/>
        <v>0</v>
      </c>
      <c r="AA1796" s="23">
        <f t="shared" si="832"/>
        <v>0</v>
      </c>
      <c r="AB1796" s="23">
        <f t="shared" si="833"/>
        <v>0</v>
      </c>
      <c r="AC1796" s="23">
        <f t="shared" si="834"/>
        <v>0</v>
      </c>
      <c r="AD1796" s="24">
        <f t="shared" si="835"/>
        <v>0</v>
      </c>
      <c r="AE1796" s="25">
        <f>IFERROR(VLOOKUP($B1796,'[1]Market Cap'!$G:$I,2,FALSE),"-")</f>
        <v>1025.22024339</v>
      </c>
      <c r="AF1796" s="20">
        <f t="shared" si="836"/>
        <v>0</v>
      </c>
      <c r="AG1796" s="17">
        <f t="shared" si="837"/>
        <v>0</v>
      </c>
      <c r="AH1796" s="17">
        <f t="shared" si="838"/>
        <v>0</v>
      </c>
      <c r="AI1796" s="17" t="str">
        <f t="shared" si="839"/>
        <v>-</v>
      </c>
      <c r="AJ1796" s="26" t="str">
        <f>IFERROR(VLOOKUP($B1796,'[1]Paste Only'!$D:$AM,26,FALSE),"-")</f>
        <v>-</v>
      </c>
      <c r="AK1796" s="26" t="str">
        <f>IFERROR(VLOOKUP($B1796,'[1]Paste Only'!$D:$AM,23,FALSE),"-")</f>
        <v>-</v>
      </c>
      <c r="AL1796" s="26" t="str">
        <f>IFERROR(VLOOKUP($B1796,'[1]Paste Only'!$D:$AM,22,FALSE),"-")</f>
        <v>-</v>
      </c>
      <c r="AM1796" s="21" t="str">
        <f t="shared" si="827"/>
        <v>-</v>
      </c>
      <c r="AN1796" s="21" t="str">
        <f t="shared" si="827"/>
        <v>-</v>
      </c>
      <c r="AO1796" s="21" t="str">
        <f t="shared" si="827"/>
        <v>-</v>
      </c>
      <c r="AP1796" s="27">
        <f t="shared" si="840"/>
        <v>0</v>
      </c>
      <c r="AQ1796" s="27" t="str">
        <f t="shared" si="841"/>
        <v>-</v>
      </c>
      <c r="AR1796" s="27" t="str">
        <f t="shared" si="842"/>
        <v>-</v>
      </c>
      <c r="AS1796" s="27">
        <f t="shared" si="843"/>
        <v>0</v>
      </c>
      <c r="AT1796" s="27">
        <f t="shared" si="844"/>
        <v>0</v>
      </c>
      <c r="AU1796" s="27">
        <f t="shared" si="845"/>
        <v>0</v>
      </c>
      <c r="AV1796" s="21" t="str">
        <f t="shared" si="846"/>
        <v>0</v>
      </c>
      <c r="AW1796" s="27">
        <f t="shared" si="847"/>
        <v>0</v>
      </c>
      <c r="AX1796" s="27" t="str">
        <f t="shared" si="848"/>
        <v>-</v>
      </c>
      <c r="AY1796" s="27" t="str">
        <f t="shared" si="849"/>
        <v>-</v>
      </c>
      <c r="AZ1796" s="21" t="str">
        <f t="shared" si="850"/>
        <v>-</v>
      </c>
      <c r="BA1796" s="21" t="str">
        <f t="shared" si="851"/>
        <v>-</v>
      </c>
      <c r="BB1796" s="28"/>
      <c r="BC1796" s="28"/>
      <c r="BD1796" s="28"/>
      <c r="BE1796" s="28"/>
      <c r="BF1796" s="28"/>
      <c r="BG1796" s="29"/>
      <c r="BH1796" s="29"/>
      <c r="BI1796" s="29"/>
      <c r="BJ1796" s="29"/>
      <c r="BK1796" s="29"/>
    </row>
    <row r="1797" spans="1:63" x14ac:dyDescent="0.25">
      <c r="A1797" s="13" t="s">
        <v>5438</v>
      </c>
      <c r="B1797" s="33" t="s">
        <v>5439</v>
      </c>
      <c r="C1797" s="13" t="s">
        <v>5440</v>
      </c>
      <c r="D1797" s="13" t="str">
        <f>IFERROR(VLOOKUP($B1797,[1]GICS!$C:$D,2,FALSE),"-")</f>
        <v>Health Care</v>
      </c>
      <c r="E1797" s="14">
        <f>IFERROR(IF(VLOOKUP($B1797,'[1]Paste Only'!$D:$AM,4,FALSE)="-",VLOOKUP($B1797,'[1]Market Cap'!$A:$J,10,FALSE),VLOOKUP($B1797,'[1]Paste Only'!$D:$AM,4,FALSE)),"-")</f>
        <v>586.20000000000005</v>
      </c>
      <c r="F1797" s="14" t="str">
        <f>IFERROR(VLOOKUP($B1797,'[1]Paste Only'!$D:$AM,5,FALSE),"-")</f>
        <v>-</v>
      </c>
      <c r="G1797" s="15">
        <f>IFERROR(VLOOKUP($B1797,'[1]Paste Only'!$D:$AM,6,FALSE),"-")</f>
        <v>0</v>
      </c>
      <c r="H1797" s="15">
        <f>IFERROR(VLOOKUP($B1797,'[1]Paste Only'!$D:$AM,7,FALSE),"-")</f>
        <v>0</v>
      </c>
      <c r="I1797" s="15">
        <f>IFERROR(VLOOKUP($B1797,'[1]Paste Only'!$D:$AM,8,FALSE),"-")</f>
        <v>0</v>
      </c>
      <c r="J1797" s="34"/>
      <c r="K1797" s="34"/>
      <c r="L1797" s="14">
        <f>IFERROR(VLOOKUP($B1797,'[1]Paste Only'!$D:$AM,12,FALSE),"-")</f>
        <v>15.13</v>
      </c>
      <c r="M1797" s="14" t="str">
        <f>IFERROR(VLOOKUP($B1797,'[1]Paste Only'!$D:$AM,15,FALSE),"-")</f>
        <v>-</v>
      </c>
      <c r="N1797" s="30"/>
      <c r="O1797" s="18"/>
      <c r="P1797" s="19">
        <f t="shared" si="852"/>
        <v>0</v>
      </c>
      <c r="Q1797" s="20">
        <f t="shared" si="828"/>
        <v>0</v>
      </c>
      <c r="R1797" s="13">
        <f t="shared" si="829"/>
        <v>0</v>
      </c>
      <c r="S1797" s="13" t="str">
        <f>IFERROR(VLOOKUP($B1797,'[1]Market Cap'!$G:$I,3,FALSE),"-")</f>
        <v>Small Cap</v>
      </c>
      <c r="T1797" s="13"/>
      <c r="U1797" s="13"/>
      <c r="V1797" s="21">
        <f t="shared" si="826"/>
        <v>0</v>
      </c>
      <c r="W1797" s="21">
        <f t="shared" si="826"/>
        <v>0</v>
      </c>
      <c r="X1797" s="21">
        <f t="shared" si="826"/>
        <v>0</v>
      </c>
      <c r="Y1797" s="22">
        <f t="shared" si="830"/>
        <v>0</v>
      </c>
      <c r="Z1797" s="13">
        <f t="shared" si="831"/>
        <v>0</v>
      </c>
      <c r="AA1797" s="23">
        <f t="shared" si="832"/>
        <v>0</v>
      </c>
      <c r="AB1797" s="23">
        <f t="shared" si="833"/>
        <v>0</v>
      </c>
      <c r="AC1797" s="23">
        <f t="shared" si="834"/>
        <v>0</v>
      </c>
      <c r="AD1797" s="24">
        <f t="shared" si="835"/>
        <v>0</v>
      </c>
      <c r="AE1797" s="25">
        <f>IFERROR(VLOOKUP($B1797,'[1]Market Cap'!$G:$I,2,FALSE),"-")</f>
        <v>703.61586</v>
      </c>
      <c r="AF1797" s="20">
        <f t="shared" si="836"/>
        <v>0</v>
      </c>
      <c r="AG1797" s="17">
        <f t="shared" si="837"/>
        <v>0</v>
      </c>
      <c r="AH1797" s="17">
        <f t="shared" si="838"/>
        <v>0</v>
      </c>
      <c r="AI1797" s="17" t="str">
        <f t="shared" si="839"/>
        <v>-</v>
      </c>
      <c r="AJ1797" s="26" t="str">
        <f>IFERROR(VLOOKUP($B1797,'[1]Paste Only'!$D:$AM,26,FALSE),"-")</f>
        <v>-</v>
      </c>
      <c r="AK1797" s="26" t="str">
        <f>IFERROR(VLOOKUP($B1797,'[1]Paste Only'!$D:$AM,23,FALSE),"-")</f>
        <v>-</v>
      </c>
      <c r="AL1797" s="26" t="str">
        <f>IFERROR(VLOOKUP($B1797,'[1]Paste Only'!$D:$AM,22,FALSE),"-")</f>
        <v>-</v>
      </c>
      <c r="AM1797" s="21" t="str">
        <f t="shared" si="827"/>
        <v>-</v>
      </c>
      <c r="AN1797" s="21" t="str">
        <f t="shared" si="827"/>
        <v>-</v>
      </c>
      <c r="AO1797" s="21" t="str">
        <f t="shared" si="827"/>
        <v>-</v>
      </c>
      <c r="AP1797" s="27">
        <f t="shared" si="840"/>
        <v>0</v>
      </c>
      <c r="AQ1797" s="27" t="str">
        <f t="shared" si="841"/>
        <v>-</v>
      </c>
      <c r="AR1797" s="27" t="str">
        <f t="shared" si="842"/>
        <v>-</v>
      </c>
      <c r="AS1797" s="27">
        <f t="shared" si="843"/>
        <v>0</v>
      </c>
      <c r="AT1797" s="27">
        <f t="shared" si="844"/>
        <v>0</v>
      </c>
      <c r="AU1797" s="27">
        <f t="shared" si="845"/>
        <v>0</v>
      </c>
      <c r="AV1797" s="21" t="str">
        <f t="shared" si="846"/>
        <v>0</v>
      </c>
      <c r="AW1797" s="27">
        <f t="shared" si="847"/>
        <v>0</v>
      </c>
      <c r="AX1797" s="27" t="str">
        <f t="shared" si="848"/>
        <v>-</v>
      </c>
      <c r="AY1797" s="27" t="str">
        <f t="shared" si="849"/>
        <v>-</v>
      </c>
      <c r="AZ1797" s="21" t="str">
        <f t="shared" si="850"/>
        <v>-</v>
      </c>
      <c r="BA1797" s="21" t="str">
        <f t="shared" si="851"/>
        <v>-</v>
      </c>
      <c r="BB1797" s="28"/>
      <c r="BC1797" s="28"/>
      <c r="BD1797" s="28"/>
      <c r="BE1797" s="28"/>
      <c r="BF1797" s="28"/>
      <c r="BG1797" s="29"/>
      <c r="BH1797" s="29"/>
      <c r="BI1797" s="29"/>
      <c r="BJ1797" s="29"/>
      <c r="BK1797" s="29"/>
    </row>
    <row r="1798" spans="1:63" x14ac:dyDescent="0.25">
      <c r="A1798" s="13" t="s">
        <v>5441</v>
      </c>
      <c r="B1798" s="33" t="s">
        <v>5442</v>
      </c>
      <c r="C1798" s="13" t="s">
        <v>5443</v>
      </c>
      <c r="D1798" s="13" t="str">
        <f>IFERROR(VLOOKUP($B1798,[1]GICS!$C:$D,2,FALSE),"-")</f>
        <v>Consumer Discretionary</v>
      </c>
      <c r="E1798" s="14">
        <f>IFERROR(IF(VLOOKUP($B1798,'[1]Paste Only'!$D:$AM,4,FALSE)="-",VLOOKUP($B1798,'[1]Market Cap'!$A:$J,10,FALSE),VLOOKUP($B1798,'[1]Paste Only'!$D:$AM,4,FALSE)),"-")</f>
        <v>11.85</v>
      </c>
      <c r="F1798" s="14" t="str">
        <f>IFERROR(VLOOKUP($B1798,'[1]Paste Only'!$D:$AM,5,FALSE),"-")</f>
        <v>-</v>
      </c>
      <c r="G1798" s="15">
        <f>IFERROR(VLOOKUP($B1798,'[1]Paste Only'!$D:$AM,6,FALSE),"-")</f>
        <v>0</v>
      </c>
      <c r="H1798" s="15">
        <f>IFERROR(VLOOKUP($B1798,'[1]Paste Only'!$D:$AM,7,FALSE),"-")</f>
        <v>0</v>
      </c>
      <c r="I1798" s="15">
        <f>IFERROR(VLOOKUP($B1798,'[1]Paste Only'!$D:$AM,8,FALSE),"-")</f>
        <v>0</v>
      </c>
      <c r="J1798" s="34"/>
      <c r="K1798" s="34"/>
      <c r="L1798" s="14">
        <f>IFERROR(VLOOKUP($B1798,'[1]Paste Only'!$D:$AM,12,FALSE),"-")</f>
        <v>0.34</v>
      </c>
      <c r="M1798" s="14" t="str">
        <f>IFERROR(VLOOKUP($B1798,'[1]Paste Only'!$D:$AM,15,FALSE),"-")</f>
        <v>-</v>
      </c>
      <c r="N1798" s="30"/>
      <c r="O1798" s="18"/>
      <c r="P1798" s="19">
        <f t="shared" si="852"/>
        <v>0</v>
      </c>
      <c r="Q1798" s="20">
        <f t="shared" si="828"/>
        <v>0</v>
      </c>
      <c r="R1798" s="13">
        <f t="shared" si="829"/>
        <v>0</v>
      </c>
      <c r="S1798" s="13" t="str">
        <f>IFERROR(VLOOKUP($B1798,'[1]Market Cap'!$G:$I,3,FALSE),"-")</f>
        <v>Small Cap</v>
      </c>
      <c r="T1798" s="13"/>
      <c r="U1798" s="13"/>
      <c r="V1798" s="21">
        <f t="shared" si="826"/>
        <v>0</v>
      </c>
      <c r="W1798" s="21">
        <f t="shared" si="826"/>
        <v>0</v>
      </c>
      <c r="X1798" s="21">
        <f t="shared" si="826"/>
        <v>0</v>
      </c>
      <c r="Y1798" s="22">
        <f t="shared" si="830"/>
        <v>0</v>
      </c>
      <c r="Z1798" s="13">
        <f t="shared" si="831"/>
        <v>0</v>
      </c>
      <c r="AA1798" s="23">
        <f t="shared" si="832"/>
        <v>0</v>
      </c>
      <c r="AB1798" s="23">
        <f t="shared" si="833"/>
        <v>0</v>
      </c>
      <c r="AC1798" s="23">
        <f t="shared" si="834"/>
        <v>0</v>
      </c>
      <c r="AD1798" s="24">
        <f t="shared" si="835"/>
        <v>0</v>
      </c>
      <c r="AE1798" s="25">
        <f>IFERROR(VLOOKUP($B1798,'[1]Market Cap'!$G:$I,2,FALSE),"-")</f>
        <v>198.56712844500001</v>
      </c>
      <c r="AF1798" s="20">
        <f t="shared" si="836"/>
        <v>0</v>
      </c>
      <c r="AG1798" s="17">
        <f t="shared" si="837"/>
        <v>0</v>
      </c>
      <c r="AH1798" s="17">
        <f t="shared" si="838"/>
        <v>0</v>
      </c>
      <c r="AI1798" s="17" t="str">
        <f t="shared" si="839"/>
        <v>-</v>
      </c>
      <c r="AJ1798" s="26" t="str">
        <f>IFERROR(VLOOKUP($B1798,'[1]Paste Only'!$D:$AM,26,FALSE),"-")</f>
        <v>-</v>
      </c>
      <c r="AK1798" s="26" t="str">
        <f>IFERROR(VLOOKUP($B1798,'[1]Paste Only'!$D:$AM,23,FALSE),"-")</f>
        <v>-</v>
      </c>
      <c r="AL1798" s="26" t="str">
        <f>IFERROR(VLOOKUP($B1798,'[1]Paste Only'!$D:$AM,22,FALSE),"-")</f>
        <v>-</v>
      </c>
      <c r="AM1798" s="21" t="str">
        <f t="shared" si="827"/>
        <v>-</v>
      </c>
      <c r="AN1798" s="21" t="str">
        <f t="shared" si="827"/>
        <v>-</v>
      </c>
      <c r="AO1798" s="21" t="str">
        <f t="shared" si="827"/>
        <v>-</v>
      </c>
      <c r="AP1798" s="27">
        <f t="shared" si="840"/>
        <v>0</v>
      </c>
      <c r="AQ1798" s="27" t="str">
        <f t="shared" si="841"/>
        <v>-</v>
      </c>
      <c r="AR1798" s="27" t="str">
        <f t="shared" si="842"/>
        <v>-</v>
      </c>
      <c r="AS1798" s="27">
        <f t="shared" si="843"/>
        <v>0</v>
      </c>
      <c r="AT1798" s="27">
        <f t="shared" si="844"/>
        <v>0</v>
      </c>
      <c r="AU1798" s="27">
        <f t="shared" si="845"/>
        <v>0</v>
      </c>
      <c r="AV1798" s="21" t="str">
        <f t="shared" si="846"/>
        <v>0</v>
      </c>
      <c r="AW1798" s="27">
        <f t="shared" si="847"/>
        <v>0</v>
      </c>
      <c r="AX1798" s="27" t="str">
        <f t="shared" si="848"/>
        <v>-</v>
      </c>
      <c r="AY1798" s="27" t="str">
        <f t="shared" si="849"/>
        <v>-</v>
      </c>
      <c r="AZ1798" s="21" t="str">
        <f t="shared" si="850"/>
        <v>-</v>
      </c>
      <c r="BA1798" s="21" t="str">
        <f t="shared" si="851"/>
        <v>-</v>
      </c>
      <c r="BB1798" s="28"/>
      <c r="BC1798" s="28"/>
      <c r="BD1798" s="28"/>
      <c r="BE1798" s="28"/>
      <c r="BF1798" s="28"/>
      <c r="BG1798" s="29"/>
      <c r="BH1798" s="29"/>
      <c r="BI1798" s="29"/>
      <c r="BJ1798" s="29"/>
      <c r="BK1798" s="29"/>
    </row>
    <row r="1799" spans="1:63" x14ac:dyDescent="0.25">
      <c r="A1799" s="13" t="s">
        <v>5444</v>
      </c>
      <c r="B1799" s="33" t="s">
        <v>5445</v>
      </c>
      <c r="C1799" s="13" t="s">
        <v>5446</v>
      </c>
      <c r="D1799" s="13" t="str">
        <f>IFERROR(VLOOKUP($B1799,[1]GICS!$C:$D,2,FALSE),"-")</f>
        <v>Financials</v>
      </c>
      <c r="E1799" s="14">
        <f>IFERROR(IF(VLOOKUP($B1799,'[1]Paste Only'!$D:$AM,4,FALSE)="-",VLOOKUP($B1799,'[1]Market Cap'!$A:$J,10,FALSE),VLOOKUP($B1799,'[1]Paste Only'!$D:$AM,4,FALSE)),"-")</f>
        <v>283.35000000000002</v>
      </c>
      <c r="F1799" s="14" t="str">
        <f>IFERROR(VLOOKUP($B1799,'[1]Paste Only'!$D:$AM,5,FALSE),"-")</f>
        <v>-</v>
      </c>
      <c r="G1799" s="15">
        <f>IFERROR(VLOOKUP($B1799,'[1]Paste Only'!$D:$AM,6,FALSE),"-")</f>
        <v>0</v>
      </c>
      <c r="H1799" s="15">
        <f>IFERROR(VLOOKUP($B1799,'[1]Paste Only'!$D:$AM,7,FALSE),"-")</f>
        <v>0</v>
      </c>
      <c r="I1799" s="15">
        <f>IFERROR(VLOOKUP($B1799,'[1]Paste Only'!$D:$AM,8,FALSE),"-")</f>
        <v>0</v>
      </c>
      <c r="J1799" s="34"/>
      <c r="K1799" s="34"/>
      <c r="L1799" s="14">
        <f>IFERROR(VLOOKUP($B1799,'[1]Paste Only'!$D:$AM,12,FALSE),"-")</f>
        <v>0.5816163157894737</v>
      </c>
      <c r="M1799" s="14" t="str">
        <f>IFERROR(VLOOKUP($B1799,'[1]Paste Only'!$D:$AM,15,FALSE),"-")</f>
        <v>-</v>
      </c>
      <c r="N1799" s="30"/>
      <c r="O1799" s="18"/>
      <c r="P1799" s="19">
        <f t="shared" si="852"/>
        <v>0</v>
      </c>
      <c r="Q1799" s="20">
        <f t="shared" si="828"/>
        <v>0</v>
      </c>
      <c r="R1799" s="13">
        <f t="shared" si="829"/>
        <v>0</v>
      </c>
      <c r="S1799" s="13" t="str">
        <f>IFERROR(VLOOKUP($B1799,'[1]Market Cap'!$G:$I,3,FALSE),"-")</f>
        <v>Small Cap</v>
      </c>
      <c r="T1799" s="13"/>
      <c r="U1799" s="13"/>
      <c r="V1799" s="21">
        <f t="shared" si="826"/>
        <v>0</v>
      </c>
      <c r="W1799" s="21">
        <f t="shared" si="826"/>
        <v>0</v>
      </c>
      <c r="X1799" s="21">
        <f t="shared" si="826"/>
        <v>0</v>
      </c>
      <c r="Y1799" s="22">
        <f t="shared" si="830"/>
        <v>0</v>
      </c>
      <c r="Z1799" s="13">
        <f t="shared" si="831"/>
        <v>0</v>
      </c>
      <c r="AA1799" s="23">
        <f t="shared" si="832"/>
        <v>0</v>
      </c>
      <c r="AB1799" s="23">
        <f t="shared" si="833"/>
        <v>0</v>
      </c>
      <c r="AC1799" s="23">
        <f t="shared" si="834"/>
        <v>0</v>
      </c>
      <c r="AD1799" s="24">
        <f t="shared" si="835"/>
        <v>0</v>
      </c>
      <c r="AE1799" s="25">
        <f>IFERROR(VLOOKUP($B1799,'[1]Market Cap'!$G:$I,2,FALSE),"-")</f>
        <v>641.49125256000002</v>
      </c>
      <c r="AF1799" s="20">
        <f t="shared" si="836"/>
        <v>0</v>
      </c>
      <c r="AG1799" s="17">
        <f t="shared" si="837"/>
        <v>0</v>
      </c>
      <c r="AH1799" s="17">
        <f t="shared" si="838"/>
        <v>0</v>
      </c>
      <c r="AI1799" s="17" t="str">
        <f t="shared" si="839"/>
        <v>-</v>
      </c>
      <c r="AJ1799" s="26" t="str">
        <f>IFERROR(VLOOKUP($B1799,'[1]Paste Only'!$D:$AM,26,FALSE),"-")</f>
        <v>-</v>
      </c>
      <c r="AK1799" s="26" t="str">
        <f>IFERROR(VLOOKUP($B1799,'[1]Paste Only'!$D:$AM,23,FALSE),"-")</f>
        <v>-</v>
      </c>
      <c r="AL1799" s="26" t="str">
        <f>IFERROR(VLOOKUP($B1799,'[1]Paste Only'!$D:$AM,22,FALSE),"-")</f>
        <v>-</v>
      </c>
      <c r="AM1799" s="21" t="str">
        <f t="shared" si="827"/>
        <v>-</v>
      </c>
      <c r="AN1799" s="21" t="str">
        <f t="shared" si="827"/>
        <v>-</v>
      </c>
      <c r="AO1799" s="21" t="str">
        <f t="shared" si="827"/>
        <v>-</v>
      </c>
      <c r="AP1799" s="27">
        <f t="shared" si="840"/>
        <v>0</v>
      </c>
      <c r="AQ1799" s="27" t="str">
        <f t="shared" si="841"/>
        <v>-</v>
      </c>
      <c r="AR1799" s="27" t="str">
        <f t="shared" si="842"/>
        <v>-</v>
      </c>
      <c r="AS1799" s="27">
        <f t="shared" si="843"/>
        <v>0</v>
      </c>
      <c r="AT1799" s="27">
        <f t="shared" si="844"/>
        <v>0</v>
      </c>
      <c r="AU1799" s="27">
        <f t="shared" si="845"/>
        <v>0</v>
      </c>
      <c r="AV1799" s="21" t="str">
        <f t="shared" si="846"/>
        <v>0</v>
      </c>
      <c r="AW1799" s="27">
        <f t="shared" si="847"/>
        <v>0</v>
      </c>
      <c r="AX1799" s="27" t="str">
        <f t="shared" si="848"/>
        <v>-</v>
      </c>
      <c r="AY1799" s="27" t="str">
        <f t="shared" si="849"/>
        <v>-</v>
      </c>
      <c r="AZ1799" s="21" t="str">
        <f t="shared" si="850"/>
        <v>-</v>
      </c>
      <c r="BA1799" s="21" t="str">
        <f t="shared" si="851"/>
        <v>-</v>
      </c>
      <c r="BB1799" s="28"/>
      <c r="BC1799" s="28"/>
      <c r="BD1799" s="28"/>
      <c r="BE1799" s="28"/>
      <c r="BF1799" s="28"/>
      <c r="BG1799" s="29"/>
      <c r="BH1799" s="29"/>
      <c r="BI1799" s="29"/>
      <c r="BJ1799" s="29"/>
      <c r="BK1799" s="29"/>
    </row>
    <row r="1800" spans="1:63" x14ac:dyDescent="0.25">
      <c r="A1800" s="13" t="s">
        <v>5447</v>
      </c>
      <c r="B1800" s="33" t="s">
        <v>5448</v>
      </c>
      <c r="C1800" s="13" t="s">
        <v>5449</v>
      </c>
      <c r="D1800" s="13" t="str">
        <f>IFERROR(VLOOKUP($B1800,[1]GICS!$C:$D,2,FALSE),"-")</f>
        <v>Real Estate</v>
      </c>
      <c r="E1800" s="14">
        <f>IFERROR(IF(VLOOKUP($B1800,'[1]Paste Only'!$D:$AM,4,FALSE)="-",VLOOKUP($B1800,'[1]Market Cap'!$A:$J,10,FALSE),VLOOKUP($B1800,'[1]Paste Only'!$D:$AM,4,FALSE)),"-")</f>
        <v>43.1</v>
      </c>
      <c r="F1800" s="14" t="str">
        <f>IFERROR(VLOOKUP($B1800,'[1]Paste Only'!$D:$AM,5,FALSE),"-")</f>
        <v>-</v>
      </c>
      <c r="G1800" s="15">
        <f>IFERROR(VLOOKUP($B1800,'[1]Paste Only'!$D:$AM,6,FALSE),"-")</f>
        <v>0</v>
      </c>
      <c r="H1800" s="15">
        <f>IFERROR(VLOOKUP($B1800,'[1]Paste Only'!$D:$AM,7,FALSE),"-")</f>
        <v>0</v>
      </c>
      <c r="I1800" s="15">
        <f>IFERROR(VLOOKUP($B1800,'[1]Paste Only'!$D:$AM,8,FALSE),"-")</f>
        <v>0</v>
      </c>
      <c r="J1800" s="34"/>
      <c r="K1800" s="34"/>
      <c r="L1800" s="14" t="str">
        <f>IFERROR(VLOOKUP($B1800,'[1]Paste Only'!$D:$AM,12,FALSE),"-")</f>
        <v>-</v>
      </c>
      <c r="M1800" s="14" t="str">
        <f>IFERROR(VLOOKUP($B1800,'[1]Paste Only'!$D:$AM,15,FALSE),"-")</f>
        <v>-</v>
      </c>
      <c r="N1800" s="30"/>
      <c r="O1800" s="18"/>
      <c r="P1800" s="19">
        <f t="shared" si="852"/>
        <v>0</v>
      </c>
      <c r="Q1800" s="20">
        <f t="shared" si="828"/>
        <v>0</v>
      </c>
      <c r="R1800" s="13">
        <f t="shared" si="829"/>
        <v>0</v>
      </c>
      <c r="S1800" s="13" t="str">
        <f>IFERROR(VLOOKUP($B1800,'[1]Market Cap'!$G:$I,3,FALSE),"-")</f>
        <v>Small Cap</v>
      </c>
      <c r="T1800" s="13"/>
      <c r="U1800" s="13"/>
      <c r="V1800" s="21">
        <f t="shared" si="826"/>
        <v>0</v>
      </c>
      <c r="W1800" s="21">
        <f t="shared" si="826"/>
        <v>0</v>
      </c>
      <c r="X1800" s="21">
        <f t="shared" si="826"/>
        <v>0</v>
      </c>
      <c r="Y1800" s="22">
        <f t="shared" si="830"/>
        <v>0</v>
      </c>
      <c r="Z1800" s="13">
        <f t="shared" si="831"/>
        <v>0</v>
      </c>
      <c r="AA1800" s="23">
        <f t="shared" si="832"/>
        <v>0</v>
      </c>
      <c r="AB1800" s="23">
        <f t="shared" si="833"/>
        <v>0</v>
      </c>
      <c r="AC1800" s="23">
        <f t="shared" si="834"/>
        <v>0</v>
      </c>
      <c r="AD1800" s="24">
        <f t="shared" si="835"/>
        <v>0</v>
      </c>
      <c r="AE1800" s="25">
        <f>IFERROR(VLOOKUP($B1800,'[1]Market Cap'!$G:$I,2,FALSE),"-")</f>
        <v>656.65020554900002</v>
      </c>
      <c r="AF1800" s="20">
        <f t="shared" si="836"/>
        <v>0</v>
      </c>
      <c r="AG1800" s="17">
        <f t="shared" si="837"/>
        <v>0</v>
      </c>
      <c r="AH1800" s="17">
        <f t="shared" si="838"/>
        <v>0</v>
      </c>
      <c r="AI1800" s="17" t="str">
        <f t="shared" si="839"/>
        <v>-</v>
      </c>
      <c r="AJ1800" s="26" t="str">
        <f>IFERROR(VLOOKUP($B1800,'[1]Paste Only'!$D:$AM,26,FALSE),"-")</f>
        <v>-</v>
      </c>
      <c r="AK1800" s="26" t="str">
        <f>IFERROR(VLOOKUP($B1800,'[1]Paste Only'!$D:$AM,23,FALSE),"-")</f>
        <v>-</v>
      </c>
      <c r="AL1800" s="26" t="str">
        <f>IFERROR(VLOOKUP($B1800,'[1]Paste Only'!$D:$AM,22,FALSE),"-")</f>
        <v>-</v>
      </c>
      <c r="AM1800" s="21" t="str">
        <f t="shared" si="827"/>
        <v>-</v>
      </c>
      <c r="AN1800" s="21" t="str">
        <f t="shared" si="827"/>
        <v>-</v>
      </c>
      <c r="AO1800" s="21" t="str">
        <f t="shared" si="827"/>
        <v>-</v>
      </c>
      <c r="AP1800" s="27">
        <f t="shared" si="840"/>
        <v>0</v>
      </c>
      <c r="AQ1800" s="27" t="str">
        <f t="shared" si="841"/>
        <v>-</v>
      </c>
      <c r="AR1800" s="27" t="str">
        <f t="shared" si="842"/>
        <v>-</v>
      </c>
      <c r="AS1800" s="27">
        <f t="shared" si="843"/>
        <v>0</v>
      </c>
      <c r="AT1800" s="27">
        <f t="shared" si="844"/>
        <v>0</v>
      </c>
      <c r="AU1800" s="27">
        <f t="shared" si="845"/>
        <v>0</v>
      </c>
      <c r="AV1800" s="21" t="str">
        <f t="shared" si="846"/>
        <v>0</v>
      </c>
      <c r="AW1800" s="27">
        <f t="shared" si="847"/>
        <v>0</v>
      </c>
      <c r="AX1800" s="27" t="str">
        <f t="shared" si="848"/>
        <v>-</v>
      </c>
      <c r="AY1800" s="27" t="str">
        <f t="shared" si="849"/>
        <v>-</v>
      </c>
      <c r="AZ1800" s="21" t="str">
        <f t="shared" si="850"/>
        <v>-</v>
      </c>
      <c r="BA1800" s="21" t="str">
        <f t="shared" si="851"/>
        <v>-</v>
      </c>
      <c r="BB1800" s="28"/>
      <c r="BC1800" s="28"/>
      <c r="BD1800" s="28"/>
      <c r="BE1800" s="28"/>
      <c r="BF1800" s="28"/>
      <c r="BG1800" s="29"/>
      <c r="BH1800" s="29"/>
      <c r="BI1800" s="29"/>
      <c r="BJ1800" s="29"/>
      <c r="BK1800" s="29"/>
    </row>
    <row r="1801" spans="1:63" x14ac:dyDescent="0.25">
      <c r="A1801" s="13" t="s">
        <v>5450</v>
      </c>
      <c r="B1801" s="33" t="s">
        <v>5451</v>
      </c>
      <c r="C1801" s="13" t="s">
        <v>5452</v>
      </c>
      <c r="D1801" s="13" t="str">
        <f>IFERROR(VLOOKUP($B1801,[1]GICS!$C:$D,2,FALSE),"-")</f>
        <v>Consumer Discretionary</v>
      </c>
      <c r="E1801" s="14">
        <f>IFERROR(IF(VLOOKUP($B1801,'[1]Paste Only'!$D:$AM,4,FALSE)="-",VLOOKUP($B1801,'[1]Market Cap'!$A:$J,10,FALSE),VLOOKUP($B1801,'[1]Paste Only'!$D:$AM,4,FALSE)),"-")</f>
        <v>123.4</v>
      </c>
      <c r="F1801" s="14" t="str">
        <f>IFERROR(VLOOKUP($B1801,'[1]Paste Only'!$D:$AM,5,FALSE),"-")</f>
        <v>-</v>
      </c>
      <c r="G1801" s="15">
        <f>IFERROR(VLOOKUP($B1801,'[1]Paste Only'!$D:$AM,6,FALSE),"-")</f>
        <v>0</v>
      </c>
      <c r="H1801" s="15">
        <f>IFERROR(VLOOKUP($B1801,'[1]Paste Only'!$D:$AM,7,FALSE),"-")</f>
        <v>0</v>
      </c>
      <c r="I1801" s="15">
        <f>IFERROR(VLOOKUP($B1801,'[1]Paste Only'!$D:$AM,8,FALSE),"-")</f>
        <v>0</v>
      </c>
      <c r="J1801" s="34"/>
      <c r="K1801" s="34"/>
      <c r="L1801" s="14">
        <f>IFERROR(VLOOKUP($B1801,'[1]Paste Only'!$D:$AM,12,FALSE),"-")</f>
        <v>2.3199999999999998</v>
      </c>
      <c r="M1801" s="14" t="str">
        <f>IFERROR(VLOOKUP($B1801,'[1]Paste Only'!$D:$AM,15,FALSE),"-")</f>
        <v>-</v>
      </c>
      <c r="N1801" s="30"/>
      <c r="O1801" s="18"/>
      <c r="P1801" s="19">
        <f t="shared" si="852"/>
        <v>0</v>
      </c>
      <c r="Q1801" s="20">
        <f t="shared" si="828"/>
        <v>0</v>
      </c>
      <c r="R1801" s="13">
        <f t="shared" si="829"/>
        <v>0</v>
      </c>
      <c r="S1801" s="13" t="str">
        <f>IFERROR(VLOOKUP($B1801,'[1]Market Cap'!$G:$I,3,FALSE),"-")</f>
        <v>Small Cap</v>
      </c>
      <c r="T1801" s="13"/>
      <c r="U1801" s="13"/>
      <c r="V1801" s="21">
        <f t="shared" si="826"/>
        <v>0</v>
      </c>
      <c r="W1801" s="21">
        <f t="shared" si="826"/>
        <v>0</v>
      </c>
      <c r="X1801" s="21">
        <f t="shared" si="826"/>
        <v>0</v>
      </c>
      <c r="Y1801" s="22">
        <f t="shared" si="830"/>
        <v>0</v>
      </c>
      <c r="Z1801" s="13">
        <f t="shared" si="831"/>
        <v>0</v>
      </c>
      <c r="AA1801" s="23">
        <f t="shared" si="832"/>
        <v>0</v>
      </c>
      <c r="AB1801" s="23">
        <f t="shared" si="833"/>
        <v>0</v>
      </c>
      <c r="AC1801" s="23">
        <f t="shared" si="834"/>
        <v>0</v>
      </c>
      <c r="AD1801" s="24">
        <f t="shared" si="835"/>
        <v>0</v>
      </c>
      <c r="AE1801" s="25">
        <f>IFERROR(VLOOKUP($B1801,'[1]Market Cap'!$G:$I,2,FALSE),"-")</f>
        <v>478.17500000000001</v>
      </c>
      <c r="AF1801" s="20">
        <f t="shared" si="836"/>
        <v>0</v>
      </c>
      <c r="AG1801" s="17">
        <f t="shared" si="837"/>
        <v>0</v>
      </c>
      <c r="AH1801" s="17">
        <f t="shared" si="838"/>
        <v>0</v>
      </c>
      <c r="AI1801" s="17" t="str">
        <f t="shared" si="839"/>
        <v>-</v>
      </c>
      <c r="AJ1801" s="26" t="str">
        <f>IFERROR(VLOOKUP($B1801,'[1]Paste Only'!$D:$AM,26,FALSE),"-")</f>
        <v>-</v>
      </c>
      <c r="AK1801" s="26" t="str">
        <f>IFERROR(VLOOKUP($B1801,'[1]Paste Only'!$D:$AM,23,FALSE),"-")</f>
        <v>-</v>
      </c>
      <c r="AL1801" s="26" t="str">
        <f>IFERROR(VLOOKUP($B1801,'[1]Paste Only'!$D:$AM,22,FALSE),"-")</f>
        <v>-</v>
      </c>
      <c r="AM1801" s="21" t="str">
        <f t="shared" si="827"/>
        <v>-</v>
      </c>
      <c r="AN1801" s="21" t="str">
        <f t="shared" si="827"/>
        <v>-</v>
      </c>
      <c r="AO1801" s="21" t="str">
        <f t="shared" si="827"/>
        <v>-</v>
      </c>
      <c r="AP1801" s="27">
        <f t="shared" si="840"/>
        <v>0</v>
      </c>
      <c r="AQ1801" s="27" t="str">
        <f t="shared" si="841"/>
        <v>-</v>
      </c>
      <c r="AR1801" s="27" t="str">
        <f t="shared" si="842"/>
        <v>-</v>
      </c>
      <c r="AS1801" s="27">
        <f t="shared" si="843"/>
        <v>0</v>
      </c>
      <c r="AT1801" s="27">
        <f t="shared" si="844"/>
        <v>0</v>
      </c>
      <c r="AU1801" s="27">
        <f t="shared" si="845"/>
        <v>0</v>
      </c>
      <c r="AV1801" s="21" t="str">
        <f t="shared" si="846"/>
        <v>0</v>
      </c>
      <c r="AW1801" s="27">
        <f t="shared" si="847"/>
        <v>0</v>
      </c>
      <c r="AX1801" s="27" t="str">
        <f t="shared" si="848"/>
        <v>-</v>
      </c>
      <c r="AY1801" s="27" t="str">
        <f t="shared" si="849"/>
        <v>-</v>
      </c>
      <c r="AZ1801" s="21" t="str">
        <f t="shared" si="850"/>
        <v>-</v>
      </c>
      <c r="BA1801" s="21" t="str">
        <f t="shared" si="851"/>
        <v>-</v>
      </c>
      <c r="BB1801" s="28"/>
      <c r="BC1801" s="28"/>
      <c r="BD1801" s="28"/>
      <c r="BE1801" s="28"/>
      <c r="BF1801" s="28"/>
      <c r="BG1801" s="29"/>
      <c r="BH1801" s="29"/>
      <c r="BI1801" s="29"/>
      <c r="BJ1801" s="29"/>
      <c r="BK1801" s="29"/>
    </row>
    <row r="1802" spans="1:63" x14ac:dyDescent="0.25">
      <c r="A1802" s="13" t="s">
        <v>5453</v>
      </c>
      <c r="B1802" s="33" t="s">
        <v>5454</v>
      </c>
      <c r="C1802" s="13" t="s">
        <v>5455</v>
      </c>
      <c r="D1802" s="13" t="str">
        <f>IFERROR(VLOOKUP($B1802,[1]GICS!$C:$D,2,FALSE),"-")</f>
        <v>Information Technology</v>
      </c>
      <c r="E1802" s="14" t="str">
        <f>IFERROR(IF(VLOOKUP($B1802,'[1]Paste Only'!$D:$AM,4,FALSE)="-",VLOOKUP($B1802,'[1]Market Cap'!$A:$J,10,FALSE),VLOOKUP($B1802,'[1]Paste Only'!$D:$AM,4,FALSE)),"-")</f>
        <v>-</v>
      </c>
      <c r="F1802" s="14" t="str">
        <f>IFERROR(VLOOKUP($B1802,'[1]Paste Only'!$D:$AM,5,FALSE),"-")</f>
        <v>-</v>
      </c>
      <c r="G1802" s="15">
        <f>IFERROR(VLOOKUP($B1802,'[1]Paste Only'!$D:$AM,6,FALSE),"-")</f>
        <v>0</v>
      </c>
      <c r="H1802" s="15">
        <f>IFERROR(VLOOKUP($B1802,'[1]Paste Only'!$D:$AM,7,FALSE),"-")</f>
        <v>0</v>
      </c>
      <c r="I1802" s="15">
        <f>IFERROR(VLOOKUP($B1802,'[1]Paste Only'!$D:$AM,8,FALSE),"-")</f>
        <v>0</v>
      </c>
      <c r="J1802" s="34"/>
      <c r="K1802" s="34"/>
      <c r="L1802" s="14" t="str">
        <f>IFERROR(VLOOKUP($B1802,'[1]Paste Only'!$D:$AM,12,FALSE),"-")</f>
        <v>-</v>
      </c>
      <c r="M1802" s="14" t="str">
        <f>IFERROR(VLOOKUP($B1802,'[1]Paste Only'!$D:$AM,15,FALSE),"-")</f>
        <v>-</v>
      </c>
      <c r="N1802" s="30"/>
      <c r="O1802" s="18"/>
      <c r="P1802" s="19">
        <f t="shared" si="852"/>
        <v>0</v>
      </c>
      <c r="Q1802" s="20">
        <f t="shared" si="828"/>
        <v>0</v>
      </c>
      <c r="R1802" s="13">
        <f t="shared" si="829"/>
        <v>0</v>
      </c>
      <c r="S1802" s="13" t="str">
        <f>IFERROR(VLOOKUP($B1802,'[1]Market Cap'!$G:$I,3,FALSE),"-")</f>
        <v>-</v>
      </c>
      <c r="T1802" s="13"/>
      <c r="U1802" s="13"/>
      <c r="V1802" s="21">
        <f t="shared" si="826"/>
        <v>0</v>
      </c>
      <c r="W1802" s="21">
        <f t="shared" si="826"/>
        <v>0</v>
      </c>
      <c r="X1802" s="21">
        <f t="shared" si="826"/>
        <v>0</v>
      </c>
      <c r="Y1802" s="22">
        <f t="shared" si="830"/>
        <v>0</v>
      </c>
      <c r="Z1802" s="13">
        <f t="shared" si="831"/>
        <v>0</v>
      </c>
      <c r="AA1802" s="23">
        <f t="shared" si="832"/>
        <v>0</v>
      </c>
      <c r="AB1802" s="23">
        <f t="shared" si="833"/>
        <v>0</v>
      </c>
      <c r="AC1802" s="23">
        <f t="shared" si="834"/>
        <v>0</v>
      </c>
      <c r="AD1802" s="24">
        <f t="shared" si="835"/>
        <v>0</v>
      </c>
      <c r="AE1802" s="25" t="str">
        <f>IFERROR(VLOOKUP($B1802,'[1]Market Cap'!$G:$I,2,FALSE),"-")</f>
        <v>-</v>
      </c>
      <c r="AF1802" s="20">
        <f t="shared" si="836"/>
        <v>0</v>
      </c>
      <c r="AG1802" s="17">
        <f t="shared" si="837"/>
        <v>0</v>
      </c>
      <c r="AH1802" s="17">
        <f t="shared" si="838"/>
        <v>0</v>
      </c>
      <c r="AI1802" s="17" t="str">
        <f t="shared" si="839"/>
        <v>-</v>
      </c>
      <c r="AJ1802" s="26" t="str">
        <f>IFERROR(VLOOKUP($B1802,'[1]Paste Only'!$D:$AM,26,FALSE),"-")</f>
        <v>-</v>
      </c>
      <c r="AK1802" s="26" t="str">
        <f>IFERROR(VLOOKUP($B1802,'[1]Paste Only'!$D:$AM,23,FALSE),"-")</f>
        <v>-</v>
      </c>
      <c r="AL1802" s="26" t="str">
        <f>IFERROR(VLOOKUP($B1802,'[1]Paste Only'!$D:$AM,22,FALSE),"-")</f>
        <v>-</v>
      </c>
      <c r="AM1802" s="21" t="str">
        <f t="shared" si="827"/>
        <v>-</v>
      </c>
      <c r="AN1802" s="21" t="str">
        <f t="shared" si="827"/>
        <v>-</v>
      </c>
      <c r="AO1802" s="21" t="str">
        <f t="shared" si="827"/>
        <v>-</v>
      </c>
      <c r="AP1802" s="27">
        <f t="shared" si="840"/>
        <v>0</v>
      </c>
      <c r="AQ1802" s="27" t="str">
        <f t="shared" si="841"/>
        <v>-</v>
      </c>
      <c r="AR1802" s="27" t="str">
        <f t="shared" si="842"/>
        <v>-</v>
      </c>
      <c r="AS1802" s="27">
        <f t="shared" si="843"/>
        <v>0</v>
      </c>
      <c r="AT1802" s="27">
        <f t="shared" si="844"/>
        <v>0</v>
      </c>
      <c r="AU1802" s="27">
        <f t="shared" si="845"/>
        <v>0</v>
      </c>
      <c r="AV1802" s="21" t="str">
        <f t="shared" si="846"/>
        <v>0</v>
      </c>
      <c r="AW1802" s="27">
        <f t="shared" si="847"/>
        <v>0</v>
      </c>
      <c r="AX1802" s="27" t="str">
        <f t="shared" si="848"/>
        <v>-</v>
      </c>
      <c r="AY1802" s="27" t="str">
        <f t="shared" si="849"/>
        <v>-</v>
      </c>
      <c r="AZ1802" s="21" t="str">
        <f t="shared" si="850"/>
        <v>-</v>
      </c>
      <c r="BA1802" s="21" t="str">
        <f t="shared" si="851"/>
        <v>-</v>
      </c>
      <c r="BB1802" s="28"/>
      <c r="BC1802" s="28"/>
      <c r="BD1802" s="28"/>
      <c r="BE1802" s="28"/>
      <c r="BF1802" s="28"/>
      <c r="BG1802" s="29"/>
      <c r="BH1802" s="29"/>
      <c r="BI1802" s="29"/>
      <c r="BJ1802" s="29"/>
      <c r="BK1802" s="29"/>
    </row>
    <row r="1803" spans="1:63" x14ac:dyDescent="0.25">
      <c r="A1803" s="13" t="s">
        <v>5456</v>
      </c>
      <c r="B1803" s="33" t="s">
        <v>5457</v>
      </c>
      <c r="C1803" s="13" t="s">
        <v>5458</v>
      </c>
      <c r="D1803" s="13" t="str">
        <f>IFERROR(VLOOKUP($B1803,[1]GICS!$C:$D,2,FALSE),"-")</f>
        <v>-</v>
      </c>
      <c r="E1803" s="14">
        <f>IFERROR(IF(VLOOKUP($B1803,'[1]Paste Only'!$D:$AM,4,FALSE)="-",VLOOKUP($B1803,'[1]Market Cap'!$A:$J,10,FALSE),VLOOKUP($B1803,'[1]Paste Only'!$D:$AM,4,FALSE)),"-")</f>
        <v>0</v>
      </c>
      <c r="F1803" s="14" t="str">
        <f>IFERROR(VLOOKUP($B1803,'[1]Paste Only'!$D:$AM,5,FALSE),"-")</f>
        <v>-</v>
      </c>
      <c r="G1803" s="15">
        <f>IFERROR(VLOOKUP($B1803,'[1]Paste Only'!$D:$AM,6,FALSE),"-")</f>
        <v>0</v>
      </c>
      <c r="H1803" s="15">
        <f>IFERROR(VLOOKUP($B1803,'[1]Paste Only'!$D:$AM,7,FALSE),"-")</f>
        <v>0</v>
      </c>
      <c r="I1803" s="15">
        <f>IFERROR(VLOOKUP($B1803,'[1]Paste Only'!$D:$AM,8,FALSE),"-")</f>
        <v>0</v>
      </c>
      <c r="J1803" s="34"/>
      <c r="K1803" s="34"/>
      <c r="L1803" s="14">
        <f>IFERROR(VLOOKUP($B1803,'[1]Paste Only'!$D:$AM,12,FALSE),"-")</f>
        <v>9.5399999999999991</v>
      </c>
      <c r="M1803" s="14" t="str">
        <f>IFERROR(VLOOKUP($B1803,'[1]Paste Only'!$D:$AM,15,FALSE),"-")</f>
        <v>-</v>
      </c>
      <c r="N1803" s="30"/>
      <c r="O1803" s="18"/>
      <c r="P1803" s="19">
        <f t="shared" si="852"/>
        <v>0</v>
      </c>
      <c r="Q1803" s="20">
        <f t="shared" si="828"/>
        <v>0</v>
      </c>
      <c r="R1803" s="13">
        <f t="shared" si="829"/>
        <v>0</v>
      </c>
      <c r="S1803" s="13" t="str">
        <f>IFERROR(VLOOKUP($B1803,'[1]Market Cap'!$G:$I,3,FALSE),"-")</f>
        <v>Small Cap</v>
      </c>
      <c r="T1803" s="13"/>
      <c r="U1803" s="13"/>
      <c r="V1803" s="21">
        <f t="shared" si="826"/>
        <v>0</v>
      </c>
      <c r="W1803" s="21">
        <f t="shared" si="826"/>
        <v>0</v>
      </c>
      <c r="X1803" s="21">
        <f t="shared" si="826"/>
        <v>0</v>
      </c>
      <c r="Y1803" s="22">
        <f t="shared" si="830"/>
        <v>0</v>
      </c>
      <c r="Z1803" s="13">
        <f t="shared" si="831"/>
        <v>0</v>
      </c>
      <c r="AA1803" s="23">
        <f t="shared" si="832"/>
        <v>0</v>
      </c>
      <c r="AB1803" s="23">
        <f t="shared" si="833"/>
        <v>0</v>
      </c>
      <c r="AC1803" s="23">
        <f t="shared" si="834"/>
        <v>0</v>
      </c>
      <c r="AD1803" s="24">
        <f t="shared" si="835"/>
        <v>0</v>
      </c>
      <c r="AE1803" s="25">
        <f>IFERROR(VLOOKUP($B1803,'[1]Market Cap'!$G:$I,2,FALSE),"-")</f>
        <v>0</v>
      </c>
      <c r="AF1803" s="20">
        <f t="shared" si="836"/>
        <v>0</v>
      </c>
      <c r="AG1803" s="17">
        <f t="shared" si="837"/>
        <v>0</v>
      </c>
      <c r="AH1803" s="17">
        <f t="shared" si="838"/>
        <v>0</v>
      </c>
      <c r="AI1803" s="17" t="str">
        <f t="shared" si="839"/>
        <v>-</v>
      </c>
      <c r="AJ1803" s="26" t="str">
        <f>IFERROR(VLOOKUP($B1803,'[1]Paste Only'!$D:$AM,26,FALSE),"-")</f>
        <v>-</v>
      </c>
      <c r="AK1803" s="26" t="str">
        <f>IFERROR(VLOOKUP($B1803,'[1]Paste Only'!$D:$AM,23,FALSE),"-")</f>
        <v>-</v>
      </c>
      <c r="AL1803" s="26" t="str">
        <f>IFERROR(VLOOKUP($B1803,'[1]Paste Only'!$D:$AM,22,FALSE),"-")</f>
        <v>-</v>
      </c>
      <c r="AM1803" s="21" t="str">
        <f t="shared" si="827"/>
        <v>-</v>
      </c>
      <c r="AN1803" s="21" t="str">
        <f t="shared" si="827"/>
        <v>-</v>
      </c>
      <c r="AO1803" s="21" t="str">
        <f t="shared" si="827"/>
        <v>-</v>
      </c>
      <c r="AP1803" s="27">
        <f t="shared" si="840"/>
        <v>0</v>
      </c>
      <c r="AQ1803" s="27" t="str">
        <f t="shared" si="841"/>
        <v>-</v>
      </c>
      <c r="AR1803" s="27" t="str">
        <f t="shared" si="842"/>
        <v>-</v>
      </c>
      <c r="AS1803" s="27">
        <f t="shared" si="843"/>
        <v>0</v>
      </c>
      <c r="AT1803" s="27">
        <f t="shared" si="844"/>
        <v>0</v>
      </c>
      <c r="AU1803" s="27">
        <f t="shared" si="845"/>
        <v>0</v>
      </c>
      <c r="AV1803" s="21" t="str">
        <f t="shared" si="846"/>
        <v>0</v>
      </c>
      <c r="AW1803" s="27">
        <f t="shared" si="847"/>
        <v>0</v>
      </c>
      <c r="AX1803" s="27" t="str">
        <f t="shared" si="848"/>
        <v>-</v>
      </c>
      <c r="AY1803" s="27" t="str">
        <f t="shared" si="849"/>
        <v>-</v>
      </c>
      <c r="AZ1803" s="21" t="str">
        <f t="shared" si="850"/>
        <v>-</v>
      </c>
      <c r="BA1803" s="21" t="str">
        <f t="shared" si="851"/>
        <v>-</v>
      </c>
      <c r="BB1803" s="28"/>
      <c r="BC1803" s="28"/>
      <c r="BD1803" s="28"/>
      <c r="BE1803" s="28"/>
      <c r="BF1803" s="28"/>
      <c r="BG1803" s="29"/>
      <c r="BH1803" s="29"/>
      <c r="BI1803" s="29"/>
      <c r="BJ1803" s="29"/>
      <c r="BK1803" s="29"/>
    </row>
    <row r="1804" spans="1:63" x14ac:dyDescent="0.25">
      <c r="A1804" s="13" t="s">
        <v>5459</v>
      </c>
      <c r="B1804" s="33" t="s">
        <v>5460</v>
      </c>
      <c r="C1804" s="13" t="s">
        <v>5461</v>
      </c>
      <c r="D1804" s="13" t="str">
        <f>IFERROR(VLOOKUP($B1804,[1]GICS!$C:$D,2,FALSE),"-")</f>
        <v>Industrials</v>
      </c>
      <c r="E1804" s="14">
        <f>IFERROR(IF(VLOOKUP($B1804,'[1]Paste Only'!$D:$AM,4,FALSE)="-",VLOOKUP($B1804,'[1]Market Cap'!$A:$J,10,FALSE),VLOOKUP($B1804,'[1]Paste Only'!$D:$AM,4,FALSE)),"-")</f>
        <v>805.45</v>
      </c>
      <c r="F1804" s="14" t="str">
        <f>IFERROR(VLOOKUP($B1804,'[1]Paste Only'!$D:$AM,5,FALSE),"-")</f>
        <v>-</v>
      </c>
      <c r="G1804" s="15">
        <f>IFERROR(VLOOKUP($B1804,'[1]Paste Only'!$D:$AM,6,FALSE),"-")</f>
        <v>0</v>
      </c>
      <c r="H1804" s="15">
        <f>IFERROR(VLOOKUP($B1804,'[1]Paste Only'!$D:$AM,7,FALSE),"-")</f>
        <v>0</v>
      </c>
      <c r="I1804" s="15">
        <f>IFERROR(VLOOKUP($B1804,'[1]Paste Only'!$D:$AM,8,FALSE),"-")</f>
        <v>0</v>
      </c>
      <c r="J1804" s="34"/>
      <c r="K1804" s="34"/>
      <c r="L1804" s="14">
        <f>IFERROR(VLOOKUP($B1804,'[1]Paste Only'!$D:$AM,12,FALSE),"-")</f>
        <v>62.54</v>
      </c>
      <c r="M1804" s="14" t="str">
        <f>IFERROR(VLOOKUP($B1804,'[1]Paste Only'!$D:$AM,15,FALSE),"-")</f>
        <v>-</v>
      </c>
      <c r="N1804" s="30"/>
      <c r="O1804" s="18"/>
      <c r="P1804" s="19">
        <f t="shared" si="852"/>
        <v>0</v>
      </c>
      <c r="Q1804" s="20">
        <f t="shared" si="828"/>
        <v>0</v>
      </c>
      <c r="R1804" s="13">
        <f t="shared" si="829"/>
        <v>0</v>
      </c>
      <c r="S1804" s="13" t="str">
        <f>IFERROR(VLOOKUP($B1804,'[1]Market Cap'!$G:$I,3,FALSE),"-")</f>
        <v>Small Cap</v>
      </c>
      <c r="T1804" s="13"/>
      <c r="U1804" s="13"/>
      <c r="V1804" s="21">
        <f t="shared" si="826"/>
        <v>0</v>
      </c>
      <c r="W1804" s="21">
        <f t="shared" si="826"/>
        <v>0</v>
      </c>
      <c r="X1804" s="21">
        <f t="shared" si="826"/>
        <v>0</v>
      </c>
      <c r="Y1804" s="22">
        <f t="shared" si="830"/>
        <v>0</v>
      </c>
      <c r="Z1804" s="13">
        <f t="shared" si="831"/>
        <v>0</v>
      </c>
      <c r="AA1804" s="23">
        <f t="shared" si="832"/>
        <v>0</v>
      </c>
      <c r="AB1804" s="23">
        <f t="shared" si="833"/>
        <v>0</v>
      </c>
      <c r="AC1804" s="23">
        <f t="shared" si="834"/>
        <v>0</v>
      </c>
      <c r="AD1804" s="24">
        <f t="shared" si="835"/>
        <v>0</v>
      </c>
      <c r="AE1804" s="25">
        <f>IFERROR(VLOOKUP($B1804,'[1]Market Cap'!$G:$I,2,FALSE),"-")</f>
        <v>192.52478042000001</v>
      </c>
      <c r="AF1804" s="20">
        <f t="shared" si="836"/>
        <v>0</v>
      </c>
      <c r="AG1804" s="17">
        <f t="shared" si="837"/>
        <v>0</v>
      </c>
      <c r="AH1804" s="17">
        <f t="shared" si="838"/>
        <v>0</v>
      </c>
      <c r="AI1804" s="17" t="str">
        <f t="shared" si="839"/>
        <v>-</v>
      </c>
      <c r="AJ1804" s="26" t="str">
        <f>IFERROR(VLOOKUP($B1804,'[1]Paste Only'!$D:$AM,26,FALSE),"-")</f>
        <v>-</v>
      </c>
      <c r="AK1804" s="26" t="str">
        <f>IFERROR(VLOOKUP($B1804,'[1]Paste Only'!$D:$AM,23,FALSE),"-")</f>
        <v>-</v>
      </c>
      <c r="AL1804" s="26" t="str">
        <f>IFERROR(VLOOKUP($B1804,'[1]Paste Only'!$D:$AM,22,FALSE),"-")</f>
        <v>-</v>
      </c>
      <c r="AM1804" s="21" t="str">
        <f t="shared" si="827"/>
        <v>-</v>
      </c>
      <c r="AN1804" s="21" t="str">
        <f t="shared" si="827"/>
        <v>-</v>
      </c>
      <c r="AO1804" s="21" t="str">
        <f t="shared" si="827"/>
        <v>-</v>
      </c>
      <c r="AP1804" s="27">
        <f t="shared" si="840"/>
        <v>0</v>
      </c>
      <c r="AQ1804" s="27" t="str">
        <f t="shared" si="841"/>
        <v>-</v>
      </c>
      <c r="AR1804" s="27" t="str">
        <f t="shared" si="842"/>
        <v>-</v>
      </c>
      <c r="AS1804" s="27">
        <f t="shared" si="843"/>
        <v>0</v>
      </c>
      <c r="AT1804" s="27">
        <f t="shared" si="844"/>
        <v>0</v>
      </c>
      <c r="AU1804" s="27">
        <f t="shared" si="845"/>
        <v>0</v>
      </c>
      <c r="AV1804" s="21" t="str">
        <f t="shared" si="846"/>
        <v>0</v>
      </c>
      <c r="AW1804" s="27">
        <f t="shared" si="847"/>
        <v>0</v>
      </c>
      <c r="AX1804" s="27" t="str">
        <f t="shared" si="848"/>
        <v>-</v>
      </c>
      <c r="AY1804" s="27" t="str">
        <f t="shared" si="849"/>
        <v>-</v>
      </c>
      <c r="AZ1804" s="21" t="str">
        <f t="shared" si="850"/>
        <v>-</v>
      </c>
      <c r="BA1804" s="21" t="str">
        <f t="shared" si="851"/>
        <v>-</v>
      </c>
      <c r="BB1804" s="28"/>
      <c r="BC1804" s="28"/>
      <c r="BD1804" s="28"/>
      <c r="BE1804" s="28"/>
      <c r="BF1804" s="28"/>
      <c r="BG1804" s="29"/>
      <c r="BH1804" s="29"/>
      <c r="BI1804" s="29"/>
      <c r="BJ1804" s="29"/>
      <c r="BK1804" s="29"/>
    </row>
    <row r="1805" spans="1:63" x14ac:dyDescent="0.25">
      <c r="A1805" s="13" t="s">
        <v>5462</v>
      </c>
      <c r="B1805" s="33" t="s">
        <v>5463</v>
      </c>
      <c r="C1805" s="13" t="s">
        <v>5464</v>
      </c>
      <c r="D1805" s="13" t="str">
        <f>IFERROR(VLOOKUP($B1805,[1]GICS!$C:$D,2,FALSE),"-")</f>
        <v>Consumer Discretionary</v>
      </c>
      <c r="E1805" s="14">
        <f>IFERROR(IF(VLOOKUP($B1805,'[1]Paste Only'!$D:$AM,4,FALSE)="-",VLOOKUP($B1805,'[1]Market Cap'!$A:$J,10,FALSE),VLOOKUP($B1805,'[1]Paste Only'!$D:$AM,4,FALSE)),"-")</f>
        <v>747</v>
      </c>
      <c r="F1805" s="14" t="str">
        <f>IFERROR(VLOOKUP($B1805,'[1]Paste Only'!$D:$AM,5,FALSE),"-")</f>
        <v>-</v>
      </c>
      <c r="G1805" s="15">
        <f>IFERROR(VLOOKUP($B1805,'[1]Paste Only'!$D:$AM,6,FALSE),"-")</f>
        <v>0</v>
      </c>
      <c r="H1805" s="15">
        <f>IFERROR(VLOOKUP($B1805,'[1]Paste Only'!$D:$AM,7,FALSE),"-")</f>
        <v>0</v>
      </c>
      <c r="I1805" s="15">
        <f>IFERROR(VLOOKUP($B1805,'[1]Paste Only'!$D:$AM,8,FALSE),"-")</f>
        <v>0</v>
      </c>
      <c r="J1805" s="34"/>
      <c r="K1805" s="34"/>
      <c r="L1805" s="14">
        <f>IFERROR(VLOOKUP($B1805,'[1]Paste Only'!$D:$AM,12,FALSE),"-")</f>
        <v>19.14</v>
      </c>
      <c r="M1805" s="14" t="str">
        <f>IFERROR(VLOOKUP($B1805,'[1]Paste Only'!$D:$AM,15,FALSE),"-")</f>
        <v>-</v>
      </c>
      <c r="N1805" s="30"/>
      <c r="O1805" s="18"/>
      <c r="P1805" s="19">
        <f t="shared" si="852"/>
        <v>0</v>
      </c>
      <c r="Q1805" s="20">
        <f t="shared" si="828"/>
        <v>0</v>
      </c>
      <c r="R1805" s="13">
        <f t="shared" si="829"/>
        <v>0</v>
      </c>
      <c r="S1805" s="13" t="str">
        <f>IFERROR(VLOOKUP($B1805,'[1]Market Cap'!$G:$I,3,FALSE),"-")</f>
        <v>Small Cap</v>
      </c>
      <c r="T1805" s="13"/>
      <c r="U1805" s="13"/>
      <c r="V1805" s="21">
        <f t="shared" si="826"/>
        <v>0</v>
      </c>
      <c r="W1805" s="21">
        <f t="shared" si="826"/>
        <v>0</v>
      </c>
      <c r="X1805" s="21">
        <f t="shared" si="826"/>
        <v>0</v>
      </c>
      <c r="Y1805" s="22">
        <f t="shared" si="830"/>
        <v>0</v>
      </c>
      <c r="Z1805" s="13">
        <f t="shared" si="831"/>
        <v>0</v>
      </c>
      <c r="AA1805" s="23">
        <f t="shared" si="832"/>
        <v>0</v>
      </c>
      <c r="AB1805" s="23">
        <f t="shared" si="833"/>
        <v>0</v>
      </c>
      <c r="AC1805" s="23">
        <f t="shared" si="834"/>
        <v>0</v>
      </c>
      <c r="AD1805" s="24">
        <f t="shared" si="835"/>
        <v>0</v>
      </c>
      <c r="AE1805" s="25">
        <f>IFERROR(VLOOKUP($B1805,'[1]Market Cap'!$G:$I,2,FALSE),"-")</f>
        <v>703.43652870000005</v>
      </c>
      <c r="AF1805" s="20">
        <f t="shared" si="836"/>
        <v>0</v>
      </c>
      <c r="AG1805" s="17">
        <f t="shared" si="837"/>
        <v>0</v>
      </c>
      <c r="AH1805" s="17">
        <f t="shared" si="838"/>
        <v>0</v>
      </c>
      <c r="AI1805" s="17" t="str">
        <f t="shared" si="839"/>
        <v>-</v>
      </c>
      <c r="AJ1805" s="26" t="str">
        <f>IFERROR(VLOOKUP($B1805,'[1]Paste Only'!$D:$AM,26,FALSE),"-")</f>
        <v>-</v>
      </c>
      <c r="AK1805" s="26" t="str">
        <f>IFERROR(VLOOKUP($B1805,'[1]Paste Only'!$D:$AM,23,FALSE),"-")</f>
        <v>-</v>
      </c>
      <c r="AL1805" s="26" t="str">
        <f>IFERROR(VLOOKUP($B1805,'[1]Paste Only'!$D:$AM,22,FALSE),"-")</f>
        <v>-</v>
      </c>
      <c r="AM1805" s="21" t="str">
        <f t="shared" si="827"/>
        <v>-</v>
      </c>
      <c r="AN1805" s="21" t="str">
        <f t="shared" si="827"/>
        <v>-</v>
      </c>
      <c r="AO1805" s="21" t="str">
        <f t="shared" si="827"/>
        <v>-</v>
      </c>
      <c r="AP1805" s="27">
        <f t="shared" si="840"/>
        <v>0</v>
      </c>
      <c r="AQ1805" s="27" t="str">
        <f t="shared" si="841"/>
        <v>-</v>
      </c>
      <c r="AR1805" s="27" t="str">
        <f t="shared" si="842"/>
        <v>-</v>
      </c>
      <c r="AS1805" s="27">
        <f t="shared" si="843"/>
        <v>0</v>
      </c>
      <c r="AT1805" s="27">
        <f t="shared" si="844"/>
        <v>0</v>
      </c>
      <c r="AU1805" s="27">
        <f t="shared" si="845"/>
        <v>0</v>
      </c>
      <c r="AV1805" s="21" t="str">
        <f t="shared" si="846"/>
        <v>0</v>
      </c>
      <c r="AW1805" s="27">
        <f t="shared" si="847"/>
        <v>0</v>
      </c>
      <c r="AX1805" s="27" t="str">
        <f t="shared" si="848"/>
        <v>-</v>
      </c>
      <c r="AY1805" s="27" t="str">
        <f t="shared" si="849"/>
        <v>-</v>
      </c>
      <c r="AZ1805" s="21" t="str">
        <f t="shared" si="850"/>
        <v>-</v>
      </c>
      <c r="BA1805" s="21" t="str">
        <f t="shared" si="851"/>
        <v>-</v>
      </c>
      <c r="BB1805" s="28"/>
      <c r="BC1805" s="28"/>
      <c r="BD1805" s="28"/>
      <c r="BE1805" s="28"/>
      <c r="BF1805" s="28"/>
      <c r="BG1805" s="29"/>
      <c r="BH1805" s="29"/>
      <c r="BI1805" s="29"/>
      <c r="BJ1805" s="29"/>
      <c r="BK1805" s="29"/>
    </row>
    <row r="1806" spans="1:63" x14ac:dyDescent="0.25">
      <c r="A1806" s="13" t="s">
        <v>5465</v>
      </c>
      <c r="B1806" s="33" t="s">
        <v>5466</v>
      </c>
      <c r="C1806" s="13" t="s">
        <v>5467</v>
      </c>
      <c r="D1806" s="13" t="str">
        <f>IFERROR(VLOOKUP($B1806,[1]GICS!$C:$D,2,FALSE),"-")</f>
        <v>Materials</v>
      </c>
      <c r="E1806" s="14">
        <f>IFERROR(IF(VLOOKUP($B1806,'[1]Paste Only'!$D:$AM,4,FALSE)="-",VLOOKUP($B1806,'[1]Market Cap'!$A:$J,10,FALSE),VLOOKUP($B1806,'[1]Paste Only'!$D:$AM,4,FALSE)),"-")</f>
        <v>9.57</v>
      </c>
      <c r="F1806" s="14" t="str">
        <f>IFERROR(VLOOKUP($B1806,'[1]Paste Only'!$D:$AM,5,FALSE),"-")</f>
        <v>-</v>
      </c>
      <c r="G1806" s="15">
        <f>IFERROR(VLOOKUP($B1806,'[1]Paste Only'!$D:$AM,6,FALSE),"-")</f>
        <v>0</v>
      </c>
      <c r="H1806" s="15">
        <f>IFERROR(VLOOKUP($B1806,'[1]Paste Only'!$D:$AM,7,FALSE),"-")</f>
        <v>0</v>
      </c>
      <c r="I1806" s="15">
        <f>IFERROR(VLOOKUP($B1806,'[1]Paste Only'!$D:$AM,8,FALSE),"-")</f>
        <v>0</v>
      </c>
      <c r="J1806" s="34"/>
      <c r="K1806" s="34"/>
      <c r="L1806" s="14">
        <f>IFERROR(VLOOKUP($B1806,'[1]Paste Only'!$D:$AM,12,FALSE),"-")</f>
        <v>0.24</v>
      </c>
      <c r="M1806" s="14" t="str">
        <f>IFERROR(VLOOKUP($B1806,'[1]Paste Only'!$D:$AM,15,FALSE),"-")</f>
        <v>-</v>
      </c>
      <c r="N1806" s="30"/>
      <c r="O1806" s="18"/>
      <c r="P1806" s="19">
        <f t="shared" si="852"/>
        <v>0</v>
      </c>
      <c r="Q1806" s="20">
        <f t="shared" si="828"/>
        <v>0</v>
      </c>
      <c r="R1806" s="13">
        <f t="shared" si="829"/>
        <v>0</v>
      </c>
      <c r="S1806" s="13" t="str">
        <f>IFERROR(VLOOKUP($B1806,'[1]Market Cap'!$G:$I,3,FALSE),"-")</f>
        <v>Small Cap</v>
      </c>
      <c r="T1806" s="13"/>
      <c r="U1806" s="13"/>
      <c r="V1806" s="21">
        <f t="shared" si="826"/>
        <v>0</v>
      </c>
      <c r="W1806" s="21">
        <f t="shared" si="826"/>
        <v>0</v>
      </c>
      <c r="X1806" s="21">
        <f t="shared" si="826"/>
        <v>0</v>
      </c>
      <c r="Y1806" s="22">
        <f t="shared" si="830"/>
        <v>0</v>
      </c>
      <c r="Z1806" s="13">
        <f t="shared" si="831"/>
        <v>0</v>
      </c>
      <c r="AA1806" s="23">
        <f t="shared" si="832"/>
        <v>0</v>
      </c>
      <c r="AB1806" s="23">
        <f t="shared" si="833"/>
        <v>0</v>
      </c>
      <c r="AC1806" s="23">
        <f t="shared" si="834"/>
        <v>0</v>
      </c>
      <c r="AD1806" s="24">
        <f t="shared" si="835"/>
        <v>0</v>
      </c>
      <c r="AE1806" s="25">
        <f>IFERROR(VLOOKUP($B1806,'[1]Market Cap'!$G:$I,2,FALSE),"-")</f>
        <v>363.19724265000002</v>
      </c>
      <c r="AF1806" s="20">
        <f t="shared" si="836"/>
        <v>0</v>
      </c>
      <c r="AG1806" s="17">
        <f t="shared" si="837"/>
        <v>0</v>
      </c>
      <c r="AH1806" s="17">
        <f t="shared" si="838"/>
        <v>0</v>
      </c>
      <c r="AI1806" s="17" t="str">
        <f t="shared" si="839"/>
        <v>-</v>
      </c>
      <c r="AJ1806" s="26" t="str">
        <f>IFERROR(VLOOKUP($B1806,'[1]Paste Only'!$D:$AM,26,FALSE),"-")</f>
        <v>-</v>
      </c>
      <c r="AK1806" s="26" t="str">
        <f>IFERROR(VLOOKUP($B1806,'[1]Paste Only'!$D:$AM,23,FALSE),"-")</f>
        <v>-</v>
      </c>
      <c r="AL1806" s="26" t="str">
        <f>IFERROR(VLOOKUP($B1806,'[1]Paste Only'!$D:$AM,22,FALSE),"-")</f>
        <v>-</v>
      </c>
      <c r="AM1806" s="21" t="str">
        <f t="shared" si="827"/>
        <v>-</v>
      </c>
      <c r="AN1806" s="21" t="str">
        <f t="shared" si="827"/>
        <v>-</v>
      </c>
      <c r="AO1806" s="21" t="str">
        <f t="shared" si="827"/>
        <v>-</v>
      </c>
      <c r="AP1806" s="27">
        <f t="shared" si="840"/>
        <v>0</v>
      </c>
      <c r="AQ1806" s="27" t="str">
        <f t="shared" si="841"/>
        <v>-</v>
      </c>
      <c r="AR1806" s="27" t="str">
        <f t="shared" si="842"/>
        <v>-</v>
      </c>
      <c r="AS1806" s="27">
        <f t="shared" si="843"/>
        <v>0</v>
      </c>
      <c r="AT1806" s="27">
        <f t="shared" si="844"/>
        <v>0</v>
      </c>
      <c r="AU1806" s="27">
        <f t="shared" si="845"/>
        <v>0</v>
      </c>
      <c r="AV1806" s="21" t="str">
        <f t="shared" si="846"/>
        <v>0</v>
      </c>
      <c r="AW1806" s="27">
        <f t="shared" si="847"/>
        <v>0</v>
      </c>
      <c r="AX1806" s="27" t="str">
        <f t="shared" si="848"/>
        <v>-</v>
      </c>
      <c r="AY1806" s="27" t="str">
        <f t="shared" si="849"/>
        <v>-</v>
      </c>
      <c r="AZ1806" s="21" t="str">
        <f t="shared" si="850"/>
        <v>-</v>
      </c>
      <c r="BA1806" s="21" t="str">
        <f t="shared" si="851"/>
        <v>-</v>
      </c>
      <c r="BB1806" s="28"/>
      <c r="BC1806" s="28"/>
      <c r="BD1806" s="28"/>
      <c r="BE1806" s="28"/>
      <c r="BF1806" s="28"/>
      <c r="BG1806" s="29"/>
      <c r="BH1806" s="29"/>
      <c r="BI1806" s="29"/>
      <c r="BJ1806" s="29"/>
      <c r="BK1806" s="29"/>
    </row>
    <row r="1807" spans="1:63" x14ac:dyDescent="0.25">
      <c r="A1807" s="13" t="s">
        <v>5468</v>
      </c>
      <c r="B1807" s="33" t="s">
        <v>5469</v>
      </c>
      <c r="C1807" s="13" t="s">
        <v>5470</v>
      </c>
      <c r="D1807" s="13" t="str">
        <f>IFERROR(VLOOKUP($B1807,[1]GICS!$C:$D,2,FALSE),"-")</f>
        <v>Real Estate</v>
      </c>
      <c r="E1807" s="14">
        <f>IFERROR(IF(VLOOKUP($B1807,'[1]Paste Only'!$D:$AM,4,FALSE)="-",VLOOKUP($B1807,'[1]Market Cap'!$A:$J,10,FALSE),VLOOKUP($B1807,'[1]Paste Only'!$D:$AM,4,FALSE)),"-")</f>
        <v>83.53</v>
      </c>
      <c r="F1807" s="14" t="str">
        <f>IFERROR(VLOOKUP($B1807,'[1]Paste Only'!$D:$AM,5,FALSE),"-")</f>
        <v>-</v>
      </c>
      <c r="G1807" s="15">
        <f>IFERROR(VLOOKUP($B1807,'[1]Paste Only'!$D:$AM,6,FALSE),"-")</f>
        <v>0</v>
      </c>
      <c r="H1807" s="15">
        <f>IFERROR(VLOOKUP($B1807,'[1]Paste Only'!$D:$AM,7,FALSE),"-")</f>
        <v>0</v>
      </c>
      <c r="I1807" s="15">
        <f>IFERROR(VLOOKUP($B1807,'[1]Paste Only'!$D:$AM,8,FALSE),"-")</f>
        <v>0</v>
      </c>
      <c r="J1807" s="34"/>
      <c r="K1807" s="34"/>
      <c r="L1807" s="14">
        <f>IFERROR(VLOOKUP($B1807,'[1]Paste Only'!$D:$AM,12,FALSE),"-")</f>
        <v>-4.9996210000000003</v>
      </c>
      <c r="M1807" s="14" t="str">
        <f>IFERROR(VLOOKUP($B1807,'[1]Paste Only'!$D:$AM,15,FALSE),"-")</f>
        <v>-</v>
      </c>
      <c r="N1807" s="30"/>
      <c r="O1807" s="18"/>
      <c r="P1807" s="19">
        <f t="shared" si="852"/>
        <v>0</v>
      </c>
      <c r="Q1807" s="20">
        <f t="shared" si="828"/>
        <v>0</v>
      </c>
      <c r="R1807" s="13">
        <f t="shared" si="829"/>
        <v>0</v>
      </c>
      <c r="S1807" s="13" t="str">
        <f>IFERROR(VLOOKUP($B1807,'[1]Market Cap'!$G:$I,3,FALSE),"-")</f>
        <v>Small Cap</v>
      </c>
      <c r="T1807" s="13"/>
      <c r="U1807" s="13"/>
      <c r="V1807" s="21">
        <f t="shared" si="826"/>
        <v>0</v>
      </c>
      <c r="W1807" s="21">
        <f t="shared" si="826"/>
        <v>0</v>
      </c>
      <c r="X1807" s="21">
        <f t="shared" si="826"/>
        <v>0</v>
      </c>
      <c r="Y1807" s="22">
        <f t="shared" si="830"/>
        <v>0</v>
      </c>
      <c r="Z1807" s="13">
        <f t="shared" si="831"/>
        <v>0</v>
      </c>
      <c r="AA1807" s="23">
        <f t="shared" si="832"/>
        <v>0</v>
      </c>
      <c r="AB1807" s="23">
        <f t="shared" si="833"/>
        <v>0</v>
      </c>
      <c r="AC1807" s="23">
        <f t="shared" si="834"/>
        <v>0</v>
      </c>
      <c r="AD1807" s="24">
        <f t="shared" si="835"/>
        <v>0</v>
      </c>
      <c r="AE1807" s="25">
        <f>IFERROR(VLOOKUP($B1807,'[1]Market Cap'!$G:$I,2,FALSE),"-")</f>
        <v>286.22752320199999</v>
      </c>
      <c r="AF1807" s="20">
        <f t="shared" si="836"/>
        <v>0</v>
      </c>
      <c r="AG1807" s="17">
        <f t="shared" si="837"/>
        <v>0</v>
      </c>
      <c r="AH1807" s="17">
        <f t="shared" si="838"/>
        <v>0</v>
      </c>
      <c r="AI1807" s="17" t="str">
        <f t="shared" si="839"/>
        <v>-</v>
      </c>
      <c r="AJ1807" s="26" t="str">
        <f>IFERROR(VLOOKUP($B1807,'[1]Paste Only'!$D:$AM,26,FALSE),"-")</f>
        <v>-</v>
      </c>
      <c r="AK1807" s="26" t="str">
        <f>IFERROR(VLOOKUP($B1807,'[1]Paste Only'!$D:$AM,23,FALSE),"-")</f>
        <v>-</v>
      </c>
      <c r="AL1807" s="26" t="str">
        <f>IFERROR(VLOOKUP($B1807,'[1]Paste Only'!$D:$AM,22,FALSE),"-")</f>
        <v>-</v>
      </c>
      <c r="AM1807" s="21" t="str">
        <f t="shared" si="827"/>
        <v>-</v>
      </c>
      <c r="AN1807" s="21" t="str">
        <f t="shared" si="827"/>
        <v>-</v>
      </c>
      <c r="AO1807" s="21" t="str">
        <f t="shared" si="827"/>
        <v>-</v>
      </c>
      <c r="AP1807" s="27">
        <f t="shared" si="840"/>
        <v>0</v>
      </c>
      <c r="AQ1807" s="27" t="str">
        <f t="shared" si="841"/>
        <v>-</v>
      </c>
      <c r="AR1807" s="27" t="str">
        <f t="shared" si="842"/>
        <v>-</v>
      </c>
      <c r="AS1807" s="27">
        <f t="shared" si="843"/>
        <v>0</v>
      </c>
      <c r="AT1807" s="27">
        <f t="shared" si="844"/>
        <v>0</v>
      </c>
      <c r="AU1807" s="27">
        <f t="shared" si="845"/>
        <v>0</v>
      </c>
      <c r="AV1807" s="21" t="str">
        <f t="shared" si="846"/>
        <v>0</v>
      </c>
      <c r="AW1807" s="27">
        <f t="shared" si="847"/>
        <v>0</v>
      </c>
      <c r="AX1807" s="27" t="str">
        <f t="shared" si="848"/>
        <v>-</v>
      </c>
      <c r="AY1807" s="27" t="str">
        <f t="shared" si="849"/>
        <v>-</v>
      </c>
      <c r="AZ1807" s="21" t="str">
        <f t="shared" si="850"/>
        <v>-</v>
      </c>
      <c r="BA1807" s="21" t="str">
        <f t="shared" si="851"/>
        <v>-</v>
      </c>
      <c r="BB1807" s="28"/>
      <c r="BC1807" s="28"/>
      <c r="BD1807" s="28"/>
      <c r="BE1807" s="28"/>
      <c r="BF1807" s="28"/>
      <c r="BG1807" s="29"/>
      <c r="BH1807" s="29"/>
      <c r="BI1807" s="29"/>
      <c r="BJ1807" s="29"/>
      <c r="BK1807" s="29"/>
    </row>
    <row r="1808" spans="1:63" x14ac:dyDescent="0.25">
      <c r="A1808" s="13" t="s">
        <v>5471</v>
      </c>
      <c r="B1808" s="33" t="s">
        <v>5472</v>
      </c>
      <c r="C1808" s="13" t="s">
        <v>5473</v>
      </c>
      <c r="D1808" s="13" t="str">
        <f>IFERROR(VLOOKUP($B1808,[1]GICS!$C:$D,2,FALSE),"-")</f>
        <v>Information Technology</v>
      </c>
      <c r="E1808" s="14">
        <f>IFERROR(IF(VLOOKUP($B1808,'[1]Paste Only'!$D:$AM,4,FALSE)="-",VLOOKUP($B1808,'[1]Market Cap'!$A:$J,10,FALSE),VLOOKUP($B1808,'[1]Paste Only'!$D:$AM,4,FALSE)),"-")</f>
        <v>97.47</v>
      </c>
      <c r="F1808" s="14" t="str">
        <f>IFERROR(VLOOKUP($B1808,'[1]Paste Only'!$D:$AM,5,FALSE),"-")</f>
        <v>-</v>
      </c>
      <c r="G1808" s="15">
        <f>IFERROR(VLOOKUP($B1808,'[1]Paste Only'!$D:$AM,6,FALSE),"-")</f>
        <v>0</v>
      </c>
      <c r="H1808" s="15">
        <f>IFERROR(VLOOKUP($B1808,'[1]Paste Only'!$D:$AM,7,FALSE),"-")</f>
        <v>0</v>
      </c>
      <c r="I1808" s="15">
        <f>IFERROR(VLOOKUP($B1808,'[1]Paste Only'!$D:$AM,8,FALSE),"-")</f>
        <v>0</v>
      </c>
      <c r="J1808" s="34"/>
      <c r="K1808" s="34"/>
      <c r="L1808" s="14">
        <f>IFERROR(VLOOKUP($B1808,'[1]Paste Only'!$D:$AM,12,FALSE),"-")</f>
        <v>6.67</v>
      </c>
      <c r="M1808" s="14" t="str">
        <f>IFERROR(VLOOKUP($B1808,'[1]Paste Only'!$D:$AM,15,FALSE),"-")</f>
        <v>-</v>
      </c>
      <c r="N1808" s="30"/>
      <c r="O1808" s="18"/>
      <c r="P1808" s="19">
        <f t="shared" si="852"/>
        <v>0</v>
      </c>
      <c r="Q1808" s="20">
        <f t="shared" si="828"/>
        <v>0</v>
      </c>
      <c r="R1808" s="13">
        <f t="shared" si="829"/>
        <v>0</v>
      </c>
      <c r="S1808" s="13" t="str">
        <f>IFERROR(VLOOKUP($B1808,'[1]Market Cap'!$G:$I,3,FALSE),"-")</f>
        <v>Small Cap</v>
      </c>
      <c r="T1808" s="13"/>
      <c r="U1808" s="13"/>
      <c r="V1808" s="21">
        <f t="shared" si="826"/>
        <v>0</v>
      </c>
      <c r="W1808" s="21">
        <f t="shared" si="826"/>
        <v>0</v>
      </c>
      <c r="X1808" s="21">
        <f t="shared" si="826"/>
        <v>0</v>
      </c>
      <c r="Y1808" s="22">
        <f t="shared" si="830"/>
        <v>0</v>
      </c>
      <c r="Z1808" s="13">
        <f t="shared" si="831"/>
        <v>0</v>
      </c>
      <c r="AA1808" s="23">
        <f t="shared" si="832"/>
        <v>0</v>
      </c>
      <c r="AB1808" s="23">
        <f t="shared" si="833"/>
        <v>0</v>
      </c>
      <c r="AC1808" s="23">
        <f t="shared" si="834"/>
        <v>0</v>
      </c>
      <c r="AD1808" s="24">
        <f t="shared" si="835"/>
        <v>0</v>
      </c>
      <c r="AE1808" s="25">
        <f>IFERROR(VLOOKUP($B1808,'[1]Market Cap'!$G:$I,2,FALSE),"-")</f>
        <v>386.145661131</v>
      </c>
      <c r="AF1808" s="20">
        <f t="shared" si="836"/>
        <v>0</v>
      </c>
      <c r="AG1808" s="17">
        <f t="shared" si="837"/>
        <v>0</v>
      </c>
      <c r="AH1808" s="17">
        <f t="shared" si="838"/>
        <v>0</v>
      </c>
      <c r="AI1808" s="17" t="str">
        <f t="shared" si="839"/>
        <v>-</v>
      </c>
      <c r="AJ1808" s="26" t="str">
        <f>IFERROR(VLOOKUP($B1808,'[1]Paste Only'!$D:$AM,26,FALSE),"-")</f>
        <v>-</v>
      </c>
      <c r="AK1808" s="26" t="str">
        <f>IFERROR(VLOOKUP($B1808,'[1]Paste Only'!$D:$AM,23,FALSE),"-")</f>
        <v>-</v>
      </c>
      <c r="AL1808" s="26" t="str">
        <f>IFERROR(VLOOKUP($B1808,'[1]Paste Only'!$D:$AM,22,FALSE),"-")</f>
        <v>-</v>
      </c>
      <c r="AM1808" s="21" t="str">
        <f t="shared" si="827"/>
        <v>-</v>
      </c>
      <c r="AN1808" s="21" t="str">
        <f t="shared" si="827"/>
        <v>-</v>
      </c>
      <c r="AO1808" s="21" t="str">
        <f t="shared" si="827"/>
        <v>-</v>
      </c>
      <c r="AP1808" s="27">
        <f t="shared" si="840"/>
        <v>0</v>
      </c>
      <c r="AQ1808" s="27" t="str">
        <f t="shared" si="841"/>
        <v>-</v>
      </c>
      <c r="AR1808" s="27" t="str">
        <f t="shared" si="842"/>
        <v>-</v>
      </c>
      <c r="AS1808" s="27">
        <f t="shared" si="843"/>
        <v>0</v>
      </c>
      <c r="AT1808" s="27">
        <f t="shared" si="844"/>
        <v>0</v>
      </c>
      <c r="AU1808" s="27">
        <f t="shared" si="845"/>
        <v>0</v>
      </c>
      <c r="AV1808" s="21" t="str">
        <f t="shared" si="846"/>
        <v>0</v>
      </c>
      <c r="AW1808" s="27">
        <f t="shared" si="847"/>
        <v>0</v>
      </c>
      <c r="AX1808" s="27" t="str">
        <f t="shared" si="848"/>
        <v>-</v>
      </c>
      <c r="AY1808" s="27" t="str">
        <f t="shared" si="849"/>
        <v>-</v>
      </c>
      <c r="AZ1808" s="21" t="str">
        <f t="shared" si="850"/>
        <v>-</v>
      </c>
      <c r="BA1808" s="21" t="str">
        <f t="shared" si="851"/>
        <v>-</v>
      </c>
      <c r="BB1808" s="28"/>
      <c r="BC1808" s="28"/>
      <c r="BD1808" s="28"/>
      <c r="BE1808" s="28"/>
      <c r="BF1808" s="28"/>
      <c r="BG1808" s="29"/>
      <c r="BH1808" s="29"/>
      <c r="BI1808" s="29"/>
      <c r="BJ1808" s="29"/>
      <c r="BK1808" s="29"/>
    </row>
    <row r="1809" spans="1:63" x14ac:dyDescent="0.25">
      <c r="A1809" s="13" t="s">
        <v>5474</v>
      </c>
      <c r="B1809" s="33" t="s">
        <v>5475</v>
      </c>
      <c r="C1809" s="13" t="s">
        <v>5476</v>
      </c>
      <c r="D1809" s="13" t="str">
        <f>IFERROR(VLOOKUP($B1809,[1]GICS!$C:$D,2,FALSE),"-")</f>
        <v>Information Technology</v>
      </c>
      <c r="E1809" s="14" t="str">
        <f>IFERROR(IF(VLOOKUP($B1809,'[1]Paste Only'!$D:$AM,4,FALSE)="-",VLOOKUP($B1809,'[1]Market Cap'!$A:$J,10,FALSE),VLOOKUP($B1809,'[1]Paste Only'!$D:$AM,4,FALSE)),"-")</f>
        <v>-</v>
      </c>
      <c r="F1809" s="14" t="str">
        <f>IFERROR(VLOOKUP($B1809,'[1]Paste Only'!$D:$AM,5,FALSE),"-")</f>
        <v>-</v>
      </c>
      <c r="G1809" s="15">
        <f>IFERROR(VLOOKUP($B1809,'[1]Paste Only'!$D:$AM,6,FALSE),"-")</f>
        <v>0</v>
      </c>
      <c r="H1809" s="15">
        <f>IFERROR(VLOOKUP($B1809,'[1]Paste Only'!$D:$AM,7,FALSE),"-")</f>
        <v>0</v>
      </c>
      <c r="I1809" s="15">
        <f>IFERROR(VLOOKUP($B1809,'[1]Paste Only'!$D:$AM,8,FALSE),"-")</f>
        <v>0</v>
      </c>
      <c r="J1809" s="34"/>
      <c r="K1809" s="34"/>
      <c r="L1809" s="14" t="str">
        <f>IFERROR(VLOOKUP($B1809,'[1]Paste Only'!$D:$AM,12,FALSE),"-")</f>
        <v>-</v>
      </c>
      <c r="M1809" s="14" t="str">
        <f>IFERROR(VLOOKUP($B1809,'[1]Paste Only'!$D:$AM,15,FALSE),"-")</f>
        <v>-</v>
      </c>
      <c r="N1809" s="30"/>
      <c r="O1809" s="18"/>
      <c r="P1809" s="19">
        <f t="shared" si="852"/>
        <v>0</v>
      </c>
      <c r="Q1809" s="20">
        <f t="shared" si="828"/>
        <v>0</v>
      </c>
      <c r="R1809" s="13">
        <f t="shared" si="829"/>
        <v>0</v>
      </c>
      <c r="S1809" s="13" t="str">
        <f>IFERROR(VLOOKUP($B1809,'[1]Market Cap'!$G:$I,3,FALSE),"-")</f>
        <v>-</v>
      </c>
      <c r="T1809" s="13"/>
      <c r="U1809" s="13"/>
      <c r="V1809" s="21">
        <f t="shared" si="826"/>
        <v>0</v>
      </c>
      <c r="W1809" s="21">
        <f t="shared" si="826"/>
        <v>0</v>
      </c>
      <c r="X1809" s="21">
        <f t="shared" si="826"/>
        <v>0</v>
      </c>
      <c r="Y1809" s="22">
        <f t="shared" si="830"/>
        <v>0</v>
      </c>
      <c r="Z1809" s="13">
        <f t="shared" si="831"/>
        <v>0</v>
      </c>
      <c r="AA1809" s="23">
        <f t="shared" si="832"/>
        <v>0</v>
      </c>
      <c r="AB1809" s="23">
        <f t="shared" si="833"/>
        <v>0</v>
      </c>
      <c r="AC1809" s="23">
        <f t="shared" si="834"/>
        <v>0</v>
      </c>
      <c r="AD1809" s="24">
        <f t="shared" si="835"/>
        <v>0</v>
      </c>
      <c r="AE1809" s="25" t="str">
        <f>IFERROR(VLOOKUP($B1809,'[1]Market Cap'!$G:$I,2,FALSE),"-")</f>
        <v>-</v>
      </c>
      <c r="AF1809" s="20">
        <f t="shared" si="836"/>
        <v>0</v>
      </c>
      <c r="AG1809" s="17">
        <f t="shared" si="837"/>
        <v>0</v>
      </c>
      <c r="AH1809" s="17">
        <f t="shared" si="838"/>
        <v>0</v>
      </c>
      <c r="AI1809" s="17" t="str">
        <f t="shared" si="839"/>
        <v>-</v>
      </c>
      <c r="AJ1809" s="26" t="str">
        <f>IFERROR(VLOOKUP($B1809,'[1]Paste Only'!$D:$AM,26,FALSE),"-")</f>
        <v>-</v>
      </c>
      <c r="AK1809" s="26" t="str">
        <f>IFERROR(VLOOKUP($B1809,'[1]Paste Only'!$D:$AM,23,FALSE),"-")</f>
        <v>-</v>
      </c>
      <c r="AL1809" s="26" t="str">
        <f>IFERROR(VLOOKUP($B1809,'[1]Paste Only'!$D:$AM,22,FALSE),"-")</f>
        <v>-</v>
      </c>
      <c r="AM1809" s="21" t="str">
        <f t="shared" si="827"/>
        <v>-</v>
      </c>
      <c r="AN1809" s="21" t="str">
        <f t="shared" si="827"/>
        <v>-</v>
      </c>
      <c r="AO1809" s="21" t="str">
        <f t="shared" si="827"/>
        <v>-</v>
      </c>
      <c r="AP1809" s="27">
        <f t="shared" si="840"/>
        <v>0</v>
      </c>
      <c r="AQ1809" s="27" t="str">
        <f t="shared" si="841"/>
        <v>-</v>
      </c>
      <c r="AR1809" s="27" t="str">
        <f t="shared" si="842"/>
        <v>-</v>
      </c>
      <c r="AS1809" s="27">
        <f t="shared" si="843"/>
        <v>0</v>
      </c>
      <c r="AT1809" s="27">
        <f t="shared" si="844"/>
        <v>0</v>
      </c>
      <c r="AU1809" s="27">
        <f t="shared" si="845"/>
        <v>0</v>
      </c>
      <c r="AV1809" s="21" t="str">
        <f t="shared" si="846"/>
        <v>0</v>
      </c>
      <c r="AW1809" s="27">
        <f t="shared" si="847"/>
        <v>0</v>
      </c>
      <c r="AX1809" s="27" t="str">
        <f t="shared" si="848"/>
        <v>-</v>
      </c>
      <c r="AY1809" s="27" t="str">
        <f t="shared" si="849"/>
        <v>-</v>
      </c>
      <c r="AZ1809" s="21" t="str">
        <f t="shared" si="850"/>
        <v>-</v>
      </c>
      <c r="BA1809" s="21" t="str">
        <f t="shared" si="851"/>
        <v>-</v>
      </c>
      <c r="BB1809" s="28"/>
      <c r="BC1809" s="28"/>
      <c r="BD1809" s="28"/>
      <c r="BE1809" s="28"/>
      <c r="BF1809" s="28"/>
      <c r="BG1809" s="29"/>
      <c r="BH1809" s="29"/>
      <c r="BI1809" s="29"/>
      <c r="BJ1809" s="29"/>
      <c r="BK1809" s="29"/>
    </row>
    <row r="1810" spans="1:63" x14ac:dyDescent="0.25">
      <c r="A1810" s="13" t="s">
        <v>5477</v>
      </c>
      <c r="B1810" s="33" t="s">
        <v>5478</v>
      </c>
      <c r="C1810" s="13" t="s">
        <v>5479</v>
      </c>
      <c r="D1810" s="13" t="str">
        <f>IFERROR(VLOOKUP($B1810,[1]GICS!$C:$D,2,FALSE),"-")</f>
        <v>Industrials</v>
      </c>
      <c r="E1810" s="14" t="str">
        <f>IFERROR(IF(VLOOKUP($B1810,'[1]Paste Only'!$D:$AM,4,FALSE)="-",VLOOKUP($B1810,'[1]Market Cap'!$A:$J,10,FALSE),VLOOKUP($B1810,'[1]Paste Only'!$D:$AM,4,FALSE)),"-")</f>
        <v>-</v>
      </c>
      <c r="F1810" s="14" t="str">
        <f>IFERROR(VLOOKUP($B1810,'[1]Paste Only'!$D:$AM,5,FALSE),"-")</f>
        <v>-</v>
      </c>
      <c r="G1810" s="15">
        <f>IFERROR(VLOOKUP($B1810,'[1]Paste Only'!$D:$AM,6,FALSE),"-")</f>
        <v>0</v>
      </c>
      <c r="H1810" s="15">
        <f>IFERROR(VLOOKUP($B1810,'[1]Paste Only'!$D:$AM,7,FALSE),"-")</f>
        <v>0</v>
      </c>
      <c r="I1810" s="15">
        <f>IFERROR(VLOOKUP($B1810,'[1]Paste Only'!$D:$AM,8,FALSE),"-")</f>
        <v>0</v>
      </c>
      <c r="J1810" s="34"/>
      <c r="K1810" s="34"/>
      <c r="L1810" s="14">
        <f>IFERROR(VLOOKUP($B1810,'[1]Paste Only'!$D:$AM,12,FALSE),"-")</f>
        <v>6.67</v>
      </c>
      <c r="M1810" s="14" t="str">
        <f>IFERROR(VLOOKUP($B1810,'[1]Paste Only'!$D:$AM,15,FALSE),"-")</f>
        <v>-</v>
      </c>
      <c r="N1810" s="30"/>
      <c r="O1810" s="18"/>
      <c r="P1810" s="19">
        <f t="shared" si="852"/>
        <v>0</v>
      </c>
      <c r="Q1810" s="20">
        <f t="shared" si="828"/>
        <v>0</v>
      </c>
      <c r="R1810" s="13">
        <f t="shared" si="829"/>
        <v>0</v>
      </c>
      <c r="S1810" s="13" t="str">
        <f>IFERROR(VLOOKUP($B1810,'[1]Market Cap'!$G:$I,3,FALSE),"-")</f>
        <v>-</v>
      </c>
      <c r="T1810" s="13"/>
      <c r="U1810" s="13"/>
      <c r="V1810" s="21">
        <f t="shared" si="826"/>
        <v>0</v>
      </c>
      <c r="W1810" s="21">
        <f t="shared" si="826"/>
        <v>0</v>
      </c>
      <c r="X1810" s="21">
        <f t="shared" si="826"/>
        <v>0</v>
      </c>
      <c r="Y1810" s="22">
        <f t="shared" si="830"/>
        <v>0</v>
      </c>
      <c r="Z1810" s="13">
        <f t="shared" si="831"/>
        <v>0</v>
      </c>
      <c r="AA1810" s="23">
        <f t="shared" si="832"/>
        <v>0</v>
      </c>
      <c r="AB1810" s="23">
        <f t="shared" si="833"/>
        <v>0</v>
      </c>
      <c r="AC1810" s="23">
        <f t="shared" si="834"/>
        <v>0</v>
      </c>
      <c r="AD1810" s="24">
        <f t="shared" si="835"/>
        <v>0</v>
      </c>
      <c r="AE1810" s="25" t="str">
        <f>IFERROR(VLOOKUP($B1810,'[1]Market Cap'!$G:$I,2,FALSE),"-")</f>
        <v>-</v>
      </c>
      <c r="AF1810" s="20">
        <f t="shared" si="836"/>
        <v>0</v>
      </c>
      <c r="AG1810" s="17">
        <f t="shared" si="837"/>
        <v>0</v>
      </c>
      <c r="AH1810" s="17">
        <f t="shared" si="838"/>
        <v>0</v>
      </c>
      <c r="AI1810" s="17" t="str">
        <f t="shared" si="839"/>
        <v>-</v>
      </c>
      <c r="AJ1810" s="26" t="str">
        <f>IFERROR(VLOOKUP($B1810,'[1]Paste Only'!$D:$AM,26,FALSE),"-")</f>
        <v>-</v>
      </c>
      <c r="AK1810" s="26" t="str">
        <f>IFERROR(VLOOKUP($B1810,'[1]Paste Only'!$D:$AM,23,FALSE),"-")</f>
        <v>-</v>
      </c>
      <c r="AL1810" s="26" t="str">
        <f>IFERROR(VLOOKUP($B1810,'[1]Paste Only'!$D:$AM,22,FALSE),"-")</f>
        <v>-</v>
      </c>
      <c r="AM1810" s="21" t="str">
        <f t="shared" si="827"/>
        <v>-</v>
      </c>
      <c r="AN1810" s="21" t="str">
        <f t="shared" si="827"/>
        <v>-</v>
      </c>
      <c r="AO1810" s="21" t="str">
        <f t="shared" si="827"/>
        <v>-</v>
      </c>
      <c r="AP1810" s="27">
        <f t="shared" si="840"/>
        <v>0</v>
      </c>
      <c r="AQ1810" s="27" t="str">
        <f t="shared" si="841"/>
        <v>-</v>
      </c>
      <c r="AR1810" s="27" t="str">
        <f t="shared" si="842"/>
        <v>-</v>
      </c>
      <c r="AS1810" s="27">
        <f t="shared" si="843"/>
        <v>0</v>
      </c>
      <c r="AT1810" s="27">
        <f t="shared" si="844"/>
        <v>0</v>
      </c>
      <c r="AU1810" s="27">
        <f t="shared" si="845"/>
        <v>0</v>
      </c>
      <c r="AV1810" s="21" t="str">
        <f t="shared" si="846"/>
        <v>0</v>
      </c>
      <c r="AW1810" s="27">
        <f t="shared" si="847"/>
        <v>0</v>
      </c>
      <c r="AX1810" s="27" t="str">
        <f t="shared" si="848"/>
        <v>-</v>
      </c>
      <c r="AY1810" s="27" t="str">
        <f t="shared" si="849"/>
        <v>-</v>
      </c>
      <c r="AZ1810" s="21" t="str">
        <f t="shared" si="850"/>
        <v>-</v>
      </c>
      <c r="BA1810" s="21" t="str">
        <f t="shared" si="851"/>
        <v>-</v>
      </c>
      <c r="BB1810" s="28"/>
      <c r="BC1810" s="28"/>
      <c r="BD1810" s="28"/>
      <c r="BE1810" s="28"/>
      <c r="BF1810" s="28"/>
      <c r="BG1810" s="29"/>
      <c r="BH1810" s="29"/>
      <c r="BI1810" s="29"/>
      <c r="BJ1810" s="29"/>
      <c r="BK1810" s="29"/>
    </row>
    <row r="1811" spans="1:63" x14ac:dyDescent="0.25">
      <c r="A1811" s="13" t="s">
        <v>5480</v>
      </c>
      <c r="B1811" s="33" t="s">
        <v>5481</v>
      </c>
      <c r="C1811" s="13" t="s">
        <v>5482</v>
      </c>
      <c r="D1811" s="13" t="str">
        <f>IFERROR(VLOOKUP($B1811,[1]GICS!$C:$D,2,FALSE),"-")</f>
        <v>Industrials</v>
      </c>
      <c r="E1811" s="14">
        <f>IFERROR(IF(VLOOKUP($B1811,'[1]Paste Only'!$D:$AM,4,FALSE)="-",VLOOKUP($B1811,'[1]Market Cap'!$A:$J,10,FALSE),VLOOKUP($B1811,'[1]Paste Only'!$D:$AM,4,FALSE)),"-")</f>
        <v>479.6</v>
      </c>
      <c r="F1811" s="14" t="str">
        <f>IFERROR(VLOOKUP($B1811,'[1]Paste Only'!$D:$AM,5,FALSE),"-")</f>
        <v>-</v>
      </c>
      <c r="G1811" s="15">
        <f>IFERROR(VLOOKUP($B1811,'[1]Paste Only'!$D:$AM,6,FALSE),"-")</f>
        <v>0</v>
      </c>
      <c r="H1811" s="15">
        <f>IFERROR(VLOOKUP($B1811,'[1]Paste Only'!$D:$AM,7,FALSE),"-")</f>
        <v>0</v>
      </c>
      <c r="I1811" s="15">
        <f>IFERROR(VLOOKUP($B1811,'[1]Paste Only'!$D:$AM,8,FALSE),"-")</f>
        <v>0</v>
      </c>
      <c r="J1811" s="34"/>
      <c r="K1811" s="34"/>
      <c r="L1811" s="14">
        <f>IFERROR(VLOOKUP($B1811,'[1]Paste Only'!$D:$AM,12,FALSE),"-")</f>
        <v>165.02</v>
      </c>
      <c r="M1811" s="14" t="str">
        <f>IFERROR(VLOOKUP($B1811,'[1]Paste Only'!$D:$AM,15,FALSE),"-")</f>
        <v>-</v>
      </c>
      <c r="N1811" s="30"/>
      <c r="O1811" s="18"/>
      <c r="P1811" s="19">
        <f t="shared" si="852"/>
        <v>0</v>
      </c>
      <c r="Q1811" s="20">
        <f t="shared" si="828"/>
        <v>0</v>
      </c>
      <c r="R1811" s="13">
        <f t="shared" si="829"/>
        <v>0</v>
      </c>
      <c r="S1811" s="13" t="str">
        <f>IFERROR(VLOOKUP($B1811,'[1]Market Cap'!$G:$I,3,FALSE),"-")</f>
        <v>Small Cap</v>
      </c>
      <c r="T1811" s="13"/>
      <c r="U1811" s="13"/>
      <c r="V1811" s="21">
        <f t="shared" ref="V1811:X1874" si="853">IFERROR(G1811/$U1811,0)</f>
        <v>0</v>
      </c>
      <c r="W1811" s="21">
        <f t="shared" si="853"/>
        <v>0</v>
      </c>
      <c r="X1811" s="21">
        <f t="shared" si="853"/>
        <v>0</v>
      </c>
      <c r="Y1811" s="22">
        <f t="shared" si="830"/>
        <v>0</v>
      </c>
      <c r="Z1811" s="13">
        <f t="shared" si="831"/>
        <v>0</v>
      </c>
      <c r="AA1811" s="23">
        <f t="shared" si="832"/>
        <v>0</v>
      </c>
      <c r="AB1811" s="23">
        <f t="shared" si="833"/>
        <v>0</v>
      </c>
      <c r="AC1811" s="23">
        <f t="shared" si="834"/>
        <v>0</v>
      </c>
      <c r="AD1811" s="24">
        <f t="shared" si="835"/>
        <v>0</v>
      </c>
      <c r="AE1811" s="25">
        <f>IFERROR(VLOOKUP($B1811,'[1]Market Cap'!$G:$I,2,FALSE),"-")</f>
        <v>359.7</v>
      </c>
      <c r="AF1811" s="20">
        <f t="shared" si="836"/>
        <v>0</v>
      </c>
      <c r="AG1811" s="17">
        <f t="shared" si="837"/>
        <v>0</v>
      </c>
      <c r="AH1811" s="17">
        <f t="shared" si="838"/>
        <v>0</v>
      </c>
      <c r="AI1811" s="17" t="str">
        <f t="shared" si="839"/>
        <v>-</v>
      </c>
      <c r="AJ1811" s="26" t="str">
        <f>IFERROR(VLOOKUP($B1811,'[1]Paste Only'!$D:$AM,26,FALSE),"-")</f>
        <v>-</v>
      </c>
      <c r="AK1811" s="26" t="str">
        <f>IFERROR(VLOOKUP($B1811,'[1]Paste Only'!$D:$AM,23,FALSE),"-")</f>
        <v>-</v>
      </c>
      <c r="AL1811" s="26" t="str">
        <f>IFERROR(VLOOKUP($B1811,'[1]Paste Only'!$D:$AM,22,FALSE),"-")</f>
        <v>-</v>
      </c>
      <c r="AM1811" s="21" t="str">
        <f t="shared" ref="AM1811:AO1874" si="854">IFERROR(AJ1811/$F1811-1,"-")</f>
        <v>-</v>
      </c>
      <c r="AN1811" s="21" t="str">
        <f t="shared" si="854"/>
        <v>-</v>
      </c>
      <c r="AO1811" s="21" t="str">
        <f t="shared" si="854"/>
        <v>-</v>
      </c>
      <c r="AP1811" s="27">
        <f t="shared" si="840"/>
        <v>0</v>
      </c>
      <c r="AQ1811" s="27" t="str">
        <f t="shared" si="841"/>
        <v>-</v>
      </c>
      <c r="AR1811" s="27" t="str">
        <f t="shared" si="842"/>
        <v>-</v>
      </c>
      <c r="AS1811" s="27">
        <f t="shared" si="843"/>
        <v>0</v>
      </c>
      <c r="AT1811" s="27">
        <f t="shared" si="844"/>
        <v>0</v>
      </c>
      <c r="AU1811" s="27">
        <f t="shared" si="845"/>
        <v>0</v>
      </c>
      <c r="AV1811" s="21" t="str">
        <f t="shared" si="846"/>
        <v>0</v>
      </c>
      <c r="AW1811" s="27">
        <f t="shared" si="847"/>
        <v>0</v>
      </c>
      <c r="AX1811" s="27" t="str">
        <f t="shared" si="848"/>
        <v>-</v>
      </c>
      <c r="AY1811" s="27" t="str">
        <f t="shared" si="849"/>
        <v>-</v>
      </c>
      <c r="AZ1811" s="21" t="str">
        <f t="shared" si="850"/>
        <v>-</v>
      </c>
      <c r="BA1811" s="21" t="str">
        <f t="shared" si="851"/>
        <v>-</v>
      </c>
      <c r="BB1811" s="28"/>
      <c r="BC1811" s="28"/>
      <c r="BD1811" s="28"/>
      <c r="BE1811" s="28"/>
      <c r="BF1811" s="28"/>
      <c r="BG1811" s="29"/>
      <c r="BH1811" s="29"/>
      <c r="BI1811" s="29"/>
      <c r="BJ1811" s="29"/>
      <c r="BK1811" s="29"/>
    </row>
    <row r="1812" spans="1:63" x14ac:dyDescent="0.25">
      <c r="A1812" s="13" t="s">
        <v>5483</v>
      </c>
      <c r="B1812" s="33" t="s">
        <v>5484</v>
      </c>
      <c r="C1812" s="13" t="s">
        <v>5485</v>
      </c>
      <c r="D1812" s="13" t="str">
        <f>IFERROR(VLOOKUP($B1812,[1]GICS!$C:$D,2,FALSE),"-")</f>
        <v>Industrials</v>
      </c>
      <c r="E1812" s="14">
        <f>IFERROR(IF(VLOOKUP($B1812,'[1]Paste Only'!$D:$AM,4,FALSE)="-",VLOOKUP($B1812,'[1]Market Cap'!$A:$J,10,FALSE),VLOOKUP($B1812,'[1]Paste Only'!$D:$AM,4,FALSE)),"-")</f>
        <v>748.15</v>
      </c>
      <c r="F1812" s="14" t="str">
        <f>IFERROR(VLOOKUP($B1812,'[1]Paste Only'!$D:$AM,5,FALSE),"-")</f>
        <v>-</v>
      </c>
      <c r="G1812" s="15">
        <f>IFERROR(VLOOKUP($B1812,'[1]Paste Only'!$D:$AM,6,FALSE),"-")</f>
        <v>0</v>
      </c>
      <c r="H1812" s="15">
        <f>IFERROR(VLOOKUP($B1812,'[1]Paste Only'!$D:$AM,7,FALSE),"-")</f>
        <v>0</v>
      </c>
      <c r="I1812" s="15">
        <f>IFERROR(VLOOKUP($B1812,'[1]Paste Only'!$D:$AM,8,FALSE),"-")</f>
        <v>0</v>
      </c>
      <c r="J1812" s="34"/>
      <c r="K1812" s="34"/>
      <c r="L1812" s="14">
        <f>IFERROR(VLOOKUP($B1812,'[1]Paste Only'!$D:$AM,12,FALSE),"-")</f>
        <v>29.807615999999999</v>
      </c>
      <c r="M1812" s="14" t="str">
        <f>IFERROR(VLOOKUP($B1812,'[1]Paste Only'!$D:$AM,15,FALSE),"-")</f>
        <v>-</v>
      </c>
      <c r="N1812" s="30"/>
      <c r="O1812" s="18"/>
      <c r="P1812" s="19">
        <f t="shared" si="852"/>
        <v>0</v>
      </c>
      <c r="Q1812" s="20">
        <f t="shared" si="828"/>
        <v>0</v>
      </c>
      <c r="R1812" s="13">
        <f t="shared" si="829"/>
        <v>0</v>
      </c>
      <c r="S1812" s="13" t="str">
        <f>IFERROR(VLOOKUP($B1812,'[1]Market Cap'!$G:$I,3,FALSE),"-")</f>
        <v>Small Cap</v>
      </c>
      <c r="T1812" s="13"/>
      <c r="U1812" s="13"/>
      <c r="V1812" s="21">
        <f t="shared" si="853"/>
        <v>0</v>
      </c>
      <c r="W1812" s="21">
        <f t="shared" si="853"/>
        <v>0</v>
      </c>
      <c r="X1812" s="21">
        <f t="shared" si="853"/>
        <v>0</v>
      </c>
      <c r="Y1812" s="22">
        <f t="shared" si="830"/>
        <v>0</v>
      </c>
      <c r="Z1812" s="13">
        <f t="shared" si="831"/>
        <v>0</v>
      </c>
      <c r="AA1812" s="23">
        <f t="shared" si="832"/>
        <v>0</v>
      </c>
      <c r="AB1812" s="23">
        <f t="shared" si="833"/>
        <v>0</v>
      </c>
      <c r="AC1812" s="23">
        <f t="shared" si="834"/>
        <v>0</v>
      </c>
      <c r="AD1812" s="24">
        <f t="shared" si="835"/>
        <v>0</v>
      </c>
      <c r="AE1812" s="25">
        <f>IFERROR(VLOOKUP($B1812,'[1]Market Cap'!$G:$I,2,FALSE),"-")</f>
        <v>789.43291699999997</v>
      </c>
      <c r="AF1812" s="20">
        <f t="shared" si="836"/>
        <v>0</v>
      </c>
      <c r="AG1812" s="17">
        <f t="shared" si="837"/>
        <v>0</v>
      </c>
      <c r="AH1812" s="17">
        <f t="shared" si="838"/>
        <v>0</v>
      </c>
      <c r="AI1812" s="17" t="str">
        <f t="shared" si="839"/>
        <v>-</v>
      </c>
      <c r="AJ1812" s="26" t="str">
        <f>IFERROR(VLOOKUP($B1812,'[1]Paste Only'!$D:$AM,26,FALSE),"-")</f>
        <v>-</v>
      </c>
      <c r="AK1812" s="26" t="str">
        <f>IFERROR(VLOOKUP($B1812,'[1]Paste Only'!$D:$AM,23,FALSE),"-")</f>
        <v>-</v>
      </c>
      <c r="AL1812" s="26" t="str">
        <f>IFERROR(VLOOKUP($B1812,'[1]Paste Only'!$D:$AM,22,FALSE),"-")</f>
        <v>-</v>
      </c>
      <c r="AM1812" s="21" t="str">
        <f t="shared" si="854"/>
        <v>-</v>
      </c>
      <c r="AN1812" s="21" t="str">
        <f t="shared" si="854"/>
        <v>-</v>
      </c>
      <c r="AO1812" s="21" t="str">
        <f t="shared" si="854"/>
        <v>-</v>
      </c>
      <c r="AP1812" s="27">
        <f t="shared" si="840"/>
        <v>0</v>
      </c>
      <c r="AQ1812" s="27" t="str">
        <f t="shared" si="841"/>
        <v>-</v>
      </c>
      <c r="AR1812" s="27" t="str">
        <f t="shared" si="842"/>
        <v>-</v>
      </c>
      <c r="AS1812" s="27">
        <f t="shared" si="843"/>
        <v>0</v>
      </c>
      <c r="AT1812" s="27">
        <f t="shared" si="844"/>
        <v>0</v>
      </c>
      <c r="AU1812" s="27">
        <f t="shared" si="845"/>
        <v>0</v>
      </c>
      <c r="AV1812" s="21" t="str">
        <f t="shared" si="846"/>
        <v>0</v>
      </c>
      <c r="AW1812" s="27">
        <f t="shared" si="847"/>
        <v>0</v>
      </c>
      <c r="AX1812" s="27" t="str">
        <f t="shared" si="848"/>
        <v>-</v>
      </c>
      <c r="AY1812" s="27" t="str">
        <f t="shared" si="849"/>
        <v>-</v>
      </c>
      <c r="AZ1812" s="21" t="str">
        <f t="shared" si="850"/>
        <v>-</v>
      </c>
      <c r="BA1812" s="21" t="str">
        <f t="shared" si="851"/>
        <v>-</v>
      </c>
      <c r="BB1812" s="28"/>
      <c r="BC1812" s="28"/>
      <c r="BD1812" s="28"/>
      <c r="BE1812" s="28"/>
      <c r="BF1812" s="28"/>
      <c r="BG1812" s="29"/>
      <c r="BH1812" s="29"/>
      <c r="BI1812" s="29"/>
      <c r="BJ1812" s="29"/>
      <c r="BK1812" s="29"/>
    </row>
    <row r="1813" spans="1:63" x14ac:dyDescent="0.25">
      <c r="A1813" s="13" t="s">
        <v>5486</v>
      </c>
      <c r="B1813" s="33" t="s">
        <v>5487</v>
      </c>
      <c r="C1813" s="13" t="s">
        <v>5488</v>
      </c>
      <c r="D1813" s="13" t="str">
        <f>IFERROR(VLOOKUP($B1813,[1]GICS!$C:$D,2,FALSE),"-")</f>
        <v>Industrials</v>
      </c>
      <c r="E1813" s="14">
        <f>IFERROR(IF(VLOOKUP($B1813,'[1]Paste Only'!$D:$AM,4,FALSE)="-",VLOOKUP($B1813,'[1]Market Cap'!$A:$J,10,FALSE),VLOOKUP($B1813,'[1]Paste Only'!$D:$AM,4,FALSE)),"-")</f>
        <v>146.55000000000001</v>
      </c>
      <c r="F1813" s="14" t="str">
        <f>IFERROR(VLOOKUP($B1813,'[1]Paste Only'!$D:$AM,5,FALSE),"-")</f>
        <v>-</v>
      </c>
      <c r="G1813" s="15">
        <f>IFERROR(VLOOKUP($B1813,'[1]Paste Only'!$D:$AM,6,FALSE),"-")</f>
        <v>0</v>
      </c>
      <c r="H1813" s="15">
        <f>IFERROR(VLOOKUP($B1813,'[1]Paste Only'!$D:$AM,7,FALSE),"-")</f>
        <v>0</v>
      </c>
      <c r="I1813" s="15">
        <f>IFERROR(VLOOKUP($B1813,'[1]Paste Only'!$D:$AM,8,FALSE),"-")</f>
        <v>0</v>
      </c>
      <c r="J1813" s="34"/>
      <c r="K1813" s="34"/>
      <c r="L1813" s="14">
        <f>IFERROR(VLOOKUP($B1813,'[1]Paste Only'!$D:$AM,12,FALSE),"-")</f>
        <v>13.167045</v>
      </c>
      <c r="M1813" s="14" t="str">
        <f>IFERROR(VLOOKUP($B1813,'[1]Paste Only'!$D:$AM,15,FALSE),"-")</f>
        <v>-</v>
      </c>
      <c r="N1813" s="30"/>
      <c r="O1813" s="18"/>
      <c r="P1813" s="19">
        <f t="shared" si="852"/>
        <v>0</v>
      </c>
      <c r="Q1813" s="20">
        <f t="shared" si="828"/>
        <v>0</v>
      </c>
      <c r="R1813" s="13">
        <f t="shared" si="829"/>
        <v>0</v>
      </c>
      <c r="S1813" s="13" t="str">
        <f>IFERROR(VLOOKUP($B1813,'[1]Market Cap'!$G:$I,3,FALSE),"-")</f>
        <v>Small Cap</v>
      </c>
      <c r="T1813" s="13"/>
      <c r="U1813" s="13"/>
      <c r="V1813" s="21">
        <f t="shared" si="853"/>
        <v>0</v>
      </c>
      <c r="W1813" s="21">
        <f t="shared" si="853"/>
        <v>0</v>
      </c>
      <c r="X1813" s="21">
        <f t="shared" si="853"/>
        <v>0</v>
      </c>
      <c r="Y1813" s="22">
        <f t="shared" si="830"/>
        <v>0</v>
      </c>
      <c r="Z1813" s="13">
        <f t="shared" si="831"/>
        <v>0</v>
      </c>
      <c r="AA1813" s="23">
        <f t="shared" si="832"/>
        <v>0</v>
      </c>
      <c r="AB1813" s="23">
        <f t="shared" si="833"/>
        <v>0</v>
      </c>
      <c r="AC1813" s="23">
        <f t="shared" si="834"/>
        <v>0</v>
      </c>
      <c r="AD1813" s="24">
        <f t="shared" si="835"/>
        <v>0</v>
      </c>
      <c r="AE1813" s="25">
        <f>IFERROR(VLOOKUP($B1813,'[1]Market Cap'!$G:$I,2,FALSE),"-")</f>
        <v>726.68162829000005</v>
      </c>
      <c r="AF1813" s="20">
        <f t="shared" si="836"/>
        <v>0</v>
      </c>
      <c r="AG1813" s="17">
        <f t="shared" si="837"/>
        <v>0</v>
      </c>
      <c r="AH1813" s="17">
        <f t="shared" si="838"/>
        <v>0</v>
      </c>
      <c r="AI1813" s="17" t="str">
        <f t="shared" si="839"/>
        <v>-</v>
      </c>
      <c r="AJ1813" s="26" t="str">
        <f>IFERROR(VLOOKUP($B1813,'[1]Paste Only'!$D:$AM,26,FALSE),"-")</f>
        <v>-</v>
      </c>
      <c r="AK1813" s="26" t="str">
        <f>IFERROR(VLOOKUP($B1813,'[1]Paste Only'!$D:$AM,23,FALSE),"-")</f>
        <v>-</v>
      </c>
      <c r="AL1813" s="26" t="str">
        <f>IFERROR(VLOOKUP($B1813,'[1]Paste Only'!$D:$AM,22,FALSE),"-")</f>
        <v>-</v>
      </c>
      <c r="AM1813" s="21" t="str">
        <f t="shared" si="854"/>
        <v>-</v>
      </c>
      <c r="AN1813" s="21" t="str">
        <f t="shared" si="854"/>
        <v>-</v>
      </c>
      <c r="AO1813" s="21" t="str">
        <f t="shared" si="854"/>
        <v>-</v>
      </c>
      <c r="AP1813" s="27">
        <f t="shared" si="840"/>
        <v>0</v>
      </c>
      <c r="AQ1813" s="27" t="str">
        <f t="shared" si="841"/>
        <v>-</v>
      </c>
      <c r="AR1813" s="27" t="str">
        <f t="shared" si="842"/>
        <v>-</v>
      </c>
      <c r="AS1813" s="27">
        <f t="shared" si="843"/>
        <v>0</v>
      </c>
      <c r="AT1813" s="27">
        <f t="shared" si="844"/>
        <v>0</v>
      </c>
      <c r="AU1813" s="27">
        <f t="shared" si="845"/>
        <v>0</v>
      </c>
      <c r="AV1813" s="21" t="str">
        <f t="shared" si="846"/>
        <v>0</v>
      </c>
      <c r="AW1813" s="27">
        <f t="shared" si="847"/>
        <v>0</v>
      </c>
      <c r="AX1813" s="27" t="str">
        <f t="shared" si="848"/>
        <v>-</v>
      </c>
      <c r="AY1813" s="27" t="str">
        <f t="shared" si="849"/>
        <v>-</v>
      </c>
      <c r="AZ1813" s="21" t="str">
        <f t="shared" si="850"/>
        <v>-</v>
      </c>
      <c r="BA1813" s="21" t="str">
        <f t="shared" si="851"/>
        <v>-</v>
      </c>
      <c r="BB1813" s="28"/>
      <c r="BC1813" s="28"/>
      <c r="BD1813" s="28"/>
      <c r="BE1813" s="28"/>
      <c r="BF1813" s="28"/>
      <c r="BG1813" s="29"/>
      <c r="BH1813" s="29"/>
      <c r="BI1813" s="29"/>
      <c r="BJ1813" s="29"/>
      <c r="BK1813" s="29"/>
    </row>
    <row r="1814" spans="1:63" x14ac:dyDescent="0.25">
      <c r="A1814" s="13" t="s">
        <v>5489</v>
      </c>
      <c r="B1814" s="33" t="s">
        <v>5490</v>
      </c>
      <c r="C1814" s="13" t="s">
        <v>5491</v>
      </c>
      <c r="D1814" s="13" t="str">
        <f>IFERROR(VLOOKUP($B1814,[1]GICS!$C:$D,2,FALSE),"-")</f>
        <v>Industrials</v>
      </c>
      <c r="E1814" s="14">
        <f>IFERROR(IF(VLOOKUP($B1814,'[1]Paste Only'!$D:$AM,4,FALSE)="-",VLOOKUP($B1814,'[1]Market Cap'!$A:$J,10,FALSE),VLOOKUP($B1814,'[1]Paste Only'!$D:$AM,4,FALSE)),"-")</f>
        <v>10.71</v>
      </c>
      <c r="F1814" s="14" t="str">
        <f>IFERROR(VLOOKUP($B1814,'[1]Paste Only'!$D:$AM,5,FALSE),"-")</f>
        <v>-</v>
      </c>
      <c r="G1814" s="15">
        <f>IFERROR(VLOOKUP($B1814,'[1]Paste Only'!$D:$AM,6,FALSE),"-")</f>
        <v>0</v>
      </c>
      <c r="H1814" s="15">
        <f>IFERROR(VLOOKUP($B1814,'[1]Paste Only'!$D:$AM,7,FALSE),"-")</f>
        <v>0</v>
      </c>
      <c r="I1814" s="15">
        <f>IFERROR(VLOOKUP($B1814,'[1]Paste Only'!$D:$AM,8,FALSE),"-")</f>
        <v>0</v>
      </c>
      <c r="J1814" s="34"/>
      <c r="K1814" s="34"/>
      <c r="L1814" s="14">
        <f>IFERROR(VLOOKUP($B1814,'[1]Paste Only'!$D:$AM,12,FALSE),"-")</f>
        <v>0.52</v>
      </c>
      <c r="M1814" s="14" t="str">
        <f>IFERROR(VLOOKUP($B1814,'[1]Paste Only'!$D:$AM,15,FALSE),"-")</f>
        <v>-</v>
      </c>
      <c r="N1814" s="30"/>
      <c r="O1814" s="18"/>
      <c r="P1814" s="19">
        <f t="shared" si="852"/>
        <v>0</v>
      </c>
      <c r="Q1814" s="20">
        <f t="shared" si="828"/>
        <v>0</v>
      </c>
      <c r="R1814" s="13">
        <f t="shared" si="829"/>
        <v>0</v>
      </c>
      <c r="S1814" s="13" t="str">
        <f>IFERROR(VLOOKUP($B1814,'[1]Market Cap'!$G:$I,3,FALSE),"-")</f>
        <v>Small Cap</v>
      </c>
      <c r="T1814" s="13"/>
      <c r="U1814" s="13"/>
      <c r="V1814" s="21">
        <f t="shared" si="853"/>
        <v>0</v>
      </c>
      <c r="W1814" s="21">
        <f t="shared" si="853"/>
        <v>0</v>
      </c>
      <c r="X1814" s="21">
        <f t="shared" si="853"/>
        <v>0</v>
      </c>
      <c r="Y1814" s="22">
        <f t="shared" si="830"/>
        <v>0</v>
      </c>
      <c r="Z1814" s="13">
        <f t="shared" si="831"/>
        <v>0</v>
      </c>
      <c r="AA1814" s="23">
        <f t="shared" si="832"/>
        <v>0</v>
      </c>
      <c r="AB1814" s="23">
        <f t="shared" si="833"/>
        <v>0</v>
      </c>
      <c r="AC1814" s="23">
        <f t="shared" si="834"/>
        <v>0</v>
      </c>
      <c r="AD1814" s="24">
        <f t="shared" si="835"/>
        <v>0</v>
      </c>
      <c r="AE1814" s="25">
        <f>IFERROR(VLOOKUP($B1814,'[1]Market Cap'!$G:$I,2,FALSE),"-")</f>
        <v>421.85533320000002</v>
      </c>
      <c r="AF1814" s="20">
        <f t="shared" si="836"/>
        <v>0</v>
      </c>
      <c r="AG1814" s="17">
        <f t="shared" si="837"/>
        <v>0</v>
      </c>
      <c r="AH1814" s="17">
        <f t="shared" si="838"/>
        <v>0</v>
      </c>
      <c r="AI1814" s="17" t="str">
        <f t="shared" si="839"/>
        <v>-</v>
      </c>
      <c r="AJ1814" s="26" t="str">
        <f>IFERROR(VLOOKUP($B1814,'[1]Paste Only'!$D:$AM,26,FALSE),"-")</f>
        <v>-</v>
      </c>
      <c r="AK1814" s="26" t="str">
        <f>IFERROR(VLOOKUP($B1814,'[1]Paste Only'!$D:$AM,23,FALSE),"-")</f>
        <v>-</v>
      </c>
      <c r="AL1814" s="26" t="str">
        <f>IFERROR(VLOOKUP($B1814,'[1]Paste Only'!$D:$AM,22,FALSE),"-")</f>
        <v>-</v>
      </c>
      <c r="AM1814" s="21" t="str">
        <f t="shared" si="854"/>
        <v>-</v>
      </c>
      <c r="AN1814" s="21" t="str">
        <f t="shared" si="854"/>
        <v>-</v>
      </c>
      <c r="AO1814" s="21" t="str">
        <f t="shared" si="854"/>
        <v>-</v>
      </c>
      <c r="AP1814" s="27">
        <f t="shared" si="840"/>
        <v>0</v>
      </c>
      <c r="AQ1814" s="27" t="str">
        <f t="shared" si="841"/>
        <v>-</v>
      </c>
      <c r="AR1814" s="27" t="str">
        <f t="shared" si="842"/>
        <v>-</v>
      </c>
      <c r="AS1814" s="27">
        <f t="shared" si="843"/>
        <v>0</v>
      </c>
      <c r="AT1814" s="27">
        <f t="shared" si="844"/>
        <v>0</v>
      </c>
      <c r="AU1814" s="27">
        <f t="shared" si="845"/>
        <v>0</v>
      </c>
      <c r="AV1814" s="21" t="str">
        <f t="shared" si="846"/>
        <v>0</v>
      </c>
      <c r="AW1814" s="27">
        <f t="shared" si="847"/>
        <v>0</v>
      </c>
      <c r="AX1814" s="27" t="str">
        <f t="shared" si="848"/>
        <v>-</v>
      </c>
      <c r="AY1814" s="27" t="str">
        <f t="shared" si="849"/>
        <v>-</v>
      </c>
      <c r="AZ1814" s="21" t="str">
        <f t="shared" si="850"/>
        <v>-</v>
      </c>
      <c r="BA1814" s="21" t="str">
        <f t="shared" si="851"/>
        <v>-</v>
      </c>
      <c r="BB1814" s="28"/>
      <c r="BC1814" s="28"/>
      <c r="BD1814" s="28"/>
      <c r="BE1814" s="28"/>
      <c r="BF1814" s="28"/>
      <c r="BG1814" s="29"/>
      <c r="BH1814" s="29"/>
      <c r="BI1814" s="29"/>
      <c r="BJ1814" s="29"/>
      <c r="BK1814" s="29"/>
    </row>
    <row r="1815" spans="1:63" x14ac:dyDescent="0.25">
      <c r="A1815" s="13" t="s">
        <v>5492</v>
      </c>
      <c r="B1815" s="33" t="s">
        <v>5493</v>
      </c>
      <c r="C1815" s="13" t="s">
        <v>5494</v>
      </c>
      <c r="D1815" s="13" t="str">
        <f>IFERROR(VLOOKUP($B1815,[1]GICS!$C:$D,2,FALSE),"-")</f>
        <v>Industrials</v>
      </c>
      <c r="E1815" s="14">
        <f>IFERROR(IF(VLOOKUP($B1815,'[1]Paste Only'!$D:$AM,4,FALSE)="-",VLOOKUP($B1815,'[1]Market Cap'!$A:$J,10,FALSE),VLOOKUP($B1815,'[1]Paste Only'!$D:$AM,4,FALSE)),"-")</f>
        <v>99.85</v>
      </c>
      <c r="F1815" s="14" t="str">
        <f>IFERROR(VLOOKUP($B1815,'[1]Paste Only'!$D:$AM,5,FALSE),"-")</f>
        <v>-</v>
      </c>
      <c r="G1815" s="15">
        <f>IFERROR(VLOOKUP($B1815,'[1]Paste Only'!$D:$AM,6,FALSE),"-")</f>
        <v>0</v>
      </c>
      <c r="H1815" s="15">
        <f>IFERROR(VLOOKUP($B1815,'[1]Paste Only'!$D:$AM,7,FALSE),"-")</f>
        <v>0</v>
      </c>
      <c r="I1815" s="15">
        <f>IFERROR(VLOOKUP($B1815,'[1]Paste Only'!$D:$AM,8,FALSE),"-")</f>
        <v>0</v>
      </c>
      <c r="J1815" s="34"/>
      <c r="K1815" s="34"/>
      <c r="L1815" s="14">
        <f>IFERROR(VLOOKUP($B1815,'[1]Paste Only'!$D:$AM,12,FALSE),"-")</f>
        <v>2.88</v>
      </c>
      <c r="M1815" s="14" t="str">
        <f>IFERROR(VLOOKUP($B1815,'[1]Paste Only'!$D:$AM,15,FALSE),"-")</f>
        <v>-</v>
      </c>
      <c r="N1815" s="30"/>
      <c r="O1815" s="18"/>
      <c r="P1815" s="19">
        <f t="shared" si="852"/>
        <v>0</v>
      </c>
      <c r="Q1815" s="20">
        <f t="shared" si="828"/>
        <v>0</v>
      </c>
      <c r="R1815" s="13">
        <f t="shared" si="829"/>
        <v>0</v>
      </c>
      <c r="S1815" s="13" t="str">
        <f>IFERROR(VLOOKUP($B1815,'[1]Market Cap'!$G:$I,3,FALSE),"-")</f>
        <v>Small Cap</v>
      </c>
      <c r="T1815" s="13"/>
      <c r="U1815" s="13"/>
      <c r="V1815" s="21">
        <f t="shared" si="853"/>
        <v>0</v>
      </c>
      <c r="W1815" s="21">
        <f t="shared" si="853"/>
        <v>0</v>
      </c>
      <c r="X1815" s="21">
        <f t="shared" si="853"/>
        <v>0</v>
      </c>
      <c r="Y1815" s="22">
        <f t="shared" si="830"/>
        <v>0</v>
      </c>
      <c r="Z1815" s="13">
        <f t="shared" si="831"/>
        <v>0</v>
      </c>
      <c r="AA1815" s="23">
        <f t="shared" si="832"/>
        <v>0</v>
      </c>
      <c r="AB1815" s="23">
        <f t="shared" si="833"/>
        <v>0</v>
      </c>
      <c r="AC1815" s="23">
        <f t="shared" si="834"/>
        <v>0</v>
      </c>
      <c r="AD1815" s="24">
        <f t="shared" si="835"/>
        <v>0</v>
      </c>
      <c r="AE1815" s="25">
        <f>IFERROR(VLOOKUP($B1815,'[1]Market Cap'!$G:$I,2,FALSE),"-")</f>
        <v>469.21359229500001</v>
      </c>
      <c r="AF1815" s="20">
        <f t="shared" si="836"/>
        <v>0</v>
      </c>
      <c r="AG1815" s="17">
        <f t="shared" si="837"/>
        <v>0</v>
      </c>
      <c r="AH1815" s="17">
        <f t="shared" si="838"/>
        <v>0</v>
      </c>
      <c r="AI1815" s="17" t="str">
        <f t="shared" si="839"/>
        <v>-</v>
      </c>
      <c r="AJ1815" s="26" t="str">
        <f>IFERROR(VLOOKUP($B1815,'[1]Paste Only'!$D:$AM,26,FALSE),"-")</f>
        <v>-</v>
      </c>
      <c r="AK1815" s="26" t="str">
        <f>IFERROR(VLOOKUP($B1815,'[1]Paste Only'!$D:$AM,23,FALSE),"-")</f>
        <v>-</v>
      </c>
      <c r="AL1815" s="26" t="str">
        <f>IFERROR(VLOOKUP($B1815,'[1]Paste Only'!$D:$AM,22,FALSE),"-")</f>
        <v>-</v>
      </c>
      <c r="AM1815" s="21" t="str">
        <f t="shared" si="854"/>
        <v>-</v>
      </c>
      <c r="AN1815" s="21" t="str">
        <f t="shared" si="854"/>
        <v>-</v>
      </c>
      <c r="AO1815" s="21" t="str">
        <f t="shared" si="854"/>
        <v>-</v>
      </c>
      <c r="AP1815" s="27">
        <f t="shared" si="840"/>
        <v>0</v>
      </c>
      <c r="AQ1815" s="27" t="str">
        <f t="shared" si="841"/>
        <v>-</v>
      </c>
      <c r="AR1815" s="27" t="str">
        <f t="shared" si="842"/>
        <v>-</v>
      </c>
      <c r="AS1815" s="27">
        <f t="shared" si="843"/>
        <v>0</v>
      </c>
      <c r="AT1815" s="27">
        <f t="shared" si="844"/>
        <v>0</v>
      </c>
      <c r="AU1815" s="27">
        <f t="shared" si="845"/>
        <v>0</v>
      </c>
      <c r="AV1815" s="21" t="str">
        <f t="shared" si="846"/>
        <v>0</v>
      </c>
      <c r="AW1815" s="27">
        <f t="shared" si="847"/>
        <v>0</v>
      </c>
      <c r="AX1815" s="27" t="str">
        <f t="shared" si="848"/>
        <v>-</v>
      </c>
      <c r="AY1815" s="27" t="str">
        <f t="shared" si="849"/>
        <v>-</v>
      </c>
      <c r="AZ1815" s="21" t="str">
        <f t="shared" si="850"/>
        <v>-</v>
      </c>
      <c r="BA1815" s="21" t="str">
        <f t="shared" si="851"/>
        <v>-</v>
      </c>
      <c r="BB1815" s="28"/>
      <c r="BC1815" s="28"/>
      <c r="BD1815" s="28"/>
      <c r="BE1815" s="28"/>
      <c r="BF1815" s="28"/>
      <c r="BG1815" s="29"/>
      <c r="BH1815" s="29"/>
      <c r="BI1815" s="29"/>
      <c r="BJ1815" s="29"/>
      <c r="BK1815" s="29"/>
    </row>
    <row r="1816" spans="1:63" x14ac:dyDescent="0.25">
      <c r="A1816" s="13" t="s">
        <v>5495</v>
      </c>
      <c r="B1816" s="33" t="s">
        <v>5496</v>
      </c>
      <c r="C1816" s="13" t="s">
        <v>5497</v>
      </c>
      <c r="D1816" s="13" t="str">
        <f>IFERROR(VLOOKUP($B1816,[1]GICS!$C:$D,2,FALSE),"-")</f>
        <v>Consumer Discretionary</v>
      </c>
      <c r="E1816" s="14" t="str">
        <f>IFERROR(IF(VLOOKUP($B1816,'[1]Paste Only'!$D:$AM,4,FALSE)="-",VLOOKUP($B1816,'[1]Market Cap'!$A:$J,10,FALSE),VLOOKUP($B1816,'[1]Paste Only'!$D:$AM,4,FALSE)),"-")</f>
        <v>-</v>
      </c>
      <c r="F1816" s="14" t="str">
        <f>IFERROR(VLOOKUP($B1816,'[1]Paste Only'!$D:$AM,5,FALSE),"-")</f>
        <v>-</v>
      </c>
      <c r="G1816" s="15">
        <f>IFERROR(VLOOKUP($B1816,'[1]Paste Only'!$D:$AM,6,FALSE),"-")</f>
        <v>0</v>
      </c>
      <c r="H1816" s="15">
        <f>IFERROR(VLOOKUP($B1816,'[1]Paste Only'!$D:$AM,7,FALSE),"-")</f>
        <v>0</v>
      </c>
      <c r="I1816" s="15">
        <f>IFERROR(VLOOKUP($B1816,'[1]Paste Only'!$D:$AM,8,FALSE),"-")</f>
        <v>0</v>
      </c>
      <c r="J1816" s="34"/>
      <c r="K1816" s="34"/>
      <c r="L1816" s="14">
        <f>IFERROR(VLOOKUP($B1816,'[1]Paste Only'!$D:$AM,12,FALSE),"-")</f>
        <v>2.1800000000000002</v>
      </c>
      <c r="M1816" s="14" t="str">
        <f>IFERROR(VLOOKUP($B1816,'[1]Paste Only'!$D:$AM,15,FALSE),"-")</f>
        <v>-</v>
      </c>
      <c r="N1816" s="30"/>
      <c r="O1816" s="18"/>
      <c r="P1816" s="19">
        <f t="shared" si="852"/>
        <v>0</v>
      </c>
      <c r="Q1816" s="20">
        <f t="shared" si="828"/>
        <v>0</v>
      </c>
      <c r="R1816" s="13">
        <f t="shared" si="829"/>
        <v>0</v>
      </c>
      <c r="S1816" s="13" t="str">
        <f>IFERROR(VLOOKUP($B1816,'[1]Market Cap'!$G:$I,3,FALSE),"-")</f>
        <v>-</v>
      </c>
      <c r="T1816" s="13"/>
      <c r="U1816" s="13"/>
      <c r="V1816" s="21">
        <f t="shared" si="853"/>
        <v>0</v>
      </c>
      <c r="W1816" s="21">
        <f t="shared" si="853"/>
        <v>0</v>
      </c>
      <c r="X1816" s="21">
        <f t="shared" si="853"/>
        <v>0</v>
      </c>
      <c r="Y1816" s="22">
        <f t="shared" si="830"/>
        <v>0</v>
      </c>
      <c r="Z1816" s="13">
        <f t="shared" si="831"/>
        <v>0</v>
      </c>
      <c r="AA1816" s="23">
        <f t="shared" si="832"/>
        <v>0</v>
      </c>
      <c r="AB1816" s="23">
        <f t="shared" si="833"/>
        <v>0</v>
      </c>
      <c r="AC1816" s="23">
        <f t="shared" si="834"/>
        <v>0</v>
      </c>
      <c r="AD1816" s="24">
        <f t="shared" si="835"/>
        <v>0</v>
      </c>
      <c r="AE1816" s="25" t="str">
        <f>IFERROR(VLOOKUP($B1816,'[1]Market Cap'!$G:$I,2,FALSE),"-")</f>
        <v>-</v>
      </c>
      <c r="AF1816" s="20">
        <f t="shared" si="836"/>
        <v>0</v>
      </c>
      <c r="AG1816" s="17">
        <f t="shared" si="837"/>
        <v>0</v>
      </c>
      <c r="AH1816" s="17">
        <f t="shared" si="838"/>
        <v>0</v>
      </c>
      <c r="AI1816" s="17" t="str">
        <f t="shared" si="839"/>
        <v>-</v>
      </c>
      <c r="AJ1816" s="26" t="str">
        <f>IFERROR(VLOOKUP($B1816,'[1]Paste Only'!$D:$AM,26,FALSE),"-")</f>
        <v>-</v>
      </c>
      <c r="AK1816" s="26" t="str">
        <f>IFERROR(VLOOKUP($B1816,'[1]Paste Only'!$D:$AM,23,FALSE),"-")</f>
        <v>-</v>
      </c>
      <c r="AL1816" s="26" t="str">
        <f>IFERROR(VLOOKUP($B1816,'[1]Paste Only'!$D:$AM,22,FALSE),"-")</f>
        <v>-</v>
      </c>
      <c r="AM1816" s="21" t="str">
        <f t="shared" si="854"/>
        <v>-</v>
      </c>
      <c r="AN1816" s="21" t="str">
        <f t="shared" si="854"/>
        <v>-</v>
      </c>
      <c r="AO1816" s="21" t="str">
        <f t="shared" si="854"/>
        <v>-</v>
      </c>
      <c r="AP1816" s="27">
        <f t="shared" si="840"/>
        <v>0</v>
      </c>
      <c r="AQ1816" s="27" t="str">
        <f t="shared" si="841"/>
        <v>-</v>
      </c>
      <c r="AR1816" s="27" t="str">
        <f t="shared" si="842"/>
        <v>-</v>
      </c>
      <c r="AS1816" s="27">
        <f t="shared" si="843"/>
        <v>0</v>
      </c>
      <c r="AT1816" s="27">
        <f t="shared" si="844"/>
        <v>0</v>
      </c>
      <c r="AU1816" s="27">
        <f t="shared" si="845"/>
        <v>0</v>
      </c>
      <c r="AV1816" s="21" t="str">
        <f t="shared" si="846"/>
        <v>0</v>
      </c>
      <c r="AW1816" s="27">
        <f t="shared" si="847"/>
        <v>0</v>
      </c>
      <c r="AX1816" s="27" t="str">
        <f t="shared" si="848"/>
        <v>-</v>
      </c>
      <c r="AY1816" s="27" t="str">
        <f t="shared" si="849"/>
        <v>-</v>
      </c>
      <c r="AZ1816" s="21" t="str">
        <f t="shared" si="850"/>
        <v>-</v>
      </c>
      <c r="BA1816" s="21" t="str">
        <f t="shared" si="851"/>
        <v>-</v>
      </c>
      <c r="BB1816" s="28"/>
      <c r="BC1816" s="28"/>
      <c r="BD1816" s="28"/>
      <c r="BE1816" s="28"/>
      <c r="BF1816" s="28"/>
      <c r="BG1816" s="29"/>
      <c r="BH1816" s="29"/>
      <c r="BI1816" s="29"/>
      <c r="BJ1816" s="29"/>
      <c r="BK1816" s="29"/>
    </row>
    <row r="1817" spans="1:63" x14ac:dyDescent="0.25">
      <c r="A1817" s="13" t="s">
        <v>5498</v>
      </c>
      <c r="B1817" s="33" t="s">
        <v>5499</v>
      </c>
      <c r="C1817" s="13" t="s">
        <v>5500</v>
      </c>
      <c r="D1817" s="13" t="str">
        <f>IFERROR(VLOOKUP($B1817,[1]GICS!$C:$D,2,FALSE),"-")</f>
        <v>Consumer Discretionary</v>
      </c>
      <c r="E1817" s="14">
        <f>IFERROR(IF(VLOOKUP($B1817,'[1]Paste Only'!$D:$AM,4,FALSE)="-",VLOOKUP($B1817,'[1]Market Cap'!$A:$J,10,FALSE),VLOOKUP($B1817,'[1]Paste Only'!$D:$AM,4,FALSE)),"-")</f>
        <v>404.95</v>
      </c>
      <c r="F1817" s="14" t="str">
        <f>IFERROR(VLOOKUP($B1817,'[1]Paste Only'!$D:$AM,5,FALSE),"-")</f>
        <v>-</v>
      </c>
      <c r="G1817" s="15">
        <f>IFERROR(VLOOKUP($B1817,'[1]Paste Only'!$D:$AM,6,FALSE),"-")</f>
        <v>0</v>
      </c>
      <c r="H1817" s="15">
        <f>IFERROR(VLOOKUP($B1817,'[1]Paste Only'!$D:$AM,7,FALSE),"-")</f>
        <v>0</v>
      </c>
      <c r="I1817" s="15">
        <f>IFERROR(VLOOKUP($B1817,'[1]Paste Only'!$D:$AM,8,FALSE),"-")</f>
        <v>0</v>
      </c>
      <c r="J1817" s="34"/>
      <c r="K1817" s="34"/>
      <c r="L1817" s="14">
        <f>IFERROR(VLOOKUP($B1817,'[1]Paste Only'!$D:$AM,12,FALSE),"-")</f>
        <v>-25.476389000000001</v>
      </c>
      <c r="M1817" s="14" t="str">
        <f>IFERROR(VLOOKUP($B1817,'[1]Paste Only'!$D:$AM,15,FALSE),"-")</f>
        <v>-</v>
      </c>
      <c r="N1817" s="30"/>
      <c r="O1817" s="18"/>
      <c r="P1817" s="19">
        <f t="shared" si="852"/>
        <v>0</v>
      </c>
      <c r="Q1817" s="20">
        <f t="shared" si="828"/>
        <v>0</v>
      </c>
      <c r="R1817" s="13">
        <f t="shared" si="829"/>
        <v>0</v>
      </c>
      <c r="S1817" s="13" t="str">
        <f>IFERROR(VLOOKUP($B1817,'[1]Market Cap'!$G:$I,3,FALSE),"-")</f>
        <v>Small Cap</v>
      </c>
      <c r="T1817" s="13"/>
      <c r="U1817" s="13"/>
      <c r="V1817" s="21">
        <f t="shared" si="853"/>
        <v>0</v>
      </c>
      <c r="W1817" s="21">
        <f t="shared" si="853"/>
        <v>0</v>
      </c>
      <c r="X1817" s="21">
        <f t="shared" si="853"/>
        <v>0</v>
      </c>
      <c r="Y1817" s="22">
        <f t="shared" si="830"/>
        <v>0</v>
      </c>
      <c r="Z1817" s="13">
        <f t="shared" si="831"/>
        <v>0</v>
      </c>
      <c r="AA1817" s="23">
        <f t="shared" si="832"/>
        <v>0</v>
      </c>
      <c r="AB1817" s="23">
        <f t="shared" si="833"/>
        <v>0</v>
      </c>
      <c r="AC1817" s="23">
        <f t="shared" si="834"/>
        <v>0</v>
      </c>
      <c r="AD1817" s="24">
        <f t="shared" si="835"/>
        <v>0</v>
      </c>
      <c r="AE1817" s="25">
        <f>IFERROR(VLOOKUP($B1817,'[1]Market Cap'!$G:$I,2,FALSE),"-")</f>
        <v>615.02222645500001</v>
      </c>
      <c r="AF1817" s="20">
        <f t="shared" si="836"/>
        <v>0</v>
      </c>
      <c r="AG1817" s="17">
        <f t="shared" si="837"/>
        <v>0</v>
      </c>
      <c r="AH1817" s="17">
        <f t="shared" si="838"/>
        <v>0</v>
      </c>
      <c r="AI1817" s="17" t="str">
        <f t="shared" si="839"/>
        <v>-</v>
      </c>
      <c r="AJ1817" s="26" t="str">
        <f>IFERROR(VLOOKUP($B1817,'[1]Paste Only'!$D:$AM,26,FALSE),"-")</f>
        <v>-</v>
      </c>
      <c r="AK1817" s="26" t="str">
        <f>IFERROR(VLOOKUP($B1817,'[1]Paste Only'!$D:$AM,23,FALSE),"-")</f>
        <v>-</v>
      </c>
      <c r="AL1817" s="26" t="str">
        <f>IFERROR(VLOOKUP($B1817,'[1]Paste Only'!$D:$AM,22,FALSE),"-")</f>
        <v>-</v>
      </c>
      <c r="AM1817" s="21" t="str">
        <f t="shared" si="854"/>
        <v>-</v>
      </c>
      <c r="AN1817" s="21" t="str">
        <f t="shared" si="854"/>
        <v>-</v>
      </c>
      <c r="AO1817" s="21" t="str">
        <f t="shared" si="854"/>
        <v>-</v>
      </c>
      <c r="AP1817" s="27">
        <f t="shared" si="840"/>
        <v>0</v>
      </c>
      <c r="AQ1817" s="27" t="str">
        <f t="shared" si="841"/>
        <v>-</v>
      </c>
      <c r="AR1817" s="27" t="str">
        <f t="shared" si="842"/>
        <v>-</v>
      </c>
      <c r="AS1817" s="27">
        <f t="shared" si="843"/>
        <v>0</v>
      </c>
      <c r="AT1817" s="27">
        <f t="shared" si="844"/>
        <v>0</v>
      </c>
      <c r="AU1817" s="27">
        <f t="shared" si="845"/>
        <v>0</v>
      </c>
      <c r="AV1817" s="21" t="str">
        <f t="shared" si="846"/>
        <v>0</v>
      </c>
      <c r="AW1817" s="27">
        <f t="shared" si="847"/>
        <v>0</v>
      </c>
      <c r="AX1817" s="27" t="str">
        <f t="shared" si="848"/>
        <v>-</v>
      </c>
      <c r="AY1817" s="27" t="str">
        <f t="shared" si="849"/>
        <v>-</v>
      </c>
      <c r="AZ1817" s="21" t="str">
        <f t="shared" si="850"/>
        <v>-</v>
      </c>
      <c r="BA1817" s="21" t="str">
        <f t="shared" si="851"/>
        <v>-</v>
      </c>
      <c r="BB1817" s="28"/>
      <c r="BC1817" s="28"/>
      <c r="BD1817" s="28"/>
      <c r="BE1817" s="28"/>
      <c r="BF1817" s="28"/>
      <c r="BG1817" s="29"/>
      <c r="BH1817" s="29"/>
      <c r="BI1817" s="29"/>
      <c r="BJ1817" s="29"/>
      <c r="BK1817" s="29"/>
    </row>
    <row r="1818" spans="1:63" x14ac:dyDescent="0.25">
      <c r="A1818" s="13" t="s">
        <v>5501</v>
      </c>
      <c r="B1818" s="33" t="s">
        <v>5502</v>
      </c>
      <c r="C1818" s="13" t="s">
        <v>5503</v>
      </c>
      <c r="D1818" s="13" t="str">
        <f>IFERROR(VLOOKUP($B1818,[1]GICS!$C:$D,2,FALSE),"-")</f>
        <v>Health Care</v>
      </c>
      <c r="E1818" s="14">
        <f>IFERROR(IF(VLOOKUP($B1818,'[1]Paste Only'!$D:$AM,4,FALSE)="-",VLOOKUP($B1818,'[1]Market Cap'!$A:$J,10,FALSE),VLOOKUP($B1818,'[1]Paste Only'!$D:$AM,4,FALSE)),"-")</f>
        <v>38.94</v>
      </c>
      <c r="F1818" s="14" t="str">
        <f>IFERROR(VLOOKUP($B1818,'[1]Paste Only'!$D:$AM,5,FALSE),"-")</f>
        <v>-</v>
      </c>
      <c r="G1818" s="15">
        <f>IFERROR(VLOOKUP($B1818,'[1]Paste Only'!$D:$AM,6,FALSE),"-")</f>
        <v>0</v>
      </c>
      <c r="H1818" s="15">
        <f>IFERROR(VLOOKUP($B1818,'[1]Paste Only'!$D:$AM,7,FALSE),"-")</f>
        <v>0</v>
      </c>
      <c r="I1818" s="15">
        <f>IFERROR(VLOOKUP($B1818,'[1]Paste Only'!$D:$AM,8,FALSE),"-")</f>
        <v>0</v>
      </c>
      <c r="J1818" s="34"/>
      <c r="K1818" s="34"/>
      <c r="L1818" s="14">
        <f>IFERROR(VLOOKUP($B1818,'[1]Paste Only'!$D:$AM,12,FALSE),"-")</f>
        <v>1.22</v>
      </c>
      <c r="M1818" s="14" t="str">
        <f>IFERROR(VLOOKUP($B1818,'[1]Paste Only'!$D:$AM,15,FALSE),"-")</f>
        <v>-</v>
      </c>
      <c r="N1818" s="30"/>
      <c r="O1818" s="18"/>
      <c r="P1818" s="19">
        <f t="shared" si="852"/>
        <v>0</v>
      </c>
      <c r="Q1818" s="20">
        <f t="shared" si="828"/>
        <v>0</v>
      </c>
      <c r="R1818" s="13">
        <f t="shared" si="829"/>
        <v>0</v>
      </c>
      <c r="S1818" s="13" t="str">
        <f>IFERROR(VLOOKUP($B1818,'[1]Market Cap'!$G:$I,3,FALSE),"-")</f>
        <v>Small Cap</v>
      </c>
      <c r="T1818" s="13"/>
      <c r="U1818" s="13"/>
      <c r="V1818" s="21">
        <f t="shared" si="853"/>
        <v>0</v>
      </c>
      <c r="W1818" s="21">
        <f t="shared" si="853"/>
        <v>0</v>
      </c>
      <c r="X1818" s="21">
        <f t="shared" si="853"/>
        <v>0</v>
      </c>
      <c r="Y1818" s="22">
        <f t="shared" si="830"/>
        <v>0</v>
      </c>
      <c r="Z1818" s="13">
        <f t="shared" si="831"/>
        <v>0</v>
      </c>
      <c r="AA1818" s="23">
        <f t="shared" si="832"/>
        <v>0</v>
      </c>
      <c r="AB1818" s="23">
        <f t="shared" si="833"/>
        <v>0</v>
      </c>
      <c r="AC1818" s="23">
        <f t="shared" si="834"/>
        <v>0</v>
      </c>
      <c r="AD1818" s="24">
        <f t="shared" si="835"/>
        <v>0</v>
      </c>
      <c r="AE1818" s="25">
        <f>IFERROR(VLOOKUP($B1818,'[1]Market Cap'!$G:$I,2,FALSE),"-")</f>
        <v>323.13969600000001</v>
      </c>
      <c r="AF1818" s="20">
        <f t="shared" si="836"/>
        <v>0</v>
      </c>
      <c r="AG1818" s="17">
        <f t="shared" si="837"/>
        <v>0</v>
      </c>
      <c r="AH1818" s="17">
        <f t="shared" si="838"/>
        <v>0</v>
      </c>
      <c r="AI1818" s="17" t="str">
        <f t="shared" si="839"/>
        <v>-</v>
      </c>
      <c r="AJ1818" s="26" t="str">
        <f>IFERROR(VLOOKUP($B1818,'[1]Paste Only'!$D:$AM,26,FALSE),"-")</f>
        <v>-</v>
      </c>
      <c r="AK1818" s="26" t="str">
        <f>IFERROR(VLOOKUP($B1818,'[1]Paste Only'!$D:$AM,23,FALSE),"-")</f>
        <v>-</v>
      </c>
      <c r="AL1818" s="26" t="str">
        <f>IFERROR(VLOOKUP($B1818,'[1]Paste Only'!$D:$AM,22,FALSE),"-")</f>
        <v>-</v>
      </c>
      <c r="AM1818" s="21" t="str">
        <f t="shared" si="854"/>
        <v>-</v>
      </c>
      <c r="AN1818" s="21" t="str">
        <f t="shared" si="854"/>
        <v>-</v>
      </c>
      <c r="AO1818" s="21" t="str">
        <f t="shared" si="854"/>
        <v>-</v>
      </c>
      <c r="AP1818" s="27">
        <f t="shared" si="840"/>
        <v>0</v>
      </c>
      <c r="AQ1818" s="27" t="str">
        <f t="shared" si="841"/>
        <v>-</v>
      </c>
      <c r="AR1818" s="27" t="str">
        <f t="shared" si="842"/>
        <v>-</v>
      </c>
      <c r="AS1818" s="27">
        <f t="shared" si="843"/>
        <v>0</v>
      </c>
      <c r="AT1818" s="27">
        <f t="shared" si="844"/>
        <v>0</v>
      </c>
      <c r="AU1818" s="27">
        <f t="shared" si="845"/>
        <v>0</v>
      </c>
      <c r="AV1818" s="21" t="str">
        <f t="shared" si="846"/>
        <v>0</v>
      </c>
      <c r="AW1818" s="27">
        <f t="shared" si="847"/>
        <v>0</v>
      </c>
      <c r="AX1818" s="27" t="str">
        <f t="shared" si="848"/>
        <v>-</v>
      </c>
      <c r="AY1818" s="27" t="str">
        <f t="shared" si="849"/>
        <v>-</v>
      </c>
      <c r="AZ1818" s="21" t="str">
        <f t="shared" si="850"/>
        <v>-</v>
      </c>
      <c r="BA1818" s="21" t="str">
        <f t="shared" si="851"/>
        <v>-</v>
      </c>
      <c r="BB1818" s="28"/>
      <c r="BC1818" s="28"/>
      <c r="BD1818" s="28"/>
      <c r="BE1818" s="28"/>
      <c r="BF1818" s="28"/>
      <c r="BG1818" s="29"/>
      <c r="BH1818" s="29"/>
      <c r="BI1818" s="29"/>
      <c r="BJ1818" s="29"/>
      <c r="BK1818" s="29"/>
    </row>
    <row r="1819" spans="1:63" x14ac:dyDescent="0.25">
      <c r="A1819" s="13" t="s">
        <v>5504</v>
      </c>
      <c r="B1819" s="33" t="s">
        <v>5505</v>
      </c>
      <c r="C1819" s="13" t="s">
        <v>5506</v>
      </c>
      <c r="D1819" s="13">
        <f>IFERROR(VLOOKUP($B1819,[1]GICS!$C:$D,2,FALSE),"-")</f>
        <v>0</v>
      </c>
      <c r="E1819" s="14" t="str">
        <f>IFERROR(IF(VLOOKUP($B1819,'[1]Paste Only'!$D:$AM,4,FALSE)="-",VLOOKUP($B1819,'[1]Market Cap'!$A:$J,10,FALSE),VLOOKUP($B1819,'[1]Paste Only'!$D:$AM,4,FALSE)),"-")</f>
        <v>-</v>
      </c>
      <c r="F1819" s="14" t="str">
        <f>IFERROR(VLOOKUP($B1819,'[1]Paste Only'!$D:$AM,5,FALSE),"-")</f>
        <v>-</v>
      </c>
      <c r="G1819" s="15">
        <f>IFERROR(VLOOKUP($B1819,'[1]Paste Only'!$D:$AM,6,FALSE),"-")</f>
        <v>0</v>
      </c>
      <c r="H1819" s="15">
        <f>IFERROR(VLOOKUP($B1819,'[1]Paste Only'!$D:$AM,7,FALSE),"-")</f>
        <v>0</v>
      </c>
      <c r="I1819" s="15">
        <f>IFERROR(VLOOKUP($B1819,'[1]Paste Only'!$D:$AM,8,FALSE),"-")</f>
        <v>0</v>
      </c>
      <c r="J1819" s="34"/>
      <c r="K1819" s="34"/>
      <c r="L1819" s="14" t="str">
        <f>IFERROR(VLOOKUP($B1819,'[1]Paste Only'!$D:$AM,12,FALSE),"-")</f>
        <v>-</v>
      </c>
      <c r="M1819" s="14" t="str">
        <f>IFERROR(VLOOKUP($B1819,'[1]Paste Only'!$D:$AM,15,FALSE),"-")</f>
        <v>-</v>
      </c>
      <c r="N1819" s="30"/>
      <c r="O1819" s="18"/>
      <c r="P1819" s="19">
        <f t="shared" si="852"/>
        <v>0</v>
      </c>
      <c r="Q1819" s="20">
        <f t="shared" si="828"/>
        <v>0</v>
      </c>
      <c r="R1819" s="13">
        <f t="shared" si="829"/>
        <v>0</v>
      </c>
      <c r="S1819" s="13" t="str">
        <f>IFERROR(VLOOKUP($B1819,'[1]Market Cap'!$G:$I,3,FALSE),"-")</f>
        <v>-</v>
      </c>
      <c r="T1819" s="13"/>
      <c r="U1819" s="13"/>
      <c r="V1819" s="21">
        <f t="shared" si="853"/>
        <v>0</v>
      </c>
      <c r="W1819" s="21">
        <f t="shared" si="853"/>
        <v>0</v>
      </c>
      <c r="X1819" s="21">
        <f t="shared" si="853"/>
        <v>0</v>
      </c>
      <c r="Y1819" s="22">
        <f t="shared" si="830"/>
        <v>0</v>
      </c>
      <c r="Z1819" s="13">
        <f t="shared" si="831"/>
        <v>0</v>
      </c>
      <c r="AA1819" s="23">
        <f t="shared" si="832"/>
        <v>0</v>
      </c>
      <c r="AB1819" s="23">
        <f t="shared" si="833"/>
        <v>0</v>
      </c>
      <c r="AC1819" s="23">
        <f t="shared" si="834"/>
        <v>0</v>
      </c>
      <c r="AD1819" s="24">
        <f t="shared" si="835"/>
        <v>0</v>
      </c>
      <c r="AE1819" s="25" t="str">
        <f>IFERROR(VLOOKUP($B1819,'[1]Market Cap'!$G:$I,2,FALSE),"-")</f>
        <v>-</v>
      </c>
      <c r="AF1819" s="20">
        <f t="shared" si="836"/>
        <v>0</v>
      </c>
      <c r="AG1819" s="17">
        <f t="shared" si="837"/>
        <v>0</v>
      </c>
      <c r="AH1819" s="17">
        <f t="shared" si="838"/>
        <v>0</v>
      </c>
      <c r="AI1819" s="17" t="str">
        <f t="shared" si="839"/>
        <v>-</v>
      </c>
      <c r="AJ1819" s="26" t="str">
        <f>IFERROR(VLOOKUP($B1819,'[1]Paste Only'!$D:$AM,26,FALSE),"-")</f>
        <v>-</v>
      </c>
      <c r="AK1819" s="26" t="str">
        <f>IFERROR(VLOOKUP($B1819,'[1]Paste Only'!$D:$AM,23,FALSE),"-")</f>
        <v>-</v>
      </c>
      <c r="AL1819" s="26" t="str">
        <f>IFERROR(VLOOKUP($B1819,'[1]Paste Only'!$D:$AM,22,FALSE),"-")</f>
        <v>-</v>
      </c>
      <c r="AM1819" s="21" t="str">
        <f t="shared" si="854"/>
        <v>-</v>
      </c>
      <c r="AN1819" s="21" t="str">
        <f t="shared" si="854"/>
        <v>-</v>
      </c>
      <c r="AO1819" s="21" t="str">
        <f t="shared" si="854"/>
        <v>-</v>
      </c>
      <c r="AP1819" s="27">
        <f t="shared" si="840"/>
        <v>0</v>
      </c>
      <c r="AQ1819" s="27" t="str">
        <f t="shared" si="841"/>
        <v>-</v>
      </c>
      <c r="AR1819" s="27" t="str">
        <f t="shared" si="842"/>
        <v>-</v>
      </c>
      <c r="AS1819" s="27">
        <f t="shared" si="843"/>
        <v>0</v>
      </c>
      <c r="AT1819" s="27">
        <f t="shared" si="844"/>
        <v>0</v>
      </c>
      <c r="AU1819" s="27">
        <f t="shared" si="845"/>
        <v>0</v>
      </c>
      <c r="AV1819" s="21" t="str">
        <f t="shared" si="846"/>
        <v>0</v>
      </c>
      <c r="AW1819" s="27">
        <f t="shared" si="847"/>
        <v>0</v>
      </c>
      <c r="AX1819" s="27" t="str">
        <f t="shared" si="848"/>
        <v>-</v>
      </c>
      <c r="AY1819" s="27" t="str">
        <f t="shared" si="849"/>
        <v>-</v>
      </c>
      <c r="AZ1819" s="21" t="str">
        <f t="shared" si="850"/>
        <v>-</v>
      </c>
      <c r="BA1819" s="21" t="str">
        <f t="shared" si="851"/>
        <v>-</v>
      </c>
      <c r="BB1819" s="28"/>
      <c r="BC1819" s="28"/>
      <c r="BD1819" s="28"/>
      <c r="BE1819" s="28"/>
      <c r="BF1819" s="28"/>
      <c r="BG1819" s="29"/>
      <c r="BH1819" s="29"/>
      <c r="BI1819" s="29"/>
      <c r="BJ1819" s="29"/>
      <c r="BK1819" s="29"/>
    </row>
    <row r="1820" spans="1:63" x14ac:dyDescent="0.25">
      <c r="A1820" s="13" t="s">
        <v>5507</v>
      </c>
      <c r="B1820" s="33" t="s">
        <v>5508</v>
      </c>
      <c r="C1820" s="13" t="s">
        <v>2180</v>
      </c>
      <c r="D1820" s="13" t="str">
        <f>IFERROR(VLOOKUP($B1820,[1]GICS!$C:$D,2,FALSE),"-")</f>
        <v>-</v>
      </c>
      <c r="E1820" s="14">
        <f>IFERROR(IF(VLOOKUP($B1820,'[1]Paste Only'!$D:$AM,4,FALSE)="-",VLOOKUP($B1820,'[1]Market Cap'!$A:$J,10,FALSE),VLOOKUP($B1820,'[1]Paste Only'!$D:$AM,4,FALSE)),"-")</f>
        <v>0</v>
      </c>
      <c r="F1820" s="14" t="str">
        <f>IFERROR(VLOOKUP($B1820,'[1]Paste Only'!$D:$AM,5,FALSE),"-")</f>
        <v>-</v>
      </c>
      <c r="G1820" s="15">
        <f>IFERROR(VLOOKUP($B1820,'[1]Paste Only'!$D:$AM,6,FALSE),"-")</f>
        <v>0</v>
      </c>
      <c r="H1820" s="15">
        <f>IFERROR(VLOOKUP($B1820,'[1]Paste Only'!$D:$AM,7,FALSE),"-")</f>
        <v>0</v>
      </c>
      <c r="I1820" s="15">
        <f>IFERROR(VLOOKUP($B1820,'[1]Paste Only'!$D:$AM,8,FALSE),"-")</f>
        <v>0</v>
      </c>
      <c r="J1820" s="34"/>
      <c r="K1820" s="34"/>
      <c r="L1820" s="14" t="str">
        <f>IFERROR(VLOOKUP($B1820,'[1]Paste Only'!$D:$AM,12,FALSE),"-")</f>
        <v>-</v>
      </c>
      <c r="M1820" s="14" t="str">
        <f>IFERROR(VLOOKUP($B1820,'[1]Paste Only'!$D:$AM,15,FALSE),"-")</f>
        <v>-</v>
      </c>
      <c r="N1820" s="30"/>
      <c r="O1820" s="18"/>
      <c r="P1820" s="19">
        <f t="shared" si="852"/>
        <v>0</v>
      </c>
      <c r="Q1820" s="20">
        <f t="shared" si="828"/>
        <v>0</v>
      </c>
      <c r="R1820" s="13">
        <f t="shared" si="829"/>
        <v>0</v>
      </c>
      <c r="S1820" s="13" t="str">
        <f>IFERROR(VLOOKUP($B1820,'[1]Market Cap'!$G:$I,3,FALSE),"-")</f>
        <v>Small Cap</v>
      </c>
      <c r="T1820" s="13"/>
      <c r="U1820" s="13"/>
      <c r="V1820" s="21">
        <f t="shared" si="853"/>
        <v>0</v>
      </c>
      <c r="W1820" s="21">
        <f t="shared" si="853"/>
        <v>0</v>
      </c>
      <c r="X1820" s="21">
        <f t="shared" si="853"/>
        <v>0</v>
      </c>
      <c r="Y1820" s="22">
        <f t="shared" si="830"/>
        <v>0</v>
      </c>
      <c r="Z1820" s="13">
        <f t="shared" si="831"/>
        <v>0</v>
      </c>
      <c r="AA1820" s="23">
        <f t="shared" si="832"/>
        <v>0</v>
      </c>
      <c r="AB1820" s="23">
        <f t="shared" si="833"/>
        <v>0</v>
      </c>
      <c r="AC1820" s="23">
        <f t="shared" si="834"/>
        <v>0</v>
      </c>
      <c r="AD1820" s="24">
        <f t="shared" si="835"/>
        <v>0</v>
      </c>
      <c r="AE1820" s="25">
        <f>IFERROR(VLOOKUP($B1820,'[1]Market Cap'!$G:$I,2,FALSE),"-")</f>
        <v>0</v>
      </c>
      <c r="AF1820" s="20">
        <f t="shared" si="836"/>
        <v>0</v>
      </c>
      <c r="AG1820" s="17">
        <f t="shared" si="837"/>
        <v>0</v>
      </c>
      <c r="AH1820" s="17">
        <f t="shared" si="838"/>
        <v>0</v>
      </c>
      <c r="AI1820" s="17" t="str">
        <f t="shared" si="839"/>
        <v>-</v>
      </c>
      <c r="AJ1820" s="26" t="str">
        <f>IFERROR(VLOOKUP($B1820,'[1]Paste Only'!$D:$AM,26,FALSE),"-")</f>
        <v>-</v>
      </c>
      <c r="AK1820" s="26" t="str">
        <f>IFERROR(VLOOKUP($B1820,'[1]Paste Only'!$D:$AM,23,FALSE),"-")</f>
        <v>-</v>
      </c>
      <c r="AL1820" s="26" t="str">
        <f>IFERROR(VLOOKUP($B1820,'[1]Paste Only'!$D:$AM,22,FALSE),"-")</f>
        <v>-</v>
      </c>
      <c r="AM1820" s="21" t="str">
        <f t="shared" si="854"/>
        <v>-</v>
      </c>
      <c r="AN1820" s="21" t="str">
        <f t="shared" si="854"/>
        <v>-</v>
      </c>
      <c r="AO1820" s="21" t="str">
        <f t="shared" si="854"/>
        <v>-</v>
      </c>
      <c r="AP1820" s="27">
        <f t="shared" si="840"/>
        <v>0</v>
      </c>
      <c r="AQ1820" s="27" t="str">
        <f t="shared" si="841"/>
        <v>-</v>
      </c>
      <c r="AR1820" s="27" t="str">
        <f t="shared" si="842"/>
        <v>-</v>
      </c>
      <c r="AS1820" s="27">
        <f t="shared" si="843"/>
        <v>0</v>
      </c>
      <c r="AT1820" s="27">
        <f t="shared" si="844"/>
        <v>0</v>
      </c>
      <c r="AU1820" s="27">
        <f t="shared" si="845"/>
        <v>0</v>
      </c>
      <c r="AV1820" s="21" t="str">
        <f t="shared" si="846"/>
        <v>0</v>
      </c>
      <c r="AW1820" s="27">
        <f t="shared" si="847"/>
        <v>0</v>
      </c>
      <c r="AX1820" s="27" t="str">
        <f t="shared" si="848"/>
        <v>-</v>
      </c>
      <c r="AY1820" s="27" t="str">
        <f t="shared" si="849"/>
        <v>-</v>
      </c>
      <c r="AZ1820" s="21" t="str">
        <f t="shared" si="850"/>
        <v>-</v>
      </c>
      <c r="BA1820" s="21" t="str">
        <f t="shared" si="851"/>
        <v>-</v>
      </c>
      <c r="BB1820" s="28"/>
      <c r="BC1820" s="28"/>
      <c r="BD1820" s="28"/>
      <c r="BE1820" s="28"/>
      <c r="BF1820" s="28"/>
      <c r="BG1820" s="29"/>
      <c r="BH1820" s="29"/>
      <c r="BI1820" s="29"/>
      <c r="BJ1820" s="29"/>
      <c r="BK1820" s="29"/>
    </row>
    <row r="1821" spans="1:63" x14ac:dyDescent="0.25">
      <c r="A1821" s="13" t="s">
        <v>5509</v>
      </c>
      <c r="B1821" s="33" t="s">
        <v>5510</v>
      </c>
      <c r="C1821" s="13" t="s">
        <v>5511</v>
      </c>
      <c r="D1821" s="13" t="str">
        <f>IFERROR(VLOOKUP($B1821,[1]GICS!$C:$D,2,FALSE),"-")</f>
        <v>Consumer Discretionary</v>
      </c>
      <c r="E1821" s="14">
        <f>IFERROR(IF(VLOOKUP($B1821,'[1]Paste Only'!$D:$AM,4,FALSE)="-",VLOOKUP($B1821,'[1]Market Cap'!$A:$J,10,FALSE),VLOOKUP($B1821,'[1]Paste Only'!$D:$AM,4,FALSE)),"-")</f>
        <v>49.25</v>
      </c>
      <c r="F1821" s="14" t="str">
        <f>IFERROR(VLOOKUP($B1821,'[1]Paste Only'!$D:$AM,5,FALSE),"-")</f>
        <v>-</v>
      </c>
      <c r="G1821" s="15">
        <f>IFERROR(VLOOKUP($B1821,'[1]Paste Only'!$D:$AM,6,FALSE),"-")</f>
        <v>0</v>
      </c>
      <c r="H1821" s="15">
        <f>IFERROR(VLOOKUP($B1821,'[1]Paste Only'!$D:$AM,7,FALSE),"-")</f>
        <v>0</v>
      </c>
      <c r="I1821" s="15">
        <f>IFERROR(VLOOKUP($B1821,'[1]Paste Only'!$D:$AM,8,FALSE),"-")</f>
        <v>0</v>
      </c>
      <c r="J1821" s="34"/>
      <c r="K1821" s="34"/>
      <c r="L1821" s="14">
        <f>IFERROR(VLOOKUP($B1821,'[1]Paste Only'!$D:$AM,12,FALSE),"-")</f>
        <v>2.48</v>
      </c>
      <c r="M1821" s="14" t="str">
        <f>IFERROR(VLOOKUP($B1821,'[1]Paste Only'!$D:$AM,15,FALSE),"-")</f>
        <v>-</v>
      </c>
      <c r="N1821" s="30"/>
      <c r="O1821" s="18"/>
      <c r="P1821" s="19">
        <f t="shared" si="852"/>
        <v>0</v>
      </c>
      <c r="Q1821" s="20">
        <f t="shared" si="828"/>
        <v>0</v>
      </c>
      <c r="R1821" s="13">
        <f t="shared" si="829"/>
        <v>0</v>
      </c>
      <c r="S1821" s="13" t="str">
        <f>IFERROR(VLOOKUP($B1821,'[1]Market Cap'!$G:$I,3,FALSE),"-")</f>
        <v>Small Cap</v>
      </c>
      <c r="T1821" s="13"/>
      <c r="U1821" s="13"/>
      <c r="V1821" s="21">
        <f t="shared" si="853"/>
        <v>0</v>
      </c>
      <c r="W1821" s="21">
        <f t="shared" si="853"/>
        <v>0</v>
      </c>
      <c r="X1821" s="21">
        <f t="shared" si="853"/>
        <v>0</v>
      </c>
      <c r="Y1821" s="22">
        <f t="shared" si="830"/>
        <v>0</v>
      </c>
      <c r="Z1821" s="13">
        <f t="shared" si="831"/>
        <v>0</v>
      </c>
      <c r="AA1821" s="23">
        <f t="shared" si="832"/>
        <v>0</v>
      </c>
      <c r="AB1821" s="23">
        <f t="shared" si="833"/>
        <v>0</v>
      </c>
      <c r="AC1821" s="23">
        <f t="shared" si="834"/>
        <v>0</v>
      </c>
      <c r="AD1821" s="24">
        <f t="shared" si="835"/>
        <v>0</v>
      </c>
      <c r="AE1821" s="25">
        <f>IFERROR(VLOOKUP($B1821,'[1]Market Cap'!$G:$I,2,FALSE),"-")</f>
        <v>515.85668937499997</v>
      </c>
      <c r="AF1821" s="20">
        <f t="shared" si="836"/>
        <v>0</v>
      </c>
      <c r="AG1821" s="17">
        <f t="shared" si="837"/>
        <v>0</v>
      </c>
      <c r="AH1821" s="17">
        <f t="shared" si="838"/>
        <v>0</v>
      </c>
      <c r="AI1821" s="17" t="str">
        <f t="shared" si="839"/>
        <v>-</v>
      </c>
      <c r="AJ1821" s="26" t="str">
        <f>IFERROR(VLOOKUP($B1821,'[1]Paste Only'!$D:$AM,26,FALSE),"-")</f>
        <v>-</v>
      </c>
      <c r="AK1821" s="26" t="str">
        <f>IFERROR(VLOOKUP($B1821,'[1]Paste Only'!$D:$AM,23,FALSE),"-")</f>
        <v>-</v>
      </c>
      <c r="AL1821" s="26" t="str">
        <f>IFERROR(VLOOKUP($B1821,'[1]Paste Only'!$D:$AM,22,FALSE),"-")</f>
        <v>-</v>
      </c>
      <c r="AM1821" s="21" t="str">
        <f t="shared" si="854"/>
        <v>-</v>
      </c>
      <c r="AN1821" s="21" t="str">
        <f t="shared" si="854"/>
        <v>-</v>
      </c>
      <c r="AO1821" s="21" t="str">
        <f t="shared" si="854"/>
        <v>-</v>
      </c>
      <c r="AP1821" s="27">
        <f t="shared" si="840"/>
        <v>0</v>
      </c>
      <c r="AQ1821" s="27" t="str">
        <f t="shared" si="841"/>
        <v>-</v>
      </c>
      <c r="AR1821" s="27" t="str">
        <f t="shared" si="842"/>
        <v>-</v>
      </c>
      <c r="AS1821" s="27">
        <f t="shared" si="843"/>
        <v>0</v>
      </c>
      <c r="AT1821" s="27">
        <f t="shared" si="844"/>
        <v>0</v>
      </c>
      <c r="AU1821" s="27">
        <f t="shared" si="845"/>
        <v>0</v>
      </c>
      <c r="AV1821" s="21" t="str">
        <f t="shared" si="846"/>
        <v>0</v>
      </c>
      <c r="AW1821" s="27">
        <f t="shared" si="847"/>
        <v>0</v>
      </c>
      <c r="AX1821" s="27" t="str">
        <f t="shared" si="848"/>
        <v>-</v>
      </c>
      <c r="AY1821" s="27" t="str">
        <f t="shared" si="849"/>
        <v>-</v>
      </c>
      <c r="AZ1821" s="21" t="str">
        <f t="shared" si="850"/>
        <v>-</v>
      </c>
      <c r="BA1821" s="21" t="str">
        <f t="shared" si="851"/>
        <v>-</v>
      </c>
      <c r="BB1821" s="28"/>
      <c r="BC1821" s="28"/>
      <c r="BD1821" s="28"/>
      <c r="BE1821" s="28"/>
      <c r="BF1821" s="28"/>
      <c r="BG1821" s="29"/>
      <c r="BH1821" s="29"/>
      <c r="BI1821" s="29"/>
      <c r="BJ1821" s="29"/>
      <c r="BK1821" s="29"/>
    </row>
    <row r="1822" spans="1:63" x14ac:dyDescent="0.25">
      <c r="A1822" s="13" t="s">
        <v>5512</v>
      </c>
      <c r="B1822" s="33" t="s">
        <v>5513</v>
      </c>
      <c r="C1822" s="13" t="s">
        <v>5514</v>
      </c>
      <c r="D1822" s="13" t="str">
        <f>IFERROR(VLOOKUP($B1822,[1]GICS!$C:$D,2,FALSE),"-")</f>
        <v>Information Technology</v>
      </c>
      <c r="E1822" s="14">
        <f>IFERROR(IF(VLOOKUP($B1822,'[1]Paste Only'!$D:$AM,4,FALSE)="-",VLOOKUP($B1822,'[1]Market Cap'!$A:$J,10,FALSE),VLOOKUP($B1822,'[1]Paste Only'!$D:$AM,4,FALSE)),"-")</f>
        <v>1976.4</v>
      </c>
      <c r="F1822" s="14" t="str">
        <f>IFERROR(VLOOKUP($B1822,'[1]Paste Only'!$D:$AM,5,FALSE),"-")</f>
        <v>-</v>
      </c>
      <c r="G1822" s="15">
        <f>IFERROR(VLOOKUP($B1822,'[1]Paste Only'!$D:$AM,6,FALSE),"-")</f>
        <v>0</v>
      </c>
      <c r="H1822" s="15">
        <f>IFERROR(VLOOKUP($B1822,'[1]Paste Only'!$D:$AM,7,FALSE),"-")</f>
        <v>0</v>
      </c>
      <c r="I1822" s="15">
        <f>IFERROR(VLOOKUP($B1822,'[1]Paste Only'!$D:$AM,8,FALSE),"-")</f>
        <v>0</v>
      </c>
      <c r="J1822" s="34"/>
      <c r="K1822" s="34"/>
      <c r="L1822" s="14">
        <f>IFERROR(VLOOKUP($B1822,'[1]Paste Only'!$D:$AM,12,FALSE),"-")</f>
        <v>53.17</v>
      </c>
      <c r="M1822" s="14" t="str">
        <f>IFERROR(VLOOKUP($B1822,'[1]Paste Only'!$D:$AM,15,FALSE),"-")</f>
        <v>-</v>
      </c>
      <c r="N1822" s="30"/>
      <c r="O1822" s="18"/>
      <c r="P1822" s="19">
        <f t="shared" si="852"/>
        <v>0</v>
      </c>
      <c r="Q1822" s="20">
        <f t="shared" si="828"/>
        <v>0</v>
      </c>
      <c r="R1822" s="13">
        <f t="shared" si="829"/>
        <v>0</v>
      </c>
      <c r="S1822" s="13" t="str">
        <f>IFERROR(VLOOKUP($B1822,'[1]Market Cap'!$G:$I,3,FALSE),"-")</f>
        <v>Small Cap</v>
      </c>
      <c r="T1822" s="13"/>
      <c r="U1822" s="13"/>
      <c r="V1822" s="21">
        <f t="shared" si="853"/>
        <v>0</v>
      </c>
      <c r="W1822" s="21">
        <f t="shared" si="853"/>
        <v>0</v>
      </c>
      <c r="X1822" s="21">
        <f t="shared" si="853"/>
        <v>0</v>
      </c>
      <c r="Y1822" s="22">
        <f t="shared" si="830"/>
        <v>0</v>
      </c>
      <c r="Z1822" s="13">
        <f t="shared" si="831"/>
        <v>0</v>
      </c>
      <c r="AA1822" s="23">
        <f t="shared" si="832"/>
        <v>0</v>
      </c>
      <c r="AB1822" s="23">
        <f t="shared" si="833"/>
        <v>0</v>
      </c>
      <c r="AC1822" s="23">
        <f t="shared" si="834"/>
        <v>0</v>
      </c>
      <c r="AD1822" s="24">
        <f t="shared" si="835"/>
        <v>0</v>
      </c>
      <c r="AE1822" s="25">
        <f>IFERROR(VLOOKUP($B1822,'[1]Market Cap'!$G:$I,2,FALSE),"-")</f>
        <v>909.14400000000001</v>
      </c>
      <c r="AF1822" s="20">
        <f t="shared" si="836"/>
        <v>0</v>
      </c>
      <c r="AG1822" s="17">
        <f t="shared" si="837"/>
        <v>0</v>
      </c>
      <c r="AH1822" s="17">
        <f t="shared" si="838"/>
        <v>0</v>
      </c>
      <c r="AI1822" s="17" t="str">
        <f t="shared" si="839"/>
        <v>-</v>
      </c>
      <c r="AJ1822" s="26" t="str">
        <f>IFERROR(VLOOKUP($B1822,'[1]Paste Only'!$D:$AM,26,FALSE),"-")</f>
        <v>-</v>
      </c>
      <c r="AK1822" s="26" t="str">
        <f>IFERROR(VLOOKUP($B1822,'[1]Paste Only'!$D:$AM,23,FALSE),"-")</f>
        <v>-</v>
      </c>
      <c r="AL1822" s="26" t="str">
        <f>IFERROR(VLOOKUP($B1822,'[1]Paste Only'!$D:$AM,22,FALSE),"-")</f>
        <v>-</v>
      </c>
      <c r="AM1822" s="21" t="str">
        <f t="shared" si="854"/>
        <v>-</v>
      </c>
      <c r="AN1822" s="21" t="str">
        <f t="shared" si="854"/>
        <v>-</v>
      </c>
      <c r="AO1822" s="21" t="str">
        <f t="shared" si="854"/>
        <v>-</v>
      </c>
      <c r="AP1822" s="27">
        <f t="shared" si="840"/>
        <v>0</v>
      </c>
      <c r="AQ1822" s="27" t="str">
        <f t="shared" si="841"/>
        <v>-</v>
      </c>
      <c r="AR1822" s="27" t="str">
        <f t="shared" si="842"/>
        <v>-</v>
      </c>
      <c r="AS1822" s="27">
        <f t="shared" si="843"/>
        <v>0</v>
      </c>
      <c r="AT1822" s="27">
        <f t="shared" si="844"/>
        <v>0</v>
      </c>
      <c r="AU1822" s="27">
        <f t="shared" si="845"/>
        <v>0</v>
      </c>
      <c r="AV1822" s="21" t="str">
        <f t="shared" si="846"/>
        <v>0</v>
      </c>
      <c r="AW1822" s="27">
        <f t="shared" si="847"/>
        <v>0</v>
      </c>
      <c r="AX1822" s="27" t="str">
        <f t="shared" si="848"/>
        <v>-</v>
      </c>
      <c r="AY1822" s="27" t="str">
        <f t="shared" si="849"/>
        <v>-</v>
      </c>
      <c r="AZ1822" s="21" t="str">
        <f t="shared" si="850"/>
        <v>-</v>
      </c>
      <c r="BA1822" s="21" t="str">
        <f t="shared" si="851"/>
        <v>-</v>
      </c>
      <c r="BB1822" s="28"/>
      <c r="BC1822" s="28"/>
      <c r="BD1822" s="28"/>
      <c r="BE1822" s="28"/>
      <c r="BF1822" s="28"/>
      <c r="BG1822" s="29"/>
      <c r="BH1822" s="29"/>
      <c r="BI1822" s="29"/>
      <c r="BJ1822" s="29"/>
      <c r="BK1822" s="29"/>
    </row>
    <row r="1823" spans="1:63" x14ac:dyDescent="0.25">
      <c r="A1823" s="13" t="s">
        <v>5515</v>
      </c>
      <c r="B1823" s="33" t="s">
        <v>5516</v>
      </c>
      <c r="C1823" s="13" t="s">
        <v>5517</v>
      </c>
      <c r="D1823" s="13" t="str">
        <f>IFERROR(VLOOKUP($B1823,[1]GICS!$C:$D,2,FALSE),"-")</f>
        <v>Industrials</v>
      </c>
      <c r="E1823" s="14">
        <f>IFERROR(IF(VLOOKUP($B1823,'[1]Paste Only'!$D:$AM,4,FALSE)="-",VLOOKUP($B1823,'[1]Market Cap'!$A:$J,10,FALSE),VLOOKUP($B1823,'[1]Paste Only'!$D:$AM,4,FALSE)),"-")</f>
        <v>9.07</v>
      </c>
      <c r="F1823" s="14" t="str">
        <f>IFERROR(VLOOKUP($B1823,'[1]Paste Only'!$D:$AM,5,FALSE),"-")</f>
        <v>-</v>
      </c>
      <c r="G1823" s="15">
        <f>IFERROR(VLOOKUP($B1823,'[1]Paste Only'!$D:$AM,6,FALSE),"-")</f>
        <v>0</v>
      </c>
      <c r="H1823" s="15">
        <f>IFERROR(VLOOKUP($B1823,'[1]Paste Only'!$D:$AM,7,FALSE),"-")</f>
        <v>0</v>
      </c>
      <c r="I1823" s="15">
        <f>IFERROR(VLOOKUP($B1823,'[1]Paste Only'!$D:$AM,8,FALSE),"-")</f>
        <v>0</v>
      </c>
      <c r="J1823" s="34"/>
      <c r="K1823" s="34"/>
      <c r="L1823" s="14">
        <f>IFERROR(VLOOKUP($B1823,'[1]Paste Only'!$D:$AM,12,FALSE),"-")</f>
        <v>-0.02</v>
      </c>
      <c r="M1823" s="14" t="str">
        <f>IFERROR(VLOOKUP($B1823,'[1]Paste Only'!$D:$AM,15,FALSE),"-")</f>
        <v>-</v>
      </c>
      <c r="N1823" s="30"/>
      <c r="O1823" s="18"/>
      <c r="P1823" s="19">
        <f t="shared" si="852"/>
        <v>0</v>
      </c>
      <c r="Q1823" s="20">
        <f t="shared" si="828"/>
        <v>0</v>
      </c>
      <c r="R1823" s="13">
        <f t="shared" si="829"/>
        <v>0</v>
      </c>
      <c r="S1823" s="13" t="str">
        <f>IFERROR(VLOOKUP($B1823,'[1]Market Cap'!$G:$I,3,FALSE),"-")</f>
        <v>Small Cap</v>
      </c>
      <c r="T1823" s="13"/>
      <c r="U1823" s="13"/>
      <c r="V1823" s="21">
        <f t="shared" si="853"/>
        <v>0</v>
      </c>
      <c r="W1823" s="21">
        <f t="shared" si="853"/>
        <v>0</v>
      </c>
      <c r="X1823" s="21">
        <f t="shared" si="853"/>
        <v>0</v>
      </c>
      <c r="Y1823" s="22">
        <f t="shared" si="830"/>
        <v>0</v>
      </c>
      <c r="Z1823" s="13">
        <f t="shared" si="831"/>
        <v>0</v>
      </c>
      <c r="AA1823" s="23">
        <f t="shared" si="832"/>
        <v>0</v>
      </c>
      <c r="AB1823" s="23">
        <f t="shared" si="833"/>
        <v>0</v>
      </c>
      <c r="AC1823" s="23">
        <f t="shared" si="834"/>
        <v>0</v>
      </c>
      <c r="AD1823" s="24">
        <f t="shared" si="835"/>
        <v>0</v>
      </c>
      <c r="AE1823" s="25">
        <f>IFERROR(VLOOKUP($B1823,'[1]Market Cap'!$G:$I,2,FALSE),"-")</f>
        <v>325.55055305000002</v>
      </c>
      <c r="AF1823" s="20">
        <f t="shared" si="836"/>
        <v>0</v>
      </c>
      <c r="AG1823" s="17">
        <f t="shared" si="837"/>
        <v>0</v>
      </c>
      <c r="AH1823" s="17">
        <f t="shared" si="838"/>
        <v>0</v>
      </c>
      <c r="AI1823" s="17" t="str">
        <f t="shared" si="839"/>
        <v>-</v>
      </c>
      <c r="AJ1823" s="26" t="str">
        <f>IFERROR(VLOOKUP($B1823,'[1]Paste Only'!$D:$AM,26,FALSE),"-")</f>
        <v>-</v>
      </c>
      <c r="AK1823" s="26" t="str">
        <f>IFERROR(VLOOKUP($B1823,'[1]Paste Only'!$D:$AM,23,FALSE),"-")</f>
        <v>-</v>
      </c>
      <c r="AL1823" s="26" t="str">
        <f>IFERROR(VLOOKUP($B1823,'[1]Paste Only'!$D:$AM,22,FALSE),"-")</f>
        <v>-</v>
      </c>
      <c r="AM1823" s="21" t="str">
        <f t="shared" si="854"/>
        <v>-</v>
      </c>
      <c r="AN1823" s="21" t="str">
        <f t="shared" si="854"/>
        <v>-</v>
      </c>
      <c r="AO1823" s="21" t="str">
        <f t="shared" si="854"/>
        <v>-</v>
      </c>
      <c r="AP1823" s="27">
        <f t="shared" si="840"/>
        <v>0</v>
      </c>
      <c r="AQ1823" s="27" t="str">
        <f t="shared" si="841"/>
        <v>-</v>
      </c>
      <c r="AR1823" s="27" t="str">
        <f t="shared" si="842"/>
        <v>-</v>
      </c>
      <c r="AS1823" s="27">
        <f t="shared" si="843"/>
        <v>0</v>
      </c>
      <c r="AT1823" s="27">
        <f t="shared" si="844"/>
        <v>0</v>
      </c>
      <c r="AU1823" s="27">
        <f t="shared" si="845"/>
        <v>0</v>
      </c>
      <c r="AV1823" s="21" t="str">
        <f t="shared" si="846"/>
        <v>0</v>
      </c>
      <c r="AW1823" s="27">
        <f t="shared" si="847"/>
        <v>0</v>
      </c>
      <c r="AX1823" s="27" t="str">
        <f t="shared" si="848"/>
        <v>-</v>
      </c>
      <c r="AY1823" s="27" t="str">
        <f t="shared" si="849"/>
        <v>-</v>
      </c>
      <c r="AZ1823" s="21" t="str">
        <f t="shared" si="850"/>
        <v>-</v>
      </c>
      <c r="BA1823" s="21" t="str">
        <f t="shared" si="851"/>
        <v>-</v>
      </c>
      <c r="BB1823" s="28"/>
      <c r="BC1823" s="28"/>
      <c r="BD1823" s="28"/>
      <c r="BE1823" s="28"/>
      <c r="BF1823" s="28"/>
      <c r="BG1823" s="29"/>
      <c r="BH1823" s="29"/>
      <c r="BI1823" s="29"/>
      <c r="BJ1823" s="29"/>
      <c r="BK1823" s="29"/>
    </row>
    <row r="1824" spans="1:63" x14ac:dyDescent="0.25">
      <c r="A1824" s="13" t="s">
        <v>5518</v>
      </c>
      <c r="B1824" s="33" t="s">
        <v>5519</v>
      </c>
      <c r="C1824" s="13" t="s">
        <v>5520</v>
      </c>
      <c r="D1824" s="13" t="str">
        <f>IFERROR(VLOOKUP($B1824,[1]GICS!$C:$D,2,FALSE),"-")</f>
        <v>Consumer Discretionary</v>
      </c>
      <c r="E1824" s="14">
        <f>IFERROR(IF(VLOOKUP($B1824,'[1]Paste Only'!$D:$AM,4,FALSE)="-",VLOOKUP($B1824,'[1]Market Cap'!$A:$J,10,FALSE),VLOOKUP($B1824,'[1]Paste Only'!$D:$AM,4,FALSE)),"-")</f>
        <v>6.35</v>
      </c>
      <c r="F1824" s="14" t="str">
        <f>IFERROR(VLOOKUP($B1824,'[1]Paste Only'!$D:$AM,5,FALSE),"-")</f>
        <v>-</v>
      </c>
      <c r="G1824" s="15">
        <f>IFERROR(VLOOKUP($B1824,'[1]Paste Only'!$D:$AM,6,FALSE),"-")</f>
        <v>0</v>
      </c>
      <c r="H1824" s="15">
        <f>IFERROR(VLOOKUP($B1824,'[1]Paste Only'!$D:$AM,7,FALSE),"-")</f>
        <v>0</v>
      </c>
      <c r="I1824" s="15">
        <f>IFERROR(VLOOKUP($B1824,'[1]Paste Only'!$D:$AM,8,FALSE),"-")</f>
        <v>0</v>
      </c>
      <c r="J1824" s="34"/>
      <c r="K1824" s="34"/>
      <c r="L1824" s="14">
        <f>IFERROR(VLOOKUP($B1824,'[1]Paste Only'!$D:$AM,12,FALSE),"-")</f>
        <v>0.20048199999999999</v>
      </c>
      <c r="M1824" s="14" t="str">
        <f>IFERROR(VLOOKUP($B1824,'[1]Paste Only'!$D:$AM,15,FALSE),"-")</f>
        <v>-</v>
      </c>
      <c r="N1824" s="30"/>
      <c r="O1824" s="18"/>
      <c r="P1824" s="19">
        <f t="shared" si="852"/>
        <v>0</v>
      </c>
      <c r="Q1824" s="20">
        <f t="shared" si="828"/>
        <v>0</v>
      </c>
      <c r="R1824" s="13">
        <f t="shared" si="829"/>
        <v>0</v>
      </c>
      <c r="S1824" s="13" t="str">
        <f>IFERROR(VLOOKUP($B1824,'[1]Market Cap'!$G:$I,3,FALSE),"-")</f>
        <v>Small Cap</v>
      </c>
      <c r="T1824" s="13"/>
      <c r="U1824" s="13"/>
      <c r="V1824" s="21">
        <f t="shared" si="853"/>
        <v>0</v>
      </c>
      <c r="W1824" s="21">
        <f t="shared" si="853"/>
        <v>0</v>
      </c>
      <c r="X1824" s="21">
        <f t="shared" si="853"/>
        <v>0</v>
      </c>
      <c r="Y1824" s="22">
        <f t="shared" si="830"/>
        <v>0</v>
      </c>
      <c r="Z1824" s="13">
        <f t="shared" si="831"/>
        <v>0</v>
      </c>
      <c r="AA1824" s="23">
        <f t="shared" si="832"/>
        <v>0</v>
      </c>
      <c r="AB1824" s="23">
        <f t="shared" si="833"/>
        <v>0</v>
      </c>
      <c r="AC1824" s="23">
        <f t="shared" si="834"/>
        <v>0</v>
      </c>
      <c r="AD1824" s="24">
        <f t="shared" si="835"/>
        <v>0</v>
      </c>
      <c r="AE1824" s="25">
        <f>IFERROR(VLOOKUP($B1824,'[1]Market Cap'!$G:$I,2,FALSE),"-")</f>
        <v>230.58882</v>
      </c>
      <c r="AF1824" s="20">
        <f t="shared" si="836"/>
        <v>0</v>
      </c>
      <c r="AG1824" s="17">
        <f t="shared" si="837"/>
        <v>0</v>
      </c>
      <c r="AH1824" s="17">
        <f t="shared" si="838"/>
        <v>0</v>
      </c>
      <c r="AI1824" s="17" t="str">
        <f t="shared" si="839"/>
        <v>-</v>
      </c>
      <c r="AJ1824" s="26" t="str">
        <f>IFERROR(VLOOKUP($B1824,'[1]Paste Only'!$D:$AM,26,FALSE),"-")</f>
        <v>-</v>
      </c>
      <c r="AK1824" s="26" t="str">
        <f>IFERROR(VLOOKUP($B1824,'[1]Paste Only'!$D:$AM,23,FALSE),"-")</f>
        <v>-</v>
      </c>
      <c r="AL1824" s="26" t="str">
        <f>IFERROR(VLOOKUP($B1824,'[1]Paste Only'!$D:$AM,22,FALSE),"-")</f>
        <v>-</v>
      </c>
      <c r="AM1824" s="21" t="str">
        <f t="shared" si="854"/>
        <v>-</v>
      </c>
      <c r="AN1824" s="21" t="str">
        <f t="shared" si="854"/>
        <v>-</v>
      </c>
      <c r="AO1824" s="21" t="str">
        <f t="shared" si="854"/>
        <v>-</v>
      </c>
      <c r="AP1824" s="27">
        <f t="shared" si="840"/>
        <v>0</v>
      </c>
      <c r="AQ1824" s="27" t="str">
        <f t="shared" si="841"/>
        <v>-</v>
      </c>
      <c r="AR1824" s="27" t="str">
        <f t="shared" si="842"/>
        <v>-</v>
      </c>
      <c r="AS1824" s="27">
        <f t="shared" si="843"/>
        <v>0</v>
      </c>
      <c r="AT1824" s="27">
        <f t="shared" si="844"/>
        <v>0</v>
      </c>
      <c r="AU1824" s="27">
        <f t="shared" si="845"/>
        <v>0</v>
      </c>
      <c r="AV1824" s="21" t="str">
        <f t="shared" si="846"/>
        <v>0</v>
      </c>
      <c r="AW1824" s="27">
        <f t="shared" si="847"/>
        <v>0</v>
      </c>
      <c r="AX1824" s="27" t="str">
        <f t="shared" si="848"/>
        <v>-</v>
      </c>
      <c r="AY1824" s="27" t="str">
        <f t="shared" si="849"/>
        <v>-</v>
      </c>
      <c r="AZ1824" s="21" t="str">
        <f t="shared" si="850"/>
        <v>-</v>
      </c>
      <c r="BA1824" s="21" t="str">
        <f t="shared" si="851"/>
        <v>-</v>
      </c>
      <c r="BB1824" s="28"/>
      <c r="BC1824" s="28"/>
      <c r="BD1824" s="28"/>
      <c r="BE1824" s="28"/>
      <c r="BF1824" s="28"/>
      <c r="BG1824" s="29"/>
      <c r="BH1824" s="29"/>
      <c r="BI1824" s="29"/>
      <c r="BJ1824" s="29"/>
      <c r="BK1824" s="29"/>
    </row>
    <row r="1825" spans="1:63" x14ac:dyDescent="0.25">
      <c r="A1825" s="13" t="s">
        <v>5521</v>
      </c>
      <c r="B1825" s="33" t="s">
        <v>5522</v>
      </c>
      <c r="C1825" s="13" t="s">
        <v>5523</v>
      </c>
      <c r="D1825" s="13" t="str">
        <f>IFERROR(VLOOKUP($B1825,[1]GICS!$C:$D,2,FALSE),"-")</f>
        <v>Industrials</v>
      </c>
      <c r="E1825" s="14" t="str">
        <f>IFERROR(IF(VLOOKUP($B1825,'[1]Paste Only'!$D:$AM,4,FALSE)="-",VLOOKUP($B1825,'[1]Market Cap'!$A:$J,10,FALSE),VLOOKUP($B1825,'[1]Paste Only'!$D:$AM,4,FALSE)),"-")</f>
        <v>-</v>
      </c>
      <c r="F1825" s="14" t="str">
        <f>IFERROR(VLOOKUP($B1825,'[1]Paste Only'!$D:$AM,5,FALSE),"-")</f>
        <v>-</v>
      </c>
      <c r="G1825" s="15">
        <f>IFERROR(VLOOKUP($B1825,'[1]Paste Only'!$D:$AM,6,FALSE),"-")</f>
        <v>0</v>
      </c>
      <c r="H1825" s="15">
        <f>IFERROR(VLOOKUP($B1825,'[1]Paste Only'!$D:$AM,7,FALSE),"-")</f>
        <v>0</v>
      </c>
      <c r="I1825" s="15">
        <f>IFERROR(VLOOKUP($B1825,'[1]Paste Only'!$D:$AM,8,FALSE),"-")</f>
        <v>0</v>
      </c>
      <c r="J1825" s="34"/>
      <c r="K1825" s="34"/>
      <c r="L1825" s="14" t="str">
        <f>IFERROR(VLOOKUP($B1825,'[1]Paste Only'!$D:$AM,12,FALSE),"-")</f>
        <v>-</v>
      </c>
      <c r="M1825" s="14" t="str">
        <f>IFERROR(VLOOKUP($B1825,'[1]Paste Only'!$D:$AM,15,FALSE),"-")</f>
        <v>-</v>
      </c>
      <c r="N1825" s="30"/>
      <c r="O1825" s="18"/>
      <c r="P1825" s="19">
        <f t="shared" si="852"/>
        <v>0</v>
      </c>
      <c r="Q1825" s="20">
        <f t="shared" si="828"/>
        <v>0</v>
      </c>
      <c r="R1825" s="13">
        <f t="shared" si="829"/>
        <v>0</v>
      </c>
      <c r="S1825" s="13" t="str">
        <f>IFERROR(VLOOKUP($B1825,'[1]Market Cap'!$G:$I,3,FALSE),"-")</f>
        <v>-</v>
      </c>
      <c r="T1825" s="13"/>
      <c r="U1825" s="13"/>
      <c r="V1825" s="21">
        <f t="shared" si="853"/>
        <v>0</v>
      </c>
      <c r="W1825" s="21">
        <f t="shared" si="853"/>
        <v>0</v>
      </c>
      <c r="X1825" s="21">
        <f t="shared" si="853"/>
        <v>0</v>
      </c>
      <c r="Y1825" s="22">
        <f t="shared" si="830"/>
        <v>0</v>
      </c>
      <c r="Z1825" s="13">
        <f t="shared" si="831"/>
        <v>0</v>
      </c>
      <c r="AA1825" s="23">
        <f t="shared" si="832"/>
        <v>0</v>
      </c>
      <c r="AB1825" s="23">
        <f t="shared" si="833"/>
        <v>0</v>
      </c>
      <c r="AC1825" s="23">
        <f t="shared" si="834"/>
        <v>0</v>
      </c>
      <c r="AD1825" s="24">
        <f t="shared" si="835"/>
        <v>0</v>
      </c>
      <c r="AE1825" s="25" t="str">
        <f>IFERROR(VLOOKUP($B1825,'[1]Market Cap'!$G:$I,2,FALSE),"-")</f>
        <v>-</v>
      </c>
      <c r="AF1825" s="20">
        <f t="shared" si="836"/>
        <v>0</v>
      </c>
      <c r="AG1825" s="17">
        <f t="shared" si="837"/>
        <v>0</v>
      </c>
      <c r="AH1825" s="17">
        <f t="shared" si="838"/>
        <v>0</v>
      </c>
      <c r="AI1825" s="17" t="str">
        <f t="shared" si="839"/>
        <v>-</v>
      </c>
      <c r="AJ1825" s="26" t="str">
        <f>IFERROR(VLOOKUP($B1825,'[1]Paste Only'!$D:$AM,26,FALSE),"-")</f>
        <v>-</v>
      </c>
      <c r="AK1825" s="26" t="str">
        <f>IFERROR(VLOOKUP($B1825,'[1]Paste Only'!$D:$AM,23,FALSE),"-")</f>
        <v>-</v>
      </c>
      <c r="AL1825" s="26" t="str">
        <f>IFERROR(VLOOKUP($B1825,'[1]Paste Only'!$D:$AM,22,FALSE),"-")</f>
        <v>-</v>
      </c>
      <c r="AM1825" s="21" t="str">
        <f t="shared" si="854"/>
        <v>-</v>
      </c>
      <c r="AN1825" s="21" t="str">
        <f t="shared" si="854"/>
        <v>-</v>
      </c>
      <c r="AO1825" s="21" t="str">
        <f t="shared" si="854"/>
        <v>-</v>
      </c>
      <c r="AP1825" s="27">
        <f t="shared" si="840"/>
        <v>0</v>
      </c>
      <c r="AQ1825" s="27" t="str">
        <f t="shared" si="841"/>
        <v>-</v>
      </c>
      <c r="AR1825" s="27" t="str">
        <f t="shared" si="842"/>
        <v>-</v>
      </c>
      <c r="AS1825" s="27">
        <f t="shared" si="843"/>
        <v>0</v>
      </c>
      <c r="AT1825" s="27">
        <f t="shared" si="844"/>
        <v>0</v>
      </c>
      <c r="AU1825" s="27">
        <f t="shared" si="845"/>
        <v>0</v>
      </c>
      <c r="AV1825" s="21" t="str">
        <f t="shared" si="846"/>
        <v>0</v>
      </c>
      <c r="AW1825" s="27">
        <f t="shared" si="847"/>
        <v>0</v>
      </c>
      <c r="AX1825" s="27" t="str">
        <f t="shared" si="848"/>
        <v>-</v>
      </c>
      <c r="AY1825" s="27" t="str">
        <f t="shared" si="849"/>
        <v>-</v>
      </c>
      <c r="AZ1825" s="21" t="str">
        <f t="shared" si="850"/>
        <v>-</v>
      </c>
      <c r="BA1825" s="21" t="str">
        <f t="shared" si="851"/>
        <v>-</v>
      </c>
      <c r="BB1825" s="28"/>
      <c r="BC1825" s="28"/>
      <c r="BD1825" s="28"/>
      <c r="BE1825" s="28"/>
      <c r="BF1825" s="28"/>
      <c r="BG1825" s="29"/>
      <c r="BH1825" s="29"/>
      <c r="BI1825" s="29"/>
      <c r="BJ1825" s="29"/>
      <c r="BK1825" s="29"/>
    </row>
    <row r="1826" spans="1:63" x14ac:dyDescent="0.25">
      <c r="A1826" s="13" t="s">
        <v>5524</v>
      </c>
      <c r="B1826" s="33" t="s">
        <v>5525</v>
      </c>
      <c r="C1826" s="13" t="s">
        <v>5526</v>
      </c>
      <c r="D1826" s="13" t="str">
        <f>IFERROR(VLOOKUP($B1826,[1]GICS!$C:$D,2,FALSE),"-")</f>
        <v>Materials</v>
      </c>
      <c r="E1826" s="14">
        <f>IFERROR(IF(VLOOKUP($B1826,'[1]Paste Only'!$D:$AM,4,FALSE)="-",VLOOKUP($B1826,'[1]Market Cap'!$A:$J,10,FALSE),VLOOKUP($B1826,'[1]Paste Only'!$D:$AM,4,FALSE)),"-")</f>
        <v>30.37</v>
      </c>
      <c r="F1826" s="14" t="str">
        <f>IFERROR(VLOOKUP($B1826,'[1]Paste Only'!$D:$AM,5,FALSE),"-")</f>
        <v>-</v>
      </c>
      <c r="G1826" s="15">
        <f>IFERROR(VLOOKUP($B1826,'[1]Paste Only'!$D:$AM,6,FALSE),"-")</f>
        <v>0</v>
      </c>
      <c r="H1826" s="15">
        <f>IFERROR(VLOOKUP($B1826,'[1]Paste Only'!$D:$AM,7,FALSE),"-")</f>
        <v>0</v>
      </c>
      <c r="I1826" s="15">
        <f>IFERROR(VLOOKUP($B1826,'[1]Paste Only'!$D:$AM,8,FALSE),"-")</f>
        <v>0</v>
      </c>
      <c r="J1826" s="34"/>
      <c r="K1826" s="34"/>
      <c r="L1826" s="14">
        <f>IFERROR(VLOOKUP($B1826,'[1]Paste Only'!$D:$AM,12,FALSE),"-")</f>
        <v>1.1299999999999999</v>
      </c>
      <c r="M1826" s="14" t="str">
        <f>IFERROR(VLOOKUP($B1826,'[1]Paste Only'!$D:$AM,15,FALSE),"-")</f>
        <v>-</v>
      </c>
      <c r="N1826" s="30"/>
      <c r="O1826" s="18"/>
      <c r="P1826" s="19">
        <f t="shared" si="852"/>
        <v>0</v>
      </c>
      <c r="Q1826" s="20">
        <f t="shared" si="828"/>
        <v>0</v>
      </c>
      <c r="R1826" s="13">
        <f t="shared" si="829"/>
        <v>0</v>
      </c>
      <c r="S1826" s="13" t="str">
        <f>IFERROR(VLOOKUP($B1826,'[1]Market Cap'!$G:$I,3,FALSE),"-")</f>
        <v>Small Cap</v>
      </c>
      <c r="T1826" s="13"/>
      <c r="U1826" s="13"/>
      <c r="V1826" s="21">
        <f t="shared" si="853"/>
        <v>0</v>
      </c>
      <c r="W1826" s="21">
        <f t="shared" si="853"/>
        <v>0</v>
      </c>
      <c r="X1826" s="21">
        <f t="shared" si="853"/>
        <v>0</v>
      </c>
      <c r="Y1826" s="22">
        <f t="shared" si="830"/>
        <v>0</v>
      </c>
      <c r="Z1826" s="13">
        <f t="shared" si="831"/>
        <v>0</v>
      </c>
      <c r="AA1826" s="23">
        <f t="shared" si="832"/>
        <v>0</v>
      </c>
      <c r="AB1826" s="23">
        <f t="shared" si="833"/>
        <v>0</v>
      </c>
      <c r="AC1826" s="23">
        <f t="shared" si="834"/>
        <v>0</v>
      </c>
      <c r="AD1826" s="24">
        <f t="shared" si="835"/>
        <v>0</v>
      </c>
      <c r="AE1826" s="25">
        <f>IFERROR(VLOOKUP($B1826,'[1]Market Cap'!$G:$I,2,FALSE),"-")</f>
        <v>304.744205636</v>
      </c>
      <c r="AF1826" s="20">
        <f t="shared" si="836"/>
        <v>0</v>
      </c>
      <c r="AG1826" s="17">
        <f t="shared" si="837"/>
        <v>0</v>
      </c>
      <c r="AH1826" s="17">
        <f t="shared" si="838"/>
        <v>0</v>
      </c>
      <c r="AI1826" s="17" t="str">
        <f t="shared" si="839"/>
        <v>-</v>
      </c>
      <c r="AJ1826" s="26" t="str">
        <f>IFERROR(VLOOKUP($B1826,'[1]Paste Only'!$D:$AM,26,FALSE),"-")</f>
        <v>-</v>
      </c>
      <c r="AK1826" s="26" t="str">
        <f>IFERROR(VLOOKUP($B1826,'[1]Paste Only'!$D:$AM,23,FALSE),"-")</f>
        <v>-</v>
      </c>
      <c r="AL1826" s="26" t="str">
        <f>IFERROR(VLOOKUP($B1826,'[1]Paste Only'!$D:$AM,22,FALSE),"-")</f>
        <v>-</v>
      </c>
      <c r="AM1826" s="21" t="str">
        <f t="shared" si="854"/>
        <v>-</v>
      </c>
      <c r="AN1826" s="21" t="str">
        <f t="shared" si="854"/>
        <v>-</v>
      </c>
      <c r="AO1826" s="21" t="str">
        <f t="shared" si="854"/>
        <v>-</v>
      </c>
      <c r="AP1826" s="27">
        <f t="shared" si="840"/>
        <v>0</v>
      </c>
      <c r="AQ1826" s="27" t="str">
        <f t="shared" si="841"/>
        <v>-</v>
      </c>
      <c r="AR1826" s="27" t="str">
        <f t="shared" si="842"/>
        <v>-</v>
      </c>
      <c r="AS1826" s="27">
        <f t="shared" si="843"/>
        <v>0</v>
      </c>
      <c r="AT1826" s="27">
        <f t="shared" si="844"/>
        <v>0</v>
      </c>
      <c r="AU1826" s="27">
        <f t="shared" si="845"/>
        <v>0</v>
      </c>
      <c r="AV1826" s="21" t="str">
        <f t="shared" si="846"/>
        <v>0</v>
      </c>
      <c r="AW1826" s="27">
        <f t="shared" si="847"/>
        <v>0</v>
      </c>
      <c r="AX1826" s="27" t="str">
        <f t="shared" si="848"/>
        <v>-</v>
      </c>
      <c r="AY1826" s="27" t="str">
        <f t="shared" si="849"/>
        <v>-</v>
      </c>
      <c r="AZ1826" s="21" t="str">
        <f t="shared" si="850"/>
        <v>-</v>
      </c>
      <c r="BA1826" s="21" t="str">
        <f t="shared" si="851"/>
        <v>-</v>
      </c>
      <c r="BB1826" s="28"/>
      <c r="BC1826" s="28"/>
      <c r="BD1826" s="28"/>
      <c r="BE1826" s="28"/>
      <c r="BF1826" s="28"/>
      <c r="BG1826" s="29"/>
      <c r="BH1826" s="29"/>
      <c r="BI1826" s="29"/>
      <c r="BJ1826" s="29"/>
      <c r="BK1826" s="29"/>
    </row>
    <row r="1827" spans="1:63" x14ac:dyDescent="0.25">
      <c r="A1827" s="13" t="s">
        <v>5527</v>
      </c>
      <c r="B1827" s="33" t="s">
        <v>5528</v>
      </c>
      <c r="C1827" s="13" t="s">
        <v>5529</v>
      </c>
      <c r="D1827" s="13" t="str">
        <f>IFERROR(VLOOKUP($B1827,[1]GICS!$C:$D,2,FALSE),"-")</f>
        <v>Industrials</v>
      </c>
      <c r="E1827" s="14">
        <f>IFERROR(IF(VLOOKUP($B1827,'[1]Paste Only'!$D:$AM,4,FALSE)="-",VLOOKUP($B1827,'[1]Market Cap'!$A:$J,10,FALSE),VLOOKUP($B1827,'[1]Paste Only'!$D:$AM,4,FALSE)),"-")</f>
        <v>116.7</v>
      </c>
      <c r="F1827" s="14" t="str">
        <f>IFERROR(VLOOKUP($B1827,'[1]Paste Only'!$D:$AM,5,FALSE),"-")</f>
        <v>-</v>
      </c>
      <c r="G1827" s="15">
        <f>IFERROR(VLOOKUP($B1827,'[1]Paste Only'!$D:$AM,6,FALSE),"-")</f>
        <v>0</v>
      </c>
      <c r="H1827" s="15">
        <f>IFERROR(VLOOKUP($B1827,'[1]Paste Only'!$D:$AM,7,FALSE),"-")</f>
        <v>0</v>
      </c>
      <c r="I1827" s="15">
        <f>IFERROR(VLOOKUP($B1827,'[1]Paste Only'!$D:$AM,8,FALSE),"-")</f>
        <v>0</v>
      </c>
      <c r="J1827" s="34"/>
      <c r="K1827" s="34"/>
      <c r="L1827" s="14">
        <f>IFERROR(VLOOKUP($B1827,'[1]Paste Only'!$D:$AM,12,FALSE),"-")</f>
        <v>8.18</v>
      </c>
      <c r="M1827" s="14" t="str">
        <f>IFERROR(VLOOKUP($B1827,'[1]Paste Only'!$D:$AM,15,FALSE),"-")</f>
        <v>-</v>
      </c>
      <c r="N1827" s="30"/>
      <c r="O1827" s="18"/>
      <c r="P1827" s="19">
        <f t="shared" si="852"/>
        <v>0</v>
      </c>
      <c r="Q1827" s="20">
        <f t="shared" si="828"/>
        <v>0</v>
      </c>
      <c r="R1827" s="13">
        <f t="shared" si="829"/>
        <v>0</v>
      </c>
      <c r="S1827" s="13" t="str">
        <f>IFERROR(VLOOKUP($B1827,'[1]Market Cap'!$G:$I,3,FALSE),"-")</f>
        <v>Small Cap</v>
      </c>
      <c r="T1827" s="13"/>
      <c r="U1827" s="13"/>
      <c r="V1827" s="21">
        <f t="shared" si="853"/>
        <v>0</v>
      </c>
      <c r="W1827" s="21">
        <f t="shared" si="853"/>
        <v>0</v>
      </c>
      <c r="X1827" s="21">
        <f t="shared" si="853"/>
        <v>0</v>
      </c>
      <c r="Y1827" s="22">
        <f t="shared" si="830"/>
        <v>0</v>
      </c>
      <c r="Z1827" s="13">
        <f t="shared" si="831"/>
        <v>0</v>
      </c>
      <c r="AA1827" s="23">
        <f t="shared" si="832"/>
        <v>0</v>
      </c>
      <c r="AB1827" s="23">
        <f t="shared" si="833"/>
        <v>0</v>
      </c>
      <c r="AC1827" s="23">
        <f t="shared" si="834"/>
        <v>0</v>
      </c>
      <c r="AD1827" s="24">
        <f t="shared" si="835"/>
        <v>0</v>
      </c>
      <c r="AE1827" s="25">
        <f>IFERROR(VLOOKUP($B1827,'[1]Market Cap'!$G:$I,2,FALSE),"-")</f>
        <v>550.16931299999999</v>
      </c>
      <c r="AF1827" s="20">
        <f t="shared" si="836"/>
        <v>0</v>
      </c>
      <c r="AG1827" s="17">
        <f t="shared" si="837"/>
        <v>0</v>
      </c>
      <c r="AH1827" s="17">
        <f t="shared" si="838"/>
        <v>0</v>
      </c>
      <c r="AI1827" s="17" t="str">
        <f t="shared" si="839"/>
        <v>-</v>
      </c>
      <c r="AJ1827" s="26" t="str">
        <f>IFERROR(VLOOKUP($B1827,'[1]Paste Only'!$D:$AM,26,FALSE),"-")</f>
        <v>-</v>
      </c>
      <c r="AK1827" s="26" t="str">
        <f>IFERROR(VLOOKUP($B1827,'[1]Paste Only'!$D:$AM,23,FALSE),"-")</f>
        <v>-</v>
      </c>
      <c r="AL1827" s="26" t="str">
        <f>IFERROR(VLOOKUP($B1827,'[1]Paste Only'!$D:$AM,22,FALSE),"-")</f>
        <v>-</v>
      </c>
      <c r="AM1827" s="21" t="str">
        <f t="shared" si="854"/>
        <v>-</v>
      </c>
      <c r="AN1827" s="21" t="str">
        <f t="shared" si="854"/>
        <v>-</v>
      </c>
      <c r="AO1827" s="21" t="str">
        <f t="shared" si="854"/>
        <v>-</v>
      </c>
      <c r="AP1827" s="27">
        <f t="shared" si="840"/>
        <v>0</v>
      </c>
      <c r="AQ1827" s="27" t="str">
        <f t="shared" si="841"/>
        <v>-</v>
      </c>
      <c r="AR1827" s="27" t="str">
        <f t="shared" si="842"/>
        <v>-</v>
      </c>
      <c r="AS1827" s="27">
        <f t="shared" si="843"/>
        <v>0</v>
      </c>
      <c r="AT1827" s="27">
        <f t="shared" si="844"/>
        <v>0</v>
      </c>
      <c r="AU1827" s="27">
        <f t="shared" si="845"/>
        <v>0</v>
      </c>
      <c r="AV1827" s="21" t="str">
        <f t="shared" si="846"/>
        <v>0</v>
      </c>
      <c r="AW1827" s="27">
        <f t="shared" si="847"/>
        <v>0</v>
      </c>
      <c r="AX1827" s="27" t="str">
        <f t="shared" si="848"/>
        <v>-</v>
      </c>
      <c r="AY1827" s="27" t="str">
        <f t="shared" si="849"/>
        <v>-</v>
      </c>
      <c r="AZ1827" s="21" t="str">
        <f t="shared" si="850"/>
        <v>-</v>
      </c>
      <c r="BA1827" s="21" t="str">
        <f t="shared" si="851"/>
        <v>-</v>
      </c>
      <c r="BB1827" s="28"/>
      <c r="BC1827" s="28"/>
      <c r="BD1827" s="28"/>
      <c r="BE1827" s="28"/>
      <c r="BF1827" s="28"/>
      <c r="BG1827" s="29"/>
      <c r="BH1827" s="29"/>
      <c r="BI1827" s="29"/>
      <c r="BJ1827" s="29"/>
      <c r="BK1827" s="29"/>
    </row>
    <row r="1828" spans="1:63" x14ac:dyDescent="0.25">
      <c r="A1828" s="13" t="s">
        <v>5530</v>
      </c>
      <c r="B1828" s="33" t="s">
        <v>5531</v>
      </c>
      <c r="C1828" s="13" t="s">
        <v>5532</v>
      </c>
      <c r="D1828" s="13" t="str">
        <f>IFERROR(VLOOKUP($B1828,[1]GICS!$C:$D,2,FALSE),"-")</f>
        <v>Communication Services</v>
      </c>
      <c r="E1828" s="14" t="str">
        <f>IFERROR(IF(VLOOKUP($B1828,'[1]Paste Only'!$D:$AM,4,FALSE)="-",VLOOKUP($B1828,'[1]Market Cap'!$A:$J,10,FALSE),VLOOKUP($B1828,'[1]Paste Only'!$D:$AM,4,FALSE)),"-")</f>
        <v>-</v>
      </c>
      <c r="F1828" s="14" t="str">
        <f>IFERROR(VLOOKUP($B1828,'[1]Paste Only'!$D:$AM,5,FALSE),"-")</f>
        <v>-</v>
      </c>
      <c r="G1828" s="15" t="str">
        <f>IFERROR(VLOOKUP($B1828,'[1]Paste Only'!$D:$AM,6,FALSE),"-")</f>
        <v>-</v>
      </c>
      <c r="H1828" s="15" t="str">
        <f>IFERROR(VLOOKUP($B1828,'[1]Paste Only'!$D:$AM,7,FALSE),"-")</f>
        <v>-</v>
      </c>
      <c r="I1828" s="15" t="str">
        <f>IFERROR(VLOOKUP($B1828,'[1]Paste Only'!$D:$AM,8,FALSE),"-")</f>
        <v>-</v>
      </c>
      <c r="J1828" s="34"/>
      <c r="K1828" s="34"/>
      <c r="L1828" s="14" t="str">
        <f>IFERROR(VLOOKUP($B1828,'[1]Paste Only'!$D:$AM,12,FALSE),"-")</f>
        <v>-</v>
      </c>
      <c r="M1828" s="14" t="str">
        <f>IFERROR(VLOOKUP($B1828,'[1]Paste Only'!$D:$AM,15,FALSE),"-")</f>
        <v>-</v>
      </c>
      <c r="N1828" s="30"/>
      <c r="O1828" s="18"/>
      <c r="P1828" s="19">
        <f t="shared" si="852"/>
        <v>0</v>
      </c>
      <c r="Q1828" s="20">
        <f t="shared" si="828"/>
        <v>0</v>
      </c>
      <c r="R1828" s="13">
        <f t="shared" si="829"/>
        <v>0</v>
      </c>
      <c r="S1828" s="13" t="str">
        <f>IFERROR(VLOOKUP($B1828,'[1]Market Cap'!$G:$I,3,FALSE),"-")</f>
        <v>-</v>
      </c>
      <c r="T1828" s="13"/>
      <c r="U1828" s="13"/>
      <c r="V1828" s="21">
        <f t="shared" si="853"/>
        <v>0</v>
      </c>
      <c r="W1828" s="21">
        <f t="shared" si="853"/>
        <v>0</v>
      </c>
      <c r="X1828" s="21">
        <f t="shared" si="853"/>
        <v>0</v>
      </c>
      <c r="Y1828" s="22">
        <f t="shared" si="830"/>
        <v>0</v>
      </c>
      <c r="Z1828" s="13">
        <f t="shared" si="831"/>
        <v>0</v>
      </c>
      <c r="AA1828" s="23">
        <f t="shared" si="832"/>
        <v>0</v>
      </c>
      <c r="AB1828" s="23">
        <f t="shared" si="833"/>
        <v>0</v>
      </c>
      <c r="AC1828" s="23">
        <f t="shared" si="834"/>
        <v>0</v>
      </c>
      <c r="AD1828" s="24">
        <f t="shared" si="835"/>
        <v>0</v>
      </c>
      <c r="AE1828" s="25" t="str">
        <f>IFERROR(VLOOKUP($B1828,'[1]Market Cap'!$G:$I,2,FALSE),"-")</f>
        <v>-</v>
      </c>
      <c r="AF1828" s="20">
        <f t="shared" si="836"/>
        <v>0</v>
      </c>
      <c r="AG1828" s="17">
        <f t="shared" si="837"/>
        <v>0</v>
      </c>
      <c r="AH1828" s="17">
        <f t="shared" si="838"/>
        <v>0</v>
      </c>
      <c r="AI1828" s="17" t="str">
        <f t="shared" si="839"/>
        <v>-</v>
      </c>
      <c r="AJ1828" s="26" t="str">
        <f>IFERROR(VLOOKUP($B1828,'[1]Paste Only'!$D:$AM,26,FALSE),"-")</f>
        <v>-</v>
      </c>
      <c r="AK1828" s="26" t="str">
        <f>IFERROR(VLOOKUP($B1828,'[1]Paste Only'!$D:$AM,23,FALSE),"-")</f>
        <v>-</v>
      </c>
      <c r="AL1828" s="26" t="str">
        <f>IFERROR(VLOOKUP($B1828,'[1]Paste Only'!$D:$AM,22,FALSE),"-")</f>
        <v>-</v>
      </c>
      <c r="AM1828" s="21" t="str">
        <f t="shared" si="854"/>
        <v>-</v>
      </c>
      <c r="AN1828" s="21" t="str">
        <f t="shared" si="854"/>
        <v>-</v>
      </c>
      <c r="AO1828" s="21" t="str">
        <f t="shared" si="854"/>
        <v>-</v>
      </c>
      <c r="AP1828" s="27">
        <f t="shared" si="840"/>
        <v>0</v>
      </c>
      <c r="AQ1828" s="27" t="str">
        <f t="shared" si="841"/>
        <v>-</v>
      </c>
      <c r="AR1828" s="27" t="str">
        <f t="shared" si="842"/>
        <v>-</v>
      </c>
      <c r="AS1828" s="27">
        <f t="shared" si="843"/>
        <v>0</v>
      </c>
      <c r="AT1828" s="27">
        <f t="shared" si="844"/>
        <v>0</v>
      </c>
      <c r="AU1828" s="27">
        <f t="shared" si="845"/>
        <v>0</v>
      </c>
      <c r="AV1828" s="21" t="str">
        <f t="shared" si="846"/>
        <v>0</v>
      </c>
      <c r="AW1828" s="27">
        <f t="shared" si="847"/>
        <v>0</v>
      </c>
      <c r="AX1828" s="27" t="str">
        <f t="shared" si="848"/>
        <v>-</v>
      </c>
      <c r="AY1828" s="27" t="str">
        <f t="shared" si="849"/>
        <v>-</v>
      </c>
      <c r="AZ1828" s="21" t="str">
        <f t="shared" si="850"/>
        <v>-</v>
      </c>
      <c r="BA1828" s="21" t="str">
        <f t="shared" si="851"/>
        <v>-</v>
      </c>
      <c r="BB1828" s="28"/>
      <c r="BC1828" s="28"/>
      <c r="BD1828" s="28"/>
      <c r="BE1828" s="28"/>
      <c r="BF1828" s="28"/>
      <c r="BG1828" s="29"/>
      <c r="BH1828" s="29"/>
      <c r="BI1828" s="29"/>
      <c r="BJ1828" s="29"/>
      <c r="BK1828" s="29"/>
    </row>
    <row r="1829" spans="1:63" x14ac:dyDescent="0.25">
      <c r="A1829" s="13" t="s">
        <v>5533</v>
      </c>
      <c r="B1829" s="33" t="s">
        <v>5534</v>
      </c>
      <c r="C1829" s="13" t="s">
        <v>5535</v>
      </c>
      <c r="D1829" s="13" t="str">
        <f>IFERROR(VLOOKUP($B1829,[1]GICS!$C:$D,2,FALSE),"-")</f>
        <v>-</v>
      </c>
      <c r="E1829" s="14">
        <f>IFERROR(IF(VLOOKUP($B1829,'[1]Paste Only'!$D:$AM,4,FALSE)="-",VLOOKUP($B1829,'[1]Market Cap'!$A:$J,10,FALSE),VLOOKUP($B1829,'[1]Paste Only'!$D:$AM,4,FALSE)),"-")</f>
        <v>0</v>
      </c>
      <c r="F1829" s="14" t="str">
        <f>IFERROR(VLOOKUP($B1829,'[1]Paste Only'!$D:$AM,5,FALSE),"-")</f>
        <v>-</v>
      </c>
      <c r="G1829" s="15">
        <f>IFERROR(VLOOKUP($B1829,'[1]Paste Only'!$D:$AM,6,FALSE),"-")</f>
        <v>0</v>
      </c>
      <c r="H1829" s="15">
        <f>IFERROR(VLOOKUP($B1829,'[1]Paste Only'!$D:$AM,7,FALSE),"-")</f>
        <v>0</v>
      </c>
      <c r="I1829" s="15">
        <f>IFERROR(VLOOKUP($B1829,'[1]Paste Only'!$D:$AM,8,FALSE),"-")</f>
        <v>0</v>
      </c>
      <c r="J1829" s="34"/>
      <c r="K1829" s="34"/>
      <c r="L1829" s="14">
        <f>IFERROR(VLOOKUP($B1829,'[1]Paste Only'!$D:$AM,12,FALSE),"-")</f>
        <v>-0.02</v>
      </c>
      <c r="M1829" s="14" t="str">
        <f>IFERROR(VLOOKUP($B1829,'[1]Paste Only'!$D:$AM,15,FALSE),"-")</f>
        <v>-</v>
      </c>
      <c r="N1829" s="30"/>
      <c r="O1829" s="18"/>
      <c r="P1829" s="19">
        <f t="shared" si="852"/>
        <v>0</v>
      </c>
      <c r="Q1829" s="20">
        <f t="shared" si="828"/>
        <v>0</v>
      </c>
      <c r="R1829" s="13">
        <f t="shared" si="829"/>
        <v>0</v>
      </c>
      <c r="S1829" s="13" t="str">
        <f>IFERROR(VLOOKUP($B1829,'[1]Market Cap'!$G:$I,3,FALSE),"-")</f>
        <v>Small Cap</v>
      </c>
      <c r="T1829" s="13"/>
      <c r="U1829" s="13"/>
      <c r="V1829" s="21">
        <f t="shared" si="853"/>
        <v>0</v>
      </c>
      <c r="W1829" s="21">
        <f t="shared" si="853"/>
        <v>0</v>
      </c>
      <c r="X1829" s="21">
        <f t="shared" si="853"/>
        <v>0</v>
      </c>
      <c r="Y1829" s="22">
        <f t="shared" si="830"/>
        <v>0</v>
      </c>
      <c r="Z1829" s="13">
        <f t="shared" si="831"/>
        <v>0</v>
      </c>
      <c r="AA1829" s="23">
        <f t="shared" si="832"/>
        <v>0</v>
      </c>
      <c r="AB1829" s="23">
        <f t="shared" si="833"/>
        <v>0</v>
      </c>
      <c r="AC1829" s="23">
        <f t="shared" si="834"/>
        <v>0</v>
      </c>
      <c r="AD1829" s="24">
        <f t="shared" si="835"/>
        <v>0</v>
      </c>
      <c r="AE1829" s="25">
        <f>IFERROR(VLOOKUP($B1829,'[1]Market Cap'!$G:$I,2,FALSE),"-")</f>
        <v>0</v>
      </c>
      <c r="AF1829" s="20">
        <f t="shared" si="836"/>
        <v>0</v>
      </c>
      <c r="AG1829" s="17">
        <f t="shared" si="837"/>
        <v>0</v>
      </c>
      <c r="AH1829" s="17">
        <f t="shared" si="838"/>
        <v>0</v>
      </c>
      <c r="AI1829" s="17" t="str">
        <f t="shared" si="839"/>
        <v>-</v>
      </c>
      <c r="AJ1829" s="26" t="str">
        <f>IFERROR(VLOOKUP($B1829,'[1]Paste Only'!$D:$AM,26,FALSE),"-")</f>
        <v>-</v>
      </c>
      <c r="AK1829" s="26" t="str">
        <f>IFERROR(VLOOKUP($B1829,'[1]Paste Only'!$D:$AM,23,FALSE),"-")</f>
        <v>-</v>
      </c>
      <c r="AL1829" s="26" t="str">
        <f>IFERROR(VLOOKUP($B1829,'[1]Paste Only'!$D:$AM,22,FALSE),"-")</f>
        <v>-</v>
      </c>
      <c r="AM1829" s="21" t="str">
        <f t="shared" si="854"/>
        <v>-</v>
      </c>
      <c r="AN1829" s="21" t="str">
        <f t="shared" si="854"/>
        <v>-</v>
      </c>
      <c r="AO1829" s="21" t="str">
        <f t="shared" si="854"/>
        <v>-</v>
      </c>
      <c r="AP1829" s="27">
        <f t="shared" si="840"/>
        <v>0</v>
      </c>
      <c r="AQ1829" s="27" t="str">
        <f t="shared" si="841"/>
        <v>-</v>
      </c>
      <c r="AR1829" s="27" t="str">
        <f t="shared" si="842"/>
        <v>-</v>
      </c>
      <c r="AS1829" s="27">
        <f t="shared" si="843"/>
        <v>0</v>
      </c>
      <c r="AT1829" s="27">
        <f t="shared" si="844"/>
        <v>0</v>
      </c>
      <c r="AU1829" s="27">
        <f t="shared" si="845"/>
        <v>0</v>
      </c>
      <c r="AV1829" s="21" t="str">
        <f t="shared" si="846"/>
        <v>0</v>
      </c>
      <c r="AW1829" s="27">
        <f t="shared" si="847"/>
        <v>0</v>
      </c>
      <c r="AX1829" s="27" t="str">
        <f t="shared" si="848"/>
        <v>-</v>
      </c>
      <c r="AY1829" s="27" t="str">
        <f t="shared" si="849"/>
        <v>-</v>
      </c>
      <c r="AZ1829" s="21" t="str">
        <f t="shared" si="850"/>
        <v>-</v>
      </c>
      <c r="BA1829" s="21" t="str">
        <f t="shared" si="851"/>
        <v>-</v>
      </c>
      <c r="BB1829" s="28"/>
      <c r="BC1829" s="28"/>
      <c r="BD1829" s="28"/>
      <c r="BE1829" s="28"/>
      <c r="BF1829" s="28"/>
      <c r="BG1829" s="29"/>
      <c r="BH1829" s="29"/>
      <c r="BI1829" s="29"/>
      <c r="BJ1829" s="29"/>
      <c r="BK1829" s="29"/>
    </row>
    <row r="1830" spans="1:63" x14ac:dyDescent="0.25">
      <c r="A1830" s="13" t="s">
        <v>5536</v>
      </c>
      <c r="B1830" s="33" t="s">
        <v>5537</v>
      </c>
      <c r="C1830" s="13" t="s">
        <v>5538</v>
      </c>
      <c r="D1830" s="13" t="str">
        <f>IFERROR(VLOOKUP($B1830,[1]GICS!$C:$D,2,FALSE),"-")</f>
        <v>Industrials</v>
      </c>
      <c r="E1830" s="14">
        <f>IFERROR(IF(VLOOKUP($B1830,'[1]Paste Only'!$D:$AM,4,FALSE)="-",VLOOKUP($B1830,'[1]Market Cap'!$A:$J,10,FALSE),VLOOKUP($B1830,'[1]Paste Only'!$D:$AM,4,FALSE)),"-")</f>
        <v>115.7</v>
      </c>
      <c r="F1830" s="14" t="str">
        <f>IFERROR(VLOOKUP($B1830,'[1]Paste Only'!$D:$AM,5,FALSE),"-")</f>
        <v>-</v>
      </c>
      <c r="G1830" s="15">
        <f>IFERROR(VLOOKUP($B1830,'[1]Paste Only'!$D:$AM,6,FALSE),"-")</f>
        <v>0</v>
      </c>
      <c r="H1830" s="15">
        <f>IFERROR(VLOOKUP($B1830,'[1]Paste Only'!$D:$AM,7,FALSE),"-")</f>
        <v>0</v>
      </c>
      <c r="I1830" s="15">
        <f>IFERROR(VLOOKUP($B1830,'[1]Paste Only'!$D:$AM,8,FALSE),"-")</f>
        <v>0</v>
      </c>
      <c r="J1830" s="34"/>
      <c r="K1830" s="34"/>
      <c r="L1830" s="14">
        <f>IFERROR(VLOOKUP($B1830,'[1]Paste Only'!$D:$AM,12,FALSE),"-")</f>
        <v>-103.13</v>
      </c>
      <c r="M1830" s="14" t="str">
        <f>IFERROR(VLOOKUP($B1830,'[1]Paste Only'!$D:$AM,15,FALSE),"-")</f>
        <v>-</v>
      </c>
      <c r="N1830" s="30"/>
      <c r="O1830" s="18"/>
      <c r="P1830" s="19">
        <f t="shared" si="852"/>
        <v>0</v>
      </c>
      <c r="Q1830" s="20">
        <f t="shared" si="828"/>
        <v>0</v>
      </c>
      <c r="R1830" s="13">
        <f t="shared" si="829"/>
        <v>0</v>
      </c>
      <c r="S1830" s="13" t="str">
        <f>IFERROR(VLOOKUP($B1830,'[1]Market Cap'!$G:$I,3,FALSE),"-")</f>
        <v>Small Cap</v>
      </c>
      <c r="T1830" s="13"/>
      <c r="U1830" s="13"/>
      <c r="V1830" s="21">
        <f t="shared" si="853"/>
        <v>0</v>
      </c>
      <c r="W1830" s="21">
        <f t="shared" si="853"/>
        <v>0</v>
      </c>
      <c r="X1830" s="21">
        <f t="shared" si="853"/>
        <v>0</v>
      </c>
      <c r="Y1830" s="22">
        <f t="shared" si="830"/>
        <v>0</v>
      </c>
      <c r="Z1830" s="13">
        <f t="shared" si="831"/>
        <v>0</v>
      </c>
      <c r="AA1830" s="23">
        <f t="shared" si="832"/>
        <v>0</v>
      </c>
      <c r="AB1830" s="23">
        <f t="shared" si="833"/>
        <v>0</v>
      </c>
      <c r="AC1830" s="23">
        <f t="shared" si="834"/>
        <v>0</v>
      </c>
      <c r="AD1830" s="24">
        <f t="shared" si="835"/>
        <v>0</v>
      </c>
      <c r="AE1830" s="25">
        <f>IFERROR(VLOOKUP($B1830,'[1]Market Cap'!$G:$I,2,FALSE),"-")</f>
        <v>2650.2254148500001</v>
      </c>
      <c r="AF1830" s="20">
        <f t="shared" si="836"/>
        <v>0</v>
      </c>
      <c r="AG1830" s="17">
        <f t="shared" si="837"/>
        <v>0</v>
      </c>
      <c r="AH1830" s="17">
        <f t="shared" si="838"/>
        <v>0</v>
      </c>
      <c r="AI1830" s="17" t="str">
        <f t="shared" si="839"/>
        <v>-</v>
      </c>
      <c r="AJ1830" s="26" t="str">
        <f>IFERROR(VLOOKUP($B1830,'[1]Paste Only'!$D:$AM,26,FALSE),"-")</f>
        <v>-</v>
      </c>
      <c r="AK1830" s="26" t="str">
        <f>IFERROR(VLOOKUP($B1830,'[1]Paste Only'!$D:$AM,23,FALSE),"-")</f>
        <v>-</v>
      </c>
      <c r="AL1830" s="26" t="str">
        <f>IFERROR(VLOOKUP($B1830,'[1]Paste Only'!$D:$AM,22,FALSE),"-")</f>
        <v>-</v>
      </c>
      <c r="AM1830" s="21" t="str">
        <f t="shared" si="854"/>
        <v>-</v>
      </c>
      <c r="AN1830" s="21" t="str">
        <f t="shared" si="854"/>
        <v>-</v>
      </c>
      <c r="AO1830" s="21" t="str">
        <f t="shared" si="854"/>
        <v>-</v>
      </c>
      <c r="AP1830" s="27">
        <f t="shared" si="840"/>
        <v>0</v>
      </c>
      <c r="AQ1830" s="27" t="str">
        <f t="shared" si="841"/>
        <v>-</v>
      </c>
      <c r="AR1830" s="27" t="str">
        <f t="shared" si="842"/>
        <v>-</v>
      </c>
      <c r="AS1830" s="27">
        <f t="shared" si="843"/>
        <v>0</v>
      </c>
      <c r="AT1830" s="27">
        <f t="shared" si="844"/>
        <v>0</v>
      </c>
      <c r="AU1830" s="27">
        <f t="shared" si="845"/>
        <v>0</v>
      </c>
      <c r="AV1830" s="21" t="str">
        <f t="shared" si="846"/>
        <v>0</v>
      </c>
      <c r="AW1830" s="27">
        <f t="shared" si="847"/>
        <v>0</v>
      </c>
      <c r="AX1830" s="27" t="str">
        <f t="shared" si="848"/>
        <v>-</v>
      </c>
      <c r="AY1830" s="27" t="str">
        <f t="shared" si="849"/>
        <v>-</v>
      </c>
      <c r="AZ1830" s="21" t="str">
        <f t="shared" si="850"/>
        <v>-</v>
      </c>
      <c r="BA1830" s="21" t="str">
        <f t="shared" si="851"/>
        <v>-</v>
      </c>
      <c r="BB1830" s="28"/>
      <c r="BC1830" s="28"/>
      <c r="BD1830" s="28"/>
      <c r="BE1830" s="28"/>
      <c r="BF1830" s="28"/>
      <c r="BG1830" s="29"/>
      <c r="BH1830" s="29"/>
      <c r="BI1830" s="29"/>
      <c r="BJ1830" s="29"/>
      <c r="BK1830" s="29"/>
    </row>
    <row r="1831" spans="1:63" x14ac:dyDescent="0.25">
      <c r="A1831" s="13" t="s">
        <v>5539</v>
      </c>
      <c r="B1831" s="33" t="s">
        <v>5540</v>
      </c>
      <c r="C1831" s="13" t="s">
        <v>5541</v>
      </c>
      <c r="D1831" s="13" t="str">
        <f>IFERROR(VLOOKUP($B1831,[1]GICS!$C:$D,2,FALSE),"-")</f>
        <v>Industrials</v>
      </c>
      <c r="E1831" s="14">
        <f>IFERROR(IF(VLOOKUP($B1831,'[1]Paste Only'!$D:$AM,4,FALSE)="-",VLOOKUP($B1831,'[1]Market Cap'!$A:$J,10,FALSE),VLOOKUP($B1831,'[1]Paste Only'!$D:$AM,4,FALSE)),"-")</f>
        <v>231</v>
      </c>
      <c r="F1831" s="14" t="str">
        <f>IFERROR(VLOOKUP($B1831,'[1]Paste Only'!$D:$AM,5,FALSE),"-")</f>
        <v>-</v>
      </c>
      <c r="G1831" s="15">
        <f>IFERROR(VLOOKUP($B1831,'[1]Paste Only'!$D:$AM,6,FALSE),"-")</f>
        <v>0</v>
      </c>
      <c r="H1831" s="15">
        <f>IFERROR(VLOOKUP($B1831,'[1]Paste Only'!$D:$AM,7,FALSE),"-")</f>
        <v>0</v>
      </c>
      <c r="I1831" s="15">
        <f>IFERROR(VLOOKUP($B1831,'[1]Paste Only'!$D:$AM,8,FALSE),"-")</f>
        <v>0</v>
      </c>
      <c r="J1831" s="34"/>
      <c r="K1831" s="34"/>
      <c r="L1831" s="14">
        <f>IFERROR(VLOOKUP($B1831,'[1]Paste Only'!$D:$AM,12,FALSE),"-")</f>
        <v>5.96</v>
      </c>
      <c r="M1831" s="14" t="str">
        <f>IFERROR(VLOOKUP($B1831,'[1]Paste Only'!$D:$AM,15,FALSE),"-")</f>
        <v>-</v>
      </c>
      <c r="N1831" s="30"/>
      <c r="O1831" s="18"/>
      <c r="P1831" s="19">
        <f t="shared" si="852"/>
        <v>0</v>
      </c>
      <c r="Q1831" s="20">
        <f t="shared" si="828"/>
        <v>0</v>
      </c>
      <c r="R1831" s="13">
        <f t="shared" si="829"/>
        <v>0</v>
      </c>
      <c r="S1831" s="13" t="str">
        <f>IFERROR(VLOOKUP($B1831,'[1]Market Cap'!$G:$I,3,FALSE),"-")</f>
        <v>-</v>
      </c>
      <c r="T1831" s="13"/>
      <c r="U1831" s="13"/>
      <c r="V1831" s="21">
        <f t="shared" si="853"/>
        <v>0</v>
      </c>
      <c r="W1831" s="21">
        <f t="shared" si="853"/>
        <v>0</v>
      </c>
      <c r="X1831" s="21">
        <f t="shared" si="853"/>
        <v>0</v>
      </c>
      <c r="Y1831" s="22">
        <f t="shared" si="830"/>
        <v>0</v>
      </c>
      <c r="Z1831" s="13">
        <f t="shared" si="831"/>
        <v>0</v>
      </c>
      <c r="AA1831" s="23">
        <f t="shared" si="832"/>
        <v>0</v>
      </c>
      <c r="AB1831" s="23">
        <f t="shared" si="833"/>
        <v>0</v>
      </c>
      <c r="AC1831" s="23">
        <f t="shared" si="834"/>
        <v>0</v>
      </c>
      <c r="AD1831" s="24">
        <f t="shared" si="835"/>
        <v>0</v>
      </c>
      <c r="AE1831" s="25" t="str">
        <f>IFERROR(VLOOKUP($B1831,'[1]Market Cap'!$G:$I,2,FALSE),"-")</f>
        <v>-</v>
      </c>
      <c r="AF1831" s="20">
        <f t="shared" si="836"/>
        <v>0</v>
      </c>
      <c r="AG1831" s="17">
        <f t="shared" si="837"/>
        <v>0</v>
      </c>
      <c r="AH1831" s="17">
        <f t="shared" si="838"/>
        <v>0</v>
      </c>
      <c r="AI1831" s="17" t="str">
        <f t="shared" si="839"/>
        <v>-</v>
      </c>
      <c r="AJ1831" s="26" t="str">
        <f>IFERROR(VLOOKUP($B1831,'[1]Paste Only'!$D:$AM,26,FALSE),"-")</f>
        <v>-</v>
      </c>
      <c r="AK1831" s="26" t="str">
        <f>IFERROR(VLOOKUP($B1831,'[1]Paste Only'!$D:$AM,23,FALSE),"-")</f>
        <v>-</v>
      </c>
      <c r="AL1831" s="26" t="str">
        <f>IFERROR(VLOOKUP($B1831,'[1]Paste Only'!$D:$AM,22,FALSE),"-")</f>
        <v>-</v>
      </c>
      <c r="AM1831" s="21" t="str">
        <f t="shared" si="854"/>
        <v>-</v>
      </c>
      <c r="AN1831" s="21" t="str">
        <f t="shared" si="854"/>
        <v>-</v>
      </c>
      <c r="AO1831" s="21" t="str">
        <f t="shared" si="854"/>
        <v>-</v>
      </c>
      <c r="AP1831" s="27">
        <f t="shared" si="840"/>
        <v>0</v>
      </c>
      <c r="AQ1831" s="27" t="str">
        <f t="shared" si="841"/>
        <v>-</v>
      </c>
      <c r="AR1831" s="27" t="str">
        <f t="shared" si="842"/>
        <v>-</v>
      </c>
      <c r="AS1831" s="27">
        <f t="shared" si="843"/>
        <v>0</v>
      </c>
      <c r="AT1831" s="27">
        <f t="shared" si="844"/>
        <v>0</v>
      </c>
      <c r="AU1831" s="27">
        <f t="shared" si="845"/>
        <v>0</v>
      </c>
      <c r="AV1831" s="21" t="str">
        <f t="shared" si="846"/>
        <v>0</v>
      </c>
      <c r="AW1831" s="27">
        <f t="shared" si="847"/>
        <v>0</v>
      </c>
      <c r="AX1831" s="27" t="str">
        <f t="shared" si="848"/>
        <v>-</v>
      </c>
      <c r="AY1831" s="27" t="str">
        <f t="shared" si="849"/>
        <v>-</v>
      </c>
      <c r="AZ1831" s="21" t="str">
        <f t="shared" si="850"/>
        <v>-</v>
      </c>
      <c r="BA1831" s="21" t="str">
        <f t="shared" si="851"/>
        <v>-</v>
      </c>
      <c r="BB1831" s="28"/>
      <c r="BC1831" s="28"/>
      <c r="BD1831" s="28"/>
      <c r="BE1831" s="28"/>
      <c r="BF1831" s="28"/>
      <c r="BG1831" s="29"/>
      <c r="BH1831" s="29"/>
      <c r="BI1831" s="29"/>
      <c r="BJ1831" s="29"/>
      <c r="BK1831" s="29"/>
    </row>
    <row r="1832" spans="1:63" x14ac:dyDescent="0.25">
      <c r="A1832" s="13" t="s">
        <v>5542</v>
      </c>
      <c r="B1832" s="33" t="s">
        <v>5543</v>
      </c>
      <c r="C1832" s="13" t="s">
        <v>5544</v>
      </c>
      <c r="D1832" s="13" t="str">
        <f>IFERROR(VLOOKUP($B1832,[1]GICS!$C:$D,2,FALSE),"-")</f>
        <v>Materials</v>
      </c>
      <c r="E1832" s="14">
        <f>IFERROR(IF(VLOOKUP($B1832,'[1]Paste Only'!$D:$AM,4,FALSE)="-",VLOOKUP($B1832,'[1]Market Cap'!$A:$J,10,FALSE),VLOOKUP($B1832,'[1]Paste Only'!$D:$AM,4,FALSE)),"-")</f>
        <v>324</v>
      </c>
      <c r="F1832" s="14" t="str">
        <f>IFERROR(VLOOKUP($B1832,'[1]Paste Only'!$D:$AM,5,FALSE),"-")</f>
        <v>-</v>
      </c>
      <c r="G1832" s="15">
        <f>IFERROR(VLOOKUP($B1832,'[1]Paste Only'!$D:$AM,6,FALSE),"-")</f>
        <v>0</v>
      </c>
      <c r="H1832" s="15">
        <f>IFERROR(VLOOKUP($B1832,'[1]Paste Only'!$D:$AM,7,FALSE),"-")</f>
        <v>0</v>
      </c>
      <c r="I1832" s="15">
        <f>IFERROR(VLOOKUP($B1832,'[1]Paste Only'!$D:$AM,8,FALSE),"-")</f>
        <v>0</v>
      </c>
      <c r="J1832" s="34"/>
      <c r="K1832" s="34"/>
      <c r="L1832" s="14">
        <f>IFERROR(VLOOKUP($B1832,'[1]Paste Only'!$D:$AM,12,FALSE),"-")</f>
        <v>7.24</v>
      </c>
      <c r="M1832" s="14" t="str">
        <f>IFERROR(VLOOKUP($B1832,'[1]Paste Only'!$D:$AM,15,FALSE),"-")</f>
        <v>-</v>
      </c>
      <c r="N1832" s="30"/>
      <c r="O1832" s="18"/>
      <c r="P1832" s="19">
        <f t="shared" si="852"/>
        <v>0</v>
      </c>
      <c r="Q1832" s="20">
        <f t="shared" si="828"/>
        <v>0</v>
      </c>
      <c r="R1832" s="13">
        <f t="shared" si="829"/>
        <v>0</v>
      </c>
      <c r="S1832" s="13" t="str">
        <f>IFERROR(VLOOKUP($B1832,'[1]Market Cap'!$G:$I,3,FALSE),"-")</f>
        <v>Small Cap</v>
      </c>
      <c r="T1832" s="13"/>
      <c r="U1832" s="13"/>
      <c r="V1832" s="21">
        <f t="shared" si="853"/>
        <v>0</v>
      </c>
      <c r="W1832" s="21">
        <f t="shared" si="853"/>
        <v>0</v>
      </c>
      <c r="X1832" s="21">
        <f t="shared" si="853"/>
        <v>0</v>
      </c>
      <c r="Y1832" s="22">
        <f t="shared" si="830"/>
        <v>0</v>
      </c>
      <c r="Z1832" s="13">
        <f t="shared" si="831"/>
        <v>0</v>
      </c>
      <c r="AA1832" s="23">
        <f t="shared" si="832"/>
        <v>0</v>
      </c>
      <c r="AB1832" s="23">
        <f t="shared" si="833"/>
        <v>0</v>
      </c>
      <c r="AC1832" s="23">
        <f t="shared" si="834"/>
        <v>0</v>
      </c>
      <c r="AD1832" s="24">
        <f t="shared" si="835"/>
        <v>0</v>
      </c>
      <c r="AE1832" s="25">
        <f>IFERROR(VLOOKUP($B1832,'[1]Market Cap'!$G:$I,2,FALSE),"-")</f>
        <v>594.99684000000002</v>
      </c>
      <c r="AF1832" s="20">
        <f t="shared" si="836"/>
        <v>0</v>
      </c>
      <c r="AG1832" s="17">
        <f t="shared" si="837"/>
        <v>0</v>
      </c>
      <c r="AH1832" s="17">
        <f t="shared" si="838"/>
        <v>0</v>
      </c>
      <c r="AI1832" s="17" t="str">
        <f t="shared" si="839"/>
        <v>-</v>
      </c>
      <c r="AJ1832" s="26" t="str">
        <f>IFERROR(VLOOKUP($B1832,'[1]Paste Only'!$D:$AM,26,FALSE),"-")</f>
        <v>-</v>
      </c>
      <c r="AK1832" s="26" t="str">
        <f>IFERROR(VLOOKUP($B1832,'[1]Paste Only'!$D:$AM,23,FALSE),"-")</f>
        <v>-</v>
      </c>
      <c r="AL1832" s="26" t="str">
        <f>IFERROR(VLOOKUP($B1832,'[1]Paste Only'!$D:$AM,22,FALSE),"-")</f>
        <v>-</v>
      </c>
      <c r="AM1832" s="21" t="str">
        <f t="shared" si="854"/>
        <v>-</v>
      </c>
      <c r="AN1832" s="21" t="str">
        <f t="shared" si="854"/>
        <v>-</v>
      </c>
      <c r="AO1832" s="21" t="str">
        <f t="shared" si="854"/>
        <v>-</v>
      </c>
      <c r="AP1832" s="27">
        <f t="shared" si="840"/>
        <v>0</v>
      </c>
      <c r="AQ1832" s="27" t="str">
        <f t="shared" si="841"/>
        <v>-</v>
      </c>
      <c r="AR1832" s="27" t="str">
        <f t="shared" si="842"/>
        <v>-</v>
      </c>
      <c r="AS1832" s="27">
        <f t="shared" si="843"/>
        <v>0</v>
      </c>
      <c r="AT1832" s="27">
        <f t="shared" si="844"/>
        <v>0</v>
      </c>
      <c r="AU1832" s="27">
        <f t="shared" si="845"/>
        <v>0</v>
      </c>
      <c r="AV1832" s="21" t="str">
        <f t="shared" si="846"/>
        <v>0</v>
      </c>
      <c r="AW1832" s="27">
        <f t="shared" si="847"/>
        <v>0</v>
      </c>
      <c r="AX1832" s="27" t="str">
        <f t="shared" si="848"/>
        <v>-</v>
      </c>
      <c r="AY1832" s="27" t="str">
        <f t="shared" si="849"/>
        <v>-</v>
      </c>
      <c r="AZ1832" s="21" t="str">
        <f t="shared" si="850"/>
        <v>-</v>
      </c>
      <c r="BA1832" s="21" t="str">
        <f t="shared" si="851"/>
        <v>-</v>
      </c>
      <c r="BB1832" s="28"/>
      <c r="BC1832" s="28"/>
      <c r="BD1832" s="28"/>
      <c r="BE1832" s="28"/>
      <c r="BF1832" s="28"/>
      <c r="BG1832" s="29"/>
      <c r="BH1832" s="29"/>
      <c r="BI1832" s="29"/>
      <c r="BJ1832" s="29"/>
      <c r="BK1832" s="29"/>
    </row>
    <row r="1833" spans="1:63" x14ac:dyDescent="0.25">
      <c r="A1833" s="13" t="s">
        <v>5545</v>
      </c>
      <c r="B1833" s="33" t="s">
        <v>5546</v>
      </c>
      <c r="C1833" s="13" t="s">
        <v>5547</v>
      </c>
      <c r="D1833" s="13" t="str">
        <f>IFERROR(VLOOKUP($B1833,[1]GICS!$C:$D,2,FALSE),"-")</f>
        <v>-</v>
      </c>
      <c r="E1833" s="14">
        <f>IFERROR(IF(VLOOKUP($B1833,'[1]Paste Only'!$D:$AM,4,FALSE)="-",VLOOKUP($B1833,'[1]Market Cap'!$A:$J,10,FALSE),VLOOKUP($B1833,'[1]Paste Only'!$D:$AM,4,FALSE)),"-")</f>
        <v>0</v>
      </c>
      <c r="F1833" s="14" t="str">
        <f>IFERROR(VLOOKUP($B1833,'[1]Paste Only'!$D:$AM,5,FALSE),"-")</f>
        <v>-</v>
      </c>
      <c r="G1833" s="15">
        <f>IFERROR(VLOOKUP($B1833,'[1]Paste Only'!$D:$AM,6,FALSE),"-")</f>
        <v>0</v>
      </c>
      <c r="H1833" s="15">
        <f>IFERROR(VLOOKUP($B1833,'[1]Paste Only'!$D:$AM,7,FALSE),"-")</f>
        <v>0</v>
      </c>
      <c r="I1833" s="15">
        <f>IFERROR(VLOOKUP($B1833,'[1]Paste Only'!$D:$AM,8,FALSE),"-")</f>
        <v>0</v>
      </c>
      <c r="J1833" s="34"/>
      <c r="K1833" s="34"/>
      <c r="L1833" s="14">
        <f>IFERROR(VLOOKUP($B1833,'[1]Paste Only'!$D:$AM,12,FALSE),"-")</f>
        <v>-0.75999999046325684</v>
      </c>
      <c r="M1833" s="14" t="str">
        <f>IFERROR(VLOOKUP($B1833,'[1]Paste Only'!$D:$AM,15,FALSE),"-")</f>
        <v>-</v>
      </c>
      <c r="N1833" s="30"/>
      <c r="O1833" s="18"/>
      <c r="P1833" s="19">
        <f t="shared" si="852"/>
        <v>0</v>
      </c>
      <c r="Q1833" s="20">
        <f t="shared" si="828"/>
        <v>0</v>
      </c>
      <c r="R1833" s="13">
        <f t="shared" si="829"/>
        <v>0</v>
      </c>
      <c r="S1833" s="13" t="str">
        <f>IFERROR(VLOOKUP($B1833,'[1]Market Cap'!$G:$I,3,FALSE),"-")</f>
        <v>Small Cap</v>
      </c>
      <c r="T1833" s="13"/>
      <c r="U1833" s="13"/>
      <c r="V1833" s="21">
        <f t="shared" si="853"/>
        <v>0</v>
      </c>
      <c r="W1833" s="21">
        <f t="shared" si="853"/>
        <v>0</v>
      </c>
      <c r="X1833" s="21">
        <f t="shared" si="853"/>
        <v>0</v>
      </c>
      <c r="Y1833" s="22">
        <f t="shared" si="830"/>
        <v>0</v>
      </c>
      <c r="Z1833" s="13">
        <f t="shared" si="831"/>
        <v>0</v>
      </c>
      <c r="AA1833" s="23">
        <f t="shared" si="832"/>
        <v>0</v>
      </c>
      <c r="AB1833" s="23">
        <f t="shared" si="833"/>
        <v>0</v>
      </c>
      <c r="AC1833" s="23">
        <f t="shared" si="834"/>
        <v>0</v>
      </c>
      <c r="AD1833" s="24">
        <f t="shared" si="835"/>
        <v>0</v>
      </c>
      <c r="AE1833" s="25">
        <f>IFERROR(VLOOKUP($B1833,'[1]Market Cap'!$G:$I,2,FALSE),"-")</f>
        <v>0</v>
      </c>
      <c r="AF1833" s="20">
        <f t="shared" si="836"/>
        <v>0</v>
      </c>
      <c r="AG1833" s="17">
        <f t="shared" si="837"/>
        <v>0</v>
      </c>
      <c r="AH1833" s="17">
        <f t="shared" si="838"/>
        <v>0</v>
      </c>
      <c r="AI1833" s="17" t="str">
        <f t="shared" si="839"/>
        <v>-</v>
      </c>
      <c r="AJ1833" s="26" t="str">
        <f>IFERROR(VLOOKUP($B1833,'[1]Paste Only'!$D:$AM,26,FALSE),"-")</f>
        <v>-</v>
      </c>
      <c r="AK1833" s="26" t="str">
        <f>IFERROR(VLOOKUP($B1833,'[1]Paste Only'!$D:$AM,23,FALSE),"-")</f>
        <v>-</v>
      </c>
      <c r="AL1833" s="26" t="str">
        <f>IFERROR(VLOOKUP($B1833,'[1]Paste Only'!$D:$AM,22,FALSE),"-")</f>
        <v>-</v>
      </c>
      <c r="AM1833" s="21" t="str">
        <f t="shared" si="854"/>
        <v>-</v>
      </c>
      <c r="AN1833" s="21" t="str">
        <f t="shared" si="854"/>
        <v>-</v>
      </c>
      <c r="AO1833" s="21" t="str">
        <f t="shared" si="854"/>
        <v>-</v>
      </c>
      <c r="AP1833" s="27">
        <f t="shared" si="840"/>
        <v>0</v>
      </c>
      <c r="AQ1833" s="27" t="str">
        <f t="shared" si="841"/>
        <v>-</v>
      </c>
      <c r="AR1833" s="27" t="str">
        <f t="shared" si="842"/>
        <v>-</v>
      </c>
      <c r="AS1833" s="27">
        <f t="shared" si="843"/>
        <v>0</v>
      </c>
      <c r="AT1833" s="27">
        <f t="shared" si="844"/>
        <v>0</v>
      </c>
      <c r="AU1833" s="27">
        <f t="shared" si="845"/>
        <v>0</v>
      </c>
      <c r="AV1833" s="21" t="str">
        <f t="shared" si="846"/>
        <v>0</v>
      </c>
      <c r="AW1833" s="27">
        <f t="shared" si="847"/>
        <v>0</v>
      </c>
      <c r="AX1833" s="27" t="str">
        <f t="shared" si="848"/>
        <v>-</v>
      </c>
      <c r="AY1833" s="27" t="str">
        <f t="shared" si="849"/>
        <v>-</v>
      </c>
      <c r="AZ1833" s="21" t="str">
        <f t="shared" si="850"/>
        <v>-</v>
      </c>
      <c r="BA1833" s="21" t="str">
        <f t="shared" si="851"/>
        <v>-</v>
      </c>
      <c r="BB1833" s="28"/>
      <c r="BC1833" s="28"/>
      <c r="BD1833" s="28"/>
      <c r="BE1833" s="28"/>
      <c r="BF1833" s="28"/>
      <c r="BG1833" s="29"/>
      <c r="BH1833" s="29"/>
      <c r="BI1833" s="29"/>
      <c r="BJ1833" s="29"/>
      <c r="BK1833" s="29"/>
    </row>
    <row r="1834" spans="1:63" x14ac:dyDescent="0.25">
      <c r="A1834" s="13" t="s">
        <v>5548</v>
      </c>
      <c r="B1834" s="33" t="s">
        <v>5549</v>
      </c>
      <c r="C1834" s="13" t="s">
        <v>5550</v>
      </c>
      <c r="D1834" s="13" t="str">
        <f>IFERROR(VLOOKUP($B1834,[1]GICS!$C:$D,2,FALSE),"-")</f>
        <v>Real Estate</v>
      </c>
      <c r="E1834" s="14">
        <f>IFERROR(IF(VLOOKUP($B1834,'[1]Paste Only'!$D:$AM,4,FALSE)="-",VLOOKUP($B1834,'[1]Market Cap'!$A:$J,10,FALSE),VLOOKUP($B1834,'[1]Paste Only'!$D:$AM,4,FALSE)),"-")</f>
        <v>117.45</v>
      </c>
      <c r="F1834" s="14" t="str">
        <f>IFERROR(VLOOKUP($B1834,'[1]Paste Only'!$D:$AM,5,FALSE),"-")</f>
        <v>-</v>
      </c>
      <c r="G1834" s="15">
        <f>IFERROR(VLOOKUP($B1834,'[1]Paste Only'!$D:$AM,6,FALSE),"-")</f>
        <v>0</v>
      </c>
      <c r="H1834" s="15">
        <f>IFERROR(VLOOKUP($B1834,'[1]Paste Only'!$D:$AM,7,FALSE),"-")</f>
        <v>0</v>
      </c>
      <c r="I1834" s="15">
        <f>IFERROR(VLOOKUP($B1834,'[1]Paste Only'!$D:$AM,8,FALSE),"-")</f>
        <v>0</v>
      </c>
      <c r="J1834" s="34"/>
      <c r="K1834" s="34"/>
      <c r="L1834" s="14">
        <f>IFERROR(VLOOKUP($B1834,'[1]Paste Only'!$D:$AM,12,FALSE),"-")</f>
        <v>-33.36</v>
      </c>
      <c r="M1834" s="14" t="str">
        <f>IFERROR(VLOOKUP($B1834,'[1]Paste Only'!$D:$AM,15,FALSE),"-")</f>
        <v>-</v>
      </c>
      <c r="N1834" s="30"/>
      <c r="O1834" s="18"/>
      <c r="P1834" s="19">
        <f t="shared" si="852"/>
        <v>0</v>
      </c>
      <c r="Q1834" s="20">
        <f t="shared" si="828"/>
        <v>0</v>
      </c>
      <c r="R1834" s="13">
        <f t="shared" si="829"/>
        <v>0</v>
      </c>
      <c r="S1834" s="13" t="str">
        <f>IFERROR(VLOOKUP($B1834,'[1]Market Cap'!$G:$I,3,FALSE),"-")</f>
        <v>Small Cap</v>
      </c>
      <c r="T1834" s="13"/>
      <c r="U1834" s="13"/>
      <c r="V1834" s="21">
        <f t="shared" si="853"/>
        <v>0</v>
      </c>
      <c r="W1834" s="21">
        <f t="shared" si="853"/>
        <v>0</v>
      </c>
      <c r="X1834" s="21">
        <f t="shared" si="853"/>
        <v>0</v>
      </c>
      <c r="Y1834" s="22">
        <f t="shared" si="830"/>
        <v>0</v>
      </c>
      <c r="Z1834" s="13">
        <f t="shared" si="831"/>
        <v>0</v>
      </c>
      <c r="AA1834" s="23">
        <f t="shared" si="832"/>
        <v>0</v>
      </c>
      <c r="AB1834" s="23">
        <f t="shared" si="833"/>
        <v>0</v>
      </c>
      <c r="AC1834" s="23">
        <f t="shared" si="834"/>
        <v>0</v>
      </c>
      <c r="AD1834" s="24">
        <f t="shared" si="835"/>
        <v>0</v>
      </c>
      <c r="AE1834" s="25">
        <f>IFERROR(VLOOKUP($B1834,'[1]Market Cap'!$G:$I,2,FALSE),"-")</f>
        <v>514.82902630499996</v>
      </c>
      <c r="AF1834" s="20">
        <f t="shared" si="836"/>
        <v>0</v>
      </c>
      <c r="AG1834" s="17">
        <f t="shared" si="837"/>
        <v>0</v>
      </c>
      <c r="AH1834" s="17">
        <f t="shared" si="838"/>
        <v>0</v>
      </c>
      <c r="AI1834" s="17" t="str">
        <f t="shared" si="839"/>
        <v>-</v>
      </c>
      <c r="AJ1834" s="26" t="str">
        <f>IFERROR(VLOOKUP($B1834,'[1]Paste Only'!$D:$AM,26,FALSE),"-")</f>
        <v>-</v>
      </c>
      <c r="AK1834" s="26" t="str">
        <f>IFERROR(VLOOKUP($B1834,'[1]Paste Only'!$D:$AM,23,FALSE),"-")</f>
        <v>-</v>
      </c>
      <c r="AL1834" s="26" t="str">
        <f>IFERROR(VLOOKUP($B1834,'[1]Paste Only'!$D:$AM,22,FALSE),"-")</f>
        <v>-</v>
      </c>
      <c r="AM1834" s="21" t="str">
        <f t="shared" si="854"/>
        <v>-</v>
      </c>
      <c r="AN1834" s="21" t="str">
        <f t="shared" si="854"/>
        <v>-</v>
      </c>
      <c r="AO1834" s="21" t="str">
        <f t="shared" si="854"/>
        <v>-</v>
      </c>
      <c r="AP1834" s="27">
        <f t="shared" si="840"/>
        <v>0</v>
      </c>
      <c r="AQ1834" s="27" t="str">
        <f t="shared" si="841"/>
        <v>-</v>
      </c>
      <c r="AR1834" s="27" t="str">
        <f t="shared" si="842"/>
        <v>-</v>
      </c>
      <c r="AS1834" s="27">
        <f t="shared" si="843"/>
        <v>0</v>
      </c>
      <c r="AT1834" s="27">
        <f t="shared" si="844"/>
        <v>0</v>
      </c>
      <c r="AU1834" s="27">
        <f t="shared" si="845"/>
        <v>0</v>
      </c>
      <c r="AV1834" s="21" t="str">
        <f t="shared" si="846"/>
        <v>0</v>
      </c>
      <c r="AW1834" s="27">
        <f t="shared" si="847"/>
        <v>0</v>
      </c>
      <c r="AX1834" s="27" t="str">
        <f t="shared" si="848"/>
        <v>-</v>
      </c>
      <c r="AY1834" s="27" t="str">
        <f t="shared" si="849"/>
        <v>-</v>
      </c>
      <c r="AZ1834" s="21" t="str">
        <f t="shared" si="850"/>
        <v>-</v>
      </c>
      <c r="BA1834" s="21" t="str">
        <f t="shared" si="851"/>
        <v>-</v>
      </c>
      <c r="BB1834" s="28"/>
      <c r="BC1834" s="28"/>
      <c r="BD1834" s="28"/>
      <c r="BE1834" s="28"/>
      <c r="BF1834" s="28"/>
      <c r="BG1834" s="29"/>
      <c r="BH1834" s="29"/>
      <c r="BI1834" s="29"/>
      <c r="BJ1834" s="29"/>
      <c r="BK1834" s="29"/>
    </row>
    <row r="1835" spans="1:63" x14ac:dyDescent="0.25">
      <c r="A1835" s="13" t="s">
        <v>5551</v>
      </c>
      <c r="B1835" s="33" t="s">
        <v>5552</v>
      </c>
      <c r="C1835" s="13" t="s">
        <v>5553</v>
      </c>
      <c r="D1835" s="13" t="str">
        <f>IFERROR(VLOOKUP($B1835,[1]GICS!$C:$D,2,FALSE),"-")</f>
        <v>Industrials</v>
      </c>
      <c r="E1835" s="14">
        <f>IFERROR(IF(VLOOKUP($B1835,'[1]Paste Only'!$D:$AM,4,FALSE)="-",VLOOKUP($B1835,'[1]Market Cap'!$A:$J,10,FALSE),VLOOKUP($B1835,'[1]Paste Only'!$D:$AM,4,FALSE)),"-")</f>
        <v>965</v>
      </c>
      <c r="F1835" s="14" t="str">
        <f>IFERROR(VLOOKUP($B1835,'[1]Paste Only'!$D:$AM,5,FALSE),"-")</f>
        <v>-</v>
      </c>
      <c r="G1835" s="15">
        <f>IFERROR(VLOOKUP($B1835,'[1]Paste Only'!$D:$AM,6,FALSE),"-")</f>
        <v>0</v>
      </c>
      <c r="H1835" s="15">
        <f>IFERROR(VLOOKUP($B1835,'[1]Paste Only'!$D:$AM,7,FALSE),"-")</f>
        <v>0</v>
      </c>
      <c r="I1835" s="15">
        <f>IFERROR(VLOOKUP($B1835,'[1]Paste Only'!$D:$AM,8,FALSE),"-")</f>
        <v>0</v>
      </c>
      <c r="J1835" s="34"/>
      <c r="K1835" s="34"/>
      <c r="L1835" s="14">
        <f>IFERROR(VLOOKUP($B1835,'[1]Paste Only'!$D:$AM,12,FALSE),"-")</f>
        <v>14.12</v>
      </c>
      <c r="M1835" s="14" t="str">
        <f>IFERROR(VLOOKUP($B1835,'[1]Paste Only'!$D:$AM,15,FALSE),"-")</f>
        <v>-</v>
      </c>
      <c r="N1835" s="30"/>
      <c r="O1835" s="18"/>
      <c r="P1835" s="19">
        <f t="shared" si="852"/>
        <v>0</v>
      </c>
      <c r="Q1835" s="20">
        <f t="shared" si="828"/>
        <v>0</v>
      </c>
      <c r="R1835" s="13">
        <f t="shared" si="829"/>
        <v>0</v>
      </c>
      <c r="S1835" s="13" t="str">
        <f>IFERROR(VLOOKUP($B1835,'[1]Market Cap'!$G:$I,3,FALSE),"-")</f>
        <v>Small Cap</v>
      </c>
      <c r="T1835" s="13"/>
      <c r="U1835" s="13"/>
      <c r="V1835" s="21">
        <f t="shared" si="853"/>
        <v>0</v>
      </c>
      <c r="W1835" s="21">
        <f t="shared" si="853"/>
        <v>0</v>
      </c>
      <c r="X1835" s="21">
        <f t="shared" si="853"/>
        <v>0</v>
      </c>
      <c r="Y1835" s="22">
        <f t="shared" si="830"/>
        <v>0</v>
      </c>
      <c r="Z1835" s="13">
        <f t="shared" si="831"/>
        <v>0</v>
      </c>
      <c r="AA1835" s="23">
        <f t="shared" si="832"/>
        <v>0</v>
      </c>
      <c r="AB1835" s="23">
        <f t="shared" si="833"/>
        <v>0</v>
      </c>
      <c r="AC1835" s="23">
        <f t="shared" si="834"/>
        <v>0</v>
      </c>
      <c r="AD1835" s="24">
        <f t="shared" si="835"/>
        <v>0</v>
      </c>
      <c r="AE1835" s="25">
        <f>IFERROR(VLOOKUP($B1835,'[1]Market Cap'!$G:$I,2,FALSE),"-")</f>
        <v>237.197</v>
      </c>
      <c r="AF1835" s="20">
        <f t="shared" si="836"/>
        <v>0</v>
      </c>
      <c r="AG1835" s="17">
        <f t="shared" si="837"/>
        <v>0</v>
      </c>
      <c r="AH1835" s="17">
        <f t="shared" si="838"/>
        <v>0</v>
      </c>
      <c r="AI1835" s="17" t="str">
        <f t="shared" si="839"/>
        <v>-</v>
      </c>
      <c r="AJ1835" s="26" t="str">
        <f>IFERROR(VLOOKUP($B1835,'[1]Paste Only'!$D:$AM,26,FALSE),"-")</f>
        <v>-</v>
      </c>
      <c r="AK1835" s="26" t="str">
        <f>IFERROR(VLOOKUP($B1835,'[1]Paste Only'!$D:$AM,23,FALSE),"-")</f>
        <v>-</v>
      </c>
      <c r="AL1835" s="26" t="str">
        <f>IFERROR(VLOOKUP($B1835,'[1]Paste Only'!$D:$AM,22,FALSE),"-")</f>
        <v>-</v>
      </c>
      <c r="AM1835" s="21" t="str">
        <f t="shared" si="854"/>
        <v>-</v>
      </c>
      <c r="AN1835" s="21" t="str">
        <f t="shared" si="854"/>
        <v>-</v>
      </c>
      <c r="AO1835" s="21" t="str">
        <f t="shared" si="854"/>
        <v>-</v>
      </c>
      <c r="AP1835" s="27">
        <f t="shared" si="840"/>
        <v>0</v>
      </c>
      <c r="AQ1835" s="27" t="str">
        <f t="shared" si="841"/>
        <v>-</v>
      </c>
      <c r="AR1835" s="27" t="str">
        <f t="shared" si="842"/>
        <v>-</v>
      </c>
      <c r="AS1835" s="27">
        <f t="shared" si="843"/>
        <v>0</v>
      </c>
      <c r="AT1835" s="27">
        <f t="shared" si="844"/>
        <v>0</v>
      </c>
      <c r="AU1835" s="27">
        <f t="shared" si="845"/>
        <v>0</v>
      </c>
      <c r="AV1835" s="21" t="str">
        <f t="shared" si="846"/>
        <v>0</v>
      </c>
      <c r="AW1835" s="27">
        <f t="shared" si="847"/>
        <v>0</v>
      </c>
      <c r="AX1835" s="27" t="str">
        <f t="shared" si="848"/>
        <v>-</v>
      </c>
      <c r="AY1835" s="27" t="str">
        <f t="shared" si="849"/>
        <v>-</v>
      </c>
      <c r="AZ1835" s="21" t="str">
        <f t="shared" si="850"/>
        <v>-</v>
      </c>
      <c r="BA1835" s="21" t="str">
        <f t="shared" si="851"/>
        <v>-</v>
      </c>
      <c r="BB1835" s="28"/>
      <c r="BC1835" s="28"/>
      <c r="BD1835" s="28"/>
      <c r="BE1835" s="28"/>
      <c r="BF1835" s="28"/>
      <c r="BG1835" s="29"/>
      <c r="BH1835" s="29"/>
      <c r="BI1835" s="29"/>
      <c r="BJ1835" s="29"/>
      <c r="BK1835" s="29"/>
    </row>
    <row r="1836" spans="1:63" x14ac:dyDescent="0.25">
      <c r="A1836" s="13" t="s">
        <v>5554</v>
      </c>
      <c r="B1836" s="33" t="s">
        <v>5555</v>
      </c>
      <c r="C1836" s="13" t="s">
        <v>5556</v>
      </c>
      <c r="D1836" s="13" t="str">
        <f>IFERROR(VLOOKUP($B1836,[1]GICS!$C:$D,2,FALSE),"-")</f>
        <v>Industrials</v>
      </c>
      <c r="E1836" s="14" t="str">
        <f>IFERROR(IF(VLOOKUP($B1836,'[1]Paste Only'!$D:$AM,4,FALSE)="-",VLOOKUP($B1836,'[1]Market Cap'!$A:$J,10,FALSE),VLOOKUP($B1836,'[1]Paste Only'!$D:$AM,4,FALSE)),"-")</f>
        <v>-</v>
      </c>
      <c r="F1836" s="14" t="str">
        <f>IFERROR(VLOOKUP($B1836,'[1]Paste Only'!$D:$AM,5,FALSE),"-")</f>
        <v>-</v>
      </c>
      <c r="G1836" s="15">
        <f>IFERROR(VLOOKUP($B1836,'[1]Paste Only'!$D:$AM,6,FALSE),"-")</f>
        <v>0</v>
      </c>
      <c r="H1836" s="15">
        <f>IFERROR(VLOOKUP($B1836,'[1]Paste Only'!$D:$AM,7,FALSE),"-")</f>
        <v>0</v>
      </c>
      <c r="I1836" s="15">
        <f>IFERROR(VLOOKUP($B1836,'[1]Paste Only'!$D:$AM,8,FALSE),"-")</f>
        <v>0</v>
      </c>
      <c r="J1836" s="34"/>
      <c r="K1836" s="34"/>
      <c r="L1836" s="14" t="str">
        <f>IFERROR(VLOOKUP($B1836,'[1]Paste Only'!$D:$AM,12,FALSE),"-")</f>
        <v>-</v>
      </c>
      <c r="M1836" s="14" t="str">
        <f>IFERROR(VLOOKUP($B1836,'[1]Paste Only'!$D:$AM,15,FALSE),"-")</f>
        <v>-</v>
      </c>
      <c r="N1836" s="30"/>
      <c r="O1836" s="18"/>
      <c r="P1836" s="19">
        <f t="shared" si="852"/>
        <v>0</v>
      </c>
      <c r="Q1836" s="20">
        <f t="shared" si="828"/>
        <v>0</v>
      </c>
      <c r="R1836" s="13">
        <f t="shared" si="829"/>
        <v>0</v>
      </c>
      <c r="S1836" s="13" t="str">
        <f>IFERROR(VLOOKUP($B1836,'[1]Market Cap'!$G:$I,3,FALSE),"-")</f>
        <v>-</v>
      </c>
      <c r="T1836" s="13"/>
      <c r="U1836" s="13"/>
      <c r="V1836" s="21">
        <f t="shared" si="853"/>
        <v>0</v>
      </c>
      <c r="W1836" s="21">
        <f t="shared" si="853"/>
        <v>0</v>
      </c>
      <c r="X1836" s="21">
        <f t="shared" si="853"/>
        <v>0</v>
      </c>
      <c r="Y1836" s="22">
        <f t="shared" si="830"/>
        <v>0</v>
      </c>
      <c r="Z1836" s="13">
        <f t="shared" si="831"/>
        <v>0</v>
      </c>
      <c r="AA1836" s="23">
        <f t="shared" si="832"/>
        <v>0</v>
      </c>
      <c r="AB1836" s="23">
        <f t="shared" si="833"/>
        <v>0</v>
      </c>
      <c r="AC1836" s="23">
        <f t="shared" si="834"/>
        <v>0</v>
      </c>
      <c r="AD1836" s="24">
        <f t="shared" si="835"/>
        <v>0</v>
      </c>
      <c r="AE1836" s="25" t="str">
        <f>IFERROR(VLOOKUP($B1836,'[1]Market Cap'!$G:$I,2,FALSE),"-")</f>
        <v>-</v>
      </c>
      <c r="AF1836" s="20">
        <f t="shared" si="836"/>
        <v>0</v>
      </c>
      <c r="AG1836" s="17">
        <f t="shared" si="837"/>
        <v>0</v>
      </c>
      <c r="AH1836" s="17">
        <f t="shared" si="838"/>
        <v>0</v>
      </c>
      <c r="AI1836" s="17" t="str">
        <f t="shared" si="839"/>
        <v>-</v>
      </c>
      <c r="AJ1836" s="26" t="str">
        <f>IFERROR(VLOOKUP($B1836,'[1]Paste Only'!$D:$AM,26,FALSE),"-")</f>
        <v>-</v>
      </c>
      <c r="AK1836" s="26" t="str">
        <f>IFERROR(VLOOKUP($B1836,'[1]Paste Only'!$D:$AM,23,FALSE),"-")</f>
        <v>-</v>
      </c>
      <c r="AL1836" s="26" t="str">
        <f>IFERROR(VLOOKUP($B1836,'[1]Paste Only'!$D:$AM,22,FALSE),"-")</f>
        <v>-</v>
      </c>
      <c r="AM1836" s="21" t="str">
        <f t="shared" si="854"/>
        <v>-</v>
      </c>
      <c r="AN1836" s="21" t="str">
        <f t="shared" si="854"/>
        <v>-</v>
      </c>
      <c r="AO1836" s="21" t="str">
        <f t="shared" si="854"/>
        <v>-</v>
      </c>
      <c r="AP1836" s="27">
        <f t="shared" si="840"/>
        <v>0</v>
      </c>
      <c r="AQ1836" s="27" t="str">
        <f t="shared" si="841"/>
        <v>-</v>
      </c>
      <c r="AR1836" s="27" t="str">
        <f t="shared" si="842"/>
        <v>-</v>
      </c>
      <c r="AS1836" s="27">
        <f t="shared" si="843"/>
        <v>0</v>
      </c>
      <c r="AT1836" s="27">
        <f t="shared" si="844"/>
        <v>0</v>
      </c>
      <c r="AU1836" s="27">
        <f t="shared" si="845"/>
        <v>0</v>
      </c>
      <c r="AV1836" s="21" t="str">
        <f t="shared" si="846"/>
        <v>0</v>
      </c>
      <c r="AW1836" s="27">
        <f t="shared" si="847"/>
        <v>0</v>
      </c>
      <c r="AX1836" s="27" t="str">
        <f t="shared" si="848"/>
        <v>-</v>
      </c>
      <c r="AY1836" s="27" t="str">
        <f t="shared" si="849"/>
        <v>-</v>
      </c>
      <c r="AZ1836" s="21" t="str">
        <f t="shared" si="850"/>
        <v>-</v>
      </c>
      <c r="BA1836" s="21" t="str">
        <f t="shared" si="851"/>
        <v>-</v>
      </c>
      <c r="BB1836" s="28"/>
      <c r="BC1836" s="28"/>
      <c r="BD1836" s="28"/>
      <c r="BE1836" s="28"/>
      <c r="BF1836" s="28"/>
      <c r="BG1836" s="29"/>
      <c r="BH1836" s="29"/>
      <c r="BI1836" s="29"/>
      <c r="BJ1836" s="29"/>
      <c r="BK1836" s="29"/>
    </row>
    <row r="1837" spans="1:63" x14ac:dyDescent="0.25">
      <c r="A1837" s="13" t="s">
        <v>5557</v>
      </c>
      <c r="B1837" s="33" t="s">
        <v>5558</v>
      </c>
      <c r="C1837" s="13" t="s">
        <v>5559</v>
      </c>
      <c r="D1837" s="13" t="str">
        <f>IFERROR(VLOOKUP($B1837,[1]GICS!$C:$D,2,FALSE),"-")</f>
        <v>Industrials</v>
      </c>
      <c r="E1837" s="14">
        <f>IFERROR(IF(VLOOKUP($B1837,'[1]Paste Only'!$D:$AM,4,FALSE)="-",VLOOKUP($B1837,'[1]Market Cap'!$A:$J,10,FALSE),VLOOKUP($B1837,'[1]Paste Only'!$D:$AM,4,FALSE)),"-")</f>
        <v>910.55</v>
      </c>
      <c r="F1837" s="14" t="str">
        <f>IFERROR(VLOOKUP($B1837,'[1]Paste Only'!$D:$AM,5,FALSE),"-")</f>
        <v>-</v>
      </c>
      <c r="G1837" s="15">
        <f>IFERROR(VLOOKUP($B1837,'[1]Paste Only'!$D:$AM,6,FALSE),"-")</f>
        <v>0</v>
      </c>
      <c r="H1837" s="15">
        <f>IFERROR(VLOOKUP($B1837,'[1]Paste Only'!$D:$AM,7,FALSE),"-")</f>
        <v>0</v>
      </c>
      <c r="I1837" s="15">
        <f>IFERROR(VLOOKUP($B1837,'[1]Paste Only'!$D:$AM,8,FALSE),"-")</f>
        <v>0</v>
      </c>
      <c r="J1837" s="34"/>
      <c r="K1837" s="34"/>
      <c r="L1837" s="14">
        <f>IFERROR(VLOOKUP($B1837,'[1]Paste Only'!$D:$AM,12,FALSE),"-")</f>
        <v>3.1747830000000001</v>
      </c>
      <c r="M1837" s="14" t="str">
        <f>IFERROR(VLOOKUP($B1837,'[1]Paste Only'!$D:$AM,15,FALSE),"-")</f>
        <v>-</v>
      </c>
      <c r="N1837" s="30"/>
      <c r="O1837" s="18"/>
      <c r="P1837" s="19">
        <f t="shared" si="852"/>
        <v>0</v>
      </c>
      <c r="Q1837" s="20">
        <f t="shared" si="828"/>
        <v>0</v>
      </c>
      <c r="R1837" s="13">
        <f t="shared" si="829"/>
        <v>0</v>
      </c>
      <c r="S1837" s="13" t="str">
        <f>IFERROR(VLOOKUP($B1837,'[1]Market Cap'!$G:$I,3,FALSE),"-")</f>
        <v>Small Cap</v>
      </c>
      <c r="T1837" s="13"/>
      <c r="U1837" s="13"/>
      <c r="V1837" s="21">
        <f t="shared" si="853"/>
        <v>0</v>
      </c>
      <c r="W1837" s="21">
        <f t="shared" si="853"/>
        <v>0</v>
      </c>
      <c r="X1837" s="21">
        <f t="shared" si="853"/>
        <v>0</v>
      </c>
      <c r="Y1837" s="22">
        <f t="shared" si="830"/>
        <v>0</v>
      </c>
      <c r="Z1837" s="13">
        <f t="shared" si="831"/>
        <v>0</v>
      </c>
      <c r="AA1837" s="23">
        <f t="shared" si="832"/>
        <v>0</v>
      </c>
      <c r="AB1837" s="23">
        <f t="shared" si="833"/>
        <v>0</v>
      </c>
      <c r="AC1837" s="23">
        <f t="shared" si="834"/>
        <v>0</v>
      </c>
      <c r="AD1837" s="24">
        <f t="shared" si="835"/>
        <v>0</v>
      </c>
      <c r="AE1837" s="25">
        <f>IFERROR(VLOOKUP($B1837,'[1]Market Cap'!$G:$I,2,FALSE),"-")</f>
        <v>1047.1324999999999</v>
      </c>
      <c r="AF1837" s="20">
        <f t="shared" si="836"/>
        <v>0</v>
      </c>
      <c r="AG1837" s="17">
        <f t="shared" si="837"/>
        <v>0</v>
      </c>
      <c r="AH1837" s="17">
        <f t="shared" si="838"/>
        <v>0</v>
      </c>
      <c r="AI1837" s="17" t="str">
        <f t="shared" si="839"/>
        <v>-</v>
      </c>
      <c r="AJ1837" s="26" t="str">
        <f>IFERROR(VLOOKUP($B1837,'[1]Paste Only'!$D:$AM,26,FALSE),"-")</f>
        <v>-</v>
      </c>
      <c r="AK1837" s="26" t="str">
        <f>IFERROR(VLOOKUP($B1837,'[1]Paste Only'!$D:$AM,23,FALSE),"-")</f>
        <v>-</v>
      </c>
      <c r="AL1837" s="26" t="str">
        <f>IFERROR(VLOOKUP($B1837,'[1]Paste Only'!$D:$AM,22,FALSE),"-")</f>
        <v>-</v>
      </c>
      <c r="AM1837" s="21" t="str">
        <f t="shared" si="854"/>
        <v>-</v>
      </c>
      <c r="AN1837" s="21" t="str">
        <f t="shared" si="854"/>
        <v>-</v>
      </c>
      <c r="AO1837" s="21" t="str">
        <f t="shared" si="854"/>
        <v>-</v>
      </c>
      <c r="AP1837" s="27">
        <f t="shared" si="840"/>
        <v>0</v>
      </c>
      <c r="AQ1837" s="27" t="str">
        <f t="shared" si="841"/>
        <v>-</v>
      </c>
      <c r="AR1837" s="27" t="str">
        <f t="shared" si="842"/>
        <v>-</v>
      </c>
      <c r="AS1837" s="27">
        <f t="shared" si="843"/>
        <v>0</v>
      </c>
      <c r="AT1837" s="27">
        <f t="shared" si="844"/>
        <v>0</v>
      </c>
      <c r="AU1837" s="27">
        <f t="shared" si="845"/>
        <v>0</v>
      </c>
      <c r="AV1837" s="21" t="str">
        <f t="shared" si="846"/>
        <v>0</v>
      </c>
      <c r="AW1837" s="27">
        <f t="shared" si="847"/>
        <v>0</v>
      </c>
      <c r="AX1837" s="27" t="str">
        <f t="shared" si="848"/>
        <v>-</v>
      </c>
      <c r="AY1837" s="27" t="str">
        <f t="shared" si="849"/>
        <v>-</v>
      </c>
      <c r="AZ1837" s="21" t="str">
        <f t="shared" si="850"/>
        <v>-</v>
      </c>
      <c r="BA1837" s="21" t="str">
        <f t="shared" si="851"/>
        <v>-</v>
      </c>
      <c r="BB1837" s="28"/>
      <c r="BC1837" s="28"/>
      <c r="BD1837" s="28"/>
      <c r="BE1837" s="28"/>
      <c r="BF1837" s="28"/>
      <c r="BG1837" s="29"/>
      <c r="BH1837" s="29"/>
      <c r="BI1837" s="29"/>
      <c r="BJ1837" s="29"/>
      <c r="BK1837" s="29"/>
    </row>
    <row r="1838" spans="1:63" x14ac:dyDescent="0.25">
      <c r="A1838" s="13" t="s">
        <v>5560</v>
      </c>
      <c r="B1838" s="33" t="s">
        <v>5561</v>
      </c>
      <c r="C1838" s="13" t="s">
        <v>5562</v>
      </c>
      <c r="D1838" s="13" t="str">
        <f>IFERROR(VLOOKUP($B1838,[1]GICS!$C:$D,2,FALSE),"-")</f>
        <v>Consumer Discretionary</v>
      </c>
      <c r="E1838" s="14">
        <f>IFERROR(IF(VLOOKUP($B1838,'[1]Paste Only'!$D:$AM,4,FALSE)="-",VLOOKUP($B1838,'[1]Market Cap'!$A:$J,10,FALSE),VLOOKUP($B1838,'[1]Paste Only'!$D:$AM,4,FALSE)),"-")</f>
        <v>0.64</v>
      </c>
      <c r="F1838" s="14" t="str">
        <f>IFERROR(VLOOKUP($B1838,'[1]Paste Only'!$D:$AM,5,FALSE),"-")</f>
        <v>-</v>
      </c>
      <c r="G1838" s="15">
        <f>IFERROR(VLOOKUP($B1838,'[1]Paste Only'!$D:$AM,6,FALSE),"-")</f>
        <v>0</v>
      </c>
      <c r="H1838" s="15">
        <f>IFERROR(VLOOKUP($B1838,'[1]Paste Only'!$D:$AM,7,FALSE),"-")</f>
        <v>0</v>
      </c>
      <c r="I1838" s="15">
        <f>IFERROR(VLOOKUP($B1838,'[1]Paste Only'!$D:$AM,8,FALSE),"-")</f>
        <v>0</v>
      </c>
      <c r="J1838" s="34"/>
      <c r="K1838" s="34"/>
      <c r="L1838" s="14">
        <f>IFERROR(VLOOKUP($B1838,'[1]Paste Only'!$D:$AM,12,FALSE),"-")</f>
        <v>-58.21</v>
      </c>
      <c r="M1838" s="14" t="str">
        <f>IFERROR(VLOOKUP($B1838,'[1]Paste Only'!$D:$AM,15,FALSE),"-")</f>
        <v>-</v>
      </c>
      <c r="N1838" s="30"/>
      <c r="O1838" s="18"/>
      <c r="P1838" s="19">
        <f t="shared" si="852"/>
        <v>0</v>
      </c>
      <c r="Q1838" s="20">
        <f t="shared" si="828"/>
        <v>0</v>
      </c>
      <c r="R1838" s="13">
        <f t="shared" si="829"/>
        <v>0</v>
      </c>
      <c r="S1838" s="13" t="str">
        <f>IFERROR(VLOOKUP($B1838,'[1]Market Cap'!$G:$I,3,FALSE),"-")</f>
        <v>Small Cap</v>
      </c>
      <c r="T1838" s="13"/>
      <c r="U1838" s="13"/>
      <c r="V1838" s="21">
        <f t="shared" si="853"/>
        <v>0</v>
      </c>
      <c r="W1838" s="21">
        <f t="shared" si="853"/>
        <v>0</v>
      </c>
      <c r="X1838" s="21">
        <f t="shared" si="853"/>
        <v>0</v>
      </c>
      <c r="Y1838" s="22">
        <f t="shared" si="830"/>
        <v>0</v>
      </c>
      <c r="Z1838" s="13">
        <f t="shared" si="831"/>
        <v>0</v>
      </c>
      <c r="AA1838" s="23">
        <f t="shared" si="832"/>
        <v>0</v>
      </c>
      <c r="AB1838" s="23">
        <f t="shared" si="833"/>
        <v>0</v>
      </c>
      <c r="AC1838" s="23">
        <f t="shared" si="834"/>
        <v>0</v>
      </c>
      <c r="AD1838" s="24">
        <f t="shared" si="835"/>
        <v>0</v>
      </c>
      <c r="AE1838" s="25">
        <f>IFERROR(VLOOKUP($B1838,'[1]Market Cap'!$G:$I,2,FALSE),"-")</f>
        <v>29.115545663999999</v>
      </c>
      <c r="AF1838" s="20">
        <f t="shared" si="836"/>
        <v>0</v>
      </c>
      <c r="AG1838" s="17">
        <f t="shared" si="837"/>
        <v>0</v>
      </c>
      <c r="AH1838" s="17">
        <f t="shared" si="838"/>
        <v>0</v>
      </c>
      <c r="AI1838" s="17" t="str">
        <f t="shared" si="839"/>
        <v>-</v>
      </c>
      <c r="AJ1838" s="26" t="str">
        <f>IFERROR(VLOOKUP($B1838,'[1]Paste Only'!$D:$AM,26,FALSE),"-")</f>
        <v>-</v>
      </c>
      <c r="AK1838" s="26" t="str">
        <f>IFERROR(VLOOKUP($B1838,'[1]Paste Only'!$D:$AM,23,FALSE),"-")</f>
        <v>-</v>
      </c>
      <c r="AL1838" s="26" t="str">
        <f>IFERROR(VLOOKUP($B1838,'[1]Paste Only'!$D:$AM,22,FALSE),"-")</f>
        <v>-</v>
      </c>
      <c r="AM1838" s="21" t="str">
        <f t="shared" si="854"/>
        <v>-</v>
      </c>
      <c r="AN1838" s="21" t="str">
        <f t="shared" si="854"/>
        <v>-</v>
      </c>
      <c r="AO1838" s="21" t="str">
        <f t="shared" si="854"/>
        <v>-</v>
      </c>
      <c r="AP1838" s="27">
        <f t="shared" si="840"/>
        <v>0</v>
      </c>
      <c r="AQ1838" s="27" t="str">
        <f t="shared" si="841"/>
        <v>-</v>
      </c>
      <c r="AR1838" s="27" t="str">
        <f t="shared" si="842"/>
        <v>-</v>
      </c>
      <c r="AS1838" s="27">
        <f t="shared" si="843"/>
        <v>0</v>
      </c>
      <c r="AT1838" s="27">
        <f t="shared" si="844"/>
        <v>0</v>
      </c>
      <c r="AU1838" s="27">
        <f t="shared" si="845"/>
        <v>0</v>
      </c>
      <c r="AV1838" s="21" t="str">
        <f t="shared" si="846"/>
        <v>0</v>
      </c>
      <c r="AW1838" s="27">
        <f t="shared" si="847"/>
        <v>0</v>
      </c>
      <c r="AX1838" s="27" t="str">
        <f t="shared" si="848"/>
        <v>-</v>
      </c>
      <c r="AY1838" s="27" t="str">
        <f t="shared" si="849"/>
        <v>-</v>
      </c>
      <c r="AZ1838" s="21" t="str">
        <f t="shared" si="850"/>
        <v>-</v>
      </c>
      <c r="BA1838" s="21" t="str">
        <f t="shared" si="851"/>
        <v>-</v>
      </c>
      <c r="BB1838" s="28"/>
      <c r="BC1838" s="28"/>
      <c r="BD1838" s="28"/>
      <c r="BE1838" s="28"/>
      <c r="BF1838" s="28"/>
      <c r="BG1838" s="29"/>
      <c r="BH1838" s="29"/>
      <c r="BI1838" s="29"/>
      <c r="BJ1838" s="29"/>
      <c r="BK1838" s="29"/>
    </row>
    <row r="1839" spans="1:63" x14ac:dyDescent="0.25">
      <c r="A1839" s="13" t="s">
        <v>5563</v>
      </c>
      <c r="B1839" s="33" t="s">
        <v>5564</v>
      </c>
      <c r="C1839" s="13" t="s">
        <v>5565</v>
      </c>
      <c r="D1839" s="13" t="str">
        <f>IFERROR(VLOOKUP($B1839,[1]GICS!$C:$D,2,FALSE),"-")</f>
        <v>Industrials</v>
      </c>
      <c r="E1839" s="14">
        <f>IFERROR(IF(VLOOKUP($B1839,'[1]Paste Only'!$D:$AM,4,FALSE)="-",VLOOKUP($B1839,'[1]Market Cap'!$A:$J,10,FALSE),VLOOKUP($B1839,'[1]Paste Only'!$D:$AM,4,FALSE)),"-")</f>
        <v>45.15</v>
      </c>
      <c r="F1839" s="14" t="str">
        <f>IFERROR(VLOOKUP($B1839,'[1]Paste Only'!$D:$AM,5,FALSE),"-")</f>
        <v>-</v>
      </c>
      <c r="G1839" s="15">
        <f>IFERROR(VLOOKUP($B1839,'[1]Paste Only'!$D:$AM,6,FALSE),"-")</f>
        <v>0</v>
      </c>
      <c r="H1839" s="15">
        <f>IFERROR(VLOOKUP($B1839,'[1]Paste Only'!$D:$AM,7,FALSE),"-")</f>
        <v>0</v>
      </c>
      <c r="I1839" s="15">
        <f>IFERROR(VLOOKUP($B1839,'[1]Paste Only'!$D:$AM,8,FALSE),"-")</f>
        <v>0</v>
      </c>
      <c r="J1839" s="34"/>
      <c r="K1839" s="34"/>
      <c r="L1839" s="14">
        <f>IFERROR(VLOOKUP($B1839,'[1]Paste Only'!$D:$AM,12,FALSE),"-")</f>
        <v>0.89</v>
      </c>
      <c r="M1839" s="14" t="str">
        <f>IFERROR(VLOOKUP($B1839,'[1]Paste Only'!$D:$AM,15,FALSE),"-")</f>
        <v>-</v>
      </c>
      <c r="N1839" s="30"/>
      <c r="O1839" s="18"/>
      <c r="P1839" s="19">
        <f t="shared" si="852"/>
        <v>0</v>
      </c>
      <c r="Q1839" s="20">
        <f t="shared" si="828"/>
        <v>0</v>
      </c>
      <c r="R1839" s="13">
        <f t="shared" si="829"/>
        <v>0</v>
      </c>
      <c r="S1839" s="13" t="str">
        <f>IFERROR(VLOOKUP($B1839,'[1]Market Cap'!$G:$I,3,FALSE),"-")</f>
        <v>Small Cap</v>
      </c>
      <c r="T1839" s="13"/>
      <c r="U1839" s="13"/>
      <c r="V1839" s="21">
        <f t="shared" si="853"/>
        <v>0</v>
      </c>
      <c r="W1839" s="21">
        <f t="shared" si="853"/>
        <v>0</v>
      </c>
      <c r="X1839" s="21">
        <f t="shared" si="853"/>
        <v>0</v>
      </c>
      <c r="Y1839" s="22">
        <f t="shared" si="830"/>
        <v>0</v>
      </c>
      <c r="Z1839" s="13">
        <f t="shared" si="831"/>
        <v>0</v>
      </c>
      <c r="AA1839" s="23">
        <f t="shared" si="832"/>
        <v>0</v>
      </c>
      <c r="AB1839" s="23">
        <f t="shared" si="833"/>
        <v>0</v>
      </c>
      <c r="AC1839" s="23">
        <f t="shared" si="834"/>
        <v>0</v>
      </c>
      <c r="AD1839" s="24">
        <f t="shared" si="835"/>
        <v>0</v>
      </c>
      <c r="AE1839" s="25">
        <f>IFERROR(VLOOKUP($B1839,'[1]Market Cap'!$G:$I,2,FALSE),"-")</f>
        <v>297.93418105500001</v>
      </c>
      <c r="AF1839" s="20">
        <f t="shared" si="836"/>
        <v>0</v>
      </c>
      <c r="AG1839" s="17">
        <f t="shared" si="837"/>
        <v>0</v>
      </c>
      <c r="AH1839" s="17">
        <f t="shared" si="838"/>
        <v>0</v>
      </c>
      <c r="AI1839" s="17" t="str">
        <f t="shared" si="839"/>
        <v>-</v>
      </c>
      <c r="AJ1839" s="26" t="str">
        <f>IFERROR(VLOOKUP($B1839,'[1]Paste Only'!$D:$AM,26,FALSE),"-")</f>
        <v>-</v>
      </c>
      <c r="AK1839" s="26" t="str">
        <f>IFERROR(VLOOKUP($B1839,'[1]Paste Only'!$D:$AM,23,FALSE),"-")</f>
        <v>-</v>
      </c>
      <c r="AL1839" s="26" t="str">
        <f>IFERROR(VLOOKUP($B1839,'[1]Paste Only'!$D:$AM,22,FALSE),"-")</f>
        <v>-</v>
      </c>
      <c r="AM1839" s="21" t="str">
        <f t="shared" si="854"/>
        <v>-</v>
      </c>
      <c r="AN1839" s="21" t="str">
        <f t="shared" si="854"/>
        <v>-</v>
      </c>
      <c r="AO1839" s="21" t="str">
        <f t="shared" si="854"/>
        <v>-</v>
      </c>
      <c r="AP1839" s="27">
        <f t="shared" si="840"/>
        <v>0</v>
      </c>
      <c r="AQ1839" s="27" t="str">
        <f t="shared" si="841"/>
        <v>-</v>
      </c>
      <c r="AR1839" s="27" t="str">
        <f t="shared" si="842"/>
        <v>-</v>
      </c>
      <c r="AS1839" s="27">
        <f t="shared" si="843"/>
        <v>0</v>
      </c>
      <c r="AT1839" s="27">
        <f t="shared" si="844"/>
        <v>0</v>
      </c>
      <c r="AU1839" s="27">
        <f t="shared" si="845"/>
        <v>0</v>
      </c>
      <c r="AV1839" s="21" t="str">
        <f t="shared" si="846"/>
        <v>0</v>
      </c>
      <c r="AW1839" s="27">
        <f t="shared" si="847"/>
        <v>0</v>
      </c>
      <c r="AX1839" s="27" t="str">
        <f t="shared" si="848"/>
        <v>-</v>
      </c>
      <c r="AY1839" s="27" t="str">
        <f t="shared" si="849"/>
        <v>-</v>
      </c>
      <c r="AZ1839" s="21" t="str">
        <f t="shared" si="850"/>
        <v>-</v>
      </c>
      <c r="BA1839" s="21" t="str">
        <f t="shared" si="851"/>
        <v>-</v>
      </c>
      <c r="BB1839" s="28"/>
      <c r="BC1839" s="28"/>
      <c r="BD1839" s="28"/>
      <c r="BE1839" s="28"/>
      <c r="BF1839" s="28"/>
      <c r="BG1839" s="29"/>
      <c r="BH1839" s="29"/>
      <c r="BI1839" s="29"/>
      <c r="BJ1839" s="29"/>
      <c r="BK1839" s="29"/>
    </row>
    <row r="1840" spans="1:63" x14ac:dyDescent="0.25">
      <c r="A1840" s="13" t="s">
        <v>5566</v>
      </c>
      <c r="B1840" s="33" t="s">
        <v>5567</v>
      </c>
      <c r="C1840" s="13" t="s">
        <v>5568</v>
      </c>
      <c r="D1840" s="13" t="str">
        <f>IFERROR(VLOOKUP($B1840,[1]GICS!$C:$D,2,FALSE),"-")</f>
        <v>Communication Services</v>
      </c>
      <c r="E1840" s="14">
        <f>IFERROR(IF(VLOOKUP($B1840,'[1]Paste Only'!$D:$AM,4,FALSE)="-",VLOOKUP($B1840,'[1]Market Cap'!$A:$J,10,FALSE),VLOOKUP($B1840,'[1]Paste Only'!$D:$AM,4,FALSE)),"-")</f>
        <v>110.35</v>
      </c>
      <c r="F1840" s="14" t="str">
        <f>IFERROR(VLOOKUP($B1840,'[1]Paste Only'!$D:$AM,5,FALSE),"-")</f>
        <v>-</v>
      </c>
      <c r="G1840" s="15">
        <f>IFERROR(VLOOKUP($B1840,'[1]Paste Only'!$D:$AM,6,FALSE),"-")</f>
        <v>0</v>
      </c>
      <c r="H1840" s="15">
        <f>IFERROR(VLOOKUP($B1840,'[1]Paste Only'!$D:$AM,7,FALSE),"-")</f>
        <v>0</v>
      </c>
      <c r="I1840" s="15">
        <f>IFERROR(VLOOKUP($B1840,'[1]Paste Only'!$D:$AM,8,FALSE),"-")</f>
        <v>0</v>
      </c>
      <c r="J1840" s="34"/>
      <c r="K1840" s="34"/>
      <c r="L1840" s="14">
        <f>IFERROR(VLOOKUP($B1840,'[1]Paste Only'!$D:$AM,12,FALSE),"-")</f>
        <v>-31.14</v>
      </c>
      <c r="M1840" s="14" t="str">
        <f>IFERROR(VLOOKUP($B1840,'[1]Paste Only'!$D:$AM,15,FALSE),"-")</f>
        <v>-</v>
      </c>
      <c r="N1840" s="30"/>
      <c r="O1840" s="18"/>
      <c r="P1840" s="19">
        <f t="shared" si="852"/>
        <v>0</v>
      </c>
      <c r="Q1840" s="20">
        <f t="shared" si="828"/>
        <v>0</v>
      </c>
      <c r="R1840" s="13">
        <f t="shared" si="829"/>
        <v>0</v>
      </c>
      <c r="S1840" s="13" t="str">
        <f>IFERROR(VLOOKUP($B1840,'[1]Market Cap'!$G:$I,3,FALSE),"-")</f>
        <v>Small Cap</v>
      </c>
      <c r="T1840" s="13"/>
      <c r="U1840" s="13"/>
      <c r="V1840" s="21">
        <f t="shared" si="853"/>
        <v>0</v>
      </c>
      <c r="W1840" s="21">
        <f t="shared" si="853"/>
        <v>0</v>
      </c>
      <c r="X1840" s="21">
        <f t="shared" si="853"/>
        <v>0</v>
      </c>
      <c r="Y1840" s="22">
        <f t="shared" si="830"/>
        <v>0</v>
      </c>
      <c r="Z1840" s="13">
        <f t="shared" si="831"/>
        <v>0</v>
      </c>
      <c r="AA1840" s="23">
        <f t="shared" si="832"/>
        <v>0</v>
      </c>
      <c r="AB1840" s="23">
        <f t="shared" si="833"/>
        <v>0</v>
      </c>
      <c r="AC1840" s="23">
        <f t="shared" si="834"/>
        <v>0</v>
      </c>
      <c r="AD1840" s="24">
        <f t="shared" si="835"/>
        <v>0</v>
      </c>
      <c r="AE1840" s="25">
        <f>IFERROR(VLOOKUP($B1840,'[1]Market Cap'!$G:$I,2,FALSE),"-")</f>
        <v>301.479499465</v>
      </c>
      <c r="AF1840" s="20">
        <f t="shared" si="836"/>
        <v>0</v>
      </c>
      <c r="AG1840" s="17">
        <f t="shared" si="837"/>
        <v>0</v>
      </c>
      <c r="AH1840" s="17">
        <f t="shared" si="838"/>
        <v>0</v>
      </c>
      <c r="AI1840" s="17" t="str">
        <f t="shared" si="839"/>
        <v>-</v>
      </c>
      <c r="AJ1840" s="26" t="str">
        <f>IFERROR(VLOOKUP($B1840,'[1]Paste Only'!$D:$AM,26,FALSE),"-")</f>
        <v>-</v>
      </c>
      <c r="AK1840" s="26" t="str">
        <f>IFERROR(VLOOKUP($B1840,'[1]Paste Only'!$D:$AM,23,FALSE),"-")</f>
        <v>-</v>
      </c>
      <c r="AL1840" s="26" t="str">
        <f>IFERROR(VLOOKUP($B1840,'[1]Paste Only'!$D:$AM,22,FALSE),"-")</f>
        <v>-</v>
      </c>
      <c r="AM1840" s="21" t="str">
        <f t="shared" si="854"/>
        <v>-</v>
      </c>
      <c r="AN1840" s="21" t="str">
        <f t="shared" si="854"/>
        <v>-</v>
      </c>
      <c r="AO1840" s="21" t="str">
        <f t="shared" si="854"/>
        <v>-</v>
      </c>
      <c r="AP1840" s="27">
        <f t="shared" si="840"/>
        <v>0</v>
      </c>
      <c r="AQ1840" s="27" t="str">
        <f t="shared" si="841"/>
        <v>-</v>
      </c>
      <c r="AR1840" s="27" t="str">
        <f t="shared" si="842"/>
        <v>-</v>
      </c>
      <c r="AS1840" s="27">
        <f t="shared" si="843"/>
        <v>0</v>
      </c>
      <c r="AT1840" s="27">
        <f t="shared" si="844"/>
        <v>0</v>
      </c>
      <c r="AU1840" s="27">
        <f t="shared" si="845"/>
        <v>0</v>
      </c>
      <c r="AV1840" s="21" t="str">
        <f t="shared" si="846"/>
        <v>0</v>
      </c>
      <c r="AW1840" s="27">
        <f t="shared" si="847"/>
        <v>0</v>
      </c>
      <c r="AX1840" s="27" t="str">
        <f t="shared" si="848"/>
        <v>-</v>
      </c>
      <c r="AY1840" s="27" t="str">
        <f t="shared" si="849"/>
        <v>-</v>
      </c>
      <c r="AZ1840" s="21" t="str">
        <f t="shared" si="850"/>
        <v>-</v>
      </c>
      <c r="BA1840" s="21" t="str">
        <f t="shared" si="851"/>
        <v>-</v>
      </c>
      <c r="BB1840" s="28"/>
      <c r="BC1840" s="28"/>
      <c r="BD1840" s="28"/>
      <c r="BE1840" s="28"/>
      <c r="BF1840" s="28"/>
      <c r="BG1840" s="29"/>
      <c r="BH1840" s="29"/>
      <c r="BI1840" s="29"/>
      <c r="BJ1840" s="29"/>
      <c r="BK1840" s="29"/>
    </row>
    <row r="1841" spans="1:63" x14ac:dyDescent="0.25">
      <c r="A1841" s="13" t="s">
        <v>5569</v>
      </c>
      <c r="B1841" s="33" t="s">
        <v>5570</v>
      </c>
      <c r="C1841" s="13" t="s">
        <v>5571</v>
      </c>
      <c r="D1841" s="13" t="str">
        <f>IFERROR(VLOOKUP($B1841,[1]GICS!$C:$D,2,FALSE),"-")</f>
        <v>Consumer Staples</v>
      </c>
      <c r="E1841" s="14">
        <f>IFERROR(IF(VLOOKUP($B1841,'[1]Paste Only'!$D:$AM,4,FALSE)="-",VLOOKUP($B1841,'[1]Market Cap'!$A:$J,10,FALSE),VLOOKUP($B1841,'[1]Paste Only'!$D:$AM,4,FALSE)),"-")</f>
        <v>781.65</v>
      </c>
      <c r="F1841" s="14" t="str">
        <f>IFERROR(VLOOKUP($B1841,'[1]Paste Only'!$D:$AM,5,FALSE),"-")</f>
        <v>-</v>
      </c>
      <c r="G1841" s="15">
        <f>IFERROR(VLOOKUP($B1841,'[1]Paste Only'!$D:$AM,6,FALSE),"-")</f>
        <v>0</v>
      </c>
      <c r="H1841" s="15">
        <f>IFERROR(VLOOKUP($B1841,'[1]Paste Only'!$D:$AM,7,FALSE),"-")</f>
        <v>0</v>
      </c>
      <c r="I1841" s="15">
        <f>IFERROR(VLOOKUP($B1841,'[1]Paste Only'!$D:$AM,8,FALSE),"-")</f>
        <v>0</v>
      </c>
      <c r="J1841" s="34"/>
      <c r="K1841" s="34"/>
      <c r="L1841" s="14">
        <f>IFERROR(VLOOKUP($B1841,'[1]Paste Only'!$D:$AM,12,FALSE),"-")</f>
        <v>23.85</v>
      </c>
      <c r="M1841" s="14" t="str">
        <f>IFERROR(VLOOKUP($B1841,'[1]Paste Only'!$D:$AM,15,FALSE),"-")</f>
        <v>-</v>
      </c>
      <c r="N1841" s="30"/>
      <c r="O1841" s="18"/>
      <c r="P1841" s="19">
        <f t="shared" si="852"/>
        <v>0</v>
      </c>
      <c r="Q1841" s="20">
        <f t="shared" si="828"/>
        <v>0</v>
      </c>
      <c r="R1841" s="13">
        <f t="shared" si="829"/>
        <v>0</v>
      </c>
      <c r="S1841" s="13" t="str">
        <f>IFERROR(VLOOKUP($B1841,'[1]Market Cap'!$G:$I,3,FALSE),"-")</f>
        <v>Small Cap</v>
      </c>
      <c r="T1841" s="13"/>
      <c r="U1841" s="13"/>
      <c r="V1841" s="21">
        <f t="shared" si="853"/>
        <v>0</v>
      </c>
      <c r="W1841" s="21">
        <f t="shared" si="853"/>
        <v>0</v>
      </c>
      <c r="X1841" s="21">
        <f t="shared" si="853"/>
        <v>0</v>
      </c>
      <c r="Y1841" s="22">
        <f t="shared" si="830"/>
        <v>0</v>
      </c>
      <c r="Z1841" s="13">
        <f t="shared" si="831"/>
        <v>0</v>
      </c>
      <c r="AA1841" s="23">
        <f t="shared" si="832"/>
        <v>0</v>
      </c>
      <c r="AB1841" s="23">
        <f t="shared" si="833"/>
        <v>0</v>
      </c>
      <c r="AC1841" s="23">
        <f t="shared" si="834"/>
        <v>0</v>
      </c>
      <c r="AD1841" s="24">
        <f t="shared" si="835"/>
        <v>0</v>
      </c>
      <c r="AE1841" s="25">
        <f>IFERROR(VLOOKUP($B1841,'[1]Market Cap'!$G:$I,2,FALSE),"-")</f>
        <v>732.18023131500001</v>
      </c>
      <c r="AF1841" s="20">
        <f t="shared" si="836"/>
        <v>0</v>
      </c>
      <c r="AG1841" s="17">
        <f t="shared" si="837"/>
        <v>0</v>
      </c>
      <c r="AH1841" s="17">
        <f t="shared" si="838"/>
        <v>0</v>
      </c>
      <c r="AI1841" s="17" t="str">
        <f t="shared" si="839"/>
        <v>-</v>
      </c>
      <c r="AJ1841" s="26" t="str">
        <f>IFERROR(VLOOKUP($B1841,'[1]Paste Only'!$D:$AM,26,FALSE),"-")</f>
        <v>-</v>
      </c>
      <c r="AK1841" s="26" t="str">
        <f>IFERROR(VLOOKUP($B1841,'[1]Paste Only'!$D:$AM,23,FALSE),"-")</f>
        <v>-</v>
      </c>
      <c r="AL1841" s="26" t="str">
        <f>IFERROR(VLOOKUP($B1841,'[1]Paste Only'!$D:$AM,22,FALSE),"-")</f>
        <v>-</v>
      </c>
      <c r="AM1841" s="21" t="str">
        <f t="shared" si="854"/>
        <v>-</v>
      </c>
      <c r="AN1841" s="21" t="str">
        <f t="shared" si="854"/>
        <v>-</v>
      </c>
      <c r="AO1841" s="21" t="str">
        <f t="shared" si="854"/>
        <v>-</v>
      </c>
      <c r="AP1841" s="27">
        <f t="shared" si="840"/>
        <v>0</v>
      </c>
      <c r="AQ1841" s="27" t="str">
        <f t="shared" si="841"/>
        <v>-</v>
      </c>
      <c r="AR1841" s="27" t="str">
        <f t="shared" si="842"/>
        <v>-</v>
      </c>
      <c r="AS1841" s="27">
        <f t="shared" si="843"/>
        <v>0</v>
      </c>
      <c r="AT1841" s="27">
        <f t="shared" si="844"/>
        <v>0</v>
      </c>
      <c r="AU1841" s="27">
        <f t="shared" si="845"/>
        <v>0</v>
      </c>
      <c r="AV1841" s="21" t="str">
        <f t="shared" si="846"/>
        <v>0</v>
      </c>
      <c r="AW1841" s="27">
        <f t="shared" si="847"/>
        <v>0</v>
      </c>
      <c r="AX1841" s="27" t="str">
        <f t="shared" si="848"/>
        <v>-</v>
      </c>
      <c r="AY1841" s="27" t="str">
        <f t="shared" si="849"/>
        <v>-</v>
      </c>
      <c r="AZ1841" s="21" t="str">
        <f t="shared" si="850"/>
        <v>-</v>
      </c>
      <c r="BA1841" s="21" t="str">
        <f t="shared" si="851"/>
        <v>-</v>
      </c>
      <c r="BB1841" s="28"/>
      <c r="BC1841" s="28"/>
      <c r="BD1841" s="28"/>
      <c r="BE1841" s="28"/>
      <c r="BF1841" s="28"/>
      <c r="BG1841" s="29"/>
      <c r="BH1841" s="29"/>
      <c r="BI1841" s="29"/>
      <c r="BJ1841" s="29"/>
      <c r="BK1841" s="29"/>
    </row>
    <row r="1842" spans="1:63" x14ac:dyDescent="0.25">
      <c r="A1842" s="13" t="s">
        <v>5572</v>
      </c>
      <c r="B1842" s="33" t="s">
        <v>5573</v>
      </c>
      <c r="C1842" s="13" t="s">
        <v>5574</v>
      </c>
      <c r="D1842" s="13" t="str">
        <f>IFERROR(VLOOKUP($B1842,[1]GICS!$C:$D,2,FALSE),"-")</f>
        <v>Industrials</v>
      </c>
      <c r="E1842" s="14">
        <f>IFERROR(IF(VLOOKUP($B1842,'[1]Paste Only'!$D:$AM,4,FALSE)="-",VLOOKUP($B1842,'[1]Market Cap'!$A:$J,10,FALSE),VLOOKUP($B1842,'[1]Paste Only'!$D:$AM,4,FALSE)),"-")</f>
        <v>667.1</v>
      </c>
      <c r="F1842" s="14" t="str">
        <f>IFERROR(VLOOKUP($B1842,'[1]Paste Only'!$D:$AM,5,FALSE),"-")</f>
        <v>-</v>
      </c>
      <c r="G1842" s="15">
        <f>IFERROR(VLOOKUP($B1842,'[1]Paste Only'!$D:$AM,6,FALSE),"-")</f>
        <v>0</v>
      </c>
      <c r="H1842" s="15">
        <f>IFERROR(VLOOKUP($B1842,'[1]Paste Only'!$D:$AM,7,FALSE),"-")</f>
        <v>0</v>
      </c>
      <c r="I1842" s="15">
        <f>IFERROR(VLOOKUP($B1842,'[1]Paste Only'!$D:$AM,8,FALSE),"-")</f>
        <v>0</v>
      </c>
      <c r="J1842" s="34"/>
      <c r="K1842" s="34"/>
      <c r="L1842" s="14">
        <f>IFERROR(VLOOKUP($B1842,'[1]Paste Only'!$D:$AM,12,FALSE),"-")</f>
        <v>10.92099</v>
      </c>
      <c r="M1842" s="14" t="str">
        <f>IFERROR(VLOOKUP($B1842,'[1]Paste Only'!$D:$AM,15,FALSE),"-")</f>
        <v>-</v>
      </c>
      <c r="N1842" s="30"/>
      <c r="O1842" s="18"/>
      <c r="P1842" s="19">
        <f t="shared" si="852"/>
        <v>0</v>
      </c>
      <c r="Q1842" s="20">
        <f t="shared" si="828"/>
        <v>0</v>
      </c>
      <c r="R1842" s="13">
        <f t="shared" si="829"/>
        <v>0</v>
      </c>
      <c r="S1842" s="13" t="str">
        <f>IFERROR(VLOOKUP($B1842,'[1]Market Cap'!$G:$I,3,FALSE),"-")</f>
        <v>Small Cap</v>
      </c>
      <c r="T1842" s="13"/>
      <c r="U1842" s="13"/>
      <c r="V1842" s="21">
        <f t="shared" si="853"/>
        <v>0</v>
      </c>
      <c r="W1842" s="21">
        <f t="shared" si="853"/>
        <v>0</v>
      </c>
      <c r="X1842" s="21">
        <f t="shared" si="853"/>
        <v>0</v>
      </c>
      <c r="Y1842" s="22">
        <f t="shared" si="830"/>
        <v>0</v>
      </c>
      <c r="Z1842" s="13">
        <f t="shared" si="831"/>
        <v>0</v>
      </c>
      <c r="AA1842" s="23">
        <f t="shared" si="832"/>
        <v>0</v>
      </c>
      <c r="AB1842" s="23">
        <f t="shared" si="833"/>
        <v>0</v>
      </c>
      <c r="AC1842" s="23">
        <f t="shared" si="834"/>
        <v>0</v>
      </c>
      <c r="AD1842" s="24">
        <f t="shared" si="835"/>
        <v>0</v>
      </c>
      <c r="AE1842" s="25">
        <f>IFERROR(VLOOKUP($B1842,'[1]Market Cap'!$G:$I,2,FALSE),"-")</f>
        <v>673.77099999999996</v>
      </c>
      <c r="AF1842" s="20">
        <f t="shared" si="836"/>
        <v>0</v>
      </c>
      <c r="AG1842" s="17">
        <f t="shared" si="837"/>
        <v>0</v>
      </c>
      <c r="AH1842" s="17">
        <f t="shared" si="838"/>
        <v>0</v>
      </c>
      <c r="AI1842" s="17" t="str">
        <f t="shared" si="839"/>
        <v>-</v>
      </c>
      <c r="AJ1842" s="26" t="str">
        <f>IFERROR(VLOOKUP($B1842,'[1]Paste Only'!$D:$AM,26,FALSE),"-")</f>
        <v>-</v>
      </c>
      <c r="AK1842" s="26" t="str">
        <f>IFERROR(VLOOKUP($B1842,'[1]Paste Only'!$D:$AM,23,FALSE),"-")</f>
        <v>-</v>
      </c>
      <c r="AL1842" s="26" t="str">
        <f>IFERROR(VLOOKUP($B1842,'[1]Paste Only'!$D:$AM,22,FALSE),"-")</f>
        <v>-</v>
      </c>
      <c r="AM1842" s="21" t="str">
        <f t="shared" si="854"/>
        <v>-</v>
      </c>
      <c r="AN1842" s="21" t="str">
        <f t="shared" si="854"/>
        <v>-</v>
      </c>
      <c r="AO1842" s="21" t="str">
        <f t="shared" si="854"/>
        <v>-</v>
      </c>
      <c r="AP1842" s="27">
        <f t="shared" si="840"/>
        <v>0</v>
      </c>
      <c r="AQ1842" s="27" t="str">
        <f t="shared" si="841"/>
        <v>-</v>
      </c>
      <c r="AR1842" s="27" t="str">
        <f t="shared" si="842"/>
        <v>-</v>
      </c>
      <c r="AS1842" s="27">
        <f t="shared" si="843"/>
        <v>0</v>
      </c>
      <c r="AT1842" s="27">
        <f t="shared" si="844"/>
        <v>0</v>
      </c>
      <c r="AU1842" s="27">
        <f t="shared" si="845"/>
        <v>0</v>
      </c>
      <c r="AV1842" s="21" t="str">
        <f t="shared" si="846"/>
        <v>0</v>
      </c>
      <c r="AW1842" s="27">
        <f t="shared" si="847"/>
        <v>0</v>
      </c>
      <c r="AX1842" s="27" t="str">
        <f t="shared" si="848"/>
        <v>-</v>
      </c>
      <c r="AY1842" s="27" t="str">
        <f t="shared" si="849"/>
        <v>-</v>
      </c>
      <c r="AZ1842" s="21" t="str">
        <f t="shared" si="850"/>
        <v>-</v>
      </c>
      <c r="BA1842" s="21" t="str">
        <f t="shared" si="851"/>
        <v>-</v>
      </c>
      <c r="BB1842" s="28"/>
      <c r="BC1842" s="28"/>
      <c r="BD1842" s="28"/>
      <c r="BE1842" s="28"/>
      <c r="BF1842" s="28"/>
      <c r="BG1842" s="29"/>
      <c r="BH1842" s="29"/>
      <c r="BI1842" s="29"/>
      <c r="BJ1842" s="29"/>
      <c r="BK1842" s="29"/>
    </row>
    <row r="1843" spans="1:63" x14ac:dyDescent="0.25">
      <c r="A1843" s="13" t="s">
        <v>5575</v>
      </c>
      <c r="B1843" s="33" t="s">
        <v>5576</v>
      </c>
      <c r="C1843" s="13" t="s">
        <v>5577</v>
      </c>
      <c r="D1843" s="13" t="str">
        <f>IFERROR(VLOOKUP($B1843,[1]GICS!$C:$D,2,FALSE),"-")</f>
        <v>Materials</v>
      </c>
      <c r="E1843" s="14">
        <f>IFERROR(IF(VLOOKUP($B1843,'[1]Paste Only'!$D:$AM,4,FALSE)="-",VLOOKUP($B1843,'[1]Market Cap'!$A:$J,10,FALSE),VLOOKUP($B1843,'[1]Paste Only'!$D:$AM,4,FALSE)),"-")</f>
        <v>62.83</v>
      </c>
      <c r="F1843" s="14" t="str">
        <f>IFERROR(VLOOKUP($B1843,'[1]Paste Only'!$D:$AM,5,FALSE),"-")</f>
        <v>-</v>
      </c>
      <c r="G1843" s="15">
        <f>IFERROR(VLOOKUP($B1843,'[1]Paste Only'!$D:$AM,6,FALSE),"-")</f>
        <v>0</v>
      </c>
      <c r="H1843" s="15">
        <f>IFERROR(VLOOKUP($B1843,'[1]Paste Only'!$D:$AM,7,FALSE),"-")</f>
        <v>0</v>
      </c>
      <c r="I1843" s="15">
        <f>IFERROR(VLOOKUP($B1843,'[1]Paste Only'!$D:$AM,8,FALSE),"-")</f>
        <v>0</v>
      </c>
      <c r="J1843" s="34"/>
      <c r="K1843" s="34"/>
      <c r="L1843" s="14">
        <f>IFERROR(VLOOKUP($B1843,'[1]Paste Only'!$D:$AM,12,FALSE),"-")</f>
        <v>1.49</v>
      </c>
      <c r="M1843" s="14" t="str">
        <f>IFERROR(VLOOKUP($B1843,'[1]Paste Only'!$D:$AM,15,FALSE),"-")</f>
        <v>-</v>
      </c>
      <c r="N1843" s="30"/>
      <c r="O1843" s="18"/>
      <c r="P1843" s="19">
        <f t="shared" si="852"/>
        <v>0</v>
      </c>
      <c r="Q1843" s="20">
        <f t="shared" si="828"/>
        <v>0</v>
      </c>
      <c r="R1843" s="13">
        <f t="shared" si="829"/>
        <v>0</v>
      </c>
      <c r="S1843" s="13" t="str">
        <f>IFERROR(VLOOKUP($B1843,'[1]Market Cap'!$G:$I,3,FALSE),"-")</f>
        <v>Small Cap</v>
      </c>
      <c r="T1843" s="13"/>
      <c r="U1843" s="13"/>
      <c r="V1843" s="21">
        <f t="shared" si="853"/>
        <v>0</v>
      </c>
      <c r="W1843" s="21">
        <f t="shared" si="853"/>
        <v>0</v>
      </c>
      <c r="X1843" s="21">
        <f t="shared" si="853"/>
        <v>0</v>
      </c>
      <c r="Y1843" s="22">
        <f t="shared" si="830"/>
        <v>0</v>
      </c>
      <c r="Z1843" s="13">
        <f t="shared" si="831"/>
        <v>0</v>
      </c>
      <c r="AA1843" s="23">
        <f t="shared" si="832"/>
        <v>0</v>
      </c>
      <c r="AB1843" s="23">
        <f t="shared" si="833"/>
        <v>0</v>
      </c>
      <c r="AC1843" s="23">
        <f t="shared" si="834"/>
        <v>0</v>
      </c>
      <c r="AD1843" s="24">
        <f t="shared" si="835"/>
        <v>0</v>
      </c>
      <c r="AE1843" s="25">
        <f>IFERROR(VLOOKUP($B1843,'[1]Market Cap'!$G:$I,2,FALSE),"-")</f>
        <v>411.75043614999998</v>
      </c>
      <c r="AF1843" s="20">
        <f t="shared" si="836"/>
        <v>0</v>
      </c>
      <c r="AG1843" s="17">
        <f t="shared" si="837"/>
        <v>0</v>
      </c>
      <c r="AH1843" s="17">
        <f t="shared" si="838"/>
        <v>0</v>
      </c>
      <c r="AI1843" s="17" t="str">
        <f t="shared" si="839"/>
        <v>-</v>
      </c>
      <c r="AJ1843" s="26" t="str">
        <f>IFERROR(VLOOKUP($B1843,'[1]Paste Only'!$D:$AM,26,FALSE),"-")</f>
        <v>-</v>
      </c>
      <c r="AK1843" s="26" t="str">
        <f>IFERROR(VLOOKUP($B1843,'[1]Paste Only'!$D:$AM,23,FALSE),"-")</f>
        <v>-</v>
      </c>
      <c r="AL1843" s="26" t="str">
        <f>IFERROR(VLOOKUP($B1843,'[1]Paste Only'!$D:$AM,22,FALSE),"-")</f>
        <v>-</v>
      </c>
      <c r="AM1843" s="21" t="str">
        <f t="shared" si="854"/>
        <v>-</v>
      </c>
      <c r="AN1843" s="21" t="str">
        <f t="shared" si="854"/>
        <v>-</v>
      </c>
      <c r="AO1843" s="21" t="str">
        <f t="shared" si="854"/>
        <v>-</v>
      </c>
      <c r="AP1843" s="27">
        <f t="shared" si="840"/>
        <v>0</v>
      </c>
      <c r="AQ1843" s="27" t="str">
        <f t="shared" si="841"/>
        <v>-</v>
      </c>
      <c r="AR1843" s="27" t="str">
        <f t="shared" si="842"/>
        <v>-</v>
      </c>
      <c r="AS1843" s="27">
        <f t="shared" si="843"/>
        <v>0</v>
      </c>
      <c r="AT1843" s="27">
        <f t="shared" si="844"/>
        <v>0</v>
      </c>
      <c r="AU1843" s="27">
        <f t="shared" si="845"/>
        <v>0</v>
      </c>
      <c r="AV1843" s="21" t="str">
        <f t="shared" si="846"/>
        <v>0</v>
      </c>
      <c r="AW1843" s="27">
        <f t="shared" si="847"/>
        <v>0</v>
      </c>
      <c r="AX1843" s="27" t="str">
        <f t="shared" si="848"/>
        <v>-</v>
      </c>
      <c r="AY1843" s="27" t="str">
        <f t="shared" si="849"/>
        <v>-</v>
      </c>
      <c r="AZ1843" s="21" t="str">
        <f t="shared" si="850"/>
        <v>-</v>
      </c>
      <c r="BA1843" s="21" t="str">
        <f t="shared" si="851"/>
        <v>-</v>
      </c>
      <c r="BB1843" s="28"/>
      <c r="BC1843" s="28"/>
      <c r="BD1843" s="28"/>
      <c r="BE1843" s="28"/>
      <c r="BF1843" s="28"/>
      <c r="BG1843" s="29"/>
      <c r="BH1843" s="29"/>
      <c r="BI1843" s="29"/>
      <c r="BJ1843" s="29"/>
      <c r="BK1843" s="29"/>
    </row>
    <row r="1844" spans="1:63" x14ac:dyDescent="0.25">
      <c r="A1844" s="13" t="s">
        <v>5578</v>
      </c>
      <c r="B1844" s="33" t="s">
        <v>5579</v>
      </c>
      <c r="C1844" s="13" t="s">
        <v>5580</v>
      </c>
      <c r="D1844" s="13" t="str">
        <f>IFERROR(VLOOKUP($B1844,[1]GICS!$C:$D,2,FALSE),"-")</f>
        <v>Financials</v>
      </c>
      <c r="E1844" s="14">
        <f>IFERROR(IF(VLOOKUP($B1844,'[1]Paste Only'!$D:$AM,4,FALSE)="-",VLOOKUP($B1844,'[1]Market Cap'!$A:$J,10,FALSE),VLOOKUP($B1844,'[1]Paste Only'!$D:$AM,4,FALSE)),"-")</f>
        <v>1.82</v>
      </c>
      <c r="F1844" s="14" t="str">
        <f>IFERROR(VLOOKUP($B1844,'[1]Paste Only'!$D:$AM,5,FALSE),"-")</f>
        <v>-</v>
      </c>
      <c r="G1844" s="15">
        <f>IFERROR(VLOOKUP($B1844,'[1]Paste Only'!$D:$AM,6,FALSE),"-")</f>
        <v>0</v>
      </c>
      <c r="H1844" s="15">
        <f>IFERROR(VLOOKUP($B1844,'[1]Paste Only'!$D:$AM,7,FALSE),"-")</f>
        <v>0</v>
      </c>
      <c r="I1844" s="15">
        <f>IFERROR(VLOOKUP($B1844,'[1]Paste Only'!$D:$AM,8,FALSE),"-")</f>
        <v>0</v>
      </c>
      <c r="J1844" s="34"/>
      <c r="K1844" s="34"/>
      <c r="L1844" s="14">
        <f>IFERROR(VLOOKUP($B1844,'[1]Paste Only'!$D:$AM,12,FALSE),"-")</f>
        <v>1.2999999999999999E-2</v>
      </c>
      <c r="M1844" s="14" t="str">
        <f>IFERROR(VLOOKUP($B1844,'[1]Paste Only'!$D:$AM,15,FALSE),"-")</f>
        <v>-</v>
      </c>
      <c r="N1844" s="30"/>
      <c r="O1844" s="18"/>
      <c r="P1844" s="19">
        <f t="shared" si="852"/>
        <v>0</v>
      </c>
      <c r="Q1844" s="20">
        <f t="shared" si="828"/>
        <v>0</v>
      </c>
      <c r="R1844" s="13">
        <f t="shared" si="829"/>
        <v>0</v>
      </c>
      <c r="S1844" s="13" t="str">
        <f>IFERROR(VLOOKUP($B1844,'[1]Market Cap'!$G:$I,3,FALSE),"-")</f>
        <v>Small Cap</v>
      </c>
      <c r="T1844" s="13"/>
      <c r="U1844" s="13"/>
      <c r="V1844" s="21">
        <f t="shared" si="853"/>
        <v>0</v>
      </c>
      <c r="W1844" s="21">
        <f t="shared" si="853"/>
        <v>0</v>
      </c>
      <c r="X1844" s="21">
        <f t="shared" si="853"/>
        <v>0</v>
      </c>
      <c r="Y1844" s="22">
        <f t="shared" si="830"/>
        <v>0</v>
      </c>
      <c r="Z1844" s="13">
        <f t="shared" si="831"/>
        <v>0</v>
      </c>
      <c r="AA1844" s="23">
        <f t="shared" si="832"/>
        <v>0</v>
      </c>
      <c r="AB1844" s="23">
        <f t="shared" si="833"/>
        <v>0</v>
      </c>
      <c r="AC1844" s="23">
        <f t="shared" si="834"/>
        <v>0</v>
      </c>
      <c r="AD1844" s="24">
        <f t="shared" si="835"/>
        <v>0</v>
      </c>
      <c r="AE1844" s="25">
        <f>IFERROR(VLOOKUP($B1844,'[1]Market Cap'!$G:$I,2,FALSE),"-")</f>
        <v>175.01911699999999</v>
      </c>
      <c r="AF1844" s="20">
        <f t="shared" si="836"/>
        <v>0</v>
      </c>
      <c r="AG1844" s="17">
        <f t="shared" si="837"/>
        <v>0</v>
      </c>
      <c r="AH1844" s="17">
        <f t="shared" si="838"/>
        <v>0</v>
      </c>
      <c r="AI1844" s="17" t="str">
        <f t="shared" si="839"/>
        <v>-</v>
      </c>
      <c r="AJ1844" s="26" t="str">
        <f>IFERROR(VLOOKUP($B1844,'[1]Paste Only'!$D:$AM,26,FALSE),"-")</f>
        <v>-</v>
      </c>
      <c r="AK1844" s="26" t="str">
        <f>IFERROR(VLOOKUP($B1844,'[1]Paste Only'!$D:$AM,23,FALSE),"-")</f>
        <v>-</v>
      </c>
      <c r="AL1844" s="26" t="str">
        <f>IFERROR(VLOOKUP($B1844,'[1]Paste Only'!$D:$AM,22,FALSE),"-")</f>
        <v>-</v>
      </c>
      <c r="AM1844" s="21" t="str">
        <f t="shared" si="854"/>
        <v>-</v>
      </c>
      <c r="AN1844" s="21" t="str">
        <f t="shared" si="854"/>
        <v>-</v>
      </c>
      <c r="AO1844" s="21" t="str">
        <f t="shared" si="854"/>
        <v>-</v>
      </c>
      <c r="AP1844" s="27">
        <f t="shared" si="840"/>
        <v>0</v>
      </c>
      <c r="AQ1844" s="27" t="str">
        <f t="shared" si="841"/>
        <v>-</v>
      </c>
      <c r="AR1844" s="27" t="str">
        <f t="shared" si="842"/>
        <v>-</v>
      </c>
      <c r="AS1844" s="27">
        <f t="shared" si="843"/>
        <v>0</v>
      </c>
      <c r="AT1844" s="27">
        <f t="shared" si="844"/>
        <v>0</v>
      </c>
      <c r="AU1844" s="27">
        <f t="shared" si="845"/>
        <v>0</v>
      </c>
      <c r="AV1844" s="21" t="str">
        <f t="shared" si="846"/>
        <v>0</v>
      </c>
      <c r="AW1844" s="27">
        <f t="shared" si="847"/>
        <v>0</v>
      </c>
      <c r="AX1844" s="27" t="str">
        <f t="shared" si="848"/>
        <v>-</v>
      </c>
      <c r="AY1844" s="27" t="str">
        <f t="shared" si="849"/>
        <v>-</v>
      </c>
      <c r="AZ1844" s="21" t="str">
        <f t="shared" si="850"/>
        <v>-</v>
      </c>
      <c r="BA1844" s="21" t="str">
        <f t="shared" si="851"/>
        <v>-</v>
      </c>
      <c r="BB1844" s="28"/>
      <c r="BC1844" s="28"/>
      <c r="BD1844" s="28"/>
      <c r="BE1844" s="28"/>
      <c r="BF1844" s="28"/>
      <c r="BG1844" s="29"/>
      <c r="BH1844" s="29"/>
      <c r="BI1844" s="29"/>
      <c r="BJ1844" s="29"/>
      <c r="BK1844" s="29"/>
    </row>
    <row r="1845" spans="1:63" x14ac:dyDescent="0.25">
      <c r="A1845" s="13" t="s">
        <v>5581</v>
      </c>
      <c r="B1845" s="33" t="s">
        <v>5582</v>
      </c>
      <c r="C1845" s="13" t="s">
        <v>5583</v>
      </c>
      <c r="D1845" s="13" t="str">
        <f>IFERROR(VLOOKUP($B1845,[1]GICS!$C:$D,2,FALSE),"-")</f>
        <v>Consumer Discretionary</v>
      </c>
      <c r="E1845" s="14" t="str">
        <f>IFERROR(IF(VLOOKUP($B1845,'[1]Paste Only'!$D:$AM,4,FALSE)="-",VLOOKUP($B1845,'[1]Market Cap'!$A:$J,10,FALSE),VLOOKUP($B1845,'[1]Paste Only'!$D:$AM,4,FALSE)),"-")</f>
        <v>-</v>
      </c>
      <c r="F1845" s="14" t="str">
        <f>IFERROR(VLOOKUP($B1845,'[1]Paste Only'!$D:$AM,5,FALSE),"-")</f>
        <v>-</v>
      </c>
      <c r="G1845" s="15">
        <f>IFERROR(VLOOKUP($B1845,'[1]Paste Only'!$D:$AM,6,FALSE),"-")</f>
        <v>0</v>
      </c>
      <c r="H1845" s="15">
        <f>IFERROR(VLOOKUP($B1845,'[1]Paste Only'!$D:$AM,7,FALSE),"-")</f>
        <v>0</v>
      </c>
      <c r="I1845" s="15">
        <f>IFERROR(VLOOKUP($B1845,'[1]Paste Only'!$D:$AM,8,FALSE),"-")</f>
        <v>0</v>
      </c>
      <c r="J1845" s="34"/>
      <c r="K1845" s="34"/>
      <c r="L1845" s="14">
        <f>IFERROR(VLOOKUP($B1845,'[1]Paste Only'!$D:$AM,12,FALSE),"-")</f>
        <v>43.144582999999997</v>
      </c>
      <c r="M1845" s="14" t="str">
        <f>IFERROR(VLOOKUP($B1845,'[1]Paste Only'!$D:$AM,15,FALSE),"-")</f>
        <v>-</v>
      </c>
      <c r="N1845" s="30"/>
      <c r="O1845" s="18"/>
      <c r="P1845" s="19">
        <f t="shared" si="852"/>
        <v>0</v>
      </c>
      <c r="Q1845" s="20">
        <f t="shared" si="828"/>
        <v>0</v>
      </c>
      <c r="R1845" s="13">
        <f t="shared" si="829"/>
        <v>0</v>
      </c>
      <c r="S1845" s="13" t="str">
        <f>IFERROR(VLOOKUP($B1845,'[1]Market Cap'!$G:$I,3,FALSE),"-")</f>
        <v>-</v>
      </c>
      <c r="T1845" s="13"/>
      <c r="U1845" s="13"/>
      <c r="V1845" s="21">
        <f t="shared" si="853"/>
        <v>0</v>
      </c>
      <c r="W1845" s="21">
        <f t="shared" si="853"/>
        <v>0</v>
      </c>
      <c r="X1845" s="21">
        <f t="shared" si="853"/>
        <v>0</v>
      </c>
      <c r="Y1845" s="22">
        <f t="shared" si="830"/>
        <v>0</v>
      </c>
      <c r="Z1845" s="13">
        <f t="shared" si="831"/>
        <v>0</v>
      </c>
      <c r="AA1845" s="23">
        <f t="shared" si="832"/>
        <v>0</v>
      </c>
      <c r="AB1845" s="23">
        <f t="shared" si="833"/>
        <v>0</v>
      </c>
      <c r="AC1845" s="23">
        <f t="shared" si="834"/>
        <v>0</v>
      </c>
      <c r="AD1845" s="24">
        <f t="shared" si="835"/>
        <v>0</v>
      </c>
      <c r="AE1845" s="25" t="str">
        <f>IFERROR(VLOOKUP($B1845,'[1]Market Cap'!$G:$I,2,FALSE),"-")</f>
        <v>-</v>
      </c>
      <c r="AF1845" s="20">
        <f t="shared" si="836"/>
        <v>0</v>
      </c>
      <c r="AG1845" s="17">
        <f t="shared" si="837"/>
        <v>0</v>
      </c>
      <c r="AH1845" s="17">
        <f t="shared" si="838"/>
        <v>0</v>
      </c>
      <c r="AI1845" s="17" t="str">
        <f t="shared" si="839"/>
        <v>-</v>
      </c>
      <c r="AJ1845" s="26" t="str">
        <f>IFERROR(VLOOKUP($B1845,'[1]Paste Only'!$D:$AM,26,FALSE),"-")</f>
        <v>-</v>
      </c>
      <c r="AK1845" s="26" t="str">
        <f>IFERROR(VLOOKUP($B1845,'[1]Paste Only'!$D:$AM,23,FALSE),"-")</f>
        <v>-</v>
      </c>
      <c r="AL1845" s="26" t="str">
        <f>IFERROR(VLOOKUP($B1845,'[1]Paste Only'!$D:$AM,22,FALSE),"-")</f>
        <v>-</v>
      </c>
      <c r="AM1845" s="21" t="str">
        <f t="shared" si="854"/>
        <v>-</v>
      </c>
      <c r="AN1845" s="21" t="str">
        <f t="shared" si="854"/>
        <v>-</v>
      </c>
      <c r="AO1845" s="21" t="str">
        <f t="shared" si="854"/>
        <v>-</v>
      </c>
      <c r="AP1845" s="27">
        <f t="shared" si="840"/>
        <v>0</v>
      </c>
      <c r="AQ1845" s="27" t="str">
        <f t="shared" si="841"/>
        <v>-</v>
      </c>
      <c r="AR1845" s="27" t="str">
        <f t="shared" si="842"/>
        <v>-</v>
      </c>
      <c r="AS1845" s="27">
        <f t="shared" si="843"/>
        <v>0</v>
      </c>
      <c r="AT1845" s="27">
        <f t="shared" si="844"/>
        <v>0</v>
      </c>
      <c r="AU1845" s="27">
        <f t="shared" si="845"/>
        <v>0</v>
      </c>
      <c r="AV1845" s="21" t="str">
        <f t="shared" si="846"/>
        <v>0</v>
      </c>
      <c r="AW1845" s="27">
        <f t="shared" si="847"/>
        <v>0</v>
      </c>
      <c r="AX1845" s="27" t="str">
        <f t="shared" si="848"/>
        <v>-</v>
      </c>
      <c r="AY1845" s="27" t="str">
        <f t="shared" si="849"/>
        <v>-</v>
      </c>
      <c r="AZ1845" s="21" t="str">
        <f t="shared" si="850"/>
        <v>-</v>
      </c>
      <c r="BA1845" s="21" t="str">
        <f t="shared" si="851"/>
        <v>-</v>
      </c>
      <c r="BB1845" s="28"/>
      <c r="BC1845" s="28"/>
      <c r="BD1845" s="28"/>
      <c r="BE1845" s="28"/>
      <c r="BF1845" s="28"/>
      <c r="BG1845" s="29"/>
      <c r="BH1845" s="29"/>
      <c r="BI1845" s="29"/>
      <c r="BJ1845" s="29"/>
      <c r="BK1845" s="29"/>
    </row>
    <row r="1846" spans="1:63" x14ac:dyDescent="0.25">
      <c r="A1846" s="13" t="s">
        <v>5584</v>
      </c>
      <c r="B1846" s="33" t="s">
        <v>5585</v>
      </c>
      <c r="C1846" s="13" t="s">
        <v>5586</v>
      </c>
      <c r="D1846" s="13" t="str">
        <f>IFERROR(VLOOKUP($B1846,[1]GICS!$C:$D,2,FALSE),"-")</f>
        <v>Information Technology</v>
      </c>
      <c r="E1846" s="14">
        <f>IFERROR(IF(VLOOKUP($B1846,'[1]Paste Only'!$D:$AM,4,FALSE)="-",VLOOKUP($B1846,'[1]Market Cap'!$A:$J,10,FALSE),VLOOKUP($B1846,'[1]Paste Only'!$D:$AM,4,FALSE)),"-")</f>
        <v>385.5</v>
      </c>
      <c r="F1846" s="14" t="str">
        <f>IFERROR(VLOOKUP($B1846,'[1]Paste Only'!$D:$AM,5,FALSE),"-")</f>
        <v>-</v>
      </c>
      <c r="G1846" s="15">
        <f>IFERROR(VLOOKUP($B1846,'[1]Paste Only'!$D:$AM,6,FALSE),"-")</f>
        <v>0</v>
      </c>
      <c r="H1846" s="15">
        <f>IFERROR(VLOOKUP($B1846,'[1]Paste Only'!$D:$AM,7,FALSE),"-")</f>
        <v>0</v>
      </c>
      <c r="I1846" s="15">
        <f>IFERROR(VLOOKUP($B1846,'[1]Paste Only'!$D:$AM,8,FALSE),"-")</f>
        <v>0</v>
      </c>
      <c r="J1846" s="34"/>
      <c r="K1846" s="34"/>
      <c r="L1846" s="14">
        <f>IFERROR(VLOOKUP($B1846,'[1]Paste Only'!$D:$AM,12,FALSE),"-")</f>
        <v>0.95189900000000005</v>
      </c>
      <c r="M1846" s="14" t="str">
        <f>IFERROR(VLOOKUP($B1846,'[1]Paste Only'!$D:$AM,15,FALSE),"-")</f>
        <v>-</v>
      </c>
      <c r="N1846" s="30"/>
      <c r="O1846" s="18"/>
      <c r="P1846" s="19">
        <f t="shared" si="852"/>
        <v>0</v>
      </c>
      <c r="Q1846" s="20">
        <f t="shared" si="828"/>
        <v>0</v>
      </c>
      <c r="R1846" s="13">
        <f t="shared" si="829"/>
        <v>0</v>
      </c>
      <c r="S1846" s="13" t="str">
        <f>IFERROR(VLOOKUP($B1846,'[1]Market Cap'!$G:$I,3,FALSE),"-")</f>
        <v>Small Cap</v>
      </c>
      <c r="T1846" s="13"/>
      <c r="U1846" s="13"/>
      <c r="V1846" s="21">
        <f t="shared" si="853"/>
        <v>0</v>
      </c>
      <c r="W1846" s="21">
        <f t="shared" si="853"/>
        <v>0</v>
      </c>
      <c r="X1846" s="21">
        <f t="shared" si="853"/>
        <v>0</v>
      </c>
      <c r="Y1846" s="22">
        <f t="shared" si="830"/>
        <v>0</v>
      </c>
      <c r="Z1846" s="13">
        <f t="shared" si="831"/>
        <v>0</v>
      </c>
      <c r="AA1846" s="23">
        <f t="shared" si="832"/>
        <v>0</v>
      </c>
      <c r="AB1846" s="23">
        <f t="shared" si="833"/>
        <v>0</v>
      </c>
      <c r="AC1846" s="23">
        <f t="shared" si="834"/>
        <v>0</v>
      </c>
      <c r="AD1846" s="24">
        <f t="shared" si="835"/>
        <v>0</v>
      </c>
      <c r="AE1846" s="25">
        <f>IFERROR(VLOOKUP($B1846,'[1]Market Cap'!$G:$I,2,FALSE),"-")</f>
        <v>533.61441990000003</v>
      </c>
      <c r="AF1846" s="20">
        <f t="shared" si="836"/>
        <v>0</v>
      </c>
      <c r="AG1846" s="17">
        <f t="shared" si="837"/>
        <v>0</v>
      </c>
      <c r="AH1846" s="17">
        <f t="shared" si="838"/>
        <v>0</v>
      </c>
      <c r="AI1846" s="17" t="str">
        <f t="shared" si="839"/>
        <v>-</v>
      </c>
      <c r="AJ1846" s="26" t="str">
        <f>IFERROR(VLOOKUP($B1846,'[1]Paste Only'!$D:$AM,26,FALSE),"-")</f>
        <v>-</v>
      </c>
      <c r="AK1846" s="26" t="str">
        <f>IFERROR(VLOOKUP($B1846,'[1]Paste Only'!$D:$AM,23,FALSE),"-")</f>
        <v>-</v>
      </c>
      <c r="AL1846" s="26" t="str">
        <f>IFERROR(VLOOKUP($B1846,'[1]Paste Only'!$D:$AM,22,FALSE),"-")</f>
        <v>-</v>
      </c>
      <c r="AM1846" s="21" t="str">
        <f t="shared" si="854"/>
        <v>-</v>
      </c>
      <c r="AN1846" s="21" t="str">
        <f t="shared" si="854"/>
        <v>-</v>
      </c>
      <c r="AO1846" s="21" t="str">
        <f t="shared" si="854"/>
        <v>-</v>
      </c>
      <c r="AP1846" s="27">
        <f t="shared" si="840"/>
        <v>0</v>
      </c>
      <c r="AQ1846" s="27" t="str">
        <f t="shared" si="841"/>
        <v>-</v>
      </c>
      <c r="AR1846" s="27" t="str">
        <f t="shared" si="842"/>
        <v>-</v>
      </c>
      <c r="AS1846" s="27">
        <f t="shared" si="843"/>
        <v>0</v>
      </c>
      <c r="AT1846" s="27">
        <f t="shared" si="844"/>
        <v>0</v>
      </c>
      <c r="AU1846" s="27">
        <f t="shared" si="845"/>
        <v>0</v>
      </c>
      <c r="AV1846" s="21" t="str">
        <f t="shared" si="846"/>
        <v>0</v>
      </c>
      <c r="AW1846" s="27">
        <f t="shared" si="847"/>
        <v>0</v>
      </c>
      <c r="AX1846" s="27" t="str">
        <f t="shared" si="848"/>
        <v>-</v>
      </c>
      <c r="AY1846" s="27" t="str">
        <f t="shared" si="849"/>
        <v>-</v>
      </c>
      <c r="AZ1846" s="21" t="str">
        <f t="shared" si="850"/>
        <v>-</v>
      </c>
      <c r="BA1846" s="21" t="str">
        <f t="shared" si="851"/>
        <v>-</v>
      </c>
      <c r="BB1846" s="28"/>
      <c r="BC1846" s="28"/>
      <c r="BD1846" s="28"/>
      <c r="BE1846" s="28"/>
      <c r="BF1846" s="28"/>
      <c r="BG1846" s="29"/>
      <c r="BH1846" s="29"/>
      <c r="BI1846" s="29"/>
      <c r="BJ1846" s="29"/>
      <c r="BK1846" s="29"/>
    </row>
    <row r="1847" spans="1:63" x14ac:dyDescent="0.25">
      <c r="A1847" s="13" t="s">
        <v>5587</v>
      </c>
      <c r="B1847" s="33" t="s">
        <v>5588</v>
      </c>
      <c r="C1847" s="13" t="s">
        <v>5589</v>
      </c>
      <c r="D1847" s="13" t="str">
        <f>IFERROR(VLOOKUP($B1847,[1]GICS!$C:$D,2,FALSE),"-")</f>
        <v>Materials</v>
      </c>
      <c r="E1847" s="14">
        <f>IFERROR(IF(VLOOKUP($B1847,'[1]Paste Only'!$D:$AM,4,FALSE)="-",VLOOKUP($B1847,'[1]Market Cap'!$A:$J,10,FALSE),VLOOKUP($B1847,'[1]Paste Only'!$D:$AM,4,FALSE)),"-")</f>
        <v>1932.7</v>
      </c>
      <c r="F1847" s="14" t="str">
        <f>IFERROR(VLOOKUP($B1847,'[1]Paste Only'!$D:$AM,5,FALSE),"-")</f>
        <v>-</v>
      </c>
      <c r="G1847" s="15">
        <f>IFERROR(VLOOKUP($B1847,'[1]Paste Only'!$D:$AM,6,FALSE),"-")</f>
        <v>0</v>
      </c>
      <c r="H1847" s="15">
        <f>IFERROR(VLOOKUP($B1847,'[1]Paste Only'!$D:$AM,7,FALSE),"-")</f>
        <v>0</v>
      </c>
      <c r="I1847" s="15">
        <f>IFERROR(VLOOKUP($B1847,'[1]Paste Only'!$D:$AM,8,FALSE),"-")</f>
        <v>0</v>
      </c>
      <c r="J1847" s="34"/>
      <c r="K1847" s="34"/>
      <c r="L1847" s="14">
        <f>IFERROR(VLOOKUP($B1847,'[1]Paste Only'!$D:$AM,12,FALSE),"-")</f>
        <v>121.06798999999999</v>
      </c>
      <c r="M1847" s="14" t="str">
        <f>IFERROR(VLOOKUP($B1847,'[1]Paste Only'!$D:$AM,15,FALSE),"-")</f>
        <v>-</v>
      </c>
      <c r="N1847" s="30"/>
      <c r="O1847" s="18"/>
      <c r="P1847" s="19">
        <f t="shared" si="852"/>
        <v>0</v>
      </c>
      <c r="Q1847" s="20">
        <f t="shared" si="828"/>
        <v>0</v>
      </c>
      <c r="R1847" s="13">
        <f t="shared" si="829"/>
        <v>0</v>
      </c>
      <c r="S1847" s="13" t="str">
        <f>IFERROR(VLOOKUP($B1847,'[1]Market Cap'!$G:$I,3,FALSE),"-")</f>
        <v>Small Cap</v>
      </c>
      <c r="T1847" s="13"/>
      <c r="U1847" s="13"/>
      <c r="V1847" s="21">
        <f t="shared" si="853"/>
        <v>0</v>
      </c>
      <c r="W1847" s="21">
        <f t="shared" si="853"/>
        <v>0</v>
      </c>
      <c r="X1847" s="21">
        <f t="shared" si="853"/>
        <v>0</v>
      </c>
      <c r="Y1847" s="22">
        <f t="shared" si="830"/>
        <v>0</v>
      </c>
      <c r="Z1847" s="13">
        <f t="shared" si="831"/>
        <v>0</v>
      </c>
      <c r="AA1847" s="23">
        <f t="shared" si="832"/>
        <v>0</v>
      </c>
      <c r="AB1847" s="23">
        <f t="shared" si="833"/>
        <v>0</v>
      </c>
      <c r="AC1847" s="23">
        <f t="shared" si="834"/>
        <v>0</v>
      </c>
      <c r="AD1847" s="24">
        <f t="shared" si="835"/>
        <v>0</v>
      </c>
      <c r="AE1847" s="25">
        <f>IFERROR(VLOOKUP($B1847,'[1]Market Cap'!$G:$I,2,FALSE),"-")</f>
        <v>580.17721300000005</v>
      </c>
      <c r="AF1847" s="20">
        <f t="shared" si="836"/>
        <v>0</v>
      </c>
      <c r="AG1847" s="17">
        <f t="shared" si="837"/>
        <v>0</v>
      </c>
      <c r="AH1847" s="17">
        <f t="shared" si="838"/>
        <v>0</v>
      </c>
      <c r="AI1847" s="17" t="str">
        <f t="shared" si="839"/>
        <v>-</v>
      </c>
      <c r="AJ1847" s="26" t="str">
        <f>IFERROR(VLOOKUP($B1847,'[1]Paste Only'!$D:$AM,26,FALSE),"-")</f>
        <v>-</v>
      </c>
      <c r="AK1847" s="26" t="str">
        <f>IFERROR(VLOOKUP($B1847,'[1]Paste Only'!$D:$AM,23,FALSE),"-")</f>
        <v>-</v>
      </c>
      <c r="AL1847" s="26" t="str">
        <f>IFERROR(VLOOKUP($B1847,'[1]Paste Only'!$D:$AM,22,FALSE),"-")</f>
        <v>-</v>
      </c>
      <c r="AM1847" s="21" t="str">
        <f t="shared" si="854"/>
        <v>-</v>
      </c>
      <c r="AN1847" s="21" t="str">
        <f t="shared" si="854"/>
        <v>-</v>
      </c>
      <c r="AO1847" s="21" t="str">
        <f t="shared" si="854"/>
        <v>-</v>
      </c>
      <c r="AP1847" s="27">
        <f t="shared" si="840"/>
        <v>0</v>
      </c>
      <c r="AQ1847" s="27" t="str">
        <f t="shared" si="841"/>
        <v>-</v>
      </c>
      <c r="AR1847" s="27" t="str">
        <f t="shared" si="842"/>
        <v>-</v>
      </c>
      <c r="AS1847" s="27">
        <f t="shared" si="843"/>
        <v>0</v>
      </c>
      <c r="AT1847" s="27">
        <f t="shared" si="844"/>
        <v>0</v>
      </c>
      <c r="AU1847" s="27">
        <f t="shared" si="845"/>
        <v>0</v>
      </c>
      <c r="AV1847" s="21" t="str">
        <f t="shared" si="846"/>
        <v>0</v>
      </c>
      <c r="AW1847" s="27">
        <f t="shared" si="847"/>
        <v>0</v>
      </c>
      <c r="AX1847" s="27" t="str">
        <f t="shared" si="848"/>
        <v>-</v>
      </c>
      <c r="AY1847" s="27" t="str">
        <f t="shared" si="849"/>
        <v>-</v>
      </c>
      <c r="AZ1847" s="21" t="str">
        <f t="shared" si="850"/>
        <v>-</v>
      </c>
      <c r="BA1847" s="21" t="str">
        <f t="shared" si="851"/>
        <v>-</v>
      </c>
      <c r="BB1847" s="28"/>
      <c r="BC1847" s="28"/>
      <c r="BD1847" s="28"/>
      <c r="BE1847" s="28"/>
      <c r="BF1847" s="28"/>
      <c r="BG1847" s="29"/>
      <c r="BH1847" s="29"/>
      <c r="BI1847" s="29"/>
      <c r="BJ1847" s="29"/>
      <c r="BK1847" s="29"/>
    </row>
    <row r="1848" spans="1:63" x14ac:dyDescent="0.25">
      <c r="A1848" s="13" t="s">
        <v>5590</v>
      </c>
      <c r="B1848" s="33" t="s">
        <v>5591</v>
      </c>
      <c r="C1848" s="13" t="s">
        <v>5592</v>
      </c>
      <c r="D1848" s="13" t="str">
        <f>IFERROR(VLOOKUP($B1848,[1]GICS!$C:$D,2,FALSE),"-")</f>
        <v>Materials</v>
      </c>
      <c r="E1848" s="14">
        <f>IFERROR(IF(VLOOKUP($B1848,'[1]Paste Only'!$D:$AM,4,FALSE)="-",VLOOKUP($B1848,'[1]Market Cap'!$A:$J,10,FALSE),VLOOKUP($B1848,'[1]Paste Only'!$D:$AM,4,FALSE)),"-")</f>
        <v>181.7</v>
      </c>
      <c r="F1848" s="14" t="str">
        <f>IFERROR(VLOOKUP($B1848,'[1]Paste Only'!$D:$AM,5,FALSE),"-")</f>
        <v>-</v>
      </c>
      <c r="G1848" s="15">
        <f>IFERROR(VLOOKUP($B1848,'[1]Paste Only'!$D:$AM,6,FALSE),"-")</f>
        <v>0</v>
      </c>
      <c r="H1848" s="15">
        <f>IFERROR(VLOOKUP($B1848,'[1]Paste Only'!$D:$AM,7,FALSE),"-")</f>
        <v>0</v>
      </c>
      <c r="I1848" s="15">
        <f>IFERROR(VLOOKUP($B1848,'[1]Paste Only'!$D:$AM,8,FALSE),"-")</f>
        <v>0</v>
      </c>
      <c r="J1848" s="34"/>
      <c r="K1848" s="34"/>
      <c r="L1848" s="14">
        <f>IFERROR(VLOOKUP($B1848,'[1]Paste Only'!$D:$AM,12,FALSE),"-")</f>
        <v>-3.52</v>
      </c>
      <c r="M1848" s="14" t="str">
        <f>IFERROR(VLOOKUP($B1848,'[1]Paste Only'!$D:$AM,15,FALSE),"-")</f>
        <v>-</v>
      </c>
      <c r="N1848" s="30"/>
      <c r="O1848" s="18"/>
      <c r="P1848" s="19">
        <f t="shared" si="852"/>
        <v>0</v>
      </c>
      <c r="Q1848" s="20">
        <f t="shared" si="828"/>
        <v>0</v>
      </c>
      <c r="R1848" s="13">
        <f t="shared" si="829"/>
        <v>0</v>
      </c>
      <c r="S1848" s="13" t="str">
        <f>IFERROR(VLOOKUP($B1848,'[1]Market Cap'!$G:$I,3,FALSE),"-")</f>
        <v>Small Cap</v>
      </c>
      <c r="T1848" s="13"/>
      <c r="U1848" s="13"/>
      <c r="V1848" s="21">
        <f t="shared" si="853"/>
        <v>0</v>
      </c>
      <c r="W1848" s="21">
        <f t="shared" si="853"/>
        <v>0</v>
      </c>
      <c r="X1848" s="21">
        <f t="shared" si="853"/>
        <v>0</v>
      </c>
      <c r="Y1848" s="22">
        <f t="shared" si="830"/>
        <v>0</v>
      </c>
      <c r="Z1848" s="13">
        <f t="shared" si="831"/>
        <v>0</v>
      </c>
      <c r="AA1848" s="23">
        <f t="shared" si="832"/>
        <v>0</v>
      </c>
      <c r="AB1848" s="23">
        <f t="shared" si="833"/>
        <v>0</v>
      </c>
      <c r="AC1848" s="23">
        <f t="shared" si="834"/>
        <v>0</v>
      </c>
      <c r="AD1848" s="24">
        <f t="shared" si="835"/>
        <v>0</v>
      </c>
      <c r="AE1848" s="25">
        <f>IFERROR(VLOOKUP($B1848,'[1]Market Cap'!$G:$I,2,FALSE),"-")</f>
        <v>318.20670383999999</v>
      </c>
      <c r="AF1848" s="20">
        <f t="shared" si="836"/>
        <v>0</v>
      </c>
      <c r="AG1848" s="17">
        <f t="shared" si="837"/>
        <v>0</v>
      </c>
      <c r="AH1848" s="17">
        <f t="shared" si="838"/>
        <v>0</v>
      </c>
      <c r="AI1848" s="17" t="str">
        <f t="shared" si="839"/>
        <v>-</v>
      </c>
      <c r="AJ1848" s="26" t="str">
        <f>IFERROR(VLOOKUP($B1848,'[1]Paste Only'!$D:$AM,26,FALSE),"-")</f>
        <v>-</v>
      </c>
      <c r="AK1848" s="26" t="str">
        <f>IFERROR(VLOOKUP($B1848,'[1]Paste Only'!$D:$AM,23,FALSE),"-")</f>
        <v>-</v>
      </c>
      <c r="AL1848" s="26" t="str">
        <f>IFERROR(VLOOKUP($B1848,'[1]Paste Only'!$D:$AM,22,FALSE),"-")</f>
        <v>-</v>
      </c>
      <c r="AM1848" s="21" t="str">
        <f t="shared" si="854"/>
        <v>-</v>
      </c>
      <c r="AN1848" s="21" t="str">
        <f t="shared" si="854"/>
        <v>-</v>
      </c>
      <c r="AO1848" s="21" t="str">
        <f t="shared" si="854"/>
        <v>-</v>
      </c>
      <c r="AP1848" s="27">
        <f t="shared" si="840"/>
        <v>0</v>
      </c>
      <c r="AQ1848" s="27" t="str">
        <f t="shared" si="841"/>
        <v>-</v>
      </c>
      <c r="AR1848" s="27" t="str">
        <f t="shared" si="842"/>
        <v>-</v>
      </c>
      <c r="AS1848" s="27">
        <f t="shared" si="843"/>
        <v>0</v>
      </c>
      <c r="AT1848" s="27">
        <f t="shared" si="844"/>
        <v>0</v>
      </c>
      <c r="AU1848" s="27">
        <f t="shared" si="845"/>
        <v>0</v>
      </c>
      <c r="AV1848" s="21" t="str">
        <f t="shared" si="846"/>
        <v>0</v>
      </c>
      <c r="AW1848" s="27">
        <f t="shared" si="847"/>
        <v>0</v>
      </c>
      <c r="AX1848" s="27" t="str">
        <f t="shared" si="848"/>
        <v>-</v>
      </c>
      <c r="AY1848" s="27" t="str">
        <f t="shared" si="849"/>
        <v>-</v>
      </c>
      <c r="AZ1848" s="21" t="str">
        <f t="shared" si="850"/>
        <v>-</v>
      </c>
      <c r="BA1848" s="21" t="str">
        <f t="shared" si="851"/>
        <v>-</v>
      </c>
      <c r="BB1848" s="28"/>
      <c r="BC1848" s="28"/>
      <c r="BD1848" s="28"/>
      <c r="BE1848" s="28"/>
      <c r="BF1848" s="28"/>
      <c r="BG1848" s="29"/>
      <c r="BH1848" s="29"/>
      <c r="BI1848" s="29"/>
      <c r="BJ1848" s="29"/>
      <c r="BK1848" s="29"/>
    </row>
    <row r="1849" spans="1:63" x14ac:dyDescent="0.25">
      <c r="A1849" s="13" t="s">
        <v>5593</v>
      </c>
      <c r="B1849" s="33" t="s">
        <v>5594</v>
      </c>
      <c r="C1849" s="13" t="s">
        <v>5595</v>
      </c>
      <c r="D1849" s="13" t="str">
        <f>IFERROR(VLOOKUP($B1849,[1]GICS!$C:$D,2,FALSE),"-")</f>
        <v>Materials</v>
      </c>
      <c r="E1849" s="14">
        <f>IFERROR(IF(VLOOKUP($B1849,'[1]Paste Only'!$D:$AM,4,FALSE)="-",VLOOKUP($B1849,'[1]Market Cap'!$A:$J,10,FALSE),VLOOKUP($B1849,'[1]Paste Only'!$D:$AM,4,FALSE)),"-")</f>
        <v>116.1</v>
      </c>
      <c r="F1849" s="14" t="str">
        <f>IFERROR(VLOOKUP($B1849,'[1]Paste Only'!$D:$AM,5,FALSE),"-")</f>
        <v>-</v>
      </c>
      <c r="G1849" s="15">
        <f>IFERROR(VLOOKUP($B1849,'[1]Paste Only'!$D:$AM,6,FALSE),"-")</f>
        <v>0</v>
      </c>
      <c r="H1849" s="15">
        <f>IFERROR(VLOOKUP($B1849,'[1]Paste Only'!$D:$AM,7,FALSE),"-")</f>
        <v>0</v>
      </c>
      <c r="I1849" s="15">
        <f>IFERROR(VLOOKUP($B1849,'[1]Paste Only'!$D:$AM,8,FALSE),"-")</f>
        <v>0</v>
      </c>
      <c r="J1849" s="34"/>
      <c r="K1849" s="34"/>
      <c r="L1849" s="14">
        <f>IFERROR(VLOOKUP($B1849,'[1]Paste Only'!$D:$AM,12,FALSE),"-")</f>
        <v>2.64</v>
      </c>
      <c r="M1849" s="14" t="str">
        <f>IFERROR(VLOOKUP($B1849,'[1]Paste Only'!$D:$AM,15,FALSE),"-")</f>
        <v>-</v>
      </c>
      <c r="N1849" s="30"/>
      <c r="O1849" s="18"/>
      <c r="P1849" s="19">
        <f t="shared" si="852"/>
        <v>0</v>
      </c>
      <c r="Q1849" s="20">
        <f t="shared" si="828"/>
        <v>0</v>
      </c>
      <c r="R1849" s="13">
        <f t="shared" si="829"/>
        <v>0</v>
      </c>
      <c r="S1849" s="13" t="str">
        <f>IFERROR(VLOOKUP($B1849,'[1]Market Cap'!$G:$I,3,FALSE),"-")</f>
        <v>Small Cap</v>
      </c>
      <c r="T1849" s="13"/>
      <c r="U1849" s="13"/>
      <c r="V1849" s="21">
        <f t="shared" si="853"/>
        <v>0</v>
      </c>
      <c r="W1849" s="21">
        <f t="shared" si="853"/>
        <v>0</v>
      </c>
      <c r="X1849" s="21">
        <f t="shared" si="853"/>
        <v>0</v>
      </c>
      <c r="Y1849" s="22">
        <f t="shared" si="830"/>
        <v>0</v>
      </c>
      <c r="Z1849" s="13">
        <f t="shared" si="831"/>
        <v>0</v>
      </c>
      <c r="AA1849" s="23">
        <f t="shared" si="832"/>
        <v>0</v>
      </c>
      <c r="AB1849" s="23">
        <f t="shared" si="833"/>
        <v>0</v>
      </c>
      <c r="AC1849" s="23">
        <f t="shared" si="834"/>
        <v>0</v>
      </c>
      <c r="AD1849" s="24">
        <f t="shared" si="835"/>
        <v>0</v>
      </c>
      <c r="AE1849" s="25">
        <f>IFERROR(VLOOKUP($B1849,'[1]Market Cap'!$G:$I,2,FALSE),"-")</f>
        <v>171.93063240000001</v>
      </c>
      <c r="AF1849" s="20">
        <f t="shared" si="836"/>
        <v>0</v>
      </c>
      <c r="AG1849" s="17">
        <f t="shared" si="837"/>
        <v>0</v>
      </c>
      <c r="AH1849" s="17">
        <f t="shared" si="838"/>
        <v>0</v>
      </c>
      <c r="AI1849" s="17" t="str">
        <f t="shared" si="839"/>
        <v>-</v>
      </c>
      <c r="AJ1849" s="26" t="str">
        <f>IFERROR(VLOOKUP($B1849,'[1]Paste Only'!$D:$AM,26,FALSE),"-")</f>
        <v>-</v>
      </c>
      <c r="AK1849" s="26" t="str">
        <f>IFERROR(VLOOKUP($B1849,'[1]Paste Only'!$D:$AM,23,FALSE),"-")</f>
        <v>-</v>
      </c>
      <c r="AL1849" s="26" t="str">
        <f>IFERROR(VLOOKUP($B1849,'[1]Paste Only'!$D:$AM,22,FALSE),"-")</f>
        <v>-</v>
      </c>
      <c r="AM1849" s="21" t="str">
        <f t="shared" si="854"/>
        <v>-</v>
      </c>
      <c r="AN1849" s="21" t="str">
        <f t="shared" si="854"/>
        <v>-</v>
      </c>
      <c r="AO1849" s="21" t="str">
        <f t="shared" si="854"/>
        <v>-</v>
      </c>
      <c r="AP1849" s="27">
        <f t="shared" si="840"/>
        <v>0</v>
      </c>
      <c r="AQ1849" s="27" t="str">
        <f t="shared" si="841"/>
        <v>-</v>
      </c>
      <c r="AR1849" s="27" t="str">
        <f t="shared" si="842"/>
        <v>-</v>
      </c>
      <c r="AS1849" s="27">
        <f t="shared" si="843"/>
        <v>0</v>
      </c>
      <c r="AT1849" s="27">
        <f t="shared" si="844"/>
        <v>0</v>
      </c>
      <c r="AU1849" s="27">
        <f t="shared" si="845"/>
        <v>0</v>
      </c>
      <c r="AV1849" s="21" t="str">
        <f t="shared" si="846"/>
        <v>0</v>
      </c>
      <c r="AW1849" s="27">
        <f t="shared" si="847"/>
        <v>0</v>
      </c>
      <c r="AX1849" s="27" t="str">
        <f t="shared" si="848"/>
        <v>-</v>
      </c>
      <c r="AY1849" s="27" t="str">
        <f t="shared" si="849"/>
        <v>-</v>
      </c>
      <c r="AZ1849" s="21" t="str">
        <f t="shared" si="850"/>
        <v>-</v>
      </c>
      <c r="BA1849" s="21" t="str">
        <f t="shared" si="851"/>
        <v>-</v>
      </c>
      <c r="BB1849" s="28"/>
      <c r="BC1849" s="28"/>
      <c r="BD1849" s="28"/>
      <c r="BE1849" s="28"/>
      <c r="BF1849" s="28"/>
      <c r="BG1849" s="29"/>
      <c r="BH1849" s="29"/>
      <c r="BI1849" s="29"/>
      <c r="BJ1849" s="29"/>
      <c r="BK1849" s="29"/>
    </row>
    <row r="1850" spans="1:63" x14ac:dyDescent="0.25">
      <c r="A1850" s="13" t="s">
        <v>5596</v>
      </c>
      <c r="B1850" s="33" t="s">
        <v>5597</v>
      </c>
      <c r="C1850" s="13" t="s">
        <v>5598</v>
      </c>
      <c r="D1850" s="13" t="str">
        <f>IFERROR(VLOOKUP($B1850,[1]GICS!$C:$D,2,FALSE),"-")</f>
        <v>Materials</v>
      </c>
      <c r="E1850" s="14">
        <f>IFERROR(IF(VLOOKUP($B1850,'[1]Paste Only'!$D:$AM,4,FALSE)="-",VLOOKUP($B1850,'[1]Market Cap'!$A:$J,10,FALSE),VLOOKUP($B1850,'[1]Paste Only'!$D:$AM,4,FALSE)),"-")</f>
        <v>287.2</v>
      </c>
      <c r="F1850" s="14" t="str">
        <f>IFERROR(VLOOKUP($B1850,'[1]Paste Only'!$D:$AM,5,FALSE),"-")</f>
        <v>-</v>
      </c>
      <c r="G1850" s="15">
        <f>IFERROR(VLOOKUP($B1850,'[1]Paste Only'!$D:$AM,6,FALSE),"-")</f>
        <v>0</v>
      </c>
      <c r="H1850" s="15">
        <f>IFERROR(VLOOKUP($B1850,'[1]Paste Only'!$D:$AM,7,FALSE),"-")</f>
        <v>0</v>
      </c>
      <c r="I1850" s="15">
        <f>IFERROR(VLOOKUP($B1850,'[1]Paste Only'!$D:$AM,8,FALSE),"-")</f>
        <v>0</v>
      </c>
      <c r="J1850" s="34"/>
      <c r="K1850" s="34"/>
      <c r="L1850" s="14">
        <f>IFERROR(VLOOKUP($B1850,'[1]Paste Only'!$D:$AM,12,FALSE),"-")</f>
        <v>16.760000000000002</v>
      </c>
      <c r="M1850" s="14" t="str">
        <f>IFERROR(VLOOKUP($B1850,'[1]Paste Only'!$D:$AM,15,FALSE),"-")</f>
        <v>-</v>
      </c>
      <c r="N1850" s="30"/>
      <c r="O1850" s="18"/>
      <c r="P1850" s="19">
        <f t="shared" si="852"/>
        <v>0</v>
      </c>
      <c r="Q1850" s="20">
        <f t="shared" si="828"/>
        <v>0</v>
      </c>
      <c r="R1850" s="13">
        <f t="shared" si="829"/>
        <v>0</v>
      </c>
      <c r="S1850" s="13" t="str">
        <f>IFERROR(VLOOKUP($B1850,'[1]Market Cap'!$G:$I,3,FALSE),"-")</f>
        <v>Small Cap</v>
      </c>
      <c r="T1850" s="13"/>
      <c r="U1850" s="13"/>
      <c r="V1850" s="21">
        <f t="shared" si="853"/>
        <v>0</v>
      </c>
      <c r="W1850" s="21">
        <f t="shared" si="853"/>
        <v>0</v>
      </c>
      <c r="X1850" s="21">
        <f t="shared" si="853"/>
        <v>0</v>
      </c>
      <c r="Y1850" s="22">
        <f t="shared" si="830"/>
        <v>0</v>
      </c>
      <c r="Z1850" s="13">
        <f t="shared" si="831"/>
        <v>0</v>
      </c>
      <c r="AA1850" s="23">
        <f t="shared" si="832"/>
        <v>0</v>
      </c>
      <c r="AB1850" s="23">
        <f t="shared" si="833"/>
        <v>0</v>
      </c>
      <c r="AC1850" s="23">
        <f t="shared" si="834"/>
        <v>0</v>
      </c>
      <c r="AD1850" s="24">
        <f t="shared" si="835"/>
        <v>0</v>
      </c>
      <c r="AE1850" s="25">
        <f>IFERROR(VLOOKUP($B1850,'[1]Market Cap'!$G:$I,2,FALSE),"-")</f>
        <v>338.53016464000001</v>
      </c>
      <c r="AF1850" s="20">
        <f t="shared" si="836"/>
        <v>0</v>
      </c>
      <c r="AG1850" s="17">
        <f t="shared" si="837"/>
        <v>0</v>
      </c>
      <c r="AH1850" s="17">
        <f t="shared" si="838"/>
        <v>0</v>
      </c>
      <c r="AI1850" s="17" t="str">
        <f t="shared" si="839"/>
        <v>-</v>
      </c>
      <c r="AJ1850" s="26" t="str">
        <f>IFERROR(VLOOKUP($B1850,'[1]Paste Only'!$D:$AM,26,FALSE),"-")</f>
        <v>-</v>
      </c>
      <c r="AK1850" s="26" t="str">
        <f>IFERROR(VLOOKUP($B1850,'[1]Paste Only'!$D:$AM,23,FALSE),"-")</f>
        <v>-</v>
      </c>
      <c r="AL1850" s="26" t="str">
        <f>IFERROR(VLOOKUP($B1850,'[1]Paste Only'!$D:$AM,22,FALSE),"-")</f>
        <v>-</v>
      </c>
      <c r="AM1850" s="21" t="str">
        <f t="shared" si="854"/>
        <v>-</v>
      </c>
      <c r="AN1850" s="21" t="str">
        <f t="shared" si="854"/>
        <v>-</v>
      </c>
      <c r="AO1850" s="21" t="str">
        <f t="shared" si="854"/>
        <v>-</v>
      </c>
      <c r="AP1850" s="27">
        <f t="shared" si="840"/>
        <v>0</v>
      </c>
      <c r="AQ1850" s="27" t="str">
        <f t="shared" si="841"/>
        <v>-</v>
      </c>
      <c r="AR1850" s="27" t="str">
        <f t="shared" si="842"/>
        <v>-</v>
      </c>
      <c r="AS1850" s="27">
        <f t="shared" si="843"/>
        <v>0</v>
      </c>
      <c r="AT1850" s="27">
        <f t="shared" si="844"/>
        <v>0</v>
      </c>
      <c r="AU1850" s="27">
        <f t="shared" si="845"/>
        <v>0</v>
      </c>
      <c r="AV1850" s="21" t="str">
        <f t="shared" si="846"/>
        <v>0</v>
      </c>
      <c r="AW1850" s="27">
        <f t="shared" si="847"/>
        <v>0</v>
      </c>
      <c r="AX1850" s="27" t="str">
        <f t="shared" si="848"/>
        <v>-</v>
      </c>
      <c r="AY1850" s="27" t="str">
        <f t="shared" si="849"/>
        <v>-</v>
      </c>
      <c r="AZ1850" s="21" t="str">
        <f t="shared" si="850"/>
        <v>-</v>
      </c>
      <c r="BA1850" s="21" t="str">
        <f t="shared" si="851"/>
        <v>-</v>
      </c>
      <c r="BB1850" s="28"/>
      <c r="BC1850" s="28"/>
      <c r="BD1850" s="28"/>
      <c r="BE1850" s="28"/>
      <c r="BF1850" s="28"/>
      <c r="BG1850" s="29"/>
      <c r="BH1850" s="29"/>
      <c r="BI1850" s="29"/>
      <c r="BJ1850" s="29"/>
      <c r="BK1850" s="29"/>
    </row>
    <row r="1851" spans="1:63" x14ac:dyDescent="0.25">
      <c r="A1851" s="13" t="s">
        <v>5599</v>
      </c>
      <c r="B1851" s="33" t="s">
        <v>5600</v>
      </c>
      <c r="C1851" s="13" t="s">
        <v>5601</v>
      </c>
      <c r="D1851" s="13" t="str">
        <f>IFERROR(VLOOKUP($B1851,[1]GICS!$C:$D,2,FALSE),"-")</f>
        <v>Industrials</v>
      </c>
      <c r="E1851" s="14">
        <f>IFERROR(IF(VLOOKUP($B1851,'[1]Paste Only'!$D:$AM,4,FALSE)="-",VLOOKUP($B1851,'[1]Market Cap'!$A:$J,10,FALSE),VLOOKUP($B1851,'[1]Paste Only'!$D:$AM,4,FALSE)),"-")</f>
        <v>160.44999999999999</v>
      </c>
      <c r="F1851" s="14" t="str">
        <f>IFERROR(VLOOKUP($B1851,'[1]Paste Only'!$D:$AM,5,FALSE),"-")</f>
        <v>-</v>
      </c>
      <c r="G1851" s="15">
        <f>IFERROR(VLOOKUP($B1851,'[1]Paste Only'!$D:$AM,6,FALSE),"-")</f>
        <v>0</v>
      </c>
      <c r="H1851" s="15">
        <f>IFERROR(VLOOKUP($B1851,'[1]Paste Only'!$D:$AM,7,FALSE),"-")</f>
        <v>0</v>
      </c>
      <c r="I1851" s="15">
        <f>IFERROR(VLOOKUP($B1851,'[1]Paste Only'!$D:$AM,8,FALSE),"-")</f>
        <v>0</v>
      </c>
      <c r="J1851" s="34"/>
      <c r="K1851" s="34"/>
      <c r="L1851" s="14">
        <f>IFERROR(VLOOKUP($B1851,'[1]Paste Only'!$D:$AM,12,FALSE),"-")</f>
        <v>7.61</v>
      </c>
      <c r="M1851" s="14" t="str">
        <f>IFERROR(VLOOKUP($B1851,'[1]Paste Only'!$D:$AM,15,FALSE),"-")</f>
        <v>-</v>
      </c>
      <c r="N1851" s="30"/>
      <c r="O1851" s="18"/>
      <c r="P1851" s="19">
        <f t="shared" si="852"/>
        <v>0</v>
      </c>
      <c r="Q1851" s="20">
        <f t="shared" si="828"/>
        <v>0</v>
      </c>
      <c r="R1851" s="13">
        <f t="shared" si="829"/>
        <v>0</v>
      </c>
      <c r="S1851" s="13" t="str">
        <f>IFERROR(VLOOKUP($B1851,'[1]Market Cap'!$G:$I,3,FALSE),"-")</f>
        <v>Small Cap</v>
      </c>
      <c r="T1851" s="13"/>
      <c r="U1851" s="13"/>
      <c r="V1851" s="21">
        <f t="shared" si="853"/>
        <v>0</v>
      </c>
      <c r="W1851" s="21">
        <f t="shared" si="853"/>
        <v>0</v>
      </c>
      <c r="X1851" s="21">
        <f t="shared" si="853"/>
        <v>0</v>
      </c>
      <c r="Y1851" s="22">
        <f t="shared" si="830"/>
        <v>0</v>
      </c>
      <c r="Z1851" s="13">
        <f t="shared" si="831"/>
        <v>0</v>
      </c>
      <c r="AA1851" s="23">
        <f t="shared" si="832"/>
        <v>0</v>
      </c>
      <c r="AB1851" s="23">
        <f t="shared" si="833"/>
        <v>0</v>
      </c>
      <c r="AC1851" s="23">
        <f t="shared" si="834"/>
        <v>0</v>
      </c>
      <c r="AD1851" s="24">
        <f t="shared" si="835"/>
        <v>0</v>
      </c>
      <c r="AE1851" s="25">
        <f>IFERROR(VLOOKUP($B1851,'[1]Market Cap'!$G:$I,2,FALSE),"-")</f>
        <v>520.66025000000002</v>
      </c>
      <c r="AF1851" s="20">
        <f t="shared" si="836"/>
        <v>0</v>
      </c>
      <c r="AG1851" s="17">
        <f t="shared" si="837"/>
        <v>0</v>
      </c>
      <c r="AH1851" s="17">
        <f t="shared" si="838"/>
        <v>0</v>
      </c>
      <c r="AI1851" s="17" t="str">
        <f t="shared" si="839"/>
        <v>-</v>
      </c>
      <c r="AJ1851" s="26" t="str">
        <f>IFERROR(VLOOKUP($B1851,'[1]Paste Only'!$D:$AM,26,FALSE),"-")</f>
        <v>-</v>
      </c>
      <c r="AK1851" s="26" t="str">
        <f>IFERROR(VLOOKUP($B1851,'[1]Paste Only'!$D:$AM,23,FALSE),"-")</f>
        <v>-</v>
      </c>
      <c r="AL1851" s="26" t="str">
        <f>IFERROR(VLOOKUP($B1851,'[1]Paste Only'!$D:$AM,22,FALSE),"-")</f>
        <v>-</v>
      </c>
      <c r="AM1851" s="21" t="str">
        <f t="shared" si="854"/>
        <v>-</v>
      </c>
      <c r="AN1851" s="21" t="str">
        <f t="shared" si="854"/>
        <v>-</v>
      </c>
      <c r="AO1851" s="21" t="str">
        <f t="shared" si="854"/>
        <v>-</v>
      </c>
      <c r="AP1851" s="27">
        <f t="shared" si="840"/>
        <v>0</v>
      </c>
      <c r="AQ1851" s="27" t="str">
        <f t="shared" si="841"/>
        <v>-</v>
      </c>
      <c r="AR1851" s="27" t="str">
        <f t="shared" si="842"/>
        <v>-</v>
      </c>
      <c r="AS1851" s="27">
        <f t="shared" si="843"/>
        <v>0</v>
      </c>
      <c r="AT1851" s="27">
        <f t="shared" si="844"/>
        <v>0</v>
      </c>
      <c r="AU1851" s="27">
        <f t="shared" si="845"/>
        <v>0</v>
      </c>
      <c r="AV1851" s="21" t="str">
        <f t="shared" si="846"/>
        <v>0</v>
      </c>
      <c r="AW1851" s="27">
        <f t="shared" si="847"/>
        <v>0</v>
      </c>
      <c r="AX1851" s="27" t="str">
        <f t="shared" si="848"/>
        <v>-</v>
      </c>
      <c r="AY1851" s="27" t="str">
        <f t="shared" si="849"/>
        <v>-</v>
      </c>
      <c r="AZ1851" s="21" t="str">
        <f t="shared" si="850"/>
        <v>-</v>
      </c>
      <c r="BA1851" s="21" t="str">
        <f t="shared" si="851"/>
        <v>-</v>
      </c>
      <c r="BB1851" s="28"/>
      <c r="BC1851" s="28"/>
      <c r="BD1851" s="28"/>
      <c r="BE1851" s="28"/>
      <c r="BF1851" s="28"/>
      <c r="BG1851" s="29"/>
      <c r="BH1851" s="29"/>
      <c r="BI1851" s="29"/>
      <c r="BJ1851" s="29"/>
      <c r="BK1851" s="29"/>
    </row>
    <row r="1852" spans="1:63" x14ac:dyDescent="0.25">
      <c r="A1852" s="13" t="s">
        <v>5602</v>
      </c>
      <c r="B1852" s="33" t="s">
        <v>5603</v>
      </c>
      <c r="C1852" s="13" t="s">
        <v>5604</v>
      </c>
      <c r="D1852" s="13" t="str">
        <f>IFERROR(VLOOKUP($B1852,[1]GICS!$C:$D,2,FALSE),"-")</f>
        <v>Materials</v>
      </c>
      <c r="E1852" s="14">
        <f>IFERROR(IF(VLOOKUP($B1852,'[1]Paste Only'!$D:$AM,4,FALSE)="-",VLOOKUP($B1852,'[1]Market Cap'!$A:$J,10,FALSE),VLOOKUP($B1852,'[1]Paste Only'!$D:$AM,4,FALSE)),"-")</f>
        <v>280.8</v>
      </c>
      <c r="F1852" s="14" t="str">
        <f>IFERROR(VLOOKUP($B1852,'[1]Paste Only'!$D:$AM,5,FALSE),"-")</f>
        <v>-</v>
      </c>
      <c r="G1852" s="15">
        <f>IFERROR(VLOOKUP($B1852,'[1]Paste Only'!$D:$AM,6,FALSE),"-")</f>
        <v>0</v>
      </c>
      <c r="H1852" s="15">
        <f>IFERROR(VLOOKUP($B1852,'[1]Paste Only'!$D:$AM,7,FALSE),"-")</f>
        <v>0</v>
      </c>
      <c r="I1852" s="15">
        <f>IFERROR(VLOOKUP($B1852,'[1]Paste Only'!$D:$AM,8,FALSE),"-")</f>
        <v>0</v>
      </c>
      <c r="J1852" s="34"/>
      <c r="K1852" s="34"/>
      <c r="L1852" s="14">
        <f>IFERROR(VLOOKUP($B1852,'[1]Paste Only'!$D:$AM,12,FALSE),"-")</f>
        <v>8.2939340000000001</v>
      </c>
      <c r="M1852" s="14" t="str">
        <f>IFERROR(VLOOKUP($B1852,'[1]Paste Only'!$D:$AM,15,FALSE),"-")</f>
        <v>-</v>
      </c>
      <c r="N1852" s="30"/>
      <c r="O1852" s="18"/>
      <c r="P1852" s="19">
        <f t="shared" si="852"/>
        <v>0</v>
      </c>
      <c r="Q1852" s="20">
        <f t="shared" si="828"/>
        <v>0</v>
      </c>
      <c r="R1852" s="13">
        <f t="shared" si="829"/>
        <v>0</v>
      </c>
      <c r="S1852" s="13" t="str">
        <f>IFERROR(VLOOKUP($B1852,'[1]Market Cap'!$G:$I,3,FALSE),"-")</f>
        <v>Small Cap</v>
      </c>
      <c r="T1852" s="13"/>
      <c r="U1852" s="13"/>
      <c r="V1852" s="21">
        <f t="shared" si="853"/>
        <v>0</v>
      </c>
      <c r="W1852" s="21">
        <f t="shared" si="853"/>
        <v>0</v>
      </c>
      <c r="X1852" s="21">
        <f t="shared" si="853"/>
        <v>0</v>
      </c>
      <c r="Y1852" s="22">
        <f t="shared" si="830"/>
        <v>0</v>
      </c>
      <c r="Z1852" s="13">
        <f t="shared" si="831"/>
        <v>0</v>
      </c>
      <c r="AA1852" s="23">
        <f t="shared" si="832"/>
        <v>0</v>
      </c>
      <c r="AB1852" s="23">
        <f t="shared" si="833"/>
        <v>0</v>
      </c>
      <c r="AC1852" s="23">
        <f t="shared" si="834"/>
        <v>0</v>
      </c>
      <c r="AD1852" s="24">
        <f t="shared" si="835"/>
        <v>0</v>
      </c>
      <c r="AE1852" s="25">
        <f>IFERROR(VLOOKUP($B1852,'[1]Market Cap'!$G:$I,2,FALSE),"-")</f>
        <v>209.23051032000001</v>
      </c>
      <c r="AF1852" s="20">
        <f t="shared" si="836"/>
        <v>0</v>
      </c>
      <c r="AG1852" s="17">
        <f t="shared" si="837"/>
        <v>0</v>
      </c>
      <c r="AH1852" s="17">
        <f t="shared" si="838"/>
        <v>0</v>
      </c>
      <c r="AI1852" s="17" t="str">
        <f t="shared" si="839"/>
        <v>-</v>
      </c>
      <c r="AJ1852" s="26" t="str">
        <f>IFERROR(VLOOKUP($B1852,'[1]Paste Only'!$D:$AM,26,FALSE),"-")</f>
        <v>-</v>
      </c>
      <c r="AK1852" s="26" t="str">
        <f>IFERROR(VLOOKUP($B1852,'[1]Paste Only'!$D:$AM,23,FALSE),"-")</f>
        <v>-</v>
      </c>
      <c r="AL1852" s="26" t="str">
        <f>IFERROR(VLOOKUP($B1852,'[1]Paste Only'!$D:$AM,22,FALSE),"-")</f>
        <v>-</v>
      </c>
      <c r="AM1852" s="21" t="str">
        <f t="shared" si="854"/>
        <v>-</v>
      </c>
      <c r="AN1852" s="21" t="str">
        <f t="shared" si="854"/>
        <v>-</v>
      </c>
      <c r="AO1852" s="21" t="str">
        <f t="shared" si="854"/>
        <v>-</v>
      </c>
      <c r="AP1852" s="27">
        <f t="shared" si="840"/>
        <v>0</v>
      </c>
      <c r="AQ1852" s="27" t="str">
        <f t="shared" si="841"/>
        <v>-</v>
      </c>
      <c r="AR1852" s="27" t="str">
        <f t="shared" si="842"/>
        <v>-</v>
      </c>
      <c r="AS1852" s="27">
        <f t="shared" si="843"/>
        <v>0</v>
      </c>
      <c r="AT1852" s="27">
        <f t="shared" si="844"/>
        <v>0</v>
      </c>
      <c r="AU1852" s="27">
        <f t="shared" si="845"/>
        <v>0</v>
      </c>
      <c r="AV1852" s="21" t="str">
        <f t="shared" si="846"/>
        <v>0</v>
      </c>
      <c r="AW1852" s="27">
        <f t="shared" si="847"/>
        <v>0</v>
      </c>
      <c r="AX1852" s="27" t="str">
        <f t="shared" si="848"/>
        <v>-</v>
      </c>
      <c r="AY1852" s="27" t="str">
        <f t="shared" si="849"/>
        <v>-</v>
      </c>
      <c r="AZ1852" s="21" t="str">
        <f t="shared" si="850"/>
        <v>-</v>
      </c>
      <c r="BA1852" s="21" t="str">
        <f t="shared" si="851"/>
        <v>-</v>
      </c>
      <c r="BB1852" s="28"/>
      <c r="BC1852" s="28"/>
      <c r="BD1852" s="28"/>
      <c r="BE1852" s="28"/>
      <c r="BF1852" s="28"/>
      <c r="BG1852" s="29"/>
      <c r="BH1852" s="29"/>
      <c r="BI1852" s="29"/>
      <c r="BJ1852" s="29"/>
      <c r="BK1852" s="29"/>
    </row>
    <row r="1853" spans="1:63" x14ac:dyDescent="0.25">
      <c r="A1853" s="13" t="s">
        <v>5605</v>
      </c>
      <c r="B1853" s="33" t="s">
        <v>5606</v>
      </c>
      <c r="C1853" s="13" t="s">
        <v>5607</v>
      </c>
      <c r="D1853" s="13" t="str">
        <f>IFERROR(VLOOKUP($B1853,[1]GICS!$C:$D,2,FALSE),"-")</f>
        <v>Information Technology</v>
      </c>
      <c r="E1853" s="14">
        <f>IFERROR(IF(VLOOKUP($B1853,'[1]Paste Only'!$D:$AM,4,FALSE)="-",VLOOKUP($B1853,'[1]Market Cap'!$A:$J,10,FALSE),VLOOKUP($B1853,'[1]Paste Only'!$D:$AM,4,FALSE)),"-")</f>
        <v>833.85</v>
      </c>
      <c r="F1853" s="14" t="str">
        <f>IFERROR(VLOOKUP($B1853,'[1]Paste Only'!$D:$AM,5,FALSE),"-")</f>
        <v>-</v>
      </c>
      <c r="G1853" s="15">
        <f>IFERROR(VLOOKUP($B1853,'[1]Paste Only'!$D:$AM,6,FALSE),"-")</f>
        <v>0</v>
      </c>
      <c r="H1853" s="15">
        <f>IFERROR(VLOOKUP($B1853,'[1]Paste Only'!$D:$AM,7,FALSE),"-")</f>
        <v>0</v>
      </c>
      <c r="I1853" s="15">
        <f>IFERROR(VLOOKUP($B1853,'[1]Paste Only'!$D:$AM,8,FALSE),"-")</f>
        <v>0</v>
      </c>
      <c r="J1853" s="34"/>
      <c r="K1853" s="34"/>
      <c r="L1853" s="14">
        <f>IFERROR(VLOOKUP($B1853,'[1]Paste Only'!$D:$AM,12,FALSE),"-")</f>
        <v>32.867114000000001</v>
      </c>
      <c r="M1853" s="14" t="str">
        <f>IFERROR(VLOOKUP($B1853,'[1]Paste Only'!$D:$AM,15,FALSE),"-")</f>
        <v>-</v>
      </c>
      <c r="N1853" s="30"/>
      <c r="O1853" s="18"/>
      <c r="P1853" s="19">
        <f t="shared" si="852"/>
        <v>0</v>
      </c>
      <c r="Q1853" s="20">
        <f t="shared" si="828"/>
        <v>0</v>
      </c>
      <c r="R1853" s="13">
        <f t="shared" si="829"/>
        <v>0</v>
      </c>
      <c r="S1853" s="13" t="str">
        <f>IFERROR(VLOOKUP($B1853,'[1]Market Cap'!$G:$I,3,FALSE),"-")</f>
        <v>Small Cap</v>
      </c>
      <c r="T1853" s="13"/>
      <c r="U1853" s="13"/>
      <c r="V1853" s="21">
        <f t="shared" si="853"/>
        <v>0</v>
      </c>
      <c r="W1853" s="21">
        <f t="shared" si="853"/>
        <v>0</v>
      </c>
      <c r="X1853" s="21">
        <f t="shared" si="853"/>
        <v>0</v>
      </c>
      <c r="Y1853" s="22">
        <f t="shared" si="830"/>
        <v>0</v>
      </c>
      <c r="Z1853" s="13">
        <f t="shared" si="831"/>
        <v>0</v>
      </c>
      <c r="AA1853" s="23">
        <f t="shared" si="832"/>
        <v>0</v>
      </c>
      <c r="AB1853" s="23">
        <f t="shared" si="833"/>
        <v>0</v>
      </c>
      <c r="AC1853" s="23">
        <f t="shared" si="834"/>
        <v>0</v>
      </c>
      <c r="AD1853" s="24">
        <f t="shared" si="835"/>
        <v>0</v>
      </c>
      <c r="AE1853" s="25">
        <f>IFERROR(VLOOKUP($B1853,'[1]Market Cap'!$G:$I,2,FALSE),"-")</f>
        <v>1241.8483855950001</v>
      </c>
      <c r="AF1853" s="20">
        <f t="shared" si="836"/>
        <v>0</v>
      </c>
      <c r="AG1853" s="17">
        <f t="shared" si="837"/>
        <v>0</v>
      </c>
      <c r="AH1853" s="17">
        <f t="shared" si="838"/>
        <v>0</v>
      </c>
      <c r="AI1853" s="17" t="str">
        <f t="shared" si="839"/>
        <v>-</v>
      </c>
      <c r="AJ1853" s="26" t="str">
        <f>IFERROR(VLOOKUP($B1853,'[1]Paste Only'!$D:$AM,26,FALSE),"-")</f>
        <v>-</v>
      </c>
      <c r="AK1853" s="26" t="str">
        <f>IFERROR(VLOOKUP($B1853,'[1]Paste Only'!$D:$AM,23,FALSE),"-")</f>
        <v>-</v>
      </c>
      <c r="AL1853" s="26" t="str">
        <f>IFERROR(VLOOKUP($B1853,'[1]Paste Only'!$D:$AM,22,FALSE),"-")</f>
        <v>-</v>
      </c>
      <c r="AM1853" s="21" t="str">
        <f t="shared" si="854"/>
        <v>-</v>
      </c>
      <c r="AN1853" s="21" t="str">
        <f t="shared" si="854"/>
        <v>-</v>
      </c>
      <c r="AO1853" s="21" t="str">
        <f t="shared" si="854"/>
        <v>-</v>
      </c>
      <c r="AP1853" s="27">
        <f t="shared" si="840"/>
        <v>0</v>
      </c>
      <c r="AQ1853" s="27" t="str">
        <f t="shared" si="841"/>
        <v>-</v>
      </c>
      <c r="AR1853" s="27" t="str">
        <f t="shared" si="842"/>
        <v>-</v>
      </c>
      <c r="AS1853" s="27">
        <f t="shared" si="843"/>
        <v>0</v>
      </c>
      <c r="AT1853" s="27">
        <f t="shared" si="844"/>
        <v>0</v>
      </c>
      <c r="AU1853" s="27">
        <f t="shared" si="845"/>
        <v>0</v>
      </c>
      <c r="AV1853" s="21" t="str">
        <f t="shared" si="846"/>
        <v>0</v>
      </c>
      <c r="AW1853" s="27">
        <f t="shared" si="847"/>
        <v>0</v>
      </c>
      <c r="AX1853" s="27" t="str">
        <f t="shared" si="848"/>
        <v>-</v>
      </c>
      <c r="AY1853" s="27" t="str">
        <f t="shared" si="849"/>
        <v>-</v>
      </c>
      <c r="AZ1853" s="21" t="str">
        <f t="shared" si="850"/>
        <v>-</v>
      </c>
      <c r="BA1853" s="21" t="str">
        <f t="shared" si="851"/>
        <v>-</v>
      </c>
      <c r="BB1853" s="28"/>
      <c r="BC1853" s="28"/>
      <c r="BD1853" s="28"/>
      <c r="BE1853" s="28"/>
      <c r="BF1853" s="28"/>
      <c r="BG1853" s="29"/>
      <c r="BH1853" s="29"/>
      <c r="BI1853" s="29"/>
      <c r="BJ1853" s="29"/>
      <c r="BK1853" s="29"/>
    </row>
    <row r="1854" spans="1:63" x14ac:dyDescent="0.25">
      <c r="A1854" s="13" t="s">
        <v>5608</v>
      </c>
      <c r="B1854" s="33" t="s">
        <v>5609</v>
      </c>
      <c r="C1854" s="13" t="s">
        <v>5610</v>
      </c>
      <c r="D1854" s="13" t="str">
        <f>IFERROR(VLOOKUP($B1854,[1]GICS!$C:$D,2,FALSE),"-")</f>
        <v>Real Estate</v>
      </c>
      <c r="E1854" s="14">
        <f>IFERROR(IF(VLOOKUP($B1854,'[1]Paste Only'!$D:$AM,4,FALSE)="-",VLOOKUP($B1854,'[1]Market Cap'!$A:$J,10,FALSE),VLOOKUP($B1854,'[1]Paste Only'!$D:$AM,4,FALSE)),"-")</f>
        <v>57.08</v>
      </c>
      <c r="F1854" s="14" t="str">
        <f>IFERROR(VLOOKUP($B1854,'[1]Paste Only'!$D:$AM,5,FALSE),"-")</f>
        <v>-</v>
      </c>
      <c r="G1854" s="15">
        <f>IFERROR(VLOOKUP($B1854,'[1]Paste Only'!$D:$AM,6,FALSE),"-")</f>
        <v>0</v>
      </c>
      <c r="H1854" s="15">
        <f>IFERROR(VLOOKUP($B1854,'[1]Paste Only'!$D:$AM,7,FALSE),"-")</f>
        <v>0</v>
      </c>
      <c r="I1854" s="15">
        <f>IFERROR(VLOOKUP($B1854,'[1]Paste Only'!$D:$AM,8,FALSE),"-")</f>
        <v>0</v>
      </c>
      <c r="J1854" s="34"/>
      <c r="K1854" s="34"/>
      <c r="L1854" s="14">
        <f>IFERROR(VLOOKUP($B1854,'[1]Paste Only'!$D:$AM,12,FALSE),"-")</f>
        <v>0.87</v>
      </c>
      <c r="M1854" s="14" t="str">
        <f>IFERROR(VLOOKUP($B1854,'[1]Paste Only'!$D:$AM,15,FALSE),"-")</f>
        <v>-</v>
      </c>
      <c r="N1854" s="30"/>
      <c r="O1854" s="18"/>
      <c r="P1854" s="19">
        <f t="shared" si="852"/>
        <v>0</v>
      </c>
      <c r="Q1854" s="20">
        <f t="shared" si="828"/>
        <v>0</v>
      </c>
      <c r="R1854" s="13">
        <f t="shared" si="829"/>
        <v>0</v>
      </c>
      <c r="S1854" s="13" t="str">
        <f>IFERROR(VLOOKUP($B1854,'[1]Market Cap'!$G:$I,3,FALSE),"-")</f>
        <v>Small Cap</v>
      </c>
      <c r="T1854" s="13"/>
      <c r="U1854" s="13"/>
      <c r="V1854" s="21">
        <f t="shared" si="853"/>
        <v>0</v>
      </c>
      <c r="W1854" s="21">
        <f t="shared" si="853"/>
        <v>0</v>
      </c>
      <c r="X1854" s="21">
        <f t="shared" si="853"/>
        <v>0</v>
      </c>
      <c r="Y1854" s="22">
        <f t="shared" si="830"/>
        <v>0</v>
      </c>
      <c r="Z1854" s="13">
        <f t="shared" si="831"/>
        <v>0</v>
      </c>
      <c r="AA1854" s="23">
        <f t="shared" si="832"/>
        <v>0</v>
      </c>
      <c r="AB1854" s="23">
        <f t="shared" si="833"/>
        <v>0</v>
      </c>
      <c r="AC1854" s="23">
        <f t="shared" si="834"/>
        <v>0</v>
      </c>
      <c r="AD1854" s="24">
        <f t="shared" si="835"/>
        <v>0</v>
      </c>
      <c r="AE1854" s="25">
        <f>IFERROR(VLOOKUP($B1854,'[1]Market Cap'!$G:$I,2,FALSE),"-")</f>
        <v>119.8874072</v>
      </c>
      <c r="AF1854" s="20">
        <f t="shared" si="836"/>
        <v>0</v>
      </c>
      <c r="AG1854" s="17">
        <f t="shared" si="837"/>
        <v>0</v>
      </c>
      <c r="AH1854" s="17">
        <f t="shared" si="838"/>
        <v>0</v>
      </c>
      <c r="AI1854" s="17" t="str">
        <f t="shared" si="839"/>
        <v>-</v>
      </c>
      <c r="AJ1854" s="26" t="str">
        <f>IFERROR(VLOOKUP($B1854,'[1]Paste Only'!$D:$AM,26,FALSE),"-")</f>
        <v>-</v>
      </c>
      <c r="AK1854" s="26" t="str">
        <f>IFERROR(VLOOKUP($B1854,'[1]Paste Only'!$D:$AM,23,FALSE),"-")</f>
        <v>-</v>
      </c>
      <c r="AL1854" s="26" t="str">
        <f>IFERROR(VLOOKUP($B1854,'[1]Paste Only'!$D:$AM,22,FALSE),"-")</f>
        <v>-</v>
      </c>
      <c r="AM1854" s="21" t="str">
        <f t="shared" si="854"/>
        <v>-</v>
      </c>
      <c r="AN1854" s="21" t="str">
        <f t="shared" si="854"/>
        <v>-</v>
      </c>
      <c r="AO1854" s="21" t="str">
        <f t="shared" si="854"/>
        <v>-</v>
      </c>
      <c r="AP1854" s="27">
        <f t="shared" si="840"/>
        <v>0</v>
      </c>
      <c r="AQ1854" s="27" t="str">
        <f t="shared" si="841"/>
        <v>-</v>
      </c>
      <c r="AR1854" s="27" t="str">
        <f t="shared" si="842"/>
        <v>-</v>
      </c>
      <c r="AS1854" s="27">
        <f t="shared" si="843"/>
        <v>0</v>
      </c>
      <c r="AT1854" s="27">
        <f t="shared" si="844"/>
        <v>0</v>
      </c>
      <c r="AU1854" s="27">
        <f t="shared" si="845"/>
        <v>0</v>
      </c>
      <c r="AV1854" s="21" t="str">
        <f t="shared" si="846"/>
        <v>0</v>
      </c>
      <c r="AW1854" s="27">
        <f t="shared" si="847"/>
        <v>0</v>
      </c>
      <c r="AX1854" s="27" t="str">
        <f t="shared" si="848"/>
        <v>-</v>
      </c>
      <c r="AY1854" s="27" t="str">
        <f t="shared" si="849"/>
        <v>-</v>
      </c>
      <c r="AZ1854" s="21" t="str">
        <f t="shared" si="850"/>
        <v>-</v>
      </c>
      <c r="BA1854" s="21" t="str">
        <f t="shared" si="851"/>
        <v>-</v>
      </c>
      <c r="BB1854" s="28"/>
      <c r="BC1854" s="28"/>
      <c r="BD1854" s="28"/>
      <c r="BE1854" s="28"/>
      <c r="BF1854" s="28"/>
      <c r="BG1854" s="29"/>
      <c r="BH1854" s="29"/>
      <c r="BI1854" s="29"/>
      <c r="BJ1854" s="29"/>
      <c r="BK1854" s="29"/>
    </row>
    <row r="1855" spans="1:63" x14ac:dyDescent="0.25">
      <c r="A1855" s="13" t="s">
        <v>5611</v>
      </c>
      <c r="B1855" s="33" t="s">
        <v>5612</v>
      </c>
      <c r="C1855" s="13" t="s">
        <v>5613</v>
      </c>
      <c r="D1855" s="13" t="str">
        <f>IFERROR(VLOOKUP($B1855,[1]GICS!$C:$D,2,FALSE),"-")</f>
        <v>Industrials</v>
      </c>
      <c r="E1855" s="14">
        <f>IFERROR(IF(VLOOKUP($B1855,'[1]Paste Only'!$D:$AM,4,FALSE)="-",VLOOKUP($B1855,'[1]Market Cap'!$A:$J,10,FALSE),VLOOKUP($B1855,'[1]Paste Only'!$D:$AM,4,FALSE)),"-")</f>
        <v>8.01</v>
      </c>
      <c r="F1855" s="14" t="str">
        <f>IFERROR(VLOOKUP($B1855,'[1]Paste Only'!$D:$AM,5,FALSE),"-")</f>
        <v>-</v>
      </c>
      <c r="G1855" s="15">
        <f>IFERROR(VLOOKUP($B1855,'[1]Paste Only'!$D:$AM,6,FALSE),"-")</f>
        <v>0</v>
      </c>
      <c r="H1855" s="15">
        <f>IFERROR(VLOOKUP($B1855,'[1]Paste Only'!$D:$AM,7,FALSE),"-")</f>
        <v>0</v>
      </c>
      <c r="I1855" s="15">
        <f>IFERROR(VLOOKUP($B1855,'[1]Paste Only'!$D:$AM,8,FALSE),"-")</f>
        <v>0</v>
      </c>
      <c r="J1855" s="34"/>
      <c r="K1855" s="34"/>
      <c r="L1855" s="14">
        <f>IFERROR(VLOOKUP($B1855,'[1]Paste Only'!$D:$AM,12,FALSE),"-")</f>
        <v>0</v>
      </c>
      <c r="M1855" s="14" t="str">
        <f>IFERROR(VLOOKUP($B1855,'[1]Paste Only'!$D:$AM,15,FALSE),"-")</f>
        <v>-</v>
      </c>
      <c r="N1855" s="30"/>
      <c r="O1855" s="18"/>
      <c r="P1855" s="19">
        <f t="shared" si="852"/>
        <v>0</v>
      </c>
      <c r="Q1855" s="20">
        <f t="shared" si="828"/>
        <v>0</v>
      </c>
      <c r="R1855" s="13">
        <f t="shared" si="829"/>
        <v>0</v>
      </c>
      <c r="S1855" s="13" t="str">
        <f>IFERROR(VLOOKUP($B1855,'[1]Market Cap'!$G:$I,3,FALSE),"-")</f>
        <v>Small Cap</v>
      </c>
      <c r="T1855" s="13"/>
      <c r="U1855" s="13"/>
      <c r="V1855" s="21">
        <f t="shared" si="853"/>
        <v>0</v>
      </c>
      <c r="W1855" s="21">
        <f t="shared" si="853"/>
        <v>0</v>
      </c>
      <c r="X1855" s="21">
        <f t="shared" si="853"/>
        <v>0</v>
      </c>
      <c r="Y1855" s="22">
        <f t="shared" si="830"/>
        <v>0</v>
      </c>
      <c r="Z1855" s="13">
        <f t="shared" si="831"/>
        <v>0</v>
      </c>
      <c r="AA1855" s="23">
        <f t="shared" si="832"/>
        <v>0</v>
      </c>
      <c r="AB1855" s="23">
        <f t="shared" si="833"/>
        <v>0</v>
      </c>
      <c r="AC1855" s="23">
        <f t="shared" si="834"/>
        <v>0</v>
      </c>
      <c r="AD1855" s="24">
        <f t="shared" si="835"/>
        <v>0</v>
      </c>
      <c r="AE1855" s="25">
        <f>IFERROR(VLOOKUP($B1855,'[1]Market Cap'!$G:$I,2,FALSE),"-")</f>
        <v>358.37597069999998</v>
      </c>
      <c r="AF1855" s="20">
        <f t="shared" si="836"/>
        <v>0</v>
      </c>
      <c r="AG1855" s="17">
        <f t="shared" si="837"/>
        <v>0</v>
      </c>
      <c r="AH1855" s="17">
        <f t="shared" si="838"/>
        <v>0</v>
      </c>
      <c r="AI1855" s="17" t="str">
        <f t="shared" si="839"/>
        <v>-</v>
      </c>
      <c r="AJ1855" s="26" t="str">
        <f>IFERROR(VLOOKUP($B1855,'[1]Paste Only'!$D:$AM,26,FALSE),"-")</f>
        <v>-</v>
      </c>
      <c r="AK1855" s="26" t="str">
        <f>IFERROR(VLOOKUP($B1855,'[1]Paste Only'!$D:$AM,23,FALSE),"-")</f>
        <v>-</v>
      </c>
      <c r="AL1855" s="26" t="str">
        <f>IFERROR(VLOOKUP($B1855,'[1]Paste Only'!$D:$AM,22,FALSE),"-")</f>
        <v>-</v>
      </c>
      <c r="AM1855" s="21" t="str">
        <f t="shared" si="854"/>
        <v>-</v>
      </c>
      <c r="AN1855" s="21" t="str">
        <f t="shared" si="854"/>
        <v>-</v>
      </c>
      <c r="AO1855" s="21" t="str">
        <f t="shared" si="854"/>
        <v>-</v>
      </c>
      <c r="AP1855" s="27">
        <f t="shared" si="840"/>
        <v>0</v>
      </c>
      <c r="AQ1855" s="27" t="str">
        <f t="shared" si="841"/>
        <v>-</v>
      </c>
      <c r="AR1855" s="27" t="str">
        <f t="shared" si="842"/>
        <v>-</v>
      </c>
      <c r="AS1855" s="27">
        <f t="shared" si="843"/>
        <v>0</v>
      </c>
      <c r="AT1855" s="27">
        <f t="shared" si="844"/>
        <v>0</v>
      </c>
      <c r="AU1855" s="27">
        <f t="shared" si="845"/>
        <v>0</v>
      </c>
      <c r="AV1855" s="21" t="str">
        <f t="shared" si="846"/>
        <v>0</v>
      </c>
      <c r="AW1855" s="27">
        <f t="shared" si="847"/>
        <v>0</v>
      </c>
      <c r="AX1855" s="27" t="str">
        <f t="shared" si="848"/>
        <v>-</v>
      </c>
      <c r="AY1855" s="27" t="str">
        <f t="shared" si="849"/>
        <v>-</v>
      </c>
      <c r="AZ1855" s="21" t="str">
        <f t="shared" si="850"/>
        <v>-</v>
      </c>
      <c r="BA1855" s="21" t="str">
        <f t="shared" si="851"/>
        <v>-</v>
      </c>
      <c r="BB1855" s="28"/>
      <c r="BC1855" s="28"/>
      <c r="BD1855" s="28"/>
      <c r="BE1855" s="28"/>
      <c r="BF1855" s="28"/>
      <c r="BG1855" s="29"/>
      <c r="BH1855" s="29"/>
      <c r="BI1855" s="29"/>
      <c r="BJ1855" s="29"/>
      <c r="BK1855" s="29"/>
    </row>
    <row r="1856" spans="1:63" x14ac:dyDescent="0.25">
      <c r="A1856" s="13" t="s">
        <v>5614</v>
      </c>
      <c r="B1856" s="33" t="s">
        <v>5615</v>
      </c>
      <c r="C1856" s="13" t="s">
        <v>5616</v>
      </c>
      <c r="D1856" s="13" t="str">
        <f>IFERROR(VLOOKUP($B1856,[1]GICS!$C:$D,2,FALSE),"-")</f>
        <v>Information Technology</v>
      </c>
      <c r="E1856" s="14">
        <f>IFERROR(IF(VLOOKUP($B1856,'[1]Paste Only'!$D:$AM,4,FALSE)="-",VLOOKUP($B1856,'[1]Market Cap'!$A:$J,10,FALSE),VLOOKUP($B1856,'[1]Paste Only'!$D:$AM,4,FALSE)),"-")</f>
        <v>89.11</v>
      </c>
      <c r="F1856" s="14" t="str">
        <f>IFERROR(VLOOKUP($B1856,'[1]Paste Only'!$D:$AM,5,FALSE),"-")</f>
        <v>-</v>
      </c>
      <c r="G1856" s="15">
        <f>IFERROR(VLOOKUP($B1856,'[1]Paste Only'!$D:$AM,6,FALSE),"-")</f>
        <v>0</v>
      </c>
      <c r="H1856" s="15">
        <f>IFERROR(VLOOKUP($B1856,'[1]Paste Only'!$D:$AM,7,FALSE),"-")</f>
        <v>0</v>
      </c>
      <c r="I1856" s="15">
        <f>IFERROR(VLOOKUP($B1856,'[1]Paste Only'!$D:$AM,8,FALSE),"-")</f>
        <v>0</v>
      </c>
      <c r="J1856" s="34"/>
      <c r="K1856" s="34"/>
      <c r="L1856" s="14">
        <f>IFERROR(VLOOKUP($B1856,'[1]Paste Only'!$D:$AM,12,FALSE),"-")</f>
        <v>0.77</v>
      </c>
      <c r="M1856" s="14" t="str">
        <f>IFERROR(VLOOKUP($B1856,'[1]Paste Only'!$D:$AM,15,FALSE),"-")</f>
        <v>-</v>
      </c>
      <c r="N1856" s="30"/>
      <c r="O1856" s="18"/>
      <c r="P1856" s="19">
        <f t="shared" si="852"/>
        <v>0</v>
      </c>
      <c r="Q1856" s="20">
        <f t="shared" si="828"/>
        <v>0</v>
      </c>
      <c r="R1856" s="13">
        <f t="shared" si="829"/>
        <v>0</v>
      </c>
      <c r="S1856" s="13" t="str">
        <f>IFERROR(VLOOKUP($B1856,'[1]Market Cap'!$G:$I,3,FALSE),"-")</f>
        <v>Small Cap</v>
      </c>
      <c r="T1856" s="13"/>
      <c r="U1856" s="13"/>
      <c r="V1856" s="21">
        <f t="shared" si="853"/>
        <v>0</v>
      </c>
      <c r="W1856" s="21">
        <f t="shared" si="853"/>
        <v>0</v>
      </c>
      <c r="X1856" s="21">
        <f t="shared" si="853"/>
        <v>0</v>
      </c>
      <c r="Y1856" s="22">
        <f t="shared" si="830"/>
        <v>0</v>
      </c>
      <c r="Z1856" s="13">
        <f t="shared" si="831"/>
        <v>0</v>
      </c>
      <c r="AA1856" s="23">
        <f t="shared" si="832"/>
        <v>0</v>
      </c>
      <c r="AB1856" s="23">
        <f t="shared" si="833"/>
        <v>0</v>
      </c>
      <c r="AC1856" s="23">
        <f t="shared" si="834"/>
        <v>0</v>
      </c>
      <c r="AD1856" s="24">
        <f t="shared" si="835"/>
        <v>0</v>
      </c>
      <c r="AE1856" s="25">
        <f>IFERROR(VLOOKUP($B1856,'[1]Market Cap'!$G:$I,2,FALSE),"-")</f>
        <v>557.928804195</v>
      </c>
      <c r="AF1856" s="20">
        <f t="shared" si="836"/>
        <v>0</v>
      </c>
      <c r="AG1856" s="17">
        <f t="shared" si="837"/>
        <v>0</v>
      </c>
      <c r="AH1856" s="17">
        <f t="shared" si="838"/>
        <v>0</v>
      </c>
      <c r="AI1856" s="17" t="str">
        <f t="shared" si="839"/>
        <v>-</v>
      </c>
      <c r="AJ1856" s="26" t="str">
        <f>IFERROR(VLOOKUP($B1856,'[1]Paste Only'!$D:$AM,26,FALSE),"-")</f>
        <v>-</v>
      </c>
      <c r="AK1856" s="26" t="str">
        <f>IFERROR(VLOOKUP($B1856,'[1]Paste Only'!$D:$AM,23,FALSE),"-")</f>
        <v>-</v>
      </c>
      <c r="AL1856" s="26" t="str">
        <f>IFERROR(VLOOKUP($B1856,'[1]Paste Only'!$D:$AM,22,FALSE),"-")</f>
        <v>-</v>
      </c>
      <c r="AM1856" s="21" t="str">
        <f t="shared" si="854"/>
        <v>-</v>
      </c>
      <c r="AN1856" s="21" t="str">
        <f t="shared" si="854"/>
        <v>-</v>
      </c>
      <c r="AO1856" s="21" t="str">
        <f t="shared" si="854"/>
        <v>-</v>
      </c>
      <c r="AP1856" s="27">
        <f t="shared" si="840"/>
        <v>0</v>
      </c>
      <c r="AQ1856" s="27" t="str">
        <f t="shared" si="841"/>
        <v>-</v>
      </c>
      <c r="AR1856" s="27" t="str">
        <f t="shared" si="842"/>
        <v>-</v>
      </c>
      <c r="AS1856" s="27">
        <f t="shared" si="843"/>
        <v>0</v>
      </c>
      <c r="AT1856" s="27">
        <f t="shared" si="844"/>
        <v>0</v>
      </c>
      <c r="AU1856" s="27">
        <f t="shared" si="845"/>
        <v>0</v>
      </c>
      <c r="AV1856" s="21" t="str">
        <f t="shared" si="846"/>
        <v>0</v>
      </c>
      <c r="AW1856" s="27">
        <f t="shared" si="847"/>
        <v>0</v>
      </c>
      <c r="AX1856" s="27" t="str">
        <f t="shared" si="848"/>
        <v>-</v>
      </c>
      <c r="AY1856" s="27" t="str">
        <f t="shared" si="849"/>
        <v>-</v>
      </c>
      <c r="AZ1856" s="21" t="str">
        <f t="shared" si="850"/>
        <v>-</v>
      </c>
      <c r="BA1856" s="21" t="str">
        <f t="shared" si="851"/>
        <v>-</v>
      </c>
      <c r="BB1856" s="28"/>
      <c r="BC1856" s="28"/>
      <c r="BD1856" s="28"/>
      <c r="BE1856" s="28"/>
      <c r="BF1856" s="28"/>
      <c r="BG1856" s="29"/>
      <c r="BH1856" s="29"/>
      <c r="BI1856" s="29"/>
      <c r="BJ1856" s="29"/>
      <c r="BK1856" s="29"/>
    </row>
    <row r="1857" spans="1:63" x14ac:dyDescent="0.25">
      <c r="A1857" s="13" t="s">
        <v>5617</v>
      </c>
      <c r="B1857" s="33" t="s">
        <v>5618</v>
      </c>
      <c r="C1857" s="13" t="s">
        <v>5619</v>
      </c>
      <c r="D1857" s="13" t="str">
        <f>IFERROR(VLOOKUP($B1857,[1]GICS!$C:$D,2,FALSE),"-")</f>
        <v>-</v>
      </c>
      <c r="E1857" s="14">
        <f>IFERROR(IF(VLOOKUP($B1857,'[1]Paste Only'!$D:$AM,4,FALSE)="-",VLOOKUP($B1857,'[1]Market Cap'!$A:$J,10,FALSE),VLOOKUP($B1857,'[1]Paste Only'!$D:$AM,4,FALSE)),"-")</f>
        <v>0</v>
      </c>
      <c r="F1857" s="14" t="str">
        <f>IFERROR(VLOOKUP($B1857,'[1]Paste Only'!$D:$AM,5,FALSE),"-")</f>
        <v>-</v>
      </c>
      <c r="G1857" s="15">
        <f>IFERROR(VLOOKUP($B1857,'[1]Paste Only'!$D:$AM,6,FALSE),"-")</f>
        <v>0</v>
      </c>
      <c r="H1857" s="15">
        <f>IFERROR(VLOOKUP($B1857,'[1]Paste Only'!$D:$AM,7,FALSE),"-")</f>
        <v>0</v>
      </c>
      <c r="I1857" s="15">
        <f>IFERROR(VLOOKUP($B1857,'[1]Paste Only'!$D:$AM,8,FALSE),"-")</f>
        <v>0</v>
      </c>
      <c r="J1857" s="34"/>
      <c r="K1857" s="34"/>
      <c r="L1857" s="14">
        <f>IFERROR(VLOOKUP($B1857,'[1]Paste Only'!$D:$AM,12,FALSE),"-")</f>
        <v>-3.2244869999999999</v>
      </c>
      <c r="M1857" s="14" t="str">
        <f>IFERROR(VLOOKUP($B1857,'[1]Paste Only'!$D:$AM,15,FALSE),"-")</f>
        <v>-</v>
      </c>
      <c r="N1857" s="30"/>
      <c r="O1857" s="18"/>
      <c r="P1857" s="19">
        <f t="shared" si="852"/>
        <v>0</v>
      </c>
      <c r="Q1857" s="20">
        <f t="shared" si="828"/>
        <v>0</v>
      </c>
      <c r="R1857" s="13">
        <f t="shared" si="829"/>
        <v>0</v>
      </c>
      <c r="S1857" s="13" t="str">
        <f>IFERROR(VLOOKUP($B1857,'[1]Market Cap'!$G:$I,3,FALSE),"-")</f>
        <v>Small Cap</v>
      </c>
      <c r="T1857" s="13"/>
      <c r="U1857" s="13"/>
      <c r="V1857" s="21">
        <f t="shared" si="853"/>
        <v>0</v>
      </c>
      <c r="W1857" s="21">
        <f t="shared" si="853"/>
        <v>0</v>
      </c>
      <c r="X1857" s="21">
        <f t="shared" si="853"/>
        <v>0</v>
      </c>
      <c r="Y1857" s="22">
        <f t="shared" si="830"/>
        <v>0</v>
      </c>
      <c r="Z1857" s="13">
        <f t="shared" si="831"/>
        <v>0</v>
      </c>
      <c r="AA1857" s="23">
        <f t="shared" si="832"/>
        <v>0</v>
      </c>
      <c r="AB1857" s="23">
        <f t="shared" si="833"/>
        <v>0</v>
      </c>
      <c r="AC1857" s="23">
        <f t="shared" si="834"/>
        <v>0</v>
      </c>
      <c r="AD1857" s="24">
        <f t="shared" si="835"/>
        <v>0</v>
      </c>
      <c r="AE1857" s="25">
        <f>IFERROR(VLOOKUP($B1857,'[1]Market Cap'!$G:$I,2,FALSE),"-")</f>
        <v>0</v>
      </c>
      <c r="AF1857" s="20">
        <f t="shared" si="836"/>
        <v>0</v>
      </c>
      <c r="AG1857" s="17">
        <f t="shared" si="837"/>
        <v>0</v>
      </c>
      <c r="AH1857" s="17">
        <f t="shared" si="838"/>
        <v>0</v>
      </c>
      <c r="AI1857" s="17" t="str">
        <f t="shared" si="839"/>
        <v>-</v>
      </c>
      <c r="AJ1857" s="26" t="str">
        <f>IFERROR(VLOOKUP($B1857,'[1]Paste Only'!$D:$AM,26,FALSE),"-")</f>
        <v>-</v>
      </c>
      <c r="AK1857" s="26" t="str">
        <f>IFERROR(VLOOKUP($B1857,'[1]Paste Only'!$D:$AM,23,FALSE),"-")</f>
        <v>-</v>
      </c>
      <c r="AL1857" s="26" t="str">
        <f>IFERROR(VLOOKUP($B1857,'[1]Paste Only'!$D:$AM,22,FALSE),"-")</f>
        <v>-</v>
      </c>
      <c r="AM1857" s="21" t="str">
        <f t="shared" si="854"/>
        <v>-</v>
      </c>
      <c r="AN1857" s="21" t="str">
        <f t="shared" si="854"/>
        <v>-</v>
      </c>
      <c r="AO1857" s="21" t="str">
        <f t="shared" si="854"/>
        <v>-</v>
      </c>
      <c r="AP1857" s="27">
        <f t="shared" si="840"/>
        <v>0</v>
      </c>
      <c r="AQ1857" s="27" t="str">
        <f t="shared" si="841"/>
        <v>-</v>
      </c>
      <c r="AR1857" s="27" t="str">
        <f t="shared" si="842"/>
        <v>-</v>
      </c>
      <c r="AS1857" s="27">
        <f t="shared" si="843"/>
        <v>0</v>
      </c>
      <c r="AT1857" s="27">
        <f t="shared" si="844"/>
        <v>0</v>
      </c>
      <c r="AU1857" s="27">
        <f t="shared" si="845"/>
        <v>0</v>
      </c>
      <c r="AV1857" s="21" t="str">
        <f t="shared" si="846"/>
        <v>0</v>
      </c>
      <c r="AW1857" s="27">
        <f t="shared" si="847"/>
        <v>0</v>
      </c>
      <c r="AX1857" s="27" t="str">
        <f t="shared" si="848"/>
        <v>-</v>
      </c>
      <c r="AY1857" s="27" t="str">
        <f t="shared" si="849"/>
        <v>-</v>
      </c>
      <c r="AZ1857" s="21" t="str">
        <f t="shared" si="850"/>
        <v>-</v>
      </c>
      <c r="BA1857" s="21" t="str">
        <f t="shared" si="851"/>
        <v>-</v>
      </c>
      <c r="BB1857" s="28"/>
      <c r="BC1857" s="28"/>
      <c r="BD1857" s="28"/>
      <c r="BE1857" s="28"/>
      <c r="BF1857" s="28"/>
      <c r="BG1857" s="29"/>
      <c r="BH1857" s="29"/>
      <c r="BI1857" s="29"/>
      <c r="BJ1857" s="29"/>
      <c r="BK1857" s="29"/>
    </row>
    <row r="1858" spans="1:63" x14ac:dyDescent="0.25">
      <c r="A1858" s="13" t="s">
        <v>5620</v>
      </c>
      <c r="B1858" s="33" t="s">
        <v>5621</v>
      </c>
      <c r="C1858" s="13" t="s">
        <v>5622</v>
      </c>
      <c r="D1858" s="13" t="str">
        <f>IFERROR(VLOOKUP($B1858,[1]GICS!$C:$D,2,FALSE),"-")</f>
        <v>Consumer Staples</v>
      </c>
      <c r="E1858" s="14">
        <f>IFERROR(IF(VLOOKUP($B1858,'[1]Paste Only'!$D:$AM,4,FALSE)="-",VLOOKUP($B1858,'[1]Market Cap'!$A:$J,10,FALSE),VLOOKUP($B1858,'[1]Paste Only'!$D:$AM,4,FALSE)),"-")</f>
        <v>32.47</v>
      </c>
      <c r="F1858" s="14" t="str">
        <f>IFERROR(VLOOKUP($B1858,'[1]Paste Only'!$D:$AM,5,FALSE),"-")</f>
        <v>-</v>
      </c>
      <c r="G1858" s="15">
        <f>IFERROR(VLOOKUP($B1858,'[1]Paste Only'!$D:$AM,6,FALSE),"-")</f>
        <v>0</v>
      </c>
      <c r="H1858" s="15">
        <f>IFERROR(VLOOKUP($B1858,'[1]Paste Only'!$D:$AM,7,FALSE),"-")</f>
        <v>0</v>
      </c>
      <c r="I1858" s="15">
        <f>IFERROR(VLOOKUP($B1858,'[1]Paste Only'!$D:$AM,8,FALSE),"-")</f>
        <v>0</v>
      </c>
      <c r="J1858" s="34"/>
      <c r="K1858" s="34"/>
      <c r="L1858" s="14">
        <f>IFERROR(VLOOKUP($B1858,'[1]Paste Only'!$D:$AM,12,FALSE),"-")</f>
        <v>1.27</v>
      </c>
      <c r="M1858" s="14" t="str">
        <f>IFERROR(VLOOKUP($B1858,'[1]Paste Only'!$D:$AM,15,FALSE),"-")</f>
        <v>-</v>
      </c>
      <c r="N1858" s="30"/>
      <c r="O1858" s="18"/>
      <c r="P1858" s="19">
        <f t="shared" si="852"/>
        <v>0</v>
      </c>
      <c r="Q1858" s="20">
        <f t="shared" si="828"/>
        <v>0</v>
      </c>
      <c r="R1858" s="13">
        <f t="shared" si="829"/>
        <v>0</v>
      </c>
      <c r="S1858" s="13" t="str">
        <f>IFERROR(VLOOKUP($B1858,'[1]Market Cap'!$G:$I,3,FALSE),"-")</f>
        <v>Small Cap</v>
      </c>
      <c r="T1858" s="13"/>
      <c r="U1858" s="13"/>
      <c r="V1858" s="21">
        <f t="shared" si="853"/>
        <v>0</v>
      </c>
      <c r="W1858" s="21">
        <f t="shared" si="853"/>
        <v>0</v>
      </c>
      <c r="X1858" s="21">
        <f t="shared" si="853"/>
        <v>0</v>
      </c>
      <c r="Y1858" s="22">
        <f t="shared" si="830"/>
        <v>0</v>
      </c>
      <c r="Z1858" s="13">
        <f t="shared" si="831"/>
        <v>0</v>
      </c>
      <c r="AA1858" s="23">
        <f t="shared" si="832"/>
        <v>0</v>
      </c>
      <c r="AB1858" s="23">
        <f t="shared" si="833"/>
        <v>0</v>
      </c>
      <c r="AC1858" s="23">
        <f t="shared" si="834"/>
        <v>0</v>
      </c>
      <c r="AD1858" s="24">
        <f t="shared" si="835"/>
        <v>0</v>
      </c>
      <c r="AE1858" s="25">
        <f>IFERROR(VLOOKUP($B1858,'[1]Market Cap'!$G:$I,2,FALSE),"-")</f>
        <v>368.16125735000003</v>
      </c>
      <c r="AF1858" s="20">
        <f t="shared" si="836"/>
        <v>0</v>
      </c>
      <c r="AG1858" s="17">
        <f t="shared" si="837"/>
        <v>0</v>
      </c>
      <c r="AH1858" s="17">
        <f t="shared" si="838"/>
        <v>0</v>
      </c>
      <c r="AI1858" s="17" t="str">
        <f t="shared" si="839"/>
        <v>-</v>
      </c>
      <c r="AJ1858" s="26" t="str">
        <f>IFERROR(VLOOKUP($B1858,'[1]Paste Only'!$D:$AM,26,FALSE),"-")</f>
        <v>-</v>
      </c>
      <c r="AK1858" s="26" t="str">
        <f>IFERROR(VLOOKUP($B1858,'[1]Paste Only'!$D:$AM,23,FALSE),"-")</f>
        <v>-</v>
      </c>
      <c r="AL1858" s="26" t="str">
        <f>IFERROR(VLOOKUP($B1858,'[1]Paste Only'!$D:$AM,22,FALSE),"-")</f>
        <v>-</v>
      </c>
      <c r="AM1858" s="21" t="str">
        <f t="shared" si="854"/>
        <v>-</v>
      </c>
      <c r="AN1858" s="21" t="str">
        <f t="shared" si="854"/>
        <v>-</v>
      </c>
      <c r="AO1858" s="21" t="str">
        <f t="shared" si="854"/>
        <v>-</v>
      </c>
      <c r="AP1858" s="27">
        <f t="shared" si="840"/>
        <v>0</v>
      </c>
      <c r="AQ1858" s="27" t="str">
        <f t="shared" si="841"/>
        <v>-</v>
      </c>
      <c r="AR1858" s="27" t="str">
        <f t="shared" si="842"/>
        <v>-</v>
      </c>
      <c r="AS1858" s="27">
        <f t="shared" si="843"/>
        <v>0</v>
      </c>
      <c r="AT1858" s="27">
        <f t="shared" si="844"/>
        <v>0</v>
      </c>
      <c r="AU1858" s="27">
        <f t="shared" si="845"/>
        <v>0</v>
      </c>
      <c r="AV1858" s="21" t="str">
        <f t="shared" si="846"/>
        <v>0</v>
      </c>
      <c r="AW1858" s="27">
        <f t="shared" si="847"/>
        <v>0</v>
      </c>
      <c r="AX1858" s="27" t="str">
        <f t="shared" si="848"/>
        <v>-</v>
      </c>
      <c r="AY1858" s="27" t="str">
        <f t="shared" si="849"/>
        <v>-</v>
      </c>
      <c r="AZ1858" s="21" t="str">
        <f t="shared" si="850"/>
        <v>-</v>
      </c>
      <c r="BA1858" s="21" t="str">
        <f t="shared" si="851"/>
        <v>-</v>
      </c>
      <c r="BB1858" s="28"/>
      <c r="BC1858" s="28"/>
      <c r="BD1858" s="28"/>
      <c r="BE1858" s="28"/>
      <c r="BF1858" s="28"/>
      <c r="BG1858" s="29"/>
      <c r="BH1858" s="29"/>
      <c r="BI1858" s="29"/>
      <c r="BJ1858" s="29"/>
      <c r="BK1858" s="29"/>
    </row>
    <row r="1859" spans="1:63" x14ac:dyDescent="0.25">
      <c r="A1859" s="13" t="s">
        <v>5623</v>
      </c>
      <c r="B1859" s="33" t="s">
        <v>5624</v>
      </c>
      <c r="C1859" s="13" t="s">
        <v>5625</v>
      </c>
      <c r="D1859" s="13">
        <f>IFERROR(VLOOKUP($B1859,[1]GICS!$C:$D,2,FALSE),"-")</f>
        <v>0</v>
      </c>
      <c r="E1859" s="14" t="str">
        <f>IFERROR(IF(VLOOKUP($B1859,'[1]Paste Only'!$D:$AM,4,FALSE)="-",VLOOKUP($B1859,'[1]Market Cap'!$A:$J,10,FALSE),VLOOKUP($B1859,'[1]Paste Only'!$D:$AM,4,FALSE)),"-")</f>
        <v>-</v>
      </c>
      <c r="F1859" s="14" t="str">
        <f>IFERROR(VLOOKUP($B1859,'[1]Paste Only'!$D:$AM,5,FALSE),"-")</f>
        <v>-</v>
      </c>
      <c r="G1859" s="15">
        <f>IFERROR(VLOOKUP($B1859,'[1]Paste Only'!$D:$AM,6,FALSE),"-")</f>
        <v>0</v>
      </c>
      <c r="H1859" s="15">
        <f>IFERROR(VLOOKUP($B1859,'[1]Paste Only'!$D:$AM,7,FALSE),"-")</f>
        <v>0</v>
      </c>
      <c r="I1859" s="15">
        <f>IFERROR(VLOOKUP($B1859,'[1]Paste Only'!$D:$AM,8,FALSE),"-")</f>
        <v>0</v>
      </c>
      <c r="J1859" s="34"/>
      <c r="K1859" s="34"/>
      <c r="L1859" s="14" t="str">
        <f>IFERROR(VLOOKUP($B1859,'[1]Paste Only'!$D:$AM,12,FALSE),"-")</f>
        <v>-</v>
      </c>
      <c r="M1859" s="14" t="str">
        <f>IFERROR(VLOOKUP($B1859,'[1]Paste Only'!$D:$AM,15,FALSE),"-")</f>
        <v>-</v>
      </c>
      <c r="N1859" s="30"/>
      <c r="O1859" s="18"/>
      <c r="P1859" s="19">
        <f t="shared" si="852"/>
        <v>0</v>
      </c>
      <c r="Q1859" s="20">
        <f t="shared" ref="Q1859:Q1922" si="855">IFERROR(F1859/E1859-1,0)</f>
        <v>0</v>
      </c>
      <c r="R1859" s="13">
        <f t="shared" ref="R1859:R1922" si="856">SUM(G1859:I1859)</f>
        <v>0</v>
      </c>
      <c r="S1859" s="13" t="str">
        <f>IFERROR(VLOOKUP($B1859,'[1]Market Cap'!$G:$I,3,FALSE),"-")</f>
        <v>-</v>
      </c>
      <c r="T1859" s="13"/>
      <c r="U1859" s="13"/>
      <c r="V1859" s="21">
        <f t="shared" si="853"/>
        <v>0</v>
      </c>
      <c r="W1859" s="21">
        <f t="shared" si="853"/>
        <v>0</v>
      </c>
      <c r="X1859" s="21">
        <f t="shared" si="853"/>
        <v>0</v>
      </c>
      <c r="Y1859" s="22">
        <f t="shared" ref="Y1859:Y1922" si="857">SUM(V1859:X1859)</f>
        <v>0</v>
      </c>
      <c r="Z1859" s="13">
        <f t="shared" ref="Z1859:Z1922" si="858">IF(AND(Y1859&lt;100%,Y1859&gt;0%),1,0)</f>
        <v>0</v>
      </c>
      <c r="AA1859" s="23">
        <f t="shared" ref="AA1859:AA1922" si="859">V1859*$BO$3</f>
        <v>0</v>
      </c>
      <c r="AB1859" s="23">
        <f t="shared" ref="AB1859:AB1922" si="860">W1859*$BO$4</f>
        <v>0</v>
      </c>
      <c r="AC1859" s="23">
        <f t="shared" ref="AC1859:AC1922" si="861">X1859*$BO$5</f>
        <v>0</v>
      </c>
      <c r="AD1859" s="24">
        <f t="shared" ref="AD1859:AD1922" si="862">SUM(AA1859:AC1859)</f>
        <v>0</v>
      </c>
      <c r="AE1859" s="25" t="str">
        <f>IFERROR(VLOOKUP($B1859,'[1]Market Cap'!$G:$I,2,FALSE),"-")</f>
        <v>-</v>
      </c>
      <c r="AF1859" s="20">
        <f t="shared" ref="AF1859:AF1922" si="863">IF(AI1859="Y",Q1859,Q1859*AD1859)</f>
        <v>0</v>
      </c>
      <c r="AG1859" s="17">
        <f t="shared" ref="AG1859:AG1922" si="864">IF(Q1859&lt;0,1,0)</f>
        <v>0</v>
      </c>
      <c r="AH1859" s="17">
        <f t="shared" ref="AH1859:AH1922" si="865">IF(AD1859&lt;0,1,0)</f>
        <v>0</v>
      </c>
      <c r="AI1859" s="17" t="str">
        <f t="shared" ref="AI1859:AI1922" si="866">IF(AG1859+AH1859=2,"Y","-")</f>
        <v>-</v>
      </c>
      <c r="AJ1859" s="26" t="str">
        <f>IFERROR(VLOOKUP($B1859,'[1]Paste Only'!$D:$AM,26,FALSE),"-")</f>
        <v>-</v>
      </c>
      <c r="AK1859" s="26" t="str">
        <f>IFERROR(VLOOKUP($B1859,'[1]Paste Only'!$D:$AM,23,FALSE),"-")</f>
        <v>-</v>
      </c>
      <c r="AL1859" s="26" t="str">
        <f>IFERROR(VLOOKUP($B1859,'[1]Paste Only'!$D:$AM,22,FALSE),"-")</f>
        <v>-</v>
      </c>
      <c r="AM1859" s="21" t="str">
        <f t="shared" si="854"/>
        <v>-</v>
      </c>
      <c r="AN1859" s="21" t="str">
        <f t="shared" si="854"/>
        <v>-</v>
      </c>
      <c r="AO1859" s="21" t="str">
        <f t="shared" si="854"/>
        <v>-</v>
      </c>
      <c r="AP1859" s="27">
        <f t="shared" ref="AP1859:AP1922" si="867">IF(AN1859&lt;$BO$9,F1859,0)</f>
        <v>0</v>
      </c>
      <c r="AQ1859" s="27" t="str">
        <f t="shared" ref="AQ1859:AQ1922" si="868">IF(AO1859&gt;$BO$10,F1859,0)</f>
        <v>-</v>
      </c>
      <c r="AR1859" s="27" t="str">
        <f t="shared" ref="AR1859:AR1922" si="869">IFERROR(IF(AN1859&gt;=$BO$11,F1859*(1+$BR$11),0),"-")</f>
        <v>-</v>
      </c>
      <c r="AS1859" s="27">
        <f t="shared" ref="AS1859:AS1922" si="870">IFERROR(IF(AO1859&lt;=$BO$12,F1859*(1+$BR$12),0),"-")</f>
        <v>0</v>
      </c>
      <c r="AT1859" s="27">
        <f t="shared" ref="AT1859:AT1922" si="871">IFERROR(IF(AND(AN1859&gt;$BO$13,AN1859&lt;$BQ$13),F1859*(1+$BR$13),0),"-")</f>
        <v>0</v>
      </c>
      <c r="AU1859" s="27">
        <f t="shared" ref="AU1859:AU1922" si="872">IFERROR(IF(AND(AO1859&lt;$BO$14,AO1859&gt;$BQ$14),F1859*(1+$BR$14),0),"-")</f>
        <v>0</v>
      </c>
      <c r="AV1859" s="21" t="str">
        <f t="shared" ref="AV1859:AV1922" si="873">IFERROR(G1859/SUM($G1859:$I1859),"0")</f>
        <v>0</v>
      </c>
      <c r="AW1859" s="27">
        <f t="shared" ref="AW1859:AW1922" si="874">IF(AV1859&gt;$BM$17,IF(AS1859=0,AU1859,AS1859),IF(AV1859&lt;$BM$18,IF(AR1859=0,AT1859,AR1859),F1859))</f>
        <v>0</v>
      </c>
      <c r="AX1859" s="27" t="str">
        <f t="shared" ref="AX1859:AX1922" si="875">IF(AW1859=0,F1859,AW1859)</f>
        <v>-</v>
      </c>
      <c r="AY1859" s="27" t="str">
        <f t="shared" ref="AY1859:AY1922" si="876">IF(F1859="-","-",IF(AND(R1859&gt;3,E1859&lt;AL1859),MAX(F1859,AJ1859),IF(F1859&gt;E1859,MIN(F1859,AJ1859),MAX(F1859,AJ1859))))</f>
        <v>-</v>
      </c>
      <c r="AZ1859" s="21" t="str">
        <f t="shared" ref="AZ1859:AZ1922" si="877">IFERROR(AY1859/E1859-1,"-")</f>
        <v>-</v>
      </c>
      <c r="BA1859" s="21" t="str">
        <f t="shared" ref="BA1859:BA1922" si="878">IF(AZ1859="-","-",IF(R1859&lt;3,MIN(AZ1859,30%),AZ1859))</f>
        <v>-</v>
      </c>
      <c r="BB1859" s="28"/>
      <c r="BC1859" s="28"/>
      <c r="BD1859" s="28"/>
      <c r="BE1859" s="28"/>
      <c r="BF1859" s="28"/>
      <c r="BG1859" s="29"/>
      <c r="BH1859" s="29"/>
      <c r="BI1859" s="29"/>
      <c r="BJ1859" s="29"/>
      <c r="BK1859" s="29"/>
    </row>
    <row r="1860" spans="1:63" x14ac:dyDescent="0.25">
      <c r="A1860" s="13" t="s">
        <v>5626</v>
      </c>
      <c r="B1860" s="33" t="s">
        <v>5627</v>
      </c>
      <c r="C1860" s="13" t="s">
        <v>5628</v>
      </c>
      <c r="D1860" s="13" t="str">
        <f>IFERROR(VLOOKUP($B1860,[1]GICS!$C:$D,2,FALSE),"-")</f>
        <v>Materials</v>
      </c>
      <c r="E1860" s="14">
        <f>IFERROR(IF(VLOOKUP($B1860,'[1]Paste Only'!$D:$AM,4,FALSE)="-",VLOOKUP($B1860,'[1]Market Cap'!$A:$J,10,FALSE),VLOOKUP($B1860,'[1]Paste Only'!$D:$AM,4,FALSE)),"-")</f>
        <v>272.05</v>
      </c>
      <c r="F1860" s="14" t="str">
        <f>IFERROR(VLOOKUP($B1860,'[1]Paste Only'!$D:$AM,5,FALSE),"-")</f>
        <v>-</v>
      </c>
      <c r="G1860" s="15">
        <f>IFERROR(VLOOKUP($B1860,'[1]Paste Only'!$D:$AM,6,FALSE),"-")</f>
        <v>0</v>
      </c>
      <c r="H1860" s="15">
        <f>IFERROR(VLOOKUP($B1860,'[1]Paste Only'!$D:$AM,7,FALSE),"-")</f>
        <v>0</v>
      </c>
      <c r="I1860" s="15">
        <f>IFERROR(VLOOKUP($B1860,'[1]Paste Only'!$D:$AM,8,FALSE),"-")</f>
        <v>0</v>
      </c>
      <c r="J1860" s="34"/>
      <c r="K1860" s="34"/>
      <c r="L1860" s="14">
        <f>IFERROR(VLOOKUP($B1860,'[1]Paste Only'!$D:$AM,12,FALSE),"-")</f>
        <v>17.78</v>
      </c>
      <c r="M1860" s="14" t="str">
        <f>IFERROR(VLOOKUP($B1860,'[1]Paste Only'!$D:$AM,15,FALSE),"-")</f>
        <v>-</v>
      </c>
      <c r="N1860" s="30"/>
      <c r="O1860" s="18"/>
      <c r="P1860" s="19">
        <f t="shared" ref="P1860:P1923" si="879">IF(AND(M1860&lt;0,L1860&lt;0),-(M1860/L1860-1),IF(M1860&gt;L1860,ABS(IFERROR(M1860/L1860-1,0)),IFERROR(M1860/L1860-1,0)))</f>
        <v>0</v>
      </c>
      <c r="Q1860" s="20">
        <f t="shared" si="855"/>
        <v>0</v>
      </c>
      <c r="R1860" s="13">
        <f t="shared" si="856"/>
        <v>0</v>
      </c>
      <c r="S1860" s="13" t="str">
        <f>IFERROR(VLOOKUP($B1860,'[1]Market Cap'!$G:$I,3,FALSE),"-")</f>
        <v>Small Cap</v>
      </c>
      <c r="T1860" s="13"/>
      <c r="U1860" s="13"/>
      <c r="V1860" s="21">
        <f t="shared" si="853"/>
        <v>0</v>
      </c>
      <c r="W1860" s="21">
        <f t="shared" si="853"/>
        <v>0</v>
      </c>
      <c r="X1860" s="21">
        <f t="shared" si="853"/>
        <v>0</v>
      </c>
      <c r="Y1860" s="22">
        <f t="shared" si="857"/>
        <v>0</v>
      </c>
      <c r="Z1860" s="13">
        <f t="shared" si="858"/>
        <v>0</v>
      </c>
      <c r="AA1860" s="23">
        <f t="shared" si="859"/>
        <v>0</v>
      </c>
      <c r="AB1860" s="23">
        <f t="shared" si="860"/>
        <v>0</v>
      </c>
      <c r="AC1860" s="23">
        <f t="shared" si="861"/>
        <v>0</v>
      </c>
      <c r="AD1860" s="24">
        <f t="shared" si="862"/>
        <v>0</v>
      </c>
      <c r="AE1860" s="25">
        <f>IFERROR(VLOOKUP($B1860,'[1]Market Cap'!$G:$I,2,FALSE),"-")</f>
        <v>297.79409149999998</v>
      </c>
      <c r="AF1860" s="20">
        <f t="shared" si="863"/>
        <v>0</v>
      </c>
      <c r="AG1860" s="17">
        <f t="shared" si="864"/>
        <v>0</v>
      </c>
      <c r="AH1860" s="17">
        <f t="shared" si="865"/>
        <v>0</v>
      </c>
      <c r="AI1860" s="17" t="str">
        <f t="shared" si="866"/>
        <v>-</v>
      </c>
      <c r="AJ1860" s="26" t="str">
        <f>IFERROR(VLOOKUP($B1860,'[1]Paste Only'!$D:$AM,26,FALSE),"-")</f>
        <v>-</v>
      </c>
      <c r="AK1860" s="26" t="str">
        <f>IFERROR(VLOOKUP($B1860,'[1]Paste Only'!$D:$AM,23,FALSE),"-")</f>
        <v>-</v>
      </c>
      <c r="AL1860" s="26" t="str">
        <f>IFERROR(VLOOKUP($B1860,'[1]Paste Only'!$D:$AM,22,FALSE),"-")</f>
        <v>-</v>
      </c>
      <c r="AM1860" s="21" t="str">
        <f t="shared" si="854"/>
        <v>-</v>
      </c>
      <c r="AN1860" s="21" t="str">
        <f t="shared" si="854"/>
        <v>-</v>
      </c>
      <c r="AO1860" s="21" t="str">
        <f t="shared" si="854"/>
        <v>-</v>
      </c>
      <c r="AP1860" s="27">
        <f t="shared" si="867"/>
        <v>0</v>
      </c>
      <c r="AQ1860" s="27" t="str">
        <f t="shared" si="868"/>
        <v>-</v>
      </c>
      <c r="AR1860" s="27" t="str">
        <f t="shared" si="869"/>
        <v>-</v>
      </c>
      <c r="AS1860" s="27">
        <f t="shared" si="870"/>
        <v>0</v>
      </c>
      <c r="AT1860" s="27">
        <f t="shared" si="871"/>
        <v>0</v>
      </c>
      <c r="AU1860" s="27">
        <f t="shared" si="872"/>
        <v>0</v>
      </c>
      <c r="AV1860" s="21" t="str">
        <f t="shared" si="873"/>
        <v>0</v>
      </c>
      <c r="AW1860" s="27">
        <f t="shared" si="874"/>
        <v>0</v>
      </c>
      <c r="AX1860" s="27" t="str">
        <f t="shared" si="875"/>
        <v>-</v>
      </c>
      <c r="AY1860" s="27" t="str">
        <f t="shared" si="876"/>
        <v>-</v>
      </c>
      <c r="AZ1860" s="21" t="str">
        <f t="shared" si="877"/>
        <v>-</v>
      </c>
      <c r="BA1860" s="21" t="str">
        <f t="shared" si="878"/>
        <v>-</v>
      </c>
      <c r="BB1860" s="28"/>
      <c r="BC1860" s="28"/>
      <c r="BD1860" s="28"/>
      <c r="BE1860" s="28"/>
      <c r="BF1860" s="28"/>
      <c r="BG1860" s="29"/>
      <c r="BH1860" s="29"/>
      <c r="BI1860" s="29"/>
      <c r="BJ1860" s="29"/>
      <c r="BK1860" s="29"/>
    </row>
    <row r="1861" spans="1:63" x14ac:dyDescent="0.25">
      <c r="A1861" s="13" t="s">
        <v>5629</v>
      </c>
      <c r="B1861" s="33" t="s">
        <v>5630</v>
      </c>
      <c r="C1861" s="13" t="s">
        <v>5631</v>
      </c>
      <c r="D1861" s="13" t="str">
        <f>IFERROR(VLOOKUP($B1861,[1]GICS!$C:$D,2,FALSE),"-")</f>
        <v>Consumer Staples</v>
      </c>
      <c r="E1861" s="14" t="str">
        <f>IFERROR(IF(VLOOKUP($B1861,'[1]Paste Only'!$D:$AM,4,FALSE)="-",VLOOKUP($B1861,'[1]Market Cap'!$A:$J,10,FALSE),VLOOKUP($B1861,'[1]Paste Only'!$D:$AM,4,FALSE)),"-")</f>
        <v>-</v>
      </c>
      <c r="F1861" s="14" t="str">
        <f>IFERROR(VLOOKUP($B1861,'[1]Paste Only'!$D:$AM,5,FALSE),"-")</f>
        <v>-</v>
      </c>
      <c r="G1861" s="15">
        <f>IFERROR(VLOOKUP($B1861,'[1]Paste Only'!$D:$AM,6,FALSE),"-")</f>
        <v>0</v>
      </c>
      <c r="H1861" s="15">
        <f>IFERROR(VLOOKUP($B1861,'[1]Paste Only'!$D:$AM,7,FALSE),"-")</f>
        <v>0</v>
      </c>
      <c r="I1861" s="15">
        <f>IFERROR(VLOOKUP($B1861,'[1]Paste Only'!$D:$AM,8,FALSE),"-")</f>
        <v>0</v>
      </c>
      <c r="J1861" s="34"/>
      <c r="K1861" s="34"/>
      <c r="L1861" s="14">
        <f>IFERROR(VLOOKUP($B1861,'[1]Paste Only'!$D:$AM,12,FALSE),"-")</f>
        <v>1.46</v>
      </c>
      <c r="M1861" s="14" t="str">
        <f>IFERROR(VLOOKUP($B1861,'[1]Paste Only'!$D:$AM,15,FALSE),"-")</f>
        <v>-</v>
      </c>
      <c r="N1861" s="30"/>
      <c r="O1861" s="18"/>
      <c r="P1861" s="19">
        <f t="shared" si="879"/>
        <v>0</v>
      </c>
      <c r="Q1861" s="20">
        <f t="shared" si="855"/>
        <v>0</v>
      </c>
      <c r="R1861" s="13">
        <f t="shared" si="856"/>
        <v>0</v>
      </c>
      <c r="S1861" s="13" t="str">
        <f>IFERROR(VLOOKUP($B1861,'[1]Market Cap'!$G:$I,3,FALSE),"-")</f>
        <v>-</v>
      </c>
      <c r="T1861" s="13"/>
      <c r="U1861" s="13"/>
      <c r="V1861" s="21">
        <f t="shared" si="853"/>
        <v>0</v>
      </c>
      <c r="W1861" s="21">
        <f t="shared" si="853"/>
        <v>0</v>
      </c>
      <c r="X1861" s="21">
        <f t="shared" si="853"/>
        <v>0</v>
      </c>
      <c r="Y1861" s="22">
        <f t="shared" si="857"/>
        <v>0</v>
      </c>
      <c r="Z1861" s="13">
        <f t="shared" si="858"/>
        <v>0</v>
      </c>
      <c r="AA1861" s="23">
        <f t="shared" si="859"/>
        <v>0</v>
      </c>
      <c r="AB1861" s="23">
        <f t="shared" si="860"/>
        <v>0</v>
      </c>
      <c r="AC1861" s="23">
        <f t="shared" si="861"/>
        <v>0</v>
      </c>
      <c r="AD1861" s="24">
        <f t="shared" si="862"/>
        <v>0</v>
      </c>
      <c r="AE1861" s="25" t="str">
        <f>IFERROR(VLOOKUP($B1861,'[1]Market Cap'!$G:$I,2,FALSE),"-")</f>
        <v>-</v>
      </c>
      <c r="AF1861" s="20">
        <f t="shared" si="863"/>
        <v>0</v>
      </c>
      <c r="AG1861" s="17">
        <f t="shared" si="864"/>
        <v>0</v>
      </c>
      <c r="AH1861" s="17">
        <f t="shared" si="865"/>
        <v>0</v>
      </c>
      <c r="AI1861" s="17" t="str">
        <f t="shared" si="866"/>
        <v>-</v>
      </c>
      <c r="AJ1861" s="26" t="str">
        <f>IFERROR(VLOOKUP($B1861,'[1]Paste Only'!$D:$AM,26,FALSE),"-")</f>
        <v>-</v>
      </c>
      <c r="AK1861" s="26" t="str">
        <f>IFERROR(VLOOKUP($B1861,'[1]Paste Only'!$D:$AM,23,FALSE),"-")</f>
        <v>-</v>
      </c>
      <c r="AL1861" s="26" t="str">
        <f>IFERROR(VLOOKUP($B1861,'[1]Paste Only'!$D:$AM,22,FALSE),"-")</f>
        <v>-</v>
      </c>
      <c r="AM1861" s="21" t="str">
        <f t="shared" si="854"/>
        <v>-</v>
      </c>
      <c r="AN1861" s="21" t="str">
        <f t="shared" si="854"/>
        <v>-</v>
      </c>
      <c r="AO1861" s="21" t="str">
        <f t="shared" si="854"/>
        <v>-</v>
      </c>
      <c r="AP1861" s="27">
        <f t="shared" si="867"/>
        <v>0</v>
      </c>
      <c r="AQ1861" s="27" t="str">
        <f t="shared" si="868"/>
        <v>-</v>
      </c>
      <c r="AR1861" s="27" t="str">
        <f t="shared" si="869"/>
        <v>-</v>
      </c>
      <c r="AS1861" s="27">
        <f t="shared" si="870"/>
        <v>0</v>
      </c>
      <c r="AT1861" s="27">
        <f t="shared" si="871"/>
        <v>0</v>
      </c>
      <c r="AU1861" s="27">
        <f t="shared" si="872"/>
        <v>0</v>
      </c>
      <c r="AV1861" s="21" t="str">
        <f t="shared" si="873"/>
        <v>0</v>
      </c>
      <c r="AW1861" s="27">
        <f t="shared" si="874"/>
        <v>0</v>
      </c>
      <c r="AX1861" s="27" t="str">
        <f t="shared" si="875"/>
        <v>-</v>
      </c>
      <c r="AY1861" s="27" t="str">
        <f t="shared" si="876"/>
        <v>-</v>
      </c>
      <c r="AZ1861" s="21" t="str">
        <f t="shared" si="877"/>
        <v>-</v>
      </c>
      <c r="BA1861" s="21" t="str">
        <f t="shared" si="878"/>
        <v>-</v>
      </c>
      <c r="BB1861" s="28"/>
      <c r="BC1861" s="28"/>
      <c r="BD1861" s="28"/>
      <c r="BE1861" s="28"/>
      <c r="BF1861" s="28"/>
      <c r="BG1861" s="29"/>
      <c r="BH1861" s="29"/>
      <c r="BI1861" s="29"/>
      <c r="BJ1861" s="29"/>
      <c r="BK1861" s="29"/>
    </row>
    <row r="1862" spans="1:63" x14ac:dyDescent="0.25">
      <c r="A1862" s="13" t="s">
        <v>5632</v>
      </c>
      <c r="B1862" s="33" t="s">
        <v>5633</v>
      </c>
      <c r="C1862" s="13" t="s">
        <v>5634</v>
      </c>
      <c r="D1862" s="13" t="str">
        <f>IFERROR(VLOOKUP($B1862,[1]GICS!$C:$D,2,FALSE),"-")</f>
        <v>Industrials</v>
      </c>
      <c r="E1862" s="14" t="str">
        <f>IFERROR(IF(VLOOKUP($B1862,'[1]Paste Only'!$D:$AM,4,FALSE)="-",VLOOKUP($B1862,'[1]Market Cap'!$A:$J,10,FALSE),VLOOKUP($B1862,'[1]Paste Only'!$D:$AM,4,FALSE)),"-")</f>
        <v>-</v>
      </c>
      <c r="F1862" s="14" t="str">
        <f>IFERROR(VLOOKUP($B1862,'[1]Paste Only'!$D:$AM,5,FALSE),"-")</f>
        <v>-</v>
      </c>
      <c r="G1862" s="15">
        <f>IFERROR(VLOOKUP($B1862,'[1]Paste Only'!$D:$AM,6,FALSE),"-")</f>
        <v>0</v>
      </c>
      <c r="H1862" s="15">
        <f>IFERROR(VLOOKUP($B1862,'[1]Paste Only'!$D:$AM,7,FALSE),"-")</f>
        <v>0</v>
      </c>
      <c r="I1862" s="15">
        <f>IFERROR(VLOOKUP($B1862,'[1]Paste Only'!$D:$AM,8,FALSE),"-")</f>
        <v>0</v>
      </c>
      <c r="J1862" s="34"/>
      <c r="K1862" s="34"/>
      <c r="L1862" s="14">
        <f>IFERROR(VLOOKUP($B1862,'[1]Paste Only'!$D:$AM,12,FALSE),"-")</f>
        <v>1.79</v>
      </c>
      <c r="M1862" s="14" t="str">
        <f>IFERROR(VLOOKUP($B1862,'[1]Paste Only'!$D:$AM,15,FALSE),"-")</f>
        <v>-</v>
      </c>
      <c r="N1862" s="30"/>
      <c r="O1862" s="18"/>
      <c r="P1862" s="19">
        <f t="shared" si="879"/>
        <v>0</v>
      </c>
      <c r="Q1862" s="20">
        <f t="shared" si="855"/>
        <v>0</v>
      </c>
      <c r="R1862" s="13">
        <f t="shared" si="856"/>
        <v>0</v>
      </c>
      <c r="S1862" s="13" t="str">
        <f>IFERROR(VLOOKUP($B1862,'[1]Market Cap'!$G:$I,3,FALSE),"-")</f>
        <v>-</v>
      </c>
      <c r="T1862" s="13"/>
      <c r="U1862" s="13"/>
      <c r="V1862" s="21">
        <f t="shared" si="853"/>
        <v>0</v>
      </c>
      <c r="W1862" s="21">
        <f t="shared" si="853"/>
        <v>0</v>
      </c>
      <c r="X1862" s="21">
        <f t="shared" si="853"/>
        <v>0</v>
      </c>
      <c r="Y1862" s="22">
        <f t="shared" si="857"/>
        <v>0</v>
      </c>
      <c r="Z1862" s="13">
        <f t="shared" si="858"/>
        <v>0</v>
      </c>
      <c r="AA1862" s="23">
        <f t="shared" si="859"/>
        <v>0</v>
      </c>
      <c r="AB1862" s="23">
        <f t="shared" si="860"/>
        <v>0</v>
      </c>
      <c r="AC1862" s="23">
        <f t="shared" si="861"/>
        <v>0</v>
      </c>
      <c r="AD1862" s="24">
        <f t="shared" si="862"/>
        <v>0</v>
      </c>
      <c r="AE1862" s="25" t="str">
        <f>IFERROR(VLOOKUP($B1862,'[1]Market Cap'!$G:$I,2,FALSE),"-")</f>
        <v>-</v>
      </c>
      <c r="AF1862" s="20">
        <f t="shared" si="863"/>
        <v>0</v>
      </c>
      <c r="AG1862" s="17">
        <f t="shared" si="864"/>
        <v>0</v>
      </c>
      <c r="AH1862" s="17">
        <f t="shared" si="865"/>
        <v>0</v>
      </c>
      <c r="AI1862" s="17" t="str">
        <f t="shared" si="866"/>
        <v>-</v>
      </c>
      <c r="AJ1862" s="26" t="str">
        <f>IFERROR(VLOOKUP($B1862,'[1]Paste Only'!$D:$AM,26,FALSE),"-")</f>
        <v>-</v>
      </c>
      <c r="AK1862" s="26" t="str">
        <f>IFERROR(VLOOKUP($B1862,'[1]Paste Only'!$D:$AM,23,FALSE),"-")</f>
        <v>-</v>
      </c>
      <c r="AL1862" s="26" t="str">
        <f>IFERROR(VLOOKUP($B1862,'[1]Paste Only'!$D:$AM,22,FALSE),"-")</f>
        <v>-</v>
      </c>
      <c r="AM1862" s="21" t="str">
        <f t="shared" si="854"/>
        <v>-</v>
      </c>
      <c r="AN1862" s="21" t="str">
        <f t="shared" si="854"/>
        <v>-</v>
      </c>
      <c r="AO1862" s="21" t="str">
        <f t="shared" si="854"/>
        <v>-</v>
      </c>
      <c r="AP1862" s="27">
        <f t="shared" si="867"/>
        <v>0</v>
      </c>
      <c r="AQ1862" s="27" t="str">
        <f t="shared" si="868"/>
        <v>-</v>
      </c>
      <c r="AR1862" s="27" t="str">
        <f t="shared" si="869"/>
        <v>-</v>
      </c>
      <c r="AS1862" s="27">
        <f t="shared" si="870"/>
        <v>0</v>
      </c>
      <c r="AT1862" s="27">
        <f t="shared" si="871"/>
        <v>0</v>
      </c>
      <c r="AU1862" s="27">
        <f t="shared" si="872"/>
        <v>0</v>
      </c>
      <c r="AV1862" s="21" t="str">
        <f t="shared" si="873"/>
        <v>0</v>
      </c>
      <c r="AW1862" s="27">
        <f t="shared" si="874"/>
        <v>0</v>
      </c>
      <c r="AX1862" s="27" t="str">
        <f t="shared" si="875"/>
        <v>-</v>
      </c>
      <c r="AY1862" s="27" t="str">
        <f t="shared" si="876"/>
        <v>-</v>
      </c>
      <c r="AZ1862" s="21" t="str">
        <f t="shared" si="877"/>
        <v>-</v>
      </c>
      <c r="BA1862" s="21" t="str">
        <f t="shared" si="878"/>
        <v>-</v>
      </c>
      <c r="BB1862" s="28"/>
      <c r="BC1862" s="28"/>
      <c r="BD1862" s="28"/>
      <c r="BE1862" s="28"/>
      <c r="BF1862" s="28"/>
      <c r="BG1862" s="29"/>
      <c r="BH1862" s="29"/>
      <c r="BI1862" s="29"/>
      <c r="BJ1862" s="29"/>
      <c r="BK1862" s="29"/>
    </row>
    <row r="1863" spans="1:63" x14ac:dyDescent="0.25">
      <c r="A1863" s="13" t="s">
        <v>5635</v>
      </c>
      <c r="B1863" s="33" t="s">
        <v>5636</v>
      </c>
      <c r="C1863" s="13" t="s">
        <v>5637</v>
      </c>
      <c r="D1863" s="13" t="str">
        <f>IFERROR(VLOOKUP($B1863,[1]GICS!$C:$D,2,FALSE),"-")</f>
        <v>Consumer Discretionary</v>
      </c>
      <c r="E1863" s="14">
        <f>IFERROR(IF(VLOOKUP($B1863,'[1]Paste Only'!$D:$AM,4,FALSE)="-",VLOOKUP($B1863,'[1]Market Cap'!$A:$J,10,FALSE),VLOOKUP($B1863,'[1]Paste Only'!$D:$AM,4,FALSE)),"-")</f>
        <v>188.25</v>
      </c>
      <c r="F1863" s="14" t="str">
        <f>IFERROR(VLOOKUP($B1863,'[1]Paste Only'!$D:$AM,5,FALSE),"-")</f>
        <v>-</v>
      </c>
      <c r="G1863" s="15">
        <f>IFERROR(VLOOKUP($B1863,'[1]Paste Only'!$D:$AM,6,FALSE),"-")</f>
        <v>0</v>
      </c>
      <c r="H1863" s="15">
        <f>IFERROR(VLOOKUP($B1863,'[1]Paste Only'!$D:$AM,7,FALSE),"-")</f>
        <v>0</v>
      </c>
      <c r="I1863" s="15">
        <f>IFERROR(VLOOKUP($B1863,'[1]Paste Only'!$D:$AM,8,FALSE),"-")</f>
        <v>0</v>
      </c>
      <c r="J1863" s="34"/>
      <c r="K1863" s="34"/>
      <c r="L1863" s="14">
        <f>IFERROR(VLOOKUP($B1863,'[1]Paste Only'!$D:$AM,12,FALSE),"-")</f>
        <v>14.74</v>
      </c>
      <c r="M1863" s="14" t="str">
        <f>IFERROR(VLOOKUP($B1863,'[1]Paste Only'!$D:$AM,15,FALSE),"-")</f>
        <v>-</v>
      </c>
      <c r="N1863" s="30"/>
      <c r="O1863" s="18"/>
      <c r="P1863" s="19">
        <f t="shared" si="879"/>
        <v>0</v>
      </c>
      <c r="Q1863" s="20">
        <f t="shared" si="855"/>
        <v>0</v>
      </c>
      <c r="R1863" s="13">
        <f t="shared" si="856"/>
        <v>0</v>
      </c>
      <c r="S1863" s="13" t="str">
        <f>IFERROR(VLOOKUP($B1863,'[1]Market Cap'!$G:$I,3,FALSE),"-")</f>
        <v>Small Cap</v>
      </c>
      <c r="T1863" s="13"/>
      <c r="U1863" s="13"/>
      <c r="V1863" s="21">
        <f t="shared" si="853"/>
        <v>0</v>
      </c>
      <c r="W1863" s="21">
        <f t="shared" si="853"/>
        <v>0</v>
      </c>
      <c r="X1863" s="21">
        <f t="shared" si="853"/>
        <v>0</v>
      </c>
      <c r="Y1863" s="22">
        <f t="shared" si="857"/>
        <v>0</v>
      </c>
      <c r="Z1863" s="13">
        <f t="shared" si="858"/>
        <v>0</v>
      </c>
      <c r="AA1863" s="23">
        <f t="shared" si="859"/>
        <v>0</v>
      </c>
      <c r="AB1863" s="23">
        <f t="shared" si="860"/>
        <v>0</v>
      </c>
      <c r="AC1863" s="23">
        <f t="shared" si="861"/>
        <v>0</v>
      </c>
      <c r="AD1863" s="24">
        <f t="shared" si="862"/>
        <v>0</v>
      </c>
      <c r="AE1863" s="25">
        <f>IFERROR(VLOOKUP($B1863,'[1]Market Cap'!$G:$I,2,FALSE),"-")</f>
        <v>499.07243640000002</v>
      </c>
      <c r="AF1863" s="20">
        <f t="shared" si="863"/>
        <v>0</v>
      </c>
      <c r="AG1863" s="17">
        <f t="shared" si="864"/>
        <v>0</v>
      </c>
      <c r="AH1863" s="17">
        <f t="shared" si="865"/>
        <v>0</v>
      </c>
      <c r="AI1863" s="17" t="str">
        <f t="shared" si="866"/>
        <v>-</v>
      </c>
      <c r="AJ1863" s="26" t="str">
        <f>IFERROR(VLOOKUP($B1863,'[1]Paste Only'!$D:$AM,26,FALSE),"-")</f>
        <v>-</v>
      </c>
      <c r="AK1863" s="26" t="str">
        <f>IFERROR(VLOOKUP($B1863,'[1]Paste Only'!$D:$AM,23,FALSE),"-")</f>
        <v>-</v>
      </c>
      <c r="AL1863" s="26" t="str">
        <f>IFERROR(VLOOKUP($B1863,'[1]Paste Only'!$D:$AM,22,FALSE),"-")</f>
        <v>-</v>
      </c>
      <c r="AM1863" s="21" t="str">
        <f t="shared" si="854"/>
        <v>-</v>
      </c>
      <c r="AN1863" s="21" t="str">
        <f t="shared" si="854"/>
        <v>-</v>
      </c>
      <c r="AO1863" s="21" t="str">
        <f t="shared" si="854"/>
        <v>-</v>
      </c>
      <c r="AP1863" s="27">
        <f t="shared" si="867"/>
        <v>0</v>
      </c>
      <c r="AQ1863" s="27" t="str">
        <f t="shared" si="868"/>
        <v>-</v>
      </c>
      <c r="AR1863" s="27" t="str">
        <f t="shared" si="869"/>
        <v>-</v>
      </c>
      <c r="AS1863" s="27">
        <f t="shared" si="870"/>
        <v>0</v>
      </c>
      <c r="AT1863" s="27">
        <f t="shared" si="871"/>
        <v>0</v>
      </c>
      <c r="AU1863" s="27">
        <f t="shared" si="872"/>
        <v>0</v>
      </c>
      <c r="AV1863" s="21" t="str">
        <f t="shared" si="873"/>
        <v>0</v>
      </c>
      <c r="AW1863" s="27">
        <f t="shared" si="874"/>
        <v>0</v>
      </c>
      <c r="AX1863" s="27" t="str">
        <f t="shared" si="875"/>
        <v>-</v>
      </c>
      <c r="AY1863" s="27" t="str">
        <f t="shared" si="876"/>
        <v>-</v>
      </c>
      <c r="AZ1863" s="21" t="str">
        <f t="shared" si="877"/>
        <v>-</v>
      </c>
      <c r="BA1863" s="21" t="str">
        <f t="shared" si="878"/>
        <v>-</v>
      </c>
      <c r="BB1863" s="28"/>
      <c r="BC1863" s="28"/>
      <c r="BD1863" s="28"/>
      <c r="BE1863" s="28"/>
      <c r="BF1863" s="28"/>
      <c r="BG1863" s="29"/>
      <c r="BH1863" s="29"/>
      <c r="BI1863" s="29"/>
      <c r="BJ1863" s="29"/>
      <c r="BK1863" s="29"/>
    </row>
    <row r="1864" spans="1:63" x14ac:dyDescent="0.25">
      <c r="A1864" s="13" t="s">
        <v>5638</v>
      </c>
      <c r="B1864" s="33" t="s">
        <v>5639</v>
      </c>
      <c r="C1864" s="13" t="s">
        <v>5640</v>
      </c>
      <c r="D1864" s="13" t="str">
        <f>IFERROR(VLOOKUP($B1864,[1]GICS!$C:$D,2,FALSE),"-")</f>
        <v>Materials</v>
      </c>
      <c r="E1864" s="14">
        <f>IFERROR(IF(VLOOKUP($B1864,'[1]Paste Only'!$D:$AM,4,FALSE)="-",VLOOKUP($B1864,'[1]Market Cap'!$A:$J,10,FALSE),VLOOKUP($B1864,'[1]Paste Only'!$D:$AM,4,FALSE)),"-")</f>
        <v>216.4</v>
      </c>
      <c r="F1864" s="14" t="str">
        <f>IFERROR(VLOOKUP($B1864,'[1]Paste Only'!$D:$AM,5,FALSE),"-")</f>
        <v>-</v>
      </c>
      <c r="G1864" s="15">
        <f>IFERROR(VLOOKUP($B1864,'[1]Paste Only'!$D:$AM,6,FALSE),"-")</f>
        <v>0</v>
      </c>
      <c r="H1864" s="15">
        <f>IFERROR(VLOOKUP($B1864,'[1]Paste Only'!$D:$AM,7,FALSE),"-")</f>
        <v>0</v>
      </c>
      <c r="I1864" s="15">
        <f>IFERROR(VLOOKUP($B1864,'[1]Paste Only'!$D:$AM,8,FALSE),"-")</f>
        <v>0</v>
      </c>
      <c r="J1864" s="34"/>
      <c r="K1864" s="34"/>
      <c r="L1864" s="14">
        <f>IFERROR(VLOOKUP($B1864,'[1]Paste Only'!$D:$AM,12,FALSE),"-")</f>
        <v>15.73</v>
      </c>
      <c r="M1864" s="14" t="str">
        <f>IFERROR(VLOOKUP($B1864,'[1]Paste Only'!$D:$AM,15,FALSE),"-")</f>
        <v>-</v>
      </c>
      <c r="N1864" s="30"/>
      <c r="O1864" s="18"/>
      <c r="P1864" s="19">
        <f t="shared" si="879"/>
        <v>0</v>
      </c>
      <c r="Q1864" s="20">
        <f t="shared" si="855"/>
        <v>0</v>
      </c>
      <c r="R1864" s="13">
        <f t="shared" si="856"/>
        <v>0</v>
      </c>
      <c r="S1864" s="13" t="str">
        <f>IFERROR(VLOOKUP($B1864,'[1]Market Cap'!$G:$I,3,FALSE),"-")</f>
        <v>Small Cap</v>
      </c>
      <c r="T1864" s="13"/>
      <c r="U1864" s="13"/>
      <c r="V1864" s="21">
        <f t="shared" si="853"/>
        <v>0</v>
      </c>
      <c r="W1864" s="21">
        <f t="shared" si="853"/>
        <v>0</v>
      </c>
      <c r="X1864" s="21">
        <f t="shared" si="853"/>
        <v>0</v>
      </c>
      <c r="Y1864" s="22">
        <f t="shared" si="857"/>
        <v>0</v>
      </c>
      <c r="Z1864" s="13">
        <f t="shared" si="858"/>
        <v>0</v>
      </c>
      <c r="AA1864" s="23">
        <f t="shared" si="859"/>
        <v>0</v>
      </c>
      <c r="AB1864" s="23">
        <f t="shared" si="860"/>
        <v>0</v>
      </c>
      <c r="AC1864" s="23">
        <f t="shared" si="861"/>
        <v>0</v>
      </c>
      <c r="AD1864" s="24">
        <f t="shared" si="862"/>
        <v>0</v>
      </c>
      <c r="AE1864" s="25">
        <f>IFERROR(VLOOKUP($B1864,'[1]Market Cap'!$G:$I,2,FALSE),"-")</f>
        <v>373.72280000000001</v>
      </c>
      <c r="AF1864" s="20">
        <f t="shared" si="863"/>
        <v>0</v>
      </c>
      <c r="AG1864" s="17">
        <f t="shared" si="864"/>
        <v>0</v>
      </c>
      <c r="AH1864" s="17">
        <f t="shared" si="865"/>
        <v>0</v>
      </c>
      <c r="AI1864" s="17" t="str">
        <f t="shared" si="866"/>
        <v>-</v>
      </c>
      <c r="AJ1864" s="26" t="str">
        <f>IFERROR(VLOOKUP($B1864,'[1]Paste Only'!$D:$AM,26,FALSE),"-")</f>
        <v>-</v>
      </c>
      <c r="AK1864" s="26" t="str">
        <f>IFERROR(VLOOKUP($B1864,'[1]Paste Only'!$D:$AM,23,FALSE),"-")</f>
        <v>-</v>
      </c>
      <c r="AL1864" s="26" t="str">
        <f>IFERROR(VLOOKUP($B1864,'[1]Paste Only'!$D:$AM,22,FALSE),"-")</f>
        <v>-</v>
      </c>
      <c r="AM1864" s="21" t="str">
        <f t="shared" si="854"/>
        <v>-</v>
      </c>
      <c r="AN1864" s="21" t="str">
        <f t="shared" si="854"/>
        <v>-</v>
      </c>
      <c r="AO1864" s="21" t="str">
        <f t="shared" si="854"/>
        <v>-</v>
      </c>
      <c r="AP1864" s="27">
        <f t="shared" si="867"/>
        <v>0</v>
      </c>
      <c r="AQ1864" s="27" t="str">
        <f t="shared" si="868"/>
        <v>-</v>
      </c>
      <c r="AR1864" s="27" t="str">
        <f t="shared" si="869"/>
        <v>-</v>
      </c>
      <c r="AS1864" s="27">
        <f t="shared" si="870"/>
        <v>0</v>
      </c>
      <c r="AT1864" s="27">
        <f t="shared" si="871"/>
        <v>0</v>
      </c>
      <c r="AU1864" s="27">
        <f t="shared" si="872"/>
        <v>0</v>
      </c>
      <c r="AV1864" s="21" t="str">
        <f t="shared" si="873"/>
        <v>0</v>
      </c>
      <c r="AW1864" s="27">
        <f t="shared" si="874"/>
        <v>0</v>
      </c>
      <c r="AX1864" s="27" t="str">
        <f t="shared" si="875"/>
        <v>-</v>
      </c>
      <c r="AY1864" s="27" t="str">
        <f t="shared" si="876"/>
        <v>-</v>
      </c>
      <c r="AZ1864" s="21" t="str">
        <f t="shared" si="877"/>
        <v>-</v>
      </c>
      <c r="BA1864" s="21" t="str">
        <f t="shared" si="878"/>
        <v>-</v>
      </c>
      <c r="BB1864" s="28"/>
      <c r="BC1864" s="28"/>
      <c r="BD1864" s="28"/>
      <c r="BE1864" s="28"/>
      <c r="BF1864" s="28"/>
      <c r="BG1864" s="29"/>
      <c r="BH1864" s="29"/>
      <c r="BI1864" s="29"/>
      <c r="BJ1864" s="29"/>
      <c r="BK1864" s="29"/>
    </row>
    <row r="1865" spans="1:63" x14ac:dyDescent="0.25">
      <c r="A1865" s="13" t="s">
        <v>5641</v>
      </c>
      <c r="B1865" s="33" t="s">
        <v>5642</v>
      </c>
      <c r="C1865" s="13" t="s">
        <v>5643</v>
      </c>
      <c r="D1865" s="13" t="str">
        <f>IFERROR(VLOOKUP($B1865,[1]GICS!$C:$D,2,FALSE),"-")</f>
        <v>Consumer Staples</v>
      </c>
      <c r="E1865" s="14">
        <f>IFERROR(IF(VLOOKUP($B1865,'[1]Paste Only'!$D:$AM,4,FALSE)="-",VLOOKUP($B1865,'[1]Market Cap'!$A:$J,10,FALSE),VLOOKUP($B1865,'[1]Paste Only'!$D:$AM,4,FALSE)),"-")</f>
        <v>7.23</v>
      </c>
      <c r="F1865" s="14" t="str">
        <f>IFERROR(VLOOKUP($B1865,'[1]Paste Only'!$D:$AM,5,FALSE),"-")</f>
        <v>-</v>
      </c>
      <c r="G1865" s="15">
        <f>IFERROR(VLOOKUP($B1865,'[1]Paste Only'!$D:$AM,6,FALSE),"-")</f>
        <v>0</v>
      </c>
      <c r="H1865" s="15">
        <f>IFERROR(VLOOKUP($B1865,'[1]Paste Only'!$D:$AM,7,FALSE),"-")</f>
        <v>0</v>
      </c>
      <c r="I1865" s="15">
        <f>IFERROR(VLOOKUP($B1865,'[1]Paste Only'!$D:$AM,8,FALSE),"-")</f>
        <v>0</v>
      </c>
      <c r="J1865" s="34"/>
      <c r="K1865" s="34"/>
      <c r="L1865" s="14">
        <f>IFERROR(VLOOKUP($B1865,'[1]Paste Only'!$D:$AM,12,FALSE),"-")</f>
        <v>0.22</v>
      </c>
      <c r="M1865" s="14" t="str">
        <f>IFERROR(VLOOKUP($B1865,'[1]Paste Only'!$D:$AM,15,FALSE),"-")</f>
        <v>-</v>
      </c>
      <c r="N1865" s="30"/>
      <c r="O1865" s="18"/>
      <c r="P1865" s="19">
        <f t="shared" si="879"/>
        <v>0</v>
      </c>
      <c r="Q1865" s="20">
        <f t="shared" si="855"/>
        <v>0</v>
      </c>
      <c r="R1865" s="13">
        <f t="shared" si="856"/>
        <v>0</v>
      </c>
      <c r="S1865" s="13" t="str">
        <f>IFERROR(VLOOKUP($B1865,'[1]Market Cap'!$G:$I,3,FALSE),"-")</f>
        <v>Small Cap</v>
      </c>
      <c r="T1865" s="13"/>
      <c r="U1865" s="13"/>
      <c r="V1865" s="21">
        <f t="shared" si="853"/>
        <v>0</v>
      </c>
      <c r="W1865" s="21">
        <f t="shared" si="853"/>
        <v>0</v>
      </c>
      <c r="X1865" s="21">
        <f t="shared" si="853"/>
        <v>0</v>
      </c>
      <c r="Y1865" s="22">
        <f t="shared" si="857"/>
        <v>0</v>
      </c>
      <c r="Z1865" s="13">
        <f t="shared" si="858"/>
        <v>0</v>
      </c>
      <c r="AA1865" s="23">
        <f t="shared" si="859"/>
        <v>0</v>
      </c>
      <c r="AB1865" s="23">
        <f t="shared" si="860"/>
        <v>0</v>
      </c>
      <c r="AC1865" s="23">
        <f t="shared" si="861"/>
        <v>0</v>
      </c>
      <c r="AD1865" s="24">
        <f t="shared" si="862"/>
        <v>0</v>
      </c>
      <c r="AE1865" s="25">
        <f>IFERROR(VLOOKUP($B1865,'[1]Market Cap'!$G:$I,2,FALSE),"-")</f>
        <v>271.393956</v>
      </c>
      <c r="AF1865" s="20">
        <f t="shared" si="863"/>
        <v>0</v>
      </c>
      <c r="AG1865" s="17">
        <f t="shared" si="864"/>
        <v>0</v>
      </c>
      <c r="AH1865" s="17">
        <f t="shared" si="865"/>
        <v>0</v>
      </c>
      <c r="AI1865" s="17" t="str">
        <f t="shared" si="866"/>
        <v>-</v>
      </c>
      <c r="AJ1865" s="26" t="str">
        <f>IFERROR(VLOOKUP($B1865,'[1]Paste Only'!$D:$AM,26,FALSE),"-")</f>
        <v>-</v>
      </c>
      <c r="AK1865" s="26" t="str">
        <f>IFERROR(VLOOKUP($B1865,'[1]Paste Only'!$D:$AM,23,FALSE),"-")</f>
        <v>-</v>
      </c>
      <c r="AL1865" s="26" t="str">
        <f>IFERROR(VLOOKUP($B1865,'[1]Paste Only'!$D:$AM,22,FALSE),"-")</f>
        <v>-</v>
      </c>
      <c r="AM1865" s="21" t="str">
        <f t="shared" si="854"/>
        <v>-</v>
      </c>
      <c r="AN1865" s="21" t="str">
        <f t="shared" si="854"/>
        <v>-</v>
      </c>
      <c r="AO1865" s="21" t="str">
        <f t="shared" si="854"/>
        <v>-</v>
      </c>
      <c r="AP1865" s="27">
        <f t="shared" si="867"/>
        <v>0</v>
      </c>
      <c r="AQ1865" s="27" t="str">
        <f t="shared" si="868"/>
        <v>-</v>
      </c>
      <c r="AR1865" s="27" t="str">
        <f t="shared" si="869"/>
        <v>-</v>
      </c>
      <c r="AS1865" s="27">
        <f t="shared" si="870"/>
        <v>0</v>
      </c>
      <c r="AT1865" s="27">
        <f t="shared" si="871"/>
        <v>0</v>
      </c>
      <c r="AU1865" s="27">
        <f t="shared" si="872"/>
        <v>0</v>
      </c>
      <c r="AV1865" s="21" t="str">
        <f t="shared" si="873"/>
        <v>0</v>
      </c>
      <c r="AW1865" s="27">
        <f t="shared" si="874"/>
        <v>0</v>
      </c>
      <c r="AX1865" s="27" t="str">
        <f t="shared" si="875"/>
        <v>-</v>
      </c>
      <c r="AY1865" s="27" t="str">
        <f t="shared" si="876"/>
        <v>-</v>
      </c>
      <c r="AZ1865" s="21" t="str">
        <f t="shared" si="877"/>
        <v>-</v>
      </c>
      <c r="BA1865" s="21" t="str">
        <f t="shared" si="878"/>
        <v>-</v>
      </c>
      <c r="BB1865" s="28"/>
      <c r="BC1865" s="28"/>
      <c r="BD1865" s="28"/>
      <c r="BE1865" s="28"/>
      <c r="BF1865" s="28"/>
      <c r="BG1865" s="29"/>
      <c r="BH1865" s="29"/>
      <c r="BI1865" s="29"/>
      <c r="BJ1865" s="29"/>
      <c r="BK1865" s="29"/>
    </row>
    <row r="1866" spans="1:63" x14ac:dyDescent="0.25">
      <c r="A1866" s="13" t="s">
        <v>5644</v>
      </c>
      <c r="B1866" s="33" t="s">
        <v>5645</v>
      </c>
      <c r="C1866" s="13" t="s">
        <v>5646</v>
      </c>
      <c r="D1866" s="13" t="str">
        <f>IFERROR(VLOOKUP($B1866,[1]GICS!$C:$D,2,FALSE),"-")</f>
        <v>Industrials</v>
      </c>
      <c r="E1866" s="14">
        <f>IFERROR(IF(VLOOKUP($B1866,'[1]Paste Only'!$D:$AM,4,FALSE)="-",VLOOKUP($B1866,'[1]Market Cap'!$A:$J,10,FALSE),VLOOKUP($B1866,'[1]Paste Only'!$D:$AM,4,FALSE)),"-")</f>
        <v>2577.1999999999998</v>
      </c>
      <c r="F1866" s="14" t="str">
        <f>IFERROR(VLOOKUP($B1866,'[1]Paste Only'!$D:$AM,5,FALSE),"-")</f>
        <v>-</v>
      </c>
      <c r="G1866" s="15">
        <f>IFERROR(VLOOKUP($B1866,'[1]Paste Only'!$D:$AM,6,FALSE),"-")</f>
        <v>0</v>
      </c>
      <c r="H1866" s="15">
        <f>IFERROR(VLOOKUP($B1866,'[1]Paste Only'!$D:$AM,7,FALSE),"-")</f>
        <v>0</v>
      </c>
      <c r="I1866" s="15">
        <f>IFERROR(VLOOKUP($B1866,'[1]Paste Only'!$D:$AM,8,FALSE),"-")</f>
        <v>0</v>
      </c>
      <c r="J1866" s="34"/>
      <c r="K1866" s="34"/>
      <c r="L1866" s="14">
        <f>IFERROR(VLOOKUP($B1866,'[1]Paste Only'!$D:$AM,12,FALSE),"-")</f>
        <v>36.479351000000001</v>
      </c>
      <c r="M1866" s="14" t="str">
        <f>IFERROR(VLOOKUP($B1866,'[1]Paste Only'!$D:$AM,15,FALSE),"-")</f>
        <v>-</v>
      </c>
      <c r="N1866" s="30"/>
      <c r="O1866" s="18"/>
      <c r="P1866" s="19">
        <f t="shared" si="879"/>
        <v>0</v>
      </c>
      <c r="Q1866" s="20">
        <f t="shared" si="855"/>
        <v>0</v>
      </c>
      <c r="R1866" s="13">
        <f t="shared" si="856"/>
        <v>0</v>
      </c>
      <c r="S1866" s="13" t="str">
        <f>IFERROR(VLOOKUP($B1866,'[1]Market Cap'!$G:$I,3,FALSE),"-")</f>
        <v>Small Cap</v>
      </c>
      <c r="T1866" s="13"/>
      <c r="U1866" s="13"/>
      <c r="V1866" s="21">
        <f t="shared" si="853"/>
        <v>0</v>
      </c>
      <c r="W1866" s="21">
        <f t="shared" si="853"/>
        <v>0</v>
      </c>
      <c r="X1866" s="21">
        <f t="shared" si="853"/>
        <v>0</v>
      </c>
      <c r="Y1866" s="22">
        <f t="shared" si="857"/>
        <v>0</v>
      </c>
      <c r="Z1866" s="13">
        <f t="shared" si="858"/>
        <v>0</v>
      </c>
      <c r="AA1866" s="23">
        <f t="shared" si="859"/>
        <v>0</v>
      </c>
      <c r="AB1866" s="23">
        <f t="shared" si="860"/>
        <v>0</v>
      </c>
      <c r="AC1866" s="23">
        <f t="shared" si="861"/>
        <v>0</v>
      </c>
      <c r="AD1866" s="24">
        <f t="shared" si="862"/>
        <v>0</v>
      </c>
      <c r="AE1866" s="25">
        <f>IFERROR(VLOOKUP($B1866,'[1]Market Cap'!$G:$I,2,FALSE),"-")</f>
        <v>1630.11843116</v>
      </c>
      <c r="AF1866" s="20">
        <f t="shared" si="863"/>
        <v>0</v>
      </c>
      <c r="AG1866" s="17">
        <f t="shared" si="864"/>
        <v>0</v>
      </c>
      <c r="AH1866" s="17">
        <f t="shared" si="865"/>
        <v>0</v>
      </c>
      <c r="AI1866" s="17" t="str">
        <f t="shared" si="866"/>
        <v>-</v>
      </c>
      <c r="AJ1866" s="26" t="str">
        <f>IFERROR(VLOOKUP($B1866,'[1]Paste Only'!$D:$AM,26,FALSE),"-")</f>
        <v>-</v>
      </c>
      <c r="AK1866" s="26" t="str">
        <f>IFERROR(VLOOKUP($B1866,'[1]Paste Only'!$D:$AM,23,FALSE),"-")</f>
        <v>-</v>
      </c>
      <c r="AL1866" s="26" t="str">
        <f>IFERROR(VLOOKUP($B1866,'[1]Paste Only'!$D:$AM,22,FALSE),"-")</f>
        <v>-</v>
      </c>
      <c r="AM1866" s="21" t="str">
        <f t="shared" si="854"/>
        <v>-</v>
      </c>
      <c r="AN1866" s="21" t="str">
        <f t="shared" si="854"/>
        <v>-</v>
      </c>
      <c r="AO1866" s="21" t="str">
        <f t="shared" si="854"/>
        <v>-</v>
      </c>
      <c r="AP1866" s="27">
        <f t="shared" si="867"/>
        <v>0</v>
      </c>
      <c r="AQ1866" s="27" t="str">
        <f t="shared" si="868"/>
        <v>-</v>
      </c>
      <c r="AR1866" s="27" t="str">
        <f t="shared" si="869"/>
        <v>-</v>
      </c>
      <c r="AS1866" s="27">
        <f t="shared" si="870"/>
        <v>0</v>
      </c>
      <c r="AT1866" s="27">
        <f t="shared" si="871"/>
        <v>0</v>
      </c>
      <c r="AU1866" s="27">
        <f t="shared" si="872"/>
        <v>0</v>
      </c>
      <c r="AV1866" s="21" t="str">
        <f t="shared" si="873"/>
        <v>0</v>
      </c>
      <c r="AW1866" s="27">
        <f t="shared" si="874"/>
        <v>0</v>
      </c>
      <c r="AX1866" s="27" t="str">
        <f t="shared" si="875"/>
        <v>-</v>
      </c>
      <c r="AY1866" s="27" t="str">
        <f t="shared" si="876"/>
        <v>-</v>
      </c>
      <c r="AZ1866" s="21" t="str">
        <f t="shared" si="877"/>
        <v>-</v>
      </c>
      <c r="BA1866" s="21" t="str">
        <f t="shared" si="878"/>
        <v>-</v>
      </c>
      <c r="BB1866" s="28"/>
      <c r="BC1866" s="28"/>
      <c r="BD1866" s="28"/>
      <c r="BE1866" s="28"/>
      <c r="BF1866" s="28"/>
      <c r="BG1866" s="29"/>
      <c r="BH1866" s="29"/>
      <c r="BI1866" s="29"/>
      <c r="BJ1866" s="29"/>
      <c r="BK1866" s="29"/>
    </row>
    <row r="1867" spans="1:63" x14ac:dyDescent="0.25">
      <c r="A1867" s="13" t="s">
        <v>5647</v>
      </c>
      <c r="B1867" s="33" t="s">
        <v>5648</v>
      </c>
      <c r="C1867" s="13" t="s">
        <v>5649</v>
      </c>
      <c r="D1867" s="13" t="str">
        <f>IFERROR(VLOOKUP($B1867,[1]GICS!$C:$D,2,FALSE),"-")</f>
        <v>Materials</v>
      </c>
      <c r="E1867" s="14">
        <f>IFERROR(IF(VLOOKUP($B1867,'[1]Paste Only'!$D:$AM,4,FALSE)="-",VLOOKUP($B1867,'[1]Market Cap'!$A:$J,10,FALSE),VLOOKUP($B1867,'[1]Paste Only'!$D:$AM,4,FALSE)),"-")</f>
        <v>83.13</v>
      </c>
      <c r="F1867" s="14" t="str">
        <f>IFERROR(VLOOKUP($B1867,'[1]Paste Only'!$D:$AM,5,FALSE),"-")</f>
        <v>-</v>
      </c>
      <c r="G1867" s="15">
        <f>IFERROR(VLOOKUP($B1867,'[1]Paste Only'!$D:$AM,6,FALSE),"-")</f>
        <v>0</v>
      </c>
      <c r="H1867" s="15">
        <f>IFERROR(VLOOKUP($B1867,'[1]Paste Only'!$D:$AM,7,FALSE),"-")</f>
        <v>0</v>
      </c>
      <c r="I1867" s="15">
        <f>IFERROR(VLOOKUP($B1867,'[1]Paste Only'!$D:$AM,8,FALSE),"-")</f>
        <v>0</v>
      </c>
      <c r="J1867" s="34"/>
      <c r="K1867" s="34"/>
      <c r="L1867" s="14" t="str">
        <f>IFERROR(VLOOKUP($B1867,'[1]Paste Only'!$D:$AM,12,FALSE),"-")</f>
        <v>-</v>
      </c>
      <c r="M1867" s="14" t="str">
        <f>IFERROR(VLOOKUP($B1867,'[1]Paste Only'!$D:$AM,15,FALSE),"-")</f>
        <v>-</v>
      </c>
      <c r="N1867" s="30"/>
      <c r="O1867" s="18"/>
      <c r="P1867" s="19">
        <f t="shared" si="879"/>
        <v>0</v>
      </c>
      <c r="Q1867" s="20">
        <f t="shared" si="855"/>
        <v>0</v>
      </c>
      <c r="R1867" s="13">
        <f t="shared" si="856"/>
        <v>0</v>
      </c>
      <c r="S1867" s="13" t="str">
        <f>IFERROR(VLOOKUP($B1867,'[1]Market Cap'!$G:$I,3,FALSE),"-")</f>
        <v>Small Cap</v>
      </c>
      <c r="T1867" s="13"/>
      <c r="U1867" s="13"/>
      <c r="V1867" s="21">
        <f t="shared" si="853"/>
        <v>0</v>
      </c>
      <c r="W1867" s="21">
        <f t="shared" si="853"/>
        <v>0</v>
      </c>
      <c r="X1867" s="21">
        <f t="shared" si="853"/>
        <v>0</v>
      </c>
      <c r="Y1867" s="22">
        <f t="shared" si="857"/>
        <v>0</v>
      </c>
      <c r="Z1867" s="13">
        <f t="shared" si="858"/>
        <v>0</v>
      </c>
      <c r="AA1867" s="23">
        <f t="shared" si="859"/>
        <v>0</v>
      </c>
      <c r="AB1867" s="23">
        <f t="shared" si="860"/>
        <v>0</v>
      </c>
      <c r="AC1867" s="23">
        <f t="shared" si="861"/>
        <v>0</v>
      </c>
      <c r="AD1867" s="24">
        <f t="shared" si="862"/>
        <v>0</v>
      </c>
      <c r="AE1867" s="25">
        <f>IFERROR(VLOOKUP($B1867,'[1]Market Cap'!$G:$I,2,FALSE),"-")</f>
        <v>453.40520479499997</v>
      </c>
      <c r="AF1867" s="20">
        <f t="shared" si="863"/>
        <v>0</v>
      </c>
      <c r="AG1867" s="17">
        <f t="shared" si="864"/>
        <v>0</v>
      </c>
      <c r="AH1867" s="17">
        <f t="shared" si="865"/>
        <v>0</v>
      </c>
      <c r="AI1867" s="17" t="str">
        <f t="shared" si="866"/>
        <v>-</v>
      </c>
      <c r="AJ1867" s="26" t="str">
        <f>IFERROR(VLOOKUP($B1867,'[1]Paste Only'!$D:$AM,26,FALSE),"-")</f>
        <v>-</v>
      </c>
      <c r="AK1867" s="26" t="str">
        <f>IFERROR(VLOOKUP($B1867,'[1]Paste Only'!$D:$AM,23,FALSE),"-")</f>
        <v>-</v>
      </c>
      <c r="AL1867" s="26" t="str">
        <f>IFERROR(VLOOKUP($B1867,'[1]Paste Only'!$D:$AM,22,FALSE),"-")</f>
        <v>-</v>
      </c>
      <c r="AM1867" s="21" t="str">
        <f t="shared" si="854"/>
        <v>-</v>
      </c>
      <c r="AN1867" s="21" t="str">
        <f t="shared" si="854"/>
        <v>-</v>
      </c>
      <c r="AO1867" s="21" t="str">
        <f t="shared" si="854"/>
        <v>-</v>
      </c>
      <c r="AP1867" s="27">
        <f t="shared" si="867"/>
        <v>0</v>
      </c>
      <c r="AQ1867" s="27" t="str">
        <f t="shared" si="868"/>
        <v>-</v>
      </c>
      <c r="AR1867" s="27" t="str">
        <f t="shared" si="869"/>
        <v>-</v>
      </c>
      <c r="AS1867" s="27">
        <f t="shared" si="870"/>
        <v>0</v>
      </c>
      <c r="AT1867" s="27">
        <f t="shared" si="871"/>
        <v>0</v>
      </c>
      <c r="AU1867" s="27">
        <f t="shared" si="872"/>
        <v>0</v>
      </c>
      <c r="AV1867" s="21" t="str">
        <f t="shared" si="873"/>
        <v>0</v>
      </c>
      <c r="AW1867" s="27">
        <f t="shared" si="874"/>
        <v>0</v>
      </c>
      <c r="AX1867" s="27" t="str">
        <f t="shared" si="875"/>
        <v>-</v>
      </c>
      <c r="AY1867" s="27" t="str">
        <f t="shared" si="876"/>
        <v>-</v>
      </c>
      <c r="AZ1867" s="21" t="str">
        <f t="shared" si="877"/>
        <v>-</v>
      </c>
      <c r="BA1867" s="21" t="str">
        <f t="shared" si="878"/>
        <v>-</v>
      </c>
      <c r="BB1867" s="28"/>
      <c r="BC1867" s="28"/>
      <c r="BD1867" s="28"/>
      <c r="BE1867" s="28"/>
      <c r="BF1867" s="28"/>
      <c r="BG1867" s="29"/>
      <c r="BH1867" s="29"/>
      <c r="BI1867" s="29"/>
      <c r="BJ1867" s="29"/>
      <c r="BK1867" s="29"/>
    </row>
    <row r="1868" spans="1:63" x14ac:dyDescent="0.25">
      <c r="A1868" s="13" t="s">
        <v>5650</v>
      </c>
      <c r="B1868" s="33" t="s">
        <v>5651</v>
      </c>
      <c r="C1868" s="13" t="s">
        <v>5652</v>
      </c>
      <c r="D1868" s="13">
        <f>IFERROR(VLOOKUP($B1868,[1]GICS!$C:$D,2,FALSE),"-")</f>
        <v>0</v>
      </c>
      <c r="E1868" s="14">
        <f>IFERROR(IF(VLOOKUP($B1868,'[1]Paste Only'!$D:$AM,4,FALSE)="-",VLOOKUP($B1868,'[1]Market Cap'!$A:$J,10,FALSE),VLOOKUP($B1868,'[1]Paste Only'!$D:$AM,4,FALSE)),"-")</f>
        <v>0.32</v>
      </c>
      <c r="F1868" s="14" t="str">
        <f>IFERROR(VLOOKUP($B1868,'[1]Paste Only'!$D:$AM,5,FALSE),"-")</f>
        <v>-</v>
      </c>
      <c r="G1868" s="15">
        <f>IFERROR(VLOOKUP($B1868,'[1]Paste Only'!$D:$AM,6,FALSE),"-")</f>
        <v>0</v>
      </c>
      <c r="H1868" s="15">
        <f>IFERROR(VLOOKUP($B1868,'[1]Paste Only'!$D:$AM,7,FALSE),"-")</f>
        <v>0</v>
      </c>
      <c r="I1868" s="15">
        <f>IFERROR(VLOOKUP($B1868,'[1]Paste Only'!$D:$AM,8,FALSE),"-")</f>
        <v>0</v>
      </c>
      <c r="J1868" s="34"/>
      <c r="K1868" s="34"/>
      <c r="L1868" s="14">
        <f>IFERROR(VLOOKUP($B1868,'[1]Paste Only'!$D:$AM,12,FALSE),"-")</f>
        <v>0</v>
      </c>
      <c r="M1868" s="14" t="str">
        <f>IFERROR(VLOOKUP($B1868,'[1]Paste Only'!$D:$AM,15,FALSE),"-")</f>
        <v>-</v>
      </c>
      <c r="N1868" s="30"/>
      <c r="O1868" s="18"/>
      <c r="P1868" s="19">
        <f t="shared" si="879"/>
        <v>0</v>
      </c>
      <c r="Q1868" s="20">
        <f t="shared" si="855"/>
        <v>0</v>
      </c>
      <c r="R1868" s="13">
        <f t="shared" si="856"/>
        <v>0</v>
      </c>
      <c r="S1868" s="13" t="str">
        <f>IFERROR(VLOOKUP($B1868,'[1]Market Cap'!$G:$I,3,FALSE),"-")</f>
        <v>Small Cap</v>
      </c>
      <c r="T1868" s="13"/>
      <c r="U1868" s="13"/>
      <c r="V1868" s="21">
        <f t="shared" si="853"/>
        <v>0</v>
      </c>
      <c r="W1868" s="21">
        <f t="shared" si="853"/>
        <v>0</v>
      </c>
      <c r="X1868" s="21">
        <f t="shared" si="853"/>
        <v>0</v>
      </c>
      <c r="Y1868" s="22">
        <f t="shared" si="857"/>
        <v>0</v>
      </c>
      <c r="Z1868" s="13">
        <f t="shared" si="858"/>
        <v>0</v>
      </c>
      <c r="AA1868" s="23">
        <f t="shared" si="859"/>
        <v>0</v>
      </c>
      <c r="AB1868" s="23">
        <f t="shared" si="860"/>
        <v>0</v>
      </c>
      <c r="AC1868" s="23">
        <f t="shared" si="861"/>
        <v>0</v>
      </c>
      <c r="AD1868" s="24">
        <f t="shared" si="862"/>
        <v>0</v>
      </c>
      <c r="AE1868" s="25">
        <f>IFERROR(VLOOKUP($B1868,'[1]Market Cap'!$G:$I,2,FALSE),"-")</f>
        <v>167.333504</v>
      </c>
      <c r="AF1868" s="20">
        <f t="shared" si="863"/>
        <v>0</v>
      </c>
      <c r="AG1868" s="17">
        <f t="shared" si="864"/>
        <v>0</v>
      </c>
      <c r="AH1868" s="17">
        <f t="shared" si="865"/>
        <v>0</v>
      </c>
      <c r="AI1868" s="17" t="str">
        <f t="shared" si="866"/>
        <v>-</v>
      </c>
      <c r="AJ1868" s="26" t="str">
        <f>IFERROR(VLOOKUP($B1868,'[1]Paste Only'!$D:$AM,26,FALSE),"-")</f>
        <v>-</v>
      </c>
      <c r="AK1868" s="26" t="str">
        <f>IFERROR(VLOOKUP($B1868,'[1]Paste Only'!$D:$AM,23,FALSE),"-")</f>
        <v>-</v>
      </c>
      <c r="AL1868" s="26" t="str">
        <f>IFERROR(VLOOKUP($B1868,'[1]Paste Only'!$D:$AM,22,FALSE),"-")</f>
        <v>-</v>
      </c>
      <c r="AM1868" s="21" t="str">
        <f t="shared" si="854"/>
        <v>-</v>
      </c>
      <c r="AN1868" s="21" t="str">
        <f t="shared" si="854"/>
        <v>-</v>
      </c>
      <c r="AO1868" s="21" t="str">
        <f t="shared" si="854"/>
        <v>-</v>
      </c>
      <c r="AP1868" s="27">
        <f t="shared" si="867"/>
        <v>0</v>
      </c>
      <c r="AQ1868" s="27" t="str">
        <f t="shared" si="868"/>
        <v>-</v>
      </c>
      <c r="AR1868" s="27" t="str">
        <f t="shared" si="869"/>
        <v>-</v>
      </c>
      <c r="AS1868" s="27">
        <f t="shared" si="870"/>
        <v>0</v>
      </c>
      <c r="AT1868" s="27">
        <f t="shared" si="871"/>
        <v>0</v>
      </c>
      <c r="AU1868" s="27">
        <f t="shared" si="872"/>
        <v>0</v>
      </c>
      <c r="AV1868" s="21" t="str">
        <f t="shared" si="873"/>
        <v>0</v>
      </c>
      <c r="AW1868" s="27">
        <f t="shared" si="874"/>
        <v>0</v>
      </c>
      <c r="AX1868" s="27" t="str">
        <f t="shared" si="875"/>
        <v>-</v>
      </c>
      <c r="AY1868" s="27" t="str">
        <f t="shared" si="876"/>
        <v>-</v>
      </c>
      <c r="AZ1868" s="21" t="str">
        <f t="shared" si="877"/>
        <v>-</v>
      </c>
      <c r="BA1868" s="21" t="str">
        <f t="shared" si="878"/>
        <v>-</v>
      </c>
      <c r="BB1868" s="28"/>
      <c r="BC1868" s="28"/>
      <c r="BD1868" s="28"/>
      <c r="BE1868" s="28"/>
      <c r="BF1868" s="28"/>
      <c r="BG1868" s="29"/>
      <c r="BH1868" s="29"/>
      <c r="BI1868" s="29"/>
      <c r="BJ1868" s="29"/>
      <c r="BK1868" s="29"/>
    </row>
    <row r="1869" spans="1:63" x14ac:dyDescent="0.25">
      <c r="A1869" s="13" t="s">
        <v>5653</v>
      </c>
      <c r="B1869" s="33" t="s">
        <v>5654</v>
      </c>
      <c r="C1869" s="13" t="s">
        <v>5655</v>
      </c>
      <c r="D1869" s="13" t="str">
        <f>IFERROR(VLOOKUP($B1869,[1]GICS!$C:$D,2,FALSE),"-")</f>
        <v>Information Technology</v>
      </c>
      <c r="E1869" s="14">
        <f>IFERROR(IF(VLOOKUP($B1869,'[1]Paste Only'!$D:$AM,4,FALSE)="-",VLOOKUP($B1869,'[1]Market Cap'!$A:$J,10,FALSE),VLOOKUP($B1869,'[1]Paste Only'!$D:$AM,4,FALSE)),"-")</f>
        <v>247.45</v>
      </c>
      <c r="F1869" s="14" t="str">
        <f>IFERROR(VLOOKUP($B1869,'[1]Paste Only'!$D:$AM,5,FALSE),"-")</f>
        <v>-</v>
      </c>
      <c r="G1869" s="15">
        <f>IFERROR(VLOOKUP($B1869,'[1]Paste Only'!$D:$AM,6,FALSE),"-")</f>
        <v>0</v>
      </c>
      <c r="H1869" s="15">
        <f>IFERROR(VLOOKUP($B1869,'[1]Paste Only'!$D:$AM,7,FALSE),"-")</f>
        <v>0</v>
      </c>
      <c r="I1869" s="15">
        <f>IFERROR(VLOOKUP($B1869,'[1]Paste Only'!$D:$AM,8,FALSE),"-")</f>
        <v>0</v>
      </c>
      <c r="J1869" s="34"/>
      <c r="K1869" s="34"/>
      <c r="L1869" s="14">
        <f>IFERROR(VLOOKUP($B1869,'[1]Paste Only'!$D:$AM,12,FALSE),"-")</f>
        <v>7.38</v>
      </c>
      <c r="M1869" s="14" t="str">
        <f>IFERROR(VLOOKUP($B1869,'[1]Paste Only'!$D:$AM,15,FALSE),"-")</f>
        <v>-</v>
      </c>
      <c r="N1869" s="30"/>
      <c r="O1869" s="18"/>
      <c r="P1869" s="19">
        <f t="shared" si="879"/>
        <v>0</v>
      </c>
      <c r="Q1869" s="20">
        <f t="shared" si="855"/>
        <v>0</v>
      </c>
      <c r="R1869" s="13">
        <f t="shared" si="856"/>
        <v>0</v>
      </c>
      <c r="S1869" s="13" t="str">
        <f>IFERROR(VLOOKUP($B1869,'[1]Market Cap'!$G:$I,3,FALSE),"-")</f>
        <v>Small Cap</v>
      </c>
      <c r="T1869" s="13"/>
      <c r="U1869" s="13"/>
      <c r="V1869" s="21">
        <f t="shared" si="853"/>
        <v>0</v>
      </c>
      <c r="W1869" s="21">
        <f t="shared" si="853"/>
        <v>0</v>
      </c>
      <c r="X1869" s="21">
        <f t="shared" si="853"/>
        <v>0</v>
      </c>
      <c r="Y1869" s="22">
        <f t="shared" si="857"/>
        <v>0</v>
      </c>
      <c r="Z1869" s="13">
        <f t="shared" si="858"/>
        <v>0</v>
      </c>
      <c r="AA1869" s="23">
        <f t="shared" si="859"/>
        <v>0</v>
      </c>
      <c r="AB1869" s="23">
        <f t="shared" si="860"/>
        <v>0</v>
      </c>
      <c r="AC1869" s="23">
        <f t="shared" si="861"/>
        <v>0</v>
      </c>
      <c r="AD1869" s="24">
        <f t="shared" si="862"/>
        <v>0</v>
      </c>
      <c r="AE1869" s="25">
        <f>IFERROR(VLOOKUP($B1869,'[1]Market Cap'!$G:$I,2,FALSE),"-")</f>
        <v>365.32748430499998</v>
      </c>
      <c r="AF1869" s="20">
        <f t="shared" si="863"/>
        <v>0</v>
      </c>
      <c r="AG1869" s="17">
        <f t="shared" si="864"/>
        <v>0</v>
      </c>
      <c r="AH1869" s="17">
        <f t="shared" si="865"/>
        <v>0</v>
      </c>
      <c r="AI1869" s="17" t="str">
        <f t="shared" si="866"/>
        <v>-</v>
      </c>
      <c r="AJ1869" s="26" t="str">
        <f>IFERROR(VLOOKUP($B1869,'[1]Paste Only'!$D:$AM,26,FALSE),"-")</f>
        <v>-</v>
      </c>
      <c r="AK1869" s="26" t="str">
        <f>IFERROR(VLOOKUP($B1869,'[1]Paste Only'!$D:$AM,23,FALSE),"-")</f>
        <v>-</v>
      </c>
      <c r="AL1869" s="26" t="str">
        <f>IFERROR(VLOOKUP($B1869,'[1]Paste Only'!$D:$AM,22,FALSE),"-")</f>
        <v>-</v>
      </c>
      <c r="AM1869" s="21" t="str">
        <f t="shared" si="854"/>
        <v>-</v>
      </c>
      <c r="AN1869" s="21" t="str">
        <f t="shared" si="854"/>
        <v>-</v>
      </c>
      <c r="AO1869" s="21" t="str">
        <f t="shared" si="854"/>
        <v>-</v>
      </c>
      <c r="AP1869" s="27">
        <f t="shared" si="867"/>
        <v>0</v>
      </c>
      <c r="AQ1869" s="27" t="str">
        <f t="shared" si="868"/>
        <v>-</v>
      </c>
      <c r="AR1869" s="27" t="str">
        <f t="shared" si="869"/>
        <v>-</v>
      </c>
      <c r="AS1869" s="27">
        <f t="shared" si="870"/>
        <v>0</v>
      </c>
      <c r="AT1869" s="27">
        <f t="shared" si="871"/>
        <v>0</v>
      </c>
      <c r="AU1869" s="27">
        <f t="shared" si="872"/>
        <v>0</v>
      </c>
      <c r="AV1869" s="21" t="str">
        <f t="shared" si="873"/>
        <v>0</v>
      </c>
      <c r="AW1869" s="27">
        <f t="shared" si="874"/>
        <v>0</v>
      </c>
      <c r="AX1869" s="27" t="str">
        <f t="shared" si="875"/>
        <v>-</v>
      </c>
      <c r="AY1869" s="27" t="str">
        <f t="shared" si="876"/>
        <v>-</v>
      </c>
      <c r="AZ1869" s="21" t="str">
        <f t="shared" si="877"/>
        <v>-</v>
      </c>
      <c r="BA1869" s="21" t="str">
        <f t="shared" si="878"/>
        <v>-</v>
      </c>
      <c r="BB1869" s="28"/>
      <c r="BC1869" s="28"/>
      <c r="BD1869" s="28"/>
      <c r="BE1869" s="28"/>
      <c r="BF1869" s="28"/>
      <c r="BG1869" s="29"/>
      <c r="BH1869" s="29"/>
      <c r="BI1869" s="29"/>
      <c r="BJ1869" s="29"/>
      <c r="BK1869" s="29"/>
    </row>
    <row r="1870" spans="1:63" x14ac:dyDescent="0.25">
      <c r="A1870" s="13" t="s">
        <v>5656</v>
      </c>
      <c r="B1870" s="33" t="s">
        <v>5657</v>
      </c>
      <c r="C1870" s="13" t="s">
        <v>5658</v>
      </c>
      <c r="D1870" s="13" t="str">
        <f>IFERROR(VLOOKUP($B1870,[1]GICS!$C:$D,2,FALSE),"-")</f>
        <v>-</v>
      </c>
      <c r="E1870" s="14">
        <f>IFERROR(IF(VLOOKUP($B1870,'[1]Paste Only'!$D:$AM,4,FALSE)="-",VLOOKUP($B1870,'[1]Market Cap'!$A:$J,10,FALSE),VLOOKUP($B1870,'[1]Paste Only'!$D:$AM,4,FALSE)),"-")</f>
        <v>0</v>
      </c>
      <c r="F1870" s="14" t="str">
        <f>IFERROR(VLOOKUP($B1870,'[1]Paste Only'!$D:$AM,5,FALSE),"-")</f>
        <v>-</v>
      </c>
      <c r="G1870" s="15">
        <f>IFERROR(VLOOKUP($B1870,'[1]Paste Only'!$D:$AM,6,FALSE),"-")</f>
        <v>0</v>
      </c>
      <c r="H1870" s="15">
        <f>IFERROR(VLOOKUP($B1870,'[1]Paste Only'!$D:$AM,7,FALSE),"-")</f>
        <v>0</v>
      </c>
      <c r="I1870" s="15">
        <f>IFERROR(VLOOKUP($B1870,'[1]Paste Only'!$D:$AM,8,FALSE),"-")</f>
        <v>0</v>
      </c>
      <c r="J1870" s="34"/>
      <c r="K1870" s="34"/>
      <c r="L1870" s="14">
        <f>IFERROR(VLOOKUP($B1870,'[1]Paste Only'!$D:$AM,12,FALSE),"-")</f>
        <v>-25.16</v>
      </c>
      <c r="M1870" s="14" t="str">
        <f>IFERROR(VLOOKUP($B1870,'[1]Paste Only'!$D:$AM,15,FALSE),"-")</f>
        <v>-</v>
      </c>
      <c r="N1870" s="30"/>
      <c r="O1870" s="18"/>
      <c r="P1870" s="19">
        <f t="shared" si="879"/>
        <v>0</v>
      </c>
      <c r="Q1870" s="20">
        <f t="shared" si="855"/>
        <v>0</v>
      </c>
      <c r="R1870" s="13">
        <f t="shared" si="856"/>
        <v>0</v>
      </c>
      <c r="S1870" s="13" t="str">
        <f>IFERROR(VLOOKUP($B1870,'[1]Market Cap'!$G:$I,3,FALSE),"-")</f>
        <v>Small Cap</v>
      </c>
      <c r="T1870" s="13"/>
      <c r="U1870" s="13"/>
      <c r="V1870" s="21">
        <f t="shared" si="853"/>
        <v>0</v>
      </c>
      <c r="W1870" s="21">
        <f t="shared" si="853"/>
        <v>0</v>
      </c>
      <c r="X1870" s="21">
        <f t="shared" si="853"/>
        <v>0</v>
      </c>
      <c r="Y1870" s="22">
        <f t="shared" si="857"/>
        <v>0</v>
      </c>
      <c r="Z1870" s="13">
        <f t="shared" si="858"/>
        <v>0</v>
      </c>
      <c r="AA1870" s="23">
        <f t="shared" si="859"/>
        <v>0</v>
      </c>
      <c r="AB1870" s="23">
        <f t="shared" si="860"/>
        <v>0</v>
      </c>
      <c r="AC1870" s="23">
        <f t="shared" si="861"/>
        <v>0</v>
      </c>
      <c r="AD1870" s="24">
        <f t="shared" si="862"/>
        <v>0</v>
      </c>
      <c r="AE1870" s="25">
        <f>IFERROR(VLOOKUP($B1870,'[1]Market Cap'!$G:$I,2,FALSE),"-")</f>
        <v>0</v>
      </c>
      <c r="AF1870" s="20">
        <f t="shared" si="863"/>
        <v>0</v>
      </c>
      <c r="AG1870" s="17">
        <f t="shared" si="864"/>
        <v>0</v>
      </c>
      <c r="AH1870" s="17">
        <f t="shared" si="865"/>
        <v>0</v>
      </c>
      <c r="AI1870" s="17" t="str">
        <f t="shared" si="866"/>
        <v>-</v>
      </c>
      <c r="AJ1870" s="26" t="str">
        <f>IFERROR(VLOOKUP($B1870,'[1]Paste Only'!$D:$AM,26,FALSE),"-")</f>
        <v>-</v>
      </c>
      <c r="AK1870" s="26" t="str">
        <f>IFERROR(VLOOKUP($B1870,'[1]Paste Only'!$D:$AM,23,FALSE),"-")</f>
        <v>-</v>
      </c>
      <c r="AL1870" s="26" t="str">
        <f>IFERROR(VLOOKUP($B1870,'[1]Paste Only'!$D:$AM,22,FALSE),"-")</f>
        <v>-</v>
      </c>
      <c r="AM1870" s="21" t="str">
        <f t="shared" si="854"/>
        <v>-</v>
      </c>
      <c r="AN1870" s="21" t="str">
        <f t="shared" si="854"/>
        <v>-</v>
      </c>
      <c r="AO1870" s="21" t="str">
        <f t="shared" si="854"/>
        <v>-</v>
      </c>
      <c r="AP1870" s="27">
        <f t="shared" si="867"/>
        <v>0</v>
      </c>
      <c r="AQ1870" s="27" t="str">
        <f t="shared" si="868"/>
        <v>-</v>
      </c>
      <c r="AR1870" s="27" t="str">
        <f t="shared" si="869"/>
        <v>-</v>
      </c>
      <c r="AS1870" s="27">
        <f t="shared" si="870"/>
        <v>0</v>
      </c>
      <c r="AT1870" s="27">
        <f t="shared" si="871"/>
        <v>0</v>
      </c>
      <c r="AU1870" s="27">
        <f t="shared" si="872"/>
        <v>0</v>
      </c>
      <c r="AV1870" s="21" t="str">
        <f t="shared" si="873"/>
        <v>0</v>
      </c>
      <c r="AW1870" s="27">
        <f t="shared" si="874"/>
        <v>0</v>
      </c>
      <c r="AX1870" s="27" t="str">
        <f t="shared" si="875"/>
        <v>-</v>
      </c>
      <c r="AY1870" s="27" t="str">
        <f t="shared" si="876"/>
        <v>-</v>
      </c>
      <c r="AZ1870" s="21" t="str">
        <f t="shared" si="877"/>
        <v>-</v>
      </c>
      <c r="BA1870" s="21" t="str">
        <f t="shared" si="878"/>
        <v>-</v>
      </c>
      <c r="BB1870" s="28"/>
      <c r="BC1870" s="28"/>
      <c r="BD1870" s="28"/>
      <c r="BE1870" s="28"/>
      <c r="BF1870" s="28"/>
      <c r="BG1870" s="29"/>
      <c r="BH1870" s="29"/>
      <c r="BI1870" s="29"/>
      <c r="BJ1870" s="29"/>
      <c r="BK1870" s="29"/>
    </row>
    <row r="1871" spans="1:63" x14ac:dyDescent="0.25">
      <c r="A1871" s="13" t="s">
        <v>5659</v>
      </c>
      <c r="B1871" s="33" t="s">
        <v>5660</v>
      </c>
      <c r="C1871" s="13" t="s">
        <v>5661</v>
      </c>
      <c r="D1871" s="13" t="str">
        <f>IFERROR(VLOOKUP($B1871,[1]GICS!$C:$D,2,FALSE),"-")</f>
        <v>-</v>
      </c>
      <c r="E1871" s="14">
        <f>IFERROR(IF(VLOOKUP($B1871,'[1]Paste Only'!$D:$AM,4,FALSE)="-",VLOOKUP($B1871,'[1]Market Cap'!$A:$J,10,FALSE),VLOOKUP($B1871,'[1]Paste Only'!$D:$AM,4,FALSE)),"-")</f>
        <v>0</v>
      </c>
      <c r="F1871" s="14" t="str">
        <f>IFERROR(VLOOKUP($B1871,'[1]Paste Only'!$D:$AM,5,FALSE),"-")</f>
        <v>-</v>
      </c>
      <c r="G1871" s="15">
        <f>IFERROR(VLOOKUP($B1871,'[1]Paste Only'!$D:$AM,6,FALSE),"-")</f>
        <v>0</v>
      </c>
      <c r="H1871" s="15">
        <f>IFERROR(VLOOKUP($B1871,'[1]Paste Only'!$D:$AM,7,FALSE),"-")</f>
        <v>0</v>
      </c>
      <c r="I1871" s="15">
        <f>IFERROR(VLOOKUP($B1871,'[1]Paste Only'!$D:$AM,8,FALSE),"-")</f>
        <v>0</v>
      </c>
      <c r="J1871" s="34"/>
      <c r="K1871" s="34"/>
      <c r="L1871" s="14">
        <f>IFERROR(VLOOKUP($B1871,'[1]Paste Only'!$D:$AM,12,FALSE),"-")</f>
        <v>0.7</v>
      </c>
      <c r="M1871" s="14" t="str">
        <f>IFERROR(VLOOKUP($B1871,'[1]Paste Only'!$D:$AM,15,FALSE),"-")</f>
        <v>-</v>
      </c>
      <c r="N1871" s="30"/>
      <c r="O1871" s="18"/>
      <c r="P1871" s="19">
        <f t="shared" si="879"/>
        <v>0</v>
      </c>
      <c r="Q1871" s="20">
        <f t="shared" si="855"/>
        <v>0</v>
      </c>
      <c r="R1871" s="13">
        <f t="shared" si="856"/>
        <v>0</v>
      </c>
      <c r="S1871" s="13" t="str">
        <f>IFERROR(VLOOKUP($B1871,'[1]Market Cap'!$G:$I,3,FALSE),"-")</f>
        <v>Small Cap</v>
      </c>
      <c r="T1871" s="13"/>
      <c r="U1871" s="13"/>
      <c r="V1871" s="21">
        <f t="shared" si="853"/>
        <v>0</v>
      </c>
      <c r="W1871" s="21">
        <f t="shared" si="853"/>
        <v>0</v>
      </c>
      <c r="X1871" s="21">
        <f t="shared" si="853"/>
        <v>0</v>
      </c>
      <c r="Y1871" s="22">
        <f t="shared" si="857"/>
        <v>0</v>
      </c>
      <c r="Z1871" s="13">
        <f t="shared" si="858"/>
        <v>0</v>
      </c>
      <c r="AA1871" s="23">
        <f t="shared" si="859"/>
        <v>0</v>
      </c>
      <c r="AB1871" s="23">
        <f t="shared" si="860"/>
        <v>0</v>
      </c>
      <c r="AC1871" s="23">
        <f t="shared" si="861"/>
        <v>0</v>
      </c>
      <c r="AD1871" s="24">
        <f t="shared" si="862"/>
        <v>0</v>
      </c>
      <c r="AE1871" s="25">
        <f>IFERROR(VLOOKUP($B1871,'[1]Market Cap'!$G:$I,2,FALSE),"-")</f>
        <v>0</v>
      </c>
      <c r="AF1871" s="20">
        <f t="shared" si="863"/>
        <v>0</v>
      </c>
      <c r="AG1871" s="17">
        <f t="shared" si="864"/>
        <v>0</v>
      </c>
      <c r="AH1871" s="17">
        <f t="shared" si="865"/>
        <v>0</v>
      </c>
      <c r="AI1871" s="17" t="str">
        <f t="shared" si="866"/>
        <v>-</v>
      </c>
      <c r="AJ1871" s="26" t="str">
        <f>IFERROR(VLOOKUP($B1871,'[1]Paste Only'!$D:$AM,26,FALSE),"-")</f>
        <v>-</v>
      </c>
      <c r="AK1871" s="26" t="str">
        <f>IFERROR(VLOOKUP($B1871,'[1]Paste Only'!$D:$AM,23,FALSE),"-")</f>
        <v>-</v>
      </c>
      <c r="AL1871" s="26" t="str">
        <f>IFERROR(VLOOKUP($B1871,'[1]Paste Only'!$D:$AM,22,FALSE),"-")</f>
        <v>-</v>
      </c>
      <c r="AM1871" s="21" t="str">
        <f t="shared" si="854"/>
        <v>-</v>
      </c>
      <c r="AN1871" s="21" t="str">
        <f t="shared" si="854"/>
        <v>-</v>
      </c>
      <c r="AO1871" s="21" t="str">
        <f t="shared" si="854"/>
        <v>-</v>
      </c>
      <c r="AP1871" s="27">
        <f t="shared" si="867"/>
        <v>0</v>
      </c>
      <c r="AQ1871" s="27" t="str">
        <f t="shared" si="868"/>
        <v>-</v>
      </c>
      <c r="AR1871" s="27" t="str">
        <f t="shared" si="869"/>
        <v>-</v>
      </c>
      <c r="AS1871" s="27">
        <f t="shared" si="870"/>
        <v>0</v>
      </c>
      <c r="AT1871" s="27">
        <f t="shared" si="871"/>
        <v>0</v>
      </c>
      <c r="AU1871" s="27">
        <f t="shared" si="872"/>
        <v>0</v>
      </c>
      <c r="AV1871" s="21" t="str">
        <f t="shared" si="873"/>
        <v>0</v>
      </c>
      <c r="AW1871" s="27">
        <f t="shared" si="874"/>
        <v>0</v>
      </c>
      <c r="AX1871" s="27" t="str">
        <f t="shared" si="875"/>
        <v>-</v>
      </c>
      <c r="AY1871" s="27" t="str">
        <f t="shared" si="876"/>
        <v>-</v>
      </c>
      <c r="AZ1871" s="21" t="str">
        <f t="shared" si="877"/>
        <v>-</v>
      </c>
      <c r="BA1871" s="21" t="str">
        <f t="shared" si="878"/>
        <v>-</v>
      </c>
      <c r="BB1871" s="28"/>
      <c r="BC1871" s="28"/>
      <c r="BD1871" s="28"/>
      <c r="BE1871" s="28"/>
      <c r="BF1871" s="28"/>
      <c r="BG1871" s="29"/>
      <c r="BH1871" s="29"/>
      <c r="BI1871" s="29"/>
      <c r="BJ1871" s="29"/>
      <c r="BK1871" s="29"/>
    </row>
    <row r="1872" spans="1:63" x14ac:dyDescent="0.25">
      <c r="A1872" s="13" t="s">
        <v>5662</v>
      </c>
      <c r="B1872" s="33" t="s">
        <v>5663</v>
      </c>
      <c r="C1872" s="13" t="s">
        <v>5664</v>
      </c>
      <c r="D1872" s="13" t="str">
        <f>IFERROR(VLOOKUP($B1872,[1]GICS!$C:$D,2,FALSE),"-")</f>
        <v>Consumer Staples</v>
      </c>
      <c r="E1872" s="14">
        <f>IFERROR(IF(VLOOKUP($B1872,'[1]Paste Only'!$D:$AM,4,FALSE)="-",VLOOKUP($B1872,'[1]Market Cap'!$A:$J,10,FALSE),VLOOKUP($B1872,'[1]Paste Only'!$D:$AM,4,FALSE)),"-")</f>
        <v>249.55</v>
      </c>
      <c r="F1872" s="14" t="str">
        <f>IFERROR(VLOOKUP($B1872,'[1]Paste Only'!$D:$AM,5,FALSE),"-")</f>
        <v>-</v>
      </c>
      <c r="G1872" s="15">
        <f>IFERROR(VLOOKUP($B1872,'[1]Paste Only'!$D:$AM,6,FALSE),"-")</f>
        <v>0</v>
      </c>
      <c r="H1872" s="15">
        <f>IFERROR(VLOOKUP($B1872,'[1]Paste Only'!$D:$AM,7,FALSE),"-")</f>
        <v>0</v>
      </c>
      <c r="I1872" s="15">
        <f>IFERROR(VLOOKUP($B1872,'[1]Paste Only'!$D:$AM,8,FALSE),"-")</f>
        <v>0</v>
      </c>
      <c r="J1872" s="34"/>
      <c r="K1872" s="34"/>
      <c r="L1872" s="14">
        <f>IFERROR(VLOOKUP($B1872,'[1]Paste Only'!$D:$AM,12,FALSE),"-")</f>
        <v>15.78</v>
      </c>
      <c r="M1872" s="14" t="str">
        <f>IFERROR(VLOOKUP($B1872,'[1]Paste Only'!$D:$AM,15,FALSE),"-")</f>
        <v>-</v>
      </c>
      <c r="N1872" s="30"/>
      <c r="O1872" s="18"/>
      <c r="P1872" s="19">
        <f t="shared" si="879"/>
        <v>0</v>
      </c>
      <c r="Q1872" s="20">
        <f t="shared" si="855"/>
        <v>0</v>
      </c>
      <c r="R1872" s="13">
        <f t="shared" si="856"/>
        <v>0</v>
      </c>
      <c r="S1872" s="13" t="str">
        <f>IFERROR(VLOOKUP($B1872,'[1]Market Cap'!$G:$I,3,FALSE),"-")</f>
        <v>Small Cap</v>
      </c>
      <c r="T1872" s="13"/>
      <c r="U1872" s="13"/>
      <c r="V1872" s="21">
        <f t="shared" si="853"/>
        <v>0</v>
      </c>
      <c r="W1872" s="21">
        <f t="shared" si="853"/>
        <v>0</v>
      </c>
      <c r="X1872" s="21">
        <f t="shared" si="853"/>
        <v>0</v>
      </c>
      <c r="Y1872" s="22">
        <f t="shared" si="857"/>
        <v>0</v>
      </c>
      <c r="Z1872" s="13">
        <f t="shared" si="858"/>
        <v>0</v>
      </c>
      <c r="AA1872" s="23">
        <f t="shared" si="859"/>
        <v>0</v>
      </c>
      <c r="AB1872" s="23">
        <f t="shared" si="860"/>
        <v>0</v>
      </c>
      <c r="AC1872" s="23">
        <f t="shared" si="861"/>
        <v>0</v>
      </c>
      <c r="AD1872" s="24">
        <f t="shared" si="862"/>
        <v>0</v>
      </c>
      <c r="AE1872" s="25">
        <f>IFERROR(VLOOKUP($B1872,'[1]Market Cap'!$G:$I,2,FALSE),"-")</f>
        <v>262.02749999999997</v>
      </c>
      <c r="AF1872" s="20">
        <f t="shared" si="863"/>
        <v>0</v>
      </c>
      <c r="AG1872" s="17">
        <f t="shared" si="864"/>
        <v>0</v>
      </c>
      <c r="AH1872" s="17">
        <f t="shared" si="865"/>
        <v>0</v>
      </c>
      <c r="AI1872" s="17" t="str">
        <f t="shared" si="866"/>
        <v>-</v>
      </c>
      <c r="AJ1872" s="26" t="str">
        <f>IFERROR(VLOOKUP($B1872,'[1]Paste Only'!$D:$AM,26,FALSE),"-")</f>
        <v>-</v>
      </c>
      <c r="AK1872" s="26" t="str">
        <f>IFERROR(VLOOKUP($B1872,'[1]Paste Only'!$D:$AM,23,FALSE),"-")</f>
        <v>-</v>
      </c>
      <c r="AL1872" s="26" t="str">
        <f>IFERROR(VLOOKUP($B1872,'[1]Paste Only'!$D:$AM,22,FALSE),"-")</f>
        <v>-</v>
      </c>
      <c r="AM1872" s="21" t="str">
        <f t="shared" si="854"/>
        <v>-</v>
      </c>
      <c r="AN1872" s="21" t="str">
        <f t="shared" si="854"/>
        <v>-</v>
      </c>
      <c r="AO1872" s="21" t="str">
        <f t="shared" si="854"/>
        <v>-</v>
      </c>
      <c r="AP1872" s="27">
        <f t="shared" si="867"/>
        <v>0</v>
      </c>
      <c r="AQ1872" s="27" t="str">
        <f t="shared" si="868"/>
        <v>-</v>
      </c>
      <c r="AR1872" s="27" t="str">
        <f t="shared" si="869"/>
        <v>-</v>
      </c>
      <c r="AS1872" s="27">
        <f t="shared" si="870"/>
        <v>0</v>
      </c>
      <c r="AT1872" s="27">
        <f t="shared" si="871"/>
        <v>0</v>
      </c>
      <c r="AU1872" s="27">
        <f t="shared" si="872"/>
        <v>0</v>
      </c>
      <c r="AV1872" s="21" t="str">
        <f t="shared" si="873"/>
        <v>0</v>
      </c>
      <c r="AW1872" s="27">
        <f t="shared" si="874"/>
        <v>0</v>
      </c>
      <c r="AX1872" s="27" t="str">
        <f t="shared" si="875"/>
        <v>-</v>
      </c>
      <c r="AY1872" s="27" t="str">
        <f t="shared" si="876"/>
        <v>-</v>
      </c>
      <c r="AZ1872" s="21" t="str">
        <f t="shared" si="877"/>
        <v>-</v>
      </c>
      <c r="BA1872" s="21" t="str">
        <f t="shared" si="878"/>
        <v>-</v>
      </c>
      <c r="BB1872" s="28"/>
      <c r="BC1872" s="28"/>
      <c r="BD1872" s="28"/>
      <c r="BE1872" s="28"/>
      <c r="BF1872" s="28"/>
      <c r="BG1872" s="29"/>
      <c r="BH1872" s="29"/>
      <c r="BI1872" s="29"/>
      <c r="BJ1872" s="29"/>
      <c r="BK1872" s="29"/>
    </row>
    <row r="1873" spans="1:63" x14ac:dyDescent="0.25">
      <c r="A1873" s="13" t="s">
        <v>5665</v>
      </c>
      <c r="B1873" s="33" t="s">
        <v>5666</v>
      </c>
      <c r="C1873" s="13" t="s">
        <v>5667</v>
      </c>
      <c r="D1873" s="13" t="str">
        <f>IFERROR(VLOOKUP($B1873,[1]GICS!$C:$D,2,FALSE),"-")</f>
        <v>Consumer Staples</v>
      </c>
      <c r="E1873" s="14">
        <f>IFERROR(IF(VLOOKUP($B1873,'[1]Paste Only'!$D:$AM,4,FALSE)="-",VLOOKUP($B1873,'[1]Market Cap'!$A:$J,10,FALSE),VLOOKUP($B1873,'[1]Paste Only'!$D:$AM,4,FALSE)),"-")</f>
        <v>42.92</v>
      </c>
      <c r="F1873" s="14" t="str">
        <f>IFERROR(VLOOKUP($B1873,'[1]Paste Only'!$D:$AM,5,FALSE),"-")</f>
        <v>-</v>
      </c>
      <c r="G1873" s="15">
        <f>IFERROR(VLOOKUP($B1873,'[1]Paste Only'!$D:$AM,6,FALSE),"-")</f>
        <v>0</v>
      </c>
      <c r="H1873" s="15">
        <f>IFERROR(VLOOKUP($B1873,'[1]Paste Only'!$D:$AM,7,FALSE),"-")</f>
        <v>0</v>
      </c>
      <c r="I1873" s="15">
        <f>IFERROR(VLOOKUP($B1873,'[1]Paste Only'!$D:$AM,8,FALSE),"-")</f>
        <v>0</v>
      </c>
      <c r="J1873" s="34"/>
      <c r="K1873" s="34"/>
      <c r="L1873" s="14">
        <f>IFERROR(VLOOKUP($B1873,'[1]Paste Only'!$D:$AM,12,FALSE),"-")</f>
        <v>-1.7657799999999999</v>
      </c>
      <c r="M1873" s="14" t="str">
        <f>IFERROR(VLOOKUP($B1873,'[1]Paste Only'!$D:$AM,15,FALSE),"-")</f>
        <v>-</v>
      </c>
      <c r="N1873" s="30"/>
      <c r="O1873" s="18"/>
      <c r="P1873" s="19">
        <f t="shared" si="879"/>
        <v>0</v>
      </c>
      <c r="Q1873" s="20">
        <f t="shared" si="855"/>
        <v>0</v>
      </c>
      <c r="R1873" s="13">
        <f t="shared" si="856"/>
        <v>0</v>
      </c>
      <c r="S1873" s="13" t="str">
        <f>IFERROR(VLOOKUP($B1873,'[1]Market Cap'!$G:$I,3,FALSE),"-")</f>
        <v>Small Cap</v>
      </c>
      <c r="T1873" s="13"/>
      <c r="U1873" s="13"/>
      <c r="V1873" s="21">
        <f t="shared" si="853"/>
        <v>0</v>
      </c>
      <c r="W1873" s="21">
        <f t="shared" si="853"/>
        <v>0</v>
      </c>
      <c r="X1873" s="21">
        <f t="shared" si="853"/>
        <v>0</v>
      </c>
      <c r="Y1873" s="22">
        <f t="shared" si="857"/>
        <v>0</v>
      </c>
      <c r="Z1873" s="13">
        <f t="shared" si="858"/>
        <v>0</v>
      </c>
      <c r="AA1873" s="23">
        <f t="shared" si="859"/>
        <v>0</v>
      </c>
      <c r="AB1873" s="23">
        <f t="shared" si="860"/>
        <v>0</v>
      </c>
      <c r="AC1873" s="23">
        <f t="shared" si="861"/>
        <v>0</v>
      </c>
      <c r="AD1873" s="24">
        <f t="shared" si="862"/>
        <v>0</v>
      </c>
      <c r="AE1873" s="25">
        <f>IFERROR(VLOOKUP($B1873,'[1]Market Cap'!$G:$I,2,FALSE),"-")</f>
        <v>281.52813035600002</v>
      </c>
      <c r="AF1873" s="20">
        <f t="shared" si="863"/>
        <v>0</v>
      </c>
      <c r="AG1873" s="17">
        <f t="shared" si="864"/>
        <v>0</v>
      </c>
      <c r="AH1873" s="17">
        <f t="shared" si="865"/>
        <v>0</v>
      </c>
      <c r="AI1873" s="17" t="str">
        <f t="shared" si="866"/>
        <v>-</v>
      </c>
      <c r="AJ1873" s="26" t="str">
        <f>IFERROR(VLOOKUP($B1873,'[1]Paste Only'!$D:$AM,26,FALSE),"-")</f>
        <v>-</v>
      </c>
      <c r="AK1873" s="26" t="str">
        <f>IFERROR(VLOOKUP($B1873,'[1]Paste Only'!$D:$AM,23,FALSE),"-")</f>
        <v>-</v>
      </c>
      <c r="AL1873" s="26" t="str">
        <f>IFERROR(VLOOKUP($B1873,'[1]Paste Only'!$D:$AM,22,FALSE),"-")</f>
        <v>-</v>
      </c>
      <c r="AM1873" s="21" t="str">
        <f t="shared" si="854"/>
        <v>-</v>
      </c>
      <c r="AN1873" s="21" t="str">
        <f t="shared" si="854"/>
        <v>-</v>
      </c>
      <c r="AO1873" s="21" t="str">
        <f t="shared" si="854"/>
        <v>-</v>
      </c>
      <c r="AP1873" s="27">
        <f t="shared" si="867"/>
        <v>0</v>
      </c>
      <c r="AQ1873" s="27" t="str">
        <f t="shared" si="868"/>
        <v>-</v>
      </c>
      <c r="AR1873" s="27" t="str">
        <f t="shared" si="869"/>
        <v>-</v>
      </c>
      <c r="AS1873" s="27">
        <f t="shared" si="870"/>
        <v>0</v>
      </c>
      <c r="AT1873" s="27">
        <f t="shared" si="871"/>
        <v>0</v>
      </c>
      <c r="AU1873" s="27">
        <f t="shared" si="872"/>
        <v>0</v>
      </c>
      <c r="AV1873" s="21" t="str">
        <f t="shared" si="873"/>
        <v>0</v>
      </c>
      <c r="AW1873" s="27">
        <f t="shared" si="874"/>
        <v>0</v>
      </c>
      <c r="AX1873" s="27" t="str">
        <f t="shared" si="875"/>
        <v>-</v>
      </c>
      <c r="AY1873" s="27" t="str">
        <f t="shared" si="876"/>
        <v>-</v>
      </c>
      <c r="AZ1873" s="21" t="str">
        <f t="shared" si="877"/>
        <v>-</v>
      </c>
      <c r="BA1873" s="21" t="str">
        <f t="shared" si="878"/>
        <v>-</v>
      </c>
      <c r="BB1873" s="28"/>
      <c r="BC1873" s="28"/>
      <c r="BD1873" s="28"/>
      <c r="BE1873" s="28"/>
      <c r="BF1873" s="28"/>
      <c r="BG1873" s="29"/>
      <c r="BH1873" s="29"/>
      <c r="BI1873" s="29"/>
      <c r="BJ1873" s="29"/>
      <c r="BK1873" s="29"/>
    </row>
    <row r="1874" spans="1:63" x14ac:dyDescent="0.25">
      <c r="A1874" s="13" t="s">
        <v>5668</v>
      </c>
      <c r="B1874" s="33" t="s">
        <v>5669</v>
      </c>
      <c r="C1874" s="13" t="s">
        <v>5670</v>
      </c>
      <c r="D1874" s="13" t="str">
        <f>IFERROR(VLOOKUP($B1874,[1]GICS!$C:$D,2,FALSE),"-")</f>
        <v>Real Estate</v>
      </c>
      <c r="E1874" s="14">
        <f>IFERROR(IF(VLOOKUP($B1874,'[1]Paste Only'!$D:$AM,4,FALSE)="-",VLOOKUP($B1874,'[1]Market Cap'!$A:$J,10,FALSE),VLOOKUP($B1874,'[1]Paste Only'!$D:$AM,4,FALSE)),"-")</f>
        <v>143.15</v>
      </c>
      <c r="F1874" s="14" t="str">
        <f>IFERROR(VLOOKUP($B1874,'[1]Paste Only'!$D:$AM,5,FALSE),"-")</f>
        <v>-</v>
      </c>
      <c r="G1874" s="15">
        <f>IFERROR(VLOOKUP($B1874,'[1]Paste Only'!$D:$AM,6,FALSE),"-")</f>
        <v>0</v>
      </c>
      <c r="H1874" s="15">
        <f>IFERROR(VLOOKUP($B1874,'[1]Paste Only'!$D:$AM,7,FALSE),"-")</f>
        <v>0</v>
      </c>
      <c r="I1874" s="15">
        <f>IFERROR(VLOOKUP($B1874,'[1]Paste Only'!$D:$AM,8,FALSE),"-")</f>
        <v>0</v>
      </c>
      <c r="J1874" s="34"/>
      <c r="K1874" s="34"/>
      <c r="L1874" s="14">
        <f>IFERROR(VLOOKUP($B1874,'[1]Paste Only'!$D:$AM,12,FALSE),"-")</f>
        <v>119.04</v>
      </c>
      <c r="M1874" s="14" t="str">
        <f>IFERROR(VLOOKUP($B1874,'[1]Paste Only'!$D:$AM,15,FALSE),"-")</f>
        <v>-</v>
      </c>
      <c r="N1874" s="30"/>
      <c r="O1874" s="18"/>
      <c r="P1874" s="19">
        <f t="shared" si="879"/>
        <v>0</v>
      </c>
      <c r="Q1874" s="20">
        <f t="shared" si="855"/>
        <v>0</v>
      </c>
      <c r="R1874" s="13">
        <f t="shared" si="856"/>
        <v>0</v>
      </c>
      <c r="S1874" s="13" t="str">
        <f>IFERROR(VLOOKUP($B1874,'[1]Market Cap'!$G:$I,3,FALSE),"-")</f>
        <v>Small Cap</v>
      </c>
      <c r="T1874" s="13"/>
      <c r="U1874" s="13"/>
      <c r="V1874" s="21">
        <f t="shared" si="853"/>
        <v>0</v>
      </c>
      <c r="W1874" s="21">
        <f t="shared" si="853"/>
        <v>0</v>
      </c>
      <c r="X1874" s="21">
        <f t="shared" si="853"/>
        <v>0</v>
      </c>
      <c r="Y1874" s="22">
        <f t="shared" si="857"/>
        <v>0</v>
      </c>
      <c r="Z1874" s="13">
        <f t="shared" si="858"/>
        <v>0</v>
      </c>
      <c r="AA1874" s="23">
        <f t="shared" si="859"/>
        <v>0</v>
      </c>
      <c r="AB1874" s="23">
        <f t="shared" si="860"/>
        <v>0</v>
      </c>
      <c r="AC1874" s="23">
        <f t="shared" si="861"/>
        <v>0</v>
      </c>
      <c r="AD1874" s="24">
        <f t="shared" si="862"/>
        <v>0</v>
      </c>
      <c r="AE1874" s="25">
        <f>IFERROR(VLOOKUP($B1874,'[1]Market Cap'!$G:$I,2,FALSE),"-")</f>
        <v>327.97610408499997</v>
      </c>
      <c r="AF1874" s="20">
        <f t="shared" si="863"/>
        <v>0</v>
      </c>
      <c r="AG1874" s="17">
        <f t="shared" si="864"/>
        <v>0</v>
      </c>
      <c r="AH1874" s="17">
        <f t="shared" si="865"/>
        <v>0</v>
      </c>
      <c r="AI1874" s="17" t="str">
        <f t="shared" si="866"/>
        <v>-</v>
      </c>
      <c r="AJ1874" s="26" t="str">
        <f>IFERROR(VLOOKUP($B1874,'[1]Paste Only'!$D:$AM,26,FALSE),"-")</f>
        <v>-</v>
      </c>
      <c r="AK1874" s="26" t="str">
        <f>IFERROR(VLOOKUP($B1874,'[1]Paste Only'!$D:$AM,23,FALSE),"-")</f>
        <v>-</v>
      </c>
      <c r="AL1874" s="26" t="str">
        <f>IFERROR(VLOOKUP($B1874,'[1]Paste Only'!$D:$AM,22,FALSE),"-")</f>
        <v>-</v>
      </c>
      <c r="AM1874" s="21" t="str">
        <f t="shared" si="854"/>
        <v>-</v>
      </c>
      <c r="AN1874" s="21" t="str">
        <f t="shared" si="854"/>
        <v>-</v>
      </c>
      <c r="AO1874" s="21" t="str">
        <f t="shared" si="854"/>
        <v>-</v>
      </c>
      <c r="AP1874" s="27">
        <f t="shared" si="867"/>
        <v>0</v>
      </c>
      <c r="AQ1874" s="27" t="str">
        <f t="shared" si="868"/>
        <v>-</v>
      </c>
      <c r="AR1874" s="27" t="str">
        <f t="shared" si="869"/>
        <v>-</v>
      </c>
      <c r="AS1874" s="27">
        <f t="shared" si="870"/>
        <v>0</v>
      </c>
      <c r="AT1874" s="27">
        <f t="shared" si="871"/>
        <v>0</v>
      </c>
      <c r="AU1874" s="27">
        <f t="shared" si="872"/>
        <v>0</v>
      </c>
      <c r="AV1874" s="21" t="str">
        <f t="shared" si="873"/>
        <v>0</v>
      </c>
      <c r="AW1874" s="27">
        <f t="shared" si="874"/>
        <v>0</v>
      </c>
      <c r="AX1874" s="27" t="str">
        <f t="shared" si="875"/>
        <v>-</v>
      </c>
      <c r="AY1874" s="27" t="str">
        <f t="shared" si="876"/>
        <v>-</v>
      </c>
      <c r="AZ1874" s="21" t="str">
        <f t="shared" si="877"/>
        <v>-</v>
      </c>
      <c r="BA1874" s="21" t="str">
        <f t="shared" si="878"/>
        <v>-</v>
      </c>
      <c r="BB1874" s="28"/>
      <c r="BC1874" s="28"/>
      <c r="BD1874" s="28"/>
      <c r="BE1874" s="28"/>
      <c r="BF1874" s="28"/>
      <c r="BG1874" s="29"/>
      <c r="BH1874" s="29"/>
      <c r="BI1874" s="29"/>
      <c r="BJ1874" s="29"/>
      <c r="BK1874" s="29"/>
    </row>
    <row r="1875" spans="1:63" x14ac:dyDescent="0.25">
      <c r="A1875" s="13" t="s">
        <v>5671</v>
      </c>
      <c r="B1875" s="33" t="s">
        <v>5672</v>
      </c>
      <c r="C1875" s="13" t="s">
        <v>5673</v>
      </c>
      <c r="D1875" s="13" t="str">
        <f>IFERROR(VLOOKUP($B1875,[1]GICS!$C:$D,2,FALSE),"-")</f>
        <v>Information Technology</v>
      </c>
      <c r="E1875" s="14">
        <f>IFERROR(IF(VLOOKUP($B1875,'[1]Paste Only'!$D:$AM,4,FALSE)="-",VLOOKUP($B1875,'[1]Market Cap'!$A:$J,10,FALSE),VLOOKUP($B1875,'[1]Paste Only'!$D:$AM,4,FALSE)),"-")</f>
        <v>476.15</v>
      </c>
      <c r="F1875" s="14" t="str">
        <f>IFERROR(VLOOKUP($B1875,'[1]Paste Only'!$D:$AM,5,FALSE),"-")</f>
        <v>-</v>
      </c>
      <c r="G1875" s="15">
        <f>IFERROR(VLOOKUP($B1875,'[1]Paste Only'!$D:$AM,6,FALSE),"-")</f>
        <v>0</v>
      </c>
      <c r="H1875" s="15">
        <f>IFERROR(VLOOKUP($B1875,'[1]Paste Only'!$D:$AM,7,FALSE),"-")</f>
        <v>0</v>
      </c>
      <c r="I1875" s="15">
        <f>IFERROR(VLOOKUP($B1875,'[1]Paste Only'!$D:$AM,8,FALSE),"-")</f>
        <v>0</v>
      </c>
      <c r="J1875" s="34"/>
      <c r="K1875" s="34"/>
      <c r="L1875" s="14">
        <f>IFERROR(VLOOKUP($B1875,'[1]Paste Only'!$D:$AM,12,FALSE),"-")</f>
        <v>18.57</v>
      </c>
      <c r="M1875" s="14" t="str">
        <f>IFERROR(VLOOKUP($B1875,'[1]Paste Only'!$D:$AM,15,FALSE),"-")</f>
        <v>-</v>
      </c>
      <c r="N1875" s="30"/>
      <c r="O1875" s="18"/>
      <c r="P1875" s="19">
        <f t="shared" si="879"/>
        <v>0</v>
      </c>
      <c r="Q1875" s="20">
        <f t="shared" si="855"/>
        <v>0</v>
      </c>
      <c r="R1875" s="13">
        <f t="shared" si="856"/>
        <v>0</v>
      </c>
      <c r="S1875" s="13" t="str">
        <f>IFERROR(VLOOKUP($B1875,'[1]Market Cap'!$G:$I,3,FALSE),"-")</f>
        <v>Small Cap</v>
      </c>
      <c r="T1875" s="13"/>
      <c r="U1875" s="13"/>
      <c r="V1875" s="21">
        <f t="shared" ref="V1875:X1938" si="880">IFERROR(G1875/$U1875,0)</f>
        <v>0</v>
      </c>
      <c r="W1875" s="21">
        <f t="shared" si="880"/>
        <v>0</v>
      </c>
      <c r="X1875" s="21">
        <f t="shared" si="880"/>
        <v>0</v>
      </c>
      <c r="Y1875" s="22">
        <f t="shared" si="857"/>
        <v>0</v>
      </c>
      <c r="Z1875" s="13">
        <f t="shared" si="858"/>
        <v>0</v>
      </c>
      <c r="AA1875" s="23">
        <f t="shared" si="859"/>
        <v>0</v>
      </c>
      <c r="AB1875" s="23">
        <f t="shared" si="860"/>
        <v>0</v>
      </c>
      <c r="AC1875" s="23">
        <f t="shared" si="861"/>
        <v>0</v>
      </c>
      <c r="AD1875" s="24">
        <f t="shared" si="862"/>
        <v>0</v>
      </c>
      <c r="AE1875" s="25">
        <f>IFERROR(VLOOKUP($B1875,'[1]Market Cap'!$G:$I,2,FALSE),"-")</f>
        <v>489.36306726999999</v>
      </c>
      <c r="AF1875" s="20">
        <f t="shared" si="863"/>
        <v>0</v>
      </c>
      <c r="AG1875" s="17">
        <f t="shared" si="864"/>
        <v>0</v>
      </c>
      <c r="AH1875" s="17">
        <f t="shared" si="865"/>
        <v>0</v>
      </c>
      <c r="AI1875" s="17" t="str">
        <f t="shared" si="866"/>
        <v>-</v>
      </c>
      <c r="AJ1875" s="26" t="str">
        <f>IFERROR(VLOOKUP($B1875,'[1]Paste Only'!$D:$AM,26,FALSE),"-")</f>
        <v>-</v>
      </c>
      <c r="AK1875" s="26" t="str">
        <f>IFERROR(VLOOKUP($B1875,'[1]Paste Only'!$D:$AM,23,FALSE),"-")</f>
        <v>-</v>
      </c>
      <c r="AL1875" s="26" t="str">
        <f>IFERROR(VLOOKUP($B1875,'[1]Paste Only'!$D:$AM,22,FALSE),"-")</f>
        <v>-</v>
      </c>
      <c r="AM1875" s="21" t="str">
        <f t="shared" ref="AM1875:AO1938" si="881">IFERROR(AJ1875/$F1875-1,"-")</f>
        <v>-</v>
      </c>
      <c r="AN1875" s="21" t="str">
        <f t="shared" si="881"/>
        <v>-</v>
      </c>
      <c r="AO1875" s="21" t="str">
        <f t="shared" si="881"/>
        <v>-</v>
      </c>
      <c r="AP1875" s="27">
        <f t="shared" si="867"/>
        <v>0</v>
      </c>
      <c r="AQ1875" s="27" t="str">
        <f t="shared" si="868"/>
        <v>-</v>
      </c>
      <c r="AR1875" s="27" t="str">
        <f t="shared" si="869"/>
        <v>-</v>
      </c>
      <c r="AS1875" s="27">
        <f t="shared" si="870"/>
        <v>0</v>
      </c>
      <c r="AT1875" s="27">
        <f t="shared" si="871"/>
        <v>0</v>
      </c>
      <c r="AU1875" s="27">
        <f t="shared" si="872"/>
        <v>0</v>
      </c>
      <c r="AV1875" s="21" t="str">
        <f t="shared" si="873"/>
        <v>0</v>
      </c>
      <c r="AW1875" s="27">
        <f t="shared" si="874"/>
        <v>0</v>
      </c>
      <c r="AX1875" s="27" t="str">
        <f t="shared" si="875"/>
        <v>-</v>
      </c>
      <c r="AY1875" s="27" t="str">
        <f t="shared" si="876"/>
        <v>-</v>
      </c>
      <c r="AZ1875" s="21" t="str">
        <f t="shared" si="877"/>
        <v>-</v>
      </c>
      <c r="BA1875" s="21" t="str">
        <f t="shared" si="878"/>
        <v>-</v>
      </c>
      <c r="BB1875" s="28"/>
      <c r="BC1875" s="28"/>
      <c r="BD1875" s="28"/>
      <c r="BE1875" s="28"/>
      <c r="BF1875" s="28"/>
      <c r="BG1875" s="29"/>
      <c r="BH1875" s="29"/>
      <c r="BI1875" s="29"/>
      <c r="BJ1875" s="29"/>
      <c r="BK1875" s="29"/>
    </row>
    <row r="1876" spans="1:63" x14ac:dyDescent="0.25">
      <c r="A1876" s="13" t="s">
        <v>5674</v>
      </c>
      <c r="B1876" s="33" t="s">
        <v>5675</v>
      </c>
      <c r="C1876" s="13" t="s">
        <v>5676</v>
      </c>
      <c r="D1876" s="13" t="str">
        <f>IFERROR(VLOOKUP($B1876,[1]GICS!$C:$D,2,FALSE),"-")</f>
        <v>Consumer Discretionary</v>
      </c>
      <c r="E1876" s="14">
        <f>IFERROR(IF(VLOOKUP($B1876,'[1]Paste Only'!$D:$AM,4,FALSE)="-",VLOOKUP($B1876,'[1]Market Cap'!$A:$J,10,FALSE),VLOOKUP($B1876,'[1]Paste Only'!$D:$AM,4,FALSE)),"-")</f>
        <v>0</v>
      </c>
      <c r="F1876" s="14" t="str">
        <f>IFERROR(VLOOKUP($B1876,'[1]Paste Only'!$D:$AM,5,FALSE),"-")</f>
        <v>-</v>
      </c>
      <c r="G1876" s="15">
        <f>IFERROR(VLOOKUP($B1876,'[1]Paste Only'!$D:$AM,6,FALSE),"-")</f>
        <v>0</v>
      </c>
      <c r="H1876" s="15">
        <f>IFERROR(VLOOKUP($B1876,'[1]Paste Only'!$D:$AM,7,FALSE),"-")</f>
        <v>0</v>
      </c>
      <c r="I1876" s="15">
        <f>IFERROR(VLOOKUP($B1876,'[1]Paste Only'!$D:$AM,8,FALSE),"-")</f>
        <v>0</v>
      </c>
      <c r="J1876" s="34"/>
      <c r="K1876" s="34"/>
      <c r="L1876" s="14" t="str">
        <f>IFERROR(VLOOKUP($B1876,'[1]Paste Only'!$D:$AM,12,FALSE),"-")</f>
        <v>-</v>
      </c>
      <c r="M1876" s="14" t="str">
        <f>IFERROR(VLOOKUP($B1876,'[1]Paste Only'!$D:$AM,15,FALSE),"-")</f>
        <v>-</v>
      </c>
      <c r="N1876" s="30"/>
      <c r="O1876" s="18"/>
      <c r="P1876" s="19">
        <f t="shared" si="879"/>
        <v>0</v>
      </c>
      <c r="Q1876" s="20">
        <f t="shared" si="855"/>
        <v>0</v>
      </c>
      <c r="R1876" s="13">
        <f t="shared" si="856"/>
        <v>0</v>
      </c>
      <c r="S1876" s="13" t="str">
        <f>IFERROR(VLOOKUP($B1876,'[1]Market Cap'!$G:$I,3,FALSE),"-")</f>
        <v>Small Cap</v>
      </c>
      <c r="T1876" s="13"/>
      <c r="U1876" s="13"/>
      <c r="V1876" s="21">
        <f t="shared" si="880"/>
        <v>0</v>
      </c>
      <c r="W1876" s="21">
        <f t="shared" si="880"/>
        <v>0</v>
      </c>
      <c r="X1876" s="21">
        <f t="shared" si="880"/>
        <v>0</v>
      </c>
      <c r="Y1876" s="22">
        <f t="shared" si="857"/>
        <v>0</v>
      </c>
      <c r="Z1876" s="13">
        <f t="shared" si="858"/>
        <v>0</v>
      </c>
      <c r="AA1876" s="23">
        <f t="shared" si="859"/>
        <v>0</v>
      </c>
      <c r="AB1876" s="23">
        <f t="shared" si="860"/>
        <v>0</v>
      </c>
      <c r="AC1876" s="23">
        <f t="shared" si="861"/>
        <v>0</v>
      </c>
      <c r="AD1876" s="24">
        <f t="shared" si="862"/>
        <v>0</v>
      </c>
      <c r="AE1876" s="25">
        <f>IFERROR(VLOOKUP($B1876,'[1]Market Cap'!$G:$I,2,FALSE),"-")</f>
        <v>414.01215999999999</v>
      </c>
      <c r="AF1876" s="20">
        <f t="shared" si="863"/>
        <v>0</v>
      </c>
      <c r="AG1876" s="17">
        <f t="shared" si="864"/>
        <v>0</v>
      </c>
      <c r="AH1876" s="17">
        <f t="shared" si="865"/>
        <v>0</v>
      </c>
      <c r="AI1876" s="17" t="str">
        <f t="shared" si="866"/>
        <v>-</v>
      </c>
      <c r="AJ1876" s="26" t="str">
        <f>IFERROR(VLOOKUP($B1876,'[1]Paste Only'!$D:$AM,26,FALSE),"-")</f>
        <v>-</v>
      </c>
      <c r="AK1876" s="26" t="str">
        <f>IFERROR(VLOOKUP($B1876,'[1]Paste Only'!$D:$AM,23,FALSE),"-")</f>
        <v>-</v>
      </c>
      <c r="AL1876" s="26" t="str">
        <f>IFERROR(VLOOKUP($B1876,'[1]Paste Only'!$D:$AM,22,FALSE),"-")</f>
        <v>-</v>
      </c>
      <c r="AM1876" s="21" t="str">
        <f t="shared" si="881"/>
        <v>-</v>
      </c>
      <c r="AN1876" s="21" t="str">
        <f t="shared" si="881"/>
        <v>-</v>
      </c>
      <c r="AO1876" s="21" t="str">
        <f t="shared" si="881"/>
        <v>-</v>
      </c>
      <c r="AP1876" s="27">
        <f t="shared" si="867"/>
        <v>0</v>
      </c>
      <c r="AQ1876" s="27" t="str">
        <f t="shared" si="868"/>
        <v>-</v>
      </c>
      <c r="AR1876" s="27" t="str">
        <f t="shared" si="869"/>
        <v>-</v>
      </c>
      <c r="AS1876" s="27">
        <f t="shared" si="870"/>
        <v>0</v>
      </c>
      <c r="AT1876" s="27">
        <f t="shared" si="871"/>
        <v>0</v>
      </c>
      <c r="AU1876" s="27">
        <f t="shared" si="872"/>
        <v>0</v>
      </c>
      <c r="AV1876" s="21" t="str">
        <f t="shared" si="873"/>
        <v>0</v>
      </c>
      <c r="AW1876" s="27">
        <f t="shared" si="874"/>
        <v>0</v>
      </c>
      <c r="AX1876" s="27" t="str">
        <f t="shared" si="875"/>
        <v>-</v>
      </c>
      <c r="AY1876" s="27" t="str">
        <f t="shared" si="876"/>
        <v>-</v>
      </c>
      <c r="AZ1876" s="21" t="str">
        <f t="shared" si="877"/>
        <v>-</v>
      </c>
      <c r="BA1876" s="21" t="str">
        <f t="shared" si="878"/>
        <v>-</v>
      </c>
      <c r="BB1876" s="28"/>
      <c r="BC1876" s="28"/>
      <c r="BD1876" s="28"/>
      <c r="BE1876" s="28"/>
      <c r="BF1876" s="28"/>
      <c r="BG1876" s="29"/>
      <c r="BH1876" s="29"/>
      <c r="BI1876" s="29"/>
      <c r="BJ1876" s="29"/>
      <c r="BK1876" s="29"/>
    </row>
    <row r="1877" spans="1:63" x14ac:dyDescent="0.25">
      <c r="A1877" s="13" t="s">
        <v>5677</v>
      </c>
      <c r="B1877" s="33" t="s">
        <v>5678</v>
      </c>
      <c r="C1877" s="13" t="s">
        <v>5679</v>
      </c>
      <c r="D1877" s="13" t="str">
        <f>IFERROR(VLOOKUP($B1877,[1]GICS!$C:$D,2,FALSE),"-")</f>
        <v>Financials</v>
      </c>
      <c r="E1877" s="14">
        <f>IFERROR(IF(VLOOKUP($B1877,'[1]Paste Only'!$D:$AM,4,FALSE)="-",VLOOKUP($B1877,'[1]Market Cap'!$A:$J,10,FALSE),VLOOKUP($B1877,'[1]Paste Only'!$D:$AM,4,FALSE)),"-")</f>
        <v>24.93</v>
      </c>
      <c r="F1877" s="14" t="str">
        <f>IFERROR(VLOOKUP($B1877,'[1]Paste Only'!$D:$AM,5,FALSE),"-")</f>
        <v>-</v>
      </c>
      <c r="G1877" s="15">
        <f>IFERROR(VLOOKUP($B1877,'[1]Paste Only'!$D:$AM,6,FALSE),"-")</f>
        <v>0</v>
      </c>
      <c r="H1877" s="15">
        <f>IFERROR(VLOOKUP($B1877,'[1]Paste Only'!$D:$AM,7,FALSE),"-")</f>
        <v>0</v>
      </c>
      <c r="I1877" s="15">
        <f>IFERROR(VLOOKUP($B1877,'[1]Paste Only'!$D:$AM,8,FALSE),"-")</f>
        <v>0</v>
      </c>
      <c r="J1877" s="34"/>
      <c r="K1877" s="34"/>
      <c r="L1877" s="14">
        <f>IFERROR(VLOOKUP($B1877,'[1]Paste Only'!$D:$AM,12,FALSE),"-")</f>
        <v>1.41</v>
      </c>
      <c r="M1877" s="14" t="str">
        <f>IFERROR(VLOOKUP($B1877,'[1]Paste Only'!$D:$AM,15,FALSE),"-")</f>
        <v>-</v>
      </c>
      <c r="N1877" s="30"/>
      <c r="O1877" s="18"/>
      <c r="P1877" s="19">
        <f t="shared" si="879"/>
        <v>0</v>
      </c>
      <c r="Q1877" s="20">
        <f t="shared" si="855"/>
        <v>0</v>
      </c>
      <c r="R1877" s="13">
        <f t="shared" si="856"/>
        <v>0</v>
      </c>
      <c r="S1877" s="13" t="str">
        <f>IFERROR(VLOOKUP($B1877,'[1]Market Cap'!$G:$I,3,FALSE),"-")</f>
        <v>Small Cap</v>
      </c>
      <c r="T1877" s="13"/>
      <c r="U1877" s="13"/>
      <c r="V1877" s="21">
        <f t="shared" si="880"/>
        <v>0</v>
      </c>
      <c r="W1877" s="21">
        <f t="shared" si="880"/>
        <v>0</v>
      </c>
      <c r="X1877" s="21">
        <f t="shared" si="880"/>
        <v>0</v>
      </c>
      <c r="Y1877" s="22">
        <f t="shared" si="857"/>
        <v>0</v>
      </c>
      <c r="Z1877" s="13">
        <f t="shared" si="858"/>
        <v>0</v>
      </c>
      <c r="AA1877" s="23">
        <f t="shared" si="859"/>
        <v>0</v>
      </c>
      <c r="AB1877" s="23">
        <f t="shared" si="860"/>
        <v>0</v>
      </c>
      <c r="AC1877" s="23">
        <f t="shared" si="861"/>
        <v>0</v>
      </c>
      <c r="AD1877" s="24">
        <f t="shared" si="862"/>
        <v>0</v>
      </c>
      <c r="AE1877" s="25">
        <f>IFERROR(VLOOKUP($B1877,'[1]Market Cap'!$G:$I,2,FALSE),"-")</f>
        <v>196.85712236399999</v>
      </c>
      <c r="AF1877" s="20">
        <f t="shared" si="863"/>
        <v>0</v>
      </c>
      <c r="AG1877" s="17">
        <f t="shared" si="864"/>
        <v>0</v>
      </c>
      <c r="AH1877" s="17">
        <f t="shared" si="865"/>
        <v>0</v>
      </c>
      <c r="AI1877" s="17" t="str">
        <f t="shared" si="866"/>
        <v>-</v>
      </c>
      <c r="AJ1877" s="26" t="str">
        <f>IFERROR(VLOOKUP($B1877,'[1]Paste Only'!$D:$AM,26,FALSE),"-")</f>
        <v>-</v>
      </c>
      <c r="AK1877" s="26" t="str">
        <f>IFERROR(VLOOKUP($B1877,'[1]Paste Only'!$D:$AM,23,FALSE),"-")</f>
        <v>-</v>
      </c>
      <c r="AL1877" s="26" t="str">
        <f>IFERROR(VLOOKUP($B1877,'[1]Paste Only'!$D:$AM,22,FALSE),"-")</f>
        <v>-</v>
      </c>
      <c r="AM1877" s="21" t="str">
        <f t="shared" si="881"/>
        <v>-</v>
      </c>
      <c r="AN1877" s="21" t="str">
        <f t="shared" si="881"/>
        <v>-</v>
      </c>
      <c r="AO1877" s="21" t="str">
        <f t="shared" si="881"/>
        <v>-</v>
      </c>
      <c r="AP1877" s="27">
        <f t="shared" si="867"/>
        <v>0</v>
      </c>
      <c r="AQ1877" s="27" t="str">
        <f t="shared" si="868"/>
        <v>-</v>
      </c>
      <c r="AR1877" s="27" t="str">
        <f t="shared" si="869"/>
        <v>-</v>
      </c>
      <c r="AS1877" s="27">
        <f t="shared" si="870"/>
        <v>0</v>
      </c>
      <c r="AT1877" s="27">
        <f t="shared" si="871"/>
        <v>0</v>
      </c>
      <c r="AU1877" s="27">
        <f t="shared" si="872"/>
        <v>0</v>
      </c>
      <c r="AV1877" s="21" t="str">
        <f t="shared" si="873"/>
        <v>0</v>
      </c>
      <c r="AW1877" s="27">
        <f t="shared" si="874"/>
        <v>0</v>
      </c>
      <c r="AX1877" s="27" t="str">
        <f t="shared" si="875"/>
        <v>-</v>
      </c>
      <c r="AY1877" s="27" t="str">
        <f t="shared" si="876"/>
        <v>-</v>
      </c>
      <c r="AZ1877" s="21" t="str">
        <f t="shared" si="877"/>
        <v>-</v>
      </c>
      <c r="BA1877" s="21" t="str">
        <f t="shared" si="878"/>
        <v>-</v>
      </c>
      <c r="BB1877" s="28"/>
      <c r="BC1877" s="28"/>
      <c r="BD1877" s="28"/>
      <c r="BE1877" s="28"/>
      <c r="BF1877" s="28"/>
      <c r="BG1877" s="29"/>
      <c r="BH1877" s="29"/>
      <c r="BI1877" s="29"/>
      <c r="BJ1877" s="29"/>
      <c r="BK1877" s="29"/>
    </row>
    <row r="1878" spans="1:63" x14ac:dyDescent="0.25">
      <c r="A1878" s="13" t="s">
        <v>5680</v>
      </c>
      <c r="B1878" s="33" t="s">
        <v>5681</v>
      </c>
      <c r="C1878" s="13" t="s">
        <v>5682</v>
      </c>
      <c r="D1878" s="13" t="str">
        <f>IFERROR(VLOOKUP($B1878,[1]GICS!$C:$D,2,FALSE),"-")</f>
        <v>Materials</v>
      </c>
      <c r="E1878" s="14">
        <f>IFERROR(IF(VLOOKUP($B1878,'[1]Paste Only'!$D:$AM,4,FALSE)="-",VLOOKUP($B1878,'[1]Market Cap'!$A:$J,10,FALSE),VLOOKUP($B1878,'[1]Paste Only'!$D:$AM,4,FALSE)),"-")</f>
        <v>444.5</v>
      </c>
      <c r="F1878" s="14" t="str">
        <f>IFERROR(VLOOKUP($B1878,'[1]Paste Only'!$D:$AM,5,FALSE),"-")</f>
        <v>-</v>
      </c>
      <c r="G1878" s="15">
        <f>IFERROR(VLOOKUP($B1878,'[1]Paste Only'!$D:$AM,6,FALSE),"-")</f>
        <v>0</v>
      </c>
      <c r="H1878" s="15">
        <f>IFERROR(VLOOKUP($B1878,'[1]Paste Only'!$D:$AM,7,FALSE),"-")</f>
        <v>0</v>
      </c>
      <c r="I1878" s="15">
        <f>IFERROR(VLOOKUP($B1878,'[1]Paste Only'!$D:$AM,8,FALSE),"-")</f>
        <v>0</v>
      </c>
      <c r="J1878" s="34"/>
      <c r="K1878" s="34"/>
      <c r="L1878" s="14">
        <f>IFERROR(VLOOKUP($B1878,'[1]Paste Only'!$D:$AM,12,FALSE),"-")</f>
        <v>23.13</v>
      </c>
      <c r="M1878" s="14" t="str">
        <f>IFERROR(VLOOKUP($B1878,'[1]Paste Only'!$D:$AM,15,FALSE),"-")</f>
        <v>-</v>
      </c>
      <c r="N1878" s="30"/>
      <c r="O1878" s="18"/>
      <c r="P1878" s="19">
        <f t="shared" si="879"/>
        <v>0</v>
      </c>
      <c r="Q1878" s="20">
        <f t="shared" si="855"/>
        <v>0</v>
      </c>
      <c r="R1878" s="13">
        <f t="shared" si="856"/>
        <v>0</v>
      </c>
      <c r="S1878" s="13" t="str">
        <f>IFERROR(VLOOKUP($B1878,'[1]Market Cap'!$G:$I,3,FALSE),"-")</f>
        <v>Small Cap</v>
      </c>
      <c r="T1878" s="13"/>
      <c r="U1878" s="13"/>
      <c r="V1878" s="21">
        <f t="shared" si="880"/>
        <v>0</v>
      </c>
      <c r="W1878" s="21">
        <f t="shared" si="880"/>
        <v>0</v>
      </c>
      <c r="X1878" s="21">
        <f t="shared" si="880"/>
        <v>0</v>
      </c>
      <c r="Y1878" s="22">
        <f t="shared" si="857"/>
        <v>0</v>
      </c>
      <c r="Z1878" s="13">
        <f t="shared" si="858"/>
        <v>0</v>
      </c>
      <c r="AA1878" s="23">
        <f t="shared" si="859"/>
        <v>0</v>
      </c>
      <c r="AB1878" s="23">
        <f t="shared" si="860"/>
        <v>0</v>
      </c>
      <c r="AC1878" s="23">
        <f t="shared" si="861"/>
        <v>0</v>
      </c>
      <c r="AD1878" s="24">
        <f t="shared" si="862"/>
        <v>0</v>
      </c>
      <c r="AE1878" s="25">
        <f>IFERROR(VLOOKUP($B1878,'[1]Market Cap'!$G:$I,2,FALSE),"-")</f>
        <v>347.62042489999999</v>
      </c>
      <c r="AF1878" s="20">
        <f t="shared" si="863"/>
        <v>0</v>
      </c>
      <c r="AG1878" s="17">
        <f t="shared" si="864"/>
        <v>0</v>
      </c>
      <c r="AH1878" s="17">
        <f t="shared" si="865"/>
        <v>0</v>
      </c>
      <c r="AI1878" s="17" t="str">
        <f t="shared" si="866"/>
        <v>-</v>
      </c>
      <c r="AJ1878" s="26" t="str">
        <f>IFERROR(VLOOKUP($B1878,'[1]Paste Only'!$D:$AM,26,FALSE),"-")</f>
        <v>-</v>
      </c>
      <c r="AK1878" s="26" t="str">
        <f>IFERROR(VLOOKUP($B1878,'[1]Paste Only'!$D:$AM,23,FALSE),"-")</f>
        <v>-</v>
      </c>
      <c r="AL1878" s="26" t="str">
        <f>IFERROR(VLOOKUP($B1878,'[1]Paste Only'!$D:$AM,22,FALSE),"-")</f>
        <v>-</v>
      </c>
      <c r="AM1878" s="21" t="str">
        <f t="shared" si="881"/>
        <v>-</v>
      </c>
      <c r="AN1878" s="21" t="str">
        <f t="shared" si="881"/>
        <v>-</v>
      </c>
      <c r="AO1878" s="21" t="str">
        <f t="shared" si="881"/>
        <v>-</v>
      </c>
      <c r="AP1878" s="27">
        <f t="shared" si="867"/>
        <v>0</v>
      </c>
      <c r="AQ1878" s="27" t="str">
        <f t="shared" si="868"/>
        <v>-</v>
      </c>
      <c r="AR1878" s="27" t="str">
        <f t="shared" si="869"/>
        <v>-</v>
      </c>
      <c r="AS1878" s="27">
        <f t="shared" si="870"/>
        <v>0</v>
      </c>
      <c r="AT1878" s="27">
        <f t="shared" si="871"/>
        <v>0</v>
      </c>
      <c r="AU1878" s="27">
        <f t="shared" si="872"/>
        <v>0</v>
      </c>
      <c r="AV1878" s="21" t="str">
        <f t="shared" si="873"/>
        <v>0</v>
      </c>
      <c r="AW1878" s="27">
        <f t="shared" si="874"/>
        <v>0</v>
      </c>
      <c r="AX1878" s="27" t="str">
        <f t="shared" si="875"/>
        <v>-</v>
      </c>
      <c r="AY1878" s="27" t="str">
        <f t="shared" si="876"/>
        <v>-</v>
      </c>
      <c r="AZ1878" s="21" t="str">
        <f t="shared" si="877"/>
        <v>-</v>
      </c>
      <c r="BA1878" s="21" t="str">
        <f t="shared" si="878"/>
        <v>-</v>
      </c>
      <c r="BB1878" s="28"/>
      <c r="BC1878" s="28"/>
      <c r="BD1878" s="28"/>
      <c r="BE1878" s="28"/>
      <c r="BF1878" s="28"/>
      <c r="BG1878" s="29"/>
      <c r="BH1878" s="29"/>
      <c r="BI1878" s="29"/>
      <c r="BJ1878" s="29"/>
      <c r="BK1878" s="29"/>
    </row>
    <row r="1879" spans="1:63" x14ac:dyDescent="0.25">
      <c r="A1879" s="13" t="s">
        <v>5683</v>
      </c>
      <c r="B1879" s="33" t="s">
        <v>5684</v>
      </c>
      <c r="C1879" s="13" t="s">
        <v>5685</v>
      </c>
      <c r="D1879" s="13" t="str">
        <f>IFERROR(VLOOKUP($B1879,[1]GICS!$C:$D,2,FALSE),"-")</f>
        <v>Consumer Discretionary</v>
      </c>
      <c r="E1879" s="14">
        <f>IFERROR(IF(VLOOKUP($B1879,'[1]Paste Only'!$D:$AM,4,FALSE)="-",VLOOKUP($B1879,'[1]Market Cap'!$A:$J,10,FALSE),VLOOKUP($B1879,'[1]Paste Only'!$D:$AM,4,FALSE)),"-")</f>
        <v>31.62</v>
      </c>
      <c r="F1879" s="14" t="str">
        <f>IFERROR(VLOOKUP($B1879,'[1]Paste Only'!$D:$AM,5,FALSE),"-")</f>
        <v>-</v>
      </c>
      <c r="G1879" s="15">
        <f>IFERROR(VLOOKUP($B1879,'[1]Paste Only'!$D:$AM,6,FALSE),"-")</f>
        <v>0</v>
      </c>
      <c r="H1879" s="15">
        <f>IFERROR(VLOOKUP($B1879,'[1]Paste Only'!$D:$AM,7,FALSE),"-")</f>
        <v>0</v>
      </c>
      <c r="I1879" s="15">
        <f>IFERROR(VLOOKUP($B1879,'[1]Paste Only'!$D:$AM,8,FALSE),"-")</f>
        <v>0</v>
      </c>
      <c r="J1879" s="34"/>
      <c r="K1879" s="34"/>
      <c r="L1879" s="14">
        <f>IFERROR(VLOOKUP($B1879,'[1]Paste Only'!$D:$AM,12,FALSE),"-")</f>
        <v>1.47</v>
      </c>
      <c r="M1879" s="14" t="str">
        <f>IFERROR(VLOOKUP($B1879,'[1]Paste Only'!$D:$AM,15,FALSE),"-")</f>
        <v>-</v>
      </c>
      <c r="N1879" s="30"/>
      <c r="O1879" s="18"/>
      <c r="P1879" s="19">
        <f t="shared" si="879"/>
        <v>0</v>
      </c>
      <c r="Q1879" s="20">
        <f t="shared" si="855"/>
        <v>0</v>
      </c>
      <c r="R1879" s="13">
        <f t="shared" si="856"/>
        <v>0</v>
      </c>
      <c r="S1879" s="13" t="str">
        <f>IFERROR(VLOOKUP($B1879,'[1]Market Cap'!$G:$I,3,FALSE),"-")</f>
        <v>Small Cap</v>
      </c>
      <c r="T1879" s="13"/>
      <c r="U1879" s="13"/>
      <c r="V1879" s="21">
        <f t="shared" si="880"/>
        <v>0</v>
      </c>
      <c r="W1879" s="21">
        <f t="shared" si="880"/>
        <v>0</v>
      </c>
      <c r="X1879" s="21">
        <f t="shared" si="880"/>
        <v>0</v>
      </c>
      <c r="Y1879" s="22">
        <f t="shared" si="857"/>
        <v>0</v>
      </c>
      <c r="Z1879" s="13">
        <f t="shared" si="858"/>
        <v>0</v>
      </c>
      <c r="AA1879" s="23">
        <f t="shared" si="859"/>
        <v>0</v>
      </c>
      <c r="AB1879" s="23">
        <f t="shared" si="860"/>
        <v>0</v>
      </c>
      <c r="AC1879" s="23">
        <f t="shared" si="861"/>
        <v>0</v>
      </c>
      <c r="AD1879" s="24">
        <f t="shared" si="862"/>
        <v>0</v>
      </c>
      <c r="AE1879" s="25">
        <f>IFERROR(VLOOKUP($B1879,'[1]Market Cap'!$G:$I,2,FALSE),"-")</f>
        <v>782.94282948600005</v>
      </c>
      <c r="AF1879" s="20">
        <f t="shared" si="863"/>
        <v>0</v>
      </c>
      <c r="AG1879" s="17">
        <f t="shared" si="864"/>
        <v>0</v>
      </c>
      <c r="AH1879" s="17">
        <f t="shared" si="865"/>
        <v>0</v>
      </c>
      <c r="AI1879" s="17" t="str">
        <f t="shared" si="866"/>
        <v>-</v>
      </c>
      <c r="AJ1879" s="26" t="str">
        <f>IFERROR(VLOOKUP($B1879,'[1]Paste Only'!$D:$AM,26,FALSE),"-")</f>
        <v>-</v>
      </c>
      <c r="AK1879" s="26" t="str">
        <f>IFERROR(VLOOKUP($B1879,'[1]Paste Only'!$D:$AM,23,FALSE),"-")</f>
        <v>-</v>
      </c>
      <c r="AL1879" s="26" t="str">
        <f>IFERROR(VLOOKUP($B1879,'[1]Paste Only'!$D:$AM,22,FALSE),"-")</f>
        <v>-</v>
      </c>
      <c r="AM1879" s="21" t="str">
        <f t="shared" si="881"/>
        <v>-</v>
      </c>
      <c r="AN1879" s="21" t="str">
        <f t="shared" si="881"/>
        <v>-</v>
      </c>
      <c r="AO1879" s="21" t="str">
        <f t="shared" si="881"/>
        <v>-</v>
      </c>
      <c r="AP1879" s="27">
        <f t="shared" si="867"/>
        <v>0</v>
      </c>
      <c r="AQ1879" s="27" t="str">
        <f t="shared" si="868"/>
        <v>-</v>
      </c>
      <c r="AR1879" s="27" t="str">
        <f t="shared" si="869"/>
        <v>-</v>
      </c>
      <c r="AS1879" s="27">
        <f t="shared" si="870"/>
        <v>0</v>
      </c>
      <c r="AT1879" s="27">
        <f t="shared" si="871"/>
        <v>0</v>
      </c>
      <c r="AU1879" s="27">
        <f t="shared" si="872"/>
        <v>0</v>
      </c>
      <c r="AV1879" s="21" t="str">
        <f t="shared" si="873"/>
        <v>0</v>
      </c>
      <c r="AW1879" s="27">
        <f t="shared" si="874"/>
        <v>0</v>
      </c>
      <c r="AX1879" s="27" t="str">
        <f t="shared" si="875"/>
        <v>-</v>
      </c>
      <c r="AY1879" s="27" t="str">
        <f t="shared" si="876"/>
        <v>-</v>
      </c>
      <c r="AZ1879" s="21" t="str">
        <f t="shared" si="877"/>
        <v>-</v>
      </c>
      <c r="BA1879" s="21" t="str">
        <f t="shared" si="878"/>
        <v>-</v>
      </c>
      <c r="BB1879" s="28"/>
      <c r="BC1879" s="28"/>
      <c r="BD1879" s="28"/>
      <c r="BE1879" s="28"/>
      <c r="BF1879" s="28"/>
      <c r="BG1879" s="29"/>
      <c r="BH1879" s="29"/>
      <c r="BI1879" s="29"/>
      <c r="BJ1879" s="29"/>
      <c r="BK1879" s="29"/>
    </row>
    <row r="1880" spans="1:63" x14ac:dyDescent="0.25">
      <c r="A1880" s="13" t="s">
        <v>5686</v>
      </c>
      <c r="B1880" s="33" t="s">
        <v>5687</v>
      </c>
      <c r="C1880" s="13" t="s">
        <v>5688</v>
      </c>
      <c r="D1880" s="13" t="str">
        <f>IFERROR(VLOOKUP($B1880,[1]GICS!$C:$D,2,FALSE),"-")</f>
        <v>Consumer Discretionary</v>
      </c>
      <c r="E1880" s="14">
        <f>IFERROR(IF(VLOOKUP($B1880,'[1]Paste Only'!$D:$AM,4,FALSE)="-",VLOOKUP($B1880,'[1]Market Cap'!$A:$J,10,FALSE),VLOOKUP($B1880,'[1]Paste Only'!$D:$AM,4,FALSE)),"-")</f>
        <v>250.3</v>
      </c>
      <c r="F1880" s="14" t="str">
        <f>IFERROR(VLOOKUP($B1880,'[1]Paste Only'!$D:$AM,5,FALSE),"-")</f>
        <v>-</v>
      </c>
      <c r="G1880" s="15">
        <f>IFERROR(VLOOKUP($B1880,'[1]Paste Only'!$D:$AM,6,FALSE),"-")</f>
        <v>0</v>
      </c>
      <c r="H1880" s="15">
        <f>IFERROR(VLOOKUP($B1880,'[1]Paste Only'!$D:$AM,7,FALSE),"-")</f>
        <v>0</v>
      </c>
      <c r="I1880" s="15">
        <f>IFERROR(VLOOKUP($B1880,'[1]Paste Only'!$D:$AM,8,FALSE),"-")</f>
        <v>0</v>
      </c>
      <c r="J1880" s="34"/>
      <c r="K1880" s="34"/>
      <c r="L1880" s="14">
        <f>IFERROR(VLOOKUP($B1880,'[1]Paste Only'!$D:$AM,12,FALSE),"-")</f>
        <v>4.17</v>
      </c>
      <c r="M1880" s="14" t="str">
        <f>IFERROR(VLOOKUP($B1880,'[1]Paste Only'!$D:$AM,15,FALSE),"-")</f>
        <v>-</v>
      </c>
      <c r="N1880" s="30"/>
      <c r="O1880" s="18"/>
      <c r="P1880" s="19">
        <f t="shared" si="879"/>
        <v>0</v>
      </c>
      <c r="Q1880" s="20">
        <f t="shared" si="855"/>
        <v>0</v>
      </c>
      <c r="R1880" s="13">
        <f t="shared" si="856"/>
        <v>0</v>
      </c>
      <c r="S1880" s="13" t="str">
        <f>IFERROR(VLOOKUP($B1880,'[1]Market Cap'!$G:$I,3,FALSE),"-")</f>
        <v>Small Cap</v>
      </c>
      <c r="T1880" s="13"/>
      <c r="U1880" s="13"/>
      <c r="V1880" s="21">
        <f t="shared" si="880"/>
        <v>0</v>
      </c>
      <c r="W1880" s="21">
        <f t="shared" si="880"/>
        <v>0</v>
      </c>
      <c r="X1880" s="21">
        <f t="shared" si="880"/>
        <v>0</v>
      </c>
      <c r="Y1880" s="22">
        <f t="shared" si="857"/>
        <v>0</v>
      </c>
      <c r="Z1880" s="13">
        <f t="shared" si="858"/>
        <v>0</v>
      </c>
      <c r="AA1880" s="23">
        <f t="shared" si="859"/>
        <v>0</v>
      </c>
      <c r="AB1880" s="23">
        <f t="shared" si="860"/>
        <v>0</v>
      </c>
      <c r="AC1880" s="23">
        <f t="shared" si="861"/>
        <v>0</v>
      </c>
      <c r="AD1880" s="24">
        <f t="shared" si="862"/>
        <v>0</v>
      </c>
      <c r="AE1880" s="25">
        <f>IFERROR(VLOOKUP($B1880,'[1]Market Cap'!$G:$I,2,FALSE),"-")</f>
        <v>187.49973</v>
      </c>
      <c r="AF1880" s="20">
        <f t="shared" si="863"/>
        <v>0</v>
      </c>
      <c r="AG1880" s="17">
        <f t="shared" si="864"/>
        <v>0</v>
      </c>
      <c r="AH1880" s="17">
        <f t="shared" si="865"/>
        <v>0</v>
      </c>
      <c r="AI1880" s="17" t="str">
        <f t="shared" si="866"/>
        <v>-</v>
      </c>
      <c r="AJ1880" s="26" t="str">
        <f>IFERROR(VLOOKUP($B1880,'[1]Paste Only'!$D:$AM,26,FALSE),"-")</f>
        <v>-</v>
      </c>
      <c r="AK1880" s="26" t="str">
        <f>IFERROR(VLOOKUP($B1880,'[1]Paste Only'!$D:$AM,23,FALSE),"-")</f>
        <v>-</v>
      </c>
      <c r="AL1880" s="26" t="str">
        <f>IFERROR(VLOOKUP($B1880,'[1]Paste Only'!$D:$AM,22,FALSE),"-")</f>
        <v>-</v>
      </c>
      <c r="AM1880" s="21" t="str">
        <f t="shared" si="881"/>
        <v>-</v>
      </c>
      <c r="AN1880" s="21" t="str">
        <f t="shared" si="881"/>
        <v>-</v>
      </c>
      <c r="AO1880" s="21" t="str">
        <f t="shared" si="881"/>
        <v>-</v>
      </c>
      <c r="AP1880" s="27">
        <f t="shared" si="867"/>
        <v>0</v>
      </c>
      <c r="AQ1880" s="27" t="str">
        <f t="shared" si="868"/>
        <v>-</v>
      </c>
      <c r="AR1880" s="27" t="str">
        <f t="shared" si="869"/>
        <v>-</v>
      </c>
      <c r="AS1880" s="27">
        <f t="shared" si="870"/>
        <v>0</v>
      </c>
      <c r="AT1880" s="27">
        <f t="shared" si="871"/>
        <v>0</v>
      </c>
      <c r="AU1880" s="27">
        <f t="shared" si="872"/>
        <v>0</v>
      </c>
      <c r="AV1880" s="21" t="str">
        <f t="shared" si="873"/>
        <v>0</v>
      </c>
      <c r="AW1880" s="27">
        <f t="shared" si="874"/>
        <v>0</v>
      </c>
      <c r="AX1880" s="27" t="str">
        <f t="shared" si="875"/>
        <v>-</v>
      </c>
      <c r="AY1880" s="27" t="str">
        <f t="shared" si="876"/>
        <v>-</v>
      </c>
      <c r="AZ1880" s="21" t="str">
        <f t="shared" si="877"/>
        <v>-</v>
      </c>
      <c r="BA1880" s="21" t="str">
        <f t="shared" si="878"/>
        <v>-</v>
      </c>
      <c r="BB1880" s="28"/>
      <c r="BC1880" s="28"/>
      <c r="BD1880" s="28"/>
      <c r="BE1880" s="28"/>
      <c r="BF1880" s="28"/>
      <c r="BG1880" s="29"/>
      <c r="BH1880" s="29"/>
      <c r="BI1880" s="29"/>
      <c r="BJ1880" s="29"/>
      <c r="BK1880" s="29"/>
    </row>
    <row r="1881" spans="1:63" x14ac:dyDescent="0.25">
      <c r="A1881" s="13" t="s">
        <v>5689</v>
      </c>
      <c r="B1881" s="33" t="s">
        <v>5690</v>
      </c>
      <c r="C1881" s="13" t="s">
        <v>5691</v>
      </c>
      <c r="D1881" s="13" t="str">
        <f>IFERROR(VLOOKUP($B1881,[1]GICS!$C:$D,2,FALSE),"-")</f>
        <v>Consumer Discretionary</v>
      </c>
      <c r="E1881" s="14" t="str">
        <f>IFERROR(IF(VLOOKUP($B1881,'[1]Paste Only'!$D:$AM,4,FALSE)="-",VLOOKUP($B1881,'[1]Market Cap'!$A:$J,10,FALSE),VLOOKUP($B1881,'[1]Paste Only'!$D:$AM,4,FALSE)),"-")</f>
        <v>-</v>
      </c>
      <c r="F1881" s="14" t="str">
        <f>IFERROR(VLOOKUP($B1881,'[1]Paste Only'!$D:$AM,5,FALSE),"-")</f>
        <v>-</v>
      </c>
      <c r="G1881" s="15">
        <f>IFERROR(VLOOKUP($B1881,'[1]Paste Only'!$D:$AM,6,FALSE),"-")</f>
        <v>0</v>
      </c>
      <c r="H1881" s="15">
        <f>IFERROR(VLOOKUP($B1881,'[1]Paste Only'!$D:$AM,7,FALSE),"-")</f>
        <v>0</v>
      </c>
      <c r="I1881" s="15">
        <f>IFERROR(VLOOKUP($B1881,'[1]Paste Only'!$D:$AM,8,FALSE),"-")</f>
        <v>0</v>
      </c>
      <c r="J1881" s="34"/>
      <c r="K1881" s="34"/>
      <c r="L1881" s="14">
        <f>IFERROR(VLOOKUP($B1881,'[1]Paste Only'!$D:$AM,12,FALSE),"-")</f>
        <v>0.42</v>
      </c>
      <c r="M1881" s="14" t="str">
        <f>IFERROR(VLOOKUP($B1881,'[1]Paste Only'!$D:$AM,15,FALSE),"-")</f>
        <v>-</v>
      </c>
      <c r="N1881" s="30"/>
      <c r="O1881" s="18"/>
      <c r="P1881" s="19">
        <f t="shared" si="879"/>
        <v>0</v>
      </c>
      <c r="Q1881" s="20">
        <f t="shared" si="855"/>
        <v>0</v>
      </c>
      <c r="R1881" s="13">
        <f t="shared" si="856"/>
        <v>0</v>
      </c>
      <c r="S1881" s="13" t="str">
        <f>IFERROR(VLOOKUP($B1881,'[1]Market Cap'!$G:$I,3,FALSE),"-")</f>
        <v>-</v>
      </c>
      <c r="T1881" s="13"/>
      <c r="U1881" s="13"/>
      <c r="V1881" s="21">
        <f t="shared" si="880"/>
        <v>0</v>
      </c>
      <c r="W1881" s="21">
        <f t="shared" si="880"/>
        <v>0</v>
      </c>
      <c r="X1881" s="21">
        <f t="shared" si="880"/>
        <v>0</v>
      </c>
      <c r="Y1881" s="22">
        <f t="shared" si="857"/>
        <v>0</v>
      </c>
      <c r="Z1881" s="13">
        <f t="shared" si="858"/>
        <v>0</v>
      </c>
      <c r="AA1881" s="23">
        <f t="shared" si="859"/>
        <v>0</v>
      </c>
      <c r="AB1881" s="23">
        <f t="shared" si="860"/>
        <v>0</v>
      </c>
      <c r="AC1881" s="23">
        <f t="shared" si="861"/>
        <v>0</v>
      </c>
      <c r="AD1881" s="24">
        <f t="shared" si="862"/>
        <v>0</v>
      </c>
      <c r="AE1881" s="25" t="str">
        <f>IFERROR(VLOOKUP($B1881,'[1]Market Cap'!$G:$I,2,FALSE),"-")</f>
        <v>-</v>
      </c>
      <c r="AF1881" s="20">
        <f t="shared" si="863"/>
        <v>0</v>
      </c>
      <c r="AG1881" s="17">
        <f t="shared" si="864"/>
        <v>0</v>
      </c>
      <c r="AH1881" s="17">
        <f t="shared" si="865"/>
        <v>0</v>
      </c>
      <c r="AI1881" s="17" t="str">
        <f t="shared" si="866"/>
        <v>-</v>
      </c>
      <c r="AJ1881" s="26" t="str">
        <f>IFERROR(VLOOKUP($B1881,'[1]Paste Only'!$D:$AM,26,FALSE),"-")</f>
        <v>-</v>
      </c>
      <c r="AK1881" s="26" t="str">
        <f>IFERROR(VLOOKUP($B1881,'[1]Paste Only'!$D:$AM,23,FALSE),"-")</f>
        <v>-</v>
      </c>
      <c r="AL1881" s="26" t="str">
        <f>IFERROR(VLOOKUP($B1881,'[1]Paste Only'!$D:$AM,22,FALSE),"-")</f>
        <v>-</v>
      </c>
      <c r="AM1881" s="21" t="str">
        <f t="shared" si="881"/>
        <v>-</v>
      </c>
      <c r="AN1881" s="21" t="str">
        <f t="shared" si="881"/>
        <v>-</v>
      </c>
      <c r="AO1881" s="21" t="str">
        <f t="shared" si="881"/>
        <v>-</v>
      </c>
      <c r="AP1881" s="27">
        <f t="shared" si="867"/>
        <v>0</v>
      </c>
      <c r="AQ1881" s="27" t="str">
        <f t="shared" si="868"/>
        <v>-</v>
      </c>
      <c r="AR1881" s="27" t="str">
        <f t="shared" si="869"/>
        <v>-</v>
      </c>
      <c r="AS1881" s="27">
        <f t="shared" si="870"/>
        <v>0</v>
      </c>
      <c r="AT1881" s="27">
        <f t="shared" si="871"/>
        <v>0</v>
      </c>
      <c r="AU1881" s="27">
        <f t="shared" si="872"/>
        <v>0</v>
      </c>
      <c r="AV1881" s="21" t="str">
        <f t="shared" si="873"/>
        <v>0</v>
      </c>
      <c r="AW1881" s="27">
        <f t="shared" si="874"/>
        <v>0</v>
      </c>
      <c r="AX1881" s="27" t="str">
        <f t="shared" si="875"/>
        <v>-</v>
      </c>
      <c r="AY1881" s="27" t="str">
        <f t="shared" si="876"/>
        <v>-</v>
      </c>
      <c r="AZ1881" s="21" t="str">
        <f t="shared" si="877"/>
        <v>-</v>
      </c>
      <c r="BA1881" s="21" t="str">
        <f t="shared" si="878"/>
        <v>-</v>
      </c>
      <c r="BB1881" s="28"/>
      <c r="BC1881" s="28"/>
      <c r="BD1881" s="28"/>
      <c r="BE1881" s="28"/>
      <c r="BF1881" s="28"/>
      <c r="BG1881" s="29"/>
      <c r="BH1881" s="29"/>
      <c r="BI1881" s="29"/>
      <c r="BJ1881" s="29"/>
      <c r="BK1881" s="29"/>
    </row>
    <row r="1882" spans="1:63" x14ac:dyDescent="0.25">
      <c r="A1882" s="13" t="s">
        <v>5692</v>
      </c>
      <c r="B1882" s="33" t="s">
        <v>5693</v>
      </c>
      <c r="C1882" s="13" t="s">
        <v>5694</v>
      </c>
      <c r="D1882" s="13" t="str">
        <f>IFERROR(VLOOKUP($B1882,[1]GICS!$C:$D,2,FALSE),"-")</f>
        <v>Materials</v>
      </c>
      <c r="E1882" s="14">
        <f>IFERROR(IF(VLOOKUP($B1882,'[1]Paste Only'!$D:$AM,4,FALSE)="-",VLOOKUP($B1882,'[1]Market Cap'!$A:$J,10,FALSE),VLOOKUP($B1882,'[1]Paste Only'!$D:$AM,4,FALSE)),"-")</f>
        <v>256.2</v>
      </c>
      <c r="F1882" s="14" t="str">
        <f>IFERROR(VLOOKUP($B1882,'[1]Paste Only'!$D:$AM,5,FALSE),"-")</f>
        <v>-</v>
      </c>
      <c r="G1882" s="15">
        <f>IFERROR(VLOOKUP($B1882,'[1]Paste Only'!$D:$AM,6,FALSE),"-")</f>
        <v>0</v>
      </c>
      <c r="H1882" s="15">
        <f>IFERROR(VLOOKUP($B1882,'[1]Paste Only'!$D:$AM,7,FALSE),"-")</f>
        <v>0</v>
      </c>
      <c r="I1882" s="15">
        <f>IFERROR(VLOOKUP($B1882,'[1]Paste Only'!$D:$AM,8,FALSE),"-")</f>
        <v>0</v>
      </c>
      <c r="J1882" s="34"/>
      <c r="K1882" s="34"/>
      <c r="L1882" s="14">
        <f>IFERROR(VLOOKUP($B1882,'[1]Paste Only'!$D:$AM,12,FALSE),"-")</f>
        <v>79.489999999999995</v>
      </c>
      <c r="M1882" s="14" t="str">
        <f>IFERROR(VLOOKUP($B1882,'[1]Paste Only'!$D:$AM,15,FALSE),"-")</f>
        <v>-</v>
      </c>
      <c r="N1882" s="30"/>
      <c r="O1882" s="18"/>
      <c r="P1882" s="19">
        <f t="shared" si="879"/>
        <v>0</v>
      </c>
      <c r="Q1882" s="20">
        <f t="shared" si="855"/>
        <v>0</v>
      </c>
      <c r="R1882" s="13">
        <f t="shared" si="856"/>
        <v>0</v>
      </c>
      <c r="S1882" s="13" t="str">
        <f>IFERROR(VLOOKUP($B1882,'[1]Market Cap'!$G:$I,3,FALSE),"-")</f>
        <v>Small Cap</v>
      </c>
      <c r="T1882" s="13"/>
      <c r="U1882" s="13"/>
      <c r="V1882" s="21">
        <f t="shared" si="880"/>
        <v>0</v>
      </c>
      <c r="W1882" s="21">
        <f t="shared" si="880"/>
        <v>0</v>
      </c>
      <c r="X1882" s="21">
        <f t="shared" si="880"/>
        <v>0</v>
      </c>
      <c r="Y1882" s="22">
        <f t="shared" si="857"/>
        <v>0</v>
      </c>
      <c r="Z1882" s="13">
        <f t="shared" si="858"/>
        <v>0</v>
      </c>
      <c r="AA1882" s="23">
        <f t="shared" si="859"/>
        <v>0</v>
      </c>
      <c r="AB1882" s="23">
        <f t="shared" si="860"/>
        <v>0</v>
      </c>
      <c r="AC1882" s="23">
        <f t="shared" si="861"/>
        <v>0</v>
      </c>
      <c r="AD1882" s="24">
        <f t="shared" si="862"/>
        <v>0</v>
      </c>
      <c r="AE1882" s="25">
        <f>IFERROR(VLOOKUP($B1882,'[1]Market Cap'!$G:$I,2,FALSE),"-")</f>
        <v>280.45199448</v>
      </c>
      <c r="AF1882" s="20">
        <f t="shared" si="863"/>
        <v>0</v>
      </c>
      <c r="AG1882" s="17">
        <f t="shared" si="864"/>
        <v>0</v>
      </c>
      <c r="AH1882" s="17">
        <f t="shared" si="865"/>
        <v>0</v>
      </c>
      <c r="AI1882" s="17" t="str">
        <f t="shared" si="866"/>
        <v>-</v>
      </c>
      <c r="AJ1882" s="26" t="str">
        <f>IFERROR(VLOOKUP($B1882,'[1]Paste Only'!$D:$AM,26,FALSE),"-")</f>
        <v>-</v>
      </c>
      <c r="AK1882" s="26" t="str">
        <f>IFERROR(VLOOKUP($B1882,'[1]Paste Only'!$D:$AM,23,FALSE),"-")</f>
        <v>-</v>
      </c>
      <c r="AL1882" s="26" t="str">
        <f>IFERROR(VLOOKUP($B1882,'[1]Paste Only'!$D:$AM,22,FALSE),"-")</f>
        <v>-</v>
      </c>
      <c r="AM1882" s="21" t="str">
        <f t="shared" si="881"/>
        <v>-</v>
      </c>
      <c r="AN1882" s="21" t="str">
        <f t="shared" si="881"/>
        <v>-</v>
      </c>
      <c r="AO1882" s="21" t="str">
        <f t="shared" si="881"/>
        <v>-</v>
      </c>
      <c r="AP1882" s="27">
        <f t="shared" si="867"/>
        <v>0</v>
      </c>
      <c r="AQ1882" s="27" t="str">
        <f t="shared" si="868"/>
        <v>-</v>
      </c>
      <c r="AR1882" s="27" t="str">
        <f t="shared" si="869"/>
        <v>-</v>
      </c>
      <c r="AS1882" s="27">
        <f t="shared" si="870"/>
        <v>0</v>
      </c>
      <c r="AT1882" s="27">
        <f t="shared" si="871"/>
        <v>0</v>
      </c>
      <c r="AU1882" s="27">
        <f t="shared" si="872"/>
        <v>0</v>
      </c>
      <c r="AV1882" s="21" t="str">
        <f t="shared" si="873"/>
        <v>0</v>
      </c>
      <c r="AW1882" s="27">
        <f t="shared" si="874"/>
        <v>0</v>
      </c>
      <c r="AX1882" s="27" t="str">
        <f t="shared" si="875"/>
        <v>-</v>
      </c>
      <c r="AY1882" s="27" t="str">
        <f t="shared" si="876"/>
        <v>-</v>
      </c>
      <c r="AZ1882" s="21" t="str">
        <f t="shared" si="877"/>
        <v>-</v>
      </c>
      <c r="BA1882" s="21" t="str">
        <f t="shared" si="878"/>
        <v>-</v>
      </c>
      <c r="BB1882" s="28"/>
      <c r="BC1882" s="28"/>
      <c r="BD1882" s="28"/>
      <c r="BE1882" s="28"/>
      <c r="BF1882" s="28"/>
      <c r="BG1882" s="29"/>
      <c r="BH1882" s="29"/>
      <c r="BI1882" s="29"/>
      <c r="BJ1882" s="29"/>
      <c r="BK1882" s="29"/>
    </row>
    <row r="1883" spans="1:63" x14ac:dyDescent="0.25">
      <c r="A1883" s="13" t="s">
        <v>5695</v>
      </c>
      <c r="B1883" s="33" t="s">
        <v>5696</v>
      </c>
      <c r="C1883" s="13" t="s">
        <v>5697</v>
      </c>
      <c r="D1883" s="13" t="str">
        <f>IFERROR(VLOOKUP($B1883,[1]GICS!$C:$D,2,FALSE),"-")</f>
        <v>Industrials</v>
      </c>
      <c r="E1883" s="14">
        <f>IFERROR(IF(VLOOKUP($B1883,'[1]Paste Only'!$D:$AM,4,FALSE)="-",VLOOKUP($B1883,'[1]Market Cap'!$A:$J,10,FALSE),VLOOKUP($B1883,'[1]Paste Only'!$D:$AM,4,FALSE)),"-")</f>
        <v>341.65</v>
      </c>
      <c r="F1883" s="14" t="str">
        <f>IFERROR(VLOOKUP($B1883,'[1]Paste Only'!$D:$AM,5,FALSE),"-")</f>
        <v>-</v>
      </c>
      <c r="G1883" s="15">
        <f>IFERROR(VLOOKUP($B1883,'[1]Paste Only'!$D:$AM,6,FALSE),"-")</f>
        <v>0</v>
      </c>
      <c r="H1883" s="15">
        <f>IFERROR(VLOOKUP($B1883,'[1]Paste Only'!$D:$AM,7,FALSE),"-")</f>
        <v>0</v>
      </c>
      <c r="I1883" s="15">
        <f>IFERROR(VLOOKUP($B1883,'[1]Paste Only'!$D:$AM,8,FALSE),"-")</f>
        <v>0</v>
      </c>
      <c r="J1883" s="34"/>
      <c r="K1883" s="34"/>
      <c r="L1883" s="14">
        <f>IFERROR(VLOOKUP($B1883,'[1]Paste Only'!$D:$AM,12,FALSE),"-")</f>
        <v>16.646466839999999</v>
      </c>
      <c r="M1883" s="14" t="str">
        <f>IFERROR(VLOOKUP($B1883,'[1]Paste Only'!$D:$AM,15,FALSE),"-")</f>
        <v>-</v>
      </c>
      <c r="N1883" s="30"/>
      <c r="O1883" s="18"/>
      <c r="P1883" s="19">
        <f t="shared" si="879"/>
        <v>0</v>
      </c>
      <c r="Q1883" s="20">
        <f t="shared" si="855"/>
        <v>0</v>
      </c>
      <c r="R1883" s="13">
        <f t="shared" si="856"/>
        <v>0</v>
      </c>
      <c r="S1883" s="13" t="str">
        <f>IFERROR(VLOOKUP($B1883,'[1]Market Cap'!$G:$I,3,FALSE),"-")</f>
        <v>Small Cap</v>
      </c>
      <c r="T1883" s="13"/>
      <c r="U1883" s="13"/>
      <c r="V1883" s="21">
        <f t="shared" si="880"/>
        <v>0</v>
      </c>
      <c r="W1883" s="21">
        <f t="shared" si="880"/>
        <v>0</v>
      </c>
      <c r="X1883" s="21">
        <f t="shared" si="880"/>
        <v>0</v>
      </c>
      <c r="Y1883" s="22">
        <f t="shared" si="857"/>
        <v>0</v>
      </c>
      <c r="Z1883" s="13">
        <f t="shared" si="858"/>
        <v>0</v>
      </c>
      <c r="AA1883" s="23">
        <f t="shared" si="859"/>
        <v>0</v>
      </c>
      <c r="AB1883" s="23">
        <f t="shared" si="860"/>
        <v>0</v>
      </c>
      <c r="AC1883" s="23">
        <f t="shared" si="861"/>
        <v>0</v>
      </c>
      <c r="AD1883" s="24">
        <f t="shared" si="862"/>
        <v>0</v>
      </c>
      <c r="AE1883" s="25">
        <f>IFERROR(VLOOKUP($B1883,'[1]Market Cap'!$G:$I,2,FALSE),"-")</f>
        <v>404.12856045000001</v>
      </c>
      <c r="AF1883" s="20">
        <f t="shared" si="863"/>
        <v>0</v>
      </c>
      <c r="AG1883" s="17">
        <f t="shared" si="864"/>
        <v>0</v>
      </c>
      <c r="AH1883" s="17">
        <f t="shared" si="865"/>
        <v>0</v>
      </c>
      <c r="AI1883" s="17" t="str">
        <f t="shared" si="866"/>
        <v>-</v>
      </c>
      <c r="AJ1883" s="26" t="str">
        <f>IFERROR(VLOOKUP($B1883,'[1]Paste Only'!$D:$AM,26,FALSE),"-")</f>
        <v>-</v>
      </c>
      <c r="AK1883" s="26" t="str">
        <f>IFERROR(VLOOKUP($B1883,'[1]Paste Only'!$D:$AM,23,FALSE),"-")</f>
        <v>-</v>
      </c>
      <c r="AL1883" s="26" t="str">
        <f>IFERROR(VLOOKUP($B1883,'[1]Paste Only'!$D:$AM,22,FALSE),"-")</f>
        <v>-</v>
      </c>
      <c r="AM1883" s="21" t="str">
        <f t="shared" si="881"/>
        <v>-</v>
      </c>
      <c r="AN1883" s="21" t="str">
        <f t="shared" si="881"/>
        <v>-</v>
      </c>
      <c r="AO1883" s="21" t="str">
        <f t="shared" si="881"/>
        <v>-</v>
      </c>
      <c r="AP1883" s="27">
        <f t="shared" si="867"/>
        <v>0</v>
      </c>
      <c r="AQ1883" s="27" t="str">
        <f t="shared" si="868"/>
        <v>-</v>
      </c>
      <c r="AR1883" s="27" t="str">
        <f t="shared" si="869"/>
        <v>-</v>
      </c>
      <c r="AS1883" s="27">
        <f t="shared" si="870"/>
        <v>0</v>
      </c>
      <c r="AT1883" s="27">
        <f t="shared" si="871"/>
        <v>0</v>
      </c>
      <c r="AU1883" s="27">
        <f t="shared" si="872"/>
        <v>0</v>
      </c>
      <c r="AV1883" s="21" t="str">
        <f t="shared" si="873"/>
        <v>0</v>
      </c>
      <c r="AW1883" s="27">
        <f t="shared" si="874"/>
        <v>0</v>
      </c>
      <c r="AX1883" s="27" t="str">
        <f t="shared" si="875"/>
        <v>-</v>
      </c>
      <c r="AY1883" s="27" t="str">
        <f t="shared" si="876"/>
        <v>-</v>
      </c>
      <c r="AZ1883" s="21" t="str">
        <f t="shared" si="877"/>
        <v>-</v>
      </c>
      <c r="BA1883" s="21" t="str">
        <f t="shared" si="878"/>
        <v>-</v>
      </c>
      <c r="BB1883" s="28"/>
      <c r="BC1883" s="28"/>
      <c r="BD1883" s="28"/>
      <c r="BE1883" s="28"/>
      <c r="BF1883" s="28"/>
      <c r="BG1883" s="29"/>
      <c r="BH1883" s="29"/>
      <c r="BI1883" s="29"/>
      <c r="BJ1883" s="29"/>
      <c r="BK1883" s="29"/>
    </row>
    <row r="1884" spans="1:63" x14ac:dyDescent="0.25">
      <c r="A1884" s="13" t="s">
        <v>5698</v>
      </c>
      <c r="B1884" s="33" t="s">
        <v>5699</v>
      </c>
      <c r="C1884" s="13" t="s">
        <v>5700</v>
      </c>
      <c r="D1884" s="13" t="str">
        <f>IFERROR(VLOOKUP($B1884,[1]GICS!$C:$D,2,FALSE),"-")</f>
        <v>Consumer Discretionary</v>
      </c>
      <c r="E1884" s="14" t="str">
        <f>IFERROR(IF(VLOOKUP($B1884,'[1]Paste Only'!$D:$AM,4,FALSE)="-",VLOOKUP($B1884,'[1]Market Cap'!$A:$J,10,FALSE),VLOOKUP($B1884,'[1]Paste Only'!$D:$AM,4,FALSE)),"-")</f>
        <v>-</v>
      </c>
      <c r="F1884" s="14" t="str">
        <f>IFERROR(VLOOKUP($B1884,'[1]Paste Only'!$D:$AM,5,FALSE),"-")</f>
        <v>-</v>
      </c>
      <c r="G1884" s="15">
        <f>IFERROR(VLOOKUP($B1884,'[1]Paste Only'!$D:$AM,6,FALSE),"-")</f>
        <v>0</v>
      </c>
      <c r="H1884" s="15">
        <f>IFERROR(VLOOKUP($B1884,'[1]Paste Only'!$D:$AM,7,FALSE),"-")</f>
        <v>0</v>
      </c>
      <c r="I1884" s="15">
        <f>IFERROR(VLOOKUP($B1884,'[1]Paste Only'!$D:$AM,8,FALSE),"-")</f>
        <v>0</v>
      </c>
      <c r="J1884" s="34"/>
      <c r="K1884" s="34"/>
      <c r="L1884" s="14">
        <f>IFERROR(VLOOKUP($B1884,'[1]Paste Only'!$D:$AM,12,FALSE),"-")</f>
        <v>21.85</v>
      </c>
      <c r="M1884" s="14" t="str">
        <f>IFERROR(VLOOKUP($B1884,'[1]Paste Only'!$D:$AM,15,FALSE),"-")</f>
        <v>-</v>
      </c>
      <c r="N1884" s="30"/>
      <c r="O1884" s="18"/>
      <c r="P1884" s="19">
        <f t="shared" si="879"/>
        <v>0</v>
      </c>
      <c r="Q1884" s="20">
        <f t="shared" si="855"/>
        <v>0</v>
      </c>
      <c r="R1884" s="13">
        <f t="shared" si="856"/>
        <v>0</v>
      </c>
      <c r="S1884" s="13" t="str">
        <f>IFERROR(VLOOKUP($B1884,'[1]Market Cap'!$G:$I,3,FALSE),"-")</f>
        <v>-</v>
      </c>
      <c r="T1884" s="13"/>
      <c r="U1884" s="13"/>
      <c r="V1884" s="21">
        <f t="shared" si="880"/>
        <v>0</v>
      </c>
      <c r="W1884" s="21">
        <f t="shared" si="880"/>
        <v>0</v>
      </c>
      <c r="X1884" s="21">
        <f t="shared" si="880"/>
        <v>0</v>
      </c>
      <c r="Y1884" s="22">
        <f t="shared" si="857"/>
        <v>0</v>
      </c>
      <c r="Z1884" s="13">
        <f t="shared" si="858"/>
        <v>0</v>
      </c>
      <c r="AA1884" s="23">
        <f t="shared" si="859"/>
        <v>0</v>
      </c>
      <c r="AB1884" s="23">
        <f t="shared" si="860"/>
        <v>0</v>
      </c>
      <c r="AC1884" s="23">
        <f t="shared" si="861"/>
        <v>0</v>
      </c>
      <c r="AD1884" s="24">
        <f t="shared" si="862"/>
        <v>0</v>
      </c>
      <c r="AE1884" s="25" t="str">
        <f>IFERROR(VLOOKUP($B1884,'[1]Market Cap'!$G:$I,2,FALSE),"-")</f>
        <v>-</v>
      </c>
      <c r="AF1884" s="20">
        <f t="shared" si="863"/>
        <v>0</v>
      </c>
      <c r="AG1884" s="17">
        <f t="shared" si="864"/>
        <v>0</v>
      </c>
      <c r="AH1884" s="17">
        <f t="shared" si="865"/>
        <v>0</v>
      </c>
      <c r="AI1884" s="17" t="str">
        <f t="shared" si="866"/>
        <v>-</v>
      </c>
      <c r="AJ1884" s="26" t="str">
        <f>IFERROR(VLOOKUP($B1884,'[1]Paste Only'!$D:$AM,26,FALSE),"-")</f>
        <v>-</v>
      </c>
      <c r="AK1884" s="26" t="str">
        <f>IFERROR(VLOOKUP($B1884,'[1]Paste Only'!$D:$AM,23,FALSE),"-")</f>
        <v>-</v>
      </c>
      <c r="AL1884" s="26" t="str">
        <f>IFERROR(VLOOKUP($B1884,'[1]Paste Only'!$D:$AM,22,FALSE),"-")</f>
        <v>-</v>
      </c>
      <c r="AM1884" s="21" t="str">
        <f t="shared" si="881"/>
        <v>-</v>
      </c>
      <c r="AN1884" s="21" t="str">
        <f t="shared" si="881"/>
        <v>-</v>
      </c>
      <c r="AO1884" s="21" t="str">
        <f t="shared" si="881"/>
        <v>-</v>
      </c>
      <c r="AP1884" s="27">
        <f t="shared" si="867"/>
        <v>0</v>
      </c>
      <c r="AQ1884" s="27" t="str">
        <f t="shared" si="868"/>
        <v>-</v>
      </c>
      <c r="AR1884" s="27" t="str">
        <f t="shared" si="869"/>
        <v>-</v>
      </c>
      <c r="AS1884" s="27">
        <f t="shared" si="870"/>
        <v>0</v>
      </c>
      <c r="AT1884" s="27">
        <f t="shared" si="871"/>
        <v>0</v>
      </c>
      <c r="AU1884" s="27">
        <f t="shared" si="872"/>
        <v>0</v>
      </c>
      <c r="AV1884" s="21" t="str">
        <f t="shared" si="873"/>
        <v>0</v>
      </c>
      <c r="AW1884" s="27">
        <f t="shared" si="874"/>
        <v>0</v>
      </c>
      <c r="AX1884" s="27" t="str">
        <f t="shared" si="875"/>
        <v>-</v>
      </c>
      <c r="AY1884" s="27" t="str">
        <f t="shared" si="876"/>
        <v>-</v>
      </c>
      <c r="AZ1884" s="21" t="str">
        <f t="shared" si="877"/>
        <v>-</v>
      </c>
      <c r="BA1884" s="21" t="str">
        <f t="shared" si="878"/>
        <v>-</v>
      </c>
      <c r="BB1884" s="28"/>
      <c r="BC1884" s="28"/>
      <c r="BD1884" s="28"/>
      <c r="BE1884" s="28"/>
      <c r="BF1884" s="28"/>
      <c r="BG1884" s="29"/>
      <c r="BH1884" s="29"/>
      <c r="BI1884" s="29"/>
      <c r="BJ1884" s="29"/>
      <c r="BK1884" s="29"/>
    </row>
    <row r="1885" spans="1:63" x14ac:dyDescent="0.25">
      <c r="A1885" s="13" t="s">
        <v>5701</v>
      </c>
      <c r="B1885" s="33" t="s">
        <v>5702</v>
      </c>
      <c r="C1885" s="13" t="s">
        <v>5703</v>
      </c>
      <c r="D1885" s="13" t="str">
        <f>IFERROR(VLOOKUP($B1885,[1]GICS!$C:$D,2,FALSE),"-")</f>
        <v>Financials</v>
      </c>
      <c r="E1885" s="14">
        <f>IFERROR(IF(VLOOKUP($B1885,'[1]Paste Only'!$D:$AM,4,FALSE)="-",VLOOKUP($B1885,'[1]Market Cap'!$A:$J,10,FALSE),VLOOKUP($B1885,'[1]Paste Only'!$D:$AM,4,FALSE)),"-")</f>
        <v>500</v>
      </c>
      <c r="F1885" s="14" t="str">
        <f>IFERROR(VLOOKUP($B1885,'[1]Paste Only'!$D:$AM,5,FALSE),"-")</f>
        <v>-</v>
      </c>
      <c r="G1885" s="15">
        <f>IFERROR(VLOOKUP($B1885,'[1]Paste Only'!$D:$AM,6,FALSE),"-")</f>
        <v>0</v>
      </c>
      <c r="H1885" s="15">
        <f>IFERROR(VLOOKUP($B1885,'[1]Paste Only'!$D:$AM,7,FALSE),"-")</f>
        <v>0</v>
      </c>
      <c r="I1885" s="15">
        <f>IFERROR(VLOOKUP($B1885,'[1]Paste Only'!$D:$AM,8,FALSE),"-")</f>
        <v>0</v>
      </c>
      <c r="J1885" s="34"/>
      <c r="K1885" s="34"/>
      <c r="L1885" s="14">
        <f>IFERROR(VLOOKUP($B1885,'[1]Paste Only'!$D:$AM,12,FALSE),"-")</f>
        <v>19.34</v>
      </c>
      <c r="M1885" s="14" t="str">
        <f>IFERROR(VLOOKUP($B1885,'[1]Paste Only'!$D:$AM,15,FALSE),"-")</f>
        <v>-</v>
      </c>
      <c r="N1885" s="30"/>
      <c r="O1885" s="18"/>
      <c r="P1885" s="19">
        <f t="shared" si="879"/>
        <v>0</v>
      </c>
      <c r="Q1885" s="20">
        <f t="shared" si="855"/>
        <v>0</v>
      </c>
      <c r="R1885" s="13">
        <f t="shared" si="856"/>
        <v>0</v>
      </c>
      <c r="S1885" s="13" t="str">
        <f>IFERROR(VLOOKUP($B1885,'[1]Market Cap'!$G:$I,3,FALSE),"-")</f>
        <v>Small Cap</v>
      </c>
      <c r="T1885" s="13"/>
      <c r="U1885" s="13"/>
      <c r="V1885" s="21">
        <f t="shared" si="880"/>
        <v>0</v>
      </c>
      <c r="W1885" s="21">
        <f t="shared" si="880"/>
        <v>0</v>
      </c>
      <c r="X1885" s="21">
        <f t="shared" si="880"/>
        <v>0</v>
      </c>
      <c r="Y1885" s="22">
        <f t="shared" si="857"/>
        <v>0</v>
      </c>
      <c r="Z1885" s="13">
        <f t="shared" si="858"/>
        <v>0</v>
      </c>
      <c r="AA1885" s="23">
        <f t="shared" si="859"/>
        <v>0</v>
      </c>
      <c r="AB1885" s="23">
        <f t="shared" si="860"/>
        <v>0</v>
      </c>
      <c r="AC1885" s="23">
        <f t="shared" si="861"/>
        <v>0</v>
      </c>
      <c r="AD1885" s="24">
        <f t="shared" si="862"/>
        <v>0</v>
      </c>
      <c r="AE1885" s="25">
        <f>IFERROR(VLOOKUP($B1885,'[1]Market Cap'!$G:$I,2,FALSE),"-")</f>
        <v>186.59524999999999</v>
      </c>
      <c r="AF1885" s="20">
        <f t="shared" si="863"/>
        <v>0</v>
      </c>
      <c r="AG1885" s="17">
        <f t="shared" si="864"/>
        <v>0</v>
      </c>
      <c r="AH1885" s="17">
        <f t="shared" si="865"/>
        <v>0</v>
      </c>
      <c r="AI1885" s="17" t="str">
        <f t="shared" si="866"/>
        <v>-</v>
      </c>
      <c r="AJ1885" s="26" t="str">
        <f>IFERROR(VLOOKUP($B1885,'[1]Paste Only'!$D:$AM,26,FALSE),"-")</f>
        <v>-</v>
      </c>
      <c r="AK1885" s="26" t="str">
        <f>IFERROR(VLOOKUP($B1885,'[1]Paste Only'!$D:$AM,23,FALSE),"-")</f>
        <v>-</v>
      </c>
      <c r="AL1885" s="26" t="str">
        <f>IFERROR(VLOOKUP($B1885,'[1]Paste Only'!$D:$AM,22,FALSE),"-")</f>
        <v>-</v>
      </c>
      <c r="AM1885" s="21" t="str">
        <f t="shared" si="881"/>
        <v>-</v>
      </c>
      <c r="AN1885" s="21" t="str">
        <f t="shared" si="881"/>
        <v>-</v>
      </c>
      <c r="AO1885" s="21" t="str">
        <f t="shared" si="881"/>
        <v>-</v>
      </c>
      <c r="AP1885" s="27">
        <f t="shared" si="867"/>
        <v>0</v>
      </c>
      <c r="AQ1885" s="27" t="str">
        <f t="shared" si="868"/>
        <v>-</v>
      </c>
      <c r="AR1885" s="27" t="str">
        <f t="shared" si="869"/>
        <v>-</v>
      </c>
      <c r="AS1885" s="27">
        <f t="shared" si="870"/>
        <v>0</v>
      </c>
      <c r="AT1885" s="27">
        <f t="shared" si="871"/>
        <v>0</v>
      </c>
      <c r="AU1885" s="27">
        <f t="shared" si="872"/>
        <v>0</v>
      </c>
      <c r="AV1885" s="21" t="str">
        <f t="shared" si="873"/>
        <v>0</v>
      </c>
      <c r="AW1885" s="27">
        <f t="shared" si="874"/>
        <v>0</v>
      </c>
      <c r="AX1885" s="27" t="str">
        <f t="shared" si="875"/>
        <v>-</v>
      </c>
      <c r="AY1885" s="27" t="str">
        <f t="shared" si="876"/>
        <v>-</v>
      </c>
      <c r="AZ1885" s="21" t="str">
        <f t="shared" si="877"/>
        <v>-</v>
      </c>
      <c r="BA1885" s="21" t="str">
        <f t="shared" si="878"/>
        <v>-</v>
      </c>
      <c r="BB1885" s="28"/>
      <c r="BC1885" s="28"/>
      <c r="BD1885" s="28"/>
      <c r="BE1885" s="28"/>
      <c r="BF1885" s="28"/>
      <c r="BG1885" s="29"/>
      <c r="BH1885" s="29"/>
      <c r="BI1885" s="29"/>
      <c r="BJ1885" s="29"/>
      <c r="BK1885" s="29"/>
    </row>
    <row r="1886" spans="1:63" x14ac:dyDescent="0.25">
      <c r="A1886" s="13" t="s">
        <v>5704</v>
      </c>
      <c r="B1886" s="33" t="s">
        <v>5705</v>
      </c>
      <c r="C1886" s="13" t="s">
        <v>5706</v>
      </c>
      <c r="D1886" s="13" t="str">
        <f>IFERROR(VLOOKUP($B1886,[1]GICS!$C:$D,2,FALSE),"-")</f>
        <v>Health Care</v>
      </c>
      <c r="E1886" s="14">
        <f>IFERROR(IF(VLOOKUP($B1886,'[1]Paste Only'!$D:$AM,4,FALSE)="-",VLOOKUP($B1886,'[1]Market Cap'!$A:$J,10,FALSE),VLOOKUP($B1886,'[1]Paste Only'!$D:$AM,4,FALSE)),"-")</f>
        <v>55.62</v>
      </c>
      <c r="F1886" s="14" t="str">
        <f>IFERROR(VLOOKUP($B1886,'[1]Paste Only'!$D:$AM,5,FALSE),"-")</f>
        <v>-</v>
      </c>
      <c r="G1886" s="15">
        <f>IFERROR(VLOOKUP($B1886,'[1]Paste Only'!$D:$AM,6,FALSE),"-")</f>
        <v>0</v>
      </c>
      <c r="H1886" s="15">
        <f>IFERROR(VLOOKUP($B1886,'[1]Paste Only'!$D:$AM,7,FALSE),"-")</f>
        <v>0</v>
      </c>
      <c r="I1886" s="15">
        <f>IFERROR(VLOOKUP($B1886,'[1]Paste Only'!$D:$AM,8,FALSE),"-")</f>
        <v>0</v>
      </c>
      <c r="J1886" s="34"/>
      <c r="K1886" s="34"/>
      <c r="L1886" s="14">
        <f>IFERROR(VLOOKUP($B1886,'[1]Paste Only'!$D:$AM,12,FALSE),"-")</f>
        <v>0.92</v>
      </c>
      <c r="M1886" s="14" t="str">
        <f>IFERROR(VLOOKUP($B1886,'[1]Paste Only'!$D:$AM,15,FALSE),"-")</f>
        <v>-</v>
      </c>
      <c r="N1886" s="30"/>
      <c r="O1886" s="18"/>
      <c r="P1886" s="19">
        <f t="shared" si="879"/>
        <v>0</v>
      </c>
      <c r="Q1886" s="20">
        <f t="shared" si="855"/>
        <v>0</v>
      </c>
      <c r="R1886" s="13">
        <f t="shared" si="856"/>
        <v>0</v>
      </c>
      <c r="S1886" s="13" t="str">
        <f>IFERROR(VLOOKUP($B1886,'[1]Market Cap'!$G:$I,3,FALSE),"-")</f>
        <v>Small Cap</v>
      </c>
      <c r="T1886" s="13"/>
      <c r="U1886" s="13"/>
      <c r="V1886" s="21">
        <f t="shared" si="880"/>
        <v>0</v>
      </c>
      <c r="W1886" s="21">
        <f t="shared" si="880"/>
        <v>0</v>
      </c>
      <c r="X1886" s="21">
        <f t="shared" si="880"/>
        <v>0</v>
      </c>
      <c r="Y1886" s="22">
        <f t="shared" si="857"/>
        <v>0</v>
      </c>
      <c r="Z1886" s="13">
        <f t="shared" si="858"/>
        <v>0</v>
      </c>
      <c r="AA1886" s="23">
        <f t="shared" si="859"/>
        <v>0</v>
      </c>
      <c r="AB1886" s="23">
        <f t="shared" si="860"/>
        <v>0</v>
      </c>
      <c r="AC1886" s="23">
        <f t="shared" si="861"/>
        <v>0</v>
      </c>
      <c r="AD1886" s="24">
        <f t="shared" si="862"/>
        <v>0</v>
      </c>
      <c r="AE1886" s="25">
        <f>IFERROR(VLOOKUP($B1886,'[1]Market Cap'!$G:$I,2,FALSE),"-")</f>
        <v>339.452019216</v>
      </c>
      <c r="AF1886" s="20">
        <f t="shared" si="863"/>
        <v>0</v>
      </c>
      <c r="AG1886" s="17">
        <f t="shared" si="864"/>
        <v>0</v>
      </c>
      <c r="AH1886" s="17">
        <f t="shared" si="865"/>
        <v>0</v>
      </c>
      <c r="AI1886" s="17" t="str">
        <f t="shared" si="866"/>
        <v>-</v>
      </c>
      <c r="AJ1886" s="26" t="str">
        <f>IFERROR(VLOOKUP($B1886,'[1]Paste Only'!$D:$AM,26,FALSE),"-")</f>
        <v>-</v>
      </c>
      <c r="AK1886" s="26" t="str">
        <f>IFERROR(VLOOKUP($B1886,'[1]Paste Only'!$D:$AM,23,FALSE),"-")</f>
        <v>-</v>
      </c>
      <c r="AL1886" s="26" t="str">
        <f>IFERROR(VLOOKUP($B1886,'[1]Paste Only'!$D:$AM,22,FALSE),"-")</f>
        <v>-</v>
      </c>
      <c r="AM1886" s="21" t="str">
        <f t="shared" si="881"/>
        <v>-</v>
      </c>
      <c r="AN1886" s="21" t="str">
        <f t="shared" si="881"/>
        <v>-</v>
      </c>
      <c r="AO1886" s="21" t="str">
        <f t="shared" si="881"/>
        <v>-</v>
      </c>
      <c r="AP1886" s="27">
        <f t="shared" si="867"/>
        <v>0</v>
      </c>
      <c r="AQ1886" s="27" t="str">
        <f t="shared" si="868"/>
        <v>-</v>
      </c>
      <c r="AR1886" s="27" t="str">
        <f t="shared" si="869"/>
        <v>-</v>
      </c>
      <c r="AS1886" s="27">
        <f t="shared" si="870"/>
        <v>0</v>
      </c>
      <c r="AT1886" s="27">
        <f t="shared" si="871"/>
        <v>0</v>
      </c>
      <c r="AU1886" s="27">
        <f t="shared" si="872"/>
        <v>0</v>
      </c>
      <c r="AV1886" s="21" t="str">
        <f t="shared" si="873"/>
        <v>0</v>
      </c>
      <c r="AW1886" s="27">
        <f t="shared" si="874"/>
        <v>0</v>
      </c>
      <c r="AX1886" s="27" t="str">
        <f t="shared" si="875"/>
        <v>-</v>
      </c>
      <c r="AY1886" s="27" t="str">
        <f t="shared" si="876"/>
        <v>-</v>
      </c>
      <c r="AZ1886" s="21" t="str">
        <f t="shared" si="877"/>
        <v>-</v>
      </c>
      <c r="BA1886" s="21" t="str">
        <f t="shared" si="878"/>
        <v>-</v>
      </c>
      <c r="BB1886" s="28"/>
      <c r="BC1886" s="28"/>
      <c r="BD1886" s="28"/>
      <c r="BE1886" s="28"/>
      <c r="BF1886" s="28"/>
      <c r="BG1886" s="29"/>
      <c r="BH1886" s="29"/>
      <c r="BI1886" s="29"/>
      <c r="BJ1886" s="29"/>
      <c r="BK1886" s="29"/>
    </row>
    <row r="1887" spans="1:63" x14ac:dyDescent="0.25">
      <c r="A1887" s="13" t="s">
        <v>5707</v>
      </c>
      <c r="B1887" s="33" t="s">
        <v>5708</v>
      </c>
      <c r="C1887" s="13" t="s">
        <v>5709</v>
      </c>
      <c r="D1887" s="13" t="str">
        <f>IFERROR(VLOOKUP($B1887,[1]GICS!$C:$D,2,FALSE),"-")</f>
        <v>Materials</v>
      </c>
      <c r="E1887" s="14">
        <f>IFERROR(IF(VLOOKUP($B1887,'[1]Paste Only'!$D:$AM,4,FALSE)="-",VLOOKUP($B1887,'[1]Market Cap'!$A:$J,10,FALSE),VLOOKUP($B1887,'[1]Paste Only'!$D:$AM,4,FALSE)),"-")</f>
        <v>288</v>
      </c>
      <c r="F1887" s="14" t="str">
        <f>IFERROR(VLOOKUP($B1887,'[1]Paste Only'!$D:$AM,5,FALSE),"-")</f>
        <v>-</v>
      </c>
      <c r="G1887" s="15">
        <f>IFERROR(VLOOKUP($B1887,'[1]Paste Only'!$D:$AM,6,FALSE),"-")</f>
        <v>0</v>
      </c>
      <c r="H1887" s="15">
        <f>IFERROR(VLOOKUP($B1887,'[1]Paste Only'!$D:$AM,7,FALSE),"-")</f>
        <v>0</v>
      </c>
      <c r="I1887" s="15">
        <f>IFERROR(VLOOKUP($B1887,'[1]Paste Only'!$D:$AM,8,FALSE),"-")</f>
        <v>0</v>
      </c>
      <c r="J1887" s="34"/>
      <c r="K1887" s="34"/>
      <c r="L1887" s="14">
        <f>IFERROR(VLOOKUP($B1887,'[1]Paste Only'!$D:$AM,12,FALSE),"-")</f>
        <v>21.51</v>
      </c>
      <c r="M1887" s="14" t="str">
        <f>IFERROR(VLOOKUP($B1887,'[1]Paste Only'!$D:$AM,15,FALSE),"-")</f>
        <v>-</v>
      </c>
      <c r="N1887" s="30"/>
      <c r="O1887" s="18"/>
      <c r="P1887" s="19">
        <f t="shared" si="879"/>
        <v>0</v>
      </c>
      <c r="Q1887" s="20">
        <f t="shared" si="855"/>
        <v>0</v>
      </c>
      <c r="R1887" s="13">
        <f t="shared" si="856"/>
        <v>0</v>
      </c>
      <c r="S1887" s="13" t="str">
        <f>IFERROR(VLOOKUP($B1887,'[1]Market Cap'!$G:$I,3,FALSE),"-")</f>
        <v>Small Cap</v>
      </c>
      <c r="T1887" s="13"/>
      <c r="U1887" s="13"/>
      <c r="V1887" s="21">
        <f t="shared" si="880"/>
        <v>0</v>
      </c>
      <c r="W1887" s="21">
        <f t="shared" si="880"/>
        <v>0</v>
      </c>
      <c r="X1887" s="21">
        <f t="shared" si="880"/>
        <v>0</v>
      </c>
      <c r="Y1887" s="22">
        <f t="shared" si="857"/>
        <v>0</v>
      </c>
      <c r="Z1887" s="13">
        <f t="shared" si="858"/>
        <v>0</v>
      </c>
      <c r="AA1887" s="23">
        <f t="shared" si="859"/>
        <v>0</v>
      </c>
      <c r="AB1887" s="23">
        <f t="shared" si="860"/>
        <v>0</v>
      </c>
      <c r="AC1887" s="23">
        <f t="shared" si="861"/>
        <v>0</v>
      </c>
      <c r="AD1887" s="24">
        <f t="shared" si="862"/>
        <v>0</v>
      </c>
      <c r="AE1887" s="25">
        <f>IFERROR(VLOOKUP($B1887,'[1]Market Cap'!$G:$I,2,FALSE),"-")</f>
        <v>305.56799999999998</v>
      </c>
      <c r="AF1887" s="20">
        <f t="shared" si="863"/>
        <v>0</v>
      </c>
      <c r="AG1887" s="17">
        <f t="shared" si="864"/>
        <v>0</v>
      </c>
      <c r="AH1887" s="17">
        <f t="shared" si="865"/>
        <v>0</v>
      </c>
      <c r="AI1887" s="17" t="str">
        <f t="shared" si="866"/>
        <v>-</v>
      </c>
      <c r="AJ1887" s="26" t="str">
        <f>IFERROR(VLOOKUP($B1887,'[1]Paste Only'!$D:$AM,26,FALSE),"-")</f>
        <v>-</v>
      </c>
      <c r="AK1887" s="26" t="str">
        <f>IFERROR(VLOOKUP($B1887,'[1]Paste Only'!$D:$AM,23,FALSE),"-")</f>
        <v>-</v>
      </c>
      <c r="AL1887" s="26" t="str">
        <f>IFERROR(VLOOKUP($B1887,'[1]Paste Only'!$D:$AM,22,FALSE),"-")</f>
        <v>-</v>
      </c>
      <c r="AM1887" s="21" t="str">
        <f t="shared" si="881"/>
        <v>-</v>
      </c>
      <c r="AN1887" s="21" t="str">
        <f t="shared" si="881"/>
        <v>-</v>
      </c>
      <c r="AO1887" s="21" t="str">
        <f t="shared" si="881"/>
        <v>-</v>
      </c>
      <c r="AP1887" s="27">
        <f t="shared" si="867"/>
        <v>0</v>
      </c>
      <c r="AQ1887" s="27" t="str">
        <f t="shared" si="868"/>
        <v>-</v>
      </c>
      <c r="AR1887" s="27" t="str">
        <f t="shared" si="869"/>
        <v>-</v>
      </c>
      <c r="AS1887" s="27">
        <f t="shared" si="870"/>
        <v>0</v>
      </c>
      <c r="AT1887" s="27">
        <f t="shared" si="871"/>
        <v>0</v>
      </c>
      <c r="AU1887" s="27">
        <f t="shared" si="872"/>
        <v>0</v>
      </c>
      <c r="AV1887" s="21" t="str">
        <f t="shared" si="873"/>
        <v>0</v>
      </c>
      <c r="AW1887" s="27">
        <f t="shared" si="874"/>
        <v>0</v>
      </c>
      <c r="AX1887" s="27" t="str">
        <f t="shared" si="875"/>
        <v>-</v>
      </c>
      <c r="AY1887" s="27" t="str">
        <f t="shared" si="876"/>
        <v>-</v>
      </c>
      <c r="AZ1887" s="21" t="str">
        <f t="shared" si="877"/>
        <v>-</v>
      </c>
      <c r="BA1887" s="21" t="str">
        <f t="shared" si="878"/>
        <v>-</v>
      </c>
      <c r="BB1887" s="28"/>
      <c r="BC1887" s="28"/>
      <c r="BD1887" s="28"/>
      <c r="BE1887" s="28"/>
      <c r="BF1887" s="28"/>
      <c r="BG1887" s="29"/>
      <c r="BH1887" s="29"/>
      <c r="BI1887" s="29"/>
      <c r="BJ1887" s="29"/>
      <c r="BK1887" s="29"/>
    </row>
    <row r="1888" spans="1:63" x14ac:dyDescent="0.25">
      <c r="A1888" s="13" t="s">
        <v>5710</v>
      </c>
      <c r="B1888" s="33" t="s">
        <v>5711</v>
      </c>
      <c r="C1888" s="13" t="s">
        <v>5712</v>
      </c>
      <c r="D1888" s="13" t="str">
        <f>IFERROR(VLOOKUP($B1888,[1]GICS!$C:$D,2,FALSE),"-")</f>
        <v>Industrials</v>
      </c>
      <c r="E1888" s="14">
        <f>IFERROR(IF(VLOOKUP($B1888,'[1]Paste Only'!$D:$AM,4,FALSE)="-",VLOOKUP($B1888,'[1]Market Cap'!$A:$J,10,FALSE),VLOOKUP($B1888,'[1]Paste Only'!$D:$AM,4,FALSE)),"-")</f>
        <v>554</v>
      </c>
      <c r="F1888" s="14" t="str">
        <f>IFERROR(VLOOKUP($B1888,'[1]Paste Only'!$D:$AM,5,FALSE),"-")</f>
        <v>-</v>
      </c>
      <c r="G1888" s="15">
        <f>IFERROR(VLOOKUP($B1888,'[1]Paste Only'!$D:$AM,6,FALSE),"-")</f>
        <v>0</v>
      </c>
      <c r="H1888" s="15">
        <f>IFERROR(VLOOKUP($B1888,'[1]Paste Only'!$D:$AM,7,FALSE),"-")</f>
        <v>0</v>
      </c>
      <c r="I1888" s="15">
        <f>IFERROR(VLOOKUP($B1888,'[1]Paste Only'!$D:$AM,8,FALSE),"-")</f>
        <v>0</v>
      </c>
      <c r="J1888" s="34"/>
      <c r="K1888" s="34"/>
      <c r="L1888" s="14">
        <f>IFERROR(VLOOKUP($B1888,'[1]Paste Only'!$D:$AM,12,FALSE),"-")</f>
        <v>112.80095900000001</v>
      </c>
      <c r="M1888" s="14" t="str">
        <f>IFERROR(VLOOKUP($B1888,'[1]Paste Only'!$D:$AM,15,FALSE),"-")</f>
        <v>-</v>
      </c>
      <c r="N1888" s="30"/>
      <c r="O1888" s="18"/>
      <c r="P1888" s="19">
        <f t="shared" si="879"/>
        <v>0</v>
      </c>
      <c r="Q1888" s="20">
        <f t="shared" si="855"/>
        <v>0</v>
      </c>
      <c r="R1888" s="13">
        <f t="shared" si="856"/>
        <v>0</v>
      </c>
      <c r="S1888" s="13" t="str">
        <f>IFERROR(VLOOKUP($B1888,'[1]Market Cap'!$G:$I,3,FALSE),"-")</f>
        <v>Small Cap</v>
      </c>
      <c r="T1888" s="13"/>
      <c r="U1888" s="13"/>
      <c r="V1888" s="21">
        <f t="shared" si="880"/>
        <v>0</v>
      </c>
      <c r="W1888" s="21">
        <f t="shared" si="880"/>
        <v>0</v>
      </c>
      <c r="X1888" s="21">
        <f t="shared" si="880"/>
        <v>0</v>
      </c>
      <c r="Y1888" s="22">
        <f t="shared" si="857"/>
        <v>0</v>
      </c>
      <c r="Z1888" s="13">
        <f t="shared" si="858"/>
        <v>0</v>
      </c>
      <c r="AA1888" s="23">
        <f t="shared" si="859"/>
        <v>0</v>
      </c>
      <c r="AB1888" s="23">
        <f t="shared" si="860"/>
        <v>0</v>
      </c>
      <c r="AC1888" s="23">
        <f t="shared" si="861"/>
        <v>0</v>
      </c>
      <c r="AD1888" s="24">
        <f t="shared" si="862"/>
        <v>0</v>
      </c>
      <c r="AE1888" s="25">
        <f>IFERROR(VLOOKUP($B1888,'[1]Market Cap'!$G:$I,2,FALSE),"-")</f>
        <v>394.99014440000002</v>
      </c>
      <c r="AF1888" s="20">
        <f t="shared" si="863"/>
        <v>0</v>
      </c>
      <c r="AG1888" s="17">
        <f t="shared" si="864"/>
        <v>0</v>
      </c>
      <c r="AH1888" s="17">
        <f t="shared" si="865"/>
        <v>0</v>
      </c>
      <c r="AI1888" s="17" t="str">
        <f t="shared" si="866"/>
        <v>-</v>
      </c>
      <c r="AJ1888" s="26" t="str">
        <f>IFERROR(VLOOKUP($B1888,'[1]Paste Only'!$D:$AM,26,FALSE),"-")</f>
        <v>-</v>
      </c>
      <c r="AK1888" s="26" t="str">
        <f>IFERROR(VLOOKUP($B1888,'[1]Paste Only'!$D:$AM,23,FALSE),"-")</f>
        <v>-</v>
      </c>
      <c r="AL1888" s="26" t="str">
        <f>IFERROR(VLOOKUP($B1888,'[1]Paste Only'!$D:$AM,22,FALSE),"-")</f>
        <v>-</v>
      </c>
      <c r="AM1888" s="21" t="str">
        <f t="shared" si="881"/>
        <v>-</v>
      </c>
      <c r="AN1888" s="21" t="str">
        <f t="shared" si="881"/>
        <v>-</v>
      </c>
      <c r="AO1888" s="21" t="str">
        <f t="shared" si="881"/>
        <v>-</v>
      </c>
      <c r="AP1888" s="27">
        <f t="shared" si="867"/>
        <v>0</v>
      </c>
      <c r="AQ1888" s="27" t="str">
        <f t="shared" si="868"/>
        <v>-</v>
      </c>
      <c r="AR1888" s="27" t="str">
        <f t="shared" si="869"/>
        <v>-</v>
      </c>
      <c r="AS1888" s="27">
        <f t="shared" si="870"/>
        <v>0</v>
      </c>
      <c r="AT1888" s="27">
        <f t="shared" si="871"/>
        <v>0</v>
      </c>
      <c r="AU1888" s="27">
        <f t="shared" si="872"/>
        <v>0</v>
      </c>
      <c r="AV1888" s="21" t="str">
        <f t="shared" si="873"/>
        <v>0</v>
      </c>
      <c r="AW1888" s="27">
        <f t="shared" si="874"/>
        <v>0</v>
      </c>
      <c r="AX1888" s="27" t="str">
        <f t="shared" si="875"/>
        <v>-</v>
      </c>
      <c r="AY1888" s="27" t="str">
        <f t="shared" si="876"/>
        <v>-</v>
      </c>
      <c r="AZ1888" s="21" t="str">
        <f t="shared" si="877"/>
        <v>-</v>
      </c>
      <c r="BA1888" s="21" t="str">
        <f t="shared" si="878"/>
        <v>-</v>
      </c>
      <c r="BB1888" s="28"/>
      <c r="BC1888" s="28"/>
      <c r="BD1888" s="28"/>
      <c r="BE1888" s="28"/>
      <c r="BF1888" s="28"/>
      <c r="BG1888" s="29"/>
      <c r="BH1888" s="29"/>
      <c r="BI1888" s="29"/>
      <c r="BJ1888" s="29"/>
      <c r="BK1888" s="29"/>
    </row>
    <row r="1889" spans="1:63" x14ac:dyDescent="0.25">
      <c r="A1889" s="13" t="s">
        <v>5713</v>
      </c>
      <c r="B1889" s="33" t="s">
        <v>5714</v>
      </c>
      <c r="C1889" s="13" t="s">
        <v>5715</v>
      </c>
      <c r="D1889" s="13" t="str">
        <f>IFERROR(VLOOKUP($B1889,[1]GICS!$C:$D,2,FALSE),"-")</f>
        <v>Health Care</v>
      </c>
      <c r="E1889" s="14">
        <f>IFERROR(IF(VLOOKUP($B1889,'[1]Paste Only'!$D:$AM,4,FALSE)="-",VLOOKUP($B1889,'[1]Market Cap'!$A:$J,10,FALSE),VLOOKUP($B1889,'[1]Paste Only'!$D:$AM,4,FALSE)),"-")</f>
        <v>11.34</v>
      </c>
      <c r="F1889" s="14" t="str">
        <f>IFERROR(VLOOKUP($B1889,'[1]Paste Only'!$D:$AM,5,FALSE),"-")</f>
        <v>-</v>
      </c>
      <c r="G1889" s="15">
        <f>IFERROR(VLOOKUP($B1889,'[1]Paste Only'!$D:$AM,6,FALSE),"-")</f>
        <v>0</v>
      </c>
      <c r="H1889" s="15">
        <f>IFERROR(VLOOKUP($B1889,'[1]Paste Only'!$D:$AM,7,FALSE),"-")</f>
        <v>0</v>
      </c>
      <c r="I1889" s="15">
        <f>IFERROR(VLOOKUP($B1889,'[1]Paste Only'!$D:$AM,8,FALSE),"-")</f>
        <v>0</v>
      </c>
      <c r="J1889" s="34"/>
      <c r="K1889" s="34"/>
      <c r="L1889" s="14">
        <f>IFERROR(VLOOKUP($B1889,'[1]Paste Only'!$D:$AM,12,FALSE),"-")</f>
        <v>0.79700000000000004</v>
      </c>
      <c r="M1889" s="14" t="str">
        <f>IFERROR(VLOOKUP($B1889,'[1]Paste Only'!$D:$AM,15,FALSE),"-")</f>
        <v>-</v>
      </c>
      <c r="N1889" s="30"/>
      <c r="O1889" s="18"/>
      <c r="P1889" s="19">
        <f t="shared" si="879"/>
        <v>0</v>
      </c>
      <c r="Q1889" s="20">
        <f t="shared" si="855"/>
        <v>0</v>
      </c>
      <c r="R1889" s="13">
        <f t="shared" si="856"/>
        <v>0</v>
      </c>
      <c r="S1889" s="13" t="str">
        <f>IFERROR(VLOOKUP($B1889,'[1]Market Cap'!$G:$I,3,FALSE),"-")</f>
        <v>Small Cap</v>
      </c>
      <c r="T1889" s="13"/>
      <c r="U1889" s="13"/>
      <c r="V1889" s="21">
        <f t="shared" si="880"/>
        <v>0</v>
      </c>
      <c r="W1889" s="21">
        <f t="shared" si="880"/>
        <v>0</v>
      </c>
      <c r="X1889" s="21">
        <f t="shared" si="880"/>
        <v>0</v>
      </c>
      <c r="Y1889" s="22">
        <f t="shared" si="857"/>
        <v>0</v>
      </c>
      <c r="Z1889" s="13">
        <f t="shared" si="858"/>
        <v>0</v>
      </c>
      <c r="AA1889" s="23">
        <f t="shared" si="859"/>
        <v>0</v>
      </c>
      <c r="AB1889" s="23">
        <f t="shared" si="860"/>
        <v>0</v>
      </c>
      <c r="AC1889" s="23">
        <f t="shared" si="861"/>
        <v>0</v>
      </c>
      <c r="AD1889" s="24">
        <f t="shared" si="862"/>
        <v>0</v>
      </c>
      <c r="AE1889" s="25">
        <f>IFERROR(VLOOKUP($B1889,'[1]Market Cap'!$G:$I,2,FALSE),"-")</f>
        <v>270.966662316</v>
      </c>
      <c r="AF1889" s="20">
        <f t="shared" si="863"/>
        <v>0</v>
      </c>
      <c r="AG1889" s="17">
        <f t="shared" si="864"/>
        <v>0</v>
      </c>
      <c r="AH1889" s="17">
        <f t="shared" si="865"/>
        <v>0</v>
      </c>
      <c r="AI1889" s="17" t="str">
        <f t="shared" si="866"/>
        <v>-</v>
      </c>
      <c r="AJ1889" s="26" t="str">
        <f>IFERROR(VLOOKUP($B1889,'[1]Paste Only'!$D:$AM,26,FALSE),"-")</f>
        <v>-</v>
      </c>
      <c r="AK1889" s="26" t="str">
        <f>IFERROR(VLOOKUP($B1889,'[1]Paste Only'!$D:$AM,23,FALSE),"-")</f>
        <v>-</v>
      </c>
      <c r="AL1889" s="26" t="str">
        <f>IFERROR(VLOOKUP($B1889,'[1]Paste Only'!$D:$AM,22,FALSE),"-")</f>
        <v>-</v>
      </c>
      <c r="AM1889" s="21" t="str">
        <f t="shared" si="881"/>
        <v>-</v>
      </c>
      <c r="AN1889" s="21" t="str">
        <f t="shared" si="881"/>
        <v>-</v>
      </c>
      <c r="AO1889" s="21" t="str">
        <f t="shared" si="881"/>
        <v>-</v>
      </c>
      <c r="AP1889" s="27">
        <f t="shared" si="867"/>
        <v>0</v>
      </c>
      <c r="AQ1889" s="27" t="str">
        <f t="shared" si="868"/>
        <v>-</v>
      </c>
      <c r="AR1889" s="27" t="str">
        <f t="shared" si="869"/>
        <v>-</v>
      </c>
      <c r="AS1889" s="27">
        <f t="shared" si="870"/>
        <v>0</v>
      </c>
      <c r="AT1889" s="27">
        <f t="shared" si="871"/>
        <v>0</v>
      </c>
      <c r="AU1889" s="27">
        <f t="shared" si="872"/>
        <v>0</v>
      </c>
      <c r="AV1889" s="21" t="str">
        <f t="shared" si="873"/>
        <v>0</v>
      </c>
      <c r="AW1889" s="27">
        <f t="shared" si="874"/>
        <v>0</v>
      </c>
      <c r="AX1889" s="27" t="str">
        <f t="shared" si="875"/>
        <v>-</v>
      </c>
      <c r="AY1889" s="27" t="str">
        <f t="shared" si="876"/>
        <v>-</v>
      </c>
      <c r="AZ1889" s="21" t="str">
        <f t="shared" si="877"/>
        <v>-</v>
      </c>
      <c r="BA1889" s="21" t="str">
        <f t="shared" si="878"/>
        <v>-</v>
      </c>
      <c r="BB1889" s="28"/>
      <c r="BC1889" s="28"/>
      <c r="BD1889" s="28"/>
      <c r="BE1889" s="28"/>
      <c r="BF1889" s="28"/>
      <c r="BG1889" s="29"/>
      <c r="BH1889" s="29"/>
      <c r="BI1889" s="29"/>
      <c r="BJ1889" s="29"/>
      <c r="BK1889" s="29"/>
    </row>
    <row r="1890" spans="1:63" x14ac:dyDescent="0.25">
      <c r="A1890" s="13" t="s">
        <v>5716</v>
      </c>
      <c r="B1890" s="33" t="s">
        <v>5717</v>
      </c>
      <c r="C1890" s="13" t="s">
        <v>5718</v>
      </c>
      <c r="D1890" s="13" t="str">
        <f>IFERROR(VLOOKUP($B1890,[1]GICS!$C:$D,2,FALSE),"-")</f>
        <v>Materials</v>
      </c>
      <c r="E1890" s="14">
        <f>IFERROR(IF(VLOOKUP($B1890,'[1]Paste Only'!$D:$AM,4,FALSE)="-",VLOOKUP($B1890,'[1]Market Cap'!$A:$J,10,FALSE),VLOOKUP($B1890,'[1]Paste Only'!$D:$AM,4,FALSE)),"-")</f>
        <v>7.53</v>
      </c>
      <c r="F1890" s="14" t="str">
        <f>IFERROR(VLOOKUP($B1890,'[1]Paste Only'!$D:$AM,5,FALSE),"-")</f>
        <v>-</v>
      </c>
      <c r="G1890" s="15">
        <f>IFERROR(VLOOKUP($B1890,'[1]Paste Only'!$D:$AM,6,FALSE),"-")</f>
        <v>0</v>
      </c>
      <c r="H1890" s="15">
        <f>IFERROR(VLOOKUP($B1890,'[1]Paste Only'!$D:$AM,7,FALSE),"-")</f>
        <v>0</v>
      </c>
      <c r="I1890" s="15">
        <f>IFERROR(VLOOKUP($B1890,'[1]Paste Only'!$D:$AM,8,FALSE),"-")</f>
        <v>0</v>
      </c>
      <c r="J1890" s="34"/>
      <c r="K1890" s="34"/>
      <c r="L1890" s="14">
        <f>IFERROR(VLOOKUP($B1890,'[1]Paste Only'!$D:$AM,12,FALSE),"-")</f>
        <v>-0.44</v>
      </c>
      <c r="M1890" s="14" t="str">
        <f>IFERROR(VLOOKUP($B1890,'[1]Paste Only'!$D:$AM,15,FALSE),"-")</f>
        <v>-</v>
      </c>
      <c r="N1890" s="30"/>
      <c r="O1890" s="18"/>
      <c r="P1890" s="19">
        <f t="shared" si="879"/>
        <v>0</v>
      </c>
      <c r="Q1890" s="20">
        <f t="shared" si="855"/>
        <v>0</v>
      </c>
      <c r="R1890" s="13">
        <f t="shared" si="856"/>
        <v>0</v>
      </c>
      <c r="S1890" s="13" t="str">
        <f>IFERROR(VLOOKUP($B1890,'[1]Market Cap'!$G:$I,3,FALSE),"-")</f>
        <v>Small Cap</v>
      </c>
      <c r="T1890" s="13"/>
      <c r="U1890" s="13"/>
      <c r="V1890" s="21">
        <f t="shared" si="880"/>
        <v>0</v>
      </c>
      <c r="W1890" s="21">
        <f t="shared" si="880"/>
        <v>0</v>
      </c>
      <c r="X1890" s="21">
        <f t="shared" si="880"/>
        <v>0</v>
      </c>
      <c r="Y1890" s="22">
        <f t="shared" si="857"/>
        <v>0</v>
      </c>
      <c r="Z1890" s="13">
        <f t="shared" si="858"/>
        <v>0</v>
      </c>
      <c r="AA1890" s="23">
        <f t="shared" si="859"/>
        <v>0</v>
      </c>
      <c r="AB1890" s="23">
        <f t="shared" si="860"/>
        <v>0</v>
      </c>
      <c r="AC1890" s="23">
        <f t="shared" si="861"/>
        <v>0</v>
      </c>
      <c r="AD1890" s="24">
        <f t="shared" si="862"/>
        <v>0</v>
      </c>
      <c r="AE1890" s="25">
        <f>IFERROR(VLOOKUP($B1890,'[1]Market Cap'!$G:$I,2,FALSE),"-")</f>
        <v>159.76626146999999</v>
      </c>
      <c r="AF1890" s="20">
        <f t="shared" si="863"/>
        <v>0</v>
      </c>
      <c r="AG1890" s="17">
        <f t="shared" si="864"/>
        <v>0</v>
      </c>
      <c r="AH1890" s="17">
        <f t="shared" si="865"/>
        <v>0</v>
      </c>
      <c r="AI1890" s="17" t="str">
        <f t="shared" si="866"/>
        <v>-</v>
      </c>
      <c r="AJ1890" s="26" t="str">
        <f>IFERROR(VLOOKUP($B1890,'[1]Paste Only'!$D:$AM,26,FALSE),"-")</f>
        <v>-</v>
      </c>
      <c r="AK1890" s="26" t="str">
        <f>IFERROR(VLOOKUP($B1890,'[1]Paste Only'!$D:$AM,23,FALSE),"-")</f>
        <v>-</v>
      </c>
      <c r="AL1890" s="26" t="str">
        <f>IFERROR(VLOOKUP($B1890,'[1]Paste Only'!$D:$AM,22,FALSE),"-")</f>
        <v>-</v>
      </c>
      <c r="AM1890" s="21" t="str">
        <f t="shared" si="881"/>
        <v>-</v>
      </c>
      <c r="AN1890" s="21" t="str">
        <f t="shared" si="881"/>
        <v>-</v>
      </c>
      <c r="AO1890" s="21" t="str">
        <f t="shared" si="881"/>
        <v>-</v>
      </c>
      <c r="AP1890" s="27">
        <f t="shared" si="867"/>
        <v>0</v>
      </c>
      <c r="AQ1890" s="27" t="str">
        <f t="shared" si="868"/>
        <v>-</v>
      </c>
      <c r="AR1890" s="27" t="str">
        <f t="shared" si="869"/>
        <v>-</v>
      </c>
      <c r="AS1890" s="27">
        <f t="shared" si="870"/>
        <v>0</v>
      </c>
      <c r="AT1890" s="27">
        <f t="shared" si="871"/>
        <v>0</v>
      </c>
      <c r="AU1890" s="27">
        <f t="shared" si="872"/>
        <v>0</v>
      </c>
      <c r="AV1890" s="21" t="str">
        <f t="shared" si="873"/>
        <v>0</v>
      </c>
      <c r="AW1890" s="27">
        <f t="shared" si="874"/>
        <v>0</v>
      </c>
      <c r="AX1890" s="27" t="str">
        <f t="shared" si="875"/>
        <v>-</v>
      </c>
      <c r="AY1890" s="27" t="str">
        <f t="shared" si="876"/>
        <v>-</v>
      </c>
      <c r="AZ1890" s="21" t="str">
        <f t="shared" si="877"/>
        <v>-</v>
      </c>
      <c r="BA1890" s="21" t="str">
        <f t="shared" si="878"/>
        <v>-</v>
      </c>
      <c r="BB1890" s="28"/>
      <c r="BC1890" s="28"/>
      <c r="BD1890" s="28"/>
      <c r="BE1890" s="28"/>
      <c r="BF1890" s="28"/>
      <c r="BG1890" s="29"/>
      <c r="BH1890" s="29"/>
      <c r="BI1890" s="29"/>
      <c r="BJ1890" s="29"/>
      <c r="BK1890" s="29"/>
    </row>
    <row r="1891" spans="1:63" x14ac:dyDescent="0.25">
      <c r="A1891" s="13" t="s">
        <v>5719</v>
      </c>
      <c r="B1891" s="33" t="s">
        <v>5720</v>
      </c>
      <c r="C1891" s="13" t="s">
        <v>5721</v>
      </c>
      <c r="D1891" s="13" t="str">
        <f>IFERROR(VLOOKUP($B1891,[1]GICS!$C:$D,2,FALSE),"-")</f>
        <v>Financials</v>
      </c>
      <c r="E1891" s="14">
        <f>IFERROR(IF(VLOOKUP($B1891,'[1]Paste Only'!$D:$AM,4,FALSE)="-",VLOOKUP($B1891,'[1]Market Cap'!$A:$J,10,FALSE),VLOOKUP($B1891,'[1]Paste Only'!$D:$AM,4,FALSE)),"-")</f>
        <v>300.2</v>
      </c>
      <c r="F1891" s="14" t="str">
        <f>IFERROR(VLOOKUP($B1891,'[1]Paste Only'!$D:$AM,5,FALSE),"-")</f>
        <v>-</v>
      </c>
      <c r="G1891" s="15">
        <f>IFERROR(VLOOKUP($B1891,'[1]Paste Only'!$D:$AM,6,FALSE),"-")</f>
        <v>0</v>
      </c>
      <c r="H1891" s="15">
        <f>IFERROR(VLOOKUP($B1891,'[1]Paste Only'!$D:$AM,7,FALSE),"-")</f>
        <v>0</v>
      </c>
      <c r="I1891" s="15">
        <f>IFERROR(VLOOKUP($B1891,'[1]Paste Only'!$D:$AM,8,FALSE),"-")</f>
        <v>0</v>
      </c>
      <c r="J1891" s="34"/>
      <c r="K1891" s="34"/>
      <c r="L1891" s="14" t="str">
        <f>IFERROR(VLOOKUP($B1891,'[1]Paste Only'!$D:$AM,12,FALSE),"-")</f>
        <v>-</v>
      </c>
      <c r="M1891" s="14" t="str">
        <f>IFERROR(VLOOKUP($B1891,'[1]Paste Only'!$D:$AM,15,FALSE),"-")</f>
        <v>-</v>
      </c>
      <c r="N1891" s="30"/>
      <c r="O1891" s="18"/>
      <c r="P1891" s="19">
        <f t="shared" si="879"/>
        <v>0</v>
      </c>
      <c r="Q1891" s="20">
        <f t="shared" si="855"/>
        <v>0</v>
      </c>
      <c r="R1891" s="13">
        <f t="shared" si="856"/>
        <v>0</v>
      </c>
      <c r="S1891" s="13" t="str">
        <f>IFERROR(VLOOKUP($B1891,'[1]Market Cap'!$G:$I,3,FALSE),"-")</f>
        <v>Small Cap</v>
      </c>
      <c r="T1891" s="13"/>
      <c r="U1891" s="13"/>
      <c r="V1891" s="21">
        <f t="shared" si="880"/>
        <v>0</v>
      </c>
      <c r="W1891" s="21">
        <f t="shared" si="880"/>
        <v>0</v>
      </c>
      <c r="X1891" s="21">
        <f t="shared" si="880"/>
        <v>0</v>
      </c>
      <c r="Y1891" s="22">
        <f t="shared" si="857"/>
        <v>0</v>
      </c>
      <c r="Z1891" s="13">
        <f t="shared" si="858"/>
        <v>0</v>
      </c>
      <c r="AA1891" s="23">
        <f t="shared" si="859"/>
        <v>0</v>
      </c>
      <c r="AB1891" s="23">
        <f t="shared" si="860"/>
        <v>0</v>
      </c>
      <c r="AC1891" s="23">
        <f t="shared" si="861"/>
        <v>0</v>
      </c>
      <c r="AD1891" s="24">
        <f t="shared" si="862"/>
        <v>0</v>
      </c>
      <c r="AE1891" s="25">
        <f>IFERROR(VLOOKUP($B1891,'[1]Market Cap'!$G:$I,2,FALSE),"-")</f>
        <v>470.41314</v>
      </c>
      <c r="AF1891" s="20">
        <f t="shared" si="863"/>
        <v>0</v>
      </c>
      <c r="AG1891" s="17">
        <f t="shared" si="864"/>
        <v>0</v>
      </c>
      <c r="AH1891" s="17">
        <f t="shared" si="865"/>
        <v>0</v>
      </c>
      <c r="AI1891" s="17" t="str">
        <f t="shared" si="866"/>
        <v>-</v>
      </c>
      <c r="AJ1891" s="26" t="str">
        <f>IFERROR(VLOOKUP($B1891,'[1]Paste Only'!$D:$AM,26,FALSE),"-")</f>
        <v>-</v>
      </c>
      <c r="AK1891" s="26" t="str">
        <f>IFERROR(VLOOKUP($B1891,'[1]Paste Only'!$D:$AM,23,FALSE),"-")</f>
        <v>-</v>
      </c>
      <c r="AL1891" s="26" t="str">
        <f>IFERROR(VLOOKUP($B1891,'[1]Paste Only'!$D:$AM,22,FALSE),"-")</f>
        <v>-</v>
      </c>
      <c r="AM1891" s="21" t="str">
        <f t="shared" si="881"/>
        <v>-</v>
      </c>
      <c r="AN1891" s="21" t="str">
        <f t="shared" si="881"/>
        <v>-</v>
      </c>
      <c r="AO1891" s="21" t="str">
        <f t="shared" si="881"/>
        <v>-</v>
      </c>
      <c r="AP1891" s="27">
        <f t="shared" si="867"/>
        <v>0</v>
      </c>
      <c r="AQ1891" s="27" t="str">
        <f t="shared" si="868"/>
        <v>-</v>
      </c>
      <c r="AR1891" s="27" t="str">
        <f t="shared" si="869"/>
        <v>-</v>
      </c>
      <c r="AS1891" s="27">
        <f t="shared" si="870"/>
        <v>0</v>
      </c>
      <c r="AT1891" s="27">
        <f t="shared" si="871"/>
        <v>0</v>
      </c>
      <c r="AU1891" s="27">
        <f t="shared" si="872"/>
        <v>0</v>
      </c>
      <c r="AV1891" s="21" t="str">
        <f t="shared" si="873"/>
        <v>0</v>
      </c>
      <c r="AW1891" s="27">
        <f t="shared" si="874"/>
        <v>0</v>
      </c>
      <c r="AX1891" s="27" t="str">
        <f t="shared" si="875"/>
        <v>-</v>
      </c>
      <c r="AY1891" s="27" t="str">
        <f t="shared" si="876"/>
        <v>-</v>
      </c>
      <c r="AZ1891" s="21" t="str">
        <f t="shared" si="877"/>
        <v>-</v>
      </c>
      <c r="BA1891" s="21" t="str">
        <f t="shared" si="878"/>
        <v>-</v>
      </c>
      <c r="BB1891" s="28"/>
      <c r="BC1891" s="28"/>
      <c r="BD1891" s="28"/>
      <c r="BE1891" s="28"/>
      <c r="BF1891" s="28"/>
      <c r="BG1891" s="29"/>
      <c r="BH1891" s="29"/>
      <c r="BI1891" s="29"/>
      <c r="BJ1891" s="29"/>
      <c r="BK1891" s="29"/>
    </row>
    <row r="1892" spans="1:63" x14ac:dyDescent="0.25">
      <c r="A1892" s="13" t="s">
        <v>5722</v>
      </c>
      <c r="B1892" s="33" t="s">
        <v>5723</v>
      </c>
      <c r="C1892" s="13" t="s">
        <v>5724</v>
      </c>
      <c r="D1892" s="13" t="str">
        <f>IFERROR(VLOOKUP($B1892,[1]GICS!$C:$D,2,FALSE),"-")</f>
        <v>Information Technology</v>
      </c>
      <c r="E1892" s="14">
        <f>IFERROR(IF(VLOOKUP($B1892,'[1]Paste Only'!$D:$AM,4,FALSE)="-",VLOOKUP($B1892,'[1]Market Cap'!$A:$J,10,FALSE),VLOOKUP($B1892,'[1]Paste Only'!$D:$AM,4,FALSE)),"-")</f>
        <v>1.28</v>
      </c>
      <c r="F1892" s="14" t="str">
        <f>IFERROR(VLOOKUP($B1892,'[1]Paste Only'!$D:$AM,5,FALSE),"-")</f>
        <v>-</v>
      </c>
      <c r="G1892" s="15">
        <f>IFERROR(VLOOKUP($B1892,'[1]Paste Only'!$D:$AM,6,FALSE),"-")</f>
        <v>0</v>
      </c>
      <c r="H1892" s="15">
        <f>IFERROR(VLOOKUP($B1892,'[1]Paste Only'!$D:$AM,7,FALSE),"-")</f>
        <v>0</v>
      </c>
      <c r="I1892" s="15">
        <f>IFERROR(VLOOKUP($B1892,'[1]Paste Only'!$D:$AM,8,FALSE),"-")</f>
        <v>0</v>
      </c>
      <c r="J1892" s="34"/>
      <c r="K1892" s="34"/>
      <c r="L1892" s="14">
        <f>IFERROR(VLOOKUP($B1892,'[1]Paste Only'!$D:$AM,12,FALSE),"-")</f>
        <v>4.48E-2</v>
      </c>
      <c r="M1892" s="14" t="str">
        <f>IFERROR(VLOOKUP($B1892,'[1]Paste Only'!$D:$AM,15,FALSE),"-")</f>
        <v>-</v>
      </c>
      <c r="N1892" s="30"/>
      <c r="O1892" s="18"/>
      <c r="P1892" s="19">
        <f t="shared" si="879"/>
        <v>0</v>
      </c>
      <c r="Q1892" s="20">
        <f t="shared" si="855"/>
        <v>0</v>
      </c>
      <c r="R1892" s="13">
        <f t="shared" si="856"/>
        <v>0</v>
      </c>
      <c r="S1892" s="13" t="str">
        <f>IFERROR(VLOOKUP($B1892,'[1]Market Cap'!$G:$I,3,FALSE),"-")</f>
        <v>Small Cap</v>
      </c>
      <c r="T1892" s="13"/>
      <c r="U1892" s="13"/>
      <c r="V1892" s="21">
        <f t="shared" si="880"/>
        <v>0</v>
      </c>
      <c r="W1892" s="21">
        <f t="shared" si="880"/>
        <v>0</v>
      </c>
      <c r="X1892" s="21">
        <f t="shared" si="880"/>
        <v>0</v>
      </c>
      <c r="Y1892" s="22">
        <f t="shared" si="857"/>
        <v>0</v>
      </c>
      <c r="Z1892" s="13">
        <f t="shared" si="858"/>
        <v>0</v>
      </c>
      <c r="AA1892" s="23">
        <f t="shared" si="859"/>
        <v>0</v>
      </c>
      <c r="AB1892" s="23">
        <f t="shared" si="860"/>
        <v>0</v>
      </c>
      <c r="AC1892" s="23">
        <f t="shared" si="861"/>
        <v>0</v>
      </c>
      <c r="AD1892" s="24">
        <f t="shared" si="862"/>
        <v>0</v>
      </c>
      <c r="AE1892" s="25">
        <f>IFERROR(VLOOKUP($B1892,'[1]Market Cap'!$G:$I,2,FALSE),"-")</f>
        <v>148.96621568</v>
      </c>
      <c r="AF1892" s="20">
        <f t="shared" si="863"/>
        <v>0</v>
      </c>
      <c r="AG1892" s="17">
        <f t="shared" si="864"/>
        <v>0</v>
      </c>
      <c r="AH1892" s="17">
        <f t="shared" si="865"/>
        <v>0</v>
      </c>
      <c r="AI1892" s="17" t="str">
        <f t="shared" si="866"/>
        <v>-</v>
      </c>
      <c r="AJ1892" s="26" t="str">
        <f>IFERROR(VLOOKUP($B1892,'[1]Paste Only'!$D:$AM,26,FALSE),"-")</f>
        <v>-</v>
      </c>
      <c r="AK1892" s="26" t="str">
        <f>IFERROR(VLOOKUP($B1892,'[1]Paste Only'!$D:$AM,23,FALSE),"-")</f>
        <v>-</v>
      </c>
      <c r="AL1892" s="26" t="str">
        <f>IFERROR(VLOOKUP($B1892,'[1]Paste Only'!$D:$AM,22,FALSE),"-")</f>
        <v>-</v>
      </c>
      <c r="AM1892" s="21" t="str">
        <f t="shared" si="881"/>
        <v>-</v>
      </c>
      <c r="AN1892" s="21" t="str">
        <f t="shared" si="881"/>
        <v>-</v>
      </c>
      <c r="AO1892" s="21" t="str">
        <f t="shared" si="881"/>
        <v>-</v>
      </c>
      <c r="AP1892" s="27">
        <f t="shared" si="867"/>
        <v>0</v>
      </c>
      <c r="AQ1892" s="27" t="str">
        <f t="shared" si="868"/>
        <v>-</v>
      </c>
      <c r="AR1892" s="27" t="str">
        <f t="shared" si="869"/>
        <v>-</v>
      </c>
      <c r="AS1892" s="27">
        <f t="shared" si="870"/>
        <v>0</v>
      </c>
      <c r="AT1892" s="27">
        <f t="shared" si="871"/>
        <v>0</v>
      </c>
      <c r="AU1892" s="27">
        <f t="shared" si="872"/>
        <v>0</v>
      </c>
      <c r="AV1892" s="21" t="str">
        <f t="shared" si="873"/>
        <v>0</v>
      </c>
      <c r="AW1892" s="27">
        <f t="shared" si="874"/>
        <v>0</v>
      </c>
      <c r="AX1892" s="27" t="str">
        <f t="shared" si="875"/>
        <v>-</v>
      </c>
      <c r="AY1892" s="27" t="str">
        <f t="shared" si="876"/>
        <v>-</v>
      </c>
      <c r="AZ1892" s="21" t="str">
        <f t="shared" si="877"/>
        <v>-</v>
      </c>
      <c r="BA1892" s="21" t="str">
        <f t="shared" si="878"/>
        <v>-</v>
      </c>
      <c r="BB1892" s="28"/>
      <c r="BC1892" s="28"/>
      <c r="BD1892" s="28"/>
      <c r="BE1892" s="28"/>
      <c r="BF1892" s="28"/>
      <c r="BG1892" s="29"/>
      <c r="BH1892" s="29"/>
      <c r="BI1892" s="29"/>
      <c r="BJ1892" s="29"/>
      <c r="BK1892" s="29"/>
    </row>
    <row r="1893" spans="1:63" x14ac:dyDescent="0.25">
      <c r="A1893" s="13" t="s">
        <v>5725</v>
      </c>
      <c r="B1893" s="33" t="s">
        <v>5726</v>
      </c>
      <c r="C1893" s="13" t="s">
        <v>5727</v>
      </c>
      <c r="D1893" s="13" t="str">
        <f>IFERROR(VLOOKUP($B1893,[1]GICS!$C:$D,2,FALSE),"-")</f>
        <v>Industrials</v>
      </c>
      <c r="E1893" s="14">
        <f>IFERROR(IF(VLOOKUP($B1893,'[1]Paste Only'!$D:$AM,4,FALSE)="-",VLOOKUP($B1893,'[1]Market Cap'!$A:$J,10,FALSE),VLOOKUP($B1893,'[1]Paste Only'!$D:$AM,4,FALSE)),"-")</f>
        <v>55.84</v>
      </c>
      <c r="F1893" s="14" t="str">
        <f>IFERROR(VLOOKUP($B1893,'[1]Paste Only'!$D:$AM,5,FALSE),"-")</f>
        <v>-</v>
      </c>
      <c r="G1893" s="15">
        <f>IFERROR(VLOOKUP($B1893,'[1]Paste Only'!$D:$AM,6,FALSE),"-")</f>
        <v>0</v>
      </c>
      <c r="H1893" s="15">
        <f>IFERROR(VLOOKUP($B1893,'[1]Paste Only'!$D:$AM,7,FALSE),"-")</f>
        <v>0</v>
      </c>
      <c r="I1893" s="15">
        <f>IFERROR(VLOOKUP($B1893,'[1]Paste Only'!$D:$AM,8,FALSE),"-")</f>
        <v>0</v>
      </c>
      <c r="J1893" s="34"/>
      <c r="K1893" s="34"/>
      <c r="L1893" s="14">
        <f>IFERROR(VLOOKUP($B1893,'[1]Paste Only'!$D:$AM,12,FALSE),"-")</f>
        <v>0.66</v>
      </c>
      <c r="M1893" s="14" t="str">
        <f>IFERROR(VLOOKUP($B1893,'[1]Paste Only'!$D:$AM,15,FALSE),"-")</f>
        <v>-</v>
      </c>
      <c r="N1893" s="30"/>
      <c r="O1893" s="18"/>
      <c r="P1893" s="19">
        <f t="shared" si="879"/>
        <v>0</v>
      </c>
      <c r="Q1893" s="20">
        <f t="shared" si="855"/>
        <v>0</v>
      </c>
      <c r="R1893" s="13">
        <f t="shared" si="856"/>
        <v>0</v>
      </c>
      <c r="S1893" s="13" t="str">
        <f>IFERROR(VLOOKUP($B1893,'[1]Market Cap'!$G:$I,3,FALSE),"-")</f>
        <v>Small Cap</v>
      </c>
      <c r="T1893" s="13"/>
      <c r="U1893" s="13"/>
      <c r="V1893" s="21">
        <f t="shared" si="880"/>
        <v>0</v>
      </c>
      <c r="W1893" s="21">
        <f t="shared" si="880"/>
        <v>0</v>
      </c>
      <c r="X1893" s="21">
        <f t="shared" si="880"/>
        <v>0</v>
      </c>
      <c r="Y1893" s="22">
        <f t="shared" si="857"/>
        <v>0</v>
      </c>
      <c r="Z1893" s="13">
        <f t="shared" si="858"/>
        <v>0</v>
      </c>
      <c r="AA1893" s="23">
        <f t="shared" si="859"/>
        <v>0</v>
      </c>
      <c r="AB1893" s="23">
        <f t="shared" si="860"/>
        <v>0</v>
      </c>
      <c r="AC1893" s="23">
        <f t="shared" si="861"/>
        <v>0</v>
      </c>
      <c r="AD1893" s="24">
        <f t="shared" si="862"/>
        <v>0</v>
      </c>
      <c r="AE1893" s="25">
        <f>IFERROR(VLOOKUP($B1893,'[1]Market Cap'!$G:$I,2,FALSE),"-")</f>
        <v>244.31160355200001</v>
      </c>
      <c r="AF1893" s="20">
        <f t="shared" si="863"/>
        <v>0</v>
      </c>
      <c r="AG1893" s="17">
        <f t="shared" si="864"/>
        <v>0</v>
      </c>
      <c r="AH1893" s="17">
        <f t="shared" si="865"/>
        <v>0</v>
      </c>
      <c r="AI1893" s="17" t="str">
        <f t="shared" si="866"/>
        <v>-</v>
      </c>
      <c r="AJ1893" s="26" t="str">
        <f>IFERROR(VLOOKUP($B1893,'[1]Paste Only'!$D:$AM,26,FALSE),"-")</f>
        <v>-</v>
      </c>
      <c r="AK1893" s="26" t="str">
        <f>IFERROR(VLOOKUP($B1893,'[1]Paste Only'!$D:$AM,23,FALSE),"-")</f>
        <v>-</v>
      </c>
      <c r="AL1893" s="26" t="str">
        <f>IFERROR(VLOOKUP($B1893,'[1]Paste Only'!$D:$AM,22,FALSE),"-")</f>
        <v>-</v>
      </c>
      <c r="AM1893" s="21" t="str">
        <f t="shared" si="881"/>
        <v>-</v>
      </c>
      <c r="AN1893" s="21" t="str">
        <f t="shared" si="881"/>
        <v>-</v>
      </c>
      <c r="AO1893" s="21" t="str">
        <f t="shared" si="881"/>
        <v>-</v>
      </c>
      <c r="AP1893" s="27">
        <f t="shared" si="867"/>
        <v>0</v>
      </c>
      <c r="AQ1893" s="27" t="str">
        <f t="shared" si="868"/>
        <v>-</v>
      </c>
      <c r="AR1893" s="27" t="str">
        <f t="shared" si="869"/>
        <v>-</v>
      </c>
      <c r="AS1893" s="27">
        <f t="shared" si="870"/>
        <v>0</v>
      </c>
      <c r="AT1893" s="27">
        <f t="shared" si="871"/>
        <v>0</v>
      </c>
      <c r="AU1893" s="27">
        <f t="shared" si="872"/>
        <v>0</v>
      </c>
      <c r="AV1893" s="21" t="str">
        <f t="shared" si="873"/>
        <v>0</v>
      </c>
      <c r="AW1893" s="27">
        <f t="shared" si="874"/>
        <v>0</v>
      </c>
      <c r="AX1893" s="27" t="str">
        <f t="shared" si="875"/>
        <v>-</v>
      </c>
      <c r="AY1893" s="27" t="str">
        <f t="shared" si="876"/>
        <v>-</v>
      </c>
      <c r="AZ1893" s="21" t="str">
        <f t="shared" si="877"/>
        <v>-</v>
      </c>
      <c r="BA1893" s="21" t="str">
        <f t="shared" si="878"/>
        <v>-</v>
      </c>
      <c r="BB1893" s="28"/>
      <c r="BC1893" s="28"/>
      <c r="BD1893" s="28"/>
      <c r="BE1893" s="28"/>
      <c r="BF1893" s="28"/>
      <c r="BG1893" s="29"/>
      <c r="BH1893" s="29"/>
      <c r="BI1893" s="29"/>
      <c r="BJ1893" s="29"/>
      <c r="BK1893" s="29"/>
    </row>
    <row r="1894" spans="1:63" x14ac:dyDescent="0.25">
      <c r="A1894" s="13" t="s">
        <v>81</v>
      </c>
      <c r="B1894" s="33" t="s">
        <v>5728</v>
      </c>
      <c r="C1894" s="13" t="s">
        <v>81</v>
      </c>
      <c r="D1894" s="13" t="str">
        <f>IFERROR(VLOOKUP($B1894,[1]GICS!$C:$D,2,FALSE),"-")</f>
        <v>-</v>
      </c>
      <c r="E1894" s="14" t="str">
        <f>IFERROR(IF(VLOOKUP($B1894,'[1]Paste Only'!$D:$AM,4,FALSE)="-",VLOOKUP($B1894,'[1]Market Cap'!$A:$J,10,FALSE),VLOOKUP($B1894,'[1]Paste Only'!$D:$AM,4,FALSE)),"-")</f>
        <v>-</v>
      </c>
      <c r="F1894" s="14" t="str">
        <f>IFERROR(VLOOKUP($B1894,'[1]Paste Only'!$D:$AM,5,FALSE),"-")</f>
        <v>-</v>
      </c>
      <c r="G1894" s="15" t="str">
        <f>IFERROR(VLOOKUP($B1894,'[1]Paste Only'!$D:$AM,6,FALSE),"-")</f>
        <v>-</v>
      </c>
      <c r="H1894" s="15" t="str">
        <f>IFERROR(VLOOKUP($B1894,'[1]Paste Only'!$D:$AM,7,FALSE),"-")</f>
        <v>-</v>
      </c>
      <c r="I1894" s="15" t="str">
        <f>IFERROR(VLOOKUP($B1894,'[1]Paste Only'!$D:$AM,8,FALSE),"-")</f>
        <v>-</v>
      </c>
      <c r="J1894" s="34"/>
      <c r="K1894" s="34"/>
      <c r="L1894" s="14" t="str">
        <f>IFERROR(VLOOKUP($B1894,'[1]Paste Only'!$D:$AM,12,FALSE),"-")</f>
        <v>-</v>
      </c>
      <c r="M1894" s="14" t="str">
        <f>IFERROR(VLOOKUP($B1894,'[1]Paste Only'!$D:$AM,15,FALSE),"-")</f>
        <v>-</v>
      </c>
      <c r="N1894" s="30"/>
      <c r="O1894" s="18"/>
      <c r="P1894" s="19">
        <f t="shared" si="879"/>
        <v>0</v>
      </c>
      <c r="Q1894" s="20">
        <f t="shared" si="855"/>
        <v>0</v>
      </c>
      <c r="R1894" s="13">
        <f t="shared" si="856"/>
        <v>0</v>
      </c>
      <c r="S1894" s="13" t="str">
        <f>IFERROR(VLOOKUP($B1894,'[1]Market Cap'!$G:$I,3,FALSE),"-")</f>
        <v>-</v>
      </c>
      <c r="T1894" s="13"/>
      <c r="U1894" s="13"/>
      <c r="V1894" s="21">
        <f t="shared" si="880"/>
        <v>0</v>
      </c>
      <c r="W1894" s="21">
        <f t="shared" si="880"/>
        <v>0</v>
      </c>
      <c r="X1894" s="21">
        <f t="shared" si="880"/>
        <v>0</v>
      </c>
      <c r="Y1894" s="22">
        <f t="shared" si="857"/>
        <v>0</v>
      </c>
      <c r="Z1894" s="13">
        <f t="shared" si="858"/>
        <v>0</v>
      </c>
      <c r="AA1894" s="23">
        <f t="shared" si="859"/>
        <v>0</v>
      </c>
      <c r="AB1894" s="23">
        <f t="shared" si="860"/>
        <v>0</v>
      </c>
      <c r="AC1894" s="23">
        <f t="shared" si="861"/>
        <v>0</v>
      </c>
      <c r="AD1894" s="24">
        <f t="shared" si="862"/>
        <v>0</v>
      </c>
      <c r="AE1894" s="25" t="str">
        <f>IFERROR(VLOOKUP($B1894,'[1]Market Cap'!$G:$I,2,FALSE),"-")</f>
        <v>-</v>
      </c>
      <c r="AF1894" s="20">
        <f t="shared" si="863"/>
        <v>0</v>
      </c>
      <c r="AG1894" s="17">
        <f t="shared" si="864"/>
        <v>0</v>
      </c>
      <c r="AH1894" s="17">
        <f t="shared" si="865"/>
        <v>0</v>
      </c>
      <c r="AI1894" s="17" t="str">
        <f t="shared" si="866"/>
        <v>-</v>
      </c>
      <c r="AJ1894" s="26" t="str">
        <f>IFERROR(VLOOKUP($B1894,'[1]Paste Only'!$D:$AM,26,FALSE),"-")</f>
        <v>-</v>
      </c>
      <c r="AK1894" s="26" t="str">
        <f>IFERROR(VLOOKUP($B1894,'[1]Paste Only'!$D:$AM,23,FALSE),"-")</f>
        <v>-</v>
      </c>
      <c r="AL1894" s="26" t="str">
        <f>IFERROR(VLOOKUP($B1894,'[1]Paste Only'!$D:$AM,22,FALSE),"-")</f>
        <v>-</v>
      </c>
      <c r="AM1894" s="21" t="str">
        <f t="shared" si="881"/>
        <v>-</v>
      </c>
      <c r="AN1894" s="21" t="str">
        <f t="shared" si="881"/>
        <v>-</v>
      </c>
      <c r="AO1894" s="21" t="str">
        <f t="shared" si="881"/>
        <v>-</v>
      </c>
      <c r="AP1894" s="27">
        <f t="shared" si="867"/>
        <v>0</v>
      </c>
      <c r="AQ1894" s="27" t="str">
        <f t="shared" si="868"/>
        <v>-</v>
      </c>
      <c r="AR1894" s="27" t="str">
        <f t="shared" si="869"/>
        <v>-</v>
      </c>
      <c r="AS1894" s="27">
        <f t="shared" si="870"/>
        <v>0</v>
      </c>
      <c r="AT1894" s="27">
        <f t="shared" si="871"/>
        <v>0</v>
      </c>
      <c r="AU1894" s="27">
        <f t="shared" si="872"/>
        <v>0</v>
      </c>
      <c r="AV1894" s="21" t="str">
        <f t="shared" si="873"/>
        <v>0</v>
      </c>
      <c r="AW1894" s="27">
        <f t="shared" si="874"/>
        <v>0</v>
      </c>
      <c r="AX1894" s="27" t="str">
        <f t="shared" si="875"/>
        <v>-</v>
      </c>
      <c r="AY1894" s="27" t="str">
        <f t="shared" si="876"/>
        <v>-</v>
      </c>
      <c r="AZ1894" s="21" t="str">
        <f t="shared" si="877"/>
        <v>-</v>
      </c>
      <c r="BA1894" s="21" t="str">
        <f t="shared" si="878"/>
        <v>-</v>
      </c>
      <c r="BB1894" s="28"/>
      <c r="BC1894" s="28"/>
      <c r="BD1894" s="28"/>
      <c r="BE1894" s="28"/>
      <c r="BF1894" s="28"/>
      <c r="BG1894" s="29"/>
      <c r="BH1894" s="29"/>
      <c r="BI1894" s="29"/>
      <c r="BJ1894" s="29"/>
      <c r="BK1894" s="29"/>
    </row>
    <row r="1895" spans="1:63" x14ac:dyDescent="0.25">
      <c r="A1895" s="13" t="s">
        <v>5729</v>
      </c>
      <c r="B1895" s="33" t="s">
        <v>5730</v>
      </c>
      <c r="C1895" s="13" t="s">
        <v>5731</v>
      </c>
      <c r="D1895" s="13" t="str">
        <f>IFERROR(VLOOKUP($B1895,[1]GICS!$C:$D,2,FALSE),"-")</f>
        <v>Consumer Discretionary</v>
      </c>
      <c r="E1895" s="14">
        <f>IFERROR(IF(VLOOKUP($B1895,'[1]Paste Only'!$D:$AM,4,FALSE)="-",VLOOKUP($B1895,'[1]Market Cap'!$A:$J,10,FALSE),VLOOKUP($B1895,'[1]Paste Only'!$D:$AM,4,FALSE)),"-")</f>
        <v>156.9</v>
      </c>
      <c r="F1895" s="14" t="str">
        <f>IFERROR(VLOOKUP($B1895,'[1]Paste Only'!$D:$AM,5,FALSE),"-")</f>
        <v>-</v>
      </c>
      <c r="G1895" s="15">
        <f>IFERROR(VLOOKUP($B1895,'[1]Paste Only'!$D:$AM,6,FALSE),"-")</f>
        <v>0</v>
      </c>
      <c r="H1895" s="15">
        <f>IFERROR(VLOOKUP($B1895,'[1]Paste Only'!$D:$AM,7,FALSE),"-")</f>
        <v>0</v>
      </c>
      <c r="I1895" s="15">
        <f>IFERROR(VLOOKUP($B1895,'[1]Paste Only'!$D:$AM,8,FALSE),"-")</f>
        <v>0</v>
      </c>
      <c r="J1895" s="34"/>
      <c r="K1895" s="34"/>
      <c r="L1895" s="14">
        <f>IFERROR(VLOOKUP($B1895,'[1]Paste Only'!$D:$AM,12,FALSE),"-")</f>
        <v>4.7697539999999998</v>
      </c>
      <c r="M1895" s="14" t="str">
        <f>IFERROR(VLOOKUP($B1895,'[1]Paste Only'!$D:$AM,15,FALSE),"-")</f>
        <v>-</v>
      </c>
      <c r="N1895" s="30"/>
      <c r="O1895" s="18"/>
      <c r="P1895" s="19">
        <f t="shared" si="879"/>
        <v>0</v>
      </c>
      <c r="Q1895" s="20">
        <f t="shared" si="855"/>
        <v>0</v>
      </c>
      <c r="R1895" s="13">
        <f t="shared" si="856"/>
        <v>0</v>
      </c>
      <c r="S1895" s="13" t="str">
        <f>IFERROR(VLOOKUP($B1895,'[1]Market Cap'!$G:$I,3,FALSE),"-")</f>
        <v>Small Cap</v>
      </c>
      <c r="T1895" s="13"/>
      <c r="U1895" s="13"/>
      <c r="V1895" s="21">
        <f t="shared" si="880"/>
        <v>0</v>
      </c>
      <c r="W1895" s="21">
        <f t="shared" si="880"/>
        <v>0</v>
      </c>
      <c r="X1895" s="21">
        <f t="shared" si="880"/>
        <v>0</v>
      </c>
      <c r="Y1895" s="22">
        <f t="shared" si="857"/>
        <v>0</v>
      </c>
      <c r="Z1895" s="13">
        <f t="shared" si="858"/>
        <v>0</v>
      </c>
      <c r="AA1895" s="23">
        <f t="shared" si="859"/>
        <v>0</v>
      </c>
      <c r="AB1895" s="23">
        <f t="shared" si="860"/>
        <v>0</v>
      </c>
      <c r="AC1895" s="23">
        <f t="shared" si="861"/>
        <v>0</v>
      </c>
      <c r="AD1895" s="24">
        <f t="shared" si="862"/>
        <v>0</v>
      </c>
      <c r="AE1895" s="25">
        <f>IFERROR(VLOOKUP($B1895,'[1]Market Cap'!$G:$I,2,FALSE),"-")</f>
        <v>293.05388181000001</v>
      </c>
      <c r="AF1895" s="20">
        <f t="shared" si="863"/>
        <v>0</v>
      </c>
      <c r="AG1895" s="17">
        <f t="shared" si="864"/>
        <v>0</v>
      </c>
      <c r="AH1895" s="17">
        <f t="shared" si="865"/>
        <v>0</v>
      </c>
      <c r="AI1895" s="17" t="str">
        <f t="shared" si="866"/>
        <v>-</v>
      </c>
      <c r="AJ1895" s="26" t="str">
        <f>IFERROR(VLOOKUP($B1895,'[1]Paste Only'!$D:$AM,26,FALSE),"-")</f>
        <v>-</v>
      </c>
      <c r="AK1895" s="26" t="str">
        <f>IFERROR(VLOOKUP($B1895,'[1]Paste Only'!$D:$AM,23,FALSE),"-")</f>
        <v>-</v>
      </c>
      <c r="AL1895" s="26" t="str">
        <f>IFERROR(VLOOKUP($B1895,'[1]Paste Only'!$D:$AM,22,FALSE),"-")</f>
        <v>-</v>
      </c>
      <c r="AM1895" s="21" t="str">
        <f t="shared" si="881"/>
        <v>-</v>
      </c>
      <c r="AN1895" s="21" t="str">
        <f t="shared" si="881"/>
        <v>-</v>
      </c>
      <c r="AO1895" s="21" t="str">
        <f t="shared" si="881"/>
        <v>-</v>
      </c>
      <c r="AP1895" s="27">
        <f t="shared" si="867"/>
        <v>0</v>
      </c>
      <c r="AQ1895" s="27" t="str">
        <f t="shared" si="868"/>
        <v>-</v>
      </c>
      <c r="AR1895" s="27" t="str">
        <f t="shared" si="869"/>
        <v>-</v>
      </c>
      <c r="AS1895" s="27">
        <f t="shared" si="870"/>
        <v>0</v>
      </c>
      <c r="AT1895" s="27">
        <f t="shared" si="871"/>
        <v>0</v>
      </c>
      <c r="AU1895" s="27">
        <f t="shared" si="872"/>
        <v>0</v>
      </c>
      <c r="AV1895" s="21" t="str">
        <f t="shared" si="873"/>
        <v>0</v>
      </c>
      <c r="AW1895" s="27">
        <f t="shared" si="874"/>
        <v>0</v>
      </c>
      <c r="AX1895" s="27" t="str">
        <f t="shared" si="875"/>
        <v>-</v>
      </c>
      <c r="AY1895" s="27" t="str">
        <f t="shared" si="876"/>
        <v>-</v>
      </c>
      <c r="AZ1895" s="21" t="str">
        <f t="shared" si="877"/>
        <v>-</v>
      </c>
      <c r="BA1895" s="21" t="str">
        <f t="shared" si="878"/>
        <v>-</v>
      </c>
      <c r="BB1895" s="28"/>
      <c r="BC1895" s="28"/>
      <c r="BD1895" s="28"/>
      <c r="BE1895" s="28"/>
      <c r="BF1895" s="28"/>
      <c r="BG1895" s="29"/>
      <c r="BH1895" s="29"/>
      <c r="BI1895" s="29"/>
      <c r="BJ1895" s="29"/>
      <c r="BK1895" s="29"/>
    </row>
    <row r="1896" spans="1:63" x14ac:dyDescent="0.25">
      <c r="A1896" s="13" t="s">
        <v>5732</v>
      </c>
      <c r="B1896" s="33" t="s">
        <v>5733</v>
      </c>
      <c r="C1896" s="13" t="s">
        <v>5734</v>
      </c>
      <c r="D1896" s="13" t="str">
        <f>IFERROR(VLOOKUP($B1896,[1]GICS!$C:$D,2,FALSE),"-")</f>
        <v>Consumer Discretionary</v>
      </c>
      <c r="E1896" s="14">
        <f>IFERROR(IF(VLOOKUP($B1896,'[1]Paste Only'!$D:$AM,4,FALSE)="-",VLOOKUP($B1896,'[1]Market Cap'!$A:$J,10,FALSE),VLOOKUP($B1896,'[1]Paste Only'!$D:$AM,4,FALSE)),"-")</f>
        <v>122.2</v>
      </c>
      <c r="F1896" s="14" t="str">
        <f>IFERROR(VLOOKUP($B1896,'[1]Paste Only'!$D:$AM,5,FALSE),"-")</f>
        <v>-</v>
      </c>
      <c r="G1896" s="15">
        <f>IFERROR(VLOOKUP($B1896,'[1]Paste Only'!$D:$AM,6,FALSE),"-")</f>
        <v>0</v>
      </c>
      <c r="H1896" s="15">
        <f>IFERROR(VLOOKUP($B1896,'[1]Paste Only'!$D:$AM,7,FALSE),"-")</f>
        <v>0</v>
      </c>
      <c r="I1896" s="15">
        <f>IFERROR(VLOOKUP($B1896,'[1]Paste Only'!$D:$AM,8,FALSE),"-")</f>
        <v>0</v>
      </c>
      <c r="J1896" s="34"/>
      <c r="K1896" s="34"/>
      <c r="L1896" s="14">
        <f>IFERROR(VLOOKUP($B1896,'[1]Paste Only'!$D:$AM,12,FALSE),"-")</f>
        <v>2.4900000000000002</v>
      </c>
      <c r="M1896" s="14" t="str">
        <f>IFERROR(VLOOKUP($B1896,'[1]Paste Only'!$D:$AM,15,FALSE),"-")</f>
        <v>-</v>
      </c>
      <c r="N1896" s="30"/>
      <c r="O1896" s="18"/>
      <c r="P1896" s="19">
        <f t="shared" si="879"/>
        <v>0</v>
      </c>
      <c r="Q1896" s="20">
        <f t="shared" si="855"/>
        <v>0</v>
      </c>
      <c r="R1896" s="13">
        <f t="shared" si="856"/>
        <v>0</v>
      </c>
      <c r="S1896" s="13" t="str">
        <f>IFERROR(VLOOKUP($B1896,'[1]Market Cap'!$G:$I,3,FALSE),"-")</f>
        <v>Small Cap</v>
      </c>
      <c r="T1896" s="13"/>
      <c r="U1896" s="13"/>
      <c r="V1896" s="21">
        <f t="shared" si="880"/>
        <v>0</v>
      </c>
      <c r="W1896" s="21">
        <f t="shared" si="880"/>
        <v>0</v>
      </c>
      <c r="X1896" s="21">
        <f t="shared" si="880"/>
        <v>0</v>
      </c>
      <c r="Y1896" s="22">
        <f t="shared" si="857"/>
        <v>0</v>
      </c>
      <c r="Z1896" s="13">
        <f t="shared" si="858"/>
        <v>0</v>
      </c>
      <c r="AA1896" s="23">
        <f t="shared" si="859"/>
        <v>0</v>
      </c>
      <c r="AB1896" s="23">
        <f t="shared" si="860"/>
        <v>0</v>
      </c>
      <c r="AC1896" s="23">
        <f t="shared" si="861"/>
        <v>0</v>
      </c>
      <c r="AD1896" s="24">
        <f t="shared" si="862"/>
        <v>0</v>
      </c>
      <c r="AE1896" s="25">
        <f>IFERROR(VLOOKUP($B1896,'[1]Market Cap'!$G:$I,2,FALSE),"-")</f>
        <v>320.77499999999998</v>
      </c>
      <c r="AF1896" s="20">
        <f t="shared" si="863"/>
        <v>0</v>
      </c>
      <c r="AG1896" s="17">
        <f t="shared" si="864"/>
        <v>0</v>
      </c>
      <c r="AH1896" s="17">
        <f t="shared" si="865"/>
        <v>0</v>
      </c>
      <c r="AI1896" s="17" t="str">
        <f t="shared" si="866"/>
        <v>-</v>
      </c>
      <c r="AJ1896" s="26" t="str">
        <f>IFERROR(VLOOKUP($B1896,'[1]Paste Only'!$D:$AM,26,FALSE),"-")</f>
        <v>-</v>
      </c>
      <c r="AK1896" s="26" t="str">
        <f>IFERROR(VLOOKUP($B1896,'[1]Paste Only'!$D:$AM,23,FALSE),"-")</f>
        <v>-</v>
      </c>
      <c r="AL1896" s="26" t="str">
        <f>IFERROR(VLOOKUP($B1896,'[1]Paste Only'!$D:$AM,22,FALSE),"-")</f>
        <v>-</v>
      </c>
      <c r="AM1896" s="21" t="str">
        <f t="shared" si="881"/>
        <v>-</v>
      </c>
      <c r="AN1896" s="21" t="str">
        <f t="shared" si="881"/>
        <v>-</v>
      </c>
      <c r="AO1896" s="21" t="str">
        <f t="shared" si="881"/>
        <v>-</v>
      </c>
      <c r="AP1896" s="27">
        <f t="shared" si="867"/>
        <v>0</v>
      </c>
      <c r="AQ1896" s="27" t="str">
        <f t="shared" si="868"/>
        <v>-</v>
      </c>
      <c r="AR1896" s="27" t="str">
        <f t="shared" si="869"/>
        <v>-</v>
      </c>
      <c r="AS1896" s="27">
        <f t="shared" si="870"/>
        <v>0</v>
      </c>
      <c r="AT1896" s="27">
        <f t="shared" si="871"/>
        <v>0</v>
      </c>
      <c r="AU1896" s="27">
        <f t="shared" si="872"/>
        <v>0</v>
      </c>
      <c r="AV1896" s="21" t="str">
        <f t="shared" si="873"/>
        <v>0</v>
      </c>
      <c r="AW1896" s="27">
        <f t="shared" si="874"/>
        <v>0</v>
      </c>
      <c r="AX1896" s="27" t="str">
        <f t="shared" si="875"/>
        <v>-</v>
      </c>
      <c r="AY1896" s="27" t="str">
        <f t="shared" si="876"/>
        <v>-</v>
      </c>
      <c r="AZ1896" s="21" t="str">
        <f t="shared" si="877"/>
        <v>-</v>
      </c>
      <c r="BA1896" s="21" t="str">
        <f t="shared" si="878"/>
        <v>-</v>
      </c>
      <c r="BB1896" s="28"/>
      <c r="BC1896" s="28"/>
      <c r="BD1896" s="28"/>
      <c r="BE1896" s="28"/>
      <c r="BF1896" s="28"/>
      <c r="BG1896" s="29"/>
      <c r="BH1896" s="29"/>
      <c r="BI1896" s="29"/>
      <c r="BJ1896" s="29"/>
      <c r="BK1896" s="29"/>
    </row>
    <row r="1897" spans="1:63" x14ac:dyDescent="0.25">
      <c r="A1897" s="13" t="s">
        <v>5735</v>
      </c>
      <c r="B1897" s="33" t="s">
        <v>5736</v>
      </c>
      <c r="C1897" s="13" t="s">
        <v>5737</v>
      </c>
      <c r="D1897" s="13" t="str">
        <f>IFERROR(VLOOKUP($B1897,[1]GICS!$C:$D,2,FALSE),"-")</f>
        <v>Financials</v>
      </c>
      <c r="E1897" s="14">
        <f>IFERROR(IF(VLOOKUP($B1897,'[1]Paste Only'!$D:$AM,4,FALSE)="-",VLOOKUP($B1897,'[1]Market Cap'!$A:$J,10,FALSE),VLOOKUP($B1897,'[1]Paste Only'!$D:$AM,4,FALSE)),"-")</f>
        <v>124.25</v>
      </c>
      <c r="F1897" s="14" t="str">
        <f>IFERROR(VLOOKUP($B1897,'[1]Paste Only'!$D:$AM,5,FALSE),"-")</f>
        <v>-</v>
      </c>
      <c r="G1897" s="15">
        <f>IFERROR(VLOOKUP($B1897,'[1]Paste Only'!$D:$AM,6,FALSE),"-")</f>
        <v>0</v>
      </c>
      <c r="H1897" s="15">
        <f>IFERROR(VLOOKUP($B1897,'[1]Paste Only'!$D:$AM,7,FALSE),"-")</f>
        <v>0</v>
      </c>
      <c r="I1897" s="15">
        <f>IFERROR(VLOOKUP($B1897,'[1]Paste Only'!$D:$AM,8,FALSE),"-")</f>
        <v>0</v>
      </c>
      <c r="J1897" s="34"/>
      <c r="K1897" s="34"/>
      <c r="L1897" s="14">
        <f>IFERROR(VLOOKUP($B1897,'[1]Paste Only'!$D:$AM,12,FALSE),"-")</f>
        <v>4.3224999999999998</v>
      </c>
      <c r="M1897" s="14" t="str">
        <f>IFERROR(VLOOKUP($B1897,'[1]Paste Only'!$D:$AM,15,FALSE),"-")</f>
        <v>-</v>
      </c>
      <c r="N1897" s="30"/>
      <c r="O1897" s="18"/>
      <c r="P1897" s="19">
        <f t="shared" si="879"/>
        <v>0</v>
      </c>
      <c r="Q1897" s="20">
        <f t="shared" si="855"/>
        <v>0</v>
      </c>
      <c r="R1897" s="13">
        <f t="shared" si="856"/>
        <v>0</v>
      </c>
      <c r="S1897" s="13" t="str">
        <f>IFERROR(VLOOKUP($B1897,'[1]Market Cap'!$G:$I,3,FALSE),"-")</f>
        <v>Small Cap</v>
      </c>
      <c r="T1897" s="13"/>
      <c r="U1897" s="13"/>
      <c r="V1897" s="21">
        <f t="shared" si="880"/>
        <v>0</v>
      </c>
      <c r="W1897" s="21">
        <f t="shared" si="880"/>
        <v>0</v>
      </c>
      <c r="X1897" s="21">
        <f t="shared" si="880"/>
        <v>0</v>
      </c>
      <c r="Y1897" s="22">
        <f t="shared" si="857"/>
        <v>0</v>
      </c>
      <c r="Z1897" s="13">
        <f t="shared" si="858"/>
        <v>0</v>
      </c>
      <c r="AA1897" s="23">
        <f t="shared" si="859"/>
        <v>0</v>
      </c>
      <c r="AB1897" s="23">
        <f t="shared" si="860"/>
        <v>0</v>
      </c>
      <c r="AC1897" s="23">
        <f t="shared" si="861"/>
        <v>0</v>
      </c>
      <c r="AD1897" s="24">
        <f t="shared" si="862"/>
        <v>0</v>
      </c>
      <c r="AE1897" s="25">
        <f>IFERROR(VLOOKUP($B1897,'[1]Market Cap'!$G:$I,2,FALSE),"-")</f>
        <v>383.78836999999999</v>
      </c>
      <c r="AF1897" s="20">
        <f t="shared" si="863"/>
        <v>0</v>
      </c>
      <c r="AG1897" s="17">
        <f t="shared" si="864"/>
        <v>0</v>
      </c>
      <c r="AH1897" s="17">
        <f t="shared" si="865"/>
        <v>0</v>
      </c>
      <c r="AI1897" s="17" t="str">
        <f t="shared" si="866"/>
        <v>-</v>
      </c>
      <c r="AJ1897" s="26" t="str">
        <f>IFERROR(VLOOKUP($B1897,'[1]Paste Only'!$D:$AM,26,FALSE),"-")</f>
        <v>-</v>
      </c>
      <c r="AK1897" s="26" t="str">
        <f>IFERROR(VLOOKUP($B1897,'[1]Paste Only'!$D:$AM,23,FALSE),"-")</f>
        <v>-</v>
      </c>
      <c r="AL1897" s="26" t="str">
        <f>IFERROR(VLOOKUP($B1897,'[1]Paste Only'!$D:$AM,22,FALSE),"-")</f>
        <v>-</v>
      </c>
      <c r="AM1897" s="21" t="str">
        <f t="shared" si="881"/>
        <v>-</v>
      </c>
      <c r="AN1897" s="21" t="str">
        <f t="shared" si="881"/>
        <v>-</v>
      </c>
      <c r="AO1897" s="21" t="str">
        <f t="shared" si="881"/>
        <v>-</v>
      </c>
      <c r="AP1897" s="27">
        <f t="shared" si="867"/>
        <v>0</v>
      </c>
      <c r="AQ1897" s="27" t="str">
        <f t="shared" si="868"/>
        <v>-</v>
      </c>
      <c r="AR1897" s="27" t="str">
        <f t="shared" si="869"/>
        <v>-</v>
      </c>
      <c r="AS1897" s="27">
        <f t="shared" si="870"/>
        <v>0</v>
      </c>
      <c r="AT1897" s="27">
        <f t="shared" si="871"/>
        <v>0</v>
      </c>
      <c r="AU1897" s="27">
        <f t="shared" si="872"/>
        <v>0</v>
      </c>
      <c r="AV1897" s="21" t="str">
        <f t="shared" si="873"/>
        <v>0</v>
      </c>
      <c r="AW1897" s="27">
        <f t="shared" si="874"/>
        <v>0</v>
      </c>
      <c r="AX1897" s="27" t="str">
        <f t="shared" si="875"/>
        <v>-</v>
      </c>
      <c r="AY1897" s="27" t="str">
        <f t="shared" si="876"/>
        <v>-</v>
      </c>
      <c r="AZ1897" s="21" t="str">
        <f t="shared" si="877"/>
        <v>-</v>
      </c>
      <c r="BA1897" s="21" t="str">
        <f t="shared" si="878"/>
        <v>-</v>
      </c>
      <c r="BB1897" s="28"/>
      <c r="BC1897" s="28"/>
      <c r="BD1897" s="28"/>
      <c r="BE1897" s="28"/>
      <c r="BF1897" s="28"/>
      <c r="BG1897" s="29"/>
      <c r="BH1897" s="29"/>
      <c r="BI1897" s="29"/>
      <c r="BJ1897" s="29"/>
      <c r="BK1897" s="29"/>
    </row>
    <row r="1898" spans="1:63" x14ac:dyDescent="0.25">
      <c r="A1898" s="13" t="s">
        <v>5738</v>
      </c>
      <c r="B1898" s="33" t="s">
        <v>5739</v>
      </c>
      <c r="C1898" s="13" t="s">
        <v>5740</v>
      </c>
      <c r="D1898" s="13" t="str">
        <f>IFERROR(VLOOKUP($B1898,[1]GICS!$C:$D,2,FALSE),"-")</f>
        <v>Consumer Discretionary</v>
      </c>
      <c r="E1898" s="14" t="str">
        <f>IFERROR(IF(VLOOKUP($B1898,'[1]Paste Only'!$D:$AM,4,FALSE)="-",VLOOKUP($B1898,'[1]Market Cap'!$A:$J,10,FALSE),VLOOKUP($B1898,'[1]Paste Only'!$D:$AM,4,FALSE)),"-")</f>
        <v>-</v>
      </c>
      <c r="F1898" s="14" t="str">
        <f>IFERROR(VLOOKUP($B1898,'[1]Paste Only'!$D:$AM,5,FALSE),"-")</f>
        <v>-</v>
      </c>
      <c r="G1898" s="15">
        <f>IFERROR(VLOOKUP($B1898,'[1]Paste Only'!$D:$AM,6,FALSE),"-")</f>
        <v>0</v>
      </c>
      <c r="H1898" s="15">
        <f>IFERROR(VLOOKUP($B1898,'[1]Paste Only'!$D:$AM,7,FALSE),"-")</f>
        <v>0</v>
      </c>
      <c r="I1898" s="15">
        <f>IFERROR(VLOOKUP($B1898,'[1]Paste Only'!$D:$AM,8,FALSE),"-")</f>
        <v>0</v>
      </c>
      <c r="J1898" s="34"/>
      <c r="K1898" s="34"/>
      <c r="L1898" s="14">
        <f>IFERROR(VLOOKUP($B1898,'[1]Paste Only'!$D:$AM,12,FALSE),"-")</f>
        <v>4.71</v>
      </c>
      <c r="M1898" s="14" t="str">
        <f>IFERROR(VLOOKUP($B1898,'[1]Paste Only'!$D:$AM,15,FALSE),"-")</f>
        <v>-</v>
      </c>
      <c r="N1898" s="30"/>
      <c r="O1898" s="18"/>
      <c r="P1898" s="19">
        <f t="shared" si="879"/>
        <v>0</v>
      </c>
      <c r="Q1898" s="20">
        <f t="shared" si="855"/>
        <v>0</v>
      </c>
      <c r="R1898" s="13">
        <f t="shared" si="856"/>
        <v>0</v>
      </c>
      <c r="S1898" s="13" t="str">
        <f>IFERROR(VLOOKUP($B1898,'[1]Market Cap'!$G:$I,3,FALSE),"-")</f>
        <v>-</v>
      </c>
      <c r="T1898" s="13"/>
      <c r="U1898" s="13"/>
      <c r="V1898" s="21">
        <f t="shared" si="880"/>
        <v>0</v>
      </c>
      <c r="W1898" s="21">
        <f t="shared" si="880"/>
        <v>0</v>
      </c>
      <c r="X1898" s="21">
        <f t="shared" si="880"/>
        <v>0</v>
      </c>
      <c r="Y1898" s="22">
        <f t="shared" si="857"/>
        <v>0</v>
      </c>
      <c r="Z1898" s="13">
        <f t="shared" si="858"/>
        <v>0</v>
      </c>
      <c r="AA1898" s="23">
        <f t="shared" si="859"/>
        <v>0</v>
      </c>
      <c r="AB1898" s="23">
        <f t="shared" si="860"/>
        <v>0</v>
      </c>
      <c r="AC1898" s="23">
        <f t="shared" si="861"/>
        <v>0</v>
      </c>
      <c r="AD1898" s="24">
        <f t="shared" si="862"/>
        <v>0</v>
      </c>
      <c r="AE1898" s="25" t="str">
        <f>IFERROR(VLOOKUP($B1898,'[1]Market Cap'!$G:$I,2,FALSE),"-")</f>
        <v>-</v>
      </c>
      <c r="AF1898" s="20">
        <f t="shared" si="863"/>
        <v>0</v>
      </c>
      <c r="AG1898" s="17">
        <f t="shared" si="864"/>
        <v>0</v>
      </c>
      <c r="AH1898" s="17">
        <f t="shared" si="865"/>
        <v>0</v>
      </c>
      <c r="AI1898" s="17" t="str">
        <f t="shared" si="866"/>
        <v>-</v>
      </c>
      <c r="AJ1898" s="26" t="str">
        <f>IFERROR(VLOOKUP($B1898,'[1]Paste Only'!$D:$AM,26,FALSE),"-")</f>
        <v>-</v>
      </c>
      <c r="AK1898" s="26" t="str">
        <f>IFERROR(VLOOKUP($B1898,'[1]Paste Only'!$D:$AM,23,FALSE),"-")</f>
        <v>-</v>
      </c>
      <c r="AL1898" s="26" t="str">
        <f>IFERROR(VLOOKUP($B1898,'[1]Paste Only'!$D:$AM,22,FALSE),"-")</f>
        <v>-</v>
      </c>
      <c r="AM1898" s="21" t="str">
        <f t="shared" si="881"/>
        <v>-</v>
      </c>
      <c r="AN1898" s="21" t="str">
        <f t="shared" si="881"/>
        <v>-</v>
      </c>
      <c r="AO1898" s="21" t="str">
        <f t="shared" si="881"/>
        <v>-</v>
      </c>
      <c r="AP1898" s="27">
        <f t="shared" si="867"/>
        <v>0</v>
      </c>
      <c r="AQ1898" s="27" t="str">
        <f t="shared" si="868"/>
        <v>-</v>
      </c>
      <c r="AR1898" s="27" t="str">
        <f t="shared" si="869"/>
        <v>-</v>
      </c>
      <c r="AS1898" s="27">
        <f t="shared" si="870"/>
        <v>0</v>
      </c>
      <c r="AT1898" s="27">
        <f t="shared" si="871"/>
        <v>0</v>
      </c>
      <c r="AU1898" s="27">
        <f t="shared" si="872"/>
        <v>0</v>
      </c>
      <c r="AV1898" s="21" t="str">
        <f t="shared" si="873"/>
        <v>0</v>
      </c>
      <c r="AW1898" s="27">
        <f t="shared" si="874"/>
        <v>0</v>
      </c>
      <c r="AX1898" s="27" t="str">
        <f t="shared" si="875"/>
        <v>-</v>
      </c>
      <c r="AY1898" s="27" t="str">
        <f t="shared" si="876"/>
        <v>-</v>
      </c>
      <c r="AZ1898" s="21" t="str">
        <f t="shared" si="877"/>
        <v>-</v>
      </c>
      <c r="BA1898" s="21" t="str">
        <f t="shared" si="878"/>
        <v>-</v>
      </c>
      <c r="BB1898" s="28"/>
      <c r="BC1898" s="28"/>
      <c r="BD1898" s="28"/>
      <c r="BE1898" s="28"/>
      <c r="BF1898" s="28"/>
      <c r="BG1898" s="29"/>
      <c r="BH1898" s="29"/>
      <c r="BI1898" s="29"/>
      <c r="BJ1898" s="29"/>
      <c r="BK1898" s="29"/>
    </row>
    <row r="1899" spans="1:63" x14ac:dyDescent="0.25">
      <c r="A1899" s="13" t="s">
        <v>5741</v>
      </c>
      <c r="B1899" s="33" t="s">
        <v>5742</v>
      </c>
      <c r="C1899" s="13" t="s">
        <v>5743</v>
      </c>
      <c r="D1899" s="13" t="str">
        <f>IFERROR(VLOOKUP($B1899,[1]GICS!$C:$D,2,FALSE),"-")</f>
        <v>-</v>
      </c>
      <c r="E1899" s="14">
        <f>IFERROR(IF(VLOOKUP($B1899,'[1]Paste Only'!$D:$AM,4,FALSE)="-",VLOOKUP($B1899,'[1]Market Cap'!$A:$J,10,FALSE),VLOOKUP($B1899,'[1]Paste Only'!$D:$AM,4,FALSE)),"-")</f>
        <v>0</v>
      </c>
      <c r="F1899" s="14" t="str">
        <f>IFERROR(VLOOKUP($B1899,'[1]Paste Only'!$D:$AM,5,FALSE),"-")</f>
        <v>-</v>
      </c>
      <c r="G1899" s="15">
        <f>IFERROR(VLOOKUP($B1899,'[1]Paste Only'!$D:$AM,6,FALSE),"-")</f>
        <v>0</v>
      </c>
      <c r="H1899" s="15">
        <f>IFERROR(VLOOKUP($B1899,'[1]Paste Only'!$D:$AM,7,FALSE),"-")</f>
        <v>0</v>
      </c>
      <c r="I1899" s="15">
        <f>IFERROR(VLOOKUP($B1899,'[1]Paste Only'!$D:$AM,8,FALSE),"-")</f>
        <v>0</v>
      </c>
      <c r="J1899" s="34"/>
      <c r="K1899" s="34"/>
      <c r="L1899" s="14">
        <f>IFERROR(VLOOKUP($B1899,'[1]Paste Only'!$D:$AM,12,FALSE),"-")</f>
        <v>2.27</v>
      </c>
      <c r="M1899" s="14" t="str">
        <f>IFERROR(VLOOKUP($B1899,'[1]Paste Only'!$D:$AM,15,FALSE),"-")</f>
        <v>-</v>
      </c>
      <c r="N1899" s="30"/>
      <c r="O1899" s="18"/>
      <c r="P1899" s="19">
        <f t="shared" si="879"/>
        <v>0</v>
      </c>
      <c r="Q1899" s="20">
        <f t="shared" si="855"/>
        <v>0</v>
      </c>
      <c r="R1899" s="13">
        <f t="shared" si="856"/>
        <v>0</v>
      </c>
      <c r="S1899" s="13" t="str">
        <f>IFERROR(VLOOKUP($B1899,'[1]Market Cap'!$G:$I,3,FALSE),"-")</f>
        <v>Small Cap</v>
      </c>
      <c r="T1899" s="13"/>
      <c r="U1899" s="13"/>
      <c r="V1899" s="21">
        <f t="shared" si="880"/>
        <v>0</v>
      </c>
      <c r="W1899" s="21">
        <f t="shared" si="880"/>
        <v>0</v>
      </c>
      <c r="X1899" s="21">
        <f t="shared" si="880"/>
        <v>0</v>
      </c>
      <c r="Y1899" s="22">
        <f t="shared" si="857"/>
        <v>0</v>
      </c>
      <c r="Z1899" s="13">
        <f t="shared" si="858"/>
        <v>0</v>
      </c>
      <c r="AA1899" s="23">
        <f t="shared" si="859"/>
        <v>0</v>
      </c>
      <c r="AB1899" s="23">
        <f t="shared" si="860"/>
        <v>0</v>
      </c>
      <c r="AC1899" s="23">
        <f t="shared" si="861"/>
        <v>0</v>
      </c>
      <c r="AD1899" s="24">
        <f t="shared" si="862"/>
        <v>0</v>
      </c>
      <c r="AE1899" s="25">
        <f>IFERROR(VLOOKUP($B1899,'[1]Market Cap'!$G:$I,2,FALSE),"-")</f>
        <v>0</v>
      </c>
      <c r="AF1899" s="20">
        <f t="shared" si="863"/>
        <v>0</v>
      </c>
      <c r="AG1899" s="17">
        <f t="shared" si="864"/>
        <v>0</v>
      </c>
      <c r="AH1899" s="17">
        <f t="shared" si="865"/>
        <v>0</v>
      </c>
      <c r="AI1899" s="17" t="str">
        <f t="shared" si="866"/>
        <v>-</v>
      </c>
      <c r="AJ1899" s="26" t="str">
        <f>IFERROR(VLOOKUP($B1899,'[1]Paste Only'!$D:$AM,26,FALSE),"-")</f>
        <v>-</v>
      </c>
      <c r="AK1899" s="26" t="str">
        <f>IFERROR(VLOOKUP($B1899,'[1]Paste Only'!$D:$AM,23,FALSE),"-")</f>
        <v>-</v>
      </c>
      <c r="AL1899" s="26" t="str">
        <f>IFERROR(VLOOKUP($B1899,'[1]Paste Only'!$D:$AM,22,FALSE),"-")</f>
        <v>-</v>
      </c>
      <c r="AM1899" s="21" t="str">
        <f t="shared" si="881"/>
        <v>-</v>
      </c>
      <c r="AN1899" s="21" t="str">
        <f t="shared" si="881"/>
        <v>-</v>
      </c>
      <c r="AO1899" s="21" t="str">
        <f t="shared" si="881"/>
        <v>-</v>
      </c>
      <c r="AP1899" s="27">
        <f t="shared" si="867"/>
        <v>0</v>
      </c>
      <c r="AQ1899" s="27" t="str">
        <f t="shared" si="868"/>
        <v>-</v>
      </c>
      <c r="AR1899" s="27" t="str">
        <f t="shared" si="869"/>
        <v>-</v>
      </c>
      <c r="AS1899" s="27">
        <f t="shared" si="870"/>
        <v>0</v>
      </c>
      <c r="AT1899" s="27">
        <f t="shared" si="871"/>
        <v>0</v>
      </c>
      <c r="AU1899" s="27">
        <f t="shared" si="872"/>
        <v>0</v>
      </c>
      <c r="AV1899" s="21" t="str">
        <f t="shared" si="873"/>
        <v>0</v>
      </c>
      <c r="AW1899" s="27">
        <f t="shared" si="874"/>
        <v>0</v>
      </c>
      <c r="AX1899" s="27" t="str">
        <f t="shared" si="875"/>
        <v>-</v>
      </c>
      <c r="AY1899" s="27" t="str">
        <f t="shared" si="876"/>
        <v>-</v>
      </c>
      <c r="AZ1899" s="21" t="str">
        <f t="shared" si="877"/>
        <v>-</v>
      </c>
      <c r="BA1899" s="21" t="str">
        <f t="shared" si="878"/>
        <v>-</v>
      </c>
      <c r="BB1899" s="28"/>
      <c r="BC1899" s="28"/>
      <c r="BD1899" s="28"/>
      <c r="BE1899" s="28"/>
      <c r="BF1899" s="28"/>
      <c r="BG1899" s="29"/>
      <c r="BH1899" s="29"/>
      <c r="BI1899" s="29"/>
      <c r="BJ1899" s="29"/>
      <c r="BK1899" s="29"/>
    </row>
    <row r="1900" spans="1:63" x14ac:dyDescent="0.25">
      <c r="A1900" s="13" t="s">
        <v>5744</v>
      </c>
      <c r="B1900" s="33" t="s">
        <v>5745</v>
      </c>
      <c r="C1900" s="13" t="s">
        <v>5746</v>
      </c>
      <c r="D1900" s="13" t="str">
        <f>IFERROR(VLOOKUP($B1900,[1]GICS!$C:$D,2,FALSE),"-")</f>
        <v>Consumer Discretionary</v>
      </c>
      <c r="E1900" s="14">
        <f>IFERROR(IF(VLOOKUP($B1900,'[1]Paste Only'!$D:$AM,4,FALSE)="-",VLOOKUP($B1900,'[1]Market Cap'!$A:$J,10,FALSE),VLOOKUP($B1900,'[1]Paste Only'!$D:$AM,4,FALSE)),"-")</f>
        <v>336.5</v>
      </c>
      <c r="F1900" s="14" t="str">
        <f>IFERROR(VLOOKUP($B1900,'[1]Paste Only'!$D:$AM,5,FALSE),"-")</f>
        <v>-</v>
      </c>
      <c r="G1900" s="15">
        <f>IFERROR(VLOOKUP($B1900,'[1]Paste Only'!$D:$AM,6,FALSE),"-")</f>
        <v>0</v>
      </c>
      <c r="H1900" s="15">
        <f>IFERROR(VLOOKUP($B1900,'[1]Paste Only'!$D:$AM,7,FALSE),"-")</f>
        <v>0</v>
      </c>
      <c r="I1900" s="15">
        <f>IFERROR(VLOOKUP($B1900,'[1]Paste Only'!$D:$AM,8,FALSE),"-")</f>
        <v>0</v>
      </c>
      <c r="J1900" s="34"/>
      <c r="K1900" s="34"/>
      <c r="L1900" s="14">
        <f>IFERROR(VLOOKUP($B1900,'[1]Paste Only'!$D:$AM,12,FALSE),"-")</f>
        <v>2.89</v>
      </c>
      <c r="M1900" s="14" t="str">
        <f>IFERROR(VLOOKUP($B1900,'[1]Paste Only'!$D:$AM,15,FALSE),"-")</f>
        <v>-</v>
      </c>
      <c r="N1900" s="30"/>
      <c r="O1900" s="18"/>
      <c r="P1900" s="19">
        <f t="shared" si="879"/>
        <v>0</v>
      </c>
      <c r="Q1900" s="20">
        <f t="shared" si="855"/>
        <v>0</v>
      </c>
      <c r="R1900" s="13">
        <f t="shared" si="856"/>
        <v>0</v>
      </c>
      <c r="S1900" s="13" t="str">
        <f>IFERROR(VLOOKUP($B1900,'[1]Market Cap'!$G:$I,3,FALSE),"-")</f>
        <v>Small Cap</v>
      </c>
      <c r="T1900" s="13"/>
      <c r="U1900" s="13"/>
      <c r="V1900" s="21">
        <f t="shared" si="880"/>
        <v>0</v>
      </c>
      <c r="W1900" s="21">
        <f t="shared" si="880"/>
        <v>0</v>
      </c>
      <c r="X1900" s="21">
        <f t="shared" si="880"/>
        <v>0</v>
      </c>
      <c r="Y1900" s="22">
        <f t="shared" si="857"/>
        <v>0</v>
      </c>
      <c r="Z1900" s="13">
        <f t="shared" si="858"/>
        <v>0</v>
      </c>
      <c r="AA1900" s="23">
        <f t="shared" si="859"/>
        <v>0</v>
      </c>
      <c r="AB1900" s="23">
        <f t="shared" si="860"/>
        <v>0</v>
      </c>
      <c r="AC1900" s="23">
        <f t="shared" si="861"/>
        <v>0</v>
      </c>
      <c r="AD1900" s="24">
        <f t="shared" si="862"/>
        <v>0</v>
      </c>
      <c r="AE1900" s="25">
        <f>IFERROR(VLOOKUP($B1900,'[1]Market Cap'!$G:$I,2,FALSE),"-")</f>
        <v>787.78321215000005</v>
      </c>
      <c r="AF1900" s="20">
        <f t="shared" si="863"/>
        <v>0</v>
      </c>
      <c r="AG1900" s="17">
        <f t="shared" si="864"/>
        <v>0</v>
      </c>
      <c r="AH1900" s="17">
        <f t="shared" si="865"/>
        <v>0</v>
      </c>
      <c r="AI1900" s="17" t="str">
        <f t="shared" si="866"/>
        <v>-</v>
      </c>
      <c r="AJ1900" s="26" t="str">
        <f>IFERROR(VLOOKUP($B1900,'[1]Paste Only'!$D:$AM,26,FALSE),"-")</f>
        <v>-</v>
      </c>
      <c r="AK1900" s="26" t="str">
        <f>IFERROR(VLOOKUP($B1900,'[1]Paste Only'!$D:$AM,23,FALSE),"-")</f>
        <v>-</v>
      </c>
      <c r="AL1900" s="26" t="str">
        <f>IFERROR(VLOOKUP($B1900,'[1]Paste Only'!$D:$AM,22,FALSE),"-")</f>
        <v>-</v>
      </c>
      <c r="AM1900" s="21" t="str">
        <f t="shared" si="881"/>
        <v>-</v>
      </c>
      <c r="AN1900" s="21" t="str">
        <f t="shared" si="881"/>
        <v>-</v>
      </c>
      <c r="AO1900" s="21" t="str">
        <f t="shared" si="881"/>
        <v>-</v>
      </c>
      <c r="AP1900" s="27">
        <f t="shared" si="867"/>
        <v>0</v>
      </c>
      <c r="AQ1900" s="27" t="str">
        <f t="shared" si="868"/>
        <v>-</v>
      </c>
      <c r="AR1900" s="27" t="str">
        <f t="shared" si="869"/>
        <v>-</v>
      </c>
      <c r="AS1900" s="27">
        <f t="shared" si="870"/>
        <v>0</v>
      </c>
      <c r="AT1900" s="27">
        <f t="shared" si="871"/>
        <v>0</v>
      </c>
      <c r="AU1900" s="27">
        <f t="shared" si="872"/>
        <v>0</v>
      </c>
      <c r="AV1900" s="21" t="str">
        <f t="shared" si="873"/>
        <v>0</v>
      </c>
      <c r="AW1900" s="27">
        <f t="shared" si="874"/>
        <v>0</v>
      </c>
      <c r="AX1900" s="27" t="str">
        <f t="shared" si="875"/>
        <v>-</v>
      </c>
      <c r="AY1900" s="27" t="str">
        <f t="shared" si="876"/>
        <v>-</v>
      </c>
      <c r="AZ1900" s="21" t="str">
        <f t="shared" si="877"/>
        <v>-</v>
      </c>
      <c r="BA1900" s="21" t="str">
        <f t="shared" si="878"/>
        <v>-</v>
      </c>
      <c r="BB1900" s="28"/>
      <c r="BC1900" s="28"/>
      <c r="BD1900" s="28"/>
      <c r="BE1900" s="28"/>
      <c r="BF1900" s="28"/>
      <c r="BG1900" s="29"/>
      <c r="BH1900" s="29"/>
      <c r="BI1900" s="29"/>
      <c r="BJ1900" s="29"/>
      <c r="BK1900" s="29"/>
    </row>
    <row r="1901" spans="1:63" x14ac:dyDescent="0.25">
      <c r="A1901" s="13" t="s">
        <v>5747</v>
      </c>
      <c r="B1901" s="33" t="s">
        <v>5748</v>
      </c>
      <c r="C1901" s="13" t="s">
        <v>5749</v>
      </c>
      <c r="D1901" s="13" t="str">
        <f>IFERROR(VLOOKUP($B1901,[1]GICS!$C:$D,2,FALSE),"-")</f>
        <v>Consumer Staples</v>
      </c>
      <c r="E1901" s="14">
        <f>IFERROR(IF(VLOOKUP($B1901,'[1]Paste Only'!$D:$AM,4,FALSE)="-",VLOOKUP($B1901,'[1]Market Cap'!$A:$J,10,FALSE),VLOOKUP($B1901,'[1]Paste Only'!$D:$AM,4,FALSE)),"-")</f>
        <v>22.38</v>
      </c>
      <c r="F1901" s="14" t="str">
        <f>IFERROR(VLOOKUP($B1901,'[1]Paste Only'!$D:$AM,5,FALSE),"-")</f>
        <v>-</v>
      </c>
      <c r="G1901" s="15">
        <f>IFERROR(VLOOKUP($B1901,'[1]Paste Only'!$D:$AM,6,FALSE),"-")</f>
        <v>0</v>
      </c>
      <c r="H1901" s="15">
        <f>IFERROR(VLOOKUP($B1901,'[1]Paste Only'!$D:$AM,7,FALSE),"-")</f>
        <v>0</v>
      </c>
      <c r="I1901" s="15">
        <f>IFERROR(VLOOKUP($B1901,'[1]Paste Only'!$D:$AM,8,FALSE),"-")</f>
        <v>0</v>
      </c>
      <c r="J1901" s="34"/>
      <c r="K1901" s="34"/>
      <c r="L1901" s="14">
        <f>IFERROR(VLOOKUP($B1901,'[1]Paste Only'!$D:$AM,12,FALSE),"-")</f>
        <v>6.73</v>
      </c>
      <c r="M1901" s="14" t="str">
        <f>IFERROR(VLOOKUP($B1901,'[1]Paste Only'!$D:$AM,15,FALSE),"-")</f>
        <v>-</v>
      </c>
      <c r="N1901" s="30"/>
      <c r="O1901" s="18"/>
      <c r="P1901" s="19">
        <f t="shared" si="879"/>
        <v>0</v>
      </c>
      <c r="Q1901" s="20">
        <f t="shared" si="855"/>
        <v>0</v>
      </c>
      <c r="R1901" s="13">
        <f t="shared" si="856"/>
        <v>0</v>
      </c>
      <c r="S1901" s="13" t="str">
        <f>IFERROR(VLOOKUP($B1901,'[1]Market Cap'!$G:$I,3,FALSE),"-")</f>
        <v>Small Cap</v>
      </c>
      <c r="T1901" s="13"/>
      <c r="U1901" s="13"/>
      <c r="V1901" s="21">
        <f t="shared" si="880"/>
        <v>0</v>
      </c>
      <c r="W1901" s="21">
        <f t="shared" si="880"/>
        <v>0</v>
      </c>
      <c r="X1901" s="21">
        <f t="shared" si="880"/>
        <v>0</v>
      </c>
      <c r="Y1901" s="22">
        <f t="shared" si="857"/>
        <v>0</v>
      </c>
      <c r="Z1901" s="13">
        <f t="shared" si="858"/>
        <v>0</v>
      </c>
      <c r="AA1901" s="23">
        <f t="shared" si="859"/>
        <v>0</v>
      </c>
      <c r="AB1901" s="23">
        <f t="shared" si="860"/>
        <v>0</v>
      </c>
      <c r="AC1901" s="23">
        <f t="shared" si="861"/>
        <v>0</v>
      </c>
      <c r="AD1901" s="24">
        <f t="shared" si="862"/>
        <v>0</v>
      </c>
      <c r="AE1901" s="25">
        <f>IFERROR(VLOOKUP($B1901,'[1]Market Cap'!$G:$I,2,FALSE),"-")</f>
        <v>265.98414256799998</v>
      </c>
      <c r="AF1901" s="20">
        <f t="shared" si="863"/>
        <v>0</v>
      </c>
      <c r="AG1901" s="17">
        <f t="shared" si="864"/>
        <v>0</v>
      </c>
      <c r="AH1901" s="17">
        <f t="shared" si="865"/>
        <v>0</v>
      </c>
      <c r="AI1901" s="17" t="str">
        <f t="shared" si="866"/>
        <v>-</v>
      </c>
      <c r="AJ1901" s="26" t="str">
        <f>IFERROR(VLOOKUP($B1901,'[1]Paste Only'!$D:$AM,26,FALSE),"-")</f>
        <v>-</v>
      </c>
      <c r="AK1901" s="26" t="str">
        <f>IFERROR(VLOOKUP($B1901,'[1]Paste Only'!$D:$AM,23,FALSE),"-")</f>
        <v>-</v>
      </c>
      <c r="AL1901" s="26" t="str">
        <f>IFERROR(VLOOKUP($B1901,'[1]Paste Only'!$D:$AM,22,FALSE),"-")</f>
        <v>-</v>
      </c>
      <c r="AM1901" s="21" t="str">
        <f t="shared" si="881"/>
        <v>-</v>
      </c>
      <c r="AN1901" s="21" t="str">
        <f t="shared" si="881"/>
        <v>-</v>
      </c>
      <c r="AO1901" s="21" t="str">
        <f t="shared" si="881"/>
        <v>-</v>
      </c>
      <c r="AP1901" s="27">
        <f t="shared" si="867"/>
        <v>0</v>
      </c>
      <c r="AQ1901" s="27" t="str">
        <f t="shared" si="868"/>
        <v>-</v>
      </c>
      <c r="AR1901" s="27" t="str">
        <f t="shared" si="869"/>
        <v>-</v>
      </c>
      <c r="AS1901" s="27">
        <f t="shared" si="870"/>
        <v>0</v>
      </c>
      <c r="AT1901" s="27">
        <f t="shared" si="871"/>
        <v>0</v>
      </c>
      <c r="AU1901" s="27">
        <f t="shared" si="872"/>
        <v>0</v>
      </c>
      <c r="AV1901" s="21" t="str">
        <f t="shared" si="873"/>
        <v>0</v>
      </c>
      <c r="AW1901" s="27">
        <f t="shared" si="874"/>
        <v>0</v>
      </c>
      <c r="AX1901" s="27" t="str">
        <f t="shared" si="875"/>
        <v>-</v>
      </c>
      <c r="AY1901" s="27" t="str">
        <f t="shared" si="876"/>
        <v>-</v>
      </c>
      <c r="AZ1901" s="21" t="str">
        <f t="shared" si="877"/>
        <v>-</v>
      </c>
      <c r="BA1901" s="21" t="str">
        <f t="shared" si="878"/>
        <v>-</v>
      </c>
      <c r="BB1901" s="28"/>
      <c r="BC1901" s="28"/>
      <c r="BD1901" s="28"/>
      <c r="BE1901" s="28"/>
      <c r="BF1901" s="28"/>
      <c r="BG1901" s="29"/>
      <c r="BH1901" s="29"/>
      <c r="BI1901" s="29"/>
      <c r="BJ1901" s="29"/>
      <c r="BK1901" s="29"/>
    </row>
    <row r="1902" spans="1:63" x14ac:dyDescent="0.25">
      <c r="A1902" s="13" t="s">
        <v>5750</v>
      </c>
      <c r="B1902" s="33" t="s">
        <v>5751</v>
      </c>
      <c r="C1902" s="13" t="s">
        <v>5752</v>
      </c>
      <c r="D1902" s="13" t="str">
        <f>IFERROR(VLOOKUP($B1902,[1]GICS!$C:$D,2,FALSE),"-")</f>
        <v>Consumer Staples</v>
      </c>
      <c r="E1902" s="14">
        <f>IFERROR(IF(VLOOKUP($B1902,'[1]Paste Only'!$D:$AM,4,FALSE)="-",VLOOKUP($B1902,'[1]Market Cap'!$A:$J,10,FALSE),VLOOKUP($B1902,'[1]Paste Only'!$D:$AM,4,FALSE)),"-")</f>
        <v>197.9</v>
      </c>
      <c r="F1902" s="14" t="str">
        <f>IFERROR(VLOOKUP($B1902,'[1]Paste Only'!$D:$AM,5,FALSE),"-")</f>
        <v>-</v>
      </c>
      <c r="G1902" s="15">
        <f>IFERROR(VLOOKUP($B1902,'[1]Paste Only'!$D:$AM,6,FALSE),"-")</f>
        <v>0</v>
      </c>
      <c r="H1902" s="15">
        <f>IFERROR(VLOOKUP($B1902,'[1]Paste Only'!$D:$AM,7,FALSE),"-")</f>
        <v>0</v>
      </c>
      <c r="I1902" s="15">
        <f>IFERROR(VLOOKUP($B1902,'[1]Paste Only'!$D:$AM,8,FALSE),"-")</f>
        <v>0</v>
      </c>
      <c r="J1902" s="34"/>
      <c r="K1902" s="34"/>
      <c r="L1902" s="14">
        <f>IFERROR(VLOOKUP($B1902,'[1]Paste Only'!$D:$AM,12,FALSE),"-")</f>
        <v>9.2899999999999991</v>
      </c>
      <c r="M1902" s="14" t="str">
        <f>IFERROR(VLOOKUP($B1902,'[1]Paste Only'!$D:$AM,15,FALSE),"-")</f>
        <v>-</v>
      </c>
      <c r="N1902" s="30"/>
      <c r="O1902" s="18"/>
      <c r="P1902" s="19">
        <f t="shared" si="879"/>
        <v>0</v>
      </c>
      <c r="Q1902" s="20">
        <f t="shared" si="855"/>
        <v>0</v>
      </c>
      <c r="R1902" s="13">
        <f t="shared" si="856"/>
        <v>0</v>
      </c>
      <c r="S1902" s="13" t="str">
        <f>IFERROR(VLOOKUP($B1902,'[1]Market Cap'!$G:$I,3,FALSE),"-")</f>
        <v>Small Cap</v>
      </c>
      <c r="T1902" s="13"/>
      <c r="U1902" s="13"/>
      <c r="V1902" s="21">
        <f t="shared" si="880"/>
        <v>0</v>
      </c>
      <c r="W1902" s="21">
        <f t="shared" si="880"/>
        <v>0</v>
      </c>
      <c r="X1902" s="21">
        <f t="shared" si="880"/>
        <v>0</v>
      </c>
      <c r="Y1902" s="22">
        <f t="shared" si="857"/>
        <v>0</v>
      </c>
      <c r="Z1902" s="13">
        <f t="shared" si="858"/>
        <v>0</v>
      </c>
      <c r="AA1902" s="23">
        <f t="shared" si="859"/>
        <v>0</v>
      </c>
      <c r="AB1902" s="23">
        <f t="shared" si="860"/>
        <v>0</v>
      </c>
      <c r="AC1902" s="23">
        <f t="shared" si="861"/>
        <v>0</v>
      </c>
      <c r="AD1902" s="24">
        <f t="shared" si="862"/>
        <v>0</v>
      </c>
      <c r="AE1902" s="25">
        <f>IFERROR(VLOOKUP($B1902,'[1]Market Cap'!$G:$I,2,FALSE),"-")</f>
        <v>427.464</v>
      </c>
      <c r="AF1902" s="20">
        <f t="shared" si="863"/>
        <v>0</v>
      </c>
      <c r="AG1902" s="17">
        <f t="shared" si="864"/>
        <v>0</v>
      </c>
      <c r="AH1902" s="17">
        <f t="shared" si="865"/>
        <v>0</v>
      </c>
      <c r="AI1902" s="17" t="str">
        <f t="shared" si="866"/>
        <v>-</v>
      </c>
      <c r="AJ1902" s="26" t="str">
        <f>IFERROR(VLOOKUP($B1902,'[1]Paste Only'!$D:$AM,26,FALSE),"-")</f>
        <v>-</v>
      </c>
      <c r="AK1902" s="26" t="str">
        <f>IFERROR(VLOOKUP($B1902,'[1]Paste Only'!$D:$AM,23,FALSE),"-")</f>
        <v>-</v>
      </c>
      <c r="AL1902" s="26" t="str">
        <f>IFERROR(VLOOKUP($B1902,'[1]Paste Only'!$D:$AM,22,FALSE),"-")</f>
        <v>-</v>
      </c>
      <c r="AM1902" s="21" t="str">
        <f t="shared" si="881"/>
        <v>-</v>
      </c>
      <c r="AN1902" s="21" t="str">
        <f t="shared" si="881"/>
        <v>-</v>
      </c>
      <c r="AO1902" s="21" t="str">
        <f t="shared" si="881"/>
        <v>-</v>
      </c>
      <c r="AP1902" s="27">
        <f t="shared" si="867"/>
        <v>0</v>
      </c>
      <c r="AQ1902" s="27" t="str">
        <f t="shared" si="868"/>
        <v>-</v>
      </c>
      <c r="AR1902" s="27" t="str">
        <f t="shared" si="869"/>
        <v>-</v>
      </c>
      <c r="AS1902" s="27">
        <f t="shared" si="870"/>
        <v>0</v>
      </c>
      <c r="AT1902" s="27">
        <f t="shared" si="871"/>
        <v>0</v>
      </c>
      <c r="AU1902" s="27">
        <f t="shared" si="872"/>
        <v>0</v>
      </c>
      <c r="AV1902" s="21" t="str">
        <f t="shared" si="873"/>
        <v>0</v>
      </c>
      <c r="AW1902" s="27">
        <f t="shared" si="874"/>
        <v>0</v>
      </c>
      <c r="AX1902" s="27" t="str">
        <f t="shared" si="875"/>
        <v>-</v>
      </c>
      <c r="AY1902" s="27" t="str">
        <f t="shared" si="876"/>
        <v>-</v>
      </c>
      <c r="AZ1902" s="21" t="str">
        <f t="shared" si="877"/>
        <v>-</v>
      </c>
      <c r="BA1902" s="21" t="str">
        <f t="shared" si="878"/>
        <v>-</v>
      </c>
      <c r="BB1902" s="28"/>
      <c r="BC1902" s="28"/>
      <c r="BD1902" s="28"/>
      <c r="BE1902" s="28"/>
      <c r="BF1902" s="28"/>
      <c r="BG1902" s="29"/>
      <c r="BH1902" s="29"/>
      <c r="BI1902" s="29"/>
      <c r="BJ1902" s="29"/>
      <c r="BK1902" s="29"/>
    </row>
    <row r="1903" spans="1:63" x14ac:dyDescent="0.25">
      <c r="A1903" s="13" t="s">
        <v>5753</v>
      </c>
      <c r="B1903" s="33" t="s">
        <v>5754</v>
      </c>
      <c r="C1903" s="13" t="s">
        <v>5755</v>
      </c>
      <c r="D1903" s="13" t="str">
        <f>IFERROR(VLOOKUP($B1903,[1]GICS!$C:$D,2,FALSE),"-")</f>
        <v>Industrials</v>
      </c>
      <c r="E1903" s="14" t="str">
        <f>IFERROR(IF(VLOOKUP($B1903,'[1]Paste Only'!$D:$AM,4,FALSE)="-",VLOOKUP($B1903,'[1]Market Cap'!$A:$J,10,FALSE),VLOOKUP($B1903,'[1]Paste Only'!$D:$AM,4,FALSE)),"-")</f>
        <v>-</v>
      </c>
      <c r="F1903" s="14" t="str">
        <f>IFERROR(VLOOKUP($B1903,'[1]Paste Only'!$D:$AM,5,FALSE),"-")</f>
        <v>-</v>
      </c>
      <c r="G1903" s="15">
        <f>IFERROR(VLOOKUP($B1903,'[1]Paste Only'!$D:$AM,6,FALSE),"-")</f>
        <v>0</v>
      </c>
      <c r="H1903" s="15">
        <f>IFERROR(VLOOKUP($B1903,'[1]Paste Only'!$D:$AM,7,FALSE),"-")</f>
        <v>0</v>
      </c>
      <c r="I1903" s="15">
        <f>IFERROR(VLOOKUP($B1903,'[1]Paste Only'!$D:$AM,8,FALSE),"-")</f>
        <v>0</v>
      </c>
      <c r="J1903" s="34"/>
      <c r="K1903" s="34"/>
      <c r="L1903" s="14" t="str">
        <f>IFERROR(VLOOKUP($B1903,'[1]Paste Only'!$D:$AM,12,FALSE),"-")</f>
        <v>-</v>
      </c>
      <c r="M1903" s="14" t="str">
        <f>IFERROR(VLOOKUP($B1903,'[1]Paste Only'!$D:$AM,15,FALSE),"-")</f>
        <v>-</v>
      </c>
      <c r="N1903" s="30"/>
      <c r="O1903" s="18"/>
      <c r="P1903" s="19">
        <f t="shared" si="879"/>
        <v>0</v>
      </c>
      <c r="Q1903" s="20">
        <f t="shared" si="855"/>
        <v>0</v>
      </c>
      <c r="R1903" s="13">
        <f t="shared" si="856"/>
        <v>0</v>
      </c>
      <c r="S1903" s="13" t="str">
        <f>IFERROR(VLOOKUP($B1903,'[1]Market Cap'!$G:$I,3,FALSE),"-")</f>
        <v>-</v>
      </c>
      <c r="T1903" s="13"/>
      <c r="U1903" s="13"/>
      <c r="V1903" s="21">
        <f t="shared" si="880"/>
        <v>0</v>
      </c>
      <c r="W1903" s="21">
        <f t="shared" si="880"/>
        <v>0</v>
      </c>
      <c r="X1903" s="21">
        <f t="shared" si="880"/>
        <v>0</v>
      </c>
      <c r="Y1903" s="22">
        <f t="shared" si="857"/>
        <v>0</v>
      </c>
      <c r="Z1903" s="13">
        <f t="shared" si="858"/>
        <v>0</v>
      </c>
      <c r="AA1903" s="23">
        <f t="shared" si="859"/>
        <v>0</v>
      </c>
      <c r="AB1903" s="23">
        <f t="shared" si="860"/>
        <v>0</v>
      </c>
      <c r="AC1903" s="23">
        <f t="shared" si="861"/>
        <v>0</v>
      </c>
      <c r="AD1903" s="24">
        <f t="shared" si="862"/>
        <v>0</v>
      </c>
      <c r="AE1903" s="25" t="str">
        <f>IFERROR(VLOOKUP($B1903,'[1]Market Cap'!$G:$I,2,FALSE),"-")</f>
        <v>-</v>
      </c>
      <c r="AF1903" s="20">
        <f t="shared" si="863"/>
        <v>0</v>
      </c>
      <c r="AG1903" s="17">
        <f t="shared" si="864"/>
        <v>0</v>
      </c>
      <c r="AH1903" s="17">
        <f t="shared" si="865"/>
        <v>0</v>
      </c>
      <c r="AI1903" s="17" t="str">
        <f t="shared" si="866"/>
        <v>-</v>
      </c>
      <c r="AJ1903" s="26" t="str">
        <f>IFERROR(VLOOKUP($B1903,'[1]Paste Only'!$D:$AM,26,FALSE),"-")</f>
        <v>-</v>
      </c>
      <c r="AK1903" s="26" t="str">
        <f>IFERROR(VLOOKUP($B1903,'[1]Paste Only'!$D:$AM,23,FALSE),"-")</f>
        <v>-</v>
      </c>
      <c r="AL1903" s="26" t="str">
        <f>IFERROR(VLOOKUP($B1903,'[1]Paste Only'!$D:$AM,22,FALSE),"-")</f>
        <v>-</v>
      </c>
      <c r="AM1903" s="21" t="str">
        <f t="shared" si="881"/>
        <v>-</v>
      </c>
      <c r="AN1903" s="21" t="str">
        <f t="shared" si="881"/>
        <v>-</v>
      </c>
      <c r="AO1903" s="21" t="str">
        <f t="shared" si="881"/>
        <v>-</v>
      </c>
      <c r="AP1903" s="27">
        <f t="shared" si="867"/>
        <v>0</v>
      </c>
      <c r="AQ1903" s="27" t="str">
        <f t="shared" si="868"/>
        <v>-</v>
      </c>
      <c r="AR1903" s="27" t="str">
        <f t="shared" si="869"/>
        <v>-</v>
      </c>
      <c r="AS1903" s="27">
        <f t="shared" si="870"/>
        <v>0</v>
      </c>
      <c r="AT1903" s="27">
        <f t="shared" si="871"/>
        <v>0</v>
      </c>
      <c r="AU1903" s="27">
        <f t="shared" si="872"/>
        <v>0</v>
      </c>
      <c r="AV1903" s="21" t="str">
        <f t="shared" si="873"/>
        <v>0</v>
      </c>
      <c r="AW1903" s="27">
        <f t="shared" si="874"/>
        <v>0</v>
      </c>
      <c r="AX1903" s="27" t="str">
        <f t="shared" si="875"/>
        <v>-</v>
      </c>
      <c r="AY1903" s="27" t="str">
        <f t="shared" si="876"/>
        <v>-</v>
      </c>
      <c r="AZ1903" s="21" t="str">
        <f t="shared" si="877"/>
        <v>-</v>
      </c>
      <c r="BA1903" s="21" t="str">
        <f t="shared" si="878"/>
        <v>-</v>
      </c>
      <c r="BB1903" s="28"/>
      <c r="BC1903" s="28"/>
      <c r="BD1903" s="28"/>
      <c r="BE1903" s="28"/>
      <c r="BF1903" s="28"/>
      <c r="BG1903" s="29"/>
      <c r="BH1903" s="29"/>
      <c r="BI1903" s="29"/>
      <c r="BJ1903" s="29"/>
      <c r="BK1903" s="29"/>
    </row>
    <row r="1904" spans="1:63" x14ac:dyDescent="0.25">
      <c r="A1904" s="13" t="s">
        <v>5756</v>
      </c>
      <c r="B1904" s="33" t="s">
        <v>5757</v>
      </c>
      <c r="C1904" s="13" t="s">
        <v>5758</v>
      </c>
      <c r="D1904" s="13" t="str">
        <f>IFERROR(VLOOKUP($B1904,[1]GICS!$C:$D,2,FALSE),"-")</f>
        <v>Consumer Discretionary</v>
      </c>
      <c r="E1904" s="14" t="str">
        <f>IFERROR(IF(VLOOKUP($B1904,'[1]Paste Only'!$D:$AM,4,FALSE)="-",VLOOKUP($B1904,'[1]Market Cap'!$A:$J,10,FALSE),VLOOKUP($B1904,'[1]Paste Only'!$D:$AM,4,FALSE)),"-")</f>
        <v>-</v>
      </c>
      <c r="F1904" s="14" t="str">
        <f>IFERROR(VLOOKUP($B1904,'[1]Paste Only'!$D:$AM,5,FALSE),"-")</f>
        <v>-</v>
      </c>
      <c r="G1904" s="15">
        <f>IFERROR(VLOOKUP($B1904,'[1]Paste Only'!$D:$AM,6,FALSE),"-")</f>
        <v>0</v>
      </c>
      <c r="H1904" s="15">
        <f>IFERROR(VLOOKUP($B1904,'[1]Paste Only'!$D:$AM,7,FALSE),"-")</f>
        <v>0</v>
      </c>
      <c r="I1904" s="15">
        <f>IFERROR(VLOOKUP($B1904,'[1]Paste Only'!$D:$AM,8,FALSE),"-")</f>
        <v>0</v>
      </c>
      <c r="J1904" s="34"/>
      <c r="K1904" s="34"/>
      <c r="L1904" s="14">
        <f>IFERROR(VLOOKUP($B1904,'[1]Paste Only'!$D:$AM,12,FALSE),"-")</f>
        <v>5.34</v>
      </c>
      <c r="M1904" s="14" t="str">
        <f>IFERROR(VLOOKUP($B1904,'[1]Paste Only'!$D:$AM,15,FALSE),"-")</f>
        <v>-</v>
      </c>
      <c r="N1904" s="30"/>
      <c r="O1904" s="18"/>
      <c r="P1904" s="19">
        <f t="shared" si="879"/>
        <v>0</v>
      </c>
      <c r="Q1904" s="20">
        <f t="shared" si="855"/>
        <v>0</v>
      </c>
      <c r="R1904" s="13">
        <f t="shared" si="856"/>
        <v>0</v>
      </c>
      <c r="S1904" s="13" t="str">
        <f>IFERROR(VLOOKUP($B1904,'[1]Market Cap'!$G:$I,3,FALSE),"-")</f>
        <v>-</v>
      </c>
      <c r="T1904" s="13"/>
      <c r="U1904" s="13"/>
      <c r="V1904" s="21">
        <f t="shared" si="880"/>
        <v>0</v>
      </c>
      <c r="W1904" s="21">
        <f t="shared" si="880"/>
        <v>0</v>
      </c>
      <c r="X1904" s="21">
        <f t="shared" si="880"/>
        <v>0</v>
      </c>
      <c r="Y1904" s="22">
        <f t="shared" si="857"/>
        <v>0</v>
      </c>
      <c r="Z1904" s="13">
        <f t="shared" si="858"/>
        <v>0</v>
      </c>
      <c r="AA1904" s="23">
        <f t="shared" si="859"/>
        <v>0</v>
      </c>
      <c r="AB1904" s="23">
        <f t="shared" si="860"/>
        <v>0</v>
      </c>
      <c r="AC1904" s="23">
        <f t="shared" si="861"/>
        <v>0</v>
      </c>
      <c r="AD1904" s="24">
        <f t="shared" si="862"/>
        <v>0</v>
      </c>
      <c r="AE1904" s="25" t="str">
        <f>IFERROR(VLOOKUP($B1904,'[1]Market Cap'!$G:$I,2,FALSE),"-")</f>
        <v>-</v>
      </c>
      <c r="AF1904" s="20">
        <f t="shared" si="863"/>
        <v>0</v>
      </c>
      <c r="AG1904" s="17">
        <f t="shared" si="864"/>
        <v>0</v>
      </c>
      <c r="AH1904" s="17">
        <f t="shared" si="865"/>
        <v>0</v>
      </c>
      <c r="AI1904" s="17" t="str">
        <f t="shared" si="866"/>
        <v>-</v>
      </c>
      <c r="AJ1904" s="26" t="str">
        <f>IFERROR(VLOOKUP($B1904,'[1]Paste Only'!$D:$AM,26,FALSE),"-")</f>
        <v>-</v>
      </c>
      <c r="AK1904" s="26" t="str">
        <f>IFERROR(VLOOKUP($B1904,'[1]Paste Only'!$D:$AM,23,FALSE),"-")</f>
        <v>-</v>
      </c>
      <c r="AL1904" s="26" t="str">
        <f>IFERROR(VLOOKUP($B1904,'[1]Paste Only'!$D:$AM,22,FALSE),"-")</f>
        <v>-</v>
      </c>
      <c r="AM1904" s="21" t="str">
        <f t="shared" si="881"/>
        <v>-</v>
      </c>
      <c r="AN1904" s="21" t="str">
        <f t="shared" si="881"/>
        <v>-</v>
      </c>
      <c r="AO1904" s="21" t="str">
        <f t="shared" si="881"/>
        <v>-</v>
      </c>
      <c r="AP1904" s="27">
        <f t="shared" si="867"/>
        <v>0</v>
      </c>
      <c r="AQ1904" s="27" t="str">
        <f t="shared" si="868"/>
        <v>-</v>
      </c>
      <c r="AR1904" s="27" t="str">
        <f t="shared" si="869"/>
        <v>-</v>
      </c>
      <c r="AS1904" s="27">
        <f t="shared" si="870"/>
        <v>0</v>
      </c>
      <c r="AT1904" s="27">
        <f t="shared" si="871"/>
        <v>0</v>
      </c>
      <c r="AU1904" s="27">
        <f t="shared" si="872"/>
        <v>0</v>
      </c>
      <c r="AV1904" s="21" t="str">
        <f t="shared" si="873"/>
        <v>0</v>
      </c>
      <c r="AW1904" s="27">
        <f t="shared" si="874"/>
        <v>0</v>
      </c>
      <c r="AX1904" s="27" t="str">
        <f t="shared" si="875"/>
        <v>-</v>
      </c>
      <c r="AY1904" s="27" t="str">
        <f t="shared" si="876"/>
        <v>-</v>
      </c>
      <c r="AZ1904" s="21" t="str">
        <f t="shared" si="877"/>
        <v>-</v>
      </c>
      <c r="BA1904" s="21" t="str">
        <f t="shared" si="878"/>
        <v>-</v>
      </c>
      <c r="BB1904" s="28"/>
      <c r="BC1904" s="28"/>
      <c r="BD1904" s="28"/>
      <c r="BE1904" s="28"/>
      <c r="BF1904" s="28"/>
      <c r="BG1904" s="29"/>
      <c r="BH1904" s="29"/>
      <c r="BI1904" s="29"/>
      <c r="BJ1904" s="29"/>
      <c r="BK1904" s="29"/>
    </row>
    <row r="1905" spans="1:63" x14ac:dyDescent="0.25">
      <c r="A1905" s="13" t="s">
        <v>5759</v>
      </c>
      <c r="B1905" s="33" t="s">
        <v>5760</v>
      </c>
      <c r="C1905" s="13" t="s">
        <v>5761</v>
      </c>
      <c r="D1905" s="13" t="str">
        <f>IFERROR(VLOOKUP($B1905,[1]GICS!$C:$D,2,FALSE),"-")</f>
        <v>Health Care</v>
      </c>
      <c r="E1905" s="14">
        <f>IFERROR(IF(VLOOKUP($B1905,'[1]Paste Only'!$D:$AM,4,FALSE)="-",VLOOKUP($B1905,'[1]Market Cap'!$A:$J,10,FALSE),VLOOKUP($B1905,'[1]Paste Only'!$D:$AM,4,FALSE)),"-")</f>
        <v>99.42</v>
      </c>
      <c r="F1905" s="14" t="str">
        <f>IFERROR(VLOOKUP($B1905,'[1]Paste Only'!$D:$AM,5,FALSE),"-")</f>
        <v>-</v>
      </c>
      <c r="G1905" s="15">
        <f>IFERROR(VLOOKUP($B1905,'[1]Paste Only'!$D:$AM,6,FALSE),"-")</f>
        <v>0</v>
      </c>
      <c r="H1905" s="15">
        <f>IFERROR(VLOOKUP($B1905,'[1]Paste Only'!$D:$AM,7,FALSE),"-")</f>
        <v>0</v>
      </c>
      <c r="I1905" s="15">
        <f>IFERROR(VLOOKUP($B1905,'[1]Paste Only'!$D:$AM,8,FALSE),"-")</f>
        <v>0</v>
      </c>
      <c r="J1905" s="34"/>
      <c r="K1905" s="34"/>
      <c r="L1905" s="14">
        <f>IFERROR(VLOOKUP($B1905,'[1]Paste Only'!$D:$AM,12,FALSE),"-")</f>
        <v>2.2200000000000002</v>
      </c>
      <c r="M1905" s="14" t="str">
        <f>IFERROR(VLOOKUP($B1905,'[1]Paste Only'!$D:$AM,15,FALSE),"-")</f>
        <v>-</v>
      </c>
      <c r="N1905" s="30"/>
      <c r="O1905" s="18"/>
      <c r="P1905" s="19">
        <f t="shared" si="879"/>
        <v>0</v>
      </c>
      <c r="Q1905" s="20">
        <f t="shared" si="855"/>
        <v>0</v>
      </c>
      <c r="R1905" s="13">
        <f t="shared" si="856"/>
        <v>0</v>
      </c>
      <c r="S1905" s="13" t="str">
        <f>IFERROR(VLOOKUP($B1905,'[1]Market Cap'!$G:$I,3,FALSE),"-")</f>
        <v>Small Cap</v>
      </c>
      <c r="T1905" s="13"/>
      <c r="U1905" s="13"/>
      <c r="V1905" s="21">
        <f t="shared" si="880"/>
        <v>0</v>
      </c>
      <c r="W1905" s="21">
        <f t="shared" si="880"/>
        <v>0</v>
      </c>
      <c r="X1905" s="21">
        <f t="shared" si="880"/>
        <v>0</v>
      </c>
      <c r="Y1905" s="22">
        <f t="shared" si="857"/>
        <v>0</v>
      </c>
      <c r="Z1905" s="13">
        <f t="shared" si="858"/>
        <v>0</v>
      </c>
      <c r="AA1905" s="23">
        <f t="shared" si="859"/>
        <v>0</v>
      </c>
      <c r="AB1905" s="23">
        <f t="shared" si="860"/>
        <v>0</v>
      </c>
      <c r="AC1905" s="23">
        <f t="shared" si="861"/>
        <v>0</v>
      </c>
      <c r="AD1905" s="24">
        <f t="shared" si="862"/>
        <v>0</v>
      </c>
      <c r="AE1905" s="25">
        <f>IFERROR(VLOOKUP($B1905,'[1]Market Cap'!$G:$I,2,FALSE),"-")</f>
        <v>354.82997999999998</v>
      </c>
      <c r="AF1905" s="20">
        <f t="shared" si="863"/>
        <v>0</v>
      </c>
      <c r="AG1905" s="17">
        <f t="shared" si="864"/>
        <v>0</v>
      </c>
      <c r="AH1905" s="17">
        <f t="shared" si="865"/>
        <v>0</v>
      </c>
      <c r="AI1905" s="17" t="str">
        <f t="shared" si="866"/>
        <v>-</v>
      </c>
      <c r="AJ1905" s="26" t="str">
        <f>IFERROR(VLOOKUP($B1905,'[1]Paste Only'!$D:$AM,26,FALSE),"-")</f>
        <v>-</v>
      </c>
      <c r="AK1905" s="26" t="str">
        <f>IFERROR(VLOOKUP($B1905,'[1]Paste Only'!$D:$AM,23,FALSE),"-")</f>
        <v>-</v>
      </c>
      <c r="AL1905" s="26" t="str">
        <f>IFERROR(VLOOKUP($B1905,'[1]Paste Only'!$D:$AM,22,FALSE),"-")</f>
        <v>-</v>
      </c>
      <c r="AM1905" s="21" t="str">
        <f t="shared" si="881"/>
        <v>-</v>
      </c>
      <c r="AN1905" s="21" t="str">
        <f t="shared" si="881"/>
        <v>-</v>
      </c>
      <c r="AO1905" s="21" t="str">
        <f t="shared" si="881"/>
        <v>-</v>
      </c>
      <c r="AP1905" s="27">
        <f t="shared" si="867"/>
        <v>0</v>
      </c>
      <c r="AQ1905" s="27" t="str">
        <f t="shared" si="868"/>
        <v>-</v>
      </c>
      <c r="AR1905" s="27" t="str">
        <f t="shared" si="869"/>
        <v>-</v>
      </c>
      <c r="AS1905" s="27">
        <f t="shared" si="870"/>
        <v>0</v>
      </c>
      <c r="AT1905" s="27">
        <f t="shared" si="871"/>
        <v>0</v>
      </c>
      <c r="AU1905" s="27">
        <f t="shared" si="872"/>
        <v>0</v>
      </c>
      <c r="AV1905" s="21" t="str">
        <f t="shared" si="873"/>
        <v>0</v>
      </c>
      <c r="AW1905" s="27">
        <f t="shared" si="874"/>
        <v>0</v>
      </c>
      <c r="AX1905" s="27" t="str">
        <f t="shared" si="875"/>
        <v>-</v>
      </c>
      <c r="AY1905" s="27" t="str">
        <f t="shared" si="876"/>
        <v>-</v>
      </c>
      <c r="AZ1905" s="21" t="str">
        <f t="shared" si="877"/>
        <v>-</v>
      </c>
      <c r="BA1905" s="21" t="str">
        <f t="shared" si="878"/>
        <v>-</v>
      </c>
      <c r="BB1905" s="28"/>
      <c r="BC1905" s="28"/>
      <c r="BD1905" s="28"/>
      <c r="BE1905" s="28"/>
      <c r="BF1905" s="28"/>
      <c r="BG1905" s="29"/>
      <c r="BH1905" s="29"/>
      <c r="BI1905" s="29"/>
      <c r="BJ1905" s="29"/>
      <c r="BK1905" s="29"/>
    </row>
    <row r="1906" spans="1:63" x14ac:dyDescent="0.25">
      <c r="A1906" s="13" t="s">
        <v>5762</v>
      </c>
      <c r="B1906" s="33" t="s">
        <v>5763</v>
      </c>
      <c r="C1906" s="13" t="s">
        <v>5764</v>
      </c>
      <c r="D1906" s="13" t="str">
        <f>IFERROR(VLOOKUP($B1906,[1]GICS!$C:$D,2,FALSE),"-")</f>
        <v>Consumer Discretionary</v>
      </c>
      <c r="E1906" s="14">
        <f>IFERROR(IF(VLOOKUP($B1906,'[1]Paste Only'!$D:$AM,4,FALSE)="-",VLOOKUP($B1906,'[1]Market Cap'!$A:$J,10,FALSE),VLOOKUP($B1906,'[1]Paste Only'!$D:$AM,4,FALSE)),"-")</f>
        <v>41.81</v>
      </c>
      <c r="F1906" s="14" t="str">
        <f>IFERROR(VLOOKUP($B1906,'[1]Paste Only'!$D:$AM,5,FALSE),"-")</f>
        <v>-</v>
      </c>
      <c r="G1906" s="15">
        <f>IFERROR(VLOOKUP($B1906,'[1]Paste Only'!$D:$AM,6,FALSE),"-")</f>
        <v>0</v>
      </c>
      <c r="H1906" s="15">
        <f>IFERROR(VLOOKUP($B1906,'[1]Paste Only'!$D:$AM,7,FALSE),"-")</f>
        <v>0</v>
      </c>
      <c r="I1906" s="15">
        <f>IFERROR(VLOOKUP($B1906,'[1]Paste Only'!$D:$AM,8,FALSE),"-")</f>
        <v>0</v>
      </c>
      <c r="J1906" s="34"/>
      <c r="K1906" s="34"/>
      <c r="L1906" s="14">
        <f>IFERROR(VLOOKUP($B1906,'[1]Paste Only'!$D:$AM,12,FALSE),"-")</f>
        <v>1.33</v>
      </c>
      <c r="M1906" s="14" t="str">
        <f>IFERROR(VLOOKUP($B1906,'[1]Paste Only'!$D:$AM,15,FALSE),"-")</f>
        <v>-</v>
      </c>
      <c r="N1906" s="30"/>
      <c r="O1906" s="18"/>
      <c r="P1906" s="19">
        <f t="shared" si="879"/>
        <v>0</v>
      </c>
      <c r="Q1906" s="20">
        <f t="shared" si="855"/>
        <v>0</v>
      </c>
      <c r="R1906" s="13">
        <f t="shared" si="856"/>
        <v>0</v>
      </c>
      <c r="S1906" s="13" t="str">
        <f>IFERROR(VLOOKUP($B1906,'[1]Market Cap'!$G:$I,3,FALSE),"-")</f>
        <v>Small Cap</v>
      </c>
      <c r="T1906" s="13"/>
      <c r="U1906" s="13"/>
      <c r="V1906" s="21">
        <f t="shared" si="880"/>
        <v>0</v>
      </c>
      <c r="W1906" s="21">
        <f t="shared" si="880"/>
        <v>0</v>
      </c>
      <c r="X1906" s="21">
        <f t="shared" si="880"/>
        <v>0</v>
      </c>
      <c r="Y1906" s="22">
        <f t="shared" si="857"/>
        <v>0</v>
      </c>
      <c r="Z1906" s="13">
        <f t="shared" si="858"/>
        <v>0</v>
      </c>
      <c r="AA1906" s="23">
        <f t="shared" si="859"/>
        <v>0</v>
      </c>
      <c r="AB1906" s="23">
        <f t="shared" si="860"/>
        <v>0</v>
      </c>
      <c r="AC1906" s="23">
        <f t="shared" si="861"/>
        <v>0</v>
      </c>
      <c r="AD1906" s="24">
        <f t="shared" si="862"/>
        <v>0</v>
      </c>
      <c r="AE1906" s="25">
        <f>IFERROR(VLOOKUP($B1906,'[1]Market Cap'!$G:$I,2,FALSE),"-")</f>
        <v>294.84050343500002</v>
      </c>
      <c r="AF1906" s="20">
        <f t="shared" si="863"/>
        <v>0</v>
      </c>
      <c r="AG1906" s="17">
        <f t="shared" si="864"/>
        <v>0</v>
      </c>
      <c r="AH1906" s="17">
        <f t="shared" si="865"/>
        <v>0</v>
      </c>
      <c r="AI1906" s="17" t="str">
        <f t="shared" si="866"/>
        <v>-</v>
      </c>
      <c r="AJ1906" s="26" t="str">
        <f>IFERROR(VLOOKUP($B1906,'[1]Paste Only'!$D:$AM,26,FALSE),"-")</f>
        <v>-</v>
      </c>
      <c r="AK1906" s="26" t="str">
        <f>IFERROR(VLOOKUP($B1906,'[1]Paste Only'!$D:$AM,23,FALSE),"-")</f>
        <v>-</v>
      </c>
      <c r="AL1906" s="26" t="str">
        <f>IFERROR(VLOOKUP($B1906,'[1]Paste Only'!$D:$AM,22,FALSE),"-")</f>
        <v>-</v>
      </c>
      <c r="AM1906" s="21" t="str">
        <f t="shared" si="881"/>
        <v>-</v>
      </c>
      <c r="AN1906" s="21" t="str">
        <f t="shared" si="881"/>
        <v>-</v>
      </c>
      <c r="AO1906" s="21" t="str">
        <f t="shared" si="881"/>
        <v>-</v>
      </c>
      <c r="AP1906" s="27">
        <f t="shared" si="867"/>
        <v>0</v>
      </c>
      <c r="AQ1906" s="27" t="str">
        <f t="shared" si="868"/>
        <v>-</v>
      </c>
      <c r="AR1906" s="27" t="str">
        <f t="shared" si="869"/>
        <v>-</v>
      </c>
      <c r="AS1906" s="27">
        <f t="shared" si="870"/>
        <v>0</v>
      </c>
      <c r="AT1906" s="27">
        <f t="shared" si="871"/>
        <v>0</v>
      </c>
      <c r="AU1906" s="27">
        <f t="shared" si="872"/>
        <v>0</v>
      </c>
      <c r="AV1906" s="21" t="str">
        <f t="shared" si="873"/>
        <v>0</v>
      </c>
      <c r="AW1906" s="27">
        <f t="shared" si="874"/>
        <v>0</v>
      </c>
      <c r="AX1906" s="27" t="str">
        <f t="shared" si="875"/>
        <v>-</v>
      </c>
      <c r="AY1906" s="27" t="str">
        <f t="shared" si="876"/>
        <v>-</v>
      </c>
      <c r="AZ1906" s="21" t="str">
        <f t="shared" si="877"/>
        <v>-</v>
      </c>
      <c r="BA1906" s="21" t="str">
        <f t="shared" si="878"/>
        <v>-</v>
      </c>
      <c r="BB1906" s="28"/>
      <c r="BC1906" s="28"/>
      <c r="BD1906" s="28"/>
      <c r="BE1906" s="28"/>
      <c r="BF1906" s="28"/>
      <c r="BG1906" s="29"/>
      <c r="BH1906" s="29"/>
      <c r="BI1906" s="29"/>
      <c r="BJ1906" s="29"/>
      <c r="BK1906" s="29"/>
    </row>
    <row r="1907" spans="1:63" x14ac:dyDescent="0.25">
      <c r="A1907" s="13" t="s">
        <v>5765</v>
      </c>
      <c r="B1907" s="33" t="s">
        <v>5766</v>
      </c>
      <c r="C1907" s="13" t="s">
        <v>5767</v>
      </c>
      <c r="D1907" s="13" t="str">
        <f>IFERROR(VLOOKUP($B1907,[1]GICS!$C:$D,2,FALSE),"-")</f>
        <v>Materials</v>
      </c>
      <c r="E1907" s="14">
        <f>IFERROR(IF(VLOOKUP($B1907,'[1]Paste Only'!$D:$AM,4,FALSE)="-",VLOOKUP($B1907,'[1]Market Cap'!$A:$J,10,FALSE),VLOOKUP($B1907,'[1]Paste Only'!$D:$AM,4,FALSE)),"-")</f>
        <v>176.15</v>
      </c>
      <c r="F1907" s="14" t="str">
        <f>IFERROR(VLOOKUP($B1907,'[1]Paste Only'!$D:$AM,5,FALSE),"-")</f>
        <v>-</v>
      </c>
      <c r="G1907" s="15">
        <f>IFERROR(VLOOKUP($B1907,'[1]Paste Only'!$D:$AM,6,FALSE),"-")</f>
        <v>0</v>
      </c>
      <c r="H1907" s="15">
        <f>IFERROR(VLOOKUP($B1907,'[1]Paste Only'!$D:$AM,7,FALSE),"-")</f>
        <v>0</v>
      </c>
      <c r="I1907" s="15">
        <f>IFERROR(VLOOKUP($B1907,'[1]Paste Only'!$D:$AM,8,FALSE),"-")</f>
        <v>0</v>
      </c>
      <c r="J1907" s="34"/>
      <c r="K1907" s="34"/>
      <c r="L1907" s="14">
        <f>IFERROR(VLOOKUP($B1907,'[1]Paste Only'!$D:$AM,12,FALSE),"-")</f>
        <v>26.36</v>
      </c>
      <c r="M1907" s="14" t="str">
        <f>IFERROR(VLOOKUP($B1907,'[1]Paste Only'!$D:$AM,15,FALSE),"-")</f>
        <v>-</v>
      </c>
      <c r="N1907" s="30"/>
      <c r="O1907" s="18"/>
      <c r="P1907" s="19">
        <f t="shared" si="879"/>
        <v>0</v>
      </c>
      <c r="Q1907" s="20">
        <f t="shared" si="855"/>
        <v>0</v>
      </c>
      <c r="R1907" s="13">
        <f t="shared" si="856"/>
        <v>0</v>
      </c>
      <c r="S1907" s="13" t="str">
        <f>IFERROR(VLOOKUP($B1907,'[1]Market Cap'!$G:$I,3,FALSE),"-")</f>
        <v>Small Cap</v>
      </c>
      <c r="T1907" s="13"/>
      <c r="U1907" s="13"/>
      <c r="V1907" s="21">
        <f t="shared" si="880"/>
        <v>0</v>
      </c>
      <c r="W1907" s="21">
        <f t="shared" si="880"/>
        <v>0</v>
      </c>
      <c r="X1907" s="21">
        <f t="shared" si="880"/>
        <v>0</v>
      </c>
      <c r="Y1907" s="22">
        <f t="shared" si="857"/>
        <v>0</v>
      </c>
      <c r="Z1907" s="13">
        <f t="shared" si="858"/>
        <v>0</v>
      </c>
      <c r="AA1907" s="23">
        <f t="shared" si="859"/>
        <v>0</v>
      </c>
      <c r="AB1907" s="23">
        <f t="shared" si="860"/>
        <v>0</v>
      </c>
      <c r="AC1907" s="23">
        <f t="shared" si="861"/>
        <v>0</v>
      </c>
      <c r="AD1907" s="24">
        <f t="shared" si="862"/>
        <v>0</v>
      </c>
      <c r="AE1907" s="25">
        <f>IFERROR(VLOOKUP($B1907,'[1]Market Cap'!$G:$I,2,FALSE),"-")</f>
        <v>274.94108525000001</v>
      </c>
      <c r="AF1907" s="20">
        <f t="shared" si="863"/>
        <v>0</v>
      </c>
      <c r="AG1907" s="17">
        <f t="shared" si="864"/>
        <v>0</v>
      </c>
      <c r="AH1907" s="17">
        <f t="shared" si="865"/>
        <v>0</v>
      </c>
      <c r="AI1907" s="17" t="str">
        <f t="shared" si="866"/>
        <v>-</v>
      </c>
      <c r="AJ1907" s="26" t="str">
        <f>IFERROR(VLOOKUP($B1907,'[1]Paste Only'!$D:$AM,26,FALSE),"-")</f>
        <v>-</v>
      </c>
      <c r="AK1907" s="26" t="str">
        <f>IFERROR(VLOOKUP($B1907,'[1]Paste Only'!$D:$AM,23,FALSE),"-")</f>
        <v>-</v>
      </c>
      <c r="AL1907" s="26" t="str">
        <f>IFERROR(VLOOKUP($B1907,'[1]Paste Only'!$D:$AM,22,FALSE),"-")</f>
        <v>-</v>
      </c>
      <c r="AM1907" s="21" t="str">
        <f t="shared" si="881"/>
        <v>-</v>
      </c>
      <c r="AN1907" s="21" t="str">
        <f t="shared" si="881"/>
        <v>-</v>
      </c>
      <c r="AO1907" s="21" t="str">
        <f t="shared" si="881"/>
        <v>-</v>
      </c>
      <c r="AP1907" s="27">
        <f t="shared" si="867"/>
        <v>0</v>
      </c>
      <c r="AQ1907" s="27" t="str">
        <f t="shared" si="868"/>
        <v>-</v>
      </c>
      <c r="AR1907" s="27" t="str">
        <f t="shared" si="869"/>
        <v>-</v>
      </c>
      <c r="AS1907" s="27">
        <f t="shared" si="870"/>
        <v>0</v>
      </c>
      <c r="AT1907" s="27">
        <f t="shared" si="871"/>
        <v>0</v>
      </c>
      <c r="AU1907" s="27">
        <f t="shared" si="872"/>
        <v>0</v>
      </c>
      <c r="AV1907" s="21" t="str">
        <f t="shared" si="873"/>
        <v>0</v>
      </c>
      <c r="AW1907" s="27">
        <f t="shared" si="874"/>
        <v>0</v>
      </c>
      <c r="AX1907" s="27" t="str">
        <f t="shared" si="875"/>
        <v>-</v>
      </c>
      <c r="AY1907" s="27" t="str">
        <f t="shared" si="876"/>
        <v>-</v>
      </c>
      <c r="AZ1907" s="21" t="str">
        <f t="shared" si="877"/>
        <v>-</v>
      </c>
      <c r="BA1907" s="21" t="str">
        <f t="shared" si="878"/>
        <v>-</v>
      </c>
      <c r="BB1907" s="28"/>
      <c r="BC1907" s="28"/>
      <c r="BD1907" s="28"/>
      <c r="BE1907" s="28"/>
      <c r="BF1907" s="28"/>
      <c r="BG1907" s="29"/>
      <c r="BH1907" s="29"/>
      <c r="BI1907" s="29"/>
      <c r="BJ1907" s="29"/>
      <c r="BK1907" s="29"/>
    </row>
    <row r="1908" spans="1:63" x14ac:dyDescent="0.25">
      <c r="A1908" s="13" t="s">
        <v>5768</v>
      </c>
      <c r="B1908" s="33" t="s">
        <v>5769</v>
      </c>
      <c r="C1908" s="13" t="s">
        <v>5770</v>
      </c>
      <c r="D1908" s="13" t="str">
        <f>IFERROR(VLOOKUP($B1908,[1]GICS!$C:$D,2,FALSE),"-")</f>
        <v>Health Care</v>
      </c>
      <c r="E1908" s="14">
        <f>IFERROR(IF(VLOOKUP($B1908,'[1]Paste Only'!$D:$AM,4,FALSE)="-",VLOOKUP($B1908,'[1]Market Cap'!$A:$J,10,FALSE),VLOOKUP($B1908,'[1]Paste Only'!$D:$AM,4,FALSE)),"-")</f>
        <v>31.51</v>
      </c>
      <c r="F1908" s="14" t="str">
        <f>IFERROR(VLOOKUP($B1908,'[1]Paste Only'!$D:$AM,5,FALSE),"-")</f>
        <v>-</v>
      </c>
      <c r="G1908" s="15">
        <f>IFERROR(VLOOKUP($B1908,'[1]Paste Only'!$D:$AM,6,FALSE),"-")</f>
        <v>0</v>
      </c>
      <c r="H1908" s="15">
        <f>IFERROR(VLOOKUP($B1908,'[1]Paste Only'!$D:$AM,7,FALSE),"-")</f>
        <v>0</v>
      </c>
      <c r="I1908" s="15">
        <f>IFERROR(VLOOKUP($B1908,'[1]Paste Only'!$D:$AM,8,FALSE),"-")</f>
        <v>0</v>
      </c>
      <c r="J1908" s="34"/>
      <c r="K1908" s="34"/>
      <c r="L1908" s="14">
        <f>IFERROR(VLOOKUP($B1908,'[1]Paste Only'!$D:$AM,12,FALSE),"-")</f>
        <v>0.64</v>
      </c>
      <c r="M1908" s="14" t="str">
        <f>IFERROR(VLOOKUP($B1908,'[1]Paste Only'!$D:$AM,15,FALSE),"-")</f>
        <v>-</v>
      </c>
      <c r="N1908" s="30"/>
      <c r="O1908" s="18"/>
      <c r="P1908" s="19">
        <f t="shared" si="879"/>
        <v>0</v>
      </c>
      <c r="Q1908" s="20">
        <f t="shared" si="855"/>
        <v>0</v>
      </c>
      <c r="R1908" s="13">
        <f t="shared" si="856"/>
        <v>0</v>
      </c>
      <c r="S1908" s="13" t="str">
        <f>IFERROR(VLOOKUP($B1908,'[1]Market Cap'!$G:$I,3,FALSE),"-")</f>
        <v>Small Cap</v>
      </c>
      <c r="T1908" s="13"/>
      <c r="U1908" s="13"/>
      <c r="V1908" s="21">
        <f t="shared" si="880"/>
        <v>0</v>
      </c>
      <c r="W1908" s="21">
        <f t="shared" si="880"/>
        <v>0</v>
      </c>
      <c r="X1908" s="21">
        <f t="shared" si="880"/>
        <v>0</v>
      </c>
      <c r="Y1908" s="22">
        <f t="shared" si="857"/>
        <v>0</v>
      </c>
      <c r="Z1908" s="13">
        <f t="shared" si="858"/>
        <v>0</v>
      </c>
      <c r="AA1908" s="23">
        <f t="shared" si="859"/>
        <v>0</v>
      </c>
      <c r="AB1908" s="23">
        <f t="shared" si="860"/>
        <v>0</v>
      </c>
      <c r="AC1908" s="23">
        <f t="shared" si="861"/>
        <v>0</v>
      </c>
      <c r="AD1908" s="24">
        <f t="shared" si="862"/>
        <v>0</v>
      </c>
      <c r="AE1908" s="25">
        <f>IFERROR(VLOOKUP($B1908,'[1]Market Cap'!$G:$I,2,FALSE),"-")</f>
        <v>241.47151569600001</v>
      </c>
      <c r="AF1908" s="20">
        <f t="shared" si="863"/>
        <v>0</v>
      </c>
      <c r="AG1908" s="17">
        <f t="shared" si="864"/>
        <v>0</v>
      </c>
      <c r="AH1908" s="17">
        <f t="shared" si="865"/>
        <v>0</v>
      </c>
      <c r="AI1908" s="17" t="str">
        <f t="shared" si="866"/>
        <v>-</v>
      </c>
      <c r="AJ1908" s="26" t="str">
        <f>IFERROR(VLOOKUP($B1908,'[1]Paste Only'!$D:$AM,26,FALSE),"-")</f>
        <v>-</v>
      </c>
      <c r="AK1908" s="26" t="str">
        <f>IFERROR(VLOOKUP($B1908,'[1]Paste Only'!$D:$AM,23,FALSE),"-")</f>
        <v>-</v>
      </c>
      <c r="AL1908" s="26" t="str">
        <f>IFERROR(VLOOKUP($B1908,'[1]Paste Only'!$D:$AM,22,FALSE),"-")</f>
        <v>-</v>
      </c>
      <c r="AM1908" s="21" t="str">
        <f t="shared" si="881"/>
        <v>-</v>
      </c>
      <c r="AN1908" s="21" t="str">
        <f t="shared" si="881"/>
        <v>-</v>
      </c>
      <c r="AO1908" s="21" t="str">
        <f t="shared" si="881"/>
        <v>-</v>
      </c>
      <c r="AP1908" s="27">
        <f t="shared" si="867"/>
        <v>0</v>
      </c>
      <c r="AQ1908" s="27" t="str">
        <f t="shared" si="868"/>
        <v>-</v>
      </c>
      <c r="AR1908" s="27" t="str">
        <f t="shared" si="869"/>
        <v>-</v>
      </c>
      <c r="AS1908" s="27">
        <f t="shared" si="870"/>
        <v>0</v>
      </c>
      <c r="AT1908" s="27">
        <f t="shared" si="871"/>
        <v>0</v>
      </c>
      <c r="AU1908" s="27">
        <f t="shared" si="872"/>
        <v>0</v>
      </c>
      <c r="AV1908" s="21" t="str">
        <f t="shared" si="873"/>
        <v>0</v>
      </c>
      <c r="AW1908" s="27">
        <f t="shared" si="874"/>
        <v>0</v>
      </c>
      <c r="AX1908" s="27" t="str">
        <f t="shared" si="875"/>
        <v>-</v>
      </c>
      <c r="AY1908" s="27" t="str">
        <f t="shared" si="876"/>
        <v>-</v>
      </c>
      <c r="AZ1908" s="21" t="str">
        <f t="shared" si="877"/>
        <v>-</v>
      </c>
      <c r="BA1908" s="21" t="str">
        <f t="shared" si="878"/>
        <v>-</v>
      </c>
      <c r="BB1908" s="28"/>
      <c r="BC1908" s="28"/>
      <c r="BD1908" s="28"/>
      <c r="BE1908" s="28"/>
      <c r="BF1908" s="28"/>
      <c r="BG1908" s="29"/>
      <c r="BH1908" s="29"/>
      <c r="BI1908" s="29"/>
      <c r="BJ1908" s="29"/>
      <c r="BK1908" s="29"/>
    </row>
    <row r="1909" spans="1:63" x14ac:dyDescent="0.25">
      <c r="A1909" s="13" t="s">
        <v>5771</v>
      </c>
      <c r="B1909" s="33" t="s">
        <v>5772</v>
      </c>
      <c r="C1909" s="13" t="s">
        <v>5773</v>
      </c>
      <c r="D1909" s="13" t="str">
        <f>IFERROR(VLOOKUP($B1909,[1]GICS!$C:$D,2,FALSE),"-")</f>
        <v>-</v>
      </c>
      <c r="E1909" s="14" t="str">
        <f>IFERROR(IF(VLOOKUP($B1909,'[1]Paste Only'!$D:$AM,4,FALSE)="-",VLOOKUP($B1909,'[1]Market Cap'!$A:$J,10,FALSE),VLOOKUP($B1909,'[1]Paste Only'!$D:$AM,4,FALSE)),"-")</f>
        <v>-</v>
      </c>
      <c r="F1909" s="14" t="str">
        <f>IFERROR(VLOOKUP($B1909,'[1]Paste Only'!$D:$AM,5,FALSE),"-")</f>
        <v>-</v>
      </c>
      <c r="G1909" s="15">
        <f>IFERROR(VLOOKUP($B1909,'[1]Paste Only'!$D:$AM,6,FALSE),"-")</f>
        <v>0</v>
      </c>
      <c r="H1909" s="15">
        <f>IFERROR(VLOOKUP($B1909,'[1]Paste Only'!$D:$AM,7,FALSE),"-")</f>
        <v>0</v>
      </c>
      <c r="I1909" s="15">
        <f>IFERROR(VLOOKUP($B1909,'[1]Paste Only'!$D:$AM,8,FALSE),"-")</f>
        <v>0</v>
      </c>
      <c r="J1909" s="34"/>
      <c r="K1909" s="34"/>
      <c r="L1909" s="14">
        <f>IFERROR(VLOOKUP($B1909,'[1]Paste Only'!$D:$AM,12,FALSE),"-")</f>
        <v>-8.8800000000000008</v>
      </c>
      <c r="M1909" s="14" t="str">
        <f>IFERROR(VLOOKUP($B1909,'[1]Paste Only'!$D:$AM,15,FALSE),"-")</f>
        <v>-</v>
      </c>
      <c r="N1909" s="30"/>
      <c r="O1909" s="18"/>
      <c r="P1909" s="19">
        <f t="shared" si="879"/>
        <v>0</v>
      </c>
      <c r="Q1909" s="20">
        <f t="shared" si="855"/>
        <v>0</v>
      </c>
      <c r="R1909" s="13">
        <f t="shared" si="856"/>
        <v>0</v>
      </c>
      <c r="S1909" s="13" t="str">
        <f>IFERROR(VLOOKUP($B1909,'[1]Market Cap'!$G:$I,3,FALSE),"-")</f>
        <v>-</v>
      </c>
      <c r="T1909" s="13"/>
      <c r="U1909" s="13"/>
      <c r="V1909" s="21">
        <f t="shared" si="880"/>
        <v>0</v>
      </c>
      <c r="W1909" s="21">
        <f t="shared" si="880"/>
        <v>0</v>
      </c>
      <c r="X1909" s="21">
        <f t="shared" si="880"/>
        <v>0</v>
      </c>
      <c r="Y1909" s="22">
        <f t="shared" si="857"/>
        <v>0</v>
      </c>
      <c r="Z1909" s="13">
        <f t="shared" si="858"/>
        <v>0</v>
      </c>
      <c r="AA1909" s="23">
        <f t="shared" si="859"/>
        <v>0</v>
      </c>
      <c r="AB1909" s="23">
        <f t="shared" si="860"/>
        <v>0</v>
      </c>
      <c r="AC1909" s="23">
        <f t="shared" si="861"/>
        <v>0</v>
      </c>
      <c r="AD1909" s="24">
        <f t="shared" si="862"/>
        <v>0</v>
      </c>
      <c r="AE1909" s="25" t="str">
        <f>IFERROR(VLOOKUP($B1909,'[1]Market Cap'!$G:$I,2,FALSE),"-")</f>
        <v>-</v>
      </c>
      <c r="AF1909" s="20">
        <f t="shared" si="863"/>
        <v>0</v>
      </c>
      <c r="AG1909" s="17">
        <f t="shared" si="864"/>
        <v>0</v>
      </c>
      <c r="AH1909" s="17">
        <f t="shared" si="865"/>
        <v>0</v>
      </c>
      <c r="AI1909" s="17" t="str">
        <f t="shared" si="866"/>
        <v>-</v>
      </c>
      <c r="AJ1909" s="26" t="str">
        <f>IFERROR(VLOOKUP($B1909,'[1]Paste Only'!$D:$AM,26,FALSE),"-")</f>
        <v>-</v>
      </c>
      <c r="AK1909" s="26" t="str">
        <f>IFERROR(VLOOKUP($B1909,'[1]Paste Only'!$D:$AM,23,FALSE),"-")</f>
        <v>-</v>
      </c>
      <c r="AL1909" s="26" t="str">
        <f>IFERROR(VLOOKUP($B1909,'[1]Paste Only'!$D:$AM,22,FALSE),"-")</f>
        <v>-</v>
      </c>
      <c r="AM1909" s="21" t="str">
        <f t="shared" si="881"/>
        <v>-</v>
      </c>
      <c r="AN1909" s="21" t="str">
        <f t="shared" si="881"/>
        <v>-</v>
      </c>
      <c r="AO1909" s="21" t="str">
        <f t="shared" si="881"/>
        <v>-</v>
      </c>
      <c r="AP1909" s="27">
        <f t="shared" si="867"/>
        <v>0</v>
      </c>
      <c r="AQ1909" s="27" t="str">
        <f t="shared" si="868"/>
        <v>-</v>
      </c>
      <c r="AR1909" s="27" t="str">
        <f t="shared" si="869"/>
        <v>-</v>
      </c>
      <c r="AS1909" s="27">
        <f t="shared" si="870"/>
        <v>0</v>
      </c>
      <c r="AT1909" s="27">
        <f t="shared" si="871"/>
        <v>0</v>
      </c>
      <c r="AU1909" s="27">
        <f t="shared" si="872"/>
        <v>0</v>
      </c>
      <c r="AV1909" s="21" t="str">
        <f t="shared" si="873"/>
        <v>0</v>
      </c>
      <c r="AW1909" s="27">
        <f t="shared" si="874"/>
        <v>0</v>
      </c>
      <c r="AX1909" s="27" t="str">
        <f t="shared" si="875"/>
        <v>-</v>
      </c>
      <c r="AY1909" s="27" t="str">
        <f t="shared" si="876"/>
        <v>-</v>
      </c>
      <c r="AZ1909" s="21" t="str">
        <f t="shared" si="877"/>
        <v>-</v>
      </c>
      <c r="BA1909" s="21" t="str">
        <f t="shared" si="878"/>
        <v>-</v>
      </c>
      <c r="BB1909" s="28"/>
      <c r="BC1909" s="28"/>
      <c r="BD1909" s="28"/>
      <c r="BE1909" s="28"/>
      <c r="BF1909" s="28"/>
      <c r="BG1909" s="29"/>
      <c r="BH1909" s="29"/>
      <c r="BI1909" s="29"/>
      <c r="BJ1909" s="29"/>
      <c r="BK1909" s="29"/>
    </row>
    <row r="1910" spans="1:63" x14ac:dyDescent="0.25">
      <c r="A1910" s="13" t="s">
        <v>5774</v>
      </c>
      <c r="B1910" s="33" t="s">
        <v>5775</v>
      </c>
      <c r="C1910" s="13" t="s">
        <v>5776</v>
      </c>
      <c r="D1910" s="13" t="str">
        <f>IFERROR(VLOOKUP($B1910,[1]GICS!$C:$D,2,FALSE),"-")</f>
        <v>Consumer Discretionary</v>
      </c>
      <c r="E1910" s="14">
        <f>IFERROR(IF(VLOOKUP($B1910,'[1]Paste Only'!$D:$AM,4,FALSE)="-",VLOOKUP($B1910,'[1]Market Cap'!$A:$J,10,FALSE),VLOOKUP($B1910,'[1]Paste Only'!$D:$AM,4,FALSE)),"-")</f>
        <v>23.6</v>
      </c>
      <c r="F1910" s="14" t="str">
        <f>IFERROR(VLOOKUP($B1910,'[1]Paste Only'!$D:$AM,5,FALSE),"-")</f>
        <v>-</v>
      </c>
      <c r="G1910" s="15">
        <f>IFERROR(VLOOKUP($B1910,'[1]Paste Only'!$D:$AM,6,FALSE),"-")</f>
        <v>0</v>
      </c>
      <c r="H1910" s="15">
        <f>IFERROR(VLOOKUP($B1910,'[1]Paste Only'!$D:$AM,7,FALSE),"-")</f>
        <v>0</v>
      </c>
      <c r="I1910" s="15">
        <f>IFERROR(VLOOKUP($B1910,'[1]Paste Only'!$D:$AM,8,FALSE),"-")</f>
        <v>0</v>
      </c>
      <c r="J1910" s="34"/>
      <c r="K1910" s="34"/>
      <c r="L1910" s="14">
        <f>IFERROR(VLOOKUP($B1910,'[1]Paste Only'!$D:$AM,12,FALSE),"-")</f>
        <v>0.75</v>
      </c>
      <c r="M1910" s="14" t="str">
        <f>IFERROR(VLOOKUP($B1910,'[1]Paste Only'!$D:$AM,15,FALSE),"-")</f>
        <v>-</v>
      </c>
      <c r="N1910" s="30"/>
      <c r="O1910" s="18"/>
      <c r="P1910" s="19">
        <f t="shared" si="879"/>
        <v>0</v>
      </c>
      <c r="Q1910" s="20">
        <f t="shared" si="855"/>
        <v>0</v>
      </c>
      <c r="R1910" s="13">
        <f t="shared" si="856"/>
        <v>0</v>
      </c>
      <c r="S1910" s="13" t="str">
        <f>IFERROR(VLOOKUP($B1910,'[1]Market Cap'!$G:$I,3,FALSE),"-")</f>
        <v>Small Cap</v>
      </c>
      <c r="T1910" s="13"/>
      <c r="U1910" s="13"/>
      <c r="V1910" s="21">
        <f t="shared" si="880"/>
        <v>0</v>
      </c>
      <c r="W1910" s="21">
        <f t="shared" si="880"/>
        <v>0</v>
      </c>
      <c r="X1910" s="21">
        <f t="shared" si="880"/>
        <v>0</v>
      </c>
      <c r="Y1910" s="22">
        <f t="shared" si="857"/>
        <v>0</v>
      </c>
      <c r="Z1910" s="13">
        <f t="shared" si="858"/>
        <v>0</v>
      </c>
      <c r="AA1910" s="23">
        <f t="shared" si="859"/>
        <v>0</v>
      </c>
      <c r="AB1910" s="23">
        <f t="shared" si="860"/>
        <v>0</v>
      </c>
      <c r="AC1910" s="23">
        <f t="shared" si="861"/>
        <v>0</v>
      </c>
      <c r="AD1910" s="24">
        <f t="shared" si="862"/>
        <v>0</v>
      </c>
      <c r="AE1910" s="25">
        <f>IFERROR(VLOOKUP($B1910,'[1]Market Cap'!$G:$I,2,FALSE),"-")</f>
        <v>492.43593148000002</v>
      </c>
      <c r="AF1910" s="20">
        <f t="shared" si="863"/>
        <v>0</v>
      </c>
      <c r="AG1910" s="17">
        <f t="shared" si="864"/>
        <v>0</v>
      </c>
      <c r="AH1910" s="17">
        <f t="shared" si="865"/>
        <v>0</v>
      </c>
      <c r="AI1910" s="17" t="str">
        <f t="shared" si="866"/>
        <v>-</v>
      </c>
      <c r="AJ1910" s="26" t="str">
        <f>IFERROR(VLOOKUP($B1910,'[1]Paste Only'!$D:$AM,26,FALSE),"-")</f>
        <v>-</v>
      </c>
      <c r="AK1910" s="26" t="str">
        <f>IFERROR(VLOOKUP($B1910,'[1]Paste Only'!$D:$AM,23,FALSE),"-")</f>
        <v>-</v>
      </c>
      <c r="AL1910" s="26" t="str">
        <f>IFERROR(VLOOKUP($B1910,'[1]Paste Only'!$D:$AM,22,FALSE),"-")</f>
        <v>-</v>
      </c>
      <c r="AM1910" s="21" t="str">
        <f t="shared" si="881"/>
        <v>-</v>
      </c>
      <c r="AN1910" s="21" t="str">
        <f t="shared" si="881"/>
        <v>-</v>
      </c>
      <c r="AO1910" s="21" t="str">
        <f t="shared" si="881"/>
        <v>-</v>
      </c>
      <c r="AP1910" s="27">
        <f t="shared" si="867"/>
        <v>0</v>
      </c>
      <c r="AQ1910" s="27" t="str">
        <f t="shared" si="868"/>
        <v>-</v>
      </c>
      <c r="AR1910" s="27" t="str">
        <f t="shared" si="869"/>
        <v>-</v>
      </c>
      <c r="AS1910" s="27">
        <f t="shared" si="870"/>
        <v>0</v>
      </c>
      <c r="AT1910" s="27">
        <f t="shared" si="871"/>
        <v>0</v>
      </c>
      <c r="AU1910" s="27">
        <f t="shared" si="872"/>
        <v>0</v>
      </c>
      <c r="AV1910" s="21" t="str">
        <f t="shared" si="873"/>
        <v>0</v>
      </c>
      <c r="AW1910" s="27">
        <f t="shared" si="874"/>
        <v>0</v>
      </c>
      <c r="AX1910" s="27" t="str">
        <f t="shared" si="875"/>
        <v>-</v>
      </c>
      <c r="AY1910" s="27" t="str">
        <f t="shared" si="876"/>
        <v>-</v>
      </c>
      <c r="AZ1910" s="21" t="str">
        <f t="shared" si="877"/>
        <v>-</v>
      </c>
      <c r="BA1910" s="21" t="str">
        <f t="shared" si="878"/>
        <v>-</v>
      </c>
      <c r="BB1910" s="28"/>
      <c r="BC1910" s="28"/>
      <c r="BD1910" s="28"/>
      <c r="BE1910" s="28"/>
      <c r="BF1910" s="28"/>
      <c r="BG1910" s="29"/>
      <c r="BH1910" s="29"/>
      <c r="BI1910" s="29"/>
      <c r="BJ1910" s="29"/>
      <c r="BK1910" s="29"/>
    </row>
    <row r="1911" spans="1:63" x14ac:dyDescent="0.25">
      <c r="A1911" s="13" t="s">
        <v>5777</v>
      </c>
      <c r="B1911" s="33" t="s">
        <v>5778</v>
      </c>
      <c r="C1911" s="13" t="s">
        <v>5779</v>
      </c>
      <c r="D1911" s="13" t="str">
        <f>IFERROR(VLOOKUP($B1911,[1]GICS!$C:$D,2,FALSE),"-")</f>
        <v>Consumer Staples</v>
      </c>
      <c r="E1911" s="14">
        <f>IFERROR(IF(VLOOKUP($B1911,'[1]Paste Only'!$D:$AM,4,FALSE)="-",VLOOKUP($B1911,'[1]Market Cap'!$A:$J,10,FALSE),VLOOKUP($B1911,'[1]Paste Only'!$D:$AM,4,FALSE)),"-")</f>
        <v>39.72</v>
      </c>
      <c r="F1911" s="14" t="str">
        <f>IFERROR(VLOOKUP($B1911,'[1]Paste Only'!$D:$AM,5,FALSE),"-")</f>
        <v>-</v>
      </c>
      <c r="G1911" s="15">
        <f>IFERROR(VLOOKUP($B1911,'[1]Paste Only'!$D:$AM,6,FALSE),"-")</f>
        <v>0</v>
      </c>
      <c r="H1911" s="15">
        <f>IFERROR(VLOOKUP($B1911,'[1]Paste Only'!$D:$AM,7,FALSE),"-")</f>
        <v>0</v>
      </c>
      <c r="I1911" s="15">
        <f>IFERROR(VLOOKUP($B1911,'[1]Paste Only'!$D:$AM,8,FALSE),"-")</f>
        <v>0</v>
      </c>
      <c r="J1911" s="34"/>
      <c r="K1911" s="34"/>
      <c r="L1911" s="14">
        <f>IFERROR(VLOOKUP($B1911,'[1]Paste Only'!$D:$AM,12,FALSE),"-")</f>
        <v>1.5</v>
      </c>
      <c r="M1911" s="14" t="str">
        <f>IFERROR(VLOOKUP($B1911,'[1]Paste Only'!$D:$AM,15,FALSE),"-")</f>
        <v>-</v>
      </c>
      <c r="N1911" s="30"/>
      <c r="O1911" s="18"/>
      <c r="P1911" s="19">
        <f t="shared" si="879"/>
        <v>0</v>
      </c>
      <c r="Q1911" s="20">
        <f t="shared" si="855"/>
        <v>0</v>
      </c>
      <c r="R1911" s="13">
        <f t="shared" si="856"/>
        <v>0</v>
      </c>
      <c r="S1911" s="13" t="str">
        <f>IFERROR(VLOOKUP($B1911,'[1]Market Cap'!$G:$I,3,FALSE),"-")</f>
        <v>Small Cap</v>
      </c>
      <c r="T1911" s="13"/>
      <c r="U1911" s="13"/>
      <c r="V1911" s="21">
        <f t="shared" si="880"/>
        <v>0</v>
      </c>
      <c r="W1911" s="21">
        <f t="shared" si="880"/>
        <v>0</v>
      </c>
      <c r="X1911" s="21">
        <f t="shared" si="880"/>
        <v>0</v>
      </c>
      <c r="Y1911" s="22">
        <f t="shared" si="857"/>
        <v>0</v>
      </c>
      <c r="Z1911" s="13">
        <f t="shared" si="858"/>
        <v>0</v>
      </c>
      <c r="AA1911" s="23">
        <f t="shared" si="859"/>
        <v>0</v>
      </c>
      <c r="AB1911" s="23">
        <f t="shared" si="860"/>
        <v>0</v>
      </c>
      <c r="AC1911" s="23">
        <f t="shared" si="861"/>
        <v>0</v>
      </c>
      <c r="AD1911" s="24">
        <f t="shared" si="862"/>
        <v>0</v>
      </c>
      <c r="AE1911" s="25">
        <f>IFERROR(VLOOKUP($B1911,'[1]Market Cap'!$G:$I,2,FALSE),"-")</f>
        <v>393.20814000000001</v>
      </c>
      <c r="AF1911" s="20">
        <f t="shared" si="863"/>
        <v>0</v>
      </c>
      <c r="AG1911" s="17">
        <f t="shared" si="864"/>
        <v>0</v>
      </c>
      <c r="AH1911" s="17">
        <f t="shared" si="865"/>
        <v>0</v>
      </c>
      <c r="AI1911" s="17" t="str">
        <f t="shared" si="866"/>
        <v>-</v>
      </c>
      <c r="AJ1911" s="26" t="str">
        <f>IFERROR(VLOOKUP($B1911,'[1]Paste Only'!$D:$AM,26,FALSE),"-")</f>
        <v>-</v>
      </c>
      <c r="AK1911" s="26" t="str">
        <f>IFERROR(VLOOKUP($B1911,'[1]Paste Only'!$D:$AM,23,FALSE),"-")</f>
        <v>-</v>
      </c>
      <c r="AL1911" s="26" t="str">
        <f>IFERROR(VLOOKUP($B1911,'[1]Paste Only'!$D:$AM,22,FALSE),"-")</f>
        <v>-</v>
      </c>
      <c r="AM1911" s="21" t="str">
        <f t="shared" si="881"/>
        <v>-</v>
      </c>
      <c r="AN1911" s="21" t="str">
        <f t="shared" si="881"/>
        <v>-</v>
      </c>
      <c r="AO1911" s="21" t="str">
        <f t="shared" si="881"/>
        <v>-</v>
      </c>
      <c r="AP1911" s="27">
        <f t="shared" si="867"/>
        <v>0</v>
      </c>
      <c r="AQ1911" s="27" t="str">
        <f t="shared" si="868"/>
        <v>-</v>
      </c>
      <c r="AR1911" s="27" t="str">
        <f t="shared" si="869"/>
        <v>-</v>
      </c>
      <c r="AS1911" s="27">
        <f t="shared" si="870"/>
        <v>0</v>
      </c>
      <c r="AT1911" s="27">
        <f t="shared" si="871"/>
        <v>0</v>
      </c>
      <c r="AU1911" s="27">
        <f t="shared" si="872"/>
        <v>0</v>
      </c>
      <c r="AV1911" s="21" t="str">
        <f t="shared" si="873"/>
        <v>0</v>
      </c>
      <c r="AW1911" s="27">
        <f t="shared" si="874"/>
        <v>0</v>
      </c>
      <c r="AX1911" s="27" t="str">
        <f t="shared" si="875"/>
        <v>-</v>
      </c>
      <c r="AY1911" s="27" t="str">
        <f t="shared" si="876"/>
        <v>-</v>
      </c>
      <c r="AZ1911" s="21" t="str">
        <f t="shared" si="877"/>
        <v>-</v>
      </c>
      <c r="BA1911" s="21" t="str">
        <f t="shared" si="878"/>
        <v>-</v>
      </c>
      <c r="BB1911" s="28"/>
      <c r="BC1911" s="28"/>
      <c r="BD1911" s="28"/>
      <c r="BE1911" s="28"/>
      <c r="BF1911" s="28"/>
      <c r="BG1911" s="29"/>
      <c r="BH1911" s="29"/>
      <c r="BI1911" s="29"/>
      <c r="BJ1911" s="29"/>
      <c r="BK1911" s="29"/>
    </row>
    <row r="1912" spans="1:63" x14ac:dyDescent="0.25">
      <c r="A1912" s="13" t="s">
        <v>5780</v>
      </c>
      <c r="B1912" s="33" t="s">
        <v>5781</v>
      </c>
      <c r="C1912" s="13" t="s">
        <v>5782</v>
      </c>
      <c r="D1912" s="13" t="str">
        <f>IFERROR(VLOOKUP($B1912,[1]GICS!$C:$D,2,FALSE),"-")</f>
        <v>Consumer Staples</v>
      </c>
      <c r="E1912" s="14">
        <f>IFERROR(IF(VLOOKUP($B1912,'[1]Paste Only'!$D:$AM,4,FALSE)="-",VLOOKUP($B1912,'[1]Market Cap'!$A:$J,10,FALSE),VLOOKUP($B1912,'[1]Paste Only'!$D:$AM,4,FALSE)),"-")</f>
        <v>303.45</v>
      </c>
      <c r="F1912" s="14" t="str">
        <f>IFERROR(VLOOKUP($B1912,'[1]Paste Only'!$D:$AM,5,FALSE),"-")</f>
        <v>-</v>
      </c>
      <c r="G1912" s="15">
        <f>IFERROR(VLOOKUP($B1912,'[1]Paste Only'!$D:$AM,6,FALSE),"-")</f>
        <v>0</v>
      </c>
      <c r="H1912" s="15">
        <f>IFERROR(VLOOKUP($B1912,'[1]Paste Only'!$D:$AM,7,FALSE),"-")</f>
        <v>0</v>
      </c>
      <c r="I1912" s="15">
        <f>IFERROR(VLOOKUP($B1912,'[1]Paste Only'!$D:$AM,8,FALSE),"-")</f>
        <v>0</v>
      </c>
      <c r="J1912" s="34"/>
      <c r="K1912" s="34"/>
      <c r="L1912" s="14">
        <f>IFERROR(VLOOKUP($B1912,'[1]Paste Only'!$D:$AM,12,FALSE),"-")</f>
        <v>22.42</v>
      </c>
      <c r="M1912" s="14" t="str">
        <f>IFERROR(VLOOKUP($B1912,'[1]Paste Only'!$D:$AM,15,FALSE),"-")</f>
        <v>-</v>
      </c>
      <c r="N1912" s="30"/>
      <c r="O1912" s="18"/>
      <c r="P1912" s="19">
        <f t="shared" si="879"/>
        <v>0</v>
      </c>
      <c r="Q1912" s="20">
        <f t="shared" si="855"/>
        <v>0</v>
      </c>
      <c r="R1912" s="13">
        <f t="shared" si="856"/>
        <v>0</v>
      </c>
      <c r="S1912" s="13" t="str">
        <f>IFERROR(VLOOKUP($B1912,'[1]Market Cap'!$G:$I,3,FALSE),"-")</f>
        <v>Small Cap</v>
      </c>
      <c r="T1912" s="13"/>
      <c r="U1912" s="13"/>
      <c r="V1912" s="21">
        <f t="shared" si="880"/>
        <v>0</v>
      </c>
      <c r="W1912" s="21">
        <f t="shared" si="880"/>
        <v>0</v>
      </c>
      <c r="X1912" s="21">
        <f t="shared" si="880"/>
        <v>0</v>
      </c>
      <c r="Y1912" s="22">
        <f t="shared" si="857"/>
        <v>0</v>
      </c>
      <c r="Z1912" s="13">
        <f t="shared" si="858"/>
        <v>0</v>
      </c>
      <c r="AA1912" s="23">
        <f t="shared" si="859"/>
        <v>0</v>
      </c>
      <c r="AB1912" s="23">
        <f t="shared" si="860"/>
        <v>0</v>
      </c>
      <c r="AC1912" s="23">
        <f t="shared" si="861"/>
        <v>0</v>
      </c>
      <c r="AD1912" s="24">
        <f t="shared" si="862"/>
        <v>0</v>
      </c>
      <c r="AE1912" s="25">
        <f>IFERROR(VLOOKUP($B1912,'[1]Market Cap'!$G:$I,2,FALSE),"-")</f>
        <v>260.91899420999999</v>
      </c>
      <c r="AF1912" s="20">
        <f t="shared" si="863"/>
        <v>0</v>
      </c>
      <c r="AG1912" s="17">
        <f t="shared" si="864"/>
        <v>0</v>
      </c>
      <c r="AH1912" s="17">
        <f t="shared" si="865"/>
        <v>0</v>
      </c>
      <c r="AI1912" s="17" t="str">
        <f t="shared" si="866"/>
        <v>-</v>
      </c>
      <c r="AJ1912" s="26" t="str">
        <f>IFERROR(VLOOKUP($B1912,'[1]Paste Only'!$D:$AM,26,FALSE),"-")</f>
        <v>-</v>
      </c>
      <c r="AK1912" s="26" t="str">
        <f>IFERROR(VLOOKUP($B1912,'[1]Paste Only'!$D:$AM,23,FALSE),"-")</f>
        <v>-</v>
      </c>
      <c r="AL1912" s="26" t="str">
        <f>IFERROR(VLOOKUP($B1912,'[1]Paste Only'!$D:$AM,22,FALSE),"-")</f>
        <v>-</v>
      </c>
      <c r="AM1912" s="21" t="str">
        <f t="shared" si="881"/>
        <v>-</v>
      </c>
      <c r="AN1912" s="21" t="str">
        <f t="shared" si="881"/>
        <v>-</v>
      </c>
      <c r="AO1912" s="21" t="str">
        <f t="shared" si="881"/>
        <v>-</v>
      </c>
      <c r="AP1912" s="27">
        <f t="shared" si="867"/>
        <v>0</v>
      </c>
      <c r="AQ1912" s="27" t="str">
        <f t="shared" si="868"/>
        <v>-</v>
      </c>
      <c r="AR1912" s="27" t="str">
        <f t="shared" si="869"/>
        <v>-</v>
      </c>
      <c r="AS1912" s="27">
        <f t="shared" si="870"/>
        <v>0</v>
      </c>
      <c r="AT1912" s="27">
        <f t="shared" si="871"/>
        <v>0</v>
      </c>
      <c r="AU1912" s="27">
        <f t="shared" si="872"/>
        <v>0</v>
      </c>
      <c r="AV1912" s="21" t="str">
        <f t="shared" si="873"/>
        <v>0</v>
      </c>
      <c r="AW1912" s="27">
        <f t="shared" si="874"/>
        <v>0</v>
      </c>
      <c r="AX1912" s="27" t="str">
        <f t="shared" si="875"/>
        <v>-</v>
      </c>
      <c r="AY1912" s="27" t="str">
        <f t="shared" si="876"/>
        <v>-</v>
      </c>
      <c r="AZ1912" s="21" t="str">
        <f t="shared" si="877"/>
        <v>-</v>
      </c>
      <c r="BA1912" s="21" t="str">
        <f t="shared" si="878"/>
        <v>-</v>
      </c>
      <c r="BB1912" s="28"/>
      <c r="BC1912" s="28"/>
      <c r="BD1912" s="28"/>
      <c r="BE1912" s="28"/>
      <c r="BF1912" s="28"/>
      <c r="BG1912" s="29"/>
      <c r="BH1912" s="29"/>
      <c r="BI1912" s="29"/>
      <c r="BJ1912" s="29"/>
      <c r="BK1912" s="29"/>
    </row>
    <row r="1913" spans="1:63" x14ac:dyDescent="0.25">
      <c r="A1913" s="13" t="s">
        <v>5783</v>
      </c>
      <c r="B1913" s="33" t="s">
        <v>5784</v>
      </c>
      <c r="C1913" s="13" t="s">
        <v>5785</v>
      </c>
      <c r="D1913" s="13" t="str">
        <f>IFERROR(VLOOKUP($B1913,[1]GICS!$C:$D,2,FALSE),"-")</f>
        <v>Consumer Discretionary</v>
      </c>
      <c r="E1913" s="14">
        <f>IFERROR(IF(VLOOKUP($B1913,'[1]Paste Only'!$D:$AM,4,FALSE)="-",VLOOKUP($B1913,'[1]Market Cap'!$A:$J,10,FALSE),VLOOKUP($B1913,'[1]Paste Only'!$D:$AM,4,FALSE)),"-")</f>
        <v>23.75</v>
      </c>
      <c r="F1913" s="14" t="str">
        <f>IFERROR(VLOOKUP($B1913,'[1]Paste Only'!$D:$AM,5,FALSE),"-")</f>
        <v>-</v>
      </c>
      <c r="G1913" s="15">
        <f>IFERROR(VLOOKUP($B1913,'[1]Paste Only'!$D:$AM,6,FALSE),"-")</f>
        <v>0</v>
      </c>
      <c r="H1913" s="15">
        <f>IFERROR(VLOOKUP($B1913,'[1]Paste Only'!$D:$AM,7,FALSE),"-")</f>
        <v>0</v>
      </c>
      <c r="I1913" s="15">
        <f>IFERROR(VLOOKUP($B1913,'[1]Paste Only'!$D:$AM,8,FALSE),"-")</f>
        <v>0</v>
      </c>
      <c r="J1913" s="34"/>
      <c r="K1913" s="34"/>
      <c r="L1913" s="14">
        <f>IFERROR(VLOOKUP($B1913,'[1]Paste Only'!$D:$AM,12,FALSE),"-")</f>
        <v>-0.01</v>
      </c>
      <c r="M1913" s="14" t="str">
        <f>IFERROR(VLOOKUP($B1913,'[1]Paste Only'!$D:$AM,15,FALSE),"-")</f>
        <v>-</v>
      </c>
      <c r="N1913" s="30"/>
      <c r="O1913" s="18"/>
      <c r="P1913" s="19">
        <f t="shared" si="879"/>
        <v>0</v>
      </c>
      <c r="Q1913" s="20">
        <f t="shared" si="855"/>
        <v>0</v>
      </c>
      <c r="R1913" s="13">
        <f t="shared" si="856"/>
        <v>0</v>
      </c>
      <c r="S1913" s="13" t="str">
        <f>IFERROR(VLOOKUP($B1913,'[1]Market Cap'!$G:$I,3,FALSE),"-")</f>
        <v>Small Cap</v>
      </c>
      <c r="T1913" s="13"/>
      <c r="U1913" s="13"/>
      <c r="V1913" s="21">
        <f t="shared" si="880"/>
        <v>0</v>
      </c>
      <c r="W1913" s="21">
        <f t="shared" si="880"/>
        <v>0</v>
      </c>
      <c r="X1913" s="21">
        <f t="shared" si="880"/>
        <v>0</v>
      </c>
      <c r="Y1913" s="22">
        <f t="shared" si="857"/>
        <v>0</v>
      </c>
      <c r="Z1913" s="13">
        <f t="shared" si="858"/>
        <v>0</v>
      </c>
      <c r="AA1913" s="23">
        <f t="shared" si="859"/>
        <v>0</v>
      </c>
      <c r="AB1913" s="23">
        <f t="shared" si="860"/>
        <v>0</v>
      </c>
      <c r="AC1913" s="23">
        <f t="shared" si="861"/>
        <v>0</v>
      </c>
      <c r="AD1913" s="24">
        <f t="shared" si="862"/>
        <v>0</v>
      </c>
      <c r="AE1913" s="25">
        <f>IFERROR(VLOOKUP($B1913,'[1]Market Cap'!$G:$I,2,FALSE),"-")</f>
        <v>455.19268525000001</v>
      </c>
      <c r="AF1913" s="20">
        <f t="shared" si="863"/>
        <v>0</v>
      </c>
      <c r="AG1913" s="17">
        <f t="shared" si="864"/>
        <v>0</v>
      </c>
      <c r="AH1913" s="17">
        <f t="shared" si="865"/>
        <v>0</v>
      </c>
      <c r="AI1913" s="17" t="str">
        <f t="shared" si="866"/>
        <v>-</v>
      </c>
      <c r="AJ1913" s="26" t="str">
        <f>IFERROR(VLOOKUP($B1913,'[1]Paste Only'!$D:$AM,26,FALSE),"-")</f>
        <v>-</v>
      </c>
      <c r="AK1913" s="26" t="str">
        <f>IFERROR(VLOOKUP($B1913,'[1]Paste Only'!$D:$AM,23,FALSE),"-")</f>
        <v>-</v>
      </c>
      <c r="AL1913" s="26" t="str">
        <f>IFERROR(VLOOKUP($B1913,'[1]Paste Only'!$D:$AM,22,FALSE),"-")</f>
        <v>-</v>
      </c>
      <c r="AM1913" s="21" t="str">
        <f t="shared" si="881"/>
        <v>-</v>
      </c>
      <c r="AN1913" s="21" t="str">
        <f t="shared" si="881"/>
        <v>-</v>
      </c>
      <c r="AO1913" s="21" t="str">
        <f t="shared" si="881"/>
        <v>-</v>
      </c>
      <c r="AP1913" s="27">
        <f t="shared" si="867"/>
        <v>0</v>
      </c>
      <c r="AQ1913" s="27" t="str">
        <f t="shared" si="868"/>
        <v>-</v>
      </c>
      <c r="AR1913" s="27" t="str">
        <f t="shared" si="869"/>
        <v>-</v>
      </c>
      <c r="AS1913" s="27">
        <f t="shared" si="870"/>
        <v>0</v>
      </c>
      <c r="AT1913" s="27">
        <f t="shared" si="871"/>
        <v>0</v>
      </c>
      <c r="AU1913" s="27">
        <f t="shared" si="872"/>
        <v>0</v>
      </c>
      <c r="AV1913" s="21" t="str">
        <f t="shared" si="873"/>
        <v>0</v>
      </c>
      <c r="AW1913" s="27">
        <f t="shared" si="874"/>
        <v>0</v>
      </c>
      <c r="AX1913" s="27" t="str">
        <f t="shared" si="875"/>
        <v>-</v>
      </c>
      <c r="AY1913" s="27" t="str">
        <f t="shared" si="876"/>
        <v>-</v>
      </c>
      <c r="AZ1913" s="21" t="str">
        <f t="shared" si="877"/>
        <v>-</v>
      </c>
      <c r="BA1913" s="21" t="str">
        <f t="shared" si="878"/>
        <v>-</v>
      </c>
      <c r="BB1913" s="28"/>
      <c r="BC1913" s="28"/>
      <c r="BD1913" s="28"/>
      <c r="BE1913" s="28"/>
      <c r="BF1913" s="28"/>
      <c r="BG1913" s="29"/>
      <c r="BH1913" s="29"/>
      <c r="BI1913" s="29"/>
      <c r="BJ1913" s="29"/>
      <c r="BK1913" s="29"/>
    </row>
    <row r="1914" spans="1:63" x14ac:dyDescent="0.25">
      <c r="A1914" s="13" t="s">
        <v>5786</v>
      </c>
      <c r="B1914" s="33" t="s">
        <v>5787</v>
      </c>
      <c r="C1914" s="13" t="s">
        <v>5788</v>
      </c>
      <c r="D1914" s="13" t="str">
        <f>IFERROR(VLOOKUP($B1914,[1]GICS!$C:$D,2,FALSE),"-")</f>
        <v>Consumer Discretionary</v>
      </c>
      <c r="E1914" s="14">
        <f>IFERROR(IF(VLOOKUP($B1914,'[1]Paste Only'!$D:$AM,4,FALSE)="-",VLOOKUP($B1914,'[1]Market Cap'!$A:$J,10,FALSE),VLOOKUP($B1914,'[1]Paste Only'!$D:$AM,4,FALSE)),"-")</f>
        <v>409</v>
      </c>
      <c r="F1914" s="14" t="str">
        <f>IFERROR(VLOOKUP($B1914,'[1]Paste Only'!$D:$AM,5,FALSE),"-")</f>
        <v>-</v>
      </c>
      <c r="G1914" s="15">
        <f>IFERROR(VLOOKUP($B1914,'[1]Paste Only'!$D:$AM,6,FALSE),"-")</f>
        <v>0</v>
      </c>
      <c r="H1914" s="15">
        <f>IFERROR(VLOOKUP($B1914,'[1]Paste Only'!$D:$AM,7,FALSE),"-")</f>
        <v>0</v>
      </c>
      <c r="I1914" s="15">
        <f>IFERROR(VLOOKUP($B1914,'[1]Paste Only'!$D:$AM,8,FALSE),"-")</f>
        <v>0</v>
      </c>
      <c r="J1914" s="34"/>
      <c r="K1914" s="34"/>
      <c r="L1914" s="14">
        <f>IFERROR(VLOOKUP($B1914,'[1]Paste Only'!$D:$AM,12,FALSE),"-")</f>
        <v>12.43</v>
      </c>
      <c r="M1914" s="14" t="str">
        <f>IFERROR(VLOOKUP($B1914,'[1]Paste Only'!$D:$AM,15,FALSE),"-")</f>
        <v>-</v>
      </c>
      <c r="N1914" s="30"/>
      <c r="O1914" s="18"/>
      <c r="P1914" s="19">
        <f t="shared" si="879"/>
        <v>0</v>
      </c>
      <c r="Q1914" s="20">
        <f t="shared" si="855"/>
        <v>0</v>
      </c>
      <c r="R1914" s="13">
        <f t="shared" si="856"/>
        <v>0</v>
      </c>
      <c r="S1914" s="13" t="str">
        <f>IFERROR(VLOOKUP($B1914,'[1]Market Cap'!$G:$I,3,FALSE),"-")</f>
        <v>Small Cap</v>
      </c>
      <c r="T1914" s="13"/>
      <c r="U1914" s="13"/>
      <c r="V1914" s="21">
        <f t="shared" si="880"/>
        <v>0</v>
      </c>
      <c r="W1914" s="21">
        <f t="shared" si="880"/>
        <v>0</v>
      </c>
      <c r="X1914" s="21">
        <f t="shared" si="880"/>
        <v>0</v>
      </c>
      <c r="Y1914" s="22">
        <f t="shared" si="857"/>
        <v>0</v>
      </c>
      <c r="Z1914" s="13">
        <f t="shared" si="858"/>
        <v>0</v>
      </c>
      <c r="AA1914" s="23">
        <f t="shared" si="859"/>
        <v>0</v>
      </c>
      <c r="AB1914" s="23">
        <f t="shared" si="860"/>
        <v>0</v>
      </c>
      <c r="AC1914" s="23">
        <f t="shared" si="861"/>
        <v>0</v>
      </c>
      <c r="AD1914" s="24">
        <f t="shared" si="862"/>
        <v>0</v>
      </c>
      <c r="AE1914" s="25">
        <f>IFERROR(VLOOKUP($B1914,'[1]Market Cap'!$G:$I,2,FALSE),"-")</f>
        <v>547.54875000000004</v>
      </c>
      <c r="AF1914" s="20">
        <f t="shared" si="863"/>
        <v>0</v>
      </c>
      <c r="AG1914" s="17">
        <f t="shared" si="864"/>
        <v>0</v>
      </c>
      <c r="AH1914" s="17">
        <f t="shared" si="865"/>
        <v>0</v>
      </c>
      <c r="AI1914" s="17" t="str">
        <f t="shared" si="866"/>
        <v>-</v>
      </c>
      <c r="AJ1914" s="26" t="str">
        <f>IFERROR(VLOOKUP($B1914,'[1]Paste Only'!$D:$AM,26,FALSE),"-")</f>
        <v>-</v>
      </c>
      <c r="AK1914" s="26" t="str">
        <f>IFERROR(VLOOKUP($B1914,'[1]Paste Only'!$D:$AM,23,FALSE),"-")</f>
        <v>-</v>
      </c>
      <c r="AL1914" s="26" t="str">
        <f>IFERROR(VLOOKUP($B1914,'[1]Paste Only'!$D:$AM,22,FALSE),"-")</f>
        <v>-</v>
      </c>
      <c r="AM1914" s="21" t="str">
        <f t="shared" si="881"/>
        <v>-</v>
      </c>
      <c r="AN1914" s="21" t="str">
        <f t="shared" si="881"/>
        <v>-</v>
      </c>
      <c r="AO1914" s="21" t="str">
        <f t="shared" si="881"/>
        <v>-</v>
      </c>
      <c r="AP1914" s="27">
        <f t="shared" si="867"/>
        <v>0</v>
      </c>
      <c r="AQ1914" s="27" t="str">
        <f t="shared" si="868"/>
        <v>-</v>
      </c>
      <c r="AR1914" s="27" t="str">
        <f t="shared" si="869"/>
        <v>-</v>
      </c>
      <c r="AS1914" s="27">
        <f t="shared" si="870"/>
        <v>0</v>
      </c>
      <c r="AT1914" s="27">
        <f t="shared" si="871"/>
        <v>0</v>
      </c>
      <c r="AU1914" s="27">
        <f t="shared" si="872"/>
        <v>0</v>
      </c>
      <c r="AV1914" s="21" t="str">
        <f t="shared" si="873"/>
        <v>0</v>
      </c>
      <c r="AW1914" s="27">
        <f t="shared" si="874"/>
        <v>0</v>
      </c>
      <c r="AX1914" s="27" t="str">
        <f t="shared" si="875"/>
        <v>-</v>
      </c>
      <c r="AY1914" s="27" t="str">
        <f t="shared" si="876"/>
        <v>-</v>
      </c>
      <c r="AZ1914" s="21" t="str">
        <f t="shared" si="877"/>
        <v>-</v>
      </c>
      <c r="BA1914" s="21" t="str">
        <f t="shared" si="878"/>
        <v>-</v>
      </c>
      <c r="BB1914" s="28"/>
      <c r="BC1914" s="28"/>
      <c r="BD1914" s="28"/>
      <c r="BE1914" s="28"/>
      <c r="BF1914" s="28"/>
      <c r="BG1914" s="29"/>
      <c r="BH1914" s="29"/>
      <c r="BI1914" s="29"/>
      <c r="BJ1914" s="29"/>
      <c r="BK1914" s="29"/>
    </row>
    <row r="1915" spans="1:63" x14ac:dyDescent="0.25">
      <c r="A1915" s="13" t="s">
        <v>5789</v>
      </c>
      <c r="B1915" s="33" t="s">
        <v>5790</v>
      </c>
      <c r="C1915" s="13" t="s">
        <v>5791</v>
      </c>
      <c r="D1915" s="13" t="str">
        <f>IFERROR(VLOOKUP($B1915,[1]GICS!$C:$D,2,FALSE),"-")</f>
        <v>Industrials</v>
      </c>
      <c r="E1915" s="14">
        <f>IFERROR(IF(VLOOKUP($B1915,'[1]Paste Only'!$D:$AM,4,FALSE)="-",VLOOKUP($B1915,'[1]Market Cap'!$A:$J,10,FALSE),VLOOKUP($B1915,'[1]Paste Only'!$D:$AM,4,FALSE)),"-")</f>
        <v>77.34</v>
      </c>
      <c r="F1915" s="14" t="str">
        <f>IFERROR(VLOOKUP($B1915,'[1]Paste Only'!$D:$AM,5,FALSE),"-")</f>
        <v>-</v>
      </c>
      <c r="G1915" s="15">
        <f>IFERROR(VLOOKUP($B1915,'[1]Paste Only'!$D:$AM,6,FALSE),"-")</f>
        <v>0</v>
      </c>
      <c r="H1915" s="15">
        <f>IFERROR(VLOOKUP($B1915,'[1]Paste Only'!$D:$AM,7,FALSE),"-")</f>
        <v>0</v>
      </c>
      <c r="I1915" s="15">
        <f>IFERROR(VLOOKUP($B1915,'[1]Paste Only'!$D:$AM,8,FALSE),"-")</f>
        <v>0</v>
      </c>
      <c r="J1915" s="34"/>
      <c r="K1915" s="34"/>
      <c r="L1915" s="14">
        <f>IFERROR(VLOOKUP($B1915,'[1]Paste Only'!$D:$AM,12,FALSE),"-")</f>
        <v>5.4450000000000003</v>
      </c>
      <c r="M1915" s="14" t="str">
        <f>IFERROR(VLOOKUP($B1915,'[1]Paste Only'!$D:$AM,15,FALSE),"-")</f>
        <v>-</v>
      </c>
      <c r="N1915" s="30"/>
      <c r="O1915" s="18"/>
      <c r="P1915" s="19">
        <f t="shared" si="879"/>
        <v>0</v>
      </c>
      <c r="Q1915" s="20">
        <f t="shared" si="855"/>
        <v>0</v>
      </c>
      <c r="R1915" s="13">
        <f t="shared" si="856"/>
        <v>0</v>
      </c>
      <c r="S1915" s="13" t="str">
        <f>IFERROR(VLOOKUP($B1915,'[1]Market Cap'!$G:$I,3,FALSE),"-")</f>
        <v>Small Cap</v>
      </c>
      <c r="T1915" s="13"/>
      <c r="U1915" s="13"/>
      <c r="V1915" s="21">
        <f t="shared" si="880"/>
        <v>0</v>
      </c>
      <c r="W1915" s="21">
        <f t="shared" si="880"/>
        <v>0</v>
      </c>
      <c r="X1915" s="21">
        <f t="shared" si="880"/>
        <v>0</v>
      </c>
      <c r="Y1915" s="22">
        <f t="shared" si="857"/>
        <v>0</v>
      </c>
      <c r="Z1915" s="13">
        <f t="shared" si="858"/>
        <v>0</v>
      </c>
      <c r="AA1915" s="23">
        <f t="shared" si="859"/>
        <v>0</v>
      </c>
      <c r="AB1915" s="23">
        <f t="shared" si="860"/>
        <v>0</v>
      </c>
      <c r="AC1915" s="23">
        <f t="shared" si="861"/>
        <v>0</v>
      </c>
      <c r="AD1915" s="24">
        <f t="shared" si="862"/>
        <v>0</v>
      </c>
      <c r="AE1915" s="25">
        <f>IFERROR(VLOOKUP($B1915,'[1]Market Cap'!$G:$I,2,FALSE),"-")</f>
        <v>461.62490381999999</v>
      </c>
      <c r="AF1915" s="20">
        <f t="shared" si="863"/>
        <v>0</v>
      </c>
      <c r="AG1915" s="17">
        <f t="shared" si="864"/>
        <v>0</v>
      </c>
      <c r="AH1915" s="17">
        <f t="shared" si="865"/>
        <v>0</v>
      </c>
      <c r="AI1915" s="17" t="str">
        <f t="shared" si="866"/>
        <v>-</v>
      </c>
      <c r="AJ1915" s="26" t="str">
        <f>IFERROR(VLOOKUP($B1915,'[1]Paste Only'!$D:$AM,26,FALSE),"-")</f>
        <v>-</v>
      </c>
      <c r="AK1915" s="26" t="str">
        <f>IFERROR(VLOOKUP($B1915,'[1]Paste Only'!$D:$AM,23,FALSE),"-")</f>
        <v>-</v>
      </c>
      <c r="AL1915" s="26" t="str">
        <f>IFERROR(VLOOKUP($B1915,'[1]Paste Only'!$D:$AM,22,FALSE),"-")</f>
        <v>-</v>
      </c>
      <c r="AM1915" s="21" t="str">
        <f t="shared" si="881"/>
        <v>-</v>
      </c>
      <c r="AN1915" s="21" t="str">
        <f t="shared" si="881"/>
        <v>-</v>
      </c>
      <c r="AO1915" s="21" t="str">
        <f t="shared" si="881"/>
        <v>-</v>
      </c>
      <c r="AP1915" s="27">
        <f t="shared" si="867"/>
        <v>0</v>
      </c>
      <c r="AQ1915" s="27" t="str">
        <f t="shared" si="868"/>
        <v>-</v>
      </c>
      <c r="AR1915" s="27" t="str">
        <f t="shared" si="869"/>
        <v>-</v>
      </c>
      <c r="AS1915" s="27">
        <f t="shared" si="870"/>
        <v>0</v>
      </c>
      <c r="AT1915" s="27">
        <f t="shared" si="871"/>
        <v>0</v>
      </c>
      <c r="AU1915" s="27">
        <f t="shared" si="872"/>
        <v>0</v>
      </c>
      <c r="AV1915" s="21" t="str">
        <f t="shared" si="873"/>
        <v>0</v>
      </c>
      <c r="AW1915" s="27">
        <f t="shared" si="874"/>
        <v>0</v>
      </c>
      <c r="AX1915" s="27" t="str">
        <f t="shared" si="875"/>
        <v>-</v>
      </c>
      <c r="AY1915" s="27" t="str">
        <f t="shared" si="876"/>
        <v>-</v>
      </c>
      <c r="AZ1915" s="21" t="str">
        <f t="shared" si="877"/>
        <v>-</v>
      </c>
      <c r="BA1915" s="21" t="str">
        <f t="shared" si="878"/>
        <v>-</v>
      </c>
      <c r="BB1915" s="28"/>
      <c r="BC1915" s="28"/>
      <c r="BD1915" s="28"/>
      <c r="BE1915" s="28"/>
      <c r="BF1915" s="28"/>
      <c r="BG1915" s="29"/>
      <c r="BH1915" s="29"/>
      <c r="BI1915" s="29"/>
      <c r="BJ1915" s="29"/>
      <c r="BK1915" s="29"/>
    </row>
    <row r="1916" spans="1:63" x14ac:dyDescent="0.25">
      <c r="A1916" s="13" t="s">
        <v>5792</v>
      </c>
      <c r="B1916" s="33" t="s">
        <v>5793</v>
      </c>
      <c r="C1916" s="13" t="s">
        <v>5794</v>
      </c>
      <c r="D1916" s="13" t="str">
        <f>IFERROR(VLOOKUP($B1916,[1]GICS!$C:$D,2,FALSE),"-")</f>
        <v>-</v>
      </c>
      <c r="E1916" s="14">
        <f>IFERROR(IF(VLOOKUP($B1916,'[1]Paste Only'!$D:$AM,4,FALSE)="-",VLOOKUP($B1916,'[1]Market Cap'!$A:$J,10,FALSE),VLOOKUP($B1916,'[1]Paste Only'!$D:$AM,4,FALSE)),"-")</f>
        <v>0</v>
      </c>
      <c r="F1916" s="14" t="str">
        <f>IFERROR(VLOOKUP($B1916,'[1]Paste Only'!$D:$AM,5,FALSE),"-")</f>
        <v>-</v>
      </c>
      <c r="G1916" s="15">
        <f>IFERROR(VLOOKUP($B1916,'[1]Paste Only'!$D:$AM,6,FALSE),"-")</f>
        <v>0</v>
      </c>
      <c r="H1916" s="15">
        <f>IFERROR(VLOOKUP($B1916,'[1]Paste Only'!$D:$AM,7,FALSE),"-")</f>
        <v>0</v>
      </c>
      <c r="I1916" s="15">
        <f>IFERROR(VLOOKUP($B1916,'[1]Paste Only'!$D:$AM,8,FALSE),"-")</f>
        <v>0</v>
      </c>
      <c r="J1916" s="34"/>
      <c r="K1916" s="34"/>
      <c r="L1916" s="14">
        <f>IFERROR(VLOOKUP($B1916,'[1]Paste Only'!$D:$AM,12,FALSE),"-")</f>
        <v>-0.127969</v>
      </c>
      <c r="M1916" s="14" t="str">
        <f>IFERROR(VLOOKUP($B1916,'[1]Paste Only'!$D:$AM,15,FALSE),"-")</f>
        <v>-</v>
      </c>
      <c r="N1916" s="30"/>
      <c r="O1916" s="18"/>
      <c r="P1916" s="19">
        <f t="shared" si="879"/>
        <v>0</v>
      </c>
      <c r="Q1916" s="20">
        <f t="shared" si="855"/>
        <v>0</v>
      </c>
      <c r="R1916" s="13">
        <f t="shared" si="856"/>
        <v>0</v>
      </c>
      <c r="S1916" s="13" t="str">
        <f>IFERROR(VLOOKUP($B1916,'[1]Market Cap'!$G:$I,3,FALSE),"-")</f>
        <v>Small Cap</v>
      </c>
      <c r="T1916" s="13"/>
      <c r="U1916" s="13"/>
      <c r="V1916" s="21">
        <f t="shared" si="880"/>
        <v>0</v>
      </c>
      <c r="W1916" s="21">
        <f t="shared" si="880"/>
        <v>0</v>
      </c>
      <c r="X1916" s="21">
        <f t="shared" si="880"/>
        <v>0</v>
      </c>
      <c r="Y1916" s="22">
        <f t="shared" si="857"/>
        <v>0</v>
      </c>
      <c r="Z1916" s="13">
        <f t="shared" si="858"/>
        <v>0</v>
      </c>
      <c r="AA1916" s="23">
        <f t="shared" si="859"/>
        <v>0</v>
      </c>
      <c r="AB1916" s="23">
        <f t="shared" si="860"/>
        <v>0</v>
      </c>
      <c r="AC1916" s="23">
        <f t="shared" si="861"/>
        <v>0</v>
      </c>
      <c r="AD1916" s="24">
        <f t="shared" si="862"/>
        <v>0</v>
      </c>
      <c r="AE1916" s="25">
        <f>IFERROR(VLOOKUP($B1916,'[1]Market Cap'!$G:$I,2,FALSE),"-")</f>
        <v>0</v>
      </c>
      <c r="AF1916" s="20">
        <f t="shared" si="863"/>
        <v>0</v>
      </c>
      <c r="AG1916" s="17">
        <f t="shared" si="864"/>
        <v>0</v>
      </c>
      <c r="AH1916" s="17">
        <f t="shared" si="865"/>
        <v>0</v>
      </c>
      <c r="AI1916" s="17" t="str">
        <f t="shared" si="866"/>
        <v>-</v>
      </c>
      <c r="AJ1916" s="26" t="str">
        <f>IFERROR(VLOOKUP($B1916,'[1]Paste Only'!$D:$AM,26,FALSE),"-")</f>
        <v>-</v>
      </c>
      <c r="AK1916" s="26" t="str">
        <f>IFERROR(VLOOKUP($B1916,'[1]Paste Only'!$D:$AM,23,FALSE),"-")</f>
        <v>-</v>
      </c>
      <c r="AL1916" s="26" t="str">
        <f>IFERROR(VLOOKUP($B1916,'[1]Paste Only'!$D:$AM,22,FALSE),"-")</f>
        <v>-</v>
      </c>
      <c r="AM1916" s="21" t="str">
        <f t="shared" si="881"/>
        <v>-</v>
      </c>
      <c r="AN1916" s="21" t="str">
        <f t="shared" si="881"/>
        <v>-</v>
      </c>
      <c r="AO1916" s="21" t="str">
        <f t="shared" si="881"/>
        <v>-</v>
      </c>
      <c r="AP1916" s="27">
        <f t="shared" si="867"/>
        <v>0</v>
      </c>
      <c r="AQ1916" s="27" t="str">
        <f t="shared" si="868"/>
        <v>-</v>
      </c>
      <c r="AR1916" s="27" t="str">
        <f t="shared" si="869"/>
        <v>-</v>
      </c>
      <c r="AS1916" s="27">
        <f t="shared" si="870"/>
        <v>0</v>
      </c>
      <c r="AT1916" s="27">
        <f t="shared" si="871"/>
        <v>0</v>
      </c>
      <c r="AU1916" s="27">
        <f t="shared" si="872"/>
        <v>0</v>
      </c>
      <c r="AV1916" s="21" t="str">
        <f t="shared" si="873"/>
        <v>0</v>
      </c>
      <c r="AW1916" s="27">
        <f t="shared" si="874"/>
        <v>0</v>
      </c>
      <c r="AX1916" s="27" t="str">
        <f t="shared" si="875"/>
        <v>-</v>
      </c>
      <c r="AY1916" s="27" t="str">
        <f t="shared" si="876"/>
        <v>-</v>
      </c>
      <c r="AZ1916" s="21" t="str">
        <f t="shared" si="877"/>
        <v>-</v>
      </c>
      <c r="BA1916" s="21" t="str">
        <f t="shared" si="878"/>
        <v>-</v>
      </c>
      <c r="BB1916" s="28"/>
      <c r="BC1916" s="28"/>
      <c r="BD1916" s="28"/>
      <c r="BE1916" s="28"/>
      <c r="BF1916" s="28"/>
      <c r="BG1916" s="29"/>
      <c r="BH1916" s="29"/>
      <c r="BI1916" s="29"/>
      <c r="BJ1916" s="29"/>
      <c r="BK1916" s="29"/>
    </row>
    <row r="1917" spans="1:63" x14ac:dyDescent="0.25">
      <c r="A1917" s="13" t="s">
        <v>5795</v>
      </c>
      <c r="B1917" s="33" t="s">
        <v>5796</v>
      </c>
      <c r="C1917" s="13" t="s">
        <v>5797</v>
      </c>
      <c r="D1917" s="13" t="str">
        <f>IFERROR(VLOOKUP($B1917,[1]GICS!$C:$D,2,FALSE),"-")</f>
        <v>Industrials</v>
      </c>
      <c r="E1917" s="14">
        <f>IFERROR(IF(VLOOKUP($B1917,'[1]Paste Only'!$D:$AM,4,FALSE)="-",VLOOKUP($B1917,'[1]Market Cap'!$A:$J,10,FALSE),VLOOKUP($B1917,'[1]Paste Only'!$D:$AM,4,FALSE)),"-")</f>
        <v>171.3</v>
      </c>
      <c r="F1917" s="14" t="str">
        <f>IFERROR(VLOOKUP($B1917,'[1]Paste Only'!$D:$AM,5,FALSE),"-")</f>
        <v>-</v>
      </c>
      <c r="G1917" s="15">
        <f>IFERROR(VLOOKUP($B1917,'[1]Paste Only'!$D:$AM,6,FALSE),"-")</f>
        <v>0</v>
      </c>
      <c r="H1917" s="15">
        <f>IFERROR(VLOOKUP($B1917,'[1]Paste Only'!$D:$AM,7,FALSE),"-")</f>
        <v>0</v>
      </c>
      <c r="I1917" s="15">
        <f>IFERROR(VLOOKUP($B1917,'[1]Paste Only'!$D:$AM,8,FALSE),"-")</f>
        <v>0</v>
      </c>
      <c r="J1917" s="34"/>
      <c r="K1917" s="34"/>
      <c r="L1917" s="14">
        <f>IFERROR(VLOOKUP($B1917,'[1]Paste Only'!$D:$AM,12,FALSE),"-")</f>
        <v>-3.56</v>
      </c>
      <c r="M1917" s="14" t="str">
        <f>IFERROR(VLOOKUP($B1917,'[1]Paste Only'!$D:$AM,15,FALSE),"-")</f>
        <v>-</v>
      </c>
      <c r="N1917" s="30"/>
      <c r="O1917" s="18"/>
      <c r="P1917" s="19">
        <f t="shared" si="879"/>
        <v>0</v>
      </c>
      <c r="Q1917" s="20">
        <f t="shared" si="855"/>
        <v>0</v>
      </c>
      <c r="R1917" s="13">
        <f t="shared" si="856"/>
        <v>0</v>
      </c>
      <c r="S1917" s="13" t="str">
        <f>IFERROR(VLOOKUP($B1917,'[1]Market Cap'!$G:$I,3,FALSE),"-")</f>
        <v>Small Cap</v>
      </c>
      <c r="T1917" s="13"/>
      <c r="U1917" s="13"/>
      <c r="V1917" s="21">
        <f t="shared" si="880"/>
        <v>0</v>
      </c>
      <c r="W1917" s="21">
        <f t="shared" si="880"/>
        <v>0</v>
      </c>
      <c r="X1917" s="21">
        <f t="shared" si="880"/>
        <v>0</v>
      </c>
      <c r="Y1917" s="22">
        <f t="shared" si="857"/>
        <v>0</v>
      </c>
      <c r="Z1917" s="13">
        <f t="shared" si="858"/>
        <v>0</v>
      </c>
      <c r="AA1917" s="23">
        <f t="shared" si="859"/>
        <v>0</v>
      </c>
      <c r="AB1917" s="23">
        <f t="shared" si="860"/>
        <v>0</v>
      </c>
      <c r="AC1917" s="23">
        <f t="shared" si="861"/>
        <v>0</v>
      </c>
      <c r="AD1917" s="24">
        <f t="shared" si="862"/>
        <v>0</v>
      </c>
      <c r="AE1917" s="25">
        <f>IFERROR(VLOOKUP($B1917,'[1]Market Cap'!$G:$I,2,FALSE),"-")</f>
        <v>445.18242257999998</v>
      </c>
      <c r="AF1917" s="20">
        <f t="shared" si="863"/>
        <v>0</v>
      </c>
      <c r="AG1917" s="17">
        <f t="shared" si="864"/>
        <v>0</v>
      </c>
      <c r="AH1917" s="17">
        <f t="shared" si="865"/>
        <v>0</v>
      </c>
      <c r="AI1917" s="17" t="str">
        <f t="shared" si="866"/>
        <v>-</v>
      </c>
      <c r="AJ1917" s="26" t="str">
        <f>IFERROR(VLOOKUP($B1917,'[1]Paste Only'!$D:$AM,26,FALSE),"-")</f>
        <v>-</v>
      </c>
      <c r="AK1917" s="26" t="str">
        <f>IFERROR(VLOOKUP($B1917,'[1]Paste Only'!$D:$AM,23,FALSE),"-")</f>
        <v>-</v>
      </c>
      <c r="AL1917" s="26" t="str">
        <f>IFERROR(VLOOKUP($B1917,'[1]Paste Only'!$D:$AM,22,FALSE),"-")</f>
        <v>-</v>
      </c>
      <c r="AM1917" s="21" t="str">
        <f t="shared" si="881"/>
        <v>-</v>
      </c>
      <c r="AN1917" s="21" t="str">
        <f t="shared" si="881"/>
        <v>-</v>
      </c>
      <c r="AO1917" s="21" t="str">
        <f t="shared" si="881"/>
        <v>-</v>
      </c>
      <c r="AP1917" s="27">
        <f t="shared" si="867"/>
        <v>0</v>
      </c>
      <c r="AQ1917" s="27" t="str">
        <f t="shared" si="868"/>
        <v>-</v>
      </c>
      <c r="AR1917" s="27" t="str">
        <f t="shared" si="869"/>
        <v>-</v>
      </c>
      <c r="AS1917" s="27">
        <f t="shared" si="870"/>
        <v>0</v>
      </c>
      <c r="AT1917" s="27">
        <f t="shared" si="871"/>
        <v>0</v>
      </c>
      <c r="AU1917" s="27">
        <f t="shared" si="872"/>
        <v>0</v>
      </c>
      <c r="AV1917" s="21" t="str">
        <f t="shared" si="873"/>
        <v>0</v>
      </c>
      <c r="AW1917" s="27">
        <f t="shared" si="874"/>
        <v>0</v>
      </c>
      <c r="AX1917" s="27" t="str">
        <f t="shared" si="875"/>
        <v>-</v>
      </c>
      <c r="AY1917" s="27" t="str">
        <f t="shared" si="876"/>
        <v>-</v>
      </c>
      <c r="AZ1917" s="21" t="str">
        <f t="shared" si="877"/>
        <v>-</v>
      </c>
      <c r="BA1917" s="21" t="str">
        <f t="shared" si="878"/>
        <v>-</v>
      </c>
      <c r="BB1917" s="28"/>
      <c r="BC1917" s="28"/>
      <c r="BD1917" s="28"/>
      <c r="BE1917" s="28"/>
      <c r="BF1917" s="28"/>
      <c r="BG1917" s="29"/>
      <c r="BH1917" s="29"/>
      <c r="BI1917" s="29"/>
      <c r="BJ1917" s="29"/>
      <c r="BK1917" s="29"/>
    </row>
    <row r="1918" spans="1:63" x14ac:dyDescent="0.25">
      <c r="A1918" s="13" t="s">
        <v>5798</v>
      </c>
      <c r="B1918" s="33" t="s">
        <v>5799</v>
      </c>
      <c r="C1918" s="13" t="s">
        <v>5800</v>
      </c>
      <c r="D1918" s="13" t="str">
        <f>IFERROR(VLOOKUP($B1918,[1]GICS!$C:$D,2,FALSE),"-")</f>
        <v>Communication Services</v>
      </c>
      <c r="E1918" s="14" t="str">
        <f>IFERROR(IF(VLOOKUP($B1918,'[1]Paste Only'!$D:$AM,4,FALSE)="-",VLOOKUP($B1918,'[1]Market Cap'!$A:$J,10,FALSE),VLOOKUP($B1918,'[1]Paste Only'!$D:$AM,4,FALSE)),"-")</f>
        <v>-</v>
      </c>
      <c r="F1918" s="14" t="str">
        <f>IFERROR(VLOOKUP($B1918,'[1]Paste Only'!$D:$AM,5,FALSE),"-")</f>
        <v>-</v>
      </c>
      <c r="G1918" s="15">
        <f>IFERROR(VLOOKUP($B1918,'[1]Paste Only'!$D:$AM,6,FALSE),"-")</f>
        <v>0</v>
      </c>
      <c r="H1918" s="15">
        <f>IFERROR(VLOOKUP($B1918,'[1]Paste Only'!$D:$AM,7,FALSE),"-")</f>
        <v>0</v>
      </c>
      <c r="I1918" s="15">
        <f>IFERROR(VLOOKUP($B1918,'[1]Paste Only'!$D:$AM,8,FALSE),"-")</f>
        <v>0</v>
      </c>
      <c r="J1918" s="34"/>
      <c r="K1918" s="34"/>
      <c r="L1918" s="14" t="str">
        <f>IFERROR(VLOOKUP($B1918,'[1]Paste Only'!$D:$AM,12,FALSE),"-")</f>
        <v>-</v>
      </c>
      <c r="M1918" s="14" t="str">
        <f>IFERROR(VLOOKUP($B1918,'[1]Paste Only'!$D:$AM,15,FALSE),"-")</f>
        <v>-</v>
      </c>
      <c r="N1918" s="30"/>
      <c r="O1918" s="18"/>
      <c r="P1918" s="19">
        <f t="shared" si="879"/>
        <v>0</v>
      </c>
      <c r="Q1918" s="20">
        <f t="shared" si="855"/>
        <v>0</v>
      </c>
      <c r="R1918" s="13">
        <f t="shared" si="856"/>
        <v>0</v>
      </c>
      <c r="S1918" s="13" t="str">
        <f>IFERROR(VLOOKUP($B1918,'[1]Market Cap'!$G:$I,3,FALSE),"-")</f>
        <v>-</v>
      </c>
      <c r="T1918" s="13"/>
      <c r="U1918" s="13"/>
      <c r="V1918" s="21">
        <f t="shared" si="880"/>
        <v>0</v>
      </c>
      <c r="W1918" s="21">
        <f t="shared" si="880"/>
        <v>0</v>
      </c>
      <c r="X1918" s="21">
        <f t="shared" si="880"/>
        <v>0</v>
      </c>
      <c r="Y1918" s="22">
        <f t="shared" si="857"/>
        <v>0</v>
      </c>
      <c r="Z1918" s="13">
        <f t="shared" si="858"/>
        <v>0</v>
      </c>
      <c r="AA1918" s="23">
        <f t="shared" si="859"/>
        <v>0</v>
      </c>
      <c r="AB1918" s="23">
        <f t="shared" si="860"/>
        <v>0</v>
      </c>
      <c r="AC1918" s="23">
        <f t="shared" si="861"/>
        <v>0</v>
      </c>
      <c r="AD1918" s="24">
        <f t="shared" si="862"/>
        <v>0</v>
      </c>
      <c r="AE1918" s="25" t="str">
        <f>IFERROR(VLOOKUP($B1918,'[1]Market Cap'!$G:$I,2,FALSE),"-")</f>
        <v>-</v>
      </c>
      <c r="AF1918" s="20">
        <f t="shared" si="863"/>
        <v>0</v>
      </c>
      <c r="AG1918" s="17">
        <f t="shared" si="864"/>
        <v>0</v>
      </c>
      <c r="AH1918" s="17">
        <f t="shared" si="865"/>
        <v>0</v>
      </c>
      <c r="AI1918" s="17" t="str">
        <f t="shared" si="866"/>
        <v>-</v>
      </c>
      <c r="AJ1918" s="26" t="str">
        <f>IFERROR(VLOOKUP($B1918,'[1]Paste Only'!$D:$AM,26,FALSE),"-")</f>
        <v>-</v>
      </c>
      <c r="AK1918" s="26" t="str">
        <f>IFERROR(VLOOKUP($B1918,'[1]Paste Only'!$D:$AM,23,FALSE),"-")</f>
        <v>-</v>
      </c>
      <c r="AL1918" s="26" t="str">
        <f>IFERROR(VLOOKUP($B1918,'[1]Paste Only'!$D:$AM,22,FALSE),"-")</f>
        <v>-</v>
      </c>
      <c r="AM1918" s="21" t="str">
        <f t="shared" si="881"/>
        <v>-</v>
      </c>
      <c r="AN1918" s="21" t="str">
        <f t="shared" si="881"/>
        <v>-</v>
      </c>
      <c r="AO1918" s="21" t="str">
        <f t="shared" si="881"/>
        <v>-</v>
      </c>
      <c r="AP1918" s="27">
        <f t="shared" si="867"/>
        <v>0</v>
      </c>
      <c r="AQ1918" s="27" t="str">
        <f t="shared" si="868"/>
        <v>-</v>
      </c>
      <c r="AR1918" s="27" t="str">
        <f t="shared" si="869"/>
        <v>-</v>
      </c>
      <c r="AS1918" s="27">
        <f t="shared" si="870"/>
        <v>0</v>
      </c>
      <c r="AT1918" s="27">
        <f t="shared" si="871"/>
        <v>0</v>
      </c>
      <c r="AU1918" s="27">
        <f t="shared" si="872"/>
        <v>0</v>
      </c>
      <c r="AV1918" s="21" t="str">
        <f t="shared" si="873"/>
        <v>0</v>
      </c>
      <c r="AW1918" s="27">
        <f t="shared" si="874"/>
        <v>0</v>
      </c>
      <c r="AX1918" s="27" t="str">
        <f t="shared" si="875"/>
        <v>-</v>
      </c>
      <c r="AY1918" s="27" t="str">
        <f t="shared" si="876"/>
        <v>-</v>
      </c>
      <c r="AZ1918" s="21" t="str">
        <f t="shared" si="877"/>
        <v>-</v>
      </c>
      <c r="BA1918" s="21" t="str">
        <f t="shared" si="878"/>
        <v>-</v>
      </c>
      <c r="BB1918" s="28"/>
      <c r="BC1918" s="28"/>
      <c r="BD1918" s="28"/>
      <c r="BE1918" s="28"/>
      <c r="BF1918" s="28"/>
      <c r="BG1918" s="29"/>
      <c r="BH1918" s="29"/>
      <c r="BI1918" s="29"/>
      <c r="BJ1918" s="29"/>
      <c r="BK1918" s="29"/>
    </row>
    <row r="1919" spans="1:63" x14ac:dyDescent="0.25">
      <c r="A1919" s="13" t="s">
        <v>5801</v>
      </c>
      <c r="B1919" s="33" t="s">
        <v>5802</v>
      </c>
      <c r="C1919" s="13" t="s">
        <v>5803</v>
      </c>
      <c r="D1919" s="13" t="str">
        <f>IFERROR(VLOOKUP($B1919,[1]GICS!$C:$D,2,FALSE),"-")</f>
        <v>Consumer Staples</v>
      </c>
      <c r="E1919" s="14" t="str">
        <f>IFERROR(IF(VLOOKUP($B1919,'[1]Paste Only'!$D:$AM,4,FALSE)="-",VLOOKUP($B1919,'[1]Market Cap'!$A:$J,10,FALSE),VLOOKUP($B1919,'[1]Paste Only'!$D:$AM,4,FALSE)),"-")</f>
        <v>-</v>
      </c>
      <c r="F1919" s="14" t="str">
        <f>IFERROR(VLOOKUP($B1919,'[1]Paste Only'!$D:$AM,5,FALSE),"-")</f>
        <v>-</v>
      </c>
      <c r="G1919" s="15">
        <f>IFERROR(VLOOKUP($B1919,'[1]Paste Only'!$D:$AM,6,FALSE),"-")</f>
        <v>0</v>
      </c>
      <c r="H1919" s="15">
        <f>IFERROR(VLOOKUP($B1919,'[1]Paste Only'!$D:$AM,7,FALSE),"-")</f>
        <v>0</v>
      </c>
      <c r="I1919" s="15">
        <f>IFERROR(VLOOKUP($B1919,'[1]Paste Only'!$D:$AM,8,FALSE),"-")</f>
        <v>0</v>
      </c>
      <c r="J1919" s="34"/>
      <c r="K1919" s="34"/>
      <c r="L1919" s="14">
        <f>IFERROR(VLOOKUP($B1919,'[1]Paste Only'!$D:$AM,12,FALSE),"-")</f>
        <v>14.759852</v>
      </c>
      <c r="M1919" s="14" t="str">
        <f>IFERROR(VLOOKUP($B1919,'[1]Paste Only'!$D:$AM,15,FALSE),"-")</f>
        <v>-</v>
      </c>
      <c r="N1919" s="30"/>
      <c r="O1919" s="18"/>
      <c r="P1919" s="19">
        <f t="shared" si="879"/>
        <v>0</v>
      </c>
      <c r="Q1919" s="20">
        <f t="shared" si="855"/>
        <v>0</v>
      </c>
      <c r="R1919" s="13">
        <f t="shared" si="856"/>
        <v>0</v>
      </c>
      <c r="S1919" s="13" t="str">
        <f>IFERROR(VLOOKUP($B1919,'[1]Market Cap'!$G:$I,3,FALSE),"-")</f>
        <v>-</v>
      </c>
      <c r="T1919" s="13"/>
      <c r="U1919" s="13"/>
      <c r="V1919" s="21">
        <f t="shared" si="880"/>
        <v>0</v>
      </c>
      <c r="W1919" s="21">
        <f t="shared" si="880"/>
        <v>0</v>
      </c>
      <c r="X1919" s="21">
        <f t="shared" si="880"/>
        <v>0</v>
      </c>
      <c r="Y1919" s="22">
        <f t="shared" si="857"/>
        <v>0</v>
      </c>
      <c r="Z1919" s="13">
        <f t="shared" si="858"/>
        <v>0</v>
      </c>
      <c r="AA1919" s="23">
        <f t="shared" si="859"/>
        <v>0</v>
      </c>
      <c r="AB1919" s="23">
        <f t="shared" si="860"/>
        <v>0</v>
      </c>
      <c r="AC1919" s="23">
        <f t="shared" si="861"/>
        <v>0</v>
      </c>
      <c r="AD1919" s="24">
        <f t="shared" si="862"/>
        <v>0</v>
      </c>
      <c r="AE1919" s="25" t="str">
        <f>IFERROR(VLOOKUP($B1919,'[1]Market Cap'!$G:$I,2,FALSE),"-")</f>
        <v>-</v>
      </c>
      <c r="AF1919" s="20">
        <f t="shared" si="863"/>
        <v>0</v>
      </c>
      <c r="AG1919" s="17">
        <f t="shared" si="864"/>
        <v>0</v>
      </c>
      <c r="AH1919" s="17">
        <f t="shared" si="865"/>
        <v>0</v>
      </c>
      <c r="AI1919" s="17" t="str">
        <f t="shared" si="866"/>
        <v>-</v>
      </c>
      <c r="AJ1919" s="26" t="str">
        <f>IFERROR(VLOOKUP($B1919,'[1]Paste Only'!$D:$AM,26,FALSE),"-")</f>
        <v>-</v>
      </c>
      <c r="AK1919" s="26" t="str">
        <f>IFERROR(VLOOKUP($B1919,'[1]Paste Only'!$D:$AM,23,FALSE),"-")</f>
        <v>-</v>
      </c>
      <c r="AL1919" s="26" t="str">
        <f>IFERROR(VLOOKUP($B1919,'[1]Paste Only'!$D:$AM,22,FALSE),"-")</f>
        <v>-</v>
      </c>
      <c r="AM1919" s="21" t="str">
        <f t="shared" si="881"/>
        <v>-</v>
      </c>
      <c r="AN1919" s="21" t="str">
        <f t="shared" si="881"/>
        <v>-</v>
      </c>
      <c r="AO1919" s="21" t="str">
        <f t="shared" si="881"/>
        <v>-</v>
      </c>
      <c r="AP1919" s="27">
        <f t="shared" si="867"/>
        <v>0</v>
      </c>
      <c r="AQ1919" s="27" t="str">
        <f t="shared" si="868"/>
        <v>-</v>
      </c>
      <c r="AR1919" s="27" t="str">
        <f t="shared" si="869"/>
        <v>-</v>
      </c>
      <c r="AS1919" s="27">
        <f t="shared" si="870"/>
        <v>0</v>
      </c>
      <c r="AT1919" s="27">
        <f t="shared" si="871"/>
        <v>0</v>
      </c>
      <c r="AU1919" s="27">
        <f t="shared" si="872"/>
        <v>0</v>
      </c>
      <c r="AV1919" s="21" t="str">
        <f t="shared" si="873"/>
        <v>0</v>
      </c>
      <c r="AW1919" s="27">
        <f t="shared" si="874"/>
        <v>0</v>
      </c>
      <c r="AX1919" s="27" t="str">
        <f t="shared" si="875"/>
        <v>-</v>
      </c>
      <c r="AY1919" s="27" t="str">
        <f t="shared" si="876"/>
        <v>-</v>
      </c>
      <c r="AZ1919" s="21" t="str">
        <f t="shared" si="877"/>
        <v>-</v>
      </c>
      <c r="BA1919" s="21" t="str">
        <f t="shared" si="878"/>
        <v>-</v>
      </c>
      <c r="BB1919" s="28"/>
      <c r="BC1919" s="28"/>
      <c r="BD1919" s="28"/>
      <c r="BE1919" s="28"/>
      <c r="BF1919" s="28"/>
      <c r="BG1919" s="29"/>
      <c r="BH1919" s="29"/>
      <c r="BI1919" s="29"/>
      <c r="BJ1919" s="29"/>
      <c r="BK1919" s="29"/>
    </row>
    <row r="1920" spans="1:63" x14ac:dyDescent="0.25">
      <c r="A1920" s="13" t="s">
        <v>5804</v>
      </c>
      <c r="B1920" s="33" t="s">
        <v>5805</v>
      </c>
      <c r="C1920" s="13" t="s">
        <v>5806</v>
      </c>
      <c r="D1920" s="13" t="str">
        <f>IFERROR(VLOOKUP($B1920,[1]GICS!$C:$D,2,FALSE),"-")</f>
        <v>Materials</v>
      </c>
      <c r="E1920" s="14">
        <f>IFERROR(IF(VLOOKUP($B1920,'[1]Paste Only'!$D:$AM,4,FALSE)="-",VLOOKUP($B1920,'[1]Market Cap'!$A:$J,10,FALSE),VLOOKUP($B1920,'[1]Paste Only'!$D:$AM,4,FALSE)),"-")</f>
        <v>204.05</v>
      </c>
      <c r="F1920" s="14" t="str">
        <f>IFERROR(VLOOKUP($B1920,'[1]Paste Only'!$D:$AM,5,FALSE),"-")</f>
        <v>-</v>
      </c>
      <c r="G1920" s="15">
        <f>IFERROR(VLOOKUP($B1920,'[1]Paste Only'!$D:$AM,6,FALSE),"-")</f>
        <v>0</v>
      </c>
      <c r="H1920" s="15">
        <f>IFERROR(VLOOKUP($B1920,'[1]Paste Only'!$D:$AM,7,FALSE),"-")</f>
        <v>0</v>
      </c>
      <c r="I1920" s="15">
        <f>IFERROR(VLOOKUP($B1920,'[1]Paste Only'!$D:$AM,8,FALSE),"-")</f>
        <v>0</v>
      </c>
      <c r="J1920" s="34"/>
      <c r="K1920" s="34"/>
      <c r="L1920" s="14">
        <f>IFERROR(VLOOKUP($B1920,'[1]Paste Only'!$D:$AM,12,FALSE),"-")</f>
        <v>5.2</v>
      </c>
      <c r="M1920" s="14" t="str">
        <f>IFERROR(VLOOKUP($B1920,'[1]Paste Only'!$D:$AM,15,FALSE),"-")</f>
        <v>-</v>
      </c>
      <c r="N1920" s="30"/>
      <c r="O1920" s="18"/>
      <c r="P1920" s="19">
        <f t="shared" si="879"/>
        <v>0</v>
      </c>
      <c r="Q1920" s="20">
        <f t="shared" si="855"/>
        <v>0</v>
      </c>
      <c r="R1920" s="13">
        <f t="shared" si="856"/>
        <v>0</v>
      </c>
      <c r="S1920" s="13" t="str">
        <f>IFERROR(VLOOKUP($B1920,'[1]Market Cap'!$G:$I,3,FALSE),"-")</f>
        <v>Small Cap</v>
      </c>
      <c r="T1920" s="13"/>
      <c r="U1920" s="13"/>
      <c r="V1920" s="21">
        <f t="shared" si="880"/>
        <v>0</v>
      </c>
      <c r="W1920" s="21">
        <f t="shared" si="880"/>
        <v>0</v>
      </c>
      <c r="X1920" s="21">
        <f t="shared" si="880"/>
        <v>0</v>
      </c>
      <c r="Y1920" s="22">
        <f t="shared" si="857"/>
        <v>0</v>
      </c>
      <c r="Z1920" s="13">
        <f t="shared" si="858"/>
        <v>0</v>
      </c>
      <c r="AA1920" s="23">
        <f t="shared" si="859"/>
        <v>0</v>
      </c>
      <c r="AB1920" s="23">
        <f t="shared" si="860"/>
        <v>0</v>
      </c>
      <c r="AC1920" s="23">
        <f t="shared" si="861"/>
        <v>0</v>
      </c>
      <c r="AD1920" s="24">
        <f t="shared" si="862"/>
        <v>0</v>
      </c>
      <c r="AE1920" s="25">
        <f>IFERROR(VLOOKUP($B1920,'[1]Market Cap'!$G:$I,2,FALSE),"-")</f>
        <v>350.47015850000003</v>
      </c>
      <c r="AF1920" s="20">
        <f t="shared" si="863"/>
        <v>0</v>
      </c>
      <c r="AG1920" s="17">
        <f t="shared" si="864"/>
        <v>0</v>
      </c>
      <c r="AH1920" s="17">
        <f t="shared" si="865"/>
        <v>0</v>
      </c>
      <c r="AI1920" s="17" t="str">
        <f t="shared" si="866"/>
        <v>-</v>
      </c>
      <c r="AJ1920" s="26" t="str">
        <f>IFERROR(VLOOKUP($B1920,'[1]Paste Only'!$D:$AM,26,FALSE),"-")</f>
        <v>-</v>
      </c>
      <c r="AK1920" s="26" t="str">
        <f>IFERROR(VLOOKUP($B1920,'[1]Paste Only'!$D:$AM,23,FALSE),"-")</f>
        <v>-</v>
      </c>
      <c r="AL1920" s="26" t="str">
        <f>IFERROR(VLOOKUP($B1920,'[1]Paste Only'!$D:$AM,22,FALSE),"-")</f>
        <v>-</v>
      </c>
      <c r="AM1920" s="21" t="str">
        <f t="shared" si="881"/>
        <v>-</v>
      </c>
      <c r="AN1920" s="21" t="str">
        <f t="shared" si="881"/>
        <v>-</v>
      </c>
      <c r="AO1920" s="21" t="str">
        <f t="shared" si="881"/>
        <v>-</v>
      </c>
      <c r="AP1920" s="27">
        <f t="shared" si="867"/>
        <v>0</v>
      </c>
      <c r="AQ1920" s="27" t="str">
        <f t="shared" si="868"/>
        <v>-</v>
      </c>
      <c r="AR1920" s="27" t="str">
        <f t="shared" si="869"/>
        <v>-</v>
      </c>
      <c r="AS1920" s="27">
        <f t="shared" si="870"/>
        <v>0</v>
      </c>
      <c r="AT1920" s="27">
        <f t="shared" si="871"/>
        <v>0</v>
      </c>
      <c r="AU1920" s="27">
        <f t="shared" si="872"/>
        <v>0</v>
      </c>
      <c r="AV1920" s="21" t="str">
        <f t="shared" si="873"/>
        <v>0</v>
      </c>
      <c r="AW1920" s="27">
        <f t="shared" si="874"/>
        <v>0</v>
      </c>
      <c r="AX1920" s="27" t="str">
        <f t="shared" si="875"/>
        <v>-</v>
      </c>
      <c r="AY1920" s="27" t="str">
        <f t="shared" si="876"/>
        <v>-</v>
      </c>
      <c r="AZ1920" s="21" t="str">
        <f t="shared" si="877"/>
        <v>-</v>
      </c>
      <c r="BA1920" s="21" t="str">
        <f t="shared" si="878"/>
        <v>-</v>
      </c>
      <c r="BB1920" s="28"/>
      <c r="BC1920" s="28"/>
      <c r="BD1920" s="28"/>
      <c r="BE1920" s="28"/>
      <c r="BF1920" s="28"/>
      <c r="BG1920" s="29"/>
      <c r="BH1920" s="29"/>
      <c r="BI1920" s="29"/>
      <c r="BJ1920" s="29"/>
      <c r="BK1920" s="29"/>
    </row>
    <row r="1921" spans="1:63" x14ac:dyDescent="0.25">
      <c r="A1921" s="13" t="s">
        <v>5807</v>
      </c>
      <c r="B1921" s="33" t="s">
        <v>5808</v>
      </c>
      <c r="C1921" s="13" t="s">
        <v>5809</v>
      </c>
      <c r="D1921" s="13" t="str">
        <f>IFERROR(VLOOKUP($B1921,[1]GICS!$C:$D,2,FALSE),"-")</f>
        <v>Consumer Staples</v>
      </c>
      <c r="E1921" s="14">
        <f>IFERROR(IF(VLOOKUP($B1921,'[1]Paste Only'!$D:$AM,4,FALSE)="-",VLOOKUP($B1921,'[1]Market Cap'!$A:$J,10,FALSE),VLOOKUP($B1921,'[1]Paste Only'!$D:$AM,4,FALSE)),"-")</f>
        <v>9.9700000000000006</v>
      </c>
      <c r="F1921" s="14" t="str">
        <f>IFERROR(VLOOKUP($B1921,'[1]Paste Only'!$D:$AM,5,FALSE),"-")</f>
        <v>-</v>
      </c>
      <c r="G1921" s="15">
        <f>IFERROR(VLOOKUP($B1921,'[1]Paste Only'!$D:$AM,6,FALSE),"-")</f>
        <v>0</v>
      </c>
      <c r="H1921" s="15">
        <f>IFERROR(VLOOKUP($B1921,'[1]Paste Only'!$D:$AM,7,FALSE),"-")</f>
        <v>0</v>
      </c>
      <c r="I1921" s="15">
        <f>IFERROR(VLOOKUP($B1921,'[1]Paste Only'!$D:$AM,8,FALSE),"-")</f>
        <v>0</v>
      </c>
      <c r="J1921" s="34"/>
      <c r="K1921" s="34"/>
      <c r="L1921" s="14">
        <f>IFERROR(VLOOKUP($B1921,'[1]Paste Only'!$D:$AM,12,FALSE),"-")</f>
        <v>-0.01</v>
      </c>
      <c r="M1921" s="14" t="str">
        <f>IFERROR(VLOOKUP($B1921,'[1]Paste Only'!$D:$AM,15,FALSE),"-")</f>
        <v>-</v>
      </c>
      <c r="N1921" s="30"/>
      <c r="O1921" s="18"/>
      <c r="P1921" s="19">
        <f t="shared" si="879"/>
        <v>0</v>
      </c>
      <c r="Q1921" s="20">
        <f t="shared" si="855"/>
        <v>0</v>
      </c>
      <c r="R1921" s="13">
        <f t="shared" si="856"/>
        <v>0</v>
      </c>
      <c r="S1921" s="13" t="str">
        <f>IFERROR(VLOOKUP($B1921,'[1]Market Cap'!$G:$I,3,FALSE),"-")</f>
        <v>Small Cap</v>
      </c>
      <c r="T1921" s="13"/>
      <c r="U1921" s="13"/>
      <c r="V1921" s="21">
        <f t="shared" si="880"/>
        <v>0</v>
      </c>
      <c r="W1921" s="21">
        <f t="shared" si="880"/>
        <v>0</v>
      </c>
      <c r="X1921" s="21">
        <f t="shared" si="880"/>
        <v>0</v>
      </c>
      <c r="Y1921" s="22">
        <f t="shared" si="857"/>
        <v>0</v>
      </c>
      <c r="Z1921" s="13">
        <f t="shared" si="858"/>
        <v>0</v>
      </c>
      <c r="AA1921" s="23">
        <f t="shared" si="859"/>
        <v>0</v>
      </c>
      <c r="AB1921" s="23">
        <f t="shared" si="860"/>
        <v>0</v>
      </c>
      <c r="AC1921" s="23">
        <f t="shared" si="861"/>
        <v>0</v>
      </c>
      <c r="AD1921" s="24">
        <f t="shared" si="862"/>
        <v>0</v>
      </c>
      <c r="AE1921" s="25">
        <f>IFERROR(VLOOKUP($B1921,'[1]Market Cap'!$G:$I,2,FALSE),"-")</f>
        <v>249.153291</v>
      </c>
      <c r="AF1921" s="20">
        <f t="shared" si="863"/>
        <v>0</v>
      </c>
      <c r="AG1921" s="17">
        <f t="shared" si="864"/>
        <v>0</v>
      </c>
      <c r="AH1921" s="17">
        <f t="shared" si="865"/>
        <v>0</v>
      </c>
      <c r="AI1921" s="17" t="str">
        <f t="shared" si="866"/>
        <v>-</v>
      </c>
      <c r="AJ1921" s="26" t="str">
        <f>IFERROR(VLOOKUP($B1921,'[1]Paste Only'!$D:$AM,26,FALSE),"-")</f>
        <v>-</v>
      </c>
      <c r="AK1921" s="26" t="str">
        <f>IFERROR(VLOOKUP($B1921,'[1]Paste Only'!$D:$AM,23,FALSE),"-")</f>
        <v>-</v>
      </c>
      <c r="AL1921" s="26" t="str">
        <f>IFERROR(VLOOKUP($B1921,'[1]Paste Only'!$D:$AM,22,FALSE),"-")</f>
        <v>-</v>
      </c>
      <c r="AM1921" s="21" t="str">
        <f t="shared" si="881"/>
        <v>-</v>
      </c>
      <c r="AN1921" s="21" t="str">
        <f t="shared" si="881"/>
        <v>-</v>
      </c>
      <c r="AO1921" s="21" t="str">
        <f t="shared" si="881"/>
        <v>-</v>
      </c>
      <c r="AP1921" s="27">
        <f t="shared" si="867"/>
        <v>0</v>
      </c>
      <c r="AQ1921" s="27" t="str">
        <f t="shared" si="868"/>
        <v>-</v>
      </c>
      <c r="AR1921" s="27" t="str">
        <f t="shared" si="869"/>
        <v>-</v>
      </c>
      <c r="AS1921" s="27">
        <f t="shared" si="870"/>
        <v>0</v>
      </c>
      <c r="AT1921" s="27">
        <f t="shared" si="871"/>
        <v>0</v>
      </c>
      <c r="AU1921" s="27">
        <f t="shared" si="872"/>
        <v>0</v>
      </c>
      <c r="AV1921" s="21" t="str">
        <f t="shared" si="873"/>
        <v>0</v>
      </c>
      <c r="AW1921" s="27">
        <f t="shared" si="874"/>
        <v>0</v>
      </c>
      <c r="AX1921" s="27" t="str">
        <f t="shared" si="875"/>
        <v>-</v>
      </c>
      <c r="AY1921" s="27" t="str">
        <f t="shared" si="876"/>
        <v>-</v>
      </c>
      <c r="AZ1921" s="21" t="str">
        <f t="shared" si="877"/>
        <v>-</v>
      </c>
      <c r="BA1921" s="21" t="str">
        <f t="shared" si="878"/>
        <v>-</v>
      </c>
      <c r="BB1921" s="28"/>
      <c r="BC1921" s="28"/>
      <c r="BD1921" s="28"/>
      <c r="BE1921" s="28"/>
      <c r="BF1921" s="28"/>
      <c r="BG1921" s="29"/>
      <c r="BH1921" s="29"/>
      <c r="BI1921" s="29"/>
      <c r="BJ1921" s="29"/>
      <c r="BK1921" s="29"/>
    </row>
    <row r="1922" spans="1:63" x14ac:dyDescent="0.25">
      <c r="A1922" s="13" t="s">
        <v>5810</v>
      </c>
      <c r="B1922" s="33" t="s">
        <v>5811</v>
      </c>
      <c r="C1922" s="13" t="s">
        <v>5812</v>
      </c>
      <c r="D1922" s="13" t="str">
        <f>IFERROR(VLOOKUP($B1922,[1]GICS!$C:$D,2,FALSE),"-")</f>
        <v>Materials</v>
      </c>
      <c r="E1922" s="14" t="str">
        <f>IFERROR(IF(VLOOKUP($B1922,'[1]Paste Only'!$D:$AM,4,FALSE)="-",VLOOKUP($B1922,'[1]Market Cap'!$A:$J,10,FALSE),VLOOKUP($B1922,'[1]Paste Only'!$D:$AM,4,FALSE)),"-")</f>
        <v>-</v>
      </c>
      <c r="F1922" s="14" t="str">
        <f>IFERROR(VLOOKUP($B1922,'[1]Paste Only'!$D:$AM,5,FALSE),"-")</f>
        <v>-</v>
      </c>
      <c r="G1922" s="15">
        <f>IFERROR(VLOOKUP($B1922,'[1]Paste Only'!$D:$AM,6,FALSE),"-")</f>
        <v>0</v>
      </c>
      <c r="H1922" s="15">
        <f>IFERROR(VLOOKUP($B1922,'[1]Paste Only'!$D:$AM,7,FALSE),"-")</f>
        <v>0</v>
      </c>
      <c r="I1922" s="15">
        <f>IFERROR(VLOOKUP($B1922,'[1]Paste Only'!$D:$AM,8,FALSE),"-")</f>
        <v>0</v>
      </c>
      <c r="J1922" s="34"/>
      <c r="K1922" s="34"/>
      <c r="L1922" s="14">
        <f>IFERROR(VLOOKUP($B1922,'[1]Paste Only'!$D:$AM,12,FALSE),"-")</f>
        <v>10.59</v>
      </c>
      <c r="M1922" s="14" t="str">
        <f>IFERROR(VLOOKUP($B1922,'[1]Paste Only'!$D:$AM,15,FALSE),"-")</f>
        <v>-</v>
      </c>
      <c r="N1922" s="30"/>
      <c r="O1922" s="18"/>
      <c r="P1922" s="19">
        <f t="shared" si="879"/>
        <v>0</v>
      </c>
      <c r="Q1922" s="20">
        <f t="shared" si="855"/>
        <v>0</v>
      </c>
      <c r="R1922" s="13">
        <f t="shared" si="856"/>
        <v>0</v>
      </c>
      <c r="S1922" s="13" t="str">
        <f>IFERROR(VLOOKUP($B1922,'[1]Market Cap'!$G:$I,3,FALSE),"-")</f>
        <v>-</v>
      </c>
      <c r="T1922" s="13"/>
      <c r="U1922" s="13"/>
      <c r="V1922" s="21">
        <f t="shared" si="880"/>
        <v>0</v>
      </c>
      <c r="W1922" s="21">
        <f t="shared" si="880"/>
        <v>0</v>
      </c>
      <c r="X1922" s="21">
        <f t="shared" si="880"/>
        <v>0</v>
      </c>
      <c r="Y1922" s="22">
        <f t="shared" si="857"/>
        <v>0</v>
      </c>
      <c r="Z1922" s="13">
        <f t="shared" si="858"/>
        <v>0</v>
      </c>
      <c r="AA1922" s="23">
        <f t="shared" si="859"/>
        <v>0</v>
      </c>
      <c r="AB1922" s="23">
        <f t="shared" si="860"/>
        <v>0</v>
      </c>
      <c r="AC1922" s="23">
        <f t="shared" si="861"/>
        <v>0</v>
      </c>
      <c r="AD1922" s="24">
        <f t="shared" si="862"/>
        <v>0</v>
      </c>
      <c r="AE1922" s="25" t="str">
        <f>IFERROR(VLOOKUP($B1922,'[1]Market Cap'!$G:$I,2,FALSE),"-")</f>
        <v>-</v>
      </c>
      <c r="AF1922" s="20">
        <f t="shared" si="863"/>
        <v>0</v>
      </c>
      <c r="AG1922" s="17">
        <f t="shared" si="864"/>
        <v>0</v>
      </c>
      <c r="AH1922" s="17">
        <f t="shared" si="865"/>
        <v>0</v>
      </c>
      <c r="AI1922" s="17" t="str">
        <f t="shared" si="866"/>
        <v>-</v>
      </c>
      <c r="AJ1922" s="26" t="str">
        <f>IFERROR(VLOOKUP($B1922,'[1]Paste Only'!$D:$AM,26,FALSE),"-")</f>
        <v>-</v>
      </c>
      <c r="AK1922" s="26" t="str">
        <f>IFERROR(VLOOKUP($B1922,'[1]Paste Only'!$D:$AM,23,FALSE),"-")</f>
        <v>-</v>
      </c>
      <c r="AL1922" s="26" t="str">
        <f>IFERROR(VLOOKUP($B1922,'[1]Paste Only'!$D:$AM,22,FALSE),"-")</f>
        <v>-</v>
      </c>
      <c r="AM1922" s="21" t="str">
        <f t="shared" si="881"/>
        <v>-</v>
      </c>
      <c r="AN1922" s="21" t="str">
        <f t="shared" si="881"/>
        <v>-</v>
      </c>
      <c r="AO1922" s="21" t="str">
        <f t="shared" si="881"/>
        <v>-</v>
      </c>
      <c r="AP1922" s="27">
        <f t="shared" si="867"/>
        <v>0</v>
      </c>
      <c r="AQ1922" s="27" t="str">
        <f t="shared" si="868"/>
        <v>-</v>
      </c>
      <c r="AR1922" s="27" t="str">
        <f t="shared" si="869"/>
        <v>-</v>
      </c>
      <c r="AS1922" s="27">
        <f t="shared" si="870"/>
        <v>0</v>
      </c>
      <c r="AT1922" s="27">
        <f t="shared" si="871"/>
        <v>0</v>
      </c>
      <c r="AU1922" s="27">
        <f t="shared" si="872"/>
        <v>0</v>
      </c>
      <c r="AV1922" s="21" t="str">
        <f t="shared" si="873"/>
        <v>0</v>
      </c>
      <c r="AW1922" s="27">
        <f t="shared" si="874"/>
        <v>0</v>
      </c>
      <c r="AX1922" s="27" t="str">
        <f t="shared" si="875"/>
        <v>-</v>
      </c>
      <c r="AY1922" s="27" t="str">
        <f t="shared" si="876"/>
        <v>-</v>
      </c>
      <c r="AZ1922" s="21" t="str">
        <f t="shared" si="877"/>
        <v>-</v>
      </c>
      <c r="BA1922" s="21" t="str">
        <f t="shared" si="878"/>
        <v>-</v>
      </c>
      <c r="BB1922" s="28"/>
      <c r="BC1922" s="28"/>
      <c r="BD1922" s="28"/>
      <c r="BE1922" s="28"/>
      <c r="BF1922" s="28"/>
      <c r="BG1922" s="29"/>
      <c r="BH1922" s="29"/>
      <c r="BI1922" s="29"/>
      <c r="BJ1922" s="29"/>
      <c r="BK1922" s="29"/>
    </row>
    <row r="1923" spans="1:63" x14ac:dyDescent="0.25">
      <c r="A1923" s="13" t="s">
        <v>5813</v>
      </c>
      <c r="B1923" s="33" t="s">
        <v>5814</v>
      </c>
      <c r="C1923" s="13" t="s">
        <v>5815</v>
      </c>
      <c r="D1923" s="13" t="str">
        <f>IFERROR(VLOOKUP($B1923,[1]GICS!$C:$D,2,FALSE),"-")</f>
        <v>Consumer Discretionary</v>
      </c>
      <c r="E1923" s="14">
        <f>IFERROR(IF(VLOOKUP($B1923,'[1]Paste Only'!$D:$AM,4,FALSE)="-",VLOOKUP($B1923,'[1]Market Cap'!$A:$J,10,FALSE),VLOOKUP($B1923,'[1]Paste Only'!$D:$AM,4,FALSE)),"-")</f>
        <v>384.2</v>
      </c>
      <c r="F1923" s="14" t="str">
        <f>IFERROR(VLOOKUP($B1923,'[1]Paste Only'!$D:$AM,5,FALSE),"-")</f>
        <v>-</v>
      </c>
      <c r="G1923" s="15">
        <f>IFERROR(VLOOKUP($B1923,'[1]Paste Only'!$D:$AM,6,FALSE),"-")</f>
        <v>0</v>
      </c>
      <c r="H1923" s="15">
        <f>IFERROR(VLOOKUP($B1923,'[1]Paste Only'!$D:$AM,7,FALSE),"-")</f>
        <v>0</v>
      </c>
      <c r="I1923" s="15">
        <f>IFERROR(VLOOKUP($B1923,'[1]Paste Only'!$D:$AM,8,FALSE),"-")</f>
        <v>0</v>
      </c>
      <c r="J1923" s="34"/>
      <c r="K1923" s="34"/>
      <c r="L1923" s="14">
        <f>IFERROR(VLOOKUP($B1923,'[1]Paste Only'!$D:$AM,12,FALSE),"-")</f>
        <v>2.2349999999999999</v>
      </c>
      <c r="M1923" s="14" t="str">
        <f>IFERROR(VLOOKUP($B1923,'[1]Paste Only'!$D:$AM,15,FALSE),"-")</f>
        <v>-</v>
      </c>
      <c r="N1923" s="30"/>
      <c r="O1923" s="18"/>
      <c r="P1923" s="19">
        <f t="shared" si="879"/>
        <v>0</v>
      </c>
      <c r="Q1923" s="20">
        <f t="shared" ref="Q1923:Q1986" si="882">IFERROR(F1923/E1923-1,0)</f>
        <v>0</v>
      </c>
      <c r="R1923" s="13">
        <f t="shared" ref="R1923:R1986" si="883">SUM(G1923:I1923)</f>
        <v>0</v>
      </c>
      <c r="S1923" s="13" t="str">
        <f>IFERROR(VLOOKUP($B1923,'[1]Market Cap'!$G:$I,3,FALSE),"-")</f>
        <v>Small Cap</v>
      </c>
      <c r="T1923" s="13"/>
      <c r="U1923" s="13"/>
      <c r="V1923" s="21">
        <f t="shared" si="880"/>
        <v>0</v>
      </c>
      <c r="W1923" s="21">
        <f t="shared" si="880"/>
        <v>0</v>
      </c>
      <c r="X1923" s="21">
        <f t="shared" si="880"/>
        <v>0</v>
      </c>
      <c r="Y1923" s="22">
        <f t="shared" ref="Y1923:Y1986" si="884">SUM(V1923:X1923)</f>
        <v>0</v>
      </c>
      <c r="Z1923" s="13">
        <f t="shared" ref="Z1923:Z1986" si="885">IF(AND(Y1923&lt;100%,Y1923&gt;0%),1,0)</f>
        <v>0</v>
      </c>
      <c r="AA1923" s="23">
        <f t="shared" ref="AA1923:AA1986" si="886">V1923*$BO$3</f>
        <v>0</v>
      </c>
      <c r="AB1923" s="23">
        <f t="shared" ref="AB1923:AB1986" si="887">W1923*$BO$4</f>
        <v>0</v>
      </c>
      <c r="AC1923" s="23">
        <f t="shared" ref="AC1923:AC1986" si="888">X1923*$BO$5</f>
        <v>0</v>
      </c>
      <c r="AD1923" s="24">
        <f t="shared" ref="AD1923:AD1986" si="889">SUM(AA1923:AC1923)</f>
        <v>0</v>
      </c>
      <c r="AE1923" s="25">
        <f>IFERROR(VLOOKUP($B1923,'[1]Market Cap'!$G:$I,2,FALSE),"-")</f>
        <v>436.45119999999997</v>
      </c>
      <c r="AF1923" s="20">
        <f t="shared" ref="AF1923:AF1986" si="890">IF(AI1923="Y",Q1923,Q1923*AD1923)</f>
        <v>0</v>
      </c>
      <c r="AG1923" s="17">
        <f t="shared" ref="AG1923:AG1986" si="891">IF(Q1923&lt;0,1,0)</f>
        <v>0</v>
      </c>
      <c r="AH1923" s="17">
        <f t="shared" ref="AH1923:AH1986" si="892">IF(AD1923&lt;0,1,0)</f>
        <v>0</v>
      </c>
      <c r="AI1923" s="17" t="str">
        <f t="shared" ref="AI1923:AI1986" si="893">IF(AG1923+AH1923=2,"Y","-")</f>
        <v>-</v>
      </c>
      <c r="AJ1923" s="26" t="str">
        <f>IFERROR(VLOOKUP($B1923,'[1]Paste Only'!$D:$AM,26,FALSE),"-")</f>
        <v>-</v>
      </c>
      <c r="AK1923" s="26" t="str">
        <f>IFERROR(VLOOKUP($B1923,'[1]Paste Only'!$D:$AM,23,FALSE),"-")</f>
        <v>-</v>
      </c>
      <c r="AL1923" s="26" t="str">
        <f>IFERROR(VLOOKUP($B1923,'[1]Paste Only'!$D:$AM,22,FALSE),"-")</f>
        <v>-</v>
      </c>
      <c r="AM1923" s="21" t="str">
        <f t="shared" si="881"/>
        <v>-</v>
      </c>
      <c r="AN1923" s="21" t="str">
        <f t="shared" si="881"/>
        <v>-</v>
      </c>
      <c r="AO1923" s="21" t="str">
        <f t="shared" si="881"/>
        <v>-</v>
      </c>
      <c r="AP1923" s="27">
        <f t="shared" ref="AP1923:AP1986" si="894">IF(AN1923&lt;$BO$9,F1923,0)</f>
        <v>0</v>
      </c>
      <c r="AQ1923" s="27" t="str">
        <f t="shared" ref="AQ1923:AQ1986" si="895">IF(AO1923&gt;$BO$10,F1923,0)</f>
        <v>-</v>
      </c>
      <c r="AR1923" s="27" t="str">
        <f t="shared" ref="AR1923:AR1986" si="896">IFERROR(IF(AN1923&gt;=$BO$11,F1923*(1+$BR$11),0),"-")</f>
        <v>-</v>
      </c>
      <c r="AS1923" s="27">
        <f t="shared" ref="AS1923:AS1986" si="897">IFERROR(IF(AO1923&lt;=$BO$12,F1923*(1+$BR$12),0),"-")</f>
        <v>0</v>
      </c>
      <c r="AT1923" s="27">
        <f t="shared" ref="AT1923:AT1986" si="898">IFERROR(IF(AND(AN1923&gt;$BO$13,AN1923&lt;$BQ$13),F1923*(1+$BR$13),0),"-")</f>
        <v>0</v>
      </c>
      <c r="AU1923" s="27">
        <f t="shared" ref="AU1923:AU1986" si="899">IFERROR(IF(AND(AO1923&lt;$BO$14,AO1923&gt;$BQ$14),F1923*(1+$BR$14),0),"-")</f>
        <v>0</v>
      </c>
      <c r="AV1923" s="21" t="str">
        <f t="shared" ref="AV1923:AV1986" si="900">IFERROR(G1923/SUM($G1923:$I1923),"0")</f>
        <v>0</v>
      </c>
      <c r="AW1923" s="27">
        <f t="shared" ref="AW1923:AW1986" si="901">IF(AV1923&gt;$BM$17,IF(AS1923=0,AU1923,AS1923),IF(AV1923&lt;$BM$18,IF(AR1923=0,AT1923,AR1923),F1923))</f>
        <v>0</v>
      </c>
      <c r="AX1923" s="27" t="str">
        <f t="shared" ref="AX1923:AX1986" si="902">IF(AW1923=0,F1923,AW1923)</f>
        <v>-</v>
      </c>
      <c r="AY1923" s="27" t="str">
        <f t="shared" ref="AY1923:AY1986" si="903">IF(F1923="-","-",IF(AND(R1923&gt;3,E1923&lt;AL1923),MAX(F1923,AJ1923),IF(F1923&gt;E1923,MIN(F1923,AJ1923),MAX(F1923,AJ1923))))</f>
        <v>-</v>
      </c>
      <c r="AZ1923" s="21" t="str">
        <f t="shared" ref="AZ1923:AZ1986" si="904">IFERROR(AY1923/E1923-1,"-")</f>
        <v>-</v>
      </c>
      <c r="BA1923" s="21" t="str">
        <f t="shared" ref="BA1923:BA1986" si="905">IF(AZ1923="-","-",IF(R1923&lt;3,MIN(AZ1923,30%),AZ1923))</f>
        <v>-</v>
      </c>
      <c r="BB1923" s="28"/>
      <c r="BC1923" s="28"/>
      <c r="BD1923" s="28"/>
      <c r="BE1923" s="28"/>
      <c r="BF1923" s="28"/>
      <c r="BG1923" s="29"/>
      <c r="BH1923" s="29"/>
      <c r="BI1923" s="29"/>
      <c r="BJ1923" s="29"/>
      <c r="BK1923" s="29"/>
    </row>
    <row r="1924" spans="1:63" x14ac:dyDescent="0.25">
      <c r="A1924" s="13" t="s">
        <v>5816</v>
      </c>
      <c r="B1924" s="33" t="s">
        <v>5817</v>
      </c>
      <c r="C1924" s="13" t="s">
        <v>5818</v>
      </c>
      <c r="D1924" s="13" t="str">
        <f>IFERROR(VLOOKUP($B1924,[1]GICS!$C:$D,2,FALSE),"-")</f>
        <v>Health Care</v>
      </c>
      <c r="E1924" s="14">
        <f>IFERROR(IF(VLOOKUP($B1924,'[1]Paste Only'!$D:$AM,4,FALSE)="-",VLOOKUP($B1924,'[1]Market Cap'!$A:$J,10,FALSE),VLOOKUP($B1924,'[1]Paste Only'!$D:$AM,4,FALSE)),"-")</f>
        <v>1211.9000000000001</v>
      </c>
      <c r="F1924" s="14" t="str">
        <f>IFERROR(VLOOKUP($B1924,'[1]Paste Only'!$D:$AM,5,FALSE),"-")</f>
        <v>-</v>
      </c>
      <c r="G1924" s="15">
        <f>IFERROR(VLOOKUP($B1924,'[1]Paste Only'!$D:$AM,6,FALSE),"-")</f>
        <v>0</v>
      </c>
      <c r="H1924" s="15">
        <f>IFERROR(VLOOKUP($B1924,'[1]Paste Only'!$D:$AM,7,FALSE),"-")</f>
        <v>0</v>
      </c>
      <c r="I1924" s="15">
        <f>IFERROR(VLOOKUP($B1924,'[1]Paste Only'!$D:$AM,8,FALSE),"-")</f>
        <v>0</v>
      </c>
      <c r="J1924" s="34"/>
      <c r="K1924" s="34"/>
      <c r="L1924" s="14">
        <f>IFERROR(VLOOKUP($B1924,'[1]Paste Only'!$D:$AM,12,FALSE),"-")</f>
        <v>41.805494000000003</v>
      </c>
      <c r="M1924" s="14" t="str">
        <f>IFERROR(VLOOKUP($B1924,'[1]Paste Only'!$D:$AM,15,FALSE),"-")</f>
        <v>-</v>
      </c>
      <c r="N1924" s="30"/>
      <c r="O1924" s="18"/>
      <c r="P1924" s="19">
        <f t="shared" ref="P1924:P1987" si="906">IF(AND(M1924&lt;0,L1924&lt;0),-(M1924/L1924-1),IF(M1924&gt;L1924,ABS(IFERROR(M1924/L1924-1,0)),IFERROR(M1924/L1924-1,0)))</f>
        <v>0</v>
      </c>
      <c r="Q1924" s="20">
        <f t="shared" si="882"/>
        <v>0</v>
      </c>
      <c r="R1924" s="13">
        <f t="shared" si="883"/>
        <v>0</v>
      </c>
      <c r="S1924" s="13" t="str">
        <f>IFERROR(VLOOKUP($B1924,'[1]Market Cap'!$G:$I,3,FALSE),"-")</f>
        <v>Small Cap</v>
      </c>
      <c r="T1924" s="13"/>
      <c r="U1924" s="13"/>
      <c r="V1924" s="21">
        <f t="shared" si="880"/>
        <v>0</v>
      </c>
      <c r="W1924" s="21">
        <f t="shared" si="880"/>
        <v>0</v>
      </c>
      <c r="X1924" s="21">
        <f t="shared" si="880"/>
        <v>0</v>
      </c>
      <c r="Y1924" s="22">
        <f t="shared" si="884"/>
        <v>0</v>
      </c>
      <c r="Z1924" s="13">
        <f t="shared" si="885"/>
        <v>0</v>
      </c>
      <c r="AA1924" s="23">
        <f t="shared" si="886"/>
        <v>0</v>
      </c>
      <c r="AB1924" s="23">
        <f t="shared" si="887"/>
        <v>0</v>
      </c>
      <c r="AC1924" s="23">
        <f t="shared" si="888"/>
        <v>0</v>
      </c>
      <c r="AD1924" s="24">
        <f t="shared" si="889"/>
        <v>0</v>
      </c>
      <c r="AE1924" s="25">
        <f>IFERROR(VLOOKUP($B1924,'[1]Market Cap'!$G:$I,2,FALSE),"-")</f>
        <v>572.21821778000003</v>
      </c>
      <c r="AF1924" s="20">
        <f t="shared" si="890"/>
        <v>0</v>
      </c>
      <c r="AG1924" s="17">
        <f t="shared" si="891"/>
        <v>0</v>
      </c>
      <c r="AH1924" s="17">
        <f t="shared" si="892"/>
        <v>0</v>
      </c>
      <c r="AI1924" s="17" t="str">
        <f t="shared" si="893"/>
        <v>-</v>
      </c>
      <c r="AJ1924" s="26" t="str">
        <f>IFERROR(VLOOKUP($B1924,'[1]Paste Only'!$D:$AM,26,FALSE),"-")</f>
        <v>-</v>
      </c>
      <c r="AK1924" s="26" t="str">
        <f>IFERROR(VLOOKUP($B1924,'[1]Paste Only'!$D:$AM,23,FALSE),"-")</f>
        <v>-</v>
      </c>
      <c r="AL1924" s="26" t="str">
        <f>IFERROR(VLOOKUP($B1924,'[1]Paste Only'!$D:$AM,22,FALSE),"-")</f>
        <v>-</v>
      </c>
      <c r="AM1924" s="21" t="str">
        <f t="shared" si="881"/>
        <v>-</v>
      </c>
      <c r="AN1924" s="21" t="str">
        <f t="shared" si="881"/>
        <v>-</v>
      </c>
      <c r="AO1924" s="21" t="str">
        <f t="shared" si="881"/>
        <v>-</v>
      </c>
      <c r="AP1924" s="27">
        <f t="shared" si="894"/>
        <v>0</v>
      </c>
      <c r="AQ1924" s="27" t="str">
        <f t="shared" si="895"/>
        <v>-</v>
      </c>
      <c r="AR1924" s="27" t="str">
        <f t="shared" si="896"/>
        <v>-</v>
      </c>
      <c r="AS1924" s="27">
        <f t="shared" si="897"/>
        <v>0</v>
      </c>
      <c r="AT1924" s="27">
        <f t="shared" si="898"/>
        <v>0</v>
      </c>
      <c r="AU1924" s="27">
        <f t="shared" si="899"/>
        <v>0</v>
      </c>
      <c r="AV1924" s="21" t="str">
        <f t="shared" si="900"/>
        <v>0</v>
      </c>
      <c r="AW1924" s="27">
        <f t="shared" si="901"/>
        <v>0</v>
      </c>
      <c r="AX1924" s="27" t="str">
        <f t="shared" si="902"/>
        <v>-</v>
      </c>
      <c r="AY1924" s="27" t="str">
        <f t="shared" si="903"/>
        <v>-</v>
      </c>
      <c r="AZ1924" s="21" t="str">
        <f t="shared" si="904"/>
        <v>-</v>
      </c>
      <c r="BA1924" s="21" t="str">
        <f t="shared" si="905"/>
        <v>-</v>
      </c>
      <c r="BB1924" s="28"/>
      <c r="BC1924" s="28"/>
      <c r="BD1924" s="28"/>
      <c r="BE1924" s="28"/>
      <c r="BF1924" s="28"/>
      <c r="BG1924" s="29"/>
      <c r="BH1924" s="29"/>
      <c r="BI1924" s="29"/>
      <c r="BJ1924" s="29"/>
      <c r="BK1924" s="29"/>
    </row>
    <row r="1925" spans="1:63" x14ac:dyDescent="0.25">
      <c r="A1925" s="13" t="s">
        <v>5819</v>
      </c>
      <c r="B1925" s="33" t="s">
        <v>5820</v>
      </c>
      <c r="C1925" s="13" t="s">
        <v>5821</v>
      </c>
      <c r="D1925" s="13" t="str">
        <f>IFERROR(VLOOKUP($B1925,[1]GICS!$C:$D,2,FALSE),"-")</f>
        <v>Consumer Discretionary</v>
      </c>
      <c r="E1925" s="14" t="str">
        <f>IFERROR(IF(VLOOKUP($B1925,'[1]Paste Only'!$D:$AM,4,FALSE)="-",VLOOKUP($B1925,'[1]Market Cap'!$A:$J,10,FALSE),VLOOKUP($B1925,'[1]Paste Only'!$D:$AM,4,FALSE)),"-")</f>
        <v>-</v>
      </c>
      <c r="F1925" s="14" t="str">
        <f>IFERROR(VLOOKUP($B1925,'[1]Paste Only'!$D:$AM,5,FALSE),"-")</f>
        <v>-</v>
      </c>
      <c r="G1925" s="15">
        <f>IFERROR(VLOOKUP($B1925,'[1]Paste Only'!$D:$AM,6,FALSE),"-")</f>
        <v>0</v>
      </c>
      <c r="H1925" s="15">
        <f>IFERROR(VLOOKUP($B1925,'[1]Paste Only'!$D:$AM,7,FALSE),"-")</f>
        <v>0</v>
      </c>
      <c r="I1925" s="15">
        <f>IFERROR(VLOOKUP($B1925,'[1]Paste Only'!$D:$AM,8,FALSE),"-")</f>
        <v>0</v>
      </c>
      <c r="J1925" s="34"/>
      <c r="K1925" s="34"/>
      <c r="L1925" s="14" t="str">
        <f>IFERROR(VLOOKUP($B1925,'[1]Paste Only'!$D:$AM,12,FALSE),"-")</f>
        <v>-</v>
      </c>
      <c r="M1925" s="14" t="str">
        <f>IFERROR(VLOOKUP($B1925,'[1]Paste Only'!$D:$AM,15,FALSE),"-")</f>
        <v>-</v>
      </c>
      <c r="N1925" s="30"/>
      <c r="O1925" s="18"/>
      <c r="P1925" s="19">
        <f t="shared" si="906"/>
        <v>0</v>
      </c>
      <c r="Q1925" s="20">
        <f t="shared" si="882"/>
        <v>0</v>
      </c>
      <c r="R1925" s="13">
        <f t="shared" si="883"/>
        <v>0</v>
      </c>
      <c r="S1925" s="13" t="str">
        <f>IFERROR(VLOOKUP($B1925,'[1]Market Cap'!$G:$I,3,FALSE),"-")</f>
        <v>-</v>
      </c>
      <c r="T1925" s="13"/>
      <c r="U1925" s="13"/>
      <c r="V1925" s="21">
        <f t="shared" si="880"/>
        <v>0</v>
      </c>
      <c r="W1925" s="21">
        <f t="shared" si="880"/>
        <v>0</v>
      </c>
      <c r="X1925" s="21">
        <f t="shared" si="880"/>
        <v>0</v>
      </c>
      <c r="Y1925" s="22">
        <f t="shared" si="884"/>
        <v>0</v>
      </c>
      <c r="Z1925" s="13">
        <f t="shared" si="885"/>
        <v>0</v>
      </c>
      <c r="AA1925" s="23">
        <f t="shared" si="886"/>
        <v>0</v>
      </c>
      <c r="AB1925" s="23">
        <f t="shared" si="887"/>
        <v>0</v>
      </c>
      <c r="AC1925" s="23">
        <f t="shared" si="888"/>
        <v>0</v>
      </c>
      <c r="AD1925" s="24">
        <f t="shared" si="889"/>
        <v>0</v>
      </c>
      <c r="AE1925" s="25" t="str">
        <f>IFERROR(VLOOKUP($B1925,'[1]Market Cap'!$G:$I,2,FALSE),"-")</f>
        <v>-</v>
      </c>
      <c r="AF1925" s="20">
        <f t="shared" si="890"/>
        <v>0</v>
      </c>
      <c r="AG1925" s="17">
        <f t="shared" si="891"/>
        <v>0</v>
      </c>
      <c r="AH1925" s="17">
        <f t="shared" si="892"/>
        <v>0</v>
      </c>
      <c r="AI1925" s="17" t="str">
        <f t="shared" si="893"/>
        <v>-</v>
      </c>
      <c r="AJ1925" s="26" t="str">
        <f>IFERROR(VLOOKUP($B1925,'[1]Paste Only'!$D:$AM,26,FALSE),"-")</f>
        <v>-</v>
      </c>
      <c r="AK1925" s="26" t="str">
        <f>IFERROR(VLOOKUP($B1925,'[1]Paste Only'!$D:$AM,23,FALSE),"-")</f>
        <v>-</v>
      </c>
      <c r="AL1925" s="26" t="str">
        <f>IFERROR(VLOOKUP($B1925,'[1]Paste Only'!$D:$AM,22,FALSE),"-")</f>
        <v>-</v>
      </c>
      <c r="AM1925" s="21" t="str">
        <f t="shared" si="881"/>
        <v>-</v>
      </c>
      <c r="AN1925" s="21" t="str">
        <f t="shared" si="881"/>
        <v>-</v>
      </c>
      <c r="AO1925" s="21" t="str">
        <f t="shared" si="881"/>
        <v>-</v>
      </c>
      <c r="AP1925" s="27">
        <f t="shared" si="894"/>
        <v>0</v>
      </c>
      <c r="AQ1925" s="27" t="str">
        <f t="shared" si="895"/>
        <v>-</v>
      </c>
      <c r="AR1925" s="27" t="str">
        <f t="shared" si="896"/>
        <v>-</v>
      </c>
      <c r="AS1925" s="27">
        <f t="shared" si="897"/>
        <v>0</v>
      </c>
      <c r="AT1925" s="27">
        <f t="shared" si="898"/>
        <v>0</v>
      </c>
      <c r="AU1925" s="27">
        <f t="shared" si="899"/>
        <v>0</v>
      </c>
      <c r="AV1925" s="21" t="str">
        <f t="shared" si="900"/>
        <v>0</v>
      </c>
      <c r="AW1925" s="27">
        <f t="shared" si="901"/>
        <v>0</v>
      </c>
      <c r="AX1925" s="27" t="str">
        <f t="shared" si="902"/>
        <v>-</v>
      </c>
      <c r="AY1925" s="27" t="str">
        <f t="shared" si="903"/>
        <v>-</v>
      </c>
      <c r="AZ1925" s="21" t="str">
        <f t="shared" si="904"/>
        <v>-</v>
      </c>
      <c r="BA1925" s="21" t="str">
        <f t="shared" si="905"/>
        <v>-</v>
      </c>
      <c r="BB1925" s="28"/>
      <c r="BC1925" s="28"/>
      <c r="BD1925" s="28"/>
      <c r="BE1925" s="28"/>
      <c r="BF1925" s="28"/>
      <c r="BG1925" s="29"/>
      <c r="BH1925" s="29"/>
      <c r="BI1925" s="29"/>
      <c r="BJ1925" s="29"/>
      <c r="BK1925" s="29"/>
    </row>
    <row r="1926" spans="1:63" x14ac:dyDescent="0.25">
      <c r="A1926" s="13" t="s">
        <v>5822</v>
      </c>
      <c r="B1926" s="33" t="s">
        <v>5823</v>
      </c>
      <c r="C1926" s="13" t="s">
        <v>5824</v>
      </c>
      <c r="D1926" s="13">
        <f>IFERROR(VLOOKUP($B1926,[1]GICS!$C:$D,2,FALSE),"-")</f>
        <v>0</v>
      </c>
      <c r="E1926" s="14" t="str">
        <f>IFERROR(IF(VLOOKUP($B1926,'[1]Paste Only'!$D:$AM,4,FALSE)="-",VLOOKUP($B1926,'[1]Market Cap'!$A:$J,10,FALSE),VLOOKUP($B1926,'[1]Paste Only'!$D:$AM,4,FALSE)),"-")</f>
        <v>-</v>
      </c>
      <c r="F1926" s="14" t="str">
        <f>IFERROR(VLOOKUP($B1926,'[1]Paste Only'!$D:$AM,5,FALSE),"-")</f>
        <v>-</v>
      </c>
      <c r="G1926" s="15">
        <f>IFERROR(VLOOKUP($B1926,'[1]Paste Only'!$D:$AM,6,FALSE),"-")</f>
        <v>0</v>
      </c>
      <c r="H1926" s="15">
        <f>IFERROR(VLOOKUP($B1926,'[1]Paste Only'!$D:$AM,7,FALSE),"-")</f>
        <v>0</v>
      </c>
      <c r="I1926" s="15">
        <f>IFERROR(VLOOKUP($B1926,'[1]Paste Only'!$D:$AM,8,FALSE),"-")</f>
        <v>0</v>
      </c>
      <c r="J1926" s="34"/>
      <c r="K1926" s="34"/>
      <c r="L1926" s="14">
        <f>IFERROR(VLOOKUP($B1926,'[1]Paste Only'!$D:$AM,12,FALSE),"-")</f>
        <v>0.09</v>
      </c>
      <c r="M1926" s="14" t="str">
        <f>IFERROR(VLOOKUP($B1926,'[1]Paste Only'!$D:$AM,15,FALSE),"-")</f>
        <v>-</v>
      </c>
      <c r="N1926" s="30"/>
      <c r="O1926" s="18"/>
      <c r="P1926" s="19">
        <f t="shared" si="906"/>
        <v>0</v>
      </c>
      <c r="Q1926" s="20">
        <f t="shared" si="882"/>
        <v>0</v>
      </c>
      <c r="R1926" s="13">
        <f t="shared" si="883"/>
        <v>0</v>
      </c>
      <c r="S1926" s="13" t="str">
        <f>IFERROR(VLOOKUP($B1926,'[1]Market Cap'!$G:$I,3,FALSE),"-")</f>
        <v>-</v>
      </c>
      <c r="T1926" s="13"/>
      <c r="U1926" s="13"/>
      <c r="V1926" s="21">
        <f t="shared" si="880"/>
        <v>0</v>
      </c>
      <c r="W1926" s="21">
        <f t="shared" si="880"/>
        <v>0</v>
      </c>
      <c r="X1926" s="21">
        <f t="shared" si="880"/>
        <v>0</v>
      </c>
      <c r="Y1926" s="22">
        <f t="shared" si="884"/>
        <v>0</v>
      </c>
      <c r="Z1926" s="13">
        <f t="shared" si="885"/>
        <v>0</v>
      </c>
      <c r="AA1926" s="23">
        <f t="shared" si="886"/>
        <v>0</v>
      </c>
      <c r="AB1926" s="23">
        <f t="shared" si="887"/>
        <v>0</v>
      </c>
      <c r="AC1926" s="23">
        <f t="shared" si="888"/>
        <v>0</v>
      </c>
      <c r="AD1926" s="24">
        <f t="shared" si="889"/>
        <v>0</v>
      </c>
      <c r="AE1926" s="25" t="str">
        <f>IFERROR(VLOOKUP($B1926,'[1]Market Cap'!$G:$I,2,FALSE),"-")</f>
        <v>-</v>
      </c>
      <c r="AF1926" s="20">
        <f t="shared" si="890"/>
        <v>0</v>
      </c>
      <c r="AG1926" s="17">
        <f t="shared" si="891"/>
        <v>0</v>
      </c>
      <c r="AH1926" s="17">
        <f t="shared" si="892"/>
        <v>0</v>
      </c>
      <c r="AI1926" s="17" t="str">
        <f t="shared" si="893"/>
        <v>-</v>
      </c>
      <c r="AJ1926" s="26" t="str">
        <f>IFERROR(VLOOKUP($B1926,'[1]Paste Only'!$D:$AM,26,FALSE),"-")</f>
        <v>-</v>
      </c>
      <c r="AK1926" s="26" t="str">
        <f>IFERROR(VLOOKUP($B1926,'[1]Paste Only'!$D:$AM,23,FALSE),"-")</f>
        <v>-</v>
      </c>
      <c r="AL1926" s="26" t="str">
        <f>IFERROR(VLOOKUP($B1926,'[1]Paste Only'!$D:$AM,22,FALSE),"-")</f>
        <v>-</v>
      </c>
      <c r="AM1926" s="21" t="str">
        <f t="shared" si="881"/>
        <v>-</v>
      </c>
      <c r="AN1926" s="21" t="str">
        <f t="shared" si="881"/>
        <v>-</v>
      </c>
      <c r="AO1926" s="21" t="str">
        <f t="shared" si="881"/>
        <v>-</v>
      </c>
      <c r="AP1926" s="27">
        <f t="shared" si="894"/>
        <v>0</v>
      </c>
      <c r="AQ1926" s="27" t="str">
        <f t="shared" si="895"/>
        <v>-</v>
      </c>
      <c r="AR1926" s="27" t="str">
        <f t="shared" si="896"/>
        <v>-</v>
      </c>
      <c r="AS1926" s="27">
        <f t="shared" si="897"/>
        <v>0</v>
      </c>
      <c r="AT1926" s="27">
        <f t="shared" si="898"/>
        <v>0</v>
      </c>
      <c r="AU1926" s="27">
        <f t="shared" si="899"/>
        <v>0</v>
      </c>
      <c r="AV1926" s="21" t="str">
        <f t="shared" si="900"/>
        <v>0</v>
      </c>
      <c r="AW1926" s="27">
        <f t="shared" si="901"/>
        <v>0</v>
      </c>
      <c r="AX1926" s="27" t="str">
        <f t="shared" si="902"/>
        <v>-</v>
      </c>
      <c r="AY1926" s="27" t="str">
        <f t="shared" si="903"/>
        <v>-</v>
      </c>
      <c r="AZ1926" s="21" t="str">
        <f t="shared" si="904"/>
        <v>-</v>
      </c>
      <c r="BA1926" s="21" t="str">
        <f t="shared" si="905"/>
        <v>-</v>
      </c>
      <c r="BB1926" s="28"/>
      <c r="BC1926" s="28"/>
      <c r="BD1926" s="28"/>
      <c r="BE1926" s="28"/>
      <c r="BF1926" s="28"/>
      <c r="BG1926" s="29"/>
      <c r="BH1926" s="29"/>
      <c r="BI1926" s="29"/>
      <c r="BJ1926" s="29"/>
      <c r="BK1926" s="29"/>
    </row>
    <row r="1927" spans="1:63" x14ac:dyDescent="0.25">
      <c r="A1927" s="13" t="s">
        <v>5825</v>
      </c>
      <c r="B1927" s="33" t="s">
        <v>5826</v>
      </c>
      <c r="C1927" s="13" t="s">
        <v>5827</v>
      </c>
      <c r="D1927" s="13" t="str">
        <f>IFERROR(VLOOKUP($B1927,[1]GICS!$C:$D,2,FALSE),"-")</f>
        <v>Consumer Discretionary</v>
      </c>
      <c r="E1927" s="14" t="str">
        <f>IFERROR(IF(VLOOKUP($B1927,'[1]Paste Only'!$D:$AM,4,FALSE)="-",VLOOKUP($B1927,'[1]Market Cap'!$A:$J,10,FALSE),VLOOKUP($B1927,'[1]Paste Only'!$D:$AM,4,FALSE)),"-")</f>
        <v>-</v>
      </c>
      <c r="F1927" s="14" t="str">
        <f>IFERROR(VLOOKUP($B1927,'[1]Paste Only'!$D:$AM,5,FALSE),"-")</f>
        <v>-</v>
      </c>
      <c r="G1927" s="15">
        <f>IFERROR(VLOOKUP($B1927,'[1]Paste Only'!$D:$AM,6,FALSE),"-")</f>
        <v>0</v>
      </c>
      <c r="H1927" s="15">
        <f>IFERROR(VLOOKUP($B1927,'[1]Paste Only'!$D:$AM,7,FALSE),"-")</f>
        <v>0</v>
      </c>
      <c r="I1927" s="15">
        <f>IFERROR(VLOOKUP($B1927,'[1]Paste Only'!$D:$AM,8,FALSE),"-")</f>
        <v>0</v>
      </c>
      <c r="J1927" s="34"/>
      <c r="K1927" s="34"/>
      <c r="L1927" s="14" t="str">
        <f>IFERROR(VLOOKUP($B1927,'[1]Paste Only'!$D:$AM,12,FALSE),"-")</f>
        <v>-</v>
      </c>
      <c r="M1927" s="14" t="str">
        <f>IFERROR(VLOOKUP($B1927,'[1]Paste Only'!$D:$AM,15,FALSE),"-")</f>
        <v>-</v>
      </c>
      <c r="N1927" s="30"/>
      <c r="O1927" s="18"/>
      <c r="P1927" s="19">
        <f t="shared" si="906"/>
        <v>0</v>
      </c>
      <c r="Q1927" s="20">
        <f t="shared" si="882"/>
        <v>0</v>
      </c>
      <c r="R1927" s="13">
        <f t="shared" si="883"/>
        <v>0</v>
      </c>
      <c r="S1927" s="13" t="str">
        <f>IFERROR(VLOOKUP($B1927,'[1]Market Cap'!$G:$I,3,FALSE),"-")</f>
        <v>-</v>
      </c>
      <c r="T1927" s="13"/>
      <c r="U1927" s="13"/>
      <c r="V1927" s="21">
        <f t="shared" si="880"/>
        <v>0</v>
      </c>
      <c r="W1927" s="21">
        <f t="shared" si="880"/>
        <v>0</v>
      </c>
      <c r="X1927" s="21">
        <f t="shared" si="880"/>
        <v>0</v>
      </c>
      <c r="Y1927" s="22">
        <f t="shared" si="884"/>
        <v>0</v>
      </c>
      <c r="Z1927" s="13">
        <f t="shared" si="885"/>
        <v>0</v>
      </c>
      <c r="AA1927" s="23">
        <f t="shared" si="886"/>
        <v>0</v>
      </c>
      <c r="AB1927" s="23">
        <f t="shared" si="887"/>
        <v>0</v>
      </c>
      <c r="AC1927" s="23">
        <f t="shared" si="888"/>
        <v>0</v>
      </c>
      <c r="AD1927" s="24">
        <f t="shared" si="889"/>
        <v>0</v>
      </c>
      <c r="AE1927" s="25" t="str">
        <f>IFERROR(VLOOKUP($B1927,'[1]Market Cap'!$G:$I,2,FALSE),"-")</f>
        <v>-</v>
      </c>
      <c r="AF1927" s="20">
        <f t="shared" si="890"/>
        <v>0</v>
      </c>
      <c r="AG1927" s="17">
        <f t="shared" si="891"/>
        <v>0</v>
      </c>
      <c r="AH1927" s="17">
        <f t="shared" si="892"/>
        <v>0</v>
      </c>
      <c r="AI1927" s="17" t="str">
        <f t="shared" si="893"/>
        <v>-</v>
      </c>
      <c r="AJ1927" s="26" t="str">
        <f>IFERROR(VLOOKUP($B1927,'[1]Paste Only'!$D:$AM,26,FALSE),"-")</f>
        <v>-</v>
      </c>
      <c r="AK1927" s="26" t="str">
        <f>IFERROR(VLOOKUP($B1927,'[1]Paste Only'!$D:$AM,23,FALSE),"-")</f>
        <v>-</v>
      </c>
      <c r="AL1927" s="26" t="str">
        <f>IFERROR(VLOOKUP($B1927,'[1]Paste Only'!$D:$AM,22,FALSE),"-")</f>
        <v>-</v>
      </c>
      <c r="AM1927" s="21" t="str">
        <f t="shared" si="881"/>
        <v>-</v>
      </c>
      <c r="AN1927" s="21" t="str">
        <f t="shared" si="881"/>
        <v>-</v>
      </c>
      <c r="AO1927" s="21" t="str">
        <f t="shared" si="881"/>
        <v>-</v>
      </c>
      <c r="AP1927" s="27">
        <f t="shared" si="894"/>
        <v>0</v>
      </c>
      <c r="AQ1927" s="27" t="str">
        <f t="shared" si="895"/>
        <v>-</v>
      </c>
      <c r="AR1927" s="27" t="str">
        <f t="shared" si="896"/>
        <v>-</v>
      </c>
      <c r="AS1927" s="27">
        <f t="shared" si="897"/>
        <v>0</v>
      </c>
      <c r="AT1927" s="27">
        <f t="shared" si="898"/>
        <v>0</v>
      </c>
      <c r="AU1927" s="27">
        <f t="shared" si="899"/>
        <v>0</v>
      </c>
      <c r="AV1927" s="21" t="str">
        <f t="shared" si="900"/>
        <v>0</v>
      </c>
      <c r="AW1927" s="27">
        <f t="shared" si="901"/>
        <v>0</v>
      </c>
      <c r="AX1927" s="27" t="str">
        <f t="shared" si="902"/>
        <v>-</v>
      </c>
      <c r="AY1927" s="27" t="str">
        <f t="shared" si="903"/>
        <v>-</v>
      </c>
      <c r="AZ1927" s="21" t="str">
        <f t="shared" si="904"/>
        <v>-</v>
      </c>
      <c r="BA1927" s="21" t="str">
        <f t="shared" si="905"/>
        <v>-</v>
      </c>
      <c r="BB1927" s="28"/>
      <c r="BC1927" s="28"/>
      <c r="BD1927" s="28"/>
      <c r="BE1927" s="28"/>
      <c r="BF1927" s="28"/>
      <c r="BG1927" s="29"/>
      <c r="BH1927" s="29"/>
      <c r="BI1927" s="29"/>
      <c r="BJ1927" s="29"/>
      <c r="BK1927" s="29"/>
    </row>
    <row r="1928" spans="1:63" x14ac:dyDescent="0.25">
      <c r="A1928" s="13" t="s">
        <v>5828</v>
      </c>
      <c r="B1928" s="33" t="s">
        <v>5829</v>
      </c>
      <c r="C1928" s="13" t="s">
        <v>5830</v>
      </c>
      <c r="D1928" s="13" t="str">
        <f>IFERROR(VLOOKUP($B1928,[1]GICS!$C:$D,2,FALSE),"-")</f>
        <v>Consumer Discretionary</v>
      </c>
      <c r="E1928" s="14" t="str">
        <f>IFERROR(IF(VLOOKUP($B1928,'[1]Paste Only'!$D:$AM,4,FALSE)="-",VLOOKUP($B1928,'[1]Market Cap'!$A:$J,10,FALSE),VLOOKUP($B1928,'[1]Paste Only'!$D:$AM,4,FALSE)),"-")</f>
        <v>-</v>
      </c>
      <c r="F1928" s="14" t="str">
        <f>IFERROR(VLOOKUP($B1928,'[1]Paste Only'!$D:$AM,5,FALSE),"-")</f>
        <v>-</v>
      </c>
      <c r="G1928" s="15">
        <f>IFERROR(VLOOKUP($B1928,'[1]Paste Only'!$D:$AM,6,FALSE),"-")</f>
        <v>0</v>
      </c>
      <c r="H1928" s="15">
        <f>IFERROR(VLOOKUP($B1928,'[1]Paste Only'!$D:$AM,7,FALSE),"-")</f>
        <v>0</v>
      </c>
      <c r="I1928" s="15">
        <f>IFERROR(VLOOKUP($B1928,'[1]Paste Only'!$D:$AM,8,FALSE),"-")</f>
        <v>0</v>
      </c>
      <c r="J1928" s="34"/>
      <c r="K1928" s="34"/>
      <c r="L1928" s="14" t="str">
        <f>IFERROR(VLOOKUP($B1928,'[1]Paste Only'!$D:$AM,12,FALSE),"-")</f>
        <v>-</v>
      </c>
      <c r="M1928" s="14" t="str">
        <f>IFERROR(VLOOKUP($B1928,'[1]Paste Only'!$D:$AM,15,FALSE),"-")</f>
        <v>-</v>
      </c>
      <c r="N1928" s="30"/>
      <c r="O1928" s="18"/>
      <c r="P1928" s="19">
        <f t="shared" si="906"/>
        <v>0</v>
      </c>
      <c r="Q1928" s="20">
        <f t="shared" si="882"/>
        <v>0</v>
      </c>
      <c r="R1928" s="13">
        <f t="shared" si="883"/>
        <v>0</v>
      </c>
      <c r="S1928" s="13" t="str">
        <f>IFERROR(VLOOKUP($B1928,'[1]Market Cap'!$G:$I,3,FALSE),"-")</f>
        <v>-</v>
      </c>
      <c r="T1928" s="13"/>
      <c r="U1928" s="13"/>
      <c r="V1928" s="21">
        <f t="shared" si="880"/>
        <v>0</v>
      </c>
      <c r="W1928" s="21">
        <f t="shared" si="880"/>
        <v>0</v>
      </c>
      <c r="X1928" s="21">
        <f t="shared" si="880"/>
        <v>0</v>
      </c>
      <c r="Y1928" s="22">
        <f t="shared" si="884"/>
        <v>0</v>
      </c>
      <c r="Z1928" s="13">
        <f t="shared" si="885"/>
        <v>0</v>
      </c>
      <c r="AA1928" s="23">
        <f t="shared" si="886"/>
        <v>0</v>
      </c>
      <c r="AB1928" s="23">
        <f t="shared" si="887"/>
        <v>0</v>
      </c>
      <c r="AC1928" s="23">
        <f t="shared" si="888"/>
        <v>0</v>
      </c>
      <c r="AD1928" s="24">
        <f t="shared" si="889"/>
        <v>0</v>
      </c>
      <c r="AE1928" s="25" t="str">
        <f>IFERROR(VLOOKUP($B1928,'[1]Market Cap'!$G:$I,2,FALSE),"-")</f>
        <v>-</v>
      </c>
      <c r="AF1928" s="20">
        <f t="shared" si="890"/>
        <v>0</v>
      </c>
      <c r="AG1928" s="17">
        <f t="shared" si="891"/>
        <v>0</v>
      </c>
      <c r="AH1928" s="17">
        <f t="shared" si="892"/>
        <v>0</v>
      </c>
      <c r="AI1928" s="17" t="str">
        <f t="shared" si="893"/>
        <v>-</v>
      </c>
      <c r="AJ1928" s="26" t="str">
        <f>IFERROR(VLOOKUP($B1928,'[1]Paste Only'!$D:$AM,26,FALSE),"-")</f>
        <v>-</v>
      </c>
      <c r="AK1928" s="26" t="str">
        <f>IFERROR(VLOOKUP($B1928,'[1]Paste Only'!$D:$AM,23,FALSE),"-")</f>
        <v>-</v>
      </c>
      <c r="AL1928" s="26" t="str">
        <f>IFERROR(VLOOKUP($B1928,'[1]Paste Only'!$D:$AM,22,FALSE),"-")</f>
        <v>-</v>
      </c>
      <c r="AM1928" s="21" t="str">
        <f t="shared" si="881"/>
        <v>-</v>
      </c>
      <c r="AN1928" s="21" t="str">
        <f t="shared" si="881"/>
        <v>-</v>
      </c>
      <c r="AO1928" s="21" t="str">
        <f t="shared" si="881"/>
        <v>-</v>
      </c>
      <c r="AP1928" s="27">
        <f t="shared" si="894"/>
        <v>0</v>
      </c>
      <c r="AQ1928" s="27" t="str">
        <f t="shared" si="895"/>
        <v>-</v>
      </c>
      <c r="AR1928" s="27" t="str">
        <f t="shared" si="896"/>
        <v>-</v>
      </c>
      <c r="AS1928" s="27">
        <f t="shared" si="897"/>
        <v>0</v>
      </c>
      <c r="AT1928" s="27">
        <f t="shared" si="898"/>
        <v>0</v>
      </c>
      <c r="AU1928" s="27">
        <f t="shared" si="899"/>
        <v>0</v>
      </c>
      <c r="AV1928" s="21" t="str">
        <f t="shared" si="900"/>
        <v>0</v>
      </c>
      <c r="AW1928" s="27">
        <f t="shared" si="901"/>
        <v>0</v>
      </c>
      <c r="AX1928" s="27" t="str">
        <f t="shared" si="902"/>
        <v>-</v>
      </c>
      <c r="AY1928" s="27" t="str">
        <f t="shared" si="903"/>
        <v>-</v>
      </c>
      <c r="AZ1928" s="21" t="str">
        <f t="shared" si="904"/>
        <v>-</v>
      </c>
      <c r="BA1928" s="21" t="str">
        <f t="shared" si="905"/>
        <v>-</v>
      </c>
      <c r="BB1928" s="28"/>
      <c r="BC1928" s="28"/>
      <c r="BD1928" s="28"/>
      <c r="BE1928" s="28"/>
      <c r="BF1928" s="28"/>
      <c r="BG1928" s="29"/>
      <c r="BH1928" s="29"/>
      <c r="BI1928" s="29"/>
      <c r="BJ1928" s="29"/>
      <c r="BK1928" s="29"/>
    </row>
    <row r="1929" spans="1:63" x14ac:dyDescent="0.25">
      <c r="A1929" s="13" t="s">
        <v>5831</v>
      </c>
      <c r="B1929" s="33" t="s">
        <v>5832</v>
      </c>
      <c r="C1929" s="13" t="s">
        <v>5833</v>
      </c>
      <c r="D1929" s="13" t="str">
        <f>IFERROR(VLOOKUP($B1929,[1]GICS!$C:$D,2,FALSE),"-")</f>
        <v>Materials</v>
      </c>
      <c r="E1929" s="14">
        <f>IFERROR(IF(VLOOKUP($B1929,'[1]Paste Only'!$D:$AM,4,FALSE)="-",VLOOKUP($B1929,'[1]Market Cap'!$A:$J,10,FALSE),VLOOKUP($B1929,'[1]Paste Only'!$D:$AM,4,FALSE)),"-")</f>
        <v>150.15</v>
      </c>
      <c r="F1929" s="14" t="str">
        <f>IFERROR(VLOOKUP($B1929,'[1]Paste Only'!$D:$AM,5,FALSE),"-")</f>
        <v>-</v>
      </c>
      <c r="G1929" s="15">
        <f>IFERROR(VLOOKUP($B1929,'[1]Paste Only'!$D:$AM,6,FALSE),"-")</f>
        <v>0</v>
      </c>
      <c r="H1929" s="15">
        <f>IFERROR(VLOOKUP($B1929,'[1]Paste Only'!$D:$AM,7,FALSE),"-")</f>
        <v>0</v>
      </c>
      <c r="I1929" s="15">
        <f>IFERROR(VLOOKUP($B1929,'[1]Paste Only'!$D:$AM,8,FALSE),"-")</f>
        <v>0</v>
      </c>
      <c r="J1929" s="34"/>
      <c r="K1929" s="34"/>
      <c r="L1929" s="14">
        <f>IFERROR(VLOOKUP($B1929,'[1]Paste Only'!$D:$AM,12,FALSE),"-")</f>
        <v>22.56</v>
      </c>
      <c r="M1929" s="14" t="str">
        <f>IFERROR(VLOOKUP($B1929,'[1]Paste Only'!$D:$AM,15,FALSE),"-")</f>
        <v>-</v>
      </c>
      <c r="N1929" s="30"/>
      <c r="O1929" s="18"/>
      <c r="P1929" s="19">
        <f t="shared" si="906"/>
        <v>0</v>
      </c>
      <c r="Q1929" s="20">
        <f t="shared" si="882"/>
        <v>0</v>
      </c>
      <c r="R1929" s="13">
        <f t="shared" si="883"/>
        <v>0</v>
      </c>
      <c r="S1929" s="13" t="str">
        <f>IFERROR(VLOOKUP($B1929,'[1]Market Cap'!$G:$I,3,FALSE),"-")</f>
        <v>Small Cap</v>
      </c>
      <c r="T1929" s="13"/>
      <c r="U1929" s="13"/>
      <c r="V1929" s="21">
        <f t="shared" si="880"/>
        <v>0</v>
      </c>
      <c r="W1929" s="21">
        <f t="shared" si="880"/>
        <v>0</v>
      </c>
      <c r="X1929" s="21">
        <f t="shared" si="880"/>
        <v>0</v>
      </c>
      <c r="Y1929" s="22">
        <f t="shared" si="884"/>
        <v>0</v>
      </c>
      <c r="Z1929" s="13">
        <f t="shared" si="885"/>
        <v>0</v>
      </c>
      <c r="AA1929" s="23">
        <f t="shared" si="886"/>
        <v>0</v>
      </c>
      <c r="AB1929" s="23">
        <f t="shared" si="887"/>
        <v>0</v>
      </c>
      <c r="AC1929" s="23">
        <f t="shared" si="888"/>
        <v>0</v>
      </c>
      <c r="AD1929" s="24">
        <f t="shared" si="889"/>
        <v>0</v>
      </c>
      <c r="AE1929" s="25">
        <f>IFERROR(VLOOKUP($B1929,'[1]Market Cap'!$G:$I,2,FALSE),"-")</f>
        <v>448.12244977500001</v>
      </c>
      <c r="AF1929" s="20">
        <f t="shared" si="890"/>
        <v>0</v>
      </c>
      <c r="AG1929" s="17">
        <f t="shared" si="891"/>
        <v>0</v>
      </c>
      <c r="AH1929" s="17">
        <f t="shared" si="892"/>
        <v>0</v>
      </c>
      <c r="AI1929" s="17" t="str">
        <f t="shared" si="893"/>
        <v>-</v>
      </c>
      <c r="AJ1929" s="26" t="str">
        <f>IFERROR(VLOOKUP($B1929,'[1]Paste Only'!$D:$AM,26,FALSE),"-")</f>
        <v>-</v>
      </c>
      <c r="AK1929" s="26" t="str">
        <f>IFERROR(VLOOKUP($B1929,'[1]Paste Only'!$D:$AM,23,FALSE),"-")</f>
        <v>-</v>
      </c>
      <c r="AL1929" s="26" t="str">
        <f>IFERROR(VLOOKUP($B1929,'[1]Paste Only'!$D:$AM,22,FALSE),"-")</f>
        <v>-</v>
      </c>
      <c r="AM1929" s="21" t="str">
        <f t="shared" si="881"/>
        <v>-</v>
      </c>
      <c r="AN1929" s="21" t="str">
        <f t="shared" si="881"/>
        <v>-</v>
      </c>
      <c r="AO1929" s="21" t="str">
        <f t="shared" si="881"/>
        <v>-</v>
      </c>
      <c r="AP1929" s="27">
        <f t="shared" si="894"/>
        <v>0</v>
      </c>
      <c r="AQ1929" s="27" t="str">
        <f t="shared" si="895"/>
        <v>-</v>
      </c>
      <c r="AR1929" s="27" t="str">
        <f t="shared" si="896"/>
        <v>-</v>
      </c>
      <c r="AS1929" s="27">
        <f t="shared" si="897"/>
        <v>0</v>
      </c>
      <c r="AT1929" s="27">
        <f t="shared" si="898"/>
        <v>0</v>
      </c>
      <c r="AU1929" s="27">
        <f t="shared" si="899"/>
        <v>0</v>
      </c>
      <c r="AV1929" s="21" t="str">
        <f t="shared" si="900"/>
        <v>0</v>
      </c>
      <c r="AW1929" s="27">
        <f t="shared" si="901"/>
        <v>0</v>
      </c>
      <c r="AX1929" s="27" t="str">
        <f t="shared" si="902"/>
        <v>-</v>
      </c>
      <c r="AY1929" s="27" t="str">
        <f t="shared" si="903"/>
        <v>-</v>
      </c>
      <c r="AZ1929" s="21" t="str">
        <f t="shared" si="904"/>
        <v>-</v>
      </c>
      <c r="BA1929" s="21" t="str">
        <f t="shared" si="905"/>
        <v>-</v>
      </c>
      <c r="BB1929" s="28"/>
      <c r="BC1929" s="28"/>
      <c r="BD1929" s="28"/>
      <c r="BE1929" s="28"/>
      <c r="BF1929" s="28"/>
      <c r="BG1929" s="29"/>
      <c r="BH1929" s="29"/>
      <c r="BI1929" s="29"/>
      <c r="BJ1929" s="29"/>
      <c r="BK1929" s="29"/>
    </row>
    <row r="1930" spans="1:63" x14ac:dyDescent="0.25">
      <c r="A1930" s="13" t="s">
        <v>5834</v>
      </c>
      <c r="B1930" s="33" t="s">
        <v>5835</v>
      </c>
      <c r="C1930" s="13" t="s">
        <v>5836</v>
      </c>
      <c r="D1930" s="13" t="str">
        <f>IFERROR(VLOOKUP($B1930,[1]GICS!$C:$D,2,FALSE),"-")</f>
        <v>Consumer Staples</v>
      </c>
      <c r="E1930" s="14" t="str">
        <f>IFERROR(IF(VLOOKUP($B1930,'[1]Paste Only'!$D:$AM,4,FALSE)="-",VLOOKUP($B1930,'[1]Market Cap'!$A:$J,10,FALSE),VLOOKUP($B1930,'[1]Paste Only'!$D:$AM,4,FALSE)),"-")</f>
        <v>-</v>
      </c>
      <c r="F1930" s="14" t="str">
        <f>IFERROR(VLOOKUP($B1930,'[1]Paste Only'!$D:$AM,5,FALSE),"-")</f>
        <v>-</v>
      </c>
      <c r="G1930" s="15">
        <f>IFERROR(VLOOKUP($B1930,'[1]Paste Only'!$D:$AM,6,FALSE),"-")</f>
        <v>0</v>
      </c>
      <c r="H1930" s="15">
        <f>IFERROR(VLOOKUP($B1930,'[1]Paste Only'!$D:$AM,7,FALSE),"-")</f>
        <v>0</v>
      </c>
      <c r="I1930" s="15">
        <f>IFERROR(VLOOKUP($B1930,'[1]Paste Only'!$D:$AM,8,FALSE),"-")</f>
        <v>0</v>
      </c>
      <c r="J1930" s="34"/>
      <c r="K1930" s="34"/>
      <c r="L1930" s="14" t="str">
        <f>IFERROR(VLOOKUP($B1930,'[1]Paste Only'!$D:$AM,12,FALSE),"-")</f>
        <v>-</v>
      </c>
      <c r="M1930" s="14" t="str">
        <f>IFERROR(VLOOKUP($B1930,'[1]Paste Only'!$D:$AM,15,FALSE),"-")</f>
        <v>-</v>
      </c>
      <c r="N1930" s="30"/>
      <c r="O1930" s="18"/>
      <c r="P1930" s="19">
        <f t="shared" si="906"/>
        <v>0</v>
      </c>
      <c r="Q1930" s="20">
        <f t="shared" si="882"/>
        <v>0</v>
      </c>
      <c r="R1930" s="13">
        <f t="shared" si="883"/>
        <v>0</v>
      </c>
      <c r="S1930" s="13" t="str">
        <f>IFERROR(VLOOKUP($B1930,'[1]Market Cap'!$G:$I,3,FALSE),"-")</f>
        <v>-</v>
      </c>
      <c r="T1930" s="13"/>
      <c r="U1930" s="13"/>
      <c r="V1930" s="21">
        <f t="shared" si="880"/>
        <v>0</v>
      </c>
      <c r="W1930" s="21">
        <f t="shared" si="880"/>
        <v>0</v>
      </c>
      <c r="X1930" s="21">
        <f t="shared" si="880"/>
        <v>0</v>
      </c>
      <c r="Y1930" s="22">
        <f t="shared" si="884"/>
        <v>0</v>
      </c>
      <c r="Z1930" s="13">
        <f t="shared" si="885"/>
        <v>0</v>
      </c>
      <c r="AA1930" s="23">
        <f t="shared" si="886"/>
        <v>0</v>
      </c>
      <c r="AB1930" s="23">
        <f t="shared" si="887"/>
        <v>0</v>
      </c>
      <c r="AC1930" s="23">
        <f t="shared" si="888"/>
        <v>0</v>
      </c>
      <c r="AD1930" s="24">
        <f t="shared" si="889"/>
        <v>0</v>
      </c>
      <c r="AE1930" s="25" t="str">
        <f>IFERROR(VLOOKUP($B1930,'[1]Market Cap'!$G:$I,2,FALSE),"-")</f>
        <v>-</v>
      </c>
      <c r="AF1930" s="20">
        <f t="shared" si="890"/>
        <v>0</v>
      </c>
      <c r="AG1930" s="17">
        <f t="shared" si="891"/>
        <v>0</v>
      </c>
      <c r="AH1930" s="17">
        <f t="shared" si="892"/>
        <v>0</v>
      </c>
      <c r="AI1930" s="17" t="str">
        <f t="shared" si="893"/>
        <v>-</v>
      </c>
      <c r="AJ1930" s="26" t="str">
        <f>IFERROR(VLOOKUP($B1930,'[1]Paste Only'!$D:$AM,26,FALSE),"-")</f>
        <v>-</v>
      </c>
      <c r="AK1930" s="26" t="str">
        <f>IFERROR(VLOOKUP($B1930,'[1]Paste Only'!$D:$AM,23,FALSE),"-")</f>
        <v>-</v>
      </c>
      <c r="AL1930" s="26" t="str">
        <f>IFERROR(VLOOKUP($B1930,'[1]Paste Only'!$D:$AM,22,FALSE),"-")</f>
        <v>-</v>
      </c>
      <c r="AM1930" s="21" t="str">
        <f t="shared" si="881"/>
        <v>-</v>
      </c>
      <c r="AN1930" s="21" t="str">
        <f t="shared" si="881"/>
        <v>-</v>
      </c>
      <c r="AO1930" s="21" t="str">
        <f t="shared" si="881"/>
        <v>-</v>
      </c>
      <c r="AP1930" s="27">
        <f t="shared" si="894"/>
        <v>0</v>
      </c>
      <c r="AQ1930" s="27" t="str">
        <f t="shared" si="895"/>
        <v>-</v>
      </c>
      <c r="AR1930" s="27" t="str">
        <f t="shared" si="896"/>
        <v>-</v>
      </c>
      <c r="AS1930" s="27">
        <f t="shared" si="897"/>
        <v>0</v>
      </c>
      <c r="AT1930" s="27">
        <f t="shared" si="898"/>
        <v>0</v>
      </c>
      <c r="AU1930" s="27">
        <f t="shared" si="899"/>
        <v>0</v>
      </c>
      <c r="AV1930" s="21" t="str">
        <f t="shared" si="900"/>
        <v>0</v>
      </c>
      <c r="AW1930" s="27">
        <f t="shared" si="901"/>
        <v>0</v>
      </c>
      <c r="AX1930" s="27" t="str">
        <f t="shared" si="902"/>
        <v>-</v>
      </c>
      <c r="AY1930" s="27" t="str">
        <f t="shared" si="903"/>
        <v>-</v>
      </c>
      <c r="AZ1930" s="21" t="str">
        <f t="shared" si="904"/>
        <v>-</v>
      </c>
      <c r="BA1930" s="21" t="str">
        <f t="shared" si="905"/>
        <v>-</v>
      </c>
      <c r="BB1930" s="28"/>
      <c r="BC1930" s="28"/>
      <c r="BD1930" s="28"/>
      <c r="BE1930" s="28"/>
      <c r="BF1930" s="28"/>
      <c r="BG1930" s="29"/>
      <c r="BH1930" s="29"/>
      <c r="BI1930" s="29"/>
      <c r="BJ1930" s="29"/>
      <c r="BK1930" s="29"/>
    </row>
    <row r="1931" spans="1:63" x14ac:dyDescent="0.25">
      <c r="A1931" s="13" t="s">
        <v>5837</v>
      </c>
      <c r="B1931" s="33" t="s">
        <v>5838</v>
      </c>
      <c r="C1931" s="13" t="s">
        <v>5839</v>
      </c>
      <c r="D1931" s="13" t="str">
        <f>IFERROR(VLOOKUP($B1931,[1]GICS!$C:$D,2,FALSE),"-")</f>
        <v>Consumer Staples</v>
      </c>
      <c r="E1931" s="14">
        <f>IFERROR(IF(VLOOKUP($B1931,'[1]Paste Only'!$D:$AM,4,FALSE)="-",VLOOKUP($B1931,'[1]Market Cap'!$A:$J,10,FALSE),VLOOKUP($B1931,'[1]Paste Only'!$D:$AM,4,FALSE)),"-")</f>
        <v>282.64999999999998</v>
      </c>
      <c r="F1931" s="14" t="str">
        <f>IFERROR(VLOOKUP($B1931,'[1]Paste Only'!$D:$AM,5,FALSE),"-")</f>
        <v>-</v>
      </c>
      <c r="G1931" s="15">
        <f>IFERROR(VLOOKUP($B1931,'[1]Paste Only'!$D:$AM,6,FALSE),"-")</f>
        <v>0</v>
      </c>
      <c r="H1931" s="15">
        <f>IFERROR(VLOOKUP($B1931,'[1]Paste Only'!$D:$AM,7,FALSE),"-")</f>
        <v>0</v>
      </c>
      <c r="I1931" s="15">
        <f>IFERROR(VLOOKUP($B1931,'[1]Paste Only'!$D:$AM,8,FALSE),"-")</f>
        <v>0</v>
      </c>
      <c r="J1931" s="34"/>
      <c r="K1931" s="34"/>
      <c r="L1931" s="14">
        <f>IFERROR(VLOOKUP($B1931,'[1]Paste Only'!$D:$AM,12,FALSE),"-")</f>
        <v>6.69</v>
      </c>
      <c r="M1931" s="14" t="str">
        <f>IFERROR(VLOOKUP($B1931,'[1]Paste Only'!$D:$AM,15,FALSE),"-")</f>
        <v>-</v>
      </c>
      <c r="N1931" s="30"/>
      <c r="O1931" s="18"/>
      <c r="P1931" s="19">
        <f t="shared" si="906"/>
        <v>0</v>
      </c>
      <c r="Q1931" s="20">
        <f t="shared" si="882"/>
        <v>0</v>
      </c>
      <c r="R1931" s="13">
        <f t="shared" si="883"/>
        <v>0</v>
      </c>
      <c r="S1931" s="13" t="str">
        <f>IFERROR(VLOOKUP($B1931,'[1]Market Cap'!$G:$I,3,FALSE),"-")</f>
        <v>Small Cap</v>
      </c>
      <c r="T1931" s="13"/>
      <c r="U1931" s="13"/>
      <c r="V1931" s="21">
        <f t="shared" si="880"/>
        <v>0</v>
      </c>
      <c r="W1931" s="21">
        <f t="shared" si="880"/>
        <v>0</v>
      </c>
      <c r="X1931" s="21">
        <f t="shared" si="880"/>
        <v>0</v>
      </c>
      <c r="Y1931" s="22">
        <f t="shared" si="884"/>
        <v>0</v>
      </c>
      <c r="Z1931" s="13">
        <f t="shared" si="885"/>
        <v>0</v>
      </c>
      <c r="AA1931" s="23">
        <f t="shared" si="886"/>
        <v>0</v>
      </c>
      <c r="AB1931" s="23">
        <f t="shared" si="887"/>
        <v>0</v>
      </c>
      <c r="AC1931" s="23">
        <f t="shared" si="888"/>
        <v>0</v>
      </c>
      <c r="AD1931" s="24">
        <f t="shared" si="889"/>
        <v>0</v>
      </c>
      <c r="AE1931" s="25">
        <f>IFERROR(VLOOKUP($B1931,'[1]Market Cap'!$G:$I,2,FALSE),"-")</f>
        <v>386.05953757999998</v>
      </c>
      <c r="AF1931" s="20">
        <f t="shared" si="890"/>
        <v>0</v>
      </c>
      <c r="AG1931" s="17">
        <f t="shared" si="891"/>
        <v>0</v>
      </c>
      <c r="AH1931" s="17">
        <f t="shared" si="892"/>
        <v>0</v>
      </c>
      <c r="AI1931" s="17" t="str">
        <f t="shared" si="893"/>
        <v>-</v>
      </c>
      <c r="AJ1931" s="26" t="str">
        <f>IFERROR(VLOOKUP($B1931,'[1]Paste Only'!$D:$AM,26,FALSE),"-")</f>
        <v>-</v>
      </c>
      <c r="AK1931" s="26" t="str">
        <f>IFERROR(VLOOKUP($B1931,'[1]Paste Only'!$D:$AM,23,FALSE),"-")</f>
        <v>-</v>
      </c>
      <c r="AL1931" s="26" t="str">
        <f>IFERROR(VLOOKUP($B1931,'[1]Paste Only'!$D:$AM,22,FALSE),"-")</f>
        <v>-</v>
      </c>
      <c r="AM1931" s="21" t="str">
        <f t="shared" si="881"/>
        <v>-</v>
      </c>
      <c r="AN1931" s="21" t="str">
        <f t="shared" si="881"/>
        <v>-</v>
      </c>
      <c r="AO1931" s="21" t="str">
        <f t="shared" si="881"/>
        <v>-</v>
      </c>
      <c r="AP1931" s="27">
        <f t="shared" si="894"/>
        <v>0</v>
      </c>
      <c r="AQ1931" s="27" t="str">
        <f t="shared" si="895"/>
        <v>-</v>
      </c>
      <c r="AR1931" s="27" t="str">
        <f t="shared" si="896"/>
        <v>-</v>
      </c>
      <c r="AS1931" s="27">
        <f t="shared" si="897"/>
        <v>0</v>
      </c>
      <c r="AT1931" s="27">
        <f t="shared" si="898"/>
        <v>0</v>
      </c>
      <c r="AU1931" s="27">
        <f t="shared" si="899"/>
        <v>0</v>
      </c>
      <c r="AV1931" s="21" t="str">
        <f t="shared" si="900"/>
        <v>0</v>
      </c>
      <c r="AW1931" s="27">
        <f t="shared" si="901"/>
        <v>0</v>
      </c>
      <c r="AX1931" s="27" t="str">
        <f t="shared" si="902"/>
        <v>-</v>
      </c>
      <c r="AY1931" s="27" t="str">
        <f t="shared" si="903"/>
        <v>-</v>
      </c>
      <c r="AZ1931" s="21" t="str">
        <f t="shared" si="904"/>
        <v>-</v>
      </c>
      <c r="BA1931" s="21" t="str">
        <f t="shared" si="905"/>
        <v>-</v>
      </c>
      <c r="BB1931" s="28"/>
      <c r="BC1931" s="28"/>
      <c r="BD1931" s="28"/>
      <c r="BE1931" s="28"/>
      <c r="BF1931" s="28"/>
      <c r="BG1931" s="29"/>
      <c r="BH1931" s="29"/>
      <c r="BI1931" s="29"/>
      <c r="BJ1931" s="29"/>
      <c r="BK1931" s="29"/>
    </row>
    <row r="1932" spans="1:63" x14ac:dyDescent="0.25">
      <c r="A1932" s="13" t="s">
        <v>5840</v>
      </c>
      <c r="B1932" s="33" t="s">
        <v>5841</v>
      </c>
      <c r="C1932" s="13" t="s">
        <v>5842</v>
      </c>
      <c r="D1932" s="13" t="str">
        <f>IFERROR(VLOOKUP($B1932,[1]GICS!$C:$D,2,FALSE),"-")</f>
        <v>Industrials</v>
      </c>
      <c r="E1932" s="14">
        <f>IFERROR(IF(VLOOKUP($B1932,'[1]Paste Only'!$D:$AM,4,FALSE)="-",VLOOKUP($B1932,'[1]Market Cap'!$A:$J,10,FALSE),VLOOKUP($B1932,'[1]Paste Only'!$D:$AM,4,FALSE)),"-")</f>
        <v>152.30000000000001</v>
      </c>
      <c r="F1932" s="14" t="str">
        <f>IFERROR(VLOOKUP($B1932,'[1]Paste Only'!$D:$AM,5,FALSE),"-")</f>
        <v>-</v>
      </c>
      <c r="G1932" s="15">
        <f>IFERROR(VLOOKUP($B1932,'[1]Paste Only'!$D:$AM,6,FALSE),"-")</f>
        <v>0</v>
      </c>
      <c r="H1932" s="15">
        <f>IFERROR(VLOOKUP($B1932,'[1]Paste Only'!$D:$AM,7,FALSE),"-")</f>
        <v>0</v>
      </c>
      <c r="I1932" s="15">
        <f>IFERROR(VLOOKUP($B1932,'[1]Paste Only'!$D:$AM,8,FALSE),"-")</f>
        <v>0</v>
      </c>
      <c r="J1932" s="34"/>
      <c r="K1932" s="34"/>
      <c r="L1932" s="14">
        <f>IFERROR(VLOOKUP($B1932,'[1]Paste Only'!$D:$AM,12,FALSE),"-")</f>
        <v>2.58</v>
      </c>
      <c r="M1932" s="14" t="str">
        <f>IFERROR(VLOOKUP($B1932,'[1]Paste Only'!$D:$AM,15,FALSE),"-")</f>
        <v>-</v>
      </c>
      <c r="N1932" s="30"/>
      <c r="O1932" s="18"/>
      <c r="P1932" s="19">
        <f t="shared" si="906"/>
        <v>0</v>
      </c>
      <c r="Q1932" s="20">
        <f t="shared" si="882"/>
        <v>0</v>
      </c>
      <c r="R1932" s="13">
        <f t="shared" si="883"/>
        <v>0</v>
      </c>
      <c r="S1932" s="13" t="str">
        <f>IFERROR(VLOOKUP($B1932,'[1]Market Cap'!$G:$I,3,FALSE),"-")</f>
        <v>Small Cap</v>
      </c>
      <c r="T1932" s="13"/>
      <c r="U1932" s="13"/>
      <c r="V1932" s="21">
        <f t="shared" si="880"/>
        <v>0</v>
      </c>
      <c r="W1932" s="21">
        <f t="shared" si="880"/>
        <v>0</v>
      </c>
      <c r="X1932" s="21">
        <f t="shared" si="880"/>
        <v>0</v>
      </c>
      <c r="Y1932" s="22">
        <f t="shared" si="884"/>
        <v>0</v>
      </c>
      <c r="Z1932" s="13">
        <f t="shared" si="885"/>
        <v>0</v>
      </c>
      <c r="AA1932" s="23">
        <f t="shared" si="886"/>
        <v>0</v>
      </c>
      <c r="AB1932" s="23">
        <f t="shared" si="887"/>
        <v>0</v>
      </c>
      <c r="AC1932" s="23">
        <f t="shared" si="888"/>
        <v>0</v>
      </c>
      <c r="AD1932" s="24">
        <f t="shared" si="889"/>
        <v>0</v>
      </c>
      <c r="AE1932" s="25">
        <f>IFERROR(VLOOKUP($B1932,'[1]Market Cap'!$G:$I,2,FALSE),"-")</f>
        <v>425.56380287000002</v>
      </c>
      <c r="AF1932" s="20">
        <f t="shared" si="890"/>
        <v>0</v>
      </c>
      <c r="AG1932" s="17">
        <f t="shared" si="891"/>
        <v>0</v>
      </c>
      <c r="AH1932" s="17">
        <f t="shared" si="892"/>
        <v>0</v>
      </c>
      <c r="AI1932" s="17" t="str">
        <f t="shared" si="893"/>
        <v>-</v>
      </c>
      <c r="AJ1932" s="26" t="str">
        <f>IFERROR(VLOOKUP($B1932,'[1]Paste Only'!$D:$AM,26,FALSE),"-")</f>
        <v>-</v>
      </c>
      <c r="AK1932" s="26" t="str">
        <f>IFERROR(VLOOKUP($B1932,'[1]Paste Only'!$D:$AM,23,FALSE),"-")</f>
        <v>-</v>
      </c>
      <c r="AL1932" s="26" t="str">
        <f>IFERROR(VLOOKUP($B1932,'[1]Paste Only'!$D:$AM,22,FALSE),"-")</f>
        <v>-</v>
      </c>
      <c r="AM1932" s="21" t="str">
        <f t="shared" si="881"/>
        <v>-</v>
      </c>
      <c r="AN1932" s="21" t="str">
        <f t="shared" si="881"/>
        <v>-</v>
      </c>
      <c r="AO1932" s="21" t="str">
        <f t="shared" si="881"/>
        <v>-</v>
      </c>
      <c r="AP1932" s="27">
        <f t="shared" si="894"/>
        <v>0</v>
      </c>
      <c r="AQ1932" s="27" t="str">
        <f t="shared" si="895"/>
        <v>-</v>
      </c>
      <c r="AR1932" s="27" t="str">
        <f t="shared" si="896"/>
        <v>-</v>
      </c>
      <c r="AS1932" s="27">
        <f t="shared" si="897"/>
        <v>0</v>
      </c>
      <c r="AT1932" s="27">
        <f t="shared" si="898"/>
        <v>0</v>
      </c>
      <c r="AU1932" s="27">
        <f t="shared" si="899"/>
        <v>0</v>
      </c>
      <c r="AV1932" s="21" t="str">
        <f t="shared" si="900"/>
        <v>0</v>
      </c>
      <c r="AW1932" s="27">
        <f t="shared" si="901"/>
        <v>0</v>
      </c>
      <c r="AX1932" s="27" t="str">
        <f t="shared" si="902"/>
        <v>-</v>
      </c>
      <c r="AY1932" s="27" t="str">
        <f t="shared" si="903"/>
        <v>-</v>
      </c>
      <c r="AZ1932" s="21" t="str">
        <f t="shared" si="904"/>
        <v>-</v>
      </c>
      <c r="BA1932" s="21" t="str">
        <f t="shared" si="905"/>
        <v>-</v>
      </c>
      <c r="BB1932" s="28"/>
      <c r="BC1932" s="28"/>
      <c r="BD1932" s="28"/>
      <c r="BE1932" s="28"/>
      <c r="BF1932" s="28"/>
      <c r="BG1932" s="29"/>
      <c r="BH1932" s="29"/>
      <c r="BI1932" s="29"/>
      <c r="BJ1932" s="29"/>
      <c r="BK1932" s="29"/>
    </row>
    <row r="1933" spans="1:63" x14ac:dyDescent="0.25">
      <c r="A1933" s="13" t="s">
        <v>5843</v>
      </c>
      <c r="B1933" s="33" t="s">
        <v>5844</v>
      </c>
      <c r="C1933" s="13" t="s">
        <v>5845</v>
      </c>
      <c r="D1933" s="13" t="str">
        <f>IFERROR(VLOOKUP($B1933,[1]GICS!$C:$D,2,FALSE),"-")</f>
        <v>Consumer Discretionary</v>
      </c>
      <c r="E1933" s="14">
        <f>IFERROR(IF(VLOOKUP($B1933,'[1]Paste Only'!$D:$AM,4,FALSE)="-",VLOOKUP($B1933,'[1]Market Cap'!$A:$J,10,FALSE),VLOOKUP($B1933,'[1]Paste Only'!$D:$AM,4,FALSE)),"-")</f>
        <v>2843.45</v>
      </c>
      <c r="F1933" s="14" t="str">
        <f>IFERROR(VLOOKUP($B1933,'[1]Paste Only'!$D:$AM,5,FALSE),"-")</f>
        <v>-</v>
      </c>
      <c r="G1933" s="15">
        <f>IFERROR(VLOOKUP($B1933,'[1]Paste Only'!$D:$AM,6,FALSE),"-")</f>
        <v>0</v>
      </c>
      <c r="H1933" s="15">
        <f>IFERROR(VLOOKUP($B1933,'[1]Paste Only'!$D:$AM,7,FALSE),"-")</f>
        <v>0</v>
      </c>
      <c r="I1933" s="15">
        <f>IFERROR(VLOOKUP($B1933,'[1]Paste Only'!$D:$AM,8,FALSE),"-")</f>
        <v>0</v>
      </c>
      <c r="J1933" s="34"/>
      <c r="K1933" s="34"/>
      <c r="L1933" s="14">
        <f>IFERROR(VLOOKUP($B1933,'[1]Paste Only'!$D:$AM,12,FALSE),"-")</f>
        <v>43.03</v>
      </c>
      <c r="M1933" s="14" t="str">
        <f>IFERROR(VLOOKUP($B1933,'[1]Paste Only'!$D:$AM,15,FALSE),"-")</f>
        <v>-</v>
      </c>
      <c r="N1933" s="30"/>
      <c r="O1933" s="18"/>
      <c r="P1933" s="19">
        <f t="shared" si="906"/>
        <v>0</v>
      </c>
      <c r="Q1933" s="20">
        <f t="shared" si="882"/>
        <v>0</v>
      </c>
      <c r="R1933" s="13">
        <f t="shared" si="883"/>
        <v>0</v>
      </c>
      <c r="S1933" s="13" t="str">
        <f>IFERROR(VLOOKUP($B1933,'[1]Market Cap'!$G:$I,3,FALSE),"-")</f>
        <v>Small Cap</v>
      </c>
      <c r="T1933" s="13"/>
      <c r="U1933" s="13"/>
      <c r="V1933" s="21">
        <f t="shared" si="880"/>
        <v>0</v>
      </c>
      <c r="W1933" s="21">
        <f t="shared" si="880"/>
        <v>0</v>
      </c>
      <c r="X1933" s="21">
        <f t="shared" si="880"/>
        <v>0</v>
      </c>
      <c r="Y1933" s="22">
        <f t="shared" si="884"/>
        <v>0</v>
      </c>
      <c r="Z1933" s="13">
        <f t="shared" si="885"/>
        <v>0</v>
      </c>
      <c r="AA1933" s="23">
        <f t="shared" si="886"/>
        <v>0</v>
      </c>
      <c r="AB1933" s="23">
        <f t="shared" si="887"/>
        <v>0</v>
      </c>
      <c r="AC1933" s="23">
        <f t="shared" si="888"/>
        <v>0</v>
      </c>
      <c r="AD1933" s="24">
        <f t="shared" si="889"/>
        <v>0</v>
      </c>
      <c r="AE1933" s="25">
        <f>IFERROR(VLOOKUP($B1933,'[1]Market Cap'!$G:$I,2,FALSE),"-")</f>
        <v>341.36384981499998</v>
      </c>
      <c r="AF1933" s="20">
        <f t="shared" si="890"/>
        <v>0</v>
      </c>
      <c r="AG1933" s="17">
        <f t="shared" si="891"/>
        <v>0</v>
      </c>
      <c r="AH1933" s="17">
        <f t="shared" si="892"/>
        <v>0</v>
      </c>
      <c r="AI1933" s="17" t="str">
        <f t="shared" si="893"/>
        <v>-</v>
      </c>
      <c r="AJ1933" s="26" t="str">
        <f>IFERROR(VLOOKUP($B1933,'[1]Paste Only'!$D:$AM,26,FALSE),"-")</f>
        <v>-</v>
      </c>
      <c r="AK1933" s="26" t="str">
        <f>IFERROR(VLOOKUP($B1933,'[1]Paste Only'!$D:$AM,23,FALSE),"-")</f>
        <v>-</v>
      </c>
      <c r="AL1933" s="26" t="str">
        <f>IFERROR(VLOOKUP($B1933,'[1]Paste Only'!$D:$AM,22,FALSE),"-")</f>
        <v>-</v>
      </c>
      <c r="AM1933" s="21" t="str">
        <f t="shared" si="881"/>
        <v>-</v>
      </c>
      <c r="AN1933" s="21" t="str">
        <f t="shared" si="881"/>
        <v>-</v>
      </c>
      <c r="AO1933" s="21" t="str">
        <f t="shared" si="881"/>
        <v>-</v>
      </c>
      <c r="AP1933" s="27">
        <f t="shared" si="894"/>
        <v>0</v>
      </c>
      <c r="AQ1933" s="27" t="str">
        <f t="shared" si="895"/>
        <v>-</v>
      </c>
      <c r="AR1933" s="27" t="str">
        <f t="shared" si="896"/>
        <v>-</v>
      </c>
      <c r="AS1933" s="27">
        <f t="shared" si="897"/>
        <v>0</v>
      </c>
      <c r="AT1933" s="27">
        <f t="shared" si="898"/>
        <v>0</v>
      </c>
      <c r="AU1933" s="27">
        <f t="shared" si="899"/>
        <v>0</v>
      </c>
      <c r="AV1933" s="21" t="str">
        <f t="shared" si="900"/>
        <v>0</v>
      </c>
      <c r="AW1933" s="27">
        <f t="shared" si="901"/>
        <v>0</v>
      </c>
      <c r="AX1933" s="27" t="str">
        <f t="shared" si="902"/>
        <v>-</v>
      </c>
      <c r="AY1933" s="27" t="str">
        <f t="shared" si="903"/>
        <v>-</v>
      </c>
      <c r="AZ1933" s="21" t="str">
        <f t="shared" si="904"/>
        <v>-</v>
      </c>
      <c r="BA1933" s="21" t="str">
        <f t="shared" si="905"/>
        <v>-</v>
      </c>
      <c r="BB1933" s="28"/>
      <c r="BC1933" s="28"/>
      <c r="BD1933" s="28"/>
      <c r="BE1933" s="28"/>
      <c r="BF1933" s="28"/>
      <c r="BG1933" s="29"/>
      <c r="BH1933" s="29"/>
      <c r="BI1933" s="29"/>
      <c r="BJ1933" s="29"/>
      <c r="BK1933" s="29"/>
    </row>
    <row r="1934" spans="1:63" x14ac:dyDescent="0.25">
      <c r="A1934" s="13" t="s">
        <v>5846</v>
      </c>
      <c r="B1934" s="33" t="s">
        <v>5847</v>
      </c>
      <c r="C1934" s="13" t="s">
        <v>5848</v>
      </c>
      <c r="D1934" s="13">
        <f>IFERROR(VLOOKUP($B1934,[1]GICS!$C:$D,2,FALSE),"-")</f>
        <v>0</v>
      </c>
      <c r="E1934" s="14">
        <f>IFERROR(IF(VLOOKUP($B1934,'[1]Paste Only'!$D:$AM,4,FALSE)="-",VLOOKUP($B1934,'[1]Market Cap'!$A:$J,10,FALSE),VLOOKUP($B1934,'[1]Paste Only'!$D:$AM,4,FALSE)),"-")</f>
        <v>159.9</v>
      </c>
      <c r="F1934" s="14" t="str">
        <f>IFERROR(VLOOKUP($B1934,'[1]Paste Only'!$D:$AM,5,FALSE),"-")</f>
        <v>-</v>
      </c>
      <c r="G1934" s="15">
        <f>IFERROR(VLOOKUP($B1934,'[1]Paste Only'!$D:$AM,6,FALSE),"-")</f>
        <v>0</v>
      </c>
      <c r="H1934" s="15">
        <f>IFERROR(VLOOKUP($B1934,'[1]Paste Only'!$D:$AM,7,FALSE),"-")</f>
        <v>0</v>
      </c>
      <c r="I1934" s="15">
        <f>IFERROR(VLOOKUP($B1934,'[1]Paste Only'!$D:$AM,8,FALSE),"-")</f>
        <v>0</v>
      </c>
      <c r="J1934" s="34"/>
      <c r="K1934" s="34"/>
      <c r="L1934" s="14">
        <f>IFERROR(VLOOKUP($B1934,'[1]Paste Only'!$D:$AM,12,FALSE),"-")</f>
        <v>6.0995520000000001</v>
      </c>
      <c r="M1934" s="14" t="str">
        <f>IFERROR(VLOOKUP($B1934,'[1]Paste Only'!$D:$AM,15,FALSE),"-")</f>
        <v>-</v>
      </c>
      <c r="N1934" s="30"/>
      <c r="O1934" s="18"/>
      <c r="P1934" s="19">
        <f t="shared" si="906"/>
        <v>0</v>
      </c>
      <c r="Q1934" s="20">
        <f t="shared" si="882"/>
        <v>0</v>
      </c>
      <c r="R1934" s="13">
        <f t="shared" si="883"/>
        <v>0</v>
      </c>
      <c r="S1934" s="13" t="str">
        <f>IFERROR(VLOOKUP($B1934,'[1]Market Cap'!$G:$I,3,FALSE),"-")</f>
        <v>Small Cap</v>
      </c>
      <c r="T1934" s="13"/>
      <c r="U1934" s="13"/>
      <c r="V1934" s="21">
        <f t="shared" si="880"/>
        <v>0</v>
      </c>
      <c r="W1934" s="21">
        <f t="shared" si="880"/>
        <v>0</v>
      </c>
      <c r="X1934" s="21">
        <f t="shared" si="880"/>
        <v>0</v>
      </c>
      <c r="Y1934" s="22">
        <f t="shared" si="884"/>
        <v>0</v>
      </c>
      <c r="Z1934" s="13">
        <f t="shared" si="885"/>
        <v>0</v>
      </c>
      <c r="AA1934" s="23">
        <f t="shared" si="886"/>
        <v>0</v>
      </c>
      <c r="AB1934" s="23">
        <f t="shared" si="887"/>
        <v>0</v>
      </c>
      <c r="AC1934" s="23">
        <f t="shared" si="888"/>
        <v>0</v>
      </c>
      <c r="AD1934" s="24">
        <f t="shared" si="889"/>
        <v>0</v>
      </c>
      <c r="AE1934" s="25">
        <f>IFERROR(VLOOKUP($B1934,'[1]Market Cap'!$G:$I,2,FALSE),"-")</f>
        <v>646.01198999999997</v>
      </c>
      <c r="AF1934" s="20">
        <f t="shared" si="890"/>
        <v>0</v>
      </c>
      <c r="AG1934" s="17">
        <f t="shared" si="891"/>
        <v>0</v>
      </c>
      <c r="AH1934" s="17">
        <f t="shared" si="892"/>
        <v>0</v>
      </c>
      <c r="AI1934" s="17" t="str">
        <f t="shared" si="893"/>
        <v>-</v>
      </c>
      <c r="AJ1934" s="26" t="str">
        <f>IFERROR(VLOOKUP($B1934,'[1]Paste Only'!$D:$AM,26,FALSE),"-")</f>
        <v>-</v>
      </c>
      <c r="AK1934" s="26" t="str">
        <f>IFERROR(VLOOKUP($B1934,'[1]Paste Only'!$D:$AM,23,FALSE),"-")</f>
        <v>-</v>
      </c>
      <c r="AL1934" s="26" t="str">
        <f>IFERROR(VLOOKUP($B1934,'[1]Paste Only'!$D:$AM,22,FALSE),"-")</f>
        <v>-</v>
      </c>
      <c r="AM1934" s="21" t="str">
        <f t="shared" si="881"/>
        <v>-</v>
      </c>
      <c r="AN1934" s="21" t="str">
        <f t="shared" si="881"/>
        <v>-</v>
      </c>
      <c r="AO1934" s="21" t="str">
        <f t="shared" si="881"/>
        <v>-</v>
      </c>
      <c r="AP1934" s="27">
        <f t="shared" si="894"/>
        <v>0</v>
      </c>
      <c r="AQ1934" s="27" t="str">
        <f t="shared" si="895"/>
        <v>-</v>
      </c>
      <c r="AR1934" s="27" t="str">
        <f t="shared" si="896"/>
        <v>-</v>
      </c>
      <c r="AS1934" s="27">
        <f t="shared" si="897"/>
        <v>0</v>
      </c>
      <c r="AT1934" s="27">
        <f t="shared" si="898"/>
        <v>0</v>
      </c>
      <c r="AU1934" s="27">
        <f t="shared" si="899"/>
        <v>0</v>
      </c>
      <c r="AV1934" s="21" t="str">
        <f t="shared" si="900"/>
        <v>0</v>
      </c>
      <c r="AW1934" s="27">
        <f t="shared" si="901"/>
        <v>0</v>
      </c>
      <c r="AX1934" s="27" t="str">
        <f t="shared" si="902"/>
        <v>-</v>
      </c>
      <c r="AY1934" s="27" t="str">
        <f t="shared" si="903"/>
        <v>-</v>
      </c>
      <c r="AZ1934" s="21" t="str">
        <f t="shared" si="904"/>
        <v>-</v>
      </c>
      <c r="BA1934" s="21" t="str">
        <f t="shared" si="905"/>
        <v>-</v>
      </c>
      <c r="BB1934" s="28"/>
      <c r="BC1934" s="28"/>
      <c r="BD1934" s="28"/>
      <c r="BE1934" s="28"/>
      <c r="BF1934" s="28"/>
      <c r="BG1934" s="29"/>
      <c r="BH1934" s="29"/>
      <c r="BI1934" s="29"/>
      <c r="BJ1934" s="29"/>
      <c r="BK1934" s="29"/>
    </row>
    <row r="1935" spans="1:63" x14ac:dyDescent="0.25">
      <c r="A1935" s="13" t="s">
        <v>5849</v>
      </c>
      <c r="B1935" s="33" t="s">
        <v>5850</v>
      </c>
      <c r="C1935" s="13" t="s">
        <v>5851</v>
      </c>
      <c r="D1935" s="13" t="str">
        <f>IFERROR(VLOOKUP($B1935,[1]GICS!$C:$D,2,FALSE),"-")</f>
        <v>Consumer Discretionary</v>
      </c>
      <c r="E1935" s="14">
        <f>IFERROR(IF(VLOOKUP($B1935,'[1]Paste Only'!$D:$AM,4,FALSE)="-",VLOOKUP($B1935,'[1]Market Cap'!$A:$J,10,FALSE),VLOOKUP($B1935,'[1]Paste Only'!$D:$AM,4,FALSE)),"-")</f>
        <v>252.35</v>
      </c>
      <c r="F1935" s="14" t="str">
        <f>IFERROR(VLOOKUP($B1935,'[1]Paste Only'!$D:$AM,5,FALSE),"-")</f>
        <v>-</v>
      </c>
      <c r="G1935" s="15">
        <f>IFERROR(VLOOKUP($B1935,'[1]Paste Only'!$D:$AM,6,FALSE),"-")</f>
        <v>0</v>
      </c>
      <c r="H1935" s="15">
        <f>IFERROR(VLOOKUP($B1935,'[1]Paste Only'!$D:$AM,7,FALSE),"-")</f>
        <v>0</v>
      </c>
      <c r="I1935" s="15">
        <f>IFERROR(VLOOKUP($B1935,'[1]Paste Only'!$D:$AM,8,FALSE),"-")</f>
        <v>0</v>
      </c>
      <c r="J1935" s="34"/>
      <c r="K1935" s="34"/>
      <c r="L1935" s="14">
        <f>IFERROR(VLOOKUP($B1935,'[1]Paste Only'!$D:$AM,12,FALSE),"-")</f>
        <v>9.52</v>
      </c>
      <c r="M1935" s="14" t="str">
        <f>IFERROR(VLOOKUP($B1935,'[1]Paste Only'!$D:$AM,15,FALSE),"-")</f>
        <v>-</v>
      </c>
      <c r="N1935" s="30"/>
      <c r="O1935" s="18"/>
      <c r="P1935" s="19">
        <f t="shared" si="906"/>
        <v>0</v>
      </c>
      <c r="Q1935" s="20">
        <f t="shared" si="882"/>
        <v>0</v>
      </c>
      <c r="R1935" s="13">
        <f t="shared" si="883"/>
        <v>0</v>
      </c>
      <c r="S1935" s="13" t="str">
        <f>IFERROR(VLOOKUP($B1935,'[1]Market Cap'!$G:$I,3,FALSE),"-")</f>
        <v>Small Cap</v>
      </c>
      <c r="T1935" s="13"/>
      <c r="U1935" s="13"/>
      <c r="V1935" s="21">
        <f t="shared" si="880"/>
        <v>0</v>
      </c>
      <c r="W1935" s="21">
        <f t="shared" si="880"/>
        <v>0</v>
      </c>
      <c r="X1935" s="21">
        <f t="shared" si="880"/>
        <v>0</v>
      </c>
      <c r="Y1935" s="22">
        <f t="shared" si="884"/>
        <v>0</v>
      </c>
      <c r="Z1935" s="13">
        <f t="shared" si="885"/>
        <v>0</v>
      </c>
      <c r="AA1935" s="23">
        <f t="shared" si="886"/>
        <v>0</v>
      </c>
      <c r="AB1935" s="23">
        <f t="shared" si="887"/>
        <v>0</v>
      </c>
      <c r="AC1935" s="23">
        <f t="shared" si="888"/>
        <v>0</v>
      </c>
      <c r="AD1935" s="24">
        <f t="shared" si="889"/>
        <v>0</v>
      </c>
      <c r="AE1935" s="25">
        <f>IFERROR(VLOOKUP($B1935,'[1]Market Cap'!$G:$I,2,FALSE),"-")</f>
        <v>436.35594856</v>
      </c>
      <c r="AF1935" s="20">
        <f t="shared" si="890"/>
        <v>0</v>
      </c>
      <c r="AG1935" s="17">
        <f t="shared" si="891"/>
        <v>0</v>
      </c>
      <c r="AH1935" s="17">
        <f t="shared" si="892"/>
        <v>0</v>
      </c>
      <c r="AI1935" s="17" t="str">
        <f t="shared" si="893"/>
        <v>-</v>
      </c>
      <c r="AJ1935" s="26" t="str">
        <f>IFERROR(VLOOKUP($B1935,'[1]Paste Only'!$D:$AM,26,FALSE),"-")</f>
        <v>-</v>
      </c>
      <c r="AK1935" s="26" t="str">
        <f>IFERROR(VLOOKUP($B1935,'[1]Paste Only'!$D:$AM,23,FALSE),"-")</f>
        <v>-</v>
      </c>
      <c r="AL1935" s="26" t="str">
        <f>IFERROR(VLOOKUP($B1935,'[1]Paste Only'!$D:$AM,22,FALSE),"-")</f>
        <v>-</v>
      </c>
      <c r="AM1935" s="21" t="str">
        <f t="shared" si="881"/>
        <v>-</v>
      </c>
      <c r="AN1935" s="21" t="str">
        <f t="shared" si="881"/>
        <v>-</v>
      </c>
      <c r="AO1935" s="21" t="str">
        <f t="shared" si="881"/>
        <v>-</v>
      </c>
      <c r="AP1935" s="27">
        <f t="shared" si="894"/>
        <v>0</v>
      </c>
      <c r="AQ1935" s="27" t="str">
        <f t="shared" si="895"/>
        <v>-</v>
      </c>
      <c r="AR1935" s="27" t="str">
        <f t="shared" si="896"/>
        <v>-</v>
      </c>
      <c r="AS1935" s="27">
        <f t="shared" si="897"/>
        <v>0</v>
      </c>
      <c r="AT1935" s="27">
        <f t="shared" si="898"/>
        <v>0</v>
      </c>
      <c r="AU1935" s="27">
        <f t="shared" si="899"/>
        <v>0</v>
      </c>
      <c r="AV1935" s="21" t="str">
        <f t="shared" si="900"/>
        <v>0</v>
      </c>
      <c r="AW1935" s="27">
        <f t="shared" si="901"/>
        <v>0</v>
      </c>
      <c r="AX1935" s="27" t="str">
        <f t="shared" si="902"/>
        <v>-</v>
      </c>
      <c r="AY1935" s="27" t="str">
        <f t="shared" si="903"/>
        <v>-</v>
      </c>
      <c r="AZ1935" s="21" t="str">
        <f t="shared" si="904"/>
        <v>-</v>
      </c>
      <c r="BA1935" s="21" t="str">
        <f t="shared" si="905"/>
        <v>-</v>
      </c>
      <c r="BB1935" s="28"/>
      <c r="BC1935" s="28"/>
      <c r="BD1935" s="28"/>
      <c r="BE1935" s="28"/>
      <c r="BF1935" s="28"/>
      <c r="BG1935" s="29"/>
      <c r="BH1935" s="29"/>
      <c r="BI1935" s="29"/>
      <c r="BJ1935" s="29"/>
      <c r="BK1935" s="29"/>
    </row>
    <row r="1936" spans="1:63" x14ac:dyDescent="0.25">
      <c r="A1936" s="13" t="s">
        <v>5852</v>
      </c>
      <c r="B1936" s="33" t="s">
        <v>5853</v>
      </c>
      <c r="C1936" s="13" t="s">
        <v>5854</v>
      </c>
      <c r="D1936" s="13" t="str">
        <f>IFERROR(VLOOKUP($B1936,[1]GICS!$C:$D,2,FALSE),"-")</f>
        <v>Consumer Staples</v>
      </c>
      <c r="E1936" s="14">
        <f>IFERROR(IF(VLOOKUP($B1936,'[1]Paste Only'!$D:$AM,4,FALSE)="-",VLOOKUP($B1936,'[1]Market Cap'!$A:$J,10,FALSE),VLOOKUP($B1936,'[1]Paste Only'!$D:$AM,4,FALSE)),"-")</f>
        <v>93.03</v>
      </c>
      <c r="F1936" s="14" t="str">
        <f>IFERROR(VLOOKUP($B1936,'[1]Paste Only'!$D:$AM,5,FALSE),"-")</f>
        <v>-</v>
      </c>
      <c r="G1936" s="15">
        <f>IFERROR(VLOOKUP($B1936,'[1]Paste Only'!$D:$AM,6,FALSE),"-")</f>
        <v>0</v>
      </c>
      <c r="H1936" s="15">
        <f>IFERROR(VLOOKUP($B1936,'[1]Paste Only'!$D:$AM,7,FALSE),"-")</f>
        <v>0</v>
      </c>
      <c r="I1936" s="15">
        <f>IFERROR(VLOOKUP($B1936,'[1]Paste Only'!$D:$AM,8,FALSE),"-")</f>
        <v>0</v>
      </c>
      <c r="J1936" s="34"/>
      <c r="K1936" s="34"/>
      <c r="L1936" s="14">
        <f>IFERROR(VLOOKUP($B1936,'[1]Paste Only'!$D:$AM,12,FALSE),"-")</f>
        <v>27.97</v>
      </c>
      <c r="M1936" s="14" t="str">
        <f>IFERROR(VLOOKUP($B1936,'[1]Paste Only'!$D:$AM,15,FALSE),"-")</f>
        <v>-</v>
      </c>
      <c r="N1936" s="30"/>
      <c r="O1936" s="18"/>
      <c r="P1936" s="19">
        <f t="shared" si="906"/>
        <v>0</v>
      </c>
      <c r="Q1936" s="20">
        <f t="shared" si="882"/>
        <v>0</v>
      </c>
      <c r="R1936" s="13">
        <f t="shared" si="883"/>
        <v>0</v>
      </c>
      <c r="S1936" s="13" t="str">
        <f>IFERROR(VLOOKUP($B1936,'[1]Market Cap'!$G:$I,3,FALSE),"-")</f>
        <v>Small Cap</v>
      </c>
      <c r="T1936" s="13"/>
      <c r="U1936" s="13"/>
      <c r="V1936" s="21">
        <f t="shared" si="880"/>
        <v>0</v>
      </c>
      <c r="W1936" s="21">
        <f t="shared" si="880"/>
        <v>0</v>
      </c>
      <c r="X1936" s="21">
        <f t="shared" si="880"/>
        <v>0</v>
      </c>
      <c r="Y1936" s="22">
        <f t="shared" si="884"/>
        <v>0</v>
      </c>
      <c r="Z1936" s="13">
        <f t="shared" si="885"/>
        <v>0</v>
      </c>
      <c r="AA1936" s="23">
        <f t="shared" si="886"/>
        <v>0</v>
      </c>
      <c r="AB1936" s="23">
        <f t="shared" si="887"/>
        <v>0</v>
      </c>
      <c r="AC1936" s="23">
        <f t="shared" si="888"/>
        <v>0</v>
      </c>
      <c r="AD1936" s="24">
        <f t="shared" si="889"/>
        <v>0</v>
      </c>
      <c r="AE1936" s="25">
        <f>IFERROR(VLOOKUP($B1936,'[1]Market Cap'!$G:$I,2,FALSE),"-")</f>
        <v>363.90418579200002</v>
      </c>
      <c r="AF1936" s="20">
        <f t="shared" si="890"/>
        <v>0</v>
      </c>
      <c r="AG1936" s="17">
        <f t="shared" si="891"/>
        <v>0</v>
      </c>
      <c r="AH1936" s="17">
        <f t="shared" si="892"/>
        <v>0</v>
      </c>
      <c r="AI1936" s="17" t="str">
        <f t="shared" si="893"/>
        <v>-</v>
      </c>
      <c r="AJ1936" s="26" t="str">
        <f>IFERROR(VLOOKUP($B1936,'[1]Paste Only'!$D:$AM,26,FALSE),"-")</f>
        <v>-</v>
      </c>
      <c r="AK1936" s="26" t="str">
        <f>IFERROR(VLOOKUP($B1936,'[1]Paste Only'!$D:$AM,23,FALSE),"-")</f>
        <v>-</v>
      </c>
      <c r="AL1936" s="26" t="str">
        <f>IFERROR(VLOOKUP($B1936,'[1]Paste Only'!$D:$AM,22,FALSE),"-")</f>
        <v>-</v>
      </c>
      <c r="AM1936" s="21" t="str">
        <f t="shared" si="881"/>
        <v>-</v>
      </c>
      <c r="AN1936" s="21" t="str">
        <f t="shared" si="881"/>
        <v>-</v>
      </c>
      <c r="AO1936" s="21" t="str">
        <f t="shared" si="881"/>
        <v>-</v>
      </c>
      <c r="AP1936" s="27">
        <f t="shared" si="894"/>
        <v>0</v>
      </c>
      <c r="AQ1936" s="27" t="str">
        <f t="shared" si="895"/>
        <v>-</v>
      </c>
      <c r="AR1936" s="27" t="str">
        <f t="shared" si="896"/>
        <v>-</v>
      </c>
      <c r="AS1936" s="27">
        <f t="shared" si="897"/>
        <v>0</v>
      </c>
      <c r="AT1936" s="27">
        <f t="shared" si="898"/>
        <v>0</v>
      </c>
      <c r="AU1936" s="27">
        <f t="shared" si="899"/>
        <v>0</v>
      </c>
      <c r="AV1936" s="21" t="str">
        <f t="shared" si="900"/>
        <v>0</v>
      </c>
      <c r="AW1936" s="27">
        <f t="shared" si="901"/>
        <v>0</v>
      </c>
      <c r="AX1936" s="27" t="str">
        <f t="shared" si="902"/>
        <v>-</v>
      </c>
      <c r="AY1936" s="27" t="str">
        <f t="shared" si="903"/>
        <v>-</v>
      </c>
      <c r="AZ1936" s="21" t="str">
        <f t="shared" si="904"/>
        <v>-</v>
      </c>
      <c r="BA1936" s="21" t="str">
        <f t="shared" si="905"/>
        <v>-</v>
      </c>
      <c r="BB1936" s="28"/>
      <c r="BC1936" s="28"/>
      <c r="BD1936" s="28"/>
      <c r="BE1936" s="28"/>
      <c r="BF1936" s="28"/>
      <c r="BG1936" s="29"/>
      <c r="BH1936" s="29"/>
      <c r="BI1936" s="29"/>
      <c r="BJ1936" s="29"/>
      <c r="BK1936" s="29"/>
    </row>
    <row r="1937" spans="1:63" x14ac:dyDescent="0.25">
      <c r="A1937" s="13" t="s">
        <v>5855</v>
      </c>
      <c r="B1937" s="33" t="s">
        <v>5856</v>
      </c>
      <c r="C1937" s="13" t="s">
        <v>5857</v>
      </c>
      <c r="D1937" s="13" t="str">
        <f>IFERROR(VLOOKUP($B1937,[1]GICS!$C:$D,2,FALSE),"-")</f>
        <v>Consumer Staples</v>
      </c>
      <c r="E1937" s="14">
        <f>IFERROR(IF(VLOOKUP($B1937,'[1]Paste Only'!$D:$AM,4,FALSE)="-",VLOOKUP($B1937,'[1]Market Cap'!$A:$J,10,FALSE),VLOOKUP($B1937,'[1]Paste Only'!$D:$AM,4,FALSE)),"-")</f>
        <v>166.15</v>
      </c>
      <c r="F1937" s="14" t="str">
        <f>IFERROR(VLOOKUP($B1937,'[1]Paste Only'!$D:$AM,5,FALSE),"-")</f>
        <v>-</v>
      </c>
      <c r="G1937" s="15">
        <f>IFERROR(VLOOKUP($B1937,'[1]Paste Only'!$D:$AM,6,FALSE),"-")</f>
        <v>0</v>
      </c>
      <c r="H1937" s="15">
        <f>IFERROR(VLOOKUP($B1937,'[1]Paste Only'!$D:$AM,7,FALSE),"-")</f>
        <v>0</v>
      </c>
      <c r="I1937" s="15">
        <f>IFERROR(VLOOKUP($B1937,'[1]Paste Only'!$D:$AM,8,FALSE),"-")</f>
        <v>0</v>
      </c>
      <c r="J1937" s="34"/>
      <c r="K1937" s="34"/>
      <c r="L1937" s="14">
        <f>IFERROR(VLOOKUP($B1937,'[1]Paste Only'!$D:$AM,12,FALSE),"-")</f>
        <v>20.027047</v>
      </c>
      <c r="M1937" s="14" t="str">
        <f>IFERROR(VLOOKUP($B1937,'[1]Paste Only'!$D:$AM,15,FALSE),"-")</f>
        <v>-</v>
      </c>
      <c r="N1937" s="30"/>
      <c r="O1937" s="18"/>
      <c r="P1937" s="19">
        <f t="shared" si="906"/>
        <v>0</v>
      </c>
      <c r="Q1937" s="20">
        <f t="shared" si="882"/>
        <v>0</v>
      </c>
      <c r="R1937" s="13">
        <f t="shared" si="883"/>
        <v>0</v>
      </c>
      <c r="S1937" s="13" t="str">
        <f>IFERROR(VLOOKUP($B1937,'[1]Market Cap'!$G:$I,3,FALSE),"-")</f>
        <v>Small Cap</v>
      </c>
      <c r="T1937" s="13"/>
      <c r="U1937" s="13"/>
      <c r="V1937" s="21">
        <f t="shared" si="880"/>
        <v>0</v>
      </c>
      <c r="W1937" s="21">
        <f t="shared" si="880"/>
        <v>0</v>
      </c>
      <c r="X1937" s="21">
        <f t="shared" si="880"/>
        <v>0</v>
      </c>
      <c r="Y1937" s="22">
        <f t="shared" si="884"/>
        <v>0</v>
      </c>
      <c r="Z1937" s="13">
        <f t="shared" si="885"/>
        <v>0</v>
      </c>
      <c r="AA1937" s="23">
        <f t="shared" si="886"/>
        <v>0</v>
      </c>
      <c r="AB1937" s="23">
        <f t="shared" si="887"/>
        <v>0</v>
      </c>
      <c r="AC1937" s="23">
        <f t="shared" si="888"/>
        <v>0</v>
      </c>
      <c r="AD1937" s="24">
        <f t="shared" si="889"/>
        <v>0</v>
      </c>
      <c r="AE1937" s="25">
        <f>IFERROR(VLOOKUP($B1937,'[1]Market Cap'!$G:$I,2,FALSE),"-")</f>
        <v>315.75146000000001</v>
      </c>
      <c r="AF1937" s="20">
        <f t="shared" si="890"/>
        <v>0</v>
      </c>
      <c r="AG1937" s="17">
        <f t="shared" si="891"/>
        <v>0</v>
      </c>
      <c r="AH1937" s="17">
        <f t="shared" si="892"/>
        <v>0</v>
      </c>
      <c r="AI1937" s="17" t="str">
        <f t="shared" si="893"/>
        <v>-</v>
      </c>
      <c r="AJ1937" s="26" t="str">
        <f>IFERROR(VLOOKUP($B1937,'[1]Paste Only'!$D:$AM,26,FALSE),"-")</f>
        <v>-</v>
      </c>
      <c r="AK1937" s="26" t="str">
        <f>IFERROR(VLOOKUP($B1937,'[1]Paste Only'!$D:$AM,23,FALSE),"-")</f>
        <v>-</v>
      </c>
      <c r="AL1937" s="26" t="str">
        <f>IFERROR(VLOOKUP($B1937,'[1]Paste Only'!$D:$AM,22,FALSE),"-")</f>
        <v>-</v>
      </c>
      <c r="AM1937" s="21" t="str">
        <f t="shared" si="881"/>
        <v>-</v>
      </c>
      <c r="AN1937" s="21" t="str">
        <f t="shared" si="881"/>
        <v>-</v>
      </c>
      <c r="AO1937" s="21" t="str">
        <f t="shared" si="881"/>
        <v>-</v>
      </c>
      <c r="AP1937" s="27">
        <f t="shared" si="894"/>
        <v>0</v>
      </c>
      <c r="AQ1937" s="27" t="str">
        <f t="shared" si="895"/>
        <v>-</v>
      </c>
      <c r="AR1937" s="27" t="str">
        <f t="shared" si="896"/>
        <v>-</v>
      </c>
      <c r="AS1937" s="27">
        <f t="shared" si="897"/>
        <v>0</v>
      </c>
      <c r="AT1937" s="27">
        <f t="shared" si="898"/>
        <v>0</v>
      </c>
      <c r="AU1937" s="27">
        <f t="shared" si="899"/>
        <v>0</v>
      </c>
      <c r="AV1937" s="21" t="str">
        <f t="shared" si="900"/>
        <v>0</v>
      </c>
      <c r="AW1937" s="27">
        <f t="shared" si="901"/>
        <v>0</v>
      </c>
      <c r="AX1937" s="27" t="str">
        <f t="shared" si="902"/>
        <v>-</v>
      </c>
      <c r="AY1937" s="27" t="str">
        <f t="shared" si="903"/>
        <v>-</v>
      </c>
      <c r="AZ1937" s="21" t="str">
        <f t="shared" si="904"/>
        <v>-</v>
      </c>
      <c r="BA1937" s="21" t="str">
        <f t="shared" si="905"/>
        <v>-</v>
      </c>
      <c r="BB1937" s="28"/>
      <c r="BC1937" s="28"/>
      <c r="BD1937" s="28"/>
      <c r="BE1937" s="28"/>
      <c r="BF1937" s="28"/>
      <c r="BG1937" s="29"/>
      <c r="BH1937" s="29"/>
      <c r="BI1937" s="29"/>
      <c r="BJ1937" s="29"/>
      <c r="BK1937" s="29"/>
    </row>
    <row r="1938" spans="1:63" x14ac:dyDescent="0.25">
      <c r="A1938" s="13" t="s">
        <v>5858</v>
      </c>
      <c r="B1938" s="33" t="s">
        <v>5859</v>
      </c>
      <c r="C1938" s="13" t="s">
        <v>5860</v>
      </c>
      <c r="D1938" s="13" t="str">
        <f>IFERROR(VLOOKUP($B1938,[1]GICS!$C:$D,2,FALSE),"-")</f>
        <v>Information Technology</v>
      </c>
      <c r="E1938" s="14">
        <f>IFERROR(IF(VLOOKUP($B1938,'[1]Paste Only'!$D:$AM,4,FALSE)="-",VLOOKUP($B1938,'[1]Market Cap'!$A:$J,10,FALSE),VLOOKUP($B1938,'[1]Paste Only'!$D:$AM,4,FALSE)),"-")</f>
        <v>27.39</v>
      </c>
      <c r="F1938" s="14" t="str">
        <f>IFERROR(VLOOKUP($B1938,'[1]Paste Only'!$D:$AM,5,FALSE),"-")</f>
        <v>-</v>
      </c>
      <c r="G1938" s="15">
        <f>IFERROR(VLOOKUP($B1938,'[1]Paste Only'!$D:$AM,6,FALSE),"-")</f>
        <v>0</v>
      </c>
      <c r="H1938" s="15">
        <f>IFERROR(VLOOKUP($B1938,'[1]Paste Only'!$D:$AM,7,FALSE),"-")</f>
        <v>0</v>
      </c>
      <c r="I1938" s="15">
        <f>IFERROR(VLOOKUP($B1938,'[1]Paste Only'!$D:$AM,8,FALSE),"-")</f>
        <v>0</v>
      </c>
      <c r="J1938" s="34"/>
      <c r="K1938" s="34"/>
      <c r="L1938" s="14">
        <f>IFERROR(VLOOKUP($B1938,'[1]Paste Only'!$D:$AM,12,FALSE),"-")</f>
        <v>-0.52</v>
      </c>
      <c r="M1938" s="14" t="str">
        <f>IFERROR(VLOOKUP($B1938,'[1]Paste Only'!$D:$AM,15,FALSE),"-")</f>
        <v>-</v>
      </c>
      <c r="N1938" s="30"/>
      <c r="O1938" s="18"/>
      <c r="P1938" s="19">
        <f t="shared" si="906"/>
        <v>0</v>
      </c>
      <c r="Q1938" s="20">
        <f t="shared" si="882"/>
        <v>0</v>
      </c>
      <c r="R1938" s="13">
        <f t="shared" si="883"/>
        <v>0</v>
      </c>
      <c r="S1938" s="13" t="str">
        <f>IFERROR(VLOOKUP($B1938,'[1]Market Cap'!$G:$I,3,FALSE),"-")</f>
        <v>Small Cap</v>
      </c>
      <c r="T1938" s="13"/>
      <c r="U1938" s="13"/>
      <c r="V1938" s="21">
        <f t="shared" si="880"/>
        <v>0</v>
      </c>
      <c r="W1938" s="21">
        <f t="shared" si="880"/>
        <v>0</v>
      </c>
      <c r="X1938" s="21">
        <f t="shared" si="880"/>
        <v>0</v>
      </c>
      <c r="Y1938" s="22">
        <f t="shared" si="884"/>
        <v>0</v>
      </c>
      <c r="Z1938" s="13">
        <f t="shared" si="885"/>
        <v>0</v>
      </c>
      <c r="AA1938" s="23">
        <f t="shared" si="886"/>
        <v>0</v>
      </c>
      <c r="AB1938" s="23">
        <f t="shared" si="887"/>
        <v>0</v>
      </c>
      <c r="AC1938" s="23">
        <f t="shared" si="888"/>
        <v>0</v>
      </c>
      <c r="AD1938" s="24">
        <f t="shared" si="889"/>
        <v>0</v>
      </c>
      <c r="AE1938" s="25">
        <f>IFERROR(VLOOKUP($B1938,'[1]Market Cap'!$G:$I,2,FALSE),"-")</f>
        <v>71.643592976999997</v>
      </c>
      <c r="AF1938" s="20">
        <f t="shared" si="890"/>
        <v>0</v>
      </c>
      <c r="AG1938" s="17">
        <f t="shared" si="891"/>
        <v>0</v>
      </c>
      <c r="AH1938" s="17">
        <f t="shared" si="892"/>
        <v>0</v>
      </c>
      <c r="AI1938" s="17" t="str">
        <f t="shared" si="893"/>
        <v>-</v>
      </c>
      <c r="AJ1938" s="26" t="str">
        <f>IFERROR(VLOOKUP($B1938,'[1]Paste Only'!$D:$AM,26,FALSE),"-")</f>
        <v>-</v>
      </c>
      <c r="AK1938" s="26" t="str">
        <f>IFERROR(VLOOKUP($B1938,'[1]Paste Only'!$D:$AM,23,FALSE),"-")</f>
        <v>-</v>
      </c>
      <c r="AL1938" s="26" t="str">
        <f>IFERROR(VLOOKUP($B1938,'[1]Paste Only'!$D:$AM,22,FALSE),"-")</f>
        <v>-</v>
      </c>
      <c r="AM1938" s="21" t="str">
        <f t="shared" si="881"/>
        <v>-</v>
      </c>
      <c r="AN1938" s="21" t="str">
        <f t="shared" si="881"/>
        <v>-</v>
      </c>
      <c r="AO1938" s="21" t="str">
        <f t="shared" si="881"/>
        <v>-</v>
      </c>
      <c r="AP1938" s="27">
        <f t="shared" si="894"/>
        <v>0</v>
      </c>
      <c r="AQ1938" s="27" t="str">
        <f t="shared" si="895"/>
        <v>-</v>
      </c>
      <c r="AR1938" s="27" t="str">
        <f t="shared" si="896"/>
        <v>-</v>
      </c>
      <c r="AS1938" s="27">
        <f t="shared" si="897"/>
        <v>0</v>
      </c>
      <c r="AT1938" s="27">
        <f t="shared" si="898"/>
        <v>0</v>
      </c>
      <c r="AU1938" s="27">
        <f t="shared" si="899"/>
        <v>0</v>
      </c>
      <c r="AV1938" s="21" t="str">
        <f t="shared" si="900"/>
        <v>0</v>
      </c>
      <c r="AW1938" s="27">
        <f t="shared" si="901"/>
        <v>0</v>
      </c>
      <c r="AX1938" s="27" t="str">
        <f t="shared" si="902"/>
        <v>-</v>
      </c>
      <c r="AY1938" s="27" t="str">
        <f t="shared" si="903"/>
        <v>-</v>
      </c>
      <c r="AZ1938" s="21" t="str">
        <f t="shared" si="904"/>
        <v>-</v>
      </c>
      <c r="BA1938" s="21" t="str">
        <f t="shared" si="905"/>
        <v>-</v>
      </c>
      <c r="BB1938" s="28"/>
      <c r="BC1938" s="28"/>
      <c r="BD1938" s="28"/>
      <c r="BE1938" s="28"/>
      <c r="BF1938" s="28"/>
      <c r="BG1938" s="29"/>
      <c r="BH1938" s="29"/>
      <c r="BI1938" s="29"/>
      <c r="BJ1938" s="29"/>
      <c r="BK1938" s="29"/>
    </row>
    <row r="1939" spans="1:63" x14ac:dyDescent="0.25">
      <c r="A1939" s="13" t="s">
        <v>5861</v>
      </c>
      <c r="B1939" s="33" t="s">
        <v>5862</v>
      </c>
      <c r="C1939" s="13" t="s">
        <v>5863</v>
      </c>
      <c r="D1939" s="13" t="str">
        <f>IFERROR(VLOOKUP($B1939,[1]GICS!$C:$D,2,FALSE),"-")</f>
        <v>Consumer Staples</v>
      </c>
      <c r="E1939" s="14">
        <f>IFERROR(IF(VLOOKUP($B1939,'[1]Paste Only'!$D:$AM,4,FALSE)="-",VLOOKUP($B1939,'[1]Market Cap'!$A:$J,10,FALSE),VLOOKUP($B1939,'[1]Paste Only'!$D:$AM,4,FALSE)),"-")</f>
        <v>10500</v>
      </c>
      <c r="F1939" s="14" t="str">
        <f>IFERROR(VLOOKUP($B1939,'[1]Paste Only'!$D:$AM,5,FALSE),"-")</f>
        <v>-</v>
      </c>
      <c r="G1939" s="15">
        <f>IFERROR(VLOOKUP($B1939,'[1]Paste Only'!$D:$AM,6,FALSE),"-")</f>
        <v>0</v>
      </c>
      <c r="H1939" s="15">
        <f>IFERROR(VLOOKUP($B1939,'[1]Paste Only'!$D:$AM,7,FALSE),"-")</f>
        <v>0</v>
      </c>
      <c r="I1939" s="15">
        <f>IFERROR(VLOOKUP($B1939,'[1]Paste Only'!$D:$AM,8,FALSE),"-")</f>
        <v>0</v>
      </c>
      <c r="J1939" s="34"/>
      <c r="K1939" s="34"/>
      <c r="L1939" s="14">
        <f>IFERROR(VLOOKUP($B1939,'[1]Paste Only'!$D:$AM,12,FALSE),"-")</f>
        <v>66.627906999999993</v>
      </c>
      <c r="M1939" s="14" t="str">
        <f>IFERROR(VLOOKUP($B1939,'[1]Paste Only'!$D:$AM,15,FALSE),"-")</f>
        <v>-</v>
      </c>
      <c r="N1939" s="30"/>
      <c r="O1939" s="18"/>
      <c r="P1939" s="19">
        <f t="shared" si="906"/>
        <v>0</v>
      </c>
      <c r="Q1939" s="20">
        <f t="shared" si="882"/>
        <v>0</v>
      </c>
      <c r="R1939" s="13">
        <f t="shared" si="883"/>
        <v>0</v>
      </c>
      <c r="S1939" s="13" t="str">
        <f>IFERROR(VLOOKUP($B1939,'[1]Market Cap'!$G:$I,3,FALSE),"-")</f>
        <v>Small Cap</v>
      </c>
      <c r="T1939" s="13"/>
      <c r="U1939" s="13"/>
      <c r="V1939" s="21">
        <f t="shared" ref="V1939:X2002" si="907">IFERROR(G1939/$U1939,0)</f>
        <v>0</v>
      </c>
      <c r="W1939" s="21">
        <f t="shared" si="907"/>
        <v>0</v>
      </c>
      <c r="X1939" s="21">
        <f t="shared" si="907"/>
        <v>0</v>
      </c>
      <c r="Y1939" s="22">
        <f t="shared" si="884"/>
        <v>0</v>
      </c>
      <c r="Z1939" s="13">
        <f t="shared" si="885"/>
        <v>0</v>
      </c>
      <c r="AA1939" s="23">
        <f t="shared" si="886"/>
        <v>0</v>
      </c>
      <c r="AB1939" s="23">
        <f t="shared" si="887"/>
        <v>0</v>
      </c>
      <c r="AC1939" s="23">
        <f t="shared" si="888"/>
        <v>0</v>
      </c>
      <c r="AD1939" s="24">
        <f t="shared" si="889"/>
        <v>0</v>
      </c>
      <c r="AE1939" s="25">
        <f>IFERROR(VLOOKUP($B1939,'[1]Market Cap'!$G:$I,2,FALSE),"-")</f>
        <v>905.80139999999994</v>
      </c>
      <c r="AF1939" s="20">
        <f t="shared" si="890"/>
        <v>0</v>
      </c>
      <c r="AG1939" s="17">
        <f t="shared" si="891"/>
        <v>0</v>
      </c>
      <c r="AH1939" s="17">
        <f t="shared" si="892"/>
        <v>0</v>
      </c>
      <c r="AI1939" s="17" t="str">
        <f t="shared" si="893"/>
        <v>-</v>
      </c>
      <c r="AJ1939" s="26" t="str">
        <f>IFERROR(VLOOKUP($B1939,'[1]Paste Only'!$D:$AM,26,FALSE),"-")</f>
        <v>-</v>
      </c>
      <c r="AK1939" s="26" t="str">
        <f>IFERROR(VLOOKUP($B1939,'[1]Paste Only'!$D:$AM,23,FALSE),"-")</f>
        <v>-</v>
      </c>
      <c r="AL1939" s="26" t="str">
        <f>IFERROR(VLOOKUP($B1939,'[1]Paste Only'!$D:$AM,22,FALSE),"-")</f>
        <v>-</v>
      </c>
      <c r="AM1939" s="21" t="str">
        <f t="shared" ref="AM1939:AO2002" si="908">IFERROR(AJ1939/$F1939-1,"-")</f>
        <v>-</v>
      </c>
      <c r="AN1939" s="21" t="str">
        <f t="shared" si="908"/>
        <v>-</v>
      </c>
      <c r="AO1939" s="21" t="str">
        <f t="shared" si="908"/>
        <v>-</v>
      </c>
      <c r="AP1939" s="27">
        <f t="shared" si="894"/>
        <v>0</v>
      </c>
      <c r="AQ1939" s="27" t="str">
        <f t="shared" si="895"/>
        <v>-</v>
      </c>
      <c r="AR1939" s="27" t="str">
        <f t="shared" si="896"/>
        <v>-</v>
      </c>
      <c r="AS1939" s="27">
        <f t="shared" si="897"/>
        <v>0</v>
      </c>
      <c r="AT1939" s="27">
        <f t="shared" si="898"/>
        <v>0</v>
      </c>
      <c r="AU1939" s="27">
        <f t="shared" si="899"/>
        <v>0</v>
      </c>
      <c r="AV1939" s="21" t="str">
        <f t="shared" si="900"/>
        <v>0</v>
      </c>
      <c r="AW1939" s="27">
        <f t="shared" si="901"/>
        <v>0</v>
      </c>
      <c r="AX1939" s="27" t="str">
        <f t="shared" si="902"/>
        <v>-</v>
      </c>
      <c r="AY1939" s="27" t="str">
        <f t="shared" si="903"/>
        <v>-</v>
      </c>
      <c r="AZ1939" s="21" t="str">
        <f t="shared" si="904"/>
        <v>-</v>
      </c>
      <c r="BA1939" s="21" t="str">
        <f t="shared" si="905"/>
        <v>-</v>
      </c>
      <c r="BB1939" s="28"/>
      <c r="BC1939" s="28"/>
      <c r="BD1939" s="28"/>
      <c r="BE1939" s="28"/>
      <c r="BF1939" s="28"/>
      <c r="BG1939" s="29"/>
      <c r="BH1939" s="29"/>
      <c r="BI1939" s="29"/>
      <c r="BJ1939" s="29"/>
      <c r="BK1939" s="29"/>
    </row>
    <row r="1940" spans="1:63" x14ac:dyDescent="0.25">
      <c r="A1940" s="13" t="s">
        <v>5864</v>
      </c>
      <c r="B1940" s="33" t="s">
        <v>5865</v>
      </c>
      <c r="C1940" s="13" t="s">
        <v>5866</v>
      </c>
      <c r="D1940" s="13" t="str">
        <f>IFERROR(VLOOKUP($B1940,[1]GICS!$C:$D,2,FALSE),"-")</f>
        <v>Consumer Staples</v>
      </c>
      <c r="E1940" s="14" t="str">
        <f>IFERROR(IF(VLOOKUP($B1940,'[1]Paste Only'!$D:$AM,4,FALSE)="-",VLOOKUP($B1940,'[1]Market Cap'!$A:$J,10,FALSE),VLOOKUP($B1940,'[1]Paste Only'!$D:$AM,4,FALSE)),"-")</f>
        <v>-</v>
      </c>
      <c r="F1940" s="14" t="str">
        <f>IFERROR(VLOOKUP($B1940,'[1]Paste Only'!$D:$AM,5,FALSE),"-")</f>
        <v>-</v>
      </c>
      <c r="G1940" s="15">
        <f>IFERROR(VLOOKUP($B1940,'[1]Paste Only'!$D:$AM,6,FALSE),"-")</f>
        <v>0</v>
      </c>
      <c r="H1940" s="15">
        <f>IFERROR(VLOOKUP($B1940,'[1]Paste Only'!$D:$AM,7,FALSE),"-")</f>
        <v>0</v>
      </c>
      <c r="I1940" s="15">
        <f>IFERROR(VLOOKUP($B1940,'[1]Paste Only'!$D:$AM,8,FALSE),"-")</f>
        <v>0</v>
      </c>
      <c r="J1940" s="34"/>
      <c r="K1940" s="34"/>
      <c r="L1940" s="14" t="str">
        <f>IFERROR(VLOOKUP($B1940,'[1]Paste Only'!$D:$AM,12,FALSE),"-")</f>
        <v>-</v>
      </c>
      <c r="M1940" s="14" t="str">
        <f>IFERROR(VLOOKUP($B1940,'[1]Paste Only'!$D:$AM,15,FALSE),"-")</f>
        <v>-</v>
      </c>
      <c r="N1940" s="30"/>
      <c r="O1940" s="18"/>
      <c r="P1940" s="19">
        <f t="shared" si="906"/>
        <v>0</v>
      </c>
      <c r="Q1940" s="20">
        <f t="shared" si="882"/>
        <v>0</v>
      </c>
      <c r="R1940" s="13">
        <f t="shared" si="883"/>
        <v>0</v>
      </c>
      <c r="S1940" s="13" t="str">
        <f>IFERROR(VLOOKUP($B1940,'[1]Market Cap'!$G:$I,3,FALSE),"-")</f>
        <v>-</v>
      </c>
      <c r="T1940" s="13"/>
      <c r="U1940" s="13"/>
      <c r="V1940" s="21">
        <f t="shared" si="907"/>
        <v>0</v>
      </c>
      <c r="W1940" s="21">
        <f t="shared" si="907"/>
        <v>0</v>
      </c>
      <c r="X1940" s="21">
        <f t="shared" si="907"/>
        <v>0</v>
      </c>
      <c r="Y1940" s="22">
        <f t="shared" si="884"/>
        <v>0</v>
      </c>
      <c r="Z1940" s="13">
        <f t="shared" si="885"/>
        <v>0</v>
      </c>
      <c r="AA1940" s="23">
        <f t="shared" si="886"/>
        <v>0</v>
      </c>
      <c r="AB1940" s="23">
        <f t="shared" si="887"/>
        <v>0</v>
      </c>
      <c r="AC1940" s="23">
        <f t="shared" si="888"/>
        <v>0</v>
      </c>
      <c r="AD1940" s="24">
        <f t="shared" si="889"/>
        <v>0</v>
      </c>
      <c r="AE1940" s="25" t="str">
        <f>IFERROR(VLOOKUP($B1940,'[1]Market Cap'!$G:$I,2,FALSE),"-")</f>
        <v>-</v>
      </c>
      <c r="AF1940" s="20">
        <f t="shared" si="890"/>
        <v>0</v>
      </c>
      <c r="AG1940" s="17">
        <f t="shared" si="891"/>
        <v>0</v>
      </c>
      <c r="AH1940" s="17">
        <f t="shared" si="892"/>
        <v>0</v>
      </c>
      <c r="AI1940" s="17" t="str">
        <f t="shared" si="893"/>
        <v>-</v>
      </c>
      <c r="AJ1940" s="26" t="str">
        <f>IFERROR(VLOOKUP($B1940,'[1]Paste Only'!$D:$AM,26,FALSE),"-")</f>
        <v>-</v>
      </c>
      <c r="AK1940" s="26" t="str">
        <f>IFERROR(VLOOKUP($B1940,'[1]Paste Only'!$D:$AM,23,FALSE),"-")</f>
        <v>-</v>
      </c>
      <c r="AL1940" s="26" t="str">
        <f>IFERROR(VLOOKUP($B1940,'[1]Paste Only'!$D:$AM,22,FALSE),"-")</f>
        <v>-</v>
      </c>
      <c r="AM1940" s="21" t="str">
        <f t="shared" si="908"/>
        <v>-</v>
      </c>
      <c r="AN1940" s="21" t="str">
        <f t="shared" si="908"/>
        <v>-</v>
      </c>
      <c r="AO1940" s="21" t="str">
        <f t="shared" si="908"/>
        <v>-</v>
      </c>
      <c r="AP1940" s="27">
        <f t="shared" si="894"/>
        <v>0</v>
      </c>
      <c r="AQ1940" s="27" t="str">
        <f t="shared" si="895"/>
        <v>-</v>
      </c>
      <c r="AR1940" s="27" t="str">
        <f t="shared" si="896"/>
        <v>-</v>
      </c>
      <c r="AS1940" s="27">
        <f t="shared" si="897"/>
        <v>0</v>
      </c>
      <c r="AT1940" s="27">
        <f t="shared" si="898"/>
        <v>0</v>
      </c>
      <c r="AU1940" s="27">
        <f t="shared" si="899"/>
        <v>0</v>
      </c>
      <c r="AV1940" s="21" t="str">
        <f t="shared" si="900"/>
        <v>0</v>
      </c>
      <c r="AW1940" s="27">
        <f t="shared" si="901"/>
        <v>0</v>
      </c>
      <c r="AX1940" s="27" t="str">
        <f t="shared" si="902"/>
        <v>-</v>
      </c>
      <c r="AY1940" s="27" t="str">
        <f t="shared" si="903"/>
        <v>-</v>
      </c>
      <c r="AZ1940" s="21" t="str">
        <f t="shared" si="904"/>
        <v>-</v>
      </c>
      <c r="BA1940" s="21" t="str">
        <f t="shared" si="905"/>
        <v>-</v>
      </c>
      <c r="BB1940" s="28"/>
      <c r="BC1940" s="28"/>
      <c r="BD1940" s="28"/>
      <c r="BE1940" s="28"/>
      <c r="BF1940" s="28"/>
      <c r="BG1940" s="29"/>
      <c r="BH1940" s="29"/>
      <c r="BI1940" s="29"/>
      <c r="BJ1940" s="29"/>
      <c r="BK1940" s="29"/>
    </row>
    <row r="1941" spans="1:63" x14ac:dyDescent="0.25">
      <c r="A1941" s="13" t="s">
        <v>5867</v>
      </c>
      <c r="B1941" s="33" t="s">
        <v>5868</v>
      </c>
      <c r="C1941" s="13" t="s">
        <v>5869</v>
      </c>
      <c r="D1941" s="13" t="str">
        <f>IFERROR(VLOOKUP($B1941,[1]GICS!$C:$D,2,FALSE),"-")</f>
        <v>Materials</v>
      </c>
      <c r="E1941" s="14">
        <f>IFERROR(IF(VLOOKUP($B1941,'[1]Paste Only'!$D:$AM,4,FALSE)="-",VLOOKUP($B1941,'[1]Market Cap'!$A:$J,10,FALSE),VLOOKUP($B1941,'[1]Paste Only'!$D:$AM,4,FALSE)),"-")</f>
        <v>34.69</v>
      </c>
      <c r="F1941" s="14" t="str">
        <f>IFERROR(VLOOKUP($B1941,'[1]Paste Only'!$D:$AM,5,FALSE),"-")</f>
        <v>-</v>
      </c>
      <c r="G1941" s="15">
        <f>IFERROR(VLOOKUP($B1941,'[1]Paste Only'!$D:$AM,6,FALSE),"-")</f>
        <v>0</v>
      </c>
      <c r="H1941" s="15">
        <f>IFERROR(VLOOKUP($B1941,'[1]Paste Only'!$D:$AM,7,FALSE),"-")</f>
        <v>0</v>
      </c>
      <c r="I1941" s="15">
        <f>IFERROR(VLOOKUP($B1941,'[1]Paste Only'!$D:$AM,8,FALSE),"-")</f>
        <v>0</v>
      </c>
      <c r="J1941" s="34"/>
      <c r="K1941" s="34"/>
      <c r="L1941" s="14">
        <f>IFERROR(VLOOKUP($B1941,'[1]Paste Only'!$D:$AM,12,FALSE),"-")</f>
        <v>3.69</v>
      </c>
      <c r="M1941" s="14" t="str">
        <f>IFERROR(VLOOKUP($B1941,'[1]Paste Only'!$D:$AM,15,FALSE),"-")</f>
        <v>-</v>
      </c>
      <c r="N1941" s="30"/>
      <c r="O1941" s="18"/>
      <c r="P1941" s="19">
        <f t="shared" si="906"/>
        <v>0</v>
      </c>
      <c r="Q1941" s="20">
        <f t="shared" si="882"/>
        <v>0</v>
      </c>
      <c r="R1941" s="13">
        <f t="shared" si="883"/>
        <v>0</v>
      </c>
      <c r="S1941" s="13" t="str">
        <f>IFERROR(VLOOKUP($B1941,'[1]Market Cap'!$G:$I,3,FALSE),"-")</f>
        <v>Small Cap</v>
      </c>
      <c r="T1941" s="13"/>
      <c r="U1941" s="13"/>
      <c r="V1941" s="21">
        <f t="shared" si="907"/>
        <v>0</v>
      </c>
      <c r="W1941" s="21">
        <f t="shared" si="907"/>
        <v>0</v>
      </c>
      <c r="X1941" s="21">
        <f t="shared" si="907"/>
        <v>0</v>
      </c>
      <c r="Y1941" s="22">
        <f t="shared" si="884"/>
        <v>0</v>
      </c>
      <c r="Z1941" s="13">
        <f t="shared" si="885"/>
        <v>0</v>
      </c>
      <c r="AA1941" s="23">
        <f t="shared" si="886"/>
        <v>0</v>
      </c>
      <c r="AB1941" s="23">
        <f t="shared" si="887"/>
        <v>0</v>
      </c>
      <c r="AC1941" s="23">
        <f t="shared" si="888"/>
        <v>0</v>
      </c>
      <c r="AD1941" s="24">
        <f t="shared" si="889"/>
        <v>0</v>
      </c>
      <c r="AE1941" s="25">
        <f>IFERROR(VLOOKUP($B1941,'[1]Market Cap'!$G:$I,2,FALSE),"-")</f>
        <v>203.29136135499999</v>
      </c>
      <c r="AF1941" s="20">
        <f t="shared" si="890"/>
        <v>0</v>
      </c>
      <c r="AG1941" s="17">
        <f t="shared" si="891"/>
        <v>0</v>
      </c>
      <c r="AH1941" s="17">
        <f t="shared" si="892"/>
        <v>0</v>
      </c>
      <c r="AI1941" s="17" t="str">
        <f t="shared" si="893"/>
        <v>-</v>
      </c>
      <c r="AJ1941" s="26" t="str">
        <f>IFERROR(VLOOKUP($B1941,'[1]Paste Only'!$D:$AM,26,FALSE),"-")</f>
        <v>-</v>
      </c>
      <c r="AK1941" s="26" t="str">
        <f>IFERROR(VLOOKUP($B1941,'[1]Paste Only'!$D:$AM,23,FALSE),"-")</f>
        <v>-</v>
      </c>
      <c r="AL1941" s="26" t="str">
        <f>IFERROR(VLOOKUP($B1941,'[1]Paste Only'!$D:$AM,22,FALSE),"-")</f>
        <v>-</v>
      </c>
      <c r="AM1941" s="21" t="str">
        <f t="shared" si="908"/>
        <v>-</v>
      </c>
      <c r="AN1941" s="21" t="str">
        <f t="shared" si="908"/>
        <v>-</v>
      </c>
      <c r="AO1941" s="21" t="str">
        <f t="shared" si="908"/>
        <v>-</v>
      </c>
      <c r="AP1941" s="27">
        <f t="shared" si="894"/>
        <v>0</v>
      </c>
      <c r="AQ1941" s="27" t="str">
        <f t="shared" si="895"/>
        <v>-</v>
      </c>
      <c r="AR1941" s="27" t="str">
        <f t="shared" si="896"/>
        <v>-</v>
      </c>
      <c r="AS1941" s="27">
        <f t="shared" si="897"/>
        <v>0</v>
      </c>
      <c r="AT1941" s="27">
        <f t="shared" si="898"/>
        <v>0</v>
      </c>
      <c r="AU1941" s="27">
        <f t="shared" si="899"/>
        <v>0</v>
      </c>
      <c r="AV1941" s="21" t="str">
        <f t="shared" si="900"/>
        <v>0</v>
      </c>
      <c r="AW1941" s="27">
        <f t="shared" si="901"/>
        <v>0</v>
      </c>
      <c r="AX1941" s="27" t="str">
        <f t="shared" si="902"/>
        <v>-</v>
      </c>
      <c r="AY1941" s="27" t="str">
        <f t="shared" si="903"/>
        <v>-</v>
      </c>
      <c r="AZ1941" s="21" t="str">
        <f t="shared" si="904"/>
        <v>-</v>
      </c>
      <c r="BA1941" s="21" t="str">
        <f t="shared" si="905"/>
        <v>-</v>
      </c>
      <c r="BB1941" s="28"/>
      <c r="BC1941" s="28"/>
      <c r="BD1941" s="28"/>
      <c r="BE1941" s="28"/>
      <c r="BF1941" s="28"/>
      <c r="BG1941" s="29"/>
      <c r="BH1941" s="29"/>
      <c r="BI1941" s="29"/>
      <c r="BJ1941" s="29"/>
      <c r="BK1941" s="29"/>
    </row>
    <row r="1942" spans="1:63" x14ac:dyDescent="0.25">
      <c r="A1942" s="13" t="s">
        <v>5870</v>
      </c>
      <c r="B1942" s="33" t="s">
        <v>5871</v>
      </c>
      <c r="C1942" s="13" t="s">
        <v>5872</v>
      </c>
      <c r="D1942" s="13" t="str">
        <f>IFERROR(VLOOKUP($B1942,[1]GICS!$C:$D,2,FALSE),"-")</f>
        <v>Consumer Discretionary</v>
      </c>
      <c r="E1942" s="14">
        <f>IFERROR(IF(VLOOKUP($B1942,'[1]Paste Only'!$D:$AM,4,FALSE)="-",VLOOKUP($B1942,'[1]Market Cap'!$A:$J,10,FALSE),VLOOKUP($B1942,'[1]Paste Only'!$D:$AM,4,FALSE)),"-")</f>
        <v>0</v>
      </c>
      <c r="F1942" s="14" t="str">
        <f>IFERROR(VLOOKUP($B1942,'[1]Paste Only'!$D:$AM,5,FALSE),"-")</f>
        <v>-</v>
      </c>
      <c r="G1942" s="15">
        <f>IFERROR(VLOOKUP($B1942,'[1]Paste Only'!$D:$AM,6,FALSE),"-")</f>
        <v>0</v>
      </c>
      <c r="H1942" s="15">
        <f>IFERROR(VLOOKUP($B1942,'[1]Paste Only'!$D:$AM,7,FALSE),"-")</f>
        <v>0</v>
      </c>
      <c r="I1942" s="15">
        <f>IFERROR(VLOOKUP($B1942,'[1]Paste Only'!$D:$AM,8,FALSE),"-")</f>
        <v>0</v>
      </c>
      <c r="J1942" s="34"/>
      <c r="K1942" s="34"/>
      <c r="L1942" s="14" t="str">
        <f>IFERROR(VLOOKUP($B1942,'[1]Paste Only'!$D:$AM,12,FALSE),"-")</f>
        <v>-</v>
      </c>
      <c r="M1942" s="14" t="str">
        <f>IFERROR(VLOOKUP($B1942,'[1]Paste Only'!$D:$AM,15,FALSE),"-")</f>
        <v>-</v>
      </c>
      <c r="N1942" s="30"/>
      <c r="O1942" s="18"/>
      <c r="P1942" s="19">
        <f t="shared" si="906"/>
        <v>0</v>
      </c>
      <c r="Q1942" s="20">
        <f t="shared" si="882"/>
        <v>0</v>
      </c>
      <c r="R1942" s="13">
        <f t="shared" si="883"/>
        <v>0</v>
      </c>
      <c r="S1942" s="13" t="str">
        <f>IFERROR(VLOOKUP($B1942,'[1]Market Cap'!$G:$I,3,FALSE),"-")</f>
        <v>Small Cap</v>
      </c>
      <c r="T1942" s="13"/>
      <c r="U1942" s="13"/>
      <c r="V1942" s="21">
        <f t="shared" si="907"/>
        <v>0</v>
      </c>
      <c r="W1942" s="21">
        <f t="shared" si="907"/>
        <v>0</v>
      </c>
      <c r="X1942" s="21">
        <f t="shared" si="907"/>
        <v>0</v>
      </c>
      <c r="Y1942" s="22">
        <f t="shared" si="884"/>
        <v>0</v>
      </c>
      <c r="Z1942" s="13">
        <f t="shared" si="885"/>
        <v>0</v>
      </c>
      <c r="AA1942" s="23">
        <f t="shared" si="886"/>
        <v>0</v>
      </c>
      <c r="AB1942" s="23">
        <f t="shared" si="887"/>
        <v>0</v>
      </c>
      <c r="AC1942" s="23">
        <f t="shared" si="888"/>
        <v>0</v>
      </c>
      <c r="AD1942" s="24">
        <f t="shared" si="889"/>
        <v>0</v>
      </c>
      <c r="AE1942" s="25">
        <f>IFERROR(VLOOKUP($B1942,'[1]Market Cap'!$G:$I,2,FALSE),"-")</f>
        <v>389.76774660000001</v>
      </c>
      <c r="AF1942" s="20">
        <f t="shared" si="890"/>
        <v>0</v>
      </c>
      <c r="AG1942" s="17">
        <f t="shared" si="891"/>
        <v>0</v>
      </c>
      <c r="AH1942" s="17">
        <f t="shared" si="892"/>
        <v>0</v>
      </c>
      <c r="AI1942" s="17" t="str">
        <f t="shared" si="893"/>
        <v>-</v>
      </c>
      <c r="AJ1942" s="26" t="str">
        <f>IFERROR(VLOOKUP($B1942,'[1]Paste Only'!$D:$AM,26,FALSE),"-")</f>
        <v>-</v>
      </c>
      <c r="AK1942" s="26" t="str">
        <f>IFERROR(VLOOKUP($B1942,'[1]Paste Only'!$D:$AM,23,FALSE),"-")</f>
        <v>-</v>
      </c>
      <c r="AL1942" s="26" t="str">
        <f>IFERROR(VLOOKUP($B1942,'[1]Paste Only'!$D:$AM,22,FALSE),"-")</f>
        <v>-</v>
      </c>
      <c r="AM1942" s="21" t="str">
        <f t="shared" si="908"/>
        <v>-</v>
      </c>
      <c r="AN1942" s="21" t="str">
        <f t="shared" si="908"/>
        <v>-</v>
      </c>
      <c r="AO1942" s="21" t="str">
        <f t="shared" si="908"/>
        <v>-</v>
      </c>
      <c r="AP1942" s="27">
        <f t="shared" si="894"/>
        <v>0</v>
      </c>
      <c r="AQ1942" s="27" t="str">
        <f t="shared" si="895"/>
        <v>-</v>
      </c>
      <c r="AR1942" s="27" t="str">
        <f t="shared" si="896"/>
        <v>-</v>
      </c>
      <c r="AS1942" s="27">
        <f t="shared" si="897"/>
        <v>0</v>
      </c>
      <c r="AT1942" s="27">
        <f t="shared" si="898"/>
        <v>0</v>
      </c>
      <c r="AU1942" s="27">
        <f t="shared" si="899"/>
        <v>0</v>
      </c>
      <c r="AV1942" s="21" t="str">
        <f t="shared" si="900"/>
        <v>0</v>
      </c>
      <c r="AW1942" s="27">
        <f t="shared" si="901"/>
        <v>0</v>
      </c>
      <c r="AX1942" s="27" t="str">
        <f t="shared" si="902"/>
        <v>-</v>
      </c>
      <c r="AY1942" s="27" t="str">
        <f t="shared" si="903"/>
        <v>-</v>
      </c>
      <c r="AZ1942" s="21" t="str">
        <f t="shared" si="904"/>
        <v>-</v>
      </c>
      <c r="BA1942" s="21" t="str">
        <f t="shared" si="905"/>
        <v>-</v>
      </c>
      <c r="BB1942" s="28"/>
      <c r="BC1942" s="28"/>
      <c r="BD1942" s="28"/>
      <c r="BE1942" s="28"/>
      <c r="BF1942" s="28"/>
      <c r="BG1942" s="29"/>
      <c r="BH1942" s="29"/>
      <c r="BI1942" s="29"/>
      <c r="BJ1942" s="29"/>
      <c r="BK1942" s="29"/>
    </row>
    <row r="1943" spans="1:63" x14ac:dyDescent="0.25">
      <c r="A1943" s="13" t="s">
        <v>5873</v>
      </c>
      <c r="B1943" s="33" t="s">
        <v>5874</v>
      </c>
      <c r="C1943" s="13" t="s">
        <v>5875</v>
      </c>
      <c r="D1943" s="13" t="str">
        <f>IFERROR(VLOOKUP($B1943,[1]GICS!$C:$D,2,FALSE),"-")</f>
        <v>Real Estate</v>
      </c>
      <c r="E1943" s="14">
        <f>IFERROR(IF(VLOOKUP($B1943,'[1]Paste Only'!$D:$AM,4,FALSE)="-",VLOOKUP($B1943,'[1]Market Cap'!$A:$J,10,FALSE),VLOOKUP($B1943,'[1]Paste Only'!$D:$AM,4,FALSE)),"-")</f>
        <v>10.26</v>
      </c>
      <c r="F1943" s="14" t="str">
        <f>IFERROR(VLOOKUP($B1943,'[1]Paste Only'!$D:$AM,5,FALSE),"-")</f>
        <v>-</v>
      </c>
      <c r="G1943" s="15">
        <f>IFERROR(VLOOKUP($B1943,'[1]Paste Only'!$D:$AM,6,FALSE),"-")</f>
        <v>0</v>
      </c>
      <c r="H1943" s="15">
        <f>IFERROR(VLOOKUP($B1943,'[1]Paste Only'!$D:$AM,7,FALSE),"-")</f>
        <v>0</v>
      </c>
      <c r="I1943" s="15">
        <f>IFERROR(VLOOKUP($B1943,'[1]Paste Only'!$D:$AM,8,FALSE),"-")</f>
        <v>0</v>
      </c>
      <c r="J1943" s="34"/>
      <c r="K1943" s="34"/>
      <c r="L1943" s="14">
        <f>IFERROR(VLOOKUP($B1943,'[1]Paste Only'!$D:$AM,12,FALSE),"-")</f>
        <v>-2.0499999999999998</v>
      </c>
      <c r="M1943" s="14" t="str">
        <f>IFERROR(VLOOKUP($B1943,'[1]Paste Only'!$D:$AM,15,FALSE),"-")</f>
        <v>-</v>
      </c>
      <c r="N1943" s="30"/>
      <c r="O1943" s="18"/>
      <c r="P1943" s="19">
        <f t="shared" si="906"/>
        <v>0</v>
      </c>
      <c r="Q1943" s="20">
        <f t="shared" si="882"/>
        <v>0</v>
      </c>
      <c r="R1943" s="13">
        <f t="shared" si="883"/>
        <v>0</v>
      </c>
      <c r="S1943" s="13" t="str">
        <f>IFERROR(VLOOKUP($B1943,'[1]Market Cap'!$G:$I,3,FALSE),"-")</f>
        <v>Small Cap</v>
      </c>
      <c r="T1943" s="13"/>
      <c r="U1943" s="13"/>
      <c r="V1943" s="21">
        <f t="shared" si="907"/>
        <v>0</v>
      </c>
      <c r="W1943" s="21">
        <f t="shared" si="907"/>
        <v>0</v>
      </c>
      <c r="X1943" s="21">
        <f t="shared" si="907"/>
        <v>0</v>
      </c>
      <c r="Y1943" s="22">
        <f t="shared" si="884"/>
        <v>0</v>
      </c>
      <c r="Z1943" s="13">
        <f t="shared" si="885"/>
        <v>0</v>
      </c>
      <c r="AA1943" s="23">
        <f t="shared" si="886"/>
        <v>0</v>
      </c>
      <c r="AB1943" s="23">
        <f t="shared" si="887"/>
        <v>0</v>
      </c>
      <c r="AC1943" s="23">
        <f t="shared" si="888"/>
        <v>0</v>
      </c>
      <c r="AD1943" s="24">
        <f t="shared" si="889"/>
        <v>0</v>
      </c>
      <c r="AE1943" s="25">
        <f>IFERROR(VLOOKUP($B1943,'[1]Market Cap'!$G:$I,2,FALSE),"-")</f>
        <v>144.62442648000001</v>
      </c>
      <c r="AF1943" s="20">
        <f t="shared" si="890"/>
        <v>0</v>
      </c>
      <c r="AG1943" s="17">
        <f t="shared" si="891"/>
        <v>0</v>
      </c>
      <c r="AH1943" s="17">
        <f t="shared" si="892"/>
        <v>0</v>
      </c>
      <c r="AI1943" s="17" t="str">
        <f t="shared" si="893"/>
        <v>-</v>
      </c>
      <c r="AJ1943" s="26" t="str">
        <f>IFERROR(VLOOKUP($B1943,'[1]Paste Only'!$D:$AM,26,FALSE),"-")</f>
        <v>-</v>
      </c>
      <c r="AK1943" s="26" t="str">
        <f>IFERROR(VLOOKUP($B1943,'[1]Paste Only'!$D:$AM,23,FALSE),"-")</f>
        <v>-</v>
      </c>
      <c r="AL1943" s="26" t="str">
        <f>IFERROR(VLOOKUP($B1943,'[1]Paste Only'!$D:$AM,22,FALSE),"-")</f>
        <v>-</v>
      </c>
      <c r="AM1943" s="21" t="str">
        <f t="shared" si="908"/>
        <v>-</v>
      </c>
      <c r="AN1943" s="21" t="str">
        <f t="shared" si="908"/>
        <v>-</v>
      </c>
      <c r="AO1943" s="21" t="str">
        <f t="shared" si="908"/>
        <v>-</v>
      </c>
      <c r="AP1943" s="27">
        <f t="shared" si="894"/>
        <v>0</v>
      </c>
      <c r="AQ1943" s="27" t="str">
        <f t="shared" si="895"/>
        <v>-</v>
      </c>
      <c r="AR1943" s="27" t="str">
        <f t="shared" si="896"/>
        <v>-</v>
      </c>
      <c r="AS1943" s="27">
        <f t="shared" si="897"/>
        <v>0</v>
      </c>
      <c r="AT1943" s="27">
        <f t="shared" si="898"/>
        <v>0</v>
      </c>
      <c r="AU1943" s="27">
        <f t="shared" si="899"/>
        <v>0</v>
      </c>
      <c r="AV1943" s="21" t="str">
        <f t="shared" si="900"/>
        <v>0</v>
      </c>
      <c r="AW1943" s="27">
        <f t="shared" si="901"/>
        <v>0</v>
      </c>
      <c r="AX1943" s="27" t="str">
        <f t="shared" si="902"/>
        <v>-</v>
      </c>
      <c r="AY1943" s="27" t="str">
        <f t="shared" si="903"/>
        <v>-</v>
      </c>
      <c r="AZ1943" s="21" t="str">
        <f t="shared" si="904"/>
        <v>-</v>
      </c>
      <c r="BA1943" s="21" t="str">
        <f t="shared" si="905"/>
        <v>-</v>
      </c>
      <c r="BB1943" s="28"/>
      <c r="BC1943" s="28"/>
      <c r="BD1943" s="28"/>
      <c r="BE1943" s="28"/>
      <c r="BF1943" s="28"/>
      <c r="BG1943" s="29"/>
      <c r="BH1943" s="29"/>
      <c r="BI1943" s="29"/>
      <c r="BJ1943" s="29"/>
      <c r="BK1943" s="29"/>
    </row>
    <row r="1944" spans="1:63" x14ac:dyDescent="0.25">
      <c r="A1944" s="13" t="s">
        <v>5876</v>
      </c>
      <c r="B1944" s="33" t="s">
        <v>5877</v>
      </c>
      <c r="C1944" s="13" t="s">
        <v>5878</v>
      </c>
      <c r="D1944" s="13" t="str">
        <f>IFERROR(VLOOKUP($B1944,[1]GICS!$C:$D,2,FALSE),"-")</f>
        <v>-</v>
      </c>
      <c r="E1944" s="14">
        <f>IFERROR(IF(VLOOKUP($B1944,'[1]Paste Only'!$D:$AM,4,FALSE)="-",VLOOKUP($B1944,'[1]Market Cap'!$A:$J,10,FALSE),VLOOKUP($B1944,'[1]Paste Only'!$D:$AM,4,FALSE)),"-")</f>
        <v>0</v>
      </c>
      <c r="F1944" s="14" t="str">
        <f>IFERROR(VLOOKUP($B1944,'[1]Paste Only'!$D:$AM,5,FALSE),"-")</f>
        <v>-</v>
      </c>
      <c r="G1944" s="15">
        <f>IFERROR(VLOOKUP($B1944,'[1]Paste Only'!$D:$AM,6,FALSE),"-")</f>
        <v>0</v>
      </c>
      <c r="H1944" s="15">
        <f>IFERROR(VLOOKUP($B1944,'[1]Paste Only'!$D:$AM,7,FALSE),"-")</f>
        <v>0</v>
      </c>
      <c r="I1944" s="15">
        <f>IFERROR(VLOOKUP($B1944,'[1]Paste Only'!$D:$AM,8,FALSE),"-")</f>
        <v>0</v>
      </c>
      <c r="J1944" s="34"/>
      <c r="K1944" s="34"/>
      <c r="L1944" s="14">
        <f>IFERROR(VLOOKUP($B1944,'[1]Paste Only'!$D:$AM,12,FALSE),"-")</f>
        <v>36.229999999999997</v>
      </c>
      <c r="M1944" s="14" t="str">
        <f>IFERROR(VLOOKUP($B1944,'[1]Paste Only'!$D:$AM,15,FALSE),"-")</f>
        <v>-</v>
      </c>
      <c r="N1944" s="30"/>
      <c r="O1944" s="18"/>
      <c r="P1944" s="19">
        <f t="shared" si="906"/>
        <v>0</v>
      </c>
      <c r="Q1944" s="20">
        <f t="shared" si="882"/>
        <v>0</v>
      </c>
      <c r="R1944" s="13">
        <f t="shared" si="883"/>
        <v>0</v>
      </c>
      <c r="S1944" s="13" t="str">
        <f>IFERROR(VLOOKUP($B1944,'[1]Market Cap'!$G:$I,3,FALSE),"-")</f>
        <v>Small Cap</v>
      </c>
      <c r="T1944" s="13"/>
      <c r="U1944" s="13"/>
      <c r="V1944" s="21">
        <f t="shared" si="907"/>
        <v>0</v>
      </c>
      <c r="W1944" s="21">
        <f t="shared" si="907"/>
        <v>0</v>
      </c>
      <c r="X1944" s="21">
        <f t="shared" si="907"/>
        <v>0</v>
      </c>
      <c r="Y1944" s="22">
        <f t="shared" si="884"/>
        <v>0</v>
      </c>
      <c r="Z1944" s="13">
        <f t="shared" si="885"/>
        <v>0</v>
      </c>
      <c r="AA1944" s="23">
        <f t="shared" si="886"/>
        <v>0</v>
      </c>
      <c r="AB1944" s="23">
        <f t="shared" si="887"/>
        <v>0</v>
      </c>
      <c r="AC1944" s="23">
        <f t="shared" si="888"/>
        <v>0</v>
      </c>
      <c r="AD1944" s="24">
        <f t="shared" si="889"/>
        <v>0</v>
      </c>
      <c r="AE1944" s="25">
        <f>IFERROR(VLOOKUP($B1944,'[1]Market Cap'!$G:$I,2,FALSE),"-")</f>
        <v>0</v>
      </c>
      <c r="AF1944" s="20">
        <f t="shared" si="890"/>
        <v>0</v>
      </c>
      <c r="AG1944" s="17">
        <f t="shared" si="891"/>
        <v>0</v>
      </c>
      <c r="AH1944" s="17">
        <f t="shared" si="892"/>
        <v>0</v>
      </c>
      <c r="AI1944" s="17" t="str">
        <f t="shared" si="893"/>
        <v>-</v>
      </c>
      <c r="AJ1944" s="26" t="str">
        <f>IFERROR(VLOOKUP($B1944,'[1]Paste Only'!$D:$AM,26,FALSE),"-")</f>
        <v>-</v>
      </c>
      <c r="AK1944" s="26" t="str">
        <f>IFERROR(VLOOKUP($B1944,'[1]Paste Only'!$D:$AM,23,FALSE),"-")</f>
        <v>-</v>
      </c>
      <c r="AL1944" s="26" t="str">
        <f>IFERROR(VLOOKUP($B1944,'[1]Paste Only'!$D:$AM,22,FALSE),"-")</f>
        <v>-</v>
      </c>
      <c r="AM1944" s="21" t="str">
        <f t="shared" si="908"/>
        <v>-</v>
      </c>
      <c r="AN1944" s="21" t="str">
        <f t="shared" si="908"/>
        <v>-</v>
      </c>
      <c r="AO1944" s="21" t="str">
        <f t="shared" si="908"/>
        <v>-</v>
      </c>
      <c r="AP1944" s="27">
        <f t="shared" si="894"/>
        <v>0</v>
      </c>
      <c r="AQ1944" s="27" t="str">
        <f t="shared" si="895"/>
        <v>-</v>
      </c>
      <c r="AR1944" s="27" t="str">
        <f t="shared" si="896"/>
        <v>-</v>
      </c>
      <c r="AS1944" s="27">
        <f t="shared" si="897"/>
        <v>0</v>
      </c>
      <c r="AT1944" s="27">
        <f t="shared" si="898"/>
        <v>0</v>
      </c>
      <c r="AU1944" s="27">
        <f t="shared" si="899"/>
        <v>0</v>
      </c>
      <c r="AV1944" s="21" t="str">
        <f t="shared" si="900"/>
        <v>0</v>
      </c>
      <c r="AW1944" s="27">
        <f t="shared" si="901"/>
        <v>0</v>
      </c>
      <c r="AX1944" s="27" t="str">
        <f t="shared" si="902"/>
        <v>-</v>
      </c>
      <c r="AY1944" s="27" t="str">
        <f t="shared" si="903"/>
        <v>-</v>
      </c>
      <c r="AZ1944" s="21" t="str">
        <f t="shared" si="904"/>
        <v>-</v>
      </c>
      <c r="BA1944" s="21" t="str">
        <f t="shared" si="905"/>
        <v>-</v>
      </c>
      <c r="BB1944" s="28"/>
      <c r="BC1944" s="28"/>
      <c r="BD1944" s="28"/>
      <c r="BE1944" s="28"/>
      <c r="BF1944" s="28"/>
      <c r="BG1944" s="29"/>
      <c r="BH1944" s="29"/>
      <c r="BI1944" s="29"/>
      <c r="BJ1944" s="29"/>
      <c r="BK1944" s="29"/>
    </row>
    <row r="1945" spans="1:63" x14ac:dyDescent="0.25">
      <c r="A1945" s="13" t="s">
        <v>5879</v>
      </c>
      <c r="B1945" s="33" t="s">
        <v>5880</v>
      </c>
      <c r="C1945" s="13" t="s">
        <v>5881</v>
      </c>
      <c r="D1945" s="13" t="str">
        <f>IFERROR(VLOOKUP($B1945,[1]GICS!$C:$D,2,FALSE),"-")</f>
        <v>Industrials</v>
      </c>
      <c r="E1945" s="14">
        <f>IFERROR(IF(VLOOKUP($B1945,'[1]Paste Only'!$D:$AM,4,FALSE)="-",VLOOKUP($B1945,'[1]Market Cap'!$A:$J,10,FALSE),VLOOKUP($B1945,'[1]Paste Only'!$D:$AM,4,FALSE)),"-")</f>
        <v>688</v>
      </c>
      <c r="F1945" s="14" t="str">
        <f>IFERROR(VLOOKUP($B1945,'[1]Paste Only'!$D:$AM,5,FALSE),"-")</f>
        <v>-</v>
      </c>
      <c r="G1945" s="15">
        <f>IFERROR(VLOOKUP($B1945,'[1]Paste Only'!$D:$AM,6,FALSE),"-")</f>
        <v>0</v>
      </c>
      <c r="H1945" s="15">
        <f>IFERROR(VLOOKUP($B1945,'[1]Paste Only'!$D:$AM,7,FALSE),"-")</f>
        <v>0</v>
      </c>
      <c r="I1945" s="15">
        <f>IFERROR(VLOOKUP($B1945,'[1]Paste Only'!$D:$AM,8,FALSE),"-")</f>
        <v>0</v>
      </c>
      <c r="J1945" s="34"/>
      <c r="K1945" s="34"/>
      <c r="L1945" s="14">
        <f>IFERROR(VLOOKUP($B1945,'[1]Paste Only'!$D:$AM,12,FALSE),"-")</f>
        <v>23.74</v>
      </c>
      <c r="M1945" s="14" t="str">
        <f>IFERROR(VLOOKUP($B1945,'[1]Paste Only'!$D:$AM,15,FALSE),"-")</f>
        <v>-</v>
      </c>
      <c r="N1945" s="30"/>
      <c r="O1945" s="18"/>
      <c r="P1945" s="19">
        <f t="shared" si="906"/>
        <v>0</v>
      </c>
      <c r="Q1945" s="20">
        <f t="shared" si="882"/>
        <v>0</v>
      </c>
      <c r="R1945" s="13">
        <f t="shared" si="883"/>
        <v>0</v>
      </c>
      <c r="S1945" s="13" t="str">
        <f>IFERROR(VLOOKUP($B1945,'[1]Market Cap'!$G:$I,3,FALSE),"-")</f>
        <v>Small Cap</v>
      </c>
      <c r="T1945" s="13"/>
      <c r="U1945" s="13"/>
      <c r="V1945" s="21">
        <f t="shared" si="907"/>
        <v>0</v>
      </c>
      <c r="W1945" s="21">
        <f t="shared" si="907"/>
        <v>0</v>
      </c>
      <c r="X1945" s="21">
        <f t="shared" si="907"/>
        <v>0</v>
      </c>
      <c r="Y1945" s="22">
        <f t="shared" si="884"/>
        <v>0</v>
      </c>
      <c r="Z1945" s="13">
        <f t="shared" si="885"/>
        <v>0</v>
      </c>
      <c r="AA1945" s="23">
        <f t="shared" si="886"/>
        <v>0</v>
      </c>
      <c r="AB1945" s="23">
        <f t="shared" si="887"/>
        <v>0</v>
      </c>
      <c r="AC1945" s="23">
        <f t="shared" si="888"/>
        <v>0</v>
      </c>
      <c r="AD1945" s="24">
        <f t="shared" si="889"/>
        <v>0</v>
      </c>
      <c r="AE1945" s="25">
        <f>IFERROR(VLOOKUP($B1945,'[1]Market Cap'!$G:$I,2,FALSE),"-")</f>
        <v>594.43200000000002</v>
      </c>
      <c r="AF1945" s="20">
        <f t="shared" si="890"/>
        <v>0</v>
      </c>
      <c r="AG1945" s="17">
        <f t="shared" si="891"/>
        <v>0</v>
      </c>
      <c r="AH1945" s="17">
        <f t="shared" si="892"/>
        <v>0</v>
      </c>
      <c r="AI1945" s="17" t="str">
        <f t="shared" si="893"/>
        <v>-</v>
      </c>
      <c r="AJ1945" s="26" t="str">
        <f>IFERROR(VLOOKUP($B1945,'[1]Paste Only'!$D:$AM,26,FALSE),"-")</f>
        <v>-</v>
      </c>
      <c r="AK1945" s="26" t="str">
        <f>IFERROR(VLOOKUP($B1945,'[1]Paste Only'!$D:$AM,23,FALSE),"-")</f>
        <v>-</v>
      </c>
      <c r="AL1945" s="26" t="str">
        <f>IFERROR(VLOOKUP($B1945,'[1]Paste Only'!$D:$AM,22,FALSE),"-")</f>
        <v>-</v>
      </c>
      <c r="AM1945" s="21" t="str">
        <f t="shared" si="908"/>
        <v>-</v>
      </c>
      <c r="AN1945" s="21" t="str">
        <f t="shared" si="908"/>
        <v>-</v>
      </c>
      <c r="AO1945" s="21" t="str">
        <f t="shared" si="908"/>
        <v>-</v>
      </c>
      <c r="AP1945" s="27">
        <f t="shared" si="894"/>
        <v>0</v>
      </c>
      <c r="AQ1945" s="27" t="str">
        <f t="shared" si="895"/>
        <v>-</v>
      </c>
      <c r="AR1945" s="27" t="str">
        <f t="shared" si="896"/>
        <v>-</v>
      </c>
      <c r="AS1945" s="27">
        <f t="shared" si="897"/>
        <v>0</v>
      </c>
      <c r="AT1945" s="27">
        <f t="shared" si="898"/>
        <v>0</v>
      </c>
      <c r="AU1945" s="27">
        <f t="shared" si="899"/>
        <v>0</v>
      </c>
      <c r="AV1945" s="21" t="str">
        <f t="shared" si="900"/>
        <v>0</v>
      </c>
      <c r="AW1945" s="27">
        <f t="shared" si="901"/>
        <v>0</v>
      </c>
      <c r="AX1945" s="27" t="str">
        <f t="shared" si="902"/>
        <v>-</v>
      </c>
      <c r="AY1945" s="27" t="str">
        <f t="shared" si="903"/>
        <v>-</v>
      </c>
      <c r="AZ1945" s="21" t="str">
        <f t="shared" si="904"/>
        <v>-</v>
      </c>
      <c r="BA1945" s="21" t="str">
        <f t="shared" si="905"/>
        <v>-</v>
      </c>
      <c r="BB1945" s="28"/>
      <c r="BC1945" s="28"/>
      <c r="BD1945" s="28"/>
      <c r="BE1945" s="28"/>
      <c r="BF1945" s="28"/>
      <c r="BG1945" s="29"/>
      <c r="BH1945" s="29"/>
      <c r="BI1945" s="29"/>
      <c r="BJ1945" s="29"/>
      <c r="BK1945" s="29"/>
    </row>
    <row r="1946" spans="1:63" x14ac:dyDescent="0.25">
      <c r="A1946" s="13" t="s">
        <v>5882</v>
      </c>
      <c r="B1946" s="33" t="s">
        <v>5883</v>
      </c>
      <c r="C1946" s="13" t="s">
        <v>5884</v>
      </c>
      <c r="D1946" s="13" t="str">
        <f>IFERROR(VLOOKUP($B1946,[1]GICS!$C:$D,2,FALSE),"-")</f>
        <v>Consumer Staples</v>
      </c>
      <c r="E1946" s="14">
        <f>IFERROR(IF(VLOOKUP($B1946,'[1]Paste Only'!$D:$AM,4,FALSE)="-",VLOOKUP($B1946,'[1]Market Cap'!$A:$J,10,FALSE),VLOOKUP($B1946,'[1]Paste Only'!$D:$AM,4,FALSE)),"-")</f>
        <v>8.5</v>
      </c>
      <c r="F1946" s="14" t="str">
        <f>IFERROR(VLOOKUP($B1946,'[1]Paste Only'!$D:$AM,5,FALSE),"-")</f>
        <v>-</v>
      </c>
      <c r="G1946" s="15">
        <f>IFERROR(VLOOKUP($B1946,'[1]Paste Only'!$D:$AM,6,FALSE),"-")</f>
        <v>0</v>
      </c>
      <c r="H1946" s="15">
        <f>IFERROR(VLOOKUP($B1946,'[1]Paste Only'!$D:$AM,7,FALSE),"-")</f>
        <v>0</v>
      </c>
      <c r="I1946" s="15">
        <f>IFERROR(VLOOKUP($B1946,'[1]Paste Only'!$D:$AM,8,FALSE),"-")</f>
        <v>0</v>
      </c>
      <c r="J1946" s="34"/>
      <c r="K1946" s="34"/>
      <c r="L1946" s="14">
        <f>IFERROR(VLOOKUP($B1946,'[1]Paste Only'!$D:$AM,12,FALSE),"-")</f>
        <v>0.35</v>
      </c>
      <c r="M1946" s="14" t="str">
        <f>IFERROR(VLOOKUP($B1946,'[1]Paste Only'!$D:$AM,15,FALSE),"-")</f>
        <v>-</v>
      </c>
      <c r="N1946" s="30"/>
      <c r="O1946" s="18"/>
      <c r="P1946" s="19">
        <f t="shared" si="906"/>
        <v>0</v>
      </c>
      <c r="Q1946" s="20">
        <f t="shared" si="882"/>
        <v>0</v>
      </c>
      <c r="R1946" s="13">
        <f t="shared" si="883"/>
        <v>0</v>
      </c>
      <c r="S1946" s="13" t="str">
        <f>IFERROR(VLOOKUP($B1946,'[1]Market Cap'!$G:$I,3,FALSE),"-")</f>
        <v>Small Cap</v>
      </c>
      <c r="T1946" s="13"/>
      <c r="U1946" s="13"/>
      <c r="V1946" s="21">
        <f t="shared" si="907"/>
        <v>0</v>
      </c>
      <c r="W1946" s="21">
        <f t="shared" si="907"/>
        <v>0</v>
      </c>
      <c r="X1946" s="21">
        <f t="shared" si="907"/>
        <v>0</v>
      </c>
      <c r="Y1946" s="22">
        <f t="shared" si="884"/>
        <v>0</v>
      </c>
      <c r="Z1946" s="13">
        <f t="shared" si="885"/>
        <v>0</v>
      </c>
      <c r="AA1946" s="23">
        <f t="shared" si="886"/>
        <v>0</v>
      </c>
      <c r="AB1946" s="23">
        <f t="shared" si="887"/>
        <v>0</v>
      </c>
      <c r="AC1946" s="23">
        <f t="shared" si="888"/>
        <v>0</v>
      </c>
      <c r="AD1946" s="24">
        <f t="shared" si="889"/>
        <v>0</v>
      </c>
      <c r="AE1946" s="25">
        <f>IFERROR(VLOOKUP($B1946,'[1]Market Cap'!$G:$I,2,FALSE),"-")</f>
        <v>271.94736799999998</v>
      </c>
      <c r="AF1946" s="20">
        <f t="shared" si="890"/>
        <v>0</v>
      </c>
      <c r="AG1946" s="17">
        <f t="shared" si="891"/>
        <v>0</v>
      </c>
      <c r="AH1946" s="17">
        <f t="shared" si="892"/>
        <v>0</v>
      </c>
      <c r="AI1946" s="17" t="str">
        <f t="shared" si="893"/>
        <v>-</v>
      </c>
      <c r="AJ1946" s="26" t="str">
        <f>IFERROR(VLOOKUP($B1946,'[1]Paste Only'!$D:$AM,26,FALSE),"-")</f>
        <v>-</v>
      </c>
      <c r="AK1946" s="26" t="str">
        <f>IFERROR(VLOOKUP($B1946,'[1]Paste Only'!$D:$AM,23,FALSE),"-")</f>
        <v>-</v>
      </c>
      <c r="AL1946" s="26" t="str">
        <f>IFERROR(VLOOKUP($B1946,'[1]Paste Only'!$D:$AM,22,FALSE),"-")</f>
        <v>-</v>
      </c>
      <c r="AM1946" s="21" t="str">
        <f t="shared" si="908"/>
        <v>-</v>
      </c>
      <c r="AN1946" s="21" t="str">
        <f t="shared" si="908"/>
        <v>-</v>
      </c>
      <c r="AO1946" s="21" t="str">
        <f t="shared" si="908"/>
        <v>-</v>
      </c>
      <c r="AP1946" s="27">
        <f t="shared" si="894"/>
        <v>0</v>
      </c>
      <c r="AQ1946" s="27" t="str">
        <f t="shared" si="895"/>
        <v>-</v>
      </c>
      <c r="AR1946" s="27" t="str">
        <f t="shared" si="896"/>
        <v>-</v>
      </c>
      <c r="AS1946" s="27">
        <f t="shared" si="897"/>
        <v>0</v>
      </c>
      <c r="AT1946" s="27">
        <f t="shared" si="898"/>
        <v>0</v>
      </c>
      <c r="AU1946" s="27">
        <f t="shared" si="899"/>
        <v>0</v>
      </c>
      <c r="AV1946" s="21" t="str">
        <f t="shared" si="900"/>
        <v>0</v>
      </c>
      <c r="AW1946" s="27">
        <f t="shared" si="901"/>
        <v>0</v>
      </c>
      <c r="AX1946" s="27" t="str">
        <f t="shared" si="902"/>
        <v>-</v>
      </c>
      <c r="AY1946" s="27" t="str">
        <f t="shared" si="903"/>
        <v>-</v>
      </c>
      <c r="AZ1946" s="21" t="str">
        <f t="shared" si="904"/>
        <v>-</v>
      </c>
      <c r="BA1946" s="21" t="str">
        <f t="shared" si="905"/>
        <v>-</v>
      </c>
      <c r="BB1946" s="28"/>
      <c r="BC1946" s="28"/>
      <c r="BD1946" s="28"/>
      <c r="BE1946" s="28"/>
      <c r="BF1946" s="28"/>
      <c r="BG1946" s="29"/>
      <c r="BH1946" s="29"/>
      <c r="BI1946" s="29"/>
      <c r="BJ1946" s="29"/>
      <c r="BK1946" s="29"/>
    </row>
    <row r="1947" spans="1:63" x14ac:dyDescent="0.25">
      <c r="A1947" s="13" t="s">
        <v>5885</v>
      </c>
      <c r="B1947" s="33" t="s">
        <v>5886</v>
      </c>
      <c r="C1947" s="13" t="s">
        <v>5887</v>
      </c>
      <c r="D1947" s="13" t="str">
        <f>IFERROR(VLOOKUP($B1947,[1]GICS!$C:$D,2,FALSE),"-")</f>
        <v>Financials</v>
      </c>
      <c r="E1947" s="14">
        <f>IFERROR(IF(VLOOKUP($B1947,'[1]Paste Only'!$D:$AM,4,FALSE)="-",VLOOKUP($B1947,'[1]Market Cap'!$A:$J,10,FALSE),VLOOKUP($B1947,'[1]Paste Only'!$D:$AM,4,FALSE)),"-")</f>
        <v>350</v>
      </c>
      <c r="F1947" s="14" t="str">
        <f>IFERROR(VLOOKUP($B1947,'[1]Paste Only'!$D:$AM,5,FALSE),"-")</f>
        <v>-</v>
      </c>
      <c r="G1947" s="15">
        <f>IFERROR(VLOOKUP($B1947,'[1]Paste Only'!$D:$AM,6,FALSE),"-")</f>
        <v>0</v>
      </c>
      <c r="H1947" s="15">
        <f>IFERROR(VLOOKUP($B1947,'[1]Paste Only'!$D:$AM,7,FALSE),"-")</f>
        <v>0</v>
      </c>
      <c r="I1947" s="15">
        <f>IFERROR(VLOOKUP($B1947,'[1]Paste Only'!$D:$AM,8,FALSE),"-")</f>
        <v>0</v>
      </c>
      <c r="J1947" s="34"/>
      <c r="K1947" s="34"/>
      <c r="L1947" s="14">
        <f>IFERROR(VLOOKUP($B1947,'[1]Paste Only'!$D:$AM,12,FALSE),"-")</f>
        <v>19.63</v>
      </c>
      <c r="M1947" s="14" t="str">
        <f>IFERROR(VLOOKUP($B1947,'[1]Paste Only'!$D:$AM,15,FALSE),"-")</f>
        <v>-</v>
      </c>
      <c r="N1947" s="30"/>
      <c r="O1947" s="18"/>
      <c r="P1947" s="19">
        <f t="shared" si="906"/>
        <v>0</v>
      </c>
      <c r="Q1947" s="20">
        <f t="shared" si="882"/>
        <v>0</v>
      </c>
      <c r="R1947" s="13">
        <f t="shared" si="883"/>
        <v>0</v>
      </c>
      <c r="S1947" s="13" t="str">
        <f>IFERROR(VLOOKUP($B1947,'[1]Market Cap'!$G:$I,3,FALSE),"-")</f>
        <v>Small Cap</v>
      </c>
      <c r="T1947" s="13"/>
      <c r="U1947" s="13"/>
      <c r="V1947" s="21">
        <f t="shared" si="907"/>
        <v>0</v>
      </c>
      <c r="W1947" s="21">
        <f t="shared" si="907"/>
        <v>0</v>
      </c>
      <c r="X1947" s="21">
        <f t="shared" si="907"/>
        <v>0</v>
      </c>
      <c r="Y1947" s="22">
        <f t="shared" si="884"/>
        <v>0</v>
      </c>
      <c r="Z1947" s="13">
        <f t="shared" si="885"/>
        <v>0</v>
      </c>
      <c r="AA1947" s="23">
        <f t="shared" si="886"/>
        <v>0</v>
      </c>
      <c r="AB1947" s="23">
        <f t="shared" si="887"/>
        <v>0</v>
      </c>
      <c r="AC1947" s="23">
        <f t="shared" si="888"/>
        <v>0</v>
      </c>
      <c r="AD1947" s="24">
        <f t="shared" si="889"/>
        <v>0</v>
      </c>
      <c r="AE1947" s="25">
        <f>IFERROR(VLOOKUP($B1947,'[1]Market Cap'!$G:$I,2,FALSE),"-")</f>
        <v>350</v>
      </c>
      <c r="AF1947" s="20">
        <f t="shared" si="890"/>
        <v>0</v>
      </c>
      <c r="AG1947" s="17">
        <f t="shared" si="891"/>
        <v>0</v>
      </c>
      <c r="AH1947" s="17">
        <f t="shared" si="892"/>
        <v>0</v>
      </c>
      <c r="AI1947" s="17" t="str">
        <f t="shared" si="893"/>
        <v>-</v>
      </c>
      <c r="AJ1947" s="26" t="str">
        <f>IFERROR(VLOOKUP($B1947,'[1]Paste Only'!$D:$AM,26,FALSE),"-")</f>
        <v>-</v>
      </c>
      <c r="AK1947" s="26" t="str">
        <f>IFERROR(VLOOKUP($B1947,'[1]Paste Only'!$D:$AM,23,FALSE),"-")</f>
        <v>-</v>
      </c>
      <c r="AL1947" s="26" t="str">
        <f>IFERROR(VLOOKUP($B1947,'[1]Paste Only'!$D:$AM,22,FALSE),"-")</f>
        <v>-</v>
      </c>
      <c r="AM1947" s="21" t="str">
        <f t="shared" si="908"/>
        <v>-</v>
      </c>
      <c r="AN1947" s="21" t="str">
        <f t="shared" si="908"/>
        <v>-</v>
      </c>
      <c r="AO1947" s="21" t="str">
        <f t="shared" si="908"/>
        <v>-</v>
      </c>
      <c r="AP1947" s="27">
        <f t="shared" si="894"/>
        <v>0</v>
      </c>
      <c r="AQ1947" s="27" t="str">
        <f t="shared" si="895"/>
        <v>-</v>
      </c>
      <c r="AR1947" s="27" t="str">
        <f t="shared" si="896"/>
        <v>-</v>
      </c>
      <c r="AS1947" s="27">
        <f t="shared" si="897"/>
        <v>0</v>
      </c>
      <c r="AT1947" s="27">
        <f t="shared" si="898"/>
        <v>0</v>
      </c>
      <c r="AU1947" s="27">
        <f t="shared" si="899"/>
        <v>0</v>
      </c>
      <c r="AV1947" s="21" t="str">
        <f t="shared" si="900"/>
        <v>0</v>
      </c>
      <c r="AW1947" s="27">
        <f t="shared" si="901"/>
        <v>0</v>
      </c>
      <c r="AX1947" s="27" t="str">
        <f t="shared" si="902"/>
        <v>-</v>
      </c>
      <c r="AY1947" s="27" t="str">
        <f t="shared" si="903"/>
        <v>-</v>
      </c>
      <c r="AZ1947" s="21" t="str">
        <f t="shared" si="904"/>
        <v>-</v>
      </c>
      <c r="BA1947" s="21" t="str">
        <f t="shared" si="905"/>
        <v>-</v>
      </c>
      <c r="BB1947" s="28"/>
      <c r="BC1947" s="28"/>
      <c r="BD1947" s="28"/>
      <c r="BE1947" s="28"/>
      <c r="BF1947" s="28"/>
      <c r="BG1947" s="29"/>
      <c r="BH1947" s="29"/>
      <c r="BI1947" s="29"/>
      <c r="BJ1947" s="29"/>
      <c r="BK1947" s="29"/>
    </row>
    <row r="1948" spans="1:63" x14ac:dyDescent="0.25">
      <c r="A1948" s="13" t="s">
        <v>5888</v>
      </c>
      <c r="B1948" s="33" t="s">
        <v>5889</v>
      </c>
      <c r="C1948" s="13" t="s">
        <v>5890</v>
      </c>
      <c r="D1948" s="13" t="str">
        <f>IFERROR(VLOOKUP($B1948,[1]GICS!$C:$D,2,FALSE),"-")</f>
        <v>Communication Services</v>
      </c>
      <c r="E1948" s="14" t="str">
        <f>IFERROR(IF(VLOOKUP($B1948,'[1]Paste Only'!$D:$AM,4,FALSE)="-",VLOOKUP($B1948,'[1]Market Cap'!$A:$J,10,FALSE),VLOOKUP($B1948,'[1]Paste Only'!$D:$AM,4,FALSE)),"-")</f>
        <v>-</v>
      </c>
      <c r="F1948" s="14" t="str">
        <f>IFERROR(VLOOKUP($B1948,'[1]Paste Only'!$D:$AM,5,FALSE),"-")</f>
        <v>-</v>
      </c>
      <c r="G1948" s="15">
        <f>IFERROR(VLOOKUP($B1948,'[1]Paste Only'!$D:$AM,6,FALSE),"-")</f>
        <v>0</v>
      </c>
      <c r="H1948" s="15">
        <f>IFERROR(VLOOKUP($B1948,'[1]Paste Only'!$D:$AM,7,FALSE),"-")</f>
        <v>0</v>
      </c>
      <c r="I1948" s="15">
        <f>IFERROR(VLOOKUP($B1948,'[1]Paste Only'!$D:$AM,8,FALSE),"-")</f>
        <v>0</v>
      </c>
      <c r="J1948" s="34"/>
      <c r="K1948" s="34"/>
      <c r="L1948" s="14" t="str">
        <f>IFERROR(VLOOKUP($B1948,'[1]Paste Only'!$D:$AM,12,FALSE),"-")</f>
        <v>-</v>
      </c>
      <c r="M1948" s="14" t="str">
        <f>IFERROR(VLOOKUP($B1948,'[1]Paste Only'!$D:$AM,15,FALSE),"-")</f>
        <v>-</v>
      </c>
      <c r="N1948" s="30"/>
      <c r="O1948" s="18"/>
      <c r="P1948" s="19">
        <f t="shared" si="906"/>
        <v>0</v>
      </c>
      <c r="Q1948" s="20">
        <f t="shared" si="882"/>
        <v>0</v>
      </c>
      <c r="R1948" s="13">
        <f t="shared" si="883"/>
        <v>0</v>
      </c>
      <c r="S1948" s="13" t="str">
        <f>IFERROR(VLOOKUP($B1948,'[1]Market Cap'!$G:$I,3,FALSE),"-")</f>
        <v>-</v>
      </c>
      <c r="T1948" s="13"/>
      <c r="U1948" s="13"/>
      <c r="V1948" s="21">
        <f t="shared" si="907"/>
        <v>0</v>
      </c>
      <c r="W1948" s="21">
        <f t="shared" si="907"/>
        <v>0</v>
      </c>
      <c r="X1948" s="21">
        <f t="shared" si="907"/>
        <v>0</v>
      </c>
      <c r="Y1948" s="22">
        <f t="shared" si="884"/>
        <v>0</v>
      </c>
      <c r="Z1948" s="13">
        <f t="shared" si="885"/>
        <v>0</v>
      </c>
      <c r="AA1948" s="23">
        <f t="shared" si="886"/>
        <v>0</v>
      </c>
      <c r="AB1948" s="23">
        <f t="shared" si="887"/>
        <v>0</v>
      </c>
      <c r="AC1948" s="23">
        <f t="shared" si="888"/>
        <v>0</v>
      </c>
      <c r="AD1948" s="24">
        <f t="shared" si="889"/>
        <v>0</v>
      </c>
      <c r="AE1948" s="25" t="str">
        <f>IFERROR(VLOOKUP($B1948,'[1]Market Cap'!$G:$I,2,FALSE),"-")</f>
        <v>-</v>
      </c>
      <c r="AF1948" s="20">
        <f t="shared" si="890"/>
        <v>0</v>
      </c>
      <c r="AG1948" s="17">
        <f t="shared" si="891"/>
        <v>0</v>
      </c>
      <c r="AH1948" s="17">
        <f t="shared" si="892"/>
        <v>0</v>
      </c>
      <c r="AI1948" s="17" t="str">
        <f t="shared" si="893"/>
        <v>-</v>
      </c>
      <c r="AJ1948" s="26" t="str">
        <f>IFERROR(VLOOKUP($B1948,'[1]Paste Only'!$D:$AM,26,FALSE),"-")</f>
        <v>-</v>
      </c>
      <c r="AK1948" s="26" t="str">
        <f>IFERROR(VLOOKUP($B1948,'[1]Paste Only'!$D:$AM,23,FALSE),"-")</f>
        <v>-</v>
      </c>
      <c r="AL1948" s="26" t="str">
        <f>IFERROR(VLOOKUP($B1948,'[1]Paste Only'!$D:$AM,22,FALSE),"-")</f>
        <v>-</v>
      </c>
      <c r="AM1948" s="21" t="str">
        <f t="shared" si="908"/>
        <v>-</v>
      </c>
      <c r="AN1948" s="21" t="str">
        <f t="shared" si="908"/>
        <v>-</v>
      </c>
      <c r="AO1948" s="21" t="str">
        <f t="shared" si="908"/>
        <v>-</v>
      </c>
      <c r="AP1948" s="27">
        <f t="shared" si="894"/>
        <v>0</v>
      </c>
      <c r="AQ1948" s="27" t="str">
        <f t="shared" si="895"/>
        <v>-</v>
      </c>
      <c r="AR1948" s="27" t="str">
        <f t="shared" si="896"/>
        <v>-</v>
      </c>
      <c r="AS1948" s="27">
        <f t="shared" si="897"/>
        <v>0</v>
      </c>
      <c r="AT1948" s="27">
        <f t="shared" si="898"/>
        <v>0</v>
      </c>
      <c r="AU1948" s="27">
        <f t="shared" si="899"/>
        <v>0</v>
      </c>
      <c r="AV1948" s="21" t="str">
        <f t="shared" si="900"/>
        <v>0</v>
      </c>
      <c r="AW1948" s="27">
        <f t="shared" si="901"/>
        <v>0</v>
      </c>
      <c r="AX1948" s="27" t="str">
        <f t="shared" si="902"/>
        <v>-</v>
      </c>
      <c r="AY1948" s="27" t="str">
        <f t="shared" si="903"/>
        <v>-</v>
      </c>
      <c r="AZ1948" s="21" t="str">
        <f t="shared" si="904"/>
        <v>-</v>
      </c>
      <c r="BA1948" s="21" t="str">
        <f t="shared" si="905"/>
        <v>-</v>
      </c>
      <c r="BB1948" s="28"/>
      <c r="BC1948" s="28"/>
      <c r="BD1948" s="28"/>
      <c r="BE1948" s="28"/>
      <c r="BF1948" s="28"/>
      <c r="BG1948" s="29"/>
      <c r="BH1948" s="29"/>
      <c r="BI1948" s="29"/>
      <c r="BJ1948" s="29"/>
      <c r="BK1948" s="29"/>
    </row>
    <row r="1949" spans="1:63" x14ac:dyDescent="0.25">
      <c r="A1949" s="13" t="s">
        <v>5891</v>
      </c>
      <c r="B1949" s="33" t="s">
        <v>5892</v>
      </c>
      <c r="C1949" s="13" t="s">
        <v>5893</v>
      </c>
      <c r="D1949" s="13" t="str">
        <f>IFERROR(VLOOKUP($B1949,[1]GICS!$C:$D,2,FALSE),"-")</f>
        <v>Consumer Discretionary</v>
      </c>
      <c r="E1949" s="14">
        <f>IFERROR(IF(VLOOKUP($B1949,'[1]Paste Only'!$D:$AM,4,FALSE)="-",VLOOKUP($B1949,'[1]Market Cap'!$A:$J,10,FALSE),VLOOKUP($B1949,'[1]Paste Only'!$D:$AM,4,FALSE)),"-")</f>
        <v>162.15</v>
      </c>
      <c r="F1949" s="14" t="str">
        <f>IFERROR(VLOOKUP($B1949,'[1]Paste Only'!$D:$AM,5,FALSE),"-")</f>
        <v>-</v>
      </c>
      <c r="G1949" s="15">
        <f>IFERROR(VLOOKUP($B1949,'[1]Paste Only'!$D:$AM,6,FALSE),"-")</f>
        <v>0</v>
      </c>
      <c r="H1949" s="15">
        <f>IFERROR(VLOOKUP($B1949,'[1]Paste Only'!$D:$AM,7,FALSE),"-")</f>
        <v>0</v>
      </c>
      <c r="I1949" s="15">
        <f>IFERROR(VLOOKUP($B1949,'[1]Paste Only'!$D:$AM,8,FALSE),"-")</f>
        <v>0</v>
      </c>
      <c r="J1949" s="34"/>
      <c r="K1949" s="34"/>
      <c r="L1949" s="14">
        <f>IFERROR(VLOOKUP($B1949,'[1]Paste Only'!$D:$AM,12,FALSE),"-")</f>
        <v>4.8034869999999996</v>
      </c>
      <c r="M1949" s="14" t="str">
        <f>IFERROR(VLOOKUP($B1949,'[1]Paste Only'!$D:$AM,15,FALSE),"-")</f>
        <v>-</v>
      </c>
      <c r="N1949" s="30"/>
      <c r="O1949" s="18"/>
      <c r="P1949" s="19">
        <f t="shared" si="906"/>
        <v>0</v>
      </c>
      <c r="Q1949" s="20">
        <f t="shared" si="882"/>
        <v>0</v>
      </c>
      <c r="R1949" s="13">
        <f t="shared" si="883"/>
        <v>0</v>
      </c>
      <c r="S1949" s="13" t="str">
        <f>IFERROR(VLOOKUP($B1949,'[1]Market Cap'!$G:$I,3,FALSE),"-")</f>
        <v>Small Cap</v>
      </c>
      <c r="T1949" s="13"/>
      <c r="U1949" s="13"/>
      <c r="V1949" s="21">
        <f t="shared" si="907"/>
        <v>0</v>
      </c>
      <c r="W1949" s="21">
        <f t="shared" si="907"/>
        <v>0</v>
      </c>
      <c r="X1949" s="21">
        <f t="shared" si="907"/>
        <v>0</v>
      </c>
      <c r="Y1949" s="22">
        <f t="shared" si="884"/>
        <v>0</v>
      </c>
      <c r="Z1949" s="13">
        <f t="shared" si="885"/>
        <v>0</v>
      </c>
      <c r="AA1949" s="23">
        <f t="shared" si="886"/>
        <v>0</v>
      </c>
      <c r="AB1949" s="23">
        <f t="shared" si="887"/>
        <v>0</v>
      </c>
      <c r="AC1949" s="23">
        <f t="shared" si="888"/>
        <v>0</v>
      </c>
      <c r="AD1949" s="24">
        <f t="shared" si="889"/>
        <v>0</v>
      </c>
      <c r="AE1949" s="25">
        <f>IFERROR(VLOOKUP($B1949,'[1]Market Cap'!$G:$I,2,FALSE),"-")</f>
        <v>371.6786085</v>
      </c>
      <c r="AF1949" s="20">
        <f t="shared" si="890"/>
        <v>0</v>
      </c>
      <c r="AG1949" s="17">
        <f t="shared" si="891"/>
        <v>0</v>
      </c>
      <c r="AH1949" s="17">
        <f t="shared" si="892"/>
        <v>0</v>
      </c>
      <c r="AI1949" s="17" t="str">
        <f t="shared" si="893"/>
        <v>-</v>
      </c>
      <c r="AJ1949" s="26" t="str">
        <f>IFERROR(VLOOKUP($B1949,'[1]Paste Only'!$D:$AM,26,FALSE),"-")</f>
        <v>-</v>
      </c>
      <c r="AK1949" s="26" t="str">
        <f>IFERROR(VLOOKUP($B1949,'[1]Paste Only'!$D:$AM,23,FALSE),"-")</f>
        <v>-</v>
      </c>
      <c r="AL1949" s="26" t="str">
        <f>IFERROR(VLOOKUP($B1949,'[1]Paste Only'!$D:$AM,22,FALSE),"-")</f>
        <v>-</v>
      </c>
      <c r="AM1949" s="21" t="str">
        <f t="shared" si="908"/>
        <v>-</v>
      </c>
      <c r="AN1949" s="21" t="str">
        <f t="shared" si="908"/>
        <v>-</v>
      </c>
      <c r="AO1949" s="21" t="str">
        <f t="shared" si="908"/>
        <v>-</v>
      </c>
      <c r="AP1949" s="27">
        <f t="shared" si="894"/>
        <v>0</v>
      </c>
      <c r="AQ1949" s="27" t="str">
        <f t="shared" si="895"/>
        <v>-</v>
      </c>
      <c r="AR1949" s="27" t="str">
        <f t="shared" si="896"/>
        <v>-</v>
      </c>
      <c r="AS1949" s="27">
        <f t="shared" si="897"/>
        <v>0</v>
      </c>
      <c r="AT1949" s="27">
        <f t="shared" si="898"/>
        <v>0</v>
      </c>
      <c r="AU1949" s="27">
        <f t="shared" si="899"/>
        <v>0</v>
      </c>
      <c r="AV1949" s="21" t="str">
        <f t="shared" si="900"/>
        <v>0</v>
      </c>
      <c r="AW1949" s="27">
        <f t="shared" si="901"/>
        <v>0</v>
      </c>
      <c r="AX1949" s="27" t="str">
        <f t="shared" si="902"/>
        <v>-</v>
      </c>
      <c r="AY1949" s="27" t="str">
        <f t="shared" si="903"/>
        <v>-</v>
      </c>
      <c r="AZ1949" s="21" t="str">
        <f t="shared" si="904"/>
        <v>-</v>
      </c>
      <c r="BA1949" s="21" t="str">
        <f t="shared" si="905"/>
        <v>-</v>
      </c>
      <c r="BB1949" s="28"/>
      <c r="BC1949" s="28"/>
      <c r="BD1949" s="28"/>
      <c r="BE1949" s="28"/>
      <c r="BF1949" s="28"/>
      <c r="BG1949" s="29"/>
      <c r="BH1949" s="29"/>
      <c r="BI1949" s="29"/>
      <c r="BJ1949" s="29"/>
      <c r="BK1949" s="29"/>
    </row>
    <row r="1950" spans="1:63" x14ac:dyDescent="0.25">
      <c r="A1950" s="13" t="s">
        <v>5894</v>
      </c>
      <c r="B1950" s="33" t="s">
        <v>5895</v>
      </c>
      <c r="C1950" s="13" t="s">
        <v>5896</v>
      </c>
      <c r="D1950" s="13" t="str">
        <f>IFERROR(VLOOKUP($B1950,[1]GICS!$C:$D,2,FALSE),"-")</f>
        <v>Consumer Discretionary</v>
      </c>
      <c r="E1950" s="14">
        <f>IFERROR(IF(VLOOKUP($B1950,'[1]Paste Only'!$D:$AM,4,FALSE)="-",VLOOKUP($B1950,'[1]Market Cap'!$A:$J,10,FALSE),VLOOKUP($B1950,'[1]Paste Only'!$D:$AM,4,FALSE)),"-")</f>
        <v>46.32</v>
      </c>
      <c r="F1950" s="14" t="str">
        <f>IFERROR(VLOOKUP($B1950,'[1]Paste Only'!$D:$AM,5,FALSE),"-")</f>
        <v>-</v>
      </c>
      <c r="G1950" s="15">
        <f>IFERROR(VLOOKUP($B1950,'[1]Paste Only'!$D:$AM,6,FALSE),"-")</f>
        <v>0</v>
      </c>
      <c r="H1950" s="15">
        <f>IFERROR(VLOOKUP($B1950,'[1]Paste Only'!$D:$AM,7,FALSE),"-")</f>
        <v>0</v>
      </c>
      <c r="I1950" s="15">
        <f>IFERROR(VLOOKUP($B1950,'[1]Paste Only'!$D:$AM,8,FALSE),"-")</f>
        <v>0</v>
      </c>
      <c r="J1950" s="34"/>
      <c r="K1950" s="34"/>
      <c r="L1950" s="14">
        <f>IFERROR(VLOOKUP($B1950,'[1]Paste Only'!$D:$AM,12,FALSE),"-")</f>
        <v>3.97</v>
      </c>
      <c r="M1950" s="14" t="str">
        <f>IFERROR(VLOOKUP($B1950,'[1]Paste Only'!$D:$AM,15,FALSE),"-")</f>
        <v>-</v>
      </c>
      <c r="N1950" s="30"/>
      <c r="O1950" s="18"/>
      <c r="P1950" s="19">
        <f t="shared" si="906"/>
        <v>0</v>
      </c>
      <c r="Q1950" s="20">
        <f t="shared" si="882"/>
        <v>0</v>
      </c>
      <c r="R1950" s="13">
        <f t="shared" si="883"/>
        <v>0</v>
      </c>
      <c r="S1950" s="13" t="str">
        <f>IFERROR(VLOOKUP($B1950,'[1]Market Cap'!$G:$I,3,FALSE),"-")</f>
        <v>Small Cap</v>
      </c>
      <c r="T1950" s="13"/>
      <c r="U1950" s="13"/>
      <c r="V1950" s="21">
        <f t="shared" si="907"/>
        <v>0</v>
      </c>
      <c r="W1950" s="21">
        <f t="shared" si="907"/>
        <v>0</v>
      </c>
      <c r="X1950" s="21">
        <f t="shared" si="907"/>
        <v>0</v>
      </c>
      <c r="Y1950" s="22">
        <f t="shared" si="884"/>
        <v>0</v>
      </c>
      <c r="Z1950" s="13">
        <f t="shared" si="885"/>
        <v>0</v>
      </c>
      <c r="AA1950" s="23">
        <f t="shared" si="886"/>
        <v>0</v>
      </c>
      <c r="AB1950" s="23">
        <f t="shared" si="887"/>
        <v>0</v>
      </c>
      <c r="AC1950" s="23">
        <f t="shared" si="888"/>
        <v>0</v>
      </c>
      <c r="AD1950" s="24">
        <f t="shared" si="889"/>
        <v>0</v>
      </c>
      <c r="AE1950" s="25">
        <f>IFERROR(VLOOKUP($B1950,'[1]Market Cap'!$G:$I,2,FALSE),"-")</f>
        <v>412.86461647200002</v>
      </c>
      <c r="AF1950" s="20">
        <f t="shared" si="890"/>
        <v>0</v>
      </c>
      <c r="AG1950" s="17">
        <f t="shared" si="891"/>
        <v>0</v>
      </c>
      <c r="AH1950" s="17">
        <f t="shared" si="892"/>
        <v>0</v>
      </c>
      <c r="AI1950" s="17" t="str">
        <f t="shared" si="893"/>
        <v>-</v>
      </c>
      <c r="AJ1950" s="26" t="str">
        <f>IFERROR(VLOOKUP($B1950,'[1]Paste Only'!$D:$AM,26,FALSE),"-")</f>
        <v>-</v>
      </c>
      <c r="AK1950" s="26" t="str">
        <f>IFERROR(VLOOKUP($B1950,'[1]Paste Only'!$D:$AM,23,FALSE),"-")</f>
        <v>-</v>
      </c>
      <c r="AL1950" s="26" t="str">
        <f>IFERROR(VLOOKUP($B1950,'[1]Paste Only'!$D:$AM,22,FALSE),"-")</f>
        <v>-</v>
      </c>
      <c r="AM1950" s="21" t="str">
        <f t="shared" si="908"/>
        <v>-</v>
      </c>
      <c r="AN1950" s="21" t="str">
        <f t="shared" si="908"/>
        <v>-</v>
      </c>
      <c r="AO1950" s="21" t="str">
        <f t="shared" si="908"/>
        <v>-</v>
      </c>
      <c r="AP1950" s="27">
        <f t="shared" si="894"/>
        <v>0</v>
      </c>
      <c r="AQ1950" s="27" t="str">
        <f t="shared" si="895"/>
        <v>-</v>
      </c>
      <c r="AR1950" s="27" t="str">
        <f t="shared" si="896"/>
        <v>-</v>
      </c>
      <c r="AS1950" s="27">
        <f t="shared" si="897"/>
        <v>0</v>
      </c>
      <c r="AT1950" s="27">
        <f t="shared" si="898"/>
        <v>0</v>
      </c>
      <c r="AU1950" s="27">
        <f t="shared" si="899"/>
        <v>0</v>
      </c>
      <c r="AV1950" s="21" t="str">
        <f t="shared" si="900"/>
        <v>0</v>
      </c>
      <c r="AW1950" s="27">
        <f t="shared" si="901"/>
        <v>0</v>
      </c>
      <c r="AX1950" s="27" t="str">
        <f t="shared" si="902"/>
        <v>-</v>
      </c>
      <c r="AY1950" s="27" t="str">
        <f t="shared" si="903"/>
        <v>-</v>
      </c>
      <c r="AZ1950" s="21" t="str">
        <f t="shared" si="904"/>
        <v>-</v>
      </c>
      <c r="BA1950" s="21" t="str">
        <f t="shared" si="905"/>
        <v>-</v>
      </c>
      <c r="BB1950" s="28"/>
      <c r="BC1950" s="28"/>
      <c r="BD1950" s="28"/>
      <c r="BE1950" s="28"/>
      <c r="BF1950" s="28"/>
      <c r="BG1950" s="29"/>
      <c r="BH1950" s="29"/>
      <c r="BI1950" s="29"/>
      <c r="BJ1950" s="29"/>
      <c r="BK1950" s="29"/>
    </row>
    <row r="1951" spans="1:63" x14ac:dyDescent="0.25">
      <c r="A1951" s="13" t="s">
        <v>5897</v>
      </c>
      <c r="B1951" s="33" t="s">
        <v>5898</v>
      </c>
      <c r="C1951" s="13" t="s">
        <v>5899</v>
      </c>
      <c r="D1951" s="13" t="str">
        <f>IFERROR(VLOOKUP($B1951,[1]GICS!$C:$D,2,FALSE),"-")</f>
        <v>Materials</v>
      </c>
      <c r="E1951" s="14">
        <f>IFERROR(IF(VLOOKUP($B1951,'[1]Paste Only'!$D:$AM,4,FALSE)="-",VLOOKUP($B1951,'[1]Market Cap'!$A:$J,10,FALSE),VLOOKUP($B1951,'[1]Paste Only'!$D:$AM,4,FALSE)),"-")</f>
        <v>584.75</v>
      </c>
      <c r="F1951" s="14" t="str">
        <f>IFERROR(VLOOKUP($B1951,'[1]Paste Only'!$D:$AM,5,FALSE),"-")</f>
        <v>-</v>
      </c>
      <c r="G1951" s="15">
        <f>IFERROR(VLOOKUP($B1951,'[1]Paste Only'!$D:$AM,6,FALSE),"-")</f>
        <v>0</v>
      </c>
      <c r="H1951" s="15">
        <f>IFERROR(VLOOKUP($B1951,'[1]Paste Only'!$D:$AM,7,FALSE),"-")</f>
        <v>0</v>
      </c>
      <c r="I1951" s="15">
        <f>IFERROR(VLOOKUP($B1951,'[1]Paste Only'!$D:$AM,8,FALSE),"-")</f>
        <v>0</v>
      </c>
      <c r="J1951" s="34"/>
      <c r="K1951" s="34"/>
      <c r="L1951" s="14">
        <f>IFERROR(VLOOKUP($B1951,'[1]Paste Only'!$D:$AM,12,FALSE),"-")</f>
        <v>24.14</v>
      </c>
      <c r="M1951" s="14" t="str">
        <f>IFERROR(VLOOKUP($B1951,'[1]Paste Only'!$D:$AM,15,FALSE),"-")</f>
        <v>-</v>
      </c>
      <c r="N1951" s="30"/>
      <c r="O1951" s="18"/>
      <c r="P1951" s="19">
        <f t="shared" si="906"/>
        <v>0</v>
      </c>
      <c r="Q1951" s="20">
        <f t="shared" si="882"/>
        <v>0</v>
      </c>
      <c r="R1951" s="13">
        <f t="shared" si="883"/>
        <v>0</v>
      </c>
      <c r="S1951" s="13" t="str">
        <f>IFERROR(VLOOKUP($B1951,'[1]Market Cap'!$G:$I,3,FALSE),"-")</f>
        <v>Small Cap</v>
      </c>
      <c r="T1951" s="13"/>
      <c r="U1951" s="13"/>
      <c r="V1951" s="21">
        <f t="shared" si="907"/>
        <v>0</v>
      </c>
      <c r="W1951" s="21">
        <f t="shared" si="907"/>
        <v>0</v>
      </c>
      <c r="X1951" s="21">
        <f t="shared" si="907"/>
        <v>0</v>
      </c>
      <c r="Y1951" s="22">
        <f t="shared" si="884"/>
        <v>0</v>
      </c>
      <c r="Z1951" s="13">
        <f t="shared" si="885"/>
        <v>0</v>
      </c>
      <c r="AA1951" s="23">
        <f t="shared" si="886"/>
        <v>0</v>
      </c>
      <c r="AB1951" s="23">
        <f t="shared" si="887"/>
        <v>0</v>
      </c>
      <c r="AC1951" s="23">
        <f t="shared" si="888"/>
        <v>0</v>
      </c>
      <c r="AD1951" s="24">
        <f t="shared" si="889"/>
        <v>0</v>
      </c>
      <c r="AE1951" s="25">
        <f>IFERROR(VLOOKUP($B1951,'[1]Market Cap'!$G:$I,2,FALSE),"-")</f>
        <v>300.63927174999998</v>
      </c>
      <c r="AF1951" s="20">
        <f t="shared" si="890"/>
        <v>0</v>
      </c>
      <c r="AG1951" s="17">
        <f t="shared" si="891"/>
        <v>0</v>
      </c>
      <c r="AH1951" s="17">
        <f t="shared" si="892"/>
        <v>0</v>
      </c>
      <c r="AI1951" s="17" t="str">
        <f t="shared" si="893"/>
        <v>-</v>
      </c>
      <c r="AJ1951" s="26" t="str">
        <f>IFERROR(VLOOKUP($B1951,'[1]Paste Only'!$D:$AM,26,FALSE),"-")</f>
        <v>-</v>
      </c>
      <c r="AK1951" s="26" t="str">
        <f>IFERROR(VLOOKUP($B1951,'[1]Paste Only'!$D:$AM,23,FALSE),"-")</f>
        <v>-</v>
      </c>
      <c r="AL1951" s="26" t="str">
        <f>IFERROR(VLOOKUP($B1951,'[1]Paste Only'!$D:$AM,22,FALSE),"-")</f>
        <v>-</v>
      </c>
      <c r="AM1951" s="21" t="str">
        <f t="shared" si="908"/>
        <v>-</v>
      </c>
      <c r="AN1951" s="21" t="str">
        <f t="shared" si="908"/>
        <v>-</v>
      </c>
      <c r="AO1951" s="21" t="str">
        <f t="shared" si="908"/>
        <v>-</v>
      </c>
      <c r="AP1951" s="27">
        <f t="shared" si="894"/>
        <v>0</v>
      </c>
      <c r="AQ1951" s="27" t="str">
        <f t="shared" si="895"/>
        <v>-</v>
      </c>
      <c r="AR1951" s="27" t="str">
        <f t="shared" si="896"/>
        <v>-</v>
      </c>
      <c r="AS1951" s="27">
        <f t="shared" si="897"/>
        <v>0</v>
      </c>
      <c r="AT1951" s="27">
        <f t="shared" si="898"/>
        <v>0</v>
      </c>
      <c r="AU1951" s="27">
        <f t="shared" si="899"/>
        <v>0</v>
      </c>
      <c r="AV1951" s="21" t="str">
        <f t="shared" si="900"/>
        <v>0</v>
      </c>
      <c r="AW1951" s="27">
        <f t="shared" si="901"/>
        <v>0</v>
      </c>
      <c r="AX1951" s="27" t="str">
        <f t="shared" si="902"/>
        <v>-</v>
      </c>
      <c r="AY1951" s="27" t="str">
        <f t="shared" si="903"/>
        <v>-</v>
      </c>
      <c r="AZ1951" s="21" t="str">
        <f t="shared" si="904"/>
        <v>-</v>
      </c>
      <c r="BA1951" s="21" t="str">
        <f t="shared" si="905"/>
        <v>-</v>
      </c>
      <c r="BB1951" s="28"/>
      <c r="BC1951" s="28"/>
      <c r="BD1951" s="28"/>
      <c r="BE1951" s="28"/>
      <c r="BF1951" s="28"/>
      <c r="BG1951" s="29"/>
      <c r="BH1951" s="29"/>
      <c r="BI1951" s="29"/>
      <c r="BJ1951" s="29"/>
      <c r="BK1951" s="29"/>
    </row>
    <row r="1952" spans="1:63" x14ac:dyDescent="0.25">
      <c r="A1952" s="13" t="s">
        <v>5900</v>
      </c>
      <c r="B1952" s="33" t="s">
        <v>5901</v>
      </c>
      <c r="C1952" s="13" t="s">
        <v>5902</v>
      </c>
      <c r="D1952" s="13" t="str">
        <f>IFERROR(VLOOKUP($B1952,[1]GICS!$C:$D,2,FALSE),"-")</f>
        <v>Consumer Discretionary</v>
      </c>
      <c r="E1952" s="14">
        <f>IFERROR(IF(VLOOKUP($B1952,'[1]Paste Only'!$D:$AM,4,FALSE)="-",VLOOKUP($B1952,'[1]Market Cap'!$A:$J,10,FALSE),VLOOKUP($B1952,'[1]Paste Only'!$D:$AM,4,FALSE)),"-")</f>
        <v>137.44999999999999</v>
      </c>
      <c r="F1952" s="14" t="str">
        <f>IFERROR(VLOOKUP($B1952,'[1]Paste Only'!$D:$AM,5,FALSE),"-")</f>
        <v>-</v>
      </c>
      <c r="G1952" s="15">
        <f>IFERROR(VLOOKUP($B1952,'[1]Paste Only'!$D:$AM,6,FALSE),"-")</f>
        <v>0</v>
      </c>
      <c r="H1952" s="15">
        <f>IFERROR(VLOOKUP($B1952,'[1]Paste Only'!$D:$AM,7,FALSE),"-")</f>
        <v>0</v>
      </c>
      <c r="I1952" s="15">
        <f>IFERROR(VLOOKUP($B1952,'[1]Paste Only'!$D:$AM,8,FALSE),"-")</f>
        <v>0</v>
      </c>
      <c r="J1952" s="34"/>
      <c r="K1952" s="34"/>
      <c r="L1952" s="14">
        <f>IFERROR(VLOOKUP($B1952,'[1]Paste Only'!$D:$AM,12,FALSE),"-")</f>
        <v>-7.3619770000000004</v>
      </c>
      <c r="M1952" s="14" t="str">
        <f>IFERROR(VLOOKUP($B1952,'[1]Paste Only'!$D:$AM,15,FALSE),"-")</f>
        <v>-</v>
      </c>
      <c r="N1952" s="30"/>
      <c r="O1952" s="18"/>
      <c r="P1952" s="19">
        <f t="shared" si="906"/>
        <v>0</v>
      </c>
      <c r="Q1952" s="20">
        <f t="shared" si="882"/>
        <v>0</v>
      </c>
      <c r="R1952" s="13">
        <f t="shared" si="883"/>
        <v>0</v>
      </c>
      <c r="S1952" s="13" t="str">
        <f>IFERROR(VLOOKUP($B1952,'[1]Market Cap'!$G:$I,3,FALSE),"-")</f>
        <v>Small Cap</v>
      </c>
      <c r="T1952" s="13"/>
      <c r="U1952" s="13"/>
      <c r="V1952" s="21">
        <f t="shared" si="907"/>
        <v>0</v>
      </c>
      <c r="W1952" s="21">
        <f t="shared" si="907"/>
        <v>0</v>
      </c>
      <c r="X1952" s="21">
        <f t="shared" si="907"/>
        <v>0</v>
      </c>
      <c r="Y1952" s="22">
        <f t="shared" si="884"/>
        <v>0</v>
      </c>
      <c r="Z1952" s="13">
        <f t="shared" si="885"/>
        <v>0</v>
      </c>
      <c r="AA1952" s="23">
        <f t="shared" si="886"/>
        <v>0</v>
      </c>
      <c r="AB1952" s="23">
        <f t="shared" si="887"/>
        <v>0</v>
      </c>
      <c r="AC1952" s="23">
        <f t="shared" si="888"/>
        <v>0</v>
      </c>
      <c r="AD1952" s="24">
        <f t="shared" si="889"/>
        <v>0</v>
      </c>
      <c r="AE1952" s="25">
        <f>IFERROR(VLOOKUP($B1952,'[1]Market Cap'!$G:$I,2,FALSE),"-")</f>
        <v>303.95177562499998</v>
      </c>
      <c r="AF1952" s="20">
        <f t="shared" si="890"/>
        <v>0</v>
      </c>
      <c r="AG1952" s="17">
        <f t="shared" si="891"/>
        <v>0</v>
      </c>
      <c r="AH1952" s="17">
        <f t="shared" si="892"/>
        <v>0</v>
      </c>
      <c r="AI1952" s="17" t="str">
        <f t="shared" si="893"/>
        <v>-</v>
      </c>
      <c r="AJ1952" s="26" t="str">
        <f>IFERROR(VLOOKUP($B1952,'[1]Paste Only'!$D:$AM,26,FALSE),"-")</f>
        <v>-</v>
      </c>
      <c r="AK1952" s="26" t="str">
        <f>IFERROR(VLOOKUP($B1952,'[1]Paste Only'!$D:$AM,23,FALSE),"-")</f>
        <v>-</v>
      </c>
      <c r="AL1952" s="26" t="str">
        <f>IFERROR(VLOOKUP($B1952,'[1]Paste Only'!$D:$AM,22,FALSE),"-")</f>
        <v>-</v>
      </c>
      <c r="AM1952" s="21" t="str">
        <f t="shared" si="908"/>
        <v>-</v>
      </c>
      <c r="AN1952" s="21" t="str">
        <f t="shared" si="908"/>
        <v>-</v>
      </c>
      <c r="AO1952" s="21" t="str">
        <f t="shared" si="908"/>
        <v>-</v>
      </c>
      <c r="AP1952" s="27">
        <f t="shared" si="894"/>
        <v>0</v>
      </c>
      <c r="AQ1952" s="27" t="str">
        <f t="shared" si="895"/>
        <v>-</v>
      </c>
      <c r="AR1952" s="27" t="str">
        <f t="shared" si="896"/>
        <v>-</v>
      </c>
      <c r="AS1952" s="27">
        <f t="shared" si="897"/>
        <v>0</v>
      </c>
      <c r="AT1952" s="27">
        <f t="shared" si="898"/>
        <v>0</v>
      </c>
      <c r="AU1952" s="27">
        <f t="shared" si="899"/>
        <v>0</v>
      </c>
      <c r="AV1952" s="21" t="str">
        <f t="shared" si="900"/>
        <v>0</v>
      </c>
      <c r="AW1952" s="27">
        <f t="shared" si="901"/>
        <v>0</v>
      </c>
      <c r="AX1952" s="27" t="str">
        <f t="shared" si="902"/>
        <v>-</v>
      </c>
      <c r="AY1952" s="27" t="str">
        <f t="shared" si="903"/>
        <v>-</v>
      </c>
      <c r="AZ1952" s="21" t="str">
        <f t="shared" si="904"/>
        <v>-</v>
      </c>
      <c r="BA1952" s="21" t="str">
        <f t="shared" si="905"/>
        <v>-</v>
      </c>
      <c r="BB1952" s="28"/>
      <c r="BC1952" s="28"/>
      <c r="BD1952" s="28"/>
      <c r="BE1952" s="28"/>
      <c r="BF1952" s="28"/>
      <c r="BG1952" s="29"/>
      <c r="BH1952" s="29"/>
      <c r="BI1952" s="29"/>
      <c r="BJ1952" s="29"/>
      <c r="BK1952" s="29"/>
    </row>
    <row r="1953" spans="1:63" x14ac:dyDescent="0.25">
      <c r="A1953" s="13" t="s">
        <v>5903</v>
      </c>
      <c r="B1953" s="33" t="s">
        <v>5904</v>
      </c>
      <c r="C1953" s="13" t="s">
        <v>5905</v>
      </c>
      <c r="D1953" s="13" t="str">
        <f>IFERROR(VLOOKUP($B1953,[1]GICS!$C:$D,2,FALSE),"-")</f>
        <v>Consumer Staples</v>
      </c>
      <c r="E1953" s="14">
        <f>IFERROR(IF(VLOOKUP($B1953,'[1]Paste Only'!$D:$AM,4,FALSE)="-",VLOOKUP($B1953,'[1]Market Cap'!$A:$J,10,FALSE),VLOOKUP($B1953,'[1]Paste Only'!$D:$AM,4,FALSE)),"-")</f>
        <v>38.31</v>
      </c>
      <c r="F1953" s="14" t="str">
        <f>IFERROR(VLOOKUP($B1953,'[1]Paste Only'!$D:$AM,5,FALSE),"-")</f>
        <v>-</v>
      </c>
      <c r="G1953" s="15">
        <f>IFERROR(VLOOKUP($B1953,'[1]Paste Only'!$D:$AM,6,FALSE),"-")</f>
        <v>0</v>
      </c>
      <c r="H1953" s="15">
        <f>IFERROR(VLOOKUP($B1953,'[1]Paste Only'!$D:$AM,7,FALSE),"-")</f>
        <v>0</v>
      </c>
      <c r="I1953" s="15">
        <f>IFERROR(VLOOKUP($B1953,'[1]Paste Only'!$D:$AM,8,FALSE),"-")</f>
        <v>0</v>
      </c>
      <c r="J1953" s="34"/>
      <c r="K1953" s="34"/>
      <c r="L1953" s="14">
        <f>IFERROR(VLOOKUP($B1953,'[1]Paste Only'!$D:$AM,12,FALSE),"-")</f>
        <v>0.67</v>
      </c>
      <c r="M1953" s="14" t="str">
        <f>IFERROR(VLOOKUP($B1953,'[1]Paste Only'!$D:$AM,15,FALSE),"-")</f>
        <v>-</v>
      </c>
      <c r="N1953" s="30"/>
      <c r="O1953" s="18"/>
      <c r="P1953" s="19">
        <f t="shared" si="906"/>
        <v>0</v>
      </c>
      <c r="Q1953" s="20">
        <f t="shared" si="882"/>
        <v>0</v>
      </c>
      <c r="R1953" s="13">
        <f t="shared" si="883"/>
        <v>0</v>
      </c>
      <c r="S1953" s="13" t="str">
        <f>IFERROR(VLOOKUP($B1953,'[1]Market Cap'!$G:$I,3,FALSE),"-")</f>
        <v>Small Cap</v>
      </c>
      <c r="T1953" s="13"/>
      <c r="U1953" s="13"/>
      <c r="V1953" s="21">
        <f t="shared" si="907"/>
        <v>0</v>
      </c>
      <c r="W1953" s="21">
        <f t="shared" si="907"/>
        <v>0</v>
      </c>
      <c r="X1953" s="21">
        <f t="shared" si="907"/>
        <v>0</v>
      </c>
      <c r="Y1953" s="22">
        <f t="shared" si="884"/>
        <v>0</v>
      </c>
      <c r="Z1953" s="13">
        <f t="shared" si="885"/>
        <v>0</v>
      </c>
      <c r="AA1953" s="23">
        <f t="shared" si="886"/>
        <v>0</v>
      </c>
      <c r="AB1953" s="23">
        <f t="shared" si="887"/>
        <v>0</v>
      </c>
      <c r="AC1953" s="23">
        <f t="shared" si="888"/>
        <v>0</v>
      </c>
      <c r="AD1953" s="24">
        <f t="shared" si="889"/>
        <v>0</v>
      </c>
      <c r="AE1953" s="25">
        <f>IFERROR(VLOOKUP($B1953,'[1]Market Cap'!$G:$I,2,FALSE),"-")</f>
        <v>256.58976812999998</v>
      </c>
      <c r="AF1953" s="20">
        <f t="shared" si="890"/>
        <v>0</v>
      </c>
      <c r="AG1953" s="17">
        <f t="shared" si="891"/>
        <v>0</v>
      </c>
      <c r="AH1953" s="17">
        <f t="shared" si="892"/>
        <v>0</v>
      </c>
      <c r="AI1953" s="17" t="str">
        <f t="shared" si="893"/>
        <v>-</v>
      </c>
      <c r="AJ1953" s="26" t="str">
        <f>IFERROR(VLOOKUP($B1953,'[1]Paste Only'!$D:$AM,26,FALSE),"-")</f>
        <v>-</v>
      </c>
      <c r="AK1953" s="26" t="str">
        <f>IFERROR(VLOOKUP($B1953,'[1]Paste Only'!$D:$AM,23,FALSE),"-")</f>
        <v>-</v>
      </c>
      <c r="AL1953" s="26" t="str">
        <f>IFERROR(VLOOKUP($B1953,'[1]Paste Only'!$D:$AM,22,FALSE),"-")</f>
        <v>-</v>
      </c>
      <c r="AM1953" s="21" t="str">
        <f t="shared" si="908"/>
        <v>-</v>
      </c>
      <c r="AN1953" s="21" t="str">
        <f t="shared" si="908"/>
        <v>-</v>
      </c>
      <c r="AO1953" s="21" t="str">
        <f t="shared" si="908"/>
        <v>-</v>
      </c>
      <c r="AP1953" s="27">
        <f t="shared" si="894"/>
        <v>0</v>
      </c>
      <c r="AQ1953" s="27" t="str">
        <f t="shared" si="895"/>
        <v>-</v>
      </c>
      <c r="AR1953" s="27" t="str">
        <f t="shared" si="896"/>
        <v>-</v>
      </c>
      <c r="AS1953" s="27">
        <f t="shared" si="897"/>
        <v>0</v>
      </c>
      <c r="AT1953" s="27">
        <f t="shared" si="898"/>
        <v>0</v>
      </c>
      <c r="AU1953" s="27">
        <f t="shared" si="899"/>
        <v>0</v>
      </c>
      <c r="AV1953" s="21" t="str">
        <f t="shared" si="900"/>
        <v>0</v>
      </c>
      <c r="AW1953" s="27">
        <f t="shared" si="901"/>
        <v>0</v>
      </c>
      <c r="AX1953" s="27" t="str">
        <f t="shared" si="902"/>
        <v>-</v>
      </c>
      <c r="AY1953" s="27" t="str">
        <f t="shared" si="903"/>
        <v>-</v>
      </c>
      <c r="AZ1953" s="21" t="str">
        <f t="shared" si="904"/>
        <v>-</v>
      </c>
      <c r="BA1953" s="21" t="str">
        <f t="shared" si="905"/>
        <v>-</v>
      </c>
      <c r="BB1953" s="28"/>
      <c r="BC1953" s="28"/>
      <c r="BD1953" s="28"/>
      <c r="BE1953" s="28"/>
      <c r="BF1953" s="28"/>
      <c r="BG1953" s="29"/>
      <c r="BH1953" s="29"/>
      <c r="BI1953" s="29"/>
      <c r="BJ1953" s="29"/>
      <c r="BK1953" s="29"/>
    </row>
    <row r="1954" spans="1:63" x14ac:dyDescent="0.25">
      <c r="A1954" s="13" t="s">
        <v>5906</v>
      </c>
      <c r="B1954" s="33" t="s">
        <v>5907</v>
      </c>
      <c r="C1954" s="13" t="s">
        <v>5908</v>
      </c>
      <c r="D1954" s="13" t="str">
        <f>IFERROR(VLOOKUP($B1954,[1]GICS!$C:$D,2,FALSE),"-")</f>
        <v>Consumer Discretionary</v>
      </c>
      <c r="E1954" s="14" t="str">
        <f>IFERROR(IF(VLOOKUP($B1954,'[1]Paste Only'!$D:$AM,4,FALSE)="-",VLOOKUP($B1954,'[1]Market Cap'!$A:$J,10,FALSE),VLOOKUP($B1954,'[1]Paste Only'!$D:$AM,4,FALSE)),"-")</f>
        <v>-</v>
      </c>
      <c r="F1954" s="14" t="str">
        <f>IFERROR(VLOOKUP($B1954,'[1]Paste Only'!$D:$AM,5,FALSE),"-")</f>
        <v>-</v>
      </c>
      <c r="G1954" s="15">
        <f>IFERROR(VLOOKUP($B1954,'[1]Paste Only'!$D:$AM,6,FALSE),"-")</f>
        <v>0</v>
      </c>
      <c r="H1954" s="15">
        <f>IFERROR(VLOOKUP($B1954,'[1]Paste Only'!$D:$AM,7,FALSE),"-")</f>
        <v>0</v>
      </c>
      <c r="I1954" s="15">
        <f>IFERROR(VLOOKUP($B1954,'[1]Paste Only'!$D:$AM,8,FALSE),"-")</f>
        <v>0</v>
      </c>
      <c r="J1954" s="34"/>
      <c r="K1954" s="34"/>
      <c r="L1954" s="14" t="str">
        <f>IFERROR(VLOOKUP($B1954,'[1]Paste Only'!$D:$AM,12,FALSE),"-")</f>
        <v>-</v>
      </c>
      <c r="M1954" s="14" t="str">
        <f>IFERROR(VLOOKUP($B1954,'[1]Paste Only'!$D:$AM,15,FALSE),"-")</f>
        <v>-</v>
      </c>
      <c r="N1954" s="30"/>
      <c r="O1954" s="18"/>
      <c r="P1954" s="19">
        <f t="shared" si="906"/>
        <v>0</v>
      </c>
      <c r="Q1954" s="20">
        <f t="shared" si="882"/>
        <v>0</v>
      </c>
      <c r="R1954" s="13">
        <f t="shared" si="883"/>
        <v>0</v>
      </c>
      <c r="S1954" s="13" t="str">
        <f>IFERROR(VLOOKUP($B1954,'[1]Market Cap'!$G:$I,3,FALSE),"-")</f>
        <v>-</v>
      </c>
      <c r="T1954" s="13"/>
      <c r="U1954" s="13"/>
      <c r="V1954" s="21">
        <f t="shared" si="907"/>
        <v>0</v>
      </c>
      <c r="W1954" s="21">
        <f t="shared" si="907"/>
        <v>0</v>
      </c>
      <c r="X1954" s="21">
        <f t="shared" si="907"/>
        <v>0</v>
      </c>
      <c r="Y1954" s="22">
        <f t="shared" si="884"/>
        <v>0</v>
      </c>
      <c r="Z1954" s="13">
        <f t="shared" si="885"/>
        <v>0</v>
      </c>
      <c r="AA1954" s="23">
        <f t="shared" si="886"/>
        <v>0</v>
      </c>
      <c r="AB1954" s="23">
        <f t="shared" si="887"/>
        <v>0</v>
      </c>
      <c r="AC1954" s="23">
        <f t="shared" si="888"/>
        <v>0</v>
      </c>
      <c r="AD1954" s="24">
        <f t="shared" si="889"/>
        <v>0</v>
      </c>
      <c r="AE1954" s="25" t="str">
        <f>IFERROR(VLOOKUP($B1954,'[1]Market Cap'!$G:$I,2,FALSE),"-")</f>
        <v>-</v>
      </c>
      <c r="AF1954" s="20">
        <f t="shared" si="890"/>
        <v>0</v>
      </c>
      <c r="AG1954" s="17">
        <f t="shared" si="891"/>
        <v>0</v>
      </c>
      <c r="AH1954" s="17">
        <f t="shared" si="892"/>
        <v>0</v>
      </c>
      <c r="AI1954" s="17" t="str">
        <f t="shared" si="893"/>
        <v>-</v>
      </c>
      <c r="AJ1954" s="26" t="str">
        <f>IFERROR(VLOOKUP($B1954,'[1]Paste Only'!$D:$AM,26,FALSE),"-")</f>
        <v>-</v>
      </c>
      <c r="AK1954" s="26" t="str">
        <f>IFERROR(VLOOKUP($B1954,'[1]Paste Only'!$D:$AM,23,FALSE),"-")</f>
        <v>-</v>
      </c>
      <c r="AL1954" s="26" t="str">
        <f>IFERROR(VLOOKUP($B1954,'[1]Paste Only'!$D:$AM,22,FALSE),"-")</f>
        <v>-</v>
      </c>
      <c r="AM1954" s="21" t="str">
        <f t="shared" si="908"/>
        <v>-</v>
      </c>
      <c r="AN1954" s="21" t="str">
        <f t="shared" si="908"/>
        <v>-</v>
      </c>
      <c r="AO1954" s="21" t="str">
        <f t="shared" si="908"/>
        <v>-</v>
      </c>
      <c r="AP1954" s="27">
        <f t="shared" si="894"/>
        <v>0</v>
      </c>
      <c r="AQ1954" s="27" t="str">
        <f t="shared" si="895"/>
        <v>-</v>
      </c>
      <c r="AR1954" s="27" t="str">
        <f t="shared" si="896"/>
        <v>-</v>
      </c>
      <c r="AS1954" s="27">
        <f t="shared" si="897"/>
        <v>0</v>
      </c>
      <c r="AT1954" s="27">
        <f t="shared" si="898"/>
        <v>0</v>
      </c>
      <c r="AU1954" s="27">
        <f t="shared" si="899"/>
        <v>0</v>
      </c>
      <c r="AV1954" s="21" t="str">
        <f t="shared" si="900"/>
        <v>0</v>
      </c>
      <c r="AW1954" s="27">
        <f t="shared" si="901"/>
        <v>0</v>
      </c>
      <c r="AX1954" s="27" t="str">
        <f t="shared" si="902"/>
        <v>-</v>
      </c>
      <c r="AY1954" s="27" t="str">
        <f t="shared" si="903"/>
        <v>-</v>
      </c>
      <c r="AZ1954" s="21" t="str">
        <f t="shared" si="904"/>
        <v>-</v>
      </c>
      <c r="BA1954" s="21" t="str">
        <f t="shared" si="905"/>
        <v>-</v>
      </c>
      <c r="BB1954" s="28"/>
      <c r="BC1954" s="28"/>
      <c r="BD1954" s="28"/>
      <c r="BE1954" s="28"/>
      <c r="BF1954" s="28"/>
      <c r="BG1954" s="29"/>
      <c r="BH1954" s="29"/>
      <c r="BI1954" s="29"/>
      <c r="BJ1954" s="29"/>
      <c r="BK1954" s="29"/>
    </row>
    <row r="1955" spans="1:63" x14ac:dyDescent="0.25">
      <c r="A1955" s="13" t="s">
        <v>5909</v>
      </c>
      <c r="B1955" s="33" t="s">
        <v>5910</v>
      </c>
      <c r="C1955" s="13" t="s">
        <v>5911</v>
      </c>
      <c r="D1955" s="13" t="str">
        <f>IFERROR(VLOOKUP($B1955,[1]GICS!$C:$D,2,FALSE),"-")</f>
        <v>Health Care</v>
      </c>
      <c r="E1955" s="14" t="str">
        <f>IFERROR(IF(VLOOKUP($B1955,'[1]Paste Only'!$D:$AM,4,FALSE)="-",VLOOKUP($B1955,'[1]Market Cap'!$A:$J,10,FALSE),VLOOKUP($B1955,'[1]Paste Only'!$D:$AM,4,FALSE)),"-")</f>
        <v>-</v>
      </c>
      <c r="F1955" s="14" t="str">
        <f>IFERROR(VLOOKUP($B1955,'[1]Paste Only'!$D:$AM,5,FALSE),"-")</f>
        <v>-</v>
      </c>
      <c r="G1955" s="15">
        <f>IFERROR(VLOOKUP($B1955,'[1]Paste Only'!$D:$AM,6,FALSE),"-")</f>
        <v>0</v>
      </c>
      <c r="H1955" s="15">
        <f>IFERROR(VLOOKUP($B1955,'[1]Paste Only'!$D:$AM,7,FALSE),"-")</f>
        <v>0</v>
      </c>
      <c r="I1955" s="15">
        <f>IFERROR(VLOOKUP($B1955,'[1]Paste Only'!$D:$AM,8,FALSE),"-")</f>
        <v>0</v>
      </c>
      <c r="J1955" s="34"/>
      <c r="K1955" s="34"/>
      <c r="L1955" s="14" t="str">
        <f>IFERROR(VLOOKUP($B1955,'[1]Paste Only'!$D:$AM,12,FALSE),"-")</f>
        <v>-</v>
      </c>
      <c r="M1955" s="14" t="str">
        <f>IFERROR(VLOOKUP($B1955,'[1]Paste Only'!$D:$AM,15,FALSE),"-")</f>
        <v>-</v>
      </c>
      <c r="N1955" s="30"/>
      <c r="O1955" s="18"/>
      <c r="P1955" s="19">
        <f t="shared" si="906"/>
        <v>0</v>
      </c>
      <c r="Q1955" s="20">
        <f t="shared" si="882"/>
        <v>0</v>
      </c>
      <c r="R1955" s="13">
        <f t="shared" si="883"/>
        <v>0</v>
      </c>
      <c r="S1955" s="13" t="str">
        <f>IFERROR(VLOOKUP($B1955,'[1]Market Cap'!$G:$I,3,FALSE),"-")</f>
        <v>-</v>
      </c>
      <c r="T1955" s="13"/>
      <c r="U1955" s="13"/>
      <c r="V1955" s="21">
        <f t="shared" si="907"/>
        <v>0</v>
      </c>
      <c r="W1955" s="21">
        <f t="shared" si="907"/>
        <v>0</v>
      </c>
      <c r="X1955" s="21">
        <f t="shared" si="907"/>
        <v>0</v>
      </c>
      <c r="Y1955" s="22">
        <f t="shared" si="884"/>
        <v>0</v>
      </c>
      <c r="Z1955" s="13">
        <f t="shared" si="885"/>
        <v>0</v>
      </c>
      <c r="AA1955" s="23">
        <f t="shared" si="886"/>
        <v>0</v>
      </c>
      <c r="AB1955" s="23">
        <f t="shared" si="887"/>
        <v>0</v>
      </c>
      <c r="AC1955" s="23">
        <f t="shared" si="888"/>
        <v>0</v>
      </c>
      <c r="AD1955" s="24">
        <f t="shared" si="889"/>
        <v>0</v>
      </c>
      <c r="AE1955" s="25" t="str">
        <f>IFERROR(VLOOKUP($B1955,'[1]Market Cap'!$G:$I,2,FALSE),"-")</f>
        <v>-</v>
      </c>
      <c r="AF1955" s="20">
        <f t="shared" si="890"/>
        <v>0</v>
      </c>
      <c r="AG1955" s="17">
        <f t="shared" si="891"/>
        <v>0</v>
      </c>
      <c r="AH1955" s="17">
        <f t="shared" si="892"/>
        <v>0</v>
      </c>
      <c r="AI1955" s="17" t="str">
        <f t="shared" si="893"/>
        <v>-</v>
      </c>
      <c r="AJ1955" s="26" t="str">
        <f>IFERROR(VLOOKUP($B1955,'[1]Paste Only'!$D:$AM,26,FALSE),"-")</f>
        <v>-</v>
      </c>
      <c r="AK1955" s="26" t="str">
        <f>IFERROR(VLOOKUP($B1955,'[1]Paste Only'!$D:$AM,23,FALSE),"-")</f>
        <v>-</v>
      </c>
      <c r="AL1955" s="26" t="str">
        <f>IFERROR(VLOOKUP($B1955,'[1]Paste Only'!$D:$AM,22,FALSE),"-")</f>
        <v>-</v>
      </c>
      <c r="AM1955" s="21" t="str">
        <f t="shared" si="908"/>
        <v>-</v>
      </c>
      <c r="AN1955" s="21" t="str">
        <f t="shared" si="908"/>
        <v>-</v>
      </c>
      <c r="AO1955" s="21" t="str">
        <f t="shared" si="908"/>
        <v>-</v>
      </c>
      <c r="AP1955" s="27">
        <f t="shared" si="894"/>
        <v>0</v>
      </c>
      <c r="AQ1955" s="27" t="str">
        <f t="shared" si="895"/>
        <v>-</v>
      </c>
      <c r="AR1955" s="27" t="str">
        <f t="shared" si="896"/>
        <v>-</v>
      </c>
      <c r="AS1955" s="27">
        <f t="shared" si="897"/>
        <v>0</v>
      </c>
      <c r="AT1955" s="27">
        <f t="shared" si="898"/>
        <v>0</v>
      </c>
      <c r="AU1955" s="27">
        <f t="shared" si="899"/>
        <v>0</v>
      </c>
      <c r="AV1955" s="21" t="str">
        <f t="shared" si="900"/>
        <v>0</v>
      </c>
      <c r="AW1955" s="27">
        <f t="shared" si="901"/>
        <v>0</v>
      </c>
      <c r="AX1955" s="27" t="str">
        <f t="shared" si="902"/>
        <v>-</v>
      </c>
      <c r="AY1955" s="27" t="str">
        <f t="shared" si="903"/>
        <v>-</v>
      </c>
      <c r="AZ1955" s="21" t="str">
        <f t="shared" si="904"/>
        <v>-</v>
      </c>
      <c r="BA1955" s="21" t="str">
        <f t="shared" si="905"/>
        <v>-</v>
      </c>
      <c r="BB1955" s="28"/>
      <c r="BC1955" s="28"/>
      <c r="BD1955" s="28"/>
      <c r="BE1955" s="28"/>
      <c r="BF1955" s="28"/>
      <c r="BG1955" s="29"/>
      <c r="BH1955" s="29"/>
      <c r="BI1955" s="29"/>
      <c r="BJ1955" s="29"/>
      <c r="BK1955" s="29"/>
    </row>
    <row r="1956" spans="1:63" x14ac:dyDescent="0.25">
      <c r="A1956" s="13" t="s">
        <v>5912</v>
      </c>
      <c r="B1956" s="33" t="s">
        <v>5913</v>
      </c>
      <c r="C1956" s="13" t="s">
        <v>5914</v>
      </c>
      <c r="D1956" s="13" t="str">
        <f>IFERROR(VLOOKUP($B1956,[1]GICS!$C:$D,2,FALSE),"-")</f>
        <v>Consumer Discretionary</v>
      </c>
      <c r="E1956" s="14">
        <f>IFERROR(IF(VLOOKUP($B1956,'[1]Paste Only'!$D:$AM,4,FALSE)="-",VLOOKUP($B1956,'[1]Market Cap'!$A:$J,10,FALSE),VLOOKUP($B1956,'[1]Paste Only'!$D:$AM,4,FALSE)),"-")</f>
        <v>853.6</v>
      </c>
      <c r="F1956" s="14" t="str">
        <f>IFERROR(VLOOKUP($B1956,'[1]Paste Only'!$D:$AM,5,FALSE),"-")</f>
        <v>-</v>
      </c>
      <c r="G1956" s="15">
        <f>IFERROR(VLOOKUP($B1956,'[1]Paste Only'!$D:$AM,6,FALSE),"-")</f>
        <v>0</v>
      </c>
      <c r="H1956" s="15">
        <f>IFERROR(VLOOKUP($B1956,'[1]Paste Only'!$D:$AM,7,FALSE),"-")</f>
        <v>0</v>
      </c>
      <c r="I1956" s="15">
        <f>IFERROR(VLOOKUP($B1956,'[1]Paste Only'!$D:$AM,8,FALSE),"-")</f>
        <v>0</v>
      </c>
      <c r="J1956" s="34"/>
      <c r="K1956" s="34"/>
      <c r="L1956" s="14">
        <f>IFERROR(VLOOKUP($B1956,'[1]Paste Only'!$D:$AM,12,FALSE),"-")</f>
        <v>12.801080000000001</v>
      </c>
      <c r="M1956" s="14" t="str">
        <f>IFERROR(VLOOKUP($B1956,'[1]Paste Only'!$D:$AM,15,FALSE),"-")</f>
        <v>-</v>
      </c>
      <c r="N1956" s="30"/>
      <c r="O1956" s="18"/>
      <c r="P1956" s="19">
        <f t="shared" si="906"/>
        <v>0</v>
      </c>
      <c r="Q1956" s="20">
        <f t="shared" si="882"/>
        <v>0</v>
      </c>
      <c r="R1956" s="13">
        <f t="shared" si="883"/>
        <v>0</v>
      </c>
      <c r="S1956" s="13" t="str">
        <f>IFERROR(VLOOKUP($B1956,'[1]Market Cap'!$G:$I,3,FALSE),"-")</f>
        <v>Small Cap</v>
      </c>
      <c r="T1956" s="13"/>
      <c r="U1956" s="13"/>
      <c r="V1956" s="21">
        <f t="shared" si="907"/>
        <v>0</v>
      </c>
      <c r="W1956" s="21">
        <f t="shared" si="907"/>
        <v>0</v>
      </c>
      <c r="X1956" s="21">
        <f t="shared" si="907"/>
        <v>0</v>
      </c>
      <c r="Y1956" s="22">
        <f t="shared" si="884"/>
        <v>0</v>
      </c>
      <c r="Z1956" s="13">
        <f t="shared" si="885"/>
        <v>0</v>
      </c>
      <c r="AA1956" s="23">
        <f t="shared" si="886"/>
        <v>0</v>
      </c>
      <c r="AB1956" s="23">
        <f t="shared" si="887"/>
        <v>0</v>
      </c>
      <c r="AC1956" s="23">
        <f t="shared" si="888"/>
        <v>0</v>
      </c>
      <c r="AD1956" s="24">
        <f t="shared" si="889"/>
        <v>0</v>
      </c>
      <c r="AE1956" s="25">
        <f>IFERROR(VLOOKUP($B1956,'[1]Market Cap'!$G:$I,2,FALSE),"-")</f>
        <v>1144.7126829599999</v>
      </c>
      <c r="AF1956" s="20">
        <f t="shared" si="890"/>
        <v>0</v>
      </c>
      <c r="AG1956" s="17">
        <f t="shared" si="891"/>
        <v>0</v>
      </c>
      <c r="AH1956" s="17">
        <f t="shared" si="892"/>
        <v>0</v>
      </c>
      <c r="AI1956" s="17" t="str">
        <f t="shared" si="893"/>
        <v>-</v>
      </c>
      <c r="AJ1956" s="26" t="str">
        <f>IFERROR(VLOOKUP($B1956,'[1]Paste Only'!$D:$AM,26,FALSE),"-")</f>
        <v>-</v>
      </c>
      <c r="AK1956" s="26" t="str">
        <f>IFERROR(VLOOKUP($B1956,'[1]Paste Only'!$D:$AM,23,FALSE),"-")</f>
        <v>-</v>
      </c>
      <c r="AL1956" s="26" t="str">
        <f>IFERROR(VLOOKUP($B1956,'[1]Paste Only'!$D:$AM,22,FALSE),"-")</f>
        <v>-</v>
      </c>
      <c r="AM1956" s="21" t="str">
        <f t="shared" si="908"/>
        <v>-</v>
      </c>
      <c r="AN1956" s="21" t="str">
        <f t="shared" si="908"/>
        <v>-</v>
      </c>
      <c r="AO1956" s="21" t="str">
        <f t="shared" si="908"/>
        <v>-</v>
      </c>
      <c r="AP1956" s="27">
        <f t="shared" si="894"/>
        <v>0</v>
      </c>
      <c r="AQ1956" s="27" t="str">
        <f t="shared" si="895"/>
        <v>-</v>
      </c>
      <c r="AR1956" s="27" t="str">
        <f t="shared" si="896"/>
        <v>-</v>
      </c>
      <c r="AS1956" s="27">
        <f t="shared" si="897"/>
        <v>0</v>
      </c>
      <c r="AT1956" s="27">
        <f t="shared" si="898"/>
        <v>0</v>
      </c>
      <c r="AU1956" s="27">
        <f t="shared" si="899"/>
        <v>0</v>
      </c>
      <c r="AV1956" s="21" t="str">
        <f t="shared" si="900"/>
        <v>0</v>
      </c>
      <c r="AW1956" s="27">
        <f t="shared" si="901"/>
        <v>0</v>
      </c>
      <c r="AX1956" s="27" t="str">
        <f t="shared" si="902"/>
        <v>-</v>
      </c>
      <c r="AY1956" s="27" t="str">
        <f t="shared" si="903"/>
        <v>-</v>
      </c>
      <c r="AZ1956" s="21" t="str">
        <f t="shared" si="904"/>
        <v>-</v>
      </c>
      <c r="BA1956" s="21" t="str">
        <f t="shared" si="905"/>
        <v>-</v>
      </c>
      <c r="BB1956" s="28"/>
      <c r="BC1956" s="28"/>
      <c r="BD1956" s="28"/>
      <c r="BE1956" s="28"/>
      <c r="BF1956" s="28"/>
      <c r="BG1956" s="29"/>
      <c r="BH1956" s="29"/>
      <c r="BI1956" s="29"/>
      <c r="BJ1956" s="29"/>
      <c r="BK1956" s="29"/>
    </row>
    <row r="1957" spans="1:63" x14ac:dyDescent="0.25">
      <c r="A1957" s="13" t="s">
        <v>5915</v>
      </c>
      <c r="B1957" s="33" t="s">
        <v>5916</v>
      </c>
      <c r="C1957" s="13" t="s">
        <v>5917</v>
      </c>
      <c r="D1957" s="13" t="str">
        <f>IFERROR(VLOOKUP($B1957,[1]GICS!$C:$D,2,FALSE),"-")</f>
        <v>Financials</v>
      </c>
      <c r="E1957" s="14" t="str">
        <f>IFERROR(IF(VLOOKUP($B1957,'[1]Paste Only'!$D:$AM,4,FALSE)="-",VLOOKUP($B1957,'[1]Market Cap'!$A:$J,10,FALSE),VLOOKUP($B1957,'[1]Paste Only'!$D:$AM,4,FALSE)),"-")</f>
        <v>-</v>
      </c>
      <c r="F1957" s="14" t="str">
        <f>IFERROR(VLOOKUP($B1957,'[1]Paste Only'!$D:$AM,5,FALSE),"-")</f>
        <v>-</v>
      </c>
      <c r="G1957" s="15">
        <f>IFERROR(VLOOKUP($B1957,'[1]Paste Only'!$D:$AM,6,FALSE),"-")</f>
        <v>0</v>
      </c>
      <c r="H1957" s="15">
        <f>IFERROR(VLOOKUP($B1957,'[1]Paste Only'!$D:$AM,7,FALSE),"-")</f>
        <v>0</v>
      </c>
      <c r="I1957" s="15">
        <f>IFERROR(VLOOKUP($B1957,'[1]Paste Only'!$D:$AM,8,FALSE),"-")</f>
        <v>0</v>
      </c>
      <c r="J1957" s="34"/>
      <c r="K1957" s="34"/>
      <c r="L1957" s="14" t="str">
        <f>IFERROR(VLOOKUP($B1957,'[1]Paste Only'!$D:$AM,12,FALSE),"-")</f>
        <v>-</v>
      </c>
      <c r="M1957" s="14" t="str">
        <f>IFERROR(VLOOKUP($B1957,'[1]Paste Only'!$D:$AM,15,FALSE),"-")</f>
        <v>-</v>
      </c>
      <c r="N1957" s="30"/>
      <c r="O1957" s="18"/>
      <c r="P1957" s="19">
        <f t="shared" si="906"/>
        <v>0</v>
      </c>
      <c r="Q1957" s="20">
        <f t="shared" si="882"/>
        <v>0</v>
      </c>
      <c r="R1957" s="13">
        <f t="shared" si="883"/>
        <v>0</v>
      </c>
      <c r="S1957" s="13" t="str">
        <f>IFERROR(VLOOKUP($B1957,'[1]Market Cap'!$G:$I,3,FALSE),"-")</f>
        <v>-</v>
      </c>
      <c r="T1957" s="13"/>
      <c r="U1957" s="13"/>
      <c r="V1957" s="21">
        <f t="shared" si="907"/>
        <v>0</v>
      </c>
      <c r="W1957" s="21">
        <f t="shared" si="907"/>
        <v>0</v>
      </c>
      <c r="X1957" s="21">
        <f t="shared" si="907"/>
        <v>0</v>
      </c>
      <c r="Y1957" s="22">
        <f t="shared" si="884"/>
        <v>0</v>
      </c>
      <c r="Z1957" s="13">
        <f t="shared" si="885"/>
        <v>0</v>
      </c>
      <c r="AA1957" s="23">
        <f t="shared" si="886"/>
        <v>0</v>
      </c>
      <c r="AB1957" s="23">
        <f t="shared" si="887"/>
        <v>0</v>
      </c>
      <c r="AC1957" s="23">
        <f t="shared" si="888"/>
        <v>0</v>
      </c>
      <c r="AD1957" s="24">
        <f t="shared" si="889"/>
        <v>0</v>
      </c>
      <c r="AE1957" s="25" t="str">
        <f>IFERROR(VLOOKUP($B1957,'[1]Market Cap'!$G:$I,2,FALSE),"-")</f>
        <v>-</v>
      </c>
      <c r="AF1957" s="20">
        <f t="shared" si="890"/>
        <v>0</v>
      </c>
      <c r="AG1957" s="17">
        <f t="shared" si="891"/>
        <v>0</v>
      </c>
      <c r="AH1957" s="17">
        <f t="shared" si="892"/>
        <v>0</v>
      </c>
      <c r="AI1957" s="17" t="str">
        <f t="shared" si="893"/>
        <v>-</v>
      </c>
      <c r="AJ1957" s="26" t="str">
        <f>IFERROR(VLOOKUP($B1957,'[1]Paste Only'!$D:$AM,26,FALSE),"-")</f>
        <v>-</v>
      </c>
      <c r="AK1957" s="26" t="str">
        <f>IFERROR(VLOOKUP($B1957,'[1]Paste Only'!$D:$AM,23,FALSE),"-")</f>
        <v>-</v>
      </c>
      <c r="AL1957" s="26" t="str">
        <f>IFERROR(VLOOKUP($B1957,'[1]Paste Only'!$D:$AM,22,FALSE),"-")</f>
        <v>-</v>
      </c>
      <c r="AM1957" s="21" t="str">
        <f t="shared" si="908"/>
        <v>-</v>
      </c>
      <c r="AN1957" s="21" t="str">
        <f t="shared" si="908"/>
        <v>-</v>
      </c>
      <c r="AO1957" s="21" t="str">
        <f t="shared" si="908"/>
        <v>-</v>
      </c>
      <c r="AP1957" s="27">
        <f t="shared" si="894"/>
        <v>0</v>
      </c>
      <c r="AQ1957" s="27" t="str">
        <f t="shared" si="895"/>
        <v>-</v>
      </c>
      <c r="AR1957" s="27" t="str">
        <f t="shared" si="896"/>
        <v>-</v>
      </c>
      <c r="AS1957" s="27">
        <f t="shared" si="897"/>
        <v>0</v>
      </c>
      <c r="AT1957" s="27">
        <f t="shared" si="898"/>
        <v>0</v>
      </c>
      <c r="AU1957" s="27">
        <f t="shared" si="899"/>
        <v>0</v>
      </c>
      <c r="AV1957" s="21" t="str">
        <f t="shared" si="900"/>
        <v>0</v>
      </c>
      <c r="AW1957" s="27">
        <f t="shared" si="901"/>
        <v>0</v>
      </c>
      <c r="AX1957" s="27" t="str">
        <f t="shared" si="902"/>
        <v>-</v>
      </c>
      <c r="AY1957" s="27" t="str">
        <f t="shared" si="903"/>
        <v>-</v>
      </c>
      <c r="AZ1957" s="21" t="str">
        <f t="shared" si="904"/>
        <v>-</v>
      </c>
      <c r="BA1957" s="21" t="str">
        <f t="shared" si="905"/>
        <v>-</v>
      </c>
      <c r="BB1957" s="28"/>
      <c r="BC1957" s="28"/>
      <c r="BD1957" s="28"/>
      <c r="BE1957" s="28"/>
      <c r="BF1957" s="28"/>
      <c r="BG1957" s="29"/>
      <c r="BH1957" s="29"/>
      <c r="BI1957" s="29"/>
      <c r="BJ1957" s="29"/>
      <c r="BK1957" s="29"/>
    </row>
    <row r="1958" spans="1:63" x14ac:dyDescent="0.25">
      <c r="A1958" s="13" t="s">
        <v>5918</v>
      </c>
      <c r="B1958" s="33" t="s">
        <v>5919</v>
      </c>
      <c r="C1958" s="13" t="s">
        <v>5920</v>
      </c>
      <c r="D1958" s="13" t="str">
        <f>IFERROR(VLOOKUP($B1958,[1]GICS!$C:$D,2,FALSE),"-")</f>
        <v>Consumer Discretionary</v>
      </c>
      <c r="E1958" s="14">
        <f>IFERROR(IF(VLOOKUP($B1958,'[1]Paste Only'!$D:$AM,4,FALSE)="-",VLOOKUP($B1958,'[1]Market Cap'!$A:$J,10,FALSE),VLOOKUP($B1958,'[1]Paste Only'!$D:$AM,4,FALSE)),"-")</f>
        <v>32.840000000000003</v>
      </c>
      <c r="F1958" s="14" t="str">
        <f>IFERROR(VLOOKUP($B1958,'[1]Paste Only'!$D:$AM,5,FALSE),"-")</f>
        <v>-</v>
      </c>
      <c r="G1958" s="15">
        <f>IFERROR(VLOOKUP($B1958,'[1]Paste Only'!$D:$AM,6,FALSE),"-")</f>
        <v>0</v>
      </c>
      <c r="H1958" s="15">
        <f>IFERROR(VLOOKUP($B1958,'[1]Paste Only'!$D:$AM,7,FALSE),"-")</f>
        <v>0</v>
      </c>
      <c r="I1958" s="15">
        <f>IFERROR(VLOOKUP($B1958,'[1]Paste Only'!$D:$AM,8,FALSE),"-")</f>
        <v>0</v>
      </c>
      <c r="J1958" s="34"/>
      <c r="K1958" s="34"/>
      <c r="L1958" s="14">
        <f>IFERROR(VLOOKUP($B1958,'[1]Paste Only'!$D:$AM,12,FALSE),"-")</f>
        <v>-9.48</v>
      </c>
      <c r="M1958" s="14" t="str">
        <f>IFERROR(VLOOKUP($B1958,'[1]Paste Only'!$D:$AM,15,FALSE),"-")</f>
        <v>-</v>
      </c>
      <c r="N1958" s="30"/>
      <c r="O1958" s="18"/>
      <c r="P1958" s="19">
        <f t="shared" si="906"/>
        <v>0</v>
      </c>
      <c r="Q1958" s="20">
        <f t="shared" si="882"/>
        <v>0</v>
      </c>
      <c r="R1958" s="13">
        <f t="shared" si="883"/>
        <v>0</v>
      </c>
      <c r="S1958" s="13" t="str">
        <f>IFERROR(VLOOKUP($B1958,'[1]Market Cap'!$G:$I,3,FALSE),"-")</f>
        <v>Small Cap</v>
      </c>
      <c r="T1958" s="13"/>
      <c r="U1958" s="13"/>
      <c r="V1958" s="21">
        <f t="shared" si="907"/>
        <v>0</v>
      </c>
      <c r="W1958" s="21">
        <f t="shared" si="907"/>
        <v>0</v>
      </c>
      <c r="X1958" s="21">
        <f t="shared" si="907"/>
        <v>0</v>
      </c>
      <c r="Y1958" s="22">
        <f t="shared" si="884"/>
        <v>0</v>
      </c>
      <c r="Z1958" s="13">
        <f t="shared" si="885"/>
        <v>0</v>
      </c>
      <c r="AA1958" s="23">
        <f t="shared" si="886"/>
        <v>0</v>
      </c>
      <c r="AB1958" s="23">
        <f t="shared" si="887"/>
        <v>0</v>
      </c>
      <c r="AC1958" s="23">
        <f t="shared" si="888"/>
        <v>0</v>
      </c>
      <c r="AD1958" s="24">
        <f t="shared" si="889"/>
        <v>0</v>
      </c>
      <c r="AE1958" s="25">
        <f>IFERROR(VLOOKUP($B1958,'[1]Market Cap'!$G:$I,2,FALSE),"-")</f>
        <v>166.39163322799999</v>
      </c>
      <c r="AF1958" s="20">
        <f t="shared" si="890"/>
        <v>0</v>
      </c>
      <c r="AG1958" s="17">
        <f t="shared" si="891"/>
        <v>0</v>
      </c>
      <c r="AH1958" s="17">
        <f t="shared" si="892"/>
        <v>0</v>
      </c>
      <c r="AI1958" s="17" t="str">
        <f t="shared" si="893"/>
        <v>-</v>
      </c>
      <c r="AJ1958" s="26" t="str">
        <f>IFERROR(VLOOKUP($B1958,'[1]Paste Only'!$D:$AM,26,FALSE),"-")</f>
        <v>-</v>
      </c>
      <c r="AK1958" s="26" t="str">
        <f>IFERROR(VLOOKUP($B1958,'[1]Paste Only'!$D:$AM,23,FALSE),"-")</f>
        <v>-</v>
      </c>
      <c r="AL1958" s="26" t="str">
        <f>IFERROR(VLOOKUP($B1958,'[1]Paste Only'!$D:$AM,22,FALSE),"-")</f>
        <v>-</v>
      </c>
      <c r="AM1958" s="21" t="str">
        <f t="shared" si="908"/>
        <v>-</v>
      </c>
      <c r="AN1958" s="21" t="str">
        <f t="shared" si="908"/>
        <v>-</v>
      </c>
      <c r="AO1958" s="21" t="str">
        <f t="shared" si="908"/>
        <v>-</v>
      </c>
      <c r="AP1958" s="27">
        <f t="shared" si="894"/>
        <v>0</v>
      </c>
      <c r="AQ1958" s="27" t="str">
        <f t="shared" si="895"/>
        <v>-</v>
      </c>
      <c r="AR1958" s="27" t="str">
        <f t="shared" si="896"/>
        <v>-</v>
      </c>
      <c r="AS1958" s="27">
        <f t="shared" si="897"/>
        <v>0</v>
      </c>
      <c r="AT1958" s="27">
        <f t="shared" si="898"/>
        <v>0</v>
      </c>
      <c r="AU1958" s="27">
        <f t="shared" si="899"/>
        <v>0</v>
      </c>
      <c r="AV1958" s="21" t="str">
        <f t="shared" si="900"/>
        <v>0</v>
      </c>
      <c r="AW1958" s="27">
        <f t="shared" si="901"/>
        <v>0</v>
      </c>
      <c r="AX1958" s="27" t="str">
        <f t="shared" si="902"/>
        <v>-</v>
      </c>
      <c r="AY1958" s="27" t="str">
        <f t="shared" si="903"/>
        <v>-</v>
      </c>
      <c r="AZ1958" s="21" t="str">
        <f t="shared" si="904"/>
        <v>-</v>
      </c>
      <c r="BA1958" s="21" t="str">
        <f t="shared" si="905"/>
        <v>-</v>
      </c>
      <c r="BB1958" s="28"/>
      <c r="BC1958" s="28"/>
      <c r="BD1958" s="28"/>
      <c r="BE1958" s="28"/>
      <c r="BF1958" s="28"/>
      <c r="BG1958" s="29"/>
      <c r="BH1958" s="29"/>
      <c r="BI1958" s="29"/>
      <c r="BJ1958" s="29"/>
      <c r="BK1958" s="29"/>
    </row>
    <row r="1959" spans="1:63" x14ac:dyDescent="0.25">
      <c r="A1959" s="13" t="s">
        <v>5921</v>
      </c>
      <c r="B1959" s="33" t="s">
        <v>5922</v>
      </c>
      <c r="C1959" s="13" t="s">
        <v>5923</v>
      </c>
      <c r="D1959" s="13" t="str">
        <f>IFERROR(VLOOKUP($B1959,[1]GICS!$C:$D,2,FALSE),"-")</f>
        <v>Materials</v>
      </c>
      <c r="E1959" s="14">
        <f>IFERROR(IF(VLOOKUP($B1959,'[1]Paste Only'!$D:$AM,4,FALSE)="-",VLOOKUP($B1959,'[1]Market Cap'!$A:$J,10,FALSE),VLOOKUP($B1959,'[1]Paste Only'!$D:$AM,4,FALSE)),"-")</f>
        <v>418.9</v>
      </c>
      <c r="F1959" s="14" t="str">
        <f>IFERROR(VLOOKUP($B1959,'[1]Paste Only'!$D:$AM,5,FALSE),"-")</f>
        <v>-</v>
      </c>
      <c r="G1959" s="15">
        <f>IFERROR(VLOOKUP($B1959,'[1]Paste Only'!$D:$AM,6,FALSE),"-")</f>
        <v>0</v>
      </c>
      <c r="H1959" s="15">
        <f>IFERROR(VLOOKUP($B1959,'[1]Paste Only'!$D:$AM,7,FALSE),"-")</f>
        <v>0</v>
      </c>
      <c r="I1959" s="15">
        <f>IFERROR(VLOOKUP($B1959,'[1]Paste Only'!$D:$AM,8,FALSE),"-")</f>
        <v>0</v>
      </c>
      <c r="J1959" s="34"/>
      <c r="K1959" s="34"/>
      <c r="L1959" s="14">
        <f>IFERROR(VLOOKUP($B1959,'[1]Paste Only'!$D:$AM,12,FALSE),"-")</f>
        <v>26.16</v>
      </c>
      <c r="M1959" s="14" t="str">
        <f>IFERROR(VLOOKUP($B1959,'[1]Paste Only'!$D:$AM,15,FALSE),"-")</f>
        <v>-</v>
      </c>
      <c r="N1959" s="30"/>
      <c r="O1959" s="18"/>
      <c r="P1959" s="19">
        <f t="shared" si="906"/>
        <v>0</v>
      </c>
      <c r="Q1959" s="20">
        <f t="shared" si="882"/>
        <v>0</v>
      </c>
      <c r="R1959" s="13">
        <f t="shared" si="883"/>
        <v>0</v>
      </c>
      <c r="S1959" s="13" t="str">
        <f>IFERROR(VLOOKUP($B1959,'[1]Market Cap'!$G:$I,3,FALSE),"-")</f>
        <v>Small Cap</v>
      </c>
      <c r="T1959" s="13"/>
      <c r="U1959" s="13"/>
      <c r="V1959" s="21">
        <f t="shared" si="907"/>
        <v>0</v>
      </c>
      <c r="W1959" s="21">
        <f t="shared" si="907"/>
        <v>0</v>
      </c>
      <c r="X1959" s="21">
        <f t="shared" si="907"/>
        <v>0</v>
      </c>
      <c r="Y1959" s="22">
        <f t="shared" si="884"/>
        <v>0</v>
      </c>
      <c r="Z1959" s="13">
        <f t="shared" si="885"/>
        <v>0</v>
      </c>
      <c r="AA1959" s="23">
        <f t="shared" si="886"/>
        <v>0</v>
      </c>
      <c r="AB1959" s="23">
        <f t="shared" si="887"/>
        <v>0</v>
      </c>
      <c r="AC1959" s="23">
        <f t="shared" si="888"/>
        <v>0</v>
      </c>
      <c r="AD1959" s="24">
        <f t="shared" si="889"/>
        <v>0</v>
      </c>
      <c r="AE1959" s="25">
        <f>IFERROR(VLOOKUP($B1959,'[1]Market Cap'!$G:$I,2,FALSE),"-")</f>
        <v>544.75176070999999</v>
      </c>
      <c r="AF1959" s="20">
        <f t="shared" si="890"/>
        <v>0</v>
      </c>
      <c r="AG1959" s="17">
        <f t="shared" si="891"/>
        <v>0</v>
      </c>
      <c r="AH1959" s="17">
        <f t="shared" si="892"/>
        <v>0</v>
      </c>
      <c r="AI1959" s="17" t="str">
        <f t="shared" si="893"/>
        <v>-</v>
      </c>
      <c r="AJ1959" s="26" t="str">
        <f>IFERROR(VLOOKUP($B1959,'[1]Paste Only'!$D:$AM,26,FALSE),"-")</f>
        <v>-</v>
      </c>
      <c r="AK1959" s="26" t="str">
        <f>IFERROR(VLOOKUP($B1959,'[1]Paste Only'!$D:$AM,23,FALSE),"-")</f>
        <v>-</v>
      </c>
      <c r="AL1959" s="26" t="str">
        <f>IFERROR(VLOOKUP($B1959,'[1]Paste Only'!$D:$AM,22,FALSE),"-")</f>
        <v>-</v>
      </c>
      <c r="AM1959" s="21" t="str">
        <f t="shared" si="908"/>
        <v>-</v>
      </c>
      <c r="AN1959" s="21" t="str">
        <f t="shared" si="908"/>
        <v>-</v>
      </c>
      <c r="AO1959" s="21" t="str">
        <f t="shared" si="908"/>
        <v>-</v>
      </c>
      <c r="AP1959" s="27">
        <f t="shared" si="894"/>
        <v>0</v>
      </c>
      <c r="AQ1959" s="27" t="str">
        <f t="shared" si="895"/>
        <v>-</v>
      </c>
      <c r="AR1959" s="27" t="str">
        <f t="shared" si="896"/>
        <v>-</v>
      </c>
      <c r="AS1959" s="27">
        <f t="shared" si="897"/>
        <v>0</v>
      </c>
      <c r="AT1959" s="27">
        <f t="shared" si="898"/>
        <v>0</v>
      </c>
      <c r="AU1959" s="27">
        <f t="shared" si="899"/>
        <v>0</v>
      </c>
      <c r="AV1959" s="21" t="str">
        <f t="shared" si="900"/>
        <v>0</v>
      </c>
      <c r="AW1959" s="27">
        <f t="shared" si="901"/>
        <v>0</v>
      </c>
      <c r="AX1959" s="27" t="str">
        <f t="shared" si="902"/>
        <v>-</v>
      </c>
      <c r="AY1959" s="27" t="str">
        <f t="shared" si="903"/>
        <v>-</v>
      </c>
      <c r="AZ1959" s="21" t="str">
        <f t="shared" si="904"/>
        <v>-</v>
      </c>
      <c r="BA1959" s="21" t="str">
        <f t="shared" si="905"/>
        <v>-</v>
      </c>
      <c r="BB1959" s="28"/>
      <c r="BC1959" s="28"/>
      <c r="BD1959" s="28"/>
      <c r="BE1959" s="28"/>
      <c r="BF1959" s="28"/>
      <c r="BG1959" s="29"/>
      <c r="BH1959" s="29"/>
      <c r="BI1959" s="29"/>
      <c r="BJ1959" s="29"/>
      <c r="BK1959" s="29"/>
    </row>
    <row r="1960" spans="1:63" x14ac:dyDescent="0.25">
      <c r="A1960" s="13" t="s">
        <v>5924</v>
      </c>
      <c r="B1960" s="33" t="s">
        <v>5925</v>
      </c>
      <c r="C1960" s="13" t="s">
        <v>5926</v>
      </c>
      <c r="D1960" s="13" t="str">
        <f>IFERROR(VLOOKUP($B1960,[1]GICS!$C:$D,2,FALSE),"-")</f>
        <v>Health Care</v>
      </c>
      <c r="E1960" s="14">
        <f>IFERROR(IF(VLOOKUP($B1960,'[1]Paste Only'!$D:$AM,4,FALSE)="-",VLOOKUP($B1960,'[1]Market Cap'!$A:$J,10,FALSE),VLOOKUP($B1960,'[1]Paste Only'!$D:$AM,4,FALSE)),"-")</f>
        <v>488.7</v>
      </c>
      <c r="F1960" s="14" t="str">
        <f>IFERROR(VLOOKUP($B1960,'[1]Paste Only'!$D:$AM,5,FALSE),"-")</f>
        <v>-</v>
      </c>
      <c r="G1960" s="15">
        <f>IFERROR(VLOOKUP($B1960,'[1]Paste Only'!$D:$AM,6,FALSE),"-")</f>
        <v>0</v>
      </c>
      <c r="H1960" s="15">
        <f>IFERROR(VLOOKUP($B1960,'[1]Paste Only'!$D:$AM,7,FALSE),"-")</f>
        <v>0</v>
      </c>
      <c r="I1960" s="15">
        <f>IFERROR(VLOOKUP($B1960,'[1]Paste Only'!$D:$AM,8,FALSE),"-")</f>
        <v>0</v>
      </c>
      <c r="J1960" s="34"/>
      <c r="K1960" s="34"/>
      <c r="L1960" s="14">
        <f>IFERROR(VLOOKUP($B1960,'[1]Paste Only'!$D:$AM,12,FALSE),"-")</f>
        <v>-12.216265999999999</v>
      </c>
      <c r="M1960" s="14" t="str">
        <f>IFERROR(VLOOKUP($B1960,'[1]Paste Only'!$D:$AM,15,FALSE),"-")</f>
        <v>-</v>
      </c>
      <c r="N1960" s="30"/>
      <c r="O1960" s="18"/>
      <c r="P1960" s="19">
        <f t="shared" si="906"/>
        <v>0</v>
      </c>
      <c r="Q1960" s="20">
        <f t="shared" si="882"/>
        <v>0</v>
      </c>
      <c r="R1960" s="13">
        <f t="shared" si="883"/>
        <v>0</v>
      </c>
      <c r="S1960" s="13" t="str">
        <f>IFERROR(VLOOKUP($B1960,'[1]Market Cap'!$G:$I,3,FALSE),"-")</f>
        <v>Small Cap</v>
      </c>
      <c r="T1960" s="13"/>
      <c r="U1960" s="13"/>
      <c r="V1960" s="21">
        <f t="shared" si="907"/>
        <v>0</v>
      </c>
      <c r="W1960" s="21">
        <f t="shared" si="907"/>
        <v>0</v>
      </c>
      <c r="X1960" s="21">
        <f t="shared" si="907"/>
        <v>0</v>
      </c>
      <c r="Y1960" s="22">
        <f t="shared" si="884"/>
        <v>0</v>
      </c>
      <c r="Z1960" s="13">
        <f t="shared" si="885"/>
        <v>0</v>
      </c>
      <c r="AA1960" s="23">
        <f t="shared" si="886"/>
        <v>0</v>
      </c>
      <c r="AB1960" s="23">
        <f t="shared" si="887"/>
        <v>0</v>
      </c>
      <c r="AC1960" s="23">
        <f t="shared" si="888"/>
        <v>0</v>
      </c>
      <c r="AD1960" s="24">
        <f t="shared" si="889"/>
        <v>0</v>
      </c>
      <c r="AE1960" s="25">
        <f>IFERROR(VLOOKUP($B1960,'[1]Market Cap'!$G:$I,2,FALSE),"-")</f>
        <v>588.02588036999998</v>
      </c>
      <c r="AF1960" s="20">
        <f t="shared" si="890"/>
        <v>0</v>
      </c>
      <c r="AG1960" s="17">
        <f t="shared" si="891"/>
        <v>0</v>
      </c>
      <c r="AH1960" s="17">
        <f t="shared" si="892"/>
        <v>0</v>
      </c>
      <c r="AI1960" s="17" t="str">
        <f t="shared" si="893"/>
        <v>-</v>
      </c>
      <c r="AJ1960" s="26" t="str">
        <f>IFERROR(VLOOKUP($B1960,'[1]Paste Only'!$D:$AM,26,FALSE),"-")</f>
        <v>-</v>
      </c>
      <c r="AK1960" s="26" t="str">
        <f>IFERROR(VLOOKUP($B1960,'[1]Paste Only'!$D:$AM,23,FALSE),"-")</f>
        <v>-</v>
      </c>
      <c r="AL1960" s="26" t="str">
        <f>IFERROR(VLOOKUP($B1960,'[1]Paste Only'!$D:$AM,22,FALSE),"-")</f>
        <v>-</v>
      </c>
      <c r="AM1960" s="21" t="str">
        <f t="shared" si="908"/>
        <v>-</v>
      </c>
      <c r="AN1960" s="21" t="str">
        <f t="shared" si="908"/>
        <v>-</v>
      </c>
      <c r="AO1960" s="21" t="str">
        <f t="shared" si="908"/>
        <v>-</v>
      </c>
      <c r="AP1960" s="27">
        <f t="shared" si="894"/>
        <v>0</v>
      </c>
      <c r="AQ1960" s="27" t="str">
        <f t="shared" si="895"/>
        <v>-</v>
      </c>
      <c r="AR1960" s="27" t="str">
        <f t="shared" si="896"/>
        <v>-</v>
      </c>
      <c r="AS1960" s="27">
        <f t="shared" si="897"/>
        <v>0</v>
      </c>
      <c r="AT1960" s="27">
        <f t="shared" si="898"/>
        <v>0</v>
      </c>
      <c r="AU1960" s="27">
        <f t="shared" si="899"/>
        <v>0</v>
      </c>
      <c r="AV1960" s="21" t="str">
        <f t="shared" si="900"/>
        <v>0</v>
      </c>
      <c r="AW1960" s="27">
        <f t="shared" si="901"/>
        <v>0</v>
      </c>
      <c r="AX1960" s="27" t="str">
        <f t="shared" si="902"/>
        <v>-</v>
      </c>
      <c r="AY1960" s="27" t="str">
        <f t="shared" si="903"/>
        <v>-</v>
      </c>
      <c r="AZ1960" s="21" t="str">
        <f t="shared" si="904"/>
        <v>-</v>
      </c>
      <c r="BA1960" s="21" t="str">
        <f t="shared" si="905"/>
        <v>-</v>
      </c>
      <c r="BB1960" s="28"/>
      <c r="BC1960" s="28"/>
      <c r="BD1960" s="28"/>
      <c r="BE1960" s="28"/>
      <c r="BF1960" s="28"/>
      <c r="BG1960" s="29"/>
      <c r="BH1960" s="29"/>
      <c r="BI1960" s="29"/>
      <c r="BJ1960" s="29"/>
      <c r="BK1960" s="29"/>
    </row>
    <row r="1961" spans="1:63" x14ac:dyDescent="0.25">
      <c r="A1961" s="13" t="s">
        <v>5927</v>
      </c>
      <c r="B1961" s="33" t="s">
        <v>5928</v>
      </c>
      <c r="C1961" s="13" t="s">
        <v>5929</v>
      </c>
      <c r="D1961" s="13" t="str">
        <f>IFERROR(VLOOKUP($B1961,[1]GICS!$C:$D,2,FALSE),"-")</f>
        <v>Consumer Discretionary</v>
      </c>
      <c r="E1961" s="14">
        <f>IFERROR(IF(VLOOKUP($B1961,'[1]Paste Only'!$D:$AM,4,FALSE)="-",VLOOKUP($B1961,'[1]Market Cap'!$A:$J,10,FALSE),VLOOKUP($B1961,'[1]Paste Only'!$D:$AM,4,FALSE)),"-")</f>
        <v>18.37</v>
      </c>
      <c r="F1961" s="14" t="str">
        <f>IFERROR(VLOOKUP($B1961,'[1]Paste Only'!$D:$AM,5,FALSE),"-")</f>
        <v>-</v>
      </c>
      <c r="G1961" s="15">
        <f>IFERROR(VLOOKUP($B1961,'[1]Paste Only'!$D:$AM,6,FALSE),"-")</f>
        <v>0</v>
      </c>
      <c r="H1961" s="15">
        <f>IFERROR(VLOOKUP($B1961,'[1]Paste Only'!$D:$AM,7,FALSE),"-")</f>
        <v>0</v>
      </c>
      <c r="I1961" s="15">
        <f>IFERROR(VLOOKUP($B1961,'[1]Paste Only'!$D:$AM,8,FALSE),"-")</f>
        <v>0</v>
      </c>
      <c r="J1961" s="34"/>
      <c r="K1961" s="34"/>
      <c r="L1961" s="14">
        <f>IFERROR(VLOOKUP($B1961,'[1]Paste Only'!$D:$AM,12,FALSE),"-")</f>
        <v>0.56999999999999995</v>
      </c>
      <c r="M1961" s="14" t="str">
        <f>IFERROR(VLOOKUP($B1961,'[1]Paste Only'!$D:$AM,15,FALSE),"-")</f>
        <v>-</v>
      </c>
      <c r="N1961" s="30"/>
      <c r="O1961" s="18"/>
      <c r="P1961" s="19">
        <f t="shared" si="906"/>
        <v>0</v>
      </c>
      <c r="Q1961" s="20">
        <f t="shared" si="882"/>
        <v>0</v>
      </c>
      <c r="R1961" s="13">
        <f t="shared" si="883"/>
        <v>0</v>
      </c>
      <c r="S1961" s="13" t="str">
        <f>IFERROR(VLOOKUP($B1961,'[1]Market Cap'!$G:$I,3,FALSE),"-")</f>
        <v>Small Cap</v>
      </c>
      <c r="T1961" s="13"/>
      <c r="U1961" s="13"/>
      <c r="V1961" s="21">
        <f t="shared" si="907"/>
        <v>0</v>
      </c>
      <c r="W1961" s="21">
        <f t="shared" si="907"/>
        <v>0</v>
      </c>
      <c r="X1961" s="21">
        <f t="shared" si="907"/>
        <v>0</v>
      </c>
      <c r="Y1961" s="22">
        <f t="shared" si="884"/>
        <v>0</v>
      </c>
      <c r="Z1961" s="13">
        <f t="shared" si="885"/>
        <v>0</v>
      </c>
      <c r="AA1961" s="23">
        <f t="shared" si="886"/>
        <v>0</v>
      </c>
      <c r="AB1961" s="23">
        <f t="shared" si="887"/>
        <v>0</v>
      </c>
      <c r="AC1961" s="23">
        <f t="shared" si="888"/>
        <v>0</v>
      </c>
      <c r="AD1961" s="24">
        <f t="shared" si="889"/>
        <v>0</v>
      </c>
      <c r="AE1961" s="25">
        <f>IFERROR(VLOOKUP($B1961,'[1]Market Cap'!$G:$I,2,FALSE),"-")</f>
        <v>222.67065073000001</v>
      </c>
      <c r="AF1961" s="20">
        <f t="shared" si="890"/>
        <v>0</v>
      </c>
      <c r="AG1961" s="17">
        <f t="shared" si="891"/>
        <v>0</v>
      </c>
      <c r="AH1961" s="17">
        <f t="shared" si="892"/>
        <v>0</v>
      </c>
      <c r="AI1961" s="17" t="str">
        <f t="shared" si="893"/>
        <v>-</v>
      </c>
      <c r="AJ1961" s="26" t="str">
        <f>IFERROR(VLOOKUP($B1961,'[1]Paste Only'!$D:$AM,26,FALSE),"-")</f>
        <v>-</v>
      </c>
      <c r="AK1961" s="26" t="str">
        <f>IFERROR(VLOOKUP($B1961,'[1]Paste Only'!$D:$AM,23,FALSE),"-")</f>
        <v>-</v>
      </c>
      <c r="AL1961" s="26" t="str">
        <f>IFERROR(VLOOKUP($B1961,'[1]Paste Only'!$D:$AM,22,FALSE),"-")</f>
        <v>-</v>
      </c>
      <c r="AM1961" s="21" t="str">
        <f t="shared" si="908"/>
        <v>-</v>
      </c>
      <c r="AN1961" s="21" t="str">
        <f t="shared" si="908"/>
        <v>-</v>
      </c>
      <c r="AO1961" s="21" t="str">
        <f t="shared" si="908"/>
        <v>-</v>
      </c>
      <c r="AP1961" s="27">
        <f t="shared" si="894"/>
        <v>0</v>
      </c>
      <c r="AQ1961" s="27" t="str">
        <f t="shared" si="895"/>
        <v>-</v>
      </c>
      <c r="AR1961" s="27" t="str">
        <f t="shared" si="896"/>
        <v>-</v>
      </c>
      <c r="AS1961" s="27">
        <f t="shared" si="897"/>
        <v>0</v>
      </c>
      <c r="AT1961" s="27">
        <f t="shared" si="898"/>
        <v>0</v>
      </c>
      <c r="AU1961" s="27">
        <f t="shared" si="899"/>
        <v>0</v>
      </c>
      <c r="AV1961" s="21" t="str">
        <f t="shared" si="900"/>
        <v>0</v>
      </c>
      <c r="AW1961" s="27">
        <f t="shared" si="901"/>
        <v>0</v>
      </c>
      <c r="AX1961" s="27" t="str">
        <f t="shared" si="902"/>
        <v>-</v>
      </c>
      <c r="AY1961" s="27" t="str">
        <f t="shared" si="903"/>
        <v>-</v>
      </c>
      <c r="AZ1961" s="21" t="str">
        <f t="shared" si="904"/>
        <v>-</v>
      </c>
      <c r="BA1961" s="21" t="str">
        <f t="shared" si="905"/>
        <v>-</v>
      </c>
      <c r="BB1961" s="28"/>
      <c r="BC1961" s="28"/>
      <c r="BD1961" s="28"/>
      <c r="BE1961" s="28"/>
      <c r="BF1961" s="28"/>
      <c r="BG1961" s="29"/>
      <c r="BH1961" s="29"/>
      <c r="BI1961" s="29"/>
      <c r="BJ1961" s="29"/>
      <c r="BK1961" s="29"/>
    </row>
    <row r="1962" spans="1:63" x14ac:dyDescent="0.25">
      <c r="A1962" s="13" t="s">
        <v>5930</v>
      </c>
      <c r="B1962" s="33" t="s">
        <v>5931</v>
      </c>
      <c r="C1962" s="13" t="s">
        <v>5932</v>
      </c>
      <c r="D1962" s="13" t="str">
        <f>IFERROR(VLOOKUP($B1962,[1]GICS!$C:$D,2,FALSE),"-")</f>
        <v>Materials</v>
      </c>
      <c r="E1962" s="14">
        <f>IFERROR(IF(VLOOKUP($B1962,'[1]Paste Only'!$D:$AM,4,FALSE)="-",VLOOKUP($B1962,'[1]Market Cap'!$A:$J,10,FALSE),VLOOKUP($B1962,'[1]Paste Only'!$D:$AM,4,FALSE)),"-")</f>
        <v>57.59</v>
      </c>
      <c r="F1962" s="14" t="str">
        <f>IFERROR(VLOOKUP($B1962,'[1]Paste Only'!$D:$AM,5,FALSE),"-")</f>
        <v>-</v>
      </c>
      <c r="G1962" s="15">
        <f>IFERROR(VLOOKUP($B1962,'[1]Paste Only'!$D:$AM,6,FALSE),"-")</f>
        <v>0</v>
      </c>
      <c r="H1962" s="15">
        <f>IFERROR(VLOOKUP($B1962,'[1]Paste Only'!$D:$AM,7,FALSE),"-")</f>
        <v>0</v>
      </c>
      <c r="I1962" s="15">
        <f>IFERROR(VLOOKUP($B1962,'[1]Paste Only'!$D:$AM,8,FALSE),"-")</f>
        <v>0</v>
      </c>
      <c r="J1962" s="34"/>
      <c r="K1962" s="34"/>
      <c r="L1962" s="14">
        <f>IFERROR(VLOOKUP($B1962,'[1]Paste Only'!$D:$AM,12,FALSE),"-")</f>
        <v>3.8470420000000001</v>
      </c>
      <c r="M1962" s="14" t="str">
        <f>IFERROR(VLOOKUP($B1962,'[1]Paste Only'!$D:$AM,15,FALSE),"-")</f>
        <v>-</v>
      </c>
      <c r="N1962" s="30"/>
      <c r="O1962" s="18"/>
      <c r="P1962" s="19">
        <f t="shared" si="906"/>
        <v>0</v>
      </c>
      <c r="Q1962" s="20">
        <f t="shared" si="882"/>
        <v>0</v>
      </c>
      <c r="R1962" s="13">
        <f t="shared" si="883"/>
        <v>0</v>
      </c>
      <c r="S1962" s="13" t="str">
        <f>IFERROR(VLOOKUP($B1962,'[1]Market Cap'!$G:$I,3,FALSE),"-")</f>
        <v>Small Cap</v>
      </c>
      <c r="T1962" s="13"/>
      <c r="U1962" s="13"/>
      <c r="V1962" s="21">
        <f t="shared" si="907"/>
        <v>0</v>
      </c>
      <c r="W1962" s="21">
        <f t="shared" si="907"/>
        <v>0</v>
      </c>
      <c r="X1962" s="21">
        <f t="shared" si="907"/>
        <v>0</v>
      </c>
      <c r="Y1962" s="22">
        <f t="shared" si="884"/>
        <v>0</v>
      </c>
      <c r="Z1962" s="13">
        <f t="shared" si="885"/>
        <v>0</v>
      </c>
      <c r="AA1962" s="23">
        <f t="shared" si="886"/>
        <v>0</v>
      </c>
      <c r="AB1962" s="23">
        <f t="shared" si="887"/>
        <v>0</v>
      </c>
      <c r="AC1962" s="23">
        <f t="shared" si="888"/>
        <v>0</v>
      </c>
      <c r="AD1962" s="24">
        <f t="shared" si="889"/>
        <v>0</v>
      </c>
      <c r="AE1962" s="25">
        <f>IFERROR(VLOOKUP($B1962,'[1]Market Cap'!$G:$I,2,FALSE),"-")</f>
        <v>768.13804034500004</v>
      </c>
      <c r="AF1962" s="20">
        <f t="shared" si="890"/>
        <v>0</v>
      </c>
      <c r="AG1962" s="17">
        <f t="shared" si="891"/>
        <v>0</v>
      </c>
      <c r="AH1962" s="17">
        <f t="shared" si="892"/>
        <v>0</v>
      </c>
      <c r="AI1962" s="17" t="str">
        <f t="shared" si="893"/>
        <v>-</v>
      </c>
      <c r="AJ1962" s="26" t="str">
        <f>IFERROR(VLOOKUP($B1962,'[1]Paste Only'!$D:$AM,26,FALSE),"-")</f>
        <v>-</v>
      </c>
      <c r="AK1962" s="26" t="str">
        <f>IFERROR(VLOOKUP($B1962,'[1]Paste Only'!$D:$AM,23,FALSE),"-")</f>
        <v>-</v>
      </c>
      <c r="AL1962" s="26" t="str">
        <f>IFERROR(VLOOKUP($B1962,'[1]Paste Only'!$D:$AM,22,FALSE),"-")</f>
        <v>-</v>
      </c>
      <c r="AM1962" s="21" t="str">
        <f t="shared" si="908"/>
        <v>-</v>
      </c>
      <c r="AN1962" s="21" t="str">
        <f t="shared" si="908"/>
        <v>-</v>
      </c>
      <c r="AO1962" s="21" t="str">
        <f t="shared" si="908"/>
        <v>-</v>
      </c>
      <c r="AP1962" s="27">
        <f t="shared" si="894"/>
        <v>0</v>
      </c>
      <c r="AQ1962" s="27" t="str">
        <f t="shared" si="895"/>
        <v>-</v>
      </c>
      <c r="AR1962" s="27" t="str">
        <f t="shared" si="896"/>
        <v>-</v>
      </c>
      <c r="AS1962" s="27">
        <f t="shared" si="897"/>
        <v>0</v>
      </c>
      <c r="AT1962" s="27">
        <f t="shared" si="898"/>
        <v>0</v>
      </c>
      <c r="AU1962" s="27">
        <f t="shared" si="899"/>
        <v>0</v>
      </c>
      <c r="AV1962" s="21" t="str">
        <f t="shared" si="900"/>
        <v>0</v>
      </c>
      <c r="AW1962" s="27">
        <f t="shared" si="901"/>
        <v>0</v>
      </c>
      <c r="AX1962" s="27" t="str">
        <f t="shared" si="902"/>
        <v>-</v>
      </c>
      <c r="AY1962" s="27" t="str">
        <f t="shared" si="903"/>
        <v>-</v>
      </c>
      <c r="AZ1962" s="21" t="str">
        <f t="shared" si="904"/>
        <v>-</v>
      </c>
      <c r="BA1962" s="21" t="str">
        <f t="shared" si="905"/>
        <v>-</v>
      </c>
      <c r="BB1962" s="28"/>
      <c r="BC1962" s="28"/>
      <c r="BD1962" s="28"/>
      <c r="BE1962" s="28"/>
      <c r="BF1962" s="28"/>
      <c r="BG1962" s="29"/>
      <c r="BH1962" s="29"/>
      <c r="BI1962" s="29"/>
      <c r="BJ1962" s="29"/>
      <c r="BK1962" s="29"/>
    </row>
    <row r="1963" spans="1:63" x14ac:dyDescent="0.25">
      <c r="A1963" s="13" t="s">
        <v>5933</v>
      </c>
      <c r="B1963" s="33" t="s">
        <v>5934</v>
      </c>
      <c r="C1963" s="13" t="s">
        <v>5935</v>
      </c>
      <c r="D1963" s="13" t="str">
        <f>IFERROR(VLOOKUP($B1963,[1]GICS!$C:$D,2,FALSE),"-")</f>
        <v>Materials</v>
      </c>
      <c r="E1963" s="14">
        <f>IFERROR(IF(VLOOKUP($B1963,'[1]Paste Only'!$D:$AM,4,FALSE)="-",VLOOKUP($B1963,'[1]Market Cap'!$A:$J,10,FALSE),VLOOKUP($B1963,'[1]Paste Only'!$D:$AM,4,FALSE)),"-")</f>
        <v>364.65</v>
      </c>
      <c r="F1963" s="14" t="str">
        <f>IFERROR(VLOOKUP($B1963,'[1]Paste Only'!$D:$AM,5,FALSE),"-")</f>
        <v>-</v>
      </c>
      <c r="G1963" s="15">
        <f>IFERROR(VLOOKUP($B1963,'[1]Paste Only'!$D:$AM,6,FALSE),"-")</f>
        <v>0</v>
      </c>
      <c r="H1963" s="15">
        <f>IFERROR(VLOOKUP($B1963,'[1]Paste Only'!$D:$AM,7,FALSE),"-")</f>
        <v>0</v>
      </c>
      <c r="I1963" s="15">
        <f>IFERROR(VLOOKUP($B1963,'[1]Paste Only'!$D:$AM,8,FALSE),"-")</f>
        <v>0</v>
      </c>
      <c r="J1963" s="34"/>
      <c r="K1963" s="34"/>
      <c r="L1963" s="14">
        <f>IFERROR(VLOOKUP($B1963,'[1]Paste Only'!$D:$AM,12,FALSE),"-")</f>
        <v>12.44</v>
      </c>
      <c r="M1963" s="14" t="str">
        <f>IFERROR(VLOOKUP($B1963,'[1]Paste Only'!$D:$AM,15,FALSE),"-")</f>
        <v>-</v>
      </c>
      <c r="N1963" s="30"/>
      <c r="O1963" s="18"/>
      <c r="P1963" s="19">
        <f t="shared" si="906"/>
        <v>0</v>
      </c>
      <c r="Q1963" s="20">
        <f t="shared" si="882"/>
        <v>0</v>
      </c>
      <c r="R1963" s="13">
        <f t="shared" si="883"/>
        <v>0</v>
      </c>
      <c r="S1963" s="13" t="str">
        <f>IFERROR(VLOOKUP($B1963,'[1]Market Cap'!$G:$I,3,FALSE),"-")</f>
        <v>Small Cap</v>
      </c>
      <c r="T1963" s="13"/>
      <c r="U1963" s="13"/>
      <c r="V1963" s="21">
        <f t="shared" si="907"/>
        <v>0</v>
      </c>
      <c r="W1963" s="21">
        <f t="shared" si="907"/>
        <v>0</v>
      </c>
      <c r="X1963" s="21">
        <f t="shared" si="907"/>
        <v>0</v>
      </c>
      <c r="Y1963" s="22">
        <f t="shared" si="884"/>
        <v>0</v>
      </c>
      <c r="Z1963" s="13">
        <f t="shared" si="885"/>
        <v>0</v>
      </c>
      <c r="AA1963" s="23">
        <f t="shared" si="886"/>
        <v>0</v>
      </c>
      <c r="AB1963" s="23">
        <f t="shared" si="887"/>
        <v>0</v>
      </c>
      <c r="AC1963" s="23">
        <f t="shared" si="888"/>
        <v>0</v>
      </c>
      <c r="AD1963" s="24">
        <f t="shared" si="889"/>
        <v>0</v>
      </c>
      <c r="AE1963" s="25">
        <f>IFERROR(VLOOKUP($B1963,'[1]Market Cap'!$G:$I,2,FALSE),"-")</f>
        <v>453.20113195499999</v>
      </c>
      <c r="AF1963" s="20">
        <f t="shared" si="890"/>
        <v>0</v>
      </c>
      <c r="AG1963" s="17">
        <f t="shared" si="891"/>
        <v>0</v>
      </c>
      <c r="AH1963" s="17">
        <f t="shared" si="892"/>
        <v>0</v>
      </c>
      <c r="AI1963" s="17" t="str">
        <f t="shared" si="893"/>
        <v>-</v>
      </c>
      <c r="AJ1963" s="26" t="str">
        <f>IFERROR(VLOOKUP($B1963,'[1]Paste Only'!$D:$AM,26,FALSE),"-")</f>
        <v>-</v>
      </c>
      <c r="AK1963" s="26" t="str">
        <f>IFERROR(VLOOKUP($B1963,'[1]Paste Only'!$D:$AM,23,FALSE),"-")</f>
        <v>-</v>
      </c>
      <c r="AL1963" s="26" t="str">
        <f>IFERROR(VLOOKUP($B1963,'[1]Paste Only'!$D:$AM,22,FALSE),"-")</f>
        <v>-</v>
      </c>
      <c r="AM1963" s="21" t="str">
        <f t="shared" si="908"/>
        <v>-</v>
      </c>
      <c r="AN1963" s="21" t="str">
        <f t="shared" si="908"/>
        <v>-</v>
      </c>
      <c r="AO1963" s="21" t="str">
        <f t="shared" si="908"/>
        <v>-</v>
      </c>
      <c r="AP1963" s="27">
        <f t="shared" si="894"/>
        <v>0</v>
      </c>
      <c r="AQ1963" s="27" t="str">
        <f t="shared" si="895"/>
        <v>-</v>
      </c>
      <c r="AR1963" s="27" t="str">
        <f t="shared" si="896"/>
        <v>-</v>
      </c>
      <c r="AS1963" s="27">
        <f t="shared" si="897"/>
        <v>0</v>
      </c>
      <c r="AT1963" s="27">
        <f t="shared" si="898"/>
        <v>0</v>
      </c>
      <c r="AU1963" s="27">
        <f t="shared" si="899"/>
        <v>0</v>
      </c>
      <c r="AV1963" s="21" t="str">
        <f t="shared" si="900"/>
        <v>0</v>
      </c>
      <c r="AW1963" s="27">
        <f t="shared" si="901"/>
        <v>0</v>
      </c>
      <c r="AX1963" s="27" t="str">
        <f t="shared" si="902"/>
        <v>-</v>
      </c>
      <c r="AY1963" s="27" t="str">
        <f t="shared" si="903"/>
        <v>-</v>
      </c>
      <c r="AZ1963" s="21" t="str">
        <f t="shared" si="904"/>
        <v>-</v>
      </c>
      <c r="BA1963" s="21" t="str">
        <f t="shared" si="905"/>
        <v>-</v>
      </c>
      <c r="BB1963" s="28"/>
      <c r="BC1963" s="28"/>
      <c r="BD1963" s="28"/>
      <c r="BE1963" s="28"/>
      <c r="BF1963" s="28"/>
      <c r="BG1963" s="29"/>
      <c r="BH1963" s="29"/>
      <c r="BI1963" s="29"/>
      <c r="BJ1963" s="29"/>
      <c r="BK1963" s="29"/>
    </row>
    <row r="1964" spans="1:63" x14ac:dyDescent="0.25">
      <c r="A1964" s="13" t="s">
        <v>5936</v>
      </c>
      <c r="B1964" s="33" t="s">
        <v>5937</v>
      </c>
      <c r="C1964" s="13" t="s">
        <v>5938</v>
      </c>
      <c r="D1964" s="13" t="str">
        <f>IFERROR(VLOOKUP($B1964,[1]GICS!$C:$D,2,FALSE),"-")</f>
        <v>Industrials</v>
      </c>
      <c r="E1964" s="14" t="str">
        <f>IFERROR(IF(VLOOKUP($B1964,'[1]Paste Only'!$D:$AM,4,FALSE)="-",VLOOKUP($B1964,'[1]Market Cap'!$A:$J,10,FALSE),VLOOKUP($B1964,'[1]Paste Only'!$D:$AM,4,FALSE)),"-")</f>
        <v>-</v>
      </c>
      <c r="F1964" s="14" t="str">
        <f>IFERROR(VLOOKUP($B1964,'[1]Paste Only'!$D:$AM,5,FALSE),"-")</f>
        <v>-</v>
      </c>
      <c r="G1964" s="15">
        <f>IFERROR(VLOOKUP($B1964,'[1]Paste Only'!$D:$AM,6,FALSE),"-")</f>
        <v>0</v>
      </c>
      <c r="H1964" s="15">
        <f>IFERROR(VLOOKUP($B1964,'[1]Paste Only'!$D:$AM,7,FALSE),"-")</f>
        <v>0</v>
      </c>
      <c r="I1964" s="15">
        <f>IFERROR(VLOOKUP($B1964,'[1]Paste Only'!$D:$AM,8,FALSE),"-")</f>
        <v>0</v>
      </c>
      <c r="J1964" s="34"/>
      <c r="K1964" s="34"/>
      <c r="L1964" s="14">
        <f>IFERROR(VLOOKUP($B1964,'[1]Paste Only'!$D:$AM,12,FALSE),"-")</f>
        <v>5.21</v>
      </c>
      <c r="M1964" s="14" t="str">
        <f>IFERROR(VLOOKUP($B1964,'[1]Paste Only'!$D:$AM,15,FALSE),"-")</f>
        <v>-</v>
      </c>
      <c r="N1964" s="30"/>
      <c r="O1964" s="18"/>
      <c r="P1964" s="19">
        <f t="shared" si="906"/>
        <v>0</v>
      </c>
      <c r="Q1964" s="20">
        <f t="shared" si="882"/>
        <v>0</v>
      </c>
      <c r="R1964" s="13">
        <f t="shared" si="883"/>
        <v>0</v>
      </c>
      <c r="S1964" s="13" t="str">
        <f>IFERROR(VLOOKUP($B1964,'[1]Market Cap'!$G:$I,3,FALSE),"-")</f>
        <v>-</v>
      </c>
      <c r="T1964" s="13"/>
      <c r="U1964" s="13"/>
      <c r="V1964" s="21">
        <f t="shared" si="907"/>
        <v>0</v>
      </c>
      <c r="W1964" s="21">
        <f t="shared" si="907"/>
        <v>0</v>
      </c>
      <c r="X1964" s="21">
        <f t="shared" si="907"/>
        <v>0</v>
      </c>
      <c r="Y1964" s="22">
        <f t="shared" si="884"/>
        <v>0</v>
      </c>
      <c r="Z1964" s="13">
        <f t="shared" si="885"/>
        <v>0</v>
      </c>
      <c r="AA1964" s="23">
        <f t="shared" si="886"/>
        <v>0</v>
      </c>
      <c r="AB1964" s="23">
        <f t="shared" si="887"/>
        <v>0</v>
      </c>
      <c r="AC1964" s="23">
        <f t="shared" si="888"/>
        <v>0</v>
      </c>
      <c r="AD1964" s="24">
        <f t="shared" si="889"/>
        <v>0</v>
      </c>
      <c r="AE1964" s="25" t="str">
        <f>IFERROR(VLOOKUP($B1964,'[1]Market Cap'!$G:$I,2,FALSE),"-")</f>
        <v>-</v>
      </c>
      <c r="AF1964" s="20">
        <f t="shared" si="890"/>
        <v>0</v>
      </c>
      <c r="AG1964" s="17">
        <f t="shared" si="891"/>
        <v>0</v>
      </c>
      <c r="AH1964" s="17">
        <f t="shared" si="892"/>
        <v>0</v>
      </c>
      <c r="AI1964" s="17" t="str">
        <f t="shared" si="893"/>
        <v>-</v>
      </c>
      <c r="AJ1964" s="26" t="str">
        <f>IFERROR(VLOOKUP($B1964,'[1]Paste Only'!$D:$AM,26,FALSE),"-")</f>
        <v>-</v>
      </c>
      <c r="AK1964" s="26" t="str">
        <f>IFERROR(VLOOKUP($B1964,'[1]Paste Only'!$D:$AM,23,FALSE),"-")</f>
        <v>-</v>
      </c>
      <c r="AL1964" s="26" t="str">
        <f>IFERROR(VLOOKUP($B1964,'[1]Paste Only'!$D:$AM,22,FALSE),"-")</f>
        <v>-</v>
      </c>
      <c r="AM1964" s="21" t="str">
        <f t="shared" si="908"/>
        <v>-</v>
      </c>
      <c r="AN1964" s="21" t="str">
        <f t="shared" si="908"/>
        <v>-</v>
      </c>
      <c r="AO1964" s="21" t="str">
        <f t="shared" si="908"/>
        <v>-</v>
      </c>
      <c r="AP1964" s="27">
        <f t="shared" si="894"/>
        <v>0</v>
      </c>
      <c r="AQ1964" s="27" t="str">
        <f t="shared" si="895"/>
        <v>-</v>
      </c>
      <c r="AR1964" s="27" t="str">
        <f t="shared" si="896"/>
        <v>-</v>
      </c>
      <c r="AS1964" s="27">
        <f t="shared" si="897"/>
        <v>0</v>
      </c>
      <c r="AT1964" s="27">
        <f t="shared" si="898"/>
        <v>0</v>
      </c>
      <c r="AU1964" s="27">
        <f t="shared" si="899"/>
        <v>0</v>
      </c>
      <c r="AV1964" s="21" t="str">
        <f t="shared" si="900"/>
        <v>0</v>
      </c>
      <c r="AW1964" s="27">
        <f t="shared" si="901"/>
        <v>0</v>
      </c>
      <c r="AX1964" s="27" t="str">
        <f t="shared" si="902"/>
        <v>-</v>
      </c>
      <c r="AY1964" s="27" t="str">
        <f t="shared" si="903"/>
        <v>-</v>
      </c>
      <c r="AZ1964" s="21" t="str">
        <f t="shared" si="904"/>
        <v>-</v>
      </c>
      <c r="BA1964" s="21" t="str">
        <f t="shared" si="905"/>
        <v>-</v>
      </c>
      <c r="BB1964" s="28"/>
      <c r="BC1964" s="28"/>
      <c r="BD1964" s="28"/>
      <c r="BE1964" s="28"/>
      <c r="BF1964" s="28"/>
      <c r="BG1964" s="29"/>
      <c r="BH1964" s="29"/>
      <c r="BI1964" s="29"/>
      <c r="BJ1964" s="29"/>
      <c r="BK1964" s="29"/>
    </row>
    <row r="1965" spans="1:63" x14ac:dyDescent="0.25">
      <c r="A1965" s="13" t="s">
        <v>5939</v>
      </c>
      <c r="B1965" s="33" t="s">
        <v>5940</v>
      </c>
      <c r="C1965" s="13" t="s">
        <v>5941</v>
      </c>
      <c r="D1965" s="13" t="str">
        <f>IFERROR(VLOOKUP($B1965,[1]GICS!$C:$D,2,FALSE),"-")</f>
        <v>Industrials</v>
      </c>
      <c r="E1965" s="14">
        <f>IFERROR(IF(VLOOKUP($B1965,'[1]Paste Only'!$D:$AM,4,FALSE)="-",VLOOKUP($B1965,'[1]Market Cap'!$A:$J,10,FALSE),VLOOKUP($B1965,'[1]Paste Only'!$D:$AM,4,FALSE)),"-")</f>
        <v>2289.9499999999998</v>
      </c>
      <c r="F1965" s="14" t="str">
        <f>IFERROR(VLOOKUP($B1965,'[1]Paste Only'!$D:$AM,5,FALSE),"-")</f>
        <v>-</v>
      </c>
      <c r="G1965" s="15">
        <f>IFERROR(VLOOKUP($B1965,'[1]Paste Only'!$D:$AM,6,FALSE),"-")</f>
        <v>0</v>
      </c>
      <c r="H1965" s="15">
        <f>IFERROR(VLOOKUP($B1965,'[1]Paste Only'!$D:$AM,7,FALSE),"-")</f>
        <v>0</v>
      </c>
      <c r="I1965" s="15">
        <f>IFERROR(VLOOKUP($B1965,'[1]Paste Only'!$D:$AM,8,FALSE),"-")</f>
        <v>0</v>
      </c>
      <c r="J1965" s="34"/>
      <c r="K1965" s="34"/>
      <c r="L1965" s="14">
        <f>IFERROR(VLOOKUP($B1965,'[1]Paste Only'!$D:$AM,12,FALSE),"-")</f>
        <v>-127.73</v>
      </c>
      <c r="M1965" s="14" t="str">
        <f>IFERROR(VLOOKUP($B1965,'[1]Paste Only'!$D:$AM,15,FALSE),"-")</f>
        <v>-</v>
      </c>
      <c r="N1965" s="30"/>
      <c r="O1965" s="18"/>
      <c r="P1965" s="19">
        <f t="shared" si="906"/>
        <v>0</v>
      </c>
      <c r="Q1965" s="20">
        <f t="shared" si="882"/>
        <v>0</v>
      </c>
      <c r="R1965" s="13">
        <f t="shared" si="883"/>
        <v>0</v>
      </c>
      <c r="S1965" s="13" t="str">
        <f>IFERROR(VLOOKUP($B1965,'[1]Market Cap'!$G:$I,3,FALSE),"-")</f>
        <v>Small Cap</v>
      </c>
      <c r="T1965" s="13"/>
      <c r="U1965" s="13"/>
      <c r="V1965" s="21">
        <f t="shared" si="907"/>
        <v>0</v>
      </c>
      <c r="W1965" s="21">
        <f t="shared" si="907"/>
        <v>0</v>
      </c>
      <c r="X1965" s="21">
        <f t="shared" si="907"/>
        <v>0</v>
      </c>
      <c r="Y1965" s="22">
        <f t="shared" si="884"/>
        <v>0</v>
      </c>
      <c r="Z1965" s="13">
        <f t="shared" si="885"/>
        <v>0</v>
      </c>
      <c r="AA1965" s="23">
        <f t="shared" si="886"/>
        <v>0</v>
      </c>
      <c r="AB1965" s="23">
        <f t="shared" si="887"/>
        <v>0</v>
      </c>
      <c r="AC1965" s="23">
        <f t="shared" si="888"/>
        <v>0</v>
      </c>
      <c r="AD1965" s="24">
        <f t="shared" si="889"/>
        <v>0</v>
      </c>
      <c r="AE1965" s="25">
        <f>IFERROR(VLOOKUP($B1965,'[1]Market Cap'!$G:$I,2,FALSE),"-")</f>
        <v>330.41345057500001</v>
      </c>
      <c r="AF1965" s="20">
        <f t="shared" si="890"/>
        <v>0</v>
      </c>
      <c r="AG1965" s="17">
        <f t="shared" si="891"/>
        <v>0</v>
      </c>
      <c r="AH1965" s="17">
        <f t="shared" si="892"/>
        <v>0</v>
      </c>
      <c r="AI1965" s="17" t="str">
        <f t="shared" si="893"/>
        <v>-</v>
      </c>
      <c r="AJ1965" s="26" t="str">
        <f>IFERROR(VLOOKUP($B1965,'[1]Paste Only'!$D:$AM,26,FALSE),"-")</f>
        <v>-</v>
      </c>
      <c r="AK1965" s="26" t="str">
        <f>IFERROR(VLOOKUP($B1965,'[1]Paste Only'!$D:$AM,23,FALSE),"-")</f>
        <v>-</v>
      </c>
      <c r="AL1965" s="26" t="str">
        <f>IFERROR(VLOOKUP($B1965,'[1]Paste Only'!$D:$AM,22,FALSE),"-")</f>
        <v>-</v>
      </c>
      <c r="AM1965" s="21" t="str">
        <f t="shared" si="908"/>
        <v>-</v>
      </c>
      <c r="AN1965" s="21" t="str">
        <f t="shared" si="908"/>
        <v>-</v>
      </c>
      <c r="AO1965" s="21" t="str">
        <f t="shared" si="908"/>
        <v>-</v>
      </c>
      <c r="AP1965" s="27">
        <f t="shared" si="894"/>
        <v>0</v>
      </c>
      <c r="AQ1965" s="27" t="str">
        <f t="shared" si="895"/>
        <v>-</v>
      </c>
      <c r="AR1965" s="27" t="str">
        <f t="shared" si="896"/>
        <v>-</v>
      </c>
      <c r="AS1965" s="27">
        <f t="shared" si="897"/>
        <v>0</v>
      </c>
      <c r="AT1965" s="27">
        <f t="shared" si="898"/>
        <v>0</v>
      </c>
      <c r="AU1965" s="27">
        <f t="shared" si="899"/>
        <v>0</v>
      </c>
      <c r="AV1965" s="21" t="str">
        <f t="shared" si="900"/>
        <v>0</v>
      </c>
      <c r="AW1965" s="27">
        <f t="shared" si="901"/>
        <v>0</v>
      </c>
      <c r="AX1965" s="27" t="str">
        <f t="shared" si="902"/>
        <v>-</v>
      </c>
      <c r="AY1965" s="27" t="str">
        <f t="shared" si="903"/>
        <v>-</v>
      </c>
      <c r="AZ1965" s="21" t="str">
        <f t="shared" si="904"/>
        <v>-</v>
      </c>
      <c r="BA1965" s="21" t="str">
        <f t="shared" si="905"/>
        <v>-</v>
      </c>
      <c r="BB1965" s="28"/>
      <c r="BC1965" s="28"/>
      <c r="BD1965" s="28"/>
      <c r="BE1965" s="28"/>
      <c r="BF1965" s="28"/>
      <c r="BG1965" s="29"/>
      <c r="BH1965" s="29"/>
      <c r="BI1965" s="29"/>
      <c r="BJ1965" s="29"/>
      <c r="BK1965" s="29"/>
    </row>
    <row r="1966" spans="1:63" x14ac:dyDescent="0.25">
      <c r="A1966" s="13" t="s">
        <v>5942</v>
      </c>
      <c r="B1966" s="33" t="s">
        <v>5943</v>
      </c>
      <c r="C1966" s="13" t="s">
        <v>5944</v>
      </c>
      <c r="D1966" s="13" t="str">
        <f>IFERROR(VLOOKUP($B1966,[1]GICS!$C:$D,2,FALSE),"-")</f>
        <v>Communication Services</v>
      </c>
      <c r="E1966" s="14">
        <f>IFERROR(IF(VLOOKUP($B1966,'[1]Paste Only'!$D:$AM,4,FALSE)="-",VLOOKUP($B1966,'[1]Market Cap'!$A:$J,10,FALSE),VLOOKUP($B1966,'[1]Paste Only'!$D:$AM,4,FALSE)),"-")</f>
        <v>87</v>
      </c>
      <c r="F1966" s="14" t="str">
        <f>IFERROR(VLOOKUP($B1966,'[1]Paste Only'!$D:$AM,5,FALSE),"-")</f>
        <v>-</v>
      </c>
      <c r="G1966" s="15">
        <f>IFERROR(VLOOKUP($B1966,'[1]Paste Only'!$D:$AM,6,FALSE),"-")</f>
        <v>0</v>
      </c>
      <c r="H1966" s="15">
        <f>IFERROR(VLOOKUP($B1966,'[1]Paste Only'!$D:$AM,7,FALSE),"-")</f>
        <v>0</v>
      </c>
      <c r="I1966" s="15">
        <f>IFERROR(VLOOKUP($B1966,'[1]Paste Only'!$D:$AM,8,FALSE),"-")</f>
        <v>0</v>
      </c>
      <c r="J1966" s="34"/>
      <c r="K1966" s="34"/>
      <c r="L1966" s="14">
        <f>IFERROR(VLOOKUP($B1966,'[1]Paste Only'!$D:$AM,12,FALSE),"-")</f>
        <v>0.18</v>
      </c>
      <c r="M1966" s="14" t="str">
        <f>IFERROR(VLOOKUP($B1966,'[1]Paste Only'!$D:$AM,15,FALSE),"-")</f>
        <v>-</v>
      </c>
      <c r="N1966" s="30"/>
      <c r="O1966" s="18"/>
      <c r="P1966" s="19">
        <f t="shared" si="906"/>
        <v>0</v>
      </c>
      <c r="Q1966" s="20">
        <f t="shared" si="882"/>
        <v>0</v>
      </c>
      <c r="R1966" s="13">
        <f t="shared" si="883"/>
        <v>0</v>
      </c>
      <c r="S1966" s="13" t="str">
        <f>IFERROR(VLOOKUP($B1966,'[1]Market Cap'!$G:$I,3,FALSE),"-")</f>
        <v>Small Cap</v>
      </c>
      <c r="T1966" s="13"/>
      <c r="U1966" s="13"/>
      <c r="V1966" s="21">
        <f t="shared" si="907"/>
        <v>0</v>
      </c>
      <c r="W1966" s="21">
        <f t="shared" si="907"/>
        <v>0</v>
      </c>
      <c r="X1966" s="21">
        <f t="shared" si="907"/>
        <v>0</v>
      </c>
      <c r="Y1966" s="22">
        <f t="shared" si="884"/>
        <v>0</v>
      </c>
      <c r="Z1966" s="13">
        <f t="shared" si="885"/>
        <v>0</v>
      </c>
      <c r="AA1966" s="23">
        <f t="shared" si="886"/>
        <v>0</v>
      </c>
      <c r="AB1966" s="23">
        <f t="shared" si="887"/>
        <v>0</v>
      </c>
      <c r="AC1966" s="23">
        <f t="shared" si="888"/>
        <v>0</v>
      </c>
      <c r="AD1966" s="24">
        <f t="shared" si="889"/>
        <v>0</v>
      </c>
      <c r="AE1966" s="25">
        <f>IFERROR(VLOOKUP($B1966,'[1]Market Cap'!$G:$I,2,FALSE),"-")</f>
        <v>292.9431027</v>
      </c>
      <c r="AF1966" s="20">
        <f t="shared" si="890"/>
        <v>0</v>
      </c>
      <c r="AG1966" s="17">
        <f t="shared" si="891"/>
        <v>0</v>
      </c>
      <c r="AH1966" s="17">
        <f t="shared" si="892"/>
        <v>0</v>
      </c>
      <c r="AI1966" s="17" t="str">
        <f t="shared" si="893"/>
        <v>-</v>
      </c>
      <c r="AJ1966" s="26" t="str">
        <f>IFERROR(VLOOKUP($B1966,'[1]Paste Only'!$D:$AM,26,FALSE),"-")</f>
        <v>-</v>
      </c>
      <c r="AK1966" s="26" t="str">
        <f>IFERROR(VLOOKUP($B1966,'[1]Paste Only'!$D:$AM,23,FALSE),"-")</f>
        <v>-</v>
      </c>
      <c r="AL1966" s="26" t="str">
        <f>IFERROR(VLOOKUP($B1966,'[1]Paste Only'!$D:$AM,22,FALSE),"-")</f>
        <v>-</v>
      </c>
      <c r="AM1966" s="21" t="str">
        <f t="shared" si="908"/>
        <v>-</v>
      </c>
      <c r="AN1966" s="21" t="str">
        <f t="shared" si="908"/>
        <v>-</v>
      </c>
      <c r="AO1966" s="21" t="str">
        <f t="shared" si="908"/>
        <v>-</v>
      </c>
      <c r="AP1966" s="27">
        <f t="shared" si="894"/>
        <v>0</v>
      </c>
      <c r="AQ1966" s="27" t="str">
        <f t="shared" si="895"/>
        <v>-</v>
      </c>
      <c r="AR1966" s="27" t="str">
        <f t="shared" si="896"/>
        <v>-</v>
      </c>
      <c r="AS1966" s="27">
        <f t="shared" si="897"/>
        <v>0</v>
      </c>
      <c r="AT1966" s="27">
        <f t="shared" si="898"/>
        <v>0</v>
      </c>
      <c r="AU1966" s="27">
        <f t="shared" si="899"/>
        <v>0</v>
      </c>
      <c r="AV1966" s="21" t="str">
        <f t="shared" si="900"/>
        <v>0</v>
      </c>
      <c r="AW1966" s="27">
        <f t="shared" si="901"/>
        <v>0</v>
      </c>
      <c r="AX1966" s="27" t="str">
        <f t="shared" si="902"/>
        <v>-</v>
      </c>
      <c r="AY1966" s="27" t="str">
        <f t="shared" si="903"/>
        <v>-</v>
      </c>
      <c r="AZ1966" s="21" t="str">
        <f t="shared" si="904"/>
        <v>-</v>
      </c>
      <c r="BA1966" s="21" t="str">
        <f t="shared" si="905"/>
        <v>-</v>
      </c>
      <c r="BB1966" s="28"/>
      <c r="BC1966" s="28"/>
      <c r="BD1966" s="28"/>
      <c r="BE1966" s="28"/>
      <c r="BF1966" s="28"/>
      <c r="BG1966" s="29"/>
      <c r="BH1966" s="29"/>
      <c r="BI1966" s="29"/>
      <c r="BJ1966" s="29"/>
      <c r="BK1966" s="29"/>
    </row>
    <row r="1967" spans="1:63" x14ac:dyDescent="0.25">
      <c r="A1967" s="13" t="s">
        <v>5945</v>
      </c>
      <c r="B1967" s="33" t="s">
        <v>5946</v>
      </c>
      <c r="C1967" s="13" t="s">
        <v>5947</v>
      </c>
      <c r="D1967" s="13" t="str">
        <f>IFERROR(VLOOKUP($B1967,[1]GICS!$C:$D,2,FALSE),"-")</f>
        <v>Financials</v>
      </c>
      <c r="E1967" s="14">
        <f>IFERROR(IF(VLOOKUP($B1967,'[1]Paste Only'!$D:$AM,4,FALSE)="-",VLOOKUP($B1967,'[1]Market Cap'!$A:$J,10,FALSE),VLOOKUP($B1967,'[1]Paste Only'!$D:$AM,4,FALSE)),"-")</f>
        <v>45.03</v>
      </c>
      <c r="F1967" s="14" t="str">
        <f>IFERROR(VLOOKUP($B1967,'[1]Paste Only'!$D:$AM,5,FALSE),"-")</f>
        <v>-</v>
      </c>
      <c r="G1967" s="15">
        <f>IFERROR(VLOOKUP($B1967,'[1]Paste Only'!$D:$AM,6,FALSE),"-")</f>
        <v>0</v>
      </c>
      <c r="H1967" s="15">
        <f>IFERROR(VLOOKUP($B1967,'[1]Paste Only'!$D:$AM,7,FALSE),"-")</f>
        <v>0</v>
      </c>
      <c r="I1967" s="15">
        <f>IFERROR(VLOOKUP($B1967,'[1]Paste Only'!$D:$AM,8,FALSE),"-")</f>
        <v>0</v>
      </c>
      <c r="J1967" s="34"/>
      <c r="K1967" s="34"/>
      <c r="L1967" s="14">
        <f>IFERROR(VLOOKUP($B1967,'[1]Paste Only'!$D:$AM,12,FALSE),"-")</f>
        <v>2.57</v>
      </c>
      <c r="M1967" s="14" t="str">
        <f>IFERROR(VLOOKUP($B1967,'[1]Paste Only'!$D:$AM,15,FALSE),"-")</f>
        <v>-</v>
      </c>
      <c r="N1967" s="30"/>
      <c r="O1967" s="18"/>
      <c r="P1967" s="19">
        <f t="shared" si="906"/>
        <v>0</v>
      </c>
      <c r="Q1967" s="20">
        <f t="shared" si="882"/>
        <v>0</v>
      </c>
      <c r="R1967" s="13">
        <f t="shared" si="883"/>
        <v>0</v>
      </c>
      <c r="S1967" s="13" t="str">
        <f>IFERROR(VLOOKUP($B1967,'[1]Market Cap'!$G:$I,3,FALSE),"-")</f>
        <v>Small Cap</v>
      </c>
      <c r="T1967" s="13"/>
      <c r="U1967" s="13"/>
      <c r="V1967" s="21">
        <f t="shared" si="907"/>
        <v>0</v>
      </c>
      <c r="W1967" s="21">
        <f t="shared" si="907"/>
        <v>0</v>
      </c>
      <c r="X1967" s="21">
        <f t="shared" si="907"/>
        <v>0</v>
      </c>
      <c r="Y1967" s="22">
        <f t="shared" si="884"/>
        <v>0</v>
      </c>
      <c r="Z1967" s="13">
        <f t="shared" si="885"/>
        <v>0</v>
      </c>
      <c r="AA1967" s="23">
        <f t="shared" si="886"/>
        <v>0</v>
      </c>
      <c r="AB1967" s="23">
        <f t="shared" si="887"/>
        <v>0</v>
      </c>
      <c r="AC1967" s="23">
        <f t="shared" si="888"/>
        <v>0</v>
      </c>
      <c r="AD1967" s="24">
        <f t="shared" si="889"/>
        <v>0</v>
      </c>
      <c r="AE1967" s="25">
        <f>IFERROR(VLOOKUP($B1967,'[1]Market Cap'!$G:$I,2,FALSE),"-")</f>
        <v>291.37058664599999</v>
      </c>
      <c r="AF1967" s="20">
        <f t="shared" si="890"/>
        <v>0</v>
      </c>
      <c r="AG1967" s="17">
        <f t="shared" si="891"/>
        <v>0</v>
      </c>
      <c r="AH1967" s="17">
        <f t="shared" si="892"/>
        <v>0</v>
      </c>
      <c r="AI1967" s="17" t="str">
        <f t="shared" si="893"/>
        <v>-</v>
      </c>
      <c r="AJ1967" s="26" t="str">
        <f>IFERROR(VLOOKUP($B1967,'[1]Paste Only'!$D:$AM,26,FALSE),"-")</f>
        <v>-</v>
      </c>
      <c r="AK1967" s="26" t="str">
        <f>IFERROR(VLOOKUP($B1967,'[1]Paste Only'!$D:$AM,23,FALSE),"-")</f>
        <v>-</v>
      </c>
      <c r="AL1967" s="26" t="str">
        <f>IFERROR(VLOOKUP($B1967,'[1]Paste Only'!$D:$AM,22,FALSE),"-")</f>
        <v>-</v>
      </c>
      <c r="AM1967" s="21" t="str">
        <f t="shared" si="908"/>
        <v>-</v>
      </c>
      <c r="AN1967" s="21" t="str">
        <f t="shared" si="908"/>
        <v>-</v>
      </c>
      <c r="AO1967" s="21" t="str">
        <f t="shared" si="908"/>
        <v>-</v>
      </c>
      <c r="AP1967" s="27">
        <f t="shared" si="894"/>
        <v>0</v>
      </c>
      <c r="AQ1967" s="27" t="str">
        <f t="shared" si="895"/>
        <v>-</v>
      </c>
      <c r="AR1967" s="27" t="str">
        <f t="shared" si="896"/>
        <v>-</v>
      </c>
      <c r="AS1967" s="27">
        <f t="shared" si="897"/>
        <v>0</v>
      </c>
      <c r="AT1967" s="27">
        <f t="shared" si="898"/>
        <v>0</v>
      </c>
      <c r="AU1967" s="27">
        <f t="shared" si="899"/>
        <v>0</v>
      </c>
      <c r="AV1967" s="21" t="str">
        <f t="shared" si="900"/>
        <v>0</v>
      </c>
      <c r="AW1967" s="27">
        <f t="shared" si="901"/>
        <v>0</v>
      </c>
      <c r="AX1967" s="27" t="str">
        <f t="shared" si="902"/>
        <v>-</v>
      </c>
      <c r="AY1967" s="27" t="str">
        <f t="shared" si="903"/>
        <v>-</v>
      </c>
      <c r="AZ1967" s="21" t="str">
        <f t="shared" si="904"/>
        <v>-</v>
      </c>
      <c r="BA1967" s="21" t="str">
        <f t="shared" si="905"/>
        <v>-</v>
      </c>
      <c r="BB1967" s="28"/>
      <c r="BC1967" s="28"/>
      <c r="BD1967" s="28"/>
      <c r="BE1967" s="28"/>
      <c r="BF1967" s="28"/>
      <c r="BG1967" s="29"/>
      <c r="BH1967" s="29"/>
      <c r="BI1967" s="29"/>
      <c r="BJ1967" s="29"/>
      <c r="BK1967" s="29"/>
    </row>
    <row r="1968" spans="1:63" x14ac:dyDescent="0.25">
      <c r="A1968" s="13" t="s">
        <v>5948</v>
      </c>
      <c r="B1968" s="33" t="s">
        <v>5949</v>
      </c>
      <c r="C1968" s="13" t="s">
        <v>5950</v>
      </c>
      <c r="D1968" s="13" t="str">
        <f>IFERROR(VLOOKUP($B1968,[1]GICS!$C:$D,2,FALSE),"-")</f>
        <v>Industrials</v>
      </c>
      <c r="E1968" s="14">
        <f>IFERROR(IF(VLOOKUP($B1968,'[1]Paste Only'!$D:$AM,4,FALSE)="-",VLOOKUP($B1968,'[1]Market Cap'!$A:$J,10,FALSE),VLOOKUP($B1968,'[1]Paste Only'!$D:$AM,4,FALSE)),"-")</f>
        <v>68.58</v>
      </c>
      <c r="F1968" s="14" t="str">
        <f>IFERROR(VLOOKUP($B1968,'[1]Paste Only'!$D:$AM,5,FALSE),"-")</f>
        <v>-</v>
      </c>
      <c r="G1968" s="15">
        <f>IFERROR(VLOOKUP($B1968,'[1]Paste Only'!$D:$AM,6,FALSE),"-")</f>
        <v>0</v>
      </c>
      <c r="H1968" s="15">
        <f>IFERROR(VLOOKUP($B1968,'[1]Paste Only'!$D:$AM,7,FALSE),"-")</f>
        <v>0</v>
      </c>
      <c r="I1968" s="15">
        <f>IFERROR(VLOOKUP($B1968,'[1]Paste Only'!$D:$AM,8,FALSE),"-")</f>
        <v>0</v>
      </c>
      <c r="J1968" s="34"/>
      <c r="K1968" s="34"/>
      <c r="L1968" s="14">
        <f>IFERROR(VLOOKUP($B1968,'[1]Paste Only'!$D:$AM,12,FALSE),"-")</f>
        <v>2.5344540000000002</v>
      </c>
      <c r="M1968" s="14" t="str">
        <f>IFERROR(VLOOKUP($B1968,'[1]Paste Only'!$D:$AM,15,FALSE),"-")</f>
        <v>-</v>
      </c>
      <c r="N1968" s="30"/>
      <c r="O1968" s="18"/>
      <c r="P1968" s="19">
        <f t="shared" si="906"/>
        <v>0</v>
      </c>
      <c r="Q1968" s="20">
        <f t="shared" si="882"/>
        <v>0</v>
      </c>
      <c r="R1968" s="13">
        <f t="shared" si="883"/>
        <v>0</v>
      </c>
      <c r="S1968" s="13" t="str">
        <f>IFERROR(VLOOKUP($B1968,'[1]Market Cap'!$G:$I,3,FALSE),"-")</f>
        <v>Small Cap</v>
      </c>
      <c r="T1968" s="13"/>
      <c r="U1968" s="13"/>
      <c r="V1968" s="21">
        <f t="shared" si="907"/>
        <v>0</v>
      </c>
      <c r="W1968" s="21">
        <f t="shared" si="907"/>
        <v>0</v>
      </c>
      <c r="X1968" s="21">
        <f t="shared" si="907"/>
        <v>0</v>
      </c>
      <c r="Y1968" s="22">
        <f t="shared" si="884"/>
        <v>0</v>
      </c>
      <c r="Z1968" s="13">
        <f t="shared" si="885"/>
        <v>0</v>
      </c>
      <c r="AA1968" s="23">
        <f t="shared" si="886"/>
        <v>0</v>
      </c>
      <c r="AB1968" s="23">
        <f t="shared" si="887"/>
        <v>0</v>
      </c>
      <c r="AC1968" s="23">
        <f t="shared" si="888"/>
        <v>0</v>
      </c>
      <c r="AD1968" s="24">
        <f t="shared" si="889"/>
        <v>0</v>
      </c>
      <c r="AE1968" s="25">
        <f>IFERROR(VLOOKUP($B1968,'[1]Market Cap'!$G:$I,2,FALSE),"-")</f>
        <v>164.5138188</v>
      </c>
      <c r="AF1968" s="20">
        <f t="shared" si="890"/>
        <v>0</v>
      </c>
      <c r="AG1968" s="17">
        <f t="shared" si="891"/>
        <v>0</v>
      </c>
      <c r="AH1968" s="17">
        <f t="shared" si="892"/>
        <v>0</v>
      </c>
      <c r="AI1968" s="17" t="str">
        <f t="shared" si="893"/>
        <v>-</v>
      </c>
      <c r="AJ1968" s="26" t="str">
        <f>IFERROR(VLOOKUP($B1968,'[1]Paste Only'!$D:$AM,26,FALSE),"-")</f>
        <v>-</v>
      </c>
      <c r="AK1968" s="26" t="str">
        <f>IFERROR(VLOOKUP($B1968,'[1]Paste Only'!$D:$AM,23,FALSE),"-")</f>
        <v>-</v>
      </c>
      <c r="AL1968" s="26" t="str">
        <f>IFERROR(VLOOKUP($B1968,'[1]Paste Only'!$D:$AM,22,FALSE),"-")</f>
        <v>-</v>
      </c>
      <c r="AM1968" s="21" t="str">
        <f t="shared" si="908"/>
        <v>-</v>
      </c>
      <c r="AN1968" s="21" t="str">
        <f t="shared" si="908"/>
        <v>-</v>
      </c>
      <c r="AO1968" s="21" t="str">
        <f t="shared" si="908"/>
        <v>-</v>
      </c>
      <c r="AP1968" s="27">
        <f t="shared" si="894"/>
        <v>0</v>
      </c>
      <c r="AQ1968" s="27" t="str">
        <f t="shared" si="895"/>
        <v>-</v>
      </c>
      <c r="AR1968" s="27" t="str">
        <f t="shared" si="896"/>
        <v>-</v>
      </c>
      <c r="AS1968" s="27">
        <f t="shared" si="897"/>
        <v>0</v>
      </c>
      <c r="AT1968" s="27">
        <f t="shared" si="898"/>
        <v>0</v>
      </c>
      <c r="AU1968" s="27">
        <f t="shared" si="899"/>
        <v>0</v>
      </c>
      <c r="AV1968" s="21" t="str">
        <f t="shared" si="900"/>
        <v>0</v>
      </c>
      <c r="AW1968" s="27">
        <f t="shared" si="901"/>
        <v>0</v>
      </c>
      <c r="AX1968" s="27" t="str">
        <f t="shared" si="902"/>
        <v>-</v>
      </c>
      <c r="AY1968" s="27" t="str">
        <f t="shared" si="903"/>
        <v>-</v>
      </c>
      <c r="AZ1968" s="21" t="str">
        <f t="shared" si="904"/>
        <v>-</v>
      </c>
      <c r="BA1968" s="21" t="str">
        <f t="shared" si="905"/>
        <v>-</v>
      </c>
      <c r="BB1968" s="28"/>
      <c r="BC1968" s="28"/>
      <c r="BD1968" s="28"/>
      <c r="BE1968" s="28"/>
      <c r="BF1968" s="28"/>
      <c r="BG1968" s="29"/>
      <c r="BH1968" s="29"/>
      <c r="BI1968" s="29"/>
      <c r="BJ1968" s="29"/>
      <c r="BK1968" s="29"/>
    </row>
    <row r="1969" spans="1:63" x14ac:dyDescent="0.25">
      <c r="A1969" s="13" t="s">
        <v>5951</v>
      </c>
      <c r="B1969" s="33" t="s">
        <v>5952</v>
      </c>
      <c r="C1969" s="13" t="s">
        <v>5953</v>
      </c>
      <c r="D1969" s="13" t="str">
        <f>IFERROR(VLOOKUP($B1969,[1]GICS!$C:$D,2,FALSE),"-")</f>
        <v>-</v>
      </c>
      <c r="E1969" s="14">
        <f>IFERROR(IF(VLOOKUP($B1969,'[1]Paste Only'!$D:$AM,4,FALSE)="-",VLOOKUP($B1969,'[1]Market Cap'!$A:$J,10,FALSE),VLOOKUP($B1969,'[1]Paste Only'!$D:$AM,4,FALSE)),"-")</f>
        <v>0</v>
      </c>
      <c r="F1969" s="14" t="str">
        <f>IFERROR(VLOOKUP($B1969,'[1]Paste Only'!$D:$AM,5,FALSE),"-")</f>
        <v>-</v>
      </c>
      <c r="G1969" s="15">
        <f>IFERROR(VLOOKUP($B1969,'[1]Paste Only'!$D:$AM,6,FALSE),"-")</f>
        <v>0</v>
      </c>
      <c r="H1969" s="15">
        <f>IFERROR(VLOOKUP($B1969,'[1]Paste Only'!$D:$AM,7,FALSE),"-")</f>
        <v>0</v>
      </c>
      <c r="I1969" s="15">
        <f>IFERROR(VLOOKUP($B1969,'[1]Paste Only'!$D:$AM,8,FALSE),"-")</f>
        <v>0</v>
      </c>
      <c r="J1969" s="34"/>
      <c r="K1969" s="34"/>
      <c r="L1969" s="14">
        <f>IFERROR(VLOOKUP($B1969,'[1]Paste Only'!$D:$AM,12,FALSE),"-")</f>
        <v>21.919905</v>
      </c>
      <c r="M1969" s="14" t="str">
        <f>IFERROR(VLOOKUP($B1969,'[1]Paste Only'!$D:$AM,15,FALSE),"-")</f>
        <v>-</v>
      </c>
      <c r="N1969" s="30"/>
      <c r="O1969" s="18"/>
      <c r="P1969" s="19">
        <f t="shared" si="906"/>
        <v>0</v>
      </c>
      <c r="Q1969" s="20">
        <f t="shared" si="882"/>
        <v>0</v>
      </c>
      <c r="R1969" s="13">
        <f t="shared" si="883"/>
        <v>0</v>
      </c>
      <c r="S1969" s="13" t="str">
        <f>IFERROR(VLOOKUP($B1969,'[1]Market Cap'!$G:$I,3,FALSE),"-")</f>
        <v>Small Cap</v>
      </c>
      <c r="T1969" s="13"/>
      <c r="U1969" s="13"/>
      <c r="V1969" s="21">
        <f t="shared" si="907"/>
        <v>0</v>
      </c>
      <c r="W1969" s="21">
        <f t="shared" si="907"/>
        <v>0</v>
      </c>
      <c r="X1969" s="21">
        <f t="shared" si="907"/>
        <v>0</v>
      </c>
      <c r="Y1969" s="22">
        <f t="shared" si="884"/>
        <v>0</v>
      </c>
      <c r="Z1969" s="13">
        <f t="shared" si="885"/>
        <v>0</v>
      </c>
      <c r="AA1969" s="23">
        <f t="shared" si="886"/>
        <v>0</v>
      </c>
      <c r="AB1969" s="23">
        <f t="shared" si="887"/>
        <v>0</v>
      </c>
      <c r="AC1969" s="23">
        <f t="shared" si="888"/>
        <v>0</v>
      </c>
      <c r="AD1969" s="24">
        <f t="shared" si="889"/>
        <v>0</v>
      </c>
      <c r="AE1969" s="25">
        <f>IFERROR(VLOOKUP($B1969,'[1]Market Cap'!$G:$I,2,FALSE),"-")</f>
        <v>0</v>
      </c>
      <c r="AF1969" s="20">
        <f t="shared" si="890"/>
        <v>0</v>
      </c>
      <c r="AG1969" s="17">
        <f t="shared" si="891"/>
        <v>0</v>
      </c>
      <c r="AH1969" s="17">
        <f t="shared" si="892"/>
        <v>0</v>
      </c>
      <c r="AI1969" s="17" t="str">
        <f t="shared" si="893"/>
        <v>-</v>
      </c>
      <c r="AJ1969" s="26" t="str">
        <f>IFERROR(VLOOKUP($B1969,'[1]Paste Only'!$D:$AM,26,FALSE),"-")</f>
        <v>-</v>
      </c>
      <c r="AK1969" s="26" t="str">
        <f>IFERROR(VLOOKUP($B1969,'[1]Paste Only'!$D:$AM,23,FALSE),"-")</f>
        <v>-</v>
      </c>
      <c r="AL1969" s="26" t="str">
        <f>IFERROR(VLOOKUP($B1969,'[1]Paste Only'!$D:$AM,22,FALSE),"-")</f>
        <v>-</v>
      </c>
      <c r="AM1969" s="21" t="str">
        <f t="shared" si="908"/>
        <v>-</v>
      </c>
      <c r="AN1969" s="21" t="str">
        <f t="shared" si="908"/>
        <v>-</v>
      </c>
      <c r="AO1969" s="21" t="str">
        <f t="shared" si="908"/>
        <v>-</v>
      </c>
      <c r="AP1969" s="27">
        <f t="shared" si="894"/>
        <v>0</v>
      </c>
      <c r="AQ1969" s="27" t="str">
        <f t="shared" si="895"/>
        <v>-</v>
      </c>
      <c r="AR1969" s="27" t="str">
        <f t="shared" si="896"/>
        <v>-</v>
      </c>
      <c r="AS1969" s="27">
        <f t="shared" si="897"/>
        <v>0</v>
      </c>
      <c r="AT1969" s="27">
        <f t="shared" si="898"/>
        <v>0</v>
      </c>
      <c r="AU1969" s="27">
        <f t="shared" si="899"/>
        <v>0</v>
      </c>
      <c r="AV1969" s="21" t="str">
        <f t="shared" si="900"/>
        <v>0</v>
      </c>
      <c r="AW1969" s="27">
        <f t="shared" si="901"/>
        <v>0</v>
      </c>
      <c r="AX1969" s="27" t="str">
        <f t="shared" si="902"/>
        <v>-</v>
      </c>
      <c r="AY1969" s="27" t="str">
        <f t="shared" si="903"/>
        <v>-</v>
      </c>
      <c r="AZ1969" s="21" t="str">
        <f t="shared" si="904"/>
        <v>-</v>
      </c>
      <c r="BA1969" s="21" t="str">
        <f t="shared" si="905"/>
        <v>-</v>
      </c>
      <c r="BB1969" s="28"/>
      <c r="BC1969" s="28"/>
      <c r="BD1969" s="28"/>
      <c r="BE1969" s="28"/>
      <c r="BF1969" s="28"/>
      <c r="BG1969" s="29"/>
      <c r="BH1969" s="29"/>
      <c r="BI1969" s="29"/>
      <c r="BJ1969" s="29"/>
      <c r="BK1969" s="29"/>
    </row>
    <row r="1970" spans="1:63" x14ac:dyDescent="0.25">
      <c r="A1970" s="13" t="s">
        <v>5954</v>
      </c>
      <c r="B1970" s="33" t="s">
        <v>5955</v>
      </c>
      <c r="C1970" s="13" t="s">
        <v>5956</v>
      </c>
      <c r="D1970" s="13" t="str">
        <f>IFERROR(VLOOKUP($B1970,[1]GICS!$C:$D,2,FALSE),"-")</f>
        <v>-</v>
      </c>
      <c r="E1970" s="14">
        <f>IFERROR(IF(VLOOKUP($B1970,'[1]Paste Only'!$D:$AM,4,FALSE)="-",VLOOKUP($B1970,'[1]Market Cap'!$A:$J,10,FALSE),VLOOKUP($B1970,'[1]Paste Only'!$D:$AM,4,FALSE)),"-")</f>
        <v>0</v>
      </c>
      <c r="F1970" s="14" t="str">
        <f>IFERROR(VLOOKUP($B1970,'[1]Paste Only'!$D:$AM,5,FALSE),"-")</f>
        <v>-</v>
      </c>
      <c r="G1970" s="15">
        <f>IFERROR(VLOOKUP($B1970,'[1]Paste Only'!$D:$AM,6,FALSE),"-")</f>
        <v>0</v>
      </c>
      <c r="H1970" s="15">
        <f>IFERROR(VLOOKUP($B1970,'[1]Paste Only'!$D:$AM,7,FALSE),"-")</f>
        <v>0</v>
      </c>
      <c r="I1970" s="15">
        <f>IFERROR(VLOOKUP($B1970,'[1]Paste Only'!$D:$AM,8,FALSE),"-")</f>
        <v>0</v>
      </c>
      <c r="J1970" s="34"/>
      <c r="K1970" s="34"/>
      <c r="L1970" s="14">
        <f>IFERROR(VLOOKUP($B1970,'[1]Paste Only'!$D:$AM,12,FALSE),"-")</f>
        <v>6.7828569999999999</v>
      </c>
      <c r="M1970" s="14" t="str">
        <f>IFERROR(VLOOKUP($B1970,'[1]Paste Only'!$D:$AM,15,FALSE),"-")</f>
        <v>-</v>
      </c>
      <c r="N1970" s="30"/>
      <c r="O1970" s="18"/>
      <c r="P1970" s="19">
        <f t="shared" si="906"/>
        <v>0</v>
      </c>
      <c r="Q1970" s="20">
        <f t="shared" si="882"/>
        <v>0</v>
      </c>
      <c r="R1970" s="13">
        <f t="shared" si="883"/>
        <v>0</v>
      </c>
      <c r="S1970" s="13" t="str">
        <f>IFERROR(VLOOKUP($B1970,'[1]Market Cap'!$G:$I,3,FALSE),"-")</f>
        <v>Small Cap</v>
      </c>
      <c r="T1970" s="13"/>
      <c r="U1970" s="13"/>
      <c r="V1970" s="21">
        <f t="shared" si="907"/>
        <v>0</v>
      </c>
      <c r="W1970" s="21">
        <f t="shared" si="907"/>
        <v>0</v>
      </c>
      <c r="X1970" s="21">
        <f t="shared" si="907"/>
        <v>0</v>
      </c>
      <c r="Y1970" s="22">
        <f t="shared" si="884"/>
        <v>0</v>
      </c>
      <c r="Z1970" s="13">
        <f t="shared" si="885"/>
        <v>0</v>
      </c>
      <c r="AA1970" s="23">
        <f t="shared" si="886"/>
        <v>0</v>
      </c>
      <c r="AB1970" s="23">
        <f t="shared" si="887"/>
        <v>0</v>
      </c>
      <c r="AC1970" s="23">
        <f t="shared" si="888"/>
        <v>0</v>
      </c>
      <c r="AD1970" s="24">
        <f t="shared" si="889"/>
        <v>0</v>
      </c>
      <c r="AE1970" s="25">
        <f>IFERROR(VLOOKUP($B1970,'[1]Market Cap'!$G:$I,2,FALSE),"-")</f>
        <v>0</v>
      </c>
      <c r="AF1970" s="20">
        <f t="shared" si="890"/>
        <v>0</v>
      </c>
      <c r="AG1970" s="17">
        <f t="shared" si="891"/>
        <v>0</v>
      </c>
      <c r="AH1970" s="17">
        <f t="shared" si="892"/>
        <v>0</v>
      </c>
      <c r="AI1970" s="17" t="str">
        <f t="shared" si="893"/>
        <v>-</v>
      </c>
      <c r="AJ1970" s="26" t="str">
        <f>IFERROR(VLOOKUP($B1970,'[1]Paste Only'!$D:$AM,26,FALSE),"-")</f>
        <v>-</v>
      </c>
      <c r="AK1970" s="26" t="str">
        <f>IFERROR(VLOOKUP($B1970,'[1]Paste Only'!$D:$AM,23,FALSE),"-")</f>
        <v>-</v>
      </c>
      <c r="AL1970" s="26" t="str">
        <f>IFERROR(VLOOKUP($B1970,'[1]Paste Only'!$D:$AM,22,FALSE),"-")</f>
        <v>-</v>
      </c>
      <c r="AM1970" s="21" t="str">
        <f t="shared" si="908"/>
        <v>-</v>
      </c>
      <c r="AN1970" s="21" t="str">
        <f t="shared" si="908"/>
        <v>-</v>
      </c>
      <c r="AO1970" s="21" t="str">
        <f t="shared" si="908"/>
        <v>-</v>
      </c>
      <c r="AP1970" s="27">
        <f t="shared" si="894"/>
        <v>0</v>
      </c>
      <c r="AQ1970" s="27" t="str">
        <f t="shared" si="895"/>
        <v>-</v>
      </c>
      <c r="AR1970" s="27" t="str">
        <f t="shared" si="896"/>
        <v>-</v>
      </c>
      <c r="AS1970" s="27">
        <f t="shared" si="897"/>
        <v>0</v>
      </c>
      <c r="AT1970" s="27">
        <f t="shared" si="898"/>
        <v>0</v>
      </c>
      <c r="AU1970" s="27">
        <f t="shared" si="899"/>
        <v>0</v>
      </c>
      <c r="AV1970" s="21" t="str">
        <f t="shared" si="900"/>
        <v>0</v>
      </c>
      <c r="AW1970" s="27">
        <f t="shared" si="901"/>
        <v>0</v>
      </c>
      <c r="AX1970" s="27" t="str">
        <f t="shared" si="902"/>
        <v>-</v>
      </c>
      <c r="AY1970" s="27" t="str">
        <f t="shared" si="903"/>
        <v>-</v>
      </c>
      <c r="AZ1970" s="21" t="str">
        <f t="shared" si="904"/>
        <v>-</v>
      </c>
      <c r="BA1970" s="21" t="str">
        <f t="shared" si="905"/>
        <v>-</v>
      </c>
      <c r="BB1970" s="28"/>
      <c r="BC1970" s="28"/>
      <c r="BD1970" s="28"/>
      <c r="BE1970" s="28"/>
      <c r="BF1970" s="28"/>
      <c r="BG1970" s="29"/>
      <c r="BH1970" s="29"/>
      <c r="BI1970" s="29"/>
      <c r="BJ1970" s="29"/>
      <c r="BK1970" s="29"/>
    </row>
    <row r="1971" spans="1:63" x14ac:dyDescent="0.25">
      <c r="A1971" s="13" t="s">
        <v>5957</v>
      </c>
      <c r="B1971" s="33" t="s">
        <v>5958</v>
      </c>
      <c r="C1971" s="13" t="s">
        <v>5959</v>
      </c>
      <c r="D1971" s="13" t="str">
        <f>IFERROR(VLOOKUP($B1971,[1]GICS!$C:$D,2,FALSE),"-")</f>
        <v>Information Technology</v>
      </c>
      <c r="E1971" s="14">
        <f>IFERROR(IF(VLOOKUP($B1971,'[1]Paste Only'!$D:$AM,4,FALSE)="-",VLOOKUP($B1971,'[1]Market Cap'!$A:$J,10,FALSE),VLOOKUP($B1971,'[1]Paste Only'!$D:$AM,4,FALSE)),"-")</f>
        <v>18.14</v>
      </c>
      <c r="F1971" s="14" t="str">
        <f>IFERROR(VLOOKUP($B1971,'[1]Paste Only'!$D:$AM,5,FALSE),"-")</f>
        <v>-</v>
      </c>
      <c r="G1971" s="15">
        <f>IFERROR(VLOOKUP($B1971,'[1]Paste Only'!$D:$AM,6,FALSE),"-")</f>
        <v>0</v>
      </c>
      <c r="H1971" s="15">
        <f>IFERROR(VLOOKUP($B1971,'[1]Paste Only'!$D:$AM,7,FALSE),"-")</f>
        <v>0</v>
      </c>
      <c r="I1971" s="15">
        <f>IFERROR(VLOOKUP($B1971,'[1]Paste Only'!$D:$AM,8,FALSE),"-")</f>
        <v>0</v>
      </c>
      <c r="J1971" s="34"/>
      <c r="K1971" s="34"/>
      <c r="L1971" s="14">
        <f>IFERROR(VLOOKUP($B1971,'[1]Paste Only'!$D:$AM,12,FALSE),"-")</f>
        <v>0.06</v>
      </c>
      <c r="M1971" s="14" t="str">
        <f>IFERROR(VLOOKUP($B1971,'[1]Paste Only'!$D:$AM,15,FALSE),"-")</f>
        <v>-</v>
      </c>
      <c r="N1971" s="30"/>
      <c r="O1971" s="18"/>
      <c r="P1971" s="19">
        <f t="shared" si="906"/>
        <v>0</v>
      </c>
      <c r="Q1971" s="20">
        <f t="shared" si="882"/>
        <v>0</v>
      </c>
      <c r="R1971" s="13">
        <f t="shared" si="883"/>
        <v>0</v>
      </c>
      <c r="S1971" s="13" t="str">
        <f>IFERROR(VLOOKUP($B1971,'[1]Market Cap'!$G:$I,3,FALSE),"-")</f>
        <v>Small Cap</v>
      </c>
      <c r="T1971" s="13"/>
      <c r="U1971" s="13"/>
      <c r="V1971" s="21">
        <f t="shared" si="907"/>
        <v>0</v>
      </c>
      <c r="W1971" s="21">
        <f t="shared" si="907"/>
        <v>0</v>
      </c>
      <c r="X1971" s="21">
        <f t="shared" si="907"/>
        <v>0</v>
      </c>
      <c r="Y1971" s="22">
        <f t="shared" si="884"/>
        <v>0</v>
      </c>
      <c r="Z1971" s="13">
        <f t="shared" si="885"/>
        <v>0</v>
      </c>
      <c r="AA1971" s="23">
        <f t="shared" si="886"/>
        <v>0</v>
      </c>
      <c r="AB1971" s="23">
        <f t="shared" si="887"/>
        <v>0</v>
      </c>
      <c r="AC1971" s="23">
        <f t="shared" si="888"/>
        <v>0</v>
      </c>
      <c r="AD1971" s="24">
        <f t="shared" si="889"/>
        <v>0</v>
      </c>
      <c r="AE1971" s="25">
        <f>IFERROR(VLOOKUP($B1971,'[1]Market Cap'!$G:$I,2,FALSE),"-")</f>
        <v>187.01473815</v>
      </c>
      <c r="AF1971" s="20">
        <f t="shared" si="890"/>
        <v>0</v>
      </c>
      <c r="AG1971" s="17">
        <f t="shared" si="891"/>
        <v>0</v>
      </c>
      <c r="AH1971" s="17">
        <f t="shared" si="892"/>
        <v>0</v>
      </c>
      <c r="AI1971" s="17" t="str">
        <f t="shared" si="893"/>
        <v>-</v>
      </c>
      <c r="AJ1971" s="26" t="str">
        <f>IFERROR(VLOOKUP($B1971,'[1]Paste Only'!$D:$AM,26,FALSE),"-")</f>
        <v>-</v>
      </c>
      <c r="AK1971" s="26" t="str">
        <f>IFERROR(VLOOKUP($B1971,'[1]Paste Only'!$D:$AM,23,FALSE),"-")</f>
        <v>-</v>
      </c>
      <c r="AL1971" s="26" t="str">
        <f>IFERROR(VLOOKUP($B1971,'[1]Paste Only'!$D:$AM,22,FALSE),"-")</f>
        <v>-</v>
      </c>
      <c r="AM1971" s="21" t="str">
        <f t="shared" si="908"/>
        <v>-</v>
      </c>
      <c r="AN1971" s="21" t="str">
        <f t="shared" si="908"/>
        <v>-</v>
      </c>
      <c r="AO1971" s="21" t="str">
        <f t="shared" si="908"/>
        <v>-</v>
      </c>
      <c r="AP1971" s="27">
        <f t="shared" si="894"/>
        <v>0</v>
      </c>
      <c r="AQ1971" s="27" t="str">
        <f t="shared" si="895"/>
        <v>-</v>
      </c>
      <c r="AR1971" s="27" t="str">
        <f t="shared" si="896"/>
        <v>-</v>
      </c>
      <c r="AS1971" s="27">
        <f t="shared" si="897"/>
        <v>0</v>
      </c>
      <c r="AT1971" s="27">
        <f t="shared" si="898"/>
        <v>0</v>
      </c>
      <c r="AU1971" s="27">
        <f t="shared" si="899"/>
        <v>0</v>
      </c>
      <c r="AV1971" s="21" t="str">
        <f t="shared" si="900"/>
        <v>0</v>
      </c>
      <c r="AW1971" s="27">
        <f t="shared" si="901"/>
        <v>0</v>
      </c>
      <c r="AX1971" s="27" t="str">
        <f t="shared" si="902"/>
        <v>-</v>
      </c>
      <c r="AY1971" s="27" t="str">
        <f t="shared" si="903"/>
        <v>-</v>
      </c>
      <c r="AZ1971" s="21" t="str">
        <f t="shared" si="904"/>
        <v>-</v>
      </c>
      <c r="BA1971" s="21" t="str">
        <f t="shared" si="905"/>
        <v>-</v>
      </c>
      <c r="BB1971" s="28"/>
      <c r="BC1971" s="28"/>
      <c r="BD1971" s="28"/>
      <c r="BE1971" s="28"/>
      <c r="BF1971" s="28"/>
      <c r="BG1971" s="29"/>
      <c r="BH1971" s="29"/>
      <c r="BI1971" s="29"/>
      <c r="BJ1971" s="29"/>
      <c r="BK1971" s="29"/>
    </row>
    <row r="1972" spans="1:63" x14ac:dyDescent="0.25">
      <c r="A1972" s="13" t="s">
        <v>5960</v>
      </c>
      <c r="B1972" s="33" t="s">
        <v>5961</v>
      </c>
      <c r="C1972" s="13" t="s">
        <v>5962</v>
      </c>
      <c r="D1972" s="13" t="str">
        <f>IFERROR(VLOOKUP($B1972,[1]GICS!$C:$D,2,FALSE),"-")</f>
        <v>Consumer Discretionary</v>
      </c>
      <c r="E1972" s="14">
        <f>IFERROR(IF(VLOOKUP($B1972,'[1]Paste Only'!$D:$AM,4,FALSE)="-",VLOOKUP($B1972,'[1]Market Cap'!$A:$J,10,FALSE),VLOOKUP($B1972,'[1]Paste Only'!$D:$AM,4,FALSE)),"-")</f>
        <v>220.6</v>
      </c>
      <c r="F1972" s="14" t="str">
        <f>IFERROR(VLOOKUP($B1972,'[1]Paste Only'!$D:$AM,5,FALSE),"-")</f>
        <v>-</v>
      </c>
      <c r="G1972" s="15">
        <f>IFERROR(VLOOKUP($B1972,'[1]Paste Only'!$D:$AM,6,FALSE),"-")</f>
        <v>0</v>
      </c>
      <c r="H1972" s="15">
        <f>IFERROR(VLOOKUP($B1972,'[1]Paste Only'!$D:$AM,7,FALSE),"-")</f>
        <v>0</v>
      </c>
      <c r="I1972" s="15">
        <f>IFERROR(VLOOKUP($B1972,'[1]Paste Only'!$D:$AM,8,FALSE),"-")</f>
        <v>0</v>
      </c>
      <c r="J1972" s="34"/>
      <c r="K1972" s="34"/>
      <c r="L1972" s="14">
        <f>IFERROR(VLOOKUP($B1972,'[1]Paste Only'!$D:$AM,12,FALSE),"-")</f>
        <v>15.8</v>
      </c>
      <c r="M1972" s="14" t="str">
        <f>IFERROR(VLOOKUP($B1972,'[1]Paste Only'!$D:$AM,15,FALSE),"-")</f>
        <v>-</v>
      </c>
      <c r="N1972" s="30"/>
      <c r="O1972" s="18"/>
      <c r="P1972" s="19">
        <f t="shared" si="906"/>
        <v>0</v>
      </c>
      <c r="Q1972" s="20">
        <f t="shared" si="882"/>
        <v>0</v>
      </c>
      <c r="R1972" s="13">
        <f t="shared" si="883"/>
        <v>0</v>
      </c>
      <c r="S1972" s="13" t="str">
        <f>IFERROR(VLOOKUP($B1972,'[1]Market Cap'!$G:$I,3,FALSE),"-")</f>
        <v>Small Cap</v>
      </c>
      <c r="T1972" s="13"/>
      <c r="U1972" s="13"/>
      <c r="V1972" s="21">
        <f t="shared" si="907"/>
        <v>0</v>
      </c>
      <c r="W1972" s="21">
        <f t="shared" si="907"/>
        <v>0</v>
      </c>
      <c r="X1972" s="21">
        <f t="shared" si="907"/>
        <v>0</v>
      </c>
      <c r="Y1972" s="22">
        <f t="shared" si="884"/>
        <v>0</v>
      </c>
      <c r="Z1972" s="13">
        <f t="shared" si="885"/>
        <v>0</v>
      </c>
      <c r="AA1972" s="23">
        <f t="shared" si="886"/>
        <v>0</v>
      </c>
      <c r="AB1972" s="23">
        <f t="shared" si="887"/>
        <v>0</v>
      </c>
      <c r="AC1972" s="23">
        <f t="shared" si="888"/>
        <v>0</v>
      </c>
      <c r="AD1972" s="24">
        <f t="shared" si="889"/>
        <v>0</v>
      </c>
      <c r="AE1972" s="25">
        <f>IFERROR(VLOOKUP($B1972,'[1]Market Cap'!$G:$I,2,FALSE),"-")</f>
        <v>234.2832665</v>
      </c>
      <c r="AF1972" s="20">
        <f t="shared" si="890"/>
        <v>0</v>
      </c>
      <c r="AG1972" s="17">
        <f t="shared" si="891"/>
        <v>0</v>
      </c>
      <c r="AH1972" s="17">
        <f t="shared" si="892"/>
        <v>0</v>
      </c>
      <c r="AI1972" s="17" t="str">
        <f t="shared" si="893"/>
        <v>-</v>
      </c>
      <c r="AJ1972" s="26" t="str">
        <f>IFERROR(VLOOKUP($B1972,'[1]Paste Only'!$D:$AM,26,FALSE),"-")</f>
        <v>-</v>
      </c>
      <c r="AK1972" s="26" t="str">
        <f>IFERROR(VLOOKUP($B1972,'[1]Paste Only'!$D:$AM,23,FALSE),"-")</f>
        <v>-</v>
      </c>
      <c r="AL1972" s="26" t="str">
        <f>IFERROR(VLOOKUP($B1972,'[1]Paste Only'!$D:$AM,22,FALSE),"-")</f>
        <v>-</v>
      </c>
      <c r="AM1972" s="21" t="str">
        <f t="shared" si="908"/>
        <v>-</v>
      </c>
      <c r="AN1972" s="21" t="str">
        <f t="shared" si="908"/>
        <v>-</v>
      </c>
      <c r="AO1972" s="21" t="str">
        <f t="shared" si="908"/>
        <v>-</v>
      </c>
      <c r="AP1972" s="27">
        <f t="shared" si="894"/>
        <v>0</v>
      </c>
      <c r="AQ1972" s="27" t="str">
        <f t="shared" si="895"/>
        <v>-</v>
      </c>
      <c r="AR1972" s="27" t="str">
        <f t="shared" si="896"/>
        <v>-</v>
      </c>
      <c r="AS1972" s="27">
        <f t="shared" si="897"/>
        <v>0</v>
      </c>
      <c r="AT1972" s="27">
        <f t="shared" si="898"/>
        <v>0</v>
      </c>
      <c r="AU1972" s="27">
        <f t="shared" si="899"/>
        <v>0</v>
      </c>
      <c r="AV1972" s="21" t="str">
        <f t="shared" si="900"/>
        <v>0</v>
      </c>
      <c r="AW1972" s="27">
        <f t="shared" si="901"/>
        <v>0</v>
      </c>
      <c r="AX1972" s="27" t="str">
        <f t="shared" si="902"/>
        <v>-</v>
      </c>
      <c r="AY1972" s="27" t="str">
        <f t="shared" si="903"/>
        <v>-</v>
      </c>
      <c r="AZ1972" s="21" t="str">
        <f t="shared" si="904"/>
        <v>-</v>
      </c>
      <c r="BA1972" s="21" t="str">
        <f t="shared" si="905"/>
        <v>-</v>
      </c>
      <c r="BB1972" s="28"/>
      <c r="BC1972" s="28"/>
      <c r="BD1972" s="28"/>
      <c r="BE1972" s="28"/>
      <c r="BF1972" s="28"/>
      <c r="BG1972" s="29"/>
      <c r="BH1972" s="29"/>
      <c r="BI1972" s="29"/>
      <c r="BJ1972" s="29"/>
      <c r="BK1972" s="29"/>
    </row>
    <row r="1973" spans="1:63" x14ac:dyDescent="0.25">
      <c r="A1973" s="13" t="s">
        <v>5963</v>
      </c>
      <c r="B1973" s="33" t="s">
        <v>5964</v>
      </c>
      <c r="C1973" s="13" t="s">
        <v>5965</v>
      </c>
      <c r="D1973" s="13" t="str">
        <f>IFERROR(VLOOKUP($B1973,[1]GICS!$C:$D,2,FALSE),"-")</f>
        <v>Energy</v>
      </c>
      <c r="E1973" s="14">
        <f>IFERROR(IF(VLOOKUP($B1973,'[1]Paste Only'!$D:$AM,4,FALSE)="-",VLOOKUP($B1973,'[1]Market Cap'!$A:$J,10,FALSE),VLOOKUP($B1973,'[1]Paste Only'!$D:$AM,4,FALSE)),"-")</f>
        <v>41.46</v>
      </c>
      <c r="F1973" s="14" t="str">
        <f>IFERROR(VLOOKUP($B1973,'[1]Paste Only'!$D:$AM,5,FALSE),"-")</f>
        <v>-</v>
      </c>
      <c r="G1973" s="15">
        <f>IFERROR(VLOOKUP($B1973,'[1]Paste Only'!$D:$AM,6,FALSE),"-")</f>
        <v>0</v>
      </c>
      <c r="H1973" s="15">
        <f>IFERROR(VLOOKUP($B1973,'[1]Paste Only'!$D:$AM,7,FALSE),"-")</f>
        <v>0</v>
      </c>
      <c r="I1973" s="15">
        <f>IFERROR(VLOOKUP($B1973,'[1]Paste Only'!$D:$AM,8,FALSE),"-")</f>
        <v>0</v>
      </c>
      <c r="J1973" s="34"/>
      <c r="K1973" s="34"/>
      <c r="L1973" s="14">
        <f>IFERROR(VLOOKUP($B1973,'[1]Paste Only'!$D:$AM,12,FALSE),"-")</f>
        <v>5.16</v>
      </c>
      <c r="M1973" s="14" t="str">
        <f>IFERROR(VLOOKUP($B1973,'[1]Paste Only'!$D:$AM,15,FALSE),"-")</f>
        <v>-</v>
      </c>
      <c r="N1973" s="30"/>
      <c r="O1973" s="18"/>
      <c r="P1973" s="19">
        <f t="shared" si="906"/>
        <v>0</v>
      </c>
      <c r="Q1973" s="20">
        <f t="shared" si="882"/>
        <v>0</v>
      </c>
      <c r="R1973" s="13">
        <f t="shared" si="883"/>
        <v>0</v>
      </c>
      <c r="S1973" s="13" t="str">
        <f>IFERROR(VLOOKUP($B1973,'[1]Market Cap'!$G:$I,3,FALSE),"-")</f>
        <v>Small Cap</v>
      </c>
      <c r="T1973" s="13"/>
      <c r="U1973" s="13"/>
      <c r="V1973" s="21">
        <f t="shared" si="907"/>
        <v>0</v>
      </c>
      <c r="W1973" s="21">
        <f t="shared" si="907"/>
        <v>0</v>
      </c>
      <c r="X1973" s="21">
        <f t="shared" si="907"/>
        <v>0</v>
      </c>
      <c r="Y1973" s="22">
        <f t="shared" si="884"/>
        <v>0</v>
      </c>
      <c r="Z1973" s="13">
        <f t="shared" si="885"/>
        <v>0</v>
      </c>
      <c r="AA1973" s="23">
        <f t="shared" si="886"/>
        <v>0</v>
      </c>
      <c r="AB1973" s="23">
        <f t="shared" si="887"/>
        <v>0</v>
      </c>
      <c r="AC1973" s="23">
        <f t="shared" si="888"/>
        <v>0</v>
      </c>
      <c r="AD1973" s="24">
        <f t="shared" si="889"/>
        <v>0</v>
      </c>
      <c r="AE1973" s="25">
        <f>IFERROR(VLOOKUP($B1973,'[1]Market Cap'!$G:$I,2,FALSE),"-")</f>
        <v>211.381251918</v>
      </c>
      <c r="AF1973" s="20">
        <f t="shared" si="890"/>
        <v>0</v>
      </c>
      <c r="AG1973" s="17">
        <f t="shared" si="891"/>
        <v>0</v>
      </c>
      <c r="AH1973" s="17">
        <f t="shared" si="892"/>
        <v>0</v>
      </c>
      <c r="AI1973" s="17" t="str">
        <f t="shared" si="893"/>
        <v>-</v>
      </c>
      <c r="AJ1973" s="26" t="str">
        <f>IFERROR(VLOOKUP($B1973,'[1]Paste Only'!$D:$AM,26,FALSE),"-")</f>
        <v>-</v>
      </c>
      <c r="AK1973" s="26" t="str">
        <f>IFERROR(VLOOKUP($B1973,'[1]Paste Only'!$D:$AM,23,FALSE),"-")</f>
        <v>-</v>
      </c>
      <c r="AL1973" s="26" t="str">
        <f>IFERROR(VLOOKUP($B1973,'[1]Paste Only'!$D:$AM,22,FALSE),"-")</f>
        <v>-</v>
      </c>
      <c r="AM1973" s="21" t="str">
        <f t="shared" si="908"/>
        <v>-</v>
      </c>
      <c r="AN1973" s="21" t="str">
        <f t="shared" si="908"/>
        <v>-</v>
      </c>
      <c r="AO1973" s="21" t="str">
        <f t="shared" si="908"/>
        <v>-</v>
      </c>
      <c r="AP1973" s="27">
        <f t="shared" si="894"/>
        <v>0</v>
      </c>
      <c r="AQ1973" s="27" t="str">
        <f t="shared" si="895"/>
        <v>-</v>
      </c>
      <c r="AR1973" s="27" t="str">
        <f t="shared" si="896"/>
        <v>-</v>
      </c>
      <c r="AS1973" s="27">
        <f t="shared" si="897"/>
        <v>0</v>
      </c>
      <c r="AT1973" s="27">
        <f t="shared" si="898"/>
        <v>0</v>
      </c>
      <c r="AU1973" s="27">
        <f t="shared" si="899"/>
        <v>0</v>
      </c>
      <c r="AV1973" s="21" t="str">
        <f t="shared" si="900"/>
        <v>0</v>
      </c>
      <c r="AW1973" s="27">
        <f t="shared" si="901"/>
        <v>0</v>
      </c>
      <c r="AX1973" s="27" t="str">
        <f t="shared" si="902"/>
        <v>-</v>
      </c>
      <c r="AY1973" s="27" t="str">
        <f t="shared" si="903"/>
        <v>-</v>
      </c>
      <c r="AZ1973" s="21" t="str">
        <f t="shared" si="904"/>
        <v>-</v>
      </c>
      <c r="BA1973" s="21" t="str">
        <f t="shared" si="905"/>
        <v>-</v>
      </c>
      <c r="BB1973" s="28"/>
      <c r="BC1973" s="28"/>
      <c r="BD1973" s="28"/>
      <c r="BE1973" s="28"/>
      <c r="BF1973" s="28"/>
      <c r="BG1973" s="29"/>
      <c r="BH1973" s="29"/>
      <c r="BI1973" s="29"/>
      <c r="BJ1973" s="29"/>
      <c r="BK1973" s="29"/>
    </row>
    <row r="1974" spans="1:63" x14ac:dyDescent="0.25">
      <c r="A1974" s="13" t="s">
        <v>5966</v>
      </c>
      <c r="B1974" s="33" t="s">
        <v>5967</v>
      </c>
      <c r="C1974" s="13" t="s">
        <v>5968</v>
      </c>
      <c r="D1974" s="13" t="str">
        <f>IFERROR(VLOOKUP($B1974,[1]GICS!$C:$D,2,FALSE),"-")</f>
        <v>Consumer Discretionary</v>
      </c>
      <c r="E1974" s="14">
        <f>IFERROR(IF(VLOOKUP($B1974,'[1]Paste Only'!$D:$AM,4,FALSE)="-",VLOOKUP($B1974,'[1]Market Cap'!$A:$J,10,FALSE),VLOOKUP($B1974,'[1]Paste Only'!$D:$AM,4,FALSE)),"-")</f>
        <v>173.15</v>
      </c>
      <c r="F1974" s="14" t="str">
        <f>IFERROR(VLOOKUP($B1974,'[1]Paste Only'!$D:$AM,5,FALSE),"-")</f>
        <v>-</v>
      </c>
      <c r="G1974" s="15">
        <f>IFERROR(VLOOKUP($B1974,'[1]Paste Only'!$D:$AM,6,FALSE),"-")</f>
        <v>0</v>
      </c>
      <c r="H1974" s="15">
        <f>IFERROR(VLOOKUP($B1974,'[1]Paste Only'!$D:$AM,7,FALSE),"-")</f>
        <v>0</v>
      </c>
      <c r="I1974" s="15">
        <f>IFERROR(VLOOKUP($B1974,'[1]Paste Only'!$D:$AM,8,FALSE),"-")</f>
        <v>0</v>
      </c>
      <c r="J1974" s="34"/>
      <c r="K1974" s="34"/>
      <c r="L1974" s="14">
        <f>IFERROR(VLOOKUP($B1974,'[1]Paste Only'!$D:$AM,12,FALSE),"-")</f>
        <v>10.67</v>
      </c>
      <c r="M1974" s="14" t="str">
        <f>IFERROR(VLOOKUP($B1974,'[1]Paste Only'!$D:$AM,15,FALSE),"-")</f>
        <v>-</v>
      </c>
      <c r="N1974" s="30"/>
      <c r="O1974" s="18"/>
      <c r="P1974" s="19">
        <f t="shared" si="906"/>
        <v>0</v>
      </c>
      <c r="Q1974" s="20">
        <f t="shared" si="882"/>
        <v>0</v>
      </c>
      <c r="R1974" s="13">
        <f t="shared" si="883"/>
        <v>0</v>
      </c>
      <c r="S1974" s="13" t="str">
        <f>IFERROR(VLOOKUP($B1974,'[1]Market Cap'!$G:$I,3,FALSE),"-")</f>
        <v>Small Cap</v>
      </c>
      <c r="T1974" s="13"/>
      <c r="U1974" s="13"/>
      <c r="V1974" s="21">
        <f t="shared" si="907"/>
        <v>0</v>
      </c>
      <c r="W1974" s="21">
        <f t="shared" si="907"/>
        <v>0</v>
      </c>
      <c r="X1974" s="21">
        <f t="shared" si="907"/>
        <v>0</v>
      </c>
      <c r="Y1974" s="22">
        <f t="shared" si="884"/>
        <v>0</v>
      </c>
      <c r="Z1974" s="13">
        <f t="shared" si="885"/>
        <v>0</v>
      </c>
      <c r="AA1974" s="23">
        <f t="shared" si="886"/>
        <v>0</v>
      </c>
      <c r="AB1974" s="23">
        <f t="shared" si="887"/>
        <v>0</v>
      </c>
      <c r="AC1974" s="23">
        <f t="shared" si="888"/>
        <v>0</v>
      </c>
      <c r="AD1974" s="24">
        <f t="shared" si="889"/>
        <v>0</v>
      </c>
      <c r="AE1974" s="25">
        <f>IFERROR(VLOOKUP($B1974,'[1]Market Cap'!$G:$I,2,FALSE),"-")</f>
        <v>312.51384652500002</v>
      </c>
      <c r="AF1974" s="20">
        <f t="shared" si="890"/>
        <v>0</v>
      </c>
      <c r="AG1974" s="17">
        <f t="shared" si="891"/>
        <v>0</v>
      </c>
      <c r="AH1974" s="17">
        <f t="shared" si="892"/>
        <v>0</v>
      </c>
      <c r="AI1974" s="17" t="str">
        <f t="shared" si="893"/>
        <v>-</v>
      </c>
      <c r="AJ1974" s="26" t="str">
        <f>IFERROR(VLOOKUP($B1974,'[1]Paste Only'!$D:$AM,26,FALSE),"-")</f>
        <v>-</v>
      </c>
      <c r="AK1974" s="26" t="str">
        <f>IFERROR(VLOOKUP($B1974,'[1]Paste Only'!$D:$AM,23,FALSE),"-")</f>
        <v>-</v>
      </c>
      <c r="AL1974" s="26" t="str">
        <f>IFERROR(VLOOKUP($B1974,'[1]Paste Only'!$D:$AM,22,FALSE),"-")</f>
        <v>-</v>
      </c>
      <c r="AM1974" s="21" t="str">
        <f t="shared" si="908"/>
        <v>-</v>
      </c>
      <c r="AN1974" s="21" t="str">
        <f t="shared" si="908"/>
        <v>-</v>
      </c>
      <c r="AO1974" s="21" t="str">
        <f t="shared" si="908"/>
        <v>-</v>
      </c>
      <c r="AP1974" s="27">
        <f t="shared" si="894"/>
        <v>0</v>
      </c>
      <c r="AQ1974" s="27" t="str">
        <f t="shared" si="895"/>
        <v>-</v>
      </c>
      <c r="AR1974" s="27" t="str">
        <f t="shared" si="896"/>
        <v>-</v>
      </c>
      <c r="AS1974" s="27">
        <f t="shared" si="897"/>
        <v>0</v>
      </c>
      <c r="AT1974" s="27">
        <f t="shared" si="898"/>
        <v>0</v>
      </c>
      <c r="AU1974" s="27">
        <f t="shared" si="899"/>
        <v>0</v>
      </c>
      <c r="AV1974" s="21" t="str">
        <f t="shared" si="900"/>
        <v>0</v>
      </c>
      <c r="AW1974" s="27">
        <f t="shared" si="901"/>
        <v>0</v>
      </c>
      <c r="AX1974" s="27" t="str">
        <f t="shared" si="902"/>
        <v>-</v>
      </c>
      <c r="AY1974" s="27" t="str">
        <f t="shared" si="903"/>
        <v>-</v>
      </c>
      <c r="AZ1974" s="21" t="str">
        <f t="shared" si="904"/>
        <v>-</v>
      </c>
      <c r="BA1974" s="21" t="str">
        <f t="shared" si="905"/>
        <v>-</v>
      </c>
      <c r="BB1974" s="28"/>
      <c r="BC1974" s="28"/>
      <c r="BD1974" s="28"/>
      <c r="BE1974" s="28"/>
      <c r="BF1974" s="28"/>
      <c r="BG1974" s="29"/>
      <c r="BH1974" s="29"/>
      <c r="BI1974" s="29"/>
      <c r="BJ1974" s="29"/>
      <c r="BK1974" s="29"/>
    </row>
    <row r="1975" spans="1:63" x14ac:dyDescent="0.25">
      <c r="A1975" s="13" t="s">
        <v>5969</v>
      </c>
      <c r="B1975" s="33" t="s">
        <v>5970</v>
      </c>
      <c r="C1975" s="13" t="s">
        <v>5971</v>
      </c>
      <c r="D1975" s="13" t="str">
        <f>IFERROR(VLOOKUP($B1975,[1]GICS!$C:$D,2,FALSE),"-")</f>
        <v>Health Care</v>
      </c>
      <c r="E1975" s="14">
        <f>IFERROR(IF(VLOOKUP($B1975,'[1]Paste Only'!$D:$AM,4,FALSE)="-",VLOOKUP($B1975,'[1]Market Cap'!$A:$J,10,FALSE),VLOOKUP($B1975,'[1]Paste Only'!$D:$AM,4,FALSE)),"-")</f>
        <v>10.89</v>
      </c>
      <c r="F1975" s="14" t="str">
        <f>IFERROR(VLOOKUP($B1975,'[1]Paste Only'!$D:$AM,5,FALSE),"-")</f>
        <v>-</v>
      </c>
      <c r="G1975" s="15">
        <f>IFERROR(VLOOKUP($B1975,'[1]Paste Only'!$D:$AM,6,FALSE),"-")</f>
        <v>0</v>
      </c>
      <c r="H1975" s="15">
        <f>IFERROR(VLOOKUP($B1975,'[1]Paste Only'!$D:$AM,7,FALSE),"-")</f>
        <v>0</v>
      </c>
      <c r="I1975" s="15">
        <f>IFERROR(VLOOKUP($B1975,'[1]Paste Only'!$D:$AM,8,FALSE),"-")</f>
        <v>0</v>
      </c>
      <c r="J1975" s="34"/>
      <c r="K1975" s="34"/>
      <c r="L1975" s="14">
        <f>IFERROR(VLOOKUP($B1975,'[1]Paste Only'!$D:$AM,12,FALSE),"-")</f>
        <v>0.05</v>
      </c>
      <c r="M1975" s="14" t="str">
        <f>IFERROR(VLOOKUP($B1975,'[1]Paste Only'!$D:$AM,15,FALSE),"-")</f>
        <v>-</v>
      </c>
      <c r="N1975" s="30"/>
      <c r="O1975" s="18"/>
      <c r="P1975" s="19">
        <f t="shared" si="906"/>
        <v>0</v>
      </c>
      <c r="Q1975" s="20">
        <f t="shared" si="882"/>
        <v>0</v>
      </c>
      <c r="R1975" s="13">
        <f t="shared" si="883"/>
        <v>0</v>
      </c>
      <c r="S1975" s="13" t="str">
        <f>IFERROR(VLOOKUP($B1975,'[1]Market Cap'!$G:$I,3,FALSE),"-")</f>
        <v>Small Cap</v>
      </c>
      <c r="T1975" s="13"/>
      <c r="U1975" s="13"/>
      <c r="V1975" s="21">
        <f t="shared" si="907"/>
        <v>0</v>
      </c>
      <c r="W1975" s="21">
        <f t="shared" si="907"/>
        <v>0</v>
      </c>
      <c r="X1975" s="21">
        <f t="shared" si="907"/>
        <v>0</v>
      </c>
      <c r="Y1975" s="22">
        <f t="shared" si="884"/>
        <v>0</v>
      </c>
      <c r="Z1975" s="13">
        <f t="shared" si="885"/>
        <v>0</v>
      </c>
      <c r="AA1975" s="23">
        <f t="shared" si="886"/>
        <v>0</v>
      </c>
      <c r="AB1975" s="23">
        <f t="shared" si="887"/>
        <v>0</v>
      </c>
      <c r="AC1975" s="23">
        <f t="shared" si="888"/>
        <v>0</v>
      </c>
      <c r="AD1975" s="24">
        <f t="shared" si="889"/>
        <v>0</v>
      </c>
      <c r="AE1975" s="25">
        <f>IFERROR(VLOOKUP($B1975,'[1]Market Cap'!$G:$I,2,FALSE),"-")</f>
        <v>161.10012599999999</v>
      </c>
      <c r="AF1975" s="20">
        <f t="shared" si="890"/>
        <v>0</v>
      </c>
      <c r="AG1975" s="17">
        <f t="shared" si="891"/>
        <v>0</v>
      </c>
      <c r="AH1975" s="17">
        <f t="shared" si="892"/>
        <v>0</v>
      </c>
      <c r="AI1975" s="17" t="str">
        <f t="shared" si="893"/>
        <v>-</v>
      </c>
      <c r="AJ1975" s="26" t="str">
        <f>IFERROR(VLOOKUP($B1975,'[1]Paste Only'!$D:$AM,26,FALSE),"-")</f>
        <v>-</v>
      </c>
      <c r="AK1975" s="26" t="str">
        <f>IFERROR(VLOOKUP($B1975,'[1]Paste Only'!$D:$AM,23,FALSE),"-")</f>
        <v>-</v>
      </c>
      <c r="AL1975" s="26" t="str">
        <f>IFERROR(VLOOKUP($B1975,'[1]Paste Only'!$D:$AM,22,FALSE),"-")</f>
        <v>-</v>
      </c>
      <c r="AM1975" s="21" t="str">
        <f t="shared" si="908"/>
        <v>-</v>
      </c>
      <c r="AN1975" s="21" t="str">
        <f t="shared" si="908"/>
        <v>-</v>
      </c>
      <c r="AO1975" s="21" t="str">
        <f t="shared" si="908"/>
        <v>-</v>
      </c>
      <c r="AP1975" s="27">
        <f t="shared" si="894"/>
        <v>0</v>
      </c>
      <c r="AQ1975" s="27" t="str">
        <f t="shared" si="895"/>
        <v>-</v>
      </c>
      <c r="AR1975" s="27" t="str">
        <f t="shared" si="896"/>
        <v>-</v>
      </c>
      <c r="AS1975" s="27">
        <f t="shared" si="897"/>
        <v>0</v>
      </c>
      <c r="AT1975" s="27">
        <f t="shared" si="898"/>
        <v>0</v>
      </c>
      <c r="AU1975" s="27">
        <f t="shared" si="899"/>
        <v>0</v>
      </c>
      <c r="AV1975" s="21" t="str">
        <f t="shared" si="900"/>
        <v>0</v>
      </c>
      <c r="AW1975" s="27">
        <f t="shared" si="901"/>
        <v>0</v>
      </c>
      <c r="AX1975" s="27" t="str">
        <f t="shared" si="902"/>
        <v>-</v>
      </c>
      <c r="AY1975" s="27" t="str">
        <f t="shared" si="903"/>
        <v>-</v>
      </c>
      <c r="AZ1975" s="21" t="str">
        <f t="shared" si="904"/>
        <v>-</v>
      </c>
      <c r="BA1975" s="21" t="str">
        <f t="shared" si="905"/>
        <v>-</v>
      </c>
      <c r="BB1975" s="28"/>
      <c r="BC1975" s="28"/>
      <c r="BD1975" s="28"/>
      <c r="BE1975" s="28"/>
      <c r="BF1975" s="28"/>
      <c r="BG1975" s="29"/>
      <c r="BH1975" s="29"/>
      <c r="BI1975" s="29"/>
      <c r="BJ1975" s="29"/>
      <c r="BK1975" s="29"/>
    </row>
    <row r="1976" spans="1:63" x14ac:dyDescent="0.25">
      <c r="A1976" s="13" t="s">
        <v>5972</v>
      </c>
      <c r="B1976" s="33" t="s">
        <v>5973</v>
      </c>
      <c r="C1976" s="13" t="s">
        <v>5974</v>
      </c>
      <c r="D1976" s="13" t="str">
        <f>IFERROR(VLOOKUP($B1976,[1]GICS!$C:$D,2,FALSE),"-")</f>
        <v>Industrials</v>
      </c>
      <c r="E1976" s="14">
        <f>IFERROR(IF(VLOOKUP($B1976,'[1]Paste Only'!$D:$AM,4,FALSE)="-",VLOOKUP($B1976,'[1]Market Cap'!$A:$J,10,FALSE),VLOOKUP($B1976,'[1]Paste Only'!$D:$AM,4,FALSE)),"-")</f>
        <v>378.4</v>
      </c>
      <c r="F1976" s="14" t="str">
        <f>IFERROR(VLOOKUP($B1976,'[1]Paste Only'!$D:$AM,5,FALSE),"-")</f>
        <v>-</v>
      </c>
      <c r="G1976" s="15">
        <f>IFERROR(VLOOKUP($B1976,'[1]Paste Only'!$D:$AM,6,FALSE),"-")</f>
        <v>0</v>
      </c>
      <c r="H1976" s="15">
        <f>IFERROR(VLOOKUP($B1976,'[1]Paste Only'!$D:$AM,7,FALSE),"-")</f>
        <v>0</v>
      </c>
      <c r="I1976" s="15">
        <f>IFERROR(VLOOKUP($B1976,'[1]Paste Only'!$D:$AM,8,FALSE),"-")</f>
        <v>0</v>
      </c>
      <c r="J1976" s="34"/>
      <c r="K1976" s="34"/>
      <c r="L1976" s="14">
        <f>IFERROR(VLOOKUP($B1976,'[1]Paste Only'!$D:$AM,12,FALSE),"-")</f>
        <v>15.7</v>
      </c>
      <c r="M1976" s="14" t="str">
        <f>IFERROR(VLOOKUP($B1976,'[1]Paste Only'!$D:$AM,15,FALSE),"-")</f>
        <v>-</v>
      </c>
      <c r="N1976" s="30"/>
      <c r="O1976" s="18"/>
      <c r="P1976" s="19">
        <f t="shared" si="906"/>
        <v>0</v>
      </c>
      <c r="Q1976" s="20">
        <f t="shared" si="882"/>
        <v>0</v>
      </c>
      <c r="R1976" s="13">
        <f t="shared" si="883"/>
        <v>0</v>
      </c>
      <c r="S1976" s="13" t="str">
        <f>IFERROR(VLOOKUP($B1976,'[1]Market Cap'!$G:$I,3,FALSE),"-")</f>
        <v>Small Cap</v>
      </c>
      <c r="T1976" s="13"/>
      <c r="U1976" s="13"/>
      <c r="V1976" s="21">
        <f t="shared" si="907"/>
        <v>0</v>
      </c>
      <c r="W1976" s="21">
        <f t="shared" si="907"/>
        <v>0</v>
      </c>
      <c r="X1976" s="21">
        <f t="shared" si="907"/>
        <v>0</v>
      </c>
      <c r="Y1976" s="22">
        <f t="shared" si="884"/>
        <v>0</v>
      </c>
      <c r="Z1976" s="13">
        <f t="shared" si="885"/>
        <v>0</v>
      </c>
      <c r="AA1976" s="23">
        <f t="shared" si="886"/>
        <v>0</v>
      </c>
      <c r="AB1976" s="23">
        <f t="shared" si="887"/>
        <v>0</v>
      </c>
      <c r="AC1976" s="23">
        <f t="shared" si="888"/>
        <v>0</v>
      </c>
      <c r="AD1976" s="24">
        <f t="shared" si="889"/>
        <v>0</v>
      </c>
      <c r="AE1976" s="25">
        <f>IFERROR(VLOOKUP($B1976,'[1]Market Cap'!$G:$I,2,FALSE),"-")</f>
        <v>283.8</v>
      </c>
      <c r="AF1976" s="20">
        <f t="shared" si="890"/>
        <v>0</v>
      </c>
      <c r="AG1976" s="17">
        <f t="shared" si="891"/>
        <v>0</v>
      </c>
      <c r="AH1976" s="17">
        <f t="shared" si="892"/>
        <v>0</v>
      </c>
      <c r="AI1976" s="17" t="str">
        <f t="shared" si="893"/>
        <v>-</v>
      </c>
      <c r="AJ1976" s="26" t="str">
        <f>IFERROR(VLOOKUP($B1976,'[1]Paste Only'!$D:$AM,26,FALSE),"-")</f>
        <v>-</v>
      </c>
      <c r="AK1976" s="26" t="str">
        <f>IFERROR(VLOOKUP($B1976,'[1]Paste Only'!$D:$AM,23,FALSE),"-")</f>
        <v>-</v>
      </c>
      <c r="AL1976" s="26" t="str">
        <f>IFERROR(VLOOKUP($B1976,'[1]Paste Only'!$D:$AM,22,FALSE),"-")</f>
        <v>-</v>
      </c>
      <c r="AM1976" s="21" t="str">
        <f t="shared" si="908"/>
        <v>-</v>
      </c>
      <c r="AN1976" s="21" t="str">
        <f t="shared" si="908"/>
        <v>-</v>
      </c>
      <c r="AO1976" s="21" t="str">
        <f t="shared" si="908"/>
        <v>-</v>
      </c>
      <c r="AP1976" s="27">
        <f t="shared" si="894"/>
        <v>0</v>
      </c>
      <c r="AQ1976" s="27" t="str">
        <f t="shared" si="895"/>
        <v>-</v>
      </c>
      <c r="AR1976" s="27" t="str">
        <f t="shared" si="896"/>
        <v>-</v>
      </c>
      <c r="AS1976" s="27">
        <f t="shared" si="897"/>
        <v>0</v>
      </c>
      <c r="AT1976" s="27">
        <f t="shared" si="898"/>
        <v>0</v>
      </c>
      <c r="AU1976" s="27">
        <f t="shared" si="899"/>
        <v>0</v>
      </c>
      <c r="AV1976" s="21" t="str">
        <f t="shared" si="900"/>
        <v>0</v>
      </c>
      <c r="AW1976" s="27">
        <f t="shared" si="901"/>
        <v>0</v>
      </c>
      <c r="AX1976" s="27" t="str">
        <f t="shared" si="902"/>
        <v>-</v>
      </c>
      <c r="AY1976" s="27" t="str">
        <f t="shared" si="903"/>
        <v>-</v>
      </c>
      <c r="AZ1976" s="21" t="str">
        <f t="shared" si="904"/>
        <v>-</v>
      </c>
      <c r="BA1976" s="21" t="str">
        <f t="shared" si="905"/>
        <v>-</v>
      </c>
      <c r="BB1976" s="28"/>
      <c r="BC1976" s="28"/>
      <c r="BD1976" s="28"/>
      <c r="BE1976" s="28"/>
      <c r="BF1976" s="28"/>
      <c r="BG1976" s="29"/>
      <c r="BH1976" s="29"/>
      <c r="BI1976" s="29"/>
      <c r="BJ1976" s="29"/>
      <c r="BK1976" s="29"/>
    </row>
    <row r="1977" spans="1:63" x14ac:dyDescent="0.25">
      <c r="A1977" s="13" t="s">
        <v>5975</v>
      </c>
      <c r="B1977" s="33" t="s">
        <v>5976</v>
      </c>
      <c r="C1977" s="13" t="s">
        <v>5977</v>
      </c>
      <c r="D1977" s="13" t="str">
        <f>IFERROR(VLOOKUP($B1977,[1]GICS!$C:$D,2,FALSE),"-")</f>
        <v>Consumer Staples</v>
      </c>
      <c r="E1977" s="14">
        <f>IFERROR(IF(VLOOKUP($B1977,'[1]Paste Only'!$D:$AM,4,FALSE)="-",VLOOKUP($B1977,'[1]Market Cap'!$A:$J,10,FALSE),VLOOKUP($B1977,'[1]Paste Only'!$D:$AM,4,FALSE)),"-")</f>
        <v>209.55</v>
      </c>
      <c r="F1977" s="14" t="str">
        <f>IFERROR(VLOOKUP($B1977,'[1]Paste Only'!$D:$AM,5,FALSE),"-")</f>
        <v>-</v>
      </c>
      <c r="G1977" s="15">
        <f>IFERROR(VLOOKUP($B1977,'[1]Paste Only'!$D:$AM,6,FALSE),"-")</f>
        <v>0</v>
      </c>
      <c r="H1977" s="15">
        <f>IFERROR(VLOOKUP($B1977,'[1]Paste Only'!$D:$AM,7,FALSE),"-")</f>
        <v>0</v>
      </c>
      <c r="I1977" s="15">
        <f>IFERROR(VLOOKUP($B1977,'[1]Paste Only'!$D:$AM,8,FALSE),"-")</f>
        <v>0</v>
      </c>
      <c r="J1977" s="34"/>
      <c r="K1977" s="34"/>
      <c r="L1977" s="14">
        <f>IFERROR(VLOOKUP($B1977,'[1]Paste Only'!$D:$AM,12,FALSE),"-")</f>
        <v>8.0672800000000002</v>
      </c>
      <c r="M1977" s="14" t="str">
        <f>IFERROR(VLOOKUP($B1977,'[1]Paste Only'!$D:$AM,15,FALSE),"-")</f>
        <v>-</v>
      </c>
      <c r="N1977" s="30"/>
      <c r="O1977" s="18"/>
      <c r="P1977" s="19">
        <f t="shared" si="906"/>
        <v>0</v>
      </c>
      <c r="Q1977" s="20">
        <f t="shared" si="882"/>
        <v>0</v>
      </c>
      <c r="R1977" s="13">
        <f t="shared" si="883"/>
        <v>0</v>
      </c>
      <c r="S1977" s="13" t="str">
        <f>IFERROR(VLOOKUP($B1977,'[1]Market Cap'!$G:$I,3,FALSE),"-")</f>
        <v>Small Cap</v>
      </c>
      <c r="T1977" s="13"/>
      <c r="U1977" s="13"/>
      <c r="V1977" s="21">
        <f t="shared" si="907"/>
        <v>0</v>
      </c>
      <c r="W1977" s="21">
        <f t="shared" si="907"/>
        <v>0</v>
      </c>
      <c r="X1977" s="21">
        <f t="shared" si="907"/>
        <v>0</v>
      </c>
      <c r="Y1977" s="22">
        <f t="shared" si="884"/>
        <v>0</v>
      </c>
      <c r="Z1977" s="13">
        <f t="shared" si="885"/>
        <v>0</v>
      </c>
      <c r="AA1977" s="23">
        <f t="shared" si="886"/>
        <v>0</v>
      </c>
      <c r="AB1977" s="23">
        <f t="shared" si="887"/>
        <v>0</v>
      </c>
      <c r="AC1977" s="23">
        <f t="shared" si="888"/>
        <v>0</v>
      </c>
      <c r="AD1977" s="24">
        <f t="shared" si="889"/>
        <v>0</v>
      </c>
      <c r="AE1977" s="25">
        <f>IFERROR(VLOOKUP($B1977,'[1]Market Cap'!$G:$I,2,FALSE),"-")</f>
        <v>386.73301177500002</v>
      </c>
      <c r="AF1977" s="20">
        <f t="shared" si="890"/>
        <v>0</v>
      </c>
      <c r="AG1977" s="17">
        <f t="shared" si="891"/>
        <v>0</v>
      </c>
      <c r="AH1977" s="17">
        <f t="shared" si="892"/>
        <v>0</v>
      </c>
      <c r="AI1977" s="17" t="str">
        <f t="shared" si="893"/>
        <v>-</v>
      </c>
      <c r="AJ1977" s="26" t="str">
        <f>IFERROR(VLOOKUP($B1977,'[1]Paste Only'!$D:$AM,26,FALSE),"-")</f>
        <v>-</v>
      </c>
      <c r="AK1977" s="26" t="str">
        <f>IFERROR(VLOOKUP($B1977,'[1]Paste Only'!$D:$AM,23,FALSE),"-")</f>
        <v>-</v>
      </c>
      <c r="AL1977" s="26" t="str">
        <f>IFERROR(VLOOKUP($B1977,'[1]Paste Only'!$D:$AM,22,FALSE),"-")</f>
        <v>-</v>
      </c>
      <c r="AM1977" s="21" t="str">
        <f t="shared" si="908"/>
        <v>-</v>
      </c>
      <c r="AN1977" s="21" t="str">
        <f t="shared" si="908"/>
        <v>-</v>
      </c>
      <c r="AO1977" s="21" t="str">
        <f t="shared" si="908"/>
        <v>-</v>
      </c>
      <c r="AP1977" s="27">
        <f t="shared" si="894"/>
        <v>0</v>
      </c>
      <c r="AQ1977" s="27" t="str">
        <f t="shared" si="895"/>
        <v>-</v>
      </c>
      <c r="AR1977" s="27" t="str">
        <f t="shared" si="896"/>
        <v>-</v>
      </c>
      <c r="AS1977" s="27">
        <f t="shared" si="897"/>
        <v>0</v>
      </c>
      <c r="AT1977" s="27">
        <f t="shared" si="898"/>
        <v>0</v>
      </c>
      <c r="AU1977" s="27">
        <f t="shared" si="899"/>
        <v>0</v>
      </c>
      <c r="AV1977" s="21" t="str">
        <f t="shared" si="900"/>
        <v>0</v>
      </c>
      <c r="AW1977" s="27">
        <f t="shared" si="901"/>
        <v>0</v>
      </c>
      <c r="AX1977" s="27" t="str">
        <f t="shared" si="902"/>
        <v>-</v>
      </c>
      <c r="AY1977" s="27" t="str">
        <f t="shared" si="903"/>
        <v>-</v>
      </c>
      <c r="AZ1977" s="21" t="str">
        <f t="shared" si="904"/>
        <v>-</v>
      </c>
      <c r="BA1977" s="21" t="str">
        <f t="shared" si="905"/>
        <v>-</v>
      </c>
      <c r="BB1977" s="28"/>
      <c r="BC1977" s="28"/>
      <c r="BD1977" s="28"/>
      <c r="BE1977" s="28"/>
      <c r="BF1977" s="28"/>
      <c r="BG1977" s="29"/>
      <c r="BH1977" s="29"/>
      <c r="BI1977" s="29"/>
      <c r="BJ1977" s="29"/>
      <c r="BK1977" s="29"/>
    </row>
    <row r="1978" spans="1:63" x14ac:dyDescent="0.25">
      <c r="A1978" s="13" t="s">
        <v>5978</v>
      </c>
      <c r="B1978" s="33" t="s">
        <v>5979</v>
      </c>
      <c r="C1978" s="13" t="s">
        <v>5980</v>
      </c>
      <c r="D1978" s="13" t="str">
        <f>IFERROR(VLOOKUP($B1978,[1]GICS!$C:$D,2,FALSE),"-")</f>
        <v>Communication Services</v>
      </c>
      <c r="E1978" s="14">
        <f>IFERROR(IF(VLOOKUP($B1978,'[1]Paste Only'!$D:$AM,4,FALSE)="-",VLOOKUP($B1978,'[1]Market Cap'!$A:$J,10,FALSE),VLOOKUP($B1978,'[1]Paste Only'!$D:$AM,4,FALSE)),"-")</f>
        <v>41.96</v>
      </c>
      <c r="F1978" s="14" t="str">
        <f>IFERROR(VLOOKUP($B1978,'[1]Paste Only'!$D:$AM,5,FALSE),"-")</f>
        <v>-</v>
      </c>
      <c r="G1978" s="15">
        <f>IFERROR(VLOOKUP($B1978,'[1]Paste Only'!$D:$AM,6,FALSE),"-")</f>
        <v>0</v>
      </c>
      <c r="H1978" s="15">
        <f>IFERROR(VLOOKUP($B1978,'[1]Paste Only'!$D:$AM,7,FALSE),"-")</f>
        <v>0</v>
      </c>
      <c r="I1978" s="15">
        <f>IFERROR(VLOOKUP($B1978,'[1]Paste Only'!$D:$AM,8,FALSE),"-")</f>
        <v>0</v>
      </c>
      <c r="J1978" s="34"/>
      <c r="K1978" s="34"/>
      <c r="L1978" s="14">
        <f>IFERROR(VLOOKUP($B1978,'[1]Paste Only'!$D:$AM,12,FALSE),"-")</f>
        <v>-4.05</v>
      </c>
      <c r="M1978" s="14" t="str">
        <f>IFERROR(VLOOKUP($B1978,'[1]Paste Only'!$D:$AM,15,FALSE),"-")</f>
        <v>-</v>
      </c>
      <c r="N1978" s="30"/>
      <c r="O1978" s="18"/>
      <c r="P1978" s="19">
        <f t="shared" si="906"/>
        <v>0</v>
      </c>
      <c r="Q1978" s="20">
        <f t="shared" si="882"/>
        <v>0</v>
      </c>
      <c r="R1978" s="13">
        <f t="shared" si="883"/>
        <v>0</v>
      </c>
      <c r="S1978" s="13" t="str">
        <f>IFERROR(VLOOKUP($B1978,'[1]Market Cap'!$G:$I,3,FALSE),"-")</f>
        <v>Small Cap</v>
      </c>
      <c r="T1978" s="13"/>
      <c r="U1978" s="13"/>
      <c r="V1978" s="21">
        <f t="shared" si="907"/>
        <v>0</v>
      </c>
      <c r="W1978" s="21">
        <f t="shared" si="907"/>
        <v>0</v>
      </c>
      <c r="X1978" s="21">
        <f t="shared" si="907"/>
        <v>0</v>
      </c>
      <c r="Y1978" s="22">
        <f t="shared" si="884"/>
        <v>0</v>
      </c>
      <c r="Z1978" s="13">
        <f t="shared" si="885"/>
        <v>0</v>
      </c>
      <c r="AA1978" s="23">
        <f t="shared" si="886"/>
        <v>0</v>
      </c>
      <c r="AB1978" s="23">
        <f t="shared" si="887"/>
        <v>0</v>
      </c>
      <c r="AC1978" s="23">
        <f t="shared" si="888"/>
        <v>0</v>
      </c>
      <c r="AD1978" s="24">
        <f t="shared" si="889"/>
        <v>0</v>
      </c>
      <c r="AE1978" s="25">
        <f>IFERROR(VLOOKUP($B1978,'[1]Market Cap'!$G:$I,2,FALSE),"-")</f>
        <v>217.82839142399999</v>
      </c>
      <c r="AF1978" s="20">
        <f t="shared" si="890"/>
        <v>0</v>
      </c>
      <c r="AG1978" s="17">
        <f t="shared" si="891"/>
        <v>0</v>
      </c>
      <c r="AH1978" s="17">
        <f t="shared" si="892"/>
        <v>0</v>
      </c>
      <c r="AI1978" s="17" t="str">
        <f t="shared" si="893"/>
        <v>-</v>
      </c>
      <c r="AJ1978" s="26" t="str">
        <f>IFERROR(VLOOKUP($B1978,'[1]Paste Only'!$D:$AM,26,FALSE),"-")</f>
        <v>-</v>
      </c>
      <c r="AK1978" s="26" t="str">
        <f>IFERROR(VLOOKUP($B1978,'[1]Paste Only'!$D:$AM,23,FALSE),"-")</f>
        <v>-</v>
      </c>
      <c r="AL1978" s="26" t="str">
        <f>IFERROR(VLOOKUP($B1978,'[1]Paste Only'!$D:$AM,22,FALSE),"-")</f>
        <v>-</v>
      </c>
      <c r="AM1978" s="21" t="str">
        <f t="shared" si="908"/>
        <v>-</v>
      </c>
      <c r="AN1978" s="21" t="str">
        <f t="shared" si="908"/>
        <v>-</v>
      </c>
      <c r="AO1978" s="21" t="str">
        <f t="shared" si="908"/>
        <v>-</v>
      </c>
      <c r="AP1978" s="27">
        <f t="shared" si="894"/>
        <v>0</v>
      </c>
      <c r="AQ1978" s="27" t="str">
        <f t="shared" si="895"/>
        <v>-</v>
      </c>
      <c r="AR1978" s="27" t="str">
        <f t="shared" si="896"/>
        <v>-</v>
      </c>
      <c r="AS1978" s="27">
        <f t="shared" si="897"/>
        <v>0</v>
      </c>
      <c r="AT1978" s="27">
        <f t="shared" si="898"/>
        <v>0</v>
      </c>
      <c r="AU1978" s="27">
        <f t="shared" si="899"/>
        <v>0</v>
      </c>
      <c r="AV1978" s="21" t="str">
        <f t="shared" si="900"/>
        <v>0</v>
      </c>
      <c r="AW1978" s="27">
        <f t="shared" si="901"/>
        <v>0</v>
      </c>
      <c r="AX1978" s="27" t="str">
        <f t="shared" si="902"/>
        <v>-</v>
      </c>
      <c r="AY1978" s="27" t="str">
        <f t="shared" si="903"/>
        <v>-</v>
      </c>
      <c r="AZ1978" s="21" t="str">
        <f t="shared" si="904"/>
        <v>-</v>
      </c>
      <c r="BA1978" s="21" t="str">
        <f t="shared" si="905"/>
        <v>-</v>
      </c>
      <c r="BB1978" s="28"/>
      <c r="BC1978" s="28"/>
      <c r="BD1978" s="28"/>
      <c r="BE1978" s="28"/>
      <c r="BF1978" s="28"/>
      <c r="BG1978" s="29"/>
      <c r="BH1978" s="29"/>
      <c r="BI1978" s="29"/>
      <c r="BJ1978" s="29"/>
      <c r="BK1978" s="29"/>
    </row>
    <row r="1979" spans="1:63" x14ac:dyDescent="0.25">
      <c r="A1979" s="13" t="s">
        <v>5981</v>
      </c>
      <c r="B1979" s="33" t="s">
        <v>5982</v>
      </c>
      <c r="C1979" s="13" t="s">
        <v>5983</v>
      </c>
      <c r="D1979" s="13" t="str">
        <f>IFERROR(VLOOKUP($B1979,[1]GICS!$C:$D,2,FALSE),"-")</f>
        <v>Industrials</v>
      </c>
      <c r="E1979" s="14">
        <f>IFERROR(IF(VLOOKUP($B1979,'[1]Paste Only'!$D:$AM,4,FALSE)="-",VLOOKUP($B1979,'[1]Market Cap'!$A:$J,10,FALSE),VLOOKUP($B1979,'[1]Paste Only'!$D:$AM,4,FALSE)),"-")</f>
        <v>1.88</v>
      </c>
      <c r="F1979" s="14" t="str">
        <f>IFERROR(VLOOKUP($B1979,'[1]Paste Only'!$D:$AM,5,FALSE),"-")</f>
        <v>-</v>
      </c>
      <c r="G1979" s="15">
        <f>IFERROR(VLOOKUP($B1979,'[1]Paste Only'!$D:$AM,6,FALSE),"-")</f>
        <v>0</v>
      </c>
      <c r="H1979" s="15">
        <f>IFERROR(VLOOKUP($B1979,'[1]Paste Only'!$D:$AM,7,FALSE),"-")</f>
        <v>0</v>
      </c>
      <c r="I1979" s="15">
        <f>IFERROR(VLOOKUP($B1979,'[1]Paste Only'!$D:$AM,8,FALSE),"-")</f>
        <v>0</v>
      </c>
      <c r="J1979" s="34"/>
      <c r="K1979" s="34"/>
      <c r="L1979" s="14">
        <f>IFERROR(VLOOKUP($B1979,'[1]Paste Only'!$D:$AM,12,FALSE),"-")</f>
        <v>0.04</v>
      </c>
      <c r="M1979" s="14" t="str">
        <f>IFERROR(VLOOKUP($B1979,'[1]Paste Only'!$D:$AM,15,FALSE),"-")</f>
        <v>-</v>
      </c>
      <c r="N1979" s="30"/>
      <c r="O1979" s="18"/>
      <c r="P1979" s="19">
        <f t="shared" si="906"/>
        <v>0</v>
      </c>
      <c r="Q1979" s="20">
        <f t="shared" si="882"/>
        <v>0</v>
      </c>
      <c r="R1979" s="13">
        <f t="shared" si="883"/>
        <v>0</v>
      </c>
      <c r="S1979" s="13" t="str">
        <f>IFERROR(VLOOKUP($B1979,'[1]Market Cap'!$G:$I,3,FALSE),"-")</f>
        <v>Small Cap</v>
      </c>
      <c r="T1979" s="13"/>
      <c r="U1979" s="13"/>
      <c r="V1979" s="21">
        <f t="shared" si="907"/>
        <v>0</v>
      </c>
      <c r="W1979" s="21">
        <f t="shared" si="907"/>
        <v>0</v>
      </c>
      <c r="X1979" s="21">
        <f t="shared" si="907"/>
        <v>0</v>
      </c>
      <c r="Y1979" s="22">
        <f t="shared" si="884"/>
        <v>0</v>
      </c>
      <c r="Z1979" s="13">
        <f t="shared" si="885"/>
        <v>0</v>
      </c>
      <c r="AA1979" s="23">
        <f t="shared" si="886"/>
        <v>0</v>
      </c>
      <c r="AB1979" s="23">
        <f t="shared" si="887"/>
        <v>0</v>
      </c>
      <c r="AC1979" s="23">
        <f t="shared" si="888"/>
        <v>0</v>
      </c>
      <c r="AD1979" s="24">
        <f t="shared" si="889"/>
        <v>0</v>
      </c>
      <c r="AE1979" s="25">
        <f>IFERROR(VLOOKUP($B1979,'[1]Market Cap'!$G:$I,2,FALSE),"-")</f>
        <v>200.72582227199999</v>
      </c>
      <c r="AF1979" s="20">
        <f t="shared" si="890"/>
        <v>0</v>
      </c>
      <c r="AG1979" s="17">
        <f t="shared" si="891"/>
        <v>0</v>
      </c>
      <c r="AH1979" s="17">
        <f t="shared" si="892"/>
        <v>0</v>
      </c>
      <c r="AI1979" s="17" t="str">
        <f t="shared" si="893"/>
        <v>-</v>
      </c>
      <c r="AJ1979" s="26" t="str">
        <f>IFERROR(VLOOKUP($B1979,'[1]Paste Only'!$D:$AM,26,FALSE),"-")</f>
        <v>-</v>
      </c>
      <c r="AK1979" s="26" t="str">
        <f>IFERROR(VLOOKUP($B1979,'[1]Paste Only'!$D:$AM,23,FALSE),"-")</f>
        <v>-</v>
      </c>
      <c r="AL1979" s="26" t="str">
        <f>IFERROR(VLOOKUP($B1979,'[1]Paste Only'!$D:$AM,22,FALSE),"-")</f>
        <v>-</v>
      </c>
      <c r="AM1979" s="21" t="str">
        <f t="shared" si="908"/>
        <v>-</v>
      </c>
      <c r="AN1979" s="21" t="str">
        <f t="shared" si="908"/>
        <v>-</v>
      </c>
      <c r="AO1979" s="21" t="str">
        <f t="shared" si="908"/>
        <v>-</v>
      </c>
      <c r="AP1979" s="27">
        <f t="shared" si="894"/>
        <v>0</v>
      </c>
      <c r="AQ1979" s="27" t="str">
        <f t="shared" si="895"/>
        <v>-</v>
      </c>
      <c r="AR1979" s="27" t="str">
        <f t="shared" si="896"/>
        <v>-</v>
      </c>
      <c r="AS1979" s="27">
        <f t="shared" si="897"/>
        <v>0</v>
      </c>
      <c r="AT1979" s="27">
        <f t="shared" si="898"/>
        <v>0</v>
      </c>
      <c r="AU1979" s="27">
        <f t="shared" si="899"/>
        <v>0</v>
      </c>
      <c r="AV1979" s="21" t="str">
        <f t="shared" si="900"/>
        <v>0</v>
      </c>
      <c r="AW1979" s="27">
        <f t="shared" si="901"/>
        <v>0</v>
      </c>
      <c r="AX1979" s="27" t="str">
        <f t="shared" si="902"/>
        <v>-</v>
      </c>
      <c r="AY1979" s="27" t="str">
        <f t="shared" si="903"/>
        <v>-</v>
      </c>
      <c r="AZ1979" s="21" t="str">
        <f t="shared" si="904"/>
        <v>-</v>
      </c>
      <c r="BA1979" s="21" t="str">
        <f t="shared" si="905"/>
        <v>-</v>
      </c>
      <c r="BB1979" s="28"/>
      <c r="BC1979" s="28"/>
      <c r="BD1979" s="28"/>
      <c r="BE1979" s="28"/>
      <c r="BF1979" s="28"/>
      <c r="BG1979" s="29"/>
      <c r="BH1979" s="29"/>
      <c r="BI1979" s="29"/>
      <c r="BJ1979" s="29"/>
      <c r="BK1979" s="29"/>
    </row>
    <row r="1980" spans="1:63" x14ac:dyDescent="0.25">
      <c r="A1980" s="13" t="s">
        <v>5984</v>
      </c>
      <c r="B1980" s="33" t="s">
        <v>5985</v>
      </c>
      <c r="C1980" s="13" t="s">
        <v>5986</v>
      </c>
      <c r="D1980" s="13" t="str">
        <f>IFERROR(VLOOKUP($B1980,[1]GICS!$C:$D,2,FALSE),"-")</f>
        <v>Health Care</v>
      </c>
      <c r="E1980" s="14">
        <f>IFERROR(IF(VLOOKUP($B1980,'[1]Paste Only'!$D:$AM,4,FALSE)="-",VLOOKUP($B1980,'[1]Market Cap'!$A:$J,10,FALSE),VLOOKUP($B1980,'[1]Paste Only'!$D:$AM,4,FALSE)),"-")</f>
        <v>1098.5</v>
      </c>
      <c r="F1980" s="14" t="str">
        <f>IFERROR(VLOOKUP($B1980,'[1]Paste Only'!$D:$AM,5,FALSE),"-")</f>
        <v>-</v>
      </c>
      <c r="G1980" s="15">
        <f>IFERROR(VLOOKUP($B1980,'[1]Paste Only'!$D:$AM,6,FALSE),"-")</f>
        <v>0</v>
      </c>
      <c r="H1980" s="15">
        <f>IFERROR(VLOOKUP($B1980,'[1]Paste Only'!$D:$AM,7,FALSE),"-")</f>
        <v>0</v>
      </c>
      <c r="I1980" s="15">
        <f>IFERROR(VLOOKUP($B1980,'[1]Paste Only'!$D:$AM,8,FALSE),"-")</f>
        <v>0</v>
      </c>
      <c r="J1980" s="34"/>
      <c r="K1980" s="34"/>
      <c r="L1980" s="14">
        <f>IFERROR(VLOOKUP($B1980,'[1]Paste Only'!$D:$AM,12,FALSE),"-")</f>
        <v>72.650000000000006</v>
      </c>
      <c r="M1980" s="14" t="str">
        <f>IFERROR(VLOOKUP($B1980,'[1]Paste Only'!$D:$AM,15,FALSE),"-")</f>
        <v>-</v>
      </c>
      <c r="N1980" s="30"/>
      <c r="O1980" s="18"/>
      <c r="P1980" s="19">
        <f t="shared" si="906"/>
        <v>0</v>
      </c>
      <c r="Q1980" s="20">
        <f t="shared" si="882"/>
        <v>0</v>
      </c>
      <c r="R1980" s="13">
        <f t="shared" si="883"/>
        <v>0</v>
      </c>
      <c r="S1980" s="13" t="str">
        <f>IFERROR(VLOOKUP($B1980,'[1]Market Cap'!$G:$I,3,FALSE),"-")</f>
        <v>Small Cap</v>
      </c>
      <c r="T1980" s="13"/>
      <c r="U1980" s="13"/>
      <c r="V1980" s="21">
        <f t="shared" si="907"/>
        <v>0</v>
      </c>
      <c r="W1980" s="21">
        <f t="shared" si="907"/>
        <v>0</v>
      </c>
      <c r="X1980" s="21">
        <f t="shared" si="907"/>
        <v>0</v>
      </c>
      <c r="Y1980" s="22">
        <f t="shared" si="884"/>
        <v>0</v>
      </c>
      <c r="Z1980" s="13">
        <f t="shared" si="885"/>
        <v>0</v>
      </c>
      <c r="AA1980" s="23">
        <f t="shared" si="886"/>
        <v>0</v>
      </c>
      <c r="AB1980" s="23">
        <f t="shared" si="887"/>
        <v>0</v>
      </c>
      <c r="AC1980" s="23">
        <f t="shared" si="888"/>
        <v>0</v>
      </c>
      <c r="AD1980" s="24">
        <f t="shared" si="889"/>
        <v>0</v>
      </c>
      <c r="AE1980" s="25">
        <f>IFERROR(VLOOKUP($B1980,'[1]Market Cap'!$G:$I,2,FALSE),"-")</f>
        <v>484.80100499999998</v>
      </c>
      <c r="AF1980" s="20">
        <f t="shared" si="890"/>
        <v>0</v>
      </c>
      <c r="AG1980" s="17">
        <f t="shared" si="891"/>
        <v>0</v>
      </c>
      <c r="AH1980" s="17">
        <f t="shared" si="892"/>
        <v>0</v>
      </c>
      <c r="AI1980" s="17" t="str">
        <f t="shared" si="893"/>
        <v>-</v>
      </c>
      <c r="AJ1980" s="26" t="str">
        <f>IFERROR(VLOOKUP($B1980,'[1]Paste Only'!$D:$AM,26,FALSE),"-")</f>
        <v>-</v>
      </c>
      <c r="AK1980" s="26" t="str">
        <f>IFERROR(VLOOKUP($B1980,'[1]Paste Only'!$D:$AM,23,FALSE),"-")</f>
        <v>-</v>
      </c>
      <c r="AL1980" s="26" t="str">
        <f>IFERROR(VLOOKUP($B1980,'[1]Paste Only'!$D:$AM,22,FALSE),"-")</f>
        <v>-</v>
      </c>
      <c r="AM1980" s="21" t="str">
        <f t="shared" si="908"/>
        <v>-</v>
      </c>
      <c r="AN1980" s="21" t="str">
        <f t="shared" si="908"/>
        <v>-</v>
      </c>
      <c r="AO1980" s="21" t="str">
        <f t="shared" si="908"/>
        <v>-</v>
      </c>
      <c r="AP1980" s="27">
        <f t="shared" si="894"/>
        <v>0</v>
      </c>
      <c r="AQ1980" s="27" t="str">
        <f t="shared" si="895"/>
        <v>-</v>
      </c>
      <c r="AR1980" s="27" t="str">
        <f t="shared" si="896"/>
        <v>-</v>
      </c>
      <c r="AS1980" s="27">
        <f t="shared" si="897"/>
        <v>0</v>
      </c>
      <c r="AT1980" s="27">
        <f t="shared" si="898"/>
        <v>0</v>
      </c>
      <c r="AU1980" s="27">
        <f t="shared" si="899"/>
        <v>0</v>
      </c>
      <c r="AV1980" s="21" t="str">
        <f t="shared" si="900"/>
        <v>0</v>
      </c>
      <c r="AW1980" s="27">
        <f t="shared" si="901"/>
        <v>0</v>
      </c>
      <c r="AX1980" s="27" t="str">
        <f t="shared" si="902"/>
        <v>-</v>
      </c>
      <c r="AY1980" s="27" t="str">
        <f t="shared" si="903"/>
        <v>-</v>
      </c>
      <c r="AZ1980" s="21" t="str">
        <f t="shared" si="904"/>
        <v>-</v>
      </c>
      <c r="BA1980" s="21" t="str">
        <f t="shared" si="905"/>
        <v>-</v>
      </c>
      <c r="BB1980" s="28"/>
      <c r="BC1980" s="28"/>
      <c r="BD1980" s="28"/>
      <c r="BE1980" s="28"/>
      <c r="BF1980" s="28"/>
      <c r="BG1980" s="29"/>
      <c r="BH1980" s="29"/>
      <c r="BI1980" s="29"/>
      <c r="BJ1980" s="29"/>
      <c r="BK1980" s="29"/>
    </row>
    <row r="1981" spans="1:63" x14ac:dyDescent="0.25">
      <c r="A1981" s="13" t="s">
        <v>5987</v>
      </c>
      <c r="B1981" s="33" t="s">
        <v>5988</v>
      </c>
      <c r="C1981" s="13" t="s">
        <v>5989</v>
      </c>
      <c r="D1981" s="13" t="str">
        <f>IFERROR(VLOOKUP($B1981,[1]GICS!$C:$D,2,FALSE),"-")</f>
        <v>Consumer Staples</v>
      </c>
      <c r="E1981" s="14">
        <f>IFERROR(IF(VLOOKUP($B1981,'[1]Paste Only'!$D:$AM,4,FALSE)="-",VLOOKUP($B1981,'[1]Market Cap'!$A:$J,10,FALSE),VLOOKUP($B1981,'[1]Paste Only'!$D:$AM,4,FALSE)),"-")</f>
        <v>0</v>
      </c>
      <c r="F1981" s="14" t="str">
        <f>IFERROR(VLOOKUP($B1981,'[1]Paste Only'!$D:$AM,5,FALSE),"-")</f>
        <v>-</v>
      </c>
      <c r="G1981" s="15">
        <f>IFERROR(VLOOKUP($B1981,'[1]Paste Only'!$D:$AM,6,FALSE),"-")</f>
        <v>0</v>
      </c>
      <c r="H1981" s="15">
        <f>IFERROR(VLOOKUP($B1981,'[1]Paste Only'!$D:$AM,7,FALSE),"-")</f>
        <v>0</v>
      </c>
      <c r="I1981" s="15">
        <f>IFERROR(VLOOKUP($B1981,'[1]Paste Only'!$D:$AM,8,FALSE),"-")</f>
        <v>0</v>
      </c>
      <c r="J1981" s="34"/>
      <c r="K1981" s="34"/>
      <c r="L1981" s="14">
        <f>IFERROR(VLOOKUP($B1981,'[1]Paste Only'!$D:$AM,12,FALSE),"-")</f>
        <v>-7.9710000000000001</v>
      </c>
      <c r="M1981" s="14" t="str">
        <f>IFERROR(VLOOKUP($B1981,'[1]Paste Only'!$D:$AM,15,FALSE),"-")</f>
        <v>-</v>
      </c>
      <c r="N1981" s="30"/>
      <c r="O1981" s="18"/>
      <c r="P1981" s="19">
        <f t="shared" si="906"/>
        <v>0</v>
      </c>
      <c r="Q1981" s="20">
        <f t="shared" si="882"/>
        <v>0</v>
      </c>
      <c r="R1981" s="13">
        <f t="shared" si="883"/>
        <v>0</v>
      </c>
      <c r="S1981" s="13" t="str">
        <f>IFERROR(VLOOKUP($B1981,'[1]Market Cap'!$G:$I,3,FALSE),"-")</f>
        <v>Small Cap</v>
      </c>
      <c r="T1981" s="13"/>
      <c r="U1981" s="13"/>
      <c r="V1981" s="21">
        <f t="shared" si="907"/>
        <v>0</v>
      </c>
      <c r="W1981" s="21">
        <f t="shared" si="907"/>
        <v>0</v>
      </c>
      <c r="X1981" s="21">
        <f t="shared" si="907"/>
        <v>0</v>
      </c>
      <c r="Y1981" s="22">
        <f t="shared" si="884"/>
        <v>0</v>
      </c>
      <c r="Z1981" s="13">
        <f t="shared" si="885"/>
        <v>0</v>
      </c>
      <c r="AA1981" s="23">
        <f t="shared" si="886"/>
        <v>0</v>
      </c>
      <c r="AB1981" s="23">
        <f t="shared" si="887"/>
        <v>0</v>
      </c>
      <c r="AC1981" s="23">
        <f t="shared" si="888"/>
        <v>0</v>
      </c>
      <c r="AD1981" s="24">
        <f t="shared" si="889"/>
        <v>0</v>
      </c>
      <c r="AE1981" s="25">
        <f>IFERROR(VLOOKUP($B1981,'[1]Market Cap'!$G:$I,2,FALSE),"-")</f>
        <v>0</v>
      </c>
      <c r="AF1981" s="20">
        <f t="shared" si="890"/>
        <v>0</v>
      </c>
      <c r="AG1981" s="17">
        <f t="shared" si="891"/>
        <v>0</v>
      </c>
      <c r="AH1981" s="17">
        <f t="shared" si="892"/>
        <v>0</v>
      </c>
      <c r="AI1981" s="17" t="str">
        <f t="shared" si="893"/>
        <v>-</v>
      </c>
      <c r="AJ1981" s="26" t="str">
        <f>IFERROR(VLOOKUP($B1981,'[1]Paste Only'!$D:$AM,26,FALSE),"-")</f>
        <v>-</v>
      </c>
      <c r="AK1981" s="26" t="str">
        <f>IFERROR(VLOOKUP($B1981,'[1]Paste Only'!$D:$AM,23,FALSE),"-")</f>
        <v>-</v>
      </c>
      <c r="AL1981" s="26" t="str">
        <f>IFERROR(VLOOKUP($B1981,'[1]Paste Only'!$D:$AM,22,FALSE),"-")</f>
        <v>-</v>
      </c>
      <c r="AM1981" s="21" t="str">
        <f t="shared" si="908"/>
        <v>-</v>
      </c>
      <c r="AN1981" s="21" t="str">
        <f t="shared" si="908"/>
        <v>-</v>
      </c>
      <c r="AO1981" s="21" t="str">
        <f t="shared" si="908"/>
        <v>-</v>
      </c>
      <c r="AP1981" s="27">
        <f t="shared" si="894"/>
        <v>0</v>
      </c>
      <c r="AQ1981" s="27" t="str">
        <f t="shared" si="895"/>
        <v>-</v>
      </c>
      <c r="AR1981" s="27" t="str">
        <f t="shared" si="896"/>
        <v>-</v>
      </c>
      <c r="AS1981" s="27">
        <f t="shared" si="897"/>
        <v>0</v>
      </c>
      <c r="AT1981" s="27">
        <f t="shared" si="898"/>
        <v>0</v>
      </c>
      <c r="AU1981" s="27">
        <f t="shared" si="899"/>
        <v>0</v>
      </c>
      <c r="AV1981" s="21" t="str">
        <f t="shared" si="900"/>
        <v>0</v>
      </c>
      <c r="AW1981" s="27">
        <f t="shared" si="901"/>
        <v>0</v>
      </c>
      <c r="AX1981" s="27" t="str">
        <f t="shared" si="902"/>
        <v>-</v>
      </c>
      <c r="AY1981" s="27" t="str">
        <f t="shared" si="903"/>
        <v>-</v>
      </c>
      <c r="AZ1981" s="21" t="str">
        <f t="shared" si="904"/>
        <v>-</v>
      </c>
      <c r="BA1981" s="21" t="str">
        <f t="shared" si="905"/>
        <v>-</v>
      </c>
      <c r="BB1981" s="28"/>
      <c r="BC1981" s="28"/>
      <c r="BD1981" s="28"/>
      <c r="BE1981" s="28"/>
      <c r="BF1981" s="28"/>
      <c r="BG1981" s="29"/>
      <c r="BH1981" s="29"/>
      <c r="BI1981" s="29"/>
      <c r="BJ1981" s="29"/>
      <c r="BK1981" s="29"/>
    </row>
    <row r="1982" spans="1:63" x14ac:dyDescent="0.25">
      <c r="A1982" s="13" t="s">
        <v>5990</v>
      </c>
      <c r="B1982" s="33" t="s">
        <v>5991</v>
      </c>
      <c r="C1982" s="13" t="s">
        <v>5992</v>
      </c>
      <c r="D1982" s="13" t="str">
        <f>IFERROR(VLOOKUP($B1982,[1]GICS!$C:$D,2,FALSE),"-")</f>
        <v>Real Estate</v>
      </c>
      <c r="E1982" s="14">
        <f>IFERROR(IF(VLOOKUP($B1982,'[1]Paste Only'!$D:$AM,4,FALSE)="-",VLOOKUP($B1982,'[1]Market Cap'!$A:$J,10,FALSE),VLOOKUP($B1982,'[1]Paste Only'!$D:$AM,4,FALSE)),"-")</f>
        <v>23.27</v>
      </c>
      <c r="F1982" s="14" t="str">
        <f>IFERROR(VLOOKUP($B1982,'[1]Paste Only'!$D:$AM,5,FALSE),"-")</f>
        <v>-</v>
      </c>
      <c r="G1982" s="15">
        <f>IFERROR(VLOOKUP($B1982,'[1]Paste Only'!$D:$AM,6,FALSE),"-")</f>
        <v>0</v>
      </c>
      <c r="H1982" s="15">
        <f>IFERROR(VLOOKUP($B1982,'[1]Paste Only'!$D:$AM,7,FALSE),"-")</f>
        <v>0</v>
      </c>
      <c r="I1982" s="15">
        <f>IFERROR(VLOOKUP($B1982,'[1]Paste Only'!$D:$AM,8,FALSE),"-")</f>
        <v>0</v>
      </c>
      <c r="J1982" s="34"/>
      <c r="K1982" s="34"/>
      <c r="L1982" s="14">
        <f>IFERROR(VLOOKUP($B1982,'[1]Paste Only'!$D:$AM,12,FALSE),"-")</f>
        <v>0.64</v>
      </c>
      <c r="M1982" s="14" t="str">
        <f>IFERROR(VLOOKUP($B1982,'[1]Paste Only'!$D:$AM,15,FALSE),"-")</f>
        <v>-</v>
      </c>
      <c r="N1982" s="30"/>
      <c r="O1982" s="18"/>
      <c r="P1982" s="19">
        <f t="shared" si="906"/>
        <v>0</v>
      </c>
      <c r="Q1982" s="20">
        <f t="shared" si="882"/>
        <v>0</v>
      </c>
      <c r="R1982" s="13">
        <f t="shared" si="883"/>
        <v>0</v>
      </c>
      <c r="S1982" s="13" t="str">
        <f>IFERROR(VLOOKUP($B1982,'[1]Market Cap'!$G:$I,3,FALSE),"-")</f>
        <v>Small Cap</v>
      </c>
      <c r="T1982" s="13"/>
      <c r="U1982" s="13"/>
      <c r="V1982" s="21">
        <f t="shared" si="907"/>
        <v>0</v>
      </c>
      <c r="W1982" s="21">
        <f t="shared" si="907"/>
        <v>0</v>
      </c>
      <c r="X1982" s="21">
        <f t="shared" si="907"/>
        <v>0</v>
      </c>
      <c r="Y1982" s="22">
        <f t="shared" si="884"/>
        <v>0</v>
      </c>
      <c r="Z1982" s="13">
        <f t="shared" si="885"/>
        <v>0</v>
      </c>
      <c r="AA1982" s="23">
        <f t="shared" si="886"/>
        <v>0</v>
      </c>
      <c r="AB1982" s="23">
        <f t="shared" si="887"/>
        <v>0</v>
      </c>
      <c r="AC1982" s="23">
        <f t="shared" si="888"/>
        <v>0</v>
      </c>
      <c r="AD1982" s="24">
        <f t="shared" si="889"/>
        <v>0</v>
      </c>
      <c r="AE1982" s="25">
        <f>IFERROR(VLOOKUP($B1982,'[1]Market Cap'!$G:$I,2,FALSE),"-")</f>
        <v>171.15215312000001</v>
      </c>
      <c r="AF1982" s="20">
        <f t="shared" si="890"/>
        <v>0</v>
      </c>
      <c r="AG1982" s="17">
        <f t="shared" si="891"/>
        <v>0</v>
      </c>
      <c r="AH1982" s="17">
        <f t="shared" si="892"/>
        <v>0</v>
      </c>
      <c r="AI1982" s="17" t="str">
        <f t="shared" si="893"/>
        <v>-</v>
      </c>
      <c r="AJ1982" s="26" t="str">
        <f>IFERROR(VLOOKUP($B1982,'[1]Paste Only'!$D:$AM,26,FALSE),"-")</f>
        <v>-</v>
      </c>
      <c r="AK1982" s="26" t="str">
        <f>IFERROR(VLOOKUP($B1982,'[1]Paste Only'!$D:$AM,23,FALSE),"-")</f>
        <v>-</v>
      </c>
      <c r="AL1982" s="26" t="str">
        <f>IFERROR(VLOOKUP($B1982,'[1]Paste Only'!$D:$AM,22,FALSE),"-")</f>
        <v>-</v>
      </c>
      <c r="AM1982" s="21" t="str">
        <f t="shared" si="908"/>
        <v>-</v>
      </c>
      <c r="AN1982" s="21" t="str">
        <f t="shared" si="908"/>
        <v>-</v>
      </c>
      <c r="AO1982" s="21" t="str">
        <f t="shared" si="908"/>
        <v>-</v>
      </c>
      <c r="AP1982" s="27">
        <f t="shared" si="894"/>
        <v>0</v>
      </c>
      <c r="AQ1982" s="27" t="str">
        <f t="shared" si="895"/>
        <v>-</v>
      </c>
      <c r="AR1982" s="27" t="str">
        <f t="shared" si="896"/>
        <v>-</v>
      </c>
      <c r="AS1982" s="27">
        <f t="shared" si="897"/>
        <v>0</v>
      </c>
      <c r="AT1982" s="27">
        <f t="shared" si="898"/>
        <v>0</v>
      </c>
      <c r="AU1982" s="27">
        <f t="shared" si="899"/>
        <v>0</v>
      </c>
      <c r="AV1982" s="21" t="str">
        <f t="shared" si="900"/>
        <v>0</v>
      </c>
      <c r="AW1982" s="27">
        <f t="shared" si="901"/>
        <v>0</v>
      </c>
      <c r="AX1982" s="27" t="str">
        <f t="shared" si="902"/>
        <v>-</v>
      </c>
      <c r="AY1982" s="27" t="str">
        <f t="shared" si="903"/>
        <v>-</v>
      </c>
      <c r="AZ1982" s="21" t="str">
        <f t="shared" si="904"/>
        <v>-</v>
      </c>
      <c r="BA1982" s="21" t="str">
        <f t="shared" si="905"/>
        <v>-</v>
      </c>
      <c r="BB1982" s="28"/>
      <c r="BC1982" s="28"/>
      <c r="BD1982" s="28"/>
      <c r="BE1982" s="28"/>
      <c r="BF1982" s="28"/>
      <c r="BG1982" s="29"/>
      <c r="BH1982" s="29"/>
      <c r="BI1982" s="29"/>
      <c r="BJ1982" s="29"/>
      <c r="BK1982" s="29"/>
    </row>
    <row r="1983" spans="1:63" x14ac:dyDescent="0.25">
      <c r="A1983" s="13" t="s">
        <v>5993</v>
      </c>
      <c r="B1983" s="33" t="s">
        <v>5994</v>
      </c>
      <c r="C1983" s="13" t="s">
        <v>5995</v>
      </c>
      <c r="D1983" s="13" t="str">
        <f>IFERROR(VLOOKUP($B1983,[1]GICS!$C:$D,2,FALSE),"-")</f>
        <v>Materials</v>
      </c>
      <c r="E1983" s="14">
        <f>IFERROR(IF(VLOOKUP($B1983,'[1]Paste Only'!$D:$AM,4,FALSE)="-",VLOOKUP($B1983,'[1]Market Cap'!$A:$J,10,FALSE),VLOOKUP($B1983,'[1]Paste Only'!$D:$AM,4,FALSE)),"-")</f>
        <v>110.65</v>
      </c>
      <c r="F1983" s="14" t="str">
        <f>IFERROR(VLOOKUP($B1983,'[1]Paste Only'!$D:$AM,5,FALSE),"-")</f>
        <v>-</v>
      </c>
      <c r="G1983" s="15">
        <f>IFERROR(VLOOKUP($B1983,'[1]Paste Only'!$D:$AM,6,FALSE),"-")</f>
        <v>0</v>
      </c>
      <c r="H1983" s="15">
        <f>IFERROR(VLOOKUP($B1983,'[1]Paste Only'!$D:$AM,7,FALSE),"-")</f>
        <v>0</v>
      </c>
      <c r="I1983" s="15">
        <f>IFERROR(VLOOKUP($B1983,'[1]Paste Only'!$D:$AM,8,FALSE),"-")</f>
        <v>0</v>
      </c>
      <c r="J1983" s="34"/>
      <c r="K1983" s="34"/>
      <c r="L1983" s="14">
        <f>IFERROR(VLOOKUP($B1983,'[1]Paste Only'!$D:$AM,12,FALSE),"-")</f>
        <v>3.01</v>
      </c>
      <c r="M1983" s="14" t="str">
        <f>IFERROR(VLOOKUP($B1983,'[1]Paste Only'!$D:$AM,15,FALSE),"-")</f>
        <v>-</v>
      </c>
      <c r="N1983" s="30"/>
      <c r="O1983" s="18"/>
      <c r="P1983" s="19">
        <f t="shared" si="906"/>
        <v>0</v>
      </c>
      <c r="Q1983" s="20">
        <f t="shared" si="882"/>
        <v>0</v>
      </c>
      <c r="R1983" s="13">
        <f t="shared" si="883"/>
        <v>0</v>
      </c>
      <c r="S1983" s="13" t="str">
        <f>IFERROR(VLOOKUP($B1983,'[1]Market Cap'!$G:$I,3,FALSE),"-")</f>
        <v>Small Cap</v>
      </c>
      <c r="T1983" s="13"/>
      <c r="U1983" s="13"/>
      <c r="V1983" s="21">
        <f t="shared" si="907"/>
        <v>0</v>
      </c>
      <c r="W1983" s="21">
        <f t="shared" si="907"/>
        <v>0</v>
      </c>
      <c r="X1983" s="21">
        <f t="shared" si="907"/>
        <v>0</v>
      </c>
      <c r="Y1983" s="22">
        <f t="shared" si="884"/>
        <v>0</v>
      </c>
      <c r="Z1983" s="13">
        <f t="shared" si="885"/>
        <v>0</v>
      </c>
      <c r="AA1983" s="23">
        <f t="shared" si="886"/>
        <v>0</v>
      </c>
      <c r="AB1983" s="23">
        <f t="shared" si="887"/>
        <v>0</v>
      </c>
      <c r="AC1983" s="23">
        <f t="shared" si="888"/>
        <v>0</v>
      </c>
      <c r="AD1983" s="24">
        <f t="shared" si="889"/>
        <v>0</v>
      </c>
      <c r="AE1983" s="25">
        <f>IFERROR(VLOOKUP($B1983,'[1]Market Cap'!$G:$I,2,FALSE),"-")</f>
        <v>151.47708374999999</v>
      </c>
      <c r="AF1983" s="20">
        <f t="shared" si="890"/>
        <v>0</v>
      </c>
      <c r="AG1983" s="17">
        <f t="shared" si="891"/>
        <v>0</v>
      </c>
      <c r="AH1983" s="17">
        <f t="shared" si="892"/>
        <v>0</v>
      </c>
      <c r="AI1983" s="17" t="str">
        <f t="shared" si="893"/>
        <v>-</v>
      </c>
      <c r="AJ1983" s="26" t="str">
        <f>IFERROR(VLOOKUP($B1983,'[1]Paste Only'!$D:$AM,26,FALSE),"-")</f>
        <v>-</v>
      </c>
      <c r="AK1983" s="26" t="str">
        <f>IFERROR(VLOOKUP($B1983,'[1]Paste Only'!$D:$AM,23,FALSE),"-")</f>
        <v>-</v>
      </c>
      <c r="AL1983" s="26" t="str">
        <f>IFERROR(VLOOKUP($B1983,'[1]Paste Only'!$D:$AM,22,FALSE),"-")</f>
        <v>-</v>
      </c>
      <c r="AM1983" s="21" t="str">
        <f t="shared" si="908"/>
        <v>-</v>
      </c>
      <c r="AN1983" s="21" t="str">
        <f t="shared" si="908"/>
        <v>-</v>
      </c>
      <c r="AO1983" s="21" t="str">
        <f t="shared" si="908"/>
        <v>-</v>
      </c>
      <c r="AP1983" s="27">
        <f t="shared" si="894"/>
        <v>0</v>
      </c>
      <c r="AQ1983" s="27" t="str">
        <f t="shared" si="895"/>
        <v>-</v>
      </c>
      <c r="AR1983" s="27" t="str">
        <f t="shared" si="896"/>
        <v>-</v>
      </c>
      <c r="AS1983" s="27">
        <f t="shared" si="897"/>
        <v>0</v>
      </c>
      <c r="AT1983" s="27">
        <f t="shared" si="898"/>
        <v>0</v>
      </c>
      <c r="AU1983" s="27">
        <f t="shared" si="899"/>
        <v>0</v>
      </c>
      <c r="AV1983" s="21" t="str">
        <f t="shared" si="900"/>
        <v>0</v>
      </c>
      <c r="AW1983" s="27">
        <f t="shared" si="901"/>
        <v>0</v>
      </c>
      <c r="AX1983" s="27" t="str">
        <f t="shared" si="902"/>
        <v>-</v>
      </c>
      <c r="AY1983" s="27" t="str">
        <f t="shared" si="903"/>
        <v>-</v>
      </c>
      <c r="AZ1983" s="21" t="str">
        <f t="shared" si="904"/>
        <v>-</v>
      </c>
      <c r="BA1983" s="21" t="str">
        <f t="shared" si="905"/>
        <v>-</v>
      </c>
      <c r="BB1983" s="28"/>
      <c r="BC1983" s="28"/>
      <c r="BD1983" s="28"/>
      <c r="BE1983" s="28"/>
      <c r="BF1983" s="28"/>
      <c r="BG1983" s="29"/>
      <c r="BH1983" s="29"/>
      <c r="BI1983" s="29"/>
      <c r="BJ1983" s="29"/>
      <c r="BK1983" s="29"/>
    </row>
    <row r="1984" spans="1:63" x14ac:dyDescent="0.25">
      <c r="A1984" s="13" t="s">
        <v>5996</v>
      </c>
      <c r="B1984" s="33" t="s">
        <v>5997</v>
      </c>
      <c r="C1984" s="13" t="s">
        <v>5998</v>
      </c>
      <c r="D1984" s="13" t="str">
        <f>IFERROR(VLOOKUP($B1984,[1]GICS!$C:$D,2,FALSE),"-")</f>
        <v>Real Estate</v>
      </c>
      <c r="E1984" s="14">
        <f>IFERROR(IF(VLOOKUP($B1984,'[1]Paste Only'!$D:$AM,4,FALSE)="-",VLOOKUP($B1984,'[1]Market Cap'!$A:$J,10,FALSE),VLOOKUP($B1984,'[1]Paste Only'!$D:$AM,4,FALSE)),"-")</f>
        <v>346.3</v>
      </c>
      <c r="F1984" s="14" t="str">
        <f>IFERROR(VLOOKUP($B1984,'[1]Paste Only'!$D:$AM,5,FALSE),"-")</f>
        <v>-</v>
      </c>
      <c r="G1984" s="15">
        <f>IFERROR(VLOOKUP($B1984,'[1]Paste Only'!$D:$AM,6,FALSE),"-")</f>
        <v>0</v>
      </c>
      <c r="H1984" s="15">
        <f>IFERROR(VLOOKUP($B1984,'[1]Paste Only'!$D:$AM,7,FALSE),"-")</f>
        <v>0</v>
      </c>
      <c r="I1984" s="15">
        <f>IFERROR(VLOOKUP($B1984,'[1]Paste Only'!$D:$AM,8,FALSE),"-")</f>
        <v>0</v>
      </c>
      <c r="J1984" s="34"/>
      <c r="K1984" s="34"/>
      <c r="L1984" s="14">
        <f>IFERROR(VLOOKUP($B1984,'[1]Paste Only'!$D:$AM,12,FALSE),"-")</f>
        <v>6.5452669999999999</v>
      </c>
      <c r="M1984" s="14" t="str">
        <f>IFERROR(VLOOKUP($B1984,'[1]Paste Only'!$D:$AM,15,FALSE),"-")</f>
        <v>-</v>
      </c>
      <c r="N1984" s="30"/>
      <c r="O1984" s="18"/>
      <c r="P1984" s="19">
        <f t="shared" si="906"/>
        <v>0</v>
      </c>
      <c r="Q1984" s="20">
        <f t="shared" si="882"/>
        <v>0</v>
      </c>
      <c r="R1984" s="13">
        <f t="shared" si="883"/>
        <v>0</v>
      </c>
      <c r="S1984" s="13" t="str">
        <f>IFERROR(VLOOKUP($B1984,'[1]Market Cap'!$G:$I,3,FALSE),"-")</f>
        <v>Small Cap</v>
      </c>
      <c r="T1984" s="13"/>
      <c r="U1984" s="13"/>
      <c r="V1984" s="21">
        <f t="shared" si="907"/>
        <v>0</v>
      </c>
      <c r="W1984" s="21">
        <f t="shared" si="907"/>
        <v>0</v>
      </c>
      <c r="X1984" s="21">
        <f t="shared" si="907"/>
        <v>0</v>
      </c>
      <c r="Y1984" s="22">
        <f t="shared" si="884"/>
        <v>0</v>
      </c>
      <c r="Z1984" s="13">
        <f t="shared" si="885"/>
        <v>0</v>
      </c>
      <c r="AA1984" s="23">
        <f t="shared" si="886"/>
        <v>0</v>
      </c>
      <c r="AB1984" s="23">
        <f t="shared" si="887"/>
        <v>0</v>
      </c>
      <c r="AC1984" s="23">
        <f t="shared" si="888"/>
        <v>0</v>
      </c>
      <c r="AD1984" s="24">
        <f t="shared" si="889"/>
        <v>0</v>
      </c>
      <c r="AE1984" s="25">
        <f>IFERROR(VLOOKUP($B1984,'[1]Market Cap'!$G:$I,2,FALSE),"-")</f>
        <v>360.06466313999999</v>
      </c>
      <c r="AF1984" s="20">
        <f t="shared" si="890"/>
        <v>0</v>
      </c>
      <c r="AG1984" s="17">
        <f t="shared" si="891"/>
        <v>0</v>
      </c>
      <c r="AH1984" s="17">
        <f t="shared" si="892"/>
        <v>0</v>
      </c>
      <c r="AI1984" s="17" t="str">
        <f t="shared" si="893"/>
        <v>-</v>
      </c>
      <c r="AJ1984" s="26" t="str">
        <f>IFERROR(VLOOKUP($B1984,'[1]Paste Only'!$D:$AM,26,FALSE),"-")</f>
        <v>-</v>
      </c>
      <c r="AK1984" s="26" t="str">
        <f>IFERROR(VLOOKUP($B1984,'[1]Paste Only'!$D:$AM,23,FALSE),"-")</f>
        <v>-</v>
      </c>
      <c r="AL1984" s="26" t="str">
        <f>IFERROR(VLOOKUP($B1984,'[1]Paste Only'!$D:$AM,22,FALSE),"-")</f>
        <v>-</v>
      </c>
      <c r="AM1984" s="21" t="str">
        <f t="shared" si="908"/>
        <v>-</v>
      </c>
      <c r="AN1984" s="21" t="str">
        <f t="shared" si="908"/>
        <v>-</v>
      </c>
      <c r="AO1984" s="21" t="str">
        <f t="shared" si="908"/>
        <v>-</v>
      </c>
      <c r="AP1984" s="27">
        <f t="shared" si="894"/>
        <v>0</v>
      </c>
      <c r="AQ1984" s="27" t="str">
        <f t="shared" si="895"/>
        <v>-</v>
      </c>
      <c r="AR1984" s="27" t="str">
        <f t="shared" si="896"/>
        <v>-</v>
      </c>
      <c r="AS1984" s="27">
        <f t="shared" si="897"/>
        <v>0</v>
      </c>
      <c r="AT1984" s="27">
        <f t="shared" si="898"/>
        <v>0</v>
      </c>
      <c r="AU1984" s="27">
        <f t="shared" si="899"/>
        <v>0</v>
      </c>
      <c r="AV1984" s="21" t="str">
        <f t="shared" si="900"/>
        <v>0</v>
      </c>
      <c r="AW1984" s="27">
        <f t="shared" si="901"/>
        <v>0</v>
      </c>
      <c r="AX1984" s="27" t="str">
        <f t="shared" si="902"/>
        <v>-</v>
      </c>
      <c r="AY1984" s="27" t="str">
        <f t="shared" si="903"/>
        <v>-</v>
      </c>
      <c r="AZ1984" s="21" t="str">
        <f t="shared" si="904"/>
        <v>-</v>
      </c>
      <c r="BA1984" s="21" t="str">
        <f t="shared" si="905"/>
        <v>-</v>
      </c>
      <c r="BB1984" s="28"/>
      <c r="BC1984" s="28"/>
      <c r="BD1984" s="28"/>
      <c r="BE1984" s="28"/>
      <c r="BF1984" s="28"/>
      <c r="BG1984" s="29"/>
      <c r="BH1984" s="29"/>
      <c r="BI1984" s="29"/>
      <c r="BJ1984" s="29"/>
      <c r="BK1984" s="29"/>
    </row>
    <row r="1985" spans="1:63" x14ac:dyDescent="0.25">
      <c r="A1985" s="13" t="s">
        <v>5999</v>
      </c>
      <c r="B1985" s="33" t="s">
        <v>6000</v>
      </c>
      <c r="C1985" s="13" t="s">
        <v>6001</v>
      </c>
      <c r="D1985" s="13" t="str">
        <f>IFERROR(VLOOKUP($B1985,[1]GICS!$C:$D,2,FALSE),"-")</f>
        <v>Industrials</v>
      </c>
      <c r="E1985" s="14">
        <f>IFERROR(IF(VLOOKUP($B1985,'[1]Paste Only'!$D:$AM,4,FALSE)="-",VLOOKUP($B1985,'[1]Market Cap'!$A:$J,10,FALSE),VLOOKUP($B1985,'[1]Paste Only'!$D:$AM,4,FALSE)),"-")</f>
        <v>200</v>
      </c>
      <c r="F1985" s="14" t="str">
        <f>IFERROR(VLOOKUP($B1985,'[1]Paste Only'!$D:$AM,5,FALSE),"-")</f>
        <v>-</v>
      </c>
      <c r="G1985" s="15">
        <f>IFERROR(VLOOKUP($B1985,'[1]Paste Only'!$D:$AM,6,FALSE),"-")</f>
        <v>0</v>
      </c>
      <c r="H1985" s="15">
        <f>IFERROR(VLOOKUP($B1985,'[1]Paste Only'!$D:$AM,7,FALSE),"-")</f>
        <v>0</v>
      </c>
      <c r="I1985" s="15">
        <f>IFERROR(VLOOKUP($B1985,'[1]Paste Only'!$D:$AM,8,FALSE),"-")</f>
        <v>0</v>
      </c>
      <c r="J1985" s="34"/>
      <c r="K1985" s="34"/>
      <c r="L1985" s="14">
        <f>IFERROR(VLOOKUP($B1985,'[1]Paste Only'!$D:$AM,12,FALSE),"-")</f>
        <v>8.48</v>
      </c>
      <c r="M1985" s="14" t="str">
        <f>IFERROR(VLOOKUP($B1985,'[1]Paste Only'!$D:$AM,15,FALSE),"-")</f>
        <v>-</v>
      </c>
      <c r="N1985" s="30"/>
      <c r="O1985" s="18"/>
      <c r="P1985" s="19">
        <f t="shared" si="906"/>
        <v>0</v>
      </c>
      <c r="Q1985" s="20">
        <f t="shared" si="882"/>
        <v>0</v>
      </c>
      <c r="R1985" s="13">
        <f t="shared" si="883"/>
        <v>0</v>
      </c>
      <c r="S1985" s="13" t="str">
        <f>IFERROR(VLOOKUP($B1985,'[1]Market Cap'!$G:$I,3,FALSE),"-")</f>
        <v>Small Cap</v>
      </c>
      <c r="T1985" s="13"/>
      <c r="U1985" s="13"/>
      <c r="V1985" s="21">
        <f t="shared" si="907"/>
        <v>0</v>
      </c>
      <c r="W1985" s="21">
        <f t="shared" si="907"/>
        <v>0</v>
      </c>
      <c r="X1985" s="21">
        <f t="shared" si="907"/>
        <v>0</v>
      </c>
      <c r="Y1985" s="22">
        <f t="shared" si="884"/>
        <v>0</v>
      </c>
      <c r="Z1985" s="13">
        <f t="shared" si="885"/>
        <v>0</v>
      </c>
      <c r="AA1985" s="23">
        <f t="shared" si="886"/>
        <v>0</v>
      </c>
      <c r="AB1985" s="23">
        <f t="shared" si="887"/>
        <v>0</v>
      </c>
      <c r="AC1985" s="23">
        <f t="shared" si="888"/>
        <v>0</v>
      </c>
      <c r="AD1985" s="24">
        <f t="shared" si="889"/>
        <v>0</v>
      </c>
      <c r="AE1985" s="25">
        <f>IFERROR(VLOOKUP($B1985,'[1]Market Cap'!$G:$I,2,FALSE),"-")</f>
        <v>377.35615999999999</v>
      </c>
      <c r="AF1985" s="20">
        <f t="shared" si="890"/>
        <v>0</v>
      </c>
      <c r="AG1985" s="17">
        <f t="shared" si="891"/>
        <v>0</v>
      </c>
      <c r="AH1985" s="17">
        <f t="shared" si="892"/>
        <v>0</v>
      </c>
      <c r="AI1985" s="17" t="str">
        <f t="shared" si="893"/>
        <v>-</v>
      </c>
      <c r="AJ1985" s="26" t="str">
        <f>IFERROR(VLOOKUP($B1985,'[1]Paste Only'!$D:$AM,26,FALSE),"-")</f>
        <v>-</v>
      </c>
      <c r="AK1985" s="26" t="str">
        <f>IFERROR(VLOOKUP($B1985,'[1]Paste Only'!$D:$AM,23,FALSE),"-")</f>
        <v>-</v>
      </c>
      <c r="AL1985" s="26" t="str">
        <f>IFERROR(VLOOKUP($B1985,'[1]Paste Only'!$D:$AM,22,FALSE),"-")</f>
        <v>-</v>
      </c>
      <c r="AM1985" s="21" t="str">
        <f t="shared" si="908"/>
        <v>-</v>
      </c>
      <c r="AN1985" s="21" t="str">
        <f t="shared" si="908"/>
        <v>-</v>
      </c>
      <c r="AO1985" s="21" t="str">
        <f t="shared" si="908"/>
        <v>-</v>
      </c>
      <c r="AP1985" s="27">
        <f t="shared" si="894"/>
        <v>0</v>
      </c>
      <c r="AQ1985" s="27" t="str">
        <f t="shared" si="895"/>
        <v>-</v>
      </c>
      <c r="AR1985" s="27" t="str">
        <f t="shared" si="896"/>
        <v>-</v>
      </c>
      <c r="AS1985" s="27">
        <f t="shared" si="897"/>
        <v>0</v>
      </c>
      <c r="AT1985" s="27">
        <f t="shared" si="898"/>
        <v>0</v>
      </c>
      <c r="AU1985" s="27">
        <f t="shared" si="899"/>
        <v>0</v>
      </c>
      <c r="AV1985" s="21" t="str">
        <f t="shared" si="900"/>
        <v>0</v>
      </c>
      <c r="AW1985" s="27">
        <f t="shared" si="901"/>
        <v>0</v>
      </c>
      <c r="AX1985" s="27" t="str">
        <f t="shared" si="902"/>
        <v>-</v>
      </c>
      <c r="AY1985" s="27" t="str">
        <f t="shared" si="903"/>
        <v>-</v>
      </c>
      <c r="AZ1985" s="21" t="str">
        <f t="shared" si="904"/>
        <v>-</v>
      </c>
      <c r="BA1985" s="21" t="str">
        <f t="shared" si="905"/>
        <v>-</v>
      </c>
      <c r="BB1985" s="28"/>
      <c r="BC1985" s="28"/>
      <c r="BD1985" s="28"/>
      <c r="BE1985" s="28"/>
      <c r="BF1985" s="28"/>
      <c r="BG1985" s="29"/>
      <c r="BH1985" s="29"/>
      <c r="BI1985" s="29"/>
      <c r="BJ1985" s="29"/>
      <c r="BK1985" s="29"/>
    </row>
    <row r="1986" spans="1:63" x14ac:dyDescent="0.25">
      <c r="A1986" s="13" t="s">
        <v>6002</v>
      </c>
      <c r="B1986" s="33" t="s">
        <v>6003</v>
      </c>
      <c r="C1986" s="13" t="s">
        <v>6004</v>
      </c>
      <c r="D1986" s="13" t="str">
        <f>IFERROR(VLOOKUP($B1986,[1]GICS!$C:$D,2,FALSE),"-")</f>
        <v>Consumer Discretionary</v>
      </c>
      <c r="E1986" s="14">
        <f>IFERROR(IF(VLOOKUP($B1986,'[1]Paste Only'!$D:$AM,4,FALSE)="-",VLOOKUP($B1986,'[1]Market Cap'!$A:$J,10,FALSE),VLOOKUP($B1986,'[1]Paste Only'!$D:$AM,4,FALSE)),"-")</f>
        <v>183.85</v>
      </c>
      <c r="F1986" s="14" t="str">
        <f>IFERROR(VLOOKUP($B1986,'[1]Paste Only'!$D:$AM,5,FALSE),"-")</f>
        <v>-</v>
      </c>
      <c r="G1986" s="15">
        <f>IFERROR(VLOOKUP($B1986,'[1]Paste Only'!$D:$AM,6,FALSE),"-")</f>
        <v>0</v>
      </c>
      <c r="H1986" s="15">
        <f>IFERROR(VLOOKUP($B1986,'[1]Paste Only'!$D:$AM,7,FALSE),"-")</f>
        <v>0</v>
      </c>
      <c r="I1986" s="15">
        <f>IFERROR(VLOOKUP($B1986,'[1]Paste Only'!$D:$AM,8,FALSE),"-")</f>
        <v>0</v>
      </c>
      <c r="J1986" s="34"/>
      <c r="K1986" s="34"/>
      <c r="L1986" s="14">
        <f>IFERROR(VLOOKUP($B1986,'[1]Paste Only'!$D:$AM,12,FALSE),"-")</f>
        <v>14.33</v>
      </c>
      <c r="M1986" s="14" t="str">
        <f>IFERROR(VLOOKUP($B1986,'[1]Paste Only'!$D:$AM,15,FALSE),"-")</f>
        <v>-</v>
      </c>
      <c r="N1986" s="30"/>
      <c r="O1986" s="18"/>
      <c r="P1986" s="19">
        <f t="shared" si="906"/>
        <v>0</v>
      </c>
      <c r="Q1986" s="20">
        <f t="shared" si="882"/>
        <v>0</v>
      </c>
      <c r="R1986" s="13">
        <f t="shared" si="883"/>
        <v>0</v>
      </c>
      <c r="S1986" s="13" t="str">
        <f>IFERROR(VLOOKUP($B1986,'[1]Market Cap'!$G:$I,3,FALSE),"-")</f>
        <v>Small Cap</v>
      </c>
      <c r="T1986" s="13"/>
      <c r="U1986" s="13"/>
      <c r="V1986" s="21">
        <f t="shared" si="907"/>
        <v>0</v>
      </c>
      <c r="W1986" s="21">
        <f t="shared" si="907"/>
        <v>0</v>
      </c>
      <c r="X1986" s="21">
        <f t="shared" si="907"/>
        <v>0</v>
      </c>
      <c r="Y1986" s="22">
        <f t="shared" si="884"/>
        <v>0</v>
      </c>
      <c r="Z1986" s="13">
        <f t="shared" si="885"/>
        <v>0</v>
      </c>
      <c r="AA1986" s="23">
        <f t="shared" si="886"/>
        <v>0</v>
      </c>
      <c r="AB1986" s="23">
        <f t="shared" si="887"/>
        <v>0</v>
      </c>
      <c r="AC1986" s="23">
        <f t="shared" si="888"/>
        <v>0</v>
      </c>
      <c r="AD1986" s="24">
        <f t="shared" si="889"/>
        <v>0</v>
      </c>
      <c r="AE1986" s="25">
        <f>IFERROR(VLOOKUP($B1986,'[1]Market Cap'!$G:$I,2,FALSE),"-")</f>
        <v>295.10131200000001</v>
      </c>
      <c r="AF1986" s="20">
        <f t="shared" si="890"/>
        <v>0</v>
      </c>
      <c r="AG1986" s="17">
        <f t="shared" si="891"/>
        <v>0</v>
      </c>
      <c r="AH1986" s="17">
        <f t="shared" si="892"/>
        <v>0</v>
      </c>
      <c r="AI1986" s="17" t="str">
        <f t="shared" si="893"/>
        <v>-</v>
      </c>
      <c r="AJ1986" s="26" t="str">
        <f>IFERROR(VLOOKUP($B1986,'[1]Paste Only'!$D:$AM,26,FALSE),"-")</f>
        <v>-</v>
      </c>
      <c r="AK1986" s="26" t="str">
        <f>IFERROR(VLOOKUP($B1986,'[1]Paste Only'!$D:$AM,23,FALSE),"-")</f>
        <v>-</v>
      </c>
      <c r="AL1986" s="26" t="str">
        <f>IFERROR(VLOOKUP($B1986,'[1]Paste Only'!$D:$AM,22,FALSE),"-")</f>
        <v>-</v>
      </c>
      <c r="AM1986" s="21" t="str">
        <f t="shared" si="908"/>
        <v>-</v>
      </c>
      <c r="AN1986" s="21" t="str">
        <f t="shared" si="908"/>
        <v>-</v>
      </c>
      <c r="AO1986" s="21" t="str">
        <f t="shared" si="908"/>
        <v>-</v>
      </c>
      <c r="AP1986" s="27">
        <f t="shared" si="894"/>
        <v>0</v>
      </c>
      <c r="AQ1986" s="27" t="str">
        <f t="shared" si="895"/>
        <v>-</v>
      </c>
      <c r="AR1986" s="27" t="str">
        <f t="shared" si="896"/>
        <v>-</v>
      </c>
      <c r="AS1986" s="27">
        <f t="shared" si="897"/>
        <v>0</v>
      </c>
      <c r="AT1986" s="27">
        <f t="shared" si="898"/>
        <v>0</v>
      </c>
      <c r="AU1986" s="27">
        <f t="shared" si="899"/>
        <v>0</v>
      </c>
      <c r="AV1986" s="21" t="str">
        <f t="shared" si="900"/>
        <v>0</v>
      </c>
      <c r="AW1986" s="27">
        <f t="shared" si="901"/>
        <v>0</v>
      </c>
      <c r="AX1986" s="27" t="str">
        <f t="shared" si="902"/>
        <v>-</v>
      </c>
      <c r="AY1986" s="27" t="str">
        <f t="shared" si="903"/>
        <v>-</v>
      </c>
      <c r="AZ1986" s="21" t="str">
        <f t="shared" si="904"/>
        <v>-</v>
      </c>
      <c r="BA1986" s="21" t="str">
        <f t="shared" si="905"/>
        <v>-</v>
      </c>
      <c r="BB1986" s="28"/>
      <c r="BC1986" s="28"/>
      <c r="BD1986" s="28"/>
      <c r="BE1986" s="28"/>
      <c r="BF1986" s="28"/>
      <c r="BG1986" s="29"/>
      <c r="BH1986" s="29"/>
      <c r="BI1986" s="29"/>
      <c r="BJ1986" s="29"/>
      <c r="BK1986" s="29"/>
    </row>
    <row r="1987" spans="1:63" x14ac:dyDescent="0.25">
      <c r="A1987" s="13" t="s">
        <v>6005</v>
      </c>
      <c r="B1987" s="33" t="s">
        <v>6006</v>
      </c>
      <c r="C1987" s="13" t="s">
        <v>6007</v>
      </c>
      <c r="D1987" s="13">
        <f>IFERROR(VLOOKUP($B1987,[1]GICS!$C:$D,2,FALSE),"-")</f>
        <v>0</v>
      </c>
      <c r="E1987" s="14" t="str">
        <f>IFERROR(IF(VLOOKUP($B1987,'[1]Paste Only'!$D:$AM,4,FALSE)="-",VLOOKUP($B1987,'[1]Market Cap'!$A:$J,10,FALSE),VLOOKUP($B1987,'[1]Paste Only'!$D:$AM,4,FALSE)),"-")</f>
        <v>-</v>
      </c>
      <c r="F1987" s="14" t="str">
        <f>IFERROR(VLOOKUP($B1987,'[1]Paste Only'!$D:$AM,5,FALSE),"-")</f>
        <v>-</v>
      </c>
      <c r="G1987" s="15">
        <f>IFERROR(VLOOKUP($B1987,'[1]Paste Only'!$D:$AM,6,FALSE),"-")</f>
        <v>0</v>
      </c>
      <c r="H1987" s="15">
        <f>IFERROR(VLOOKUP($B1987,'[1]Paste Only'!$D:$AM,7,FALSE),"-")</f>
        <v>0</v>
      </c>
      <c r="I1987" s="15">
        <f>IFERROR(VLOOKUP($B1987,'[1]Paste Only'!$D:$AM,8,FALSE),"-")</f>
        <v>0</v>
      </c>
      <c r="J1987" s="34"/>
      <c r="K1987" s="34"/>
      <c r="L1987" s="14">
        <f>IFERROR(VLOOKUP($B1987,'[1]Paste Only'!$D:$AM,12,FALSE),"-")</f>
        <v>12.671787999999999</v>
      </c>
      <c r="M1987" s="14" t="str">
        <f>IFERROR(VLOOKUP($B1987,'[1]Paste Only'!$D:$AM,15,FALSE),"-")</f>
        <v>-</v>
      </c>
      <c r="N1987" s="30"/>
      <c r="O1987" s="18"/>
      <c r="P1987" s="19">
        <f t="shared" si="906"/>
        <v>0</v>
      </c>
      <c r="Q1987" s="20">
        <f t="shared" ref="Q1987:Q2002" si="909">IFERROR(F1987/E1987-1,0)</f>
        <v>0</v>
      </c>
      <c r="R1987" s="13">
        <f t="shared" ref="R1987:R2002" si="910">SUM(G1987:I1987)</f>
        <v>0</v>
      </c>
      <c r="S1987" s="13" t="str">
        <f>IFERROR(VLOOKUP($B1987,'[1]Market Cap'!$G:$I,3,FALSE),"-")</f>
        <v>-</v>
      </c>
      <c r="T1987" s="13"/>
      <c r="U1987" s="13"/>
      <c r="V1987" s="21">
        <f t="shared" si="907"/>
        <v>0</v>
      </c>
      <c r="W1987" s="21">
        <f t="shared" si="907"/>
        <v>0</v>
      </c>
      <c r="X1987" s="21">
        <f t="shared" si="907"/>
        <v>0</v>
      </c>
      <c r="Y1987" s="22">
        <f t="shared" ref="Y1987:Y2050" si="911">SUM(V1987:X1987)</f>
        <v>0</v>
      </c>
      <c r="Z1987" s="13">
        <f t="shared" ref="Z1987:Z2050" si="912">IF(AND(Y1987&lt;100%,Y1987&gt;0%),1,0)</f>
        <v>0</v>
      </c>
      <c r="AA1987" s="23">
        <f t="shared" ref="AA1987:AA2050" si="913">V1987*$BO$3</f>
        <v>0</v>
      </c>
      <c r="AB1987" s="23">
        <f t="shared" ref="AB1987:AB2050" si="914">W1987*$BO$4</f>
        <v>0</v>
      </c>
      <c r="AC1987" s="23">
        <f t="shared" ref="AC1987:AC2050" si="915">X1987*$BO$5</f>
        <v>0</v>
      </c>
      <c r="AD1987" s="24">
        <f t="shared" ref="AD1987:AD2050" si="916">SUM(AA1987:AC1987)</f>
        <v>0</v>
      </c>
      <c r="AE1987" s="25" t="str">
        <f>IFERROR(VLOOKUP($B1987,'[1]Market Cap'!$G:$I,2,FALSE),"-")</f>
        <v>-</v>
      </c>
      <c r="AF1987" s="20">
        <f t="shared" ref="AF1987:AF2050" si="917">IF(AI1987="Y",Q1987,Q1987*AD1987)</f>
        <v>0</v>
      </c>
      <c r="AG1987" s="17">
        <f t="shared" ref="AG1987:AG2050" si="918">IF(Q1987&lt;0,1,0)</f>
        <v>0</v>
      </c>
      <c r="AH1987" s="17">
        <f t="shared" ref="AH1987:AH2050" si="919">IF(AD1987&lt;0,1,0)</f>
        <v>0</v>
      </c>
      <c r="AI1987" s="17" t="str">
        <f t="shared" ref="AI1987:AI2050" si="920">IF(AG1987+AH1987=2,"Y","-")</f>
        <v>-</v>
      </c>
      <c r="AJ1987" s="26" t="str">
        <f>IFERROR(VLOOKUP($B1987,'[1]Paste Only'!$D:$AM,26,FALSE),"-")</f>
        <v>-</v>
      </c>
      <c r="AK1987" s="26" t="str">
        <f>IFERROR(VLOOKUP($B1987,'[1]Paste Only'!$D:$AM,23,FALSE),"-")</f>
        <v>-</v>
      </c>
      <c r="AL1987" s="26" t="str">
        <f>IFERROR(VLOOKUP($B1987,'[1]Paste Only'!$D:$AM,22,FALSE),"-")</f>
        <v>-</v>
      </c>
      <c r="AM1987" s="21" t="str">
        <f t="shared" si="908"/>
        <v>-</v>
      </c>
      <c r="AN1987" s="21" t="str">
        <f t="shared" si="908"/>
        <v>-</v>
      </c>
      <c r="AO1987" s="21" t="str">
        <f t="shared" si="908"/>
        <v>-</v>
      </c>
      <c r="AP1987" s="27">
        <f t="shared" ref="AP1987:AP2050" si="921">IF(AN1987&lt;$BO$9,F1987,0)</f>
        <v>0</v>
      </c>
      <c r="AQ1987" s="27" t="str">
        <f t="shared" ref="AQ1987:AQ2050" si="922">IF(AO1987&gt;$BO$10,F1987,0)</f>
        <v>-</v>
      </c>
      <c r="AR1987" s="27" t="str">
        <f t="shared" ref="AR1987:AR2050" si="923">IFERROR(IF(AN1987&gt;=$BO$11,F1987*(1+$BR$11),0),"-")</f>
        <v>-</v>
      </c>
      <c r="AS1987" s="27">
        <f t="shared" ref="AS1987:AS2050" si="924">IFERROR(IF(AO1987&lt;=$BO$12,F1987*(1+$BR$12),0),"-")</f>
        <v>0</v>
      </c>
      <c r="AT1987" s="27">
        <f t="shared" ref="AT1987:AT2050" si="925">IFERROR(IF(AND(AN1987&gt;$BO$13,AN1987&lt;$BQ$13),F1987*(1+$BR$13),0),"-")</f>
        <v>0</v>
      </c>
      <c r="AU1987" s="27">
        <f t="shared" ref="AU1987:AU2050" si="926">IFERROR(IF(AND(AO1987&lt;$BO$14,AO1987&gt;$BQ$14),F1987*(1+$BR$14),0),"-")</f>
        <v>0</v>
      </c>
      <c r="AV1987" s="21" t="str">
        <f t="shared" ref="AV1987:AV2050" si="927">IFERROR(G1987/SUM($G1987:$I1987),"0")</f>
        <v>0</v>
      </c>
      <c r="AW1987" s="27">
        <f t="shared" ref="AW1987:AW2050" si="928">IF(AV1987&gt;$BM$17,IF(AS1987=0,AU1987,AS1987),IF(AV1987&lt;$BM$18,IF(AR1987=0,AT1987,AR1987),F1987))</f>
        <v>0</v>
      </c>
      <c r="AX1987" s="27" t="str">
        <f t="shared" ref="AX1987:AX2050" si="929">IF(AW1987=0,F1987,AW1987)</f>
        <v>-</v>
      </c>
      <c r="AY1987" s="27" t="str">
        <f t="shared" ref="AY1987:AY2002" si="930">IF(F1987="-","-",IF(AND(R1987&gt;3,E1987&lt;AL1987),MAX(F1987,AJ1987),IF(F1987&gt;E1987,MIN(F1987,AJ1987),MAX(F1987,AJ1987))))</f>
        <v>-</v>
      </c>
      <c r="AZ1987" s="21" t="str">
        <f t="shared" ref="AZ1987:AZ2002" si="931">IFERROR(AY1987/E1987-1,"-")</f>
        <v>-</v>
      </c>
      <c r="BA1987" s="21" t="str">
        <f t="shared" ref="BA1987:BA2002" si="932">IF(AZ1987="-","-",IF(R1987&lt;3,MIN(AZ1987,30%),AZ1987))</f>
        <v>-</v>
      </c>
      <c r="BB1987" s="28"/>
      <c r="BC1987" s="28"/>
      <c r="BD1987" s="28"/>
      <c r="BE1987" s="28"/>
      <c r="BF1987" s="28"/>
      <c r="BG1987" s="29"/>
      <c r="BH1987" s="29"/>
      <c r="BI1987" s="29"/>
      <c r="BJ1987" s="29"/>
      <c r="BK1987" s="29"/>
    </row>
    <row r="1988" spans="1:63" x14ac:dyDescent="0.25">
      <c r="A1988" s="13" t="s">
        <v>6008</v>
      </c>
      <c r="B1988" s="33" t="s">
        <v>6009</v>
      </c>
      <c r="C1988" s="13" t="s">
        <v>6010</v>
      </c>
      <c r="D1988" s="13" t="str">
        <f>IFERROR(VLOOKUP($B1988,[1]GICS!$C:$D,2,FALSE),"-")</f>
        <v>Consumer Discretionary</v>
      </c>
      <c r="E1988" s="14">
        <f>IFERROR(IF(VLOOKUP($B1988,'[1]Paste Only'!$D:$AM,4,FALSE)="-",VLOOKUP($B1988,'[1]Market Cap'!$A:$J,10,FALSE),VLOOKUP($B1988,'[1]Paste Only'!$D:$AM,4,FALSE)),"-")</f>
        <v>65.83</v>
      </c>
      <c r="F1988" s="14" t="str">
        <f>IFERROR(VLOOKUP($B1988,'[1]Paste Only'!$D:$AM,5,FALSE),"-")</f>
        <v>-</v>
      </c>
      <c r="G1988" s="15">
        <f>IFERROR(VLOOKUP($B1988,'[1]Paste Only'!$D:$AM,6,FALSE),"-")</f>
        <v>0</v>
      </c>
      <c r="H1988" s="15">
        <f>IFERROR(VLOOKUP($B1988,'[1]Paste Only'!$D:$AM,7,FALSE),"-")</f>
        <v>0</v>
      </c>
      <c r="I1988" s="15">
        <f>IFERROR(VLOOKUP($B1988,'[1]Paste Only'!$D:$AM,8,FALSE),"-")</f>
        <v>0</v>
      </c>
      <c r="J1988" s="34"/>
      <c r="K1988" s="34"/>
      <c r="L1988" s="14">
        <f>IFERROR(VLOOKUP($B1988,'[1]Paste Only'!$D:$AM,12,FALSE),"-")</f>
        <v>4.46</v>
      </c>
      <c r="M1988" s="14" t="str">
        <f>IFERROR(VLOOKUP($B1988,'[1]Paste Only'!$D:$AM,15,FALSE),"-")</f>
        <v>-</v>
      </c>
      <c r="N1988" s="30"/>
      <c r="O1988" s="18"/>
      <c r="P1988" s="19">
        <f t="shared" ref="P1988:P2002" si="933">IF(AND(M1988&lt;0,L1988&lt;0),-(M1988/L1988-1),IF(M1988&gt;L1988,ABS(IFERROR(M1988/L1988-1,0)),IFERROR(M1988/L1988-1,0)))</f>
        <v>0</v>
      </c>
      <c r="Q1988" s="20">
        <f t="shared" si="909"/>
        <v>0</v>
      </c>
      <c r="R1988" s="13">
        <f t="shared" si="910"/>
        <v>0</v>
      </c>
      <c r="S1988" s="13" t="str">
        <f>IFERROR(VLOOKUP($B1988,'[1]Market Cap'!$G:$I,3,FALSE),"-")</f>
        <v>Small Cap</v>
      </c>
      <c r="T1988" s="13"/>
      <c r="U1988" s="13"/>
      <c r="V1988" s="21">
        <f t="shared" si="907"/>
        <v>0</v>
      </c>
      <c r="W1988" s="21">
        <f t="shared" si="907"/>
        <v>0</v>
      </c>
      <c r="X1988" s="21">
        <f t="shared" si="907"/>
        <v>0</v>
      </c>
      <c r="Y1988" s="22">
        <f t="shared" si="911"/>
        <v>0</v>
      </c>
      <c r="Z1988" s="13">
        <f t="shared" si="912"/>
        <v>0</v>
      </c>
      <c r="AA1988" s="23">
        <f t="shared" si="913"/>
        <v>0</v>
      </c>
      <c r="AB1988" s="23">
        <f t="shared" si="914"/>
        <v>0</v>
      </c>
      <c r="AC1988" s="23">
        <f t="shared" si="915"/>
        <v>0</v>
      </c>
      <c r="AD1988" s="24">
        <f t="shared" si="916"/>
        <v>0</v>
      </c>
      <c r="AE1988" s="25">
        <f>IFERROR(VLOOKUP($B1988,'[1]Market Cap'!$G:$I,2,FALSE),"-")</f>
        <v>265.73760675</v>
      </c>
      <c r="AF1988" s="20">
        <f t="shared" si="917"/>
        <v>0</v>
      </c>
      <c r="AG1988" s="17">
        <f t="shared" si="918"/>
        <v>0</v>
      </c>
      <c r="AH1988" s="17">
        <f t="shared" si="919"/>
        <v>0</v>
      </c>
      <c r="AI1988" s="17" t="str">
        <f t="shared" si="920"/>
        <v>-</v>
      </c>
      <c r="AJ1988" s="26" t="str">
        <f>IFERROR(VLOOKUP($B1988,'[1]Paste Only'!$D:$AM,26,FALSE),"-")</f>
        <v>-</v>
      </c>
      <c r="AK1988" s="26" t="str">
        <f>IFERROR(VLOOKUP($B1988,'[1]Paste Only'!$D:$AM,23,FALSE),"-")</f>
        <v>-</v>
      </c>
      <c r="AL1988" s="26" t="str">
        <f>IFERROR(VLOOKUP($B1988,'[1]Paste Only'!$D:$AM,22,FALSE),"-")</f>
        <v>-</v>
      </c>
      <c r="AM1988" s="21" t="str">
        <f t="shared" si="908"/>
        <v>-</v>
      </c>
      <c r="AN1988" s="21" t="str">
        <f t="shared" si="908"/>
        <v>-</v>
      </c>
      <c r="AO1988" s="21" t="str">
        <f t="shared" si="908"/>
        <v>-</v>
      </c>
      <c r="AP1988" s="27">
        <f t="shared" si="921"/>
        <v>0</v>
      </c>
      <c r="AQ1988" s="27" t="str">
        <f t="shared" si="922"/>
        <v>-</v>
      </c>
      <c r="AR1988" s="27" t="str">
        <f t="shared" si="923"/>
        <v>-</v>
      </c>
      <c r="AS1988" s="27">
        <f t="shared" si="924"/>
        <v>0</v>
      </c>
      <c r="AT1988" s="27">
        <f t="shared" si="925"/>
        <v>0</v>
      </c>
      <c r="AU1988" s="27">
        <f t="shared" si="926"/>
        <v>0</v>
      </c>
      <c r="AV1988" s="21" t="str">
        <f t="shared" si="927"/>
        <v>0</v>
      </c>
      <c r="AW1988" s="27">
        <f t="shared" si="928"/>
        <v>0</v>
      </c>
      <c r="AX1988" s="27" t="str">
        <f t="shared" si="929"/>
        <v>-</v>
      </c>
      <c r="AY1988" s="27" t="str">
        <f t="shared" si="930"/>
        <v>-</v>
      </c>
      <c r="AZ1988" s="21" t="str">
        <f t="shared" si="931"/>
        <v>-</v>
      </c>
      <c r="BA1988" s="21" t="str">
        <f t="shared" si="932"/>
        <v>-</v>
      </c>
      <c r="BB1988" s="28"/>
      <c r="BC1988" s="28"/>
      <c r="BD1988" s="28"/>
      <c r="BE1988" s="28"/>
      <c r="BF1988" s="28"/>
      <c r="BG1988" s="29"/>
      <c r="BH1988" s="29"/>
      <c r="BI1988" s="29"/>
      <c r="BJ1988" s="29"/>
      <c r="BK1988" s="29"/>
    </row>
    <row r="1989" spans="1:63" x14ac:dyDescent="0.25">
      <c r="A1989" s="13" t="s">
        <v>6011</v>
      </c>
      <c r="B1989" s="33" t="s">
        <v>6012</v>
      </c>
      <c r="C1989" s="13" t="s">
        <v>6013</v>
      </c>
      <c r="D1989" s="13" t="str">
        <f>IFERROR(VLOOKUP($B1989,[1]GICS!$C:$D,2,FALSE),"-")</f>
        <v>-</v>
      </c>
      <c r="E1989" s="14">
        <f>IFERROR(IF(VLOOKUP($B1989,'[1]Paste Only'!$D:$AM,4,FALSE)="-",VLOOKUP($B1989,'[1]Market Cap'!$A:$J,10,FALSE),VLOOKUP($B1989,'[1]Paste Only'!$D:$AM,4,FALSE)),"-")</f>
        <v>0</v>
      </c>
      <c r="F1989" s="14">
        <f>IFERROR(VLOOKUP($B1989,'[1]Paste Only'!$D:$AM,5,FALSE),"-")</f>
        <v>0</v>
      </c>
      <c r="G1989" s="15">
        <f>IFERROR(VLOOKUP($B1989,'[1]Paste Only'!$D:$AM,6,FALSE),"-")</f>
        <v>0</v>
      </c>
      <c r="H1989" s="15">
        <f>IFERROR(VLOOKUP($B1989,'[1]Paste Only'!$D:$AM,7,FALSE),"-")</f>
        <v>0</v>
      </c>
      <c r="I1989" s="15">
        <f>IFERROR(VLOOKUP($B1989,'[1]Paste Only'!$D:$AM,8,FALSE),"-")</f>
        <v>0</v>
      </c>
      <c r="J1989" s="34"/>
      <c r="K1989" s="34"/>
      <c r="L1989" s="14" t="str">
        <f>IFERROR(VLOOKUP($B1989,'[1]Paste Only'!$D:$AM,12,FALSE),"-")</f>
        <v>-</v>
      </c>
      <c r="M1989" s="14" t="str">
        <f>IFERROR(VLOOKUP($B1989,'[1]Paste Only'!$D:$AM,15,FALSE),"-")</f>
        <v>-</v>
      </c>
      <c r="N1989" s="30"/>
      <c r="O1989" s="18"/>
      <c r="P1989" s="19">
        <f t="shared" si="933"/>
        <v>0</v>
      </c>
      <c r="Q1989" s="20">
        <f t="shared" si="909"/>
        <v>0</v>
      </c>
      <c r="R1989" s="13">
        <f t="shared" si="910"/>
        <v>0</v>
      </c>
      <c r="S1989" s="13" t="str">
        <f>IFERROR(VLOOKUP($B1989,'[1]Market Cap'!$G:$I,3,FALSE),"-")</f>
        <v>Small Cap</v>
      </c>
      <c r="T1989" s="13"/>
      <c r="U1989" s="13"/>
      <c r="V1989" s="21">
        <f t="shared" si="907"/>
        <v>0</v>
      </c>
      <c r="W1989" s="21">
        <f t="shared" si="907"/>
        <v>0</v>
      </c>
      <c r="X1989" s="21">
        <f t="shared" si="907"/>
        <v>0</v>
      </c>
      <c r="Y1989" s="22">
        <f t="shared" si="911"/>
        <v>0</v>
      </c>
      <c r="Z1989" s="13">
        <f t="shared" si="912"/>
        <v>0</v>
      </c>
      <c r="AA1989" s="23">
        <f t="shared" si="913"/>
        <v>0</v>
      </c>
      <c r="AB1989" s="23">
        <f t="shared" si="914"/>
        <v>0</v>
      </c>
      <c r="AC1989" s="23">
        <f t="shared" si="915"/>
        <v>0</v>
      </c>
      <c r="AD1989" s="24">
        <f t="shared" si="916"/>
        <v>0</v>
      </c>
      <c r="AE1989" s="25">
        <f>IFERROR(VLOOKUP($B1989,'[1]Market Cap'!$G:$I,2,FALSE),"-")</f>
        <v>0</v>
      </c>
      <c r="AF1989" s="20">
        <f t="shared" si="917"/>
        <v>0</v>
      </c>
      <c r="AG1989" s="17">
        <f t="shared" si="918"/>
        <v>0</v>
      </c>
      <c r="AH1989" s="17">
        <f t="shared" si="919"/>
        <v>0</v>
      </c>
      <c r="AI1989" s="17" t="str">
        <f t="shared" si="920"/>
        <v>-</v>
      </c>
      <c r="AJ1989" s="26">
        <f>IFERROR(VLOOKUP($B1989,'[1]Paste Only'!$D:$AM,26,FALSE),"-")</f>
        <v>0</v>
      </c>
      <c r="AK1989" s="26">
        <f>IFERROR(VLOOKUP($B1989,'[1]Paste Only'!$D:$AM,23,FALSE),"-")</f>
        <v>0</v>
      </c>
      <c r="AL1989" s="26">
        <f>IFERROR(VLOOKUP($B1989,'[1]Paste Only'!$D:$AM,22,FALSE),"-")</f>
        <v>0</v>
      </c>
      <c r="AM1989" s="21" t="str">
        <f t="shared" si="908"/>
        <v>-</v>
      </c>
      <c r="AN1989" s="21" t="str">
        <f t="shared" si="908"/>
        <v>-</v>
      </c>
      <c r="AO1989" s="21" t="str">
        <f t="shared" si="908"/>
        <v>-</v>
      </c>
      <c r="AP1989" s="27">
        <f t="shared" si="921"/>
        <v>0</v>
      </c>
      <c r="AQ1989" s="27">
        <f t="shared" si="922"/>
        <v>0</v>
      </c>
      <c r="AR1989" s="27">
        <f t="shared" si="923"/>
        <v>0</v>
      </c>
      <c r="AS1989" s="27">
        <f t="shared" si="924"/>
        <v>0</v>
      </c>
      <c r="AT1989" s="27">
        <f t="shared" si="925"/>
        <v>0</v>
      </c>
      <c r="AU1989" s="27">
        <f t="shared" si="926"/>
        <v>0</v>
      </c>
      <c r="AV1989" s="21" t="str">
        <f t="shared" si="927"/>
        <v>0</v>
      </c>
      <c r="AW1989" s="27">
        <f t="shared" si="928"/>
        <v>0</v>
      </c>
      <c r="AX1989" s="27">
        <f t="shared" si="929"/>
        <v>0</v>
      </c>
      <c r="AY1989" s="27">
        <f t="shared" si="930"/>
        <v>0</v>
      </c>
      <c r="AZ1989" s="21" t="str">
        <f t="shared" si="931"/>
        <v>-</v>
      </c>
      <c r="BA1989" s="21" t="str">
        <f t="shared" si="932"/>
        <v>-</v>
      </c>
      <c r="BB1989" s="28"/>
      <c r="BC1989" s="28"/>
      <c r="BD1989" s="28"/>
      <c r="BE1989" s="28"/>
      <c r="BF1989" s="28"/>
      <c r="BG1989" s="29"/>
      <c r="BH1989" s="29"/>
      <c r="BI1989" s="29"/>
      <c r="BJ1989" s="29"/>
      <c r="BK1989" s="29"/>
    </row>
    <row r="1990" spans="1:63" x14ac:dyDescent="0.25">
      <c r="A1990" s="13" t="s">
        <v>6014</v>
      </c>
      <c r="B1990" s="33" t="s">
        <v>6015</v>
      </c>
      <c r="C1990" s="13" t="s">
        <v>6016</v>
      </c>
      <c r="D1990" s="13" t="str">
        <f>IFERROR(VLOOKUP($B1990,[1]GICS!$C:$D,2,FALSE),"-")</f>
        <v>-</v>
      </c>
      <c r="E1990" s="14">
        <f>IFERROR(IF(VLOOKUP($B1990,'[1]Paste Only'!$D:$AM,4,FALSE)="-",VLOOKUP($B1990,'[1]Market Cap'!$A:$J,10,FALSE),VLOOKUP($B1990,'[1]Paste Only'!$D:$AM,4,FALSE)),"-")</f>
        <v>0</v>
      </c>
      <c r="F1990" s="14" t="str">
        <f>IFERROR(VLOOKUP($B1990,'[1]Paste Only'!$D:$AM,5,FALSE),"-")</f>
        <v>-</v>
      </c>
      <c r="G1990" s="15">
        <f>IFERROR(VLOOKUP($B1990,'[1]Paste Only'!$D:$AM,6,FALSE),"-")</f>
        <v>0</v>
      </c>
      <c r="H1990" s="15">
        <f>IFERROR(VLOOKUP($B1990,'[1]Paste Only'!$D:$AM,7,FALSE),"-")</f>
        <v>0</v>
      </c>
      <c r="I1990" s="15">
        <f>IFERROR(VLOOKUP($B1990,'[1]Paste Only'!$D:$AM,8,FALSE),"-")</f>
        <v>0</v>
      </c>
      <c r="J1990" s="34"/>
      <c r="K1990" s="34"/>
      <c r="L1990" s="14">
        <f>IFERROR(VLOOKUP($B1990,'[1]Paste Only'!$D:$AM,12,FALSE),"-")</f>
        <v>10.7</v>
      </c>
      <c r="M1990" s="14" t="str">
        <f>IFERROR(VLOOKUP($B1990,'[1]Paste Only'!$D:$AM,15,FALSE),"-")</f>
        <v>-</v>
      </c>
      <c r="N1990" s="30"/>
      <c r="O1990" s="18"/>
      <c r="P1990" s="19">
        <f t="shared" si="933"/>
        <v>0</v>
      </c>
      <c r="Q1990" s="20">
        <f t="shared" si="909"/>
        <v>0</v>
      </c>
      <c r="R1990" s="13">
        <f t="shared" si="910"/>
        <v>0</v>
      </c>
      <c r="S1990" s="13" t="str">
        <f>IFERROR(VLOOKUP($B1990,'[1]Market Cap'!$G:$I,3,FALSE),"-")</f>
        <v>Small Cap</v>
      </c>
      <c r="T1990" s="13"/>
      <c r="U1990" s="13"/>
      <c r="V1990" s="21">
        <f t="shared" si="907"/>
        <v>0</v>
      </c>
      <c r="W1990" s="21">
        <f t="shared" si="907"/>
        <v>0</v>
      </c>
      <c r="X1990" s="21">
        <f t="shared" si="907"/>
        <v>0</v>
      </c>
      <c r="Y1990" s="22">
        <f t="shared" si="911"/>
        <v>0</v>
      </c>
      <c r="Z1990" s="13">
        <f t="shared" si="912"/>
        <v>0</v>
      </c>
      <c r="AA1990" s="23">
        <f t="shared" si="913"/>
        <v>0</v>
      </c>
      <c r="AB1990" s="23">
        <f t="shared" si="914"/>
        <v>0</v>
      </c>
      <c r="AC1990" s="23">
        <f t="shared" si="915"/>
        <v>0</v>
      </c>
      <c r="AD1990" s="24">
        <f t="shared" si="916"/>
        <v>0</v>
      </c>
      <c r="AE1990" s="25">
        <f>IFERROR(VLOOKUP($B1990,'[1]Market Cap'!$G:$I,2,FALSE),"-")</f>
        <v>0</v>
      </c>
      <c r="AF1990" s="20">
        <f t="shared" si="917"/>
        <v>0</v>
      </c>
      <c r="AG1990" s="17">
        <f t="shared" si="918"/>
        <v>0</v>
      </c>
      <c r="AH1990" s="17">
        <f t="shared" si="919"/>
        <v>0</v>
      </c>
      <c r="AI1990" s="17" t="str">
        <f t="shared" si="920"/>
        <v>-</v>
      </c>
      <c r="AJ1990" s="26" t="str">
        <f>IFERROR(VLOOKUP($B1990,'[1]Paste Only'!$D:$AM,26,FALSE),"-")</f>
        <v>-</v>
      </c>
      <c r="AK1990" s="26" t="str">
        <f>IFERROR(VLOOKUP($B1990,'[1]Paste Only'!$D:$AM,23,FALSE),"-")</f>
        <v>-</v>
      </c>
      <c r="AL1990" s="26" t="str">
        <f>IFERROR(VLOOKUP($B1990,'[1]Paste Only'!$D:$AM,22,FALSE),"-")</f>
        <v>-</v>
      </c>
      <c r="AM1990" s="21" t="str">
        <f t="shared" si="908"/>
        <v>-</v>
      </c>
      <c r="AN1990" s="21" t="str">
        <f t="shared" si="908"/>
        <v>-</v>
      </c>
      <c r="AO1990" s="21" t="str">
        <f t="shared" si="908"/>
        <v>-</v>
      </c>
      <c r="AP1990" s="27">
        <f t="shared" si="921"/>
        <v>0</v>
      </c>
      <c r="AQ1990" s="27" t="str">
        <f t="shared" si="922"/>
        <v>-</v>
      </c>
      <c r="AR1990" s="27" t="str">
        <f t="shared" si="923"/>
        <v>-</v>
      </c>
      <c r="AS1990" s="27">
        <f t="shared" si="924"/>
        <v>0</v>
      </c>
      <c r="AT1990" s="27">
        <f t="shared" si="925"/>
        <v>0</v>
      </c>
      <c r="AU1990" s="27">
        <f t="shared" si="926"/>
        <v>0</v>
      </c>
      <c r="AV1990" s="21" t="str">
        <f t="shared" si="927"/>
        <v>0</v>
      </c>
      <c r="AW1990" s="27">
        <f t="shared" si="928"/>
        <v>0</v>
      </c>
      <c r="AX1990" s="27" t="str">
        <f t="shared" si="929"/>
        <v>-</v>
      </c>
      <c r="AY1990" s="27" t="str">
        <f t="shared" si="930"/>
        <v>-</v>
      </c>
      <c r="AZ1990" s="21" t="str">
        <f t="shared" si="931"/>
        <v>-</v>
      </c>
      <c r="BA1990" s="21" t="str">
        <f t="shared" si="932"/>
        <v>-</v>
      </c>
      <c r="BB1990" s="28"/>
      <c r="BC1990" s="28"/>
      <c r="BD1990" s="28"/>
      <c r="BE1990" s="28"/>
      <c r="BF1990" s="28"/>
      <c r="BG1990" s="29"/>
      <c r="BH1990" s="29"/>
      <c r="BI1990" s="29"/>
      <c r="BJ1990" s="29"/>
      <c r="BK1990" s="29"/>
    </row>
    <row r="1991" spans="1:63" x14ac:dyDescent="0.25">
      <c r="A1991" s="13" t="s">
        <v>6017</v>
      </c>
      <c r="B1991" s="33" t="s">
        <v>6018</v>
      </c>
      <c r="C1991" s="13" t="s">
        <v>6019</v>
      </c>
      <c r="D1991" s="13" t="str">
        <f>IFERROR(VLOOKUP($B1991,[1]GICS!$C:$D,2,FALSE),"-")</f>
        <v>Materials</v>
      </c>
      <c r="E1991" s="14" t="str">
        <f>IFERROR(IF(VLOOKUP($B1991,'[1]Paste Only'!$D:$AM,4,FALSE)="-",VLOOKUP($B1991,'[1]Market Cap'!$A:$J,10,FALSE),VLOOKUP($B1991,'[1]Paste Only'!$D:$AM,4,FALSE)),"-")</f>
        <v>-</v>
      </c>
      <c r="F1991" s="14" t="str">
        <f>IFERROR(VLOOKUP($B1991,'[1]Paste Only'!$D:$AM,5,FALSE),"-")</f>
        <v>-</v>
      </c>
      <c r="G1991" s="15">
        <f>IFERROR(VLOOKUP($B1991,'[1]Paste Only'!$D:$AM,6,FALSE),"-")</f>
        <v>0</v>
      </c>
      <c r="H1991" s="15">
        <f>IFERROR(VLOOKUP($B1991,'[1]Paste Only'!$D:$AM,7,FALSE),"-")</f>
        <v>0</v>
      </c>
      <c r="I1991" s="15">
        <f>IFERROR(VLOOKUP($B1991,'[1]Paste Only'!$D:$AM,8,FALSE),"-")</f>
        <v>0</v>
      </c>
      <c r="J1991" s="34"/>
      <c r="K1991" s="34"/>
      <c r="L1991" s="14">
        <f>IFERROR(VLOOKUP($B1991,'[1]Paste Only'!$D:$AM,12,FALSE),"-")</f>
        <v>1.0900000000000001</v>
      </c>
      <c r="M1991" s="14" t="str">
        <f>IFERROR(VLOOKUP($B1991,'[1]Paste Only'!$D:$AM,15,FALSE),"-")</f>
        <v>-</v>
      </c>
      <c r="N1991" s="30"/>
      <c r="O1991" s="18"/>
      <c r="P1991" s="19">
        <f t="shared" si="933"/>
        <v>0</v>
      </c>
      <c r="Q1991" s="20">
        <f t="shared" si="909"/>
        <v>0</v>
      </c>
      <c r="R1991" s="13">
        <f t="shared" si="910"/>
        <v>0</v>
      </c>
      <c r="S1991" s="13" t="str">
        <f>IFERROR(VLOOKUP($B1991,'[1]Market Cap'!$G:$I,3,FALSE),"-")</f>
        <v>-</v>
      </c>
      <c r="T1991" s="13"/>
      <c r="U1991" s="13"/>
      <c r="V1991" s="21">
        <f t="shared" si="907"/>
        <v>0</v>
      </c>
      <c r="W1991" s="21">
        <f t="shared" si="907"/>
        <v>0</v>
      </c>
      <c r="X1991" s="21">
        <f t="shared" si="907"/>
        <v>0</v>
      </c>
      <c r="Y1991" s="22">
        <f t="shared" si="911"/>
        <v>0</v>
      </c>
      <c r="Z1991" s="13">
        <f t="shared" si="912"/>
        <v>0</v>
      </c>
      <c r="AA1991" s="23">
        <f t="shared" si="913"/>
        <v>0</v>
      </c>
      <c r="AB1991" s="23">
        <f t="shared" si="914"/>
        <v>0</v>
      </c>
      <c r="AC1991" s="23">
        <f t="shared" si="915"/>
        <v>0</v>
      </c>
      <c r="AD1991" s="24">
        <f t="shared" si="916"/>
        <v>0</v>
      </c>
      <c r="AE1991" s="25" t="str">
        <f>IFERROR(VLOOKUP($B1991,'[1]Market Cap'!$G:$I,2,FALSE),"-")</f>
        <v>-</v>
      </c>
      <c r="AF1991" s="20">
        <f t="shared" si="917"/>
        <v>0</v>
      </c>
      <c r="AG1991" s="17">
        <f t="shared" si="918"/>
        <v>0</v>
      </c>
      <c r="AH1991" s="17">
        <f t="shared" si="919"/>
        <v>0</v>
      </c>
      <c r="AI1991" s="17" t="str">
        <f t="shared" si="920"/>
        <v>-</v>
      </c>
      <c r="AJ1991" s="26" t="str">
        <f>IFERROR(VLOOKUP($B1991,'[1]Paste Only'!$D:$AM,26,FALSE),"-")</f>
        <v>-</v>
      </c>
      <c r="AK1991" s="26" t="str">
        <f>IFERROR(VLOOKUP($B1991,'[1]Paste Only'!$D:$AM,23,FALSE),"-")</f>
        <v>-</v>
      </c>
      <c r="AL1991" s="26" t="str">
        <f>IFERROR(VLOOKUP($B1991,'[1]Paste Only'!$D:$AM,22,FALSE),"-")</f>
        <v>-</v>
      </c>
      <c r="AM1991" s="21" t="str">
        <f t="shared" si="908"/>
        <v>-</v>
      </c>
      <c r="AN1991" s="21" t="str">
        <f t="shared" si="908"/>
        <v>-</v>
      </c>
      <c r="AO1991" s="21" t="str">
        <f t="shared" si="908"/>
        <v>-</v>
      </c>
      <c r="AP1991" s="27">
        <f t="shared" si="921"/>
        <v>0</v>
      </c>
      <c r="AQ1991" s="27" t="str">
        <f t="shared" si="922"/>
        <v>-</v>
      </c>
      <c r="AR1991" s="27" t="str">
        <f t="shared" si="923"/>
        <v>-</v>
      </c>
      <c r="AS1991" s="27">
        <f t="shared" si="924"/>
        <v>0</v>
      </c>
      <c r="AT1991" s="27">
        <f t="shared" si="925"/>
        <v>0</v>
      </c>
      <c r="AU1991" s="27">
        <f t="shared" si="926"/>
        <v>0</v>
      </c>
      <c r="AV1991" s="21" t="str">
        <f t="shared" si="927"/>
        <v>0</v>
      </c>
      <c r="AW1991" s="27">
        <f t="shared" si="928"/>
        <v>0</v>
      </c>
      <c r="AX1991" s="27" t="str">
        <f t="shared" si="929"/>
        <v>-</v>
      </c>
      <c r="AY1991" s="27" t="str">
        <f t="shared" si="930"/>
        <v>-</v>
      </c>
      <c r="AZ1991" s="21" t="str">
        <f t="shared" si="931"/>
        <v>-</v>
      </c>
      <c r="BA1991" s="21" t="str">
        <f t="shared" si="932"/>
        <v>-</v>
      </c>
      <c r="BB1991" s="28"/>
      <c r="BC1991" s="28"/>
      <c r="BD1991" s="28"/>
      <c r="BE1991" s="28"/>
      <c r="BF1991" s="28"/>
      <c r="BG1991" s="29"/>
      <c r="BH1991" s="29"/>
      <c r="BI1991" s="29"/>
      <c r="BJ1991" s="29"/>
      <c r="BK1991" s="29"/>
    </row>
    <row r="1992" spans="1:63" x14ac:dyDescent="0.25">
      <c r="A1992" s="13" t="s">
        <v>6020</v>
      </c>
      <c r="B1992" s="33" t="s">
        <v>6021</v>
      </c>
      <c r="C1992" s="13" t="s">
        <v>6022</v>
      </c>
      <c r="D1992" s="13" t="str">
        <f>IFERROR(VLOOKUP($B1992,[1]GICS!$C:$D,2,FALSE),"-")</f>
        <v>Industrials</v>
      </c>
      <c r="E1992" s="14" t="str">
        <f>IFERROR(IF(VLOOKUP($B1992,'[1]Paste Only'!$D:$AM,4,FALSE)="-",VLOOKUP($B1992,'[1]Market Cap'!$A:$J,10,FALSE),VLOOKUP($B1992,'[1]Paste Only'!$D:$AM,4,FALSE)),"-")</f>
        <v>-</v>
      </c>
      <c r="F1992" s="14" t="str">
        <f>IFERROR(VLOOKUP($B1992,'[1]Paste Only'!$D:$AM,5,FALSE),"-")</f>
        <v>-</v>
      </c>
      <c r="G1992" s="15">
        <f>IFERROR(VLOOKUP($B1992,'[1]Paste Only'!$D:$AM,6,FALSE),"-")</f>
        <v>0</v>
      </c>
      <c r="H1992" s="15">
        <f>IFERROR(VLOOKUP($B1992,'[1]Paste Only'!$D:$AM,7,FALSE),"-")</f>
        <v>0</v>
      </c>
      <c r="I1992" s="15">
        <f>IFERROR(VLOOKUP($B1992,'[1]Paste Only'!$D:$AM,8,FALSE),"-")</f>
        <v>0</v>
      </c>
      <c r="J1992" s="34"/>
      <c r="K1992" s="34"/>
      <c r="L1992" s="14">
        <f>IFERROR(VLOOKUP($B1992,'[1]Paste Only'!$D:$AM,12,FALSE),"-")</f>
        <v>7.69</v>
      </c>
      <c r="M1992" s="14" t="str">
        <f>IFERROR(VLOOKUP($B1992,'[1]Paste Only'!$D:$AM,15,FALSE),"-")</f>
        <v>-</v>
      </c>
      <c r="N1992" s="30"/>
      <c r="O1992" s="18"/>
      <c r="P1992" s="19">
        <f t="shared" si="933"/>
        <v>0</v>
      </c>
      <c r="Q1992" s="20">
        <f t="shared" si="909"/>
        <v>0</v>
      </c>
      <c r="R1992" s="13">
        <f t="shared" si="910"/>
        <v>0</v>
      </c>
      <c r="S1992" s="13" t="str">
        <f>IFERROR(VLOOKUP($B1992,'[1]Market Cap'!$G:$I,3,FALSE),"-")</f>
        <v>-</v>
      </c>
      <c r="T1992" s="13"/>
      <c r="U1992" s="13"/>
      <c r="V1992" s="21">
        <f t="shared" si="907"/>
        <v>0</v>
      </c>
      <c r="W1992" s="21">
        <f t="shared" si="907"/>
        <v>0</v>
      </c>
      <c r="X1992" s="21">
        <f t="shared" si="907"/>
        <v>0</v>
      </c>
      <c r="Y1992" s="22">
        <f t="shared" si="911"/>
        <v>0</v>
      </c>
      <c r="Z1992" s="13">
        <f t="shared" si="912"/>
        <v>0</v>
      </c>
      <c r="AA1992" s="23">
        <f t="shared" si="913"/>
        <v>0</v>
      </c>
      <c r="AB1992" s="23">
        <f t="shared" si="914"/>
        <v>0</v>
      </c>
      <c r="AC1992" s="23">
        <f t="shared" si="915"/>
        <v>0</v>
      </c>
      <c r="AD1992" s="24">
        <f t="shared" si="916"/>
        <v>0</v>
      </c>
      <c r="AE1992" s="25" t="str">
        <f>IFERROR(VLOOKUP($B1992,'[1]Market Cap'!$G:$I,2,FALSE),"-")</f>
        <v>-</v>
      </c>
      <c r="AF1992" s="20">
        <f t="shared" si="917"/>
        <v>0</v>
      </c>
      <c r="AG1992" s="17">
        <f t="shared" si="918"/>
        <v>0</v>
      </c>
      <c r="AH1992" s="17">
        <f t="shared" si="919"/>
        <v>0</v>
      </c>
      <c r="AI1992" s="17" t="str">
        <f t="shared" si="920"/>
        <v>-</v>
      </c>
      <c r="AJ1992" s="26" t="str">
        <f>IFERROR(VLOOKUP($B1992,'[1]Paste Only'!$D:$AM,26,FALSE),"-")</f>
        <v>-</v>
      </c>
      <c r="AK1992" s="26" t="str">
        <f>IFERROR(VLOOKUP($B1992,'[1]Paste Only'!$D:$AM,23,FALSE),"-")</f>
        <v>-</v>
      </c>
      <c r="AL1992" s="26" t="str">
        <f>IFERROR(VLOOKUP($B1992,'[1]Paste Only'!$D:$AM,22,FALSE),"-")</f>
        <v>-</v>
      </c>
      <c r="AM1992" s="21" t="str">
        <f t="shared" si="908"/>
        <v>-</v>
      </c>
      <c r="AN1992" s="21" t="str">
        <f t="shared" si="908"/>
        <v>-</v>
      </c>
      <c r="AO1992" s="21" t="str">
        <f t="shared" si="908"/>
        <v>-</v>
      </c>
      <c r="AP1992" s="27">
        <f t="shared" si="921"/>
        <v>0</v>
      </c>
      <c r="AQ1992" s="27" t="str">
        <f t="shared" si="922"/>
        <v>-</v>
      </c>
      <c r="AR1992" s="27" t="str">
        <f t="shared" si="923"/>
        <v>-</v>
      </c>
      <c r="AS1992" s="27">
        <f t="shared" si="924"/>
        <v>0</v>
      </c>
      <c r="AT1992" s="27">
        <f t="shared" si="925"/>
        <v>0</v>
      </c>
      <c r="AU1992" s="27">
        <f t="shared" si="926"/>
        <v>0</v>
      </c>
      <c r="AV1992" s="21" t="str">
        <f t="shared" si="927"/>
        <v>0</v>
      </c>
      <c r="AW1992" s="27">
        <f t="shared" si="928"/>
        <v>0</v>
      </c>
      <c r="AX1992" s="27" t="str">
        <f t="shared" si="929"/>
        <v>-</v>
      </c>
      <c r="AY1992" s="27" t="str">
        <f t="shared" si="930"/>
        <v>-</v>
      </c>
      <c r="AZ1992" s="21" t="str">
        <f t="shared" si="931"/>
        <v>-</v>
      </c>
      <c r="BA1992" s="21" t="str">
        <f t="shared" si="932"/>
        <v>-</v>
      </c>
      <c r="BB1992" s="28"/>
      <c r="BC1992" s="28"/>
      <c r="BD1992" s="28"/>
      <c r="BE1992" s="28"/>
      <c r="BF1992" s="28"/>
      <c r="BG1992" s="29"/>
      <c r="BH1992" s="29"/>
      <c r="BI1992" s="29"/>
      <c r="BJ1992" s="29"/>
      <c r="BK1992" s="29"/>
    </row>
    <row r="1993" spans="1:63" x14ac:dyDescent="0.25">
      <c r="A1993" s="13" t="s">
        <v>6023</v>
      </c>
      <c r="B1993" s="33" t="s">
        <v>6024</v>
      </c>
      <c r="C1993" s="13" t="s">
        <v>6025</v>
      </c>
      <c r="D1993" s="13" t="str">
        <f>IFERROR(VLOOKUP($B1993,[1]GICS!$C:$D,2,FALSE),"-")</f>
        <v>Financials</v>
      </c>
      <c r="E1993" s="14">
        <f>IFERROR(IF(VLOOKUP($B1993,'[1]Paste Only'!$D:$AM,4,FALSE)="-",VLOOKUP($B1993,'[1]Market Cap'!$A:$J,10,FALSE),VLOOKUP($B1993,'[1]Paste Only'!$D:$AM,4,FALSE)),"-")</f>
        <v>51.2</v>
      </c>
      <c r="F1993" s="14" t="str">
        <f>IFERROR(VLOOKUP($B1993,'[1]Paste Only'!$D:$AM,5,FALSE),"-")</f>
        <v>-</v>
      </c>
      <c r="G1993" s="15">
        <f>IFERROR(VLOOKUP($B1993,'[1]Paste Only'!$D:$AM,6,FALSE),"-")</f>
        <v>0</v>
      </c>
      <c r="H1993" s="15">
        <f>IFERROR(VLOOKUP($B1993,'[1]Paste Only'!$D:$AM,7,FALSE),"-")</f>
        <v>0</v>
      </c>
      <c r="I1993" s="15">
        <f>IFERROR(VLOOKUP($B1993,'[1]Paste Only'!$D:$AM,8,FALSE),"-")</f>
        <v>0</v>
      </c>
      <c r="J1993" s="34"/>
      <c r="K1993" s="34"/>
      <c r="L1993" s="14">
        <f>IFERROR(VLOOKUP($B1993,'[1]Paste Only'!$D:$AM,12,FALSE),"-")</f>
        <v>3.77</v>
      </c>
      <c r="M1993" s="14" t="str">
        <f>IFERROR(VLOOKUP($B1993,'[1]Paste Only'!$D:$AM,15,FALSE),"-")</f>
        <v>-</v>
      </c>
      <c r="N1993" s="30"/>
      <c r="O1993" s="18"/>
      <c r="P1993" s="19">
        <f t="shared" si="933"/>
        <v>0</v>
      </c>
      <c r="Q1993" s="20">
        <f t="shared" si="909"/>
        <v>0</v>
      </c>
      <c r="R1993" s="13">
        <f t="shared" si="910"/>
        <v>0</v>
      </c>
      <c r="S1993" s="13" t="str">
        <f>IFERROR(VLOOKUP($B1993,'[1]Market Cap'!$G:$I,3,FALSE),"-")</f>
        <v>Small Cap</v>
      </c>
      <c r="T1993" s="13"/>
      <c r="U1993" s="13"/>
      <c r="V1993" s="21">
        <f t="shared" si="907"/>
        <v>0</v>
      </c>
      <c r="W1993" s="21">
        <f t="shared" si="907"/>
        <v>0</v>
      </c>
      <c r="X1993" s="21">
        <f t="shared" si="907"/>
        <v>0</v>
      </c>
      <c r="Y1993" s="22">
        <f t="shared" si="911"/>
        <v>0</v>
      </c>
      <c r="Z1993" s="13">
        <f t="shared" si="912"/>
        <v>0</v>
      </c>
      <c r="AA1993" s="23">
        <f t="shared" si="913"/>
        <v>0</v>
      </c>
      <c r="AB1993" s="23">
        <f t="shared" si="914"/>
        <v>0</v>
      </c>
      <c r="AC1993" s="23">
        <f t="shared" si="915"/>
        <v>0</v>
      </c>
      <c r="AD1993" s="24">
        <f t="shared" si="916"/>
        <v>0</v>
      </c>
      <c r="AE1993" s="25">
        <f>IFERROR(VLOOKUP($B1993,'[1]Market Cap'!$G:$I,2,FALSE),"-")</f>
        <v>447.9598848</v>
      </c>
      <c r="AF1993" s="20">
        <f t="shared" si="917"/>
        <v>0</v>
      </c>
      <c r="AG1993" s="17">
        <f t="shared" si="918"/>
        <v>0</v>
      </c>
      <c r="AH1993" s="17">
        <f t="shared" si="919"/>
        <v>0</v>
      </c>
      <c r="AI1993" s="17" t="str">
        <f t="shared" si="920"/>
        <v>-</v>
      </c>
      <c r="AJ1993" s="26" t="str">
        <f>IFERROR(VLOOKUP($B1993,'[1]Paste Only'!$D:$AM,26,FALSE),"-")</f>
        <v>-</v>
      </c>
      <c r="AK1993" s="26" t="str">
        <f>IFERROR(VLOOKUP($B1993,'[1]Paste Only'!$D:$AM,23,FALSE),"-")</f>
        <v>-</v>
      </c>
      <c r="AL1993" s="26" t="str">
        <f>IFERROR(VLOOKUP($B1993,'[1]Paste Only'!$D:$AM,22,FALSE),"-")</f>
        <v>-</v>
      </c>
      <c r="AM1993" s="21" t="str">
        <f t="shared" si="908"/>
        <v>-</v>
      </c>
      <c r="AN1993" s="21" t="str">
        <f t="shared" si="908"/>
        <v>-</v>
      </c>
      <c r="AO1993" s="21" t="str">
        <f t="shared" si="908"/>
        <v>-</v>
      </c>
      <c r="AP1993" s="27">
        <f t="shared" si="921"/>
        <v>0</v>
      </c>
      <c r="AQ1993" s="27" t="str">
        <f t="shared" si="922"/>
        <v>-</v>
      </c>
      <c r="AR1993" s="27" t="str">
        <f t="shared" si="923"/>
        <v>-</v>
      </c>
      <c r="AS1993" s="27">
        <f t="shared" si="924"/>
        <v>0</v>
      </c>
      <c r="AT1993" s="27">
        <f t="shared" si="925"/>
        <v>0</v>
      </c>
      <c r="AU1993" s="27">
        <f t="shared" si="926"/>
        <v>0</v>
      </c>
      <c r="AV1993" s="21" t="str">
        <f t="shared" si="927"/>
        <v>0</v>
      </c>
      <c r="AW1993" s="27">
        <f t="shared" si="928"/>
        <v>0</v>
      </c>
      <c r="AX1993" s="27" t="str">
        <f t="shared" si="929"/>
        <v>-</v>
      </c>
      <c r="AY1993" s="27" t="str">
        <f t="shared" si="930"/>
        <v>-</v>
      </c>
      <c r="AZ1993" s="21" t="str">
        <f t="shared" si="931"/>
        <v>-</v>
      </c>
      <c r="BA1993" s="21" t="str">
        <f t="shared" si="932"/>
        <v>-</v>
      </c>
      <c r="BB1993" s="28"/>
      <c r="BC1993" s="28"/>
      <c r="BD1993" s="28"/>
      <c r="BE1993" s="28"/>
      <c r="BF1993" s="28"/>
      <c r="BG1993" s="29"/>
      <c r="BH1993" s="29"/>
      <c r="BI1993" s="29"/>
      <c r="BJ1993" s="29"/>
      <c r="BK1993" s="29"/>
    </row>
    <row r="1994" spans="1:63" x14ac:dyDescent="0.25">
      <c r="A1994" s="13" t="s">
        <v>6026</v>
      </c>
      <c r="B1994" s="33" t="s">
        <v>6027</v>
      </c>
      <c r="C1994" s="13" t="s">
        <v>6028</v>
      </c>
      <c r="D1994" s="13">
        <f>IFERROR(VLOOKUP($B1994,[1]GICS!$C:$D,2,FALSE),"-")</f>
        <v>0</v>
      </c>
      <c r="E1994" s="14" t="str">
        <f>IFERROR(IF(VLOOKUP($B1994,'[1]Paste Only'!$D:$AM,4,FALSE)="-",VLOOKUP($B1994,'[1]Market Cap'!$A:$J,10,FALSE),VLOOKUP($B1994,'[1]Paste Only'!$D:$AM,4,FALSE)),"-")</f>
        <v>-</v>
      </c>
      <c r="F1994" s="14" t="str">
        <f>IFERROR(VLOOKUP($B1994,'[1]Paste Only'!$D:$AM,5,FALSE),"-")</f>
        <v>-</v>
      </c>
      <c r="G1994" s="15">
        <f>IFERROR(VLOOKUP($B1994,'[1]Paste Only'!$D:$AM,6,FALSE),"-")</f>
        <v>0</v>
      </c>
      <c r="H1994" s="15">
        <f>IFERROR(VLOOKUP($B1994,'[1]Paste Only'!$D:$AM,7,FALSE),"-")</f>
        <v>0</v>
      </c>
      <c r="I1994" s="15">
        <f>IFERROR(VLOOKUP($B1994,'[1]Paste Only'!$D:$AM,8,FALSE),"-")</f>
        <v>0</v>
      </c>
      <c r="J1994" s="34"/>
      <c r="K1994" s="34"/>
      <c r="L1994" s="14" t="str">
        <f>IFERROR(VLOOKUP($B1994,'[1]Paste Only'!$D:$AM,12,FALSE),"-")</f>
        <v>-</v>
      </c>
      <c r="M1994" s="14" t="str">
        <f>IFERROR(VLOOKUP($B1994,'[1]Paste Only'!$D:$AM,15,FALSE),"-")</f>
        <v>-</v>
      </c>
      <c r="N1994" s="30"/>
      <c r="O1994" s="18"/>
      <c r="P1994" s="19">
        <f t="shared" si="933"/>
        <v>0</v>
      </c>
      <c r="Q1994" s="20">
        <f t="shared" si="909"/>
        <v>0</v>
      </c>
      <c r="R1994" s="13">
        <f t="shared" si="910"/>
        <v>0</v>
      </c>
      <c r="S1994" s="13" t="str">
        <f>IFERROR(VLOOKUP($B1994,'[1]Market Cap'!$G:$I,3,FALSE),"-")</f>
        <v>-</v>
      </c>
      <c r="T1994" s="13"/>
      <c r="U1994" s="13"/>
      <c r="V1994" s="21">
        <f t="shared" si="907"/>
        <v>0</v>
      </c>
      <c r="W1994" s="21">
        <f t="shared" si="907"/>
        <v>0</v>
      </c>
      <c r="X1994" s="21">
        <f t="shared" si="907"/>
        <v>0</v>
      </c>
      <c r="Y1994" s="22">
        <f t="shared" si="911"/>
        <v>0</v>
      </c>
      <c r="Z1994" s="13">
        <f t="shared" si="912"/>
        <v>0</v>
      </c>
      <c r="AA1994" s="23">
        <f t="shared" si="913"/>
        <v>0</v>
      </c>
      <c r="AB1994" s="23">
        <f t="shared" si="914"/>
        <v>0</v>
      </c>
      <c r="AC1994" s="23">
        <f t="shared" si="915"/>
        <v>0</v>
      </c>
      <c r="AD1994" s="24">
        <f t="shared" si="916"/>
        <v>0</v>
      </c>
      <c r="AE1994" s="25" t="str">
        <f>IFERROR(VLOOKUP($B1994,'[1]Market Cap'!$G:$I,2,FALSE),"-")</f>
        <v>-</v>
      </c>
      <c r="AF1994" s="20">
        <f t="shared" si="917"/>
        <v>0</v>
      </c>
      <c r="AG1994" s="17">
        <f t="shared" si="918"/>
        <v>0</v>
      </c>
      <c r="AH1994" s="17">
        <f t="shared" si="919"/>
        <v>0</v>
      </c>
      <c r="AI1994" s="17" t="str">
        <f t="shared" si="920"/>
        <v>-</v>
      </c>
      <c r="AJ1994" s="26" t="str">
        <f>IFERROR(VLOOKUP($B1994,'[1]Paste Only'!$D:$AM,26,FALSE),"-")</f>
        <v>-</v>
      </c>
      <c r="AK1994" s="26" t="str">
        <f>IFERROR(VLOOKUP($B1994,'[1]Paste Only'!$D:$AM,23,FALSE),"-")</f>
        <v>-</v>
      </c>
      <c r="AL1994" s="26" t="str">
        <f>IFERROR(VLOOKUP($B1994,'[1]Paste Only'!$D:$AM,22,FALSE),"-")</f>
        <v>-</v>
      </c>
      <c r="AM1994" s="21" t="str">
        <f t="shared" si="908"/>
        <v>-</v>
      </c>
      <c r="AN1994" s="21" t="str">
        <f t="shared" si="908"/>
        <v>-</v>
      </c>
      <c r="AO1994" s="21" t="str">
        <f t="shared" si="908"/>
        <v>-</v>
      </c>
      <c r="AP1994" s="27">
        <f t="shared" si="921"/>
        <v>0</v>
      </c>
      <c r="AQ1994" s="27" t="str">
        <f t="shared" si="922"/>
        <v>-</v>
      </c>
      <c r="AR1994" s="27" t="str">
        <f t="shared" si="923"/>
        <v>-</v>
      </c>
      <c r="AS1994" s="27">
        <f t="shared" si="924"/>
        <v>0</v>
      </c>
      <c r="AT1994" s="27">
        <f t="shared" si="925"/>
        <v>0</v>
      </c>
      <c r="AU1994" s="27">
        <f t="shared" si="926"/>
        <v>0</v>
      </c>
      <c r="AV1994" s="21" t="str">
        <f t="shared" si="927"/>
        <v>0</v>
      </c>
      <c r="AW1994" s="27">
        <f t="shared" si="928"/>
        <v>0</v>
      </c>
      <c r="AX1994" s="27" t="str">
        <f t="shared" si="929"/>
        <v>-</v>
      </c>
      <c r="AY1994" s="27" t="str">
        <f t="shared" si="930"/>
        <v>-</v>
      </c>
      <c r="AZ1994" s="21" t="str">
        <f t="shared" si="931"/>
        <v>-</v>
      </c>
      <c r="BA1994" s="21" t="str">
        <f t="shared" si="932"/>
        <v>-</v>
      </c>
      <c r="BB1994" s="28"/>
      <c r="BC1994" s="28"/>
      <c r="BD1994" s="28"/>
      <c r="BE1994" s="28"/>
      <c r="BF1994" s="28"/>
      <c r="BG1994" s="29"/>
      <c r="BH1994" s="29"/>
      <c r="BI1994" s="29"/>
      <c r="BJ1994" s="29"/>
      <c r="BK1994" s="29"/>
    </row>
    <row r="1995" spans="1:63" x14ac:dyDescent="0.25">
      <c r="A1995" s="13" t="s">
        <v>6029</v>
      </c>
      <c r="B1995" s="33" t="s">
        <v>6030</v>
      </c>
      <c r="C1995" s="13" t="s">
        <v>6031</v>
      </c>
      <c r="D1995" s="13" t="str">
        <f>IFERROR(VLOOKUP($B1995,[1]GICS!$C:$D,2,FALSE),"-")</f>
        <v>Materials</v>
      </c>
      <c r="E1995" s="14">
        <f>IFERROR(IF(VLOOKUP($B1995,'[1]Paste Only'!$D:$AM,4,FALSE)="-",VLOOKUP($B1995,'[1]Market Cap'!$A:$J,10,FALSE),VLOOKUP($B1995,'[1]Paste Only'!$D:$AM,4,FALSE)),"-")</f>
        <v>245.3</v>
      </c>
      <c r="F1995" s="14" t="str">
        <f>IFERROR(VLOOKUP($B1995,'[1]Paste Only'!$D:$AM,5,FALSE),"-")</f>
        <v>-</v>
      </c>
      <c r="G1995" s="15">
        <f>IFERROR(VLOOKUP($B1995,'[1]Paste Only'!$D:$AM,6,FALSE),"-")</f>
        <v>0</v>
      </c>
      <c r="H1995" s="15">
        <f>IFERROR(VLOOKUP($B1995,'[1]Paste Only'!$D:$AM,7,FALSE),"-")</f>
        <v>0</v>
      </c>
      <c r="I1995" s="15">
        <f>IFERROR(VLOOKUP($B1995,'[1]Paste Only'!$D:$AM,8,FALSE),"-")</f>
        <v>0</v>
      </c>
      <c r="J1995" s="34"/>
      <c r="K1995" s="34"/>
      <c r="L1995" s="14">
        <f>IFERROR(VLOOKUP($B1995,'[1]Paste Only'!$D:$AM,12,FALSE),"-")</f>
        <v>11.61</v>
      </c>
      <c r="M1995" s="14" t="str">
        <f>IFERROR(VLOOKUP($B1995,'[1]Paste Only'!$D:$AM,15,FALSE),"-")</f>
        <v>-</v>
      </c>
      <c r="N1995" s="30"/>
      <c r="O1995" s="18"/>
      <c r="P1995" s="19">
        <f t="shared" si="933"/>
        <v>0</v>
      </c>
      <c r="Q1995" s="20">
        <f t="shared" si="909"/>
        <v>0</v>
      </c>
      <c r="R1995" s="13">
        <f t="shared" si="910"/>
        <v>0</v>
      </c>
      <c r="S1995" s="13" t="str">
        <f>IFERROR(VLOOKUP($B1995,'[1]Market Cap'!$G:$I,3,FALSE),"-")</f>
        <v>Small Cap</v>
      </c>
      <c r="T1995" s="13"/>
      <c r="U1995" s="13"/>
      <c r="V1995" s="21">
        <f t="shared" si="907"/>
        <v>0</v>
      </c>
      <c r="W1995" s="21">
        <f t="shared" si="907"/>
        <v>0</v>
      </c>
      <c r="X1995" s="21">
        <f t="shared" si="907"/>
        <v>0</v>
      </c>
      <c r="Y1995" s="22">
        <f t="shared" si="911"/>
        <v>0</v>
      </c>
      <c r="Z1995" s="13">
        <f t="shared" si="912"/>
        <v>0</v>
      </c>
      <c r="AA1995" s="23">
        <f t="shared" si="913"/>
        <v>0</v>
      </c>
      <c r="AB1995" s="23">
        <f t="shared" si="914"/>
        <v>0</v>
      </c>
      <c r="AC1995" s="23">
        <f t="shared" si="915"/>
        <v>0</v>
      </c>
      <c r="AD1995" s="24">
        <f t="shared" si="916"/>
        <v>0</v>
      </c>
      <c r="AE1995" s="25">
        <f>IFERROR(VLOOKUP($B1995,'[1]Market Cap'!$G:$I,2,FALSE),"-")</f>
        <v>309.5686</v>
      </c>
      <c r="AF1995" s="20">
        <f t="shared" si="917"/>
        <v>0</v>
      </c>
      <c r="AG1995" s="17">
        <f t="shared" si="918"/>
        <v>0</v>
      </c>
      <c r="AH1995" s="17">
        <f t="shared" si="919"/>
        <v>0</v>
      </c>
      <c r="AI1995" s="17" t="str">
        <f t="shared" si="920"/>
        <v>-</v>
      </c>
      <c r="AJ1995" s="26" t="str">
        <f>IFERROR(VLOOKUP($B1995,'[1]Paste Only'!$D:$AM,26,FALSE),"-")</f>
        <v>-</v>
      </c>
      <c r="AK1995" s="26" t="str">
        <f>IFERROR(VLOOKUP($B1995,'[1]Paste Only'!$D:$AM,23,FALSE),"-")</f>
        <v>-</v>
      </c>
      <c r="AL1995" s="26" t="str">
        <f>IFERROR(VLOOKUP($B1995,'[1]Paste Only'!$D:$AM,22,FALSE),"-")</f>
        <v>-</v>
      </c>
      <c r="AM1995" s="21" t="str">
        <f t="shared" si="908"/>
        <v>-</v>
      </c>
      <c r="AN1995" s="21" t="str">
        <f t="shared" si="908"/>
        <v>-</v>
      </c>
      <c r="AO1995" s="21" t="str">
        <f t="shared" si="908"/>
        <v>-</v>
      </c>
      <c r="AP1995" s="27">
        <f t="shared" si="921"/>
        <v>0</v>
      </c>
      <c r="AQ1995" s="27" t="str">
        <f t="shared" si="922"/>
        <v>-</v>
      </c>
      <c r="AR1995" s="27" t="str">
        <f t="shared" si="923"/>
        <v>-</v>
      </c>
      <c r="AS1995" s="27">
        <f t="shared" si="924"/>
        <v>0</v>
      </c>
      <c r="AT1995" s="27">
        <f t="shared" si="925"/>
        <v>0</v>
      </c>
      <c r="AU1995" s="27">
        <f t="shared" si="926"/>
        <v>0</v>
      </c>
      <c r="AV1995" s="21" t="str">
        <f t="shared" si="927"/>
        <v>0</v>
      </c>
      <c r="AW1995" s="27">
        <f t="shared" si="928"/>
        <v>0</v>
      </c>
      <c r="AX1995" s="27" t="str">
        <f t="shared" si="929"/>
        <v>-</v>
      </c>
      <c r="AY1995" s="27" t="str">
        <f t="shared" si="930"/>
        <v>-</v>
      </c>
      <c r="AZ1995" s="21" t="str">
        <f t="shared" si="931"/>
        <v>-</v>
      </c>
      <c r="BA1995" s="21" t="str">
        <f t="shared" si="932"/>
        <v>-</v>
      </c>
      <c r="BB1995" s="28"/>
      <c r="BC1995" s="28"/>
      <c r="BD1995" s="28"/>
      <c r="BE1995" s="28"/>
      <c r="BF1995" s="28"/>
      <c r="BG1995" s="29"/>
      <c r="BH1995" s="29"/>
      <c r="BI1995" s="29"/>
      <c r="BJ1995" s="29"/>
      <c r="BK1995" s="29"/>
    </row>
    <row r="1996" spans="1:63" x14ac:dyDescent="0.25">
      <c r="A1996" s="13" t="s">
        <v>6032</v>
      </c>
      <c r="B1996" s="33" t="s">
        <v>6033</v>
      </c>
      <c r="C1996" s="13" t="s">
        <v>6034</v>
      </c>
      <c r="D1996" s="13" t="str">
        <f>IFERROR(VLOOKUP($B1996,[1]GICS!$C:$D,2,FALSE),"-")</f>
        <v>Consumer Staples</v>
      </c>
      <c r="E1996" s="14">
        <f>IFERROR(IF(VLOOKUP($B1996,'[1]Paste Only'!$D:$AM,4,FALSE)="-",VLOOKUP($B1996,'[1]Market Cap'!$A:$J,10,FALSE),VLOOKUP($B1996,'[1]Paste Only'!$D:$AM,4,FALSE)),"-")</f>
        <v>14.31</v>
      </c>
      <c r="F1996" s="14" t="str">
        <f>IFERROR(VLOOKUP($B1996,'[1]Paste Only'!$D:$AM,5,FALSE),"-")</f>
        <v>-</v>
      </c>
      <c r="G1996" s="15">
        <f>IFERROR(VLOOKUP($B1996,'[1]Paste Only'!$D:$AM,6,FALSE),"-")</f>
        <v>0</v>
      </c>
      <c r="H1996" s="15">
        <f>IFERROR(VLOOKUP($B1996,'[1]Paste Only'!$D:$AM,7,FALSE),"-")</f>
        <v>0</v>
      </c>
      <c r="I1996" s="15">
        <f>IFERROR(VLOOKUP($B1996,'[1]Paste Only'!$D:$AM,8,FALSE),"-")</f>
        <v>0</v>
      </c>
      <c r="J1996" s="34"/>
      <c r="K1996" s="34"/>
      <c r="L1996" s="14">
        <f>IFERROR(VLOOKUP($B1996,'[1]Paste Only'!$D:$AM,12,FALSE),"-")</f>
        <v>2.2400000000000002</v>
      </c>
      <c r="M1996" s="14" t="str">
        <f>IFERROR(VLOOKUP($B1996,'[1]Paste Only'!$D:$AM,15,FALSE),"-")</f>
        <v>-</v>
      </c>
      <c r="N1996" s="30"/>
      <c r="O1996" s="18"/>
      <c r="P1996" s="19">
        <f t="shared" si="933"/>
        <v>0</v>
      </c>
      <c r="Q1996" s="20">
        <f t="shared" si="909"/>
        <v>0</v>
      </c>
      <c r="R1996" s="13">
        <f t="shared" si="910"/>
        <v>0</v>
      </c>
      <c r="S1996" s="13" t="str">
        <f>IFERROR(VLOOKUP($B1996,'[1]Market Cap'!$G:$I,3,FALSE),"-")</f>
        <v>Small Cap</v>
      </c>
      <c r="T1996" s="13"/>
      <c r="U1996" s="13"/>
      <c r="V1996" s="21">
        <f t="shared" si="907"/>
        <v>0</v>
      </c>
      <c r="W1996" s="21">
        <f t="shared" si="907"/>
        <v>0</v>
      </c>
      <c r="X1996" s="21">
        <f t="shared" si="907"/>
        <v>0</v>
      </c>
      <c r="Y1996" s="22">
        <f t="shared" si="911"/>
        <v>0</v>
      </c>
      <c r="Z1996" s="13">
        <f t="shared" si="912"/>
        <v>0</v>
      </c>
      <c r="AA1996" s="23">
        <f t="shared" si="913"/>
        <v>0</v>
      </c>
      <c r="AB1996" s="23">
        <f t="shared" si="914"/>
        <v>0</v>
      </c>
      <c r="AC1996" s="23">
        <f t="shared" si="915"/>
        <v>0</v>
      </c>
      <c r="AD1996" s="24">
        <f t="shared" si="916"/>
        <v>0</v>
      </c>
      <c r="AE1996" s="25">
        <f>IFERROR(VLOOKUP($B1996,'[1]Market Cap'!$G:$I,2,FALSE),"-")</f>
        <v>219.75555041999999</v>
      </c>
      <c r="AF1996" s="20">
        <f t="shared" si="917"/>
        <v>0</v>
      </c>
      <c r="AG1996" s="17">
        <f t="shared" si="918"/>
        <v>0</v>
      </c>
      <c r="AH1996" s="17">
        <f t="shared" si="919"/>
        <v>0</v>
      </c>
      <c r="AI1996" s="17" t="str">
        <f t="shared" si="920"/>
        <v>-</v>
      </c>
      <c r="AJ1996" s="26" t="str">
        <f>IFERROR(VLOOKUP($B1996,'[1]Paste Only'!$D:$AM,26,FALSE),"-")</f>
        <v>-</v>
      </c>
      <c r="AK1996" s="26" t="str">
        <f>IFERROR(VLOOKUP($B1996,'[1]Paste Only'!$D:$AM,23,FALSE),"-")</f>
        <v>-</v>
      </c>
      <c r="AL1996" s="26" t="str">
        <f>IFERROR(VLOOKUP($B1996,'[1]Paste Only'!$D:$AM,22,FALSE),"-")</f>
        <v>-</v>
      </c>
      <c r="AM1996" s="21" t="str">
        <f t="shared" si="908"/>
        <v>-</v>
      </c>
      <c r="AN1996" s="21" t="str">
        <f t="shared" si="908"/>
        <v>-</v>
      </c>
      <c r="AO1996" s="21" t="str">
        <f t="shared" si="908"/>
        <v>-</v>
      </c>
      <c r="AP1996" s="27">
        <f t="shared" si="921"/>
        <v>0</v>
      </c>
      <c r="AQ1996" s="27" t="str">
        <f t="shared" si="922"/>
        <v>-</v>
      </c>
      <c r="AR1996" s="27" t="str">
        <f t="shared" si="923"/>
        <v>-</v>
      </c>
      <c r="AS1996" s="27">
        <f t="shared" si="924"/>
        <v>0</v>
      </c>
      <c r="AT1996" s="27">
        <f t="shared" si="925"/>
        <v>0</v>
      </c>
      <c r="AU1996" s="27">
        <f t="shared" si="926"/>
        <v>0</v>
      </c>
      <c r="AV1996" s="21" t="str">
        <f t="shared" si="927"/>
        <v>0</v>
      </c>
      <c r="AW1996" s="27">
        <f t="shared" si="928"/>
        <v>0</v>
      </c>
      <c r="AX1996" s="27" t="str">
        <f t="shared" si="929"/>
        <v>-</v>
      </c>
      <c r="AY1996" s="27" t="str">
        <f t="shared" si="930"/>
        <v>-</v>
      </c>
      <c r="AZ1996" s="21" t="str">
        <f t="shared" si="931"/>
        <v>-</v>
      </c>
      <c r="BA1996" s="21" t="str">
        <f t="shared" si="932"/>
        <v>-</v>
      </c>
      <c r="BB1996" s="28"/>
      <c r="BC1996" s="28"/>
      <c r="BD1996" s="28"/>
      <c r="BE1996" s="28"/>
      <c r="BF1996" s="28"/>
      <c r="BG1996" s="29"/>
      <c r="BH1996" s="29"/>
      <c r="BI1996" s="29"/>
      <c r="BJ1996" s="29"/>
      <c r="BK1996" s="29"/>
    </row>
    <row r="1997" spans="1:63" x14ac:dyDescent="0.25">
      <c r="A1997" s="13" t="s">
        <v>6035</v>
      </c>
      <c r="B1997" s="33" t="s">
        <v>6036</v>
      </c>
      <c r="C1997" s="13" t="s">
        <v>6037</v>
      </c>
      <c r="D1997" s="13" t="str">
        <f>IFERROR(VLOOKUP($B1997,[1]GICS!$C:$D,2,FALSE),"-")</f>
        <v>Consumer Staples</v>
      </c>
      <c r="E1997" s="14">
        <f>IFERROR(IF(VLOOKUP($B1997,'[1]Paste Only'!$D:$AM,4,FALSE)="-",VLOOKUP($B1997,'[1]Market Cap'!$A:$J,10,FALSE),VLOOKUP($B1997,'[1]Paste Only'!$D:$AM,4,FALSE)),"-")</f>
        <v>229.85</v>
      </c>
      <c r="F1997" s="14" t="str">
        <f>IFERROR(VLOOKUP($B1997,'[1]Paste Only'!$D:$AM,5,FALSE),"-")</f>
        <v>-</v>
      </c>
      <c r="G1997" s="15">
        <f>IFERROR(VLOOKUP($B1997,'[1]Paste Only'!$D:$AM,6,FALSE),"-")</f>
        <v>0</v>
      </c>
      <c r="H1997" s="15">
        <f>IFERROR(VLOOKUP($B1997,'[1]Paste Only'!$D:$AM,7,FALSE),"-")</f>
        <v>0</v>
      </c>
      <c r="I1997" s="15">
        <f>IFERROR(VLOOKUP($B1997,'[1]Paste Only'!$D:$AM,8,FALSE),"-")</f>
        <v>0</v>
      </c>
      <c r="J1997" s="34"/>
      <c r="K1997" s="34"/>
      <c r="L1997" s="14">
        <f>IFERROR(VLOOKUP($B1997,'[1]Paste Only'!$D:$AM,12,FALSE),"-")</f>
        <v>3.7912970000000001</v>
      </c>
      <c r="M1997" s="14" t="str">
        <f>IFERROR(VLOOKUP($B1997,'[1]Paste Only'!$D:$AM,15,FALSE),"-")</f>
        <v>-</v>
      </c>
      <c r="N1997" s="30"/>
      <c r="O1997" s="18"/>
      <c r="P1997" s="19">
        <f t="shared" si="933"/>
        <v>0</v>
      </c>
      <c r="Q1997" s="20">
        <f t="shared" si="909"/>
        <v>0</v>
      </c>
      <c r="R1997" s="13">
        <f t="shared" si="910"/>
        <v>0</v>
      </c>
      <c r="S1997" s="13" t="str">
        <f>IFERROR(VLOOKUP($B1997,'[1]Market Cap'!$G:$I,3,FALSE),"-")</f>
        <v>Small Cap</v>
      </c>
      <c r="T1997" s="13"/>
      <c r="U1997" s="13"/>
      <c r="V1997" s="21">
        <f t="shared" si="907"/>
        <v>0</v>
      </c>
      <c r="W1997" s="21">
        <f t="shared" si="907"/>
        <v>0</v>
      </c>
      <c r="X1997" s="21">
        <f t="shared" si="907"/>
        <v>0</v>
      </c>
      <c r="Y1997" s="22">
        <f t="shared" si="911"/>
        <v>0</v>
      </c>
      <c r="Z1997" s="13">
        <f t="shared" si="912"/>
        <v>0</v>
      </c>
      <c r="AA1997" s="23">
        <f t="shared" si="913"/>
        <v>0</v>
      </c>
      <c r="AB1997" s="23">
        <f t="shared" si="914"/>
        <v>0</v>
      </c>
      <c r="AC1997" s="23">
        <f t="shared" si="915"/>
        <v>0</v>
      </c>
      <c r="AD1997" s="24">
        <f t="shared" si="916"/>
        <v>0</v>
      </c>
      <c r="AE1997" s="25">
        <f>IFERROR(VLOOKUP($B1997,'[1]Market Cap'!$G:$I,2,FALSE),"-")</f>
        <v>259.58569449999999</v>
      </c>
      <c r="AF1997" s="20">
        <f t="shared" si="917"/>
        <v>0</v>
      </c>
      <c r="AG1997" s="17">
        <f t="shared" si="918"/>
        <v>0</v>
      </c>
      <c r="AH1997" s="17">
        <f t="shared" si="919"/>
        <v>0</v>
      </c>
      <c r="AI1997" s="17" t="str">
        <f t="shared" si="920"/>
        <v>-</v>
      </c>
      <c r="AJ1997" s="26" t="str">
        <f>IFERROR(VLOOKUP($B1997,'[1]Paste Only'!$D:$AM,26,FALSE),"-")</f>
        <v>-</v>
      </c>
      <c r="AK1997" s="26" t="str">
        <f>IFERROR(VLOOKUP($B1997,'[1]Paste Only'!$D:$AM,23,FALSE),"-")</f>
        <v>-</v>
      </c>
      <c r="AL1997" s="26" t="str">
        <f>IFERROR(VLOOKUP($B1997,'[1]Paste Only'!$D:$AM,22,FALSE),"-")</f>
        <v>-</v>
      </c>
      <c r="AM1997" s="21" t="str">
        <f t="shared" si="908"/>
        <v>-</v>
      </c>
      <c r="AN1997" s="21" t="str">
        <f t="shared" si="908"/>
        <v>-</v>
      </c>
      <c r="AO1997" s="21" t="str">
        <f t="shared" si="908"/>
        <v>-</v>
      </c>
      <c r="AP1997" s="27">
        <f t="shared" si="921"/>
        <v>0</v>
      </c>
      <c r="AQ1997" s="27" t="str">
        <f t="shared" si="922"/>
        <v>-</v>
      </c>
      <c r="AR1997" s="27" t="str">
        <f t="shared" si="923"/>
        <v>-</v>
      </c>
      <c r="AS1997" s="27">
        <f t="shared" si="924"/>
        <v>0</v>
      </c>
      <c r="AT1997" s="27">
        <f t="shared" si="925"/>
        <v>0</v>
      </c>
      <c r="AU1997" s="27">
        <f t="shared" si="926"/>
        <v>0</v>
      </c>
      <c r="AV1997" s="21" t="str">
        <f t="shared" si="927"/>
        <v>0</v>
      </c>
      <c r="AW1997" s="27">
        <f t="shared" si="928"/>
        <v>0</v>
      </c>
      <c r="AX1997" s="27" t="str">
        <f t="shared" si="929"/>
        <v>-</v>
      </c>
      <c r="AY1997" s="27" t="str">
        <f t="shared" si="930"/>
        <v>-</v>
      </c>
      <c r="AZ1997" s="21" t="str">
        <f t="shared" si="931"/>
        <v>-</v>
      </c>
      <c r="BA1997" s="21" t="str">
        <f t="shared" si="932"/>
        <v>-</v>
      </c>
      <c r="BB1997" s="28"/>
      <c r="BC1997" s="28"/>
      <c r="BD1997" s="28"/>
      <c r="BE1997" s="28"/>
      <c r="BF1997" s="28"/>
      <c r="BG1997" s="29"/>
      <c r="BH1997" s="29"/>
      <c r="BI1997" s="29"/>
      <c r="BJ1997" s="29"/>
      <c r="BK1997" s="29"/>
    </row>
    <row r="1998" spans="1:63" x14ac:dyDescent="0.25">
      <c r="A1998" s="13" t="s">
        <v>6038</v>
      </c>
      <c r="B1998" s="33" t="s">
        <v>6039</v>
      </c>
      <c r="C1998" s="13" t="s">
        <v>6040</v>
      </c>
      <c r="D1998" s="13" t="str">
        <f>IFERROR(VLOOKUP($B1998,[1]GICS!$C:$D,2,FALSE),"-")</f>
        <v>Materials</v>
      </c>
      <c r="E1998" s="14">
        <f>IFERROR(IF(VLOOKUP($B1998,'[1]Paste Only'!$D:$AM,4,FALSE)="-",VLOOKUP($B1998,'[1]Market Cap'!$A:$J,10,FALSE),VLOOKUP($B1998,'[1]Paste Only'!$D:$AM,4,FALSE)),"-")</f>
        <v>180</v>
      </c>
      <c r="F1998" s="14" t="str">
        <f>IFERROR(VLOOKUP($B1998,'[1]Paste Only'!$D:$AM,5,FALSE),"-")</f>
        <v>-</v>
      </c>
      <c r="G1998" s="15">
        <f>IFERROR(VLOOKUP($B1998,'[1]Paste Only'!$D:$AM,6,FALSE),"-")</f>
        <v>0</v>
      </c>
      <c r="H1998" s="15">
        <f>IFERROR(VLOOKUP($B1998,'[1]Paste Only'!$D:$AM,7,FALSE),"-")</f>
        <v>0</v>
      </c>
      <c r="I1998" s="15">
        <f>IFERROR(VLOOKUP($B1998,'[1]Paste Only'!$D:$AM,8,FALSE),"-")</f>
        <v>0</v>
      </c>
      <c r="J1998" s="34"/>
      <c r="K1998" s="34"/>
      <c r="L1998" s="14">
        <f>IFERROR(VLOOKUP($B1998,'[1]Paste Only'!$D:$AM,12,FALSE),"-")</f>
        <v>7.88</v>
      </c>
      <c r="M1998" s="14" t="str">
        <f>IFERROR(VLOOKUP($B1998,'[1]Paste Only'!$D:$AM,15,FALSE),"-")</f>
        <v>-</v>
      </c>
      <c r="N1998" s="30"/>
      <c r="O1998" s="18"/>
      <c r="P1998" s="19">
        <f t="shared" si="933"/>
        <v>0</v>
      </c>
      <c r="Q1998" s="20">
        <f t="shared" si="909"/>
        <v>0</v>
      </c>
      <c r="R1998" s="13">
        <f t="shared" si="910"/>
        <v>0</v>
      </c>
      <c r="S1998" s="13" t="str">
        <f>IFERROR(VLOOKUP($B1998,'[1]Market Cap'!$G:$I,3,FALSE),"-")</f>
        <v>Small Cap</v>
      </c>
      <c r="T1998" s="13"/>
      <c r="U1998" s="13"/>
      <c r="V1998" s="21">
        <f t="shared" si="907"/>
        <v>0</v>
      </c>
      <c r="W1998" s="21">
        <f t="shared" si="907"/>
        <v>0</v>
      </c>
      <c r="X1998" s="21">
        <f t="shared" si="907"/>
        <v>0</v>
      </c>
      <c r="Y1998" s="22">
        <f t="shared" si="911"/>
        <v>0</v>
      </c>
      <c r="Z1998" s="13">
        <f t="shared" si="912"/>
        <v>0</v>
      </c>
      <c r="AA1998" s="23">
        <f t="shared" si="913"/>
        <v>0</v>
      </c>
      <c r="AB1998" s="23">
        <f t="shared" si="914"/>
        <v>0</v>
      </c>
      <c r="AC1998" s="23">
        <f t="shared" si="915"/>
        <v>0</v>
      </c>
      <c r="AD1998" s="24">
        <f t="shared" si="916"/>
        <v>0</v>
      </c>
      <c r="AE1998" s="25">
        <f>IFERROR(VLOOKUP($B1998,'[1]Market Cap'!$G:$I,2,FALSE),"-")</f>
        <v>177.535404</v>
      </c>
      <c r="AF1998" s="20">
        <f t="shared" si="917"/>
        <v>0</v>
      </c>
      <c r="AG1998" s="17">
        <f t="shared" si="918"/>
        <v>0</v>
      </c>
      <c r="AH1998" s="17">
        <f t="shared" si="919"/>
        <v>0</v>
      </c>
      <c r="AI1998" s="17" t="str">
        <f t="shared" si="920"/>
        <v>-</v>
      </c>
      <c r="AJ1998" s="26" t="str">
        <f>IFERROR(VLOOKUP($B1998,'[1]Paste Only'!$D:$AM,26,FALSE),"-")</f>
        <v>-</v>
      </c>
      <c r="AK1998" s="26" t="str">
        <f>IFERROR(VLOOKUP($B1998,'[1]Paste Only'!$D:$AM,23,FALSE),"-")</f>
        <v>-</v>
      </c>
      <c r="AL1998" s="26" t="str">
        <f>IFERROR(VLOOKUP($B1998,'[1]Paste Only'!$D:$AM,22,FALSE),"-")</f>
        <v>-</v>
      </c>
      <c r="AM1998" s="21" t="str">
        <f t="shared" si="908"/>
        <v>-</v>
      </c>
      <c r="AN1998" s="21" t="str">
        <f t="shared" si="908"/>
        <v>-</v>
      </c>
      <c r="AO1998" s="21" t="str">
        <f t="shared" si="908"/>
        <v>-</v>
      </c>
      <c r="AP1998" s="27">
        <f t="shared" si="921"/>
        <v>0</v>
      </c>
      <c r="AQ1998" s="27" t="str">
        <f t="shared" si="922"/>
        <v>-</v>
      </c>
      <c r="AR1998" s="27" t="str">
        <f t="shared" si="923"/>
        <v>-</v>
      </c>
      <c r="AS1998" s="27">
        <f t="shared" si="924"/>
        <v>0</v>
      </c>
      <c r="AT1998" s="27">
        <f t="shared" si="925"/>
        <v>0</v>
      </c>
      <c r="AU1998" s="27">
        <f t="shared" si="926"/>
        <v>0</v>
      </c>
      <c r="AV1998" s="21" t="str">
        <f t="shared" si="927"/>
        <v>0</v>
      </c>
      <c r="AW1998" s="27">
        <f t="shared" si="928"/>
        <v>0</v>
      </c>
      <c r="AX1998" s="27" t="str">
        <f t="shared" si="929"/>
        <v>-</v>
      </c>
      <c r="AY1998" s="27" t="str">
        <f t="shared" si="930"/>
        <v>-</v>
      </c>
      <c r="AZ1998" s="21" t="str">
        <f t="shared" si="931"/>
        <v>-</v>
      </c>
      <c r="BA1998" s="21" t="str">
        <f t="shared" si="932"/>
        <v>-</v>
      </c>
      <c r="BB1998" s="28"/>
      <c r="BC1998" s="28"/>
      <c r="BD1998" s="28"/>
      <c r="BE1998" s="28"/>
      <c r="BF1998" s="28"/>
      <c r="BG1998" s="29"/>
      <c r="BH1998" s="29"/>
      <c r="BI1998" s="29"/>
      <c r="BJ1998" s="29"/>
      <c r="BK1998" s="29"/>
    </row>
    <row r="1999" spans="1:63" x14ac:dyDescent="0.25">
      <c r="A1999" s="13" t="s">
        <v>6041</v>
      </c>
      <c r="B1999" s="33" t="s">
        <v>6042</v>
      </c>
      <c r="C1999" s="13" t="s">
        <v>6043</v>
      </c>
      <c r="D1999" s="13">
        <f>IFERROR(VLOOKUP($B1999,[1]GICS!$C:$D,2,FALSE),"-")</f>
        <v>0</v>
      </c>
      <c r="E1999" s="14">
        <f>IFERROR(IF(VLOOKUP($B1999,'[1]Paste Only'!$D:$AM,4,FALSE)="-",VLOOKUP($B1999,'[1]Market Cap'!$A:$J,10,FALSE),VLOOKUP($B1999,'[1]Paste Only'!$D:$AM,4,FALSE)),"-")</f>
        <v>159</v>
      </c>
      <c r="F1999" s="14" t="str">
        <f>IFERROR(VLOOKUP($B1999,'[1]Paste Only'!$D:$AM,5,FALSE),"-")</f>
        <v>-</v>
      </c>
      <c r="G1999" s="15">
        <f>IFERROR(VLOOKUP($B1999,'[1]Paste Only'!$D:$AM,6,FALSE),"-")</f>
        <v>0</v>
      </c>
      <c r="H1999" s="15">
        <f>IFERROR(VLOOKUP($B1999,'[1]Paste Only'!$D:$AM,7,FALSE),"-")</f>
        <v>0</v>
      </c>
      <c r="I1999" s="15">
        <f>IFERROR(VLOOKUP($B1999,'[1]Paste Only'!$D:$AM,8,FALSE),"-")</f>
        <v>0</v>
      </c>
      <c r="J1999" s="34"/>
      <c r="K1999" s="34"/>
      <c r="L1999" s="14">
        <f>IFERROR(VLOOKUP($B1999,'[1]Paste Only'!$D:$AM,12,FALSE),"-")</f>
        <v>-13.87</v>
      </c>
      <c r="M1999" s="14" t="str">
        <f>IFERROR(VLOOKUP($B1999,'[1]Paste Only'!$D:$AM,15,FALSE),"-")</f>
        <v>-</v>
      </c>
      <c r="N1999" s="30"/>
      <c r="O1999" s="18"/>
      <c r="P1999" s="19">
        <f t="shared" si="933"/>
        <v>0</v>
      </c>
      <c r="Q1999" s="20">
        <f t="shared" si="909"/>
        <v>0</v>
      </c>
      <c r="R1999" s="13">
        <f t="shared" si="910"/>
        <v>0</v>
      </c>
      <c r="S1999" s="13" t="str">
        <f>IFERROR(VLOOKUP($B1999,'[1]Market Cap'!$G:$I,3,FALSE),"-")</f>
        <v>Small Cap</v>
      </c>
      <c r="T1999" s="13"/>
      <c r="U1999" s="13"/>
      <c r="V1999" s="21">
        <f t="shared" si="907"/>
        <v>0</v>
      </c>
      <c r="W1999" s="21">
        <f t="shared" si="907"/>
        <v>0</v>
      </c>
      <c r="X1999" s="21">
        <f t="shared" si="907"/>
        <v>0</v>
      </c>
      <c r="Y1999" s="22">
        <f t="shared" si="911"/>
        <v>0</v>
      </c>
      <c r="Z1999" s="13">
        <f t="shared" si="912"/>
        <v>0</v>
      </c>
      <c r="AA1999" s="23">
        <f t="shared" si="913"/>
        <v>0</v>
      </c>
      <c r="AB1999" s="23">
        <f t="shared" si="914"/>
        <v>0</v>
      </c>
      <c r="AC1999" s="23">
        <f t="shared" si="915"/>
        <v>0</v>
      </c>
      <c r="AD1999" s="24">
        <f t="shared" si="916"/>
        <v>0</v>
      </c>
      <c r="AE1999" s="25">
        <f>IFERROR(VLOOKUP($B1999,'[1]Market Cap'!$G:$I,2,FALSE),"-")</f>
        <v>241.84024020000001</v>
      </c>
      <c r="AF1999" s="20">
        <f t="shared" si="917"/>
        <v>0</v>
      </c>
      <c r="AG1999" s="17">
        <f t="shared" si="918"/>
        <v>0</v>
      </c>
      <c r="AH1999" s="17">
        <f t="shared" si="919"/>
        <v>0</v>
      </c>
      <c r="AI1999" s="17" t="str">
        <f t="shared" si="920"/>
        <v>-</v>
      </c>
      <c r="AJ1999" s="26" t="str">
        <f>IFERROR(VLOOKUP($B1999,'[1]Paste Only'!$D:$AM,26,FALSE),"-")</f>
        <v>-</v>
      </c>
      <c r="AK1999" s="26" t="str">
        <f>IFERROR(VLOOKUP($B1999,'[1]Paste Only'!$D:$AM,23,FALSE),"-")</f>
        <v>-</v>
      </c>
      <c r="AL1999" s="26" t="str">
        <f>IFERROR(VLOOKUP($B1999,'[1]Paste Only'!$D:$AM,22,FALSE),"-")</f>
        <v>-</v>
      </c>
      <c r="AM1999" s="21" t="str">
        <f t="shared" si="908"/>
        <v>-</v>
      </c>
      <c r="AN1999" s="21" t="str">
        <f t="shared" si="908"/>
        <v>-</v>
      </c>
      <c r="AO1999" s="21" t="str">
        <f t="shared" si="908"/>
        <v>-</v>
      </c>
      <c r="AP1999" s="27">
        <f t="shared" si="921"/>
        <v>0</v>
      </c>
      <c r="AQ1999" s="27" t="str">
        <f t="shared" si="922"/>
        <v>-</v>
      </c>
      <c r="AR1999" s="27" t="str">
        <f t="shared" si="923"/>
        <v>-</v>
      </c>
      <c r="AS1999" s="27">
        <f t="shared" si="924"/>
        <v>0</v>
      </c>
      <c r="AT1999" s="27">
        <f t="shared" si="925"/>
        <v>0</v>
      </c>
      <c r="AU1999" s="27">
        <f t="shared" si="926"/>
        <v>0</v>
      </c>
      <c r="AV1999" s="21" t="str">
        <f t="shared" si="927"/>
        <v>0</v>
      </c>
      <c r="AW1999" s="27">
        <f t="shared" si="928"/>
        <v>0</v>
      </c>
      <c r="AX1999" s="27" t="str">
        <f t="shared" si="929"/>
        <v>-</v>
      </c>
      <c r="AY1999" s="27" t="str">
        <f t="shared" si="930"/>
        <v>-</v>
      </c>
      <c r="AZ1999" s="21" t="str">
        <f t="shared" si="931"/>
        <v>-</v>
      </c>
      <c r="BA1999" s="21" t="str">
        <f t="shared" si="932"/>
        <v>-</v>
      </c>
      <c r="BB1999" s="28"/>
      <c r="BC1999" s="28"/>
      <c r="BD1999" s="28"/>
      <c r="BE1999" s="28"/>
      <c r="BF1999" s="28"/>
      <c r="BG1999" s="29"/>
      <c r="BH1999" s="29"/>
      <c r="BI1999" s="29"/>
      <c r="BJ1999" s="29"/>
      <c r="BK1999" s="29"/>
    </row>
    <row r="2000" spans="1:63" x14ac:dyDescent="0.25">
      <c r="A2000" s="13" t="s">
        <v>6044</v>
      </c>
      <c r="B2000" s="33" t="s">
        <v>6045</v>
      </c>
      <c r="C2000" s="13" t="s">
        <v>6046</v>
      </c>
      <c r="D2000" s="13" t="str">
        <f>IFERROR(VLOOKUP($B2000,[1]GICS!$C:$D,2,FALSE),"-")</f>
        <v>Materials</v>
      </c>
      <c r="E2000" s="14">
        <f>IFERROR(IF(VLOOKUP($B2000,'[1]Paste Only'!$D:$AM,4,FALSE)="-",VLOOKUP($B2000,'[1]Market Cap'!$A:$J,10,FALSE),VLOOKUP($B2000,'[1]Paste Only'!$D:$AM,4,FALSE)),"-")</f>
        <v>237.75</v>
      </c>
      <c r="F2000" s="14" t="str">
        <f>IFERROR(VLOOKUP($B2000,'[1]Paste Only'!$D:$AM,5,FALSE),"-")</f>
        <v>-</v>
      </c>
      <c r="G2000" s="15">
        <f>IFERROR(VLOOKUP($B2000,'[1]Paste Only'!$D:$AM,6,FALSE),"-")</f>
        <v>0</v>
      </c>
      <c r="H2000" s="15">
        <f>IFERROR(VLOOKUP($B2000,'[1]Paste Only'!$D:$AM,7,FALSE),"-")</f>
        <v>0</v>
      </c>
      <c r="I2000" s="15">
        <f>IFERROR(VLOOKUP($B2000,'[1]Paste Only'!$D:$AM,8,FALSE),"-")</f>
        <v>0</v>
      </c>
      <c r="J2000" s="34"/>
      <c r="K2000" s="34"/>
      <c r="L2000" s="14">
        <f>IFERROR(VLOOKUP($B2000,'[1]Paste Only'!$D:$AM,12,FALSE),"-")</f>
        <v>36.6</v>
      </c>
      <c r="M2000" s="14" t="str">
        <f>IFERROR(VLOOKUP($B2000,'[1]Paste Only'!$D:$AM,15,FALSE),"-")</f>
        <v>-</v>
      </c>
      <c r="N2000" s="30"/>
      <c r="O2000" s="18"/>
      <c r="P2000" s="19">
        <f t="shared" si="933"/>
        <v>0</v>
      </c>
      <c r="Q2000" s="20">
        <f t="shared" si="909"/>
        <v>0</v>
      </c>
      <c r="R2000" s="13">
        <f t="shared" si="910"/>
        <v>0</v>
      </c>
      <c r="S2000" s="13" t="str">
        <f>IFERROR(VLOOKUP($B2000,'[1]Market Cap'!$G:$I,3,FALSE),"-")</f>
        <v>Small Cap</v>
      </c>
      <c r="T2000" s="13"/>
      <c r="U2000" s="13"/>
      <c r="V2000" s="21">
        <f t="shared" si="907"/>
        <v>0</v>
      </c>
      <c r="W2000" s="21">
        <f t="shared" si="907"/>
        <v>0</v>
      </c>
      <c r="X2000" s="21">
        <f t="shared" si="907"/>
        <v>0</v>
      </c>
      <c r="Y2000" s="22">
        <f t="shared" si="911"/>
        <v>0</v>
      </c>
      <c r="Z2000" s="13">
        <f t="shared" si="912"/>
        <v>0</v>
      </c>
      <c r="AA2000" s="23">
        <f t="shared" si="913"/>
        <v>0</v>
      </c>
      <c r="AB2000" s="23">
        <f t="shared" si="914"/>
        <v>0</v>
      </c>
      <c r="AC2000" s="23">
        <f t="shared" si="915"/>
        <v>0</v>
      </c>
      <c r="AD2000" s="24">
        <f t="shared" si="916"/>
        <v>0</v>
      </c>
      <c r="AE2000" s="25">
        <f>IFERROR(VLOOKUP($B2000,'[1]Market Cap'!$G:$I,2,FALSE),"-")</f>
        <v>328.67867625000002</v>
      </c>
      <c r="AF2000" s="20">
        <f t="shared" si="917"/>
        <v>0</v>
      </c>
      <c r="AG2000" s="17">
        <f t="shared" si="918"/>
        <v>0</v>
      </c>
      <c r="AH2000" s="17">
        <f t="shared" si="919"/>
        <v>0</v>
      </c>
      <c r="AI2000" s="17" t="str">
        <f t="shared" si="920"/>
        <v>-</v>
      </c>
      <c r="AJ2000" s="26" t="str">
        <f>IFERROR(VLOOKUP($B2000,'[1]Paste Only'!$D:$AM,26,FALSE),"-")</f>
        <v>-</v>
      </c>
      <c r="AK2000" s="26" t="str">
        <f>IFERROR(VLOOKUP($B2000,'[1]Paste Only'!$D:$AM,23,FALSE),"-")</f>
        <v>-</v>
      </c>
      <c r="AL2000" s="26" t="str">
        <f>IFERROR(VLOOKUP($B2000,'[1]Paste Only'!$D:$AM,22,FALSE),"-")</f>
        <v>-</v>
      </c>
      <c r="AM2000" s="21" t="str">
        <f t="shared" si="908"/>
        <v>-</v>
      </c>
      <c r="AN2000" s="21" t="str">
        <f t="shared" si="908"/>
        <v>-</v>
      </c>
      <c r="AO2000" s="21" t="str">
        <f t="shared" si="908"/>
        <v>-</v>
      </c>
      <c r="AP2000" s="27">
        <f t="shared" si="921"/>
        <v>0</v>
      </c>
      <c r="AQ2000" s="27" t="str">
        <f t="shared" si="922"/>
        <v>-</v>
      </c>
      <c r="AR2000" s="27" t="str">
        <f t="shared" si="923"/>
        <v>-</v>
      </c>
      <c r="AS2000" s="27">
        <f t="shared" si="924"/>
        <v>0</v>
      </c>
      <c r="AT2000" s="27">
        <f t="shared" si="925"/>
        <v>0</v>
      </c>
      <c r="AU2000" s="27">
        <f t="shared" si="926"/>
        <v>0</v>
      </c>
      <c r="AV2000" s="21" t="str">
        <f t="shared" si="927"/>
        <v>0</v>
      </c>
      <c r="AW2000" s="27">
        <f t="shared" si="928"/>
        <v>0</v>
      </c>
      <c r="AX2000" s="27" t="str">
        <f t="shared" si="929"/>
        <v>-</v>
      </c>
      <c r="AY2000" s="27" t="str">
        <f t="shared" si="930"/>
        <v>-</v>
      </c>
      <c r="AZ2000" s="21" t="str">
        <f t="shared" si="931"/>
        <v>-</v>
      </c>
      <c r="BA2000" s="21" t="str">
        <f t="shared" si="932"/>
        <v>-</v>
      </c>
      <c r="BB2000" s="28"/>
      <c r="BC2000" s="28"/>
      <c r="BD2000" s="28"/>
      <c r="BE2000" s="28"/>
      <c r="BF2000" s="28"/>
      <c r="BG2000" s="29"/>
      <c r="BH2000" s="29"/>
      <c r="BI2000" s="29"/>
      <c r="BJ2000" s="29"/>
      <c r="BK2000" s="29"/>
    </row>
    <row r="2001" spans="1:63" x14ac:dyDescent="0.25">
      <c r="A2001" s="13" t="s">
        <v>6047</v>
      </c>
      <c r="B2001" s="33" t="s">
        <v>6048</v>
      </c>
      <c r="C2001" s="13" t="s">
        <v>6049</v>
      </c>
      <c r="D2001" s="13" t="str">
        <f>IFERROR(VLOOKUP($B2001,[1]GICS!$C:$D,2,FALSE),"-")</f>
        <v>Industrials</v>
      </c>
      <c r="E2001" s="14">
        <f>IFERROR(IF(VLOOKUP($B2001,'[1]Paste Only'!$D:$AM,4,FALSE)="-",VLOOKUP($B2001,'[1]Market Cap'!$A:$J,10,FALSE),VLOOKUP($B2001,'[1]Paste Only'!$D:$AM,4,FALSE)),"-")</f>
        <v>601.54999999999995</v>
      </c>
      <c r="F2001" s="14" t="str">
        <f>IFERROR(VLOOKUP($B2001,'[1]Paste Only'!$D:$AM,5,FALSE),"-")</f>
        <v>-</v>
      </c>
      <c r="G2001" s="15">
        <f>IFERROR(VLOOKUP($B2001,'[1]Paste Only'!$D:$AM,6,FALSE),"-")</f>
        <v>0</v>
      </c>
      <c r="H2001" s="15">
        <f>IFERROR(VLOOKUP($B2001,'[1]Paste Only'!$D:$AM,7,FALSE),"-")</f>
        <v>0</v>
      </c>
      <c r="I2001" s="15">
        <f>IFERROR(VLOOKUP($B2001,'[1]Paste Only'!$D:$AM,8,FALSE),"-")</f>
        <v>0</v>
      </c>
      <c r="J2001" s="34"/>
      <c r="K2001" s="34"/>
      <c r="L2001" s="14">
        <f>IFERROR(VLOOKUP($B2001,'[1]Paste Only'!$D:$AM,12,FALSE),"-")</f>
        <v>19.850000000000001</v>
      </c>
      <c r="M2001" s="14" t="str">
        <f>IFERROR(VLOOKUP($B2001,'[1]Paste Only'!$D:$AM,15,FALSE),"-")</f>
        <v>-</v>
      </c>
      <c r="N2001" s="30"/>
      <c r="O2001" s="18"/>
      <c r="P2001" s="19">
        <f t="shared" si="933"/>
        <v>0</v>
      </c>
      <c r="Q2001" s="20">
        <f t="shared" si="909"/>
        <v>0</v>
      </c>
      <c r="R2001" s="13">
        <f t="shared" si="910"/>
        <v>0</v>
      </c>
      <c r="S2001" s="13" t="str">
        <f>IFERROR(VLOOKUP($B2001,'[1]Market Cap'!$G:$I,3,FALSE),"-")</f>
        <v>Small Cap</v>
      </c>
      <c r="T2001" s="13"/>
      <c r="U2001" s="13"/>
      <c r="V2001" s="21">
        <f t="shared" si="907"/>
        <v>0</v>
      </c>
      <c r="W2001" s="21">
        <f t="shared" si="907"/>
        <v>0</v>
      </c>
      <c r="X2001" s="21">
        <f t="shared" si="907"/>
        <v>0</v>
      </c>
      <c r="Y2001" s="22">
        <f t="shared" si="911"/>
        <v>0</v>
      </c>
      <c r="Z2001" s="13">
        <f t="shared" si="912"/>
        <v>0</v>
      </c>
      <c r="AA2001" s="23">
        <f t="shared" si="913"/>
        <v>0</v>
      </c>
      <c r="AB2001" s="23">
        <f t="shared" si="914"/>
        <v>0</v>
      </c>
      <c r="AC2001" s="23">
        <f t="shared" si="915"/>
        <v>0</v>
      </c>
      <c r="AD2001" s="24">
        <f t="shared" si="916"/>
        <v>0</v>
      </c>
      <c r="AE2001" s="25">
        <f>IFERROR(VLOOKUP($B2001,'[1]Market Cap'!$G:$I,2,FALSE),"-")</f>
        <v>431.94297749999998</v>
      </c>
      <c r="AF2001" s="20">
        <f t="shared" si="917"/>
        <v>0</v>
      </c>
      <c r="AG2001" s="17">
        <f t="shared" si="918"/>
        <v>0</v>
      </c>
      <c r="AH2001" s="17">
        <f t="shared" si="919"/>
        <v>0</v>
      </c>
      <c r="AI2001" s="17" t="str">
        <f t="shared" si="920"/>
        <v>-</v>
      </c>
      <c r="AJ2001" s="26" t="str">
        <f>IFERROR(VLOOKUP($B2001,'[1]Paste Only'!$D:$AM,26,FALSE),"-")</f>
        <v>-</v>
      </c>
      <c r="AK2001" s="26" t="str">
        <f>IFERROR(VLOOKUP($B2001,'[1]Paste Only'!$D:$AM,23,FALSE),"-")</f>
        <v>-</v>
      </c>
      <c r="AL2001" s="26" t="str">
        <f>IFERROR(VLOOKUP($B2001,'[1]Paste Only'!$D:$AM,22,FALSE),"-")</f>
        <v>-</v>
      </c>
      <c r="AM2001" s="21" t="str">
        <f t="shared" si="908"/>
        <v>-</v>
      </c>
      <c r="AN2001" s="21" t="str">
        <f t="shared" si="908"/>
        <v>-</v>
      </c>
      <c r="AO2001" s="21" t="str">
        <f t="shared" si="908"/>
        <v>-</v>
      </c>
      <c r="AP2001" s="27">
        <f t="shared" si="921"/>
        <v>0</v>
      </c>
      <c r="AQ2001" s="27" t="str">
        <f t="shared" si="922"/>
        <v>-</v>
      </c>
      <c r="AR2001" s="27" t="str">
        <f t="shared" si="923"/>
        <v>-</v>
      </c>
      <c r="AS2001" s="27">
        <f t="shared" si="924"/>
        <v>0</v>
      </c>
      <c r="AT2001" s="27">
        <f t="shared" si="925"/>
        <v>0</v>
      </c>
      <c r="AU2001" s="27">
        <f t="shared" si="926"/>
        <v>0</v>
      </c>
      <c r="AV2001" s="21" t="str">
        <f t="shared" si="927"/>
        <v>0</v>
      </c>
      <c r="AW2001" s="27">
        <f t="shared" si="928"/>
        <v>0</v>
      </c>
      <c r="AX2001" s="27" t="str">
        <f t="shared" si="929"/>
        <v>-</v>
      </c>
      <c r="AY2001" s="27" t="str">
        <f t="shared" si="930"/>
        <v>-</v>
      </c>
      <c r="AZ2001" s="21" t="str">
        <f t="shared" si="931"/>
        <v>-</v>
      </c>
      <c r="BA2001" s="21" t="str">
        <f t="shared" si="932"/>
        <v>-</v>
      </c>
      <c r="BB2001" s="28"/>
      <c r="BC2001" s="28"/>
      <c r="BD2001" s="28"/>
      <c r="BE2001" s="28"/>
      <c r="BF2001" s="28"/>
      <c r="BG2001" s="29"/>
      <c r="BH2001" s="29"/>
      <c r="BI2001" s="29"/>
      <c r="BJ2001" s="29"/>
      <c r="BK2001" s="29"/>
    </row>
    <row r="2002" spans="1:63" x14ac:dyDescent="0.25">
      <c r="A2002" s="13" t="s">
        <v>6050</v>
      </c>
      <c r="B2002" s="33" t="s">
        <v>6051</v>
      </c>
      <c r="C2002" s="13" t="s">
        <v>6052</v>
      </c>
      <c r="D2002" s="13" t="str">
        <f>IFERROR(VLOOKUP($B2002,[1]GICS!$C:$D,2,FALSE),"-")</f>
        <v>Financials</v>
      </c>
      <c r="E2002" s="14">
        <f>IFERROR(IF(VLOOKUP($B2002,'[1]Paste Only'!$D:$AM,4,FALSE)="-",VLOOKUP($B2002,'[1]Market Cap'!$A:$J,10,FALSE),VLOOKUP($B2002,'[1]Paste Only'!$D:$AM,4,FALSE)),"-")</f>
        <v>476.8</v>
      </c>
      <c r="F2002" s="14" t="str">
        <f>IFERROR(VLOOKUP($B2002,'[1]Paste Only'!$D:$AM,5,FALSE),"-")</f>
        <v>-</v>
      </c>
      <c r="G2002" s="15">
        <f>IFERROR(VLOOKUP($B2002,'[1]Paste Only'!$D:$AM,6,FALSE),"-")</f>
        <v>0</v>
      </c>
      <c r="H2002" s="15">
        <f>IFERROR(VLOOKUP($B2002,'[1]Paste Only'!$D:$AM,7,FALSE),"-")</f>
        <v>0</v>
      </c>
      <c r="I2002" s="15">
        <f>IFERROR(VLOOKUP($B2002,'[1]Paste Only'!$D:$AM,8,FALSE),"-")</f>
        <v>0</v>
      </c>
      <c r="J2002" s="34"/>
      <c r="K2002" s="34"/>
      <c r="L2002" s="14">
        <f>IFERROR(VLOOKUP($B2002,'[1]Paste Only'!$D:$AM,12,FALSE),"-")</f>
        <v>-12.69</v>
      </c>
      <c r="M2002" s="14" t="str">
        <f>IFERROR(VLOOKUP($B2002,'[1]Paste Only'!$D:$AM,15,FALSE),"-")</f>
        <v>-</v>
      </c>
      <c r="N2002" s="30"/>
      <c r="O2002" s="18"/>
      <c r="P2002" s="19">
        <f t="shared" si="933"/>
        <v>0</v>
      </c>
      <c r="Q2002" s="20">
        <f t="shared" si="909"/>
        <v>0</v>
      </c>
      <c r="R2002" s="13">
        <f t="shared" si="910"/>
        <v>0</v>
      </c>
      <c r="S2002" s="13" t="str">
        <f>IFERROR(VLOOKUP($B2002,'[1]Market Cap'!$G:$I,3,FALSE),"-")</f>
        <v>Small Cap</v>
      </c>
      <c r="T2002" s="13"/>
      <c r="U2002" s="13"/>
      <c r="V2002" s="21">
        <f t="shared" si="907"/>
        <v>0</v>
      </c>
      <c r="W2002" s="21">
        <f t="shared" si="907"/>
        <v>0</v>
      </c>
      <c r="X2002" s="21">
        <f t="shared" si="907"/>
        <v>0</v>
      </c>
      <c r="Y2002" s="22">
        <f t="shared" si="911"/>
        <v>0</v>
      </c>
      <c r="Z2002" s="13">
        <f t="shared" si="912"/>
        <v>0</v>
      </c>
      <c r="AA2002" s="23">
        <f t="shared" si="913"/>
        <v>0</v>
      </c>
      <c r="AB2002" s="23">
        <f t="shared" si="914"/>
        <v>0</v>
      </c>
      <c r="AC2002" s="23">
        <f t="shared" si="915"/>
        <v>0</v>
      </c>
      <c r="AD2002" s="24">
        <f t="shared" si="916"/>
        <v>0</v>
      </c>
      <c r="AE2002" s="25">
        <f>IFERROR(VLOOKUP($B2002,'[1]Market Cap'!$G:$I,2,FALSE),"-")</f>
        <v>806.06682751999995</v>
      </c>
      <c r="AF2002" s="20">
        <f t="shared" si="917"/>
        <v>0</v>
      </c>
      <c r="AG2002" s="17">
        <f t="shared" si="918"/>
        <v>0</v>
      </c>
      <c r="AH2002" s="17">
        <f t="shared" si="919"/>
        <v>0</v>
      </c>
      <c r="AI2002" s="17" t="str">
        <f t="shared" si="920"/>
        <v>-</v>
      </c>
      <c r="AJ2002" s="26" t="str">
        <f>IFERROR(VLOOKUP($B2002,'[1]Paste Only'!$D:$AM,26,FALSE),"-")</f>
        <v>-</v>
      </c>
      <c r="AK2002" s="26" t="str">
        <f>IFERROR(VLOOKUP($B2002,'[1]Paste Only'!$D:$AM,23,FALSE),"-")</f>
        <v>-</v>
      </c>
      <c r="AL2002" s="26" t="str">
        <f>IFERROR(VLOOKUP($B2002,'[1]Paste Only'!$D:$AM,22,FALSE),"-")</f>
        <v>-</v>
      </c>
      <c r="AM2002" s="21" t="str">
        <f t="shared" si="908"/>
        <v>-</v>
      </c>
      <c r="AN2002" s="21" t="str">
        <f t="shared" si="908"/>
        <v>-</v>
      </c>
      <c r="AO2002" s="21" t="str">
        <f t="shared" si="908"/>
        <v>-</v>
      </c>
      <c r="AP2002" s="27">
        <f t="shared" si="921"/>
        <v>0</v>
      </c>
      <c r="AQ2002" s="27" t="str">
        <f t="shared" si="922"/>
        <v>-</v>
      </c>
      <c r="AR2002" s="27" t="str">
        <f t="shared" si="923"/>
        <v>-</v>
      </c>
      <c r="AS2002" s="27">
        <f t="shared" si="924"/>
        <v>0</v>
      </c>
      <c r="AT2002" s="27">
        <f t="shared" si="925"/>
        <v>0</v>
      </c>
      <c r="AU2002" s="27">
        <f t="shared" si="926"/>
        <v>0</v>
      </c>
      <c r="AV2002" s="21" t="str">
        <f t="shared" si="927"/>
        <v>0</v>
      </c>
      <c r="AW2002" s="27">
        <f t="shared" si="928"/>
        <v>0</v>
      </c>
      <c r="AX2002" s="27" t="str">
        <f t="shared" si="929"/>
        <v>-</v>
      </c>
      <c r="AY2002" s="27" t="str">
        <f t="shared" si="930"/>
        <v>-</v>
      </c>
      <c r="AZ2002" s="21" t="str">
        <f t="shared" si="931"/>
        <v>-</v>
      </c>
      <c r="BA2002" s="21" t="str">
        <f t="shared" si="932"/>
        <v>-</v>
      </c>
      <c r="BB2002" s="28"/>
      <c r="BC2002" s="28"/>
      <c r="BD2002" s="28"/>
      <c r="BE2002" s="28"/>
      <c r="BF2002" s="28"/>
      <c r="BG2002" s="29"/>
      <c r="BH2002" s="29"/>
      <c r="BI2002" s="29"/>
      <c r="BJ2002" s="29"/>
      <c r="BK2002" s="29"/>
    </row>
    <row r="2003" spans="1:63" x14ac:dyDescent="0.25">
      <c r="P2003" s="38"/>
      <c r="Q2003" s="38"/>
      <c r="V2003" s="21">
        <f t="shared" ref="V2003:X2051" si="934">IFERROR(G2003/$U2003,0)</f>
        <v>0</v>
      </c>
      <c r="W2003" s="21">
        <f t="shared" si="934"/>
        <v>0</v>
      </c>
      <c r="X2003" s="21">
        <f t="shared" si="934"/>
        <v>0</v>
      </c>
      <c r="Y2003" s="22">
        <f t="shared" si="911"/>
        <v>0</v>
      </c>
      <c r="Z2003" s="13">
        <f t="shared" si="912"/>
        <v>0</v>
      </c>
      <c r="AA2003" s="23">
        <f t="shared" si="913"/>
        <v>0</v>
      </c>
      <c r="AB2003" s="23">
        <f t="shared" si="914"/>
        <v>0</v>
      </c>
      <c r="AC2003" s="23">
        <f t="shared" si="915"/>
        <v>0</v>
      </c>
      <c r="AD2003" s="24">
        <f t="shared" si="916"/>
        <v>0</v>
      </c>
      <c r="AF2003" s="20">
        <f t="shared" si="917"/>
        <v>0</v>
      </c>
      <c r="AG2003" s="17">
        <f t="shared" si="918"/>
        <v>0</v>
      </c>
      <c r="AH2003" s="17">
        <f t="shared" si="919"/>
        <v>0</v>
      </c>
      <c r="AI2003" s="17" t="str">
        <f t="shared" si="920"/>
        <v>-</v>
      </c>
      <c r="AM2003" s="21" t="str">
        <f t="shared" ref="AM2003:AO2066" si="935">IFERROR(AJ2003/$F2003-1,"-")</f>
        <v>-</v>
      </c>
      <c r="AN2003" s="21" t="str">
        <f t="shared" si="935"/>
        <v>-</v>
      </c>
      <c r="AO2003" s="21" t="str">
        <f t="shared" si="935"/>
        <v>-</v>
      </c>
      <c r="AP2003" s="27">
        <f t="shared" si="921"/>
        <v>0</v>
      </c>
      <c r="AQ2003" s="27">
        <f t="shared" si="922"/>
        <v>0</v>
      </c>
      <c r="AR2003" s="27">
        <f t="shared" si="923"/>
        <v>0</v>
      </c>
      <c r="AS2003" s="27">
        <f t="shared" si="924"/>
        <v>0</v>
      </c>
      <c r="AT2003" s="27">
        <f t="shared" si="925"/>
        <v>0</v>
      </c>
      <c r="AU2003" s="27">
        <f t="shared" si="926"/>
        <v>0</v>
      </c>
      <c r="AV2003" s="21" t="str">
        <f t="shared" si="927"/>
        <v>0</v>
      </c>
      <c r="AW2003" s="27">
        <f t="shared" si="928"/>
        <v>0</v>
      </c>
      <c r="AX2003" s="27">
        <f t="shared" si="929"/>
        <v>0</v>
      </c>
    </row>
    <row r="2004" spans="1:63" x14ac:dyDescent="0.25">
      <c r="P2004" s="38"/>
      <c r="Q2004" s="38"/>
      <c r="V2004" s="21">
        <f t="shared" si="934"/>
        <v>0</v>
      </c>
      <c r="W2004" s="21">
        <f t="shared" si="934"/>
        <v>0</v>
      </c>
      <c r="X2004" s="21">
        <f t="shared" si="934"/>
        <v>0</v>
      </c>
      <c r="Y2004" s="22">
        <f t="shared" si="911"/>
        <v>0</v>
      </c>
      <c r="Z2004" s="13">
        <f t="shared" si="912"/>
        <v>0</v>
      </c>
      <c r="AA2004" s="23">
        <f t="shared" si="913"/>
        <v>0</v>
      </c>
      <c r="AB2004" s="23">
        <f t="shared" si="914"/>
        <v>0</v>
      </c>
      <c r="AC2004" s="23">
        <f t="shared" si="915"/>
        <v>0</v>
      </c>
      <c r="AD2004" s="24">
        <f t="shared" si="916"/>
        <v>0</v>
      </c>
      <c r="AF2004" s="20">
        <f t="shared" si="917"/>
        <v>0</v>
      </c>
      <c r="AG2004" s="17">
        <f t="shared" si="918"/>
        <v>0</v>
      </c>
      <c r="AH2004" s="17">
        <f t="shared" si="919"/>
        <v>0</v>
      </c>
      <c r="AI2004" s="17" t="str">
        <f t="shared" si="920"/>
        <v>-</v>
      </c>
      <c r="AM2004" s="21" t="str">
        <f t="shared" si="935"/>
        <v>-</v>
      </c>
      <c r="AN2004" s="21" t="str">
        <f t="shared" si="935"/>
        <v>-</v>
      </c>
      <c r="AO2004" s="21" t="str">
        <f t="shared" si="935"/>
        <v>-</v>
      </c>
      <c r="AP2004" s="27">
        <f t="shared" si="921"/>
        <v>0</v>
      </c>
      <c r="AQ2004" s="27">
        <f t="shared" si="922"/>
        <v>0</v>
      </c>
      <c r="AR2004" s="27">
        <f t="shared" si="923"/>
        <v>0</v>
      </c>
      <c r="AS2004" s="27">
        <f t="shared" si="924"/>
        <v>0</v>
      </c>
      <c r="AT2004" s="27">
        <f t="shared" si="925"/>
        <v>0</v>
      </c>
      <c r="AU2004" s="27">
        <f t="shared" si="926"/>
        <v>0</v>
      </c>
      <c r="AV2004" s="21" t="str">
        <f t="shared" si="927"/>
        <v>0</v>
      </c>
      <c r="AW2004" s="27">
        <f t="shared" si="928"/>
        <v>0</v>
      </c>
      <c r="AX2004" s="27">
        <f t="shared" si="929"/>
        <v>0</v>
      </c>
    </row>
    <row r="2005" spans="1:63" x14ac:dyDescent="0.25">
      <c r="P2005" s="38"/>
      <c r="Q2005" s="38"/>
      <c r="V2005" s="21">
        <f t="shared" si="934"/>
        <v>0</v>
      </c>
      <c r="W2005" s="21">
        <f t="shared" si="934"/>
        <v>0</v>
      </c>
      <c r="X2005" s="21">
        <f t="shared" si="934"/>
        <v>0</v>
      </c>
      <c r="Y2005" s="22">
        <f t="shared" si="911"/>
        <v>0</v>
      </c>
      <c r="Z2005" s="13">
        <f t="shared" si="912"/>
        <v>0</v>
      </c>
      <c r="AA2005" s="23">
        <f t="shared" si="913"/>
        <v>0</v>
      </c>
      <c r="AB2005" s="23">
        <f t="shared" si="914"/>
        <v>0</v>
      </c>
      <c r="AC2005" s="23">
        <f t="shared" si="915"/>
        <v>0</v>
      </c>
      <c r="AD2005" s="24">
        <f t="shared" si="916"/>
        <v>0</v>
      </c>
      <c r="AF2005" s="20">
        <f t="shared" si="917"/>
        <v>0</v>
      </c>
      <c r="AG2005" s="17">
        <f t="shared" si="918"/>
        <v>0</v>
      </c>
      <c r="AH2005" s="17">
        <f t="shared" si="919"/>
        <v>0</v>
      </c>
      <c r="AI2005" s="17" t="str">
        <f t="shared" si="920"/>
        <v>-</v>
      </c>
      <c r="AM2005" s="21" t="str">
        <f t="shared" si="935"/>
        <v>-</v>
      </c>
      <c r="AN2005" s="21" t="str">
        <f t="shared" si="935"/>
        <v>-</v>
      </c>
      <c r="AO2005" s="21" t="str">
        <f t="shared" si="935"/>
        <v>-</v>
      </c>
      <c r="AP2005" s="27">
        <f t="shared" si="921"/>
        <v>0</v>
      </c>
      <c r="AQ2005" s="27">
        <f t="shared" si="922"/>
        <v>0</v>
      </c>
      <c r="AR2005" s="27">
        <f t="shared" si="923"/>
        <v>0</v>
      </c>
      <c r="AS2005" s="27">
        <f t="shared" si="924"/>
        <v>0</v>
      </c>
      <c r="AT2005" s="27">
        <f t="shared" si="925"/>
        <v>0</v>
      </c>
      <c r="AU2005" s="27">
        <f t="shared" si="926"/>
        <v>0</v>
      </c>
      <c r="AV2005" s="21" t="str">
        <f t="shared" si="927"/>
        <v>0</v>
      </c>
      <c r="AW2005" s="27">
        <f t="shared" si="928"/>
        <v>0</v>
      </c>
      <c r="AX2005" s="27">
        <f t="shared" si="929"/>
        <v>0</v>
      </c>
    </row>
    <row r="2006" spans="1:63" x14ac:dyDescent="0.25">
      <c r="P2006" s="38"/>
      <c r="Q2006" s="38"/>
      <c r="V2006" s="21">
        <f t="shared" si="934"/>
        <v>0</v>
      </c>
      <c r="W2006" s="21">
        <f t="shared" si="934"/>
        <v>0</v>
      </c>
      <c r="X2006" s="21">
        <f t="shared" si="934"/>
        <v>0</v>
      </c>
      <c r="Y2006" s="22">
        <f t="shared" si="911"/>
        <v>0</v>
      </c>
      <c r="Z2006" s="13">
        <f t="shared" si="912"/>
        <v>0</v>
      </c>
      <c r="AA2006" s="23">
        <f t="shared" si="913"/>
        <v>0</v>
      </c>
      <c r="AB2006" s="23">
        <f t="shared" si="914"/>
        <v>0</v>
      </c>
      <c r="AC2006" s="23">
        <f t="shared" si="915"/>
        <v>0</v>
      </c>
      <c r="AD2006" s="24">
        <f t="shared" si="916"/>
        <v>0</v>
      </c>
      <c r="AF2006" s="20">
        <f t="shared" si="917"/>
        <v>0</v>
      </c>
      <c r="AG2006" s="17">
        <f t="shared" si="918"/>
        <v>0</v>
      </c>
      <c r="AH2006" s="17">
        <f t="shared" si="919"/>
        <v>0</v>
      </c>
      <c r="AI2006" s="17" t="str">
        <f t="shared" si="920"/>
        <v>-</v>
      </c>
      <c r="AM2006" s="21" t="str">
        <f t="shared" si="935"/>
        <v>-</v>
      </c>
      <c r="AN2006" s="21" t="str">
        <f t="shared" si="935"/>
        <v>-</v>
      </c>
      <c r="AO2006" s="21" t="str">
        <f t="shared" si="935"/>
        <v>-</v>
      </c>
      <c r="AP2006" s="27">
        <f t="shared" si="921"/>
        <v>0</v>
      </c>
      <c r="AQ2006" s="27">
        <f t="shared" si="922"/>
        <v>0</v>
      </c>
      <c r="AR2006" s="27">
        <f t="shared" si="923"/>
        <v>0</v>
      </c>
      <c r="AS2006" s="27">
        <f t="shared" si="924"/>
        <v>0</v>
      </c>
      <c r="AT2006" s="27">
        <f t="shared" si="925"/>
        <v>0</v>
      </c>
      <c r="AU2006" s="27">
        <f t="shared" si="926"/>
        <v>0</v>
      </c>
      <c r="AV2006" s="21" t="str">
        <f t="shared" si="927"/>
        <v>0</v>
      </c>
      <c r="AW2006" s="27">
        <f t="shared" si="928"/>
        <v>0</v>
      </c>
      <c r="AX2006" s="27">
        <f t="shared" si="929"/>
        <v>0</v>
      </c>
    </row>
    <row r="2007" spans="1:63" x14ac:dyDescent="0.25">
      <c r="P2007" s="38"/>
      <c r="Q2007" s="38"/>
      <c r="V2007" s="21">
        <f t="shared" si="934"/>
        <v>0</v>
      </c>
      <c r="W2007" s="21">
        <f t="shared" si="934"/>
        <v>0</v>
      </c>
      <c r="X2007" s="21">
        <f t="shared" si="934"/>
        <v>0</v>
      </c>
      <c r="Y2007" s="22">
        <f t="shared" si="911"/>
        <v>0</v>
      </c>
      <c r="Z2007" s="13">
        <f t="shared" si="912"/>
        <v>0</v>
      </c>
      <c r="AA2007" s="23">
        <f t="shared" si="913"/>
        <v>0</v>
      </c>
      <c r="AB2007" s="23">
        <f t="shared" si="914"/>
        <v>0</v>
      </c>
      <c r="AC2007" s="23">
        <f t="shared" si="915"/>
        <v>0</v>
      </c>
      <c r="AD2007" s="24">
        <f t="shared" si="916"/>
        <v>0</v>
      </c>
      <c r="AF2007" s="20">
        <f t="shared" si="917"/>
        <v>0</v>
      </c>
      <c r="AG2007" s="17">
        <f t="shared" si="918"/>
        <v>0</v>
      </c>
      <c r="AH2007" s="17">
        <f t="shared" si="919"/>
        <v>0</v>
      </c>
      <c r="AI2007" s="17" t="str">
        <f t="shared" si="920"/>
        <v>-</v>
      </c>
      <c r="AM2007" s="21" t="str">
        <f t="shared" si="935"/>
        <v>-</v>
      </c>
      <c r="AN2007" s="21" t="str">
        <f t="shared" si="935"/>
        <v>-</v>
      </c>
      <c r="AO2007" s="21" t="str">
        <f t="shared" si="935"/>
        <v>-</v>
      </c>
      <c r="AP2007" s="27">
        <f t="shared" si="921"/>
        <v>0</v>
      </c>
      <c r="AQ2007" s="27">
        <f t="shared" si="922"/>
        <v>0</v>
      </c>
      <c r="AR2007" s="27">
        <f t="shared" si="923"/>
        <v>0</v>
      </c>
      <c r="AS2007" s="27">
        <f t="shared" si="924"/>
        <v>0</v>
      </c>
      <c r="AT2007" s="27">
        <f t="shared" si="925"/>
        <v>0</v>
      </c>
      <c r="AU2007" s="27">
        <f t="shared" si="926"/>
        <v>0</v>
      </c>
      <c r="AV2007" s="21" t="str">
        <f t="shared" si="927"/>
        <v>0</v>
      </c>
      <c r="AW2007" s="27">
        <f t="shared" si="928"/>
        <v>0</v>
      </c>
      <c r="AX2007" s="27">
        <f t="shared" si="929"/>
        <v>0</v>
      </c>
    </row>
    <row r="2008" spans="1:63" x14ac:dyDescent="0.25">
      <c r="P2008" s="38"/>
      <c r="Q2008" s="38"/>
      <c r="V2008" s="21">
        <f t="shared" si="934"/>
        <v>0</v>
      </c>
      <c r="W2008" s="21">
        <f t="shared" si="934"/>
        <v>0</v>
      </c>
      <c r="X2008" s="21">
        <f t="shared" si="934"/>
        <v>0</v>
      </c>
      <c r="Y2008" s="22">
        <f t="shared" si="911"/>
        <v>0</v>
      </c>
      <c r="Z2008" s="13">
        <f t="shared" si="912"/>
        <v>0</v>
      </c>
      <c r="AA2008" s="23">
        <f t="shared" si="913"/>
        <v>0</v>
      </c>
      <c r="AB2008" s="23">
        <f t="shared" si="914"/>
        <v>0</v>
      </c>
      <c r="AC2008" s="23">
        <f t="shared" si="915"/>
        <v>0</v>
      </c>
      <c r="AD2008" s="24">
        <f t="shared" si="916"/>
        <v>0</v>
      </c>
      <c r="AF2008" s="20">
        <f t="shared" si="917"/>
        <v>0</v>
      </c>
      <c r="AG2008" s="17">
        <f t="shared" si="918"/>
        <v>0</v>
      </c>
      <c r="AH2008" s="17">
        <f t="shared" si="919"/>
        <v>0</v>
      </c>
      <c r="AI2008" s="17" t="str">
        <f t="shared" si="920"/>
        <v>-</v>
      </c>
      <c r="AM2008" s="21" t="str">
        <f t="shared" si="935"/>
        <v>-</v>
      </c>
      <c r="AN2008" s="21" t="str">
        <f t="shared" si="935"/>
        <v>-</v>
      </c>
      <c r="AO2008" s="21" t="str">
        <f t="shared" si="935"/>
        <v>-</v>
      </c>
      <c r="AP2008" s="27">
        <f t="shared" si="921"/>
        <v>0</v>
      </c>
      <c r="AQ2008" s="27">
        <f t="shared" si="922"/>
        <v>0</v>
      </c>
      <c r="AR2008" s="27">
        <f t="shared" si="923"/>
        <v>0</v>
      </c>
      <c r="AS2008" s="27">
        <f t="shared" si="924"/>
        <v>0</v>
      </c>
      <c r="AT2008" s="27">
        <f t="shared" si="925"/>
        <v>0</v>
      </c>
      <c r="AU2008" s="27">
        <f t="shared" si="926"/>
        <v>0</v>
      </c>
      <c r="AV2008" s="21" t="str">
        <f t="shared" si="927"/>
        <v>0</v>
      </c>
      <c r="AW2008" s="27">
        <f t="shared" si="928"/>
        <v>0</v>
      </c>
      <c r="AX2008" s="27">
        <f t="shared" si="929"/>
        <v>0</v>
      </c>
    </row>
    <row r="2009" spans="1:63" x14ac:dyDescent="0.25">
      <c r="P2009" s="38"/>
      <c r="Q2009" s="38"/>
      <c r="V2009" s="21">
        <f t="shared" si="934"/>
        <v>0</v>
      </c>
      <c r="W2009" s="21">
        <f t="shared" si="934"/>
        <v>0</v>
      </c>
      <c r="X2009" s="21">
        <f t="shared" si="934"/>
        <v>0</v>
      </c>
      <c r="Y2009" s="22">
        <f t="shared" si="911"/>
        <v>0</v>
      </c>
      <c r="Z2009" s="13">
        <f t="shared" si="912"/>
        <v>0</v>
      </c>
      <c r="AA2009" s="23">
        <f t="shared" si="913"/>
        <v>0</v>
      </c>
      <c r="AB2009" s="23">
        <f t="shared" si="914"/>
        <v>0</v>
      </c>
      <c r="AC2009" s="23">
        <f t="shared" si="915"/>
        <v>0</v>
      </c>
      <c r="AD2009" s="24">
        <f t="shared" si="916"/>
        <v>0</v>
      </c>
      <c r="AF2009" s="20">
        <f t="shared" si="917"/>
        <v>0</v>
      </c>
      <c r="AG2009" s="17">
        <f t="shared" si="918"/>
        <v>0</v>
      </c>
      <c r="AH2009" s="17">
        <f t="shared" si="919"/>
        <v>0</v>
      </c>
      <c r="AI2009" s="17" t="str">
        <f t="shared" si="920"/>
        <v>-</v>
      </c>
      <c r="AM2009" s="21" t="str">
        <f t="shared" si="935"/>
        <v>-</v>
      </c>
      <c r="AN2009" s="21" t="str">
        <f t="shared" si="935"/>
        <v>-</v>
      </c>
      <c r="AO2009" s="21" t="str">
        <f t="shared" si="935"/>
        <v>-</v>
      </c>
      <c r="AP2009" s="27">
        <f t="shared" si="921"/>
        <v>0</v>
      </c>
      <c r="AQ2009" s="27">
        <f t="shared" si="922"/>
        <v>0</v>
      </c>
      <c r="AR2009" s="27">
        <f t="shared" si="923"/>
        <v>0</v>
      </c>
      <c r="AS2009" s="27">
        <f t="shared" si="924"/>
        <v>0</v>
      </c>
      <c r="AT2009" s="27">
        <f t="shared" si="925"/>
        <v>0</v>
      </c>
      <c r="AU2009" s="27">
        <f t="shared" si="926"/>
        <v>0</v>
      </c>
      <c r="AV2009" s="21" t="str">
        <f t="shared" si="927"/>
        <v>0</v>
      </c>
      <c r="AW2009" s="27">
        <f t="shared" si="928"/>
        <v>0</v>
      </c>
      <c r="AX2009" s="27">
        <f t="shared" si="929"/>
        <v>0</v>
      </c>
    </row>
    <row r="2010" spans="1:63" x14ac:dyDescent="0.25">
      <c r="P2010" s="38"/>
      <c r="Q2010" s="38"/>
      <c r="V2010" s="21">
        <f t="shared" si="934"/>
        <v>0</v>
      </c>
      <c r="W2010" s="21">
        <f t="shared" si="934"/>
        <v>0</v>
      </c>
      <c r="X2010" s="21">
        <f t="shared" si="934"/>
        <v>0</v>
      </c>
      <c r="Y2010" s="22">
        <f t="shared" si="911"/>
        <v>0</v>
      </c>
      <c r="Z2010" s="13">
        <f t="shared" si="912"/>
        <v>0</v>
      </c>
      <c r="AA2010" s="23">
        <f t="shared" si="913"/>
        <v>0</v>
      </c>
      <c r="AB2010" s="23">
        <f t="shared" si="914"/>
        <v>0</v>
      </c>
      <c r="AC2010" s="23">
        <f t="shared" si="915"/>
        <v>0</v>
      </c>
      <c r="AD2010" s="24">
        <f t="shared" si="916"/>
        <v>0</v>
      </c>
      <c r="AF2010" s="20">
        <f t="shared" si="917"/>
        <v>0</v>
      </c>
      <c r="AG2010" s="17">
        <f t="shared" si="918"/>
        <v>0</v>
      </c>
      <c r="AH2010" s="17">
        <f t="shared" si="919"/>
        <v>0</v>
      </c>
      <c r="AI2010" s="17" t="str">
        <f t="shared" si="920"/>
        <v>-</v>
      </c>
      <c r="AM2010" s="21" t="str">
        <f t="shared" si="935"/>
        <v>-</v>
      </c>
      <c r="AN2010" s="21" t="str">
        <f t="shared" si="935"/>
        <v>-</v>
      </c>
      <c r="AO2010" s="21" t="str">
        <f t="shared" si="935"/>
        <v>-</v>
      </c>
      <c r="AP2010" s="27">
        <f t="shared" si="921"/>
        <v>0</v>
      </c>
      <c r="AQ2010" s="27">
        <f t="shared" si="922"/>
        <v>0</v>
      </c>
      <c r="AR2010" s="27">
        <f t="shared" si="923"/>
        <v>0</v>
      </c>
      <c r="AS2010" s="27">
        <f t="shared" si="924"/>
        <v>0</v>
      </c>
      <c r="AT2010" s="27">
        <f t="shared" si="925"/>
        <v>0</v>
      </c>
      <c r="AU2010" s="27">
        <f t="shared" si="926"/>
        <v>0</v>
      </c>
      <c r="AV2010" s="21" t="str">
        <f t="shared" si="927"/>
        <v>0</v>
      </c>
      <c r="AW2010" s="27">
        <f t="shared" si="928"/>
        <v>0</v>
      </c>
      <c r="AX2010" s="27">
        <f t="shared" si="929"/>
        <v>0</v>
      </c>
    </row>
    <row r="2011" spans="1:63" x14ac:dyDescent="0.25">
      <c r="P2011" s="38"/>
      <c r="Q2011" s="38"/>
      <c r="V2011" s="21">
        <f t="shared" si="934"/>
        <v>0</v>
      </c>
      <c r="W2011" s="21">
        <f t="shared" si="934"/>
        <v>0</v>
      </c>
      <c r="X2011" s="21">
        <f t="shared" si="934"/>
        <v>0</v>
      </c>
      <c r="Y2011" s="22">
        <f t="shared" si="911"/>
        <v>0</v>
      </c>
      <c r="Z2011" s="13">
        <f t="shared" si="912"/>
        <v>0</v>
      </c>
      <c r="AA2011" s="23">
        <f t="shared" si="913"/>
        <v>0</v>
      </c>
      <c r="AB2011" s="23">
        <f t="shared" si="914"/>
        <v>0</v>
      </c>
      <c r="AC2011" s="23">
        <f t="shared" si="915"/>
        <v>0</v>
      </c>
      <c r="AD2011" s="24">
        <f t="shared" si="916"/>
        <v>0</v>
      </c>
      <c r="AF2011" s="20">
        <f t="shared" si="917"/>
        <v>0</v>
      </c>
      <c r="AG2011" s="17">
        <f t="shared" si="918"/>
        <v>0</v>
      </c>
      <c r="AH2011" s="17">
        <f t="shared" si="919"/>
        <v>0</v>
      </c>
      <c r="AI2011" s="17" t="str">
        <f t="shared" si="920"/>
        <v>-</v>
      </c>
      <c r="AM2011" s="21" t="str">
        <f t="shared" si="935"/>
        <v>-</v>
      </c>
      <c r="AN2011" s="21" t="str">
        <f t="shared" si="935"/>
        <v>-</v>
      </c>
      <c r="AO2011" s="21" t="str">
        <f t="shared" si="935"/>
        <v>-</v>
      </c>
      <c r="AP2011" s="27">
        <f t="shared" si="921"/>
        <v>0</v>
      </c>
      <c r="AQ2011" s="27">
        <f t="shared" si="922"/>
        <v>0</v>
      </c>
      <c r="AR2011" s="27">
        <f t="shared" si="923"/>
        <v>0</v>
      </c>
      <c r="AS2011" s="27">
        <f t="shared" si="924"/>
        <v>0</v>
      </c>
      <c r="AT2011" s="27">
        <f t="shared" si="925"/>
        <v>0</v>
      </c>
      <c r="AU2011" s="27">
        <f t="shared" si="926"/>
        <v>0</v>
      </c>
      <c r="AV2011" s="21" t="str">
        <f t="shared" si="927"/>
        <v>0</v>
      </c>
      <c r="AW2011" s="27">
        <f t="shared" si="928"/>
        <v>0</v>
      </c>
      <c r="AX2011" s="27">
        <f t="shared" si="929"/>
        <v>0</v>
      </c>
    </row>
    <row r="2012" spans="1:63" x14ac:dyDescent="0.25">
      <c r="P2012" s="38"/>
      <c r="Q2012" s="38"/>
      <c r="V2012" s="21">
        <f t="shared" si="934"/>
        <v>0</v>
      </c>
      <c r="W2012" s="21">
        <f t="shared" si="934"/>
        <v>0</v>
      </c>
      <c r="X2012" s="21">
        <f t="shared" si="934"/>
        <v>0</v>
      </c>
      <c r="Y2012" s="22">
        <f t="shared" si="911"/>
        <v>0</v>
      </c>
      <c r="Z2012" s="13">
        <f t="shared" si="912"/>
        <v>0</v>
      </c>
      <c r="AA2012" s="23">
        <f t="shared" si="913"/>
        <v>0</v>
      </c>
      <c r="AB2012" s="23">
        <f t="shared" si="914"/>
        <v>0</v>
      </c>
      <c r="AC2012" s="23">
        <f t="shared" si="915"/>
        <v>0</v>
      </c>
      <c r="AD2012" s="24">
        <f t="shared" si="916"/>
        <v>0</v>
      </c>
      <c r="AF2012" s="20">
        <f t="shared" si="917"/>
        <v>0</v>
      </c>
      <c r="AG2012" s="17">
        <f t="shared" si="918"/>
        <v>0</v>
      </c>
      <c r="AH2012" s="17">
        <f t="shared" si="919"/>
        <v>0</v>
      </c>
      <c r="AI2012" s="17" t="str">
        <f t="shared" si="920"/>
        <v>-</v>
      </c>
      <c r="AM2012" s="21" t="str">
        <f t="shared" si="935"/>
        <v>-</v>
      </c>
      <c r="AN2012" s="21" t="str">
        <f t="shared" si="935"/>
        <v>-</v>
      </c>
      <c r="AO2012" s="21" t="str">
        <f t="shared" si="935"/>
        <v>-</v>
      </c>
      <c r="AP2012" s="27">
        <f t="shared" si="921"/>
        <v>0</v>
      </c>
      <c r="AQ2012" s="27">
        <f t="shared" si="922"/>
        <v>0</v>
      </c>
      <c r="AR2012" s="27">
        <f t="shared" si="923"/>
        <v>0</v>
      </c>
      <c r="AS2012" s="27">
        <f t="shared" si="924"/>
        <v>0</v>
      </c>
      <c r="AT2012" s="27">
        <f t="shared" si="925"/>
        <v>0</v>
      </c>
      <c r="AU2012" s="27">
        <f t="shared" si="926"/>
        <v>0</v>
      </c>
      <c r="AV2012" s="21" t="str">
        <f t="shared" si="927"/>
        <v>0</v>
      </c>
      <c r="AW2012" s="27">
        <f t="shared" si="928"/>
        <v>0</v>
      </c>
      <c r="AX2012" s="27">
        <f t="shared" si="929"/>
        <v>0</v>
      </c>
    </row>
    <row r="2013" spans="1:63" x14ac:dyDescent="0.25">
      <c r="P2013" s="38"/>
      <c r="Q2013" s="38"/>
      <c r="V2013" s="21">
        <f t="shared" si="934"/>
        <v>0</v>
      </c>
      <c r="W2013" s="21">
        <f t="shared" si="934"/>
        <v>0</v>
      </c>
      <c r="X2013" s="21">
        <f t="shared" si="934"/>
        <v>0</v>
      </c>
      <c r="Y2013" s="22">
        <f t="shared" si="911"/>
        <v>0</v>
      </c>
      <c r="Z2013" s="13">
        <f t="shared" si="912"/>
        <v>0</v>
      </c>
      <c r="AA2013" s="23">
        <f t="shared" si="913"/>
        <v>0</v>
      </c>
      <c r="AB2013" s="23">
        <f t="shared" si="914"/>
        <v>0</v>
      </c>
      <c r="AC2013" s="23">
        <f t="shared" si="915"/>
        <v>0</v>
      </c>
      <c r="AD2013" s="24">
        <f t="shared" si="916"/>
        <v>0</v>
      </c>
      <c r="AF2013" s="20">
        <f t="shared" si="917"/>
        <v>0</v>
      </c>
      <c r="AG2013" s="17">
        <f t="shared" si="918"/>
        <v>0</v>
      </c>
      <c r="AH2013" s="17">
        <f t="shared" si="919"/>
        <v>0</v>
      </c>
      <c r="AI2013" s="17" t="str">
        <f t="shared" si="920"/>
        <v>-</v>
      </c>
      <c r="AM2013" s="21" t="str">
        <f t="shared" si="935"/>
        <v>-</v>
      </c>
      <c r="AN2013" s="21" t="str">
        <f t="shared" si="935"/>
        <v>-</v>
      </c>
      <c r="AO2013" s="21" t="str">
        <f t="shared" si="935"/>
        <v>-</v>
      </c>
      <c r="AP2013" s="27">
        <f t="shared" si="921"/>
        <v>0</v>
      </c>
      <c r="AQ2013" s="27">
        <f t="shared" si="922"/>
        <v>0</v>
      </c>
      <c r="AR2013" s="27">
        <f t="shared" si="923"/>
        <v>0</v>
      </c>
      <c r="AS2013" s="27">
        <f t="shared" si="924"/>
        <v>0</v>
      </c>
      <c r="AT2013" s="27">
        <f t="shared" si="925"/>
        <v>0</v>
      </c>
      <c r="AU2013" s="27">
        <f t="shared" si="926"/>
        <v>0</v>
      </c>
      <c r="AV2013" s="21" t="str">
        <f t="shared" si="927"/>
        <v>0</v>
      </c>
      <c r="AW2013" s="27">
        <f t="shared" si="928"/>
        <v>0</v>
      </c>
      <c r="AX2013" s="27">
        <f t="shared" si="929"/>
        <v>0</v>
      </c>
    </row>
    <row r="2014" spans="1:63" x14ac:dyDescent="0.25">
      <c r="P2014" s="38"/>
      <c r="Q2014" s="38"/>
      <c r="V2014" s="21">
        <f t="shared" si="934"/>
        <v>0</v>
      </c>
      <c r="W2014" s="21">
        <f t="shared" si="934"/>
        <v>0</v>
      </c>
      <c r="X2014" s="21">
        <f t="shared" si="934"/>
        <v>0</v>
      </c>
      <c r="Y2014" s="22">
        <f t="shared" si="911"/>
        <v>0</v>
      </c>
      <c r="Z2014" s="13">
        <f t="shared" si="912"/>
        <v>0</v>
      </c>
      <c r="AA2014" s="23">
        <f t="shared" si="913"/>
        <v>0</v>
      </c>
      <c r="AB2014" s="23">
        <f t="shared" si="914"/>
        <v>0</v>
      </c>
      <c r="AC2014" s="23">
        <f t="shared" si="915"/>
        <v>0</v>
      </c>
      <c r="AD2014" s="24">
        <f t="shared" si="916"/>
        <v>0</v>
      </c>
      <c r="AF2014" s="20">
        <f t="shared" si="917"/>
        <v>0</v>
      </c>
      <c r="AG2014" s="17">
        <f t="shared" si="918"/>
        <v>0</v>
      </c>
      <c r="AH2014" s="17">
        <f t="shared" si="919"/>
        <v>0</v>
      </c>
      <c r="AI2014" s="17" t="str">
        <f t="shared" si="920"/>
        <v>-</v>
      </c>
      <c r="AM2014" s="21" t="str">
        <f t="shared" si="935"/>
        <v>-</v>
      </c>
      <c r="AN2014" s="21" t="str">
        <f t="shared" si="935"/>
        <v>-</v>
      </c>
      <c r="AO2014" s="21" t="str">
        <f t="shared" si="935"/>
        <v>-</v>
      </c>
      <c r="AP2014" s="27">
        <f t="shared" si="921"/>
        <v>0</v>
      </c>
      <c r="AQ2014" s="27">
        <f t="shared" si="922"/>
        <v>0</v>
      </c>
      <c r="AR2014" s="27">
        <f t="shared" si="923"/>
        <v>0</v>
      </c>
      <c r="AS2014" s="27">
        <f t="shared" si="924"/>
        <v>0</v>
      </c>
      <c r="AT2014" s="27">
        <f t="shared" si="925"/>
        <v>0</v>
      </c>
      <c r="AU2014" s="27">
        <f t="shared" si="926"/>
        <v>0</v>
      </c>
      <c r="AV2014" s="21" t="str">
        <f t="shared" si="927"/>
        <v>0</v>
      </c>
      <c r="AW2014" s="27">
        <f t="shared" si="928"/>
        <v>0</v>
      </c>
      <c r="AX2014" s="27">
        <f t="shared" si="929"/>
        <v>0</v>
      </c>
    </row>
    <row r="2015" spans="1:63" x14ac:dyDescent="0.25">
      <c r="P2015" s="38"/>
      <c r="Q2015" s="38"/>
      <c r="V2015" s="21">
        <f t="shared" si="934"/>
        <v>0</v>
      </c>
      <c r="W2015" s="21">
        <f t="shared" si="934"/>
        <v>0</v>
      </c>
      <c r="X2015" s="21">
        <f t="shared" si="934"/>
        <v>0</v>
      </c>
      <c r="Y2015" s="22">
        <f t="shared" si="911"/>
        <v>0</v>
      </c>
      <c r="Z2015" s="13">
        <f t="shared" si="912"/>
        <v>0</v>
      </c>
      <c r="AA2015" s="23">
        <f t="shared" si="913"/>
        <v>0</v>
      </c>
      <c r="AB2015" s="23">
        <f t="shared" si="914"/>
        <v>0</v>
      </c>
      <c r="AC2015" s="23">
        <f t="shared" si="915"/>
        <v>0</v>
      </c>
      <c r="AD2015" s="24">
        <f t="shared" si="916"/>
        <v>0</v>
      </c>
      <c r="AF2015" s="20">
        <f t="shared" si="917"/>
        <v>0</v>
      </c>
      <c r="AG2015" s="17">
        <f t="shared" si="918"/>
        <v>0</v>
      </c>
      <c r="AH2015" s="17">
        <f t="shared" si="919"/>
        <v>0</v>
      </c>
      <c r="AI2015" s="17" t="str">
        <f t="shared" si="920"/>
        <v>-</v>
      </c>
      <c r="AM2015" s="21" t="str">
        <f t="shared" si="935"/>
        <v>-</v>
      </c>
      <c r="AN2015" s="21" t="str">
        <f t="shared" si="935"/>
        <v>-</v>
      </c>
      <c r="AO2015" s="21" t="str">
        <f t="shared" si="935"/>
        <v>-</v>
      </c>
      <c r="AP2015" s="27">
        <f t="shared" si="921"/>
        <v>0</v>
      </c>
      <c r="AQ2015" s="27">
        <f t="shared" si="922"/>
        <v>0</v>
      </c>
      <c r="AR2015" s="27">
        <f t="shared" si="923"/>
        <v>0</v>
      </c>
      <c r="AS2015" s="27">
        <f t="shared" si="924"/>
        <v>0</v>
      </c>
      <c r="AT2015" s="27">
        <f t="shared" si="925"/>
        <v>0</v>
      </c>
      <c r="AU2015" s="27">
        <f t="shared" si="926"/>
        <v>0</v>
      </c>
      <c r="AV2015" s="21" t="str">
        <f t="shared" si="927"/>
        <v>0</v>
      </c>
      <c r="AW2015" s="27">
        <f t="shared" si="928"/>
        <v>0</v>
      </c>
      <c r="AX2015" s="27">
        <f t="shared" si="929"/>
        <v>0</v>
      </c>
    </row>
    <row r="2016" spans="1:63" x14ac:dyDescent="0.25">
      <c r="P2016" s="38"/>
      <c r="Q2016" s="38"/>
      <c r="V2016" s="21">
        <f t="shared" si="934"/>
        <v>0</v>
      </c>
      <c r="W2016" s="21">
        <f t="shared" si="934"/>
        <v>0</v>
      </c>
      <c r="X2016" s="21">
        <f t="shared" si="934"/>
        <v>0</v>
      </c>
      <c r="Y2016" s="22">
        <f t="shared" si="911"/>
        <v>0</v>
      </c>
      <c r="Z2016" s="13">
        <f t="shared" si="912"/>
        <v>0</v>
      </c>
      <c r="AA2016" s="23">
        <f t="shared" si="913"/>
        <v>0</v>
      </c>
      <c r="AB2016" s="23">
        <f t="shared" si="914"/>
        <v>0</v>
      </c>
      <c r="AC2016" s="23">
        <f t="shared" si="915"/>
        <v>0</v>
      </c>
      <c r="AD2016" s="24">
        <f t="shared" si="916"/>
        <v>0</v>
      </c>
      <c r="AF2016" s="20">
        <f t="shared" si="917"/>
        <v>0</v>
      </c>
      <c r="AG2016" s="17">
        <f t="shared" si="918"/>
        <v>0</v>
      </c>
      <c r="AH2016" s="17">
        <f t="shared" si="919"/>
        <v>0</v>
      </c>
      <c r="AI2016" s="17" t="str">
        <f t="shared" si="920"/>
        <v>-</v>
      </c>
      <c r="AM2016" s="21" t="str">
        <f t="shared" si="935"/>
        <v>-</v>
      </c>
      <c r="AN2016" s="21" t="str">
        <f t="shared" si="935"/>
        <v>-</v>
      </c>
      <c r="AO2016" s="21" t="str">
        <f t="shared" si="935"/>
        <v>-</v>
      </c>
      <c r="AP2016" s="27">
        <f t="shared" si="921"/>
        <v>0</v>
      </c>
      <c r="AQ2016" s="27">
        <f t="shared" si="922"/>
        <v>0</v>
      </c>
      <c r="AR2016" s="27">
        <f t="shared" si="923"/>
        <v>0</v>
      </c>
      <c r="AS2016" s="27">
        <f t="shared" si="924"/>
        <v>0</v>
      </c>
      <c r="AT2016" s="27">
        <f t="shared" si="925"/>
        <v>0</v>
      </c>
      <c r="AU2016" s="27">
        <f t="shared" si="926"/>
        <v>0</v>
      </c>
      <c r="AV2016" s="21" t="str">
        <f t="shared" si="927"/>
        <v>0</v>
      </c>
      <c r="AW2016" s="27">
        <f t="shared" si="928"/>
        <v>0</v>
      </c>
      <c r="AX2016" s="27">
        <f t="shared" si="929"/>
        <v>0</v>
      </c>
    </row>
    <row r="2017" spans="16:50" x14ac:dyDescent="0.25">
      <c r="P2017" s="38"/>
      <c r="Q2017" s="38"/>
      <c r="V2017" s="21">
        <f t="shared" si="934"/>
        <v>0</v>
      </c>
      <c r="W2017" s="21">
        <f t="shared" si="934"/>
        <v>0</v>
      </c>
      <c r="X2017" s="21">
        <f t="shared" si="934"/>
        <v>0</v>
      </c>
      <c r="Y2017" s="22">
        <f t="shared" si="911"/>
        <v>0</v>
      </c>
      <c r="Z2017" s="13">
        <f t="shared" si="912"/>
        <v>0</v>
      </c>
      <c r="AA2017" s="23">
        <f t="shared" si="913"/>
        <v>0</v>
      </c>
      <c r="AB2017" s="23">
        <f t="shared" si="914"/>
        <v>0</v>
      </c>
      <c r="AC2017" s="23">
        <f t="shared" si="915"/>
        <v>0</v>
      </c>
      <c r="AD2017" s="24">
        <f t="shared" si="916"/>
        <v>0</v>
      </c>
      <c r="AF2017" s="20">
        <f t="shared" si="917"/>
        <v>0</v>
      </c>
      <c r="AG2017" s="17">
        <f t="shared" si="918"/>
        <v>0</v>
      </c>
      <c r="AH2017" s="17">
        <f t="shared" si="919"/>
        <v>0</v>
      </c>
      <c r="AI2017" s="17" t="str">
        <f t="shared" si="920"/>
        <v>-</v>
      </c>
      <c r="AM2017" s="21" t="str">
        <f t="shared" si="935"/>
        <v>-</v>
      </c>
      <c r="AN2017" s="21" t="str">
        <f t="shared" si="935"/>
        <v>-</v>
      </c>
      <c r="AO2017" s="21" t="str">
        <f t="shared" si="935"/>
        <v>-</v>
      </c>
      <c r="AP2017" s="27">
        <f t="shared" si="921"/>
        <v>0</v>
      </c>
      <c r="AQ2017" s="27">
        <f t="shared" si="922"/>
        <v>0</v>
      </c>
      <c r="AR2017" s="27">
        <f t="shared" si="923"/>
        <v>0</v>
      </c>
      <c r="AS2017" s="27">
        <f t="shared" si="924"/>
        <v>0</v>
      </c>
      <c r="AT2017" s="27">
        <f t="shared" si="925"/>
        <v>0</v>
      </c>
      <c r="AU2017" s="27">
        <f t="shared" si="926"/>
        <v>0</v>
      </c>
      <c r="AV2017" s="21" t="str">
        <f t="shared" si="927"/>
        <v>0</v>
      </c>
      <c r="AW2017" s="27">
        <f t="shared" si="928"/>
        <v>0</v>
      </c>
      <c r="AX2017" s="27">
        <f t="shared" si="929"/>
        <v>0</v>
      </c>
    </row>
    <row r="2018" spans="16:50" x14ac:dyDescent="0.25">
      <c r="P2018" s="38"/>
      <c r="Q2018" s="38"/>
      <c r="V2018" s="21">
        <f t="shared" si="934"/>
        <v>0</v>
      </c>
      <c r="W2018" s="21">
        <f t="shared" si="934"/>
        <v>0</v>
      </c>
      <c r="X2018" s="21">
        <f t="shared" si="934"/>
        <v>0</v>
      </c>
      <c r="Y2018" s="22">
        <f t="shared" si="911"/>
        <v>0</v>
      </c>
      <c r="Z2018" s="13">
        <f t="shared" si="912"/>
        <v>0</v>
      </c>
      <c r="AA2018" s="23">
        <f t="shared" si="913"/>
        <v>0</v>
      </c>
      <c r="AB2018" s="23">
        <f t="shared" si="914"/>
        <v>0</v>
      </c>
      <c r="AC2018" s="23">
        <f t="shared" si="915"/>
        <v>0</v>
      </c>
      <c r="AD2018" s="24">
        <f t="shared" si="916"/>
        <v>0</v>
      </c>
      <c r="AF2018" s="20">
        <f t="shared" si="917"/>
        <v>0</v>
      </c>
      <c r="AG2018" s="17">
        <f t="shared" si="918"/>
        <v>0</v>
      </c>
      <c r="AH2018" s="17">
        <f t="shared" si="919"/>
        <v>0</v>
      </c>
      <c r="AI2018" s="17" t="str">
        <f t="shared" si="920"/>
        <v>-</v>
      </c>
      <c r="AM2018" s="21" t="str">
        <f t="shared" si="935"/>
        <v>-</v>
      </c>
      <c r="AN2018" s="21" t="str">
        <f t="shared" si="935"/>
        <v>-</v>
      </c>
      <c r="AO2018" s="21" t="str">
        <f t="shared" si="935"/>
        <v>-</v>
      </c>
      <c r="AP2018" s="27">
        <f t="shared" si="921"/>
        <v>0</v>
      </c>
      <c r="AQ2018" s="27">
        <f t="shared" si="922"/>
        <v>0</v>
      </c>
      <c r="AR2018" s="27">
        <f t="shared" si="923"/>
        <v>0</v>
      </c>
      <c r="AS2018" s="27">
        <f t="shared" si="924"/>
        <v>0</v>
      </c>
      <c r="AT2018" s="27">
        <f t="shared" si="925"/>
        <v>0</v>
      </c>
      <c r="AU2018" s="27">
        <f t="shared" si="926"/>
        <v>0</v>
      </c>
      <c r="AV2018" s="21" t="str">
        <f t="shared" si="927"/>
        <v>0</v>
      </c>
      <c r="AW2018" s="27">
        <f t="shared" si="928"/>
        <v>0</v>
      </c>
      <c r="AX2018" s="27">
        <f t="shared" si="929"/>
        <v>0</v>
      </c>
    </row>
    <row r="2019" spans="16:50" x14ac:dyDescent="0.25">
      <c r="P2019" s="38"/>
      <c r="Q2019" s="38"/>
      <c r="V2019" s="21">
        <f t="shared" si="934"/>
        <v>0</v>
      </c>
      <c r="W2019" s="21">
        <f t="shared" si="934"/>
        <v>0</v>
      </c>
      <c r="X2019" s="21">
        <f t="shared" si="934"/>
        <v>0</v>
      </c>
      <c r="Y2019" s="22">
        <f t="shared" si="911"/>
        <v>0</v>
      </c>
      <c r="Z2019" s="13">
        <f t="shared" si="912"/>
        <v>0</v>
      </c>
      <c r="AA2019" s="23">
        <f t="shared" si="913"/>
        <v>0</v>
      </c>
      <c r="AB2019" s="23">
        <f t="shared" si="914"/>
        <v>0</v>
      </c>
      <c r="AC2019" s="23">
        <f t="shared" si="915"/>
        <v>0</v>
      </c>
      <c r="AD2019" s="24">
        <f t="shared" si="916"/>
        <v>0</v>
      </c>
      <c r="AF2019" s="20">
        <f t="shared" si="917"/>
        <v>0</v>
      </c>
      <c r="AG2019" s="17">
        <f t="shared" si="918"/>
        <v>0</v>
      </c>
      <c r="AH2019" s="17">
        <f t="shared" si="919"/>
        <v>0</v>
      </c>
      <c r="AI2019" s="17" t="str">
        <f t="shared" si="920"/>
        <v>-</v>
      </c>
      <c r="AM2019" s="21" t="str">
        <f t="shared" si="935"/>
        <v>-</v>
      </c>
      <c r="AN2019" s="21" t="str">
        <f t="shared" si="935"/>
        <v>-</v>
      </c>
      <c r="AO2019" s="21" t="str">
        <f t="shared" si="935"/>
        <v>-</v>
      </c>
      <c r="AP2019" s="27">
        <f t="shared" si="921"/>
        <v>0</v>
      </c>
      <c r="AQ2019" s="27">
        <f t="shared" si="922"/>
        <v>0</v>
      </c>
      <c r="AR2019" s="27">
        <f t="shared" si="923"/>
        <v>0</v>
      </c>
      <c r="AS2019" s="27">
        <f t="shared" si="924"/>
        <v>0</v>
      </c>
      <c r="AT2019" s="27">
        <f t="shared" si="925"/>
        <v>0</v>
      </c>
      <c r="AU2019" s="27">
        <f t="shared" si="926"/>
        <v>0</v>
      </c>
      <c r="AV2019" s="21" t="str">
        <f t="shared" si="927"/>
        <v>0</v>
      </c>
      <c r="AW2019" s="27">
        <f t="shared" si="928"/>
        <v>0</v>
      </c>
      <c r="AX2019" s="27">
        <f t="shared" si="929"/>
        <v>0</v>
      </c>
    </row>
    <row r="2020" spans="16:50" x14ac:dyDescent="0.25">
      <c r="P2020" s="38"/>
      <c r="Q2020" s="38"/>
      <c r="V2020" s="21">
        <f t="shared" si="934"/>
        <v>0</v>
      </c>
      <c r="W2020" s="21">
        <f t="shared" si="934"/>
        <v>0</v>
      </c>
      <c r="X2020" s="21">
        <f t="shared" si="934"/>
        <v>0</v>
      </c>
      <c r="Y2020" s="22">
        <f t="shared" si="911"/>
        <v>0</v>
      </c>
      <c r="Z2020" s="13">
        <f t="shared" si="912"/>
        <v>0</v>
      </c>
      <c r="AA2020" s="23">
        <f t="shared" si="913"/>
        <v>0</v>
      </c>
      <c r="AB2020" s="23">
        <f t="shared" si="914"/>
        <v>0</v>
      </c>
      <c r="AC2020" s="23">
        <f t="shared" si="915"/>
        <v>0</v>
      </c>
      <c r="AD2020" s="24">
        <f t="shared" si="916"/>
        <v>0</v>
      </c>
      <c r="AF2020" s="20">
        <f t="shared" si="917"/>
        <v>0</v>
      </c>
      <c r="AG2020" s="17">
        <f t="shared" si="918"/>
        <v>0</v>
      </c>
      <c r="AH2020" s="17">
        <f t="shared" si="919"/>
        <v>0</v>
      </c>
      <c r="AI2020" s="17" t="str">
        <f t="shared" si="920"/>
        <v>-</v>
      </c>
      <c r="AM2020" s="21" t="str">
        <f t="shared" si="935"/>
        <v>-</v>
      </c>
      <c r="AN2020" s="21" t="str">
        <f t="shared" si="935"/>
        <v>-</v>
      </c>
      <c r="AO2020" s="21" t="str">
        <f t="shared" si="935"/>
        <v>-</v>
      </c>
      <c r="AP2020" s="27">
        <f t="shared" si="921"/>
        <v>0</v>
      </c>
      <c r="AQ2020" s="27">
        <f t="shared" si="922"/>
        <v>0</v>
      </c>
      <c r="AR2020" s="27">
        <f t="shared" si="923"/>
        <v>0</v>
      </c>
      <c r="AS2020" s="27">
        <f t="shared" si="924"/>
        <v>0</v>
      </c>
      <c r="AT2020" s="27">
        <f t="shared" si="925"/>
        <v>0</v>
      </c>
      <c r="AU2020" s="27">
        <f t="shared" si="926"/>
        <v>0</v>
      </c>
      <c r="AV2020" s="21" t="str">
        <f t="shared" si="927"/>
        <v>0</v>
      </c>
      <c r="AW2020" s="27">
        <f t="shared" si="928"/>
        <v>0</v>
      </c>
      <c r="AX2020" s="27">
        <f t="shared" si="929"/>
        <v>0</v>
      </c>
    </row>
    <row r="2021" spans="16:50" x14ac:dyDescent="0.25">
      <c r="P2021" s="38"/>
      <c r="Q2021" s="38"/>
      <c r="V2021" s="21">
        <f t="shared" si="934"/>
        <v>0</v>
      </c>
      <c r="W2021" s="21">
        <f t="shared" si="934"/>
        <v>0</v>
      </c>
      <c r="X2021" s="21">
        <f t="shared" si="934"/>
        <v>0</v>
      </c>
      <c r="Y2021" s="22">
        <f t="shared" si="911"/>
        <v>0</v>
      </c>
      <c r="Z2021" s="13">
        <f t="shared" si="912"/>
        <v>0</v>
      </c>
      <c r="AA2021" s="23">
        <f t="shared" si="913"/>
        <v>0</v>
      </c>
      <c r="AB2021" s="23">
        <f t="shared" si="914"/>
        <v>0</v>
      </c>
      <c r="AC2021" s="23">
        <f t="shared" si="915"/>
        <v>0</v>
      </c>
      <c r="AD2021" s="24">
        <f t="shared" si="916"/>
        <v>0</v>
      </c>
      <c r="AF2021" s="20">
        <f t="shared" si="917"/>
        <v>0</v>
      </c>
      <c r="AG2021" s="17">
        <f t="shared" si="918"/>
        <v>0</v>
      </c>
      <c r="AH2021" s="17">
        <f t="shared" si="919"/>
        <v>0</v>
      </c>
      <c r="AI2021" s="17" t="str">
        <f t="shared" si="920"/>
        <v>-</v>
      </c>
      <c r="AM2021" s="21" t="str">
        <f t="shared" si="935"/>
        <v>-</v>
      </c>
      <c r="AN2021" s="21" t="str">
        <f t="shared" si="935"/>
        <v>-</v>
      </c>
      <c r="AO2021" s="21" t="str">
        <f t="shared" si="935"/>
        <v>-</v>
      </c>
      <c r="AP2021" s="27">
        <f t="shared" si="921"/>
        <v>0</v>
      </c>
      <c r="AQ2021" s="27">
        <f t="shared" si="922"/>
        <v>0</v>
      </c>
      <c r="AR2021" s="27">
        <f t="shared" si="923"/>
        <v>0</v>
      </c>
      <c r="AS2021" s="27">
        <f t="shared" si="924"/>
        <v>0</v>
      </c>
      <c r="AT2021" s="27">
        <f t="shared" si="925"/>
        <v>0</v>
      </c>
      <c r="AU2021" s="27">
        <f t="shared" si="926"/>
        <v>0</v>
      </c>
      <c r="AV2021" s="21" t="str">
        <f t="shared" si="927"/>
        <v>0</v>
      </c>
      <c r="AW2021" s="27">
        <f t="shared" si="928"/>
        <v>0</v>
      </c>
      <c r="AX2021" s="27">
        <f t="shared" si="929"/>
        <v>0</v>
      </c>
    </row>
    <row r="2022" spans="16:50" x14ac:dyDescent="0.25">
      <c r="P2022" s="38"/>
      <c r="Q2022" s="38"/>
      <c r="V2022" s="21">
        <f t="shared" si="934"/>
        <v>0</v>
      </c>
      <c r="W2022" s="21">
        <f t="shared" si="934"/>
        <v>0</v>
      </c>
      <c r="X2022" s="21">
        <f t="shared" si="934"/>
        <v>0</v>
      </c>
      <c r="Y2022" s="22">
        <f t="shared" si="911"/>
        <v>0</v>
      </c>
      <c r="Z2022" s="13">
        <f t="shared" si="912"/>
        <v>0</v>
      </c>
      <c r="AA2022" s="23">
        <f t="shared" si="913"/>
        <v>0</v>
      </c>
      <c r="AB2022" s="23">
        <f t="shared" si="914"/>
        <v>0</v>
      </c>
      <c r="AC2022" s="23">
        <f t="shared" si="915"/>
        <v>0</v>
      </c>
      <c r="AD2022" s="24">
        <f t="shared" si="916"/>
        <v>0</v>
      </c>
      <c r="AF2022" s="20">
        <f t="shared" si="917"/>
        <v>0</v>
      </c>
      <c r="AG2022" s="17">
        <f t="shared" si="918"/>
        <v>0</v>
      </c>
      <c r="AH2022" s="17">
        <f t="shared" si="919"/>
        <v>0</v>
      </c>
      <c r="AI2022" s="17" t="str">
        <f t="shared" si="920"/>
        <v>-</v>
      </c>
      <c r="AM2022" s="21" t="str">
        <f t="shared" si="935"/>
        <v>-</v>
      </c>
      <c r="AN2022" s="21" t="str">
        <f t="shared" si="935"/>
        <v>-</v>
      </c>
      <c r="AO2022" s="21" t="str">
        <f t="shared" si="935"/>
        <v>-</v>
      </c>
      <c r="AP2022" s="27">
        <f t="shared" si="921"/>
        <v>0</v>
      </c>
      <c r="AQ2022" s="27">
        <f t="shared" si="922"/>
        <v>0</v>
      </c>
      <c r="AR2022" s="27">
        <f t="shared" si="923"/>
        <v>0</v>
      </c>
      <c r="AS2022" s="27">
        <f t="shared" si="924"/>
        <v>0</v>
      </c>
      <c r="AT2022" s="27">
        <f t="shared" si="925"/>
        <v>0</v>
      </c>
      <c r="AU2022" s="27">
        <f t="shared" si="926"/>
        <v>0</v>
      </c>
      <c r="AV2022" s="21" t="str">
        <f t="shared" si="927"/>
        <v>0</v>
      </c>
      <c r="AW2022" s="27">
        <f t="shared" si="928"/>
        <v>0</v>
      </c>
      <c r="AX2022" s="27">
        <f t="shared" si="929"/>
        <v>0</v>
      </c>
    </row>
    <row r="2023" spans="16:50" x14ac:dyDescent="0.25">
      <c r="P2023" s="38"/>
      <c r="Q2023" s="38"/>
      <c r="V2023" s="21">
        <f t="shared" si="934"/>
        <v>0</v>
      </c>
      <c r="W2023" s="21">
        <f t="shared" si="934"/>
        <v>0</v>
      </c>
      <c r="X2023" s="21">
        <f t="shared" si="934"/>
        <v>0</v>
      </c>
      <c r="Y2023" s="22">
        <f t="shared" si="911"/>
        <v>0</v>
      </c>
      <c r="Z2023" s="13">
        <f t="shared" si="912"/>
        <v>0</v>
      </c>
      <c r="AA2023" s="23">
        <f t="shared" si="913"/>
        <v>0</v>
      </c>
      <c r="AB2023" s="23">
        <f t="shared" si="914"/>
        <v>0</v>
      </c>
      <c r="AC2023" s="23">
        <f t="shared" si="915"/>
        <v>0</v>
      </c>
      <c r="AD2023" s="24">
        <f t="shared" si="916"/>
        <v>0</v>
      </c>
      <c r="AF2023" s="20">
        <f t="shared" si="917"/>
        <v>0</v>
      </c>
      <c r="AG2023" s="17">
        <f t="shared" si="918"/>
        <v>0</v>
      </c>
      <c r="AH2023" s="17">
        <f t="shared" si="919"/>
        <v>0</v>
      </c>
      <c r="AI2023" s="17" t="str">
        <f t="shared" si="920"/>
        <v>-</v>
      </c>
      <c r="AM2023" s="21" t="str">
        <f t="shared" si="935"/>
        <v>-</v>
      </c>
      <c r="AN2023" s="21" t="str">
        <f t="shared" si="935"/>
        <v>-</v>
      </c>
      <c r="AO2023" s="21" t="str">
        <f t="shared" si="935"/>
        <v>-</v>
      </c>
      <c r="AP2023" s="27">
        <f t="shared" si="921"/>
        <v>0</v>
      </c>
      <c r="AQ2023" s="27">
        <f t="shared" si="922"/>
        <v>0</v>
      </c>
      <c r="AR2023" s="27">
        <f t="shared" si="923"/>
        <v>0</v>
      </c>
      <c r="AS2023" s="27">
        <f t="shared" si="924"/>
        <v>0</v>
      </c>
      <c r="AT2023" s="27">
        <f t="shared" si="925"/>
        <v>0</v>
      </c>
      <c r="AU2023" s="27">
        <f t="shared" si="926"/>
        <v>0</v>
      </c>
      <c r="AV2023" s="21" t="str">
        <f t="shared" si="927"/>
        <v>0</v>
      </c>
      <c r="AW2023" s="27">
        <f t="shared" si="928"/>
        <v>0</v>
      </c>
      <c r="AX2023" s="27">
        <f t="shared" si="929"/>
        <v>0</v>
      </c>
    </row>
    <row r="2024" spans="16:50" x14ac:dyDescent="0.25">
      <c r="P2024" s="38"/>
      <c r="Q2024" s="38"/>
      <c r="V2024" s="21">
        <f t="shared" si="934"/>
        <v>0</v>
      </c>
      <c r="W2024" s="21">
        <f t="shared" si="934"/>
        <v>0</v>
      </c>
      <c r="X2024" s="21">
        <f t="shared" si="934"/>
        <v>0</v>
      </c>
      <c r="Y2024" s="22">
        <f t="shared" si="911"/>
        <v>0</v>
      </c>
      <c r="Z2024" s="13">
        <f t="shared" si="912"/>
        <v>0</v>
      </c>
      <c r="AA2024" s="23">
        <f t="shared" si="913"/>
        <v>0</v>
      </c>
      <c r="AB2024" s="23">
        <f t="shared" si="914"/>
        <v>0</v>
      </c>
      <c r="AC2024" s="23">
        <f t="shared" si="915"/>
        <v>0</v>
      </c>
      <c r="AD2024" s="24">
        <f t="shared" si="916"/>
        <v>0</v>
      </c>
      <c r="AF2024" s="20">
        <f t="shared" si="917"/>
        <v>0</v>
      </c>
      <c r="AG2024" s="17">
        <f t="shared" si="918"/>
        <v>0</v>
      </c>
      <c r="AH2024" s="17">
        <f t="shared" si="919"/>
        <v>0</v>
      </c>
      <c r="AI2024" s="17" t="str">
        <f t="shared" si="920"/>
        <v>-</v>
      </c>
      <c r="AM2024" s="21" t="str">
        <f t="shared" si="935"/>
        <v>-</v>
      </c>
      <c r="AN2024" s="21" t="str">
        <f t="shared" si="935"/>
        <v>-</v>
      </c>
      <c r="AO2024" s="21" t="str">
        <f t="shared" si="935"/>
        <v>-</v>
      </c>
      <c r="AP2024" s="27">
        <f t="shared" si="921"/>
        <v>0</v>
      </c>
      <c r="AQ2024" s="27">
        <f t="shared" si="922"/>
        <v>0</v>
      </c>
      <c r="AR2024" s="27">
        <f t="shared" si="923"/>
        <v>0</v>
      </c>
      <c r="AS2024" s="27">
        <f t="shared" si="924"/>
        <v>0</v>
      </c>
      <c r="AT2024" s="27">
        <f t="shared" si="925"/>
        <v>0</v>
      </c>
      <c r="AU2024" s="27">
        <f t="shared" si="926"/>
        <v>0</v>
      </c>
      <c r="AV2024" s="21" t="str">
        <f t="shared" si="927"/>
        <v>0</v>
      </c>
      <c r="AW2024" s="27">
        <f t="shared" si="928"/>
        <v>0</v>
      </c>
      <c r="AX2024" s="27">
        <f t="shared" si="929"/>
        <v>0</v>
      </c>
    </row>
    <row r="2025" spans="16:50" x14ac:dyDescent="0.25">
      <c r="P2025" s="38"/>
      <c r="Q2025" s="38"/>
      <c r="V2025" s="21">
        <f t="shared" si="934"/>
        <v>0</v>
      </c>
      <c r="W2025" s="21">
        <f t="shared" si="934"/>
        <v>0</v>
      </c>
      <c r="X2025" s="21">
        <f t="shared" si="934"/>
        <v>0</v>
      </c>
      <c r="Y2025" s="22">
        <f t="shared" si="911"/>
        <v>0</v>
      </c>
      <c r="Z2025" s="13">
        <f t="shared" si="912"/>
        <v>0</v>
      </c>
      <c r="AA2025" s="23">
        <f t="shared" si="913"/>
        <v>0</v>
      </c>
      <c r="AB2025" s="23">
        <f t="shared" si="914"/>
        <v>0</v>
      </c>
      <c r="AC2025" s="23">
        <f t="shared" si="915"/>
        <v>0</v>
      </c>
      <c r="AD2025" s="24">
        <f t="shared" si="916"/>
        <v>0</v>
      </c>
      <c r="AF2025" s="20">
        <f t="shared" si="917"/>
        <v>0</v>
      </c>
      <c r="AG2025" s="17">
        <f t="shared" si="918"/>
        <v>0</v>
      </c>
      <c r="AH2025" s="17">
        <f t="shared" si="919"/>
        <v>0</v>
      </c>
      <c r="AI2025" s="17" t="str">
        <f t="shared" si="920"/>
        <v>-</v>
      </c>
      <c r="AM2025" s="21" t="str">
        <f t="shared" si="935"/>
        <v>-</v>
      </c>
      <c r="AN2025" s="21" t="str">
        <f t="shared" si="935"/>
        <v>-</v>
      </c>
      <c r="AO2025" s="21" t="str">
        <f t="shared" si="935"/>
        <v>-</v>
      </c>
      <c r="AP2025" s="27">
        <f t="shared" si="921"/>
        <v>0</v>
      </c>
      <c r="AQ2025" s="27">
        <f t="shared" si="922"/>
        <v>0</v>
      </c>
      <c r="AR2025" s="27">
        <f t="shared" si="923"/>
        <v>0</v>
      </c>
      <c r="AS2025" s="27">
        <f t="shared" si="924"/>
        <v>0</v>
      </c>
      <c r="AT2025" s="27">
        <f t="shared" si="925"/>
        <v>0</v>
      </c>
      <c r="AU2025" s="27">
        <f t="shared" si="926"/>
        <v>0</v>
      </c>
      <c r="AV2025" s="21" t="str">
        <f t="shared" si="927"/>
        <v>0</v>
      </c>
      <c r="AW2025" s="27">
        <f t="shared" si="928"/>
        <v>0</v>
      </c>
      <c r="AX2025" s="27">
        <f t="shared" si="929"/>
        <v>0</v>
      </c>
    </row>
    <row r="2026" spans="16:50" x14ac:dyDescent="0.25">
      <c r="P2026" s="38"/>
      <c r="Q2026" s="38"/>
      <c r="V2026" s="21">
        <f t="shared" si="934"/>
        <v>0</v>
      </c>
      <c r="W2026" s="21">
        <f t="shared" si="934"/>
        <v>0</v>
      </c>
      <c r="X2026" s="21">
        <f t="shared" si="934"/>
        <v>0</v>
      </c>
      <c r="Y2026" s="22">
        <f t="shared" si="911"/>
        <v>0</v>
      </c>
      <c r="Z2026" s="13">
        <f t="shared" si="912"/>
        <v>0</v>
      </c>
      <c r="AA2026" s="23">
        <f t="shared" si="913"/>
        <v>0</v>
      </c>
      <c r="AB2026" s="23">
        <f t="shared" si="914"/>
        <v>0</v>
      </c>
      <c r="AC2026" s="23">
        <f t="shared" si="915"/>
        <v>0</v>
      </c>
      <c r="AD2026" s="24">
        <f t="shared" si="916"/>
        <v>0</v>
      </c>
      <c r="AF2026" s="20">
        <f t="shared" si="917"/>
        <v>0</v>
      </c>
      <c r="AG2026" s="17">
        <f t="shared" si="918"/>
        <v>0</v>
      </c>
      <c r="AH2026" s="17">
        <f t="shared" si="919"/>
        <v>0</v>
      </c>
      <c r="AI2026" s="17" t="str">
        <f t="shared" si="920"/>
        <v>-</v>
      </c>
      <c r="AM2026" s="21" t="str">
        <f t="shared" si="935"/>
        <v>-</v>
      </c>
      <c r="AN2026" s="21" t="str">
        <f t="shared" si="935"/>
        <v>-</v>
      </c>
      <c r="AO2026" s="21" t="str">
        <f t="shared" si="935"/>
        <v>-</v>
      </c>
      <c r="AP2026" s="27">
        <f t="shared" si="921"/>
        <v>0</v>
      </c>
      <c r="AQ2026" s="27">
        <f t="shared" si="922"/>
        <v>0</v>
      </c>
      <c r="AR2026" s="27">
        <f t="shared" si="923"/>
        <v>0</v>
      </c>
      <c r="AS2026" s="27">
        <f t="shared" si="924"/>
        <v>0</v>
      </c>
      <c r="AT2026" s="27">
        <f t="shared" si="925"/>
        <v>0</v>
      </c>
      <c r="AU2026" s="27">
        <f t="shared" si="926"/>
        <v>0</v>
      </c>
      <c r="AV2026" s="21" t="str">
        <f t="shared" si="927"/>
        <v>0</v>
      </c>
      <c r="AW2026" s="27">
        <f t="shared" si="928"/>
        <v>0</v>
      </c>
      <c r="AX2026" s="27">
        <f t="shared" si="929"/>
        <v>0</v>
      </c>
    </row>
    <row r="2027" spans="16:50" x14ac:dyDescent="0.25">
      <c r="P2027" s="38"/>
      <c r="Q2027" s="38"/>
      <c r="V2027" s="21">
        <f t="shared" si="934"/>
        <v>0</v>
      </c>
      <c r="W2027" s="21">
        <f t="shared" si="934"/>
        <v>0</v>
      </c>
      <c r="X2027" s="21">
        <f t="shared" si="934"/>
        <v>0</v>
      </c>
      <c r="Y2027" s="22">
        <f t="shared" si="911"/>
        <v>0</v>
      </c>
      <c r="Z2027" s="13">
        <f t="shared" si="912"/>
        <v>0</v>
      </c>
      <c r="AA2027" s="23">
        <f t="shared" si="913"/>
        <v>0</v>
      </c>
      <c r="AB2027" s="23">
        <f t="shared" si="914"/>
        <v>0</v>
      </c>
      <c r="AC2027" s="23">
        <f t="shared" si="915"/>
        <v>0</v>
      </c>
      <c r="AD2027" s="24">
        <f t="shared" si="916"/>
        <v>0</v>
      </c>
      <c r="AF2027" s="20">
        <f t="shared" si="917"/>
        <v>0</v>
      </c>
      <c r="AG2027" s="17">
        <f t="shared" si="918"/>
        <v>0</v>
      </c>
      <c r="AH2027" s="17">
        <f t="shared" si="919"/>
        <v>0</v>
      </c>
      <c r="AI2027" s="17" t="str">
        <f t="shared" si="920"/>
        <v>-</v>
      </c>
      <c r="AM2027" s="21" t="str">
        <f t="shared" si="935"/>
        <v>-</v>
      </c>
      <c r="AN2027" s="21" t="str">
        <f t="shared" si="935"/>
        <v>-</v>
      </c>
      <c r="AO2027" s="21" t="str">
        <f t="shared" si="935"/>
        <v>-</v>
      </c>
      <c r="AP2027" s="27">
        <f t="shared" si="921"/>
        <v>0</v>
      </c>
      <c r="AQ2027" s="27">
        <f t="shared" si="922"/>
        <v>0</v>
      </c>
      <c r="AR2027" s="27">
        <f t="shared" si="923"/>
        <v>0</v>
      </c>
      <c r="AS2027" s="27">
        <f t="shared" si="924"/>
        <v>0</v>
      </c>
      <c r="AT2027" s="27">
        <f t="shared" si="925"/>
        <v>0</v>
      </c>
      <c r="AU2027" s="27">
        <f t="shared" si="926"/>
        <v>0</v>
      </c>
      <c r="AV2027" s="21" t="str">
        <f t="shared" si="927"/>
        <v>0</v>
      </c>
      <c r="AW2027" s="27">
        <f t="shared" si="928"/>
        <v>0</v>
      </c>
      <c r="AX2027" s="27">
        <f t="shared" si="929"/>
        <v>0</v>
      </c>
    </row>
    <row r="2028" spans="16:50" x14ac:dyDescent="0.25">
      <c r="P2028" s="38"/>
      <c r="Q2028" s="38"/>
      <c r="V2028" s="21">
        <f t="shared" si="934"/>
        <v>0</v>
      </c>
      <c r="W2028" s="21">
        <f t="shared" si="934"/>
        <v>0</v>
      </c>
      <c r="X2028" s="21">
        <f t="shared" si="934"/>
        <v>0</v>
      </c>
      <c r="Y2028" s="22">
        <f t="shared" si="911"/>
        <v>0</v>
      </c>
      <c r="Z2028" s="13">
        <f t="shared" si="912"/>
        <v>0</v>
      </c>
      <c r="AA2028" s="23">
        <f t="shared" si="913"/>
        <v>0</v>
      </c>
      <c r="AB2028" s="23">
        <f t="shared" si="914"/>
        <v>0</v>
      </c>
      <c r="AC2028" s="23">
        <f t="shared" si="915"/>
        <v>0</v>
      </c>
      <c r="AD2028" s="24">
        <f t="shared" si="916"/>
        <v>0</v>
      </c>
      <c r="AF2028" s="20">
        <f t="shared" si="917"/>
        <v>0</v>
      </c>
      <c r="AG2028" s="17">
        <f t="shared" si="918"/>
        <v>0</v>
      </c>
      <c r="AH2028" s="17">
        <f t="shared" si="919"/>
        <v>0</v>
      </c>
      <c r="AI2028" s="17" t="str">
        <f t="shared" si="920"/>
        <v>-</v>
      </c>
      <c r="AM2028" s="21" t="str">
        <f t="shared" si="935"/>
        <v>-</v>
      </c>
      <c r="AN2028" s="21" t="str">
        <f t="shared" si="935"/>
        <v>-</v>
      </c>
      <c r="AO2028" s="21" t="str">
        <f t="shared" si="935"/>
        <v>-</v>
      </c>
      <c r="AP2028" s="27">
        <f t="shared" si="921"/>
        <v>0</v>
      </c>
      <c r="AQ2028" s="27">
        <f t="shared" si="922"/>
        <v>0</v>
      </c>
      <c r="AR2028" s="27">
        <f t="shared" si="923"/>
        <v>0</v>
      </c>
      <c r="AS2028" s="27">
        <f t="shared" si="924"/>
        <v>0</v>
      </c>
      <c r="AT2028" s="27">
        <f t="shared" si="925"/>
        <v>0</v>
      </c>
      <c r="AU2028" s="27">
        <f t="shared" si="926"/>
        <v>0</v>
      </c>
      <c r="AV2028" s="21" t="str">
        <f t="shared" si="927"/>
        <v>0</v>
      </c>
      <c r="AW2028" s="27">
        <f t="shared" si="928"/>
        <v>0</v>
      </c>
      <c r="AX2028" s="27">
        <f t="shared" si="929"/>
        <v>0</v>
      </c>
    </row>
    <row r="2029" spans="16:50" x14ac:dyDescent="0.25">
      <c r="P2029" s="38"/>
      <c r="Q2029" s="38"/>
      <c r="V2029" s="21">
        <f t="shared" si="934"/>
        <v>0</v>
      </c>
      <c r="W2029" s="21">
        <f t="shared" si="934"/>
        <v>0</v>
      </c>
      <c r="X2029" s="21">
        <f t="shared" si="934"/>
        <v>0</v>
      </c>
      <c r="Y2029" s="22">
        <f t="shared" si="911"/>
        <v>0</v>
      </c>
      <c r="Z2029" s="13">
        <f t="shared" si="912"/>
        <v>0</v>
      </c>
      <c r="AA2029" s="23">
        <f t="shared" si="913"/>
        <v>0</v>
      </c>
      <c r="AB2029" s="23">
        <f t="shared" si="914"/>
        <v>0</v>
      </c>
      <c r="AC2029" s="23">
        <f t="shared" si="915"/>
        <v>0</v>
      </c>
      <c r="AD2029" s="24">
        <f t="shared" si="916"/>
        <v>0</v>
      </c>
      <c r="AF2029" s="20">
        <f t="shared" si="917"/>
        <v>0</v>
      </c>
      <c r="AG2029" s="17">
        <f t="shared" si="918"/>
        <v>0</v>
      </c>
      <c r="AH2029" s="17">
        <f t="shared" si="919"/>
        <v>0</v>
      </c>
      <c r="AI2029" s="17" t="str">
        <f t="shared" si="920"/>
        <v>-</v>
      </c>
      <c r="AM2029" s="21" t="str">
        <f t="shared" si="935"/>
        <v>-</v>
      </c>
      <c r="AN2029" s="21" t="str">
        <f t="shared" si="935"/>
        <v>-</v>
      </c>
      <c r="AO2029" s="21" t="str">
        <f t="shared" si="935"/>
        <v>-</v>
      </c>
      <c r="AP2029" s="27">
        <f t="shared" si="921"/>
        <v>0</v>
      </c>
      <c r="AQ2029" s="27">
        <f t="shared" si="922"/>
        <v>0</v>
      </c>
      <c r="AR2029" s="27">
        <f t="shared" si="923"/>
        <v>0</v>
      </c>
      <c r="AS2029" s="27">
        <f t="shared" si="924"/>
        <v>0</v>
      </c>
      <c r="AT2029" s="27">
        <f t="shared" si="925"/>
        <v>0</v>
      </c>
      <c r="AU2029" s="27">
        <f t="shared" si="926"/>
        <v>0</v>
      </c>
      <c r="AV2029" s="21" t="str">
        <f t="shared" si="927"/>
        <v>0</v>
      </c>
      <c r="AW2029" s="27">
        <f t="shared" si="928"/>
        <v>0</v>
      </c>
      <c r="AX2029" s="27">
        <f t="shared" si="929"/>
        <v>0</v>
      </c>
    </row>
    <row r="2030" spans="16:50" x14ac:dyDescent="0.25">
      <c r="P2030" s="38"/>
      <c r="Q2030" s="38"/>
      <c r="V2030" s="21">
        <f t="shared" si="934"/>
        <v>0</v>
      </c>
      <c r="W2030" s="21">
        <f t="shared" si="934"/>
        <v>0</v>
      </c>
      <c r="X2030" s="21">
        <f t="shared" si="934"/>
        <v>0</v>
      </c>
      <c r="Y2030" s="22">
        <f t="shared" si="911"/>
        <v>0</v>
      </c>
      <c r="Z2030" s="13">
        <f t="shared" si="912"/>
        <v>0</v>
      </c>
      <c r="AA2030" s="23">
        <f t="shared" si="913"/>
        <v>0</v>
      </c>
      <c r="AB2030" s="23">
        <f t="shared" si="914"/>
        <v>0</v>
      </c>
      <c r="AC2030" s="23">
        <f t="shared" si="915"/>
        <v>0</v>
      </c>
      <c r="AD2030" s="24">
        <f t="shared" si="916"/>
        <v>0</v>
      </c>
      <c r="AF2030" s="20">
        <f t="shared" si="917"/>
        <v>0</v>
      </c>
      <c r="AG2030" s="17">
        <f t="shared" si="918"/>
        <v>0</v>
      </c>
      <c r="AH2030" s="17">
        <f t="shared" si="919"/>
        <v>0</v>
      </c>
      <c r="AI2030" s="17" t="str">
        <f t="shared" si="920"/>
        <v>-</v>
      </c>
      <c r="AM2030" s="21" t="str">
        <f t="shared" si="935"/>
        <v>-</v>
      </c>
      <c r="AN2030" s="21" t="str">
        <f t="shared" si="935"/>
        <v>-</v>
      </c>
      <c r="AO2030" s="21" t="str">
        <f t="shared" si="935"/>
        <v>-</v>
      </c>
      <c r="AP2030" s="27">
        <f t="shared" si="921"/>
        <v>0</v>
      </c>
      <c r="AQ2030" s="27">
        <f t="shared" si="922"/>
        <v>0</v>
      </c>
      <c r="AR2030" s="27">
        <f t="shared" si="923"/>
        <v>0</v>
      </c>
      <c r="AS2030" s="27">
        <f t="shared" si="924"/>
        <v>0</v>
      </c>
      <c r="AT2030" s="27">
        <f t="shared" si="925"/>
        <v>0</v>
      </c>
      <c r="AU2030" s="27">
        <f t="shared" si="926"/>
        <v>0</v>
      </c>
      <c r="AV2030" s="21" t="str">
        <f t="shared" si="927"/>
        <v>0</v>
      </c>
      <c r="AW2030" s="27">
        <f t="shared" si="928"/>
        <v>0</v>
      </c>
      <c r="AX2030" s="27">
        <f t="shared" si="929"/>
        <v>0</v>
      </c>
    </row>
    <row r="2031" spans="16:50" x14ac:dyDescent="0.25">
      <c r="P2031" s="38"/>
      <c r="Q2031" s="38"/>
      <c r="V2031" s="21">
        <f t="shared" si="934"/>
        <v>0</v>
      </c>
      <c r="W2031" s="21">
        <f t="shared" si="934"/>
        <v>0</v>
      </c>
      <c r="X2031" s="21">
        <f t="shared" si="934"/>
        <v>0</v>
      </c>
      <c r="Y2031" s="22">
        <f t="shared" si="911"/>
        <v>0</v>
      </c>
      <c r="Z2031" s="13">
        <f t="shared" si="912"/>
        <v>0</v>
      </c>
      <c r="AA2031" s="23">
        <f t="shared" si="913"/>
        <v>0</v>
      </c>
      <c r="AB2031" s="23">
        <f t="shared" si="914"/>
        <v>0</v>
      </c>
      <c r="AC2031" s="23">
        <f t="shared" si="915"/>
        <v>0</v>
      </c>
      <c r="AD2031" s="24">
        <f t="shared" si="916"/>
        <v>0</v>
      </c>
      <c r="AF2031" s="20">
        <f t="shared" si="917"/>
        <v>0</v>
      </c>
      <c r="AG2031" s="17">
        <f t="shared" si="918"/>
        <v>0</v>
      </c>
      <c r="AH2031" s="17">
        <f t="shared" si="919"/>
        <v>0</v>
      </c>
      <c r="AI2031" s="17" t="str">
        <f t="shared" si="920"/>
        <v>-</v>
      </c>
      <c r="AM2031" s="21" t="str">
        <f t="shared" si="935"/>
        <v>-</v>
      </c>
      <c r="AN2031" s="21" t="str">
        <f t="shared" si="935"/>
        <v>-</v>
      </c>
      <c r="AO2031" s="21" t="str">
        <f t="shared" si="935"/>
        <v>-</v>
      </c>
      <c r="AP2031" s="27">
        <f t="shared" si="921"/>
        <v>0</v>
      </c>
      <c r="AQ2031" s="27">
        <f t="shared" si="922"/>
        <v>0</v>
      </c>
      <c r="AR2031" s="27">
        <f t="shared" si="923"/>
        <v>0</v>
      </c>
      <c r="AS2031" s="27">
        <f t="shared" si="924"/>
        <v>0</v>
      </c>
      <c r="AT2031" s="27">
        <f t="shared" si="925"/>
        <v>0</v>
      </c>
      <c r="AU2031" s="27">
        <f t="shared" si="926"/>
        <v>0</v>
      </c>
      <c r="AV2031" s="21" t="str">
        <f t="shared" si="927"/>
        <v>0</v>
      </c>
      <c r="AW2031" s="27">
        <f t="shared" si="928"/>
        <v>0</v>
      </c>
      <c r="AX2031" s="27">
        <f t="shared" si="929"/>
        <v>0</v>
      </c>
    </row>
    <row r="2032" spans="16:50" x14ac:dyDescent="0.25">
      <c r="P2032" s="38"/>
      <c r="Q2032" s="38"/>
      <c r="V2032" s="21">
        <f t="shared" si="934"/>
        <v>0</v>
      </c>
      <c r="W2032" s="21">
        <f t="shared" si="934"/>
        <v>0</v>
      </c>
      <c r="X2032" s="21">
        <f t="shared" si="934"/>
        <v>0</v>
      </c>
      <c r="Y2032" s="22">
        <f t="shared" si="911"/>
        <v>0</v>
      </c>
      <c r="Z2032" s="13">
        <f t="shared" si="912"/>
        <v>0</v>
      </c>
      <c r="AA2032" s="23">
        <f t="shared" si="913"/>
        <v>0</v>
      </c>
      <c r="AB2032" s="23">
        <f t="shared" si="914"/>
        <v>0</v>
      </c>
      <c r="AC2032" s="23">
        <f t="shared" si="915"/>
        <v>0</v>
      </c>
      <c r="AD2032" s="24">
        <f t="shared" si="916"/>
        <v>0</v>
      </c>
      <c r="AF2032" s="20">
        <f t="shared" si="917"/>
        <v>0</v>
      </c>
      <c r="AG2032" s="17">
        <f t="shared" si="918"/>
        <v>0</v>
      </c>
      <c r="AH2032" s="17">
        <f t="shared" si="919"/>
        <v>0</v>
      </c>
      <c r="AI2032" s="17" t="str">
        <f t="shared" si="920"/>
        <v>-</v>
      </c>
      <c r="AM2032" s="21" t="str">
        <f t="shared" si="935"/>
        <v>-</v>
      </c>
      <c r="AN2032" s="21" t="str">
        <f t="shared" si="935"/>
        <v>-</v>
      </c>
      <c r="AO2032" s="21" t="str">
        <f t="shared" si="935"/>
        <v>-</v>
      </c>
      <c r="AP2032" s="27">
        <f t="shared" si="921"/>
        <v>0</v>
      </c>
      <c r="AQ2032" s="27">
        <f t="shared" si="922"/>
        <v>0</v>
      </c>
      <c r="AR2032" s="27">
        <f t="shared" si="923"/>
        <v>0</v>
      </c>
      <c r="AS2032" s="27">
        <f t="shared" si="924"/>
        <v>0</v>
      </c>
      <c r="AT2032" s="27">
        <f t="shared" si="925"/>
        <v>0</v>
      </c>
      <c r="AU2032" s="27">
        <f t="shared" si="926"/>
        <v>0</v>
      </c>
      <c r="AV2032" s="21" t="str">
        <f t="shared" si="927"/>
        <v>0</v>
      </c>
      <c r="AW2032" s="27">
        <f t="shared" si="928"/>
        <v>0</v>
      </c>
      <c r="AX2032" s="27">
        <f t="shared" si="929"/>
        <v>0</v>
      </c>
    </row>
    <row r="2033" spans="16:50" x14ac:dyDescent="0.25">
      <c r="P2033" s="38"/>
      <c r="Q2033" s="38"/>
      <c r="V2033" s="21">
        <f t="shared" si="934"/>
        <v>0</v>
      </c>
      <c r="W2033" s="21">
        <f t="shared" si="934"/>
        <v>0</v>
      </c>
      <c r="X2033" s="21">
        <f t="shared" si="934"/>
        <v>0</v>
      </c>
      <c r="Y2033" s="22">
        <f t="shared" si="911"/>
        <v>0</v>
      </c>
      <c r="Z2033" s="13">
        <f t="shared" si="912"/>
        <v>0</v>
      </c>
      <c r="AA2033" s="23">
        <f t="shared" si="913"/>
        <v>0</v>
      </c>
      <c r="AB2033" s="23">
        <f t="shared" si="914"/>
        <v>0</v>
      </c>
      <c r="AC2033" s="23">
        <f t="shared" si="915"/>
        <v>0</v>
      </c>
      <c r="AD2033" s="24">
        <f t="shared" si="916"/>
        <v>0</v>
      </c>
      <c r="AF2033" s="20">
        <f t="shared" si="917"/>
        <v>0</v>
      </c>
      <c r="AG2033" s="17">
        <f t="shared" si="918"/>
        <v>0</v>
      </c>
      <c r="AH2033" s="17">
        <f t="shared" si="919"/>
        <v>0</v>
      </c>
      <c r="AI2033" s="17" t="str">
        <f t="shared" si="920"/>
        <v>-</v>
      </c>
      <c r="AM2033" s="21" t="str">
        <f t="shared" si="935"/>
        <v>-</v>
      </c>
      <c r="AN2033" s="21" t="str">
        <f t="shared" si="935"/>
        <v>-</v>
      </c>
      <c r="AO2033" s="21" t="str">
        <f t="shared" si="935"/>
        <v>-</v>
      </c>
      <c r="AP2033" s="27">
        <f t="shared" si="921"/>
        <v>0</v>
      </c>
      <c r="AQ2033" s="27">
        <f t="shared" si="922"/>
        <v>0</v>
      </c>
      <c r="AR2033" s="27">
        <f t="shared" si="923"/>
        <v>0</v>
      </c>
      <c r="AS2033" s="27">
        <f t="shared" si="924"/>
        <v>0</v>
      </c>
      <c r="AT2033" s="27">
        <f t="shared" si="925"/>
        <v>0</v>
      </c>
      <c r="AU2033" s="27">
        <f t="shared" si="926"/>
        <v>0</v>
      </c>
      <c r="AV2033" s="21" t="str">
        <f t="shared" si="927"/>
        <v>0</v>
      </c>
      <c r="AW2033" s="27">
        <f t="shared" si="928"/>
        <v>0</v>
      </c>
      <c r="AX2033" s="27">
        <f t="shared" si="929"/>
        <v>0</v>
      </c>
    </row>
    <row r="2034" spans="16:50" x14ac:dyDescent="0.25">
      <c r="P2034" s="38"/>
      <c r="Q2034" s="38"/>
      <c r="V2034" s="21">
        <f t="shared" si="934"/>
        <v>0</v>
      </c>
      <c r="W2034" s="21">
        <f t="shared" si="934"/>
        <v>0</v>
      </c>
      <c r="X2034" s="21">
        <f t="shared" si="934"/>
        <v>0</v>
      </c>
      <c r="Y2034" s="22">
        <f t="shared" si="911"/>
        <v>0</v>
      </c>
      <c r="Z2034" s="13">
        <f t="shared" si="912"/>
        <v>0</v>
      </c>
      <c r="AA2034" s="23">
        <f t="shared" si="913"/>
        <v>0</v>
      </c>
      <c r="AB2034" s="23">
        <f t="shared" si="914"/>
        <v>0</v>
      </c>
      <c r="AC2034" s="23">
        <f t="shared" si="915"/>
        <v>0</v>
      </c>
      <c r="AD2034" s="24">
        <f t="shared" si="916"/>
        <v>0</v>
      </c>
      <c r="AF2034" s="20">
        <f t="shared" si="917"/>
        <v>0</v>
      </c>
      <c r="AG2034" s="17">
        <f t="shared" si="918"/>
        <v>0</v>
      </c>
      <c r="AH2034" s="17">
        <f t="shared" si="919"/>
        <v>0</v>
      </c>
      <c r="AI2034" s="17" t="str">
        <f t="shared" si="920"/>
        <v>-</v>
      </c>
      <c r="AM2034" s="21" t="str">
        <f t="shared" si="935"/>
        <v>-</v>
      </c>
      <c r="AN2034" s="21" t="str">
        <f t="shared" si="935"/>
        <v>-</v>
      </c>
      <c r="AO2034" s="21" t="str">
        <f t="shared" si="935"/>
        <v>-</v>
      </c>
      <c r="AP2034" s="27">
        <f t="shared" si="921"/>
        <v>0</v>
      </c>
      <c r="AQ2034" s="27">
        <f t="shared" si="922"/>
        <v>0</v>
      </c>
      <c r="AR2034" s="27">
        <f t="shared" si="923"/>
        <v>0</v>
      </c>
      <c r="AS2034" s="27">
        <f t="shared" si="924"/>
        <v>0</v>
      </c>
      <c r="AT2034" s="27">
        <f t="shared" si="925"/>
        <v>0</v>
      </c>
      <c r="AU2034" s="27">
        <f t="shared" si="926"/>
        <v>0</v>
      </c>
      <c r="AV2034" s="21" t="str">
        <f t="shared" si="927"/>
        <v>0</v>
      </c>
      <c r="AW2034" s="27">
        <f t="shared" si="928"/>
        <v>0</v>
      </c>
      <c r="AX2034" s="27">
        <f t="shared" si="929"/>
        <v>0</v>
      </c>
    </row>
    <row r="2035" spans="16:50" x14ac:dyDescent="0.25">
      <c r="P2035" s="38"/>
      <c r="Q2035" s="38"/>
      <c r="V2035" s="21">
        <f t="shared" si="934"/>
        <v>0</v>
      </c>
      <c r="W2035" s="21">
        <f t="shared" si="934"/>
        <v>0</v>
      </c>
      <c r="X2035" s="21">
        <f t="shared" si="934"/>
        <v>0</v>
      </c>
      <c r="Y2035" s="22">
        <f t="shared" si="911"/>
        <v>0</v>
      </c>
      <c r="Z2035" s="13">
        <f t="shared" si="912"/>
        <v>0</v>
      </c>
      <c r="AA2035" s="23">
        <f t="shared" si="913"/>
        <v>0</v>
      </c>
      <c r="AB2035" s="23">
        <f t="shared" si="914"/>
        <v>0</v>
      </c>
      <c r="AC2035" s="23">
        <f t="shared" si="915"/>
        <v>0</v>
      </c>
      <c r="AD2035" s="24">
        <f t="shared" si="916"/>
        <v>0</v>
      </c>
      <c r="AF2035" s="20">
        <f t="shared" si="917"/>
        <v>0</v>
      </c>
      <c r="AG2035" s="17">
        <f t="shared" si="918"/>
        <v>0</v>
      </c>
      <c r="AH2035" s="17">
        <f t="shared" si="919"/>
        <v>0</v>
      </c>
      <c r="AI2035" s="17" t="str">
        <f t="shared" si="920"/>
        <v>-</v>
      </c>
      <c r="AM2035" s="21" t="str">
        <f t="shared" si="935"/>
        <v>-</v>
      </c>
      <c r="AN2035" s="21" t="str">
        <f t="shared" si="935"/>
        <v>-</v>
      </c>
      <c r="AO2035" s="21" t="str">
        <f t="shared" si="935"/>
        <v>-</v>
      </c>
      <c r="AP2035" s="27">
        <f t="shared" si="921"/>
        <v>0</v>
      </c>
      <c r="AQ2035" s="27">
        <f t="shared" si="922"/>
        <v>0</v>
      </c>
      <c r="AR2035" s="27">
        <f t="shared" si="923"/>
        <v>0</v>
      </c>
      <c r="AS2035" s="27">
        <f t="shared" si="924"/>
        <v>0</v>
      </c>
      <c r="AT2035" s="27">
        <f t="shared" si="925"/>
        <v>0</v>
      </c>
      <c r="AU2035" s="27">
        <f t="shared" si="926"/>
        <v>0</v>
      </c>
      <c r="AV2035" s="21" t="str">
        <f t="shared" si="927"/>
        <v>0</v>
      </c>
      <c r="AW2035" s="27">
        <f t="shared" si="928"/>
        <v>0</v>
      </c>
      <c r="AX2035" s="27">
        <f t="shared" si="929"/>
        <v>0</v>
      </c>
    </row>
    <row r="2036" spans="16:50" x14ac:dyDescent="0.25">
      <c r="P2036" s="38"/>
      <c r="Q2036" s="38"/>
      <c r="V2036" s="21">
        <f t="shared" si="934"/>
        <v>0</v>
      </c>
      <c r="W2036" s="21">
        <f t="shared" si="934"/>
        <v>0</v>
      </c>
      <c r="X2036" s="21">
        <f t="shared" si="934"/>
        <v>0</v>
      </c>
      <c r="Y2036" s="22">
        <f t="shared" si="911"/>
        <v>0</v>
      </c>
      <c r="Z2036" s="13">
        <f t="shared" si="912"/>
        <v>0</v>
      </c>
      <c r="AA2036" s="23">
        <f t="shared" si="913"/>
        <v>0</v>
      </c>
      <c r="AB2036" s="23">
        <f t="shared" si="914"/>
        <v>0</v>
      </c>
      <c r="AC2036" s="23">
        <f t="shared" si="915"/>
        <v>0</v>
      </c>
      <c r="AD2036" s="24">
        <f t="shared" si="916"/>
        <v>0</v>
      </c>
      <c r="AF2036" s="20">
        <f t="shared" si="917"/>
        <v>0</v>
      </c>
      <c r="AG2036" s="17">
        <f t="shared" si="918"/>
        <v>0</v>
      </c>
      <c r="AH2036" s="17">
        <f t="shared" si="919"/>
        <v>0</v>
      </c>
      <c r="AI2036" s="17" t="str">
        <f t="shared" si="920"/>
        <v>-</v>
      </c>
      <c r="AM2036" s="21" t="str">
        <f t="shared" si="935"/>
        <v>-</v>
      </c>
      <c r="AN2036" s="21" t="str">
        <f t="shared" si="935"/>
        <v>-</v>
      </c>
      <c r="AO2036" s="21" t="str">
        <f t="shared" si="935"/>
        <v>-</v>
      </c>
      <c r="AP2036" s="27">
        <f t="shared" si="921"/>
        <v>0</v>
      </c>
      <c r="AQ2036" s="27">
        <f t="shared" si="922"/>
        <v>0</v>
      </c>
      <c r="AR2036" s="27">
        <f t="shared" si="923"/>
        <v>0</v>
      </c>
      <c r="AS2036" s="27">
        <f t="shared" si="924"/>
        <v>0</v>
      </c>
      <c r="AT2036" s="27">
        <f t="shared" si="925"/>
        <v>0</v>
      </c>
      <c r="AU2036" s="27">
        <f t="shared" si="926"/>
        <v>0</v>
      </c>
      <c r="AV2036" s="21" t="str">
        <f t="shared" si="927"/>
        <v>0</v>
      </c>
      <c r="AW2036" s="27">
        <f t="shared" si="928"/>
        <v>0</v>
      </c>
      <c r="AX2036" s="27">
        <f t="shared" si="929"/>
        <v>0</v>
      </c>
    </row>
    <row r="2037" spans="16:50" x14ac:dyDescent="0.25">
      <c r="P2037" s="38"/>
      <c r="Q2037" s="38"/>
      <c r="V2037" s="21">
        <f t="shared" si="934"/>
        <v>0</v>
      </c>
      <c r="W2037" s="21">
        <f t="shared" si="934"/>
        <v>0</v>
      </c>
      <c r="X2037" s="21">
        <f t="shared" si="934"/>
        <v>0</v>
      </c>
      <c r="Y2037" s="22">
        <f t="shared" si="911"/>
        <v>0</v>
      </c>
      <c r="Z2037" s="13">
        <f t="shared" si="912"/>
        <v>0</v>
      </c>
      <c r="AA2037" s="23">
        <f t="shared" si="913"/>
        <v>0</v>
      </c>
      <c r="AB2037" s="23">
        <f t="shared" si="914"/>
        <v>0</v>
      </c>
      <c r="AC2037" s="23">
        <f t="shared" si="915"/>
        <v>0</v>
      </c>
      <c r="AD2037" s="24">
        <f t="shared" si="916"/>
        <v>0</v>
      </c>
      <c r="AF2037" s="20">
        <f t="shared" si="917"/>
        <v>0</v>
      </c>
      <c r="AG2037" s="17">
        <f t="shared" si="918"/>
        <v>0</v>
      </c>
      <c r="AH2037" s="17">
        <f t="shared" si="919"/>
        <v>0</v>
      </c>
      <c r="AI2037" s="17" t="str">
        <f t="shared" si="920"/>
        <v>-</v>
      </c>
      <c r="AM2037" s="21" t="str">
        <f t="shared" si="935"/>
        <v>-</v>
      </c>
      <c r="AN2037" s="21" t="str">
        <f t="shared" si="935"/>
        <v>-</v>
      </c>
      <c r="AO2037" s="21" t="str">
        <f t="shared" si="935"/>
        <v>-</v>
      </c>
      <c r="AP2037" s="27">
        <f t="shared" si="921"/>
        <v>0</v>
      </c>
      <c r="AQ2037" s="27">
        <f t="shared" si="922"/>
        <v>0</v>
      </c>
      <c r="AR2037" s="27">
        <f t="shared" si="923"/>
        <v>0</v>
      </c>
      <c r="AS2037" s="27">
        <f t="shared" si="924"/>
        <v>0</v>
      </c>
      <c r="AT2037" s="27">
        <f t="shared" si="925"/>
        <v>0</v>
      </c>
      <c r="AU2037" s="27">
        <f t="shared" si="926"/>
        <v>0</v>
      </c>
      <c r="AV2037" s="21" t="str">
        <f t="shared" si="927"/>
        <v>0</v>
      </c>
      <c r="AW2037" s="27">
        <f t="shared" si="928"/>
        <v>0</v>
      </c>
      <c r="AX2037" s="27">
        <f t="shared" si="929"/>
        <v>0</v>
      </c>
    </row>
    <row r="2038" spans="16:50" x14ac:dyDescent="0.25">
      <c r="P2038" s="38"/>
      <c r="Q2038" s="38"/>
      <c r="V2038" s="21">
        <f t="shared" si="934"/>
        <v>0</v>
      </c>
      <c r="W2038" s="21">
        <f t="shared" si="934"/>
        <v>0</v>
      </c>
      <c r="X2038" s="21">
        <f t="shared" si="934"/>
        <v>0</v>
      </c>
      <c r="Y2038" s="22">
        <f t="shared" si="911"/>
        <v>0</v>
      </c>
      <c r="Z2038" s="13">
        <f t="shared" si="912"/>
        <v>0</v>
      </c>
      <c r="AA2038" s="23">
        <f t="shared" si="913"/>
        <v>0</v>
      </c>
      <c r="AB2038" s="23">
        <f t="shared" si="914"/>
        <v>0</v>
      </c>
      <c r="AC2038" s="23">
        <f t="shared" si="915"/>
        <v>0</v>
      </c>
      <c r="AD2038" s="24">
        <f t="shared" si="916"/>
        <v>0</v>
      </c>
      <c r="AF2038" s="20">
        <f t="shared" si="917"/>
        <v>0</v>
      </c>
      <c r="AG2038" s="17">
        <f t="shared" si="918"/>
        <v>0</v>
      </c>
      <c r="AH2038" s="17">
        <f t="shared" si="919"/>
        <v>0</v>
      </c>
      <c r="AI2038" s="17" t="str">
        <f t="shared" si="920"/>
        <v>-</v>
      </c>
      <c r="AM2038" s="21" t="str">
        <f t="shared" si="935"/>
        <v>-</v>
      </c>
      <c r="AN2038" s="21" t="str">
        <f t="shared" si="935"/>
        <v>-</v>
      </c>
      <c r="AO2038" s="21" t="str">
        <f t="shared" si="935"/>
        <v>-</v>
      </c>
      <c r="AP2038" s="27">
        <f t="shared" si="921"/>
        <v>0</v>
      </c>
      <c r="AQ2038" s="27">
        <f t="shared" si="922"/>
        <v>0</v>
      </c>
      <c r="AR2038" s="27">
        <f t="shared" si="923"/>
        <v>0</v>
      </c>
      <c r="AS2038" s="27">
        <f t="shared" si="924"/>
        <v>0</v>
      </c>
      <c r="AT2038" s="27">
        <f t="shared" si="925"/>
        <v>0</v>
      </c>
      <c r="AU2038" s="27">
        <f t="shared" si="926"/>
        <v>0</v>
      </c>
      <c r="AV2038" s="21" t="str">
        <f t="shared" si="927"/>
        <v>0</v>
      </c>
      <c r="AW2038" s="27">
        <f t="shared" si="928"/>
        <v>0</v>
      </c>
      <c r="AX2038" s="27">
        <f t="shared" si="929"/>
        <v>0</v>
      </c>
    </row>
    <row r="2039" spans="16:50" x14ac:dyDescent="0.25">
      <c r="P2039" s="38"/>
      <c r="Q2039" s="38"/>
      <c r="V2039" s="21">
        <f t="shared" si="934"/>
        <v>0</v>
      </c>
      <c r="W2039" s="21">
        <f t="shared" si="934"/>
        <v>0</v>
      </c>
      <c r="X2039" s="21">
        <f t="shared" si="934"/>
        <v>0</v>
      </c>
      <c r="Y2039" s="22">
        <f t="shared" si="911"/>
        <v>0</v>
      </c>
      <c r="Z2039" s="13">
        <f t="shared" si="912"/>
        <v>0</v>
      </c>
      <c r="AA2039" s="23">
        <f t="shared" si="913"/>
        <v>0</v>
      </c>
      <c r="AB2039" s="23">
        <f t="shared" si="914"/>
        <v>0</v>
      </c>
      <c r="AC2039" s="23">
        <f t="shared" si="915"/>
        <v>0</v>
      </c>
      <c r="AD2039" s="24">
        <f t="shared" si="916"/>
        <v>0</v>
      </c>
      <c r="AF2039" s="20">
        <f t="shared" si="917"/>
        <v>0</v>
      </c>
      <c r="AG2039" s="17">
        <f t="shared" si="918"/>
        <v>0</v>
      </c>
      <c r="AH2039" s="17">
        <f t="shared" si="919"/>
        <v>0</v>
      </c>
      <c r="AI2039" s="17" t="str">
        <f t="shared" si="920"/>
        <v>-</v>
      </c>
      <c r="AM2039" s="21" t="str">
        <f t="shared" si="935"/>
        <v>-</v>
      </c>
      <c r="AN2039" s="21" t="str">
        <f t="shared" si="935"/>
        <v>-</v>
      </c>
      <c r="AO2039" s="21" t="str">
        <f t="shared" si="935"/>
        <v>-</v>
      </c>
      <c r="AP2039" s="27">
        <f t="shared" si="921"/>
        <v>0</v>
      </c>
      <c r="AQ2039" s="27">
        <f t="shared" si="922"/>
        <v>0</v>
      </c>
      <c r="AR2039" s="27">
        <f t="shared" si="923"/>
        <v>0</v>
      </c>
      <c r="AS2039" s="27">
        <f t="shared" si="924"/>
        <v>0</v>
      </c>
      <c r="AT2039" s="27">
        <f t="shared" si="925"/>
        <v>0</v>
      </c>
      <c r="AU2039" s="27">
        <f t="shared" si="926"/>
        <v>0</v>
      </c>
      <c r="AV2039" s="21" t="str">
        <f t="shared" si="927"/>
        <v>0</v>
      </c>
      <c r="AW2039" s="27">
        <f t="shared" si="928"/>
        <v>0</v>
      </c>
      <c r="AX2039" s="27">
        <f t="shared" si="929"/>
        <v>0</v>
      </c>
    </row>
    <row r="2040" spans="16:50" x14ac:dyDescent="0.25">
      <c r="P2040" s="38"/>
      <c r="Q2040" s="38"/>
      <c r="V2040" s="21">
        <f t="shared" si="934"/>
        <v>0</v>
      </c>
      <c r="W2040" s="21">
        <f t="shared" si="934"/>
        <v>0</v>
      </c>
      <c r="X2040" s="21">
        <f t="shared" si="934"/>
        <v>0</v>
      </c>
      <c r="Y2040" s="22">
        <f t="shared" si="911"/>
        <v>0</v>
      </c>
      <c r="Z2040" s="13">
        <f t="shared" si="912"/>
        <v>0</v>
      </c>
      <c r="AA2040" s="23">
        <f t="shared" si="913"/>
        <v>0</v>
      </c>
      <c r="AB2040" s="23">
        <f t="shared" si="914"/>
        <v>0</v>
      </c>
      <c r="AC2040" s="23">
        <f t="shared" si="915"/>
        <v>0</v>
      </c>
      <c r="AD2040" s="24">
        <f t="shared" si="916"/>
        <v>0</v>
      </c>
      <c r="AF2040" s="20">
        <f t="shared" si="917"/>
        <v>0</v>
      </c>
      <c r="AG2040" s="17">
        <f t="shared" si="918"/>
        <v>0</v>
      </c>
      <c r="AH2040" s="17">
        <f t="shared" si="919"/>
        <v>0</v>
      </c>
      <c r="AI2040" s="17" t="str">
        <f t="shared" si="920"/>
        <v>-</v>
      </c>
      <c r="AM2040" s="21" t="str">
        <f t="shared" si="935"/>
        <v>-</v>
      </c>
      <c r="AN2040" s="21" t="str">
        <f t="shared" si="935"/>
        <v>-</v>
      </c>
      <c r="AO2040" s="21" t="str">
        <f t="shared" si="935"/>
        <v>-</v>
      </c>
      <c r="AP2040" s="27">
        <f t="shared" si="921"/>
        <v>0</v>
      </c>
      <c r="AQ2040" s="27">
        <f t="shared" si="922"/>
        <v>0</v>
      </c>
      <c r="AR2040" s="27">
        <f t="shared" si="923"/>
        <v>0</v>
      </c>
      <c r="AS2040" s="27">
        <f t="shared" si="924"/>
        <v>0</v>
      </c>
      <c r="AT2040" s="27">
        <f t="shared" si="925"/>
        <v>0</v>
      </c>
      <c r="AU2040" s="27">
        <f t="shared" si="926"/>
        <v>0</v>
      </c>
      <c r="AV2040" s="21" t="str">
        <f t="shared" si="927"/>
        <v>0</v>
      </c>
      <c r="AW2040" s="27">
        <f t="shared" si="928"/>
        <v>0</v>
      </c>
      <c r="AX2040" s="27">
        <f t="shared" si="929"/>
        <v>0</v>
      </c>
    </row>
    <row r="2041" spans="16:50" x14ac:dyDescent="0.25">
      <c r="P2041" s="38"/>
      <c r="Q2041" s="38"/>
      <c r="V2041" s="21">
        <f t="shared" si="934"/>
        <v>0</v>
      </c>
      <c r="W2041" s="21">
        <f t="shared" si="934"/>
        <v>0</v>
      </c>
      <c r="X2041" s="21">
        <f t="shared" si="934"/>
        <v>0</v>
      </c>
      <c r="Y2041" s="22">
        <f t="shared" si="911"/>
        <v>0</v>
      </c>
      <c r="Z2041" s="13">
        <f t="shared" si="912"/>
        <v>0</v>
      </c>
      <c r="AA2041" s="23">
        <f t="shared" si="913"/>
        <v>0</v>
      </c>
      <c r="AB2041" s="23">
        <f t="shared" si="914"/>
        <v>0</v>
      </c>
      <c r="AC2041" s="23">
        <f t="shared" si="915"/>
        <v>0</v>
      </c>
      <c r="AD2041" s="24">
        <f t="shared" si="916"/>
        <v>0</v>
      </c>
      <c r="AF2041" s="20">
        <f t="shared" si="917"/>
        <v>0</v>
      </c>
      <c r="AG2041" s="17">
        <f t="shared" si="918"/>
        <v>0</v>
      </c>
      <c r="AH2041" s="17">
        <f t="shared" si="919"/>
        <v>0</v>
      </c>
      <c r="AI2041" s="17" t="str">
        <f t="shared" si="920"/>
        <v>-</v>
      </c>
      <c r="AM2041" s="21" t="str">
        <f t="shared" si="935"/>
        <v>-</v>
      </c>
      <c r="AN2041" s="21" t="str">
        <f t="shared" si="935"/>
        <v>-</v>
      </c>
      <c r="AO2041" s="21" t="str">
        <f t="shared" si="935"/>
        <v>-</v>
      </c>
      <c r="AP2041" s="27">
        <f t="shared" si="921"/>
        <v>0</v>
      </c>
      <c r="AQ2041" s="27">
        <f t="shared" si="922"/>
        <v>0</v>
      </c>
      <c r="AR2041" s="27">
        <f t="shared" si="923"/>
        <v>0</v>
      </c>
      <c r="AS2041" s="27">
        <f t="shared" si="924"/>
        <v>0</v>
      </c>
      <c r="AT2041" s="27">
        <f t="shared" si="925"/>
        <v>0</v>
      </c>
      <c r="AU2041" s="27">
        <f t="shared" si="926"/>
        <v>0</v>
      </c>
      <c r="AV2041" s="21" t="str">
        <f t="shared" si="927"/>
        <v>0</v>
      </c>
      <c r="AW2041" s="27">
        <f t="shared" si="928"/>
        <v>0</v>
      </c>
      <c r="AX2041" s="27">
        <f t="shared" si="929"/>
        <v>0</v>
      </c>
    </row>
    <row r="2042" spans="16:50" x14ac:dyDescent="0.25">
      <c r="P2042" s="38"/>
      <c r="Q2042" s="38"/>
      <c r="V2042" s="21">
        <f t="shared" si="934"/>
        <v>0</v>
      </c>
      <c r="W2042" s="21">
        <f t="shared" si="934"/>
        <v>0</v>
      </c>
      <c r="X2042" s="21">
        <f t="shared" si="934"/>
        <v>0</v>
      </c>
      <c r="Y2042" s="22">
        <f t="shared" si="911"/>
        <v>0</v>
      </c>
      <c r="Z2042" s="13">
        <f t="shared" si="912"/>
        <v>0</v>
      </c>
      <c r="AA2042" s="23">
        <f t="shared" si="913"/>
        <v>0</v>
      </c>
      <c r="AB2042" s="23">
        <f t="shared" si="914"/>
        <v>0</v>
      </c>
      <c r="AC2042" s="23">
        <f t="shared" si="915"/>
        <v>0</v>
      </c>
      <c r="AD2042" s="24">
        <f t="shared" si="916"/>
        <v>0</v>
      </c>
      <c r="AF2042" s="20">
        <f t="shared" si="917"/>
        <v>0</v>
      </c>
      <c r="AG2042" s="17">
        <f t="shared" si="918"/>
        <v>0</v>
      </c>
      <c r="AH2042" s="17">
        <f t="shared" si="919"/>
        <v>0</v>
      </c>
      <c r="AI2042" s="17" t="str">
        <f t="shared" si="920"/>
        <v>-</v>
      </c>
      <c r="AM2042" s="21" t="str">
        <f t="shared" si="935"/>
        <v>-</v>
      </c>
      <c r="AN2042" s="21" t="str">
        <f t="shared" si="935"/>
        <v>-</v>
      </c>
      <c r="AO2042" s="21" t="str">
        <f t="shared" si="935"/>
        <v>-</v>
      </c>
      <c r="AP2042" s="27">
        <f t="shared" si="921"/>
        <v>0</v>
      </c>
      <c r="AQ2042" s="27">
        <f t="shared" si="922"/>
        <v>0</v>
      </c>
      <c r="AR2042" s="27">
        <f t="shared" si="923"/>
        <v>0</v>
      </c>
      <c r="AS2042" s="27">
        <f t="shared" si="924"/>
        <v>0</v>
      </c>
      <c r="AT2042" s="27">
        <f t="shared" si="925"/>
        <v>0</v>
      </c>
      <c r="AU2042" s="27">
        <f t="shared" si="926"/>
        <v>0</v>
      </c>
      <c r="AV2042" s="21" t="str">
        <f t="shared" si="927"/>
        <v>0</v>
      </c>
      <c r="AW2042" s="27">
        <f t="shared" si="928"/>
        <v>0</v>
      </c>
      <c r="AX2042" s="27">
        <f t="shared" si="929"/>
        <v>0</v>
      </c>
    </row>
    <row r="2043" spans="16:50" x14ac:dyDescent="0.25">
      <c r="P2043" s="38"/>
      <c r="Q2043" s="38"/>
      <c r="V2043" s="21">
        <f t="shared" si="934"/>
        <v>0</v>
      </c>
      <c r="W2043" s="21">
        <f t="shared" si="934"/>
        <v>0</v>
      </c>
      <c r="X2043" s="21">
        <f t="shared" si="934"/>
        <v>0</v>
      </c>
      <c r="Y2043" s="22">
        <f t="shared" si="911"/>
        <v>0</v>
      </c>
      <c r="Z2043" s="13">
        <f t="shared" si="912"/>
        <v>0</v>
      </c>
      <c r="AA2043" s="23">
        <f t="shared" si="913"/>
        <v>0</v>
      </c>
      <c r="AB2043" s="23">
        <f t="shared" si="914"/>
        <v>0</v>
      </c>
      <c r="AC2043" s="23">
        <f t="shared" si="915"/>
        <v>0</v>
      </c>
      <c r="AD2043" s="24">
        <f t="shared" si="916"/>
        <v>0</v>
      </c>
      <c r="AF2043" s="20">
        <f t="shared" si="917"/>
        <v>0</v>
      </c>
      <c r="AG2043" s="17">
        <f t="shared" si="918"/>
        <v>0</v>
      </c>
      <c r="AH2043" s="17">
        <f t="shared" si="919"/>
        <v>0</v>
      </c>
      <c r="AI2043" s="17" t="str">
        <f t="shared" si="920"/>
        <v>-</v>
      </c>
      <c r="AM2043" s="21" t="str">
        <f t="shared" si="935"/>
        <v>-</v>
      </c>
      <c r="AN2043" s="21" t="str">
        <f t="shared" si="935"/>
        <v>-</v>
      </c>
      <c r="AO2043" s="21" t="str">
        <f t="shared" si="935"/>
        <v>-</v>
      </c>
      <c r="AP2043" s="27">
        <f t="shared" si="921"/>
        <v>0</v>
      </c>
      <c r="AQ2043" s="27">
        <f t="shared" si="922"/>
        <v>0</v>
      </c>
      <c r="AR2043" s="27">
        <f t="shared" si="923"/>
        <v>0</v>
      </c>
      <c r="AS2043" s="27">
        <f t="shared" si="924"/>
        <v>0</v>
      </c>
      <c r="AT2043" s="27">
        <f t="shared" si="925"/>
        <v>0</v>
      </c>
      <c r="AU2043" s="27">
        <f t="shared" si="926"/>
        <v>0</v>
      </c>
      <c r="AV2043" s="21" t="str">
        <f t="shared" si="927"/>
        <v>0</v>
      </c>
      <c r="AW2043" s="27">
        <f t="shared" si="928"/>
        <v>0</v>
      </c>
      <c r="AX2043" s="27">
        <f t="shared" si="929"/>
        <v>0</v>
      </c>
    </row>
    <row r="2044" spans="16:50" x14ac:dyDescent="0.25">
      <c r="P2044" s="38"/>
      <c r="Q2044" s="38"/>
      <c r="V2044" s="21">
        <f t="shared" si="934"/>
        <v>0</v>
      </c>
      <c r="W2044" s="21">
        <f t="shared" si="934"/>
        <v>0</v>
      </c>
      <c r="X2044" s="21">
        <f t="shared" si="934"/>
        <v>0</v>
      </c>
      <c r="Y2044" s="22">
        <f t="shared" si="911"/>
        <v>0</v>
      </c>
      <c r="Z2044" s="13">
        <f t="shared" si="912"/>
        <v>0</v>
      </c>
      <c r="AA2044" s="23">
        <f t="shared" si="913"/>
        <v>0</v>
      </c>
      <c r="AB2044" s="23">
        <f t="shared" si="914"/>
        <v>0</v>
      </c>
      <c r="AC2044" s="23">
        <f t="shared" si="915"/>
        <v>0</v>
      </c>
      <c r="AD2044" s="24">
        <f t="shared" si="916"/>
        <v>0</v>
      </c>
      <c r="AF2044" s="20">
        <f t="shared" si="917"/>
        <v>0</v>
      </c>
      <c r="AG2044" s="17">
        <f t="shared" si="918"/>
        <v>0</v>
      </c>
      <c r="AH2044" s="17">
        <f t="shared" si="919"/>
        <v>0</v>
      </c>
      <c r="AI2044" s="17" t="str">
        <f t="shared" si="920"/>
        <v>-</v>
      </c>
      <c r="AM2044" s="21" t="str">
        <f t="shared" si="935"/>
        <v>-</v>
      </c>
      <c r="AN2044" s="21" t="str">
        <f t="shared" si="935"/>
        <v>-</v>
      </c>
      <c r="AO2044" s="21" t="str">
        <f t="shared" si="935"/>
        <v>-</v>
      </c>
      <c r="AP2044" s="27">
        <f t="shared" si="921"/>
        <v>0</v>
      </c>
      <c r="AQ2044" s="27">
        <f t="shared" si="922"/>
        <v>0</v>
      </c>
      <c r="AR2044" s="27">
        <f t="shared" si="923"/>
        <v>0</v>
      </c>
      <c r="AS2044" s="27">
        <f t="shared" si="924"/>
        <v>0</v>
      </c>
      <c r="AT2044" s="27">
        <f t="shared" si="925"/>
        <v>0</v>
      </c>
      <c r="AU2044" s="27">
        <f t="shared" si="926"/>
        <v>0</v>
      </c>
      <c r="AV2044" s="21" t="str">
        <f t="shared" si="927"/>
        <v>0</v>
      </c>
      <c r="AW2044" s="27">
        <f t="shared" si="928"/>
        <v>0</v>
      </c>
      <c r="AX2044" s="27">
        <f t="shared" si="929"/>
        <v>0</v>
      </c>
    </row>
    <row r="2045" spans="16:50" x14ac:dyDescent="0.25">
      <c r="P2045" s="38"/>
      <c r="Q2045" s="38"/>
      <c r="V2045" s="21">
        <f t="shared" si="934"/>
        <v>0</v>
      </c>
      <c r="W2045" s="21">
        <f t="shared" si="934"/>
        <v>0</v>
      </c>
      <c r="X2045" s="21">
        <f t="shared" si="934"/>
        <v>0</v>
      </c>
      <c r="Y2045" s="22">
        <f t="shared" si="911"/>
        <v>0</v>
      </c>
      <c r="Z2045" s="13">
        <f t="shared" si="912"/>
        <v>0</v>
      </c>
      <c r="AA2045" s="23">
        <f t="shared" si="913"/>
        <v>0</v>
      </c>
      <c r="AB2045" s="23">
        <f t="shared" si="914"/>
        <v>0</v>
      </c>
      <c r="AC2045" s="23">
        <f t="shared" si="915"/>
        <v>0</v>
      </c>
      <c r="AD2045" s="24">
        <f t="shared" si="916"/>
        <v>0</v>
      </c>
      <c r="AF2045" s="20">
        <f t="shared" si="917"/>
        <v>0</v>
      </c>
      <c r="AG2045" s="17">
        <f t="shared" si="918"/>
        <v>0</v>
      </c>
      <c r="AH2045" s="17">
        <f t="shared" si="919"/>
        <v>0</v>
      </c>
      <c r="AI2045" s="17" t="str">
        <f t="shared" si="920"/>
        <v>-</v>
      </c>
      <c r="AM2045" s="21" t="str">
        <f t="shared" si="935"/>
        <v>-</v>
      </c>
      <c r="AN2045" s="21" t="str">
        <f t="shared" si="935"/>
        <v>-</v>
      </c>
      <c r="AO2045" s="21" t="str">
        <f t="shared" si="935"/>
        <v>-</v>
      </c>
      <c r="AP2045" s="27">
        <f t="shared" si="921"/>
        <v>0</v>
      </c>
      <c r="AQ2045" s="27">
        <f t="shared" si="922"/>
        <v>0</v>
      </c>
      <c r="AR2045" s="27">
        <f t="shared" si="923"/>
        <v>0</v>
      </c>
      <c r="AS2045" s="27">
        <f t="shared" si="924"/>
        <v>0</v>
      </c>
      <c r="AT2045" s="27">
        <f t="shared" si="925"/>
        <v>0</v>
      </c>
      <c r="AU2045" s="27">
        <f t="shared" si="926"/>
        <v>0</v>
      </c>
      <c r="AV2045" s="21" t="str">
        <f t="shared" si="927"/>
        <v>0</v>
      </c>
      <c r="AW2045" s="27">
        <f t="shared" si="928"/>
        <v>0</v>
      </c>
      <c r="AX2045" s="27">
        <f t="shared" si="929"/>
        <v>0</v>
      </c>
    </row>
    <row r="2046" spans="16:50" x14ac:dyDescent="0.25">
      <c r="P2046" s="38"/>
      <c r="Q2046" s="38"/>
      <c r="V2046" s="21">
        <f t="shared" si="934"/>
        <v>0</v>
      </c>
      <c r="W2046" s="21">
        <f t="shared" si="934"/>
        <v>0</v>
      </c>
      <c r="X2046" s="21">
        <f t="shared" si="934"/>
        <v>0</v>
      </c>
      <c r="Y2046" s="22">
        <f t="shared" si="911"/>
        <v>0</v>
      </c>
      <c r="Z2046" s="13">
        <f t="shared" si="912"/>
        <v>0</v>
      </c>
      <c r="AA2046" s="23">
        <f t="shared" si="913"/>
        <v>0</v>
      </c>
      <c r="AB2046" s="23">
        <f t="shared" si="914"/>
        <v>0</v>
      </c>
      <c r="AC2046" s="23">
        <f t="shared" si="915"/>
        <v>0</v>
      </c>
      <c r="AD2046" s="24">
        <f t="shared" si="916"/>
        <v>0</v>
      </c>
      <c r="AF2046" s="20">
        <f t="shared" si="917"/>
        <v>0</v>
      </c>
      <c r="AG2046" s="17">
        <f t="shared" si="918"/>
        <v>0</v>
      </c>
      <c r="AH2046" s="17">
        <f t="shared" si="919"/>
        <v>0</v>
      </c>
      <c r="AI2046" s="17" t="str">
        <f t="shared" si="920"/>
        <v>-</v>
      </c>
      <c r="AM2046" s="21" t="str">
        <f t="shared" si="935"/>
        <v>-</v>
      </c>
      <c r="AN2046" s="21" t="str">
        <f t="shared" si="935"/>
        <v>-</v>
      </c>
      <c r="AO2046" s="21" t="str">
        <f t="shared" si="935"/>
        <v>-</v>
      </c>
      <c r="AP2046" s="27">
        <f t="shared" si="921"/>
        <v>0</v>
      </c>
      <c r="AQ2046" s="27">
        <f t="shared" si="922"/>
        <v>0</v>
      </c>
      <c r="AR2046" s="27">
        <f t="shared" si="923"/>
        <v>0</v>
      </c>
      <c r="AS2046" s="27">
        <f t="shared" si="924"/>
        <v>0</v>
      </c>
      <c r="AT2046" s="27">
        <f t="shared" si="925"/>
        <v>0</v>
      </c>
      <c r="AU2046" s="27">
        <f t="shared" si="926"/>
        <v>0</v>
      </c>
      <c r="AV2046" s="21" t="str">
        <f t="shared" si="927"/>
        <v>0</v>
      </c>
      <c r="AW2046" s="27">
        <f t="shared" si="928"/>
        <v>0</v>
      </c>
      <c r="AX2046" s="27">
        <f t="shared" si="929"/>
        <v>0</v>
      </c>
    </row>
    <row r="2047" spans="16:50" x14ac:dyDescent="0.25">
      <c r="P2047" s="38"/>
      <c r="Q2047" s="38"/>
      <c r="V2047" s="21">
        <f t="shared" si="934"/>
        <v>0</v>
      </c>
      <c r="W2047" s="21">
        <f t="shared" si="934"/>
        <v>0</v>
      </c>
      <c r="X2047" s="21">
        <f t="shared" si="934"/>
        <v>0</v>
      </c>
      <c r="Y2047" s="22">
        <f t="shared" si="911"/>
        <v>0</v>
      </c>
      <c r="Z2047" s="13">
        <f t="shared" si="912"/>
        <v>0</v>
      </c>
      <c r="AA2047" s="23">
        <f t="shared" si="913"/>
        <v>0</v>
      </c>
      <c r="AB2047" s="23">
        <f t="shared" si="914"/>
        <v>0</v>
      </c>
      <c r="AC2047" s="23">
        <f t="shared" si="915"/>
        <v>0</v>
      </c>
      <c r="AD2047" s="24">
        <f t="shared" si="916"/>
        <v>0</v>
      </c>
      <c r="AF2047" s="20">
        <f t="shared" si="917"/>
        <v>0</v>
      </c>
      <c r="AG2047" s="17">
        <f t="shared" si="918"/>
        <v>0</v>
      </c>
      <c r="AH2047" s="17">
        <f t="shared" si="919"/>
        <v>0</v>
      </c>
      <c r="AI2047" s="17" t="str">
        <f t="shared" si="920"/>
        <v>-</v>
      </c>
      <c r="AM2047" s="21" t="str">
        <f t="shared" si="935"/>
        <v>-</v>
      </c>
      <c r="AN2047" s="21" t="str">
        <f t="shared" si="935"/>
        <v>-</v>
      </c>
      <c r="AO2047" s="21" t="str">
        <f t="shared" si="935"/>
        <v>-</v>
      </c>
      <c r="AP2047" s="27">
        <f t="shared" si="921"/>
        <v>0</v>
      </c>
      <c r="AQ2047" s="27">
        <f t="shared" si="922"/>
        <v>0</v>
      </c>
      <c r="AR2047" s="27">
        <f t="shared" si="923"/>
        <v>0</v>
      </c>
      <c r="AS2047" s="27">
        <f t="shared" si="924"/>
        <v>0</v>
      </c>
      <c r="AT2047" s="27">
        <f t="shared" si="925"/>
        <v>0</v>
      </c>
      <c r="AU2047" s="27">
        <f t="shared" si="926"/>
        <v>0</v>
      </c>
      <c r="AV2047" s="21" t="str">
        <f t="shared" si="927"/>
        <v>0</v>
      </c>
      <c r="AW2047" s="27">
        <f t="shared" si="928"/>
        <v>0</v>
      </c>
      <c r="AX2047" s="27">
        <f t="shared" si="929"/>
        <v>0</v>
      </c>
    </row>
    <row r="2048" spans="16:50" x14ac:dyDescent="0.25">
      <c r="P2048" s="38"/>
      <c r="Q2048" s="38"/>
      <c r="V2048" s="21">
        <f t="shared" si="934"/>
        <v>0</v>
      </c>
      <c r="W2048" s="21">
        <f t="shared" si="934"/>
        <v>0</v>
      </c>
      <c r="X2048" s="21">
        <f t="shared" si="934"/>
        <v>0</v>
      </c>
      <c r="Y2048" s="22">
        <f t="shared" si="911"/>
        <v>0</v>
      </c>
      <c r="Z2048" s="13">
        <f t="shared" si="912"/>
        <v>0</v>
      </c>
      <c r="AA2048" s="23">
        <f t="shared" si="913"/>
        <v>0</v>
      </c>
      <c r="AB2048" s="23">
        <f t="shared" si="914"/>
        <v>0</v>
      </c>
      <c r="AC2048" s="23">
        <f t="shared" si="915"/>
        <v>0</v>
      </c>
      <c r="AD2048" s="24">
        <f t="shared" si="916"/>
        <v>0</v>
      </c>
      <c r="AF2048" s="20">
        <f t="shared" si="917"/>
        <v>0</v>
      </c>
      <c r="AG2048" s="17">
        <f t="shared" si="918"/>
        <v>0</v>
      </c>
      <c r="AH2048" s="17">
        <f t="shared" si="919"/>
        <v>0</v>
      </c>
      <c r="AI2048" s="17" t="str">
        <f t="shared" si="920"/>
        <v>-</v>
      </c>
      <c r="AM2048" s="21" t="str">
        <f t="shared" si="935"/>
        <v>-</v>
      </c>
      <c r="AN2048" s="21" t="str">
        <f t="shared" si="935"/>
        <v>-</v>
      </c>
      <c r="AO2048" s="21" t="str">
        <f t="shared" si="935"/>
        <v>-</v>
      </c>
      <c r="AP2048" s="27">
        <f t="shared" si="921"/>
        <v>0</v>
      </c>
      <c r="AQ2048" s="27">
        <f t="shared" si="922"/>
        <v>0</v>
      </c>
      <c r="AR2048" s="27">
        <f t="shared" si="923"/>
        <v>0</v>
      </c>
      <c r="AS2048" s="27">
        <f t="shared" si="924"/>
        <v>0</v>
      </c>
      <c r="AT2048" s="27">
        <f t="shared" si="925"/>
        <v>0</v>
      </c>
      <c r="AU2048" s="27">
        <f t="shared" si="926"/>
        <v>0</v>
      </c>
      <c r="AV2048" s="21" t="str">
        <f t="shared" si="927"/>
        <v>0</v>
      </c>
      <c r="AW2048" s="27">
        <f t="shared" si="928"/>
        <v>0</v>
      </c>
      <c r="AX2048" s="27">
        <f t="shared" si="929"/>
        <v>0</v>
      </c>
    </row>
    <row r="2049" spans="16:50" x14ac:dyDescent="0.25">
      <c r="P2049" s="38"/>
      <c r="Q2049" s="38"/>
      <c r="V2049" s="21">
        <f t="shared" si="934"/>
        <v>0</v>
      </c>
      <c r="W2049" s="21">
        <f t="shared" si="934"/>
        <v>0</v>
      </c>
      <c r="X2049" s="21">
        <f t="shared" si="934"/>
        <v>0</v>
      </c>
      <c r="Y2049" s="22">
        <f t="shared" si="911"/>
        <v>0</v>
      </c>
      <c r="Z2049" s="13">
        <f t="shared" si="912"/>
        <v>0</v>
      </c>
      <c r="AA2049" s="23">
        <f t="shared" si="913"/>
        <v>0</v>
      </c>
      <c r="AB2049" s="23">
        <f t="shared" si="914"/>
        <v>0</v>
      </c>
      <c r="AC2049" s="23">
        <f t="shared" si="915"/>
        <v>0</v>
      </c>
      <c r="AD2049" s="24">
        <f t="shared" si="916"/>
        <v>0</v>
      </c>
      <c r="AF2049" s="20">
        <f t="shared" si="917"/>
        <v>0</v>
      </c>
      <c r="AG2049" s="17">
        <f t="shared" si="918"/>
        <v>0</v>
      </c>
      <c r="AH2049" s="17">
        <f t="shared" si="919"/>
        <v>0</v>
      </c>
      <c r="AI2049" s="17" t="str">
        <f t="shared" si="920"/>
        <v>-</v>
      </c>
      <c r="AM2049" s="21" t="str">
        <f t="shared" si="935"/>
        <v>-</v>
      </c>
      <c r="AN2049" s="21" t="str">
        <f t="shared" si="935"/>
        <v>-</v>
      </c>
      <c r="AO2049" s="21" t="str">
        <f t="shared" si="935"/>
        <v>-</v>
      </c>
      <c r="AP2049" s="27">
        <f t="shared" si="921"/>
        <v>0</v>
      </c>
      <c r="AQ2049" s="27">
        <f t="shared" si="922"/>
        <v>0</v>
      </c>
      <c r="AR2049" s="27">
        <f t="shared" si="923"/>
        <v>0</v>
      </c>
      <c r="AS2049" s="27">
        <f t="shared" si="924"/>
        <v>0</v>
      </c>
      <c r="AT2049" s="27">
        <f t="shared" si="925"/>
        <v>0</v>
      </c>
      <c r="AU2049" s="27">
        <f t="shared" si="926"/>
        <v>0</v>
      </c>
      <c r="AV2049" s="21" t="str">
        <f t="shared" si="927"/>
        <v>0</v>
      </c>
      <c r="AW2049" s="27">
        <f t="shared" si="928"/>
        <v>0</v>
      </c>
      <c r="AX2049" s="27">
        <f t="shared" si="929"/>
        <v>0</v>
      </c>
    </row>
    <row r="2050" spans="16:50" x14ac:dyDescent="0.25">
      <c r="P2050" s="38"/>
      <c r="Q2050" s="38"/>
      <c r="V2050" s="21">
        <f t="shared" si="934"/>
        <v>0</v>
      </c>
      <c r="W2050" s="21">
        <f t="shared" si="934"/>
        <v>0</v>
      </c>
      <c r="X2050" s="21">
        <f t="shared" si="934"/>
        <v>0</v>
      </c>
      <c r="Y2050" s="22">
        <f t="shared" si="911"/>
        <v>0</v>
      </c>
      <c r="Z2050" s="13">
        <f t="shared" si="912"/>
        <v>0</v>
      </c>
      <c r="AA2050" s="23">
        <f t="shared" si="913"/>
        <v>0</v>
      </c>
      <c r="AB2050" s="23">
        <f t="shared" si="914"/>
        <v>0</v>
      </c>
      <c r="AC2050" s="23">
        <f t="shared" si="915"/>
        <v>0</v>
      </c>
      <c r="AD2050" s="24">
        <f t="shared" si="916"/>
        <v>0</v>
      </c>
      <c r="AF2050" s="20">
        <f t="shared" si="917"/>
        <v>0</v>
      </c>
      <c r="AG2050" s="17">
        <f t="shared" si="918"/>
        <v>0</v>
      </c>
      <c r="AH2050" s="17">
        <f t="shared" si="919"/>
        <v>0</v>
      </c>
      <c r="AI2050" s="17" t="str">
        <f t="shared" si="920"/>
        <v>-</v>
      </c>
      <c r="AM2050" s="21" t="str">
        <f t="shared" si="935"/>
        <v>-</v>
      </c>
      <c r="AN2050" s="21" t="str">
        <f t="shared" si="935"/>
        <v>-</v>
      </c>
      <c r="AO2050" s="21" t="str">
        <f t="shared" si="935"/>
        <v>-</v>
      </c>
      <c r="AP2050" s="27">
        <f t="shared" si="921"/>
        <v>0</v>
      </c>
      <c r="AQ2050" s="27">
        <f t="shared" si="922"/>
        <v>0</v>
      </c>
      <c r="AR2050" s="27">
        <f t="shared" si="923"/>
        <v>0</v>
      </c>
      <c r="AS2050" s="27">
        <f t="shared" si="924"/>
        <v>0</v>
      </c>
      <c r="AT2050" s="27">
        <f t="shared" si="925"/>
        <v>0</v>
      </c>
      <c r="AU2050" s="27">
        <f t="shared" si="926"/>
        <v>0</v>
      </c>
      <c r="AV2050" s="21" t="str">
        <f t="shared" si="927"/>
        <v>0</v>
      </c>
      <c r="AW2050" s="27">
        <f t="shared" si="928"/>
        <v>0</v>
      </c>
      <c r="AX2050" s="27">
        <f t="shared" si="929"/>
        <v>0</v>
      </c>
    </row>
    <row r="2051" spans="16:50" x14ac:dyDescent="0.25">
      <c r="P2051" s="38"/>
      <c r="Q2051" s="38"/>
      <c r="V2051" s="21">
        <f t="shared" si="934"/>
        <v>0</v>
      </c>
      <c r="W2051" s="21">
        <f t="shared" si="934"/>
        <v>0</v>
      </c>
      <c r="X2051" s="21">
        <f t="shared" si="934"/>
        <v>0</v>
      </c>
      <c r="Y2051" s="22">
        <f t="shared" ref="Y2051:Y2114" si="936">SUM(V2051:X2051)</f>
        <v>0</v>
      </c>
      <c r="Z2051" s="13">
        <f t="shared" ref="Z2051:Z2114" si="937">IF(AND(Y2051&lt;100%,Y2051&gt;0%),1,0)</f>
        <v>0</v>
      </c>
      <c r="AA2051" s="23">
        <f t="shared" ref="AA2051:AA2114" si="938">V2051*$BO$3</f>
        <v>0</v>
      </c>
      <c r="AB2051" s="23">
        <f t="shared" ref="AB2051:AB2114" si="939">W2051*$BO$4</f>
        <v>0</v>
      </c>
      <c r="AC2051" s="23">
        <f t="shared" ref="AC2051:AC2114" si="940">X2051*$BO$5</f>
        <v>0</v>
      </c>
      <c r="AD2051" s="24">
        <f t="shared" ref="AD2051:AD2114" si="941">SUM(AA2051:AC2051)</f>
        <v>0</v>
      </c>
      <c r="AF2051" s="20">
        <f t="shared" ref="AF2051:AF2114" si="942">IF(AI2051="Y",Q2051,Q2051*AD2051)</f>
        <v>0</v>
      </c>
      <c r="AG2051" s="17">
        <f t="shared" ref="AG2051:AG2114" si="943">IF(Q2051&lt;0,1,0)</f>
        <v>0</v>
      </c>
      <c r="AH2051" s="17">
        <f t="shared" ref="AH2051:AH2114" si="944">IF(AD2051&lt;0,1,0)</f>
        <v>0</v>
      </c>
      <c r="AI2051" s="17" t="str">
        <f t="shared" ref="AI2051:AI2114" si="945">IF(AG2051+AH2051=2,"Y","-")</f>
        <v>-</v>
      </c>
      <c r="AM2051" s="21" t="str">
        <f t="shared" si="935"/>
        <v>-</v>
      </c>
      <c r="AN2051" s="21" t="str">
        <f t="shared" si="935"/>
        <v>-</v>
      </c>
      <c r="AO2051" s="21" t="str">
        <f t="shared" si="935"/>
        <v>-</v>
      </c>
      <c r="AP2051" s="27">
        <f t="shared" ref="AP2051:AP2114" si="946">IF(AN2051&lt;$BO$9,F2051,0)</f>
        <v>0</v>
      </c>
      <c r="AQ2051" s="27">
        <f t="shared" ref="AQ2051:AQ2114" si="947">IF(AO2051&gt;$BO$10,F2051,0)</f>
        <v>0</v>
      </c>
      <c r="AR2051" s="27">
        <f t="shared" ref="AR2051:AR2114" si="948">IFERROR(IF(AN2051&gt;=$BO$11,F2051*(1+$BR$11),0),"-")</f>
        <v>0</v>
      </c>
      <c r="AS2051" s="27">
        <f t="shared" ref="AS2051:AS2114" si="949">IFERROR(IF(AO2051&lt;=$BO$12,F2051*(1+$BR$12),0),"-")</f>
        <v>0</v>
      </c>
      <c r="AT2051" s="27">
        <f t="shared" ref="AT2051:AT2114" si="950">IFERROR(IF(AND(AN2051&gt;$BO$13,AN2051&lt;$BQ$13),F2051*(1+$BR$13),0),"-")</f>
        <v>0</v>
      </c>
      <c r="AU2051" s="27">
        <f t="shared" ref="AU2051:AU2114" si="951">IFERROR(IF(AND(AO2051&lt;$BO$14,AO2051&gt;$BQ$14),F2051*(1+$BR$14),0),"-")</f>
        <v>0</v>
      </c>
      <c r="AV2051" s="21" t="str">
        <f t="shared" ref="AV2051:AV2114" si="952">IFERROR(G2051/SUM($G2051:$I2051),"0")</f>
        <v>0</v>
      </c>
      <c r="AW2051" s="27">
        <f t="shared" ref="AW2051:AW2114" si="953">IF(AV2051&gt;$BM$17,IF(AS2051=0,AU2051,AS2051),IF(AV2051&lt;$BM$18,IF(AR2051=0,AT2051,AR2051),F2051))</f>
        <v>0</v>
      </c>
      <c r="AX2051" s="27">
        <f t="shared" ref="AX2051:AX2114" si="954">IF(AW2051=0,F2051,AW2051)</f>
        <v>0</v>
      </c>
    </row>
    <row r="2052" spans="16:50" x14ac:dyDescent="0.25">
      <c r="P2052" s="38"/>
      <c r="Q2052" s="38"/>
      <c r="V2052" s="21">
        <f t="shared" ref="V2052:X2115" si="955">IFERROR(G2052/$U2052,0)</f>
        <v>0</v>
      </c>
      <c r="W2052" s="21">
        <f t="shared" si="955"/>
        <v>0</v>
      </c>
      <c r="X2052" s="21">
        <f t="shared" si="955"/>
        <v>0</v>
      </c>
      <c r="Y2052" s="22">
        <f t="shared" si="936"/>
        <v>0</v>
      </c>
      <c r="Z2052" s="13">
        <f t="shared" si="937"/>
        <v>0</v>
      </c>
      <c r="AA2052" s="23">
        <f t="shared" si="938"/>
        <v>0</v>
      </c>
      <c r="AB2052" s="23">
        <f t="shared" si="939"/>
        <v>0</v>
      </c>
      <c r="AC2052" s="23">
        <f t="shared" si="940"/>
        <v>0</v>
      </c>
      <c r="AD2052" s="24">
        <f t="shared" si="941"/>
        <v>0</v>
      </c>
      <c r="AF2052" s="20">
        <f t="shared" si="942"/>
        <v>0</v>
      </c>
      <c r="AG2052" s="17">
        <f t="shared" si="943"/>
        <v>0</v>
      </c>
      <c r="AH2052" s="17">
        <f t="shared" si="944"/>
        <v>0</v>
      </c>
      <c r="AI2052" s="17" t="str">
        <f t="shared" si="945"/>
        <v>-</v>
      </c>
      <c r="AM2052" s="21" t="str">
        <f t="shared" si="935"/>
        <v>-</v>
      </c>
      <c r="AN2052" s="21" t="str">
        <f t="shared" si="935"/>
        <v>-</v>
      </c>
      <c r="AO2052" s="21" t="str">
        <f t="shared" si="935"/>
        <v>-</v>
      </c>
      <c r="AP2052" s="27">
        <f t="shared" si="946"/>
        <v>0</v>
      </c>
      <c r="AQ2052" s="27">
        <f t="shared" si="947"/>
        <v>0</v>
      </c>
      <c r="AR2052" s="27">
        <f t="shared" si="948"/>
        <v>0</v>
      </c>
      <c r="AS2052" s="27">
        <f t="shared" si="949"/>
        <v>0</v>
      </c>
      <c r="AT2052" s="27">
        <f t="shared" si="950"/>
        <v>0</v>
      </c>
      <c r="AU2052" s="27">
        <f t="shared" si="951"/>
        <v>0</v>
      </c>
      <c r="AV2052" s="21" t="str">
        <f t="shared" si="952"/>
        <v>0</v>
      </c>
      <c r="AW2052" s="27">
        <f t="shared" si="953"/>
        <v>0</v>
      </c>
      <c r="AX2052" s="27">
        <f t="shared" si="954"/>
        <v>0</v>
      </c>
    </row>
    <row r="2053" spans="16:50" x14ac:dyDescent="0.25">
      <c r="P2053" s="38"/>
      <c r="Q2053" s="38"/>
      <c r="V2053" s="21">
        <f t="shared" si="955"/>
        <v>0</v>
      </c>
      <c r="W2053" s="21">
        <f t="shared" si="955"/>
        <v>0</v>
      </c>
      <c r="X2053" s="21">
        <f t="shared" si="955"/>
        <v>0</v>
      </c>
      <c r="Y2053" s="22">
        <f t="shared" si="936"/>
        <v>0</v>
      </c>
      <c r="Z2053" s="13">
        <f t="shared" si="937"/>
        <v>0</v>
      </c>
      <c r="AA2053" s="23">
        <f t="shared" si="938"/>
        <v>0</v>
      </c>
      <c r="AB2053" s="23">
        <f t="shared" si="939"/>
        <v>0</v>
      </c>
      <c r="AC2053" s="23">
        <f t="shared" si="940"/>
        <v>0</v>
      </c>
      <c r="AD2053" s="24">
        <f t="shared" si="941"/>
        <v>0</v>
      </c>
      <c r="AF2053" s="20">
        <f t="shared" si="942"/>
        <v>0</v>
      </c>
      <c r="AG2053" s="17">
        <f t="shared" si="943"/>
        <v>0</v>
      </c>
      <c r="AH2053" s="17">
        <f t="shared" si="944"/>
        <v>0</v>
      </c>
      <c r="AI2053" s="17" t="str">
        <f t="shared" si="945"/>
        <v>-</v>
      </c>
      <c r="AM2053" s="21" t="str">
        <f t="shared" si="935"/>
        <v>-</v>
      </c>
      <c r="AN2053" s="21" t="str">
        <f t="shared" si="935"/>
        <v>-</v>
      </c>
      <c r="AO2053" s="21" t="str">
        <f t="shared" si="935"/>
        <v>-</v>
      </c>
      <c r="AP2053" s="27">
        <f t="shared" si="946"/>
        <v>0</v>
      </c>
      <c r="AQ2053" s="27">
        <f t="shared" si="947"/>
        <v>0</v>
      </c>
      <c r="AR2053" s="27">
        <f t="shared" si="948"/>
        <v>0</v>
      </c>
      <c r="AS2053" s="27">
        <f t="shared" si="949"/>
        <v>0</v>
      </c>
      <c r="AT2053" s="27">
        <f t="shared" si="950"/>
        <v>0</v>
      </c>
      <c r="AU2053" s="27">
        <f t="shared" si="951"/>
        <v>0</v>
      </c>
      <c r="AV2053" s="21" t="str">
        <f t="shared" si="952"/>
        <v>0</v>
      </c>
      <c r="AW2053" s="27">
        <f t="shared" si="953"/>
        <v>0</v>
      </c>
      <c r="AX2053" s="27">
        <f t="shared" si="954"/>
        <v>0</v>
      </c>
    </row>
    <row r="2054" spans="16:50" x14ac:dyDescent="0.25">
      <c r="P2054" s="38"/>
      <c r="Q2054" s="38"/>
      <c r="V2054" s="21">
        <f t="shared" si="955"/>
        <v>0</v>
      </c>
      <c r="W2054" s="21">
        <f t="shared" si="955"/>
        <v>0</v>
      </c>
      <c r="X2054" s="21">
        <f t="shared" si="955"/>
        <v>0</v>
      </c>
      <c r="Y2054" s="22">
        <f t="shared" si="936"/>
        <v>0</v>
      </c>
      <c r="Z2054" s="13">
        <f t="shared" si="937"/>
        <v>0</v>
      </c>
      <c r="AA2054" s="23">
        <f t="shared" si="938"/>
        <v>0</v>
      </c>
      <c r="AB2054" s="23">
        <f t="shared" si="939"/>
        <v>0</v>
      </c>
      <c r="AC2054" s="23">
        <f t="shared" si="940"/>
        <v>0</v>
      </c>
      <c r="AD2054" s="24">
        <f t="shared" si="941"/>
        <v>0</v>
      </c>
      <c r="AF2054" s="20">
        <f t="shared" si="942"/>
        <v>0</v>
      </c>
      <c r="AG2054" s="17">
        <f t="shared" si="943"/>
        <v>0</v>
      </c>
      <c r="AH2054" s="17">
        <f t="shared" si="944"/>
        <v>0</v>
      </c>
      <c r="AI2054" s="17" t="str">
        <f t="shared" si="945"/>
        <v>-</v>
      </c>
      <c r="AM2054" s="21" t="str">
        <f t="shared" si="935"/>
        <v>-</v>
      </c>
      <c r="AN2054" s="21" t="str">
        <f t="shared" si="935"/>
        <v>-</v>
      </c>
      <c r="AO2054" s="21" t="str">
        <f t="shared" si="935"/>
        <v>-</v>
      </c>
      <c r="AP2054" s="27">
        <f t="shared" si="946"/>
        <v>0</v>
      </c>
      <c r="AQ2054" s="27">
        <f t="shared" si="947"/>
        <v>0</v>
      </c>
      <c r="AR2054" s="27">
        <f t="shared" si="948"/>
        <v>0</v>
      </c>
      <c r="AS2054" s="27">
        <f t="shared" si="949"/>
        <v>0</v>
      </c>
      <c r="AT2054" s="27">
        <f t="shared" si="950"/>
        <v>0</v>
      </c>
      <c r="AU2054" s="27">
        <f t="shared" si="951"/>
        <v>0</v>
      </c>
      <c r="AV2054" s="21" t="str">
        <f t="shared" si="952"/>
        <v>0</v>
      </c>
      <c r="AW2054" s="27">
        <f t="shared" si="953"/>
        <v>0</v>
      </c>
      <c r="AX2054" s="27">
        <f t="shared" si="954"/>
        <v>0</v>
      </c>
    </row>
    <row r="2055" spans="16:50" x14ac:dyDescent="0.25">
      <c r="P2055" s="38"/>
      <c r="Q2055" s="38"/>
      <c r="V2055" s="21">
        <f t="shared" si="955"/>
        <v>0</v>
      </c>
      <c r="W2055" s="21">
        <f t="shared" si="955"/>
        <v>0</v>
      </c>
      <c r="X2055" s="21">
        <f t="shared" si="955"/>
        <v>0</v>
      </c>
      <c r="Y2055" s="22">
        <f t="shared" si="936"/>
        <v>0</v>
      </c>
      <c r="Z2055" s="13">
        <f t="shared" si="937"/>
        <v>0</v>
      </c>
      <c r="AA2055" s="23">
        <f t="shared" si="938"/>
        <v>0</v>
      </c>
      <c r="AB2055" s="23">
        <f t="shared" si="939"/>
        <v>0</v>
      </c>
      <c r="AC2055" s="23">
        <f t="shared" si="940"/>
        <v>0</v>
      </c>
      <c r="AD2055" s="24">
        <f t="shared" si="941"/>
        <v>0</v>
      </c>
      <c r="AF2055" s="20">
        <f t="shared" si="942"/>
        <v>0</v>
      </c>
      <c r="AG2055" s="17">
        <f t="shared" si="943"/>
        <v>0</v>
      </c>
      <c r="AH2055" s="17">
        <f t="shared" si="944"/>
        <v>0</v>
      </c>
      <c r="AI2055" s="17" t="str">
        <f t="shared" si="945"/>
        <v>-</v>
      </c>
      <c r="AM2055" s="21" t="str">
        <f t="shared" si="935"/>
        <v>-</v>
      </c>
      <c r="AN2055" s="21" t="str">
        <f t="shared" si="935"/>
        <v>-</v>
      </c>
      <c r="AO2055" s="21" t="str">
        <f t="shared" si="935"/>
        <v>-</v>
      </c>
      <c r="AP2055" s="27">
        <f t="shared" si="946"/>
        <v>0</v>
      </c>
      <c r="AQ2055" s="27">
        <f t="shared" si="947"/>
        <v>0</v>
      </c>
      <c r="AR2055" s="27">
        <f t="shared" si="948"/>
        <v>0</v>
      </c>
      <c r="AS2055" s="27">
        <f t="shared" si="949"/>
        <v>0</v>
      </c>
      <c r="AT2055" s="27">
        <f t="shared" si="950"/>
        <v>0</v>
      </c>
      <c r="AU2055" s="27">
        <f t="shared" si="951"/>
        <v>0</v>
      </c>
      <c r="AV2055" s="21" t="str">
        <f t="shared" si="952"/>
        <v>0</v>
      </c>
      <c r="AW2055" s="27">
        <f t="shared" si="953"/>
        <v>0</v>
      </c>
      <c r="AX2055" s="27">
        <f t="shared" si="954"/>
        <v>0</v>
      </c>
    </row>
    <row r="2056" spans="16:50" x14ac:dyDescent="0.25">
      <c r="P2056" s="38"/>
      <c r="Q2056" s="38"/>
      <c r="V2056" s="21">
        <f t="shared" si="955"/>
        <v>0</v>
      </c>
      <c r="W2056" s="21">
        <f t="shared" si="955"/>
        <v>0</v>
      </c>
      <c r="X2056" s="21">
        <f t="shared" si="955"/>
        <v>0</v>
      </c>
      <c r="Y2056" s="22">
        <f t="shared" si="936"/>
        <v>0</v>
      </c>
      <c r="Z2056" s="13">
        <f t="shared" si="937"/>
        <v>0</v>
      </c>
      <c r="AA2056" s="23">
        <f t="shared" si="938"/>
        <v>0</v>
      </c>
      <c r="AB2056" s="23">
        <f t="shared" si="939"/>
        <v>0</v>
      </c>
      <c r="AC2056" s="23">
        <f t="shared" si="940"/>
        <v>0</v>
      </c>
      <c r="AD2056" s="24">
        <f t="shared" si="941"/>
        <v>0</v>
      </c>
      <c r="AF2056" s="20">
        <f t="shared" si="942"/>
        <v>0</v>
      </c>
      <c r="AG2056" s="17">
        <f t="shared" si="943"/>
        <v>0</v>
      </c>
      <c r="AH2056" s="17">
        <f t="shared" si="944"/>
        <v>0</v>
      </c>
      <c r="AI2056" s="17" t="str">
        <f t="shared" si="945"/>
        <v>-</v>
      </c>
      <c r="AM2056" s="21" t="str">
        <f t="shared" si="935"/>
        <v>-</v>
      </c>
      <c r="AN2056" s="21" t="str">
        <f t="shared" si="935"/>
        <v>-</v>
      </c>
      <c r="AO2056" s="21" t="str">
        <f t="shared" si="935"/>
        <v>-</v>
      </c>
      <c r="AP2056" s="27">
        <f t="shared" si="946"/>
        <v>0</v>
      </c>
      <c r="AQ2056" s="27">
        <f t="shared" si="947"/>
        <v>0</v>
      </c>
      <c r="AR2056" s="27">
        <f t="shared" si="948"/>
        <v>0</v>
      </c>
      <c r="AS2056" s="27">
        <f t="shared" si="949"/>
        <v>0</v>
      </c>
      <c r="AT2056" s="27">
        <f t="shared" si="950"/>
        <v>0</v>
      </c>
      <c r="AU2056" s="27">
        <f t="shared" si="951"/>
        <v>0</v>
      </c>
      <c r="AV2056" s="21" t="str">
        <f t="shared" si="952"/>
        <v>0</v>
      </c>
      <c r="AW2056" s="27">
        <f t="shared" si="953"/>
        <v>0</v>
      </c>
      <c r="AX2056" s="27">
        <f t="shared" si="954"/>
        <v>0</v>
      </c>
    </row>
    <row r="2057" spans="16:50" x14ac:dyDescent="0.25">
      <c r="P2057" s="38"/>
      <c r="Q2057" s="38"/>
      <c r="V2057" s="21">
        <f t="shared" si="955"/>
        <v>0</v>
      </c>
      <c r="W2057" s="21">
        <f t="shared" si="955"/>
        <v>0</v>
      </c>
      <c r="X2057" s="21">
        <f t="shared" si="955"/>
        <v>0</v>
      </c>
      <c r="Y2057" s="22">
        <f t="shared" si="936"/>
        <v>0</v>
      </c>
      <c r="Z2057" s="13">
        <f t="shared" si="937"/>
        <v>0</v>
      </c>
      <c r="AA2057" s="23">
        <f t="shared" si="938"/>
        <v>0</v>
      </c>
      <c r="AB2057" s="23">
        <f t="shared" si="939"/>
        <v>0</v>
      </c>
      <c r="AC2057" s="23">
        <f t="shared" si="940"/>
        <v>0</v>
      </c>
      <c r="AD2057" s="24">
        <f t="shared" si="941"/>
        <v>0</v>
      </c>
      <c r="AF2057" s="20">
        <f t="shared" si="942"/>
        <v>0</v>
      </c>
      <c r="AG2057" s="17">
        <f t="shared" si="943"/>
        <v>0</v>
      </c>
      <c r="AH2057" s="17">
        <f t="shared" si="944"/>
        <v>0</v>
      </c>
      <c r="AI2057" s="17" t="str">
        <f t="shared" si="945"/>
        <v>-</v>
      </c>
      <c r="AM2057" s="21" t="str">
        <f t="shared" si="935"/>
        <v>-</v>
      </c>
      <c r="AN2057" s="21" t="str">
        <f t="shared" si="935"/>
        <v>-</v>
      </c>
      <c r="AO2057" s="21" t="str">
        <f t="shared" si="935"/>
        <v>-</v>
      </c>
      <c r="AP2057" s="27">
        <f t="shared" si="946"/>
        <v>0</v>
      </c>
      <c r="AQ2057" s="27">
        <f t="shared" si="947"/>
        <v>0</v>
      </c>
      <c r="AR2057" s="27">
        <f t="shared" si="948"/>
        <v>0</v>
      </c>
      <c r="AS2057" s="27">
        <f t="shared" si="949"/>
        <v>0</v>
      </c>
      <c r="AT2057" s="27">
        <f t="shared" si="950"/>
        <v>0</v>
      </c>
      <c r="AU2057" s="27">
        <f t="shared" si="951"/>
        <v>0</v>
      </c>
      <c r="AV2057" s="21" t="str">
        <f t="shared" si="952"/>
        <v>0</v>
      </c>
      <c r="AW2057" s="27">
        <f t="shared" si="953"/>
        <v>0</v>
      </c>
      <c r="AX2057" s="27">
        <f t="shared" si="954"/>
        <v>0</v>
      </c>
    </row>
    <row r="2058" spans="16:50" x14ac:dyDescent="0.25">
      <c r="P2058" s="38"/>
      <c r="Q2058" s="38"/>
      <c r="V2058" s="21">
        <f t="shared" si="955"/>
        <v>0</v>
      </c>
      <c r="W2058" s="21">
        <f t="shared" si="955"/>
        <v>0</v>
      </c>
      <c r="X2058" s="21">
        <f t="shared" si="955"/>
        <v>0</v>
      </c>
      <c r="Y2058" s="22">
        <f t="shared" si="936"/>
        <v>0</v>
      </c>
      <c r="Z2058" s="13">
        <f t="shared" si="937"/>
        <v>0</v>
      </c>
      <c r="AA2058" s="23">
        <f t="shared" si="938"/>
        <v>0</v>
      </c>
      <c r="AB2058" s="23">
        <f t="shared" si="939"/>
        <v>0</v>
      </c>
      <c r="AC2058" s="23">
        <f t="shared" si="940"/>
        <v>0</v>
      </c>
      <c r="AD2058" s="24">
        <f t="shared" si="941"/>
        <v>0</v>
      </c>
      <c r="AF2058" s="20">
        <f t="shared" si="942"/>
        <v>0</v>
      </c>
      <c r="AG2058" s="17">
        <f t="shared" si="943"/>
        <v>0</v>
      </c>
      <c r="AH2058" s="17">
        <f t="shared" si="944"/>
        <v>0</v>
      </c>
      <c r="AI2058" s="17" t="str">
        <f t="shared" si="945"/>
        <v>-</v>
      </c>
      <c r="AM2058" s="21" t="str">
        <f t="shared" si="935"/>
        <v>-</v>
      </c>
      <c r="AN2058" s="21" t="str">
        <f t="shared" si="935"/>
        <v>-</v>
      </c>
      <c r="AO2058" s="21" t="str">
        <f t="shared" si="935"/>
        <v>-</v>
      </c>
      <c r="AP2058" s="27">
        <f t="shared" si="946"/>
        <v>0</v>
      </c>
      <c r="AQ2058" s="27">
        <f t="shared" si="947"/>
        <v>0</v>
      </c>
      <c r="AR2058" s="27">
        <f t="shared" si="948"/>
        <v>0</v>
      </c>
      <c r="AS2058" s="27">
        <f t="shared" si="949"/>
        <v>0</v>
      </c>
      <c r="AT2058" s="27">
        <f t="shared" si="950"/>
        <v>0</v>
      </c>
      <c r="AU2058" s="27">
        <f t="shared" si="951"/>
        <v>0</v>
      </c>
      <c r="AV2058" s="21" t="str">
        <f t="shared" si="952"/>
        <v>0</v>
      </c>
      <c r="AW2058" s="27">
        <f t="shared" si="953"/>
        <v>0</v>
      </c>
      <c r="AX2058" s="27">
        <f t="shared" si="954"/>
        <v>0</v>
      </c>
    </row>
    <row r="2059" spans="16:50" x14ac:dyDescent="0.25">
      <c r="P2059" s="38"/>
      <c r="Q2059" s="38"/>
      <c r="V2059" s="21">
        <f t="shared" si="955"/>
        <v>0</v>
      </c>
      <c r="W2059" s="21">
        <f t="shared" si="955"/>
        <v>0</v>
      </c>
      <c r="X2059" s="21">
        <f t="shared" si="955"/>
        <v>0</v>
      </c>
      <c r="Y2059" s="22">
        <f t="shared" si="936"/>
        <v>0</v>
      </c>
      <c r="Z2059" s="13">
        <f t="shared" si="937"/>
        <v>0</v>
      </c>
      <c r="AA2059" s="23">
        <f t="shared" si="938"/>
        <v>0</v>
      </c>
      <c r="AB2059" s="23">
        <f t="shared" si="939"/>
        <v>0</v>
      </c>
      <c r="AC2059" s="23">
        <f t="shared" si="940"/>
        <v>0</v>
      </c>
      <c r="AD2059" s="24">
        <f t="shared" si="941"/>
        <v>0</v>
      </c>
      <c r="AF2059" s="20">
        <f t="shared" si="942"/>
        <v>0</v>
      </c>
      <c r="AG2059" s="17">
        <f t="shared" si="943"/>
        <v>0</v>
      </c>
      <c r="AH2059" s="17">
        <f t="shared" si="944"/>
        <v>0</v>
      </c>
      <c r="AI2059" s="17" t="str">
        <f t="shared" si="945"/>
        <v>-</v>
      </c>
      <c r="AM2059" s="21" t="str">
        <f t="shared" si="935"/>
        <v>-</v>
      </c>
      <c r="AN2059" s="21" t="str">
        <f t="shared" si="935"/>
        <v>-</v>
      </c>
      <c r="AO2059" s="21" t="str">
        <f t="shared" si="935"/>
        <v>-</v>
      </c>
      <c r="AP2059" s="27">
        <f t="shared" si="946"/>
        <v>0</v>
      </c>
      <c r="AQ2059" s="27">
        <f t="shared" si="947"/>
        <v>0</v>
      </c>
      <c r="AR2059" s="27">
        <f t="shared" si="948"/>
        <v>0</v>
      </c>
      <c r="AS2059" s="27">
        <f t="shared" si="949"/>
        <v>0</v>
      </c>
      <c r="AT2059" s="27">
        <f t="shared" si="950"/>
        <v>0</v>
      </c>
      <c r="AU2059" s="27">
        <f t="shared" si="951"/>
        <v>0</v>
      </c>
      <c r="AV2059" s="21" t="str">
        <f t="shared" si="952"/>
        <v>0</v>
      </c>
      <c r="AW2059" s="27">
        <f t="shared" si="953"/>
        <v>0</v>
      </c>
      <c r="AX2059" s="27">
        <f t="shared" si="954"/>
        <v>0</v>
      </c>
    </row>
    <row r="2060" spans="16:50" x14ac:dyDescent="0.25">
      <c r="P2060" s="38"/>
      <c r="Q2060" s="38"/>
      <c r="V2060" s="21">
        <f t="shared" si="955"/>
        <v>0</v>
      </c>
      <c r="W2060" s="21">
        <f t="shared" si="955"/>
        <v>0</v>
      </c>
      <c r="X2060" s="21">
        <f t="shared" si="955"/>
        <v>0</v>
      </c>
      <c r="Y2060" s="22">
        <f t="shared" si="936"/>
        <v>0</v>
      </c>
      <c r="Z2060" s="13">
        <f t="shared" si="937"/>
        <v>0</v>
      </c>
      <c r="AA2060" s="23">
        <f t="shared" si="938"/>
        <v>0</v>
      </c>
      <c r="AB2060" s="23">
        <f t="shared" si="939"/>
        <v>0</v>
      </c>
      <c r="AC2060" s="23">
        <f t="shared" si="940"/>
        <v>0</v>
      </c>
      <c r="AD2060" s="24">
        <f t="shared" si="941"/>
        <v>0</v>
      </c>
      <c r="AF2060" s="20">
        <f t="shared" si="942"/>
        <v>0</v>
      </c>
      <c r="AG2060" s="17">
        <f t="shared" si="943"/>
        <v>0</v>
      </c>
      <c r="AH2060" s="17">
        <f t="shared" si="944"/>
        <v>0</v>
      </c>
      <c r="AI2060" s="17" t="str">
        <f t="shared" si="945"/>
        <v>-</v>
      </c>
      <c r="AM2060" s="21" t="str">
        <f t="shared" si="935"/>
        <v>-</v>
      </c>
      <c r="AN2060" s="21" t="str">
        <f t="shared" si="935"/>
        <v>-</v>
      </c>
      <c r="AO2060" s="21" t="str">
        <f t="shared" si="935"/>
        <v>-</v>
      </c>
      <c r="AP2060" s="27">
        <f t="shared" si="946"/>
        <v>0</v>
      </c>
      <c r="AQ2060" s="27">
        <f t="shared" si="947"/>
        <v>0</v>
      </c>
      <c r="AR2060" s="27">
        <f t="shared" si="948"/>
        <v>0</v>
      </c>
      <c r="AS2060" s="27">
        <f t="shared" si="949"/>
        <v>0</v>
      </c>
      <c r="AT2060" s="27">
        <f t="shared" si="950"/>
        <v>0</v>
      </c>
      <c r="AU2060" s="27">
        <f t="shared" si="951"/>
        <v>0</v>
      </c>
      <c r="AV2060" s="21" t="str">
        <f t="shared" si="952"/>
        <v>0</v>
      </c>
      <c r="AW2060" s="27">
        <f t="shared" si="953"/>
        <v>0</v>
      </c>
      <c r="AX2060" s="27">
        <f t="shared" si="954"/>
        <v>0</v>
      </c>
    </row>
    <row r="2061" spans="16:50" x14ac:dyDescent="0.25">
      <c r="P2061" s="38"/>
      <c r="Q2061" s="38"/>
      <c r="V2061" s="21">
        <f t="shared" si="955"/>
        <v>0</v>
      </c>
      <c r="W2061" s="21">
        <f t="shared" si="955"/>
        <v>0</v>
      </c>
      <c r="X2061" s="21">
        <f t="shared" si="955"/>
        <v>0</v>
      </c>
      <c r="Y2061" s="22">
        <f t="shared" si="936"/>
        <v>0</v>
      </c>
      <c r="Z2061" s="13">
        <f t="shared" si="937"/>
        <v>0</v>
      </c>
      <c r="AA2061" s="23">
        <f t="shared" si="938"/>
        <v>0</v>
      </c>
      <c r="AB2061" s="23">
        <f t="shared" si="939"/>
        <v>0</v>
      </c>
      <c r="AC2061" s="23">
        <f t="shared" si="940"/>
        <v>0</v>
      </c>
      <c r="AD2061" s="24">
        <f t="shared" si="941"/>
        <v>0</v>
      </c>
      <c r="AF2061" s="20">
        <f t="shared" si="942"/>
        <v>0</v>
      </c>
      <c r="AG2061" s="17">
        <f t="shared" si="943"/>
        <v>0</v>
      </c>
      <c r="AH2061" s="17">
        <f t="shared" si="944"/>
        <v>0</v>
      </c>
      <c r="AI2061" s="17" t="str">
        <f t="shared" si="945"/>
        <v>-</v>
      </c>
      <c r="AM2061" s="21" t="str">
        <f t="shared" si="935"/>
        <v>-</v>
      </c>
      <c r="AN2061" s="21" t="str">
        <f t="shared" si="935"/>
        <v>-</v>
      </c>
      <c r="AO2061" s="21" t="str">
        <f t="shared" si="935"/>
        <v>-</v>
      </c>
      <c r="AP2061" s="27">
        <f t="shared" si="946"/>
        <v>0</v>
      </c>
      <c r="AQ2061" s="27">
        <f t="shared" si="947"/>
        <v>0</v>
      </c>
      <c r="AR2061" s="27">
        <f t="shared" si="948"/>
        <v>0</v>
      </c>
      <c r="AS2061" s="27">
        <f t="shared" si="949"/>
        <v>0</v>
      </c>
      <c r="AT2061" s="27">
        <f t="shared" si="950"/>
        <v>0</v>
      </c>
      <c r="AU2061" s="27">
        <f t="shared" si="951"/>
        <v>0</v>
      </c>
      <c r="AV2061" s="21" t="str">
        <f t="shared" si="952"/>
        <v>0</v>
      </c>
      <c r="AW2061" s="27">
        <f t="shared" si="953"/>
        <v>0</v>
      </c>
      <c r="AX2061" s="27">
        <f t="shared" si="954"/>
        <v>0</v>
      </c>
    </row>
    <row r="2062" spans="16:50" x14ac:dyDescent="0.25">
      <c r="P2062" s="38"/>
      <c r="Q2062" s="38"/>
      <c r="V2062" s="21">
        <f t="shared" si="955"/>
        <v>0</v>
      </c>
      <c r="W2062" s="21">
        <f t="shared" si="955"/>
        <v>0</v>
      </c>
      <c r="X2062" s="21">
        <f t="shared" si="955"/>
        <v>0</v>
      </c>
      <c r="Y2062" s="22">
        <f t="shared" si="936"/>
        <v>0</v>
      </c>
      <c r="Z2062" s="13">
        <f t="shared" si="937"/>
        <v>0</v>
      </c>
      <c r="AA2062" s="23">
        <f t="shared" si="938"/>
        <v>0</v>
      </c>
      <c r="AB2062" s="23">
        <f t="shared" si="939"/>
        <v>0</v>
      </c>
      <c r="AC2062" s="23">
        <f t="shared" si="940"/>
        <v>0</v>
      </c>
      <c r="AD2062" s="24">
        <f t="shared" si="941"/>
        <v>0</v>
      </c>
      <c r="AF2062" s="20">
        <f t="shared" si="942"/>
        <v>0</v>
      </c>
      <c r="AG2062" s="17">
        <f t="shared" si="943"/>
        <v>0</v>
      </c>
      <c r="AH2062" s="17">
        <f t="shared" si="944"/>
        <v>0</v>
      </c>
      <c r="AI2062" s="17" t="str">
        <f t="shared" si="945"/>
        <v>-</v>
      </c>
      <c r="AM2062" s="21" t="str">
        <f t="shared" si="935"/>
        <v>-</v>
      </c>
      <c r="AN2062" s="21" t="str">
        <f t="shared" si="935"/>
        <v>-</v>
      </c>
      <c r="AO2062" s="21" t="str">
        <f t="shared" si="935"/>
        <v>-</v>
      </c>
      <c r="AP2062" s="27">
        <f t="shared" si="946"/>
        <v>0</v>
      </c>
      <c r="AQ2062" s="27">
        <f t="shared" si="947"/>
        <v>0</v>
      </c>
      <c r="AR2062" s="27">
        <f t="shared" si="948"/>
        <v>0</v>
      </c>
      <c r="AS2062" s="27">
        <f t="shared" si="949"/>
        <v>0</v>
      </c>
      <c r="AT2062" s="27">
        <f t="shared" si="950"/>
        <v>0</v>
      </c>
      <c r="AU2062" s="27">
        <f t="shared" si="951"/>
        <v>0</v>
      </c>
      <c r="AV2062" s="21" t="str">
        <f t="shared" si="952"/>
        <v>0</v>
      </c>
      <c r="AW2062" s="27">
        <f t="shared" si="953"/>
        <v>0</v>
      </c>
      <c r="AX2062" s="27">
        <f t="shared" si="954"/>
        <v>0</v>
      </c>
    </row>
    <row r="2063" spans="16:50" x14ac:dyDescent="0.25">
      <c r="P2063" s="38"/>
      <c r="Q2063" s="38"/>
      <c r="V2063" s="21">
        <f t="shared" si="955"/>
        <v>0</v>
      </c>
      <c r="W2063" s="21">
        <f t="shared" si="955"/>
        <v>0</v>
      </c>
      <c r="X2063" s="21">
        <f t="shared" si="955"/>
        <v>0</v>
      </c>
      <c r="Y2063" s="22">
        <f t="shared" si="936"/>
        <v>0</v>
      </c>
      <c r="Z2063" s="13">
        <f t="shared" si="937"/>
        <v>0</v>
      </c>
      <c r="AA2063" s="23">
        <f t="shared" si="938"/>
        <v>0</v>
      </c>
      <c r="AB2063" s="23">
        <f t="shared" si="939"/>
        <v>0</v>
      </c>
      <c r="AC2063" s="23">
        <f t="shared" si="940"/>
        <v>0</v>
      </c>
      <c r="AD2063" s="24">
        <f t="shared" si="941"/>
        <v>0</v>
      </c>
      <c r="AF2063" s="20">
        <f t="shared" si="942"/>
        <v>0</v>
      </c>
      <c r="AG2063" s="17">
        <f t="shared" si="943"/>
        <v>0</v>
      </c>
      <c r="AH2063" s="17">
        <f t="shared" si="944"/>
        <v>0</v>
      </c>
      <c r="AI2063" s="17" t="str">
        <f t="shared" si="945"/>
        <v>-</v>
      </c>
      <c r="AM2063" s="21" t="str">
        <f t="shared" si="935"/>
        <v>-</v>
      </c>
      <c r="AN2063" s="21" t="str">
        <f t="shared" si="935"/>
        <v>-</v>
      </c>
      <c r="AO2063" s="21" t="str">
        <f t="shared" si="935"/>
        <v>-</v>
      </c>
      <c r="AP2063" s="27">
        <f t="shared" si="946"/>
        <v>0</v>
      </c>
      <c r="AQ2063" s="27">
        <f t="shared" si="947"/>
        <v>0</v>
      </c>
      <c r="AR2063" s="27">
        <f t="shared" si="948"/>
        <v>0</v>
      </c>
      <c r="AS2063" s="27">
        <f t="shared" si="949"/>
        <v>0</v>
      </c>
      <c r="AT2063" s="27">
        <f t="shared" si="950"/>
        <v>0</v>
      </c>
      <c r="AU2063" s="27">
        <f t="shared" si="951"/>
        <v>0</v>
      </c>
      <c r="AV2063" s="21" t="str">
        <f t="shared" si="952"/>
        <v>0</v>
      </c>
      <c r="AW2063" s="27">
        <f t="shared" si="953"/>
        <v>0</v>
      </c>
      <c r="AX2063" s="27">
        <f t="shared" si="954"/>
        <v>0</v>
      </c>
    </row>
    <row r="2064" spans="16:50" x14ac:dyDescent="0.25">
      <c r="P2064" s="38"/>
      <c r="Q2064" s="38"/>
      <c r="V2064" s="21">
        <f t="shared" si="955"/>
        <v>0</v>
      </c>
      <c r="W2064" s="21">
        <f t="shared" si="955"/>
        <v>0</v>
      </c>
      <c r="X2064" s="21">
        <f t="shared" si="955"/>
        <v>0</v>
      </c>
      <c r="Y2064" s="22">
        <f t="shared" si="936"/>
        <v>0</v>
      </c>
      <c r="Z2064" s="13">
        <f t="shared" si="937"/>
        <v>0</v>
      </c>
      <c r="AA2064" s="23">
        <f t="shared" si="938"/>
        <v>0</v>
      </c>
      <c r="AB2064" s="23">
        <f t="shared" si="939"/>
        <v>0</v>
      </c>
      <c r="AC2064" s="23">
        <f t="shared" si="940"/>
        <v>0</v>
      </c>
      <c r="AD2064" s="24">
        <f t="shared" si="941"/>
        <v>0</v>
      </c>
      <c r="AF2064" s="20">
        <f t="shared" si="942"/>
        <v>0</v>
      </c>
      <c r="AG2064" s="17">
        <f t="shared" si="943"/>
        <v>0</v>
      </c>
      <c r="AH2064" s="17">
        <f t="shared" si="944"/>
        <v>0</v>
      </c>
      <c r="AI2064" s="17" t="str">
        <f t="shared" si="945"/>
        <v>-</v>
      </c>
      <c r="AM2064" s="21" t="str">
        <f t="shared" si="935"/>
        <v>-</v>
      </c>
      <c r="AN2064" s="21" t="str">
        <f t="shared" si="935"/>
        <v>-</v>
      </c>
      <c r="AO2064" s="21" t="str">
        <f t="shared" si="935"/>
        <v>-</v>
      </c>
      <c r="AP2064" s="27">
        <f t="shared" si="946"/>
        <v>0</v>
      </c>
      <c r="AQ2064" s="27">
        <f t="shared" si="947"/>
        <v>0</v>
      </c>
      <c r="AR2064" s="27">
        <f t="shared" si="948"/>
        <v>0</v>
      </c>
      <c r="AS2064" s="27">
        <f t="shared" si="949"/>
        <v>0</v>
      </c>
      <c r="AT2064" s="27">
        <f t="shared" si="950"/>
        <v>0</v>
      </c>
      <c r="AU2064" s="27">
        <f t="shared" si="951"/>
        <v>0</v>
      </c>
      <c r="AV2064" s="21" t="str">
        <f t="shared" si="952"/>
        <v>0</v>
      </c>
      <c r="AW2064" s="27">
        <f t="shared" si="953"/>
        <v>0</v>
      </c>
      <c r="AX2064" s="27">
        <f t="shared" si="954"/>
        <v>0</v>
      </c>
    </row>
    <row r="2065" spans="16:50" x14ac:dyDescent="0.25">
      <c r="P2065" s="38"/>
      <c r="Q2065" s="38"/>
      <c r="V2065" s="21">
        <f t="shared" si="955"/>
        <v>0</v>
      </c>
      <c r="W2065" s="21">
        <f t="shared" si="955"/>
        <v>0</v>
      </c>
      <c r="X2065" s="21">
        <f t="shared" si="955"/>
        <v>0</v>
      </c>
      <c r="Y2065" s="22">
        <f t="shared" si="936"/>
        <v>0</v>
      </c>
      <c r="Z2065" s="13">
        <f t="shared" si="937"/>
        <v>0</v>
      </c>
      <c r="AA2065" s="23">
        <f t="shared" si="938"/>
        <v>0</v>
      </c>
      <c r="AB2065" s="23">
        <f t="shared" si="939"/>
        <v>0</v>
      </c>
      <c r="AC2065" s="23">
        <f t="shared" si="940"/>
        <v>0</v>
      </c>
      <c r="AD2065" s="24">
        <f t="shared" si="941"/>
        <v>0</v>
      </c>
      <c r="AF2065" s="20">
        <f t="shared" si="942"/>
        <v>0</v>
      </c>
      <c r="AG2065" s="17">
        <f t="shared" si="943"/>
        <v>0</v>
      </c>
      <c r="AH2065" s="17">
        <f t="shared" si="944"/>
        <v>0</v>
      </c>
      <c r="AI2065" s="17" t="str">
        <f t="shared" si="945"/>
        <v>-</v>
      </c>
      <c r="AM2065" s="21" t="str">
        <f t="shared" si="935"/>
        <v>-</v>
      </c>
      <c r="AN2065" s="21" t="str">
        <f t="shared" si="935"/>
        <v>-</v>
      </c>
      <c r="AO2065" s="21" t="str">
        <f t="shared" si="935"/>
        <v>-</v>
      </c>
      <c r="AP2065" s="27">
        <f t="shared" si="946"/>
        <v>0</v>
      </c>
      <c r="AQ2065" s="27">
        <f t="shared" si="947"/>
        <v>0</v>
      </c>
      <c r="AR2065" s="27">
        <f t="shared" si="948"/>
        <v>0</v>
      </c>
      <c r="AS2065" s="27">
        <f t="shared" si="949"/>
        <v>0</v>
      </c>
      <c r="AT2065" s="27">
        <f t="shared" si="950"/>
        <v>0</v>
      </c>
      <c r="AU2065" s="27">
        <f t="shared" si="951"/>
        <v>0</v>
      </c>
      <c r="AV2065" s="21" t="str">
        <f t="shared" si="952"/>
        <v>0</v>
      </c>
      <c r="AW2065" s="27">
        <f t="shared" si="953"/>
        <v>0</v>
      </c>
      <c r="AX2065" s="27">
        <f t="shared" si="954"/>
        <v>0</v>
      </c>
    </row>
    <row r="2066" spans="16:50" x14ac:dyDescent="0.25">
      <c r="P2066" s="38"/>
      <c r="Q2066" s="38"/>
      <c r="V2066" s="21">
        <f t="shared" si="955"/>
        <v>0</v>
      </c>
      <c r="W2066" s="21">
        <f t="shared" si="955"/>
        <v>0</v>
      </c>
      <c r="X2066" s="21">
        <f t="shared" si="955"/>
        <v>0</v>
      </c>
      <c r="Y2066" s="22">
        <f t="shared" si="936"/>
        <v>0</v>
      </c>
      <c r="Z2066" s="13">
        <f t="shared" si="937"/>
        <v>0</v>
      </c>
      <c r="AA2066" s="23">
        <f t="shared" si="938"/>
        <v>0</v>
      </c>
      <c r="AB2066" s="23">
        <f t="shared" si="939"/>
        <v>0</v>
      </c>
      <c r="AC2066" s="23">
        <f t="shared" si="940"/>
        <v>0</v>
      </c>
      <c r="AD2066" s="24">
        <f t="shared" si="941"/>
        <v>0</v>
      </c>
      <c r="AF2066" s="20">
        <f t="shared" si="942"/>
        <v>0</v>
      </c>
      <c r="AG2066" s="17">
        <f t="shared" si="943"/>
        <v>0</v>
      </c>
      <c r="AH2066" s="17">
        <f t="shared" si="944"/>
        <v>0</v>
      </c>
      <c r="AI2066" s="17" t="str">
        <f t="shared" si="945"/>
        <v>-</v>
      </c>
      <c r="AM2066" s="21" t="str">
        <f t="shared" si="935"/>
        <v>-</v>
      </c>
      <c r="AN2066" s="21" t="str">
        <f t="shared" si="935"/>
        <v>-</v>
      </c>
      <c r="AO2066" s="21" t="str">
        <f t="shared" si="935"/>
        <v>-</v>
      </c>
      <c r="AP2066" s="27">
        <f t="shared" si="946"/>
        <v>0</v>
      </c>
      <c r="AQ2066" s="27">
        <f t="shared" si="947"/>
        <v>0</v>
      </c>
      <c r="AR2066" s="27">
        <f t="shared" si="948"/>
        <v>0</v>
      </c>
      <c r="AS2066" s="27">
        <f t="shared" si="949"/>
        <v>0</v>
      </c>
      <c r="AT2066" s="27">
        <f t="shared" si="950"/>
        <v>0</v>
      </c>
      <c r="AU2066" s="27">
        <f t="shared" si="951"/>
        <v>0</v>
      </c>
      <c r="AV2066" s="21" t="str">
        <f t="shared" si="952"/>
        <v>0</v>
      </c>
      <c r="AW2066" s="27">
        <f t="shared" si="953"/>
        <v>0</v>
      </c>
      <c r="AX2066" s="27">
        <f t="shared" si="954"/>
        <v>0</v>
      </c>
    </row>
    <row r="2067" spans="16:50" x14ac:dyDescent="0.25">
      <c r="P2067" s="38"/>
      <c r="Q2067" s="38"/>
      <c r="V2067" s="21">
        <f t="shared" si="955"/>
        <v>0</v>
      </c>
      <c r="W2067" s="21">
        <f t="shared" si="955"/>
        <v>0</v>
      </c>
      <c r="X2067" s="21">
        <f t="shared" si="955"/>
        <v>0</v>
      </c>
      <c r="Y2067" s="22">
        <f t="shared" si="936"/>
        <v>0</v>
      </c>
      <c r="Z2067" s="13">
        <f t="shared" si="937"/>
        <v>0</v>
      </c>
      <c r="AA2067" s="23">
        <f t="shared" si="938"/>
        <v>0</v>
      </c>
      <c r="AB2067" s="23">
        <f t="shared" si="939"/>
        <v>0</v>
      </c>
      <c r="AC2067" s="23">
        <f t="shared" si="940"/>
        <v>0</v>
      </c>
      <c r="AD2067" s="24">
        <f t="shared" si="941"/>
        <v>0</v>
      </c>
      <c r="AF2067" s="20">
        <f t="shared" si="942"/>
        <v>0</v>
      </c>
      <c r="AG2067" s="17">
        <f t="shared" si="943"/>
        <v>0</v>
      </c>
      <c r="AH2067" s="17">
        <f t="shared" si="944"/>
        <v>0</v>
      </c>
      <c r="AI2067" s="17" t="str">
        <f t="shared" si="945"/>
        <v>-</v>
      </c>
      <c r="AM2067" s="21" t="str">
        <f t="shared" ref="AM2067:AO2130" si="956">IFERROR(AJ2067/$F2067-1,"-")</f>
        <v>-</v>
      </c>
      <c r="AN2067" s="21" t="str">
        <f t="shared" si="956"/>
        <v>-</v>
      </c>
      <c r="AO2067" s="21" t="str">
        <f t="shared" si="956"/>
        <v>-</v>
      </c>
      <c r="AP2067" s="27">
        <f t="shared" si="946"/>
        <v>0</v>
      </c>
      <c r="AQ2067" s="27">
        <f t="shared" si="947"/>
        <v>0</v>
      </c>
      <c r="AR2067" s="27">
        <f t="shared" si="948"/>
        <v>0</v>
      </c>
      <c r="AS2067" s="27">
        <f t="shared" si="949"/>
        <v>0</v>
      </c>
      <c r="AT2067" s="27">
        <f t="shared" si="950"/>
        <v>0</v>
      </c>
      <c r="AU2067" s="27">
        <f t="shared" si="951"/>
        <v>0</v>
      </c>
      <c r="AV2067" s="21" t="str">
        <f t="shared" si="952"/>
        <v>0</v>
      </c>
      <c r="AW2067" s="27">
        <f t="shared" si="953"/>
        <v>0</v>
      </c>
      <c r="AX2067" s="27">
        <f t="shared" si="954"/>
        <v>0</v>
      </c>
    </row>
    <row r="2068" spans="16:50" x14ac:dyDescent="0.25">
      <c r="P2068" s="38"/>
      <c r="Q2068" s="38"/>
      <c r="V2068" s="21">
        <f t="shared" si="955"/>
        <v>0</v>
      </c>
      <c r="W2068" s="21">
        <f t="shared" si="955"/>
        <v>0</v>
      </c>
      <c r="X2068" s="21">
        <f t="shared" si="955"/>
        <v>0</v>
      </c>
      <c r="Y2068" s="22">
        <f t="shared" si="936"/>
        <v>0</v>
      </c>
      <c r="Z2068" s="13">
        <f t="shared" si="937"/>
        <v>0</v>
      </c>
      <c r="AA2068" s="23">
        <f t="shared" si="938"/>
        <v>0</v>
      </c>
      <c r="AB2068" s="23">
        <f t="shared" si="939"/>
        <v>0</v>
      </c>
      <c r="AC2068" s="23">
        <f t="shared" si="940"/>
        <v>0</v>
      </c>
      <c r="AD2068" s="24">
        <f t="shared" si="941"/>
        <v>0</v>
      </c>
      <c r="AF2068" s="20">
        <f t="shared" si="942"/>
        <v>0</v>
      </c>
      <c r="AG2068" s="17">
        <f t="shared" si="943"/>
        <v>0</v>
      </c>
      <c r="AH2068" s="17">
        <f t="shared" si="944"/>
        <v>0</v>
      </c>
      <c r="AI2068" s="17" t="str">
        <f t="shared" si="945"/>
        <v>-</v>
      </c>
      <c r="AM2068" s="21" t="str">
        <f t="shared" si="956"/>
        <v>-</v>
      </c>
      <c r="AN2068" s="21" t="str">
        <f t="shared" si="956"/>
        <v>-</v>
      </c>
      <c r="AO2068" s="21" t="str">
        <f t="shared" si="956"/>
        <v>-</v>
      </c>
      <c r="AP2068" s="27">
        <f t="shared" si="946"/>
        <v>0</v>
      </c>
      <c r="AQ2068" s="27">
        <f t="shared" si="947"/>
        <v>0</v>
      </c>
      <c r="AR2068" s="27">
        <f t="shared" si="948"/>
        <v>0</v>
      </c>
      <c r="AS2068" s="27">
        <f t="shared" si="949"/>
        <v>0</v>
      </c>
      <c r="AT2068" s="27">
        <f t="shared" si="950"/>
        <v>0</v>
      </c>
      <c r="AU2068" s="27">
        <f t="shared" si="951"/>
        <v>0</v>
      </c>
      <c r="AV2068" s="21" t="str">
        <f t="shared" si="952"/>
        <v>0</v>
      </c>
      <c r="AW2068" s="27">
        <f t="shared" si="953"/>
        <v>0</v>
      </c>
      <c r="AX2068" s="27">
        <f t="shared" si="954"/>
        <v>0</v>
      </c>
    </row>
    <row r="2069" spans="16:50" x14ac:dyDescent="0.25">
      <c r="P2069" s="38"/>
      <c r="Q2069" s="38"/>
      <c r="V2069" s="21">
        <f t="shared" si="955"/>
        <v>0</v>
      </c>
      <c r="W2069" s="21">
        <f t="shared" si="955"/>
        <v>0</v>
      </c>
      <c r="X2069" s="21">
        <f t="shared" si="955"/>
        <v>0</v>
      </c>
      <c r="Y2069" s="22">
        <f t="shared" si="936"/>
        <v>0</v>
      </c>
      <c r="Z2069" s="13">
        <f t="shared" si="937"/>
        <v>0</v>
      </c>
      <c r="AA2069" s="23">
        <f t="shared" si="938"/>
        <v>0</v>
      </c>
      <c r="AB2069" s="23">
        <f t="shared" si="939"/>
        <v>0</v>
      </c>
      <c r="AC2069" s="23">
        <f t="shared" si="940"/>
        <v>0</v>
      </c>
      <c r="AD2069" s="24">
        <f t="shared" si="941"/>
        <v>0</v>
      </c>
      <c r="AF2069" s="20">
        <f t="shared" si="942"/>
        <v>0</v>
      </c>
      <c r="AG2069" s="17">
        <f t="shared" si="943"/>
        <v>0</v>
      </c>
      <c r="AH2069" s="17">
        <f t="shared" si="944"/>
        <v>0</v>
      </c>
      <c r="AI2069" s="17" t="str">
        <f t="shared" si="945"/>
        <v>-</v>
      </c>
      <c r="AM2069" s="21" t="str">
        <f t="shared" si="956"/>
        <v>-</v>
      </c>
      <c r="AN2069" s="21" t="str">
        <f t="shared" si="956"/>
        <v>-</v>
      </c>
      <c r="AO2069" s="21" t="str">
        <f t="shared" si="956"/>
        <v>-</v>
      </c>
      <c r="AP2069" s="27">
        <f t="shared" si="946"/>
        <v>0</v>
      </c>
      <c r="AQ2069" s="27">
        <f t="shared" si="947"/>
        <v>0</v>
      </c>
      <c r="AR2069" s="27">
        <f t="shared" si="948"/>
        <v>0</v>
      </c>
      <c r="AS2069" s="27">
        <f t="shared" si="949"/>
        <v>0</v>
      </c>
      <c r="AT2069" s="27">
        <f t="shared" si="950"/>
        <v>0</v>
      </c>
      <c r="AU2069" s="27">
        <f t="shared" si="951"/>
        <v>0</v>
      </c>
      <c r="AV2069" s="21" t="str">
        <f t="shared" si="952"/>
        <v>0</v>
      </c>
      <c r="AW2069" s="27">
        <f t="shared" si="953"/>
        <v>0</v>
      </c>
      <c r="AX2069" s="27">
        <f t="shared" si="954"/>
        <v>0</v>
      </c>
    </row>
    <row r="2070" spans="16:50" x14ac:dyDescent="0.25">
      <c r="P2070" s="38"/>
      <c r="Q2070" s="38"/>
      <c r="V2070" s="21">
        <f t="shared" si="955"/>
        <v>0</v>
      </c>
      <c r="W2070" s="21">
        <f t="shared" si="955"/>
        <v>0</v>
      </c>
      <c r="X2070" s="21">
        <f t="shared" si="955"/>
        <v>0</v>
      </c>
      <c r="Y2070" s="22">
        <f t="shared" si="936"/>
        <v>0</v>
      </c>
      <c r="Z2070" s="13">
        <f t="shared" si="937"/>
        <v>0</v>
      </c>
      <c r="AA2070" s="23">
        <f t="shared" si="938"/>
        <v>0</v>
      </c>
      <c r="AB2070" s="23">
        <f t="shared" si="939"/>
        <v>0</v>
      </c>
      <c r="AC2070" s="23">
        <f t="shared" si="940"/>
        <v>0</v>
      </c>
      <c r="AD2070" s="24">
        <f t="shared" si="941"/>
        <v>0</v>
      </c>
      <c r="AF2070" s="20">
        <f t="shared" si="942"/>
        <v>0</v>
      </c>
      <c r="AG2070" s="17">
        <f t="shared" si="943"/>
        <v>0</v>
      </c>
      <c r="AH2070" s="17">
        <f t="shared" si="944"/>
        <v>0</v>
      </c>
      <c r="AI2070" s="17" t="str">
        <f t="shared" si="945"/>
        <v>-</v>
      </c>
      <c r="AM2070" s="21" t="str">
        <f t="shared" si="956"/>
        <v>-</v>
      </c>
      <c r="AN2070" s="21" t="str">
        <f t="shared" si="956"/>
        <v>-</v>
      </c>
      <c r="AO2070" s="21" t="str">
        <f t="shared" si="956"/>
        <v>-</v>
      </c>
      <c r="AP2070" s="27">
        <f t="shared" si="946"/>
        <v>0</v>
      </c>
      <c r="AQ2070" s="27">
        <f t="shared" si="947"/>
        <v>0</v>
      </c>
      <c r="AR2070" s="27">
        <f t="shared" si="948"/>
        <v>0</v>
      </c>
      <c r="AS2070" s="27">
        <f t="shared" si="949"/>
        <v>0</v>
      </c>
      <c r="AT2070" s="27">
        <f t="shared" si="950"/>
        <v>0</v>
      </c>
      <c r="AU2070" s="27">
        <f t="shared" si="951"/>
        <v>0</v>
      </c>
      <c r="AV2070" s="21" t="str">
        <f t="shared" si="952"/>
        <v>0</v>
      </c>
      <c r="AW2070" s="27">
        <f t="shared" si="953"/>
        <v>0</v>
      </c>
      <c r="AX2070" s="27">
        <f t="shared" si="954"/>
        <v>0</v>
      </c>
    </row>
    <row r="2071" spans="16:50" x14ac:dyDescent="0.25">
      <c r="P2071" s="38"/>
      <c r="Q2071" s="38"/>
      <c r="V2071" s="21">
        <f t="shared" si="955"/>
        <v>0</v>
      </c>
      <c r="W2071" s="21">
        <f t="shared" si="955"/>
        <v>0</v>
      </c>
      <c r="X2071" s="21">
        <f t="shared" si="955"/>
        <v>0</v>
      </c>
      <c r="Y2071" s="22">
        <f t="shared" si="936"/>
        <v>0</v>
      </c>
      <c r="Z2071" s="13">
        <f t="shared" si="937"/>
        <v>0</v>
      </c>
      <c r="AA2071" s="23">
        <f t="shared" si="938"/>
        <v>0</v>
      </c>
      <c r="AB2071" s="23">
        <f t="shared" si="939"/>
        <v>0</v>
      </c>
      <c r="AC2071" s="23">
        <f t="shared" si="940"/>
        <v>0</v>
      </c>
      <c r="AD2071" s="24">
        <f t="shared" si="941"/>
        <v>0</v>
      </c>
      <c r="AF2071" s="20">
        <f t="shared" si="942"/>
        <v>0</v>
      </c>
      <c r="AG2071" s="17">
        <f t="shared" si="943"/>
        <v>0</v>
      </c>
      <c r="AH2071" s="17">
        <f t="shared" si="944"/>
        <v>0</v>
      </c>
      <c r="AI2071" s="17" t="str">
        <f t="shared" si="945"/>
        <v>-</v>
      </c>
      <c r="AM2071" s="21" t="str">
        <f t="shared" si="956"/>
        <v>-</v>
      </c>
      <c r="AN2071" s="21" t="str">
        <f t="shared" si="956"/>
        <v>-</v>
      </c>
      <c r="AO2071" s="21" t="str">
        <f t="shared" si="956"/>
        <v>-</v>
      </c>
      <c r="AP2071" s="27">
        <f t="shared" si="946"/>
        <v>0</v>
      </c>
      <c r="AQ2071" s="27">
        <f t="shared" si="947"/>
        <v>0</v>
      </c>
      <c r="AR2071" s="27">
        <f t="shared" si="948"/>
        <v>0</v>
      </c>
      <c r="AS2071" s="27">
        <f t="shared" si="949"/>
        <v>0</v>
      </c>
      <c r="AT2071" s="27">
        <f t="shared" si="950"/>
        <v>0</v>
      </c>
      <c r="AU2071" s="27">
        <f t="shared" si="951"/>
        <v>0</v>
      </c>
      <c r="AV2071" s="21" t="str">
        <f t="shared" si="952"/>
        <v>0</v>
      </c>
      <c r="AW2071" s="27">
        <f t="shared" si="953"/>
        <v>0</v>
      </c>
      <c r="AX2071" s="27">
        <f t="shared" si="954"/>
        <v>0</v>
      </c>
    </row>
    <row r="2072" spans="16:50" x14ac:dyDescent="0.25">
      <c r="P2072" s="38"/>
      <c r="Q2072" s="38"/>
      <c r="V2072" s="21">
        <f t="shared" si="955"/>
        <v>0</v>
      </c>
      <c r="W2072" s="21">
        <f t="shared" si="955"/>
        <v>0</v>
      </c>
      <c r="X2072" s="21">
        <f t="shared" si="955"/>
        <v>0</v>
      </c>
      <c r="Y2072" s="22">
        <f t="shared" si="936"/>
        <v>0</v>
      </c>
      <c r="Z2072" s="13">
        <f t="shared" si="937"/>
        <v>0</v>
      </c>
      <c r="AA2072" s="23">
        <f t="shared" si="938"/>
        <v>0</v>
      </c>
      <c r="AB2072" s="23">
        <f t="shared" si="939"/>
        <v>0</v>
      </c>
      <c r="AC2072" s="23">
        <f t="shared" si="940"/>
        <v>0</v>
      </c>
      <c r="AD2072" s="24">
        <f t="shared" si="941"/>
        <v>0</v>
      </c>
      <c r="AF2072" s="20">
        <f t="shared" si="942"/>
        <v>0</v>
      </c>
      <c r="AG2072" s="17">
        <f t="shared" si="943"/>
        <v>0</v>
      </c>
      <c r="AH2072" s="17">
        <f t="shared" si="944"/>
        <v>0</v>
      </c>
      <c r="AI2072" s="17" t="str">
        <f t="shared" si="945"/>
        <v>-</v>
      </c>
      <c r="AM2072" s="21" t="str">
        <f t="shared" si="956"/>
        <v>-</v>
      </c>
      <c r="AN2072" s="21" t="str">
        <f t="shared" si="956"/>
        <v>-</v>
      </c>
      <c r="AO2072" s="21" t="str">
        <f t="shared" si="956"/>
        <v>-</v>
      </c>
      <c r="AP2072" s="27">
        <f t="shared" si="946"/>
        <v>0</v>
      </c>
      <c r="AQ2072" s="27">
        <f t="shared" si="947"/>
        <v>0</v>
      </c>
      <c r="AR2072" s="27">
        <f t="shared" si="948"/>
        <v>0</v>
      </c>
      <c r="AS2072" s="27">
        <f t="shared" si="949"/>
        <v>0</v>
      </c>
      <c r="AT2072" s="27">
        <f t="shared" si="950"/>
        <v>0</v>
      </c>
      <c r="AU2072" s="27">
        <f t="shared" si="951"/>
        <v>0</v>
      </c>
      <c r="AV2072" s="21" t="str">
        <f t="shared" si="952"/>
        <v>0</v>
      </c>
      <c r="AW2072" s="27">
        <f t="shared" si="953"/>
        <v>0</v>
      </c>
      <c r="AX2072" s="27">
        <f t="shared" si="954"/>
        <v>0</v>
      </c>
    </row>
    <row r="2073" spans="16:50" x14ac:dyDescent="0.25">
      <c r="P2073" s="38"/>
      <c r="Q2073" s="38"/>
      <c r="V2073" s="21">
        <f t="shared" si="955"/>
        <v>0</v>
      </c>
      <c r="W2073" s="21">
        <f t="shared" si="955"/>
        <v>0</v>
      </c>
      <c r="X2073" s="21">
        <f t="shared" si="955"/>
        <v>0</v>
      </c>
      <c r="Y2073" s="22">
        <f t="shared" si="936"/>
        <v>0</v>
      </c>
      <c r="Z2073" s="13">
        <f t="shared" si="937"/>
        <v>0</v>
      </c>
      <c r="AA2073" s="23">
        <f t="shared" si="938"/>
        <v>0</v>
      </c>
      <c r="AB2073" s="23">
        <f t="shared" si="939"/>
        <v>0</v>
      </c>
      <c r="AC2073" s="23">
        <f t="shared" si="940"/>
        <v>0</v>
      </c>
      <c r="AD2073" s="24">
        <f t="shared" si="941"/>
        <v>0</v>
      </c>
      <c r="AF2073" s="20">
        <f t="shared" si="942"/>
        <v>0</v>
      </c>
      <c r="AG2073" s="17">
        <f t="shared" si="943"/>
        <v>0</v>
      </c>
      <c r="AH2073" s="17">
        <f t="shared" si="944"/>
        <v>0</v>
      </c>
      <c r="AI2073" s="17" t="str">
        <f t="shared" si="945"/>
        <v>-</v>
      </c>
      <c r="AM2073" s="21" t="str">
        <f t="shared" si="956"/>
        <v>-</v>
      </c>
      <c r="AN2073" s="21" t="str">
        <f t="shared" si="956"/>
        <v>-</v>
      </c>
      <c r="AO2073" s="21" t="str">
        <f t="shared" si="956"/>
        <v>-</v>
      </c>
      <c r="AP2073" s="27">
        <f t="shared" si="946"/>
        <v>0</v>
      </c>
      <c r="AQ2073" s="27">
        <f t="shared" si="947"/>
        <v>0</v>
      </c>
      <c r="AR2073" s="27">
        <f t="shared" si="948"/>
        <v>0</v>
      </c>
      <c r="AS2073" s="27">
        <f t="shared" si="949"/>
        <v>0</v>
      </c>
      <c r="AT2073" s="27">
        <f t="shared" si="950"/>
        <v>0</v>
      </c>
      <c r="AU2073" s="27">
        <f t="shared" si="951"/>
        <v>0</v>
      </c>
      <c r="AV2073" s="21" t="str">
        <f t="shared" si="952"/>
        <v>0</v>
      </c>
      <c r="AW2073" s="27">
        <f t="shared" si="953"/>
        <v>0</v>
      </c>
      <c r="AX2073" s="27">
        <f t="shared" si="954"/>
        <v>0</v>
      </c>
    </row>
    <row r="2074" spans="16:50" x14ac:dyDescent="0.25">
      <c r="P2074" s="38"/>
      <c r="Q2074" s="38"/>
      <c r="V2074" s="21">
        <f t="shared" si="955"/>
        <v>0</v>
      </c>
      <c r="W2074" s="21">
        <f t="shared" si="955"/>
        <v>0</v>
      </c>
      <c r="X2074" s="21">
        <f t="shared" si="955"/>
        <v>0</v>
      </c>
      <c r="Y2074" s="22">
        <f t="shared" si="936"/>
        <v>0</v>
      </c>
      <c r="Z2074" s="13">
        <f t="shared" si="937"/>
        <v>0</v>
      </c>
      <c r="AA2074" s="23">
        <f t="shared" si="938"/>
        <v>0</v>
      </c>
      <c r="AB2074" s="23">
        <f t="shared" si="939"/>
        <v>0</v>
      </c>
      <c r="AC2074" s="23">
        <f t="shared" si="940"/>
        <v>0</v>
      </c>
      <c r="AD2074" s="24">
        <f t="shared" si="941"/>
        <v>0</v>
      </c>
      <c r="AF2074" s="20">
        <f t="shared" si="942"/>
        <v>0</v>
      </c>
      <c r="AG2074" s="17">
        <f t="shared" si="943"/>
        <v>0</v>
      </c>
      <c r="AH2074" s="17">
        <f t="shared" si="944"/>
        <v>0</v>
      </c>
      <c r="AI2074" s="17" t="str">
        <f t="shared" si="945"/>
        <v>-</v>
      </c>
      <c r="AM2074" s="21" t="str">
        <f t="shared" si="956"/>
        <v>-</v>
      </c>
      <c r="AN2074" s="21" t="str">
        <f t="shared" si="956"/>
        <v>-</v>
      </c>
      <c r="AO2074" s="21" t="str">
        <f t="shared" si="956"/>
        <v>-</v>
      </c>
      <c r="AP2074" s="27">
        <f t="shared" si="946"/>
        <v>0</v>
      </c>
      <c r="AQ2074" s="27">
        <f t="shared" si="947"/>
        <v>0</v>
      </c>
      <c r="AR2074" s="27">
        <f t="shared" si="948"/>
        <v>0</v>
      </c>
      <c r="AS2074" s="27">
        <f t="shared" si="949"/>
        <v>0</v>
      </c>
      <c r="AT2074" s="27">
        <f t="shared" si="950"/>
        <v>0</v>
      </c>
      <c r="AU2074" s="27">
        <f t="shared" si="951"/>
        <v>0</v>
      </c>
      <c r="AV2074" s="21" t="str">
        <f t="shared" si="952"/>
        <v>0</v>
      </c>
      <c r="AW2074" s="27">
        <f t="shared" si="953"/>
        <v>0</v>
      </c>
      <c r="AX2074" s="27">
        <f t="shared" si="954"/>
        <v>0</v>
      </c>
    </row>
    <row r="2075" spans="16:50" x14ac:dyDescent="0.25">
      <c r="P2075" s="38"/>
      <c r="Q2075" s="38"/>
      <c r="V2075" s="21">
        <f t="shared" si="955"/>
        <v>0</v>
      </c>
      <c r="W2075" s="21">
        <f t="shared" si="955"/>
        <v>0</v>
      </c>
      <c r="X2075" s="21">
        <f t="shared" si="955"/>
        <v>0</v>
      </c>
      <c r="Y2075" s="22">
        <f t="shared" si="936"/>
        <v>0</v>
      </c>
      <c r="Z2075" s="13">
        <f t="shared" si="937"/>
        <v>0</v>
      </c>
      <c r="AA2075" s="23">
        <f t="shared" si="938"/>
        <v>0</v>
      </c>
      <c r="AB2075" s="23">
        <f t="shared" si="939"/>
        <v>0</v>
      </c>
      <c r="AC2075" s="23">
        <f t="shared" si="940"/>
        <v>0</v>
      </c>
      <c r="AD2075" s="24">
        <f t="shared" si="941"/>
        <v>0</v>
      </c>
      <c r="AF2075" s="20">
        <f t="shared" si="942"/>
        <v>0</v>
      </c>
      <c r="AG2075" s="17">
        <f t="shared" si="943"/>
        <v>0</v>
      </c>
      <c r="AH2075" s="17">
        <f t="shared" si="944"/>
        <v>0</v>
      </c>
      <c r="AI2075" s="17" t="str">
        <f t="shared" si="945"/>
        <v>-</v>
      </c>
      <c r="AM2075" s="21" t="str">
        <f t="shared" si="956"/>
        <v>-</v>
      </c>
      <c r="AN2075" s="21" t="str">
        <f t="shared" si="956"/>
        <v>-</v>
      </c>
      <c r="AO2075" s="21" t="str">
        <f t="shared" si="956"/>
        <v>-</v>
      </c>
      <c r="AP2075" s="27">
        <f t="shared" si="946"/>
        <v>0</v>
      </c>
      <c r="AQ2075" s="27">
        <f t="shared" si="947"/>
        <v>0</v>
      </c>
      <c r="AR2075" s="27">
        <f t="shared" si="948"/>
        <v>0</v>
      </c>
      <c r="AS2075" s="27">
        <f t="shared" si="949"/>
        <v>0</v>
      </c>
      <c r="AT2075" s="27">
        <f t="shared" si="950"/>
        <v>0</v>
      </c>
      <c r="AU2075" s="27">
        <f t="shared" si="951"/>
        <v>0</v>
      </c>
      <c r="AV2075" s="21" t="str">
        <f t="shared" si="952"/>
        <v>0</v>
      </c>
      <c r="AW2075" s="27">
        <f t="shared" si="953"/>
        <v>0</v>
      </c>
      <c r="AX2075" s="27">
        <f t="shared" si="954"/>
        <v>0</v>
      </c>
    </row>
    <row r="2076" spans="16:50" x14ac:dyDescent="0.25">
      <c r="P2076" s="38"/>
      <c r="Q2076" s="38"/>
      <c r="V2076" s="21">
        <f t="shared" si="955"/>
        <v>0</v>
      </c>
      <c r="W2076" s="21">
        <f t="shared" si="955"/>
        <v>0</v>
      </c>
      <c r="X2076" s="21">
        <f t="shared" si="955"/>
        <v>0</v>
      </c>
      <c r="Y2076" s="22">
        <f t="shared" si="936"/>
        <v>0</v>
      </c>
      <c r="Z2076" s="13">
        <f t="shared" si="937"/>
        <v>0</v>
      </c>
      <c r="AA2076" s="23">
        <f t="shared" si="938"/>
        <v>0</v>
      </c>
      <c r="AB2076" s="23">
        <f t="shared" si="939"/>
        <v>0</v>
      </c>
      <c r="AC2076" s="23">
        <f t="shared" si="940"/>
        <v>0</v>
      </c>
      <c r="AD2076" s="24">
        <f t="shared" si="941"/>
        <v>0</v>
      </c>
      <c r="AF2076" s="20">
        <f t="shared" si="942"/>
        <v>0</v>
      </c>
      <c r="AG2076" s="17">
        <f t="shared" si="943"/>
        <v>0</v>
      </c>
      <c r="AH2076" s="17">
        <f t="shared" si="944"/>
        <v>0</v>
      </c>
      <c r="AI2076" s="17" t="str">
        <f t="shared" si="945"/>
        <v>-</v>
      </c>
      <c r="AM2076" s="21" t="str">
        <f t="shared" si="956"/>
        <v>-</v>
      </c>
      <c r="AN2076" s="21" t="str">
        <f t="shared" si="956"/>
        <v>-</v>
      </c>
      <c r="AO2076" s="21" t="str">
        <f t="shared" si="956"/>
        <v>-</v>
      </c>
      <c r="AP2076" s="27">
        <f t="shared" si="946"/>
        <v>0</v>
      </c>
      <c r="AQ2076" s="27">
        <f t="shared" si="947"/>
        <v>0</v>
      </c>
      <c r="AR2076" s="27">
        <f t="shared" si="948"/>
        <v>0</v>
      </c>
      <c r="AS2076" s="27">
        <f t="shared" si="949"/>
        <v>0</v>
      </c>
      <c r="AT2076" s="27">
        <f t="shared" si="950"/>
        <v>0</v>
      </c>
      <c r="AU2076" s="27">
        <f t="shared" si="951"/>
        <v>0</v>
      </c>
      <c r="AV2076" s="21" t="str">
        <f t="shared" si="952"/>
        <v>0</v>
      </c>
      <c r="AW2076" s="27">
        <f t="shared" si="953"/>
        <v>0</v>
      </c>
      <c r="AX2076" s="27">
        <f t="shared" si="954"/>
        <v>0</v>
      </c>
    </row>
    <row r="2077" spans="16:50" x14ac:dyDescent="0.25">
      <c r="P2077" s="38"/>
      <c r="Q2077" s="38"/>
      <c r="V2077" s="21">
        <f t="shared" si="955"/>
        <v>0</v>
      </c>
      <c r="W2077" s="21">
        <f t="shared" si="955"/>
        <v>0</v>
      </c>
      <c r="X2077" s="21">
        <f t="shared" si="955"/>
        <v>0</v>
      </c>
      <c r="Y2077" s="22">
        <f t="shared" si="936"/>
        <v>0</v>
      </c>
      <c r="Z2077" s="13">
        <f t="shared" si="937"/>
        <v>0</v>
      </c>
      <c r="AA2077" s="23">
        <f t="shared" si="938"/>
        <v>0</v>
      </c>
      <c r="AB2077" s="23">
        <f t="shared" si="939"/>
        <v>0</v>
      </c>
      <c r="AC2077" s="23">
        <f t="shared" si="940"/>
        <v>0</v>
      </c>
      <c r="AD2077" s="24">
        <f t="shared" si="941"/>
        <v>0</v>
      </c>
      <c r="AF2077" s="20">
        <f t="shared" si="942"/>
        <v>0</v>
      </c>
      <c r="AG2077" s="17">
        <f t="shared" si="943"/>
        <v>0</v>
      </c>
      <c r="AH2077" s="17">
        <f t="shared" si="944"/>
        <v>0</v>
      </c>
      <c r="AI2077" s="17" t="str">
        <f t="shared" si="945"/>
        <v>-</v>
      </c>
      <c r="AM2077" s="21" t="str">
        <f t="shared" si="956"/>
        <v>-</v>
      </c>
      <c r="AN2077" s="21" t="str">
        <f t="shared" si="956"/>
        <v>-</v>
      </c>
      <c r="AO2077" s="21" t="str">
        <f t="shared" si="956"/>
        <v>-</v>
      </c>
      <c r="AP2077" s="27">
        <f t="shared" si="946"/>
        <v>0</v>
      </c>
      <c r="AQ2077" s="27">
        <f t="shared" si="947"/>
        <v>0</v>
      </c>
      <c r="AR2077" s="27">
        <f t="shared" si="948"/>
        <v>0</v>
      </c>
      <c r="AS2077" s="27">
        <f t="shared" si="949"/>
        <v>0</v>
      </c>
      <c r="AT2077" s="27">
        <f t="shared" si="950"/>
        <v>0</v>
      </c>
      <c r="AU2077" s="27">
        <f t="shared" si="951"/>
        <v>0</v>
      </c>
      <c r="AV2077" s="21" t="str">
        <f t="shared" si="952"/>
        <v>0</v>
      </c>
      <c r="AW2077" s="27">
        <f t="shared" si="953"/>
        <v>0</v>
      </c>
      <c r="AX2077" s="27">
        <f t="shared" si="954"/>
        <v>0</v>
      </c>
    </row>
    <row r="2078" spans="16:50" x14ac:dyDescent="0.25">
      <c r="P2078" s="38"/>
      <c r="Q2078" s="38"/>
      <c r="V2078" s="21">
        <f t="shared" si="955"/>
        <v>0</v>
      </c>
      <c r="W2078" s="21">
        <f t="shared" si="955"/>
        <v>0</v>
      </c>
      <c r="X2078" s="21">
        <f t="shared" si="955"/>
        <v>0</v>
      </c>
      <c r="Y2078" s="22">
        <f t="shared" si="936"/>
        <v>0</v>
      </c>
      <c r="Z2078" s="13">
        <f t="shared" si="937"/>
        <v>0</v>
      </c>
      <c r="AA2078" s="23">
        <f t="shared" si="938"/>
        <v>0</v>
      </c>
      <c r="AB2078" s="23">
        <f t="shared" si="939"/>
        <v>0</v>
      </c>
      <c r="AC2078" s="23">
        <f t="shared" si="940"/>
        <v>0</v>
      </c>
      <c r="AD2078" s="24">
        <f t="shared" si="941"/>
        <v>0</v>
      </c>
      <c r="AF2078" s="20">
        <f t="shared" si="942"/>
        <v>0</v>
      </c>
      <c r="AG2078" s="17">
        <f t="shared" si="943"/>
        <v>0</v>
      </c>
      <c r="AH2078" s="17">
        <f t="shared" si="944"/>
        <v>0</v>
      </c>
      <c r="AI2078" s="17" t="str">
        <f t="shared" si="945"/>
        <v>-</v>
      </c>
      <c r="AM2078" s="21" t="str">
        <f t="shared" si="956"/>
        <v>-</v>
      </c>
      <c r="AN2078" s="21" t="str">
        <f t="shared" si="956"/>
        <v>-</v>
      </c>
      <c r="AO2078" s="21" t="str">
        <f t="shared" si="956"/>
        <v>-</v>
      </c>
      <c r="AP2078" s="27">
        <f t="shared" si="946"/>
        <v>0</v>
      </c>
      <c r="AQ2078" s="27">
        <f t="shared" si="947"/>
        <v>0</v>
      </c>
      <c r="AR2078" s="27">
        <f t="shared" si="948"/>
        <v>0</v>
      </c>
      <c r="AS2078" s="27">
        <f t="shared" si="949"/>
        <v>0</v>
      </c>
      <c r="AT2078" s="27">
        <f t="shared" si="950"/>
        <v>0</v>
      </c>
      <c r="AU2078" s="27">
        <f t="shared" si="951"/>
        <v>0</v>
      </c>
      <c r="AV2078" s="21" t="str">
        <f t="shared" si="952"/>
        <v>0</v>
      </c>
      <c r="AW2078" s="27">
        <f t="shared" si="953"/>
        <v>0</v>
      </c>
      <c r="AX2078" s="27">
        <f t="shared" si="954"/>
        <v>0</v>
      </c>
    </row>
    <row r="2079" spans="16:50" x14ac:dyDescent="0.25">
      <c r="P2079" s="38"/>
      <c r="Q2079" s="38"/>
      <c r="V2079" s="21">
        <f t="shared" si="955"/>
        <v>0</v>
      </c>
      <c r="W2079" s="21">
        <f t="shared" si="955"/>
        <v>0</v>
      </c>
      <c r="X2079" s="21">
        <f t="shared" si="955"/>
        <v>0</v>
      </c>
      <c r="Y2079" s="22">
        <f t="shared" si="936"/>
        <v>0</v>
      </c>
      <c r="Z2079" s="13">
        <f t="shared" si="937"/>
        <v>0</v>
      </c>
      <c r="AA2079" s="23">
        <f t="shared" si="938"/>
        <v>0</v>
      </c>
      <c r="AB2079" s="23">
        <f t="shared" si="939"/>
        <v>0</v>
      </c>
      <c r="AC2079" s="23">
        <f t="shared" si="940"/>
        <v>0</v>
      </c>
      <c r="AD2079" s="24">
        <f t="shared" si="941"/>
        <v>0</v>
      </c>
      <c r="AF2079" s="20">
        <f t="shared" si="942"/>
        <v>0</v>
      </c>
      <c r="AG2079" s="17">
        <f t="shared" si="943"/>
        <v>0</v>
      </c>
      <c r="AH2079" s="17">
        <f t="shared" si="944"/>
        <v>0</v>
      </c>
      <c r="AI2079" s="17" t="str">
        <f t="shared" si="945"/>
        <v>-</v>
      </c>
      <c r="AM2079" s="21" t="str">
        <f t="shared" si="956"/>
        <v>-</v>
      </c>
      <c r="AN2079" s="21" t="str">
        <f t="shared" si="956"/>
        <v>-</v>
      </c>
      <c r="AO2079" s="21" t="str">
        <f t="shared" si="956"/>
        <v>-</v>
      </c>
      <c r="AP2079" s="27">
        <f t="shared" si="946"/>
        <v>0</v>
      </c>
      <c r="AQ2079" s="27">
        <f t="shared" si="947"/>
        <v>0</v>
      </c>
      <c r="AR2079" s="27">
        <f t="shared" si="948"/>
        <v>0</v>
      </c>
      <c r="AS2079" s="27">
        <f t="shared" si="949"/>
        <v>0</v>
      </c>
      <c r="AT2079" s="27">
        <f t="shared" si="950"/>
        <v>0</v>
      </c>
      <c r="AU2079" s="27">
        <f t="shared" si="951"/>
        <v>0</v>
      </c>
      <c r="AV2079" s="21" t="str">
        <f t="shared" si="952"/>
        <v>0</v>
      </c>
      <c r="AW2079" s="27">
        <f t="shared" si="953"/>
        <v>0</v>
      </c>
      <c r="AX2079" s="27">
        <f t="shared" si="954"/>
        <v>0</v>
      </c>
    </row>
    <row r="2080" spans="16:50" x14ac:dyDescent="0.25">
      <c r="P2080" s="38"/>
      <c r="Q2080" s="38"/>
      <c r="V2080" s="21">
        <f t="shared" si="955"/>
        <v>0</v>
      </c>
      <c r="W2080" s="21">
        <f t="shared" si="955"/>
        <v>0</v>
      </c>
      <c r="X2080" s="21">
        <f t="shared" si="955"/>
        <v>0</v>
      </c>
      <c r="Y2080" s="22">
        <f t="shared" si="936"/>
        <v>0</v>
      </c>
      <c r="Z2080" s="13">
        <f t="shared" si="937"/>
        <v>0</v>
      </c>
      <c r="AA2080" s="23">
        <f t="shared" si="938"/>
        <v>0</v>
      </c>
      <c r="AB2080" s="23">
        <f t="shared" si="939"/>
        <v>0</v>
      </c>
      <c r="AC2080" s="23">
        <f t="shared" si="940"/>
        <v>0</v>
      </c>
      <c r="AD2080" s="24">
        <f t="shared" si="941"/>
        <v>0</v>
      </c>
      <c r="AF2080" s="20">
        <f t="shared" si="942"/>
        <v>0</v>
      </c>
      <c r="AG2080" s="17">
        <f t="shared" si="943"/>
        <v>0</v>
      </c>
      <c r="AH2080" s="17">
        <f t="shared" si="944"/>
        <v>0</v>
      </c>
      <c r="AI2080" s="17" t="str">
        <f t="shared" si="945"/>
        <v>-</v>
      </c>
      <c r="AM2080" s="21" t="str">
        <f t="shared" si="956"/>
        <v>-</v>
      </c>
      <c r="AN2080" s="21" t="str">
        <f t="shared" si="956"/>
        <v>-</v>
      </c>
      <c r="AO2080" s="21" t="str">
        <f t="shared" si="956"/>
        <v>-</v>
      </c>
      <c r="AP2080" s="27">
        <f t="shared" si="946"/>
        <v>0</v>
      </c>
      <c r="AQ2080" s="27">
        <f t="shared" si="947"/>
        <v>0</v>
      </c>
      <c r="AR2080" s="27">
        <f t="shared" si="948"/>
        <v>0</v>
      </c>
      <c r="AS2080" s="27">
        <f t="shared" si="949"/>
        <v>0</v>
      </c>
      <c r="AT2080" s="27">
        <f t="shared" si="950"/>
        <v>0</v>
      </c>
      <c r="AU2080" s="27">
        <f t="shared" si="951"/>
        <v>0</v>
      </c>
      <c r="AV2080" s="21" t="str">
        <f t="shared" si="952"/>
        <v>0</v>
      </c>
      <c r="AW2080" s="27">
        <f t="shared" si="953"/>
        <v>0</v>
      </c>
      <c r="AX2080" s="27">
        <f t="shared" si="954"/>
        <v>0</v>
      </c>
    </row>
    <row r="2081" spans="16:50" x14ac:dyDescent="0.25">
      <c r="P2081" s="38"/>
      <c r="Q2081" s="38"/>
      <c r="V2081" s="21">
        <f t="shared" si="955"/>
        <v>0</v>
      </c>
      <c r="W2081" s="21">
        <f t="shared" si="955"/>
        <v>0</v>
      </c>
      <c r="X2081" s="21">
        <f t="shared" si="955"/>
        <v>0</v>
      </c>
      <c r="Y2081" s="22">
        <f t="shared" si="936"/>
        <v>0</v>
      </c>
      <c r="Z2081" s="13">
        <f t="shared" si="937"/>
        <v>0</v>
      </c>
      <c r="AA2081" s="23">
        <f t="shared" si="938"/>
        <v>0</v>
      </c>
      <c r="AB2081" s="23">
        <f t="shared" si="939"/>
        <v>0</v>
      </c>
      <c r="AC2081" s="23">
        <f t="shared" si="940"/>
        <v>0</v>
      </c>
      <c r="AD2081" s="24">
        <f t="shared" si="941"/>
        <v>0</v>
      </c>
      <c r="AF2081" s="20">
        <f t="shared" si="942"/>
        <v>0</v>
      </c>
      <c r="AG2081" s="17">
        <f t="shared" si="943"/>
        <v>0</v>
      </c>
      <c r="AH2081" s="17">
        <f t="shared" si="944"/>
        <v>0</v>
      </c>
      <c r="AI2081" s="17" t="str">
        <f t="shared" si="945"/>
        <v>-</v>
      </c>
      <c r="AM2081" s="21" t="str">
        <f t="shared" si="956"/>
        <v>-</v>
      </c>
      <c r="AN2081" s="21" t="str">
        <f t="shared" si="956"/>
        <v>-</v>
      </c>
      <c r="AO2081" s="21" t="str">
        <f t="shared" si="956"/>
        <v>-</v>
      </c>
      <c r="AP2081" s="27">
        <f t="shared" si="946"/>
        <v>0</v>
      </c>
      <c r="AQ2081" s="27">
        <f t="shared" si="947"/>
        <v>0</v>
      </c>
      <c r="AR2081" s="27">
        <f t="shared" si="948"/>
        <v>0</v>
      </c>
      <c r="AS2081" s="27">
        <f t="shared" si="949"/>
        <v>0</v>
      </c>
      <c r="AT2081" s="27">
        <f t="shared" si="950"/>
        <v>0</v>
      </c>
      <c r="AU2081" s="27">
        <f t="shared" si="951"/>
        <v>0</v>
      </c>
      <c r="AV2081" s="21" t="str">
        <f t="shared" si="952"/>
        <v>0</v>
      </c>
      <c r="AW2081" s="27">
        <f t="shared" si="953"/>
        <v>0</v>
      </c>
      <c r="AX2081" s="27">
        <f t="shared" si="954"/>
        <v>0</v>
      </c>
    </row>
    <row r="2082" spans="16:50" x14ac:dyDescent="0.25">
      <c r="P2082" s="38"/>
      <c r="Q2082" s="38"/>
      <c r="V2082" s="21">
        <f t="shared" si="955"/>
        <v>0</v>
      </c>
      <c r="W2082" s="21">
        <f t="shared" si="955"/>
        <v>0</v>
      </c>
      <c r="X2082" s="21">
        <f t="shared" si="955"/>
        <v>0</v>
      </c>
      <c r="Y2082" s="22">
        <f t="shared" si="936"/>
        <v>0</v>
      </c>
      <c r="Z2082" s="13">
        <f t="shared" si="937"/>
        <v>0</v>
      </c>
      <c r="AA2082" s="23">
        <f t="shared" si="938"/>
        <v>0</v>
      </c>
      <c r="AB2082" s="23">
        <f t="shared" si="939"/>
        <v>0</v>
      </c>
      <c r="AC2082" s="23">
        <f t="shared" si="940"/>
        <v>0</v>
      </c>
      <c r="AD2082" s="24">
        <f t="shared" si="941"/>
        <v>0</v>
      </c>
      <c r="AF2082" s="20">
        <f t="shared" si="942"/>
        <v>0</v>
      </c>
      <c r="AG2082" s="17">
        <f t="shared" si="943"/>
        <v>0</v>
      </c>
      <c r="AH2082" s="17">
        <f t="shared" si="944"/>
        <v>0</v>
      </c>
      <c r="AI2082" s="17" t="str">
        <f t="shared" si="945"/>
        <v>-</v>
      </c>
      <c r="AM2082" s="21" t="str">
        <f t="shared" si="956"/>
        <v>-</v>
      </c>
      <c r="AN2082" s="21" t="str">
        <f t="shared" si="956"/>
        <v>-</v>
      </c>
      <c r="AO2082" s="21" t="str">
        <f t="shared" si="956"/>
        <v>-</v>
      </c>
      <c r="AP2082" s="27">
        <f t="shared" si="946"/>
        <v>0</v>
      </c>
      <c r="AQ2082" s="27">
        <f t="shared" si="947"/>
        <v>0</v>
      </c>
      <c r="AR2082" s="27">
        <f t="shared" si="948"/>
        <v>0</v>
      </c>
      <c r="AS2082" s="27">
        <f t="shared" si="949"/>
        <v>0</v>
      </c>
      <c r="AT2082" s="27">
        <f t="shared" si="950"/>
        <v>0</v>
      </c>
      <c r="AU2082" s="27">
        <f t="shared" si="951"/>
        <v>0</v>
      </c>
      <c r="AV2082" s="21" t="str">
        <f t="shared" si="952"/>
        <v>0</v>
      </c>
      <c r="AW2082" s="27">
        <f t="shared" si="953"/>
        <v>0</v>
      </c>
      <c r="AX2082" s="27">
        <f t="shared" si="954"/>
        <v>0</v>
      </c>
    </row>
    <row r="2083" spans="16:50" x14ac:dyDescent="0.25">
      <c r="P2083" s="38"/>
      <c r="Q2083" s="38"/>
      <c r="V2083" s="21">
        <f t="shared" si="955"/>
        <v>0</v>
      </c>
      <c r="W2083" s="21">
        <f t="shared" si="955"/>
        <v>0</v>
      </c>
      <c r="X2083" s="21">
        <f t="shared" si="955"/>
        <v>0</v>
      </c>
      <c r="Y2083" s="22">
        <f t="shared" si="936"/>
        <v>0</v>
      </c>
      <c r="Z2083" s="13">
        <f t="shared" si="937"/>
        <v>0</v>
      </c>
      <c r="AA2083" s="23">
        <f t="shared" si="938"/>
        <v>0</v>
      </c>
      <c r="AB2083" s="23">
        <f t="shared" si="939"/>
        <v>0</v>
      </c>
      <c r="AC2083" s="23">
        <f t="shared" si="940"/>
        <v>0</v>
      </c>
      <c r="AD2083" s="24">
        <f t="shared" si="941"/>
        <v>0</v>
      </c>
      <c r="AF2083" s="20">
        <f t="shared" si="942"/>
        <v>0</v>
      </c>
      <c r="AG2083" s="17">
        <f t="shared" si="943"/>
        <v>0</v>
      </c>
      <c r="AH2083" s="17">
        <f t="shared" si="944"/>
        <v>0</v>
      </c>
      <c r="AI2083" s="17" t="str">
        <f t="shared" si="945"/>
        <v>-</v>
      </c>
      <c r="AM2083" s="21" t="str">
        <f t="shared" si="956"/>
        <v>-</v>
      </c>
      <c r="AN2083" s="21" t="str">
        <f t="shared" si="956"/>
        <v>-</v>
      </c>
      <c r="AO2083" s="21" t="str">
        <f t="shared" si="956"/>
        <v>-</v>
      </c>
      <c r="AP2083" s="27">
        <f t="shared" si="946"/>
        <v>0</v>
      </c>
      <c r="AQ2083" s="27">
        <f t="shared" si="947"/>
        <v>0</v>
      </c>
      <c r="AR2083" s="27">
        <f t="shared" si="948"/>
        <v>0</v>
      </c>
      <c r="AS2083" s="27">
        <f t="shared" si="949"/>
        <v>0</v>
      </c>
      <c r="AT2083" s="27">
        <f t="shared" si="950"/>
        <v>0</v>
      </c>
      <c r="AU2083" s="27">
        <f t="shared" si="951"/>
        <v>0</v>
      </c>
      <c r="AV2083" s="21" t="str">
        <f t="shared" si="952"/>
        <v>0</v>
      </c>
      <c r="AW2083" s="27">
        <f t="shared" si="953"/>
        <v>0</v>
      </c>
      <c r="AX2083" s="27">
        <f t="shared" si="954"/>
        <v>0</v>
      </c>
    </row>
    <row r="2084" spans="16:50" x14ac:dyDescent="0.25">
      <c r="P2084" s="38"/>
      <c r="Q2084" s="38"/>
      <c r="V2084" s="21">
        <f t="shared" si="955"/>
        <v>0</v>
      </c>
      <c r="W2084" s="21">
        <f t="shared" si="955"/>
        <v>0</v>
      </c>
      <c r="X2084" s="21">
        <f t="shared" si="955"/>
        <v>0</v>
      </c>
      <c r="Y2084" s="22">
        <f t="shared" si="936"/>
        <v>0</v>
      </c>
      <c r="Z2084" s="13">
        <f t="shared" si="937"/>
        <v>0</v>
      </c>
      <c r="AA2084" s="23">
        <f t="shared" si="938"/>
        <v>0</v>
      </c>
      <c r="AB2084" s="23">
        <f t="shared" si="939"/>
        <v>0</v>
      </c>
      <c r="AC2084" s="23">
        <f t="shared" si="940"/>
        <v>0</v>
      </c>
      <c r="AD2084" s="24">
        <f t="shared" si="941"/>
        <v>0</v>
      </c>
      <c r="AF2084" s="20">
        <f t="shared" si="942"/>
        <v>0</v>
      </c>
      <c r="AG2084" s="17">
        <f t="shared" si="943"/>
        <v>0</v>
      </c>
      <c r="AH2084" s="17">
        <f t="shared" si="944"/>
        <v>0</v>
      </c>
      <c r="AI2084" s="17" t="str">
        <f t="shared" si="945"/>
        <v>-</v>
      </c>
      <c r="AM2084" s="21" t="str">
        <f t="shared" si="956"/>
        <v>-</v>
      </c>
      <c r="AN2084" s="21" t="str">
        <f t="shared" si="956"/>
        <v>-</v>
      </c>
      <c r="AO2084" s="21" t="str">
        <f t="shared" si="956"/>
        <v>-</v>
      </c>
      <c r="AP2084" s="27">
        <f t="shared" si="946"/>
        <v>0</v>
      </c>
      <c r="AQ2084" s="27">
        <f t="shared" si="947"/>
        <v>0</v>
      </c>
      <c r="AR2084" s="27">
        <f t="shared" si="948"/>
        <v>0</v>
      </c>
      <c r="AS2084" s="27">
        <f t="shared" si="949"/>
        <v>0</v>
      </c>
      <c r="AT2084" s="27">
        <f t="shared" si="950"/>
        <v>0</v>
      </c>
      <c r="AU2084" s="27">
        <f t="shared" si="951"/>
        <v>0</v>
      </c>
      <c r="AV2084" s="21" t="str">
        <f t="shared" si="952"/>
        <v>0</v>
      </c>
      <c r="AW2084" s="27">
        <f t="shared" si="953"/>
        <v>0</v>
      </c>
      <c r="AX2084" s="27">
        <f t="shared" si="954"/>
        <v>0</v>
      </c>
    </row>
    <row r="2085" spans="16:50" x14ac:dyDescent="0.25">
      <c r="P2085" s="38"/>
      <c r="Q2085" s="38"/>
      <c r="V2085" s="21">
        <f t="shared" si="955"/>
        <v>0</v>
      </c>
      <c r="W2085" s="21">
        <f t="shared" si="955"/>
        <v>0</v>
      </c>
      <c r="X2085" s="21">
        <f t="shared" si="955"/>
        <v>0</v>
      </c>
      <c r="Y2085" s="22">
        <f t="shared" si="936"/>
        <v>0</v>
      </c>
      <c r="Z2085" s="13">
        <f t="shared" si="937"/>
        <v>0</v>
      </c>
      <c r="AA2085" s="23">
        <f t="shared" si="938"/>
        <v>0</v>
      </c>
      <c r="AB2085" s="23">
        <f t="shared" si="939"/>
        <v>0</v>
      </c>
      <c r="AC2085" s="23">
        <f t="shared" si="940"/>
        <v>0</v>
      </c>
      <c r="AD2085" s="24">
        <f t="shared" si="941"/>
        <v>0</v>
      </c>
      <c r="AF2085" s="20">
        <f t="shared" si="942"/>
        <v>0</v>
      </c>
      <c r="AG2085" s="17">
        <f t="shared" si="943"/>
        <v>0</v>
      </c>
      <c r="AH2085" s="17">
        <f t="shared" si="944"/>
        <v>0</v>
      </c>
      <c r="AI2085" s="17" t="str">
        <f t="shared" si="945"/>
        <v>-</v>
      </c>
      <c r="AM2085" s="21" t="str">
        <f t="shared" si="956"/>
        <v>-</v>
      </c>
      <c r="AN2085" s="21" t="str">
        <f t="shared" si="956"/>
        <v>-</v>
      </c>
      <c r="AO2085" s="21" t="str">
        <f t="shared" si="956"/>
        <v>-</v>
      </c>
      <c r="AP2085" s="27">
        <f t="shared" si="946"/>
        <v>0</v>
      </c>
      <c r="AQ2085" s="27">
        <f t="shared" si="947"/>
        <v>0</v>
      </c>
      <c r="AR2085" s="27">
        <f t="shared" si="948"/>
        <v>0</v>
      </c>
      <c r="AS2085" s="27">
        <f t="shared" si="949"/>
        <v>0</v>
      </c>
      <c r="AT2085" s="27">
        <f t="shared" si="950"/>
        <v>0</v>
      </c>
      <c r="AU2085" s="27">
        <f t="shared" si="951"/>
        <v>0</v>
      </c>
      <c r="AV2085" s="21" t="str">
        <f t="shared" si="952"/>
        <v>0</v>
      </c>
      <c r="AW2085" s="27">
        <f t="shared" si="953"/>
        <v>0</v>
      </c>
      <c r="AX2085" s="27">
        <f t="shared" si="954"/>
        <v>0</v>
      </c>
    </row>
    <row r="2086" spans="16:50" x14ac:dyDescent="0.25">
      <c r="P2086" s="38"/>
      <c r="Q2086" s="38"/>
      <c r="V2086" s="21">
        <f t="shared" si="955"/>
        <v>0</v>
      </c>
      <c r="W2086" s="21">
        <f t="shared" si="955"/>
        <v>0</v>
      </c>
      <c r="X2086" s="21">
        <f t="shared" si="955"/>
        <v>0</v>
      </c>
      <c r="Y2086" s="22">
        <f t="shared" si="936"/>
        <v>0</v>
      </c>
      <c r="Z2086" s="13">
        <f t="shared" si="937"/>
        <v>0</v>
      </c>
      <c r="AA2086" s="23">
        <f t="shared" si="938"/>
        <v>0</v>
      </c>
      <c r="AB2086" s="23">
        <f t="shared" si="939"/>
        <v>0</v>
      </c>
      <c r="AC2086" s="23">
        <f t="shared" si="940"/>
        <v>0</v>
      </c>
      <c r="AD2086" s="24">
        <f t="shared" si="941"/>
        <v>0</v>
      </c>
      <c r="AF2086" s="20">
        <f t="shared" si="942"/>
        <v>0</v>
      </c>
      <c r="AG2086" s="17">
        <f t="shared" si="943"/>
        <v>0</v>
      </c>
      <c r="AH2086" s="17">
        <f t="shared" si="944"/>
        <v>0</v>
      </c>
      <c r="AI2086" s="17" t="str">
        <f t="shared" si="945"/>
        <v>-</v>
      </c>
      <c r="AM2086" s="21" t="str">
        <f t="shared" si="956"/>
        <v>-</v>
      </c>
      <c r="AN2086" s="21" t="str">
        <f t="shared" si="956"/>
        <v>-</v>
      </c>
      <c r="AO2086" s="21" t="str">
        <f t="shared" si="956"/>
        <v>-</v>
      </c>
      <c r="AP2086" s="27">
        <f t="shared" si="946"/>
        <v>0</v>
      </c>
      <c r="AQ2086" s="27">
        <f t="shared" si="947"/>
        <v>0</v>
      </c>
      <c r="AR2086" s="27">
        <f t="shared" si="948"/>
        <v>0</v>
      </c>
      <c r="AS2086" s="27">
        <f t="shared" si="949"/>
        <v>0</v>
      </c>
      <c r="AT2086" s="27">
        <f t="shared" si="950"/>
        <v>0</v>
      </c>
      <c r="AU2086" s="27">
        <f t="shared" si="951"/>
        <v>0</v>
      </c>
      <c r="AV2086" s="21" t="str">
        <f t="shared" si="952"/>
        <v>0</v>
      </c>
      <c r="AW2086" s="27">
        <f t="shared" si="953"/>
        <v>0</v>
      </c>
      <c r="AX2086" s="27">
        <f t="shared" si="954"/>
        <v>0</v>
      </c>
    </row>
    <row r="2087" spans="16:50" x14ac:dyDescent="0.25">
      <c r="P2087" s="38"/>
      <c r="Q2087" s="38"/>
      <c r="V2087" s="21">
        <f t="shared" si="955"/>
        <v>0</v>
      </c>
      <c r="W2087" s="21">
        <f t="shared" si="955"/>
        <v>0</v>
      </c>
      <c r="X2087" s="21">
        <f t="shared" si="955"/>
        <v>0</v>
      </c>
      <c r="Y2087" s="22">
        <f t="shared" si="936"/>
        <v>0</v>
      </c>
      <c r="Z2087" s="13">
        <f t="shared" si="937"/>
        <v>0</v>
      </c>
      <c r="AA2087" s="23">
        <f t="shared" si="938"/>
        <v>0</v>
      </c>
      <c r="AB2087" s="23">
        <f t="shared" si="939"/>
        <v>0</v>
      </c>
      <c r="AC2087" s="23">
        <f t="shared" si="940"/>
        <v>0</v>
      </c>
      <c r="AD2087" s="24">
        <f t="shared" si="941"/>
        <v>0</v>
      </c>
      <c r="AF2087" s="20">
        <f t="shared" si="942"/>
        <v>0</v>
      </c>
      <c r="AG2087" s="17">
        <f t="shared" si="943"/>
        <v>0</v>
      </c>
      <c r="AH2087" s="17">
        <f t="shared" si="944"/>
        <v>0</v>
      </c>
      <c r="AI2087" s="17" t="str">
        <f t="shared" si="945"/>
        <v>-</v>
      </c>
      <c r="AM2087" s="21" t="str">
        <f t="shared" si="956"/>
        <v>-</v>
      </c>
      <c r="AN2087" s="21" t="str">
        <f t="shared" si="956"/>
        <v>-</v>
      </c>
      <c r="AO2087" s="21" t="str">
        <f t="shared" si="956"/>
        <v>-</v>
      </c>
      <c r="AP2087" s="27">
        <f t="shared" si="946"/>
        <v>0</v>
      </c>
      <c r="AQ2087" s="27">
        <f t="shared" si="947"/>
        <v>0</v>
      </c>
      <c r="AR2087" s="27">
        <f t="shared" si="948"/>
        <v>0</v>
      </c>
      <c r="AS2087" s="27">
        <f t="shared" si="949"/>
        <v>0</v>
      </c>
      <c r="AT2087" s="27">
        <f t="shared" si="950"/>
        <v>0</v>
      </c>
      <c r="AU2087" s="27">
        <f t="shared" si="951"/>
        <v>0</v>
      </c>
      <c r="AV2087" s="21" t="str">
        <f t="shared" si="952"/>
        <v>0</v>
      </c>
      <c r="AW2087" s="27">
        <f t="shared" si="953"/>
        <v>0</v>
      </c>
      <c r="AX2087" s="27">
        <f t="shared" si="954"/>
        <v>0</v>
      </c>
    </row>
    <row r="2088" spans="16:50" x14ac:dyDescent="0.25">
      <c r="P2088" s="38"/>
      <c r="Q2088" s="38"/>
      <c r="V2088" s="21">
        <f t="shared" si="955"/>
        <v>0</v>
      </c>
      <c r="W2088" s="21">
        <f t="shared" si="955"/>
        <v>0</v>
      </c>
      <c r="X2088" s="21">
        <f t="shared" si="955"/>
        <v>0</v>
      </c>
      <c r="Y2088" s="22">
        <f t="shared" si="936"/>
        <v>0</v>
      </c>
      <c r="Z2088" s="13">
        <f t="shared" si="937"/>
        <v>0</v>
      </c>
      <c r="AA2088" s="23">
        <f t="shared" si="938"/>
        <v>0</v>
      </c>
      <c r="AB2088" s="23">
        <f t="shared" si="939"/>
        <v>0</v>
      </c>
      <c r="AC2088" s="23">
        <f t="shared" si="940"/>
        <v>0</v>
      </c>
      <c r="AD2088" s="24">
        <f t="shared" si="941"/>
        <v>0</v>
      </c>
      <c r="AF2088" s="20">
        <f t="shared" si="942"/>
        <v>0</v>
      </c>
      <c r="AG2088" s="17">
        <f t="shared" si="943"/>
        <v>0</v>
      </c>
      <c r="AH2088" s="17">
        <f t="shared" si="944"/>
        <v>0</v>
      </c>
      <c r="AI2088" s="17" t="str">
        <f t="shared" si="945"/>
        <v>-</v>
      </c>
      <c r="AM2088" s="21" t="str">
        <f t="shared" si="956"/>
        <v>-</v>
      </c>
      <c r="AN2088" s="21" t="str">
        <f t="shared" si="956"/>
        <v>-</v>
      </c>
      <c r="AO2088" s="21" t="str">
        <f t="shared" si="956"/>
        <v>-</v>
      </c>
      <c r="AP2088" s="27">
        <f t="shared" si="946"/>
        <v>0</v>
      </c>
      <c r="AQ2088" s="27">
        <f t="shared" si="947"/>
        <v>0</v>
      </c>
      <c r="AR2088" s="27">
        <f t="shared" si="948"/>
        <v>0</v>
      </c>
      <c r="AS2088" s="27">
        <f t="shared" si="949"/>
        <v>0</v>
      </c>
      <c r="AT2088" s="27">
        <f t="shared" si="950"/>
        <v>0</v>
      </c>
      <c r="AU2088" s="27">
        <f t="shared" si="951"/>
        <v>0</v>
      </c>
      <c r="AV2088" s="21" t="str">
        <f t="shared" si="952"/>
        <v>0</v>
      </c>
      <c r="AW2088" s="27">
        <f t="shared" si="953"/>
        <v>0</v>
      </c>
      <c r="AX2088" s="27">
        <f t="shared" si="954"/>
        <v>0</v>
      </c>
    </row>
    <row r="2089" spans="16:50" x14ac:dyDescent="0.25">
      <c r="P2089" s="38"/>
      <c r="Q2089" s="38"/>
      <c r="V2089" s="21">
        <f t="shared" si="955"/>
        <v>0</v>
      </c>
      <c r="W2089" s="21">
        <f t="shared" si="955"/>
        <v>0</v>
      </c>
      <c r="X2089" s="21">
        <f t="shared" si="955"/>
        <v>0</v>
      </c>
      <c r="Y2089" s="22">
        <f t="shared" si="936"/>
        <v>0</v>
      </c>
      <c r="Z2089" s="13">
        <f t="shared" si="937"/>
        <v>0</v>
      </c>
      <c r="AA2089" s="23">
        <f t="shared" si="938"/>
        <v>0</v>
      </c>
      <c r="AB2089" s="23">
        <f t="shared" si="939"/>
        <v>0</v>
      </c>
      <c r="AC2089" s="23">
        <f t="shared" si="940"/>
        <v>0</v>
      </c>
      <c r="AD2089" s="24">
        <f t="shared" si="941"/>
        <v>0</v>
      </c>
      <c r="AF2089" s="20">
        <f t="shared" si="942"/>
        <v>0</v>
      </c>
      <c r="AG2089" s="17">
        <f t="shared" si="943"/>
        <v>0</v>
      </c>
      <c r="AH2089" s="17">
        <f t="shared" si="944"/>
        <v>0</v>
      </c>
      <c r="AI2089" s="17" t="str">
        <f t="shared" si="945"/>
        <v>-</v>
      </c>
      <c r="AM2089" s="21" t="str">
        <f t="shared" si="956"/>
        <v>-</v>
      </c>
      <c r="AN2089" s="21" t="str">
        <f t="shared" si="956"/>
        <v>-</v>
      </c>
      <c r="AO2089" s="21" t="str">
        <f t="shared" si="956"/>
        <v>-</v>
      </c>
      <c r="AP2089" s="27">
        <f t="shared" si="946"/>
        <v>0</v>
      </c>
      <c r="AQ2089" s="27">
        <f t="shared" si="947"/>
        <v>0</v>
      </c>
      <c r="AR2089" s="27">
        <f t="shared" si="948"/>
        <v>0</v>
      </c>
      <c r="AS2089" s="27">
        <f t="shared" si="949"/>
        <v>0</v>
      </c>
      <c r="AT2089" s="27">
        <f t="shared" si="950"/>
        <v>0</v>
      </c>
      <c r="AU2089" s="27">
        <f t="shared" si="951"/>
        <v>0</v>
      </c>
      <c r="AV2089" s="21" t="str">
        <f t="shared" si="952"/>
        <v>0</v>
      </c>
      <c r="AW2089" s="27">
        <f t="shared" si="953"/>
        <v>0</v>
      </c>
      <c r="AX2089" s="27">
        <f t="shared" si="954"/>
        <v>0</v>
      </c>
    </row>
    <row r="2090" spans="16:50" x14ac:dyDescent="0.25">
      <c r="P2090" s="38"/>
      <c r="Q2090" s="38"/>
      <c r="V2090" s="21">
        <f t="shared" si="955"/>
        <v>0</v>
      </c>
      <c r="W2090" s="21">
        <f t="shared" si="955"/>
        <v>0</v>
      </c>
      <c r="X2090" s="21">
        <f t="shared" si="955"/>
        <v>0</v>
      </c>
      <c r="Y2090" s="22">
        <f t="shared" si="936"/>
        <v>0</v>
      </c>
      <c r="Z2090" s="13">
        <f t="shared" si="937"/>
        <v>0</v>
      </c>
      <c r="AA2090" s="23">
        <f t="shared" si="938"/>
        <v>0</v>
      </c>
      <c r="AB2090" s="23">
        <f t="shared" si="939"/>
        <v>0</v>
      </c>
      <c r="AC2090" s="23">
        <f t="shared" si="940"/>
        <v>0</v>
      </c>
      <c r="AD2090" s="24">
        <f t="shared" si="941"/>
        <v>0</v>
      </c>
      <c r="AF2090" s="20">
        <f t="shared" si="942"/>
        <v>0</v>
      </c>
      <c r="AG2090" s="17">
        <f t="shared" si="943"/>
        <v>0</v>
      </c>
      <c r="AH2090" s="17">
        <f t="shared" si="944"/>
        <v>0</v>
      </c>
      <c r="AI2090" s="17" t="str">
        <f t="shared" si="945"/>
        <v>-</v>
      </c>
      <c r="AM2090" s="21" t="str">
        <f t="shared" si="956"/>
        <v>-</v>
      </c>
      <c r="AN2090" s="21" t="str">
        <f t="shared" si="956"/>
        <v>-</v>
      </c>
      <c r="AO2090" s="21" t="str">
        <f t="shared" si="956"/>
        <v>-</v>
      </c>
      <c r="AP2090" s="27">
        <f t="shared" si="946"/>
        <v>0</v>
      </c>
      <c r="AQ2090" s="27">
        <f t="shared" si="947"/>
        <v>0</v>
      </c>
      <c r="AR2090" s="27">
        <f t="shared" si="948"/>
        <v>0</v>
      </c>
      <c r="AS2090" s="27">
        <f t="shared" si="949"/>
        <v>0</v>
      </c>
      <c r="AT2090" s="27">
        <f t="shared" si="950"/>
        <v>0</v>
      </c>
      <c r="AU2090" s="27">
        <f t="shared" si="951"/>
        <v>0</v>
      </c>
      <c r="AV2090" s="21" t="str">
        <f t="shared" si="952"/>
        <v>0</v>
      </c>
      <c r="AW2090" s="27">
        <f t="shared" si="953"/>
        <v>0</v>
      </c>
      <c r="AX2090" s="27">
        <f t="shared" si="954"/>
        <v>0</v>
      </c>
    </row>
    <row r="2091" spans="16:50" x14ac:dyDescent="0.25">
      <c r="P2091" s="38"/>
      <c r="Q2091" s="38"/>
      <c r="V2091" s="21">
        <f t="shared" si="955"/>
        <v>0</v>
      </c>
      <c r="W2091" s="21">
        <f t="shared" si="955"/>
        <v>0</v>
      </c>
      <c r="X2091" s="21">
        <f t="shared" si="955"/>
        <v>0</v>
      </c>
      <c r="Y2091" s="22">
        <f t="shared" si="936"/>
        <v>0</v>
      </c>
      <c r="Z2091" s="13">
        <f t="shared" si="937"/>
        <v>0</v>
      </c>
      <c r="AA2091" s="23">
        <f t="shared" si="938"/>
        <v>0</v>
      </c>
      <c r="AB2091" s="23">
        <f t="shared" si="939"/>
        <v>0</v>
      </c>
      <c r="AC2091" s="23">
        <f t="shared" si="940"/>
        <v>0</v>
      </c>
      <c r="AD2091" s="24">
        <f t="shared" si="941"/>
        <v>0</v>
      </c>
      <c r="AF2091" s="20">
        <f t="shared" si="942"/>
        <v>0</v>
      </c>
      <c r="AG2091" s="17">
        <f t="shared" si="943"/>
        <v>0</v>
      </c>
      <c r="AH2091" s="17">
        <f t="shared" si="944"/>
        <v>0</v>
      </c>
      <c r="AI2091" s="17" t="str">
        <f t="shared" si="945"/>
        <v>-</v>
      </c>
      <c r="AM2091" s="21" t="str">
        <f t="shared" si="956"/>
        <v>-</v>
      </c>
      <c r="AN2091" s="21" t="str">
        <f t="shared" si="956"/>
        <v>-</v>
      </c>
      <c r="AO2091" s="21" t="str">
        <f t="shared" si="956"/>
        <v>-</v>
      </c>
      <c r="AP2091" s="27">
        <f t="shared" si="946"/>
        <v>0</v>
      </c>
      <c r="AQ2091" s="27">
        <f t="shared" si="947"/>
        <v>0</v>
      </c>
      <c r="AR2091" s="27">
        <f t="shared" si="948"/>
        <v>0</v>
      </c>
      <c r="AS2091" s="27">
        <f t="shared" si="949"/>
        <v>0</v>
      </c>
      <c r="AT2091" s="27">
        <f t="shared" si="950"/>
        <v>0</v>
      </c>
      <c r="AU2091" s="27">
        <f t="shared" si="951"/>
        <v>0</v>
      </c>
      <c r="AV2091" s="21" t="str">
        <f t="shared" si="952"/>
        <v>0</v>
      </c>
      <c r="AW2091" s="27">
        <f t="shared" si="953"/>
        <v>0</v>
      </c>
      <c r="AX2091" s="27">
        <f t="shared" si="954"/>
        <v>0</v>
      </c>
    </row>
    <row r="2092" spans="16:50" x14ac:dyDescent="0.25">
      <c r="P2092" s="38"/>
      <c r="Q2092" s="38"/>
      <c r="V2092" s="21">
        <f t="shared" si="955"/>
        <v>0</v>
      </c>
      <c r="W2092" s="21">
        <f t="shared" si="955"/>
        <v>0</v>
      </c>
      <c r="X2092" s="21">
        <f t="shared" si="955"/>
        <v>0</v>
      </c>
      <c r="Y2092" s="22">
        <f t="shared" si="936"/>
        <v>0</v>
      </c>
      <c r="Z2092" s="13">
        <f t="shared" si="937"/>
        <v>0</v>
      </c>
      <c r="AA2092" s="23">
        <f t="shared" si="938"/>
        <v>0</v>
      </c>
      <c r="AB2092" s="23">
        <f t="shared" si="939"/>
        <v>0</v>
      </c>
      <c r="AC2092" s="23">
        <f t="shared" si="940"/>
        <v>0</v>
      </c>
      <c r="AD2092" s="24">
        <f t="shared" si="941"/>
        <v>0</v>
      </c>
      <c r="AF2092" s="20">
        <f t="shared" si="942"/>
        <v>0</v>
      </c>
      <c r="AG2092" s="17">
        <f t="shared" si="943"/>
        <v>0</v>
      </c>
      <c r="AH2092" s="17">
        <f t="shared" si="944"/>
        <v>0</v>
      </c>
      <c r="AI2092" s="17" t="str">
        <f t="shared" si="945"/>
        <v>-</v>
      </c>
      <c r="AM2092" s="21" t="str">
        <f t="shared" si="956"/>
        <v>-</v>
      </c>
      <c r="AN2092" s="21" t="str">
        <f t="shared" si="956"/>
        <v>-</v>
      </c>
      <c r="AO2092" s="21" t="str">
        <f t="shared" si="956"/>
        <v>-</v>
      </c>
      <c r="AP2092" s="27">
        <f t="shared" si="946"/>
        <v>0</v>
      </c>
      <c r="AQ2092" s="27">
        <f t="shared" si="947"/>
        <v>0</v>
      </c>
      <c r="AR2092" s="27">
        <f t="shared" si="948"/>
        <v>0</v>
      </c>
      <c r="AS2092" s="27">
        <f t="shared" si="949"/>
        <v>0</v>
      </c>
      <c r="AT2092" s="27">
        <f t="shared" si="950"/>
        <v>0</v>
      </c>
      <c r="AU2092" s="27">
        <f t="shared" si="951"/>
        <v>0</v>
      </c>
      <c r="AV2092" s="21" t="str">
        <f t="shared" si="952"/>
        <v>0</v>
      </c>
      <c r="AW2092" s="27">
        <f t="shared" si="953"/>
        <v>0</v>
      </c>
      <c r="AX2092" s="27">
        <f t="shared" si="954"/>
        <v>0</v>
      </c>
    </row>
    <row r="2093" spans="16:50" x14ac:dyDescent="0.25">
      <c r="P2093" s="38"/>
      <c r="Q2093" s="38"/>
      <c r="V2093" s="21">
        <f t="shared" si="955"/>
        <v>0</v>
      </c>
      <c r="W2093" s="21">
        <f t="shared" si="955"/>
        <v>0</v>
      </c>
      <c r="X2093" s="21">
        <f t="shared" si="955"/>
        <v>0</v>
      </c>
      <c r="Y2093" s="22">
        <f t="shared" si="936"/>
        <v>0</v>
      </c>
      <c r="Z2093" s="13">
        <f t="shared" si="937"/>
        <v>0</v>
      </c>
      <c r="AA2093" s="23">
        <f t="shared" si="938"/>
        <v>0</v>
      </c>
      <c r="AB2093" s="23">
        <f t="shared" si="939"/>
        <v>0</v>
      </c>
      <c r="AC2093" s="23">
        <f t="shared" si="940"/>
        <v>0</v>
      </c>
      <c r="AD2093" s="24">
        <f t="shared" si="941"/>
        <v>0</v>
      </c>
      <c r="AF2093" s="20">
        <f t="shared" si="942"/>
        <v>0</v>
      </c>
      <c r="AG2093" s="17">
        <f t="shared" si="943"/>
        <v>0</v>
      </c>
      <c r="AH2093" s="17">
        <f t="shared" si="944"/>
        <v>0</v>
      </c>
      <c r="AI2093" s="17" t="str">
        <f t="shared" si="945"/>
        <v>-</v>
      </c>
      <c r="AM2093" s="21" t="str">
        <f t="shared" si="956"/>
        <v>-</v>
      </c>
      <c r="AN2093" s="21" t="str">
        <f t="shared" si="956"/>
        <v>-</v>
      </c>
      <c r="AO2093" s="21" t="str">
        <f t="shared" si="956"/>
        <v>-</v>
      </c>
      <c r="AP2093" s="27">
        <f t="shared" si="946"/>
        <v>0</v>
      </c>
      <c r="AQ2093" s="27">
        <f t="shared" si="947"/>
        <v>0</v>
      </c>
      <c r="AR2093" s="27">
        <f t="shared" si="948"/>
        <v>0</v>
      </c>
      <c r="AS2093" s="27">
        <f t="shared" si="949"/>
        <v>0</v>
      </c>
      <c r="AT2093" s="27">
        <f t="shared" si="950"/>
        <v>0</v>
      </c>
      <c r="AU2093" s="27">
        <f t="shared" si="951"/>
        <v>0</v>
      </c>
      <c r="AV2093" s="21" t="str">
        <f t="shared" si="952"/>
        <v>0</v>
      </c>
      <c r="AW2093" s="27">
        <f t="shared" si="953"/>
        <v>0</v>
      </c>
      <c r="AX2093" s="27">
        <f t="shared" si="954"/>
        <v>0</v>
      </c>
    </row>
    <row r="2094" spans="16:50" x14ac:dyDescent="0.25">
      <c r="P2094" s="38"/>
      <c r="Q2094" s="38"/>
      <c r="V2094" s="21">
        <f t="shared" si="955"/>
        <v>0</v>
      </c>
      <c r="W2094" s="21">
        <f t="shared" si="955"/>
        <v>0</v>
      </c>
      <c r="X2094" s="21">
        <f t="shared" si="955"/>
        <v>0</v>
      </c>
      <c r="Y2094" s="22">
        <f t="shared" si="936"/>
        <v>0</v>
      </c>
      <c r="Z2094" s="13">
        <f t="shared" si="937"/>
        <v>0</v>
      </c>
      <c r="AA2094" s="23">
        <f t="shared" si="938"/>
        <v>0</v>
      </c>
      <c r="AB2094" s="23">
        <f t="shared" si="939"/>
        <v>0</v>
      </c>
      <c r="AC2094" s="23">
        <f t="shared" si="940"/>
        <v>0</v>
      </c>
      <c r="AD2094" s="24">
        <f t="shared" si="941"/>
        <v>0</v>
      </c>
      <c r="AF2094" s="20">
        <f t="shared" si="942"/>
        <v>0</v>
      </c>
      <c r="AG2094" s="17">
        <f t="shared" si="943"/>
        <v>0</v>
      </c>
      <c r="AH2094" s="17">
        <f t="shared" si="944"/>
        <v>0</v>
      </c>
      <c r="AI2094" s="17" t="str">
        <f t="shared" si="945"/>
        <v>-</v>
      </c>
      <c r="AM2094" s="21" t="str">
        <f t="shared" si="956"/>
        <v>-</v>
      </c>
      <c r="AN2094" s="21" t="str">
        <f t="shared" si="956"/>
        <v>-</v>
      </c>
      <c r="AO2094" s="21" t="str">
        <f t="shared" si="956"/>
        <v>-</v>
      </c>
      <c r="AP2094" s="27">
        <f t="shared" si="946"/>
        <v>0</v>
      </c>
      <c r="AQ2094" s="27">
        <f t="shared" si="947"/>
        <v>0</v>
      </c>
      <c r="AR2094" s="27">
        <f t="shared" si="948"/>
        <v>0</v>
      </c>
      <c r="AS2094" s="27">
        <f t="shared" si="949"/>
        <v>0</v>
      </c>
      <c r="AT2094" s="27">
        <f t="shared" si="950"/>
        <v>0</v>
      </c>
      <c r="AU2094" s="27">
        <f t="shared" si="951"/>
        <v>0</v>
      </c>
      <c r="AV2094" s="21" t="str">
        <f t="shared" si="952"/>
        <v>0</v>
      </c>
      <c r="AW2094" s="27">
        <f t="shared" si="953"/>
        <v>0</v>
      </c>
      <c r="AX2094" s="27">
        <f t="shared" si="954"/>
        <v>0</v>
      </c>
    </row>
    <row r="2095" spans="16:50" x14ac:dyDescent="0.25">
      <c r="P2095" s="38"/>
      <c r="Q2095" s="38"/>
      <c r="V2095" s="21">
        <f t="shared" si="955"/>
        <v>0</v>
      </c>
      <c r="W2095" s="21">
        <f t="shared" si="955"/>
        <v>0</v>
      </c>
      <c r="X2095" s="21">
        <f t="shared" si="955"/>
        <v>0</v>
      </c>
      <c r="Y2095" s="22">
        <f t="shared" si="936"/>
        <v>0</v>
      </c>
      <c r="Z2095" s="13">
        <f t="shared" si="937"/>
        <v>0</v>
      </c>
      <c r="AA2095" s="23">
        <f t="shared" si="938"/>
        <v>0</v>
      </c>
      <c r="AB2095" s="23">
        <f t="shared" si="939"/>
        <v>0</v>
      </c>
      <c r="AC2095" s="23">
        <f t="shared" si="940"/>
        <v>0</v>
      </c>
      <c r="AD2095" s="24">
        <f t="shared" si="941"/>
        <v>0</v>
      </c>
      <c r="AF2095" s="20">
        <f t="shared" si="942"/>
        <v>0</v>
      </c>
      <c r="AG2095" s="17">
        <f t="shared" si="943"/>
        <v>0</v>
      </c>
      <c r="AH2095" s="17">
        <f t="shared" si="944"/>
        <v>0</v>
      </c>
      <c r="AI2095" s="17" t="str">
        <f t="shared" si="945"/>
        <v>-</v>
      </c>
      <c r="AM2095" s="21" t="str">
        <f t="shared" si="956"/>
        <v>-</v>
      </c>
      <c r="AN2095" s="21" t="str">
        <f t="shared" si="956"/>
        <v>-</v>
      </c>
      <c r="AO2095" s="21" t="str">
        <f t="shared" si="956"/>
        <v>-</v>
      </c>
      <c r="AP2095" s="27">
        <f t="shared" si="946"/>
        <v>0</v>
      </c>
      <c r="AQ2095" s="27">
        <f t="shared" si="947"/>
        <v>0</v>
      </c>
      <c r="AR2095" s="27">
        <f t="shared" si="948"/>
        <v>0</v>
      </c>
      <c r="AS2095" s="27">
        <f t="shared" si="949"/>
        <v>0</v>
      </c>
      <c r="AT2095" s="27">
        <f t="shared" si="950"/>
        <v>0</v>
      </c>
      <c r="AU2095" s="27">
        <f t="shared" si="951"/>
        <v>0</v>
      </c>
      <c r="AV2095" s="21" t="str">
        <f t="shared" si="952"/>
        <v>0</v>
      </c>
      <c r="AW2095" s="27">
        <f t="shared" si="953"/>
        <v>0</v>
      </c>
      <c r="AX2095" s="27">
        <f t="shared" si="954"/>
        <v>0</v>
      </c>
    </row>
    <row r="2096" spans="16:50" x14ac:dyDescent="0.25">
      <c r="P2096" s="38"/>
      <c r="Q2096" s="38"/>
      <c r="V2096" s="21">
        <f t="shared" si="955"/>
        <v>0</v>
      </c>
      <c r="W2096" s="21">
        <f t="shared" si="955"/>
        <v>0</v>
      </c>
      <c r="X2096" s="21">
        <f t="shared" si="955"/>
        <v>0</v>
      </c>
      <c r="Y2096" s="22">
        <f t="shared" si="936"/>
        <v>0</v>
      </c>
      <c r="Z2096" s="13">
        <f t="shared" si="937"/>
        <v>0</v>
      </c>
      <c r="AA2096" s="23">
        <f t="shared" si="938"/>
        <v>0</v>
      </c>
      <c r="AB2096" s="23">
        <f t="shared" si="939"/>
        <v>0</v>
      </c>
      <c r="AC2096" s="23">
        <f t="shared" si="940"/>
        <v>0</v>
      </c>
      <c r="AD2096" s="24">
        <f t="shared" si="941"/>
        <v>0</v>
      </c>
      <c r="AF2096" s="20">
        <f t="shared" si="942"/>
        <v>0</v>
      </c>
      <c r="AG2096" s="17">
        <f t="shared" si="943"/>
        <v>0</v>
      </c>
      <c r="AH2096" s="17">
        <f t="shared" si="944"/>
        <v>0</v>
      </c>
      <c r="AI2096" s="17" t="str">
        <f t="shared" si="945"/>
        <v>-</v>
      </c>
      <c r="AM2096" s="21" t="str">
        <f t="shared" si="956"/>
        <v>-</v>
      </c>
      <c r="AN2096" s="21" t="str">
        <f t="shared" si="956"/>
        <v>-</v>
      </c>
      <c r="AO2096" s="21" t="str">
        <f t="shared" si="956"/>
        <v>-</v>
      </c>
      <c r="AP2096" s="27">
        <f t="shared" si="946"/>
        <v>0</v>
      </c>
      <c r="AQ2096" s="27">
        <f t="shared" si="947"/>
        <v>0</v>
      </c>
      <c r="AR2096" s="27">
        <f t="shared" si="948"/>
        <v>0</v>
      </c>
      <c r="AS2096" s="27">
        <f t="shared" si="949"/>
        <v>0</v>
      </c>
      <c r="AT2096" s="27">
        <f t="shared" si="950"/>
        <v>0</v>
      </c>
      <c r="AU2096" s="27">
        <f t="shared" si="951"/>
        <v>0</v>
      </c>
      <c r="AV2096" s="21" t="str">
        <f t="shared" si="952"/>
        <v>0</v>
      </c>
      <c r="AW2096" s="27">
        <f t="shared" si="953"/>
        <v>0</v>
      </c>
      <c r="AX2096" s="27">
        <f t="shared" si="954"/>
        <v>0</v>
      </c>
    </row>
    <row r="2097" spans="16:50" x14ac:dyDescent="0.25">
      <c r="P2097" s="38"/>
      <c r="Q2097" s="38"/>
      <c r="V2097" s="21">
        <f t="shared" si="955"/>
        <v>0</v>
      </c>
      <c r="W2097" s="21">
        <f t="shared" si="955"/>
        <v>0</v>
      </c>
      <c r="X2097" s="21">
        <f t="shared" si="955"/>
        <v>0</v>
      </c>
      <c r="Y2097" s="22">
        <f t="shared" si="936"/>
        <v>0</v>
      </c>
      <c r="Z2097" s="13">
        <f t="shared" si="937"/>
        <v>0</v>
      </c>
      <c r="AA2097" s="23">
        <f t="shared" si="938"/>
        <v>0</v>
      </c>
      <c r="AB2097" s="23">
        <f t="shared" si="939"/>
        <v>0</v>
      </c>
      <c r="AC2097" s="23">
        <f t="shared" si="940"/>
        <v>0</v>
      </c>
      <c r="AD2097" s="24">
        <f t="shared" si="941"/>
        <v>0</v>
      </c>
      <c r="AF2097" s="20">
        <f t="shared" si="942"/>
        <v>0</v>
      </c>
      <c r="AG2097" s="17">
        <f t="shared" si="943"/>
        <v>0</v>
      </c>
      <c r="AH2097" s="17">
        <f t="shared" si="944"/>
        <v>0</v>
      </c>
      <c r="AI2097" s="17" t="str">
        <f t="shared" si="945"/>
        <v>-</v>
      </c>
      <c r="AM2097" s="21" t="str">
        <f t="shared" si="956"/>
        <v>-</v>
      </c>
      <c r="AN2097" s="21" t="str">
        <f t="shared" si="956"/>
        <v>-</v>
      </c>
      <c r="AO2097" s="21" t="str">
        <f t="shared" si="956"/>
        <v>-</v>
      </c>
      <c r="AP2097" s="27">
        <f t="shared" si="946"/>
        <v>0</v>
      </c>
      <c r="AQ2097" s="27">
        <f t="shared" si="947"/>
        <v>0</v>
      </c>
      <c r="AR2097" s="27">
        <f t="shared" si="948"/>
        <v>0</v>
      </c>
      <c r="AS2097" s="27">
        <f t="shared" si="949"/>
        <v>0</v>
      </c>
      <c r="AT2097" s="27">
        <f t="shared" si="950"/>
        <v>0</v>
      </c>
      <c r="AU2097" s="27">
        <f t="shared" si="951"/>
        <v>0</v>
      </c>
      <c r="AV2097" s="21" t="str">
        <f t="shared" si="952"/>
        <v>0</v>
      </c>
      <c r="AW2097" s="27">
        <f t="shared" si="953"/>
        <v>0</v>
      </c>
      <c r="AX2097" s="27">
        <f t="shared" si="954"/>
        <v>0</v>
      </c>
    </row>
    <row r="2098" spans="16:50" x14ac:dyDescent="0.25">
      <c r="P2098" s="38"/>
      <c r="Q2098" s="38"/>
      <c r="V2098" s="21">
        <f t="shared" si="955"/>
        <v>0</v>
      </c>
      <c r="W2098" s="21">
        <f t="shared" si="955"/>
        <v>0</v>
      </c>
      <c r="X2098" s="21">
        <f t="shared" si="955"/>
        <v>0</v>
      </c>
      <c r="Y2098" s="22">
        <f t="shared" si="936"/>
        <v>0</v>
      </c>
      <c r="Z2098" s="13">
        <f t="shared" si="937"/>
        <v>0</v>
      </c>
      <c r="AA2098" s="23">
        <f t="shared" si="938"/>
        <v>0</v>
      </c>
      <c r="AB2098" s="23">
        <f t="shared" si="939"/>
        <v>0</v>
      </c>
      <c r="AC2098" s="23">
        <f t="shared" si="940"/>
        <v>0</v>
      </c>
      <c r="AD2098" s="24">
        <f t="shared" si="941"/>
        <v>0</v>
      </c>
      <c r="AF2098" s="20">
        <f t="shared" si="942"/>
        <v>0</v>
      </c>
      <c r="AG2098" s="17">
        <f t="shared" si="943"/>
        <v>0</v>
      </c>
      <c r="AH2098" s="17">
        <f t="shared" si="944"/>
        <v>0</v>
      </c>
      <c r="AI2098" s="17" t="str">
        <f t="shared" si="945"/>
        <v>-</v>
      </c>
      <c r="AM2098" s="21" t="str">
        <f t="shared" si="956"/>
        <v>-</v>
      </c>
      <c r="AN2098" s="21" t="str">
        <f t="shared" si="956"/>
        <v>-</v>
      </c>
      <c r="AO2098" s="21" t="str">
        <f t="shared" si="956"/>
        <v>-</v>
      </c>
      <c r="AP2098" s="27">
        <f t="shared" si="946"/>
        <v>0</v>
      </c>
      <c r="AQ2098" s="27">
        <f t="shared" si="947"/>
        <v>0</v>
      </c>
      <c r="AR2098" s="27">
        <f t="shared" si="948"/>
        <v>0</v>
      </c>
      <c r="AS2098" s="27">
        <f t="shared" si="949"/>
        <v>0</v>
      </c>
      <c r="AT2098" s="27">
        <f t="shared" si="950"/>
        <v>0</v>
      </c>
      <c r="AU2098" s="27">
        <f t="shared" si="951"/>
        <v>0</v>
      </c>
      <c r="AV2098" s="21" t="str">
        <f t="shared" si="952"/>
        <v>0</v>
      </c>
      <c r="AW2098" s="27">
        <f t="shared" si="953"/>
        <v>0</v>
      </c>
      <c r="AX2098" s="27">
        <f t="shared" si="954"/>
        <v>0</v>
      </c>
    </row>
    <row r="2099" spans="16:50" x14ac:dyDescent="0.25">
      <c r="P2099" s="38"/>
      <c r="Q2099" s="38"/>
      <c r="V2099" s="21">
        <f t="shared" si="955"/>
        <v>0</v>
      </c>
      <c r="W2099" s="21">
        <f t="shared" si="955"/>
        <v>0</v>
      </c>
      <c r="X2099" s="21">
        <f t="shared" si="955"/>
        <v>0</v>
      </c>
      <c r="Y2099" s="22">
        <f t="shared" si="936"/>
        <v>0</v>
      </c>
      <c r="Z2099" s="13">
        <f t="shared" si="937"/>
        <v>0</v>
      </c>
      <c r="AA2099" s="23">
        <f t="shared" si="938"/>
        <v>0</v>
      </c>
      <c r="AB2099" s="23">
        <f t="shared" si="939"/>
        <v>0</v>
      </c>
      <c r="AC2099" s="23">
        <f t="shared" si="940"/>
        <v>0</v>
      </c>
      <c r="AD2099" s="24">
        <f t="shared" si="941"/>
        <v>0</v>
      </c>
      <c r="AF2099" s="20">
        <f t="shared" si="942"/>
        <v>0</v>
      </c>
      <c r="AG2099" s="17">
        <f t="shared" si="943"/>
        <v>0</v>
      </c>
      <c r="AH2099" s="17">
        <f t="shared" si="944"/>
        <v>0</v>
      </c>
      <c r="AI2099" s="17" t="str">
        <f t="shared" si="945"/>
        <v>-</v>
      </c>
      <c r="AM2099" s="21" t="str">
        <f t="shared" si="956"/>
        <v>-</v>
      </c>
      <c r="AN2099" s="21" t="str">
        <f t="shared" si="956"/>
        <v>-</v>
      </c>
      <c r="AO2099" s="21" t="str">
        <f t="shared" si="956"/>
        <v>-</v>
      </c>
      <c r="AP2099" s="27">
        <f t="shared" si="946"/>
        <v>0</v>
      </c>
      <c r="AQ2099" s="27">
        <f t="shared" si="947"/>
        <v>0</v>
      </c>
      <c r="AR2099" s="27">
        <f t="shared" si="948"/>
        <v>0</v>
      </c>
      <c r="AS2099" s="27">
        <f t="shared" si="949"/>
        <v>0</v>
      </c>
      <c r="AT2099" s="27">
        <f t="shared" si="950"/>
        <v>0</v>
      </c>
      <c r="AU2099" s="27">
        <f t="shared" si="951"/>
        <v>0</v>
      </c>
      <c r="AV2099" s="21" t="str">
        <f t="shared" si="952"/>
        <v>0</v>
      </c>
      <c r="AW2099" s="27">
        <f t="shared" si="953"/>
        <v>0</v>
      </c>
      <c r="AX2099" s="27">
        <f t="shared" si="954"/>
        <v>0</v>
      </c>
    </row>
    <row r="2100" spans="16:50" x14ac:dyDescent="0.25">
      <c r="P2100" s="38"/>
      <c r="Q2100" s="38"/>
      <c r="V2100" s="21">
        <f t="shared" si="955"/>
        <v>0</v>
      </c>
      <c r="W2100" s="21">
        <f t="shared" si="955"/>
        <v>0</v>
      </c>
      <c r="X2100" s="21">
        <f t="shared" si="955"/>
        <v>0</v>
      </c>
      <c r="Y2100" s="22">
        <f t="shared" si="936"/>
        <v>0</v>
      </c>
      <c r="Z2100" s="13">
        <f t="shared" si="937"/>
        <v>0</v>
      </c>
      <c r="AA2100" s="23">
        <f t="shared" si="938"/>
        <v>0</v>
      </c>
      <c r="AB2100" s="23">
        <f t="shared" si="939"/>
        <v>0</v>
      </c>
      <c r="AC2100" s="23">
        <f t="shared" si="940"/>
        <v>0</v>
      </c>
      <c r="AD2100" s="24">
        <f t="shared" si="941"/>
        <v>0</v>
      </c>
      <c r="AF2100" s="20">
        <f t="shared" si="942"/>
        <v>0</v>
      </c>
      <c r="AG2100" s="17">
        <f t="shared" si="943"/>
        <v>0</v>
      </c>
      <c r="AH2100" s="17">
        <f t="shared" si="944"/>
        <v>0</v>
      </c>
      <c r="AI2100" s="17" t="str">
        <f t="shared" si="945"/>
        <v>-</v>
      </c>
      <c r="AM2100" s="21" t="str">
        <f t="shared" si="956"/>
        <v>-</v>
      </c>
      <c r="AN2100" s="21" t="str">
        <f t="shared" si="956"/>
        <v>-</v>
      </c>
      <c r="AO2100" s="21" t="str">
        <f t="shared" si="956"/>
        <v>-</v>
      </c>
      <c r="AP2100" s="27">
        <f t="shared" si="946"/>
        <v>0</v>
      </c>
      <c r="AQ2100" s="27">
        <f t="shared" si="947"/>
        <v>0</v>
      </c>
      <c r="AR2100" s="27">
        <f t="shared" si="948"/>
        <v>0</v>
      </c>
      <c r="AS2100" s="27">
        <f t="shared" si="949"/>
        <v>0</v>
      </c>
      <c r="AT2100" s="27">
        <f t="shared" si="950"/>
        <v>0</v>
      </c>
      <c r="AU2100" s="27">
        <f t="shared" si="951"/>
        <v>0</v>
      </c>
      <c r="AV2100" s="21" t="str">
        <f t="shared" si="952"/>
        <v>0</v>
      </c>
      <c r="AW2100" s="27">
        <f t="shared" si="953"/>
        <v>0</v>
      </c>
      <c r="AX2100" s="27">
        <f t="shared" si="954"/>
        <v>0</v>
      </c>
    </row>
    <row r="2101" spans="16:50" x14ac:dyDescent="0.25">
      <c r="P2101" s="38"/>
      <c r="Q2101" s="38"/>
      <c r="V2101" s="21">
        <f t="shared" si="955"/>
        <v>0</v>
      </c>
      <c r="W2101" s="21">
        <f t="shared" si="955"/>
        <v>0</v>
      </c>
      <c r="X2101" s="21">
        <f t="shared" si="955"/>
        <v>0</v>
      </c>
      <c r="Y2101" s="22">
        <f t="shared" si="936"/>
        <v>0</v>
      </c>
      <c r="Z2101" s="13">
        <f t="shared" si="937"/>
        <v>0</v>
      </c>
      <c r="AA2101" s="23">
        <f t="shared" si="938"/>
        <v>0</v>
      </c>
      <c r="AB2101" s="23">
        <f t="shared" si="939"/>
        <v>0</v>
      </c>
      <c r="AC2101" s="23">
        <f t="shared" si="940"/>
        <v>0</v>
      </c>
      <c r="AD2101" s="24">
        <f t="shared" si="941"/>
        <v>0</v>
      </c>
      <c r="AF2101" s="20">
        <f t="shared" si="942"/>
        <v>0</v>
      </c>
      <c r="AG2101" s="17">
        <f t="shared" si="943"/>
        <v>0</v>
      </c>
      <c r="AH2101" s="17">
        <f t="shared" si="944"/>
        <v>0</v>
      </c>
      <c r="AI2101" s="17" t="str">
        <f t="shared" si="945"/>
        <v>-</v>
      </c>
      <c r="AM2101" s="21" t="str">
        <f t="shared" si="956"/>
        <v>-</v>
      </c>
      <c r="AN2101" s="21" t="str">
        <f t="shared" si="956"/>
        <v>-</v>
      </c>
      <c r="AO2101" s="21" t="str">
        <f t="shared" si="956"/>
        <v>-</v>
      </c>
      <c r="AP2101" s="27">
        <f t="shared" si="946"/>
        <v>0</v>
      </c>
      <c r="AQ2101" s="27">
        <f t="shared" si="947"/>
        <v>0</v>
      </c>
      <c r="AR2101" s="27">
        <f t="shared" si="948"/>
        <v>0</v>
      </c>
      <c r="AS2101" s="27">
        <f t="shared" si="949"/>
        <v>0</v>
      </c>
      <c r="AT2101" s="27">
        <f t="shared" si="950"/>
        <v>0</v>
      </c>
      <c r="AU2101" s="27">
        <f t="shared" si="951"/>
        <v>0</v>
      </c>
      <c r="AV2101" s="21" t="str">
        <f t="shared" si="952"/>
        <v>0</v>
      </c>
      <c r="AW2101" s="27">
        <f t="shared" si="953"/>
        <v>0</v>
      </c>
      <c r="AX2101" s="27">
        <f t="shared" si="954"/>
        <v>0</v>
      </c>
    </row>
    <row r="2102" spans="16:50" x14ac:dyDescent="0.25">
      <c r="P2102" s="38"/>
      <c r="Q2102" s="38"/>
      <c r="V2102" s="21">
        <f t="shared" si="955"/>
        <v>0</v>
      </c>
      <c r="W2102" s="21">
        <f t="shared" si="955"/>
        <v>0</v>
      </c>
      <c r="X2102" s="21">
        <f t="shared" si="955"/>
        <v>0</v>
      </c>
      <c r="Y2102" s="22">
        <f t="shared" si="936"/>
        <v>0</v>
      </c>
      <c r="Z2102" s="13">
        <f t="shared" si="937"/>
        <v>0</v>
      </c>
      <c r="AA2102" s="23">
        <f t="shared" si="938"/>
        <v>0</v>
      </c>
      <c r="AB2102" s="23">
        <f t="shared" si="939"/>
        <v>0</v>
      </c>
      <c r="AC2102" s="23">
        <f t="shared" si="940"/>
        <v>0</v>
      </c>
      <c r="AD2102" s="24">
        <f t="shared" si="941"/>
        <v>0</v>
      </c>
      <c r="AF2102" s="20">
        <f t="shared" si="942"/>
        <v>0</v>
      </c>
      <c r="AG2102" s="17">
        <f t="shared" si="943"/>
        <v>0</v>
      </c>
      <c r="AH2102" s="17">
        <f t="shared" si="944"/>
        <v>0</v>
      </c>
      <c r="AI2102" s="17" t="str">
        <f t="shared" si="945"/>
        <v>-</v>
      </c>
      <c r="AM2102" s="21" t="str">
        <f t="shared" si="956"/>
        <v>-</v>
      </c>
      <c r="AN2102" s="21" t="str">
        <f t="shared" si="956"/>
        <v>-</v>
      </c>
      <c r="AO2102" s="21" t="str">
        <f t="shared" si="956"/>
        <v>-</v>
      </c>
      <c r="AP2102" s="27">
        <f t="shared" si="946"/>
        <v>0</v>
      </c>
      <c r="AQ2102" s="27">
        <f t="shared" si="947"/>
        <v>0</v>
      </c>
      <c r="AR2102" s="27">
        <f t="shared" si="948"/>
        <v>0</v>
      </c>
      <c r="AS2102" s="27">
        <f t="shared" si="949"/>
        <v>0</v>
      </c>
      <c r="AT2102" s="27">
        <f t="shared" si="950"/>
        <v>0</v>
      </c>
      <c r="AU2102" s="27">
        <f t="shared" si="951"/>
        <v>0</v>
      </c>
      <c r="AV2102" s="21" t="str">
        <f t="shared" si="952"/>
        <v>0</v>
      </c>
      <c r="AW2102" s="27">
        <f t="shared" si="953"/>
        <v>0</v>
      </c>
      <c r="AX2102" s="27">
        <f t="shared" si="954"/>
        <v>0</v>
      </c>
    </row>
    <row r="2103" spans="16:50" x14ac:dyDescent="0.25">
      <c r="P2103" s="38"/>
      <c r="Q2103" s="38"/>
      <c r="V2103" s="21">
        <f t="shared" si="955"/>
        <v>0</v>
      </c>
      <c r="W2103" s="21">
        <f t="shared" si="955"/>
        <v>0</v>
      </c>
      <c r="X2103" s="21">
        <f t="shared" si="955"/>
        <v>0</v>
      </c>
      <c r="Y2103" s="22">
        <f t="shared" si="936"/>
        <v>0</v>
      </c>
      <c r="Z2103" s="13">
        <f t="shared" si="937"/>
        <v>0</v>
      </c>
      <c r="AA2103" s="23">
        <f t="shared" si="938"/>
        <v>0</v>
      </c>
      <c r="AB2103" s="23">
        <f t="shared" si="939"/>
        <v>0</v>
      </c>
      <c r="AC2103" s="23">
        <f t="shared" si="940"/>
        <v>0</v>
      </c>
      <c r="AD2103" s="24">
        <f t="shared" si="941"/>
        <v>0</v>
      </c>
      <c r="AF2103" s="20">
        <f t="shared" si="942"/>
        <v>0</v>
      </c>
      <c r="AG2103" s="17">
        <f t="shared" si="943"/>
        <v>0</v>
      </c>
      <c r="AH2103" s="17">
        <f t="shared" si="944"/>
        <v>0</v>
      </c>
      <c r="AI2103" s="17" t="str">
        <f t="shared" si="945"/>
        <v>-</v>
      </c>
      <c r="AM2103" s="21" t="str">
        <f t="shared" si="956"/>
        <v>-</v>
      </c>
      <c r="AN2103" s="21" t="str">
        <f t="shared" si="956"/>
        <v>-</v>
      </c>
      <c r="AO2103" s="21" t="str">
        <f t="shared" si="956"/>
        <v>-</v>
      </c>
      <c r="AP2103" s="27">
        <f t="shared" si="946"/>
        <v>0</v>
      </c>
      <c r="AQ2103" s="27">
        <f t="shared" si="947"/>
        <v>0</v>
      </c>
      <c r="AR2103" s="27">
        <f t="shared" si="948"/>
        <v>0</v>
      </c>
      <c r="AS2103" s="27">
        <f t="shared" si="949"/>
        <v>0</v>
      </c>
      <c r="AT2103" s="27">
        <f t="shared" si="950"/>
        <v>0</v>
      </c>
      <c r="AU2103" s="27">
        <f t="shared" si="951"/>
        <v>0</v>
      </c>
      <c r="AV2103" s="21" t="str">
        <f t="shared" si="952"/>
        <v>0</v>
      </c>
      <c r="AW2103" s="27">
        <f t="shared" si="953"/>
        <v>0</v>
      </c>
      <c r="AX2103" s="27">
        <f t="shared" si="954"/>
        <v>0</v>
      </c>
    </row>
    <row r="2104" spans="16:50" x14ac:dyDescent="0.25">
      <c r="P2104" s="38"/>
      <c r="Q2104" s="38"/>
      <c r="V2104" s="21">
        <f t="shared" si="955"/>
        <v>0</v>
      </c>
      <c r="W2104" s="21">
        <f t="shared" si="955"/>
        <v>0</v>
      </c>
      <c r="X2104" s="21">
        <f t="shared" si="955"/>
        <v>0</v>
      </c>
      <c r="Y2104" s="22">
        <f t="shared" si="936"/>
        <v>0</v>
      </c>
      <c r="Z2104" s="13">
        <f t="shared" si="937"/>
        <v>0</v>
      </c>
      <c r="AA2104" s="23">
        <f t="shared" si="938"/>
        <v>0</v>
      </c>
      <c r="AB2104" s="23">
        <f t="shared" si="939"/>
        <v>0</v>
      </c>
      <c r="AC2104" s="23">
        <f t="shared" si="940"/>
        <v>0</v>
      </c>
      <c r="AD2104" s="24">
        <f t="shared" si="941"/>
        <v>0</v>
      </c>
      <c r="AF2104" s="20">
        <f t="shared" si="942"/>
        <v>0</v>
      </c>
      <c r="AG2104" s="17">
        <f t="shared" si="943"/>
        <v>0</v>
      </c>
      <c r="AH2104" s="17">
        <f t="shared" si="944"/>
        <v>0</v>
      </c>
      <c r="AI2104" s="17" t="str">
        <f t="shared" si="945"/>
        <v>-</v>
      </c>
      <c r="AM2104" s="21" t="str">
        <f t="shared" si="956"/>
        <v>-</v>
      </c>
      <c r="AN2104" s="21" t="str">
        <f t="shared" si="956"/>
        <v>-</v>
      </c>
      <c r="AO2104" s="21" t="str">
        <f t="shared" si="956"/>
        <v>-</v>
      </c>
      <c r="AP2104" s="27">
        <f t="shared" si="946"/>
        <v>0</v>
      </c>
      <c r="AQ2104" s="27">
        <f t="shared" si="947"/>
        <v>0</v>
      </c>
      <c r="AR2104" s="27">
        <f t="shared" si="948"/>
        <v>0</v>
      </c>
      <c r="AS2104" s="27">
        <f t="shared" si="949"/>
        <v>0</v>
      </c>
      <c r="AT2104" s="27">
        <f t="shared" si="950"/>
        <v>0</v>
      </c>
      <c r="AU2104" s="27">
        <f t="shared" si="951"/>
        <v>0</v>
      </c>
      <c r="AV2104" s="21" t="str">
        <f t="shared" si="952"/>
        <v>0</v>
      </c>
      <c r="AW2104" s="27">
        <f t="shared" si="953"/>
        <v>0</v>
      </c>
      <c r="AX2104" s="27">
        <f t="shared" si="954"/>
        <v>0</v>
      </c>
    </row>
    <row r="2105" spans="16:50" x14ac:dyDescent="0.25">
      <c r="P2105" s="38"/>
      <c r="Q2105" s="38"/>
      <c r="V2105" s="21">
        <f t="shared" si="955"/>
        <v>0</v>
      </c>
      <c r="W2105" s="21">
        <f t="shared" si="955"/>
        <v>0</v>
      </c>
      <c r="X2105" s="21">
        <f t="shared" si="955"/>
        <v>0</v>
      </c>
      <c r="Y2105" s="22">
        <f t="shared" si="936"/>
        <v>0</v>
      </c>
      <c r="Z2105" s="13">
        <f t="shared" si="937"/>
        <v>0</v>
      </c>
      <c r="AA2105" s="23">
        <f t="shared" si="938"/>
        <v>0</v>
      </c>
      <c r="AB2105" s="23">
        <f t="shared" si="939"/>
        <v>0</v>
      </c>
      <c r="AC2105" s="23">
        <f t="shared" si="940"/>
        <v>0</v>
      </c>
      <c r="AD2105" s="24">
        <f t="shared" si="941"/>
        <v>0</v>
      </c>
      <c r="AF2105" s="20">
        <f t="shared" si="942"/>
        <v>0</v>
      </c>
      <c r="AG2105" s="17">
        <f t="shared" si="943"/>
        <v>0</v>
      </c>
      <c r="AH2105" s="17">
        <f t="shared" si="944"/>
        <v>0</v>
      </c>
      <c r="AI2105" s="17" t="str">
        <f t="shared" si="945"/>
        <v>-</v>
      </c>
      <c r="AM2105" s="21" t="str">
        <f t="shared" si="956"/>
        <v>-</v>
      </c>
      <c r="AN2105" s="21" t="str">
        <f t="shared" si="956"/>
        <v>-</v>
      </c>
      <c r="AO2105" s="21" t="str">
        <f t="shared" si="956"/>
        <v>-</v>
      </c>
      <c r="AP2105" s="27">
        <f t="shared" si="946"/>
        <v>0</v>
      </c>
      <c r="AQ2105" s="27">
        <f t="shared" si="947"/>
        <v>0</v>
      </c>
      <c r="AR2105" s="27">
        <f t="shared" si="948"/>
        <v>0</v>
      </c>
      <c r="AS2105" s="27">
        <f t="shared" si="949"/>
        <v>0</v>
      </c>
      <c r="AT2105" s="27">
        <f t="shared" si="950"/>
        <v>0</v>
      </c>
      <c r="AU2105" s="27">
        <f t="shared" si="951"/>
        <v>0</v>
      </c>
      <c r="AV2105" s="21" t="str">
        <f t="shared" si="952"/>
        <v>0</v>
      </c>
      <c r="AW2105" s="27">
        <f t="shared" si="953"/>
        <v>0</v>
      </c>
      <c r="AX2105" s="27">
        <f t="shared" si="954"/>
        <v>0</v>
      </c>
    </row>
    <row r="2106" spans="16:50" x14ac:dyDescent="0.25">
      <c r="P2106" s="38"/>
      <c r="Q2106" s="38"/>
      <c r="V2106" s="21">
        <f t="shared" si="955"/>
        <v>0</v>
      </c>
      <c r="W2106" s="21">
        <f t="shared" si="955"/>
        <v>0</v>
      </c>
      <c r="X2106" s="21">
        <f t="shared" si="955"/>
        <v>0</v>
      </c>
      <c r="Y2106" s="22">
        <f t="shared" si="936"/>
        <v>0</v>
      </c>
      <c r="Z2106" s="13">
        <f t="shared" si="937"/>
        <v>0</v>
      </c>
      <c r="AA2106" s="23">
        <f t="shared" si="938"/>
        <v>0</v>
      </c>
      <c r="AB2106" s="23">
        <f t="shared" si="939"/>
        <v>0</v>
      </c>
      <c r="AC2106" s="23">
        <f t="shared" si="940"/>
        <v>0</v>
      </c>
      <c r="AD2106" s="24">
        <f t="shared" si="941"/>
        <v>0</v>
      </c>
      <c r="AF2106" s="20">
        <f t="shared" si="942"/>
        <v>0</v>
      </c>
      <c r="AG2106" s="17">
        <f t="shared" si="943"/>
        <v>0</v>
      </c>
      <c r="AH2106" s="17">
        <f t="shared" si="944"/>
        <v>0</v>
      </c>
      <c r="AI2106" s="17" t="str">
        <f t="shared" si="945"/>
        <v>-</v>
      </c>
      <c r="AM2106" s="21" t="str">
        <f t="shared" si="956"/>
        <v>-</v>
      </c>
      <c r="AN2106" s="21" t="str">
        <f t="shared" si="956"/>
        <v>-</v>
      </c>
      <c r="AO2106" s="21" t="str">
        <f t="shared" si="956"/>
        <v>-</v>
      </c>
      <c r="AP2106" s="27">
        <f t="shared" si="946"/>
        <v>0</v>
      </c>
      <c r="AQ2106" s="27">
        <f t="shared" si="947"/>
        <v>0</v>
      </c>
      <c r="AR2106" s="27">
        <f t="shared" si="948"/>
        <v>0</v>
      </c>
      <c r="AS2106" s="27">
        <f t="shared" si="949"/>
        <v>0</v>
      </c>
      <c r="AT2106" s="27">
        <f t="shared" si="950"/>
        <v>0</v>
      </c>
      <c r="AU2106" s="27">
        <f t="shared" si="951"/>
        <v>0</v>
      </c>
      <c r="AV2106" s="21" t="str">
        <f t="shared" si="952"/>
        <v>0</v>
      </c>
      <c r="AW2106" s="27">
        <f t="shared" si="953"/>
        <v>0</v>
      </c>
      <c r="AX2106" s="27">
        <f t="shared" si="954"/>
        <v>0</v>
      </c>
    </row>
    <row r="2107" spans="16:50" x14ac:dyDescent="0.25">
      <c r="P2107" s="38"/>
      <c r="Q2107" s="38"/>
      <c r="V2107" s="21">
        <f t="shared" si="955"/>
        <v>0</v>
      </c>
      <c r="W2107" s="21">
        <f t="shared" si="955"/>
        <v>0</v>
      </c>
      <c r="X2107" s="21">
        <f t="shared" si="955"/>
        <v>0</v>
      </c>
      <c r="Y2107" s="22">
        <f t="shared" si="936"/>
        <v>0</v>
      </c>
      <c r="Z2107" s="13">
        <f t="shared" si="937"/>
        <v>0</v>
      </c>
      <c r="AA2107" s="23">
        <f t="shared" si="938"/>
        <v>0</v>
      </c>
      <c r="AB2107" s="23">
        <f t="shared" si="939"/>
        <v>0</v>
      </c>
      <c r="AC2107" s="23">
        <f t="shared" si="940"/>
        <v>0</v>
      </c>
      <c r="AD2107" s="24">
        <f t="shared" si="941"/>
        <v>0</v>
      </c>
      <c r="AF2107" s="20">
        <f t="shared" si="942"/>
        <v>0</v>
      </c>
      <c r="AG2107" s="17">
        <f t="shared" si="943"/>
        <v>0</v>
      </c>
      <c r="AH2107" s="17">
        <f t="shared" si="944"/>
        <v>0</v>
      </c>
      <c r="AI2107" s="17" t="str">
        <f t="shared" si="945"/>
        <v>-</v>
      </c>
      <c r="AM2107" s="21" t="str">
        <f t="shared" si="956"/>
        <v>-</v>
      </c>
      <c r="AN2107" s="21" t="str">
        <f t="shared" si="956"/>
        <v>-</v>
      </c>
      <c r="AO2107" s="21" t="str">
        <f t="shared" si="956"/>
        <v>-</v>
      </c>
      <c r="AP2107" s="27">
        <f t="shared" si="946"/>
        <v>0</v>
      </c>
      <c r="AQ2107" s="27">
        <f t="shared" si="947"/>
        <v>0</v>
      </c>
      <c r="AR2107" s="27">
        <f t="shared" si="948"/>
        <v>0</v>
      </c>
      <c r="AS2107" s="27">
        <f t="shared" si="949"/>
        <v>0</v>
      </c>
      <c r="AT2107" s="27">
        <f t="shared" si="950"/>
        <v>0</v>
      </c>
      <c r="AU2107" s="27">
        <f t="shared" si="951"/>
        <v>0</v>
      </c>
      <c r="AV2107" s="21" t="str">
        <f t="shared" si="952"/>
        <v>0</v>
      </c>
      <c r="AW2107" s="27">
        <f t="shared" si="953"/>
        <v>0</v>
      </c>
      <c r="AX2107" s="27">
        <f t="shared" si="954"/>
        <v>0</v>
      </c>
    </row>
    <row r="2108" spans="16:50" x14ac:dyDescent="0.25">
      <c r="P2108" s="38"/>
      <c r="Q2108" s="38"/>
      <c r="V2108" s="21">
        <f t="shared" si="955"/>
        <v>0</v>
      </c>
      <c r="W2108" s="21">
        <f t="shared" si="955"/>
        <v>0</v>
      </c>
      <c r="X2108" s="21">
        <f t="shared" si="955"/>
        <v>0</v>
      </c>
      <c r="Y2108" s="22">
        <f t="shared" si="936"/>
        <v>0</v>
      </c>
      <c r="Z2108" s="13">
        <f t="shared" si="937"/>
        <v>0</v>
      </c>
      <c r="AA2108" s="23">
        <f t="shared" si="938"/>
        <v>0</v>
      </c>
      <c r="AB2108" s="23">
        <f t="shared" si="939"/>
        <v>0</v>
      </c>
      <c r="AC2108" s="23">
        <f t="shared" si="940"/>
        <v>0</v>
      </c>
      <c r="AD2108" s="24">
        <f t="shared" si="941"/>
        <v>0</v>
      </c>
      <c r="AF2108" s="20">
        <f t="shared" si="942"/>
        <v>0</v>
      </c>
      <c r="AG2108" s="17">
        <f t="shared" si="943"/>
        <v>0</v>
      </c>
      <c r="AH2108" s="17">
        <f t="shared" si="944"/>
        <v>0</v>
      </c>
      <c r="AI2108" s="17" t="str">
        <f t="shared" si="945"/>
        <v>-</v>
      </c>
      <c r="AM2108" s="21" t="str">
        <f t="shared" si="956"/>
        <v>-</v>
      </c>
      <c r="AN2108" s="21" t="str">
        <f t="shared" si="956"/>
        <v>-</v>
      </c>
      <c r="AO2108" s="21" t="str">
        <f t="shared" si="956"/>
        <v>-</v>
      </c>
      <c r="AP2108" s="27">
        <f t="shared" si="946"/>
        <v>0</v>
      </c>
      <c r="AQ2108" s="27">
        <f t="shared" si="947"/>
        <v>0</v>
      </c>
      <c r="AR2108" s="27">
        <f t="shared" si="948"/>
        <v>0</v>
      </c>
      <c r="AS2108" s="27">
        <f t="shared" si="949"/>
        <v>0</v>
      </c>
      <c r="AT2108" s="27">
        <f t="shared" si="950"/>
        <v>0</v>
      </c>
      <c r="AU2108" s="27">
        <f t="shared" si="951"/>
        <v>0</v>
      </c>
      <c r="AV2108" s="21" t="str">
        <f t="shared" si="952"/>
        <v>0</v>
      </c>
      <c r="AW2108" s="27">
        <f t="shared" si="953"/>
        <v>0</v>
      </c>
      <c r="AX2108" s="27">
        <f t="shared" si="954"/>
        <v>0</v>
      </c>
    </row>
    <row r="2109" spans="16:50" x14ac:dyDescent="0.25">
      <c r="P2109" s="38"/>
      <c r="Q2109" s="38"/>
      <c r="V2109" s="21">
        <f t="shared" si="955"/>
        <v>0</v>
      </c>
      <c r="W2109" s="21">
        <f t="shared" si="955"/>
        <v>0</v>
      </c>
      <c r="X2109" s="21">
        <f t="shared" si="955"/>
        <v>0</v>
      </c>
      <c r="Y2109" s="22">
        <f t="shared" si="936"/>
        <v>0</v>
      </c>
      <c r="Z2109" s="13">
        <f t="shared" si="937"/>
        <v>0</v>
      </c>
      <c r="AA2109" s="23">
        <f t="shared" si="938"/>
        <v>0</v>
      </c>
      <c r="AB2109" s="23">
        <f t="shared" si="939"/>
        <v>0</v>
      </c>
      <c r="AC2109" s="23">
        <f t="shared" si="940"/>
        <v>0</v>
      </c>
      <c r="AD2109" s="24">
        <f t="shared" si="941"/>
        <v>0</v>
      </c>
      <c r="AF2109" s="20">
        <f t="shared" si="942"/>
        <v>0</v>
      </c>
      <c r="AG2109" s="17">
        <f t="shared" si="943"/>
        <v>0</v>
      </c>
      <c r="AH2109" s="17">
        <f t="shared" si="944"/>
        <v>0</v>
      </c>
      <c r="AI2109" s="17" t="str">
        <f t="shared" si="945"/>
        <v>-</v>
      </c>
      <c r="AM2109" s="21" t="str">
        <f t="shared" si="956"/>
        <v>-</v>
      </c>
      <c r="AN2109" s="21" t="str">
        <f t="shared" si="956"/>
        <v>-</v>
      </c>
      <c r="AO2109" s="21" t="str">
        <f t="shared" si="956"/>
        <v>-</v>
      </c>
      <c r="AP2109" s="27">
        <f t="shared" si="946"/>
        <v>0</v>
      </c>
      <c r="AQ2109" s="27">
        <f t="shared" si="947"/>
        <v>0</v>
      </c>
      <c r="AR2109" s="27">
        <f t="shared" si="948"/>
        <v>0</v>
      </c>
      <c r="AS2109" s="27">
        <f t="shared" si="949"/>
        <v>0</v>
      </c>
      <c r="AT2109" s="27">
        <f t="shared" si="950"/>
        <v>0</v>
      </c>
      <c r="AU2109" s="27">
        <f t="shared" si="951"/>
        <v>0</v>
      </c>
      <c r="AV2109" s="21" t="str">
        <f t="shared" si="952"/>
        <v>0</v>
      </c>
      <c r="AW2109" s="27">
        <f t="shared" si="953"/>
        <v>0</v>
      </c>
      <c r="AX2109" s="27">
        <f t="shared" si="954"/>
        <v>0</v>
      </c>
    </row>
    <row r="2110" spans="16:50" x14ac:dyDescent="0.25">
      <c r="P2110" s="38"/>
      <c r="Q2110" s="38"/>
      <c r="V2110" s="21">
        <f t="shared" si="955"/>
        <v>0</v>
      </c>
      <c r="W2110" s="21">
        <f t="shared" si="955"/>
        <v>0</v>
      </c>
      <c r="X2110" s="21">
        <f t="shared" si="955"/>
        <v>0</v>
      </c>
      <c r="Y2110" s="22">
        <f t="shared" si="936"/>
        <v>0</v>
      </c>
      <c r="Z2110" s="13">
        <f t="shared" si="937"/>
        <v>0</v>
      </c>
      <c r="AA2110" s="23">
        <f t="shared" si="938"/>
        <v>0</v>
      </c>
      <c r="AB2110" s="23">
        <f t="shared" si="939"/>
        <v>0</v>
      </c>
      <c r="AC2110" s="23">
        <f t="shared" si="940"/>
        <v>0</v>
      </c>
      <c r="AD2110" s="24">
        <f t="shared" si="941"/>
        <v>0</v>
      </c>
      <c r="AF2110" s="20">
        <f t="shared" si="942"/>
        <v>0</v>
      </c>
      <c r="AG2110" s="17">
        <f t="shared" si="943"/>
        <v>0</v>
      </c>
      <c r="AH2110" s="17">
        <f t="shared" si="944"/>
        <v>0</v>
      </c>
      <c r="AI2110" s="17" t="str">
        <f t="shared" si="945"/>
        <v>-</v>
      </c>
      <c r="AM2110" s="21" t="str">
        <f t="shared" si="956"/>
        <v>-</v>
      </c>
      <c r="AN2110" s="21" t="str">
        <f t="shared" si="956"/>
        <v>-</v>
      </c>
      <c r="AO2110" s="21" t="str">
        <f t="shared" si="956"/>
        <v>-</v>
      </c>
      <c r="AP2110" s="27">
        <f t="shared" si="946"/>
        <v>0</v>
      </c>
      <c r="AQ2110" s="27">
        <f t="shared" si="947"/>
        <v>0</v>
      </c>
      <c r="AR2110" s="27">
        <f t="shared" si="948"/>
        <v>0</v>
      </c>
      <c r="AS2110" s="27">
        <f t="shared" si="949"/>
        <v>0</v>
      </c>
      <c r="AT2110" s="27">
        <f t="shared" si="950"/>
        <v>0</v>
      </c>
      <c r="AU2110" s="27">
        <f t="shared" si="951"/>
        <v>0</v>
      </c>
      <c r="AV2110" s="21" t="str">
        <f t="shared" si="952"/>
        <v>0</v>
      </c>
      <c r="AW2110" s="27">
        <f t="shared" si="953"/>
        <v>0</v>
      </c>
      <c r="AX2110" s="27">
        <f t="shared" si="954"/>
        <v>0</v>
      </c>
    </row>
    <row r="2111" spans="16:50" x14ac:dyDescent="0.25">
      <c r="P2111" s="38"/>
      <c r="Q2111" s="38"/>
      <c r="V2111" s="21">
        <f t="shared" si="955"/>
        <v>0</v>
      </c>
      <c r="W2111" s="21">
        <f t="shared" si="955"/>
        <v>0</v>
      </c>
      <c r="X2111" s="21">
        <f t="shared" si="955"/>
        <v>0</v>
      </c>
      <c r="Y2111" s="22">
        <f t="shared" si="936"/>
        <v>0</v>
      </c>
      <c r="Z2111" s="13">
        <f t="shared" si="937"/>
        <v>0</v>
      </c>
      <c r="AA2111" s="23">
        <f t="shared" si="938"/>
        <v>0</v>
      </c>
      <c r="AB2111" s="23">
        <f t="shared" si="939"/>
        <v>0</v>
      </c>
      <c r="AC2111" s="23">
        <f t="shared" si="940"/>
        <v>0</v>
      </c>
      <c r="AD2111" s="24">
        <f t="shared" si="941"/>
        <v>0</v>
      </c>
      <c r="AF2111" s="20">
        <f t="shared" si="942"/>
        <v>0</v>
      </c>
      <c r="AG2111" s="17">
        <f t="shared" si="943"/>
        <v>0</v>
      </c>
      <c r="AH2111" s="17">
        <f t="shared" si="944"/>
        <v>0</v>
      </c>
      <c r="AI2111" s="17" t="str">
        <f t="shared" si="945"/>
        <v>-</v>
      </c>
      <c r="AM2111" s="21" t="str">
        <f t="shared" si="956"/>
        <v>-</v>
      </c>
      <c r="AN2111" s="21" t="str">
        <f t="shared" si="956"/>
        <v>-</v>
      </c>
      <c r="AO2111" s="21" t="str">
        <f t="shared" si="956"/>
        <v>-</v>
      </c>
      <c r="AP2111" s="27">
        <f t="shared" si="946"/>
        <v>0</v>
      </c>
      <c r="AQ2111" s="27">
        <f t="shared" si="947"/>
        <v>0</v>
      </c>
      <c r="AR2111" s="27">
        <f t="shared" si="948"/>
        <v>0</v>
      </c>
      <c r="AS2111" s="27">
        <f t="shared" si="949"/>
        <v>0</v>
      </c>
      <c r="AT2111" s="27">
        <f t="shared" si="950"/>
        <v>0</v>
      </c>
      <c r="AU2111" s="27">
        <f t="shared" si="951"/>
        <v>0</v>
      </c>
      <c r="AV2111" s="21" t="str">
        <f t="shared" si="952"/>
        <v>0</v>
      </c>
      <c r="AW2111" s="27">
        <f t="shared" si="953"/>
        <v>0</v>
      </c>
      <c r="AX2111" s="27">
        <f t="shared" si="954"/>
        <v>0</v>
      </c>
    </row>
    <row r="2112" spans="16:50" x14ac:dyDescent="0.25">
      <c r="P2112" s="38"/>
      <c r="Q2112" s="38"/>
      <c r="V2112" s="21">
        <f t="shared" si="955"/>
        <v>0</v>
      </c>
      <c r="W2112" s="21">
        <f t="shared" si="955"/>
        <v>0</v>
      </c>
      <c r="X2112" s="21">
        <f t="shared" si="955"/>
        <v>0</v>
      </c>
      <c r="Y2112" s="22">
        <f t="shared" si="936"/>
        <v>0</v>
      </c>
      <c r="Z2112" s="13">
        <f t="shared" si="937"/>
        <v>0</v>
      </c>
      <c r="AA2112" s="23">
        <f t="shared" si="938"/>
        <v>0</v>
      </c>
      <c r="AB2112" s="23">
        <f t="shared" si="939"/>
        <v>0</v>
      </c>
      <c r="AC2112" s="23">
        <f t="shared" si="940"/>
        <v>0</v>
      </c>
      <c r="AD2112" s="24">
        <f t="shared" si="941"/>
        <v>0</v>
      </c>
      <c r="AF2112" s="20">
        <f t="shared" si="942"/>
        <v>0</v>
      </c>
      <c r="AG2112" s="17">
        <f t="shared" si="943"/>
        <v>0</v>
      </c>
      <c r="AH2112" s="17">
        <f t="shared" si="944"/>
        <v>0</v>
      </c>
      <c r="AI2112" s="17" t="str">
        <f t="shared" si="945"/>
        <v>-</v>
      </c>
      <c r="AM2112" s="21" t="str">
        <f t="shared" si="956"/>
        <v>-</v>
      </c>
      <c r="AN2112" s="21" t="str">
        <f t="shared" si="956"/>
        <v>-</v>
      </c>
      <c r="AO2112" s="21" t="str">
        <f t="shared" si="956"/>
        <v>-</v>
      </c>
      <c r="AP2112" s="27">
        <f t="shared" si="946"/>
        <v>0</v>
      </c>
      <c r="AQ2112" s="27">
        <f t="shared" si="947"/>
        <v>0</v>
      </c>
      <c r="AR2112" s="27">
        <f t="shared" si="948"/>
        <v>0</v>
      </c>
      <c r="AS2112" s="27">
        <f t="shared" si="949"/>
        <v>0</v>
      </c>
      <c r="AT2112" s="27">
        <f t="shared" si="950"/>
        <v>0</v>
      </c>
      <c r="AU2112" s="27">
        <f t="shared" si="951"/>
        <v>0</v>
      </c>
      <c r="AV2112" s="21" t="str">
        <f t="shared" si="952"/>
        <v>0</v>
      </c>
      <c r="AW2112" s="27">
        <f t="shared" si="953"/>
        <v>0</v>
      </c>
      <c r="AX2112" s="27">
        <f t="shared" si="954"/>
        <v>0</v>
      </c>
    </row>
    <row r="2113" spans="16:50" x14ac:dyDescent="0.25">
      <c r="P2113" s="38"/>
      <c r="Q2113" s="38"/>
      <c r="V2113" s="21">
        <f t="shared" si="955"/>
        <v>0</v>
      </c>
      <c r="W2113" s="21">
        <f t="shared" si="955"/>
        <v>0</v>
      </c>
      <c r="X2113" s="21">
        <f t="shared" si="955"/>
        <v>0</v>
      </c>
      <c r="Y2113" s="22">
        <f t="shared" si="936"/>
        <v>0</v>
      </c>
      <c r="Z2113" s="13">
        <f t="shared" si="937"/>
        <v>0</v>
      </c>
      <c r="AA2113" s="23">
        <f t="shared" si="938"/>
        <v>0</v>
      </c>
      <c r="AB2113" s="23">
        <f t="shared" si="939"/>
        <v>0</v>
      </c>
      <c r="AC2113" s="23">
        <f t="shared" si="940"/>
        <v>0</v>
      </c>
      <c r="AD2113" s="24">
        <f t="shared" si="941"/>
        <v>0</v>
      </c>
      <c r="AF2113" s="20">
        <f t="shared" si="942"/>
        <v>0</v>
      </c>
      <c r="AG2113" s="17">
        <f t="shared" si="943"/>
        <v>0</v>
      </c>
      <c r="AH2113" s="17">
        <f t="shared" si="944"/>
        <v>0</v>
      </c>
      <c r="AI2113" s="17" t="str">
        <f t="shared" si="945"/>
        <v>-</v>
      </c>
      <c r="AM2113" s="21" t="str">
        <f t="shared" si="956"/>
        <v>-</v>
      </c>
      <c r="AN2113" s="21" t="str">
        <f t="shared" si="956"/>
        <v>-</v>
      </c>
      <c r="AO2113" s="21" t="str">
        <f t="shared" si="956"/>
        <v>-</v>
      </c>
      <c r="AP2113" s="27">
        <f t="shared" si="946"/>
        <v>0</v>
      </c>
      <c r="AQ2113" s="27">
        <f t="shared" si="947"/>
        <v>0</v>
      </c>
      <c r="AR2113" s="27">
        <f t="shared" si="948"/>
        <v>0</v>
      </c>
      <c r="AS2113" s="27">
        <f t="shared" si="949"/>
        <v>0</v>
      </c>
      <c r="AT2113" s="27">
        <f t="shared" si="950"/>
        <v>0</v>
      </c>
      <c r="AU2113" s="27">
        <f t="shared" si="951"/>
        <v>0</v>
      </c>
      <c r="AV2113" s="21" t="str">
        <f t="shared" si="952"/>
        <v>0</v>
      </c>
      <c r="AW2113" s="27">
        <f t="shared" si="953"/>
        <v>0</v>
      </c>
      <c r="AX2113" s="27">
        <f t="shared" si="954"/>
        <v>0</v>
      </c>
    </row>
    <row r="2114" spans="16:50" x14ac:dyDescent="0.25">
      <c r="P2114" s="38"/>
      <c r="Q2114" s="38"/>
      <c r="V2114" s="21">
        <f t="shared" si="955"/>
        <v>0</v>
      </c>
      <c r="W2114" s="21">
        <f t="shared" si="955"/>
        <v>0</v>
      </c>
      <c r="X2114" s="21">
        <f t="shared" si="955"/>
        <v>0</v>
      </c>
      <c r="Y2114" s="22">
        <f t="shared" si="936"/>
        <v>0</v>
      </c>
      <c r="Z2114" s="13">
        <f t="shared" si="937"/>
        <v>0</v>
      </c>
      <c r="AA2114" s="23">
        <f t="shared" si="938"/>
        <v>0</v>
      </c>
      <c r="AB2114" s="23">
        <f t="shared" si="939"/>
        <v>0</v>
      </c>
      <c r="AC2114" s="23">
        <f t="shared" si="940"/>
        <v>0</v>
      </c>
      <c r="AD2114" s="24">
        <f t="shared" si="941"/>
        <v>0</v>
      </c>
      <c r="AF2114" s="20">
        <f t="shared" si="942"/>
        <v>0</v>
      </c>
      <c r="AG2114" s="17">
        <f t="shared" si="943"/>
        <v>0</v>
      </c>
      <c r="AH2114" s="17">
        <f t="shared" si="944"/>
        <v>0</v>
      </c>
      <c r="AI2114" s="17" t="str">
        <f t="shared" si="945"/>
        <v>-</v>
      </c>
      <c r="AM2114" s="21" t="str">
        <f t="shared" si="956"/>
        <v>-</v>
      </c>
      <c r="AN2114" s="21" t="str">
        <f t="shared" si="956"/>
        <v>-</v>
      </c>
      <c r="AO2114" s="21" t="str">
        <f t="shared" si="956"/>
        <v>-</v>
      </c>
      <c r="AP2114" s="27">
        <f t="shared" si="946"/>
        <v>0</v>
      </c>
      <c r="AQ2114" s="27">
        <f t="shared" si="947"/>
        <v>0</v>
      </c>
      <c r="AR2114" s="27">
        <f t="shared" si="948"/>
        <v>0</v>
      </c>
      <c r="AS2114" s="27">
        <f t="shared" si="949"/>
        <v>0</v>
      </c>
      <c r="AT2114" s="27">
        <f t="shared" si="950"/>
        <v>0</v>
      </c>
      <c r="AU2114" s="27">
        <f t="shared" si="951"/>
        <v>0</v>
      </c>
      <c r="AV2114" s="21" t="str">
        <f t="shared" si="952"/>
        <v>0</v>
      </c>
      <c r="AW2114" s="27">
        <f t="shared" si="953"/>
        <v>0</v>
      </c>
      <c r="AX2114" s="27">
        <f t="shared" si="954"/>
        <v>0</v>
      </c>
    </row>
    <row r="2115" spans="16:50" x14ac:dyDescent="0.25">
      <c r="P2115" s="38"/>
      <c r="Q2115" s="38"/>
      <c r="V2115" s="21">
        <f t="shared" si="955"/>
        <v>0</v>
      </c>
      <c r="W2115" s="21">
        <f t="shared" si="955"/>
        <v>0</v>
      </c>
      <c r="X2115" s="21">
        <f t="shared" si="955"/>
        <v>0</v>
      </c>
      <c r="Y2115" s="22">
        <f t="shared" ref="Y2115:Y2178" si="957">SUM(V2115:X2115)</f>
        <v>0</v>
      </c>
      <c r="Z2115" s="13">
        <f t="shared" ref="Z2115:Z2178" si="958">IF(AND(Y2115&lt;100%,Y2115&gt;0%),1,0)</f>
        <v>0</v>
      </c>
      <c r="AA2115" s="23">
        <f t="shared" ref="AA2115:AA2178" si="959">V2115*$BO$3</f>
        <v>0</v>
      </c>
      <c r="AB2115" s="23">
        <f t="shared" ref="AB2115:AB2178" si="960">W2115*$BO$4</f>
        <v>0</v>
      </c>
      <c r="AC2115" s="23">
        <f t="shared" ref="AC2115:AC2178" si="961">X2115*$BO$5</f>
        <v>0</v>
      </c>
      <c r="AD2115" s="24">
        <f t="shared" ref="AD2115:AD2178" si="962">SUM(AA2115:AC2115)</f>
        <v>0</v>
      </c>
      <c r="AF2115" s="20">
        <f t="shared" ref="AF2115:AF2178" si="963">IF(AI2115="Y",Q2115,Q2115*AD2115)</f>
        <v>0</v>
      </c>
      <c r="AG2115" s="17">
        <f t="shared" ref="AG2115:AG2178" si="964">IF(Q2115&lt;0,1,0)</f>
        <v>0</v>
      </c>
      <c r="AH2115" s="17">
        <f t="shared" ref="AH2115:AH2178" si="965">IF(AD2115&lt;0,1,0)</f>
        <v>0</v>
      </c>
      <c r="AI2115" s="17" t="str">
        <f t="shared" ref="AI2115:AI2178" si="966">IF(AG2115+AH2115=2,"Y","-")</f>
        <v>-</v>
      </c>
      <c r="AM2115" s="21" t="str">
        <f t="shared" si="956"/>
        <v>-</v>
      </c>
      <c r="AN2115" s="21" t="str">
        <f t="shared" si="956"/>
        <v>-</v>
      </c>
      <c r="AO2115" s="21" t="str">
        <f t="shared" si="956"/>
        <v>-</v>
      </c>
      <c r="AP2115" s="27">
        <f t="shared" ref="AP2115:AP2178" si="967">IF(AN2115&lt;$BO$9,F2115,0)</f>
        <v>0</v>
      </c>
      <c r="AQ2115" s="27">
        <f t="shared" ref="AQ2115:AQ2178" si="968">IF(AO2115&gt;$BO$10,F2115,0)</f>
        <v>0</v>
      </c>
      <c r="AR2115" s="27">
        <f t="shared" ref="AR2115:AR2178" si="969">IFERROR(IF(AN2115&gt;=$BO$11,F2115*(1+$BR$11),0),"-")</f>
        <v>0</v>
      </c>
      <c r="AS2115" s="27">
        <f t="shared" ref="AS2115:AS2178" si="970">IFERROR(IF(AO2115&lt;=$BO$12,F2115*(1+$BR$12),0),"-")</f>
        <v>0</v>
      </c>
      <c r="AT2115" s="27">
        <f t="shared" ref="AT2115:AT2178" si="971">IFERROR(IF(AND(AN2115&gt;$BO$13,AN2115&lt;$BQ$13),F2115*(1+$BR$13),0),"-")</f>
        <v>0</v>
      </c>
      <c r="AU2115" s="27">
        <f t="shared" ref="AU2115:AU2178" si="972">IFERROR(IF(AND(AO2115&lt;$BO$14,AO2115&gt;$BQ$14),F2115*(1+$BR$14),0),"-")</f>
        <v>0</v>
      </c>
      <c r="AV2115" s="21" t="str">
        <f t="shared" ref="AV2115:AV2178" si="973">IFERROR(G2115/SUM($G2115:$I2115),"0")</f>
        <v>0</v>
      </c>
      <c r="AW2115" s="27">
        <f t="shared" ref="AW2115:AW2178" si="974">IF(AV2115&gt;$BM$17,IF(AS2115=0,AU2115,AS2115),IF(AV2115&lt;$BM$18,IF(AR2115=0,AT2115,AR2115),F2115))</f>
        <v>0</v>
      </c>
      <c r="AX2115" s="27">
        <f t="shared" ref="AX2115:AX2178" si="975">IF(AW2115=0,F2115,AW2115)</f>
        <v>0</v>
      </c>
    </row>
    <row r="2116" spans="16:50" x14ac:dyDescent="0.25">
      <c r="P2116" s="38"/>
      <c r="Q2116" s="38"/>
      <c r="V2116" s="21">
        <f t="shared" ref="V2116:X2179" si="976">IFERROR(G2116/$U2116,0)</f>
        <v>0</v>
      </c>
      <c r="W2116" s="21">
        <f t="shared" si="976"/>
        <v>0</v>
      </c>
      <c r="X2116" s="21">
        <f t="shared" si="976"/>
        <v>0</v>
      </c>
      <c r="Y2116" s="22">
        <f t="shared" si="957"/>
        <v>0</v>
      </c>
      <c r="Z2116" s="13">
        <f t="shared" si="958"/>
        <v>0</v>
      </c>
      <c r="AA2116" s="23">
        <f t="shared" si="959"/>
        <v>0</v>
      </c>
      <c r="AB2116" s="23">
        <f t="shared" si="960"/>
        <v>0</v>
      </c>
      <c r="AC2116" s="23">
        <f t="shared" si="961"/>
        <v>0</v>
      </c>
      <c r="AD2116" s="24">
        <f t="shared" si="962"/>
        <v>0</v>
      </c>
      <c r="AF2116" s="20">
        <f t="shared" si="963"/>
        <v>0</v>
      </c>
      <c r="AG2116" s="17">
        <f t="shared" si="964"/>
        <v>0</v>
      </c>
      <c r="AH2116" s="17">
        <f t="shared" si="965"/>
        <v>0</v>
      </c>
      <c r="AI2116" s="17" t="str">
        <f t="shared" si="966"/>
        <v>-</v>
      </c>
      <c r="AM2116" s="21" t="str">
        <f t="shared" si="956"/>
        <v>-</v>
      </c>
      <c r="AN2116" s="21" t="str">
        <f t="shared" si="956"/>
        <v>-</v>
      </c>
      <c r="AO2116" s="21" t="str">
        <f t="shared" si="956"/>
        <v>-</v>
      </c>
      <c r="AP2116" s="27">
        <f t="shared" si="967"/>
        <v>0</v>
      </c>
      <c r="AQ2116" s="27">
        <f t="shared" si="968"/>
        <v>0</v>
      </c>
      <c r="AR2116" s="27">
        <f t="shared" si="969"/>
        <v>0</v>
      </c>
      <c r="AS2116" s="27">
        <f t="shared" si="970"/>
        <v>0</v>
      </c>
      <c r="AT2116" s="27">
        <f t="shared" si="971"/>
        <v>0</v>
      </c>
      <c r="AU2116" s="27">
        <f t="shared" si="972"/>
        <v>0</v>
      </c>
      <c r="AV2116" s="21" t="str">
        <f t="shared" si="973"/>
        <v>0</v>
      </c>
      <c r="AW2116" s="27">
        <f t="shared" si="974"/>
        <v>0</v>
      </c>
      <c r="AX2116" s="27">
        <f t="shared" si="975"/>
        <v>0</v>
      </c>
    </row>
    <row r="2117" spans="16:50" x14ac:dyDescent="0.25">
      <c r="P2117" s="38"/>
      <c r="Q2117" s="38"/>
      <c r="V2117" s="21">
        <f t="shared" si="976"/>
        <v>0</v>
      </c>
      <c r="W2117" s="21">
        <f t="shared" si="976"/>
        <v>0</v>
      </c>
      <c r="X2117" s="21">
        <f t="shared" si="976"/>
        <v>0</v>
      </c>
      <c r="Y2117" s="22">
        <f t="shared" si="957"/>
        <v>0</v>
      </c>
      <c r="Z2117" s="13">
        <f t="shared" si="958"/>
        <v>0</v>
      </c>
      <c r="AA2117" s="23">
        <f t="shared" si="959"/>
        <v>0</v>
      </c>
      <c r="AB2117" s="23">
        <f t="shared" si="960"/>
        <v>0</v>
      </c>
      <c r="AC2117" s="23">
        <f t="shared" si="961"/>
        <v>0</v>
      </c>
      <c r="AD2117" s="24">
        <f t="shared" si="962"/>
        <v>0</v>
      </c>
      <c r="AF2117" s="20">
        <f t="shared" si="963"/>
        <v>0</v>
      </c>
      <c r="AG2117" s="17">
        <f t="shared" si="964"/>
        <v>0</v>
      </c>
      <c r="AH2117" s="17">
        <f t="shared" si="965"/>
        <v>0</v>
      </c>
      <c r="AI2117" s="17" t="str">
        <f t="shared" si="966"/>
        <v>-</v>
      </c>
      <c r="AM2117" s="21" t="str">
        <f t="shared" si="956"/>
        <v>-</v>
      </c>
      <c r="AN2117" s="21" t="str">
        <f t="shared" si="956"/>
        <v>-</v>
      </c>
      <c r="AO2117" s="21" t="str">
        <f t="shared" si="956"/>
        <v>-</v>
      </c>
      <c r="AP2117" s="27">
        <f t="shared" si="967"/>
        <v>0</v>
      </c>
      <c r="AQ2117" s="27">
        <f t="shared" si="968"/>
        <v>0</v>
      </c>
      <c r="AR2117" s="27">
        <f t="shared" si="969"/>
        <v>0</v>
      </c>
      <c r="AS2117" s="27">
        <f t="shared" si="970"/>
        <v>0</v>
      </c>
      <c r="AT2117" s="27">
        <f t="shared" si="971"/>
        <v>0</v>
      </c>
      <c r="AU2117" s="27">
        <f t="shared" si="972"/>
        <v>0</v>
      </c>
      <c r="AV2117" s="21" t="str">
        <f t="shared" si="973"/>
        <v>0</v>
      </c>
      <c r="AW2117" s="27">
        <f t="shared" si="974"/>
        <v>0</v>
      </c>
      <c r="AX2117" s="27">
        <f t="shared" si="975"/>
        <v>0</v>
      </c>
    </row>
    <row r="2118" spans="16:50" x14ac:dyDescent="0.25">
      <c r="P2118" s="38"/>
      <c r="Q2118" s="38"/>
      <c r="V2118" s="21">
        <f t="shared" si="976"/>
        <v>0</v>
      </c>
      <c r="W2118" s="21">
        <f t="shared" si="976"/>
        <v>0</v>
      </c>
      <c r="X2118" s="21">
        <f t="shared" si="976"/>
        <v>0</v>
      </c>
      <c r="Y2118" s="22">
        <f t="shared" si="957"/>
        <v>0</v>
      </c>
      <c r="Z2118" s="13">
        <f t="shared" si="958"/>
        <v>0</v>
      </c>
      <c r="AA2118" s="23">
        <f t="shared" si="959"/>
        <v>0</v>
      </c>
      <c r="AB2118" s="23">
        <f t="shared" si="960"/>
        <v>0</v>
      </c>
      <c r="AC2118" s="23">
        <f t="shared" si="961"/>
        <v>0</v>
      </c>
      <c r="AD2118" s="24">
        <f t="shared" si="962"/>
        <v>0</v>
      </c>
      <c r="AF2118" s="20">
        <f t="shared" si="963"/>
        <v>0</v>
      </c>
      <c r="AG2118" s="17">
        <f t="shared" si="964"/>
        <v>0</v>
      </c>
      <c r="AH2118" s="17">
        <f t="shared" si="965"/>
        <v>0</v>
      </c>
      <c r="AI2118" s="17" t="str">
        <f t="shared" si="966"/>
        <v>-</v>
      </c>
      <c r="AM2118" s="21" t="str">
        <f t="shared" si="956"/>
        <v>-</v>
      </c>
      <c r="AN2118" s="21" t="str">
        <f t="shared" si="956"/>
        <v>-</v>
      </c>
      <c r="AO2118" s="21" t="str">
        <f t="shared" si="956"/>
        <v>-</v>
      </c>
      <c r="AP2118" s="27">
        <f t="shared" si="967"/>
        <v>0</v>
      </c>
      <c r="AQ2118" s="27">
        <f t="shared" si="968"/>
        <v>0</v>
      </c>
      <c r="AR2118" s="27">
        <f t="shared" si="969"/>
        <v>0</v>
      </c>
      <c r="AS2118" s="27">
        <f t="shared" si="970"/>
        <v>0</v>
      </c>
      <c r="AT2118" s="27">
        <f t="shared" si="971"/>
        <v>0</v>
      </c>
      <c r="AU2118" s="27">
        <f t="shared" si="972"/>
        <v>0</v>
      </c>
      <c r="AV2118" s="21" t="str">
        <f t="shared" si="973"/>
        <v>0</v>
      </c>
      <c r="AW2118" s="27">
        <f t="shared" si="974"/>
        <v>0</v>
      </c>
      <c r="AX2118" s="27">
        <f t="shared" si="975"/>
        <v>0</v>
      </c>
    </row>
    <row r="2119" spans="16:50" x14ac:dyDescent="0.25">
      <c r="P2119" s="38"/>
      <c r="Q2119" s="38"/>
      <c r="V2119" s="21">
        <f t="shared" si="976"/>
        <v>0</v>
      </c>
      <c r="W2119" s="21">
        <f t="shared" si="976"/>
        <v>0</v>
      </c>
      <c r="X2119" s="21">
        <f t="shared" si="976"/>
        <v>0</v>
      </c>
      <c r="Y2119" s="22">
        <f t="shared" si="957"/>
        <v>0</v>
      </c>
      <c r="Z2119" s="13">
        <f t="shared" si="958"/>
        <v>0</v>
      </c>
      <c r="AA2119" s="23">
        <f t="shared" si="959"/>
        <v>0</v>
      </c>
      <c r="AB2119" s="23">
        <f t="shared" si="960"/>
        <v>0</v>
      </c>
      <c r="AC2119" s="23">
        <f t="shared" si="961"/>
        <v>0</v>
      </c>
      <c r="AD2119" s="24">
        <f t="shared" si="962"/>
        <v>0</v>
      </c>
      <c r="AF2119" s="20">
        <f t="shared" si="963"/>
        <v>0</v>
      </c>
      <c r="AG2119" s="17">
        <f t="shared" si="964"/>
        <v>0</v>
      </c>
      <c r="AH2119" s="17">
        <f t="shared" si="965"/>
        <v>0</v>
      </c>
      <c r="AI2119" s="17" t="str">
        <f t="shared" si="966"/>
        <v>-</v>
      </c>
      <c r="AM2119" s="21" t="str">
        <f t="shared" si="956"/>
        <v>-</v>
      </c>
      <c r="AN2119" s="21" t="str">
        <f t="shared" si="956"/>
        <v>-</v>
      </c>
      <c r="AO2119" s="21" t="str">
        <f t="shared" si="956"/>
        <v>-</v>
      </c>
      <c r="AP2119" s="27">
        <f t="shared" si="967"/>
        <v>0</v>
      </c>
      <c r="AQ2119" s="27">
        <f t="shared" si="968"/>
        <v>0</v>
      </c>
      <c r="AR2119" s="27">
        <f t="shared" si="969"/>
        <v>0</v>
      </c>
      <c r="AS2119" s="27">
        <f t="shared" si="970"/>
        <v>0</v>
      </c>
      <c r="AT2119" s="27">
        <f t="shared" si="971"/>
        <v>0</v>
      </c>
      <c r="AU2119" s="27">
        <f t="shared" si="972"/>
        <v>0</v>
      </c>
      <c r="AV2119" s="21" t="str">
        <f t="shared" si="973"/>
        <v>0</v>
      </c>
      <c r="AW2119" s="27">
        <f t="shared" si="974"/>
        <v>0</v>
      </c>
      <c r="AX2119" s="27">
        <f t="shared" si="975"/>
        <v>0</v>
      </c>
    </row>
    <row r="2120" spans="16:50" x14ac:dyDescent="0.25">
      <c r="P2120" s="38"/>
      <c r="Q2120" s="38"/>
      <c r="V2120" s="21">
        <f t="shared" si="976"/>
        <v>0</v>
      </c>
      <c r="W2120" s="21">
        <f t="shared" si="976"/>
        <v>0</v>
      </c>
      <c r="X2120" s="21">
        <f t="shared" si="976"/>
        <v>0</v>
      </c>
      <c r="Y2120" s="22">
        <f t="shared" si="957"/>
        <v>0</v>
      </c>
      <c r="Z2120" s="13">
        <f t="shared" si="958"/>
        <v>0</v>
      </c>
      <c r="AA2120" s="23">
        <f t="shared" si="959"/>
        <v>0</v>
      </c>
      <c r="AB2120" s="23">
        <f t="shared" si="960"/>
        <v>0</v>
      </c>
      <c r="AC2120" s="23">
        <f t="shared" si="961"/>
        <v>0</v>
      </c>
      <c r="AD2120" s="24">
        <f t="shared" si="962"/>
        <v>0</v>
      </c>
      <c r="AF2120" s="20">
        <f t="shared" si="963"/>
        <v>0</v>
      </c>
      <c r="AG2120" s="17">
        <f t="shared" si="964"/>
        <v>0</v>
      </c>
      <c r="AH2120" s="17">
        <f t="shared" si="965"/>
        <v>0</v>
      </c>
      <c r="AI2120" s="17" t="str">
        <f t="shared" si="966"/>
        <v>-</v>
      </c>
      <c r="AM2120" s="21" t="str">
        <f t="shared" si="956"/>
        <v>-</v>
      </c>
      <c r="AN2120" s="21" t="str">
        <f t="shared" si="956"/>
        <v>-</v>
      </c>
      <c r="AO2120" s="21" t="str">
        <f t="shared" si="956"/>
        <v>-</v>
      </c>
      <c r="AP2120" s="27">
        <f t="shared" si="967"/>
        <v>0</v>
      </c>
      <c r="AQ2120" s="27">
        <f t="shared" si="968"/>
        <v>0</v>
      </c>
      <c r="AR2120" s="27">
        <f t="shared" si="969"/>
        <v>0</v>
      </c>
      <c r="AS2120" s="27">
        <f t="shared" si="970"/>
        <v>0</v>
      </c>
      <c r="AT2120" s="27">
        <f t="shared" si="971"/>
        <v>0</v>
      </c>
      <c r="AU2120" s="27">
        <f t="shared" si="972"/>
        <v>0</v>
      </c>
      <c r="AV2120" s="21" t="str">
        <f t="shared" si="973"/>
        <v>0</v>
      </c>
      <c r="AW2120" s="27">
        <f t="shared" si="974"/>
        <v>0</v>
      </c>
      <c r="AX2120" s="27">
        <f t="shared" si="975"/>
        <v>0</v>
      </c>
    </row>
    <row r="2121" spans="16:50" x14ac:dyDescent="0.25">
      <c r="P2121" s="38"/>
      <c r="Q2121" s="38"/>
      <c r="V2121" s="21">
        <f t="shared" si="976"/>
        <v>0</v>
      </c>
      <c r="W2121" s="21">
        <f t="shared" si="976"/>
        <v>0</v>
      </c>
      <c r="X2121" s="21">
        <f t="shared" si="976"/>
        <v>0</v>
      </c>
      <c r="Y2121" s="22">
        <f t="shared" si="957"/>
        <v>0</v>
      </c>
      <c r="Z2121" s="13">
        <f t="shared" si="958"/>
        <v>0</v>
      </c>
      <c r="AA2121" s="23">
        <f t="shared" si="959"/>
        <v>0</v>
      </c>
      <c r="AB2121" s="23">
        <f t="shared" si="960"/>
        <v>0</v>
      </c>
      <c r="AC2121" s="23">
        <f t="shared" si="961"/>
        <v>0</v>
      </c>
      <c r="AD2121" s="24">
        <f t="shared" si="962"/>
        <v>0</v>
      </c>
      <c r="AF2121" s="20">
        <f t="shared" si="963"/>
        <v>0</v>
      </c>
      <c r="AG2121" s="17">
        <f t="shared" si="964"/>
        <v>0</v>
      </c>
      <c r="AH2121" s="17">
        <f t="shared" si="965"/>
        <v>0</v>
      </c>
      <c r="AI2121" s="17" t="str">
        <f t="shared" si="966"/>
        <v>-</v>
      </c>
      <c r="AM2121" s="21" t="str">
        <f t="shared" si="956"/>
        <v>-</v>
      </c>
      <c r="AN2121" s="21" t="str">
        <f t="shared" si="956"/>
        <v>-</v>
      </c>
      <c r="AO2121" s="21" t="str">
        <f t="shared" si="956"/>
        <v>-</v>
      </c>
      <c r="AP2121" s="27">
        <f t="shared" si="967"/>
        <v>0</v>
      </c>
      <c r="AQ2121" s="27">
        <f t="shared" si="968"/>
        <v>0</v>
      </c>
      <c r="AR2121" s="27">
        <f t="shared" si="969"/>
        <v>0</v>
      </c>
      <c r="AS2121" s="27">
        <f t="shared" si="970"/>
        <v>0</v>
      </c>
      <c r="AT2121" s="27">
        <f t="shared" si="971"/>
        <v>0</v>
      </c>
      <c r="AU2121" s="27">
        <f t="shared" si="972"/>
        <v>0</v>
      </c>
      <c r="AV2121" s="21" t="str">
        <f t="shared" si="973"/>
        <v>0</v>
      </c>
      <c r="AW2121" s="27">
        <f t="shared" si="974"/>
        <v>0</v>
      </c>
      <c r="AX2121" s="27">
        <f t="shared" si="975"/>
        <v>0</v>
      </c>
    </row>
    <row r="2122" spans="16:50" x14ac:dyDescent="0.25">
      <c r="P2122" s="38"/>
      <c r="Q2122" s="38"/>
      <c r="V2122" s="21">
        <f t="shared" si="976"/>
        <v>0</v>
      </c>
      <c r="W2122" s="21">
        <f t="shared" si="976"/>
        <v>0</v>
      </c>
      <c r="X2122" s="21">
        <f t="shared" si="976"/>
        <v>0</v>
      </c>
      <c r="Y2122" s="22">
        <f t="shared" si="957"/>
        <v>0</v>
      </c>
      <c r="Z2122" s="13">
        <f t="shared" si="958"/>
        <v>0</v>
      </c>
      <c r="AA2122" s="23">
        <f t="shared" si="959"/>
        <v>0</v>
      </c>
      <c r="AB2122" s="23">
        <f t="shared" si="960"/>
        <v>0</v>
      </c>
      <c r="AC2122" s="23">
        <f t="shared" si="961"/>
        <v>0</v>
      </c>
      <c r="AD2122" s="24">
        <f t="shared" si="962"/>
        <v>0</v>
      </c>
      <c r="AF2122" s="20">
        <f t="shared" si="963"/>
        <v>0</v>
      </c>
      <c r="AG2122" s="17">
        <f t="shared" si="964"/>
        <v>0</v>
      </c>
      <c r="AH2122" s="17">
        <f t="shared" si="965"/>
        <v>0</v>
      </c>
      <c r="AI2122" s="17" t="str">
        <f t="shared" si="966"/>
        <v>-</v>
      </c>
      <c r="AM2122" s="21" t="str">
        <f t="shared" si="956"/>
        <v>-</v>
      </c>
      <c r="AN2122" s="21" t="str">
        <f t="shared" si="956"/>
        <v>-</v>
      </c>
      <c r="AO2122" s="21" t="str">
        <f t="shared" si="956"/>
        <v>-</v>
      </c>
      <c r="AP2122" s="27">
        <f t="shared" si="967"/>
        <v>0</v>
      </c>
      <c r="AQ2122" s="27">
        <f t="shared" si="968"/>
        <v>0</v>
      </c>
      <c r="AR2122" s="27">
        <f t="shared" si="969"/>
        <v>0</v>
      </c>
      <c r="AS2122" s="27">
        <f t="shared" si="970"/>
        <v>0</v>
      </c>
      <c r="AT2122" s="27">
        <f t="shared" si="971"/>
        <v>0</v>
      </c>
      <c r="AU2122" s="27">
        <f t="shared" si="972"/>
        <v>0</v>
      </c>
      <c r="AV2122" s="21" t="str">
        <f t="shared" si="973"/>
        <v>0</v>
      </c>
      <c r="AW2122" s="27">
        <f t="shared" si="974"/>
        <v>0</v>
      </c>
      <c r="AX2122" s="27">
        <f t="shared" si="975"/>
        <v>0</v>
      </c>
    </row>
    <row r="2123" spans="16:50" x14ac:dyDescent="0.25">
      <c r="P2123" s="38"/>
      <c r="Q2123" s="38"/>
      <c r="V2123" s="21">
        <f t="shared" si="976"/>
        <v>0</v>
      </c>
      <c r="W2123" s="21">
        <f t="shared" si="976"/>
        <v>0</v>
      </c>
      <c r="X2123" s="21">
        <f t="shared" si="976"/>
        <v>0</v>
      </c>
      <c r="Y2123" s="22">
        <f t="shared" si="957"/>
        <v>0</v>
      </c>
      <c r="Z2123" s="13">
        <f t="shared" si="958"/>
        <v>0</v>
      </c>
      <c r="AA2123" s="23">
        <f t="shared" si="959"/>
        <v>0</v>
      </c>
      <c r="AB2123" s="23">
        <f t="shared" si="960"/>
        <v>0</v>
      </c>
      <c r="AC2123" s="23">
        <f t="shared" si="961"/>
        <v>0</v>
      </c>
      <c r="AD2123" s="24">
        <f t="shared" si="962"/>
        <v>0</v>
      </c>
      <c r="AF2123" s="20">
        <f t="shared" si="963"/>
        <v>0</v>
      </c>
      <c r="AG2123" s="17">
        <f t="shared" si="964"/>
        <v>0</v>
      </c>
      <c r="AH2123" s="17">
        <f t="shared" si="965"/>
        <v>0</v>
      </c>
      <c r="AI2123" s="17" t="str">
        <f t="shared" si="966"/>
        <v>-</v>
      </c>
      <c r="AM2123" s="21" t="str">
        <f t="shared" si="956"/>
        <v>-</v>
      </c>
      <c r="AN2123" s="21" t="str">
        <f t="shared" si="956"/>
        <v>-</v>
      </c>
      <c r="AO2123" s="21" t="str">
        <f t="shared" si="956"/>
        <v>-</v>
      </c>
      <c r="AP2123" s="27">
        <f t="shared" si="967"/>
        <v>0</v>
      </c>
      <c r="AQ2123" s="27">
        <f t="shared" si="968"/>
        <v>0</v>
      </c>
      <c r="AR2123" s="27">
        <f t="shared" si="969"/>
        <v>0</v>
      </c>
      <c r="AS2123" s="27">
        <f t="shared" si="970"/>
        <v>0</v>
      </c>
      <c r="AT2123" s="27">
        <f t="shared" si="971"/>
        <v>0</v>
      </c>
      <c r="AU2123" s="27">
        <f t="shared" si="972"/>
        <v>0</v>
      </c>
      <c r="AV2123" s="21" t="str">
        <f t="shared" si="973"/>
        <v>0</v>
      </c>
      <c r="AW2123" s="27">
        <f t="shared" si="974"/>
        <v>0</v>
      </c>
      <c r="AX2123" s="27">
        <f t="shared" si="975"/>
        <v>0</v>
      </c>
    </row>
    <row r="2124" spans="16:50" x14ac:dyDescent="0.25">
      <c r="P2124" s="38"/>
      <c r="Q2124" s="38"/>
      <c r="V2124" s="21">
        <f t="shared" si="976"/>
        <v>0</v>
      </c>
      <c r="W2124" s="21">
        <f t="shared" si="976"/>
        <v>0</v>
      </c>
      <c r="X2124" s="21">
        <f t="shared" si="976"/>
        <v>0</v>
      </c>
      <c r="Y2124" s="22">
        <f t="shared" si="957"/>
        <v>0</v>
      </c>
      <c r="Z2124" s="13">
        <f t="shared" si="958"/>
        <v>0</v>
      </c>
      <c r="AA2124" s="23">
        <f t="shared" si="959"/>
        <v>0</v>
      </c>
      <c r="AB2124" s="23">
        <f t="shared" si="960"/>
        <v>0</v>
      </c>
      <c r="AC2124" s="23">
        <f t="shared" si="961"/>
        <v>0</v>
      </c>
      <c r="AD2124" s="24">
        <f t="shared" si="962"/>
        <v>0</v>
      </c>
      <c r="AF2124" s="20">
        <f t="shared" si="963"/>
        <v>0</v>
      </c>
      <c r="AG2124" s="17">
        <f t="shared" si="964"/>
        <v>0</v>
      </c>
      <c r="AH2124" s="17">
        <f t="shared" si="965"/>
        <v>0</v>
      </c>
      <c r="AI2124" s="17" t="str">
        <f t="shared" si="966"/>
        <v>-</v>
      </c>
      <c r="AM2124" s="21" t="str">
        <f t="shared" si="956"/>
        <v>-</v>
      </c>
      <c r="AN2124" s="21" t="str">
        <f t="shared" si="956"/>
        <v>-</v>
      </c>
      <c r="AO2124" s="21" t="str">
        <f t="shared" si="956"/>
        <v>-</v>
      </c>
      <c r="AP2124" s="27">
        <f t="shared" si="967"/>
        <v>0</v>
      </c>
      <c r="AQ2124" s="27">
        <f t="shared" si="968"/>
        <v>0</v>
      </c>
      <c r="AR2124" s="27">
        <f t="shared" si="969"/>
        <v>0</v>
      </c>
      <c r="AS2124" s="27">
        <f t="shared" si="970"/>
        <v>0</v>
      </c>
      <c r="AT2124" s="27">
        <f t="shared" si="971"/>
        <v>0</v>
      </c>
      <c r="AU2124" s="27">
        <f t="shared" si="972"/>
        <v>0</v>
      </c>
      <c r="AV2124" s="21" t="str">
        <f t="shared" si="973"/>
        <v>0</v>
      </c>
      <c r="AW2124" s="27">
        <f t="shared" si="974"/>
        <v>0</v>
      </c>
      <c r="AX2124" s="27">
        <f t="shared" si="975"/>
        <v>0</v>
      </c>
    </row>
    <row r="2125" spans="16:50" x14ac:dyDescent="0.25">
      <c r="P2125" s="38"/>
      <c r="Q2125" s="38"/>
      <c r="V2125" s="21">
        <f t="shared" si="976"/>
        <v>0</v>
      </c>
      <c r="W2125" s="21">
        <f t="shared" si="976"/>
        <v>0</v>
      </c>
      <c r="X2125" s="21">
        <f t="shared" si="976"/>
        <v>0</v>
      </c>
      <c r="Y2125" s="22">
        <f t="shared" si="957"/>
        <v>0</v>
      </c>
      <c r="Z2125" s="13">
        <f t="shared" si="958"/>
        <v>0</v>
      </c>
      <c r="AA2125" s="23">
        <f t="shared" si="959"/>
        <v>0</v>
      </c>
      <c r="AB2125" s="23">
        <f t="shared" si="960"/>
        <v>0</v>
      </c>
      <c r="AC2125" s="23">
        <f t="shared" si="961"/>
        <v>0</v>
      </c>
      <c r="AD2125" s="24">
        <f t="shared" si="962"/>
        <v>0</v>
      </c>
      <c r="AF2125" s="20">
        <f t="shared" si="963"/>
        <v>0</v>
      </c>
      <c r="AG2125" s="17">
        <f t="shared" si="964"/>
        <v>0</v>
      </c>
      <c r="AH2125" s="17">
        <f t="shared" si="965"/>
        <v>0</v>
      </c>
      <c r="AI2125" s="17" t="str">
        <f t="shared" si="966"/>
        <v>-</v>
      </c>
      <c r="AM2125" s="21" t="str">
        <f t="shared" si="956"/>
        <v>-</v>
      </c>
      <c r="AN2125" s="21" t="str">
        <f t="shared" si="956"/>
        <v>-</v>
      </c>
      <c r="AO2125" s="21" t="str">
        <f t="shared" si="956"/>
        <v>-</v>
      </c>
      <c r="AP2125" s="27">
        <f t="shared" si="967"/>
        <v>0</v>
      </c>
      <c r="AQ2125" s="27">
        <f t="shared" si="968"/>
        <v>0</v>
      </c>
      <c r="AR2125" s="27">
        <f t="shared" si="969"/>
        <v>0</v>
      </c>
      <c r="AS2125" s="27">
        <f t="shared" si="970"/>
        <v>0</v>
      </c>
      <c r="AT2125" s="27">
        <f t="shared" si="971"/>
        <v>0</v>
      </c>
      <c r="AU2125" s="27">
        <f t="shared" si="972"/>
        <v>0</v>
      </c>
      <c r="AV2125" s="21" t="str">
        <f t="shared" si="973"/>
        <v>0</v>
      </c>
      <c r="AW2125" s="27">
        <f t="shared" si="974"/>
        <v>0</v>
      </c>
      <c r="AX2125" s="27">
        <f t="shared" si="975"/>
        <v>0</v>
      </c>
    </row>
    <row r="2126" spans="16:50" x14ac:dyDescent="0.25">
      <c r="P2126" s="38"/>
      <c r="Q2126" s="38"/>
      <c r="V2126" s="21">
        <f t="shared" si="976"/>
        <v>0</v>
      </c>
      <c r="W2126" s="21">
        <f t="shared" si="976"/>
        <v>0</v>
      </c>
      <c r="X2126" s="21">
        <f t="shared" si="976"/>
        <v>0</v>
      </c>
      <c r="Y2126" s="22">
        <f t="shared" si="957"/>
        <v>0</v>
      </c>
      <c r="Z2126" s="13">
        <f t="shared" si="958"/>
        <v>0</v>
      </c>
      <c r="AA2126" s="23">
        <f t="shared" si="959"/>
        <v>0</v>
      </c>
      <c r="AB2126" s="23">
        <f t="shared" si="960"/>
        <v>0</v>
      </c>
      <c r="AC2126" s="23">
        <f t="shared" si="961"/>
        <v>0</v>
      </c>
      <c r="AD2126" s="24">
        <f t="shared" si="962"/>
        <v>0</v>
      </c>
      <c r="AF2126" s="20">
        <f t="shared" si="963"/>
        <v>0</v>
      </c>
      <c r="AG2126" s="17">
        <f t="shared" si="964"/>
        <v>0</v>
      </c>
      <c r="AH2126" s="17">
        <f t="shared" si="965"/>
        <v>0</v>
      </c>
      <c r="AI2126" s="17" t="str">
        <f t="shared" si="966"/>
        <v>-</v>
      </c>
      <c r="AM2126" s="21" t="str">
        <f t="shared" si="956"/>
        <v>-</v>
      </c>
      <c r="AN2126" s="21" t="str">
        <f t="shared" si="956"/>
        <v>-</v>
      </c>
      <c r="AO2126" s="21" t="str">
        <f t="shared" si="956"/>
        <v>-</v>
      </c>
      <c r="AP2126" s="27">
        <f t="shared" si="967"/>
        <v>0</v>
      </c>
      <c r="AQ2126" s="27">
        <f t="shared" si="968"/>
        <v>0</v>
      </c>
      <c r="AR2126" s="27">
        <f t="shared" si="969"/>
        <v>0</v>
      </c>
      <c r="AS2126" s="27">
        <f t="shared" si="970"/>
        <v>0</v>
      </c>
      <c r="AT2126" s="27">
        <f t="shared" si="971"/>
        <v>0</v>
      </c>
      <c r="AU2126" s="27">
        <f t="shared" si="972"/>
        <v>0</v>
      </c>
      <c r="AV2126" s="21" t="str">
        <f t="shared" si="973"/>
        <v>0</v>
      </c>
      <c r="AW2126" s="27">
        <f t="shared" si="974"/>
        <v>0</v>
      </c>
      <c r="AX2126" s="27">
        <f t="shared" si="975"/>
        <v>0</v>
      </c>
    </row>
    <row r="2127" spans="16:50" x14ac:dyDescent="0.25">
      <c r="P2127" s="38"/>
      <c r="Q2127" s="38"/>
      <c r="V2127" s="21">
        <f t="shared" si="976"/>
        <v>0</v>
      </c>
      <c r="W2127" s="21">
        <f t="shared" si="976"/>
        <v>0</v>
      </c>
      <c r="X2127" s="21">
        <f t="shared" si="976"/>
        <v>0</v>
      </c>
      <c r="Y2127" s="22">
        <f t="shared" si="957"/>
        <v>0</v>
      </c>
      <c r="Z2127" s="13">
        <f t="shared" si="958"/>
        <v>0</v>
      </c>
      <c r="AA2127" s="23">
        <f t="shared" si="959"/>
        <v>0</v>
      </c>
      <c r="AB2127" s="23">
        <f t="shared" si="960"/>
        <v>0</v>
      </c>
      <c r="AC2127" s="23">
        <f t="shared" si="961"/>
        <v>0</v>
      </c>
      <c r="AD2127" s="24">
        <f t="shared" si="962"/>
        <v>0</v>
      </c>
      <c r="AF2127" s="20">
        <f t="shared" si="963"/>
        <v>0</v>
      </c>
      <c r="AG2127" s="17">
        <f t="shared" si="964"/>
        <v>0</v>
      </c>
      <c r="AH2127" s="17">
        <f t="shared" si="965"/>
        <v>0</v>
      </c>
      <c r="AI2127" s="17" t="str">
        <f t="shared" si="966"/>
        <v>-</v>
      </c>
      <c r="AM2127" s="21" t="str">
        <f t="shared" si="956"/>
        <v>-</v>
      </c>
      <c r="AN2127" s="21" t="str">
        <f t="shared" si="956"/>
        <v>-</v>
      </c>
      <c r="AO2127" s="21" t="str">
        <f t="shared" si="956"/>
        <v>-</v>
      </c>
      <c r="AP2127" s="27">
        <f t="shared" si="967"/>
        <v>0</v>
      </c>
      <c r="AQ2127" s="27">
        <f t="shared" si="968"/>
        <v>0</v>
      </c>
      <c r="AR2127" s="27">
        <f t="shared" si="969"/>
        <v>0</v>
      </c>
      <c r="AS2127" s="27">
        <f t="shared" si="970"/>
        <v>0</v>
      </c>
      <c r="AT2127" s="27">
        <f t="shared" si="971"/>
        <v>0</v>
      </c>
      <c r="AU2127" s="27">
        <f t="shared" si="972"/>
        <v>0</v>
      </c>
      <c r="AV2127" s="21" t="str">
        <f t="shared" si="973"/>
        <v>0</v>
      </c>
      <c r="AW2127" s="27">
        <f t="shared" si="974"/>
        <v>0</v>
      </c>
      <c r="AX2127" s="27">
        <f t="shared" si="975"/>
        <v>0</v>
      </c>
    </row>
    <row r="2128" spans="16:50" x14ac:dyDescent="0.25">
      <c r="P2128" s="38"/>
      <c r="Q2128" s="38"/>
      <c r="V2128" s="21">
        <f t="shared" si="976"/>
        <v>0</v>
      </c>
      <c r="W2128" s="21">
        <f t="shared" si="976"/>
        <v>0</v>
      </c>
      <c r="X2128" s="21">
        <f t="shared" si="976"/>
        <v>0</v>
      </c>
      <c r="Y2128" s="22">
        <f t="shared" si="957"/>
        <v>0</v>
      </c>
      <c r="Z2128" s="13">
        <f t="shared" si="958"/>
        <v>0</v>
      </c>
      <c r="AA2128" s="23">
        <f t="shared" si="959"/>
        <v>0</v>
      </c>
      <c r="AB2128" s="23">
        <f t="shared" si="960"/>
        <v>0</v>
      </c>
      <c r="AC2128" s="23">
        <f t="shared" si="961"/>
        <v>0</v>
      </c>
      <c r="AD2128" s="24">
        <f t="shared" si="962"/>
        <v>0</v>
      </c>
      <c r="AF2128" s="20">
        <f t="shared" si="963"/>
        <v>0</v>
      </c>
      <c r="AG2128" s="17">
        <f t="shared" si="964"/>
        <v>0</v>
      </c>
      <c r="AH2128" s="17">
        <f t="shared" si="965"/>
        <v>0</v>
      </c>
      <c r="AI2128" s="17" t="str">
        <f t="shared" si="966"/>
        <v>-</v>
      </c>
      <c r="AM2128" s="21" t="str">
        <f t="shared" si="956"/>
        <v>-</v>
      </c>
      <c r="AN2128" s="21" t="str">
        <f t="shared" si="956"/>
        <v>-</v>
      </c>
      <c r="AO2128" s="21" t="str">
        <f t="shared" si="956"/>
        <v>-</v>
      </c>
      <c r="AP2128" s="27">
        <f t="shared" si="967"/>
        <v>0</v>
      </c>
      <c r="AQ2128" s="27">
        <f t="shared" si="968"/>
        <v>0</v>
      </c>
      <c r="AR2128" s="27">
        <f t="shared" si="969"/>
        <v>0</v>
      </c>
      <c r="AS2128" s="27">
        <f t="shared" si="970"/>
        <v>0</v>
      </c>
      <c r="AT2128" s="27">
        <f t="shared" si="971"/>
        <v>0</v>
      </c>
      <c r="AU2128" s="27">
        <f t="shared" si="972"/>
        <v>0</v>
      </c>
      <c r="AV2128" s="21" t="str">
        <f t="shared" si="973"/>
        <v>0</v>
      </c>
      <c r="AW2128" s="27">
        <f t="shared" si="974"/>
        <v>0</v>
      </c>
      <c r="AX2128" s="27">
        <f t="shared" si="975"/>
        <v>0</v>
      </c>
    </row>
    <row r="2129" spans="16:50" x14ac:dyDescent="0.25">
      <c r="P2129" s="38"/>
      <c r="Q2129" s="38"/>
      <c r="V2129" s="21">
        <f t="shared" si="976"/>
        <v>0</v>
      </c>
      <c r="W2129" s="21">
        <f t="shared" si="976"/>
        <v>0</v>
      </c>
      <c r="X2129" s="21">
        <f t="shared" si="976"/>
        <v>0</v>
      </c>
      <c r="Y2129" s="22">
        <f t="shared" si="957"/>
        <v>0</v>
      </c>
      <c r="Z2129" s="13">
        <f t="shared" si="958"/>
        <v>0</v>
      </c>
      <c r="AA2129" s="23">
        <f t="shared" si="959"/>
        <v>0</v>
      </c>
      <c r="AB2129" s="23">
        <f t="shared" si="960"/>
        <v>0</v>
      </c>
      <c r="AC2129" s="23">
        <f t="shared" si="961"/>
        <v>0</v>
      </c>
      <c r="AD2129" s="24">
        <f t="shared" si="962"/>
        <v>0</v>
      </c>
      <c r="AF2129" s="20">
        <f t="shared" si="963"/>
        <v>0</v>
      </c>
      <c r="AG2129" s="17">
        <f t="shared" si="964"/>
        <v>0</v>
      </c>
      <c r="AH2129" s="17">
        <f t="shared" si="965"/>
        <v>0</v>
      </c>
      <c r="AI2129" s="17" t="str">
        <f t="shared" si="966"/>
        <v>-</v>
      </c>
      <c r="AM2129" s="21" t="str">
        <f t="shared" si="956"/>
        <v>-</v>
      </c>
      <c r="AN2129" s="21" t="str">
        <f t="shared" si="956"/>
        <v>-</v>
      </c>
      <c r="AO2129" s="21" t="str">
        <f t="shared" si="956"/>
        <v>-</v>
      </c>
      <c r="AP2129" s="27">
        <f t="shared" si="967"/>
        <v>0</v>
      </c>
      <c r="AQ2129" s="27">
        <f t="shared" si="968"/>
        <v>0</v>
      </c>
      <c r="AR2129" s="27">
        <f t="shared" si="969"/>
        <v>0</v>
      </c>
      <c r="AS2129" s="27">
        <f t="shared" si="970"/>
        <v>0</v>
      </c>
      <c r="AT2129" s="27">
        <f t="shared" si="971"/>
        <v>0</v>
      </c>
      <c r="AU2129" s="27">
        <f t="shared" si="972"/>
        <v>0</v>
      </c>
      <c r="AV2129" s="21" t="str">
        <f t="shared" si="973"/>
        <v>0</v>
      </c>
      <c r="AW2129" s="27">
        <f t="shared" si="974"/>
        <v>0</v>
      </c>
      <c r="AX2129" s="27">
        <f t="shared" si="975"/>
        <v>0</v>
      </c>
    </row>
    <row r="2130" spans="16:50" x14ac:dyDescent="0.25">
      <c r="P2130" s="38"/>
      <c r="Q2130" s="38"/>
      <c r="V2130" s="21">
        <f t="shared" si="976"/>
        <v>0</v>
      </c>
      <c r="W2130" s="21">
        <f t="shared" si="976"/>
        <v>0</v>
      </c>
      <c r="X2130" s="21">
        <f t="shared" si="976"/>
        <v>0</v>
      </c>
      <c r="Y2130" s="22">
        <f t="shared" si="957"/>
        <v>0</v>
      </c>
      <c r="Z2130" s="13">
        <f t="shared" si="958"/>
        <v>0</v>
      </c>
      <c r="AA2130" s="23">
        <f t="shared" si="959"/>
        <v>0</v>
      </c>
      <c r="AB2130" s="23">
        <f t="shared" si="960"/>
        <v>0</v>
      </c>
      <c r="AC2130" s="23">
        <f t="shared" si="961"/>
        <v>0</v>
      </c>
      <c r="AD2130" s="24">
        <f t="shared" si="962"/>
        <v>0</v>
      </c>
      <c r="AF2130" s="20">
        <f t="shared" si="963"/>
        <v>0</v>
      </c>
      <c r="AG2130" s="17">
        <f t="shared" si="964"/>
        <v>0</v>
      </c>
      <c r="AH2130" s="17">
        <f t="shared" si="965"/>
        <v>0</v>
      </c>
      <c r="AI2130" s="17" t="str">
        <f t="shared" si="966"/>
        <v>-</v>
      </c>
      <c r="AM2130" s="21" t="str">
        <f t="shared" si="956"/>
        <v>-</v>
      </c>
      <c r="AN2130" s="21" t="str">
        <f t="shared" si="956"/>
        <v>-</v>
      </c>
      <c r="AO2130" s="21" t="str">
        <f t="shared" si="956"/>
        <v>-</v>
      </c>
      <c r="AP2130" s="27">
        <f t="shared" si="967"/>
        <v>0</v>
      </c>
      <c r="AQ2130" s="27">
        <f t="shared" si="968"/>
        <v>0</v>
      </c>
      <c r="AR2130" s="27">
        <f t="shared" si="969"/>
        <v>0</v>
      </c>
      <c r="AS2130" s="27">
        <f t="shared" si="970"/>
        <v>0</v>
      </c>
      <c r="AT2130" s="27">
        <f t="shared" si="971"/>
        <v>0</v>
      </c>
      <c r="AU2130" s="27">
        <f t="shared" si="972"/>
        <v>0</v>
      </c>
      <c r="AV2130" s="21" t="str">
        <f t="shared" si="973"/>
        <v>0</v>
      </c>
      <c r="AW2130" s="27">
        <f t="shared" si="974"/>
        <v>0</v>
      </c>
      <c r="AX2130" s="27">
        <f t="shared" si="975"/>
        <v>0</v>
      </c>
    </row>
    <row r="2131" spans="16:50" x14ac:dyDescent="0.25">
      <c r="P2131" s="38"/>
      <c r="Q2131" s="38"/>
      <c r="V2131" s="21">
        <f t="shared" si="976"/>
        <v>0</v>
      </c>
      <c r="W2131" s="21">
        <f t="shared" si="976"/>
        <v>0</v>
      </c>
      <c r="X2131" s="21">
        <f t="shared" si="976"/>
        <v>0</v>
      </c>
      <c r="Y2131" s="22">
        <f t="shared" si="957"/>
        <v>0</v>
      </c>
      <c r="Z2131" s="13">
        <f t="shared" si="958"/>
        <v>0</v>
      </c>
      <c r="AA2131" s="23">
        <f t="shared" si="959"/>
        <v>0</v>
      </c>
      <c r="AB2131" s="23">
        <f t="shared" si="960"/>
        <v>0</v>
      </c>
      <c r="AC2131" s="23">
        <f t="shared" si="961"/>
        <v>0</v>
      </c>
      <c r="AD2131" s="24">
        <f t="shared" si="962"/>
        <v>0</v>
      </c>
      <c r="AF2131" s="20">
        <f t="shared" si="963"/>
        <v>0</v>
      </c>
      <c r="AG2131" s="17">
        <f t="shared" si="964"/>
        <v>0</v>
      </c>
      <c r="AH2131" s="17">
        <f t="shared" si="965"/>
        <v>0</v>
      </c>
      <c r="AI2131" s="17" t="str">
        <f t="shared" si="966"/>
        <v>-</v>
      </c>
      <c r="AM2131" s="21" t="str">
        <f t="shared" ref="AM2131:AO2194" si="977">IFERROR(AJ2131/$F2131-1,"-")</f>
        <v>-</v>
      </c>
      <c r="AN2131" s="21" t="str">
        <f t="shared" si="977"/>
        <v>-</v>
      </c>
      <c r="AO2131" s="21" t="str">
        <f t="shared" si="977"/>
        <v>-</v>
      </c>
      <c r="AP2131" s="27">
        <f t="shared" si="967"/>
        <v>0</v>
      </c>
      <c r="AQ2131" s="27">
        <f t="shared" si="968"/>
        <v>0</v>
      </c>
      <c r="AR2131" s="27">
        <f t="shared" si="969"/>
        <v>0</v>
      </c>
      <c r="AS2131" s="27">
        <f t="shared" si="970"/>
        <v>0</v>
      </c>
      <c r="AT2131" s="27">
        <f t="shared" si="971"/>
        <v>0</v>
      </c>
      <c r="AU2131" s="27">
        <f t="shared" si="972"/>
        <v>0</v>
      </c>
      <c r="AV2131" s="21" t="str">
        <f t="shared" si="973"/>
        <v>0</v>
      </c>
      <c r="AW2131" s="27">
        <f t="shared" si="974"/>
        <v>0</v>
      </c>
      <c r="AX2131" s="27">
        <f t="shared" si="975"/>
        <v>0</v>
      </c>
    </row>
    <row r="2132" spans="16:50" x14ac:dyDescent="0.25">
      <c r="P2132" s="38"/>
      <c r="Q2132" s="38"/>
      <c r="V2132" s="21">
        <f t="shared" si="976"/>
        <v>0</v>
      </c>
      <c r="W2132" s="21">
        <f t="shared" si="976"/>
        <v>0</v>
      </c>
      <c r="X2132" s="21">
        <f t="shared" si="976"/>
        <v>0</v>
      </c>
      <c r="Y2132" s="22">
        <f t="shared" si="957"/>
        <v>0</v>
      </c>
      <c r="Z2132" s="13">
        <f t="shared" si="958"/>
        <v>0</v>
      </c>
      <c r="AA2132" s="23">
        <f t="shared" si="959"/>
        <v>0</v>
      </c>
      <c r="AB2132" s="23">
        <f t="shared" si="960"/>
        <v>0</v>
      </c>
      <c r="AC2132" s="23">
        <f t="shared" si="961"/>
        <v>0</v>
      </c>
      <c r="AD2132" s="24">
        <f t="shared" si="962"/>
        <v>0</v>
      </c>
      <c r="AF2132" s="20">
        <f t="shared" si="963"/>
        <v>0</v>
      </c>
      <c r="AG2132" s="17">
        <f t="shared" si="964"/>
        <v>0</v>
      </c>
      <c r="AH2132" s="17">
        <f t="shared" si="965"/>
        <v>0</v>
      </c>
      <c r="AI2132" s="17" t="str">
        <f t="shared" si="966"/>
        <v>-</v>
      </c>
      <c r="AM2132" s="21" t="str">
        <f t="shared" si="977"/>
        <v>-</v>
      </c>
      <c r="AN2132" s="21" t="str">
        <f t="shared" si="977"/>
        <v>-</v>
      </c>
      <c r="AO2132" s="21" t="str">
        <f t="shared" si="977"/>
        <v>-</v>
      </c>
      <c r="AP2132" s="27">
        <f t="shared" si="967"/>
        <v>0</v>
      </c>
      <c r="AQ2132" s="27">
        <f t="shared" si="968"/>
        <v>0</v>
      </c>
      <c r="AR2132" s="27">
        <f t="shared" si="969"/>
        <v>0</v>
      </c>
      <c r="AS2132" s="27">
        <f t="shared" si="970"/>
        <v>0</v>
      </c>
      <c r="AT2132" s="27">
        <f t="shared" si="971"/>
        <v>0</v>
      </c>
      <c r="AU2132" s="27">
        <f t="shared" si="972"/>
        <v>0</v>
      </c>
      <c r="AV2132" s="21" t="str">
        <f t="shared" si="973"/>
        <v>0</v>
      </c>
      <c r="AW2132" s="27">
        <f t="shared" si="974"/>
        <v>0</v>
      </c>
      <c r="AX2132" s="27">
        <f t="shared" si="975"/>
        <v>0</v>
      </c>
    </row>
    <row r="2133" spans="16:50" x14ac:dyDescent="0.25">
      <c r="P2133" s="38"/>
      <c r="Q2133" s="38"/>
      <c r="V2133" s="21">
        <f t="shared" si="976"/>
        <v>0</v>
      </c>
      <c r="W2133" s="21">
        <f t="shared" si="976"/>
        <v>0</v>
      </c>
      <c r="X2133" s="21">
        <f t="shared" si="976"/>
        <v>0</v>
      </c>
      <c r="Y2133" s="22">
        <f t="shared" si="957"/>
        <v>0</v>
      </c>
      <c r="Z2133" s="13">
        <f t="shared" si="958"/>
        <v>0</v>
      </c>
      <c r="AA2133" s="23">
        <f t="shared" si="959"/>
        <v>0</v>
      </c>
      <c r="AB2133" s="23">
        <f t="shared" si="960"/>
        <v>0</v>
      </c>
      <c r="AC2133" s="23">
        <f t="shared" si="961"/>
        <v>0</v>
      </c>
      <c r="AD2133" s="24">
        <f t="shared" si="962"/>
        <v>0</v>
      </c>
      <c r="AF2133" s="20">
        <f t="shared" si="963"/>
        <v>0</v>
      </c>
      <c r="AG2133" s="17">
        <f t="shared" si="964"/>
        <v>0</v>
      </c>
      <c r="AH2133" s="17">
        <f t="shared" si="965"/>
        <v>0</v>
      </c>
      <c r="AI2133" s="17" t="str">
        <f t="shared" si="966"/>
        <v>-</v>
      </c>
      <c r="AM2133" s="21" t="str">
        <f t="shared" si="977"/>
        <v>-</v>
      </c>
      <c r="AN2133" s="21" t="str">
        <f t="shared" si="977"/>
        <v>-</v>
      </c>
      <c r="AO2133" s="21" t="str">
        <f t="shared" si="977"/>
        <v>-</v>
      </c>
      <c r="AP2133" s="27">
        <f t="shared" si="967"/>
        <v>0</v>
      </c>
      <c r="AQ2133" s="27">
        <f t="shared" si="968"/>
        <v>0</v>
      </c>
      <c r="AR2133" s="27">
        <f t="shared" si="969"/>
        <v>0</v>
      </c>
      <c r="AS2133" s="27">
        <f t="shared" si="970"/>
        <v>0</v>
      </c>
      <c r="AT2133" s="27">
        <f t="shared" si="971"/>
        <v>0</v>
      </c>
      <c r="AU2133" s="27">
        <f t="shared" si="972"/>
        <v>0</v>
      </c>
      <c r="AV2133" s="21" t="str">
        <f t="shared" si="973"/>
        <v>0</v>
      </c>
      <c r="AW2133" s="27">
        <f t="shared" si="974"/>
        <v>0</v>
      </c>
      <c r="AX2133" s="27">
        <f t="shared" si="975"/>
        <v>0</v>
      </c>
    </row>
    <row r="2134" spans="16:50" x14ac:dyDescent="0.25">
      <c r="P2134" s="38"/>
      <c r="Q2134" s="38"/>
      <c r="V2134" s="21">
        <f t="shared" si="976"/>
        <v>0</v>
      </c>
      <c r="W2134" s="21">
        <f t="shared" si="976"/>
        <v>0</v>
      </c>
      <c r="X2134" s="21">
        <f t="shared" si="976"/>
        <v>0</v>
      </c>
      <c r="Y2134" s="22">
        <f t="shared" si="957"/>
        <v>0</v>
      </c>
      <c r="Z2134" s="13">
        <f t="shared" si="958"/>
        <v>0</v>
      </c>
      <c r="AA2134" s="23">
        <f t="shared" si="959"/>
        <v>0</v>
      </c>
      <c r="AB2134" s="23">
        <f t="shared" si="960"/>
        <v>0</v>
      </c>
      <c r="AC2134" s="23">
        <f t="shared" si="961"/>
        <v>0</v>
      </c>
      <c r="AD2134" s="24">
        <f t="shared" si="962"/>
        <v>0</v>
      </c>
      <c r="AF2134" s="20">
        <f t="shared" si="963"/>
        <v>0</v>
      </c>
      <c r="AG2134" s="17">
        <f t="shared" si="964"/>
        <v>0</v>
      </c>
      <c r="AH2134" s="17">
        <f t="shared" si="965"/>
        <v>0</v>
      </c>
      <c r="AI2134" s="17" t="str">
        <f t="shared" si="966"/>
        <v>-</v>
      </c>
      <c r="AM2134" s="21" t="str">
        <f t="shared" si="977"/>
        <v>-</v>
      </c>
      <c r="AN2134" s="21" t="str">
        <f t="shared" si="977"/>
        <v>-</v>
      </c>
      <c r="AO2134" s="21" t="str">
        <f t="shared" si="977"/>
        <v>-</v>
      </c>
      <c r="AP2134" s="27">
        <f t="shared" si="967"/>
        <v>0</v>
      </c>
      <c r="AQ2134" s="27">
        <f t="shared" si="968"/>
        <v>0</v>
      </c>
      <c r="AR2134" s="27">
        <f t="shared" si="969"/>
        <v>0</v>
      </c>
      <c r="AS2134" s="27">
        <f t="shared" si="970"/>
        <v>0</v>
      </c>
      <c r="AT2134" s="27">
        <f t="shared" si="971"/>
        <v>0</v>
      </c>
      <c r="AU2134" s="27">
        <f t="shared" si="972"/>
        <v>0</v>
      </c>
      <c r="AV2134" s="21" t="str">
        <f t="shared" si="973"/>
        <v>0</v>
      </c>
      <c r="AW2134" s="27">
        <f t="shared" si="974"/>
        <v>0</v>
      </c>
      <c r="AX2134" s="27">
        <f t="shared" si="975"/>
        <v>0</v>
      </c>
    </row>
    <row r="2135" spans="16:50" x14ac:dyDescent="0.25">
      <c r="P2135" s="38"/>
      <c r="Q2135" s="38"/>
      <c r="V2135" s="21">
        <f t="shared" si="976"/>
        <v>0</v>
      </c>
      <c r="W2135" s="21">
        <f t="shared" si="976"/>
        <v>0</v>
      </c>
      <c r="X2135" s="21">
        <f t="shared" si="976"/>
        <v>0</v>
      </c>
      <c r="Y2135" s="22">
        <f t="shared" si="957"/>
        <v>0</v>
      </c>
      <c r="Z2135" s="13">
        <f t="shared" si="958"/>
        <v>0</v>
      </c>
      <c r="AA2135" s="23">
        <f t="shared" si="959"/>
        <v>0</v>
      </c>
      <c r="AB2135" s="23">
        <f t="shared" si="960"/>
        <v>0</v>
      </c>
      <c r="AC2135" s="23">
        <f t="shared" si="961"/>
        <v>0</v>
      </c>
      <c r="AD2135" s="24">
        <f t="shared" si="962"/>
        <v>0</v>
      </c>
      <c r="AF2135" s="20">
        <f t="shared" si="963"/>
        <v>0</v>
      </c>
      <c r="AG2135" s="17">
        <f t="shared" si="964"/>
        <v>0</v>
      </c>
      <c r="AH2135" s="17">
        <f t="shared" si="965"/>
        <v>0</v>
      </c>
      <c r="AI2135" s="17" t="str">
        <f t="shared" si="966"/>
        <v>-</v>
      </c>
      <c r="AM2135" s="21" t="str">
        <f t="shared" si="977"/>
        <v>-</v>
      </c>
      <c r="AN2135" s="21" t="str">
        <f t="shared" si="977"/>
        <v>-</v>
      </c>
      <c r="AO2135" s="21" t="str">
        <f t="shared" si="977"/>
        <v>-</v>
      </c>
      <c r="AP2135" s="27">
        <f t="shared" si="967"/>
        <v>0</v>
      </c>
      <c r="AQ2135" s="27">
        <f t="shared" si="968"/>
        <v>0</v>
      </c>
      <c r="AR2135" s="27">
        <f t="shared" si="969"/>
        <v>0</v>
      </c>
      <c r="AS2135" s="27">
        <f t="shared" si="970"/>
        <v>0</v>
      </c>
      <c r="AT2135" s="27">
        <f t="shared" si="971"/>
        <v>0</v>
      </c>
      <c r="AU2135" s="27">
        <f t="shared" si="972"/>
        <v>0</v>
      </c>
      <c r="AV2135" s="21" t="str">
        <f t="shared" si="973"/>
        <v>0</v>
      </c>
      <c r="AW2135" s="27">
        <f t="shared" si="974"/>
        <v>0</v>
      </c>
      <c r="AX2135" s="27">
        <f t="shared" si="975"/>
        <v>0</v>
      </c>
    </row>
    <row r="2136" spans="16:50" x14ac:dyDescent="0.25">
      <c r="P2136" s="38"/>
      <c r="Q2136" s="38"/>
      <c r="V2136" s="21">
        <f t="shared" si="976"/>
        <v>0</v>
      </c>
      <c r="W2136" s="21">
        <f t="shared" si="976"/>
        <v>0</v>
      </c>
      <c r="X2136" s="21">
        <f t="shared" si="976"/>
        <v>0</v>
      </c>
      <c r="Y2136" s="22">
        <f t="shared" si="957"/>
        <v>0</v>
      </c>
      <c r="Z2136" s="13">
        <f t="shared" si="958"/>
        <v>0</v>
      </c>
      <c r="AA2136" s="23">
        <f t="shared" si="959"/>
        <v>0</v>
      </c>
      <c r="AB2136" s="23">
        <f t="shared" si="960"/>
        <v>0</v>
      </c>
      <c r="AC2136" s="23">
        <f t="shared" si="961"/>
        <v>0</v>
      </c>
      <c r="AD2136" s="24">
        <f t="shared" si="962"/>
        <v>0</v>
      </c>
      <c r="AF2136" s="20">
        <f t="shared" si="963"/>
        <v>0</v>
      </c>
      <c r="AG2136" s="17">
        <f t="shared" si="964"/>
        <v>0</v>
      </c>
      <c r="AH2136" s="17">
        <f t="shared" si="965"/>
        <v>0</v>
      </c>
      <c r="AI2136" s="17" t="str">
        <f t="shared" si="966"/>
        <v>-</v>
      </c>
      <c r="AM2136" s="21" t="str">
        <f t="shared" si="977"/>
        <v>-</v>
      </c>
      <c r="AN2136" s="21" t="str">
        <f t="shared" si="977"/>
        <v>-</v>
      </c>
      <c r="AO2136" s="21" t="str">
        <f t="shared" si="977"/>
        <v>-</v>
      </c>
      <c r="AP2136" s="27">
        <f t="shared" si="967"/>
        <v>0</v>
      </c>
      <c r="AQ2136" s="27">
        <f t="shared" si="968"/>
        <v>0</v>
      </c>
      <c r="AR2136" s="27">
        <f t="shared" si="969"/>
        <v>0</v>
      </c>
      <c r="AS2136" s="27">
        <f t="shared" si="970"/>
        <v>0</v>
      </c>
      <c r="AT2136" s="27">
        <f t="shared" si="971"/>
        <v>0</v>
      </c>
      <c r="AU2136" s="27">
        <f t="shared" si="972"/>
        <v>0</v>
      </c>
      <c r="AV2136" s="21" t="str">
        <f t="shared" si="973"/>
        <v>0</v>
      </c>
      <c r="AW2136" s="27">
        <f t="shared" si="974"/>
        <v>0</v>
      </c>
      <c r="AX2136" s="27">
        <f t="shared" si="975"/>
        <v>0</v>
      </c>
    </row>
    <row r="2137" spans="16:50" x14ac:dyDescent="0.25">
      <c r="P2137" s="38"/>
      <c r="Q2137" s="38"/>
      <c r="V2137" s="21">
        <f t="shared" si="976"/>
        <v>0</v>
      </c>
      <c r="W2137" s="21">
        <f t="shared" si="976"/>
        <v>0</v>
      </c>
      <c r="X2137" s="21">
        <f t="shared" si="976"/>
        <v>0</v>
      </c>
      <c r="Y2137" s="22">
        <f t="shared" si="957"/>
        <v>0</v>
      </c>
      <c r="Z2137" s="13">
        <f t="shared" si="958"/>
        <v>0</v>
      </c>
      <c r="AA2137" s="23">
        <f t="shared" si="959"/>
        <v>0</v>
      </c>
      <c r="AB2137" s="23">
        <f t="shared" si="960"/>
        <v>0</v>
      </c>
      <c r="AC2137" s="23">
        <f t="shared" si="961"/>
        <v>0</v>
      </c>
      <c r="AD2137" s="24">
        <f t="shared" si="962"/>
        <v>0</v>
      </c>
      <c r="AF2137" s="20">
        <f t="shared" si="963"/>
        <v>0</v>
      </c>
      <c r="AG2137" s="17">
        <f t="shared" si="964"/>
        <v>0</v>
      </c>
      <c r="AH2137" s="17">
        <f t="shared" si="965"/>
        <v>0</v>
      </c>
      <c r="AI2137" s="17" t="str">
        <f t="shared" si="966"/>
        <v>-</v>
      </c>
      <c r="AM2137" s="21" t="str">
        <f t="shared" si="977"/>
        <v>-</v>
      </c>
      <c r="AN2137" s="21" t="str">
        <f t="shared" si="977"/>
        <v>-</v>
      </c>
      <c r="AO2137" s="21" t="str">
        <f t="shared" si="977"/>
        <v>-</v>
      </c>
      <c r="AP2137" s="27">
        <f t="shared" si="967"/>
        <v>0</v>
      </c>
      <c r="AQ2137" s="27">
        <f t="shared" si="968"/>
        <v>0</v>
      </c>
      <c r="AR2137" s="27">
        <f t="shared" si="969"/>
        <v>0</v>
      </c>
      <c r="AS2137" s="27">
        <f t="shared" si="970"/>
        <v>0</v>
      </c>
      <c r="AT2137" s="27">
        <f t="shared" si="971"/>
        <v>0</v>
      </c>
      <c r="AU2137" s="27">
        <f t="shared" si="972"/>
        <v>0</v>
      </c>
      <c r="AV2137" s="21" t="str">
        <f t="shared" si="973"/>
        <v>0</v>
      </c>
      <c r="AW2137" s="27">
        <f t="shared" si="974"/>
        <v>0</v>
      </c>
      <c r="AX2137" s="27">
        <f t="shared" si="975"/>
        <v>0</v>
      </c>
    </row>
    <row r="2138" spans="16:50" x14ac:dyDescent="0.25">
      <c r="P2138" s="38"/>
      <c r="Q2138" s="38"/>
      <c r="V2138" s="21">
        <f t="shared" si="976"/>
        <v>0</v>
      </c>
      <c r="W2138" s="21">
        <f t="shared" si="976"/>
        <v>0</v>
      </c>
      <c r="X2138" s="21">
        <f t="shared" si="976"/>
        <v>0</v>
      </c>
      <c r="Y2138" s="22">
        <f t="shared" si="957"/>
        <v>0</v>
      </c>
      <c r="Z2138" s="13">
        <f t="shared" si="958"/>
        <v>0</v>
      </c>
      <c r="AA2138" s="23">
        <f t="shared" si="959"/>
        <v>0</v>
      </c>
      <c r="AB2138" s="23">
        <f t="shared" si="960"/>
        <v>0</v>
      </c>
      <c r="AC2138" s="23">
        <f t="shared" si="961"/>
        <v>0</v>
      </c>
      <c r="AD2138" s="24">
        <f t="shared" si="962"/>
        <v>0</v>
      </c>
      <c r="AF2138" s="20">
        <f t="shared" si="963"/>
        <v>0</v>
      </c>
      <c r="AG2138" s="17">
        <f t="shared" si="964"/>
        <v>0</v>
      </c>
      <c r="AH2138" s="17">
        <f t="shared" si="965"/>
        <v>0</v>
      </c>
      <c r="AI2138" s="17" t="str">
        <f t="shared" si="966"/>
        <v>-</v>
      </c>
      <c r="AM2138" s="21" t="str">
        <f t="shared" si="977"/>
        <v>-</v>
      </c>
      <c r="AN2138" s="21" t="str">
        <f t="shared" si="977"/>
        <v>-</v>
      </c>
      <c r="AO2138" s="21" t="str">
        <f t="shared" si="977"/>
        <v>-</v>
      </c>
      <c r="AP2138" s="27">
        <f t="shared" si="967"/>
        <v>0</v>
      </c>
      <c r="AQ2138" s="27">
        <f t="shared" si="968"/>
        <v>0</v>
      </c>
      <c r="AR2138" s="27">
        <f t="shared" si="969"/>
        <v>0</v>
      </c>
      <c r="AS2138" s="27">
        <f t="shared" si="970"/>
        <v>0</v>
      </c>
      <c r="AT2138" s="27">
        <f t="shared" si="971"/>
        <v>0</v>
      </c>
      <c r="AU2138" s="27">
        <f t="shared" si="972"/>
        <v>0</v>
      </c>
      <c r="AV2138" s="21" t="str">
        <f t="shared" si="973"/>
        <v>0</v>
      </c>
      <c r="AW2138" s="27">
        <f t="shared" si="974"/>
        <v>0</v>
      </c>
      <c r="AX2138" s="27">
        <f t="shared" si="975"/>
        <v>0</v>
      </c>
    </row>
    <row r="2139" spans="16:50" x14ac:dyDescent="0.25">
      <c r="P2139" s="38"/>
      <c r="Q2139" s="38"/>
      <c r="V2139" s="21">
        <f t="shared" si="976"/>
        <v>0</v>
      </c>
      <c r="W2139" s="21">
        <f t="shared" si="976"/>
        <v>0</v>
      </c>
      <c r="X2139" s="21">
        <f t="shared" si="976"/>
        <v>0</v>
      </c>
      <c r="Y2139" s="22">
        <f t="shared" si="957"/>
        <v>0</v>
      </c>
      <c r="Z2139" s="13">
        <f t="shared" si="958"/>
        <v>0</v>
      </c>
      <c r="AA2139" s="23">
        <f t="shared" si="959"/>
        <v>0</v>
      </c>
      <c r="AB2139" s="23">
        <f t="shared" si="960"/>
        <v>0</v>
      </c>
      <c r="AC2139" s="23">
        <f t="shared" si="961"/>
        <v>0</v>
      </c>
      <c r="AD2139" s="24">
        <f t="shared" si="962"/>
        <v>0</v>
      </c>
      <c r="AF2139" s="20">
        <f t="shared" si="963"/>
        <v>0</v>
      </c>
      <c r="AG2139" s="17">
        <f t="shared" si="964"/>
        <v>0</v>
      </c>
      <c r="AH2139" s="17">
        <f t="shared" si="965"/>
        <v>0</v>
      </c>
      <c r="AI2139" s="17" t="str">
        <f t="shared" si="966"/>
        <v>-</v>
      </c>
      <c r="AM2139" s="21" t="str">
        <f t="shared" si="977"/>
        <v>-</v>
      </c>
      <c r="AN2139" s="21" t="str">
        <f t="shared" si="977"/>
        <v>-</v>
      </c>
      <c r="AO2139" s="21" t="str">
        <f t="shared" si="977"/>
        <v>-</v>
      </c>
      <c r="AP2139" s="27">
        <f t="shared" si="967"/>
        <v>0</v>
      </c>
      <c r="AQ2139" s="27">
        <f t="shared" si="968"/>
        <v>0</v>
      </c>
      <c r="AR2139" s="27">
        <f t="shared" si="969"/>
        <v>0</v>
      </c>
      <c r="AS2139" s="27">
        <f t="shared" si="970"/>
        <v>0</v>
      </c>
      <c r="AT2139" s="27">
        <f t="shared" si="971"/>
        <v>0</v>
      </c>
      <c r="AU2139" s="27">
        <f t="shared" si="972"/>
        <v>0</v>
      </c>
      <c r="AV2139" s="21" t="str">
        <f t="shared" si="973"/>
        <v>0</v>
      </c>
      <c r="AW2139" s="27">
        <f t="shared" si="974"/>
        <v>0</v>
      </c>
      <c r="AX2139" s="27">
        <f t="shared" si="975"/>
        <v>0</v>
      </c>
    </row>
    <row r="2140" spans="16:50" x14ac:dyDescent="0.25">
      <c r="P2140" s="38"/>
      <c r="Q2140" s="38"/>
      <c r="V2140" s="21">
        <f t="shared" si="976"/>
        <v>0</v>
      </c>
      <c r="W2140" s="21">
        <f t="shared" si="976"/>
        <v>0</v>
      </c>
      <c r="X2140" s="21">
        <f t="shared" si="976"/>
        <v>0</v>
      </c>
      <c r="Y2140" s="22">
        <f t="shared" si="957"/>
        <v>0</v>
      </c>
      <c r="Z2140" s="13">
        <f t="shared" si="958"/>
        <v>0</v>
      </c>
      <c r="AA2140" s="23">
        <f t="shared" si="959"/>
        <v>0</v>
      </c>
      <c r="AB2140" s="23">
        <f t="shared" si="960"/>
        <v>0</v>
      </c>
      <c r="AC2140" s="23">
        <f t="shared" si="961"/>
        <v>0</v>
      </c>
      <c r="AD2140" s="24">
        <f t="shared" si="962"/>
        <v>0</v>
      </c>
      <c r="AF2140" s="20">
        <f t="shared" si="963"/>
        <v>0</v>
      </c>
      <c r="AG2140" s="17">
        <f t="shared" si="964"/>
        <v>0</v>
      </c>
      <c r="AH2140" s="17">
        <f t="shared" si="965"/>
        <v>0</v>
      </c>
      <c r="AI2140" s="17" t="str">
        <f t="shared" si="966"/>
        <v>-</v>
      </c>
      <c r="AM2140" s="21" t="str">
        <f t="shared" si="977"/>
        <v>-</v>
      </c>
      <c r="AN2140" s="21" t="str">
        <f t="shared" si="977"/>
        <v>-</v>
      </c>
      <c r="AO2140" s="21" t="str">
        <f t="shared" si="977"/>
        <v>-</v>
      </c>
      <c r="AP2140" s="27">
        <f t="shared" si="967"/>
        <v>0</v>
      </c>
      <c r="AQ2140" s="27">
        <f t="shared" si="968"/>
        <v>0</v>
      </c>
      <c r="AR2140" s="27">
        <f t="shared" si="969"/>
        <v>0</v>
      </c>
      <c r="AS2140" s="27">
        <f t="shared" si="970"/>
        <v>0</v>
      </c>
      <c r="AT2140" s="27">
        <f t="shared" si="971"/>
        <v>0</v>
      </c>
      <c r="AU2140" s="27">
        <f t="shared" si="972"/>
        <v>0</v>
      </c>
      <c r="AV2140" s="21" t="str">
        <f t="shared" si="973"/>
        <v>0</v>
      </c>
      <c r="AW2140" s="27">
        <f t="shared" si="974"/>
        <v>0</v>
      </c>
      <c r="AX2140" s="27">
        <f t="shared" si="975"/>
        <v>0</v>
      </c>
    </row>
    <row r="2141" spans="16:50" x14ac:dyDescent="0.25">
      <c r="P2141" s="38"/>
      <c r="Q2141" s="38"/>
      <c r="V2141" s="21">
        <f t="shared" si="976"/>
        <v>0</v>
      </c>
      <c r="W2141" s="21">
        <f t="shared" si="976"/>
        <v>0</v>
      </c>
      <c r="X2141" s="21">
        <f t="shared" si="976"/>
        <v>0</v>
      </c>
      <c r="Y2141" s="22">
        <f t="shared" si="957"/>
        <v>0</v>
      </c>
      <c r="Z2141" s="13">
        <f t="shared" si="958"/>
        <v>0</v>
      </c>
      <c r="AA2141" s="23">
        <f t="shared" si="959"/>
        <v>0</v>
      </c>
      <c r="AB2141" s="23">
        <f t="shared" si="960"/>
        <v>0</v>
      </c>
      <c r="AC2141" s="23">
        <f t="shared" si="961"/>
        <v>0</v>
      </c>
      <c r="AD2141" s="24">
        <f t="shared" si="962"/>
        <v>0</v>
      </c>
      <c r="AF2141" s="20">
        <f t="shared" si="963"/>
        <v>0</v>
      </c>
      <c r="AG2141" s="17">
        <f t="shared" si="964"/>
        <v>0</v>
      </c>
      <c r="AH2141" s="17">
        <f t="shared" si="965"/>
        <v>0</v>
      </c>
      <c r="AI2141" s="17" t="str">
        <f t="shared" si="966"/>
        <v>-</v>
      </c>
      <c r="AM2141" s="21" t="str">
        <f t="shared" si="977"/>
        <v>-</v>
      </c>
      <c r="AN2141" s="21" t="str">
        <f t="shared" si="977"/>
        <v>-</v>
      </c>
      <c r="AO2141" s="21" t="str">
        <f t="shared" si="977"/>
        <v>-</v>
      </c>
      <c r="AP2141" s="27">
        <f t="shared" si="967"/>
        <v>0</v>
      </c>
      <c r="AQ2141" s="27">
        <f t="shared" si="968"/>
        <v>0</v>
      </c>
      <c r="AR2141" s="27">
        <f t="shared" si="969"/>
        <v>0</v>
      </c>
      <c r="AS2141" s="27">
        <f t="shared" si="970"/>
        <v>0</v>
      </c>
      <c r="AT2141" s="27">
        <f t="shared" si="971"/>
        <v>0</v>
      </c>
      <c r="AU2141" s="27">
        <f t="shared" si="972"/>
        <v>0</v>
      </c>
      <c r="AV2141" s="21" t="str">
        <f t="shared" si="973"/>
        <v>0</v>
      </c>
      <c r="AW2141" s="27">
        <f t="shared" si="974"/>
        <v>0</v>
      </c>
      <c r="AX2141" s="27">
        <f t="shared" si="975"/>
        <v>0</v>
      </c>
    </row>
    <row r="2142" spans="16:50" x14ac:dyDescent="0.25">
      <c r="P2142" s="38"/>
      <c r="Q2142" s="38"/>
      <c r="V2142" s="21">
        <f t="shared" si="976"/>
        <v>0</v>
      </c>
      <c r="W2142" s="21">
        <f t="shared" si="976"/>
        <v>0</v>
      </c>
      <c r="X2142" s="21">
        <f t="shared" si="976"/>
        <v>0</v>
      </c>
      <c r="Y2142" s="22">
        <f t="shared" si="957"/>
        <v>0</v>
      </c>
      <c r="Z2142" s="13">
        <f t="shared" si="958"/>
        <v>0</v>
      </c>
      <c r="AA2142" s="23">
        <f t="shared" si="959"/>
        <v>0</v>
      </c>
      <c r="AB2142" s="23">
        <f t="shared" si="960"/>
        <v>0</v>
      </c>
      <c r="AC2142" s="23">
        <f t="shared" si="961"/>
        <v>0</v>
      </c>
      <c r="AD2142" s="24">
        <f t="shared" si="962"/>
        <v>0</v>
      </c>
      <c r="AF2142" s="20">
        <f t="shared" si="963"/>
        <v>0</v>
      </c>
      <c r="AG2142" s="17">
        <f t="shared" si="964"/>
        <v>0</v>
      </c>
      <c r="AH2142" s="17">
        <f t="shared" si="965"/>
        <v>0</v>
      </c>
      <c r="AI2142" s="17" t="str">
        <f t="shared" si="966"/>
        <v>-</v>
      </c>
      <c r="AM2142" s="21" t="str">
        <f t="shared" si="977"/>
        <v>-</v>
      </c>
      <c r="AN2142" s="21" t="str">
        <f t="shared" si="977"/>
        <v>-</v>
      </c>
      <c r="AO2142" s="21" t="str">
        <f t="shared" si="977"/>
        <v>-</v>
      </c>
      <c r="AP2142" s="27">
        <f t="shared" si="967"/>
        <v>0</v>
      </c>
      <c r="AQ2142" s="27">
        <f t="shared" si="968"/>
        <v>0</v>
      </c>
      <c r="AR2142" s="27">
        <f t="shared" si="969"/>
        <v>0</v>
      </c>
      <c r="AS2142" s="27">
        <f t="shared" si="970"/>
        <v>0</v>
      </c>
      <c r="AT2142" s="27">
        <f t="shared" si="971"/>
        <v>0</v>
      </c>
      <c r="AU2142" s="27">
        <f t="shared" si="972"/>
        <v>0</v>
      </c>
      <c r="AV2142" s="21" t="str">
        <f t="shared" si="973"/>
        <v>0</v>
      </c>
      <c r="AW2142" s="27">
        <f t="shared" si="974"/>
        <v>0</v>
      </c>
      <c r="AX2142" s="27">
        <f t="shared" si="975"/>
        <v>0</v>
      </c>
    </row>
    <row r="2143" spans="16:50" x14ac:dyDescent="0.25">
      <c r="P2143" s="38"/>
      <c r="Q2143" s="38"/>
      <c r="V2143" s="21">
        <f t="shared" si="976"/>
        <v>0</v>
      </c>
      <c r="W2143" s="21">
        <f t="shared" si="976"/>
        <v>0</v>
      </c>
      <c r="X2143" s="21">
        <f t="shared" si="976"/>
        <v>0</v>
      </c>
      <c r="Y2143" s="22">
        <f t="shared" si="957"/>
        <v>0</v>
      </c>
      <c r="Z2143" s="13">
        <f t="shared" si="958"/>
        <v>0</v>
      </c>
      <c r="AA2143" s="23">
        <f t="shared" si="959"/>
        <v>0</v>
      </c>
      <c r="AB2143" s="23">
        <f t="shared" si="960"/>
        <v>0</v>
      </c>
      <c r="AC2143" s="23">
        <f t="shared" si="961"/>
        <v>0</v>
      </c>
      <c r="AD2143" s="24">
        <f t="shared" si="962"/>
        <v>0</v>
      </c>
      <c r="AF2143" s="20">
        <f t="shared" si="963"/>
        <v>0</v>
      </c>
      <c r="AG2143" s="17">
        <f t="shared" si="964"/>
        <v>0</v>
      </c>
      <c r="AH2143" s="17">
        <f t="shared" si="965"/>
        <v>0</v>
      </c>
      <c r="AI2143" s="17" t="str">
        <f t="shared" si="966"/>
        <v>-</v>
      </c>
      <c r="AM2143" s="21" t="str">
        <f t="shared" si="977"/>
        <v>-</v>
      </c>
      <c r="AN2143" s="21" t="str">
        <f t="shared" si="977"/>
        <v>-</v>
      </c>
      <c r="AO2143" s="21" t="str">
        <f t="shared" si="977"/>
        <v>-</v>
      </c>
      <c r="AP2143" s="27">
        <f t="shared" si="967"/>
        <v>0</v>
      </c>
      <c r="AQ2143" s="27">
        <f t="shared" si="968"/>
        <v>0</v>
      </c>
      <c r="AR2143" s="27">
        <f t="shared" si="969"/>
        <v>0</v>
      </c>
      <c r="AS2143" s="27">
        <f t="shared" si="970"/>
        <v>0</v>
      </c>
      <c r="AT2143" s="27">
        <f t="shared" si="971"/>
        <v>0</v>
      </c>
      <c r="AU2143" s="27">
        <f t="shared" si="972"/>
        <v>0</v>
      </c>
      <c r="AV2143" s="21" t="str">
        <f t="shared" si="973"/>
        <v>0</v>
      </c>
      <c r="AW2143" s="27">
        <f t="shared" si="974"/>
        <v>0</v>
      </c>
      <c r="AX2143" s="27">
        <f t="shared" si="975"/>
        <v>0</v>
      </c>
    </row>
    <row r="2144" spans="16:50" x14ac:dyDescent="0.25">
      <c r="P2144" s="38"/>
      <c r="Q2144" s="38"/>
      <c r="V2144" s="21">
        <f t="shared" si="976"/>
        <v>0</v>
      </c>
      <c r="W2144" s="21">
        <f t="shared" si="976"/>
        <v>0</v>
      </c>
      <c r="X2144" s="21">
        <f t="shared" si="976"/>
        <v>0</v>
      </c>
      <c r="Y2144" s="22">
        <f t="shared" si="957"/>
        <v>0</v>
      </c>
      <c r="Z2144" s="13">
        <f t="shared" si="958"/>
        <v>0</v>
      </c>
      <c r="AA2144" s="23">
        <f t="shared" si="959"/>
        <v>0</v>
      </c>
      <c r="AB2144" s="23">
        <f t="shared" si="960"/>
        <v>0</v>
      </c>
      <c r="AC2144" s="23">
        <f t="shared" si="961"/>
        <v>0</v>
      </c>
      <c r="AD2144" s="24">
        <f t="shared" si="962"/>
        <v>0</v>
      </c>
      <c r="AF2144" s="20">
        <f t="shared" si="963"/>
        <v>0</v>
      </c>
      <c r="AG2144" s="17">
        <f t="shared" si="964"/>
        <v>0</v>
      </c>
      <c r="AH2144" s="17">
        <f t="shared" si="965"/>
        <v>0</v>
      </c>
      <c r="AI2144" s="17" t="str">
        <f t="shared" si="966"/>
        <v>-</v>
      </c>
      <c r="AM2144" s="21" t="str">
        <f t="shared" si="977"/>
        <v>-</v>
      </c>
      <c r="AN2144" s="21" t="str">
        <f t="shared" si="977"/>
        <v>-</v>
      </c>
      <c r="AO2144" s="21" t="str">
        <f t="shared" si="977"/>
        <v>-</v>
      </c>
      <c r="AP2144" s="27">
        <f t="shared" si="967"/>
        <v>0</v>
      </c>
      <c r="AQ2144" s="27">
        <f t="shared" si="968"/>
        <v>0</v>
      </c>
      <c r="AR2144" s="27">
        <f t="shared" si="969"/>
        <v>0</v>
      </c>
      <c r="AS2144" s="27">
        <f t="shared" si="970"/>
        <v>0</v>
      </c>
      <c r="AT2144" s="27">
        <f t="shared" si="971"/>
        <v>0</v>
      </c>
      <c r="AU2144" s="27">
        <f t="shared" si="972"/>
        <v>0</v>
      </c>
      <c r="AV2144" s="21" t="str">
        <f t="shared" si="973"/>
        <v>0</v>
      </c>
      <c r="AW2144" s="27">
        <f t="shared" si="974"/>
        <v>0</v>
      </c>
      <c r="AX2144" s="27">
        <f t="shared" si="975"/>
        <v>0</v>
      </c>
    </row>
    <row r="2145" spans="16:50" x14ac:dyDescent="0.25">
      <c r="P2145" s="38"/>
      <c r="Q2145" s="38"/>
      <c r="V2145" s="21">
        <f t="shared" si="976"/>
        <v>0</v>
      </c>
      <c r="W2145" s="21">
        <f t="shared" si="976"/>
        <v>0</v>
      </c>
      <c r="X2145" s="21">
        <f t="shared" si="976"/>
        <v>0</v>
      </c>
      <c r="Y2145" s="22">
        <f t="shared" si="957"/>
        <v>0</v>
      </c>
      <c r="Z2145" s="13">
        <f t="shared" si="958"/>
        <v>0</v>
      </c>
      <c r="AA2145" s="23">
        <f t="shared" si="959"/>
        <v>0</v>
      </c>
      <c r="AB2145" s="23">
        <f t="shared" si="960"/>
        <v>0</v>
      </c>
      <c r="AC2145" s="23">
        <f t="shared" si="961"/>
        <v>0</v>
      </c>
      <c r="AD2145" s="24">
        <f t="shared" si="962"/>
        <v>0</v>
      </c>
      <c r="AF2145" s="20">
        <f t="shared" si="963"/>
        <v>0</v>
      </c>
      <c r="AG2145" s="17">
        <f t="shared" si="964"/>
        <v>0</v>
      </c>
      <c r="AH2145" s="17">
        <f t="shared" si="965"/>
        <v>0</v>
      </c>
      <c r="AI2145" s="17" t="str">
        <f t="shared" si="966"/>
        <v>-</v>
      </c>
      <c r="AM2145" s="21" t="str">
        <f t="shared" si="977"/>
        <v>-</v>
      </c>
      <c r="AN2145" s="21" t="str">
        <f t="shared" si="977"/>
        <v>-</v>
      </c>
      <c r="AO2145" s="21" t="str">
        <f t="shared" si="977"/>
        <v>-</v>
      </c>
      <c r="AP2145" s="27">
        <f t="shared" si="967"/>
        <v>0</v>
      </c>
      <c r="AQ2145" s="27">
        <f t="shared" si="968"/>
        <v>0</v>
      </c>
      <c r="AR2145" s="27">
        <f t="shared" si="969"/>
        <v>0</v>
      </c>
      <c r="AS2145" s="27">
        <f t="shared" si="970"/>
        <v>0</v>
      </c>
      <c r="AT2145" s="27">
        <f t="shared" si="971"/>
        <v>0</v>
      </c>
      <c r="AU2145" s="27">
        <f t="shared" si="972"/>
        <v>0</v>
      </c>
      <c r="AV2145" s="21" t="str">
        <f t="shared" si="973"/>
        <v>0</v>
      </c>
      <c r="AW2145" s="27">
        <f t="shared" si="974"/>
        <v>0</v>
      </c>
      <c r="AX2145" s="27">
        <f t="shared" si="975"/>
        <v>0</v>
      </c>
    </row>
    <row r="2146" spans="16:50" x14ac:dyDescent="0.25">
      <c r="P2146" s="38"/>
      <c r="Q2146" s="38"/>
      <c r="V2146" s="21">
        <f t="shared" si="976"/>
        <v>0</v>
      </c>
      <c r="W2146" s="21">
        <f t="shared" si="976"/>
        <v>0</v>
      </c>
      <c r="X2146" s="21">
        <f t="shared" si="976"/>
        <v>0</v>
      </c>
      <c r="Y2146" s="22">
        <f t="shared" si="957"/>
        <v>0</v>
      </c>
      <c r="Z2146" s="13">
        <f t="shared" si="958"/>
        <v>0</v>
      </c>
      <c r="AA2146" s="23">
        <f t="shared" si="959"/>
        <v>0</v>
      </c>
      <c r="AB2146" s="23">
        <f t="shared" si="960"/>
        <v>0</v>
      </c>
      <c r="AC2146" s="23">
        <f t="shared" si="961"/>
        <v>0</v>
      </c>
      <c r="AD2146" s="24">
        <f t="shared" si="962"/>
        <v>0</v>
      </c>
      <c r="AF2146" s="20">
        <f t="shared" si="963"/>
        <v>0</v>
      </c>
      <c r="AG2146" s="17">
        <f t="shared" si="964"/>
        <v>0</v>
      </c>
      <c r="AH2146" s="17">
        <f t="shared" si="965"/>
        <v>0</v>
      </c>
      <c r="AI2146" s="17" t="str">
        <f t="shared" si="966"/>
        <v>-</v>
      </c>
      <c r="AM2146" s="21" t="str">
        <f t="shared" si="977"/>
        <v>-</v>
      </c>
      <c r="AN2146" s="21" t="str">
        <f t="shared" si="977"/>
        <v>-</v>
      </c>
      <c r="AO2146" s="21" t="str">
        <f t="shared" si="977"/>
        <v>-</v>
      </c>
      <c r="AP2146" s="27">
        <f t="shared" si="967"/>
        <v>0</v>
      </c>
      <c r="AQ2146" s="27">
        <f t="shared" si="968"/>
        <v>0</v>
      </c>
      <c r="AR2146" s="27">
        <f t="shared" si="969"/>
        <v>0</v>
      </c>
      <c r="AS2146" s="27">
        <f t="shared" si="970"/>
        <v>0</v>
      </c>
      <c r="AT2146" s="27">
        <f t="shared" si="971"/>
        <v>0</v>
      </c>
      <c r="AU2146" s="27">
        <f t="shared" si="972"/>
        <v>0</v>
      </c>
      <c r="AV2146" s="21" t="str">
        <f t="shared" si="973"/>
        <v>0</v>
      </c>
      <c r="AW2146" s="27">
        <f t="shared" si="974"/>
        <v>0</v>
      </c>
      <c r="AX2146" s="27">
        <f t="shared" si="975"/>
        <v>0</v>
      </c>
    </row>
    <row r="2147" spans="16:50" x14ac:dyDescent="0.25">
      <c r="P2147" s="38"/>
      <c r="Q2147" s="38"/>
      <c r="V2147" s="21">
        <f t="shared" si="976"/>
        <v>0</v>
      </c>
      <c r="W2147" s="21">
        <f t="shared" si="976"/>
        <v>0</v>
      </c>
      <c r="X2147" s="21">
        <f t="shared" si="976"/>
        <v>0</v>
      </c>
      <c r="Y2147" s="22">
        <f t="shared" si="957"/>
        <v>0</v>
      </c>
      <c r="Z2147" s="13">
        <f t="shared" si="958"/>
        <v>0</v>
      </c>
      <c r="AA2147" s="23">
        <f t="shared" si="959"/>
        <v>0</v>
      </c>
      <c r="AB2147" s="23">
        <f t="shared" si="960"/>
        <v>0</v>
      </c>
      <c r="AC2147" s="23">
        <f t="shared" si="961"/>
        <v>0</v>
      </c>
      <c r="AD2147" s="24">
        <f t="shared" si="962"/>
        <v>0</v>
      </c>
      <c r="AF2147" s="20">
        <f t="shared" si="963"/>
        <v>0</v>
      </c>
      <c r="AG2147" s="17">
        <f t="shared" si="964"/>
        <v>0</v>
      </c>
      <c r="AH2147" s="17">
        <f t="shared" si="965"/>
        <v>0</v>
      </c>
      <c r="AI2147" s="17" t="str">
        <f t="shared" si="966"/>
        <v>-</v>
      </c>
      <c r="AM2147" s="21" t="str">
        <f t="shared" si="977"/>
        <v>-</v>
      </c>
      <c r="AN2147" s="21" t="str">
        <f t="shared" si="977"/>
        <v>-</v>
      </c>
      <c r="AO2147" s="21" t="str">
        <f t="shared" si="977"/>
        <v>-</v>
      </c>
      <c r="AP2147" s="27">
        <f t="shared" si="967"/>
        <v>0</v>
      </c>
      <c r="AQ2147" s="27">
        <f t="shared" si="968"/>
        <v>0</v>
      </c>
      <c r="AR2147" s="27">
        <f t="shared" si="969"/>
        <v>0</v>
      </c>
      <c r="AS2147" s="27">
        <f t="shared" si="970"/>
        <v>0</v>
      </c>
      <c r="AT2147" s="27">
        <f t="shared" si="971"/>
        <v>0</v>
      </c>
      <c r="AU2147" s="27">
        <f t="shared" si="972"/>
        <v>0</v>
      </c>
      <c r="AV2147" s="21" t="str">
        <f t="shared" si="973"/>
        <v>0</v>
      </c>
      <c r="AW2147" s="27">
        <f t="shared" si="974"/>
        <v>0</v>
      </c>
      <c r="AX2147" s="27">
        <f t="shared" si="975"/>
        <v>0</v>
      </c>
    </row>
    <row r="2148" spans="16:50" x14ac:dyDescent="0.25">
      <c r="P2148" s="38"/>
      <c r="Q2148" s="38"/>
      <c r="V2148" s="21">
        <f t="shared" si="976"/>
        <v>0</v>
      </c>
      <c r="W2148" s="21">
        <f t="shared" si="976"/>
        <v>0</v>
      </c>
      <c r="X2148" s="21">
        <f t="shared" si="976"/>
        <v>0</v>
      </c>
      <c r="Y2148" s="22">
        <f t="shared" si="957"/>
        <v>0</v>
      </c>
      <c r="Z2148" s="13">
        <f t="shared" si="958"/>
        <v>0</v>
      </c>
      <c r="AA2148" s="23">
        <f t="shared" si="959"/>
        <v>0</v>
      </c>
      <c r="AB2148" s="23">
        <f t="shared" si="960"/>
        <v>0</v>
      </c>
      <c r="AC2148" s="23">
        <f t="shared" si="961"/>
        <v>0</v>
      </c>
      <c r="AD2148" s="24">
        <f t="shared" si="962"/>
        <v>0</v>
      </c>
      <c r="AF2148" s="20">
        <f t="shared" si="963"/>
        <v>0</v>
      </c>
      <c r="AG2148" s="17">
        <f t="shared" si="964"/>
        <v>0</v>
      </c>
      <c r="AH2148" s="17">
        <f t="shared" si="965"/>
        <v>0</v>
      </c>
      <c r="AI2148" s="17" t="str">
        <f t="shared" si="966"/>
        <v>-</v>
      </c>
      <c r="AM2148" s="21" t="str">
        <f t="shared" si="977"/>
        <v>-</v>
      </c>
      <c r="AN2148" s="21" t="str">
        <f t="shared" si="977"/>
        <v>-</v>
      </c>
      <c r="AO2148" s="21" t="str">
        <f t="shared" si="977"/>
        <v>-</v>
      </c>
      <c r="AP2148" s="27">
        <f t="shared" si="967"/>
        <v>0</v>
      </c>
      <c r="AQ2148" s="27">
        <f t="shared" si="968"/>
        <v>0</v>
      </c>
      <c r="AR2148" s="27">
        <f t="shared" si="969"/>
        <v>0</v>
      </c>
      <c r="AS2148" s="27">
        <f t="shared" si="970"/>
        <v>0</v>
      </c>
      <c r="AT2148" s="27">
        <f t="shared" si="971"/>
        <v>0</v>
      </c>
      <c r="AU2148" s="27">
        <f t="shared" si="972"/>
        <v>0</v>
      </c>
      <c r="AV2148" s="21" t="str">
        <f t="shared" si="973"/>
        <v>0</v>
      </c>
      <c r="AW2148" s="27">
        <f t="shared" si="974"/>
        <v>0</v>
      </c>
      <c r="AX2148" s="27">
        <f t="shared" si="975"/>
        <v>0</v>
      </c>
    </row>
    <row r="2149" spans="16:50" x14ac:dyDescent="0.25">
      <c r="P2149" s="38"/>
      <c r="Q2149" s="38"/>
      <c r="V2149" s="21">
        <f t="shared" si="976"/>
        <v>0</v>
      </c>
      <c r="W2149" s="21">
        <f t="shared" si="976"/>
        <v>0</v>
      </c>
      <c r="X2149" s="21">
        <f t="shared" si="976"/>
        <v>0</v>
      </c>
      <c r="Y2149" s="22">
        <f t="shared" si="957"/>
        <v>0</v>
      </c>
      <c r="Z2149" s="13">
        <f t="shared" si="958"/>
        <v>0</v>
      </c>
      <c r="AA2149" s="23">
        <f t="shared" si="959"/>
        <v>0</v>
      </c>
      <c r="AB2149" s="23">
        <f t="shared" si="960"/>
        <v>0</v>
      </c>
      <c r="AC2149" s="23">
        <f t="shared" si="961"/>
        <v>0</v>
      </c>
      <c r="AD2149" s="24">
        <f t="shared" si="962"/>
        <v>0</v>
      </c>
      <c r="AF2149" s="20">
        <f t="shared" si="963"/>
        <v>0</v>
      </c>
      <c r="AG2149" s="17">
        <f t="shared" si="964"/>
        <v>0</v>
      </c>
      <c r="AH2149" s="17">
        <f t="shared" si="965"/>
        <v>0</v>
      </c>
      <c r="AI2149" s="17" t="str">
        <f t="shared" si="966"/>
        <v>-</v>
      </c>
      <c r="AM2149" s="21" t="str">
        <f t="shared" si="977"/>
        <v>-</v>
      </c>
      <c r="AN2149" s="21" t="str">
        <f t="shared" si="977"/>
        <v>-</v>
      </c>
      <c r="AO2149" s="21" t="str">
        <f t="shared" si="977"/>
        <v>-</v>
      </c>
      <c r="AP2149" s="27">
        <f t="shared" si="967"/>
        <v>0</v>
      </c>
      <c r="AQ2149" s="27">
        <f t="shared" si="968"/>
        <v>0</v>
      </c>
      <c r="AR2149" s="27">
        <f t="shared" si="969"/>
        <v>0</v>
      </c>
      <c r="AS2149" s="27">
        <f t="shared" si="970"/>
        <v>0</v>
      </c>
      <c r="AT2149" s="27">
        <f t="shared" si="971"/>
        <v>0</v>
      </c>
      <c r="AU2149" s="27">
        <f t="shared" si="972"/>
        <v>0</v>
      </c>
      <c r="AV2149" s="21" t="str">
        <f t="shared" si="973"/>
        <v>0</v>
      </c>
      <c r="AW2149" s="27">
        <f t="shared" si="974"/>
        <v>0</v>
      </c>
      <c r="AX2149" s="27">
        <f t="shared" si="975"/>
        <v>0</v>
      </c>
    </row>
    <row r="2150" spans="16:50" x14ac:dyDescent="0.25">
      <c r="P2150" s="38"/>
      <c r="Q2150" s="38"/>
      <c r="V2150" s="21">
        <f t="shared" si="976"/>
        <v>0</v>
      </c>
      <c r="W2150" s="21">
        <f t="shared" si="976"/>
        <v>0</v>
      </c>
      <c r="X2150" s="21">
        <f t="shared" si="976"/>
        <v>0</v>
      </c>
      <c r="Y2150" s="22">
        <f t="shared" si="957"/>
        <v>0</v>
      </c>
      <c r="Z2150" s="13">
        <f t="shared" si="958"/>
        <v>0</v>
      </c>
      <c r="AA2150" s="23">
        <f t="shared" si="959"/>
        <v>0</v>
      </c>
      <c r="AB2150" s="23">
        <f t="shared" si="960"/>
        <v>0</v>
      </c>
      <c r="AC2150" s="23">
        <f t="shared" si="961"/>
        <v>0</v>
      </c>
      <c r="AD2150" s="24">
        <f t="shared" si="962"/>
        <v>0</v>
      </c>
      <c r="AF2150" s="20">
        <f t="shared" si="963"/>
        <v>0</v>
      </c>
      <c r="AG2150" s="17">
        <f t="shared" si="964"/>
        <v>0</v>
      </c>
      <c r="AH2150" s="17">
        <f t="shared" si="965"/>
        <v>0</v>
      </c>
      <c r="AI2150" s="17" t="str">
        <f t="shared" si="966"/>
        <v>-</v>
      </c>
      <c r="AM2150" s="21" t="str">
        <f t="shared" si="977"/>
        <v>-</v>
      </c>
      <c r="AN2150" s="21" t="str">
        <f t="shared" si="977"/>
        <v>-</v>
      </c>
      <c r="AO2150" s="21" t="str">
        <f t="shared" si="977"/>
        <v>-</v>
      </c>
      <c r="AP2150" s="27">
        <f t="shared" si="967"/>
        <v>0</v>
      </c>
      <c r="AQ2150" s="27">
        <f t="shared" si="968"/>
        <v>0</v>
      </c>
      <c r="AR2150" s="27">
        <f t="shared" si="969"/>
        <v>0</v>
      </c>
      <c r="AS2150" s="27">
        <f t="shared" si="970"/>
        <v>0</v>
      </c>
      <c r="AT2150" s="27">
        <f t="shared" si="971"/>
        <v>0</v>
      </c>
      <c r="AU2150" s="27">
        <f t="shared" si="972"/>
        <v>0</v>
      </c>
      <c r="AV2150" s="21" t="str">
        <f t="shared" si="973"/>
        <v>0</v>
      </c>
      <c r="AW2150" s="27">
        <f t="shared" si="974"/>
        <v>0</v>
      </c>
      <c r="AX2150" s="27">
        <f t="shared" si="975"/>
        <v>0</v>
      </c>
    </row>
    <row r="2151" spans="16:50" x14ac:dyDescent="0.25">
      <c r="P2151" s="38"/>
      <c r="Q2151" s="38"/>
      <c r="V2151" s="21">
        <f t="shared" si="976"/>
        <v>0</v>
      </c>
      <c r="W2151" s="21">
        <f t="shared" si="976"/>
        <v>0</v>
      </c>
      <c r="X2151" s="21">
        <f t="shared" si="976"/>
        <v>0</v>
      </c>
      <c r="Y2151" s="22">
        <f t="shared" si="957"/>
        <v>0</v>
      </c>
      <c r="Z2151" s="13">
        <f t="shared" si="958"/>
        <v>0</v>
      </c>
      <c r="AA2151" s="23">
        <f t="shared" si="959"/>
        <v>0</v>
      </c>
      <c r="AB2151" s="23">
        <f t="shared" si="960"/>
        <v>0</v>
      </c>
      <c r="AC2151" s="23">
        <f t="shared" si="961"/>
        <v>0</v>
      </c>
      <c r="AD2151" s="24">
        <f t="shared" si="962"/>
        <v>0</v>
      </c>
      <c r="AF2151" s="20">
        <f t="shared" si="963"/>
        <v>0</v>
      </c>
      <c r="AG2151" s="17">
        <f t="shared" si="964"/>
        <v>0</v>
      </c>
      <c r="AH2151" s="17">
        <f t="shared" si="965"/>
        <v>0</v>
      </c>
      <c r="AI2151" s="17" t="str">
        <f t="shared" si="966"/>
        <v>-</v>
      </c>
      <c r="AM2151" s="21" t="str">
        <f t="shared" si="977"/>
        <v>-</v>
      </c>
      <c r="AN2151" s="21" t="str">
        <f t="shared" si="977"/>
        <v>-</v>
      </c>
      <c r="AO2151" s="21" t="str">
        <f t="shared" si="977"/>
        <v>-</v>
      </c>
      <c r="AP2151" s="27">
        <f t="shared" si="967"/>
        <v>0</v>
      </c>
      <c r="AQ2151" s="27">
        <f t="shared" si="968"/>
        <v>0</v>
      </c>
      <c r="AR2151" s="27">
        <f t="shared" si="969"/>
        <v>0</v>
      </c>
      <c r="AS2151" s="27">
        <f t="shared" si="970"/>
        <v>0</v>
      </c>
      <c r="AT2151" s="27">
        <f t="shared" si="971"/>
        <v>0</v>
      </c>
      <c r="AU2151" s="27">
        <f t="shared" si="972"/>
        <v>0</v>
      </c>
      <c r="AV2151" s="21" t="str">
        <f t="shared" si="973"/>
        <v>0</v>
      </c>
      <c r="AW2151" s="27">
        <f t="shared" si="974"/>
        <v>0</v>
      </c>
      <c r="AX2151" s="27">
        <f t="shared" si="975"/>
        <v>0</v>
      </c>
    </row>
    <row r="2152" spans="16:50" x14ac:dyDescent="0.25">
      <c r="P2152" s="38"/>
      <c r="Q2152" s="38"/>
      <c r="V2152" s="21">
        <f t="shared" si="976"/>
        <v>0</v>
      </c>
      <c r="W2152" s="21">
        <f t="shared" si="976"/>
        <v>0</v>
      </c>
      <c r="X2152" s="21">
        <f t="shared" si="976"/>
        <v>0</v>
      </c>
      <c r="Y2152" s="22">
        <f t="shared" si="957"/>
        <v>0</v>
      </c>
      <c r="Z2152" s="13">
        <f t="shared" si="958"/>
        <v>0</v>
      </c>
      <c r="AA2152" s="23">
        <f t="shared" si="959"/>
        <v>0</v>
      </c>
      <c r="AB2152" s="23">
        <f t="shared" si="960"/>
        <v>0</v>
      </c>
      <c r="AC2152" s="23">
        <f t="shared" si="961"/>
        <v>0</v>
      </c>
      <c r="AD2152" s="24">
        <f t="shared" si="962"/>
        <v>0</v>
      </c>
      <c r="AF2152" s="20">
        <f t="shared" si="963"/>
        <v>0</v>
      </c>
      <c r="AG2152" s="17">
        <f t="shared" si="964"/>
        <v>0</v>
      </c>
      <c r="AH2152" s="17">
        <f t="shared" si="965"/>
        <v>0</v>
      </c>
      <c r="AI2152" s="17" t="str">
        <f t="shared" si="966"/>
        <v>-</v>
      </c>
      <c r="AM2152" s="21" t="str">
        <f t="shared" si="977"/>
        <v>-</v>
      </c>
      <c r="AN2152" s="21" t="str">
        <f t="shared" si="977"/>
        <v>-</v>
      </c>
      <c r="AO2152" s="21" t="str">
        <f t="shared" si="977"/>
        <v>-</v>
      </c>
      <c r="AP2152" s="27">
        <f t="shared" si="967"/>
        <v>0</v>
      </c>
      <c r="AQ2152" s="27">
        <f t="shared" si="968"/>
        <v>0</v>
      </c>
      <c r="AR2152" s="27">
        <f t="shared" si="969"/>
        <v>0</v>
      </c>
      <c r="AS2152" s="27">
        <f t="shared" si="970"/>
        <v>0</v>
      </c>
      <c r="AT2152" s="27">
        <f t="shared" si="971"/>
        <v>0</v>
      </c>
      <c r="AU2152" s="27">
        <f t="shared" si="972"/>
        <v>0</v>
      </c>
      <c r="AV2152" s="21" t="str">
        <f t="shared" si="973"/>
        <v>0</v>
      </c>
      <c r="AW2152" s="27">
        <f t="shared" si="974"/>
        <v>0</v>
      </c>
      <c r="AX2152" s="27">
        <f t="shared" si="975"/>
        <v>0</v>
      </c>
    </row>
    <row r="2153" spans="16:50" x14ac:dyDescent="0.25">
      <c r="P2153" s="38"/>
      <c r="Q2153" s="38"/>
      <c r="V2153" s="21">
        <f t="shared" si="976"/>
        <v>0</v>
      </c>
      <c r="W2153" s="21">
        <f t="shared" si="976"/>
        <v>0</v>
      </c>
      <c r="X2153" s="21">
        <f t="shared" si="976"/>
        <v>0</v>
      </c>
      <c r="Y2153" s="22">
        <f t="shared" si="957"/>
        <v>0</v>
      </c>
      <c r="Z2153" s="13">
        <f t="shared" si="958"/>
        <v>0</v>
      </c>
      <c r="AA2153" s="23">
        <f t="shared" si="959"/>
        <v>0</v>
      </c>
      <c r="AB2153" s="23">
        <f t="shared" si="960"/>
        <v>0</v>
      </c>
      <c r="AC2153" s="23">
        <f t="shared" si="961"/>
        <v>0</v>
      </c>
      <c r="AD2153" s="24">
        <f t="shared" si="962"/>
        <v>0</v>
      </c>
      <c r="AF2153" s="20">
        <f t="shared" si="963"/>
        <v>0</v>
      </c>
      <c r="AG2153" s="17">
        <f t="shared" si="964"/>
        <v>0</v>
      </c>
      <c r="AH2153" s="17">
        <f t="shared" si="965"/>
        <v>0</v>
      </c>
      <c r="AI2153" s="17" t="str">
        <f t="shared" si="966"/>
        <v>-</v>
      </c>
      <c r="AM2153" s="21" t="str">
        <f t="shared" si="977"/>
        <v>-</v>
      </c>
      <c r="AN2153" s="21" t="str">
        <f t="shared" si="977"/>
        <v>-</v>
      </c>
      <c r="AO2153" s="21" t="str">
        <f t="shared" si="977"/>
        <v>-</v>
      </c>
      <c r="AP2153" s="27">
        <f t="shared" si="967"/>
        <v>0</v>
      </c>
      <c r="AQ2153" s="27">
        <f t="shared" si="968"/>
        <v>0</v>
      </c>
      <c r="AR2153" s="27">
        <f t="shared" si="969"/>
        <v>0</v>
      </c>
      <c r="AS2153" s="27">
        <f t="shared" si="970"/>
        <v>0</v>
      </c>
      <c r="AT2153" s="27">
        <f t="shared" si="971"/>
        <v>0</v>
      </c>
      <c r="AU2153" s="27">
        <f t="shared" si="972"/>
        <v>0</v>
      </c>
      <c r="AV2153" s="21" t="str">
        <f t="shared" si="973"/>
        <v>0</v>
      </c>
      <c r="AW2153" s="27">
        <f t="shared" si="974"/>
        <v>0</v>
      </c>
      <c r="AX2153" s="27">
        <f t="shared" si="975"/>
        <v>0</v>
      </c>
    </row>
    <row r="2154" spans="16:50" x14ac:dyDescent="0.25">
      <c r="P2154" s="38"/>
      <c r="Q2154" s="38"/>
      <c r="V2154" s="21">
        <f t="shared" si="976"/>
        <v>0</v>
      </c>
      <c r="W2154" s="21">
        <f t="shared" si="976"/>
        <v>0</v>
      </c>
      <c r="X2154" s="21">
        <f t="shared" si="976"/>
        <v>0</v>
      </c>
      <c r="Y2154" s="22">
        <f t="shared" si="957"/>
        <v>0</v>
      </c>
      <c r="Z2154" s="13">
        <f t="shared" si="958"/>
        <v>0</v>
      </c>
      <c r="AA2154" s="23">
        <f t="shared" si="959"/>
        <v>0</v>
      </c>
      <c r="AB2154" s="23">
        <f t="shared" si="960"/>
        <v>0</v>
      </c>
      <c r="AC2154" s="23">
        <f t="shared" si="961"/>
        <v>0</v>
      </c>
      <c r="AD2154" s="24">
        <f t="shared" si="962"/>
        <v>0</v>
      </c>
      <c r="AF2154" s="20">
        <f t="shared" si="963"/>
        <v>0</v>
      </c>
      <c r="AG2154" s="17">
        <f t="shared" si="964"/>
        <v>0</v>
      </c>
      <c r="AH2154" s="17">
        <f t="shared" si="965"/>
        <v>0</v>
      </c>
      <c r="AI2154" s="17" t="str">
        <f t="shared" si="966"/>
        <v>-</v>
      </c>
      <c r="AM2154" s="21" t="str">
        <f t="shared" si="977"/>
        <v>-</v>
      </c>
      <c r="AN2154" s="21" t="str">
        <f t="shared" si="977"/>
        <v>-</v>
      </c>
      <c r="AO2154" s="21" t="str">
        <f t="shared" si="977"/>
        <v>-</v>
      </c>
      <c r="AP2154" s="27">
        <f t="shared" si="967"/>
        <v>0</v>
      </c>
      <c r="AQ2154" s="27">
        <f t="shared" si="968"/>
        <v>0</v>
      </c>
      <c r="AR2154" s="27">
        <f t="shared" si="969"/>
        <v>0</v>
      </c>
      <c r="AS2154" s="27">
        <f t="shared" si="970"/>
        <v>0</v>
      </c>
      <c r="AT2154" s="27">
        <f t="shared" si="971"/>
        <v>0</v>
      </c>
      <c r="AU2154" s="27">
        <f t="shared" si="972"/>
        <v>0</v>
      </c>
      <c r="AV2154" s="21" t="str">
        <f t="shared" si="973"/>
        <v>0</v>
      </c>
      <c r="AW2154" s="27">
        <f t="shared" si="974"/>
        <v>0</v>
      </c>
      <c r="AX2154" s="27">
        <f t="shared" si="975"/>
        <v>0</v>
      </c>
    </row>
    <row r="2155" spans="16:50" x14ac:dyDescent="0.25">
      <c r="P2155" s="38"/>
      <c r="Q2155" s="38"/>
      <c r="V2155" s="21">
        <f t="shared" si="976"/>
        <v>0</v>
      </c>
      <c r="W2155" s="21">
        <f t="shared" si="976"/>
        <v>0</v>
      </c>
      <c r="X2155" s="21">
        <f t="shared" si="976"/>
        <v>0</v>
      </c>
      <c r="Y2155" s="22">
        <f t="shared" si="957"/>
        <v>0</v>
      </c>
      <c r="Z2155" s="13">
        <f t="shared" si="958"/>
        <v>0</v>
      </c>
      <c r="AA2155" s="23">
        <f t="shared" si="959"/>
        <v>0</v>
      </c>
      <c r="AB2155" s="23">
        <f t="shared" si="960"/>
        <v>0</v>
      </c>
      <c r="AC2155" s="23">
        <f t="shared" si="961"/>
        <v>0</v>
      </c>
      <c r="AD2155" s="24">
        <f t="shared" si="962"/>
        <v>0</v>
      </c>
      <c r="AF2155" s="20">
        <f t="shared" si="963"/>
        <v>0</v>
      </c>
      <c r="AG2155" s="17">
        <f t="shared" si="964"/>
        <v>0</v>
      </c>
      <c r="AH2155" s="17">
        <f t="shared" si="965"/>
        <v>0</v>
      </c>
      <c r="AI2155" s="17" t="str">
        <f t="shared" si="966"/>
        <v>-</v>
      </c>
      <c r="AM2155" s="21" t="str">
        <f t="shared" si="977"/>
        <v>-</v>
      </c>
      <c r="AN2155" s="21" t="str">
        <f t="shared" si="977"/>
        <v>-</v>
      </c>
      <c r="AO2155" s="21" t="str">
        <f t="shared" si="977"/>
        <v>-</v>
      </c>
      <c r="AP2155" s="27">
        <f t="shared" si="967"/>
        <v>0</v>
      </c>
      <c r="AQ2155" s="27">
        <f t="shared" si="968"/>
        <v>0</v>
      </c>
      <c r="AR2155" s="27">
        <f t="shared" si="969"/>
        <v>0</v>
      </c>
      <c r="AS2155" s="27">
        <f t="shared" si="970"/>
        <v>0</v>
      </c>
      <c r="AT2155" s="27">
        <f t="shared" si="971"/>
        <v>0</v>
      </c>
      <c r="AU2155" s="27">
        <f t="shared" si="972"/>
        <v>0</v>
      </c>
      <c r="AV2155" s="21" t="str">
        <f t="shared" si="973"/>
        <v>0</v>
      </c>
      <c r="AW2155" s="27">
        <f t="shared" si="974"/>
        <v>0</v>
      </c>
      <c r="AX2155" s="27">
        <f t="shared" si="975"/>
        <v>0</v>
      </c>
    </row>
    <row r="2156" spans="16:50" x14ac:dyDescent="0.25">
      <c r="P2156" s="38"/>
      <c r="Q2156" s="38"/>
      <c r="V2156" s="21">
        <f t="shared" si="976"/>
        <v>0</v>
      </c>
      <c r="W2156" s="21">
        <f t="shared" si="976"/>
        <v>0</v>
      </c>
      <c r="X2156" s="21">
        <f t="shared" si="976"/>
        <v>0</v>
      </c>
      <c r="Y2156" s="22">
        <f t="shared" si="957"/>
        <v>0</v>
      </c>
      <c r="Z2156" s="13">
        <f t="shared" si="958"/>
        <v>0</v>
      </c>
      <c r="AA2156" s="23">
        <f t="shared" si="959"/>
        <v>0</v>
      </c>
      <c r="AB2156" s="23">
        <f t="shared" si="960"/>
        <v>0</v>
      </c>
      <c r="AC2156" s="23">
        <f t="shared" si="961"/>
        <v>0</v>
      </c>
      <c r="AD2156" s="24">
        <f t="shared" si="962"/>
        <v>0</v>
      </c>
      <c r="AF2156" s="20">
        <f t="shared" si="963"/>
        <v>0</v>
      </c>
      <c r="AG2156" s="17">
        <f t="shared" si="964"/>
        <v>0</v>
      </c>
      <c r="AH2156" s="17">
        <f t="shared" si="965"/>
        <v>0</v>
      </c>
      <c r="AI2156" s="17" t="str">
        <f t="shared" si="966"/>
        <v>-</v>
      </c>
      <c r="AM2156" s="21" t="str">
        <f t="shared" si="977"/>
        <v>-</v>
      </c>
      <c r="AN2156" s="21" t="str">
        <f t="shared" si="977"/>
        <v>-</v>
      </c>
      <c r="AO2156" s="21" t="str">
        <f t="shared" si="977"/>
        <v>-</v>
      </c>
      <c r="AP2156" s="27">
        <f t="shared" si="967"/>
        <v>0</v>
      </c>
      <c r="AQ2156" s="27">
        <f t="shared" si="968"/>
        <v>0</v>
      </c>
      <c r="AR2156" s="27">
        <f t="shared" si="969"/>
        <v>0</v>
      </c>
      <c r="AS2156" s="27">
        <f t="shared" si="970"/>
        <v>0</v>
      </c>
      <c r="AT2156" s="27">
        <f t="shared" si="971"/>
        <v>0</v>
      </c>
      <c r="AU2156" s="27">
        <f t="shared" si="972"/>
        <v>0</v>
      </c>
      <c r="AV2156" s="21" t="str">
        <f t="shared" si="973"/>
        <v>0</v>
      </c>
      <c r="AW2156" s="27">
        <f t="shared" si="974"/>
        <v>0</v>
      </c>
      <c r="AX2156" s="27">
        <f t="shared" si="975"/>
        <v>0</v>
      </c>
    </row>
    <row r="2157" spans="16:50" x14ac:dyDescent="0.25">
      <c r="P2157" s="38"/>
      <c r="Q2157" s="38"/>
      <c r="V2157" s="21">
        <f t="shared" si="976"/>
        <v>0</v>
      </c>
      <c r="W2157" s="21">
        <f t="shared" si="976"/>
        <v>0</v>
      </c>
      <c r="X2157" s="21">
        <f t="shared" si="976"/>
        <v>0</v>
      </c>
      <c r="Y2157" s="22">
        <f t="shared" si="957"/>
        <v>0</v>
      </c>
      <c r="Z2157" s="13">
        <f t="shared" si="958"/>
        <v>0</v>
      </c>
      <c r="AA2157" s="23">
        <f t="shared" si="959"/>
        <v>0</v>
      </c>
      <c r="AB2157" s="23">
        <f t="shared" si="960"/>
        <v>0</v>
      </c>
      <c r="AC2157" s="23">
        <f t="shared" si="961"/>
        <v>0</v>
      </c>
      <c r="AD2157" s="24">
        <f t="shared" si="962"/>
        <v>0</v>
      </c>
      <c r="AF2157" s="20">
        <f t="shared" si="963"/>
        <v>0</v>
      </c>
      <c r="AG2157" s="17">
        <f t="shared" si="964"/>
        <v>0</v>
      </c>
      <c r="AH2157" s="17">
        <f t="shared" si="965"/>
        <v>0</v>
      </c>
      <c r="AI2157" s="17" t="str">
        <f t="shared" si="966"/>
        <v>-</v>
      </c>
      <c r="AM2157" s="21" t="str">
        <f t="shared" si="977"/>
        <v>-</v>
      </c>
      <c r="AN2157" s="21" t="str">
        <f t="shared" si="977"/>
        <v>-</v>
      </c>
      <c r="AO2157" s="21" t="str">
        <f t="shared" si="977"/>
        <v>-</v>
      </c>
      <c r="AP2157" s="27">
        <f t="shared" si="967"/>
        <v>0</v>
      </c>
      <c r="AQ2157" s="27">
        <f t="shared" si="968"/>
        <v>0</v>
      </c>
      <c r="AR2157" s="27">
        <f t="shared" si="969"/>
        <v>0</v>
      </c>
      <c r="AS2157" s="27">
        <f t="shared" si="970"/>
        <v>0</v>
      </c>
      <c r="AT2157" s="27">
        <f t="shared" si="971"/>
        <v>0</v>
      </c>
      <c r="AU2157" s="27">
        <f t="shared" si="972"/>
        <v>0</v>
      </c>
      <c r="AV2157" s="21" t="str">
        <f t="shared" si="973"/>
        <v>0</v>
      </c>
      <c r="AW2157" s="27">
        <f t="shared" si="974"/>
        <v>0</v>
      </c>
      <c r="AX2157" s="27">
        <f t="shared" si="975"/>
        <v>0</v>
      </c>
    </row>
    <row r="2158" spans="16:50" x14ac:dyDescent="0.25">
      <c r="P2158" s="38"/>
      <c r="Q2158" s="38"/>
      <c r="V2158" s="21">
        <f t="shared" si="976"/>
        <v>0</v>
      </c>
      <c r="W2158" s="21">
        <f t="shared" si="976"/>
        <v>0</v>
      </c>
      <c r="X2158" s="21">
        <f t="shared" si="976"/>
        <v>0</v>
      </c>
      <c r="Y2158" s="22">
        <f t="shared" si="957"/>
        <v>0</v>
      </c>
      <c r="Z2158" s="13">
        <f t="shared" si="958"/>
        <v>0</v>
      </c>
      <c r="AA2158" s="23">
        <f t="shared" si="959"/>
        <v>0</v>
      </c>
      <c r="AB2158" s="23">
        <f t="shared" si="960"/>
        <v>0</v>
      </c>
      <c r="AC2158" s="23">
        <f t="shared" si="961"/>
        <v>0</v>
      </c>
      <c r="AD2158" s="24">
        <f t="shared" si="962"/>
        <v>0</v>
      </c>
      <c r="AF2158" s="20">
        <f t="shared" si="963"/>
        <v>0</v>
      </c>
      <c r="AG2158" s="17">
        <f t="shared" si="964"/>
        <v>0</v>
      </c>
      <c r="AH2158" s="17">
        <f t="shared" si="965"/>
        <v>0</v>
      </c>
      <c r="AI2158" s="17" t="str">
        <f t="shared" si="966"/>
        <v>-</v>
      </c>
      <c r="AM2158" s="21" t="str">
        <f t="shared" si="977"/>
        <v>-</v>
      </c>
      <c r="AN2158" s="21" t="str">
        <f t="shared" si="977"/>
        <v>-</v>
      </c>
      <c r="AO2158" s="21" t="str">
        <f t="shared" si="977"/>
        <v>-</v>
      </c>
      <c r="AP2158" s="27">
        <f t="shared" si="967"/>
        <v>0</v>
      </c>
      <c r="AQ2158" s="27">
        <f t="shared" si="968"/>
        <v>0</v>
      </c>
      <c r="AR2158" s="27">
        <f t="shared" si="969"/>
        <v>0</v>
      </c>
      <c r="AS2158" s="27">
        <f t="shared" si="970"/>
        <v>0</v>
      </c>
      <c r="AT2158" s="27">
        <f t="shared" si="971"/>
        <v>0</v>
      </c>
      <c r="AU2158" s="27">
        <f t="shared" si="972"/>
        <v>0</v>
      </c>
      <c r="AV2158" s="21" t="str">
        <f t="shared" si="973"/>
        <v>0</v>
      </c>
      <c r="AW2158" s="27">
        <f t="shared" si="974"/>
        <v>0</v>
      </c>
      <c r="AX2158" s="27">
        <f t="shared" si="975"/>
        <v>0</v>
      </c>
    </row>
    <row r="2159" spans="16:50" x14ac:dyDescent="0.25">
      <c r="P2159" s="38"/>
      <c r="Q2159" s="38"/>
      <c r="V2159" s="21">
        <f t="shared" si="976"/>
        <v>0</v>
      </c>
      <c r="W2159" s="21">
        <f t="shared" si="976"/>
        <v>0</v>
      </c>
      <c r="X2159" s="21">
        <f t="shared" si="976"/>
        <v>0</v>
      </c>
      <c r="Y2159" s="22">
        <f t="shared" si="957"/>
        <v>0</v>
      </c>
      <c r="Z2159" s="13">
        <f t="shared" si="958"/>
        <v>0</v>
      </c>
      <c r="AA2159" s="23">
        <f t="shared" si="959"/>
        <v>0</v>
      </c>
      <c r="AB2159" s="23">
        <f t="shared" si="960"/>
        <v>0</v>
      </c>
      <c r="AC2159" s="23">
        <f t="shared" si="961"/>
        <v>0</v>
      </c>
      <c r="AD2159" s="24">
        <f t="shared" si="962"/>
        <v>0</v>
      </c>
      <c r="AF2159" s="20">
        <f t="shared" si="963"/>
        <v>0</v>
      </c>
      <c r="AG2159" s="17">
        <f t="shared" si="964"/>
        <v>0</v>
      </c>
      <c r="AH2159" s="17">
        <f t="shared" si="965"/>
        <v>0</v>
      </c>
      <c r="AI2159" s="17" t="str">
        <f t="shared" si="966"/>
        <v>-</v>
      </c>
      <c r="AM2159" s="21" t="str">
        <f t="shared" si="977"/>
        <v>-</v>
      </c>
      <c r="AN2159" s="21" t="str">
        <f t="shared" si="977"/>
        <v>-</v>
      </c>
      <c r="AO2159" s="21" t="str">
        <f t="shared" si="977"/>
        <v>-</v>
      </c>
      <c r="AP2159" s="27">
        <f t="shared" si="967"/>
        <v>0</v>
      </c>
      <c r="AQ2159" s="27">
        <f t="shared" si="968"/>
        <v>0</v>
      </c>
      <c r="AR2159" s="27">
        <f t="shared" si="969"/>
        <v>0</v>
      </c>
      <c r="AS2159" s="27">
        <f t="shared" si="970"/>
        <v>0</v>
      </c>
      <c r="AT2159" s="27">
        <f t="shared" si="971"/>
        <v>0</v>
      </c>
      <c r="AU2159" s="27">
        <f t="shared" si="972"/>
        <v>0</v>
      </c>
      <c r="AV2159" s="21" t="str">
        <f t="shared" si="973"/>
        <v>0</v>
      </c>
      <c r="AW2159" s="27">
        <f t="shared" si="974"/>
        <v>0</v>
      </c>
      <c r="AX2159" s="27">
        <f t="shared" si="975"/>
        <v>0</v>
      </c>
    </row>
    <row r="2160" spans="16:50" x14ac:dyDescent="0.25">
      <c r="P2160" s="38"/>
      <c r="Q2160" s="38"/>
      <c r="V2160" s="21">
        <f t="shared" si="976"/>
        <v>0</v>
      </c>
      <c r="W2160" s="21">
        <f t="shared" si="976"/>
        <v>0</v>
      </c>
      <c r="X2160" s="21">
        <f t="shared" si="976"/>
        <v>0</v>
      </c>
      <c r="Y2160" s="22">
        <f t="shared" si="957"/>
        <v>0</v>
      </c>
      <c r="Z2160" s="13">
        <f t="shared" si="958"/>
        <v>0</v>
      </c>
      <c r="AA2160" s="23">
        <f t="shared" si="959"/>
        <v>0</v>
      </c>
      <c r="AB2160" s="23">
        <f t="shared" si="960"/>
        <v>0</v>
      </c>
      <c r="AC2160" s="23">
        <f t="shared" si="961"/>
        <v>0</v>
      </c>
      <c r="AD2160" s="24">
        <f t="shared" si="962"/>
        <v>0</v>
      </c>
      <c r="AF2160" s="20">
        <f t="shared" si="963"/>
        <v>0</v>
      </c>
      <c r="AG2160" s="17">
        <f t="shared" si="964"/>
        <v>0</v>
      </c>
      <c r="AH2160" s="17">
        <f t="shared" si="965"/>
        <v>0</v>
      </c>
      <c r="AI2160" s="17" t="str">
        <f t="shared" si="966"/>
        <v>-</v>
      </c>
      <c r="AM2160" s="21" t="str">
        <f t="shared" si="977"/>
        <v>-</v>
      </c>
      <c r="AN2160" s="21" t="str">
        <f t="shared" si="977"/>
        <v>-</v>
      </c>
      <c r="AO2160" s="21" t="str">
        <f t="shared" si="977"/>
        <v>-</v>
      </c>
      <c r="AP2160" s="27">
        <f t="shared" si="967"/>
        <v>0</v>
      </c>
      <c r="AQ2160" s="27">
        <f t="shared" si="968"/>
        <v>0</v>
      </c>
      <c r="AR2160" s="27">
        <f t="shared" si="969"/>
        <v>0</v>
      </c>
      <c r="AS2160" s="27">
        <f t="shared" si="970"/>
        <v>0</v>
      </c>
      <c r="AT2160" s="27">
        <f t="shared" si="971"/>
        <v>0</v>
      </c>
      <c r="AU2160" s="27">
        <f t="shared" si="972"/>
        <v>0</v>
      </c>
      <c r="AV2160" s="21" t="str">
        <f t="shared" si="973"/>
        <v>0</v>
      </c>
      <c r="AW2160" s="27">
        <f t="shared" si="974"/>
        <v>0</v>
      </c>
      <c r="AX2160" s="27">
        <f t="shared" si="975"/>
        <v>0</v>
      </c>
    </row>
    <row r="2161" spans="16:50" x14ac:dyDescent="0.25">
      <c r="P2161" s="38"/>
      <c r="Q2161" s="38"/>
      <c r="V2161" s="21">
        <f t="shared" si="976"/>
        <v>0</v>
      </c>
      <c r="W2161" s="21">
        <f t="shared" si="976"/>
        <v>0</v>
      </c>
      <c r="X2161" s="21">
        <f t="shared" si="976"/>
        <v>0</v>
      </c>
      <c r="Y2161" s="22">
        <f t="shared" si="957"/>
        <v>0</v>
      </c>
      <c r="Z2161" s="13">
        <f t="shared" si="958"/>
        <v>0</v>
      </c>
      <c r="AA2161" s="23">
        <f t="shared" si="959"/>
        <v>0</v>
      </c>
      <c r="AB2161" s="23">
        <f t="shared" si="960"/>
        <v>0</v>
      </c>
      <c r="AC2161" s="23">
        <f t="shared" si="961"/>
        <v>0</v>
      </c>
      <c r="AD2161" s="24">
        <f t="shared" si="962"/>
        <v>0</v>
      </c>
      <c r="AF2161" s="20">
        <f t="shared" si="963"/>
        <v>0</v>
      </c>
      <c r="AG2161" s="17">
        <f t="shared" si="964"/>
        <v>0</v>
      </c>
      <c r="AH2161" s="17">
        <f t="shared" si="965"/>
        <v>0</v>
      </c>
      <c r="AI2161" s="17" t="str">
        <f t="shared" si="966"/>
        <v>-</v>
      </c>
      <c r="AM2161" s="21" t="str">
        <f t="shared" si="977"/>
        <v>-</v>
      </c>
      <c r="AN2161" s="21" t="str">
        <f t="shared" si="977"/>
        <v>-</v>
      </c>
      <c r="AO2161" s="21" t="str">
        <f t="shared" si="977"/>
        <v>-</v>
      </c>
      <c r="AP2161" s="27">
        <f t="shared" si="967"/>
        <v>0</v>
      </c>
      <c r="AQ2161" s="27">
        <f t="shared" si="968"/>
        <v>0</v>
      </c>
      <c r="AR2161" s="27">
        <f t="shared" si="969"/>
        <v>0</v>
      </c>
      <c r="AS2161" s="27">
        <f t="shared" si="970"/>
        <v>0</v>
      </c>
      <c r="AT2161" s="27">
        <f t="shared" si="971"/>
        <v>0</v>
      </c>
      <c r="AU2161" s="27">
        <f t="shared" si="972"/>
        <v>0</v>
      </c>
      <c r="AV2161" s="21" t="str">
        <f t="shared" si="973"/>
        <v>0</v>
      </c>
      <c r="AW2161" s="27">
        <f t="shared" si="974"/>
        <v>0</v>
      </c>
      <c r="AX2161" s="27">
        <f t="shared" si="975"/>
        <v>0</v>
      </c>
    </row>
    <row r="2162" spans="16:50" x14ac:dyDescent="0.25">
      <c r="P2162" s="38"/>
      <c r="Q2162" s="38"/>
      <c r="V2162" s="21">
        <f t="shared" si="976"/>
        <v>0</v>
      </c>
      <c r="W2162" s="21">
        <f t="shared" si="976"/>
        <v>0</v>
      </c>
      <c r="X2162" s="21">
        <f t="shared" si="976"/>
        <v>0</v>
      </c>
      <c r="Y2162" s="22">
        <f t="shared" si="957"/>
        <v>0</v>
      </c>
      <c r="Z2162" s="13">
        <f t="shared" si="958"/>
        <v>0</v>
      </c>
      <c r="AA2162" s="23">
        <f t="shared" si="959"/>
        <v>0</v>
      </c>
      <c r="AB2162" s="23">
        <f t="shared" si="960"/>
        <v>0</v>
      </c>
      <c r="AC2162" s="23">
        <f t="shared" si="961"/>
        <v>0</v>
      </c>
      <c r="AD2162" s="24">
        <f t="shared" si="962"/>
        <v>0</v>
      </c>
      <c r="AF2162" s="20">
        <f t="shared" si="963"/>
        <v>0</v>
      </c>
      <c r="AG2162" s="17">
        <f t="shared" si="964"/>
        <v>0</v>
      </c>
      <c r="AH2162" s="17">
        <f t="shared" si="965"/>
        <v>0</v>
      </c>
      <c r="AI2162" s="17" t="str">
        <f t="shared" si="966"/>
        <v>-</v>
      </c>
      <c r="AM2162" s="21" t="str">
        <f t="shared" si="977"/>
        <v>-</v>
      </c>
      <c r="AN2162" s="21" t="str">
        <f t="shared" si="977"/>
        <v>-</v>
      </c>
      <c r="AO2162" s="21" t="str">
        <f t="shared" si="977"/>
        <v>-</v>
      </c>
      <c r="AP2162" s="27">
        <f t="shared" si="967"/>
        <v>0</v>
      </c>
      <c r="AQ2162" s="27">
        <f t="shared" si="968"/>
        <v>0</v>
      </c>
      <c r="AR2162" s="27">
        <f t="shared" si="969"/>
        <v>0</v>
      </c>
      <c r="AS2162" s="27">
        <f t="shared" si="970"/>
        <v>0</v>
      </c>
      <c r="AT2162" s="27">
        <f t="shared" si="971"/>
        <v>0</v>
      </c>
      <c r="AU2162" s="27">
        <f t="shared" si="972"/>
        <v>0</v>
      </c>
      <c r="AV2162" s="21" t="str">
        <f t="shared" si="973"/>
        <v>0</v>
      </c>
      <c r="AW2162" s="27">
        <f t="shared" si="974"/>
        <v>0</v>
      </c>
      <c r="AX2162" s="27">
        <f t="shared" si="975"/>
        <v>0</v>
      </c>
    </row>
    <row r="2163" spans="16:50" x14ac:dyDescent="0.25">
      <c r="P2163" s="38"/>
      <c r="Q2163" s="38"/>
      <c r="V2163" s="21">
        <f t="shared" si="976"/>
        <v>0</v>
      </c>
      <c r="W2163" s="21">
        <f t="shared" si="976"/>
        <v>0</v>
      </c>
      <c r="X2163" s="21">
        <f t="shared" si="976"/>
        <v>0</v>
      </c>
      <c r="Y2163" s="22">
        <f t="shared" si="957"/>
        <v>0</v>
      </c>
      <c r="Z2163" s="13">
        <f t="shared" si="958"/>
        <v>0</v>
      </c>
      <c r="AA2163" s="23">
        <f t="shared" si="959"/>
        <v>0</v>
      </c>
      <c r="AB2163" s="23">
        <f t="shared" si="960"/>
        <v>0</v>
      </c>
      <c r="AC2163" s="23">
        <f t="shared" si="961"/>
        <v>0</v>
      </c>
      <c r="AD2163" s="24">
        <f t="shared" si="962"/>
        <v>0</v>
      </c>
      <c r="AF2163" s="20">
        <f t="shared" si="963"/>
        <v>0</v>
      </c>
      <c r="AG2163" s="17">
        <f t="shared" si="964"/>
        <v>0</v>
      </c>
      <c r="AH2163" s="17">
        <f t="shared" si="965"/>
        <v>0</v>
      </c>
      <c r="AI2163" s="17" t="str">
        <f t="shared" si="966"/>
        <v>-</v>
      </c>
      <c r="AM2163" s="21" t="str">
        <f t="shared" si="977"/>
        <v>-</v>
      </c>
      <c r="AN2163" s="21" t="str">
        <f t="shared" si="977"/>
        <v>-</v>
      </c>
      <c r="AO2163" s="21" t="str">
        <f t="shared" si="977"/>
        <v>-</v>
      </c>
      <c r="AP2163" s="27">
        <f t="shared" si="967"/>
        <v>0</v>
      </c>
      <c r="AQ2163" s="27">
        <f t="shared" si="968"/>
        <v>0</v>
      </c>
      <c r="AR2163" s="27">
        <f t="shared" si="969"/>
        <v>0</v>
      </c>
      <c r="AS2163" s="27">
        <f t="shared" si="970"/>
        <v>0</v>
      </c>
      <c r="AT2163" s="27">
        <f t="shared" si="971"/>
        <v>0</v>
      </c>
      <c r="AU2163" s="27">
        <f t="shared" si="972"/>
        <v>0</v>
      </c>
      <c r="AV2163" s="21" t="str">
        <f t="shared" si="973"/>
        <v>0</v>
      </c>
      <c r="AW2163" s="27">
        <f t="shared" si="974"/>
        <v>0</v>
      </c>
      <c r="AX2163" s="27">
        <f t="shared" si="975"/>
        <v>0</v>
      </c>
    </row>
    <row r="2164" spans="16:50" x14ac:dyDescent="0.25">
      <c r="P2164" s="38"/>
      <c r="Q2164" s="38"/>
      <c r="V2164" s="21">
        <f t="shared" si="976"/>
        <v>0</v>
      </c>
      <c r="W2164" s="21">
        <f t="shared" si="976"/>
        <v>0</v>
      </c>
      <c r="X2164" s="21">
        <f t="shared" si="976"/>
        <v>0</v>
      </c>
      <c r="Y2164" s="22">
        <f t="shared" si="957"/>
        <v>0</v>
      </c>
      <c r="Z2164" s="13">
        <f t="shared" si="958"/>
        <v>0</v>
      </c>
      <c r="AA2164" s="23">
        <f t="shared" si="959"/>
        <v>0</v>
      </c>
      <c r="AB2164" s="23">
        <f t="shared" si="960"/>
        <v>0</v>
      </c>
      <c r="AC2164" s="23">
        <f t="shared" si="961"/>
        <v>0</v>
      </c>
      <c r="AD2164" s="24">
        <f t="shared" si="962"/>
        <v>0</v>
      </c>
      <c r="AF2164" s="20">
        <f t="shared" si="963"/>
        <v>0</v>
      </c>
      <c r="AG2164" s="17">
        <f t="shared" si="964"/>
        <v>0</v>
      </c>
      <c r="AH2164" s="17">
        <f t="shared" si="965"/>
        <v>0</v>
      </c>
      <c r="AI2164" s="17" t="str">
        <f t="shared" si="966"/>
        <v>-</v>
      </c>
      <c r="AM2164" s="21" t="str">
        <f t="shared" si="977"/>
        <v>-</v>
      </c>
      <c r="AN2164" s="21" t="str">
        <f t="shared" si="977"/>
        <v>-</v>
      </c>
      <c r="AO2164" s="21" t="str">
        <f t="shared" si="977"/>
        <v>-</v>
      </c>
      <c r="AP2164" s="27">
        <f t="shared" si="967"/>
        <v>0</v>
      </c>
      <c r="AQ2164" s="27">
        <f t="shared" si="968"/>
        <v>0</v>
      </c>
      <c r="AR2164" s="27">
        <f t="shared" si="969"/>
        <v>0</v>
      </c>
      <c r="AS2164" s="27">
        <f t="shared" si="970"/>
        <v>0</v>
      </c>
      <c r="AT2164" s="27">
        <f t="shared" si="971"/>
        <v>0</v>
      </c>
      <c r="AU2164" s="27">
        <f t="shared" si="972"/>
        <v>0</v>
      </c>
      <c r="AV2164" s="21" t="str">
        <f t="shared" si="973"/>
        <v>0</v>
      </c>
      <c r="AW2164" s="27">
        <f t="shared" si="974"/>
        <v>0</v>
      </c>
      <c r="AX2164" s="27">
        <f t="shared" si="975"/>
        <v>0</v>
      </c>
    </row>
    <row r="2165" spans="16:50" x14ac:dyDescent="0.25">
      <c r="P2165" s="38"/>
      <c r="Q2165" s="38"/>
      <c r="V2165" s="21">
        <f t="shared" si="976"/>
        <v>0</v>
      </c>
      <c r="W2165" s="21">
        <f t="shared" si="976"/>
        <v>0</v>
      </c>
      <c r="X2165" s="21">
        <f t="shared" si="976"/>
        <v>0</v>
      </c>
      <c r="Y2165" s="22">
        <f t="shared" si="957"/>
        <v>0</v>
      </c>
      <c r="Z2165" s="13">
        <f t="shared" si="958"/>
        <v>0</v>
      </c>
      <c r="AA2165" s="23">
        <f t="shared" si="959"/>
        <v>0</v>
      </c>
      <c r="AB2165" s="23">
        <f t="shared" si="960"/>
        <v>0</v>
      </c>
      <c r="AC2165" s="23">
        <f t="shared" si="961"/>
        <v>0</v>
      </c>
      <c r="AD2165" s="24">
        <f t="shared" si="962"/>
        <v>0</v>
      </c>
      <c r="AF2165" s="20">
        <f t="shared" si="963"/>
        <v>0</v>
      </c>
      <c r="AG2165" s="17">
        <f t="shared" si="964"/>
        <v>0</v>
      </c>
      <c r="AH2165" s="17">
        <f t="shared" si="965"/>
        <v>0</v>
      </c>
      <c r="AI2165" s="17" t="str">
        <f t="shared" si="966"/>
        <v>-</v>
      </c>
      <c r="AM2165" s="21" t="str">
        <f t="shared" si="977"/>
        <v>-</v>
      </c>
      <c r="AN2165" s="21" t="str">
        <f t="shared" si="977"/>
        <v>-</v>
      </c>
      <c r="AO2165" s="21" t="str">
        <f t="shared" si="977"/>
        <v>-</v>
      </c>
      <c r="AP2165" s="27">
        <f t="shared" si="967"/>
        <v>0</v>
      </c>
      <c r="AQ2165" s="27">
        <f t="shared" si="968"/>
        <v>0</v>
      </c>
      <c r="AR2165" s="27">
        <f t="shared" si="969"/>
        <v>0</v>
      </c>
      <c r="AS2165" s="27">
        <f t="shared" si="970"/>
        <v>0</v>
      </c>
      <c r="AT2165" s="27">
        <f t="shared" si="971"/>
        <v>0</v>
      </c>
      <c r="AU2165" s="27">
        <f t="shared" si="972"/>
        <v>0</v>
      </c>
      <c r="AV2165" s="21" t="str">
        <f t="shared" si="973"/>
        <v>0</v>
      </c>
      <c r="AW2165" s="27">
        <f t="shared" si="974"/>
        <v>0</v>
      </c>
      <c r="AX2165" s="27">
        <f t="shared" si="975"/>
        <v>0</v>
      </c>
    </row>
    <row r="2166" spans="16:50" x14ac:dyDescent="0.25">
      <c r="P2166" s="38"/>
      <c r="Q2166" s="38"/>
      <c r="V2166" s="21">
        <f t="shared" si="976"/>
        <v>0</v>
      </c>
      <c r="W2166" s="21">
        <f t="shared" si="976"/>
        <v>0</v>
      </c>
      <c r="X2166" s="21">
        <f t="shared" si="976"/>
        <v>0</v>
      </c>
      <c r="Y2166" s="22">
        <f t="shared" si="957"/>
        <v>0</v>
      </c>
      <c r="Z2166" s="13">
        <f t="shared" si="958"/>
        <v>0</v>
      </c>
      <c r="AA2166" s="23">
        <f t="shared" si="959"/>
        <v>0</v>
      </c>
      <c r="AB2166" s="23">
        <f t="shared" si="960"/>
        <v>0</v>
      </c>
      <c r="AC2166" s="23">
        <f t="shared" si="961"/>
        <v>0</v>
      </c>
      <c r="AD2166" s="24">
        <f t="shared" si="962"/>
        <v>0</v>
      </c>
      <c r="AF2166" s="20">
        <f t="shared" si="963"/>
        <v>0</v>
      </c>
      <c r="AG2166" s="17">
        <f t="shared" si="964"/>
        <v>0</v>
      </c>
      <c r="AH2166" s="17">
        <f t="shared" si="965"/>
        <v>0</v>
      </c>
      <c r="AI2166" s="17" t="str">
        <f t="shared" si="966"/>
        <v>-</v>
      </c>
      <c r="AM2166" s="21" t="str">
        <f t="shared" si="977"/>
        <v>-</v>
      </c>
      <c r="AN2166" s="21" t="str">
        <f t="shared" si="977"/>
        <v>-</v>
      </c>
      <c r="AO2166" s="21" t="str">
        <f t="shared" si="977"/>
        <v>-</v>
      </c>
      <c r="AP2166" s="27">
        <f t="shared" si="967"/>
        <v>0</v>
      </c>
      <c r="AQ2166" s="27">
        <f t="shared" si="968"/>
        <v>0</v>
      </c>
      <c r="AR2166" s="27">
        <f t="shared" si="969"/>
        <v>0</v>
      </c>
      <c r="AS2166" s="27">
        <f t="shared" si="970"/>
        <v>0</v>
      </c>
      <c r="AT2166" s="27">
        <f t="shared" si="971"/>
        <v>0</v>
      </c>
      <c r="AU2166" s="27">
        <f t="shared" si="972"/>
        <v>0</v>
      </c>
      <c r="AV2166" s="21" t="str">
        <f t="shared" si="973"/>
        <v>0</v>
      </c>
      <c r="AW2166" s="27">
        <f t="shared" si="974"/>
        <v>0</v>
      </c>
      <c r="AX2166" s="27">
        <f t="shared" si="975"/>
        <v>0</v>
      </c>
    </row>
    <row r="2167" spans="16:50" x14ac:dyDescent="0.25">
      <c r="P2167" s="38"/>
      <c r="Q2167" s="38"/>
      <c r="V2167" s="21">
        <f t="shared" si="976"/>
        <v>0</v>
      </c>
      <c r="W2167" s="21">
        <f t="shared" si="976"/>
        <v>0</v>
      </c>
      <c r="X2167" s="21">
        <f t="shared" si="976"/>
        <v>0</v>
      </c>
      <c r="Y2167" s="22">
        <f t="shared" si="957"/>
        <v>0</v>
      </c>
      <c r="Z2167" s="13">
        <f t="shared" si="958"/>
        <v>0</v>
      </c>
      <c r="AA2167" s="23">
        <f t="shared" si="959"/>
        <v>0</v>
      </c>
      <c r="AB2167" s="23">
        <f t="shared" si="960"/>
        <v>0</v>
      </c>
      <c r="AC2167" s="23">
        <f t="shared" si="961"/>
        <v>0</v>
      </c>
      <c r="AD2167" s="24">
        <f t="shared" si="962"/>
        <v>0</v>
      </c>
      <c r="AF2167" s="20">
        <f t="shared" si="963"/>
        <v>0</v>
      </c>
      <c r="AG2167" s="17">
        <f t="shared" si="964"/>
        <v>0</v>
      </c>
      <c r="AH2167" s="17">
        <f t="shared" si="965"/>
        <v>0</v>
      </c>
      <c r="AI2167" s="17" t="str">
        <f t="shared" si="966"/>
        <v>-</v>
      </c>
      <c r="AM2167" s="21" t="str">
        <f t="shared" si="977"/>
        <v>-</v>
      </c>
      <c r="AN2167" s="21" t="str">
        <f t="shared" si="977"/>
        <v>-</v>
      </c>
      <c r="AO2167" s="21" t="str">
        <f t="shared" si="977"/>
        <v>-</v>
      </c>
      <c r="AP2167" s="27">
        <f t="shared" si="967"/>
        <v>0</v>
      </c>
      <c r="AQ2167" s="27">
        <f t="shared" si="968"/>
        <v>0</v>
      </c>
      <c r="AR2167" s="27">
        <f t="shared" si="969"/>
        <v>0</v>
      </c>
      <c r="AS2167" s="27">
        <f t="shared" si="970"/>
        <v>0</v>
      </c>
      <c r="AT2167" s="27">
        <f t="shared" si="971"/>
        <v>0</v>
      </c>
      <c r="AU2167" s="27">
        <f t="shared" si="972"/>
        <v>0</v>
      </c>
      <c r="AV2167" s="21" t="str">
        <f t="shared" si="973"/>
        <v>0</v>
      </c>
      <c r="AW2167" s="27">
        <f t="shared" si="974"/>
        <v>0</v>
      </c>
      <c r="AX2167" s="27">
        <f t="shared" si="975"/>
        <v>0</v>
      </c>
    </row>
    <row r="2168" spans="16:50" x14ac:dyDescent="0.25">
      <c r="P2168" s="38"/>
      <c r="Q2168" s="38"/>
      <c r="V2168" s="21">
        <f t="shared" si="976"/>
        <v>0</v>
      </c>
      <c r="W2168" s="21">
        <f t="shared" si="976"/>
        <v>0</v>
      </c>
      <c r="X2168" s="21">
        <f t="shared" si="976"/>
        <v>0</v>
      </c>
      <c r="Y2168" s="22">
        <f t="shared" si="957"/>
        <v>0</v>
      </c>
      <c r="Z2168" s="13">
        <f t="shared" si="958"/>
        <v>0</v>
      </c>
      <c r="AA2168" s="23">
        <f t="shared" si="959"/>
        <v>0</v>
      </c>
      <c r="AB2168" s="23">
        <f t="shared" si="960"/>
        <v>0</v>
      </c>
      <c r="AC2168" s="23">
        <f t="shared" si="961"/>
        <v>0</v>
      </c>
      <c r="AD2168" s="24">
        <f t="shared" si="962"/>
        <v>0</v>
      </c>
      <c r="AF2168" s="20">
        <f t="shared" si="963"/>
        <v>0</v>
      </c>
      <c r="AG2168" s="17">
        <f t="shared" si="964"/>
        <v>0</v>
      </c>
      <c r="AH2168" s="17">
        <f t="shared" si="965"/>
        <v>0</v>
      </c>
      <c r="AI2168" s="17" t="str">
        <f t="shared" si="966"/>
        <v>-</v>
      </c>
      <c r="AM2168" s="21" t="str">
        <f t="shared" si="977"/>
        <v>-</v>
      </c>
      <c r="AN2168" s="21" t="str">
        <f t="shared" si="977"/>
        <v>-</v>
      </c>
      <c r="AO2168" s="21" t="str">
        <f t="shared" si="977"/>
        <v>-</v>
      </c>
      <c r="AP2168" s="27">
        <f t="shared" si="967"/>
        <v>0</v>
      </c>
      <c r="AQ2168" s="27">
        <f t="shared" si="968"/>
        <v>0</v>
      </c>
      <c r="AR2168" s="27">
        <f t="shared" si="969"/>
        <v>0</v>
      </c>
      <c r="AS2168" s="27">
        <f t="shared" si="970"/>
        <v>0</v>
      </c>
      <c r="AT2168" s="27">
        <f t="shared" si="971"/>
        <v>0</v>
      </c>
      <c r="AU2168" s="27">
        <f t="shared" si="972"/>
        <v>0</v>
      </c>
      <c r="AV2168" s="21" t="str">
        <f t="shared" si="973"/>
        <v>0</v>
      </c>
      <c r="AW2168" s="27">
        <f t="shared" si="974"/>
        <v>0</v>
      </c>
      <c r="AX2168" s="27">
        <f t="shared" si="975"/>
        <v>0</v>
      </c>
    </row>
    <row r="2169" spans="16:50" x14ac:dyDescent="0.25">
      <c r="P2169" s="38"/>
      <c r="Q2169" s="38"/>
      <c r="V2169" s="21">
        <f t="shared" si="976"/>
        <v>0</v>
      </c>
      <c r="W2169" s="21">
        <f t="shared" si="976"/>
        <v>0</v>
      </c>
      <c r="X2169" s="21">
        <f t="shared" si="976"/>
        <v>0</v>
      </c>
      <c r="Y2169" s="22">
        <f t="shared" si="957"/>
        <v>0</v>
      </c>
      <c r="Z2169" s="13">
        <f t="shared" si="958"/>
        <v>0</v>
      </c>
      <c r="AA2169" s="23">
        <f t="shared" si="959"/>
        <v>0</v>
      </c>
      <c r="AB2169" s="23">
        <f t="shared" si="960"/>
        <v>0</v>
      </c>
      <c r="AC2169" s="23">
        <f t="shared" si="961"/>
        <v>0</v>
      </c>
      <c r="AD2169" s="24">
        <f t="shared" si="962"/>
        <v>0</v>
      </c>
      <c r="AF2169" s="20">
        <f t="shared" si="963"/>
        <v>0</v>
      </c>
      <c r="AG2169" s="17">
        <f t="shared" si="964"/>
        <v>0</v>
      </c>
      <c r="AH2169" s="17">
        <f t="shared" si="965"/>
        <v>0</v>
      </c>
      <c r="AI2169" s="17" t="str">
        <f t="shared" si="966"/>
        <v>-</v>
      </c>
      <c r="AM2169" s="21" t="str">
        <f t="shared" si="977"/>
        <v>-</v>
      </c>
      <c r="AN2169" s="21" t="str">
        <f t="shared" si="977"/>
        <v>-</v>
      </c>
      <c r="AO2169" s="21" t="str">
        <f t="shared" si="977"/>
        <v>-</v>
      </c>
      <c r="AP2169" s="27">
        <f t="shared" si="967"/>
        <v>0</v>
      </c>
      <c r="AQ2169" s="27">
        <f t="shared" si="968"/>
        <v>0</v>
      </c>
      <c r="AR2169" s="27">
        <f t="shared" si="969"/>
        <v>0</v>
      </c>
      <c r="AS2169" s="27">
        <f t="shared" si="970"/>
        <v>0</v>
      </c>
      <c r="AT2169" s="27">
        <f t="shared" si="971"/>
        <v>0</v>
      </c>
      <c r="AU2169" s="27">
        <f t="shared" si="972"/>
        <v>0</v>
      </c>
      <c r="AV2169" s="21" t="str">
        <f t="shared" si="973"/>
        <v>0</v>
      </c>
      <c r="AW2169" s="27">
        <f t="shared" si="974"/>
        <v>0</v>
      </c>
      <c r="AX2169" s="27">
        <f t="shared" si="975"/>
        <v>0</v>
      </c>
    </row>
    <row r="2170" spans="16:50" x14ac:dyDescent="0.25">
      <c r="P2170" s="38"/>
      <c r="Q2170" s="38"/>
      <c r="V2170" s="21">
        <f t="shared" si="976"/>
        <v>0</v>
      </c>
      <c r="W2170" s="21">
        <f t="shared" si="976"/>
        <v>0</v>
      </c>
      <c r="X2170" s="21">
        <f t="shared" si="976"/>
        <v>0</v>
      </c>
      <c r="Y2170" s="22">
        <f t="shared" si="957"/>
        <v>0</v>
      </c>
      <c r="Z2170" s="13">
        <f t="shared" si="958"/>
        <v>0</v>
      </c>
      <c r="AA2170" s="23">
        <f t="shared" si="959"/>
        <v>0</v>
      </c>
      <c r="AB2170" s="23">
        <f t="shared" si="960"/>
        <v>0</v>
      </c>
      <c r="AC2170" s="23">
        <f t="shared" si="961"/>
        <v>0</v>
      </c>
      <c r="AD2170" s="24">
        <f t="shared" si="962"/>
        <v>0</v>
      </c>
      <c r="AF2170" s="20">
        <f t="shared" si="963"/>
        <v>0</v>
      </c>
      <c r="AG2170" s="17">
        <f t="shared" si="964"/>
        <v>0</v>
      </c>
      <c r="AH2170" s="17">
        <f t="shared" si="965"/>
        <v>0</v>
      </c>
      <c r="AI2170" s="17" t="str">
        <f t="shared" si="966"/>
        <v>-</v>
      </c>
      <c r="AM2170" s="21" t="str">
        <f t="shared" si="977"/>
        <v>-</v>
      </c>
      <c r="AN2170" s="21" t="str">
        <f t="shared" si="977"/>
        <v>-</v>
      </c>
      <c r="AO2170" s="21" t="str">
        <f t="shared" si="977"/>
        <v>-</v>
      </c>
      <c r="AP2170" s="27">
        <f t="shared" si="967"/>
        <v>0</v>
      </c>
      <c r="AQ2170" s="27">
        <f t="shared" si="968"/>
        <v>0</v>
      </c>
      <c r="AR2170" s="27">
        <f t="shared" si="969"/>
        <v>0</v>
      </c>
      <c r="AS2170" s="27">
        <f t="shared" si="970"/>
        <v>0</v>
      </c>
      <c r="AT2170" s="27">
        <f t="shared" si="971"/>
        <v>0</v>
      </c>
      <c r="AU2170" s="27">
        <f t="shared" si="972"/>
        <v>0</v>
      </c>
      <c r="AV2170" s="21" t="str">
        <f t="shared" si="973"/>
        <v>0</v>
      </c>
      <c r="AW2170" s="27">
        <f t="shared" si="974"/>
        <v>0</v>
      </c>
      <c r="AX2170" s="27">
        <f t="shared" si="975"/>
        <v>0</v>
      </c>
    </row>
    <row r="2171" spans="16:50" x14ac:dyDescent="0.25">
      <c r="P2171" s="38"/>
      <c r="Q2171" s="38"/>
      <c r="V2171" s="21">
        <f t="shared" si="976"/>
        <v>0</v>
      </c>
      <c r="W2171" s="21">
        <f t="shared" si="976"/>
        <v>0</v>
      </c>
      <c r="X2171" s="21">
        <f t="shared" si="976"/>
        <v>0</v>
      </c>
      <c r="Y2171" s="22">
        <f t="shared" si="957"/>
        <v>0</v>
      </c>
      <c r="Z2171" s="13">
        <f t="shared" si="958"/>
        <v>0</v>
      </c>
      <c r="AA2171" s="23">
        <f t="shared" si="959"/>
        <v>0</v>
      </c>
      <c r="AB2171" s="23">
        <f t="shared" si="960"/>
        <v>0</v>
      </c>
      <c r="AC2171" s="23">
        <f t="shared" si="961"/>
        <v>0</v>
      </c>
      <c r="AD2171" s="24">
        <f t="shared" si="962"/>
        <v>0</v>
      </c>
      <c r="AF2171" s="20">
        <f t="shared" si="963"/>
        <v>0</v>
      </c>
      <c r="AG2171" s="17">
        <f t="shared" si="964"/>
        <v>0</v>
      </c>
      <c r="AH2171" s="17">
        <f t="shared" si="965"/>
        <v>0</v>
      </c>
      <c r="AI2171" s="17" t="str">
        <f t="shared" si="966"/>
        <v>-</v>
      </c>
      <c r="AM2171" s="21" t="str">
        <f t="shared" si="977"/>
        <v>-</v>
      </c>
      <c r="AN2171" s="21" t="str">
        <f t="shared" si="977"/>
        <v>-</v>
      </c>
      <c r="AO2171" s="21" t="str">
        <f t="shared" si="977"/>
        <v>-</v>
      </c>
      <c r="AP2171" s="27">
        <f t="shared" si="967"/>
        <v>0</v>
      </c>
      <c r="AQ2171" s="27">
        <f t="shared" si="968"/>
        <v>0</v>
      </c>
      <c r="AR2171" s="27">
        <f t="shared" si="969"/>
        <v>0</v>
      </c>
      <c r="AS2171" s="27">
        <f t="shared" si="970"/>
        <v>0</v>
      </c>
      <c r="AT2171" s="27">
        <f t="shared" si="971"/>
        <v>0</v>
      </c>
      <c r="AU2171" s="27">
        <f t="shared" si="972"/>
        <v>0</v>
      </c>
      <c r="AV2171" s="21" t="str">
        <f t="shared" si="973"/>
        <v>0</v>
      </c>
      <c r="AW2171" s="27">
        <f t="shared" si="974"/>
        <v>0</v>
      </c>
      <c r="AX2171" s="27">
        <f t="shared" si="975"/>
        <v>0</v>
      </c>
    </row>
    <row r="2172" spans="16:50" x14ac:dyDescent="0.25">
      <c r="P2172" s="38"/>
      <c r="Q2172" s="38"/>
      <c r="V2172" s="21">
        <f t="shared" si="976"/>
        <v>0</v>
      </c>
      <c r="W2172" s="21">
        <f t="shared" si="976"/>
        <v>0</v>
      </c>
      <c r="X2172" s="21">
        <f t="shared" si="976"/>
        <v>0</v>
      </c>
      <c r="Y2172" s="22">
        <f t="shared" si="957"/>
        <v>0</v>
      </c>
      <c r="Z2172" s="13">
        <f t="shared" si="958"/>
        <v>0</v>
      </c>
      <c r="AA2172" s="23">
        <f t="shared" si="959"/>
        <v>0</v>
      </c>
      <c r="AB2172" s="23">
        <f t="shared" si="960"/>
        <v>0</v>
      </c>
      <c r="AC2172" s="23">
        <f t="shared" si="961"/>
        <v>0</v>
      </c>
      <c r="AD2172" s="24">
        <f t="shared" si="962"/>
        <v>0</v>
      </c>
      <c r="AF2172" s="20">
        <f t="shared" si="963"/>
        <v>0</v>
      </c>
      <c r="AG2172" s="17">
        <f t="shared" si="964"/>
        <v>0</v>
      </c>
      <c r="AH2172" s="17">
        <f t="shared" si="965"/>
        <v>0</v>
      </c>
      <c r="AI2172" s="17" t="str">
        <f t="shared" si="966"/>
        <v>-</v>
      </c>
      <c r="AM2172" s="21" t="str">
        <f t="shared" si="977"/>
        <v>-</v>
      </c>
      <c r="AN2172" s="21" t="str">
        <f t="shared" si="977"/>
        <v>-</v>
      </c>
      <c r="AO2172" s="21" t="str">
        <f t="shared" si="977"/>
        <v>-</v>
      </c>
      <c r="AP2172" s="27">
        <f t="shared" si="967"/>
        <v>0</v>
      </c>
      <c r="AQ2172" s="27">
        <f t="shared" si="968"/>
        <v>0</v>
      </c>
      <c r="AR2172" s="27">
        <f t="shared" si="969"/>
        <v>0</v>
      </c>
      <c r="AS2172" s="27">
        <f t="shared" si="970"/>
        <v>0</v>
      </c>
      <c r="AT2172" s="27">
        <f t="shared" si="971"/>
        <v>0</v>
      </c>
      <c r="AU2172" s="27">
        <f t="shared" si="972"/>
        <v>0</v>
      </c>
      <c r="AV2172" s="21" t="str">
        <f t="shared" si="973"/>
        <v>0</v>
      </c>
      <c r="AW2172" s="27">
        <f t="shared" si="974"/>
        <v>0</v>
      </c>
      <c r="AX2172" s="27">
        <f t="shared" si="975"/>
        <v>0</v>
      </c>
    </row>
    <row r="2173" spans="16:50" x14ac:dyDescent="0.25">
      <c r="P2173" s="38"/>
      <c r="Q2173" s="38"/>
      <c r="V2173" s="21">
        <f t="shared" si="976"/>
        <v>0</v>
      </c>
      <c r="W2173" s="21">
        <f t="shared" si="976"/>
        <v>0</v>
      </c>
      <c r="X2173" s="21">
        <f t="shared" si="976"/>
        <v>0</v>
      </c>
      <c r="Y2173" s="22">
        <f t="shared" si="957"/>
        <v>0</v>
      </c>
      <c r="Z2173" s="13">
        <f t="shared" si="958"/>
        <v>0</v>
      </c>
      <c r="AA2173" s="23">
        <f t="shared" si="959"/>
        <v>0</v>
      </c>
      <c r="AB2173" s="23">
        <f t="shared" si="960"/>
        <v>0</v>
      </c>
      <c r="AC2173" s="23">
        <f t="shared" si="961"/>
        <v>0</v>
      </c>
      <c r="AD2173" s="24">
        <f t="shared" si="962"/>
        <v>0</v>
      </c>
      <c r="AF2173" s="20">
        <f t="shared" si="963"/>
        <v>0</v>
      </c>
      <c r="AG2173" s="17">
        <f t="shared" si="964"/>
        <v>0</v>
      </c>
      <c r="AH2173" s="17">
        <f t="shared" si="965"/>
        <v>0</v>
      </c>
      <c r="AI2173" s="17" t="str">
        <f t="shared" si="966"/>
        <v>-</v>
      </c>
      <c r="AM2173" s="21" t="str">
        <f t="shared" si="977"/>
        <v>-</v>
      </c>
      <c r="AN2173" s="21" t="str">
        <f t="shared" si="977"/>
        <v>-</v>
      </c>
      <c r="AO2173" s="21" t="str">
        <f t="shared" si="977"/>
        <v>-</v>
      </c>
      <c r="AP2173" s="27">
        <f t="shared" si="967"/>
        <v>0</v>
      </c>
      <c r="AQ2173" s="27">
        <f t="shared" si="968"/>
        <v>0</v>
      </c>
      <c r="AR2173" s="27">
        <f t="shared" si="969"/>
        <v>0</v>
      </c>
      <c r="AS2173" s="27">
        <f t="shared" si="970"/>
        <v>0</v>
      </c>
      <c r="AT2173" s="27">
        <f t="shared" si="971"/>
        <v>0</v>
      </c>
      <c r="AU2173" s="27">
        <f t="shared" si="972"/>
        <v>0</v>
      </c>
      <c r="AV2173" s="21" t="str">
        <f t="shared" si="973"/>
        <v>0</v>
      </c>
      <c r="AW2173" s="27">
        <f t="shared" si="974"/>
        <v>0</v>
      </c>
      <c r="AX2173" s="27">
        <f t="shared" si="975"/>
        <v>0</v>
      </c>
    </row>
    <row r="2174" spans="16:50" x14ac:dyDescent="0.25">
      <c r="P2174" s="38"/>
      <c r="Q2174" s="38"/>
      <c r="V2174" s="21">
        <f t="shared" si="976"/>
        <v>0</v>
      </c>
      <c r="W2174" s="21">
        <f t="shared" si="976"/>
        <v>0</v>
      </c>
      <c r="X2174" s="21">
        <f t="shared" si="976"/>
        <v>0</v>
      </c>
      <c r="Y2174" s="22">
        <f t="shared" si="957"/>
        <v>0</v>
      </c>
      <c r="Z2174" s="13">
        <f t="shared" si="958"/>
        <v>0</v>
      </c>
      <c r="AA2174" s="23">
        <f t="shared" si="959"/>
        <v>0</v>
      </c>
      <c r="AB2174" s="23">
        <f t="shared" si="960"/>
        <v>0</v>
      </c>
      <c r="AC2174" s="23">
        <f t="shared" si="961"/>
        <v>0</v>
      </c>
      <c r="AD2174" s="24">
        <f t="shared" si="962"/>
        <v>0</v>
      </c>
      <c r="AF2174" s="20">
        <f t="shared" si="963"/>
        <v>0</v>
      </c>
      <c r="AG2174" s="17">
        <f t="shared" si="964"/>
        <v>0</v>
      </c>
      <c r="AH2174" s="17">
        <f t="shared" si="965"/>
        <v>0</v>
      </c>
      <c r="AI2174" s="17" t="str">
        <f t="shared" si="966"/>
        <v>-</v>
      </c>
      <c r="AM2174" s="21" t="str">
        <f t="shared" si="977"/>
        <v>-</v>
      </c>
      <c r="AN2174" s="21" t="str">
        <f t="shared" si="977"/>
        <v>-</v>
      </c>
      <c r="AO2174" s="21" t="str">
        <f t="shared" si="977"/>
        <v>-</v>
      </c>
      <c r="AP2174" s="27">
        <f t="shared" si="967"/>
        <v>0</v>
      </c>
      <c r="AQ2174" s="27">
        <f t="shared" si="968"/>
        <v>0</v>
      </c>
      <c r="AR2174" s="27">
        <f t="shared" si="969"/>
        <v>0</v>
      </c>
      <c r="AS2174" s="27">
        <f t="shared" si="970"/>
        <v>0</v>
      </c>
      <c r="AT2174" s="27">
        <f t="shared" si="971"/>
        <v>0</v>
      </c>
      <c r="AU2174" s="27">
        <f t="shared" si="972"/>
        <v>0</v>
      </c>
      <c r="AV2174" s="21" t="str">
        <f t="shared" si="973"/>
        <v>0</v>
      </c>
      <c r="AW2174" s="27">
        <f t="shared" si="974"/>
        <v>0</v>
      </c>
      <c r="AX2174" s="27">
        <f t="shared" si="975"/>
        <v>0</v>
      </c>
    </row>
    <row r="2175" spans="16:50" x14ac:dyDescent="0.25">
      <c r="P2175" s="38"/>
      <c r="Q2175" s="38"/>
      <c r="V2175" s="21">
        <f t="shared" si="976"/>
        <v>0</v>
      </c>
      <c r="W2175" s="21">
        <f t="shared" si="976"/>
        <v>0</v>
      </c>
      <c r="X2175" s="21">
        <f t="shared" si="976"/>
        <v>0</v>
      </c>
      <c r="Y2175" s="22">
        <f t="shared" si="957"/>
        <v>0</v>
      </c>
      <c r="Z2175" s="13">
        <f t="shared" si="958"/>
        <v>0</v>
      </c>
      <c r="AA2175" s="23">
        <f t="shared" si="959"/>
        <v>0</v>
      </c>
      <c r="AB2175" s="23">
        <f t="shared" si="960"/>
        <v>0</v>
      </c>
      <c r="AC2175" s="23">
        <f t="shared" si="961"/>
        <v>0</v>
      </c>
      <c r="AD2175" s="24">
        <f t="shared" si="962"/>
        <v>0</v>
      </c>
      <c r="AF2175" s="20">
        <f t="shared" si="963"/>
        <v>0</v>
      </c>
      <c r="AG2175" s="17">
        <f t="shared" si="964"/>
        <v>0</v>
      </c>
      <c r="AH2175" s="17">
        <f t="shared" si="965"/>
        <v>0</v>
      </c>
      <c r="AI2175" s="17" t="str">
        <f t="shared" si="966"/>
        <v>-</v>
      </c>
      <c r="AM2175" s="21" t="str">
        <f t="shared" si="977"/>
        <v>-</v>
      </c>
      <c r="AN2175" s="21" t="str">
        <f t="shared" si="977"/>
        <v>-</v>
      </c>
      <c r="AO2175" s="21" t="str">
        <f t="shared" si="977"/>
        <v>-</v>
      </c>
      <c r="AP2175" s="27">
        <f t="shared" si="967"/>
        <v>0</v>
      </c>
      <c r="AQ2175" s="27">
        <f t="shared" si="968"/>
        <v>0</v>
      </c>
      <c r="AR2175" s="27">
        <f t="shared" si="969"/>
        <v>0</v>
      </c>
      <c r="AS2175" s="27">
        <f t="shared" si="970"/>
        <v>0</v>
      </c>
      <c r="AT2175" s="27">
        <f t="shared" si="971"/>
        <v>0</v>
      </c>
      <c r="AU2175" s="27">
        <f t="shared" si="972"/>
        <v>0</v>
      </c>
      <c r="AV2175" s="21" t="str">
        <f t="shared" si="973"/>
        <v>0</v>
      </c>
      <c r="AW2175" s="27">
        <f t="shared" si="974"/>
        <v>0</v>
      </c>
      <c r="AX2175" s="27">
        <f t="shared" si="975"/>
        <v>0</v>
      </c>
    </row>
    <row r="2176" spans="16:50" x14ac:dyDescent="0.25">
      <c r="P2176" s="38"/>
      <c r="Q2176" s="38"/>
      <c r="V2176" s="21">
        <f t="shared" si="976"/>
        <v>0</v>
      </c>
      <c r="W2176" s="21">
        <f t="shared" si="976"/>
        <v>0</v>
      </c>
      <c r="X2176" s="21">
        <f t="shared" si="976"/>
        <v>0</v>
      </c>
      <c r="Y2176" s="22">
        <f t="shared" si="957"/>
        <v>0</v>
      </c>
      <c r="Z2176" s="13">
        <f t="shared" si="958"/>
        <v>0</v>
      </c>
      <c r="AA2176" s="23">
        <f t="shared" si="959"/>
        <v>0</v>
      </c>
      <c r="AB2176" s="23">
        <f t="shared" si="960"/>
        <v>0</v>
      </c>
      <c r="AC2176" s="23">
        <f t="shared" si="961"/>
        <v>0</v>
      </c>
      <c r="AD2176" s="24">
        <f t="shared" si="962"/>
        <v>0</v>
      </c>
      <c r="AF2176" s="20">
        <f t="shared" si="963"/>
        <v>0</v>
      </c>
      <c r="AG2176" s="17">
        <f t="shared" si="964"/>
        <v>0</v>
      </c>
      <c r="AH2176" s="17">
        <f t="shared" si="965"/>
        <v>0</v>
      </c>
      <c r="AI2176" s="17" t="str">
        <f t="shared" si="966"/>
        <v>-</v>
      </c>
      <c r="AM2176" s="21" t="str">
        <f t="shared" si="977"/>
        <v>-</v>
      </c>
      <c r="AN2176" s="21" t="str">
        <f t="shared" si="977"/>
        <v>-</v>
      </c>
      <c r="AO2176" s="21" t="str">
        <f t="shared" si="977"/>
        <v>-</v>
      </c>
      <c r="AP2176" s="27">
        <f t="shared" si="967"/>
        <v>0</v>
      </c>
      <c r="AQ2176" s="27">
        <f t="shared" si="968"/>
        <v>0</v>
      </c>
      <c r="AR2176" s="27">
        <f t="shared" si="969"/>
        <v>0</v>
      </c>
      <c r="AS2176" s="27">
        <f t="shared" si="970"/>
        <v>0</v>
      </c>
      <c r="AT2176" s="27">
        <f t="shared" si="971"/>
        <v>0</v>
      </c>
      <c r="AU2176" s="27">
        <f t="shared" si="972"/>
        <v>0</v>
      </c>
      <c r="AV2176" s="21" t="str">
        <f t="shared" si="973"/>
        <v>0</v>
      </c>
      <c r="AW2176" s="27">
        <f t="shared" si="974"/>
        <v>0</v>
      </c>
      <c r="AX2176" s="27">
        <f t="shared" si="975"/>
        <v>0</v>
      </c>
    </row>
    <row r="2177" spans="16:50" x14ac:dyDescent="0.25">
      <c r="P2177" s="38"/>
      <c r="Q2177" s="38"/>
      <c r="V2177" s="21">
        <f t="shared" si="976"/>
        <v>0</v>
      </c>
      <c r="W2177" s="21">
        <f t="shared" si="976"/>
        <v>0</v>
      </c>
      <c r="X2177" s="21">
        <f t="shared" si="976"/>
        <v>0</v>
      </c>
      <c r="Y2177" s="22">
        <f t="shared" si="957"/>
        <v>0</v>
      </c>
      <c r="Z2177" s="13">
        <f t="shared" si="958"/>
        <v>0</v>
      </c>
      <c r="AA2177" s="23">
        <f t="shared" si="959"/>
        <v>0</v>
      </c>
      <c r="AB2177" s="23">
        <f t="shared" si="960"/>
        <v>0</v>
      </c>
      <c r="AC2177" s="23">
        <f t="shared" si="961"/>
        <v>0</v>
      </c>
      <c r="AD2177" s="24">
        <f t="shared" si="962"/>
        <v>0</v>
      </c>
      <c r="AF2177" s="20">
        <f t="shared" si="963"/>
        <v>0</v>
      </c>
      <c r="AG2177" s="17">
        <f t="shared" si="964"/>
        <v>0</v>
      </c>
      <c r="AH2177" s="17">
        <f t="shared" si="965"/>
        <v>0</v>
      </c>
      <c r="AI2177" s="17" t="str">
        <f t="shared" si="966"/>
        <v>-</v>
      </c>
      <c r="AM2177" s="21" t="str">
        <f t="shared" si="977"/>
        <v>-</v>
      </c>
      <c r="AN2177" s="21" t="str">
        <f t="shared" si="977"/>
        <v>-</v>
      </c>
      <c r="AO2177" s="21" t="str">
        <f t="shared" si="977"/>
        <v>-</v>
      </c>
      <c r="AP2177" s="27">
        <f t="shared" si="967"/>
        <v>0</v>
      </c>
      <c r="AQ2177" s="27">
        <f t="shared" si="968"/>
        <v>0</v>
      </c>
      <c r="AR2177" s="27">
        <f t="shared" si="969"/>
        <v>0</v>
      </c>
      <c r="AS2177" s="27">
        <f t="shared" si="970"/>
        <v>0</v>
      </c>
      <c r="AT2177" s="27">
        <f t="shared" si="971"/>
        <v>0</v>
      </c>
      <c r="AU2177" s="27">
        <f t="shared" si="972"/>
        <v>0</v>
      </c>
      <c r="AV2177" s="21" t="str">
        <f t="shared" si="973"/>
        <v>0</v>
      </c>
      <c r="AW2177" s="27">
        <f t="shared" si="974"/>
        <v>0</v>
      </c>
      <c r="AX2177" s="27">
        <f t="shared" si="975"/>
        <v>0</v>
      </c>
    </row>
    <row r="2178" spans="16:50" x14ac:dyDescent="0.25">
      <c r="P2178" s="38"/>
      <c r="Q2178" s="38"/>
      <c r="V2178" s="21">
        <f t="shared" si="976"/>
        <v>0</v>
      </c>
      <c r="W2178" s="21">
        <f t="shared" si="976"/>
        <v>0</v>
      </c>
      <c r="X2178" s="21">
        <f t="shared" si="976"/>
        <v>0</v>
      </c>
      <c r="Y2178" s="22">
        <f t="shared" si="957"/>
        <v>0</v>
      </c>
      <c r="Z2178" s="13">
        <f t="shared" si="958"/>
        <v>0</v>
      </c>
      <c r="AA2178" s="23">
        <f t="shared" si="959"/>
        <v>0</v>
      </c>
      <c r="AB2178" s="23">
        <f t="shared" si="960"/>
        <v>0</v>
      </c>
      <c r="AC2178" s="23">
        <f t="shared" si="961"/>
        <v>0</v>
      </c>
      <c r="AD2178" s="24">
        <f t="shared" si="962"/>
        <v>0</v>
      </c>
      <c r="AF2178" s="20">
        <f t="shared" si="963"/>
        <v>0</v>
      </c>
      <c r="AG2178" s="17">
        <f t="shared" si="964"/>
        <v>0</v>
      </c>
      <c r="AH2178" s="17">
        <f t="shared" si="965"/>
        <v>0</v>
      </c>
      <c r="AI2178" s="17" t="str">
        <f t="shared" si="966"/>
        <v>-</v>
      </c>
      <c r="AM2178" s="21" t="str">
        <f t="shared" si="977"/>
        <v>-</v>
      </c>
      <c r="AN2178" s="21" t="str">
        <f t="shared" si="977"/>
        <v>-</v>
      </c>
      <c r="AO2178" s="21" t="str">
        <f t="shared" si="977"/>
        <v>-</v>
      </c>
      <c r="AP2178" s="27">
        <f t="shared" si="967"/>
        <v>0</v>
      </c>
      <c r="AQ2178" s="27">
        <f t="shared" si="968"/>
        <v>0</v>
      </c>
      <c r="AR2178" s="27">
        <f t="shared" si="969"/>
        <v>0</v>
      </c>
      <c r="AS2178" s="27">
        <f t="shared" si="970"/>
        <v>0</v>
      </c>
      <c r="AT2178" s="27">
        <f t="shared" si="971"/>
        <v>0</v>
      </c>
      <c r="AU2178" s="27">
        <f t="shared" si="972"/>
        <v>0</v>
      </c>
      <c r="AV2178" s="21" t="str">
        <f t="shared" si="973"/>
        <v>0</v>
      </c>
      <c r="AW2178" s="27">
        <f t="shared" si="974"/>
        <v>0</v>
      </c>
      <c r="AX2178" s="27">
        <f t="shared" si="975"/>
        <v>0</v>
      </c>
    </row>
    <row r="2179" spans="16:50" x14ac:dyDescent="0.25">
      <c r="P2179" s="38"/>
      <c r="Q2179" s="38"/>
      <c r="V2179" s="21">
        <f t="shared" si="976"/>
        <v>0</v>
      </c>
      <c r="W2179" s="21">
        <f t="shared" si="976"/>
        <v>0</v>
      </c>
      <c r="X2179" s="21">
        <f t="shared" si="976"/>
        <v>0</v>
      </c>
      <c r="Y2179" s="22">
        <f t="shared" ref="Y2179:Y2242" si="978">SUM(V2179:X2179)</f>
        <v>0</v>
      </c>
      <c r="Z2179" s="13">
        <f t="shared" ref="Z2179:Z2242" si="979">IF(AND(Y2179&lt;100%,Y2179&gt;0%),1,0)</f>
        <v>0</v>
      </c>
      <c r="AA2179" s="23">
        <f t="shared" ref="AA2179:AA2242" si="980">V2179*$BO$3</f>
        <v>0</v>
      </c>
      <c r="AB2179" s="23">
        <f t="shared" ref="AB2179:AB2242" si="981">W2179*$BO$4</f>
        <v>0</v>
      </c>
      <c r="AC2179" s="23">
        <f t="shared" ref="AC2179:AC2242" si="982">X2179*$BO$5</f>
        <v>0</v>
      </c>
      <c r="AD2179" s="24">
        <f t="shared" ref="AD2179:AD2242" si="983">SUM(AA2179:AC2179)</f>
        <v>0</v>
      </c>
      <c r="AF2179" s="20">
        <f t="shared" ref="AF2179:AF2242" si="984">IF(AI2179="Y",Q2179,Q2179*AD2179)</f>
        <v>0</v>
      </c>
      <c r="AG2179" s="17">
        <f t="shared" ref="AG2179:AG2242" si="985">IF(Q2179&lt;0,1,0)</f>
        <v>0</v>
      </c>
      <c r="AH2179" s="17">
        <f t="shared" ref="AH2179:AH2242" si="986">IF(AD2179&lt;0,1,0)</f>
        <v>0</v>
      </c>
      <c r="AI2179" s="17" t="str">
        <f t="shared" ref="AI2179:AI2242" si="987">IF(AG2179+AH2179=2,"Y","-")</f>
        <v>-</v>
      </c>
      <c r="AM2179" s="21" t="str">
        <f t="shared" si="977"/>
        <v>-</v>
      </c>
      <c r="AN2179" s="21" t="str">
        <f t="shared" si="977"/>
        <v>-</v>
      </c>
      <c r="AO2179" s="21" t="str">
        <f t="shared" si="977"/>
        <v>-</v>
      </c>
      <c r="AP2179" s="27">
        <f t="shared" ref="AP2179:AP2242" si="988">IF(AN2179&lt;$BO$9,F2179,0)</f>
        <v>0</v>
      </c>
      <c r="AQ2179" s="27">
        <f t="shared" ref="AQ2179:AQ2242" si="989">IF(AO2179&gt;$BO$10,F2179,0)</f>
        <v>0</v>
      </c>
      <c r="AR2179" s="27">
        <f t="shared" ref="AR2179:AR2242" si="990">IFERROR(IF(AN2179&gt;=$BO$11,F2179*(1+$BR$11),0),"-")</f>
        <v>0</v>
      </c>
      <c r="AS2179" s="27">
        <f t="shared" ref="AS2179:AS2242" si="991">IFERROR(IF(AO2179&lt;=$BO$12,F2179*(1+$BR$12),0),"-")</f>
        <v>0</v>
      </c>
      <c r="AT2179" s="27">
        <f t="shared" ref="AT2179:AT2242" si="992">IFERROR(IF(AND(AN2179&gt;$BO$13,AN2179&lt;$BQ$13),F2179*(1+$BR$13),0),"-")</f>
        <v>0</v>
      </c>
      <c r="AU2179" s="27">
        <f t="shared" ref="AU2179:AU2242" si="993">IFERROR(IF(AND(AO2179&lt;$BO$14,AO2179&gt;$BQ$14),F2179*(1+$BR$14),0),"-")</f>
        <v>0</v>
      </c>
      <c r="AV2179" s="21" t="str">
        <f t="shared" ref="AV2179:AV2242" si="994">IFERROR(G2179/SUM($G2179:$I2179),"0")</f>
        <v>0</v>
      </c>
      <c r="AW2179" s="27">
        <f t="shared" ref="AW2179:AW2242" si="995">IF(AV2179&gt;$BM$17,IF(AS2179=0,AU2179,AS2179),IF(AV2179&lt;$BM$18,IF(AR2179=0,AT2179,AR2179),F2179))</f>
        <v>0</v>
      </c>
      <c r="AX2179" s="27">
        <f t="shared" ref="AX2179:AX2242" si="996">IF(AW2179=0,F2179,AW2179)</f>
        <v>0</v>
      </c>
    </row>
    <row r="2180" spans="16:50" x14ac:dyDescent="0.25">
      <c r="P2180" s="38"/>
      <c r="Q2180" s="38"/>
      <c r="V2180" s="21">
        <f t="shared" ref="V2180:X2243" si="997">IFERROR(G2180/$U2180,0)</f>
        <v>0</v>
      </c>
      <c r="W2180" s="21">
        <f t="shared" si="997"/>
        <v>0</v>
      </c>
      <c r="X2180" s="21">
        <f t="shared" si="997"/>
        <v>0</v>
      </c>
      <c r="Y2180" s="22">
        <f t="shared" si="978"/>
        <v>0</v>
      </c>
      <c r="Z2180" s="13">
        <f t="shared" si="979"/>
        <v>0</v>
      </c>
      <c r="AA2180" s="23">
        <f t="shared" si="980"/>
        <v>0</v>
      </c>
      <c r="AB2180" s="23">
        <f t="shared" si="981"/>
        <v>0</v>
      </c>
      <c r="AC2180" s="23">
        <f t="shared" si="982"/>
        <v>0</v>
      </c>
      <c r="AD2180" s="24">
        <f t="shared" si="983"/>
        <v>0</v>
      </c>
      <c r="AF2180" s="20">
        <f t="shared" si="984"/>
        <v>0</v>
      </c>
      <c r="AG2180" s="17">
        <f t="shared" si="985"/>
        <v>0</v>
      </c>
      <c r="AH2180" s="17">
        <f t="shared" si="986"/>
        <v>0</v>
      </c>
      <c r="AI2180" s="17" t="str">
        <f t="shared" si="987"/>
        <v>-</v>
      </c>
      <c r="AM2180" s="21" t="str">
        <f t="shared" si="977"/>
        <v>-</v>
      </c>
      <c r="AN2180" s="21" t="str">
        <f t="shared" si="977"/>
        <v>-</v>
      </c>
      <c r="AO2180" s="21" t="str">
        <f t="shared" si="977"/>
        <v>-</v>
      </c>
      <c r="AP2180" s="27">
        <f t="shared" si="988"/>
        <v>0</v>
      </c>
      <c r="AQ2180" s="27">
        <f t="shared" si="989"/>
        <v>0</v>
      </c>
      <c r="AR2180" s="27">
        <f t="shared" si="990"/>
        <v>0</v>
      </c>
      <c r="AS2180" s="27">
        <f t="shared" si="991"/>
        <v>0</v>
      </c>
      <c r="AT2180" s="27">
        <f t="shared" si="992"/>
        <v>0</v>
      </c>
      <c r="AU2180" s="27">
        <f t="shared" si="993"/>
        <v>0</v>
      </c>
      <c r="AV2180" s="21" t="str">
        <f t="shared" si="994"/>
        <v>0</v>
      </c>
      <c r="AW2180" s="27">
        <f t="shared" si="995"/>
        <v>0</v>
      </c>
      <c r="AX2180" s="27">
        <f t="shared" si="996"/>
        <v>0</v>
      </c>
    </row>
    <row r="2181" spans="16:50" x14ac:dyDescent="0.25">
      <c r="P2181" s="38"/>
      <c r="Q2181" s="38"/>
      <c r="V2181" s="21">
        <f t="shared" si="997"/>
        <v>0</v>
      </c>
      <c r="W2181" s="21">
        <f t="shared" si="997"/>
        <v>0</v>
      </c>
      <c r="X2181" s="21">
        <f t="shared" si="997"/>
        <v>0</v>
      </c>
      <c r="Y2181" s="22">
        <f t="shared" si="978"/>
        <v>0</v>
      </c>
      <c r="Z2181" s="13">
        <f t="shared" si="979"/>
        <v>0</v>
      </c>
      <c r="AA2181" s="23">
        <f t="shared" si="980"/>
        <v>0</v>
      </c>
      <c r="AB2181" s="23">
        <f t="shared" si="981"/>
        <v>0</v>
      </c>
      <c r="AC2181" s="23">
        <f t="shared" si="982"/>
        <v>0</v>
      </c>
      <c r="AD2181" s="24">
        <f t="shared" si="983"/>
        <v>0</v>
      </c>
      <c r="AF2181" s="20">
        <f t="shared" si="984"/>
        <v>0</v>
      </c>
      <c r="AG2181" s="17">
        <f t="shared" si="985"/>
        <v>0</v>
      </c>
      <c r="AH2181" s="17">
        <f t="shared" si="986"/>
        <v>0</v>
      </c>
      <c r="AI2181" s="17" t="str">
        <f t="shared" si="987"/>
        <v>-</v>
      </c>
      <c r="AM2181" s="21" t="str">
        <f t="shared" si="977"/>
        <v>-</v>
      </c>
      <c r="AN2181" s="21" t="str">
        <f t="shared" si="977"/>
        <v>-</v>
      </c>
      <c r="AO2181" s="21" t="str">
        <f t="shared" si="977"/>
        <v>-</v>
      </c>
      <c r="AP2181" s="27">
        <f t="shared" si="988"/>
        <v>0</v>
      </c>
      <c r="AQ2181" s="27">
        <f t="shared" si="989"/>
        <v>0</v>
      </c>
      <c r="AR2181" s="27">
        <f t="shared" si="990"/>
        <v>0</v>
      </c>
      <c r="AS2181" s="27">
        <f t="shared" si="991"/>
        <v>0</v>
      </c>
      <c r="AT2181" s="27">
        <f t="shared" si="992"/>
        <v>0</v>
      </c>
      <c r="AU2181" s="27">
        <f t="shared" si="993"/>
        <v>0</v>
      </c>
      <c r="AV2181" s="21" t="str">
        <f t="shared" si="994"/>
        <v>0</v>
      </c>
      <c r="AW2181" s="27">
        <f t="shared" si="995"/>
        <v>0</v>
      </c>
      <c r="AX2181" s="27">
        <f t="shared" si="996"/>
        <v>0</v>
      </c>
    </row>
    <row r="2182" spans="16:50" x14ac:dyDescent="0.25">
      <c r="P2182" s="38"/>
      <c r="Q2182" s="38"/>
      <c r="V2182" s="21">
        <f t="shared" si="997"/>
        <v>0</v>
      </c>
      <c r="W2182" s="21">
        <f t="shared" si="997"/>
        <v>0</v>
      </c>
      <c r="X2182" s="21">
        <f t="shared" si="997"/>
        <v>0</v>
      </c>
      <c r="Y2182" s="22">
        <f t="shared" si="978"/>
        <v>0</v>
      </c>
      <c r="Z2182" s="13">
        <f t="shared" si="979"/>
        <v>0</v>
      </c>
      <c r="AA2182" s="23">
        <f t="shared" si="980"/>
        <v>0</v>
      </c>
      <c r="AB2182" s="23">
        <f t="shared" si="981"/>
        <v>0</v>
      </c>
      <c r="AC2182" s="23">
        <f t="shared" si="982"/>
        <v>0</v>
      </c>
      <c r="AD2182" s="24">
        <f t="shared" si="983"/>
        <v>0</v>
      </c>
      <c r="AF2182" s="20">
        <f t="shared" si="984"/>
        <v>0</v>
      </c>
      <c r="AG2182" s="17">
        <f t="shared" si="985"/>
        <v>0</v>
      </c>
      <c r="AH2182" s="17">
        <f t="shared" si="986"/>
        <v>0</v>
      </c>
      <c r="AI2182" s="17" t="str">
        <f t="shared" si="987"/>
        <v>-</v>
      </c>
      <c r="AM2182" s="21" t="str">
        <f t="shared" si="977"/>
        <v>-</v>
      </c>
      <c r="AN2182" s="21" t="str">
        <f t="shared" si="977"/>
        <v>-</v>
      </c>
      <c r="AO2182" s="21" t="str">
        <f t="shared" si="977"/>
        <v>-</v>
      </c>
      <c r="AP2182" s="27">
        <f t="shared" si="988"/>
        <v>0</v>
      </c>
      <c r="AQ2182" s="27">
        <f t="shared" si="989"/>
        <v>0</v>
      </c>
      <c r="AR2182" s="27">
        <f t="shared" si="990"/>
        <v>0</v>
      </c>
      <c r="AS2182" s="27">
        <f t="shared" si="991"/>
        <v>0</v>
      </c>
      <c r="AT2182" s="27">
        <f t="shared" si="992"/>
        <v>0</v>
      </c>
      <c r="AU2182" s="27">
        <f t="shared" si="993"/>
        <v>0</v>
      </c>
      <c r="AV2182" s="21" t="str">
        <f t="shared" si="994"/>
        <v>0</v>
      </c>
      <c r="AW2182" s="27">
        <f t="shared" si="995"/>
        <v>0</v>
      </c>
      <c r="AX2182" s="27">
        <f t="shared" si="996"/>
        <v>0</v>
      </c>
    </row>
    <row r="2183" spans="16:50" x14ac:dyDescent="0.25">
      <c r="P2183" s="38"/>
      <c r="Q2183" s="38"/>
      <c r="V2183" s="21">
        <f t="shared" si="997"/>
        <v>0</v>
      </c>
      <c r="W2183" s="21">
        <f t="shared" si="997"/>
        <v>0</v>
      </c>
      <c r="X2183" s="21">
        <f t="shared" si="997"/>
        <v>0</v>
      </c>
      <c r="Y2183" s="22">
        <f t="shared" si="978"/>
        <v>0</v>
      </c>
      <c r="Z2183" s="13">
        <f t="shared" si="979"/>
        <v>0</v>
      </c>
      <c r="AA2183" s="23">
        <f t="shared" si="980"/>
        <v>0</v>
      </c>
      <c r="AB2183" s="23">
        <f t="shared" si="981"/>
        <v>0</v>
      </c>
      <c r="AC2183" s="23">
        <f t="shared" si="982"/>
        <v>0</v>
      </c>
      <c r="AD2183" s="24">
        <f t="shared" si="983"/>
        <v>0</v>
      </c>
      <c r="AF2183" s="20">
        <f t="shared" si="984"/>
        <v>0</v>
      </c>
      <c r="AG2183" s="17">
        <f t="shared" si="985"/>
        <v>0</v>
      </c>
      <c r="AH2183" s="17">
        <f t="shared" si="986"/>
        <v>0</v>
      </c>
      <c r="AI2183" s="17" t="str">
        <f t="shared" si="987"/>
        <v>-</v>
      </c>
      <c r="AM2183" s="21" t="str">
        <f t="shared" si="977"/>
        <v>-</v>
      </c>
      <c r="AN2183" s="21" t="str">
        <f t="shared" si="977"/>
        <v>-</v>
      </c>
      <c r="AO2183" s="21" t="str">
        <f t="shared" si="977"/>
        <v>-</v>
      </c>
      <c r="AP2183" s="27">
        <f t="shared" si="988"/>
        <v>0</v>
      </c>
      <c r="AQ2183" s="27">
        <f t="shared" si="989"/>
        <v>0</v>
      </c>
      <c r="AR2183" s="27">
        <f t="shared" si="990"/>
        <v>0</v>
      </c>
      <c r="AS2183" s="27">
        <f t="shared" si="991"/>
        <v>0</v>
      </c>
      <c r="AT2183" s="27">
        <f t="shared" si="992"/>
        <v>0</v>
      </c>
      <c r="AU2183" s="27">
        <f t="shared" si="993"/>
        <v>0</v>
      </c>
      <c r="AV2183" s="21" t="str">
        <f t="shared" si="994"/>
        <v>0</v>
      </c>
      <c r="AW2183" s="27">
        <f t="shared" si="995"/>
        <v>0</v>
      </c>
      <c r="AX2183" s="27">
        <f t="shared" si="996"/>
        <v>0</v>
      </c>
    </row>
    <row r="2184" spans="16:50" x14ac:dyDescent="0.25">
      <c r="P2184" s="38"/>
      <c r="Q2184" s="38"/>
      <c r="V2184" s="21">
        <f t="shared" si="997"/>
        <v>0</v>
      </c>
      <c r="W2184" s="21">
        <f t="shared" si="997"/>
        <v>0</v>
      </c>
      <c r="X2184" s="21">
        <f t="shared" si="997"/>
        <v>0</v>
      </c>
      <c r="Y2184" s="22">
        <f t="shared" si="978"/>
        <v>0</v>
      </c>
      <c r="Z2184" s="13">
        <f t="shared" si="979"/>
        <v>0</v>
      </c>
      <c r="AA2184" s="23">
        <f t="shared" si="980"/>
        <v>0</v>
      </c>
      <c r="AB2184" s="23">
        <f t="shared" si="981"/>
        <v>0</v>
      </c>
      <c r="AC2184" s="23">
        <f t="shared" si="982"/>
        <v>0</v>
      </c>
      <c r="AD2184" s="24">
        <f t="shared" si="983"/>
        <v>0</v>
      </c>
      <c r="AF2184" s="20">
        <f t="shared" si="984"/>
        <v>0</v>
      </c>
      <c r="AG2184" s="17">
        <f t="shared" si="985"/>
        <v>0</v>
      </c>
      <c r="AH2184" s="17">
        <f t="shared" si="986"/>
        <v>0</v>
      </c>
      <c r="AI2184" s="17" t="str">
        <f t="shared" si="987"/>
        <v>-</v>
      </c>
      <c r="AM2184" s="21" t="str">
        <f t="shared" si="977"/>
        <v>-</v>
      </c>
      <c r="AN2184" s="21" t="str">
        <f t="shared" si="977"/>
        <v>-</v>
      </c>
      <c r="AO2184" s="21" t="str">
        <f t="shared" si="977"/>
        <v>-</v>
      </c>
      <c r="AP2184" s="27">
        <f t="shared" si="988"/>
        <v>0</v>
      </c>
      <c r="AQ2184" s="27">
        <f t="shared" si="989"/>
        <v>0</v>
      </c>
      <c r="AR2184" s="27">
        <f t="shared" si="990"/>
        <v>0</v>
      </c>
      <c r="AS2184" s="27">
        <f t="shared" si="991"/>
        <v>0</v>
      </c>
      <c r="AT2184" s="27">
        <f t="shared" si="992"/>
        <v>0</v>
      </c>
      <c r="AU2184" s="27">
        <f t="shared" si="993"/>
        <v>0</v>
      </c>
      <c r="AV2184" s="21" t="str">
        <f t="shared" si="994"/>
        <v>0</v>
      </c>
      <c r="AW2184" s="27">
        <f t="shared" si="995"/>
        <v>0</v>
      </c>
      <c r="AX2184" s="27">
        <f t="shared" si="996"/>
        <v>0</v>
      </c>
    </row>
    <row r="2185" spans="16:50" x14ac:dyDescent="0.25">
      <c r="P2185" s="38"/>
      <c r="Q2185" s="38"/>
      <c r="V2185" s="21">
        <f t="shared" si="997"/>
        <v>0</v>
      </c>
      <c r="W2185" s="21">
        <f t="shared" si="997"/>
        <v>0</v>
      </c>
      <c r="X2185" s="21">
        <f t="shared" si="997"/>
        <v>0</v>
      </c>
      <c r="Y2185" s="22">
        <f t="shared" si="978"/>
        <v>0</v>
      </c>
      <c r="Z2185" s="13">
        <f t="shared" si="979"/>
        <v>0</v>
      </c>
      <c r="AA2185" s="23">
        <f t="shared" si="980"/>
        <v>0</v>
      </c>
      <c r="AB2185" s="23">
        <f t="shared" si="981"/>
        <v>0</v>
      </c>
      <c r="AC2185" s="23">
        <f t="shared" si="982"/>
        <v>0</v>
      </c>
      <c r="AD2185" s="24">
        <f t="shared" si="983"/>
        <v>0</v>
      </c>
      <c r="AF2185" s="20">
        <f t="shared" si="984"/>
        <v>0</v>
      </c>
      <c r="AG2185" s="17">
        <f t="shared" si="985"/>
        <v>0</v>
      </c>
      <c r="AH2185" s="17">
        <f t="shared" si="986"/>
        <v>0</v>
      </c>
      <c r="AI2185" s="17" t="str">
        <f t="shared" si="987"/>
        <v>-</v>
      </c>
      <c r="AM2185" s="21" t="str">
        <f t="shared" si="977"/>
        <v>-</v>
      </c>
      <c r="AN2185" s="21" t="str">
        <f t="shared" si="977"/>
        <v>-</v>
      </c>
      <c r="AO2185" s="21" t="str">
        <f t="shared" si="977"/>
        <v>-</v>
      </c>
      <c r="AP2185" s="27">
        <f t="shared" si="988"/>
        <v>0</v>
      </c>
      <c r="AQ2185" s="27">
        <f t="shared" si="989"/>
        <v>0</v>
      </c>
      <c r="AR2185" s="27">
        <f t="shared" si="990"/>
        <v>0</v>
      </c>
      <c r="AS2185" s="27">
        <f t="shared" si="991"/>
        <v>0</v>
      </c>
      <c r="AT2185" s="27">
        <f t="shared" si="992"/>
        <v>0</v>
      </c>
      <c r="AU2185" s="27">
        <f t="shared" si="993"/>
        <v>0</v>
      </c>
      <c r="AV2185" s="21" t="str">
        <f t="shared" si="994"/>
        <v>0</v>
      </c>
      <c r="AW2185" s="27">
        <f t="shared" si="995"/>
        <v>0</v>
      </c>
      <c r="AX2185" s="27">
        <f t="shared" si="996"/>
        <v>0</v>
      </c>
    </row>
    <row r="2186" spans="16:50" x14ac:dyDescent="0.25">
      <c r="P2186" s="38"/>
      <c r="Q2186" s="38"/>
      <c r="V2186" s="21">
        <f t="shared" si="997"/>
        <v>0</v>
      </c>
      <c r="W2186" s="21">
        <f t="shared" si="997"/>
        <v>0</v>
      </c>
      <c r="X2186" s="21">
        <f t="shared" si="997"/>
        <v>0</v>
      </c>
      <c r="Y2186" s="22">
        <f t="shared" si="978"/>
        <v>0</v>
      </c>
      <c r="Z2186" s="13">
        <f t="shared" si="979"/>
        <v>0</v>
      </c>
      <c r="AA2186" s="23">
        <f t="shared" si="980"/>
        <v>0</v>
      </c>
      <c r="AB2186" s="23">
        <f t="shared" si="981"/>
        <v>0</v>
      </c>
      <c r="AC2186" s="23">
        <f t="shared" si="982"/>
        <v>0</v>
      </c>
      <c r="AD2186" s="24">
        <f t="shared" si="983"/>
        <v>0</v>
      </c>
      <c r="AF2186" s="20">
        <f t="shared" si="984"/>
        <v>0</v>
      </c>
      <c r="AG2186" s="17">
        <f t="shared" si="985"/>
        <v>0</v>
      </c>
      <c r="AH2186" s="17">
        <f t="shared" si="986"/>
        <v>0</v>
      </c>
      <c r="AI2186" s="17" t="str">
        <f t="shared" si="987"/>
        <v>-</v>
      </c>
      <c r="AM2186" s="21" t="str">
        <f t="shared" si="977"/>
        <v>-</v>
      </c>
      <c r="AN2186" s="21" t="str">
        <f t="shared" si="977"/>
        <v>-</v>
      </c>
      <c r="AO2186" s="21" t="str">
        <f t="shared" si="977"/>
        <v>-</v>
      </c>
      <c r="AP2186" s="27">
        <f t="shared" si="988"/>
        <v>0</v>
      </c>
      <c r="AQ2186" s="27">
        <f t="shared" si="989"/>
        <v>0</v>
      </c>
      <c r="AR2186" s="27">
        <f t="shared" si="990"/>
        <v>0</v>
      </c>
      <c r="AS2186" s="27">
        <f t="shared" si="991"/>
        <v>0</v>
      </c>
      <c r="AT2186" s="27">
        <f t="shared" si="992"/>
        <v>0</v>
      </c>
      <c r="AU2186" s="27">
        <f t="shared" si="993"/>
        <v>0</v>
      </c>
      <c r="AV2186" s="21" t="str">
        <f t="shared" si="994"/>
        <v>0</v>
      </c>
      <c r="AW2186" s="27">
        <f t="shared" si="995"/>
        <v>0</v>
      </c>
      <c r="AX2186" s="27">
        <f t="shared" si="996"/>
        <v>0</v>
      </c>
    </row>
    <row r="2187" spans="16:50" x14ac:dyDescent="0.25">
      <c r="P2187" s="38"/>
      <c r="Q2187" s="38"/>
      <c r="V2187" s="21">
        <f t="shared" si="997"/>
        <v>0</v>
      </c>
      <c r="W2187" s="21">
        <f t="shared" si="997"/>
        <v>0</v>
      </c>
      <c r="X2187" s="21">
        <f t="shared" si="997"/>
        <v>0</v>
      </c>
      <c r="Y2187" s="22">
        <f t="shared" si="978"/>
        <v>0</v>
      </c>
      <c r="Z2187" s="13">
        <f t="shared" si="979"/>
        <v>0</v>
      </c>
      <c r="AA2187" s="23">
        <f t="shared" si="980"/>
        <v>0</v>
      </c>
      <c r="AB2187" s="23">
        <f t="shared" si="981"/>
        <v>0</v>
      </c>
      <c r="AC2187" s="23">
        <f t="shared" si="982"/>
        <v>0</v>
      </c>
      <c r="AD2187" s="24">
        <f t="shared" si="983"/>
        <v>0</v>
      </c>
      <c r="AF2187" s="20">
        <f t="shared" si="984"/>
        <v>0</v>
      </c>
      <c r="AG2187" s="17">
        <f t="shared" si="985"/>
        <v>0</v>
      </c>
      <c r="AH2187" s="17">
        <f t="shared" si="986"/>
        <v>0</v>
      </c>
      <c r="AI2187" s="17" t="str">
        <f t="shared" si="987"/>
        <v>-</v>
      </c>
      <c r="AM2187" s="21" t="str">
        <f t="shared" si="977"/>
        <v>-</v>
      </c>
      <c r="AN2187" s="21" t="str">
        <f t="shared" si="977"/>
        <v>-</v>
      </c>
      <c r="AO2187" s="21" t="str">
        <f t="shared" si="977"/>
        <v>-</v>
      </c>
      <c r="AP2187" s="27">
        <f t="shared" si="988"/>
        <v>0</v>
      </c>
      <c r="AQ2187" s="27">
        <f t="shared" si="989"/>
        <v>0</v>
      </c>
      <c r="AR2187" s="27">
        <f t="shared" si="990"/>
        <v>0</v>
      </c>
      <c r="AS2187" s="27">
        <f t="shared" si="991"/>
        <v>0</v>
      </c>
      <c r="AT2187" s="27">
        <f t="shared" si="992"/>
        <v>0</v>
      </c>
      <c r="AU2187" s="27">
        <f t="shared" si="993"/>
        <v>0</v>
      </c>
      <c r="AV2187" s="21" t="str">
        <f t="shared" si="994"/>
        <v>0</v>
      </c>
      <c r="AW2187" s="27">
        <f t="shared" si="995"/>
        <v>0</v>
      </c>
      <c r="AX2187" s="27">
        <f t="shared" si="996"/>
        <v>0</v>
      </c>
    </row>
    <row r="2188" spans="16:50" x14ac:dyDescent="0.25">
      <c r="P2188" s="38"/>
      <c r="Q2188" s="38"/>
      <c r="V2188" s="21">
        <f t="shared" si="997"/>
        <v>0</v>
      </c>
      <c r="W2188" s="21">
        <f t="shared" si="997"/>
        <v>0</v>
      </c>
      <c r="X2188" s="21">
        <f t="shared" si="997"/>
        <v>0</v>
      </c>
      <c r="Y2188" s="22">
        <f t="shared" si="978"/>
        <v>0</v>
      </c>
      <c r="Z2188" s="13">
        <f t="shared" si="979"/>
        <v>0</v>
      </c>
      <c r="AA2188" s="23">
        <f t="shared" si="980"/>
        <v>0</v>
      </c>
      <c r="AB2188" s="23">
        <f t="shared" si="981"/>
        <v>0</v>
      </c>
      <c r="AC2188" s="23">
        <f t="shared" si="982"/>
        <v>0</v>
      </c>
      <c r="AD2188" s="24">
        <f t="shared" si="983"/>
        <v>0</v>
      </c>
      <c r="AF2188" s="20">
        <f t="shared" si="984"/>
        <v>0</v>
      </c>
      <c r="AG2188" s="17">
        <f t="shared" si="985"/>
        <v>0</v>
      </c>
      <c r="AH2188" s="17">
        <f t="shared" si="986"/>
        <v>0</v>
      </c>
      <c r="AI2188" s="17" t="str">
        <f t="shared" si="987"/>
        <v>-</v>
      </c>
      <c r="AM2188" s="21" t="str">
        <f t="shared" si="977"/>
        <v>-</v>
      </c>
      <c r="AN2188" s="21" t="str">
        <f t="shared" si="977"/>
        <v>-</v>
      </c>
      <c r="AO2188" s="21" t="str">
        <f t="shared" si="977"/>
        <v>-</v>
      </c>
      <c r="AP2188" s="27">
        <f t="shared" si="988"/>
        <v>0</v>
      </c>
      <c r="AQ2188" s="27">
        <f t="shared" si="989"/>
        <v>0</v>
      </c>
      <c r="AR2188" s="27">
        <f t="shared" si="990"/>
        <v>0</v>
      </c>
      <c r="AS2188" s="27">
        <f t="shared" si="991"/>
        <v>0</v>
      </c>
      <c r="AT2188" s="27">
        <f t="shared" si="992"/>
        <v>0</v>
      </c>
      <c r="AU2188" s="27">
        <f t="shared" si="993"/>
        <v>0</v>
      </c>
      <c r="AV2188" s="21" t="str">
        <f t="shared" si="994"/>
        <v>0</v>
      </c>
      <c r="AW2188" s="27">
        <f t="shared" si="995"/>
        <v>0</v>
      </c>
      <c r="AX2188" s="27">
        <f t="shared" si="996"/>
        <v>0</v>
      </c>
    </row>
    <row r="2189" spans="16:50" x14ac:dyDescent="0.25">
      <c r="P2189" s="38"/>
      <c r="Q2189" s="38"/>
      <c r="V2189" s="21">
        <f t="shared" si="997"/>
        <v>0</v>
      </c>
      <c r="W2189" s="21">
        <f t="shared" si="997"/>
        <v>0</v>
      </c>
      <c r="X2189" s="21">
        <f t="shared" si="997"/>
        <v>0</v>
      </c>
      <c r="Y2189" s="22">
        <f t="shared" si="978"/>
        <v>0</v>
      </c>
      <c r="Z2189" s="13">
        <f t="shared" si="979"/>
        <v>0</v>
      </c>
      <c r="AA2189" s="23">
        <f t="shared" si="980"/>
        <v>0</v>
      </c>
      <c r="AB2189" s="23">
        <f t="shared" si="981"/>
        <v>0</v>
      </c>
      <c r="AC2189" s="23">
        <f t="shared" si="982"/>
        <v>0</v>
      </c>
      <c r="AD2189" s="24">
        <f t="shared" si="983"/>
        <v>0</v>
      </c>
      <c r="AF2189" s="20">
        <f t="shared" si="984"/>
        <v>0</v>
      </c>
      <c r="AG2189" s="17">
        <f t="shared" si="985"/>
        <v>0</v>
      </c>
      <c r="AH2189" s="17">
        <f t="shared" si="986"/>
        <v>0</v>
      </c>
      <c r="AI2189" s="17" t="str">
        <f t="shared" si="987"/>
        <v>-</v>
      </c>
      <c r="AM2189" s="21" t="str">
        <f t="shared" si="977"/>
        <v>-</v>
      </c>
      <c r="AN2189" s="21" t="str">
        <f t="shared" si="977"/>
        <v>-</v>
      </c>
      <c r="AO2189" s="21" t="str">
        <f t="shared" si="977"/>
        <v>-</v>
      </c>
      <c r="AP2189" s="27">
        <f t="shared" si="988"/>
        <v>0</v>
      </c>
      <c r="AQ2189" s="27">
        <f t="shared" si="989"/>
        <v>0</v>
      </c>
      <c r="AR2189" s="27">
        <f t="shared" si="990"/>
        <v>0</v>
      </c>
      <c r="AS2189" s="27">
        <f t="shared" si="991"/>
        <v>0</v>
      </c>
      <c r="AT2189" s="27">
        <f t="shared" si="992"/>
        <v>0</v>
      </c>
      <c r="AU2189" s="27">
        <f t="shared" si="993"/>
        <v>0</v>
      </c>
      <c r="AV2189" s="21" t="str">
        <f t="shared" si="994"/>
        <v>0</v>
      </c>
      <c r="AW2189" s="27">
        <f t="shared" si="995"/>
        <v>0</v>
      </c>
      <c r="AX2189" s="27">
        <f t="shared" si="996"/>
        <v>0</v>
      </c>
    </row>
    <row r="2190" spans="16:50" x14ac:dyDescent="0.25">
      <c r="P2190" s="38"/>
      <c r="Q2190" s="38"/>
      <c r="V2190" s="21">
        <f t="shared" si="997"/>
        <v>0</v>
      </c>
      <c r="W2190" s="21">
        <f t="shared" si="997"/>
        <v>0</v>
      </c>
      <c r="X2190" s="21">
        <f t="shared" si="997"/>
        <v>0</v>
      </c>
      <c r="Y2190" s="22">
        <f t="shared" si="978"/>
        <v>0</v>
      </c>
      <c r="Z2190" s="13">
        <f t="shared" si="979"/>
        <v>0</v>
      </c>
      <c r="AA2190" s="23">
        <f t="shared" si="980"/>
        <v>0</v>
      </c>
      <c r="AB2190" s="23">
        <f t="shared" si="981"/>
        <v>0</v>
      </c>
      <c r="AC2190" s="23">
        <f t="shared" si="982"/>
        <v>0</v>
      </c>
      <c r="AD2190" s="24">
        <f t="shared" si="983"/>
        <v>0</v>
      </c>
      <c r="AF2190" s="20">
        <f t="shared" si="984"/>
        <v>0</v>
      </c>
      <c r="AG2190" s="17">
        <f t="shared" si="985"/>
        <v>0</v>
      </c>
      <c r="AH2190" s="17">
        <f t="shared" si="986"/>
        <v>0</v>
      </c>
      <c r="AI2190" s="17" t="str">
        <f t="shared" si="987"/>
        <v>-</v>
      </c>
      <c r="AM2190" s="21" t="str">
        <f t="shared" si="977"/>
        <v>-</v>
      </c>
      <c r="AN2190" s="21" t="str">
        <f t="shared" si="977"/>
        <v>-</v>
      </c>
      <c r="AO2190" s="21" t="str">
        <f t="shared" si="977"/>
        <v>-</v>
      </c>
      <c r="AP2190" s="27">
        <f t="shared" si="988"/>
        <v>0</v>
      </c>
      <c r="AQ2190" s="27">
        <f t="shared" si="989"/>
        <v>0</v>
      </c>
      <c r="AR2190" s="27">
        <f t="shared" si="990"/>
        <v>0</v>
      </c>
      <c r="AS2190" s="27">
        <f t="shared" si="991"/>
        <v>0</v>
      </c>
      <c r="AT2190" s="27">
        <f t="shared" si="992"/>
        <v>0</v>
      </c>
      <c r="AU2190" s="27">
        <f t="shared" si="993"/>
        <v>0</v>
      </c>
      <c r="AV2190" s="21" t="str">
        <f t="shared" si="994"/>
        <v>0</v>
      </c>
      <c r="AW2190" s="27">
        <f t="shared" si="995"/>
        <v>0</v>
      </c>
      <c r="AX2190" s="27">
        <f t="shared" si="996"/>
        <v>0</v>
      </c>
    </row>
    <row r="2191" spans="16:50" x14ac:dyDescent="0.25">
      <c r="P2191" s="38"/>
      <c r="Q2191" s="38"/>
      <c r="V2191" s="21">
        <f t="shared" si="997"/>
        <v>0</v>
      </c>
      <c r="W2191" s="21">
        <f t="shared" si="997"/>
        <v>0</v>
      </c>
      <c r="X2191" s="21">
        <f t="shared" si="997"/>
        <v>0</v>
      </c>
      <c r="Y2191" s="22">
        <f t="shared" si="978"/>
        <v>0</v>
      </c>
      <c r="Z2191" s="13">
        <f t="shared" si="979"/>
        <v>0</v>
      </c>
      <c r="AA2191" s="23">
        <f t="shared" si="980"/>
        <v>0</v>
      </c>
      <c r="AB2191" s="23">
        <f t="shared" si="981"/>
        <v>0</v>
      </c>
      <c r="AC2191" s="23">
        <f t="shared" si="982"/>
        <v>0</v>
      </c>
      <c r="AD2191" s="24">
        <f t="shared" si="983"/>
        <v>0</v>
      </c>
      <c r="AF2191" s="20">
        <f t="shared" si="984"/>
        <v>0</v>
      </c>
      <c r="AG2191" s="17">
        <f t="shared" si="985"/>
        <v>0</v>
      </c>
      <c r="AH2191" s="17">
        <f t="shared" si="986"/>
        <v>0</v>
      </c>
      <c r="AI2191" s="17" t="str">
        <f t="shared" si="987"/>
        <v>-</v>
      </c>
      <c r="AM2191" s="21" t="str">
        <f t="shared" si="977"/>
        <v>-</v>
      </c>
      <c r="AN2191" s="21" t="str">
        <f t="shared" si="977"/>
        <v>-</v>
      </c>
      <c r="AO2191" s="21" t="str">
        <f t="shared" si="977"/>
        <v>-</v>
      </c>
      <c r="AP2191" s="27">
        <f t="shared" si="988"/>
        <v>0</v>
      </c>
      <c r="AQ2191" s="27">
        <f t="shared" si="989"/>
        <v>0</v>
      </c>
      <c r="AR2191" s="27">
        <f t="shared" si="990"/>
        <v>0</v>
      </c>
      <c r="AS2191" s="27">
        <f t="shared" si="991"/>
        <v>0</v>
      </c>
      <c r="AT2191" s="27">
        <f t="shared" si="992"/>
        <v>0</v>
      </c>
      <c r="AU2191" s="27">
        <f t="shared" si="993"/>
        <v>0</v>
      </c>
      <c r="AV2191" s="21" t="str">
        <f t="shared" si="994"/>
        <v>0</v>
      </c>
      <c r="AW2191" s="27">
        <f t="shared" si="995"/>
        <v>0</v>
      </c>
      <c r="AX2191" s="27">
        <f t="shared" si="996"/>
        <v>0</v>
      </c>
    </row>
    <row r="2192" spans="16:50" x14ac:dyDescent="0.25">
      <c r="P2192" s="38"/>
      <c r="Q2192" s="38"/>
      <c r="V2192" s="21">
        <f t="shared" si="997"/>
        <v>0</v>
      </c>
      <c r="W2192" s="21">
        <f t="shared" si="997"/>
        <v>0</v>
      </c>
      <c r="X2192" s="21">
        <f t="shared" si="997"/>
        <v>0</v>
      </c>
      <c r="Y2192" s="22">
        <f t="shared" si="978"/>
        <v>0</v>
      </c>
      <c r="Z2192" s="13">
        <f t="shared" si="979"/>
        <v>0</v>
      </c>
      <c r="AA2192" s="23">
        <f t="shared" si="980"/>
        <v>0</v>
      </c>
      <c r="AB2192" s="23">
        <f t="shared" si="981"/>
        <v>0</v>
      </c>
      <c r="AC2192" s="23">
        <f t="shared" si="982"/>
        <v>0</v>
      </c>
      <c r="AD2192" s="24">
        <f t="shared" si="983"/>
        <v>0</v>
      </c>
      <c r="AF2192" s="20">
        <f t="shared" si="984"/>
        <v>0</v>
      </c>
      <c r="AG2192" s="17">
        <f t="shared" si="985"/>
        <v>0</v>
      </c>
      <c r="AH2192" s="17">
        <f t="shared" si="986"/>
        <v>0</v>
      </c>
      <c r="AI2192" s="17" t="str">
        <f t="shared" si="987"/>
        <v>-</v>
      </c>
      <c r="AM2192" s="21" t="str">
        <f t="shared" si="977"/>
        <v>-</v>
      </c>
      <c r="AN2192" s="21" t="str">
        <f t="shared" si="977"/>
        <v>-</v>
      </c>
      <c r="AO2192" s="21" t="str">
        <f t="shared" si="977"/>
        <v>-</v>
      </c>
      <c r="AP2192" s="27">
        <f t="shared" si="988"/>
        <v>0</v>
      </c>
      <c r="AQ2192" s="27">
        <f t="shared" si="989"/>
        <v>0</v>
      </c>
      <c r="AR2192" s="27">
        <f t="shared" si="990"/>
        <v>0</v>
      </c>
      <c r="AS2192" s="27">
        <f t="shared" si="991"/>
        <v>0</v>
      </c>
      <c r="AT2192" s="27">
        <f t="shared" si="992"/>
        <v>0</v>
      </c>
      <c r="AU2192" s="27">
        <f t="shared" si="993"/>
        <v>0</v>
      </c>
      <c r="AV2192" s="21" t="str">
        <f t="shared" si="994"/>
        <v>0</v>
      </c>
      <c r="AW2192" s="27">
        <f t="shared" si="995"/>
        <v>0</v>
      </c>
      <c r="AX2192" s="27">
        <f t="shared" si="996"/>
        <v>0</v>
      </c>
    </row>
    <row r="2193" spans="16:50" x14ac:dyDescent="0.25">
      <c r="P2193" s="38"/>
      <c r="Q2193" s="38"/>
      <c r="V2193" s="21">
        <f t="shared" si="997"/>
        <v>0</v>
      </c>
      <c r="W2193" s="21">
        <f t="shared" si="997"/>
        <v>0</v>
      </c>
      <c r="X2193" s="21">
        <f t="shared" si="997"/>
        <v>0</v>
      </c>
      <c r="Y2193" s="22">
        <f t="shared" si="978"/>
        <v>0</v>
      </c>
      <c r="Z2193" s="13">
        <f t="shared" si="979"/>
        <v>0</v>
      </c>
      <c r="AA2193" s="23">
        <f t="shared" si="980"/>
        <v>0</v>
      </c>
      <c r="AB2193" s="23">
        <f t="shared" si="981"/>
        <v>0</v>
      </c>
      <c r="AC2193" s="23">
        <f t="shared" si="982"/>
        <v>0</v>
      </c>
      <c r="AD2193" s="24">
        <f t="shared" si="983"/>
        <v>0</v>
      </c>
      <c r="AF2193" s="20">
        <f t="shared" si="984"/>
        <v>0</v>
      </c>
      <c r="AG2193" s="17">
        <f t="shared" si="985"/>
        <v>0</v>
      </c>
      <c r="AH2193" s="17">
        <f t="shared" si="986"/>
        <v>0</v>
      </c>
      <c r="AI2193" s="17" t="str">
        <f t="shared" si="987"/>
        <v>-</v>
      </c>
      <c r="AM2193" s="21" t="str">
        <f t="shared" si="977"/>
        <v>-</v>
      </c>
      <c r="AN2193" s="21" t="str">
        <f t="shared" si="977"/>
        <v>-</v>
      </c>
      <c r="AO2193" s="21" t="str">
        <f t="shared" si="977"/>
        <v>-</v>
      </c>
      <c r="AP2193" s="27">
        <f t="shared" si="988"/>
        <v>0</v>
      </c>
      <c r="AQ2193" s="27">
        <f t="shared" si="989"/>
        <v>0</v>
      </c>
      <c r="AR2193" s="27">
        <f t="shared" si="990"/>
        <v>0</v>
      </c>
      <c r="AS2193" s="27">
        <f t="shared" si="991"/>
        <v>0</v>
      </c>
      <c r="AT2193" s="27">
        <f t="shared" si="992"/>
        <v>0</v>
      </c>
      <c r="AU2193" s="27">
        <f t="shared" si="993"/>
        <v>0</v>
      </c>
      <c r="AV2193" s="21" t="str">
        <f t="shared" si="994"/>
        <v>0</v>
      </c>
      <c r="AW2193" s="27">
        <f t="shared" si="995"/>
        <v>0</v>
      </c>
      <c r="AX2193" s="27">
        <f t="shared" si="996"/>
        <v>0</v>
      </c>
    </row>
    <row r="2194" spans="16:50" x14ac:dyDescent="0.25">
      <c r="P2194" s="38"/>
      <c r="Q2194" s="38"/>
      <c r="V2194" s="21">
        <f t="shared" si="997"/>
        <v>0</v>
      </c>
      <c r="W2194" s="21">
        <f t="shared" si="997"/>
        <v>0</v>
      </c>
      <c r="X2194" s="21">
        <f t="shared" si="997"/>
        <v>0</v>
      </c>
      <c r="Y2194" s="22">
        <f t="shared" si="978"/>
        <v>0</v>
      </c>
      <c r="Z2194" s="13">
        <f t="shared" si="979"/>
        <v>0</v>
      </c>
      <c r="AA2194" s="23">
        <f t="shared" si="980"/>
        <v>0</v>
      </c>
      <c r="AB2194" s="23">
        <f t="shared" si="981"/>
        <v>0</v>
      </c>
      <c r="AC2194" s="23">
        <f t="shared" si="982"/>
        <v>0</v>
      </c>
      <c r="AD2194" s="24">
        <f t="shared" si="983"/>
        <v>0</v>
      </c>
      <c r="AF2194" s="20">
        <f t="shared" si="984"/>
        <v>0</v>
      </c>
      <c r="AG2194" s="17">
        <f t="shared" si="985"/>
        <v>0</v>
      </c>
      <c r="AH2194" s="17">
        <f t="shared" si="986"/>
        <v>0</v>
      </c>
      <c r="AI2194" s="17" t="str">
        <f t="shared" si="987"/>
        <v>-</v>
      </c>
      <c r="AM2194" s="21" t="str">
        <f t="shared" si="977"/>
        <v>-</v>
      </c>
      <c r="AN2194" s="21" t="str">
        <f t="shared" si="977"/>
        <v>-</v>
      </c>
      <c r="AO2194" s="21" t="str">
        <f t="shared" si="977"/>
        <v>-</v>
      </c>
      <c r="AP2194" s="27">
        <f t="shared" si="988"/>
        <v>0</v>
      </c>
      <c r="AQ2194" s="27">
        <f t="shared" si="989"/>
        <v>0</v>
      </c>
      <c r="AR2194" s="27">
        <f t="shared" si="990"/>
        <v>0</v>
      </c>
      <c r="AS2194" s="27">
        <f t="shared" si="991"/>
        <v>0</v>
      </c>
      <c r="AT2194" s="27">
        <f t="shared" si="992"/>
        <v>0</v>
      </c>
      <c r="AU2194" s="27">
        <f t="shared" si="993"/>
        <v>0</v>
      </c>
      <c r="AV2194" s="21" t="str">
        <f t="shared" si="994"/>
        <v>0</v>
      </c>
      <c r="AW2194" s="27">
        <f t="shared" si="995"/>
        <v>0</v>
      </c>
      <c r="AX2194" s="27">
        <f t="shared" si="996"/>
        <v>0</v>
      </c>
    </row>
    <row r="2195" spans="16:50" x14ac:dyDescent="0.25">
      <c r="P2195" s="38"/>
      <c r="Q2195" s="38"/>
      <c r="V2195" s="21">
        <f t="shared" si="997"/>
        <v>0</v>
      </c>
      <c r="W2195" s="21">
        <f t="shared" si="997"/>
        <v>0</v>
      </c>
      <c r="X2195" s="21">
        <f t="shared" si="997"/>
        <v>0</v>
      </c>
      <c r="Y2195" s="22">
        <f t="shared" si="978"/>
        <v>0</v>
      </c>
      <c r="Z2195" s="13">
        <f t="shared" si="979"/>
        <v>0</v>
      </c>
      <c r="AA2195" s="23">
        <f t="shared" si="980"/>
        <v>0</v>
      </c>
      <c r="AB2195" s="23">
        <f t="shared" si="981"/>
        <v>0</v>
      </c>
      <c r="AC2195" s="23">
        <f t="shared" si="982"/>
        <v>0</v>
      </c>
      <c r="AD2195" s="24">
        <f t="shared" si="983"/>
        <v>0</v>
      </c>
      <c r="AF2195" s="20">
        <f t="shared" si="984"/>
        <v>0</v>
      </c>
      <c r="AG2195" s="17">
        <f t="shared" si="985"/>
        <v>0</v>
      </c>
      <c r="AH2195" s="17">
        <f t="shared" si="986"/>
        <v>0</v>
      </c>
      <c r="AI2195" s="17" t="str">
        <f t="shared" si="987"/>
        <v>-</v>
      </c>
      <c r="AM2195" s="21" t="str">
        <f t="shared" ref="AM2195:AO2258" si="998">IFERROR(AJ2195/$F2195-1,"-")</f>
        <v>-</v>
      </c>
      <c r="AN2195" s="21" t="str">
        <f t="shared" si="998"/>
        <v>-</v>
      </c>
      <c r="AO2195" s="21" t="str">
        <f t="shared" si="998"/>
        <v>-</v>
      </c>
      <c r="AP2195" s="27">
        <f t="shared" si="988"/>
        <v>0</v>
      </c>
      <c r="AQ2195" s="27">
        <f t="shared" si="989"/>
        <v>0</v>
      </c>
      <c r="AR2195" s="27">
        <f t="shared" si="990"/>
        <v>0</v>
      </c>
      <c r="AS2195" s="27">
        <f t="shared" si="991"/>
        <v>0</v>
      </c>
      <c r="AT2195" s="27">
        <f t="shared" si="992"/>
        <v>0</v>
      </c>
      <c r="AU2195" s="27">
        <f t="shared" si="993"/>
        <v>0</v>
      </c>
      <c r="AV2195" s="21" t="str">
        <f t="shared" si="994"/>
        <v>0</v>
      </c>
      <c r="AW2195" s="27">
        <f t="shared" si="995"/>
        <v>0</v>
      </c>
      <c r="AX2195" s="27">
        <f t="shared" si="996"/>
        <v>0</v>
      </c>
    </row>
    <row r="2196" spans="16:50" x14ac:dyDescent="0.25">
      <c r="P2196" s="38"/>
      <c r="Q2196" s="38"/>
      <c r="V2196" s="21">
        <f t="shared" si="997"/>
        <v>0</v>
      </c>
      <c r="W2196" s="21">
        <f t="shared" si="997"/>
        <v>0</v>
      </c>
      <c r="X2196" s="21">
        <f t="shared" si="997"/>
        <v>0</v>
      </c>
      <c r="Y2196" s="22">
        <f t="shared" si="978"/>
        <v>0</v>
      </c>
      <c r="Z2196" s="13">
        <f t="shared" si="979"/>
        <v>0</v>
      </c>
      <c r="AA2196" s="23">
        <f t="shared" si="980"/>
        <v>0</v>
      </c>
      <c r="AB2196" s="23">
        <f t="shared" si="981"/>
        <v>0</v>
      </c>
      <c r="AC2196" s="23">
        <f t="shared" si="982"/>
        <v>0</v>
      </c>
      <c r="AD2196" s="24">
        <f t="shared" si="983"/>
        <v>0</v>
      </c>
      <c r="AF2196" s="20">
        <f t="shared" si="984"/>
        <v>0</v>
      </c>
      <c r="AG2196" s="17">
        <f t="shared" si="985"/>
        <v>0</v>
      </c>
      <c r="AH2196" s="17">
        <f t="shared" si="986"/>
        <v>0</v>
      </c>
      <c r="AI2196" s="17" t="str">
        <f t="shared" si="987"/>
        <v>-</v>
      </c>
      <c r="AM2196" s="21" t="str">
        <f t="shared" si="998"/>
        <v>-</v>
      </c>
      <c r="AN2196" s="21" t="str">
        <f t="shared" si="998"/>
        <v>-</v>
      </c>
      <c r="AO2196" s="21" t="str">
        <f t="shared" si="998"/>
        <v>-</v>
      </c>
      <c r="AP2196" s="27">
        <f t="shared" si="988"/>
        <v>0</v>
      </c>
      <c r="AQ2196" s="27">
        <f t="shared" si="989"/>
        <v>0</v>
      </c>
      <c r="AR2196" s="27">
        <f t="shared" si="990"/>
        <v>0</v>
      </c>
      <c r="AS2196" s="27">
        <f t="shared" si="991"/>
        <v>0</v>
      </c>
      <c r="AT2196" s="27">
        <f t="shared" si="992"/>
        <v>0</v>
      </c>
      <c r="AU2196" s="27">
        <f t="shared" si="993"/>
        <v>0</v>
      </c>
      <c r="AV2196" s="21" t="str">
        <f t="shared" si="994"/>
        <v>0</v>
      </c>
      <c r="AW2196" s="27">
        <f t="shared" si="995"/>
        <v>0</v>
      </c>
      <c r="AX2196" s="27">
        <f t="shared" si="996"/>
        <v>0</v>
      </c>
    </row>
    <row r="2197" spans="16:50" x14ac:dyDescent="0.25">
      <c r="P2197" s="38"/>
      <c r="Q2197" s="38"/>
      <c r="V2197" s="21">
        <f t="shared" si="997"/>
        <v>0</v>
      </c>
      <c r="W2197" s="21">
        <f t="shared" si="997"/>
        <v>0</v>
      </c>
      <c r="X2197" s="21">
        <f t="shared" si="997"/>
        <v>0</v>
      </c>
      <c r="Y2197" s="22">
        <f t="shared" si="978"/>
        <v>0</v>
      </c>
      <c r="Z2197" s="13">
        <f t="shared" si="979"/>
        <v>0</v>
      </c>
      <c r="AA2197" s="23">
        <f t="shared" si="980"/>
        <v>0</v>
      </c>
      <c r="AB2197" s="23">
        <f t="shared" si="981"/>
        <v>0</v>
      </c>
      <c r="AC2197" s="23">
        <f t="shared" si="982"/>
        <v>0</v>
      </c>
      <c r="AD2197" s="24">
        <f t="shared" si="983"/>
        <v>0</v>
      </c>
      <c r="AF2197" s="20">
        <f t="shared" si="984"/>
        <v>0</v>
      </c>
      <c r="AG2197" s="17">
        <f t="shared" si="985"/>
        <v>0</v>
      </c>
      <c r="AH2197" s="17">
        <f t="shared" si="986"/>
        <v>0</v>
      </c>
      <c r="AI2197" s="17" t="str">
        <f t="shared" si="987"/>
        <v>-</v>
      </c>
      <c r="AM2197" s="21" t="str">
        <f t="shared" si="998"/>
        <v>-</v>
      </c>
      <c r="AN2197" s="21" t="str">
        <f t="shared" si="998"/>
        <v>-</v>
      </c>
      <c r="AO2197" s="21" t="str">
        <f t="shared" si="998"/>
        <v>-</v>
      </c>
      <c r="AP2197" s="27">
        <f t="shared" si="988"/>
        <v>0</v>
      </c>
      <c r="AQ2197" s="27">
        <f t="shared" si="989"/>
        <v>0</v>
      </c>
      <c r="AR2197" s="27">
        <f t="shared" si="990"/>
        <v>0</v>
      </c>
      <c r="AS2197" s="27">
        <f t="shared" si="991"/>
        <v>0</v>
      </c>
      <c r="AT2197" s="27">
        <f t="shared" si="992"/>
        <v>0</v>
      </c>
      <c r="AU2197" s="27">
        <f t="shared" si="993"/>
        <v>0</v>
      </c>
      <c r="AV2197" s="21" t="str">
        <f t="shared" si="994"/>
        <v>0</v>
      </c>
      <c r="AW2197" s="27">
        <f t="shared" si="995"/>
        <v>0</v>
      </c>
      <c r="AX2197" s="27">
        <f t="shared" si="996"/>
        <v>0</v>
      </c>
    </row>
    <row r="2198" spans="16:50" x14ac:dyDescent="0.25">
      <c r="P2198" s="38"/>
      <c r="Q2198" s="38"/>
      <c r="V2198" s="21">
        <f t="shared" si="997"/>
        <v>0</v>
      </c>
      <c r="W2198" s="21">
        <f t="shared" si="997"/>
        <v>0</v>
      </c>
      <c r="X2198" s="21">
        <f t="shared" si="997"/>
        <v>0</v>
      </c>
      <c r="Y2198" s="22">
        <f t="shared" si="978"/>
        <v>0</v>
      </c>
      <c r="Z2198" s="13">
        <f t="shared" si="979"/>
        <v>0</v>
      </c>
      <c r="AA2198" s="23">
        <f t="shared" si="980"/>
        <v>0</v>
      </c>
      <c r="AB2198" s="23">
        <f t="shared" si="981"/>
        <v>0</v>
      </c>
      <c r="AC2198" s="23">
        <f t="shared" si="982"/>
        <v>0</v>
      </c>
      <c r="AD2198" s="24">
        <f t="shared" si="983"/>
        <v>0</v>
      </c>
      <c r="AF2198" s="20">
        <f t="shared" si="984"/>
        <v>0</v>
      </c>
      <c r="AG2198" s="17">
        <f t="shared" si="985"/>
        <v>0</v>
      </c>
      <c r="AH2198" s="17">
        <f t="shared" si="986"/>
        <v>0</v>
      </c>
      <c r="AI2198" s="17" t="str">
        <f t="shared" si="987"/>
        <v>-</v>
      </c>
      <c r="AM2198" s="21" t="str">
        <f t="shared" si="998"/>
        <v>-</v>
      </c>
      <c r="AN2198" s="21" t="str">
        <f t="shared" si="998"/>
        <v>-</v>
      </c>
      <c r="AO2198" s="21" t="str">
        <f t="shared" si="998"/>
        <v>-</v>
      </c>
      <c r="AP2198" s="27">
        <f t="shared" si="988"/>
        <v>0</v>
      </c>
      <c r="AQ2198" s="27">
        <f t="shared" si="989"/>
        <v>0</v>
      </c>
      <c r="AR2198" s="27">
        <f t="shared" si="990"/>
        <v>0</v>
      </c>
      <c r="AS2198" s="27">
        <f t="shared" si="991"/>
        <v>0</v>
      </c>
      <c r="AT2198" s="27">
        <f t="shared" si="992"/>
        <v>0</v>
      </c>
      <c r="AU2198" s="27">
        <f t="shared" si="993"/>
        <v>0</v>
      </c>
      <c r="AV2198" s="21" t="str">
        <f t="shared" si="994"/>
        <v>0</v>
      </c>
      <c r="AW2198" s="27">
        <f t="shared" si="995"/>
        <v>0</v>
      </c>
      <c r="AX2198" s="27">
        <f t="shared" si="996"/>
        <v>0</v>
      </c>
    </row>
    <row r="2199" spans="16:50" x14ac:dyDescent="0.25">
      <c r="P2199" s="38"/>
      <c r="Q2199" s="38"/>
      <c r="V2199" s="21">
        <f t="shared" si="997"/>
        <v>0</v>
      </c>
      <c r="W2199" s="21">
        <f t="shared" si="997"/>
        <v>0</v>
      </c>
      <c r="X2199" s="21">
        <f t="shared" si="997"/>
        <v>0</v>
      </c>
      <c r="Y2199" s="22">
        <f t="shared" si="978"/>
        <v>0</v>
      </c>
      <c r="Z2199" s="13">
        <f t="shared" si="979"/>
        <v>0</v>
      </c>
      <c r="AA2199" s="23">
        <f t="shared" si="980"/>
        <v>0</v>
      </c>
      <c r="AB2199" s="23">
        <f t="shared" si="981"/>
        <v>0</v>
      </c>
      <c r="AC2199" s="23">
        <f t="shared" si="982"/>
        <v>0</v>
      </c>
      <c r="AD2199" s="24">
        <f t="shared" si="983"/>
        <v>0</v>
      </c>
      <c r="AF2199" s="20">
        <f t="shared" si="984"/>
        <v>0</v>
      </c>
      <c r="AG2199" s="17">
        <f t="shared" si="985"/>
        <v>0</v>
      </c>
      <c r="AH2199" s="17">
        <f t="shared" si="986"/>
        <v>0</v>
      </c>
      <c r="AI2199" s="17" t="str">
        <f t="shared" si="987"/>
        <v>-</v>
      </c>
      <c r="AM2199" s="21" t="str">
        <f t="shared" si="998"/>
        <v>-</v>
      </c>
      <c r="AN2199" s="21" t="str">
        <f t="shared" si="998"/>
        <v>-</v>
      </c>
      <c r="AO2199" s="21" t="str">
        <f t="shared" si="998"/>
        <v>-</v>
      </c>
      <c r="AP2199" s="27">
        <f t="shared" si="988"/>
        <v>0</v>
      </c>
      <c r="AQ2199" s="27">
        <f t="shared" si="989"/>
        <v>0</v>
      </c>
      <c r="AR2199" s="27">
        <f t="shared" si="990"/>
        <v>0</v>
      </c>
      <c r="AS2199" s="27">
        <f t="shared" si="991"/>
        <v>0</v>
      </c>
      <c r="AT2199" s="27">
        <f t="shared" si="992"/>
        <v>0</v>
      </c>
      <c r="AU2199" s="27">
        <f t="shared" si="993"/>
        <v>0</v>
      </c>
      <c r="AV2199" s="21" t="str">
        <f t="shared" si="994"/>
        <v>0</v>
      </c>
      <c r="AW2199" s="27">
        <f t="shared" si="995"/>
        <v>0</v>
      </c>
      <c r="AX2199" s="27">
        <f t="shared" si="996"/>
        <v>0</v>
      </c>
    </row>
    <row r="2200" spans="16:50" x14ac:dyDescent="0.25">
      <c r="P2200" s="38"/>
      <c r="Q2200" s="38"/>
      <c r="V2200" s="21">
        <f t="shared" si="997"/>
        <v>0</v>
      </c>
      <c r="W2200" s="21">
        <f t="shared" si="997"/>
        <v>0</v>
      </c>
      <c r="X2200" s="21">
        <f t="shared" si="997"/>
        <v>0</v>
      </c>
      <c r="Y2200" s="22">
        <f t="shared" si="978"/>
        <v>0</v>
      </c>
      <c r="Z2200" s="13">
        <f t="shared" si="979"/>
        <v>0</v>
      </c>
      <c r="AA2200" s="23">
        <f t="shared" si="980"/>
        <v>0</v>
      </c>
      <c r="AB2200" s="23">
        <f t="shared" si="981"/>
        <v>0</v>
      </c>
      <c r="AC2200" s="23">
        <f t="shared" si="982"/>
        <v>0</v>
      </c>
      <c r="AD2200" s="24">
        <f t="shared" si="983"/>
        <v>0</v>
      </c>
      <c r="AF2200" s="20">
        <f t="shared" si="984"/>
        <v>0</v>
      </c>
      <c r="AG2200" s="17">
        <f t="shared" si="985"/>
        <v>0</v>
      </c>
      <c r="AH2200" s="17">
        <f t="shared" si="986"/>
        <v>0</v>
      </c>
      <c r="AI2200" s="17" t="str">
        <f t="shared" si="987"/>
        <v>-</v>
      </c>
      <c r="AM2200" s="21" t="str">
        <f t="shared" si="998"/>
        <v>-</v>
      </c>
      <c r="AN2200" s="21" t="str">
        <f t="shared" si="998"/>
        <v>-</v>
      </c>
      <c r="AO2200" s="21" t="str">
        <f t="shared" si="998"/>
        <v>-</v>
      </c>
      <c r="AP2200" s="27">
        <f t="shared" si="988"/>
        <v>0</v>
      </c>
      <c r="AQ2200" s="27">
        <f t="shared" si="989"/>
        <v>0</v>
      </c>
      <c r="AR2200" s="27">
        <f t="shared" si="990"/>
        <v>0</v>
      </c>
      <c r="AS2200" s="27">
        <f t="shared" si="991"/>
        <v>0</v>
      </c>
      <c r="AT2200" s="27">
        <f t="shared" si="992"/>
        <v>0</v>
      </c>
      <c r="AU2200" s="27">
        <f t="shared" si="993"/>
        <v>0</v>
      </c>
      <c r="AV2200" s="21" t="str">
        <f t="shared" si="994"/>
        <v>0</v>
      </c>
      <c r="AW2200" s="27">
        <f t="shared" si="995"/>
        <v>0</v>
      </c>
      <c r="AX2200" s="27">
        <f t="shared" si="996"/>
        <v>0</v>
      </c>
    </row>
    <row r="2201" spans="16:50" x14ac:dyDescent="0.25">
      <c r="P2201" s="38"/>
      <c r="Q2201" s="38"/>
      <c r="V2201" s="21">
        <f t="shared" si="997"/>
        <v>0</v>
      </c>
      <c r="W2201" s="21">
        <f t="shared" si="997"/>
        <v>0</v>
      </c>
      <c r="X2201" s="21">
        <f t="shared" si="997"/>
        <v>0</v>
      </c>
      <c r="Y2201" s="22">
        <f t="shared" si="978"/>
        <v>0</v>
      </c>
      <c r="Z2201" s="13">
        <f t="shared" si="979"/>
        <v>0</v>
      </c>
      <c r="AA2201" s="23">
        <f t="shared" si="980"/>
        <v>0</v>
      </c>
      <c r="AB2201" s="23">
        <f t="shared" si="981"/>
        <v>0</v>
      </c>
      <c r="AC2201" s="23">
        <f t="shared" si="982"/>
        <v>0</v>
      </c>
      <c r="AD2201" s="24">
        <f t="shared" si="983"/>
        <v>0</v>
      </c>
      <c r="AF2201" s="20">
        <f t="shared" si="984"/>
        <v>0</v>
      </c>
      <c r="AG2201" s="17">
        <f t="shared" si="985"/>
        <v>0</v>
      </c>
      <c r="AH2201" s="17">
        <f t="shared" si="986"/>
        <v>0</v>
      </c>
      <c r="AI2201" s="17" t="str">
        <f t="shared" si="987"/>
        <v>-</v>
      </c>
      <c r="AM2201" s="21" t="str">
        <f t="shared" si="998"/>
        <v>-</v>
      </c>
      <c r="AN2201" s="21" t="str">
        <f t="shared" si="998"/>
        <v>-</v>
      </c>
      <c r="AO2201" s="21" t="str">
        <f t="shared" si="998"/>
        <v>-</v>
      </c>
      <c r="AP2201" s="27">
        <f t="shared" si="988"/>
        <v>0</v>
      </c>
      <c r="AQ2201" s="27">
        <f t="shared" si="989"/>
        <v>0</v>
      </c>
      <c r="AR2201" s="27">
        <f t="shared" si="990"/>
        <v>0</v>
      </c>
      <c r="AS2201" s="27">
        <f t="shared" si="991"/>
        <v>0</v>
      </c>
      <c r="AT2201" s="27">
        <f t="shared" si="992"/>
        <v>0</v>
      </c>
      <c r="AU2201" s="27">
        <f t="shared" si="993"/>
        <v>0</v>
      </c>
      <c r="AV2201" s="21" t="str">
        <f t="shared" si="994"/>
        <v>0</v>
      </c>
      <c r="AW2201" s="27">
        <f t="shared" si="995"/>
        <v>0</v>
      </c>
      <c r="AX2201" s="27">
        <f t="shared" si="996"/>
        <v>0</v>
      </c>
    </row>
    <row r="2202" spans="16:50" x14ac:dyDescent="0.25">
      <c r="P2202" s="38"/>
      <c r="Q2202" s="38"/>
      <c r="V2202" s="21">
        <f t="shared" si="997"/>
        <v>0</v>
      </c>
      <c r="W2202" s="21">
        <f t="shared" si="997"/>
        <v>0</v>
      </c>
      <c r="X2202" s="21">
        <f t="shared" si="997"/>
        <v>0</v>
      </c>
      <c r="Y2202" s="22">
        <f t="shared" si="978"/>
        <v>0</v>
      </c>
      <c r="Z2202" s="13">
        <f t="shared" si="979"/>
        <v>0</v>
      </c>
      <c r="AA2202" s="23">
        <f t="shared" si="980"/>
        <v>0</v>
      </c>
      <c r="AB2202" s="23">
        <f t="shared" si="981"/>
        <v>0</v>
      </c>
      <c r="AC2202" s="23">
        <f t="shared" si="982"/>
        <v>0</v>
      </c>
      <c r="AD2202" s="24">
        <f t="shared" si="983"/>
        <v>0</v>
      </c>
      <c r="AF2202" s="20">
        <f t="shared" si="984"/>
        <v>0</v>
      </c>
      <c r="AG2202" s="17">
        <f t="shared" si="985"/>
        <v>0</v>
      </c>
      <c r="AH2202" s="17">
        <f t="shared" si="986"/>
        <v>0</v>
      </c>
      <c r="AI2202" s="17" t="str">
        <f t="shared" si="987"/>
        <v>-</v>
      </c>
      <c r="AM2202" s="21" t="str">
        <f t="shared" si="998"/>
        <v>-</v>
      </c>
      <c r="AN2202" s="21" t="str">
        <f t="shared" si="998"/>
        <v>-</v>
      </c>
      <c r="AO2202" s="21" t="str">
        <f t="shared" si="998"/>
        <v>-</v>
      </c>
      <c r="AP2202" s="27">
        <f t="shared" si="988"/>
        <v>0</v>
      </c>
      <c r="AQ2202" s="27">
        <f t="shared" si="989"/>
        <v>0</v>
      </c>
      <c r="AR2202" s="27">
        <f t="shared" si="990"/>
        <v>0</v>
      </c>
      <c r="AS2202" s="27">
        <f t="shared" si="991"/>
        <v>0</v>
      </c>
      <c r="AT2202" s="27">
        <f t="shared" si="992"/>
        <v>0</v>
      </c>
      <c r="AU2202" s="27">
        <f t="shared" si="993"/>
        <v>0</v>
      </c>
      <c r="AV2202" s="21" t="str">
        <f t="shared" si="994"/>
        <v>0</v>
      </c>
      <c r="AW2202" s="27">
        <f t="shared" si="995"/>
        <v>0</v>
      </c>
      <c r="AX2202" s="27">
        <f t="shared" si="996"/>
        <v>0</v>
      </c>
    </row>
    <row r="2203" spans="16:50" x14ac:dyDescent="0.25">
      <c r="P2203" s="38"/>
      <c r="Q2203" s="38"/>
      <c r="V2203" s="21">
        <f t="shared" si="997"/>
        <v>0</v>
      </c>
      <c r="W2203" s="21">
        <f t="shared" si="997"/>
        <v>0</v>
      </c>
      <c r="X2203" s="21">
        <f t="shared" si="997"/>
        <v>0</v>
      </c>
      <c r="Y2203" s="22">
        <f t="shared" si="978"/>
        <v>0</v>
      </c>
      <c r="Z2203" s="13">
        <f t="shared" si="979"/>
        <v>0</v>
      </c>
      <c r="AA2203" s="23">
        <f t="shared" si="980"/>
        <v>0</v>
      </c>
      <c r="AB2203" s="23">
        <f t="shared" si="981"/>
        <v>0</v>
      </c>
      <c r="AC2203" s="23">
        <f t="shared" si="982"/>
        <v>0</v>
      </c>
      <c r="AD2203" s="24">
        <f t="shared" si="983"/>
        <v>0</v>
      </c>
      <c r="AF2203" s="20">
        <f t="shared" si="984"/>
        <v>0</v>
      </c>
      <c r="AG2203" s="17">
        <f t="shared" si="985"/>
        <v>0</v>
      </c>
      <c r="AH2203" s="17">
        <f t="shared" si="986"/>
        <v>0</v>
      </c>
      <c r="AI2203" s="17" t="str">
        <f t="shared" si="987"/>
        <v>-</v>
      </c>
      <c r="AM2203" s="21" t="str">
        <f t="shared" si="998"/>
        <v>-</v>
      </c>
      <c r="AN2203" s="21" t="str">
        <f t="shared" si="998"/>
        <v>-</v>
      </c>
      <c r="AO2203" s="21" t="str">
        <f t="shared" si="998"/>
        <v>-</v>
      </c>
      <c r="AP2203" s="27">
        <f t="shared" si="988"/>
        <v>0</v>
      </c>
      <c r="AQ2203" s="27">
        <f t="shared" si="989"/>
        <v>0</v>
      </c>
      <c r="AR2203" s="27">
        <f t="shared" si="990"/>
        <v>0</v>
      </c>
      <c r="AS2203" s="27">
        <f t="shared" si="991"/>
        <v>0</v>
      </c>
      <c r="AT2203" s="27">
        <f t="shared" si="992"/>
        <v>0</v>
      </c>
      <c r="AU2203" s="27">
        <f t="shared" si="993"/>
        <v>0</v>
      </c>
      <c r="AV2203" s="21" t="str">
        <f t="shared" si="994"/>
        <v>0</v>
      </c>
      <c r="AW2203" s="27">
        <f t="shared" si="995"/>
        <v>0</v>
      </c>
      <c r="AX2203" s="27">
        <f t="shared" si="996"/>
        <v>0</v>
      </c>
    </row>
    <row r="2204" spans="16:50" x14ac:dyDescent="0.25">
      <c r="P2204" s="38"/>
      <c r="Q2204" s="38"/>
      <c r="V2204" s="21">
        <f t="shared" si="997"/>
        <v>0</v>
      </c>
      <c r="W2204" s="21">
        <f t="shared" si="997"/>
        <v>0</v>
      </c>
      <c r="X2204" s="21">
        <f t="shared" si="997"/>
        <v>0</v>
      </c>
      <c r="Y2204" s="22">
        <f t="shared" si="978"/>
        <v>0</v>
      </c>
      <c r="Z2204" s="13">
        <f t="shared" si="979"/>
        <v>0</v>
      </c>
      <c r="AA2204" s="23">
        <f t="shared" si="980"/>
        <v>0</v>
      </c>
      <c r="AB2204" s="23">
        <f t="shared" si="981"/>
        <v>0</v>
      </c>
      <c r="AC2204" s="23">
        <f t="shared" si="982"/>
        <v>0</v>
      </c>
      <c r="AD2204" s="24">
        <f t="shared" si="983"/>
        <v>0</v>
      </c>
      <c r="AF2204" s="20">
        <f t="shared" si="984"/>
        <v>0</v>
      </c>
      <c r="AG2204" s="17">
        <f t="shared" si="985"/>
        <v>0</v>
      </c>
      <c r="AH2204" s="17">
        <f t="shared" si="986"/>
        <v>0</v>
      </c>
      <c r="AI2204" s="17" t="str">
        <f t="shared" si="987"/>
        <v>-</v>
      </c>
      <c r="AM2204" s="21" t="str">
        <f t="shared" si="998"/>
        <v>-</v>
      </c>
      <c r="AN2204" s="21" t="str">
        <f t="shared" si="998"/>
        <v>-</v>
      </c>
      <c r="AO2204" s="21" t="str">
        <f t="shared" si="998"/>
        <v>-</v>
      </c>
      <c r="AP2204" s="27">
        <f t="shared" si="988"/>
        <v>0</v>
      </c>
      <c r="AQ2204" s="27">
        <f t="shared" si="989"/>
        <v>0</v>
      </c>
      <c r="AR2204" s="27">
        <f t="shared" si="990"/>
        <v>0</v>
      </c>
      <c r="AS2204" s="27">
        <f t="shared" si="991"/>
        <v>0</v>
      </c>
      <c r="AT2204" s="27">
        <f t="shared" si="992"/>
        <v>0</v>
      </c>
      <c r="AU2204" s="27">
        <f t="shared" si="993"/>
        <v>0</v>
      </c>
      <c r="AV2204" s="21" t="str">
        <f t="shared" si="994"/>
        <v>0</v>
      </c>
      <c r="AW2204" s="27">
        <f t="shared" si="995"/>
        <v>0</v>
      </c>
      <c r="AX2204" s="27">
        <f t="shared" si="996"/>
        <v>0</v>
      </c>
    </row>
    <row r="2205" spans="16:50" x14ac:dyDescent="0.25">
      <c r="P2205" s="38"/>
      <c r="Q2205" s="38"/>
      <c r="V2205" s="21">
        <f t="shared" si="997"/>
        <v>0</v>
      </c>
      <c r="W2205" s="21">
        <f t="shared" si="997"/>
        <v>0</v>
      </c>
      <c r="X2205" s="21">
        <f t="shared" si="997"/>
        <v>0</v>
      </c>
      <c r="Y2205" s="22">
        <f t="shared" si="978"/>
        <v>0</v>
      </c>
      <c r="Z2205" s="13">
        <f t="shared" si="979"/>
        <v>0</v>
      </c>
      <c r="AA2205" s="23">
        <f t="shared" si="980"/>
        <v>0</v>
      </c>
      <c r="AB2205" s="23">
        <f t="shared" si="981"/>
        <v>0</v>
      </c>
      <c r="AC2205" s="23">
        <f t="shared" si="982"/>
        <v>0</v>
      </c>
      <c r="AD2205" s="24">
        <f t="shared" si="983"/>
        <v>0</v>
      </c>
      <c r="AF2205" s="20">
        <f t="shared" si="984"/>
        <v>0</v>
      </c>
      <c r="AG2205" s="17">
        <f t="shared" si="985"/>
        <v>0</v>
      </c>
      <c r="AH2205" s="17">
        <f t="shared" si="986"/>
        <v>0</v>
      </c>
      <c r="AI2205" s="17" t="str">
        <f t="shared" si="987"/>
        <v>-</v>
      </c>
      <c r="AM2205" s="21" t="str">
        <f t="shared" si="998"/>
        <v>-</v>
      </c>
      <c r="AN2205" s="21" t="str">
        <f t="shared" si="998"/>
        <v>-</v>
      </c>
      <c r="AO2205" s="21" t="str">
        <f t="shared" si="998"/>
        <v>-</v>
      </c>
      <c r="AP2205" s="27">
        <f t="shared" si="988"/>
        <v>0</v>
      </c>
      <c r="AQ2205" s="27">
        <f t="shared" si="989"/>
        <v>0</v>
      </c>
      <c r="AR2205" s="27">
        <f t="shared" si="990"/>
        <v>0</v>
      </c>
      <c r="AS2205" s="27">
        <f t="shared" si="991"/>
        <v>0</v>
      </c>
      <c r="AT2205" s="27">
        <f t="shared" si="992"/>
        <v>0</v>
      </c>
      <c r="AU2205" s="27">
        <f t="shared" si="993"/>
        <v>0</v>
      </c>
      <c r="AV2205" s="21" t="str">
        <f t="shared" si="994"/>
        <v>0</v>
      </c>
      <c r="AW2205" s="27">
        <f t="shared" si="995"/>
        <v>0</v>
      </c>
      <c r="AX2205" s="27">
        <f t="shared" si="996"/>
        <v>0</v>
      </c>
    </row>
    <row r="2206" spans="16:50" x14ac:dyDescent="0.25">
      <c r="P2206" s="38"/>
      <c r="Q2206" s="38"/>
      <c r="V2206" s="21">
        <f t="shared" si="997"/>
        <v>0</v>
      </c>
      <c r="W2206" s="21">
        <f t="shared" si="997"/>
        <v>0</v>
      </c>
      <c r="X2206" s="21">
        <f t="shared" si="997"/>
        <v>0</v>
      </c>
      <c r="Y2206" s="22">
        <f t="shared" si="978"/>
        <v>0</v>
      </c>
      <c r="Z2206" s="13">
        <f t="shared" si="979"/>
        <v>0</v>
      </c>
      <c r="AA2206" s="23">
        <f t="shared" si="980"/>
        <v>0</v>
      </c>
      <c r="AB2206" s="23">
        <f t="shared" si="981"/>
        <v>0</v>
      </c>
      <c r="AC2206" s="23">
        <f t="shared" si="982"/>
        <v>0</v>
      </c>
      <c r="AD2206" s="24">
        <f t="shared" si="983"/>
        <v>0</v>
      </c>
      <c r="AF2206" s="20">
        <f t="shared" si="984"/>
        <v>0</v>
      </c>
      <c r="AG2206" s="17">
        <f t="shared" si="985"/>
        <v>0</v>
      </c>
      <c r="AH2206" s="17">
        <f t="shared" si="986"/>
        <v>0</v>
      </c>
      <c r="AI2206" s="17" t="str">
        <f t="shared" si="987"/>
        <v>-</v>
      </c>
      <c r="AM2206" s="21" t="str">
        <f t="shared" si="998"/>
        <v>-</v>
      </c>
      <c r="AN2206" s="21" t="str">
        <f t="shared" si="998"/>
        <v>-</v>
      </c>
      <c r="AO2206" s="21" t="str">
        <f t="shared" si="998"/>
        <v>-</v>
      </c>
      <c r="AP2206" s="27">
        <f t="shared" si="988"/>
        <v>0</v>
      </c>
      <c r="AQ2206" s="27">
        <f t="shared" si="989"/>
        <v>0</v>
      </c>
      <c r="AR2206" s="27">
        <f t="shared" si="990"/>
        <v>0</v>
      </c>
      <c r="AS2206" s="27">
        <f t="shared" si="991"/>
        <v>0</v>
      </c>
      <c r="AT2206" s="27">
        <f t="shared" si="992"/>
        <v>0</v>
      </c>
      <c r="AU2206" s="27">
        <f t="shared" si="993"/>
        <v>0</v>
      </c>
      <c r="AV2206" s="21" t="str">
        <f t="shared" si="994"/>
        <v>0</v>
      </c>
      <c r="AW2206" s="27">
        <f t="shared" si="995"/>
        <v>0</v>
      </c>
      <c r="AX2206" s="27">
        <f t="shared" si="996"/>
        <v>0</v>
      </c>
    </row>
    <row r="2207" spans="16:50" x14ac:dyDescent="0.25">
      <c r="P2207" s="38"/>
      <c r="Q2207" s="38"/>
      <c r="V2207" s="21">
        <f t="shared" si="997"/>
        <v>0</v>
      </c>
      <c r="W2207" s="21">
        <f t="shared" si="997"/>
        <v>0</v>
      </c>
      <c r="X2207" s="21">
        <f t="shared" si="997"/>
        <v>0</v>
      </c>
      <c r="Y2207" s="22">
        <f t="shared" si="978"/>
        <v>0</v>
      </c>
      <c r="Z2207" s="13">
        <f t="shared" si="979"/>
        <v>0</v>
      </c>
      <c r="AA2207" s="23">
        <f t="shared" si="980"/>
        <v>0</v>
      </c>
      <c r="AB2207" s="23">
        <f t="shared" si="981"/>
        <v>0</v>
      </c>
      <c r="AC2207" s="23">
        <f t="shared" si="982"/>
        <v>0</v>
      </c>
      <c r="AD2207" s="24">
        <f t="shared" si="983"/>
        <v>0</v>
      </c>
      <c r="AF2207" s="20">
        <f t="shared" si="984"/>
        <v>0</v>
      </c>
      <c r="AG2207" s="17">
        <f t="shared" si="985"/>
        <v>0</v>
      </c>
      <c r="AH2207" s="17">
        <f t="shared" si="986"/>
        <v>0</v>
      </c>
      <c r="AI2207" s="17" t="str">
        <f t="shared" si="987"/>
        <v>-</v>
      </c>
      <c r="AM2207" s="21" t="str">
        <f t="shared" si="998"/>
        <v>-</v>
      </c>
      <c r="AN2207" s="21" t="str">
        <f t="shared" si="998"/>
        <v>-</v>
      </c>
      <c r="AO2207" s="21" t="str">
        <f t="shared" si="998"/>
        <v>-</v>
      </c>
      <c r="AP2207" s="27">
        <f t="shared" si="988"/>
        <v>0</v>
      </c>
      <c r="AQ2207" s="27">
        <f t="shared" si="989"/>
        <v>0</v>
      </c>
      <c r="AR2207" s="27">
        <f t="shared" si="990"/>
        <v>0</v>
      </c>
      <c r="AS2207" s="27">
        <f t="shared" si="991"/>
        <v>0</v>
      </c>
      <c r="AT2207" s="27">
        <f t="shared" si="992"/>
        <v>0</v>
      </c>
      <c r="AU2207" s="27">
        <f t="shared" si="993"/>
        <v>0</v>
      </c>
      <c r="AV2207" s="21" t="str">
        <f t="shared" si="994"/>
        <v>0</v>
      </c>
      <c r="AW2207" s="27">
        <f t="shared" si="995"/>
        <v>0</v>
      </c>
      <c r="AX2207" s="27">
        <f t="shared" si="996"/>
        <v>0</v>
      </c>
    </row>
    <row r="2208" spans="16:50" x14ac:dyDescent="0.25">
      <c r="P2208" s="38"/>
      <c r="Q2208" s="38"/>
      <c r="V2208" s="21">
        <f t="shared" si="997"/>
        <v>0</v>
      </c>
      <c r="W2208" s="21">
        <f t="shared" si="997"/>
        <v>0</v>
      </c>
      <c r="X2208" s="21">
        <f t="shared" si="997"/>
        <v>0</v>
      </c>
      <c r="Y2208" s="22">
        <f t="shared" si="978"/>
        <v>0</v>
      </c>
      <c r="Z2208" s="13">
        <f t="shared" si="979"/>
        <v>0</v>
      </c>
      <c r="AA2208" s="23">
        <f t="shared" si="980"/>
        <v>0</v>
      </c>
      <c r="AB2208" s="23">
        <f t="shared" si="981"/>
        <v>0</v>
      </c>
      <c r="AC2208" s="23">
        <f t="shared" si="982"/>
        <v>0</v>
      </c>
      <c r="AD2208" s="24">
        <f t="shared" si="983"/>
        <v>0</v>
      </c>
      <c r="AF2208" s="20">
        <f t="shared" si="984"/>
        <v>0</v>
      </c>
      <c r="AG2208" s="17">
        <f t="shared" si="985"/>
        <v>0</v>
      </c>
      <c r="AH2208" s="17">
        <f t="shared" si="986"/>
        <v>0</v>
      </c>
      <c r="AI2208" s="17" t="str">
        <f t="shared" si="987"/>
        <v>-</v>
      </c>
      <c r="AM2208" s="21" t="str">
        <f t="shared" si="998"/>
        <v>-</v>
      </c>
      <c r="AN2208" s="21" t="str">
        <f t="shared" si="998"/>
        <v>-</v>
      </c>
      <c r="AO2208" s="21" t="str">
        <f t="shared" si="998"/>
        <v>-</v>
      </c>
      <c r="AP2208" s="27">
        <f t="shared" si="988"/>
        <v>0</v>
      </c>
      <c r="AQ2208" s="27">
        <f t="shared" si="989"/>
        <v>0</v>
      </c>
      <c r="AR2208" s="27">
        <f t="shared" si="990"/>
        <v>0</v>
      </c>
      <c r="AS2208" s="27">
        <f t="shared" si="991"/>
        <v>0</v>
      </c>
      <c r="AT2208" s="27">
        <f t="shared" si="992"/>
        <v>0</v>
      </c>
      <c r="AU2208" s="27">
        <f t="shared" si="993"/>
        <v>0</v>
      </c>
      <c r="AV2208" s="21" t="str">
        <f t="shared" si="994"/>
        <v>0</v>
      </c>
      <c r="AW2208" s="27">
        <f t="shared" si="995"/>
        <v>0</v>
      </c>
      <c r="AX2208" s="27">
        <f t="shared" si="996"/>
        <v>0</v>
      </c>
    </row>
    <row r="2209" spans="16:50" x14ac:dyDescent="0.25">
      <c r="P2209" s="38"/>
      <c r="Q2209" s="38"/>
      <c r="V2209" s="21">
        <f t="shared" si="997"/>
        <v>0</v>
      </c>
      <c r="W2209" s="21">
        <f t="shared" si="997"/>
        <v>0</v>
      </c>
      <c r="X2209" s="21">
        <f t="shared" si="997"/>
        <v>0</v>
      </c>
      <c r="Y2209" s="22">
        <f t="shared" si="978"/>
        <v>0</v>
      </c>
      <c r="Z2209" s="13">
        <f t="shared" si="979"/>
        <v>0</v>
      </c>
      <c r="AA2209" s="23">
        <f t="shared" si="980"/>
        <v>0</v>
      </c>
      <c r="AB2209" s="23">
        <f t="shared" si="981"/>
        <v>0</v>
      </c>
      <c r="AC2209" s="23">
        <f t="shared" si="982"/>
        <v>0</v>
      </c>
      <c r="AD2209" s="24">
        <f t="shared" si="983"/>
        <v>0</v>
      </c>
      <c r="AF2209" s="20">
        <f t="shared" si="984"/>
        <v>0</v>
      </c>
      <c r="AG2209" s="17">
        <f t="shared" si="985"/>
        <v>0</v>
      </c>
      <c r="AH2209" s="17">
        <f t="shared" si="986"/>
        <v>0</v>
      </c>
      <c r="AI2209" s="17" t="str">
        <f t="shared" si="987"/>
        <v>-</v>
      </c>
      <c r="AM2209" s="21" t="str">
        <f t="shared" si="998"/>
        <v>-</v>
      </c>
      <c r="AN2209" s="21" t="str">
        <f t="shared" si="998"/>
        <v>-</v>
      </c>
      <c r="AO2209" s="21" t="str">
        <f t="shared" si="998"/>
        <v>-</v>
      </c>
      <c r="AP2209" s="27">
        <f t="shared" si="988"/>
        <v>0</v>
      </c>
      <c r="AQ2209" s="27">
        <f t="shared" si="989"/>
        <v>0</v>
      </c>
      <c r="AR2209" s="27">
        <f t="shared" si="990"/>
        <v>0</v>
      </c>
      <c r="AS2209" s="27">
        <f t="shared" si="991"/>
        <v>0</v>
      </c>
      <c r="AT2209" s="27">
        <f t="shared" si="992"/>
        <v>0</v>
      </c>
      <c r="AU2209" s="27">
        <f t="shared" si="993"/>
        <v>0</v>
      </c>
      <c r="AV2209" s="21" t="str">
        <f t="shared" si="994"/>
        <v>0</v>
      </c>
      <c r="AW2209" s="27">
        <f t="shared" si="995"/>
        <v>0</v>
      </c>
      <c r="AX2209" s="27">
        <f t="shared" si="996"/>
        <v>0</v>
      </c>
    </row>
    <row r="2210" spans="16:50" x14ac:dyDescent="0.25">
      <c r="P2210" s="38"/>
      <c r="Q2210" s="38"/>
      <c r="V2210" s="21">
        <f t="shared" si="997"/>
        <v>0</v>
      </c>
      <c r="W2210" s="21">
        <f t="shared" si="997"/>
        <v>0</v>
      </c>
      <c r="X2210" s="21">
        <f t="shared" si="997"/>
        <v>0</v>
      </c>
      <c r="Y2210" s="22">
        <f t="shared" si="978"/>
        <v>0</v>
      </c>
      <c r="Z2210" s="13">
        <f t="shared" si="979"/>
        <v>0</v>
      </c>
      <c r="AA2210" s="23">
        <f t="shared" si="980"/>
        <v>0</v>
      </c>
      <c r="AB2210" s="23">
        <f t="shared" si="981"/>
        <v>0</v>
      </c>
      <c r="AC2210" s="23">
        <f t="shared" si="982"/>
        <v>0</v>
      </c>
      <c r="AD2210" s="24">
        <f t="shared" si="983"/>
        <v>0</v>
      </c>
      <c r="AF2210" s="20">
        <f t="shared" si="984"/>
        <v>0</v>
      </c>
      <c r="AG2210" s="17">
        <f t="shared" si="985"/>
        <v>0</v>
      </c>
      <c r="AH2210" s="17">
        <f t="shared" si="986"/>
        <v>0</v>
      </c>
      <c r="AI2210" s="17" t="str">
        <f t="shared" si="987"/>
        <v>-</v>
      </c>
      <c r="AM2210" s="21" t="str">
        <f t="shared" si="998"/>
        <v>-</v>
      </c>
      <c r="AN2210" s="21" t="str">
        <f t="shared" si="998"/>
        <v>-</v>
      </c>
      <c r="AO2210" s="21" t="str">
        <f t="shared" si="998"/>
        <v>-</v>
      </c>
      <c r="AP2210" s="27">
        <f t="shared" si="988"/>
        <v>0</v>
      </c>
      <c r="AQ2210" s="27">
        <f t="shared" si="989"/>
        <v>0</v>
      </c>
      <c r="AR2210" s="27">
        <f t="shared" si="990"/>
        <v>0</v>
      </c>
      <c r="AS2210" s="27">
        <f t="shared" si="991"/>
        <v>0</v>
      </c>
      <c r="AT2210" s="27">
        <f t="shared" si="992"/>
        <v>0</v>
      </c>
      <c r="AU2210" s="27">
        <f t="shared" si="993"/>
        <v>0</v>
      </c>
      <c r="AV2210" s="21" t="str">
        <f t="shared" si="994"/>
        <v>0</v>
      </c>
      <c r="AW2210" s="27">
        <f t="shared" si="995"/>
        <v>0</v>
      </c>
      <c r="AX2210" s="27">
        <f t="shared" si="996"/>
        <v>0</v>
      </c>
    </row>
    <row r="2211" spans="16:50" x14ac:dyDescent="0.25">
      <c r="P2211" s="38"/>
      <c r="Q2211" s="38"/>
      <c r="V2211" s="21">
        <f t="shared" si="997"/>
        <v>0</v>
      </c>
      <c r="W2211" s="21">
        <f t="shared" si="997"/>
        <v>0</v>
      </c>
      <c r="X2211" s="21">
        <f t="shared" si="997"/>
        <v>0</v>
      </c>
      <c r="Y2211" s="22">
        <f t="shared" si="978"/>
        <v>0</v>
      </c>
      <c r="Z2211" s="13">
        <f t="shared" si="979"/>
        <v>0</v>
      </c>
      <c r="AA2211" s="23">
        <f t="shared" si="980"/>
        <v>0</v>
      </c>
      <c r="AB2211" s="23">
        <f t="shared" si="981"/>
        <v>0</v>
      </c>
      <c r="AC2211" s="23">
        <f t="shared" si="982"/>
        <v>0</v>
      </c>
      <c r="AD2211" s="24">
        <f t="shared" si="983"/>
        <v>0</v>
      </c>
      <c r="AF2211" s="20">
        <f t="shared" si="984"/>
        <v>0</v>
      </c>
      <c r="AG2211" s="17">
        <f t="shared" si="985"/>
        <v>0</v>
      </c>
      <c r="AH2211" s="17">
        <f t="shared" si="986"/>
        <v>0</v>
      </c>
      <c r="AI2211" s="17" t="str">
        <f t="shared" si="987"/>
        <v>-</v>
      </c>
      <c r="AM2211" s="21" t="str">
        <f t="shared" si="998"/>
        <v>-</v>
      </c>
      <c r="AN2211" s="21" t="str">
        <f t="shared" si="998"/>
        <v>-</v>
      </c>
      <c r="AO2211" s="21" t="str">
        <f t="shared" si="998"/>
        <v>-</v>
      </c>
      <c r="AP2211" s="27">
        <f t="shared" si="988"/>
        <v>0</v>
      </c>
      <c r="AQ2211" s="27">
        <f t="shared" si="989"/>
        <v>0</v>
      </c>
      <c r="AR2211" s="27">
        <f t="shared" si="990"/>
        <v>0</v>
      </c>
      <c r="AS2211" s="27">
        <f t="shared" si="991"/>
        <v>0</v>
      </c>
      <c r="AT2211" s="27">
        <f t="shared" si="992"/>
        <v>0</v>
      </c>
      <c r="AU2211" s="27">
        <f t="shared" si="993"/>
        <v>0</v>
      </c>
      <c r="AV2211" s="21" t="str">
        <f t="shared" si="994"/>
        <v>0</v>
      </c>
      <c r="AW2211" s="27">
        <f t="shared" si="995"/>
        <v>0</v>
      </c>
      <c r="AX2211" s="27">
        <f t="shared" si="996"/>
        <v>0</v>
      </c>
    </row>
    <row r="2212" spans="16:50" x14ac:dyDescent="0.25">
      <c r="P2212" s="38"/>
      <c r="Q2212" s="38"/>
      <c r="V2212" s="21">
        <f t="shared" si="997"/>
        <v>0</v>
      </c>
      <c r="W2212" s="21">
        <f t="shared" si="997"/>
        <v>0</v>
      </c>
      <c r="X2212" s="21">
        <f t="shared" si="997"/>
        <v>0</v>
      </c>
      <c r="Y2212" s="22">
        <f t="shared" si="978"/>
        <v>0</v>
      </c>
      <c r="Z2212" s="13">
        <f t="shared" si="979"/>
        <v>0</v>
      </c>
      <c r="AA2212" s="23">
        <f t="shared" si="980"/>
        <v>0</v>
      </c>
      <c r="AB2212" s="23">
        <f t="shared" si="981"/>
        <v>0</v>
      </c>
      <c r="AC2212" s="23">
        <f t="shared" si="982"/>
        <v>0</v>
      </c>
      <c r="AD2212" s="24">
        <f t="shared" si="983"/>
        <v>0</v>
      </c>
      <c r="AF2212" s="20">
        <f t="shared" si="984"/>
        <v>0</v>
      </c>
      <c r="AG2212" s="17">
        <f t="shared" si="985"/>
        <v>0</v>
      </c>
      <c r="AH2212" s="17">
        <f t="shared" si="986"/>
        <v>0</v>
      </c>
      <c r="AI2212" s="17" t="str">
        <f t="shared" si="987"/>
        <v>-</v>
      </c>
      <c r="AM2212" s="21" t="str">
        <f t="shared" si="998"/>
        <v>-</v>
      </c>
      <c r="AN2212" s="21" t="str">
        <f t="shared" si="998"/>
        <v>-</v>
      </c>
      <c r="AO2212" s="21" t="str">
        <f t="shared" si="998"/>
        <v>-</v>
      </c>
      <c r="AP2212" s="27">
        <f t="shared" si="988"/>
        <v>0</v>
      </c>
      <c r="AQ2212" s="27">
        <f t="shared" si="989"/>
        <v>0</v>
      </c>
      <c r="AR2212" s="27">
        <f t="shared" si="990"/>
        <v>0</v>
      </c>
      <c r="AS2212" s="27">
        <f t="shared" si="991"/>
        <v>0</v>
      </c>
      <c r="AT2212" s="27">
        <f t="shared" si="992"/>
        <v>0</v>
      </c>
      <c r="AU2212" s="27">
        <f t="shared" si="993"/>
        <v>0</v>
      </c>
      <c r="AV2212" s="21" t="str">
        <f t="shared" si="994"/>
        <v>0</v>
      </c>
      <c r="AW2212" s="27">
        <f t="shared" si="995"/>
        <v>0</v>
      </c>
      <c r="AX2212" s="27">
        <f t="shared" si="996"/>
        <v>0</v>
      </c>
    </row>
    <row r="2213" spans="16:50" x14ac:dyDescent="0.25">
      <c r="P2213" s="38"/>
      <c r="Q2213" s="38"/>
      <c r="V2213" s="21">
        <f t="shared" si="997"/>
        <v>0</v>
      </c>
      <c r="W2213" s="21">
        <f t="shared" si="997"/>
        <v>0</v>
      </c>
      <c r="X2213" s="21">
        <f t="shared" si="997"/>
        <v>0</v>
      </c>
      <c r="Y2213" s="22">
        <f t="shared" si="978"/>
        <v>0</v>
      </c>
      <c r="Z2213" s="13">
        <f t="shared" si="979"/>
        <v>0</v>
      </c>
      <c r="AA2213" s="23">
        <f t="shared" si="980"/>
        <v>0</v>
      </c>
      <c r="AB2213" s="23">
        <f t="shared" si="981"/>
        <v>0</v>
      </c>
      <c r="AC2213" s="23">
        <f t="shared" si="982"/>
        <v>0</v>
      </c>
      <c r="AD2213" s="24">
        <f t="shared" si="983"/>
        <v>0</v>
      </c>
      <c r="AF2213" s="20">
        <f t="shared" si="984"/>
        <v>0</v>
      </c>
      <c r="AG2213" s="17">
        <f t="shared" si="985"/>
        <v>0</v>
      </c>
      <c r="AH2213" s="17">
        <f t="shared" si="986"/>
        <v>0</v>
      </c>
      <c r="AI2213" s="17" t="str">
        <f t="shared" si="987"/>
        <v>-</v>
      </c>
      <c r="AM2213" s="21" t="str">
        <f t="shared" si="998"/>
        <v>-</v>
      </c>
      <c r="AN2213" s="21" t="str">
        <f t="shared" si="998"/>
        <v>-</v>
      </c>
      <c r="AO2213" s="21" t="str">
        <f t="shared" si="998"/>
        <v>-</v>
      </c>
      <c r="AP2213" s="27">
        <f t="shared" si="988"/>
        <v>0</v>
      </c>
      <c r="AQ2213" s="27">
        <f t="shared" si="989"/>
        <v>0</v>
      </c>
      <c r="AR2213" s="27">
        <f t="shared" si="990"/>
        <v>0</v>
      </c>
      <c r="AS2213" s="27">
        <f t="shared" si="991"/>
        <v>0</v>
      </c>
      <c r="AT2213" s="27">
        <f t="shared" si="992"/>
        <v>0</v>
      </c>
      <c r="AU2213" s="27">
        <f t="shared" si="993"/>
        <v>0</v>
      </c>
      <c r="AV2213" s="21" t="str">
        <f t="shared" si="994"/>
        <v>0</v>
      </c>
      <c r="AW2213" s="27">
        <f t="shared" si="995"/>
        <v>0</v>
      </c>
      <c r="AX2213" s="27">
        <f t="shared" si="996"/>
        <v>0</v>
      </c>
    </row>
    <row r="2214" spans="16:50" x14ac:dyDescent="0.25">
      <c r="P2214" s="38"/>
      <c r="Q2214" s="38"/>
      <c r="V2214" s="21">
        <f t="shared" si="997"/>
        <v>0</v>
      </c>
      <c r="W2214" s="21">
        <f t="shared" si="997"/>
        <v>0</v>
      </c>
      <c r="X2214" s="21">
        <f t="shared" si="997"/>
        <v>0</v>
      </c>
      <c r="Y2214" s="22">
        <f t="shared" si="978"/>
        <v>0</v>
      </c>
      <c r="Z2214" s="13">
        <f t="shared" si="979"/>
        <v>0</v>
      </c>
      <c r="AA2214" s="23">
        <f t="shared" si="980"/>
        <v>0</v>
      </c>
      <c r="AB2214" s="23">
        <f t="shared" si="981"/>
        <v>0</v>
      </c>
      <c r="AC2214" s="23">
        <f t="shared" si="982"/>
        <v>0</v>
      </c>
      <c r="AD2214" s="24">
        <f t="shared" si="983"/>
        <v>0</v>
      </c>
      <c r="AF2214" s="20">
        <f t="shared" si="984"/>
        <v>0</v>
      </c>
      <c r="AG2214" s="17">
        <f t="shared" si="985"/>
        <v>0</v>
      </c>
      <c r="AH2214" s="17">
        <f t="shared" si="986"/>
        <v>0</v>
      </c>
      <c r="AI2214" s="17" t="str">
        <f t="shared" si="987"/>
        <v>-</v>
      </c>
      <c r="AM2214" s="21" t="str">
        <f t="shared" si="998"/>
        <v>-</v>
      </c>
      <c r="AN2214" s="21" t="str">
        <f t="shared" si="998"/>
        <v>-</v>
      </c>
      <c r="AO2214" s="21" t="str">
        <f t="shared" si="998"/>
        <v>-</v>
      </c>
      <c r="AP2214" s="27">
        <f t="shared" si="988"/>
        <v>0</v>
      </c>
      <c r="AQ2214" s="27">
        <f t="shared" si="989"/>
        <v>0</v>
      </c>
      <c r="AR2214" s="27">
        <f t="shared" si="990"/>
        <v>0</v>
      </c>
      <c r="AS2214" s="27">
        <f t="shared" si="991"/>
        <v>0</v>
      </c>
      <c r="AT2214" s="27">
        <f t="shared" si="992"/>
        <v>0</v>
      </c>
      <c r="AU2214" s="27">
        <f t="shared" si="993"/>
        <v>0</v>
      </c>
      <c r="AV2214" s="21" t="str">
        <f t="shared" si="994"/>
        <v>0</v>
      </c>
      <c r="AW2214" s="27">
        <f t="shared" si="995"/>
        <v>0</v>
      </c>
      <c r="AX2214" s="27">
        <f t="shared" si="996"/>
        <v>0</v>
      </c>
    </row>
    <row r="2215" spans="16:50" x14ac:dyDescent="0.25">
      <c r="P2215" s="38"/>
      <c r="Q2215" s="38"/>
      <c r="V2215" s="21">
        <f t="shared" si="997"/>
        <v>0</v>
      </c>
      <c r="W2215" s="21">
        <f t="shared" si="997"/>
        <v>0</v>
      </c>
      <c r="X2215" s="21">
        <f t="shared" si="997"/>
        <v>0</v>
      </c>
      <c r="Y2215" s="22">
        <f t="shared" si="978"/>
        <v>0</v>
      </c>
      <c r="Z2215" s="13">
        <f t="shared" si="979"/>
        <v>0</v>
      </c>
      <c r="AA2215" s="23">
        <f t="shared" si="980"/>
        <v>0</v>
      </c>
      <c r="AB2215" s="23">
        <f t="shared" si="981"/>
        <v>0</v>
      </c>
      <c r="AC2215" s="23">
        <f t="shared" si="982"/>
        <v>0</v>
      </c>
      <c r="AD2215" s="24">
        <f t="shared" si="983"/>
        <v>0</v>
      </c>
      <c r="AF2215" s="20">
        <f t="shared" si="984"/>
        <v>0</v>
      </c>
      <c r="AG2215" s="17">
        <f t="shared" si="985"/>
        <v>0</v>
      </c>
      <c r="AH2215" s="17">
        <f t="shared" si="986"/>
        <v>0</v>
      </c>
      <c r="AI2215" s="17" t="str">
        <f t="shared" si="987"/>
        <v>-</v>
      </c>
      <c r="AM2215" s="21" t="str">
        <f t="shared" si="998"/>
        <v>-</v>
      </c>
      <c r="AN2215" s="21" t="str">
        <f t="shared" si="998"/>
        <v>-</v>
      </c>
      <c r="AO2215" s="21" t="str">
        <f t="shared" si="998"/>
        <v>-</v>
      </c>
      <c r="AP2215" s="27">
        <f t="shared" si="988"/>
        <v>0</v>
      </c>
      <c r="AQ2215" s="27">
        <f t="shared" si="989"/>
        <v>0</v>
      </c>
      <c r="AR2215" s="27">
        <f t="shared" si="990"/>
        <v>0</v>
      </c>
      <c r="AS2215" s="27">
        <f t="shared" si="991"/>
        <v>0</v>
      </c>
      <c r="AT2215" s="27">
        <f t="shared" si="992"/>
        <v>0</v>
      </c>
      <c r="AU2215" s="27">
        <f t="shared" si="993"/>
        <v>0</v>
      </c>
      <c r="AV2215" s="21" t="str">
        <f t="shared" si="994"/>
        <v>0</v>
      </c>
      <c r="AW2215" s="27">
        <f t="shared" si="995"/>
        <v>0</v>
      </c>
      <c r="AX2215" s="27">
        <f t="shared" si="996"/>
        <v>0</v>
      </c>
    </row>
    <row r="2216" spans="16:50" x14ac:dyDescent="0.25">
      <c r="P2216" s="38"/>
      <c r="Q2216" s="38"/>
      <c r="V2216" s="21">
        <f t="shared" si="997"/>
        <v>0</v>
      </c>
      <c r="W2216" s="21">
        <f t="shared" si="997"/>
        <v>0</v>
      </c>
      <c r="X2216" s="21">
        <f t="shared" si="997"/>
        <v>0</v>
      </c>
      <c r="Y2216" s="22">
        <f t="shared" si="978"/>
        <v>0</v>
      </c>
      <c r="Z2216" s="13">
        <f t="shared" si="979"/>
        <v>0</v>
      </c>
      <c r="AA2216" s="23">
        <f t="shared" si="980"/>
        <v>0</v>
      </c>
      <c r="AB2216" s="23">
        <f t="shared" si="981"/>
        <v>0</v>
      </c>
      <c r="AC2216" s="23">
        <f t="shared" si="982"/>
        <v>0</v>
      </c>
      <c r="AD2216" s="24">
        <f t="shared" si="983"/>
        <v>0</v>
      </c>
      <c r="AF2216" s="20">
        <f t="shared" si="984"/>
        <v>0</v>
      </c>
      <c r="AG2216" s="17">
        <f t="shared" si="985"/>
        <v>0</v>
      </c>
      <c r="AH2216" s="17">
        <f t="shared" si="986"/>
        <v>0</v>
      </c>
      <c r="AI2216" s="17" t="str">
        <f t="shared" si="987"/>
        <v>-</v>
      </c>
      <c r="AM2216" s="21" t="str">
        <f t="shared" si="998"/>
        <v>-</v>
      </c>
      <c r="AN2216" s="21" t="str">
        <f t="shared" si="998"/>
        <v>-</v>
      </c>
      <c r="AO2216" s="21" t="str">
        <f t="shared" si="998"/>
        <v>-</v>
      </c>
      <c r="AP2216" s="27">
        <f t="shared" si="988"/>
        <v>0</v>
      </c>
      <c r="AQ2216" s="27">
        <f t="shared" si="989"/>
        <v>0</v>
      </c>
      <c r="AR2216" s="27">
        <f t="shared" si="990"/>
        <v>0</v>
      </c>
      <c r="AS2216" s="27">
        <f t="shared" si="991"/>
        <v>0</v>
      </c>
      <c r="AT2216" s="27">
        <f t="shared" si="992"/>
        <v>0</v>
      </c>
      <c r="AU2216" s="27">
        <f t="shared" si="993"/>
        <v>0</v>
      </c>
      <c r="AV2216" s="21" t="str">
        <f t="shared" si="994"/>
        <v>0</v>
      </c>
      <c r="AW2216" s="27">
        <f t="shared" si="995"/>
        <v>0</v>
      </c>
      <c r="AX2216" s="27">
        <f t="shared" si="996"/>
        <v>0</v>
      </c>
    </row>
    <row r="2217" spans="16:50" x14ac:dyDescent="0.25">
      <c r="P2217" s="38"/>
      <c r="Q2217" s="38"/>
      <c r="V2217" s="21">
        <f t="shared" si="997"/>
        <v>0</v>
      </c>
      <c r="W2217" s="21">
        <f t="shared" si="997"/>
        <v>0</v>
      </c>
      <c r="X2217" s="21">
        <f t="shared" si="997"/>
        <v>0</v>
      </c>
      <c r="Y2217" s="22">
        <f t="shared" si="978"/>
        <v>0</v>
      </c>
      <c r="Z2217" s="13">
        <f t="shared" si="979"/>
        <v>0</v>
      </c>
      <c r="AA2217" s="23">
        <f t="shared" si="980"/>
        <v>0</v>
      </c>
      <c r="AB2217" s="23">
        <f t="shared" si="981"/>
        <v>0</v>
      </c>
      <c r="AC2217" s="23">
        <f t="shared" si="982"/>
        <v>0</v>
      </c>
      <c r="AD2217" s="24">
        <f t="shared" si="983"/>
        <v>0</v>
      </c>
      <c r="AF2217" s="20">
        <f t="shared" si="984"/>
        <v>0</v>
      </c>
      <c r="AG2217" s="17">
        <f t="shared" si="985"/>
        <v>0</v>
      </c>
      <c r="AH2217" s="17">
        <f t="shared" si="986"/>
        <v>0</v>
      </c>
      <c r="AI2217" s="17" t="str">
        <f t="shared" si="987"/>
        <v>-</v>
      </c>
      <c r="AM2217" s="21" t="str">
        <f t="shared" si="998"/>
        <v>-</v>
      </c>
      <c r="AN2217" s="21" t="str">
        <f t="shared" si="998"/>
        <v>-</v>
      </c>
      <c r="AO2217" s="21" t="str">
        <f t="shared" si="998"/>
        <v>-</v>
      </c>
      <c r="AP2217" s="27">
        <f t="shared" si="988"/>
        <v>0</v>
      </c>
      <c r="AQ2217" s="27">
        <f t="shared" si="989"/>
        <v>0</v>
      </c>
      <c r="AR2217" s="27">
        <f t="shared" si="990"/>
        <v>0</v>
      </c>
      <c r="AS2217" s="27">
        <f t="shared" si="991"/>
        <v>0</v>
      </c>
      <c r="AT2217" s="27">
        <f t="shared" si="992"/>
        <v>0</v>
      </c>
      <c r="AU2217" s="27">
        <f t="shared" si="993"/>
        <v>0</v>
      </c>
      <c r="AV2217" s="21" t="str">
        <f t="shared" si="994"/>
        <v>0</v>
      </c>
      <c r="AW2217" s="27">
        <f t="shared" si="995"/>
        <v>0</v>
      </c>
      <c r="AX2217" s="27">
        <f t="shared" si="996"/>
        <v>0</v>
      </c>
    </row>
    <row r="2218" spans="16:50" x14ac:dyDescent="0.25">
      <c r="P2218" s="38"/>
      <c r="Q2218" s="38"/>
      <c r="V2218" s="21">
        <f t="shared" si="997"/>
        <v>0</v>
      </c>
      <c r="W2218" s="21">
        <f t="shared" si="997"/>
        <v>0</v>
      </c>
      <c r="X2218" s="21">
        <f t="shared" si="997"/>
        <v>0</v>
      </c>
      <c r="Y2218" s="22">
        <f t="shared" si="978"/>
        <v>0</v>
      </c>
      <c r="Z2218" s="13">
        <f t="shared" si="979"/>
        <v>0</v>
      </c>
      <c r="AA2218" s="23">
        <f t="shared" si="980"/>
        <v>0</v>
      </c>
      <c r="AB2218" s="23">
        <f t="shared" si="981"/>
        <v>0</v>
      </c>
      <c r="AC2218" s="23">
        <f t="shared" si="982"/>
        <v>0</v>
      </c>
      <c r="AD2218" s="24">
        <f t="shared" si="983"/>
        <v>0</v>
      </c>
      <c r="AF2218" s="20">
        <f t="shared" si="984"/>
        <v>0</v>
      </c>
      <c r="AG2218" s="17">
        <f t="shared" si="985"/>
        <v>0</v>
      </c>
      <c r="AH2218" s="17">
        <f t="shared" si="986"/>
        <v>0</v>
      </c>
      <c r="AI2218" s="17" t="str">
        <f t="shared" si="987"/>
        <v>-</v>
      </c>
      <c r="AM2218" s="21" t="str">
        <f t="shared" si="998"/>
        <v>-</v>
      </c>
      <c r="AN2218" s="21" t="str">
        <f t="shared" si="998"/>
        <v>-</v>
      </c>
      <c r="AO2218" s="21" t="str">
        <f t="shared" si="998"/>
        <v>-</v>
      </c>
      <c r="AP2218" s="27">
        <f t="shared" si="988"/>
        <v>0</v>
      </c>
      <c r="AQ2218" s="27">
        <f t="shared" si="989"/>
        <v>0</v>
      </c>
      <c r="AR2218" s="27">
        <f t="shared" si="990"/>
        <v>0</v>
      </c>
      <c r="AS2218" s="27">
        <f t="shared" si="991"/>
        <v>0</v>
      </c>
      <c r="AT2218" s="27">
        <f t="shared" si="992"/>
        <v>0</v>
      </c>
      <c r="AU2218" s="27">
        <f t="shared" si="993"/>
        <v>0</v>
      </c>
      <c r="AV2218" s="21" t="str">
        <f t="shared" si="994"/>
        <v>0</v>
      </c>
      <c r="AW2218" s="27">
        <f t="shared" si="995"/>
        <v>0</v>
      </c>
      <c r="AX2218" s="27">
        <f t="shared" si="996"/>
        <v>0</v>
      </c>
    </row>
    <row r="2219" spans="16:50" x14ac:dyDescent="0.25">
      <c r="P2219" s="38"/>
      <c r="Q2219" s="38"/>
      <c r="V2219" s="21">
        <f t="shared" si="997"/>
        <v>0</v>
      </c>
      <c r="W2219" s="21">
        <f t="shared" si="997"/>
        <v>0</v>
      </c>
      <c r="X2219" s="21">
        <f t="shared" si="997"/>
        <v>0</v>
      </c>
      <c r="Y2219" s="22">
        <f t="shared" si="978"/>
        <v>0</v>
      </c>
      <c r="Z2219" s="13">
        <f t="shared" si="979"/>
        <v>0</v>
      </c>
      <c r="AA2219" s="23">
        <f t="shared" si="980"/>
        <v>0</v>
      </c>
      <c r="AB2219" s="23">
        <f t="shared" si="981"/>
        <v>0</v>
      </c>
      <c r="AC2219" s="23">
        <f t="shared" si="982"/>
        <v>0</v>
      </c>
      <c r="AD2219" s="24">
        <f t="shared" si="983"/>
        <v>0</v>
      </c>
      <c r="AF2219" s="20">
        <f t="shared" si="984"/>
        <v>0</v>
      </c>
      <c r="AG2219" s="17">
        <f t="shared" si="985"/>
        <v>0</v>
      </c>
      <c r="AH2219" s="17">
        <f t="shared" si="986"/>
        <v>0</v>
      </c>
      <c r="AI2219" s="17" t="str">
        <f t="shared" si="987"/>
        <v>-</v>
      </c>
      <c r="AM2219" s="21" t="str">
        <f t="shared" si="998"/>
        <v>-</v>
      </c>
      <c r="AN2219" s="21" t="str">
        <f t="shared" si="998"/>
        <v>-</v>
      </c>
      <c r="AO2219" s="21" t="str">
        <f t="shared" si="998"/>
        <v>-</v>
      </c>
      <c r="AP2219" s="27">
        <f t="shared" si="988"/>
        <v>0</v>
      </c>
      <c r="AQ2219" s="27">
        <f t="shared" si="989"/>
        <v>0</v>
      </c>
      <c r="AR2219" s="27">
        <f t="shared" si="990"/>
        <v>0</v>
      </c>
      <c r="AS2219" s="27">
        <f t="shared" si="991"/>
        <v>0</v>
      </c>
      <c r="AT2219" s="27">
        <f t="shared" si="992"/>
        <v>0</v>
      </c>
      <c r="AU2219" s="27">
        <f t="shared" si="993"/>
        <v>0</v>
      </c>
      <c r="AV2219" s="21" t="str">
        <f t="shared" si="994"/>
        <v>0</v>
      </c>
      <c r="AW2219" s="27">
        <f t="shared" si="995"/>
        <v>0</v>
      </c>
      <c r="AX2219" s="27">
        <f t="shared" si="996"/>
        <v>0</v>
      </c>
    </row>
    <row r="2220" spans="16:50" x14ac:dyDescent="0.25">
      <c r="P2220" s="38"/>
      <c r="Q2220" s="38"/>
      <c r="V2220" s="21">
        <f t="shared" si="997"/>
        <v>0</v>
      </c>
      <c r="W2220" s="21">
        <f t="shared" si="997"/>
        <v>0</v>
      </c>
      <c r="X2220" s="21">
        <f t="shared" si="997"/>
        <v>0</v>
      </c>
      <c r="Y2220" s="22">
        <f t="shared" si="978"/>
        <v>0</v>
      </c>
      <c r="Z2220" s="13">
        <f t="shared" si="979"/>
        <v>0</v>
      </c>
      <c r="AA2220" s="23">
        <f t="shared" si="980"/>
        <v>0</v>
      </c>
      <c r="AB2220" s="23">
        <f t="shared" si="981"/>
        <v>0</v>
      </c>
      <c r="AC2220" s="23">
        <f t="shared" si="982"/>
        <v>0</v>
      </c>
      <c r="AD2220" s="24">
        <f t="shared" si="983"/>
        <v>0</v>
      </c>
      <c r="AF2220" s="20">
        <f t="shared" si="984"/>
        <v>0</v>
      </c>
      <c r="AG2220" s="17">
        <f t="shared" si="985"/>
        <v>0</v>
      </c>
      <c r="AH2220" s="17">
        <f t="shared" si="986"/>
        <v>0</v>
      </c>
      <c r="AI2220" s="17" t="str">
        <f t="shared" si="987"/>
        <v>-</v>
      </c>
      <c r="AM2220" s="21" t="str">
        <f t="shared" si="998"/>
        <v>-</v>
      </c>
      <c r="AN2220" s="21" t="str">
        <f t="shared" si="998"/>
        <v>-</v>
      </c>
      <c r="AO2220" s="21" t="str">
        <f t="shared" si="998"/>
        <v>-</v>
      </c>
      <c r="AP2220" s="27">
        <f t="shared" si="988"/>
        <v>0</v>
      </c>
      <c r="AQ2220" s="27">
        <f t="shared" si="989"/>
        <v>0</v>
      </c>
      <c r="AR2220" s="27">
        <f t="shared" si="990"/>
        <v>0</v>
      </c>
      <c r="AS2220" s="27">
        <f t="shared" si="991"/>
        <v>0</v>
      </c>
      <c r="AT2220" s="27">
        <f t="shared" si="992"/>
        <v>0</v>
      </c>
      <c r="AU2220" s="27">
        <f t="shared" si="993"/>
        <v>0</v>
      </c>
      <c r="AV2220" s="21" t="str">
        <f t="shared" si="994"/>
        <v>0</v>
      </c>
      <c r="AW2220" s="27">
        <f t="shared" si="995"/>
        <v>0</v>
      </c>
      <c r="AX2220" s="27">
        <f t="shared" si="996"/>
        <v>0</v>
      </c>
    </row>
    <row r="2221" spans="16:50" x14ac:dyDescent="0.25">
      <c r="P2221" s="38"/>
      <c r="Q2221" s="38"/>
      <c r="V2221" s="21">
        <f t="shared" si="997"/>
        <v>0</v>
      </c>
      <c r="W2221" s="21">
        <f t="shared" si="997"/>
        <v>0</v>
      </c>
      <c r="X2221" s="21">
        <f t="shared" si="997"/>
        <v>0</v>
      </c>
      <c r="Y2221" s="22">
        <f t="shared" si="978"/>
        <v>0</v>
      </c>
      <c r="Z2221" s="13">
        <f t="shared" si="979"/>
        <v>0</v>
      </c>
      <c r="AA2221" s="23">
        <f t="shared" si="980"/>
        <v>0</v>
      </c>
      <c r="AB2221" s="23">
        <f t="shared" si="981"/>
        <v>0</v>
      </c>
      <c r="AC2221" s="23">
        <f t="shared" si="982"/>
        <v>0</v>
      </c>
      <c r="AD2221" s="24">
        <f t="shared" si="983"/>
        <v>0</v>
      </c>
      <c r="AF2221" s="20">
        <f t="shared" si="984"/>
        <v>0</v>
      </c>
      <c r="AG2221" s="17">
        <f t="shared" si="985"/>
        <v>0</v>
      </c>
      <c r="AH2221" s="17">
        <f t="shared" si="986"/>
        <v>0</v>
      </c>
      <c r="AI2221" s="17" t="str">
        <f t="shared" si="987"/>
        <v>-</v>
      </c>
      <c r="AM2221" s="21" t="str">
        <f t="shared" si="998"/>
        <v>-</v>
      </c>
      <c r="AN2221" s="21" t="str">
        <f t="shared" si="998"/>
        <v>-</v>
      </c>
      <c r="AO2221" s="21" t="str">
        <f t="shared" si="998"/>
        <v>-</v>
      </c>
      <c r="AP2221" s="27">
        <f t="shared" si="988"/>
        <v>0</v>
      </c>
      <c r="AQ2221" s="27">
        <f t="shared" si="989"/>
        <v>0</v>
      </c>
      <c r="AR2221" s="27">
        <f t="shared" si="990"/>
        <v>0</v>
      </c>
      <c r="AS2221" s="27">
        <f t="shared" si="991"/>
        <v>0</v>
      </c>
      <c r="AT2221" s="27">
        <f t="shared" si="992"/>
        <v>0</v>
      </c>
      <c r="AU2221" s="27">
        <f t="shared" si="993"/>
        <v>0</v>
      </c>
      <c r="AV2221" s="21" t="str">
        <f t="shared" si="994"/>
        <v>0</v>
      </c>
      <c r="AW2221" s="27">
        <f t="shared" si="995"/>
        <v>0</v>
      </c>
      <c r="AX2221" s="27">
        <f t="shared" si="996"/>
        <v>0</v>
      </c>
    </row>
    <row r="2222" spans="16:50" x14ac:dyDescent="0.25">
      <c r="P2222" s="38"/>
      <c r="Q2222" s="38"/>
      <c r="V2222" s="21">
        <f t="shared" si="997"/>
        <v>0</v>
      </c>
      <c r="W2222" s="21">
        <f t="shared" si="997"/>
        <v>0</v>
      </c>
      <c r="X2222" s="21">
        <f t="shared" si="997"/>
        <v>0</v>
      </c>
      <c r="Y2222" s="22">
        <f t="shared" si="978"/>
        <v>0</v>
      </c>
      <c r="Z2222" s="13">
        <f t="shared" si="979"/>
        <v>0</v>
      </c>
      <c r="AA2222" s="23">
        <f t="shared" si="980"/>
        <v>0</v>
      </c>
      <c r="AB2222" s="23">
        <f t="shared" si="981"/>
        <v>0</v>
      </c>
      <c r="AC2222" s="23">
        <f t="shared" si="982"/>
        <v>0</v>
      </c>
      <c r="AD2222" s="24">
        <f t="shared" si="983"/>
        <v>0</v>
      </c>
      <c r="AF2222" s="20">
        <f t="shared" si="984"/>
        <v>0</v>
      </c>
      <c r="AG2222" s="17">
        <f t="shared" si="985"/>
        <v>0</v>
      </c>
      <c r="AH2222" s="17">
        <f t="shared" si="986"/>
        <v>0</v>
      </c>
      <c r="AI2222" s="17" t="str">
        <f t="shared" si="987"/>
        <v>-</v>
      </c>
      <c r="AM2222" s="21" t="str">
        <f t="shared" si="998"/>
        <v>-</v>
      </c>
      <c r="AN2222" s="21" t="str">
        <f t="shared" si="998"/>
        <v>-</v>
      </c>
      <c r="AO2222" s="21" t="str">
        <f t="shared" si="998"/>
        <v>-</v>
      </c>
      <c r="AP2222" s="27">
        <f t="shared" si="988"/>
        <v>0</v>
      </c>
      <c r="AQ2222" s="27">
        <f t="shared" si="989"/>
        <v>0</v>
      </c>
      <c r="AR2222" s="27">
        <f t="shared" si="990"/>
        <v>0</v>
      </c>
      <c r="AS2222" s="27">
        <f t="shared" si="991"/>
        <v>0</v>
      </c>
      <c r="AT2222" s="27">
        <f t="shared" si="992"/>
        <v>0</v>
      </c>
      <c r="AU2222" s="27">
        <f t="shared" si="993"/>
        <v>0</v>
      </c>
      <c r="AV2222" s="21" t="str">
        <f t="shared" si="994"/>
        <v>0</v>
      </c>
      <c r="AW2222" s="27">
        <f t="shared" si="995"/>
        <v>0</v>
      </c>
      <c r="AX2222" s="27">
        <f t="shared" si="996"/>
        <v>0</v>
      </c>
    </row>
    <row r="2223" spans="16:50" x14ac:dyDescent="0.25">
      <c r="P2223" s="38"/>
      <c r="Q2223" s="38"/>
      <c r="V2223" s="21">
        <f t="shared" si="997"/>
        <v>0</v>
      </c>
      <c r="W2223" s="21">
        <f t="shared" si="997"/>
        <v>0</v>
      </c>
      <c r="X2223" s="21">
        <f t="shared" si="997"/>
        <v>0</v>
      </c>
      <c r="Y2223" s="22">
        <f t="shared" si="978"/>
        <v>0</v>
      </c>
      <c r="Z2223" s="13">
        <f t="shared" si="979"/>
        <v>0</v>
      </c>
      <c r="AA2223" s="23">
        <f t="shared" si="980"/>
        <v>0</v>
      </c>
      <c r="AB2223" s="23">
        <f t="shared" si="981"/>
        <v>0</v>
      </c>
      <c r="AC2223" s="23">
        <f t="shared" si="982"/>
        <v>0</v>
      </c>
      <c r="AD2223" s="24">
        <f t="shared" si="983"/>
        <v>0</v>
      </c>
      <c r="AF2223" s="20">
        <f t="shared" si="984"/>
        <v>0</v>
      </c>
      <c r="AG2223" s="17">
        <f t="shared" si="985"/>
        <v>0</v>
      </c>
      <c r="AH2223" s="17">
        <f t="shared" si="986"/>
        <v>0</v>
      </c>
      <c r="AI2223" s="17" t="str">
        <f t="shared" si="987"/>
        <v>-</v>
      </c>
      <c r="AM2223" s="21" t="str">
        <f t="shared" si="998"/>
        <v>-</v>
      </c>
      <c r="AN2223" s="21" t="str">
        <f t="shared" si="998"/>
        <v>-</v>
      </c>
      <c r="AO2223" s="21" t="str">
        <f t="shared" si="998"/>
        <v>-</v>
      </c>
      <c r="AP2223" s="27">
        <f t="shared" si="988"/>
        <v>0</v>
      </c>
      <c r="AQ2223" s="27">
        <f t="shared" si="989"/>
        <v>0</v>
      </c>
      <c r="AR2223" s="27">
        <f t="shared" si="990"/>
        <v>0</v>
      </c>
      <c r="AS2223" s="27">
        <f t="shared" si="991"/>
        <v>0</v>
      </c>
      <c r="AT2223" s="27">
        <f t="shared" si="992"/>
        <v>0</v>
      </c>
      <c r="AU2223" s="27">
        <f t="shared" si="993"/>
        <v>0</v>
      </c>
      <c r="AV2223" s="21" t="str">
        <f t="shared" si="994"/>
        <v>0</v>
      </c>
      <c r="AW2223" s="27">
        <f t="shared" si="995"/>
        <v>0</v>
      </c>
      <c r="AX2223" s="27">
        <f t="shared" si="996"/>
        <v>0</v>
      </c>
    </row>
    <row r="2224" spans="16:50" x14ac:dyDescent="0.25">
      <c r="P2224" s="38"/>
      <c r="Q2224" s="38"/>
      <c r="V2224" s="21">
        <f t="shared" si="997"/>
        <v>0</v>
      </c>
      <c r="W2224" s="21">
        <f t="shared" si="997"/>
        <v>0</v>
      </c>
      <c r="X2224" s="21">
        <f t="shared" si="997"/>
        <v>0</v>
      </c>
      <c r="Y2224" s="22">
        <f t="shared" si="978"/>
        <v>0</v>
      </c>
      <c r="Z2224" s="13">
        <f t="shared" si="979"/>
        <v>0</v>
      </c>
      <c r="AA2224" s="23">
        <f t="shared" si="980"/>
        <v>0</v>
      </c>
      <c r="AB2224" s="23">
        <f t="shared" si="981"/>
        <v>0</v>
      </c>
      <c r="AC2224" s="23">
        <f t="shared" si="982"/>
        <v>0</v>
      </c>
      <c r="AD2224" s="24">
        <f t="shared" si="983"/>
        <v>0</v>
      </c>
      <c r="AF2224" s="20">
        <f t="shared" si="984"/>
        <v>0</v>
      </c>
      <c r="AG2224" s="17">
        <f t="shared" si="985"/>
        <v>0</v>
      </c>
      <c r="AH2224" s="17">
        <f t="shared" si="986"/>
        <v>0</v>
      </c>
      <c r="AI2224" s="17" t="str">
        <f t="shared" si="987"/>
        <v>-</v>
      </c>
      <c r="AM2224" s="21" t="str">
        <f t="shared" si="998"/>
        <v>-</v>
      </c>
      <c r="AN2224" s="21" t="str">
        <f t="shared" si="998"/>
        <v>-</v>
      </c>
      <c r="AO2224" s="21" t="str">
        <f t="shared" si="998"/>
        <v>-</v>
      </c>
      <c r="AP2224" s="27">
        <f t="shared" si="988"/>
        <v>0</v>
      </c>
      <c r="AQ2224" s="27">
        <f t="shared" si="989"/>
        <v>0</v>
      </c>
      <c r="AR2224" s="27">
        <f t="shared" si="990"/>
        <v>0</v>
      </c>
      <c r="AS2224" s="27">
        <f t="shared" si="991"/>
        <v>0</v>
      </c>
      <c r="AT2224" s="27">
        <f t="shared" si="992"/>
        <v>0</v>
      </c>
      <c r="AU2224" s="27">
        <f t="shared" si="993"/>
        <v>0</v>
      </c>
      <c r="AV2224" s="21" t="str">
        <f t="shared" si="994"/>
        <v>0</v>
      </c>
      <c r="AW2224" s="27">
        <f t="shared" si="995"/>
        <v>0</v>
      </c>
      <c r="AX2224" s="27">
        <f t="shared" si="996"/>
        <v>0</v>
      </c>
    </row>
    <row r="2225" spans="16:50" x14ac:dyDescent="0.25">
      <c r="P2225" s="38"/>
      <c r="Q2225" s="38"/>
      <c r="V2225" s="21">
        <f t="shared" si="997"/>
        <v>0</v>
      </c>
      <c r="W2225" s="21">
        <f t="shared" si="997"/>
        <v>0</v>
      </c>
      <c r="X2225" s="21">
        <f t="shared" si="997"/>
        <v>0</v>
      </c>
      <c r="Y2225" s="22">
        <f t="shared" si="978"/>
        <v>0</v>
      </c>
      <c r="Z2225" s="13">
        <f t="shared" si="979"/>
        <v>0</v>
      </c>
      <c r="AA2225" s="23">
        <f t="shared" si="980"/>
        <v>0</v>
      </c>
      <c r="AB2225" s="23">
        <f t="shared" si="981"/>
        <v>0</v>
      </c>
      <c r="AC2225" s="23">
        <f t="shared" si="982"/>
        <v>0</v>
      </c>
      <c r="AD2225" s="24">
        <f t="shared" si="983"/>
        <v>0</v>
      </c>
      <c r="AF2225" s="20">
        <f t="shared" si="984"/>
        <v>0</v>
      </c>
      <c r="AG2225" s="17">
        <f t="shared" si="985"/>
        <v>0</v>
      </c>
      <c r="AH2225" s="17">
        <f t="shared" si="986"/>
        <v>0</v>
      </c>
      <c r="AI2225" s="17" t="str">
        <f t="shared" si="987"/>
        <v>-</v>
      </c>
      <c r="AM2225" s="21" t="str">
        <f t="shared" si="998"/>
        <v>-</v>
      </c>
      <c r="AN2225" s="21" t="str">
        <f t="shared" si="998"/>
        <v>-</v>
      </c>
      <c r="AO2225" s="21" t="str">
        <f t="shared" si="998"/>
        <v>-</v>
      </c>
      <c r="AP2225" s="27">
        <f t="shared" si="988"/>
        <v>0</v>
      </c>
      <c r="AQ2225" s="27">
        <f t="shared" si="989"/>
        <v>0</v>
      </c>
      <c r="AR2225" s="27">
        <f t="shared" si="990"/>
        <v>0</v>
      </c>
      <c r="AS2225" s="27">
        <f t="shared" si="991"/>
        <v>0</v>
      </c>
      <c r="AT2225" s="27">
        <f t="shared" si="992"/>
        <v>0</v>
      </c>
      <c r="AU2225" s="27">
        <f t="shared" si="993"/>
        <v>0</v>
      </c>
      <c r="AV2225" s="21" t="str">
        <f t="shared" si="994"/>
        <v>0</v>
      </c>
      <c r="AW2225" s="27">
        <f t="shared" si="995"/>
        <v>0</v>
      </c>
      <c r="AX2225" s="27">
        <f t="shared" si="996"/>
        <v>0</v>
      </c>
    </row>
    <row r="2226" spans="16:50" x14ac:dyDescent="0.25">
      <c r="P2226" s="38"/>
      <c r="Q2226" s="38"/>
      <c r="V2226" s="21">
        <f t="shared" si="997"/>
        <v>0</v>
      </c>
      <c r="W2226" s="21">
        <f t="shared" si="997"/>
        <v>0</v>
      </c>
      <c r="X2226" s="21">
        <f t="shared" si="997"/>
        <v>0</v>
      </c>
      <c r="Y2226" s="22">
        <f t="shared" si="978"/>
        <v>0</v>
      </c>
      <c r="Z2226" s="13">
        <f t="shared" si="979"/>
        <v>0</v>
      </c>
      <c r="AA2226" s="23">
        <f t="shared" si="980"/>
        <v>0</v>
      </c>
      <c r="AB2226" s="23">
        <f t="shared" si="981"/>
        <v>0</v>
      </c>
      <c r="AC2226" s="23">
        <f t="shared" si="982"/>
        <v>0</v>
      </c>
      <c r="AD2226" s="24">
        <f t="shared" si="983"/>
        <v>0</v>
      </c>
      <c r="AF2226" s="20">
        <f t="shared" si="984"/>
        <v>0</v>
      </c>
      <c r="AG2226" s="17">
        <f t="shared" si="985"/>
        <v>0</v>
      </c>
      <c r="AH2226" s="17">
        <f t="shared" si="986"/>
        <v>0</v>
      </c>
      <c r="AI2226" s="17" t="str">
        <f t="shared" si="987"/>
        <v>-</v>
      </c>
      <c r="AM2226" s="21" t="str">
        <f t="shared" si="998"/>
        <v>-</v>
      </c>
      <c r="AN2226" s="21" t="str">
        <f t="shared" si="998"/>
        <v>-</v>
      </c>
      <c r="AO2226" s="21" t="str">
        <f t="shared" si="998"/>
        <v>-</v>
      </c>
      <c r="AP2226" s="27">
        <f t="shared" si="988"/>
        <v>0</v>
      </c>
      <c r="AQ2226" s="27">
        <f t="shared" si="989"/>
        <v>0</v>
      </c>
      <c r="AR2226" s="27">
        <f t="shared" si="990"/>
        <v>0</v>
      </c>
      <c r="AS2226" s="27">
        <f t="shared" si="991"/>
        <v>0</v>
      </c>
      <c r="AT2226" s="27">
        <f t="shared" si="992"/>
        <v>0</v>
      </c>
      <c r="AU2226" s="27">
        <f t="shared" si="993"/>
        <v>0</v>
      </c>
      <c r="AV2226" s="21" t="str">
        <f t="shared" si="994"/>
        <v>0</v>
      </c>
      <c r="AW2226" s="27">
        <f t="shared" si="995"/>
        <v>0</v>
      </c>
      <c r="AX2226" s="27">
        <f t="shared" si="996"/>
        <v>0</v>
      </c>
    </row>
    <row r="2227" spans="16:50" x14ac:dyDescent="0.25">
      <c r="P2227" s="38"/>
      <c r="Q2227" s="38"/>
      <c r="V2227" s="21">
        <f t="shared" si="997"/>
        <v>0</v>
      </c>
      <c r="W2227" s="21">
        <f t="shared" si="997"/>
        <v>0</v>
      </c>
      <c r="X2227" s="21">
        <f t="shared" si="997"/>
        <v>0</v>
      </c>
      <c r="Y2227" s="22">
        <f t="shared" si="978"/>
        <v>0</v>
      </c>
      <c r="Z2227" s="13">
        <f t="shared" si="979"/>
        <v>0</v>
      </c>
      <c r="AA2227" s="23">
        <f t="shared" si="980"/>
        <v>0</v>
      </c>
      <c r="AB2227" s="23">
        <f t="shared" si="981"/>
        <v>0</v>
      </c>
      <c r="AC2227" s="23">
        <f t="shared" si="982"/>
        <v>0</v>
      </c>
      <c r="AD2227" s="24">
        <f t="shared" si="983"/>
        <v>0</v>
      </c>
      <c r="AF2227" s="20">
        <f t="shared" si="984"/>
        <v>0</v>
      </c>
      <c r="AG2227" s="17">
        <f t="shared" si="985"/>
        <v>0</v>
      </c>
      <c r="AH2227" s="17">
        <f t="shared" si="986"/>
        <v>0</v>
      </c>
      <c r="AI2227" s="17" t="str">
        <f t="shared" si="987"/>
        <v>-</v>
      </c>
      <c r="AM2227" s="21" t="str">
        <f t="shared" si="998"/>
        <v>-</v>
      </c>
      <c r="AN2227" s="21" t="str">
        <f t="shared" si="998"/>
        <v>-</v>
      </c>
      <c r="AO2227" s="21" t="str">
        <f t="shared" si="998"/>
        <v>-</v>
      </c>
      <c r="AP2227" s="27">
        <f t="shared" si="988"/>
        <v>0</v>
      </c>
      <c r="AQ2227" s="27">
        <f t="shared" si="989"/>
        <v>0</v>
      </c>
      <c r="AR2227" s="27">
        <f t="shared" si="990"/>
        <v>0</v>
      </c>
      <c r="AS2227" s="27">
        <f t="shared" si="991"/>
        <v>0</v>
      </c>
      <c r="AT2227" s="27">
        <f t="shared" si="992"/>
        <v>0</v>
      </c>
      <c r="AU2227" s="27">
        <f t="shared" si="993"/>
        <v>0</v>
      </c>
      <c r="AV2227" s="21" t="str">
        <f t="shared" si="994"/>
        <v>0</v>
      </c>
      <c r="AW2227" s="27">
        <f t="shared" si="995"/>
        <v>0</v>
      </c>
      <c r="AX2227" s="27">
        <f t="shared" si="996"/>
        <v>0</v>
      </c>
    </row>
    <row r="2228" spans="16:50" x14ac:dyDescent="0.25">
      <c r="P2228" s="38"/>
      <c r="Q2228" s="38"/>
      <c r="V2228" s="21">
        <f t="shared" si="997"/>
        <v>0</v>
      </c>
      <c r="W2228" s="21">
        <f t="shared" si="997"/>
        <v>0</v>
      </c>
      <c r="X2228" s="21">
        <f t="shared" si="997"/>
        <v>0</v>
      </c>
      <c r="Y2228" s="22">
        <f t="shared" si="978"/>
        <v>0</v>
      </c>
      <c r="Z2228" s="13">
        <f t="shared" si="979"/>
        <v>0</v>
      </c>
      <c r="AA2228" s="23">
        <f t="shared" si="980"/>
        <v>0</v>
      </c>
      <c r="AB2228" s="23">
        <f t="shared" si="981"/>
        <v>0</v>
      </c>
      <c r="AC2228" s="23">
        <f t="shared" si="982"/>
        <v>0</v>
      </c>
      <c r="AD2228" s="24">
        <f t="shared" si="983"/>
        <v>0</v>
      </c>
      <c r="AF2228" s="20">
        <f t="shared" si="984"/>
        <v>0</v>
      </c>
      <c r="AG2228" s="17">
        <f t="shared" si="985"/>
        <v>0</v>
      </c>
      <c r="AH2228" s="17">
        <f t="shared" si="986"/>
        <v>0</v>
      </c>
      <c r="AI2228" s="17" t="str">
        <f t="shared" si="987"/>
        <v>-</v>
      </c>
      <c r="AM2228" s="21" t="str">
        <f t="shared" si="998"/>
        <v>-</v>
      </c>
      <c r="AN2228" s="21" t="str">
        <f t="shared" si="998"/>
        <v>-</v>
      </c>
      <c r="AO2228" s="21" t="str">
        <f t="shared" si="998"/>
        <v>-</v>
      </c>
      <c r="AP2228" s="27">
        <f t="shared" si="988"/>
        <v>0</v>
      </c>
      <c r="AQ2228" s="27">
        <f t="shared" si="989"/>
        <v>0</v>
      </c>
      <c r="AR2228" s="27">
        <f t="shared" si="990"/>
        <v>0</v>
      </c>
      <c r="AS2228" s="27">
        <f t="shared" si="991"/>
        <v>0</v>
      </c>
      <c r="AT2228" s="27">
        <f t="shared" si="992"/>
        <v>0</v>
      </c>
      <c r="AU2228" s="27">
        <f t="shared" si="993"/>
        <v>0</v>
      </c>
      <c r="AV2228" s="21" t="str">
        <f t="shared" si="994"/>
        <v>0</v>
      </c>
      <c r="AW2228" s="27">
        <f t="shared" si="995"/>
        <v>0</v>
      </c>
      <c r="AX2228" s="27">
        <f t="shared" si="996"/>
        <v>0</v>
      </c>
    </row>
    <row r="2229" spans="16:50" x14ac:dyDescent="0.25">
      <c r="P2229" s="38"/>
      <c r="Q2229" s="38"/>
      <c r="V2229" s="21">
        <f t="shared" si="997"/>
        <v>0</v>
      </c>
      <c r="W2229" s="21">
        <f t="shared" si="997"/>
        <v>0</v>
      </c>
      <c r="X2229" s="21">
        <f t="shared" si="997"/>
        <v>0</v>
      </c>
      <c r="Y2229" s="22">
        <f t="shared" si="978"/>
        <v>0</v>
      </c>
      <c r="Z2229" s="13">
        <f t="shared" si="979"/>
        <v>0</v>
      </c>
      <c r="AA2229" s="23">
        <f t="shared" si="980"/>
        <v>0</v>
      </c>
      <c r="AB2229" s="23">
        <f t="shared" si="981"/>
        <v>0</v>
      </c>
      <c r="AC2229" s="23">
        <f t="shared" si="982"/>
        <v>0</v>
      </c>
      <c r="AD2229" s="24">
        <f t="shared" si="983"/>
        <v>0</v>
      </c>
      <c r="AF2229" s="20">
        <f t="shared" si="984"/>
        <v>0</v>
      </c>
      <c r="AG2229" s="17">
        <f t="shared" si="985"/>
        <v>0</v>
      </c>
      <c r="AH2229" s="17">
        <f t="shared" si="986"/>
        <v>0</v>
      </c>
      <c r="AI2229" s="17" t="str">
        <f t="shared" si="987"/>
        <v>-</v>
      </c>
      <c r="AM2229" s="21" t="str">
        <f t="shared" si="998"/>
        <v>-</v>
      </c>
      <c r="AN2229" s="21" t="str">
        <f t="shared" si="998"/>
        <v>-</v>
      </c>
      <c r="AO2229" s="21" t="str">
        <f t="shared" si="998"/>
        <v>-</v>
      </c>
      <c r="AP2229" s="27">
        <f t="shared" si="988"/>
        <v>0</v>
      </c>
      <c r="AQ2229" s="27">
        <f t="shared" si="989"/>
        <v>0</v>
      </c>
      <c r="AR2229" s="27">
        <f t="shared" si="990"/>
        <v>0</v>
      </c>
      <c r="AS2229" s="27">
        <f t="shared" si="991"/>
        <v>0</v>
      </c>
      <c r="AT2229" s="27">
        <f t="shared" si="992"/>
        <v>0</v>
      </c>
      <c r="AU2229" s="27">
        <f t="shared" si="993"/>
        <v>0</v>
      </c>
      <c r="AV2229" s="21" t="str">
        <f t="shared" si="994"/>
        <v>0</v>
      </c>
      <c r="AW2229" s="27">
        <f t="shared" si="995"/>
        <v>0</v>
      </c>
      <c r="AX2229" s="27">
        <f t="shared" si="996"/>
        <v>0</v>
      </c>
    </row>
    <row r="2230" spans="16:50" x14ac:dyDescent="0.25">
      <c r="P2230" s="38"/>
      <c r="Q2230" s="38"/>
      <c r="V2230" s="21">
        <f t="shared" si="997"/>
        <v>0</v>
      </c>
      <c r="W2230" s="21">
        <f t="shared" si="997"/>
        <v>0</v>
      </c>
      <c r="X2230" s="21">
        <f t="shared" si="997"/>
        <v>0</v>
      </c>
      <c r="Y2230" s="22">
        <f t="shared" si="978"/>
        <v>0</v>
      </c>
      <c r="Z2230" s="13">
        <f t="shared" si="979"/>
        <v>0</v>
      </c>
      <c r="AA2230" s="23">
        <f t="shared" si="980"/>
        <v>0</v>
      </c>
      <c r="AB2230" s="23">
        <f t="shared" si="981"/>
        <v>0</v>
      </c>
      <c r="AC2230" s="23">
        <f t="shared" si="982"/>
        <v>0</v>
      </c>
      <c r="AD2230" s="24">
        <f t="shared" si="983"/>
        <v>0</v>
      </c>
      <c r="AF2230" s="20">
        <f t="shared" si="984"/>
        <v>0</v>
      </c>
      <c r="AG2230" s="17">
        <f t="shared" si="985"/>
        <v>0</v>
      </c>
      <c r="AH2230" s="17">
        <f t="shared" si="986"/>
        <v>0</v>
      </c>
      <c r="AI2230" s="17" t="str">
        <f t="shared" si="987"/>
        <v>-</v>
      </c>
      <c r="AM2230" s="21" t="str">
        <f t="shared" si="998"/>
        <v>-</v>
      </c>
      <c r="AN2230" s="21" t="str">
        <f t="shared" si="998"/>
        <v>-</v>
      </c>
      <c r="AO2230" s="21" t="str">
        <f t="shared" si="998"/>
        <v>-</v>
      </c>
      <c r="AP2230" s="27">
        <f t="shared" si="988"/>
        <v>0</v>
      </c>
      <c r="AQ2230" s="27">
        <f t="shared" si="989"/>
        <v>0</v>
      </c>
      <c r="AR2230" s="27">
        <f t="shared" si="990"/>
        <v>0</v>
      </c>
      <c r="AS2230" s="27">
        <f t="shared" si="991"/>
        <v>0</v>
      </c>
      <c r="AT2230" s="27">
        <f t="shared" si="992"/>
        <v>0</v>
      </c>
      <c r="AU2230" s="27">
        <f t="shared" si="993"/>
        <v>0</v>
      </c>
      <c r="AV2230" s="21" t="str">
        <f t="shared" si="994"/>
        <v>0</v>
      </c>
      <c r="AW2230" s="27">
        <f t="shared" si="995"/>
        <v>0</v>
      </c>
      <c r="AX2230" s="27">
        <f t="shared" si="996"/>
        <v>0</v>
      </c>
    </row>
    <row r="2231" spans="16:50" x14ac:dyDescent="0.25">
      <c r="P2231" s="38"/>
      <c r="Q2231" s="38"/>
      <c r="V2231" s="21">
        <f t="shared" si="997"/>
        <v>0</v>
      </c>
      <c r="W2231" s="21">
        <f t="shared" si="997"/>
        <v>0</v>
      </c>
      <c r="X2231" s="21">
        <f t="shared" si="997"/>
        <v>0</v>
      </c>
      <c r="Y2231" s="22">
        <f t="shared" si="978"/>
        <v>0</v>
      </c>
      <c r="Z2231" s="13">
        <f t="shared" si="979"/>
        <v>0</v>
      </c>
      <c r="AA2231" s="23">
        <f t="shared" si="980"/>
        <v>0</v>
      </c>
      <c r="AB2231" s="23">
        <f t="shared" si="981"/>
        <v>0</v>
      </c>
      <c r="AC2231" s="23">
        <f t="shared" si="982"/>
        <v>0</v>
      </c>
      <c r="AD2231" s="24">
        <f t="shared" si="983"/>
        <v>0</v>
      </c>
      <c r="AF2231" s="20">
        <f t="shared" si="984"/>
        <v>0</v>
      </c>
      <c r="AG2231" s="17">
        <f t="shared" si="985"/>
        <v>0</v>
      </c>
      <c r="AH2231" s="17">
        <f t="shared" si="986"/>
        <v>0</v>
      </c>
      <c r="AI2231" s="17" t="str">
        <f t="shared" si="987"/>
        <v>-</v>
      </c>
      <c r="AM2231" s="21" t="str">
        <f t="shared" si="998"/>
        <v>-</v>
      </c>
      <c r="AN2231" s="21" t="str">
        <f t="shared" si="998"/>
        <v>-</v>
      </c>
      <c r="AO2231" s="21" t="str">
        <f t="shared" si="998"/>
        <v>-</v>
      </c>
      <c r="AP2231" s="27">
        <f t="shared" si="988"/>
        <v>0</v>
      </c>
      <c r="AQ2231" s="27">
        <f t="shared" si="989"/>
        <v>0</v>
      </c>
      <c r="AR2231" s="27">
        <f t="shared" si="990"/>
        <v>0</v>
      </c>
      <c r="AS2231" s="27">
        <f t="shared" si="991"/>
        <v>0</v>
      </c>
      <c r="AT2231" s="27">
        <f t="shared" si="992"/>
        <v>0</v>
      </c>
      <c r="AU2231" s="27">
        <f t="shared" si="993"/>
        <v>0</v>
      </c>
      <c r="AV2231" s="21" t="str">
        <f t="shared" si="994"/>
        <v>0</v>
      </c>
      <c r="AW2231" s="27">
        <f t="shared" si="995"/>
        <v>0</v>
      </c>
      <c r="AX2231" s="27">
        <f t="shared" si="996"/>
        <v>0</v>
      </c>
    </row>
    <row r="2232" spans="16:50" x14ac:dyDescent="0.25">
      <c r="P2232" s="38"/>
      <c r="Q2232" s="38"/>
      <c r="V2232" s="21">
        <f t="shared" si="997"/>
        <v>0</v>
      </c>
      <c r="W2232" s="21">
        <f t="shared" si="997"/>
        <v>0</v>
      </c>
      <c r="X2232" s="21">
        <f t="shared" si="997"/>
        <v>0</v>
      </c>
      <c r="Y2232" s="22">
        <f t="shared" si="978"/>
        <v>0</v>
      </c>
      <c r="Z2232" s="13">
        <f t="shared" si="979"/>
        <v>0</v>
      </c>
      <c r="AA2232" s="23">
        <f t="shared" si="980"/>
        <v>0</v>
      </c>
      <c r="AB2232" s="23">
        <f t="shared" si="981"/>
        <v>0</v>
      </c>
      <c r="AC2232" s="23">
        <f t="shared" si="982"/>
        <v>0</v>
      </c>
      <c r="AD2232" s="24">
        <f t="shared" si="983"/>
        <v>0</v>
      </c>
      <c r="AF2232" s="20">
        <f t="shared" si="984"/>
        <v>0</v>
      </c>
      <c r="AG2232" s="17">
        <f t="shared" si="985"/>
        <v>0</v>
      </c>
      <c r="AH2232" s="17">
        <f t="shared" si="986"/>
        <v>0</v>
      </c>
      <c r="AI2232" s="17" t="str">
        <f t="shared" si="987"/>
        <v>-</v>
      </c>
      <c r="AM2232" s="21" t="str">
        <f t="shared" si="998"/>
        <v>-</v>
      </c>
      <c r="AN2232" s="21" t="str">
        <f t="shared" si="998"/>
        <v>-</v>
      </c>
      <c r="AO2232" s="21" t="str">
        <f t="shared" si="998"/>
        <v>-</v>
      </c>
      <c r="AP2232" s="27">
        <f t="shared" si="988"/>
        <v>0</v>
      </c>
      <c r="AQ2232" s="27">
        <f t="shared" si="989"/>
        <v>0</v>
      </c>
      <c r="AR2232" s="27">
        <f t="shared" si="990"/>
        <v>0</v>
      </c>
      <c r="AS2232" s="27">
        <f t="shared" si="991"/>
        <v>0</v>
      </c>
      <c r="AT2232" s="27">
        <f t="shared" si="992"/>
        <v>0</v>
      </c>
      <c r="AU2232" s="27">
        <f t="shared" si="993"/>
        <v>0</v>
      </c>
      <c r="AV2232" s="21" t="str">
        <f t="shared" si="994"/>
        <v>0</v>
      </c>
      <c r="AW2232" s="27">
        <f t="shared" si="995"/>
        <v>0</v>
      </c>
      <c r="AX2232" s="27">
        <f t="shared" si="996"/>
        <v>0</v>
      </c>
    </row>
    <row r="2233" spans="16:50" x14ac:dyDescent="0.25">
      <c r="P2233" s="38"/>
      <c r="Q2233" s="38"/>
      <c r="V2233" s="21">
        <f t="shared" si="997"/>
        <v>0</v>
      </c>
      <c r="W2233" s="21">
        <f t="shared" si="997"/>
        <v>0</v>
      </c>
      <c r="X2233" s="21">
        <f t="shared" si="997"/>
        <v>0</v>
      </c>
      <c r="Y2233" s="22">
        <f t="shared" si="978"/>
        <v>0</v>
      </c>
      <c r="Z2233" s="13">
        <f t="shared" si="979"/>
        <v>0</v>
      </c>
      <c r="AA2233" s="23">
        <f t="shared" si="980"/>
        <v>0</v>
      </c>
      <c r="AB2233" s="23">
        <f t="shared" si="981"/>
        <v>0</v>
      </c>
      <c r="AC2233" s="23">
        <f t="shared" si="982"/>
        <v>0</v>
      </c>
      <c r="AD2233" s="24">
        <f t="shared" si="983"/>
        <v>0</v>
      </c>
      <c r="AF2233" s="20">
        <f t="shared" si="984"/>
        <v>0</v>
      </c>
      <c r="AG2233" s="17">
        <f t="shared" si="985"/>
        <v>0</v>
      </c>
      <c r="AH2233" s="17">
        <f t="shared" si="986"/>
        <v>0</v>
      </c>
      <c r="AI2233" s="17" t="str">
        <f t="shared" si="987"/>
        <v>-</v>
      </c>
      <c r="AM2233" s="21" t="str">
        <f t="shared" si="998"/>
        <v>-</v>
      </c>
      <c r="AN2233" s="21" t="str">
        <f t="shared" si="998"/>
        <v>-</v>
      </c>
      <c r="AO2233" s="21" t="str">
        <f t="shared" si="998"/>
        <v>-</v>
      </c>
      <c r="AP2233" s="27">
        <f t="shared" si="988"/>
        <v>0</v>
      </c>
      <c r="AQ2233" s="27">
        <f t="shared" si="989"/>
        <v>0</v>
      </c>
      <c r="AR2233" s="27">
        <f t="shared" si="990"/>
        <v>0</v>
      </c>
      <c r="AS2233" s="27">
        <f t="shared" si="991"/>
        <v>0</v>
      </c>
      <c r="AT2233" s="27">
        <f t="shared" si="992"/>
        <v>0</v>
      </c>
      <c r="AU2233" s="27">
        <f t="shared" si="993"/>
        <v>0</v>
      </c>
      <c r="AV2233" s="21" t="str">
        <f t="shared" si="994"/>
        <v>0</v>
      </c>
      <c r="AW2233" s="27">
        <f t="shared" si="995"/>
        <v>0</v>
      </c>
      <c r="AX2233" s="27">
        <f t="shared" si="996"/>
        <v>0</v>
      </c>
    </row>
    <row r="2234" spans="16:50" x14ac:dyDescent="0.25">
      <c r="P2234" s="38"/>
      <c r="Q2234" s="38"/>
      <c r="V2234" s="21">
        <f t="shared" si="997"/>
        <v>0</v>
      </c>
      <c r="W2234" s="21">
        <f t="shared" si="997"/>
        <v>0</v>
      </c>
      <c r="X2234" s="21">
        <f t="shared" si="997"/>
        <v>0</v>
      </c>
      <c r="Y2234" s="22">
        <f t="shared" si="978"/>
        <v>0</v>
      </c>
      <c r="Z2234" s="13">
        <f t="shared" si="979"/>
        <v>0</v>
      </c>
      <c r="AA2234" s="23">
        <f t="shared" si="980"/>
        <v>0</v>
      </c>
      <c r="AB2234" s="23">
        <f t="shared" si="981"/>
        <v>0</v>
      </c>
      <c r="AC2234" s="23">
        <f t="shared" si="982"/>
        <v>0</v>
      </c>
      <c r="AD2234" s="24">
        <f t="shared" si="983"/>
        <v>0</v>
      </c>
      <c r="AF2234" s="20">
        <f t="shared" si="984"/>
        <v>0</v>
      </c>
      <c r="AG2234" s="17">
        <f t="shared" si="985"/>
        <v>0</v>
      </c>
      <c r="AH2234" s="17">
        <f t="shared" si="986"/>
        <v>0</v>
      </c>
      <c r="AI2234" s="17" t="str">
        <f t="shared" si="987"/>
        <v>-</v>
      </c>
      <c r="AM2234" s="21" t="str">
        <f t="shared" si="998"/>
        <v>-</v>
      </c>
      <c r="AN2234" s="21" t="str">
        <f t="shared" si="998"/>
        <v>-</v>
      </c>
      <c r="AO2234" s="21" t="str">
        <f t="shared" si="998"/>
        <v>-</v>
      </c>
      <c r="AP2234" s="27">
        <f t="shared" si="988"/>
        <v>0</v>
      </c>
      <c r="AQ2234" s="27">
        <f t="shared" si="989"/>
        <v>0</v>
      </c>
      <c r="AR2234" s="27">
        <f t="shared" si="990"/>
        <v>0</v>
      </c>
      <c r="AS2234" s="27">
        <f t="shared" si="991"/>
        <v>0</v>
      </c>
      <c r="AT2234" s="27">
        <f t="shared" si="992"/>
        <v>0</v>
      </c>
      <c r="AU2234" s="27">
        <f t="shared" si="993"/>
        <v>0</v>
      </c>
      <c r="AV2234" s="21" t="str">
        <f t="shared" si="994"/>
        <v>0</v>
      </c>
      <c r="AW2234" s="27">
        <f t="shared" si="995"/>
        <v>0</v>
      </c>
      <c r="AX2234" s="27">
        <f t="shared" si="996"/>
        <v>0</v>
      </c>
    </row>
    <row r="2235" spans="16:50" x14ac:dyDescent="0.25">
      <c r="P2235" s="38"/>
      <c r="Q2235" s="38"/>
      <c r="V2235" s="21">
        <f t="shared" si="997"/>
        <v>0</v>
      </c>
      <c r="W2235" s="21">
        <f t="shared" si="997"/>
        <v>0</v>
      </c>
      <c r="X2235" s="21">
        <f t="shared" si="997"/>
        <v>0</v>
      </c>
      <c r="Y2235" s="22">
        <f t="shared" si="978"/>
        <v>0</v>
      </c>
      <c r="Z2235" s="13">
        <f t="shared" si="979"/>
        <v>0</v>
      </c>
      <c r="AA2235" s="23">
        <f t="shared" si="980"/>
        <v>0</v>
      </c>
      <c r="AB2235" s="23">
        <f t="shared" si="981"/>
        <v>0</v>
      </c>
      <c r="AC2235" s="23">
        <f t="shared" si="982"/>
        <v>0</v>
      </c>
      <c r="AD2235" s="24">
        <f t="shared" si="983"/>
        <v>0</v>
      </c>
      <c r="AF2235" s="20">
        <f t="shared" si="984"/>
        <v>0</v>
      </c>
      <c r="AG2235" s="17">
        <f t="shared" si="985"/>
        <v>0</v>
      </c>
      <c r="AH2235" s="17">
        <f t="shared" si="986"/>
        <v>0</v>
      </c>
      <c r="AI2235" s="17" t="str">
        <f t="shared" si="987"/>
        <v>-</v>
      </c>
      <c r="AM2235" s="21" t="str">
        <f t="shared" si="998"/>
        <v>-</v>
      </c>
      <c r="AN2235" s="21" t="str">
        <f t="shared" si="998"/>
        <v>-</v>
      </c>
      <c r="AO2235" s="21" t="str">
        <f t="shared" si="998"/>
        <v>-</v>
      </c>
      <c r="AP2235" s="27">
        <f t="shared" si="988"/>
        <v>0</v>
      </c>
      <c r="AQ2235" s="27">
        <f t="shared" si="989"/>
        <v>0</v>
      </c>
      <c r="AR2235" s="27">
        <f t="shared" si="990"/>
        <v>0</v>
      </c>
      <c r="AS2235" s="27">
        <f t="shared" si="991"/>
        <v>0</v>
      </c>
      <c r="AT2235" s="27">
        <f t="shared" si="992"/>
        <v>0</v>
      </c>
      <c r="AU2235" s="27">
        <f t="shared" si="993"/>
        <v>0</v>
      </c>
      <c r="AV2235" s="21" t="str">
        <f t="shared" si="994"/>
        <v>0</v>
      </c>
      <c r="AW2235" s="27">
        <f t="shared" si="995"/>
        <v>0</v>
      </c>
      <c r="AX2235" s="27">
        <f t="shared" si="996"/>
        <v>0</v>
      </c>
    </row>
    <row r="2236" spans="16:50" x14ac:dyDescent="0.25">
      <c r="P2236" s="38"/>
      <c r="Q2236" s="38"/>
      <c r="V2236" s="21">
        <f t="shared" si="997"/>
        <v>0</v>
      </c>
      <c r="W2236" s="21">
        <f t="shared" si="997"/>
        <v>0</v>
      </c>
      <c r="X2236" s="21">
        <f t="shared" si="997"/>
        <v>0</v>
      </c>
      <c r="Y2236" s="22">
        <f t="shared" si="978"/>
        <v>0</v>
      </c>
      <c r="Z2236" s="13">
        <f t="shared" si="979"/>
        <v>0</v>
      </c>
      <c r="AA2236" s="23">
        <f t="shared" si="980"/>
        <v>0</v>
      </c>
      <c r="AB2236" s="23">
        <f t="shared" si="981"/>
        <v>0</v>
      </c>
      <c r="AC2236" s="23">
        <f t="shared" si="982"/>
        <v>0</v>
      </c>
      <c r="AD2236" s="24">
        <f t="shared" si="983"/>
        <v>0</v>
      </c>
      <c r="AF2236" s="20">
        <f t="shared" si="984"/>
        <v>0</v>
      </c>
      <c r="AG2236" s="17">
        <f t="shared" si="985"/>
        <v>0</v>
      </c>
      <c r="AH2236" s="17">
        <f t="shared" si="986"/>
        <v>0</v>
      </c>
      <c r="AI2236" s="17" t="str">
        <f t="shared" si="987"/>
        <v>-</v>
      </c>
      <c r="AM2236" s="21" t="str">
        <f t="shared" si="998"/>
        <v>-</v>
      </c>
      <c r="AN2236" s="21" t="str">
        <f t="shared" si="998"/>
        <v>-</v>
      </c>
      <c r="AO2236" s="21" t="str">
        <f t="shared" si="998"/>
        <v>-</v>
      </c>
      <c r="AP2236" s="27">
        <f t="shared" si="988"/>
        <v>0</v>
      </c>
      <c r="AQ2236" s="27">
        <f t="shared" si="989"/>
        <v>0</v>
      </c>
      <c r="AR2236" s="27">
        <f t="shared" si="990"/>
        <v>0</v>
      </c>
      <c r="AS2236" s="27">
        <f t="shared" si="991"/>
        <v>0</v>
      </c>
      <c r="AT2236" s="27">
        <f t="shared" si="992"/>
        <v>0</v>
      </c>
      <c r="AU2236" s="27">
        <f t="shared" si="993"/>
        <v>0</v>
      </c>
      <c r="AV2236" s="21" t="str">
        <f t="shared" si="994"/>
        <v>0</v>
      </c>
      <c r="AW2236" s="27">
        <f t="shared" si="995"/>
        <v>0</v>
      </c>
      <c r="AX2236" s="27">
        <f t="shared" si="996"/>
        <v>0</v>
      </c>
    </row>
    <row r="2237" spans="16:50" x14ac:dyDescent="0.25">
      <c r="P2237" s="38"/>
      <c r="Q2237" s="38"/>
      <c r="V2237" s="21">
        <f t="shared" si="997"/>
        <v>0</v>
      </c>
      <c r="W2237" s="21">
        <f t="shared" si="997"/>
        <v>0</v>
      </c>
      <c r="X2237" s="21">
        <f t="shared" si="997"/>
        <v>0</v>
      </c>
      <c r="Y2237" s="22">
        <f t="shared" si="978"/>
        <v>0</v>
      </c>
      <c r="Z2237" s="13">
        <f t="shared" si="979"/>
        <v>0</v>
      </c>
      <c r="AA2237" s="23">
        <f t="shared" si="980"/>
        <v>0</v>
      </c>
      <c r="AB2237" s="23">
        <f t="shared" si="981"/>
        <v>0</v>
      </c>
      <c r="AC2237" s="23">
        <f t="shared" si="982"/>
        <v>0</v>
      </c>
      <c r="AD2237" s="24">
        <f t="shared" si="983"/>
        <v>0</v>
      </c>
      <c r="AF2237" s="20">
        <f t="shared" si="984"/>
        <v>0</v>
      </c>
      <c r="AG2237" s="17">
        <f t="shared" si="985"/>
        <v>0</v>
      </c>
      <c r="AH2237" s="17">
        <f t="shared" si="986"/>
        <v>0</v>
      </c>
      <c r="AI2237" s="17" t="str">
        <f t="shared" si="987"/>
        <v>-</v>
      </c>
      <c r="AM2237" s="21" t="str">
        <f t="shared" si="998"/>
        <v>-</v>
      </c>
      <c r="AN2237" s="21" t="str">
        <f t="shared" si="998"/>
        <v>-</v>
      </c>
      <c r="AO2237" s="21" t="str">
        <f t="shared" si="998"/>
        <v>-</v>
      </c>
      <c r="AP2237" s="27">
        <f t="shared" si="988"/>
        <v>0</v>
      </c>
      <c r="AQ2237" s="27">
        <f t="shared" si="989"/>
        <v>0</v>
      </c>
      <c r="AR2237" s="27">
        <f t="shared" si="990"/>
        <v>0</v>
      </c>
      <c r="AS2237" s="27">
        <f t="shared" si="991"/>
        <v>0</v>
      </c>
      <c r="AT2237" s="27">
        <f t="shared" si="992"/>
        <v>0</v>
      </c>
      <c r="AU2237" s="27">
        <f t="shared" si="993"/>
        <v>0</v>
      </c>
      <c r="AV2237" s="21" t="str">
        <f t="shared" si="994"/>
        <v>0</v>
      </c>
      <c r="AW2237" s="27">
        <f t="shared" si="995"/>
        <v>0</v>
      </c>
      <c r="AX2237" s="27">
        <f t="shared" si="996"/>
        <v>0</v>
      </c>
    </row>
    <row r="2238" spans="16:50" x14ac:dyDescent="0.25">
      <c r="P2238" s="38"/>
      <c r="Q2238" s="38"/>
      <c r="V2238" s="21">
        <f t="shared" si="997"/>
        <v>0</v>
      </c>
      <c r="W2238" s="21">
        <f t="shared" si="997"/>
        <v>0</v>
      </c>
      <c r="X2238" s="21">
        <f t="shared" si="997"/>
        <v>0</v>
      </c>
      <c r="Y2238" s="22">
        <f t="shared" si="978"/>
        <v>0</v>
      </c>
      <c r="Z2238" s="13">
        <f t="shared" si="979"/>
        <v>0</v>
      </c>
      <c r="AA2238" s="23">
        <f t="shared" si="980"/>
        <v>0</v>
      </c>
      <c r="AB2238" s="23">
        <f t="shared" si="981"/>
        <v>0</v>
      </c>
      <c r="AC2238" s="23">
        <f t="shared" si="982"/>
        <v>0</v>
      </c>
      <c r="AD2238" s="24">
        <f t="shared" si="983"/>
        <v>0</v>
      </c>
      <c r="AF2238" s="20">
        <f t="shared" si="984"/>
        <v>0</v>
      </c>
      <c r="AG2238" s="17">
        <f t="shared" si="985"/>
        <v>0</v>
      </c>
      <c r="AH2238" s="17">
        <f t="shared" si="986"/>
        <v>0</v>
      </c>
      <c r="AI2238" s="17" t="str">
        <f t="shared" si="987"/>
        <v>-</v>
      </c>
      <c r="AM2238" s="21" t="str">
        <f t="shared" si="998"/>
        <v>-</v>
      </c>
      <c r="AN2238" s="21" t="str">
        <f t="shared" si="998"/>
        <v>-</v>
      </c>
      <c r="AO2238" s="21" t="str">
        <f t="shared" si="998"/>
        <v>-</v>
      </c>
      <c r="AP2238" s="27">
        <f t="shared" si="988"/>
        <v>0</v>
      </c>
      <c r="AQ2238" s="27">
        <f t="shared" si="989"/>
        <v>0</v>
      </c>
      <c r="AR2238" s="27">
        <f t="shared" si="990"/>
        <v>0</v>
      </c>
      <c r="AS2238" s="27">
        <f t="shared" si="991"/>
        <v>0</v>
      </c>
      <c r="AT2238" s="27">
        <f t="shared" si="992"/>
        <v>0</v>
      </c>
      <c r="AU2238" s="27">
        <f t="shared" si="993"/>
        <v>0</v>
      </c>
      <c r="AV2238" s="21" t="str">
        <f t="shared" si="994"/>
        <v>0</v>
      </c>
      <c r="AW2238" s="27">
        <f t="shared" si="995"/>
        <v>0</v>
      </c>
      <c r="AX2238" s="27">
        <f t="shared" si="996"/>
        <v>0</v>
      </c>
    </row>
    <row r="2239" spans="16:50" x14ac:dyDescent="0.25">
      <c r="P2239" s="38"/>
      <c r="Q2239" s="38"/>
      <c r="V2239" s="21">
        <f t="shared" si="997"/>
        <v>0</v>
      </c>
      <c r="W2239" s="21">
        <f t="shared" si="997"/>
        <v>0</v>
      </c>
      <c r="X2239" s="21">
        <f t="shared" si="997"/>
        <v>0</v>
      </c>
      <c r="Y2239" s="22">
        <f t="shared" si="978"/>
        <v>0</v>
      </c>
      <c r="Z2239" s="13">
        <f t="shared" si="979"/>
        <v>0</v>
      </c>
      <c r="AA2239" s="23">
        <f t="shared" si="980"/>
        <v>0</v>
      </c>
      <c r="AB2239" s="23">
        <f t="shared" si="981"/>
        <v>0</v>
      </c>
      <c r="AC2239" s="23">
        <f t="shared" si="982"/>
        <v>0</v>
      </c>
      <c r="AD2239" s="24">
        <f t="shared" si="983"/>
        <v>0</v>
      </c>
      <c r="AF2239" s="20">
        <f t="shared" si="984"/>
        <v>0</v>
      </c>
      <c r="AG2239" s="17">
        <f t="shared" si="985"/>
        <v>0</v>
      </c>
      <c r="AH2239" s="17">
        <f t="shared" si="986"/>
        <v>0</v>
      </c>
      <c r="AI2239" s="17" t="str">
        <f t="shared" si="987"/>
        <v>-</v>
      </c>
      <c r="AM2239" s="21" t="str">
        <f t="shared" si="998"/>
        <v>-</v>
      </c>
      <c r="AN2239" s="21" t="str">
        <f t="shared" si="998"/>
        <v>-</v>
      </c>
      <c r="AO2239" s="21" t="str">
        <f t="shared" si="998"/>
        <v>-</v>
      </c>
      <c r="AP2239" s="27">
        <f t="shared" si="988"/>
        <v>0</v>
      </c>
      <c r="AQ2239" s="27">
        <f t="shared" si="989"/>
        <v>0</v>
      </c>
      <c r="AR2239" s="27">
        <f t="shared" si="990"/>
        <v>0</v>
      </c>
      <c r="AS2239" s="27">
        <f t="shared" si="991"/>
        <v>0</v>
      </c>
      <c r="AT2239" s="27">
        <f t="shared" si="992"/>
        <v>0</v>
      </c>
      <c r="AU2239" s="27">
        <f t="shared" si="993"/>
        <v>0</v>
      </c>
      <c r="AV2239" s="21" t="str">
        <f t="shared" si="994"/>
        <v>0</v>
      </c>
      <c r="AW2239" s="27">
        <f t="shared" si="995"/>
        <v>0</v>
      </c>
      <c r="AX2239" s="27">
        <f t="shared" si="996"/>
        <v>0</v>
      </c>
    </row>
    <row r="2240" spans="16:50" x14ac:dyDescent="0.25">
      <c r="P2240" s="38"/>
      <c r="Q2240" s="38"/>
      <c r="V2240" s="21">
        <f t="shared" si="997"/>
        <v>0</v>
      </c>
      <c r="W2240" s="21">
        <f t="shared" si="997"/>
        <v>0</v>
      </c>
      <c r="X2240" s="21">
        <f t="shared" si="997"/>
        <v>0</v>
      </c>
      <c r="Y2240" s="22">
        <f t="shared" si="978"/>
        <v>0</v>
      </c>
      <c r="Z2240" s="13">
        <f t="shared" si="979"/>
        <v>0</v>
      </c>
      <c r="AA2240" s="23">
        <f t="shared" si="980"/>
        <v>0</v>
      </c>
      <c r="AB2240" s="23">
        <f t="shared" si="981"/>
        <v>0</v>
      </c>
      <c r="AC2240" s="23">
        <f t="shared" si="982"/>
        <v>0</v>
      </c>
      <c r="AD2240" s="24">
        <f t="shared" si="983"/>
        <v>0</v>
      </c>
      <c r="AF2240" s="20">
        <f t="shared" si="984"/>
        <v>0</v>
      </c>
      <c r="AG2240" s="17">
        <f t="shared" si="985"/>
        <v>0</v>
      </c>
      <c r="AH2240" s="17">
        <f t="shared" si="986"/>
        <v>0</v>
      </c>
      <c r="AI2240" s="17" t="str">
        <f t="shared" si="987"/>
        <v>-</v>
      </c>
      <c r="AM2240" s="21" t="str">
        <f t="shared" si="998"/>
        <v>-</v>
      </c>
      <c r="AN2240" s="21" t="str">
        <f t="shared" si="998"/>
        <v>-</v>
      </c>
      <c r="AO2240" s="21" t="str">
        <f t="shared" si="998"/>
        <v>-</v>
      </c>
      <c r="AP2240" s="27">
        <f t="shared" si="988"/>
        <v>0</v>
      </c>
      <c r="AQ2240" s="27">
        <f t="shared" si="989"/>
        <v>0</v>
      </c>
      <c r="AR2240" s="27">
        <f t="shared" si="990"/>
        <v>0</v>
      </c>
      <c r="AS2240" s="27">
        <f t="shared" si="991"/>
        <v>0</v>
      </c>
      <c r="AT2240" s="27">
        <f t="shared" si="992"/>
        <v>0</v>
      </c>
      <c r="AU2240" s="27">
        <f t="shared" si="993"/>
        <v>0</v>
      </c>
      <c r="AV2240" s="21" t="str">
        <f t="shared" si="994"/>
        <v>0</v>
      </c>
      <c r="AW2240" s="27">
        <f t="shared" si="995"/>
        <v>0</v>
      </c>
      <c r="AX2240" s="27">
        <f t="shared" si="996"/>
        <v>0</v>
      </c>
    </row>
    <row r="2241" spans="16:50" x14ac:dyDescent="0.25">
      <c r="P2241" s="38"/>
      <c r="Q2241" s="38"/>
      <c r="V2241" s="21">
        <f t="shared" si="997"/>
        <v>0</v>
      </c>
      <c r="W2241" s="21">
        <f t="shared" si="997"/>
        <v>0</v>
      </c>
      <c r="X2241" s="21">
        <f t="shared" si="997"/>
        <v>0</v>
      </c>
      <c r="Y2241" s="22">
        <f t="shared" si="978"/>
        <v>0</v>
      </c>
      <c r="Z2241" s="13">
        <f t="shared" si="979"/>
        <v>0</v>
      </c>
      <c r="AA2241" s="23">
        <f t="shared" si="980"/>
        <v>0</v>
      </c>
      <c r="AB2241" s="23">
        <f t="shared" si="981"/>
        <v>0</v>
      </c>
      <c r="AC2241" s="23">
        <f t="shared" si="982"/>
        <v>0</v>
      </c>
      <c r="AD2241" s="24">
        <f t="shared" si="983"/>
        <v>0</v>
      </c>
      <c r="AF2241" s="20">
        <f t="shared" si="984"/>
        <v>0</v>
      </c>
      <c r="AG2241" s="17">
        <f t="shared" si="985"/>
        <v>0</v>
      </c>
      <c r="AH2241" s="17">
        <f t="shared" si="986"/>
        <v>0</v>
      </c>
      <c r="AI2241" s="17" t="str">
        <f t="shared" si="987"/>
        <v>-</v>
      </c>
      <c r="AM2241" s="21" t="str">
        <f t="shared" si="998"/>
        <v>-</v>
      </c>
      <c r="AN2241" s="21" t="str">
        <f t="shared" si="998"/>
        <v>-</v>
      </c>
      <c r="AO2241" s="21" t="str">
        <f t="shared" si="998"/>
        <v>-</v>
      </c>
      <c r="AP2241" s="27">
        <f t="shared" si="988"/>
        <v>0</v>
      </c>
      <c r="AQ2241" s="27">
        <f t="shared" si="989"/>
        <v>0</v>
      </c>
      <c r="AR2241" s="27">
        <f t="shared" si="990"/>
        <v>0</v>
      </c>
      <c r="AS2241" s="27">
        <f t="shared" si="991"/>
        <v>0</v>
      </c>
      <c r="AT2241" s="27">
        <f t="shared" si="992"/>
        <v>0</v>
      </c>
      <c r="AU2241" s="27">
        <f t="shared" si="993"/>
        <v>0</v>
      </c>
      <c r="AV2241" s="21" t="str">
        <f t="shared" si="994"/>
        <v>0</v>
      </c>
      <c r="AW2241" s="27">
        <f t="shared" si="995"/>
        <v>0</v>
      </c>
      <c r="AX2241" s="27">
        <f t="shared" si="996"/>
        <v>0</v>
      </c>
    </row>
    <row r="2242" spans="16:50" x14ac:dyDescent="0.25">
      <c r="P2242" s="38"/>
      <c r="Q2242" s="38"/>
      <c r="V2242" s="21">
        <f t="shared" si="997"/>
        <v>0</v>
      </c>
      <c r="W2242" s="21">
        <f t="shared" si="997"/>
        <v>0</v>
      </c>
      <c r="X2242" s="21">
        <f t="shared" si="997"/>
        <v>0</v>
      </c>
      <c r="Y2242" s="22">
        <f t="shared" si="978"/>
        <v>0</v>
      </c>
      <c r="Z2242" s="13">
        <f t="shared" si="979"/>
        <v>0</v>
      </c>
      <c r="AA2242" s="23">
        <f t="shared" si="980"/>
        <v>0</v>
      </c>
      <c r="AB2242" s="23">
        <f t="shared" si="981"/>
        <v>0</v>
      </c>
      <c r="AC2242" s="23">
        <f t="shared" si="982"/>
        <v>0</v>
      </c>
      <c r="AD2242" s="24">
        <f t="shared" si="983"/>
        <v>0</v>
      </c>
      <c r="AF2242" s="20">
        <f t="shared" si="984"/>
        <v>0</v>
      </c>
      <c r="AG2242" s="17">
        <f t="shared" si="985"/>
        <v>0</v>
      </c>
      <c r="AH2242" s="17">
        <f t="shared" si="986"/>
        <v>0</v>
      </c>
      <c r="AI2242" s="17" t="str">
        <f t="shared" si="987"/>
        <v>-</v>
      </c>
      <c r="AM2242" s="21" t="str">
        <f t="shared" si="998"/>
        <v>-</v>
      </c>
      <c r="AN2242" s="21" t="str">
        <f t="shared" si="998"/>
        <v>-</v>
      </c>
      <c r="AO2242" s="21" t="str">
        <f t="shared" si="998"/>
        <v>-</v>
      </c>
      <c r="AP2242" s="27">
        <f t="shared" si="988"/>
        <v>0</v>
      </c>
      <c r="AQ2242" s="27">
        <f t="shared" si="989"/>
        <v>0</v>
      </c>
      <c r="AR2242" s="27">
        <f t="shared" si="990"/>
        <v>0</v>
      </c>
      <c r="AS2242" s="27">
        <f t="shared" si="991"/>
        <v>0</v>
      </c>
      <c r="AT2242" s="27">
        <f t="shared" si="992"/>
        <v>0</v>
      </c>
      <c r="AU2242" s="27">
        <f t="shared" si="993"/>
        <v>0</v>
      </c>
      <c r="AV2242" s="21" t="str">
        <f t="shared" si="994"/>
        <v>0</v>
      </c>
      <c r="AW2242" s="27">
        <f t="shared" si="995"/>
        <v>0</v>
      </c>
      <c r="AX2242" s="27">
        <f t="shared" si="996"/>
        <v>0</v>
      </c>
    </row>
    <row r="2243" spans="16:50" x14ac:dyDescent="0.25">
      <c r="P2243" s="38"/>
      <c r="Q2243" s="38"/>
      <c r="V2243" s="21">
        <f t="shared" si="997"/>
        <v>0</v>
      </c>
      <c r="W2243" s="21">
        <f t="shared" si="997"/>
        <v>0</v>
      </c>
      <c r="X2243" s="21">
        <f t="shared" si="997"/>
        <v>0</v>
      </c>
      <c r="Y2243" s="22">
        <f t="shared" ref="Y2243:Y2306" si="999">SUM(V2243:X2243)</f>
        <v>0</v>
      </c>
      <c r="Z2243" s="13">
        <f t="shared" ref="Z2243:Z2306" si="1000">IF(AND(Y2243&lt;100%,Y2243&gt;0%),1,0)</f>
        <v>0</v>
      </c>
      <c r="AA2243" s="23">
        <f t="shared" ref="AA2243:AA2306" si="1001">V2243*$BO$3</f>
        <v>0</v>
      </c>
      <c r="AB2243" s="23">
        <f t="shared" ref="AB2243:AB2306" si="1002">W2243*$BO$4</f>
        <v>0</v>
      </c>
      <c r="AC2243" s="23">
        <f t="shared" ref="AC2243:AC2306" si="1003">X2243*$BO$5</f>
        <v>0</v>
      </c>
      <c r="AD2243" s="24">
        <f t="shared" ref="AD2243:AD2306" si="1004">SUM(AA2243:AC2243)</f>
        <v>0</v>
      </c>
      <c r="AF2243" s="20">
        <f t="shared" ref="AF2243:AF2306" si="1005">IF(AI2243="Y",Q2243,Q2243*AD2243)</f>
        <v>0</v>
      </c>
      <c r="AG2243" s="17">
        <f t="shared" ref="AG2243:AG2306" si="1006">IF(Q2243&lt;0,1,0)</f>
        <v>0</v>
      </c>
      <c r="AH2243" s="17">
        <f t="shared" ref="AH2243:AH2306" si="1007">IF(AD2243&lt;0,1,0)</f>
        <v>0</v>
      </c>
      <c r="AI2243" s="17" t="str">
        <f t="shared" ref="AI2243:AI2306" si="1008">IF(AG2243+AH2243=2,"Y","-")</f>
        <v>-</v>
      </c>
      <c r="AM2243" s="21" t="str">
        <f t="shared" si="998"/>
        <v>-</v>
      </c>
      <c r="AN2243" s="21" t="str">
        <f t="shared" si="998"/>
        <v>-</v>
      </c>
      <c r="AO2243" s="21" t="str">
        <f t="shared" si="998"/>
        <v>-</v>
      </c>
      <c r="AP2243" s="27">
        <f t="shared" ref="AP2243:AP2306" si="1009">IF(AN2243&lt;$BO$9,F2243,0)</f>
        <v>0</v>
      </c>
      <c r="AQ2243" s="27">
        <f t="shared" ref="AQ2243:AQ2306" si="1010">IF(AO2243&gt;$BO$10,F2243,0)</f>
        <v>0</v>
      </c>
      <c r="AR2243" s="27">
        <f t="shared" ref="AR2243:AR2306" si="1011">IFERROR(IF(AN2243&gt;=$BO$11,F2243*(1+$BR$11),0),"-")</f>
        <v>0</v>
      </c>
      <c r="AS2243" s="27">
        <f t="shared" ref="AS2243:AS2306" si="1012">IFERROR(IF(AO2243&lt;=$BO$12,F2243*(1+$BR$12),0),"-")</f>
        <v>0</v>
      </c>
      <c r="AT2243" s="27">
        <f t="shared" ref="AT2243:AT2306" si="1013">IFERROR(IF(AND(AN2243&gt;$BO$13,AN2243&lt;$BQ$13),F2243*(1+$BR$13),0),"-")</f>
        <v>0</v>
      </c>
      <c r="AU2243" s="27">
        <f t="shared" ref="AU2243:AU2306" si="1014">IFERROR(IF(AND(AO2243&lt;$BO$14,AO2243&gt;$BQ$14),F2243*(1+$BR$14),0),"-")</f>
        <v>0</v>
      </c>
      <c r="AV2243" s="21" t="str">
        <f t="shared" ref="AV2243:AV2306" si="1015">IFERROR(G2243/SUM($G2243:$I2243),"0")</f>
        <v>0</v>
      </c>
      <c r="AW2243" s="27">
        <f t="shared" ref="AW2243:AW2306" si="1016">IF(AV2243&gt;$BM$17,IF(AS2243=0,AU2243,AS2243),IF(AV2243&lt;$BM$18,IF(AR2243=0,AT2243,AR2243),F2243))</f>
        <v>0</v>
      </c>
      <c r="AX2243" s="27">
        <f t="shared" ref="AX2243:AX2306" si="1017">IF(AW2243=0,F2243,AW2243)</f>
        <v>0</v>
      </c>
    </row>
    <row r="2244" spans="16:50" x14ac:dyDescent="0.25">
      <c r="P2244" s="38"/>
      <c r="Q2244" s="38"/>
      <c r="V2244" s="21">
        <f t="shared" ref="V2244:X2307" si="1018">IFERROR(G2244/$U2244,0)</f>
        <v>0</v>
      </c>
      <c r="W2244" s="21">
        <f t="shared" si="1018"/>
        <v>0</v>
      </c>
      <c r="X2244" s="21">
        <f t="shared" si="1018"/>
        <v>0</v>
      </c>
      <c r="Y2244" s="22">
        <f t="shared" si="999"/>
        <v>0</v>
      </c>
      <c r="Z2244" s="13">
        <f t="shared" si="1000"/>
        <v>0</v>
      </c>
      <c r="AA2244" s="23">
        <f t="shared" si="1001"/>
        <v>0</v>
      </c>
      <c r="AB2244" s="23">
        <f t="shared" si="1002"/>
        <v>0</v>
      </c>
      <c r="AC2244" s="23">
        <f t="shared" si="1003"/>
        <v>0</v>
      </c>
      <c r="AD2244" s="24">
        <f t="shared" si="1004"/>
        <v>0</v>
      </c>
      <c r="AF2244" s="20">
        <f t="shared" si="1005"/>
        <v>0</v>
      </c>
      <c r="AG2244" s="17">
        <f t="shared" si="1006"/>
        <v>0</v>
      </c>
      <c r="AH2244" s="17">
        <f t="shared" si="1007"/>
        <v>0</v>
      </c>
      <c r="AI2244" s="17" t="str">
        <f t="shared" si="1008"/>
        <v>-</v>
      </c>
      <c r="AM2244" s="21" t="str">
        <f t="shared" si="998"/>
        <v>-</v>
      </c>
      <c r="AN2244" s="21" t="str">
        <f t="shared" si="998"/>
        <v>-</v>
      </c>
      <c r="AO2244" s="21" t="str">
        <f t="shared" si="998"/>
        <v>-</v>
      </c>
      <c r="AP2244" s="27">
        <f t="shared" si="1009"/>
        <v>0</v>
      </c>
      <c r="AQ2244" s="27">
        <f t="shared" si="1010"/>
        <v>0</v>
      </c>
      <c r="AR2244" s="27">
        <f t="shared" si="1011"/>
        <v>0</v>
      </c>
      <c r="AS2244" s="27">
        <f t="shared" si="1012"/>
        <v>0</v>
      </c>
      <c r="AT2244" s="27">
        <f t="shared" si="1013"/>
        <v>0</v>
      </c>
      <c r="AU2244" s="27">
        <f t="shared" si="1014"/>
        <v>0</v>
      </c>
      <c r="AV2244" s="21" t="str">
        <f t="shared" si="1015"/>
        <v>0</v>
      </c>
      <c r="AW2244" s="27">
        <f t="shared" si="1016"/>
        <v>0</v>
      </c>
      <c r="AX2244" s="27">
        <f t="shared" si="1017"/>
        <v>0</v>
      </c>
    </row>
    <row r="2245" spans="16:50" x14ac:dyDescent="0.25">
      <c r="P2245" s="38"/>
      <c r="Q2245" s="38"/>
      <c r="V2245" s="21">
        <f t="shared" si="1018"/>
        <v>0</v>
      </c>
      <c r="W2245" s="21">
        <f t="shared" si="1018"/>
        <v>0</v>
      </c>
      <c r="X2245" s="21">
        <f t="shared" si="1018"/>
        <v>0</v>
      </c>
      <c r="Y2245" s="22">
        <f t="shared" si="999"/>
        <v>0</v>
      </c>
      <c r="Z2245" s="13">
        <f t="shared" si="1000"/>
        <v>0</v>
      </c>
      <c r="AA2245" s="23">
        <f t="shared" si="1001"/>
        <v>0</v>
      </c>
      <c r="AB2245" s="23">
        <f t="shared" si="1002"/>
        <v>0</v>
      </c>
      <c r="AC2245" s="23">
        <f t="shared" si="1003"/>
        <v>0</v>
      </c>
      <c r="AD2245" s="24">
        <f t="shared" si="1004"/>
        <v>0</v>
      </c>
      <c r="AF2245" s="20">
        <f t="shared" si="1005"/>
        <v>0</v>
      </c>
      <c r="AG2245" s="17">
        <f t="shared" si="1006"/>
        <v>0</v>
      </c>
      <c r="AH2245" s="17">
        <f t="shared" si="1007"/>
        <v>0</v>
      </c>
      <c r="AI2245" s="17" t="str">
        <f t="shared" si="1008"/>
        <v>-</v>
      </c>
      <c r="AM2245" s="21" t="str">
        <f t="shared" si="998"/>
        <v>-</v>
      </c>
      <c r="AN2245" s="21" t="str">
        <f t="shared" si="998"/>
        <v>-</v>
      </c>
      <c r="AO2245" s="21" t="str">
        <f t="shared" si="998"/>
        <v>-</v>
      </c>
      <c r="AP2245" s="27">
        <f t="shared" si="1009"/>
        <v>0</v>
      </c>
      <c r="AQ2245" s="27">
        <f t="shared" si="1010"/>
        <v>0</v>
      </c>
      <c r="AR2245" s="27">
        <f t="shared" si="1011"/>
        <v>0</v>
      </c>
      <c r="AS2245" s="27">
        <f t="shared" si="1012"/>
        <v>0</v>
      </c>
      <c r="AT2245" s="27">
        <f t="shared" si="1013"/>
        <v>0</v>
      </c>
      <c r="AU2245" s="27">
        <f t="shared" si="1014"/>
        <v>0</v>
      </c>
      <c r="AV2245" s="21" t="str">
        <f t="shared" si="1015"/>
        <v>0</v>
      </c>
      <c r="AW2245" s="27">
        <f t="shared" si="1016"/>
        <v>0</v>
      </c>
      <c r="AX2245" s="27">
        <f t="shared" si="1017"/>
        <v>0</v>
      </c>
    </row>
    <row r="2246" spans="16:50" x14ac:dyDescent="0.25">
      <c r="P2246" s="38"/>
      <c r="Q2246" s="38"/>
      <c r="V2246" s="21">
        <f t="shared" si="1018"/>
        <v>0</v>
      </c>
      <c r="W2246" s="21">
        <f t="shared" si="1018"/>
        <v>0</v>
      </c>
      <c r="X2246" s="21">
        <f t="shared" si="1018"/>
        <v>0</v>
      </c>
      <c r="Y2246" s="22">
        <f t="shared" si="999"/>
        <v>0</v>
      </c>
      <c r="Z2246" s="13">
        <f t="shared" si="1000"/>
        <v>0</v>
      </c>
      <c r="AA2246" s="23">
        <f t="shared" si="1001"/>
        <v>0</v>
      </c>
      <c r="AB2246" s="23">
        <f t="shared" si="1002"/>
        <v>0</v>
      </c>
      <c r="AC2246" s="23">
        <f t="shared" si="1003"/>
        <v>0</v>
      </c>
      <c r="AD2246" s="24">
        <f t="shared" si="1004"/>
        <v>0</v>
      </c>
      <c r="AF2246" s="20">
        <f t="shared" si="1005"/>
        <v>0</v>
      </c>
      <c r="AG2246" s="17">
        <f t="shared" si="1006"/>
        <v>0</v>
      </c>
      <c r="AH2246" s="17">
        <f t="shared" si="1007"/>
        <v>0</v>
      </c>
      <c r="AI2246" s="17" t="str">
        <f t="shared" si="1008"/>
        <v>-</v>
      </c>
      <c r="AM2246" s="21" t="str">
        <f t="shared" si="998"/>
        <v>-</v>
      </c>
      <c r="AN2246" s="21" t="str">
        <f t="shared" si="998"/>
        <v>-</v>
      </c>
      <c r="AO2246" s="21" t="str">
        <f t="shared" si="998"/>
        <v>-</v>
      </c>
      <c r="AP2246" s="27">
        <f t="shared" si="1009"/>
        <v>0</v>
      </c>
      <c r="AQ2246" s="27">
        <f t="shared" si="1010"/>
        <v>0</v>
      </c>
      <c r="AR2246" s="27">
        <f t="shared" si="1011"/>
        <v>0</v>
      </c>
      <c r="AS2246" s="27">
        <f t="shared" si="1012"/>
        <v>0</v>
      </c>
      <c r="AT2246" s="27">
        <f t="shared" si="1013"/>
        <v>0</v>
      </c>
      <c r="AU2246" s="27">
        <f t="shared" si="1014"/>
        <v>0</v>
      </c>
      <c r="AV2246" s="21" t="str">
        <f t="shared" si="1015"/>
        <v>0</v>
      </c>
      <c r="AW2246" s="27">
        <f t="shared" si="1016"/>
        <v>0</v>
      </c>
      <c r="AX2246" s="27">
        <f t="shared" si="1017"/>
        <v>0</v>
      </c>
    </row>
    <row r="2247" spans="16:50" x14ac:dyDescent="0.25">
      <c r="P2247" s="38"/>
      <c r="Q2247" s="38"/>
      <c r="V2247" s="21">
        <f t="shared" si="1018"/>
        <v>0</v>
      </c>
      <c r="W2247" s="21">
        <f t="shared" si="1018"/>
        <v>0</v>
      </c>
      <c r="X2247" s="21">
        <f t="shared" si="1018"/>
        <v>0</v>
      </c>
      <c r="Y2247" s="22">
        <f t="shared" si="999"/>
        <v>0</v>
      </c>
      <c r="Z2247" s="13">
        <f t="shared" si="1000"/>
        <v>0</v>
      </c>
      <c r="AA2247" s="23">
        <f t="shared" si="1001"/>
        <v>0</v>
      </c>
      <c r="AB2247" s="23">
        <f t="shared" si="1002"/>
        <v>0</v>
      </c>
      <c r="AC2247" s="23">
        <f t="shared" si="1003"/>
        <v>0</v>
      </c>
      <c r="AD2247" s="24">
        <f t="shared" si="1004"/>
        <v>0</v>
      </c>
      <c r="AF2247" s="20">
        <f t="shared" si="1005"/>
        <v>0</v>
      </c>
      <c r="AG2247" s="17">
        <f t="shared" si="1006"/>
        <v>0</v>
      </c>
      <c r="AH2247" s="17">
        <f t="shared" si="1007"/>
        <v>0</v>
      </c>
      <c r="AI2247" s="17" t="str">
        <f t="shared" si="1008"/>
        <v>-</v>
      </c>
      <c r="AM2247" s="21" t="str">
        <f t="shared" si="998"/>
        <v>-</v>
      </c>
      <c r="AN2247" s="21" t="str">
        <f t="shared" si="998"/>
        <v>-</v>
      </c>
      <c r="AO2247" s="21" t="str">
        <f t="shared" si="998"/>
        <v>-</v>
      </c>
      <c r="AP2247" s="27">
        <f t="shared" si="1009"/>
        <v>0</v>
      </c>
      <c r="AQ2247" s="27">
        <f t="shared" si="1010"/>
        <v>0</v>
      </c>
      <c r="AR2247" s="27">
        <f t="shared" si="1011"/>
        <v>0</v>
      </c>
      <c r="AS2247" s="27">
        <f t="shared" si="1012"/>
        <v>0</v>
      </c>
      <c r="AT2247" s="27">
        <f t="shared" si="1013"/>
        <v>0</v>
      </c>
      <c r="AU2247" s="27">
        <f t="shared" si="1014"/>
        <v>0</v>
      </c>
      <c r="AV2247" s="21" t="str">
        <f t="shared" si="1015"/>
        <v>0</v>
      </c>
      <c r="AW2247" s="27">
        <f t="shared" si="1016"/>
        <v>0</v>
      </c>
      <c r="AX2247" s="27">
        <f t="shared" si="1017"/>
        <v>0</v>
      </c>
    </row>
    <row r="2248" spans="16:50" x14ac:dyDescent="0.25">
      <c r="P2248" s="38"/>
      <c r="Q2248" s="38"/>
      <c r="V2248" s="21">
        <f t="shared" si="1018"/>
        <v>0</v>
      </c>
      <c r="W2248" s="21">
        <f t="shared" si="1018"/>
        <v>0</v>
      </c>
      <c r="X2248" s="21">
        <f t="shared" si="1018"/>
        <v>0</v>
      </c>
      <c r="Y2248" s="22">
        <f t="shared" si="999"/>
        <v>0</v>
      </c>
      <c r="Z2248" s="13">
        <f t="shared" si="1000"/>
        <v>0</v>
      </c>
      <c r="AA2248" s="23">
        <f t="shared" si="1001"/>
        <v>0</v>
      </c>
      <c r="AB2248" s="23">
        <f t="shared" si="1002"/>
        <v>0</v>
      </c>
      <c r="AC2248" s="23">
        <f t="shared" si="1003"/>
        <v>0</v>
      </c>
      <c r="AD2248" s="24">
        <f t="shared" si="1004"/>
        <v>0</v>
      </c>
      <c r="AF2248" s="20">
        <f t="shared" si="1005"/>
        <v>0</v>
      </c>
      <c r="AG2248" s="17">
        <f t="shared" si="1006"/>
        <v>0</v>
      </c>
      <c r="AH2248" s="17">
        <f t="shared" si="1007"/>
        <v>0</v>
      </c>
      <c r="AI2248" s="17" t="str">
        <f t="shared" si="1008"/>
        <v>-</v>
      </c>
      <c r="AM2248" s="21" t="str">
        <f t="shared" si="998"/>
        <v>-</v>
      </c>
      <c r="AN2248" s="21" t="str">
        <f t="shared" si="998"/>
        <v>-</v>
      </c>
      <c r="AO2248" s="21" t="str">
        <f t="shared" si="998"/>
        <v>-</v>
      </c>
      <c r="AP2248" s="27">
        <f t="shared" si="1009"/>
        <v>0</v>
      </c>
      <c r="AQ2248" s="27">
        <f t="shared" si="1010"/>
        <v>0</v>
      </c>
      <c r="AR2248" s="27">
        <f t="shared" si="1011"/>
        <v>0</v>
      </c>
      <c r="AS2248" s="27">
        <f t="shared" si="1012"/>
        <v>0</v>
      </c>
      <c r="AT2248" s="27">
        <f t="shared" si="1013"/>
        <v>0</v>
      </c>
      <c r="AU2248" s="27">
        <f t="shared" si="1014"/>
        <v>0</v>
      </c>
      <c r="AV2248" s="21" t="str">
        <f t="shared" si="1015"/>
        <v>0</v>
      </c>
      <c r="AW2248" s="27">
        <f t="shared" si="1016"/>
        <v>0</v>
      </c>
      <c r="AX2248" s="27">
        <f t="shared" si="1017"/>
        <v>0</v>
      </c>
    </row>
    <row r="2249" spans="16:50" x14ac:dyDescent="0.25">
      <c r="P2249" s="38"/>
      <c r="Q2249" s="38"/>
      <c r="V2249" s="21">
        <f t="shared" si="1018"/>
        <v>0</v>
      </c>
      <c r="W2249" s="21">
        <f t="shared" si="1018"/>
        <v>0</v>
      </c>
      <c r="X2249" s="21">
        <f t="shared" si="1018"/>
        <v>0</v>
      </c>
      <c r="Y2249" s="22">
        <f t="shared" si="999"/>
        <v>0</v>
      </c>
      <c r="Z2249" s="13">
        <f t="shared" si="1000"/>
        <v>0</v>
      </c>
      <c r="AA2249" s="23">
        <f t="shared" si="1001"/>
        <v>0</v>
      </c>
      <c r="AB2249" s="23">
        <f t="shared" si="1002"/>
        <v>0</v>
      </c>
      <c r="AC2249" s="23">
        <f t="shared" si="1003"/>
        <v>0</v>
      </c>
      <c r="AD2249" s="24">
        <f t="shared" si="1004"/>
        <v>0</v>
      </c>
      <c r="AF2249" s="20">
        <f t="shared" si="1005"/>
        <v>0</v>
      </c>
      <c r="AG2249" s="17">
        <f t="shared" si="1006"/>
        <v>0</v>
      </c>
      <c r="AH2249" s="17">
        <f t="shared" si="1007"/>
        <v>0</v>
      </c>
      <c r="AI2249" s="17" t="str">
        <f t="shared" si="1008"/>
        <v>-</v>
      </c>
      <c r="AM2249" s="21" t="str">
        <f t="shared" si="998"/>
        <v>-</v>
      </c>
      <c r="AN2249" s="21" t="str">
        <f t="shared" si="998"/>
        <v>-</v>
      </c>
      <c r="AO2249" s="21" t="str">
        <f t="shared" si="998"/>
        <v>-</v>
      </c>
      <c r="AP2249" s="27">
        <f t="shared" si="1009"/>
        <v>0</v>
      </c>
      <c r="AQ2249" s="27">
        <f t="shared" si="1010"/>
        <v>0</v>
      </c>
      <c r="AR2249" s="27">
        <f t="shared" si="1011"/>
        <v>0</v>
      </c>
      <c r="AS2249" s="27">
        <f t="shared" si="1012"/>
        <v>0</v>
      </c>
      <c r="AT2249" s="27">
        <f t="shared" si="1013"/>
        <v>0</v>
      </c>
      <c r="AU2249" s="27">
        <f t="shared" si="1014"/>
        <v>0</v>
      </c>
      <c r="AV2249" s="21" t="str">
        <f t="shared" si="1015"/>
        <v>0</v>
      </c>
      <c r="AW2249" s="27">
        <f t="shared" si="1016"/>
        <v>0</v>
      </c>
      <c r="AX2249" s="27">
        <f t="shared" si="1017"/>
        <v>0</v>
      </c>
    </row>
    <row r="2250" spans="16:50" x14ac:dyDescent="0.25">
      <c r="P2250" s="38"/>
      <c r="Q2250" s="38"/>
      <c r="V2250" s="21">
        <f t="shared" si="1018"/>
        <v>0</v>
      </c>
      <c r="W2250" s="21">
        <f t="shared" si="1018"/>
        <v>0</v>
      </c>
      <c r="X2250" s="21">
        <f t="shared" si="1018"/>
        <v>0</v>
      </c>
      <c r="Y2250" s="22">
        <f t="shared" si="999"/>
        <v>0</v>
      </c>
      <c r="Z2250" s="13">
        <f t="shared" si="1000"/>
        <v>0</v>
      </c>
      <c r="AA2250" s="23">
        <f t="shared" si="1001"/>
        <v>0</v>
      </c>
      <c r="AB2250" s="23">
        <f t="shared" si="1002"/>
        <v>0</v>
      </c>
      <c r="AC2250" s="23">
        <f t="shared" si="1003"/>
        <v>0</v>
      </c>
      <c r="AD2250" s="24">
        <f t="shared" si="1004"/>
        <v>0</v>
      </c>
      <c r="AF2250" s="20">
        <f t="shared" si="1005"/>
        <v>0</v>
      </c>
      <c r="AG2250" s="17">
        <f t="shared" si="1006"/>
        <v>0</v>
      </c>
      <c r="AH2250" s="17">
        <f t="shared" si="1007"/>
        <v>0</v>
      </c>
      <c r="AI2250" s="17" t="str">
        <f t="shared" si="1008"/>
        <v>-</v>
      </c>
      <c r="AM2250" s="21" t="str">
        <f t="shared" si="998"/>
        <v>-</v>
      </c>
      <c r="AN2250" s="21" t="str">
        <f t="shared" si="998"/>
        <v>-</v>
      </c>
      <c r="AO2250" s="21" t="str">
        <f t="shared" si="998"/>
        <v>-</v>
      </c>
      <c r="AP2250" s="27">
        <f t="shared" si="1009"/>
        <v>0</v>
      </c>
      <c r="AQ2250" s="27">
        <f t="shared" si="1010"/>
        <v>0</v>
      </c>
      <c r="AR2250" s="27">
        <f t="shared" si="1011"/>
        <v>0</v>
      </c>
      <c r="AS2250" s="27">
        <f t="shared" si="1012"/>
        <v>0</v>
      </c>
      <c r="AT2250" s="27">
        <f t="shared" si="1013"/>
        <v>0</v>
      </c>
      <c r="AU2250" s="27">
        <f t="shared" si="1014"/>
        <v>0</v>
      </c>
      <c r="AV2250" s="21" t="str">
        <f t="shared" si="1015"/>
        <v>0</v>
      </c>
      <c r="AW2250" s="27">
        <f t="shared" si="1016"/>
        <v>0</v>
      </c>
      <c r="AX2250" s="27">
        <f t="shared" si="1017"/>
        <v>0</v>
      </c>
    </row>
    <row r="2251" spans="16:50" x14ac:dyDescent="0.25">
      <c r="P2251" s="38"/>
      <c r="Q2251" s="38"/>
      <c r="V2251" s="21">
        <f t="shared" si="1018"/>
        <v>0</v>
      </c>
      <c r="W2251" s="21">
        <f t="shared" si="1018"/>
        <v>0</v>
      </c>
      <c r="X2251" s="21">
        <f t="shared" si="1018"/>
        <v>0</v>
      </c>
      <c r="Y2251" s="22">
        <f t="shared" si="999"/>
        <v>0</v>
      </c>
      <c r="Z2251" s="13">
        <f t="shared" si="1000"/>
        <v>0</v>
      </c>
      <c r="AA2251" s="23">
        <f t="shared" si="1001"/>
        <v>0</v>
      </c>
      <c r="AB2251" s="23">
        <f t="shared" si="1002"/>
        <v>0</v>
      </c>
      <c r="AC2251" s="23">
        <f t="shared" si="1003"/>
        <v>0</v>
      </c>
      <c r="AD2251" s="24">
        <f t="shared" si="1004"/>
        <v>0</v>
      </c>
      <c r="AF2251" s="20">
        <f t="shared" si="1005"/>
        <v>0</v>
      </c>
      <c r="AG2251" s="17">
        <f t="shared" si="1006"/>
        <v>0</v>
      </c>
      <c r="AH2251" s="17">
        <f t="shared" si="1007"/>
        <v>0</v>
      </c>
      <c r="AI2251" s="17" t="str">
        <f t="shared" si="1008"/>
        <v>-</v>
      </c>
      <c r="AM2251" s="21" t="str">
        <f t="shared" si="998"/>
        <v>-</v>
      </c>
      <c r="AN2251" s="21" t="str">
        <f t="shared" si="998"/>
        <v>-</v>
      </c>
      <c r="AO2251" s="21" t="str">
        <f t="shared" si="998"/>
        <v>-</v>
      </c>
      <c r="AP2251" s="27">
        <f t="shared" si="1009"/>
        <v>0</v>
      </c>
      <c r="AQ2251" s="27">
        <f t="shared" si="1010"/>
        <v>0</v>
      </c>
      <c r="AR2251" s="27">
        <f t="shared" si="1011"/>
        <v>0</v>
      </c>
      <c r="AS2251" s="27">
        <f t="shared" si="1012"/>
        <v>0</v>
      </c>
      <c r="AT2251" s="27">
        <f t="shared" si="1013"/>
        <v>0</v>
      </c>
      <c r="AU2251" s="27">
        <f t="shared" si="1014"/>
        <v>0</v>
      </c>
      <c r="AV2251" s="21" t="str">
        <f t="shared" si="1015"/>
        <v>0</v>
      </c>
      <c r="AW2251" s="27">
        <f t="shared" si="1016"/>
        <v>0</v>
      </c>
      <c r="AX2251" s="27">
        <f t="shared" si="1017"/>
        <v>0</v>
      </c>
    </row>
    <row r="2252" spans="16:50" x14ac:dyDescent="0.25">
      <c r="P2252" s="38"/>
      <c r="Q2252" s="38"/>
      <c r="V2252" s="21">
        <f t="shared" si="1018"/>
        <v>0</v>
      </c>
      <c r="W2252" s="21">
        <f t="shared" si="1018"/>
        <v>0</v>
      </c>
      <c r="X2252" s="21">
        <f t="shared" si="1018"/>
        <v>0</v>
      </c>
      <c r="Y2252" s="22">
        <f t="shared" si="999"/>
        <v>0</v>
      </c>
      <c r="Z2252" s="13">
        <f t="shared" si="1000"/>
        <v>0</v>
      </c>
      <c r="AA2252" s="23">
        <f t="shared" si="1001"/>
        <v>0</v>
      </c>
      <c r="AB2252" s="23">
        <f t="shared" si="1002"/>
        <v>0</v>
      </c>
      <c r="AC2252" s="23">
        <f t="shared" si="1003"/>
        <v>0</v>
      </c>
      <c r="AD2252" s="24">
        <f t="shared" si="1004"/>
        <v>0</v>
      </c>
      <c r="AF2252" s="20">
        <f t="shared" si="1005"/>
        <v>0</v>
      </c>
      <c r="AG2252" s="17">
        <f t="shared" si="1006"/>
        <v>0</v>
      </c>
      <c r="AH2252" s="17">
        <f t="shared" si="1007"/>
        <v>0</v>
      </c>
      <c r="AI2252" s="17" t="str">
        <f t="shared" si="1008"/>
        <v>-</v>
      </c>
      <c r="AM2252" s="21" t="str">
        <f t="shared" si="998"/>
        <v>-</v>
      </c>
      <c r="AN2252" s="21" t="str">
        <f t="shared" si="998"/>
        <v>-</v>
      </c>
      <c r="AO2252" s="21" t="str">
        <f t="shared" si="998"/>
        <v>-</v>
      </c>
      <c r="AP2252" s="27">
        <f t="shared" si="1009"/>
        <v>0</v>
      </c>
      <c r="AQ2252" s="27">
        <f t="shared" si="1010"/>
        <v>0</v>
      </c>
      <c r="AR2252" s="27">
        <f t="shared" si="1011"/>
        <v>0</v>
      </c>
      <c r="AS2252" s="27">
        <f t="shared" si="1012"/>
        <v>0</v>
      </c>
      <c r="AT2252" s="27">
        <f t="shared" si="1013"/>
        <v>0</v>
      </c>
      <c r="AU2252" s="27">
        <f t="shared" si="1014"/>
        <v>0</v>
      </c>
      <c r="AV2252" s="21" t="str">
        <f t="shared" si="1015"/>
        <v>0</v>
      </c>
      <c r="AW2252" s="27">
        <f t="shared" si="1016"/>
        <v>0</v>
      </c>
      <c r="AX2252" s="27">
        <f t="shared" si="1017"/>
        <v>0</v>
      </c>
    </row>
    <row r="2253" spans="16:50" x14ac:dyDescent="0.25">
      <c r="P2253" s="38"/>
      <c r="Q2253" s="38"/>
      <c r="V2253" s="21">
        <f t="shared" si="1018"/>
        <v>0</v>
      </c>
      <c r="W2253" s="21">
        <f t="shared" si="1018"/>
        <v>0</v>
      </c>
      <c r="X2253" s="21">
        <f t="shared" si="1018"/>
        <v>0</v>
      </c>
      <c r="Y2253" s="22">
        <f t="shared" si="999"/>
        <v>0</v>
      </c>
      <c r="Z2253" s="13">
        <f t="shared" si="1000"/>
        <v>0</v>
      </c>
      <c r="AA2253" s="23">
        <f t="shared" si="1001"/>
        <v>0</v>
      </c>
      <c r="AB2253" s="23">
        <f t="shared" si="1002"/>
        <v>0</v>
      </c>
      <c r="AC2253" s="23">
        <f t="shared" si="1003"/>
        <v>0</v>
      </c>
      <c r="AD2253" s="24">
        <f t="shared" si="1004"/>
        <v>0</v>
      </c>
      <c r="AF2253" s="20">
        <f t="shared" si="1005"/>
        <v>0</v>
      </c>
      <c r="AG2253" s="17">
        <f t="shared" si="1006"/>
        <v>0</v>
      </c>
      <c r="AH2253" s="17">
        <f t="shared" si="1007"/>
        <v>0</v>
      </c>
      <c r="AI2253" s="17" t="str">
        <f t="shared" si="1008"/>
        <v>-</v>
      </c>
      <c r="AM2253" s="21" t="str">
        <f t="shared" si="998"/>
        <v>-</v>
      </c>
      <c r="AN2253" s="21" t="str">
        <f t="shared" si="998"/>
        <v>-</v>
      </c>
      <c r="AO2253" s="21" t="str">
        <f t="shared" si="998"/>
        <v>-</v>
      </c>
      <c r="AP2253" s="27">
        <f t="shared" si="1009"/>
        <v>0</v>
      </c>
      <c r="AQ2253" s="27">
        <f t="shared" si="1010"/>
        <v>0</v>
      </c>
      <c r="AR2253" s="27">
        <f t="shared" si="1011"/>
        <v>0</v>
      </c>
      <c r="AS2253" s="27">
        <f t="shared" si="1012"/>
        <v>0</v>
      </c>
      <c r="AT2253" s="27">
        <f t="shared" si="1013"/>
        <v>0</v>
      </c>
      <c r="AU2253" s="27">
        <f t="shared" si="1014"/>
        <v>0</v>
      </c>
      <c r="AV2253" s="21" t="str">
        <f t="shared" si="1015"/>
        <v>0</v>
      </c>
      <c r="AW2253" s="27">
        <f t="shared" si="1016"/>
        <v>0</v>
      </c>
      <c r="AX2253" s="27">
        <f t="shared" si="1017"/>
        <v>0</v>
      </c>
    </row>
    <row r="2254" spans="16:50" x14ac:dyDescent="0.25">
      <c r="P2254" s="38"/>
      <c r="Q2254" s="38"/>
      <c r="V2254" s="21">
        <f t="shared" si="1018"/>
        <v>0</v>
      </c>
      <c r="W2254" s="21">
        <f t="shared" si="1018"/>
        <v>0</v>
      </c>
      <c r="X2254" s="21">
        <f t="shared" si="1018"/>
        <v>0</v>
      </c>
      <c r="Y2254" s="22">
        <f t="shared" si="999"/>
        <v>0</v>
      </c>
      <c r="Z2254" s="13">
        <f t="shared" si="1000"/>
        <v>0</v>
      </c>
      <c r="AA2254" s="23">
        <f t="shared" si="1001"/>
        <v>0</v>
      </c>
      <c r="AB2254" s="23">
        <f t="shared" si="1002"/>
        <v>0</v>
      </c>
      <c r="AC2254" s="23">
        <f t="shared" si="1003"/>
        <v>0</v>
      </c>
      <c r="AD2254" s="24">
        <f t="shared" si="1004"/>
        <v>0</v>
      </c>
      <c r="AF2254" s="20">
        <f t="shared" si="1005"/>
        <v>0</v>
      </c>
      <c r="AG2254" s="17">
        <f t="shared" si="1006"/>
        <v>0</v>
      </c>
      <c r="AH2254" s="17">
        <f t="shared" si="1007"/>
        <v>0</v>
      </c>
      <c r="AI2254" s="17" t="str">
        <f t="shared" si="1008"/>
        <v>-</v>
      </c>
      <c r="AM2254" s="21" t="str">
        <f t="shared" si="998"/>
        <v>-</v>
      </c>
      <c r="AN2254" s="21" t="str">
        <f t="shared" si="998"/>
        <v>-</v>
      </c>
      <c r="AO2254" s="21" t="str">
        <f t="shared" si="998"/>
        <v>-</v>
      </c>
      <c r="AP2254" s="27">
        <f t="shared" si="1009"/>
        <v>0</v>
      </c>
      <c r="AQ2254" s="27">
        <f t="shared" si="1010"/>
        <v>0</v>
      </c>
      <c r="AR2254" s="27">
        <f t="shared" si="1011"/>
        <v>0</v>
      </c>
      <c r="AS2254" s="27">
        <f t="shared" si="1012"/>
        <v>0</v>
      </c>
      <c r="AT2254" s="27">
        <f t="shared" si="1013"/>
        <v>0</v>
      </c>
      <c r="AU2254" s="27">
        <f t="shared" si="1014"/>
        <v>0</v>
      </c>
      <c r="AV2254" s="21" t="str">
        <f t="shared" si="1015"/>
        <v>0</v>
      </c>
      <c r="AW2254" s="27">
        <f t="shared" si="1016"/>
        <v>0</v>
      </c>
      <c r="AX2254" s="27">
        <f t="shared" si="1017"/>
        <v>0</v>
      </c>
    </row>
    <row r="2255" spans="16:50" x14ac:dyDescent="0.25">
      <c r="P2255" s="38"/>
      <c r="Q2255" s="38"/>
      <c r="V2255" s="21">
        <f t="shared" si="1018"/>
        <v>0</v>
      </c>
      <c r="W2255" s="21">
        <f t="shared" si="1018"/>
        <v>0</v>
      </c>
      <c r="X2255" s="21">
        <f t="shared" si="1018"/>
        <v>0</v>
      </c>
      <c r="Y2255" s="22">
        <f t="shared" si="999"/>
        <v>0</v>
      </c>
      <c r="Z2255" s="13">
        <f t="shared" si="1000"/>
        <v>0</v>
      </c>
      <c r="AA2255" s="23">
        <f t="shared" si="1001"/>
        <v>0</v>
      </c>
      <c r="AB2255" s="23">
        <f t="shared" si="1002"/>
        <v>0</v>
      </c>
      <c r="AC2255" s="23">
        <f t="shared" si="1003"/>
        <v>0</v>
      </c>
      <c r="AD2255" s="24">
        <f t="shared" si="1004"/>
        <v>0</v>
      </c>
      <c r="AF2255" s="20">
        <f t="shared" si="1005"/>
        <v>0</v>
      </c>
      <c r="AG2255" s="17">
        <f t="shared" si="1006"/>
        <v>0</v>
      </c>
      <c r="AH2255" s="17">
        <f t="shared" si="1007"/>
        <v>0</v>
      </c>
      <c r="AI2255" s="17" t="str">
        <f t="shared" si="1008"/>
        <v>-</v>
      </c>
      <c r="AM2255" s="21" t="str">
        <f t="shared" si="998"/>
        <v>-</v>
      </c>
      <c r="AN2255" s="21" t="str">
        <f t="shared" si="998"/>
        <v>-</v>
      </c>
      <c r="AO2255" s="21" t="str">
        <f t="shared" si="998"/>
        <v>-</v>
      </c>
      <c r="AP2255" s="27">
        <f t="shared" si="1009"/>
        <v>0</v>
      </c>
      <c r="AQ2255" s="27">
        <f t="shared" si="1010"/>
        <v>0</v>
      </c>
      <c r="AR2255" s="27">
        <f t="shared" si="1011"/>
        <v>0</v>
      </c>
      <c r="AS2255" s="27">
        <f t="shared" si="1012"/>
        <v>0</v>
      </c>
      <c r="AT2255" s="27">
        <f t="shared" si="1013"/>
        <v>0</v>
      </c>
      <c r="AU2255" s="27">
        <f t="shared" si="1014"/>
        <v>0</v>
      </c>
      <c r="AV2255" s="21" t="str">
        <f t="shared" si="1015"/>
        <v>0</v>
      </c>
      <c r="AW2255" s="27">
        <f t="shared" si="1016"/>
        <v>0</v>
      </c>
      <c r="AX2255" s="27">
        <f t="shared" si="1017"/>
        <v>0</v>
      </c>
    </row>
    <row r="2256" spans="16:50" x14ac:dyDescent="0.25">
      <c r="P2256" s="38"/>
      <c r="Q2256" s="38"/>
      <c r="V2256" s="21">
        <f t="shared" si="1018"/>
        <v>0</v>
      </c>
      <c r="W2256" s="21">
        <f t="shared" si="1018"/>
        <v>0</v>
      </c>
      <c r="X2256" s="21">
        <f t="shared" si="1018"/>
        <v>0</v>
      </c>
      <c r="Y2256" s="22">
        <f t="shared" si="999"/>
        <v>0</v>
      </c>
      <c r="Z2256" s="13">
        <f t="shared" si="1000"/>
        <v>0</v>
      </c>
      <c r="AA2256" s="23">
        <f t="shared" si="1001"/>
        <v>0</v>
      </c>
      <c r="AB2256" s="23">
        <f t="shared" si="1002"/>
        <v>0</v>
      </c>
      <c r="AC2256" s="23">
        <f t="shared" si="1003"/>
        <v>0</v>
      </c>
      <c r="AD2256" s="24">
        <f t="shared" si="1004"/>
        <v>0</v>
      </c>
      <c r="AF2256" s="20">
        <f t="shared" si="1005"/>
        <v>0</v>
      </c>
      <c r="AG2256" s="17">
        <f t="shared" si="1006"/>
        <v>0</v>
      </c>
      <c r="AH2256" s="17">
        <f t="shared" si="1007"/>
        <v>0</v>
      </c>
      <c r="AI2256" s="17" t="str">
        <f t="shared" si="1008"/>
        <v>-</v>
      </c>
      <c r="AM2256" s="21" t="str">
        <f t="shared" si="998"/>
        <v>-</v>
      </c>
      <c r="AN2256" s="21" t="str">
        <f t="shared" si="998"/>
        <v>-</v>
      </c>
      <c r="AO2256" s="21" t="str">
        <f t="shared" si="998"/>
        <v>-</v>
      </c>
      <c r="AP2256" s="27">
        <f t="shared" si="1009"/>
        <v>0</v>
      </c>
      <c r="AQ2256" s="27">
        <f t="shared" si="1010"/>
        <v>0</v>
      </c>
      <c r="AR2256" s="27">
        <f t="shared" si="1011"/>
        <v>0</v>
      </c>
      <c r="AS2256" s="27">
        <f t="shared" si="1012"/>
        <v>0</v>
      </c>
      <c r="AT2256" s="27">
        <f t="shared" si="1013"/>
        <v>0</v>
      </c>
      <c r="AU2256" s="27">
        <f t="shared" si="1014"/>
        <v>0</v>
      </c>
      <c r="AV2256" s="21" t="str">
        <f t="shared" si="1015"/>
        <v>0</v>
      </c>
      <c r="AW2256" s="27">
        <f t="shared" si="1016"/>
        <v>0</v>
      </c>
      <c r="AX2256" s="27">
        <f t="shared" si="1017"/>
        <v>0</v>
      </c>
    </row>
    <row r="2257" spans="16:50" x14ac:dyDescent="0.25">
      <c r="P2257" s="38"/>
      <c r="Q2257" s="38"/>
      <c r="V2257" s="21">
        <f t="shared" si="1018"/>
        <v>0</v>
      </c>
      <c r="W2257" s="21">
        <f t="shared" si="1018"/>
        <v>0</v>
      </c>
      <c r="X2257" s="21">
        <f t="shared" si="1018"/>
        <v>0</v>
      </c>
      <c r="Y2257" s="22">
        <f t="shared" si="999"/>
        <v>0</v>
      </c>
      <c r="Z2257" s="13">
        <f t="shared" si="1000"/>
        <v>0</v>
      </c>
      <c r="AA2257" s="23">
        <f t="shared" si="1001"/>
        <v>0</v>
      </c>
      <c r="AB2257" s="23">
        <f t="shared" si="1002"/>
        <v>0</v>
      </c>
      <c r="AC2257" s="23">
        <f t="shared" si="1003"/>
        <v>0</v>
      </c>
      <c r="AD2257" s="24">
        <f t="shared" si="1004"/>
        <v>0</v>
      </c>
      <c r="AF2257" s="20">
        <f t="shared" si="1005"/>
        <v>0</v>
      </c>
      <c r="AG2257" s="17">
        <f t="shared" si="1006"/>
        <v>0</v>
      </c>
      <c r="AH2257" s="17">
        <f t="shared" si="1007"/>
        <v>0</v>
      </c>
      <c r="AI2257" s="17" t="str">
        <f t="shared" si="1008"/>
        <v>-</v>
      </c>
      <c r="AM2257" s="21" t="str">
        <f t="shared" si="998"/>
        <v>-</v>
      </c>
      <c r="AN2257" s="21" t="str">
        <f t="shared" si="998"/>
        <v>-</v>
      </c>
      <c r="AO2257" s="21" t="str">
        <f t="shared" si="998"/>
        <v>-</v>
      </c>
      <c r="AP2257" s="27">
        <f t="shared" si="1009"/>
        <v>0</v>
      </c>
      <c r="AQ2257" s="27">
        <f t="shared" si="1010"/>
        <v>0</v>
      </c>
      <c r="AR2257" s="27">
        <f t="shared" si="1011"/>
        <v>0</v>
      </c>
      <c r="AS2257" s="27">
        <f t="shared" si="1012"/>
        <v>0</v>
      </c>
      <c r="AT2257" s="27">
        <f t="shared" si="1013"/>
        <v>0</v>
      </c>
      <c r="AU2257" s="27">
        <f t="shared" si="1014"/>
        <v>0</v>
      </c>
      <c r="AV2257" s="21" t="str">
        <f t="shared" si="1015"/>
        <v>0</v>
      </c>
      <c r="AW2257" s="27">
        <f t="shared" si="1016"/>
        <v>0</v>
      </c>
      <c r="AX2257" s="27">
        <f t="shared" si="1017"/>
        <v>0</v>
      </c>
    </row>
    <row r="2258" spans="16:50" x14ac:dyDescent="0.25">
      <c r="P2258" s="38"/>
      <c r="Q2258" s="38"/>
      <c r="V2258" s="21">
        <f t="shared" si="1018"/>
        <v>0</v>
      </c>
      <c r="W2258" s="21">
        <f t="shared" si="1018"/>
        <v>0</v>
      </c>
      <c r="X2258" s="21">
        <f t="shared" si="1018"/>
        <v>0</v>
      </c>
      <c r="Y2258" s="22">
        <f t="shared" si="999"/>
        <v>0</v>
      </c>
      <c r="Z2258" s="13">
        <f t="shared" si="1000"/>
        <v>0</v>
      </c>
      <c r="AA2258" s="23">
        <f t="shared" si="1001"/>
        <v>0</v>
      </c>
      <c r="AB2258" s="23">
        <f t="shared" si="1002"/>
        <v>0</v>
      </c>
      <c r="AC2258" s="23">
        <f t="shared" si="1003"/>
        <v>0</v>
      </c>
      <c r="AD2258" s="24">
        <f t="shared" si="1004"/>
        <v>0</v>
      </c>
      <c r="AF2258" s="20">
        <f t="shared" si="1005"/>
        <v>0</v>
      </c>
      <c r="AG2258" s="17">
        <f t="shared" si="1006"/>
        <v>0</v>
      </c>
      <c r="AH2258" s="17">
        <f t="shared" si="1007"/>
        <v>0</v>
      </c>
      <c r="AI2258" s="17" t="str">
        <f t="shared" si="1008"/>
        <v>-</v>
      </c>
      <c r="AM2258" s="21" t="str">
        <f t="shared" si="998"/>
        <v>-</v>
      </c>
      <c r="AN2258" s="21" t="str">
        <f t="shared" si="998"/>
        <v>-</v>
      </c>
      <c r="AO2258" s="21" t="str">
        <f t="shared" si="998"/>
        <v>-</v>
      </c>
      <c r="AP2258" s="27">
        <f t="shared" si="1009"/>
        <v>0</v>
      </c>
      <c r="AQ2258" s="27">
        <f t="shared" si="1010"/>
        <v>0</v>
      </c>
      <c r="AR2258" s="27">
        <f t="shared" si="1011"/>
        <v>0</v>
      </c>
      <c r="AS2258" s="27">
        <f t="shared" si="1012"/>
        <v>0</v>
      </c>
      <c r="AT2258" s="27">
        <f t="shared" si="1013"/>
        <v>0</v>
      </c>
      <c r="AU2258" s="27">
        <f t="shared" si="1014"/>
        <v>0</v>
      </c>
      <c r="AV2258" s="21" t="str">
        <f t="shared" si="1015"/>
        <v>0</v>
      </c>
      <c r="AW2258" s="27">
        <f t="shared" si="1016"/>
        <v>0</v>
      </c>
      <c r="AX2258" s="27">
        <f t="shared" si="1017"/>
        <v>0</v>
      </c>
    </row>
    <row r="2259" spans="16:50" x14ac:dyDescent="0.25">
      <c r="P2259" s="38"/>
      <c r="Q2259" s="38"/>
      <c r="V2259" s="21">
        <f t="shared" si="1018"/>
        <v>0</v>
      </c>
      <c r="W2259" s="21">
        <f t="shared" si="1018"/>
        <v>0</v>
      </c>
      <c r="X2259" s="21">
        <f t="shared" si="1018"/>
        <v>0</v>
      </c>
      <c r="Y2259" s="22">
        <f t="shared" si="999"/>
        <v>0</v>
      </c>
      <c r="Z2259" s="13">
        <f t="shared" si="1000"/>
        <v>0</v>
      </c>
      <c r="AA2259" s="23">
        <f t="shared" si="1001"/>
        <v>0</v>
      </c>
      <c r="AB2259" s="23">
        <f t="shared" si="1002"/>
        <v>0</v>
      </c>
      <c r="AC2259" s="23">
        <f t="shared" si="1003"/>
        <v>0</v>
      </c>
      <c r="AD2259" s="24">
        <f t="shared" si="1004"/>
        <v>0</v>
      </c>
      <c r="AF2259" s="20">
        <f t="shared" si="1005"/>
        <v>0</v>
      </c>
      <c r="AG2259" s="17">
        <f t="shared" si="1006"/>
        <v>0</v>
      </c>
      <c r="AH2259" s="17">
        <f t="shared" si="1007"/>
        <v>0</v>
      </c>
      <c r="AI2259" s="17" t="str">
        <f t="shared" si="1008"/>
        <v>-</v>
      </c>
      <c r="AM2259" s="21" t="str">
        <f t="shared" ref="AM2259:AO2322" si="1019">IFERROR(AJ2259/$F2259-1,"-")</f>
        <v>-</v>
      </c>
      <c r="AN2259" s="21" t="str">
        <f t="shared" si="1019"/>
        <v>-</v>
      </c>
      <c r="AO2259" s="21" t="str">
        <f t="shared" si="1019"/>
        <v>-</v>
      </c>
      <c r="AP2259" s="27">
        <f t="shared" si="1009"/>
        <v>0</v>
      </c>
      <c r="AQ2259" s="27">
        <f t="shared" si="1010"/>
        <v>0</v>
      </c>
      <c r="AR2259" s="27">
        <f t="shared" si="1011"/>
        <v>0</v>
      </c>
      <c r="AS2259" s="27">
        <f t="shared" si="1012"/>
        <v>0</v>
      </c>
      <c r="AT2259" s="27">
        <f t="shared" si="1013"/>
        <v>0</v>
      </c>
      <c r="AU2259" s="27">
        <f t="shared" si="1014"/>
        <v>0</v>
      </c>
      <c r="AV2259" s="21" t="str">
        <f t="shared" si="1015"/>
        <v>0</v>
      </c>
      <c r="AW2259" s="27">
        <f t="shared" si="1016"/>
        <v>0</v>
      </c>
      <c r="AX2259" s="27">
        <f t="shared" si="1017"/>
        <v>0</v>
      </c>
    </row>
    <row r="2260" spans="16:50" x14ac:dyDescent="0.25">
      <c r="P2260" s="38"/>
      <c r="Q2260" s="38"/>
      <c r="V2260" s="21">
        <f t="shared" si="1018"/>
        <v>0</v>
      </c>
      <c r="W2260" s="21">
        <f t="shared" si="1018"/>
        <v>0</v>
      </c>
      <c r="X2260" s="21">
        <f t="shared" si="1018"/>
        <v>0</v>
      </c>
      <c r="Y2260" s="22">
        <f t="shared" si="999"/>
        <v>0</v>
      </c>
      <c r="Z2260" s="13">
        <f t="shared" si="1000"/>
        <v>0</v>
      </c>
      <c r="AA2260" s="23">
        <f t="shared" si="1001"/>
        <v>0</v>
      </c>
      <c r="AB2260" s="23">
        <f t="shared" si="1002"/>
        <v>0</v>
      </c>
      <c r="AC2260" s="23">
        <f t="shared" si="1003"/>
        <v>0</v>
      </c>
      <c r="AD2260" s="24">
        <f t="shared" si="1004"/>
        <v>0</v>
      </c>
      <c r="AF2260" s="20">
        <f t="shared" si="1005"/>
        <v>0</v>
      </c>
      <c r="AG2260" s="17">
        <f t="shared" si="1006"/>
        <v>0</v>
      </c>
      <c r="AH2260" s="17">
        <f t="shared" si="1007"/>
        <v>0</v>
      </c>
      <c r="AI2260" s="17" t="str">
        <f t="shared" si="1008"/>
        <v>-</v>
      </c>
      <c r="AM2260" s="21" t="str">
        <f t="shared" si="1019"/>
        <v>-</v>
      </c>
      <c r="AN2260" s="21" t="str">
        <f t="shared" si="1019"/>
        <v>-</v>
      </c>
      <c r="AO2260" s="21" t="str">
        <f t="shared" si="1019"/>
        <v>-</v>
      </c>
      <c r="AP2260" s="27">
        <f t="shared" si="1009"/>
        <v>0</v>
      </c>
      <c r="AQ2260" s="27">
        <f t="shared" si="1010"/>
        <v>0</v>
      </c>
      <c r="AR2260" s="27">
        <f t="shared" si="1011"/>
        <v>0</v>
      </c>
      <c r="AS2260" s="27">
        <f t="shared" si="1012"/>
        <v>0</v>
      </c>
      <c r="AT2260" s="27">
        <f t="shared" si="1013"/>
        <v>0</v>
      </c>
      <c r="AU2260" s="27">
        <f t="shared" si="1014"/>
        <v>0</v>
      </c>
      <c r="AV2260" s="21" t="str">
        <f t="shared" si="1015"/>
        <v>0</v>
      </c>
      <c r="AW2260" s="27">
        <f t="shared" si="1016"/>
        <v>0</v>
      </c>
      <c r="AX2260" s="27">
        <f t="shared" si="1017"/>
        <v>0</v>
      </c>
    </row>
    <row r="2261" spans="16:50" x14ac:dyDescent="0.25">
      <c r="P2261" s="38"/>
      <c r="Q2261" s="38"/>
      <c r="V2261" s="21">
        <f t="shared" si="1018"/>
        <v>0</v>
      </c>
      <c r="W2261" s="21">
        <f t="shared" si="1018"/>
        <v>0</v>
      </c>
      <c r="X2261" s="21">
        <f t="shared" si="1018"/>
        <v>0</v>
      </c>
      <c r="Y2261" s="22">
        <f t="shared" si="999"/>
        <v>0</v>
      </c>
      <c r="Z2261" s="13">
        <f t="shared" si="1000"/>
        <v>0</v>
      </c>
      <c r="AA2261" s="23">
        <f t="shared" si="1001"/>
        <v>0</v>
      </c>
      <c r="AB2261" s="23">
        <f t="shared" si="1002"/>
        <v>0</v>
      </c>
      <c r="AC2261" s="23">
        <f t="shared" si="1003"/>
        <v>0</v>
      </c>
      <c r="AD2261" s="24">
        <f t="shared" si="1004"/>
        <v>0</v>
      </c>
      <c r="AF2261" s="20">
        <f t="shared" si="1005"/>
        <v>0</v>
      </c>
      <c r="AG2261" s="17">
        <f t="shared" si="1006"/>
        <v>0</v>
      </c>
      <c r="AH2261" s="17">
        <f t="shared" si="1007"/>
        <v>0</v>
      </c>
      <c r="AI2261" s="17" t="str">
        <f t="shared" si="1008"/>
        <v>-</v>
      </c>
      <c r="AM2261" s="21" t="str">
        <f t="shared" si="1019"/>
        <v>-</v>
      </c>
      <c r="AN2261" s="21" t="str">
        <f t="shared" si="1019"/>
        <v>-</v>
      </c>
      <c r="AO2261" s="21" t="str">
        <f t="shared" si="1019"/>
        <v>-</v>
      </c>
      <c r="AP2261" s="27">
        <f t="shared" si="1009"/>
        <v>0</v>
      </c>
      <c r="AQ2261" s="27">
        <f t="shared" si="1010"/>
        <v>0</v>
      </c>
      <c r="AR2261" s="27">
        <f t="shared" si="1011"/>
        <v>0</v>
      </c>
      <c r="AS2261" s="27">
        <f t="shared" si="1012"/>
        <v>0</v>
      </c>
      <c r="AT2261" s="27">
        <f t="shared" si="1013"/>
        <v>0</v>
      </c>
      <c r="AU2261" s="27">
        <f t="shared" si="1014"/>
        <v>0</v>
      </c>
      <c r="AV2261" s="21" t="str">
        <f t="shared" si="1015"/>
        <v>0</v>
      </c>
      <c r="AW2261" s="27">
        <f t="shared" si="1016"/>
        <v>0</v>
      </c>
      <c r="AX2261" s="27">
        <f t="shared" si="1017"/>
        <v>0</v>
      </c>
    </row>
    <row r="2262" spans="16:50" x14ac:dyDescent="0.25">
      <c r="P2262" s="38"/>
      <c r="Q2262" s="38"/>
      <c r="V2262" s="21">
        <f t="shared" si="1018"/>
        <v>0</v>
      </c>
      <c r="W2262" s="21">
        <f t="shared" si="1018"/>
        <v>0</v>
      </c>
      <c r="X2262" s="21">
        <f t="shared" si="1018"/>
        <v>0</v>
      </c>
      <c r="Y2262" s="22">
        <f t="shared" si="999"/>
        <v>0</v>
      </c>
      <c r="Z2262" s="13">
        <f t="shared" si="1000"/>
        <v>0</v>
      </c>
      <c r="AA2262" s="23">
        <f t="shared" si="1001"/>
        <v>0</v>
      </c>
      <c r="AB2262" s="23">
        <f t="shared" si="1002"/>
        <v>0</v>
      </c>
      <c r="AC2262" s="23">
        <f t="shared" si="1003"/>
        <v>0</v>
      </c>
      <c r="AD2262" s="24">
        <f t="shared" si="1004"/>
        <v>0</v>
      </c>
      <c r="AF2262" s="20">
        <f t="shared" si="1005"/>
        <v>0</v>
      </c>
      <c r="AG2262" s="17">
        <f t="shared" si="1006"/>
        <v>0</v>
      </c>
      <c r="AH2262" s="17">
        <f t="shared" si="1007"/>
        <v>0</v>
      </c>
      <c r="AI2262" s="17" t="str">
        <f t="shared" si="1008"/>
        <v>-</v>
      </c>
      <c r="AM2262" s="21" t="str">
        <f t="shared" si="1019"/>
        <v>-</v>
      </c>
      <c r="AN2262" s="21" t="str">
        <f t="shared" si="1019"/>
        <v>-</v>
      </c>
      <c r="AO2262" s="21" t="str">
        <f t="shared" si="1019"/>
        <v>-</v>
      </c>
      <c r="AP2262" s="27">
        <f t="shared" si="1009"/>
        <v>0</v>
      </c>
      <c r="AQ2262" s="27">
        <f t="shared" si="1010"/>
        <v>0</v>
      </c>
      <c r="AR2262" s="27">
        <f t="shared" si="1011"/>
        <v>0</v>
      </c>
      <c r="AS2262" s="27">
        <f t="shared" si="1012"/>
        <v>0</v>
      </c>
      <c r="AT2262" s="27">
        <f t="shared" si="1013"/>
        <v>0</v>
      </c>
      <c r="AU2262" s="27">
        <f t="shared" si="1014"/>
        <v>0</v>
      </c>
      <c r="AV2262" s="21" t="str">
        <f t="shared" si="1015"/>
        <v>0</v>
      </c>
      <c r="AW2262" s="27">
        <f t="shared" si="1016"/>
        <v>0</v>
      </c>
      <c r="AX2262" s="27">
        <f t="shared" si="1017"/>
        <v>0</v>
      </c>
    </row>
    <row r="2263" spans="16:50" x14ac:dyDescent="0.25">
      <c r="P2263" s="38"/>
      <c r="Q2263" s="38"/>
      <c r="V2263" s="21">
        <f t="shared" si="1018"/>
        <v>0</v>
      </c>
      <c r="W2263" s="21">
        <f t="shared" si="1018"/>
        <v>0</v>
      </c>
      <c r="X2263" s="21">
        <f t="shared" si="1018"/>
        <v>0</v>
      </c>
      <c r="Y2263" s="22">
        <f t="shared" si="999"/>
        <v>0</v>
      </c>
      <c r="Z2263" s="13">
        <f t="shared" si="1000"/>
        <v>0</v>
      </c>
      <c r="AA2263" s="23">
        <f t="shared" si="1001"/>
        <v>0</v>
      </c>
      <c r="AB2263" s="23">
        <f t="shared" si="1002"/>
        <v>0</v>
      </c>
      <c r="AC2263" s="23">
        <f t="shared" si="1003"/>
        <v>0</v>
      </c>
      <c r="AD2263" s="24">
        <f t="shared" si="1004"/>
        <v>0</v>
      </c>
      <c r="AF2263" s="20">
        <f t="shared" si="1005"/>
        <v>0</v>
      </c>
      <c r="AG2263" s="17">
        <f t="shared" si="1006"/>
        <v>0</v>
      </c>
      <c r="AH2263" s="17">
        <f t="shared" si="1007"/>
        <v>0</v>
      </c>
      <c r="AI2263" s="17" t="str">
        <f t="shared" si="1008"/>
        <v>-</v>
      </c>
      <c r="AM2263" s="21" t="str">
        <f t="shared" si="1019"/>
        <v>-</v>
      </c>
      <c r="AN2263" s="21" t="str">
        <f t="shared" si="1019"/>
        <v>-</v>
      </c>
      <c r="AO2263" s="21" t="str">
        <f t="shared" si="1019"/>
        <v>-</v>
      </c>
      <c r="AP2263" s="27">
        <f t="shared" si="1009"/>
        <v>0</v>
      </c>
      <c r="AQ2263" s="27">
        <f t="shared" si="1010"/>
        <v>0</v>
      </c>
      <c r="AR2263" s="27">
        <f t="shared" si="1011"/>
        <v>0</v>
      </c>
      <c r="AS2263" s="27">
        <f t="shared" si="1012"/>
        <v>0</v>
      </c>
      <c r="AT2263" s="27">
        <f t="shared" si="1013"/>
        <v>0</v>
      </c>
      <c r="AU2263" s="27">
        <f t="shared" si="1014"/>
        <v>0</v>
      </c>
      <c r="AV2263" s="21" t="str">
        <f t="shared" si="1015"/>
        <v>0</v>
      </c>
      <c r="AW2263" s="27">
        <f t="shared" si="1016"/>
        <v>0</v>
      </c>
      <c r="AX2263" s="27">
        <f t="shared" si="1017"/>
        <v>0</v>
      </c>
    </row>
    <row r="2264" spans="16:50" x14ac:dyDescent="0.25">
      <c r="P2264" s="38"/>
      <c r="Q2264" s="38"/>
      <c r="V2264" s="21">
        <f t="shared" si="1018"/>
        <v>0</v>
      </c>
      <c r="W2264" s="21">
        <f t="shared" si="1018"/>
        <v>0</v>
      </c>
      <c r="X2264" s="21">
        <f t="shared" si="1018"/>
        <v>0</v>
      </c>
      <c r="Y2264" s="22">
        <f t="shared" si="999"/>
        <v>0</v>
      </c>
      <c r="Z2264" s="13">
        <f t="shared" si="1000"/>
        <v>0</v>
      </c>
      <c r="AA2264" s="23">
        <f t="shared" si="1001"/>
        <v>0</v>
      </c>
      <c r="AB2264" s="23">
        <f t="shared" si="1002"/>
        <v>0</v>
      </c>
      <c r="AC2264" s="23">
        <f t="shared" si="1003"/>
        <v>0</v>
      </c>
      <c r="AD2264" s="24">
        <f t="shared" si="1004"/>
        <v>0</v>
      </c>
      <c r="AF2264" s="20">
        <f t="shared" si="1005"/>
        <v>0</v>
      </c>
      <c r="AG2264" s="17">
        <f t="shared" si="1006"/>
        <v>0</v>
      </c>
      <c r="AH2264" s="17">
        <f t="shared" si="1007"/>
        <v>0</v>
      </c>
      <c r="AI2264" s="17" t="str">
        <f t="shared" si="1008"/>
        <v>-</v>
      </c>
      <c r="AM2264" s="21" t="str">
        <f t="shared" si="1019"/>
        <v>-</v>
      </c>
      <c r="AN2264" s="21" t="str">
        <f t="shared" si="1019"/>
        <v>-</v>
      </c>
      <c r="AO2264" s="21" t="str">
        <f t="shared" si="1019"/>
        <v>-</v>
      </c>
      <c r="AP2264" s="27">
        <f t="shared" si="1009"/>
        <v>0</v>
      </c>
      <c r="AQ2264" s="27">
        <f t="shared" si="1010"/>
        <v>0</v>
      </c>
      <c r="AR2264" s="27">
        <f t="shared" si="1011"/>
        <v>0</v>
      </c>
      <c r="AS2264" s="27">
        <f t="shared" si="1012"/>
        <v>0</v>
      </c>
      <c r="AT2264" s="27">
        <f t="shared" si="1013"/>
        <v>0</v>
      </c>
      <c r="AU2264" s="27">
        <f t="shared" si="1014"/>
        <v>0</v>
      </c>
      <c r="AV2264" s="21" t="str">
        <f t="shared" si="1015"/>
        <v>0</v>
      </c>
      <c r="AW2264" s="27">
        <f t="shared" si="1016"/>
        <v>0</v>
      </c>
      <c r="AX2264" s="27">
        <f t="shared" si="1017"/>
        <v>0</v>
      </c>
    </row>
    <row r="2265" spans="16:50" x14ac:dyDescent="0.25">
      <c r="P2265" s="38"/>
      <c r="Q2265" s="38"/>
      <c r="V2265" s="21">
        <f t="shared" si="1018"/>
        <v>0</v>
      </c>
      <c r="W2265" s="21">
        <f t="shared" si="1018"/>
        <v>0</v>
      </c>
      <c r="X2265" s="21">
        <f t="shared" si="1018"/>
        <v>0</v>
      </c>
      <c r="Y2265" s="22">
        <f t="shared" si="999"/>
        <v>0</v>
      </c>
      <c r="Z2265" s="13">
        <f t="shared" si="1000"/>
        <v>0</v>
      </c>
      <c r="AA2265" s="23">
        <f t="shared" si="1001"/>
        <v>0</v>
      </c>
      <c r="AB2265" s="23">
        <f t="shared" si="1002"/>
        <v>0</v>
      </c>
      <c r="AC2265" s="23">
        <f t="shared" si="1003"/>
        <v>0</v>
      </c>
      <c r="AD2265" s="24">
        <f t="shared" si="1004"/>
        <v>0</v>
      </c>
      <c r="AF2265" s="20">
        <f t="shared" si="1005"/>
        <v>0</v>
      </c>
      <c r="AG2265" s="17">
        <f t="shared" si="1006"/>
        <v>0</v>
      </c>
      <c r="AH2265" s="17">
        <f t="shared" si="1007"/>
        <v>0</v>
      </c>
      <c r="AI2265" s="17" t="str">
        <f t="shared" si="1008"/>
        <v>-</v>
      </c>
      <c r="AM2265" s="21" t="str">
        <f t="shared" si="1019"/>
        <v>-</v>
      </c>
      <c r="AN2265" s="21" t="str">
        <f t="shared" si="1019"/>
        <v>-</v>
      </c>
      <c r="AO2265" s="21" t="str">
        <f t="shared" si="1019"/>
        <v>-</v>
      </c>
      <c r="AP2265" s="27">
        <f t="shared" si="1009"/>
        <v>0</v>
      </c>
      <c r="AQ2265" s="27">
        <f t="shared" si="1010"/>
        <v>0</v>
      </c>
      <c r="AR2265" s="27">
        <f t="shared" si="1011"/>
        <v>0</v>
      </c>
      <c r="AS2265" s="27">
        <f t="shared" si="1012"/>
        <v>0</v>
      </c>
      <c r="AT2265" s="27">
        <f t="shared" si="1013"/>
        <v>0</v>
      </c>
      <c r="AU2265" s="27">
        <f t="shared" si="1014"/>
        <v>0</v>
      </c>
      <c r="AV2265" s="21" t="str">
        <f t="shared" si="1015"/>
        <v>0</v>
      </c>
      <c r="AW2265" s="27">
        <f t="shared" si="1016"/>
        <v>0</v>
      </c>
      <c r="AX2265" s="27">
        <f t="shared" si="1017"/>
        <v>0</v>
      </c>
    </row>
    <row r="2266" spans="16:50" x14ac:dyDescent="0.25">
      <c r="P2266" s="38"/>
      <c r="Q2266" s="38"/>
      <c r="V2266" s="21">
        <f t="shared" si="1018"/>
        <v>0</v>
      </c>
      <c r="W2266" s="21">
        <f t="shared" si="1018"/>
        <v>0</v>
      </c>
      <c r="X2266" s="21">
        <f t="shared" si="1018"/>
        <v>0</v>
      </c>
      <c r="Y2266" s="22">
        <f t="shared" si="999"/>
        <v>0</v>
      </c>
      <c r="Z2266" s="13">
        <f t="shared" si="1000"/>
        <v>0</v>
      </c>
      <c r="AA2266" s="23">
        <f t="shared" si="1001"/>
        <v>0</v>
      </c>
      <c r="AB2266" s="23">
        <f t="shared" si="1002"/>
        <v>0</v>
      </c>
      <c r="AC2266" s="23">
        <f t="shared" si="1003"/>
        <v>0</v>
      </c>
      <c r="AD2266" s="24">
        <f t="shared" si="1004"/>
        <v>0</v>
      </c>
      <c r="AF2266" s="20">
        <f t="shared" si="1005"/>
        <v>0</v>
      </c>
      <c r="AG2266" s="17">
        <f t="shared" si="1006"/>
        <v>0</v>
      </c>
      <c r="AH2266" s="17">
        <f t="shared" si="1007"/>
        <v>0</v>
      </c>
      <c r="AI2266" s="17" t="str">
        <f t="shared" si="1008"/>
        <v>-</v>
      </c>
      <c r="AM2266" s="21" t="str">
        <f t="shared" si="1019"/>
        <v>-</v>
      </c>
      <c r="AN2266" s="21" t="str">
        <f t="shared" si="1019"/>
        <v>-</v>
      </c>
      <c r="AO2266" s="21" t="str">
        <f t="shared" si="1019"/>
        <v>-</v>
      </c>
      <c r="AP2266" s="27">
        <f t="shared" si="1009"/>
        <v>0</v>
      </c>
      <c r="AQ2266" s="27">
        <f t="shared" si="1010"/>
        <v>0</v>
      </c>
      <c r="AR2266" s="27">
        <f t="shared" si="1011"/>
        <v>0</v>
      </c>
      <c r="AS2266" s="27">
        <f t="shared" si="1012"/>
        <v>0</v>
      </c>
      <c r="AT2266" s="27">
        <f t="shared" si="1013"/>
        <v>0</v>
      </c>
      <c r="AU2266" s="27">
        <f t="shared" si="1014"/>
        <v>0</v>
      </c>
      <c r="AV2266" s="21" t="str">
        <f t="shared" si="1015"/>
        <v>0</v>
      </c>
      <c r="AW2266" s="27">
        <f t="shared" si="1016"/>
        <v>0</v>
      </c>
      <c r="AX2266" s="27">
        <f t="shared" si="1017"/>
        <v>0</v>
      </c>
    </row>
    <row r="2267" spans="16:50" x14ac:dyDescent="0.25">
      <c r="P2267" s="38"/>
      <c r="Q2267" s="38"/>
      <c r="V2267" s="21">
        <f t="shared" si="1018"/>
        <v>0</v>
      </c>
      <c r="W2267" s="21">
        <f t="shared" si="1018"/>
        <v>0</v>
      </c>
      <c r="X2267" s="21">
        <f t="shared" si="1018"/>
        <v>0</v>
      </c>
      <c r="Y2267" s="22">
        <f t="shared" si="999"/>
        <v>0</v>
      </c>
      <c r="Z2267" s="13">
        <f t="shared" si="1000"/>
        <v>0</v>
      </c>
      <c r="AA2267" s="23">
        <f t="shared" si="1001"/>
        <v>0</v>
      </c>
      <c r="AB2267" s="23">
        <f t="shared" si="1002"/>
        <v>0</v>
      </c>
      <c r="AC2267" s="23">
        <f t="shared" si="1003"/>
        <v>0</v>
      </c>
      <c r="AD2267" s="24">
        <f t="shared" si="1004"/>
        <v>0</v>
      </c>
      <c r="AF2267" s="20">
        <f t="shared" si="1005"/>
        <v>0</v>
      </c>
      <c r="AG2267" s="17">
        <f t="shared" si="1006"/>
        <v>0</v>
      </c>
      <c r="AH2267" s="17">
        <f t="shared" si="1007"/>
        <v>0</v>
      </c>
      <c r="AI2267" s="17" t="str">
        <f t="shared" si="1008"/>
        <v>-</v>
      </c>
      <c r="AM2267" s="21" t="str">
        <f t="shared" si="1019"/>
        <v>-</v>
      </c>
      <c r="AN2267" s="21" t="str">
        <f t="shared" si="1019"/>
        <v>-</v>
      </c>
      <c r="AO2267" s="21" t="str">
        <f t="shared" si="1019"/>
        <v>-</v>
      </c>
      <c r="AP2267" s="27">
        <f t="shared" si="1009"/>
        <v>0</v>
      </c>
      <c r="AQ2267" s="27">
        <f t="shared" si="1010"/>
        <v>0</v>
      </c>
      <c r="AR2267" s="27">
        <f t="shared" si="1011"/>
        <v>0</v>
      </c>
      <c r="AS2267" s="27">
        <f t="shared" si="1012"/>
        <v>0</v>
      </c>
      <c r="AT2267" s="27">
        <f t="shared" si="1013"/>
        <v>0</v>
      </c>
      <c r="AU2267" s="27">
        <f t="shared" si="1014"/>
        <v>0</v>
      </c>
      <c r="AV2267" s="21" t="str">
        <f t="shared" si="1015"/>
        <v>0</v>
      </c>
      <c r="AW2267" s="27">
        <f t="shared" si="1016"/>
        <v>0</v>
      </c>
      <c r="AX2267" s="27">
        <f t="shared" si="1017"/>
        <v>0</v>
      </c>
    </row>
    <row r="2268" spans="16:50" x14ac:dyDescent="0.25">
      <c r="P2268" s="38"/>
      <c r="Q2268" s="38"/>
      <c r="V2268" s="21">
        <f t="shared" si="1018"/>
        <v>0</v>
      </c>
      <c r="W2268" s="21">
        <f t="shared" si="1018"/>
        <v>0</v>
      </c>
      <c r="X2268" s="21">
        <f t="shared" si="1018"/>
        <v>0</v>
      </c>
      <c r="Y2268" s="22">
        <f t="shared" si="999"/>
        <v>0</v>
      </c>
      <c r="Z2268" s="13">
        <f t="shared" si="1000"/>
        <v>0</v>
      </c>
      <c r="AA2268" s="23">
        <f t="shared" si="1001"/>
        <v>0</v>
      </c>
      <c r="AB2268" s="23">
        <f t="shared" si="1002"/>
        <v>0</v>
      </c>
      <c r="AC2268" s="23">
        <f t="shared" si="1003"/>
        <v>0</v>
      </c>
      <c r="AD2268" s="24">
        <f t="shared" si="1004"/>
        <v>0</v>
      </c>
      <c r="AF2268" s="20">
        <f t="shared" si="1005"/>
        <v>0</v>
      </c>
      <c r="AG2268" s="17">
        <f t="shared" si="1006"/>
        <v>0</v>
      </c>
      <c r="AH2268" s="17">
        <f t="shared" si="1007"/>
        <v>0</v>
      </c>
      <c r="AI2268" s="17" t="str">
        <f t="shared" si="1008"/>
        <v>-</v>
      </c>
      <c r="AM2268" s="21" t="str">
        <f t="shared" si="1019"/>
        <v>-</v>
      </c>
      <c r="AN2268" s="21" t="str">
        <f t="shared" si="1019"/>
        <v>-</v>
      </c>
      <c r="AO2268" s="21" t="str">
        <f t="shared" si="1019"/>
        <v>-</v>
      </c>
      <c r="AP2268" s="27">
        <f t="shared" si="1009"/>
        <v>0</v>
      </c>
      <c r="AQ2268" s="27">
        <f t="shared" si="1010"/>
        <v>0</v>
      </c>
      <c r="AR2268" s="27">
        <f t="shared" si="1011"/>
        <v>0</v>
      </c>
      <c r="AS2268" s="27">
        <f t="shared" si="1012"/>
        <v>0</v>
      </c>
      <c r="AT2268" s="27">
        <f t="shared" si="1013"/>
        <v>0</v>
      </c>
      <c r="AU2268" s="27">
        <f t="shared" si="1014"/>
        <v>0</v>
      </c>
      <c r="AV2268" s="21" t="str">
        <f t="shared" si="1015"/>
        <v>0</v>
      </c>
      <c r="AW2268" s="27">
        <f t="shared" si="1016"/>
        <v>0</v>
      </c>
      <c r="AX2268" s="27">
        <f t="shared" si="1017"/>
        <v>0</v>
      </c>
    </row>
    <row r="2269" spans="16:50" x14ac:dyDescent="0.25">
      <c r="P2269" s="38"/>
      <c r="Q2269" s="38"/>
      <c r="V2269" s="21">
        <f t="shared" si="1018"/>
        <v>0</v>
      </c>
      <c r="W2269" s="21">
        <f t="shared" si="1018"/>
        <v>0</v>
      </c>
      <c r="X2269" s="21">
        <f t="shared" si="1018"/>
        <v>0</v>
      </c>
      <c r="Y2269" s="22">
        <f t="shared" si="999"/>
        <v>0</v>
      </c>
      <c r="Z2269" s="13">
        <f t="shared" si="1000"/>
        <v>0</v>
      </c>
      <c r="AA2269" s="23">
        <f t="shared" si="1001"/>
        <v>0</v>
      </c>
      <c r="AB2269" s="23">
        <f t="shared" si="1002"/>
        <v>0</v>
      </c>
      <c r="AC2269" s="23">
        <f t="shared" si="1003"/>
        <v>0</v>
      </c>
      <c r="AD2269" s="24">
        <f t="shared" si="1004"/>
        <v>0</v>
      </c>
      <c r="AF2269" s="20">
        <f t="shared" si="1005"/>
        <v>0</v>
      </c>
      <c r="AG2269" s="17">
        <f t="shared" si="1006"/>
        <v>0</v>
      </c>
      <c r="AH2269" s="17">
        <f t="shared" si="1007"/>
        <v>0</v>
      </c>
      <c r="AI2269" s="17" t="str">
        <f t="shared" si="1008"/>
        <v>-</v>
      </c>
      <c r="AM2269" s="21" t="str">
        <f t="shared" si="1019"/>
        <v>-</v>
      </c>
      <c r="AN2269" s="21" t="str">
        <f t="shared" si="1019"/>
        <v>-</v>
      </c>
      <c r="AO2269" s="21" t="str">
        <f t="shared" si="1019"/>
        <v>-</v>
      </c>
      <c r="AP2269" s="27">
        <f t="shared" si="1009"/>
        <v>0</v>
      </c>
      <c r="AQ2269" s="27">
        <f t="shared" si="1010"/>
        <v>0</v>
      </c>
      <c r="AR2269" s="27">
        <f t="shared" si="1011"/>
        <v>0</v>
      </c>
      <c r="AS2269" s="27">
        <f t="shared" si="1012"/>
        <v>0</v>
      </c>
      <c r="AT2269" s="27">
        <f t="shared" si="1013"/>
        <v>0</v>
      </c>
      <c r="AU2269" s="27">
        <f t="shared" si="1014"/>
        <v>0</v>
      </c>
      <c r="AV2269" s="21" t="str">
        <f t="shared" si="1015"/>
        <v>0</v>
      </c>
      <c r="AW2269" s="27">
        <f t="shared" si="1016"/>
        <v>0</v>
      </c>
      <c r="AX2269" s="27">
        <f t="shared" si="1017"/>
        <v>0</v>
      </c>
    </row>
    <row r="2270" spans="16:50" x14ac:dyDescent="0.25">
      <c r="P2270" s="38"/>
      <c r="Q2270" s="38"/>
      <c r="V2270" s="21">
        <f t="shared" si="1018"/>
        <v>0</v>
      </c>
      <c r="W2270" s="21">
        <f t="shared" si="1018"/>
        <v>0</v>
      </c>
      <c r="X2270" s="21">
        <f t="shared" si="1018"/>
        <v>0</v>
      </c>
      <c r="Y2270" s="22">
        <f t="shared" si="999"/>
        <v>0</v>
      </c>
      <c r="Z2270" s="13">
        <f t="shared" si="1000"/>
        <v>0</v>
      </c>
      <c r="AA2270" s="23">
        <f t="shared" si="1001"/>
        <v>0</v>
      </c>
      <c r="AB2270" s="23">
        <f t="shared" si="1002"/>
        <v>0</v>
      </c>
      <c r="AC2270" s="23">
        <f t="shared" si="1003"/>
        <v>0</v>
      </c>
      <c r="AD2270" s="24">
        <f t="shared" si="1004"/>
        <v>0</v>
      </c>
      <c r="AF2270" s="20">
        <f t="shared" si="1005"/>
        <v>0</v>
      </c>
      <c r="AG2270" s="17">
        <f t="shared" si="1006"/>
        <v>0</v>
      </c>
      <c r="AH2270" s="17">
        <f t="shared" si="1007"/>
        <v>0</v>
      </c>
      <c r="AI2270" s="17" t="str">
        <f t="shared" si="1008"/>
        <v>-</v>
      </c>
      <c r="AM2270" s="21" t="str">
        <f t="shared" si="1019"/>
        <v>-</v>
      </c>
      <c r="AN2270" s="21" t="str">
        <f t="shared" si="1019"/>
        <v>-</v>
      </c>
      <c r="AO2270" s="21" t="str">
        <f t="shared" si="1019"/>
        <v>-</v>
      </c>
      <c r="AP2270" s="27">
        <f t="shared" si="1009"/>
        <v>0</v>
      </c>
      <c r="AQ2270" s="27">
        <f t="shared" si="1010"/>
        <v>0</v>
      </c>
      <c r="AR2270" s="27">
        <f t="shared" si="1011"/>
        <v>0</v>
      </c>
      <c r="AS2270" s="27">
        <f t="shared" si="1012"/>
        <v>0</v>
      </c>
      <c r="AT2270" s="27">
        <f t="shared" si="1013"/>
        <v>0</v>
      </c>
      <c r="AU2270" s="27">
        <f t="shared" si="1014"/>
        <v>0</v>
      </c>
      <c r="AV2270" s="21" t="str">
        <f t="shared" si="1015"/>
        <v>0</v>
      </c>
      <c r="AW2270" s="27">
        <f t="shared" si="1016"/>
        <v>0</v>
      </c>
      <c r="AX2270" s="27">
        <f t="shared" si="1017"/>
        <v>0</v>
      </c>
    </row>
    <row r="2271" spans="16:50" x14ac:dyDescent="0.25">
      <c r="P2271" s="38"/>
      <c r="Q2271" s="38"/>
      <c r="V2271" s="21">
        <f t="shared" si="1018"/>
        <v>0</v>
      </c>
      <c r="W2271" s="21">
        <f t="shared" si="1018"/>
        <v>0</v>
      </c>
      <c r="X2271" s="21">
        <f t="shared" si="1018"/>
        <v>0</v>
      </c>
      <c r="Y2271" s="22">
        <f t="shared" si="999"/>
        <v>0</v>
      </c>
      <c r="Z2271" s="13">
        <f t="shared" si="1000"/>
        <v>0</v>
      </c>
      <c r="AA2271" s="23">
        <f t="shared" si="1001"/>
        <v>0</v>
      </c>
      <c r="AB2271" s="23">
        <f t="shared" si="1002"/>
        <v>0</v>
      </c>
      <c r="AC2271" s="23">
        <f t="shared" si="1003"/>
        <v>0</v>
      </c>
      <c r="AD2271" s="24">
        <f t="shared" si="1004"/>
        <v>0</v>
      </c>
      <c r="AF2271" s="20">
        <f t="shared" si="1005"/>
        <v>0</v>
      </c>
      <c r="AG2271" s="17">
        <f t="shared" si="1006"/>
        <v>0</v>
      </c>
      <c r="AH2271" s="17">
        <f t="shared" si="1007"/>
        <v>0</v>
      </c>
      <c r="AI2271" s="17" t="str">
        <f t="shared" si="1008"/>
        <v>-</v>
      </c>
      <c r="AM2271" s="21" t="str">
        <f t="shared" si="1019"/>
        <v>-</v>
      </c>
      <c r="AN2271" s="21" t="str">
        <f t="shared" si="1019"/>
        <v>-</v>
      </c>
      <c r="AO2271" s="21" t="str">
        <f t="shared" si="1019"/>
        <v>-</v>
      </c>
      <c r="AP2271" s="27">
        <f t="shared" si="1009"/>
        <v>0</v>
      </c>
      <c r="AQ2271" s="27">
        <f t="shared" si="1010"/>
        <v>0</v>
      </c>
      <c r="AR2271" s="27">
        <f t="shared" si="1011"/>
        <v>0</v>
      </c>
      <c r="AS2271" s="27">
        <f t="shared" si="1012"/>
        <v>0</v>
      </c>
      <c r="AT2271" s="27">
        <f t="shared" si="1013"/>
        <v>0</v>
      </c>
      <c r="AU2271" s="27">
        <f t="shared" si="1014"/>
        <v>0</v>
      </c>
      <c r="AV2271" s="21" t="str">
        <f t="shared" si="1015"/>
        <v>0</v>
      </c>
      <c r="AW2271" s="27">
        <f t="shared" si="1016"/>
        <v>0</v>
      </c>
      <c r="AX2271" s="27">
        <f t="shared" si="1017"/>
        <v>0</v>
      </c>
    </row>
    <row r="2272" spans="16:50" x14ac:dyDescent="0.25">
      <c r="P2272" s="38"/>
      <c r="Q2272" s="38"/>
      <c r="V2272" s="21">
        <f t="shared" si="1018"/>
        <v>0</v>
      </c>
      <c r="W2272" s="21">
        <f t="shared" si="1018"/>
        <v>0</v>
      </c>
      <c r="X2272" s="21">
        <f t="shared" si="1018"/>
        <v>0</v>
      </c>
      <c r="Y2272" s="22">
        <f t="shared" si="999"/>
        <v>0</v>
      </c>
      <c r="Z2272" s="13">
        <f t="shared" si="1000"/>
        <v>0</v>
      </c>
      <c r="AA2272" s="23">
        <f t="shared" si="1001"/>
        <v>0</v>
      </c>
      <c r="AB2272" s="23">
        <f t="shared" si="1002"/>
        <v>0</v>
      </c>
      <c r="AC2272" s="23">
        <f t="shared" si="1003"/>
        <v>0</v>
      </c>
      <c r="AD2272" s="24">
        <f t="shared" si="1004"/>
        <v>0</v>
      </c>
      <c r="AF2272" s="20">
        <f t="shared" si="1005"/>
        <v>0</v>
      </c>
      <c r="AG2272" s="17">
        <f t="shared" si="1006"/>
        <v>0</v>
      </c>
      <c r="AH2272" s="17">
        <f t="shared" si="1007"/>
        <v>0</v>
      </c>
      <c r="AI2272" s="17" t="str">
        <f t="shared" si="1008"/>
        <v>-</v>
      </c>
      <c r="AM2272" s="21" t="str">
        <f t="shared" si="1019"/>
        <v>-</v>
      </c>
      <c r="AN2272" s="21" t="str">
        <f t="shared" si="1019"/>
        <v>-</v>
      </c>
      <c r="AO2272" s="21" t="str">
        <f t="shared" si="1019"/>
        <v>-</v>
      </c>
      <c r="AP2272" s="27">
        <f t="shared" si="1009"/>
        <v>0</v>
      </c>
      <c r="AQ2272" s="27">
        <f t="shared" si="1010"/>
        <v>0</v>
      </c>
      <c r="AR2272" s="27">
        <f t="shared" si="1011"/>
        <v>0</v>
      </c>
      <c r="AS2272" s="27">
        <f t="shared" si="1012"/>
        <v>0</v>
      </c>
      <c r="AT2272" s="27">
        <f t="shared" si="1013"/>
        <v>0</v>
      </c>
      <c r="AU2272" s="27">
        <f t="shared" si="1014"/>
        <v>0</v>
      </c>
      <c r="AV2272" s="21" t="str">
        <f t="shared" si="1015"/>
        <v>0</v>
      </c>
      <c r="AW2272" s="27">
        <f t="shared" si="1016"/>
        <v>0</v>
      </c>
      <c r="AX2272" s="27">
        <f t="shared" si="1017"/>
        <v>0</v>
      </c>
    </row>
    <row r="2273" spans="16:50" x14ac:dyDescent="0.25">
      <c r="P2273" s="38"/>
      <c r="Q2273" s="38"/>
      <c r="V2273" s="21">
        <f t="shared" si="1018"/>
        <v>0</v>
      </c>
      <c r="W2273" s="21">
        <f t="shared" si="1018"/>
        <v>0</v>
      </c>
      <c r="X2273" s="21">
        <f t="shared" si="1018"/>
        <v>0</v>
      </c>
      <c r="Y2273" s="22">
        <f t="shared" si="999"/>
        <v>0</v>
      </c>
      <c r="Z2273" s="13">
        <f t="shared" si="1000"/>
        <v>0</v>
      </c>
      <c r="AA2273" s="23">
        <f t="shared" si="1001"/>
        <v>0</v>
      </c>
      <c r="AB2273" s="23">
        <f t="shared" si="1002"/>
        <v>0</v>
      </c>
      <c r="AC2273" s="23">
        <f t="shared" si="1003"/>
        <v>0</v>
      </c>
      <c r="AD2273" s="24">
        <f t="shared" si="1004"/>
        <v>0</v>
      </c>
      <c r="AF2273" s="20">
        <f t="shared" si="1005"/>
        <v>0</v>
      </c>
      <c r="AG2273" s="17">
        <f t="shared" si="1006"/>
        <v>0</v>
      </c>
      <c r="AH2273" s="17">
        <f t="shared" si="1007"/>
        <v>0</v>
      </c>
      <c r="AI2273" s="17" t="str">
        <f t="shared" si="1008"/>
        <v>-</v>
      </c>
      <c r="AM2273" s="21" t="str">
        <f t="shared" si="1019"/>
        <v>-</v>
      </c>
      <c r="AN2273" s="21" t="str">
        <f t="shared" si="1019"/>
        <v>-</v>
      </c>
      <c r="AO2273" s="21" t="str">
        <f t="shared" si="1019"/>
        <v>-</v>
      </c>
      <c r="AP2273" s="27">
        <f t="shared" si="1009"/>
        <v>0</v>
      </c>
      <c r="AQ2273" s="27">
        <f t="shared" si="1010"/>
        <v>0</v>
      </c>
      <c r="AR2273" s="27">
        <f t="shared" si="1011"/>
        <v>0</v>
      </c>
      <c r="AS2273" s="27">
        <f t="shared" si="1012"/>
        <v>0</v>
      </c>
      <c r="AT2273" s="27">
        <f t="shared" si="1013"/>
        <v>0</v>
      </c>
      <c r="AU2273" s="27">
        <f t="shared" si="1014"/>
        <v>0</v>
      </c>
      <c r="AV2273" s="21" t="str">
        <f t="shared" si="1015"/>
        <v>0</v>
      </c>
      <c r="AW2273" s="27">
        <f t="shared" si="1016"/>
        <v>0</v>
      </c>
      <c r="AX2273" s="27">
        <f t="shared" si="1017"/>
        <v>0</v>
      </c>
    </row>
    <row r="2274" spans="16:50" x14ac:dyDescent="0.25">
      <c r="P2274" s="38"/>
      <c r="Q2274" s="38"/>
      <c r="V2274" s="21">
        <f t="shared" si="1018"/>
        <v>0</v>
      </c>
      <c r="W2274" s="21">
        <f t="shared" si="1018"/>
        <v>0</v>
      </c>
      <c r="X2274" s="21">
        <f t="shared" si="1018"/>
        <v>0</v>
      </c>
      <c r="Y2274" s="22">
        <f t="shared" si="999"/>
        <v>0</v>
      </c>
      <c r="Z2274" s="13">
        <f t="shared" si="1000"/>
        <v>0</v>
      </c>
      <c r="AA2274" s="23">
        <f t="shared" si="1001"/>
        <v>0</v>
      </c>
      <c r="AB2274" s="23">
        <f t="shared" si="1002"/>
        <v>0</v>
      </c>
      <c r="AC2274" s="23">
        <f t="shared" si="1003"/>
        <v>0</v>
      </c>
      <c r="AD2274" s="24">
        <f t="shared" si="1004"/>
        <v>0</v>
      </c>
      <c r="AF2274" s="20">
        <f t="shared" si="1005"/>
        <v>0</v>
      </c>
      <c r="AG2274" s="17">
        <f t="shared" si="1006"/>
        <v>0</v>
      </c>
      <c r="AH2274" s="17">
        <f t="shared" si="1007"/>
        <v>0</v>
      </c>
      <c r="AI2274" s="17" t="str">
        <f t="shared" si="1008"/>
        <v>-</v>
      </c>
      <c r="AM2274" s="21" t="str">
        <f t="shared" si="1019"/>
        <v>-</v>
      </c>
      <c r="AN2274" s="21" t="str">
        <f t="shared" si="1019"/>
        <v>-</v>
      </c>
      <c r="AO2274" s="21" t="str">
        <f t="shared" si="1019"/>
        <v>-</v>
      </c>
      <c r="AP2274" s="27">
        <f t="shared" si="1009"/>
        <v>0</v>
      </c>
      <c r="AQ2274" s="27">
        <f t="shared" si="1010"/>
        <v>0</v>
      </c>
      <c r="AR2274" s="27">
        <f t="shared" si="1011"/>
        <v>0</v>
      </c>
      <c r="AS2274" s="27">
        <f t="shared" si="1012"/>
        <v>0</v>
      </c>
      <c r="AT2274" s="27">
        <f t="shared" si="1013"/>
        <v>0</v>
      </c>
      <c r="AU2274" s="27">
        <f t="shared" si="1014"/>
        <v>0</v>
      </c>
      <c r="AV2274" s="21" t="str">
        <f t="shared" si="1015"/>
        <v>0</v>
      </c>
      <c r="AW2274" s="27">
        <f t="shared" si="1016"/>
        <v>0</v>
      </c>
      <c r="AX2274" s="27">
        <f t="shared" si="1017"/>
        <v>0</v>
      </c>
    </row>
    <row r="2275" spans="16:50" x14ac:dyDescent="0.25">
      <c r="P2275" s="38"/>
      <c r="Q2275" s="38"/>
      <c r="V2275" s="21">
        <f t="shared" si="1018"/>
        <v>0</v>
      </c>
      <c r="W2275" s="21">
        <f t="shared" si="1018"/>
        <v>0</v>
      </c>
      <c r="X2275" s="21">
        <f t="shared" si="1018"/>
        <v>0</v>
      </c>
      <c r="Y2275" s="22">
        <f t="shared" si="999"/>
        <v>0</v>
      </c>
      <c r="Z2275" s="13">
        <f t="shared" si="1000"/>
        <v>0</v>
      </c>
      <c r="AA2275" s="23">
        <f t="shared" si="1001"/>
        <v>0</v>
      </c>
      <c r="AB2275" s="23">
        <f t="shared" si="1002"/>
        <v>0</v>
      </c>
      <c r="AC2275" s="23">
        <f t="shared" si="1003"/>
        <v>0</v>
      </c>
      <c r="AD2275" s="24">
        <f t="shared" si="1004"/>
        <v>0</v>
      </c>
      <c r="AF2275" s="20">
        <f t="shared" si="1005"/>
        <v>0</v>
      </c>
      <c r="AG2275" s="17">
        <f t="shared" si="1006"/>
        <v>0</v>
      </c>
      <c r="AH2275" s="17">
        <f t="shared" si="1007"/>
        <v>0</v>
      </c>
      <c r="AI2275" s="17" t="str">
        <f t="shared" si="1008"/>
        <v>-</v>
      </c>
      <c r="AM2275" s="21" t="str">
        <f t="shared" si="1019"/>
        <v>-</v>
      </c>
      <c r="AN2275" s="21" t="str">
        <f t="shared" si="1019"/>
        <v>-</v>
      </c>
      <c r="AO2275" s="21" t="str">
        <f t="shared" si="1019"/>
        <v>-</v>
      </c>
      <c r="AP2275" s="27">
        <f t="shared" si="1009"/>
        <v>0</v>
      </c>
      <c r="AQ2275" s="27">
        <f t="shared" si="1010"/>
        <v>0</v>
      </c>
      <c r="AR2275" s="27">
        <f t="shared" si="1011"/>
        <v>0</v>
      </c>
      <c r="AS2275" s="27">
        <f t="shared" si="1012"/>
        <v>0</v>
      </c>
      <c r="AT2275" s="27">
        <f t="shared" si="1013"/>
        <v>0</v>
      </c>
      <c r="AU2275" s="27">
        <f t="shared" si="1014"/>
        <v>0</v>
      </c>
      <c r="AV2275" s="21" t="str">
        <f t="shared" si="1015"/>
        <v>0</v>
      </c>
      <c r="AW2275" s="27">
        <f t="shared" si="1016"/>
        <v>0</v>
      </c>
      <c r="AX2275" s="27">
        <f t="shared" si="1017"/>
        <v>0</v>
      </c>
    </row>
    <row r="2276" spans="16:50" x14ac:dyDescent="0.25">
      <c r="P2276" s="38"/>
      <c r="Q2276" s="38"/>
      <c r="V2276" s="21">
        <f t="shared" si="1018"/>
        <v>0</v>
      </c>
      <c r="W2276" s="21">
        <f t="shared" si="1018"/>
        <v>0</v>
      </c>
      <c r="X2276" s="21">
        <f t="shared" si="1018"/>
        <v>0</v>
      </c>
      <c r="Y2276" s="22">
        <f t="shared" si="999"/>
        <v>0</v>
      </c>
      <c r="Z2276" s="13">
        <f t="shared" si="1000"/>
        <v>0</v>
      </c>
      <c r="AA2276" s="23">
        <f t="shared" si="1001"/>
        <v>0</v>
      </c>
      <c r="AB2276" s="23">
        <f t="shared" si="1002"/>
        <v>0</v>
      </c>
      <c r="AC2276" s="23">
        <f t="shared" si="1003"/>
        <v>0</v>
      </c>
      <c r="AD2276" s="24">
        <f t="shared" si="1004"/>
        <v>0</v>
      </c>
      <c r="AF2276" s="20">
        <f t="shared" si="1005"/>
        <v>0</v>
      </c>
      <c r="AG2276" s="17">
        <f t="shared" si="1006"/>
        <v>0</v>
      </c>
      <c r="AH2276" s="17">
        <f t="shared" si="1007"/>
        <v>0</v>
      </c>
      <c r="AI2276" s="17" t="str">
        <f t="shared" si="1008"/>
        <v>-</v>
      </c>
      <c r="AM2276" s="21" t="str">
        <f t="shared" si="1019"/>
        <v>-</v>
      </c>
      <c r="AN2276" s="21" t="str">
        <f t="shared" si="1019"/>
        <v>-</v>
      </c>
      <c r="AO2276" s="21" t="str">
        <f t="shared" si="1019"/>
        <v>-</v>
      </c>
      <c r="AP2276" s="27">
        <f t="shared" si="1009"/>
        <v>0</v>
      </c>
      <c r="AQ2276" s="27">
        <f t="shared" si="1010"/>
        <v>0</v>
      </c>
      <c r="AR2276" s="27">
        <f t="shared" si="1011"/>
        <v>0</v>
      </c>
      <c r="AS2276" s="27">
        <f t="shared" si="1012"/>
        <v>0</v>
      </c>
      <c r="AT2276" s="27">
        <f t="shared" si="1013"/>
        <v>0</v>
      </c>
      <c r="AU2276" s="27">
        <f t="shared" si="1014"/>
        <v>0</v>
      </c>
      <c r="AV2276" s="21" t="str">
        <f t="shared" si="1015"/>
        <v>0</v>
      </c>
      <c r="AW2276" s="27">
        <f t="shared" si="1016"/>
        <v>0</v>
      </c>
      <c r="AX2276" s="27">
        <f t="shared" si="1017"/>
        <v>0</v>
      </c>
    </row>
    <row r="2277" spans="16:50" x14ac:dyDescent="0.25">
      <c r="P2277" s="38"/>
      <c r="Q2277" s="38"/>
      <c r="V2277" s="21">
        <f t="shared" si="1018"/>
        <v>0</v>
      </c>
      <c r="W2277" s="21">
        <f t="shared" si="1018"/>
        <v>0</v>
      </c>
      <c r="X2277" s="21">
        <f t="shared" si="1018"/>
        <v>0</v>
      </c>
      <c r="Y2277" s="22">
        <f t="shared" si="999"/>
        <v>0</v>
      </c>
      <c r="Z2277" s="13">
        <f t="shared" si="1000"/>
        <v>0</v>
      </c>
      <c r="AA2277" s="23">
        <f t="shared" si="1001"/>
        <v>0</v>
      </c>
      <c r="AB2277" s="23">
        <f t="shared" si="1002"/>
        <v>0</v>
      </c>
      <c r="AC2277" s="23">
        <f t="shared" si="1003"/>
        <v>0</v>
      </c>
      <c r="AD2277" s="24">
        <f t="shared" si="1004"/>
        <v>0</v>
      </c>
      <c r="AF2277" s="20">
        <f t="shared" si="1005"/>
        <v>0</v>
      </c>
      <c r="AG2277" s="17">
        <f t="shared" si="1006"/>
        <v>0</v>
      </c>
      <c r="AH2277" s="17">
        <f t="shared" si="1007"/>
        <v>0</v>
      </c>
      <c r="AI2277" s="17" t="str">
        <f t="shared" si="1008"/>
        <v>-</v>
      </c>
      <c r="AM2277" s="21" t="str">
        <f t="shared" si="1019"/>
        <v>-</v>
      </c>
      <c r="AN2277" s="21" t="str">
        <f t="shared" si="1019"/>
        <v>-</v>
      </c>
      <c r="AO2277" s="21" t="str">
        <f t="shared" si="1019"/>
        <v>-</v>
      </c>
      <c r="AP2277" s="27">
        <f t="shared" si="1009"/>
        <v>0</v>
      </c>
      <c r="AQ2277" s="27">
        <f t="shared" si="1010"/>
        <v>0</v>
      </c>
      <c r="AR2277" s="27">
        <f t="shared" si="1011"/>
        <v>0</v>
      </c>
      <c r="AS2277" s="27">
        <f t="shared" si="1012"/>
        <v>0</v>
      </c>
      <c r="AT2277" s="27">
        <f t="shared" si="1013"/>
        <v>0</v>
      </c>
      <c r="AU2277" s="27">
        <f t="shared" si="1014"/>
        <v>0</v>
      </c>
      <c r="AV2277" s="21" t="str">
        <f t="shared" si="1015"/>
        <v>0</v>
      </c>
      <c r="AW2277" s="27">
        <f t="shared" si="1016"/>
        <v>0</v>
      </c>
      <c r="AX2277" s="27">
        <f t="shared" si="1017"/>
        <v>0</v>
      </c>
    </row>
    <row r="2278" spans="16:50" x14ac:dyDescent="0.25">
      <c r="P2278" s="38"/>
      <c r="Q2278" s="38"/>
      <c r="V2278" s="21">
        <f t="shared" si="1018"/>
        <v>0</v>
      </c>
      <c r="W2278" s="21">
        <f t="shared" si="1018"/>
        <v>0</v>
      </c>
      <c r="X2278" s="21">
        <f t="shared" si="1018"/>
        <v>0</v>
      </c>
      <c r="Y2278" s="22">
        <f t="shared" si="999"/>
        <v>0</v>
      </c>
      <c r="Z2278" s="13">
        <f t="shared" si="1000"/>
        <v>0</v>
      </c>
      <c r="AA2278" s="23">
        <f t="shared" si="1001"/>
        <v>0</v>
      </c>
      <c r="AB2278" s="23">
        <f t="shared" si="1002"/>
        <v>0</v>
      </c>
      <c r="AC2278" s="23">
        <f t="shared" si="1003"/>
        <v>0</v>
      </c>
      <c r="AD2278" s="24">
        <f t="shared" si="1004"/>
        <v>0</v>
      </c>
      <c r="AF2278" s="20">
        <f t="shared" si="1005"/>
        <v>0</v>
      </c>
      <c r="AG2278" s="17">
        <f t="shared" si="1006"/>
        <v>0</v>
      </c>
      <c r="AH2278" s="17">
        <f t="shared" si="1007"/>
        <v>0</v>
      </c>
      <c r="AI2278" s="17" t="str">
        <f t="shared" si="1008"/>
        <v>-</v>
      </c>
      <c r="AM2278" s="21" t="str">
        <f t="shared" si="1019"/>
        <v>-</v>
      </c>
      <c r="AN2278" s="21" t="str">
        <f t="shared" si="1019"/>
        <v>-</v>
      </c>
      <c r="AO2278" s="21" t="str">
        <f t="shared" si="1019"/>
        <v>-</v>
      </c>
      <c r="AP2278" s="27">
        <f t="shared" si="1009"/>
        <v>0</v>
      </c>
      <c r="AQ2278" s="27">
        <f t="shared" si="1010"/>
        <v>0</v>
      </c>
      <c r="AR2278" s="27">
        <f t="shared" si="1011"/>
        <v>0</v>
      </c>
      <c r="AS2278" s="27">
        <f t="shared" si="1012"/>
        <v>0</v>
      </c>
      <c r="AT2278" s="27">
        <f t="shared" si="1013"/>
        <v>0</v>
      </c>
      <c r="AU2278" s="27">
        <f t="shared" si="1014"/>
        <v>0</v>
      </c>
      <c r="AV2278" s="21" t="str">
        <f t="shared" si="1015"/>
        <v>0</v>
      </c>
      <c r="AW2278" s="27">
        <f t="shared" si="1016"/>
        <v>0</v>
      </c>
      <c r="AX2278" s="27">
        <f t="shared" si="1017"/>
        <v>0</v>
      </c>
    </row>
    <row r="2279" spans="16:50" x14ac:dyDescent="0.25">
      <c r="P2279" s="38"/>
      <c r="Q2279" s="38"/>
      <c r="V2279" s="21">
        <f t="shared" si="1018"/>
        <v>0</v>
      </c>
      <c r="W2279" s="21">
        <f t="shared" si="1018"/>
        <v>0</v>
      </c>
      <c r="X2279" s="21">
        <f t="shared" si="1018"/>
        <v>0</v>
      </c>
      <c r="Y2279" s="22">
        <f t="shared" si="999"/>
        <v>0</v>
      </c>
      <c r="Z2279" s="13">
        <f t="shared" si="1000"/>
        <v>0</v>
      </c>
      <c r="AA2279" s="23">
        <f t="shared" si="1001"/>
        <v>0</v>
      </c>
      <c r="AB2279" s="23">
        <f t="shared" si="1002"/>
        <v>0</v>
      </c>
      <c r="AC2279" s="23">
        <f t="shared" si="1003"/>
        <v>0</v>
      </c>
      <c r="AD2279" s="24">
        <f t="shared" si="1004"/>
        <v>0</v>
      </c>
      <c r="AF2279" s="20">
        <f t="shared" si="1005"/>
        <v>0</v>
      </c>
      <c r="AG2279" s="17">
        <f t="shared" si="1006"/>
        <v>0</v>
      </c>
      <c r="AH2279" s="17">
        <f t="shared" si="1007"/>
        <v>0</v>
      </c>
      <c r="AI2279" s="17" t="str">
        <f t="shared" si="1008"/>
        <v>-</v>
      </c>
      <c r="AM2279" s="21" t="str">
        <f t="shared" si="1019"/>
        <v>-</v>
      </c>
      <c r="AN2279" s="21" t="str">
        <f t="shared" si="1019"/>
        <v>-</v>
      </c>
      <c r="AO2279" s="21" t="str">
        <f t="shared" si="1019"/>
        <v>-</v>
      </c>
      <c r="AP2279" s="27">
        <f t="shared" si="1009"/>
        <v>0</v>
      </c>
      <c r="AQ2279" s="27">
        <f t="shared" si="1010"/>
        <v>0</v>
      </c>
      <c r="AR2279" s="27">
        <f t="shared" si="1011"/>
        <v>0</v>
      </c>
      <c r="AS2279" s="27">
        <f t="shared" si="1012"/>
        <v>0</v>
      </c>
      <c r="AT2279" s="27">
        <f t="shared" si="1013"/>
        <v>0</v>
      </c>
      <c r="AU2279" s="27">
        <f t="shared" si="1014"/>
        <v>0</v>
      </c>
      <c r="AV2279" s="21" t="str">
        <f t="shared" si="1015"/>
        <v>0</v>
      </c>
      <c r="AW2279" s="27">
        <f t="shared" si="1016"/>
        <v>0</v>
      </c>
      <c r="AX2279" s="27">
        <f t="shared" si="1017"/>
        <v>0</v>
      </c>
    </row>
    <row r="2280" spans="16:50" x14ac:dyDescent="0.25">
      <c r="P2280" s="38"/>
      <c r="Q2280" s="38"/>
      <c r="V2280" s="21">
        <f t="shared" si="1018"/>
        <v>0</v>
      </c>
      <c r="W2280" s="21">
        <f t="shared" si="1018"/>
        <v>0</v>
      </c>
      <c r="X2280" s="21">
        <f t="shared" si="1018"/>
        <v>0</v>
      </c>
      <c r="Y2280" s="22">
        <f t="shared" si="999"/>
        <v>0</v>
      </c>
      <c r="Z2280" s="13">
        <f t="shared" si="1000"/>
        <v>0</v>
      </c>
      <c r="AA2280" s="23">
        <f t="shared" si="1001"/>
        <v>0</v>
      </c>
      <c r="AB2280" s="23">
        <f t="shared" si="1002"/>
        <v>0</v>
      </c>
      <c r="AC2280" s="23">
        <f t="shared" si="1003"/>
        <v>0</v>
      </c>
      <c r="AD2280" s="24">
        <f t="shared" si="1004"/>
        <v>0</v>
      </c>
      <c r="AF2280" s="20">
        <f t="shared" si="1005"/>
        <v>0</v>
      </c>
      <c r="AG2280" s="17">
        <f t="shared" si="1006"/>
        <v>0</v>
      </c>
      <c r="AH2280" s="17">
        <f t="shared" si="1007"/>
        <v>0</v>
      </c>
      <c r="AI2280" s="17" t="str">
        <f t="shared" si="1008"/>
        <v>-</v>
      </c>
      <c r="AM2280" s="21" t="str">
        <f t="shared" si="1019"/>
        <v>-</v>
      </c>
      <c r="AN2280" s="21" t="str">
        <f t="shared" si="1019"/>
        <v>-</v>
      </c>
      <c r="AO2280" s="21" t="str">
        <f t="shared" si="1019"/>
        <v>-</v>
      </c>
      <c r="AP2280" s="27">
        <f t="shared" si="1009"/>
        <v>0</v>
      </c>
      <c r="AQ2280" s="27">
        <f t="shared" si="1010"/>
        <v>0</v>
      </c>
      <c r="AR2280" s="27">
        <f t="shared" si="1011"/>
        <v>0</v>
      </c>
      <c r="AS2280" s="27">
        <f t="shared" si="1012"/>
        <v>0</v>
      </c>
      <c r="AT2280" s="27">
        <f t="shared" si="1013"/>
        <v>0</v>
      </c>
      <c r="AU2280" s="27">
        <f t="shared" si="1014"/>
        <v>0</v>
      </c>
      <c r="AV2280" s="21" t="str">
        <f t="shared" si="1015"/>
        <v>0</v>
      </c>
      <c r="AW2280" s="27">
        <f t="shared" si="1016"/>
        <v>0</v>
      </c>
      <c r="AX2280" s="27">
        <f t="shared" si="1017"/>
        <v>0</v>
      </c>
    </row>
    <row r="2281" spans="16:50" x14ac:dyDescent="0.25">
      <c r="P2281" s="38"/>
      <c r="Q2281" s="38"/>
      <c r="V2281" s="21">
        <f t="shared" si="1018"/>
        <v>0</v>
      </c>
      <c r="W2281" s="21">
        <f t="shared" si="1018"/>
        <v>0</v>
      </c>
      <c r="X2281" s="21">
        <f t="shared" si="1018"/>
        <v>0</v>
      </c>
      <c r="Y2281" s="22">
        <f t="shared" si="999"/>
        <v>0</v>
      </c>
      <c r="Z2281" s="13">
        <f t="shared" si="1000"/>
        <v>0</v>
      </c>
      <c r="AA2281" s="23">
        <f t="shared" si="1001"/>
        <v>0</v>
      </c>
      <c r="AB2281" s="23">
        <f t="shared" si="1002"/>
        <v>0</v>
      </c>
      <c r="AC2281" s="23">
        <f t="shared" si="1003"/>
        <v>0</v>
      </c>
      <c r="AD2281" s="24">
        <f t="shared" si="1004"/>
        <v>0</v>
      </c>
      <c r="AF2281" s="20">
        <f t="shared" si="1005"/>
        <v>0</v>
      </c>
      <c r="AG2281" s="17">
        <f t="shared" si="1006"/>
        <v>0</v>
      </c>
      <c r="AH2281" s="17">
        <f t="shared" si="1007"/>
        <v>0</v>
      </c>
      <c r="AI2281" s="17" t="str">
        <f t="shared" si="1008"/>
        <v>-</v>
      </c>
      <c r="AM2281" s="21" t="str">
        <f t="shared" si="1019"/>
        <v>-</v>
      </c>
      <c r="AN2281" s="21" t="str">
        <f t="shared" si="1019"/>
        <v>-</v>
      </c>
      <c r="AO2281" s="21" t="str">
        <f t="shared" si="1019"/>
        <v>-</v>
      </c>
      <c r="AP2281" s="27">
        <f t="shared" si="1009"/>
        <v>0</v>
      </c>
      <c r="AQ2281" s="27">
        <f t="shared" si="1010"/>
        <v>0</v>
      </c>
      <c r="AR2281" s="27">
        <f t="shared" si="1011"/>
        <v>0</v>
      </c>
      <c r="AS2281" s="27">
        <f t="shared" si="1012"/>
        <v>0</v>
      </c>
      <c r="AT2281" s="27">
        <f t="shared" si="1013"/>
        <v>0</v>
      </c>
      <c r="AU2281" s="27">
        <f t="shared" si="1014"/>
        <v>0</v>
      </c>
      <c r="AV2281" s="21" t="str">
        <f t="shared" si="1015"/>
        <v>0</v>
      </c>
      <c r="AW2281" s="27">
        <f t="shared" si="1016"/>
        <v>0</v>
      </c>
      <c r="AX2281" s="27">
        <f t="shared" si="1017"/>
        <v>0</v>
      </c>
    </row>
    <row r="2282" spans="16:50" x14ac:dyDescent="0.25">
      <c r="P2282" s="38"/>
      <c r="Q2282" s="38"/>
      <c r="V2282" s="21">
        <f t="shared" si="1018"/>
        <v>0</v>
      </c>
      <c r="W2282" s="21">
        <f t="shared" si="1018"/>
        <v>0</v>
      </c>
      <c r="X2282" s="21">
        <f t="shared" si="1018"/>
        <v>0</v>
      </c>
      <c r="Y2282" s="22">
        <f t="shared" si="999"/>
        <v>0</v>
      </c>
      <c r="Z2282" s="13">
        <f t="shared" si="1000"/>
        <v>0</v>
      </c>
      <c r="AA2282" s="23">
        <f t="shared" si="1001"/>
        <v>0</v>
      </c>
      <c r="AB2282" s="23">
        <f t="shared" si="1002"/>
        <v>0</v>
      </c>
      <c r="AC2282" s="23">
        <f t="shared" si="1003"/>
        <v>0</v>
      </c>
      <c r="AD2282" s="24">
        <f t="shared" si="1004"/>
        <v>0</v>
      </c>
      <c r="AF2282" s="20">
        <f t="shared" si="1005"/>
        <v>0</v>
      </c>
      <c r="AG2282" s="17">
        <f t="shared" si="1006"/>
        <v>0</v>
      </c>
      <c r="AH2282" s="17">
        <f t="shared" si="1007"/>
        <v>0</v>
      </c>
      <c r="AI2282" s="17" t="str">
        <f t="shared" si="1008"/>
        <v>-</v>
      </c>
      <c r="AM2282" s="21" t="str">
        <f t="shared" si="1019"/>
        <v>-</v>
      </c>
      <c r="AN2282" s="21" t="str">
        <f t="shared" si="1019"/>
        <v>-</v>
      </c>
      <c r="AO2282" s="21" t="str">
        <f t="shared" si="1019"/>
        <v>-</v>
      </c>
      <c r="AP2282" s="27">
        <f t="shared" si="1009"/>
        <v>0</v>
      </c>
      <c r="AQ2282" s="27">
        <f t="shared" si="1010"/>
        <v>0</v>
      </c>
      <c r="AR2282" s="27">
        <f t="shared" si="1011"/>
        <v>0</v>
      </c>
      <c r="AS2282" s="27">
        <f t="shared" si="1012"/>
        <v>0</v>
      </c>
      <c r="AT2282" s="27">
        <f t="shared" si="1013"/>
        <v>0</v>
      </c>
      <c r="AU2282" s="27">
        <f t="shared" si="1014"/>
        <v>0</v>
      </c>
      <c r="AV2282" s="21" t="str">
        <f t="shared" si="1015"/>
        <v>0</v>
      </c>
      <c r="AW2282" s="27">
        <f t="shared" si="1016"/>
        <v>0</v>
      </c>
      <c r="AX2282" s="27">
        <f t="shared" si="1017"/>
        <v>0</v>
      </c>
    </row>
    <row r="2283" spans="16:50" x14ac:dyDescent="0.25">
      <c r="P2283" s="38"/>
      <c r="Q2283" s="38"/>
      <c r="V2283" s="21">
        <f t="shared" si="1018"/>
        <v>0</v>
      </c>
      <c r="W2283" s="21">
        <f t="shared" si="1018"/>
        <v>0</v>
      </c>
      <c r="X2283" s="21">
        <f t="shared" si="1018"/>
        <v>0</v>
      </c>
      <c r="Y2283" s="22">
        <f t="shared" si="999"/>
        <v>0</v>
      </c>
      <c r="Z2283" s="13">
        <f t="shared" si="1000"/>
        <v>0</v>
      </c>
      <c r="AA2283" s="23">
        <f t="shared" si="1001"/>
        <v>0</v>
      </c>
      <c r="AB2283" s="23">
        <f t="shared" si="1002"/>
        <v>0</v>
      </c>
      <c r="AC2283" s="23">
        <f t="shared" si="1003"/>
        <v>0</v>
      </c>
      <c r="AD2283" s="24">
        <f t="shared" si="1004"/>
        <v>0</v>
      </c>
      <c r="AF2283" s="20">
        <f t="shared" si="1005"/>
        <v>0</v>
      </c>
      <c r="AG2283" s="17">
        <f t="shared" si="1006"/>
        <v>0</v>
      </c>
      <c r="AH2283" s="17">
        <f t="shared" si="1007"/>
        <v>0</v>
      </c>
      <c r="AI2283" s="17" t="str">
        <f t="shared" si="1008"/>
        <v>-</v>
      </c>
      <c r="AM2283" s="21" t="str">
        <f t="shared" si="1019"/>
        <v>-</v>
      </c>
      <c r="AN2283" s="21" t="str">
        <f t="shared" si="1019"/>
        <v>-</v>
      </c>
      <c r="AO2283" s="21" t="str">
        <f t="shared" si="1019"/>
        <v>-</v>
      </c>
      <c r="AP2283" s="27">
        <f t="shared" si="1009"/>
        <v>0</v>
      </c>
      <c r="AQ2283" s="27">
        <f t="shared" si="1010"/>
        <v>0</v>
      </c>
      <c r="AR2283" s="27">
        <f t="shared" si="1011"/>
        <v>0</v>
      </c>
      <c r="AS2283" s="27">
        <f t="shared" si="1012"/>
        <v>0</v>
      </c>
      <c r="AT2283" s="27">
        <f t="shared" si="1013"/>
        <v>0</v>
      </c>
      <c r="AU2283" s="27">
        <f t="shared" si="1014"/>
        <v>0</v>
      </c>
      <c r="AV2283" s="21" t="str">
        <f t="shared" si="1015"/>
        <v>0</v>
      </c>
      <c r="AW2283" s="27">
        <f t="shared" si="1016"/>
        <v>0</v>
      </c>
      <c r="AX2283" s="27">
        <f t="shared" si="1017"/>
        <v>0</v>
      </c>
    </row>
    <row r="2284" spans="16:50" x14ac:dyDescent="0.25">
      <c r="P2284" s="38"/>
      <c r="Q2284" s="38"/>
      <c r="V2284" s="21">
        <f t="shared" si="1018"/>
        <v>0</v>
      </c>
      <c r="W2284" s="21">
        <f t="shared" si="1018"/>
        <v>0</v>
      </c>
      <c r="X2284" s="21">
        <f t="shared" si="1018"/>
        <v>0</v>
      </c>
      <c r="Y2284" s="22">
        <f t="shared" si="999"/>
        <v>0</v>
      </c>
      <c r="Z2284" s="13">
        <f t="shared" si="1000"/>
        <v>0</v>
      </c>
      <c r="AA2284" s="23">
        <f t="shared" si="1001"/>
        <v>0</v>
      </c>
      <c r="AB2284" s="23">
        <f t="shared" si="1002"/>
        <v>0</v>
      </c>
      <c r="AC2284" s="23">
        <f t="shared" si="1003"/>
        <v>0</v>
      </c>
      <c r="AD2284" s="24">
        <f t="shared" si="1004"/>
        <v>0</v>
      </c>
      <c r="AF2284" s="20">
        <f t="shared" si="1005"/>
        <v>0</v>
      </c>
      <c r="AG2284" s="17">
        <f t="shared" si="1006"/>
        <v>0</v>
      </c>
      <c r="AH2284" s="17">
        <f t="shared" si="1007"/>
        <v>0</v>
      </c>
      <c r="AI2284" s="17" t="str">
        <f t="shared" si="1008"/>
        <v>-</v>
      </c>
      <c r="AM2284" s="21" t="str">
        <f t="shared" si="1019"/>
        <v>-</v>
      </c>
      <c r="AN2284" s="21" t="str">
        <f t="shared" si="1019"/>
        <v>-</v>
      </c>
      <c r="AO2284" s="21" t="str">
        <f t="shared" si="1019"/>
        <v>-</v>
      </c>
      <c r="AP2284" s="27">
        <f t="shared" si="1009"/>
        <v>0</v>
      </c>
      <c r="AQ2284" s="27">
        <f t="shared" si="1010"/>
        <v>0</v>
      </c>
      <c r="AR2284" s="27">
        <f t="shared" si="1011"/>
        <v>0</v>
      </c>
      <c r="AS2284" s="27">
        <f t="shared" si="1012"/>
        <v>0</v>
      </c>
      <c r="AT2284" s="27">
        <f t="shared" si="1013"/>
        <v>0</v>
      </c>
      <c r="AU2284" s="27">
        <f t="shared" si="1014"/>
        <v>0</v>
      </c>
      <c r="AV2284" s="21" t="str">
        <f t="shared" si="1015"/>
        <v>0</v>
      </c>
      <c r="AW2284" s="27">
        <f t="shared" si="1016"/>
        <v>0</v>
      </c>
      <c r="AX2284" s="27">
        <f t="shared" si="1017"/>
        <v>0</v>
      </c>
    </row>
    <row r="2285" spans="16:50" x14ac:dyDescent="0.25">
      <c r="P2285" s="38"/>
      <c r="Q2285" s="38"/>
      <c r="V2285" s="21">
        <f t="shared" si="1018"/>
        <v>0</v>
      </c>
      <c r="W2285" s="21">
        <f t="shared" si="1018"/>
        <v>0</v>
      </c>
      <c r="X2285" s="21">
        <f t="shared" si="1018"/>
        <v>0</v>
      </c>
      <c r="Y2285" s="22">
        <f t="shared" si="999"/>
        <v>0</v>
      </c>
      <c r="Z2285" s="13">
        <f t="shared" si="1000"/>
        <v>0</v>
      </c>
      <c r="AA2285" s="23">
        <f t="shared" si="1001"/>
        <v>0</v>
      </c>
      <c r="AB2285" s="23">
        <f t="shared" si="1002"/>
        <v>0</v>
      </c>
      <c r="AC2285" s="23">
        <f t="shared" si="1003"/>
        <v>0</v>
      </c>
      <c r="AD2285" s="24">
        <f t="shared" si="1004"/>
        <v>0</v>
      </c>
      <c r="AF2285" s="20">
        <f t="shared" si="1005"/>
        <v>0</v>
      </c>
      <c r="AG2285" s="17">
        <f t="shared" si="1006"/>
        <v>0</v>
      </c>
      <c r="AH2285" s="17">
        <f t="shared" si="1007"/>
        <v>0</v>
      </c>
      <c r="AI2285" s="17" t="str">
        <f t="shared" si="1008"/>
        <v>-</v>
      </c>
      <c r="AM2285" s="21" t="str">
        <f t="shared" si="1019"/>
        <v>-</v>
      </c>
      <c r="AN2285" s="21" t="str">
        <f t="shared" si="1019"/>
        <v>-</v>
      </c>
      <c r="AO2285" s="21" t="str">
        <f t="shared" si="1019"/>
        <v>-</v>
      </c>
      <c r="AP2285" s="27">
        <f t="shared" si="1009"/>
        <v>0</v>
      </c>
      <c r="AQ2285" s="27">
        <f t="shared" si="1010"/>
        <v>0</v>
      </c>
      <c r="AR2285" s="27">
        <f t="shared" si="1011"/>
        <v>0</v>
      </c>
      <c r="AS2285" s="27">
        <f t="shared" si="1012"/>
        <v>0</v>
      </c>
      <c r="AT2285" s="27">
        <f t="shared" si="1013"/>
        <v>0</v>
      </c>
      <c r="AU2285" s="27">
        <f t="shared" si="1014"/>
        <v>0</v>
      </c>
      <c r="AV2285" s="21" t="str">
        <f t="shared" si="1015"/>
        <v>0</v>
      </c>
      <c r="AW2285" s="27">
        <f t="shared" si="1016"/>
        <v>0</v>
      </c>
      <c r="AX2285" s="27">
        <f t="shared" si="1017"/>
        <v>0</v>
      </c>
    </row>
    <row r="2286" spans="16:50" x14ac:dyDescent="0.25">
      <c r="P2286" s="38"/>
      <c r="Q2286" s="38"/>
      <c r="V2286" s="21">
        <f t="shared" si="1018"/>
        <v>0</v>
      </c>
      <c r="W2286" s="21">
        <f t="shared" si="1018"/>
        <v>0</v>
      </c>
      <c r="X2286" s="21">
        <f t="shared" si="1018"/>
        <v>0</v>
      </c>
      <c r="Y2286" s="22">
        <f t="shared" si="999"/>
        <v>0</v>
      </c>
      <c r="Z2286" s="13">
        <f t="shared" si="1000"/>
        <v>0</v>
      </c>
      <c r="AA2286" s="23">
        <f t="shared" si="1001"/>
        <v>0</v>
      </c>
      <c r="AB2286" s="23">
        <f t="shared" si="1002"/>
        <v>0</v>
      </c>
      <c r="AC2286" s="23">
        <f t="shared" si="1003"/>
        <v>0</v>
      </c>
      <c r="AD2286" s="24">
        <f t="shared" si="1004"/>
        <v>0</v>
      </c>
      <c r="AF2286" s="20">
        <f t="shared" si="1005"/>
        <v>0</v>
      </c>
      <c r="AG2286" s="17">
        <f t="shared" si="1006"/>
        <v>0</v>
      </c>
      <c r="AH2286" s="17">
        <f t="shared" si="1007"/>
        <v>0</v>
      </c>
      <c r="AI2286" s="17" t="str">
        <f t="shared" si="1008"/>
        <v>-</v>
      </c>
      <c r="AM2286" s="21" t="str">
        <f t="shared" si="1019"/>
        <v>-</v>
      </c>
      <c r="AN2286" s="21" t="str">
        <f t="shared" si="1019"/>
        <v>-</v>
      </c>
      <c r="AO2286" s="21" t="str">
        <f t="shared" si="1019"/>
        <v>-</v>
      </c>
      <c r="AP2286" s="27">
        <f t="shared" si="1009"/>
        <v>0</v>
      </c>
      <c r="AQ2286" s="27">
        <f t="shared" si="1010"/>
        <v>0</v>
      </c>
      <c r="AR2286" s="27">
        <f t="shared" si="1011"/>
        <v>0</v>
      </c>
      <c r="AS2286" s="27">
        <f t="shared" si="1012"/>
        <v>0</v>
      </c>
      <c r="AT2286" s="27">
        <f t="shared" si="1013"/>
        <v>0</v>
      </c>
      <c r="AU2286" s="27">
        <f t="shared" si="1014"/>
        <v>0</v>
      </c>
      <c r="AV2286" s="21" t="str">
        <f t="shared" si="1015"/>
        <v>0</v>
      </c>
      <c r="AW2286" s="27">
        <f t="shared" si="1016"/>
        <v>0</v>
      </c>
      <c r="AX2286" s="27">
        <f t="shared" si="1017"/>
        <v>0</v>
      </c>
    </row>
    <row r="2287" spans="16:50" x14ac:dyDescent="0.25">
      <c r="P2287" s="38"/>
      <c r="Q2287" s="38"/>
      <c r="V2287" s="21">
        <f t="shared" si="1018"/>
        <v>0</v>
      </c>
      <c r="W2287" s="21">
        <f t="shared" si="1018"/>
        <v>0</v>
      </c>
      <c r="X2287" s="21">
        <f t="shared" si="1018"/>
        <v>0</v>
      </c>
      <c r="Y2287" s="22">
        <f t="shared" si="999"/>
        <v>0</v>
      </c>
      <c r="Z2287" s="13">
        <f t="shared" si="1000"/>
        <v>0</v>
      </c>
      <c r="AA2287" s="23">
        <f t="shared" si="1001"/>
        <v>0</v>
      </c>
      <c r="AB2287" s="23">
        <f t="shared" si="1002"/>
        <v>0</v>
      </c>
      <c r="AC2287" s="23">
        <f t="shared" si="1003"/>
        <v>0</v>
      </c>
      <c r="AD2287" s="24">
        <f t="shared" si="1004"/>
        <v>0</v>
      </c>
      <c r="AF2287" s="20">
        <f t="shared" si="1005"/>
        <v>0</v>
      </c>
      <c r="AG2287" s="17">
        <f t="shared" si="1006"/>
        <v>0</v>
      </c>
      <c r="AH2287" s="17">
        <f t="shared" si="1007"/>
        <v>0</v>
      </c>
      <c r="AI2287" s="17" t="str">
        <f t="shared" si="1008"/>
        <v>-</v>
      </c>
      <c r="AM2287" s="21" t="str">
        <f t="shared" si="1019"/>
        <v>-</v>
      </c>
      <c r="AN2287" s="21" t="str">
        <f t="shared" si="1019"/>
        <v>-</v>
      </c>
      <c r="AO2287" s="21" t="str">
        <f t="shared" si="1019"/>
        <v>-</v>
      </c>
      <c r="AP2287" s="27">
        <f t="shared" si="1009"/>
        <v>0</v>
      </c>
      <c r="AQ2287" s="27">
        <f t="shared" si="1010"/>
        <v>0</v>
      </c>
      <c r="AR2287" s="27">
        <f t="shared" si="1011"/>
        <v>0</v>
      </c>
      <c r="AS2287" s="27">
        <f t="shared" si="1012"/>
        <v>0</v>
      </c>
      <c r="AT2287" s="27">
        <f t="shared" si="1013"/>
        <v>0</v>
      </c>
      <c r="AU2287" s="27">
        <f t="shared" si="1014"/>
        <v>0</v>
      </c>
      <c r="AV2287" s="21" t="str">
        <f t="shared" si="1015"/>
        <v>0</v>
      </c>
      <c r="AW2287" s="27">
        <f t="shared" si="1016"/>
        <v>0</v>
      </c>
      <c r="AX2287" s="27">
        <f t="shared" si="1017"/>
        <v>0</v>
      </c>
    </row>
    <row r="2288" spans="16:50" x14ac:dyDescent="0.25">
      <c r="P2288" s="38"/>
      <c r="Q2288" s="38"/>
      <c r="V2288" s="21">
        <f t="shared" si="1018"/>
        <v>0</v>
      </c>
      <c r="W2288" s="21">
        <f t="shared" si="1018"/>
        <v>0</v>
      </c>
      <c r="X2288" s="21">
        <f t="shared" si="1018"/>
        <v>0</v>
      </c>
      <c r="Y2288" s="22">
        <f t="shared" si="999"/>
        <v>0</v>
      </c>
      <c r="Z2288" s="13">
        <f t="shared" si="1000"/>
        <v>0</v>
      </c>
      <c r="AA2288" s="23">
        <f t="shared" si="1001"/>
        <v>0</v>
      </c>
      <c r="AB2288" s="23">
        <f t="shared" si="1002"/>
        <v>0</v>
      </c>
      <c r="AC2288" s="23">
        <f t="shared" si="1003"/>
        <v>0</v>
      </c>
      <c r="AD2288" s="24">
        <f t="shared" si="1004"/>
        <v>0</v>
      </c>
      <c r="AF2288" s="20">
        <f t="shared" si="1005"/>
        <v>0</v>
      </c>
      <c r="AG2288" s="17">
        <f t="shared" si="1006"/>
        <v>0</v>
      </c>
      <c r="AH2288" s="17">
        <f t="shared" si="1007"/>
        <v>0</v>
      </c>
      <c r="AI2288" s="17" t="str">
        <f t="shared" si="1008"/>
        <v>-</v>
      </c>
      <c r="AM2288" s="21" t="str">
        <f t="shared" si="1019"/>
        <v>-</v>
      </c>
      <c r="AN2288" s="21" t="str">
        <f t="shared" si="1019"/>
        <v>-</v>
      </c>
      <c r="AO2288" s="21" t="str">
        <f t="shared" si="1019"/>
        <v>-</v>
      </c>
      <c r="AP2288" s="27">
        <f t="shared" si="1009"/>
        <v>0</v>
      </c>
      <c r="AQ2288" s="27">
        <f t="shared" si="1010"/>
        <v>0</v>
      </c>
      <c r="AR2288" s="27">
        <f t="shared" si="1011"/>
        <v>0</v>
      </c>
      <c r="AS2288" s="27">
        <f t="shared" si="1012"/>
        <v>0</v>
      </c>
      <c r="AT2288" s="27">
        <f t="shared" si="1013"/>
        <v>0</v>
      </c>
      <c r="AU2288" s="27">
        <f t="shared" si="1014"/>
        <v>0</v>
      </c>
      <c r="AV2288" s="21" t="str">
        <f t="shared" si="1015"/>
        <v>0</v>
      </c>
      <c r="AW2288" s="27">
        <f t="shared" si="1016"/>
        <v>0</v>
      </c>
      <c r="AX2288" s="27">
        <f t="shared" si="1017"/>
        <v>0</v>
      </c>
    </row>
    <row r="2289" spans="16:50" x14ac:dyDescent="0.25">
      <c r="P2289" s="38"/>
      <c r="Q2289" s="38"/>
      <c r="V2289" s="21">
        <f t="shared" si="1018"/>
        <v>0</v>
      </c>
      <c r="W2289" s="21">
        <f t="shared" si="1018"/>
        <v>0</v>
      </c>
      <c r="X2289" s="21">
        <f t="shared" si="1018"/>
        <v>0</v>
      </c>
      <c r="Y2289" s="22">
        <f t="shared" si="999"/>
        <v>0</v>
      </c>
      <c r="Z2289" s="13">
        <f t="shared" si="1000"/>
        <v>0</v>
      </c>
      <c r="AA2289" s="23">
        <f t="shared" si="1001"/>
        <v>0</v>
      </c>
      <c r="AB2289" s="23">
        <f t="shared" si="1002"/>
        <v>0</v>
      </c>
      <c r="AC2289" s="23">
        <f t="shared" si="1003"/>
        <v>0</v>
      </c>
      <c r="AD2289" s="24">
        <f t="shared" si="1004"/>
        <v>0</v>
      </c>
      <c r="AF2289" s="20">
        <f t="shared" si="1005"/>
        <v>0</v>
      </c>
      <c r="AG2289" s="17">
        <f t="shared" si="1006"/>
        <v>0</v>
      </c>
      <c r="AH2289" s="17">
        <f t="shared" si="1007"/>
        <v>0</v>
      </c>
      <c r="AI2289" s="17" t="str">
        <f t="shared" si="1008"/>
        <v>-</v>
      </c>
      <c r="AM2289" s="21" t="str">
        <f t="shared" si="1019"/>
        <v>-</v>
      </c>
      <c r="AN2289" s="21" t="str">
        <f t="shared" si="1019"/>
        <v>-</v>
      </c>
      <c r="AO2289" s="21" t="str">
        <f t="shared" si="1019"/>
        <v>-</v>
      </c>
      <c r="AP2289" s="27">
        <f t="shared" si="1009"/>
        <v>0</v>
      </c>
      <c r="AQ2289" s="27">
        <f t="shared" si="1010"/>
        <v>0</v>
      </c>
      <c r="AR2289" s="27">
        <f t="shared" si="1011"/>
        <v>0</v>
      </c>
      <c r="AS2289" s="27">
        <f t="shared" si="1012"/>
        <v>0</v>
      </c>
      <c r="AT2289" s="27">
        <f t="shared" si="1013"/>
        <v>0</v>
      </c>
      <c r="AU2289" s="27">
        <f t="shared" si="1014"/>
        <v>0</v>
      </c>
      <c r="AV2289" s="21" t="str">
        <f t="shared" si="1015"/>
        <v>0</v>
      </c>
      <c r="AW2289" s="27">
        <f t="shared" si="1016"/>
        <v>0</v>
      </c>
      <c r="AX2289" s="27">
        <f t="shared" si="1017"/>
        <v>0</v>
      </c>
    </row>
    <row r="2290" spans="16:50" x14ac:dyDescent="0.25">
      <c r="P2290" s="38"/>
      <c r="Q2290" s="38"/>
      <c r="V2290" s="21">
        <f t="shared" si="1018"/>
        <v>0</v>
      </c>
      <c r="W2290" s="21">
        <f t="shared" si="1018"/>
        <v>0</v>
      </c>
      <c r="X2290" s="21">
        <f t="shared" si="1018"/>
        <v>0</v>
      </c>
      <c r="Y2290" s="22">
        <f t="shared" si="999"/>
        <v>0</v>
      </c>
      <c r="Z2290" s="13">
        <f t="shared" si="1000"/>
        <v>0</v>
      </c>
      <c r="AA2290" s="23">
        <f t="shared" si="1001"/>
        <v>0</v>
      </c>
      <c r="AB2290" s="23">
        <f t="shared" si="1002"/>
        <v>0</v>
      </c>
      <c r="AC2290" s="23">
        <f t="shared" si="1003"/>
        <v>0</v>
      </c>
      <c r="AD2290" s="24">
        <f t="shared" si="1004"/>
        <v>0</v>
      </c>
      <c r="AF2290" s="20">
        <f t="shared" si="1005"/>
        <v>0</v>
      </c>
      <c r="AG2290" s="17">
        <f t="shared" si="1006"/>
        <v>0</v>
      </c>
      <c r="AH2290" s="17">
        <f t="shared" si="1007"/>
        <v>0</v>
      </c>
      <c r="AI2290" s="17" t="str">
        <f t="shared" si="1008"/>
        <v>-</v>
      </c>
      <c r="AM2290" s="21" t="str">
        <f t="shared" si="1019"/>
        <v>-</v>
      </c>
      <c r="AN2290" s="21" t="str">
        <f t="shared" si="1019"/>
        <v>-</v>
      </c>
      <c r="AO2290" s="21" t="str">
        <f t="shared" si="1019"/>
        <v>-</v>
      </c>
      <c r="AP2290" s="27">
        <f t="shared" si="1009"/>
        <v>0</v>
      </c>
      <c r="AQ2290" s="27">
        <f t="shared" si="1010"/>
        <v>0</v>
      </c>
      <c r="AR2290" s="27">
        <f t="shared" si="1011"/>
        <v>0</v>
      </c>
      <c r="AS2290" s="27">
        <f t="shared" si="1012"/>
        <v>0</v>
      </c>
      <c r="AT2290" s="27">
        <f t="shared" si="1013"/>
        <v>0</v>
      </c>
      <c r="AU2290" s="27">
        <f t="shared" si="1014"/>
        <v>0</v>
      </c>
      <c r="AV2290" s="21" t="str">
        <f t="shared" si="1015"/>
        <v>0</v>
      </c>
      <c r="AW2290" s="27">
        <f t="shared" si="1016"/>
        <v>0</v>
      </c>
      <c r="AX2290" s="27">
        <f t="shared" si="1017"/>
        <v>0</v>
      </c>
    </row>
    <row r="2291" spans="16:50" x14ac:dyDescent="0.25">
      <c r="P2291" s="38"/>
      <c r="Q2291" s="38"/>
      <c r="V2291" s="21">
        <f t="shared" si="1018"/>
        <v>0</v>
      </c>
      <c r="W2291" s="21">
        <f t="shared" si="1018"/>
        <v>0</v>
      </c>
      <c r="X2291" s="21">
        <f t="shared" si="1018"/>
        <v>0</v>
      </c>
      <c r="Y2291" s="22">
        <f t="shared" si="999"/>
        <v>0</v>
      </c>
      <c r="Z2291" s="13">
        <f t="shared" si="1000"/>
        <v>0</v>
      </c>
      <c r="AA2291" s="23">
        <f t="shared" si="1001"/>
        <v>0</v>
      </c>
      <c r="AB2291" s="23">
        <f t="shared" si="1002"/>
        <v>0</v>
      </c>
      <c r="AC2291" s="23">
        <f t="shared" si="1003"/>
        <v>0</v>
      </c>
      <c r="AD2291" s="24">
        <f t="shared" si="1004"/>
        <v>0</v>
      </c>
      <c r="AF2291" s="20">
        <f t="shared" si="1005"/>
        <v>0</v>
      </c>
      <c r="AG2291" s="17">
        <f t="shared" si="1006"/>
        <v>0</v>
      </c>
      <c r="AH2291" s="17">
        <f t="shared" si="1007"/>
        <v>0</v>
      </c>
      <c r="AI2291" s="17" t="str">
        <f t="shared" si="1008"/>
        <v>-</v>
      </c>
      <c r="AM2291" s="21" t="str">
        <f t="shared" si="1019"/>
        <v>-</v>
      </c>
      <c r="AN2291" s="21" t="str">
        <f t="shared" si="1019"/>
        <v>-</v>
      </c>
      <c r="AO2291" s="21" t="str">
        <f t="shared" si="1019"/>
        <v>-</v>
      </c>
      <c r="AP2291" s="27">
        <f t="shared" si="1009"/>
        <v>0</v>
      </c>
      <c r="AQ2291" s="27">
        <f t="shared" si="1010"/>
        <v>0</v>
      </c>
      <c r="AR2291" s="27">
        <f t="shared" si="1011"/>
        <v>0</v>
      </c>
      <c r="AS2291" s="27">
        <f t="shared" si="1012"/>
        <v>0</v>
      </c>
      <c r="AT2291" s="27">
        <f t="shared" si="1013"/>
        <v>0</v>
      </c>
      <c r="AU2291" s="27">
        <f t="shared" si="1014"/>
        <v>0</v>
      </c>
      <c r="AV2291" s="21" t="str">
        <f t="shared" si="1015"/>
        <v>0</v>
      </c>
      <c r="AW2291" s="27">
        <f t="shared" si="1016"/>
        <v>0</v>
      </c>
      <c r="AX2291" s="27">
        <f t="shared" si="1017"/>
        <v>0</v>
      </c>
    </row>
    <row r="2292" spans="16:50" x14ac:dyDescent="0.25">
      <c r="P2292" s="38"/>
      <c r="Q2292" s="38"/>
      <c r="V2292" s="21">
        <f t="shared" si="1018"/>
        <v>0</v>
      </c>
      <c r="W2292" s="21">
        <f t="shared" si="1018"/>
        <v>0</v>
      </c>
      <c r="X2292" s="21">
        <f t="shared" si="1018"/>
        <v>0</v>
      </c>
      <c r="Y2292" s="22">
        <f t="shared" si="999"/>
        <v>0</v>
      </c>
      <c r="Z2292" s="13">
        <f t="shared" si="1000"/>
        <v>0</v>
      </c>
      <c r="AA2292" s="23">
        <f t="shared" si="1001"/>
        <v>0</v>
      </c>
      <c r="AB2292" s="23">
        <f t="shared" si="1002"/>
        <v>0</v>
      </c>
      <c r="AC2292" s="23">
        <f t="shared" si="1003"/>
        <v>0</v>
      </c>
      <c r="AD2292" s="24">
        <f t="shared" si="1004"/>
        <v>0</v>
      </c>
      <c r="AF2292" s="20">
        <f t="shared" si="1005"/>
        <v>0</v>
      </c>
      <c r="AG2292" s="17">
        <f t="shared" si="1006"/>
        <v>0</v>
      </c>
      <c r="AH2292" s="17">
        <f t="shared" si="1007"/>
        <v>0</v>
      </c>
      <c r="AI2292" s="17" t="str">
        <f t="shared" si="1008"/>
        <v>-</v>
      </c>
      <c r="AM2292" s="21" t="str">
        <f t="shared" si="1019"/>
        <v>-</v>
      </c>
      <c r="AN2292" s="21" t="str">
        <f t="shared" si="1019"/>
        <v>-</v>
      </c>
      <c r="AO2292" s="21" t="str">
        <f t="shared" si="1019"/>
        <v>-</v>
      </c>
      <c r="AP2292" s="27">
        <f t="shared" si="1009"/>
        <v>0</v>
      </c>
      <c r="AQ2292" s="27">
        <f t="shared" si="1010"/>
        <v>0</v>
      </c>
      <c r="AR2292" s="27">
        <f t="shared" si="1011"/>
        <v>0</v>
      </c>
      <c r="AS2292" s="27">
        <f t="shared" si="1012"/>
        <v>0</v>
      </c>
      <c r="AT2292" s="27">
        <f t="shared" si="1013"/>
        <v>0</v>
      </c>
      <c r="AU2292" s="27">
        <f t="shared" si="1014"/>
        <v>0</v>
      </c>
      <c r="AV2292" s="21" t="str">
        <f t="shared" si="1015"/>
        <v>0</v>
      </c>
      <c r="AW2292" s="27">
        <f t="shared" si="1016"/>
        <v>0</v>
      </c>
      <c r="AX2292" s="27">
        <f t="shared" si="1017"/>
        <v>0</v>
      </c>
    </row>
    <row r="2293" spans="16:50" x14ac:dyDescent="0.25">
      <c r="P2293" s="38"/>
      <c r="Q2293" s="38"/>
      <c r="V2293" s="21">
        <f t="shared" si="1018"/>
        <v>0</v>
      </c>
      <c r="W2293" s="21">
        <f t="shared" si="1018"/>
        <v>0</v>
      </c>
      <c r="X2293" s="21">
        <f t="shared" si="1018"/>
        <v>0</v>
      </c>
      <c r="Y2293" s="22">
        <f t="shared" si="999"/>
        <v>0</v>
      </c>
      <c r="Z2293" s="13">
        <f t="shared" si="1000"/>
        <v>0</v>
      </c>
      <c r="AA2293" s="23">
        <f t="shared" si="1001"/>
        <v>0</v>
      </c>
      <c r="AB2293" s="23">
        <f t="shared" si="1002"/>
        <v>0</v>
      </c>
      <c r="AC2293" s="23">
        <f t="shared" si="1003"/>
        <v>0</v>
      </c>
      <c r="AD2293" s="24">
        <f t="shared" si="1004"/>
        <v>0</v>
      </c>
      <c r="AF2293" s="20">
        <f t="shared" si="1005"/>
        <v>0</v>
      </c>
      <c r="AG2293" s="17">
        <f t="shared" si="1006"/>
        <v>0</v>
      </c>
      <c r="AH2293" s="17">
        <f t="shared" si="1007"/>
        <v>0</v>
      </c>
      <c r="AI2293" s="17" t="str">
        <f t="shared" si="1008"/>
        <v>-</v>
      </c>
      <c r="AM2293" s="21" t="str">
        <f t="shared" si="1019"/>
        <v>-</v>
      </c>
      <c r="AN2293" s="21" t="str">
        <f t="shared" si="1019"/>
        <v>-</v>
      </c>
      <c r="AO2293" s="21" t="str">
        <f t="shared" si="1019"/>
        <v>-</v>
      </c>
      <c r="AP2293" s="27">
        <f t="shared" si="1009"/>
        <v>0</v>
      </c>
      <c r="AQ2293" s="27">
        <f t="shared" si="1010"/>
        <v>0</v>
      </c>
      <c r="AR2293" s="27">
        <f t="shared" si="1011"/>
        <v>0</v>
      </c>
      <c r="AS2293" s="27">
        <f t="shared" si="1012"/>
        <v>0</v>
      </c>
      <c r="AT2293" s="27">
        <f t="shared" si="1013"/>
        <v>0</v>
      </c>
      <c r="AU2293" s="27">
        <f t="shared" si="1014"/>
        <v>0</v>
      </c>
      <c r="AV2293" s="21" t="str">
        <f t="shared" si="1015"/>
        <v>0</v>
      </c>
      <c r="AW2293" s="27">
        <f t="shared" si="1016"/>
        <v>0</v>
      </c>
      <c r="AX2293" s="27">
        <f t="shared" si="1017"/>
        <v>0</v>
      </c>
    </row>
    <row r="2294" spans="16:50" x14ac:dyDescent="0.25">
      <c r="P2294" s="38"/>
      <c r="Q2294" s="38"/>
      <c r="V2294" s="21">
        <f t="shared" si="1018"/>
        <v>0</v>
      </c>
      <c r="W2294" s="21">
        <f t="shared" si="1018"/>
        <v>0</v>
      </c>
      <c r="X2294" s="21">
        <f t="shared" si="1018"/>
        <v>0</v>
      </c>
      <c r="Y2294" s="22">
        <f t="shared" si="999"/>
        <v>0</v>
      </c>
      <c r="Z2294" s="13">
        <f t="shared" si="1000"/>
        <v>0</v>
      </c>
      <c r="AA2294" s="23">
        <f t="shared" si="1001"/>
        <v>0</v>
      </c>
      <c r="AB2294" s="23">
        <f t="shared" si="1002"/>
        <v>0</v>
      </c>
      <c r="AC2294" s="23">
        <f t="shared" si="1003"/>
        <v>0</v>
      </c>
      <c r="AD2294" s="24">
        <f t="shared" si="1004"/>
        <v>0</v>
      </c>
      <c r="AF2294" s="20">
        <f t="shared" si="1005"/>
        <v>0</v>
      </c>
      <c r="AG2294" s="17">
        <f t="shared" si="1006"/>
        <v>0</v>
      </c>
      <c r="AH2294" s="17">
        <f t="shared" si="1007"/>
        <v>0</v>
      </c>
      <c r="AI2294" s="17" t="str">
        <f t="shared" si="1008"/>
        <v>-</v>
      </c>
      <c r="AM2294" s="21" t="str">
        <f t="shared" si="1019"/>
        <v>-</v>
      </c>
      <c r="AN2294" s="21" t="str">
        <f t="shared" si="1019"/>
        <v>-</v>
      </c>
      <c r="AO2294" s="21" t="str">
        <f t="shared" si="1019"/>
        <v>-</v>
      </c>
      <c r="AP2294" s="27">
        <f t="shared" si="1009"/>
        <v>0</v>
      </c>
      <c r="AQ2294" s="27">
        <f t="shared" si="1010"/>
        <v>0</v>
      </c>
      <c r="AR2294" s="27">
        <f t="shared" si="1011"/>
        <v>0</v>
      </c>
      <c r="AS2294" s="27">
        <f t="shared" si="1012"/>
        <v>0</v>
      </c>
      <c r="AT2294" s="27">
        <f t="shared" si="1013"/>
        <v>0</v>
      </c>
      <c r="AU2294" s="27">
        <f t="shared" si="1014"/>
        <v>0</v>
      </c>
      <c r="AV2294" s="21" t="str">
        <f t="shared" si="1015"/>
        <v>0</v>
      </c>
      <c r="AW2294" s="27">
        <f t="shared" si="1016"/>
        <v>0</v>
      </c>
      <c r="AX2294" s="27">
        <f t="shared" si="1017"/>
        <v>0</v>
      </c>
    </row>
    <row r="2295" spans="16:50" x14ac:dyDescent="0.25">
      <c r="P2295" s="38"/>
      <c r="Q2295" s="38"/>
      <c r="V2295" s="21">
        <f t="shared" si="1018"/>
        <v>0</v>
      </c>
      <c r="W2295" s="21">
        <f t="shared" si="1018"/>
        <v>0</v>
      </c>
      <c r="X2295" s="21">
        <f t="shared" si="1018"/>
        <v>0</v>
      </c>
      <c r="Y2295" s="22">
        <f t="shared" si="999"/>
        <v>0</v>
      </c>
      <c r="Z2295" s="13">
        <f t="shared" si="1000"/>
        <v>0</v>
      </c>
      <c r="AA2295" s="23">
        <f t="shared" si="1001"/>
        <v>0</v>
      </c>
      <c r="AB2295" s="23">
        <f t="shared" si="1002"/>
        <v>0</v>
      </c>
      <c r="AC2295" s="23">
        <f t="shared" si="1003"/>
        <v>0</v>
      </c>
      <c r="AD2295" s="24">
        <f t="shared" si="1004"/>
        <v>0</v>
      </c>
      <c r="AF2295" s="20">
        <f t="shared" si="1005"/>
        <v>0</v>
      </c>
      <c r="AG2295" s="17">
        <f t="shared" si="1006"/>
        <v>0</v>
      </c>
      <c r="AH2295" s="17">
        <f t="shared" si="1007"/>
        <v>0</v>
      </c>
      <c r="AI2295" s="17" t="str">
        <f t="shared" si="1008"/>
        <v>-</v>
      </c>
      <c r="AM2295" s="21" t="str">
        <f t="shared" si="1019"/>
        <v>-</v>
      </c>
      <c r="AN2295" s="21" t="str">
        <f t="shared" si="1019"/>
        <v>-</v>
      </c>
      <c r="AO2295" s="21" t="str">
        <f t="shared" si="1019"/>
        <v>-</v>
      </c>
      <c r="AP2295" s="27">
        <f t="shared" si="1009"/>
        <v>0</v>
      </c>
      <c r="AQ2295" s="27">
        <f t="shared" si="1010"/>
        <v>0</v>
      </c>
      <c r="AR2295" s="27">
        <f t="shared" si="1011"/>
        <v>0</v>
      </c>
      <c r="AS2295" s="27">
        <f t="shared" si="1012"/>
        <v>0</v>
      </c>
      <c r="AT2295" s="27">
        <f t="shared" si="1013"/>
        <v>0</v>
      </c>
      <c r="AU2295" s="27">
        <f t="shared" si="1014"/>
        <v>0</v>
      </c>
      <c r="AV2295" s="21" t="str">
        <f t="shared" si="1015"/>
        <v>0</v>
      </c>
      <c r="AW2295" s="27">
        <f t="shared" si="1016"/>
        <v>0</v>
      </c>
      <c r="AX2295" s="27">
        <f t="shared" si="1017"/>
        <v>0</v>
      </c>
    </row>
    <row r="2296" spans="16:50" x14ac:dyDescent="0.25">
      <c r="P2296" s="38"/>
      <c r="Q2296" s="38"/>
      <c r="V2296" s="21">
        <f t="shared" si="1018"/>
        <v>0</v>
      </c>
      <c r="W2296" s="21">
        <f t="shared" si="1018"/>
        <v>0</v>
      </c>
      <c r="X2296" s="21">
        <f t="shared" si="1018"/>
        <v>0</v>
      </c>
      <c r="Y2296" s="22">
        <f t="shared" si="999"/>
        <v>0</v>
      </c>
      <c r="Z2296" s="13">
        <f t="shared" si="1000"/>
        <v>0</v>
      </c>
      <c r="AA2296" s="23">
        <f t="shared" si="1001"/>
        <v>0</v>
      </c>
      <c r="AB2296" s="23">
        <f t="shared" si="1002"/>
        <v>0</v>
      </c>
      <c r="AC2296" s="23">
        <f t="shared" si="1003"/>
        <v>0</v>
      </c>
      <c r="AD2296" s="24">
        <f t="shared" si="1004"/>
        <v>0</v>
      </c>
      <c r="AF2296" s="20">
        <f t="shared" si="1005"/>
        <v>0</v>
      </c>
      <c r="AG2296" s="17">
        <f t="shared" si="1006"/>
        <v>0</v>
      </c>
      <c r="AH2296" s="17">
        <f t="shared" si="1007"/>
        <v>0</v>
      </c>
      <c r="AI2296" s="17" t="str">
        <f t="shared" si="1008"/>
        <v>-</v>
      </c>
      <c r="AM2296" s="21" t="str">
        <f t="shared" si="1019"/>
        <v>-</v>
      </c>
      <c r="AN2296" s="21" t="str">
        <f t="shared" si="1019"/>
        <v>-</v>
      </c>
      <c r="AO2296" s="21" t="str">
        <f t="shared" si="1019"/>
        <v>-</v>
      </c>
      <c r="AP2296" s="27">
        <f t="shared" si="1009"/>
        <v>0</v>
      </c>
      <c r="AQ2296" s="27">
        <f t="shared" si="1010"/>
        <v>0</v>
      </c>
      <c r="AR2296" s="27">
        <f t="shared" si="1011"/>
        <v>0</v>
      </c>
      <c r="AS2296" s="27">
        <f t="shared" si="1012"/>
        <v>0</v>
      </c>
      <c r="AT2296" s="27">
        <f t="shared" si="1013"/>
        <v>0</v>
      </c>
      <c r="AU2296" s="27">
        <f t="shared" si="1014"/>
        <v>0</v>
      </c>
      <c r="AV2296" s="21" t="str">
        <f t="shared" si="1015"/>
        <v>0</v>
      </c>
      <c r="AW2296" s="27">
        <f t="shared" si="1016"/>
        <v>0</v>
      </c>
      <c r="AX2296" s="27">
        <f t="shared" si="1017"/>
        <v>0</v>
      </c>
    </row>
    <row r="2297" spans="16:50" x14ac:dyDescent="0.25">
      <c r="P2297" s="38"/>
      <c r="Q2297" s="38"/>
      <c r="V2297" s="21">
        <f t="shared" si="1018"/>
        <v>0</v>
      </c>
      <c r="W2297" s="21">
        <f t="shared" si="1018"/>
        <v>0</v>
      </c>
      <c r="X2297" s="21">
        <f t="shared" si="1018"/>
        <v>0</v>
      </c>
      <c r="Y2297" s="22">
        <f t="shared" si="999"/>
        <v>0</v>
      </c>
      <c r="Z2297" s="13">
        <f t="shared" si="1000"/>
        <v>0</v>
      </c>
      <c r="AA2297" s="23">
        <f t="shared" si="1001"/>
        <v>0</v>
      </c>
      <c r="AB2297" s="23">
        <f t="shared" si="1002"/>
        <v>0</v>
      </c>
      <c r="AC2297" s="23">
        <f t="shared" si="1003"/>
        <v>0</v>
      </c>
      <c r="AD2297" s="24">
        <f t="shared" si="1004"/>
        <v>0</v>
      </c>
      <c r="AF2297" s="20">
        <f t="shared" si="1005"/>
        <v>0</v>
      </c>
      <c r="AG2297" s="17">
        <f t="shared" si="1006"/>
        <v>0</v>
      </c>
      <c r="AH2297" s="17">
        <f t="shared" si="1007"/>
        <v>0</v>
      </c>
      <c r="AI2297" s="17" t="str">
        <f t="shared" si="1008"/>
        <v>-</v>
      </c>
      <c r="AM2297" s="21" t="str">
        <f t="shared" si="1019"/>
        <v>-</v>
      </c>
      <c r="AN2297" s="21" t="str">
        <f t="shared" si="1019"/>
        <v>-</v>
      </c>
      <c r="AO2297" s="21" t="str">
        <f t="shared" si="1019"/>
        <v>-</v>
      </c>
      <c r="AP2297" s="27">
        <f t="shared" si="1009"/>
        <v>0</v>
      </c>
      <c r="AQ2297" s="27">
        <f t="shared" si="1010"/>
        <v>0</v>
      </c>
      <c r="AR2297" s="27">
        <f t="shared" si="1011"/>
        <v>0</v>
      </c>
      <c r="AS2297" s="27">
        <f t="shared" si="1012"/>
        <v>0</v>
      </c>
      <c r="AT2297" s="27">
        <f t="shared" si="1013"/>
        <v>0</v>
      </c>
      <c r="AU2297" s="27">
        <f t="shared" si="1014"/>
        <v>0</v>
      </c>
      <c r="AV2297" s="21" t="str">
        <f t="shared" si="1015"/>
        <v>0</v>
      </c>
      <c r="AW2297" s="27">
        <f t="shared" si="1016"/>
        <v>0</v>
      </c>
      <c r="AX2297" s="27">
        <f t="shared" si="1017"/>
        <v>0</v>
      </c>
    </row>
    <row r="2298" spans="16:50" x14ac:dyDescent="0.25">
      <c r="P2298" s="38"/>
      <c r="Q2298" s="38"/>
      <c r="V2298" s="21">
        <f t="shared" si="1018"/>
        <v>0</v>
      </c>
      <c r="W2298" s="21">
        <f t="shared" si="1018"/>
        <v>0</v>
      </c>
      <c r="X2298" s="21">
        <f t="shared" si="1018"/>
        <v>0</v>
      </c>
      <c r="Y2298" s="22">
        <f t="shared" si="999"/>
        <v>0</v>
      </c>
      <c r="Z2298" s="13">
        <f t="shared" si="1000"/>
        <v>0</v>
      </c>
      <c r="AA2298" s="23">
        <f t="shared" si="1001"/>
        <v>0</v>
      </c>
      <c r="AB2298" s="23">
        <f t="shared" si="1002"/>
        <v>0</v>
      </c>
      <c r="AC2298" s="23">
        <f t="shared" si="1003"/>
        <v>0</v>
      </c>
      <c r="AD2298" s="24">
        <f t="shared" si="1004"/>
        <v>0</v>
      </c>
      <c r="AF2298" s="20">
        <f t="shared" si="1005"/>
        <v>0</v>
      </c>
      <c r="AG2298" s="17">
        <f t="shared" si="1006"/>
        <v>0</v>
      </c>
      <c r="AH2298" s="17">
        <f t="shared" si="1007"/>
        <v>0</v>
      </c>
      <c r="AI2298" s="17" t="str">
        <f t="shared" si="1008"/>
        <v>-</v>
      </c>
      <c r="AM2298" s="21" t="str">
        <f t="shared" si="1019"/>
        <v>-</v>
      </c>
      <c r="AN2298" s="21" t="str">
        <f t="shared" si="1019"/>
        <v>-</v>
      </c>
      <c r="AO2298" s="21" t="str">
        <f t="shared" si="1019"/>
        <v>-</v>
      </c>
      <c r="AP2298" s="27">
        <f t="shared" si="1009"/>
        <v>0</v>
      </c>
      <c r="AQ2298" s="27">
        <f t="shared" si="1010"/>
        <v>0</v>
      </c>
      <c r="AR2298" s="27">
        <f t="shared" si="1011"/>
        <v>0</v>
      </c>
      <c r="AS2298" s="27">
        <f t="shared" si="1012"/>
        <v>0</v>
      </c>
      <c r="AT2298" s="27">
        <f t="shared" si="1013"/>
        <v>0</v>
      </c>
      <c r="AU2298" s="27">
        <f t="shared" si="1014"/>
        <v>0</v>
      </c>
      <c r="AV2298" s="21" t="str">
        <f t="shared" si="1015"/>
        <v>0</v>
      </c>
      <c r="AW2298" s="27">
        <f t="shared" si="1016"/>
        <v>0</v>
      </c>
      <c r="AX2298" s="27">
        <f t="shared" si="1017"/>
        <v>0</v>
      </c>
    </row>
    <row r="2299" spans="16:50" x14ac:dyDescent="0.25">
      <c r="P2299" s="38"/>
      <c r="Q2299" s="38"/>
      <c r="V2299" s="21">
        <f t="shared" si="1018"/>
        <v>0</v>
      </c>
      <c r="W2299" s="21">
        <f t="shared" si="1018"/>
        <v>0</v>
      </c>
      <c r="X2299" s="21">
        <f t="shared" si="1018"/>
        <v>0</v>
      </c>
      <c r="Y2299" s="22">
        <f t="shared" si="999"/>
        <v>0</v>
      </c>
      <c r="Z2299" s="13">
        <f t="shared" si="1000"/>
        <v>0</v>
      </c>
      <c r="AA2299" s="23">
        <f t="shared" si="1001"/>
        <v>0</v>
      </c>
      <c r="AB2299" s="23">
        <f t="shared" si="1002"/>
        <v>0</v>
      </c>
      <c r="AC2299" s="23">
        <f t="shared" si="1003"/>
        <v>0</v>
      </c>
      <c r="AD2299" s="24">
        <f t="shared" si="1004"/>
        <v>0</v>
      </c>
      <c r="AF2299" s="20">
        <f t="shared" si="1005"/>
        <v>0</v>
      </c>
      <c r="AG2299" s="17">
        <f t="shared" si="1006"/>
        <v>0</v>
      </c>
      <c r="AH2299" s="17">
        <f t="shared" si="1007"/>
        <v>0</v>
      </c>
      <c r="AI2299" s="17" t="str">
        <f t="shared" si="1008"/>
        <v>-</v>
      </c>
      <c r="AM2299" s="21" t="str">
        <f t="shared" si="1019"/>
        <v>-</v>
      </c>
      <c r="AN2299" s="21" t="str">
        <f t="shared" si="1019"/>
        <v>-</v>
      </c>
      <c r="AO2299" s="21" t="str">
        <f t="shared" si="1019"/>
        <v>-</v>
      </c>
      <c r="AP2299" s="27">
        <f t="shared" si="1009"/>
        <v>0</v>
      </c>
      <c r="AQ2299" s="27">
        <f t="shared" si="1010"/>
        <v>0</v>
      </c>
      <c r="AR2299" s="27">
        <f t="shared" si="1011"/>
        <v>0</v>
      </c>
      <c r="AS2299" s="27">
        <f t="shared" si="1012"/>
        <v>0</v>
      </c>
      <c r="AT2299" s="27">
        <f t="shared" si="1013"/>
        <v>0</v>
      </c>
      <c r="AU2299" s="27">
        <f t="shared" si="1014"/>
        <v>0</v>
      </c>
      <c r="AV2299" s="21" t="str">
        <f t="shared" si="1015"/>
        <v>0</v>
      </c>
      <c r="AW2299" s="27">
        <f t="shared" si="1016"/>
        <v>0</v>
      </c>
      <c r="AX2299" s="27">
        <f t="shared" si="1017"/>
        <v>0</v>
      </c>
    </row>
    <row r="2300" spans="16:50" x14ac:dyDescent="0.25">
      <c r="P2300" s="38"/>
      <c r="Q2300" s="38"/>
      <c r="V2300" s="21">
        <f t="shared" si="1018"/>
        <v>0</v>
      </c>
      <c r="W2300" s="21">
        <f t="shared" si="1018"/>
        <v>0</v>
      </c>
      <c r="X2300" s="21">
        <f t="shared" si="1018"/>
        <v>0</v>
      </c>
      <c r="Y2300" s="22">
        <f t="shared" si="999"/>
        <v>0</v>
      </c>
      <c r="Z2300" s="13">
        <f t="shared" si="1000"/>
        <v>0</v>
      </c>
      <c r="AA2300" s="23">
        <f t="shared" si="1001"/>
        <v>0</v>
      </c>
      <c r="AB2300" s="23">
        <f t="shared" si="1002"/>
        <v>0</v>
      </c>
      <c r="AC2300" s="23">
        <f t="shared" si="1003"/>
        <v>0</v>
      </c>
      <c r="AD2300" s="24">
        <f t="shared" si="1004"/>
        <v>0</v>
      </c>
      <c r="AF2300" s="20">
        <f t="shared" si="1005"/>
        <v>0</v>
      </c>
      <c r="AG2300" s="17">
        <f t="shared" si="1006"/>
        <v>0</v>
      </c>
      <c r="AH2300" s="17">
        <f t="shared" si="1007"/>
        <v>0</v>
      </c>
      <c r="AI2300" s="17" t="str">
        <f t="shared" si="1008"/>
        <v>-</v>
      </c>
      <c r="AM2300" s="21" t="str">
        <f t="shared" si="1019"/>
        <v>-</v>
      </c>
      <c r="AN2300" s="21" t="str">
        <f t="shared" si="1019"/>
        <v>-</v>
      </c>
      <c r="AO2300" s="21" t="str">
        <f t="shared" si="1019"/>
        <v>-</v>
      </c>
      <c r="AP2300" s="27">
        <f t="shared" si="1009"/>
        <v>0</v>
      </c>
      <c r="AQ2300" s="27">
        <f t="shared" si="1010"/>
        <v>0</v>
      </c>
      <c r="AR2300" s="27">
        <f t="shared" si="1011"/>
        <v>0</v>
      </c>
      <c r="AS2300" s="27">
        <f t="shared" si="1012"/>
        <v>0</v>
      </c>
      <c r="AT2300" s="27">
        <f t="shared" si="1013"/>
        <v>0</v>
      </c>
      <c r="AU2300" s="27">
        <f t="shared" si="1014"/>
        <v>0</v>
      </c>
      <c r="AV2300" s="21" t="str">
        <f t="shared" si="1015"/>
        <v>0</v>
      </c>
      <c r="AW2300" s="27">
        <f t="shared" si="1016"/>
        <v>0</v>
      </c>
      <c r="AX2300" s="27">
        <f t="shared" si="1017"/>
        <v>0</v>
      </c>
    </row>
    <row r="2301" spans="16:50" x14ac:dyDescent="0.25">
      <c r="P2301" s="38"/>
      <c r="Q2301" s="38"/>
      <c r="V2301" s="21">
        <f t="shared" si="1018"/>
        <v>0</v>
      </c>
      <c r="W2301" s="21">
        <f t="shared" si="1018"/>
        <v>0</v>
      </c>
      <c r="X2301" s="21">
        <f t="shared" si="1018"/>
        <v>0</v>
      </c>
      <c r="Y2301" s="22">
        <f t="shared" si="999"/>
        <v>0</v>
      </c>
      <c r="Z2301" s="13">
        <f t="shared" si="1000"/>
        <v>0</v>
      </c>
      <c r="AA2301" s="23">
        <f t="shared" si="1001"/>
        <v>0</v>
      </c>
      <c r="AB2301" s="23">
        <f t="shared" si="1002"/>
        <v>0</v>
      </c>
      <c r="AC2301" s="23">
        <f t="shared" si="1003"/>
        <v>0</v>
      </c>
      <c r="AD2301" s="24">
        <f t="shared" si="1004"/>
        <v>0</v>
      </c>
      <c r="AF2301" s="20">
        <f t="shared" si="1005"/>
        <v>0</v>
      </c>
      <c r="AG2301" s="17">
        <f t="shared" si="1006"/>
        <v>0</v>
      </c>
      <c r="AH2301" s="17">
        <f t="shared" si="1007"/>
        <v>0</v>
      </c>
      <c r="AI2301" s="17" t="str">
        <f t="shared" si="1008"/>
        <v>-</v>
      </c>
      <c r="AM2301" s="21" t="str">
        <f t="shared" si="1019"/>
        <v>-</v>
      </c>
      <c r="AN2301" s="21" t="str">
        <f t="shared" si="1019"/>
        <v>-</v>
      </c>
      <c r="AO2301" s="21" t="str">
        <f t="shared" si="1019"/>
        <v>-</v>
      </c>
      <c r="AP2301" s="27">
        <f t="shared" si="1009"/>
        <v>0</v>
      </c>
      <c r="AQ2301" s="27">
        <f t="shared" si="1010"/>
        <v>0</v>
      </c>
      <c r="AR2301" s="27">
        <f t="shared" si="1011"/>
        <v>0</v>
      </c>
      <c r="AS2301" s="27">
        <f t="shared" si="1012"/>
        <v>0</v>
      </c>
      <c r="AT2301" s="27">
        <f t="shared" si="1013"/>
        <v>0</v>
      </c>
      <c r="AU2301" s="27">
        <f t="shared" si="1014"/>
        <v>0</v>
      </c>
      <c r="AV2301" s="21" t="str">
        <f t="shared" si="1015"/>
        <v>0</v>
      </c>
      <c r="AW2301" s="27">
        <f t="shared" si="1016"/>
        <v>0</v>
      </c>
      <c r="AX2301" s="27">
        <f t="shared" si="1017"/>
        <v>0</v>
      </c>
    </row>
    <row r="2302" spans="16:50" x14ac:dyDescent="0.25">
      <c r="P2302" s="38"/>
      <c r="Q2302" s="38"/>
      <c r="V2302" s="21">
        <f t="shared" si="1018"/>
        <v>0</v>
      </c>
      <c r="W2302" s="21">
        <f t="shared" si="1018"/>
        <v>0</v>
      </c>
      <c r="X2302" s="21">
        <f t="shared" si="1018"/>
        <v>0</v>
      </c>
      <c r="Y2302" s="22">
        <f t="shared" si="999"/>
        <v>0</v>
      </c>
      <c r="Z2302" s="13">
        <f t="shared" si="1000"/>
        <v>0</v>
      </c>
      <c r="AA2302" s="23">
        <f t="shared" si="1001"/>
        <v>0</v>
      </c>
      <c r="AB2302" s="23">
        <f t="shared" si="1002"/>
        <v>0</v>
      </c>
      <c r="AC2302" s="23">
        <f t="shared" si="1003"/>
        <v>0</v>
      </c>
      <c r="AD2302" s="24">
        <f t="shared" si="1004"/>
        <v>0</v>
      </c>
      <c r="AF2302" s="20">
        <f t="shared" si="1005"/>
        <v>0</v>
      </c>
      <c r="AG2302" s="17">
        <f t="shared" si="1006"/>
        <v>0</v>
      </c>
      <c r="AH2302" s="17">
        <f t="shared" si="1007"/>
        <v>0</v>
      </c>
      <c r="AI2302" s="17" t="str">
        <f t="shared" si="1008"/>
        <v>-</v>
      </c>
      <c r="AM2302" s="21" t="str">
        <f t="shared" si="1019"/>
        <v>-</v>
      </c>
      <c r="AN2302" s="21" t="str">
        <f t="shared" si="1019"/>
        <v>-</v>
      </c>
      <c r="AO2302" s="21" t="str">
        <f t="shared" si="1019"/>
        <v>-</v>
      </c>
      <c r="AP2302" s="27">
        <f t="shared" si="1009"/>
        <v>0</v>
      </c>
      <c r="AQ2302" s="27">
        <f t="shared" si="1010"/>
        <v>0</v>
      </c>
      <c r="AR2302" s="27">
        <f t="shared" si="1011"/>
        <v>0</v>
      </c>
      <c r="AS2302" s="27">
        <f t="shared" si="1012"/>
        <v>0</v>
      </c>
      <c r="AT2302" s="27">
        <f t="shared" si="1013"/>
        <v>0</v>
      </c>
      <c r="AU2302" s="27">
        <f t="shared" si="1014"/>
        <v>0</v>
      </c>
      <c r="AV2302" s="21" t="str">
        <f t="shared" si="1015"/>
        <v>0</v>
      </c>
      <c r="AW2302" s="27">
        <f t="shared" si="1016"/>
        <v>0</v>
      </c>
      <c r="AX2302" s="27">
        <f t="shared" si="1017"/>
        <v>0</v>
      </c>
    </row>
    <row r="2303" spans="16:50" x14ac:dyDescent="0.25">
      <c r="P2303" s="38"/>
      <c r="Q2303" s="38"/>
      <c r="V2303" s="21">
        <f t="shared" si="1018"/>
        <v>0</v>
      </c>
      <c r="W2303" s="21">
        <f t="shared" si="1018"/>
        <v>0</v>
      </c>
      <c r="X2303" s="21">
        <f t="shared" si="1018"/>
        <v>0</v>
      </c>
      <c r="Y2303" s="22">
        <f t="shared" si="999"/>
        <v>0</v>
      </c>
      <c r="Z2303" s="13">
        <f t="shared" si="1000"/>
        <v>0</v>
      </c>
      <c r="AA2303" s="23">
        <f t="shared" si="1001"/>
        <v>0</v>
      </c>
      <c r="AB2303" s="23">
        <f t="shared" si="1002"/>
        <v>0</v>
      </c>
      <c r="AC2303" s="23">
        <f t="shared" si="1003"/>
        <v>0</v>
      </c>
      <c r="AD2303" s="24">
        <f t="shared" si="1004"/>
        <v>0</v>
      </c>
      <c r="AF2303" s="20">
        <f t="shared" si="1005"/>
        <v>0</v>
      </c>
      <c r="AG2303" s="17">
        <f t="shared" si="1006"/>
        <v>0</v>
      </c>
      <c r="AH2303" s="17">
        <f t="shared" si="1007"/>
        <v>0</v>
      </c>
      <c r="AI2303" s="17" t="str">
        <f t="shared" si="1008"/>
        <v>-</v>
      </c>
      <c r="AM2303" s="21" t="str">
        <f t="shared" si="1019"/>
        <v>-</v>
      </c>
      <c r="AN2303" s="21" t="str">
        <f t="shared" si="1019"/>
        <v>-</v>
      </c>
      <c r="AO2303" s="21" t="str">
        <f t="shared" si="1019"/>
        <v>-</v>
      </c>
      <c r="AP2303" s="27">
        <f t="shared" si="1009"/>
        <v>0</v>
      </c>
      <c r="AQ2303" s="27">
        <f t="shared" si="1010"/>
        <v>0</v>
      </c>
      <c r="AR2303" s="27">
        <f t="shared" si="1011"/>
        <v>0</v>
      </c>
      <c r="AS2303" s="27">
        <f t="shared" si="1012"/>
        <v>0</v>
      </c>
      <c r="AT2303" s="27">
        <f t="shared" si="1013"/>
        <v>0</v>
      </c>
      <c r="AU2303" s="27">
        <f t="shared" si="1014"/>
        <v>0</v>
      </c>
      <c r="AV2303" s="21" t="str">
        <f t="shared" si="1015"/>
        <v>0</v>
      </c>
      <c r="AW2303" s="27">
        <f t="shared" si="1016"/>
        <v>0</v>
      </c>
      <c r="AX2303" s="27">
        <f t="shared" si="1017"/>
        <v>0</v>
      </c>
    </row>
    <row r="2304" spans="16:50" x14ac:dyDescent="0.25">
      <c r="P2304" s="38"/>
      <c r="Q2304" s="38"/>
      <c r="V2304" s="21">
        <f t="shared" si="1018"/>
        <v>0</v>
      </c>
      <c r="W2304" s="21">
        <f t="shared" si="1018"/>
        <v>0</v>
      </c>
      <c r="X2304" s="21">
        <f t="shared" si="1018"/>
        <v>0</v>
      </c>
      <c r="Y2304" s="22">
        <f t="shared" si="999"/>
        <v>0</v>
      </c>
      <c r="Z2304" s="13">
        <f t="shared" si="1000"/>
        <v>0</v>
      </c>
      <c r="AA2304" s="23">
        <f t="shared" si="1001"/>
        <v>0</v>
      </c>
      <c r="AB2304" s="23">
        <f t="shared" si="1002"/>
        <v>0</v>
      </c>
      <c r="AC2304" s="23">
        <f t="shared" si="1003"/>
        <v>0</v>
      </c>
      <c r="AD2304" s="24">
        <f t="shared" si="1004"/>
        <v>0</v>
      </c>
      <c r="AF2304" s="20">
        <f t="shared" si="1005"/>
        <v>0</v>
      </c>
      <c r="AG2304" s="17">
        <f t="shared" si="1006"/>
        <v>0</v>
      </c>
      <c r="AH2304" s="17">
        <f t="shared" si="1007"/>
        <v>0</v>
      </c>
      <c r="AI2304" s="17" t="str">
        <f t="shared" si="1008"/>
        <v>-</v>
      </c>
      <c r="AM2304" s="21" t="str">
        <f t="shared" si="1019"/>
        <v>-</v>
      </c>
      <c r="AN2304" s="21" t="str">
        <f t="shared" si="1019"/>
        <v>-</v>
      </c>
      <c r="AO2304" s="21" t="str">
        <f t="shared" si="1019"/>
        <v>-</v>
      </c>
      <c r="AP2304" s="27">
        <f t="shared" si="1009"/>
        <v>0</v>
      </c>
      <c r="AQ2304" s="27">
        <f t="shared" si="1010"/>
        <v>0</v>
      </c>
      <c r="AR2304" s="27">
        <f t="shared" si="1011"/>
        <v>0</v>
      </c>
      <c r="AS2304" s="27">
        <f t="shared" si="1012"/>
        <v>0</v>
      </c>
      <c r="AT2304" s="27">
        <f t="shared" si="1013"/>
        <v>0</v>
      </c>
      <c r="AU2304" s="27">
        <f t="shared" si="1014"/>
        <v>0</v>
      </c>
      <c r="AV2304" s="21" t="str">
        <f t="shared" si="1015"/>
        <v>0</v>
      </c>
      <c r="AW2304" s="27">
        <f t="shared" si="1016"/>
        <v>0</v>
      </c>
      <c r="AX2304" s="27">
        <f t="shared" si="1017"/>
        <v>0</v>
      </c>
    </row>
    <row r="2305" spans="16:50" x14ac:dyDescent="0.25">
      <c r="P2305" s="38"/>
      <c r="Q2305" s="38"/>
      <c r="V2305" s="21">
        <f t="shared" si="1018"/>
        <v>0</v>
      </c>
      <c r="W2305" s="21">
        <f t="shared" si="1018"/>
        <v>0</v>
      </c>
      <c r="X2305" s="21">
        <f t="shared" si="1018"/>
        <v>0</v>
      </c>
      <c r="Y2305" s="22">
        <f t="shared" si="999"/>
        <v>0</v>
      </c>
      <c r="Z2305" s="13">
        <f t="shared" si="1000"/>
        <v>0</v>
      </c>
      <c r="AA2305" s="23">
        <f t="shared" si="1001"/>
        <v>0</v>
      </c>
      <c r="AB2305" s="23">
        <f t="shared" si="1002"/>
        <v>0</v>
      </c>
      <c r="AC2305" s="23">
        <f t="shared" si="1003"/>
        <v>0</v>
      </c>
      <c r="AD2305" s="24">
        <f t="shared" si="1004"/>
        <v>0</v>
      </c>
      <c r="AF2305" s="20">
        <f t="shared" si="1005"/>
        <v>0</v>
      </c>
      <c r="AG2305" s="17">
        <f t="shared" si="1006"/>
        <v>0</v>
      </c>
      <c r="AH2305" s="17">
        <f t="shared" si="1007"/>
        <v>0</v>
      </c>
      <c r="AI2305" s="17" t="str">
        <f t="shared" si="1008"/>
        <v>-</v>
      </c>
      <c r="AM2305" s="21" t="str">
        <f t="shared" si="1019"/>
        <v>-</v>
      </c>
      <c r="AN2305" s="21" t="str">
        <f t="shared" si="1019"/>
        <v>-</v>
      </c>
      <c r="AO2305" s="21" t="str">
        <f t="shared" si="1019"/>
        <v>-</v>
      </c>
      <c r="AP2305" s="27">
        <f t="shared" si="1009"/>
        <v>0</v>
      </c>
      <c r="AQ2305" s="27">
        <f t="shared" si="1010"/>
        <v>0</v>
      </c>
      <c r="AR2305" s="27">
        <f t="shared" si="1011"/>
        <v>0</v>
      </c>
      <c r="AS2305" s="27">
        <f t="shared" si="1012"/>
        <v>0</v>
      </c>
      <c r="AT2305" s="27">
        <f t="shared" si="1013"/>
        <v>0</v>
      </c>
      <c r="AU2305" s="27">
        <f t="shared" si="1014"/>
        <v>0</v>
      </c>
      <c r="AV2305" s="21" t="str">
        <f t="shared" si="1015"/>
        <v>0</v>
      </c>
      <c r="AW2305" s="27">
        <f t="shared" si="1016"/>
        <v>0</v>
      </c>
      <c r="AX2305" s="27">
        <f t="shared" si="1017"/>
        <v>0</v>
      </c>
    </row>
    <row r="2306" spans="16:50" x14ac:dyDescent="0.25">
      <c r="P2306" s="38"/>
      <c r="Q2306" s="38"/>
      <c r="V2306" s="21">
        <f t="shared" si="1018"/>
        <v>0</v>
      </c>
      <c r="W2306" s="21">
        <f t="shared" si="1018"/>
        <v>0</v>
      </c>
      <c r="X2306" s="21">
        <f t="shared" si="1018"/>
        <v>0</v>
      </c>
      <c r="Y2306" s="22">
        <f t="shared" si="999"/>
        <v>0</v>
      </c>
      <c r="Z2306" s="13">
        <f t="shared" si="1000"/>
        <v>0</v>
      </c>
      <c r="AA2306" s="23">
        <f t="shared" si="1001"/>
        <v>0</v>
      </c>
      <c r="AB2306" s="23">
        <f t="shared" si="1002"/>
        <v>0</v>
      </c>
      <c r="AC2306" s="23">
        <f t="shared" si="1003"/>
        <v>0</v>
      </c>
      <c r="AD2306" s="24">
        <f t="shared" si="1004"/>
        <v>0</v>
      </c>
      <c r="AF2306" s="20">
        <f t="shared" si="1005"/>
        <v>0</v>
      </c>
      <c r="AG2306" s="17">
        <f t="shared" si="1006"/>
        <v>0</v>
      </c>
      <c r="AH2306" s="17">
        <f t="shared" si="1007"/>
        <v>0</v>
      </c>
      <c r="AI2306" s="17" t="str">
        <f t="shared" si="1008"/>
        <v>-</v>
      </c>
      <c r="AM2306" s="21" t="str">
        <f t="shared" si="1019"/>
        <v>-</v>
      </c>
      <c r="AN2306" s="21" t="str">
        <f t="shared" si="1019"/>
        <v>-</v>
      </c>
      <c r="AO2306" s="21" t="str">
        <f t="shared" si="1019"/>
        <v>-</v>
      </c>
      <c r="AP2306" s="27">
        <f t="shared" si="1009"/>
        <v>0</v>
      </c>
      <c r="AQ2306" s="27">
        <f t="shared" si="1010"/>
        <v>0</v>
      </c>
      <c r="AR2306" s="27">
        <f t="shared" si="1011"/>
        <v>0</v>
      </c>
      <c r="AS2306" s="27">
        <f t="shared" si="1012"/>
        <v>0</v>
      </c>
      <c r="AT2306" s="27">
        <f t="shared" si="1013"/>
        <v>0</v>
      </c>
      <c r="AU2306" s="27">
        <f t="shared" si="1014"/>
        <v>0</v>
      </c>
      <c r="AV2306" s="21" t="str">
        <f t="shared" si="1015"/>
        <v>0</v>
      </c>
      <c r="AW2306" s="27">
        <f t="shared" si="1016"/>
        <v>0</v>
      </c>
      <c r="AX2306" s="27">
        <f t="shared" si="1017"/>
        <v>0</v>
      </c>
    </row>
    <row r="2307" spans="16:50" x14ac:dyDescent="0.25">
      <c r="P2307" s="38"/>
      <c r="Q2307" s="38"/>
      <c r="V2307" s="21">
        <f t="shared" si="1018"/>
        <v>0</v>
      </c>
      <c r="W2307" s="21">
        <f t="shared" si="1018"/>
        <v>0</v>
      </c>
      <c r="X2307" s="21">
        <f t="shared" si="1018"/>
        <v>0</v>
      </c>
      <c r="Y2307" s="22">
        <f t="shared" ref="Y2307:Y2370" si="1020">SUM(V2307:X2307)</f>
        <v>0</v>
      </c>
      <c r="Z2307" s="13">
        <f t="shared" ref="Z2307:Z2370" si="1021">IF(AND(Y2307&lt;100%,Y2307&gt;0%),1,0)</f>
        <v>0</v>
      </c>
      <c r="AA2307" s="23">
        <f t="shared" ref="AA2307:AA2370" si="1022">V2307*$BO$3</f>
        <v>0</v>
      </c>
      <c r="AB2307" s="23">
        <f t="shared" ref="AB2307:AB2370" si="1023">W2307*$BO$4</f>
        <v>0</v>
      </c>
      <c r="AC2307" s="23">
        <f t="shared" ref="AC2307:AC2370" si="1024">X2307*$BO$5</f>
        <v>0</v>
      </c>
      <c r="AD2307" s="24">
        <f t="shared" ref="AD2307:AD2370" si="1025">SUM(AA2307:AC2307)</f>
        <v>0</v>
      </c>
      <c r="AF2307" s="20">
        <f t="shared" ref="AF2307:AF2370" si="1026">IF(AI2307="Y",Q2307,Q2307*AD2307)</f>
        <v>0</v>
      </c>
      <c r="AG2307" s="17">
        <f t="shared" ref="AG2307:AG2370" si="1027">IF(Q2307&lt;0,1,0)</f>
        <v>0</v>
      </c>
      <c r="AH2307" s="17">
        <f t="shared" ref="AH2307:AH2370" si="1028">IF(AD2307&lt;0,1,0)</f>
        <v>0</v>
      </c>
      <c r="AI2307" s="17" t="str">
        <f t="shared" ref="AI2307:AI2370" si="1029">IF(AG2307+AH2307=2,"Y","-")</f>
        <v>-</v>
      </c>
      <c r="AM2307" s="21" t="str">
        <f t="shared" si="1019"/>
        <v>-</v>
      </c>
      <c r="AN2307" s="21" t="str">
        <f t="shared" si="1019"/>
        <v>-</v>
      </c>
      <c r="AO2307" s="21" t="str">
        <f t="shared" si="1019"/>
        <v>-</v>
      </c>
      <c r="AP2307" s="27">
        <f t="shared" ref="AP2307:AP2370" si="1030">IF(AN2307&lt;$BO$9,F2307,0)</f>
        <v>0</v>
      </c>
      <c r="AQ2307" s="27">
        <f t="shared" ref="AQ2307:AQ2370" si="1031">IF(AO2307&gt;$BO$10,F2307,0)</f>
        <v>0</v>
      </c>
      <c r="AR2307" s="27">
        <f t="shared" ref="AR2307:AR2370" si="1032">IFERROR(IF(AN2307&gt;=$BO$11,F2307*(1+$BR$11),0),"-")</f>
        <v>0</v>
      </c>
      <c r="AS2307" s="27">
        <f t="shared" ref="AS2307:AS2370" si="1033">IFERROR(IF(AO2307&lt;=$BO$12,F2307*(1+$BR$12),0),"-")</f>
        <v>0</v>
      </c>
      <c r="AT2307" s="27">
        <f t="shared" ref="AT2307:AT2370" si="1034">IFERROR(IF(AND(AN2307&gt;$BO$13,AN2307&lt;$BQ$13),F2307*(1+$BR$13),0),"-")</f>
        <v>0</v>
      </c>
      <c r="AU2307" s="27">
        <f t="shared" ref="AU2307:AU2370" si="1035">IFERROR(IF(AND(AO2307&lt;$BO$14,AO2307&gt;$BQ$14),F2307*(1+$BR$14),0),"-")</f>
        <v>0</v>
      </c>
      <c r="AV2307" s="21" t="str">
        <f t="shared" ref="AV2307:AV2370" si="1036">IFERROR(G2307/SUM($G2307:$I2307),"0")</f>
        <v>0</v>
      </c>
      <c r="AW2307" s="27">
        <f t="shared" ref="AW2307:AW2370" si="1037">IF(AV2307&gt;$BM$17,IF(AS2307=0,AU2307,AS2307),IF(AV2307&lt;$BM$18,IF(AR2307=0,AT2307,AR2307),F2307))</f>
        <v>0</v>
      </c>
      <c r="AX2307" s="27">
        <f t="shared" ref="AX2307:AX2370" si="1038">IF(AW2307=0,F2307,AW2307)</f>
        <v>0</v>
      </c>
    </row>
    <row r="2308" spans="16:50" x14ac:dyDescent="0.25">
      <c r="P2308" s="38"/>
      <c r="Q2308" s="38"/>
      <c r="V2308" s="21">
        <f t="shared" ref="V2308:X2371" si="1039">IFERROR(G2308/$U2308,0)</f>
        <v>0</v>
      </c>
      <c r="W2308" s="21">
        <f t="shared" si="1039"/>
        <v>0</v>
      </c>
      <c r="X2308" s="21">
        <f t="shared" si="1039"/>
        <v>0</v>
      </c>
      <c r="Y2308" s="22">
        <f t="shared" si="1020"/>
        <v>0</v>
      </c>
      <c r="Z2308" s="13">
        <f t="shared" si="1021"/>
        <v>0</v>
      </c>
      <c r="AA2308" s="23">
        <f t="shared" si="1022"/>
        <v>0</v>
      </c>
      <c r="AB2308" s="23">
        <f t="shared" si="1023"/>
        <v>0</v>
      </c>
      <c r="AC2308" s="23">
        <f t="shared" si="1024"/>
        <v>0</v>
      </c>
      <c r="AD2308" s="24">
        <f t="shared" si="1025"/>
        <v>0</v>
      </c>
      <c r="AF2308" s="20">
        <f t="shared" si="1026"/>
        <v>0</v>
      </c>
      <c r="AG2308" s="17">
        <f t="shared" si="1027"/>
        <v>0</v>
      </c>
      <c r="AH2308" s="17">
        <f t="shared" si="1028"/>
        <v>0</v>
      </c>
      <c r="AI2308" s="17" t="str">
        <f t="shared" si="1029"/>
        <v>-</v>
      </c>
      <c r="AM2308" s="21" t="str">
        <f t="shared" si="1019"/>
        <v>-</v>
      </c>
      <c r="AN2308" s="21" t="str">
        <f t="shared" si="1019"/>
        <v>-</v>
      </c>
      <c r="AO2308" s="21" t="str">
        <f t="shared" si="1019"/>
        <v>-</v>
      </c>
      <c r="AP2308" s="27">
        <f t="shared" si="1030"/>
        <v>0</v>
      </c>
      <c r="AQ2308" s="27">
        <f t="shared" si="1031"/>
        <v>0</v>
      </c>
      <c r="AR2308" s="27">
        <f t="shared" si="1032"/>
        <v>0</v>
      </c>
      <c r="AS2308" s="27">
        <f t="shared" si="1033"/>
        <v>0</v>
      </c>
      <c r="AT2308" s="27">
        <f t="shared" si="1034"/>
        <v>0</v>
      </c>
      <c r="AU2308" s="27">
        <f t="shared" si="1035"/>
        <v>0</v>
      </c>
      <c r="AV2308" s="21" t="str">
        <f t="shared" si="1036"/>
        <v>0</v>
      </c>
      <c r="AW2308" s="27">
        <f t="shared" si="1037"/>
        <v>0</v>
      </c>
      <c r="AX2308" s="27">
        <f t="shared" si="1038"/>
        <v>0</v>
      </c>
    </row>
    <row r="2309" spans="16:50" x14ac:dyDescent="0.25">
      <c r="P2309" s="38"/>
      <c r="Q2309" s="38"/>
      <c r="V2309" s="21">
        <f t="shared" si="1039"/>
        <v>0</v>
      </c>
      <c r="W2309" s="21">
        <f t="shared" si="1039"/>
        <v>0</v>
      </c>
      <c r="X2309" s="21">
        <f t="shared" si="1039"/>
        <v>0</v>
      </c>
      <c r="Y2309" s="22">
        <f t="shared" si="1020"/>
        <v>0</v>
      </c>
      <c r="Z2309" s="13">
        <f t="shared" si="1021"/>
        <v>0</v>
      </c>
      <c r="AA2309" s="23">
        <f t="shared" si="1022"/>
        <v>0</v>
      </c>
      <c r="AB2309" s="23">
        <f t="shared" si="1023"/>
        <v>0</v>
      </c>
      <c r="AC2309" s="23">
        <f t="shared" si="1024"/>
        <v>0</v>
      </c>
      <c r="AD2309" s="24">
        <f t="shared" si="1025"/>
        <v>0</v>
      </c>
      <c r="AF2309" s="20">
        <f t="shared" si="1026"/>
        <v>0</v>
      </c>
      <c r="AG2309" s="17">
        <f t="shared" si="1027"/>
        <v>0</v>
      </c>
      <c r="AH2309" s="17">
        <f t="shared" si="1028"/>
        <v>0</v>
      </c>
      <c r="AI2309" s="17" t="str">
        <f t="shared" si="1029"/>
        <v>-</v>
      </c>
      <c r="AM2309" s="21" t="str">
        <f t="shared" si="1019"/>
        <v>-</v>
      </c>
      <c r="AN2309" s="21" t="str">
        <f t="shared" si="1019"/>
        <v>-</v>
      </c>
      <c r="AO2309" s="21" t="str">
        <f t="shared" si="1019"/>
        <v>-</v>
      </c>
      <c r="AP2309" s="27">
        <f t="shared" si="1030"/>
        <v>0</v>
      </c>
      <c r="AQ2309" s="27">
        <f t="shared" si="1031"/>
        <v>0</v>
      </c>
      <c r="AR2309" s="27">
        <f t="shared" si="1032"/>
        <v>0</v>
      </c>
      <c r="AS2309" s="27">
        <f t="shared" si="1033"/>
        <v>0</v>
      </c>
      <c r="AT2309" s="27">
        <f t="shared" si="1034"/>
        <v>0</v>
      </c>
      <c r="AU2309" s="27">
        <f t="shared" si="1035"/>
        <v>0</v>
      </c>
      <c r="AV2309" s="21" t="str">
        <f t="shared" si="1036"/>
        <v>0</v>
      </c>
      <c r="AW2309" s="27">
        <f t="shared" si="1037"/>
        <v>0</v>
      </c>
      <c r="AX2309" s="27">
        <f t="shared" si="1038"/>
        <v>0</v>
      </c>
    </row>
    <row r="2310" spans="16:50" x14ac:dyDescent="0.25">
      <c r="P2310" s="38"/>
      <c r="Q2310" s="38"/>
      <c r="V2310" s="21">
        <f t="shared" si="1039"/>
        <v>0</v>
      </c>
      <c r="W2310" s="21">
        <f t="shared" si="1039"/>
        <v>0</v>
      </c>
      <c r="X2310" s="21">
        <f t="shared" si="1039"/>
        <v>0</v>
      </c>
      <c r="Y2310" s="22">
        <f t="shared" si="1020"/>
        <v>0</v>
      </c>
      <c r="Z2310" s="13">
        <f t="shared" si="1021"/>
        <v>0</v>
      </c>
      <c r="AA2310" s="23">
        <f t="shared" si="1022"/>
        <v>0</v>
      </c>
      <c r="AB2310" s="23">
        <f t="shared" si="1023"/>
        <v>0</v>
      </c>
      <c r="AC2310" s="23">
        <f t="shared" si="1024"/>
        <v>0</v>
      </c>
      <c r="AD2310" s="24">
        <f t="shared" si="1025"/>
        <v>0</v>
      </c>
      <c r="AF2310" s="20">
        <f t="shared" si="1026"/>
        <v>0</v>
      </c>
      <c r="AG2310" s="17">
        <f t="shared" si="1027"/>
        <v>0</v>
      </c>
      <c r="AH2310" s="17">
        <f t="shared" si="1028"/>
        <v>0</v>
      </c>
      <c r="AI2310" s="17" t="str">
        <f t="shared" si="1029"/>
        <v>-</v>
      </c>
      <c r="AM2310" s="21" t="str">
        <f t="shared" si="1019"/>
        <v>-</v>
      </c>
      <c r="AN2310" s="21" t="str">
        <f t="shared" si="1019"/>
        <v>-</v>
      </c>
      <c r="AO2310" s="21" t="str">
        <f t="shared" si="1019"/>
        <v>-</v>
      </c>
      <c r="AP2310" s="27">
        <f t="shared" si="1030"/>
        <v>0</v>
      </c>
      <c r="AQ2310" s="27">
        <f t="shared" si="1031"/>
        <v>0</v>
      </c>
      <c r="AR2310" s="27">
        <f t="shared" si="1032"/>
        <v>0</v>
      </c>
      <c r="AS2310" s="27">
        <f t="shared" si="1033"/>
        <v>0</v>
      </c>
      <c r="AT2310" s="27">
        <f t="shared" si="1034"/>
        <v>0</v>
      </c>
      <c r="AU2310" s="27">
        <f t="shared" si="1035"/>
        <v>0</v>
      </c>
      <c r="AV2310" s="21" t="str">
        <f t="shared" si="1036"/>
        <v>0</v>
      </c>
      <c r="AW2310" s="27">
        <f t="shared" si="1037"/>
        <v>0</v>
      </c>
      <c r="AX2310" s="27">
        <f t="shared" si="1038"/>
        <v>0</v>
      </c>
    </row>
    <row r="2311" spans="16:50" x14ac:dyDescent="0.25">
      <c r="P2311" s="38"/>
      <c r="Q2311" s="38"/>
      <c r="V2311" s="21">
        <f t="shared" si="1039"/>
        <v>0</v>
      </c>
      <c r="W2311" s="21">
        <f t="shared" si="1039"/>
        <v>0</v>
      </c>
      <c r="X2311" s="21">
        <f t="shared" si="1039"/>
        <v>0</v>
      </c>
      <c r="Y2311" s="22">
        <f t="shared" si="1020"/>
        <v>0</v>
      </c>
      <c r="Z2311" s="13">
        <f t="shared" si="1021"/>
        <v>0</v>
      </c>
      <c r="AA2311" s="23">
        <f t="shared" si="1022"/>
        <v>0</v>
      </c>
      <c r="AB2311" s="23">
        <f t="shared" si="1023"/>
        <v>0</v>
      </c>
      <c r="AC2311" s="23">
        <f t="shared" si="1024"/>
        <v>0</v>
      </c>
      <c r="AD2311" s="24">
        <f t="shared" si="1025"/>
        <v>0</v>
      </c>
      <c r="AF2311" s="20">
        <f t="shared" si="1026"/>
        <v>0</v>
      </c>
      <c r="AG2311" s="17">
        <f t="shared" si="1027"/>
        <v>0</v>
      </c>
      <c r="AH2311" s="17">
        <f t="shared" si="1028"/>
        <v>0</v>
      </c>
      <c r="AI2311" s="17" t="str">
        <f t="shared" si="1029"/>
        <v>-</v>
      </c>
      <c r="AM2311" s="21" t="str">
        <f t="shared" si="1019"/>
        <v>-</v>
      </c>
      <c r="AN2311" s="21" t="str">
        <f t="shared" si="1019"/>
        <v>-</v>
      </c>
      <c r="AO2311" s="21" t="str">
        <f t="shared" si="1019"/>
        <v>-</v>
      </c>
      <c r="AP2311" s="27">
        <f t="shared" si="1030"/>
        <v>0</v>
      </c>
      <c r="AQ2311" s="27">
        <f t="shared" si="1031"/>
        <v>0</v>
      </c>
      <c r="AR2311" s="27">
        <f t="shared" si="1032"/>
        <v>0</v>
      </c>
      <c r="AS2311" s="27">
        <f t="shared" si="1033"/>
        <v>0</v>
      </c>
      <c r="AT2311" s="27">
        <f t="shared" si="1034"/>
        <v>0</v>
      </c>
      <c r="AU2311" s="27">
        <f t="shared" si="1035"/>
        <v>0</v>
      </c>
      <c r="AV2311" s="21" t="str">
        <f t="shared" si="1036"/>
        <v>0</v>
      </c>
      <c r="AW2311" s="27">
        <f t="shared" si="1037"/>
        <v>0</v>
      </c>
      <c r="AX2311" s="27">
        <f t="shared" si="1038"/>
        <v>0</v>
      </c>
    </row>
    <row r="2312" spans="16:50" x14ac:dyDescent="0.25">
      <c r="P2312" s="38"/>
      <c r="Q2312" s="38"/>
      <c r="V2312" s="21">
        <f t="shared" si="1039"/>
        <v>0</v>
      </c>
      <c r="W2312" s="21">
        <f t="shared" si="1039"/>
        <v>0</v>
      </c>
      <c r="X2312" s="21">
        <f t="shared" si="1039"/>
        <v>0</v>
      </c>
      <c r="Y2312" s="22">
        <f t="shared" si="1020"/>
        <v>0</v>
      </c>
      <c r="Z2312" s="13">
        <f t="shared" si="1021"/>
        <v>0</v>
      </c>
      <c r="AA2312" s="23">
        <f t="shared" si="1022"/>
        <v>0</v>
      </c>
      <c r="AB2312" s="23">
        <f t="shared" si="1023"/>
        <v>0</v>
      </c>
      <c r="AC2312" s="23">
        <f t="shared" si="1024"/>
        <v>0</v>
      </c>
      <c r="AD2312" s="24">
        <f t="shared" si="1025"/>
        <v>0</v>
      </c>
      <c r="AF2312" s="20">
        <f t="shared" si="1026"/>
        <v>0</v>
      </c>
      <c r="AG2312" s="17">
        <f t="shared" si="1027"/>
        <v>0</v>
      </c>
      <c r="AH2312" s="17">
        <f t="shared" si="1028"/>
        <v>0</v>
      </c>
      <c r="AI2312" s="17" t="str">
        <f t="shared" si="1029"/>
        <v>-</v>
      </c>
      <c r="AM2312" s="21" t="str">
        <f t="shared" si="1019"/>
        <v>-</v>
      </c>
      <c r="AN2312" s="21" t="str">
        <f t="shared" si="1019"/>
        <v>-</v>
      </c>
      <c r="AO2312" s="21" t="str">
        <f t="shared" si="1019"/>
        <v>-</v>
      </c>
      <c r="AP2312" s="27">
        <f t="shared" si="1030"/>
        <v>0</v>
      </c>
      <c r="AQ2312" s="27">
        <f t="shared" si="1031"/>
        <v>0</v>
      </c>
      <c r="AR2312" s="27">
        <f t="shared" si="1032"/>
        <v>0</v>
      </c>
      <c r="AS2312" s="27">
        <f t="shared" si="1033"/>
        <v>0</v>
      </c>
      <c r="AT2312" s="27">
        <f t="shared" si="1034"/>
        <v>0</v>
      </c>
      <c r="AU2312" s="27">
        <f t="shared" si="1035"/>
        <v>0</v>
      </c>
      <c r="AV2312" s="21" t="str">
        <f t="shared" si="1036"/>
        <v>0</v>
      </c>
      <c r="AW2312" s="27">
        <f t="shared" si="1037"/>
        <v>0</v>
      </c>
      <c r="AX2312" s="27">
        <f t="shared" si="1038"/>
        <v>0</v>
      </c>
    </row>
    <row r="2313" spans="16:50" x14ac:dyDescent="0.25">
      <c r="P2313" s="38"/>
      <c r="Q2313" s="38"/>
      <c r="V2313" s="21">
        <f t="shared" si="1039"/>
        <v>0</v>
      </c>
      <c r="W2313" s="21">
        <f t="shared" si="1039"/>
        <v>0</v>
      </c>
      <c r="X2313" s="21">
        <f t="shared" si="1039"/>
        <v>0</v>
      </c>
      <c r="Y2313" s="22">
        <f t="shared" si="1020"/>
        <v>0</v>
      </c>
      <c r="Z2313" s="13">
        <f t="shared" si="1021"/>
        <v>0</v>
      </c>
      <c r="AA2313" s="23">
        <f t="shared" si="1022"/>
        <v>0</v>
      </c>
      <c r="AB2313" s="23">
        <f t="shared" si="1023"/>
        <v>0</v>
      </c>
      <c r="AC2313" s="23">
        <f t="shared" si="1024"/>
        <v>0</v>
      </c>
      <c r="AD2313" s="24">
        <f t="shared" si="1025"/>
        <v>0</v>
      </c>
      <c r="AF2313" s="20">
        <f t="shared" si="1026"/>
        <v>0</v>
      </c>
      <c r="AG2313" s="17">
        <f t="shared" si="1027"/>
        <v>0</v>
      </c>
      <c r="AH2313" s="17">
        <f t="shared" si="1028"/>
        <v>0</v>
      </c>
      <c r="AI2313" s="17" t="str">
        <f t="shared" si="1029"/>
        <v>-</v>
      </c>
      <c r="AM2313" s="21" t="str">
        <f t="shared" si="1019"/>
        <v>-</v>
      </c>
      <c r="AN2313" s="21" t="str">
        <f t="shared" si="1019"/>
        <v>-</v>
      </c>
      <c r="AO2313" s="21" t="str">
        <f t="shared" si="1019"/>
        <v>-</v>
      </c>
      <c r="AP2313" s="27">
        <f t="shared" si="1030"/>
        <v>0</v>
      </c>
      <c r="AQ2313" s="27">
        <f t="shared" si="1031"/>
        <v>0</v>
      </c>
      <c r="AR2313" s="27">
        <f t="shared" si="1032"/>
        <v>0</v>
      </c>
      <c r="AS2313" s="27">
        <f t="shared" si="1033"/>
        <v>0</v>
      </c>
      <c r="AT2313" s="27">
        <f t="shared" si="1034"/>
        <v>0</v>
      </c>
      <c r="AU2313" s="27">
        <f t="shared" si="1035"/>
        <v>0</v>
      </c>
      <c r="AV2313" s="21" t="str">
        <f t="shared" si="1036"/>
        <v>0</v>
      </c>
      <c r="AW2313" s="27">
        <f t="shared" si="1037"/>
        <v>0</v>
      </c>
      <c r="AX2313" s="27">
        <f t="shared" si="1038"/>
        <v>0</v>
      </c>
    </row>
    <row r="2314" spans="16:50" x14ac:dyDescent="0.25">
      <c r="P2314" s="38"/>
      <c r="Q2314" s="38"/>
      <c r="V2314" s="21">
        <f t="shared" si="1039"/>
        <v>0</v>
      </c>
      <c r="W2314" s="21">
        <f t="shared" si="1039"/>
        <v>0</v>
      </c>
      <c r="X2314" s="21">
        <f t="shared" si="1039"/>
        <v>0</v>
      </c>
      <c r="Y2314" s="22">
        <f t="shared" si="1020"/>
        <v>0</v>
      </c>
      <c r="Z2314" s="13">
        <f t="shared" si="1021"/>
        <v>0</v>
      </c>
      <c r="AA2314" s="23">
        <f t="shared" si="1022"/>
        <v>0</v>
      </c>
      <c r="AB2314" s="23">
        <f t="shared" si="1023"/>
        <v>0</v>
      </c>
      <c r="AC2314" s="23">
        <f t="shared" si="1024"/>
        <v>0</v>
      </c>
      <c r="AD2314" s="24">
        <f t="shared" si="1025"/>
        <v>0</v>
      </c>
      <c r="AF2314" s="20">
        <f t="shared" si="1026"/>
        <v>0</v>
      </c>
      <c r="AG2314" s="17">
        <f t="shared" si="1027"/>
        <v>0</v>
      </c>
      <c r="AH2314" s="17">
        <f t="shared" si="1028"/>
        <v>0</v>
      </c>
      <c r="AI2314" s="17" t="str">
        <f t="shared" si="1029"/>
        <v>-</v>
      </c>
      <c r="AM2314" s="21" t="str">
        <f t="shared" si="1019"/>
        <v>-</v>
      </c>
      <c r="AN2314" s="21" t="str">
        <f t="shared" si="1019"/>
        <v>-</v>
      </c>
      <c r="AO2314" s="21" t="str">
        <f t="shared" si="1019"/>
        <v>-</v>
      </c>
      <c r="AP2314" s="27">
        <f t="shared" si="1030"/>
        <v>0</v>
      </c>
      <c r="AQ2314" s="27">
        <f t="shared" si="1031"/>
        <v>0</v>
      </c>
      <c r="AR2314" s="27">
        <f t="shared" si="1032"/>
        <v>0</v>
      </c>
      <c r="AS2314" s="27">
        <f t="shared" si="1033"/>
        <v>0</v>
      </c>
      <c r="AT2314" s="27">
        <f t="shared" si="1034"/>
        <v>0</v>
      </c>
      <c r="AU2314" s="27">
        <f t="shared" si="1035"/>
        <v>0</v>
      </c>
      <c r="AV2314" s="21" t="str">
        <f t="shared" si="1036"/>
        <v>0</v>
      </c>
      <c r="AW2314" s="27">
        <f t="shared" si="1037"/>
        <v>0</v>
      </c>
      <c r="AX2314" s="27">
        <f t="shared" si="1038"/>
        <v>0</v>
      </c>
    </row>
    <row r="2315" spans="16:50" x14ac:dyDescent="0.25">
      <c r="P2315" s="38"/>
      <c r="Q2315" s="38"/>
      <c r="V2315" s="21">
        <f t="shared" si="1039"/>
        <v>0</v>
      </c>
      <c r="W2315" s="21">
        <f t="shared" si="1039"/>
        <v>0</v>
      </c>
      <c r="X2315" s="21">
        <f t="shared" si="1039"/>
        <v>0</v>
      </c>
      <c r="Y2315" s="22">
        <f t="shared" si="1020"/>
        <v>0</v>
      </c>
      <c r="Z2315" s="13">
        <f t="shared" si="1021"/>
        <v>0</v>
      </c>
      <c r="AA2315" s="23">
        <f t="shared" si="1022"/>
        <v>0</v>
      </c>
      <c r="AB2315" s="23">
        <f t="shared" si="1023"/>
        <v>0</v>
      </c>
      <c r="AC2315" s="23">
        <f t="shared" si="1024"/>
        <v>0</v>
      </c>
      <c r="AD2315" s="24">
        <f t="shared" si="1025"/>
        <v>0</v>
      </c>
      <c r="AF2315" s="20">
        <f t="shared" si="1026"/>
        <v>0</v>
      </c>
      <c r="AG2315" s="17">
        <f t="shared" si="1027"/>
        <v>0</v>
      </c>
      <c r="AH2315" s="17">
        <f t="shared" si="1028"/>
        <v>0</v>
      </c>
      <c r="AI2315" s="17" t="str">
        <f t="shared" si="1029"/>
        <v>-</v>
      </c>
      <c r="AM2315" s="21" t="str">
        <f t="shared" si="1019"/>
        <v>-</v>
      </c>
      <c r="AN2315" s="21" t="str">
        <f t="shared" si="1019"/>
        <v>-</v>
      </c>
      <c r="AO2315" s="21" t="str">
        <f t="shared" si="1019"/>
        <v>-</v>
      </c>
      <c r="AP2315" s="27">
        <f t="shared" si="1030"/>
        <v>0</v>
      </c>
      <c r="AQ2315" s="27">
        <f t="shared" si="1031"/>
        <v>0</v>
      </c>
      <c r="AR2315" s="27">
        <f t="shared" si="1032"/>
        <v>0</v>
      </c>
      <c r="AS2315" s="27">
        <f t="shared" si="1033"/>
        <v>0</v>
      </c>
      <c r="AT2315" s="27">
        <f t="shared" si="1034"/>
        <v>0</v>
      </c>
      <c r="AU2315" s="27">
        <f t="shared" si="1035"/>
        <v>0</v>
      </c>
      <c r="AV2315" s="21" t="str">
        <f t="shared" si="1036"/>
        <v>0</v>
      </c>
      <c r="AW2315" s="27">
        <f t="shared" si="1037"/>
        <v>0</v>
      </c>
      <c r="AX2315" s="27">
        <f t="shared" si="1038"/>
        <v>0</v>
      </c>
    </row>
    <row r="2316" spans="16:50" x14ac:dyDescent="0.25">
      <c r="P2316" s="38"/>
      <c r="Q2316" s="38"/>
      <c r="V2316" s="21">
        <f t="shared" si="1039"/>
        <v>0</v>
      </c>
      <c r="W2316" s="21">
        <f t="shared" si="1039"/>
        <v>0</v>
      </c>
      <c r="X2316" s="21">
        <f t="shared" si="1039"/>
        <v>0</v>
      </c>
      <c r="Y2316" s="22">
        <f t="shared" si="1020"/>
        <v>0</v>
      </c>
      <c r="Z2316" s="13">
        <f t="shared" si="1021"/>
        <v>0</v>
      </c>
      <c r="AA2316" s="23">
        <f t="shared" si="1022"/>
        <v>0</v>
      </c>
      <c r="AB2316" s="23">
        <f t="shared" si="1023"/>
        <v>0</v>
      </c>
      <c r="AC2316" s="23">
        <f t="shared" si="1024"/>
        <v>0</v>
      </c>
      <c r="AD2316" s="24">
        <f t="shared" si="1025"/>
        <v>0</v>
      </c>
      <c r="AF2316" s="20">
        <f t="shared" si="1026"/>
        <v>0</v>
      </c>
      <c r="AG2316" s="17">
        <f t="shared" si="1027"/>
        <v>0</v>
      </c>
      <c r="AH2316" s="17">
        <f t="shared" si="1028"/>
        <v>0</v>
      </c>
      <c r="AI2316" s="17" t="str">
        <f t="shared" si="1029"/>
        <v>-</v>
      </c>
      <c r="AM2316" s="21" t="str">
        <f t="shared" si="1019"/>
        <v>-</v>
      </c>
      <c r="AN2316" s="21" t="str">
        <f t="shared" si="1019"/>
        <v>-</v>
      </c>
      <c r="AO2316" s="21" t="str">
        <f t="shared" si="1019"/>
        <v>-</v>
      </c>
      <c r="AP2316" s="27">
        <f t="shared" si="1030"/>
        <v>0</v>
      </c>
      <c r="AQ2316" s="27">
        <f t="shared" si="1031"/>
        <v>0</v>
      </c>
      <c r="AR2316" s="27">
        <f t="shared" si="1032"/>
        <v>0</v>
      </c>
      <c r="AS2316" s="27">
        <f t="shared" si="1033"/>
        <v>0</v>
      </c>
      <c r="AT2316" s="27">
        <f t="shared" si="1034"/>
        <v>0</v>
      </c>
      <c r="AU2316" s="27">
        <f t="shared" si="1035"/>
        <v>0</v>
      </c>
      <c r="AV2316" s="21" t="str">
        <f t="shared" si="1036"/>
        <v>0</v>
      </c>
      <c r="AW2316" s="27">
        <f t="shared" si="1037"/>
        <v>0</v>
      </c>
      <c r="AX2316" s="27">
        <f t="shared" si="1038"/>
        <v>0</v>
      </c>
    </row>
    <row r="2317" spans="16:50" x14ac:dyDescent="0.25">
      <c r="P2317" s="38"/>
      <c r="Q2317" s="38"/>
      <c r="V2317" s="21">
        <f t="shared" si="1039"/>
        <v>0</v>
      </c>
      <c r="W2317" s="21">
        <f t="shared" si="1039"/>
        <v>0</v>
      </c>
      <c r="X2317" s="21">
        <f t="shared" si="1039"/>
        <v>0</v>
      </c>
      <c r="Y2317" s="22">
        <f t="shared" si="1020"/>
        <v>0</v>
      </c>
      <c r="Z2317" s="13">
        <f t="shared" si="1021"/>
        <v>0</v>
      </c>
      <c r="AA2317" s="23">
        <f t="shared" si="1022"/>
        <v>0</v>
      </c>
      <c r="AB2317" s="23">
        <f t="shared" si="1023"/>
        <v>0</v>
      </c>
      <c r="AC2317" s="23">
        <f t="shared" si="1024"/>
        <v>0</v>
      </c>
      <c r="AD2317" s="24">
        <f t="shared" si="1025"/>
        <v>0</v>
      </c>
      <c r="AF2317" s="20">
        <f t="shared" si="1026"/>
        <v>0</v>
      </c>
      <c r="AG2317" s="17">
        <f t="shared" si="1027"/>
        <v>0</v>
      </c>
      <c r="AH2317" s="17">
        <f t="shared" si="1028"/>
        <v>0</v>
      </c>
      <c r="AI2317" s="17" t="str">
        <f t="shared" si="1029"/>
        <v>-</v>
      </c>
      <c r="AM2317" s="21" t="str">
        <f t="shared" si="1019"/>
        <v>-</v>
      </c>
      <c r="AN2317" s="21" t="str">
        <f t="shared" si="1019"/>
        <v>-</v>
      </c>
      <c r="AO2317" s="21" t="str">
        <f t="shared" si="1019"/>
        <v>-</v>
      </c>
      <c r="AP2317" s="27">
        <f t="shared" si="1030"/>
        <v>0</v>
      </c>
      <c r="AQ2317" s="27">
        <f t="shared" si="1031"/>
        <v>0</v>
      </c>
      <c r="AR2317" s="27">
        <f t="shared" si="1032"/>
        <v>0</v>
      </c>
      <c r="AS2317" s="27">
        <f t="shared" si="1033"/>
        <v>0</v>
      </c>
      <c r="AT2317" s="27">
        <f t="shared" si="1034"/>
        <v>0</v>
      </c>
      <c r="AU2317" s="27">
        <f t="shared" si="1035"/>
        <v>0</v>
      </c>
      <c r="AV2317" s="21" t="str">
        <f t="shared" si="1036"/>
        <v>0</v>
      </c>
      <c r="AW2317" s="27">
        <f t="shared" si="1037"/>
        <v>0</v>
      </c>
      <c r="AX2317" s="27">
        <f t="shared" si="1038"/>
        <v>0</v>
      </c>
    </row>
    <row r="2318" spans="16:50" x14ac:dyDescent="0.25">
      <c r="P2318" s="38"/>
      <c r="Q2318" s="38"/>
      <c r="V2318" s="21">
        <f t="shared" si="1039"/>
        <v>0</v>
      </c>
      <c r="W2318" s="21">
        <f t="shared" si="1039"/>
        <v>0</v>
      </c>
      <c r="X2318" s="21">
        <f t="shared" si="1039"/>
        <v>0</v>
      </c>
      <c r="Y2318" s="22">
        <f t="shared" si="1020"/>
        <v>0</v>
      </c>
      <c r="Z2318" s="13">
        <f t="shared" si="1021"/>
        <v>0</v>
      </c>
      <c r="AA2318" s="23">
        <f t="shared" si="1022"/>
        <v>0</v>
      </c>
      <c r="AB2318" s="23">
        <f t="shared" si="1023"/>
        <v>0</v>
      </c>
      <c r="AC2318" s="23">
        <f t="shared" si="1024"/>
        <v>0</v>
      </c>
      <c r="AD2318" s="24">
        <f t="shared" si="1025"/>
        <v>0</v>
      </c>
      <c r="AF2318" s="20">
        <f t="shared" si="1026"/>
        <v>0</v>
      </c>
      <c r="AG2318" s="17">
        <f t="shared" si="1027"/>
        <v>0</v>
      </c>
      <c r="AH2318" s="17">
        <f t="shared" si="1028"/>
        <v>0</v>
      </c>
      <c r="AI2318" s="17" t="str">
        <f t="shared" si="1029"/>
        <v>-</v>
      </c>
      <c r="AM2318" s="21" t="str">
        <f t="shared" si="1019"/>
        <v>-</v>
      </c>
      <c r="AN2318" s="21" t="str">
        <f t="shared" si="1019"/>
        <v>-</v>
      </c>
      <c r="AO2318" s="21" t="str">
        <f t="shared" si="1019"/>
        <v>-</v>
      </c>
      <c r="AP2318" s="27">
        <f t="shared" si="1030"/>
        <v>0</v>
      </c>
      <c r="AQ2318" s="27">
        <f t="shared" si="1031"/>
        <v>0</v>
      </c>
      <c r="AR2318" s="27">
        <f t="shared" si="1032"/>
        <v>0</v>
      </c>
      <c r="AS2318" s="27">
        <f t="shared" si="1033"/>
        <v>0</v>
      </c>
      <c r="AT2318" s="27">
        <f t="shared" si="1034"/>
        <v>0</v>
      </c>
      <c r="AU2318" s="27">
        <f t="shared" si="1035"/>
        <v>0</v>
      </c>
      <c r="AV2318" s="21" t="str">
        <f t="shared" si="1036"/>
        <v>0</v>
      </c>
      <c r="AW2318" s="27">
        <f t="shared" si="1037"/>
        <v>0</v>
      </c>
      <c r="AX2318" s="27">
        <f t="shared" si="1038"/>
        <v>0</v>
      </c>
    </row>
    <row r="2319" spans="16:50" x14ac:dyDescent="0.25">
      <c r="P2319" s="38"/>
      <c r="Q2319" s="38"/>
      <c r="V2319" s="21">
        <f t="shared" si="1039"/>
        <v>0</v>
      </c>
      <c r="W2319" s="21">
        <f t="shared" si="1039"/>
        <v>0</v>
      </c>
      <c r="X2319" s="21">
        <f t="shared" si="1039"/>
        <v>0</v>
      </c>
      <c r="Y2319" s="22">
        <f t="shared" si="1020"/>
        <v>0</v>
      </c>
      <c r="Z2319" s="13">
        <f t="shared" si="1021"/>
        <v>0</v>
      </c>
      <c r="AA2319" s="23">
        <f t="shared" si="1022"/>
        <v>0</v>
      </c>
      <c r="AB2319" s="23">
        <f t="shared" si="1023"/>
        <v>0</v>
      </c>
      <c r="AC2319" s="23">
        <f t="shared" si="1024"/>
        <v>0</v>
      </c>
      <c r="AD2319" s="24">
        <f t="shared" si="1025"/>
        <v>0</v>
      </c>
      <c r="AF2319" s="20">
        <f t="shared" si="1026"/>
        <v>0</v>
      </c>
      <c r="AG2319" s="17">
        <f t="shared" si="1027"/>
        <v>0</v>
      </c>
      <c r="AH2319" s="17">
        <f t="shared" si="1028"/>
        <v>0</v>
      </c>
      <c r="AI2319" s="17" t="str">
        <f t="shared" si="1029"/>
        <v>-</v>
      </c>
      <c r="AM2319" s="21" t="str">
        <f t="shared" si="1019"/>
        <v>-</v>
      </c>
      <c r="AN2319" s="21" t="str">
        <f t="shared" si="1019"/>
        <v>-</v>
      </c>
      <c r="AO2319" s="21" t="str">
        <f t="shared" si="1019"/>
        <v>-</v>
      </c>
      <c r="AP2319" s="27">
        <f t="shared" si="1030"/>
        <v>0</v>
      </c>
      <c r="AQ2319" s="27">
        <f t="shared" si="1031"/>
        <v>0</v>
      </c>
      <c r="AR2319" s="27">
        <f t="shared" si="1032"/>
        <v>0</v>
      </c>
      <c r="AS2319" s="27">
        <f t="shared" si="1033"/>
        <v>0</v>
      </c>
      <c r="AT2319" s="27">
        <f t="shared" si="1034"/>
        <v>0</v>
      </c>
      <c r="AU2319" s="27">
        <f t="shared" si="1035"/>
        <v>0</v>
      </c>
      <c r="AV2319" s="21" t="str">
        <f t="shared" si="1036"/>
        <v>0</v>
      </c>
      <c r="AW2319" s="27">
        <f t="shared" si="1037"/>
        <v>0</v>
      </c>
      <c r="AX2319" s="27">
        <f t="shared" si="1038"/>
        <v>0</v>
      </c>
    </row>
    <row r="2320" spans="16:50" x14ac:dyDescent="0.25">
      <c r="P2320" s="38"/>
      <c r="Q2320" s="38"/>
      <c r="V2320" s="21">
        <f t="shared" si="1039"/>
        <v>0</v>
      </c>
      <c r="W2320" s="21">
        <f t="shared" si="1039"/>
        <v>0</v>
      </c>
      <c r="X2320" s="21">
        <f t="shared" si="1039"/>
        <v>0</v>
      </c>
      <c r="Y2320" s="22">
        <f t="shared" si="1020"/>
        <v>0</v>
      </c>
      <c r="Z2320" s="13">
        <f t="shared" si="1021"/>
        <v>0</v>
      </c>
      <c r="AA2320" s="23">
        <f t="shared" si="1022"/>
        <v>0</v>
      </c>
      <c r="AB2320" s="23">
        <f t="shared" si="1023"/>
        <v>0</v>
      </c>
      <c r="AC2320" s="23">
        <f t="shared" si="1024"/>
        <v>0</v>
      </c>
      <c r="AD2320" s="24">
        <f t="shared" si="1025"/>
        <v>0</v>
      </c>
      <c r="AF2320" s="20">
        <f t="shared" si="1026"/>
        <v>0</v>
      </c>
      <c r="AG2320" s="17">
        <f t="shared" si="1027"/>
        <v>0</v>
      </c>
      <c r="AH2320" s="17">
        <f t="shared" si="1028"/>
        <v>0</v>
      </c>
      <c r="AI2320" s="17" t="str">
        <f t="shared" si="1029"/>
        <v>-</v>
      </c>
      <c r="AM2320" s="21" t="str">
        <f t="shared" si="1019"/>
        <v>-</v>
      </c>
      <c r="AN2320" s="21" t="str">
        <f t="shared" si="1019"/>
        <v>-</v>
      </c>
      <c r="AO2320" s="21" t="str">
        <f t="shared" si="1019"/>
        <v>-</v>
      </c>
      <c r="AP2320" s="27">
        <f t="shared" si="1030"/>
        <v>0</v>
      </c>
      <c r="AQ2320" s="27">
        <f t="shared" si="1031"/>
        <v>0</v>
      </c>
      <c r="AR2320" s="27">
        <f t="shared" si="1032"/>
        <v>0</v>
      </c>
      <c r="AS2320" s="27">
        <f t="shared" si="1033"/>
        <v>0</v>
      </c>
      <c r="AT2320" s="27">
        <f t="shared" si="1034"/>
        <v>0</v>
      </c>
      <c r="AU2320" s="27">
        <f t="shared" si="1035"/>
        <v>0</v>
      </c>
      <c r="AV2320" s="21" t="str">
        <f t="shared" si="1036"/>
        <v>0</v>
      </c>
      <c r="AW2320" s="27">
        <f t="shared" si="1037"/>
        <v>0</v>
      </c>
      <c r="AX2320" s="27">
        <f t="shared" si="1038"/>
        <v>0</v>
      </c>
    </row>
    <row r="2321" spans="16:50" x14ac:dyDescent="0.25">
      <c r="P2321" s="38"/>
      <c r="Q2321" s="38"/>
      <c r="V2321" s="21">
        <f t="shared" si="1039"/>
        <v>0</v>
      </c>
      <c r="W2321" s="21">
        <f t="shared" si="1039"/>
        <v>0</v>
      </c>
      <c r="X2321" s="21">
        <f t="shared" si="1039"/>
        <v>0</v>
      </c>
      <c r="Y2321" s="22">
        <f t="shared" si="1020"/>
        <v>0</v>
      </c>
      <c r="Z2321" s="13">
        <f t="shared" si="1021"/>
        <v>0</v>
      </c>
      <c r="AA2321" s="23">
        <f t="shared" si="1022"/>
        <v>0</v>
      </c>
      <c r="AB2321" s="23">
        <f t="shared" si="1023"/>
        <v>0</v>
      </c>
      <c r="AC2321" s="23">
        <f t="shared" si="1024"/>
        <v>0</v>
      </c>
      <c r="AD2321" s="24">
        <f t="shared" si="1025"/>
        <v>0</v>
      </c>
      <c r="AF2321" s="20">
        <f t="shared" si="1026"/>
        <v>0</v>
      </c>
      <c r="AG2321" s="17">
        <f t="shared" si="1027"/>
        <v>0</v>
      </c>
      <c r="AH2321" s="17">
        <f t="shared" si="1028"/>
        <v>0</v>
      </c>
      <c r="AI2321" s="17" t="str">
        <f t="shared" si="1029"/>
        <v>-</v>
      </c>
      <c r="AM2321" s="21" t="str">
        <f t="shared" si="1019"/>
        <v>-</v>
      </c>
      <c r="AN2321" s="21" t="str">
        <f t="shared" si="1019"/>
        <v>-</v>
      </c>
      <c r="AO2321" s="21" t="str">
        <f t="shared" si="1019"/>
        <v>-</v>
      </c>
      <c r="AP2321" s="27">
        <f t="shared" si="1030"/>
        <v>0</v>
      </c>
      <c r="AQ2321" s="27">
        <f t="shared" si="1031"/>
        <v>0</v>
      </c>
      <c r="AR2321" s="27">
        <f t="shared" si="1032"/>
        <v>0</v>
      </c>
      <c r="AS2321" s="27">
        <f t="shared" si="1033"/>
        <v>0</v>
      </c>
      <c r="AT2321" s="27">
        <f t="shared" si="1034"/>
        <v>0</v>
      </c>
      <c r="AU2321" s="27">
        <f t="shared" si="1035"/>
        <v>0</v>
      </c>
      <c r="AV2321" s="21" t="str">
        <f t="shared" si="1036"/>
        <v>0</v>
      </c>
      <c r="AW2321" s="27">
        <f t="shared" si="1037"/>
        <v>0</v>
      </c>
      <c r="AX2321" s="27">
        <f t="shared" si="1038"/>
        <v>0</v>
      </c>
    </row>
    <row r="2322" spans="16:50" x14ac:dyDescent="0.25">
      <c r="P2322" s="38"/>
      <c r="Q2322" s="38"/>
      <c r="V2322" s="21">
        <f t="shared" si="1039"/>
        <v>0</v>
      </c>
      <c r="W2322" s="21">
        <f t="shared" si="1039"/>
        <v>0</v>
      </c>
      <c r="X2322" s="21">
        <f t="shared" si="1039"/>
        <v>0</v>
      </c>
      <c r="Y2322" s="22">
        <f t="shared" si="1020"/>
        <v>0</v>
      </c>
      <c r="Z2322" s="13">
        <f t="shared" si="1021"/>
        <v>0</v>
      </c>
      <c r="AA2322" s="23">
        <f t="shared" si="1022"/>
        <v>0</v>
      </c>
      <c r="AB2322" s="23">
        <f t="shared" si="1023"/>
        <v>0</v>
      </c>
      <c r="AC2322" s="23">
        <f t="shared" si="1024"/>
        <v>0</v>
      </c>
      <c r="AD2322" s="24">
        <f t="shared" si="1025"/>
        <v>0</v>
      </c>
      <c r="AF2322" s="20">
        <f t="shared" si="1026"/>
        <v>0</v>
      </c>
      <c r="AG2322" s="17">
        <f t="shared" si="1027"/>
        <v>0</v>
      </c>
      <c r="AH2322" s="17">
        <f t="shared" si="1028"/>
        <v>0</v>
      </c>
      <c r="AI2322" s="17" t="str">
        <f t="shared" si="1029"/>
        <v>-</v>
      </c>
      <c r="AM2322" s="21" t="str">
        <f t="shared" si="1019"/>
        <v>-</v>
      </c>
      <c r="AN2322" s="21" t="str">
        <f t="shared" si="1019"/>
        <v>-</v>
      </c>
      <c r="AO2322" s="21" t="str">
        <f t="shared" si="1019"/>
        <v>-</v>
      </c>
      <c r="AP2322" s="27">
        <f t="shared" si="1030"/>
        <v>0</v>
      </c>
      <c r="AQ2322" s="27">
        <f t="shared" si="1031"/>
        <v>0</v>
      </c>
      <c r="AR2322" s="27">
        <f t="shared" si="1032"/>
        <v>0</v>
      </c>
      <c r="AS2322" s="27">
        <f t="shared" si="1033"/>
        <v>0</v>
      </c>
      <c r="AT2322" s="27">
        <f t="shared" si="1034"/>
        <v>0</v>
      </c>
      <c r="AU2322" s="27">
        <f t="shared" si="1035"/>
        <v>0</v>
      </c>
      <c r="AV2322" s="21" t="str">
        <f t="shared" si="1036"/>
        <v>0</v>
      </c>
      <c r="AW2322" s="27">
        <f t="shared" si="1037"/>
        <v>0</v>
      </c>
      <c r="AX2322" s="27">
        <f t="shared" si="1038"/>
        <v>0</v>
      </c>
    </row>
    <row r="2323" spans="16:50" x14ac:dyDescent="0.25">
      <c r="P2323" s="38"/>
      <c r="Q2323" s="38"/>
      <c r="V2323" s="21">
        <f t="shared" si="1039"/>
        <v>0</v>
      </c>
      <c r="W2323" s="21">
        <f t="shared" si="1039"/>
        <v>0</v>
      </c>
      <c r="X2323" s="21">
        <f t="shared" si="1039"/>
        <v>0</v>
      </c>
      <c r="Y2323" s="22">
        <f t="shared" si="1020"/>
        <v>0</v>
      </c>
      <c r="Z2323" s="13">
        <f t="shared" si="1021"/>
        <v>0</v>
      </c>
      <c r="AA2323" s="23">
        <f t="shared" si="1022"/>
        <v>0</v>
      </c>
      <c r="AB2323" s="23">
        <f t="shared" si="1023"/>
        <v>0</v>
      </c>
      <c r="AC2323" s="23">
        <f t="shared" si="1024"/>
        <v>0</v>
      </c>
      <c r="AD2323" s="24">
        <f t="shared" si="1025"/>
        <v>0</v>
      </c>
      <c r="AF2323" s="20">
        <f t="shared" si="1026"/>
        <v>0</v>
      </c>
      <c r="AG2323" s="17">
        <f t="shared" si="1027"/>
        <v>0</v>
      </c>
      <c r="AH2323" s="17">
        <f t="shared" si="1028"/>
        <v>0</v>
      </c>
      <c r="AI2323" s="17" t="str">
        <f t="shared" si="1029"/>
        <v>-</v>
      </c>
      <c r="AM2323" s="21" t="str">
        <f t="shared" ref="AM2323:AO2386" si="1040">IFERROR(AJ2323/$F2323-1,"-")</f>
        <v>-</v>
      </c>
      <c r="AN2323" s="21" t="str">
        <f t="shared" si="1040"/>
        <v>-</v>
      </c>
      <c r="AO2323" s="21" t="str">
        <f t="shared" si="1040"/>
        <v>-</v>
      </c>
      <c r="AP2323" s="27">
        <f t="shared" si="1030"/>
        <v>0</v>
      </c>
      <c r="AQ2323" s="27">
        <f t="shared" si="1031"/>
        <v>0</v>
      </c>
      <c r="AR2323" s="27">
        <f t="shared" si="1032"/>
        <v>0</v>
      </c>
      <c r="AS2323" s="27">
        <f t="shared" si="1033"/>
        <v>0</v>
      </c>
      <c r="AT2323" s="27">
        <f t="shared" si="1034"/>
        <v>0</v>
      </c>
      <c r="AU2323" s="27">
        <f t="shared" si="1035"/>
        <v>0</v>
      </c>
      <c r="AV2323" s="21" t="str">
        <f t="shared" si="1036"/>
        <v>0</v>
      </c>
      <c r="AW2323" s="27">
        <f t="shared" si="1037"/>
        <v>0</v>
      </c>
      <c r="AX2323" s="27">
        <f t="shared" si="1038"/>
        <v>0</v>
      </c>
    </row>
    <row r="2324" spans="16:50" x14ac:dyDescent="0.25">
      <c r="P2324" s="38"/>
      <c r="Q2324" s="38"/>
      <c r="V2324" s="21">
        <f t="shared" si="1039"/>
        <v>0</v>
      </c>
      <c r="W2324" s="21">
        <f t="shared" si="1039"/>
        <v>0</v>
      </c>
      <c r="X2324" s="21">
        <f t="shared" si="1039"/>
        <v>0</v>
      </c>
      <c r="Y2324" s="22">
        <f t="shared" si="1020"/>
        <v>0</v>
      </c>
      <c r="Z2324" s="13">
        <f t="shared" si="1021"/>
        <v>0</v>
      </c>
      <c r="AA2324" s="23">
        <f t="shared" si="1022"/>
        <v>0</v>
      </c>
      <c r="AB2324" s="23">
        <f t="shared" si="1023"/>
        <v>0</v>
      </c>
      <c r="AC2324" s="23">
        <f t="shared" si="1024"/>
        <v>0</v>
      </c>
      <c r="AD2324" s="24">
        <f t="shared" si="1025"/>
        <v>0</v>
      </c>
      <c r="AF2324" s="20">
        <f t="shared" si="1026"/>
        <v>0</v>
      </c>
      <c r="AG2324" s="17">
        <f t="shared" si="1027"/>
        <v>0</v>
      </c>
      <c r="AH2324" s="17">
        <f t="shared" si="1028"/>
        <v>0</v>
      </c>
      <c r="AI2324" s="17" t="str">
        <f t="shared" si="1029"/>
        <v>-</v>
      </c>
      <c r="AM2324" s="21" t="str">
        <f t="shared" si="1040"/>
        <v>-</v>
      </c>
      <c r="AN2324" s="21" t="str">
        <f t="shared" si="1040"/>
        <v>-</v>
      </c>
      <c r="AO2324" s="21" t="str">
        <f t="shared" si="1040"/>
        <v>-</v>
      </c>
      <c r="AP2324" s="27">
        <f t="shared" si="1030"/>
        <v>0</v>
      </c>
      <c r="AQ2324" s="27">
        <f t="shared" si="1031"/>
        <v>0</v>
      </c>
      <c r="AR2324" s="27">
        <f t="shared" si="1032"/>
        <v>0</v>
      </c>
      <c r="AS2324" s="27">
        <f t="shared" si="1033"/>
        <v>0</v>
      </c>
      <c r="AT2324" s="27">
        <f t="shared" si="1034"/>
        <v>0</v>
      </c>
      <c r="AU2324" s="27">
        <f t="shared" si="1035"/>
        <v>0</v>
      </c>
      <c r="AV2324" s="21" t="str">
        <f t="shared" si="1036"/>
        <v>0</v>
      </c>
      <c r="AW2324" s="27">
        <f t="shared" si="1037"/>
        <v>0</v>
      </c>
      <c r="AX2324" s="27">
        <f t="shared" si="1038"/>
        <v>0</v>
      </c>
    </row>
    <row r="2325" spans="16:50" x14ac:dyDescent="0.25">
      <c r="P2325" s="38"/>
      <c r="Q2325" s="38"/>
      <c r="V2325" s="21">
        <f t="shared" si="1039"/>
        <v>0</v>
      </c>
      <c r="W2325" s="21">
        <f t="shared" si="1039"/>
        <v>0</v>
      </c>
      <c r="X2325" s="21">
        <f t="shared" si="1039"/>
        <v>0</v>
      </c>
      <c r="Y2325" s="22">
        <f t="shared" si="1020"/>
        <v>0</v>
      </c>
      <c r="Z2325" s="13">
        <f t="shared" si="1021"/>
        <v>0</v>
      </c>
      <c r="AA2325" s="23">
        <f t="shared" si="1022"/>
        <v>0</v>
      </c>
      <c r="AB2325" s="23">
        <f t="shared" si="1023"/>
        <v>0</v>
      </c>
      <c r="AC2325" s="23">
        <f t="shared" si="1024"/>
        <v>0</v>
      </c>
      <c r="AD2325" s="24">
        <f t="shared" si="1025"/>
        <v>0</v>
      </c>
      <c r="AF2325" s="20">
        <f t="shared" si="1026"/>
        <v>0</v>
      </c>
      <c r="AG2325" s="17">
        <f t="shared" si="1027"/>
        <v>0</v>
      </c>
      <c r="AH2325" s="17">
        <f t="shared" si="1028"/>
        <v>0</v>
      </c>
      <c r="AI2325" s="17" t="str">
        <f t="shared" si="1029"/>
        <v>-</v>
      </c>
      <c r="AM2325" s="21" t="str">
        <f t="shared" si="1040"/>
        <v>-</v>
      </c>
      <c r="AN2325" s="21" t="str">
        <f t="shared" si="1040"/>
        <v>-</v>
      </c>
      <c r="AO2325" s="21" t="str">
        <f t="shared" si="1040"/>
        <v>-</v>
      </c>
      <c r="AP2325" s="27">
        <f t="shared" si="1030"/>
        <v>0</v>
      </c>
      <c r="AQ2325" s="27">
        <f t="shared" si="1031"/>
        <v>0</v>
      </c>
      <c r="AR2325" s="27">
        <f t="shared" si="1032"/>
        <v>0</v>
      </c>
      <c r="AS2325" s="27">
        <f t="shared" si="1033"/>
        <v>0</v>
      </c>
      <c r="AT2325" s="27">
        <f t="shared" si="1034"/>
        <v>0</v>
      </c>
      <c r="AU2325" s="27">
        <f t="shared" si="1035"/>
        <v>0</v>
      </c>
      <c r="AV2325" s="21" t="str">
        <f t="shared" si="1036"/>
        <v>0</v>
      </c>
      <c r="AW2325" s="27">
        <f t="shared" si="1037"/>
        <v>0</v>
      </c>
      <c r="AX2325" s="27">
        <f t="shared" si="1038"/>
        <v>0</v>
      </c>
    </row>
    <row r="2326" spans="16:50" x14ac:dyDescent="0.25">
      <c r="P2326" s="38"/>
      <c r="Q2326" s="38"/>
      <c r="V2326" s="21">
        <f t="shared" si="1039"/>
        <v>0</v>
      </c>
      <c r="W2326" s="21">
        <f t="shared" si="1039"/>
        <v>0</v>
      </c>
      <c r="X2326" s="21">
        <f t="shared" si="1039"/>
        <v>0</v>
      </c>
      <c r="Y2326" s="22">
        <f t="shared" si="1020"/>
        <v>0</v>
      </c>
      <c r="Z2326" s="13">
        <f t="shared" si="1021"/>
        <v>0</v>
      </c>
      <c r="AA2326" s="23">
        <f t="shared" si="1022"/>
        <v>0</v>
      </c>
      <c r="AB2326" s="23">
        <f t="shared" si="1023"/>
        <v>0</v>
      </c>
      <c r="AC2326" s="23">
        <f t="shared" si="1024"/>
        <v>0</v>
      </c>
      <c r="AD2326" s="24">
        <f t="shared" si="1025"/>
        <v>0</v>
      </c>
      <c r="AF2326" s="20">
        <f t="shared" si="1026"/>
        <v>0</v>
      </c>
      <c r="AG2326" s="17">
        <f t="shared" si="1027"/>
        <v>0</v>
      </c>
      <c r="AH2326" s="17">
        <f t="shared" si="1028"/>
        <v>0</v>
      </c>
      <c r="AI2326" s="17" t="str">
        <f t="shared" si="1029"/>
        <v>-</v>
      </c>
      <c r="AM2326" s="21" t="str">
        <f t="shared" si="1040"/>
        <v>-</v>
      </c>
      <c r="AN2326" s="21" t="str">
        <f t="shared" si="1040"/>
        <v>-</v>
      </c>
      <c r="AO2326" s="21" t="str">
        <f t="shared" si="1040"/>
        <v>-</v>
      </c>
      <c r="AP2326" s="27">
        <f t="shared" si="1030"/>
        <v>0</v>
      </c>
      <c r="AQ2326" s="27">
        <f t="shared" si="1031"/>
        <v>0</v>
      </c>
      <c r="AR2326" s="27">
        <f t="shared" si="1032"/>
        <v>0</v>
      </c>
      <c r="AS2326" s="27">
        <f t="shared" si="1033"/>
        <v>0</v>
      </c>
      <c r="AT2326" s="27">
        <f t="shared" si="1034"/>
        <v>0</v>
      </c>
      <c r="AU2326" s="27">
        <f t="shared" si="1035"/>
        <v>0</v>
      </c>
      <c r="AV2326" s="21" t="str">
        <f t="shared" si="1036"/>
        <v>0</v>
      </c>
      <c r="AW2326" s="27">
        <f t="shared" si="1037"/>
        <v>0</v>
      </c>
      <c r="AX2326" s="27">
        <f t="shared" si="1038"/>
        <v>0</v>
      </c>
    </row>
    <row r="2327" spans="16:50" x14ac:dyDescent="0.25">
      <c r="P2327" s="38"/>
      <c r="Q2327" s="38"/>
      <c r="V2327" s="21">
        <f t="shared" si="1039"/>
        <v>0</v>
      </c>
      <c r="W2327" s="21">
        <f t="shared" si="1039"/>
        <v>0</v>
      </c>
      <c r="X2327" s="21">
        <f t="shared" si="1039"/>
        <v>0</v>
      </c>
      <c r="Y2327" s="22">
        <f t="shared" si="1020"/>
        <v>0</v>
      </c>
      <c r="Z2327" s="13">
        <f t="shared" si="1021"/>
        <v>0</v>
      </c>
      <c r="AA2327" s="23">
        <f t="shared" si="1022"/>
        <v>0</v>
      </c>
      <c r="AB2327" s="23">
        <f t="shared" si="1023"/>
        <v>0</v>
      </c>
      <c r="AC2327" s="23">
        <f t="shared" si="1024"/>
        <v>0</v>
      </c>
      <c r="AD2327" s="24">
        <f t="shared" si="1025"/>
        <v>0</v>
      </c>
      <c r="AF2327" s="20">
        <f t="shared" si="1026"/>
        <v>0</v>
      </c>
      <c r="AG2327" s="17">
        <f t="shared" si="1027"/>
        <v>0</v>
      </c>
      <c r="AH2327" s="17">
        <f t="shared" si="1028"/>
        <v>0</v>
      </c>
      <c r="AI2327" s="17" t="str">
        <f t="shared" si="1029"/>
        <v>-</v>
      </c>
      <c r="AM2327" s="21" t="str">
        <f t="shared" si="1040"/>
        <v>-</v>
      </c>
      <c r="AN2327" s="21" t="str">
        <f t="shared" si="1040"/>
        <v>-</v>
      </c>
      <c r="AO2327" s="21" t="str">
        <f t="shared" si="1040"/>
        <v>-</v>
      </c>
      <c r="AP2327" s="27">
        <f t="shared" si="1030"/>
        <v>0</v>
      </c>
      <c r="AQ2327" s="27">
        <f t="shared" si="1031"/>
        <v>0</v>
      </c>
      <c r="AR2327" s="27">
        <f t="shared" si="1032"/>
        <v>0</v>
      </c>
      <c r="AS2327" s="27">
        <f t="shared" si="1033"/>
        <v>0</v>
      </c>
      <c r="AT2327" s="27">
        <f t="shared" si="1034"/>
        <v>0</v>
      </c>
      <c r="AU2327" s="27">
        <f t="shared" si="1035"/>
        <v>0</v>
      </c>
      <c r="AV2327" s="21" t="str">
        <f t="shared" si="1036"/>
        <v>0</v>
      </c>
      <c r="AW2327" s="27">
        <f t="shared" si="1037"/>
        <v>0</v>
      </c>
      <c r="AX2327" s="27">
        <f t="shared" si="1038"/>
        <v>0</v>
      </c>
    </row>
    <row r="2328" spans="16:50" x14ac:dyDescent="0.25">
      <c r="P2328" s="38"/>
      <c r="Q2328" s="38"/>
      <c r="V2328" s="21">
        <f t="shared" si="1039"/>
        <v>0</v>
      </c>
      <c r="W2328" s="21">
        <f t="shared" si="1039"/>
        <v>0</v>
      </c>
      <c r="X2328" s="21">
        <f t="shared" si="1039"/>
        <v>0</v>
      </c>
      <c r="Y2328" s="22">
        <f t="shared" si="1020"/>
        <v>0</v>
      </c>
      <c r="Z2328" s="13">
        <f t="shared" si="1021"/>
        <v>0</v>
      </c>
      <c r="AA2328" s="23">
        <f t="shared" si="1022"/>
        <v>0</v>
      </c>
      <c r="AB2328" s="23">
        <f t="shared" si="1023"/>
        <v>0</v>
      </c>
      <c r="AC2328" s="23">
        <f t="shared" si="1024"/>
        <v>0</v>
      </c>
      <c r="AD2328" s="24">
        <f t="shared" si="1025"/>
        <v>0</v>
      </c>
      <c r="AF2328" s="20">
        <f t="shared" si="1026"/>
        <v>0</v>
      </c>
      <c r="AG2328" s="17">
        <f t="shared" si="1027"/>
        <v>0</v>
      </c>
      <c r="AH2328" s="17">
        <f t="shared" si="1028"/>
        <v>0</v>
      </c>
      <c r="AI2328" s="17" t="str">
        <f t="shared" si="1029"/>
        <v>-</v>
      </c>
      <c r="AM2328" s="21" t="str">
        <f t="shared" si="1040"/>
        <v>-</v>
      </c>
      <c r="AN2328" s="21" t="str">
        <f t="shared" si="1040"/>
        <v>-</v>
      </c>
      <c r="AO2328" s="21" t="str">
        <f t="shared" si="1040"/>
        <v>-</v>
      </c>
      <c r="AP2328" s="27">
        <f t="shared" si="1030"/>
        <v>0</v>
      </c>
      <c r="AQ2328" s="27">
        <f t="shared" si="1031"/>
        <v>0</v>
      </c>
      <c r="AR2328" s="27">
        <f t="shared" si="1032"/>
        <v>0</v>
      </c>
      <c r="AS2328" s="27">
        <f t="shared" si="1033"/>
        <v>0</v>
      </c>
      <c r="AT2328" s="27">
        <f t="shared" si="1034"/>
        <v>0</v>
      </c>
      <c r="AU2328" s="27">
        <f t="shared" si="1035"/>
        <v>0</v>
      </c>
      <c r="AV2328" s="21" t="str">
        <f t="shared" si="1036"/>
        <v>0</v>
      </c>
      <c r="AW2328" s="27">
        <f t="shared" si="1037"/>
        <v>0</v>
      </c>
      <c r="AX2328" s="27">
        <f t="shared" si="1038"/>
        <v>0</v>
      </c>
    </row>
    <row r="2329" spans="16:50" x14ac:dyDescent="0.25">
      <c r="P2329" s="38"/>
      <c r="Q2329" s="38"/>
      <c r="V2329" s="21">
        <f t="shared" si="1039"/>
        <v>0</v>
      </c>
      <c r="W2329" s="21">
        <f t="shared" si="1039"/>
        <v>0</v>
      </c>
      <c r="X2329" s="21">
        <f t="shared" si="1039"/>
        <v>0</v>
      </c>
      <c r="Y2329" s="22">
        <f t="shared" si="1020"/>
        <v>0</v>
      </c>
      <c r="Z2329" s="13">
        <f t="shared" si="1021"/>
        <v>0</v>
      </c>
      <c r="AA2329" s="23">
        <f t="shared" si="1022"/>
        <v>0</v>
      </c>
      <c r="AB2329" s="23">
        <f t="shared" si="1023"/>
        <v>0</v>
      </c>
      <c r="AC2329" s="23">
        <f t="shared" si="1024"/>
        <v>0</v>
      </c>
      <c r="AD2329" s="24">
        <f t="shared" si="1025"/>
        <v>0</v>
      </c>
      <c r="AF2329" s="20">
        <f t="shared" si="1026"/>
        <v>0</v>
      </c>
      <c r="AG2329" s="17">
        <f t="shared" si="1027"/>
        <v>0</v>
      </c>
      <c r="AH2329" s="17">
        <f t="shared" si="1028"/>
        <v>0</v>
      </c>
      <c r="AI2329" s="17" t="str">
        <f t="shared" si="1029"/>
        <v>-</v>
      </c>
      <c r="AM2329" s="21" t="str">
        <f t="shared" si="1040"/>
        <v>-</v>
      </c>
      <c r="AN2329" s="21" t="str">
        <f t="shared" si="1040"/>
        <v>-</v>
      </c>
      <c r="AO2329" s="21" t="str">
        <f t="shared" si="1040"/>
        <v>-</v>
      </c>
      <c r="AP2329" s="27">
        <f t="shared" si="1030"/>
        <v>0</v>
      </c>
      <c r="AQ2329" s="27">
        <f t="shared" si="1031"/>
        <v>0</v>
      </c>
      <c r="AR2329" s="27">
        <f t="shared" si="1032"/>
        <v>0</v>
      </c>
      <c r="AS2329" s="27">
        <f t="shared" si="1033"/>
        <v>0</v>
      </c>
      <c r="AT2329" s="27">
        <f t="shared" si="1034"/>
        <v>0</v>
      </c>
      <c r="AU2329" s="27">
        <f t="shared" si="1035"/>
        <v>0</v>
      </c>
      <c r="AV2329" s="21" t="str">
        <f t="shared" si="1036"/>
        <v>0</v>
      </c>
      <c r="AW2329" s="27">
        <f t="shared" si="1037"/>
        <v>0</v>
      </c>
      <c r="AX2329" s="27">
        <f t="shared" si="1038"/>
        <v>0</v>
      </c>
    </row>
    <row r="2330" spans="16:50" x14ac:dyDescent="0.25">
      <c r="P2330" s="38"/>
      <c r="Q2330" s="38"/>
      <c r="V2330" s="21">
        <f t="shared" si="1039"/>
        <v>0</v>
      </c>
      <c r="W2330" s="21">
        <f t="shared" si="1039"/>
        <v>0</v>
      </c>
      <c r="X2330" s="21">
        <f t="shared" si="1039"/>
        <v>0</v>
      </c>
      <c r="Y2330" s="22">
        <f t="shared" si="1020"/>
        <v>0</v>
      </c>
      <c r="Z2330" s="13">
        <f t="shared" si="1021"/>
        <v>0</v>
      </c>
      <c r="AA2330" s="23">
        <f t="shared" si="1022"/>
        <v>0</v>
      </c>
      <c r="AB2330" s="23">
        <f t="shared" si="1023"/>
        <v>0</v>
      </c>
      <c r="AC2330" s="23">
        <f t="shared" si="1024"/>
        <v>0</v>
      </c>
      <c r="AD2330" s="24">
        <f t="shared" si="1025"/>
        <v>0</v>
      </c>
      <c r="AF2330" s="20">
        <f t="shared" si="1026"/>
        <v>0</v>
      </c>
      <c r="AG2330" s="17">
        <f t="shared" si="1027"/>
        <v>0</v>
      </c>
      <c r="AH2330" s="17">
        <f t="shared" si="1028"/>
        <v>0</v>
      </c>
      <c r="AI2330" s="17" t="str">
        <f t="shared" si="1029"/>
        <v>-</v>
      </c>
      <c r="AM2330" s="21" t="str">
        <f t="shared" si="1040"/>
        <v>-</v>
      </c>
      <c r="AN2330" s="21" t="str">
        <f t="shared" si="1040"/>
        <v>-</v>
      </c>
      <c r="AO2330" s="21" t="str">
        <f t="shared" si="1040"/>
        <v>-</v>
      </c>
      <c r="AP2330" s="27">
        <f t="shared" si="1030"/>
        <v>0</v>
      </c>
      <c r="AQ2330" s="27">
        <f t="shared" si="1031"/>
        <v>0</v>
      </c>
      <c r="AR2330" s="27">
        <f t="shared" si="1032"/>
        <v>0</v>
      </c>
      <c r="AS2330" s="27">
        <f t="shared" si="1033"/>
        <v>0</v>
      </c>
      <c r="AT2330" s="27">
        <f t="shared" si="1034"/>
        <v>0</v>
      </c>
      <c r="AU2330" s="27">
        <f t="shared" si="1035"/>
        <v>0</v>
      </c>
      <c r="AV2330" s="21" t="str">
        <f t="shared" si="1036"/>
        <v>0</v>
      </c>
      <c r="AW2330" s="27">
        <f t="shared" si="1037"/>
        <v>0</v>
      </c>
      <c r="AX2330" s="27">
        <f t="shared" si="1038"/>
        <v>0</v>
      </c>
    </row>
    <row r="2331" spans="16:50" x14ac:dyDescent="0.25">
      <c r="P2331" s="38"/>
      <c r="Q2331" s="38"/>
      <c r="V2331" s="21">
        <f t="shared" si="1039"/>
        <v>0</v>
      </c>
      <c r="W2331" s="21">
        <f t="shared" si="1039"/>
        <v>0</v>
      </c>
      <c r="X2331" s="21">
        <f t="shared" si="1039"/>
        <v>0</v>
      </c>
      <c r="Y2331" s="22">
        <f t="shared" si="1020"/>
        <v>0</v>
      </c>
      <c r="Z2331" s="13">
        <f t="shared" si="1021"/>
        <v>0</v>
      </c>
      <c r="AA2331" s="23">
        <f t="shared" si="1022"/>
        <v>0</v>
      </c>
      <c r="AB2331" s="23">
        <f t="shared" si="1023"/>
        <v>0</v>
      </c>
      <c r="AC2331" s="23">
        <f t="shared" si="1024"/>
        <v>0</v>
      </c>
      <c r="AD2331" s="24">
        <f t="shared" si="1025"/>
        <v>0</v>
      </c>
      <c r="AF2331" s="20">
        <f t="shared" si="1026"/>
        <v>0</v>
      </c>
      <c r="AG2331" s="17">
        <f t="shared" si="1027"/>
        <v>0</v>
      </c>
      <c r="AH2331" s="17">
        <f t="shared" si="1028"/>
        <v>0</v>
      </c>
      <c r="AI2331" s="17" t="str">
        <f t="shared" si="1029"/>
        <v>-</v>
      </c>
      <c r="AM2331" s="21" t="str">
        <f t="shared" si="1040"/>
        <v>-</v>
      </c>
      <c r="AN2331" s="21" t="str">
        <f t="shared" si="1040"/>
        <v>-</v>
      </c>
      <c r="AO2331" s="21" t="str">
        <f t="shared" si="1040"/>
        <v>-</v>
      </c>
      <c r="AP2331" s="27">
        <f t="shared" si="1030"/>
        <v>0</v>
      </c>
      <c r="AQ2331" s="27">
        <f t="shared" si="1031"/>
        <v>0</v>
      </c>
      <c r="AR2331" s="27">
        <f t="shared" si="1032"/>
        <v>0</v>
      </c>
      <c r="AS2331" s="27">
        <f t="shared" si="1033"/>
        <v>0</v>
      </c>
      <c r="AT2331" s="27">
        <f t="shared" si="1034"/>
        <v>0</v>
      </c>
      <c r="AU2331" s="27">
        <f t="shared" si="1035"/>
        <v>0</v>
      </c>
      <c r="AV2331" s="21" t="str">
        <f t="shared" si="1036"/>
        <v>0</v>
      </c>
      <c r="AW2331" s="27">
        <f t="shared" si="1037"/>
        <v>0</v>
      </c>
      <c r="AX2331" s="27">
        <f t="shared" si="1038"/>
        <v>0</v>
      </c>
    </row>
    <row r="2332" spans="16:50" x14ac:dyDescent="0.25">
      <c r="P2332" s="38"/>
      <c r="Q2332" s="38"/>
      <c r="V2332" s="21">
        <f t="shared" si="1039"/>
        <v>0</v>
      </c>
      <c r="W2332" s="21">
        <f t="shared" si="1039"/>
        <v>0</v>
      </c>
      <c r="X2332" s="21">
        <f t="shared" si="1039"/>
        <v>0</v>
      </c>
      <c r="Y2332" s="22">
        <f t="shared" si="1020"/>
        <v>0</v>
      </c>
      <c r="Z2332" s="13">
        <f t="shared" si="1021"/>
        <v>0</v>
      </c>
      <c r="AA2332" s="23">
        <f t="shared" si="1022"/>
        <v>0</v>
      </c>
      <c r="AB2332" s="23">
        <f t="shared" si="1023"/>
        <v>0</v>
      </c>
      <c r="AC2332" s="23">
        <f t="shared" si="1024"/>
        <v>0</v>
      </c>
      <c r="AD2332" s="24">
        <f t="shared" si="1025"/>
        <v>0</v>
      </c>
      <c r="AF2332" s="20">
        <f t="shared" si="1026"/>
        <v>0</v>
      </c>
      <c r="AG2332" s="17">
        <f t="shared" si="1027"/>
        <v>0</v>
      </c>
      <c r="AH2332" s="17">
        <f t="shared" si="1028"/>
        <v>0</v>
      </c>
      <c r="AI2332" s="17" t="str">
        <f t="shared" si="1029"/>
        <v>-</v>
      </c>
      <c r="AM2332" s="21" t="str">
        <f t="shared" si="1040"/>
        <v>-</v>
      </c>
      <c r="AN2332" s="21" t="str">
        <f t="shared" si="1040"/>
        <v>-</v>
      </c>
      <c r="AO2332" s="21" t="str">
        <f t="shared" si="1040"/>
        <v>-</v>
      </c>
      <c r="AP2332" s="27">
        <f t="shared" si="1030"/>
        <v>0</v>
      </c>
      <c r="AQ2332" s="27">
        <f t="shared" si="1031"/>
        <v>0</v>
      </c>
      <c r="AR2332" s="27">
        <f t="shared" si="1032"/>
        <v>0</v>
      </c>
      <c r="AS2332" s="27">
        <f t="shared" si="1033"/>
        <v>0</v>
      </c>
      <c r="AT2332" s="27">
        <f t="shared" si="1034"/>
        <v>0</v>
      </c>
      <c r="AU2332" s="27">
        <f t="shared" si="1035"/>
        <v>0</v>
      </c>
      <c r="AV2332" s="21" t="str">
        <f t="shared" si="1036"/>
        <v>0</v>
      </c>
      <c r="AW2332" s="27">
        <f t="shared" si="1037"/>
        <v>0</v>
      </c>
      <c r="AX2332" s="27">
        <f t="shared" si="1038"/>
        <v>0</v>
      </c>
    </row>
    <row r="2333" spans="16:50" x14ac:dyDescent="0.25">
      <c r="P2333" s="38"/>
      <c r="Q2333" s="38"/>
      <c r="V2333" s="21">
        <f t="shared" si="1039"/>
        <v>0</v>
      </c>
      <c r="W2333" s="21">
        <f t="shared" si="1039"/>
        <v>0</v>
      </c>
      <c r="X2333" s="21">
        <f t="shared" si="1039"/>
        <v>0</v>
      </c>
      <c r="Y2333" s="22">
        <f t="shared" si="1020"/>
        <v>0</v>
      </c>
      <c r="Z2333" s="13">
        <f t="shared" si="1021"/>
        <v>0</v>
      </c>
      <c r="AA2333" s="23">
        <f t="shared" si="1022"/>
        <v>0</v>
      </c>
      <c r="AB2333" s="23">
        <f t="shared" si="1023"/>
        <v>0</v>
      </c>
      <c r="AC2333" s="23">
        <f t="shared" si="1024"/>
        <v>0</v>
      </c>
      <c r="AD2333" s="24">
        <f t="shared" si="1025"/>
        <v>0</v>
      </c>
      <c r="AF2333" s="20">
        <f t="shared" si="1026"/>
        <v>0</v>
      </c>
      <c r="AG2333" s="17">
        <f t="shared" si="1027"/>
        <v>0</v>
      </c>
      <c r="AH2333" s="17">
        <f t="shared" si="1028"/>
        <v>0</v>
      </c>
      <c r="AI2333" s="17" t="str">
        <f t="shared" si="1029"/>
        <v>-</v>
      </c>
      <c r="AM2333" s="21" t="str">
        <f t="shared" si="1040"/>
        <v>-</v>
      </c>
      <c r="AN2333" s="21" t="str">
        <f t="shared" si="1040"/>
        <v>-</v>
      </c>
      <c r="AO2333" s="21" t="str">
        <f t="shared" si="1040"/>
        <v>-</v>
      </c>
      <c r="AP2333" s="27">
        <f t="shared" si="1030"/>
        <v>0</v>
      </c>
      <c r="AQ2333" s="27">
        <f t="shared" si="1031"/>
        <v>0</v>
      </c>
      <c r="AR2333" s="27">
        <f t="shared" si="1032"/>
        <v>0</v>
      </c>
      <c r="AS2333" s="27">
        <f t="shared" si="1033"/>
        <v>0</v>
      </c>
      <c r="AT2333" s="27">
        <f t="shared" si="1034"/>
        <v>0</v>
      </c>
      <c r="AU2333" s="27">
        <f t="shared" si="1035"/>
        <v>0</v>
      </c>
      <c r="AV2333" s="21" t="str">
        <f t="shared" si="1036"/>
        <v>0</v>
      </c>
      <c r="AW2333" s="27">
        <f t="shared" si="1037"/>
        <v>0</v>
      </c>
      <c r="AX2333" s="27">
        <f t="shared" si="1038"/>
        <v>0</v>
      </c>
    </row>
    <row r="2334" spans="16:50" x14ac:dyDescent="0.25">
      <c r="P2334" s="38"/>
      <c r="Q2334" s="38"/>
      <c r="V2334" s="21">
        <f t="shared" si="1039"/>
        <v>0</v>
      </c>
      <c r="W2334" s="21">
        <f t="shared" si="1039"/>
        <v>0</v>
      </c>
      <c r="X2334" s="21">
        <f t="shared" si="1039"/>
        <v>0</v>
      </c>
      <c r="Y2334" s="22">
        <f t="shared" si="1020"/>
        <v>0</v>
      </c>
      <c r="Z2334" s="13">
        <f t="shared" si="1021"/>
        <v>0</v>
      </c>
      <c r="AA2334" s="23">
        <f t="shared" si="1022"/>
        <v>0</v>
      </c>
      <c r="AB2334" s="23">
        <f t="shared" si="1023"/>
        <v>0</v>
      </c>
      <c r="AC2334" s="23">
        <f t="shared" si="1024"/>
        <v>0</v>
      </c>
      <c r="AD2334" s="24">
        <f t="shared" si="1025"/>
        <v>0</v>
      </c>
      <c r="AF2334" s="20">
        <f t="shared" si="1026"/>
        <v>0</v>
      </c>
      <c r="AG2334" s="17">
        <f t="shared" si="1027"/>
        <v>0</v>
      </c>
      <c r="AH2334" s="17">
        <f t="shared" si="1028"/>
        <v>0</v>
      </c>
      <c r="AI2334" s="17" t="str">
        <f t="shared" si="1029"/>
        <v>-</v>
      </c>
      <c r="AM2334" s="21" t="str">
        <f t="shared" si="1040"/>
        <v>-</v>
      </c>
      <c r="AN2334" s="21" t="str">
        <f t="shared" si="1040"/>
        <v>-</v>
      </c>
      <c r="AO2334" s="21" t="str">
        <f t="shared" si="1040"/>
        <v>-</v>
      </c>
      <c r="AP2334" s="27">
        <f t="shared" si="1030"/>
        <v>0</v>
      </c>
      <c r="AQ2334" s="27">
        <f t="shared" si="1031"/>
        <v>0</v>
      </c>
      <c r="AR2334" s="27">
        <f t="shared" si="1032"/>
        <v>0</v>
      </c>
      <c r="AS2334" s="27">
        <f t="shared" si="1033"/>
        <v>0</v>
      </c>
      <c r="AT2334" s="27">
        <f t="shared" si="1034"/>
        <v>0</v>
      </c>
      <c r="AU2334" s="27">
        <f t="shared" si="1035"/>
        <v>0</v>
      </c>
      <c r="AV2334" s="21" t="str">
        <f t="shared" si="1036"/>
        <v>0</v>
      </c>
      <c r="AW2334" s="27">
        <f t="shared" si="1037"/>
        <v>0</v>
      </c>
      <c r="AX2334" s="27">
        <f t="shared" si="1038"/>
        <v>0</v>
      </c>
    </row>
    <row r="2335" spans="16:50" x14ac:dyDescent="0.25">
      <c r="P2335" s="38"/>
      <c r="Q2335" s="38"/>
      <c r="V2335" s="21">
        <f t="shared" si="1039"/>
        <v>0</v>
      </c>
      <c r="W2335" s="21">
        <f t="shared" si="1039"/>
        <v>0</v>
      </c>
      <c r="X2335" s="21">
        <f t="shared" si="1039"/>
        <v>0</v>
      </c>
      <c r="Y2335" s="22">
        <f t="shared" si="1020"/>
        <v>0</v>
      </c>
      <c r="Z2335" s="13">
        <f t="shared" si="1021"/>
        <v>0</v>
      </c>
      <c r="AA2335" s="23">
        <f t="shared" si="1022"/>
        <v>0</v>
      </c>
      <c r="AB2335" s="23">
        <f t="shared" si="1023"/>
        <v>0</v>
      </c>
      <c r="AC2335" s="23">
        <f t="shared" si="1024"/>
        <v>0</v>
      </c>
      <c r="AD2335" s="24">
        <f t="shared" si="1025"/>
        <v>0</v>
      </c>
      <c r="AF2335" s="20">
        <f t="shared" si="1026"/>
        <v>0</v>
      </c>
      <c r="AG2335" s="17">
        <f t="shared" si="1027"/>
        <v>0</v>
      </c>
      <c r="AH2335" s="17">
        <f t="shared" si="1028"/>
        <v>0</v>
      </c>
      <c r="AI2335" s="17" t="str">
        <f t="shared" si="1029"/>
        <v>-</v>
      </c>
      <c r="AM2335" s="21" t="str">
        <f t="shared" si="1040"/>
        <v>-</v>
      </c>
      <c r="AN2335" s="21" t="str">
        <f t="shared" si="1040"/>
        <v>-</v>
      </c>
      <c r="AO2335" s="21" t="str">
        <f t="shared" si="1040"/>
        <v>-</v>
      </c>
      <c r="AP2335" s="27">
        <f t="shared" si="1030"/>
        <v>0</v>
      </c>
      <c r="AQ2335" s="27">
        <f t="shared" si="1031"/>
        <v>0</v>
      </c>
      <c r="AR2335" s="27">
        <f t="shared" si="1032"/>
        <v>0</v>
      </c>
      <c r="AS2335" s="27">
        <f t="shared" si="1033"/>
        <v>0</v>
      </c>
      <c r="AT2335" s="27">
        <f t="shared" si="1034"/>
        <v>0</v>
      </c>
      <c r="AU2335" s="27">
        <f t="shared" si="1035"/>
        <v>0</v>
      </c>
      <c r="AV2335" s="21" t="str">
        <f t="shared" si="1036"/>
        <v>0</v>
      </c>
      <c r="AW2335" s="27">
        <f t="shared" si="1037"/>
        <v>0</v>
      </c>
      <c r="AX2335" s="27">
        <f t="shared" si="1038"/>
        <v>0</v>
      </c>
    </row>
    <row r="2336" spans="16:50" x14ac:dyDescent="0.25">
      <c r="P2336" s="38"/>
      <c r="Q2336" s="38"/>
      <c r="V2336" s="21">
        <f t="shared" si="1039"/>
        <v>0</v>
      </c>
      <c r="W2336" s="21">
        <f t="shared" si="1039"/>
        <v>0</v>
      </c>
      <c r="X2336" s="21">
        <f t="shared" si="1039"/>
        <v>0</v>
      </c>
      <c r="Y2336" s="22">
        <f t="shared" si="1020"/>
        <v>0</v>
      </c>
      <c r="Z2336" s="13">
        <f t="shared" si="1021"/>
        <v>0</v>
      </c>
      <c r="AA2336" s="23">
        <f t="shared" si="1022"/>
        <v>0</v>
      </c>
      <c r="AB2336" s="23">
        <f t="shared" si="1023"/>
        <v>0</v>
      </c>
      <c r="AC2336" s="23">
        <f t="shared" si="1024"/>
        <v>0</v>
      </c>
      <c r="AD2336" s="24">
        <f t="shared" si="1025"/>
        <v>0</v>
      </c>
      <c r="AF2336" s="20">
        <f t="shared" si="1026"/>
        <v>0</v>
      </c>
      <c r="AG2336" s="17">
        <f t="shared" si="1027"/>
        <v>0</v>
      </c>
      <c r="AH2336" s="17">
        <f t="shared" si="1028"/>
        <v>0</v>
      </c>
      <c r="AI2336" s="17" t="str">
        <f t="shared" si="1029"/>
        <v>-</v>
      </c>
      <c r="AM2336" s="21" t="str">
        <f t="shared" si="1040"/>
        <v>-</v>
      </c>
      <c r="AN2336" s="21" t="str">
        <f t="shared" si="1040"/>
        <v>-</v>
      </c>
      <c r="AO2336" s="21" t="str">
        <f t="shared" si="1040"/>
        <v>-</v>
      </c>
      <c r="AP2336" s="27">
        <f t="shared" si="1030"/>
        <v>0</v>
      </c>
      <c r="AQ2336" s="27">
        <f t="shared" si="1031"/>
        <v>0</v>
      </c>
      <c r="AR2336" s="27">
        <f t="shared" si="1032"/>
        <v>0</v>
      </c>
      <c r="AS2336" s="27">
        <f t="shared" si="1033"/>
        <v>0</v>
      </c>
      <c r="AT2336" s="27">
        <f t="shared" si="1034"/>
        <v>0</v>
      </c>
      <c r="AU2336" s="27">
        <f t="shared" si="1035"/>
        <v>0</v>
      </c>
      <c r="AV2336" s="21" t="str">
        <f t="shared" si="1036"/>
        <v>0</v>
      </c>
      <c r="AW2336" s="27">
        <f t="shared" si="1037"/>
        <v>0</v>
      </c>
      <c r="AX2336" s="27">
        <f t="shared" si="1038"/>
        <v>0</v>
      </c>
    </row>
    <row r="2337" spans="16:50" x14ac:dyDescent="0.25">
      <c r="P2337" s="38"/>
      <c r="Q2337" s="38"/>
      <c r="V2337" s="21">
        <f t="shared" si="1039"/>
        <v>0</v>
      </c>
      <c r="W2337" s="21">
        <f t="shared" si="1039"/>
        <v>0</v>
      </c>
      <c r="X2337" s="21">
        <f t="shared" si="1039"/>
        <v>0</v>
      </c>
      <c r="Y2337" s="22">
        <f t="shared" si="1020"/>
        <v>0</v>
      </c>
      <c r="Z2337" s="13">
        <f t="shared" si="1021"/>
        <v>0</v>
      </c>
      <c r="AA2337" s="23">
        <f t="shared" si="1022"/>
        <v>0</v>
      </c>
      <c r="AB2337" s="23">
        <f t="shared" si="1023"/>
        <v>0</v>
      </c>
      <c r="AC2337" s="23">
        <f t="shared" si="1024"/>
        <v>0</v>
      </c>
      <c r="AD2337" s="24">
        <f t="shared" si="1025"/>
        <v>0</v>
      </c>
      <c r="AF2337" s="20">
        <f t="shared" si="1026"/>
        <v>0</v>
      </c>
      <c r="AG2337" s="17">
        <f t="shared" si="1027"/>
        <v>0</v>
      </c>
      <c r="AH2337" s="17">
        <f t="shared" si="1028"/>
        <v>0</v>
      </c>
      <c r="AI2337" s="17" t="str">
        <f t="shared" si="1029"/>
        <v>-</v>
      </c>
      <c r="AM2337" s="21" t="str">
        <f t="shared" si="1040"/>
        <v>-</v>
      </c>
      <c r="AN2337" s="21" t="str">
        <f t="shared" si="1040"/>
        <v>-</v>
      </c>
      <c r="AO2337" s="21" t="str">
        <f t="shared" si="1040"/>
        <v>-</v>
      </c>
      <c r="AP2337" s="27">
        <f t="shared" si="1030"/>
        <v>0</v>
      </c>
      <c r="AQ2337" s="27">
        <f t="shared" si="1031"/>
        <v>0</v>
      </c>
      <c r="AR2337" s="27">
        <f t="shared" si="1032"/>
        <v>0</v>
      </c>
      <c r="AS2337" s="27">
        <f t="shared" si="1033"/>
        <v>0</v>
      </c>
      <c r="AT2337" s="27">
        <f t="shared" si="1034"/>
        <v>0</v>
      </c>
      <c r="AU2337" s="27">
        <f t="shared" si="1035"/>
        <v>0</v>
      </c>
      <c r="AV2337" s="21" t="str">
        <f t="shared" si="1036"/>
        <v>0</v>
      </c>
      <c r="AW2337" s="27">
        <f t="shared" si="1037"/>
        <v>0</v>
      </c>
      <c r="AX2337" s="27">
        <f t="shared" si="1038"/>
        <v>0</v>
      </c>
    </row>
    <row r="2338" spans="16:50" x14ac:dyDescent="0.25">
      <c r="P2338" s="38"/>
      <c r="Q2338" s="38"/>
      <c r="V2338" s="21">
        <f t="shared" si="1039"/>
        <v>0</v>
      </c>
      <c r="W2338" s="21">
        <f t="shared" si="1039"/>
        <v>0</v>
      </c>
      <c r="X2338" s="21">
        <f t="shared" si="1039"/>
        <v>0</v>
      </c>
      <c r="Y2338" s="22">
        <f t="shared" si="1020"/>
        <v>0</v>
      </c>
      <c r="Z2338" s="13">
        <f t="shared" si="1021"/>
        <v>0</v>
      </c>
      <c r="AA2338" s="23">
        <f t="shared" si="1022"/>
        <v>0</v>
      </c>
      <c r="AB2338" s="23">
        <f t="shared" si="1023"/>
        <v>0</v>
      </c>
      <c r="AC2338" s="23">
        <f t="shared" si="1024"/>
        <v>0</v>
      </c>
      <c r="AD2338" s="24">
        <f t="shared" si="1025"/>
        <v>0</v>
      </c>
      <c r="AF2338" s="20">
        <f t="shared" si="1026"/>
        <v>0</v>
      </c>
      <c r="AG2338" s="17">
        <f t="shared" si="1027"/>
        <v>0</v>
      </c>
      <c r="AH2338" s="17">
        <f t="shared" si="1028"/>
        <v>0</v>
      </c>
      <c r="AI2338" s="17" t="str">
        <f t="shared" si="1029"/>
        <v>-</v>
      </c>
      <c r="AM2338" s="21" t="str">
        <f t="shared" si="1040"/>
        <v>-</v>
      </c>
      <c r="AN2338" s="21" t="str">
        <f t="shared" si="1040"/>
        <v>-</v>
      </c>
      <c r="AO2338" s="21" t="str">
        <f t="shared" si="1040"/>
        <v>-</v>
      </c>
      <c r="AP2338" s="27">
        <f t="shared" si="1030"/>
        <v>0</v>
      </c>
      <c r="AQ2338" s="27">
        <f t="shared" si="1031"/>
        <v>0</v>
      </c>
      <c r="AR2338" s="27">
        <f t="shared" si="1032"/>
        <v>0</v>
      </c>
      <c r="AS2338" s="27">
        <f t="shared" si="1033"/>
        <v>0</v>
      </c>
      <c r="AT2338" s="27">
        <f t="shared" si="1034"/>
        <v>0</v>
      </c>
      <c r="AU2338" s="27">
        <f t="shared" si="1035"/>
        <v>0</v>
      </c>
      <c r="AV2338" s="21" t="str">
        <f t="shared" si="1036"/>
        <v>0</v>
      </c>
      <c r="AW2338" s="27">
        <f t="shared" si="1037"/>
        <v>0</v>
      </c>
      <c r="AX2338" s="27">
        <f t="shared" si="1038"/>
        <v>0</v>
      </c>
    </row>
    <row r="2339" spans="16:50" x14ac:dyDescent="0.25">
      <c r="P2339" s="38"/>
      <c r="Q2339" s="38"/>
      <c r="V2339" s="21">
        <f t="shared" si="1039"/>
        <v>0</v>
      </c>
      <c r="W2339" s="21">
        <f t="shared" si="1039"/>
        <v>0</v>
      </c>
      <c r="X2339" s="21">
        <f t="shared" si="1039"/>
        <v>0</v>
      </c>
      <c r="Y2339" s="22">
        <f t="shared" si="1020"/>
        <v>0</v>
      </c>
      <c r="Z2339" s="13">
        <f t="shared" si="1021"/>
        <v>0</v>
      </c>
      <c r="AA2339" s="23">
        <f t="shared" si="1022"/>
        <v>0</v>
      </c>
      <c r="AB2339" s="23">
        <f t="shared" si="1023"/>
        <v>0</v>
      </c>
      <c r="AC2339" s="23">
        <f t="shared" si="1024"/>
        <v>0</v>
      </c>
      <c r="AD2339" s="24">
        <f t="shared" si="1025"/>
        <v>0</v>
      </c>
      <c r="AF2339" s="20">
        <f t="shared" si="1026"/>
        <v>0</v>
      </c>
      <c r="AG2339" s="17">
        <f t="shared" si="1027"/>
        <v>0</v>
      </c>
      <c r="AH2339" s="17">
        <f t="shared" si="1028"/>
        <v>0</v>
      </c>
      <c r="AI2339" s="17" t="str">
        <f t="shared" si="1029"/>
        <v>-</v>
      </c>
      <c r="AM2339" s="21" t="str">
        <f t="shared" si="1040"/>
        <v>-</v>
      </c>
      <c r="AN2339" s="21" t="str">
        <f t="shared" si="1040"/>
        <v>-</v>
      </c>
      <c r="AO2339" s="21" t="str">
        <f t="shared" si="1040"/>
        <v>-</v>
      </c>
      <c r="AP2339" s="27">
        <f t="shared" si="1030"/>
        <v>0</v>
      </c>
      <c r="AQ2339" s="27">
        <f t="shared" si="1031"/>
        <v>0</v>
      </c>
      <c r="AR2339" s="27">
        <f t="shared" si="1032"/>
        <v>0</v>
      </c>
      <c r="AS2339" s="27">
        <f t="shared" si="1033"/>
        <v>0</v>
      </c>
      <c r="AT2339" s="27">
        <f t="shared" si="1034"/>
        <v>0</v>
      </c>
      <c r="AU2339" s="27">
        <f t="shared" si="1035"/>
        <v>0</v>
      </c>
      <c r="AV2339" s="21" t="str">
        <f t="shared" si="1036"/>
        <v>0</v>
      </c>
      <c r="AW2339" s="27">
        <f t="shared" si="1037"/>
        <v>0</v>
      </c>
      <c r="AX2339" s="27">
        <f t="shared" si="1038"/>
        <v>0</v>
      </c>
    </row>
    <row r="2340" spans="16:50" x14ac:dyDescent="0.25">
      <c r="P2340" s="38"/>
      <c r="Q2340" s="38"/>
      <c r="V2340" s="21">
        <f t="shared" si="1039"/>
        <v>0</v>
      </c>
      <c r="W2340" s="21">
        <f t="shared" si="1039"/>
        <v>0</v>
      </c>
      <c r="X2340" s="21">
        <f t="shared" si="1039"/>
        <v>0</v>
      </c>
      <c r="Y2340" s="22">
        <f t="shared" si="1020"/>
        <v>0</v>
      </c>
      <c r="Z2340" s="13">
        <f t="shared" si="1021"/>
        <v>0</v>
      </c>
      <c r="AA2340" s="23">
        <f t="shared" si="1022"/>
        <v>0</v>
      </c>
      <c r="AB2340" s="23">
        <f t="shared" si="1023"/>
        <v>0</v>
      </c>
      <c r="AC2340" s="23">
        <f t="shared" si="1024"/>
        <v>0</v>
      </c>
      <c r="AD2340" s="24">
        <f t="shared" si="1025"/>
        <v>0</v>
      </c>
      <c r="AF2340" s="20">
        <f t="shared" si="1026"/>
        <v>0</v>
      </c>
      <c r="AG2340" s="17">
        <f t="shared" si="1027"/>
        <v>0</v>
      </c>
      <c r="AH2340" s="17">
        <f t="shared" si="1028"/>
        <v>0</v>
      </c>
      <c r="AI2340" s="17" t="str">
        <f t="shared" si="1029"/>
        <v>-</v>
      </c>
      <c r="AM2340" s="21" t="str">
        <f t="shared" si="1040"/>
        <v>-</v>
      </c>
      <c r="AN2340" s="21" t="str">
        <f t="shared" si="1040"/>
        <v>-</v>
      </c>
      <c r="AO2340" s="21" t="str">
        <f t="shared" si="1040"/>
        <v>-</v>
      </c>
      <c r="AP2340" s="27">
        <f t="shared" si="1030"/>
        <v>0</v>
      </c>
      <c r="AQ2340" s="27">
        <f t="shared" si="1031"/>
        <v>0</v>
      </c>
      <c r="AR2340" s="27">
        <f t="shared" si="1032"/>
        <v>0</v>
      </c>
      <c r="AS2340" s="27">
        <f t="shared" si="1033"/>
        <v>0</v>
      </c>
      <c r="AT2340" s="27">
        <f t="shared" si="1034"/>
        <v>0</v>
      </c>
      <c r="AU2340" s="27">
        <f t="shared" si="1035"/>
        <v>0</v>
      </c>
      <c r="AV2340" s="21" t="str">
        <f t="shared" si="1036"/>
        <v>0</v>
      </c>
      <c r="AW2340" s="27">
        <f t="shared" si="1037"/>
        <v>0</v>
      </c>
      <c r="AX2340" s="27">
        <f t="shared" si="1038"/>
        <v>0</v>
      </c>
    </row>
    <row r="2341" spans="16:50" x14ac:dyDescent="0.25">
      <c r="P2341" s="38"/>
      <c r="Q2341" s="38"/>
      <c r="V2341" s="21">
        <f t="shared" si="1039"/>
        <v>0</v>
      </c>
      <c r="W2341" s="21">
        <f t="shared" si="1039"/>
        <v>0</v>
      </c>
      <c r="X2341" s="21">
        <f t="shared" si="1039"/>
        <v>0</v>
      </c>
      <c r="Y2341" s="22">
        <f t="shared" si="1020"/>
        <v>0</v>
      </c>
      <c r="Z2341" s="13">
        <f t="shared" si="1021"/>
        <v>0</v>
      </c>
      <c r="AA2341" s="23">
        <f t="shared" si="1022"/>
        <v>0</v>
      </c>
      <c r="AB2341" s="23">
        <f t="shared" si="1023"/>
        <v>0</v>
      </c>
      <c r="AC2341" s="23">
        <f t="shared" si="1024"/>
        <v>0</v>
      </c>
      <c r="AD2341" s="24">
        <f t="shared" si="1025"/>
        <v>0</v>
      </c>
      <c r="AF2341" s="20">
        <f t="shared" si="1026"/>
        <v>0</v>
      </c>
      <c r="AG2341" s="17">
        <f t="shared" si="1027"/>
        <v>0</v>
      </c>
      <c r="AH2341" s="17">
        <f t="shared" si="1028"/>
        <v>0</v>
      </c>
      <c r="AI2341" s="17" t="str">
        <f t="shared" si="1029"/>
        <v>-</v>
      </c>
      <c r="AM2341" s="21" t="str">
        <f t="shared" si="1040"/>
        <v>-</v>
      </c>
      <c r="AN2341" s="21" t="str">
        <f t="shared" si="1040"/>
        <v>-</v>
      </c>
      <c r="AO2341" s="21" t="str">
        <f t="shared" si="1040"/>
        <v>-</v>
      </c>
      <c r="AP2341" s="27">
        <f t="shared" si="1030"/>
        <v>0</v>
      </c>
      <c r="AQ2341" s="27">
        <f t="shared" si="1031"/>
        <v>0</v>
      </c>
      <c r="AR2341" s="27">
        <f t="shared" si="1032"/>
        <v>0</v>
      </c>
      <c r="AS2341" s="27">
        <f t="shared" si="1033"/>
        <v>0</v>
      </c>
      <c r="AT2341" s="27">
        <f t="shared" si="1034"/>
        <v>0</v>
      </c>
      <c r="AU2341" s="27">
        <f t="shared" si="1035"/>
        <v>0</v>
      </c>
      <c r="AV2341" s="21" t="str">
        <f t="shared" si="1036"/>
        <v>0</v>
      </c>
      <c r="AW2341" s="27">
        <f t="shared" si="1037"/>
        <v>0</v>
      </c>
      <c r="AX2341" s="27">
        <f t="shared" si="1038"/>
        <v>0</v>
      </c>
    </row>
    <row r="2342" spans="16:50" x14ac:dyDescent="0.25">
      <c r="P2342" s="38"/>
      <c r="Q2342" s="38"/>
      <c r="V2342" s="21">
        <f t="shared" si="1039"/>
        <v>0</v>
      </c>
      <c r="W2342" s="21">
        <f t="shared" si="1039"/>
        <v>0</v>
      </c>
      <c r="X2342" s="21">
        <f t="shared" si="1039"/>
        <v>0</v>
      </c>
      <c r="Y2342" s="22">
        <f t="shared" si="1020"/>
        <v>0</v>
      </c>
      <c r="Z2342" s="13">
        <f t="shared" si="1021"/>
        <v>0</v>
      </c>
      <c r="AA2342" s="23">
        <f t="shared" si="1022"/>
        <v>0</v>
      </c>
      <c r="AB2342" s="23">
        <f t="shared" si="1023"/>
        <v>0</v>
      </c>
      <c r="AC2342" s="23">
        <f t="shared" si="1024"/>
        <v>0</v>
      </c>
      <c r="AD2342" s="24">
        <f t="shared" si="1025"/>
        <v>0</v>
      </c>
      <c r="AF2342" s="20">
        <f t="shared" si="1026"/>
        <v>0</v>
      </c>
      <c r="AG2342" s="17">
        <f t="shared" si="1027"/>
        <v>0</v>
      </c>
      <c r="AH2342" s="17">
        <f t="shared" si="1028"/>
        <v>0</v>
      </c>
      <c r="AI2342" s="17" t="str">
        <f t="shared" si="1029"/>
        <v>-</v>
      </c>
      <c r="AM2342" s="21" t="str">
        <f t="shared" si="1040"/>
        <v>-</v>
      </c>
      <c r="AN2342" s="21" t="str">
        <f t="shared" si="1040"/>
        <v>-</v>
      </c>
      <c r="AO2342" s="21" t="str">
        <f t="shared" si="1040"/>
        <v>-</v>
      </c>
      <c r="AP2342" s="27">
        <f t="shared" si="1030"/>
        <v>0</v>
      </c>
      <c r="AQ2342" s="27">
        <f t="shared" si="1031"/>
        <v>0</v>
      </c>
      <c r="AR2342" s="27">
        <f t="shared" si="1032"/>
        <v>0</v>
      </c>
      <c r="AS2342" s="27">
        <f t="shared" si="1033"/>
        <v>0</v>
      </c>
      <c r="AT2342" s="27">
        <f t="shared" si="1034"/>
        <v>0</v>
      </c>
      <c r="AU2342" s="27">
        <f t="shared" si="1035"/>
        <v>0</v>
      </c>
      <c r="AV2342" s="21" t="str">
        <f t="shared" si="1036"/>
        <v>0</v>
      </c>
      <c r="AW2342" s="27">
        <f t="shared" si="1037"/>
        <v>0</v>
      </c>
      <c r="AX2342" s="27">
        <f t="shared" si="1038"/>
        <v>0</v>
      </c>
    </row>
    <row r="2343" spans="16:50" x14ac:dyDescent="0.25">
      <c r="P2343" s="38"/>
      <c r="Q2343" s="38"/>
      <c r="V2343" s="21">
        <f t="shared" si="1039"/>
        <v>0</v>
      </c>
      <c r="W2343" s="21">
        <f t="shared" si="1039"/>
        <v>0</v>
      </c>
      <c r="X2343" s="21">
        <f t="shared" si="1039"/>
        <v>0</v>
      </c>
      <c r="Y2343" s="22">
        <f t="shared" si="1020"/>
        <v>0</v>
      </c>
      <c r="Z2343" s="13">
        <f t="shared" si="1021"/>
        <v>0</v>
      </c>
      <c r="AA2343" s="23">
        <f t="shared" si="1022"/>
        <v>0</v>
      </c>
      <c r="AB2343" s="23">
        <f t="shared" si="1023"/>
        <v>0</v>
      </c>
      <c r="AC2343" s="23">
        <f t="shared" si="1024"/>
        <v>0</v>
      </c>
      <c r="AD2343" s="24">
        <f t="shared" si="1025"/>
        <v>0</v>
      </c>
      <c r="AF2343" s="20">
        <f t="shared" si="1026"/>
        <v>0</v>
      </c>
      <c r="AG2343" s="17">
        <f t="shared" si="1027"/>
        <v>0</v>
      </c>
      <c r="AH2343" s="17">
        <f t="shared" si="1028"/>
        <v>0</v>
      </c>
      <c r="AI2343" s="17" t="str">
        <f t="shared" si="1029"/>
        <v>-</v>
      </c>
      <c r="AM2343" s="21" t="str">
        <f t="shared" si="1040"/>
        <v>-</v>
      </c>
      <c r="AN2343" s="21" t="str">
        <f t="shared" si="1040"/>
        <v>-</v>
      </c>
      <c r="AO2343" s="21" t="str">
        <f t="shared" si="1040"/>
        <v>-</v>
      </c>
      <c r="AP2343" s="27">
        <f t="shared" si="1030"/>
        <v>0</v>
      </c>
      <c r="AQ2343" s="27">
        <f t="shared" si="1031"/>
        <v>0</v>
      </c>
      <c r="AR2343" s="27">
        <f t="shared" si="1032"/>
        <v>0</v>
      </c>
      <c r="AS2343" s="27">
        <f t="shared" si="1033"/>
        <v>0</v>
      </c>
      <c r="AT2343" s="27">
        <f t="shared" si="1034"/>
        <v>0</v>
      </c>
      <c r="AU2343" s="27">
        <f t="shared" si="1035"/>
        <v>0</v>
      </c>
      <c r="AV2343" s="21" t="str">
        <f t="shared" si="1036"/>
        <v>0</v>
      </c>
      <c r="AW2343" s="27">
        <f t="shared" si="1037"/>
        <v>0</v>
      </c>
      <c r="AX2343" s="27">
        <f t="shared" si="1038"/>
        <v>0</v>
      </c>
    </row>
    <row r="2344" spans="16:50" x14ac:dyDescent="0.25">
      <c r="P2344" s="38"/>
      <c r="Q2344" s="38"/>
      <c r="V2344" s="21">
        <f t="shared" si="1039"/>
        <v>0</v>
      </c>
      <c r="W2344" s="21">
        <f t="shared" si="1039"/>
        <v>0</v>
      </c>
      <c r="X2344" s="21">
        <f t="shared" si="1039"/>
        <v>0</v>
      </c>
      <c r="Y2344" s="22">
        <f t="shared" si="1020"/>
        <v>0</v>
      </c>
      <c r="Z2344" s="13">
        <f t="shared" si="1021"/>
        <v>0</v>
      </c>
      <c r="AA2344" s="23">
        <f t="shared" si="1022"/>
        <v>0</v>
      </c>
      <c r="AB2344" s="23">
        <f t="shared" si="1023"/>
        <v>0</v>
      </c>
      <c r="AC2344" s="23">
        <f t="shared" si="1024"/>
        <v>0</v>
      </c>
      <c r="AD2344" s="24">
        <f t="shared" si="1025"/>
        <v>0</v>
      </c>
      <c r="AF2344" s="20">
        <f t="shared" si="1026"/>
        <v>0</v>
      </c>
      <c r="AG2344" s="17">
        <f t="shared" si="1027"/>
        <v>0</v>
      </c>
      <c r="AH2344" s="17">
        <f t="shared" si="1028"/>
        <v>0</v>
      </c>
      <c r="AI2344" s="17" t="str">
        <f t="shared" si="1029"/>
        <v>-</v>
      </c>
      <c r="AM2344" s="21" t="str">
        <f t="shared" si="1040"/>
        <v>-</v>
      </c>
      <c r="AN2344" s="21" t="str">
        <f t="shared" si="1040"/>
        <v>-</v>
      </c>
      <c r="AO2344" s="21" t="str">
        <f t="shared" si="1040"/>
        <v>-</v>
      </c>
      <c r="AP2344" s="27">
        <f t="shared" si="1030"/>
        <v>0</v>
      </c>
      <c r="AQ2344" s="27">
        <f t="shared" si="1031"/>
        <v>0</v>
      </c>
      <c r="AR2344" s="27">
        <f t="shared" si="1032"/>
        <v>0</v>
      </c>
      <c r="AS2344" s="27">
        <f t="shared" si="1033"/>
        <v>0</v>
      </c>
      <c r="AT2344" s="27">
        <f t="shared" si="1034"/>
        <v>0</v>
      </c>
      <c r="AU2344" s="27">
        <f t="shared" si="1035"/>
        <v>0</v>
      </c>
      <c r="AV2344" s="21" t="str">
        <f t="shared" si="1036"/>
        <v>0</v>
      </c>
      <c r="AW2344" s="27">
        <f t="shared" si="1037"/>
        <v>0</v>
      </c>
      <c r="AX2344" s="27">
        <f t="shared" si="1038"/>
        <v>0</v>
      </c>
    </row>
    <row r="2345" spans="16:50" x14ac:dyDescent="0.25">
      <c r="P2345" s="38"/>
      <c r="Q2345" s="38"/>
      <c r="V2345" s="21">
        <f t="shared" si="1039"/>
        <v>0</v>
      </c>
      <c r="W2345" s="21">
        <f t="shared" si="1039"/>
        <v>0</v>
      </c>
      <c r="X2345" s="21">
        <f t="shared" si="1039"/>
        <v>0</v>
      </c>
      <c r="Y2345" s="22">
        <f t="shared" si="1020"/>
        <v>0</v>
      </c>
      <c r="Z2345" s="13">
        <f t="shared" si="1021"/>
        <v>0</v>
      </c>
      <c r="AA2345" s="23">
        <f t="shared" si="1022"/>
        <v>0</v>
      </c>
      <c r="AB2345" s="23">
        <f t="shared" si="1023"/>
        <v>0</v>
      </c>
      <c r="AC2345" s="23">
        <f t="shared" si="1024"/>
        <v>0</v>
      </c>
      <c r="AD2345" s="24">
        <f t="shared" si="1025"/>
        <v>0</v>
      </c>
      <c r="AF2345" s="20">
        <f t="shared" si="1026"/>
        <v>0</v>
      </c>
      <c r="AG2345" s="17">
        <f t="shared" si="1027"/>
        <v>0</v>
      </c>
      <c r="AH2345" s="17">
        <f t="shared" si="1028"/>
        <v>0</v>
      </c>
      <c r="AI2345" s="17" t="str">
        <f t="shared" si="1029"/>
        <v>-</v>
      </c>
      <c r="AM2345" s="21" t="str">
        <f t="shared" si="1040"/>
        <v>-</v>
      </c>
      <c r="AN2345" s="21" t="str">
        <f t="shared" si="1040"/>
        <v>-</v>
      </c>
      <c r="AO2345" s="21" t="str">
        <f t="shared" si="1040"/>
        <v>-</v>
      </c>
      <c r="AP2345" s="27">
        <f t="shared" si="1030"/>
        <v>0</v>
      </c>
      <c r="AQ2345" s="27">
        <f t="shared" si="1031"/>
        <v>0</v>
      </c>
      <c r="AR2345" s="27">
        <f t="shared" si="1032"/>
        <v>0</v>
      </c>
      <c r="AS2345" s="27">
        <f t="shared" si="1033"/>
        <v>0</v>
      </c>
      <c r="AT2345" s="27">
        <f t="shared" si="1034"/>
        <v>0</v>
      </c>
      <c r="AU2345" s="27">
        <f t="shared" si="1035"/>
        <v>0</v>
      </c>
      <c r="AV2345" s="21" t="str">
        <f t="shared" si="1036"/>
        <v>0</v>
      </c>
      <c r="AW2345" s="27">
        <f t="shared" si="1037"/>
        <v>0</v>
      </c>
      <c r="AX2345" s="27">
        <f t="shared" si="1038"/>
        <v>0</v>
      </c>
    </row>
    <row r="2346" spans="16:50" x14ac:dyDescent="0.25">
      <c r="P2346" s="38"/>
      <c r="Q2346" s="38"/>
      <c r="V2346" s="21">
        <f t="shared" si="1039"/>
        <v>0</v>
      </c>
      <c r="W2346" s="21">
        <f t="shared" si="1039"/>
        <v>0</v>
      </c>
      <c r="X2346" s="21">
        <f t="shared" si="1039"/>
        <v>0</v>
      </c>
      <c r="Y2346" s="22">
        <f t="shared" si="1020"/>
        <v>0</v>
      </c>
      <c r="Z2346" s="13">
        <f t="shared" si="1021"/>
        <v>0</v>
      </c>
      <c r="AA2346" s="23">
        <f t="shared" si="1022"/>
        <v>0</v>
      </c>
      <c r="AB2346" s="23">
        <f t="shared" si="1023"/>
        <v>0</v>
      </c>
      <c r="AC2346" s="23">
        <f t="shared" si="1024"/>
        <v>0</v>
      </c>
      <c r="AD2346" s="24">
        <f t="shared" si="1025"/>
        <v>0</v>
      </c>
      <c r="AF2346" s="20">
        <f t="shared" si="1026"/>
        <v>0</v>
      </c>
      <c r="AG2346" s="17">
        <f t="shared" si="1027"/>
        <v>0</v>
      </c>
      <c r="AH2346" s="17">
        <f t="shared" si="1028"/>
        <v>0</v>
      </c>
      <c r="AI2346" s="17" t="str">
        <f t="shared" si="1029"/>
        <v>-</v>
      </c>
      <c r="AM2346" s="21" t="str">
        <f t="shared" si="1040"/>
        <v>-</v>
      </c>
      <c r="AN2346" s="21" t="str">
        <f t="shared" si="1040"/>
        <v>-</v>
      </c>
      <c r="AO2346" s="21" t="str">
        <f t="shared" si="1040"/>
        <v>-</v>
      </c>
      <c r="AP2346" s="27">
        <f t="shared" si="1030"/>
        <v>0</v>
      </c>
      <c r="AQ2346" s="27">
        <f t="shared" si="1031"/>
        <v>0</v>
      </c>
      <c r="AR2346" s="27">
        <f t="shared" si="1032"/>
        <v>0</v>
      </c>
      <c r="AS2346" s="27">
        <f t="shared" si="1033"/>
        <v>0</v>
      </c>
      <c r="AT2346" s="27">
        <f t="shared" si="1034"/>
        <v>0</v>
      </c>
      <c r="AU2346" s="27">
        <f t="shared" si="1035"/>
        <v>0</v>
      </c>
      <c r="AV2346" s="21" t="str">
        <f t="shared" si="1036"/>
        <v>0</v>
      </c>
      <c r="AW2346" s="27">
        <f t="shared" si="1037"/>
        <v>0</v>
      </c>
      <c r="AX2346" s="27">
        <f t="shared" si="1038"/>
        <v>0</v>
      </c>
    </row>
    <row r="2347" spans="16:50" x14ac:dyDescent="0.25">
      <c r="P2347" s="38"/>
      <c r="Q2347" s="38"/>
      <c r="V2347" s="21">
        <f t="shared" si="1039"/>
        <v>0</v>
      </c>
      <c r="W2347" s="21">
        <f t="shared" si="1039"/>
        <v>0</v>
      </c>
      <c r="X2347" s="21">
        <f t="shared" si="1039"/>
        <v>0</v>
      </c>
      <c r="Y2347" s="22">
        <f t="shared" si="1020"/>
        <v>0</v>
      </c>
      <c r="Z2347" s="13">
        <f t="shared" si="1021"/>
        <v>0</v>
      </c>
      <c r="AA2347" s="23">
        <f t="shared" si="1022"/>
        <v>0</v>
      </c>
      <c r="AB2347" s="23">
        <f t="shared" si="1023"/>
        <v>0</v>
      </c>
      <c r="AC2347" s="23">
        <f t="shared" si="1024"/>
        <v>0</v>
      </c>
      <c r="AD2347" s="24">
        <f t="shared" si="1025"/>
        <v>0</v>
      </c>
      <c r="AF2347" s="20">
        <f t="shared" si="1026"/>
        <v>0</v>
      </c>
      <c r="AG2347" s="17">
        <f t="shared" si="1027"/>
        <v>0</v>
      </c>
      <c r="AH2347" s="17">
        <f t="shared" si="1028"/>
        <v>0</v>
      </c>
      <c r="AI2347" s="17" t="str">
        <f t="shared" si="1029"/>
        <v>-</v>
      </c>
      <c r="AM2347" s="21" t="str">
        <f t="shared" si="1040"/>
        <v>-</v>
      </c>
      <c r="AN2347" s="21" t="str">
        <f t="shared" si="1040"/>
        <v>-</v>
      </c>
      <c r="AO2347" s="21" t="str">
        <f t="shared" si="1040"/>
        <v>-</v>
      </c>
      <c r="AP2347" s="27">
        <f t="shared" si="1030"/>
        <v>0</v>
      </c>
      <c r="AQ2347" s="27">
        <f t="shared" si="1031"/>
        <v>0</v>
      </c>
      <c r="AR2347" s="27">
        <f t="shared" si="1032"/>
        <v>0</v>
      </c>
      <c r="AS2347" s="27">
        <f t="shared" si="1033"/>
        <v>0</v>
      </c>
      <c r="AT2347" s="27">
        <f t="shared" si="1034"/>
        <v>0</v>
      </c>
      <c r="AU2347" s="27">
        <f t="shared" si="1035"/>
        <v>0</v>
      </c>
      <c r="AV2347" s="21" t="str">
        <f t="shared" si="1036"/>
        <v>0</v>
      </c>
      <c r="AW2347" s="27">
        <f t="shared" si="1037"/>
        <v>0</v>
      </c>
      <c r="AX2347" s="27">
        <f t="shared" si="1038"/>
        <v>0</v>
      </c>
    </row>
    <row r="2348" spans="16:50" x14ac:dyDescent="0.25">
      <c r="P2348" s="38"/>
      <c r="Q2348" s="38"/>
      <c r="V2348" s="21">
        <f t="shared" si="1039"/>
        <v>0</v>
      </c>
      <c r="W2348" s="21">
        <f t="shared" si="1039"/>
        <v>0</v>
      </c>
      <c r="X2348" s="21">
        <f t="shared" si="1039"/>
        <v>0</v>
      </c>
      <c r="Y2348" s="22">
        <f t="shared" si="1020"/>
        <v>0</v>
      </c>
      <c r="Z2348" s="13">
        <f t="shared" si="1021"/>
        <v>0</v>
      </c>
      <c r="AA2348" s="23">
        <f t="shared" si="1022"/>
        <v>0</v>
      </c>
      <c r="AB2348" s="23">
        <f t="shared" si="1023"/>
        <v>0</v>
      </c>
      <c r="AC2348" s="23">
        <f t="shared" si="1024"/>
        <v>0</v>
      </c>
      <c r="AD2348" s="24">
        <f t="shared" si="1025"/>
        <v>0</v>
      </c>
      <c r="AF2348" s="20">
        <f t="shared" si="1026"/>
        <v>0</v>
      </c>
      <c r="AG2348" s="17">
        <f t="shared" si="1027"/>
        <v>0</v>
      </c>
      <c r="AH2348" s="17">
        <f t="shared" si="1028"/>
        <v>0</v>
      </c>
      <c r="AI2348" s="17" t="str">
        <f t="shared" si="1029"/>
        <v>-</v>
      </c>
      <c r="AM2348" s="21" t="str">
        <f t="shared" si="1040"/>
        <v>-</v>
      </c>
      <c r="AN2348" s="21" t="str">
        <f t="shared" si="1040"/>
        <v>-</v>
      </c>
      <c r="AO2348" s="21" t="str">
        <f t="shared" si="1040"/>
        <v>-</v>
      </c>
      <c r="AP2348" s="27">
        <f t="shared" si="1030"/>
        <v>0</v>
      </c>
      <c r="AQ2348" s="27">
        <f t="shared" si="1031"/>
        <v>0</v>
      </c>
      <c r="AR2348" s="27">
        <f t="shared" si="1032"/>
        <v>0</v>
      </c>
      <c r="AS2348" s="27">
        <f t="shared" si="1033"/>
        <v>0</v>
      </c>
      <c r="AT2348" s="27">
        <f t="shared" si="1034"/>
        <v>0</v>
      </c>
      <c r="AU2348" s="27">
        <f t="shared" si="1035"/>
        <v>0</v>
      </c>
      <c r="AV2348" s="21" t="str">
        <f t="shared" si="1036"/>
        <v>0</v>
      </c>
      <c r="AW2348" s="27">
        <f t="shared" si="1037"/>
        <v>0</v>
      </c>
      <c r="AX2348" s="27">
        <f t="shared" si="1038"/>
        <v>0</v>
      </c>
    </row>
    <row r="2349" spans="16:50" x14ac:dyDescent="0.25">
      <c r="P2349" s="38"/>
      <c r="Q2349" s="38"/>
      <c r="V2349" s="21">
        <f t="shared" si="1039"/>
        <v>0</v>
      </c>
      <c r="W2349" s="21">
        <f t="shared" si="1039"/>
        <v>0</v>
      </c>
      <c r="X2349" s="21">
        <f t="shared" si="1039"/>
        <v>0</v>
      </c>
      <c r="Y2349" s="22">
        <f t="shared" si="1020"/>
        <v>0</v>
      </c>
      <c r="Z2349" s="13">
        <f t="shared" si="1021"/>
        <v>0</v>
      </c>
      <c r="AA2349" s="23">
        <f t="shared" si="1022"/>
        <v>0</v>
      </c>
      <c r="AB2349" s="23">
        <f t="shared" si="1023"/>
        <v>0</v>
      </c>
      <c r="AC2349" s="23">
        <f t="shared" si="1024"/>
        <v>0</v>
      </c>
      <c r="AD2349" s="24">
        <f t="shared" si="1025"/>
        <v>0</v>
      </c>
      <c r="AF2349" s="20">
        <f t="shared" si="1026"/>
        <v>0</v>
      </c>
      <c r="AG2349" s="17">
        <f t="shared" si="1027"/>
        <v>0</v>
      </c>
      <c r="AH2349" s="17">
        <f t="shared" si="1028"/>
        <v>0</v>
      </c>
      <c r="AI2349" s="17" t="str">
        <f t="shared" si="1029"/>
        <v>-</v>
      </c>
      <c r="AM2349" s="21" t="str">
        <f t="shared" si="1040"/>
        <v>-</v>
      </c>
      <c r="AN2349" s="21" t="str">
        <f t="shared" si="1040"/>
        <v>-</v>
      </c>
      <c r="AO2349" s="21" t="str">
        <f t="shared" si="1040"/>
        <v>-</v>
      </c>
      <c r="AP2349" s="27">
        <f t="shared" si="1030"/>
        <v>0</v>
      </c>
      <c r="AQ2349" s="27">
        <f t="shared" si="1031"/>
        <v>0</v>
      </c>
      <c r="AR2349" s="27">
        <f t="shared" si="1032"/>
        <v>0</v>
      </c>
      <c r="AS2349" s="27">
        <f t="shared" si="1033"/>
        <v>0</v>
      </c>
      <c r="AT2349" s="27">
        <f t="shared" si="1034"/>
        <v>0</v>
      </c>
      <c r="AU2349" s="27">
        <f t="shared" si="1035"/>
        <v>0</v>
      </c>
      <c r="AV2349" s="21" t="str">
        <f t="shared" si="1036"/>
        <v>0</v>
      </c>
      <c r="AW2349" s="27">
        <f t="shared" si="1037"/>
        <v>0</v>
      </c>
      <c r="AX2349" s="27">
        <f t="shared" si="1038"/>
        <v>0</v>
      </c>
    </row>
    <row r="2350" spans="16:50" x14ac:dyDescent="0.25">
      <c r="P2350" s="38"/>
      <c r="Q2350" s="38"/>
      <c r="V2350" s="21">
        <f t="shared" si="1039"/>
        <v>0</v>
      </c>
      <c r="W2350" s="21">
        <f t="shared" si="1039"/>
        <v>0</v>
      </c>
      <c r="X2350" s="21">
        <f t="shared" si="1039"/>
        <v>0</v>
      </c>
      <c r="Y2350" s="22">
        <f t="shared" si="1020"/>
        <v>0</v>
      </c>
      <c r="Z2350" s="13">
        <f t="shared" si="1021"/>
        <v>0</v>
      </c>
      <c r="AA2350" s="23">
        <f t="shared" si="1022"/>
        <v>0</v>
      </c>
      <c r="AB2350" s="23">
        <f t="shared" si="1023"/>
        <v>0</v>
      </c>
      <c r="AC2350" s="23">
        <f t="shared" si="1024"/>
        <v>0</v>
      </c>
      <c r="AD2350" s="24">
        <f t="shared" si="1025"/>
        <v>0</v>
      </c>
      <c r="AF2350" s="20">
        <f t="shared" si="1026"/>
        <v>0</v>
      </c>
      <c r="AG2350" s="17">
        <f t="shared" si="1027"/>
        <v>0</v>
      </c>
      <c r="AH2350" s="17">
        <f t="shared" si="1028"/>
        <v>0</v>
      </c>
      <c r="AI2350" s="17" t="str">
        <f t="shared" si="1029"/>
        <v>-</v>
      </c>
      <c r="AM2350" s="21" t="str">
        <f t="shared" si="1040"/>
        <v>-</v>
      </c>
      <c r="AN2350" s="21" t="str">
        <f t="shared" si="1040"/>
        <v>-</v>
      </c>
      <c r="AO2350" s="21" t="str">
        <f t="shared" si="1040"/>
        <v>-</v>
      </c>
      <c r="AP2350" s="27">
        <f t="shared" si="1030"/>
        <v>0</v>
      </c>
      <c r="AQ2350" s="27">
        <f t="shared" si="1031"/>
        <v>0</v>
      </c>
      <c r="AR2350" s="27">
        <f t="shared" si="1032"/>
        <v>0</v>
      </c>
      <c r="AS2350" s="27">
        <f t="shared" si="1033"/>
        <v>0</v>
      </c>
      <c r="AT2350" s="27">
        <f t="shared" si="1034"/>
        <v>0</v>
      </c>
      <c r="AU2350" s="27">
        <f t="shared" si="1035"/>
        <v>0</v>
      </c>
      <c r="AV2350" s="21" t="str">
        <f t="shared" si="1036"/>
        <v>0</v>
      </c>
      <c r="AW2350" s="27">
        <f t="shared" si="1037"/>
        <v>0</v>
      </c>
      <c r="AX2350" s="27">
        <f t="shared" si="1038"/>
        <v>0</v>
      </c>
    </row>
    <row r="2351" spans="16:50" x14ac:dyDescent="0.25">
      <c r="P2351" s="38"/>
      <c r="Q2351" s="38"/>
      <c r="V2351" s="21">
        <f t="shared" si="1039"/>
        <v>0</v>
      </c>
      <c r="W2351" s="21">
        <f t="shared" si="1039"/>
        <v>0</v>
      </c>
      <c r="X2351" s="21">
        <f t="shared" si="1039"/>
        <v>0</v>
      </c>
      <c r="Y2351" s="22">
        <f t="shared" si="1020"/>
        <v>0</v>
      </c>
      <c r="Z2351" s="13">
        <f t="shared" si="1021"/>
        <v>0</v>
      </c>
      <c r="AA2351" s="23">
        <f t="shared" si="1022"/>
        <v>0</v>
      </c>
      <c r="AB2351" s="23">
        <f t="shared" si="1023"/>
        <v>0</v>
      </c>
      <c r="AC2351" s="23">
        <f t="shared" si="1024"/>
        <v>0</v>
      </c>
      <c r="AD2351" s="24">
        <f t="shared" si="1025"/>
        <v>0</v>
      </c>
      <c r="AF2351" s="20">
        <f t="shared" si="1026"/>
        <v>0</v>
      </c>
      <c r="AG2351" s="17">
        <f t="shared" si="1027"/>
        <v>0</v>
      </c>
      <c r="AH2351" s="17">
        <f t="shared" si="1028"/>
        <v>0</v>
      </c>
      <c r="AI2351" s="17" t="str">
        <f t="shared" si="1029"/>
        <v>-</v>
      </c>
      <c r="AM2351" s="21" t="str">
        <f t="shared" si="1040"/>
        <v>-</v>
      </c>
      <c r="AN2351" s="21" t="str">
        <f t="shared" si="1040"/>
        <v>-</v>
      </c>
      <c r="AO2351" s="21" t="str">
        <f t="shared" si="1040"/>
        <v>-</v>
      </c>
      <c r="AP2351" s="27">
        <f t="shared" si="1030"/>
        <v>0</v>
      </c>
      <c r="AQ2351" s="27">
        <f t="shared" si="1031"/>
        <v>0</v>
      </c>
      <c r="AR2351" s="27">
        <f t="shared" si="1032"/>
        <v>0</v>
      </c>
      <c r="AS2351" s="27">
        <f t="shared" si="1033"/>
        <v>0</v>
      </c>
      <c r="AT2351" s="27">
        <f t="shared" si="1034"/>
        <v>0</v>
      </c>
      <c r="AU2351" s="27">
        <f t="shared" si="1035"/>
        <v>0</v>
      </c>
      <c r="AV2351" s="21" t="str">
        <f t="shared" si="1036"/>
        <v>0</v>
      </c>
      <c r="AW2351" s="27">
        <f t="shared" si="1037"/>
        <v>0</v>
      </c>
      <c r="AX2351" s="27">
        <f t="shared" si="1038"/>
        <v>0</v>
      </c>
    </row>
    <row r="2352" spans="16:50" x14ac:dyDescent="0.25">
      <c r="P2352" s="38"/>
      <c r="Q2352" s="38"/>
      <c r="V2352" s="21">
        <f t="shared" si="1039"/>
        <v>0</v>
      </c>
      <c r="W2352" s="21">
        <f t="shared" si="1039"/>
        <v>0</v>
      </c>
      <c r="X2352" s="21">
        <f t="shared" si="1039"/>
        <v>0</v>
      </c>
      <c r="Y2352" s="22">
        <f t="shared" si="1020"/>
        <v>0</v>
      </c>
      <c r="Z2352" s="13">
        <f t="shared" si="1021"/>
        <v>0</v>
      </c>
      <c r="AA2352" s="23">
        <f t="shared" si="1022"/>
        <v>0</v>
      </c>
      <c r="AB2352" s="23">
        <f t="shared" si="1023"/>
        <v>0</v>
      </c>
      <c r="AC2352" s="23">
        <f t="shared" si="1024"/>
        <v>0</v>
      </c>
      <c r="AD2352" s="24">
        <f t="shared" si="1025"/>
        <v>0</v>
      </c>
      <c r="AF2352" s="20">
        <f t="shared" si="1026"/>
        <v>0</v>
      </c>
      <c r="AG2352" s="17">
        <f t="shared" si="1027"/>
        <v>0</v>
      </c>
      <c r="AH2352" s="17">
        <f t="shared" si="1028"/>
        <v>0</v>
      </c>
      <c r="AI2352" s="17" t="str">
        <f t="shared" si="1029"/>
        <v>-</v>
      </c>
      <c r="AM2352" s="21" t="str">
        <f t="shared" si="1040"/>
        <v>-</v>
      </c>
      <c r="AN2352" s="21" t="str">
        <f t="shared" si="1040"/>
        <v>-</v>
      </c>
      <c r="AO2352" s="21" t="str">
        <f t="shared" si="1040"/>
        <v>-</v>
      </c>
      <c r="AP2352" s="27">
        <f t="shared" si="1030"/>
        <v>0</v>
      </c>
      <c r="AQ2352" s="27">
        <f t="shared" si="1031"/>
        <v>0</v>
      </c>
      <c r="AR2352" s="27">
        <f t="shared" si="1032"/>
        <v>0</v>
      </c>
      <c r="AS2352" s="27">
        <f t="shared" si="1033"/>
        <v>0</v>
      </c>
      <c r="AT2352" s="27">
        <f t="shared" si="1034"/>
        <v>0</v>
      </c>
      <c r="AU2352" s="27">
        <f t="shared" si="1035"/>
        <v>0</v>
      </c>
      <c r="AV2352" s="21" t="str">
        <f t="shared" si="1036"/>
        <v>0</v>
      </c>
      <c r="AW2352" s="27">
        <f t="shared" si="1037"/>
        <v>0</v>
      </c>
      <c r="AX2352" s="27">
        <f t="shared" si="1038"/>
        <v>0</v>
      </c>
    </row>
    <row r="2353" spans="16:50" x14ac:dyDescent="0.25">
      <c r="P2353" s="38"/>
      <c r="Q2353" s="38"/>
      <c r="V2353" s="21">
        <f t="shared" si="1039"/>
        <v>0</v>
      </c>
      <c r="W2353" s="21">
        <f t="shared" si="1039"/>
        <v>0</v>
      </c>
      <c r="X2353" s="21">
        <f t="shared" si="1039"/>
        <v>0</v>
      </c>
      <c r="Y2353" s="22">
        <f t="shared" si="1020"/>
        <v>0</v>
      </c>
      <c r="Z2353" s="13">
        <f t="shared" si="1021"/>
        <v>0</v>
      </c>
      <c r="AA2353" s="23">
        <f t="shared" si="1022"/>
        <v>0</v>
      </c>
      <c r="AB2353" s="23">
        <f t="shared" si="1023"/>
        <v>0</v>
      </c>
      <c r="AC2353" s="23">
        <f t="shared" si="1024"/>
        <v>0</v>
      </c>
      <c r="AD2353" s="24">
        <f t="shared" si="1025"/>
        <v>0</v>
      </c>
      <c r="AF2353" s="20">
        <f t="shared" si="1026"/>
        <v>0</v>
      </c>
      <c r="AG2353" s="17">
        <f t="shared" si="1027"/>
        <v>0</v>
      </c>
      <c r="AH2353" s="17">
        <f t="shared" si="1028"/>
        <v>0</v>
      </c>
      <c r="AI2353" s="17" t="str">
        <f t="shared" si="1029"/>
        <v>-</v>
      </c>
      <c r="AM2353" s="21" t="str">
        <f t="shared" si="1040"/>
        <v>-</v>
      </c>
      <c r="AN2353" s="21" t="str">
        <f t="shared" si="1040"/>
        <v>-</v>
      </c>
      <c r="AO2353" s="21" t="str">
        <f t="shared" si="1040"/>
        <v>-</v>
      </c>
      <c r="AP2353" s="27">
        <f t="shared" si="1030"/>
        <v>0</v>
      </c>
      <c r="AQ2353" s="27">
        <f t="shared" si="1031"/>
        <v>0</v>
      </c>
      <c r="AR2353" s="27">
        <f t="shared" si="1032"/>
        <v>0</v>
      </c>
      <c r="AS2353" s="27">
        <f t="shared" si="1033"/>
        <v>0</v>
      </c>
      <c r="AT2353" s="27">
        <f t="shared" si="1034"/>
        <v>0</v>
      </c>
      <c r="AU2353" s="27">
        <f t="shared" si="1035"/>
        <v>0</v>
      </c>
      <c r="AV2353" s="21" t="str">
        <f t="shared" si="1036"/>
        <v>0</v>
      </c>
      <c r="AW2353" s="27">
        <f t="shared" si="1037"/>
        <v>0</v>
      </c>
      <c r="AX2353" s="27">
        <f t="shared" si="1038"/>
        <v>0</v>
      </c>
    </row>
    <row r="2354" spans="16:50" x14ac:dyDescent="0.25">
      <c r="P2354" s="38"/>
      <c r="Q2354" s="38"/>
      <c r="V2354" s="21">
        <f t="shared" si="1039"/>
        <v>0</v>
      </c>
      <c r="W2354" s="21">
        <f t="shared" si="1039"/>
        <v>0</v>
      </c>
      <c r="X2354" s="21">
        <f t="shared" si="1039"/>
        <v>0</v>
      </c>
      <c r="Y2354" s="22">
        <f t="shared" si="1020"/>
        <v>0</v>
      </c>
      <c r="Z2354" s="13">
        <f t="shared" si="1021"/>
        <v>0</v>
      </c>
      <c r="AA2354" s="23">
        <f t="shared" si="1022"/>
        <v>0</v>
      </c>
      <c r="AB2354" s="23">
        <f t="shared" si="1023"/>
        <v>0</v>
      </c>
      <c r="AC2354" s="23">
        <f t="shared" si="1024"/>
        <v>0</v>
      </c>
      <c r="AD2354" s="24">
        <f t="shared" si="1025"/>
        <v>0</v>
      </c>
      <c r="AF2354" s="20">
        <f t="shared" si="1026"/>
        <v>0</v>
      </c>
      <c r="AG2354" s="17">
        <f t="shared" si="1027"/>
        <v>0</v>
      </c>
      <c r="AH2354" s="17">
        <f t="shared" si="1028"/>
        <v>0</v>
      </c>
      <c r="AI2354" s="17" t="str">
        <f t="shared" si="1029"/>
        <v>-</v>
      </c>
      <c r="AM2354" s="21" t="str">
        <f t="shared" si="1040"/>
        <v>-</v>
      </c>
      <c r="AN2354" s="21" t="str">
        <f t="shared" si="1040"/>
        <v>-</v>
      </c>
      <c r="AO2354" s="21" t="str">
        <f t="shared" si="1040"/>
        <v>-</v>
      </c>
      <c r="AP2354" s="27">
        <f t="shared" si="1030"/>
        <v>0</v>
      </c>
      <c r="AQ2354" s="27">
        <f t="shared" si="1031"/>
        <v>0</v>
      </c>
      <c r="AR2354" s="27">
        <f t="shared" si="1032"/>
        <v>0</v>
      </c>
      <c r="AS2354" s="27">
        <f t="shared" si="1033"/>
        <v>0</v>
      </c>
      <c r="AT2354" s="27">
        <f t="shared" si="1034"/>
        <v>0</v>
      </c>
      <c r="AU2354" s="27">
        <f t="shared" si="1035"/>
        <v>0</v>
      </c>
      <c r="AV2354" s="21" t="str">
        <f t="shared" si="1036"/>
        <v>0</v>
      </c>
      <c r="AW2354" s="27">
        <f t="shared" si="1037"/>
        <v>0</v>
      </c>
      <c r="AX2354" s="27">
        <f t="shared" si="1038"/>
        <v>0</v>
      </c>
    </row>
    <row r="2355" spans="16:50" x14ac:dyDescent="0.25">
      <c r="P2355" s="38"/>
      <c r="Q2355" s="38"/>
      <c r="V2355" s="21">
        <f t="shared" si="1039"/>
        <v>0</v>
      </c>
      <c r="W2355" s="21">
        <f t="shared" si="1039"/>
        <v>0</v>
      </c>
      <c r="X2355" s="21">
        <f t="shared" si="1039"/>
        <v>0</v>
      </c>
      <c r="Y2355" s="22">
        <f t="shared" si="1020"/>
        <v>0</v>
      </c>
      <c r="Z2355" s="13">
        <f t="shared" si="1021"/>
        <v>0</v>
      </c>
      <c r="AA2355" s="23">
        <f t="shared" si="1022"/>
        <v>0</v>
      </c>
      <c r="AB2355" s="23">
        <f t="shared" si="1023"/>
        <v>0</v>
      </c>
      <c r="AC2355" s="23">
        <f t="shared" si="1024"/>
        <v>0</v>
      </c>
      <c r="AD2355" s="24">
        <f t="shared" si="1025"/>
        <v>0</v>
      </c>
      <c r="AF2355" s="20">
        <f t="shared" si="1026"/>
        <v>0</v>
      </c>
      <c r="AG2355" s="17">
        <f t="shared" si="1027"/>
        <v>0</v>
      </c>
      <c r="AH2355" s="17">
        <f t="shared" si="1028"/>
        <v>0</v>
      </c>
      <c r="AI2355" s="17" t="str">
        <f t="shared" si="1029"/>
        <v>-</v>
      </c>
      <c r="AM2355" s="21" t="str">
        <f t="shared" si="1040"/>
        <v>-</v>
      </c>
      <c r="AN2355" s="21" t="str">
        <f t="shared" si="1040"/>
        <v>-</v>
      </c>
      <c r="AO2355" s="21" t="str">
        <f t="shared" si="1040"/>
        <v>-</v>
      </c>
      <c r="AP2355" s="27">
        <f t="shared" si="1030"/>
        <v>0</v>
      </c>
      <c r="AQ2355" s="27">
        <f t="shared" si="1031"/>
        <v>0</v>
      </c>
      <c r="AR2355" s="27">
        <f t="shared" si="1032"/>
        <v>0</v>
      </c>
      <c r="AS2355" s="27">
        <f t="shared" si="1033"/>
        <v>0</v>
      </c>
      <c r="AT2355" s="27">
        <f t="shared" si="1034"/>
        <v>0</v>
      </c>
      <c r="AU2355" s="27">
        <f t="shared" si="1035"/>
        <v>0</v>
      </c>
      <c r="AV2355" s="21" t="str">
        <f t="shared" si="1036"/>
        <v>0</v>
      </c>
      <c r="AW2355" s="27">
        <f t="shared" si="1037"/>
        <v>0</v>
      </c>
      <c r="AX2355" s="27">
        <f t="shared" si="1038"/>
        <v>0</v>
      </c>
    </row>
    <row r="2356" spans="16:50" x14ac:dyDescent="0.25">
      <c r="P2356" s="38"/>
      <c r="Q2356" s="38"/>
      <c r="V2356" s="21">
        <f t="shared" si="1039"/>
        <v>0</v>
      </c>
      <c r="W2356" s="21">
        <f t="shared" si="1039"/>
        <v>0</v>
      </c>
      <c r="X2356" s="21">
        <f t="shared" si="1039"/>
        <v>0</v>
      </c>
      <c r="Y2356" s="22">
        <f t="shared" si="1020"/>
        <v>0</v>
      </c>
      <c r="Z2356" s="13">
        <f t="shared" si="1021"/>
        <v>0</v>
      </c>
      <c r="AA2356" s="23">
        <f t="shared" si="1022"/>
        <v>0</v>
      </c>
      <c r="AB2356" s="23">
        <f t="shared" si="1023"/>
        <v>0</v>
      </c>
      <c r="AC2356" s="23">
        <f t="shared" si="1024"/>
        <v>0</v>
      </c>
      <c r="AD2356" s="24">
        <f t="shared" si="1025"/>
        <v>0</v>
      </c>
      <c r="AF2356" s="20">
        <f t="shared" si="1026"/>
        <v>0</v>
      </c>
      <c r="AG2356" s="17">
        <f t="shared" si="1027"/>
        <v>0</v>
      </c>
      <c r="AH2356" s="17">
        <f t="shared" si="1028"/>
        <v>0</v>
      </c>
      <c r="AI2356" s="17" t="str">
        <f t="shared" si="1029"/>
        <v>-</v>
      </c>
      <c r="AM2356" s="21" t="str">
        <f t="shared" si="1040"/>
        <v>-</v>
      </c>
      <c r="AN2356" s="21" t="str">
        <f t="shared" si="1040"/>
        <v>-</v>
      </c>
      <c r="AO2356" s="21" t="str">
        <f t="shared" si="1040"/>
        <v>-</v>
      </c>
      <c r="AP2356" s="27">
        <f t="shared" si="1030"/>
        <v>0</v>
      </c>
      <c r="AQ2356" s="27">
        <f t="shared" si="1031"/>
        <v>0</v>
      </c>
      <c r="AR2356" s="27">
        <f t="shared" si="1032"/>
        <v>0</v>
      </c>
      <c r="AS2356" s="27">
        <f t="shared" si="1033"/>
        <v>0</v>
      </c>
      <c r="AT2356" s="27">
        <f t="shared" si="1034"/>
        <v>0</v>
      </c>
      <c r="AU2356" s="27">
        <f t="shared" si="1035"/>
        <v>0</v>
      </c>
      <c r="AV2356" s="21" t="str">
        <f t="shared" si="1036"/>
        <v>0</v>
      </c>
      <c r="AW2356" s="27">
        <f t="shared" si="1037"/>
        <v>0</v>
      </c>
      <c r="AX2356" s="27">
        <f t="shared" si="1038"/>
        <v>0</v>
      </c>
    </row>
    <row r="2357" spans="16:50" x14ac:dyDescent="0.25">
      <c r="P2357" s="38"/>
      <c r="Q2357" s="38"/>
      <c r="V2357" s="21">
        <f t="shared" si="1039"/>
        <v>0</v>
      </c>
      <c r="W2357" s="21">
        <f t="shared" si="1039"/>
        <v>0</v>
      </c>
      <c r="X2357" s="21">
        <f t="shared" si="1039"/>
        <v>0</v>
      </c>
      <c r="Y2357" s="22">
        <f t="shared" si="1020"/>
        <v>0</v>
      </c>
      <c r="Z2357" s="13">
        <f t="shared" si="1021"/>
        <v>0</v>
      </c>
      <c r="AA2357" s="23">
        <f t="shared" si="1022"/>
        <v>0</v>
      </c>
      <c r="AB2357" s="23">
        <f t="shared" si="1023"/>
        <v>0</v>
      </c>
      <c r="AC2357" s="23">
        <f t="shared" si="1024"/>
        <v>0</v>
      </c>
      <c r="AD2357" s="24">
        <f t="shared" si="1025"/>
        <v>0</v>
      </c>
      <c r="AF2357" s="20">
        <f t="shared" si="1026"/>
        <v>0</v>
      </c>
      <c r="AG2357" s="17">
        <f t="shared" si="1027"/>
        <v>0</v>
      </c>
      <c r="AH2357" s="17">
        <f t="shared" si="1028"/>
        <v>0</v>
      </c>
      <c r="AI2357" s="17" t="str">
        <f t="shared" si="1029"/>
        <v>-</v>
      </c>
      <c r="AM2357" s="21" t="str">
        <f t="shared" si="1040"/>
        <v>-</v>
      </c>
      <c r="AN2357" s="21" t="str">
        <f t="shared" si="1040"/>
        <v>-</v>
      </c>
      <c r="AO2357" s="21" t="str">
        <f t="shared" si="1040"/>
        <v>-</v>
      </c>
      <c r="AP2357" s="27">
        <f t="shared" si="1030"/>
        <v>0</v>
      </c>
      <c r="AQ2357" s="27">
        <f t="shared" si="1031"/>
        <v>0</v>
      </c>
      <c r="AR2357" s="27">
        <f t="shared" si="1032"/>
        <v>0</v>
      </c>
      <c r="AS2357" s="27">
        <f t="shared" si="1033"/>
        <v>0</v>
      </c>
      <c r="AT2357" s="27">
        <f t="shared" si="1034"/>
        <v>0</v>
      </c>
      <c r="AU2357" s="27">
        <f t="shared" si="1035"/>
        <v>0</v>
      </c>
      <c r="AV2357" s="21" t="str">
        <f t="shared" si="1036"/>
        <v>0</v>
      </c>
      <c r="AW2357" s="27">
        <f t="shared" si="1037"/>
        <v>0</v>
      </c>
      <c r="AX2357" s="27">
        <f t="shared" si="1038"/>
        <v>0</v>
      </c>
    </row>
    <row r="2358" spans="16:50" x14ac:dyDescent="0.25">
      <c r="P2358" s="38"/>
      <c r="Q2358" s="38"/>
      <c r="V2358" s="21">
        <f t="shared" si="1039"/>
        <v>0</v>
      </c>
      <c r="W2358" s="21">
        <f t="shared" si="1039"/>
        <v>0</v>
      </c>
      <c r="X2358" s="21">
        <f t="shared" si="1039"/>
        <v>0</v>
      </c>
      <c r="Y2358" s="22">
        <f t="shared" si="1020"/>
        <v>0</v>
      </c>
      <c r="Z2358" s="13">
        <f t="shared" si="1021"/>
        <v>0</v>
      </c>
      <c r="AA2358" s="23">
        <f t="shared" si="1022"/>
        <v>0</v>
      </c>
      <c r="AB2358" s="23">
        <f t="shared" si="1023"/>
        <v>0</v>
      </c>
      <c r="AC2358" s="23">
        <f t="shared" si="1024"/>
        <v>0</v>
      </c>
      <c r="AD2358" s="24">
        <f t="shared" si="1025"/>
        <v>0</v>
      </c>
      <c r="AF2358" s="20">
        <f t="shared" si="1026"/>
        <v>0</v>
      </c>
      <c r="AG2358" s="17">
        <f t="shared" si="1027"/>
        <v>0</v>
      </c>
      <c r="AH2358" s="17">
        <f t="shared" si="1028"/>
        <v>0</v>
      </c>
      <c r="AI2358" s="17" t="str">
        <f t="shared" si="1029"/>
        <v>-</v>
      </c>
      <c r="AM2358" s="21" t="str">
        <f t="shared" si="1040"/>
        <v>-</v>
      </c>
      <c r="AN2358" s="21" t="str">
        <f t="shared" si="1040"/>
        <v>-</v>
      </c>
      <c r="AO2358" s="21" t="str">
        <f t="shared" si="1040"/>
        <v>-</v>
      </c>
      <c r="AP2358" s="27">
        <f t="shared" si="1030"/>
        <v>0</v>
      </c>
      <c r="AQ2358" s="27">
        <f t="shared" si="1031"/>
        <v>0</v>
      </c>
      <c r="AR2358" s="27">
        <f t="shared" si="1032"/>
        <v>0</v>
      </c>
      <c r="AS2358" s="27">
        <f t="shared" si="1033"/>
        <v>0</v>
      </c>
      <c r="AT2358" s="27">
        <f t="shared" si="1034"/>
        <v>0</v>
      </c>
      <c r="AU2358" s="27">
        <f t="shared" si="1035"/>
        <v>0</v>
      </c>
      <c r="AV2358" s="21" t="str">
        <f t="shared" si="1036"/>
        <v>0</v>
      </c>
      <c r="AW2358" s="27">
        <f t="shared" si="1037"/>
        <v>0</v>
      </c>
      <c r="AX2358" s="27">
        <f t="shared" si="1038"/>
        <v>0</v>
      </c>
    </row>
    <row r="2359" spans="16:50" x14ac:dyDescent="0.25">
      <c r="P2359" s="38"/>
      <c r="Q2359" s="38"/>
      <c r="V2359" s="21">
        <f t="shared" si="1039"/>
        <v>0</v>
      </c>
      <c r="W2359" s="21">
        <f t="shared" si="1039"/>
        <v>0</v>
      </c>
      <c r="X2359" s="21">
        <f t="shared" si="1039"/>
        <v>0</v>
      </c>
      <c r="Y2359" s="22">
        <f t="shared" si="1020"/>
        <v>0</v>
      </c>
      <c r="Z2359" s="13">
        <f t="shared" si="1021"/>
        <v>0</v>
      </c>
      <c r="AA2359" s="23">
        <f t="shared" si="1022"/>
        <v>0</v>
      </c>
      <c r="AB2359" s="23">
        <f t="shared" si="1023"/>
        <v>0</v>
      </c>
      <c r="AC2359" s="23">
        <f t="shared" si="1024"/>
        <v>0</v>
      </c>
      <c r="AD2359" s="24">
        <f t="shared" si="1025"/>
        <v>0</v>
      </c>
      <c r="AF2359" s="20">
        <f t="shared" si="1026"/>
        <v>0</v>
      </c>
      <c r="AG2359" s="17">
        <f t="shared" si="1027"/>
        <v>0</v>
      </c>
      <c r="AH2359" s="17">
        <f t="shared" si="1028"/>
        <v>0</v>
      </c>
      <c r="AI2359" s="17" t="str">
        <f t="shared" si="1029"/>
        <v>-</v>
      </c>
      <c r="AM2359" s="21" t="str">
        <f t="shared" si="1040"/>
        <v>-</v>
      </c>
      <c r="AN2359" s="21" t="str">
        <f t="shared" si="1040"/>
        <v>-</v>
      </c>
      <c r="AO2359" s="21" t="str">
        <f t="shared" si="1040"/>
        <v>-</v>
      </c>
      <c r="AP2359" s="27">
        <f t="shared" si="1030"/>
        <v>0</v>
      </c>
      <c r="AQ2359" s="27">
        <f t="shared" si="1031"/>
        <v>0</v>
      </c>
      <c r="AR2359" s="27">
        <f t="shared" si="1032"/>
        <v>0</v>
      </c>
      <c r="AS2359" s="27">
        <f t="shared" si="1033"/>
        <v>0</v>
      </c>
      <c r="AT2359" s="27">
        <f t="shared" si="1034"/>
        <v>0</v>
      </c>
      <c r="AU2359" s="27">
        <f t="shared" si="1035"/>
        <v>0</v>
      </c>
      <c r="AV2359" s="21" t="str">
        <f t="shared" si="1036"/>
        <v>0</v>
      </c>
      <c r="AW2359" s="27">
        <f t="shared" si="1037"/>
        <v>0</v>
      </c>
      <c r="AX2359" s="27">
        <f t="shared" si="1038"/>
        <v>0</v>
      </c>
    </row>
    <row r="2360" spans="16:50" x14ac:dyDescent="0.25">
      <c r="P2360" s="38"/>
      <c r="Q2360" s="38"/>
      <c r="V2360" s="21">
        <f t="shared" si="1039"/>
        <v>0</v>
      </c>
      <c r="W2360" s="21">
        <f t="shared" si="1039"/>
        <v>0</v>
      </c>
      <c r="X2360" s="21">
        <f t="shared" si="1039"/>
        <v>0</v>
      </c>
      <c r="Y2360" s="22">
        <f t="shared" si="1020"/>
        <v>0</v>
      </c>
      <c r="Z2360" s="13">
        <f t="shared" si="1021"/>
        <v>0</v>
      </c>
      <c r="AA2360" s="23">
        <f t="shared" si="1022"/>
        <v>0</v>
      </c>
      <c r="AB2360" s="23">
        <f t="shared" si="1023"/>
        <v>0</v>
      </c>
      <c r="AC2360" s="23">
        <f t="shared" si="1024"/>
        <v>0</v>
      </c>
      <c r="AD2360" s="24">
        <f t="shared" si="1025"/>
        <v>0</v>
      </c>
      <c r="AF2360" s="20">
        <f t="shared" si="1026"/>
        <v>0</v>
      </c>
      <c r="AG2360" s="17">
        <f t="shared" si="1027"/>
        <v>0</v>
      </c>
      <c r="AH2360" s="17">
        <f t="shared" si="1028"/>
        <v>0</v>
      </c>
      <c r="AI2360" s="17" t="str">
        <f t="shared" si="1029"/>
        <v>-</v>
      </c>
      <c r="AM2360" s="21" t="str">
        <f t="shared" si="1040"/>
        <v>-</v>
      </c>
      <c r="AN2360" s="21" t="str">
        <f t="shared" si="1040"/>
        <v>-</v>
      </c>
      <c r="AO2360" s="21" t="str">
        <f t="shared" si="1040"/>
        <v>-</v>
      </c>
      <c r="AP2360" s="27">
        <f t="shared" si="1030"/>
        <v>0</v>
      </c>
      <c r="AQ2360" s="27">
        <f t="shared" si="1031"/>
        <v>0</v>
      </c>
      <c r="AR2360" s="27">
        <f t="shared" si="1032"/>
        <v>0</v>
      </c>
      <c r="AS2360" s="27">
        <f t="shared" si="1033"/>
        <v>0</v>
      </c>
      <c r="AT2360" s="27">
        <f t="shared" si="1034"/>
        <v>0</v>
      </c>
      <c r="AU2360" s="27">
        <f t="shared" si="1035"/>
        <v>0</v>
      </c>
      <c r="AV2360" s="21" t="str">
        <f t="shared" si="1036"/>
        <v>0</v>
      </c>
      <c r="AW2360" s="27">
        <f t="shared" si="1037"/>
        <v>0</v>
      </c>
      <c r="AX2360" s="27">
        <f t="shared" si="1038"/>
        <v>0</v>
      </c>
    </row>
    <row r="2361" spans="16:50" x14ac:dyDescent="0.25">
      <c r="P2361" s="38"/>
      <c r="Q2361" s="38"/>
      <c r="V2361" s="21">
        <f t="shared" si="1039"/>
        <v>0</v>
      </c>
      <c r="W2361" s="21">
        <f t="shared" si="1039"/>
        <v>0</v>
      </c>
      <c r="X2361" s="21">
        <f t="shared" si="1039"/>
        <v>0</v>
      </c>
      <c r="Y2361" s="22">
        <f t="shared" si="1020"/>
        <v>0</v>
      </c>
      <c r="Z2361" s="13">
        <f t="shared" si="1021"/>
        <v>0</v>
      </c>
      <c r="AA2361" s="23">
        <f t="shared" si="1022"/>
        <v>0</v>
      </c>
      <c r="AB2361" s="23">
        <f t="shared" si="1023"/>
        <v>0</v>
      </c>
      <c r="AC2361" s="23">
        <f t="shared" si="1024"/>
        <v>0</v>
      </c>
      <c r="AD2361" s="24">
        <f t="shared" si="1025"/>
        <v>0</v>
      </c>
      <c r="AF2361" s="20">
        <f t="shared" si="1026"/>
        <v>0</v>
      </c>
      <c r="AG2361" s="17">
        <f t="shared" si="1027"/>
        <v>0</v>
      </c>
      <c r="AH2361" s="17">
        <f t="shared" si="1028"/>
        <v>0</v>
      </c>
      <c r="AI2361" s="17" t="str">
        <f t="shared" si="1029"/>
        <v>-</v>
      </c>
      <c r="AM2361" s="21" t="str">
        <f t="shared" si="1040"/>
        <v>-</v>
      </c>
      <c r="AN2361" s="21" t="str">
        <f t="shared" si="1040"/>
        <v>-</v>
      </c>
      <c r="AO2361" s="21" t="str">
        <f t="shared" si="1040"/>
        <v>-</v>
      </c>
      <c r="AP2361" s="27">
        <f t="shared" si="1030"/>
        <v>0</v>
      </c>
      <c r="AQ2361" s="27">
        <f t="shared" si="1031"/>
        <v>0</v>
      </c>
      <c r="AR2361" s="27">
        <f t="shared" si="1032"/>
        <v>0</v>
      </c>
      <c r="AS2361" s="27">
        <f t="shared" si="1033"/>
        <v>0</v>
      </c>
      <c r="AT2361" s="27">
        <f t="shared" si="1034"/>
        <v>0</v>
      </c>
      <c r="AU2361" s="27">
        <f t="shared" si="1035"/>
        <v>0</v>
      </c>
      <c r="AV2361" s="21" t="str">
        <f t="shared" si="1036"/>
        <v>0</v>
      </c>
      <c r="AW2361" s="27">
        <f t="shared" si="1037"/>
        <v>0</v>
      </c>
      <c r="AX2361" s="27">
        <f t="shared" si="1038"/>
        <v>0</v>
      </c>
    </row>
    <row r="2362" spans="16:50" x14ac:dyDescent="0.25">
      <c r="P2362" s="38"/>
      <c r="Q2362" s="38"/>
      <c r="V2362" s="21">
        <f t="shared" si="1039"/>
        <v>0</v>
      </c>
      <c r="W2362" s="21">
        <f t="shared" si="1039"/>
        <v>0</v>
      </c>
      <c r="X2362" s="21">
        <f t="shared" si="1039"/>
        <v>0</v>
      </c>
      <c r="Y2362" s="22">
        <f t="shared" si="1020"/>
        <v>0</v>
      </c>
      <c r="Z2362" s="13">
        <f t="shared" si="1021"/>
        <v>0</v>
      </c>
      <c r="AA2362" s="23">
        <f t="shared" si="1022"/>
        <v>0</v>
      </c>
      <c r="AB2362" s="23">
        <f t="shared" si="1023"/>
        <v>0</v>
      </c>
      <c r="AC2362" s="23">
        <f t="shared" si="1024"/>
        <v>0</v>
      </c>
      <c r="AD2362" s="24">
        <f t="shared" si="1025"/>
        <v>0</v>
      </c>
      <c r="AF2362" s="20">
        <f t="shared" si="1026"/>
        <v>0</v>
      </c>
      <c r="AG2362" s="17">
        <f t="shared" si="1027"/>
        <v>0</v>
      </c>
      <c r="AH2362" s="17">
        <f t="shared" si="1028"/>
        <v>0</v>
      </c>
      <c r="AI2362" s="17" t="str">
        <f t="shared" si="1029"/>
        <v>-</v>
      </c>
      <c r="AM2362" s="21" t="str">
        <f t="shared" si="1040"/>
        <v>-</v>
      </c>
      <c r="AN2362" s="21" t="str">
        <f t="shared" si="1040"/>
        <v>-</v>
      </c>
      <c r="AO2362" s="21" t="str">
        <f t="shared" si="1040"/>
        <v>-</v>
      </c>
      <c r="AP2362" s="27">
        <f t="shared" si="1030"/>
        <v>0</v>
      </c>
      <c r="AQ2362" s="27">
        <f t="shared" si="1031"/>
        <v>0</v>
      </c>
      <c r="AR2362" s="27">
        <f t="shared" si="1032"/>
        <v>0</v>
      </c>
      <c r="AS2362" s="27">
        <f t="shared" si="1033"/>
        <v>0</v>
      </c>
      <c r="AT2362" s="27">
        <f t="shared" si="1034"/>
        <v>0</v>
      </c>
      <c r="AU2362" s="27">
        <f t="shared" si="1035"/>
        <v>0</v>
      </c>
      <c r="AV2362" s="21" t="str">
        <f t="shared" si="1036"/>
        <v>0</v>
      </c>
      <c r="AW2362" s="27">
        <f t="shared" si="1037"/>
        <v>0</v>
      </c>
      <c r="AX2362" s="27">
        <f t="shared" si="1038"/>
        <v>0</v>
      </c>
    </row>
    <row r="2363" spans="16:50" x14ac:dyDescent="0.25">
      <c r="P2363" s="38"/>
      <c r="Q2363" s="38"/>
      <c r="V2363" s="21">
        <f t="shared" si="1039"/>
        <v>0</v>
      </c>
      <c r="W2363" s="21">
        <f t="shared" si="1039"/>
        <v>0</v>
      </c>
      <c r="X2363" s="21">
        <f t="shared" si="1039"/>
        <v>0</v>
      </c>
      <c r="Y2363" s="22">
        <f t="shared" si="1020"/>
        <v>0</v>
      </c>
      <c r="Z2363" s="13">
        <f t="shared" si="1021"/>
        <v>0</v>
      </c>
      <c r="AA2363" s="23">
        <f t="shared" si="1022"/>
        <v>0</v>
      </c>
      <c r="AB2363" s="23">
        <f t="shared" si="1023"/>
        <v>0</v>
      </c>
      <c r="AC2363" s="23">
        <f t="shared" si="1024"/>
        <v>0</v>
      </c>
      <c r="AD2363" s="24">
        <f t="shared" si="1025"/>
        <v>0</v>
      </c>
      <c r="AF2363" s="20">
        <f t="shared" si="1026"/>
        <v>0</v>
      </c>
      <c r="AG2363" s="17">
        <f t="shared" si="1027"/>
        <v>0</v>
      </c>
      <c r="AH2363" s="17">
        <f t="shared" si="1028"/>
        <v>0</v>
      </c>
      <c r="AI2363" s="17" t="str">
        <f t="shared" si="1029"/>
        <v>-</v>
      </c>
      <c r="AM2363" s="21" t="str">
        <f t="shared" si="1040"/>
        <v>-</v>
      </c>
      <c r="AN2363" s="21" t="str">
        <f t="shared" si="1040"/>
        <v>-</v>
      </c>
      <c r="AO2363" s="21" t="str">
        <f t="shared" si="1040"/>
        <v>-</v>
      </c>
      <c r="AP2363" s="27">
        <f t="shared" si="1030"/>
        <v>0</v>
      </c>
      <c r="AQ2363" s="27">
        <f t="shared" si="1031"/>
        <v>0</v>
      </c>
      <c r="AR2363" s="27">
        <f t="shared" si="1032"/>
        <v>0</v>
      </c>
      <c r="AS2363" s="27">
        <f t="shared" si="1033"/>
        <v>0</v>
      </c>
      <c r="AT2363" s="27">
        <f t="shared" si="1034"/>
        <v>0</v>
      </c>
      <c r="AU2363" s="27">
        <f t="shared" si="1035"/>
        <v>0</v>
      </c>
      <c r="AV2363" s="21" t="str">
        <f t="shared" si="1036"/>
        <v>0</v>
      </c>
      <c r="AW2363" s="27">
        <f t="shared" si="1037"/>
        <v>0</v>
      </c>
      <c r="AX2363" s="27">
        <f t="shared" si="1038"/>
        <v>0</v>
      </c>
    </row>
    <row r="2364" spans="16:50" x14ac:dyDescent="0.25">
      <c r="P2364" s="38"/>
      <c r="Q2364" s="38"/>
      <c r="V2364" s="21">
        <f t="shared" si="1039"/>
        <v>0</v>
      </c>
      <c r="W2364" s="21">
        <f t="shared" si="1039"/>
        <v>0</v>
      </c>
      <c r="X2364" s="21">
        <f t="shared" si="1039"/>
        <v>0</v>
      </c>
      <c r="Y2364" s="22">
        <f t="shared" si="1020"/>
        <v>0</v>
      </c>
      <c r="Z2364" s="13">
        <f t="shared" si="1021"/>
        <v>0</v>
      </c>
      <c r="AA2364" s="23">
        <f t="shared" si="1022"/>
        <v>0</v>
      </c>
      <c r="AB2364" s="23">
        <f t="shared" si="1023"/>
        <v>0</v>
      </c>
      <c r="AC2364" s="23">
        <f t="shared" si="1024"/>
        <v>0</v>
      </c>
      <c r="AD2364" s="24">
        <f t="shared" si="1025"/>
        <v>0</v>
      </c>
      <c r="AF2364" s="20">
        <f t="shared" si="1026"/>
        <v>0</v>
      </c>
      <c r="AG2364" s="17">
        <f t="shared" si="1027"/>
        <v>0</v>
      </c>
      <c r="AH2364" s="17">
        <f t="shared" si="1028"/>
        <v>0</v>
      </c>
      <c r="AI2364" s="17" t="str">
        <f t="shared" si="1029"/>
        <v>-</v>
      </c>
      <c r="AM2364" s="21" t="str">
        <f t="shared" si="1040"/>
        <v>-</v>
      </c>
      <c r="AN2364" s="21" t="str">
        <f t="shared" si="1040"/>
        <v>-</v>
      </c>
      <c r="AO2364" s="21" t="str">
        <f t="shared" si="1040"/>
        <v>-</v>
      </c>
      <c r="AP2364" s="27">
        <f t="shared" si="1030"/>
        <v>0</v>
      </c>
      <c r="AQ2364" s="27">
        <f t="shared" si="1031"/>
        <v>0</v>
      </c>
      <c r="AR2364" s="27">
        <f t="shared" si="1032"/>
        <v>0</v>
      </c>
      <c r="AS2364" s="27">
        <f t="shared" si="1033"/>
        <v>0</v>
      </c>
      <c r="AT2364" s="27">
        <f t="shared" si="1034"/>
        <v>0</v>
      </c>
      <c r="AU2364" s="27">
        <f t="shared" si="1035"/>
        <v>0</v>
      </c>
      <c r="AV2364" s="21" t="str">
        <f t="shared" si="1036"/>
        <v>0</v>
      </c>
      <c r="AW2364" s="27">
        <f t="shared" si="1037"/>
        <v>0</v>
      </c>
      <c r="AX2364" s="27">
        <f t="shared" si="1038"/>
        <v>0</v>
      </c>
    </row>
    <row r="2365" spans="16:50" x14ac:dyDescent="0.25">
      <c r="P2365" s="38"/>
      <c r="Q2365" s="38"/>
      <c r="V2365" s="21">
        <f t="shared" si="1039"/>
        <v>0</v>
      </c>
      <c r="W2365" s="21">
        <f t="shared" si="1039"/>
        <v>0</v>
      </c>
      <c r="X2365" s="21">
        <f t="shared" si="1039"/>
        <v>0</v>
      </c>
      <c r="Y2365" s="22">
        <f t="shared" si="1020"/>
        <v>0</v>
      </c>
      <c r="Z2365" s="13">
        <f t="shared" si="1021"/>
        <v>0</v>
      </c>
      <c r="AA2365" s="23">
        <f t="shared" si="1022"/>
        <v>0</v>
      </c>
      <c r="AB2365" s="23">
        <f t="shared" si="1023"/>
        <v>0</v>
      </c>
      <c r="AC2365" s="23">
        <f t="shared" si="1024"/>
        <v>0</v>
      </c>
      <c r="AD2365" s="24">
        <f t="shared" si="1025"/>
        <v>0</v>
      </c>
      <c r="AF2365" s="20">
        <f t="shared" si="1026"/>
        <v>0</v>
      </c>
      <c r="AG2365" s="17">
        <f t="shared" si="1027"/>
        <v>0</v>
      </c>
      <c r="AH2365" s="17">
        <f t="shared" si="1028"/>
        <v>0</v>
      </c>
      <c r="AI2365" s="17" t="str">
        <f t="shared" si="1029"/>
        <v>-</v>
      </c>
      <c r="AM2365" s="21" t="str">
        <f t="shared" si="1040"/>
        <v>-</v>
      </c>
      <c r="AN2365" s="21" t="str">
        <f t="shared" si="1040"/>
        <v>-</v>
      </c>
      <c r="AO2365" s="21" t="str">
        <f t="shared" si="1040"/>
        <v>-</v>
      </c>
      <c r="AP2365" s="27">
        <f t="shared" si="1030"/>
        <v>0</v>
      </c>
      <c r="AQ2365" s="27">
        <f t="shared" si="1031"/>
        <v>0</v>
      </c>
      <c r="AR2365" s="27">
        <f t="shared" si="1032"/>
        <v>0</v>
      </c>
      <c r="AS2365" s="27">
        <f t="shared" si="1033"/>
        <v>0</v>
      </c>
      <c r="AT2365" s="27">
        <f t="shared" si="1034"/>
        <v>0</v>
      </c>
      <c r="AU2365" s="27">
        <f t="shared" si="1035"/>
        <v>0</v>
      </c>
      <c r="AV2365" s="21" t="str">
        <f t="shared" si="1036"/>
        <v>0</v>
      </c>
      <c r="AW2365" s="27">
        <f t="shared" si="1037"/>
        <v>0</v>
      </c>
      <c r="AX2365" s="27">
        <f t="shared" si="1038"/>
        <v>0</v>
      </c>
    </row>
    <row r="2366" spans="16:50" x14ac:dyDescent="0.25">
      <c r="P2366" s="38"/>
      <c r="Q2366" s="38"/>
      <c r="V2366" s="21">
        <f t="shared" si="1039"/>
        <v>0</v>
      </c>
      <c r="W2366" s="21">
        <f t="shared" si="1039"/>
        <v>0</v>
      </c>
      <c r="X2366" s="21">
        <f t="shared" si="1039"/>
        <v>0</v>
      </c>
      <c r="Y2366" s="22">
        <f t="shared" si="1020"/>
        <v>0</v>
      </c>
      <c r="Z2366" s="13">
        <f t="shared" si="1021"/>
        <v>0</v>
      </c>
      <c r="AA2366" s="23">
        <f t="shared" si="1022"/>
        <v>0</v>
      </c>
      <c r="AB2366" s="23">
        <f t="shared" si="1023"/>
        <v>0</v>
      </c>
      <c r="AC2366" s="23">
        <f t="shared" si="1024"/>
        <v>0</v>
      </c>
      <c r="AD2366" s="24">
        <f t="shared" si="1025"/>
        <v>0</v>
      </c>
      <c r="AF2366" s="20">
        <f t="shared" si="1026"/>
        <v>0</v>
      </c>
      <c r="AG2366" s="17">
        <f t="shared" si="1027"/>
        <v>0</v>
      </c>
      <c r="AH2366" s="17">
        <f t="shared" si="1028"/>
        <v>0</v>
      </c>
      <c r="AI2366" s="17" t="str">
        <f t="shared" si="1029"/>
        <v>-</v>
      </c>
      <c r="AM2366" s="21" t="str">
        <f t="shared" si="1040"/>
        <v>-</v>
      </c>
      <c r="AN2366" s="21" t="str">
        <f t="shared" si="1040"/>
        <v>-</v>
      </c>
      <c r="AO2366" s="21" t="str">
        <f t="shared" si="1040"/>
        <v>-</v>
      </c>
      <c r="AP2366" s="27">
        <f t="shared" si="1030"/>
        <v>0</v>
      </c>
      <c r="AQ2366" s="27">
        <f t="shared" si="1031"/>
        <v>0</v>
      </c>
      <c r="AR2366" s="27">
        <f t="shared" si="1032"/>
        <v>0</v>
      </c>
      <c r="AS2366" s="27">
        <f t="shared" si="1033"/>
        <v>0</v>
      </c>
      <c r="AT2366" s="27">
        <f t="shared" si="1034"/>
        <v>0</v>
      </c>
      <c r="AU2366" s="27">
        <f t="shared" si="1035"/>
        <v>0</v>
      </c>
      <c r="AV2366" s="21" t="str">
        <f t="shared" si="1036"/>
        <v>0</v>
      </c>
      <c r="AW2366" s="27">
        <f t="shared" si="1037"/>
        <v>0</v>
      </c>
      <c r="AX2366" s="27">
        <f t="shared" si="1038"/>
        <v>0</v>
      </c>
    </row>
    <row r="2367" spans="16:50" x14ac:dyDescent="0.25">
      <c r="P2367" s="38"/>
      <c r="Q2367" s="38"/>
      <c r="V2367" s="21">
        <f t="shared" si="1039"/>
        <v>0</v>
      </c>
      <c r="W2367" s="21">
        <f t="shared" si="1039"/>
        <v>0</v>
      </c>
      <c r="X2367" s="21">
        <f t="shared" si="1039"/>
        <v>0</v>
      </c>
      <c r="Y2367" s="22">
        <f t="shared" si="1020"/>
        <v>0</v>
      </c>
      <c r="Z2367" s="13">
        <f t="shared" si="1021"/>
        <v>0</v>
      </c>
      <c r="AA2367" s="23">
        <f t="shared" si="1022"/>
        <v>0</v>
      </c>
      <c r="AB2367" s="23">
        <f t="shared" si="1023"/>
        <v>0</v>
      </c>
      <c r="AC2367" s="23">
        <f t="shared" si="1024"/>
        <v>0</v>
      </c>
      <c r="AD2367" s="24">
        <f t="shared" si="1025"/>
        <v>0</v>
      </c>
      <c r="AF2367" s="20">
        <f t="shared" si="1026"/>
        <v>0</v>
      </c>
      <c r="AG2367" s="17">
        <f t="shared" si="1027"/>
        <v>0</v>
      </c>
      <c r="AH2367" s="17">
        <f t="shared" si="1028"/>
        <v>0</v>
      </c>
      <c r="AI2367" s="17" t="str">
        <f t="shared" si="1029"/>
        <v>-</v>
      </c>
      <c r="AM2367" s="21" t="str">
        <f t="shared" si="1040"/>
        <v>-</v>
      </c>
      <c r="AN2367" s="21" t="str">
        <f t="shared" si="1040"/>
        <v>-</v>
      </c>
      <c r="AO2367" s="21" t="str">
        <f t="shared" si="1040"/>
        <v>-</v>
      </c>
      <c r="AP2367" s="27">
        <f t="shared" si="1030"/>
        <v>0</v>
      </c>
      <c r="AQ2367" s="27">
        <f t="shared" si="1031"/>
        <v>0</v>
      </c>
      <c r="AR2367" s="27">
        <f t="shared" si="1032"/>
        <v>0</v>
      </c>
      <c r="AS2367" s="27">
        <f t="shared" si="1033"/>
        <v>0</v>
      </c>
      <c r="AT2367" s="27">
        <f t="shared" si="1034"/>
        <v>0</v>
      </c>
      <c r="AU2367" s="27">
        <f t="shared" si="1035"/>
        <v>0</v>
      </c>
      <c r="AV2367" s="21" t="str">
        <f t="shared" si="1036"/>
        <v>0</v>
      </c>
      <c r="AW2367" s="27">
        <f t="shared" si="1037"/>
        <v>0</v>
      </c>
      <c r="AX2367" s="27">
        <f t="shared" si="1038"/>
        <v>0</v>
      </c>
    </row>
    <row r="2368" spans="16:50" x14ac:dyDescent="0.25">
      <c r="P2368" s="38"/>
      <c r="Q2368" s="38"/>
      <c r="V2368" s="21">
        <f t="shared" si="1039"/>
        <v>0</v>
      </c>
      <c r="W2368" s="21">
        <f t="shared" si="1039"/>
        <v>0</v>
      </c>
      <c r="X2368" s="21">
        <f t="shared" si="1039"/>
        <v>0</v>
      </c>
      <c r="Y2368" s="22">
        <f t="shared" si="1020"/>
        <v>0</v>
      </c>
      <c r="Z2368" s="13">
        <f t="shared" si="1021"/>
        <v>0</v>
      </c>
      <c r="AA2368" s="23">
        <f t="shared" si="1022"/>
        <v>0</v>
      </c>
      <c r="AB2368" s="23">
        <f t="shared" si="1023"/>
        <v>0</v>
      </c>
      <c r="AC2368" s="23">
        <f t="shared" si="1024"/>
        <v>0</v>
      </c>
      <c r="AD2368" s="24">
        <f t="shared" si="1025"/>
        <v>0</v>
      </c>
      <c r="AF2368" s="20">
        <f t="shared" si="1026"/>
        <v>0</v>
      </c>
      <c r="AG2368" s="17">
        <f t="shared" si="1027"/>
        <v>0</v>
      </c>
      <c r="AH2368" s="17">
        <f t="shared" si="1028"/>
        <v>0</v>
      </c>
      <c r="AI2368" s="17" t="str">
        <f t="shared" si="1029"/>
        <v>-</v>
      </c>
      <c r="AM2368" s="21" t="str">
        <f t="shared" si="1040"/>
        <v>-</v>
      </c>
      <c r="AN2368" s="21" t="str">
        <f t="shared" si="1040"/>
        <v>-</v>
      </c>
      <c r="AO2368" s="21" t="str">
        <f t="shared" si="1040"/>
        <v>-</v>
      </c>
      <c r="AP2368" s="27">
        <f t="shared" si="1030"/>
        <v>0</v>
      </c>
      <c r="AQ2368" s="27">
        <f t="shared" si="1031"/>
        <v>0</v>
      </c>
      <c r="AR2368" s="27">
        <f t="shared" si="1032"/>
        <v>0</v>
      </c>
      <c r="AS2368" s="27">
        <f t="shared" si="1033"/>
        <v>0</v>
      </c>
      <c r="AT2368" s="27">
        <f t="shared" si="1034"/>
        <v>0</v>
      </c>
      <c r="AU2368" s="27">
        <f t="shared" si="1035"/>
        <v>0</v>
      </c>
      <c r="AV2368" s="21" t="str">
        <f t="shared" si="1036"/>
        <v>0</v>
      </c>
      <c r="AW2368" s="27">
        <f t="shared" si="1037"/>
        <v>0</v>
      </c>
      <c r="AX2368" s="27">
        <f t="shared" si="1038"/>
        <v>0</v>
      </c>
    </row>
    <row r="2369" spans="16:50" x14ac:dyDescent="0.25">
      <c r="P2369" s="38"/>
      <c r="Q2369" s="38"/>
      <c r="V2369" s="21">
        <f t="shared" si="1039"/>
        <v>0</v>
      </c>
      <c r="W2369" s="21">
        <f t="shared" si="1039"/>
        <v>0</v>
      </c>
      <c r="X2369" s="21">
        <f t="shared" si="1039"/>
        <v>0</v>
      </c>
      <c r="Y2369" s="22">
        <f t="shared" si="1020"/>
        <v>0</v>
      </c>
      <c r="Z2369" s="13">
        <f t="shared" si="1021"/>
        <v>0</v>
      </c>
      <c r="AA2369" s="23">
        <f t="shared" si="1022"/>
        <v>0</v>
      </c>
      <c r="AB2369" s="23">
        <f t="shared" si="1023"/>
        <v>0</v>
      </c>
      <c r="AC2369" s="23">
        <f t="shared" si="1024"/>
        <v>0</v>
      </c>
      <c r="AD2369" s="24">
        <f t="shared" si="1025"/>
        <v>0</v>
      </c>
      <c r="AF2369" s="20">
        <f t="shared" si="1026"/>
        <v>0</v>
      </c>
      <c r="AG2369" s="17">
        <f t="shared" si="1027"/>
        <v>0</v>
      </c>
      <c r="AH2369" s="17">
        <f t="shared" si="1028"/>
        <v>0</v>
      </c>
      <c r="AI2369" s="17" t="str">
        <f t="shared" si="1029"/>
        <v>-</v>
      </c>
      <c r="AM2369" s="21" t="str">
        <f t="shared" si="1040"/>
        <v>-</v>
      </c>
      <c r="AN2369" s="21" t="str">
        <f t="shared" si="1040"/>
        <v>-</v>
      </c>
      <c r="AO2369" s="21" t="str">
        <f t="shared" si="1040"/>
        <v>-</v>
      </c>
      <c r="AP2369" s="27">
        <f t="shared" si="1030"/>
        <v>0</v>
      </c>
      <c r="AQ2369" s="27">
        <f t="shared" si="1031"/>
        <v>0</v>
      </c>
      <c r="AR2369" s="27">
        <f t="shared" si="1032"/>
        <v>0</v>
      </c>
      <c r="AS2369" s="27">
        <f t="shared" si="1033"/>
        <v>0</v>
      </c>
      <c r="AT2369" s="27">
        <f t="shared" si="1034"/>
        <v>0</v>
      </c>
      <c r="AU2369" s="27">
        <f t="shared" si="1035"/>
        <v>0</v>
      </c>
      <c r="AV2369" s="21" t="str">
        <f t="shared" si="1036"/>
        <v>0</v>
      </c>
      <c r="AW2369" s="27">
        <f t="shared" si="1037"/>
        <v>0</v>
      </c>
      <c r="AX2369" s="27">
        <f t="shared" si="1038"/>
        <v>0</v>
      </c>
    </row>
    <row r="2370" spans="16:50" x14ac:dyDescent="0.25">
      <c r="P2370" s="38"/>
      <c r="Q2370" s="38"/>
      <c r="V2370" s="21">
        <f t="shared" si="1039"/>
        <v>0</v>
      </c>
      <c r="W2370" s="21">
        <f t="shared" si="1039"/>
        <v>0</v>
      </c>
      <c r="X2370" s="21">
        <f t="shared" si="1039"/>
        <v>0</v>
      </c>
      <c r="Y2370" s="22">
        <f t="shared" si="1020"/>
        <v>0</v>
      </c>
      <c r="Z2370" s="13">
        <f t="shared" si="1021"/>
        <v>0</v>
      </c>
      <c r="AA2370" s="23">
        <f t="shared" si="1022"/>
        <v>0</v>
      </c>
      <c r="AB2370" s="23">
        <f t="shared" si="1023"/>
        <v>0</v>
      </c>
      <c r="AC2370" s="23">
        <f t="shared" si="1024"/>
        <v>0</v>
      </c>
      <c r="AD2370" s="24">
        <f t="shared" si="1025"/>
        <v>0</v>
      </c>
      <c r="AF2370" s="20">
        <f t="shared" si="1026"/>
        <v>0</v>
      </c>
      <c r="AG2370" s="17">
        <f t="shared" si="1027"/>
        <v>0</v>
      </c>
      <c r="AH2370" s="17">
        <f t="shared" si="1028"/>
        <v>0</v>
      </c>
      <c r="AI2370" s="17" t="str">
        <f t="shared" si="1029"/>
        <v>-</v>
      </c>
      <c r="AM2370" s="21" t="str">
        <f t="shared" si="1040"/>
        <v>-</v>
      </c>
      <c r="AN2370" s="21" t="str">
        <f t="shared" si="1040"/>
        <v>-</v>
      </c>
      <c r="AO2370" s="21" t="str">
        <f t="shared" si="1040"/>
        <v>-</v>
      </c>
      <c r="AP2370" s="27">
        <f t="shared" si="1030"/>
        <v>0</v>
      </c>
      <c r="AQ2370" s="27">
        <f t="shared" si="1031"/>
        <v>0</v>
      </c>
      <c r="AR2370" s="27">
        <f t="shared" si="1032"/>
        <v>0</v>
      </c>
      <c r="AS2370" s="27">
        <f t="shared" si="1033"/>
        <v>0</v>
      </c>
      <c r="AT2370" s="27">
        <f t="shared" si="1034"/>
        <v>0</v>
      </c>
      <c r="AU2370" s="27">
        <f t="shared" si="1035"/>
        <v>0</v>
      </c>
      <c r="AV2370" s="21" t="str">
        <f t="shared" si="1036"/>
        <v>0</v>
      </c>
      <c r="AW2370" s="27">
        <f t="shared" si="1037"/>
        <v>0</v>
      </c>
      <c r="AX2370" s="27">
        <f t="shared" si="1038"/>
        <v>0</v>
      </c>
    </row>
    <row r="2371" spans="16:50" x14ac:dyDescent="0.25">
      <c r="P2371" s="38"/>
      <c r="Q2371" s="38"/>
      <c r="V2371" s="21">
        <f t="shared" si="1039"/>
        <v>0</v>
      </c>
      <c r="W2371" s="21">
        <f t="shared" si="1039"/>
        <v>0</v>
      </c>
      <c r="X2371" s="21">
        <f t="shared" si="1039"/>
        <v>0</v>
      </c>
      <c r="Y2371" s="22">
        <f t="shared" ref="Y2371:Y2434" si="1041">SUM(V2371:X2371)</f>
        <v>0</v>
      </c>
      <c r="Z2371" s="13">
        <f t="shared" ref="Z2371:Z2434" si="1042">IF(AND(Y2371&lt;100%,Y2371&gt;0%),1,0)</f>
        <v>0</v>
      </c>
      <c r="AA2371" s="23">
        <f t="shared" ref="AA2371:AA2434" si="1043">V2371*$BO$3</f>
        <v>0</v>
      </c>
      <c r="AB2371" s="23">
        <f t="shared" ref="AB2371:AB2434" si="1044">W2371*$BO$4</f>
        <v>0</v>
      </c>
      <c r="AC2371" s="23">
        <f t="shared" ref="AC2371:AC2434" si="1045">X2371*$BO$5</f>
        <v>0</v>
      </c>
      <c r="AD2371" s="24">
        <f t="shared" ref="AD2371:AD2434" si="1046">SUM(AA2371:AC2371)</f>
        <v>0</v>
      </c>
      <c r="AF2371" s="20">
        <f t="shared" ref="AF2371:AF2434" si="1047">IF(AI2371="Y",Q2371,Q2371*AD2371)</f>
        <v>0</v>
      </c>
      <c r="AG2371" s="17">
        <f t="shared" ref="AG2371:AG2434" si="1048">IF(Q2371&lt;0,1,0)</f>
        <v>0</v>
      </c>
      <c r="AH2371" s="17">
        <f t="shared" ref="AH2371:AH2434" si="1049">IF(AD2371&lt;0,1,0)</f>
        <v>0</v>
      </c>
      <c r="AI2371" s="17" t="str">
        <f t="shared" ref="AI2371:AI2434" si="1050">IF(AG2371+AH2371=2,"Y","-")</f>
        <v>-</v>
      </c>
      <c r="AM2371" s="21" t="str">
        <f t="shared" si="1040"/>
        <v>-</v>
      </c>
      <c r="AN2371" s="21" t="str">
        <f t="shared" si="1040"/>
        <v>-</v>
      </c>
      <c r="AO2371" s="21" t="str">
        <f t="shared" si="1040"/>
        <v>-</v>
      </c>
      <c r="AP2371" s="27">
        <f t="shared" ref="AP2371:AP2434" si="1051">IF(AN2371&lt;$BO$9,F2371,0)</f>
        <v>0</v>
      </c>
      <c r="AQ2371" s="27">
        <f t="shared" ref="AQ2371:AQ2434" si="1052">IF(AO2371&gt;$BO$10,F2371,0)</f>
        <v>0</v>
      </c>
      <c r="AR2371" s="27">
        <f t="shared" ref="AR2371:AR2434" si="1053">IFERROR(IF(AN2371&gt;=$BO$11,F2371*(1+$BR$11),0),"-")</f>
        <v>0</v>
      </c>
      <c r="AS2371" s="27">
        <f t="shared" ref="AS2371:AS2434" si="1054">IFERROR(IF(AO2371&lt;=$BO$12,F2371*(1+$BR$12),0),"-")</f>
        <v>0</v>
      </c>
      <c r="AT2371" s="27">
        <f t="shared" ref="AT2371:AT2434" si="1055">IFERROR(IF(AND(AN2371&gt;$BO$13,AN2371&lt;$BQ$13),F2371*(1+$BR$13),0),"-")</f>
        <v>0</v>
      </c>
      <c r="AU2371" s="27">
        <f t="shared" ref="AU2371:AU2434" si="1056">IFERROR(IF(AND(AO2371&lt;$BO$14,AO2371&gt;$BQ$14),F2371*(1+$BR$14),0),"-")</f>
        <v>0</v>
      </c>
      <c r="AV2371" s="21" t="str">
        <f t="shared" ref="AV2371:AV2434" si="1057">IFERROR(G2371/SUM($G2371:$I2371),"0")</f>
        <v>0</v>
      </c>
      <c r="AW2371" s="27">
        <f t="shared" ref="AW2371:AW2434" si="1058">IF(AV2371&gt;$BM$17,IF(AS2371=0,AU2371,AS2371),IF(AV2371&lt;$BM$18,IF(AR2371=0,AT2371,AR2371),F2371))</f>
        <v>0</v>
      </c>
      <c r="AX2371" s="27">
        <f t="shared" ref="AX2371:AX2434" si="1059">IF(AW2371=0,F2371,AW2371)</f>
        <v>0</v>
      </c>
    </row>
    <row r="2372" spans="16:50" x14ac:dyDescent="0.25">
      <c r="P2372" s="38"/>
      <c r="Q2372" s="38"/>
      <c r="V2372" s="21">
        <f t="shared" ref="V2372:X2435" si="1060">IFERROR(G2372/$U2372,0)</f>
        <v>0</v>
      </c>
      <c r="W2372" s="21">
        <f t="shared" si="1060"/>
        <v>0</v>
      </c>
      <c r="X2372" s="21">
        <f t="shared" si="1060"/>
        <v>0</v>
      </c>
      <c r="Y2372" s="22">
        <f t="shared" si="1041"/>
        <v>0</v>
      </c>
      <c r="Z2372" s="13">
        <f t="shared" si="1042"/>
        <v>0</v>
      </c>
      <c r="AA2372" s="23">
        <f t="shared" si="1043"/>
        <v>0</v>
      </c>
      <c r="AB2372" s="23">
        <f t="shared" si="1044"/>
        <v>0</v>
      </c>
      <c r="AC2372" s="23">
        <f t="shared" si="1045"/>
        <v>0</v>
      </c>
      <c r="AD2372" s="24">
        <f t="shared" si="1046"/>
        <v>0</v>
      </c>
      <c r="AF2372" s="20">
        <f t="shared" si="1047"/>
        <v>0</v>
      </c>
      <c r="AG2372" s="17">
        <f t="shared" si="1048"/>
        <v>0</v>
      </c>
      <c r="AH2372" s="17">
        <f t="shared" si="1049"/>
        <v>0</v>
      </c>
      <c r="AI2372" s="17" t="str">
        <f t="shared" si="1050"/>
        <v>-</v>
      </c>
      <c r="AM2372" s="21" t="str">
        <f t="shared" si="1040"/>
        <v>-</v>
      </c>
      <c r="AN2372" s="21" t="str">
        <f t="shared" si="1040"/>
        <v>-</v>
      </c>
      <c r="AO2372" s="21" t="str">
        <f t="shared" si="1040"/>
        <v>-</v>
      </c>
      <c r="AP2372" s="27">
        <f t="shared" si="1051"/>
        <v>0</v>
      </c>
      <c r="AQ2372" s="27">
        <f t="shared" si="1052"/>
        <v>0</v>
      </c>
      <c r="AR2372" s="27">
        <f t="shared" si="1053"/>
        <v>0</v>
      </c>
      <c r="AS2372" s="27">
        <f t="shared" si="1054"/>
        <v>0</v>
      </c>
      <c r="AT2372" s="27">
        <f t="shared" si="1055"/>
        <v>0</v>
      </c>
      <c r="AU2372" s="27">
        <f t="shared" si="1056"/>
        <v>0</v>
      </c>
      <c r="AV2372" s="21" t="str">
        <f t="shared" si="1057"/>
        <v>0</v>
      </c>
      <c r="AW2372" s="27">
        <f t="shared" si="1058"/>
        <v>0</v>
      </c>
      <c r="AX2372" s="27">
        <f t="shared" si="1059"/>
        <v>0</v>
      </c>
    </row>
    <row r="2373" spans="16:50" x14ac:dyDescent="0.25">
      <c r="P2373" s="38"/>
      <c r="Q2373" s="38"/>
      <c r="V2373" s="21">
        <f t="shared" si="1060"/>
        <v>0</v>
      </c>
      <c r="W2373" s="21">
        <f t="shared" si="1060"/>
        <v>0</v>
      </c>
      <c r="X2373" s="21">
        <f t="shared" si="1060"/>
        <v>0</v>
      </c>
      <c r="Y2373" s="22">
        <f t="shared" si="1041"/>
        <v>0</v>
      </c>
      <c r="Z2373" s="13">
        <f t="shared" si="1042"/>
        <v>0</v>
      </c>
      <c r="AA2373" s="23">
        <f t="shared" si="1043"/>
        <v>0</v>
      </c>
      <c r="AB2373" s="23">
        <f t="shared" si="1044"/>
        <v>0</v>
      </c>
      <c r="AC2373" s="23">
        <f t="shared" si="1045"/>
        <v>0</v>
      </c>
      <c r="AD2373" s="24">
        <f t="shared" si="1046"/>
        <v>0</v>
      </c>
      <c r="AF2373" s="20">
        <f t="shared" si="1047"/>
        <v>0</v>
      </c>
      <c r="AG2373" s="17">
        <f t="shared" si="1048"/>
        <v>0</v>
      </c>
      <c r="AH2373" s="17">
        <f t="shared" si="1049"/>
        <v>0</v>
      </c>
      <c r="AI2373" s="17" t="str">
        <f t="shared" si="1050"/>
        <v>-</v>
      </c>
      <c r="AM2373" s="21" t="str">
        <f t="shared" si="1040"/>
        <v>-</v>
      </c>
      <c r="AN2373" s="21" t="str">
        <f t="shared" si="1040"/>
        <v>-</v>
      </c>
      <c r="AO2373" s="21" t="str">
        <f t="shared" si="1040"/>
        <v>-</v>
      </c>
      <c r="AP2373" s="27">
        <f t="shared" si="1051"/>
        <v>0</v>
      </c>
      <c r="AQ2373" s="27">
        <f t="shared" si="1052"/>
        <v>0</v>
      </c>
      <c r="AR2373" s="27">
        <f t="shared" si="1053"/>
        <v>0</v>
      </c>
      <c r="AS2373" s="27">
        <f t="shared" si="1054"/>
        <v>0</v>
      </c>
      <c r="AT2373" s="27">
        <f t="shared" si="1055"/>
        <v>0</v>
      </c>
      <c r="AU2373" s="27">
        <f t="shared" si="1056"/>
        <v>0</v>
      </c>
      <c r="AV2373" s="21" t="str">
        <f t="shared" si="1057"/>
        <v>0</v>
      </c>
      <c r="AW2373" s="27">
        <f t="shared" si="1058"/>
        <v>0</v>
      </c>
      <c r="AX2373" s="27">
        <f t="shared" si="1059"/>
        <v>0</v>
      </c>
    </row>
    <row r="2374" spans="16:50" x14ac:dyDescent="0.25">
      <c r="P2374" s="38"/>
      <c r="Q2374" s="38"/>
      <c r="V2374" s="21">
        <f t="shared" si="1060"/>
        <v>0</v>
      </c>
      <c r="W2374" s="21">
        <f t="shared" si="1060"/>
        <v>0</v>
      </c>
      <c r="X2374" s="21">
        <f t="shared" si="1060"/>
        <v>0</v>
      </c>
      <c r="Y2374" s="22">
        <f t="shared" si="1041"/>
        <v>0</v>
      </c>
      <c r="Z2374" s="13">
        <f t="shared" si="1042"/>
        <v>0</v>
      </c>
      <c r="AA2374" s="23">
        <f t="shared" si="1043"/>
        <v>0</v>
      </c>
      <c r="AB2374" s="23">
        <f t="shared" si="1044"/>
        <v>0</v>
      </c>
      <c r="AC2374" s="23">
        <f t="shared" si="1045"/>
        <v>0</v>
      </c>
      <c r="AD2374" s="24">
        <f t="shared" si="1046"/>
        <v>0</v>
      </c>
      <c r="AF2374" s="20">
        <f t="shared" si="1047"/>
        <v>0</v>
      </c>
      <c r="AG2374" s="17">
        <f t="shared" si="1048"/>
        <v>0</v>
      </c>
      <c r="AH2374" s="17">
        <f t="shared" si="1049"/>
        <v>0</v>
      </c>
      <c r="AI2374" s="17" t="str">
        <f t="shared" si="1050"/>
        <v>-</v>
      </c>
      <c r="AM2374" s="21" t="str">
        <f t="shared" si="1040"/>
        <v>-</v>
      </c>
      <c r="AN2374" s="21" t="str">
        <f t="shared" si="1040"/>
        <v>-</v>
      </c>
      <c r="AO2374" s="21" t="str">
        <f t="shared" si="1040"/>
        <v>-</v>
      </c>
      <c r="AP2374" s="27">
        <f t="shared" si="1051"/>
        <v>0</v>
      </c>
      <c r="AQ2374" s="27">
        <f t="shared" si="1052"/>
        <v>0</v>
      </c>
      <c r="AR2374" s="27">
        <f t="shared" si="1053"/>
        <v>0</v>
      </c>
      <c r="AS2374" s="27">
        <f t="shared" si="1054"/>
        <v>0</v>
      </c>
      <c r="AT2374" s="27">
        <f t="shared" si="1055"/>
        <v>0</v>
      </c>
      <c r="AU2374" s="27">
        <f t="shared" si="1056"/>
        <v>0</v>
      </c>
      <c r="AV2374" s="21" t="str">
        <f t="shared" si="1057"/>
        <v>0</v>
      </c>
      <c r="AW2374" s="27">
        <f t="shared" si="1058"/>
        <v>0</v>
      </c>
      <c r="AX2374" s="27">
        <f t="shared" si="1059"/>
        <v>0</v>
      </c>
    </row>
    <row r="2375" spans="16:50" x14ac:dyDescent="0.25">
      <c r="P2375" s="38"/>
      <c r="Q2375" s="38"/>
      <c r="V2375" s="21">
        <f t="shared" si="1060"/>
        <v>0</v>
      </c>
      <c r="W2375" s="21">
        <f t="shared" si="1060"/>
        <v>0</v>
      </c>
      <c r="X2375" s="21">
        <f t="shared" si="1060"/>
        <v>0</v>
      </c>
      <c r="Y2375" s="22">
        <f t="shared" si="1041"/>
        <v>0</v>
      </c>
      <c r="Z2375" s="13">
        <f t="shared" si="1042"/>
        <v>0</v>
      </c>
      <c r="AA2375" s="23">
        <f t="shared" si="1043"/>
        <v>0</v>
      </c>
      <c r="AB2375" s="23">
        <f t="shared" si="1044"/>
        <v>0</v>
      </c>
      <c r="AC2375" s="23">
        <f t="shared" si="1045"/>
        <v>0</v>
      </c>
      <c r="AD2375" s="24">
        <f t="shared" si="1046"/>
        <v>0</v>
      </c>
      <c r="AF2375" s="20">
        <f t="shared" si="1047"/>
        <v>0</v>
      </c>
      <c r="AG2375" s="17">
        <f t="shared" si="1048"/>
        <v>0</v>
      </c>
      <c r="AH2375" s="17">
        <f t="shared" si="1049"/>
        <v>0</v>
      </c>
      <c r="AI2375" s="17" t="str">
        <f t="shared" si="1050"/>
        <v>-</v>
      </c>
      <c r="AM2375" s="21" t="str">
        <f t="shared" si="1040"/>
        <v>-</v>
      </c>
      <c r="AN2375" s="21" t="str">
        <f t="shared" si="1040"/>
        <v>-</v>
      </c>
      <c r="AO2375" s="21" t="str">
        <f t="shared" si="1040"/>
        <v>-</v>
      </c>
      <c r="AP2375" s="27">
        <f t="shared" si="1051"/>
        <v>0</v>
      </c>
      <c r="AQ2375" s="27">
        <f t="shared" si="1052"/>
        <v>0</v>
      </c>
      <c r="AR2375" s="27">
        <f t="shared" si="1053"/>
        <v>0</v>
      </c>
      <c r="AS2375" s="27">
        <f t="shared" si="1054"/>
        <v>0</v>
      </c>
      <c r="AT2375" s="27">
        <f t="shared" si="1055"/>
        <v>0</v>
      </c>
      <c r="AU2375" s="27">
        <f t="shared" si="1056"/>
        <v>0</v>
      </c>
      <c r="AV2375" s="21" t="str">
        <f t="shared" si="1057"/>
        <v>0</v>
      </c>
      <c r="AW2375" s="27">
        <f t="shared" si="1058"/>
        <v>0</v>
      </c>
      <c r="AX2375" s="27">
        <f t="shared" si="1059"/>
        <v>0</v>
      </c>
    </row>
    <row r="2376" spans="16:50" x14ac:dyDescent="0.25">
      <c r="P2376" s="38"/>
      <c r="Q2376" s="38"/>
      <c r="V2376" s="21">
        <f t="shared" si="1060"/>
        <v>0</v>
      </c>
      <c r="W2376" s="21">
        <f t="shared" si="1060"/>
        <v>0</v>
      </c>
      <c r="X2376" s="21">
        <f t="shared" si="1060"/>
        <v>0</v>
      </c>
      <c r="Y2376" s="22">
        <f t="shared" si="1041"/>
        <v>0</v>
      </c>
      <c r="Z2376" s="13">
        <f t="shared" si="1042"/>
        <v>0</v>
      </c>
      <c r="AA2376" s="23">
        <f t="shared" si="1043"/>
        <v>0</v>
      </c>
      <c r="AB2376" s="23">
        <f t="shared" si="1044"/>
        <v>0</v>
      </c>
      <c r="AC2376" s="23">
        <f t="shared" si="1045"/>
        <v>0</v>
      </c>
      <c r="AD2376" s="24">
        <f t="shared" si="1046"/>
        <v>0</v>
      </c>
      <c r="AF2376" s="20">
        <f t="shared" si="1047"/>
        <v>0</v>
      </c>
      <c r="AG2376" s="17">
        <f t="shared" si="1048"/>
        <v>0</v>
      </c>
      <c r="AH2376" s="17">
        <f t="shared" si="1049"/>
        <v>0</v>
      </c>
      <c r="AI2376" s="17" t="str">
        <f t="shared" si="1050"/>
        <v>-</v>
      </c>
      <c r="AM2376" s="21" t="str">
        <f t="shared" si="1040"/>
        <v>-</v>
      </c>
      <c r="AN2376" s="21" t="str">
        <f t="shared" si="1040"/>
        <v>-</v>
      </c>
      <c r="AO2376" s="21" t="str">
        <f t="shared" si="1040"/>
        <v>-</v>
      </c>
      <c r="AP2376" s="27">
        <f t="shared" si="1051"/>
        <v>0</v>
      </c>
      <c r="AQ2376" s="27">
        <f t="shared" si="1052"/>
        <v>0</v>
      </c>
      <c r="AR2376" s="27">
        <f t="shared" si="1053"/>
        <v>0</v>
      </c>
      <c r="AS2376" s="27">
        <f t="shared" si="1054"/>
        <v>0</v>
      </c>
      <c r="AT2376" s="27">
        <f t="shared" si="1055"/>
        <v>0</v>
      </c>
      <c r="AU2376" s="27">
        <f t="shared" si="1056"/>
        <v>0</v>
      </c>
      <c r="AV2376" s="21" t="str">
        <f t="shared" si="1057"/>
        <v>0</v>
      </c>
      <c r="AW2376" s="27">
        <f t="shared" si="1058"/>
        <v>0</v>
      </c>
      <c r="AX2376" s="27">
        <f t="shared" si="1059"/>
        <v>0</v>
      </c>
    </row>
    <row r="2377" spans="16:50" x14ac:dyDescent="0.25">
      <c r="P2377" s="38"/>
      <c r="Q2377" s="38"/>
      <c r="V2377" s="21">
        <f t="shared" si="1060"/>
        <v>0</v>
      </c>
      <c r="W2377" s="21">
        <f t="shared" si="1060"/>
        <v>0</v>
      </c>
      <c r="X2377" s="21">
        <f t="shared" si="1060"/>
        <v>0</v>
      </c>
      <c r="Y2377" s="22">
        <f t="shared" si="1041"/>
        <v>0</v>
      </c>
      <c r="Z2377" s="13">
        <f t="shared" si="1042"/>
        <v>0</v>
      </c>
      <c r="AA2377" s="23">
        <f t="shared" si="1043"/>
        <v>0</v>
      </c>
      <c r="AB2377" s="23">
        <f t="shared" si="1044"/>
        <v>0</v>
      </c>
      <c r="AC2377" s="23">
        <f t="shared" si="1045"/>
        <v>0</v>
      </c>
      <c r="AD2377" s="24">
        <f t="shared" si="1046"/>
        <v>0</v>
      </c>
      <c r="AF2377" s="20">
        <f t="shared" si="1047"/>
        <v>0</v>
      </c>
      <c r="AG2377" s="17">
        <f t="shared" si="1048"/>
        <v>0</v>
      </c>
      <c r="AH2377" s="17">
        <f t="shared" si="1049"/>
        <v>0</v>
      </c>
      <c r="AI2377" s="17" t="str">
        <f t="shared" si="1050"/>
        <v>-</v>
      </c>
      <c r="AM2377" s="21" t="str">
        <f t="shared" si="1040"/>
        <v>-</v>
      </c>
      <c r="AN2377" s="21" t="str">
        <f t="shared" si="1040"/>
        <v>-</v>
      </c>
      <c r="AO2377" s="21" t="str">
        <f t="shared" si="1040"/>
        <v>-</v>
      </c>
      <c r="AP2377" s="27">
        <f t="shared" si="1051"/>
        <v>0</v>
      </c>
      <c r="AQ2377" s="27">
        <f t="shared" si="1052"/>
        <v>0</v>
      </c>
      <c r="AR2377" s="27">
        <f t="shared" si="1053"/>
        <v>0</v>
      </c>
      <c r="AS2377" s="27">
        <f t="shared" si="1054"/>
        <v>0</v>
      </c>
      <c r="AT2377" s="27">
        <f t="shared" si="1055"/>
        <v>0</v>
      </c>
      <c r="AU2377" s="27">
        <f t="shared" si="1056"/>
        <v>0</v>
      </c>
      <c r="AV2377" s="21" t="str">
        <f t="shared" si="1057"/>
        <v>0</v>
      </c>
      <c r="AW2377" s="27">
        <f t="shared" si="1058"/>
        <v>0</v>
      </c>
      <c r="AX2377" s="27">
        <f t="shared" si="1059"/>
        <v>0</v>
      </c>
    </row>
    <row r="2378" spans="16:50" x14ac:dyDescent="0.25">
      <c r="P2378" s="38"/>
      <c r="Q2378" s="38"/>
      <c r="V2378" s="21">
        <f t="shared" si="1060"/>
        <v>0</v>
      </c>
      <c r="W2378" s="21">
        <f t="shared" si="1060"/>
        <v>0</v>
      </c>
      <c r="X2378" s="21">
        <f t="shared" si="1060"/>
        <v>0</v>
      </c>
      <c r="Y2378" s="22">
        <f t="shared" si="1041"/>
        <v>0</v>
      </c>
      <c r="Z2378" s="13">
        <f t="shared" si="1042"/>
        <v>0</v>
      </c>
      <c r="AA2378" s="23">
        <f t="shared" si="1043"/>
        <v>0</v>
      </c>
      <c r="AB2378" s="23">
        <f t="shared" si="1044"/>
        <v>0</v>
      </c>
      <c r="AC2378" s="23">
        <f t="shared" si="1045"/>
        <v>0</v>
      </c>
      <c r="AD2378" s="24">
        <f t="shared" si="1046"/>
        <v>0</v>
      </c>
      <c r="AF2378" s="20">
        <f t="shared" si="1047"/>
        <v>0</v>
      </c>
      <c r="AG2378" s="17">
        <f t="shared" si="1048"/>
        <v>0</v>
      </c>
      <c r="AH2378" s="17">
        <f t="shared" si="1049"/>
        <v>0</v>
      </c>
      <c r="AI2378" s="17" t="str">
        <f t="shared" si="1050"/>
        <v>-</v>
      </c>
      <c r="AM2378" s="21" t="str">
        <f t="shared" si="1040"/>
        <v>-</v>
      </c>
      <c r="AN2378" s="21" t="str">
        <f t="shared" si="1040"/>
        <v>-</v>
      </c>
      <c r="AO2378" s="21" t="str">
        <f t="shared" si="1040"/>
        <v>-</v>
      </c>
      <c r="AP2378" s="27">
        <f t="shared" si="1051"/>
        <v>0</v>
      </c>
      <c r="AQ2378" s="27">
        <f t="shared" si="1052"/>
        <v>0</v>
      </c>
      <c r="AR2378" s="27">
        <f t="shared" si="1053"/>
        <v>0</v>
      </c>
      <c r="AS2378" s="27">
        <f t="shared" si="1054"/>
        <v>0</v>
      </c>
      <c r="AT2378" s="27">
        <f t="shared" si="1055"/>
        <v>0</v>
      </c>
      <c r="AU2378" s="27">
        <f t="shared" si="1056"/>
        <v>0</v>
      </c>
      <c r="AV2378" s="21" t="str">
        <f t="shared" si="1057"/>
        <v>0</v>
      </c>
      <c r="AW2378" s="27">
        <f t="shared" si="1058"/>
        <v>0</v>
      </c>
      <c r="AX2378" s="27">
        <f t="shared" si="1059"/>
        <v>0</v>
      </c>
    </row>
    <row r="2379" spans="16:50" x14ac:dyDescent="0.25">
      <c r="P2379" s="38"/>
      <c r="Q2379" s="38"/>
      <c r="V2379" s="21">
        <f t="shared" si="1060"/>
        <v>0</v>
      </c>
      <c r="W2379" s="21">
        <f t="shared" si="1060"/>
        <v>0</v>
      </c>
      <c r="X2379" s="21">
        <f t="shared" si="1060"/>
        <v>0</v>
      </c>
      <c r="Y2379" s="22">
        <f t="shared" si="1041"/>
        <v>0</v>
      </c>
      <c r="Z2379" s="13">
        <f t="shared" si="1042"/>
        <v>0</v>
      </c>
      <c r="AA2379" s="23">
        <f t="shared" si="1043"/>
        <v>0</v>
      </c>
      <c r="AB2379" s="23">
        <f t="shared" si="1044"/>
        <v>0</v>
      </c>
      <c r="AC2379" s="23">
        <f t="shared" si="1045"/>
        <v>0</v>
      </c>
      <c r="AD2379" s="24">
        <f t="shared" si="1046"/>
        <v>0</v>
      </c>
      <c r="AF2379" s="20">
        <f t="shared" si="1047"/>
        <v>0</v>
      </c>
      <c r="AG2379" s="17">
        <f t="shared" si="1048"/>
        <v>0</v>
      </c>
      <c r="AH2379" s="17">
        <f t="shared" si="1049"/>
        <v>0</v>
      </c>
      <c r="AI2379" s="17" t="str">
        <f t="shared" si="1050"/>
        <v>-</v>
      </c>
      <c r="AM2379" s="21" t="str">
        <f t="shared" si="1040"/>
        <v>-</v>
      </c>
      <c r="AN2379" s="21" t="str">
        <f t="shared" si="1040"/>
        <v>-</v>
      </c>
      <c r="AO2379" s="21" t="str">
        <f t="shared" si="1040"/>
        <v>-</v>
      </c>
      <c r="AP2379" s="27">
        <f t="shared" si="1051"/>
        <v>0</v>
      </c>
      <c r="AQ2379" s="27">
        <f t="shared" si="1052"/>
        <v>0</v>
      </c>
      <c r="AR2379" s="27">
        <f t="shared" si="1053"/>
        <v>0</v>
      </c>
      <c r="AS2379" s="27">
        <f t="shared" si="1054"/>
        <v>0</v>
      </c>
      <c r="AT2379" s="27">
        <f t="shared" si="1055"/>
        <v>0</v>
      </c>
      <c r="AU2379" s="27">
        <f t="shared" si="1056"/>
        <v>0</v>
      </c>
      <c r="AV2379" s="21" t="str">
        <f t="shared" si="1057"/>
        <v>0</v>
      </c>
      <c r="AW2379" s="27">
        <f t="shared" si="1058"/>
        <v>0</v>
      </c>
      <c r="AX2379" s="27">
        <f t="shared" si="1059"/>
        <v>0</v>
      </c>
    </row>
    <row r="2380" spans="16:50" x14ac:dyDescent="0.25">
      <c r="P2380" s="38"/>
      <c r="Q2380" s="38"/>
      <c r="V2380" s="21">
        <f t="shared" si="1060"/>
        <v>0</v>
      </c>
      <c r="W2380" s="21">
        <f t="shared" si="1060"/>
        <v>0</v>
      </c>
      <c r="X2380" s="21">
        <f t="shared" si="1060"/>
        <v>0</v>
      </c>
      <c r="Y2380" s="22">
        <f t="shared" si="1041"/>
        <v>0</v>
      </c>
      <c r="Z2380" s="13">
        <f t="shared" si="1042"/>
        <v>0</v>
      </c>
      <c r="AA2380" s="23">
        <f t="shared" si="1043"/>
        <v>0</v>
      </c>
      <c r="AB2380" s="23">
        <f t="shared" si="1044"/>
        <v>0</v>
      </c>
      <c r="AC2380" s="23">
        <f t="shared" si="1045"/>
        <v>0</v>
      </c>
      <c r="AD2380" s="24">
        <f t="shared" si="1046"/>
        <v>0</v>
      </c>
      <c r="AF2380" s="20">
        <f t="shared" si="1047"/>
        <v>0</v>
      </c>
      <c r="AG2380" s="17">
        <f t="shared" si="1048"/>
        <v>0</v>
      </c>
      <c r="AH2380" s="17">
        <f t="shared" si="1049"/>
        <v>0</v>
      </c>
      <c r="AI2380" s="17" t="str">
        <f t="shared" si="1050"/>
        <v>-</v>
      </c>
      <c r="AM2380" s="21" t="str">
        <f t="shared" si="1040"/>
        <v>-</v>
      </c>
      <c r="AN2380" s="21" t="str">
        <f t="shared" si="1040"/>
        <v>-</v>
      </c>
      <c r="AO2380" s="21" t="str">
        <f t="shared" si="1040"/>
        <v>-</v>
      </c>
      <c r="AP2380" s="27">
        <f t="shared" si="1051"/>
        <v>0</v>
      </c>
      <c r="AQ2380" s="27">
        <f t="shared" si="1052"/>
        <v>0</v>
      </c>
      <c r="AR2380" s="27">
        <f t="shared" si="1053"/>
        <v>0</v>
      </c>
      <c r="AS2380" s="27">
        <f t="shared" si="1054"/>
        <v>0</v>
      </c>
      <c r="AT2380" s="27">
        <f t="shared" si="1055"/>
        <v>0</v>
      </c>
      <c r="AU2380" s="27">
        <f t="shared" si="1056"/>
        <v>0</v>
      </c>
      <c r="AV2380" s="21" t="str">
        <f t="shared" si="1057"/>
        <v>0</v>
      </c>
      <c r="AW2380" s="27">
        <f t="shared" si="1058"/>
        <v>0</v>
      </c>
      <c r="AX2380" s="27">
        <f t="shared" si="1059"/>
        <v>0</v>
      </c>
    </row>
    <row r="2381" spans="16:50" x14ac:dyDescent="0.25">
      <c r="P2381" s="38"/>
      <c r="Q2381" s="38"/>
      <c r="V2381" s="21">
        <f t="shared" si="1060"/>
        <v>0</v>
      </c>
      <c r="W2381" s="21">
        <f t="shared" si="1060"/>
        <v>0</v>
      </c>
      <c r="X2381" s="21">
        <f t="shared" si="1060"/>
        <v>0</v>
      </c>
      <c r="Y2381" s="22">
        <f t="shared" si="1041"/>
        <v>0</v>
      </c>
      <c r="Z2381" s="13">
        <f t="shared" si="1042"/>
        <v>0</v>
      </c>
      <c r="AA2381" s="23">
        <f t="shared" si="1043"/>
        <v>0</v>
      </c>
      <c r="AB2381" s="23">
        <f t="shared" si="1044"/>
        <v>0</v>
      </c>
      <c r="AC2381" s="23">
        <f t="shared" si="1045"/>
        <v>0</v>
      </c>
      <c r="AD2381" s="24">
        <f t="shared" si="1046"/>
        <v>0</v>
      </c>
      <c r="AF2381" s="20">
        <f t="shared" si="1047"/>
        <v>0</v>
      </c>
      <c r="AG2381" s="17">
        <f t="shared" si="1048"/>
        <v>0</v>
      </c>
      <c r="AH2381" s="17">
        <f t="shared" si="1049"/>
        <v>0</v>
      </c>
      <c r="AI2381" s="17" t="str">
        <f t="shared" si="1050"/>
        <v>-</v>
      </c>
      <c r="AM2381" s="21" t="str">
        <f t="shared" si="1040"/>
        <v>-</v>
      </c>
      <c r="AN2381" s="21" t="str">
        <f t="shared" si="1040"/>
        <v>-</v>
      </c>
      <c r="AO2381" s="21" t="str">
        <f t="shared" si="1040"/>
        <v>-</v>
      </c>
      <c r="AP2381" s="27">
        <f t="shared" si="1051"/>
        <v>0</v>
      </c>
      <c r="AQ2381" s="27">
        <f t="shared" si="1052"/>
        <v>0</v>
      </c>
      <c r="AR2381" s="27">
        <f t="shared" si="1053"/>
        <v>0</v>
      </c>
      <c r="AS2381" s="27">
        <f t="shared" si="1054"/>
        <v>0</v>
      </c>
      <c r="AT2381" s="27">
        <f t="shared" si="1055"/>
        <v>0</v>
      </c>
      <c r="AU2381" s="27">
        <f t="shared" si="1056"/>
        <v>0</v>
      </c>
      <c r="AV2381" s="21" t="str">
        <f t="shared" si="1057"/>
        <v>0</v>
      </c>
      <c r="AW2381" s="27">
        <f t="shared" si="1058"/>
        <v>0</v>
      </c>
      <c r="AX2381" s="27">
        <f t="shared" si="1059"/>
        <v>0</v>
      </c>
    </row>
    <row r="2382" spans="16:50" x14ac:dyDescent="0.25">
      <c r="P2382" s="38"/>
      <c r="Q2382" s="38"/>
      <c r="V2382" s="21">
        <f t="shared" si="1060"/>
        <v>0</v>
      </c>
      <c r="W2382" s="21">
        <f t="shared" si="1060"/>
        <v>0</v>
      </c>
      <c r="X2382" s="21">
        <f t="shared" si="1060"/>
        <v>0</v>
      </c>
      <c r="Y2382" s="22">
        <f t="shared" si="1041"/>
        <v>0</v>
      </c>
      <c r="Z2382" s="13">
        <f t="shared" si="1042"/>
        <v>0</v>
      </c>
      <c r="AA2382" s="23">
        <f t="shared" si="1043"/>
        <v>0</v>
      </c>
      <c r="AB2382" s="23">
        <f t="shared" si="1044"/>
        <v>0</v>
      </c>
      <c r="AC2382" s="23">
        <f t="shared" si="1045"/>
        <v>0</v>
      </c>
      <c r="AD2382" s="24">
        <f t="shared" si="1046"/>
        <v>0</v>
      </c>
      <c r="AF2382" s="20">
        <f t="shared" si="1047"/>
        <v>0</v>
      </c>
      <c r="AG2382" s="17">
        <f t="shared" si="1048"/>
        <v>0</v>
      </c>
      <c r="AH2382" s="17">
        <f t="shared" si="1049"/>
        <v>0</v>
      </c>
      <c r="AI2382" s="17" t="str">
        <f t="shared" si="1050"/>
        <v>-</v>
      </c>
      <c r="AM2382" s="21" t="str">
        <f t="shared" si="1040"/>
        <v>-</v>
      </c>
      <c r="AN2382" s="21" t="str">
        <f t="shared" si="1040"/>
        <v>-</v>
      </c>
      <c r="AO2382" s="21" t="str">
        <f t="shared" si="1040"/>
        <v>-</v>
      </c>
      <c r="AP2382" s="27">
        <f t="shared" si="1051"/>
        <v>0</v>
      </c>
      <c r="AQ2382" s="27">
        <f t="shared" si="1052"/>
        <v>0</v>
      </c>
      <c r="AR2382" s="27">
        <f t="shared" si="1053"/>
        <v>0</v>
      </c>
      <c r="AS2382" s="27">
        <f t="shared" si="1054"/>
        <v>0</v>
      </c>
      <c r="AT2382" s="27">
        <f t="shared" si="1055"/>
        <v>0</v>
      </c>
      <c r="AU2382" s="27">
        <f t="shared" si="1056"/>
        <v>0</v>
      </c>
      <c r="AV2382" s="21" t="str">
        <f t="shared" si="1057"/>
        <v>0</v>
      </c>
      <c r="AW2382" s="27">
        <f t="shared" si="1058"/>
        <v>0</v>
      </c>
      <c r="AX2382" s="27">
        <f t="shared" si="1059"/>
        <v>0</v>
      </c>
    </row>
    <row r="2383" spans="16:50" x14ac:dyDescent="0.25">
      <c r="P2383" s="38"/>
      <c r="Q2383" s="38"/>
      <c r="V2383" s="21">
        <f t="shared" si="1060"/>
        <v>0</v>
      </c>
      <c r="W2383" s="21">
        <f t="shared" si="1060"/>
        <v>0</v>
      </c>
      <c r="X2383" s="21">
        <f t="shared" si="1060"/>
        <v>0</v>
      </c>
      <c r="Y2383" s="22">
        <f t="shared" si="1041"/>
        <v>0</v>
      </c>
      <c r="Z2383" s="13">
        <f t="shared" si="1042"/>
        <v>0</v>
      </c>
      <c r="AA2383" s="23">
        <f t="shared" si="1043"/>
        <v>0</v>
      </c>
      <c r="AB2383" s="23">
        <f t="shared" si="1044"/>
        <v>0</v>
      </c>
      <c r="AC2383" s="23">
        <f t="shared" si="1045"/>
        <v>0</v>
      </c>
      <c r="AD2383" s="24">
        <f t="shared" si="1046"/>
        <v>0</v>
      </c>
      <c r="AF2383" s="20">
        <f t="shared" si="1047"/>
        <v>0</v>
      </c>
      <c r="AG2383" s="17">
        <f t="shared" si="1048"/>
        <v>0</v>
      </c>
      <c r="AH2383" s="17">
        <f t="shared" si="1049"/>
        <v>0</v>
      </c>
      <c r="AI2383" s="17" t="str">
        <f t="shared" si="1050"/>
        <v>-</v>
      </c>
      <c r="AM2383" s="21" t="str">
        <f t="shared" si="1040"/>
        <v>-</v>
      </c>
      <c r="AN2383" s="21" t="str">
        <f t="shared" si="1040"/>
        <v>-</v>
      </c>
      <c r="AO2383" s="21" t="str">
        <f t="shared" si="1040"/>
        <v>-</v>
      </c>
      <c r="AP2383" s="27">
        <f t="shared" si="1051"/>
        <v>0</v>
      </c>
      <c r="AQ2383" s="27">
        <f t="shared" si="1052"/>
        <v>0</v>
      </c>
      <c r="AR2383" s="27">
        <f t="shared" si="1053"/>
        <v>0</v>
      </c>
      <c r="AS2383" s="27">
        <f t="shared" si="1054"/>
        <v>0</v>
      </c>
      <c r="AT2383" s="27">
        <f t="shared" si="1055"/>
        <v>0</v>
      </c>
      <c r="AU2383" s="27">
        <f t="shared" si="1056"/>
        <v>0</v>
      </c>
      <c r="AV2383" s="21" t="str">
        <f t="shared" si="1057"/>
        <v>0</v>
      </c>
      <c r="AW2383" s="27">
        <f t="shared" si="1058"/>
        <v>0</v>
      </c>
      <c r="AX2383" s="27">
        <f t="shared" si="1059"/>
        <v>0</v>
      </c>
    </row>
    <row r="2384" spans="16:50" x14ac:dyDescent="0.25">
      <c r="P2384" s="38"/>
      <c r="Q2384" s="38"/>
      <c r="V2384" s="21">
        <f t="shared" si="1060"/>
        <v>0</v>
      </c>
      <c r="W2384" s="21">
        <f t="shared" si="1060"/>
        <v>0</v>
      </c>
      <c r="X2384" s="21">
        <f t="shared" si="1060"/>
        <v>0</v>
      </c>
      <c r="Y2384" s="22">
        <f t="shared" si="1041"/>
        <v>0</v>
      </c>
      <c r="Z2384" s="13">
        <f t="shared" si="1042"/>
        <v>0</v>
      </c>
      <c r="AA2384" s="23">
        <f t="shared" si="1043"/>
        <v>0</v>
      </c>
      <c r="AB2384" s="23">
        <f t="shared" si="1044"/>
        <v>0</v>
      </c>
      <c r="AC2384" s="23">
        <f t="shared" si="1045"/>
        <v>0</v>
      </c>
      <c r="AD2384" s="24">
        <f t="shared" si="1046"/>
        <v>0</v>
      </c>
      <c r="AF2384" s="20">
        <f t="shared" si="1047"/>
        <v>0</v>
      </c>
      <c r="AG2384" s="17">
        <f t="shared" si="1048"/>
        <v>0</v>
      </c>
      <c r="AH2384" s="17">
        <f t="shared" si="1049"/>
        <v>0</v>
      </c>
      <c r="AI2384" s="17" t="str">
        <f t="shared" si="1050"/>
        <v>-</v>
      </c>
      <c r="AM2384" s="21" t="str">
        <f t="shared" si="1040"/>
        <v>-</v>
      </c>
      <c r="AN2384" s="21" t="str">
        <f t="shared" si="1040"/>
        <v>-</v>
      </c>
      <c r="AO2384" s="21" t="str">
        <f t="shared" si="1040"/>
        <v>-</v>
      </c>
      <c r="AP2384" s="27">
        <f t="shared" si="1051"/>
        <v>0</v>
      </c>
      <c r="AQ2384" s="27">
        <f t="shared" si="1052"/>
        <v>0</v>
      </c>
      <c r="AR2384" s="27">
        <f t="shared" si="1053"/>
        <v>0</v>
      </c>
      <c r="AS2384" s="27">
        <f t="shared" si="1054"/>
        <v>0</v>
      </c>
      <c r="AT2384" s="27">
        <f t="shared" si="1055"/>
        <v>0</v>
      </c>
      <c r="AU2384" s="27">
        <f t="shared" si="1056"/>
        <v>0</v>
      </c>
      <c r="AV2384" s="21" t="str">
        <f t="shared" si="1057"/>
        <v>0</v>
      </c>
      <c r="AW2384" s="27">
        <f t="shared" si="1058"/>
        <v>0</v>
      </c>
      <c r="AX2384" s="27">
        <f t="shared" si="1059"/>
        <v>0</v>
      </c>
    </row>
    <row r="2385" spans="16:50" x14ac:dyDescent="0.25">
      <c r="P2385" s="38"/>
      <c r="Q2385" s="38"/>
      <c r="V2385" s="21">
        <f t="shared" si="1060"/>
        <v>0</v>
      </c>
      <c r="W2385" s="21">
        <f t="shared" si="1060"/>
        <v>0</v>
      </c>
      <c r="X2385" s="21">
        <f t="shared" si="1060"/>
        <v>0</v>
      </c>
      <c r="Y2385" s="22">
        <f t="shared" si="1041"/>
        <v>0</v>
      </c>
      <c r="Z2385" s="13">
        <f t="shared" si="1042"/>
        <v>0</v>
      </c>
      <c r="AA2385" s="23">
        <f t="shared" si="1043"/>
        <v>0</v>
      </c>
      <c r="AB2385" s="23">
        <f t="shared" si="1044"/>
        <v>0</v>
      </c>
      <c r="AC2385" s="23">
        <f t="shared" si="1045"/>
        <v>0</v>
      </c>
      <c r="AD2385" s="24">
        <f t="shared" si="1046"/>
        <v>0</v>
      </c>
      <c r="AF2385" s="20">
        <f t="shared" si="1047"/>
        <v>0</v>
      </c>
      <c r="AG2385" s="17">
        <f t="shared" si="1048"/>
        <v>0</v>
      </c>
      <c r="AH2385" s="17">
        <f t="shared" si="1049"/>
        <v>0</v>
      </c>
      <c r="AI2385" s="17" t="str">
        <f t="shared" si="1050"/>
        <v>-</v>
      </c>
      <c r="AM2385" s="21" t="str">
        <f t="shared" si="1040"/>
        <v>-</v>
      </c>
      <c r="AN2385" s="21" t="str">
        <f t="shared" si="1040"/>
        <v>-</v>
      </c>
      <c r="AO2385" s="21" t="str">
        <f t="shared" si="1040"/>
        <v>-</v>
      </c>
      <c r="AP2385" s="27">
        <f t="shared" si="1051"/>
        <v>0</v>
      </c>
      <c r="AQ2385" s="27">
        <f t="shared" si="1052"/>
        <v>0</v>
      </c>
      <c r="AR2385" s="27">
        <f t="shared" si="1053"/>
        <v>0</v>
      </c>
      <c r="AS2385" s="27">
        <f t="shared" si="1054"/>
        <v>0</v>
      </c>
      <c r="AT2385" s="27">
        <f t="shared" si="1055"/>
        <v>0</v>
      </c>
      <c r="AU2385" s="27">
        <f t="shared" si="1056"/>
        <v>0</v>
      </c>
      <c r="AV2385" s="21" t="str">
        <f t="shared" si="1057"/>
        <v>0</v>
      </c>
      <c r="AW2385" s="27">
        <f t="shared" si="1058"/>
        <v>0</v>
      </c>
      <c r="AX2385" s="27">
        <f t="shared" si="1059"/>
        <v>0</v>
      </c>
    </row>
    <row r="2386" spans="16:50" x14ac:dyDescent="0.25">
      <c r="P2386" s="38"/>
      <c r="Q2386" s="38"/>
      <c r="V2386" s="21">
        <f t="shared" si="1060"/>
        <v>0</v>
      </c>
      <c r="W2386" s="21">
        <f t="shared" si="1060"/>
        <v>0</v>
      </c>
      <c r="X2386" s="21">
        <f t="shared" si="1060"/>
        <v>0</v>
      </c>
      <c r="Y2386" s="22">
        <f t="shared" si="1041"/>
        <v>0</v>
      </c>
      <c r="Z2386" s="13">
        <f t="shared" si="1042"/>
        <v>0</v>
      </c>
      <c r="AA2386" s="23">
        <f t="shared" si="1043"/>
        <v>0</v>
      </c>
      <c r="AB2386" s="23">
        <f t="shared" si="1044"/>
        <v>0</v>
      </c>
      <c r="AC2386" s="23">
        <f t="shared" si="1045"/>
        <v>0</v>
      </c>
      <c r="AD2386" s="24">
        <f t="shared" si="1046"/>
        <v>0</v>
      </c>
      <c r="AF2386" s="20">
        <f t="shared" si="1047"/>
        <v>0</v>
      </c>
      <c r="AG2386" s="17">
        <f t="shared" si="1048"/>
        <v>0</v>
      </c>
      <c r="AH2386" s="17">
        <f t="shared" si="1049"/>
        <v>0</v>
      </c>
      <c r="AI2386" s="17" t="str">
        <f t="shared" si="1050"/>
        <v>-</v>
      </c>
      <c r="AM2386" s="21" t="str">
        <f t="shared" si="1040"/>
        <v>-</v>
      </c>
      <c r="AN2386" s="21" t="str">
        <f t="shared" si="1040"/>
        <v>-</v>
      </c>
      <c r="AO2386" s="21" t="str">
        <f t="shared" si="1040"/>
        <v>-</v>
      </c>
      <c r="AP2386" s="27">
        <f t="shared" si="1051"/>
        <v>0</v>
      </c>
      <c r="AQ2386" s="27">
        <f t="shared" si="1052"/>
        <v>0</v>
      </c>
      <c r="AR2386" s="27">
        <f t="shared" si="1053"/>
        <v>0</v>
      </c>
      <c r="AS2386" s="27">
        <f t="shared" si="1054"/>
        <v>0</v>
      </c>
      <c r="AT2386" s="27">
        <f t="shared" si="1055"/>
        <v>0</v>
      </c>
      <c r="AU2386" s="27">
        <f t="shared" si="1056"/>
        <v>0</v>
      </c>
      <c r="AV2386" s="21" t="str">
        <f t="shared" si="1057"/>
        <v>0</v>
      </c>
      <c r="AW2386" s="27">
        <f t="shared" si="1058"/>
        <v>0</v>
      </c>
      <c r="AX2386" s="27">
        <f t="shared" si="1059"/>
        <v>0</v>
      </c>
    </row>
    <row r="2387" spans="16:50" x14ac:dyDescent="0.25">
      <c r="P2387" s="38"/>
      <c r="Q2387" s="38"/>
      <c r="V2387" s="21">
        <f t="shared" si="1060"/>
        <v>0</v>
      </c>
      <c r="W2387" s="21">
        <f t="shared" si="1060"/>
        <v>0</v>
      </c>
      <c r="X2387" s="21">
        <f t="shared" si="1060"/>
        <v>0</v>
      </c>
      <c r="Y2387" s="22">
        <f t="shared" si="1041"/>
        <v>0</v>
      </c>
      <c r="Z2387" s="13">
        <f t="shared" si="1042"/>
        <v>0</v>
      </c>
      <c r="AA2387" s="23">
        <f t="shared" si="1043"/>
        <v>0</v>
      </c>
      <c r="AB2387" s="23">
        <f t="shared" si="1044"/>
        <v>0</v>
      </c>
      <c r="AC2387" s="23">
        <f t="shared" si="1045"/>
        <v>0</v>
      </c>
      <c r="AD2387" s="24">
        <f t="shared" si="1046"/>
        <v>0</v>
      </c>
      <c r="AF2387" s="20">
        <f t="shared" si="1047"/>
        <v>0</v>
      </c>
      <c r="AG2387" s="17">
        <f t="shared" si="1048"/>
        <v>0</v>
      </c>
      <c r="AH2387" s="17">
        <f t="shared" si="1049"/>
        <v>0</v>
      </c>
      <c r="AI2387" s="17" t="str">
        <f t="shared" si="1050"/>
        <v>-</v>
      </c>
      <c r="AM2387" s="21" t="str">
        <f t="shared" ref="AM2387:AO2450" si="1061">IFERROR(AJ2387/$F2387-1,"-")</f>
        <v>-</v>
      </c>
      <c r="AN2387" s="21" t="str">
        <f t="shared" si="1061"/>
        <v>-</v>
      </c>
      <c r="AO2387" s="21" t="str">
        <f t="shared" si="1061"/>
        <v>-</v>
      </c>
      <c r="AP2387" s="27">
        <f t="shared" si="1051"/>
        <v>0</v>
      </c>
      <c r="AQ2387" s="27">
        <f t="shared" si="1052"/>
        <v>0</v>
      </c>
      <c r="AR2387" s="27">
        <f t="shared" si="1053"/>
        <v>0</v>
      </c>
      <c r="AS2387" s="27">
        <f t="shared" si="1054"/>
        <v>0</v>
      </c>
      <c r="AT2387" s="27">
        <f t="shared" si="1055"/>
        <v>0</v>
      </c>
      <c r="AU2387" s="27">
        <f t="shared" si="1056"/>
        <v>0</v>
      </c>
      <c r="AV2387" s="21" t="str">
        <f t="shared" si="1057"/>
        <v>0</v>
      </c>
      <c r="AW2387" s="27">
        <f t="shared" si="1058"/>
        <v>0</v>
      </c>
      <c r="AX2387" s="27">
        <f t="shared" si="1059"/>
        <v>0</v>
      </c>
    </row>
    <row r="2388" spans="16:50" x14ac:dyDescent="0.25">
      <c r="P2388" s="38"/>
      <c r="Q2388" s="38"/>
      <c r="V2388" s="21">
        <f t="shared" si="1060"/>
        <v>0</v>
      </c>
      <c r="W2388" s="21">
        <f t="shared" si="1060"/>
        <v>0</v>
      </c>
      <c r="X2388" s="21">
        <f t="shared" si="1060"/>
        <v>0</v>
      </c>
      <c r="Y2388" s="22">
        <f t="shared" si="1041"/>
        <v>0</v>
      </c>
      <c r="Z2388" s="13">
        <f t="shared" si="1042"/>
        <v>0</v>
      </c>
      <c r="AA2388" s="23">
        <f t="shared" si="1043"/>
        <v>0</v>
      </c>
      <c r="AB2388" s="23">
        <f t="shared" si="1044"/>
        <v>0</v>
      </c>
      <c r="AC2388" s="23">
        <f t="shared" si="1045"/>
        <v>0</v>
      </c>
      <c r="AD2388" s="24">
        <f t="shared" si="1046"/>
        <v>0</v>
      </c>
      <c r="AF2388" s="20">
        <f t="shared" si="1047"/>
        <v>0</v>
      </c>
      <c r="AG2388" s="17">
        <f t="shared" si="1048"/>
        <v>0</v>
      </c>
      <c r="AH2388" s="17">
        <f t="shared" si="1049"/>
        <v>0</v>
      </c>
      <c r="AI2388" s="17" t="str">
        <f t="shared" si="1050"/>
        <v>-</v>
      </c>
      <c r="AM2388" s="21" t="str">
        <f t="shared" si="1061"/>
        <v>-</v>
      </c>
      <c r="AN2388" s="21" t="str">
        <f t="shared" si="1061"/>
        <v>-</v>
      </c>
      <c r="AO2388" s="21" t="str">
        <f t="shared" si="1061"/>
        <v>-</v>
      </c>
      <c r="AP2388" s="27">
        <f t="shared" si="1051"/>
        <v>0</v>
      </c>
      <c r="AQ2388" s="27">
        <f t="shared" si="1052"/>
        <v>0</v>
      </c>
      <c r="AR2388" s="27">
        <f t="shared" si="1053"/>
        <v>0</v>
      </c>
      <c r="AS2388" s="27">
        <f t="shared" si="1054"/>
        <v>0</v>
      </c>
      <c r="AT2388" s="27">
        <f t="shared" si="1055"/>
        <v>0</v>
      </c>
      <c r="AU2388" s="27">
        <f t="shared" si="1056"/>
        <v>0</v>
      </c>
      <c r="AV2388" s="21" t="str">
        <f t="shared" si="1057"/>
        <v>0</v>
      </c>
      <c r="AW2388" s="27">
        <f t="shared" si="1058"/>
        <v>0</v>
      </c>
      <c r="AX2388" s="27">
        <f t="shared" si="1059"/>
        <v>0</v>
      </c>
    </row>
    <row r="2389" spans="16:50" x14ac:dyDescent="0.25">
      <c r="P2389" s="38"/>
      <c r="Q2389" s="38"/>
      <c r="V2389" s="21">
        <f t="shared" si="1060"/>
        <v>0</v>
      </c>
      <c r="W2389" s="21">
        <f t="shared" si="1060"/>
        <v>0</v>
      </c>
      <c r="X2389" s="21">
        <f t="shared" si="1060"/>
        <v>0</v>
      </c>
      <c r="Y2389" s="22">
        <f t="shared" si="1041"/>
        <v>0</v>
      </c>
      <c r="Z2389" s="13">
        <f t="shared" si="1042"/>
        <v>0</v>
      </c>
      <c r="AA2389" s="23">
        <f t="shared" si="1043"/>
        <v>0</v>
      </c>
      <c r="AB2389" s="23">
        <f t="shared" si="1044"/>
        <v>0</v>
      </c>
      <c r="AC2389" s="23">
        <f t="shared" si="1045"/>
        <v>0</v>
      </c>
      <c r="AD2389" s="24">
        <f t="shared" si="1046"/>
        <v>0</v>
      </c>
      <c r="AF2389" s="20">
        <f t="shared" si="1047"/>
        <v>0</v>
      </c>
      <c r="AG2389" s="17">
        <f t="shared" si="1048"/>
        <v>0</v>
      </c>
      <c r="AH2389" s="17">
        <f t="shared" si="1049"/>
        <v>0</v>
      </c>
      <c r="AI2389" s="17" t="str">
        <f t="shared" si="1050"/>
        <v>-</v>
      </c>
      <c r="AM2389" s="21" t="str">
        <f t="shared" si="1061"/>
        <v>-</v>
      </c>
      <c r="AN2389" s="21" t="str">
        <f t="shared" si="1061"/>
        <v>-</v>
      </c>
      <c r="AO2389" s="21" t="str">
        <f t="shared" si="1061"/>
        <v>-</v>
      </c>
      <c r="AP2389" s="27">
        <f t="shared" si="1051"/>
        <v>0</v>
      </c>
      <c r="AQ2389" s="27">
        <f t="shared" si="1052"/>
        <v>0</v>
      </c>
      <c r="AR2389" s="27">
        <f t="shared" si="1053"/>
        <v>0</v>
      </c>
      <c r="AS2389" s="27">
        <f t="shared" si="1054"/>
        <v>0</v>
      </c>
      <c r="AT2389" s="27">
        <f t="shared" si="1055"/>
        <v>0</v>
      </c>
      <c r="AU2389" s="27">
        <f t="shared" si="1056"/>
        <v>0</v>
      </c>
      <c r="AV2389" s="21" t="str">
        <f t="shared" si="1057"/>
        <v>0</v>
      </c>
      <c r="AW2389" s="27">
        <f t="shared" si="1058"/>
        <v>0</v>
      </c>
      <c r="AX2389" s="27">
        <f t="shared" si="1059"/>
        <v>0</v>
      </c>
    </row>
    <row r="2390" spans="16:50" x14ac:dyDescent="0.25">
      <c r="P2390" s="38"/>
      <c r="Q2390" s="38"/>
      <c r="V2390" s="21">
        <f t="shared" si="1060"/>
        <v>0</v>
      </c>
      <c r="W2390" s="21">
        <f t="shared" si="1060"/>
        <v>0</v>
      </c>
      <c r="X2390" s="21">
        <f t="shared" si="1060"/>
        <v>0</v>
      </c>
      <c r="Y2390" s="22">
        <f t="shared" si="1041"/>
        <v>0</v>
      </c>
      <c r="Z2390" s="13">
        <f t="shared" si="1042"/>
        <v>0</v>
      </c>
      <c r="AA2390" s="23">
        <f t="shared" si="1043"/>
        <v>0</v>
      </c>
      <c r="AB2390" s="23">
        <f t="shared" si="1044"/>
        <v>0</v>
      </c>
      <c r="AC2390" s="23">
        <f t="shared" si="1045"/>
        <v>0</v>
      </c>
      <c r="AD2390" s="24">
        <f t="shared" si="1046"/>
        <v>0</v>
      </c>
      <c r="AF2390" s="20">
        <f t="shared" si="1047"/>
        <v>0</v>
      </c>
      <c r="AG2390" s="17">
        <f t="shared" si="1048"/>
        <v>0</v>
      </c>
      <c r="AH2390" s="17">
        <f t="shared" si="1049"/>
        <v>0</v>
      </c>
      <c r="AI2390" s="17" t="str">
        <f t="shared" si="1050"/>
        <v>-</v>
      </c>
      <c r="AM2390" s="21" t="str">
        <f t="shared" si="1061"/>
        <v>-</v>
      </c>
      <c r="AN2390" s="21" t="str">
        <f t="shared" si="1061"/>
        <v>-</v>
      </c>
      <c r="AO2390" s="21" t="str">
        <f t="shared" si="1061"/>
        <v>-</v>
      </c>
      <c r="AP2390" s="27">
        <f t="shared" si="1051"/>
        <v>0</v>
      </c>
      <c r="AQ2390" s="27">
        <f t="shared" si="1052"/>
        <v>0</v>
      </c>
      <c r="AR2390" s="27">
        <f t="shared" si="1053"/>
        <v>0</v>
      </c>
      <c r="AS2390" s="27">
        <f t="shared" si="1054"/>
        <v>0</v>
      </c>
      <c r="AT2390" s="27">
        <f t="shared" si="1055"/>
        <v>0</v>
      </c>
      <c r="AU2390" s="27">
        <f t="shared" si="1056"/>
        <v>0</v>
      </c>
      <c r="AV2390" s="21" t="str">
        <f t="shared" si="1057"/>
        <v>0</v>
      </c>
      <c r="AW2390" s="27">
        <f t="shared" si="1058"/>
        <v>0</v>
      </c>
      <c r="AX2390" s="27">
        <f t="shared" si="1059"/>
        <v>0</v>
      </c>
    </row>
    <row r="2391" spans="16:50" x14ac:dyDescent="0.25">
      <c r="P2391" s="38"/>
      <c r="Q2391" s="38"/>
      <c r="V2391" s="21">
        <f t="shared" si="1060"/>
        <v>0</v>
      </c>
      <c r="W2391" s="21">
        <f t="shared" si="1060"/>
        <v>0</v>
      </c>
      <c r="X2391" s="21">
        <f t="shared" si="1060"/>
        <v>0</v>
      </c>
      <c r="Y2391" s="22">
        <f t="shared" si="1041"/>
        <v>0</v>
      </c>
      <c r="Z2391" s="13">
        <f t="shared" si="1042"/>
        <v>0</v>
      </c>
      <c r="AA2391" s="23">
        <f t="shared" si="1043"/>
        <v>0</v>
      </c>
      <c r="AB2391" s="23">
        <f t="shared" si="1044"/>
        <v>0</v>
      </c>
      <c r="AC2391" s="23">
        <f t="shared" si="1045"/>
        <v>0</v>
      </c>
      <c r="AD2391" s="24">
        <f t="shared" si="1046"/>
        <v>0</v>
      </c>
      <c r="AF2391" s="20">
        <f t="shared" si="1047"/>
        <v>0</v>
      </c>
      <c r="AG2391" s="17">
        <f t="shared" si="1048"/>
        <v>0</v>
      </c>
      <c r="AH2391" s="17">
        <f t="shared" si="1049"/>
        <v>0</v>
      </c>
      <c r="AI2391" s="17" t="str">
        <f t="shared" si="1050"/>
        <v>-</v>
      </c>
      <c r="AM2391" s="21" t="str">
        <f t="shared" si="1061"/>
        <v>-</v>
      </c>
      <c r="AN2391" s="21" t="str">
        <f t="shared" si="1061"/>
        <v>-</v>
      </c>
      <c r="AO2391" s="21" t="str">
        <f t="shared" si="1061"/>
        <v>-</v>
      </c>
      <c r="AP2391" s="27">
        <f t="shared" si="1051"/>
        <v>0</v>
      </c>
      <c r="AQ2391" s="27">
        <f t="shared" si="1052"/>
        <v>0</v>
      </c>
      <c r="AR2391" s="27">
        <f t="shared" si="1053"/>
        <v>0</v>
      </c>
      <c r="AS2391" s="27">
        <f t="shared" si="1054"/>
        <v>0</v>
      </c>
      <c r="AT2391" s="27">
        <f t="shared" si="1055"/>
        <v>0</v>
      </c>
      <c r="AU2391" s="27">
        <f t="shared" si="1056"/>
        <v>0</v>
      </c>
      <c r="AV2391" s="21" t="str">
        <f t="shared" si="1057"/>
        <v>0</v>
      </c>
      <c r="AW2391" s="27">
        <f t="shared" si="1058"/>
        <v>0</v>
      </c>
      <c r="AX2391" s="27">
        <f t="shared" si="1059"/>
        <v>0</v>
      </c>
    </row>
    <row r="2392" spans="16:50" x14ac:dyDescent="0.25">
      <c r="P2392" s="38"/>
      <c r="Q2392" s="38"/>
      <c r="V2392" s="21">
        <f t="shared" si="1060"/>
        <v>0</v>
      </c>
      <c r="W2392" s="21">
        <f t="shared" si="1060"/>
        <v>0</v>
      </c>
      <c r="X2392" s="21">
        <f t="shared" si="1060"/>
        <v>0</v>
      </c>
      <c r="Y2392" s="22">
        <f t="shared" si="1041"/>
        <v>0</v>
      </c>
      <c r="Z2392" s="13">
        <f t="shared" si="1042"/>
        <v>0</v>
      </c>
      <c r="AA2392" s="23">
        <f t="shared" si="1043"/>
        <v>0</v>
      </c>
      <c r="AB2392" s="23">
        <f t="shared" si="1044"/>
        <v>0</v>
      </c>
      <c r="AC2392" s="23">
        <f t="shared" si="1045"/>
        <v>0</v>
      </c>
      <c r="AD2392" s="24">
        <f t="shared" si="1046"/>
        <v>0</v>
      </c>
      <c r="AF2392" s="20">
        <f t="shared" si="1047"/>
        <v>0</v>
      </c>
      <c r="AG2392" s="17">
        <f t="shared" si="1048"/>
        <v>0</v>
      </c>
      <c r="AH2392" s="17">
        <f t="shared" si="1049"/>
        <v>0</v>
      </c>
      <c r="AI2392" s="17" t="str">
        <f t="shared" si="1050"/>
        <v>-</v>
      </c>
      <c r="AM2392" s="21" t="str">
        <f t="shared" si="1061"/>
        <v>-</v>
      </c>
      <c r="AN2392" s="21" t="str">
        <f t="shared" si="1061"/>
        <v>-</v>
      </c>
      <c r="AO2392" s="21" t="str">
        <f t="shared" si="1061"/>
        <v>-</v>
      </c>
      <c r="AP2392" s="27">
        <f t="shared" si="1051"/>
        <v>0</v>
      </c>
      <c r="AQ2392" s="27">
        <f t="shared" si="1052"/>
        <v>0</v>
      </c>
      <c r="AR2392" s="27">
        <f t="shared" si="1053"/>
        <v>0</v>
      </c>
      <c r="AS2392" s="27">
        <f t="shared" si="1054"/>
        <v>0</v>
      </c>
      <c r="AT2392" s="27">
        <f t="shared" si="1055"/>
        <v>0</v>
      </c>
      <c r="AU2392" s="27">
        <f t="shared" si="1056"/>
        <v>0</v>
      </c>
      <c r="AV2392" s="21" t="str">
        <f t="shared" si="1057"/>
        <v>0</v>
      </c>
      <c r="AW2392" s="27">
        <f t="shared" si="1058"/>
        <v>0</v>
      </c>
      <c r="AX2392" s="27">
        <f t="shared" si="1059"/>
        <v>0</v>
      </c>
    </row>
    <row r="2393" spans="16:50" x14ac:dyDescent="0.25">
      <c r="P2393" s="38"/>
      <c r="Q2393" s="38"/>
      <c r="V2393" s="21">
        <f t="shared" si="1060"/>
        <v>0</v>
      </c>
      <c r="W2393" s="21">
        <f t="shared" si="1060"/>
        <v>0</v>
      </c>
      <c r="X2393" s="21">
        <f t="shared" si="1060"/>
        <v>0</v>
      </c>
      <c r="Y2393" s="22">
        <f t="shared" si="1041"/>
        <v>0</v>
      </c>
      <c r="Z2393" s="13">
        <f t="shared" si="1042"/>
        <v>0</v>
      </c>
      <c r="AA2393" s="23">
        <f t="shared" si="1043"/>
        <v>0</v>
      </c>
      <c r="AB2393" s="23">
        <f t="shared" si="1044"/>
        <v>0</v>
      </c>
      <c r="AC2393" s="23">
        <f t="shared" si="1045"/>
        <v>0</v>
      </c>
      <c r="AD2393" s="24">
        <f t="shared" si="1046"/>
        <v>0</v>
      </c>
      <c r="AF2393" s="20">
        <f t="shared" si="1047"/>
        <v>0</v>
      </c>
      <c r="AG2393" s="17">
        <f t="shared" si="1048"/>
        <v>0</v>
      </c>
      <c r="AH2393" s="17">
        <f t="shared" si="1049"/>
        <v>0</v>
      </c>
      <c r="AI2393" s="17" t="str">
        <f t="shared" si="1050"/>
        <v>-</v>
      </c>
      <c r="AM2393" s="21" t="str">
        <f t="shared" si="1061"/>
        <v>-</v>
      </c>
      <c r="AN2393" s="21" t="str">
        <f t="shared" si="1061"/>
        <v>-</v>
      </c>
      <c r="AO2393" s="21" t="str">
        <f t="shared" si="1061"/>
        <v>-</v>
      </c>
      <c r="AP2393" s="27">
        <f t="shared" si="1051"/>
        <v>0</v>
      </c>
      <c r="AQ2393" s="27">
        <f t="shared" si="1052"/>
        <v>0</v>
      </c>
      <c r="AR2393" s="27">
        <f t="shared" si="1053"/>
        <v>0</v>
      </c>
      <c r="AS2393" s="27">
        <f t="shared" si="1054"/>
        <v>0</v>
      </c>
      <c r="AT2393" s="27">
        <f t="shared" si="1055"/>
        <v>0</v>
      </c>
      <c r="AU2393" s="27">
        <f t="shared" si="1056"/>
        <v>0</v>
      </c>
      <c r="AV2393" s="21" t="str">
        <f t="shared" si="1057"/>
        <v>0</v>
      </c>
      <c r="AW2393" s="27">
        <f t="shared" si="1058"/>
        <v>0</v>
      </c>
      <c r="AX2393" s="27">
        <f t="shared" si="1059"/>
        <v>0</v>
      </c>
    </row>
    <row r="2394" spans="16:50" x14ac:dyDescent="0.25">
      <c r="P2394" s="38"/>
      <c r="Q2394" s="38"/>
      <c r="V2394" s="21">
        <f t="shared" si="1060"/>
        <v>0</v>
      </c>
      <c r="W2394" s="21">
        <f t="shared" si="1060"/>
        <v>0</v>
      </c>
      <c r="X2394" s="21">
        <f t="shared" si="1060"/>
        <v>0</v>
      </c>
      <c r="Y2394" s="22">
        <f t="shared" si="1041"/>
        <v>0</v>
      </c>
      <c r="Z2394" s="13">
        <f t="shared" si="1042"/>
        <v>0</v>
      </c>
      <c r="AA2394" s="23">
        <f t="shared" si="1043"/>
        <v>0</v>
      </c>
      <c r="AB2394" s="23">
        <f t="shared" si="1044"/>
        <v>0</v>
      </c>
      <c r="AC2394" s="23">
        <f t="shared" si="1045"/>
        <v>0</v>
      </c>
      <c r="AD2394" s="24">
        <f t="shared" si="1046"/>
        <v>0</v>
      </c>
      <c r="AF2394" s="20">
        <f t="shared" si="1047"/>
        <v>0</v>
      </c>
      <c r="AG2394" s="17">
        <f t="shared" si="1048"/>
        <v>0</v>
      </c>
      <c r="AH2394" s="17">
        <f t="shared" si="1049"/>
        <v>0</v>
      </c>
      <c r="AI2394" s="17" t="str">
        <f t="shared" si="1050"/>
        <v>-</v>
      </c>
      <c r="AM2394" s="21" t="str">
        <f t="shared" si="1061"/>
        <v>-</v>
      </c>
      <c r="AN2394" s="21" t="str">
        <f t="shared" si="1061"/>
        <v>-</v>
      </c>
      <c r="AO2394" s="21" t="str">
        <f t="shared" si="1061"/>
        <v>-</v>
      </c>
      <c r="AP2394" s="27">
        <f t="shared" si="1051"/>
        <v>0</v>
      </c>
      <c r="AQ2394" s="27">
        <f t="shared" si="1052"/>
        <v>0</v>
      </c>
      <c r="AR2394" s="27">
        <f t="shared" si="1053"/>
        <v>0</v>
      </c>
      <c r="AS2394" s="27">
        <f t="shared" si="1054"/>
        <v>0</v>
      </c>
      <c r="AT2394" s="27">
        <f t="shared" si="1055"/>
        <v>0</v>
      </c>
      <c r="AU2394" s="27">
        <f t="shared" si="1056"/>
        <v>0</v>
      </c>
      <c r="AV2394" s="21" t="str">
        <f t="shared" si="1057"/>
        <v>0</v>
      </c>
      <c r="AW2394" s="27">
        <f t="shared" si="1058"/>
        <v>0</v>
      </c>
      <c r="AX2394" s="27">
        <f t="shared" si="1059"/>
        <v>0</v>
      </c>
    </row>
    <row r="2395" spans="16:50" x14ac:dyDescent="0.25">
      <c r="P2395" s="38"/>
      <c r="Q2395" s="38"/>
      <c r="V2395" s="21">
        <f t="shared" si="1060"/>
        <v>0</v>
      </c>
      <c r="W2395" s="21">
        <f t="shared" si="1060"/>
        <v>0</v>
      </c>
      <c r="X2395" s="21">
        <f t="shared" si="1060"/>
        <v>0</v>
      </c>
      <c r="Y2395" s="22">
        <f t="shared" si="1041"/>
        <v>0</v>
      </c>
      <c r="Z2395" s="13">
        <f t="shared" si="1042"/>
        <v>0</v>
      </c>
      <c r="AA2395" s="23">
        <f t="shared" si="1043"/>
        <v>0</v>
      </c>
      <c r="AB2395" s="23">
        <f t="shared" si="1044"/>
        <v>0</v>
      </c>
      <c r="AC2395" s="23">
        <f t="shared" si="1045"/>
        <v>0</v>
      </c>
      <c r="AD2395" s="24">
        <f t="shared" si="1046"/>
        <v>0</v>
      </c>
      <c r="AF2395" s="20">
        <f t="shared" si="1047"/>
        <v>0</v>
      </c>
      <c r="AG2395" s="17">
        <f t="shared" si="1048"/>
        <v>0</v>
      </c>
      <c r="AH2395" s="17">
        <f t="shared" si="1049"/>
        <v>0</v>
      </c>
      <c r="AI2395" s="17" t="str">
        <f t="shared" si="1050"/>
        <v>-</v>
      </c>
      <c r="AM2395" s="21" t="str">
        <f t="shared" si="1061"/>
        <v>-</v>
      </c>
      <c r="AN2395" s="21" t="str">
        <f t="shared" si="1061"/>
        <v>-</v>
      </c>
      <c r="AO2395" s="21" t="str">
        <f t="shared" si="1061"/>
        <v>-</v>
      </c>
      <c r="AP2395" s="27">
        <f t="shared" si="1051"/>
        <v>0</v>
      </c>
      <c r="AQ2395" s="27">
        <f t="shared" si="1052"/>
        <v>0</v>
      </c>
      <c r="AR2395" s="27">
        <f t="shared" si="1053"/>
        <v>0</v>
      </c>
      <c r="AS2395" s="27">
        <f t="shared" si="1054"/>
        <v>0</v>
      </c>
      <c r="AT2395" s="27">
        <f t="shared" si="1055"/>
        <v>0</v>
      </c>
      <c r="AU2395" s="27">
        <f t="shared" si="1056"/>
        <v>0</v>
      </c>
      <c r="AV2395" s="21" t="str">
        <f t="shared" si="1057"/>
        <v>0</v>
      </c>
      <c r="AW2395" s="27">
        <f t="shared" si="1058"/>
        <v>0</v>
      </c>
      <c r="AX2395" s="27">
        <f t="shared" si="1059"/>
        <v>0</v>
      </c>
    </row>
    <row r="2396" spans="16:50" x14ac:dyDescent="0.25">
      <c r="P2396" s="38"/>
      <c r="Q2396" s="38"/>
      <c r="V2396" s="21">
        <f t="shared" si="1060"/>
        <v>0</v>
      </c>
      <c r="W2396" s="21">
        <f t="shared" si="1060"/>
        <v>0</v>
      </c>
      <c r="X2396" s="21">
        <f t="shared" si="1060"/>
        <v>0</v>
      </c>
      <c r="Y2396" s="22">
        <f t="shared" si="1041"/>
        <v>0</v>
      </c>
      <c r="Z2396" s="13">
        <f t="shared" si="1042"/>
        <v>0</v>
      </c>
      <c r="AA2396" s="23">
        <f t="shared" si="1043"/>
        <v>0</v>
      </c>
      <c r="AB2396" s="23">
        <f t="shared" si="1044"/>
        <v>0</v>
      </c>
      <c r="AC2396" s="23">
        <f t="shared" si="1045"/>
        <v>0</v>
      </c>
      <c r="AD2396" s="24">
        <f t="shared" si="1046"/>
        <v>0</v>
      </c>
      <c r="AF2396" s="20">
        <f t="shared" si="1047"/>
        <v>0</v>
      </c>
      <c r="AG2396" s="17">
        <f t="shared" si="1048"/>
        <v>0</v>
      </c>
      <c r="AH2396" s="17">
        <f t="shared" si="1049"/>
        <v>0</v>
      </c>
      <c r="AI2396" s="17" t="str">
        <f t="shared" si="1050"/>
        <v>-</v>
      </c>
      <c r="AM2396" s="21" t="str">
        <f t="shared" si="1061"/>
        <v>-</v>
      </c>
      <c r="AN2396" s="21" t="str">
        <f t="shared" si="1061"/>
        <v>-</v>
      </c>
      <c r="AO2396" s="21" t="str">
        <f t="shared" si="1061"/>
        <v>-</v>
      </c>
      <c r="AP2396" s="27">
        <f t="shared" si="1051"/>
        <v>0</v>
      </c>
      <c r="AQ2396" s="27">
        <f t="shared" si="1052"/>
        <v>0</v>
      </c>
      <c r="AR2396" s="27">
        <f t="shared" si="1053"/>
        <v>0</v>
      </c>
      <c r="AS2396" s="27">
        <f t="shared" si="1054"/>
        <v>0</v>
      </c>
      <c r="AT2396" s="27">
        <f t="shared" si="1055"/>
        <v>0</v>
      </c>
      <c r="AU2396" s="27">
        <f t="shared" si="1056"/>
        <v>0</v>
      </c>
      <c r="AV2396" s="21" t="str">
        <f t="shared" si="1057"/>
        <v>0</v>
      </c>
      <c r="AW2396" s="27">
        <f t="shared" si="1058"/>
        <v>0</v>
      </c>
      <c r="AX2396" s="27">
        <f t="shared" si="1059"/>
        <v>0</v>
      </c>
    </row>
    <row r="2397" spans="16:50" x14ac:dyDescent="0.25">
      <c r="P2397" s="38"/>
      <c r="Q2397" s="38"/>
      <c r="V2397" s="21">
        <f t="shared" si="1060"/>
        <v>0</v>
      </c>
      <c r="W2397" s="21">
        <f t="shared" si="1060"/>
        <v>0</v>
      </c>
      <c r="X2397" s="21">
        <f t="shared" si="1060"/>
        <v>0</v>
      </c>
      <c r="Y2397" s="22">
        <f t="shared" si="1041"/>
        <v>0</v>
      </c>
      <c r="Z2397" s="13">
        <f t="shared" si="1042"/>
        <v>0</v>
      </c>
      <c r="AA2397" s="23">
        <f t="shared" si="1043"/>
        <v>0</v>
      </c>
      <c r="AB2397" s="23">
        <f t="shared" si="1044"/>
        <v>0</v>
      </c>
      <c r="AC2397" s="23">
        <f t="shared" si="1045"/>
        <v>0</v>
      </c>
      <c r="AD2397" s="24">
        <f t="shared" si="1046"/>
        <v>0</v>
      </c>
      <c r="AF2397" s="20">
        <f t="shared" si="1047"/>
        <v>0</v>
      </c>
      <c r="AG2397" s="17">
        <f t="shared" si="1048"/>
        <v>0</v>
      </c>
      <c r="AH2397" s="17">
        <f t="shared" si="1049"/>
        <v>0</v>
      </c>
      <c r="AI2397" s="17" t="str">
        <f t="shared" si="1050"/>
        <v>-</v>
      </c>
      <c r="AM2397" s="21" t="str">
        <f t="shared" si="1061"/>
        <v>-</v>
      </c>
      <c r="AN2397" s="21" t="str">
        <f t="shared" si="1061"/>
        <v>-</v>
      </c>
      <c r="AO2397" s="21" t="str">
        <f t="shared" si="1061"/>
        <v>-</v>
      </c>
      <c r="AP2397" s="27">
        <f t="shared" si="1051"/>
        <v>0</v>
      </c>
      <c r="AQ2397" s="27">
        <f t="shared" si="1052"/>
        <v>0</v>
      </c>
      <c r="AR2397" s="27">
        <f t="shared" si="1053"/>
        <v>0</v>
      </c>
      <c r="AS2397" s="27">
        <f t="shared" si="1054"/>
        <v>0</v>
      </c>
      <c r="AT2397" s="27">
        <f t="shared" si="1055"/>
        <v>0</v>
      </c>
      <c r="AU2397" s="27">
        <f t="shared" si="1056"/>
        <v>0</v>
      </c>
      <c r="AV2397" s="21" t="str">
        <f t="shared" si="1057"/>
        <v>0</v>
      </c>
      <c r="AW2397" s="27">
        <f t="shared" si="1058"/>
        <v>0</v>
      </c>
      <c r="AX2397" s="27">
        <f t="shared" si="1059"/>
        <v>0</v>
      </c>
    </row>
    <row r="2398" spans="16:50" x14ac:dyDescent="0.25">
      <c r="P2398" s="38"/>
      <c r="Q2398" s="38"/>
      <c r="V2398" s="21">
        <f t="shared" si="1060"/>
        <v>0</v>
      </c>
      <c r="W2398" s="21">
        <f t="shared" si="1060"/>
        <v>0</v>
      </c>
      <c r="X2398" s="21">
        <f t="shared" si="1060"/>
        <v>0</v>
      </c>
      <c r="Y2398" s="22">
        <f t="shared" si="1041"/>
        <v>0</v>
      </c>
      <c r="Z2398" s="13">
        <f t="shared" si="1042"/>
        <v>0</v>
      </c>
      <c r="AA2398" s="23">
        <f t="shared" si="1043"/>
        <v>0</v>
      </c>
      <c r="AB2398" s="23">
        <f t="shared" si="1044"/>
        <v>0</v>
      </c>
      <c r="AC2398" s="23">
        <f t="shared" si="1045"/>
        <v>0</v>
      </c>
      <c r="AD2398" s="24">
        <f t="shared" si="1046"/>
        <v>0</v>
      </c>
      <c r="AF2398" s="20">
        <f t="shared" si="1047"/>
        <v>0</v>
      </c>
      <c r="AG2398" s="17">
        <f t="shared" si="1048"/>
        <v>0</v>
      </c>
      <c r="AH2398" s="17">
        <f t="shared" si="1049"/>
        <v>0</v>
      </c>
      <c r="AI2398" s="17" t="str">
        <f t="shared" si="1050"/>
        <v>-</v>
      </c>
      <c r="AM2398" s="21" t="str">
        <f t="shared" si="1061"/>
        <v>-</v>
      </c>
      <c r="AN2398" s="21" t="str">
        <f t="shared" si="1061"/>
        <v>-</v>
      </c>
      <c r="AO2398" s="21" t="str">
        <f t="shared" si="1061"/>
        <v>-</v>
      </c>
      <c r="AP2398" s="27">
        <f t="shared" si="1051"/>
        <v>0</v>
      </c>
      <c r="AQ2398" s="27">
        <f t="shared" si="1052"/>
        <v>0</v>
      </c>
      <c r="AR2398" s="27">
        <f t="shared" si="1053"/>
        <v>0</v>
      </c>
      <c r="AS2398" s="27">
        <f t="shared" si="1054"/>
        <v>0</v>
      </c>
      <c r="AT2398" s="27">
        <f t="shared" si="1055"/>
        <v>0</v>
      </c>
      <c r="AU2398" s="27">
        <f t="shared" si="1056"/>
        <v>0</v>
      </c>
      <c r="AV2398" s="21" t="str">
        <f t="shared" si="1057"/>
        <v>0</v>
      </c>
      <c r="AW2398" s="27">
        <f t="shared" si="1058"/>
        <v>0</v>
      </c>
      <c r="AX2398" s="27">
        <f t="shared" si="1059"/>
        <v>0</v>
      </c>
    </row>
    <row r="2399" spans="16:50" x14ac:dyDescent="0.25">
      <c r="P2399" s="38"/>
      <c r="Q2399" s="38"/>
      <c r="V2399" s="21">
        <f t="shared" si="1060"/>
        <v>0</v>
      </c>
      <c r="W2399" s="21">
        <f t="shared" si="1060"/>
        <v>0</v>
      </c>
      <c r="X2399" s="21">
        <f t="shared" si="1060"/>
        <v>0</v>
      </c>
      <c r="Y2399" s="22">
        <f t="shared" si="1041"/>
        <v>0</v>
      </c>
      <c r="Z2399" s="13">
        <f t="shared" si="1042"/>
        <v>0</v>
      </c>
      <c r="AA2399" s="23">
        <f t="shared" si="1043"/>
        <v>0</v>
      </c>
      <c r="AB2399" s="23">
        <f t="shared" si="1044"/>
        <v>0</v>
      </c>
      <c r="AC2399" s="23">
        <f t="shared" si="1045"/>
        <v>0</v>
      </c>
      <c r="AD2399" s="24">
        <f t="shared" si="1046"/>
        <v>0</v>
      </c>
      <c r="AF2399" s="20">
        <f t="shared" si="1047"/>
        <v>0</v>
      </c>
      <c r="AG2399" s="17">
        <f t="shared" si="1048"/>
        <v>0</v>
      </c>
      <c r="AH2399" s="17">
        <f t="shared" si="1049"/>
        <v>0</v>
      </c>
      <c r="AI2399" s="17" t="str">
        <f t="shared" si="1050"/>
        <v>-</v>
      </c>
      <c r="AM2399" s="21" t="str">
        <f t="shared" si="1061"/>
        <v>-</v>
      </c>
      <c r="AN2399" s="21" t="str">
        <f t="shared" si="1061"/>
        <v>-</v>
      </c>
      <c r="AO2399" s="21" t="str">
        <f t="shared" si="1061"/>
        <v>-</v>
      </c>
      <c r="AP2399" s="27">
        <f t="shared" si="1051"/>
        <v>0</v>
      </c>
      <c r="AQ2399" s="27">
        <f t="shared" si="1052"/>
        <v>0</v>
      </c>
      <c r="AR2399" s="27">
        <f t="shared" si="1053"/>
        <v>0</v>
      </c>
      <c r="AS2399" s="27">
        <f t="shared" si="1054"/>
        <v>0</v>
      </c>
      <c r="AT2399" s="27">
        <f t="shared" si="1055"/>
        <v>0</v>
      </c>
      <c r="AU2399" s="27">
        <f t="shared" si="1056"/>
        <v>0</v>
      </c>
      <c r="AV2399" s="21" t="str">
        <f t="shared" si="1057"/>
        <v>0</v>
      </c>
      <c r="AW2399" s="27">
        <f t="shared" si="1058"/>
        <v>0</v>
      </c>
      <c r="AX2399" s="27">
        <f t="shared" si="1059"/>
        <v>0</v>
      </c>
    </row>
    <row r="2400" spans="16:50" x14ac:dyDescent="0.25">
      <c r="P2400" s="38"/>
      <c r="Q2400" s="38"/>
      <c r="V2400" s="21">
        <f t="shared" si="1060"/>
        <v>0</v>
      </c>
      <c r="W2400" s="21">
        <f t="shared" si="1060"/>
        <v>0</v>
      </c>
      <c r="X2400" s="21">
        <f t="shared" si="1060"/>
        <v>0</v>
      </c>
      <c r="Y2400" s="22">
        <f t="shared" si="1041"/>
        <v>0</v>
      </c>
      <c r="Z2400" s="13">
        <f t="shared" si="1042"/>
        <v>0</v>
      </c>
      <c r="AA2400" s="23">
        <f t="shared" si="1043"/>
        <v>0</v>
      </c>
      <c r="AB2400" s="23">
        <f t="shared" si="1044"/>
        <v>0</v>
      </c>
      <c r="AC2400" s="23">
        <f t="shared" si="1045"/>
        <v>0</v>
      </c>
      <c r="AD2400" s="24">
        <f t="shared" si="1046"/>
        <v>0</v>
      </c>
      <c r="AF2400" s="20">
        <f t="shared" si="1047"/>
        <v>0</v>
      </c>
      <c r="AG2400" s="17">
        <f t="shared" si="1048"/>
        <v>0</v>
      </c>
      <c r="AH2400" s="17">
        <f t="shared" si="1049"/>
        <v>0</v>
      </c>
      <c r="AI2400" s="17" t="str">
        <f t="shared" si="1050"/>
        <v>-</v>
      </c>
      <c r="AM2400" s="21" t="str">
        <f t="shared" si="1061"/>
        <v>-</v>
      </c>
      <c r="AN2400" s="21" t="str">
        <f t="shared" si="1061"/>
        <v>-</v>
      </c>
      <c r="AO2400" s="21" t="str">
        <f t="shared" si="1061"/>
        <v>-</v>
      </c>
      <c r="AP2400" s="27">
        <f t="shared" si="1051"/>
        <v>0</v>
      </c>
      <c r="AQ2400" s="27">
        <f t="shared" si="1052"/>
        <v>0</v>
      </c>
      <c r="AR2400" s="27">
        <f t="shared" si="1053"/>
        <v>0</v>
      </c>
      <c r="AS2400" s="27">
        <f t="shared" si="1054"/>
        <v>0</v>
      </c>
      <c r="AT2400" s="27">
        <f t="shared" si="1055"/>
        <v>0</v>
      </c>
      <c r="AU2400" s="27">
        <f t="shared" si="1056"/>
        <v>0</v>
      </c>
      <c r="AV2400" s="21" t="str">
        <f t="shared" si="1057"/>
        <v>0</v>
      </c>
      <c r="AW2400" s="27">
        <f t="shared" si="1058"/>
        <v>0</v>
      </c>
      <c r="AX2400" s="27">
        <f t="shared" si="1059"/>
        <v>0</v>
      </c>
    </row>
    <row r="2401" spans="16:50" x14ac:dyDescent="0.25">
      <c r="P2401" s="38"/>
      <c r="Q2401" s="38"/>
      <c r="V2401" s="21">
        <f t="shared" si="1060"/>
        <v>0</v>
      </c>
      <c r="W2401" s="21">
        <f t="shared" si="1060"/>
        <v>0</v>
      </c>
      <c r="X2401" s="21">
        <f t="shared" si="1060"/>
        <v>0</v>
      </c>
      <c r="Y2401" s="22">
        <f t="shared" si="1041"/>
        <v>0</v>
      </c>
      <c r="Z2401" s="13">
        <f t="shared" si="1042"/>
        <v>0</v>
      </c>
      <c r="AA2401" s="23">
        <f t="shared" si="1043"/>
        <v>0</v>
      </c>
      <c r="AB2401" s="23">
        <f t="shared" si="1044"/>
        <v>0</v>
      </c>
      <c r="AC2401" s="23">
        <f t="shared" si="1045"/>
        <v>0</v>
      </c>
      <c r="AD2401" s="24">
        <f t="shared" si="1046"/>
        <v>0</v>
      </c>
      <c r="AF2401" s="20">
        <f t="shared" si="1047"/>
        <v>0</v>
      </c>
      <c r="AG2401" s="17">
        <f t="shared" si="1048"/>
        <v>0</v>
      </c>
      <c r="AH2401" s="17">
        <f t="shared" si="1049"/>
        <v>0</v>
      </c>
      <c r="AI2401" s="17" t="str">
        <f t="shared" si="1050"/>
        <v>-</v>
      </c>
      <c r="AM2401" s="21" t="str">
        <f t="shared" si="1061"/>
        <v>-</v>
      </c>
      <c r="AN2401" s="21" t="str">
        <f t="shared" si="1061"/>
        <v>-</v>
      </c>
      <c r="AO2401" s="21" t="str">
        <f t="shared" si="1061"/>
        <v>-</v>
      </c>
      <c r="AP2401" s="27">
        <f t="shared" si="1051"/>
        <v>0</v>
      </c>
      <c r="AQ2401" s="27">
        <f t="shared" si="1052"/>
        <v>0</v>
      </c>
      <c r="AR2401" s="27">
        <f t="shared" si="1053"/>
        <v>0</v>
      </c>
      <c r="AS2401" s="27">
        <f t="shared" si="1054"/>
        <v>0</v>
      </c>
      <c r="AT2401" s="27">
        <f t="shared" si="1055"/>
        <v>0</v>
      </c>
      <c r="AU2401" s="27">
        <f t="shared" si="1056"/>
        <v>0</v>
      </c>
      <c r="AV2401" s="21" t="str">
        <f t="shared" si="1057"/>
        <v>0</v>
      </c>
      <c r="AW2401" s="27">
        <f t="shared" si="1058"/>
        <v>0</v>
      </c>
      <c r="AX2401" s="27">
        <f t="shared" si="1059"/>
        <v>0</v>
      </c>
    </row>
    <row r="2402" spans="16:50" x14ac:dyDescent="0.25">
      <c r="P2402" s="38"/>
      <c r="Q2402" s="38"/>
      <c r="V2402" s="21">
        <f t="shared" si="1060"/>
        <v>0</v>
      </c>
      <c r="W2402" s="21">
        <f t="shared" si="1060"/>
        <v>0</v>
      </c>
      <c r="X2402" s="21">
        <f t="shared" si="1060"/>
        <v>0</v>
      </c>
      <c r="Y2402" s="22">
        <f t="shared" si="1041"/>
        <v>0</v>
      </c>
      <c r="Z2402" s="13">
        <f t="shared" si="1042"/>
        <v>0</v>
      </c>
      <c r="AA2402" s="23">
        <f t="shared" si="1043"/>
        <v>0</v>
      </c>
      <c r="AB2402" s="23">
        <f t="shared" si="1044"/>
        <v>0</v>
      </c>
      <c r="AC2402" s="23">
        <f t="shared" si="1045"/>
        <v>0</v>
      </c>
      <c r="AD2402" s="24">
        <f t="shared" si="1046"/>
        <v>0</v>
      </c>
      <c r="AF2402" s="20">
        <f t="shared" si="1047"/>
        <v>0</v>
      </c>
      <c r="AG2402" s="17">
        <f t="shared" si="1048"/>
        <v>0</v>
      </c>
      <c r="AH2402" s="17">
        <f t="shared" si="1049"/>
        <v>0</v>
      </c>
      <c r="AI2402" s="17" t="str">
        <f t="shared" si="1050"/>
        <v>-</v>
      </c>
      <c r="AM2402" s="21" t="str">
        <f t="shared" si="1061"/>
        <v>-</v>
      </c>
      <c r="AN2402" s="21" t="str">
        <f t="shared" si="1061"/>
        <v>-</v>
      </c>
      <c r="AO2402" s="21" t="str">
        <f t="shared" si="1061"/>
        <v>-</v>
      </c>
      <c r="AP2402" s="27">
        <f t="shared" si="1051"/>
        <v>0</v>
      </c>
      <c r="AQ2402" s="27">
        <f t="shared" si="1052"/>
        <v>0</v>
      </c>
      <c r="AR2402" s="27">
        <f t="shared" si="1053"/>
        <v>0</v>
      </c>
      <c r="AS2402" s="27">
        <f t="shared" si="1054"/>
        <v>0</v>
      </c>
      <c r="AT2402" s="27">
        <f t="shared" si="1055"/>
        <v>0</v>
      </c>
      <c r="AU2402" s="27">
        <f t="shared" si="1056"/>
        <v>0</v>
      </c>
      <c r="AV2402" s="21" t="str">
        <f t="shared" si="1057"/>
        <v>0</v>
      </c>
      <c r="AW2402" s="27">
        <f t="shared" si="1058"/>
        <v>0</v>
      </c>
      <c r="AX2402" s="27">
        <f t="shared" si="1059"/>
        <v>0</v>
      </c>
    </row>
    <row r="2403" spans="16:50" x14ac:dyDescent="0.25">
      <c r="P2403" s="38"/>
      <c r="Q2403" s="38"/>
      <c r="V2403" s="21">
        <f t="shared" si="1060"/>
        <v>0</v>
      </c>
      <c r="W2403" s="21">
        <f t="shared" si="1060"/>
        <v>0</v>
      </c>
      <c r="X2403" s="21">
        <f t="shared" si="1060"/>
        <v>0</v>
      </c>
      <c r="Y2403" s="22">
        <f t="shared" si="1041"/>
        <v>0</v>
      </c>
      <c r="Z2403" s="13">
        <f t="shared" si="1042"/>
        <v>0</v>
      </c>
      <c r="AA2403" s="23">
        <f t="shared" si="1043"/>
        <v>0</v>
      </c>
      <c r="AB2403" s="23">
        <f t="shared" si="1044"/>
        <v>0</v>
      </c>
      <c r="AC2403" s="23">
        <f t="shared" si="1045"/>
        <v>0</v>
      </c>
      <c r="AD2403" s="24">
        <f t="shared" si="1046"/>
        <v>0</v>
      </c>
      <c r="AF2403" s="20">
        <f t="shared" si="1047"/>
        <v>0</v>
      </c>
      <c r="AG2403" s="17">
        <f t="shared" si="1048"/>
        <v>0</v>
      </c>
      <c r="AH2403" s="17">
        <f t="shared" si="1049"/>
        <v>0</v>
      </c>
      <c r="AI2403" s="17" t="str">
        <f t="shared" si="1050"/>
        <v>-</v>
      </c>
      <c r="AM2403" s="21" t="str">
        <f t="shared" si="1061"/>
        <v>-</v>
      </c>
      <c r="AN2403" s="21" t="str">
        <f t="shared" si="1061"/>
        <v>-</v>
      </c>
      <c r="AO2403" s="21" t="str">
        <f t="shared" si="1061"/>
        <v>-</v>
      </c>
      <c r="AP2403" s="27">
        <f t="shared" si="1051"/>
        <v>0</v>
      </c>
      <c r="AQ2403" s="27">
        <f t="shared" si="1052"/>
        <v>0</v>
      </c>
      <c r="AR2403" s="27">
        <f t="shared" si="1053"/>
        <v>0</v>
      </c>
      <c r="AS2403" s="27">
        <f t="shared" si="1054"/>
        <v>0</v>
      </c>
      <c r="AT2403" s="27">
        <f t="shared" si="1055"/>
        <v>0</v>
      </c>
      <c r="AU2403" s="27">
        <f t="shared" si="1056"/>
        <v>0</v>
      </c>
      <c r="AV2403" s="21" t="str">
        <f t="shared" si="1057"/>
        <v>0</v>
      </c>
      <c r="AW2403" s="27">
        <f t="shared" si="1058"/>
        <v>0</v>
      </c>
      <c r="AX2403" s="27">
        <f t="shared" si="1059"/>
        <v>0</v>
      </c>
    </row>
    <row r="2404" spans="16:50" x14ac:dyDescent="0.25">
      <c r="P2404" s="38"/>
      <c r="Q2404" s="38"/>
      <c r="V2404" s="21">
        <f t="shared" si="1060"/>
        <v>0</v>
      </c>
      <c r="W2404" s="21">
        <f t="shared" si="1060"/>
        <v>0</v>
      </c>
      <c r="X2404" s="21">
        <f t="shared" si="1060"/>
        <v>0</v>
      </c>
      <c r="Y2404" s="22">
        <f t="shared" si="1041"/>
        <v>0</v>
      </c>
      <c r="Z2404" s="13">
        <f t="shared" si="1042"/>
        <v>0</v>
      </c>
      <c r="AA2404" s="23">
        <f t="shared" si="1043"/>
        <v>0</v>
      </c>
      <c r="AB2404" s="23">
        <f t="shared" si="1044"/>
        <v>0</v>
      </c>
      <c r="AC2404" s="23">
        <f t="shared" si="1045"/>
        <v>0</v>
      </c>
      <c r="AD2404" s="24">
        <f t="shared" si="1046"/>
        <v>0</v>
      </c>
      <c r="AF2404" s="20">
        <f t="shared" si="1047"/>
        <v>0</v>
      </c>
      <c r="AG2404" s="17">
        <f t="shared" si="1048"/>
        <v>0</v>
      </c>
      <c r="AH2404" s="17">
        <f t="shared" si="1049"/>
        <v>0</v>
      </c>
      <c r="AI2404" s="17" t="str">
        <f t="shared" si="1050"/>
        <v>-</v>
      </c>
      <c r="AM2404" s="21" t="str">
        <f t="shared" si="1061"/>
        <v>-</v>
      </c>
      <c r="AN2404" s="21" t="str">
        <f t="shared" si="1061"/>
        <v>-</v>
      </c>
      <c r="AO2404" s="21" t="str">
        <f t="shared" si="1061"/>
        <v>-</v>
      </c>
      <c r="AP2404" s="27">
        <f t="shared" si="1051"/>
        <v>0</v>
      </c>
      <c r="AQ2404" s="27">
        <f t="shared" si="1052"/>
        <v>0</v>
      </c>
      <c r="AR2404" s="27">
        <f t="shared" si="1053"/>
        <v>0</v>
      </c>
      <c r="AS2404" s="27">
        <f t="shared" si="1054"/>
        <v>0</v>
      </c>
      <c r="AT2404" s="27">
        <f t="shared" si="1055"/>
        <v>0</v>
      </c>
      <c r="AU2404" s="27">
        <f t="shared" si="1056"/>
        <v>0</v>
      </c>
      <c r="AV2404" s="21" t="str">
        <f t="shared" si="1057"/>
        <v>0</v>
      </c>
      <c r="AW2404" s="27">
        <f t="shared" si="1058"/>
        <v>0</v>
      </c>
      <c r="AX2404" s="27">
        <f t="shared" si="1059"/>
        <v>0</v>
      </c>
    </row>
    <row r="2405" spans="16:50" x14ac:dyDescent="0.25">
      <c r="P2405" s="38"/>
      <c r="Q2405" s="38"/>
      <c r="V2405" s="21">
        <f t="shared" si="1060"/>
        <v>0</v>
      </c>
      <c r="W2405" s="21">
        <f t="shared" si="1060"/>
        <v>0</v>
      </c>
      <c r="X2405" s="21">
        <f t="shared" si="1060"/>
        <v>0</v>
      </c>
      <c r="Y2405" s="22">
        <f t="shared" si="1041"/>
        <v>0</v>
      </c>
      <c r="Z2405" s="13">
        <f t="shared" si="1042"/>
        <v>0</v>
      </c>
      <c r="AA2405" s="23">
        <f t="shared" si="1043"/>
        <v>0</v>
      </c>
      <c r="AB2405" s="23">
        <f t="shared" si="1044"/>
        <v>0</v>
      </c>
      <c r="AC2405" s="23">
        <f t="shared" si="1045"/>
        <v>0</v>
      </c>
      <c r="AD2405" s="24">
        <f t="shared" si="1046"/>
        <v>0</v>
      </c>
      <c r="AF2405" s="20">
        <f t="shared" si="1047"/>
        <v>0</v>
      </c>
      <c r="AG2405" s="17">
        <f t="shared" si="1048"/>
        <v>0</v>
      </c>
      <c r="AH2405" s="17">
        <f t="shared" si="1049"/>
        <v>0</v>
      </c>
      <c r="AI2405" s="17" t="str">
        <f t="shared" si="1050"/>
        <v>-</v>
      </c>
      <c r="AM2405" s="21" t="str">
        <f t="shared" si="1061"/>
        <v>-</v>
      </c>
      <c r="AN2405" s="21" t="str">
        <f t="shared" si="1061"/>
        <v>-</v>
      </c>
      <c r="AO2405" s="21" t="str">
        <f t="shared" si="1061"/>
        <v>-</v>
      </c>
      <c r="AP2405" s="27">
        <f t="shared" si="1051"/>
        <v>0</v>
      </c>
      <c r="AQ2405" s="27">
        <f t="shared" si="1052"/>
        <v>0</v>
      </c>
      <c r="AR2405" s="27">
        <f t="shared" si="1053"/>
        <v>0</v>
      </c>
      <c r="AS2405" s="27">
        <f t="shared" si="1054"/>
        <v>0</v>
      </c>
      <c r="AT2405" s="27">
        <f t="shared" si="1055"/>
        <v>0</v>
      </c>
      <c r="AU2405" s="27">
        <f t="shared" si="1056"/>
        <v>0</v>
      </c>
      <c r="AV2405" s="21" t="str">
        <f t="shared" si="1057"/>
        <v>0</v>
      </c>
      <c r="AW2405" s="27">
        <f t="shared" si="1058"/>
        <v>0</v>
      </c>
      <c r="AX2405" s="27">
        <f t="shared" si="1059"/>
        <v>0</v>
      </c>
    </row>
    <row r="2406" spans="16:50" x14ac:dyDescent="0.25">
      <c r="P2406" s="38"/>
      <c r="Q2406" s="38"/>
      <c r="V2406" s="21">
        <f t="shared" si="1060"/>
        <v>0</v>
      </c>
      <c r="W2406" s="21">
        <f t="shared" si="1060"/>
        <v>0</v>
      </c>
      <c r="X2406" s="21">
        <f t="shared" si="1060"/>
        <v>0</v>
      </c>
      <c r="Y2406" s="22">
        <f t="shared" si="1041"/>
        <v>0</v>
      </c>
      <c r="Z2406" s="13">
        <f t="shared" si="1042"/>
        <v>0</v>
      </c>
      <c r="AA2406" s="23">
        <f t="shared" si="1043"/>
        <v>0</v>
      </c>
      <c r="AB2406" s="23">
        <f t="shared" si="1044"/>
        <v>0</v>
      </c>
      <c r="AC2406" s="23">
        <f t="shared" si="1045"/>
        <v>0</v>
      </c>
      <c r="AD2406" s="24">
        <f t="shared" si="1046"/>
        <v>0</v>
      </c>
      <c r="AF2406" s="20">
        <f t="shared" si="1047"/>
        <v>0</v>
      </c>
      <c r="AG2406" s="17">
        <f t="shared" si="1048"/>
        <v>0</v>
      </c>
      <c r="AH2406" s="17">
        <f t="shared" si="1049"/>
        <v>0</v>
      </c>
      <c r="AI2406" s="17" t="str">
        <f t="shared" si="1050"/>
        <v>-</v>
      </c>
      <c r="AM2406" s="21" t="str">
        <f t="shared" si="1061"/>
        <v>-</v>
      </c>
      <c r="AN2406" s="21" t="str">
        <f t="shared" si="1061"/>
        <v>-</v>
      </c>
      <c r="AO2406" s="21" t="str">
        <f t="shared" si="1061"/>
        <v>-</v>
      </c>
      <c r="AP2406" s="27">
        <f t="shared" si="1051"/>
        <v>0</v>
      </c>
      <c r="AQ2406" s="27">
        <f t="shared" si="1052"/>
        <v>0</v>
      </c>
      <c r="AR2406" s="27">
        <f t="shared" si="1053"/>
        <v>0</v>
      </c>
      <c r="AS2406" s="27">
        <f t="shared" si="1054"/>
        <v>0</v>
      </c>
      <c r="AT2406" s="27">
        <f t="shared" si="1055"/>
        <v>0</v>
      </c>
      <c r="AU2406" s="27">
        <f t="shared" si="1056"/>
        <v>0</v>
      </c>
      <c r="AV2406" s="21" t="str">
        <f t="shared" si="1057"/>
        <v>0</v>
      </c>
      <c r="AW2406" s="27">
        <f t="shared" si="1058"/>
        <v>0</v>
      </c>
      <c r="AX2406" s="27">
        <f t="shared" si="1059"/>
        <v>0</v>
      </c>
    </row>
    <row r="2407" spans="16:50" x14ac:dyDescent="0.25">
      <c r="P2407" s="38"/>
      <c r="Q2407" s="38"/>
      <c r="V2407" s="21">
        <f t="shared" si="1060"/>
        <v>0</v>
      </c>
      <c r="W2407" s="21">
        <f t="shared" si="1060"/>
        <v>0</v>
      </c>
      <c r="X2407" s="21">
        <f t="shared" si="1060"/>
        <v>0</v>
      </c>
      <c r="Y2407" s="22">
        <f t="shared" si="1041"/>
        <v>0</v>
      </c>
      <c r="Z2407" s="13">
        <f t="shared" si="1042"/>
        <v>0</v>
      </c>
      <c r="AA2407" s="23">
        <f t="shared" si="1043"/>
        <v>0</v>
      </c>
      <c r="AB2407" s="23">
        <f t="shared" si="1044"/>
        <v>0</v>
      </c>
      <c r="AC2407" s="23">
        <f t="shared" si="1045"/>
        <v>0</v>
      </c>
      <c r="AD2407" s="24">
        <f t="shared" si="1046"/>
        <v>0</v>
      </c>
      <c r="AF2407" s="20">
        <f t="shared" si="1047"/>
        <v>0</v>
      </c>
      <c r="AG2407" s="17">
        <f t="shared" si="1048"/>
        <v>0</v>
      </c>
      <c r="AH2407" s="17">
        <f t="shared" si="1049"/>
        <v>0</v>
      </c>
      <c r="AI2407" s="17" t="str">
        <f t="shared" si="1050"/>
        <v>-</v>
      </c>
      <c r="AM2407" s="21" t="str">
        <f t="shared" si="1061"/>
        <v>-</v>
      </c>
      <c r="AN2407" s="21" t="str">
        <f t="shared" si="1061"/>
        <v>-</v>
      </c>
      <c r="AO2407" s="21" t="str">
        <f t="shared" si="1061"/>
        <v>-</v>
      </c>
      <c r="AP2407" s="27">
        <f t="shared" si="1051"/>
        <v>0</v>
      </c>
      <c r="AQ2407" s="27">
        <f t="shared" si="1052"/>
        <v>0</v>
      </c>
      <c r="AR2407" s="27">
        <f t="shared" si="1053"/>
        <v>0</v>
      </c>
      <c r="AS2407" s="27">
        <f t="shared" si="1054"/>
        <v>0</v>
      </c>
      <c r="AT2407" s="27">
        <f t="shared" si="1055"/>
        <v>0</v>
      </c>
      <c r="AU2407" s="27">
        <f t="shared" si="1056"/>
        <v>0</v>
      </c>
      <c r="AV2407" s="21" t="str">
        <f t="shared" si="1057"/>
        <v>0</v>
      </c>
      <c r="AW2407" s="27">
        <f t="shared" si="1058"/>
        <v>0</v>
      </c>
      <c r="AX2407" s="27">
        <f t="shared" si="1059"/>
        <v>0</v>
      </c>
    </row>
    <row r="2408" spans="16:50" x14ac:dyDescent="0.25">
      <c r="P2408" s="38"/>
      <c r="Q2408" s="38"/>
      <c r="V2408" s="21">
        <f t="shared" si="1060"/>
        <v>0</v>
      </c>
      <c r="W2408" s="21">
        <f t="shared" si="1060"/>
        <v>0</v>
      </c>
      <c r="X2408" s="21">
        <f t="shared" si="1060"/>
        <v>0</v>
      </c>
      <c r="Y2408" s="22">
        <f t="shared" si="1041"/>
        <v>0</v>
      </c>
      <c r="Z2408" s="13">
        <f t="shared" si="1042"/>
        <v>0</v>
      </c>
      <c r="AA2408" s="23">
        <f t="shared" si="1043"/>
        <v>0</v>
      </c>
      <c r="AB2408" s="23">
        <f t="shared" si="1044"/>
        <v>0</v>
      </c>
      <c r="AC2408" s="23">
        <f t="shared" si="1045"/>
        <v>0</v>
      </c>
      <c r="AD2408" s="24">
        <f t="shared" si="1046"/>
        <v>0</v>
      </c>
      <c r="AF2408" s="20">
        <f t="shared" si="1047"/>
        <v>0</v>
      </c>
      <c r="AG2408" s="17">
        <f t="shared" si="1048"/>
        <v>0</v>
      </c>
      <c r="AH2408" s="17">
        <f t="shared" si="1049"/>
        <v>0</v>
      </c>
      <c r="AI2408" s="17" t="str">
        <f t="shared" si="1050"/>
        <v>-</v>
      </c>
      <c r="AM2408" s="21" t="str">
        <f t="shared" si="1061"/>
        <v>-</v>
      </c>
      <c r="AN2408" s="21" t="str">
        <f t="shared" si="1061"/>
        <v>-</v>
      </c>
      <c r="AO2408" s="21" t="str">
        <f t="shared" si="1061"/>
        <v>-</v>
      </c>
      <c r="AP2408" s="27">
        <f t="shared" si="1051"/>
        <v>0</v>
      </c>
      <c r="AQ2408" s="27">
        <f t="shared" si="1052"/>
        <v>0</v>
      </c>
      <c r="AR2408" s="27">
        <f t="shared" si="1053"/>
        <v>0</v>
      </c>
      <c r="AS2408" s="27">
        <f t="shared" si="1054"/>
        <v>0</v>
      </c>
      <c r="AT2408" s="27">
        <f t="shared" si="1055"/>
        <v>0</v>
      </c>
      <c r="AU2408" s="27">
        <f t="shared" si="1056"/>
        <v>0</v>
      </c>
      <c r="AV2408" s="21" t="str">
        <f t="shared" si="1057"/>
        <v>0</v>
      </c>
      <c r="AW2408" s="27">
        <f t="shared" si="1058"/>
        <v>0</v>
      </c>
      <c r="AX2408" s="27">
        <f t="shared" si="1059"/>
        <v>0</v>
      </c>
    </row>
    <row r="2409" spans="16:50" x14ac:dyDescent="0.25">
      <c r="P2409" s="38"/>
      <c r="Q2409" s="38"/>
      <c r="V2409" s="21">
        <f t="shared" si="1060"/>
        <v>0</v>
      </c>
      <c r="W2409" s="21">
        <f t="shared" si="1060"/>
        <v>0</v>
      </c>
      <c r="X2409" s="21">
        <f t="shared" si="1060"/>
        <v>0</v>
      </c>
      <c r="Y2409" s="22">
        <f t="shared" si="1041"/>
        <v>0</v>
      </c>
      <c r="Z2409" s="13">
        <f t="shared" si="1042"/>
        <v>0</v>
      </c>
      <c r="AA2409" s="23">
        <f t="shared" si="1043"/>
        <v>0</v>
      </c>
      <c r="AB2409" s="23">
        <f t="shared" si="1044"/>
        <v>0</v>
      </c>
      <c r="AC2409" s="23">
        <f t="shared" si="1045"/>
        <v>0</v>
      </c>
      <c r="AD2409" s="24">
        <f t="shared" si="1046"/>
        <v>0</v>
      </c>
      <c r="AF2409" s="20">
        <f t="shared" si="1047"/>
        <v>0</v>
      </c>
      <c r="AG2409" s="17">
        <f t="shared" si="1048"/>
        <v>0</v>
      </c>
      <c r="AH2409" s="17">
        <f t="shared" si="1049"/>
        <v>0</v>
      </c>
      <c r="AI2409" s="17" t="str">
        <f t="shared" si="1050"/>
        <v>-</v>
      </c>
      <c r="AM2409" s="21" t="str">
        <f t="shared" si="1061"/>
        <v>-</v>
      </c>
      <c r="AN2409" s="21" t="str">
        <f t="shared" si="1061"/>
        <v>-</v>
      </c>
      <c r="AO2409" s="21" t="str">
        <f t="shared" si="1061"/>
        <v>-</v>
      </c>
      <c r="AP2409" s="27">
        <f t="shared" si="1051"/>
        <v>0</v>
      </c>
      <c r="AQ2409" s="27">
        <f t="shared" si="1052"/>
        <v>0</v>
      </c>
      <c r="AR2409" s="27">
        <f t="shared" si="1053"/>
        <v>0</v>
      </c>
      <c r="AS2409" s="27">
        <f t="shared" si="1054"/>
        <v>0</v>
      </c>
      <c r="AT2409" s="27">
        <f t="shared" si="1055"/>
        <v>0</v>
      </c>
      <c r="AU2409" s="27">
        <f t="shared" si="1056"/>
        <v>0</v>
      </c>
      <c r="AV2409" s="21" t="str">
        <f t="shared" si="1057"/>
        <v>0</v>
      </c>
      <c r="AW2409" s="27">
        <f t="shared" si="1058"/>
        <v>0</v>
      </c>
      <c r="AX2409" s="27">
        <f t="shared" si="1059"/>
        <v>0</v>
      </c>
    </row>
    <row r="2410" spans="16:50" x14ac:dyDescent="0.25">
      <c r="P2410" s="38"/>
      <c r="Q2410" s="38"/>
      <c r="V2410" s="21">
        <f t="shared" si="1060"/>
        <v>0</v>
      </c>
      <c r="W2410" s="21">
        <f t="shared" si="1060"/>
        <v>0</v>
      </c>
      <c r="X2410" s="21">
        <f t="shared" si="1060"/>
        <v>0</v>
      </c>
      <c r="Y2410" s="22">
        <f t="shared" si="1041"/>
        <v>0</v>
      </c>
      <c r="Z2410" s="13">
        <f t="shared" si="1042"/>
        <v>0</v>
      </c>
      <c r="AA2410" s="23">
        <f t="shared" si="1043"/>
        <v>0</v>
      </c>
      <c r="AB2410" s="23">
        <f t="shared" si="1044"/>
        <v>0</v>
      </c>
      <c r="AC2410" s="23">
        <f t="shared" si="1045"/>
        <v>0</v>
      </c>
      <c r="AD2410" s="24">
        <f t="shared" si="1046"/>
        <v>0</v>
      </c>
      <c r="AF2410" s="20">
        <f t="shared" si="1047"/>
        <v>0</v>
      </c>
      <c r="AG2410" s="17">
        <f t="shared" si="1048"/>
        <v>0</v>
      </c>
      <c r="AH2410" s="17">
        <f t="shared" si="1049"/>
        <v>0</v>
      </c>
      <c r="AI2410" s="17" t="str">
        <f t="shared" si="1050"/>
        <v>-</v>
      </c>
      <c r="AM2410" s="21" t="str">
        <f t="shared" si="1061"/>
        <v>-</v>
      </c>
      <c r="AN2410" s="21" t="str">
        <f t="shared" si="1061"/>
        <v>-</v>
      </c>
      <c r="AO2410" s="21" t="str">
        <f t="shared" si="1061"/>
        <v>-</v>
      </c>
      <c r="AP2410" s="27">
        <f t="shared" si="1051"/>
        <v>0</v>
      </c>
      <c r="AQ2410" s="27">
        <f t="shared" si="1052"/>
        <v>0</v>
      </c>
      <c r="AR2410" s="27">
        <f t="shared" si="1053"/>
        <v>0</v>
      </c>
      <c r="AS2410" s="27">
        <f t="shared" si="1054"/>
        <v>0</v>
      </c>
      <c r="AT2410" s="27">
        <f t="shared" si="1055"/>
        <v>0</v>
      </c>
      <c r="AU2410" s="27">
        <f t="shared" si="1056"/>
        <v>0</v>
      </c>
      <c r="AV2410" s="21" t="str">
        <f t="shared" si="1057"/>
        <v>0</v>
      </c>
      <c r="AW2410" s="27">
        <f t="shared" si="1058"/>
        <v>0</v>
      </c>
      <c r="AX2410" s="27">
        <f t="shared" si="1059"/>
        <v>0</v>
      </c>
    </row>
    <row r="2411" spans="16:50" x14ac:dyDescent="0.25">
      <c r="P2411" s="38"/>
      <c r="Q2411" s="38"/>
      <c r="V2411" s="21">
        <f t="shared" si="1060"/>
        <v>0</v>
      </c>
      <c r="W2411" s="21">
        <f t="shared" si="1060"/>
        <v>0</v>
      </c>
      <c r="X2411" s="21">
        <f t="shared" si="1060"/>
        <v>0</v>
      </c>
      <c r="Y2411" s="22">
        <f t="shared" si="1041"/>
        <v>0</v>
      </c>
      <c r="Z2411" s="13">
        <f t="shared" si="1042"/>
        <v>0</v>
      </c>
      <c r="AA2411" s="23">
        <f t="shared" si="1043"/>
        <v>0</v>
      </c>
      <c r="AB2411" s="23">
        <f t="shared" si="1044"/>
        <v>0</v>
      </c>
      <c r="AC2411" s="23">
        <f t="shared" si="1045"/>
        <v>0</v>
      </c>
      <c r="AD2411" s="24">
        <f t="shared" si="1046"/>
        <v>0</v>
      </c>
      <c r="AF2411" s="20">
        <f t="shared" si="1047"/>
        <v>0</v>
      </c>
      <c r="AG2411" s="17">
        <f t="shared" si="1048"/>
        <v>0</v>
      </c>
      <c r="AH2411" s="17">
        <f t="shared" si="1049"/>
        <v>0</v>
      </c>
      <c r="AI2411" s="17" t="str">
        <f t="shared" si="1050"/>
        <v>-</v>
      </c>
      <c r="AM2411" s="21" t="str">
        <f t="shared" si="1061"/>
        <v>-</v>
      </c>
      <c r="AN2411" s="21" t="str">
        <f t="shared" si="1061"/>
        <v>-</v>
      </c>
      <c r="AO2411" s="21" t="str">
        <f t="shared" si="1061"/>
        <v>-</v>
      </c>
      <c r="AP2411" s="27">
        <f t="shared" si="1051"/>
        <v>0</v>
      </c>
      <c r="AQ2411" s="27">
        <f t="shared" si="1052"/>
        <v>0</v>
      </c>
      <c r="AR2411" s="27">
        <f t="shared" si="1053"/>
        <v>0</v>
      </c>
      <c r="AS2411" s="27">
        <f t="shared" si="1054"/>
        <v>0</v>
      </c>
      <c r="AT2411" s="27">
        <f t="shared" si="1055"/>
        <v>0</v>
      </c>
      <c r="AU2411" s="27">
        <f t="shared" si="1056"/>
        <v>0</v>
      </c>
      <c r="AV2411" s="21" t="str">
        <f t="shared" si="1057"/>
        <v>0</v>
      </c>
      <c r="AW2411" s="27">
        <f t="shared" si="1058"/>
        <v>0</v>
      </c>
      <c r="AX2411" s="27">
        <f t="shared" si="1059"/>
        <v>0</v>
      </c>
    </row>
    <row r="2412" spans="16:50" x14ac:dyDescent="0.25">
      <c r="P2412" s="38"/>
      <c r="Q2412" s="38"/>
      <c r="V2412" s="21">
        <f t="shared" si="1060"/>
        <v>0</v>
      </c>
      <c r="W2412" s="21">
        <f t="shared" si="1060"/>
        <v>0</v>
      </c>
      <c r="X2412" s="21">
        <f t="shared" si="1060"/>
        <v>0</v>
      </c>
      <c r="Y2412" s="22">
        <f t="shared" si="1041"/>
        <v>0</v>
      </c>
      <c r="Z2412" s="13">
        <f t="shared" si="1042"/>
        <v>0</v>
      </c>
      <c r="AA2412" s="23">
        <f t="shared" si="1043"/>
        <v>0</v>
      </c>
      <c r="AB2412" s="23">
        <f t="shared" si="1044"/>
        <v>0</v>
      </c>
      <c r="AC2412" s="23">
        <f t="shared" si="1045"/>
        <v>0</v>
      </c>
      <c r="AD2412" s="24">
        <f t="shared" si="1046"/>
        <v>0</v>
      </c>
      <c r="AF2412" s="20">
        <f t="shared" si="1047"/>
        <v>0</v>
      </c>
      <c r="AG2412" s="17">
        <f t="shared" si="1048"/>
        <v>0</v>
      </c>
      <c r="AH2412" s="17">
        <f t="shared" si="1049"/>
        <v>0</v>
      </c>
      <c r="AI2412" s="17" t="str">
        <f t="shared" si="1050"/>
        <v>-</v>
      </c>
      <c r="AM2412" s="21" t="str">
        <f t="shared" si="1061"/>
        <v>-</v>
      </c>
      <c r="AN2412" s="21" t="str">
        <f t="shared" si="1061"/>
        <v>-</v>
      </c>
      <c r="AO2412" s="21" t="str">
        <f t="shared" si="1061"/>
        <v>-</v>
      </c>
      <c r="AP2412" s="27">
        <f t="shared" si="1051"/>
        <v>0</v>
      </c>
      <c r="AQ2412" s="27">
        <f t="shared" si="1052"/>
        <v>0</v>
      </c>
      <c r="AR2412" s="27">
        <f t="shared" si="1053"/>
        <v>0</v>
      </c>
      <c r="AS2412" s="27">
        <f t="shared" si="1054"/>
        <v>0</v>
      </c>
      <c r="AT2412" s="27">
        <f t="shared" si="1055"/>
        <v>0</v>
      </c>
      <c r="AU2412" s="27">
        <f t="shared" si="1056"/>
        <v>0</v>
      </c>
      <c r="AV2412" s="21" t="str">
        <f t="shared" si="1057"/>
        <v>0</v>
      </c>
      <c r="AW2412" s="27">
        <f t="shared" si="1058"/>
        <v>0</v>
      </c>
      <c r="AX2412" s="27">
        <f t="shared" si="1059"/>
        <v>0</v>
      </c>
    </row>
    <row r="2413" spans="16:50" x14ac:dyDescent="0.25">
      <c r="P2413" s="38"/>
      <c r="Q2413" s="38"/>
      <c r="V2413" s="21">
        <f t="shared" si="1060"/>
        <v>0</v>
      </c>
      <c r="W2413" s="21">
        <f t="shared" si="1060"/>
        <v>0</v>
      </c>
      <c r="X2413" s="21">
        <f t="shared" si="1060"/>
        <v>0</v>
      </c>
      <c r="Y2413" s="22">
        <f t="shared" si="1041"/>
        <v>0</v>
      </c>
      <c r="Z2413" s="13">
        <f t="shared" si="1042"/>
        <v>0</v>
      </c>
      <c r="AA2413" s="23">
        <f t="shared" si="1043"/>
        <v>0</v>
      </c>
      <c r="AB2413" s="23">
        <f t="shared" si="1044"/>
        <v>0</v>
      </c>
      <c r="AC2413" s="23">
        <f t="shared" si="1045"/>
        <v>0</v>
      </c>
      <c r="AD2413" s="24">
        <f t="shared" si="1046"/>
        <v>0</v>
      </c>
      <c r="AF2413" s="20">
        <f t="shared" si="1047"/>
        <v>0</v>
      </c>
      <c r="AG2413" s="17">
        <f t="shared" si="1048"/>
        <v>0</v>
      </c>
      <c r="AH2413" s="17">
        <f t="shared" si="1049"/>
        <v>0</v>
      </c>
      <c r="AI2413" s="17" t="str">
        <f t="shared" si="1050"/>
        <v>-</v>
      </c>
      <c r="AM2413" s="21" t="str">
        <f t="shared" si="1061"/>
        <v>-</v>
      </c>
      <c r="AN2413" s="21" t="str">
        <f t="shared" si="1061"/>
        <v>-</v>
      </c>
      <c r="AO2413" s="21" t="str">
        <f t="shared" si="1061"/>
        <v>-</v>
      </c>
      <c r="AP2413" s="27">
        <f t="shared" si="1051"/>
        <v>0</v>
      </c>
      <c r="AQ2413" s="27">
        <f t="shared" si="1052"/>
        <v>0</v>
      </c>
      <c r="AR2413" s="27">
        <f t="shared" si="1053"/>
        <v>0</v>
      </c>
      <c r="AS2413" s="27">
        <f t="shared" si="1054"/>
        <v>0</v>
      </c>
      <c r="AT2413" s="27">
        <f t="shared" si="1055"/>
        <v>0</v>
      </c>
      <c r="AU2413" s="27">
        <f t="shared" si="1056"/>
        <v>0</v>
      </c>
      <c r="AV2413" s="21" t="str">
        <f t="shared" si="1057"/>
        <v>0</v>
      </c>
      <c r="AW2413" s="27">
        <f t="shared" si="1058"/>
        <v>0</v>
      </c>
      <c r="AX2413" s="27">
        <f t="shared" si="1059"/>
        <v>0</v>
      </c>
    </row>
    <row r="2414" spans="16:50" x14ac:dyDescent="0.25">
      <c r="P2414" s="38"/>
      <c r="Q2414" s="38"/>
      <c r="V2414" s="21">
        <f t="shared" si="1060"/>
        <v>0</v>
      </c>
      <c r="W2414" s="21">
        <f t="shared" si="1060"/>
        <v>0</v>
      </c>
      <c r="X2414" s="21">
        <f t="shared" si="1060"/>
        <v>0</v>
      </c>
      <c r="Y2414" s="22">
        <f t="shared" si="1041"/>
        <v>0</v>
      </c>
      <c r="Z2414" s="13">
        <f t="shared" si="1042"/>
        <v>0</v>
      </c>
      <c r="AA2414" s="23">
        <f t="shared" si="1043"/>
        <v>0</v>
      </c>
      <c r="AB2414" s="23">
        <f t="shared" si="1044"/>
        <v>0</v>
      </c>
      <c r="AC2414" s="23">
        <f t="shared" si="1045"/>
        <v>0</v>
      </c>
      <c r="AD2414" s="24">
        <f t="shared" si="1046"/>
        <v>0</v>
      </c>
      <c r="AF2414" s="20">
        <f t="shared" si="1047"/>
        <v>0</v>
      </c>
      <c r="AG2414" s="17">
        <f t="shared" si="1048"/>
        <v>0</v>
      </c>
      <c r="AH2414" s="17">
        <f t="shared" si="1049"/>
        <v>0</v>
      </c>
      <c r="AI2414" s="17" t="str">
        <f t="shared" si="1050"/>
        <v>-</v>
      </c>
      <c r="AM2414" s="21" t="str">
        <f t="shared" si="1061"/>
        <v>-</v>
      </c>
      <c r="AN2414" s="21" t="str">
        <f t="shared" si="1061"/>
        <v>-</v>
      </c>
      <c r="AO2414" s="21" t="str">
        <f t="shared" si="1061"/>
        <v>-</v>
      </c>
      <c r="AP2414" s="27">
        <f t="shared" si="1051"/>
        <v>0</v>
      </c>
      <c r="AQ2414" s="27">
        <f t="shared" si="1052"/>
        <v>0</v>
      </c>
      <c r="AR2414" s="27">
        <f t="shared" si="1053"/>
        <v>0</v>
      </c>
      <c r="AS2414" s="27">
        <f t="shared" si="1054"/>
        <v>0</v>
      </c>
      <c r="AT2414" s="27">
        <f t="shared" si="1055"/>
        <v>0</v>
      </c>
      <c r="AU2414" s="27">
        <f t="shared" si="1056"/>
        <v>0</v>
      </c>
      <c r="AV2414" s="21" t="str">
        <f t="shared" si="1057"/>
        <v>0</v>
      </c>
      <c r="AW2414" s="27">
        <f t="shared" si="1058"/>
        <v>0</v>
      </c>
      <c r="AX2414" s="27">
        <f t="shared" si="1059"/>
        <v>0</v>
      </c>
    </row>
    <row r="2415" spans="16:50" x14ac:dyDescent="0.25">
      <c r="P2415" s="38"/>
      <c r="Q2415" s="38"/>
      <c r="V2415" s="21">
        <f t="shared" si="1060"/>
        <v>0</v>
      </c>
      <c r="W2415" s="21">
        <f t="shared" si="1060"/>
        <v>0</v>
      </c>
      <c r="X2415" s="21">
        <f t="shared" si="1060"/>
        <v>0</v>
      </c>
      <c r="Y2415" s="22">
        <f t="shared" si="1041"/>
        <v>0</v>
      </c>
      <c r="Z2415" s="13">
        <f t="shared" si="1042"/>
        <v>0</v>
      </c>
      <c r="AA2415" s="23">
        <f t="shared" si="1043"/>
        <v>0</v>
      </c>
      <c r="AB2415" s="23">
        <f t="shared" si="1044"/>
        <v>0</v>
      </c>
      <c r="AC2415" s="23">
        <f t="shared" si="1045"/>
        <v>0</v>
      </c>
      <c r="AD2415" s="24">
        <f t="shared" si="1046"/>
        <v>0</v>
      </c>
      <c r="AF2415" s="20">
        <f t="shared" si="1047"/>
        <v>0</v>
      </c>
      <c r="AG2415" s="17">
        <f t="shared" si="1048"/>
        <v>0</v>
      </c>
      <c r="AH2415" s="17">
        <f t="shared" si="1049"/>
        <v>0</v>
      </c>
      <c r="AI2415" s="17" t="str">
        <f t="shared" si="1050"/>
        <v>-</v>
      </c>
      <c r="AM2415" s="21" t="str">
        <f t="shared" si="1061"/>
        <v>-</v>
      </c>
      <c r="AN2415" s="21" t="str">
        <f t="shared" si="1061"/>
        <v>-</v>
      </c>
      <c r="AO2415" s="21" t="str">
        <f t="shared" si="1061"/>
        <v>-</v>
      </c>
      <c r="AP2415" s="27">
        <f t="shared" si="1051"/>
        <v>0</v>
      </c>
      <c r="AQ2415" s="27">
        <f t="shared" si="1052"/>
        <v>0</v>
      </c>
      <c r="AR2415" s="27">
        <f t="shared" si="1053"/>
        <v>0</v>
      </c>
      <c r="AS2415" s="27">
        <f t="shared" si="1054"/>
        <v>0</v>
      </c>
      <c r="AT2415" s="27">
        <f t="shared" si="1055"/>
        <v>0</v>
      </c>
      <c r="AU2415" s="27">
        <f t="shared" si="1056"/>
        <v>0</v>
      </c>
      <c r="AV2415" s="21" t="str">
        <f t="shared" si="1057"/>
        <v>0</v>
      </c>
      <c r="AW2415" s="27">
        <f t="shared" si="1058"/>
        <v>0</v>
      </c>
      <c r="AX2415" s="27">
        <f t="shared" si="1059"/>
        <v>0</v>
      </c>
    </row>
    <row r="2416" spans="16:50" x14ac:dyDescent="0.25">
      <c r="P2416" s="38"/>
      <c r="Q2416" s="38"/>
      <c r="V2416" s="21">
        <f t="shared" si="1060"/>
        <v>0</v>
      </c>
      <c r="W2416" s="21">
        <f t="shared" si="1060"/>
        <v>0</v>
      </c>
      <c r="X2416" s="21">
        <f t="shared" si="1060"/>
        <v>0</v>
      </c>
      <c r="Y2416" s="22">
        <f t="shared" si="1041"/>
        <v>0</v>
      </c>
      <c r="Z2416" s="13">
        <f t="shared" si="1042"/>
        <v>0</v>
      </c>
      <c r="AA2416" s="23">
        <f t="shared" si="1043"/>
        <v>0</v>
      </c>
      <c r="AB2416" s="23">
        <f t="shared" si="1044"/>
        <v>0</v>
      </c>
      <c r="AC2416" s="23">
        <f t="shared" si="1045"/>
        <v>0</v>
      </c>
      <c r="AD2416" s="24">
        <f t="shared" si="1046"/>
        <v>0</v>
      </c>
      <c r="AF2416" s="20">
        <f t="shared" si="1047"/>
        <v>0</v>
      </c>
      <c r="AG2416" s="17">
        <f t="shared" si="1048"/>
        <v>0</v>
      </c>
      <c r="AH2416" s="17">
        <f t="shared" si="1049"/>
        <v>0</v>
      </c>
      <c r="AI2416" s="17" t="str">
        <f t="shared" si="1050"/>
        <v>-</v>
      </c>
      <c r="AM2416" s="21" t="str">
        <f t="shared" si="1061"/>
        <v>-</v>
      </c>
      <c r="AN2416" s="21" t="str">
        <f t="shared" si="1061"/>
        <v>-</v>
      </c>
      <c r="AO2416" s="21" t="str">
        <f t="shared" si="1061"/>
        <v>-</v>
      </c>
      <c r="AP2416" s="27">
        <f t="shared" si="1051"/>
        <v>0</v>
      </c>
      <c r="AQ2416" s="27">
        <f t="shared" si="1052"/>
        <v>0</v>
      </c>
      <c r="AR2416" s="27">
        <f t="shared" si="1053"/>
        <v>0</v>
      </c>
      <c r="AS2416" s="27">
        <f t="shared" si="1054"/>
        <v>0</v>
      </c>
      <c r="AT2416" s="27">
        <f t="shared" si="1055"/>
        <v>0</v>
      </c>
      <c r="AU2416" s="27">
        <f t="shared" si="1056"/>
        <v>0</v>
      </c>
      <c r="AV2416" s="21" t="str">
        <f t="shared" si="1057"/>
        <v>0</v>
      </c>
      <c r="AW2416" s="27">
        <f t="shared" si="1058"/>
        <v>0</v>
      </c>
      <c r="AX2416" s="27">
        <f t="shared" si="1059"/>
        <v>0</v>
      </c>
    </row>
    <row r="2417" spans="16:50" x14ac:dyDescent="0.25">
      <c r="P2417" s="38"/>
      <c r="Q2417" s="38"/>
      <c r="V2417" s="21">
        <f t="shared" si="1060"/>
        <v>0</v>
      </c>
      <c r="W2417" s="21">
        <f t="shared" si="1060"/>
        <v>0</v>
      </c>
      <c r="X2417" s="21">
        <f t="shared" si="1060"/>
        <v>0</v>
      </c>
      <c r="Y2417" s="22">
        <f t="shared" si="1041"/>
        <v>0</v>
      </c>
      <c r="Z2417" s="13">
        <f t="shared" si="1042"/>
        <v>0</v>
      </c>
      <c r="AA2417" s="23">
        <f t="shared" si="1043"/>
        <v>0</v>
      </c>
      <c r="AB2417" s="23">
        <f t="shared" si="1044"/>
        <v>0</v>
      </c>
      <c r="AC2417" s="23">
        <f t="shared" si="1045"/>
        <v>0</v>
      </c>
      <c r="AD2417" s="24">
        <f t="shared" si="1046"/>
        <v>0</v>
      </c>
      <c r="AF2417" s="20">
        <f t="shared" si="1047"/>
        <v>0</v>
      </c>
      <c r="AG2417" s="17">
        <f t="shared" si="1048"/>
        <v>0</v>
      </c>
      <c r="AH2417" s="17">
        <f t="shared" si="1049"/>
        <v>0</v>
      </c>
      <c r="AI2417" s="17" t="str">
        <f t="shared" si="1050"/>
        <v>-</v>
      </c>
      <c r="AM2417" s="21" t="str">
        <f t="shared" si="1061"/>
        <v>-</v>
      </c>
      <c r="AN2417" s="21" t="str">
        <f t="shared" si="1061"/>
        <v>-</v>
      </c>
      <c r="AO2417" s="21" t="str">
        <f t="shared" si="1061"/>
        <v>-</v>
      </c>
      <c r="AP2417" s="27">
        <f t="shared" si="1051"/>
        <v>0</v>
      </c>
      <c r="AQ2417" s="27">
        <f t="shared" si="1052"/>
        <v>0</v>
      </c>
      <c r="AR2417" s="27">
        <f t="shared" si="1053"/>
        <v>0</v>
      </c>
      <c r="AS2417" s="27">
        <f t="shared" si="1054"/>
        <v>0</v>
      </c>
      <c r="AT2417" s="27">
        <f t="shared" si="1055"/>
        <v>0</v>
      </c>
      <c r="AU2417" s="27">
        <f t="shared" si="1056"/>
        <v>0</v>
      </c>
      <c r="AV2417" s="21" t="str">
        <f t="shared" si="1057"/>
        <v>0</v>
      </c>
      <c r="AW2417" s="27">
        <f t="shared" si="1058"/>
        <v>0</v>
      </c>
      <c r="AX2417" s="27">
        <f t="shared" si="1059"/>
        <v>0</v>
      </c>
    </row>
    <row r="2418" spans="16:50" x14ac:dyDescent="0.25">
      <c r="P2418" s="38"/>
      <c r="Q2418" s="38"/>
      <c r="V2418" s="21">
        <f t="shared" si="1060"/>
        <v>0</v>
      </c>
      <c r="W2418" s="21">
        <f t="shared" si="1060"/>
        <v>0</v>
      </c>
      <c r="X2418" s="21">
        <f t="shared" si="1060"/>
        <v>0</v>
      </c>
      <c r="Y2418" s="22">
        <f t="shared" si="1041"/>
        <v>0</v>
      </c>
      <c r="Z2418" s="13">
        <f t="shared" si="1042"/>
        <v>0</v>
      </c>
      <c r="AA2418" s="23">
        <f t="shared" si="1043"/>
        <v>0</v>
      </c>
      <c r="AB2418" s="23">
        <f t="shared" si="1044"/>
        <v>0</v>
      </c>
      <c r="AC2418" s="23">
        <f t="shared" si="1045"/>
        <v>0</v>
      </c>
      <c r="AD2418" s="24">
        <f t="shared" si="1046"/>
        <v>0</v>
      </c>
      <c r="AF2418" s="20">
        <f t="shared" si="1047"/>
        <v>0</v>
      </c>
      <c r="AG2418" s="17">
        <f t="shared" si="1048"/>
        <v>0</v>
      </c>
      <c r="AH2418" s="17">
        <f t="shared" si="1049"/>
        <v>0</v>
      </c>
      <c r="AI2418" s="17" t="str">
        <f t="shared" si="1050"/>
        <v>-</v>
      </c>
      <c r="AM2418" s="21" t="str">
        <f t="shared" si="1061"/>
        <v>-</v>
      </c>
      <c r="AN2418" s="21" t="str">
        <f t="shared" si="1061"/>
        <v>-</v>
      </c>
      <c r="AO2418" s="21" t="str">
        <f t="shared" si="1061"/>
        <v>-</v>
      </c>
      <c r="AP2418" s="27">
        <f t="shared" si="1051"/>
        <v>0</v>
      </c>
      <c r="AQ2418" s="27">
        <f t="shared" si="1052"/>
        <v>0</v>
      </c>
      <c r="AR2418" s="27">
        <f t="shared" si="1053"/>
        <v>0</v>
      </c>
      <c r="AS2418" s="27">
        <f t="shared" si="1054"/>
        <v>0</v>
      </c>
      <c r="AT2418" s="27">
        <f t="shared" si="1055"/>
        <v>0</v>
      </c>
      <c r="AU2418" s="27">
        <f t="shared" si="1056"/>
        <v>0</v>
      </c>
      <c r="AV2418" s="21" t="str">
        <f t="shared" si="1057"/>
        <v>0</v>
      </c>
      <c r="AW2418" s="27">
        <f t="shared" si="1058"/>
        <v>0</v>
      </c>
      <c r="AX2418" s="27">
        <f t="shared" si="1059"/>
        <v>0</v>
      </c>
    </row>
    <row r="2419" spans="16:50" x14ac:dyDescent="0.25">
      <c r="P2419" s="38"/>
      <c r="Q2419" s="38"/>
      <c r="V2419" s="21">
        <f t="shared" si="1060"/>
        <v>0</v>
      </c>
      <c r="W2419" s="21">
        <f t="shared" si="1060"/>
        <v>0</v>
      </c>
      <c r="X2419" s="21">
        <f t="shared" si="1060"/>
        <v>0</v>
      </c>
      <c r="Y2419" s="22">
        <f t="shared" si="1041"/>
        <v>0</v>
      </c>
      <c r="Z2419" s="13">
        <f t="shared" si="1042"/>
        <v>0</v>
      </c>
      <c r="AA2419" s="23">
        <f t="shared" si="1043"/>
        <v>0</v>
      </c>
      <c r="AB2419" s="23">
        <f t="shared" si="1044"/>
        <v>0</v>
      </c>
      <c r="AC2419" s="23">
        <f t="shared" si="1045"/>
        <v>0</v>
      </c>
      <c r="AD2419" s="24">
        <f t="shared" si="1046"/>
        <v>0</v>
      </c>
      <c r="AF2419" s="20">
        <f t="shared" si="1047"/>
        <v>0</v>
      </c>
      <c r="AG2419" s="17">
        <f t="shared" si="1048"/>
        <v>0</v>
      </c>
      <c r="AH2419" s="17">
        <f t="shared" si="1049"/>
        <v>0</v>
      </c>
      <c r="AI2419" s="17" t="str">
        <f t="shared" si="1050"/>
        <v>-</v>
      </c>
      <c r="AM2419" s="21" t="str">
        <f t="shared" si="1061"/>
        <v>-</v>
      </c>
      <c r="AN2419" s="21" t="str">
        <f t="shared" si="1061"/>
        <v>-</v>
      </c>
      <c r="AO2419" s="21" t="str">
        <f t="shared" si="1061"/>
        <v>-</v>
      </c>
      <c r="AP2419" s="27">
        <f t="shared" si="1051"/>
        <v>0</v>
      </c>
      <c r="AQ2419" s="27">
        <f t="shared" si="1052"/>
        <v>0</v>
      </c>
      <c r="AR2419" s="27">
        <f t="shared" si="1053"/>
        <v>0</v>
      </c>
      <c r="AS2419" s="27">
        <f t="shared" si="1054"/>
        <v>0</v>
      </c>
      <c r="AT2419" s="27">
        <f t="shared" si="1055"/>
        <v>0</v>
      </c>
      <c r="AU2419" s="27">
        <f t="shared" si="1056"/>
        <v>0</v>
      </c>
      <c r="AV2419" s="21" t="str">
        <f t="shared" si="1057"/>
        <v>0</v>
      </c>
      <c r="AW2419" s="27">
        <f t="shared" si="1058"/>
        <v>0</v>
      </c>
      <c r="AX2419" s="27">
        <f t="shared" si="1059"/>
        <v>0</v>
      </c>
    </row>
    <row r="2420" spans="16:50" x14ac:dyDescent="0.25">
      <c r="P2420" s="38"/>
      <c r="Q2420" s="38"/>
      <c r="V2420" s="21">
        <f t="shared" si="1060"/>
        <v>0</v>
      </c>
      <c r="W2420" s="21">
        <f t="shared" si="1060"/>
        <v>0</v>
      </c>
      <c r="X2420" s="21">
        <f t="shared" si="1060"/>
        <v>0</v>
      </c>
      <c r="Y2420" s="22">
        <f t="shared" si="1041"/>
        <v>0</v>
      </c>
      <c r="Z2420" s="13">
        <f t="shared" si="1042"/>
        <v>0</v>
      </c>
      <c r="AA2420" s="23">
        <f t="shared" si="1043"/>
        <v>0</v>
      </c>
      <c r="AB2420" s="23">
        <f t="shared" si="1044"/>
        <v>0</v>
      </c>
      <c r="AC2420" s="23">
        <f t="shared" si="1045"/>
        <v>0</v>
      </c>
      <c r="AD2420" s="24">
        <f t="shared" si="1046"/>
        <v>0</v>
      </c>
      <c r="AF2420" s="20">
        <f t="shared" si="1047"/>
        <v>0</v>
      </c>
      <c r="AG2420" s="17">
        <f t="shared" si="1048"/>
        <v>0</v>
      </c>
      <c r="AH2420" s="17">
        <f t="shared" si="1049"/>
        <v>0</v>
      </c>
      <c r="AI2420" s="17" t="str">
        <f t="shared" si="1050"/>
        <v>-</v>
      </c>
      <c r="AM2420" s="21" t="str">
        <f t="shared" si="1061"/>
        <v>-</v>
      </c>
      <c r="AN2420" s="21" t="str">
        <f t="shared" si="1061"/>
        <v>-</v>
      </c>
      <c r="AO2420" s="21" t="str">
        <f t="shared" si="1061"/>
        <v>-</v>
      </c>
      <c r="AP2420" s="27">
        <f t="shared" si="1051"/>
        <v>0</v>
      </c>
      <c r="AQ2420" s="27">
        <f t="shared" si="1052"/>
        <v>0</v>
      </c>
      <c r="AR2420" s="27">
        <f t="shared" si="1053"/>
        <v>0</v>
      </c>
      <c r="AS2420" s="27">
        <f t="shared" si="1054"/>
        <v>0</v>
      </c>
      <c r="AT2420" s="27">
        <f t="shared" si="1055"/>
        <v>0</v>
      </c>
      <c r="AU2420" s="27">
        <f t="shared" si="1056"/>
        <v>0</v>
      </c>
      <c r="AV2420" s="21" t="str">
        <f t="shared" si="1057"/>
        <v>0</v>
      </c>
      <c r="AW2420" s="27">
        <f t="shared" si="1058"/>
        <v>0</v>
      </c>
      <c r="AX2420" s="27">
        <f t="shared" si="1059"/>
        <v>0</v>
      </c>
    </row>
    <row r="2421" spans="16:50" x14ac:dyDescent="0.25">
      <c r="P2421" s="38"/>
      <c r="Q2421" s="38"/>
      <c r="V2421" s="21">
        <f t="shared" si="1060"/>
        <v>0</v>
      </c>
      <c r="W2421" s="21">
        <f t="shared" si="1060"/>
        <v>0</v>
      </c>
      <c r="X2421" s="21">
        <f t="shared" si="1060"/>
        <v>0</v>
      </c>
      <c r="Y2421" s="22">
        <f t="shared" si="1041"/>
        <v>0</v>
      </c>
      <c r="Z2421" s="13">
        <f t="shared" si="1042"/>
        <v>0</v>
      </c>
      <c r="AA2421" s="23">
        <f t="shared" si="1043"/>
        <v>0</v>
      </c>
      <c r="AB2421" s="23">
        <f t="shared" si="1044"/>
        <v>0</v>
      </c>
      <c r="AC2421" s="23">
        <f t="shared" si="1045"/>
        <v>0</v>
      </c>
      <c r="AD2421" s="24">
        <f t="shared" si="1046"/>
        <v>0</v>
      </c>
      <c r="AF2421" s="20">
        <f t="shared" si="1047"/>
        <v>0</v>
      </c>
      <c r="AG2421" s="17">
        <f t="shared" si="1048"/>
        <v>0</v>
      </c>
      <c r="AH2421" s="17">
        <f t="shared" si="1049"/>
        <v>0</v>
      </c>
      <c r="AI2421" s="17" t="str">
        <f t="shared" si="1050"/>
        <v>-</v>
      </c>
      <c r="AM2421" s="21" t="str">
        <f t="shared" si="1061"/>
        <v>-</v>
      </c>
      <c r="AN2421" s="21" t="str">
        <f t="shared" si="1061"/>
        <v>-</v>
      </c>
      <c r="AO2421" s="21" t="str">
        <f t="shared" si="1061"/>
        <v>-</v>
      </c>
      <c r="AP2421" s="27">
        <f t="shared" si="1051"/>
        <v>0</v>
      </c>
      <c r="AQ2421" s="27">
        <f t="shared" si="1052"/>
        <v>0</v>
      </c>
      <c r="AR2421" s="27">
        <f t="shared" si="1053"/>
        <v>0</v>
      </c>
      <c r="AS2421" s="27">
        <f t="shared" si="1054"/>
        <v>0</v>
      </c>
      <c r="AT2421" s="27">
        <f t="shared" si="1055"/>
        <v>0</v>
      </c>
      <c r="AU2421" s="27">
        <f t="shared" si="1056"/>
        <v>0</v>
      </c>
      <c r="AV2421" s="21" t="str">
        <f t="shared" si="1057"/>
        <v>0</v>
      </c>
      <c r="AW2421" s="27">
        <f t="shared" si="1058"/>
        <v>0</v>
      </c>
      <c r="AX2421" s="27">
        <f t="shared" si="1059"/>
        <v>0</v>
      </c>
    </row>
    <row r="2422" spans="16:50" x14ac:dyDescent="0.25">
      <c r="P2422" s="38"/>
      <c r="Q2422" s="38"/>
      <c r="V2422" s="21">
        <f t="shared" si="1060"/>
        <v>0</v>
      </c>
      <c r="W2422" s="21">
        <f t="shared" si="1060"/>
        <v>0</v>
      </c>
      <c r="X2422" s="21">
        <f t="shared" si="1060"/>
        <v>0</v>
      </c>
      <c r="Y2422" s="22">
        <f t="shared" si="1041"/>
        <v>0</v>
      </c>
      <c r="Z2422" s="13">
        <f t="shared" si="1042"/>
        <v>0</v>
      </c>
      <c r="AA2422" s="23">
        <f t="shared" si="1043"/>
        <v>0</v>
      </c>
      <c r="AB2422" s="23">
        <f t="shared" si="1044"/>
        <v>0</v>
      </c>
      <c r="AC2422" s="23">
        <f t="shared" si="1045"/>
        <v>0</v>
      </c>
      <c r="AD2422" s="24">
        <f t="shared" si="1046"/>
        <v>0</v>
      </c>
      <c r="AF2422" s="20">
        <f t="shared" si="1047"/>
        <v>0</v>
      </c>
      <c r="AG2422" s="17">
        <f t="shared" si="1048"/>
        <v>0</v>
      </c>
      <c r="AH2422" s="17">
        <f t="shared" si="1049"/>
        <v>0</v>
      </c>
      <c r="AI2422" s="17" t="str">
        <f t="shared" si="1050"/>
        <v>-</v>
      </c>
      <c r="AM2422" s="21" t="str">
        <f t="shared" si="1061"/>
        <v>-</v>
      </c>
      <c r="AN2422" s="21" t="str">
        <f t="shared" si="1061"/>
        <v>-</v>
      </c>
      <c r="AO2422" s="21" t="str">
        <f t="shared" si="1061"/>
        <v>-</v>
      </c>
      <c r="AP2422" s="27">
        <f t="shared" si="1051"/>
        <v>0</v>
      </c>
      <c r="AQ2422" s="27">
        <f t="shared" si="1052"/>
        <v>0</v>
      </c>
      <c r="AR2422" s="27">
        <f t="shared" si="1053"/>
        <v>0</v>
      </c>
      <c r="AS2422" s="27">
        <f t="shared" si="1054"/>
        <v>0</v>
      </c>
      <c r="AT2422" s="27">
        <f t="shared" si="1055"/>
        <v>0</v>
      </c>
      <c r="AU2422" s="27">
        <f t="shared" si="1056"/>
        <v>0</v>
      </c>
      <c r="AV2422" s="21" t="str">
        <f t="shared" si="1057"/>
        <v>0</v>
      </c>
      <c r="AW2422" s="27">
        <f t="shared" si="1058"/>
        <v>0</v>
      </c>
      <c r="AX2422" s="27">
        <f t="shared" si="1059"/>
        <v>0</v>
      </c>
    </row>
    <row r="2423" spans="16:50" x14ac:dyDescent="0.25">
      <c r="P2423" s="38"/>
      <c r="Q2423" s="38"/>
      <c r="V2423" s="21">
        <f t="shared" si="1060"/>
        <v>0</v>
      </c>
      <c r="W2423" s="21">
        <f t="shared" si="1060"/>
        <v>0</v>
      </c>
      <c r="X2423" s="21">
        <f t="shared" si="1060"/>
        <v>0</v>
      </c>
      <c r="Y2423" s="22">
        <f t="shared" si="1041"/>
        <v>0</v>
      </c>
      <c r="Z2423" s="13">
        <f t="shared" si="1042"/>
        <v>0</v>
      </c>
      <c r="AA2423" s="23">
        <f t="shared" si="1043"/>
        <v>0</v>
      </c>
      <c r="AB2423" s="23">
        <f t="shared" si="1044"/>
        <v>0</v>
      </c>
      <c r="AC2423" s="23">
        <f t="shared" si="1045"/>
        <v>0</v>
      </c>
      <c r="AD2423" s="24">
        <f t="shared" si="1046"/>
        <v>0</v>
      </c>
      <c r="AF2423" s="20">
        <f t="shared" si="1047"/>
        <v>0</v>
      </c>
      <c r="AG2423" s="17">
        <f t="shared" si="1048"/>
        <v>0</v>
      </c>
      <c r="AH2423" s="17">
        <f t="shared" si="1049"/>
        <v>0</v>
      </c>
      <c r="AI2423" s="17" t="str">
        <f t="shared" si="1050"/>
        <v>-</v>
      </c>
      <c r="AM2423" s="21" t="str">
        <f t="shared" si="1061"/>
        <v>-</v>
      </c>
      <c r="AN2423" s="21" t="str">
        <f t="shared" si="1061"/>
        <v>-</v>
      </c>
      <c r="AO2423" s="21" t="str">
        <f t="shared" si="1061"/>
        <v>-</v>
      </c>
      <c r="AP2423" s="27">
        <f t="shared" si="1051"/>
        <v>0</v>
      </c>
      <c r="AQ2423" s="27">
        <f t="shared" si="1052"/>
        <v>0</v>
      </c>
      <c r="AR2423" s="27">
        <f t="shared" si="1053"/>
        <v>0</v>
      </c>
      <c r="AS2423" s="27">
        <f t="shared" si="1054"/>
        <v>0</v>
      </c>
      <c r="AT2423" s="27">
        <f t="shared" si="1055"/>
        <v>0</v>
      </c>
      <c r="AU2423" s="27">
        <f t="shared" si="1056"/>
        <v>0</v>
      </c>
      <c r="AV2423" s="21" t="str">
        <f t="shared" si="1057"/>
        <v>0</v>
      </c>
      <c r="AW2423" s="27">
        <f t="shared" si="1058"/>
        <v>0</v>
      </c>
      <c r="AX2423" s="27">
        <f t="shared" si="1059"/>
        <v>0</v>
      </c>
    </row>
    <row r="2424" spans="16:50" x14ac:dyDescent="0.25">
      <c r="P2424" s="38"/>
      <c r="Q2424" s="38"/>
      <c r="V2424" s="21">
        <f t="shared" si="1060"/>
        <v>0</v>
      </c>
      <c r="W2424" s="21">
        <f t="shared" si="1060"/>
        <v>0</v>
      </c>
      <c r="X2424" s="21">
        <f t="shared" si="1060"/>
        <v>0</v>
      </c>
      <c r="Y2424" s="22">
        <f t="shared" si="1041"/>
        <v>0</v>
      </c>
      <c r="Z2424" s="13">
        <f t="shared" si="1042"/>
        <v>0</v>
      </c>
      <c r="AA2424" s="23">
        <f t="shared" si="1043"/>
        <v>0</v>
      </c>
      <c r="AB2424" s="23">
        <f t="shared" si="1044"/>
        <v>0</v>
      </c>
      <c r="AC2424" s="23">
        <f t="shared" si="1045"/>
        <v>0</v>
      </c>
      <c r="AD2424" s="24">
        <f t="shared" si="1046"/>
        <v>0</v>
      </c>
      <c r="AF2424" s="20">
        <f t="shared" si="1047"/>
        <v>0</v>
      </c>
      <c r="AG2424" s="17">
        <f t="shared" si="1048"/>
        <v>0</v>
      </c>
      <c r="AH2424" s="17">
        <f t="shared" si="1049"/>
        <v>0</v>
      </c>
      <c r="AI2424" s="17" t="str">
        <f t="shared" si="1050"/>
        <v>-</v>
      </c>
      <c r="AM2424" s="21" t="str">
        <f t="shared" si="1061"/>
        <v>-</v>
      </c>
      <c r="AN2424" s="21" t="str">
        <f t="shared" si="1061"/>
        <v>-</v>
      </c>
      <c r="AO2424" s="21" t="str">
        <f t="shared" si="1061"/>
        <v>-</v>
      </c>
      <c r="AP2424" s="27">
        <f t="shared" si="1051"/>
        <v>0</v>
      </c>
      <c r="AQ2424" s="27">
        <f t="shared" si="1052"/>
        <v>0</v>
      </c>
      <c r="AR2424" s="27">
        <f t="shared" si="1053"/>
        <v>0</v>
      </c>
      <c r="AS2424" s="27">
        <f t="shared" si="1054"/>
        <v>0</v>
      </c>
      <c r="AT2424" s="27">
        <f t="shared" si="1055"/>
        <v>0</v>
      </c>
      <c r="AU2424" s="27">
        <f t="shared" si="1056"/>
        <v>0</v>
      </c>
      <c r="AV2424" s="21" t="str">
        <f t="shared" si="1057"/>
        <v>0</v>
      </c>
      <c r="AW2424" s="27">
        <f t="shared" si="1058"/>
        <v>0</v>
      </c>
      <c r="AX2424" s="27">
        <f t="shared" si="1059"/>
        <v>0</v>
      </c>
    </row>
    <row r="2425" spans="16:50" x14ac:dyDescent="0.25">
      <c r="P2425" s="38"/>
      <c r="Q2425" s="38"/>
      <c r="V2425" s="21">
        <f t="shared" si="1060"/>
        <v>0</v>
      </c>
      <c r="W2425" s="21">
        <f t="shared" si="1060"/>
        <v>0</v>
      </c>
      <c r="X2425" s="21">
        <f t="shared" si="1060"/>
        <v>0</v>
      </c>
      <c r="Y2425" s="22">
        <f t="shared" si="1041"/>
        <v>0</v>
      </c>
      <c r="Z2425" s="13">
        <f t="shared" si="1042"/>
        <v>0</v>
      </c>
      <c r="AA2425" s="23">
        <f t="shared" si="1043"/>
        <v>0</v>
      </c>
      <c r="AB2425" s="23">
        <f t="shared" si="1044"/>
        <v>0</v>
      </c>
      <c r="AC2425" s="23">
        <f t="shared" si="1045"/>
        <v>0</v>
      </c>
      <c r="AD2425" s="24">
        <f t="shared" si="1046"/>
        <v>0</v>
      </c>
      <c r="AF2425" s="20">
        <f t="shared" si="1047"/>
        <v>0</v>
      </c>
      <c r="AG2425" s="17">
        <f t="shared" si="1048"/>
        <v>0</v>
      </c>
      <c r="AH2425" s="17">
        <f t="shared" si="1049"/>
        <v>0</v>
      </c>
      <c r="AI2425" s="17" t="str">
        <f t="shared" si="1050"/>
        <v>-</v>
      </c>
      <c r="AM2425" s="21" t="str">
        <f t="shared" si="1061"/>
        <v>-</v>
      </c>
      <c r="AN2425" s="21" t="str">
        <f t="shared" si="1061"/>
        <v>-</v>
      </c>
      <c r="AO2425" s="21" t="str">
        <f t="shared" si="1061"/>
        <v>-</v>
      </c>
      <c r="AP2425" s="27">
        <f t="shared" si="1051"/>
        <v>0</v>
      </c>
      <c r="AQ2425" s="27">
        <f t="shared" si="1052"/>
        <v>0</v>
      </c>
      <c r="AR2425" s="27">
        <f t="shared" si="1053"/>
        <v>0</v>
      </c>
      <c r="AS2425" s="27">
        <f t="shared" si="1054"/>
        <v>0</v>
      </c>
      <c r="AT2425" s="27">
        <f t="shared" si="1055"/>
        <v>0</v>
      </c>
      <c r="AU2425" s="27">
        <f t="shared" si="1056"/>
        <v>0</v>
      </c>
      <c r="AV2425" s="21" t="str">
        <f t="shared" si="1057"/>
        <v>0</v>
      </c>
      <c r="AW2425" s="27">
        <f t="shared" si="1058"/>
        <v>0</v>
      </c>
      <c r="AX2425" s="27">
        <f t="shared" si="1059"/>
        <v>0</v>
      </c>
    </row>
    <row r="2426" spans="16:50" x14ac:dyDescent="0.25">
      <c r="P2426" s="38"/>
      <c r="Q2426" s="38"/>
      <c r="V2426" s="21">
        <f t="shared" si="1060"/>
        <v>0</v>
      </c>
      <c r="W2426" s="21">
        <f t="shared" si="1060"/>
        <v>0</v>
      </c>
      <c r="X2426" s="21">
        <f t="shared" si="1060"/>
        <v>0</v>
      </c>
      <c r="Y2426" s="22">
        <f t="shared" si="1041"/>
        <v>0</v>
      </c>
      <c r="Z2426" s="13">
        <f t="shared" si="1042"/>
        <v>0</v>
      </c>
      <c r="AA2426" s="23">
        <f t="shared" si="1043"/>
        <v>0</v>
      </c>
      <c r="AB2426" s="23">
        <f t="shared" si="1044"/>
        <v>0</v>
      </c>
      <c r="AC2426" s="23">
        <f t="shared" si="1045"/>
        <v>0</v>
      </c>
      <c r="AD2426" s="24">
        <f t="shared" si="1046"/>
        <v>0</v>
      </c>
      <c r="AF2426" s="20">
        <f t="shared" si="1047"/>
        <v>0</v>
      </c>
      <c r="AG2426" s="17">
        <f t="shared" si="1048"/>
        <v>0</v>
      </c>
      <c r="AH2426" s="17">
        <f t="shared" si="1049"/>
        <v>0</v>
      </c>
      <c r="AI2426" s="17" t="str">
        <f t="shared" si="1050"/>
        <v>-</v>
      </c>
      <c r="AM2426" s="21" t="str">
        <f t="shared" si="1061"/>
        <v>-</v>
      </c>
      <c r="AN2426" s="21" t="str">
        <f t="shared" si="1061"/>
        <v>-</v>
      </c>
      <c r="AO2426" s="21" t="str">
        <f t="shared" si="1061"/>
        <v>-</v>
      </c>
      <c r="AP2426" s="27">
        <f t="shared" si="1051"/>
        <v>0</v>
      </c>
      <c r="AQ2426" s="27">
        <f t="shared" si="1052"/>
        <v>0</v>
      </c>
      <c r="AR2426" s="27">
        <f t="shared" si="1053"/>
        <v>0</v>
      </c>
      <c r="AS2426" s="27">
        <f t="shared" si="1054"/>
        <v>0</v>
      </c>
      <c r="AT2426" s="27">
        <f t="shared" si="1055"/>
        <v>0</v>
      </c>
      <c r="AU2426" s="27">
        <f t="shared" si="1056"/>
        <v>0</v>
      </c>
      <c r="AV2426" s="21" t="str">
        <f t="shared" si="1057"/>
        <v>0</v>
      </c>
      <c r="AW2426" s="27">
        <f t="shared" si="1058"/>
        <v>0</v>
      </c>
      <c r="AX2426" s="27">
        <f t="shared" si="1059"/>
        <v>0</v>
      </c>
    </row>
    <row r="2427" spans="16:50" x14ac:dyDescent="0.25">
      <c r="P2427" s="38"/>
      <c r="Q2427" s="38"/>
      <c r="V2427" s="21">
        <f t="shared" si="1060"/>
        <v>0</v>
      </c>
      <c r="W2427" s="21">
        <f t="shared" si="1060"/>
        <v>0</v>
      </c>
      <c r="X2427" s="21">
        <f t="shared" si="1060"/>
        <v>0</v>
      </c>
      <c r="Y2427" s="22">
        <f t="shared" si="1041"/>
        <v>0</v>
      </c>
      <c r="Z2427" s="13">
        <f t="shared" si="1042"/>
        <v>0</v>
      </c>
      <c r="AA2427" s="23">
        <f t="shared" si="1043"/>
        <v>0</v>
      </c>
      <c r="AB2427" s="23">
        <f t="shared" si="1044"/>
        <v>0</v>
      </c>
      <c r="AC2427" s="23">
        <f t="shared" si="1045"/>
        <v>0</v>
      </c>
      <c r="AD2427" s="24">
        <f t="shared" si="1046"/>
        <v>0</v>
      </c>
      <c r="AF2427" s="20">
        <f t="shared" si="1047"/>
        <v>0</v>
      </c>
      <c r="AG2427" s="17">
        <f t="shared" si="1048"/>
        <v>0</v>
      </c>
      <c r="AH2427" s="17">
        <f t="shared" si="1049"/>
        <v>0</v>
      </c>
      <c r="AI2427" s="17" t="str">
        <f t="shared" si="1050"/>
        <v>-</v>
      </c>
      <c r="AM2427" s="21" t="str">
        <f t="shared" si="1061"/>
        <v>-</v>
      </c>
      <c r="AN2427" s="21" t="str">
        <f t="shared" si="1061"/>
        <v>-</v>
      </c>
      <c r="AO2427" s="21" t="str">
        <f t="shared" si="1061"/>
        <v>-</v>
      </c>
      <c r="AP2427" s="27">
        <f t="shared" si="1051"/>
        <v>0</v>
      </c>
      <c r="AQ2427" s="27">
        <f t="shared" si="1052"/>
        <v>0</v>
      </c>
      <c r="AR2427" s="27">
        <f t="shared" si="1053"/>
        <v>0</v>
      </c>
      <c r="AS2427" s="27">
        <f t="shared" si="1054"/>
        <v>0</v>
      </c>
      <c r="AT2427" s="27">
        <f t="shared" si="1055"/>
        <v>0</v>
      </c>
      <c r="AU2427" s="27">
        <f t="shared" si="1056"/>
        <v>0</v>
      </c>
      <c r="AV2427" s="21" t="str">
        <f t="shared" si="1057"/>
        <v>0</v>
      </c>
      <c r="AW2427" s="27">
        <f t="shared" si="1058"/>
        <v>0</v>
      </c>
      <c r="AX2427" s="27">
        <f t="shared" si="1059"/>
        <v>0</v>
      </c>
    </row>
    <row r="2428" spans="16:50" x14ac:dyDescent="0.25">
      <c r="P2428" s="38"/>
      <c r="Q2428" s="38"/>
      <c r="V2428" s="21">
        <f t="shared" si="1060"/>
        <v>0</v>
      </c>
      <c r="W2428" s="21">
        <f t="shared" si="1060"/>
        <v>0</v>
      </c>
      <c r="X2428" s="21">
        <f t="shared" si="1060"/>
        <v>0</v>
      </c>
      <c r="Y2428" s="22">
        <f t="shared" si="1041"/>
        <v>0</v>
      </c>
      <c r="Z2428" s="13">
        <f t="shared" si="1042"/>
        <v>0</v>
      </c>
      <c r="AA2428" s="23">
        <f t="shared" si="1043"/>
        <v>0</v>
      </c>
      <c r="AB2428" s="23">
        <f t="shared" si="1044"/>
        <v>0</v>
      </c>
      <c r="AC2428" s="23">
        <f t="shared" si="1045"/>
        <v>0</v>
      </c>
      <c r="AD2428" s="24">
        <f t="shared" si="1046"/>
        <v>0</v>
      </c>
      <c r="AF2428" s="20">
        <f t="shared" si="1047"/>
        <v>0</v>
      </c>
      <c r="AG2428" s="17">
        <f t="shared" si="1048"/>
        <v>0</v>
      </c>
      <c r="AH2428" s="17">
        <f t="shared" si="1049"/>
        <v>0</v>
      </c>
      <c r="AI2428" s="17" t="str">
        <f t="shared" si="1050"/>
        <v>-</v>
      </c>
      <c r="AM2428" s="21" t="str">
        <f t="shared" si="1061"/>
        <v>-</v>
      </c>
      <c r="AN2428" s="21" t="str">
        <f t="shared" si="1061"/>
        <v>-</v>
      </c>
      <c r="AO2428" s="21" t="str">
        <f t="shared" si="1061"/>
        <v>-</v>
      </c>
      <c r="AP2428" s="27">
        <f t="shared" si="1051"/>
        <v>0</v>
      </c>
      <c r="AQ2428" s="27">
        <f t="shared" si="1052"/>
        <v>0</v>
      </c>
      <c r="AR2428" s="27">
        <f t="shared" si="1053"/>
        <v>0</v>
      </c>
      <c r="AS2428" s="27">
        <f t="shared" si="1054"/>
        <v>0</v>
      </c>
      <c r="AT2428" s="27">
        <f t="shared" si="1055"/>
        <v>0</v>
      </c>
      <c r="AU2428" s="27">
        <f t="shared" si="1056"/>
        <v>0</v>
      </c>
      <c r="AV2428" s="21" t="str">
        <f t="shared" si="1057"/>
        <v>0</v>
      </c>
      <c r="AW2428" s="27">
        <f t="shared" si="1058"/>
        <v>0</v>
      </c>
      <c r="AX2428" s="27">
        <f t="shared" si="1059"/>
        <v>0</v>
      </c>
    </row>
    <row r="2429" spans="16:50" x14ac:dyDescent="0.25">
      <c r="P2429" s="38"/>
      <c r="Q2429" s="38"/>
      <c r="V2429" s="21">
        <f t="shared" si="1060"/>
        <v>0</v>
      </c>
      <c r="W2429" s="21">
        <f t="shared" si="1060"/>
        <v>0</v>
      </c>
      <c r="X2429" s="21">
        <f t="shared" si="1060"/>
        <v>0</v>
      </c>
      <c r="Y2429" s="22">
        <f t="shared" si="1041"/>
        <v>0</v>
      </c>
      <c r="Z2429" s="13">
        <f t="shared" si="1042"/>
        <v>0</v>
      </c>
      <c r="AA2429" s="23">
        <f t="shared" si="1043"/>
        <v>0</v>
      </c>
      <c r="AB2429" s="23">
        <f t="shared" si="1044"/>
        <v>0</v>
      </c>
      <c r="AC2429" s="23">
        <f t="shared" si="1045"/>
        <v>0</v>
      </c>
      <c r="AD2429" s="24">
        <f t="shared" si="1046"/>
        <v>0</v>
      </c>
      <c r="AF2429" s="20">
        <f t="shared" si="1047"/>
        <v>0</v>
      </c>
      <c r="AG2429" s="17">
        <f t="shared" si="1048"/>
        <v>0</v>
      </c>
      <c r="AH2429" s="17">
        <f t="shared" si="1049"/>
        <v>0</v>
      </c>
      <c r="AI2429" s="17" t="str">
        <f t="shared" si="1050"/>
        <v>-</v>
      </c>
      <c r="AM2429" s="21" t="str">
        <f t="shared" si="1061"/>
        <v>-</v>
      </c>
      <c r="AN2429" s="21" t="str">
        <f t="shared" si="1061"/>
        <v>-</v>
      </c>
      <c r="AO2429" s="21" t="str">
        <f t="shared" si="1061"/>
        <v>-</v>
      </c>
      <c r="AP2429" s="27">
        <f t="shared" si="1051"/>
        <v>0</v>
      </c>
      <c r="AQ2429" s="27">
        <f t="shared" si="1052"/>
        <v>0</v>
      </c>
      <c r="AR2429" s="27">
        <f t="shared" si="1053"/>
        <v>0</v>
      </c>
      <c r="AS2429" s="27">
        <f t="shared" si="1054"/>
        <v>0</v>
      </c>
      <c r="AT2429" s="27">
        <f t="shared" si="1055"/>
        <v>0</v>
      </c>
      <c r="AU2429" s="27">
        <f t="shared" si="1056"/>
        <v>0</v>
      </c>
      <c r="AV2429" s="21" t="str">
        <f t="shared" si="1057"/>
        <v>0</v>
      </c>
      <c r="AW2429" s="27">
        <f t="shared" si="1058"/>
        <v>0</v>
      </c>
      <c r="AX2429" s="27">
        <f t="shared" si="1059"/>
        <v>0</v>
      </c>
    </row>
    <row r="2430" spans="16:50" x14ac:dyDescent="0.25">
      <c r="P2430" s="38"/>
      <c r="Q2430" s="38"/>
      <c r="V2430" s="21">
        <f t="shared" si="1060"/>
        <v>0</v>
      </c>
      <c r="W2430" s="21">
        <f t="shared" si="1060"/>
        <v>0</v>
      </c>
      <c r="X2430" s="21">
        <f t="shared" si="1060"/>
        <v>0</v>
      </c>
      <c r="Y2430" s="22">
        <f t="shared" si="1041"/>
        <v>0</v>
      </c>
      <c r="Z2430" s="13">
        <f t="shared" si="1042"/>
        <v>0</v>
      </c>
      <c r="AA2430" s="23">
        <f t="shared" si="1043"/>
        <v>0</v>
      </c>
      <c r="AB2430" s="23">
        <f t="shared" si="1044"/>
        <v>0</v>
      </c>
      <c r="AC2430" s="23">
        <f t="shared" si="1045"/>
        <v>0</v>
      </c>
      <c r="AD2430" s="24">
        <f t="shared" si="1046"/>
        <v>0</v>
      </c>
      <c r="AF2430" s="20">
        <f t="shared" si="1047"/>
        <v>0</v>
      </c>
      <c r="AG2430" s="17">
        <f t="shared" si="1048"/>
        <v>0</v>
      </c>
      <c r="AH2430" s="17">
        <f t="shared" si="1049"/>
        <v>0</v>
      </c>
      <c r="AI2430" s="17" t="str">
        <f t="shared" si="1050"/>
        <v>-</v>
      </c>
      <c r="AM2430" s="21" t="str">
        <f t="shared" si="1061"/>
        <v>-</v>
      </c>
      <c r="AN2430" s="21" t="str">
        <f t="shared" si="1061"/>
        <v>-</v>
      </c>
      <c r="AO2430" s="21" t="str">
        <f t="shared" si="1061"/>
        <v>-</v>
      </c>
      <c r="AP2430" s="27">
        <f t="shared" si="1051"/>
        <v>0</v>
      </c>
      <c r="AQ2430" s="27">
        <f t="shared" si="1052"/>
        <v>0</v>
      </c>
      <c r="AR2430" s="27">
        <f t="shared" si="1053"/>
        <v>0</v>
      </c>
      <c r="AS2430" s="27">
        <f t="shared" si="1054"/>
        <v>0</v>
      </c>
      <c r="AT2430" s="27">
        <f t="shared" si="1055"/>
        <v>0</v>
      </c>
      <c r="AU2430" s="27">
        <f t="shared" si="1056"/>
        <v>0</v>
      </c>
      <c r="AV2430" s="21" t="str">
        <f t="shared" si="1057"/>
        <v>0</v>
      </c>
      <c r="AW2430" s="27">
        <f t="shared" si="1058"/>
        <v>0</v>
      </c>
      <c r="AX2430" s="27">
        <f t="shared" si="1059"/>
        <v>0</v>
      </c>
    </row>
    <row r="2431" spans="16:50" x14ac:dyDescent="0.25">
      <c r="P2431" s="38"/>
      <c r="Q2431" s="38"/>
      <c r="V2431" s="21">
        <f t="shared" si="1060"/>
        <v>0</v>
      </c>
      <c r="W2431" s="21">
        <f t="shared" si="1060"/>
        <v>0</v>
      </c>
      <c r="X2431" s="21">
        <f t="shared" si="1060"/>
        <v>0</v>
      </c>
      <c r="Y2431" s="22">
        <f t="shared" si="1041"/>
        <v>0</v>
      </c>
      <c r="Z2431" s="13">
        <f t="shared" si="1042"/>
        <v>0</v>
      </c>
      <c r="AA2431" s="23">
        <f t="shared" si="1043"/>
        <v>0</v>
      </c>
      <c r="AB2431" s="23">
        <f t="shared" si="1044"/>
        <v>0</v>
      </c>
      <c r="AC2431" s="23">
        <f t="shared" si="1045"/>
        <v>0</v>
      </c>
      <c r="AD2431" s="24">
        <f t="shared" si="1046"/>
        <v>0</v>
      </c>
      <c r="AF2431" s="20">
        <f t="shared" si="1047"/>
        <v>0</v>
      </c>
      <c r="AG2431" s="17">
        <f t="shared" si="1048"/>
        <v>0</v>
      </c>
      <c r="AH2431" s="17">
        <f t="shared" si="1049"/>
        <v>0</v>
      </c>
      <c r="AI2431" s="17" t="str">
        <f t="shared" si="1050"/>
        <v>-</v>
      </c>
      <c r="AM2431" s="21" t="str">
        <f t="shared" si="1061"/>
        <v>-</v>
      </c>
      <c r="AN2431" s="21" t="str">
        <f t="shared" si="1061"/>
        <v>-</v>
      </c>
      <c r="AO2431" s="21" t="str">
        <f t="shared" si="1061"/>
        <v>-</v>
      </c>
      <c r="AP2431" s="27">
        <f t="shared" si="1051"/>
        <v>0</v>
      </c>
      <c r="AQ2431" s="27">
        <f t="shared" si="1052"/>
        <v>0</v>
      </c>
      <c r="AR2431" s="27">
        <f t="shared" si="1053"/>
        <v>0</v>
      </c>
      <c r="AS2431" s="27">
        <f t="shared" si="1054"/>
        <v>0</v>
      </c>
      <c r="AT2431" s="27">
        <f t="shared" si="1055"/>
        <v>0</v>
      </c>
      <c r="AU2431" s="27">
        <f t="shared" si="1056"/>
        <v>0</v>
      </c>
      <c r="AV2431" s="21" t="str">
        <f t="shared" si="1057"/>
        <v>0</v>
      </c>
      <c r="AW2431" s="27">
        <f t="shared" si="1058"/>
        <v>0</v>
      </c>
      <c r="AX2431" s="27">
        <f t="shared" si="1059"/>
        <v>0</v>
      </c>
    </row>
    <row r="2432" spans="16:50" x14ac:dyDescent="0.25">
      <c r="P2432" s="38"/>
      <c r="Q2432" s="38"/>
      <c r="V2432" s="21">
        <f t="shared" si="1060"/>
        <v>0</v>
      </c>
      <c r="W2432" s="21">
        <f t="shared" si="1060"/>
        <v>0</v>
      </c>
      <c r="X2432" s="21">
        <f t="shared" si="1060"/>
        <v>0</v>
      </c>
      <c r="Y2432" s="22">
        <f t="shared" si="1041"/>
        <v>0</v>
      </c>
      <c r="Z2432" s="13">
        <f t="shared" si="1042"/>
        <v>0</v>
      </c>
      <c r="AA2432" s="23">
        <f t="shared" si="1043"/>
        <v>0</v>
      </c>
      <c r="AB2432" s="23">
        <f t="shared" si="1044"/>
        <v>0</v>
      </c>
      <c r="AC2432" s="23">
        <f t="shared" si="1045"/>
        <v>0</v>
      </c>
      <c r="AD2432" s="24">
        <f t="shared" si="1046"/>
        <v>0</v>
      </c>
      <c r="AF2432" s="20">
        <f t="shared" si="1047"/>
        <v>0</v>
      </c>
      <c r="AG2432" s="17">
        <f t="shared" si="1048"/>
        <v>0</v>
      </c>
      <c r="AH2432" s="17">
        <f t="shared" si="1049"/>
        <v>0</v>
      </c>
      <c r="AI2432" s="17" t="str">
        <f t="shared" si="1050"/>
        <v>-</v>
      </c>
      <c r="AM2432" s="21" t="str">
        <f t="shared" si="1061"/>
        <v>-</v>
      </c>
      <c r="AN2432" s="21" t="str">
        <f t="shared" si="1061"/>
        <v>-</v>
      </c>
      <c r="AO2432" s="21" t="str">
        <f t="shared" si="1061"/>
        <v>-</v>
      </c>
      <c r="AP2432" s="27">
        <f t="shared" si="1051"/>
        <v>0</v>
      </c>
      <c r="AQ2432" s="27">
        <f t="shared" si="1052"/>
        <v>0</v>
      </c>
      <c r="AR2432" s="27">
        <f t="shared" si="1053"/>
        <v>0</v>
      </c>
      <c r="AS2432" s="27">
        <f t="shared" si="1054"/>
        <v>0</v>
      </c>
      <c r="AT2432" s="27">
        <f t="shared" si="1055"/>
        <v>0</v>
      </c>
      <c r="AU2432" s="27">
        <f t="shared" si="1056"/>
        <v>0</v>
      </c>
      <c r="AV2432" s="21" t="str">
        <f t="shared" si="1057"/>
        <v>0</v>
      </c>
      <c r="AW2432" s="27">
        <f t="shared" si="1058"/>
        <v>0</v>
      </c>
      <c r="AX2432" s="27">
        <f t="shared" si="1059"/>
        <v>0</v>
      </c>
    </row>
    <row r="2433" spans="16:50" x14ac:dyDescent="0.25">
      <c r="P2433" s="38"/>
      <c r="Q2433" s="38"/>
      <c r="V2433" s="21">
        <f t="shared" si="1060"/>
        <v>0</v>
      </c>
      <c r="W2433" s="21">
        <f t="shared" si="1060"/>
        <v>0</v>
      </c>
      <c r="X2433" s="21">
        <f t="shared" si="1060"/>
        <v>0</v>
      </c>
      <c r="Y2433" s="22">
        <f t="shared" si="1041"/>
        <v>0</v>
      </c>
      <c r="Z2433" s="13">
        <f t="shared" si="1042"/>
        <v>0</v>
      </c>
      <c r="AA2433" s="23">
        <f t="shared" si="1043"/>
        <v>0</v>
      </c>
      <c r="AB2433" s="23">
        <f t="shared" si="1044"/>
        <v>0</v>
      </c>
      <c r="AC2433" s="23">
        <f t="shared" si="1045"/>
        <v>0</v>
      </c>
      <c r="AD2433" s="24">
        <f t="shared" si="1046"/>
        <v>0</v>
      </c>
      <c r="AF2433" s="20">
        <f t="shared" si="1047"/>
        <v>0</v>
      </c>
      <c r="AG2433" s="17">
        <f t="shared" si="1048"/>
        <v>0</v>
      </c>
      <c r="AH2433" s="17">
        <f t="shared" si="1049"/>
        <v>0</v>
      </c>
      <c r="AI2433" s="17" t="str">
        <f t="shared" si="1050"/>
        <v>-</v>
      </c>
      <c r="AM2433" s="21" t="str">
        <f t="shared" si="1061"/>
        <v>-</v>
      </c>
      <c r="AN2433" s="21" t="str">
        <f t="shared" si="1061"/>
        <v>-</v>
      </c>
      <c r="AO2433" s="21" t="str">
        <f t="shared" si="1061"/>
        <v>-</v>
      </c>
      <c r="AP2433" s="27">
        <f t="shared" si="1051"/>
        <v>0</v>
      </c>
      <c r="AQ2433" s="27">
        <f t="shared" si="1052"/>
        <v>0</v>
      </c>
      <c r="AR2433" s="27">
        <f t="shared" si="1053"/>
        <v>0</v>
      </c>
      <c r="AS2433" s="27">
        <f t="shared" si="1054"/>
        <v>0</v>
      </c>
      <c r="AT2433" s="27">
        <f t="shared" si="1055"/>
        <v>0</v>
      </c>
      <c r="AU2433" s="27">
        <f t="shared" si="1056"/>
        <v>0</v>
      </c>
      <c r="AV2433" s="21" t="str">
        <f t="shared" si="1057"/>
        <v>0</v>
      </c>
      <c r="AW2433" s="27">
        <f t="shared" si="1058"/>
        <v>0</v>
      </c>
      <c r="AX2433" s="27">
        <f t="shared" si="1059"/>
        <v>0</v>
      </c>
    </row>
    <row r="2434" spans="16:50" x14ac:dyDescent="0.25">
      <c r="P2434" s="38"/>
      <c r="Q2434" s="38"/>
      <c r="V2434" s="21">
        <f t="shared" si="1060"/>
        <v>0</v>
      </c>
      <c r="W2434" s="21">
        <f t="shared" si="1060"/>
        <v>0</v>
      </c>
      <c r="X2434" s="21">
        <f t="shared" si="1060"/>
        <v>0</v>
      </c>
      <c r="Y2434" s="22">
        <f t="shared" si="1041"/>
        <v>0</v>
      </c>
      <c r="Z2434" s="13">
        <f t="shared" si="1042"/>
        <v>0</v>
      </c>
      <c r="AA2434" s="23">
        <f t="shared" si="1043"/>
        <v>0</v>
      </c>
      <c r="AB2434" s="23">
        <f t="shared" si="1044"/>
        <v>0</v>
      </c>
      <c r="AC2434" s="23">
        <f t="shared" si="1045"/>
        <v>0</v>
      </c>
      <c r="AD2434" s="24">
        <f t="shared" si="1046"/>
        <v>0</v>
      </c>
      <c r="AF2434" s="20">
        <f t="shared" si="1047"/>
        <v>0</v>
      </c>
      <c r="AG2434" s="17">
        <f t="shared" si="1048"/>
        <v>0</v>
      </c>
      <c r="AH2434" s="17">
        <f t="shared" si="1049"/>
        <v>0</v>
      </c>
      <c r="AI2434" s="17" t="str">
        <f t="shared" si="1050"/>
        <v>-</v>
      </c>
      <c r="AM2434" s="21" t="str">
        <f t="shared" si="1061"/>
        <v>-</v>
      </c>
      <c r="AN2434" s="21" t="str">
        <f t="shared" si="1061"/>
        <v>-</v>
      </c>
      <c r="AO2434" s="21" t="str">
        <f t="shared" si="1061"/>
        <v>-</v>
      </c>
      <c r="AP2434" s="27">
        <f t="shared" si="1051"/>
        <v>0</v>
      </c>
      <c r="AQ2434" s="27">
        <f t="shared" si="1052"/>
        <v>0</v>
      </c>
      <c r="AR2434" s="27">
        <f t="shared" si="1053"/>
        <v>0</v>
      </c>
      <c r="AS2434" s="27">
        <f t="shared" si="1054"/>
        <v>0</v>
      </c>
      <c r="AT2434" s="27">
        <f t="shared" si="1055"/>
        <v>0</v>
      </c>
      <c r="AU2434" s="27">
        <f t="shared" si="1056"/>
        <v>0</v>
      </c>
      <c r="AV2434" s="21" t="str">
        <f t="shared" si="1057"/>
        <v>0</v>
      </c>
      <c r="AW2434" s="27">
        <f t="shared" si="1058"/>
        <v>0</v>
      </c>
      <c r="AX2434" s="27">
        <f t="shared" si="1059"/>
        <v>0</v>
      </c>
    </row>
    <row r="2435" spans="16:50" x14ac:dyDescent="0.25">
      <c r="P2435" s="38"/>
      <c r="Q2435" s="38"/>
      <c r="V2435" s="21">
        <f t="shared" si="1060"/>
        <v>0</v>
      </c>
      <c r="W2435" s="21">
        <f t="shared" si="1060"/>
        <v>0</v>
      </c>
      <c r="X2435" s="21">
        <f t="shared" si="1060"/>
        <v>0</v>
      </c>
      <c r="Y2435" s="22">
        <f t="shared" ref="Y2435:Y2498" si="1062">SUM(V2435:X2435)</f>
        <v>0</v>
      </c>
      <c r="Z2435" s="13">
        <f t="shared" ref="Z2435:Z2498" si="1063">IF(AND(Y2435&lt;100%,Y2435&gt;0%),1,0)</f>
        <v>0</v>
      </c>
      <c r="AA2435" s="23">
        <f t="shared" ref="AA2435:AA2498" si="1064">V2435*$BO$3</f>
        <v>0</v>
      </c>
      <c r="AB2435" s="23">
        <f t="shared" ref="AB2435:AB2498" si="1065">W2435*$BO$4</f>
        <v>0</v>
      </c>
      <c r="AC2435" s="23">
        <f t="shared" ref="AC2435:AC2498" si="1066">X2435*$BO$5</f>
        <v>0</v>
      </c>
      <c r="AD2435" s="24">
        <f t="shared" ref="AD2435:AD2498" si="1067">SUM(AA2435:AC2435)</f>
        <v>0</v>
      </c>
      <c r="AF2435" s="20">
        <f t="shared" ref="AF2435:AF2498" si="1068">IF(AI2435="Y",Q2435,Q2435*AD2435)</f>
        <v>0</v>
      </c>
      <c r="AG2435" s="17">
        <f t="shared" ref="AG2435:AG2498" si="1069">IF(Q2435&lt;0,1,0)</f>
        <v>0</v>
      </c>
      <c r="AH2435" s="17">
        <f t="shared" ref="AH2435:AH2498" si="1070">IF(AD2435&lt;0,1,0)</f>
        <v>0</v>
      </c>
      <c r="AI2435" s="17" t="str">
        <f t="shared" ref="AI2435:AI2498" si="1071">IF(AG2435+AH2435=2,"Y","-")</f>
        <v>-</v>
      </c>
      <c r="AM2435" s="21" t="str">
        <f t="shared" si="1061"/>
        <v>-</v>
      </c>
      <c r="AN2435" s="21" t="str">
        <f t="shared" si="1061"/>
        <v>-</v>
      </c>
      <c r="AO2435" s="21" t="str">
        <f t="shared" si="1061"/>
        <v>-</v>
      </c>
      <c r="AP2435" s="27">
        <f t="shared" ref="AP2435:AP2498" si="1072">IF(AN2435&lt;$BO$9,F2435,0)</f>
        <v>0</v>
      </c>
      <c r="AQ2435" s="27">
        <f t="shared" ref="AQ2435:AQ2498" si="1073">IF(AO2435&gt;$BO$10,F2435,0)</f>
        <v>0</v>
      </c>
      <c r="AR2435" s="27">
        <f t="shared" ref="AR2435:AR2498" si="1074">IFERROR(IF(AN2435&gt;=$BO$11,F2435*(1+$BR$11),0),"-")</f>
        <v>0</v>
      </c>
      <c r="AS2435" s="27">
        <f t="shared" ref="AS2435:AS2498" si="1075">IFERROR(IF(AO2435&lt;=$BO$12,F2435*(1+$BR$12),0),"-")</f>
        <v>0</v>
      </c>
      <c r="AT2435" s="27">
        <f t="shared" ref="AT2435:AT2498" si="1076">IFERROR(IF(AND(AN2435&gt;$BO$13,AN2435&lt;$BQ$13),F2435*(1+$BR$13),0),"-")</f>
        <v>0</v>
      </c>
      <c r="AU2435" s="27">
        <f t="shared" ref="AU2435:AU2498" si="1077">IFERROR(IF(AND(AO2435&lt;$BO$14,AO2435&gt;$BQ$14),F2435*(1+$BR$14),0),"-")</f>
        <v>0</v>
      </c>
      <c r="AV2435" s="21" t="str">
        <f t="shared" ref="AV2435:AV2498" si="1078">IFERROR(G2435/SUM($G2435:$I2435),"0")</f>
        <v>0</v>
      </c>
      <c r="AW2435" s="27">
        <f t="shared" ref="AW2435:AW2498" si="1079">IF(AV2435&gt;$BM$17,IF(AS2435=0,AU2435,AS2435),IF(AV2435&lt;$BM$18,IF(AR2435=0,AT2435,AR2435),F2435))</f>
        <v>0</v>
      </c>
      <c r="AX2435" s="27">
        <f t="shared" ref="AX2435:AX2498" si="1080">IF(AW2435=0,F2435,AW2435)</f>
        <v>0</v>
      </c>
    </row>
    <row r="2436" spans="16:50" x14ac:dyDescent="0.25">
      <c r="P2436" s="38"/>
      <c r="Q2436" s="38"/>
      <c r="V2436" s="21">
        <f t="shared" ref="V2436:X2499" si="1081">IFERROR(G2436/$U2436,0)</f>
        <v>0</v>
      </c>
      <c r="W2436" s="21">
        <f t="shared" si="1081"/>
        <v>0</v>
      </c>
      <c r="X2436" s="21">
        <f t="shared" si="1081"/>
        <v>0</v>
      </c>
      <c r="Y2436" s="22">
        <f t="shared" si="1062"/>
        <v>0</v>
      </c>
      <c r="Z2436" s="13">
        <f t="shared" si="1063"/>
        <v>0</v>
      </c>
      <c r="AA2436" s="23">
        <f t="shared" si="1064"/>
        <v>0</v>
      </c>
      <c r="AB2436" s="23">
        <f t="shared" si="1065"/>
        <v>0</v>
      </c>
      <c r="AC2436" s="23">
        <f t="shared" si="1066"/>
        <v>0</v>
      </c>
      <c r="AD2436" s="24">
        <f t="shared" si="1067"/>
        <v>0</v>
      </c>
      <c r="AF2436" s="20">
        <f t="shared" si="1068"/>
        <v>0</v>
      </c>
      <c r="AG2436" s="17">
        <f t="shared" si="1069"/>
        <v>0</v>
      </c>
      <c r="AH2436" s="17">
        <f t="shared" si="1070"/>
        <v>0</v>
      </c>
      <c r="AI2436" s="17" t="str">
        <f t="shared" si="1071"/>
        <v>-</v>
      </c>
      <c r="AM2436" s="21" t="str">
        <f t="shared" si="1061"/>
        <v>-</v>
      </c>
      <c r="AN2436" s="21" t="str">
        <f t="shared" si="1061"/>
        <v>-</v>
      </c>
      <c r="AO2436" s="21" t="str">
        <f t="shared" si="1061"/>
        <v>-</v>
      </c>
      <c r="AP2436" s="27">
        <f t="shared" si="1072"/>
        <v>0</v>
      </c>
      <c r="AQ2436" s="27">
        <f t="shared" si="1073"/>
        <v>0</v>
      </c>
      <c r="AR2436" s="27">
        <f t="shared" si="1074"/>
        <v>0</v>
      </c>
      <c r="AS2436" s="27">
        <f t="shared" si="1075"/>
        <v>0</v>
      </c>
      <c r="AT2436" s="27">
        <f t="shared" si="1076"/>
        <v>0</v>
      </c>
      <c r="AU2436" s="27">
        <f t="shared" si="1077"/>
        <v>0</v>
      </c>
      <c r="AV2436" s="21" t="str">
        <f t="shared" si="1078"/>
        <v>0</v>
      </c>
      <c r="AW2436" s="27">
        <f t="shared" si="1079"/>
        <v>0</v>
      </c>
      <c r="AX2436" s="27">
        <f t="shared" si="1080"/>
        <v>0</v>
      </c>
    </row>
    <row r="2437" spans="16:50" x14ac:dyDescent="0.25">
      <c r="P2437" s="38"/>
      <c r="Q2437" s="38"/>
      <c r="V2437" s="21">
        <f t="shared" si="1081"/>
        <v>0</v>
      </c>
      <c r="W2437" s="21">
        <f t="shared" si="1081"/>
        <v>0</v>
      </c>
      <c r="X2437" s="21">
        <f t="shared" si="1081"/>
        <v>0</v>
      </c>
      <c r="Y2437" s="22">
        <f t="shared" si="1062"/>
        <v>0</v>
      </c>
      <c r="Z2437" s="13">
        <f t="shared" si="1063"/>
        <v>0</v>
      </c>
      <c r="AA2437" s="23">
        <f t="shared" si="1064"/>
        <v>0</v>
      </c>
      <c r="AB2437" s="23">
        <f t="shared" si="1065"/>
        <v>0</v>
      </c>
      <c r="AC2437" s="23">
        <f t="shared" si="1066"/>
        <v>0</v>
      </c>
      <c r="AD2437" s="24">
        <f t="shared" si="1067"/>
        <v>0</v>
      </c>
      <c r="AF2437" s="20">
        <f t="shared" si="1068"/>
        <v>0</v>
      </c>
      <c r="AG2437" s="17">
        <f t="shared" si="1069"/>
        <v>0</v>
      </c>
      <c r="AH2437" s="17">
        <f t="shared" si="1070"/>
        <v>0</v>
      </c>
      <c r="AI2437" s="17" t="str">
        <f t="shared" si="1071"/>
        <v>-</v>
      </c>
      <c r="AM2437" s="21" t="str">
        <f t="shared" si="1061"/>
        <v>-</v>
      </c>
      <c r="AN2437" s="21" t="str">
        <f t="shared" si="1061"/>
        <v>-</v>
      </c>
      <c r="AO2437" s="21" t="str">
        <f t="shared" si="1061"/>
        <v>-</v>
      </c>
      <c r="AP2437" s="27">
        <f t="shared" si="1072"/>
        <v>0</v>
      </c>
      <c r="AQ2437" s="27">
        <f t="shared" si="1073"/>
        <v>0</v>
      </c>
      <c r="AR2437" s="27">
        <f t="shared" si="1074"/>
        <v>0</v>
      </c>
      <c r="AS2437" s="27">
        <f t="shared" si="1075"/>
        <v>0</v>
      </c>
      <c r="AT2437" s="27">
        <f t="shared" si="1076"/>
        <v>0</v>
      </c>
      <c r="AU2437" s="27">
        <f t="shared" si="1077"/>
        <v>0</v>
      </c>
      <c r="AV2437" s="21" t="str">
        <f t="shared" si="1078"/>
        <v>0</v>
      </c>
      <c r="AW2437" s="27">
        <f t="shared" si="1079"/>
        <v>0</v>
      </c>
      <c r="AX2437" s="27">
        <f t="shared" si="1080"/>
        <v>0</v>
      </c>
    </row>
    <row r="2438" spans="16:50" x14ac:dyDescent="0.25">
      <c r="P2438" s="38"/>
      <c r="Q2438" s="38"/>
      <c r="V2438" s="21">
        <f t="shared" si="1081"/>
        <v>0</v>
      </c>
      <c r="W2438" s="21">
        <f t="shared" si="1081"/>
        <v>0</v>
      </c>
      <c r="X2438" s="21">
        <f t="shared" si="1081"/>
        <v>0</v>
      </c>
      <c r="Y2438" s="22">
        <f t="shared" si="1062"/>
        <v>0</v>
      </c>
      <c r="Z2438" s="13">
        <f t="shared" si="1063"/>
        <v>0</v>
      </c>
      <c r="AA2438" s="23">
        <f t="shared" si="1064"/>
        <v>0</v>
      </c>
      <c r="AB2438" s="23">
        <f t="shared" si="1065"/>
        <v>0</v>
      </c>
      <c r="AC2438" s="23">
        <f t="shared" si="1066"/>
        <v>0</v>
      </c>
      <c r="AD2438" s="24">
        <f t="shared" si="1067"/>
        <v>0</v>
      </c>
      <c r="AF2438" s="20">
        <f t="shared" si="1068"/>
        <v>0</v>
      </c>
      <c r="AG2438" s="17">
        <f t="shared" si="1069"/>
        <v>0</v>
      </c>
      <c r="AH2438" s="17">
        <f t="shared" si="1070"/>
        <v>0</v>
      </c>
      <c r="AI2438" s="17" t="str">
        <f t="shared" si="1071"/>
        <v>-</v>
      </c>
      <c r="AM2438" s="21" t="str">
        <f t="shared" si="1061"/>
        <v>-</v>
      </c>
      <c r="AN2438" s="21" t="str">
        <f t="shared" si="1061"/>
        <v>-</v>
      </c>
      <c r="AO2438" s="21" t="str">
        <f t="shared" si="1061"/>
        <v>-</v>
      </c>
      <c r="AP2438" s="27">
        <f t="shared" si="1072"/>
        <v>0</v>
      </c>
      <c r="AQ2438" s="27">
        <f t="shared" si="1073"/>
        <v>0</v>
      </c>
      <c r="AR2438" s="27">
        <f t="shared" si="1074"/>
        <v>0</v>
      </c>
      <c r="AS2438" s="27">
        <f t="shared" si="1075"/>
        <v>0</v>
      </c>
      <c r="AT2438" s="27">
        <f t="shared" si="1076"/>
        <v>0</v>
      </c>
      <c r="AU2438" s="27">
        <f t="shared" si="1077"/>
        <v>0</v>
      </c>
      <c r="AV2438" s="21" t="str">
        <f t="shared" si="1078"/>
        <v>0</v>
      </c>
      <c r="AW2438" s="27">
        <f t="shared" si="1079"/>
        <v>0</v>
      </c>
      <c r="AX2438" s="27">
        <f t="shared" si="1080"/>
        <v>0</v>
      </c>
    </row>
    <row r="2439" spans="16:50" x14ac:dyDescent="0.25">
      <c r="P2439" s="38"/>
      <c r="Q2439" s="38"/>
      <c r="V2439" s="21">
        <f t="shared" si="1081"/>
        <v>0</v>
      </c>
      <c r="W2439" s="21">
        <f t="shared" si="1081"/>
        <v>0</v>
      </c>
      <c r="X2439" s="21">
        <f t="shared" si="1081"/>
        <v>0</v>
      </c>
      <c r="Y2439" s="22">
        <f t="shared" si="1062"/>
        <v>0</v>
      </c>
      <c r="Z2439" s="13">
        <f t="shared" si="1063"/>
        <v>0</v>
      </c>
      <c r="AA2439" s="23">
        <f t="shared" si="1064"/>
        <v>0</v>
      </c>
      <c r="AB2439" s="23">
        <f t="shared" si="1065"/>
        <v>0</v>
      </c>
      <c r="AC2439" s="23">
        <f t="shared" si="1066"/>
        <v>0</v>
      </c>
      <c r="AD2439" s="24">
        <f t="shared" si="1067"/>
        <v>0</v>
      </c>
      <c r="AF2439" s="20">
        <f t="shared" si="1068"/>
        <v>0</v>
      </c>
      <c r="AG2439" s="17">
        <f t="shared" si="1069"/>
        <v>0</v>
      </c>
      <c r="AH2439" s="17">
        <f t="shared" si="1070"/>
        <v>0</v>
      </c>
      <c r="AI2439" s="17" t="str">
        <f t="shared" si="1071"/>
        <v>-</v>
      </c>
      <c r="AM2439" s="21" t="str">
        <f t="shared" si="1061"/>
        <v>-</v>
      </c>
      <c r="AN2439" s="21" t="str">
        <f t="shared" si="1061"/>
        <v>-</v>
      </c>
      <c r="AO2439" s="21" t="str">
        <f t="shared" si="1061"/>
        <v>-</v>
      </c>
      <c r="AP2439" s="27">
        <f t="shared" si="1072"/>
        <v>0</v>
      </c>
      <c r="AQ2439" s="27">
        <f t="shared" si="1073"/>
        <v>0</v>
      </c>
      <c r="AR2439" s="27">
        <f t="shared" si="1074"/>
        <v>0</v>
      </c>
      <c r="AS2439" s="27">
        <f t="shared" si="1075"/>
        <v>0</v>
      </c>
      <c r="AT2439" s="27">
        <f t="shared" si="1076"/>
        <v>0</v>
      </c>
      <c r="AU2439" s="27">
        <f t="shared" si="1077"/>
        <v>0</v>
      </c>
      <c r="AV2439" s="21" t="str">
        <f t="shared" si="1078"/>
        <v>0</v>
      </c>
      <c r="AW2439" s="27">
        <f t="shared" si="1079"/>
        <v>0</v>
      </c>
      <c r="AX2439" s="27">
        <f t="shared" si="1080"/>
        <v>0</v>
      </c>
    </row>
    <row r="2440" spans="16:50" x14ac:dyDescent="0.25">
      <c r="P2440" s="38"/>
      <c r="Q2440" s="38"/>
      <c r="V2440" s="21">
        <f t="shared" si="1081"/>
        <v>0</v>
      </c>
      <c r="W2440" s="21">
        <f t="shared" si="1081"/>
        <v>0</v>
      </c>
      <c r="X2440" s="21">
        <f t="shared" si="1081"/>
        <v>0</v>
      </c>
      <c r="Y2440" s="22">
        <f t="shared" si="1062"/>
        <v>0</v>
      </c>
      <c r="Z2440" s="13">
        <f t="shared" si="1063"/>
        <v>0</v>
      </c>
      <c r="AA2440" s="23">
        <f t="shared" si="1064"/>
        <v>0</v>
      </c>
      <c r="AB2440" s="23">
        <f t="shared" si="1065"/>
        <v>0</v>
      </c>
      <c r="AC2440" s="23">
        <f t="shared" si="1066"/>
        <v>0</v>
      </c>
      <c r="AD2440" s="24">
        <f t="shared" si="1067"/>
        <v>0</v>
      </c>
      <c r="AF2440" s="20">
        <f t="shared" si="1068"/>
        <v>0</v>
      </c>
      <c r="AG2440" s="17">
        <f t="shared" si="1069"/>
        <v>0</v>
      </c>
      <c r="AH2440" s="17">
        <f t="shared" si="1070"/>
        <v>0</v>
      </c>
      <c r="AI2440" s="17" t="str">
        <f t="shared" si="1071"/>
        <v>-</v>
      </c>
      <c r="AM2440" s="21" t="str">
        <f t="shared" si="1061"/>
        <v>-</v>
      </c>
      <c r="AN2440" s="21" t="str">
        <f t="shared" si="1061"/>
        <v>-</v>
      </c>
      <c r="AO2440" s="21" t="str">
        <f t="shared" si="1061"/>
        <v>-</v>
      </c>
      <c r="AP2440" s="27">
        <f t="shared" si="1072"/>
        <v>0</v>
      </c>
      <c r="AQ2440" s="27">
        <f t="shared" si="1073"/>
        <v>0</v>
      </c>
      <c r="AR2440" s="27">
        <f t="shared" si="1074"/>
        <v>0</v>
      </c>
      <c r="AS2440" s="27">
        <f t="shared" si="1075"/>
        <v>0</v>
      </c>
      <c r="AT2440" s="27">
        <f t="shared" si="1076"/>
        <v>0</v>
      </c>
      <c r="AU2440" s="27">
        <f t="shared" si="1077"/>
        <v>0</v>
      </c>
      <c r="AV2440" s="21" t="str">
        <f t="shared" si="1078"/>
        <v>0</v>
      </c>
      <c r="AW2440" s="27">
        <f t="shared" si="1079"/>
        <v>0</v>
      </c>
      <c r="AX2440" s="27">
        <f t="shared" si="1080"/>
        <v>0</v>
      </c>
    </row>
    <row r="2441" spans="16:50" x14ac:dyDescent="0.25">
      <c r="P2441" s="38"/>
      <c r="Q2441" s="38"/>
      <c r="V2441" s="21">
        <f t="shared" si="1081"/>
        <v>0</v>
      </c>
      <c r="W2441" s="21">
        <f t="shared" si="1081"/>
        <v>0</v>
      </c>
      <c r="X2441" s="21">
        <f t="shared" si="1081"/>
        <v>0</v>
      </c>
      <c r="Y2441" s="22">
        <f t="shared" si="1062"/>
        <v>0</v>
      </c>
      <c r="Z2441" s="13">
        <f t="shared" si="1063"/>
        <v>0</v>
      </c>
      <c r="AA2441" s="23">
        <f t="shared" si="1064"/>
        <v>0</v>
      </c>
      <c r="AB2441" s="23">
        <f t="shared" si="1065"/>
        <v>0</v>
      </c>
      <c r="AC2441" s="23">
        <f t="shared" si="1066"/>
        <v>0</v>
      </c>
      <c r="AD2441" s="24">
        <f t="shared" si="1067"/>
        <v>0</v>
      </c>
      <c r="AF2441" s="20">
        <f t="shared" si="1068"/>
        <v>0</v>
      </c>
      <c r="AG2441" s="17">
        <f t="shared" si="1069"/>
        <v>0</v>
      </c>
      <c r="AH2441" s="17">
        <f t="shared" si="1070"/>
        <v>0</v>
      </c>
      <c r="AI2441" s="17" t="str">
        <f t="shared" si="1071"/>
        <v>-</v>
      </c>
      <c r="AM2441" s="21" t="str">
        <f t="shared" si="1061"/>
        <v>-</v>
      </c>
      <c r="AN2441" s="21" t="str">
        <f t="shared" si="1061"/>
        <v>-</v>
      </c>
      <c r="AO2441" s="21" t="str">
        <f t="shared" si="1061"/>
        <v>-</v>
      </c>
      <c r="AP2441" s="27">
        <f t="shared" si="1072"/>
        <v>0</v>
      </c>
      <c r="AQ2441" s="27">
        <f t="shared" si="1073"/>
        <v>0</v>
      </c>
      <c r="AR2441" s="27">
        <f t="shared" si="1074"/>
        <v>0</v>
      </c>
      <c r="AS2441" s="27">
        <f t="shared" si="1075"/>
        <v>0</v>
      </c>
      <c r="AT2441" s="27">
        <f t="shared" si="1076"/>
        <v>0</v>
      </c>
      <c r="AU2441" s="27">
        <f t="shared" si="1077"/>
        <v>0</v>
      </c>
      <c r="AV2441" s="21" t="str">
        <f t="shared" si="1078"/>
        <v>0</v>
      </c>
      <c r="AW2441" s="27">
        <f t="shared" si="1079"/>
        <v>0</v>
      </c>
      <c r="AX2441" s="27">
        <f t="shared" si="1080"/>
        <v>0</v>
      </c>
    </row>
    <row r="2442" spans="16:50" x14ac:dyDescent="0.25">
      <c r="P2442" s="38"/>
      <c r="Q2442" s="38"/>
      <c r="V2442" s="21">
        <f t="shared" si="1081"/>
        <v>0</v>
      </c>
      <c r="W2442" s="21">
        <f t="shared" si="1081"/>
        <v>0</v>
      </c>
      <c r="X2442" s="21">
        <f t="shared" si="1081"/>
        <v>0</v>
      </c>
      <c r="Y2442" s="22">
        <f t="shared" si="1062"/>
        <v>0</v>
      </c>
      <c r="Z2442" s="13">
        <f t="shared" si="1063"/>
        <v>0</v>
      </c>
      <c r="AA2442" s="23">
        <f t="shared" si="1064"/>
        <v>0</v>
      </c>
      <c r="AB2442" s="23">
        <f t="shared" si="1065"/>
        <v>0</v>
      </c>
      <c r="AC2442" s="23">
        <f t="shared" si="1066"/>
        <v>0</v>
      </c>
      <c r="AD2442" s="24">
        <f t="shared" si="1067"/>
        <v>0</v>
      </c>
      <c r="AF2442" s="20">
        <f t="shared" si="1068"/>
        <v>0</v>
      </c>
      <c r="AG2442" s="17">
        <f t="shared" si="1069"/>
        <v>0</v>
      </c>
      <c r="AH2442" s="17">
        <f t="shared" si="1070"/>
        <v>0</v>
      </c>
      <c r="AI2442" s="17" t="str">
        <f t="shared" si="1071"/>
        <v>-</v>
      </c>
      <c r="AM2442" s="21" t="str">
        <f t="shared" si="1061"/>
        <v>-</v>
      </c>
      <c r="AN2442" s="21" t="str">
        <f t="shared" si="1061"/>
        <v>-</v>
      </c>
      <c r="AO2442" s="21" t="str">
        <f t="shared" si="1061"/>
        <v>-</v>
      </c>
      <c r="AP2442" s="27">
        <f t="shared" si="1072"/>
        <v>0</v>
      </c>
      <c r="AQ2442" s="27">
        <f t="shared" si="1073"/>
        <v>0</v>
      </c>
      <c r="AR2442" s="27">
        <f t="shared" si="1074"/>
        <v>0</v>
      </c>
      <c r="AS2442" s="27">
        <f t="shared" si="1075"/>
        <v>0</v>
      </c>
      <c r="AT2442" s="27">
        <f t="shared" si="1076"/>
        <v>0</v>
      </c>
      <c r="AU2442" s="27">
        <f t="shared" si="1077"/>
        <v>0</v>
      </c>
      <c r="AV2442" s="21" t="str">
        <f t="shared" si="1078"/>
        <v>0</v>
      </c>
      <c r="AW2442" s="27">
        <f t="shared" si="1079"/>
        <v>0</v>
      </c>
      <c r="AX2442" s="27">
        <f t="shared" si="1080"/>
        <v>0</v>
      </c>
    </row>
    <row r="2443" spans="16:50" x14ac:dyDescent="0.25">
      <c r="P2443" s="38"/>
      <c r="Q2443" s="38"/>
      <c r="V2443" s="21">
        <f t="shared" si="1081"/>
        <v>0</v>
      </c>
      <c r="W2443" s="21">
        <f t="shared" si="1081"/>
        <v>0</v>
      </c>
      <c r="X2443" s="21">
        <f t="shared" si="1081"/>
        <v>0</v>
      </c>
      <c r="Y2443" s="22">
        <f t="shared" si="1062"/>
        <v>0</v>
      </c>
      <c r="Z2443" s="13">
        <f t="shared" si="1063"/>
        <v>0</v>
      </c>
      <c r="AA2443" s="23">
        <f t="shared" si="1064"/>
        <v>0</v>
      </c>
      <c r="AB2443" s="23">
        <f t="shared" si="1065"/>
        <v>0</v>
      </c>
      <c r="AC2443" s="23">
        <f t="shared" si="1066"/>
        <v>0</v>
      </c>
      <c r="AD2443" s="24">
        <f t="shared" si="1067"/>
        <v>0</v>
      </c>
      <c r="AF2443" s="20">
        <f t="shared" si="1068"/>
        <v>0</v>
      </c>
      <c r="AG2443" s="17">
        <f t="shared" si="1069"/>
        <v>0</v>
      </c>
      <c r="AH2443" s="17">
        <f t="shared" si="1070"/>
        <v>0</v>
      </c>
      <c r="AI2443" s="17" t="str">
        <f t="shared" si="1071"/>
        <v>-</v>
      </c>
      <c r="AM2443" s="21" t="str">
        <f t="shared" si="1061"/>
        <v>-</v>
      </c>
      <c r="AN2443" s="21" t="str">
        <f t="shared" si="1061"/>
        <v>-</v>
      </c>
      <c r="AO2443" s="21" t="str">
        <f t="shared" si="1061"/>
        <v>-</v>
      </c>
      <c r="AP2443" s="27">
        <f t="shared" si="1072"/>
        <v>0</v>
      </c>
      <c r="AQ2443" s="27">
        <f t="shared" si="1073"/>
        <v>0</v>
      </c>
      <c r="AR2443" s="27">
        <f t="shared" si="1074"/>
        <v>0</v>
      </c>
      <c r="AS2443" s="27">
        <f t="shared" si="1075"/>
        <v>0</v>
      </c>
      <c r="AT2443" s="27">
        <f t="shared" si="1076"/>
        <v>0</v>
      </c>
      <c r="AU2443" s="27">
        <f t="shared" si="1077"/>
        <v>0</v>
      </c>
      <c r="AV2443" s="21" t="str">
        <f t="shared" si="1078"/>
        <v>0</v>
      </c>
      <c r="AW2443" s="27">
        <f t="shared" si="1079"/>
        <v>0</v>
      </c>
      <c r="AX2443" s="27">
        <f t="shared" si="1080"/>
        <v>0</v>
      </c>
    </row>
    <row r="2444" spans="16:50" x14ac:dyDescent="0.25">
      <c r="P2444" s="38"/>
      <c r="Q2444" s="38"/>
      <c r="V2444" s="21">
        <f t="shared" si="1081"/>
        <v>0</v>
      </c>
      <c r="W2444" s="21">
        <f t="shared" si="1081"/>
        <v>0</v>
      </c>
      <c r="X2444" s="21">
        <f t="shared" si="1081"/>
        <v>0</v>
      </c>
      <c r="Y2444" s="22">
        <f t="shared" si="1062"/>
        <v>0</v>
      </c>
      <c r="Z2444" s="13">
        <f t="shared" si="1063"/>
        <v>0</v>
      </c>
      <c r="AA2444" s="23">
        <f t="shared" si="1064"/>
        <v>0</v>
      </c>
      <c r="AB2444" s="23">
        <f t="shared" si="1065"/>
        <v>0</v>
      </c>
      <c r="AC2444" s="23">
        <f t="shared" si="1066"/>
        <v>0</v>
      </c>
      <c r="AD2444" s="24">
        <f t="shared" si="1067"/>
        <v>0</v>
      </c>
      <c r="AF2444" s="20">
        <f t="shared" si="1068"/>
        <v>0</v>
      </c>
      <c r="AG2444" s="17">
        <f t="shared" si="1069"/>
        <v>0</v>
      </c>
      <c r="AH2444" s="17">
        <f t="shared" si="1070"/>
        <v>0</v>
      </c>
      <c r="AI2444" s="17" t="str">
        <f t="shared" si="1071"/>
        <v>-</v>
      </c>
      <c r="AM2444" s="21" t="str">
        <f t="shared" si="1061"/>
        <v>-</v>
      </c>
      <c r="AN2444" s="21" t="str">
        <f t="shared" si="1061"/>
        <v>-</v>
      </c>
      <c r="AO2444" s="21" t="str">
        <f t="shared" si="1061"/>
        <v>-</v>
      </c>
      <c r="AP2444" s="27">
        <f t="shared" si="1072"/>
        <v>0</v>
      </c>
      <c r="AQ2444" s="27">
        <f t="shared" si="1073"/>
        <v>0</v>
      </c>
      <c r="AR2444" s="27">
        <f t="shared" si="1074"/>
        <v>0</v>
      </c>
      <c r="AS2444" s="27">
        <f t="shared" si="1075"/>
        <v>0</v>
      </c>
      <c r="AT2444" s="27">
        <f t="shared" si="1076"/>
        <v>0</v>
      </c>
      <c r="AU2444" s="27">
        <f t="shared" si="1077"/>
        <v>0</v>
      </c>
      <c r="AV2444" s="21" t="str">
        <f t="shared" si="1078"/>
        <v>0</v>
      </c>
      <c r="AW2444" s="27">
        <f t="shared" si="1079"/>
        <v>0</v>
      </c>
      <c r="AX2444" s="27">
        <f t="shared" si="1080"/>
        <v>0</v>
      </c>
    </row>
    <row r="2445" spans="16:50" x14ac:dyDescent="0.25">
      <c r="P2445" s="38"/>
      <c r="Q2445" s="38"/>
      <c r="V2445" s="21">
        <f t="shared" si="1081"/>
        <v>0</v>
      </c>
      <c r="W2445" s="21">
        <f t="shared" si="1081"/>
        <v>0</v>
      </c>
      <c r="X2445" s="21">
        <f t="shared" si="1081"/>
        <v>0</v>
      </c>
      <c r="Y2445" s="22">
        <f t="shared" si="1062"/>
        <v>0</v>
      </c>
      <c r="Z2445" s="13">
        <f t="shared" si="1063"/>
        <v>0</v>
      </c>
      <c r="AA2445" s="23">
        <f t="shared" si="1064"/>
        <v>0</v>
      </c>
      <c r="AB2445" s="23">
        <f t="shared" si="1065"/>
        <v>0</v>
      </c>
      <c r="AC2445" s="23">
        <f t="shared" si="1066"/>
        <v>0</v>
      </c>
      <c r="AD2445" s="24">
        <f t="shared" si="1067"/>
        <v>0</v>
      </c>
      <c r="AF2445" s="20">
        <f t="shared" si="1068"/>
        <v>0</v>
      </c>
      <c r="AG2445" s="17">
        <f t="shared" si="1069"/>
        <v>0</v>
      </c>
      <c r="AH2445" s="17">
        <f t="shared" si="1070"/>
        <v>0</v>
      </c>
      <c r="AI2445" s="17" t="str">
        <f t="shared" si="1071"/>
        <v>-</v>
      </c>
      <c r="AM2445" s="21" t="str">
        <f t="shared" si="1061"/>
        <v>-</v>
      </c>
      <c r="AN2445" s="21" t="str">
        <f t="shared" si="1061"/>
        <v>-</v>
      </c>
      <c r="AO2445" s="21" t="str">
        <f t="shared" si="1061"/>
        <v>-</v>
      </c>
      <c r="AP2445" s="27">
        <f t="shared" si="1072"/>
        <v>0</v>
      </c>
      <c r="AQ2445" s="27">
        <f t="shared" si="1073"/>
        <v>0</v>
      </c>
      <c r="AR2445" s="27">
        <f t="shared" si="1074"/>
        <v>0</v>
      </c>
      <c r="AS2445" s="27">
        <f t="shared" si="1075"/>
        <v>0</v>
      </c>
      <c r="AT2445" s="27">
        <f t="shared" si="1076"/>
        <v>0</v>
      </c>
      <c r="AU2445" s="27">
        <f t="shared" si="1077"/>
        <v>0</v>
      </c>
      <c r="AV2445" s="21" t="str">
        <f t="shared" si="1078"/>
        <v>0</v>
      </c>
      <c r="AW2445" s="27">
        <f t="shared" si="1079"/>
        <v>0</v>
      </c>
      <c r="AX2445" s="27">
        <f t="shared" si="1080"/>
        <v>0</v>
      </c>
    </row>
    <row r="2446" spans="16:50" x14ac:dyDescent="0.25">
      <c r="P2446" s="38"/>
      <c r="Q2446" s="38"/>
      <c r="V2446" s="21">
        <f t="shared" si="1081"/>
        <v>0</v>
      </c>
      <c r="W2446" s="21">
        <f t="shared" si="1081"/>
        <v>0</v>
      </c>
      <c r="X2446" s="21">
        <f t="shared" si="1081"/>
        <v>0</v>
      </c>
      <c r="Y2446" s="22">
        <f t="shared" si="1062"/>
        <v>0</v>
      </c>
      <c r="Z2446" s="13">
        <f t="shared" si="1063"/>
        <v>0</v>
      </c>
      <c r="AA2446" s="23">
        <f t="shared" si="1064"/>
        <v>0</v>
      </c>
      <c r="AB2446" s="23">
        <f t="shared" si="1065"/>
        <v>0</v>
      </c>
      <c r="AC2446" s="23">
        <f t="shared" si="1066"/>
        <v>0</v>
      </c>
      <c r="AD2446" s="24">
        <f t="shared" si="1067"/>
        <v>0</v>
      </c>
      <c r="AF2446" s="20">
        <f t="shared" si="1068"/>
        <v>0</v>
      </c>
      <c r="AG2446" s="17">
        <f t="shared" si="1069"/>
        <v>0</v>
      </c>
      <c r="AH2446" s="17">
        <f t="shared" si="1070"/>
        <v>0</v>
      </c>
      <c r="AI2446" s="17" t="str">
        <f t="shared" si="1071"/>
        <v>-</v>
      </c>
      <c r="AM2446" s="21" t="str">
        <f t="shared" si="1061"/>
        <v>-</v>
      </c>
      <c r="AN2446" s="21" t="str">
        <f t="shared" si="1061"/>
        <v>-</v>
      </c>
      <c r="AO2446" s="21" t="str">
        <f t="shared" si="1061"/>
        <v>-</v>
      </c>
      <c r="AP2446" s="27">
        <f t="shared" si="1072"/>
        <v>0</v>
      </c>
      <c r="AQ2446" s="27">
        <f t="shared" si="1073"/>
        <v>0</v>
      </c>
      <c r="AR2446" s="27">
        <f t="shared" si="1074"/>
        <v>0</v>
      </c>
      <c r="AS2446" s="27">
        <f t="shared" si="1075"/>
        <v>0</v>
      </c>
      <c r="AT2446" s="27">
        <f t="shared" si="1076"/>
        <v>0</v>
      </c>
      <c r="AU2446" s="27">
        <f t="shared" si="1077"/>
        <v>0</v>
      </c>
      <c r="AV2446" s="21" t="str">
        <f t="shared" si="1078"/>
        <v>0</v>
      </c>
      <c r="AW2446" s="27">
        <f t="shared" si="1079"/>
        <v>0</v>
      </c>
      <c r="AX2446" s="27">
        <f t="shared" si="1080"/>
        <v>0</v>
      </c>
    </row>
    <row r="2447" spans="16:50" x14ac:dyDescent="0.25">
      <c r="P2447" s="38"/>
      <c r="Q2447" s="38"/>
      <c r="V2447" s="21">
        <f t="shared" si="1081"/>
        <v>0</v>
      </c>
      <c r="W2447" s="21">
        <f t="shared" si="1081"/>
        <v>0</v>
      </c>
      <c r="X2447" s="21">
        <f t="shared" si="1081"/>
        <v>0</v>
      </c>
      <c r="Y2447" s="22">
        <f t="shared" si="1062"/>
        <v>0</v>
      </c>
      <c r="Z2447" s="13">
        <f t="shared" si="1063"/>
        <v>0</v>
      </c>
      <c r="AA2447" s="23">
        <f t="shared" si="1064"/>
        <v>0</v>
      </c>
      <c r="AB2447" s="23">
        <f t="shared" si="1065"/>
        <v>0</v>
      </c>
      <c r="AC2447" s="23">
        <f t="shared" si="1066"/>
        <v>0</v>
      </c>
      <c r="AD2447" s="24">
        <f t="shared" si="1067"/>
        <v>0</v>
      </c>
      <c r="AF2447" s="20">
        <f t="shared" si="1068"/>
        <v>0</v>
      </c>
      <c r="AG2447" s="17">
        <f t="shared" si="1069"/>
        <v>0</v>
      </c>
      <c r="AH2447" s="17">
        <f t="shared" si="1070"/>
        <v>0</v>
      </c>
      <c r="AI2447" s="17" t="str">
        <f t="shared" si="1071"/>
        <v>-</v>
      </c>
      <c r="AM2447" s="21" t="str">
        <f t="shared" si="1061"/>
        <v>-</v>
      </c>
      <c r="AN2447" s="21" t="str">
        <f t="shared" si="1061"/>
        <v>-</v>
      </c>
      <c r="AO2447" s="21" t="str">
        <f t="shared" si="1061"/>
        <v>-</v>
      </c>
      <c r="AP2447" s="27">
        <f t="shared" si="1072"/>
        <v>0</v>
      </c>
      <c r="AQ2447" s="27">
        <f t="shared" si="1073"/>
        <v>0</v>
      </c>
      <c r="AR2447" s="27">
        <f t="shared" si="1074"/>
        <v>0</v>
      </c>
      <c r="AS2447" s="27">
        <f t="shared" si="1075"/>
        <v>0</v>
      </c>
      <c r="AT2447" s="27">
        <f t="shared" si="1076"/>
        <v>0</v>
      </c>
      <c r="AU2447" s="27">
        <f t="shared" si="1077"/>
        <v>0</v>
      </c>
      <c r="AV2447" s="21" t="str">
        <f t="shared" si="1078"/>
        <v>0</v>
      </c>
      <c r="AW2447" s="27">
        <f t="shared" si="1079"/>
        <v>0</v>
      </c>
      <c r="AX2447" s="27">
        <f t="shared" si="1080"/>
        <v>0</v>
      </c>
    </row>
    <row r="2448" spans="16:50" x14ac:dyDescent="0.25">
      <c r="P2448" s="38"/>
      <c r="Q2448" s="38"/>
      <c r="V2448" s="21">
        <f t="shared" si="1081"/>
        <v>0</v>
      </c>
      <c r="W2448" s="21">
        <f t="shared" si="1081"/>
        <v>0</v>
      </c>
      <c r="X2448" s="21">
        <f t="shared" si="1081"/>
        <v>0</v>
      </c>
      <c r="Y2448" s="22">
        <f t="shared" si="1062"/>
        <v>0</v>
      </c>
      <c r="Z2448" s="13">
        <f t="shared" si="1063"/>
        <v>0</v>
      </c>
      <c r="AA2448" s="23">
        <f t="shared" si="1064"/>
        <v>0</v>
      </c>
      <c r="AB2448" s="23">
        <f t="shared" si="1065"/>
        <v>0</v>
      </c>
      <c r="AC2448" s="23">
        <f t="shared" si="1066"/>
        <v>0</v>
      </c>
      <c r="AD2448" s="24">
        <f t="shared" si="1067"/>
        <v>0</v>
      </c>
      <c r="AF2448" s="20">
        <f t="shared" si="1068"/>
        <v>0</v>
      </c>
      <c r="AG2448" s="17">
        <f t="shared" si="1069"/>
        <v>0</v>
      </c>
      <c r="AH2448" s="17">
        <f t="shared" si="1070"/>
        <v>0</v>
      </c>
      <c r="AI2448" s="17" t="str">
        <f t="shared" si="1071"/>
        <v>-</v>
      </c>
      <c r="AM2448" s="21" t="str">
        <f t="shared" si="1061"/>
        <v>-</v>
      </c>
      <c r="AN2448" s="21" t="str">
        <f t="shared" si="1061"/>
        <v>-</v>
      </c>
      <c r="AO2448" s="21" t="str">
        <f t="shared" si="1061"/>
        <v>-</v>
      </c>
      <c r="AP2448" s="27">
        <f t="shared" si="1072"/>
        <v>0</v>
      </c>
      <c r="AQ2448" s="27">
        <f t="shared" si="1073"/>
        <v>0</v>
      </c>
      <c r="AR2448" s="27">
        <f t="shared" si="1074"/>
        <v>0</v>
      </c>
      <c r="AS2448" s="27">
        <f t="shared" si="1075"/>
        <v>0</v>
      </c>
      <c r="AT2448" s="27">
        <f t="shared" si="1076"/>
        <v>0</v>
      </c>
      <c r="AU2448" s="27">
        <f t="shared" si="1077"/>
        <v>0</v>
      </c>
      <c r="AV2448" s="21" t="str">
        <f t="shared" si="1078"/>
        <v>0</v>
      </c>
      <c r="AW2448" s="27">
        <f t="shared" si="1079"/>
        <v>0</v>
      </c>
      <c r="AX2448" s="27">
        <f t="shared" si="1080"/>
        <v>0</v>
      </c>
    </row>
    <row r="2449" spans="16:50" x14ac:dyDescent="0.25">
      <c r="P2449" s="38"/>
      <c r="Q2449" s="38"/>
      <c r="V2449" s="21">
        <f t="shared" si="1081"/>
        <v>0</v>
      </c>
      <c r="W2449" s="21">
        <f t="shared" si="1081"/>
        <v>0</v>
      </c>
      <c r="X2449" s="21">
        <f t="shared" si="1081"/>
        <v>0</v>
      </c>
      <c r="Y2449" s="22">
        <f t="shared" si="1062"/>
        <v>0</v>
      </c>
      <c r="Z2449" s="13">
        <f t="shared" si="1063"/>
        <v>0</v>
      </c>
      <c r="AA2449" s="23">
        <f t="shared" si="1064"/>
        <v>0</v>
      </c>
      <c r="AB2449" s="23">
        <f t="shared" si="1065"/>
        <v>0</v>
      </c>
      <c r="AC2449" s="23">
        <f t="shared" si="1066"/>
        <v>0</v>
      </c>
      <c r="AD2449" s="24">
        <f t="shared" si="1067"/>
        <v>0</v>
      </c>
      <c r="AF2449" s="20">
        <f t="shared" si="1068"/>
        <v>0</v>
      </c>
      <c r="AG2449" s="17">
        <f t="shared" si="1069"/>
        <v>0</v>
      </c>
      <c r="AH2449" s="17">
        <f t="shared" si="1070"/>
        <v>0</v>
      </c>
      <c r="AI2449" s="17" t="str">
        <f t="shared" si="1071"/>
        <v>-</v>
      </c>
      <c r="AM2449" s="21" t="str">
        <f t="shared" si="1061"/>
        <v>-</v>
      </c>
      <c r="AN2449" s="21" t="str">
        <f t="shared" si="1061"/>
        <v>-</v>
      </c>
      <c r="AO2449" s="21" t="str">
        <f t="shared" si="1061"/>
        <v>-</v>
      </c>
      <c r="AP2449" s="27">
        <f t="shared" si="1072"/>
        <v>0</v>
      </c>
      <c r="AQ2449" s="27">
        <f t="shared" si="1073"/>
        <v>0</v>
      </c>
      <c r="AR2449" s="27">
        <f t="shared" si="1074"/>
        <v>0</v>
      </c>
      <c r="AS2449" s="27">
        <f t="shared" si="1075"/>
        <v>0</v>
      </c>
      <c r="AT2449" s="27">
        <f t="shared" si="1076"/>
        <v>0</v>
      </c>
      <c r="AU2449" s="27">
        <f t="shared" si="1077"/>
        <v>0</v>
      </c>
      <c r="AV2449" s="21" t="str">
        <f t="shared" si="1078"/>
        <v>0</v>
      </c>
      <c r="AW2449" s="27">
        <f t="shared" si="1079"/>
        <v>0</v>
      </c>
      <c r="AX2449" s="27">
        <f t="shared" si="1080"/>
        <v>0</v>
      </c>
    </row>
    <row r="2450" spans="16:50" x14ac:dyDescent="0.25">
      <c r="P2450" s="38"/>
      <c r="Q2450" s="38"/>
      <c r="V2450" s="21">
        <f t="shared" si="1081"/>
        <v>0</v>
      </c>
      <c r="W2450" s="21">
        <f t="shared" si="1081"/>
        <v>0</v>
      </c>
      <c r="X2450" s="21">
        <f t="shared" si="1081"/>
        <v>0</v>
      </c>
      <c r="Y2450" s="22">
        <f t="shared" si="1062"/>
        <v>0</v>
      </c>
      <c r="Z2450" s="13">
        <f t="shared" si="1063"/>
        <v>0</v>
      </c>
      <c r="AA2450" s="23">
        <f t="shared" si="1064"/>
        <v>0</v>
      </c>
      <c r="AB2450" s="23">
        <f t="shared" si="1065"/>
        <v>0</v>
      </c>
      <c r="AC2450" s="23">
        <f t="shared" si="1066"/>
        <v>0</v>
      </c>
      <c r="AD2450" s="24">
        <f t="shared" si="1067"/>
        <v>0</v>
      </c>
      <c r="AF2450" s="20">
        <f t="shared" si="1068"/>
        <v>0</v>
      </c>
      <c r="AG2450" s="17">
        <f t="shared" si="1069"/>
        <v>0</v>
      </c>
      <c r="AH2450" s="17">
        <f t="shared" si="1070"/>
        <v>0</v>
      </c>
      <c r="AI2450" s="17" t="str">
        <f t="shared" si="1071"/>
        <v>-</v>
      </c>
      <c r="AM2450" s="21" t="str">
        <f t="shared" si="1061"/>
        <v>-</v>
      </c>
      <c r="AN2450" s="21" t="str">
        <f t="shared" si="1061"/>
        <v>-</v>
      </c>
      <c r="AO2450" s="21" t="str">
        <f t="shared" si="1061"/>
        <v>-</v>
      </c>
      <c r="AP2450" s="27">
        <f t="shared" si="1072"/>
        <v>0</v>
      </c>
      <c r="AQ2450" s="27">
        <f t="shared" si="1073"/>
        <v>0</v>
      </c>
      <c r="AR2450" s="27">
        <f t="shared" si="1074"/>
        <v>0</v>
      </c>
      <c r="AS2450" s="27">
        <f t="shared" si="1075"/>
        <v>0</v>
      </c>
      <c r="AT2450" s="27">
        <f t="shared" si="1076"/>
        <v>0</v>
      </c>
      <c r="AU2450" s="27">
        <f t="shared" si="1077"/>
        <v>0</v>
      </c>
      <c r="AV2450" s="21" t="str">
        <f t="shared" si="1078"/>
        <v>0</v>
      </c>
      <c r="AW2450" s="27">
        <f t="shared" si="1079"/>
        <v>0</v>
      </c>
      <c r="AX2450" s="27">
        <f t="shared" si="1080"/>
        <v>0</v>
      </c>
    </row>
    <row r="2451" spans="16:50" x14ac:dyDescent="0.25">
      <c r="P2451" s="38"/>
      <c r="Q2451" s="38"/>
      <c r="V2451" s="21">
        <f t="shared" si="1081"/>
        <v>0</v>
      </c>
      <c r="W2451" s="21">
        <f t="shared" si="1081"/>
        <v>0</v>
      </c>
      <c r="X2451" s="21">
        <f t="shared" si="1081"/>
        <v>0</v>
      </c>
      <c r="Y2451" s="22">
        <f t="shared" si="1062"/>
        <v>0</v>
      </c>
      <c r="Z2451" s="13">
        <f t="shared" si="1063"/>
        <v>0</v>
      </c>
      <c r="AA2451" s="23">
        <f t="shared" si="1064"/>
        <v>0</v>
      </c>
      <c r="AB2451" s="23">
        <f t="shared" si="1065"/>
        <v>0</v>
      </c>
      <c r="AC2451" s="23">
        <f t="shared" si="1066"/>
        <v>0</v>
      </c>
      <c r="AD2451" s="24">
        <f t="shared" si="1067"/>
        <v>0</v>
      </c>
      <c r="AF2451" s="20">
        <f t="shared" si="1068"/>
        <v>0</v>
      </c>
      <c r="AG2451" s="17">
        <f t="shared" si="1069"/>
        <v>0</v>
      </c>
      <c r="AH2451" s="17">
        <f t="shared" si="1070"/>
        <v>0</v>
      </c>
      <c r="AI2451" s="17" t="str">
        <f t="shared" si="1071"/>
        <v>-</v>
      </c>
      <c r="AM2451" s="21" t="str">
        <f t="shared" ref="AM2451:AO2500" si="1082">IFERROR(AJ2451/$F2451-1,"-")</f>
        <v>-</v>
      </c>
      <c r="AN2451" s="21" t="str">
        <f t="shared" si="1082"/>
        <v>-</v>
      </c>
      <c r="AO2451" s="21" t="str">
        <f t="shared" si="1082"/>
        <v>-</v>
      </c>
      <c r="AP2451" s="27">
        <f t="shared" si="1072"/>
        <v>0</v>
      </c>
      <c r="AQ2451" s="27">
        <f t="shared" si="1073"/>
        <v>0</v>
      </c>
      <c r="AR2451" s="27">
        <f t="shared" si="1074"/>
        <v>0</v>
      </c>
      <c r="AS2451" s="27">
        <f t="shared" si="1075"/>
        <v>0</v>
      </c>
      <c r="AT2451" s="27">
        <f t="shared" si="1076"/>
        <v>0</v>
      </c>
      <c r="AU2451" s="27">
        <f t="shared" si="1077"/>
        <v>0</v>
      </c>
      <c r="AV2451" s="21" t="str">
        <f t="shared" si="1078"/>
        <v>0</v>
      </c>
      <c r="AW2451" s="27">
        <f t="shared" si="1079"/>
        <v>0</v>
      </c>
      <c r="AX2451" s="27">
        <f t="shared" si="1080"/>
        <v>0</v>
      </c>
    </row>
    <row r="2452" spans="16:50" x14ac:dyDescent="0.25">
      <c r="P2452" s="38"/>
      <c r="Q2452" s="38"/>
      <c r="V2452" s="21">
        <f t="shared" si="1081"/>
        <v>0</v>
      </c>
      <c r="W2452" s="21">
        <f t="shared" si="1081"/>
        <v>0</v>
      </c>
      <c r="X2452" s="21">
        <f t="shared" si="1081"/>
        <v>0</v>
      </c>
      <c r="Y2452" s="22">
        <f t="shared" si="1062"/>
        <v>0</v>
      </c>
      <c r="Z2452" s="13">
        <f t="shared" si="1063"/>
        <v>0</v>
      </c>
      <c r="AA2452" s="23">
        <f t="shared" si="1064"/>
        <v>0</v>
      </c>
      <c r="AB2452" s="23">
        <f t="shared" si="1065"/>
        <v>0</v>
      </c>
      <c r="AC2452" s="23">
        <f t="shared" si="1066"/>
        <v>0</v>
      </c>
      <c r="AD2452" s="24">
        <f t="shared" si="1067"/>
        <v>0</v>
      </c>
      <c r="AF2452" s="20">
        <f t="shared" si="1068"/>
        <v>0</v>
      </c>
      <c r="AG2452" s="17">
        <f t="shared" si="1069"/>
        <v>0</v>
      </c>
      <c r="AH2452" s="17">
        <f t="shared" si="1070"/>
        <v>0</v>
      </c>
      <c r="AI2452" s="17" t="str">
        <f t="shared" si="1071"/>
        <v>-</v>
      </c>
      <c r="AM2452" s="21" t="str">
        <f t="shared" si="1082"/>
        <v>-</v>
      </c>
      <c r="AN2452" s="21" t="str">
        <f t="shared" si="1082"/>
        <v>-</v>
      </c>
      <c r="AO2452" s="21" t="str">
        <f t="shared" si="1082"/>
        <v>-</v>
      </c>
      <c r="AP2452" s="27">
        <f t="shared" si="1072"/>
        <v>0</v>
      </c>
      <c r="AQ2452" s="27">
        <f t="shared" si="1073"/>
        <v>0</v>
      </c>
      <c r="AR2452" s="27">
        <f t="shared" si="1074"/>
        <v>0</v>
      </c>
      <c r="AS2452" s="27">
        <f t="shared" si="1075"/>
        <v>0</v>
      </c>
      <c r="AT2452" s="27">
        <f t="shared" si="1076"/>
        <v>0</v>
      </c>
      <c r="AU2452" s="27">
        <f t="shared" si="1077"/>
        <v>0</v>
      </c>
      <c r="AV2452" s="21" t="str">
        <f t="shared" si="1078"/>
        <v>0</v>
      </c>
      <c r="AW2452" s="27">
        <f t="shared" si="1079"/>
        <v>0</v>
      </c>
      <c r="AX2452" s="27">
        <f t="shared" si="1080"/>
        <v>0</v>
      </c>
    </row>
    <row r="2453" spans="16:50" x14ac:dyDescent="0.25">
      <c r="P2453" s="38"/>
      <c r="Q2453" s="38"/>
      <c r="V2453" s="21">
        <f t="shared" si="1081"/>
        <v>0</v>
      </c>
      <c r="W2453" s="21">
        <f t="shared" si="1081"/>
        <v>0</v>
      </c>
      <c r="X2453" s="21">
        <f t="shared" si="1081"/>
        <v>0</v>
      </c>
      <c r="Y2453" s="22">
        <f t="shared" si="1062"/>
        <v>0</v>
      </c>
      <c r="Z2453" s="13">
        <f t="shared" si="1063"/>
        <v>0</v>
      </c>
      <c r="AA2453" s="23">
        <f t="shared" si="1064"/>
        <v>0</v>
      </c>
      <c r="AB2453" s="23">
        <f t="shared" si="1065"/>
        <v>0</v>
      </c>
      <c r="AC2453" s="23">
        <f t="shared" si="1066"/>
        <v>0</v>
      </c>
      <c r="AD2453" s="24">
        <f t="shared" si="1067"/>
        <v>0</v>
      </c>
      <c r="AF2453" s="20">
        <f t="shared" si="1068"/>
        <v>0</v>
      </c>
      <c r="AG2453" s="17">
        <f t="shared" si="1069"/>
        <v>0</v>
      </c>
      <c r="AH2453" s="17">
        <f t="shared" si="1070"/>
        <v>0</v>
      </c>
      <c r="AI2453" s="17" t="str">
        <f t="shared" si="1071"/>
        <v>-</v>
      </c>
      <c r="AM2453" s="21" t="str">
        <f t="shared" si="1082"/>
        <v>-</v>
      </c>
      <c r="AN2453" s="21" t="str">
        <f t="shared" si="1082"/>
        <v>-</v>
      </c>
      <c r="AO2453" s="21" t="str">
        <f t="shared" si="1082"/>
        <v>-</v>
      </c>
      <c r="AP2453" s="27">
        <f t="shared" si="1072"/>
        <v>0</v>
      </c>
      <c r="AQ2453" s="27">
        <f t="shared" si="1073"/>
        <v>0</v>
      </c>
      <c r="AR2453" s="27">
        <f t="shared" si="1074"/>
        <v>0</v>
      </c>
      <c r="AS2453" s="27">
        <f t="shared" si="1075"/>
        <v>0</v>
      </c>
      <c r="AT2453" s="27">
        <f t="shared" si="1076"/>
        <v>0</v>
      </c>
      <c r="AU2453" s="27">
        <f t="shared" si="1077"/>
        <v>0</v>
      </c>
      <c r="AV2453" s="21" t="str">
        <f t="shared" si="1078"/>
        <v>0</v>
      </c>
      <c r="AW2453" s="27">
        <f t="shared" si="1079"/>
        <v>0</v>
      </c>
      <c r="AX2453" s="27">
        <f t="shared" si="1080"/>
        <v>0</v>
      </c>
    </row>
    <row r="2454" spans="16:50" x14ac:dyDescent="0.25">
      <c r="P2454" s="38"/>
      <c r="Q2454" s="38"/>
      <c r="V2454" s="21">
        <f t="shared" si="1081"/>
        <v>0</v>
      </c>
      <c r="W2454" s="21">
        <f t="shared" si="1081"/>
        <v>0</v>
      </c>
      <c r="X2454" s="21">
        <f t="shared" si="1081"/>
        <v>0</v>
      </c>
      <c r="Y2454" s="22">
        <f t="shared" si="1062"/>
        <v>0</v>
      </c>
      <c r="Z2454" s="13">
        <f t="shared" si="1063"/>
        <v>0</v>
      </c>
      <c r="AA2454" s="23">
        <f t="shared" si="1064"/>
        <v>0</v>
      </c>
      <c r="AB2454" s="23">
        <f t="shared" si="1065"/>
        <v>0</v>
      </c>
      <c r="AC2454" s="23">
        <f t="shared" si="1066"/>
        <v>0</v>
      </c>
      <c r="AD2454" s="24">
        <f t="shared" si="1067"/>
        <v>0</v>
      </c>
      <c r="AF2454" s="20">
        <f t="shared" si="1068"/>
        <v>0</v>
      </c>
      <c r="AG2454" s="17">
        <f t="shared" si="1069"/>
        <v>0</v>
      </c>
      <c r="AH2454" s="17">
        <f t="shared" si="1070"/>
        <v>0</v>
      </c>
      <c r="AI2454" s="17" t="str">
        <f t="shared" si="1071"/>
        <v>-</v>
      </c>
      <c r="AM2454" s="21" t="str">
        <f t="shared" si="1082"/>
        <v>-</v>
      </c>
      <c r="AN2454" s="21" t="str">
        <f t="shared" si="1082"/>
        <v>-</v>
      </c>
      <c r="AO2454" s="21" t="str">
        <f t="shared" si="1082"/>
        <v>-</v>
      </c>
      <c r="AP2454" s="27">
        <f t="shared" si="1072"/>
        <v>0</v>
      </c>
      <c r="AQ2454" s="27">
        <f t="shared" si="1073"/>
        <v>0</v>
      </c>
      <c r="AR2454" s="27">
        <f t="shared" si="1074"/>
        <v>0</v>
      </c>
      <c r="AS2454" s="27">
        <f t="shared" si="1075"/>
        <v>0</v>
      </c>
      <c r="AT2454" s="27">
        <f t="shared" si="1076"/>
        <v>0</v>
      </c>
      <c r="AU2454" s="27">
        <f t="shared" si="1077"/>
        <v>0</v>
      </c>
      <c r="AV2454" s="21" t="str">
        <f t="shared" si="1078"/>
        <v>0</v>
      </c>
      <c r="AW2454" s="27">
        <f t="shared" si="1079"/>
        <v>0</v>
      </c>
      <c r="AX2454" s="27">
        <f t="shared" si="1080"/>
        <v>0</v>
      </c>
    </row>
    <row r="2455" spans="16:50" x14ac:dyDescent="0.25">
      <c r="P2455" s="38"/>
      <c r="Q2455" s="38"/>
      <c r="V2455" s="21">
        <f t="shared" si="1081"/>
        <v>0</v>
      </c>
      <c r="W2455" s="21">
        <f t="shared" si="1081"/>
        <v>0</v>
      </c>
      <c r="X2455" s="21">
        <f t="shared" si="1081"/>
        <v>0</v>
      </c>
      <c r="Y2455" s="22">
        <f t="shared" si="1062"/>
        <v>0</v>
      </c>
      <c r="Z2455" s="13">
        <f t="shared" si="1063"/>
        <v>0</v>
      </c>
      <c r="AA2455" s="23">
        <f t="shared" si="1064"/>
        <v>0</v>
      </c>
      <c r="AB2455" s="23">
        <f t="shared" si="1065"/>
        <v>0</v>
      </c>
      <c r="AC2455" s="23">
        <f t="shared" si="1066"/>
        <v>0</v>
      </c>
      <c r="AD2455" s="24">
        <f t="shared" si="1067"/>
        <v>0</v>
      </c>
      <c r="AF2455" s="20">
        <f t="shared" si="1068"/>
        <v>0</v>
      </c>
      <c r="AG2455" s="17">
        <f t="shared" si="1069"/>
        <v>0</v>
      </c>
      <c r="AH2455" s="17">
        <f t="shared" si="1070"/>
        <v>0</v>
      </c>
      <c r="AI2455" s="17" t="str">
        <f t="shared" si="1071"/>
        <v>-</v>
      </c>
      <c r="AM2455" s="21" t="str">
        <f t="shared" si="1082"/>
        <v>-</v>
      </c>
      <c r="AN2455" s="21" t="str">
        <f t="shared" si="1082"/>
        <v>-</v>
      </c>
      <c r="AO2455" s="21" t="str">
        <f t="shared" si="1082"/>
        <v>-</v>
      </c>
      <c r="AP2455" s="27">
        <f t="shared" si="1072"/>
        <v>0</v>
      </c>
      <c r="AQ2455" s="27">
        <f t="shared" si="1073"/>
        <v>0</v>
      </c>
      <c r="AR2455" s="27">
        <f t="shared" si="1074"/>
        <v>0</v>
      </c>
      <c r="AS2455" s="27">
        <f t="shared" si="1075"/>
        <v>0</v>
      </c>
      <c r="AT2455" s="27">
        <f t="shared" si="1076"/>
        <v>0</v>
      </c>
      <c r="AU2455" s="27">
        <f t="shared" si="1077"/>
        <v>0</v>
      </c>
      <c r="AV2455" s="21" t="str">
        <f t="shared" si="1078"/>
        <v>0</v>
      </c>
      <c r="AW2455" s="27">
        <f t="shared" si="1079"/>
        <v>0</v>
      </c>
      <c r="AX2455" s="27">
        <f t="shared" si="1080"/>
        <v>0</v>
      </c>
    </row>
    <row r="2456" spans="16:50" x14ac:dyDescent="0.25">
      <c r="P2456" s="38"/>
      <c r="Q2456" s="38"/>
      <c r="V2456" s="21">
        <f t="shared" si="1081"/>
        <v>0</v>
      </c>
      <c r="W2456" s="21">
        <f t="shared" si="1081"/>
        <v>0</v>
      </c>
      <c r="X2456" s="21">
        <f t="shared" si="1081"/>
        <v>0</v>
      </c>
      <c r="Y2456" s="22">
        <f t="shared" si="1062"/>
        <v>0</v>
      </c>
      <c r="Z2456" s="13">
        <f t="shared" si="1063"/>
        <v>0</v>
      </c>
      <c r="AA2456" s="23">
        <f t="shared" si="1064"/>
        <v>0</v>
      </c>
      <c r="AB2456" s="23">
        <f t="shared" si="1065"/>
        <v>0</v>
      </c>
      <c r="AC2456" s="23">
        <f t="shared" si="1066"/>
        <v>0</v>
      </c>
      <c r="AD2456" s="24">
        <f t="shared" si="1067"/>
        <v>0</v>
      </c>
      <c r="AF2456" s="20">
        <f t="shared" si="1068"/>
        <v>0</v>
      </c>
      <c r="AG2456" s="17">
        <f t="shared" si="1069"/>
        <v>0</v>
      </c>
      <c r="AH2456" s="17">
        <f t="shared" si="1070"/>
        <v>0</v>
      </c>
      <c r="AI2456" s="17" t="str">
        <f t="shared" si="1071"/>
        <v>-</v>
      </c>
      <c r="AM2456" s="21" t="str">
        <f t="shared" si="1082"/>
        <v>-</v>
      </c>
      <c r="AN2456" s="21" t="str">
        <f t="shared" si="1082"/>
        <v>-</v>
      </c>
      <c r="AO2456" s="21" t="str">
        <f t="shared" si="1082"/>
        <v>-</v>
      </c>
      <c r="AP2456" s="27">
        <f t="shared" si="1072"/>
        <v>0</v>
      </c>
      <c r="AQ2456" s="27">
        <f t="shared" si="1073"/>
        <v>0</v>
      </c>
      <c r="AR2456" s="27">
        <f t="shared" si="1074"/>
        <v>0</v>
      </c>
      <c r="AS2456" s="27">
        <f t="shared" si="1075"/>
        <v>0</v>
      </c>
      <c r="AT2456" s="27">
        <f t="shared" si="1076"/>
        <v>0</v>
      </c>
      <c r="AU2456" s="27">
        <f t="shared" si="1077"/>
        <v>0</v>
      </c>
      <c r="AV2456" s="21" t="str">
        <f t="shared" si="1078"/>
        <v>0</v>
      </c>
      <c r="AW2456" s="27">
        <f t="shared" si="1079"/>
        <v>0</v>
      </c>
      <c r="AX2456" s="27">
        <f t="shared" si="1080"/>
        <v>0</v>
      </c>
    </row>
    <row r="2457" spans="16:50" x14ac:dyDescent="0.25">
      <c r="P2457" s="38"/>
      <c r="Q2457" s="38"/>
      <c r="V2457" s="21">
        <f t="shared" si="1081"/>
        <v>0</v>
      </c>
      <c r="W2457" s="21">
        <f t="shared" si="1081"/>
        <v>0</v>
      </c>
      <c r="X2457" s="21">
        <f t="shared" si="1081"/>
        <v>0</v>
      </c>
      <c r="Y2457" s="22">
        <f t="shared" si="1062"/>
        <v>0</v>
      </c>
      <c r="Z2457" s="13">
        <f t="shared" si="1063"/>
        <v>0</v>
      </c>
      <c r="AA2457" s="23">
        <f t="shared" si="1064"/>
        <v>0</v>
      </c>
      <c r="AB2457" s="23">
        <f t="shared" si="1065"/>
        <v>0</v>
      </c>
      <c r="AC2457" s="23">
        <f t="shared" si="1066"/>
        <v>0</v>
      </c>
      <c r="AD2457" s="24">
        <f t="shared" si="1067"/>
        <v>0</v>
      </c>
      <c r="AF2457" s="20">
        <f t="shared" si="1068"/>
        <v>0</v>
      </c>
      <c r="AG2457" s="17">
        <f t="shared" si="1069"/>
        <v>0</v>
      </c>
      <c r="AH2457" s="17">
        <f t="shared" si="1070"/>
        <v>0</v>
      </c>
      <c r="AI2457" s="17" t="str">
        <f t="shared" si="1071"/>
        <v>-</v>
      </c>
      <c r="AM2457" s="21" t="str">
        <f t="shared" si="1082"/>
        <v>-</v>
      </c>
      <c r="AN2457" s="21" t="str">
        <f t="shared" si="1082"/>
        <v>-</v>
      </c>
      <c r="AO2457" s="21" t="str">
        <f t="shared" si="1082"/>
        <v>-</v>
      </c>
      <c r="AP2457" s="27">
        <f t="shared" si="1072"/>
        <v>0</v>
      </c>
      <c r="AQ2457" s="27">
        <f t="shared" si="1073"/>
        <v>0</v>
      </c>
      <c r="AR2457" s="27">
        <f t="shared" si="1074"/>
        <v>0</v>
      </c>
      <c r="AS2457" s="27">
        <f t="shared" si="1075"/>
        <v>0</v>
      </c>
      <c r="AT2457" s="27">
        <f t="shared" si="1076"/>
        <v>0</v>
      </c>
      <c r="AU2457" s="27">
        <f t="shared" si="1077"/>
        <v>0</v>
      </c>
      <c r="AV2457" s="21" t="str">
        <f t="shared" si="1078"/>
        <v>0</v>
      </c>
      <c r="AW2457" s="27">
        <f t="shared" si="1079"/>
        <v>0</v>
      </c>
      <c r="AX2457" s="27">
        <f t="shared" si="1080"/>
        <v>0</v>
      </c>
    </row>
    <row r="2458" spans="16:50" x14ac:dyDescent="0.25">
      <c r="P2458" s="38"/>
      <c r="Q2458" s="38"/>
      <c r="V2458" s="21">
        <f t="shared" si="1081"/>
        <v>0</v>
      </c>
      <c r="W2458" s="21">
        <f t="shared" si="1081"/>
        <v>0</v>
      </c>
      <c r="X2458" s="21">
        <f t="shared" si="1081"/>
        <v>0</v>
      </c>
      <c r="Y2458" s="22">
        <f t="shared" si="1062"/>
        <v>0</v>
      </c>
      <c r="Z2458" s="13">
        <f t="shared" si="1063"/>
        <v>0</v>
      </c>
      <c r="AA2458" s="23">
        <f t="shared" si="1064"/>
        <v>0</v>
      </c>
      <c r="AB2458" s="23">
        <f t="shared" si="1065"/>
        <v>0</v>
      </c>
      <c r="AC2458" s="23">
        <f t="shared" si="1066"/>
        <v>0</v>
      </c>
      <c r="AD2458" s="24">
        <f t="shared" si="1067"/>
        <v>0</v>
      </c>
      <c r="AF2458" s="20">
        <f t="shared" si="1068"/>
        <v>0</v>
      </c>
      <c r="AG2458" s="17">
        <f t="shared" si="1069"/>
        <v>0</v>
      </c>
      <c r="AH2458" s="17">
        <f t="shared" si="1070"/>
        <v>0</v>
      </c>
      <c r="AI2458" s="17" t="str">
        <f t="shared" si="1071"/>
        <v>-</v>
      </c>
      <c r="AM2458" s="21" t="str">
        <f t="shared" si="1082"/>
        <v>-</v>
      </c>
      <c r="AN2458" s="21" t="str">
        <f t="shared" si="1082"/>
        <v>-</v>
      </c>
      <c r="AO2458" s="21" t="str">
        <f t="shared" si="1082"/>
        <v>-</v>
      </c>
      <c r="AP2458" s="27">
        <f t="shared" si="1072"/>
        <v>0</v>
      </c>
      <c r="AQ2458" s="27">
        <f t="shared" si="1073"/>
        <v>0</v>
      </c>
      <c r="AR2458" s="27">
        <f t="shared" si="1074"/>
        <v>0</v>
      </c>
      <c r="AS2458" s="27">
        <f t="shared" si="1075"/>
        <v>0</v>
      </c>
      <c r="AT2458" s="27">
        <f t="shared" si="1076"/>
        <v>0</v>
      </c>
      <c r="AU2458" s="27">
        <f t="shared" si="1077"/>
        <v>0</v>
      </c>
      <c r="AV2458" s="21" t="str">
        <f t="shared" si="1078"/>
        <v>0</v>
      </c>
      <c r="AW2458" s="27">
        <f t="shared" si="1079"/>
        <v>0</v>
      </c>
      <c r="AX2458" s="27">
        <f t="shared" si="1080"/>
        <v>0</v>
      </c>
    </row>
    <row r="2459" spans="16:50" x14ac:dyDescent="0.25">
      <c r="P2459" s="38"/>
      <c r="Q2459" s="38"/>
      <c r="V2459" s="21">
        <f t="shared" si="1081"/>
        <v>0</v>
      </c>
      <c r="W2459" s="21">
        <f t="shared" si="1081"/>
        <v>0</v>
      </c>
      <c r="X2459" s="21">
        <f t="shared" si="1081"/>
        <v>0</v>
      </c>
      <c r="Y2459" s="22">
        <f t="shared" si="1062"/>
        <v>0</v>
      </c>
      <c r="Z2459" s="13">
        <f t="shared" si="1063"/>
        <v>0</v>
      </c>
      <c r="AA2459" s="23">
        <f t="shared" si="1064"/>
        <v>0</v>
      </c>
      <c r="AB2459" s="23">
        <f t="shared" si="1065"/>
        <v>0</v>
      </c>
      <c r="AC2459" s="23">
        <f t="shared" si="1066"/>
        <v>0</v>
      </c>
      <c r="AD2459" s="24">
        <f t="shared" si="1067"/>
        <v>0</v>
      </c>
      <c r="AF2459" s="20">
        <f t="shared" si="1068"/>
        <v>0</v>
      </c>
      <c r="AG2459" s="17">
        <f t="shared" si="1069"/>
        <v>0</v>
      </c>
      <c r="AH2459" s="17">
        <f t="shared" si="1070"/>
        <v>0</v>
      </c>
      <c r="AI2459" s="17" t="str">
        <f t="shared" si="1071"/>
        <v>-</v>
      </c>
      <c r="AM2459" s="21" t="str">
        <f t="shared" si="1082"/>
        <v>-</v>
      </c>
      <c r="AN2459" s="21" t="str">
        <f t="shared" si="1082"/>
        <v>-</v>
      </c>
      <c r="AO2459" s="21" t="str">
        <f t="shared" si="1082"/>
        <v>-</v>
      </c>
      <c r="AP2459" s="27">
        <f t="shared" si="1072"/>
        <v>0</v>
      </c>
      <c r="AQ2459" s="27">
        <f t="shared" si="1073"/>
        <v>0</v>
      </c>
      <c r="AR2459" s="27">
        <f t="shared" si="1074"/>
        <v>0</v>
      </c>
      <c r="AS2459" s="27">
        <f t="shared" si="1075"/>
        <v>0</v>
      </c>
      <c r="AT2459" s="27">
        <f t="shared" si="1076"/>
        <v>0</v>
      </c>
      <c r="AU2459" s="27">
        <f t="shared" si="1077"/>
        <v>0</v>
      </c>
      <c r="AV2459" s="21" t="str">
        <f t="shared" si="1078"/>
        <v>0</v>
      </c>
      <c r="AW2459" s="27">
        <f t="shared" si="1079"/>
        <v>0</v>
      </c>
      <c r="AX2459" s="27">
        <f t="shared" si="1080"/>
        <v>0</v>
      </c>
    </row>
    <row r="2460" spans="16:50" x14ac:dyDescent="0.25">
      <c r="P2460" s="38"/>
      <c r="Q2460" s="38"/>
      <c r="V2460" s="21">
        <f t="shared" si="1081"/>
        <v>0</v>
      </c>
      <c r="W2460" s="21">
        <f t="shared" si="1081"/>
        <v>0</v>
      </c>
      <c r="X2460" s="21">
        <f t="shared" si="1081"/>
        <v>0</v>
      </c>
      <c r="Y2460" s="22">
        <f t="shared" si="1062"/>
        <v>0</v>
      </c>
      <c r="Z2460" s="13">
        <f t="shared" si="1063"/>
        <v>0</v>
      </c>
      <c r="AA2460" s="23">
        <f t="shared" si="1064"/>
        <v>0</v>
      </c>
      <c r="AB2460" s="23">
        <f t="shared" si="1065"/>
        <v>0</v>
      </c>
      <c r="AC2460" s="23">
        <f t="shared" si="1066"/>
        <v>0</v>
      </c>
      <c r="AD2460" s="24">
        <f t="shared" si="1067"/>
        <v>0</v>
      </c>
      <c r="AF2460" s="20">
        <f t="shared" si="1068"/>
        <v>0</v>
      </c>
      <c r="AG2460" s="17">
        <f t="shared" si="1069"/>
        <v>0</v>
      </c>
      <c r="AH2460" s="17">
        <f t="shared" si="1070"/>
        <v>0</v>
      </c>
      <c r="AI2460" s="17" t="str">
        <f t="shared" si="1071"/>
        <v>-</v>
      </c>
      <c r="AM2460" s="21" t="str">
        <f t="shared" si="1082"/>
        <v>-</v>
      </c>
      <c r="AN2460" s="21" t="str">
        <f t="shared" si="1082"/>
        <v>-</v>
      </c>
      <c r="AO2460" s="21" t="str">
        <f t="shared" si="1082"/>
        <v>-</v>
      </c>
      <c r="AP2460" s="27">
        <f t="shared" si="1072"/>
        <v>0</v>
      </c>
      <c r="AQ2460" s="27">
        <f t="shared" si="1073"/>
        <v>0</v>
      </c>
      <c r="AR2460" s="27">
        <f t="shared" si="1074"/>
        <v>0</v>
      </c>
      <c r="AS2460" s="27">
        <f t="shared" si="1075"/>
        <v>0</v>
      </c>
      <c r="AT2460" s="27">
        <f t="shared" si="1076"/>
        <v>0</v>
      </c>
      <c r="AU2460" s="27">
        <f t="shared" si="1077"/>
        <v>0</v>
      </c>
      <c r="AV2460" s="21" t="str">
        <f t="shared" si="1078"/>
        <v>0</v>
      </c>
      <c r="AW2460" s="27">
        <f t="shared" si="1079"/>
        <v>0</v>
      </c>
      <c r="AX2460" s="27">
        <f t="shared" si="1080"/>
        <v>0</v>
      </c>
    </row>
    <row r="2461" spans="16:50" x14ac:dyDescent="0.25">
      <c r="P2461" s="38"/>
      <c r="Q2461" s="38"/>
      <c r="V2461" s="21">
        <f t="shared" si="1081"/>
        <v>0</v>
      </c>
      <c r="W2461" s="21">
        <f t="shared" si="1081"/>
        <v>0</v>
      </c>
      <c r="X2461" s="21">
        <f t="shared" si="1081"/>
        <v>0</v>
      </c>
      <c r="Y2461" s="22">
        <f t="shared" si="1062"/>
        <v>0</v>
      </c>
      <c r="Z2461" s="13">
        <f t="shared" si="1063"/>
        <v>0</v>
      </c>
      <c r="AA2461" s="23">
        <f t="shared" si="1064"/>
        <v>0</v>
      </c>
      <c r="AB2461" s="23">
        <f t="shared" si="1065"/>
        <v>0</v>
      </c>
      <c r="AC2461" s="23">
        <f t="shared" si="1066"/>
        <v>0</v>
      </c>
      <c r="AD2461" s="24">
        <f t="shared" si="1067"/>
        <v>0</v>
      </c>
      <c r="AF2461" s="20">
        <f t="shared" si="1068"/>
        <v>0</v>
      </c>
      <c r="AG2461" s="17">
        <f t="shared" si="1069"/>
        <v>0</v>
      </c>
      <c r="AH2461" s="17">
        <f t="shared" si="1070"/>
        <v>0</v>
      </c>
      <c r="AI2461" s="17" t="str">
        <f t="shared" si="1071"/>
        <v>-</v>
      </c>
      <c r="AM2461" s="21" t="str">
        <f t="shared" si="1082"/>
        <v>-</v>
      </c>
      <c r="AN2461" s="21" t="str">
        <f t="shared" si="1082"/>
        <v>-</v>
      </c>
      <c r="AO2461" s="21" t="str">
        <f t="shared" si="1082"/>
        <v>-</v>
      </c>
      <c r="AP2461" s="27">
        <f t="shared" si="1072"/>
        <v>0</v>
      </c>
      <c r="AQ2461" s="27">
        <f t="shared" si="1073"/>
        <v>0</v>
      </c>
      <c r="AR2461" s="27">
        <f t="shared" si="1074"/>
        <v>0</v>
      </c>
      <c r="AS2461" s="27">
        <f t="shared" si="1075"/>
        <v>0</v>
      </c>
      <c r="AT2461" s="27">
        <f t="shared" si="1076"/>
        <v>0</v>
      </c>
      <c r="AU2461" s="27">
        <f t="shared" si="1077"/>
        <v>0</v>
      </c>
      <c r="AV2461" s="21" t="str">
        <f t="shared" si="1078"/>
        <v>0</v>
      </c>
      <c r="AW2461" s="27">
        <f t="shared" si="1079"/>
        <v>0</v>
      </c>
      <c r="AX2461" s="27">
        <f t="shared" si="1080"/>
        <v>0</v>
      </c>
    </row>
    <row r="2462" spans="16:50" x14ac:dyDescent="0.25">
      <c r="P2462" s="38"/>
      <c r="Q2462" s="38"/>
      <c r="V2462" s="21">
        <f t="shared" si="1081"/>
        <v>0</v>
      </c>
      <c r="W2462" s="21">
        <f t="shared" si="1081"/>
        <v>0</v>
      </c>
      <c r="X2462" s="21">
        <f t="shared" si="1081"/>
        <v>0</v>
      </c>
      <c r="Y2462" s="22">
        <f t="shared" si="1062"/>
        <v>0</v>
      </c>
      <c r="Z2462" s="13">
        <f t="shared" si="1063"/>
        <v>0</v>
      </c>
      <c r="AA2462" s="23">
        <f t="shared" si="1064"/>
        <v>0</v>
      </c>
      <c r="AB2462" s="23">
        <f t="shared" si="1065"/>
        <v>0</v>
      </c>
      <c r="AC2462" s="23">
        <f t="shared" si="1066"/>
        <v>0</v>
      </c>
      <c r="AD2462" s="24">
        <f t="shared" si="1067"/>
        <v>0</v>
      </c>
      <c r="AF2462" s="20">
        <f t="shared" si="1068"/>
        <v>0</v>
      </c>
      <c r="AG2462" s="17">
        <f t="shared" si="1069"/>
        <v>0</v>
      </c>
      <c r="AH2462" s="17">
        <f t="shared" si="1070"/>
        <v>0</v>
      </c>
      <c r="AI2462" s="17" t="str">
        <f t="shared" si="1071"/>
        <v>-</v>
      </c>
      <c r="AM2462" s="21" t="str">
        <f t="shared" si="1082"/>
        <v>-</v>
      </c>
      <c r="AN2462" s="21" t="str">
        <f t="shared" si="1082"/>
        <v>-</v>
      </c>
      <c r="AO2462" s="21" t="str">
        <f t="shared" si="1082"/>
        <v>-</v>
      </c>
      <c r="AP2462" s="27">
        <f t="shared" si="1072"/>
        <v>0</v>
      </c>
      <c r="AQ2462" s="27">
        <f t="shared" si="1073"/>
        <v>0</v>
      </c>
      <c r="AR2462" s="27">
        <f t="shared" si="1074"/>
        <v>0</v>
      </c>
      <c r="AS2462" s="27">
        <f t="shared" si="1075"/>
        <v>0</v>
      </c>
      <c r="AT2462" s="27">
        <f t="shared" si="1076"/>
        <v>0</v>
      </c>
      <c r="AU2462" s="27">
        <f t="shared" si="1077"/>
        <v>0</v>
      </c>
      <c r="AV2462" s="21" t="str">
        <f t="shared" si="1078"/>
        <v>0</v>
      </c>
      <c r="AW2462" s="27">
        <f t="shared" si="1079"/>
        <v>0</v>
      </c>
      <c r="AX2462" s="27">
        <f t="shared" si="1080"/>
        <v>0</v>
      </c>
    </row>
    <row r="2463" spans="16:50" x14ac:dyDescent="0.25">
      <c r="P2463" s="38"/>
      <c r="Q2463" s="38"/>
      <c r="V2463" s="21">
        <f t="shared" si="1081"/>
        <v>0</v>
      </c>
      <c r="W2463" s="21">
        <f t="shared" si="1081"/>
        <v>0</v>
      </c>
      <c r="X2463" s="21">
        <f t="shared" si="1081"/>
        <v>0</v>
      </c>
      <c r="Y2463" s="22">
        <f t="shared" si="1062"/>
        <v>0</v>
      </c>
      <c r="Z2463" s="13">
        <f t="shared" si="1063"/>
        <v>0</v>
      </c>
      <c r="AA2463" s="23">
        <f t="shared" si="1064"/>
        <v>0</v>
      </c>
      <c r="AB2463" s="23">
        <f t="shared" si="1065"/>
        <v>0</v>
      </c>
      <c r="AC2463" s="23">
        <f t="shared" si="1066"/>
        <v>0</v>
      </c>
      <c r="AD2463" s="24">
        <f t="shared" si="1067"/>
        <v>0</v>
      </c>
      <c r="AF2463" s="20">
        <f t="shared" si="1068"/>
        <v>0</v>
      </c>
      <c r="AG2463" s="17">
        <f t="shared" si="1069"/>
        <v>0</v>
      </c>
      <c r="AH2463" s="17">
        <f t="shared" si="1070"/>
        <v>0</v>
      </c>
      <c r="AI2463" s="17" t="str">
        <f t="shared" si="1071"/>
        <v>-</v>
      </c>
      <c r="AM2463" s="21" t="str">
        <f t="shared" si="1082"/>
        <v>-</v>
      </c>
      <c r="AN2463" s="21" t="str">
        <f t="shared" si="1082"/>
        <v>-</v>
      </c>
      <c r="AO2463" s="21" t="str">
        <f t="shared" si="1082"/>
        <v>-</v>
      </c>
      <c r="AP2463" s="27">
        <f t="shared" si="1072"/>
        <v>0</v>
      </c>
      <c r="AQ2463" s="27">
        <f t="shared" si="1073"/>
        <v>0</v>
      </c>
      <c r="AR2463" s="27">
        <f t="shared" si="1074"/>
        <v>0</v>
      </c>
      <c r="AS2463" s="27">
        <f t="shared" si="1075"/>
        <v>0</v>
      </c>
      <c r="AT2463" s="27">
        <f t="shared" si="1076"/>
        <v>0</v>
      </c>
      <c r="AU2463" s="27">
        <f t="shared" si="1077"/>
        <v>0</v>
      </c>
      <c r="AV2463" s="21" t="str">
        <f t="shared" si="1078"/>
        <v>0</v>
      </c>
      <c r="AW2463" s="27">
        <f t="shared" si="1079"/>
        <v>0</v>
      </c>
      <c r="AX2463" s="27">
        <f t="shared" si="1080"/>
        <v>0</v>
      </c>
    </row>
    <row r="2464" spans="16:50" x14ac:dyDescent="0.25">
      <c r="P2464" s="38"/>
      <c r="Q2464" s="38"/>
      <c r="V2464" s="21">
        <f t="shared" si="1081"/>
        <v>0</v>
      </c>
      <c r="W2464" s="21">
        <f t="shared" si="1081"/>
        <v>0</v>
      </c>
      <c r="X2464" s="21">
        <f t="shared" si="1081"/>
        <v>0</v>
      </c>
      <c r="Y2464" s="22">
        <f t="shared" si="1062"/>
        <v>0</v>
      </c>
      <c r="Z2464" s="13">
        <f t="shared" si="1063"/>
        <v>0</v>
      </c>
      <c r="AA2464" s="23">
        <f t="shared" si="1064"/>
        <v>0</v>
      </c>
      <c r="AB2464" s="23">
        <f t="shared" si="1065"/>
        <v>0</v>
      </c>
      <c r="AC2464" s="23">
        <f t="shared" si="1066"/>
        <v>0</v>
      </c>
      <c r="AD2464" s="24">
        <f t="shared" si="1067"/>
        <v>0</v>
      </c>
      <c r="AF2464" s="20">
        <f t="shared" si="1068"/>
        <v>0</v>
      </c>
      <c r="AG2464" s="17">
        <f t="shared" si="1069"/>
        <v>0</v>
      </c>
      <c r="AH2464" s="17">
        <f t="shared" si="1070"/>
        <v>0</v>
      </c>
      <c r="AI2464" s="17" t="str">
        <f t="shared" si="1071"/>
        <v>-</v>
      </c>
      <c r="AM2464" s="21" t="str">
        <f t="shared" si="1082"/>
        <v>-</v>
      </c>
      <c r="AN2464" s="21" t="str">
        <f t="shared" si="1082"/>
        <v>-</v>
      </c>
      <c r="AO2464" s="21" t="str">
        <f t="shared" si="1082"/>
        <v>-</v>
      </c>
      <c r="AP2464" s="27">
        <f t="shared" si="1072"/>
        <v>0</v>
      </c>
      <c r="AQ2464" s="27">
        <f t="shared" si="1073"/>
        <v>0</v>
      </c>
      <c r="AR2464" s="27">
        <f t="shared" si="1074"/>
        <v>0</v>
      </c>
      <c r="AS2464" s="27">
        <f t="shared" si="1075"/>
        <v>0</v>
      </c>
      <c r="AT2464" s="27">
        <f t="shared" si="1076"/>
        <v>0</v>
      </c>
      <c r="AU2464" s="27">
        <f t="shared" si="1077"/>
        <v>0</v>
      </c>
      <c r="AV2464" s="21" t="str">
        <f t="shared" si="1078"/>
        <v>0</v>
      </c>
      <c r="AW2464" s="27">
        <f t="shared" si="1079"/>
        <v>0</v>
      </c>
      <c r="AX2464" s="27">
        <f t="shared" si="1080"/>
        <v>0</v>
      </c>
    </row>
    <row r="2465" spans="16:50" x14ac:dyDescent="0.25">
      <c r="P2465" s="38"/>
      <c r="Q2465" s="38"/>
      <c r="V2465" s="21">
        <f t="shared" si="1081"/>
        <v>0</v>
      </c>
      <c r="W2465" s="21">
        <f t="shared" si="1081"/>
        <v>0</v>
      </c>
      <c r="X2465" s="21">
        <f t="shared" si="1081"/>
        <v>0</v>
      </c>
      <c r="Y2465" s="22">
        <f t="shared" si="1062"/>
        <v>0</v>
      </c>
      <c r="Z2465" s="13">
        <f t="shared" si="1063"/>
        <v>0</v>
      </c>
      <c r="AA2465" s="23">
        <f t="shared" si="1064"/>
        <v>0</v>
      </c>
      <c r="AB2465" s="23">
        <f t="shared" si="1065"/>
        <v>0</v>
      </c>
      <c r="AC2465" s="23">
        <f t="shared" si="1066"/>
        <v>0</v>
      </c>
      <c r="AD2465" s="24">
        <f t="shared" si="1067"/>
        <v>0</v>
      </c>
      <c r="AF2465" s="20">
        <f t="shared" si="1068"/>
        <v>0</v>
      </c>
      <c r="AG2465" s="17">
        <f t="shared" si="1069"/>
        <v>0</v>
      </c>
      <c r="AH2465" s="17">
        <f t="shared" si="1070"/>
        <v>0</v>
      </c>
      <c r="AI2465" s="17" t="str">
        <f t="shared" si="1071"/>
        <v>-</v>
      </c>
      <c r="AM2465" s="21" t="str">
        <f t="shared" si="1082"/>
        <v>-</v>
      </c>
      <c r="AN2465" s="21" t="str">
        <f t="shared" si="1082"/>
        <v>-</v>
      </c>
      <c r="AO2465" s="21" t="str">
        <f t="shared" si="1082"/>
        <v>-</v>
      </c>
      <c r="AP2465" s="27">
        <f t="shared" si="1072"/>
        <v>0</v>
      </c>
      <c r="AQ2465" s="27">
        <f t="shared" si="1073"/>
        <v>0</v>
      </c>
      <c r="AR2465" s="27">
        <f t="shared" si="1074"/>
        <v>0</v>
      </c>
      <c r="AS2465" s="27">
        <f t="shared" si="1075"/>
        <v>0</v>
      </c>
      <c r="AT2465" s="27">
        <f t="shared" si="1076"/>
        <v>0</v>
      </c>
      <c r="AU2465" s="27">
        <f t="shared" si="1077"/>
        <v>0</v>
      </c>
      <c r="AV2465" s="21" t="str">
        <f t="shared" si="1078"/>
        <v>0</v>
      </c>
      <c r="AW2465" s="27">
        <f t="shared" si="1079"/>
        <v>0</v>
      </c>
      <c r="AX2465" s="27">
        <f t="shared" si="1080"/>
        <v>0</v>
      </c>
    </row>
    <row r="2466" spans="16:50" x14ac:dyDescent="0.25">
      <c r="P2466" s="38"/>
      <c r="Q2466" s="38"/>
      <c r="V2466" s="21">
        <f t="shared" si="1081"/>
        <v>0</v>
      </c>
      <c r="W2466" s="21">
        <f t="shared" si="1081"/>
        <v>0</v>
      </c>
      <c r="X2466" s="21">
        <f t="shared" si="1081"/>
        <v>0</v>
      </c>
      <c r="Y2466" s="22">
        <f t="shared" si="1062"/>
        <v>0</v>
      </c>
      <c r="Z2466" s="13">
        <f t="shared" si="1063"/>
        <v>0</v>
      </c>
      <c r="AA2466" s="23">
        <f t="shared" si="1064"/>
        <v>0</v>
      </c>
      <c r="AB2466" s="23">
        <f t="shared" si="1065"/>
        <v>0</v>
      </c>
      <c r="AC2466" s="23">
        <f t="shared" si="1066"/>
        <v>0</v>
      </c>
      <c r="AD2466" s="24">
        <f t="shared" si="1067"/>
        <v>0</v>
      </c>
      <c r="AF2466" s="20">
        <f t="shared" si="1068"/>
        <v>0</v>
      </c>
      <c r="AG2466" s="17">
        <f t="shared" si="1069"/>
        <v>0</v>
      </c>
      <c r="AH2466" s="17">
        <f t="shared" si="1070"/>
        <v>0</v>
      </c>
      <c r="AI2466" s="17" t="str">
        <f t="shared" si="1071"/>
        <v>-</v>
      </c>
      <c r="AM2466" s="21" t="str">
        <f t="shared" si="1082"/>
        <v>-</v>
      </c>
      <c r="AN2466" s="21" t="str">
        <f t="shared" si="1082"/>
        <v>-</v>
      </c>
      <c r="AO2466" s="21" t="str">
        <f t="shared" si="1082"/>
        <v>-</v>
      </c>
      <c r="AP2466" s="27">
        <f t="shared" si="1072"/>
        <v>0</v>
      </c>
      <c r="AQ2466" s="27">
        <f t="shared" si="1073"/>
        <v>0</v>
      </c>
      <c r="AR2466" s="27">
        <f t="shared" si="1074"/>
        <v>0</v>
      </c>
      <c r="AS2466" s="27">
        <f t="shared" si="1075"/>
        <v>0</v>
      </c>
      <c r="AT2466" s="27">
        <f t="shared" si="1076"/>
        <v>0</v>
      </c>
      <c r="AU2466" s="27">
        <f t="shared" si="1077"/>
        <v>0</v>
      </c>
      <c r="AV2466" s="21" t="str">
        <f t="shared" si="1078"/>
        <v>0</v>
      </c>
      <c r="AW2466" s="27">
        <f t="shared" si="1079"/>
        <v>0</v>
      </c>
      <c r="AX2466" s="27">
        <f t="shared" si="1080"/>
        <v>0</v>
      </c>
    </row>
    <row r="2467" spans="16:50" x14ac:dyDescent="0.25">
      <c r="P2467" s="38"/>
      <c r="Q2467" s="38"/>
      <c r="V2467" s="21">
        <f t="shared" si="1081"/>
        <v>0</v>
      </c>
      <c r="W2467" s="21">
        <f t="shared" si="1081"/>
        <v>0</v>
      </c>
      <c r="X2467" s="21">
        <f t="shared" si="1081"/>
        <v>0</v>
      </c>
      <c r="Y2467" s="22">
        <f t="shared" si="1062"/>
        <v>0</v>
      </c>
      <c r="Z2467" s="13">
        <f t="shared" si="1063"/>
        <v>0</v>
      </c>
      <c r="AA2467" s="23">
        <f t="shared" si="1064"/>
        <v>0</v>
      </c>
      <c r="AB2467" s="23">
        <f t="shared" si="1065"/>
        <v>0</v>
      </c>
      <c r="AC2467" s="23">
        <f t="shared" si="1066"/>
        <v>0</v>
      </c>
      <c r="AD2467" s="24">
        <f t="shared" si="1067"/>
        <v>0</v>
      </c>
      <c r="AF2467" s="20">
        <f t="shared" si="1068"/>
        <v>0</v>
      </c>
      <c r="AG2467" s="17">
        <f t="shared" si="1069"/>
        <v>0</v>
      </c>
      <c r="AH2467" s="17">
        <f t="shared" si="1070"/>
        <v>0</v>
      </c>
      <c r="AI2467" s="17" t="str">
        <f t="shared" si="1071"/>
        <v>-</v>
      </c>
      <c r="AM2467" s="21" t="str">
        <f t="shared" si="1082"/>
        <v>-</v>
      </c>
      <c r="AN2467" s="21" t="str">
        <f t="shared" si="1082"/>
        <v>-</v>
      </c>
      <c r="AO2467" s="21" t="str">
        <f t="shared" si="1082"/>
        <v>-</v>
      </c>
      <c r="AP2467" s="27">
        <f t="shared" si="1072"/>
        <v>0</v>
      </c>
      <c r="AQ2467" s="27">
        <f t="shared" si="1073"/>
        <v>0</v>
      </c>
      <c r="AR2467" s="27">
        <f t="shared" si="1074"/>
        <v>0</v>
      </c>
      <c r="AS2467" s="27">
        <f t="shared" si="1075"/>
        <v>0</v>
      </c>
      <c r="AT2467" s="27">
        <f t="shared" si="1076"/>
        <v>0</v>
      </c>
      <c r="AU2467" s="27">
        <f t="shared" si="1077"/>
        <v>0</v>
      </c>
      <c r="AV2467" s="21" t="str">
        <f t="shared" si="1078"/>
        <v>0</v>
      </c>
      <c r="AW2467" s="27">
        <f t="shared" si="1079"/>
        <v>0</v>
      </c>
      <c r="AX2467" s="27">
        <f t="shared" si="1080"/>
        <v>0</v>
      </c>
    </row>
    <row r="2468" spans="16:50" x14ac:dyDescent="0.25">
      <c r="P2468" s="38"/>
      <c r="Q2468" s="38"/>
      <c r="V2468" s="21">
        <f t="shared" si="1081"/>
        <v>0</v>
      </c>
      <c r="W2468" s="21">
        <f t="shared" si="1081"/>
        <v>0</v>
      </c>
      <c r="X2468" s="21">
        <f t="shared" si="1081"/>
        <v>0</v>
      </c>
      <c r="Y2468" s="22">
        <f t="shared" si="1062"/>
        <v>0</v>
      </c>
      <c r="Z2468" s="13">
        <f t="shared" si="1063"/>
        <v>0</v>
      </c>
      <c r="AA2468" s="23">
        <f t="shared" si="1064"/>
        <v>0</v>
      </c>
      <c r="AB2468" s="23">
        <f t="shared" si="1065"/>
        <v>0</v>
      </c>
      <c r="AC2468" s="23">
        <f t="shared" si="1066"/>
        <v>0</v>
      </c>
      <c r="AD2468" s="24">
        <f t="shared" si="1067"/>
        <v>0</v>
      </c>
      <c r="AF2468" s="20">
        <f t="shared" si="1068"/>
        <v>0</v>
      </c>
      <c r="AG2468" s="17">
        <f t="shared" si="1069"/>
        <v>0</v>
      </c>
      <c r="AH2468" s="17">
        <f t="shared" si="1070"/>
        <v>0</v>
      </c>
      <c r="AI2468" s="17" t="str">
        <f t="shared" si="1071"/>
        <v>-</v>
      </c>
      <c r="AM2468" s="21" t="str">
        <f t="shared" si="1082"/>
        <v>-</v>
      </c>
      <c r="AN2468" s="21" t="str">
        <f t="shared" si="1082"/>
        <v>-</v>
      </c>
      <c r="AO2468" s="21" t="str">
        <f t="shared" si="1082"/>
        <v>-</v>
      </c>
      <c r="AP2468" s="27">
        <f t="shared" si="1072"/>
        <v>0</v>
      </c>
      <c r="AQ2468" s="27">
        <f t="shared" si="1073"/>
        <v>0</v>
      </c>
      <c r="AR2468" s="27">
        <f t="shared" si="1074"/>
        <v>0</v>
      </c>
      <c r="AS2468" s="27">
        <f t="shared" si="1075"/>
        <v>0</v>
      </c>
      <c r="AT2468" s="27">
        <f t="shared" si="1076"/>
        <v>0</v>
      </c>
      <c r="AU2468" s="27">
        <f t="shared" si="1077"/>
        <v>0</v>
      </c>
      <c r="AV2468" s="21" t="str">
        <f t="shared" si="1078"/>
        <v>0</v>
      </c>
      <c r="AW2468" s="27">
        <f t="shared" si="1079"/>
        <v>0</v>
      </c>
      <c r="AX2468" s="27">
        <f t="shared" si="1080"/>
        <v>0</v>
      </c>
    </row>
    <row r="2469" spans="16:50" x14ac:dyDescent="0.25">
      <c r="P2469" s="38"/>
      <c r="Q2469" s="38"/>
      <c r="V2469" s="21">
        <f t="shared" si="1081"/>
        <v>0</v>
      </c>
      <c r="W2469" s="21">
        <f t="shared" si="1081"/>
        <v>0</v>
      </c>
      <c r="X2469" s="21">
        <f t="shared" si="1081"/>
        <v>0</v>
      </c>
      <c r="Y2469" s="22">
        <f t="shared" si="1062"/>
        <v>0</v>
      </c>
      <c r="Z2469" s="13">
        <f t="shared" si="1063"/>
        <v>0</v>
      </c>
      <c r="AA2469" s="23">
        <f t="shared" si="1064"/>
        <v>0</v>
      </c>
      <c r="AB2469" s="23">
        <f t="shared" si="1065"/>
        <v>0</v>
      </c>
      <c r="AC2469" s="23">
        <f t="shared" si="1066"/>
        <v>0</v>
      </c>
      <c r="AD2469" s="24">
        <f t="shared" si="1067"/>
        <v>0</v>
      </c>
      <c r="AF2469" s="20">
        <f t="shared" si="1068"/>
        <v>0</v>
      </c>
      <c r="AG2469" s="17">
        <f t="shared" si="1069"/>
        <v>0</v>
      </c>
      <c r="AH2469" s="17">
        <f t="shared" si="1070"/>
        <v>0</v>
      </c>
      <c r="AI2469" s="17" t="str">
        <f t="shared" si="1071"/>
        <v>-</v>
      </c>
      <c r="AM2469" s="21" t="str">
        <f t="shared" si="1082"/>
        <v>-</v>
      </c>
      <c r="AN2469" s="21" t="str">
        <f t="shared" si="1082"/>
        <v>-</v>
      </c>
      <c r="AO2469" s="21" t="str">
        <f t="shared" si="1082"/>
        <v>-</v>
      </c>
      <c r="AP2469" s="27">
        <f t="shared" si="1072"/>
        <v>0</v>
      </c>
      <c r="AQ2469" s="27">
        <f t="shared" si="1073"/>
        <v>0</v>
      </c>
      <c r="AR2469" s="27">
        <f t="shared" si="1074"/>
        <v>0</v>
      </c>
      <c r="AS2469" s="27">
        <f t="shared" si="1075"/>
        <v>0</v>
      </c>
      <c r="AT2469" s="27">
        <f t="shared" si="1076"/>
        <v>0</v>
      </c>
      <c r="AU2469" s="27">
        <f t="shared" si="1077"/>
        <v>0</v>
      </c>
      <c r="AV2469" s="21" t="str">
        <f t="shared" si="1078"/>
        <v>0</v>
      </c>
      <c r="AW2469" s="27">
        <f t="shared" si="1079"/>
        <v>0</v>
      </c>
      <c r="AX2469" s="27">
        <f t="shared" si="1080"/>
        <v>0</v>
      </c>
    </row>
    <row r="2470" spans="16:50" x14ac:dyDescent="0.25">
      <c r="P2470" s="38"/>
      <c r="Q2470" s="38"/>
      <c r="V2470" s="21">
        <f t="shared" si="1081"/>
        <v>0</v>
      </c>
      <c r="W2470" s="21">
        <f t="shared" si="1081"/>
        <v>0</v>
      </c>
      <c r="X2470" s="21">
        <f t="shared" si="1081"/>
        <v>0</v>
      </c>
      <c r="Y2470" s="22">
        <f t="shared" si="1062"/>
        <v>0</v>
      </c>
      <c r="Z2470" s="13">
        <f t="shared" si="1063"/>
        <v>0</v>
      </c>
      <c r="AA2470" s="23">
        <f t="shared" si="1064"/>
        <v>0</v>
      </c>
      <c r="AB2470" s="23">
        <f t="shared" si="1065"/>
        <v>0</v>
      </c>
      <c r="AC2470" s="23">
        <f t="shared" si="1066"/>
        <v>0</v>
      </c>
      <c r="AD2470" s="24">
        <f t="shared" si="1067"/>
        <v>0</v>
      </c>
      <c r="AF2470" s="20">
        <f t="shared" si="1068"/>
        <v>0</v>
      </c>
      <c r="AG2470" s="17">
        <f t="shared" si="1069"/>
        <v>0</v>
      </c>
      <c r="AH2470" s="17">
        <f t="shared" si="1070"/>
        <v>0</v>
      </c>
      <c r="AI2470" s="17" t="str">
        <f t="shared" si="1071"/>
        <v>-</v>
      </c>
      <c r="AM2470" s="21" t="str">
        <f t="shared" si="1082"/>
        <v>-</v>
      </c>
      <c r="AN2470" s="21" t="str">
        <f t="shared" si="1082"/>
        <v>-</v>
      </c>
      <c r="AO2470" s="21" t="str">
        <f t="shared" si="1082"/>
        <v>-</v>
      </c>
      <c r="AP2470" s="27">
        <f t="shared" si="1072"/>
        <v>0</v>
      </c>
      <c r="AQ2470" s="27">
        <f t="shared" si="1073"/>
        <v>0</v>
      </c>
      <c r="AR2470" s="27">
        <f t="shared" si="1074"/>
        <v>0</v>
      </c>
      <c r="AS2470" s="27">
        <f t="shared" si="1075"/>
        <v>0</v>
      </c>
      <c r="AT2470" s="27">
        <f t="shared" si="1076"/>
        <v>0</v>
      </c>
      <c r="AU2470" s="27">
        <f t="shared" si="1077"/>
        <v>0</v>
      </c>
      <c r="AV2470" s="21" t="str">
        <f t="shared" si="1078"/>
        <v>0</v>
      </c>
      <c r="AW2470" s="27">
        <f t="shared" si="1079"/>
        <v>0</v>
      </c>
      <c r="AX2470" s="27">
        <f t="shared" si="1080"/>
        <v>0</v>
      </c>
    </row>
    <row r="2471" spans="16:50" x14ac:dyDescent="0.25">
      <c r="P2471" s="38"/>
      <c r="Q2471" s="38"/>
      <c r="V2471" s="21">
        <f t="shared" si="1081"/>
        <v>0</v>
      </c>
      <c r="W2471" s="21">
        <f t="shared" si="1081"/>
        <v>0</v>
      </c>
      <c r="X2471" s="21">
        <f t="shared" si="1081"/>
        <v>0</v>
      </c>
      <c r="Y2471" s="22">
        <f t="shared" si="1062"/>
        <v>0</v>
      </c>
      <c r="Z2471" s="13">
        <f t="shared" si="1063"/>
        <v>0</v>
      </c>
      <c r="AA2471" s="23">
        <f t="shared" si="1064"/>
        <v>0</v>
      </c>
      <c r="AB2471" s="23">
        <f t="shared" si="1065"/>
        <v>0</v>
      </c>
      <c r="AC2471" s="23">
        <f t="shared" si="1066"/>
        <v>0</v>
      </c>
      <c r="AD2471" s="24">
        <f t="shared" si="1067"/>
        <v>0</v>
      </c>
      <c r="AF2471" s="20">
        <f t="shared" si="1068"/>
        <v>0</v>
      </c>
      <c r="AG2471" s="17">
        <f t="shared" si="1069"/>
        <v>0</v>
      </c>
      <c r="AH2471" s="17">
        <f t="shared" si="1070"/>
        <v>0</v>
      </c>
      <c r="AI2471" s="17" t="str">
        <f t="shared" si="1071"/>
        <v>-</v>
      </c>
      <c r="AM2471" s="21" t="str">
        <f t="shared" si="1082"/>
        <v>-</v>
      </c>
      <c r="AN2471" s="21" t="str">
        <f t="shared" si="1082"/>
        <v>-</v>
      </c>
      <c r="AO2471" s="21" t="str">
        <f t="shared" si="1082"/>
        <v>-</v>
      </c>
      <c r="AP2471" s="27">
        <f t="shared" si="1072"/>
        <v>0</v>
      </c>
      <c r="AQ2471" s="27">
        <f t="shared" si="1073"/>
        <v>0</v>
      </c>
      <c r="AR2471" s="27">
        <f t="shared" si="1074"/>
        <v>0</v>
      </c>
      <c r="AS2471" s="27">
        <f t="shared" si="1075"/>
        <v>0</v>
      </c>
      <c r="AT2471" s="27">
        <f t="shared" si="1076"/>
        <v>0</v>
      </c>
      <c r="AU2471" s="27">
        <f t="shared" si="1077"/>
        <v>0</v>
      </c>
      <c r="AV2471" s="21" t="str">
        <f t="shared" si="1078"/>
        <v>0</v>
      </c>
      <c r="AW2471" s="27">
        <f t="shared" si="1079"/>
        <v>0</v>
      </c>
      <c r="AX2471" s="27">
        <f t="shared" si="1080"/>
        <v>0</v>
      </c>
    </row>
    <row r="2472" spans="16:50" x14ac:dyDescent="0.25">
      <c r="P2472" s="38"/>
      <c r="Q2472" s="38"/>
      <c r="V2472" s="21">
        <f t="shared" si="1081"/>
        <v>0</v>
      </c>
      <c r="W2472" s="21">
        <f t="shared" si="1081"/>
        <v>0</v>
      </c>
      <c r="X2472" s="21">
        <f t="shared" si="1081"/>
        <v>0</v>
      </c>
      <c r="Y2472" s="22">
        <f t="shared" si="1062"/>
        <v>0</v>
      </c>
      <c r="Z2472" s="13">
        <f t="shared" si="1063"/>
        <v>0</v>
      </c>
      <c r="AA2472" s="23">
        <f t="shared" si="1064"/>
        <v>0</v>
      </c>
      <c r="AB2472" s="23">
        <f t="shared" si="1065"/>
        <v>0</v>
      </c>
      <c r="AC2472" s="23">
        <f t="shared" si="1066"/>
        <v>0</v>
      </c>
      <c r="AD2472" s="24">
        <f t="shared" si="1067"/>
        <v>0</v>
      </c>
      <c r="AF2472" s="20">
        <f t="shared" si="1068"/>
        <v>0</v>
      </c>
      <c r="AG2472" s="17">
        <f t="shared" si="1069"/>
        <v>0</v>
      </c>
      <c r="AH2472" s="17">
        <f t="shared" si="1070"/>
        <v>0</v>
      </c>
      <c r="AI2472" s="17" t="str">
        <f t="shared" si="1071"/>
        <v>-</v>
      </c>
      <c r="AM2472" s="21" t="str">
        <f t="shared" si="1082"/>
        <v>-</v>
      </c>
      <c r="AN2472" s="21" t="str">
        <f t="shared" si="1082"/>
        <v>-</v>
      </c>
      <c r="AO2472" s="21" t="str">
        <f t="shared" si="1082"/>
        <v>-</v>
      </c>
      <c r="AP2472" s="27">
        <f t="shared" si="1072"/>
        <v>0</v>
      </c>
      <c r="AQ2472" s="27">
        <f t="shared" si="1073"/>
        <v>0</v>
      </c>
      <c r="AR2472" s="27">
        <f t="shared" si="1074"/>
        <v>0</v>
      </c>
      <c r="AS2472" s="27">
        <f t="shared" si="1075"/>
        <v>0</v>
      </c>
      <c r="AT2472" s="27">
        <f t="shared" si="1076"/>
        <v>0</v>
      </c>
      <c r="AU2472" s="27">
        <f t="shared" si="1077"/>
        <v>0</v>
      </c>
      <c r="AV2472" s="21" t="str">
        <f t="shared" si="1078"/>
        <v>0</v>
      </c>
      <c r="AW2472" s="27">
        <f t="shared" si="1079"/>
        <v>0</v>
      </c>
      <c r="AX2472" s="27">
        <f t="shared" si="1080"/>
        <v>0</v>
      </c>
    </row>
    <row r="2473" spans="16:50" x14ac:dyDescent="0.25">
      <c r="P2473" s="38"/>
      <c r="Q2473" s="38"/>
      <c r="V2473" s="21">
        <f t="shared" si="1081"/>
        <v>0</v>
      </c>
      <c r="W2473" s="21">
        <f t="shared" si="1081"/>
        <v>0</v>
      </c>
      <c r="X2473" s="21">
        <f t="shared" si="1081"/>
        <v>0</v>
      </c>
      <c r="Y2473" s="22">
        <f t="shared" si="1062"/>
        <v>0</v>
      </c>
      <c r="Z2473" s="13">
        <f t="shared" si="1063"/>
        <v>0</v>
      </c>
      <c r="AA2473" s="23">
        <f t="shared" si="1064"/>
        <v>0</v>
      </c>
      <c r="AB2473" s="23">
        <f t="shared" si="1065"/>
        <v>0</v>
      </c>
      <c r="AC2473" s="23">
        <f t="shared" si="1066"/>
        <v>0</v>
      </c>
      <c r="AD2473" s="24">
        <f t="shared" si="1067"/>
        <v>0</v>
      </c>
      <c r="AF2473" s="20">
        <f t="shared" si="1068"/>
        <v>0</v>
      </c>
      <c r="AG2473" s="17">
        <f t="shared" si="1069"/>
        <v>0</v>
      </c>
      <c r="AH2473" s="17">
        <f t="shared" si="1070"/>
        <v>0</v>
      </c>
      <c r="AI2473" s="17" t="str">
        <f t="shared" si="1071"/>
        <v>-</v>
      </c>
      <c r="AM2473" s="21" t="str">
        <f t="shared" si="1082"/>
        <v>-</v>
      </c>
      <c r="AN2473" s="21" t="str">
        <f t="shared" si="1082"/>
        <v>-</v>
      </c>
      <c r="AO2473" s="21" t="str">
        <f t="shared" si="1082"/>
        <v>-</v>
      </c>
      <c r="AP2473" s="27">
        <f t="shared" si="1072"/>
        <v>0</v>
      </c>
      <c r="AQ2473" s="27">
        <f t="shared" si="1073"/>
        <v>0</v>
      </c>
      <c r="AR2473" s="27">
        <f t="shared" si="1074"/>
        <v>0</v>
      </c>
      <c r="AS2473" s="27">
        <f t="shared" si="1075"/>
        <v>0</v>
      </c>
      <c r="AT2473" s="27">
        <f t="shared" si="1076"/>
        <v>0</v>
      </c>
      <c r="AU2473" s="27">
        <f t="shared" si="1077"/>
        <v>0</v>
      </c>
      <c r="AV2473" s="21" t="str">
        <f t="shared" si="1078"/>
        <v>0</v>
      </c>
      <c r="AW2473" s="27">
        <f t="shared" si="1079"/>
        <v>0</v>
      </c>
      <c r="AX2473" s="27">
        <f t="shared" si="1080"/>
        <v>0</v>
      </c>
    </row>
    <row r="2474" spans="16:50" x14ac:dyDescent="0.25">
      <c r="P2474" s="38"/>
      <c r="Q2474" s="38"/>
      <c r="V2474" s="21">
        <f t="shared" si="1081"/>
        <v>0</v>
      </c>
      <c r="W2474" s="21">
        <f t="shared" si="1081"/>
        <v>0</v>
      </c>
      <c r="X2474" s="21">
        <f t="shared" si="1081"/>
        <v>0</v>
      </c>
      <c r="Y2474" s="22">
        <f t="shared" si="1062"/>
        <v>0</v>
      </c>
      <c r="Z2474" s="13">
        <f t="shared" si="1063"/>
        <v>0</v>
      </c>
      <c r="AA2474" s="23">
        <f t="shared" si="1064"/>
        <v>0</v>
      </c>
      <c r="AB2474" s="23">
        <f t="shared" si="1065"/>
        <v>0</v>
      </c>
      <c r="AC2474" s="23">
        <f t="shared" si="1066"/>
        <v>0</v>
      </c>
      <c r="AD2474" s="24">
        <f t="shared" si="1067"/>
        <v>0</v>
      </c>
      <c r="AF2474" s="20">
        <f t="shared" si="1068"/>
        <v>0</v>
      </c>
      <c r="AG2474" s="17">
        <f t="shared" si="1069"/>
        <v>0</v>
      </c>
      <c r="AH2474" s="17">
        <f t="shared" si="1070"/>
        <v>0</v>
      </c>
      <c r="AI2474" s="17" t="str">
        <f t="shared" si="1071"/>
        <v>-</v>
      </c>
      <c r="AM2474" s="21" t="str">
        <f t="shared" si="1082"/>
        <v>-</v>
      </c>
      <c r="AN2474" s="21" t="str">
        <f t="shared" si="1082"/>
        <v>-</v>
      </c>
      <c r="AO2474" s="21" t="str">
        <f t="shared" si="1082"/>
        <v>-</v>
      </c>
      <c r="AP2474" s="27">
        <f t="shared" si="1072"/>
        <v>0</v>
      </c>
      <c r="AQ2474" s="27">
        <f t="shared" si="1073"/>
        <v>0</v>
      </c>
      <c r="AR2474" s="27">
        <f t="shared" si="1074"/>
        <v>0</v>
      </c>
      <c r="AS2474" s="27">
        <f t="shared" si="1075"/>
        <v>0</v>
      </c>
      <c r="AT2474" s="27">
        <f t="shared" si="1076"/>
        <v>0</v>
      </c>
      <c r="AU2474" s="27">
        <f t="shared" si="1077"/>
        <v>0</v>
      </c>
      <c r="AV2474" s="21" t="str">
        <f t="shared" si="1078"/>
        <v>0</v>
      </c>
      <c r="AW2474" s="27">
        <f t="shared" si="1079"/>
        <v>0</v>
      </c>
      <c r="AX2474" s="27">
        <f t="shared" si="1080"/>
        <v>0</v>
      </c>
    </row>
    <row r="2475" spans="16:50" x14ac:dyDescent="0.25">
      <c r="P2475" s="38"/>
      <c r="Q2475" s="38"/>
      <c r="V2475" s="21">
        <f t="shared" si="1081"/>
        <v>0</v>
      </c>
      <c r="W2475" s="21">
        <f t="shared" si="1081"/>
        <v>0</v>
      </c>
      <c r="X2475" s="21">
        <f t="shared" si="1081"/>
        <v>0</v>
      </c>
      <c r="Y2475" s="22">
        <f t="shared" si="1062"/>
        <v>0</v>
      </c>
      <c r="Z2475" s="13">
        <f t="shared" si="1063"/>
        <v>0</v>
      </c>
      <c r="AA2475" s="23">
        <f t="shared" si="1064"/>
        <v>0</v>
      </c>
      <c r="AB2475" s="23">
        <f t="shared" si="1065"/>
        <v>0</v>
      </c>
      <c r="AC2475" s="23">
        <f t="shared" si="1066"/>
        <v>0</v>
      </c>
      <c r="AD2475" s="24">
        <f t="shared" si="1067"/>
        <v>0</v>
      </c>
      <c r="AF2475" s="20">
        <f t="shared" si="1068"/>
        <v>0</v>
      </c>
      <c r="AG2475" s="17">
        <f t="shared" si="1069"/>
        <v>0</v>
      </c>
      <c r="AH2475" s="17">
        <f t="shared" si="1070"/>
        <v>0</v>
      </c>
      <c r="AI2475" s="17" t="str">
        <f t="shared" si="1071"/>
        <v>-</v>
      </c>
      <c r="AM2475" s="21" t="str">
        <f t="shared" si="1082"/>
        <v>-</v>
      </c>
      <c r="AN2475" s="21" t="str">
        <f t="shared" si="1082"/>
        <v>-</v>
      </c>
      <c r="AO2475" s="21" t="str">
        <f t="shared" si="1082"/>
        <v>-</v>
      </c>
      <c r="AP2475" s="27">
        <f t="shared" si="1072"/>
        <v>0</v>
      </c>
      <c r="AQ2475" s="27">
        <f t="shared" si="1073"/>
        <v>0</v>
      </c>
      <c r="AR2475" s="27">
        <f t="shared" si="1074"/>
        <v>0</v>
      </c>
      <c r="AS2475" s="27">
        <f t="shared" si="1075"/>
        <v>0</v>
      </c>
      <c r="AT2475" s="27">
        <f t="shared" si="1076"/>
        <v>0</v>
      </c>
      <c r="AU2475" s="27">
        <f t="shared" si="1077"/>
        <v>0</v>
      </c>
      <c r="AV2475" s="21" t="str">
        <f t="shared" si="1078"/>
        <v>0</v>
      </c>
      <c r="AW2475" s="27">
        <f t="shared" si="1079"/>
        <v>0</v>
      </c>
      <c r="AX2475" s="27">
        <f t="shared" si="1080"/>
        <v>0</v>
      </c>
    </row>
    <row r="2476" spans="16:50" x14ac:dyDescent="0.25">
      <c r="P2476" s="38"/>
      <c r="Q2476" s="38"/>
      <c r="V2476" s="21">
        <f t="shared" si="1081"/>
        <v>0</v>
      </c>
      <c r="W2476" s="21">
        <f t="shared" si="1081"/>
        <v>0</v>
      </c>
      <c r="X2476" s="21">
        <f t="shared" si="1081"/>
        <v>0</v>
      </c>
      <c r="Y2476" s="22">
        <f t="shared" si="1062"/>
        <v>0</v>
      </c>
      <c r="Z2476" s="13">
        <f t="shared" si="1063"/>
        <v>0</v>
      </c>
      <c r="AA2476" s="23">
        <f t="shared" si="1064"/>
        <v>0</v>
      </c>
      <c r="AB2476" s="23">
        <f t="shared" si="1065"/>
        <v>0</v>
      </c>
      <c r="AC2476" s="23">
        <f t="shared" si="1066"/>
        <v>0</v>
      </c>
      <c r="AD2476" s="24">
        <f t="shared" si="1067"/>
        <v>0</v>
      </c>
      <c r="AF2476" s="20">
        <f t="shared" si="1068"/>
        <v>0</v>
      </c>
      <c r="AG2476" s="17">
        <f t="shared" si="1069"/>
        <v>0</v>
      </c>
      <c r="AH2476" s="17">
        <f t="shared" si="1070"/>
        <v>0</v>
      </c>
      <c r="AI2476" s="17" t="str">
        <f t="shared" si="1071"/>
        <v>-</v>
      </c>
      <c r="AM2476" s="21" t="str">
        <f t="shared" si="1082"/>
        <v>-</v>
      </c>
      <c r="AN2476" s="21" t="str">
        <f t="shared" si="1082"/>
        <v>-</v>
      </c>
      <c r="AO2476" s="21" t="str">
        <f t="shared" si="1082"/>
        <v>-</v>
      </c>
      <c r="AP2476" s="27">
        <f t="shared" si="1072"/>
        <v>0</v>
      </c>
      <c r="AQ2476" s="27">
        <f t="shared" si="1073"/>
        <v>0</v>
      </c>
      <c r="AR2476" s="27">
        <f t="shared" si="1074"/>
        <v>0</v>
      </c>
      <c r="AS2476" s="27">
        <f t="shared" si="1075"/>
        <v>0</v>
      </c>
      <c r="AT2476" s="27">
        <f t="shared" si="1076"/>
        <v>0</v>
      </c>
      <c r="AU2476" s="27">
        <f t="shared" si="1077"/>
        <v>0</v>
      </c>
      <c r="AV2476" s="21" t="str">
        <f t="shared" si="1078"/>
        <v>0</v>
      </c>
      <c r="AW2476" s="27">
        <f t="shared" si="1079"/>
        <v>0</v>
      </c>
      <c r="AX2476" s="27">
        <f t="shared" si="1080"/>
        <v>0</v>
      </c>
    </row>
    <row r="2477" spans="16:50" x14ac:dyDescent="0.25">
      <c r="P2477" s="38"/>
      <c r="Q2477" s="38"/>
      <c r="V2477" s="21">
        <f t="shared" si="1081"/>
        <v>0</v>
      </c>
      <c r="W2477" s="21">
        <f t="shared" si="1081"/>
        <v>0</v>
      </c>
      <c r="X2477" s="21">
        <f t="shared" si="1081"/>
        <v>0</v>
      </c>
      <c r="Y2477" s="22">
        <f t="shared" si="1062"/>
        <v>0</v>
      </c>
      <c r="Z2477" s="13">
        <f t="shared" si="1063"/>
        <v>0</v>
      </c>
      <c r="AA2477" s="23">
        <f t="shared" si="1064"/>
        <v>0</v>
      </c>
      <c r="AB2477" s="23">
        <f t="shared" si="1065"/>
        <v>0</v>
      </c>
      <c r="AC2477" s="23">
        <f t="shared" si="1066"/>
        <v>0</v>
      </c>
      <c r="AD2477" s="24">
        <f t="shared" si="1067"/>
        <v>0</v>
      </c>
      <c r="AF2477" s="20">
        <f t="shared" si="1068"/>
        <v>0</v>
      </c>
      <c r="AG2477" s="17">
        <f t="shared" si="1069"/>
        <v>0</v>
      </c>
      <c r="AH2477" s="17">
        <f t="shared" si="1070"/>
        <v>0</v>
      </c>
      <c r="AI2477" s="17" t="str">
        <f t="shared" si="1071"/>
        <v>-</v>
      </c>
      <c r="AM2477" s="21" t="str">
        <f t="shared" si="1082"/>
        <v>-</v>
      </c>
      <c r="AN2477" s="21" t="str">
        <f t="shared" si="1082"/>
        <v>-</v>
      </c>
      <c r="AO2477" s="21" t="str">
        <f t="shared" si="1082"/>
        <v>-</v>
      </c>
      <c r="AP2477" s="27">
        <f t="shared" si="1072"/>
        <v>0</v>
      </c>
      <c r="AQ2477" s="27">
        <f t="shared" si="1073"/>
        <v>0</v>
      </c>
      <c r="AR2477" s="27">
        <f t="shared" si="1074"/>
        <v>0</v>
      </c>
      <c r="AS2477" s="27">
        <f t="shared" si="1075"/>
        <v>0</v>
      </c>
      <c r="AT2477" s="27">
        <f t="shared" si="1076"/>
        <v>0</v>
      </c>
      <c r="AU2477" s="27">
        <f t="shared" si="1077"/>
        <v>0</v>
      </c>
      <c r="AV2477" s="21" t="str">
        <f t="shared" si="1078"/>
        <v>0</v>
      </c>
      <c r="AW2477" s="27">
        <f t="shared" si="1079"/>
        <v>0</v>
      </c>
      <c r="AX2477" s="27">
        <f t="shared" si="1080"/>
        <v>0</v>
      </c>
    </row>
    <row r="2478" spans="16:50" x14ac:dyDescent="0.25">
      <c r="P2478" s="38"/>
      <c r="Q2478" s="38"/>
      <c r="V2478" s="21">
        <f t="shared" si="1081"/>
        <v>0</v>
      </c>
      <c r="W2478" s="21">
        <f t="shared" si="1081"/>
        <v>0</v>
      </c>
      <c r="X2478" s="21">
        <f t="shared" si="1081"/>
        <v>0</v>
      </c>
      <c r="Y2478" s="22">
        <f t="shared" si="1062"/>
        <v>0</v>
      </c>
      <c r="Z2478" s="13">
        <f t="shared" si="1063"/>
        <v>0</v>
      </c>
      <c r="AA2478" s="23">
        <f t="shared" si="1064"/>
        <v>0</v>
      </c>
      <c r="AB2478" s="23">
        <f t="shared" si="1065"/>
        <v>0</v>
      </c>
      <c r="AC2478" s="23">
        <f t="shared" si="1066"/>
        <v>0</v>
      </c>
      <c r="AD2478" s="24">
        <f t="shared" si="1067"/>
        <v>0</v>
      </c>
      <c r="AF2478" s="20">
        <f t="shared" si="1068"/>
        <v>0</v>
      </c>
      <c r="AG2478" s="17">
        <f t="shared" si="1069"/>
        <v>0</v>
      </c>
      <c r="AH2478" s="17">
        <f t="shared" si="1070"/>
        <v>0</v>
      </c>
      <c r="AI2478" s="17" t="str">
        <f t="shared" si="1071"/>
        <v>-</v>
      </c>
      <c r="AM2478" s="21" t="str">
        <f t="shared" si="1082"/>
        <v>-</v>
      </c>
      <c r="AN2478" s="21" t="str">
        <f t="shared" si="1082"/>
        <v>-</v>
      </c>
      <c r="AO2478" s="21" t="str">
        <f t="shared" si="1082"/>
        <v>-</v>
      </c>
      <c r="AP2478" s="27">
        <f t="shared" si="1072"/>
        <v>0</v>
      </c>
      <c r="AQ2478" s="27">
        <f t="shared" si="1073"/>
        <v>0</v>
      </c>
      <c r="AR2478" s="27">
        <f t="shared" si="1074"/>
        <v>0</v>
      </c>
      <c r="AS2478" s="27">
        <f t="shared" si="1075"/>
        <v>0</v>
      </c>
      <c r="AT2478" s="27">
        <f t="shared" si="1076"/>
        <v>0</v>
      </c>
      <c r="AU2478" s="27">
        <f t="shared" si="1077"/>
        <v>0</v>
      </c>
      <c r="AV2478" s="21" t="str">
        <f t="shared" si="1078"/>
        <v>0</v>
      </c>
      <c r="AW2478" s="27">
        <f t="shared" si="1079"/>
        <v>0</v>
      </c>
      <c r="AX2478" s="27">
        <f t="shared" si="1080"/>
        <v>0</v>
      </c>
    </row>
    <row r="2479" spans="16:50" x14ac:dyDescent="0.25">
      <c r="P2479" s="38"/>
      <c r="Q2479" s="38"/>
      <c r="V2479" s="21">
        <f t="shared" si="1081"/>
        <v>0</v>
      </c>
      <c r="W2479" s="21">
        <f t="shared" si="1081"/>
        <v>0</v>
      </c>
      <c r="X2479" s="21">
        <f t="shared" si="1081"/>
        <v>0</v>
      </c>
      <c r="Y2479" s="22">
        <f t="shared" si="1062"/>
        <v>0</v>
      </c>
      <c r="Z2479" s="13">
        <f t="shared" si="1063"/>
        <v>0</v>
      </c>
      <c r="AA2479" s="23">
        <f t="shared" si="1064"/>
        <v>0</v>
      </c>
      <c r="AB2479" s="23">
        <f t="shared" si="1065"/>
        <v>0</v>
      </c>
      <c r="AC2479" s="23">
        <f t="shared" si="1066"/>
        <v>0</v>
      </c>
      <c r="AD2479" s="24">
        <f t="shared" si="1067"/>
        <v>0</v>
      </c>
      <c r="AF2479" s="20">
        <f t="shared" si="1068"/>
        <v>0</v>
      </c>
      <c r="AG2479" s="17">
        <f t="shared" si="1069"/>
        <v>0</v>
      </c>
      <c r="AH2479" s="17">
        <f t="shared" si="1070"/>
        <v>0</v>
      </c>
      <c r="AI2479" s="17" t="str">
        <f t="shared" si="1071"/>
        <v>-</v>
      </c>
      <c r="AM2479" s="21" t="str">
        <f t="shared" si="1082"/>
        <v>-</v>
      </c>
      <c r="AN2479" s="21" t="str">
        <f t="shared" si="1082"/>
        <v>-</v>
      </c>
      <c r="AO2479" s="21" t="str">
        <f t="shared" si="1082"/>
        <v>-</v>
      </c>
      <c r="AP2479" s="27">
        <f t="shared" si="1072"/>
        <v>0</v>
      </c>
      <c r="AQ2479" s="27">
        <f t="shared" si="1073"/>
        <v>0</v>
      </c>
      <c r="AR2479" s="27">
        <f t="shared" si="1074"/>
        <v>0</v>
      </c>
      <c r="AS2479" s="27">
        <f t="shared" si="1075"/>
        <v>0</v>
      </c>
      <c r="AT2479" s="27">
        <f t="shared" si="1076"/>
        <v>0</v>
      </c>
      <c r="AU2479" s="27">
        <f t="shared" si="1077"/>
        <v>0</v>
      </c>
      <c r="AV2479" s="21" t="str">
        <f t="shared" si="1078"/>
        <v>0</v>
      </c>
      <c r="AW2479" s="27">
        <f t="shared" si="1079"/>
        <v>0</v>
      </c>
      <c r="AX2479" s="27">
        <f t="shared" si="1080"/>
        <v>0</v>
      </c>
    </row>
    <row r="2480" spans="16:50" x14ac:dyDescent="0.25">
      <c r="P2480" s="38"/>
      <c r="Q2480" s="38"/>
      <c r="V2480" s="21">
        <f t="shared" si="1081"/>
        <v>0</v>
      </c>
      <c r="W2480" s="21">
        <f t="shared" si="1081"/>
        <v>0</v>
      </c>
      <c r="X2480" s="21">
        <f t="shared" si="1081"/>
        <v>0</v>
      </c>
      <c r="Y2480" s="22">
        <f t="shared" si="1062"/>
        <v>0</v>
      </c>
      <c r="Z2480" s="13">
        <f t="shared" si="1063"/>
        <v>0</v>
      </c>
      <c r="AA2480" s="23">
        <f t="shared" si="1064"/>
        <v>0</v>
      </c>
      <c r="AB2480" s="23">
        <f t="shared" si="1065"/>
        <v>0</v>
      </c>
      <c r="AC2480" s="23">
        <f t="shared" si="1066"/>
        <v>0</v>
      </c>
      <c r="AD2480" s="24">
        <f t="shared" si="1067"/>
        <v>0</v>
      </c>
      <c r="AF2480" s="20">
        <f t="shared" si="1068"/>
        <v>0</v>
      </c>
      <c r="AG2480" s="17">
        <f t="shared" si="1069"/>
        <v>0</v>
      </c>
      <c r="AH2480" s="17">
        <f t="shared" si="1070"/>
        <v>0</v>
      </c>
      <c r="AI2480" s="17" t="str">
        <f t="shared" si="1071"/>
        <v>-</v>
      </c>
      <c r="AM2480" s="21" t="str">
        <f t="shared" si="1082"/>
        <v>-</v>
      </c>
      <c r="AN2480" s="21" t="str">
        <f t="shared" si="1082"/>
        <v>-</v>
      </c>
      <c r="AO2480" s="21" t="str">
        <f t="shared" si="1082"/>
        <v>-</v>
      </c>
      <c r="AP2480" s="27">
        <f t="shared" si="1072"/>
        <v>0</v>
      </c>
      <c r="AQ2480" s="27">
        <f t="shared" si="1073"/>
        <v>0</v>
      </c>
      <c r="AR2480" s="27">
        <f t="shared" si="1074"/>
        <v>0</v>
      </c>
      <c r="AS2480" s="27">
        <f t="shared" si="1075"/>
        <v>0</v>
      </c>
      <c r="AT2480" s="27">
        <f t="shared" si="1076"/>
        <v>0</v>
      </c>
      <c r="AU2480" s="27">
        <f t="shared" si="1077"/>
        <v>0</v>
      </c>
      <c r="AV2480" s="21" t="str">
        <f t="shared" si="1078"/>
        <v>0</v>
      </c>
      <c r="AW2480" s="27">
        <f t="shared" si="1079"/>
        <v>0</v>
      </c>
      <c r="AX2480" s="27">
        <f t="shared" si="1080"/>
        <v>0</v>
      </c>
    </row>
    <row r="2481" spans="16:50" x14ac:dyDescent="0.25">
      <c r="P2481" s="38"/>
      <c r="Q2481" s="38"/>
      <c r="V2481" s="21">
        <f t="shared" si="1081"/>
        <v>0</v>
      </c>
      <c r="W2481" s="21">
        <f t="shared" si="1081"/>
        <v>0</v>
      </c>
      <c r="X2481" s="21">
        <f t="shared" si="1081"/>
        <v>0</v>
      </c>
      <c r="Y2481" s="22">
        <f t="shared" si="1062"/>
        <v>0</v>
      </c>
      <c r="Z2481" s="13">
        <f t="shared" si="1063"/>
        <v>0</v>
      </c>
      <c r="AA2481" s="23">
        <f t="shared" si="1064"/>
        <v>0</v>
      </c>
      <c r="AB2481" s="23">
        <f t="shared" si="1065"/>
        <v>0</v>
      </c>
      <c r="AC2481" s="23">
        <f t="shared" si="1066"/>
        <v>0</v>
      </c>
      <c r="AD2481" s="24">
        <f t="shared" si="1067"/>
        <v>0</v>
      </c>
      <c r="AF2481" s="20">
        <f t="shared" si="1068"/>
        <v>0</v>
      </c>
      <c r="AG2481" s="17">
        <f t="shared" si="1069"/>
        <v>0</v>
      </c>
      <c r="AH2481" s="17">
        <f t="shared" si="1070"/>
        <v>0</v>
      </c>
      <c r="AI2481" s="17" t="str">
        <f t="shared" si="1071"/>
        <v>-</v>
      </c>
      <c r="AM2481" s="21" t="str">
        <f t="shared" si="1082"/>
        <v>-</v>
      </c>
      <c r="AN2481" s="21" t="str">
        <f t="shared" si="1082"/>
        <v>-</v>
      </c>
      <c r="AO2481" s="21" t="str">
        <f t="shared" si="1082"/>
        <v>-</v>
      </c>
      <c r="AP2481" s="27">
        <f t="shared" si="1072"/>
        <v>0</v>
      </c>
      <c r="AQ2481" s="27">
        <f t="shared" si="1073"/>
        <v>0</v>
      </c>
      <c r="AR2481" s="27">
        <f t="shared" si="1074"/>
        <v>0</v>
      </c>
      <c r="AS2481" s="27">
        <f t="shared" si="1075"/>
        <v>0</v>
      </c>
      <c r="AT2481" s="27">
        <f t="shared" si="1076"/>
        <v>0</v>
      </c>
      <c r="AU2481" s="27">
        <f t="shared" si="1077"/>
        <v>0</v>
      </c>
      <c r="AV2481" s="21" t="str">
        <f t="shared" si="1078"/>
        <v>0</v>
      </c>
      <c r="AW2481" s="27">
        <f t="shared" si="1079"/>
        <v>0</v>
      </c>
      <c r="AX2481" s="27">
        <f t="shared" si="1080"/>
        <v>0</v>
      </c>
    </row>
    <row r="2482" spans="16:50" x14ac:dyDescent="0.25">
      <c r="P2482" s="38"/>
      <c r="Q2482" s="38"/>
      <c r="V2482" s="21">
        <f t="shared" si="1081"/>
        <v>0</v>
      </c>
      <c r="W2482" s="21">
        <f t="shared" si="1081"/>
        <v>0</v>
      </c>
      <c r="X2482" s="21">
        <f t="shared" si="1081"/>
        <v>0</v>
      </c>
      <c r="Y2482" s="22">
        <f t="shared" si="1062"/>
        <v>0</v>
      </c>
      <c r="Z2482" s="13">
        <f t="shared" si="1063"/>
        <v>0</v>
      </c>
      <c r="AA2482" s="23">
        <f t="shared" si="1064"/>
        <v>0</v>
      </c>
      <c r="AB2482" s="23">
        <f t="shared" si="1065"/>
        <v>0</v>
      </c>
      <c r="AC2482" s="23">
        <f t="shared" si="1066"/>
        <v>0</v>
      </c>
      <c r="AD2482" s="24">
        <f t="shared" si="1067"/>
        <v>0</v>
      </c>
      <c r="AF2482" s="20">
        <f t="shared" si="1068"/>
        <v>0</v>
      </c>
      <c r="AG2482" s="17">
        <f t="shared" si="1069"/>
        <v>0</v>
      </c>
      <c r="AH2482" s="17">
        <f t="shared" si="1070"/>
        <v>0</v>
      </c>
      <c r="AI2482" s="17" t="str">
        <f t="shared" si="1071"/>
        <v>-</v>
      </c>
      <c r="AM2482" s="21" t="str">
        <f t="shared" si="1082"/>
        <v>-</v>
      </c>
      <c r="AN2482" s="21" t="str">
        <f t="shared" si="1082"/>
        <v>-</v>
      </c>
      <c r="AO2482" s="21" t="str">
        <f t="shared" si="1082"/>
        <v>-</v>
      </c>
      <c r="AP2482" s="27">
        <f t="shared" si="1072"/>
        <v>0</v>
      </c>
      <c r="AQ2482" s="27">
        <f t="shared" si="1073"/>
        <v>0</v>
      </c>
      <c r="AR2482" s="27">
        <f t="shared" si="1074"/>
        <v>0</v>
      </c>
      <c r="AS2482" s="27">
        <f t="shared" si="1075"/>
        <v>0</v>
      </c>
      <c r="AT2482" s="27">
        <f t="shared" si="1076"/>
        <v>0</v>
      </c>
      <c r="AU2482" s="27">
        <f t="shared" si="1077"/>
        <v>0</v>
      </c>
      <c r="AV2482" s="21" t="str">
        <f t="shared" si="1078"/>
        <v>0</v>
      </c>
      <c r="AW2482" s="27">
        <f t="shared" si="1079"/>
        <v>0</v>
      </c>
      <c r="AX2482" s="27">
        <f t="shared" si="1080"/>
        <v>0</v>
      </c>
    </row>
    <row r="2483" spans="16:50" x14ac:dyDescent="0.25">
      <c r="P2483" s="38"/>
      <c r="Q2483" s="38"/>
      <c r="V2483" s="21">
        <f t="shared" si="1081"/>
        <v>0</v>
      </c>
      <c r="W2483" s="21">
        <f t="shared" si="1081"/>
        <v>0</v>
      </c>
      <c r="X2483" s="21">
        <f t="shared" si="1081"/>
        <v>0</v>
      </c>
      <c r="Y2483" s="22">
        <f t="shared" si="1062"/>
        <v>0</v>
      </c>
      <c r="Z2483" s="13">
        <f t="shared" si="1063"/>
        <v>0</v>
      </c>
      <c r="AA2483" s="23">
        <f t="shared" si="1064"/>
        <v>0</v>
      </c>
      <c r="AB2483" s="23">
        <f t="shared" si="1065"/>
        <v>0</v>
      </c>
      <c r="AC2483" s="23">
        <f t="shared" si="1066"/>
        <v>0</v>
      </c>
      <c r="AD2483" s="24">
        <f t="shared" si="1067"/>
        <v>0</v>
      </c>
      <c r="AF2483" s="20">
        <f t="shared" si="1068"/>
        <v>0</v>
      </c>
      <c r="AG2483" s="17">
        <f t="shared" si="1069"/>
        <v>0</v>
      </c>
      <c r="AH2483" s="17">
        <f t="shared" si="1070"/>
        <v>0</v>
      </c>
      <c r="AI2483" s="17" t="str">
        <f t="shared" si="1071"/>
        <v>-</v>
      </c>
      <c r="AM2483" s="21" t="str">
        <f t="shared" si="1082"/>
        <v>-</v>
      </c>
      <c r="AN2483" s="21" t="str">
        <f t="shared" si="1082"/>
        <v>-</v>
      </c>
      <c r="AO2483" s="21" t="str">
        <f t="shared" si="1082"/>
        <v>-</v>
      </c>
      <c r="AP2483" s="27">
        <f t="shared" si="1072"/>
        <v>0</v>
      </c>
      <c r="AQ2483" s="27">
        <f t="shared" si="1073"/>
        <v>0</v>
      </c>
      <c r="AR2483" s="27">
        <f t="shared" si="1074"/>
        <v>0</v>
      </c>
      <c r="AS2483" s="27">
        <f t="shared" si="1075"/>
        <v>0</v>
      </c>
      <c r="AT2483" s="27">
        <f t="shared" si="1076"/>
        <v>0</v>
      </c>
      <c r="AU2483" s="27">
        <f t="shared" si="1077"/>
        <v>0</v>
      </c>
      <c r="AV2483" s="21" t="str">
        <f t="shared" si="1078"/>
        <v>0</v>
      </c>
      <c r="AW2483" s="27">
        <f t="shared" si="1079"/>
        <v>0</v>
      </c>
      <c r="AX2483" s="27">
        <f t="shared" si="1080"/>
        <v>0</v>
      </c>
    </row>
    <row r="2484" spans="16:50" x14ac:dyDescent="0.25">
      <c r="P2484" s="38"/>
      <c r="Q2484" s="38"/>
      <c r="V2484" s="21">
        <f t="shared" si="1081"/>
        <v>0</v>
      </c>
      <c r="W2484" s="21">
        <f t="shared" si="1081"/>
        <v>0</v>
      </c>
      <c r="X2484" s="21">
        <f t="shared" si="1081"/>
        <v>0</v>
      </c>
      <c r="Y2484" s="22">
        <f t="shared" si="1062"/>
        <v>0</v>
      </c>
      <c r="Z2484" s="13">
        <f t="shared" si="1063"/>
        <v>0</v>
      </c>
      <c r="AA2484" s="23">
        <f t="shared" si="1064"/>
        <v>0</v>
      </c>
      <c r="AB2484" s="23">
        <f t="shared" si="1065"/>
        <v>0</v>
      </c>
      <c r="AC2484" s="23">
        <f t="shared" si="1066"/>
        <v>0</v>
      </c>
      <c r="AD2484" s="24">
        <f t="shared" si="1067"/>
        <v>0</v>
      </c>
      <c r="AF2484" s="20">
        <f t="shared" si="1068"/>
        <v>0</v>
      </c>
      <c r="AG2484" s="17">
        <f t="shared" si="1069"/>
        <v>0</v>
      </c>
      <c r="AH2484" s="17">
        <f t="shared" si="1070"/>
        <v>0</v>
      </c>
      <c r="AI2484" s="17" t="str">
        <f t="shared" si="1071"/>
        <v>-</v>
      </c>
      <c r="AM2484" s="21" t="str">
        <f t="shared" si="1082"/>
        <v>-</v>
      </c>
      <c r="AN2484" s="21" t="str">
        <f t="shared" si="1082"/>
        <v>-</v>
      </c>
      <c r="AO2484" s="21" t="str">
        <f t="shared" si="1082"/>
        <v>-</v>
      </c>
      <c r="AP2484" s="27">
        <f t="shared" si="1072"/>
        <v>0</v>
      </c>
      <c r="AQ2484" s="27">
        <f t="shared" si="1073"/>
        <v>0</v>
      </c>
      <c r="AR2484" s="27">
        <f t="shared" si="1074"/>
        <v>0</v>
      </c>
      <c r="AS2484" s="27">
        <f t="shared" si="1075"/>
        <v>0</v>
      </c>
      <c r="AT2484" s="27">
        <f t="shared" si="1076"/>
        <v>0</v>
      </c>
      <c r="AU2484" s="27">
        <f t="shared" si="1077"/>
        <v>0</v>
      </c>
      <c r="AV2484" s="21" t="str">
        <f t="shared" si="1078"/>
        <v>0</v>
      </c>
      <c r="AW2484" s="27">
        <f t="shared" si="1079"/>
        <v>0</v>
      </c>
      <c r="AX2484" s="27">
        <f t="shared" si="1080"/>
        <v>0</v>
      </c>
    </row>
    <row r="2485" spans="16:50" x14ac:dyDescent="0.25">
      <c r="P2485" s="38"/>
      <c r="Q2485" s="38"/>
      <c r="V2485" s="21">
        <f t="shared" si="1081"/>
        <v>0</v>
      </c>
      <c r="W2485" s="21">
        <f t="shared" si="1081"/>
        <v>0</v>
      </c>
      <c r="X2485" s="21">
        <f t="shared" si="1081"/>
        <v>0</v>
      </c>
      <c r="Y2485" s="22">
        <f t="shared" si="1062"/>
        <v>0</v>
      </c>
      <c r="Z2485" s="13">
        <f t="shared" si="1063"/>
        <v>0</v>
      </c>
      <c r="AA2485" s="23">
        <f t="shared" si="1064"/>
        <v>0</v>
      </c>
      <c r="AB2485" s="23">
        <f t="shared" si="1065"/>
        <v>0</v>
      </c>
      <c r="AC2485" s="23">
        <f t="shared" si="1066"/>
        <v>0</v>
      </c>
      <c r="AD2485" s="24">
        <f t="shared" si="1067"/>
        <v>0</v>
      </c>
      <c r="AF2485" s="20">
        <f t="shared" si="1068"/>
        <v>0</v>
      </c>
      <c r="AG2485" s="17">
        <f t="shared" si="1069"/>
        <v>0</v>
      </c>
      <c r="AH2485" s="17">
        <f t="shared" si="1070"/>
        <v>0</v>
      </c>
      <c r="AI2485" s="17" t="str">
        <f t="shared" si="1071"/>
        <v>-</v>
      </c>
      <c r="AM2485" s="21" t="str">
        <f t="shared" si="1082"/>
        <v>-</v>
      </c>
      <c r="AN2485" s="21" t="str">
        <f t="shared" si="1082"/>
        <v>-</v>
      </c>
      <c r="AO2485" s="21" t="str">
        <f t="shared" si="1082"/>
        <v>-</v>
      </c>
      <c r="AP2485" s="27">
        <f t="shared" si="1072"/>
        <v>0</v>
      </c>
      <c r="AQ2485" s="27">
        <f t="shared" si="1073"/>
        <v>0</v>
      </c>
      <c r="AR2485" s="27">
        <f t="shared" si="1074"/>
        <v>0</v>
      </c>
      <c r="AS2485" s="27">
        <f t="shared" si="1075"/>
        <v>0</v>
      </c>
      <c r="AT2485" s="27">
        <f t="shared" si="1076"/>
        <v>0</v>
      </c>
      <c r="AU2485" s="27">
        <f t="shared" si="1077"/>
        <v>0</v>
      </c>
      <c r="AV2485" s="21" t="str">
        <f t="shared" si="1078"/>
        <v>0</v>
      </c>
      <c r="AW2485" s="27">
        <f t="shared" si="1079"/>
        <v>0</v>
      </c>
      <c r="AX2485" s="27">
        <f t="shared" si="1080"/>
        <v>0</v>
      </c>
    </row>
    <row r="2486" spans="16:50" x14ac:dyDescent="0.25">
      <c r="P2486" s="38"/>
      <c r="Q2486" s="38"/>
      <c r="V2486" s="21">
        <f t="shared" si="1081"/>
        <v>0</v>
      </c>
      <c r="W2486" s="21">
        <f t="shared" si="1081"/>
        <v>0</v>
      </c>
      <c r="X2486" s="21">
        <f t="shared" si="1081"/>
        <v>0</v>
      </c>
      <c r="Y2486" s="22">
        <f t="shared" si="1062"/>
        <v>0</v>
      </c>
      <c r="Z2486" s="13">
        <f t="shared" si="1063"/>
        <v>0</v>
      </c>
      <c r="AA2486" s="23">
        <f t="shared" si="1064"/>
        <v>0</v>
      </c>
      <c r="AB2486" s="23">
        <f t="shared" si="1065"/>
        <v>0</v>
      </c>
      <c r="AC2486" s="23">
        <f t="shared" si="1066"/>
        <v>0</v>
      </c>
      <c r="AD2486" s="24">
        <f t="shared" si="1067"/>
        <v>0</v>
      </c>
      <c r="AF2486" s="20">
        <f t="shared" si="1068"/>
        <v>0</v>
      </c>
      <c r="AG2486" s="17">
        <f t="shared" si="1069"/>
        <v>0</v>
      </c>
      <c r="AH2486" s="17">
        <f t="shared" si="1070"/>
        <v>0</v>
      </c>
      <c r="AI2486" s="17" t="str">
        <f t="shared" si="1071"/>
        <v>-</v>
      </c>
      <c r="AM2486" s="21" t="str">
        <f t="shared" si="1082"/>
        <v>-</v>
      </c>
      <c r="AN2486" s="21" t="str">
        <f t="shared" si="1082"/>
        <v>-</v>
      </c>
      <c r="AO2486" s="21" t="str">
        <f t="shared" si="1082"/>
        <v>-</v>
      </c>
      <c r="AP2486" s="27">
        <f t="shared" si="1072"/>
        <v>0</v>
      </c>
      <c r="AQ2486" s="27">
        <f t="shared" si="1073"/>
        <v>0</v>
      </c>
      <c r="AR2486" s="27">
        <f t="shared" si="1074"/>
        <v>0</v>
      </c>
      <c r="AS2486" s="27">
        <f t="shared" si="1075"/>
        <v>0</v>
      </c>
      <c r="AT2486" s="27">
        <f t="shared" si="1076"/>
        <v>0</v>
      </c>
      <c r="AU2486" s="27">
        <f t="shared" si="1077"/>
        <v>0</v>
      </c>
      <c r="AV2486" s="21" t="str">
        <f t="shared" si="1078"/>
        <v>0</v>
      </c>
      <c r="AW2486" s="27">
        <f t="shared" si="1079"/>
        <v>0</v>
      </c>
      <c r="AX2486" s="27">
        <f t="shared" si="1080"/>
        <v>0</v>
      </c>
    </row>
    <row r="2487" spans="16:50" x14ac:dyDescent="0.25">
      <c r="P2487" s="38"/>
      <c r="Q2487" s="38"/>
      <c r="V2487" s="21">
        <f t="shared" si="1081"/>
        <v>0</v>
      </c>
      <c r="W2487" s="21">
        <f t="shared" si="1081"/>
        <v>0</v>
      </c>
      <c r="X2487" s="21">
        <f t="shared" si="1081"/>
        <v>0</v>
      </c>
      <c r="Y2487" s="22">
        <f t="shared" si="1062"/>
        <v>0</v>
      </c>
      <c r="Z2487" s="13">
        <f t="shared" si="1063"/>
        <v>0</v>
      </c>
      <c r="AA2487" s="23">
        <f t="shared" si="1064"/>
        <v>0</v>
      </c>
      <c r="AB2487" s="23">
        <f t="shared" si="1065"/>
        <v>0</v>
      </c>
      <c r="AC2487" s="23">
        <f t="shared" si="1066"/>
        <v>0</v>
      </c>
      <c r="AD2487" s="24">
        <f t="shared" si="1067"/>
        <v>0</v>
      </c>
      <c r="AF2487" s="20">
        <f t="shared" si="1068"/>
        <v>0</v>
      </c>
      <c r="AG2487" s="17">
        <f t="shared" si="1069"/>
        <v>0</v>
      </c>
      <c r="AH2487" s="17">
        <f t="shared" si="1070"/>
        <v>0</v>
      </c>
      <c r="AI2487" s="17" t="str">
        <f t="shared" si="1071"/>
        <v>-</v>
      </c>
      <c r="AM2487" s="21" t="str">
        <f t="shared" si="1082"/>
        <v>-</v>
      </c>
      <c r="AN2487" s="21" t="str">
        <f t="shared" si="1082"/>
        <v>-</v>
      </c>
      <c r="AO2487" s="21" t="str">
        <f t="shared" si="1082"/>
        <v>-</v>
      </c>
      <c r="AP2487" s="27">
        <f t="shared" si="1072"/>
        <v>0</v>
      </c>
      <c r="AQ2487" s="27">
        <f t="shared" si="1073"/>
        <v>0</v>
      </c>
      <c r="AR2487" s="27">
        <f t="shared" si="1074"/>
        <v>0</v>
      </c>
      <c r="AS2487" s="27">
        <f t="shared" si="1075"/>
        <v>0</v>
      </c>
      <c r="AT2487" s="27">
        <f t="shared" si="1076"/>
        <v>0</v>
      </c>
      <c r="AU2487" s="27">
        <f t="shared" si="1077"/>
        <v>0</v>
      </c>
      <c r="AV2487" s="21" t="str">
        <f t="shared" si="1078"/>
        <v>0</v>
      </c>
      <c r="AW2487" s="27">
        <f t="shared" si="1079"/>
        <v>0</v>
      </c>
      <c r="AX2487" s="27">
        <f t="shared" si="1080"/>
        <v>0</v>
      </c>
    </row>
    <row r="2488" spans="16:50" x14ac:dyDescent="0.25">
      <c r="P2488" s="38"/>
      <c r="Q2488" s="38"/>
      <c r="V2488" s="21">
        <f t="shared" si="1081"/>
        <v>0</v>
      </c>
      <c r="W2488" s="21">
        <f t="shared" si="1081"/>
        <v>0</v>
      </c>
      <c r="X2488" s="21">
        <f t="shared" si="1081"/>
        <v>0</v>
      </c>
      <c r="Y2488" s="22">
        <f t="shared" si="1062"/>
        <v>0</v>
      </c>
      <c r="Z2488" s="13">
        <f t="shared" si="1063"/>
        <v>0</v>
      </c>
      <c r="AA2488" s="23">
        <f t="shared" si="1064"/>
        <v>0</v>
      </c>
      <c r="AB2488" s="23">
        <f t="shared" si="1065"/>
        <v>0</v>
      </c>
      <c r="AC2488" s="23">
        <f t="shared" si="1066"/>
        <v>0</v>
      </c>
      <c r="AD2488" s="24">
        <f t="shared" si="1067"/>
        <v>0</v>
      </c>
      <c r="AF2488" s="20">
        <f t="shared" si="1068"/>
        <v>0</v>
      </c>
      <c r="AG2488" s="17">
        <f t="shared" si="1069"/>
        <v>0</v>
      </c>
      <c r="AH2488" s="17">
        <f t="shared" si="1070"/>
        <v>0</v>
      </c>
      <c r="AI2488" s="17" t="str">
        <f t="shared" si="1071"/>
        <v>-</v>
      </c>
      <c r="AM2488" s="21" t="str">
        <f t="shared" si="1082"/>
        <v>-</v>
      </c>
      <c r="AN2488" s="21" t="str">
        <f t="shared" si="1082"/>
        <v>-</v>
      </c>
      <c r="AO2488" s="21" t="str">
        <f t="shared" si="1082"/>
        <v>-</v>
      </c>
      <c r="AP2488" s="27">
        <f t="shared" si="1072"/>
        <v>0</v>
      </c>
      <c r="AQ2488" s="27">
        <f t="shared" si="1073"/>
        <v>0</v>
      </c>
      <c r="AR2488" s="27">
        <f t="shared" si="1074"/>
        <v>0</v>
      </c>
      <c r="AS2488" s="27">
        <f t="shared" si="1075"/>
        <v>0</v>
      </c>
      <c r="AT2488" s="27">
        <f t="shared" si="1076"/>
        <v>0</v>
      </c>
      <c r="AU2488" s="27">
        <f t="shared" si="1077"/>
        <v>0</v>
      </c>
      <c r="AV2488" s="21" t="str">
        <f t="shared" si="1078"/>
        <v>0</v>
      </c>
      <c r="AW2488" s="27">
        <f t="shared" si="1079"/>
        <v>0</v>
      </c>
      <c r="AX2488" s="27">
        <f t="shared" si="1080"/>
        <v>0</v>
      </c>
    </row>
    <row r="2489" spans="16:50" x14ac:dyDescent="0.25">
      <c r="P2489" s="38"/>
      <c r="Q2489" s="38"/>
      <c r="V2489" s="21">
        <f t="shared" si="1081"/>
        <v>0</v>
      </c>
      <c r="W2489" s="21">
        <f t="shared" si="1081"/>
        <v>0</v>
      </c>
      <c r="X2489" s="21">
        <f t="shared" si="1081"/>
        <v>0</v>
      </c>
      <c r="Y2489" s="22">
        <f t="shared" si="1062"/>
        <v>0</v>
      </c>
      <c r="Z2489" s="13">
        <f t="shared" si="1063"/>
        <v>0</v>
      </c>
      <c r="AA2489" s="23">
        <f t="shared" si="1064"/>
        <v>0</v>
      </c>
      <c r="AB2489" s="23">
        <f t="shared" si="1065"/>
        <v>0</v>
      </c>
      <c r="AC2489" s="23">
        <f t="shared" si="1066"/>
        <v>0</v>
      </c>
      <c r="AD2489" s="24">
        <f t="shared" si="1067"/>
        <v>0</v>
      </c>
      <c r="AF2489" s="20">
        <f t="shared" si="1068"/>
        <v>0</v>
      </c>
      <c r="AG2489" s="17">
        <f t="shared" si="1069"/>
        <v>0</v>
      </c>
      <c r="AH2489" s="17">
        <f t="shared" si="1070"/>
        <v>0</v>
      </c>
      <c r="AI2489" s="17" t="str">
        <f t="shared" si="1071"/>
        <v>-</v>
      </c>
      <c r="AM2489" s="21" t="str">
        <f t="shared" si="1082"/>
        <v>-</v>
      </c>
      <c r="AN2489" s="21" t="str">
        <f t="shared" si="1082"/>
        <v>-</v>
      </c>
      <c r="AO2489" s="21" t="str">
        <f t="shared" si="1082"/>
        <v>-</v>
      </c>
      <c r="AP2489" s="27">
        <f t="shared" si="1072"/>
        <v>0</v>
      </c>
      <c r="AQ2489" s="27">
        <f t="shared" si="1073"/>
        <v>0</v>
      </c>
      <c r="AR2489" s="27">
        <f t="shared" si="1074"/>
        <v>0</v>
      </c>
      <c r="AS2489" s="27">
        <f t="shared" si="1075"/>
        <v>0</v>
      </c>
      <c r="AT2489" s="27">
        <f t="shared" si="1076"/>
        <v>0</v>
      </c>
      <c r="AU2489" s="27">
        <f t="shared" si="1077"/>
        <v>0</v>
      </c>
      <c r="AV2489" s="21" t="str">
        <f t="shared" si="1078"/>
        <v>0</v>
      </c>
      <c r="AW2489" s="27">
        <f t="shared" si="1079"/>
        <v>0</v>
      </c>
      <c r="AX2489" s="27">
        <f t="shared" si="1080"/>
        <v>0</v>
      </c>
    </row>
    <row r="2490" spans="16:50" x14ac:dyDescent="0.25">
      <c r="P2490" s="38"/>
      <c r="Q2490" s="38"/>
      <c r="V2490" s="21">
        <f t="shared" si="1081"/>
        <v>0</v>
      </c>
      <c r="W2490" s="21">
        <f t="shared" si="1081"/>
        <v>0</v>
      </c>
      <c r="X2490" s="21">
        <f t="shared" si="1081"/>
        <v>0</v>
      </c>
      <c r="Y2490" s="22">
        <f t="shared" si="1062"/>
        <v>0</v>
      </c>
      <c r="Z2490" s="13">
        <f t="shared" si="1063"/>
        <v>0</v>
      </c>
      <c r="AA2490" s="23">
        <f t="shared" si="1064"/>
        <v>0</v>
      </c>
      <c r="AB2490" s="23">
        <f t="shared" si="1065"/>
        <v>0</v>
      </c>
      <c r="AC2490" s="23">
        <f t="shared" si="1066"/>
        <v>0</v>
      </c>
      <c r="AD2490" s="24">
        <f t="shared" si="1067"/>
        <v>0</v>
      </c>
      <c r="AF2490" s="20">
        <f t="shared" si="1068"/>
        <v>0</v>
      </c>
      <c r="AG2490" s="17">
        <f t="shared" si="1069"/>
        <v>0</v>
      </c>
      <c r="AH2490" s="17">
        <f t="shared" si="1070"/>
        <v>0</v>
      </c>
      <c r="AI2490" s="17" t="str">
        <f t="shared" si="1071"/>
        <v>-</v>
      </c>
      <c r="AM2490" s="21" t="str">
        <f t="shared" si="1082"/>
        <v>-</v>
      </c>
      <c r="AN2490" s="21" t="str">
        <f t="shared" si="1082"/>
        <v>-</v>
      </c>
      <c r="AO2490" s="21" t="str">
        <f t="shared" si="1082"/>
        <v>-</v>
      </c>
      <c r="AP2490" s="27">
        <f t="shared" si="1072"/>
        <v>0</v>
      </c>
      <c r="AQ2490" s="27">
        <f t="shared" si="1073"/>
        <v>0</v>
      </c>
      <c r="AR2490" s="27">
        <f t="shared" si="1074"/>
        <v>0</v>
      </c>
      <c r="AS2490" s="27">
        <f t="shared" si="1075"/>
        <v>0</v>
      </c>
      <c r="AT2490" s="27">
        <f t="shared" si="1076"/>
        <v>0</v>
      </c>
      <c r="AU2490" s="27">
        <f t="shared" si="1077"/>
        <v>0</v>
      </c>
      <c r="AV2490" s="21" t="str">
        <f t="shared" si="1078"/>
        <v>0</v>
      </c>
      <c r="AW2490" s="27">
        <f t="shared" si="1079"/>
        <v>0</v>
      </c>
      <c r="AX2490" s="27">
        <f t="shared" si="1080"/>
        <v>0</v>
      </c>
    </row>
    <row r="2491" spans="16:50" x14ac:dyDescent="0.25">
      <c r="P2491" s="38"/>
      <c r="Q2491" s="38"/>
      <c r="V2491" s="21">
        <f t="shared" si="1081"/>
        <v>0</v>
      </c>
      <c r="W2491" s="21">
        <f t="shared" si="1081"/>
        <v>0</v>
      </c>
      <c r="X2491" s="21">
        <f t="shared" si="1081"/>
        <v>0</v>
      </c>
      <c r="Y2491" s="22">
        <f t="shared" si="1062"/>
        <v>0</v>
      </c>
      <c r="Z2491" s="13">
        <f t="shared" si="1063"/>
        <v>0</v>
      </c>
      <c r="AA2491" s="23">
        <f t="shared" si="1064"/>
        <v>0</v>
      </c>
      <c r="AB2491" s="23">
        <f t="shared" si="1065"/>
        <v>0</v>
      </c>
      <c r="AC2491" s="23">
        <f t="shared" si="1066"/>
        <v>0</v>
      </c>
      <c r="AD2491" s="24">
        <f t="shared" si="1067"/>
        <v>0</v>
      </c>
      <c r="AF2491" s="20">
        <f t="shared" si="1068"/>
        <v>0</v>
      </c>
      <c r="AG2491" s="17">
        <f t="shared" si="1069"/>
        <v>0</v>
      </c>
      <c r="AH2491" s="17">
        <f t="shared" si="1070"/>
        <v>0</v>
      </c>
      <c r="AI2491" s="17" t="str">
        <f t="shared" si="1071"/>
        <v>-</v>
      </c>
      <c r="AM2491" s="21" t="str">
        <f t="shared" si="1082"/>
        <v>-</v>
      </c>
      <c r="AN2491" s="21" t="str">
        <f t="shared" si="1082"/>
        <v>-</v>
      </c>
      <c r="AO2491" s="21" t="str">
        <f t="shared" si="1082"/>
        <v>-</v>
      </c>
      <c r="AP2491" s="27">
        <f t="shared" si="1072"/>
        <v>0</v>
      </c>
      <c r="AQ2491" s="27">
        <f t="shared" si="1073"/>
        <v>0</v>
      </c>
      <c r="AR2491" s="27">
        <f t="shared" si="1074"/>
        <v>0</v>
      </c>
      <c r="AS2491" s="27">
        <f t="shared" si="1075"/>
        <v>0</v>
      </c>
      <c r="AT2491" s="27">
        <f t="shared" si="1076"/>
        <v>0</v>
      </c>
      <c r="AU2491" s="27">
        <f t="shared" si="1077"/>
        <v>0</v>
      </c>
      <c r="AV2491" s="21" t="str">
        <f t="shared" si="1078"/>
        <v>0</v>
      </c>
      <c r="AW2491" s="27">
        <f t="shared" si="1079"/>
        <v>0</v>
      </c>
      <c r="AX2491" s="27">
        <f t="shared" si="1080"/>
        <v>0</v>
      </c>
    </row>
    <row r="2492" spans="16:50" x14ac:dyDescent="0.25">
      <c r="P2492" s="38"/>
      <c r="Q2492" s="38"/>
      <c r="V2492" s="21">
        <f t="shared" si="1081"/>
        <v>0</v>
      </c>
      <c r="W2492" s="21">
        <f t="shared" si="1081"/>
        <v>0</v>
      </c>
      <c r="X2492" s="21">
        <f t="shared" si="1081"/>
        <v>0</v>
      </c>
      <c r="Y2492" s="22">
        <f t="shared" si="1062"/>
        <v>0</v>
      </c>
      <c r="Z2492" s="13">
        <f t="shared" si="1063"/>
        <v>0</v>
      </c>
      <c r="AA2492" s="23">
        <f t="shared" si="1064"/>
        <v>0</v>
      </c>
      <c r="AB2492" s="23">
        <f t="shared" si="1065"/>
        <v>0</v>
      </c>
      <c r="AC2492" s="23">
        <f t="shared" si="1066"/>
        <v>0</v>
      </c>
      <c r="AD2492" s="24">
        <f t="shared" si="1067"/>
        <v>0</v>
      </c>
      <c r="AF2492" s="20">
        <f t="shared" si="1068"/>
        <v>0</v>
      </c>
      <c r="AG2492" s="17">
        <f t="shared" si="1069"/>
        <v>0</v>
      </c>
      <c r="AH2492" s="17">
        <f t="shared" si="1070"/>
        <v>0</v>
      </c>
      <c r="AI2492" s="17" t="str">
        <f t="shared" si="1071"/>
        <v>-</v>
      </c>
      <c r="AM2492" s="21" t="str">
        <f t="shared" si="1082"/>
        <v>-</v>
      </c>
      <c r="AN2492" s="21" t="str">
        <f t="shared" si="1082"/>
        <v>-</v>
      </c>
      <c r="AO2492" s="21" t="str">
        <f t="shared" si="1082"/>
        <v>-</v>
      </c>
      <c r="AP2492" s="27">
        <f t="shared" si="1072"/>
        <v>0</v>
      </c>
      <c r="AQ2492" s="27">
        <f t="shared" si="1073"/>
        <v>0</v>
      </c>
      <c r="AR2492" s="27">
        <f t="shared" si="1074"/>
        <v>0</v>
      </c>
      <c r="AS2492" s="27">
        <f t="shared" si="1075"/>
        <v>0</v>
      </c>
      <c r="AT2492" s="27">
        <f t="shared" si="1076"/>
        <v>0</v>
      </c>
      <c r="AU2492" s="27">
        <f t="shared" si="1077"/>
        <v>0</v>
      </c>
      <c r="AV2492" s="21" t="str">
        <f t="shared" si="1078"/>
        <v>0</v>
      </c>
      <c r="AW2492" s="27">
        <f t="shared" si="1079"/>
        <v>0</v>
      </c>
      <c r="AX2492" s="27">
        <f t="shared" si="1080"/>
        <v>0</v>
      </c>
    </row>
    <row r="2493" spans="16:50" x14ac:dyDescent="0.25">
      <c r="P2493" s="38"/>
      <c r="Q2493" s="38"/>
      <c r="V2493" s="21">
        <f t="shared" si="1081"/>
        <v>0</v>
      </c>
      <c r="W2493" s="21">
        <f t="shared" si="1081"/>
        <v>0</v>
      </c>
      <c r="X2493" s="21">
        <f t="shared" si="1081"/>
        <v>0</v>
      </c>
      <c r="Y2493" s="22">
        <f t="shared" si="1062"/>
        <v>0</v>
      </c>
      <c r="Z2493" s="13">
        <f t="shared" si="1063"/>
        <v>0</v>
      </c>
      <c r="AA2493" s="23">
        <f t="shared" si="1064"/>
        <v>0</v>
      </c>
      <c r="AB2493" s="23">
        <f t="shared" si="1065"/>
        <v>0</v>
      </c>
      <c r="AC2493" s="23">
        <f t="shared" si="1066"/>
        <v>0</v>
      </c>
      <c r="AD2493" s="24">
        <f t="shared" si="1067"/>
        <v>0</v>
      </c>
      <c r="AF2493" s="20">
        <f t="shared" si="1068"/>
        <v>0</v>
      </c>
      <c r="AG2493" s="17">
        <f t="shared" si="1069"/>
        <v>0</v>
      </c>
      <c r="AH2493" s="17">
        <f t="shared" si="1070"/>
        <v>0</v>
      </c>
      <c r="AI2493" s="17" t="str">
        <f t="shared" si="1071"/>
        <v>-</v>
      </c>
      <c r="AM2493" s="21" t="str">
        <f t="shared" si="1082"/>
        <v>-</v>
      </c>
      <c r="AN2493" s="21" t="str">
        <f t="shared" si="1082"/>
        <v>-</v>
      </c>
      <c r="AO2493" s="21" t="str">
        <f t="shared" si="1082"/>
        <v>-</v>
      </c>
      <c r="AP2493" s="27">
        <f t="shared" si="1072"/>
        <v>0</v>
      </c>
      <c r="AQ2493" s="27">
        <f t="shared" si="1073"/>
        <v>0</v>
      </c>
      <c r="AR2493" s="27">
        <f t="shared" si="1074"/>
        <v>0</v>
      </c>
      <c r="AS2493" s="27">
        <f t="shared" si="1075"/>
        <v>0</v>
      </c>
      <c r="AT2493" s="27">
        <f t="shared" si="1076"/>
        <v>0</v>
      </c>
      <c r="AU2493" s="27">
        <f t="shared" si="1077"/>
        <v>0</v>
      </c>
      <c r="AV2493" s="21" t="str">
        <f t="shared" si="1078"/>
        <v>0</v>
      </c>
      <c r="AW2493" s="27">
        <f t="shared" si="1079"/>
        <v>0</v>
      </c>
      <c r="AX2493" s="27">
        <f t="shared" si="1080"/>
        <v>0</v>
      </c>
    </row>
    <row r="2494" spans="16:50" x14ac:dyDescent="0.25">
      <c r="P2494" s="38"/>
      <c r="Q2494" s="38"/>
      <c r="V2494" s="21">
        <f t="shared" si="1081"/>
        <v>0</v>
      </c>
      <c r="W2494" s="21">
        <f t="shared" si="1081"/>
        <v>0</v>
      </c>
      <c r="X2494" s="21">
        <f t="shared" si="1081"/>
        <v>0</v>
      </c>
      <c r="Y2494" s="22">
        <f t="shared" si="1062"/>
        <v>0</v>
      </c>
      <c r="Z2494" s="13">
        <f t="shared" si="1063"/>
        <v>0</v>
      </c>
      <c r="AA2494" s="23">
        <f t="shared" si="1064"/>
        <v>0</v>
      </c>
      <c r="AB2494" s="23">
        <f t="shared" si="1065"/>
        <v>0</v>
      </c>
      <c r="AC2494" s="23">
        <f t="shared" si="1066"/>
        <v>0</v>
      </c>
      <c r="AD2494" s="24">
        <f t="shared" si="1067"/>
        <v>0</v>
      </c>
      <c r="AF2494" s="20">
        <f t="shared" si="1068"/>
        <v>0</v>
      </c>
      <c r="AG2494" s="17">
        <f t="shared" si="1069"/>
        <v>0</v>
      </c>
      <c r="AH2494" s="17">
        <f t="shared" si="1070"/>
        <v>0</v>
      </c>
      <c r="AI2494" s="17" t="str">
        <f t="shared" si="1071"/>
        <v>-</v>
      </c>
      <c r="AM2494" s="21" t="str">
        <f t="shared" si="1082"/>
        <v>-</v>
      </c>
      <c r="AN2494" s="21" t="str">
        <f t="shared" si="1082"/>
        <v>-</v>
      </c>
      <c r="AO2494" s="21" t="str">
        <f t="shared" si="1082"/>
        <v>-</v>
      </c>
      <c r="AP2494" s="27">
        <f t="shared" si="1072"/>
        <v>0</v>
      </c>
      <c r="AQ2494" s="27">
        <f t="shared" si="1073"/>
        <v>0</v>
      </c>
      <c r="AR2494" s="27">
        <f t="shared" si="1074"/>
        <v>0</v>
      </c>
      <c r="AS2494" s="27">
        <f t="shared" si="1075"/>
        <v>0</v>
      </c>
      <c r="AT2494" s="27">
        <f t="shared" si="1076"/>
        <v>0</v>
      </c>
      <c r="AU2494" s="27">
        <f t="shared" si="1077"/>
        <v>0</v>
      </c>
      <c r="AV2494" s="21" t="str">
        <f t="shared" si="1078"/>
        <v>0</v>
      </c>
      <c r="AW2494" s="27">
        <f t="shared" si="1079"/>
        <v>0</v>
      </c>
      <c r="AX2494" s="27">
        <f t="shared" si="1080"/>
        <v>0</v>
      </c>
    </row>
    <row r="2495" spans="16:50" x14ac:dyDescent="0.25">
      <c r="P2495" s="38"/>
      <c r="Q2495" s="38"/>
      <c r="V2495" s="21">
        <f t="shared" si="1081"/>
        <v>0</v>
      </c>
      <c r="W2495" s="21">
        <f t="shared" si="1081"/>
        <v>0</v>
      </c>
      <c r="X2495" s="21">
        <f t="shared" si="1081"/>
        <v>0</v>
      </c>
      <c r="Y2495" s="22">
        <f t="shared" si="1062"/>
        <v>0</v>
      </c>
      <c r="Z2495" s="13">
        <f t="shared" si="1063"/>
        <v>0</v>
      </c>
      <c r="AA2495" s="23">
        <f t="shared" si="1064"/>
        <v>0</v>
      </c>
      <c r="AB2495" s="23">
        <f t="shared" si="1065"/>
        <v>0</v>
      </c>
      <c r="AC2495" s="23">
        <f t="shared" si="1066"/>
        <v>0</v>
      </c>
      <c r="AD2495" s="24">
        <f t="shared" si="1067"/>
        <v>0</v>
      </c>
      <c r="AF2495" s="20">
        <f t="shared" si="1068"/>
        <v>0</v>
      </c>
      <c r="AG2495" s="17">
        <f t="shared" si="1069"/>
        <v>0</v>
      </c>
      <c r="AH2495" s="17">
        <f t="shared" si="1070"/>
        <v>0</v>
      </c>
      <c r="AI2495" s="17" t="str">
        <f t="shared" si="1071"/>
        <v>-</v>
      </c>
      <c r="AM2495" s="21" t="str">
        <f t="shared" si="1082"/>
        <v>-</v>
      </c>
      <c r="AN2495" s="21" t="str">
        <f t="shared" si="1082"/>
        <v>-</v>
      </c>
      <c r="AO2495" s="21" t="str">
        <f t="shared" si="1082"/>
        <v>-</v>
      </c>
      <c r="AP2495" s="27">
        <f t="shared" si="1072"/>
        <v>0</v>
      </c>
      <c r="AQ2495" s="27">
        <f t="shared" si="1073"/>
        <v>0</v>
      </c>
      <c r="AR2495" s="27">
        <f t="shared" si="1074"/>
        <v>0</v>
      </c>
      <c r="AS2495" s="27">
        <f t="shared" si="1075"/>
        <v>0</v>
      </c>
      <c r="AT2495" s="27">
        <f t="shared" si="1076"/>
        <v>0</v>
      </c>
      <c r="AU2495" s="27">
        <f t="shared" si="1077"/>
        <v>0</v>
      </c>
      <c r="AV2495" s="21" t="str">
        <f t="shared" si="1078"/>
        <v>0</v>
      </c>
      <c r="AW2495" s="27">
        <f t="shared" si="1079"/>
        <v>0</v>
      </c>
      <c r="AX2495" s="27">
        <f t="shared" si="1080"/>
        <v>0</v>
      </c>
    </row>
    <row r="2496" spans="16:50" x14ac:dyDescent="0.25">
      <c r="P2496" s="38"/>
      <c r="Q2496" s="38"/>
      <c r="V2496" s="21">
        <f t="shared" si="1081"/>
        <v>0</v>
      </c>
      <c r="W2496" s="21">
        <f t="shared" si="1081"/>
        <v>0</v>
      </c>
      <c r="X2496" s="21">
        <f t="shared" si="1081"/>
        <v>0</v>
      </c>
      <c r="Y2496" s="22">
        <f t="shared" si="1062"/>
        <v>0</v>
      </c>
      <c r="Z2496" s="13">
        <f t="shared" si="1063"/>
        <v>0</v>
      </c>
      <c r="AA2496" s="23">
        <f t="shared" si="1064"/>
        <v>0</v>
      </c>
      <c r="AB2496" s="23">
        <f t="shared" si="1065"/>
        <v>0</v>
      </c>
      <c r="AC2496" s="23">
        <f t="shared" si="1066"/>
        <v>0</v>
      </c>
      <c r="AD2496" s="24">
        <f t="shared" si="1067"/>
        <v>0</v>
      </c>
      <c r="AF2496" s="20">
        <f t="shared" si="1068"/>
        <v>0</v>
      </c>
      <c r="AG2496" s="17">
        <f t="shared" si="1069"/>
        <v>0</v>
      </c>
      <c r="AH2496" s="17">
        <f t="shared" si="1070"/>
        <v>0</v>
      </c>
      <c r="AI2496" s="17" t="str">
        <f t="shared" si="1071"/>
        <v>-</v>
      </c>
      <c r="AM2496" s="21" t="str">
        <f t="shared" si="1082"/>
        <v>-</v>
      </c>
      <c r="AN2496" s="21" t="str">
        <f t="shared" si="1082"/>
        <v>-</v>
      </c>
      <c r="AO2496" s="21" t="str">
        <f t="shared" si="1082"/>
        <v>-</v>
      </c>
      <c r="AP2496" s="27">
        <f t="shared" si="1072"/>
        <v>0</v>
      </c>
      <c r="AQ2496" s="27">
        <f t="shared" si="1073"/>
        <v>0</v>
      </c>
      <c r="AR2496" s="27">
        <f t="shared" si="1074"/>
        <v>0</v>
      </c>
      <c r="AS2496" s="27">
        <f t="shared" si="1075"/>
        <v>0</v>
      </c>
      <c r="AT2496" s="27">
        <f t="shared" si="1076"/>
        <v>0</v>
      </c>
      <c r="AU2496" s="27">
        <f t="shared" si="1077"/>
        <v>0</v>
      </c>
      <c r="AV2496" s="21" t="str">
        <f t="shared" si="1078"/>
        <v>0</v>
      </c>
      <c r="AW2496" s="27">
        <f t="shared" si="1079"/>
        <v>0</v>
      </c>
      <c r="AX2496" s="27">
        <f t="shared" si="1080"/>
        <v>0</v>
      </c>
    </row>
    <row r="2497" spans="16:50" x14ac:dyDescent="0.25">
      <c r="P2497" s="38"/>
      <c r="Q2497" s="38"/>
      <c r="V2497" s="21">
        <f t="shared" si="1081"/>
        <v>0</v>
      </c>
      <c r="W2497" s="21">
        <f t="shared" si="1081"/>
        <v>0</v>
      </c>
      <c r="X2497" s="21">
        <f t="shared" si="1081"/>
        <v>0</v>
      </c>
      <c r="Y2497" s="22">
        <f t="shared" si="1062"/>
        <v>0</v>
      </c>
      <c r="Z2497" s="13">
        <f t="shared" si="1063"/>
        <v>0</v>
      </c>
      <c r="AA2497" s="23">
        <f t="shared" si="1064"/>
        <v>0</v>
      </c>
      <c r="AB2497" s="23">
        <f t="shared" si="1065"/>
        <v>0</v>
      </c>
      <c r="AC2497" s="23">
        <f t="shared" si="1066"/>
        <v>0</v>
      </c>
      <c r="AD2497" s="24">
        <f t="shared" si="1067"/>
        <v>0</v>
      </c>
      <c r="AF2497" s="20">
        <f t="shared" si="1068"/>
        <v>0</v>
      </c>
      <c r="AG2497" s="17">
        <f t="shared" si="1069"/>
        <v>0</v>
      </c>
      <c r="AH2497" s="17">
        <f t="shared" si="1070"/>
        <v>0</v>
      </c>
      <c r="AI2497" s="17" t="str">
        <f t="shared" si="1071"/>
        <v>-</v>
      </c>
      <c r="AM2497" s="21" t="str">
        <f t="shared" si="1082"/>
        <v>-</v>
      </c>
      <c r="AN2497" s="21" t="str">
        <f t="shared" si="1082"/>
        <v>-</v>
      </c>
      <c r="AO2497" s="21" t="str">
        <f t="shared" si="1082"/>
        <v>-</v>
      </c>
      <c r="AP2497" s="27">
        <f t="shared" si="1072"/>
        <v>0</v>
      </c>
      <c r="AQ2497" s="27">
        <f t="shared" si="1073"/>
        <v>0</v>
      </c>
      <c r="AR2497" s="27">
        <f t="shared" si="1074"/>
        <v>0</v>
      </c>
      <c r="AS2497" s="27">
        <f t="shared" si="1075"/>
        <v>0</v>
      </c>
      <c r="AT2497" s="27">
        <f t="shared" si="1076"/>
        <v>0</v>
      </c>
      <c r="AU2497" s="27">
        <f t="shared" si="1077"/>
        <v>0</v>
      </c>
      <c r="AV2497" s="21" t="str">
        <f t="shared" si="1078"/>
        <v>0</v>
      </c>
      <c r="AW2497" s="27">
        <f t="shared" si="1079"/>
        <v>0</v>
      </c>
      <c r="AX2497" s="27">
        <f t="shared" si="1080"/>
        <v>0</v>
      </c>
    </row>
    <row r="2498" spans="16:50" x14ac:dyDescent="0.25">
      <c r="P2498" s="38"/>
      <c r="Q2498" s="38"/>
      <c r="V2498" s="21">
        <f t="shared" si="1081"/>
        <v>0</v>
      </c>
      <c r="W2498" s="21">
        <f t="shared" si="1081"/>
        <v>0</v>
      </c>
      <c r="X2498" s="21">
        <f t="shared" si="1081"/>
        <v>0</v>
      </c>
      <c r="Y2498" s="22">
        <f t="shared" si="1062"/>
        <v>0</v>
      </c>
      <c r="Z2498" s="13">
        <f t="shared" si="1063"/>
        <v>0</v>
      </c>
      <c r="AA2498" s="23">
        <f t="shared" si="1064"/>
        <v>0</v>
      </c>
      <c r="AB2498" s="23">
        <f t="shared" si="1065"/>
        <v>0</v>
      </c>
      <c r="AC2498" s="23">
        <f t="shared" si="1066"/>
        <v>0</v>
      </c>
      <c r="AD2498" s="24">
        <f t="shared" si="1067"/>
        <v>0</v>
      </c>
      <c r="AF2498" s="20">
        <f t="shared" si="1068"/>
        <v>0</v>
      </c>
      <c r="AG2498" s="17">
        <f t="shared" si="1069"/>
        <v>0</v>
      </c>
      <c r="AH2498" s="17">
        <f t="shared" si="1070"/>
        <v>0</v>
      </c>
      <c r="AI2498" s="17" t="str">
        <f t="shared" si="1071"/>
        <v>-</v>
      </c>
      <c r="AM2498" s="21" t="str">
        <f t="shared" si="1082"/>
        <v>-</v>
      </c>
      <c r="AN2498" s="21" t="str">
        <f t="shared" si="1082"/>
        <v>-</v>
      </c>
      <c r="AO2498" s="21" t="str">
        <f t="shared" si="1082"/>
        <v>-</v>
      </c>
      <c r="AP2498" s="27">
        <f t="shared" si="1072"/>
        <v>0</v>
      </c>
      <c r="AQ2498" s="27">
        <f t="shared" si="1073"/>
        <v>0</v>
      </c>
      <c r="AR2498" s="27">
        <f t="shared" si="1074"/>
        <v>0</v>
      </c>
      <c r="AS2498" s="27">
        <f t="shared" si="1075"/>
        <v>0</v>
      </c>
      <c r="AT2498" s="27">
        <f t="shared" si="1076"/>
        <v>0</v>
      </c>
      <c r="AU2498" s="27">
        <f t="shared" si="1077"/>
        <v>0</v>
      </c>
      <c r="AV2498" s="21" t="str">
        <f t="shared" si="1078"/>
        <v>0</v>
      </c>
      <c r="AW2498" s="27">
        <f t="shared" si="1079"/>
        <v>0</v>
      </c>
      <c r="AX2498" s="27">
        <f t="shared" si="1080"/>
        <v>0</v>
      </c>
    </row>
    <row r="2499" spans="16:50" x14ac:dyDescent="0.25">
      <c r="P2499" s="38"/>
      <c r="Q2499" s="38"/>
      <c r="V2499" s="21">
        <f t="shared" si="1081"/>
        <v>0</v>
      </c>
      <c r="W2499" s="21">
        <f t="shared" si="1081"/>
        <v>0</v>
      </c>
      <c r="X2499" s="21">
        <f t="shared" si="1081"/>
        <v>0</v>
      </c>
      <c r="Y2499" s="22">
        <f t="shared" ref="Y2499:Y2500" si="1083">SUM(V2499:X2499)</f>
        <v>0</v>
      </c>
      <c r="Z2499" s="13">
        <f t="shared" ref="Z2499:Z2500" si="1084">IF(AND(Y2499&lt;100%,Y2499&gt;0%),1,0)</f>
        <v>0</v>
      </c>
      <c r="AA2499" s="23">
        <f t="shared" ref="AA2499:AA2500" si="1085">V2499*$BO$3</f>
        <v>0</v>
      </c>
      <c r="AB2499" s="23">
        <f t="shared" ref="AB2499:AB2500" si="1086">W2499*$BO$4</f>
        <v>0</v>
      </c>
      <c r="AC2499" s="23">
        <f t="shared" ref="AC2499:AC2500" si="1087">X2499*$BO$5</f>
        <v>0</v>
      </c>
      <c r="AD2499" s="24">
        <f t="shared" ref="AD2499:AD2500" si="1088">SUM(AA2499:AC2499)</f>
        <v>0</v>
      </c>
      <c r="AF2499" s="20">
        <f t="shared" ref="AF2499:AF2500" si="1089">IF(AI2499="Y",Q2499,Q2499*AD2499)</f>
        <v>0</v>
      </c>
      <c r="AG2499" s="17">
        <f t="shared" ref="AG2499:AG2500" si="1090">IF(Q2499&lt;0,1,0)</f>
        <v>0</v>
      </c>
      <c r="AH2499" s="17">
        <f t="shared" ref="AH2499:AH2500" si="1091">IF(AD2499&lt;0,1,0)</f>
        <v>0</v>
      </c>
      <c r="AI2499" s="17" t="str">
        <f t="shared" ref="AI2499:AI2500" si="1092">IF(AG2499+AH2499=2,"Y","-")</f>
        <v>-</v>
      </c>
      <c r="AM2499" s="21" t="str">
        <f t="shared" si="1082"/>
        <v>-</v>
      </c>
      <c r="AN2499" s="21" t="str">
        <f t="shared" si="1082"/>
        <v>-</v>
      </c>
      <c r="AO2499" s="21" t="str">
        <f t="shared" si="1082"/>
        <v>-</v>
      </c>
      <c r="AP2499" s="27">
        <f t="shared" ref="AP2499:AP2500" si="1093">IF(AN2499&lt;$BO$9,F2499,0)</f>
        <v>0</v>
      </c>
      <c r="AQ2499" s="27">
        <f t="shared" ref="AQ2499:AQ2500" si="1094">IF(AO2499&gt;$BO$10,F2499,0)</f>
        <v>0</v>
      </c>
      <c r="AR2499" s="27">
        <f t="shared" ref="AR2499:AR2500" si="1095">IFERROR(IF(AN2499&gt;=$BO$11,F2499*(1+$BR$11),0),"-")</f>
        <v>0</v>
      </c>
      <c r="AS2499" s="27">
        <f t="shared" ref="AS2499:AS2500" si="1096">IFERROR(IF(AO2499&lt;=$BO$12,F2499*(1+$BR$12),0),"-")</f>
        <v>0</v>
      </c>
      <c r="AT2499" s="27">
        <f t="shared" ref="AT2499:AT2500" si="1097">IFERROR(IF(AND(AN2499&gt;$BO$13,AN2499&lt;$BQ$13),F2499*(1+$BR$13),0),"-")</f>
        <v>0</v>
      </c>
      <c r="AU2499" s="27">
        <f t="shared" ref="AU2499:AU2500" si="1098">IFERROR(IF(AND(AO2499&lt;$BO$14,AO2499&gt;$BQ$14),F2499*(1+$BR$14),0),"-")</f>
        <v>0</v>
      </c>
      <c r="AV2499" s="21" t="str">
        <f t="shared" ref="AV2499:AV2500" si="1099">IFERROR(G2499/SUM($G2499:$I2499),"0")</f>
        <v>0</v>
      </c>
      <c r="AW2499" s="27">
        <f t="shared" ref="AW2499:AW2500" si="1100">IF(AV2499&gt;$BM$17,IF(AS2499=0,AU2499,AS2499),IF(AV2499&lt;$BM$18,IF(AR2499=0,AT2499,AR2499),F2499))</f>
        <v>0</v>
      </c>
      <c r="AX2499" s="27">
        <f t="shared" ref="AX2499:AX2500" si="1101">IF(AW2499=0,F2499,AW2499)</f>
        <v>0</v>
      </c>
    </row>
    <row r="2500" spans="16:50" x14ac:dyDescent="0.25">
      <c r="P2500" s="38"/>
      <c r="Q2500" s="38"/>
      <c r="V2500" s="21">
        <f t="shared" ref="V2500:X2500" si="1102">IFERROR(G2500/$U2500,0)</f>
        <v>0</v>
      </c>
      <c r="W2500" s="21">
        <f t="shared" si="1102"/>
        <v>0</v>
      </c>
      <c r="X2500" s="21">
        <f t="shared" si="1102"/>
        <v>0</v>
      </c>
      <c r="Y2500" s="22">
        <f t="shared" si="1083"/>
        <v>0</v>
      </c>
      <c r="Z2500" s="13">
        <f t="shared" si="1084"/>
        <v>0</v>
      </c>
      <c r="AA2500" s="23">
        <f t="shared" si="1085"/>
        <v>0</v>
      </c>
      <c r="AB2500" s="23">
        <f t="shared" si="1086"/>
        <v>0</v>
      </c>
      <c r="AC2500" s="23">
        <f t="shared" si="1087"/>
        <v>0</v>
      </c>
      <c r="AD2500" s="24">
        <f t="shared" si="1088"/>
        <v>0</v>
      </c>
      <c r="AF2500" s="20">
        <f t="shared" si="1089"/>
        <v>0</v>
      </c>
      <c r="AG2500" s="17">
        <f t="shared" si="1090"/>
        <v>0</v>
      </c>
      <c r="AH2500" s="17">
        <f t="shared" si="1091"/>
        <v>0</v>
      </c>
      <c r="AI2500" s="17" t="str">
        <f t="shared" si="1092"/>
        <v>-</v>
      </c>
      <c r="AM2500" s="21" t="str">
        <f t="shared" si="1082"/>
        <v>-</v>
      </c>
      <c r="AN2500" s="21" t="str">
        <f t="shared" si="1082"/>
        <v>-</v>
      </c>
      <c r="AO2500" s="21" t="str">
        <f t="shared" si="1082"/>
        <v>-</v>
      </c>
      <c r="AP2500" s="27">
        <f t="shared" si="1093"/>
        <v>0</v>
      </c>
      <c r="AQ2500" s="27">
        <f t="shared" si="1094"/>
        <v>0</v>
      </c>
      <c r="AR2500" s="27">
        <f t="shared" si="1095"/>
        <v>0</v>
      </c>
      <c r="AS2500" s="27">
        <f t="shared" si="1096"/>
        <v>0</v>
      </c>
      <c r="AT2500" s="27">
        <f t="shared" si="1097"/>
        <v>0</v>
      </c>
      <c r="AU2500" s="27">
        <f t="shared" si="1098"/>
        <v>0</v>
      </c>
      <c r="AV2500" s="21" t="str">
        <f t="shared" si="1099"/>
        <v>0</v>
      </c>
      <c r="AW2500" s="27">
        <f t="shared" si="1100"/>
        <v>0</v>
      </c>
      <c r="AX2500" s="27">
        <f t="shared" si="1101"/>
        <v>0</v>
      </c>
    </row>
    <row r="2501" spans="16:50" x14ac:dyDescent="0.25">
      <c r="P2501" s="38"/>
      <c r="Q2501" s="38"/>
      <c r="V2501" s="39"/>
      <c r="W2501" s="39"/>
      <c r="X2501" s="39"/>
      <c r="Y2501" s="32"/>
      <c r="AA2501" s="40"/>
      <c r="AB2501" s="40"/>
      <c r="AC2501" s="40"/>
      <c r="AD2501" s="41"/>
    </row>
    <row r="2502" spans="16:50" x14ac:dyDescent="0.25">
      <c r="P2502" s="38"/>
      <c r="Q2502" s="38"/>
      <c r="V2502" s="39"/>
      <c r="W2502" s="39"/>
      <c r="X2502" s="39"/>
      <c r="Y2502" s="32"/>
      <c r="AA2502" s="40"/>
      <c r="AB2502" s="40"/>
      <c r="AC2502" s="40"/>
      <c r="AD2502" s="41"/>
    </row>
    <row r="2503" spans="16:50" x14ac:dyDescent="0.25">
      <c r="P2503" s="38"/>
      <c r="Q2503" s="38"/>
      <c r="V2503" s="39"/>
      <c r="W2503" s="39"/>
      <c r="X2503" s="39"/>
      <c r="Y2503" s="32"/>
      <c r="AA2503" s="40"/>
      <c r="AB2503" s="40"/>
      <c r="AC2503" s="40"/>
      <c r="AD2503" s="41"/>
    </row>
    <row r="2504" spans="16:50" x14ac:dyDescent="0.25">
      <c r="P2504" s="38"/>
      <c r="Q2504" s="38"/>
      <c r="V2504" s="39"/>
      <c r="W2504" s="39"/>
      <c r="X2504" s="39"/>
      <c r="Y2504" s="32"/>
      <c r="AA2504" s="40"/>
      <c r="AB2504" s="40"/>
      <c r="AC2504" s="40"/>
      <c r="AD2504" s="41"/>
    </row>
    <row r="2505" spans="16:50" x14ac:dyDescent="0.25">
      <c r="P2505" s="38"/>
      <c r="Q2505" s="38"/>
      <c r="V2505" s="39"/>
      <c r="W2505" s="39"/>
      <c r="X2505" s="39"/>
      <c r="Y2505" s="32"/>
      <c r="AA2505" s="40"/>
      <c r="AB2505" s="40"/>
      <c r="AC2505" s="40"/>
      <c r="AD2505" s="41"/>
    </row>
    <row r="2506" spans="16:50" x14ac:dyDescent="0.25">
      <c r="P2506" s="38"/>
      <c r="Q2506" s="38"/>
      <c r="V2506" s="39"/>
      <c r="W2506" s="39"/>
      <c r="X2506" s="39"/>
      <c r="Y2506" s="32"/>
      <c r="AA2506" s="40"/>
      <c r="AB2506" s="40"/>
      <c r="AC2506" s="40"/>
      <c r="AD2506" s="41"/>
    </row>
    <row r="2507" spans="16:50" x14ac:dyDescent="0.25">
      <c r="P2507" s="38"/>
      <c r="Q2507" s="38"/>
      <c r="V2507" s="39"/>
      <c r="W2507" s="39"/>
      <c r="X2507" s="39"/>
      <c r="Y2507" s="32"/>
      <c r="AA2507" s="40"/>
      <c r="AB2507" s="40"/>
      <c r="AC2507" s="40"/>
      <c r="AD2507" s="41"/>
    </row>
    <row r="2508" spans="16:50" x14ac:dyDescent="0.25">
      <c r="P2508" s="38"/>
      <c r="Q2508" s="38"/>
      <c r="V2508" s="39"/>
      <c r="W2508" s="39"/>
      <c r="X2508" s="39"/>
      <c r="Y2508" s="32"/>
      <c r="AA2508" s="40"/>
      <c r="AB2508" s="40"/>
      <c r="AC2508" s="40"/>
      <c r="AD2508" s="41"/>
    </row>
    <row r="2509" spans="16:50" x14ac:dyDescent="0.25">
      <c r="P2509" s="38"/>
      <c r="Q2509" s="38"/>
      <c r="V2509" s="39"/>
      <c r="W2509" s="39"/>
      <c r="X2509" s="39"/>
      <c r="Y2509" s="32"/>
      <c r="AA2509" s="40"/>
      <c r="AB2509" s="40"/>
      <c r="AC2509" s="40"/>
      <c r="AD2509" s="41"/>
    </row>
    <row r="2510" spans="16:50" x14ac:dyDescent="0.25">
      <c r="P2510" s="38"/>
      <c r="Q2510" s="38"/>
      <c r="V2510" s="39"/>
      <c r="W2510" s="39"/>
      <c r="X2510" s="39"/>
      <c r="Y2510" s="32"/>
      <c r="AA2510" s="40"/>
      <c r="AB2510" s="40"/>
      <c r="AC2510" s="40"/>
      <c r="AD2510" s="41"/>
    </row>
    <row r="2511" spans="16:50" x14ac:dyDescent="0.25">
      <c r="P2511" s="38"/>
      <c r="Q2511" s="38"/>
      <c r="V2511" s="39"/>
      <c r="W2511" s="39"/>
      <c r="X2511" s="39"/>
      <c r="Y2511" s="32"/>
      <c r="AA2511" s="40"/>
      <c r="AB2511" s="40"/>
      <c r="AC2511" s="40"/>
      <c r="AD2511" s="41"/>
    </row>
    <row r="2512" spans="16:50" x14ac:dyDescent="0.25">
      <c r="P2512" s="38"/>
      <c r="Q2512" s="38"/>
      <c r="V2512" s="39"/>
      <c r="W2512" s="39"/>
      <c r="X2512" s="39"/>
      <c r="Y2512" s="32"/>
      <c r="AA2512" s="40"/>
      <c r="AB2512" s="40"/>
      <c r="AC2512" s="40"/>
      <c r="AD2512" s="41"/>
    </row>
    <row r="2513" spans="16:30" x14ac:dyDescent="0.25">
      <c r="P2513" s="38"/>
      <c r="Q2513" s="38"/>
      <c r="V2513" s="39"/>
      <c r="W2513" s="39"/>
      <c r="X2513" s="39"/>
      <c r="Y2513" s="32"/>
      <c r="AA2513" s="40"/>
      <c r="AB2513" s="40"/>
      <c r="AC2513" s="40"/>
      <c r="AD2513" s="41"/>
    </row>
    <row r="2514" spans="16:30" x14ac:dyDescent="0.25">
      <c r="P2514" s="38"/>
      <c r="Q2514" s="38"/>
      <c r="V2514" s="39"/>
      <c r="W2514" s="39"/>
      <c r="X2514" s="39"/>
      <c r="Y2514" s="32"/>
      <c r="AA2514" s="40"/>
      <c r="AB2514" s="40"/>
      <c r="AC2514" s="40"/>
      <c r="AD2514" s="41"/>
    </row>
    <row r="2515" spans="16:30" x14ac:dyDescent="0.25">
      <c r="P2515" s="38"/>
      <c r="Q2515" s="38"/>
      <c r="V2515" s="39"/>
      <c r="W2515" s="39"/>
      <c r="X2515" s="39"/>
      <c r="Y2515" s="32"/>
      <c r="AA2515" s="40"/>
      <c r="AB2515" s="40"/>
      <c r="AC2515" s="40"/>
      <c r="AD2515" s="41"/>
    </row>
    <row r="2516" spans="16:30" x14ac:dyDescent="0.25">
      <c r="P2516" s="38"/>
      <c r="Q2516" s="38"/>
      <c r="V2516" s="39"/>
      <c r="W2516" s="39"/>
      <c r="X2516" s="39"/>
      <c r="Y2516" s="32"/>
      <c r="AA2516" s="40"/>
      <c r="AB2516" s="40"/>
      <c r="AC2516" s="40"/>
      <c r="AD2516" s="41"/>
    </row>
    <row r="2517" spans="16:30" x14ac:dyDescent="0.25">
      <c r="P2517" s="38"/>
      <c r="Q2517" s="38"/>
      <c r="V2517" s="39"/>
      <c r="W2517" s="39"/>
      <c r="X2517" s="39"/>
      <c r="Y2517" s="32"/>
      <c r="AA2517" s="40"/>
      <c r="AB2517" s="40"/>
      <c r="AC2517" s="40"/>
      <c r="AD2517" s="41"/>
    </row>
    <row r="2518" spans="16:30" x14ac:dyDescent="0.25">
      <c r="P2518" s="38"/>
      <c r="Q2518" s="38"/>
      <c r="V2518" s="39"/>
      <c r="W2518" s="39"/>
      <c r="X2518" s="39"/>
      <c r="Y2518" s="32"/>
      <c r="AA2518" s="40"/>
      <c r="AB2518" s="40"/>
      <c r="AC2518" s="40"/>
      <c r="AD2518" s="41"/>
    </row>
    <row r="2519" spans="16:30" x14ac:dyDescent="0.25">
      <c r="P2519" s="38"/>
      <c r="Q2519" s="38"/>
      <c r="V2519" s="39"/>
      <c r="W2519" s="39"/>
      <c r="X2519" s="39"/>
      <c r="Y2519" s="32"/>
      <c r="AA2519" s="40"/>
      <c r="AB2519" s="40"/>
      <c r="AC2519" s="40"/>
      <c r="AD2519" s="41"/>
    </row>
    <row r="2520" spans="16:30" x14ac:dyDescent="0.25">
      <c r="P2520" s="38"/>
      <c r="Q2520" s="38"/>
      <c r="V2520" s="39"/>
      <c r="W2520" s="39"/>
      <c r="X2520" s="39"/>
      <c r="Y2520" s="32"/>
      <c r="AA2520" s="40"/>
      <c r="AB2520" s="40"/>
      <c r="AC2520" s="40"/>
      <c r="AD2520" s="41"/>
    </row>
    <row r="2521" spans="16:30" x14ac:dyDescent="0.25">
      <c r="P2521" s="38"/>
      <c r="Q2521" s="38"/>
      <c r="V2521" s="39"/>
      <c r="W2521" s="39"/>
      <c r="X2521" s="39"/>
      <c r="Y2521" s="32"/>
      <c r="AA2521" s="40"/>
      <c r="AB2521" s="40"/>
      <c r="AC2521" s="40"/>
      <c r="AD2521" s="41"/>
    </row>
    <row r="2522" spans="16:30" x14ac:dyDescent="0.25">
      <c r="P2522" s="38"/>
      <c r="Q2522" s="38"/>
      <c r="V2522" s="39"/>
      <c r="W2522" s="39"/>
      <c r="X2522" s="39"/>
      <c r="Y2522" s="32"/>
      <c r="AA2522" s="40"/>
      <c r="AB2522" s="40"/>
      <c r="AC2522" s="40"/>
      <c r="AD2522" s="41"/>
    </row>
    <row r="2523" spans="16:30" x14ac:dyDescent="0.25">
      <c r="P2523" s="38"/>
      <c r="Q2523" s="38"/>
      <c r="V2523" s="39"/>
      <c r="W2523" s="39"/>
      <c r="X2523" s="39"/>
      <c r="Y2523" s="32"/>
      <c r="AA2523" s="40"/>
      <c r="AB2523" s="40"/>
      <c r="AC2523" s="40"/>
      <c r="AD2523" s="41"/>
    </row>
    <row r="2524" spans="16:30" x14ac:dyDescent="0.25">
      <c r="P2524" s="38"/>
      <c r="Q2524" s="38"/>
      <c r="V2524" s="39"/>
      <c r="W2524" s="39"/>
      <c r="X2524" s="39"/>
      <c r="Y2524" s="32"/>
      <c r="AA2524" s="40"/>
      <c r="AB2524" s="40"/>
      <c r="AC2524" s="40"/>
      <c r="AD2524" s="41"/>
    </row>
    <row r="2525" spans="16:30" x14ac:dyDescent="0.25">
      <c r="P2525" s="38"/>
      <c r="Q2525" s="38"/>
      <c r="V2525" s="39"/>
      <c r="W2525" s="39"/>
      <c r="X2525" s="39"/>
      <c r="Y2525" s="32"/>
      <c r="AA2525" s="40"/>
      <c r="AB2525" s="40"/>
      <c r="AC2525" s="40"/>
      <c r="AD2525" s="41"/>
    </row>
    <row r="2526" spans="16:30" x14ac:dyDescent="0.25">
      <c r="P2526" s="38"/>
      <c r="Q2526" s="38"/>
      <c r="V2526" s="39"/>
      <c r="W2526" s="39"/>
      <c r="X2526" s="39"/>
      <c r="Y2526" s="32"/>
      <c r="AA2526" s="40"/>
      <c r="AB2526" s="40"/>
      <c r="AC2526" s="40"/>
      <c r="AD2526" s="41"/>
    </row>
    <row r="2527" spans="16:30" x14ac:dyDescent="0.25">
      <c r="P2527" s="38"/>
      <c r="Q2527" s="38"/>
      <c r="V2527" s="39"/>
      <c r="W2527" s="39"/>
      <c r="X2527" s="39"/>
      <c r="Y2527" s="32"/>
      <c r="AA2527" s="40"/>
      <c r="AB2527" s="40"/>
      <c r="AC2527" s="40"/>
      <c r="AD2527" s="41"/>
    </row>
    <row r="2528" spans="16:30" x14ac:dyDescent="0.25">
      <c r="P2528" s="38"/>
      <c r="Q2528" s="38"/>
      <c r="V2528" s="39"/>
      <c r="W2528" s="39"/>
      <c r="X2528" s="39"/>
      <c r="Y2528" s="32"/>
      <c r="AA2528" s="40"/>
      <c r="AB2528" s="40"/>
      <c r="AC2528" s="40"/>
      <c r="AD2528" s="41"/>
    </row>
    <row r="2529" spans="16:30" x14ac:dyDescent="0.25">
      <c r="P2529" s="38"/>
      <c r="Q2529" s="38"/>
      <c r="V2529" s="39"/>
      <c r="W2529" s="39"/>
      <c r="X2529" s="39"/>
      <c r="Y2529" s="32"/>
      <c r="AA2529" s="40"/>
      <c r="AB2529" s="40"/>
      <c r="AC2529" s="40"/>
      <c r="AD2529" s="41"/>
    </row>
    <row r="2530" spans="16:30" x14ac:dyDescent="0.25">
      <c r="P2530" s="38"/>
      <c r="Q2530" s="38"/>
      <c r="V2530" s="39"/>
      <c r="W2530" s="39"/>
      <c r="X2530" s="39"/>
      <c r="Y2530" s="32"/>
      <c r="AA2530" s="40"/>
      <c r="AB2530" s="40"/>
      <c r="AC2530" s="40"/>
      <c r="AD2530" s="41"/>
    </row>
    <row r="2531" spans="16:30" x14ac:dyDescent="0.25">
      <c r="P2531" s="38"/>
      <c r="Q2531" s="38"/>
      <c r="V2531" s="39"/>
      <c r="W2531" s="39"/>
      <c r="X2531" s="39"/>
      <c r="Y2531" s="32"/>
      <c r="AA2531" s="40"/>
      <c r="AB2531" s="40"/>
      <c r="AC2531" s="40"/>
      <c r="AD2531" s="41"/>
    </row>
    <row r="2532" spans="16:30" x14ac:dyDescent="0.25">
      <c r="P2532" s="38"/>
      <c r="Q2532" s="38"/>
      <c r="V2532" s="39"/>
      <c r="W2532" s="39"/>
      <c r="X2532" s="39"/>
      <c r="Y2532" s="32"/>
      <c r="AA2532" s="40"/>
      <c r="AB2532" s="40"/>
      <c r="AC2532" s="40"/>
      <c r="AD2532" s="41"/>
    </row>
    <row r="2533" spans="16:30" x14ac:dyDescent="0.25">
      <c r="P2533" s="38"/>
      <c r="Q2533" s="38"/>
      <c r="V2533" s="39"/>
      <c r="W2533" s="39"/>
      <c r="X2533" s="39"/>
      <c r="Y2533" s="32"/>
      <c r="AA2533" s="40"/>
      <c r="AB2533" s="40"/>
      <c r="AC2533" s="40"/>
      <c r="AD2533" s="41"/>
    </row>
    <row r="2534" spans="16:30" x14ac:dyDescent="0.25">
      <c r="P2534" s="38"/>
      <c r="Q2534" s="38"/>
      <c r="V2534" s="39"/>
      <c r="W2534" s="39"/>
      <c r="X2534" s="39"/>
      <c r="Y2534" s="32"/>
      <c r="AA2534" s="40"/>
      <c r="AB2534" s="40"/>
      <c r="AC2534" s="40"/>
      <c r="AD2534" s="41"/>
    </row>
    <row r="2535" spans="16:30" x14ac:dyDescent="0.25">
      <c r="P2535" s="38"/>
      <c r="Q2535" s="38"/>
      <c r="V2535" s="39"/>
      <c r="W2535" s="39"/>
      <c r="X2535" s="39"/>
      <c r="Y2535" s="32"/>
      <c r="AA2535" s="40"/>
      <c r="AB2535" s="40"/>
      <c r="AC2535" s="40"/>
      <c r="AD2535" s="41"/>
    </row>
    <row r="2536" spans="16:30" x14ac:dyDescent="0.25">
      <c r="P2536" s="38"/>
      <c r="Q2536" s="38"/>
      <c r="V2536" s="39"/>
      <c r="W2536" s="39"/>
      <c r="X2536" s="39"/>
      <c r="Y2536" s="32"/>
      <c r="AA2536" s="40"/>
      <c r="AB2536" s="40"/>
      <c r="AC2536" s="40"/>
      <c r="AD2536" s="41"/>
    </row>
    <row r="2537" spans="16:30" x14ac:dyDescent="0.25">
      <c r="P2537" s="38"/>
      <c r="Q2537" s="38"/>
      <c r="V2537" s="39"/>
      <c r="W2537" s="39"/>
      <c r="X2537" s="39"/>
      <c r="Y2537" s="32"/>
      <c r="AA2537" s="40"/>
      <c r="AB2537" s="40"/>
      <c r="AC2537" s="40"/>
      <c r="AD2537" s="41"/>
    </row>
    <row r="2538" spans="16:30" x14ac:dyDescent="0.25">
      <c r="P2538" s="38"/>
      <c r="Q2538" s="38"/>
      <c r="V2538" s="39"/>
      <c r="W2538" s="39"/>
      <c r="X2538" s="39"/>
      <c r="Y2538" s="32"/>
      <c r="AA2538" s="40"/>
      <c r="AB2538" s="40"/>
      <c r="AC2538" s="40"/>
      <c r="AD2538" s="41"/>
    </row>
    <row r="2539" spans="16:30" x14ac:dyDescent="0.25">
      <c r="P2539" s="38"/>
      <c r="Q2539" s="38"/>
      <c r="V2539" s="39"/>
      <c r="W2539" s="39"/>
      <c r="X2539" s="39"/>
      <c r="Y2539" s="32"/>
      <c r="AA2539" s="40"/>
      <c r="AB2539" s="40"/>
      <c r="AC2539" s="40"/>
      <c r="AD2539" s="41"/>
    </row>
    <row r="2540" spans="16:30" x14ac:dyDescent="0.25">
      <c r="P2540" s="38"/>
      <c r="Q2540" s="38"/>
      <c r="V2540" s="39"/>
      <c r="W2540" s="39"/>
      <c r="X2540" s="39"/>
      <c r="Y2540" s="32"/>
      <c r="AA2540" s="40"/>
      <c r="AB2540" s="40"/>
      <c r="AC2540" s="40"/>
      <c r="AD2540" s="41"/>
    </row>
    <row r="2541" spans="16:30" x14ac:dyDescent="0.25">
      <c r="P2541" s="38"/>
      <c r="Q2541" s="38"/>
      <c r="V2541" s="39"/>
      <c r="W2541" s="39"/>
      <c r="X2541" s="39"/>
      <c r="Y2541" s="32"/>
      <c r="AA2541" s="40"/>
      <c r="AB2541" s="40"/>
      <c r="AC2541" s="40"/>
      <c r="AD2541" s="41"/>
    </row>
    <row r="2542" spans="16:30" x14ac:dyDescent="0.25">
      <c r="P2542" s="38"/>
      <c r="Q2542" s="38"/>
      <c r="V2542" s="39"/>
      <c r="W2542" s="39"/>
      <c r="X2542" s="39"/>
      <c r="Y2542" s="32"/>
      <c r="AA2542" s="40"/>
      <c r="AB2542" s="40"/>
      <c r="AC2542" s="40"/>
      <c r="AD2542" s="41"/>
    </row>
    <row r="2543" spans="16:30" x14ac:dyDescent="0.25">
      <c r="P2543" s="38"/>
      <c r="Q2543" s="38"/>
      <c r="V2543" s="39"/>
      <c r="W2543" s="39"/>
      <c r="X2543" s="39"/>
      <c r="Y2543" s="32"/>
      <c r="AA2543" s="40"/>
      <c r="AB2543" s="40"/>
      <c r="AC2543" s="40"/>
      <c r="AD2543" s="41"/>
    </row>
    <row r="2544" spans="16:30" x14ac:dyDescent="0.25">
      <c r="P2544" s="38"/>
      <c r="Q2544" s="38"/>
      <c r="V2544" s="39"/>
      <c r="W2544" s="39"/>
      <c r="X2544" s="39"/>
      <c r="Y2544" s="32"/>
      <c r="AA2544" s="40"/>
      <c r="AB2544" s="40"/>
      <c r="AC2544" s="40"/>
      <c r="AD2544" s="41"/>
    </row>
    <row r="2545" spans="16:30" x14ac:dyDescent="0.25">
      <c r="P2545" s="38"/>
      <c r="Q2545" s="38"/>
      <c r="V2545" s="39"/>
      <c r="W2545" s="39"/>
      <c r="X2545" s="39"/>
      <c r="Y2545" s="32"/>
      <c r="AA2545" s="40"/>
      <c r="AB2545" s="40"/>
      <c r="AC2545" s="40"/>
      <c r="AD2545" s="41"/>
    </row>
    <row r="2546" spans="16:30" x14ac:dyDescent="0.25">
      <c r="P2546" s="38"/>
      <c r="Q2546" s="38"/>
      <c r="V2546" s="39"/>
      <c r="W2546" s="39"/>
      <c r="X2546" s="39"/>
      <c r="Y2546" s="32"/>
      <c r="AA2546" s="40"/>
      <c r="AB2546" s="40"/>
      <c r="AC2546" s="40"/>
      <c r="AD2546" s="41"/>
    </row>
    <row r="2547" spans="16:30" x14ac:dyDescent="0.25">
      <c r="P2547" s="38"/>
      <c r="Q2547" s="38"/>
      <c r="V2547" s="39"/>
      <c r="W2547" s="39"/>
      <c r="X2547" s="39"/>
      <c r="Y2547" s="32"/>
      <c r="AA2547" s="40"/>
      <c r="AB2547" s="40"/>
      <c r="AC2547" s="40"/>
      <c r="AD2547" s="41"/>
    </row>
    <row r="2548" spans="16:30" x14ac:dyDescent="0.25">
      <c r="P2548" s="38"/>
      <c r="Q2548" s="38"/>
      <c r="V2548" s="39"/>
      <c r="W2548" s="39"/>
      <c r="X2548" s="39"/>
      <c r="Y2548" s="32"/>
      <c r="AA2548" s="40"/>
      <c r="AB2548" s="40"/>
      <c r="AC2548" s="40"/>
      <c r="AD2548" s="41"/>
    </row>
    <row r="2549" spans="16:30" x14ac:dyDescent="0.25">
      <c r="P2549" s="38"/>
      <c r="Q2549" s="38"/>
      <c r="V2549" s="39"/>
      <c r="W2549" s="39"/>
      <c r="X2549" s="39"/>
      <c r="Y2549" s="32"/>
      <c r="AA2549" s="40"/>
      <c r="AB2549" s="40"/>
      <c r="AC2549" s="40"/>
      <c r="AD2549" s="41"/>
    </row>
    <row r="2550" spans="16:30" x14ac:dyDescent="0.25">
      <c r="P2550" s="38"/>
      <c r="Q2550" s="38"/>
      <c r="V2550" s="39"/>
      <c r="W2550" s="39"/>
      <c r="X2550" s="39"/>
      <c r="Y2550" s="32"/>
      <c r="AA2550" s="40"/>
      <c r="AB2550" s="40"/>
      <c r="AC2550" s="40"/>
      <c r="AD2550" s="41"/>
    </row>
    <row r="2551" spans="16:30" x14ac:dyDescent="0.25">
      <c r="P2551" s="38"/>
      <c r="Q2551" s="38"/>
      <c r="V2551" s="39"/>
      <c r="W2551" s="39"/>
      <c r="X2551" s="39"/>
      <c r="Y2551" s="32"/>
      <c r="AA2551" s="40"/>
      <c r="AB2551" s="40"/>
      <c r="AC2551" s="40"/>
      <c r="AD2551" s="41"/>
    </row>
    <row r="2552" spans="16:30" x14ac:dyDescent="0.25">
      <c r="P2552" s="38"/>
      <c r="Q2552" s="38"/>
      <c r="V2552" s="39"/>
      <c r="W2552" s="39"/>
      <c r="X2552" s="39"/>
      <c r="Y2552" s="32"/>
      <c r="AA2552" s="40"/>
      <c r="AB2552" s="40"/>
      <c r="AC2552" s="40"/>
      <c r="AD2552" s="41"/>
    </row>
    <row r="2553" spans="16:30" x14ac:dyDescent="0.25">
      <c r="P2553" s="38"/>
      <c r="Q2553" s="38"/>
      <c r="V2553" s="39"/>
      <c r="W2553" s="39"/>
      <c r="X2553" s="39"/>
      <c r="Y2553" s="32"/>
      <c r="AA2553" s="40"/>
      <c r="AB2553" s="40"/>
      <c r="AC2553" s="40"/>
      <c r="AD2553" s="41"/>
    </row>
    <row r="2554" spans="16:30" x14ac:dyDescent="0.25">
      <c r="P2554" s="38"/>
      <c r="Q2554" s="38"/>
      <c r="V2554" s="39"/>
      <c r="W2554" s="39"/>
      <c r="X2554" s="39"/>
      <c r="Y2554" s="32"/>
      <c r="AA2554" s="40"/>
      <c r="AB2554" s="40"/>
      <c r="AC2554" s="40"/>
      <c r="AD2554" s="41"/>
    </row>
    <row r="2555" spans="16:30" x14ac:dyDescent="0.25">
      <c r="P2555" s="38"/>
      <c r="Q2555" s="38"/>
      <c r="V2555" s="39"/>
      <c r="W2555" s="39"/>
      <c r="X2555" s="39"/>
      <c r="Y2555" s="32"/>
      <c r="AA2555" s="40"/>
      <c r="AB2555" s="40"/>
      <c r="AC2555" s="40"/>
      <c r="AD2555" s="41"/>
    </row>
    <row r="2556" spans="16:30" x14ac:dyDescent="0.25">
      <c r="P2556" s="38"/>
      <c r="Q2556" s="38"/>
      <c r="V2556" s="39"/>
      <c r="W2556" s="39"/>
      <c r="X2556" s="39"/>
      <c r="Y2556" s="32"/>
      <c r="AA2556" s="40"/>
      <c r="AB2556" s="40"/>
      <c r="AC2556" s="40"/>
      <c r="AD2556" s="41"/>
    </row>
    <row r="2557" spans="16:30" x14ac:dyDescent="0.25">
      <c r="P2557" s="38"/>
      <c r="Q2557" s="38"/>
      <c r="V2557" s="39"/>
      <c r="W2557" s="39"/>
      <c r="X2557" s="39"/>
      <c r="Y2557" s="32"/>
      <c r="AA2557" s="40"/>
      <c r="AB2557" s="40"/>
      <c r="AC2557" s="40"/>
      <c r="AD2557" s="41"/>
    </row>
    <row r="2558" spans="16:30" x14ac:dyDescent="0.25">
      <c r="P2558" s="38"/>
      <c r="Q2558" s="38"/>
      <c r="V2558" s="39"/>
      <c r="W2558" s="39"/>
      <c r="X2558" s="39"/>
      <c r="Y2558" s="32"/>
      <c r="AA2558" s="40"/>
      <c r="AB2558" s="40"/>
      <c r="AC2558" s="40"/>
      <c r="AD2558" s="41"/>
    </row>
    <row r="2559" spans="16:30" x14ac:dyDescent="0.25">
      <c r="P2559" s="38"/>
      <c r="Q2559" s="38"/>
      <c r="V2559" s="39"/>
      <c r="W2559" s="39"/>
      <c r="X2559" s="39"/>
      <c r="Y2559" s="32"/>
      <c r="AA2559" s="40"/>
      <c r="AB2559" s="40"/>
      <c r="AC2559" s="40"/>
      <c r="AD2559" s="41"/>
    </row>
    <row r="2560" spans="16:30" x14ac:dyDescent="0.25">
      <c r="P2560" s="38"/>
      <c r="Q2560" s="38"/>
      <c r="V2560" s="39"/>
      <c r="W2560" s="39"/>
      <c r="X2560" s="39"/>
      <c r="Y2560" s="32"/>
      <c r="AA2560" s="40"/>
      <c r="AB2560" s="40"/>
      <c r="AC2560" s="40"/>
      <c r="AD2560" s="41"/>
    </row>
    <row r="2561" spans="16:30" x14ac:dyDescent="0.25">
      <c r="P2561" s="38"/>
      <c r="Q2561" s="38"/>
      <c r="V2561" s="39"/>
      <c r="W2561" s="39"/>
      <c r="X2561" s="39"/>
      <c r="Y2561" s="32"/>
      <c r="AA2561" s="40"/>
      <c r="AB2561" s="40"/>
      <c r="AC2561" s="40"/>
      <c r="AD2561" s="41"/>
    </row>
    <row r="2562" spans="16:30" x14ac:dyDescent="0.25">
      <c r="P2562" s="38"/>
      <c r="Q2562" s="38"/>
      <c r="V2562" s="39"/>
      <c r="W2562" s="39"/>
      <c r="X2562" s="39"/>
      <c r="Y2562" s="32"/>
      <c r="AA2562" s="40"/>
      <c r="AB2562" s="40"/>
      <c r="AC2562" s="40"/>
      <c r="AD2562" s="41"/>
    </row>
    <row r="2563" spans="16:30" x14ac:dyDescent="0.25">
      <c r="P2563" s="38"/>
      <c r="Q2563" s="38"/>
      <c r="V2563" s="39"/>
      <c r="W2563" s="39"/>
      <c r="X2563" s="39"/>
      <c r="Y2563" s="32"/>
      <c r="AA2563" s="40"/>
      <c r="AB2563" s="40"/>
      <c r="AC2563" s="40"/>
      <c r="AD2563" s="41"/>
    </row>
    <row r="2564" spans="16:30" x14ac:dyDescent="0.25">
      <c r="P2564" s="38"/>
      <c r="Q2564" s="38"/>
      <c r="V2564" s="39"/>
      <c r="W2564" s="39"/>
      <c r="X2564" s="39"/>
      <c r="Y2564" s="32"/>
      <c r="AA2564" s="40"/>
      <c r="AB2564" s="40"/>
      <c r="AC2564" s="40"/>
      <c r="AD2564" s="41"/>
    </row>
    <row r="2565" spans="16:30" x14ac:dyDescent="0.25">
      <c r="P2565" s="38"/>
      <c r="Q2565" s="38"/>
      <c r="V2565" s="39"/>
      <c r="W2565" s="39"/>
      <c r="X2565" s="39"/>
      <c r="Y2565" s="32"/>
      <c r="AA2565" s="40"/>
      <c r="AB2565" s="40"/>
      <c r="AC2565" s="40"/>
      <c r="AD2565" s="41"/>
    </row>
    <row r="2566" spans="16:30" x14ac:dyDescent="0.25">
      <c r="P2566" s="38"/>
      <c r="Q2566" s="38"/>
      <c r="V2566" s="39"/>
      <c r="W2566" s="39"/>
      <c r="X2566" s="39"/>
      <c r="Y2566" s="32"/>
      <c r="AA2566" s="40"/>
      <c r="AB2566" s="40"/>
      <c r="AC2566" s="40"/>
      <c r="AD2566" s="41"/>
    </row>
    <row r="2567" spans="16:30" x14ac:dyDescent="0.25">
      <c r="P2567" s="38"/>
      <c r="Q2567" s="38"/>
      <c r="V2567" s="39"/>
      <c r="W2567" s="39"/>
      <c r="X2567" s="39"/>
      <c r="Y2567" s="32"/>
      <c r="AA2567" s="40"/>
      <c r="AB2567" s="40"/>
      <c r="AC2567" s="40"/>
      <c r="AD2567" s="41"/>
    </row>
    <row r="2568" spans="16:30" x14ac:dyDescent="0.25">
      <c r="P2568" s="38"/>
      <c r="Q2568" s="38"/>
      <c r="V2568" s="39"/>
      <c r="W2568" s="39"/>
      <c r="X2568" s="39"/>
      <c r="Y2568" s="32"/>
      <c r="AA2568" s="40"/>
      <c r="AB2568" s="40"/>
      <c r="AC2568" s="40"/>
      <c r="AD2568" s="41"/>
    </row>
    <row r="2569" spans="16:30" x14ac:dyDescent="0.25">
      <c r="P2569" s="38"/>
      <c r="Q2569" s="38"/>
      <c r="V2569" s="39"/>
      <c r="W2569" s="39"/>
      <c r="X2569" s="39"/>
      <c r="Y2569" s="32"/>
      <c r="AA2569" s="40"/>
      <c r="AB2569" s="40"/>
      <c r="AC2569" s="40"/>
      <c r="AD2569" s="41"/>
    </row>
    <row r="2570" spans="16:30" x14ac:dyDescent="0.25">
      <c r="P2570" s="38"/>
      <c r="Q2570" s="38"/>
      <c r="V2570" s="39"/>
      <c r="W2570" s="39"/>
      <c r="X2570" s="39"/>
      <c r="Y2570" s="32"/>
      <c r="AA2570" s="40"/>
      <c r="AB2570" s="40"/>
      <c r="AC2570" s="40"/>
      <c r="AD2570" s="41"/>
    </row>
    <row r="2571" spans="16:30" x14ac:dyDescent="0.25">
      <c r="P2571" s="38"/>
      <c r="Q2571" s="38"/>
      <c r="V2571" s="39"/>
      <c r="W2571" s="39"/>
      <c r="X2571" s="39"/>
      <c r="Y2571" s="32"/>
      <c r="AA2571" s="40"/>
      <c r="AB2571" s="40"/>
      <c r="AC2571" s="40"/>
      <c r="AD2571" s="41"/>
    </row>
    <row r="2572" spans="16:30" x14ac:dyDescent="0.25">
      <c r="P2572" s="38"/>
      <c r="Q2572" s="38"/>
      <c r="V2572" s="39"/>
      <c r="W2572" s="39"/>
      <c r="X2572" s="39"/>
      <c r="Y2572" s="32"/>
      <c r="AA2572" s="40"/>
      <c r="AB2572" s="40"/>
      <c r="AC2572" s="40"/>
      <c r="AD2572" s="41"/>
    </row>
    <row r="2573" spans="16:30" x14ac:dyDescent="0.25">
      <c r="P2573" s="38"/>
      <c r="Q2573" s="38"/>
      <c r="V2573" s="39"/>
      <c r="W2573" s="39"/>
      <c r="X2573" s="39"/>
      <c r="Y2573" s="32"/>
      <c r="AA2573" s="40"/>
      <c r="AB2573" s="40"/>
      <c r="AC2573" s="40"/>
      <c r="AD2573" s="41"/>
    </row>
    <row r="2574" spans="16:30" x14ac:dyDescent="0.25">
      <c r="P2574" s="38"/>
      <c r="Q2574" s="38"/>
      <c r="V2574" s="39"/>
      <c r="W2574" s="39"/>
      <c r="X2574" s="39"/>
      <c r="Y2574" s="32"/>
      <c r="AA2574" s="40"/>
      <c r="AB2574" s="40"/>
      <c r="AC2574" s="40"/>
      <c r="AD2574" s="41"/>
    </row>
    <row r="2575" spans="16:30" x14ac:dyDescent="0.25">
      <c r="P2575" s="38"/>
      <c r="Q2575" s="38"/>
      <c r="V2575" s="39"/>
      <c r="W2575" s="39"/>
      <c r="X2575" s="39"/>
      <c r="Y2575" s="32"/>
      <c r="AA2575" s="40"/>
      <c r="AB2575" s="40"/>
      <c r="AC2575" s="40"/>
      <c r="AD2575" s="41"/>
    </row>
    <row r="2576" spans="16:30" x14ac:dyDescent="0.25">
      <c r="P2576" s="38"/>
      <c r="Q2576" s="38"/>
      <c r="V2576" s="39"/>
      <c r="W2576" s="39"/>
      <c r="X2576" s="39"/>
      <c r="Y2576" s="32"/>
      <c r="AA2576" s="40"/>
      <c r="AB2576" s="40"/>
      <c r="AC2576" s="40"/>
      <c r="AD2576" s="41"/>
    </row>
    <row r="2577" spans="16:30" x14ac:dyDescent="0.25">
      <c r="P2577" s="38"/>
      <c r="Q2577" s="38"/>
      <c r="V2577" s="39"/>
      <c r="W2577" s="39"/>
      <c r="X2577" s="39"/>
      <c r="Y2577" s="32"/>
      <c r="AA2577" s="40"/>
      <c r="AB2577" s="40"/>
      <c r="AC2577" s="40"/>
      <c r="AD2577" s="41"/>
    </row>
    <row r="2578" spans="16:30" x14ac:dyDescent="0.25">
      <c r="P2578" s="38"/>
      <c r="Q2578" s="38"/>
      <c r="V2578" s="39"/>
      <c r="W2578" s="39"/>
      <c r="X2578" s="39"/>
      <c r="Y2578" s="32"/>
      <c r="AA2578" s="40"/>
      <c r="AB2578" s="40"/>
      <c r="AC2578" s="40"/>
      <c r="AD2578" s="41"/>
    </row>
    <row r="2579" spans="16:30" x14ac:dyDescent="0.25">
      <c r="P2579" s="38"/>
      <c r="Q2579" s="38"/>
      <c r="V2579" s="39"/>
      <c r="W2579" s="39"/>
      <c r="X2579" s="39"/>
      <c r="Y2579" s="32"/>
      <c r="AA2579" s="40"/>
      <c r="AB2579" s="40"/>
      <c r="AC2579" s="40"/>
      <c r="AD2579" s="41"/>
    </row>
    <row r="2580" spans="16:30" x14ac:dyDescent="0.25">
      <c r="P2580" s="38"/>
      <c r="Q2580" s="38"/>
      <c r="V2580" s="39"/>
      <c r="W2580" s="39"/>
      <c r="X2580" s="39"/>
      <c r="Y2580" s="32"/>
      <c r="AA2580" s="40"/>
      <c r="AB2580" s="40"/>
      <c r="AC2580" s="40"/>
      <c r="AD2580" s="41"/>
    </row>
    <row r="2581" spans="16:30" x14ac:dyDescent="0.25">
      <c r="P2581" s="38"/>
      <c r="Q2581" s="38"/>
      <c r="V2581" s="39"/>
      <c r="W2581" s="39"/>
      <c r="X2581" s="39"/>
      <c r="Y2581" s="32"/>
      <c r="AA2581" s="40"/>
      <c r="AB2581" s="40"/>
      <c r="AC2581" s="40"/>
      <c r="AD2581" s="41"/>
    </row>
    <row r="2582" spans="16:30" x14ac:dyDescent="0.25">
      <c r="P2582" s="38"/>
      <c r="Q2582" s="38"/>
      <c r="V2582" s="39"/>
      <c r="W2582" s="39"/>
      <c r="X2582" s="39"/>
      <c r="Y2582" s="32"/>
      <c r="AA2582" s="40"/>
      <c r="AB2582" s="40"/>
      <c r="AC2582" s="40"/>
      <c r="AD2582" s="41"/>
    </row>
    <row r="2583" spans="16:30" x14ac:dyDescent="0.25">
      <c r="P2583" s="38"/>
      <c r="Q2583" s="38"/>
      <c r="V2583" s="39"/>
      <c r="W2583" s="39"/>
      <c r="X2583" s="39"/>
      <c r="Y2583" s="32"/>
      <c r="AA2583" s="40"/>
      <c r="AB2583" s="40"/>
      <c r="AC2583" s="40"/>
      <c r="AD2583" s="41"/>
    </row>
    <row r="2584" spans="16:30" x14ac:dyDescent="0.25">
      <c r="P2584" s="38"/>
      <c r="Q2584" s="38"/>
      <c r="V2584" s="39"/>
      <c r="W2584" s="39"/>
      <c r="X2584" s="39"/>
      <c r="Y2584" s="32"/>
      <c r="AA2584" s="40"/>
      <c r="AB2584" s="40"/>
      <c r="AC2584" s="40"/>
      <c r="AD2584" s="41"/>
    </row>
    <row r="2585" spans="16:30" x14ac:dyDescent="0.25">
      <c r="P2585" s="38"/>
      <c r="Q2585" s="38"/>
      <c r="V2585" s="39"/>
      <c r="W2585" s="39"/>
      <c r="X2585" s="39"/>
      <c r="Y2585" s="32"/>
      <c r="AA2585" s="40"/>
      <c r="AB2585" s="40"/>
      <c r="AC2585" s="40"/>
      <c r="AD2585" s="41"/>
    </row>
    <row r="2586" spans="16:30" x14ac:dyDescent="0.25">
      <c r="P2586" s="38"/>
      <c r="Q2586" s="38"/>
      <c r="V2586" s="39"/>
      <c r="W2586" s="39"/>
      <c r="X2586" s="39"/>
      <c r="Y2586" s="32"/>
      <c r="AA2586" s="40"/>
      <c r="AB2586" s="40"/>
      <c r="AC2586" s="40"/>
      <c r="AD2586" s="41"/>
    </row>
    <row r="2587" spans="16:30" x14ac:dyDescent="0.25">
      <c r="P2587" s="38"/>
      <c r="Q2587" s="38"/>
      <c r="V2587" s="39"/>
      <c r="W2587" s="39"/>
      <c r="X2587" s="39"/>
      <c r="Y2587" s="32"/>
      <c r="AA2587" s="40"/>
      <c r="AB2587" s="40"/>
      <c r="AC2587" s="40"/>
      <c r="AD2587" s="41"/>
    </row>
    <row r="2588" spans="16:30" x14ac:dyDescent="0.25">
      <c r="P2588" s="38"/>
      <c r="Q2588" s="38"/>
      <c r="V2588" s="39"/>
      <c r="W2588" s="39"/>
      <c r="X2588" s="39"/>
      <c r="Y2588" s="32"/>
      <c r="AA2588" s="40"/>
      <c r="AB2588" s="40"/>
      <c r="AC2588" s="40"/>
      <c r="AD2588" s="41"/>
    </row>
    <row r="2589" spans="16:30" x14ac:dyDescent="0.25">
      <c r="P2589" s="38"/>
      <c r="Q2589" s="38"/>
      <c r="V2589" s="39"/>
      <c r="W2589" s="39"/>
      <c r="X2589" s="39"/>
      <c r="Y2589" s="32"/>
      <c r="AA2589" s="40"/>
      <c r="AB2589" s="40"/>
      <c r="AC2589" s="40"/>
      <c r="AD2589" s="41"/>
    </row>
    <row r="2590" spans="16:30" x14ac:dyDescent="0.25">
      <c r="P2590" s="38"/>
      <c r="Q2590" s="38"/>
      <c r="V2590" s="39"/>
      <c r="W2590" s="39"/>
      <c r="X2590" s="39"/>
      <c r="Y2590" s="32"/>
      <c r="AA2590" s="40"/>
      <c r="AB2590" s="40"/>
      <c r="AC2590" s="40"/>
      <c r="AD2590" s="41"/>
    </row>
    <row r="2591" spans="16:30" x14ac:dyDescent="0.25">
      <c r="P2591" s="38"/>
      <c r="Q2591" s="38"/>
      <c r="V2591" s="39"/>
      <c r="W2591" s="39"/>
      <c r="X2591" s="39"/>
      <c r="Y2591" s="32"/>
      <c r="AA2591" s="40"/>
      <c r="AB2591" s="40"/>
      <c r="AC2591" s="40"/>
      <c r="AD2591" s="41"/>
    </row>
    <row r="2592" spans="16:30" x14ac:dyDescent="0.25">
      <c r="P2592" s="38"/>
      <c r="Q2592" s="38"/>
      <c r="V2592" s="39"/>
      <c r="W2592" s="39"/>
      <c r="X2592" s="39"/>
      <c r="Y2592" s="32"/>
      <c r="AA2592" s="40"/>
      <c r="AB2592" s="40"/>
      <c r="AC2592" s="40"/>
      <c r="AD2592" s="41"/>
    </row>
    <row r="2593" spans="16:30" x14ac:dyDescent="0.25">
      <c r="P2593" s="38"/>
      <c r="Q2593" s="38"/>
      <c r="V2593" s="39"/>
      <c r="W2593" s="39"/>
      <c r="X2593" s="39"/>
      <c r="Y2593" s="32"/>
      <c r="AA2593" s="40"/>
      <c r="AB2593" s="40"/>
      <c r="AC2593" s="40"/>
      <c r="AD2593" s="41"/>
    </row>
    <row r="2594" spans="16:30" x14ac:dyDescent="0.25">
      <c r="P2594" s="38"/>
      <c r="Q2594" s="38"/>
      <c r="V2594" s="39"/>
      <c r="W2594" s="39"/>
      <c r="X2594" s="39"/>
      <c r="Y2594" s="32"/>
      <c r="AA2594" s="40"/>
      <c r="AB2594" s="40"/>
      <c r="AC2594" s="40"/>
      <c r="AD2594" s="41"/>
    </row>
    <row r="2595" spans="16:30" x14ac:dyDescent="0.25">
      <c r="P2595" s="38"/>
      <c r="Q2595" s="38"/>
      <c r="V2595" s="39"/>
      <c r="W2595" s="39"/>
      <c r="X2595" s="39"/>
      <c r="Y2595" s="32"/>
      <c r="AA2595" s="40"/>
      <c r="AB2595" s="40"/>
      <c r="AC2595" s="40"/>
      <c r="AD2595" s="41"/>
    </row>
    <row r="2596" spans="16:30" x14ac:dyDescent="0.25">
      <c r="P2596" s="38"/>
      <c r="Q2596" s="38"/>
      <c r="V2596" s="39"/>
      <c r="W2596" s="39"/>
      <c r="X2596" s="39"/>
      <c r="Y2596" s="32"/>
      <c r="AA2596" s="40"/>
      <c r="AB2596" s="40"/>
      <c r="AC2596" s="40"/>
      <c r="AD2596" s="41"/>
    </row>
    <row r="2597" spans="16:30" x14ac:dyDescent="0.25">
      <c r="P2597" s="38"/>
      <c r="Q2597" s="38"/>
      <c r="V2597" s="39"/>
      <c r="W2597" s="39"/>
      <c r="X2597" s="39"/>
      <c r="Y2597" s="32"/>
      <c r="AA2597" s="40"/>
      <c r="AB2597" s="40"/>
      <c r="AC2597" s="40"/>
      <c r="AD2597" s="41"/>
    </row>
    <row r="2598" spans="16:30" x14ac:dyDescent="0.25">
      <c r="P2598" s="38"/>
      <c r="Q2598" s="38"/>
      <c r="V2598" s="39"/>
      <c r="W2598" s="39"/>
      <c r="X2598" s="39"/>
      <c r="Y2598" s="32"/>
      <c r="AA2598" s="40"/>
      <c r="AB2598" s="40"/>
      <c r="AC2598" s="40"/>
      <c r="AD2598" s="41"/>
    </row>
    <row r="2599" spans="16:30" x14ac:dyDescent="0.25">
      <c r="P2599" s="38"/>
      <c r="Q2599" s="38"/>
      <c r="V2599" s="39"/>
      <c r="W2599" s="39"/>
      <c r="X2599" s="39"/>
      <c r="Y2599" s="32"/>
      <c r="AA2599" s="40"/>
      <c r="AB2599" s="40"/>
      <c r="AC2599" s="40"/>
      <c r="AD2599" s="41"/>
    </row>
    <row r="2600" spans="16:30" x14ac:dyDescent="0.25">
      <c r="P2600" s="38"/>
      <c r="Q2600" s="38"/>
      <c r="V2600" s="39"/>
      <c r="W2600" s="39"/>
      <c r="X2600" s="39"/>
      <c r="Y2600" s="32"/>
      <c r="AA2600" s="40"/>
      <c r="AB2600" s="40"/>
      <c r="AC2600" s="40"/>
      <c r="AD2600" s="41"/>
    </row>
    <row r="2601" spans="16:30" x14ac:dyDescent="0.25">
      <c r="P2601" s="38"/>
      <c r="Q2601" s="38"/>
      <c r="V2601" s="39"/>
      <c r="W2601" s="39"/>
      <c r="X2601" s="39"/>
      <c r="Y2601" s="32"/>
      <c r="AA2601" s="40"/>
      <c r="AB2601" s="40"/>
      <c r="AC2601" s="40"/>
      <c r="AD2601" s="41"/>
    </row>
    <row r="2602" spans="16:30" x14ac:dyDescent="0.25">
      <c r="P2602" s="38"/>
      <c r="Q2602" s="38"/>
      <c r="V2602" s="39"/>
      <c r="W2602" s="39"/>
      <c r="X2602" s="39"/>
      <c r="Y2602" s="32"/>
      <c r="AA2602" s="40"/>
      <c r="AB2602" s="40"/>
      <c r="AC2602" s="40"/>
      <c r="AD2602" s="41"/>
    </row>
    <row r="2603" spans="16:30" x14ac:dyDescent="0.25">
      <c r="P2603" s="38"/>
      <c r="Q2603" s="38"/>
      <c r="V2603" s="39"/>
      <c r="W2603" s="39"/>
      <c r="X2603" s="39"/>
      <c r="Y2603" s="32"/>
      <c r="AA2603" s="40"/>
      <c r="AB2603" s="40"/>
      <c r="AC2603" s="40"/>
      <c r="AD2603" s="41"/>
    </row>
    <row r="2604" spans="16:30" x14ac:dyDescent="0.25">
      <c r="P2604" s="38"/>
      <c r="Q2604" s="38"/>
      <c r="V2604" s="39"/>
      <c r="W2604" s="39"/>
      <c r="X2604" s="39"/>
      <c r="Y2604" s="32"/>
      <c r="AA2604" s="40"/>
      <c r="AB2604" s="40"/>
      <c r="AC2604" s="40"/>
      <c r="AD2604" s="41"/>
    </row>
    <row r="2605" spans="16:30" x14ac:dyDescent="0.25">
      <c r="P2605" s="38"/>
      <c r="Q2605" s="38"/>
      <c r="V2605" s="39"/>
      <c r="W2605" s="39"/>
      <c r="X2605" s="39"/>
      <c r="Y2605" s="32"/>
      <c r="AA2605" s="40"/>
      <c r="AB2605" s="40"/>
      <c r="AC2605" s="40"/>
      <c r="AD2605" s="41"/>
    </row>
    <row r="2606" spans="16:30" x14ac:dyDescent="0.25">
      <c r="P2606" s="38"/>
      <c r="Q2606" s="38"/>
      <c r="V2606" s="39"/>
      <c r="W2606" s="39"/>
      <c r="X2606" s="39"/>
      <c r="Y2606" s="32"/>
      <c r="AA2606" s="40"/>
      <c r="AB2606" s="40"/>
      <c r="AC2606" s="40"/>
      <c r="AD2606" s="41"/>
    </row>
    <row r="2607" spans="16:30" x14ac:dyDescent="0.25">
      <c r="P2607" s="38"/>
      <c r="Q2607" s="38"/>
      <c r="V2607" s="39"/>
      <c r="W2607" s="39"/>
      <c r="X2607" s="39"/>
      <c r="Y2607" s="32"/>
      <c r="AA2607" s="40"/>
      <c r="AB2607" s="40"/>
      <c r="AC2607" s="40"/>
      <c r="AD2607" s="41"/>
    </row>
    <row r="2608" spans="16:30" x14ac:dyDescent="0.25">
      <c r="P2608" s="38"/>
      <c r="Q2608" s="38"/>
      <c r="V2608" s="39"/>
      <c r="W2608" s="39"/>
      <c r="X2608" s="39"/>
      <c r="Y2608" s="32"/>
      <c r="AA2608" s="40"/>
      <c r="AB2608" s="40"/>
      <c r="AC2608" s="40"/>
      <c r="AD2608" s="41"/>
    </row>
    <row r="2609" spans="16:30" x14ac:dyDescent="0.25">
      <c r="P2609" s="38"/>
      <c r="Q2609" s="38"/>
      <c r="V2609" s="39"/>
      <c r="W2609" s="39"/>
      <c r="X2609" s="39"/>
      <c r="Y2609" s="32"/>
      <c r="AA2609" s="40"/>
      <c r="AB2609" s="40"/>
      <c r="AC2609" s="40"/>
      <c r="AD2609" s="41"/>
    </row>
    <row r="2610" spans="16:30" x14ac:dyDescent="0.25">
      <c r="P2610" s="38"/>
      <c r="Q2610" s="38"/>
      <c r="V2610" s="39"/>
      <c r="W2610" s="39"/>
      <c r="X2610" s="39"/>
      <c r="Y2610" s="32"/>
      <c r="AA2610" s="40"/>
      <c r="AB2610" s="40"/>
      <c r="AC2610" s="40"/>
      <c r="AD2610" s="41"/>
    </row>
    <row r="2611" spans="16:30" x14ac:dyDescent="0.25">
      <c r="P2611" s="38"/>
      <c r="Q2611" s="38"/>
      <c r="V2611" s="39"/>
      <c r="W2611" s="39"/>
      <c r="X2611" s="39"/>
      <c r="Y2611" s="32"/>
      <c r="AA2611" s="40"/>
      <c r="AB2611" s="40"/>
      <c r="AC2611" s="40"/>
      <c r="AD2611" s="41"/>
    </row>
    <row r="2612" spans="16:30" x14ac:dyDescent="0.25">
      <c r="P2612" s="38"/>
      <c r="Q2612" s="38"/>
      <c r="V2612" s="39"/>
      <c r="W2612" s="39"/>
      <c r="X2612" s="39"/>
      <c r="Y2612" s="32"/>
      <c r="AA2612" s="40"/>
      <c r="AB2612" s="40"/>
      <c r="AC2612" s="40"/>
      <c r="AD2612" s="41"/>
    </row>
    <row r="2613" spans="16:30" x14ac:dyDescent="0.25">
      <c r="P2613" s="38"/>
      <c r="Q2613" s="38"/>
      <c r="V2613" s="39"/>
      <c r="W2613" s="39"/>
      <c r="X2613" s="39"/>
      <c r="Y2613" s="32"/>
      <c r="AA2613" s="40"/>
      <c r="AB2613" s="40"/>
      <c r="AC2613" s="40"/>
      <c r="AD2613" s="41"/>
    </row>
    <row r="2614" spans="16:30" x14ac:dyDescent="0.25">
      <c r="P2614" s="38"/>
      <c r="Q2614" s="38"/>
      <c r="V2614" s="39"/>
      <c r="W2614" s="39"/>
      <c r="X2614" s="39"/>
      <c r="Y2614" s="32"/>
      <c r="AA2614" s="40"/>
      <c r="AB2614" s="40"/>
      <c r="AC2614" s="40"/>
      <c r="AD2614" s="41"/>
    </row>
    <row r="2615" spans="16:30" x14ac:dyDescent="0.25">
      <c r="P2615" s="38"/>
      <c r="Q2615" s="38"/>
      <c r="V2615" s="39"/>
      <c r="W2615" s="39"/>
      <c r="X2615" s="39"/>
      <c r="Y2615" s="32"/>
      <c r="AA2615" s="40"/>
      <c r="AB2615" s="40"/>
      <c r="AC2615" s="40"/>
      <c r="AD2615" s="41"/>
    </row>
    <row r="2616" spans="16:30" x14ac:dyDescent="0.25">
      <c r="P2616" s="38"/>
      <c r="Q2616" s="38"/>
      <c r="V2616" s="39"/>
      <c r="W2616" s="39"/>
      <c r="X2616" s="39"/>
      <c r="Y2616" s="32"/>
      <c r="AA2616" s="40"/>
      <c r="AB2616" s="40"/>
      <c r="AC2616" s="40"/>
      <c r="AD2616" s="41"/>
    </row>
    <row r="2617" spans="16:30" x14ac:dyDescent="0.25">
      <c r="P2617" s="38"/>
      <c r="Q2617" s="38"/>
      <c r="V2617" s="39"/>
      <c r="W2617" s="39"/>
      <c r="X2617" s="39"/>
      <c r="Y2617" s="32"/>
      <c r="AA2617" s="40"/>
      <c r="AB2617" s="40"/>
      <c r="AC2617" s="40"/>
      <c r="AD2617" s="41"/>
    </row>
    <row r="2618" spans="16:30" x14ac:dyDescent="0.25">
      <c r="P2618" s="38"/>
      <c r="Q2618" s="38"/>
      <c r="V2618" s="39"/>
      <c r="W2618" s="39"/>
      <c r="X2618" s="39"/>
      <c r="Y2618" s="32"/>
      <c r="AA2618" s="40"/>
      <c r="AB2618" s="40"/>
      <c r="AC2618" s="40"/>
      <c r="AD2618" s="41"/>
    </row>
    <row r="2619" spans="16:30" x14ac:dyDescent="0.25">
      <c r="P2619" s="38"/>
      <c r="Q2619" s="38"/>
      <c r="V2619" s="39"/>
      <c r="W2619" s="39"/>
      <c r="X2619" s="39"/>
      <c r="Y2619" s="32"/>
      <c r="AA2619" s="40"/>
      <c r="AB2619" s="40"/>
      <c r="AC2619" s="40"/>
      <c r="AD2619" s="41"/>
    </row>
    <row r="2620" spans="16:30" x14ac:dyDescent="0.25">
      <c r="P2620" s="38"/>
      <c r="Q2620" s="38"/>
      <c r="V2620" s="39"/>
      <c r="W2620" s="39"/>
      <c r="X2620" s="39"/>
      <c r="Y2620" s="32"/>
      <c r="AA2620" s="40"/>
      <c r="AB2620" s="40"/>
      <c r="AC2620" s="40"/>
      <c r="AD2620" s="41"/>
    </row>
    <row r="2621" spans="16:30" x14ac:dyDescent="0.25">
      <c r="P2621" s="38"/>
      <c r="Q2621" s="38"/>
      <c r="V2621" s="39"/>
      <c r="W2621" s="39"/>
      <c r="X2621" s="39"/>
      <c r="Y2621" s="32"/>
      <c r="AA2621" s="40"/>
      <c r="AB2621" s="40"/>
      <c r="AC2621" s="40"/>
      <c r="AD2621" s="41"/>
    </row>
    <row r="2622" spans="16:30" x14ac:dyDescent="0.25">
      <c r="P2622" s="38"/>
      <c r="Q2622" s="38"/>
      <c r="V2622" s="39"/>
      <c r="W2622" s="39"/>
      <c r="X2622" s="39"/>
      <c r="Y2622" s="32"/>
      <c r="AA2622" s="40"/>
      <c r="AB2622" s="40"/>
      <c r="AC2622" s="40"/>
      <c r="AD2622" s="41"/>
    </row>
    <row r="2623" spans="16:30" x14ac:dyDescent="0.25">
      <c r="P2623" s="38"/>
      <c r="Q2623" s="38"/>
      <c r="V2623" s="39"/>
      <c r="W2623" s="39"/>
      <c r="X2623" s="39"/>
      <c r="Y2623" s="32"/>
      <c r="AA2623" s="40"/>
      <c r="AB2623" s="40"/>
      <c r="AC2623" s="40"/>
      <c r="AD2623" s="41"/>
    </row>
    <row r="2624" spans="16:30" x14ac:dyDescent="0.25">
      <c r="P2624" s="38"/>
      <c r="Q2624" s="38"/>
      <c r="V2624" s="39"/>
      <c r="W2624" s="39"/>
      <c r="X2624" s="39"/>
      <c r="Y2624" s="32"/>
      <c r="AA2624" s="40"/>
      <c r="AB2624" s="40"/>
      <c r="AC2624" s="40"/>
      <c r="AD2624" s="41"/>
    </row>
    <row r="2625" spans="16:30" x14ac:dyDescent="0.25">
      <c r="P2625" s="38"/>
      <c r="Q2625" s="38"/>
      <c r="V2625" s="39"/>
      <c r="W2625" s="39"/>
      <c r="X2625" s="39"/>
      <c r="Y2625" s="32"/>
      <c r="AA2625" s="40"/>
      <c r="AB2625" s="40"/>
      <c r="AC2625" s="40"/>
      <c r="AD2625" s="41"/>
    </row>
    <row r="2626" spans="16:30" x14ac:dyDescent="0.25">
      <c r="P2626" s="38"/>
      <c r="Q2626" s="38"/>
      <c r="V2626" s="39"/>
      <c r="W2626" s="39"/>
      <c r="X2626" s="39"/>
      <c r="Y2626" s="32"/>
      <c r="AA2626" s="40"/>
      <c r="AB2626" s="40"/>
      <c r="AC2626" s="40"/>
      <c r="AD2626" s="41"/>
    </row>
    <row r="2627" spans="16:30" x14ac:dyDescent="0.25">
      <c r="P2627" s="38"/>
      <c r="Q2627" s="38"/>
      <c r="V2627" s="39"/>
      <c r="W2627" s="39"/>
      <c r="X2627" s="39"/>
      <c r="Y2627" s="32"/>
      <c r="AA2627" s="40"/>
      <c r="AB2627" s="40"/>
      <c r="AC2627" s="40"/>
      <c r="AD2627" s="41"/>
    </row>
    <row r="2628" spans="16:30" x14ac:dyDescent="0.25">
      <c r="P2628" s="38"/>
      <c r="Q2628" s="38"/>
      <c r="V2628" s="39"/>
      <c r="W2628" s="39"/>
      <c r="X2628" s="39"/>
      <c r="Y2628" s="32"/>
      <c r="AA2628" s="40"/>
      <c r="AB2628" s="40"/>
      <c r="AC2628" s="40"/>
      <c r="AD2628" s="41"/>
    </row>
    <row r="2629" spans="16:30" x14ac:dyDescent="0.25">
      <c r="P2629" s="38"/>
      <c r="Q2629" s="38"/>
      <c r="V2629" s="39"/>
      <c r="W2629" s="39"/>
      <c r="X2629" s="39"/>
      <c r="Y2629" s="32"/>
      <c r="AA2629" s="40"/>
      <c r="AB2629" s="40"/>
      <c r="AC2629" s="40"/>
      <c r="AD2629" s="41"/>
    </row>
    <row r="2630" spans="16:30" x14ac:dyDescent="0.25">
      <c r="P2630" s="38"/>
      <c r="Q2630" s="38"/>
      <c r="V2630" s="39"/>
      <c r="W2630" s="39"/>
      <c r="X2630" s="39"/>
      <c r="Y2630" s="32"/>
      <c r="AA2630" s="40"/>
      <c r="AB2630" s="40"/>
      <c r="AC2630" s="40"/>
      <c r="AD2630" s="41"/>
    </row>
    <row r="2631" spans="16:30" x14ac:dyDescent="0.25">
      <c r="P2631" s="38"/>
      <c r="Q2631" s="38"/>
      <c r="V2631" s="39"/>
      <c r="W2631" s="39"/>
      <c r="X2631" s="39"/>
      <c r="Y2631" s="32"/>
      <c r="AA2631" s="40"/>
      <c r="AB2631" s="40"/>
      <c r="AC2631" s="40"/>
      <c r="AD2631" s="41"/>
    </row>
    <row r="2632" spans="16:30" x14ac:dyDescent="0.25">
      <c r="P2632" s="38"/>
      <c r="Q2632" s="38"/>
      <c r="V2632" s="39"/>
      <c r="W2632" s="39"/>
      <c r="X2632" s="39"/>
      <c r="Y2632" s="32"/>
      <c r="AA2632" s="40"/>
      <c r="AB2632" s="40"/>
      <c r="AC2632" s="40"/>
      <c r="AD2632" s="41"/>
    </row>
    <row r="2633" spans="16:30" x14ac:dyDescent="0.25">
      <c r="P2633" s="38"/>
      <c r="Q2633" s="38"/>
      <c r="V2633" s="39"/>
      <c r="W2633" s="39"/>
      <c r="X2633" s="39"/>
      <c r="Y2633" s="32"/>
      <c r="AA2633" s="40"/>
      <c r="AB2633" s="40"/>
      <c r="AC2633" s="40"/>
      <c r="AD2633" s="41"/>
    </row>
    <row r="2634" spans="16:30" x14ac:dyDescent="0.25">
      <c r="P2634" s="38"/>
      <c r="Q2634" s="38"/>
      <c r="V2634" s="39"/>
      <c r="W2634" s="39"/>
      <c r="X2634" s="39"/>
      <c r="Y2634" s="32"/>
      <c r="AA2634" s="40"/>
      <c r="AB2634" s="40"/>
      <c r="AC2634" s="40"/>
      <c r="AD2634" s="41"/>
    </row>
    <row r="2635" spans="16:30" x14ac:dyDescent="0.25">
      <c r="P2635" s="38"/>
      <c r="Q2635" s="38"/>
      <c r="V2635" s="39"/>
      <c r="W2635" s="39"/>
      <c r="X2635" s="39"/>
      <c r="Y2635" s="32"/>
      <c r="AA2635" s="40"/>
      <c r="AB2635" s="40"/>
      <c r="AC2635" s="40"/>
      <c r="AD2635" s="41"/>
    </row>
    <row r="2636" spans="16:30" x14ac:dyDescent="0.25">
      <c r="P2636" s="38"/>
      <c r="Q2636" s="38"/>
      <c r="V2636" s="39"/>
      <c r="W2636" s="39"/>
      <c r="X2636" s="39"/>
      <c r="Y2636" s="32"/>
      <c r="AA2636" s="40"/>
      <c r="AB2636" s="40"/>
      <c r="AC2636" s="40"/>
      <c r="AD2636" s="41"/>
    </row>
    <row r="2637" spans="16:30" x14ac:dyDescent="0.25">
      <c r="P2637" s="38"/>
      <c r="Q2637" s="38"/>
      <c r="V2637" s="39"/>
      <c r="W2637" s="39"/>
      <c r="X2637" s="39"/>
      <c r="Y2637" s="32"/>
      <c r="AA2637" s="40"/>
      <c r="AB2637" s="40"/>
      <c r="AC2637" s="40"/>
      <c r="AD2637" s="41"/>
    </row>
    <row r="2638" spans="16:30" x14ac:dyDescent="0.25">
      <c r="P2638" s="38"/>
      <c r="Q2638" s="38"/>
      <c r="V2638" s="39"/>
      <c r="W2638" s="39"/>
      <c r="X2638" s="39"/>
      <c r="Y2638" s="32"/>
      <c r="AA2638" s="40"/>
      <c r="AB2638" s="40"/>
      <c r="AC2638" s="40"/>
      <c r="AD2638" s="41"/>
    </row>
    <row r="2639" spans="16:30" x14ac:dyDescent="0.25">
      <c r="P2639" s="38"/>
      <c r="Q2639" s="38"/>
      <c r="V2639" s="39"/>
      <c r="W2639" s="39"/>
      <c r="X2639" s="39"/>
      <c r="Y2639" s="32"/>
      <c r="AA2639" s="40"/>
      <c r="AB2639" s="40"/>
      <c r="AC2639" s="40"/>
      <c r="AD2639" s="41"/>
    </row>
    <row r="2640" spans="16:30" x14ac:dyDescent="0.25">
      <c r="P2640" s="38"/>
      <c r="Q2640" s="38"/>
      <c r="V2640" s="39"/>
      <c r="W2640" s="39"/>
      <c r="X2640" s="39"/>
      <c r="Y2640" s="32"/>
      <c r="AA2640" s="40"/>
      <c r="AB2640" s="40"/>
      <c r="AC2640" s="40"/>
      <c r="AD2640" s="41"/>
    </row>
    <row r="2641" spans="16:30" x14ac:dyDescent="0.25">
      <c r="P2641" s="38"/>
      <c r="Q2641" s="38"/>
      <c r="V2641" s="39"/>
      <c r="W2641" s="39"/>
      <c r="X2641" s="39"/>
      <c r="Y2641" s="32"/>
      <c r="AA2641" s="40"/>
      <c r="AB2641" s="40"/>
      <c r="AC2641" s="40"/>
      <c r="AD2641" s="41"/>
    </row>
    <row r="2642" spans="16:30" x14ac:dyDescent="0.25">
      <c r="P2642" s="38"/>
      <c r="Q2642" s="38"/>
      <c r="V2642" s="39"/>
      <c r="W2642" s="39"/>
      <c r="X2642" s="39"/>
      <c r="Y2642" s="32"/>
      <c r="AA2642" s="40"/>
      <c r="AB2642" s="40"/>
      <c r="AC2642" s="40"/>
      <c r="AD2642" s="41"/>
    </row>
    <row r="2643" spans="16:30" x14ac:dyDescent="0.25">
      <c r="P2643" s="38"/>
      <c r="Q2643" s="38"/>
      <c r="V2643" s="39"/>
      <c r="W2643" s="39"/>
      <c r="X2643" s="39"/>
      <c r="Y2643" s="32"/>
      <c r="AA2643" s="40"/>
      <c r="AB2643" s="40"/>
      <c r="AC2643" s="40"/>
      <c r="AD2643" s="41"/>
    </row>
    <row r="2644" spans="16:30" x14ac:dyDescent="0.25">
      <c r="P2644" s="38"/>
      <c r="Q2644" s="38"/>
      <c r="V2644" s="39"/>
      <c r="W2644" s="39"/>
      <c r="X2644" s="39"/>
      <c r="Y2644" s="32"/>
      <c r="AA2644" s="40"/>
      <c r="AB2644" s="40"/>
      <c r="AC2644" s="40"/>
      <c r="AD2644" s="41"/>
    </row>
    <row r="2645" spans="16:30" x14ac:dyDescent="0.25">
      <c r="P2645" s="38"/>
      <c r="Q2645" s="38"/>
      <c r="V2645" s="39"/>
      <c r="W2645" s="39"/>
      <c r="X2645" s="39"/>
      <c r="Y2645" s="32"/>
      <c r="AA2645" s="40"/>
      <c r="AB2645" s="40"/>
      <c r="AC2645" s="40"/>
      <c r="AD2645" s="41"/>
    </row>
    <row r="2646" spans="16:30" x14ac:dyDescent="0.25">
      <c r="P2646" s="38"/>
      <c r="Q2646" s="38"/>
      <c r="V2646" s="39"/>
      <c r="W2646" s="39"/>
      <c r="X2646" s="39"/>
      <c r="Y2646" s="32"/>
      <c r="AA2646" s="40"/>
      <c r="AB2646" s="40"/>
      <c r="AC2646" s="40"/>
      <c r="AD2646" s="41"/>
    </row>
    <row r="2647" spans="16:30" x14ac:dyDescent="0.25">
      <c r="P2647" s="38"/>
      <c r="Q2647" s="38"/>
      <c r="V2647" s="39"/>
      <c r="W2647" s="39"/>
      <c r="X2647" s="39"/>
      <c r="Y2647" s="32"/>
      <c r="AA2647" s="40"/>
      <c r="AB2647" s="40"/>
      <c r="AC2647" s="40"/>
      <c r="AD2647" s="41"/>
    </row>
    <row r="2648" spans="16:30" x14ac:dyDescent="0.25">
      <c r="P2648" s="38"/>
      <c r="Q2648" s="38"/>
      <c r="V2648" s="39"/>
      <c r="W2648" s="39"/>
      <c r="X2648" s="39"/>
      <c r="Y2648" s="32"/>
      <c r="AA2648" s="40"/>
      <c r="AB2648" s="40"/>
      <c r="AC2648" s="40"/>
      <c r="AD2648" s="41"/>
    </row>
    <row r="2649" spans="16:30" x14ac:dyDescent="0.25">
      <c r="P2649" s="38"/>
      <c r="Q2649" s="38"/>
      <c r="V2649" s="39"/>
      <c r="W2649" s="39"/>
      <c r="X2649" s="39"/>
      <c r="Y2649" s="32"/>
      <c r="AA2649" s="40"/>
      <c r="AB2649" s="40"/>
      <c r="AC2649" s="40"/>
      <c r="AD2649" s="41"/>
    </row>
    <row r="2650" spans="16:30" x14ac:dyDescent="0.25">
      <c r="P2650" s="38"/>
      <c r="Q2650" s="38"/>
      <c r="V2650" s="39"/>
      <c r="W2650" s="39"/>
      <c r="X2650" s="39"/>
      <c r="Y2650" s="32"/>
      <c r="AA2650" s="40"/>
      <c r="AB2650" s="40"/>
      <c r="AC2650" s="40"/>
      <c r="AD2650" s="41"/>
    </row>
    <row r="2651" spans="16:30" x14ac:dyDescent="0.25">
      <c r="P2651" s="38"/>
      <c r="Q2651" s="38"/>
      <c r="V2651" s="39"/>
      <c r="W2651" s="39"/>
      <c r="X2651" s="39"/>
      <c r="Y2651" s="32"/>
      <c r="AA2651" s="40"/>
      <c r="AB2651" s="40"/>
      <c r="AC2651" s="40"/>
      <c r="AD2651" s="41"/>
    </row>
    <row r="2652" spans="16:30" x14ac:dyDescent="0.25">
      <c r="P2652" s="38"/>
      <c r="Q2652" s="38"/>
      <c r="V2652" s="39"/>
      <c r="W2652" s="39"/>
      <c r="X2652" s="39"/>
      <c r="Y2652" s="32"/>
      <c r="AA2652" s="40"/>
      <c r="AB2652" s="40"/>
      <c r="AC2652" s="40"/>
      <c r="AD2652" s="41"/>
    </row>
    <row r="2653" spans="16:30" x14ac:dyDescent="0.25">
      <c r="P2653" s="38"/>
      <c r="Q2653" s="38"/>
      <c r="V2653" s="39"/>
      <c r="W2653" s="39"/>
      <c r="X2653" s="39"/>
      <c r="Y2653" s="32"/>
      <c r="AA2653" s="40"/>
      <c r="AB2653" s="40"/>
      <c r="AC2653" s="40"/>
      <c r="AD2653" s="41"/>
    </row>
    <row r="2654" spans="16:30" x14ac:dyDescent="0.25">
      <c r="P2654" s="38"/>
      <c r="Q2654" s="38"/>
      <c r="V2654" s="39"/>
      <c r="W2654" s="39"/>
      <c r="X2654" s="39"/>
      <c r="Y2654" s="32"/>
      <c r="AA2654" s="40"/>
      <c r="AB2654" s="40"/>
      <c r="AC2654" s="40"/>
      <c r="AD2654" s="41"/>
    </row>
    <row r="2655" spans="16:30" x14ac:dyDescent="0.25">
      <c r="P2655" s="38"/>
      <c r="Q2655" s="38"/>
      <c r="V2655" s="39"/>
      <c r="W2655" s="39"/>
      <c r="X2655" s="39"/>
      <c r="Y2655" s="32"/>
      <c r="AA2655" s="40"/>
      <c r="AB2655" s="40"/>
      <c r="AC2655" s="40"/>
      <c r="AD2655" s="41"/>
    </row>
    <row r="2656" spans="16:30" x14ac:dyDescent="0.25">
      <c r="P2656" s="38"/>
      <c r="Q2656" s="38"/>
      <c r="V2656" s="39"/>
      <c r="W2656" s="39"/>
      <c r="X2656" s="39"/>
      <c r="Y2656" s="32"/>
      <c r="AA2656" s="40"/>
      <c r="AB2656" s="40"/>
      <c r="AC2656" s="40"/>
      <c r="AD2656" s="41"/>
    </row>
    <row r="2657" spans="16:30" x14ac:dyDescent="0.25">
      <c r="P2657" s="38"/>
      <c r="Q2657" s="38"/>
      <c r="V2657" s="39"/>
      <c r="W2657" s="39"/>
      <c r="X2657" s="39"/>
      <c r="Y2657" s="32"/>
      <c r="AA2657" s="40"/>
      <c r="AB2657" s="40"/>
      <c r="AC2657" s="40"/>
      <c r="AD2657" s="41"/>
    </row>
    <row r="2658" spans="16:30" x14ac:dyDescent="0.25">
      <c r="P2658" s="38"/>
      <c r="Q2658" s="38"/>
      <c r="V2658" s="39"/>
      <c r="W2658" s="39"/>
      <c r="X2658" s="39"/>
      <c r="Y2658" s="32"/>
      <c r="AA2658" s="40"/>
      <c r="AB2658" s="40"/>
      <c r="AC2658" s="40"/>
      <c r="AD2658" s="41"/>
    </row>
    <row r="2659" spans="16:30" x14ac:dyDescent="0.25">
      <c r="P2659" s="38"/>
      <c r="Q2659" s="38"/>
      <c r="V2659" s="39"/>
      <c r="W2659" s="39"/>
      <c r="X2659" s="39"/>
      <c r="Y2659" s="32"/>
      <c r="AA2659" s="40"/>
      <c r="AB2659" s="40"/>
      <c r="AC2659" s="40"/>
      <c r="AD2659" s="41"/>
    </row>
    <row r="2660" spans="16:30" x14ac:dyDescent="0.25">
      <c r="P2660" s="38"/>
      <c r="Q2660" s="38"/>
      <c r="V2660" s="39"/>
      <c r="W2660" s="39"/>
      <c r="X2660" s="39"/>
      <c r="Y2660" s="32"/>
      <c r="AA2660" s="40"/>
      <c r="AB2660" s="40"/>
      <c r="AC2660" s="40"/>
      <c r="AD2660" s="41"/>
    </row>
    <row r="2661" spans="16:30" x14ac:dyDescent="0.25">
      <c r="P2661" s="38"/>
      <c r="Q2661" s="38"/>
      <c r="V2661" s="39"/>
      <c r="W2661" s="39"/>
      <c r="X2661" s="39"/>
      <c r="Y2661" s="32"/>
      <c r="AA2661" s="40"/>
      <c r="AB2661" s="40"/>
      <c r="AC2661" s="40"/>
      <c r="AD2661" s="41"/>
    </row>
    <row r="2662" spans="16:30" x14ac:dyDescent="0.25">
      <c r="P2662" s="38"/>
      <c r="Q2662" s="38"/>
      <c r="V2662" s="39"/>
      <c r="W2662" s="39"/>
      <c r="X2662" s="39"/>
      <c r="Y2662" s="32"/>
      <c r="AA2662" s="40"/>
      <c r="AB2662" s="40"/>
      <c r="AC2662" s="40"/>
      <c r="AD2662" s="41"/>
    </row>
    <row r="2663" spans="16:30" x14ac:dyDescent="0.25">
      <c r="P2663" s="38"/>
      <c r="Q2663" s="38"/>
      <c r="V2663" s="39"/>
      <c r="W2663" s="39"/>
      <c r="X2663" s="39"/>
      <c r="Y2663" s="32"/>
      <c r="AA2663" s="40"/>
      <c r="AB2663" s="40"/>
      <c r="AC2663" s="40"/>
      <c r="AD2663" s="41"/>
    </row>
    <row r="2664" spans="16:30" x14ac:dyDescent="0.25">
      <c r="P2664" s="38"/>
      <c r="Q2664" s="38"/>
      <c r="V2664" s="39"/>
      <c r="W2664" s="39"/>
      <c r="X2664" s="39"/>
      <c r="Y2664" s="32"/>
      <c r="AA2664" s="40"/>
      <c r="AB2664" s="40"/>
      <c r="AC2664" s="40"/>
      <c r="AD2664" s="41"/>
    </row>
    <row r="2665" spans="16:30" x14ac:dyDescent="0.25">
      <c r="P2665" s="38"/>
      <c r="Q2665" s="38"/>
      <c r="V2665" s="39"/>
      <c r="W2665" s="39"/>
      <c r="X2665" s="39"/>
      <c r="Y2665" s="32"/>
      <c r="AA2665" s="40"/>
      <c r="AB2665" s="40"/>
      <c r="AC2665" s="40"/>
      <c r="AD2665" s="41"/>
    </row>
    <row r="2666" spans="16:30" x14ac:dyDescent="0.25">
      <c r="P2666" s="38"/>
      <c r="Q2666" s="38"/>
      <c r="V2666" s="39"/>
      <c r="W2666" s="39"/>
      <c r="X2666" s="39"/>
      <c r="Y2666" s="32"/>
      <c r="AA2666" s="40"/>
      <c r="AB2666" s="40"/>
      <c r="AC2666" s="40"/>
      <c r="AD2666" s="41"/>
    </row>
    <row r="2667" spans="16:30" x14ac:dyDescent="0.25">
      <c r="P2667" s="38"/>
      <c r="Q2667" s="38"/>
      <c r="V2667" s="39"/>
      <c r="W2667" s="39"/>
      <c r="X2667" s="39"/>
      <c r="Y2667" s="32"/>
      <c r="AA2667" s="40"/>
      <c r="AB2667" s="40"/>
      <c r="AC2667" s="40"/>
      <c r="AD2667" s="41"/>
    </row>
    <row r="2668" spans="16:30" x14ac:dyDescent="0.25">
      <c r="P2668" s="38"/>
      <c r="Q2668" s="38"/>
      <c r="V2668" s="39"/>
      <c r="W2668" s="39"/>
      <c r="X2668" s="39"/>
      <c r="Y2668" s="32"/>
      <c r="AA2668" s="40"/>
      <c r="AB2668" s="40"/>
      <c r="AC2668" s="40"/>
      <c r="AD2668" s="41"/>
    </row>
    <row r="2669" spans="16:30" x14ac:dyDescent="0.25">
      <c r="P2669" s="38"/>
      <c r="Q2669" s="38"/>
      <c r="V2669" s="39"/>
      <c r="W2669" s="39"/>
      <c r="X2669" s="39"/>
      <c r="Y2669" s="32"/>
      <c r="AA2669" s="40"/>
      <c r="AB2669" s="40"/>
      <c r="AC2669" s="40"/>
      <c r="AD2669" s="41"/>
    </row>
    <row r="2670" spans="16:30" x14ac:dyDescent="0.25">
      <c r="P2670" s="38"/>
      <c r="Q2670" s="38"/>
      <c r="V2670" s="39"/>
      <c r="W2670" s="39"/>
      <c r="X2670" s="39"/>
      <c r="Y2670" s="32"/>
      <c r="AA2670" s="40"/>
      <c r="AB2670" s="40"/>
      <c r="AC2670" s="40"/>
      <c r="AD2670" s="41"/>
    </row>
    <row r="2671" spans="16:30" x14ac:dyDescent="0.25">
      <c r="P2671" s="38"/>
      <c r="Q2671" s="38"/>
      <c r="V2671" s="39"/>
      <c r="W2671" s="39"/>
      <c r="X2671" s="39"/>
      <c r="Y2671" s="32"/>
      <c r="AA2671" s="40"/>
      <c r="AB2671" s="40"/>
      <c r="AC2671" s="40"/>
      <c r="AD2671" s="41"/>
    </row>
    <row r="2672" spans="16:30" x14ac:dyDescent="0.25">
      <c r="P2672" s="38"/>
      <c r="Q2672" s="38"/>
      <c r="V2672" s="39"/>
      <c r="W2672" s="39"/>
      <c r="X2672" s="39"/>
      <c r="Y2672" s="32"/>
      <c r="AA2672" s="40"/>
      <c r="AB2672" s="40"/>
      <c r="AC2672" s="40"/>
      <c r="AD2672" s="41"/>
    </row>
    <row r="2673" spans="16:30" x14ac:dyDescent="0.25">
      <c r="P2673" s="38"/>
      <c r="Q2673" s="38"/>
      <c r="V2673" s="39"/>
      <c r="W2673" s="39"/>
      <c r="X2673" s="39"/>
      <c r="Y2673" s="32"/>
      <c r="AA2673" s="40"/>
      <c r="AB2673" s="40"/>
      <c r="AC2673" s="40"/>
      <c r="AD2673" s="41"/>
    </row>
    <row r="2674" spans="16:30" x14ac:dyDescent="0.25">
      <c r="P2674" s="38"/>
      <c r="Q2674" s="38"/>
      <c r="V2674" s="39"/>
      <c r="W2674" s="39"/>
      <c r="X2674" s="39"/>
      <c r="Y2674" s="32"/>
      <c r="AA2674" s="40"/>
      <c r="AB2674" s="40"/>
      <c r="AC2674" s="40"/>
      <c r="AD2674" s="41"/>
    </row>
    <row r="2675" spans="16:30" x14ac:dyDescent="0.25">
      <c r="P2675" s="38"/>
      <c r="Q2675" s="38"/>
      <c r="V2675" s="39"/>
      <c r="W2675" s="39"/>
      <c r="X2675" s="39"/>
      <c r="Y2675" s="32"/>
      <c r="AA2675" s="40"/>
      <c r="AB2675" s="40"/>
      <c r="AC2675" s="40"/>
      <c r="AD2675" s="41"/>
    </row>
    <row r="2676" spans="16:30" x14ac:dyDescent="0.25">
      <c r="P2676" s="38"/>
      <c r="Q2676" s="38"/>
      <c r="V2676" s="39"/>
      <c r="W2676" s="39"/>
      <c r="X2676" s="39"/>
      <c r="Y2676" s="32"/>
      <c r="AA2676" s="40"/>
      <c r="AB2676" s="40"/>
      <c r="AC2676" s="40"/>
      <c r="AD2676" s="41"/>
    </row>
    <row r="2677" spans="16:30" x14ac:dyDescent="0.25">
      <c r="P2677" s="38"/>
      <c r="Q2677" s="38"/>
      <c r="V2677" s="39"/>
      <c r="W2677" s="39"/>
      <c r="X2677" s="39"/>
      <c r="Y2677" s="32"/>
      <c r="AA2677" s="40"/>
      <c r="AB2677" s="40"/>
      <c r="AC2677" s="40"/>
      <c r="AD2677" s="41"/>
    </row>
    <row r="2678" spans="16:30" x14ac:dyDescent="0.25">
      <c r="P2678" s="38"/>
      <c r="Q2678" s="38"/>
      <c r="V2678" s="39"/>
      <c r="W2678" s="39"/>
      <c r="X2678" s="39"/>
      <c r="Y2678" s="32"/>
      <c r="AA2678" s="40"/>
      <c r="AB2678" s="40"/>
      <c r="AC2678" s="40"/>
      <c r="AD2678" s="41"/>
    </row>
    <row r="2679" spans="16:30" x14ac:dyDescent="0.25">
      <c r="P2679" s="38"/>
      <c r="Q2679" s="38"/>
      <c r="V2679" s="39"/>
      <c r="W2679" s="39"/>
      <c r="X2679" s="39"/>
      <c r="Y2679" s="32"/>
      <c r="AA2679" s="40"/>
      <c r="AB2679" s="40"/>
      <c r="AC2679" s="40"/>
      <c r="AD2679" s="41"/>
    </row>
    <row r="2680" spans="16:30" x14ac:dyDescent="0.25">
      <c r="P2680" s="38"/>
      <c r="Q2680" s="38"/>
      <c r="V2680" s="39"/>
      <c r="W2680" s="39"/>
      <c r="X2680" s="39"/>
      <c r="Y2680" s="32"/>
      <c r="AA2680" s="40"/>
      <c r="AB2680" s="40"/>
      <c r="AC2680" s="40"/>
      <c r="AD2680" s="41"/>
    </row>
    <row r="2681" spans="16:30" x14ac:dyDescent="0.25">
      <c r="P2681" s="38"/>
      <c r="Q2681" s="38"/>
      <c r="V2681" s="39"/>
      <c r="W2681" s="39"/>
      <c r="X2681" s="39"/>
      <c r="Y2681" s="32"/>
      <c r="AA2681" s="40"/>
      <c r="AB2681" s="40"/>
      <c r="AC2681" s="40"/>
      <c r="AD2681" s="41"/>
    </row>
    <row r="2682" spans="16:30" x14ac:dyDescent="0.25">
      <c r="P2682" s="38"/>
      <c r="Q2682" s="38"/>
      <c r="V2682" s="39"/>
      <c r="W2682" s="39"/>
      <c r="X2682" s="39"/>
      <c r="Y2682" s="32"/>
      <c r="AA2682" s="40"/>
      <c r="AB2682" s="40"/>
      <c r="AC2682" s="40"/>
      <c r="AD2682" s="41"/>
    </row>
    <row r="2683" spans="16:30" x14ac:dyDescent="0.25">
      <c r="P2683" s="38"/>
      <c r="Q2683" s="38"/>
      <c r="V2683" s="39"/>
      <c r="W2683" s="39"/>
      <c r="X2683" s="39"/>
      <c r="Y2683" s="32"/>
      <c r="AA2683" s="40"/>
      <c r="AB2683" s="40"/>
      <c r="AC2683" s="40"/>
      <c r="AD2683" s="41"/>
    </row>
    <row r="2684" spans="16:30" x14ac:dyDescent="0.25">
      <c r="P2684" s="38"/>
      <c r="Q2684" s="38"/>
      <c r="V2684" s="39"/>
      <c r="W2684" s="39"/>
      <c r="X2684" s="39"/>
      <c r="Y2684" s="32"/>
      <c r="AA2684" s="40"/>
      <c r="AB2684" s="40"/>
      <c r="AC2684" s="40"/>
      <c r="AD2684" s="41"/>
    </row>
    <row r="2685" spans="16:30" x14ac:dyDescent="0.25">
      <c r="P2685" s="38"/>
      <c r="Q2685" s="38"/>
      <c r="V2685" s="39"/>
      <c r="W2685" s="39"/>
      <c r="X2685" s="39"/>
      <c r="Y2685" s="32"/>
      <c r="AA2685" s="40"/>
      <c r="AB2685" s="40"/>
      <c r="AC2685" s="40"/>
      <c r="AD2685" s="41"/>
    </row>
    <row r="2686" spans="16:30" x14ac:dyDescent="0.25">
      <c r="P2686" s="38"/>
      <c r="Q2686" s="38"/>
      <c r="V2686" s="39"/>
      <c r="W2686" s="39"/>
      <c r="X2686" s="39"/>
      <c r="Y2686" s="32"/>
      <c r="AA2686" s="40"/>
      <c r="AB2686" s="40"/>
      <c r="AC2686" s="40"/>
      <c r="AD2686" s="41"/>
    </row>
    <row r="2687" spans="16:30" x14ac:dyDescent="0.25">
      <c r="P2687" s="38"/>
      <c r="Q2687" s="38"/>
      <c r="V2687" s="39"/>
      <c r="W2687" s="39"/>
      <c r="X2687" s="39"/>
      <c r="Y2687" s="32"/>
      <c r="AA2687" s="40"/>
      <c r="AB2687" s="40"/>
      <c r="AC2687" s="40"/>
      <c r="AD2687" s="41"/>
    </row>
    <row r="2688" spans="16:30" x14ac:dyDescent="0.25">
      <c r="P2688" s="38"/>
      <c r="Q2688" s="38"/>
      <c r="V2688" s="39"/>
      <c r="W2688" s="39"/>
      <c r="X2688" s="39"/>
      <c r="Y2688" s="32"/>
      <c r="AA2688" s="40"/>
      <c r="AB2688" s="40"/>
      <c r="AC2688" s="40"/>
      <c r="AD2688" s="41"/>
    </row>
    <row r="2689" spans="16:30" x14ac:dyDescent="0.25">
      <c r="P2689" s="38"/>
      <c r="Q2689" s="38"/>
      <c r="V2689" s="39"/>
      <c r="W2689" s="39"/>
      <c r="X2689" s="39"/>
      <c r="Y2689" s="32"/>
      <c r="AA2689" s="40"/>
      <c r="AB2689" s="40"/>
      <c r="AC2689" s="40"/>
      <c r="AD2689" s="41"/>
    </row>
    <row r="2690" spans="16:30" x14ac:dyDescent="0.25">
      <c r="P2690" s="38"/>
      <c r="Q2690" s="38"/>
      <c r="V2690" s="39"/>
      <c r="W2690" s="39"/>
      <c r="X2690" s="39"/>
      <c r="Y2690" s="32"/>
      <c r="AA2690" s="40"/>
      <c r="AB2690" s="40"/>
      <c r="AC2690" s="40"/>
      <c r="AD2690" s="41"/>
    </row>
    <row r="2691" spans="16:30" x14ac:dyDescent="0.25">
      <c r="P2691" s="38"/>
      <c r="Q2691" s="38"/>
      <c r="V2691" s="39"/>
      <c r="W2691" s="39"/>
      <c r="X2691" s="39"/>
      <c r="Y2691" s="32"/>
      <c r="AA2691" s="40"/>
      <c r="AB2691" s="40"/>
      <c r="AC2691" s="40"/>
      <c r="AD2691" s="41"/>
    </row>
    <row r="2692" spans="16:30" x14ac:dyDescent="0.25">
      <c r="P2692" s="38"/>
      <c r="Q2692" s="38"/>
      <c r="V2692" s="39"/>
      <c r="W2692" s="39"/>
      <c r="X2692" s="39"/>
      <c r="Y2692" s="32"/>
      <c r="AA2692" s="40"/>
      <c r="AB2692" s="40"/>
      <c r="AC2692" s="40"/>
      <c r="AD2692" s="41"/>
    </row>
    <row r="2693" spans="16:30" x14ac:dyDescent="0.25">
      <c r="P2693" s="38"/>
      <c r="Q2693" s="38"/>
      <c r="V2693" s="39"/>
      <c r="W2693" s="39"/>
      <c r="X2693" s="39"/>
      <c r="Y2693" s="32"/>
      <c r="AA2693" s="40"/>
      <c r="AB2693" s="40"/>
      <c r="AC2693" s="40"/>
      <c r="AD2693" s="41"/>
    </row>
    <row r="2694" spans="16:30" x14ac:dyDescent="0.25">
      <c r="P2694" s="38"/>
      <c r="Q2694" s="38"/>
      <c r="V2694" s="39"/>
      <c r="W2694" s="39"/>
      <c r="X2694" s="39"/>
      <c r="Y2694" s="32"/>
      <c r="AA2694" s="40"/>
      <c r="AB2694" s="40"/>
      <c r="AC2694" s="40"/>
      <c r="AD2694" s="41"/>
    </row>
    <row r="2695" spans="16:30" x14ac:dyDescent="0.25">
      <c r="P2695" s="38"/>
      <c r="Q2695" s="38"/>
      <c r="V2695" s="39"/>
      <c r="W2695" s="39"/>
      <c r="X2695" s="39"/>
      <c r="Y2695" s="32"/>
      <c r="AA2695" s="40"/>
      <c r="AB2695" s="40"/>
      <c r="AC2695" s="40"/>
      <c r="AD2695" s="41"/>
    </row>
    <row r="2696" spans="16:30" x14ac:dyDescent="0.25">
      <c r="P2696" s="38"/>
      <c r="Q2696" s="38"/>
      <c r="V2696" s="39"/>
      <c r="W2696" s="39"/>
      <c r="X2696" s="39"/>
      <c r="Y2696" s="32"/>
      <c r="AA2696" s="40"/>
      <c r="AB2696" s="40"/>
      <c r="AC2696" s="40"/>
      <c r="AD2696" s="41"/>
    </row>
    <row r="2697" spans="16:30" x14ac:dyDescent="0.25">
      <c r="P2697" s="38"/>
      <c r="Q2697" s="38"/>
      <c r="V2697" s="39"/>
      <c r="W2697" s="39"/>
      <c r="X2697" s="39"/>
      <c r="Y2697" s="32"/>
      <c r="AA2697" s="40"/>
      <c r="AB2697" s="40"/>
      <c r="AC2697" s="40"/>
      <c r="AD2697" s="41"/>
    </row>
    <row r="2698" spans="16:30" x14ac:dyDescent="0.25">
      <c r="P2698" s="38"/>
      <c r="Q2698" s="38"/>
      <c r="V2698" s="39"/>
      <c r="W2698" s="39"/>
      <c r="X2698" s="39"/>
      <c r="Y2698" s="32"/>
      <c r="AA2698" s="40"/>
      <c r="AB2698" s="40"/>
      <c r="AC2698" s="40"/>
      <c r="AD2698" s="41"/>
    </row>
    <row r="2699" spans="16:30" x14ac:dyDescent="0.25">
      <c r="P2699" s="38"/>
      <c r="Q2699" s="38"/>
      <c r="V2699" s="39"/>
      <c r="W2699" s="39"/>
      <c r="X2699" s="39"/>
      <c r="Y2699" s="32"/>
      <c r="AA2699" s="40"/>
      <c r="AB2699" s="40"/>
      <c r="AC2699" s="40"/>
      <c r="AD2699" s="41"/>
    </row>
    <row r="2700" spans="16:30" x14ac:dyDescent="0.25">
      <c r="P2700" s="38"/>
      <c r="Q2700" s="38"/>
      <c r="V2700" s="39"/>
      <c r="W2700" s="39"/>
      <c r="X2700" s="39"/>
      <c r="Y2700" s="32"/>
      <c r="AA2700" s="40"/>
      <c r="AB2700" s="40"/>
      <c r="AC2700" s="40"/>
      <c r="AD2700" s="41"/>
    </row>
    <row r="2701" spans="16:30" x14ac:dyDescent="0.25">
      <c r="P2701" s="38"/>
      <c r="Q2701" s="38"/>
      <c r="V2701" s="39"/>
      <c r="W2701" s="39"/>
      <c r="X2701" s="39"/>
      <c r="Y2701" s="32"/>
      <c r="AA2701" s="40"/>
      <c r="AB2701" s="40"/>
      <c r="AC2701" s="40"/>
      <c r="AD2701" s="41"/>
    </row>
    <row r="2702" spans="16:30" x14ac:dyDescent="0.25">
      <c r="P2702" s="38"/>
      <c r="Q2702" s="38"/>
      <c r="V2702" s="39"/>
      <c r="W2702" s="39"/>
      <c r="X2702" s="39"/>
      <c r="Y2702" s="32"/>
      <c r="AA2702" s="40"/>
      <c r="AB2702" s="40"/>
      <c r="AC2702" s="40"/>
      <c r="AD2702" s="41"/>
    </row>
    <row r="2703" spans="16:30" x14ac:dyDescent="0.25">
      <c r="P2703" s="38"/>
      <c r="Q2703" s="38"/>
      <c r="V2703" s="39"/>
      <c r="W2703" s="39"/>
      <c r="X2703" s="39"/>
      <c r="Y2703" s="32"/>
      <c r="AA2703" s="40"/>
      <c r="AB2703" s="40"/>
      <c r="AC2703" s="40"/>
      <c r="AD2703" s="41"/>
    </row>
    <row r="2704" spans="16:30" x14ac:dyDescent="0.25">
      <c r="P2704" s="38"/>
      <c r="Q2704" s="38"/>
      <c r="V2704" s="39"/>
      <c r="W2704" s="39"/>
      <c r="X2704" s="39"/>
      <c r="Y2704" s="32"/>
      <c r="AA2704" s="40"/>
      <c r="AB2704" s="40"/>
      <c r="AC2704" s="40"/>
      <c r="AD2704" s="41"/>
    </row>
    <row r="2705" spans="16:30" x14ac:dyDescent="0.25">
      <c r="P2705" s="38"/>
      <c r="Q2705" s="38"/>
      <c r="V2705" s="39"/>
      <c r="W2705" s="39"/>
      <c r="X2705" s="39"/>
      <c r="Y2705" s="32"/>
      <c r="AA2705" s="40"/>
      <c r="AB2705" s="40"/>
      <c r="AC2705" s="40"/>
      <c r="AD2705" s="41"/>
    </row>
    <row r="2706" spans="16:30" x14ac:dyDescent="0.25">
      <c r="P2706" s="38"/>
      <c r="Q2706" s="38"/>
      <c r="V2706" s="39"/>
      <c r="W2706" s="39"/>
      <c r="X2706" s="39"/>
      <c r="Y2706" s="32"/>
      <c r="AA2706" s="40"/>
      <c r="AB2706" s="40"/>
      <c r="AC2706" s="40"/>
      <c r="AD2706" s="41"/>
    </row>
    <row r="2707" spans="16:30" x14ac:dyDescent="0.25">
      <c r="P2707" s="38"/>
      <c r="Q2707" s="38"/>
      <c r="V2707" s="39"/>
      <c r="W2707" s="39"/>
      <c r="X2707" s="39"/>
      <c r="Y2707" s="32"/>
      <c r="AA2707" s="40"/>
      <c r="AB2707" s="40"/>
      <c r="AC2707" s="40"/>
      <c r="AD2707" s="41"/>
    </row>
    <row r="2708" spans="16:30" x14ac:dyDescent="0.25">
      <c r="P2708" s="38"/>
      <c r="Q2708" s="38"/>
      <c r="V2708" s="39"/>
      <c r="W2708" s="39"/>
      <c r="X2708" s="39"/>
      <c r="Y2708" s="32"/>
      <c r="AA2708" s="40"/>
      <c r="AB2708" s="40"/>
      <c r="AC2708" s="40"/>
      <c r="AD2708" s="41"/>
    </row>
    <row r="2709" spans="16:30" x14ac:dyDescent="0.25">
      <c r="P2709" s="38"/>
      <c r="Q2709" s="38"/>
      <c r="V2709" s="39"/>
      <c r="W2709" s="39"/>
      <c r="X2709" s="39"/>
      <c r="Y2709" s="32"/>
      <c r="AA2709" s="40"/>
      <c r="AB2709" s="40"/>
      <c r="AC2709" s="40"/>
      <c r="AD2709" s="41"/>
    </row>
    <row r="2710" spans="16:30" x14ac:dyDescent="0.25">
      <c r="P2710" s="38"/>
      <c r="Q2710" s="38"/>
      <c r="V2710" s="39"/>
      <c r="W2710" s="39"/>
      <c r="X2710" s="39"/>
      <c r="Y2710" s="32"/>
      <c r="AA2710" s="40"/>
      <c r="AB2710" s="40"/>
      <c r="AC2710" s="40"/>
      <c r="AD2710" s="41"/>
    </row>
    <row r="2711" spans="16:30" x14ac:dyDescent="0.25">
      <c r="P2711" s="38"/>
      <c r="Q2711" s="38"/>
      <c r="V2711" s="39"/>
      <c r="W2711" s="39"/>
      <c r="X2711" s="39"/>
      <c r="Y2711" s="32"/>
      <c r="AA2711" s="40"/>
      <c r="AB2711" s="40"/>
      <c r="AC2711" s="40"/>
      <c r="AD2711" s="41"/>
    </row>
    <row r="2712" spans="16:30" x14ac:dyDescent="0.25">
      <c r="P2712" s="38"/>
      <c r="Q2712" s="38"/>
      <c r="V2712" s="39"/>
      <c r="W2712" s="39"/>
      <c r="X2712" s="39"/>
      <c r="Y2712" s="32"/>
      <c r="AA2712" s="40"/>
      <c r="AB2712" s="40"/>
      <c r="AC2712" s="40"/>
      <c r="AD2712" s="41"/>
    </row>
    <row r="2713" spans="16:30" x14ac:dyDescent="0.25">
      <c r="P2713" s="38"/>
      <c r="Q2713" s="38"/>
      <c r="V2713" s="39"/>
      <c r="W2713" s="39"/>
      <c r="X2713" s="39"/>
      <c r="Y2713" s="32"/>
      <c r="AA2713" s="40"/>
      <c r="AB2713" s="40"/>
      <c r="AC2713" s="40"/>
      <c r="AD2713" s="41"/>
    </row>
    <row r="2714" spans="16:30" x14ac:dyDescent="0.25">
      <c r="P2714" s="38"/>
      <c r="Q2714" s="38"/>
      <c r="V2714" s="39"/>
      <c r="W2714" s="39"/>
      <c r="X2714" s="39"/>
      <c r="Y2714" s="32"/>
      <c r="AA2714" s="40"/>
      <c r="AB2714" s="40"/>
      <c r="AC2714" s="40"/>
      <c r="AD2714" s="41"/>
    </row>
    <row r="2715" spans="16:30" x14ac:dyDescent="0.25">
      <c r="P2715" s="38"/>
      <c r="Q2715" s="38"/>
      <c r="V2715" s="39"/>
      <c r="W2715" s="39"/>
      <c r="X2715" s="39"/>
      <c r="Y2715" s="32"/>
      <c r="AA2715" s="40"/>
      <c r="AB2715" s="40"/>
      <c r="AC2715" s="40"/>
      <c r="AD2715" s="41"/>
    </row>
    <row r="2716" spans="16:30" x14ac:dyDescent="0.25">
      <c r="P2716" s="38"/>
      <c r="Q2716" s="38"/>
      <c r="V2716" s="39"/>
      <c r="W2716" s="39"/>
      <c r="X2716" s="39"/>
      <c r="Y2716" s="32"/>
      <c r="AA2716" s="40"/>
      <c r="AB2716" s="40"/>
      <c r="AC2716" s="40"/>
      <c r="AD2716" s="41"/>
    </row>
    <row r="2717" spans="16:30" x14ac:dyDescent="0.25">
      <c r="P2717" s="38"/>
      <c r="Q2717" s="38"/>
      <c r="V2717" s="39"/>
      <c r="W2717" s="39"/>
      <c r="X2717" s="39"/>
      <c r="Y2717" s="32"/>
      <c r="AA2717" s="40"/>
      <c r="AB2717" s="40"/>
      <c r="AC2717" s="40"/>
      <c r="AD2717" s="41"/>
    </row>
    <row r="2718" spans="16:30" x14ac:dyDescent="0.25">
      <c r="P2718" s="38"/>
      <c r="Q2718" s="38"/>
      <c r="V2718" s="39"/>
      <c r="W2718" s="39"/>
      <c r="X2718" s="39"/>
      <c r="Y2718" s="32"/>
      <c r="AA2718" s="40"/>
      <c r="AB2718" s="40"/>
      <c r="AC2718" s="40"/>
      <c r="AD2718" s="41"/>
    </row>
    <row r="2719" spans="16:30" x14ac:dyDescent="0.25">
      <c r="P2719" s="38"/>
      <c r="Q2719" s="38"/>
      <c r="V2719" s="39"/>
      <c r="W2719" s="39"/>
      <c r="X2719" s="39"/>
      <c r="Y2719" s="32"/>
      <c r="AA2719" s="40"/>
      <c r="AB2719" s="40"/>
      <c r="AC2719" s="40"/>
      <c r="AD2719" s="41"/>
    </row>
    <row r="2720" spans="16:30" x14ac:dyDescent="0.25">
      <c r="P2720" s="38"/>
      <c r="Q2720" s="38"/>
      <c r="V2720" s="39"/>
      <c r="W2720" s="39"/>
      <c r="X2720" s="39"/>
      <c r="Y2720" s="32"/>
      <c r="AA2720" s="40"/>
      <c r="AB2720" s="40"/>
      <c r="AC2720" s="40"/>
      <c r="AD2720" s="41"/>
    </row>
    <row r="2721" spans="16:30" x14ac:dyDescent="0.25">
      <c r="P2721" s="38"/>
      <c r="Q2721" s="38"/>
      <c r="V2721" s="39"/>
      <c r="W2721" s="39"/>
      <c r="X2721" s="39"/>
      <c r="Y2721" s="32"/>
      <c r="AA2721" s="40"/>
      <c r="AB2721" s="40"/>
      <c r="AC2721" s="40"/>
      <c r="AD2721" s="41"/>
    </row>
    <row r="2722" spans="16:30" x14ac:dyDescent="0.25">
      <c r="P2722" s="38"/>
      <c r="Q2722" s="38"/>
      <c r="V2722" s="39"/>
      <c r="W2722" s="39"/>
      <c r="X2722" s="39"/>
      <c r="Y2722" s="32"/>
      <c r="AA2722" s="40"/>
      <c r="AB2722" s="40"/>
      <c r="AC2722" s="40"/>
      <c r="AD2722" s="41"/>
    </row>
    <row r="2723" spans="16:30" x14ac:dyDescent="0.25">
      <c r="P2723" s="38"/>
      <c r="Q2723" s="38"/>
      <c r="V2723" s="39"/>
      <c r="W2723" s="39"/>
      <c r="X2723" s="39"/>
      <c r="Y2723" s="32"/>
      <c r="AA2723" s="40"/>
      <c r="AB2723" s="40"/>
      <c r="AC2723" s="40"/>
      <c r="AD2723" s="41"/>
    </row>
    <row r="2724" spans="16:30" x14ac:dyDescent="0.25">
      <c r="P2724" s="38"/>
      <c r="Q2724" s="38"/>
      <c r="V2724" s="39"/>
      <c r="W2724" s="39"/>
      <c r="X2724" s="39"/>
      <c r="Y2724" s="32"/>
      <c r="AA2724" s="40"/>
      <c r="AB2724" s="40"/>
      <c r="AC2724" s="40"/>
      <c r="AD2724" s="41"/>
    </row>
    <row r="2725" spans="16:30" x14ac:dyDescent="0.25">
      <c r="P2725" s="38"/>
      <c r="Q2725" s="38"/>
      <c r="V2725" s="39"/>
      <c r="W2725" s="39"/>
      <c r="X2725" s="39"/>
      <c r="Y2725" s="32"/>
      <c r="AA2725" s="40"/>
      <c r="AB2725" s="40"/>
      <c r="AC2725" s="40"/>
      <c r="AD2725" s="41"/>
    </row>
    <row r="2726" spans="16:30" x14ac:dyDescent="0.25">
      <c r="P2726" s="38"/>
      <c r="Q2726" s="38"/>
      <c r="V2726" s="39"/>
      <c r="W2726" s="39"/>
      <c r="X2726" s="39"/>
      <c r="Y2726" s="32"/>
      <c r="AA2726" s="40"/>
      <c r="AB2726" s="40"/>
      <c r="AC2726" s="40"/>
      <c r="AD2726" s="41"/>
    </row>
    <row r="2727" spans="16:30" x14ac:dyDescent="0.25">
      <c r="P2727" s="38"/>
      <c r="Q2727" s="38"/>
      <c r="V2727" s="39"/>
      <c r="W2727" s="39"/>
      <c r="X2727" s="39"/>
      <c r="Y2727" s="32"/>
      <c r="AA2727" s="40"/>
      <c r="AB2727" s="40"/>
      <c r="AC2727" s="40"/>
      <c r="AD2727" s="41"/>
    </row>
    <row r="2728" spans="16:30" x14ac:dyDescent="0.25">
      <c r="P2728" s="38"/>
      <c r="Q2728" s="38"/>
      <c r="V2728" s="39"/>
      <c r="W2728" s="39"/>
      <c r="X2728" s="39"/>
      <c r="Y2728" s="32"/>
      <c r="AA2728" s="40"/>
      <c r="AB2728" s="40"/>
      <c r="AC2728" s="40"/>
      <c r="AD2728" s="41"/>
    </row>
    <row r="2729" spans="16:30" x14ac:dyDescent="0.25">
      <c r="P2729" s="38"/>
      <c r="Q2729" s="38"/>
      <c r="V2729" s="39"/>
      <c r="W2729" s="39"/>
      <c r="X2729" s="39"/>
      <c r="Y2729" s="32"/>
      <c r="AA2729" s="40"/>
      <c r="AB2729" s="40"/>
      <c r="AC2729" s="40"/>
      <c r="AD2729" s="41"/>
    </row>
    <row r="2730" spans="16:30" x14ac:dyDescent="0.25">
      <c r="P2730" s="38"/>
      <c r="Q2730" s="38"/>
      <c r="V2730" s="39"/>
      <c r="W2730" s="39"/>
      <c r="X2730" s="39"/>
      <c r="Y2730" s="32"/>
      <c r="AA2730" s="40"/>
      <c r="AB2730" s="40"/>
      <c r="AC2730" s="40"/>
      <c r="AD2730" s="41"/>
    </row>
    <row r="2731" spans="16:30" x14ac:dyDescent="0.25">
      <c r="P2731" s="38"/>
      <c r="Q2731" s="38"/>
      <c r="V2731" s="39"/>
      <c r="W2731" s="39"/>
      <c r="X2731" s="39"/>
      <c r="Y2731" s="32"/>
      <c r="AA2731" s="40"/>
      <c r="AB2731" s="40"/>
      <c r="AC2731" s="40"/>
      <c r="AD2731" s="41"/>
    </row>
    <row r="2732" spans="16:30" x14ac:dyDescent="0.25">
      <c r="P2732" s="38"/>
      <c r="Q2732" s="38"/>
      <c r="V2732" s="39"/>
      <c r="W2732" s="39"/>
      <c r="X2732" s="39"/>
      <c r="Y2732" s="32"/>
      <c r="AA2732" s="40"/>
      <c r="AB2732" s="40"/>
      <c r="AC2732" s="40"/>
      <c r="AD2732" s="41"/>
    </row>
    <row r="2733" spans="16:30" x14ac:dyDescent="0.25">
      <c r="P2733" s="38"/>
      <c r="Q2733" s="38"/>
      <c r="V2733" s="39"/>
      <c r="W2733" s="39"/>
      <c r="X2733" s="39"/>
      <c r="Y2733" s="32"/>
      <c r="AA2733" s="40"/>
      <c r="AB2733" s="40"/>
      <c r="AC2733" s="40"/>
      <c r="AD2733" s="41"/>
    </row>
    <row r="2734" spans="16:30" x14ac:dyDescent="0.25">
      <c r="P2734" s="38"/>
      <c r="Q2734" s="38"/>
      <c r="V2734" s="39"/>
      <c r="W2734" s="39"/>
      <c r="X2734" s="39"/>
      <c r="Y2734" s="32"/>
      <c r="AA2734" s="40"/>
      <c r="AB2734" s="40"/>
      <c r="AC2734" s="40"/>
      <c r="AD2734" s="41"/>
    </row>
    <row r="2735" spans="16:30" x14ac:dyDescent="0.25">
      <c r="P2735" s="38"/>
      <c r="Q2735" s="38"/>
      <c r="V2735" s="39"/>
      <c r="W2735" s="39"/>
      <c r="X2735" s="39"/>
      <c r="Y2735" s="32"/>
      <c r="AA2735" s="40"/>
      <c r="AB2735" s="40"/>
      <c r="AC2735" s="40"/>
      <c r="AD2735" s="41"/>
    </row>
    <row r="2736" spans="16:30" x14ac:dyDescent="0.25">
      <c r="P2736" s="38"/>
      <c r="Q2736" s="38"/>
      <c r="V2736" s="39"/>
      <c r="W2736" s="39"/>
      <c r="X2736" s="39"/>
      <c r="Y2736" s="32"/>
      <c r="AA2736" s="40"/>
      <c r="AB2736" s="40"/>
      <c r="AC2736" s="40"/>
      <c r="AD2736" s="41"/>
    </row>
    <row r="2737" spans="16:30" x14ac:dyDescent="0.25">
      <c r="P2737" s="38"/>
      <c r="Q2737" s="38"/>
      <c r="V2737" s="39"/>
      <c r="W2737" s="39"/>
      <c r="X2737" s="39"/>
      <c r="Y2737" s="32"/>
      <c r="AA2737" s="40"/>
      <c r="AB2737" s="40"/>
      <c r="AC2737" s="40"/>
      <c r="AD2737" s="41"/>
    </row>
    <row r="2738" spans="16:30" x14ac:dyDescent="0.25">
      <c r="P2738" s="38"/>
      <c r="Q2738" s="38"/>
      <c r="V2738" s="39"/>
      <c r="W2738" s="39"/>
      <c r="X2738" s="39"/>
      <c r="Y2738" s="32"/>
      <c r="AA2738" s="40"/>
      <c r="AB2738" s="40"/>
      <c r="AC2738" s="40"/>
      <c r="AD2738" s="41"/>
    </row>
    <row r="2739" spans="16:30" x14ac:dyDescent="0.25">
      <c r="P2739" s="38"/>
      <c r="Q2739" s="38"/>
      <c r="V2739" s="39"/>
      <c r="W2739" s="39"/>
      <c r="X2739" s="39"/>
      <c r="Y2739" s="32"/>
      <c r="AA2739" s="40"/>
      <c r="AB2739" s="40"/>
      <c r="AC2739" s="40"/>
      <c r="AD2739" s="41"/>
    </row>
    <row r="2740" spans="16:30" x14ac:dyDescent="0.25">
      <c r="P2740" s="38"/>
      <c r="Q2740" s="38"/>
      <c r="V2740" s="39"/>
      <c r="W2740" s="39"/>
      <c r="X2740" s="39"/>
      <c r="Y2740" s="32"/>
      <c r="AA2740" s="40"/>
      <c r="AB2740" s="40"/>
      <c r="AC2740" s="40"/>
      <c r="AD2740" s="41"/>
    </row>
    <row r="2741" spans="16:30" x14ac:dyDescent="0.25">
      <c r="P2741" s="38"/>
      <c r="Q2741" s="38"/>
      <c r="V2741" s="39"/>
      <c r="W2741" s="39"/>
      <c r="X2741" s="39"/>
      <c r="Y2741" s="32"/>
      <c r="AA2741" s="40"/>
      <c r="AB2741" s="40"/>
      <c r="AC2741" s="40"/>
      <c r="AD2741" s="41"/>
    </row>
    <row r="2742" spans="16:30" x14ac:dyDescent="0.25">
      <c r="P2742" s="38"/>
      <c r="Q2742" s="38"/>
      <c r="V2742" s="39"/>
      <c r="W2742" s="39"/>
      <c r="X2742" s="39"/>
      <c r="Y2742" s="32"/>
      <c r="AA2742" s="40"/>
      <c r="AB2742" s="40"/>
      <c r="AC2742" s="40"/>
      <c r="AD2742" s="41"/>
    </row>
    <row r="2743" spans="16:30" x14ac:dyDescent="0.25">
      <c r="P2743" s="38"/>
      <c r="Q2743" s="38"/>
      <c r="V2743" s="39"/>
      <c r="W2743" s="39"/>
      <c r="X2743" s="39"/>
      <c r="Y2743" s="32"/>
      <c r="AA2743" s="40"/>
      <c r="AB2743" s="40"/>
      <c r="AC2743" s="40"/>
      <c r="AD2743" s="41"/>
    </row>
    <row r="2744" spans="16:30" x14ac:dyDescent="0.25">
      <c r="P2744" s="38"/>
      <c r="Q2744" s="38"/>
      <c r="V2744" s="39"/>
      <c r="W2744" s="39"/>
      <c r="X2744" s="39"/>
      <c r="Y2744" s="32"/>
      <c r="AA2744" s="40"/>
      <c r="AB2744" s="40"/>
      <c r="AC2744" s="40"/>
      <c r="AD2744" s="41"/>
    </row>
    <row r="2745" spans="16:30" x14ac:dyDescent="0.25">
      <c r="P2745" s="38"/>
      <c r="Q2745" s="38"/>
      <c r="V2745" s="39"/>
      <c r="W2745" s="39"/>
      <c r="X2745" s="39"/>
      <c r="Y2745" s="32"/>
      <c r="AA2745" s="40"/>
      <c r="AB2745" s="40"/>
      <c r="AC2745" s="40"/>
      <c r="AD2745" s="41"/>
    </row>
    <row r="2746" spans="16:30" x14ac:dyDescent="0.25">
      <c r="P2746" s="38"/>
      <c r="Q2746" s="38"/>
      <c r="V2746" s="39"/>
      <c r="W2746" s="39"/>
      <c r="X2746" s="39"/>
      <c r="Y2746" s="32"/>
      <c r="AA2746" s="40"/>
      <c r="AB2746" s="40"/>
      <c r="AC2746" s="40"/>
      <c r="AD2746" s="41"/>
    </row>
    <row r="2747" spans="16:30" x14ac:dyDescent="0.25">
      <c r="P2747" s="38"/>
      <c r="Q2747" s="38"/>
      <c r="V2747" s="39"/>
      <c r="W2747" s="39"/>
      <c r="X2747" s="39"/>
      <c r="Y2747" s="32"/>
      <c r="AA2747" s="40"/>
      <c r="AB2747" s="40"/>
      <c r="AC2747" s="40"/>
      <c r="AD2747" s="41"/>
    </row>
    <row r="2748" spans="16:30" x14ac:dyDescent="0.25">
      <c r="P2748" s="38"/>
      <c r="Q2748" s="38"/>
      <c r="V2748" s="39"/>
      <c r="W2748" s="39"/>
      <c r="X2748" s="39"/>
      <c r="Y2748" s="32"/>
      <c r="AA2748" s="40"/>
      <c r="AB2748" s="40"/>
      <c r="AC2748" s="40"/>
      <c r="AD2748" s="41"/>
    </row>
    <row r="2749" spans="16:30" x14ac:dyDescent="0.25">
      <c r="P2749" s="38"/>
      <c r="Q2749" s="38"/>
      <c r="V2749" s="39"/>
      <c r="W2749" s="39"/>
      <c r="X2749" s="39"/>
      <c r="Y2749" s="32"/>
      <c r="AA2749" s="40"/>
      <c r="AB2749" s="40"/>
      <c r="AC2749" s="40"/>
      <c r="AD2749" s="41"/>
    </row>
    <row r="2750" spans="16:30" x14ac:dyDescent="0.25">
      <c r="P2750" s="38"/>
      <c r="Q2750" s="38"/>
      <c r="V2750" s="39"/>
      <c r="W2750" s="39"/>
      <c r="X2750" s="39"/>
      <c r="Y2750" s="32"/>
      <c r="AA2750" s="40"/>
      <c r="AB2750" s="40"/>
      <c r="AC2750" s="40"/>
      <c r="AD2750" s="41"/>
    </row>
    <row r="2751" spans="16:30" x14ac:dyDescent="0.25">
      <c r="P2751" s="38"/>
      <c r="Q2751" s="38"/>
      <c r="V2751" s="39"/>
      <c r="W2751" s="39"/>
      <c r="X2751" s="39"/>
      <c r="Y2751" s="32"/>
      <c r="AA2751" s="40"/>
      <c r="AB2751" s="40"/>
      <c r="AC2751" s="40"/>
      <c r="AD2751" s="41"/>
    </row>
    <row r="2752" spans="16:30" x14ac:dyDescent="0.25">
      <c r="P2752" s="38"/>
      <c r="Q2752" s="38"/>
      <c r="V2752" s="39"/>
      <c r="W2752" s="39"/>
      <c r="X2752" s="39"/>
      <c r="Y2752" s="32"/>
      <c r="AA2752" s="40"/>
      <c r="AB2752" s="40"/>
      <c r="AC2752" s="40"/>
      <c r="AD2752" s="41"/>
    </row>
    <row r="2753" spans="16:30" x14ac:dyDescent="0.25">
      <c r="P2753" s="38"/>
      <c r="Q2753" s="38"/>
      <c r="V2753" s="39"/>
      <c r="W2753" s="39"/>
      <c r="X2753" s="39"/>
      <c r="Y2753" s="32"/>
      <c r="AA2753" s="40"/>
      <c r="AB2753" s="40"/>
      <c r="AC2753" s="40"/>
      <c r="AD2753" s="41"/>
    </row>
    <row r="2754" spans="16:30" x14ac:dyDescent="0.25">
      <c r="P2754" s="38"/>
      <c r="Q2754" s="38"/>
      <c r="V2754" s="39"/>
      <c r="W2754" s="39"/>
      <c r="X2754" s="39"/>
      <c r="Y2754" s="32"/>
      <c r="AA2754" s="40"/>
      <c r="AB2754" s="40"/>
      <c r="AC2754" s="40"/>
      <c r="AD2754" s="41"/>
    </row>
    <row r="2755" spans="16:30" x14ac:dyDescent="0.25">
      <c r="P2755" s="38"/>
      <c r="Q2755" s="38"/>
      <c r="V2755" s="39"/>
      <c r="W2755" s="39"/>
      <c r="X2755" s="39"/>
      <c r="Y2755" s="32"/>
      <c r="AA2755" s="40"/>
      <c r="AB2755" s="40"/>
      <c r="AC2755" s="40"/>
      <c r="AD2755" s="41"/>
    </row>
    <row r="2756" spans="16:30" x14ac:dyDescent="0.25">
      <c r="P2756" s="38"/>
      <c r="Q2756" s="38"/>
      <c r="V2756" s="39"/>
      <c r="W2756" s="39"/>
      <c r="X2756" s="39"/>
      <c r="Y2756" s="32"/>
      <c r="AA2756" s="40"/>
      <c r="AB2756" s="40"/>
      <c r="AC2756" s="40"/>
      <c r="AD2756" s="41"/>
    </row>
    <row r="2757" spans="16:30" x14ac:dyDescent="0.25">
      <c r="P2757" s="38"/>
      <c r="Q2757" s="38"/>
      <c r="V2757" s="39"/>
      <c r="W2757" s="39"/>
      <c r="X2757" s="39"/>
      <c r="Y2757" s="32"/>
      <c r="AA2757" s="40"/>
      <c r="AB2757" s="40"/>
      <c r="AC2757" s="40"/>
      <c r="AD2757" s="41"/>
    </row>
    <row r="2758" spans="16:30" x14ac:dyDescent="0.25">
      <c r="P2758" s="38"/>
      <c r="Q2758" s="38"/>
      <c r="V2758" s="39"/>
      <c r="W2758" s="39"/>
      <c r="X2758" s="39"/>
      <c r="Y2758" s="32"/>
      <c r="AA2758" s="40"/>
      <c r="AB2758" s="40"/>
      <c r="AC2758" s="40"/>
      <c r="AD2758" s="41"/>
    </row>
    <row r="2759" spans="16:30" x14ac:dyDescent="0.25">
      <c r="P2759" s="38"/>
      <c r="Q2759" s="38"/>
      <c r="V2759" s="39"/>
      <c r="W2759" s="39"/>
      <c r="X2759" s="39"/>
      <c r="Y2759" s="32"/>
      <c r="AA2759" s="40"/>
      <c r="AB2759" s="40"/>
      <c r="AC2759" s="40"/>
      <c r="AD2759" s="41"/>
    </row>
    <row r="2760" spans="16:30" x14ac:dyDescent="0.25">
      <c r="P2760" s="38"/>
      <c r="Q2760" s="38"/>
      <c r="V2760" s="39"/>
      <c r="W2760" s="39"/>
      <c r="X2760" s="39"/>
      <c r="Y2760" s="32"/>
      <c r="AA2760" s="40"/>
      <c r="AB2760" s="40"/>
      <c r="AC2760" s="40"/>
      <c r="AD2760" s="41"/>
    </row>
    <row r="2761" spans="16:30" x14ac:dyDescent="0.25">
      <c r="P2761" s="38"/>
      <c r="Q2761" s="38"/>
      <c r="V2761" s="39"/>
      <c r="W2761" s="39"/>
      <c r="X2761" s="39"/>
      <c r="Y2761" s="32"/>
      <c r="AA2761" s="40"/>
      <c r="AB2761" s="40"/>
      <c r="AC2761" s="40"/>
      <c r="AD2761" s="41"/>
    </row>
    <row r="2762" spans="16:30" x14ac:dyDescent="0.25">
      <c r="P2762" s="38"/>
      <c r="Q2762" s="38"/>
      <c r="V2762" s="39"/>
      <c r="W2762" s="39"/>
      <c r="X2762" s="39"/>
      <c r="Y2762" s="32"/>
      <c r="AA2762" s="40"/>
      <c r="AB2762" s="40"/>
      <c r="AC2762" s="40"/>
      <c r="AD2762" s="41"/>
    </row>
    <row r="2763" spans="16:30" x14ac:dyDescent="0.25">
      <c r="P2763" s="38"/>
      <c r="Q2763" s="38"/>
      <c r="V2763" s="39"/>
      <c r="W2763" s="39"/>
      <c r="X2763" s="39"/>
      <c r="Y2763" s="32"/>
      <c r="AA2763" s="40"/>
      <c r="AB2763" s="40"/>
      <c r="AC2763" s="40"/>
      <c r="AD2763" s="41"/>
    </row>
    <row r="2764" spans="16:30" x14ac:dyDescent="0.25">
      <c r="P2764" s="38"/>
      <c r="Q2764" s="38"/>
      <c r="V2764" s="39"/>
      <c r="W2764" s="39"/>
      <c r="X2764" s="39"/>
      <c r="Y2764" s="32"/>
      <c r="AA2764" s="40"/>
      <c r="AB2764" s="40"/>
      <c r="AC2764" s="40"/>
      <c r="AD2764" s="41"/>
    </row>
    <row r="2765" spans="16:30" x14ac:dyDescent="0.25">
      <c r="P2765" s="38"/>
      <c r="Q2765" s="38"/>
      <c r="V2765" s="39"/>
      <c r="W2765" s="39"/>
      <c r="X2765" s="39"/>
      <c r="Y2765" s="32"/>
      <c r="AA2765" s="40"/>
      <c r="AB2765" s="40"/>
      <c r="AC2765" s="40"/>
      <c r="AD2765" s="41"/>
    </row>
    <row r="2766" spans="16:30" x14ac:dyDescent="0.25">
      <c r="P2766" s="38"/>
      <c r="Q2766" s="38"/>
      <c r="V2766" s="39"/>
      <c r="W2766" s="39"/>
      <c r="X2766" s="39"/>
      <c r="Y2766" s="32"/>
      <c r="AA2766" s="40"/>
      <c r="AB2766" s="40"/>
      <c r="AC2766" s="40"/>
      <c r="AD2766" s="41"/>
    </row>
    <row r="2767" spans="16:30" x14ac:dyDescent="0.25">
      <c r="P2767" s="38"/>
      <c r="Q2767" s="38"/>
      <c r="V2767" s="39"/>
      <c r="W2767" s="39"/>
      <c r="X2767" s="39"/>
      <c r="Y2767" s="32"/>
      <c r="AA2767" s="40"/>
      <c r="AB2767" s="40"/>
      <c r="AC2767" s="40"/>
      <c r="AD2767" s="41"/>
    </row>
    <row r="2768" spans="16:30" x14ac:dyDescent="0.25">
      <c r="P2768" s="38"/>
      <c r="Q2768" s="38"/>
      <c r="V2768" s="39"/>
      <c r="W2768" s="39"/>
      <c r="X2768" s="39"/>
      <c r="Y2768" s="32"/>
      <c r="AA2768" s="40"/>
      <c r="AB2768" s="40"/>
      <c r="AC2768" s="40"/>
      <c r="AD2768" s="41"/>
    </row>
    <row r="2769" spans="16:30" x14ac:dyDescent="0.25">
      <c r="P2769" s="38"/>
      <c r="Q2769" s="38"/>
      <c r="V2769" s="39"/>
      <c r="W2769" s="39"/>
      <c r="X2769" s="39"/>
      <c r="Y2769" s="32"/>
      <c r="AA2769" s="40"/>
      <c r="AB2769" s="40"/>
      <c r="AC2769" s="40"/>
      <c r="AD2769" s="41"/>
    </row>
    <row r="2770" spans="16:30" x14ac:dyDescent="0.25">
      <c r="P2770" s="38"/>
      <c r="Q2770" s="38"/>
      <c r="V2770" s="39"/>
      <c r="W2770" s="39"/>
      <c r="X2770" s="39"/>
      <c r="Y2770" s="32"/>
      <c r="AA2770" s="40"/>
      <c r="AB2770" s="40"/>
      <c r="AC2770" s="40"/>
      <c r="AD2770" s="41"/>
    </row>
    <row r="2771" spans="16:30" x14ac:dyDescent="0.25">
      <c r="P2771" s="38"/>
      <c r="Q2771" s="38"/>
      <c r="V2771" s="39"/>
      <c r="W2771" s="39"/>
      <c r="X2771" s="39"/>
      <c r="Y2771" s="32"/>
      <c r="AA2771" s="40"/>
      <c r="AB2771" s="40"/>
      <c r="AC2771" s="40"/>
      <c r="AD2771" s="41"/>
    </row>
    <row r="2772" spans="16:30" x14ac:dyDescent="0.25">
      <c r="P2772" s="38"/>
      <c r="Q2772" s="38"/>
      <c r="V2772" s="39"/>
      <c r="W2772" s="39"/>
      <c r="X2772" s="39"/>
      <c r="Y2772" s="32"/>
      <c r="AA2772" s="40"/>
      <c r="AB2772" s="40"/>
      <c r="AC2772" s="40"/>
      <c r="AD2772" s="41"/>
    </row>
    <row r="2773" spans="16:30" x14ac:dyDescent="0.25">
      <c r="P2773" s="38"/>
      <c r="Q2773" s="38"/>
      <c r="V2773" s="39"/>
      <c r="W2773" s="39"/>
      <c r="X2773" s="39"/>
      <c r="Y2773" s="32"/>
      <c r="AA2773" s="40"/>
      <c r="AB2773" s="40"/>
      <c r="AC2773" s="40"/>
      <c r="AD2773" s="41"/>
    </row>
    <row r="2774" spans="16:30" x14ac:dyDescent="0.25">
      <c r="P2774" s="38"/>
      <c r="Q2774" s="38"/>
      <c r="V2774" s="39"/>
      <c r="W2774" s="39"/>
      <c r="X2774" s="39"/>
      <c r="Y2774" s="32"/>
      <c r="AA2774" s="40"/>
      <c r="AB2774" s="40"/>
      <c r="AC2774" s="40"/>
      <c r="AD2774" s="41"/>
    </row>
    <row r="2775" spans="16:30" x14ac:dyDescent="0.25">
      <c r="P2775" s="38"/>
      <c r="Q2775" s="38"/>
      <c r="V2775" s="39"/>
      <c r="W2775" s="39"/>
      <c r="X2775" s="39"/>
      <c r="Y2775" s="32"/>
      <c r="AA2775" s="40"/>
      <c r="AB2775" s="40"/>
      <c r="AC2775" s="40"/>
      <c r="AD2775" s="41"/>
    </row>
    <row r="2776" spans="16:30" x14ac:dyDescent="0.25">
      <c r="P2776" s="38"/>
      <c r="Q2776" s="38"/>
      <c r="V2776" s="39"/>
      <c r="W2776" s="39"/>
      <c r="X2776" s="39"/>
      <c r="Y2776" s="32"/>
      <c r="AA2776" s="40"/>
      <c r="AB2776" s="40"/>
      <c r="AC2776" s="40"/>
      <c r="AD2776" s="41"/>
    </row>
    <row r="2777" spans="16:30" x14ac:dyDescent="0.25">
      <c r="P2777" s="38"/>
      <c r="Q2777" s="38"/>
      <c r="V2777" s="39"/>
      <c r="W2777" s="39"/>
      <c r="X2777" s="39"/>
      <c r="Y2777" s="32"/>
      <c r="AA2777" s="40"/>
      <c r="AB2777" s="40"/>
      <c r="AC2777" s="40"/>
      <c r="AD2777" s="41"/>
    </row>
    <row r="2778" spans="16:30" x14ac:dyDescent="0.25">
      <c r="P2778" s="38"/>
      <c r="Q2778" s="38"/>
      <c r="V2778" s="39"/>
      <c r="W2778" s="39"/>
      <c r="X2778" s="39"/>
      <c r="Y2778" s="32"/>
      <c r="AA2778" s="40"/>
      <c r="AB2778" s="40"/>
      <c r="AC2778" s="40"/>
      <c r="AD2778" s="41"/>
    </row>
    <row r="2779" spans="16:30" x14ac:dyDescent="0.25">
      <c r="P2779" s="38"/>
      <c r="Q2779" s="38"/>
      <c r="V2779" s="39"/>
      <c r="W2779" s="39"/>
      <c r="X2779" s="39"/>
      <c r="Y2779" s="32"/>
      <c r="AA2779" s="40"/>
      <c r="AB2779" s="40"/>
      <c r="AC2779" s="40"/>
      <c r="AD2779" s="41"/>
    </row>
    <row r="2780" spans="16:30" x14ac:dyDescent="0.25">
      <c r="P2780" s="38"/>
      <c r="Q2780" s="38"/>
      <c r="V2780" s="39"/>
      <c r="W2780" s="39"/>
      <c r="X2780" s="39"/>
      <c r="Y2780" s="32"/>
      <c r="AA2780" s="40"/>
      <c r="AB2780" s="40"/>
      <c r="AC2780" s="40"/>
      <c r="AD2780" s="41"/>
    </row>
    <row r="2781" spans="16:30" x14ac:dyDescent="0.25">
      <c r="P2781" s="38"/>
      <c r="Q2781" s="38"/>
      <c r="V2781" s="39"/>
      <c r="W2781" s="39"/>
      <c r="X2781" s="39"/>
      <c r="Y2781" s="32"/>
      <c r="AA2781" s="40"/>
      <c r="AB2781" s="40"/>
      <c r="AC2781" s="40"/>
      <c r="AD2781" s="41"/>
    </row>
    <row r="2782" spans="16:30" x14ac:dyDescent="0.25">
      <c r="P2782" s="38"/>
      <c r="Q2782" s="38"/>
      <c r="V2782" s="39"/>
      <c r="W2782" s="39"/>
      <c r="X2782" s="39"/>
      <c r="Y2782" s="32"/>
      <c r="AA2782" s="40"/>
      <c r="AB2782" s="40"/>
      <c r="AC2782" s="40"/>
      <c r="AD2782" s="41"/>
    </row>
    <row r="2783" spans="16:30" x14ac:dyDescent="0.25">
      <c r="P2783" s="38"/>
      <c r="Q2783" s="38"/>
      <c r="V2783" s="39"/>
      <c r="W2783" s="39"/>
      <c r="X2783" s="39"/>
      <c r="Y2783" s="32"/>
      <c r="AA2783" s="40"/>
      <c r="AB2783" s="40"/>
      <c r="AC2783" s="40"/>
      <c r="AD2783" s="41"/>
    </row>
    <row r="2784" spans="16:30" x14ac:dyDescent="0.25">
      <c r="P2784" s="38"/>
      <c r="Q2784" s="38"/>
      <c r="V2784" s="39"/>
      <c r="W2784" s="39"/>
      <c r="X2784" s="39"/>
      <c r="Y2784" s="32"/>
      <c r="AA2784" s="40"/>
      <c r="AB2784" s="40"/>
      <c r="AC2784" s="40"/>
      <c r="AD2784" s="41"/>
    </row>
    <row r="2785" spans="16:30" x14ac:dyDescent="0.25">
      <c r="P2785" s="38"/>
      <c r="Q2785" s="38"/>
      <c r="V2785" s="39"/>
      <c r="W2785" s="39"/>
      <c r="X2785" s="39"/>
      <c r="Y2785" s="32"/>
      <c r="AA2785" s="40"/>
      <c r="AB2785" s="40"/>
      <c r="AC2785" s="40"/>
      <c r="AD2785" s="41"/>
    </row>
    <row r="2786" spans="16:30" x14ac:dyDescent="0.25">
      <c r="P2786" s="38"/>
      <c r="Q2786" s="38"/>
      <c r="V2786" s="39"/>
      <c r="W2786" s="39"/>
      <c r="X2786" s="39"/>
      <c r="Y2786" s="32"/>
      <c r="AA2786" s="40"/>
      <c r="AB2786" s="40"/>
      <c r="AC2786" s="40"/>
      <c r="AD2786" s="41"/>
    </row>
    <row r="2787" spans="16:30" x14ac:dyDescent="0.25">
      <c r="P2787" s="38"/>
      <c r="Q2787" s="38"/>
      <c r="V2787" s="39"/>
      <c r="W2787" s="39"/>
      <c r="X2787" s="39"/>
      <c r="Y2787" s="32"/>
      <c r="AA2787" s="40"/>
      <c r="AB2787" s="40"/>
      <c r="AC2787" s="40"/>
      <c r="AD2787" s="41"/>
    </row>
    <row r="2788" spans="16:30" x14ac:dyDescent="0.25">
      <c r="P2788" s="38"/>
      <c r="Q2788" s="38"/>
      <c r="V2788" s="39"/>
      <c r="W2788" s="39"/>
      <c r="X2788" s="39"/>
      <c r="Y2788" s="32"/>
      <c r="AA2788" s="40"/>
      <c r="AB2788" s="40"/>
      <c r="AC2788" s="40"/>
      <c r="AD2788" s="41"/>
    </row>
    <row r="2789" spans="16:30" x14ac:dyDescent="0.25">
      <c r="P2789" s="38"/>
      <c r="Q2789" s="38"/>
      <c r="V2789" s="39"/>
      <c r="W2789" s="39"/>
      <c r="X2789" s="39"/>
      <c r="Y2789" s="32"/>
      <c r="AA2789" s="40"/>
      <c r="AB2789" s="40"/>
      <c r="AC2789" s="40"/>
      <c r="AD2789" s="41"/>
    </row>
    <row r="2790" spans="16:30" x14ac:dyDescent="0.25">
      <c r="P2790" s="38"/>
      <c r="Q2790" s="38"/>
      <c r="V2790" s="39"/>
      <c r="W2790" s="39"/>
      <c r="X2790" s="39"/>
      <c r="Y2790" s="32"/>
      <c r="AA2790" s="40"/>
      <c r="AB2790" s="40"/>
      <c r="AC2790" s="40"/>
      <c r="AD2790" s="41"/>
    </row>
    <row r="2791" spans="16:30" x14ac:dyDescent="0.25">
      <c r="P2791" s="38"/>
      <c r="Q2791" s="38"/>
      <c r="V2791" s="39"/>
      <c r="W2791" s="39"/>
      <c r="X2791" s="39"/>
      <c r="Y2791" s="32"/>
      <c r="AA2791" s="40"/>
      <c r="AB2791" s="40"/>
      <c r="AC2791" s="40"/>
      <c r="AD2791" s="41"/>
    </row>
    <row r="2792" spans="16:30" x14ac:dyDescent="0.25">
      <c r="P2792" s="38"/>
      <c r="Q2792" s="38"/>
      <c r="V2792" s="39"/>
      <c r="W2792" s="39"/>
      <c r="X2792" s="39"/>
      <c r="Y2792" s="32"/>
      <c r="AA2792" s="40"/>
      <c r="AB2792" s="40"/>
      <c r="AC2792" s="40"/>
      <c r="AD2792" s="41"/>
    </row>
    <row r="2793" spans="16:30" x14ac:dyDescent="0.25">
      <c r="P2793" s="38"/>
      <c r="Q2793" s="38"/>
      <c r="V2793" s="39"/>
      <c r="W2793" s="39"/>
      <c r="X2793" s="39"/>
      <c r="Y2793" s="32"/>
      <c r="AA2793" s="40"/>
      <c r="AB2793" s="40"/>
      <c r="AC2793" s="40"/>
      <c r="AD2793" s="41"/>
    </row>
    <row r="2794" spans="16:30" x14ac:dyDescent="0.25">
      <c r="P2794" s="38"/>
      <c r="Q2794" s="38"/>
      <c r="V2794" s="39"/>
      <c r="W2794" s="39"/>
      <c r="X2794" s="39"/>
      <c r="Y2794" s="32"/>
      <c r="AA2794" s="40"/>
      <c r="AB2794" s="40"/>
      <c r="AC2794" s="40"/>
      <c r="AD2794" s="41"/>
    </row>
    <row r="2795" spans="16:30" x14ac:dyDescent="0.25">
      <c r="P2795" s="38"/>
      <c r="Q2795" s="38"/>
      <c r="V2795" s="39"/>
      <c r="W2795" s="39"/>
      <c r="X2795" s="39"/>
      <c r="Y2795" s="32"/>
      <c r="AA2795" s="40"/>
      <c r="AB2795" s="40"/>
      <c r="AC2795" s="40"/>
      <c r="AD2795" s="41"/>
    </row>
    <row r="2796" spans="16:30" x14ac:dyDescent="0.25">
      <c r="P2796" s="38"/>
      <c r="Q2796" s="38"/>
      <c r="V2796" s="39"/>
      <c r="W2796" s="39"/>
      <c r="X2796" s="39"/>
      <c r="Y2796" s="32"/>
      <c r="AA2796" s="40"/>
      <c r="AB2796" s="40"/>
      <c r="AC2796" s="40"/>
      <c r="AD2796" s="41"/>
    </row>
    <row r="2797" spans="16:30" x14ac:dyDescent="0.25">
      <c r="P2797" s="38"/>
      <c r="Q2797" s="38"/>
      <c r="V2797" s="39"/>
      <c r="W2797" s="39"/>
      <c r="X2797" s="39"/>
      <c r="Y2797" s="32"/>
      <c r="AA2797" s="40"/>
      <c r="AB2797" s="40"/>
      <c r="AC2797" s="40"/>
      <c r="AD2797" s="41"/>
    </row>
    <row r="2798" spans="16:30" x14ac:dyDescent="0.25">
      <c r="P2798" s="38"/>
      <c r="Q2798" s="38"/>
      <c r="V2798" s="39"/>
      <c r="W2798" s="39"/>
      <c r="X2798" s="39"/>
      <c r="Y2798" s="32"/>
      <c r="AA2798" s="40"/>
      <c r="AB2798" s="40"/>
      <c r="AC2798" s="40"/>
      <c r="AD2798" s="41"/>
    </row>
    <row r="2799" spans="16:30" x14ac:dyDescent="0.25">
      <c r="P2799" s="38"/>
      <c r="Q2799" s="38"/>
      <c r="V2799" s="39"/>
      <c r="W2799" s="39"/>
      <c r="X2799" s="39"/>
      <c r="Y2799" s="32"/>
      <c r="AA2799" s="40"/>
      <c r="AB2799" s="40"/>
      <c r="AC2799" s="40"/>
      <c r="AD2799" s="41"/>
    </row>
    <row r="2800" spans="16:30" x14ac:dyDescent="0.25">
      <c r="P2800" s="38"/>
      <c r="Q2800" s="38"/>
      <c r="V2800" s="39"/>
      <c r="W2800" s="39"/>
      <c r="X2800" s="39"/>
      <c r="Y2800" s="32"/>
      <c r="AA2800" s="40"/>
      <c r="AB2800" s="40"/>
      <c r="AC2800" s="40"/>
      <c r="AD2800" s="41"/>
    </row>
    <row r="2801" spans="16:30" x14ac:dyDescent="0.25">
      <c r="P2801" s="38"/>
      <c r="Q2801" s="38"/>
      <c r="V2801" s="39"/>
      <c r="W2801" s="39"/>
      <c r="X2801" s="39"/>
      <c r="Y2801" s="32"/>
      <c r="AA2801" s="40"/>
      <c r="AB2801" s="40"/>
      <c r="AC2801" s="40"/>
      <c r="AD2801" s="41"/>
    </row>
    <row r="2802" spans="16:30" x14ac:dyDescent="0.25">
      <c r="P2802" s="38"/>
      <c r="Q2802" s="38"/>
      <c r="V2802" s="39"/>
      <c r="W2802" s="39"/>
      <c r="X2802" s="39"/>
      <c r="Y2802" s="32"/>
      <c r="AA2802" s="40"/>
      <c r="AB2802" s="40"/>
      <c r="AC2802" s="40"/>
      <c r="AD2802" s="41"/>
    </row>
    <row r="2803" spans="16:30" x14ac:dyDescent="0.25">
      <c r="P2803" s="38"/>
      <c r="Q2803" s="38"/>
      <c r="V2803" s="39"/>
      <c r="W2803" s="39"/>
      <c r="X2803" s="39"/>
      <c r="Y2803" s="32"/>
      <c r="AA2803" s="40"/>
      <c r="AB2803" s="40"/>
      <c r="AC2803" s="40"/>
      <c r="AD2803" s="41"/>
    </row>
    <row r="2804" spans="16:30" x14ac:dyDescent="0.25">
      <c r="P2804" s="38"/>
      <c r="Q2804" s="38"/>
      <c r="V2804" s="39"/>
      <c r="W2804" s="39"/>
      <c r="X2804" s="39"/>
      <c r="Y2804" s="32"/>
      <c r="AA2804" s="40"/>
      <c r="AB2804" s="40"/>
      <c r="AC2804" s="40"/>
      <c r="AD2804" s="41"/>
    </row>
    <row r="2805" spans="16:30" x14ac:dyDescent="0.25">
      <c r="P2805" s="38"/>
      <c r="Q2805" s="38"/>
      <c r="V2805" s="39"/>
      <c r="W2805" s="39"/>
      <c r="X2805" s="39"/>
      <c r="Y2805" s="32"/>
      <c r="AA2805" s="40"/>
      <c r="AB2805" s="40"/>
      <c r="AC2805" s="40"/>
      <c r="AD2805" s="41"/>
    </row>
    <row r="2806" spans="16:30" x14ac:dyDescent="0.25">
      <c r="P2806" s="38"/>
      <c r="Q2806" s="38"/>
      <c r="V2806" s="39"/>
      <c r="W2806" s="39"/>
      <c r="X2806" s="39"/>
      <c r="Y2806" s="32"/>
      <c r="AA2806" s="40"/>
      <c r="AB2806" s="40"/>
      <c r="AC2806" s="40"/>
      <c r="AD2806" s="41"/>
    </row>
    <row r="2807" spans="16:30" x14ac:dyDescent="0.25">
      <c r="P2807" s="38"/>
      <c r="Q2807" s="38"/>
      <c r="V2807" s="39"/>
      <c r="W2807" s="39"/>
      <c r="X2807" s="39"/>
      <c r="Y2807" s="32"/>
      <c r="AA2807" s="40"/>
      <c r="AB2807" s="40"/>
      <c r="AC2807" s="40"/>
      <c r="AD2807" s="41"/>
    </row>
    <row r="2808" spans="16:30" x14ac:dyDescent="0.25">
      <c r="P2808" s="38"/>
      <c r="Q2808" s="38"/>
      <c r="V2808" s="39"/>
      <c r="W2808" s="39"/>
      <c r="X2808" s="39"/>
      <c r="Y2808" s="32"/>
      <c r="AA2808" s="40"/>
      <c r="AB2808" s="40"/>
      <c r="AC2808" s="40"/>
      <c r="AD2808" s="41"/>
    </row>
    <row r="2809" spans="16:30" x14ac:dyDescent="0.25">
      <c r="P2809" s="38"/>
      <c r="Q2809" s="38"/>
      <c r="V2809" s="39"/>
      <c r="W2809" s="39"/>
      <c r="X2809" s="39"/>
      <c r="Y2809" s="32"/>
      <c r="AA2809" s="40"/>
      <c r="AB2809" s="40"/>
      <c r="AC2809" s="40"/>
      <c r="AD2809" s="41"/>
    </row>
    <row r="2810" spans="16:30" x14ac:dyDescent="0.25">
      <c r="P2810" s="38"/>
      <c r="Q2810" s="38"/>
      <c r="V2810" s="39"/>
      <c r="W2810" s="39"/>
      <c r="X2810" s="39"/>
      <c r="Y2810" s="32"/>
      <c r="AA2810" s="40"/>
      <c r="AB2810" s="40"/>
      <c r="AC2810" s="40"/>
      <c r="AD2810" s="41"/>
    </row>
    <row r="2811" spans="16:30" x14ac:dyDescent="0.25">
      <c r="P2811" s="38"/>
      <c r="Q2811" s="38"/>
      <c r="V2811" s="39"/>
      <c r="W2811" s="39"/>
      <c r="X2811" s="39"/>
      <c r="Y2811" s="32"/>
      <c r="AA2811" s="40"/>
      <c r="AB2811" s="40"/>
      <c r="AC2811" s="40"/>
      <c r="AD2811" s="41"/>
    </row>
    <row r="2812" spans="16:30" x14ac:dyDescent="0.25">
      <c r="P2812" s="38"/>
      <c r="Q2812" s="38"/>
      <c r="V2812" s="39"/>
      <c r="W2812" s="39"/>
      <c r="X2812" s="39"/>
      <c r="Y2812" s="32"/>
      <c r="AA2812" s="40"/>
      <c r="AB2812" s="40"/>
      <c r="AC2812" s="40"/>
      <c r="AD2812" s="41"/>
    </row>
    <row r="2813" spans="16:30" x14ac:dyDescent="0.25">
      <c r="P2813" s="38"/>
      <c r="Q2813" s="38"/>
      <c r="V2813" s="39"/>
      <c r="W2813" s="39"/>
      <c r="X2813" s="39"/>
      <c r="Y2813" s="32"/>
      <c r="AA2813" s="40"/>
      <c r="AB2813" s="40"/>
      <c r="AC2813" s="40"/>
      <c r="AD2813" s="41"/>
    </row>
    <row r="2814" spans="16:30" x14ac:dyDescent="0.25">
      <c r="P2814" s="38"/>
      <c r="Q2814" s="38"/>
      <c r="V2814" s="39"/>
      <c r="W2814" s="39"/>
      <c r="X2814" s="39"/>
      <c r="Y2814" s="32"/>
      <c r="AA2814" s="40"/>
      <c r="AB2814" s="40"/>
      <c r="AC2814" s="40"/>
      <c r="AD2814" s="41"/>
    </row>
    <row r="2815" spans="16:30" x14ac:dyDescent="0.25">
      <c r="P2815" s="38"/>
      <c r="Q2815" s="38"/>
      <c r="V2815" s="39"/>
      <c r="W2815" s="39"/>
      <c r="X2815" s="39"/>
      <c r="Y2815" s="32"/>
      <c r="AA2815" s="40"/>
      <c r="AB2815" s="40"/>
      <c r="AC2815" s="40"/>
      <c r="AD2815" s="41"/>
    </row>
    <row r="2816" spans="16:30" x14ac:dyDescent="0.25">
      <c r="P2816" s="38"/>
      <c r="Q2816" s="38"/>
      <c r="V2816" s="39"/>
      <c r="W2816" s="39"/>
      <c r="X2816" s="39"/>
      <c r="Y2816" s="32"/>
      <c r="AA2816" s="40"/>
      <c r="AB2816" s="40"/>
      <c r="AC2816" s="40"/>
      <c r="AD2816" s="41"/>
    </row>
    <row r="2817" spans="16:30" x14ac:dyDescent="0.25">
      <c r="P2817" s="38"/>
      <c r="Q2817" s="38"/>
      <c r="V2817" s="39"/>
      <c r="W2817" s="39"/>
      <c r="X2817" s="39"/>
      <c r="Y2817" s="32"/>
      <c r="AA2817" s="40"/>
      <c r="AB2817" s="40"/>
      <c r="AC2817" s="40"/>
      <c r="AD2817" s="41"/>
    </row>
    <row r="2818" spans="16:30" x14ac:dyDescent="0.25">
      <c r="P2818" s="38"/>
      <c r="Q2818" s="38"/>
      <c r="V2818" s="39"/>
      <c r="W2818" s="39"/>
      <c r="X2818" s="39"/>
      <c r="Y2818" s="32"/>
      <c r="AA2818" s="40"/>
      <c r="AB2818" s="40"/>
      <c r="AC2818" s="40"/>
      <c r="AD2818" s="41"/>
    </row>
    <row r="2819" spans="16:30" x14ac:dyDescent="0.25">
      <c r="P2819" s="38"/>
      <c r="Q2819" s="38"/>
      <c r="V2819" s="39"/>
      <c r="W2819" s="39"/>
      <c r="X2819" s="39"/>
      <c r="Y2819" s="32"/>
      <c r="AA2819" s="40"/>
      <c r="AB2819" s="40"/>
      <c r="AC2819" s="40"/>
      <c r="AD2819" s="41"/>
    </row>
    <row r="2820" spans="16:30" x14ac:dyDescent="0.25">
      <c r="P2820" s="38"/>
      <c r="Q2820" s="38"/>
      <c r="V2820" s="39"/>
      <c r="W2820" s="39"/>
      <c r="X2820" s="39"/>
      <c r="Y2820" s="32"/>
      <c r="AA2820" s="40"/>
      <c r="AB2820" s="40"/>
      <c r="AC2820" s="40"/>
      <c r="AD2820" s="41"/>
    </row>
    <row r="2821" spans="16:30" x14ac:dyDescent="0.25">
      <c r="P2821" s="38"/>
      <c r="Q2821" s="38"/>
      <c r="V2821" s="39"/>
      <c r="W2821" s="39"/>
      <c r="X2821" s="39"/>
      <c r="Y2821" s="32"/>
      <c r="AA2821" s="40"/>
      <c r="AB2821" s="40"/>
      <c r="AC2821" s="40"/>
      <c r="AD2821" s="41"/>
    </row>
    <row r="2822" spans="16:30" x14ac:dyDescent="0.25">
      <c r="P2822" s="38"/>
      <c r="Q2822" s="38"/>
      <c r="V2822" s="39"/>
      <c r="W2822" s="39"/>
      <c r="X2822" s="39"/>
      <c r="Y2822" s="32"/>
      <c r="AA2822" s="40"/>
      <c r="AB2822" s="40"/>
      <c r="AC2822" s="40"/>
      <c r="AD2822" s="41"/>
    </row>
    <row r="2823" spans="16:30" x14ac:dyDescent="0.25">
      <c r="P2823" s="38"/>
      <c r="Q2823" s="38"/>
      <c r="V2823" s="39"/>
      <c r="W2823" s="39"/>
      <c r="X2823" s="39"/>
      <c r="Y2823" s="32"/>
      <c r="AA2823" s="40"/>
      <c r="AB2823" s="40"/>
      <c r="AC2823" s="40"/>
      <c r="AD2823" s="41"/>
    </row>
    <row r="2824" spans="16:30" x14ac:dyDescent="0.25">
      <c r="P2824" s="38"/>
      <c r="Q2824" s="38"/>
      <c r="V2824" s="39"/>
      <c r="W2824" s="39"/>
      <c r="X2824" s="39"/>
      <c r="Y2824" s="32"/>
      <c r="AA2824" s="40"/>
      <c r="AB2824" s="40"/>
      <c r="AC2824" s="40"/>
      <c r="AD2824" s="41"/>
    </row>
    <row r="2825" spans="16:30" x14ac:dyDescent="0.25">
      <c r="P2825" s="38"/>
      <c r="Q2825" s="38"/>
      <c r="V2825" s="39"/>
      <c r="W2825" s="39"/>
      <c r="X2825" s="39"/>
      <c r="Y2825" s="32"/>
      <c r="AA2825" s="40"/>
      <c r="AB2825" s="40"/>
      <c r="AC2825" s="40"/>
      <c r="AD2825" s="41"/>
    </row>
    <row r="2826" spans="16:30" x14ac:dyDescent="0.25">
      <c r="P2826" s="38"/>
      <c r="Q2826" s="38"/>
      <c r="V2826" s="39"/>
      <c r="W2826" s="39"/>
      <c r="X2826" s="39"/>
      <c r="Y2826" s="32"/>
      <c r="AA2826" s="40"/>
      <c r="AB2826" s="40"/>
      <c r="AC2826" s="40"/>
      <c r="AD2826" s="41"/>
    </row>
    <row r="2827" spans="16:30" x14ac:dyDescent="0.25">
      <c r="P2827" s="38"/>
      <c r="Q2827" s="38"/>
      <c r="V2827" s="39"/>
      <c r="W2827" s="39"/>
      <c r="X2827" s="39"/>
      <c r="Y2827" s="32"/>
      <c r="AA2827" s="40"/>
      <c r="AB2827" s="40"/>
      <c r="AC2827" s="40"/>
      <c r="AD2827" s="41"/>
    </row>
    <row r="2828" spans="16:30" x14ac:dyDescent="0.25">
      <c r="P2828" s="38"/>
      <c r="Q2828" s="38"/>
      <c r="V2828" s="39"/>
      <c r="W2828" s="39"/>
      <c r="X2828" s="39"/>
      <c r="Y2828" s="32"/>
      <c r="AA2828" s="40"/>
      <c r="AB2828" s="40"/>
      <c r="AC2828" s="40"/>
      <c r="AD2828" s="41"/>
    </row>
    <row r="2829" spans="16:30" x14ac:dyDescent="0.25">
      <c r="P2829" s="38"/>
      <c r="Q2829" s="38"/>
      <c r="V2829" s="39"/>
      <c r="W2829" s="39"/>
      <c r="X2829" s="39"/>
      <c r="Y2829" s="32"/>
      <c r="AA2829" s="40"/>
      <c r="AB2829" s="40"/>
      <c r="AC2829" s="40"/>
      <c r="AD2829" s="41"/>
    </row>
    <row r="2830" spans="16:30" x14ac:dyDescent="0.25">
      <c r="P2830" s="38"/>
      <c r="Q2830" s="38"/>
      <c r="V2830" s="39"/>
      <c r="W2830" s="39"/>
      <c r="X2830" s="39"/>
      <c r="Y2830" s="32"/>
      <c r="AA2830" s="40"/>
      <c r="AB2830" s="40"/>
      <c r="AC2830" s="40"/>
      <c r="AD2830" s="41"/>
    </row>
    <row r="2831" spans="16:30" x14ac:dyDescent="0.25">
      <c r="P2831" s="38"/>
      <c r="Q2831" s="38"/>
      <c r="V2831" s="39"/>
      <c r="W2831" s="39"/>
      <c r="X2831" s="39"/>
      <c r="Y2831" s="32"/>
      <c r="AA2831" s="40"/>
      <c r="AB2831" s="40"/>
      <c r="AC2831" s="40"/>
      <c r="AD2831" s="41"/>
    </row>
    <row r="2832" spans="16:30" x14ac:dyDescent="0.25">
      <c r="P2832" s="38"/>
      <c r="Q2832" s="38"/>
      <c r="V2832" s="39"/>
      <c r="W2832" s="39"/>
      <c r="X2832" s="39"/>
      <c r="Y2832" s="32"/>
      <c r="AA2832" s="40"/>
      <c r="AB2832" s="40"/>
      <c r="AC2832" s="40"/>
      <c r="AD2832" s="41"/>
    </row>
    <row r="2833" spans="16:30" x14ac:dyDescent="0.25">
      <c r="P2833" s="38"/>
      <c r="Q2833" s="38"/>
      <c r="V2833" s="39"/>
      <c r="W2833" s="39"/>
      <c r="X2833" s="39"/>
      <c r="Y2833" s="32"/>
      <c r="AA2833" s="40"/>
      <c r="AB2833" s="40"/>
      <c r="AC2833" s="40"/>
      <c r="AD2833" s="41"/>
    </row>
    <row r="2834" spans="16:30" x14ac:dyDescent="0.25">
      <c r="P2834" s="38"/>
      <c r="Q2834" s="38"/>
      <c r="V2834" s="39"/>
      <c r="W2834" s="39"/>
      <c r="X2834" s="39"/>
      <c r="Y2834" s="32"/>
      <c r="AA2834" s="40"/>
      <c r="AB2834" s="40"/>
      <c r="AC2834" s="40"/>
      <c r="AD2834" s="41"/>
    </row>
    <row r="2835" spans="16:30" x14ac:dyDescent="0.25">
      <c r="P2835" s="38"/>
      <c r="Q2835" s="38"/>
      <c r="V2835" s="39"/>
      <c r="W2835" s="39"/>
      <c r="X2835" s="39"/>
      <c r="Y2835" s="32"/>
      <c r="AA2835" s="40"/>
      <c r="AB2835" s="40"/>
      <c r="AC2835" s="40"/>
      <c r="AD2835" s="41"/>
    </row>
    <row r="2836" spans="16:30" x14ac:dyDescent="0.25">
      <c r="P2836" s="38"/>
      <c r="Q2836" s="38"/>
      <c r="V2836" s="39"/>
      <c r="W2836" s="39"/>
      <c r="X2836" s="39"/>
      <c r="Y2836" s="32"/>
      <c r="AA2836" s="40"/>
      <c r="AB2836" s="40"/>
      <c r="AC2836" s="40"/>
      <c r="AD2836" s="41"/>
    </row>
    <row r="2837" spans="16:30" x14ac:dyDescent="0.25">
      <c r="P2837" s="38"/>
      <c r="Q2837" s="38"/>
      <c r="V2837" s="39"/>
      <c r="W2837" s="39"/>
      <c r="X2837" s="39"/>
      <c r="Y2837" s="32"/>
      <c r="AA2837" s="40"/>
      <c r="AB2837" s="40"/>
      <c r="AC2837" s="40"/>
      <c r="AD2837" s="41"/>
    </row>
    <row r="2838" spans="16:30" x14ac:dyDescent="0.25">
      <c r="P2838" s="38"/>
      <c r="Q2838" s="38"/>
      <c r="V2838" s="39"/>
      <c r="W2838" s="39"/>
      <c r="X2838" s="39"/>
      <c r="Y2838" s="32"/>
      <c r="AA2838" s="40"/>
      <c r="AB2838" s="40"/>
      <c r="AC2838" s="40"/>
      <c r="AD2838" s="41"/>
    </row>
    <row r="2839" spans="16:30" x14ac:dyDescent="0.25">
      <c r="P2839" s="38"/>
      <c r="Q2839" s="38"/>
      <c r="V2839" s="39"/>
      <c r="W2839" s="39"/>
      <c r="X2839" s="39"/>
      <c r="Y2839" s="32"/>
      <c r="AA2839" s="40"/>
      <c r="AB2839" s="40"/>
      <c r="AC2839" s="40"/>
      <c r="AD2839" s="41"/>
    </row>
    <row r="2840" spans="16:30" x14ac:dyDescent="0.25">
      <c r="P2840" s="38"/>
      <c r="Q2840" s="38"/>
      <c r="V2840" s="39"/>
      <c r="W2840" s="39"/>
      <c r="X2840" s="39"/>
      <c r="Y2840" s="32"/>
      <c r="AA2840" s="40"/>
      <c r="AB2840" s="40"/>
      <c r="AC2840" s="40"/>
      <c r="AD2840" s="41"/>
    </row>
    <row r="2841" spans="16:30" x14ac:dyDescent="0.25">
      <c r="P2841" s="38"/>
      <c r="Q2841" s="38"/>
      <c r="V2841" s="39"/>
      <c r="W2841" s="39"/>
      <c r="X2841" s="39"/>
      <c r="Y2841" s="32"/>
      <c r="AA2841" s="40"/>
      <c r="AB2841" s="40"/>
      <c r="AC2841" s="40"/>
      <c r="AD2841" s="41"/>
    </row>
    <row r="2842" spans="16:30" x14ac:dyDescent="0.25">
      <c r="P2842" s="38"/>
      <c r="Q2842" s="38"/>
      <c r="V2842" s="39"/>
      <c r="W2842" s="39"/>
      <c r="X2842" s="39"/>
      <c r="Y2842" s="32"/>
      <c r="AA2842" s="40"/>
      <c r="AB2842" s="40"/>
      <c r="AC2842" s="40"/>
      <c r="AD2842" s="41"/>
    </row>
    <row r="2843" spans="16:30" x14ac:dyDescent="0.25">
      <c r="P2843" s="38"/>
      <c r="Q2843" s="38"/>
      <c r="V2843" s="39"/>
      <c r="W2843" s="39"/>
      <c r="X2843" s="39"/>
      <c r="Y2843" s="32"/>
      <c r="AA2843" s="40"/>
      <c r="AB2843" s="40"/>
      <c r="AC2843" s="40"/>
      <c r="AD2843" s="41"/>
    </row>
    <row r="2844" spans="16:30" x14ac:dyDescent="0.25">
      <c r="P2844" s="38"/>
      <c r="Q2844" s="38"/>
      <c r="V2844" s="39"/>
      <c r="W2844" s="39"/>
      <c r="X2844" s="39"/>
      <c r="Y2844" s="32"/>
      <c r="AA2844" s="40"/>
      <c r="AB2844" s="40"/>
      <c r="AC2844" s="40"/>
      <c r="AD2844" s="41"/>
    </row>
    <row r="2845" spans="16:30" x14ac:dyDescent="0.25">
      <c r="P2845" s="38"/>
      <c r="Q2845" s="38"/>
      <c r="V2845" s="39"/>
      <c r="W2845" s="39"/>
      <c r="X2845" s="39"/>
      <c r="Y2845" s="32"/>
      <c r="AA2845" s="40"/>
      <c r="AB2845" s="40"/>
      <c r="AC2845" s="40"/>
      <c r="AD2845" s="41"/>
    </row>
    <row r="2846" spans="16:30" x14ac:dyDescent="0.25">
      <c r="P2846" s="38"/>
      <c r="Q2846" s="38"/>
      <c r="V2846" s="39"/>
      <c r="W2846" s="39"/>
      <c r="X2846" s="39"/>
      <c r="Y2846" s="32"/>
      <c r="AA2846" s="40"/>
      <c r="AB2846" s="40"/>
      <c r="AC2846" s="40"/>
      <c r="AD2846" s="41"/>
    </row>
    <row r="2847" spans="16:30" x14ac:dyDescent="0.25">
      <c r="P2847" s="38"/>
      <c r="Q2847" s="38"/>
      <c r="V2847" s="39"/>
      <c r="W2847" s="39"/>
      <c r="X2847" s="39"/>
      <c r="Y2847" s="32"/>
      <c r="AA2847" s="40"/>
      <c r="AB2847" s="40"/>
      <c r="AC2847" s="40"/>
      <c r="AD2847" s="41"/>
    </row>
    <row r="2848" spans="16:30" x14ac:dyDescent="0.25">
      <c r="P2848" s="38"/>
      <c r="Q2848" s="38"/>
      <c r="V2848" s="39"/>
      <c r="W2848" s="39"/>
      <c r="X2848" s="39"/>
      <c r="Y2848" s="32"/>
      <c r="AA2848" s="40"/>
      <c r="AB2848" s="40"/>
      <c r="AC2848" s="40"/>
      <c r="AD2848" s="41"/>
    </row>
    <row r="2849" spans="16:30" x14ac:dyDescent="0.25">
      <c r="P2849" s="38"/>
      <c r="Q2849" s="38"/>
      <c r="V2849" s="39"/>
      <c r="W2849" s="39"/>
      <c r="X2849" s="39"/>
      <c r="Y2849" s="32"/>
      <c r="AA2849" s="40"/>
      <c r="AB2849" s="40"/>
      <c r="AC2849" s="40"/>
      <c r="AD2849" s="41"/>
    </row>
    <row r="2850" spans="16:30" x14ac:dyDescent="0.25">
      <c r="P2850" s="38"/>
      <c r="Q2850" s="38"/>
      <c r="V2850" s="39"/>
      <c r="W2850" s="39"/>
      <c r="X2850" s="39"/>
      <c r="Y2850" s="32"/>
      <c r="AA2850" s="40"/>
      <c r="AB2850" s="40"/>
      <c r="AC2850" s="40"/>
      <c r="AD2850" s="41"/>
    </row>
    <row r="2851" spans="16:30" x14ac:dyDescent="0.25">
      <c r="P2851" s="38"/>
      <c r="Q2851" s="38"/>
      <c r="V2851" s="39"/>
      <c r="W2851" s="39"/>
      <c r="X2851" s="39"/>
      <c r="Y2851" s="32"/>
      <c r="AA2851" s="40"/>
      <c r="AB2851" s="40"/>
      <c r="AC2851" s="40"/>
      <c r="AD2851" s="41"/>
    </row>
    <row r="2852" spans="16:30" x14ac:dyDescent="0.25">
      <c r="P2852" s="38"/>
      <c r="Q2852" s="38"/>
      <c r="V2852" s="39"/>
      <c r="W2852" s="39"/>
      <c r="X2852" s="39"/>
      <c r="Y2852" s="32"/>
      <c r="AA2852" s="40"/>
      <c r="AB2852" s="40"/>
      <c r="AC2852" s="40"/>
      <c r="AD2852" s="41"/>
    </row>
    <row r="2853" spans="16:30" x14ac:dyDescent="0.25">
      <c r="P2853" s="38"/>
      <c r="Q2853" s="38"/>
      <c r="V2853" s="39"/>
      <c r="W2853" s="39"/>
      <c r="X2853" s="39"/>
      <c r="Y2853" s="32"/>
      <c r="AA2853" s="40"/>
      <c r="AB2853" s="40"/>
      <c r="AC2853" s="40"/>
      <c r="AD2853" s="41"/>
    </row>
    <row r="2854" spans="16:30" x14ac:dyDescent="0.25">
      <c r="P2854" s="38"/>
      <c r="Q2854" s="38"/>
      <c r="V2854" s="39"/>
      <c r="W2854" s="39"/>
      <c r="X2854" s="39"/>
      <c r="Y2854" s="32"/>
      <c r="AA2854" s="40"/>
      <c r="AB2854" s="40"/>
      <c r="AC2854" s="40"/>
      <c r="AD2854" s="41"/>
    </row>
    <row r="2855" spans="16:30" x14ac:dyDescent="0.25">
      <c r="P2855" s="38"/>
      <c r="Q2855" s="38"/>
      <c r="V2855" s="39"/>
      <c r="W2855" s="39"/>
      <c r="X2855" s="39"/>
      <c r="Y2855" s="32"/>
      <c r="AA2855" s="40"/>
      <c r="AB2855" s="40"/>
      <c r="AC2855" s="40"/>
      <c r="AD2855" s="41"/>
    </row>
    <row r="2856" spans="16:30" x14ac:dyDescent="0.25">
      <c r="P2856" s="38"/>
      <c r="Q2856" s="38"/>
      <c r="V2856" s="39"/>
      <c r="W2856" s="39"/>
      <c r="X2856" s="39"/>
      <c r="Y2856" s="32"/>
      <c r="AA2856" s="40"/>
      <c r="AB2856" s="40"/>
      <c r="AC2856" s="40"/>
      <c r="AD2856" s="41"/>
    </row>
    <row r="2857" spans="16:30" x14ac:dyDescent="0.25">
      <c r="P2857" s="38"/>
      <c r="Q2857" s="38"/>
      <c r="V2857" s="39"/>
      <c r="W2857" s="39"/>
      <c r="X2857" s="39"/>
      <c r="Y2857" s="32"/>
      <c r="AA2857" s="40"/>
      <c r="AB2857" s="40"/>
      <c r="AC2857" s="40"/>
      <c r="AD2857" s="41"/>
    </row>
    <row r="2858" spans="16:30" x14ac:dyDescent="0.25">
      <c r="P2858" s="38"/>
      <c r="Q2858" s="38"/>
      <c r="V2858" s="39"/>
      <c r="W2858" s="39"/>
      <c r="X2858" s="39"/>
      <c r="Y2858" s="32"/>
      <c r="AA2858" s="40"/>
      <c r="AB2858" s="40"/>
      <c r="AC2858" s="40"/>
      <c r="AD2858" s="41"/>
    </row>
    <row r="2859" spans="16:30" x14ac:dyDescent="0.25">
      <c r="P2859" s="38"/>
      <c r="Q2859" s="38"/>
      <c r="V2859" s="39"/>
      <c r="W2859" s="39"/>
      <c r="X2859" s="39"/>
      <c r="Y2859" s="32"/>
      <c r="AA2859" s="40"/>
      <c r="AB2859" s="40"/>
      <c r="AC2859" s="40"/>
      <c r="AD2859" s="41"/>
    </row>
    <row r="2860" spans="16:30" x14ac:dyDescent="0.25">
      <c r="P2860" s="38"/>
      <c r="Q2860" s="38"/>
      <c r="V2860" s="39"/>
      <c r="W2860" s="39"/>
      <c r="X2860" s="39"/>
      <c r="Y2860" s="32"/>
      <c r="AA2860" s="40"/>
      <c r="AB2860" s="40"/>
      <c r="AC2860" s="40"/>
      <c r="AD2860" s="41"/>
    </row>
    <row r="2861" spans="16:30" x14ac:dyDescent="0.25">
      <c r="P2861" s="38"/>
      <c r="Q2861" s="38"/>
      <c r="V2861" s="39"/>
      <c r="W2861" s="39"/>
      <c r="X2861" s="39"/>
      <c r="Y2861" s="32"/>
      <c r="AA2861" s="40"/>
      <c r="AB2861" s="40"/>
      <c r="AC2861" s="40"/>
      <c r="AD2861" s="41"/>
    </row>
    <row r="2862" spans="16:30" x14ac:dyDescent="0.25">
      <c r="P2862" s="38"/>
      <c r="Q2862" s="38"/>
      <c r="V2862" s="39"/>
      <c r="W2862" s="39"/>
      <c r="X2862" s="39"/>
      <c r="Y2862" s="32"/>
      <c r="AA2862" s="40"/>
      <c r="AB2862" s="40"/>
      <c r="AC2862" s="40"/>
      <c r="AD2862" s="41"/>
    </row>
    <row r="2863" spans="16:30" x14ac:dyDescent="0.25">
      <c r="P2863" s="38"/>
      <c r="Q2863" s="38"/>
      <c r="V2863" s="39"/>
      <c r="W2863" s="39"/>
      <c r="X2863" s="39"/>
      <c r="Y2863" s="32"/>
      <c r="AA2863" s="40"/>
      <c r="AB2863" s="40"/>
      <c r="AC2863" s="40"/>
      <c r="AD2863" s="41"/>
    </row>
    <row r="2864" spans="16:30" x14ac:dyDescent="0.25">
      <c r="P2864" s="38"/>
      <c r="Q2864" s="38"/>
      <c r="V2864" s="39"/>
      <c r="W2864" s="39"/>
      <c r="X2864" s="39"/>
      <c r="Y2864" s="32"/>
      <c r="AA2864" s="40"/>
      <c r="AB2864" s="40"/>
      <c r="AC2864" s="40"/>
      <c r="AD2864" s="41"/>
    </row>
    <row r="2865" spans="16:30" x14ac:dyDescent="0.25">
      <c r="P2865" s="38"/>
      <c r="Q2865" s="38"/>
      <c r="V2865" s="39"/>
      <c r="W2865" s="39"/>
      <c r="X2865" s="39"/>
      <c r="Y2865" s="32"/>
      <c r="AA2865" s="40"/>
      <c r="AB2865" s="40"/>
      <c r="AC2865" s="40"/>
      <c r="AD2865" s="41"/>
    </row>
    <row r="2866" spans="16:30" x14ac:dyDescent="0.25">
      <c r="P2866" s="38"/>
      <c r="Q2866" s="38"/>
      <c r="V2866" s="39"/>
      <c r="W2866" s="39"/>
      <c r="X2866" s="39"/>
      <c r="Y2866" s="32"/>
      <c r="AA2866" s="40"/>
      <c r="AB2866" s="40"/>
      <c r="AC2866" s="40"/>
      <c r="AD2866" s="41"/>
    </row>
    <row r="2867" spans="16:30" x14ac:dyDescent="0.25">
      <c r="P2867" s="38"/>
      <c r="Q2867" s="38"/>
      <c r="V2867" s="39"/>
      <c r="W2867" s="39"/>
      <c r="X2867" s="39"/>
      <c r="Y2867" s="32"/>
      <c r="AA2867" s="40"/>
      <c r="AB2867" s="40"/>
      <c r="AC2867" s="40"/>
      <c r="AD2867" s="41"/>
    </row>
    <row r="2868" spans="16:30" x14ac:dyDescent="0.25">
      <c r="P2868" s="38"/>
      <c r="Q2868" s="38"/>
      <c r="V2868" s="39"/>
      <c r="W2868" s="39"/>
      <c r="X2868" s="39"/>
      <c r="Y2868" s="32"/>
      <c r="AA2868" s="40"/>
      <c r="AB2868" s="40"/>
      <c r="AC2868" s="40"/>
      <c r="AD2868" s="41"/>
    </row>
    <row r="2869" spans="16:30" x14ac:dyDescent="0.25">
      <c r="P2869" s="38"/>
      <c r="Q2869" s="38"/>
      <c r="V2869" s="39"/>
      <c r="W2869" s="39"/>
      <c r="X2869" s="39"/>
      <c r="Y2869" s="32"/>
      <c r="AA2869" s="40"/>
      <c r="AB2869" s="40"/>
      <c r="AC2869" s="40"/>
      <c r="AD2869" s="41"/>
    </row>
    <row r="2870" spans="16:30" x14ac:dyDescent="0.25">
      <c r="P2870" s="38"/>
      <c r="Q2870" s="38"/>
      <c r="V2870" s="39"/>
      <c r="W2870" s="39"/>
      <c r="X2870" s="39"/>
      <c r="Y2870" s="32"/>
      <c r="AA2870" s="40"/>
      <c r="AB2870" s="40"/>
      <c r="AC2870" s="40"/>
      <c r="AD2870" s="41"/>
    </row>
    <row r="2871" spans="16:30" x14ac:dyDescent="0.25">
      <c r="P2871" s="38"/>
      <c r="Q2871" s="38"/>
      <c r="V2871" s="39"/>
      <c r="W2871" s="39"/>
      <c r="X2871" s="39"/>
      <c r="Y2871" s="32"/>
      <c r="AA2871" s="40"/>
      <c r="AB2871" s="40"/>
      <c r="AC2871" s="40"/>
      <c r="AD2871" s="41"/>
    </row>
    <row r="2872" spans="16:30" x14ac:dyDescent="0.25">
      <c r="P2872" s="38"/>
      <c r="Q2872" s="38"/>
      <c r="V2872" s="39"/>
      <c r="W2872" s="39"/>
      <c r="X2872" s="39"/>
      <c r="Y2872" s="32"/>
      <c r="AA2872" s="40"/>
      <c r="AB2872" s="40"/>
      <c r="AC2872" s="40"/>
      <c r="AD2872" s="41"/>
    </row>
    <row r="2873" spans="16:30" x14ac:dyDescent="0.25">
      <c r="P2873" s="38"/>
      <c r="Q2873" s="38"/>
      <c r="V2873" s="39"/>
      <c r="W2873" s="39"/>
      <c r="X2873" s="39"/>
      <c r="Y2873" s="32"/>
      <c r="AA2873" s="40"/>
      <c r="AB2873" s="40"/>
      <c r="AC2873" s="40"/>
      <c r="AD2873" s="41"/>
    </row>
    <row r="2874" spans="16:30" x14ac:dyDescent="0.25">
      <c r="P2874" s="38"/>
      <c r="Q2874" s="38"/>
      <c r="V2874" s="39"/>
      <c r="W2874" s="39"/>
      <c r="X2874" s="39"/>
      <c r="Y2874" s="32"/>
      <c r="AA2874" s="40"/>
      <c r="AB2874" s="40"/>
      <c r="AC2874" s="40"/>
      <c r="AD2874" s="41"/>
    </row>
    <row r="2875" spans="16:30" x14ac:dyDescent="0.25">
      <c r="P2875" s="38"/>
      <c r="Q2875" s="38"/>
      <c r="V2875" s="39"/>
      <c r="W2875" s="39"/>
      <c r="X2875" s="39"/>
      <c r="Y2875" s="32"/>
      <c r="AA2875" s="40"/>
      <c r="AB2875" s="40"/>
      <c r="AC2875" s="40"/>
      <c r="AD2875" s="41"/>
    </row>
    <row r="2876" spans="16:30" x14ac:dyDescent="0.25">
      <c r="P2876" s="38"/>
      <c r="Q2876" s="38"/>
      <c r="V2876" s="39"/>
      <c r="W2876" s="39"/>
      <c r="X2876" s="39"/>
      <c r="Y2876" s="32"/>
      <c r="AA2876" s="40"/>
      <c r="AB2876" s="40"/>
      <c r="AC2876" s="40"/>
      <c r="AD2876" s="41"/>
    </row>
    <row r="2877" spans="16:30" x14ac:dyDescent="0.25">
      <c r="P2877" s="38"/>
      <c r="Q2877" s="38"/>
      <c r="V2877" s="39"/>
      <c r="W2877" s="39"/>
      <c r="X2877" s="39"/>
      <c r="Y2877" s="32"/>
      <c r="AA2877" s="40"/>
      <c r="AB2877" s="40"/>
      <c r="AC2877" s="40"/>
      <c r="AD2877" s="41"/>
    </row>
    <row r="2878" spans="16:30" x14ac:dyDescent="0.25">
      <c r="P2878" s="38"/>
      <c r="Q2878" s="38"/>
      <c r="V2878" s="39"/>
      <c r="W2878" s="39"/>
      <c r="X2878" s="39"/>
      <c r="Y2878" s="32"/>
      <c r="AA2878" s="40"/>
      <c r="AB2878" s="40"/>
      <c r="AC2878" s="40"/>
      <c r="AD2878" s="41"/>
    </row>
    <row r="2879" spans="16:30" x14ac:dyDescent="0.25">
      <c r="P2879" s="38"/>
      <c r="Q2879" s="38"/>
      <c r="V2879" s="39"/>
      <c r="W2879" s="39"/>
      <c r="X2879" s="39"/>
      <c r="Y2879" s="32"/>
      <c r="AA2879" s="40"/>
      <c r="AB2879" s="40"/>
      <c r="AC2879" s="40"/>
      <c r="AD2879" s="41"/>
    </row>
    <row r="2880" spans="16:30" x14ac:dyDescent="0.25">
      <c r="P2880" s="38"/>
      <c r="Q2880" s="38"/>
      <c r="V2880" s="39"/>
      <c r="W2880" s="39"/>
      <c r="X2880" s="39"/>
      <c r="Y2880" s="32"/>
      <c r="AA2880" s="40"/>
      <c r="AB2880" s="40"/>
      <c r="AC2880" s="40"/>
      <c r="AD2880" s="41"/>
    </row>
    <row r="2881" spans="16:30" x14ac:dyDescent="0.25">
      <c r="P2881" s="38"/>
      <c r="Q2881" s="38"/>
      <c r="V2881" s="39"/>
      <c r="W2881" s="39"/>
      <c r="X2881" s="39"/>
      <c r="Y2881" s="32"/>
      <c r="AA2881" s="40"/>
      <c r="AB2881" s="40"/>
      <c r="AC2881" s="40"/>
      <c r="AD2881" s="41"/>
    </row>
    <row r="2882" spans="16:30" x14ac:dyDescent="0.25">
      <c r="P2882" s="38"/>
      <c r="Q2882" s="38"/>
      <c r="V2882" s="39"/>
      <c r="W2882" s="39"/>
      <c r="X2882" s="39"/>
      <c r="Y2882" s="32"/>
      <c r="AA2882" s="40"/>
      <c r="AB2882" s="40"/>
      <c r="AC2882" s="40"/>
      <c r="AD2882" s="41"/>
    </row>
    <row r="2883" spans="16:30" x14ac:dyDescent="0.25">
      <c r="P2883" s="38"/>
      <c r="Q2883" s="38"/>
      <c r="V2883" s="39"/>
      <c r="W2883" s="39"/>
      <c r="X2883" s="39"/>
      <c r="Y2883" s="32"/>
      <c r="AA2883" s="40"/>
      <c r="AB2883" s="40"/>
      <c r="AC2883" s="40"/>
      <c r="AD2883" s="41"/>
    </row>
    <row r="2884" spans="16:30" x14ac:dyDescent="0.25">
      <c r="P2884" s="38"/>
      <c r="Q2884" s="38"/>
      <c r="V2884" s="39"/>
      <c r="W2884" s="39"/>
      <c r="X2884" s="39"/>
      <c r="Y2884" s="32"/>
      <c r="AA2884" s="40"/>
      <c r="AB2884" s="40"/>
      <c r="AC2884" s="40"/>
      <c r="AD2884" s="41"/>
    </row>
    <row r="2885" spans="16:30" x14ac:dyDescent="0.25">
      <c r="P2885" s="38"/>
      <c r="Q2885" s="38"/>
      <c r="V2885" s="39"/>
      <c r="W2885" s="39"/>
      <c r="X2885" s="39"/>
      <c r="Y2885" s="32"/>
      <c r="AA2885" s="40"/>
      <c r="AB2885" s="40"/>
      <c r="AC2885" s="40"/>
      <c r="AD2885" s="41"/>
    </row>
    <row r="2886" spans="16:30" x14ac:dyDescent="0.25">
      <c r="P2886" s="38"/>
      <c r="Q2886" s="38"/>
      <c r="V2886" s="39"/>
      <c r="W2886" s="39"/>
      <c r="X2886" s="39"/>
      <c r="Y2886" s="32"/>
      <c r="AA2886" s="40"/>
      <c r="AB2886" s="40"/>
      <c r="AC2886" s="40"/>
      <c r="AD2886" s="41"/>
    </row>
    <row r="2887" spans="16:30" x14ac:dyDescent="0.25">
      <c r="P2887" s="38"/>
      <c r="Q2887" s="38"/>
      <c r="V2887" s="39"/>
      <c r="W2887" s="39"/>
      <c r="X2887" s="39"/>
      <c r="Y2887" s="32"/>
      <c r="AA2887" s="40"/>
      <c r="AB2887" s="40"/>
      <c r="AC2887" s="40"/>
      <c r="AD2887" s="41"/>
    </row>
    <row r="2888" spans="16:30" x14ac:dyDescent="0.25">
      <c r="P2888" s="38"/>
      <c r="Q2888" s="38"/>
      <c r="V2888" s="39"/>
      <c r="W2888" s="39"/>
      <c r="X2888" s="39"/>
      <c r="Y2888" s="32"/>
      <c r="AA2888" s="40"/>
      <c r="AB2888" s="40"/>
      <c r="AC2888" s="40"/>
      <c r="AD2888" s="41"/>
    </row>
    <row r="2889" spans="16:30" x14ac:dyDescent="0.25">
      <c r="P2889" s="38"/>
      <c r="Q2889" s="38"/>
      <c r="V2889" s="39"/>
      <c r="W2889" s="39"/>
      <c r="X2889" s="39"/>
      <c r="Y2889" s="32"/>
      <c r="AA2889" s="40"/>
      <c r="AB2889" s="40"/>
      <c r="AC2889" s="40"/>
      <c r="AD2889" s="41"/>
    </row>
    <row r="2890" spans="16:30" x14ac:dyDescent="0.25">
      <c r="P2890" s="38"/>
      <c r="Q2890" s="38"/>
      <c r="V2890" s="39"/>
      <c r="W2890" s="39"/>
      <c r="X2890" s="39"/>
      <c r="Y2890" s="32"/>
      <c r="AA2890" s="40"/>
      <c r="AB2890" s="40"/>
      <c r="AC2890" s="40"/>
      <c r="AD2890" s="41"/>
    </row>
    <row r="2891" spans="16:30" x14ac:dyDescent="0.25">
      <c r="P2891" s="38"/>
      <c r="Q2891" s="38"/>
      <c r="V2891" s="39"/>
      <c r="W2891" s="39"/>
      <c r="X2891" s="39"/>
      <c r="Y2891" s="32"/>
      <c r="AA2891" s="40"/>
      <c r="AB2891" s="40"/>
      <c r="AC2891" s="40"/>
      <c r="AD2891" s="41"/>
    </row>
    <row r="2892" spans="16:30" x14ac:dyDescent="0.25">
      <c r="P2892" s="38"/>
      <c r="Q2892" s="38"/>
      <c r="V2892" s="39"/>
      <c r="W2892" s="39"/>
      <c r="X2892" s="39"/>
      <c r="Y2892" s="32"/>
      <c r="AA2892" s="40"/>
      <c r="AB2892" s="40"/>
      <c r="AC2892" s="40"/>
      <c r="AD2892" s="41"/>
    </row>
    <row r="2893" spans="16:30" x14ac:dyDescent="0.25">
      <c r="P2893" s="38"/>
      <c r="Q2893" s="38"/>
      <c r="V2893" s="39"/>
      <c r="W2893" s="39"/>
      <c r="X2893" s="39"/>
      <c r="Y2893" s="32"/>
      <c r="AA2893" s="40"/>
      <c r="AB2893" s="40"/>
      <c r="AC2893" s="40"/>
      <c r="AD2893" s="41"/>
    </row>
    <row r="2894" spans="16:30" x14ac:dyDescent="0.25">
      <c r="P2894" s="38"/>
      <c r="Q2894" s="38"/>
      <c r="V2894" s="39"/>
      <c r="W2894" s="39"/>
      <c r="X2894" s="39"/>
      <c r="Y2894" s="32"/>
      <c r="AA2894" s="40"/>
      <c r="AB2894" s="40"/>
      <c r="AC2894" s="40"/>
      <c r="AD2894" s="41"/>
    </row>
    <row r="2895" spans="16:30" x14ac:dyDescent="0.25">
      <c r="P2895" s="38"/>
      <c r="Q2895" s="38"/>
      <c r="V2895" s="39"/>
      <c r="W2895" s="39"/>
      <c r="X2895" s="39"/>
      <c r="Y2895" s="32"/>
      <c r="AA2895" s="40"/>
      <c r="AB2895" s="40"/>
      <c r="AC2895" s="40"/>
      <c r="AD2895" s="41"/>
    </row>
    <row r="2896" spans="16:30" x14ac:dyDescent="0.25">
      <c r="P2896" s="38"/>
      <c r="Q2896" s="38"/>
      <c r="V2896" s="39"/>
      <c r="W2896" s="39"/>
      <c r="X2896" s="39"/>
      <c r="Y2896" s="32"/>
      <c r="AA2896" s="40"/>
      <c r="AB2896" s="40"/>
      <c r="AC2896" s="40"/>
      <c r="AD2896" s="41"/>
    </row>
    <row r="2897" spans="16:30" x14ac:dyDescent="0.25">
      <c r="P2897" s="38"/>
      <c r="Q2897" s="38"/>
      <c r="V2897" s="39"/>
      <c r="W2897" s="39"/>
      <c r="X2897" s="39"/>
      <c r="Y2897" s="32"/>
      <c r="AA2897" s="40"/>
      <c r="AB2897" s="40"/>
      <c r="AC2897" s="40"/>
      <c r="AD2897" s="41"/>
    </row>
    <row r="2898" spans="16:30" x14ac:dyDescent="0.25">
      <c r="P2898" s="38"/>
      <c r="Q2898" s="38"/>
      <c r="V2898" s="39"/>
      <c r="W2898" s="39"/>
      <c r="X2898" s="39"/>
      <c r="Y2898" s="32"/>
      <c r="AA2898" s="40"/>
      <c r="AB2898" s="40"/>
      <c r="AC2898" s="40"/>
      <c r="AD2898" s="41"/>
    </row>
    <row r="2899" spans="16:30" x14ac:dyDescent="0.25">
      <c r="P2899" s="38"/>
      <c r="Q2899" s="38"/>
      <c r="V2899" s="39"/>
      <c r="W2899" s="39"/>
      <c r="X2899" s="39"/>
      <c r="Y2899" s="32"/>
      <c r="AA2899" s="40"/>
      <c r="AB2899" s="40"/>
      <c r="AC2899" s="40"/>
      <c r="AD2899" s="41"/>
    </row>
    <row r="2900" spans="16:30" x14ac:dyDescent="0.25">
      <c r="P2900" s="38"/>
      <c r="Q2900" s="38"/>
      <c r="V2900" s="39"/>
      <c r="W2900" s="39"/>
      <c r="X2900" s="39"/>
      <c r="Y2900" s="32"/>
      <c r="AA2900" s="40"/>
      <c r="AB2900" s="40"/>
      <c r="AC2900" s="40"/>
      <c r="AD2900" s="41"/>
    </row>
    <row r="2901" spans="16:30" x14ac:dyDescent="0.25">
      <c r="P2901" s="38"/>
      <c r="Q2901" s="38"/>
      <c r="V2901" s="39"/>
      <c r="W2901" s="39"/>
      <c r="X2901" s="39"/>
      <c r="Y2901" s="32"/>
      <c r="AA2901" s="40"/>
      <c r="AB2901" s="40"/>
      <c r="AC2901" s="40"/>
      <c r="AD2901" s="41"/>
    </row>
    <row r="2902" spans="16:30" x14ac:dyDescent="0.25">
      <c r="P2902" s="38"/>
      <c r="Q2902" s="38"/>
      <c r="V2902" s="39"/>
      <c r="W2902" s="39"/>
      <c r="X2902" s="39"/>
      <c r="Y2902" s="32"/>
      <c r="AA2902" s="40"/>
      <c r="AB2902" s="40"/>
      <c r="AC2902" s="40"/>
      <c r="AD2902" s="41"/>
    </row>
    <row r="2903" spans="16:30" x14ac:dyDescent="0.25">
      <c r="P2903" s="38"/>
      <c r="Q2903" s="38"/>
      <c r="V2903" s="39"/>
      <c r="W2903" s="39"/>
      <c r="X2903" s="39"/>
      <c r="Y2903" s="32"/>
      <c r="AA2903" s="40"/>
      <c r="AB2903" s="40"/>
      <c r="AC2903" s="40"/>
      <c r="AD2903" s="41"/>
    </row>
    <row r="2904" spans="16:30" x14ac:dyDescent="0.25">
      <c r="P2904" s="38"/>
      <c r="Q2904" s="38"/>
      <c r="V2904" s="39"/>
      <c r="W2904" s="39"/>
      <c r="X2904" s="39"/>
      <c r="Y2904" s="32"/>
      <c r="AA2904" s="40"/>
      <c r="AB2904" s="40"/>
      <c r="AC2904" s="40"/>
      <c r="AD2904" s="41"/>
    </row>
    <row r="2905" spans="16:30" x14ac:dyDescent="0.25">
      <c r="P2905" s="38"/>
      <c r="Q2905" s="38"/>
      <c r="V2905" s="39"/>
      <c r="W2905" s="39"/>
      <c r="X2905" s="39"/>
      <c r="Y2905" s="32"/>
      <c r="AA2905" s="40"/>
      <c r="AB2905" s="40"/>
      <c r="AC2905" s="40"/>
      <c r="AD2905" s="41"/>
    </row>
    <row r="2906" spans="16:30" x14ac:dyDescent="0.25">
      <c r="P2906" s="38"/>
      <c r="Q2906" s="38"/>
      <c r="V2906" s="39"/>
      <c r="W2906" s="39"/>
      <c r="X2906" s="39"/>
      <c r="Y2906" s="32"/>
      <c r="AA2906" s="40"/>
      <c r="AB2906" s="40"/>
      <c r="AC2906" s="40"/>
      <c r="AD2906" s="41"/>
    </row>
    <row r="2907" spans="16:30" x14ac:dyDescent="0.25">
      <c r="P2907" s="38"/>
      <c r="Q2907" s="38"/>
      <c r="V2907" s="39"/>
      <c r="W2907" s="39"/>
      <c r="X2907" s="39"/>
      <c r="Y2907" s="32"/>
      <c r="AA2907" s="40"/>
      <c r="AB2907" s="40"/>
      <c r="AC2907" s="40"/>
      <c r="AD2907" s="41"/>
    </row>
    <row r="2908" spans="16:30" x14ac:dyDescent="0.25">
      <c r="P2908" s="38"/>
      <c r="Q2908" s="38"/>
      <c r="V2908" s="39"/>
      <c r="W2908" s="39"/>
      <c r="X2908" s="39"/>
      <c r="Y2908" s="32"/>
      <c r="AA2908" s="40"/>
      <c r="AB2908" s="40"/>
      <c r="AC2908" s="40"/>
      <c r="AD2908" s="41"/>
    </row>
    <row r="2909" spans="16:30" x14ac:dyDescent="0.25">
      <c r="P2909" s="38"/>
      <c r="Q2909" s="38"/>
      <c r="V2909" s="39"/>
      <c r="W2909" s="39"/>
      <c r="X2909" s="39"/>
      <c r="Y2909" s="32"/>
      <c r="AA2909" s="40"/>
      <c r="AB2909" s="40"/>
      <c r="AC2909" s="40"/>
      <c r="AD2909" s="41"/>
    </row>
    <row r="2910" spans="16:30" x14ac:dyDescent="0.25">
      <c r="P2910" s="38"/>
      <c r="Q2910" s="38"/>
      <c r="V2910" s="39"/>
      <c r="W2910" s="39"/>
      <c r="X2910" s="39"/>
      <c r="Y2910" s="32"/>
      <c r="AA2910" s="40"/>
      <c r="AB2910" s="40"/>
      <c r="AC2910" s="40"/>
      <c r="AD2910" s="41"/>
    </row>
    <row r="2911" spans="16:30" x14ac:dyDescent="0.25">
      <c r="P2911" s="38"/>
      <c r="Q2911" s="38"/>
      <c r="V2911" s="39"/>
      <c r="W2911" s="39"/>
      <c r="X2911" s="39"/>
      <c r="Y2911" s="32"/>
      <c r="AA2911" s="40"/>
      <c r="AB2911" s="40"/>
      <c r="AC2911" s="40"/>
      <c r="AD2911" s="41"/>
    </row>
    <row r="2912" spans="16:30" x14ac:dyDescent="0.25">
      <c r="P2912" s="38"/>
      <c r="Q2912" s="38"/>
      <c r="V2912" s="39"/>
      <c r="W2912" s="39"/>
      <c r="X2912" s="39"/>
      <c r="Y2912" s="32"/>
      <c r="AA2912" s="40"/>
      <c r="AB2912" s="40"/>
      <c r="AC2912" s="40"/>
      <c r="AD2912" s="41"/>
    </row>
    <row r="2913" spans="16:30" x14ac:dyDescent="0.25">
      <c r="P2913" s="38"/>
      <c r="Q2913" s="38"/>
      <c r="V2913" s="39"/>
      <c r="W2913" s="39"/>
      <c r="X2913" s="39"/>
      <c r="Y2913" s="32"/>
      <c r="AA2913" s="40"/>
      <c r="AB2913" s="40"/>
      <c r="AC2913" s="40"/>
      <c r="AD2913" s="41"/>
    </row>
    <row r="2914" spans="16:30" x14ac:dyDescent="0.25">
      <c r="P2914" s="38"/>
      <c r="Q2914" s="38"/>
      <c r="V2914" s="39"/>
      <c r="W2914" s="39"/>
      <c r="X2914" s="39"/>
      <c r="Y2914" s="32"/>
      <c r="AA2914" s="40"/>
      <c r="AB2914" s="40"/>
      <c r="AC2914" s="40"/>
      <c r="AD2914" s="41"/>
    </row>
    <row r="2915" spans="16:30" x14ac:dyDescent="0.25">
      <c r="P2915" s="38"/>
      <c r="Q2915" s="38"/>
      <c r="V2915" s="39"/>
      <c r="W2915" s="39"/>
      <c r="X2915" s="39"/>
      <c r="Y2915" s="32"/>
      <c r="AA2915" s="40"/>
      <c r="AB2915" s="40"/>
      <c r="AC2915" s="40"/>
      <c r="AD2915" s="41"/>
    </row>
    <row r="2916" spans="16:30" x14ac:dyDescent="0.25">
      <c r="P2916" s="38"/>
      <c r="Q2916" s="38"/>
      <c r="V2916" s="39"/>
      <c r="W2916" s="39"/>
      <c r="X2916" s="39"/>
      <c r="Y2916" s="32"/>
      <c r="AA2916" s="40"/>
      <c r="AB2916" s="40"/>
      <c r="AC2916" s="40"/>
      <c r="AD2916" s="41"/>
    </row>
    <row r="2917" spans="16:30" x14ac:dyDescent="0.25">
      <c r="P2917" s="38"/>
      <c r="Q2917" s="38"/>
      <c r="V2917" s="39"/>
      <c r="W2917" s="39"/>
      <c r="X2917" s="39"/>
      <c r="Y2917" s="32"/>
      <c r="AA2917" s="40"/>
      <c r="AB2917" s="40"/>
      <c r="AC2917" s="40"/>
      <c r="AD2917" s="41"/>
    </row>
    <row r="2918" spans="16:30" x14ac:dyDescent="0.25">
      <c r="P2918" s="38"/>
      <c r="Q2918" s="38"/>
      <c r="V2918" s="39"/>
      <c r="W2918" s="39"/>
      <c r="X2918" s="39"/>
      <c r="Y2918" s="32"/>
      <c r="AA2918" s="40"/>
      <c r="AB2918" s="40"/>
      <c r="AC2918" s="40"/>
      <c r="AD2918" s="41"/>
    </row>
    <row r="2919" spans="16:30" x14ac:dyDescent="0.25">
      <c r="P2919" s="38"/>
      <c r="Q2919" s="38"/>
      <c r="V2919" s="39"/>
      <c r="W2919" s="39"/>
      <c r="X2919" s="39"/>
      <c r="Y2919" s="32"/>
      <c r="AA2919" s="40"/>
      <c r="AB2919" s="40"/>
      <c r="AC2919" s="40"/>
      <c r="AD2919" s="41"/>
    </row>
    <row r="2920" spans="16:30" x14ac:dyDescent="0.25">
      <c r="P2920" s="38"/>
      <c r="Q2920" s="38"/>
      <c r="V2920" s="39"/>
      <c r="W2920" s="39"/>
      <c r="X2920" s="39"/>
      <c r="Y2920" s="32"/>
      <c r="AA2920" s="40"/>
      <c r="AB2920" s="40"/>
      <c r="AC2920" s="40"/>
      <c r="AD2920" s="41"/>
    </row>
    <row r="2921" spans="16:30" x14ac:dyDescent="0.25">
      <c r="P2921" s="38"/>
      <c r="Q2921" s="38"/>
      <c r="V2921" s="39"/>
      <c r="W2921" s="39"/>
      <c r="X2921" s="39"/>
      <c r="Y2921" s="32"/>
      <c r="AA2921" s="40"/>
      <c r="AB2921" s="40"/>
      <c r="AC2921" s="40"/>
      <c r="AD2921" s="41"/>
    </row>
    <row r="2922" spans="16:30" x14ac:dyDescent="0.25">
      <c r="P2922" s="38"/>
      <c r="Q2922" s="38"/>
      <c r="V2922" s="39"/>
      <c r="W2922" s="39"/>
      <c r="X2922" s="39"/>
      <c r="Y2922" s="32"/>
      <c r="AA2922" s="40"/>
      <c r="AB2922" s="40"/>
      <c r="AC2922" s="40"/>
      <c r="AD2922" s="41"/>
    </row>
    <row r="2923" spans="16:30" x14ac:dyDescent="0.25">
      <c r="P2923" s="38"/>
      <c r="Q2923" s="38"/>
      <c r="V2923" s="39"/>
      <c r="W2923" s="39"/>
      <c r="X2923" s="39"/>
      <c r="Y2923" s="32"/>
      <c r="AA2923" s="40"/>
      <c r="AB2923" s="40"/>
      <c r="AC2923" s="40"/>
      <c r="AD2923" s="41"/>
    </row>
    <row r="2924" spans="16:30" x14ac:dyDescent="0.25">
      <c r="P2924" s="38"/>
      <c r="Q2924" s="38"/>
      <c r="V2924" s="39"/>
      <c r="W2924" s="39"/>
      <c r="X2924" s="39"/>
      <c r="Y2924" s="32"/>
      <c r="AA2924" s="40"/>
      <c r="AB2924" s="40"/>
      <c r="AC2924" s="40"/>
      <c r="AD2924" s="41"/>
    </row>
    <row r="2925" spans="16:30" x14ac:dyDescent="0.25">
      <c r="P2925" s="38"/>
      <c r="Q2925" s="38"/>
      <c r="V2925" s="39"/>
      <c r="W2925" s="39"/>
      <c r="X2925" s="39"/>
      <c r="Y2925" s="32"/>
      <c r="AA2925" s="40"/>
      <c r="AB2925" s="40"/>
      <c r="AC2925" s="40"/>
      <c r="AD2925" s="41"/>
    </row>
    <row r="2926" spans="16:30" x14ac:dyDescent="0.25">
      <c r="P2926" s="38"/>
      <c r="Q2926" s="38"/>
      <c r="V2926" s="39"/>
      <c r="W2926" s="39"/>
      <c r="X2926" s="39"/>
      <c r="Y2926" s="32"/>
      <c r="AA2926" s="40"/>
      <c r="AB2926" s="40"/>
      <c r="AC2926" s="40"/>
      <c r="AD2926" s="41"/>
    </row>
    <row r="2927" spans="16:30" x14ac:dyDescent="0.25">
      <c r="P2927" s="38"/>
      <c r="Q2927" s="38"/>
      <c r="V2927" s="39"/>
      <c r="W2927" s="39"/>
      <c r="X2927" s="39"/>
      <c r="Y2927" s="32"/>
      <c r="AA2927" s="40"/>
      <c r="AB2927" s="40"/>
      <c r="AC2927" s="40"/>
      <c r="AD2927" s="41"/>
    </row>
    <row r="2928" spans="16:30" x14ac:dyDescent="0.25">
      <c r="P2928" s="38"/>
      <c r="Q2928" s="38"/>
      <c r="V2928" s="39"/>
      <c r="W2928" s="39"/>
      <c r="X2928" s="39"/>
      <c r="Y2928" s="32"/>
      <c r="AA2928" s="40"/>
      <c r="AB2928" s="40"/>
      <c r="AC2928" s="40"/>
      <c r="AD2928" s="41"/>
    </row>
    <row r="2929" spans="16:30" x14ac:dyDescent="0.25">
      <c r="P2929" s="38"/>
      <c r="Q2929" s="38"/>
      <c r="V2929" s="39"/>
      <c r="W2929" s="39"/>
      <c r="X2929" s="39"/>
      <c r="Y2929" s="32"/>
      <c r="AA2929" s="40"/>
      <c r="AB2929" s="40"/>
      <c r="AC2929" s="40"/>
      <c r="AD2929" s="41"/>
    </row>
    <row r="2930" spans="16:30" x14ac:dyDescent="0.25">
      <c r="P2930" s="38"/>
      <c r="Q2930" s="38"/>
      <c r="V2930" s="39"/>
      <c r="W2930" s="39"/>
      <c r="X2930" s="39"/>
      <c r="Y2930" s="32"/>
      <c r="AA2930" s="40"/>
      <c r="AB2930" s="40"/>
      <c r="AC2930" s="40"/>
      <c r="AD2930" s="41"/>
    </row>
    <row r="2931" spans="16:30" x14ac:dyDescent="0.25">
      <c r="P2931" s="38"/>
      <c r="Q2931" s="38"/>
      <c r="V2931" s="39"/>
      <c r="W2931" s="39"/>
      <c r="X2931" s="39"/>
      <c r="Y2931" s="32"/>
      <c r="AA2931" s="40"/>
      <c r="AB2931" s="40"/>
      <c r="AC2931" s="40"/>
      <c r="AD2931" s="41"/>
    </row>
    <row r="2932" spans="16:30" x14ac:dyDescent="0.25">
      <c r="P2932" s="38"/>
      <c r="Q2932" s="38"/>
      <c r="V2932" s="39"/>
      <c r="W2932" s="39"/>
      <c r="X2932" s="39"/>
      <c r="Y2932" s="32"/>
      <c r="AA2932" s="40"/>
      <c r="AB2932" s="40"/>
      <c r="AC2932" s="40"/>
      <c r="AD2932" s="41"/>
    </row>
    <row r="2933" spans="16:30" x14ac:dyDescent="0.25">
      <c r="P2933" s="38"/>
      <c r="Q2933" s="38"/>
      <c r="V2933" s="39"/>
      <c r="W2933" s="39"/>
      <c r="X2933" s="39"/>
      <c r="Y2933" s="32"/>
      <c r="AA2933" s="40"/>
      <c r="AB2933" s="40"/>
      <c r="AC2933" s="40"/>
      <c r="AD2933" s="41"/>
    </row>
    <row r="2934" spans="16:30" x14ac:dyDescent="0.25">
      <c r="P2934" s="38"/>
      <c r="Q2934" s="38"/>
      <c r="V2934" s="39"/>
      <c r="W2934" s="39"/>
      <c r="X2934" s="39"/>
      <c r="Y2934" s="32"/>
      <c r="AA2934" s="40"/>
      <c r="AB2934" s="40"/>
      <c r="AC2934" s="40"/>
      <c r="AD2934" s="41"/>
    </row>
    <row r="2935" spans="16:30" x14ac:dyDescent="0.25">
      <c r="P2935" s="38"/>
      <c r="Q2935" s="38"/>
      <c r="V2935" s="39"/>
      <c r="W2935" s="39"/>
      <c r="X2935" s="39"/>
      <c r="Y2935" s="32"/>
      <c r="AA2935" s="40"/>
      <c r="AB2935" s="40"/>
      <c r="AC2935" s="40"/>
      <c r="AD2935" s="41"/>
    </row>
    <row r="2936" spans="16:30" x14ac:dyDescent="0.25">
      <c r="P2936" s="38"/>
      <c r="Q2936" s="38"/>
      <c r="V2936" s="39"/>
      <c r="W2936" s="39"/>
      <c r="X2936" s="39"/>
      <c r="Y2936" s="32"/>
      <c r="AA2936" s="40"/>
      <c r="AB2936" s="40"/>
      <c r="AC2936" s="40"/>
      <c r="AD2936" s="41"/>
    </row>
    <row r="2937" spans="16:30" x14ac:dyDescent="0.25">
      <c r="P2937" s="38"/>
      <c r="Q2937" s="38"/>
      <c r="V2937" s="39"/>
      <c r="W2937" s="39"/>
      <c r="X2937" s="39"/>
      <c r="Y2937" s="32"/>
      <c r="AA2937" s="40"/>
      <c r="AB2937" s="40"/>
      <c r="AC2937" s="40"/>
      <c r="AD2937" s="41"/>
    </row>
    <row r="2938" spans="16:30" x14ac:dyDescent="0.25">
      <c r="P2938" s="38"/>
      <c r="Q2938" s="38"/>
      <c r="V2938" s="39"/>
      <c r="W2938" s="39"/>
      <c r="X2938" s="39"/>
      <c r="Y2938" s="32"/>
      <c r="AA2938" s="40"/>
      <c r="AB2938" s="40"/>
      <c r="AC2938" s="40"/>
      <c r="AD2938" s="41"/>
    </row>
    <row r="2939" spans="16:30" x14ac:dyDescent="0.25">
      <c r="P2939" s="38"/>
      <c r="Q2939" s="38"/>
      <c r="V2939" s="39"/>
      <c r="W2939" s="39"/>
      <c r="X2939" s="39"/>
      <c r="Y2939" s="32"/>
      <c r="AA2939" s="40"/>
      <c r="AB2939" s="40"/>
      <c r="AC2939" s="40"/>
      <c r="AD2939" s="41"/>
    </row>
    <row r="2940" spans="16:30" x14ac:dyDescent="0.25">
      <c r="P2940" s="38"/>
      <c r="Q2940" s="38"/>
      <c r="V2940" s="39"/>
      <c r="W2940" s="39"/>
      <c r="X2940" s="39"/>
      <c r="Y2940" s="32"/>
      <c r="AA2940" s="40"/>
      <c r="AB2940" s="40"/>
      <c r="AC2940" s="40"/>
      <c r="AD2940" s="41"/>
    </row>
    <row r="2941" spans="16:30" x14ac:dyDescent="0.25">
      <c r="P2941" s="38"/>
      <c r="Q2941" s="38"/>
      <c r="V2941" s="39"/>
      <c r="W2941" s="39"/>
      <c r="X2941" s="39"/>
      <c r="Y2941" s="32"/>
      <c r="AA2941" s="40"/>
      <c r="AB2941" s="40"/>
      <c r="AC2941" s="40"/>
      <c r="AD2941" s="41"/>
    </row>
    <row r="2942" spans="16:30" x14ac:dyDescent="0.25">
      <c r="P2942" s="38"/>
      <c r="Q2942" s="38"/>
      <c r="V2942" s="39"/>
      <c r="W2942" s="39"/>
      <c r="X2942" s="39"/>
      <c r="Y2942" s="32"/>
      <c r="AA2942" s="40"/>
      <c r="AB2942" s="40"/>
      <c r="AC2942" s="40"/>
      <c r="AD2942" s="41"/>
    </row>
    <row r="2943" spans="16:30" x14ac:dyDescent="0.25">
      <c r="P2943" s="38"/>
      <c r="Q2943" s="38"/>
      <c r="V2943" s="39"/>
      <c r="W2943" s="39"/>
      <c r="X2943" s="39"/>
      <c r="Y2943" s="32"/>
      <c r="AA2943" s="40"/>
      <c r="AB2943" s="40"/>
      <c r="AC2943" s="40"/>
      <c r="AD2943" s="41"/>
    </row>
    <row r="2944" spans="16:30" x14ac:dyDescent="0.25">
      <c r="P2944" s="38"/>
      <c r="Q2944" s="38"/>
      <c r="V2944" s="39"/>
      <c r="W2944" s="39"/>
      <c r="X2944" s="39"/>
      <c r="Y2944" s="32"/>
      <c r="AA2944" s="40"/>
      <c r="AB2944" s="40"/>
      <c r="AC2944" s="40"/>
      <c r="AD2944" s="41"/>
    </row>
    <row r="2945" spans="16:30" x14ac:dyDescent="0.25">
      <c r="P2945" s="38"/>
      <c r="Q2945" s="38"/>
      <c r="V2945" s="39"/>
      <c r="W2945" s="39"/>
      <c r="X2945" s="39"/>
      <c r="Y2945" s="32"/>
      <c r="AA2945" s="40"/>
      <c r="AB2945" s="40"/>
      <c r="AC2945" s="40"/>
      <c r="AD2945" s="41"/>
    </row>
    <row r="2946" spans="16:30" x14ac:dyDescent="0.25">
      <c r="P2946" s="38"/>
      <c r="Q2946" s="38"/>
      <c r="V2946" s="39"/>
      <c r="W2946" s="39"/>
      <c r="X2946" s="39"/>
      <c r="Y2946" s="32"/>
      <c r="AA2946" s="40"/>
      <c r="AB2946" s="40"/>
      <c r="AC2946" s="40"/>
      <c r="AD2946" s="41"/>
    </row>
    <row r="2947" spans="16:30" x14ac:dyDescent="0.25">
      <c r="P2947" s="38"/>
      <c r="Q2947" s="38"/>
      <c r="V2947" s="39"/>
      <c r="W2947" s="39"/>
      <c r="X2947" s="39"/>
      <c r="Y2947" s="32"/>
      <c r="AA2947" s="40"/>
      <c r="AB2947" s="40"/>
      <c r="AC2947" s="40"/>
      <c r="AD2947" s="41"/>
    </row>
    <row r="2948" spans="16:30" x14ac:dyDescent="0.25">
      <c r="P2948" s="38"/>
      <c r="Q2948" s="38"/>
      <c r="V2948" s="39"/>
      <c r="W2948" s="39"/>
      <c r="X2948" s="39"/>
      <c r="Y2948" s="32"/>
      <c r="AA2948" s="40"/>
      <c r="AB2948" s="40"/>
      <c r="AC2948" s="40"/>
      <c r="AD2948" s="41"/>
    </row>
    <row r="2949" spans="16:30" x14ac:dyDescent="0.25">
      <c r="P2949" s="38"/>
      <c r="Q2949" s="38"/>
      <c r="V2949" s="39"/>
      <c r="W2949" s="39"/>
      <c r="X2949" s="39"/>
      <c r="Y2949" s="32"/>
      <c r="AA2949" s="40"/>
      <c r="AB2949" s="40"/>
      <c r="AC2949" s="40"/>
      <c r="AD2949" s="41"/>
    </row>
    <row r="2950" spans="16:30" x14ac:dyDescent="0.25">
      <c r="P2950" s="38"/>
      <c r="Q2950" s="38"/>
      <c r="V2950" s="39"/>
      <c r="W2950" s="39"/>
      <c r="X2950" s="39"/>
      <c r="Y2950" s="32"/>
      <c r="AA2950" s="40"/>
      <c r="AB2950" s="40"/>
      <c r="AC2950" s="40"/>
      <c r="AD2950" s="41"/>
    </row>
    <row r="2951" spans="16:30" x14ac:dyDescent="0.25">
      <c r="P2951" s="38"/>
      <c r="Q2951" s="38"/>
      <c r="V2951" s="39"/>
      <c r="W2951" s="39"/>
      <c r="X2951" s="39"/>
      <c r="Y2951" s="32"/>
      <c r="AA2951" s="40"/>
      <c r="AB2951" s="40"/>
      <c r="AC2951" s="40"/>
      <c r="AD2951" s="41"/>
    </row>
    <row r="2952" spans="16:30" x14ac:dyDescent="0.25">
      <c r="P2952" s="38"/>
      <c r="Q2952" s="38"/>
      <c r="V2952" s="39"/>
      <c r="W2952" s="39"/>
      <c r="X2952" s="39"/>
      <c r="Y2952" s="32"/>
      <c r="AA2952" s="40"/>
      <c r="AB2952" s="40"/>
      <c r="AC2952" s="40"/>
      <c r="AD2952" s="41"/>
    </row>
    <row r="2953" spans="16:30" x14ac:dyDescent="0.25">
      <c r="P2953" s="38"/>
      <c r="Q2953" s="38"/>
      <c r="V2953" s="39"/>
      <c r="W2953" s="39"/>
      <c r="X2953" s="39"/>
      <c r="Y2953" s="32"/>
      <c r="AA2953" s="40"/>
      <c r="AB2953" s="40"/>
      <c r="AC2953" s="40"/>
      <c r="AD2953" s="41"/>
    </row>
    <row r="2954" spans="16:30" x14ac:dyDescent="0.25">
      <c r="P2954" s="38"/>
      <c r="Q2954" s="38"/>
      <c r="V2954" s="39"/>
      <c r="W2954" s="39"/>
      <c r="X2954" s="39"/>
      <c r="Y2954" s="32"/>
      <c r="AA2954" s="40"/>
      <c r="AB2954" s="40"/>
      <c r="AC2954" s="40"/>
      <c r="AD2954" s="41"/>
    </row>
    <row r="2955" spans="16:30" x14ac:dyDescent="0.25">
      <c r="P2955" s="38"/>
      <c r="Q2955" s="38"/>
      <c r="V2955" s="39"/>
      <c r="W2955" s="39"/>
      <c r="X2955" s="39"/>
      <c r="Y2955" s="32"/>
      <c r="AA2955" s="40"/>
      <c r="AB2955" s="40"/>
      <c r="AC2955" s="40"/>
      <c r="AD2955" s="41"/>
    </row>
    <row r="2956" spans="16:30" x14ac:dyDescent="0.25">
      <c r="P2956" s="38"/>
      <c r="Q2956" s="38"/>
      <c r="V2956" s="39"/>
      <c r="W2956" s="39"/>
      <c r="X2956" s="39"/>
      <c r="Y2956" s="32"/>
      <c r="AA2956" s="40"/>
      <c r="AB2956" s="40"/>
      <c r="AC2956" s="40"/>
      <c r="AD2956" s="41"/>
    </row>
    <row r="2957" spans="16:30" x14ac:dyDescent="0.25">
      <c r="P2957" s="38"/>
      <c r="Q2957" s="38"/>
      <c r="V2957" s="39"/>
      <c r="W2957" s="39"/>
      <c r="X2957" s="39"/>
      <c r="Y2957" s="32"/>
      <c r="AA2957" s="40"/>
      <c r="AB2957" s="40"/>
      <c r="AC2957" s="40"/>
      <c r="AD2957" s="41"/>
    </row>
    <row r="2958" spans="16:30" x14ac:dyDescent="0.25">
      <c r="P2958" s="38"/>
      <c r="Q2958" s="38"/>
      <c r="V2958" s="39"/>
      <c r="W2958" s="39"/>
      <c r="X2958" s="39"/>
      <c r="Y2958" s="32"/>
      <c r="AA2958" s="40"/>
      <c r="AB2958" s="40"/>
      <c r="AC2958" s="40"/>
      <c r="AD2958" s="41"/>
    </row>
    <row r="2959" spans="16:30" x14ac:dyDescent="0.25">
      <c r="P2959" s="38"/>
      <c r="Q2959" s="38"/>
      <c r="V2959" s="39"/>
      <c r="W2959" s="39"/>
      <c r="X2959" s="39"/>
      <c r="Y2959" s="32"/>
      <c r="AA2959" s="40"/>
      <c r="AB2959" s="40"/>
      <c r="AC2959" s="40"/>
      <c r="AD2959" s="41"/>
    </row>
    <row r="2960" spans="16:30" x14ac:dyDescent="0.25">
      <c r="P2960" s="38"/>
      <c r="Q2960" s="38"/>
      <c r="V2960" s="39"/>
      <c r="W2960" s="39"/>
      <c r="X2960" s="39"/>
      <c r="Y2960" s="32"/>
      <c r="AA2960" s="40"/>
      <c r="AB2960" s="40"/>
      <c r="AC2960" s="40"/>
      <c r="AD2960" s="41"/>
    </row>
    <row r="2961" spans="16:30" x14ac:dyDescent="0.25">
      <c r="P2961" s="38"/>
      <c r="Q2961" s="38"/>
      <c r="V2961" s="39"/>
      <c r="W2961" s="39"/>
      <c r="X2961" s="39"/>
      <c r="Y2961" s="32"/>
      <c r="AA2961" s="40"/>
      <c r="AB2961" s="40"/>
      <c r="AC2961" s="40"/>
      <c r="AD2961" s="41"/>
    </row>
    <row r="2962" spans="16:30" x14ac:dyDescent="0.25">
      <c r="P2962" s="38"/>
      <c r="Q2962" s="38"/>
      <c r="V2962" s="39"/>
      <c r="W2962" s="39"/>
      <c r="X2962" s="39"/>
      <c r="Y2962" s="32"/>
      <c r="AA2962" s="40"/>
      <c r="AB2962" s="40"/>
      <c r="AC2962" s="40"/>
      <c r="AD2962" s="41"/>
    </row>
    <row r="2963" spans="16:30" x14ac:dyDescent="0.25">
      <c r="P2963" s="38"/>
      <c r="Q2963" s="38"/>
      <c r="V2963" s="39"/>
      <c r="W2963" s="39"/>
      <c r="X2963" s="39"/>
      <c r="Y2963" s="32"/>
      <c r="AA2963" s="40"/>
      <c r="AB2963" s="40"/>
      <c r="AC2963" s="40"/>
      <c r="AD2963" s="41"/>
    </row>
    <row r="2964" spans="16:30" x14ac:dyDescent="0.25">
      <c r="P2964" s="38"/>
      <c r="Q2964" s="38"/>
      <c r="V2964" s="39"/>
      <c r="W2964" s="39"/>
      <c r="X2964" s="39"/>
      <c r="Y2964" s="32"/>
      <c r="AA2964" s="40"/>
      <c r="AB2964" s="40"/>
      <c r="AC2964" s="40"/>
      <c r="AD2964" s="41"/>
    </row>
    <row r="2965" spans="16:30" x14ac:dyDescent="0.25">
      <c r="P2965" s="38"/>
      <c r="Q2965" s="38"/>
      <c r="V2965" s="39"/>
      <c r="W2965" s="39"/>
      <c r="X2965" s="39"/>
      <c r="Y2965" s="32"/>
      <c r="AA2965" s="40"/>
      <c r="AB2965" s="40"/>
      <c r="AC2965" s="40"/>
      <c r="AD2965" s="41"/>
    </row>
    <row r="2966" spans="16:30" x14ac:dyDescent="0.25">
      <c r="P2966" s="38"/>
      <c r="Q2966" s="38"/>
      <c r="V2966" s="39"/>
      <c r="W2966" s="39"/>
      <c r="X2966" s="39"/>
      <c r="Y2966" s="32"/>
      <c r="AA2966" s="40"/>
      <c r="AB2966" s="40"/>
      <c r="AC2966" s="40"/>
      <c r="AD2966" s="41"/>
    </row>
    <row r="2967" spans="16:30" x14ac:dyDescent="0.25">
      <c r="P2967" s="38"/>
      <c r="Q2967" s="38"/>
      <c r="V2967" s="39"/>
      <c r="W2967" s="39"/>
      <c r="X2967" s="39"/>
      <c r="Y2967" s="32"/>
      <c r="AA2967" s="40"/>
      <c r="AB2967" s="40"/>
      <c r="AC2967" s="40"/>
      <c r="AD2967" s="41"/>
    </row>
    <row r="2968" spans="16:30" x14ac:dyDescent="0.25">
      <c r="P2968" s="38"/>
      <c r="Q2968" s="38"/>
      <c r="V2968" s="39"/>
      <c r="W2968" s="39"/>
      <c r="X2968" s="39"/>
      <c r="Y2968" s="32"/>
      <c r="AA2968" s="40"/>
      <c r="AB2968" s="40"/>
      <c r="AC2968" s="40"/>
      <c r="AD2968" s="41"/>
    </row>
    <row r="2969" spans="16:30" x14ac:dyDescent="0.25">
      <c r="P2969" s="38"/>
      <c r="Q2969" s="38"/>
      <c r="V2969" s="39"/>
      <c r="W2969" s="39"/>
      <c r="X2969" s="39"/>
      <c r="Y2969" s="32"/>
      <c r="AA2969" s="40"/>
      <c r="AB2969" s="40"/>
      <c r="AC2969" s="40"/>
      <c r="AD2969" s="41"/>
    </row>
    <row r="2970" spans="16:30" x14ac:dyDescent="0.25">
      <c r="P2970" s="38"/>
      <c r="Q2970" s="38"/>
      <c r="V2970" s="39"/>
      <c r="W2970" s="39"/>
      <c r="X2970" s="39"/>
      <c r="Y2970" s="32"/>
      <c r="AA2970" s="40"/>
      <c r="AB2970" s="40"/>
      <c r="AC2970" s="40"/>
      <c r="AD2970" s="41"/>
    </row>
    <row r="2971" spans="16:30" x14ac:dyDescent="0.25">
      <c r="P2971" s="38"/>
      <c r="Q2971" s="38"/>
      <c r="V2971" s="39"/>
      <c r="W2971" s="39"/>
      <c r="X2971" s="39"/>
      <c r="Y2971" s="32"/>
      <c r="AA2971" s="40"/>
      <c r="AB2971" s="40"/>
      <c r="AC2971" s="40"/>
      <c r="AD2971" s="41"/>
    </row>
    <row r="2972" spans="16:30" x14ac:dyDescent="0.25">
      <c r="P2972" s="38"/>
      <c r="Q2972" s="38"/>
      <c r="V2972" s="39"/>
      <c r="W2972" s="39"/>
      <c r="X2972" s="39"/>
      <c r="Y2972" s="32"/>
      <c r="AA2972" s="40"/>
      <c r="AB2972" s="40"/>
      <c r="AC2972" s="40"/>
      <c r="AD2972" s="41"/>
    </row>
    <row r="2973" spans="16:30" x14ac:dyDescent="0.25">
      <c r="P2973" s="38"/>
      <c r="Q2973" s="38"/>
      <c r="V2973" s="39"/>
      <c r="W2973" s="39"/>
      <c r="X2973" s="39"/>
      <c r="Y2973" s="32"/>
      <c r="AA2973" s="40"/>
      <c r="AB2973" s="40"/>
      <c r="AC2973" s="40"/>
      <c r="AD2973" s="41"/>
    </row>
    <row r="2974" spans="16:30" x14ac:dyDescent="0.25">
      <c r="P2974" s="38"/>
      <c r="Q2974" s="38"/>
      <c r="V2974" s="39"/>
      <c r="W2974" s="39"/>
      <c r="X2974" s="39"/>
      <c r="Y2974" s="32"/>
      <c r="AA2974" s="40"/>
      <c r="AB2974" s="40"/>
      <c r="AC2974" s="40"/>
      <c r="AD2974" s="41"/>
    </row>
    <row r="2975" spans="16:30" x14ac:dyDescent="0.25">
      <c r="P2975" s="38"/>
      <c r="Q2975" s="38"/>
      <c r="V2975" s="39"/>
      <c r="W2975" s="39"/>
      <c r="X2975" s="39"/>
      <c r="Y2975" s="32"/>
      <c r="AA2975" s="40"/>
      <c r="AB2975" s="40"/>
      <c r="AC2975" s="40"/>
      <c r="AD2975" s="41"/>
    </row>
    <row r="2976" spans="16:30" x14ac:dyDescent="0.25">
      <c r="P2976" s="38"/>
      <c r="Q2976" s="38"/>
      <c r="V2976" s="39"/>
      <c r="W2976" s="39"/>
      <c r="X2976" s="39"/>
      <c r="Y2976" s="32"/>
      <c r="AA2976" s="40"/>
      <c r="AB2976" s="40"/>
      <c r="AC2976" s="40"/>
      <c r="AD2976" s="41"/>
    </row>
    <row r="2977" spans="16:30" x14ac:dyDescent="0.25">
      <c r="P2977" s="38"/>
      <c r="Q2977" s="38"/>
      <c r="V2977" s="39"/>
      <c r="W2977" s="39"/>
      <c r="X2977" s="39"/>
      <c r="Y2977" s="32"/>
      <c r="AA2977" s="40"/>
      <c r="AB2977" s="40"/>
      <c r="AC2977" s="40"/>
      <c r="AD2977" s="41"/>
    </row>
    <row r="2978" spans="16:30" x14ac:dyDescent="0.25">
      <c r="P2978" s="38"/>
      <c r="Q2978" s="38"/>
      <c r="V2978" s="39"/>
      <c r="W2978" s="39"/>
      <c r="X2978" s="39"/>
      <c r="Y2978" s="32"/>
      <c r="AA2978" s="40"/>
      <c r="AB2978" s="40"/>
      <c r="AC2978" s="40"/>
      <c r="AD2978" s="41"/>
    </row>
    <row r="2979" spans="16:30" x14ac:dyDescent="0.25">
      <c r="P2979" s="38"/>
      <c r="Q2979" s="38"/>
      <c r="V2979" s="39"/>
      <c r="W2979" s="39"/>
      <c r="X2979" s="39"/>
      <c r="Y2979" s="32"/>
      <c r="AA2979" s="40"/>
      <c r="AB2979" s="40"/>
      <c r="AC2979" s="40"/>
      <c r="AD2979" s="41"/>
    </row>
    <row r="2980" spans="16:30" x14ac:dyDescent="0.25">
      <c r="P2980" s="38"/>
      <c r="Q2980" s="38"/>
      <c r="V2980" s="39"/>
      <c r="W2980" s="39"/>
      <c r="X2980" s="39"/>
      <c r="Y2980" s="32"/>
      <c r="AA2980" s="40"/>
      <c r="AB2980" s="40"/>
      <c r="AC2980" s="40"/>
      <c r="AD2980" s="41"/>
    </row>
    <row r="2981" spans="16:30" x14ac:dyDescent="0.25">
      <c r="P2981" s="38"/>
      <c r="Q2981" s="38"/>
      <c r="V2981" s="39"/>
      <c r="W2981" s="39"/>
      <c r="X2981" s="39"/>
      <c r="Y2981" s="32"/>
      <c r="AA2981" s="40"/>
      <c r="AB2981" s="40"/>
      <c r="AC2981" s="40"/>
      <c r="AD2981" s="41"/>
    </row>
    <row r="2982" spans="16:30" x14ac:dyDescent="0.25">
      <c r="P2982" s="38"/>
      <c r="Q2982" s="38"/>
      <c r="V2982" s="39"/>
      <c r="W2982" s="39"/>
      <c r="X2982" s="39"/>
      <c r="Y2982" s="32"/>
      <c r="AA2982" s="40"/>
      <c r="AB2982" s="40"/>
      <c r="AC2982" s="40"/>
      <c r="AD2982" s="41"/>
    </row>
    <row r="2983" spans="16:30" x14ac:dyDescent="0.25">
      <c r="P2983" s="38"/>
      <c r="Q2983" s="38"/>
      <c r="V2983" s="39"/>
      <c r="W2983" s="39"/>
      <c r="X2983" s="39"/>
      <c r="Y2983" s="32"/>
      <c r="AA2983" s="40"/>
      <c r="AB2983" s="40"/>
      <c r="AC2983" s="40"/>
      <c r="AD2983" s="41"/>
    </row>
    <row r="2984" spans="16:30" x14ac:dyDescent="0.25">
      <c r="P2984" s="38"/>
      <c r="Q2984" s="38"/>
      <c r="V2984" s="39"/>
      <c r="W2984" s="39"/>
      <c r="X2984" s="39"/>
      <c r="Y2984" s="32"/>
      <c r="AA2984" s="40"/>
      <c r="AB2984" s="40"/>
      <c r="AC2984" s="40"/>
      <c r="AD2984" s="41"/>
    </row>
    <row r="2985" spans="16:30" x14ac:dyDescent="0.25">
      <c r="P2985" s="38"/>
      <c r="Q2985" s="38"/>
      <c r="V2985" s="39"/>
      <c r="W2985" s="39"/>
      <c r="X2985" s="39"/>
      <c r="Y2985" s="32"/>
      <c r="AA2985" s="40"/>
      <c r="AB2985" s="40"/>
      <c r="AC2985" s="40"/>
      <c r="AD2985" s="41"/>
    </row>
    <row r="2986" spans="16:30" x14ac:dyDescent="0.25">
      <c r="P2986" s="38"/>
      <c r="Q2986" s="38"/>
      <c r="V2986" s="39"/>
      <c r="W2986" s="39"/>
      <c r="X2986" s="39"/>
      <c r="Y2986" s="32"/>
      <c r="AA2986" s="40"/>
      <c r="AB2986" s="40"/>
      <c r="AC2986" s="40"/>
      <c r="AD2986" s="41"/>
    </row>
    <row r="2987" spans="16:30" x14ac:dyDescent="0.25">
      <c r="P2987" s="38"/>
      <c r="Q2987" s="38"/>
      <c r="V2987" s="39"/>
      <c r="W2987" s="39"/>
      <c r="X2987" s="39"/>
      <c r="Y2987" s="32"/>
      <c r="AA2987" s="40"/>
      <c r="AB2987" s="40"/>
      <c r="AC2987" s="40"/>
      <c r="AD2987" s="41"/>
    </row>
    <row r="2988" spans="16:30" x14ac:dyDescent="0.25">
      <c r="P2988" s="38"/>
      <c r="Q2988" s="38"/>
      <c r="V2988" s="39"/>
      <c r="W2988" s="39"/>
      <c r="X2988" s="39"/>
      <c r="Y2988" s="32"/>
      <c r="AA2988" s="40"/>
      <c r="AB2988" s="40"/>
      <c r="AC2988" s="40"/>
      <c r="AD2988" s="41"/>
    </row>
    <row r="2989" spans="16:30" x14ac:dyDescent="0.25">
      <c r="P2989" s="38"/>
      <c r="Q2989" s="38"/>
      <c r="V2989" s="39"/>
      <c r="W2989" s="39"/>
      <c r="X2989" s="39"/>
      <c r="Y2989" s="32"/>
      <c r="AA2989" s="40"/>
      <c r="AB2989" s="40"/>
      <c r="AC2989" s="40"/>
      <c r="AD2989" s="41"/>
    </row>
    <row r="2990" spans="16:30" x14ac:dyDescent="0.25">
      <c r="P2990" s="38"/>
      <c r="Q2990" s="38"/>
      <c r="V2990" s="39"/>
      <c r="W2990" s="39"/>
      <c r="X2990" s="39"/>
      <c r="Y2990" s="32"/>
      <c r="AA2990" s="40"/>
      <c r="AB2990" s="40"/>
      <c r="AC2990" s="40"/>
      <c r="AD2990" s="41"/>
    </row>
    <row r="2991" spans="16:30" x14ac:dyDescent="0.25">
      <c r="P2991" s="38"/>
      <c r="Q2991" s="38"/>
      <c r="V2991" s="39"/>
      <c r="W2991" s="39"/>
      <c r="X2991" s="39"/>
      <c r="Y2991" s="32"/>
      <c r="AA2991" s="40"/>
      <c r="AB2991" s="40"/>
      <c r="AC2991" s="40"/>
      <c r="AD2991" s="41"/>
    </row>
    <row r="2992" spans="16:30" x14ac:dyDescent="0.25">
      <c r="P2992" s="38"/>
      <c r="Q2992" s="38"/>
      <c r="V2992" s="39"/>
      <c r="W2992" s="39"/>
      <c r="X2992" s="39"/>
      <c r="Y2992" s="32"/>
      <c r="AA2992" s="40"/>
      <c r="AB2992" s="40"/>
      <c r="AC2992" s="40"/>
      <c r="AD2992" s="41"/>
    </row>
    <row r="2993" spans="16:30" x14ac:dyDescent="0.25">
      <c r="P2993" s="38"/>
      <c r="Q2993" s="38"/>
      <c r="V2993" s="39"/>
      <c r="W2993" s="39"/>
      <c r="X2993" s="39"/>
      <c r="Y2993" s="32"/>
      <c r="AA2993" s="40"/>
      <c r="AB2993" s="40"/>
      <c r="AC2993" s="40"/>
      <c r="AD2993" s="41"/>
    </row>
    <row r="2994" spans="16:30" x14ac:dyDescent="0.25">
      <c r="P2994" s="38"/>
      <c r="Q2994" s="38"/>
      <c r="V2994" s="39"/>
      <c r="W2994" s="39"/>
      <c r="X2994" s="39"/>
      <c r="Y2994" s="32"/>
      <c r="AA2994" s="40"/>
      <c r="AB2994" s="40"/>
      <c r="AC2994" s="40"/>
      <c r="AD2994" s="41"/>
    </row>
    <row r="2995" spans="16:30" x14ac:dyDescent="0.25">
      <c r="P2995" s="38"/>
      <c r="Q2995" s="38"/>
      <c r="V2995" s="39"/>
      <c r="W2995" s="39"/>
      <c r="X2995" s="39"/>
      <c r="Y2995" s="32"/>
      <c r="AA2995" s="40"/>
      <c r="AB2995" s="40"/>
      <c r="AC2995" s="40"/>
      <c r="AD2995" s="41"/>
    </row>
    <row r="2996" spans="16:30" x14ac:dyDescent="0.25">
      <c r="P2996" s="38"/>
      <c r="Q2996" s="38"/>
      <c r="V2996" s="39"/>
      <c r="W2996" s="39"/>
      <c r="X2996" s="39"/>
      <c r="Y2996" s="32"/>
      <c r="AA2996" s="40"/>
      <c r="AB2996" s="40"/>
      <c r="AC2996" s="40"/>
      <c r="AD2996" s="41"/>
    </row>
    <row r="2997" spans="16:30" x14ac:dyDescent="0.25">
      <c r="P2997" s="38"/>
      <c r="Q2997" s="38"/>
      <c r="V2997" s="39"/>
      <c r="W2997" s="39"/>
      <c r="X2997" s="39"/>
      <c r="Y2997" s="32"/>
      <c r="AA2997" s="40"/>
      <c r="AB2997" s="40"/>
      <c r="AC2997" s="40"/>
      <c r="AD2997" s="41"/>
    </row>
    <row r="2998" spans="16:30" x14ac:dyDescent="0.25">
      <c r="P2998" s="38"/>
      <c r="Q2998" s="38"/>
      <c r="V2998" s="39"/>
      <c r="W2998" s="39"/>
      <c r="X2998" s="39"/>
      <c r="Y2998" s="32"/>
      <c r="AA2998" s="40"/>
      <c r="AB2998" s="40"/>
      <c r="AC2998" s="40"/>
      <c r="AD2998" s="41"/>
    </row>
    <row r="2999" spans="16:30" x14ac:dyDescent="0.25">
      <c r="P2999" s="38"/>
      <c r="Q2999" s="38"/>
      <c r="V2999" s="39"/>
      <c r="W2999" s="39"/>
      <c r="X2999" s="39"/>
      <c r="Y2999" s="32"/>
      <c r="AA2999" s="40"/>
      <c r="AB2999" s="40"/>
      <c r="AC2999" s="40"/>
      <c r="AD2999" s="41"/>
    </row>
    <row r="3000" spans="16:30" x14ac:dyDescent="0.25">
      <c r="P3000" s="38"/>
      <c r="Q3000" s="38"/>
      <c r="V3000" s="39"/>
      <c r="W3000" s="39"/>
      <c r="X3000" s="39"/>
      <c r="Y3000" s="32"/>
      <c r="AA3000" s="40"/>
      <c r="AB3000" s="40"/>
      <c r="AC3000" s="40"/>
      <c r="AD3000" s="41"/>
    </row>
    <row r="3001" spans="16:30" x14ac:dyDescent="0.25">
      <c r="P3001" s="38"/>
      <c r="Q3001" s="38"/>
      <c r="V3001" s="39"/>
      <c r="W3001" s="39"/>
      <c r="X3001" s="39"/>
      <c r="Y3001" s="32"/>
      <c r="AA3001" s="40"/>
      <c r="AB3001" s="40"/>
      <c r="AC3001" s="40"/>
      <c r="AD3001" s="41"/>
    </row>
    <row r="3002" spans="16:30" x14ac:dyDescent="0.25">
      <c r="P3002" s="38"/>
      <c r="Q3002" s="38"/>
      <c r="V3002" s="39"/>
      <c r="W3002" s="39"/>
      <c r="X3002" s="39"/>
      <c r="Y3002" s="32"/>
      <c r="AA3002" s="40"/>
      <c r="AB3002" s="40"/>
      <c r="AC3002" s="40"/>
      <c r="AD3002" s="41"/>
    </row>
    <row r="3003" spans="16:30" x14ac:dyDescent="0.25">
      <c r="P3003" s="38"/>
      <c r="Q3003" s="38"/>
      <c r="V3003" s="39"/>
      <c r="W3003" s="39"/>
      <c r="X3003" s="39"/>
      <c r="Y3003" s="32"/>
      <c r="AA3003" s="40"/>
      <c r="AB3003" s="40"/>
      <c r="AC3003" s="40"/>
      <c r="AD3003" s="41"/>
    </row>
    <row r="3004" spans="16:30" x14ac:dyDescent="0.25">
      <c r="P3004" s="38"/>
      <c r="Q3004" s="38"/>
      <c r="V3004" s="39"/>
      <c r="W3004" s="39"/>
      <c r="X3004" s="39"/>
      <c r="Y3004" s="32"/>
      <c r="AA3004" s="40"/>
      <c r="AB3004" s="40"/>
      <c r="AC3004" s="40"/>
      <c r="AD3004" s="41"/>
    </row>
    <row r="3005" spans="16:30" x14ac:dyDescent="0.25">
      <c r="P3005" s="38"/>
      <c r="Q3005" s="38"/>
      <c r="V3005" s="39"/>
      <c r="W3005" s="39"/>
      <c r="X3005" s="39"/>
      <c r="Y3005" s="32"/>
      <c r="AA3005" s="40"/>
      <c r="AB3005" s="40"/>
      <c r="AC3005" s="40"/>
      <c r="AD3005" s="41"/>
    </row>
    <row r="3006" spans="16:30" x14ac:dyDescent="0.25">
      <c r="P3006" s="38"/>
      <c r="Q3006" s="38"/>
      <c r="V3006" s="39"/>
      <c r="W3006" s="39"/>
      <c r="X3006" s="39"/>
      <c r="Y3006" s="32"/>
      <c r="AA3006" s="40"/>
      <c r="AB3006" s="40"/>
      <c r="AC3006" s="40"/>
      <c r="AD3006" s="41"/>
    </row>
    <row r="3007" spans="16:30" x14ac:dyDescent="0.25">
      <c r="P3007" s="38"/>
      <c r="Q3007" s="38"/>
      <c r="V3007" s="39"/>
      <c r="W3007" s="39"/>
      <c r="X3007" s="39"/>
      <c r="Y3007" s="32"/>
      <c r="AA3007" s="40"/>
      <c r="AB3007" s="40"/>
      <c r="AC3007" s="40"/>
      <c r="AD3007" s="41"/>
    </row>
    <row r="3008" spans="16:30" x14ac:dyDescent="0.25">
      <c r="P3008" s="38"/>
      <c r="Q3008" s="38"/>
      <c r="V3008" s="39"/>
      <c r="W3008" s="39"/>
      <c r="X3008" s="39"/>
      <c r="Y3008" s="32"/>
      <c r="AA3008" s="40"/>
      <c r="AB3008" s="40"/>
      <c r="AC3008" s="40"/>
      <c r="AD3008" s="41"/>
    </row>
    <row r="3009" spans="16:30" x14ac:dyDescent="0.25">
      <c r="P3009" s="38"/>
      <c r="Q3009" s="38"/>
      <c r="V3009" s="39"/>
      <c r="W3009" s="39"/>
      <c r="X3009" s="39"/>
      <c r="Y3009" s="32"/>
      <c r="AA3009" s="40"/>
      <c r="AB3009" s="40"/>
      <c r="AC3009" s="40"/>
      <c r="AD3009" s="41"/>
    </row>
    <row r="3010" spans="16:30" x14ac:dyDescent="0.25">
      <c r="P3010" s="38"/>
      <c r="Q3010" s="38"/>
      <c r="V3010" s="39"/>
      <c r="W3010" s="39"/>
      <c r="X3010" s="39"/>
      <c r="Y3010" s="32"/>
      <c r="AA3010" s="40"/>
      <c r="AB3010" s="40"/>
      <c r="AC3010" s="40"/>
      <c r="AD3010" s="41"/>
    </row>
    <row r="3011" spans="16:30" x14ac:dyDescent="0.25">
      <c r="P3011" s="38"/>
      <c r="Q3011" s="38"/>
      <c r="V3011" s="39"/>
      <c r="W3011" s="39"/>
      <c r="X3011" s="39"/>
      <c r="Y3011" s="32"/>
      <c r="AA3011" s="40"/>
      <c r="AB3011" s="40"/>
      <c r="AC3011" s="40"/>
      <c r="AD3011" s="41"/>
    </row>
    <row r="3012" spans="16:30" x14ac:dyDescent="0.25">
      <c r="P3012" s="38"/>
      <c r="Q3012" s="38"/>
      <c r="V3012" s="39"/>
      <c r="W3012" s="39"/>
      <c r="X3012" s="39"/>
      <c r="Y3012" s="32"/>
      <c r="AA3012" s="40"/>
      <c r="AB3012" s="40"/>
      <c r="AC3012" s="40"/>
      <c r="AD3012" s="41"/>
    </row>
    <row r="3013" spans="16:30" x14ac:dyDescent="0.25">
      <c r="P3013" s="38"/>
      <c r="Q3013" s="38"/>
      <c r="V3013" s="39"/>
      <c r="W3013" s="39"/>
      <c r="X3013" s="39"/>
      <c r="Y3013" s="32"/>
      <c r="AA3013" s="40"/>
      <c r="AB3013" s="40"/>
      <c r="AC3013" s="40"/>
      <c r="AD3013" s="41"/>
    </row>
    <row r="3014" spans="16:30" x14ac:dyDescent="0.25">
      <c r="P3014" s="38"/>
      <c r="Q3014" s="38"/>
      <c r="V3014" s="39"/>
      <c r="W3014" s="39"/>
      <c r="X3014" s="39"/>
      <c r="Y3014" s="32"/>
      <c r="AA3014" s="40"/>
      <c r="AB3014" s="40"/>
      <c r="AC3014" s="40"/>
      <c r="AD3014" s="41"/>
    </row>
    <row r="3015" spans="16:30" x14ac:dyDescent="0.25">
      <c r="P3015" s="38"/>
      <c r="Q3015" s="38"/>
      <c r="V3015" s="39"/>
      <c r="W3015" s="39"/>
      <c r="X3015" s="39"/>
      <c r="Y3015" s="32"/>
      <c r="AA3015" s="40"/>
      <c r="AB3015" s="40"/>
      <c r="AC3015" s="40"/>
      <c r="AD3015" s="41"/>
    </row>
    <row r="3016" spans="16:30" x14ac:dyDescent="0.25">
      <c r="P3016" s="38"/>
      <c r="Q3016" s="38"/>
      <c r="V3016" s="39"/>
      <c r="W3016" s="39"/>
      <c r="X3016" s="39"/>
      <c r="Y3016" s="32"/>
      <c r="AA3016" s="40"/>
      <c r="AB3016" s="40"/>
      <c r="AC3016" s="40"/>
      <c r="AD3016" s="41"/>
    </row>
    <row r="3017" spans="16:30" x14ac:dyDescent="0.25">
      <c r="P3017" s="38"/>
      <c r="Q3017" s="38"/>
      <c r="V3017" s="39"/>
      <c r="W3017" s="39"/>
      <c r="X3017" s="39"/>
      <c r="Y3017" s="32"/>
      <c r="AA3017" s="40"/>
      <c r="AB3017" s="40"/>
      <c r="AC3017" s="40"/>
      <c r="AD3017" s="41"/>
    </row>
    <row r="3018" spans="16:30" x14ac:dyDescent="0.25">
      <c r="P3018" s="38"/>
      <c r="Q3018" s="38"/>
      <c r="V3018" s="39"/>
      <c r="W3018" s="39"/>
      <c r="X3018" s="39"/>
      <c r="Y3018" s="32"/>
      <c r="AA3018" s="40"/>
      <c r="AB3018" s="40"/>
      <c r="AC3018" s="40"/>
      <c r="AD3018" s="41"/>
    </row>
    <row r="3019" spans="16:30" x14ac:dyDescent="0.25">
      <c r="P3019" s="38"/>
      <c r="Q3019" s="38"/>
      <c r="V3019" s="39"/>
      <c r="W3019" s="39"/>
      <c r="X3019" s="39"/>
      <c r="Y3019" s="32"/>
      <c r="AA3019" s="40"/>
      <c r="AB3019" s="40"/>
      <c r="AC3019" s="40"/>
      <c r="AD3019" s="41"/>
    </row>
    <row r="3020" spans="16:30" x14ac:dyDescent="0.25">
      <c r="P3020" s="38"/>
      <c r="Q3020" s="38"/>
      <c r="V3020" s="39"/>
      <c r="W3020" s="39"/>
      <c r="X3020" s="39"/>
      <c r="Y3020" s="32"/>
      <c r="AA3020" s="40"/>
      <c r="AB3020" s="40"/>
      <c r="AC3020" s="40"/>
      <c r="AD3020" s="41"/>
    </row>
    <row r="3021" spans="16:30" x14ac:dyDescent="0.25">
      <c r="P3021" s="38"/>
      <c r="Q3021" s="38"/>
      <c r="V3021" s="39"/>
      <c r="W3021" s="39"/>
      <c r="X3021" s="39"/>
      <c r="Y3021" s="32"/>
      <c r="AA3021" s="40"/>
      <c r="AB3021" s="40"/>
      <c r="AC3021" s="40"/>
      <c r="AD3021" s="41"/>
    </row>
    <row r="3022" spans="16:30" x14ac:dyDescent="0.25">
      <c r="P3022" s="38"/>
      <c r="Q3022" s="38"/>
      <c r="V3022" s="39"/>
      <c r="W3022" s="39"/>
      <c r="X3022" s="39"/>
      <c r="Y3022" s="32"/>
      <c r="AA3022" s="40"/>
      <c r="AB3022" s="40"/>
      <c r="AC3022" s="40"/>
      <c r="AD3022" s="41"/>
    </row>
    <row r="3023" spans="16:30" x14ac:dyDescent="0.25">
      <c r="P3023" s="38"/>
      <c r="Q3023" s="38"/>
      <c r="V3023" s="39"/>
      <c r="W3023" s="39"/>
      <c r="X3023" s="39"/>
      <c r="Y3023" s="32"/>
      <c r="AA3023" s="40"/>
      <c r="AB3023" s="40"/>
      <c r="AC3023" s="40"/>
      <c r="AD3023" s="41"/>
    </row>
    <row r="3024" spans="16:30" x14ac:dyDescent="0.25">
      <c r="P3024" s="38"/>
      <c r="Q3024" s="38"/>
      <c r="V3024" s="39"/>
      <c r="W3024" s="39"/>
      <c r="X3024" s="39"/>
      <c r="Y3024" s="32"/>
      <c r="AA3024" s="40"/>
      <c r="AB3024" s="40"/>
      <c r="AC3024" s="40"/>
      <c r="AD3024" s="41"/>
    </row>
    <row r="3025" spans="16:30" x14ac:dyDescent="0.25">
      <c r="P3025" s="38"/>
      <c r="Q3025" s="38"/>
      <c r="V3025" s="39"/>
      <c r="W3025" s="39"/>
      <c r="X3025" s="39"/>
      <c r="Y3025" s="32"/>
      <c r="AA3025" s="40"/>
      <c r="AB3025" s="40"/>
      <c r="AC3025" s="40"/>
      <c r="AD3025" s="41"/>
    </row>
    <row r="3026" spans="16:30" x14ac:dyDescent="0.25">
      <c r="P3026" s="38"/>
      <c r="Q3026" s="38"/>
      <c r="V3026" s="39"/>
      <c r="W3026" s="39"/>
      <c r="X3026" s="39"/>
      <c r="Y3026" s="32"/>
      <c r="AA3026" s="40"/>
      <c r="AB3026" s="40"/>
      <c r="AC3026" s="40"/>
      <c r="AD3026" s="41"/>
    </row>
    <row r="3027" spans="16:30" x14ac:dyDescent="0.25">
      <c r="P3027" s="38"/>
      <c r="Q3027" s="38"/>
      <c r="V3027" s="39"/>
      <c r="W3027" s="39"/>
      <c r="X3027" s="39"/>
      <c r="Y3027" s="32"/>
      <c r="AA3027" s="40"/>
      <c r="AB3027" s="40"/>
      <c r="AC3027" s="40"/>
      <c r="AD3027" s="41"/>
    </row>
    <row r="3028" spans="16:30" x14ac:dyDescent="0.25">
      <c r="P3028" s="38"/>
      <c r="Q3028" s="38"/>
      <c r="V3028" s="39"/>
      <c r="W3028" s="39"/>
      <c r="X3028" s="39"/>
      <c r="Y3028" s="32"/>
      <c r="AA3028" s="40"/>
      <c r="AB3028" s="40"/>
      <c r="AC3028" s="40"/>
      <c r="AD3028" s="41"/>
    </row>
    <row r="3029" spans="16:30" x14ac:dyDescent="0.25">
      <c r="P3029" s="38"/>
      <c r="Q3029" s="38"/>
      <c r="V3029" s="39"/>
      <c r="W3029" s="39"/>
      <c r="X3029" s="39"/>
      <c r="Y3029" s="32"/>
      <c r="AA3029" s="40"/>
      <c r="AB3029" s="40"/>
      <c r="AC3029" s="40"/>
      <c r="AD3029" s="41"/>
    </row>
    <row r="3030" spans="16:30" x14ac:dyDescent="0.25">
      <c r="P3030" s="38"/>
      <c r="Q3030" s="38"/>
      <c r="V3030" s="39"/>
      <c r="W3030" s="39"/>
      <c r="X3030" s="39"/>
      <c r="Y3030" s="32"/>
      <c r="AA3030" s="40"/>
      <c r="AB3030" s="40"/>
      <c r="AC3030" s="40"/>
      <c r="AD3030" s="41"/>
    </row>
    <row r="3031" spans="16:30" x14ac:dyDescent="0.25">
      <c r="P3031" s="38"/>
      <c r="Q3031" s="38"/>
      <c r="V3031" s="39"/>
      <c r="W3031" s="39"/>
      <c r="X3031" s="39"/>
      <c r="Y3031" s="32"/>
      <c r="AA3031" s="40"/>
      <c r="AB3031" s="40"/>
      <c r="AC3031" s="40"/>
      <c r="AD3031" s="41"/>
    </row>
    <row r="3032" spans="16:30" x14ac:dyDescent="0.25">
      <c r="P3032" s="38"/>
      <c r="Q3032" s="38"/>
      <c r="V3032" s="39"/>
      <c r="W3032" s="39"/>
      <c r="X3032" s="39"/>
      <c r="Y3032" s="32"/>
      <c r="AA3032" s="40"/>
      <c r="AB3032" s="40"/>
      <c r="AC3032" s="40"/>
      <c r="AD3032" s="41"/>
    </row>
    <row r="3033" spans="16:30" x14ac:dyDescent="0.25">
      <c r="P3033" s="38"/>
      <c r="Q3033" s="38"/>
      <c r="V3033" s="39"/>
      <c r="W3033" s="39"/>
      <c r="X3033" s="39"/>
      <c r="Y3033" s="32"/>
      <c r="AA3033" s="40"/>
      <c r="AB3033" s="40"/>
      <c r="AC3033" s="40"/>
      <c r="AD3033" s="41"/>
    </row>
    <row r="3034" spans="16:30" x14ac:dyDescent="0.25">
      <c r="P3034" s="38"/>
      <c r="Q3034" s="38"/>
      <c r="V3034" s="39"/>
      <c r="W3034" s="39"/>
      <c r="X3034" s="39"/>
      <c r="Y3034" s="32"/>
      <c r="AA3034" s="40"/>
      <c r="AB3034" s="40"/>
      <c r="AC3034" s="40"/>
      <c r="AD3034" s="41"/>
    </row>
    <row r="3035" spans="16:30" x14ac:dyDescent="0.25">
      <c r="P3035" s="38"/>
      <c r="Q3035" s="38"/>
      <c r="V3035" s="39"/>
      <c r="W3035" s="39"/>
      <c r="X3035" s="39"/>
      <c r="Y3035" s="32"/>
      <c r="AA3035" s="40"/>
      <c r="AB3035" s="40"/>
      <c r="AC3035" s="40"/>
      <c r="AD3035" s="41"/>
    </row>
    <row r="3036" spans="16:30" x14ac:dyDescent="0.25">
      <c r="P3036" s="38"/>
      <c r="Q3036" s="38"/>
      <c r="V3036" s="39"/>
      <c r="W3036" s="39"/>
      <c r="X3036" s="39"/>
      <c r="Y3036" s="32"/>
      <c r="AA3036" s="40"/>
      <c r="AB3036" s="40"/>
      <c r="AC3036" s="40"/>
      <c r="AD3036" s="41"/>
    </row>
    <row r="3037" spans="16:30" x14ac:dyDescent="0.25">
      <c r="P3037" s="38"/>
      <c r="Q3037" s="38"/>
      <c r="V3037" s="39"/>
      <c r="W3037" s="39"/>
      <c r="X3037" s="39"/>
      <c r="Y3037" s="32"/>
      <c r="AA3037" s="40"/>
      <c r="AB3037" s="40"/>
      <c r="AC3037" s="40"/>
      <c r="AD3037" s="41"/>
    </row>
    <row r="3038" spans="16:30" x14ac:dyDescent="0.25">
      <c r="P3038" s="38"/>
      <c r="Q3038" s="38"/>
      <c r="V3038" s="39"/>
      <c r="W3038" s="39"/>
      <c r="X3038" s="39"/>
      <c r="Y3038" s="32"/>
      <c r="AA3038" s="40"/>
      <c r="AB3038" s="40"/>
      <c r="AC3038" s="40"/>
      <c r="AD3038" s="41"/>
    </row>
    <row r="3039" spans="16:30" x14ac:dyDescent="0.25">
      <c r="P3039" s="38"/>
      <c r="Q3039" s="38"/>
      <c r="V3039" s="39"/>
      <c r="W3039" s="39"/>
      <c r="X3039" s="39"/>
      <c r="Y3039" s="32"/>
      <c r="AA3039" s="40"/>
      <c r="AB3039" s="40"/>
      <c r="AC3039" s="40"/>
      <c r="AD3039" s="41"/>
    </row>
    <row r="3040" spans="16:30" x14ac:dyDescent="0.25">
      <c r="P3040" s="38"/>
      <c r="Q3040" s="38"/>
      <c r="V3040" s="39"/>
      <c r="W3040" s="39"/>
      <c r="X3040" s="39"/>
      <c r="Y3040" s="32"/>
      <c r="AA3040" s="40"/>
      <c r="AB3040" s="40"/>
      <c r="AC3040" s="40"/>
      <c r="AD3040" s="41"/>
    </row>
    <row r="3041" spans="16:30" x14ac:dyDescent="0.25">
      <c r="P3041" s="38"/>
      <c r="Q3041" s="38"/>
      <c r="V3041" s="39"/>
      <c r="W3041" s="39"/>
      <c r="X3041" s="39"/>
      <c r="Y3041" s="32"/>
      <c r="AA3041" s="40"/>
      <c r="AB3041" s="40"/>
      <c r="AC3041" s="40"/>
      <c r="AD3041" s="41"/>
    </row>
    <row r="3042" spans="16:30" x14ac:dyDescent="0.25">
      <c r="P3042" s="38"/>
      <c r="Q3042" s="38"/>
      <c r="V3042" s="39"/>
      <c r="W3042" s="39"/>
      <c r="X3042" s="39"/>
      <c r="Y3042" s="32"/>
      <c r="AA3042" s="40"/>
      <c r="AB3042" s="40"/>
      <c r="AC3042" s="40"/>
      <c r="AD3042" s="41"/>
    </row>
    <row r="3043" spans="16:30" x14ac:dyDescent="0.25">
      <c r="P3043" s="38"/>
      <c r="Q3043" s="38"/>
      <c r="V3043" s="39"/>
      <c r="W3043" s="39"/>
      <c r="X3043" s="39"/>
      <c r="Y3043" s="32"/>
      <c r="AA3043" s="40"/>
      <c r="AB3043" s="40"/>
      <c r="AC3043" s="40"/>
      <c r="AD3043" s="41"/>
    </row>
    <row r="3044" spans="16:30" x14ac:dyDescent="0.25">
      <c r="P3044" s="38"/>
      <c r="Q3044" s="38"/>
      <c r="V3044" s="39"/>
      <c r="W3044" s="39"/>
      <c r="X3044" s="39"/>
      <c r="Y3044" s="32"/>
      <c r="AA3044" s="40"/>
      <c r="AB3044" s="40"/>
      <c r="AC3044" s="40"/>
      <c r="AD3044" s="41"/>
    </row>
    <row r="3045" spans="16:30" x14ac:dyDescent="0.25">
      <c r="P3045" s="38"/>
      <c r="Q3045" s="38"/>
      <c r="V3045" s="39"/>
      <c r="W3045" s="39"/>
      <c r="X3045" s="39"/>
      <c r="Y3045" s="32"/>
      <c r="AA3045" s="40"/>
      <c r="AB3045" s="40"/>
      <c r="AC3045" s="40"/>
      <c r="AD3045" s="41"/>
    </row>
    <row r="3046" spans="16:30" x14ac:dyDescent="0.25">
      <c r="P3046" s="38"/>
      <c r="Q3046" s="38"/>
      <c r="V3046" s="39"/>
      <c r="W3046" s="39"/>
      <c r="X3046" s="39"/>
      <c r="Y3046" s="32"/>
      <c r="AA3046" s="40"/>
      <c r="AB3046" s="40"/>
      <c r="AC3046" s="40"/>
      <c r="AD3046" s="41"/>
    </row>
    <row r="3047" spans="16:30" x14ac:dyDescent="0.25">
      <c r="P3047" s="38"/>
      <c r="Q3047" s="38"/>
      <c r="V3047" s="39"/>
      <c r="W3047" s="39"/>
      <c r="X3047" s="39"/>
      <c r="Y3047" s="32"/>
      <c r="AA3047" s="40"/>
      <c r="AB3047" s="40"/>
      <c r="AC3047" s="40"/>
      <c r="AD3047" s="41"/>
    </row>
    <row r="3048" spans="16:30" x14ac:dyDescent="0.25">
      <c r="P3048" s="38"/>
      <c r="Q3048" s="38"/>
      <c r="V3048" s="39"/>
      <c r="W3048" s="39"/>
      <c r="X3048" s="39"/>
      <c r="Y3048" s="32"/>
      <c r="AA3048" s="40"/>
      <c r="AB3048" s="40"/>
      <c r="AC3048" s="40"/>
      <c r="AD3048" s="41"/>
    </row>
    <row r="3049" spans="16:30" x14ac:dyDescent="0.25">
      <c r="P3049" s="38"/>
      <c r="Q3049" s="38"/>
      <c r="V3049" s="39"/>
      <c r="W3049" s="39"/>
      <c r="X3049" s="39"/>
      <c r="Y3049" s="32"/>
      <c r="AA3049" s="40"/>
      <c r="AB3049" s="40"/>
      <c r="AC3049" s="40"/>
      <c r="AD3049" s="41"/>
    </row>
    <row r="3050" spans="16:30" x14ac:dyDescent="0.25">
      <c r="P3050" s="38"/>
      <c r="Q3050" s="38"/>
      <c r="V3050" s="39"/>
      <c r="W3050" s="39"/>
      <c r="X3050" s="39"/>
      <c r="Y3050" s="32"/>
      <c r="AA3050" s="40"/>
      <c r="AB3050" s="40"/>
      <c r="AC3050" s="40"/>
      <c r="AD3050" s="41"/>
    </row>
    <row r="3051" spans="16:30" x14ac:dyDescent="0.25">
      <c r="P3051" s="38"/>
      <c r="Q3051" s="38"/>
      <c r="V3051" s="39"/>
      <c r="W3051" s="39"/>
      <c r="X3051" s="39"/>
      <c r="Y3051" s="32"/>
      <c r="AA3051" s="40"/>
      <c r="AB3051" s="40"/>
      <c r="AC3051" s="40"/>
      <c r="AD3051" s="41"/>
    </row>
    <row r="3052" spans="16:30" x14ac:dyDescent="0.25">
      <c r="P3052" s="38"/>
      <c r="Q3052" s="38"/>
      <c r="V3052" s="39"/>
      <c r="W3052" s="39"/>
      <c r="X3052" s="39"/>
      <c r="Y3052" s="32"/>
      <c r="AA3052" s="40"/>
      <c r="AB3052" s="40"/>
      <c r="AC3052" s="40"/>
      <c r="AD3052" s="41"/>
    </row>
    <row r="3053" spans="16:30" x14ac:dyDescent="0.25">
      <c r="P3053" s="38"/>
      <c r="Q3053" s="38"/>
      <c r="V3053" s="39"/>
      <c r="W3053" s="39"/>
      <c r="X3053" s="39"/>
      <c r="Y3053" s="32"/>
      <c r="AA3053" s="40"/>
      <c r="AB3053" s="40"/>
      <c r="AC3053" s="40"/>
      <c r="AD3053" s="41"/>
    </row>
    <row r="3054" spans="16:30" x14ac:dyDescent="0.25">
      <c r="P3054" s="38"/>
      <c r="Q3054" s="38"/>
      <c r="V3054" s="39"/>
      <c r="W3054" s="39"/>
      <c r="X3054" s="39"/>
      <c r="Y3054" s="32"/>
      <c r="AA3054" s="40"/>
      <c r="AB3054" s="40"/>
      <c r="AC3054" s="40"/>
      <c r="AD3054" s="41"/>
    </row>
    <row r="3055" spans="16:30" x14ac:dyDescent="0.25">
      <c r="P3055" s="38"/>
      <c r="Q3055" s="38"/>
      <c r="V3055" s="39"/>
      <c r="W3055" s="39"/>
      <c r="X3055" s="39"/>
      <c r="Y3055" s="32"/>
      <c r="AA3055" s="40"/>
      <c r="AB3055" s="40"/>
      <c r="AC3055" s="40"/>
      <c r="AD3055" s="41"/>
    </row>
    <row r="3056" spans="16:30" x14ac:dyDescent="0.25">
      <c r="P3056" s="38"/>
      <c r="Q3056" s="38"/>
      <c r="V3056" s="39"/>
      <c r="W3056" s="39"/>
      <c r="X3056" s="39"/>
      <c r="Y3056" s="32"/>
      <c r="AA3056" s="40"/>
      <c r="AB3056" s="40"/>
      <c r="AC3056" s="40"/>
      <c r="AD3056" s="41"/>
    </row>
    <row r="3057" spans="16:30" x14ac:dyDescent="0.25">
      <c r="P3057" s="38"/>
      <c r="Q3057" s="38"/>
      <c r="V3057" s="39"/>
      <c r="W3057" s="39"/>
      <c r="X3057" s="39"/>
      <c r="Y3057" s="32"/>
      <c r="AA3057" s="40"/>
      <c r="AB3057" s="40"/>
      <c r="AC3057" s="40"/>
      <c r="AD3057" s="41"/>
    </row>
    <row r="3058" spans="16:30" x14ac:dyDescent="0.25">
      <c r="P3058" s="38"/>
      <c r="Q3058" s="38"/>
      <c r="V3058" s="39"/>
      <c r="W3058" s="39"/>
      <c r="X3058" s="39"/>
      <c r="Y3058" s="32"/>
      <c r="AA3058" s="40"/>
      <c r="AB3058" s="40"/>
      <c r="AC3058" s="40"/>
      <c r="AD3058" s="41"/>
    </row>
    <row r="3059" spans="16:30" x14ac:dyDescent="0.25">
      <c r="P3059" s="38"/>
      <c r="Q3059" s="38"/>
      <c r="V3059" s="39"/>
      <c r="W3059" s="39"/>
      <c r="X3059" s="39"/>
      <c r="Y3059" s="32"/>
      <c r="AA3059" s="40"/>
      <c r="AB3059" s="40"/>
      <c r="AC3059" s="40"/>
      <c r="AD3059" s="41"/>
    </row>
    <row r="3060" spans="16:30" x14ac:dyDescent="0.25">
      <c r="P3060" s="38"/>
      <c r="Q3060" s="38"/>
      <c r="V3060" s="39"/>
      <c r="W3060" s="39"/>
      <c r="X3060" s="39"/>
      <c r="Y3060" s="32"/>
      <c r="AA3060" s="40"/>
      <c r="AB3060" s="40"/>
      <c r="AC3060" s="40"/>
      <c r="AD3060" s="41"/>
    </row>
    <row r="3061" spans="16:30" x14ac:dyDescent="0.25">
      <c r="P3061" s="38"/>
      <c r="Q3061" s="38"/>
      <c r="V3061" s="39"/>
      <c r="W3061" s="39"/>
      <c r="X3061" s="39"/>
      <c r="Y3061" s="32"/>
      <c r="AA3061" s="40"/>
      <c r="AB3061" s="40"/>
      <c r="AC3061" s="40"/>
      <c r="AD3061" s="41"/>
    </row>
    <row r="3062" spans="16:30" x14ac:dyDescent="0.25">
      <c r="P3062" s="38"/>
      <c r="Q3062" s="38"/>
      <c r="V3062" s="39"/>
      <c r="W3062" s="39"/>
      <c r="X3062" s="39"/>
      <c r="Y3062" s="32"/>
      <c r="AA3062" s="40"/>
      <c r="AB3062" s="40"/>
      <c r="AC3062" s="40"/>
      <c r="AD3062" s="41"/>
    </row>
    <row r="3063" spans="16:30" x14ac:dyDescent="0.25">
      <c r="P3063" s="38"/>
      <c r="Q3063" s="38"/>
      <c r="V3063" s="39"/>
      <c r="W3063" s="39"/>
      <c r="X3063" s="39"/>
      <c r="Y3063" s="32"/>
      <c r="AA3063" s="40"/>
      <c r="AB3063" s="40"/>
      <c r="AC3063" s="40"/>
      <c r="AD3063" s="41"/>
    </row>
    <row r="3064" spans="16:30" x14ac:dyDescent="0.25">
      <c r="P3064" s="38"/>
      <c r="Q3064" s="38"/>
      <c r="V3064" s="39"/>
      <c r="W3064" s="39"/>
      <c r="X3064" s="39"/>
      <c r="Y3064" s="32"/>
      <c r="AA3064" s="40"/>
      <c r="AB3064" s="40"/>
      <c r="AC3064" s="40"/>
      <c r="AD3064" s="41"/>
    </row>
    <row r="3065" spans="16:30" x14ac:dyDescent="0.25">
      <c r="P3065" s="38"/>
      <c r="Q3065" s="38"/>
      <c r="V3065" s="39"/>
      <c r="W3065" s="39"/>
      <c r="X3065" s="39"/>
      <c r="Y3065" s="32"/>
      <c r="AA3065" s="40"/>
      <c r="AB3065" s="40"/>
      <c r="AC3065" s="40"/>
      <c r="AD3065" s="41"/>
    </row>
    <row r="3066" spans="16:30" x14ac:dyDescent="0.25">
      <c r="P3066" s="38"/>
      <c r="Q3066" s="38"/>
      <c r="V3066" s="39"/>
      <c r="W3066" s="39"/>
      <c r="X3066" s="39"/>
      <c r="Y3066" s="32"/>
      <c r="AA3066" s="40"/>
      <c r="AB3066" s="40"/>
      <c r="AC3066" s="40"/>
      <c r="AD3066" s="41"/>
    </row>
    <row r="3067" spans="16:30" x14ac:dyDescent="0.25">
      <c r="P3067" s="38"/>
      <c r="Q3067" s="38"/>
      <c r="V3067" s="39"/>
      <c r="W3067" s="39"/>
      <c r="X3067" s="39"/>
      <c r="Y3067" s="32"/>
      <c r="AA3067" s="40"/>
      <c r="AB3067" s="40"/>
      <c r="AC3067" s="40"/>
      <c r="AD3067" s="41"/>
    </row>
    <row r="3068" spans="16:30" x14ac:dyDescent="0.25">
      <c r="P3068" s="38"/>
      <c r="Q3068" s="38"/>
      <c r="V3068" s="39"/>
      <c r="W3068" s="39"/>
      <c r="X3068" s="39"/>
      <c r="Y3068" s="32"/>
      <c r="AA3068" s="40"/>
      <c r="AB3068" s="40"/>
      <c r="AC3068" s="40"/>
      <c r="AD3068" s="41"/>
    </row>
    <row r="3069" spans="16:30" x14ac:dyDescent="0.25">
      <c r="P3069" s="38"/>
      <c r="Q3069" s="38"/>
      <c r="V3069" s="39"/>
      <c r="W3069" s="39"/>
      <c r="X3069" s="39"/>
      <c r="Y3069" s="32"/>
      <c r="AA3069" s="40"/>
      <c r="AB3069" s="40"/>
      <c r="AC3069" s="40"/>
      <c r="AD3069" s="41"/>
    </row>
    <row r="3070" spans="16:30" x14ac:dyDescent="0.25">
      <c r="P3070" s="38"/>
      <c r="Q3070" s="38"/>
      <c r="V3070" s="39"/>
      <c r="W3070" s="39"/>
      <c r="X3070" s="39"/>
      <c r="Y3070" s="32"/>
      <c r="AA3070" s="40"/>
      <c r="AB3070" s="40"/>
      <c r="AC3070" s="40"/>
      <c r="AD3070" s="41"/>
    </row>
    <row r="3071" spans="16:30" x14ac:dyDescent="0.25">
      <c r="P3071" s="38"/>
      <c r="Q3071" s="38"/>
      <c r="V3071" s="39"/>
      <c r="W3071" s="39"/>
      <c r="X3071" s="39"/>
      <c r="Y3071" s="32"/>
      <c r="AA3071" s="40"/>
      <c r="AB3071" s="40"/>
      <c r="AC3071" s="40"/>
      <c r="AD3071" s="41"/>
    </row>
    <row r="3072" spans="16:30" x14ac:dyDescent="0.25">
      <c r="P3072" s="38"/>
      <c r="Q3072" s="38"/>
      <c r="V3072" s="39"/>
      <c r="W3072" s="39"/>
      <c r="X3072" s="39"/>
      <c r="Y3072" s="32"/>
      <c r="AA3072" s="40"/>
      <c r="AB3072" s="40"/>
      <c r="AC3072" s="40"/>
      <c r="AD3072" s="41"/>
    </row>
    <row r="3073" spans="16:30" x14ac:dyDescent="0.25">
      <c r="P3073" s="38"/>
      <c r="Q3073" s="38"/>
      <c r="V3073" s="39"/>
      <c r="W3073" s="39"/>
      <c r="X3073" s="39"/>
      <c r="Y3073" s="32"/>
      <c r="AA3073" s="40"/>
      <c r="AB3073" s="40"/>
      <c r="AC3073" s="40"/>
      <c r="AD3073" s="41"/>
    </row>
    <row r="3074" spans="16:30" x14ac:dyDescent="0.25">
      <c r="P3074" s="38"/>
      <c r="Q3074" s="38"/>
      <c r="V3074" s="39"/>
      <c r="W3074" s="39"/>
      <c r="X3074" s="39"/>
      <c r="Y3074" s="32"/>
      <c r="AA3074" s="40"/>
      <c r="AB3074" s="40"/>
      <c r="AC3074" s="40"/>
      <c r="AD3074" s="41"/>
    </row>
    <row r="3075" spans="16:30" x14ac:dyDescent="0.25">
      <c r="P3075" s="38"/>
      <c r="Q3075" s="38"/>
      <c r="V3075" s="39"/>
      <c r="W3075" s="39"/>
      <c r="X3075" s="39"/>
      <c r="Y3075" s="32"/>
      <c r="AA3075" s="40"/>
      <c r="AB3075" s="40"/>
      <c r="AC3075" s="40"/>
      <c r="AD3075" s="41"/>
    </row>
    <row r="3076" spans="16:30" x14ac:dyDescent="0.25">
      <c r="P3076" s="38"/>
      <c r="Q3076" s="38"/>
      <c r="V3076" s="39"/>
      <c r="W3076" s="39"/>
      <c r="X3076" s="39"/>
      <c r="Y3076" s="32"/>
      <c r="AA3076" s="40"/>
      <c r="AB3076" s="40"/>
      <c r="AC3076" s="40"/>
      <c r="AD3076" s="41"/>
    </row>
    <row r="3077" spans="16:30" x14ac:dyDescent="0.25">
      <c r="P3077" s="38"/>
      <c r="Q3077" s="38"/>
      <c r="V3077" s="39"/>
      <c r="W3077" s="39"/>
      <c r="X3077" s="39"/>
      <c r="Y3077" s="32"/>
      <c r="AA3077" s="40"/>
      <c r="AB3077" s="40"/>
      <c r="AC3077" s="40"/>
      <c r="AD3077" s="41"/>
    </row>
    <row r="3078" spans="16:30" x14ac:dyDescent="0.25">
      <c r="P3078" s="38"/>
      <c r="Q3078" s="38"/>
      <c r="V3078" s="39"/>
      <c r="W3078" s="39"/>
      <c r="X3078" s="39"/>
      <c r="Y3078" s="32"/>
      <c r="AA3078" s="40"/>
      <c r="AB3078" s="40"/>
      <c r="AC3078" s="40"/>
      <c r="AD3078" s="41"/>
    </row>
    <row r="3079" spans="16:30" x14ac:dyDescent="0.25">
      <c r="P3079" s="38"/>
      <c r="Q3079" s="38"/>
      <c r="V3079" s="39"/>
      <c r="W3079" s="39"/>
      <c r="X3079" s="39"/>
      <c r="Y3079" s="32"/>
      <c r="AA3079" s="40"/>
      <c r="AB3079" s="40"/>
      <c r="AC3079" s="40"/>
      <c r="AD3079" s="41"/>
    </row>
    <row r="3080" spans="16:30" x14ac:dyDescent="0.25">
      <c r="P3080" s="38"/>
      <c r="Q3080" s="38"/>
      <c r="V3080" s="39"/>
      <c r="W3080" s="39"/>
      <c r="X3080" s="39"/>
      <c r="Y3080" s="32"/>
      <c r="AA3080" s="40"/>
      <c r="AB3080" s="40"/>
      <c r="AC3080" s="40"/>
      <c r="AD3080" s="41"/>
    </row>
    <row r="3081" spans="16:30" x14ac:dyDescent="0.25">
      <c r="P3081" s="38"/>
      <c r="Q3081" s="38"/>
      <c r="V3081" s="39"/>
      <c r="W3081" s="39"/>
      <c r="X3081" s="39"/>
      <c r="Y3081" s="32"/>
      <c r="AA3081" s="40"/>
      <c r="AB3081" s="40"/>
      <c r="AC3081" s="40"/>
      <c r="AD3081" s="41"/>
    </row>
    <row r="3082" spans="16:30" x14ac:dyDescent="0.25">
      <c r="P3082" s="38"/>
      <c r="Q3082" s="38"/>
      <c r="V3082" s="39"/>
      <c r="W3082" s="39"/>
      <c r="X3082" s="39"/>
      <c r="Y3082" s="32"/>
      <c r="AA3082" s="40"/>
      <c r="AB3082" s="40"/>
      <c r="AC3082" s="40"/>
      <c r="AD3082" s="41"/>
    </row>
    <row r="3083" spans="16:30" x14ac:dyDescent="0.25">
      <c r="P3083" s="38"/>
      <c r="Q3083" s="38"/>
      <c r="V3083" s="39"/>
      <c r="W3083" s="39"/>
      <c r="X3083" s="39"/>
      <c r="Y3083" s="32"/>
      <c r="AA3083" s="40"/>
      <c r="AB3083" s="40"/>
      <c r="AC3083" s="40"/>
      <c r="AD3083" s="41"/>
    </row>
    <row r="3084" spans="16:30" x14ac:dyDescent="0.25">
      <c r="P3084" s="38"/>
      <c r="Q3084" s="38"/>
      <c r="V3084" s="39"/>
      <c r="W3084" s="39"/>
      <c r="X3084" s="39"/>
      <c r="Y3084" s="32"/>
      <c r="AA3084" s="40"/>
      <c r="AB3084" s="40"/>
      <c r="AC3084" s="40"/>
      <c r="AD3084" s="41"/>
    </row>
    <row r="3085" spans="16:30" x14ac:dyDescent="0.25">
      <c r="P3085" s="38"/>
      <c r="Q3085" s="38"/>
      <c r="V3085" s="39"/>
      <c r="W3085" s="39"/>
      <c r="X3085" s="39"/>
      <c r="Y3085" s="32"/>
      <c r="AA3085" s="40"/>
      <c r="AB3085" s="40"/>
      <c r="AC3085" s="40"/>
      <c r="AD3085" s="41"/>
    </row>
    <row r="3086" spans="16:30" x14ac:dyDescent="0.25">
      <c r="P3086" s="38"/>
      <c r="Q3086" s="38"/>
      <c r="V3086" s="39"/>
      <c r="W3086" s="39"/>
      <c r="X3086" s="39"/>
      <c r="Y3086" s="32"/>
      <c r="AA3086" s="40"/>
      <c r="AB3086" s="40"/>
      <c r="AC3086" s="40"/>
      <c r="AD3086" s="41"/>
    </row>
    <row r="3087" spans="16:30" x14ac:dyDescent="0.25">
      <c r="P3087" s="38"/>
      <c r="Q3087" s="38"/>
      <c r="V3087" s="39"/>
      <c r="W3087" s="39"/>
      <c r="X3087" s="39"/>
      <c r="Y3087" s="32"/>
      <c r="AA3087" s="40"/>
      <c r="AB3087" s="40"/>
      <c r="AC3087" s="40"/>
      <c r="AD3087" s="41"/>
    </row>
    <row r="3088" spans="16:30" x14ac:dyDescent="0.25">
      <c r="P3088" s="38"/>
      <c r="Q3088" s="38"/>
      <c r="V3088" s="39"/>
      <c r="W3088" s="39"/>
      <c r="X3088" s="39"/>
      <c r="Y3088" s="32"/>
      <c r="AA3088" s="40"/>
      <c r="AB3088" s="40"/>
      <c r="AC3088" s="40"/>
      <c r="AD3088" s="41"/>
    </row>
    <row r="3089" spans="16:30" x14ac:dyDescent="0.25">
      <c r="P3089" s="38"/>
      <c r="Q3089" s="38"/>
      <c r="V3089" s="39"/>
      <c r="W3089" s="39"/>
      <c r="X3089" s="39"/>
      <c r="Y3089" s="32"/>
      <c r="AA3089" s="40"/>
      <c r="AB3089" s="40"/>
      <c r="AC3089" s="40"/>
      <c r="AD3089" s="41"/>
    </row>
    <row r="3090" spans="16:30" x14ac:dyDescent="0.25">
      <c r="P3090" s="38"/>
      <c r="Q3090" s="38"/>
      <c r="V3090" s="39"/>
      <c r="W3090" s="39"/>
      <c r="X3090" s="39"/>
      <c r="Y3090" s="32"/>
      <c r="AA3090" s="40"/>
      <c r="AB3090" s="40"/>
      <c r="AC3090" s="40"/>
      <c r="AD3090" s="41"/>
    </row>
    <row r="3091" spans="16:30" x14ac:dyDescent="0.25">
      <c r="P3091" s="38"/>
      <c r="Q3091" s="38"/>
      <c r="V3091" s="39"/>
      <c r="W3091" s="39"/>
      <c r="X3091" s="39"/>
      <c r="Y3091" s="32"/>
      <c r="AA3091" s="40"/>
      <c r="AB3091" s="40"/>
      <c r="AC3091" s="40"/>
      <c r="AD3091" s="41"/>
    </row>
    <row r="3092" spans="16:30" x14ac:dyDescent="0.25">
      <c r="P3092" s="38"/>
      <c r="Q3092" s="38"/>
      <c r="V3092" s="39"/>
      <c r="W3092" s="39"/>
      <c r="X3092" s="39"/>
      <c r="Y3092" s="32"/>
      <c r="AA3092" s="40"/>
      <c r="AB3092" s="40"/>
      <c r="AC3092" s="40"/>
      <c r="AD3092" s="41"/>
    </row>
    <row r="3093" spans="16:30" x14ac:dyDescent="0.25">
      <c r="P3093" s="38"/>
      <c r="Q3093" s="38"/>
      <c r="V3093" s="39"/>
      <c r="W3093" s="39"/>
      <c r="X3093" s="39"/>
      <c r="Y3093" s="32"/>
      <c r="AA3093" s="40"/>
      <c r="AB3093" s="40"/>
      <c r="AC3093" s="40"/>
      <c r="AD3093" s="41"/>
    </row>
    <row r="3094" spans="16:30" x14ac:dyDescent="0.25">
      <c r="P3094" s="38"/>
      <c r="Q3094" s="38"/>
      <c r="V3094" s="39"/>
      <c r="W3094" s="39"/>
      <c r="X3094" s="39"/>
      <c r="Y3094" s="32"/>
      <c r="AA3094" s="40"/>
      <c r="AB3094" s="40"/>
      <c r="AC3094" s="40"/>
      <c r="AD3094" s="41"/>
    </row>
    <row r="3095" spans="16:30" x14ac:dyDescent="0.25">
      <c r="P3095" s="38"/>
      <c r="Q3095" s="38"/>
      <c r="V3095" s="39"/>
      <c r="W3095" s="39"/>
      <c r="X3095" s="39"/>
      <c r="Y3095" s="32"/>
      <c r="AA3095" s="40"/>
      <c r="AB3095" s="40"/>
      <c r="AC3095" s="40"/>
      <c r="AD3095" s="41"/>
    </row>
    <row r="3096" spans="16:30" x14ac:dyDescent="0.25">
      <c r="P3096" s="38"/>
      <c r="Q3096" s="38"/>
      <c r="V3096" s="39"/>
      <c r="W3096" s="39"/>
      <c r="X3096" s="39"/>
      <c r="Y3096" s="32"/>
      <c r="AA3096" s="40"/>
      <c r="AB3096" s="40"/>
      <c r="AC3096" s="40"/>
      <c r="AD3096" s="41"/>
    </row>
    <row r="3097" spans="16:30" x14ac:dyDescent="0.25">
      <c r="P3097" s="38"/>
      <c r="Q3097" s="38"/>
      <c r="V3097" s="39"/>
      <c r="W3097" s="39"/>
      <c r="X3097" s="39"/>
      <c r="Y3097" s="32"/>
      <c r="AA3097" s="40"/>
      <c r="AB3097" s="40"/>
      <c r="AC3097" s="40"/>
      <c r="AD3097" s="41"/>
    </row>
    <row r="3098" spans="16:30" x14ac:dyDescent="0.25">
      <c r="P3098" s="38"/>
      <c r="Q3098" s="38"/>
      <c r="V3098" s="39"/>
      <c r="W3098" s="39"/>
      <c r="X3098" s="39"/>
      <c r="Y3098" s="32"/>
      <c r="AA3098" s="40"/>
      <c r="AB3098" s="40"/>
      <c r="AC3098" s="40"/>
      <c r="AD3098" s="41"/>
    </row>
    <row r="3099" spans="16:30" x14ac:dyDescent="0.25">
      <c r="P3099" s="38"/>
      <c r="Q3099" s="38"/>
      <c r="V3099" s="39"/>
      <c r="W3099" s="39"/>
      <c r="X3099" s="39"/>
      <c r="Y3099" s="32"/>
      <c r="AA3099" s="40"/>
      <c r="AB3099" s="40"/>
      <c r="AC3099" s="40"/>
      <c r="AD3099" s="41"/>
    </row>
    <row r="3100" spans="16:30" x14ac:dyDescent="0.25">
      <c r="P3100" s="38"/>
      <c r="Q3100" s="38"/>
      <c r="V3100" s="39"/>
      <c r="W3100" s="39"/>
      <c r="X3100" s="39"/>
      <c r="Y3100" s="32"/>
      <c r="AA3100" s="40"/>
      <c r="AB3100" s="40"/>
      <c r="AC3100" s="40"/>
      <c r="AD3100" s="41"/>
    </row>
    <row r="3101" spans="16:30" x14ac:dyDescent="0.25">
      <c r="P3101" s="38"/>
      <c r="Q3101" s="38"/>
      <c r="V3101" s="39"/>
      <c r="W3101" s="39"/>
      <c r="X3101" s="39"/>
      <c r="Y3101" s="32"/>
      <c r="AA3101" s="40"/>
      <c r="AB3101" s="40"/>
      <c r="AC3101" s="40"/>
      <c r="AD3101" s="41"/>
    </row>
    <row r="3102" spans="16:30" x14ac:dyDescent="0.25">
      <c r="P3102" s="38"/>
      <c r="Q3102" s="38"/>
      <c r="V3102" s="39"/>
      <c r="W3102" s="39"/>
      <c r="X3102" s="39"/>
      <c r="Y3102" s="32"/>
      <c r="AA3102" s="40"/>
      <c r="AB3102" s="40"/>
      <c r="AC3102" s="40"/>
      <c r="AD3102" s="41"/>
    </row>
    <row r="3103" spans="16:30" x14ac:dyDescent="0.25">
      <c r="P3103" s="38"/>
      <c r="Q3103" s="38"/>
      <c r="V3103" s="39"/>
      <c r="W3103" s="39"/>
      <c r="X3103" s="39"/>
      <c r="Y3103" s="32"/>
      <c r="AA3103" s="40"/>
      <c r="AB3103" s="40"/>
      <c r="AC3103" s="40"/>
      <c r="AD3103" s="41"/>
    </row>
    <row r="3104" spans="16:30" x14ac:dyDescent="0.25">
      <c r="P3104" s="38"/>
      <c r="Q3104" s="38"/>
      <c r="V3104" s="39"/>
      <c r="W3104" s="39"/>
      <c r="X3104" s="39"/>
      <c r="Y3104" s="32"/>
      <c r="AA3104" s="40"/>
      <c r="AB3104" s="40"/>
      <c r="AC3104" s="40"/>
      <c r="AD3104" s="41"/>
    </row>
    <row r="3105" spans="16:30" x14ac:dyDescent="0.25">
      <c r="P3105" s="38"/>
      <c r="Q3105" s="38"/>
      <c r="V3105" s="39"/>
      <c r="W3105" s="39"/>
      <c r="X3105" s="39"/>
      <c r="Y3105" s="32"/>
      <c r="AA3105" s="40"/>
      <c r="AB3105" s="40"/>
      <c r="AC3105" s="40"/>
      <c r="AD3105" s="41"/>
    </row>
    <row r="3106" spans="16:30" x14ac:dyDescent="0.25">
      <c r="P3106" s="38"/>
      <c r="Q3106" s="38"/>
      <c r="V3106" s="39"/>
      <c r="W3106" s="39"/>
      <c r="X3106" s="39"/>
      <c r="Y3106" s="32"/>
      <c r="AA3106" s="40"/>
      <c r="AB3106" s="40"/>
      <c r="AC3106" s="40"/>
      <c r="AD3106" s="41"/>
    </row>
    <row r="3107" spans="16:30" x14ac:dyDescent="0.25">
      <c r="P3107" s="38"/>
      <c r="Q3107" s="38"/>
      <c r="V3107" s="39"/>
      <c r="W3107" s="39"/>
      <c r="X3107" s="39"/>
      <c r="Y3107" s="32"/>
      <c r="AA3107" s="40"/>
      <c r="AB3107" s="40"/>
      <c r="AC3107" s="40"/>
      <c r="AD3107" s="41"/>
    </row>
    <row r="3108" spans="16:30" x14ac:dyDescent="0.25">
      <c r="P3108" s="38"/>
      <c r="Q3108" s="38"/>
      <c r="V3108" s="39"/>
      <c r="W3108" s="39"/>
      <c r="X3108" s="39"/>
      <c r="Y3108" s="32"/>
      <c r="AA3108" s="40"/>
      <c r="AB3108" s="40"/>
      <c r="AC3108" s="40"/>
      <c r="AD3108" s="41"/>
    </row>
    <row r="3109" spans="16:30" x14ac:dyDescent="0.25">
      <c r="P3109" s="38"/>
      <c r="Q3109" s="38"/>
      <c r="V3109" s="39"/>
      <c r="W3109" s="39"/>
      <c r="X3109" s="39"/>
      <c r="Y3109" s="32"/>
      <c r="AA3109" s="40"/>
      <c r="AB3109" s="40"/>
      <c r="AC3109" s="40"/>
      <c r="AD3109" s="41"/>
    </row>
    <row r="3110" spans="16:30" x14ac:dyDescent="0.25">
      <c r="P3110" s="38"/>
      <c r="Q3110" s="38"/>
      <c r="V3110" s="39"/>
      <c r="W3110" s="39"/>
      <c r="X3110" s="39"/>
      <c r="Y3110" s="32"/>
      <c r="AA3110" s="40"/>
      <c r="AB3110" s="40"/>
      <c r="AC3110" s="40"/>
      <c r="AD3110" s="41"/>
    </row>
    <row r="3111" spans="16:30" x14ac:dyDescent="0.25">
      <c r="P3111" s="38"/>
      <c r="Q3111" s="38"/>
      <c r="V3111" s="39"/>
      <c r="W3111" s="39"/>
      <c r="X3111" s="39"/>
      <c r="Y3111" s="32"/>
      <c r="AA3111" s="40"/>
      <c r="AB3111" s="40"/>
      <c r="AC3111" s="40"/>
      <c r="AD3111" s="41"/>
    </row>
    <row r="3112" spans="16:30" x14ac:dyDescent="0.25">
      <c r="P3112" s="38"/>
      <c r="Q3112" s="38"/>
      <c r="V3112" s="39"/>
      <c r="W3112" s="39"/>
      <c r="X3112" s="39"/>
      <c r="Y3112" s="32"/>
      <c r="AA3112" s="40"/>
      <c r="AB3112" s="40"/>
      <c r="AC3112" s="40"/>
      <c r="AD3112" s="41"/>
    </row>
    <row r="3113" spans="16:30" x14ac:dyDescent="0.25">
      <c r="P3113" s="38"/>
      <c r="Q3113" s="38"/>
      <c r="V3113" s="39"/>
      <c r="W3113" s="39"/>
      <c r="X3113" s="39"/>
      <c r="Y3113" s="32"/>
      <c r="AA3113" s="40"/>
      <c r="AB3113" s="40"/>
      <c r="AC3113" s="40"/>
      <c r="AD3113" s="41"/>
    </row>
    <row r="3114" spans="16:30" x14ac:dyDescent="0.25">
      <c r="P3114" s="38"/>
      <c r="Q3114" s="38"/>
      <c r="V3114" s="39"/>
      <c r="W3114" s="39"/>
      <c r="X3114" s="39"/>
      <c r="Y3114" s="32"/>
      <c r="AA3114" s="40"/>
      <c r="AB3114" s="40"/>
      <c r="AC3114" s="40"/>
      <c r="AD3114" s="41"/>
    </row>
    <row r="3115" spans="16:30" x14ac:dyDescent="0.25">
      <c r="P3115" s="38"/>
      <c r="Q3115" s="38"/>
      <c r="V3115" s="39"/>
      <c r="W3115" s="39"/>
      <c r="X3115" s="39"/>
      <c r="Y3115" s="32"/>
      <c r="AA3115" s="40"/>
      <c r="AB3115" s="40"/>
      <c r="AC3115" s="40"/>
      <c r="AD3115" s="41"/>
    </row>
    <row r="3116" spans="16:30" x14ac:dyDescent="0.25">
      <c r="P3116" s="38"/>
      <c r="Q3116" s="38"/>
      <c r="V3116" s="39"/>
      <c r="W3116" s="39"/>
      <c r="X3116" s="39"/>
      <c r="Y3116" s="32"/>
      <c r="AA3116" s="40"/>
      <c r="AB3116" s="40"/>
      <c r="AC3116" s="40"/>
      <c r="AD3116" s="41"/>
    </row>
    <row r="3117" spans="16:30" x14ac:dyDescent="0.25">
      <c r="P3117" s="38"/>
      <c r="Q3117" s="38"/>
      <c r="V3117" s="39"/>
      <c r="W3117" s="39"/>
      <c r="X3117" s="39"/>
      <c r="Y3117" s="32"/>
      <c r="AA3117" s="40"/>
      <c r="AB3117" s="40"/>
      <c r="AC3117" s="40"/>
      <c r="AD3117" s="41"/>
    </row>
    <row r="3118" spans="16:30" x14ac:dyDescent="0.25">
      <c r="P3118" s="38"/>
      <c r="Q3118" s="38"/>
      <c r="V3118" s="39"/>
      <c r="W3118" s="39"/>
      <c r="X3118" s="39"/>
      <c r="Y3118" s="32"/>
      <c r="AA3118" s="40"/>
      <c r="AB3118" s="40"/>
      <c r="AC3118" s="40"/>
      <c r="AD3118" s="41"/>
    </row>
    <row r="3119" spans="16:30" x14ac:dyDescent="0.25">
      <c r="P3119" s="38"/>
      <c r="Q3119" s="38"/>
      <c r="V3119" s="39"/>
      <c r="W3119" s="39"/>
      <c r="X3119" s="39"/>
      <c r="Y3119" s="32"/>
      <c r="AA3119" s="40"/>
      <c r="AB3119" s="40"/>
      <c r="AC3119" s="40"/>
      <c r="AD3119" s="41"/>
    </row>
    <row r="3120" spans="16:30" x14ac:dyDescent="0.25">
      <c r="P3120" s="38"/>
      <c r="Q3120" s="38"/>
      <c r="V3120" s="39"/>
      <c r="W3120" s="39"/>
      <c r="X3120" s="39"/>
      <c r="Y3120" s="32"/>
      <c r="AA3120" s="40"/>
      <c r="AB3120" s="40"/>
      <c r="AC3120" s="40"/>
      <c r="AD3120" s="41"/>
    </row>
    <row r="3121" spans="16:30" x14ac:dyDescent="0.25">
      <c r="P3121" s="38"/>
      <c r="Q3121" s="38"/>
      <c r="V3121" s="39"/>
      <c r="W3121" s="39"/>
      <c r="X3121" s="39"/>
      <c r="Y3121" s="32"/>
      <c r="AA3121" s="40"/>
      <c r="AB3121" s="40"/>
      <c r="AC3121" s="40"/>
      <c r="AD3121" s="41"/>
    </row>
    <row r="3122" spans="16:30" x14ac:dyDescent="0.25">
      <c r="P3122" s="38"/>
      <c r="Q3122" s="38"/>
      <c r="V3122" s="39"/>
      <c r="W3122" s="39"/>
      <c r="X3122" s="39"/>
      <c r="Y3122" s="32"/>
      <c r="AA3122" s="40"/>
      <c r="AB3122" s="40"/>
      <c r="AC3122" s="40"/>
      <c r="AD3122" s="41"/>
    </row>
    <row r="3123" spans="16:30" x14ac:dyDescent="0.25">
      <c r="P3123" s="38"/>
      <c r="Q3123" s="38"/>
      <c r="V3123" s="39"/>
      <c r="W3123" s="39"/>
      <c r="X3123" s="39"/>
      <c r="Y3123" s="32"/>
      <c r="AA3123" s="40"/>
      <c r="AB3123" s="40"/>
      <c r="AC3123" s="40"/>
      <c r="AD3123" s="41"/>
    </row>
    <row r="3124" spans="16:30" x14ac:dyDescent="0.25">
      <c r="P3124" s="38"/>
      <c r="Q3124" s="38"/>
      <c r="V3124" s="39"/>
      <c r="W3124" s="39"/>
      <c r="X3124" s="39"/>
      <c r="Y3124" s="32"/>
      <c r="AA3124" s="40"/>
      <c r="AB3124" s="40"/>
      <c r="AC3124" s="40"/>
      <c r="AD3124" s="41"/>
    </row>
    <row r="3125" spans="16:30" x14ac:dyDescent="0.25">
      <c r="P3125" s="38"/>
      <c r="Q3125" s="38"/>
      <c r="V3125" s="39"/>
      <c r="W3125" s="39"/>
      <c r="X3125" s="39"/>
      <c r="Y3125" s="32"/>
      <c r="AA3125" s="40"/>
      <c r="AB3125" s="40"/>
      <c r="AC3125" s="40"/>
      <c r="AD3125" s="41"/>
    </row>
    <row r="3126" spans="16:30" x14ac:dyDescent="0.25">
      <c r="P3126" s="38"/>
      <c r="Q3126" s="38"/>
      <c r="V3126" s="39"/>
      <c r="W3126" s="39"/>
      <c r="X3126" s="39"/>
      <c r="Y3126" s="32"/>
      <c r="AA3126" s="40"/>
      <c r="AB3126" s="40"/>
      <c r="AC3126" s="40"/>
      <c r="AD3126" s="41"/>
    </row>
    <row r="3127" spans="16:30" x14ac:dyDescent="0.25">
      <c r="P3127" s="38"/>
      <c r="Q3127" s="38"/>
      <c r="V3127" s="39"/>
      <c r="W3127" s="39"/>
      <c r="X3127" s="39"/>
      <c r="Y3127" s="32"/>
      <c r="AA3127" s="40"/>
      <c r="AB3127" s="40"/>
      <c r="AC3127" s="40"/>
      <c r="AD3127" s="41"/>
    </row>
    <row r="3128" spans="16:30" x14ac:dyDescent="0.25">
      <c r="P3128" s="38"/>
      <c r="Q3128" s="38"/>
      <c r="V3128" s="39"/>
      <c r="W3128" s="39"/>
      <c r="X3128" s="39"/>
      <c r="Y3128" s="32"/>
      <c r="AA3128" s="40"/>
      <c r="AB3128" s="40"/>
      <c r="AC3128" s="40"/>
      <c r="AD3128" s="41"/>
    </row>
    <row r="3129" spans="16:30" x14ac:dyDescent="0.25">
      <c r="P3129" s="38"/>
      <c r="Q3129" s="38"/>
      <c r="V3129" s="39"/>
      <c r="W3129" s="39"/>
      <c r="X3129" s="39"/>
      <c r="Y3129" s="32"/>
      <c r="AA3129" s="40"/>
      <c r="AB3129" s="40"/>
      <c r="AC3129" s="40"/>
      <c r="AD3129" s="41"/>
    </row>
    <row r="3130" spans="16:30" x14ac:dyDescent="0.25">
      <c r="P3130" s="38"/>
      <c r="Q3130" s="38"/>
      <c r="V3130" s="39"/>
      <c r="W3130" s="39"/>
      <c r="X3130" s="39"/>
      <c r="Y3130" s="32"/>
      <c r="AA3130" s="40"/>
      <c r="AB3130" s="40"/>
      <c r="AC3130" s="40"/>
      <c r="AD3130" s="41"/>
    </row>
    <row r="3131" spans="16:30" x14ac:dyDescent="0.25">
      <c r="P3131" s="38"/>
      <c r="Q3131" s="38"/>
      <c r="V3131" s="39"/>
      <c r="W3131" s="39"/>
      <c r="X3131" s="39"/>
      <c r="Y3131" s="32"/>
      <c r="AA3131" s="40"/>
      <c r="AB3131" s="40"/>
      <c r="AC3131" s="40"/>
      <c r="AD3131" s="41"/>
    </row>
    <row r="3132" spans="16:30" x14ac:dyDescent="0.25">
      <c r="P3132" s="38"/>
      <c r="Q3132" s="38"/>
      <c r="V3132" s="39"/>
      <c r="W3132" s="39"/>
      <c r="X3132" s="39"/>
      <c r="Y3132" s="32"/>
      <c r="AA3132" s="40"/>
      <c r="AB3132" s="40"/>
      <c r="AC3132" s="40"/>
      <c r="AD3132" s="41"/>
    </row>
    <row r="3133" spans="16:30" x14ac:dyDescent="0.25">
      <c r="P3133" s="38"/>
      <c r="Q3133" s="38"/>
      <c r="V3133" s="39"/>
      <c r="W3133" s="39"/>
      <c r="X3133" s="39"/>
      <c r="Y3133" s="32"/>
      <c r="AA3133" s="40"/>
      <c r="AB3133" s="40"/>
      <c r="AC3133" s="40"/>
      <c r="AD3133" s="41"/>
    </row>
    <row r="3134" spans="16:30" x14ac:dyDescent="0.25">
      <c r="P3134" s="38"/>
      <c r="Q3134" s="38"/>
      <c r="V3134" s="39"/>
      <c r="W3134" s="39"/>
      <c r="X3134" s="39"/>
      <c r="Y3134" s="32"/>
      <c r="AA3134" s="40"/>
      <c r="AB3134" s="40"/>
      <c r="AC3134" s="40"/>
      <c r="AD3134" s="41"/>
    </row>
    <row r="3135" spans="16:30" x14ac:dyDescent="0.25">
      <c r="P3135" s="38"/>
      <c r="Q3135" s="38"/>
      <c r="V3135" s="39"/>
      <c r="W3135" s="39"/>
      <c r="X3135" s="39"/>
      <c r="Y3135" s="32"/>
      <c r="AA3135" s="40"/>
      <c r="AB3135" s="40"/>
      <c r="AC3135" s="40"/>
      <c r="AD3135" s="41"/>
    </row>
    <row r="3136" spans="16:30" x14ac:dyDescent="0.25">
      <c r="P3136" s="38"/>
      <c r="Q3136" s="38"/>
      <c r="V3136" s="39"/>
      <c r="W3136" s="39"/>
      <c r="X3136" s="39"/>
      <c r="Y3136" s="32"/>
      <c r="AA3136" s="40"/>
      <c r="AB3136" s="40"/>
      <c r="AC3136" s="40"/>
      <c r="AD3136" s="41"/>
    </row>
    <row r="3137" spans="16:30" x14ac:dyDescent="0.25">
      <c r="P3137" s="38"/>
      <c r="Q3137" s="38"/>
      <c r="V3137" s="39"/>
      <c r="W3137" s="39"/>
      <c r="X3137" s="39"/>
      <c r="Y3137" s="32"/>
      <c r="AA3137" s="40"/>
      <c r="AB3137" s="40"/>
      <c r="AC3137" s="40"/>
      <c r="AD3137" s="41"/>
    </row>
    <row r="3138" spans="16:30" x14ac:dyDescent="0.25">
      <c r="P3138" s="38"/>
      <c r="Q3138" s="38"/>
      <c r="V3138" s="39"/>
      <c r="W3138" s="39"/>
      <c r="X3138" s="39"/>
      <c r="Y3138" s="32"/>
      <c r="AA3138" s="40"/>
      <c r="AB3138" s="40"/>
      <c r="AC3138" s="40"/>
      <c r="AD3138" s="41"/>
    </row>
    <row r="3139" spans="16:30" x14ac:dyDescent="0.25">
      <c r="P3139" s="38"/>
      <c r="Q3139" s="38"/>
      <c r="V3139" s="39"/>
      <c r="W3139" s="39"/>
      <c r="X3139" s="39"/>
      <c r="Y3139" s="32"/>
      <c r="AA3139" s="40"/>
      <c r="AB3139" s="40"/>
      <c r="AC3139" s="40"/>
      <c r="AD3139" s="41"/>
    </row>
    <row r="3140" spans="16:30" x14ac:dyDescent="0.25">
      <c r="P3140" s="38"/>
      <c r="Q3140" s="38"/>
      <c r="V3140" s="39"/>
      <c r="W3140" s="39"/>
      <c r="X3140" s="39"/>
      <c r="Y3140" s="32"/>
      <c r="AA3140" s="40"/>
      <c r="AB3140" s="40"/>
      <c r="AC3140" s="40"/>
      <c r="AD3140" s="41"/>
    </row>
    <row r="3141" spans="16:30" x14ac:dyDescent="0.25">
      <c r="P3141" s="38"/>
      <c r="Q3141" s="38"/>
      <c r="V3141" s="39"/>
      <c r="W3141" s="39"/>
      <c r="X3141" s="39"/>
      <c r="Y3141" s="32"/>
      <c r="AA3141" s="40"/>
      <c r="AB3141" s="40"/>
      <c r="AC3141" s="40"/>
      <c r="AD3141" s="41"/>
    </row>
    <row r="3142" spans="16:30" x14ac:dyDescent="0.25">
      <c r="P3142" s="38"/>
      <c r="Q3142" s="38"/>
      <c r="V3142" s="39"/>
      <c r="W3142" s="39"/>
      <c r="X3142" s="39"/>
      <c r="Y3142" s="32"/>
      <c r="AA3142" s="40"/>
      <c r="AB3142" s="40"/>
      <c r="AC3142" s="40"/>
      <c r="AD3142" s="41"/>
    </row>
    <row r="3143" spans="16:30" x14ac:dyDescent="0.25">
      <c r="P3143" s="38"/>
      <c r="Q3143" s="38"/>
      <c r="V3143" s="39"/>
      <c r="W3143" s="39"/>
      <c r="X3143" s="39"/>
      <c r="Y3143" s="32"/>
      <c r="AA3143" s="40"/>
      <c r="AB3143" s="40"/>
      <c r="AC3143" s="40"/>
      <c r="AD3143" s="41"/>
    </row>
    <row r="3144" spans="16:30" x14ac:dyDescent="0.25">
      <c r="P3144" s="38"/>
      <c r="Q3144" s="38"/>
      <c r="V3144" s="39"/>
      <c r="W3144" s="39"/>
      <c r="X3144" s="39"/>
      <c r="Y3144" s="32"/>
      <c r="AA3144" s="40"/>
      <c r="AB3144" s="40"/>
      <c r="AC3144" s="40"/>
      <c r="AD3144" s="41"/>
    </row>
    <row r="3145" spans="16:30" x14ac:dyDescent="0.25">
      <c r="P3145" s="38"/>
      <c r="Q3145" s="38"/>
      <c r="V3145" s="39"/>
      <c r="W3145" s="39"/>
      <c r="X3145" s="39"/>
      <c r="Y3145" s="32"/>
      <c r="AA3145" s="40"/>
      <c r="AB3145" s="40"/>
      <c r="AC3145" s="40"/>
      <c r="AD3145" s="41"/>
    </row>
    <row r="3146" spans="16:30" x14ac:dyDescent="0.25">
      <c r="P3146" s="38"/>
      <c r="Q3146" s="38"/>
      <c r="V3146" s="39"/>
      <c r="W3146" s="39"/>
      <c r="X3146" s="39"/>
      <c r="Y3146" s="32"/>
      <c r="AA3146" s="40"/>
      <c r="AB3146" s="40"/>
      <c r="AC3146" s="40"/>
      <c r="AD3146" s="41"/>
    </row>
    <row r="3147" spans="16:30" x14ac:dyDescent="0.25">
      <c r="P3147" s="38"/>
      <c r="Q3147" s="38"/>
      <c r="V3147" s="39"/>
      <c r="W3147" s="39"/>
      <c r="X3147" s="39"/>
      <c r="Y3147" s="32"/>
      <c r="AA3147" s="40"/>
      <c r="AB3147" s="40"/>
      <c r="AC3147" s="40"/>
      <c r="AD3147" s="41"/>
    </row>
    <row r="3148" spans="16:30" x14ac:dyDescent="0.25">
      <c r="P3148" s="38"/>
      <c r="Q3148" s="38"/>
      <c r="V3148" s="39"/>
      <c r="W3148" s="39"/>
      <c r="X3148" s="39"/>
      <c r="Y3148" s="32"/>
      <c r="AA3148" s="40"/>
      <c r="AB3148" s="40"/>
      <c r="AC3148" s="40"/>
      <c r="AD3148" s="41"/>
    </row>
    <row r="3149" spans="16:30" x14ac:dyDescent="0.25">
      <c r="P3149" s="38"/>
      <c r="Q3149" s="38"/>
      <c r="V3149" s="39"/>
      <c r="W3149" s="39"/>
      <c r="X3149" s="39"/>
      <c r="Y3149" s="32"/>
      <c r="AA3149" s="40"/>
      <c r="AB3149" s="40"/>
      <c r="AC3149" s="40"/>
      <c r="AD3149" s="41"/>
    </row>
    <row r="3150" spans="16:30" x14ac:dyDescent="0.25">
      <c r="P3150" s="38"/>
      <c r="Q3150" s="38"/>
      <c r="V3150" s="39"/>
      <c r="W3150" s="39"/>
      <c r="X3150" s="39"/>
      <c r="Y3150" s="32"/>
      <c r="AA3150" s="40"/>
      <c r="AB3150" s="40"/>
      <c r="AC3150" s="40"/>
      <c r="AD3150" s="41"/>
    </row>
    <row r="3151" spans="16:30" x14ac:dyDescent="0.25">
      <c r="P3151" s="38"/>
      <c r="Q3151" s="38"/>
      <c r="V3151" s="39"/>
      <c r="W3151" s="39"/>
      <c r="X3151" s="39"/>
      <c r="Y3151" s="32"/>
      <c r="AA3151" s="40"/>
      <c r="AB3151" s="40"/>
      <c r="AC3151" s="40"/>
      <c r="AD3151" s="41"/>
    </row>
    <row r="3152" spans="16:30" x14ac:dyDescent="0.25">
      <c r="P3152" s="38"/>
      <c r="Q3152" s="38"/>
      <c r="V3152" s="39"/>
      <c r="W3152" s="39"/>
      <c r="X3152" s="39"/>
      <c r="Y3152" s="32"/>
      <c r="AA3152" s="40"/>
      <c r="AB3152" s="40"/>
      <c r="AC3152" s="40"/>
      <c r="AD3152" s="41"/>
    </row>
    <row r="3153" spans="16:30" x14ac:dyDescent="0.25">
      <c r="P3153" s="38"/>
      <c r="Q3153" s="38"/>
      <c r="V3153" s="39"/>
      <c r="W3153" s="39"/>
      <c r="X3153" s="39"/>
      <c r="Y3153" s="32"/>
      <c r="AA3153" s="40"/>
      <c r="AB3153" s="40"/>
      <c r="AC3153" s="40"/>
      <c r="AD3153" s="41"/>
    </row>
    <row r="3154" spans="16:30" x14ac:dyDescent="0.25">
      <c r="P3154" s="38"/>
      <c r="Q3154" s="38"/>
      <c r="V3154" s="39"/>
      <c r="W3154" s="39"/>
      <c r="X3154" s="39"/>
      <c r="Y3154" s="32"/>
      <c r="AA3154" s="40"/>
      <c r="AB3154" s="40"/>
      <c r="AC3154" s="40"/>
      <c r="AD3154" s="41"/>
    </row>
    <row r="3155" spans="16:30" x14ac:dyDescent="0.25">
      <c r="P3155" s="38"/>
      <c r="Q3155" s="38"/>
      <c r="V3155" s="39"/>
      <c r="W3155" s="39"/>
      <c r="X3155" s="39"/>
      <c r="Y3155" s="32"/>
      <c r="AA3155" s="40"/>
      <c r="AB3155" s="40"/>
      <c r="AC3155" s="40"/>
      <c r="AD3155" s="41"/>
    </row>
    <row r="3156" spans="16:30" x14ac:dyDescent="0.25">
      <c r="P3156" s="38"/>
      <c r="Q3156" s="38"/>
      <c r="V3156" s="39"/>
      <c r="W3156" s="39"/>
      <c r="X3156" s="39"/>
      <c r="Y3156" s="32"/>
      <c r="AA3156" s="40"/>
      <c r="AB3156" s="40"/>
      <c r="AC3156" s="40"/>
      <c r="AD3156" s="41"/>
    </row>
    <row r="3157" spans="16:30" x14ac:dyDescent="0.25">
      <c r="P3157" s="38"/>
      <c r="Q3157" s="38"/>
      <c r="V3157" s="39"/>
      <c r="W3157" s="39"/>
      <c r="X3157" s="39"/>
      <c r="Y3157" s="32"/>
      <c r="AA3157" s="40"/>
      <c r="AB3157" s="40"/>
      <c r="AC3157" s="40"/>
      <c r="AD3157" s="41"/>
    </row>
    <row r="3158" spans="16:30" x14ac:dyDescent="0.25">
      <c r="P3158" s="38"/>
      <c r="Q3158" s="38"/>
      <c r="V3158" s="39"/>
      <c r="W3158" s="39"/>
      <c r="X3158" s="39"/>
      <c r="Y3158" s="32"/>
      <c r="AA3158" s="40"/>
      <c r="AB3158" s="40"/>
      <c r="AC3158" s="40"/>
      <c r="AD3158" s="41"/>
    </row>
    <row r="3159" spans="16:30" x14ac:dyDescent="0.25">
      <c r="P3159" s="38"/>
      <c r="Q3159" s="38"/>
      <c r="V3159" s="39"/>
      <c r="W3159" s="39"/>
      <c r="X3159" s="39"/>
      <c r="Y3159" s="32"/>
      <c r="AA3159" s="40"/>
      <c r="AB3159" s="40"/>
      <c r="AC3159" s="40"/>
      <c r="AD3159" s="41"/>
    </row>
    <row r="3160" spans="16:30" x14ac:dyDescent="0.25">
      <c r="P3160" s="38"/>
      <c r="Q3160" s="38"/>
      <c r="V3160" s="39"/>
      <c r="W3160" s="39"/>
      <c r="X3160" s="39"/>
      <c r="Y3160" s="32"/>
      <c r="AA3160" s="40"/>
      <c r="AB3160" s="40"/>
      <c r="AC3160" s="40"/>
      <c r="AD3160" s="41"/>
    </row>
    <row r="3161" spans="16:30" x14ac:dyDescent="0.25">
      <c r="P3161" s="38"/>
      <c r="Q3161" s="38"/>
      <c r="V3161" s="39"/>
      <c r="W3161" s="39"/>
      <c r="X3161" s="39"/>
      <c r="Y3161" s="32"/>
      <c r="AA3161" s="40"/>
      <c r="AB3161" s="40"/>
      <c r="AC3161" s="40"/>
      <c r="AD3161" s="41"/>
    </row>
    <row r="3162" spans="16:30" x14ac:dyDescent="0.25">
      <c r="P3162" s="38"/>
      <c r="Q3162" s="38"/>
      <c r="V3162" s="39"/>
      <c r="W3162" s="39"/>
      <c r="X3162" s="39"/>
      <c r="Y3162" s="32"/>
      <c r="AA3162" s="40"/>
      <c r="AB3162" s="40"/>
      <c r="AC3162" s="40"/>
      <c r="AD3162" s="41"/>
    </row>
    <row r="3163" spans="16:30" x14ac:dyDescent="0.25">
      <c r="P3163" s="38"/>
      <c r="Q3163" s="38"/>
      <c r="V3163" s="39"/>
      <c r="W3163" s="39"/>
      <c r="X3163" s="39"/>
      <c r="Y3163" s="32"/>
      <c r="AA3163" s="40"/>
      <c r="AB3163" s="40"/>
      <c r="AC3163" s="40"/>
      <c r="AD3163" s="41"/>
    </row>
    <row r="3164" spans="16:30" x14ac:dyDescent="0.25">
      <c r="P3164" s="38"/>
      <c r="Q3164" s="38"/>
      <c r="V3164" s="39"/>
      <c r="W3164" s="39"/>
      <c r="X3164" s="39"/>
      <c r="Y3164" s="32"/>
      <c r="AA3164" s="40"/>
      <c r="AB3164" s="40"/>
      <c r="AC3164" s="40"/>
      <c r="AD3164" s="41"/>
    </row>
    <row r="3165" spans="16:30" x14ac:dyDescent="0.25">
      <c r="P3165" s="38"/>
      <c r="Q3165" s="38"/>
      <c r="V3165" s="39"/>
      <c r="W3165" s="39"/>
      <c r="X3165" s="39"/>
      <c r="Y3165" s="32"/>
      <c r="AA3165" s="40"/>
      <c r="AB3165" s="40"/>
      <c r="AC3165" s="40"/>
      <c r="AD3165" s="41"/>
    </row>
    <row r="3166" spans="16:30" x14ac:dyDescent="0.25">
      <c r="P3166" s="38"/>
      <c r="Q3166" s="38"/>
      <c r="V3166" s="39"/>
      <c r="W3166" s="39"/>
      <c r="X3166" s="39"/>
      <c r="Y3166" s="32"/>
      <c r="AA3166" s="40"/>
      <c r="AB3166" s="40"/>
      <c r="AC3166" s="40"/>
      <c r="AD3166" s="41"/>
    </row>
    <row r="3167" spans="16:30" x14ac:dyDescent="0.25">
      <c r="P3167" s="38"/>
      <c r="Q3167" s="38"/>
      <c r="V3167" s="39"/>
      <c r="W3167" s="39"/>
      <c r="X3167" s="39"/>
      <c r="Y3167" s="32"/>
      <c r="AA3167" s="40"/>
      <c r="AB3167" s="40"/>
      <c r="AC3167" s="40"/>
      <c r="AD3167" s="41"/>
    </row>
    <row r="3168" spans="16:30" x14ac:dyDescent="0.25">
      <c r="P3168" s="38"/>
      <c r="Q3168" s="38"/>
      <c r="V3168" s="39"/>
      <c r="W3168" s="39"/>
      <c r="X3168" s="39"/>
      <c r="Y3168" s="32"/>
      <c r="AA3168" s="40"/>
      <c r="AB3168" s="40"/>
      <c r="AC3168" s="40"/>
      <c r="AD3168" s="41"/>
    </row>
    <row r="3169" spans="16:30" x14ac:dyDescent="0.25">
      <c r="P3169" s="38"/>
      <c r="Q3169" s="38"/>
      <c r="V3169" s="39"/>
      <c r="W3169" s="39"/>
      <c r="X3169" s="39"/>
      <c r="Y3169" s="32"/>
      <c r="AA3169" s="40"/>
      <c r="AB3169" s="40"/>
      <c r="AC3169" s="40"/>
      <c r="AD3169" s="41"/>
    </row>
    <row r="3170" spans="16:30" x14ac:dyDescent="0.25">
      <c r="P3170" s="38"/>
      <c r="Q3170" s="38"/>
      <c r="V3170" s="39"/>
      <c r="W3170" s="39"/>
      <c r="X3170" s="39"/>
      <c r="Y3170" s="32"/>
      <c r="AA3170" s="40"/>
      <c r="AB3170" s="40"/>
      <c r="AC3170" s="40"/>
      <c r="AD3170" s="41"/>
    </row>
    <row r="3171" spans="16:30" x14ac:dyDescent="0.25">
      <c r="P3171" s="38"/>
      <c r="Q3171" s="38"/>
      <c r="V3171" s="39"/>
      <c r="W3171" s="39"/>
      <c r="X3171" s="39"/>
      <c r="Y3171" s="32"/>
      <c r="AA3171" s="40"/>
      <c r="AB3171" s="40"/>
      <c r="AC3171" s="40"/>
      <c r="AD3171" s="41"/>
    </row>
    <row r="3172" spans="16:30" x14ac:dyDescent="0.25">
      <c r="P3172" s="38"/>
      <c r="Q3172" s="38"/>
      <c r="V3172" s="39"/>
      <c r="W3172" s="39"/>
      <c r="X3172" s="39"/>
      <c r="Y3172" s="32"/>
      <c r="AA3172" s="40"/>
      <c r="AB3172" s="40"/>
      <c r="AC3172" s="40"/>
      <c r="AD3172" s="41"/>
    </row>
    <row r="3173" spans="16:30" x14ac:dyDescent="0.25">
      <c r="P3173" s="38"/>
      <c r="Q3173" s="38"/>
      <c r="V3173" s="39"/>
      <c r="W3173" s="39"/>
      <c r="X3173" s="39"/>
      <c r="Y3173" s="32"/>
      <c r="AA3173" s="40"/>
      <c r="AB3173" s="40"/>
      <c r="AC3173" s="40"/>
      <c r="AD3173" s="41"/>
    </row>
    <row r="3174" spans="16:30" x14ac:dyDescent="0.25">
      <c r="P3174" s="38"/>
      <c r="Q3174" s="38"/>
      <c r="V3174" s="39"/>
      <c r="W3174" s="39"/>
      <c r="X3174" s="39"/>
      <c r="Y3174" s="32"/>
      <c r="AA3174" s="40"/>
      <c r="AB3174" s="40"/>
      <c r="AC3174" s="40"/>
      <c r="AD3174" s="41"/>
    </row>
    <row r="3175" spans="16:30" x14ac:dyDescent="0.25">
      <c r="P3175" s="38"/>
      <c r="Q3175" s="38"/>
      <c r="V3175" s="39"/>
      <c r="W3175" s="39"/>
      <c r="X3175" s="39"/>
      <c r="Y3175" s="32"/>
      <c r="AA3175" s="40"/>
      <c r="AB3175" s="40"/>
      <c r="AC3175" s="40"/>
      <c r="AD3175" s="41"/>
    </row>
    <row r="3176" spans="16:30" x14ac:dyDescent="0.25">
      <c r="P3176" s="38"/>
      <c r="Q3176" s="38"/>
      <c r="V3176" s="39"/>
      <c r="W3176" s="39"/>
      <c r="X3176" s="39"/>
      <c r="Y3176" s="32"/>
      <c r="AA3176" s="40"/>
      <c r="AB3176" s="40"/>
      <c r="AC3176" s="40"/>
      <c r="AD3176" s="41"/>
    </row>
    <row r="3177" spans="16:30" x14ac:dyDescent="0.25">
      <c r="P3177" s="38"/>
      <c r="Q3177" s="38"/>
      <c r="V3177" s="39"/>
      <c r="W3177" s="39"/>
      <c r="X3177" s="39"/>
      <c r="Y3177" s="32"/>
      <c r="AA3177" s="40"/>
      <c r="AB3177" s="40"/>
      <c r="AC3177" s="40"/>
      <c r="AD3177" s="41"/>
    </row>
    <row r="3178" spans="16:30" x14ac:dyDescent="0.25">
      <c r="P3178" s="38"/>
      <c r="Q3178" s="38"/>
      <c r="V3178" s="39"/>
      <c r="W3178" s="39"/>
      <c r="X3178" s="39"/>
      <c r="Y3178" s="32"/>
      <c r="AA3178" s="40"/>
      <c r="AB3178" s="40"/>
      <c r="AC3178" s="40"/>
      <c r="AD3178" s="41"/>
    </row>
    <row r="3179" spans="16:30" x14ac:dyDescent="0.25">
      <c r="P3179" s="38"/>
      <c r="Q3179" s="38"/>
      <c r="V3179" s="39"/>
      <c r="W3179" s="39"/>
      <c r="X3179" s="39"/>
      <c r="Y3179" s="32"/>
      <c r="AA3179" s="40"/>
      <c r="AB3179" s="40"/>
      <c r="AC3179" s="40"/>
      <c r="AD3179" s="41"/>
    </row>
    <row r="3180" spans="16:30" x14ac:dyDescent="0.25">
      <c r="P3180" s="38"/>
      <c r="Q3180" s="38"/>
      <c r="V3180" s="39"/>
      <c r="W3180" s="39"/>
      <c r="X3180" s="39"/>
      <c r="Y3180" s="32"/>
      <c r="AA3180" s="40"/>
      <c r="AB3180" s="40"/>
      <c r="AC3180" s="40"/>
      <c r="AD3180" s="41"/>
    </row>
    <row r="3181" spans="16:30" x14ac:dyDescent="0.25">
      <c r="P3181" s="38"/>
      <c r="Q3181" s="38"/>
      <c r="V3181" s="39"/>
      <c r="W3181" s="39"/>
      <c r="X3181" s="39"/>
      <c r="Y3181" s="32"/>
      <c r="AA3181" s="40"/>
      <c r="AB3181" s="40"/>
      <c r="AC3181" s="40"/>
      <c r="AD3181" s="41"/>
    </row>
    <row r="3182" spans="16:30" x14ac:dyDescent="0.25">
      <c r="P3182" s="38"/>
      <c r="Q3182" s="38"/>
      <c r="V3182" s="39"/>
      <c r="W3182" s="39"/>
      <c r="X3182" s="39"/>
      <c r="Y3182" s="32"/>
      <c r="AA3182" s="40"/>
      <c r="AB3182" s="40"/>
      <c r="AC3182" s="40"/>
      <c r="AD3182" s="41"/>
    </row>
    <row r="3183" spans="16:30" x14ac:dyDescent="0.25">
      <c r="P3183" s="38"/>
      <c r="Q3183" s="38"/>
      <c r="V3183" s="39"/>
      <c r="W3183" s="39"/>
      <c r="X3183" s="39"/>
      <c r="Y3183" s="32"/>
      <c r="AA3183" s="40"/>
      <c r="AB3183" s="40"/>
      <c r="AC3183" s="40"/>
      <c r="AD3183" s="41"/>
    </row>
    <row r="3184" spans="16:30" x14ac:dyDescent="0.25">
      <c r="P3184" s="38"/>
      <c r="Q3184" s="38"/>
      <c r="V3184" s="39"/>
      <c r="W3184" s="39"/>
      <c r="X3184" s="39"/>
      <c r="Y3184" s="32"/>
      <c r="AA3184" s="40"/>
      <c r="AB3184" s="40"/>
      <c r="AC3184" s="40"/>
      <c r="AD3184" s="41"/>
    </row>
    <row r="3185" spans="16:30" x14ac:dyDescent="0.25">
      <c r="P3185" s="38"/>
      <c r="Q3185" s="38"/>
      <c r="V3185" s="39"/>
      <c r="W3185" s="39"/>
      <c r="X3185" s="39"/>
      <c r="Y3185" s="32"/>
      <c r="AA3185" s="40"/>
      <c r="AB3185" s="40"/>
      <c r="AC3185" s="40"/>
      <c r="AD3185" s="41"/>
    </row>
    <row r="3186" spans="16:30" x14ac:dyDescent="0.25">
      <c r="P3186" s="38"/>
      <c r="Q3186" s="38"/>
      <c r="V3186" s="39"/>
      <c r="W3186" s="39"/>
      <c r="X3186" s="39"/>
      <c r="Y3186" s="32"/>
      <c r="AA3186" s="40"/>
      <c r="AB3186" s="40"/>
      <c r="AC3186" s="40"/>
      <c r="AD3186" s="41"/>
    </row>
    <row r="3187" spans="16:30" x14ac:dyDescent="0.25">
      <c r="P3187" s="38"/>
      <c r="Q3187" s="38"/>
      <c r="V3187" s="39"/>
      <c r="W3187" s="39"/>
      <c r="X3187" s="39"/>
      <c r="Y3187" s="32"/>
      <c r="AA3187" s="40"/>
      <c r="AB3187" s="40"/>
      <c r="AC3187" s="40"/>
      <c r="AD3187" s="41"/>
    </row>
    <row r="3188" spans="16:30" x14ac:dyDescent="0.25">
      <c r="P3188" s="38"/>
      <c r="Q3188" s="38"/>
      <c r="V3188" s="39"/>
      <c r="W3188" s="39"/>
      <c r="X3188" s="39"/>
      <c r="Y3188" s="32"/>
      <c r="AA3188" s="40"/>
      <c r="AB3188" s="40"/>
      <c r="AC3188" s="40"/>
      <c r="AD3188" s="41"/>
    </row>
    <row r="3189" spans="16:30" x14ac:dyDescent="0.25">
      <c r="P3189" s="38"/>
      <c r="Q3189" s="38"/>
      <c r="V3189" s="39"/>
      <c r="W3189" s="39"/>
      <c r="X3189" s="39"/>
      <c r="Y3189" s="32"/>
      <c r="AA3189" s="40"/>
      <c r="AB3189" s="40"/>
      <c r="AC3189" s="40"/>
      <c r="AD3189" s="41"/>
    </row>
    <row r="3190" spans="16:30" x14ac:dyDescent="0.25">
      <c r="P3190" s="38"/>
      <c r="Q3190" s="38"/>
      <c r="V3190" s="39"/>
      <c r="W3190" s="39"/>
      <c r="X3190" s="39"/>
      <c r="Y3190" s="32"/>
      <c r="AA3190" s="40"/>
      <c r="AB3190" s="40"/>
      <c r="AC3190" s="40"/>
      <c r="AD3190" s="41"/>
    </row>
    <row r="3191" spans="16:30" x14ac:dyDescent="0.25">
      <c r="P3191" s="38"/>
      <c r="Q3191" s="38"/>
      <c r="V3191" s="39"/>
      <c r="W3191" s="39"/>
      <c r="X3191" s="39"/>
      <c r="Y3191" s="32"/>
      <c r="AA3191" s="40"/>
      <c r="AB3191" s="40"/>
      <c r="AC3191" s="40"/>
      <c r="AD3191" s="41"/>
    </row>
    <row r="3192" spans="16:30" x14ac:dyDescent="0.25">
      <c r="P3192" s="38"/>
      <c r="Q3192" s="38"/>
      <c r="V3192" s="39"/>
      <c r="W3192" s="39"/>
      <c r="X3192" s="39"/>
      <c r="Y3192" s="32"/>
      <c r="AA3192" s="40"/>
      <c r="AB3192" s="40"/>
      <c r="AC3192" s="40"/>
      <c r="AD3192" s="41"/>
    </row>
    <row r="3193" spans="16:30" x14ac:dyDescent="0.25">
      <c r="P3193" s="38"/>
      <c r="Q3193" s="38"/>
      <c r="V3193" s="39"/>
      <c r="W3193" s="39"/>
      <c r="X3193" s="39"/>
      <c r="Y3193" s="32"/>
      <c r="AA3193" s="40"/>
      <c r="AB3193" s="40"/>
      <c r="AC3193" s="40"/>
      <c r="AD3193" s="41"/>
    </row>
    <row r="3194" spans="16:30" x14ac:dyDescent="0.25">
      <c r="P3194" s="38"/>
      <c r="Q3194" s="38"/>
      <c r="V3194" s="39"/>
      <c r="W3194" s="39"/>
      <c r="X3194" s="39"/>
      <c r="Y3194" s="32"/>
      <c r="AA3194" s="40"/>
      <c r="AB3194" s="40"/>
      <c r="AC3194" s="40"/>
      <c r="AD3194" s="41"/>
    </row>
    <row r="3195" spans="16:30" x14ac:dyDescent="0.25">
      <c r="P3195" s="38"/>
      <c r="Q3195" s="38"/>
      <c r="V3195" s="39"/>
      <c r="W3195" s="39"/>
      <c r="X3195" s="39"/>
      <c r="Y3195" s="32"/>
      <c r="AA3195" s="40"/>
      <c r="AB3195" s="40"/>
      <c r="AC3195" s="40"/>
      <c r="AD3195" s="41"/>
    </row>
    <row r="3196" spans="16:30" x14ac:dyDescent="0.25">
      <c r="P3196" s="38"/>
      <c r="Q3196" s="38"/>
      <c r="V3196" s="39"/>
      <c r="W3196" s="39"/>
      <c r="X3196" s="39"/>
      <c r="Y3196" s="32"/>
      <c r="AA3196" s="40"/>
      <c r="AB3196" s="40"/>
      <c r="AC3196" s="40"/>
      <c r="AD3196" s="41"/>
    </row>
    <row r="3197" spans="16:30" x14ac:dyDescent="0.25">
      <c r="P3197" s="38"/>
      <c r="Q3197" s="38"/>
      <c r="V3197" s="39"/>
      <c r="W3197" s="39"/>
      <c r="X3197" s="39"/>
      <c r="Y3197" s="32"/>
      <c r="AA3197" s="40"/>
      <c r="AB3197" s="40"/>
      <c r="AC3197" s="40"/>
      <c r="AD3197" s="41"/>
    </row>
    <row r="3198" spans="16:30" x14ac:dyDescent="0.25">
      <c r="P3198" s="38"/>
      <c r="Q3198" s="38"/>
      <c r="V3198" s="39"/>
      <c r="W3198" s="39"/>
      <c r="X3198" s="39"/>
      <c r="Y3198" s="32"/>
      <c r="AA3198" s="40"/>
      <c r="AB3198" s="40"/>
      <c r="AC3198" s="40"/>
      <c r="AD3198" s="41"/>
    </row>
    <row r="3199" spans="16:30" x14ac:dyDescent="0.25">
      <c r="P3199" s="38"/>
      <c r="Q3199" s="38"/>
      <c r="V3199" s="39"/>
      <c r="W3199" s="39"/>
      <c r="X3199" s="39"/>
      <c r="Y3199" s="32"/>
      <c r="AA3199" s="40"/>
      <c r="AB3199" s="40"/>
      <c r="AC3199" s="40"/>
      <c r="AD3199" s="41"/>
    </row>
    <row r="3200" spans="16:30" x14ac:dyDescent="0.25">
      <c r="P3200" s="38"/>
      <c r="Q3200" s="38"/>
      <c r="V3200" s="39"/>
      <c r="W3200" s="39"/>
      <c r="X3200" s="39"/>
      <c r="Y3200" s="32"/>
      <c r="AA3200" s="40"/>
      <c r="AB3200" s="40"/>
      <c r="AC3200" s="40"/>
      <c r="AD3200" s="41"/>
    </row>
    <row r="3201" spans="16:30" x14ac:dyDescent="0.25">
      <c r="P3201" s="38"/>
      <c r="Q3201" s="38"/>
      <c r="V3201" s="39"/>
      <c r="W3201" s="39"/>
      <c r="X3201" s="39"/>
      <c r="Y3201" s="32"/>
      <c r="AA3201" s="40"/>
      <c r="AB3201" s="40"/>
      <c r="AC3201" s="40"/>
      <c r="AD3201" s="41"/>
    </row>
    <row r="3202" spans="16:30" x14ac:dyDescent="0.25">
      <c r="P3202" s="38"/>
      <c r="Q3202" s="38"/>
      <c r="V3202" s="39"/>
      <c r="W3202" s="39"/>
      <c r="X3202" s="39"/>
      <c r="Y3202" s="32"/>
      <c r="AA3202" s="40"/>
      <c r="AB3202" s="40"/>
      <c r="AC3202" s="40"/>
      <c r="AD3202" s="41"/>
    </row>
    <row r="3203" spans="16:30" x14ac:dyDescent="0.25">
      <c r="P3203" s="38"/>
      <c r="Q3203" s="38"/>
      <c r="V3203" s="39"/>
      <c r="W3203" s="39"/>
      <c r="X3203" s="39"/>
      <c r="Y3203" s="32"/>
      <c r="AA3203" s="40"/>
      <c r="AB3203" s="40"/>
      <c r="AC3203" s="40"/>
      <c r="AD3203" s="41"/>
    </row>
    <row r="3204" spans="16:30" x14ac:dyDescent="0.25">
      <c r="P3204" s="38"/>
      <c r="Q3204" s="38"/>
      <c r="V3204" s="39"/>
      <c r="W3204" s="39"/>
      <c r="X3204" s="39"/>
      <c r="Y3204" s="32"/>
      <c r="AA3204" s="40"/>
      <c r="AB3204" s="40"/>
      <c r="AC3204" s="40"/>
      <c r="AD3204" s="41"/>
    </row>
    <row r="3205" spans="16:30" x14ac:dyDescent="0.25">
      <c r="P3205" s="38"/>
      <c r="Q3205" s="38"/>
      <c r="V3205" s="39"/>
      <c r="W3205" s="39"/>
      <c r="X3205" s="39"/>
      <c r="Y3205" s="32"/>
      <c r="AA3205" s="40"/>
      <c r="AB3205" s="40"/>
      <c r="AC3205" s="40"/>
      <c r="AD3205" s="41"/>
    </row>
    <row r="3206" spans="16:30" x14ac:dyDescent="0.25">
      <c r="P3206" s="38"/>
      <c r="Q3206" s="38"/>
      <c r="V3206" s="39"/>
      <c r="W3206" s="39"/>
      <c r="X3206" s="39"/>
      <c r="Y3206" s="32"/>
      <c r="AA3206" s="40"/>
      <c r="AB3206" s="40"/>
      <c r="AC3206" s="40"/>
      <c r="AD3206" s="41"/>
    </row>
    <row r="3207" spans="16:30" x14ac:dyDescent="0.25">
      <c r="P3207" s="38"/>
      <c r="Q3207" s="38"/>
      <c r="V3207" s="39"/>
      <c r="W3207" s="39"/>
      <c r="X3207" s="39"/>
      <c r="Y3207" s="32"/>
      <c r="AA3207" s="40"/>
      <c r="AB3207" s="40"/>
      <c r="AC3207" s="40"/>
      <c r="AD3207" s="41"/>
    </row>
    <row r="3208" spans="16:30" x14ac:dyDescent="0.25">
      <c r="P3208" s="38"/>
      <c r="Q3208" s="38"/>
      <c r="V3208" s="39"/>
      <c r="W3208" s="39"/>
      <c r="X3208" s="39"/>
      <c r="Y3208" s="32"/>
      <c r="AA3208" s="40"/>
      <c r="AB3208" s="40"/>
      <c r="AC3208" s="40"/>
      <c r="AD3208" s="41"/>
    </row>
    <row r="3209" spans="16:30" x14ac:dyDescent="0.25">
      <c r="P3209" s="38"/>
      <c r="Q3209" s="38"/>
      <c r="V3209" s="39"/>
      <c r="W3209" s="39"/>
      <c r="X3209" s="39"/>
      <c r="Y3209" s="32"/>
      <c r="AA3209" s="40"/>
      <c r="AB3209" s="40"/>
      <c r="AC3209" s="40"/>
      <c r="AD3209" s="41"/>
    </row>
    <row r="3210" spans="16:30" x14ac:dyDescent="0.25">
      <c r="P3210" s="38"/>
      <c r="Q3210" s="38"/>
      <c r="V3210" s="39"/>
      <c r="W3210" s="39"/>
      <c r="X3210" s="39"/>
      <c r="Y3210" s="32"/>
      <c r="AA3210" s="40"/>
      <c r="AB3210" s="40"/>
      <c r="AC3210" s="40"/>
      <c r="AD3210" s="41"/>
    </row>
    <row r="3211" spans="16:30" x14ac:dyDescent="0.25">
      <c r="P3211" s="38"/>
      <c r="Q3211" s="38"/>
      <c r="V3211" s="39"/>
      <c r="W3211" s="39"/>
      <c r="X3211" s="39"/>
      <c r="Y3211" s="32"/>
      <c r="AA3211" s="40"/>
      <c r="AB3211" s="40"/>
      <c r="AC3211" s="40"/>
      <c r="AD3211" s="41"/>
    </row>
    <row r="3212" spans="16:30" x14ac:dyDescent="0.25">
      <c r="P3212" s="38"/>
      <c r="Q3212" s="38"/>
      <c r="V3212" s="39"/>
      <c r="W3212" s="39"/>
      <c r="X3212" s="39"/>
      <c r="Y3212" s="32"/>
      <c r="AA3212" s="40"/>
      <c r="AB3212" s="40"/>
      <c r="AC3212" s="40"/>
      <c r="AD3212" s="41"/>
    </row>
    <row r="3213" spans="16:30" x14ac:dyDescent="0.25">
      <c r="P3213" s="38"/>
      <c r="Q3213" s="38"/>
      <c r="V3213" s="39"/>
      <c r="W3213" s="39"/>
      <c r="X3213" s="39"/>
      <c r="Y3213" s="32"/>
      <c r="AA3213" s="40"/>
      <c r="AB3213" s="40"/>
      <c r="AC3213" s="40"/>
      <c r="AD3213" s="41"/>
    </row>
    <row r="3214" spans="16:30" x14ac:dyDescent="0.25">
      <c r="P3214" s="38"/>
      <c r="Q3214" s="38"/>
      <c r="V3214" s="39"/>
      <c r="W3214" s="39"/>
      <c r="X3214" s="39"/>
      <c r="Y3214" s="32"/>
      <c r="AA3214" s="40"/>
      <c r="AB3214" s="40"/>
      <c r="AC3214" s="40"/>
      <c r="AD3214" s="41"/>
    </row>
    <row r="3215" spans="16:30" x14ac:dyDescent="0.25">
      <c r="P3215" s="38"/>
      <c r="Q3215" s="38"/>
      <c r="V3215" s="39"/>
      <c r="W3215" s="39"/>
      <c r="X3215" s="39"/>
      <c r="Y3215" s="32"/>
      <c r="AA3215" s="40"/>
      <c r="AB3215" s="40"/>
      <c r="AC3215" s="40"/>
      <c r="AD3215" s="41"/>
    </row>
    <row r="3216" spans="16:30" x14ac:dyDescent="0.25">
      <c r="P3216" s="38"/>
      <c r="Q3216" s="38"/>
      <c r="V3216" s="39"/>
      <c r="W3216" s="39"/>
      <c r="X3216" s="39"/>
      <c r="Y3216" s="32"/>
      <c r="AA3216" s="40"/>
      <c r="AB3216" s="40"/>
      <c r="AC3216" s="40"/>
      <c r="AD3216" s="41"/>
    </row>
    <row r="3217" spans="16:30" x14ac:dyDescent="0.25">
      <c r="P3217" s="38"/>
      <c r="Q3217" s="38"/>
      <c r="V3217" s="39"/>
      <c r="W3217" s="39"/>
      <c r="X3217" s="39"/>
      <c r="Y3217" s="32"/>
      <c r="AA3217" s="40"/>
      <c r="AB3217" s="40"/>
      <c r="AC3217" s="40"/>
      <c r="AD3217" s="41"/>
    </row>
    <row r="3218" spans="16:30" x14ac:dyDescent="0.25">
      <c r="P3218" s="38"/>
      <c r="Q3218" s="38"/>
      <c r="V3218" s="39"/>
      <c r="W3218" s="39"/>
      <c r="X3218" s="39"/>
      <c r="Y3218" s="32"/>
      <c r="AA3218" s="40"/>
      <c r="AB3218" s="40"/>
      <c r="AC3218" s="40"/>
      <c r="AD3218" s="41"/>
    </row>
    <row r="3219" spans="16:30" x14ac:dyDescent="0.25">
      <c r="P3219" s="38"/>
      <c r="Q3219" s="38"/>
      <c r="V3219" s="39"/>
      <c r="W3219" s="39"/>
      <c r="X3219" s="39"/>
      <c r="Y3219" s="32"/>
      <c r="AA3219" s="40"/>
      <c r="AB3219" s="40"/>
      <c r="AC3219" s="40"/>
      <c r="AD3219" s="41"/>
    </row>
    <row r="3220" spans="16:30" x14ac:dyDescent="0.25">
      <c r="P3220" s="38"/>
      <c r="Q3220" s="38"/>
      <c r="V3220" s="39"/>
      <c r="W3220" s="39"/>
      <c r="X3220" s="39"/>
      <c r="Y3220" s="32"/>
      <c r="AA3220" s="40"/>
      <c r="AB3220" s="40"/>
      <c r="AC3220" s="40"/>
      <c r="AD3220" s="41"/>
    </row>
    <row r="3221" spans="16:30" x14ac:dyDescent="0.25">
      <c r="P3221" s="38"/>
      <c r="Q3221" s="38"/>
      <c r="V3221" s="39"/>
      <c r="W3221" s="39"/>
      <c r="X3221" s="39"/>
      <c r="Y3221" s="32"/>
      <c r="AA3221" s="40"/>
      <c r="AB3221" s="40"/>
      <c r="AC3221" s="40"/>
      <c r="AD3221" s="41"/>
    </row>
    <row r="3222" spans="16:30" x14ac:dyDescent="0.25">
      <c r="P3222" s="38"/>
      <c r="Q3222" s="38"/>
      <c r="V3222" s="39"/>
      <c r="W3222" s="39"/>
      <c r="X3222" s="39"/>
      <c r="Y3222" s="32"/>
      <c r="AA3222" s="40"/>
      <c r="AB3222" s="40"/>
      <c r="AC3222" s="40"/>
      <c r="AD3222" s="41"/>
    </row>
    <row r="3223" spans="16:30" x14ac:dyDescent="0.25">
      <c r="P3223" s="38"/>
      <c r="Q3223" s="38"/>
      <c r="V3223" s="39"/>
      <c r="W3223" s="39"/>
      <c r="X3223" s="39"/>
      <c r="Y3223" s="32"/>
      <c r="AA3223" s="40"/>
      <c r="AB3223" s="40"/>
      <c r="AC3223" s="40"/>
      <c r="AD3223" s="41"/>
    </row>
    <row r="3224" spans="16:30" x14ac:dyDescent="0.25">
      <c r="P3224" s="38"/>
      <c r="Q3224" s="38"/>
      <c r="V3224" s="39"/>
      <c r="W3224" s="39"/>
      <c r="X3224" s="39"/>
      <c r="Y3224" s="32"/>
      <c r="AA3224" s="40"/>
      <c r="AB3224" s="40"/>
      <c r="AC3224" s="40"/>
      <c r="AD3224" s="41"/>
    </row>
    <row r="3225" spans="16:30" x14ac:dyDescent="0.25">
      <c r="P3225" s="38"/>
      <c r="Q3225" s="38"/>
      <c r="V3225" s="39"/>
      <c r="W3225" s="39"/>
      <c r="X3225" s="39"/>
      <c r="Y3225" s="32"/>
      <c r="AA3225" s="40"/>
      <c r="AB3225" s="40"/>
      <c r="AC3225" s="40"/>
      <c r="AD3225" s="41"/>
    </row>
    <row r="3226" spans="16:30" x14ac:dyDescent="0.25">
      <c r="P3226" s="38"/>
      <c r="Q3226" s="38"/>
      <c r="V3226" s="39"/>
      <c r="W3226" s="39"/>
      <c r="X3226" s="39"/>
      <c r="Y3226" s="32"/>
      <c r="AA3226" s="40"/>
      <c r="AB3226" s="40"/>
      <c r="AC3226" s="40"/>
      <c r="AD3226" s="41"/>
    </row>
    <row r="3227" spans="16:30" x14ac:dyDescent="0.25">
      <c r="P3227" s="38"/>
      <c r="Q3227" s="38"/>
      <c r="V3227" s="39"/>
      <c r="W3227" s="39"/>
      <c r="X3227" s="39"/>
      <c r="Y3227" s="32"/>
      <c r="AA3227" s="40"/>
      <c r="AB3227" s="40"/>
      <c r="AC3227" s="40"/>
      <c r="AD3227" s="41"/>
    </row>
    <row r="3228" spans="16:30" x14ac:dyDescent="0.25">
      <c r="P3228" s="38"/>
      <c r="Q3228" s="38"/>
      <c r="V3228" s="39"/>
      <c r="W3228" s="39"/>
      <c r="X3228" s="39"/>
      <c r="Y3228" s="32"/>
      <c r="AA3228" s="40"/>
      <c r="AB3228" s="40"/>
      <c r="AC3228" s="40"/>
      <c r="AD3228" s="41"/>
    </row>
    <row r="3229" spans="16:30" x14ac:dyDescent="0.25">
      <c r="P3229" s="38"/>
      <c r="Q3229" s="38"/>
      <c r="V3229" s="39"/>
      <c r="W3229" s="39"/>
      <c r="X3229" s="39"/>
      <c r="Y3229" s="32"/>
      <c r="AA3229" s="40"/>
      <c r="AB3229" s="40"/>
      <c r="AC3229" s="40"/>
      <c r="AD3229" s="41"/>
    </row>
    <row r="3230" spans="16:30" x14ac:dyDescent="0.25">
      <c r="P3230" s="38"/>
      <c r="Q3230" s="38"/>
      <c r="V3230" s="39"/>
      <c r="W3230" s="39"/>
      <c r="X3230" s="39"/>
      <c r="Y3230" s="32"/>
      <c r="AA3230" s="40"/>
      <c r="AB3230" s="40"/>
      <c r="AC3230" s="40"/>
      <c r="AD3230" s="41"/>
    </row>
    <row r="3231" spans="16:30" x14ac:dyDescent="0.25">
      <c r="P3231" s="38"/>
      <c r="Q3231" s="38"/>
      <c r="V3231" s="39"/>
      <c r="W3231" s="39"/>
      <c r="X3231" s="39"/>
      <c r="Y3231" s="32"/>
      <c r="AA3231" s="40"/>
      <c r="AB3231" s="40"/>
      <c r="AC3231" s="40"/>
      <c r="AD3231" s="41"/>
    </row>
    <row r="3232" spans="16:30" x14ac:dyDescent="0.25">
      <c r="P3232" s="38"/>
      <c r="Q3232" s="38"/>
      <c r="V3232" s="39"/>
      <c r="W3232" s="39"/>
      <c r="X3232" s="39"/>
      <c r="Y3232" s="32"/>
      <c r="AA3232" s="40"/>
      <c r="AB3232" s="40"/>
      <c r="AC3232" s="40"/>
      <c r="AD3232" s="41"/>
    </row>
    <row r="3233" spans="16:30" x14ac:dyDescent="0.25">
      <c r="P3233" s="38"/>
      <c r="Q3233" s="38"/>
      <c r="V3233" s="39"/>
      <c r="W3233" s="39"/>
      <c r="X3233" s="39"/>
      <c r="Y3233" s="32"/>
      <c r="AA3233" s="40"/>
      <c r="AB3233" s="40"/>
      <c r="AC3233" s="40"/>
      <c r="AD3233" s="41"/>
    </row>
    <row r="3234" spans="16:30" x14ac:dyDescent="0.25">
      <c r="P3234" s="38"/>
      <c r="Q3234" s="38"/>
      <c r="V3234" s="39"/>
      <c r="W3234" s="39"/>
      <c r="X3234" s="39"/>
      <c r="Y3234" s="32"/>
      <c r="AA3234" s="40"/>
      <c r="AB3234" s="40"/>
      <c r="AC3234" s="40"/>
      <c r="AD3234" s="41"/>
    </row>
    <row r="3235" spans="16:30" x14ac:dyDescent="0.25">
      <c r="P3235" s="38"/>
      <c r="Q3235" s="38"/>
      <c r="V3235" s="39"/>
      <c r="W3235" s="39"/>
      <c r="X3235" s="39"/>
      <c r="Y3235" s="32"/>
      <c r="AA3235" s="40"/>
      <c r="AB3235" s="40"/>
      <c r="AC3235" s="40"/>
      <c r="AD3235" s="41"/>
    </row>
    <row r="3236" spans="16:30" x14ac:dyDescent="0.25">
      <c r="P3236" s="38"/>
      <c r="Q3236" s="38"/>
      <c r="V3236" s="39"/>
      <c r="W3236" s="39"/>
      <c r="X3236" s="39"/>
      <c r="Y3236" s="32"/>
      <c r="AA3236" s="40"/>
      <c r="AB3236" s="40"/>
      <c r="AC3236" s="40"/>
      <c r="AD3236" s="41"/>
    </row>
    <row r="3237" spans="16:30" x14ac:dyDescent="0.25">
      <c r="P3237" s="38"/>
      <c r="Q3237" s="38"/>
      <c r="V3237" s="39"/>
      <c r="W3237" s="39"/>
      <c r="X3237" s="39"/>
      <c r="Y3237" s="32"/>
      <c r="AA3237" s="40"/>
      <c r="AB3237" s="40"/>
      <c r="AC3237" s="40"/>
      <c r="AD3237" s="41"/>
    </row>
    <row r="3238" spans="16:30" x14ac:dyDescent="0.25">
      <c r="P3238" s="38"/>
      <c r="Q3238" s="38"/>
      <c r="V3238" s="39"/>
      <c r="W3238" s="39"/>
      <c r="X3238" s="39"/>
      <c r="Y3238" s="32"/>
      <c r="AA3238" s="40"/>
      <c r="AB3238" s="40"/>
      <c r="AC3238" s="40"/>
      <c r="AD3238" s="41"/>
    </row>
    <row r="3239" spans="16:30" x14ac:dyDescent="0.25">
      <c r="P3239" s="38"/>
      <c r="Q3239" s="38"/>
      <c r="V3239" s="39"/>
      <c r="W3239" s="39"/>
      <c r="X3239" s="39"/>
      <c r="Y3239" s="32"/>
      <c r="AA3239" s="40"/>
      <c r="AB3239" s="40"/>
      <c r="AC3239" s="40"/>
      <c r="AD3239" s="41"/>
    </row>
    <row r="3240" spans="16:30" x14ac:dyDescent="0.25">
      <c r="P3240" s="38"/>
      <c r="Q3240" s="38"/>
      <c r="V3240" s="39"/>
      <c r="W3240" s="39"/>
      <c r="X3240" s="39"/>
      <c r="Y3240" s="32"/>
      <c r="AA3240" s="40"/>
      <c r="AB3240" s="40"/>
      <c r="AC3240" s="40"/>
      <c r="AD3240" s="41"/>
    </row>
    <row r="3241" spans="16:30" x14ac:dyDescent="0.25">
      <c r="P3241" s="38"/>
      <c r="Q3241" s="38"/>
      <c r="V3241" s="39"/>
      <c r="W3241" s="39"/>
      <c r="X3241" s="39"/>
      <c r="Y3241" s="32"/>
      <c r="AA3241" s="40"/>
      <c r="AB3241" s="40"/>
      <c r="AC3241" s="40"/>
      <c r="AD3241" s="41"/>
    </row>
    <row r="3242" spans="16:30" x14ac:dyDescent="0.25">
      <c r="P3242" s="38"/>
      <c r="Q3242" s="38"/>
      <c r="V3242" s="39"/>
      <c r="W3242" s="39"/>
      <c r="X3242" s="39"/>
      <c r="Y3242" s="32"/>
      <c r="AA3242" s="40"/>
      <c r="AB3242" s="40"/>
      <c r="AC3242" s="40"/>
      <c r="AD3242" s="41"/>
    </row>
    <row r="3243" spans="16:30" x14ac:dyDescent="0.25">
      <c r="P3243" s="38"/>
      <c r="Q3243" s="38"/>
      <c r="V3243" s="39"/>
      <c r="W3243" s="39"/>
      <c r="X3243" s="39"/>
      <c r="Y3243" s="32"/>
      <c r="AA3243" s="40"/>
      <c r="AB3243" s="40"/>
      <c r="AC3243" s="40"/>
      <c r="AD3243" s="41"/>
    </row>
    <row r="3244" spans="16:30" x14ac:dyDescent="0.25">
      <c r="P3244" s="38"/>
      <c r="Q3244" s="38"/>
      <c r="V3244" s="39"/>
      <c r="W3244" s="39"/>
      <c r="X3244" s="39"/>
      <c r="Y3244" s="32"/>
      <c r="AA3244" s="40"/>
      <c r="AB3244" s="40"/>
      <c r="AC3244" s="40"/>
      <c r="AD3244" s="41"/>
    </row>
    <row r="3245" spans="16:30" x14ac:dyDescent="0.25">
      <c r="P3245" s="38"/>
      <c r="Q3245" s="38"/>
      <c r="V3245" s="39"/>
      <c r="W3245" s="39"/>
      <c r="X3245" s="39"/>
      <c r="Y3245" s="32"/>
      <c r="AA3245" s="40"/>
      <c r="AB3245" s="40"/>
      <c r="AC3245" s="40"/>
      <c r="AD3245" s="41"/>
    </row>
    <row r="3246" spans="16:30" x14ac:dyDescent="0.25">
      <c r="P3246" s="38"/>
      <c r="Q3246" s="38"/>
      <c r="V3246" s="39"/>
      <c r="W3246" s="39"/>
      <c r="X3246" s="39"/>
      <c r="Y3246" s="32"/>
      <c r="AA3246" s="40"/>
      <c r="AB3246" s="40"/>
      <c r="AC3246" s="40"/>
      <c r="AD3246" s="41"/>
    </row>
    <row r="3247" spans="16:30" x14ac:dyDescent="0.25">
      <c r="P3247" s="38"/>
      <c r="Q3247" s="38"/>
      <c r="V3247" s="39"/>
      <c r="W3247" s="39"/>
      <c r="X3247" s="39"/>
      <c r="Y3247" s="32"/>
      <c r="AA3247" s="40"/>
      <c r="AB3247" s="40"/>
      <c r="AC3247" s="40"/>
      <c r="AD3247" s="41"/>
    </row>
    <row r="3248" spans="16:30" x14ac:dyDescent="0.25">
      <c r="P3248" s="38"/>
      <c r="Q3248" s="38"/>
      <c r="V3248" s="39"/>
      <c r="W3248" s="39"/>
      <c r="X3248" s="39"/>
      <c r="Y3248" s="32"/>
      <c r="AA3248" s="40"/>
      <c r="AB3248" s="40"/>
      <c r="AC3248" s="40"/>
      <c r="AD3248" s="41"/>
    </row>
    <row r="3249" spans="16:30" x14ac:dyDescent="0.25">
      <c r="P3249" s="38"/>
      <c r="Q3249" s="38"/>
      <c r="V3249" s="39"/>
      <c r="W3249" s="39"/>
      <c r="X3249" s="39"/>
      <c r="Y3249" s="32"/>
      <c r="AA3249" s="40"/>
      <c r="AB3249" s="40"/>
      <c r="AC3249" s="40"/>
      <c r="AD3249" s="41"/>
    </row>
    <row r="3250" spans="16:30" x14ac:dyDescent="0.25">
      <c r="P3250" s="38"/>
      <c r="Q3250" s="38"/>
      <c r="V3250" s="39"/>
      <c r="W3250" s="39"/>
      <c r="X3250" s="39"/>
      <c r="Y3250" s="32"/>
      <c r="AA3250" s="40"/>
      <c r="AB3250" s="40"/>
      <c r="AC3250" s="40"/>
      <c r="AD3250" s="41"/>
    </row>
    <row r="3251" spans="16:30" x14ac:dyDescent="0.25">
      <c r="P3251" s="38"/>
      <c r="Q3251" s="38"/>
      <c r="V3251" s="39"/>
      <c r="W3251" s="39"/>
      <c r="X3251" s="39"/>
      <c r="Y3251" s="32"/>
      <c r="AA3251" s="40"/>
      <c r="AB3251" s="40"/>
      <c r="AC3251" s="40"/>
      <c r="AD3251" s="41"/>
    </row>
    <row r="3252" spans="16:30" x14ac:dyDescent="0.25">
      <c r="P3252" s="38"/>
      <c r="Q3252" s="38"/>
      <c r="V3252" s="39"/>
      <c r="W3252" s="39"/>
      <c r="X3252" s="39"/>
      <c r="Y3252" s="32"/>
      <c r="AA3252" s="40"/>
      <c r="AB3252" s="40"/>
      <c r="AC3252" s="40"/>
      <c r="AD3252" s="41"/>
    </row>
    <row r="3253" spans="16:30" x14ac:dyDescent="0.25">
      <c r="P3253" s="38"/>
      <c r="Q3253" s="38"/>
      <c r="V3253" s="39"/>
      <c r="W3253" s="39"/>
      <c r="X3253" s="39"/>
      <c r="Y3253" s="32"/>
      <c r="AA3253" s="40"/>
      <c r="AB3253" s="40"/>
      <c r="AC3253" s="40"/>
      <c r="AD3253" s="41"/>
    </row>
    <row r="3254" spans="16:30" x14ac:dyDescent="0.25">
      <c r="P3254" s="38"/>
      <c r="Q3254" s="38"/>
      <c r="V3254" s="39"/>
      <c r="W3254" s="39"/>
      <c r="X3254" s="39"/>
      <c r="Y3254" s="32"/>
      <c r="AA3254" s="40"/>
      <c r="AB3254" s="40"/>
      <c r="AC3254" s="40"/>
      <c r="AD3254" s="41"/>
    </row>
    <row r="3255" spans="16:30" x14ac:dyDescent="0.25">
      <c r="P3255" s="38"/>
      <c r="Q3255" s="38"/>
      <c r="V3255" s="39"/>
      <c r="W3255" s="39"/>
      <c r="X3255" s="39"/>
      <c r="Y3255" s="32"/>
      <c r="AA3255" s="40"/>
      <c r="AB3255" s="40"/>
      <c r="AC3255" s="40"/>
      <c r="AD3255" s="41"/>
    </row>
    <row r="3256" spans="16:30" x14ac:dyDescent="0.25">
      <c r="P3256" s="38"/>
      <c r="Q3256" s="38"/>
      <c r="V3256" s="39"/>
      <c r="W3256" s="39"/>
      <c r="X3256" s="39"/>
      <c r="Y3256" s="32"/>
      <c r="AA3256" s="40"/>
      <c r="AB3256" s="40"/>
      <c r="AC3256" s="40"/>
      <c r="AD3256" s="41"/>
    </row>
    <row r="3257" spans="16:30" x14ac:dyDescent="0.25">
      <c r="P3257" s="38"/>
      <c r="Q3257" s="38"/>
      <c r="V3257" s="39"/>
      <c r="W3257" s="39"/>
      <c r="X3257" s="39"/>
      <c r="Y3257" s="32"/>
      <c r="AA3257" s="40"/>
      <c r="AB3257" s="40"/>
      <c r="AC3257" s="40"/>
      <c r="AD3257" s="41"/>
    </row>
    <row r="3258" spans="16:30" x14ac:dyDescent="0.25">
      <c r="P3258" s="38"/>
      <c r="Q3258" s="38"/>
      <c r="V3258" s="39"/>
      <c r="W3258" s="39"/>
      <c r="X3258" s="39"/>
      <c r="Y3258" s="32"/>
      <c r="AA3258" s="40"/>
      <c r="AB3258" s="40"/>
      <c r="AC3258" s="40"/>
      <c r="AD3258" s="41"/>
    </row>
    <row r="3259" spans="16:30" x14ac:dyDescent="0.25">
      <c r="P3259" s="38"/>
      <c r="Q3259" s="38"/>
      <c r="V3259" s="39"/>
      <c r="W3259" s="39"/>
      <c r="X3259" s="39"/>
      <c r="Y3259" s="32"/>
      <c r="AA3259" s="40"/>
      <c r="AB3259" s="40"/>
      <c r="AC3259" s="40"/>
      <c r="AD3259" s="41"/>
    </row>
    <row r="3260" spans="16:30" x14ac:dyDescent="0.25">
      <c r="P3260" s="38"/>
      <c r="Q3260" s="38"/>
      <c r="V3260" s="39"/>
      <c r="W3260" s="39"/>
      <c r="X3260" s="39"/>
      <c r="Y3260" s="32"/>
      <c r="AA3260" s="40"/>
      <c r="AB3260" s="40"/>
      <c r="AC3260" s="40"/>
      <c r="AD3260" s="41"/>
    </row>
    <row r="3261" spans="16:30" x14ac:dyDescent="0.25">
      <c r="P3261" s="38"/>
      <c r="Q3261" s="38"/>
      <c r="V3261" s="39"/>
      <c r="W3261" s="39"/>
      <c r="X3261" s="39"/>
      <c r="Y3261" s="32"/>
      <c r="AA3261" s="40"/>
      <c r="AB3261" s="40"/>
      <c r="AC3261" s="40"/>
      <c r="AD3261" s="41"/>
    </row>
    <row r="3262" spans="16:30" x14ac:dyDescent="0.25">
      <c r="P3262" s="38"/>
      <c r="Q3262" s="38"/>
      <c r="V3262" s="39"/>
      <c r="W3262" s="39"/>
      <c r="X3262" s="39"/>
      <c r="Y3262" s="32"/>
      <c r="AA3262" s="40"/>
      <c r="AB3262" s="40"/>
      <c r="AC3262" s="40"/>
      <c r="AD3262" s="41"/>
    </row>
    <row r="3263" spans="16:30" x14ac:dyDescent="0.25">
      <c r="P3263" s="38"/>
      <c r="Q3263" s="38"/>
      <c r="V3263" s="39"/>
      <c r="W3263" s="39"/>
      <c r="X3263" s="39"/>
      <c r="Y3263" s="32"/>
      <c r="AA3263" s="40"/>
      <c r="AB3263" s="40"/>
      <c r="AC3263" s="40"/>
      <c r="AD3263" s="41"/>
    </row>
    <row r="3264" spans="16:30" x14ac:dyDescent="0.25">
      <c r="P3264" s="38"/>
      <c r="Q3264" s="38"/>
      <c r="V3264" s="39"/>
      <c r="W3264" s="39"/>
      <c r="X3264" s="39"/>
      <c r="Y3264" s="32"/>
      <c r="AA3264" s="40"/>
      <c r="AB3264" s="40"/>
      <c r="AC3264" s="40"/>
      <c r="AD3264" s="41"/>
    </row>
    <row r="3265" spans="16:30" x14ac:dyDescent="0.25">
      <c r="P3265" s="38"/>
      <c r="Q3265" s="38"/>
      <c r="V3265" s="39"/>
      <c r="W3265" s="39"/>
      <c r="X3265" s="39"/>
      <c r="Y3265" s="32"/>
      <c r="AA3265" s="40"/>
      <c r="AB3265" s="40"/>
      <c r="AC3265" s="40"/>
      <c r="AD3265" s="41"/>
    </row>
    <row r="3266" spans="16:30" x14ac:dyDescent="0.25">
      <c r="P3266" s="38"/>
      <c r="Q3266" s="38"/>
      <c r="V3266" s="39"/>
      <c r="W3266" s="39"/>
      <c r="X3266" s="39"/>
      <c r="Y3266" s="32"/>
      <c r="AA3266" s="40"/>
      <c r="AB3266" s="40"/>
      <c r="AC3266" s="40"/>
      <c r="AD3266" s="41"/>
    </row>
    <row r="3267" spans="16:30" x14ac:dyDescent="0.25">
      <c r="P3267" s="38"/>
      <c r="Q3267" s="38"/>
      <c r="V3267" s="39"/>
      <c r="W3267" s="39"/>
      <c r="X3267" s="39"/>
      <c r="Y3267" s="32"/>
      <c r="AA3267" s="40"/>
      <c r="AB3267" s="40"/>
      <c r="AC3267" s="40"/>
      <c r="AD3267" s="41"/>
    </row>
    <row r="3268" spans="16:30" x14ac:dyDescent="0.25">
      <c r="P3268" s="38"/>
      <c r="Q3268" s="38"/>
      <c r="V3268" s="39"/>
      <c r="W3268" s="39"/>
      <c r="X3268" s="39"/>
      <c r="Y3268" s="32"/>
      <c r="AA3268" s="40"/>
      <c r="AB3268" s="40"/>
      <c r="AC3268" s="40"/>
      <c r="AD3268" s="41"/>
    </row>
    <row r="3269" spans="16:30" x14ac:dyDescent="0.25">
      <c r="P3269" s="38"/>
      <c r="Q3269" s="38"/>
      <c r="V3269" s="39"/>
      <c r="W3269" s="39"/>
      <c r="X3269" s="39"/>
      <c r="Y3269" s="32"/>
      <c r="AA3269" s="40"/>
      <c r="AB3269" s="40"/>
      <c r="AC3269" s="40"/>
      <c r="AD3269" s="41"/>
    </row>
    <row r="3270" spans="16:30" x14ac:dyDescent="0.25">
      <c r="P3270" s="38"/>
      <c r="Q3270" s="38"/>
      <c r="V3270" s="39"/>
      <c r="W3270" s="39"/>
      <c r="X3270" s="39"/>
      <c r="Y3270" s="32"/>
      <c r="AA3270" s="40"/>
      <c r="AB3270" s="40"/>
      <c r="AC3270" s="40"/>
      <c r="AD3270" s="41"/>
    </row>
    <row r="3271" spans="16:30" x14ac:dyDescent="0.25">
      <c r="P3271" s="38"/>
      <c r="Q3271" s="38"/>
      <c r="V3271" s="39"/>
      <c r="W3271" s="39"/>
      <c r="X3271" s="39"/>
      <c r="Y3271" s="32"/>
      <c r="AA3271" s="40"/>
      <c r="AB3271" s="40"/>
      <c r="AC3271" s="40"/>
      <c r="AD3271" s="41"/>
    </row>
    <row r="3272" spans="16:30" x14ac:dyDescent="0.25">
      <c r="P3272" s="38"/>
      <c r="Q3272" s="38"/>
      <c r="V3272" s="39"/>
      <c r="W3272" s="39"/>
      <c r="X3272" s="39"/>
      <c r="Y3272" s="32"/>
      <c r="AA3272" s="40"/>
      <c r="AB3272" s="40"/>
      <c r="AC3272" s="40"/>
      <c r="AD3272" s="41"/>
    </row>
    <row r="3273" spans="16:30" x14ac:dyDescent="0.25">
      <c r="P3273" s="38"/>
      <c r="Q3273" s="38"/>
      <c r="V3273" s="39"/>
      <c r="W3273" s="39"/>
      <c r="X3273" s="39"/>
      <c r="Y3273" s="32"/>
      <c r="AA3273" s="40"/>
      <c r="AB3273" s="40"/>
      <c r="AC3273" s="40"/>
      <c r="AD3273" s="41"/>
    </row>
    <row r="3274" spans="16:30" x14ac:dyDescent="0.25">
      <c r="P3274" s="38"/>
      <c r="Q3274" s="38"/>
      <c r="V3274" s="39"/>
      <c r="W3274" s="39"/>
      <c r="X3274" s="39"/>
      <c r="Y3274" s="32"/>
      <c r="AA3274" s="40"/>
      <c r="AB3274" s="40"/>
      <c r="AC3274" s="40"/>
      <c r="AD3274" s="41"/>
    </row>
    <row r="3275" spans="16:30" x14ac:dyDescent="0.25">
      <c r="P3275" s="38"/>
      <c r="Q3275" s="38"/>
      <c r="V3275" s="39"/>
      <c r="W3275" s="39"/>
      <c r="X3275" s="39"/>
      <c r="Y3275" s="32"/>
      <c r="AA3275" s="40"/>
      <c r="AB3275" s="40"/>
      <c r="AC3275" s="40"/>
      <c r="AD3275" s="41"/>
    </row>
    <row r="3276" spans="16:30" x14ac:dyDescent="0.25">
      <c r="P3276" s="38"/>
      <c r="Q3276" s="38"/>
      <c r="V3276" s="39"/>
      <c r="W3276" s="39"/>
      <c r="X3276" s="39"/>
      <c r="Y3276" s="32"/>
      <c r="AA3276" s="40"/>
      <c r="AB3276" s="40"/>
      <c r="AC3276" s="40"/>
      <c r="AD3276" s="41"/>
    </row>
    <row r="3277" spans="16:30" x14ac:dyDescent="0.25">
      <c r="P3277" s="38"/>
      <c r="Q3277" s="38"/>
      <c r="V3277" s="39"/>
      <c r="W3277" s="39"/>
      <c r="X3277" s="39"/>
      <c r="Y3277" s="32"/>
      <c r="AA3277" s="40"/>
      <c r="AB3277" s="40"/>
      <c r="AC3277" s="40"/>
      <c r="AD3277" s="41"/>
    </row>
    <row r="3278" spans="16:30" x14ac:dyDescent="0.25">
      <c r="P3278" s="38"/>
      <c r="Q3278" s="38"/>
      <c r="V3278" s="39"/>
      <c r="W3278" s="39"/>
      <c r="X3278" s="39"/>
      <c r="Y3278" s="32"/>
      <c r="AA3278" s="40"/>
      <c r="AB3278" s="40"/>
      <c r="AC3278" s="40"/>
      <c r="AD3278" s="41"/>
    </row>
    <row r="3279" spans="16:30" x14ac:dyDescent="0.25">
      <c r="P3279" s="38"/>
      <c r="Q3279" s="38"/>
      <c r="V3279" s="39"/>
      <c r="W3279" s="39"/>
      <c r="X3279" s="39"/>
      <c r="Y3279" s="32"/>
      <c r="AA3279" s="40"/>
      <c r="AB3279" s="40"/>
      <c r="AC3279" s="40"/>
      <c r="AD3279" s="41"/>
    </row>
    <row r="3280" spans="16:30" x14ac:dyDescent="0.25">
      <c r="P3280" s="38"/>
      <c r="Q3280" s="38"/>
      <c r="V3280" s="39"/>
      <c r="W3280" s="39"/>
      <c r="X3280" s="39"/>
      <c r="Y3280" s="32"/>
      <c r="AA3280" s="40"/>
      <c r="AB3280" s="40"/>
      <c r="AC3280" s="40"/>
      <c r="AD3280" s="41"/>
    </row>
    <row r="3281" spans="16:30" x14ac:dyDescent="0.25">
      <c r="P3281" s="38"/>
      <c r="Q3281" s="38"/>
      <c r="V3281" s="39"/>
      <c r="W3281" s="39"/>
      <c r="X3281" s="39"/>
      <c r="Y3281" s="32"/>
      <c r="AA3281" s="40"/>
      <c r="AB3281" s="40"/>
      <c r="AC3281" s="40"/>
      <c r="AD3281" s="41"/>
    </row>
    <row r="3282" spans="16:30" x14ac:dyDescent="0.25">
      <c r="P3282" s="38"/>
      <c r="Q3282" s="38"/>
      <c r="V3282" s="39"/>
      <c r="W3282" s="39"/>
      <c r="X3282" s="39"/>
      <c r="Y3282" s="32"/>
      <c r="AA3282" s="40"/>
      <c r="AB3282" s="40"/>
      <c r="AC3282" s="40"/>
      <c r="AD3282" s="41"/>
    </row>
    <row r="3283" spans="16:30" x14ac:dyDescent="0.25">
      <c r="P3283" s="38"/>
      <c r="Q3283" s="38"/>
      <c r="V3283" s="39"/>
      <c r="W3283" s="39"/>
      <c r="X3283" s="39"/>
      <c r="Y3283" s="32"/>
      <c r="AA3283" s="40"/>
      <c r="AB3283" s="40"/>
      <c r="AC3283" s="40"/>
      <c r="AD3283" s="41"/>
    </row>
    <row r="3284" spans="16:30" x14ac:dyDescent="0.25">
      <c r="P3284" s="38"/>
      <c r="Q3284" s="38"/>
      <c r="V3284" s="39"/>
      <c r="W3284" s="39"/>
      <c r="X3284" s="39"/>
      <c r="Y3284" s="32"/>
      <c r="AA3284" s="40"/>
      <c r="AB3284" s="40"/>
      <c r="AC3284" s="40"/>
      <c r="AD3284" s="41"/>
    </row>
    <row r="3285" spans="16:30" x14ac:dyDescent="0.25">
      <c r="P3285" s="38"/>
      <c r="Q3285" s="38"/>
      <c r="V3285" s="39"/>
      <c r="W3285" s="39"/>
      <c r="X3285" s="39"/>
      <c r="Y3285" s="32"/>
      <c r="AA3285" s="40"/>
      <c r="AB3285" s="40"/>
      <c r="AC3285" s="40"/>
      <c r="AD3285" s="41"/>
    </row>
    <row r="3286" spans="16:30" x14ac:dyDescent="0.25">
      <c r="P3286" s="38"/>
      <c r="Q3286" s="38"/>
      <c r="V3286" s="39"/>
      <c r="W3286" s="39"/>
      <c r="X3286" s="39"/>
      <c r="Y3286" s="32"/>
      <c r="AA3286" s="40"/>
      <c r="AB3286" s="40"/>
      <c r="AC3286" s="40"/>
      <c r="AD3286" s="41"/>
    </row>
    <row r="3287" spans="16:30" x14ac:dyDescent="0.25">
      <c r="P3287" s="38"/>
      <c r="Q3287" s="38"/>
      <c r="V3287" s="39"/>
      <c r="W3287" s="39"/>
      <c r="X3287" s="39"/>
      <c r="Y3287" s="32"/>
      <c r="AA3287" s="40"/>
      <c r="AB3287" s="40"/>
      <c r="AC3287" s="40"/>
      <c r="AD3287" s="41"/>
    </row>
    <row r="3288" spans="16:30" x14ac:dyDescent="0.25">
      <c r="P3288" s="38"/>
      <c r="Q3288" s="38"/>
      <c r="V3288" s="39"/>
      <c r="W3288" s="39"/>
      <c r="X3288" s="39"/>
      <c r="Y3288" s="32"/>
      <c r="AA3288" s="40"/>
      <c r="AB3288" s="40"/>
      <c r="AC3288" s="40"/>
      <c r="AD3288" s="41"/>
    </row>
    <row r="3289" spans="16:30" x14ac:dyDescent="0.25">
      <c r="P3289" s="38"/>
      <c r="Q3289" s="38"/>
      <c r="V3289" s="39"/>
      <c r="W3289" s="39"/>
      <c r="X3289" s="39"/>
      <c r="Y3289" s="32"/>
      <c r="AA3289" s="40"/>
      <c r="AB3289" s="40"/>
      <c r="AC3289" s="40"/>
      <c r="AD3289" s="41"/>
    </row>
    <row r="3290" spans="16:30" x14ac:dyDescent="0.25">
      <c r="P3290" s="38"/>
      <c r="Q3290" s="38"/>
      <c r="V3290" s="39"/>
      <c r="W3290" s="39"/>
      <c r="X3290" s="39"/>
      <c r="Y3290" s="32"/>
      <c r="AA3290" s="40"/>
      <c r="AB3290" s="40"/>
      <c r="AC3290" s="40"/>
      <c r="AD3290" s="41"/>
    </row>
    <row r="3291" spans="16:30" x14ac:dyDescent="0.25">
      <c r="P3291" s="38"/>
      <c r="Q3291" s="38"/>
      <c r="V3291" s="39"/>
      <c r="W3291" s="39"/>
      <c r="X3291" s="39"/>
      <c r="Y3291" s="32"/>
      <c r="AA3291" s="40"/>
      <c r="AB3291" s="40"/>
      <c r="AC3291" s="40"/>
      <c r="AD3291" s="41"/>
    </row>
    <row r="3292" spans="16:30" x14ac:dyDescent="0.25">
      <c r="P3292" s="38"/>
      <c r="Q3292" s="38"/>
      <c r="V3292" s="39"/>
      <c r="W3292" s="39"/>
      <c r="X3292" s="39"/>
      <c r="Y3292" s="32"/>
      <c r="AA3292" s="40"/>
      <c r="AB3292" s="40"/>
      <c r="AC3292" s="40"/>
      <c r="AD3292" s="41"/>
    </row>
    <row r="3293" spans="16:30" x14ac:dyDescent="0.25">
      <c r="P3293" s="38"/>
      <c r="Q3293" s="38"/>
      <c r="V3293" s="39"/>
      <c r="W3293" s="39"/>
      <c r="X3293" s="39"/>
      <c r="Y3293" s="32"/>
      <c r="AA3293" s="40"/>
      <c r="AB3293" s="40"/>
      <c r="AC3293" s="40"/>
      <c r="AD3293" s="41"/>
    </row>
    <row r="3294" spans="16:30" x14ac:dyDescent="0.25">
      <c r="P3294" s="38"/>
      <c r="Q3294" s="38"/>
      <c r="V3294" s="39"/>
      <c r="W3294" s="39"/>
      <c r="X3294" s="39"/>
      <c r="Y3294" s="32"/>
      <c r="AA3294" s="40"/>
      <c r="AB3294" s="40"/>
      <c r="AC3294" s="40"/>
      <c r="AD3294" s="41"/>
    </row>
    <row r="3295" spans="16:30" x14ac:dyDescent="0.25">
      <c r="P3295" s="38"/>
      <c r="Q3295" s="38"/>
      <c r="V3295" s="39"/>
      <c r="W3295" s="39"/>
      <c r="X3295" s="39"/>
      <c r="Y3295" s="32"/>
      <c r="AA3295" s="40"/>
      <c r="AB3295" s="40"/>
      <c r="AC3295" s="40"/>
      <c r="AD3295" s="41"/>
    </row>
    <row r="3296" spans="16:30" x14ac:dyDescent="0.25">
      <c r="P3296" s="38"/>
      <c r="Q3296" s="38"/>
      <c r="V3296" s="39"/>
      <c r="W3296" s="39"/>
      <c r="X3296" s="39"/>
      <c r="Y3296" s="32"/>
      <c r="AA3296" s="40"/>
      <c r="AB3296" s="40"/>
      <c r="AC3296" s="40"/>
      <c r="AD3296" s="41"/>
    </row>
    <row r="3297" spans="16:30" x14ac:dyDescent="0.25">
      <c r="P3297" s="38"/>
      <c r="Q3297" s="38"/>
      <c r="V3297" s="39"/>
      <c r="W3297" s="39"/>
      <c r="X3297" s="39"/>
      <c r="Y3297" s="32"/>
      <c r="AA3297" s="40"/>
      <c r="AB3297" s="40"/>
      <c r="AC3297" s="40"/>
      <c r="AD3297" s="41"/>
    </row>
    <row r="3298" spans="16:30" x14ac:dyDescent="0.25">
      <c r="P3298" s="38"/>
      <c r="Q3298" s="38"/>
      <c r="V3298" s="39"/>
      <c r="W3298" s="39"/>
      <c r="X3298" s="39"/>
      <c r="Y3298" s="32"/>
      <c r="AA3298" s="40"/>
      <c r="AB3298" s="40"/>
      <c r="AC3298" s="40"/>
      <c r="AD3298" s="41"/>
    </row>
    <row r="3299" spans="16:30" x14ac:dyDescent="0.25">
      <c r="P3299" s="38"/>
      <c r="Q3299" s="38"/>
      <c r="V3299" s="39"/>
      <c r="W3299" s="39"/>
      <c r="X3299" s="39"/>
      <c r="Y3299" s="32"/>
      <c r="AA3299" s="40"/>
      <c r="AB3299" s="40"/>
      <c r="AC3299" s="40"/>
      <c r="AD3299" s="41"/>
    </row>
    <row r="3300" spans="16:30" x14ac:dyDescent="0.25">
      <c r="P3300" s="38"/>
      <c r="Q3300" s="38"/>
      <c r="V3300" s="39"/>
      <c r="W3300" s="39"/>
      <c r="X3300" s="39"/>
      <c r="Y3300" s="32"/>
      <c r="AA3300" s="40"/>
      <c r="AB3300" s="40"/>
      <c r="AC3300" s="40"/>
      <c r="AD3300" s="41"/>
    </row>
    <row r="3301" spans="16:30" x14ac:dyDescent="0.25">
      <c r="P3301" s="38"/>
      <c r="Q3301" s="38"/>
      <c r="V3301" s="39"/>
      <c r="W3301" s="39"/>
      <c r="X3301" s="39"/>
      <c r="Y3301" s="32"/>
      <c r="AA3301" s="40"/>
      <c r="AB3301" s="40"/>
      <c r="AC3301" s="40"/>
      <c r="AD3301" s="41"/>
    </row>
    <row r="3302" spans="16:30" x14ac:dyDescent="0.25">
      <c r="P3302" s="38"/>
      <c r="Q3302" s="38"/>
      <c r="V3302" s="39"/>
      <c r="W3302" s="39"/>
      <c r="X3302" s="39"/>
      <c r="Y3302" s="32"/>
      <c r="AA3302" s="40"/>
      <c r="AB3302" s="40"/>
      <c r="AC3302" s="40"/>
      <c r="AD3302" s="41"/>
    </row>
    <row r="3303" spans="16:30" x14ac:dyDescent="0.25">
      <c r="P3303" s="38"/>
      <c r="Q3303" s="38"/>
      <c r="V3303" s="39"/>
      <c r="W3303" s="39"/>
      <c r="X3303" s="39"/>
      <c r="Y3303" s="32"/>
      <c r="AA3303" s="40"/>
      <c r="AB3303" s="40"/>
      <c r="AC3303" s="40"/>
      <c r="AD3303" s="41"/>
    </row>
    <row r="3304" spans="16:30" x14ac:dyDescent="0.25">
      <c r="P3304" s="38"/>
      <c r="Q3304" s="38"/>
      <c r="V3304" s="39"/>
      <c r="W3304" s="39"/>
      <c r="X3304" s="39"/>
      <c r="Y3304" s="32"/>
      <c r="AA3304" s="40"/>
      <c r="AB3304" s="40"/>
      <c r="AC3304" s="40"/>
      <c r="AD3304" s="41"/>
    </row>
    <row r="3305" spans="16:30" x14ac:dyDescent="0.25">
      <c r="P3305" s="38"/>
      <c r="Q3305" s="38"/>
      <c r="V3305" s="39"/>
      <c r="W3305" s="39"/>
      <c r="X3305" s="39"/>
      <c r="Y3305" s="32"/>
      <c r="AA3305" s="40"/>
      <c r="AB3305" s="40"/>
      <c r="AC3305" s="40"/>
      <c r="AD3305" s="41"/>
    </row>
    <row r="3306" spans="16:30" x14ac:dyDescent="0.25">
      <c r="P3306" s="38"/>
      <c r="Q3306" s="38"/>
      <c r="V3306" s="39"/>
      <c r="W3306" s="39"/>
      <c r="X3306" s="39"/>
      <c r="Y3306" s="32"/>
      <c r="AA3306" s="40"/>
      <c r="AB3306" s="40"/>
      <c r="AC3306" s="40"/>
      <c r="AD3306" s="41"/>
    </row>
    <row r="3307" spans="16:30" x14ac:dyDescent="0.25">
      <c r="P3307" s="38"/>
      <c r="Q3307" s="38"/>
      <c r="V3307" s="39"/>
      <c r="W3307" s="39"/>
      <c r="X3307" s="39"/>
      <c r="Y3307" s="32"/>
      <c r="AA3307" s="40"/>
      <c r="AB3307" s="40"/>
      <c r="AC3307" s="40"/>
      <c r="AD3307" s="41"/>
    </row>
    <row r="3308" spans="16:30" x14ac:dyDescent="0.25">
      <c r="P3308" s="38"/>
      <c r="Q3308" s="38"/>
      <c r="V3308" s="39"/>
      <c r="W3308" s="39"/>
      <c r="X3308" s="39"/>
      <c r="Y3308" s="32"/>
      <c r="AA3308" s="40"/>
      <c r="AB3308" s="40"/>
      <c r="AC3308" s="40"/>
      <c r="AD3308" s="41"/>
    </row>
    <row r="3309" spans="16:30" x14ac:dyDescent="0.25">
      <c r="P3309" s="38"/>
      <c r="Q3309" s="38"/>
      <c r="V3309" s="39"/>
      <c r="W3309" s="39"/>
      <c r="X3309" s="39"/>
      <c r="Y3309" s="32"/>
      <c r="AA3309" s="40"/>
      <c r="AB3309" s="40"/>
      <c r="AC3309" s="40"/>
      <c r="AD3309" s="41"/>
    </row>
    <row r="3310" spans="16:30" x14ac:dyDescent="0.25">
      <c r="P3310" s="38"/>
      <c r="Q3310" s="38"/>
      <c r="V3310" s="39"/>
      <c r="W3310" s="39"/>
      <c r="X3310" s="39"/>
      <c r="Y3310" s="32"/>
      <c r="AA3310" s="40"/>
      <c r="AB3310" s="40"/>
      <c r="AC3310" s="40"/>
      <c r="AD3310" s="41"/>
    </row>
    <row r="3311" spans="16:30" x14ac:dyDescent="0.25">
      <c r="P3311" s="38"/>
      <c r="Q3311" s="38"/>
      <c r="V3311" s="39"/>
      <c r="W3311" s="39"/>
      <c r="X3311" s="39"/>
      <c r="Y3311" s="32"/>
      <c r="AA3311" s="40"/>
      <c r="AB3311" s="40"/>
      <c r="AC3311" s="40"/>
      <c r="AD3311" s="41"/>
    </row>
    <row r="3312" spans="16:30" x14ac:dyDescent="0.25">
      <c r="P3312" s="38"/>
      <c r="Q3312" s="38"/>
      <c r="V3312" s="39"/>
      <c r="W3312" s="39"/>
      <c r="X3312" s="39"/>
      <c r="Y3312" s="32"/>
      <c r="AA3312" s="40"/>
      <c r="AB3312" s="40"/>
      <c r="AC3312" s="40"/>
      <c r="AD3312" s="41"/>
    </row>
    <row r="3313" spans="16:30" x14ac:dyDescent="0.25">
      <c r="P3313" s="38"/>
      <c r="Q3313" s="38"/>
      <c r="V3313" s="39"/>
      <c r="W3313" s="39"/>
      <c r="X3313" s="39"/>
      <c r="Y3313" s="32"/>
      <c r="AA3313" s="40"/>
      <c r="AB3313" s="40"/>
      <c r="AC3313" s="40"/>
      <c r="AD3313" s="41"/>
    </row>
    <row r="3314" spans="16:30" x14ac:dyDescent="0.25">
      <c r="P3314" s="38"/>
      <c r="Q3314" s="38"/>
      <c r="V3314" s="39"/>
      <c r="W3314" s="39"/>
      <c r="X3314" s="39"/>
      <c r="Y3314" s="32"/>
      <c r="AA3314" s="40"/>
      <c r="AB3314" s="40"/>
      <c r="AC3314" s="40"/>
      <c r="AD3314" s="41"/>
    </row>
    <row r="3315" spans="16:30" x14ac:dyDescent="0.25">
      <c r="P3315" s="38"/>
      <c r="Q3315" s="38"/>
      <c r="V3315" s="39"/>
      <c r="W3315" s="39"/>
      <c r="X3315" s="39"/>
      <c r="Y3315" s="32"/>
      <c r="AA3315" s="40"/>
      <c r="AB3315" s="40"/>
      <c r="AC3315" s="40"/>
      <c r="AD3315" s="41"/>
    </row>
    <row r="3316" spans="16:30" x14ac:dyDescent="0.25">
      <c r="P3316" s="38"/>
      <c r="Q3316" s="38"/>
      <c r="V3316" s="39"/>
      <c r="W3316" s="39"/>
      <c r="X3316" s="39"/>
      <c r="Y3316" s="32"/>
      <c r="AA3316" s="40"/>
      <c r="AB3316" s="40"/>
      <c r="AC3316" s="40"/>
      <c r="AD3316" s="41"/>
    </row>
    <row r="3317" spans="16:30" x14ac:dyDescent="0.25">
      <c r="P3317" s="38"/>
      <c r="Q3317" s="38"/>
      <c r="V3317" s="39"/>
      <c r="W3317" s="39"/>
      <c r="X3317" s="39"/>
      <c r="Y3317" s="32"/>
      <c r="AA3317" s="40"/>
      <c r="AB3317" s="40"/>
      <c r="AC3317" s="40"/>
      <c r="AD3317" s="41"/>
    </row>
    <row r="3318" spans="16:30" x14ac:dyDescent="0.25">
      <c r="P3318" s="38"/>
      <c r="Q3318" s="38"/>
      <c r="V3318" s="39"/>
      <c r="W3318" s="39"/>
      <c r="X3318" s="39"/>
      <c r="Y3318" s="32"/>
      <c r="AA3318" s="40"/>
      <c r="AB3318" s="40"/>
      <c r="AC3318" s="40"/>
      <c r="AD3318" s="41"/>
    </row>
    <row r="3319" spans="16:30" x14ac:dyDescent="0.25">
      <c r="P3319" s="38"/>
      <c r="Q3319" s="38"/>
      <c r="V3319" s="39"/>
      <c r="W3319" s="39"/>
      <c r="X3319" s="39"/>
      <c r="Y3319" s="32"/>
      <c r="AA3319" s="40"/>
      <c r="AB3319" s="40"/>
      <c r="AC3319" s="40"/>
      <c r="AD3319" s="41"/>
    </row>
    <row r="3320" spans="16:30" x14ac:dyDescent="0.25">
      <c r="P3320" s="38"/>
      <c r="Q3320" s="38"/>
      <c r="V3320" s="39"/>
      <c r="W3320" s="39"/>
      <c r="X3320" s="39"/>
      <c r="Y3320" s="32"/>
      <c r="AA3320" s="40"/>
      <c r="AB3320" s="40"/>
      <c r="AC3320" s="40"/>
      <c r="AD3320" s="41"/>
    </row>
    <row r="3321" spans="16:30" x14ac:dyDescent="0.25">
      <c r="P3321" s="38"/>
      <c r="Q3321" s="38"/>
      <c r="V3321" s="39"/>
      <c r="W3321" s="39"/>
      <c r="X3321" s="39"/>
      <c r="Y3321" s="32"/>
      <c r="AA3321" s="40"/>
      <c r="AB3321" s="40"/>
      <c r="AC3321" s="40"/>
      <c r="AD3321" s="41"/>
    </row>
    <row r="3322" spans="16:30" x14ac:dyDescent="0.25">
      <c r="P3322" s="38"/>
      <c r="Q3322" s="38"/>
      <c r="V3322" s="39"/>
      <c r="W3322" s="39"/>
      <c r="X3322" s="39"/>
      <c r="Y3322" s="32"/>
      <c r="AA3322" s="40"/>
      <c r="AB3322" s="40"/>
      <c r="AC3322" s="40"/>
      <c r="AD3322" s="41"/>
    </row>
    <row r="3323" spans="16:30" x14ac:dyDescent="0.25">
      <c r="P3323" s="38"/>
      <c r="Q3323" s="38"/>
      <c r="V3323" s="39"/>
      <c r="W3323" s="39"/>
      <c r="X3323" s="39"/>
      <c r="Y3323" s="32"/>
      <c r="AA3323" s="40"/>
      <c r="AB3323" s="40"/>
      <c r="AC3323" s="40"/>
      <c r="AD3323" s="41"/>
    </row>
    <row r="3324" spans="16:30" x14ac:dyDescent="0.25">
      <c r="P3324" s="38"/>
      <c r="Q3324" s="38"/>
      <c r="V3324" s="39"/>
      <c r="W3324" s="39"/>
      <c r="X3324" s="39"/>
      <c r="Y3324" s="32"/>
      <c r="AA3324" s="40"/>
      <c r="AB3324" s="40"/>
      <c r="AC3324" s="40"/>
      <c r="AD3324" s="41"/>
    </row>
    <row r="3325" spans="16:30" x14ac:dyDescent="0.25">
      <c r="P3325" s="38"/>
      <c r="Q3325" s="38"/>
      <c r="V3325" s="39"/>
      <c r="W3325" s="39"/>
      <c r="X3325" s="39"/>
      <c r="Y3325" s="32"/>
      <c r="AA3325" s="40"/>
      <c r="AB3325" s="40"/>
      <c r="AC3325" s="40"/>
      <c r="AD3325" s="41"/>
    </row>
    <row r="3326" spans="16:30" x14ac:dyDescent="0.25">
      <c r="P3326" s="38"/>
      <c r="Q3326" s="38"/>
      <c r="V3326" s="39"/>
      <c r="W3326" s="39"/>
      <c r="X3326" s="39"/>
      <c r="Y3326" s="32"/>
      <c r="AA3326" s="40"/>
      <c r="AB3326" s="40"/>
      <c r="AC3326" s="40"/>
      <c r="AD3326" s="41"/>
    </row>
    <row r="3327" spans="16:30" x14ac:dyDescent="0.25">
      <c r="P3327" s="38"/>
      <c r="Q3327" s="38"/>
      <c r="V3327" s="39"/>
      <c r="W3327" s="39"/>
      <c r="X3327" s="39"/>
      <c r="Y3327" s="32"/>
      <c r="AA3327" s="40"/>
      <c r="AB3327" s="40"/>
      <c r="AC3327" s="40"/>
      <c r="AD3327" s="41"/>
    </row>
    <row r="3328" spans="16:30" x14ac:dyDescent="0.25">
      <c r="P3328" s="38"/>
      <c r="Q3328" s="38"/>
      <c r="V3328" s="39"/>
      <c r="W3328" s="39"/>
      <c r="X3328" s="39"/>
      <c r="Y3328" s="32"/>
      <c r="AA3328" s="40"/>
      <c r="AB3328" s="40"/>
      <c r="AC3328" s="40"/>
      <c r="AD3328" s="41"/>
    </row>
    <row r="3329" spans="16:30" x14ac:dyDescent="0.25">
      <c r="P3329" s="38"/>
      <c r="Q3329" s="38"/>
      <c r="V3329" s="39"/>
      <c r="W3329" s="39"/>
      <c r="X3329" s="39"/>
      <c r="Y3329" s="32"/>
      <c r="AA3329" s="40"/>
      <c r="AB3329" s="40"/>
      <c r="AC3329" s="40"/>
      <c r="AD3329" s="41"/>
    </row>
    <row r="3330" spans="16:30" x14ac:dyDescent="0.25">
      <c r="P3330" s="38"/>
      <c r="Q3330" s="38"/>
      <c r="V3330" s="39"/>
      <c r="W3330" s="39"/>
      <c r="X3330" s="39"/>
      <c r="Y3330" s="32"/>
      <c r="AA3330" s="40"/>
      <c r="AB3330" s="40"/>
      <c r="AC3330" s="40"/>
      <c r="AD3330" s="41"/>
    </row>
    <row r="3331" spans="16:30" x14ac:dyDescent="0.25">
      <c r="P3331" s="38"/>
      <c r="Q3331" s="38"/>
      <c r="V3331" s="39"/>
      <c r="W3331" s="39"/>
      <c r="X3331" s="39"/>
      <c r="Y3331" s="32"/>
      <c r="AA3331" s="40"/>
      <c r="AB3331" s="40"/>
      <c r="AC3331" s="40"/>
      <c r="AD3331" s="41"/>
    </row>
    <row r="3332" spans="16:30" x14ac:dyDescent="0.25">
      <c r="P3332" s="38"/>
      <c r="Q3332" s="38"/>
      <c r="V3332" s="39"/>
      <c r="W3332" s="39"/>
      <c r="X3332" s="39"/>
      <c r="Y3332" s="32"/>
      <c r="AA3332" s="40"/>
      <c r="AB3332" s="40"/>
      <c r="AC3332" s="40"/>
      <c r="AD3332" s="41"/>
    </row>
    <row r="3333" spans="16:30" x14ac:dyDescent="0.25">
      <c r="P3333" s="38"/>
      <c r="Q3333" s="38"/>
      <c r="V3333" s="39"/>
      <c r="W3333" s="39"/>
      <c r="X3333" s="39"/>
      <c r="Y3333" s="32"/>
      <c r="AA3333" s="40"/>
      <c r="AB3333" s="40"/>
      <c r="AC3333" s="40"/>
      <c r="AD3333" s="41"/>
    </row>
    <row r="3334" spans="16:30" x14ac:dyDescent="0.25">
      <c r="P3334" s="38"/>
      <c r="Q3334" s="38"/>
      <c r="V3334" s="39"/>
      <c r="W3334" s="39"/>
      <c r="X3334" s="39"/>
      <c r="Y3334" s="32"/>
      <c r="AA3334" s="40"/>
      <c r="AB3334" s="40"/>
      <c r="AC3334" s="40"/>
      <c r="AD3334" s="41"/>
    </row>
    <row r="3335" spans="16:30" x14ac:dyDescent="0.25">
      <c r="P3335" s="38"/>
      <c r="Q3335" s="38"/>
      <c r="V3335" s="39"/>
      <c r="W3335" s="39"/>
      <c r="X3335" s="39"/>
      <c r="Y3335" s="32"/>
      <c r="AA3335" s="40"/>
      <c r="AB3335" s="40"/>
      <c r="AC3335" s="40"/>
      <c r="AD3335" s="41"/>
    </row>
    <row r="3336" spans="16:30" x14ac:dyDescent="0.25">
      <c r="P3336" s="38"/>
      <c r="Q3336" s="38"/>
      <c r="V3336" s="39"/>
      <c r="W3336" s="39"/>
      <c r="X3336" s="39"/>
      <c r="Y3336" s="32"/>
      <c r="AA3336" s="40"/>
      <c r="AB3336" s="40"/>
      <c r="AC3336" s="40"/>
      <c r="AD3336" s="41"/>
    </row>
    <row r="3337" spans="16:30" x14ac:dyDescent="0.25">
      <c r="P3337" s="38"/>
      <c r="Q3337" s="38"/>
      <c r="V3337" s="39"/>
      <c r="W3337" s="39"/>
      <c r="X3337" s="39"/>
      <c r="Y3337" s="32"/>
      <c r="AA3337" s="40"/>
      <c r="AB3337" s="40"/>
      <c r="AC3337" s="40"/>
      <c r="AD3337" s="41"/>
    </row>
    <row r="3338" spans="16:30" x14ac:dyDescent="0.25">
      <c r="P3338" s="38"/>
      <c r="Q3338" s="38"/>
      <c r="V3338" s="39"/>
      <c r="W3338" s="39"/>
      <c r="X3338" s="39"/>
      <c r="Y3338" s="32"/>
      <c r="AA3338" s="40"/>
      <c r="AB3338" s="40"/>
      <c r="AC3338" s="40"/>
      <c r="AD3338" s="41"/>
    </row>
    <row r="3339" spans="16:30" x14ac:dyDescent="0.25">
      <c r="P3339" s="38"/>
      <c r="Q3339" s="38"/>
      <c r="V3339" s="39"/>
      <c r="W3339" s="39"/>
      <c r="X3339" s="39"/>
      <c r="Y3339" s="32"/>
      <c r="AA3339" s="40"/>
      <c r="AB3339" s="40"/>
      <c r="AC3339" s="40"/>
      <c r="AD3339" s="41"/>
    </row>
    <row r="3340" spans="16:30" x14ac:dyDescent="0.25">
      <c r="P3340" s="38"/>
      <c r="Q3340" s="38"/>
      <c r="V3340" s="39"/>
      <c r="W3340" s="39"/>
      <c r="X3340" s="39"/>
      <c r="Y3340" s="32"/>
      <c r="AA3340" s="40"/>
      <c r="AB3340" s="40"/>
      <c r="AC3340" s="40"/>
      <c r="AD3340" s="41"/>
    </row>
    <row r="3341" spans="16:30" x14ac:dyDescent="0.25">
      <c r="P3341" s="38"/>
      <c r="Q3341" s="38"/>
      <c r="V3341" s="39"/>
      <c r="W3341" s="39"/>
      <c r="X3341" s="39"/>
      <c r="Y3341" s="32"/>
      <c r="AA3341" s="40"/>
      <c r="AB3341" s="40"/>
      <c r="AC3341" s="40"/>
      <c r="AD3341" s="41"/>
    </row>
    <row r="3342" spans="16:30" x14ac:dyDescent="0.25">
      <c r="P3342" s="38"/>
      <c r="Q3342" s="38"/>
      <c r="V3342" s="39"/>
      <c r="W3342" s="39"/>
      <c r="X3342" s="39"/>
      <c r="Y3342" s="32"/>
      <c r="AA3342" s="40"/>
      <c r="AB3342" s="40"/>
      <c r="AC3342" s="40"/>
      <c r="AD3342" s="41"/>
    </row>
    <row r="3343" spans="16:30" x14ac:dyDescent="0.25">
      <c r="P3343" s="38"/>
      <c r="Q3343" s="38"/>
      <c r="V3343" s="39"/>
      <c r="W3343" s="39"/>
      <c r="X3343" s="39"/>
      <c r="Y3343" s="32"/>
      <c r="AA3343" s="40"/>
      <c r="AB3343" s="40"/>
      <c r="AC3343" s="40"/>
      <c r="AD3343" s="41"/>
    </row>
    <row r="3344" spans="16:30" x14ac:dyDescent="0.25">
      <c r="P3344" s="38"/>
      <c r="Q3344" s="38"/>
      <c r="V3344" s="39"/>
      <c r="W3344" s="39"/>
      <c r="X3344" s="39"/>
      <c r="Y3344" s="32"/>
      <c r="AA3344" s="40"/>
      <c r="AB3344" s="40"/>
      <c r="AC3344" s="40"/>
      <c r="AD3344" s="41"/>
    </row>
    <row r="3345" spans="16:30" x14ac:dyDescent="0.25">
      <c r="P3345" s="38"/>
      <c r="Q3345" s="38"/>
      <c r="V3345" s="39"/>
      <c r="W3345" s="39"/>
      <c r="X3345" s="39"/>
      <c r="Y3345" s="32"/>
      <c r="AA3345" s="40"/>
      <c r="AB3345" s="40"/>
      <c r="AC3345" s="40"/>
      <c r="AD3345" s="41"/>
    </row>
    <row r="3346" spans="16:30" x14ac:dyDescent="0.25">
      <c r="P3346" s="38"/>
      <c r="Q3346" s="38"/>
      <c r="V3346" s="39"/>
      <c r="W3346" s="39"/>
      <c r="X3346" s="39"/>
      <c r="Y3346" s="32"/>
      <c r="AA3346" s="40"/>
      <c r="AB3346" s="40"/>
      <c r="AC3346" s="40"/>
      <c r="AD3346" s="41"/>
    </row>
    <row r="3347" spans="16:30" x14ac:dyDescent="0.25">
      <c r="P3347" s="38"/>
      <c r="Q3347" s="38"/>
      <c r="V3347" s="39"/>
      <c r="W3347" s="39"/>
      <c r="X3347" s="39"/>
      <c r="Y3347" s="32"/>
      <c r="AA3347" s="40"/>
      <c r="AB3347" s="40"/>
      <c r="AC3347" s="40"/>
      <c r="AD3347" s="41"/>
    </row>
    <row r="3348" spans="16:30" x14ac:dyDescent="0.25">
      <c r="P3348" s="38"/>
      <c r="Q3348" s="38"/>
      <c r="V3348" s="39"/>
      <c r="W3348" s="39"/>
      <c r="X3348" s="39"/>
      <c r="Y3348" s="32"/>
      <c r="AA3348" s="40"/>
      <c r="AB3348" s="40"/>
      <c r="AC3348" s="40"/>
      <c r="AD3348" s="41"/>
    </row>
    <row r="3349" spans="16:30" x14ac:dyDescent="0.25">
      <c r="P3349" s="38"/>
      <c r="Q3349" s="38"/>
      <c r="V3349" s="39"/>
      <c r="W3349" s="39"/>
      <c r="X3349" s="39"/>
      <c r="Y3349" s="32"/>
      <c r="AA3349" s="40"/>
      <c r="AB3349" s="40"/>
      <c r="AC3349" s="40"/>
      <c r="AD3349" s="41"/>
    </row>
    <row r="3350" spans="16:30" x14ac:dyDescent="0.25">
      <c r="P3350" s="38"/>
      <c r="Q3350" s="38"/>
      <c r="V3350" s="39"/>
      <c r="W3350" s="39"/>
      <c r="X3350" s="39"/>
      <c r="Y3350" s="32"/>
      <c r="AA3350" s="40"/>
      <c r="AB3350" s="40"/>
      <c r="AC3350" s="40"/>
      <c r="AD3350" s="41"/>
    </row>
    <row r="3351" spans="16:30" x14ac:dyDescent="0.25">
      <c r="P3351" s="38"/>
      <c r="Q3351" s="38"/>
      <c r="V3351" s="39"/>
      <c r="W3351" s="39"/>
      <c r="X3351" s="39"/>
      <c r="Y3351" s="32"/>
      <c r="AA3351" s="40"/>
      <c r="AB3351" s="40"/>
      <c r="AC3351" s="40"/>
      <c r="AD3351" s="41"/>
    </row>
    <row r="3352" spans="16:30" x14ac:dyDescent="0.25">
      <c r="P3352" s="38"/>
      <c r="Q3352" s="38"/>
      <c r="V3352" s="39"/>
      <c r="W3352" s="39"/>
      <c r="X3352" s="39"/>
      <c r="Y3352" s="32"/>
      <c r="AA3352" s="40"/>
      <c r="AB3352" s="40"/>
      <c r="AC3352" s="40"/>
      <c r="AD3352" s="41"/>
    </row>
    <row r="3353" spans="16:30" x14ac:dyDescent="0.25">
      <c r="P3353" s="38"/>
      <c r="Q3353" s="38"/>
      <c r="V3353" s="39"/>
      <c r="W3353" s="39"/>
      <c r="X3353" s="39"/>
      <c r="Y3353" s="32"/>
      <c r="AA3353" s="40"/>
      <c r="AB3353" s="40"/>
      <c r="AC3353" s="40"/>
      <c r="AD3353" s="41"/>
    </row>
    <row r="3354" spans="16:30" x14ac:dyDescent="0.25">
      <c r="P3354" s="38"/>
      <c r="Q3354" s="38"/>
      <c r="V3354" s="39"/>
      <c r="W3354" s="39"/>
      <c r="X3354" s="39"/>
      <c r="Y3354" s="32"/>
      <c r="AA3354" s="40"/>
      <c r="AB3354" s="40"/>
      <c r="AC3354" s="40"/>
      <c r="AD3354" s="41"/>
    </row>
    <row r="3355" spans="16:30" x14ac:dyDescent="0.25">
      <c r="P3355" s="38"/>
      <c r="Q3355" s="38"/>
      <c r="V3355" s="39"/>
      <c r="W3355" s="39"/>
      <c r="X3355" s="39"/>
      <c r="Y3355" s="32"/>
      <c r="AA3355" s="40"/>
      <c r="AB3355" s="40"/>
      <c r="AC3355" s="40"/>
      <c r="AD3355" s="41"/>
    </row>
    <row r="3356" spans="16:30" x14ac:dyDescent="0.25">
      <c r="P3356" s="38"/>
      <c r="Q3356" s="38"/>
      <c r="V3356" s="39"/>
      <c r="W3356" s="39"/>
      <c r="X3356" s="39"/>
      <c r="Y3356" s="32"/>
      <c r="AA3356" s="40"/>
      <c r="AB3356" s="40"/>
      <c r="AC3356" s="40"/>
      <c r="AD3356" s="41"/>
    </row>
    <row r="3357" spans="16:30" x14ac:dyDescent="0.25">
      <c r="P3357" s="38"/>
      <c r="Q3357" s="38"/>
      <c r="V3357" s="39"/>
      <c r="W3357" s="39"/>
      <c r="X3357" s="39"/>
      <c r="Y3357" s="32"/>
      <c r="AA3357" s="40"/>
      <c r="AB3357" s="40"/>
      <c r="AC3357" s="40"/>
      <c r="AD3357" s="41"/>
    </row>
    <row r="3358" spans="16:30" x14ac:dyDescent="0.25">
      <c r="P3358" s="38"/>
      <c r="Q3358" s="38"/>
      <c r="V3358" s="39"/>
      <c r="W3358" s="39"/>
      <c r="X3358" s="39"/>
      <c r="Y3358" s="32"/>
      <c r="AA3358" s="40"/>
      <c r="AB3358" s="40"/>
      <c r="AC3358" s="40"/>
      <c r="AD3358" s="41"/>
    </row>
    <row r="3359" spans="16:30" x14ac:dyDescent="0.25">
      <c r="P3359" s="38"/>
      <c r="Q3359" s="38"/>
      <c r="V3359" s="39"/>
      <c r="W3359" s="39"/>
      <c r="X3359" s="39"/>
      <c r="Y3359" s="32"/>
      <c r="AA3359" s="40"/>
      <c r="AB3359" s="40"/>
      <c r="AC3359" s="40"/>
      <c r="AD3359" s="41"/>
    </row>
    <row r="3360" spans="16:30" x14ac:dyDescent="0.25">
      <c r="P3360" s="38"/>
      <c r="Q3360" s="38"/>
      <c r="V3360" s="39"/>
      <c r="W3360" s="39"/>
      <c r="X3360" s="39"/>
      <c r="Y3360" s="32"/>
      <c r="AA3360" s="40"/>
      <c r="AB3360" s="40"/>
      <c r="AC3360" s="40"/>
      <c r="AD3360" s="41"/>
    </row>
    <row r="3361" spans="16:30" x14ac:dyDescent="0.25">
      <c r="P3361" s="38"/>
      <c r="Q3361" s="38"/>
      <c r="V3361" s="39"/>
      <c r="W3361" s="39"/>
      <c r="X3361" s="39"/>
      <c r="Y3361" s="32"/>
      <c r="AA3361" s="40"/>
      <c r="AB3361" s="40"/>
      <c r="AC3361" s="40"/>
      <c r="AD3361" s="41"/>
    </row>
    <row r="3362" spans="16:30" x14ac:dyDescent="0.25">
      <c r="P3362" s="38"/>
      <c r="Q3362" s="38"/>
      <c r="V3362" s="39"/>
      <c r="W3362" s="39"/>
      <c r="X3362" s="39"/>
      <c r="Y3362" s="32"/>
      <c r="AA3362" s="40"/>
      <c r="AB3362" s="40"/>
      <c r="AC3362" s="40"/>
      <c r="AD3362" s="41"/>
    </row>
    <row r="3363" spans="16:30" x14ac:dyDescent="0.25">
      <c r="P3363" s="38"/>
      <c r="Q3363" s="38"/>
      <c r="V3363" s="39"/>
      <c r="W3363" s="39"/>
      <c r="X3363" s="39"/>
      <c r="Y3363" s="32"/>
      <c r="AA3363" s="40"/>
      <c r="AB3363" s="40"/>
      <c r="AC3363" s="40"/>
      <c r="AD3363" s="41"/>
    </row>
    <row r="3364" spans="16:30" x14ac:dyDescent="0.25">
      <c r="P3364" s="38"/>
      <c r="Q3364" s="38"/>
      <c r="V3364" s="39"/>
      <c r="W3364" s="39"/>
      <c r="X3364" s="39"/>
      <c r="Y3364" s="32"/>
      <c r="AA3364" s="40"/>
      <c r="AB3364" s="40"/>
      <c r="AC3364" s="40"/>
      <c r="AD3364" s="41"/>
    </row>
    <row r="3365" spans="16:30" x14ac:dyDescent="0.25">
      <c r="P3365" s="38"/>
      <c r="Q3365" s="38"/>
      <c r="V3365" s="39"/>
      <c r="W3365" s="39"/>
      <c r="X3365" s="39"/>
      <c r="Y3365" s="32"/>
      <c r="AA3365" s="40"/>
      <c r="AB3365" s="40"/>
      <c r="AC3365" s="40"/>
      <c r="AD3365" s="41"/>
    </row>
    <row r="3366" spans="16:30" x14ac:dyDescent="0.25">
      <c r="P3366" s="38"/>
      <c r="Q3366" s="38"/>
      <c r="V3366" s="39"/>
      <c r="W3366" s="39"/>
      <c r="X3366" s="39"/>
      <c r="Y3366" s="32"/>
      <c r="AA3366" s="40"/>
      <c r="AB3366" s="40"/>
      <c r="AC3366" s="40"/>
      <c r="AD3366" s="41"/>
    </row>
    <row r="3367" spans="16:30" x14ac:dyDescent="0.25">
      <c r="P3367" s="38"/>
      <c r="Q3367" s="38"/>
      <c r="V3367" s="39"/>
      <c r="W3367" s="39"/>
      <c r="X3367" s="39"/>
      <c r="Y3367" s="32"/>
      <c r="AA3367" s="40"/>
      <c r="AB3367" s="40"/>
      <c r="AC3367" s="40"/>
      <c r="AD3367" s="41"/>
    </row>
    <row r="3368" spans="16:30" x14ac:dyDescent="0.25">
      <c r="P3368" s="38"/>
      <c r="Q3368" s="38"/>
      <c r="V3368" s="39"/>
      <c r="W3368" s="39"/>
      <c r="X3368" s="39"/>
      <c r="Y3368" s="32"/>
      <c r="AA3368" s="40"/>
      <c r="AB3368" s="40"/>
      <c r="AC3368" s="40"/>
      <c r="AD3368" s="41"/>
    </row>
    <row r="3369" spans="16:30" x14ac:dyDescent="0.25">
      <c r="P3369" s="38"/>
      <c r="Q3369" s="38"/>
      <c r="V3369" s="39"/>
      <c r="W3369" s="39"/>
      <c r="X3369" s="39"/>
      <c r="Y3369" s="32"/>
      <c r="AA3369" s="40"/>
      <c r="AB3369" s="40"/>
      <c r="AC3369" s="40"/>
      <c r="AD3369" s="41"/>
    </row>
    <row r="3370" spans="16:30" x14ac:dyDescent="0.25">
      <c r="P3370" s="38"/>
      <c r="Q3370" s="38"/>
      <c r="V3370" s="39"/>
      <c r="W3370" s="39"/>
      <c r="X3370" s="39"/>
      <c r="Y3370" s="32"/>
      <c r="AA3370" s="40"/>
      <c r="AB3370" s="40"/>
      <c r="AC3370" s="40"/>
      <c r="AD3370" s="41"/>
    </row>
    <row r="3371" spans="16:30" x14ac:dyDescent="0.25">
      <c r="P3371" s="38"/>
      <c r="Q3371" s="38"/>
      <c r="V3371" s="39"/>
      <c r="W3371" s="39"/>
      <c r="X3371" s="39"/>
      <c r="Y3371" s="32"/>
      <c r="AA3371" s="40"/>
      <c r="AB3371" s="40"/>
      <c r="AC3371" s="40"/>
      <c r="AD3371" s="41"/>
    </row>
    <row r="3372" spans="16:30" x14ac:dyDescent="0.25">
      <c r="P3372" s="38"/>
      <c r="Q3372" s="38"/>
      <c r="V3372" s="39"/>
      <c r="W3372" s="39"/>
      <c r="X3372" s="39"/>
      <c r="Y3372" s="32"/>
      <c r="AA3372" s="40"/>
      <c r="AB3372" s="40"/>
      <c r="AC3372" s="40"/>
      <c r="AD3372" s="41"/>
    </row>
    <row r="3373" spans="16:30" x14ac:dyDescent="0.25">
      <c r="P3373" s="38"/>
      <c r="Q3373" s="38"/>
      <c r="V3373" s="39"/>
      <c r="W3373" s="39"/>
      <c r="X3373" s="39"/>
      <c r="Y3373" s="32"/>
      <c r="AA3373" s="40"/>
      <c r="AB3373" s="40"/>
      <c r="AC3373" s="40"/>
      <c r="AD3373" s="41"/>
    </row>
    <row r="3374" spans="16:30" x14ac:dyDescent="0.25">
      <c r="P3374" s="38"/>
      <c r="Q3374" s="38"/>
      <c r="V3374" s="39"/>
      <c r="W3374" s="39"/>
      <c r="X3374" s="39"/>
      <c r="Y3374" s="32"/>
      <c r="AA3374" s="40"/>
      <c r="AB3374" s="40"/>
      <c r="AC3374" s="40"/>
      <c r="AD3374" s="41"/>
    </row>
    <row r="3375" spans="16:30" x14ac:dyDescent="0.25">
      <c r="P3375" s="38"/>
      <c r="Q3375" s="38"/>
      <c r="V3375" s="39"/>
      <c r="W3375" s="39"/>
      <c r="X3375" s="39"/>
      <c r="Y3375" s="32"/>
      <c r="AA3375" s="40"/>
      <c r="AB3375" s="40"/>
      <c r="AC3375" s="40"/>
      <c r="AD3375" s="41"/>
    </row>
    <row r="3376" spans="16:30" x14ac:dyDescent="0.25">
      <c r="P3376" s="38"/>
      <c r="Q3376" s="38"/>
      <c r="V3376" s="39"/>
      <c r="W3376" s="39"/>
      <c r="X3376" s="39"/>
      <c r="Y3376" s="32"/>
      <c r="AA3376" s="40"/>
      <c r="AB3376" s="40"/>
      <c r="AC3376" s="40"/>
      <c r="AD3376" s="41"/>
    </row>
    <row r="3377" spans="16:30" x14ac:dyDescent="0.25">
      <c r="P3377" s="38"/>
      <c r="Q3377" s="38"/>
      <c r="V3377" s="39"/>
      <c r="W3377" s="39"/>
      <c r="X3377" s="39"/>
      <c r="Y3377" s="32"/>
      <c r="AA3377" s="40"/>
      <c r="AB3377" s="40"/>
      <c r="AC3377" s="40"/>
      <c r="AD3377" s="41"/>
    </row>
    <row r="3378" spans="16:30" x14ac:dyDescent="0.25">
      <c r="P3378" s="38"/>
      <c r="Q3378" s="38"/>
      <c r="V3378" s="39"/>
      <c r="W3378" s="39"/>
      <c r="X3378" s="39"/>
      <c r="Y3378" s="32"/>
      <c r="AA3378" s="40"/>
      <c r="AB3378" s="40"/>
      <c r="AC3378" s="40"/>
      <c r="AD3378" s="41"/>
    </row>
    <row r="3379" spans="16:30" x14ac:dyDescent="0.25">
      <c r="P3379" s="38"/>
      <c r="Q3379" s="38"/>
      <c r="V3379" s="39"/>
      <c r="W3379" s="39"/>
      <c r="X3379" s="39"/>
      <c r="Y3379" s="32"/>
      <c r="AA3379" s="40"/>
      <c r="AB3379" s="40"/>
      <c r="AC3379" s="40"/>
      <c r="AD3379" s="41"/>
    </row>
    <row r="3380" spans="16:30" x14ac:dyDescent="0.25">
      <c r="P3380" s="38"/>
      <c r="Q3380" s="38"/>
      <c r="V3380" s="39"/>
      <c r="W3380" s="39"/>
      <c r="X3380" s="39"/>
      <c r="Y3380" s="32"/>
      <c r="AA3380" s="40"/>
      <c r="AB3380" s="40"/>
      <c r="AC3380" s="40"/>
      <c r="AD3380" s="41"/>
    </row>
    <row r="3381" spans="16:30" x14ac:dyDescent="0.25">
      <c r="P3381" s="38"/>
      <c r="Q3381" s="38"/>
      <c r="V3381" s="39"/>
      <c r="W3381" s="39"/>
      <c r="X3381" s="39"/>
      <c r="Y3381" s="32"/>
      <c r="AA3381" s="40"/>
      <c r="AB3381" s="40"/>
      <c r="AC3381" s="40"/>
      <c r="AD3381" s="41"/>
    </row>
    <row r="3382" spans="16:30" x14ac:dyDescent="0.25">
      <c r="P3382" s="38"/>
      <c r="Q3382" s="38"/>
      <c r="V3382" s="39"/>
      <c r="W3382" s="39"/>
      <c r="X3382" s="39"/>
      <c r="Y3382" s="32"/>
      <c r="AA3382" s="40"/>
      <c r="AB3382" s="40"/>
      <c r="AC3382" s="40"/>
      <c r="AD3382" s="41"/>
    </row>
    <row r="3383" spans="16:30" x14ac:dyDescent="0.25">
      <c r="P3383" s="38"/>
      <c r="Q3383" s="38"/>
      <c r="V3383" s="39"/>
      <c r="W3383" s="39"/>
      <c r="X3383" s="39"/>
      <c r="Y3383" s="32"/>
      <c r="AA3383" s="40"/>
      <c r="AB3383" s="40"/>
      <c r="AC3383" s="40"/>
      <c r="AD3383" s="41"/>
    </row>
    <row r="3384" spans="16:30" x14ac:dyDescent="0.25">
      <c r="P3384" s="38"/>
      <c r="Q3384" s="38"/>
      <c r="V3384" s="39"/>
      <c r="W3384" s="39"/>
      <c r="X3384" s="39"/>
      <c r="Y3384" s="32"/>
      <c r="AA3384" s="40"/>
      <c r="AB3384" s="40"/>
      <c r="AC3384" s="40"/>
      <c r="AD3384" s="41"/>
    </row>
    <row r="3385" spans="16:30" x14ac:dyDescent="0.25">
      <c r="P3385" s="38"/>
      <c r="Q3385" s="38"/>
      <c r="V3385" s="39"/>
      <c r="W3385" s="39"/>
      <c r="X3385" s="39"/>
      <c r="Y3385" s="32"/>
      <c r="AA3385" s="40"/>
      <c r="AB3385" s="40"/>
      <c r="AC3385" s="40"/>
      <c r="AD3385" s="41"/>
    </row>
    <row r="3386" spans="16:30" x14ac:dyDescent="0.25">
      <c r="P3386" s="38"/>
      <c r="Q3386" s="38"/>
      <c r="V3386" s="39"/>
      <c r="W3386" s="39"/>
      <c r="X3386" s="39"/>
      <c r="Y3386" s="32"/>
      <c r="AA3386" s="40"/>
      <c r="AB3386" s="40"/>
      <c r="AC3386" s="40"/>
      <c r="AD3386" s="41"/>
    </row>
    <row r="3387" spans="16:30" x14ac:dyDescent="0.25">
      <c r="P3387" s="38"/>
      <c r="Q3387" s="38"/>
      <c r="V3387" s="39"/>
      <c r="W3387" s="39"/>
      <c r="X3387" s="39"/>
      <c r="Y3387" s="32"/>
      <c r="AA3387" s="40"/>
      <c r="AB3387" s="40"/>
      <c r="AC3387" s="40"/>
      <c r="AD3387" s="41"/>
    </row>
    <row r="3388" spans="16:30" x14ac:dyDescent="0.25">
      <c r="P3388" s="38"/>
      <c r="Q3388" s="38"/>
      <c r="V3388" s="39"/>
      <c r="W3388" s="39"/>
      <c r="X3388" s="39"/>
      <c r="Y3388" s="32"/>
      <c r="AA3388" s="40"/>
      <c r="AB3388" s="40"/>
      <c r="AC3388" s="40"/>
      <c r="AD3388" s="41"/>
    </row>
    <row r="3389" spans="16:30" x14ac:dyDescent="0.25">
      <c r="P3389" s="38"/>
      <c r="Q3389" s="38"/>
      <c r="V3389" s="39"/>
      <c r="W3389" s="39"/>
      <c r="X3389" s="39"/>
      <c r="Y3389" s="32"/>
      <c r="AA3389" s="40"/>
      <c r="AB3389" s="40"/>
      <c r="AC3389" s="40"/>
      <c r="AD3389" s="41"/>
    </row>
    <row r="3390" spans="16:30" x14ac:dyDescent="0.25">
      <c r="P3390" s="38"/>
      <c r="Q3390" s="38"/>
      <c r="V3390" s="39"/>
      <c r="W3390" s="39"/>
      <c r="X3390" s="39"/>
      <c r="Y3390" s="32"/>
      <c r="AA3390" s="40"/>
      <c r="AB3390" s="40"/>
      <c r="AC3390" s="40"/>
      <c r="AD3390" s="41"/>
    </row>
    <row r="3391" spans="16:30" x14ac:dyDescent="0.25">
      <c r="P3391" s="38"/>
      <c r="Q3391" s="38"/>
      <c r="V3391" s="39"/>
      <c r="W3391" s="39"/>
      <c r="X3391" s="39"/>
      <c r="Y3391" s="32"/>
      <c r="AA3391" s="40"/>
      <c r="AB3391" s="40"/>
      <c r="AC3391" s="40"/>
      <c r="AD3391" s="41"/>
    </row>
    <row r="3392" spans="16:30" x14ac:dyDescent="0.25">
      <c r="P3392" s="38"/>
      <c r="Q3392" s="38"/>
      <c r="V3392" s="39"/>
      <c r="W3392" s="39"/>
      <c r="X3392" s="39"/>
      <c r="Y3392" s="32"/>
      <c r="AA3392" s="40"/>
      <c r="AB3392" s="40"/>
      <c r="AC3392" s="40"/>
      <c r="AD3392" s="41"/>
    </row>
    <row r="3393" spans="16:30" x14ac:dyDescent="0.25">
      <c r="P3393" s="38"/>
      <c r="Q3393" s="38"/>
      <c r="V3393" s="39"/>
      <c r="W3393" s="39"/>
      <c r="X3393" s="39"/>
      <c r="Y3393" s="32"/>
      <c r="AA3393" s="40"/>
      <c r="AB3393" s="40"/>
      <c r="AC3393" s="40"/>
      <c r="AD3393" s="41"/>
    </row>
    <row r="3394" spans="16:30" x14ac:dyDescent="0.25">
      <c r="P3394" s="38"/>
      <c r="Q3394" s="38"/>
      <c r="V3394" s="39"/>
      <c r="W3394" s="39"/>
      <c r="X3394" s="39"/>
      <c r="Y3394" s="32"/>
      <c r="AA3394" s="40"/>
      <c r="AB3394" s="40"/>
      <c r="AC3394" s="40"/>
      <c r="AD3394" s="41"/>
    </row>
    <row r="3395" spans="16:30" x14ac:dyDescent="0.25">
      <c r="P3395" s="38"/>
      <c r="Q3395" s="38"/>
      <c r="V3395" s="39"/>
      <c r="W3395" s="39"/>
      <c r="X3395" s="39"/>
      <c r="Y3395" s="32"/>
      <c r="AA3395" s="40"/>
      <c r="AB3395" s="40"/>
      <c r="AC3395" s="40"/>
      <c r="AD3395" s="41"/>
    </row>
    <row r="3396" spans="16:30" x14ac:dyDescent="0.25">
      <c r="P3396" s="38"/>
      <c r="Q3396" s="38"/>
      <c r="V3396" s="39"/>
      <c r="W3396" s="39"/>
      <c r="X3396" s="39"/>
      <c r="Y3396" s="32"/>
      <c r="AA3396" s="40"/>
      <c r="AB3396" s="40"/>
      <c r="AC3396" s="40"/>
      <c r="AD3396" s="41"/>
    </row>
    <row r="3397" spans="16:30" x14ac:dyDescent="0.25">
      <c r="P3397" s="38"/>
      <c r="Q3397" s="38"/>
      <c r="V3397" s="39"/>
      <c r="W3397" s="39"/>
      <c r="X3397" s="39"/>
      <c r="Y3397" s="32"/>
      <c r="AA3397" s="40"/>
      <c r="AB3397" s="40"/>
      <c r="AC3397" s="40"/>
      <c r="AD3397" s="41"/>
    </row>
    <row r="3398" spans="16:30" x14ac:dyDescent="0.25">
      <c r="P3398" s="38"/>
      <c r="Q3398" s="38"/>
      <c r="V3398" s="39"/>
      <c r="W3398" s="39"/>
      <c r="X3398" s="39"/>
      <c r="Y3398" s="32"/>
      <c r="AA3398" s="40"/>
      <c r="AB3398" s="40"/>
      <c r="AC3398" s="40"/>
      <c r="AD3398" s="41"/>
    </row>
    <row r="3399" spans="16:30" x14ac:dyDescent="0.25">
      <c r="P3399" s="38"/>
      <c r="Q3399" s="38"/>
      <c r="V3399" s="39"/>
      <c r="W3399" s="39"/>
      <c r="X3399" s="39"/>
      <c r="Y3399" s="32"/>
      <c r="AA3399" s="40"/>
      <c r="AB3399" s="40"/>
      <c r="AC3399" s="40"/>
      <c r="AD3399" s="41"/>
    </row>
    <row r="3400" spans="16:30" x14ac:dyDescent="0.25">
      <c r="P3400" s="38"/>
      <c r="Q3400" s="38"/>
      <c r="V3400" s="39"/>
      <c r="W3400" s="39"/>
      <c r="X3400" s="39"/>
      <c r="Y3400" s="32"/>
      <c r="AA3400" s="40"/>
      <c r="AB3400" s="40"/>
      <c r="AC3400" s="40"/>
      <c r="AD3400" s="41"/>
    </row>
    <row r="3401" spans="16:30" x14ac:dyDescent="0.25">
      <c r="P3401" s="38"/>
      <c r="Q3401" s="38"/>
      <c r="V3401" s="39"/>
      <c r="W3401" s="39"/>
      <c r="X3401" s="39"/>
      <c r="Y3401" s="32"/>
      <c r="AA3401" s="40"/>
      <c r="AB3401" s="40"/>
      <c r="AC3401" s="40"/>
      <c r="AD3401" s="41"/>
    </row>
    <row r="3402" spans="16:30" x14ac:dyDescent="0.25">
      <c r="P3402" s="38"/>
      <c r="Q3402" s="38"/>
      <c r="V3402" s="39"/>
      <c r="W3402" s="39"/>
      <c r="X3402" s="39"/>
      <c r="Y3402" s="32"/>
      <c r="AA3402" s="40"/>
      <c r="AB3402" s="40"/>
      <c r="AC3402" s="40"/>
      <c r="AD3402" s="41"/>
    </row>
    <row r="3403" spans="16:30" x14ac:dyDescent="0.25">
      <c r="P3403" s="38"/>
      <c r="Q3403" s="38"/>
      <c r="V3403" s="39"/>
      <c r="W3403" s="39"/>
      <c r="X3403" s="39"/>
      <c r="Y3403" s="32"/>
      <c r="AA3403" s="40"/>
      <c r="AB3403" s="40"/>
      <c r="AC3403" s="40"/>
      <c r="AD3403" s="41"/>
    </row>
    <row r="3404" spans="16:30" x14ac:dyDescent="0.25">
      <c r="P3404" s="38"/>
      <c r="Q3404" s="38"/>
      <c r="V3404" s="39"/>
      <c r="W3404" s="39"/>
      <c r="X3404" s="39"/>
      <c r="Y3404" s="32"/>
      <c r="AA3404" s="40"/>
      <c r="AB3404" s="40"/>
      <c r="AC3404" s="40"/>
      <c r="AD3404" s="41"/>
    </row>
    <row r="3405" spans="16:30" x14ac:dyDescent="0.25">
      <c r="P3405" s="38"/>
      <c r="Q3405" s="38"/>
      <c r="V3405" s="39"/>
      <c r="W3405" s="39"/>
      <c r="X3405" s="39"/>
      <c r="Y3405" s="32"/>
      <c r="AA3405" s="40"/>
      <c r="AB3405" s="40"/>
      <c r="AC3405" s="40"/>
      <c r="AD3405" s="41"/>
    </row>
    <row r="3406" spans="16:30" x14ac:dyDescent="0.25">
      <c r="P3406" s="38"/>
      <c r="Q3406" s="38"/>
      <c r="V3406" s="39"/>
      <c r="W3406" s="39"/>
      <c r="X3406" s="39"/>
      <c r="Y3406" s="32"/>
      <c r="AA3406" s="40"/>
      <c r="AB3406" s="40"/>
      <c r="AC3406" s="40"/>
      <c r="AD3406" s="41"/>
    </row>
    <row r="3407" spans="16:30" x14ac:dyDescent="0.25">
      <c r="P3407" s="38"/>
      <c r="Q3407" s="38"/>
      <c r="V3407" s="39"/>
      <c r="W3407" s="39"/>
      <c r="X3407" s="39"/>
      <c r="Y3407" s="32"/>
      <c r="AA3407" s="40"/>
      <c r="AB3407" s="40"/>
      <c r="AC3407" s="40"/>
      <c r="AD3407" s="41"/>
    </row>
    <row r="3408" spans="16:30" x14ac:dyDescent="0.25">
      <c r="P3408" s="38"/>
      <c r="Q3408" s="38"/>
      <c r="V3408" s="39"/>
      <c r="W3408" s="39"/>
      <c r="X3408" s="39"/>
      <c r="Y3408" s="32"/>
      <c r="AA3408" s="40"/>
      <c r="AB3408" s="40"/>
      <c r="AC3408" s="40"/>
      <c r="AD3408" s="41"/>
    </row>
    <row r="3409" spans="16:30" x14ac:dyDescent="0.25">
      <c r="P3409" s="38"/>
      <c r="Q3409" s="38"/>
      <c r="V3409" s="39"/>
      <c r="W3409" s="39"/>
      <c r="X3409" s="39"/>
      <c r="Y3409" s="32"/>
      <c r="AA3409" s="40"/>
      <c r="AB3409" s="40"/>
      <c r="AC3409" s="40"/>
      <c r="AD3409" s="41"/>
    </row>
    <row r="3410" spans="16:30" x14ac:dyDescent="0.25">
      <c r="P3410" s="38"/>
      <c r="Q3410" s="38"/>
      <c r="V3410" s="39"/>
      <c r="W3410" s="39"/>
      <c r="X3410" s="39"/>
      <c r="Y3410" s="32"/>
      <c r="AA3410" s="40"/>
      <c r="AB3410" s="40"/>
      <c r="AC3410" s="40"/>
      <c r="AD3410" s="41"/>
    </row>
    <row r="3411" spans="16:30" x14ac:dyDescent="0.25">
      <c r="P3411" s="38"/>
      <c r="Q3411" s="38"/>
      <c r="V3411" s="39"/>
      <c r="W3411" s="39"/>
      <c r="X3411" s="39"/>
      <c r="Y3411" s="32"/>
      <c r="AA3411" s="40"/>
      <c r="AB3411" s="40"/>
      <c r="AC3411" s="40"/>
      <c r="AD3411" s="41"/>
    </row>
    <row r="3412" spans="16:30" x14ac:dyDescent="0.25">
      <c r="P3412" s="38"/>
      <c r="Q3412" s="38"/>
      <c r="V3412" s="39"/>
      <c r="W3412" s="39"/>
      <c r="X3412" s="39"/>
      <c r="Y3412" s="32"/>
      <c r="AA3412" s="40"/>
      <c r="AB3412" s="40"/>
      <c r="AC3412" s="40"/>
      <c r="AD3412" s="41"/>
    </row>
    <row r="3413" spans="16:30" x14ac:dyDescent="0.25">
      <c r="P3413" s="38"/>
      <c r="Q3413" s="38"/>
      <c r="V3413" s="39"/>
      <c r="W3413" s="39"/>
      <c r="X3413" s="39"/>
      <c r="Y3413" s="32"/>
      <c r="AA3413" s="40"/>
      <c r="AB3413" s="40"/>
      <c r="AC3413" s="40"/>
      <c r="AD3413" s="41"/>
    </row>
    <row r="3414" spans="16:30" x14ac:dyDescent="0.25">
      <c r="P3414" s="38"/>
      <c r="Q3414" s="38"/>
      <c r="V3414" s="39"/>
      <c r="W3414" s="39"/>
      <c r="X3414" s="39"/>
      <c r="Y3414" s="32"/>
      <c r="AA3414" s="40"/>
      <c r="AB3414" s="40"/>
      <c r="AC3414" s="40"/>
      <c r="AD3414" s="41"/>
    </row>
    <row r="3415" spans="16:30" x14ac:dyDescent="0.25">
      <c r="P3415" s="38"/>
      <c r="Q3415" s="38"/>
      <c r="V3415" s="39"/>
      <c r="W3415" s="39"/>
      <c r="X3415" s="39"/>
      <c r="Y3415" s="32"/>
      <c r="AA3415" s="40"/>
      <c r="AB3415" s="40"/>
      <c r="AC3415" s="40"/>
      <c r="AD3415" s="41"/>
    </row>
    <row r="3416" spans="16:30" x14ac:dyDescent="0.25">
      <c r="P3416" s="38"/>
      <c r="Q3416" s="38"/>
      <c r="V3416" s="39"/>
      <c r="W3416" s="39"/>
      <c r="X3416" s="39"/>
      <c r="Y3416" s="32"/>
      <c r="AA3416" s="40"/>
      <c r="AB3416" s="40"/>
      <c r="AC3416" s="40"/>
      <c r="AD3416" s="41"/>
    </row>
    <row r="3417" spans="16:30" x14ac:dyDescent="0.25">
      <c r="P3417" s="38"/>
      <c r="Q3417" s="38"/>
      <c r="V3417" s="39"/>
      <c r="W3417" s="39"/>
      <c r="X3417" s="39"/>
      <c r="Y3417" s="32"/>
      <c r="AA3417" s="40"/>
      <c r="AB3417" s="40"/>
      <c r="AC3417" s="40"/>
      <c r="AD3417" s="41"/>
    </row>
    <row r="3418" spans="16:30" x14ac:dyDescent="0.25">
      <c r="P3418" s="38"/>
      <c r="Q3418" s="38"/>
      <c r="V3418" s="39"/>
      <c r="W3418" s="39"/>
      <c r="X3418" s="39"/>
      <c r="Y3418" s="32"/>
      <c r="AA3418" s="40"/>
      <c r="AB3418" s="40"/>
      <c r="AC3418" s="40"/>
      <c r="AD3418" s="41"/>
    </row>
    <row r="3419" spans="16:30" x14ac:dyDescent="0.25">
      <c r="P3419" s="38"/>
      <c r="Q3419" s="38"/>
      <c r="V3419" s="39"/>
      <c r="W3419" s="39"/>
      <c r="X3419" s="39"/>
      <c r="Y3419" s="32"/>
      <c r="AA3419" s="40"/>
      <c r="AB3419" s="40"/>
      <c r="AC3419" s="40"/>
      <c r="AD3419" s="41"/>
    </row>
    <row r="3420" spans="16:30" x14ac:dyDescent="0.25">
      <c r="P3420" s="38"/>
      <c r="Q3420" s="38"/>
      <c r="V3420" s="39"/>
      <c r="W3420" s="39"/>
      <c r="X3420" s="39"/>
      <c r="Y3420" s="32"/>
      <c r="AA3420" s="40"/>
      <c r="AB3420" s="40"/>
      <c r="AC3420" s="40"/>
      <c r="AD3420" s="41"/>
    </row>
    <row r="3421" spans="16:30" x14ac:dyDescent="0.25">
      <c r="P3421" s="38"/>
      <c r="Q3421" s="38"/>
      <c r="V3421" s="39"/>
      <c r="W3421" s="39"/>
      <c r="X3421" s="39"/>
      <c r="Y3421" s="32"/>
      <c r="AA3421" s="40"/>
      <c r="AB3421" s="40"/>
      <c r="AC3421" s="40"/>
      <c r="AD3421" s="41"/>
    </row>
    <row r="3422" spans="16:30" x14ac:dyDescent="0.25">
      <c r="P3422" s="38"/>
      <c r="Q3422" s="38"/>
      <c r="V3422" s="39"/>
      <c r="W3422" s="39"/>
      <c r="X3422" s="39"/>
      <c r="Y3422" s="32"/>
      <c r="AA3422" s="40"/>
      <c r="AB3422" s="40"/>
      <c r="AC3422" s="40"/>
      <c r="AD3422" s="41"/>
    </row>
    <row r="3423" spans="16:30" x14ac:dyDescent="0.25">
      <c r="P3423" s="38"/>
      <c r="Q3423" s="38"/>
      <c r="V3423" s="39"/>
      <c r="W3423" s="39"/>
      <c r="X3423" s="39"/>
      <c r="Y3423" s="32"/>
      <c r="AA3423" s="40"/>
      <c r="AB3423" s="40"/>
      <c r="AC3423" s="40"/>
      <c r="AD3423" s="41"/>
    </row>
    <row r="3424" spans="16:30" x14ac:dyDescent="0.25">
      <c r="P3424" s="38"/>
      <c r="Q3424" s="38"/>
      <c r="V3424" s="39"/>
      <c r="W3424" s="39"/>
      <c r="X3424" s="39"/>
      <c r="Y3424" s="32"/>
      <c r="AA3424" s="40"/>
      <c r="AB3424" s="40"/>
      <c r="AC3424" s="40"/>
      <c r="AD3424" s="41"/>
    </row>
    <row r="3425" spans="16:30" x14ac:dyDescent="0.25">
      <c r="P3425" s="38"/>
      <c r="Q3425" s="38"/>
      <c r="V3425" s="39"/>
      <c r="W3425" s="39"/>
      <c r="X3425" s="39"/>
      <c r="Y3425" s="32"/>
      <c r="AA3425" s="40"/>
      <c r="AB3425" s="40"/>
      <c r="AC3425" s="40"/>
      <c r="AD3425" s="41"/>
    </row>
    <row r="3426" spans="16:30" x14ac:dyDescent="0.25">
      <c r="P3426" s="38"/>
      <c r="Q3426" s="38"/>
      <c r="V3426" s="39"/>
      <c r="W3426" s="39"/>
      <c r="X3426" s="39"/>
      <c r="Y3426" s="32"/>
      <c r="AA3426" s="40"/>
      <c r="AB3426" s="40"/>
      <c r="AC3426" s="40"/>
      <c r="AD3426" s="41"/>
    </row>
    <row r="3427" spans="16:30" x14ac:dyDescent="0.25">
      <c r="P3427" s="38"/>
      <c r="Q3427" s="38"/>
      <c r="V3427" s="39"/>
      <c r="W3427" s="39"/>
      <c r="X3427" s="39"/>
      <c r="Y3427" s="32"/>
      <c r="AA3427" s="40"/>
      <c r="AB3427" s="40"/>
      <c r="AC3427" s="40"/>
      <c r="AD3427" s="41"/>
    </row>
    <row r="3428" spans="16:30" x14ac:dyDescent="0.25">
      <c r="P3428" s="38"/>
      <c r="Q3428" s="38"/>
      <c r="V3428" s="39"/>
      <c r="W3428" s="39"/>
      <c r="X3428" s="39"/>
      <c r="Y3428" s="32"/>
      <c r="AA3428" s="40"/>
      <c r="AB3428" s="40"/>
      <c r="AC3428" s="40"/>
      <c r="AD3428" s="41"/>
    </row>
    <row r="3429" spans="16:30" x14ac:dyDescent="0.25">
      <c r="P3429" s="38"/>
      <c r="Q3429" s="38"/>
      <c r="V3429" s="39"/>
      <c r="W3429" s="39"/>
      <c r="X3429" s="39"/>
      <c r="Y3429" s="32"/>
      <c r="AA3429" s="40"/>
      <c r="AB3429" s="40"/>
      <c r="AC3429" s="40"/>
      <c r="AD3429" s="41"/>
    </row>
    <row r="3430" spans="16:30" x14ac:dyDescent="0.25">
      <c r="P3430" s="38"/>
      <c r="Q3430" s="38"/>
      <c r="V3430" s="39"/>
      <c r="W3430" s="39"/>
      <c r="X3430" s="39"/>
      <c r="Y3430" s="32"/>
      <c r="AA3430" s="40"/>
      <c r="AB3430" s="40"/>
      <c r="AC3430" s="40"/>
      <c r="AD3430" s="41"/>
    </row>
    <row r="3431" spans="16:30" x14ac:dyDescent="0.25">
      <c r="P3431" s="38"/>
      <c r="Q3431" s="38"/>
      <c r="V3431" s="39"/>
      <c r="W3431" s="39"/>
      <c r="X3431" s="39"/>
      <c r="Y3431" s="32"/>
      <c r="AA3431" s="40"/>
      <c r="AB3431" s="40"/>
      <c r="AC3431" s="40"/>
      <c r="AD3431" s="41"/>
    </row>
    <row r="3432" spans="16:30" x14ac:dyDescent="0.25">
      <c r="P3432" s="38"/>
      <c r="Q3432" s="38"/>
      <c r="V3432" s="39"/>
      <c r="W3432" s="39"/>
      <c r="X3432" s="39"/>
      <c r="Y3432" s="32"/>
      <c r="AA3432" s="40"/>
      <c r="AB3432" s="40"/>
      <c r="AC3432" s="40"/>
      <c r="AD3432" s="41"/>
    </row>
    <row r="3433" spans="16:30" x14ac:dyDescent="0.25">
      <c r="P3433" s="38"/>
      <c r="Q3433" s="38"/>
      <c r="V3433" s="39"/>
      <c r="W3433" s="39"/>
      <c r="X3433" s="39"/>
      <c r="Y3433" s="32"/>
      <c r="AA3433" s="40"/>
      <c r="AB3433" s="40"/>
      <c r="AC3433" s="40"/>
      <c r="AD3433" s="41"/>
    </row>
    <row r="3434" spans="16:30" x14ac:dyDescent="0.25">
      <c r="P3434" s="38"/>
      <c r="Q3434" s="38"/>
      <c r="V3434" s="39"/>
      <c r="W3434" s="39"/>
      <c r="X3434" s="39"/>
      <c r="Y3434" s="32"/>
      <c r="AA3434" s="40"/>
      <c r="AB3434" s="40"/>
      <c r="AC3434" s="40"/>
      <c r="AD3434" s="41"/>
    </row>
    <row r="3435" spans="16:30" x14ac:dyDescent="0.25">
      <c r="P3435" s="38"/>
      <c r="Q3435" s="38"/>
      <c r="V3435" s="39"/>
      <c r="W3435" s="39"/>
      <c r="X3435" s="39"/>
      <c r="Y3435" s="32"/>
      <c r="AA3435" s="40"/>
      <c r="AB3435" s="40"/>
      <c r="AC3435" s="40"/>
      <c r="AD3435" s="41"/>
    </row>
    <row r="3436" spans="16:30" x14ac:dyDescent="0.25">
      <c r="P3436" s="38"/>
      <c r="Q3436" s="38"/>
      <c r="V3436" s="39"/>
      <c r="W3436" s="39"/>
      <c r="X3436" s="39"/>
      <c r="Y3436" s="32"/>
      <c r="AA3436" s="40"/>
      <c r="AB3436" s="40"/>
      <c r="AC3436" s="40"/>
      <c r="AD3436" s="41"/>
    </row>
    <row r="3437" spans="16:30" x14ac:dyDescent="0.25">
      <c r="P3437" s="38"/>
      <c r="Q3437" s="38"/>
      <c r="V3437" s="39"/>
      <c r="W3437" s="39"/>
      <c r="X3437" s="39"/>
      <c r="Y3437" s="32"/>
      <c r="AA3437" s="40"/>
      <c r="AB3437" s="40"/>
      <c r="AC3437" s="40"/>
      <c r="AD3437" s="41"/>
    </row>
    <row r="3438" spans="16:30" x14ac:dyDescent="0.25">
      <c r="P3438" s="38"/>
      <c r="Q3438" s="38"/>
      <c r="V3438" s="39"/>
      <c r="W3438" s="39"/>
      <c r="X3438" s="39"/>
      <c r="Y3438" s="32"/>
      <c r="AA3438" s="40"/>
      <c r="AB3438" s="40"/>
      <c r="AC3438" s="40"/>
      <c r="AD3438" s="41"/>
    </row>
    <row r="3439" spans="16:30" x14ac:dyDescent="0.25">
      <c r="P3439" s="38"/>
      <c r="Q3439" s="38"/>
      <c r="V3439" s="39"/>
      <c r="W3439" s="39"/>
      <c r="X3439" s="39"/>
      <c r="Y3439" s="32"/>
      <c r="AA3439" s="40"/>
      <c r="AB3439" s="40"/>
      <c r="AC3439" s="40"/>
      <c r="AD3439" s="41"/>
    </row>
    <row r="3440" spans="16:30" x14ac:dyDescent="0.25">
      <c r="P3440" s="38"/>
      <c r="Q3440" s="38"/>
      <c r="V3440" s="39"/>
      <c r="W3440" s="39"/>
      <c r="X3440" s="39"/>
      <c r="Y3440" s="32"/>
      <c r="AA3440" s="40"/>
      <c r="AB3440" s="40"/>
      <c r="AC3440" s="40"/>
      <c r="AD3440" s="41"/>
    </row>
    <row r="3441" spans="16:30" x14ac:dyDescent="0.25">
      <c r="P3441" s="38"/>
      <c r="Q3441" s="38"/>
      <c r="V3441" s="39"/>
      <c r="W3441" s="39"/>
      <c r="X3441" s="39"/>
      <c r="Y3441" s="32"/>
      <c r="AA3441" s="40"/>
      <c r="AB3441" s="40"/>
      <c r="AC3441" s="40"/>
      <c r="AD3441" s="41"/>
    </row>
    <row r="3442" spans="16:30" x14ac:dyDescent="0.25">
      <c r="P3442" s="38"/>
      <c r="Q3442" s="38"/>
      <c r="V3442" s="39"/>
      <c r="W3442" s="39"/>
      <c r="X3442" s="39"/>
      <c r="Y3442" s="32"/>
      <c r="AA3442" s="40"/>
      <c r="AB3442" s="40"/>
      <c r="AC3442" s="40"/>
      <c r="AD3442" s="41"/>
    </row>
    <row r="3443" spans="16:30" x14ac:dyDescent="0.25">
      <c r="P3443" s="38"/>
      <c r="Q3443" s="38"/>
      <c r="V3443" s="39"/>
      <c r="W3443" s="39"/>
      <c r="X3443" s="39"/>
      <c r="Y3443" s="32"/>
      <c r="AA3443" s="40"/>
      <c r="AB3443" s="40"/>
      <c r="AC3443" s="40"/>
      <c r="AD3443" s="41"/>
    </row>
    <row r="3444" spans="16:30" x14ac:dyDescent="0.25">
      <c r="P3444" s="38"/>
      <c r="Q3444" s="38"/>
      <c r="V3444" s="39"/>
      <c r="W3444" s="39"/>
      <c r="X3444" s="39"/>
      <c r="Y3444" s="32"/>
      <c r="AA3444" s="40"/>
      <c r="AB3444" s="40"/>
      <c r="AC3444" s="40"/>
      <c r="AD3444" s="41"/>
    </row>
    <row r="3445" spans="16:30" x14ac:dyDescent="0.25">
      <c r="P3445" s="38"/>
      <c r="Q3445" s="38"/>
      <c r="V3445" s="39"/>
      <c r="W3445" s="39"/>
      <c r="X3445" s="39"/>
      <c r="Y3445" s="32"/>
      <c r="AA3445" s="40"/>
      <c r="AB3445" s="40"/>
      <c r="AC3445" s="40"/>
      <c r="AD3445" s="41"/>
    </row>
    <row r="3446" spans="16:30" x14ac:dyDescent="0.25">
      <c r="P3446" s="38"/>
      <c r="Q3446" s="38"/>
      <c r="V3446" s="39"/>
      <c r="W3446" s="39"/>
      <c r="X3446" s="39"/>
      <c r="Y3446" s="32"/>
      <c r="AA3446" s="40"/>
      <c r="AB3446" s="40"/>
      <c r="AC3446" s="40"/>
      <c r="AD3446" s="41"/>
    </row>
    <row r="3447" spans="16:30" x14ac:dyDescent="0.25">
      <c r="P3447" s="38"/>
      <c r="Q3447" s="38"/>
      <c r="V3447" s="39"/>
      <c r="W3447" s="39"/>
      <c r="X3447" s="39"/>
      <c r="Y3447" s="32"/>
      <c r="AA3447" s="40"/>
      <c r="AB3447" s="40"/>
      <c r="AC3447" s="40"/>
      <c r="AD3447" s="41"/>
    </row>
    <row r="3448" spans="16:30" x14ac:dyDescent="0.25">
      <c r="P3448" s="38"/>
      <c r="Q3448" s="38"/>
      <c r="V3448" s="39"/>
      <c r="W3448" s="39"/>
      <c r="X3448" s="39"/>
      <c r="Y3448" s="32"/>
      <c r="AA3448" s="40"/>
      <c r="AB3448" s="40"/>
      <c r="AC3448" s="40"/>
      <c r="AD3448" s="41"/>
    </row>
    <row r="3449" spans="16:30" x14ac:dyDescent="0.25">
      <c r="P3449" s="38"/>
      <c r="Q3449" s="38"/>
      <c r="V3449" s="39"/>
      <c r="W3449" s="39"/>
      <c r="X3449" s="39"/>
      <c r="Y3449" s="32"/>
      <c r="AA3449" s="40"/>
      <c r="AB3449" s="40"/>
      <c r="AC3449" s="40"/>
      <c r="AD3449" s="41"/>
    </row>
    <row r="3450" spans="16:30" x14ac:dyDescent="0.25">
      <c r="P3450" s="38"/>
      <c r="Q3450" s="38"/>
      <c r="V3450" s="39"/>
      <c r="W3450" s="39"/>
      <c r="X3450" s="39"/>
      <c r="Y3450" s="32"/>
      <c r="AA3450" s="40"/>
      <c r="AB3450" s="40"/>
      <c r="AC3450" s="40"/>
      <c r="AD3450" s="41"/>
    </row>
    <row r="3451" spans="16:30" x14ac:dyDescent="0.25">
      <c r="P3451" s="38"/>
      <c r="Q3451" s="38"/>
      <c r="V3451" s="39"/>
      <c r="W3451" s="39"/>
      <c r="X3451" s="39"/>
      <c r="Y3451" s="32"/>
      <c r="AA3451" s="40"/>
      <c r="AB3451" s="40"/>
      <c r="AC3451" s="40"/>
      <c r="AD3451" s="41"/>
    </row>
    <row r="3452" spans="16:30" x14ac:dyDescent="0.25">
      <c r="P3452" s="38"/>
      <c r="Q3452" s="38"/>
      <c r="V3452" s="39"/>
      <c r="W3452" s="39"/>
      <c r="X3452" s="39"/>
      <c r="Y3452" s="32"/>
      <c r="AA3452" s="40"/>
      <c r="AB3452" s="40"/>
      <c r="AC3452" s="40"/>
      <c r="AD3452" s="41"/>
    </row>
    <row r="3453" spans="16:30" x14ac:dyDescent="0.25">
      <c r="P3453" s="38"/>
      <c r="Q3453" s="38"/>
      <c r="V3453" s="39"/>
      <c r="W3453" s="39"/>
      <c r="X3453" s="39"/>
      <c r="Y3453" s="32"/>
      <c r="AA3453" s="40"/>
      <c r="AB3453" s="40"/>
      <c r="AC3453" s="40"/>
      <c r="AD3453" s="41"/>
    </row>
    <row r="3454" spans="16:30" x14ac:dyDescent="0.25">
      <c r="P3454" s="38"/>
      <c r="Q3454" s="38"/>
      <c r="V3454" s="39"/>
      <c r="W3454" s="39"/>
      <c r="X3454" s="39"/>
      <c r="Y3454" s="32"/>
      <c r="AA3454" s="40"/>
      <c r="AB3454" s="40"/>
      <c r="AC3454" s="40"/>
      <c r="AD3454" s="41"/>
    </row>
    <row r="3455" spans="16:30" x14ac:dyDescent="0.25">
      <c r="P3455" s="38"/>
      <c r="Q3455" s="38"/>
      <c r="V3455" s="39"/>
      <c r="W3455" s="39"/>
      <c r="X3455" s="39"/>
      <c r="Y3455" s="32"/>
      <c r="AA3455" s="40"/>
      <c r="AB3455" s="40"/>
      <c r="AC3455" s="40"/>
      <c r="AD3455" s="41"/>
    </row>
    <row r="3456" spans="16:30" x14ac:dyDescent="0.25">
      <c r="P3456" s="38"/>
      <c r="Q3456" s="38"/>
      <c r="V3456" s="39"/>
      <c r="W3456" s="39"/>
      <c r="X3456" s="39"/>
      <c r="Y3456" s="32"/>
      <c r="AA3456" s="40"/>
      <c r="AB3456" s="40"/>
      <c r="AC3456" s="40"/>
      <c r="AD3456" s="41"/>
    </row>
    <row r="3457" spans="16:30" x14ac:dyDescent="0.25">
      <c r="P3457" s="38"/>
      <c r="Q3457" s="38"/>
      <c r="V3457" s="39"/>
      <c r="W3457" s="39"/>
      <c r="X3457" s="39"/>
      <c r="Y3457" s="32"/>
      <c r="AA3457" s="40"/>
      <c r="AB3457" s="40"/>
      <c r="AC3457" s="40"/>
      <c r="AD3457" s="41"/>
    </row>
    <row r="3458" spans="16:30" x14ac:dyDescent="0.25">
      <c r="P3458" s="38"/>
      <c r="Q3458" s="38"/>
      <c r="V3458" s="39"/>
      <c r="W3458" s="39"/>
      <c r="X3458" s="39"/>
      <c r="Y3458" s="32"/>
      <c r="AA3458" s="40"/>
      <c r="AB3458" s="40"/>
      <c r="AC3458" s="40"/>
      <c r="AD3458" s="41"/>
    </row>
    <row r="3459" spans="16:30" x14ac:dyDescent="0.25">
      <c r="P3459" s="38"/>
      <c r="Q3459" s="38"/>
      <c r="V3459" s="39"/>
      <c r="W3459" s="39"/>
      <c r="X3459" s="39"/>
      <c r="Y3459" s="32"/>
      <c r="AA3459" s="40"/>
      <c r="AB3459" s="40"/>
      <c r="AC3459" s="40"/>
      <c r="AD3459" s="41"/>
    </row>
    <row r="3460" spans="16:30" x14ac:dyDescent="0.25">
      <c r="P3460" s="38"/>
      <c r="Q3460" s="38"/>
      <c r="V3460" s="39"/>
      <c r="W3460" s="39"/>
      <c r="X3460" s="39"/>
      <c r="Y3460" s="32"/>
      <c r="AA3460" s="40"/>
      <c r="AB3460" s="40"/>
      <c r="AC3460" s="40"/>
      <c r="AD3460" s="41"/>
    </row>
    <row r="3461" spans="16:30" x14ac:dyDescent="0.25">
      <c r="P3461" s="38"/>
      <c r="Q3461" s="38"/>
      <c r="V3461" s="39"/>
      <c r="W3461" s="39"/>
      <c r="X3461" s="39"/>
      <c r="Y3461" s="32"/>
      <c r="AA3461" s="40"/>
      <c r="AB3461" s="40"/>
      <c r="AC3461" s="40"/>
      <c r="AD3461" s="41"/>
    </row>
    <row r="3462" spans="16:30" x14ac:dyDescent="0.25">
      <c r="P3462" s="38"/>
      <c r="Q3462" s="38"/>
      <c r="V3462" s="39"/>
      <c r="W3462" s="39"/>
      <c r="X3462" s="39"/>
      <c r="Y3462" s="32"/>
      <c r="AA3462" s="40"/>
      <c r="AB3462" s="40"/>
      <c r="AC3462" s="40"/>
      <c r="AD3462" s="41"/>
    </row>
    <row r="3463" spans="16:30" x14ac:dyDescent="0.25">
      <c r="P3463" s="38"/>
      <c r="Q3463" s="38"/>
      <c r="V3463" s="39"/>
      <c r="W3463" s="39"/>
      <c r="X3463" s="39"/>
      <c r="Y3463" s="32"/>
      <c r="AA3463" s="40"/>
      <c r="AB3463" s="40"/>
      <c r="AC3463" s="40"/>
      <c r="AD3463" s="41"/>
    </row>
    <row r="3464" spans="16:30" x14ac:dyDescent="0.25">
      <c r="P3464" s="38"/>
      <c r="Q3464" s="38"/>
      <c r="V3464" s="39"/>
      <c r="W3464" s="39"/>
      <c r="X3464" s="39"/>
      <c r="Y3464" s="32"/>
      <c r="AA3464" s="40"/>
      <c r="AB3464" s="40"/>
      <c r="AC3464" s="40"/>
      <c r="AD3464" s="41"/>
    </row>
    <row r="3465" spans="16:30" x14ac:dyDescent="0.25">
      <c r="P3465" s="38"/>
      <c r="Q3465" s="38"/>
      <c r="V3465" s="39"/>
      <c r="W3465" s="39"/>
      <c r="X3465" s="39"/>
      <c r="Y3465" s="32"/>
      <c r="AA3465" s="40"/>
      <c r="AB3465" s="40"/>
      <c r="AC3465" s="40"/>
      <c r="AD3465" s="41"/>
    </row>
    <row r="3466" spans="16:30" x14ac:dyDescent="0.25">
      <c r="P3466" s="38"/>
      <c r="Q3466" s="38"/>
      <c r="V3466" s="39"/>
      <c r="W3466" s="39"/>
      <c r="X3466" s="39"/>
      <c r="Y3466" s="32"/>
      <c r="AA3466" s="40"/>
      <c r="AB3466" s="40"/>
      <c r="AC3466" s="40"/>
      <c r="AD3466" s="41"/>
    </row>
    <row r="3467" spans="16:30" x14ac:dyDescent="0.25">
      <c r="P3467" s="38"/>
      <c r="Q3467" s="38"/>
      <c r="V3467" s="39"/>
      <c r="W3467" s="39"/>
      <c r="X3467" s="39"/>
      <c r="Y3467" s="32"/>
      <c r="AA3467" s="40"/>
      <c r="AB3467" s="40"/>
      <c r="AC3467" s="40"/>
      <c r="AD3467" s="41"/>
    </row>
    <row r="3468" spans="16:30" x14ac:dyDescent="0.25">
      <c r="P3468" s="38"/>
      <c r="Q3468" s="38"/>
      <c r="V3468" s="39"/>
      <c r="W3468" s="39"/>
      <c r="X3468" s="39"/>
      <c r="Y3468" s="32"/>
      <c r="AA3468" s="40"/>
      <c r="AB3468" s="40"/>
      <c r="AC3468" s="40"/>
      <c r="AD3468" s="41"/>
    </row>
    <row r="3469" spans="16:30" x14ac:dyDescent="0.25">
      <c r="P3469" s="38"/>
      <c r="Q3469" s="38"/>
      <c r="V3469" s="39"/>
      <c r="W3469" s="39"/>
      <c r="X3469" s="39"/>
      <c r="Y3469" s="32"/>
      <c r="AA3469" s="40"/>
      <c r="AB3469" s="40"/>
      <c r="AC3469" s="40"/>
      <c r="AD3469" s="41"/>
    </row>
    <row r="3470" spans="16:30" x14ac:dyDescent="0.25">
      <c r="P3470" s="38"/>
      <c r="Q3470" s="38"/>
      <c r="V3470" s="39"/>
      <c r="W3470" s="39"/>
      <c r="X3470" s="39"/>
      <c r="Y3470" s="32"/>
      <c r="AA3470" s="40"/>
      <c r="AB3470" s="40"/>
      <c r="AC3470" s="40"/>
      <c r="AD3470" s="41"/>
    </row>
    <row r="3471" spans="16:30" x14ac:dyDescent="0.25">
      <c r="P3471" s="38"/>
      <c r="Q3471" s="38"/>
      <c r="V3471" s="39"/>
      <c r="W3471" s="39"/>
      <c r="X3471" s="39"/>
      <c r="Y3471" s="32"/>
      <c r="AA3471" s="40"/>
      <c r="AB3471" s="40"/>
      <c r="AC3471" s="40"/>
      <c r="AD3471" s="41"/>
    </row>
    <row r="3472" spans="16:30" x14ac:dyDescent="0.25">
      <c r="P3472" s="38"/>
      <c r="Q3472" s="38"/>
      <c r="V3472" s="39"/>
      <c r="W3472" s="39"/>
      <c r="X3472" s="39"/>
      <c r="Y3472" s="32"/>
      <c r="AA3472" s="40"/>
      <c r="AB3472" s="40"/>
      <c r="AC3472" s="40"/>
      <c r="AD3472" s="41"/>
    </row>
    <row r="3473" spans="16:30" x14ac:dyDescent="0.25">
      <c r="P3473" s="38"/>
      <c r="Q3473" s="38"/>
      <c r="V3473" s="39"/>
      <c r="W3473" s="39"/>
      <c r="X3473" s="39"/>
      <c r="Y3473" s="32"/>
      <c r="AA3473" s="40"/>
      <c r="AB3473" s="40"/>
      <c r="AC3473" s="40"/>
      <c r="AD3473" s="41"/>
    </row>
    <row r="3474" spans="16:30" x14ac:dyDescent="0.25">
      <c r="P3474" s="38"/>
      <c r="Q3474" s="38"/>
      <c r="V3474" s="39"/>
      <c r="W3474" s="39"/>
      <c r="X3474" s="39"/>
      <c r="Y3474" s="32"/>
      <c r="AA3474" s="40"/>
      <c r="AB3474" s="40"/>
      <c r="AC3474" s="40"/>
      <c r="AD3474" s="41"/>
    </row>
    <row r="3475" spans="16:30" x14ac:dyDescent="0.25">
      <c r="P3475" s="38"/>
      <c r="Q3475" s="38"/>
      <c r="V3475" s="39"/>
      <c r="W3475" s="39"/>
      <c r="X3475" s="39"/>
      <c r="Y3475" s="32"/>
      <c r="AA3475" s="40"/>
      <c r="AB3475" s="40"/>
      <c r="AC3475" s="40"/>
      <c r="AD3475" s="41"/>
    </row>
    <row r="3476" spans="16:30" x14ac:dyDescent="0.25">
      <c r="P3476" s="38"/>
      <c r="Q3476" s="38"/>
      <c r="V3476" s="39"/>
      <c r="W3476" s="39"/>
      <c r="X3476" s="39"/>
      <c r="Y3476" s="32"/>
      <c r="AA3476" s="40"/>
      <c r="AB3476" s="40"/>
      <c r="AC3476" s="40"/>
      <c r="AD3476" s="41"/>
    </row>
    <row r="3477" spans="16:30" x14ac:dyDescent="0.25">
      <c r="P3477" s="38"/>
      <c r="Q3477" s="38"/>
      <c r="V3477" s="39"/>
      <c r="W3477" s="39"/>
      <c r="X3477" s="39"/>
      <c r="Y3477" s="32"/>
      <c r="AA3477" s="40"/>
      <c r="AB3477" s="40"/>
      <c r="AC3477" s="40"/>
      <c r="AD3477" s="41"/>
    </row>
    <row r="3478" spans="16:30" x14ac:dyDescent="0.25">
      <c r="P3478" s="38"/>
      <c r="Q3478" s="38"/>
      <c r="V3478" s="39"/>
      <c r="W3478" s="39"/>
      <c r="X3478" s="39"/>
      <c r="Y3478" s="32"/>
      <c r="AA3478" s="40"/>
      <c r="AB3478" s="40"/>
      <c r="AC3478" s="40"/>
      <c r="AD3478" s="41"/>
    </row>
    <row r="3479" spans="16:30" x14ac:dyDescent="0.25">
      <c r="P3479" s="38"/>
      <c r="Q3479" s="38"/>
      <c r="V3479" s="39"/>
      <c r="W3479" s="39"/>
      <c r="X3479" s="39"/>
      <c r="Y3479" s="32"/>
      <c r="AA3479" s="40"/>
      <c r="AB3479" s="40"/>
      <c r="AC3479" s="40"/>
      <c r="AD3479" s="41"/>
    </row>
    <row r="3480" spans="16:30" x14ac:dyDescent="0.25">
      <c r="P3480" s="38"/>
      <c r="Q3480" s="38"/>
      <c r="V3480" s="39"/>
      <c r="W3480" s="39"/>
      <c r="X3480" s="39"/>
      <c r="Y3480" s="32"/>
      <c r="AA3480" s="40"/>
      <c r="AB3480" s="40"/>
      <c r="AC3480" s="40"/>
      <c r="AD3480" s="41"/>
    </row>
    <row r="3481" spans="16:30" x14ac:dyDescent="0.25">
      <c r="P3481" s="38"/>
      <c r="Q3481" s="38"/>
      <c r="V3481" s="39"/>
      <c r="W3481" s="39"/>
      <c r="X3481" s="39"/>
      <c r="Y3481" s="32"/>
      <c r="AA3481" s="40"/>
      <c r="AB3481" s="40"/>
      <c r="AC3481" s="40"/>
      <c r="AD3481" s="41"/>
    </row>
    <row r="3482" spans="16:30" x14ac:dyDescent="0.25">
      <c r="P3482" s="38"/>
      <c r="Q3482" s="38"/>
      <c r="V3482" s="39"/>
      <c r="W3482" s="39"/>
      <c r="X3482" s="39"/>
      <c r="Y3482" s="32"/>
      <c r="AA3482" s="40"/>
      <c r="AB3482" s="40"/>
      <c r="AC3482" s="40"/>
      <c r="AD3482" s="41"/>
    </row>
    <row r="3483" spans="16:30" x14ac:dyDescent="0.25">
      <c r="P3483" s="38"/>
      <c r="Q3483" s="38"/>
      <c r="V3483" s="39"/>
      <c r="W3483" s="39"/>
      <c r="X3483" s="39"/>
      <c r="Y3483" s="32"/>
      <c r="AA3483" s="40"/>
      <c r="AB3483" s="40"/>
      <c r="AC3483" s="40"/>
      <c r="AD3483" s="41"/>
    </row>
    <row r="3484" spans="16:30" x14ac:dyDescent="0.25">
      <c r="P3484" s="38"/>
      <c r="Q3484" s="38"/>
      <c r="V3484" s="39"/>
      <c r="W3484" s="39"/>
      <c r="X3484" s="39"/>
      <c r="Y3484" s="32"/>
      <c r="AA3484" s="40"/>
      <c r="AB3484" s="40"/>
      <c r="AC3484" s="40"/>
      <c r="AD3484" s="41"/>
    </row>
    <row r="3485" spans="16:30" x14ac:dyDescent="0.25">
      <c r="P3485" s="38"/>
      <c r="Q3485" s="38"/>
      <c r="V3485" s="39"/>
      <c r="W3485" s="39"/>
      <c r="X3485" s="39"/>
      <c r="Y3485" s="32"/>
      <c r="AA3485" s="40"/>
      <c r="AB3485" s="40"/>
      <c r="AC3485" s="40"/>
      <c r="AD3485" s="41"/>
    </row>
    <row r="3486" spans="16:30" x14ac:dyDescent="0.25">
      <c r="P3486" s="38"/>
      <c r="Q3486" s="38"/>
      <c r="V3486" s="39"/>
      <c r="W3486" s="39"/>
      <c r="X3486" s="39"/>
      <c r="Y3486" s="32"/>
      <c r="AA3486" s="40"/>
      <c r="AB3486" s="40"/>
      <c r="AC3486" s="40"/>
      <c r="AD3486" s="41"/>
    </row>
    <row r="3487" spans="16:30" x14ac:dyDescent="0.25">
      <c r="P3487" s="38"/>
      <c r="Q3487" s="38"/>
      <c r="V3487" s="39"/>
      <c r="W3487" s="39"/>
      <c r="X3487" s="39"/>
      <c r="Y3487" s="32"/>
      <c r="AA3487" s="40"/>
      <c r="AB3487" s="40"/>
      <c r="AC3487" s="40"/>
      <c r="AD3487" s="41"/>
    </row>
    <row r="3488" spans="16:30" x14ac:dyDescent="0.25">
      <c r="P3488" s="38"/>
      <c r="Q3488" s="38"/>
      <c r="V3488" s="39"/>
      <c r="W3488" s="39"/>
      <c r="X3488" s="39"/>
      <c r="Y3488" s="32"/>
      <c r="AA3488" s="40"/>
      <c r="AB3488" s="40"/>
      <c r="AC3488" s="40"/>
      <c r="AD3488" s="41"/>
    </row>
    <row r="3489" spans="16:30" x14ac:dyDescent="0.25">
      <c r="P3489" s="38"/>
      <c r="Q3489" s="38"/>
      <c r="V3489" s="39"/>
      <c r="W3489" s="39"/>
      <c r="X3489" s="39"/>
      <c r="Y3489" s="32"/>
      <c r="AA3489" s="40"/>
      <c r="AB3489" s="40"/>
      <c r="AC3489" s="40"/>
      <c r="AD3489" s="41"/>
    </row>
    <row r="3490" spans="16:30" x14ac:dyDescent="0.25">
      <c r="P3490" s="38"/>
      <c r="Q3490" s="38"/>
      <c r="V3490" s="39"/>
      <c r="W3490" s="39"/>
      <c r="X3490" s="39"/>
      <c r="Y3490" s="32"/>
      <c r="AA3490" s="40"/>
      <c r="AB3490" s="40"/>
      <c r="AC3490" s="40"/>
      <c r="AD3490" s="41"/>
    </row>
    <row r="3491" spans="16:30" x14ac:dyDescent="0.25">
      <c r="P3491" s="38"/>
      <c r="Q3491" s="38"/>
      <c r="V3491" s="39"/>
      <c r="W3491" s="39"/>
      <c r="X3491" s="39"/>
      <c r="Y3491" s="32"/>
      <c r="AA3491" s="40"/>
      <c r="AB3491" s="40"/>
      <c r="AC3491" s="40"/>
      <c r="AD3491" s="41"/>
    </row>
    <row r="3492" spans="16:30" x14ac:dyDescent="0.25">
      <c r="P3492" s="38"/>
      <c r="Q3492" s="38"/>
      <c r="V3492" s="39"/>
      <c r="W3492" s="39"/>
      <c r="X3492" s="39"/>
      <c r="Y3492" s="32"/>
      <c r="AA3492" s="40"/>
      <c r="AB3492" s="40"/>
      <c r="AC3492" s="40"/>
      <c r="AD3492" s="41"/>
    </row>
    <row r="3493" spans="16:30" x14ac:dyDescent="0.25">
      <c r="P3493" s="38"/>
      <c r="Q3493" s="38"/>
      <c r="V3493" s="39"/>
      <c r="W3493" s="39"/>
      <c r="X3493" s="39"/>
      <c r="Y3493" s="32"/>
      <c r="AA3493" s="40"/>
      <c r="AB3493" s="40"/>
      <c r="AC3493" s="40"/>
      <c r="AD3493" s="41"/>
    </row>
    <row r="3494" spans="16:30" x14ac:dyDescent="0.25">
      <c r="P3494" s="38"/>
      <c r="Q3494" s="38"/>
      <c r="V3494" s="39"/>
      <c r="W3494" s="39"/>
      <c r="X3494" s="39"/>
      <c r="Y3494" s="32"/>
      <c r="AA3494" s="40"/>
      <c r="AB3494" s="40"/>
      <c r="AC3494" s="40"/>
      <c r="AD3494" s="41"/>
    </row>
    <row r="3495" spans="16:30" x14ac:dyDescent="0.25">
      <c r="P3495" s="38"/>
      <c r="Q3495" s="38"/>
      <c r="V3495" s="39"/>
      <c r="W3495" s="39"/>
      <c r="X3495" s="39"/>
      <c r="Y3495" s="32"/>
      <c r="AA3495" s="40"/>
      <c r="AB3495" s="40"/>
      <c r="AC3495" s="40"/>
      <c r="AD3495" s="41"/>
    </row>
    <row r="3496" spans="16:30" x14ac:dyDescent="0.25">
      <c r="P3496" s="38"/>
      <c r="Q3496" s="38"/>
      <c r="V3496" s="39"/>
      <c r="W3496" s="39"/>
      <c r="X3496" s="39"/>
      <c r="Y3496" s="32"/>
      <c r="AA3496" s="40"/>
      <c r="AB3496" s="40"/>
      <c r="AC3496" s="40"/>
      <c r="AD3496" s="41"/>
    </row>
    <row r="3497" spans="16:30" x14ac:dyDescent="0.25">
      <c r="P3497" s="38"/>
      <c r="Q3497" s="38"/>
      <c r="V3497" s="39"/>
      <c r="W3497" s="39"/>
      <c r="X3497" s="39"/>
      <c r="Y3497" s="32"/>
      <c r="AA3497" s="40"/>
      <c r="AB3497" s="40"/>
      <c r="AC3497" s="40"/>
      <c r="AD3497" s="41"/>
    </row>
    <row r="3498" spans="16:30" x14ac:dyDescent="0.25">
      <c r="P3498" s="38"/>
      <c r="Q3498" s="38"/>
      <c r="V3498" s="39"/>
      <c r="W3498" s="39"/>
      <c r="X3498" s="39"/>
      <c r="Y3498" s="32"/>
      <c r="AA3498" s="40"/>
      <c r="AB3498" s="40"/>
      <c r="AC3498" s="40"/>
      <c r="AD3498" s="41"/>
    </row>
    <row r="3499" spans="16:30" x14ac:dyDescent="0.25">
      <c r="P3499" s="38"/>
      <c r="Q3499" s="38"/>
      <c r="V3499" s="39"/>
      <c r="W3499" s="39"/>
      <c r="X3499" s="39"/>
      <c r="Y3499" s="32"/>
      <c r="AA3499" s="40"/>
      <c r="AB3499" s="40"/>
      <c r="AC3499" s="40"/>
      <c r="AD3499" s="41"/>
    </row>
    <row r="3500" spans="16:30" x14ac:dyDescent="0.25">
      <c r="P3500" s="38"/>
      <c r="Q3500" s="38"/>
      <c r="V3500" s="39"/>
      <c r="W3500" s="39"/>
      <c r="X3500" s="39"/>
      <c r="Y3500" s="32"/>
      <c r="AA3500" s="40"/>
      <c r="AB3500" s="40"/>
      <c r="AC3500" s="40"/>
      <c r="AD3500" s="41"/>
    </row>
    <row r="3501" spans="16:30" x14ac:dyDescent="0.25">
      <c r="P3501" s="38"/>
      <c r="Q3501" s="38"/>
      <c r="V3501" s="39"/>
      <c r="W3501" s="39"/>
      <c r="X3501" s="39"/>
      <c r="Y3501" s="32"/>
      <c r="AA3501" s="40"/>
      <c r="AB3501" s="40"/>
      <c r="AC3501" s="40"/>
      <c r="AD3501" s="41"/>
    </row>
    <row r="3502" spans="16:30" x14ac:dyDescent="0.25">
      <c r="P3502" s="38"/>
      <c r="Q3502" s="38"/>
      <c r="V3502" s="39"/>
      <c r="W3502" s="39"/>
      <c r="X3502" s="39"/>
      <c r="Y3502" s="32"/>
      <c r="AA3502" s="40"/>
      <c r="AB3502" s="40"/>
      <c r="AC3502" s="40"/>
      <c r="AD3502" s="41"/>
    </row>
    <row r="3503" spans="16:30" x14ac:dyDescent="0.25">
      <c r="P3503" s="38"/>
      <c r="Q3503" s="38"/>
      <c r="V3503" s="39"/>
      <c r="W3503" s="39"/>
      <c r="X3503" s="39"/>
      <c r="Y3503" s="32"/>
      <c r="AA3503" s="40"/>
      <c r="AB3503" s="40"/>
      <c r="AC3503" s="40"/>
      <c r="AD3503" s="41"/>
    </row>
    <row r="3504" spans="16:30" x14ac:dyDescent="0.25">
      <c r="P3504" s="38"/>
      <c r="Q3504" s="38"/>
      <c r="V3504" s="39"/>
      <c r="W3504" s="39"/>
      <c r="X3504" s="39"/>
      <c r="Y3504" s="32"/>
      <c r="AA3504" s="40"/>
      <c r="AB3504" s="40"/>
      <c r="AC3504" s="40"/>
      <c r="AD3504" s="41"/>
    </row>
    <row r="3505" spans="16:30" x14ac:dyDescent="0.25">
      <c r="P3505" s="38"/>
      <c r="Q3505" s="38"/>
      <c r="V3505" s="39"/>
      <c r="W3505" s="39"/>
      <c r="X3505" s="39"/>
      <c r="Y3505" s="32"/>
      <c r="AA3505" s="40"/>
      <c r="AB3505" s="40"/>
      <c r="AC3505" s="40"/>
      <c r="AD3505" s="41"/>
    </row>
    <row r="3506" spans="16:30" x14ac:dyDescent="0.25">
      <c r="P3506" s="38"/>
      <c r="Q3506" s="38"/>
      <c r="V3506" s="39"/>
      <c r="W3506" s="39"/>
      <c r="X3506" s="39"/>
      <c r="Y3506" s="32"/>
      <c r="AA3506" s="40"/>
      <c r="AB3506" s="40"/>
      <c r="AC3506" s="40"/>
      <c r="AD3506" s="41"/>
    </row>
    <row r="3507" spans="16:30" x14ac:dyDescent="0.25">
      <c r="P3507" s="38"/>
      <c r="Q3507" s="38"/>
      <c r="V3507" s="39"/>
      <c r="W3507" s="39"/>
      <c r="X3507" s="39"/>
      <c r="Y3507" s="32"/>
      <c r="AA3507" s="40"/>
      <c r="AB3507" s="40"/>
      <c r="AC3507" s="40"/>
      <c r="AD3507" s="41"/>
    </row>
    <row r="3508" spans="16:30" x14ac:dyDescent="0.25">
      <c r="P3508" s="38"/>
      <c r="Q3508" s="38"/>
      <c r="V3508" s="39"/>
      <c r="W3508" s="39"/>
      <c r="X3508" s="39"/>
      <c r="Y3508" s="32"/>
      <c r="AA3508" s="40"/>
      <c r="AB3508" s="40"/>
      <c r="AC3508" s="40"/>
      <c r="AD3508" s="41"/>
    </row>
    <row r="3509" spans="16:30" x14ac:dyDescent="0.25">
      <c r="P3509" s="38"/>
      <c r="Q3509" s="38"/>
      <c r="V3509" s="39"/>
      <c r="W3509" s="39"/>
      <c r="X3509" s="39"/>
      <c r="Y3509" s="32"/>
      <c r="AA3509" s="40"/>
      <c r="AB3509" s="40"/>
      <c r="AC3509" s="40"/>
      <c r="AD3509" s="41"/>
    </row>
    <row r="3510" spans="16:30" x14ac:dyDescent="0.25">
      <c r="P3510" s="38"/>
      <c r="Q3510" s="38"/>
      <c r="V3510" s="39"/>
      <c r="W3510" s="39"/>
      <c r="X3510" s="39"/>
      <c r="Y3510" s="32"/>
      <c r="AA3510" s="40"/>
      <c r="AB3510" s="40"/>
      <c r="AC3510" s="40"/>
      <c r="AD3510" s="41"/>
    </row>
    <row r="3511" spans="16:30" x14ac:dyDescent="0.25">
      <c r="P3511" s="38"/>
      <c r="Q3511" s="38"/>
      <c r="V3511" s="39"/>
      <c r="W3511" s="39"/>
      <c r="X3511" s="39"/>
      <c r="Y3511" s="32"/>
      <c r="AA3511" s="40"/>
      <c r="AB3511" s="40"/>
      <c r="AC3511" s="40"/>
      <c r="AD3511" s="41"/>
    </row>
    <row r="3512" spans="16:30" x14ac:dyDescent="0.25">
      <c r="P3512" s="38"/>
      <c r="Q3512" s="38"/>
      <c r="V3512" s="39"/>
      <c r="W3512" s="39"/>
      <c r="X3512" s="39"/>
      <c r="Y3512" s="32"/>
      <c r="AA3512" s="40"/>
      <c r="AB3512" s="40"/>
      <c r="AC3512" s="40"/>
      <c r="AD3512" s="41"/>
    </row>
    <row r="3513" spans="16:30" x14ac:dyDescent="0.25">
      <c r="P3513" s="38"/>
      <c r="Q3513" s="38"/>
      <c r="V3513" s="39"/>
      <c r="W3513" s="39"/>
      <c r="X3513" s="39"/>
      <c r="Y3513" s="32"/>
      <c r="AA3513" s="40"/>
      <c r="AB3513" s="40"/>
      <c r="AC3513" s="40"/>
      <c r="AD3513" s="41"/>
    </row>
    <row r="3514" spans="16:30" x14ac:dyDescent="0.25">
      <c r="P3514" s="38"/>
      <c r="Q3514" s="38"/>
      <c r="V3514" s="39"/>
      <c r="W3514" s="39"/>
      <c r="X3514" s="39"/>
      <c r="Y3514" s="32"/>
      <c r="AA3514" s="40"/>
      <c r="AB3514" s="40"/>
      <c r="AC3514" s="40"/>
      <c r="AD3514" s="41"/>
    </row>
    <row r="3515" spans="16:30" x14ac:dyDescent="0.25">
      <c r="P3515" s="38"/>
      <c r="Q3515" s="38"/>
      <c r="V3515" s="39"/>
      <c r="W3515" s="39"/>
      <c r="X3515" s="39"/>
      <c r="Y3515" s="32"/>
      <c r="AA3515" s="40"/>
      <c r="AB3515" s="40"/>
      <c r="AC3515" s="40"/>
      <c r="AD3515" s="41"/>
    </row>
    <row r="3516" spans="16:30" x14ac:dyDescent="0.25">
      <c r="P3516" s="38"/>
      <c r="Q3516" s="38"/>
      <c r="V3516" s="39"/>
      <c r="W3516" s="39"/>
      <c r="X3516" s="39"/>
      <c r="Y3516" s="32"/>
      <c r="AA3516" s="40"/>
      <c r="AB3516" s="40"/>
      <c r="AC3516" s="40"/>
      <c r="AD3516" s="41"/>
    </row>
    <row r="3517" spans="16:30" x14ac:dyDescent="0.25">
      <c r="P3517" s="38"/>
      <c r="Q3517" s="38"/>
      <c r="V3517" s="39"/>
      <c r="W3517" s="39"/>
      <c r="X3517" s="39"/>
      <c r="Y3517" s="32"/>
      <c r="AA3517" s="40"/>
      <c r="AB3517" s="40"/>
      <c r="AC3517" s="40"/>
      <c r="AD3517" s="41"/>
    </row>
    <row r="3518" spans="16:30" x14ac:dyDescent="0.25">
      <c r="P3518" s="38"/>
      <c r="Q3518" s="38"/>
      <c r="V3518" s="39"/>
      <c r="W3518" s="39"/>
      <c r="X3518" s="39"/>
      <c r="Y3518" s="32"/>
      <c r="AA3518" s="40"/>
      <c r="AB3518" s="40"/>
      <c r="AC3518" s="40"/>
      <c r="AD3518" s="41"/>
    </row>
    <row r="3519" spans="16:30" x14ac:dyDescent="0.25">
      <c r="P3519" s="38"/>
      <c r="Q3519" s="38"/>
      <c r="V3519" s="39"/>
      <c r="W3519" s="39"/>
      <c r="X3519" s="39"/>
      <c r="Y3519" s="32"/>
      <c r="AA3519" s="40"/>
      <c r="AB3519" s="40"/>
      <c r="AC3519" s="40"/>
      <c r="AD3519" s="41"/>
    </row>
    <row r="3520" spans="16:30" x14ac:dyDescent="0.25">
      <c r="P3520" s="38"/>
      <c r="Q3520" s="38"/>
      <c r="V3520" s="39"/>
      <c r="W3520" s="39"/>
      <c r="X3520" s="39"/>
      <c r="Y3520" s="32"/>
      <c r="AA3520" s="40"/>
      <c r="AB3520" s="40"/>
      <c r="AC3520" s="40"/>
      <c r="AD3520" s="41"/>
    </row>
    <row r="3521" spans="16:30" x14ac:dyDescent="0.25">
      <c r="P3521" s="38"/>
      <c r="Q3521" s="38"/>
      <c r="V3521" s="39"/>
      <c r="W3521" s="39"/>
      <c r="X3521" s="39"/>
      <c r="Y3521" s="32"/>
      <c r="AA3521" s="40"/>
      <c r="AB3521" s="40"/>
      <c r="AC3521" s="40"/>
      <c r="AD3521" s="41"/>
    </row>
    <row r="3522" spans="16:30" x14ac:dyDescent="0.25">
      <c r="P3522" s="38"/>
      <c r="Q3522" s="38"/>
      <c r="V3522" s="39"/>
      <c r="W3522" s="39"/>
      <c r="X3522" s="39"/>
      <c r="Y3522" s="32"/>
      <c r="AA3522" s="40"/>
      <c r="AB3522" s="40"/>
      <c r="AC3522" s="40"/>
      <c r="AD3522" s="41"/>
    </row>
    <row r="3523" spans="16:30" x14ac:dyDescent="0.25">
      <c r="P3523" s="38"/>
      <c r="Q3523" s="38"/>
      <c r="V3523" s="39"/>
      <c r="W3523" s="39"/>
      <c r="X3523" s="39"/>
      <c r="Y3523" s="32"/>
      <c r="AA3523" s="40"/>
      <c r="AB3523" s="40"/>
      <c r="AC3523" s="40"/>
      <c r="AD3523" s="41"/>
    </row>
    <row r="3524" spans="16:30" x14ac:dyDescent="0.25">
      <c r="P3524" s="38"/>
      <c r="Q3524" s="38"/>
      <c r="V3524" s="39"/>
      <c r="W3524" s="39"/>
      <c r="X3524" s="39"/>
      <c r="Y3524" s="32"/>
      <c r="AA3524" s="40"/>
      <c r="AB3524" s="40"/>
      <c r="AC3524" s="40"/>
      <c r="AD3524" s="41"/>
    </row>
    <row r="3525" spans="16:30" x14ac:dyDescent="0.25">
      <c r="P3525" s="38"/>
      <c r="Q3525" s="38"/>
      <c r="V3525" s="39"/>
      <c r="W3525" s="39"/>
      <c r="X3525" s="39"/>
      <c r="Y3525" s="32"/>
      <c r="AA3525" s="40"/>
      <c r="AB3525" s="40"/>
      <c r="AC3525" s="40"/>
      <c r="AD3525" s="41"/>
    </row>
    <row r="3526" spans="16:30" x14ac:dyDescent="0.25">
      <c r="P3526" s="38"/>
      <c r="Q3526" s="38"/>
      <c r="V3526" s="39"/>
      <c r="W3526" s="39"/>
      <c r="X3526" s="39"/>
      <c r="Y3526" s="32"/>
      <c r="AA3526" s="40"/>
      <c r="AB3526" s="40"/>
      <c r="AC3526" s="40"/>
      <c r="AD3526" s="41"/>
    </row>
    <row r="3527" spans="16:30" x14ac:dyDescent="0.25">
      <c r="P3527" s="38"/>
      <c r="Q3527" s="38"/>
      <c r="V3527" s="39"/>
      <c r="W3527" s="39"/>
      <c r="X3527" s="39"/>
      <c r="Y3527" s="32"/>
      <c r="AA3527" s="40"/>
      <c r="AB3527" s="40"/>
      <c r="AC3527" s="40"/>
      <c r="AD3527" s="41"/>
    </row>
    <row r="3528" spans="16:30" x14ac:dyDescent="0.25">
      <c r="P3528" s="38"/>
      <c r="Q3528" s="38"/>
      <c r="V3528" s="39"/>
      <c r="W3528" s="39"/>
      <c r="X3528" s="39"/>
      <c r="Y3528" s="32"/>
      <c r="AA3528" s="40"/>
      <c r="AB3528" s="40"/>
      <c r="AC3528" s="40"/>
      <c r="AD3528" s="41"/>
    </row>
    <row r="3529" spans="16:30" x14ac:dyDescent="0.25">
      <c r="P3529" s="38"/>
      <c r="Q3529" s="38"/>
      <c r="V3529" s="39"/>
      <c r="W3529" s="39"/>
      <c r="X3529" s="39"/>
      <c r="Y3529" s="32"/>
      <c r="AA3529" s="40"/>
      <c r="AB3529" s="40"/>
      <c r="AC3529" s="40"/>
      <c r="AD3529" s="41"/>
    </row>
    <row r="3530" spans="16:30" x14ac:dyDescent="0.25">
      <c r="P3530" s="38"/>
      <c r="Q3530" s="38"/>
      <c r="V3530" s="39"/>
      <c r="W3530" s="39"/>
      <c r="X3530" s="39"/>
      <c r="Y3530" s="32"/>
      <c r="AA3530" s="40"/>
      <c r="AB3530" s="40"/>
      <c r="AC3530" s="40"/>
      <c r="AD3530" s="41"/>
    </row>
    <row r="3531" spans="16:30" x14ac:dyDescent="0.25">
      <c r="P3531" s="38"/>
      <c r="Q3531" s="38"/>
      <c r="V3531" s="39"/>
      <c r="W3531" s="39"/>
      <c r="X3531" s="39"/>
      <c r="Y3531" s="32"/>
      <c r="AA3531" s="40"/>
      <c r="AB3531" s="40"/>
      <c r="AC3531" s="40"/>
      <c r="AD3531" s="41"/>
    </row>
    <row r="3532" spans="16:30" x14ac:dyDescent="0.25">
      <c r="P3532" s="38"/>
      <c r="Q3532" s="38"/>
      <c r="V3532" s="39"/>
      <c r="W3532" s="39"/>
      <c r="X3532" s="39"/>
      <c r="Y3532" s="32"/>
      <c r="AA3532" s="40"/>
      <c r="AB3532" s="40"/>
      <c r="AC3532" s="40"/>
      <c r="AD3532" s="41"/>
    </row>
    <row r="3533" spans="16:30" x14ac:dyDescent="0.25">
      <c r="P3533" s="38"/>
      <c r="Q3533" s="38"/>
      <c r="V3533" s="39"/>
      <c r="W3533" s="39"/>
      <c r="X3533" s="39"/>
      <c r="Y3533" s="32"/>
      <c r="AA3533" s="40"/>
      <c r="AB3533" s="40"/>
      <c r="AC3533" s="40"/>
      <c r="AD3533" s="41"/>
    </row>
    <row r="3534" spans="16:30" x14ac:dyDescent="0.25">
      <c r="P3534" s="38"/>
      <c r="Q3534" s="38"/>
      <c r="V3534" s="39"/>
      <c r="W3534" s="39"/>
      <c r="X3534" s="39"/>
      <c r="Y3534" s="32"/>
      <c r="AA3534" s="40"/>
      <c r="AB3534" s="40"/>
      <c r="AC3534" s="40"/>
      <c r="AD3534" s="41"/>
    </row>
    <row r="3535" spans="16:30" x14ac:dyDescent="0.25">
      <c r="P3535" s="38"/>
      <c r="Q3535" s="38"/>
      <c r="V3535" s="39"/>
      <c r="W3535" s="39"/>
      <c r="X3535" s="39"/>
      <c r="Y3535" s="32"/>
      <c r="AA3535" s="40"/>
      <c r="AB3535" s="40"/>
      <c r="AC3535" s="40"/>
      <c r="AD3535" s="41"/>
    </row>
    <row r="3536" spans="16:30" x14ac:dyDescent="0.25">
      <c r="P3536" s="38"/>
      <c r="Q3536" s="38"/>
      <c r="V3536" s="39"/>
      <c r="W3536" s="39"/>
      <c r="X3536" s="39"/>
      <c r="Y3536" s="32"/>
      <c r="AA3536" s="40"/>
      <c r="AB3536" s="40"/>
      <c r="AC3536" s="40"/>
      <c r="AD3536" s="41"/>
    </row>
    <row r="3537" spans="16:30" x14ac:dyDescent="0.25">
      <c r="P3537" s="38"/>
      <c r="Q3537" s="38"/>
      <c r="V3537" s="39"/>
      <c r="W3537" s="39"/>
      <c r="X3537" s="39"/>
      <c r="Y3537" s="32"/>
      <c r="AA3537" s="40"/>
      <c r="AB3537" s="40"/>
      <c r="AC3537" s="40"/>
      <c r="AD3537" s="41"/>
    </row>
    <row r="3538" spans="16:30" x14ac:dyDescent="0.25">
      <c r="P3538" s="38"/>
      <c r="Q3538" s="38"/>
      <c r="V3538" s="39"/>
      <c r="W3538" s="39"/>
      <c r="X3538" s="39"/>
      <c r="Y3538" s="32"/>
      <c r="AA3538" s="40"/>
      <c r="AB3538" s="40"/>
      <c r="AC3538" s="40"/>
      <c r="AD3538" s="41"/>
    </row>
    <row r="3539" spans="16:30" x14ac:dyDescent="0.25">
      <c r="P3539" s="38"/>
      <c r="Q3539" s="38"/>
      <c r="V3539" s="39"/>
      <c r="W3539" s="39"/>
      <c r="X3539" s="39"/>
      <c r="Y3539" s="32"/>
      <c r="AA3539" s="40"/>
      <c r="AB3539" s="40"/>
      <c r="AC3539" s="40"/>
      <c r="AD3539" s="41"/>
    </row>
    <row r="3540" spans="16:30" x14ac:dyDescent="0.25">
      <c r="P3540" s="38"/>
      <c r="Q3540" s="38"/>
      <c r="V3540" s="39"/>
      <c r="W3540" s="39"/>
      <c r="X3540" s="39"/>
      <c r="Y3540" s="32"/>
      <c r="AA3540" s="40"/>
      <c r="AB3540" s="40"/>
      <c r="AC3540" s="40"/>
      <c r="AD3540" s="41"/>
    </row>
    <row r="3541" spans="16:30" x14ac:dyDescent="0.25">
      <c r="P3541" s="38"/>
      <c r="Q3541" s="38"/>
      <c r="V3541" s="39"/>
      <c r="W3541" s="39"/>
      <c r="X3541" s="39"/>
      <c r="Y3541" s="32"/>
      <c r="AA3541" s="40"/>
      <c r="AB3541" s="40"/>
      <c r="AC3541" s="40"/>
      <c r="AD3541" s="41"/>
    </row>
    <row r="3542" spans="16:30" x14ac:dyDescent="0.25">
      <c r="P3542" s="38"/>
      <c r="Q3542" s="38"/>
      <c r="V3542" s="39"/>
      <c r="W3542" s="39"/>
      <c r="X3542" s="39"/>
      <c r="Y3542" s="32"/>
      <c r="AA3542" s="40"/>
      <c r="AB3542" s="40"/>
      <c r="AC3542" s="40"/>
      <c r="AD3542" s="41"/>
    </row>
    <row r="3543" spans="16:30" x14ac:dyDescent="0.25">
      <c r="P3543" s="38"/>
      <c r="Q3543" s="38"/>
      <c r="V3543" s="39"/>
      <c r="W3543" s="39"/>
      <c r="X3543" s="39"/>
      <c r="Y3543" s="32"/>
      <c r="AA3543" s="40"/>
      <c r="AB3543" s="40"/>
      <c r="AC3543" s="40"/>
      <c r="AD3543" s="41"/>
    </row>
    <row r="3544" spans="16:30" x14ac:dyDescent="0.25">
      <c r="P3544" s="38"/>
      <c r="Q3544" s="38"/>
      <c r="V3544" s="39"/>
      <c r="W3544" s="39"/>
      <c r="X3544" s="39"/>
      <c r="Y3544" s="32"/>
      <c r="AA3544" s="40"/>
      <c r="AB3544" s="40"/>
      <c r="AC3544" s="40"/>
      <c r="AD3544" s="41"/>
    </row>
    <row r="3545" spans="16:30" x14ac:dyDescent="0.25">
      <c r="P3545" s="38"/>
      <c r="Q3545" s="38"/>
      <c r="V3545" s="39"/>
      <c r="W3545" s="39"/>
      <c r="X3545" s="39"/>
      <c r="Y3545" s="32"/>
      <c r="AA3545" s="40"/>
      <c r="AB3545" s="40"/>
      <c r="AC3545" s="40"/>
      <c r="AD3545" s="41"/>
    </row>
    <row r="3546" spans="16:30" x14ac:dyDescent="0.25">
      <c r="P3546" s="38"/>
      <c r="Q3546" s="38"/>
      <c r="V3546" s="39"/>
      <c r="W3546" s="39"/>
      <c r="X3546" s="39"/>
      <c r="Y3546" s="32"/>
      <c r="AA3546" s="40"/>
      <c r="AB3546" s="40"/>
      <c r="AC3546" s="40"/>
      <c r="AD3546" s="41"/>
    </row>
    <row r="3547" spans="16:30" x14ac:dyDescent="0.25">
      <c r="P3547" s="38"/>
      <c r="Q3547" s="38"/>
      <c r="V3547" s="39"/>
      <c r="W3547" s="39"/>
      <c r="X3547" s="39"/>
      <c r="Y3547" s="32"/>
      <c r="AA3547" s="40"/>
      <c r="AB3547" s="40"/>
      <c r="AC3547" s="40"/>
      <c r="AD3547" s="41"/>
    </row>
    <row r="3548" spans="16:30" x14ac:dyDescent="0.25">
      <c r="P3548" s="38"/>
      <c r="Q3548" s="38"/>
      <c r="V3548" s="39"/>
      <c r="W3548" s="39"/>
      <c r="X3548" s="39"/>
      <c r="Y3548" s="32"/>
      <c r="AA3548" s="40"/>
      <c r="AB3548" s="40"/>
      <c r="AC3548" s="40"/>
      <c r="AD3548" s="41"/>
    </row>
    <row r="3549" spans="16:30" x14ac:dyDescent="0.25">
      <c r="P3549" s="38"/>
      <c r="Q3549" s="38"/>
      <c r="V3549" s="39"/>
      <c r="W3549" s="39"/>
      <c r="X3549" s="39"/>
      <c r="Y3549" s="32"/>
      <c r="AA3549" s="40"/>
      <c r="AB3549" s="40"/>
      <c r="AC3549" s="40"/>
      <c r="AD3549" s="41"/>
    </row>
    <row r="3550" spans="16:30" x14ac:dyDescent="0.25">
      <c r="P3550" s="38"/>
      <c r="Q3550" s="38"/>
      <c r="V3550" s="39"/>
      <c r="W3550" s="39"/>
      <c r="X3550" s="39"/>
      <c r="Y3550" s="32"/>
      <c r="AA3550" s="40"/>
      <c r="AB3550" s="40"/>
      <c r="AC3550" s="40"/>
      <c r="AD3550" s="41"/>
    </row>
    <row r="3551" spans="16:30" x14ac:dyDescent="0.25">
      <c r="P3551" s="38"/>
      <c r="Q3551" s="38"/>
      <c r="V3551" s="39"/>
      <c r="W3551" s="39"/>
      <c r="X3551" s="39"/>
      <c r="Y3551" s="32"/>
      <c r="AA3551" s="40"/>
      <c r="AB3551" s="40"/>
      <c r="AC3551" s="40"/>
      <c r="AD3551" s="41"/>
    </row>
    <row r="3552" spans="16:30" x14ac:dyDescent="0.25">
      <c r="P3552" s="38"/>
      <c r="Q3552" s="38"/>
      <c r="V3552" s="39"/>
      <c r="W3552" s="39"/>
      <c r="X3552" s="39"/>
      <c r="Y3552" s="32"/>
      <c r="AA3552" s="40"/>
      <c r="AB3552" s="40"/>
      <c r="AC3552" s="40"/>
      <c r="AD3552" s="41"/>
    </row>
    <row r="3553" spans="16:30" x14ac:dyDescent="0.25">
      <c r="P3553" s="38"/>
      <c r="Q3553" s="38"/>
      <c r="V3553" s="39"/>
      <c r="W3553" s="39"/>
      <c r="X3553" s="39"/>
      <c r="Y3553" s="32"/>
      <c r="AA3553" s="40"/>
      <c r="AB3553" s="40"/>
      <c r="AC3553" s="40"/>
      <c r="AD3553" s="41"/>
    </row>
    <row r="3554" spans="16:30" x14ac:dyDescent="0.25">
      <c r="P3554" s="38"/>
      <c r="Q3554" s="38"/>
      <c r="V3554" s="39"/>
      <c r="W3554" s="39"/>
      <c r="X3554" s="39"/>
      <c r="Y3554" s="32"/>
      <c r="AA3554" s="40"/>
      <c r="AB3554" s="40"/>
      <c r="AC3554" s="40"/>
      <c r="AD3554" s="41"/>
    </row>
    <row r="3555" spans="16:30" x14ac:dyDescent="0.25">
      <c r="P3555" s="38"/>
      <c r="Q3555" s="38"/>
      <c r="V3555" s="39"/>
      <c r="W3555" s="39"/>
      <c r="X3555" s="39"/>
      <c r="Y3555" s="32"/>
      <c r="AA3555" s="40"/>
      <c r="AB3555" s="40"/>
      <c r="AC3555" s="40"/>
      <c r="AD3555" s="41"/>
    </row>
    <row r="3556" spans="16:30" x14ac:dyDescent="0.25">
      <c r="P3556" s="38"/>
      <c r="Q3556" s="38"/>
      <c r="V3556" s="39"/>
      <c r="W3556" s="39"/>
      <c r="X3556" s="39"/>
      <c r="Y3556" s="32"/>
      <c r="AA3556" s="40"/>
      <c r="AB3556" s="40"/>
      <c r="AC3556" s="40"/>
      <c r="AD3556" s="41"/>
    </row>
    <row r="3557" spans="16:30" x14ac:dyDescent="0.25">
      <c r="P3557" s="38"/>
      <c r="Q3557" s="38"/>
      <c r="V3557" s="39"/>
      <c r="W3557" s="39"/>
      <c r="X3557" s="39"/>
      <c r="Y3557" s="32"/>
      <c r="AA3557" s="40"/>
      <c r="AB3557" s="40"/>
      <c r="AC3557" s="40"/>
      <c r="AD3557" s="41"/>
    </row>
    <row r="3558" spans="16:30" x14ac:dyDescent="0.25">
      <c r="P3558" s="38"/>
      <c r="Q3558" s="38"/>
      <c r="V3558" s="39"/>
      <c r="W3558" s="39"/>
      <c r="X3558" s="39"/>
      <c r="Y3558" s="32"/>
      <c r="AA3558" s="40"/>
      <c r="AB3558" s="40"/>
      <c r="AC3558" s="40"/>
      <c r="AD3558" s="41"/>
    </row>
    <row r="3559" spans="16:30" x14ac:dyDescent="0.25">
      <c r="P3559" s="38"/>
      <c r="Q3559" s="38"/>
      <c r="V3559" s="39"/>
      <c r="W3559" s="39"/>
      <c r="X3559" s="39"/>
      <c r="Y3559" s="32"/>
      <c r="AA3559" s="40"/>
      <c r="AB3559" s="40"/>
      <c r="AC3559" s="40"/>
      <c r="AD3559" s="41"/>
    </row>
    <row r="3560" spans="16:30" x14ac:dyDescent="0.25">
      <c r="P3560" s="38"/>
      <c r="Q3560" s="38"/>
      <c r="V3560" s="39"/>
      <c r="W3560" s="39"/>
      <c r="X3560" s="39"/>
      <c r="Y3560" s="32"/>
      <c r="AA3560" s="40"/>
      <c r="AB3560" s="40"/>
      <c r="AC3560" s="40"/>
      <c r="AD3560" s="41"/>
    </row>
    <row r="3561" spans="16:30" x14ac:dyDescent="0.25">
      <c r="P3561" s="38"/>
      <c r="Q3561" s="38"/>
      <c r="V3561" s="39"/>
      <c r="W3561" s="39"/>
      <c r="X3561" s="39"/>
      <c r="Y3561" s="32"/>
      <c r="AA3561" s="40"/>
      <c r="AB3561" s="40"/>
      <c r="AC3561" s="40"/>
      <c r="AD3561" s="41"/>
    </row>
    <row r="3562" spans="16:30" x14ac:dyDescent="0.25">
      <c r="P3562" s="38"/>
      <c r="Q3562" s="38"/>
      <c r="V3562" s="39"/>
      <c r="W3562" s="39"/>
      <c r="X3562" s="39"/>
      <c r="Y3562" s="32"/>
      <c r="AA3562" s="40"/>
      <c r="AB3562" s="40"/>
      <c r="AC3562" s="40"/>
      <c r="AD3562" s="41"/>
    </row>
    <row r="3563" spans="16:30" x14ac:dyDescent="0.25">
      <c r="P3563" s="38"/>
      <c r="Q3563" s="38"/>
      <c r="V3563" s="39"/>
      <c r="W3563" s="39"/>
      <c r="X3563" s="39"/>
      <c r="Y3563" s="32"/>
      <c r="AA3563" s="40"/>
      <c r="AB3563" s="40"/>
      <c r="AC3563" s="40"/>
      <c r="AD3563" s="41"/>
    </row>
    <row r="3564" spans="16:30" x14ac:dyDescent="0.25">
      <c r="P3564" s="38"/>
      <c r="Q3564" s="38"/>
      <c r="V3564" s="39"/>
      <c r="W3564" s="39"/>
      <c r="X3564" s="39"/>
      <c r="Y3564" s="32"/>
      <c r="AA3564" s="40"/>
      <c r="AB3564" s="40"/>
      <c r="AC3564" s="40"/>
      <c r="AD3564" s="41"/>
    </row>
    <row r="3565" spans="16:30" x14ac:dyDescent="0.25">
      <c r="P3565" s="38"/>
      <c r="Q3565" s="38"/>
      <c r="V3565" s="39"/>
      <c r="W3565" s="39"/>
      <c r="X3565" s="39"/>
      <c r="Y3565" s="32"/>
      <c r="AA3565" s="40"/>
      <c r="AB3565" s="40"/>
      <c r="AC3565" s="40"/>
      <c r="AD3565" s="41"/>
    </row>
    <row r="3566" spans="16:30" x14ac:dyDescent="0.25">
      <c r="P3566" s="38"/>
      <c r="Q3566" s="38"/>
      <c r="V3566" s="39"/>
      <c r="W3566" s="39"/>
      <c r="X3566" s="39"/>
      <c r="Y3566" s="32"/>
      <c r="AA3566" s="40"/>
      <c r="AB3566" s="40"/>
      <c r="AC3566" s="40"/>
      <c r="AD3566" s="41"/>
    </row>
    <row r="3567" spans="16:30" x14ac:dyDescent="0.25">
      <c r="P3567" s="38"/>
      <c r="Q3567" s="38"/>
      <c r="V3567" s="39"/>
      <c r="W3567" s="39"/>
      <c r="X3567" s="39"/>
      <c r="Y3567" s="32"/>
      <c r="AA3567" s="40"/>
      <c r="AB3567" s="40"/>
      <c r="AC3567" s="40"/>
      <c r="AD3567" s="41"/>
    </row>
    <row r="3568" spans="16:30" x14ac:dyDescent="0.25">
      <c r="P3568" s="38"/>
      <c r="Q3568" s="38"/>
      <c r="V3568" s="39"/>
      <c r="W3568" s="39"/>
      <c r="X3568" s="39"/>
      <c r="Y3568" s="32"/>
      <c r="AA3568" s="40"/>
      <c r="AB3568" s="40"/>
      <c r="AC3568" s="40"/>
      <c r="AD3568" s="41"/>
    </row>
    <row r="3569" spans="16:30" x14ac:dyDescent="0.25">
      <c r="P3569" s="38"/>
      <c r="Q3569" s="38"/>
      <c r="V3569" s="39"/>
      <c r="W3569" s="39"/>
      <c r="X3569" s="39"/>
      <c r="Y3569" s="32"/>
      <c r="AA3569" s="40"/>
      <c r="AB3569" s="40"/>
      <c r="AC3569" s="40"/>
      <c r="AD3569" s="41"/>
    </row>
    <row r="3570" spans="16:30" x14ac:dyDescent="0.25">
      <c r="P3570" s="38"/>
      <c r="Q3570" s="38"/>
      <c r="V3570" s="39"/>
      <c r="W3570" s="39"/>
      <c r="X3570" s="39"/>
      <c r="Y3570" s="32"/>
      <c r="AA3570" s="40"/>
      <c r="AB3570" s="40"/>
      <c r="AC3570" s="40"/>
      <c r="AD3570" s="41"/>
    </row>
    <row r="3571" spans="16:30" x14ac:dyDescent="0.25">
      <c r="P3571" s="38"/>
      <c r="Q3571" s="38"/>
      <c r="V3571" s="39"/>
      <c r="W3571" s="39"/>
      <c r="X3571" s="39"/>
      <c r="Y3571" s="32"/>
      <c r="AA3571" s="40"/>
      <c r="AB3571" s="40"/>
      <c r="AC3571" s="40"/>
      <c r="AD3571" s="41"/>
    </row>
    <row r="3572" spans="16:30" x14ac:dyDescent="0.25">
      <c r="P3572" s="38"/>
      <c r="Q3572" s="38"/>
      <c r="V3572" s="39"/>
      <c r="W3572" s="39"/>
      <c r="X3572" s="39"/>
      <c r="Y3572" s="32"/>
      <c r="AA3572" s="40"/>
      <c r="AB3572" s="40"/>
      <c r="AC3572" s="40"/>
      <c r="AD3572" s="41"/>
    </row>
    <row r="3573" spans="16:30" x14ac:dyDescent="0.25">
      <c r="P3573" s="38"/>
      <c r="Q3573" s="38"/>
      <c r="V3573" s="39"/>
      <c r="W3573" s="39"/>
      <c r="X3573" s="39"/>
      <c r="Y3573" s="32"/>
      <c r="AA3573" s="40"/>
      <c r="AB3573" s="40"/>
      <c r="AC3573" s="40"/>
      <c r="AD3573" s="41"/>
    </row>
    <row r="3574" spans="16:30" x14ac:dyDescent="0.25">
      <c r="P3574" s="38"/>
      <c r="Q3574" s="38"/>
      <c r="V3574" s="39"/>
      <c r="W3574" s="39"/>
      <c r="X3574" s="39"/>
      <c r="Y3574" s="32"/>
      <c r="AA3574" s="40"/>
      <c r="AB3574" s="40"/>
      <c r="AC3574" s="40"/>
      <c r="AD3574" s="41"/>
    </row>
    <row r="3575" spans="16:30" x14ac:dyDescent="0.25">
      <c r="P3575" s="38"/>
      <c r="Q3575" s="38"/>
      <c r="V3575" s="39"/>
      <c r="W3575" s="39"/>
      <c r="X3575" s="39"/>
      <c r="Y3575" s="32"/>
      <c r="AA3575" s="40"/>
      <c r="AB3575" s="40"/>
      <c r="AC3575" s="40"/>
      <c r="AD3575" s="41"/>
    </row>
    <row r="3576" spans="16:30" x14ac:dyDescent="0.25">
      <c r="P3576" s="38"/>
      <c r="Q3576" s="38"/>
      <c r="V3576" s="39"/>
      <c r="W3576" s="39"/>
      <c r="X3576" s="39"/>
      <c r="Y3576" s="32"/>
      <c r="AA3576" s="40"/>
      <c r="AB3576" s="40"/>
      <c r="AC3576" s="40"/>
      <c r="AD3576" s="41"/>
    </row>
    <row r="3577" spans="16:30" x14ac:dyDescent="0.25">
      <c r="P3577" s="38"/>
      <c r="Q3577" s="38"/>
      <c r="V3577" s="39"/>
      <c r="W3577" s="39"/>
      <c r="X3577" s="39"/>
      <c r="Y3577" s="32"/>
      <c r="AA3577" s="40"/>
      <c r="AB3577" s="40"/>
      <c r="AC3577" s="40"/>
      <c r="AD3577" s="41"/>
    </row>
    <row r="3578" spans="16:30" x14ac:dyDescent="0.25">
      <c r="P3578" s="38"/>
      <c r="Q3578" s="38"/>
      <c r="V3578" s="39"/>
      <c r="W3578" s="39"/>
      <c r="X3578" s="39"/>
      <c r="Y3578" s="32"/>
      <c r="AA3578" s="40"/>
      <c r="AB3578" s="40"/>
      <c r="AC3578" s="40"/>
      <c r="AD3578" s="41"/>
    </row>
    <row r="3579" spans="16:30" x14ac:dyDescent="0.25">
      <c r="P3579" s="38"/>
      <c r="Q3579" s="38"/>
      <c r="V3579" s="39"/>
      <c r="W3579" s="39"/>
      <c r="X3579" s="39"/>
      <c r="Y3579" s="32"/>
      <c r="AA3579" s="40"/>
      <c r="AB3579" s="40"/>
      <c r="AC3579" s="40"/>
      <c r="AD3579" s="41"/>
    </row>
    <row r="3580" spans="16:30" x14ac:dyDescent="0.25">
      <c r="P3580" s="38"/>
      <c r="Q3580" s="38"/>
      <c r="V3580" s="39"/>
      <c r="W3580" s="39"/>
      <c r="X3580" s="39"/>
      <c r="Y3580" s="32"/>
      <c r="AA3580" s="40"/>
      <c r="AB3580" s="40"/>
      <c r="AC3580" s="40"/>
      <c r="AD3580" s="41"/>
    </row>
    <row r="3581" spans="16:30" x14ac:dyDescent="0.25">
      <c r="P3581" s="38"/>
      <c r="Q3581" s="38"/>
      <c r="V3581" s="39"/>
      <c r="W3581" s="39"/>
      <c r="X3581" s="39"/>
      <c r="Y3581" s="32"/>
      <c r="AA3581" s="40"/>
      <c r="AB3581" s="40"/>
      <c r="AC3581" s="40"/>
      <c r="AD3581" s="41"/>
    </row>
    <row r="3582" spans="16:30" x14ac:dyDescent="0.25">
      <c r="P3582" s="38"/>
      <c r="Q3582" s="38"/>
      <c r="V3582" s="39"/>
      <c r="W3582" s="39"/>
      <c r="X3582" s="39"/>
      <c r="Y3582" s="32"/>
      <c r="AA3582" s="40"/>
      <c r="AB3582" s="40"/>
      <c r="AC3582" s="40"/>
      <c r="AD3582" s="41"/>
    </row>
    <row r="3583" spans="16:30" x14ac:dyDescent="0.25">
      <c r="P3583" s="38"/>
      <c r="Q3583" s="38"/>
      <c r="V3583" s="39"/>
      <c r="W3583" s="39"/>
      <c r="X3583" s="39"/>
      <c r="Y3583" s="32"/>
      <c r="AA3583" s="40"/>
      <c r="AB3583" s="40"/>
      <c r="AC3583" s="40"/>
      <c r="AD3583" s="41"/>
    </row>
    <row r="3584" spans="16:30" x14ac:dyDescent="0.25">
      <c r="P3584" s="38"/>
      <c r="Q3584" s="38"/>
      <c r="V3584" s="39"/>
      <c r="W3584" s="39"/>
      <c r="X3584" s="39"/>
      <c r="Y3584" s="32"/>
      <c r="AA3584" s="40"/>
      <c r="AB3584" s="40"/>
      <c r="AC3584" s="40"/>
      <c r="AD3584" s="41"/>
    </row>
    <row r="3585" spans="16:30" x14ac:dyDescent="0.25">
      <c r="P3585" s="38"/>
      <c r="Q3585" s="38"/>
      <c r="V3585" s="39"/>
      <c r="W3585" s="39"/>
      <c r="X3585" s="39"/>
      <c r="Y3585" s="32"/>
      <c r="AA3585" s="40"/>
      <c r="AB3585" s="40"/>
      <c r="AC3585" s="40"/>
      <c r="AD3585" s="41"/>
    </row>
    <row r="3586" spans="16:30" x14ac:dyDescent="0.25">
      <c r="P3586" s="38"/>
      <c r="Q3586" s="38"/>
      <c r="V3586" s="39"/>
      <c r="W3586" s="39"/>
      <c r="X3586" s="39"/>
      <c r="Y3586" s="32"/>
      <c r="AA3586" s="40"/>
      <c r="AB3586" s="40"/>
      <c r="AC3586" s="40"/>
      <c r="AD3586" s="41"/>
    </row>
    <row r="3587" spans="16:30" x14ac:dyDescent="0.25">
      <c r="P3587" s="38"/>
      <c r="Q3587" s="38"/>
      <c r="V3587" s="39"/>
      <c r="W3587" s="39"/>
      <c r="X3587" s="39"/>
      <c r="Y3587" s="32"/>
      <c r="AA3587" s="40"/>
      <c r="AB3587" s="40"/>
      <c r="AC3587" s="40"/>
      <c r="AD3587" s="41"/>
    </row>
    <row r="3588" spans="16:30" x14ac:dyDescent="0.25">
      <c r="P3588" s="38"/>
      <c r="Q3588" s="38"/>
      <c r="V3588" s="39"/>
      <c r="W3588" s="39"/>
      <c r="X3588" s="39"/>
      <c r="Y3588" s="32"/>
      <c r="AA3588" s="40"/>
      <c r="AB3588" s="40"/>
      <c r="AC3588" s="40"/>
      <c r="AD3588" s="41"/>
    </row>
    <row r="3589" spans="16:30" x14ac:dyDescent="0.25">
      <c r="P3589" s="38"/>
      <c r="Q3589" s="38"/>
      <c r="V3589" s="39"/>
      <c r="W3589" s="39"/>
      <c r="X3589" s="39"/>
      <c r="Y3589" s="32"/>
      <c r="AA3589" s="40"/>
      <c r="AB3589" s="40"/>
      <c r="AC3589" s="40"/>
      <c r="AD3589" s="41"/>
    </row>
    <row r="3590" spans="16:30" x14ac:dyDescent="0.25">
      <c r="P3590" s="38"/>
      <c r="Q3590" s="38"/>
      <c r="V3590" s="39"/>
      <c r="W3590" s="39"/>
      <c r="X3590" s="39"/>
      <c r="Y3590" s="32"/>
      <c r="AA3590" s="40"/>
      <c r="AB3590" s="40"/>
      <c r="AC3590" s="40"/>
      <c r="AD3590" s="41"/>
    </row>
    <row r="3591" spans="16:30" x14ac:dyDescent="0.25">
      <c r="P3591" s="38"/>
      <c r="Q3591" s="38"/>
      <c r="V3591" s="39"/>
      <c r="W3591" s="39"/>
      <c r="X3591" s="39"/>
      <c r="Y3591" s="32"/>
      <c r="AA3591" s="40"/>
      <c r="AB3591" s="40"/>
      <c r="AC3591" s="40"/>
      <c r="AD3591" s="41"/>
    </row>
    <row r="3592" spans="16:30" x14ac:dyDescent="0.25">
      <c r="P3592" s="38"/>
      <c r="Q3592" s="38"/>
      <c r="V3592" s="39"/>
      <c r="W3592" s="39"/>
      <c r="X3592" s="39"/>
      <c r="Y3592" s="32"/>
      <c r="AA3592" s="40"/>
      <c r="AB3592" s="40"/>
      <c r="AC3592" s="40"/>
      <c r="AD3592" s="41"/>
    </row>
    <row r="3593" spans="16:30" x14ac:dyDescent="0.25">
      <c r="P3593" s="38"/>
      <c r="Q3593" s="38"/>
      <c r="V3593" s="39"/>
      <c r="W3593" s="39"/>
      <c r="X3593" s="39"/>
      <c r="Y3593" s="32"/>
      <c r="AA3593" s="40"/>
      <c r="AB3593" s="40"/>
      <c r="AC3593" s="40"/>
      <c r="AD3593" s="41"/>
    </row>
    <row r="3594" spans="16:30" x14ac:dyDescent="0.25">
      <c r="P3594" s="38"/>
      <c r="Q3594" s="38"/>
      <c r="V3594" s="39"/>
      <c r="W3594" s="39"/>
      <c r="X3594" s="39"/>
      <c r="Y3594" s="32"/>
      <c r="AA3594" s="40"/>
      <c r="AB3594" s="40"/>
      <c r="AC3594" s="40"/>
      <c r="AD3594" s="41"/>
    </row>
    <row r="3595" spans="16:30" x14ac:dyDescent="0.25">
      <c r="P3595" s="38"/>
      <c r="Q3595" s="38"/>
      <c r="V3595" s="39"/>
      <c r="W3595" s="39"/>
      <c r="X3595" s="39"/>
      <c r="Y3595" s="32"/>
      <c r="AA3595" s="40"/>
      <c r="AB3595" s="40"/>
      <c r="AC3595" s="40"/>
      <c r="AD3595" s="41"/>
    </row>
    <row r="3596" spans="16:30" x14ac:dyDescent="0.25">
      <c r="P3596" s="38"/>
      <c r="Q3596" s="38"/>
      <c r="V3596" s="39"/>
      <c r="W3596" s="39"/>
      <c r="X3596" s="39"/>
      <c r="Y3596" s="32"/>
      <c r="AA3596" s="40"/>
      <c r="AB3596" s="40"/>
      <c r="AC3596" s="40"/>
      <c r="AD3596" s="41"/>
    </row>
    <row r="3597" spans="16:30" x14ac:dyDescent="0.25">
      <c r="P3597" s="38"/>
      <c r="Q3597" s="38"/>
      <c r="V3597" s="39"/>
      <c r="W3597" s="39"/>
      <c r="X3597" s="39"/>
      <c r="Y3597" s="32"/>
      <c r="AA3597" s="40"/>
      <c r="AB3597" s="40"/>
      <c r="AC3597" s="40"/>
      <c r="AD3597" s="41"/>
    </row>
    <row r="3598" spans="16:30" x14ac:dyDescent="0.25">
      <c r="P3598" s="38"/>
      <c r="Q3598" s="38"/>
      <c r="V3598" s="39"/>
      <c r="W3598" s="39"/>
      <c r="X3598" s="39"/>
      <c r="Y3598" s="32"/>
      <c r="AA3598" s="40"/>
      <c r="AB3598" s="40"/>
      <c r="AC3598" s="40"/>
      <c r="AD3598" s="41"/>
    </row>
    <row r="3599" spans="16:30" x14ac:dyDescent="0.25">
      <c r="P3599" s="38"/>
      <c r="Q3599" s="38"/>
      <c r="V3599" s="39"/>
      <c r="W3599" s="39"/>
      <c r="X3599" s="39"/>
      <c r="Y3599" s="32"/>
      <c r="AA3599" s="40"/>
      <c r="AB3599" s="40"/>
      <c r="AC3599" s="40"/>
      <c r="AD3599" s="41"/>
    </row>
    <row r="3600" spans="16:30" x14ac:dyDescent="0.25">
      <c r="P3600" s="38"/>
      <c r="Q3600" s="38"/>
      <c r="V3600" s="39"/>
      <c r="W3600" s="39"/>
      <c r="X3600" s="39"/>
      <c r="Y3600" s="32"/>
      <c r="AA3600" s="40"/>
      <c r="AB3600" s="40"/>
      <c r="AC3600" s="40"/>
      <c r="AD3600" s="41"/>
    </row>
    <row r="3601" spans="16:30" x14ac:dyDescent="0.25">
      <c r="P3601" s="38"/>
      <c r="Q3601" s="38"/>
      <c r="V3601" s="39"/>
      <c r="W3601" s="39"/>
      <c r="X3601" s="39"/>
      <c r="Y3601" s="32"/>
      <c r="AA3601" s="40"/>
      <c r="AB3601" s="40"/>
      <c r="AC3601" s="40"/>
      <c r="AD3601" s="41"/>
    </row>
    <row r="3602" spans="16:30" x14ac:dyDescent="0.25">
      <c r="P3602" s="38"/>
      <c r="Q3602" s="38"/>
      <c r="V3602" s="39"/>
      <c r="W3602" s="39"/>
      <c r="X3602" s="39"/>
      <c r="Y3602" s="32"/>
      <c r="AA3602" s="40"/>
      <c r="AB3602" s="40"/>
      <c r="AC3602" s="40"/>
      <c r="AD3602" s="41"/>
    </row>
    <row r="3603" spans="16:30" x14ac:dyDescent="0.25">
      <c r="P3603" s="38"/>
      <c r="Q3603" s="38"/>
      <c r="V3603" s="39"/>
      <c r="W3603" s="39"/>
      <c r="X3603" s="39"/>
      <c r="Y3603" s="32"/>
      <c r="AA3603" s="40"/>
      <c r="AB3603" s="40"/>
      <c r="AC3603" s="40"/>
      <c r="AD3603" s="41"/>
    </row>
    <row r="3604" spans="16:30" x14ac:dyDescent="0.25">
      <c r="P3604" s="38"/>
      <c r="Q3604" s="38"/>
      <c r="V3604" s="39"/>
      <c r="W3604" s="39"/>
      <c r="X3604" s="39"/>
      <c r="Y3604" s="32"/>
      <c r="AA3604" s="40"/>
      <c r="AB3604" s="40"/>
      <c r="AC3604" s="40"/>
      <c r="AD3604" s="41"/>
    </row>
    <row r="3605" spans="16:30" x14ac:dyDescent="0.25">
      <c r="P3605" s="38"/>
      <c r="Q3605" s="38"/>
      <c r="V3605" s="39"/>
      <c r="W3605" s="39"/>
      <c r="X3605" s="39"/>
      <c r="Y3605" s="32"/>
      <c r="AA3605" s="40"/>
      <c r="AB3605" s="40"/>
      <c r="AC3605" s="40"/>
      <c r="AD3605" s="41"/>
    </row>
    <row r="3606" spans="16:30" x14ac:dyDescent="0.25">
      <c r="P3606" s="38"/>
      <c r="Q3606" s="38"/>
      <c r="V3606" s="39"/>
      <c r="W3606" s="39"/>
      <c r="X3606" s="39"/>
      <c r="Y3606" s="32"/>
      <c r="AA3606" s="40"/>
      <c r="AB3606" s="40"/>
      <c r="AC3606" s="40"/>
      <c r="AD3606" s="41"/>
    </row>
    <row r="3607" spans="16:30" x14ac:dyDescent="0.25">
      <c r="P3607" s="38"/>
      <c r="Q3607" s="38"/>
      <c r="V3607" s="39"/>
      <c r="W3607" s="39"/>
      <c r="X3607" s="39"/>
      <c r="Y3607" s="32"/>
      <c r="AA3607" s="40"/>
      <c r="AB3607" s="40"/>
      <c r="AC3607" s="40"/>
      <c r="AD3607" s="41"/>
    </row>
    <row r="3608" spans="16:30" x14ac:dyDescent="0.25">
      <c r="P3608" s="38"/>
      <c r="Q3608" s="38"/>
      <c r="V3608" s="39"/>
      <c r="W3608" s="39"/>
      <c r="X3608" s="39"/>
      <c r="Y3608" s="32"/>
      <c r="AA3608" s="40"/>
      <c r="AB3608" s="40"/>
      <c r="AC3608" s="40"/>
      <c r="AD3608" s="41"/>
    </row>
    <row r="3609" spans="16:30" x14ac:dyDescent="0.25">
      <c r="P3609" s="38"/>
      <c r="Q3609" s="38"/>
      <c r="V3609" s="39"/>
      <c r="W3609" s="39"/>
      <c r="X3609" s="39"/>
      <c r="Y3609" s="32"/>
      <c r="AA3609" s="40"/>
      <c r="AB3609" s="40"/>
      <c r="AC3609" s="40"/>
      <c r="AD3609" s="41"/>
    </row>
    <row r="3610" spans="16:30" x14ac:dyDescent="0.25">
      <c r="P3610" s="38"/>
      <c r="Q3610" s="38"/>
      <c r="V3610" s="39"/>
      <c r="W3610" s="39"/>
      <c r="X3610" s="39"/>
      <c r="Y3610" s="32"/>
      <c r="AA3610" s="40"/>
      <c r="AB3610" s="40"/>
      <c r="AC3610" s="40"/>
      <c r="AD3610" s="41"/>
    </row>
    <row r="3611" spans="16:30" x14ac:dyDescent="0.25">
      <c r="P3611" s="38"/>
      <c r="Q3611" s="38"/>
      <c r="V3611" s="39"/>
      <c r="W3611" s="39"/>
      <c r="X3611" s="39"/>
      <c r="Y3611" s="32"/>
      <c r="AA3611" s="40"/>
      <c r="AB3611" s="40"/>
      <c r="AC3611" s="40"/>
      <c r="AD3611" s="41"/>
    </row>
    <row r="3612" spans="16:30" x14ac:dyDescent="0.25">
      <c r="P3612" s="38"/>
      <c r="Q3612" s="38"/>
      <c r="V3612" s="39"/>
      <c r="W3612" s="39"/>
      <c r="X3612" s="39"/>
      <c r="Y3612" s="32"/>
      <c r="AA3612" s="40"/>
      <c r="AB3612" s="40"/>
      <c r="AC3612" s="40"/>
      <c r="AD3612" s="41"/>
    </row>
    <row r="3613" spans="16:30" x14ac:dyDescent="0.25">
      <c r="P3613" s="38"/>
      <c r="Q3613" s="38"/>
      <c r="V3613" s="39"/>
      <c r="W3613" s="39"/>
      <c r="X3613" s="39"/>
      <c r="Y3613" s="32"/>
      <c r="AA3613" s="40"/>
      <c r="AB3613" s="40"/>
      <c r="AC3613" s="40"/>
      <c r="AD3613" s="41"/>
    </row>
    <row r="3614" spans="16:30" x14ac:dyDescent="0.25">
      <c r="P3614" s="38"/>
      <c r="Q3614" s="38"/>
      <c r="V3614" s="39"/>
      <c r="W3614" s="39"/>
      <c r="X3614" s="39"/>
      <c r="Y3614" s="32"/>
      <c r="AA3614" s="40"/>
      <c r="AB3614" s="40"/>
      <c r="AC3614" s="40"/>
      <c r="AD3614" s="41"/>
    </row>
    <row r="3615" spans="16:30" x14ac:dyDescent="0.25">
      <c r="P3615" s="38"/>
      <c r="Q3615" s="38"/>
      <c r="V3615" s="39"/>
      <c r="W3615" s="39"/>
      <c r="X3615" s="39"/>
      <c r="Y3615" s="32"/>
      <c r="AA3615" s="40"/>
      <c r="AB3615" s="40"/>
      <c r="AC3615" s="40"/>
      <c r="AD3615" s="41"/>
    </row>
    <row r="3616" spans="16:30" x14ac:dyDescent="0.25">
      <c r="P3616" s="38"/>
      <c r="Q3616" s="38"/>
      <c r="V3616" s="39"/>
      <c r="W3616" s="39"/>
      <c r="X3616" s="39"/>
      <c r="Y3616" s="32"/>
      <c r="AA3616" s="40"/>
      <c r="AB3616" s="40"/>
      <c r="AC3616" s="40"/>
      <c r="AD3616" s="41"/>
    </row>
    <row r="3617" spans="16:30" x14ac:dyDescent="0.25">
      <c r="P3617" s="38"/>
      <c r="Q3617" s="38"/>
      <c r="V3617" s="39"/>
      <c r="W3617" s="39"/>
      <c r="X3617" s="39"/>
      <c r="Y3617" s="32"/>
      <c r="AA3617" s="40"/>
      <c r="AB3617" s="40"/>
      <c r="AC3617" s="40"/>
      <c r="AD3617" s="41"/>
    </row>
    <row r="3618" spans="16:30" x14ac:dyDescent="0.25">
      <c r="P3618" s="38"/>
      <c r="Q3618" s="38"/>
      <c r="V3618" s="39"/>
      <c r="W3618" s="39"/>
      <c r="X3618" s="39"/>
      <c r="Y3618" s="32"/>
      <c r="AA3618" s="40"/>
      <c r="AB3618" s="40"/>
      <c r="AC3618" s="40"/>
      <c r="AD3618" s="41"/>
    </row>
    <row r="3619" spans="16:30" x14ac:dyDescent="0.25">
      <c r="P3619" s="38"/>
      <c r="Q3619" s="38"/>
      <c r="V3619" s="39"/>
      <c r="W3619" s="39"/>
      <c r="X3619" s="39"/>
      <c r="Y3619" s="32"/>
      <c r="AA3619" s="40"/>
      <c r="AB3619" s="40"/>
      <c r="AC3619" s="40"/>
      <c r="AD3619" s="41"/>
    </row>
    <row r="3620" spans="16:30" x14ac:dyDescent="0.25">
      <c r="P3620" s="38"/>
      <c r="Q3620" s="38"/>
      <c r="V3620" s="39"/>
      <c r="W3620" s="39"/>
      <c r="X3620" s="39"/>
      <c r="Y3620" s="32"/>
      <c r="AA3620" s="40"/>
      <c r="AB3620" s="40"/>
      <c r="AC3620" s="40"/>
      <c r="AD3620" s="41"/>
    </row>
    <row r="3621" spans="16:30" x14ac:dyDescent="0.25">
      <c r="P3621" s="38"/>
      <c r="Q3621" s="38"/>
      <c r="V3621" s="39"/>
      <c r="W3621" s="39"/>
      <c r="X3621" s="39"/>
      <c r="Y3621" s="32"/>
      <c r="AA3621" s="40"/>
      <c r="AB3621" s="40"/>
      <c r="AC3621" s="40"/>
      <c r="AD3621" s="41"/>
    </row>
    <row r="3622" spans="16:30" x14ac:dyDescent="0.25">
      <c r="P3622" s="38"/>
      <c r="Q3622" s="38"/>
      <c r="V3622" s="39"/>
      <c r="W3622" s="39"/>
      <c r="X3622" s="39"/>
      <c r="Y3622" s="32"/>
      <c r="AA3622" s="40"/>
      <c r="AB3622" s="40"/>
      <c r="AC3622" s="40"/>
      <c r="AD3622" s="41"/>
    </row>
    <row r="3623" spans="16:30" x14ac:dyDescent="0.25">
      <c r="P3623" s="38"/>
      <c r="Q3623" s="38"/>
      <c r="V3623" s="39"/>
      <c r="W3623" s="39"/>
      <c r="X3623" s="39"/>
      <c r="Y3623" s="32"/>
      <c r="AA3623" s="40"/>
      <c r="AB3623" s="40"/>
      <c r="AC3623" s="40"/>
      <c r="AD3623" s="41"/>
    </row>
    <row r="3624" spans="16:30" x14ac:dyDescent="0.25">
      <c r="P3624" s="38"/>
      <c r="Q3624" s="38"/>
      <c r="V3624" s="39"/>
      <c r="W3624" s="39"/>
      <c r="X3624" s="39"/>
      <c r="Y3624" s="32"/>
      <c r="AA3624" s="40"/>
      <c r="AB3624" s="40"/>
      <c r="AC3624" s="40"/>
      <c r="AD3624" s="41"/>
    </row>
    <row r="3625" spans="16:30" x14ac:dyDescent="0.25">
      <c r="P3625" s="38"/>
      <c r="Q3625" s="38"/>
      <c r="V3625" s="39"/>
      <c r="W3625" s="39"/>
      <c r="X3625" s="39"/>
      <c r="Y3625" s="32"/>
      <c r="AA3625" s="40"/>
      <c r="AB3625" s="40"/>
      <c r="AC3625" s="40"/>
      <c r="AD3625" s="41"/>
    </row>
    <row r="3626" spans="16:30" x14ac:dyDescent="0.25">
      <c r="P3626" s="38"/>
      <c r="Q3626" s="38"/>
      <c r="V3626" s="39"/>
      <c r="W3626" s="39"/>
      <c r="X3626" s="39"/>
      <c r="Y3626" s="32"/>
      <c r="AA3626" s="40"/>
      <c r="AB3626" s="40"/>
      <c r="AC3626" s="40"/>
      <c r="AD3626" s="41"/>
    </row>
    <row r="3627" spans="16:30" x14ac:dyDescent="0.25">
      <c r="P3627" s="38"/>
      <c r="Q3627" s="38"/>
      <c r="V3627" s="39"/>
      <c r="W3627" s="39"/>
      <c r="X3627" s="39"/>
      <c r="Y3627" s="32"/>
      <c r="AA3627" s="40"/>
      <c r="AB3627" s="40"/>
      <c r="AC3627" s="40"/>
      <c r="AD3627" s="41"/>
    </row>
    <row r="3628" spans="16:30" x14ac:dyDescent="0.25">
      <c r="P3628" s="38"/>
      <c r="Q3628" s="38"/>
      <c r="V3628" s="39"/>
      <c r="W3628" s="39"/>
      <c r="X3628" s="39"/>
      <c r="Y3628" s="32"/>
      <c r="AA3628" s="40"/>
      <c r="AB3628" s="40"/>
      <c r="AC3628" s="40"/>
      <c r="AD3628" s="41"/>
    </row>
    <row r="3629" spans="16:30" x14ac:dyDescent="0.25">
      <c r="P3629" s="38"/>
      <c r="Q3629" s="38"/>
      <c r="V3629" s="39"/>
      <c r="W3629" s="39"/>
      <c r="X3629" s="39"/>
      <c r="Y3629" s="32"/>
      <c r="AA3629" s="40"/>
      <c r="AB3629" s="40"/>
      <c r="AC3629" s="40"/>
      <c r="AD3629" s="41"/>
    </row>
    <row r="3630" spans="16:30" x14ac:dyDescent="0.25">
      <c r="P3630" s="38"/>
      <c r="Q3630" s="38"/>
      <c r="V3630" s="39"/>
      <c r="W3630" s="39"/>
      <c r="X3630" s="39"/>
      <c r="Y3630" s="32"/>
      <c r="AA3630" s="40"/>
      <c r="AB3630" s="40"/>
      <c r="AC3630" s="40"/>
      <c r="AD3630" s="41"/>
    </row>
    <row r="3631" spans="16:30" x14ac:dyDescent="0.25">
      <c r="P3631" s="38"/>
      <c r="Q3631" s="38"/>
      <c r="V3631" s="39"/>
      <c r="W3631" s="39"/>
      <c r="X3631" s="39"/>
      <c r="Y3631" s="32"/>
      <c r="AA3631" s="40"/>
      <c r="AB3631" s="40"/>
      <c r="AC3631" s="40"/>
      <c r="AD3631" s="41"/>
    </row>
    <row r="3632" spans="16:30" x14ac:dyDescent="0.25">
      <c r="P3632" s="38"/>
      <c r="Q3632" s="38"/>
      <c r="V3632" s="39"/>
      <c r="W3632" s="39"/>
      <c r="X3632" s="39"/>
      <c r="Y3632" s="32"/>
      <c r="AA3632" s="40"/>
      <c r="AB3632" s="40"/>
      <c r="AC3632" s="40"/>
      <c r="AD3632" s="41"/>
    </row>
    <row r="3633" spans="16:30" x14ac:dyDescent="0.25">
      <c r="P3633" s="38"/>
      <c r="Q3633" s="38"/>
      <c r="V3633" s="39"/>
      <c r="W3633" s="39"/>
      <c r="X3633" s="39"/>
      <c r="Y3633" s="32"/>
      <c r="AA3633" s="40"/>
      <c r="AB3633" s="40"/>
      <c r="AC3633" s="40"/>
      <c r="AD3633" s="41"/>
    </row>
    <row r="3634" spans="16:30" x14ac:dyDescent="0.25">
      <c r="P3634" s="38"/>
      <c r="Q3634" s="38"/>
      <c r="V3634" s="39"/>
      <c r="W3634" s="39"/>
      <c r="X3634" s="39"/>
      <c r="Y3634" s="32"/>
      <c r="AA3634" s="40"/>
      <c r="AB3634" s="40"/>
      <c r="AC3634" s="40"/>
      <c r="AD3634" s="41"/>
    </row>
    <row r="3635" spans="16:30" x14ac:dyDescent="0.25">
      <c r="P3635" s="38"/>
      <c r="Q3635" s="38"/>
      <c r="V3635" s="39"/>
      <c r="W3635" s="39"/>
      <c r="X3635" s="39"/>
      <c r="Y3635" s="32"/>
      <c r="AA3635" s="40"/>
      <c r="AB3635" s="40"/>
      <c r="AC3635" s="40"/>
      <c r="AD3635" s="41"/>
    </row>
    <row r="3636" spans="16:30" x14ac:dyDescent="0.25">
      <c r="P3636" s="38"/>
      <c r="Q3636" s="38"/>
      <c r="V3636" s="39"/>
      <c r="W3636" s="39"/>
      <c r="X3636" s="39"/>
      <c r="Y3636" s="32"/>
      <c r="AA3636" s="40"/>
      <c r="AB3636" s="40"/>
      <c r="AC3636" s="40"/>
      <c r="AD3636" s="41"/>
    </row>
    <row r="3637" spans="16:30" x14ac:dyDescent="0.25">
      <c r="P3637" s="38"/>
      <c r="Q3637" s="38"/>
      <c r="V3637" s="39"/>
      <c r="W3637" s="39"/>
      <c r="X3637" s="39"/>
      <c r="Y3637" s="32"/>
      <c r="AA3637" s="40"/>
      <c r="AB3637" s="40"/>
      <c r="AC3637" s="40"/>
      <c r="AD3637" s="41"/>
    </row>
    <row r="3638" spans="16:30" x14ac:dyDescent="0.25">
      <c r="P3638" s="38"/>
      <c r="Q3638" s="38"/>
      <c r="V3638" s="39"/>
      <c r="W3638" s="39"/>
      <c r="X3638" s="39"/>
      <c r="Y3638" s="32"/>
      <c r="AA3638" s="40"/>
      <c r="AB3638" s="40"/>
      <c r="AC3638" s="40"/>
      <c r="AD3638" s="41"/>
    </row>
    <row r="3639" spans="16:30" x14ac:dyDescent="0.25">
      <c r="P3639" s="38"/>
      <c r="Q3639" s="38"/>
      <c r="V3639" s="39"/>
      <c r="W3639" s="39"/>
      <c r="X3639" s="39"/>
      <c r="Y3639" s="32"/>
      <c r="AA3639" s="40"/>
      <c r="AB3639" s="40"/>
      <c r="AC3639" s="40"/>
      <c r="AD3639" s="41"/>
    </row>
    <row r="3640" spans="16:30" x14ac:dyDescent="0.25">
      <c r="P3640" s="38"/>
      <c r="Q3640" s="38"/>
      <c r="V3640" s="39"/>
      <c r="W3640" s="39"/>
      <c r="X3640" s="39"/>
      <c r="Y3640" s="32"/>
      <c r="AA3640" s="40"/>
      <c r="AB3640" s="40"/>
      <c r="AC3640" s="40"/>
      <c r="AD3640" s="41"/>
    </row>
    <row r="3641" spans="16:30" x14ac:dyDescent="0.25">
      <c r="P3641" s="38"/>
      <c r="Q3641" s="38"/>
      <c r="V3641" s="39"/>
      <c r="W3641" s="39"/>
      <c r="X3641" s="39"/>
      <c r="Y3641" s="32"/>
      <c r="AA3641" s="40"/>
      <c r="AB3641" s="40"/>
      <c r="AC3641" s="40"/>
      <c r="AD3641" s="41"/>
    </row>
    <row r="3642" spans="16:30" x14ac:dyDescent="0.25">
      <c r="P3642" s="38"/>
      <c r="Q3642" s="38"/>
      <c r="V3642" s="39"/>
      <c r="W3642" s="39"/>
      <c r="X3642" s="39"/>
      <c r="Y3642" s="32"/>
      <c r="AA3642" s="40"/>
      <c r="AB3642" s="40"/>
      <c r="AC3642" s="40"/>
      <c r="AD3642" s="41"/>
    </row>
    <row r="3643" spans="16:30" x14ac:dyDescent="0.25">
      <c r="P3643" s="38"/>
      <c r="Q3643" s="38"/>
      <c r="V3643" s="39"/>
      <c r="W3643" s="39"/>
      <c r="X3643" s="39"/>
      <c r="Y3643" s="32"/>
      <c r="AA3643" s="40"/>
      <c r="AB3643" s="40"/>
      <c r="AC3643" s="40"/>
      <c r="AD3643" s="41"/>
    </row>
    <row r="3644" spans="16:30" x14ac:dyDescent="0.25">
      <c r="P3644" s="38"/>
      <c r="Q3644" s="38"/>
      <c r="V3644" s="39"/>
      <c r="W3644" s="39"/>
      <c r="X3644" s="39"/>
      <c r="Y3644" s="32"/>
      <c r="AA3644" s="40"/>
      <c r="AB3644" s="40"/>
      <c r="AC3644" s="40"/>
      <c r="AD3644" s="41"/>
    </row>
    <row r="3645" spans="16:30" x14ac:dyDescent="0.25">
      <c r="P3645" s="38"/>
      <c r="Q3645" s="38"/>
      <c r="V3645" s="39"/>
      <c r="W3645" s="39"/>
      <c r="X3645" s="39"/>
      <c r="Y3645" s="32"/>
      <c r="AA3645" s="40"/>
      <c r="AB3645" s="40"/>
      <c r="AC3645" s="40"/>
      <c r="AD3645" s="41"/>
    </row>
    <row r="3646" spans="16:30" x14ac:dyDescent="0.25">
      <c r="P3646" s="38"/>
      <c r="Q3646" s="38"/>
      <c r="V3646" s="39"/>
      <c r="W3646" s="39"/>
      <c r="X3646" s="39"/>
      <c r="Y3646" s="32"/>
      <c r="AA3646" s="40"/>
      <c r="AB3646" s="40"/>
      <c r="AC3646" s="40"/>
      <c r="AD3646" s="41"/>
    </row>
    <row r="3647" spans="16:30" x14ac:dyDescent="0.25">
      <c r="P3647" s="38"/>
      <c r="Q3647" s="38"/>
      <c r="V3647" s="39"/>
      <c r="W3647" s="39"/>
      <c r="X3647" s="39"/>
      <c r="Y3647" s="32"/>
      <c r="AA3647" s="40"/>
      <c r="AB3647" s="40"/>
      <c r="AC3647" s="40"/>
      <c r="AD3647" s="41"/>
    </row>
    <row r="3648" spans="16:30" x14ac:dyDescent="0.25">
      <c r="P3648" s="38"/>
      <c r="Q3648" s="38"/>
      <c r="V3648" s="39"/>
      <c r="W3648" s="39"/>
      <c r="X3648" s="39"/>
      <c r="Y3648" s="32"/>
      <c r="AA3648" s="40"/>
      <c r="AB3648" s="40"/>
      <c r="AC3648" s="40"/>
      <c r="AD3648" s="41"/>
    </row>
    <row r="3649" spans="16:30" x14ac:dyDescent="0.25">
      <c r="P3649" s="38"/>
      <c r="Q3649" s="38"/>
      <c r="V3649" s="39"/>
      <c r="W3649" s="39"/>
      <c r="X3649" s="39"/>
      <c r="Y3649" s="32"/>
      <c r="AA3649" s="40"/>
      <c r="AB3649" s="40"/>
      <c r="AC3649" s="40"/>
      <c r="AD3649" s="41"/>
    </row>
    <row r="3650" spans="16:30" x14ac:dyDescent="0.25">
      <c r="P3650" s="38"/>
      <c r="Q3650" s="38"/>
      <c r="V3650" s="39"/>
      <c r="W3650" s="39"/>
      <c r="X3650" s="39"/>
      <c r="Y3650" s="32"/>
      <c r="AA3650" s="40"/>
      <c r="AB3650" s="40"/>
      <c r="AC3650" s="40"/>
      <c r="AD3650" s="41"/>
    </row>
    <row r="3651" spans="16:30" x14ac:dyDescent="0.25">
      <c r="P3651" s="38"/>
      <c r="Q3651" s="38"/>
      <c r="V3651" s="39"/>
      <c r="W3651" s="39"/>
      <c r="X3651" s="39"/>
      <c r="Y3651" s="32"/>
      <c r="AA3651" s="40"/>
      <c r="AB3651" s="40"/>
      <c r="AC3651" s="40"/>
      <c r="AD3651" s="41"/>
    </row>
    <row r="3652" spans="16:30" x14ac:dyDescent="0.25">
      <c r="P3652" s="38"/>
      <c r="Q3652" s="38"/>
      <c r="V3652" s="39"/>
      <c r="W3652" s="39"/>
      <c r="X3652" s="39"/>
      <c r="Y3652" s="32"/>
      <c r="AA3652" s="40"/>
      <c r="AB3652" s="40"/>
      <c r="AC3652" s="40"/>
      <c r="AD3652" s="41"/>
    </row>
    <row r="3653" spans="16:30" x14ac:dyDescent="0.25">
      <c r="P3653" s="38"/>
      <c r="Q3653" s="38"/>
      <c r="V3653" s="39"/>
      <c r="W3653" s="39"/>
      <c r="X3653" s="39"/>
      <c r="Y3653" s="32"/>
      <c r="AA3653" s="40"/>
      <c r="AB3653" s="40"/>
      <c r="AC3653" s="40"/>
      <c r="AD3653" s="41"/>
    </row>
    <row r="3654" spans="16:30" x14ac:dyDescent="0.25">
      <c r="P3654" s="38"/>
      <c r="Q3654" s="38"/>
      <c r="V3654" s="39"/>
      <c r="W3654" s="39"/>
      <c r="X3654" s="39"/>
      <c r="Y3654" s="32"/>
      <c r="AA3654" s="40"/>
      <c r="AB3654" s="40"/>
      <c r="AC3654" s="40"/>
      <c r="AD3654" s="41"/>
    </row>
    <row r="3655" spans="16:30" x14ac:dyDescent="0.25">
      <c r="P3655" s="38"/>
      <c r="Q3655" s="38"/>
      <c r="V3655" s="39"/>
      <c r="W3655" s="39"/>
      <c r="X3655" s="39"/>
      <c r="Y3655" s="32"/>
      <c r="AA3655" s="40"/>
      <c r="AB3655" s="40"/>
      <c r="AC3655" s="40"/>
      <c r="AD3655" s="41"/>
    </row>
    <row r="3656" spans="16:30" x14ac:dyDescent="0.25">
      <c r="P3656" s="38"/>
      <c r="Q3656" s="38"/>
      <c r="V3656" s="39"/>
      <c r="W3656" s="39"/>
      <c r="X3656" s="39"/>
      <c r="Y3656" s="32"/>
      <c r="AA3656" s="40"/>
      <c r="AB3656" s="40"/>
      <c r="AC3656" s="40"/>
      <c r="AD3656" s="41"/>
    </row>
    <row r="3657" spans="16:30" x14ac:dyDescent="0.25">
      <c r="P3657" s="38"/>
      <c r="Q3657" s="38"/>
      <c r="V3657" s="39"/>
      <c r="W3657" s="39"/>
      <c r="X3657" s="39"/>
      <c r="Y3657" s="32"/>
      <c r="AA3657" s="40"/>
      <c r="AB3657" s="40"/>
      <c r="AC3657" s="40"/>
      <c r="AD3657" s="41"/>
    </row>
    <row r="3658" spans="16:30" x14ac:dyDescent="0.25">
      <c r="P3658" s="38"/>
      <c r="Q3658" s="38"/>
      <c r="V3658" s="39"/>
      <c r="W3658" s="39"/>
      <c r="X3658" s="39"/>
      <c r="Y3658" s="32"/>
      <c r="AA3658" s="40"/>
      <c r="AB3658" s="40"/>
      <c r="AC3658" s="40"/>
      <c r="AD3658" s="41"/>
    </row>
    <row r="3659" spans="16:30" x14ac:dyDescent="0.25">
      <c r="P3659" s="38"/>
      <c r="Q3659" s="38"/>
      <c r="V3659" s="39"/>
      <c r="W3659" s="39"/>
      <c r="X3659" s="39"/>
      <c r="Y3659" s="32"/>
      <c r="AA3659" s="40"/>
      <c r="AB3659" s="40"/>
      <c r="AC3659" s="40"/>
      <c r="AD3659" s="41"/>
    </row>
    <row r="3660" spans="16:30" x14ac:dyDescent="0.25">
      <c r="P3660" s="38"/>
      <c r="Q3660" s="38"/>
      <c r="V3660" s="39"/>
      <c r="W3660" s="39"/>
      <c r="X3660" s="39"/>
      <c r="Y3660" s="32"/>
      <c r="AA3660" s="40"/>
      <c r="AB3660" s="40"/>
      <c r="AC3660" s="40"/>
      <c r="AD3660" s="41"/>
    </row>
    <row r="3661" spans="16:30" x14ac:dyDescent="0.25">
      <c r="P3661" s="38"/>
      <c r="Q3661" s="38"/>
      <c r="V3661" s="39"/>
      <c r="W3661" s="39"/>
      <c r="X3661" s="39"/>
      <c r="Y3661" s="32"/>
      <c r="AA3661" s="40"/>
      <c r="AB3661" s="40"/>
      <c r="AC3661" s="40"/>
      <c r="AD3661" s="41"/>
    </row>
    <row r="3662" spans="16:30" x14ac:dyDescent="0.25">
      <c r="P3662" s="38"/>
      <c r="Q3662" s="38"/>
      <c r="V3662" s="39"/>
      <c r="W3662" s="39"/>
      <c r="X3662" s="39"/>
      <c r="Y3662" s="32"/>
      <c r="AA3662" s="40"/>
      <c r="AB3662" s="40"/>
      <c r="AC3662" s="40"/>
      <c r="AD3662" s="41"/>
    </row>
    <row r="3663" spans="16:30" x14ac:dyDescent="0.25">
      <c r="P3663" s="38"/>
      <c r="Q3663" s="38"/>
      <c r="V3663" s="39"/>
      <c r="W3663" s="39"/>
      <c r="X3663" s="39"/>
      <c r="Y3663" s="32"/>
      <c r="AA3663" s="40"/>
      <c r="AB3663" s="40"/>
      <c r="AC3663" s="40"/>
      <c r="AD3663" s="41"/>
    </row>
    <row r="3664" spans="16:30" x14ac:dyDescent="0.25">
      <c r="P3664" s="38"/>
      <c r="Q3664" s="38"/>
      <c r="V3664" s="39"/>
      <c r="W3664" s="39"/>
      <c r="X3664" s="39"/>
      <c r="Y3664" s="32"/>
      <c r="AA3664" s="40"/>
      <c r="AB3664" s="40"/>
      <c r="AC3664" s="40"/>
      <c r="AD3664" s="41"/>
    </row>
    <row r="3665" spans="16:30" x14ac:dyDescent="0.25">
      <c r="P3665" s="38"/>
      <c r="Q3665" s="38"/>
      <c r="V3665" s="39"/>
      <c r="W3665" s="39"/>
      <c r="X3665" s="39"/>
      <c r="Y3665" s="32"/>
      <c r="AA3665" s="40"/>
      <c r="AB3665" s="40"/>
      <c r="AC3665" s="40"/>
      <c r="AD3665" s="41"/>
    </row>
    <row r="3666" spans="16:30" x14ac:dyDescent="0.25">
      <c r="P3666" s="38"/>
      <c r="Q3666" s="38"/>
      <c r="V3666" s="39"/>
      <c r="W3666" s="39"/>
      <c r="X3666" s="39"/>
      <c r="Y3666" s="32"/>
      <c r="AA3666" s="40"/>
      <c r="AB3666" s="40"/>
      <c r="AC3666" s="40"/>
      <c r="AD3666" s="41"/>
    </row>
    <row r="3667" spans="16:30" x14ac:dyDescent="0.25">
      <c r="P3667" s="38"/>
      <c r="Q3667" s="38"/>
      <c r="V3667" s="39"/>
      <c r="W3667" s="39"/>
      <c r="X3667" s="39"/>
      <c r="Y3667" s="32"/>
      <c r="AA3667" s="40"/>
      <c r="AB3667" s="40"/>
      <c r="AC3667" s="40"/>
      <c r="AD3667" s="41"/>
    </row>
    <row r="3668" spans="16:30" x14ac:dyDescent="0.25">
      <c r="P3668" s="38"/>
      <c r="Q3668" s="38"/>
      <c r="V3668" s="39"/>
      <c r="W3668" s="39"/>
      <c r="X3668" s="39"/>
      <c r="Y3668" s="32"/>
      <c r="AA3668" s="40"/>
      <c r="AB3668" s="40"/>
      <c r="AC3668" s="40"/>
      <c r="AD3668" s="41"/>
    </row>
    <row r="3669" spans="16:30" x14ac:dyDescent="0.25">
      <c r="P3669" s="38"/>
      <c r="Q3669" s="38"/>
      <c r="V3669" s="39"/>
      <c r="W3669" s="39"/>
      <c r="X3669" s="39"/>
      <c r="Y3669" s="32"/>
      <c r="AA3669" s="40"/>
      <c r="AB3669" s="40"/>
      <c r="AC3669" s="40"/>
      <c r="AD3669" s="41"/>
    </row>
    <row r="3670" spans="16:30" x14ac:dyDescent="0.25">
      <c r="P3670" s="38"/>
      <c r="Q3670" s="38"/>
      <c r="V3670" s="39"/>
      <c r="W3670" s="39"/>
      <c r="X3670" s="39"/>
      <c r="Y3670" s="32"/>
      <c r="AA3670" s="40"/>
      <c r="AB3670" s="40"/>
      <c r="AC3670" s="40"/>
      <c r="AD3670" s="41"/>
    </row>
    <row r="3671" spans="16:30" x14ac:dyDescent="0.25">
      <c r="P3671" s="38"/>
      <c r="Q3671" s="38"/>
      <c r="V3671" s="39"/>
      <c r="W3671" s="39"/>
      <c r="X3671" s="39"/>
      <c r="Y3671" s="32"/>
      <c r="AA3671" s="40"/>
      <c r="AB3671" s="40"/>
      <c r="AC3671" s="40"/>
      <c r="AD3671" s="41"/>
    </row>
    <row r="3672" spans="16:30" x14ac:dyDescent="0.25">
      <c r="P3672" s="38"/>
      <c r="Q3672" s="38"/>
      <c r="V3672" s="39"/>
      <c r="W3672" s="39"/>
      <c r="X3672" s="39"/>
      <c r="Y3672" s="32"/>
      <c r="AA3672" s="40"/>
      <c r="AB3672" s="40"/>
      <c r="AC3672" s="40"/>
      <c r="AD3672" s="41"/>
    </row>
    <row r="3673" spans="16:30" x14ac:dyDescent="0.25">
      <c r="P3673" s="38"/>
      <c r="Q3673" s="38"/>
      <c r="V3673" s="39"/>
      <c r="W3673" s="39"/>
      <c r="X3673" s="39"/>
      <c r="Y3673" s="32"/>
      <c r="AA3673" s="40"/>
      <c r="AB3673" s="40"/>
      <c r="AC3673" s="40"/>
      <c r="AD3673" s="41"/>
    </row>
    <row r="3674" spans="16:30" x14ac:dyDescent="0.25">
      <c r="P3674" s="38"/>
      <c r="Q3674" s="38"/>
      <c r="V3674" s="39"/>
      <c r="W3674" s="39"/>
      <c r="X3674" s="39"/>
      <c r="Y3674" s="32"/>
      <c r="AA3674" s="40"/>
      <c r="AB3674" s="40"/>
      <c r="AC3674" s="40"/>
      <c r="AD3674" s="41"/>
    </row>
    <row r="3675" spans="16:30" x14ac:dyDescent="0.25">
      <c r="P3675" s="38"/>
      <c r="Q3675" s="38"/>
      <c r="V3675" s="39"/>
      <c r="W3675" s="39"/>
      <c r="X3675" s="39"/>
      <c r="Y3675" s="32"/>
      <c r="AA3675" s="40"/>
      <c r="AB3675" s="40"/>
      <c r="AC3675" s="40"/>
      <c r="AD3675" s="41"/>
    </row>
    <row r="3676" spans="16:30" x14ac:dyDescent="0.25">
      <c r="P3676" s="38"/>
      <c r="Q3676" s="38"/>
      <c r="V3676" s="39"/>
      <c r="W3676" s="39"/>
      <c r="X3676" s="39"/>
      <c r="Y3676" s="32"/>
      <c r="AA3676" s="40"/>
      <c r="AB3676" s="40"/>
      <c r="AC3676" s="40"/>
      <c r="AD3676" s="41"/>
    </row>
    <row r="3677" spans="16:30" x14ac:dyDescent="0.25">
      <c r="P3677" s="38"/>
      <c r="Q3677" s="38"/>
      <c r="V3677" s="39"/>
      <c r="W3677" s="39"/>
      <c r="X3677" s="39"/>
      <c r="Y3677" s="32"/>
      <c r="AA3677" s="40"/>
      <c r="AB3677" s="40"/>
      <c r="AC3677" s="40"/>
      <c r="AD3677" s="41"/>
    </row>
    <row r="3678" spans="16:30" x14ac:dyDescent="0.25">
      <c r="P3678" s="38"/>
      <c r="Q3678" s="38"/>
      <c r="V3678" s="39"/>
      <c r="W3678" s="39"/>
      <c r="X3678" s="39"/>
      <c r="Y3678" s="32"/>
      <c r="AA3678" s="40"/>
      <c r="AB3678" s="40"/>
      <c r="AC3678" s="40"/>
      <c r="AD3678" s="41"/>
    </row>
    <row r="3679" spans="16:30" x14ac:dyDescent="0.25">
      <c r="P3679" s="38"/>
      <c r="Q3679" s="38"/>
      <c r="V3679" s="39"/>
      <c r="W3679" s="39"/>
      <c r="X3679" s="39"/>
      <c r="Y3679" s="32"/>
      <c r="AA3679" s="40"/>
      <c r="AB3679" s="40"/>
      <c r="AC3679" s="40"/>
      <c r="AD3679" s="41"/>
    </row>
    <row r="3680" spans="16:30" x14ac:dyDescent="0.25">
      <c r="P3680" s="38"/>
      <c r="Q3680" s="38"/>
      <c r="V3680" s="39"/>
      <c r="W3680" s="39"/>
      <c r="X3680" s="39"/>
      <c r="Y3680" s="32"/>
      <c r="AA3680" s="40"/>
      <c r="AB3680" s="40"/>
      <c r="AC3680" s="40"/>
      <c r="AD3680" s="41"/>
    </row>
    <row r="3681" spans="16:30" x14ac:dyDescent="0.25">
      <c r="P3681" s="38"/>
      <c r="Q3681" s="38"/>
      <c r="V3681" s="39"/>
      <c r="W3681" s="39"/>
      <c r="X3681" s="39"/>
      <c r="Y3681" s="32"/>
      <c r="AA3681" s="40"/>
      <c r="AB3681" s="40"/>
      <c r="AC3681" s="40"/>
      <c r="AD3681" s="41"/>
    </row>
    <row r="3682" spans="16:30" x14ac:dyDescent="0.25">
      <c r="P3682" s="38"/>
      <c r="Q3682" s="38"/>
      <c r="V3682" s="39"/>
      <c r="W3682" s="39"/>
      <c r="X3682" s="39"/>
      <c r="Y3682" s="32"/>
      <c r="AA3682" s="40"/>
      <c r="AB3682" s="40"/>
      <c r="AC3682" s="40"/>
      <c r="AD3682" s="41"/>
    </row>
    <row r="3683" spans="16:30" x14ac:dyDescent="0.25">
      <c r="P3683" s="38"/>
      <c r="Q3683" s="38"/>
      <c r="V3683" s="39"/>
      <c r="W3683" s="39"/>
      <c r="X3683" s="39"/>
      <c r="Y3683" s="32"/>
      <c r="AA3683" s="40"/>
      <c r="AB3683" s="40"/>
      <c r="AC3683" s="40"/>
      <c r="AD3683" s="41"/>
    </row>
    <row r="3684" spans="16:30" x14ac:dyDescent="0.25">
      <c r="P3684" s="38"/>
      <c r="Q3684" s="38"/>
      <c r="V3684" s="39"/>
      <c r="W3684" s="39"/>
      <c r="X3684" s="39"/>
      <c r="Y3684" s="32"/>
      <c r="AA3684" s="40"/>
      <c r="AB3684" s="40"/>
      <c r="AC3684" s="40"/>
      <c r="AD3684" s="41"/>
    </row>
    <row r="3685" spans="16:30" x14ac:dyDescent="0.25">
      <c r="P3685" s="38"/>
      <c r="Q3685" s="38"/>
      <c r="V3685" s="39"/>
      <c r="W3685" s="39"/>
      <c r="X3685" s="39"/>
      <c r="Y3685" s="32"/>
      <c r="AA3685" s="40"/>
      <c r="AB3685" s="40"/>
      <c r="AC3685" s="40"/>
      <c r="AD3685" s="41"/>
    </row>
    <row r="3686" spans="16:30" x14ac:dyDescent="0.25">
      <c r="P3686" s="38"/>
      <c r="Q3686" s="38"/>
      <c r="V3686" s="39"/>
      <c r="W3686" s="39"/>
      <c r="X3686" s="39"/>
      <c r="Y3686" s="32"/>
      <c r="AA3686" s="40"/>
      <c r="AB3686" s="40"/>
      <c r="AC3686" s="40"/>
      <c r="AD3686" s="41"/>
    </row>
    <row r="3687" spans="16:30" x14ac:dyDescent="0.25">
      <c r="P3687" s="38"/>
      <c r="Q3687" s="38"/>
      <c r="V3687" s="39"/>
      <c r="W3687" s="39"/>
      <c r="X3687" s="39"/>
      <c r="Y3687" s="32"/>
      <c r="AA3687" s="40"/>
      <c r="AB3687" s="40"/>
      <c r="AC3687" s="40"/>
      <c r="AD3687" s="41"/>
    </row>
    <row r="3688" spans="16:30" x14ac:dyDescent="0.25">
      <c r="P3688" s="38"/>
      <c r="Q3688" s="38"/>
      <c r="V3688" s="39"/>
      <c r="W3688" s="39"/>
      <c r="X3688" s="39"/>
      <c r="Y3688" s="32"/>
      <c r="AA3688" s="40"/>
      <c r="AB3688" s="40"/>
      <c r="AC3688" s="40"/>
      <c r="AD3688" s="41"/>
    </row>
    <row r="3689" spans="16:30" x14ac:dyDescent="0.25">
      <c r="P3689" s="38"/>
      <c r="Q3689" s="38"/>
      <c r="V3689" s="39"/>
      <c r="W3689" s="39"/>
      <c r="X3689" s="39"/>
      <c r="Y3689" s="32"/>
      <c r="AA3689" s="40"/>
      <c r="AB3689" s="40"/>
      <c r="AC3689" s="40"/>
      <c r="AD3689" s="41"/>
    </row>
    <row r="3690" spans="16:30" x14ac:dyDescent="0.25">
      <c r="P3690" s="38"/>
      <c r="Q3690" s="38"/>
      <c r="V3690" s="39"/>
      <c r="W3690" s="39"/>
      <c r="X3690" s="39"/>
      <c r="Y3690" s="32"/>
      <c r="AA3690" s="40"/>
      <c r="AB3690" s="40"/>
      <c r="AC3690" s="40"/>
      <c r="AD3690" s="41"/>
    </row>
    <row r="3691" spans="16:30" x14ac:dyDescent="0.25">
      <c r="P3691" s="38"/>
      <c r="Q3691" s="38"/>
      <c r="V3691" s="39"/>
      <c r="W3691" s="39"/>
      <c r="X3691" s="39"/>
      <c r="Y3691" s="32"/>
      <c r="AA3691" s="40"/>
      <c r="AB3691" s="40"/>
      <c r="AC3691" s="40"/>
      <c r="AD3691" s="41"/>
    </row>
    <row r="3692" spans="16:30" x14ac:dyDescent="0.25">
      <c r="P3692" s="38"/>
      <c r="Q3692" s="38"/>
      <c r="V3692" s="39"/>
      <c r="W3692" s="39"/>
      <c r="X3692" s="39"/>
      <c r="Y3692" s="32"/>
      <c r="AA3692" s="40"/>
      <c r="AB3692" s="40"/>
      <c r="AC3692" s="40"/>
      <c r="AD3692" s="41"/>
    </row>
    <row r="3693" spans="16:30" x14ac:dyDescent="0.25">
      <c r="P3693" s="38"/>
      <c r="Q3693" s="38"/>
      <c r="V3693" s="39"/>
      <c r="W3693" s="39"/>
      <c r="X3693" s="39"/>
      <c r="Y3693" s="32"/>
      <c r="AA3693" s="40"/>
      <c r="AB3693" s="40"/>
      <c r="AC3693" s="40"/>
      <c r="AD3693" s="41"/>
    </row>
    <row r="3694" spans="16:30" x14ac:dyDescent="0.25">
      <c r="P3694" s="38"/>
      <c r="Q3694" s="38"/>
      <c r="V3694" s="39"/>
      <c r="W3694" s="39"/>
      <c r="X3694" s="39"/>
      <c r="Y3694" s="32"/>
      <c r="AA3694" s="40"/>
      <c r="AB3694" s="40"/>
      <c r="AC3694" s="40"/>
      <c r="AD3694" s="41"/>
    </row>
    <row r="3695" spans="16:30" x14ac:dyDescent="0.25">
      <c r="P3695" s="38"/>
      <c r="Q3695" s="38"/>
      <c r="V3695" s="39"/>
      <c r="W3695" s="39"/>
      <c r="X3695" s="39"/>
      <c r="Y3695" s="32"/>
      <c r="AA3695" s="40"/>
      <c r="AB3695" s="40"/>
      <c r="AC3695" s="40"/>
      <c r="AD3695" s="41"/>
    </row>
    <row r="3696" spans="16:30" x14ac:dyDescent="0.25">
      <c r="P3696" s="38"/>
      <c r="Q3696" s="38"/>
      <c r="V3696" s="39"/>
      <c r="W3696" s="39"/>
      <c r="X3696" s="39"/>
      <c r="Y3696" s="32"/>
      <c r="AA3696" s="40"/>
      <c r="AB3696" s="40"/>
      <c r="AC3696" s="40"/>
      <c r="AD3696" s="41"/>
    </row>
    <row r="3697" spans="16:30" x14ac:dyDescent="0.25">
      <c r="P3697" s="38"/>
      <c r="Q3697" s="38"/>
      <c r="V3697" s="39"/>
      <c r="W3697" s="39"/>
      <c r="X3697" s="39"/>
      <c r="Y3697" s="32"/>
      <c r="AA3697" s="40"/>
      <c r="AB3697" s="40"/>
      <c r="AC3697" s="40"/>
      <c r="AD3697" s="41"/>
    </row>
    <row r="3698" spans="16:30" x14ac:dyDescent="0.25">
      <c r="P3698" s="38"/>
      <c r="Q3698" s="38"/>
      <c r="V3698" s="39"/>
      <c r="W3698" s="39"/>
      <c r="X3698" s="39"/>
      <c r="Y3698" s="32"/>
      <c r="AA3698" s="40"/>
      <c r="AB3698" s="40"/>
      <c r="AC3698" s="40"/>
      <c r="AD3698" s="41"/>
    </row>
    <row r="3699" spans="16:30" x14ac:dyDescent="0.25">
      <c r="P3699" s="38"/>
      <c r="Q3699" s="38"/>
      <c r="V3699" s="39"/>
      <c r="W3699" s="39"/>
      <c r="X3699" s="39"/>
      <c r="Y3699" s="32"/>
      <c r="AA3699" s="40"/>
      <c r="AB3699" s="40"/>
      <c r="AC3699" s="40"/>
      <c r="AD3699" s="41"/>
    </row>
    <row r="3700" spans="16:30" x14ac:dyDescent="0.25">
      <c r="P3700" s="38"/>
      <c r="Q3700" s="38"/>
      <c r="V3700" s="39"/>
      <c r="W3700" s="39"/>
      <c r="X3700" s="39"/>
      <c r="Y3700" s="32"/>
      <c r="AA3700" s="40"/>
      <c r="AB3700" s="40"/>
      <c r="AC3700" s="40"/>
      <c r="AD3700" s="41"/>
    </row>
    <row r="3701" spans="16:30" x14ac:dyDescent="0.25">
      <c r="P3701" s="38"/>
      <c r="Q3701" s="38"/>
      <c r="V3701" s="39"/>
      <c r="W3701" s="39"/>
      <c r="X3701" s="39"/>
      <c r="Y3701" s="32"/>
      <c r="AA3701" s="40"/>
      <c r="AB3701" s="40"/>
      <c r="AC3701" s="40"/>
      <c r="AD3701" s="41"/>
    </row>
    <row r="3702" spans="16:30" x14ac:dyDescent="0.25">
      <c r="P3702" s="38"/>
      <c r="Q3702" s="38"/>
      <c r="V3702" s="39"/>
      <c r="W3702" s="39"/>
      <c r="X3702" s="39"/>
      <c r="Y3702" s="32"/>
      <c r="AA3702" s="40"/>
      <c r="AB3702" s="40"/>
      <c r="AC3702" s="40"/>
      <c r="AD3702" s="41"/>
    </row>
    <row r="3703" spans="16:30" x14ac:dyDescent="0.25">
      <c r="P3703" s="38"/>
      <c r="Q3703" s="38"/>
      <c r="V3703" s="39"/>
      <c r="W3703" s="39"/>
      <c r="X3703" s="39"/>
      <c r="Y3703" s="32"/>
      <c r="AA3703" s="40"/>
      <c r="AB3703" s="40"/>
      <c r="AC3703" s="40"/>
      <c r="AD3703" s="41"/>
    </row>
    <row r="3704" spans="16:30" x14ac:dyDescent="0.25">
      <c r="P3704" s="38"/>
      <c r="Q3704" s="38"/>
      <c r="V3704" s="39"/>
      <c r="W3704" s="39"/>
      <c r="X3704" s="39"/>
      <c r="Y3704" s="32"/>
      <c r="AA3704" s="40"/>
      <c r="AB3704" s="40"/>
      <c r="AC3704" s="40"/>
      <c r="AD3704" s="41"/>
    </row>
    <row r="3705" spans="16:30" x14ac:dyDescent="0.25">
      <c r="P3705" s="38"/>
      <c r="Q3705" s="38"/>
      <c r="V3705" s="39"/>
      <c r="W3705" s="39"/>
      <c r="X3705" s="39"/>
      <c r="Y3705" s="32"/>
      <c r="AA3705" s="40"/>
      <c r="AB3705" s="40"/>
      <c r="AC3705" s="40"/>
      <c r="AD3705" s="41"/>
    </row>
    <row r="3706" spans="16:30" x14ac:dyDescent="0.25">
      <c r="P3706" s="38"/>
      <c r="Q3706" s="38"/>
      <c r="V3706" s="39"/>
      <c r="W3706" s="39"/>
      <c r="X3706" s="39"/>
      <c r="Y3706" s="32"/>
      <c r="AA3706" s="40"/>
      <c r="AB3706" s="40"/>
      <c r="AC3706" s="40"/>
      <c r="AD3706" s="41"/>
    </row>
    <row r="3707" spans="16:30" x14ac:dyDescent="0.25">
      <c r="P3707" s="38"/>
      <c r="Q3707" s="38"/>
      <c r="V3707" s="39"/>
      <c r="W3707" s="39"/>
      <c r="X3707" s="39"/>
      <c r="Y3707" s="32"/>
      <c r="AA3707" s="40"/>
      <c r="AB3707" s="40"/>
      <c r="AC3707" s="40"/>
      <c r="AD3707" s="41"/>
    </row>
    <row r="3708" spans="16:30" x14ac:dyDescent="0.25">
      <c r="P3708" s="38"/>
      <c r="Q3708" s="38"/>
      <c r="V3708" s="39"/>
      <c r="W3708" s="39"/>
      <c r="X3708" s="39"/>
      <c r="Y3708" s="32"/>
      <c r="AA3708" s="40"/>
      <c r="AB3708" s="40"/>
      <c r="AC3708" s="40"/>
      <c r="AD3708" s="41"/>
    </row>
    <row r="3709" spans="16:30" x14ac:dyDescent="0.25">
      <c r="P3709" s="38"/>
      <c r="Q3709" s="38"/>
      <c r="V3709" s="39"/>
      <c r="W3709" s="39"/>
      <c r="X3709" s="39"/>
      <c r="Y3709" s="32"/>
      <c r="AA3709" s="40"/>
      <c r="AB3709" s="40"/>
      <c r="AC3709" s="40"/>
      <c r="AD3709" s="41"/>
    </row>
    <row r="3710" spans="16:30" x14ac:dyDescent="0.25">
      <c r="P3710" s="38"/>
      <c r="Q3710" s="38"/>
      <c r="V3710" s="39"/>
      <c r="W3710" s="39"/>
      <c r="X3710" s="39"/>
      <c r="Y3710" s="32"/>
      <c r="AA3710" s="40"/>
      <c r="AB3710" s="40"/>
      <c r="AC3710" s="40"/>
      <c r="AD3710" s="41"/>
    </row>
    <row r="3711" spans="16:30" x14ac:dyDescent="0.25">
      <c r="P3711" s="38"/>
      <c r="Q3711" s="38"/>
      <c r="V3711" s="39"/>
      <c r="W3711" s="39"/>
      <c r="X3711" s="39"/>
      <c r="Y3711" s="32"/>
      <c r="AA3711" s="40"/>
      <c r="AB3711" s="40"/>
      <c r="AC3711" s="40"/>
      <c r="AD3711" s="41"/>
    </row>
    <row r="3712" spans="16:30" x14ac:dyDescent="0.25">
      <c r="P3712" s="38"/>
      <c r="Q3712" s="38"/>
      <c r="V3712" s="39"/>
      <c r="W3712" s="39"/>
      <c r="X3712" s="39"/>
      <c r="Y3712" s="32"/>
      <c r="AA3712" s="40"/>
      <c r="AB3712" s="40"/>
      <c r="AC3712" s="40"/>
      <c r="AD3712" s="41"/>
    </row>
    <row r="3713" spans="16:30" x14ac:dyDescent="0.25">
      <c r="P3713" s="38"/>
      <c r="Q3713" s="38"/>
      <c r="V3713" s="39"/>
      <c r="W3713" s="39"/>
      <c r="X3713" s="39"/>
      <c r="Y3713" s="32"/>
      <c r="AA3713" s="40"/>
      <c r="AB3713" s="40"/>
      <c r="AC3713" s="40"/>
      <c r="AD3713" s="41"/>
    </row>
    <row r="3714" spans="16:30" x14ac:dyDescent="0.25">
      <c r="P3714" s="38"/>
      <c r="Q3714" s="38"/>
      <c r="V3714" s="39"/>
      <c r="W3714" s="39"/>
      <c r="X3714" s="39"/>
      <c r="Y3714" s="32"/>
      <c r="AA3714" s="40"/>
      <c r="AB3714" s="40"/>
      <c r="AC3714" s="40"/>
      <c r="AD3714" s="41"/>
    </row>
    <row r="3715" spans="16:30" x14ac:dyDescent="0.25">
      <c r="P3715" s="38"/>
      <c r="Q3715" s="38"/>
      <c r="V3715" s="39"/>
      <c r="W3715" s="39"/>
      <c r="X3715" s="39"/>
      <c r="Y3715" s="32"/>
      <c r="AA3715" s="40"/>
      <c r="AB3715" s="40"/>
      <c r="AC3715" s="40"/>
      <c r="AD3715" s="41"/>
    </row>
    <row r="3716" spans="16:30" x14ac:dyDescent="0.25">
      <c r="P3716" s="38"/>
      <c r="Q3716" s="38"/>
      <c r="V3716" s="39"/>
      <c r="W3716" s="39"/>
      <c r="X3716" s="39"/>
      <c r="Y3716" s="32"/>
      <c r="AA3716" s="40"/>
      <c r="AB3716" s="40"/>
      <c r="AC3716" s="40"/>
      <c r="AD3716" s="41"/>
    </row>
    <row r="3717" spans="16:30" x14ac:dyDescent="0.25">
      <c r="P3717" s="38"/>
      <c r="Q3717" s="38"/>
      <c r="V3717" s="39"/>
      <c r="W3717" s="39"/>
      <c r="X3717" s="39"/>
      <c r="Y3717" s="32"/>
      <c r="AA3717" s="40"/>
      <c r="AB3717" s="40"/>
      <c r="AC3717" s="40"/>
      <c r="AD3717" s="41"/>
    </row>
    <row r="3718" spans="16:30" x14ac:dyDescent="0.25">
      <c r="P3718" s="38"/>
      <c r="Q3718" s="38"/>
      <c r="V3718" s="39"/>
      <c r="W3718" s="39"/>
      <c r="X3718" s="39"/>
      <c r="Y3718" s="32"/>
      <c r="AA3718" s="40"/>
      <c r="AB3718" s="40"/>
      <c r="AC3718" s="40"/>
      <c r="AD3718" s="41"/>
    </row>
    <row r="3719" spans="16:30" x14ac:dyDescent="0.25">
      <c r="P3719" s="38"/>
      <c r="Q3719" s="38"/>
      <c r="V3719" s="39"/>
      <c r="W3719" s="39"/>
      <c r="X3719" s="39"/>
      <c r="Y3719" s="32"/>
      <c r="AA3719" s="40"/>
      <c r="AB3719" s="40"/>
      <c r="AC3719" s="40"/>
      <c r="AD3719" s="41"/>
    </row>
    <row r="3720" spans="16:30" x14ac:dyDescent="0.25">
      <c r="P3720" s="38"/>
      <c r="Q3720" s="38"/>
      <c r="V3720" s="39"/>
      <c r="W3720" s="39"/>
      <c r="X3720" s="39"/>
      <c r="Y3720" s="32"/>
      <c r="AA3720" s="40"/>
      <c r="AB3720" s="40"/>
      <c r="AC3720" s="40"/>
      <c r="AD3720" s="41"/>
    </row>
    <row r="3721" spans="16:30" x14ac:dyDescent="0.25">
      <c r="P3721" s="38"/>
      <c r="Q3721" s="38"/>
      <c r="V3721" s="39"/>
      <c r="W3721" s="39"/>
      <c r="X3721" s="39"/>
      <c r="Y3721" s="32"/>
      <c r="AA3721" s="40"/>
      <c r="AB3721" s="40"/>
      <c r="AC3721" s="40"/>
      <c r="AD3721" s="41"/>
    </row>
    <row r="3722" spans="16:30" x14ac:dyDescent="0.25">
      <c r="P3722" s="38"/>
      <c r="Q3722" s="38"/>
      <c r="V3722" s="39"/>
      <c r="W3722" s="39"/>
      <c r="X3722" s="39"/>
      <c r="Y3722" s="32"/>
      <c r="AA3722" s="40"/>
      <c r="AB3722" s="40"/>
      <c r="AC3722" s="40"/>
      <c r="AD3722" s="41"/>
    </row>
    <row r="3723" spans="16:30" x14ac:dyDescent="0.25">
      <c r="P3723" s="38"/>
      <c r="Q3723" s="38"/>
      <c r="V3723" s="39"/>
      <c r="W3723" s="39"/>
      <c r="X3723" s="39"/>
      <c r="Y3723" s="32"/>
      <c r="AA3723" s="40"/>
      <c r="AB3723" s="40"/>
      <c r="AC3723" s="40"/>
      <c r="AD3723" s="41"/>
    </row>
    <row r="3724" spans="16:30" x14ac:dyDescent="0.25">
      <c r="P3724" s="38"/>
      <c r="Q3724" s="38"/>
      <c r="V3724" s="39"/>
      <c r="W3724" s="39"/>
      <c r="X3724" s="39"/>
      <c r="Y3724" s="32"/>
      <c r="AA3724" s="40"/>
      <c r="AB3724" s="40"/>
      <c r="AC3724" s="40"/>
      <c r="AD3724" s="41"/>
    </row>
    <row r="3725" spans="16:30" x14ac:dyDescent="0.25">
      <c r="P3725" s="38"/>
      <c r="Q3725" s="38"/>
      <c r="V3725" s="39"/>
      <c r="W3725" s="39"/>
      <c r="X3725" s="39"/>
      <c r="Y3725" s="32"/>
      <c r="AA3725" s="40"/>
      <c r="AB3725" s="40"/>
      <c r="AC3725" s="40"/>
      <c r="AD3725" s="41"/>
    </row>
    <row r="3726" spans="16:30" x14ac:dyDescent="0.25">
      <c r="P3726" s="38"/>
      <c r="Q3726" s="38"/>
      <c r="V3726" s="39"/>
      <c r="W3726" s="39"/>
      <c r="X3726" s="39"/>
      <c r="Y3726" s="32"/>
      <c r="AA3726" s="40"/>
      <c r="AB3726" s="40"/>
      <c r="AC3726" s="40"/>
      <c r="AD3726" s="41"/>
    </row>
    <row r="3727" spans="16:30" x14ac:dyDescent="0.25">
      <c r="P3727" s="38"/>
      <c r="Q3727" s="38"/>
      <c r="V3727" s="39"/>
      <c r="W3727" s="39"/>
      <c r="X3727" s="39"/>
      <c r="Y3727" s="32"/>
      <c r="AA3727" s="40"/>
      <c r="AB3727" s="40"/>
      <c r="AC3727" s="40"/>
      <c r="AD3727" s="41"/>
    </row>
    <row r="3728" spans="16:30" x14ac:dyDescent="0.25">
      <c r="P3728" s="38"/>
      <c r="Q3728" s="38"/>
      <c r="V3728" s="39"/>
      <c r="W3728" s="39"/>
      <c r="X3728" s="39"/>
      <c r="Y3728" s="32"/>
      <c r="AA3728" s="40"/>
      <c r="AB3728" s="40"/>
      <c r="AC3728" s="40"/>
      <c r="AD3728" s="41"/>
    </row>
    <row r="3729" spans="16:30" x14ac:dyDescent="0.25">
      <c r="P3729" s="38"/>
      <c r="Q3729" s="38"/>
      <c r="V3729" s="39"/>
      <c r="W3729" s="39"/>
      <c r="X3729" s="39"/>
      <c r="Y3729" s="32"/>
      <c r="AA3729" s="40"/>
      <c r="AB3729" s="40"/>
      <c r="AC3729" s="40"/>
      <c r="AD3729" s="41"/>
    </row>
    <row r="3730" spans="16:30" x14ac:dyDescent="0.25">
      <c r="P3730" s="38"/>
      <c r="Q3730" s="38"/>
      <c r="V3730" s="39"/>
      <c r="W3730" s="39"/>
      <c r="X3730" s="39"/>
      <c r="Y3730" s="32"/>
      <c r="AA3730" s="40"/>
      <c r="AB3730" s="40"/>
      <c r="AC3730" s="40"/>
      <c r="AD3730" s="41"/>
    </row>
    <row r="3731" spans="16:30" x14ac:dyDescent="0.25">
      <c r="P3731" s="38"/>
      <c r="Q3731" s="38"/>
      <c r="V3731" s="39"/>
      <c r="W3731" s="39"/>
      <c r="X3731" s="39"/>
      <c r="Y3731" s="32"/>
      <c r="AA3731" s="40"/>
      <c r="AB3731" s="40"/>
      <c r="AC3731" s="40"/>
      <c r="AD3731" s="41"/>
    </row>
    <row r="3732" spans="16:30" x14ac:dyDescent="0.25">
      <c r="P3732" s="38"/>
      <c r="Q3732" s="38"/>
      <c r="V3732" s="39"/>
      <c r="W3732" s="39"/>
      <c r="X3732" s="39"/>
      <c r="Y3732" s="32"/>
      <c r="AA3732" s="40"/>
      <c r="AB3732" s="40"/>
      <c r="AC3732" s="40"/>
      <c r="AD3732" s="41"/>
    </row>
    <row r="3733" spans="16:30" x14ac:dyDescent="0.25">
      <c r="P3733" s="38"/>
      <c r="Q3733" s="38"/>
      <c r="V3733" s="39"/>
      <c r="W3733" s="39"/>
      <c r="X3733" s="39"/>
      <c r="Y3733" s="32"/>
      <c r="AA3733" s="40"/>
      <c r="AB3733" s="40"/>
      <c r="AC3733" s="40"/>
      <c r="AD3733" s="41"/>
    </row>
    <row r="3734" spans="16:30" x14ac:dyDescent="0.25">
      <c r="P3734" s="38"/>
      <c r="Q3734" s="38"/>
      <c r="V3734" s="39"/>
      <c r="W3734" s="39"/>
      <c r="X3734" s="39"/>
      <c r="Y3734" s="32"/>
      <c r="AA3734" s="40"/>
      <c r="AB3734" s="40"/>
      <c r="AC3734" s="40"/>
      <c r="AD3734" s="41"/>
    </row>
    <row r="3735" spans="16:30" x14ac:dyDescent="0.25">
      <c r="P3735" s="38"/>
      <c r="Q3735" s="38"/>
      <c r="V3735" s="39"/>
      <c r="W3735" s="39"/>
      <c r="X3735" s="39"/>
      <c r="Y3735" s="32"/>
      <c r="AA3735" s="40"/>
      <c r="AB3735" s="40"/>
      <c r="AC3735" s="40"/>
      <c r="AD3735" s="41"/>
    </row>
    <row r="3736" spans="16:30" x14ac:dyDescent="0.25">
      <c r="P3736" s="38"/>
      <c r="Q3736" s="38"/>
      <c r="V3736" s="39"/>
      <c r="W3736" s="39"/>
      <c r="X3736" s="39"/>
      <c r="Y3736" s="32"/>
      <c r="AA3736" s="40"/>
      <c r="AB3736" s="40"/>
      <c r="AC3736" s="40"/>
      <c r="AD3736" s="41"/>
    </row>
    <row r="3737" spans="16:30" x14ac:dyDescent="0.25">
      <c r="P3737" s="38"/>
      <c r="Q3737" s="38"/>
      <c r="V3737" s="39"/>
      <c r="W3737" s="39"/>
      <c r="X3737" s="39"/>
      <c r="Y3737" s="32"/>
      <c r="AA3737" s="40"/>
      <c r="AB3737" s="40"/>
      <c r="AC3737" s="40"/>
      <c r="AD3737" s="41"/>
    </row>
    <row r="3738" spans="16:30" x14ac:dyDescent="0.25">
      <c r="P3738" s="38"/>
      <c r="Q3738" s="38"/>
      <c r="V3738" s="39"/>
      <c r="W3738" s="39"/>
      <c r="X3738" s="39"/>
      <c r="Y3738" s="32"/>
      <c r="AA3738" s="40"/>
      <c r="AB3738" s="40"/>
      <c r="AC3738" s="40"/>
      <c r="AD3738" s="41"/>
    </row>
    <row r="3739" spans="16:30" x14ac:dyDescent="0.25">
      <c r="P3739" s="38"/>
      <c r="Q3739" s="38"/>
      <c r="V3739" s="39"/>
      <c r="W3739" s="39"/>
      <c r="X3739" s="39"/>
      <c r="Y3739" s="32"/>
      <c r="AA3739" s="40"/>
      <c r="AB3739" s="40"/>
      <c r="AC3739" s="40"/>
      <c r="AD3739" s="41"/>
    </row>
    <row r="3740" spans="16:30" x14ac:dyDescent="0.25">
      <c r="P3740" s="38"/>
      <c r="Q3740" s="38"/>
      <c r="V3740" s="39"/>
      <c r="W3740" s="39"/>
      <c r="X3740" s="39"/>
      <c r="Y3740" s="32"/>
      <c r="AA3740" s="40"/>
      <c r="AB3740" s="40"/>
      <c r="AC3740" s="40"/>
      <c r="AD3740" s="41"/>
    </row>
    <row r="3741" spans="16:30" x14ac:dyDescent="0.25">
      <c r="P3741" s="38"/>
      <c r="Q3741" s="38"/>
      <c r="V3741" s="39"/>
      <c r="W3741" s="39"/>
      <c r="X3741" s="39"/>
      <c r="Y3741" s="32"/>
      <c r="AA3741" s="40"/>
      <c r="AB3741" s="40"/>
      <c r="AC3741" s="40"/>
      <c r="AD3741" s="41"/>
    </row>
    <row r="3742" spans="16:30" x14ac:dyDescent="0.25">
      <c r="P3742" s="38"/>
      <c r="Q3742" s="38"/>
      <c r="V3742" s="39"/>
      <c r="W3742" s="39"/>
      <c r="X3742" s="39"/>
      <c r="Y3742" s="32"/>
      <c r="AA3742" s="40"/>
      <c r="AB3742" s="40"/>
      <c r="AC3742" s="40"/>
      <c r="AD3742" s="41"/>
    </row>
    <row r="3743" spans="16:30" x14ac:dyDescent="0.25">
      <c r="P3743" s="38"/>
      <c r="Q3743" s="38"/>
      <c r="V3743" s="39"/>
      <c r="W3743" s="39"/>
      <c r="X3743" s="39"/>
      <c r="Y3743" s="32"/>
      <c r="AA3743" s="40"/>
      <c r="AB3743" s="40"/>
      <c r="AC3743" s="40"/>
      <c r="AD3743" s="41"/>
    </row>
    <row r="3744" spans="16:30" x14ac:dyDescent="0.25">
      <c r="P3744" s="38"/>
      <c r="Q3744" s="38"/>
      <c r="V3744" s="39"/>
      <c r="W3744" s="39"/>
      <c r="X3744" s="39"/>
      <c r="Y3744" s="32"/>
      <c r="AA3744" s="40"/>
      <c r="AB3744" s="40"/>
      <c r="AC3744" s="40"/>
      <c r="AD3744" s="41"/>
    </row>
    <row r="3745" spans="16:30" x14ac:dyDescent="0.25">
      <c r="P3745" s="38"/>
      <c r="Q3745" s="38"/>
      <c r="V3745" s="39"/>
      <c r="W3745" s="39"/>
      <c r="X3745" s="39"/>
      <c r="Y3745" s="32"/>
      <c r="AA3745" s="40"/>
      <c r="AB3745" s="40"/>
      <c r="AC3745" s="40"/>
      <c r="AD3745" s="41"/>
    </row>
    <row r="3746" spans="16:30" x14ac:dyDescent="0.25">
      <c r="P3746" s="38"/>
      <c r="Q3746" s="38"/>
      <c r="V3746" s="39"/>
      <c r="W3746" s="39"/>
      <c r="X3746" s="39"/>
      <c r="Y3746" s="32"/>
      <c r="AA3746" s="40"/>
      <c r="AB3746" s="40"/>
      <c r="AC3746" s="40"/>
      <c r="AD3746" s="41"/>
    </row>
    <row r="3747" spans="16:30" x14ac:dyDescent="0.25">
      <c r="P3747" s="38"/>
      <c r="Q3747" s="38"/>
      <c r="V3747" s="39"/>
      <c r="W3747" s="39"/>
      <c r="X3747" s="39"/>
      <c r="Y3747" s="32"/>
      <c r="AA3747" s="40"/>
      <c r="AB3747" s="40"/>
      <c r="AC3747" s="40"/>
      <c r="AD3747" s="41"/>
    </row>
    <row r="3748" spans="16:30" x14ac:dyDescent="0.25">
      <c r="P3748" s="38"/>
      <c r="Q3748" s="38"/>
      <c r="V3748" s="39"/>
      <c r="W3748" s="39"/>
      <c r="X3748" s="39"/>
      <c r="Y3748" s="32"/>
      <c r="AA3748" s="40"/>
      <c r="AB3748" s="40"/>
      <c r="AC3748" s="40"/>
      <c r="AD3748" s="41"/>
    </row>
    <row r="3749" spans="16:30" x14ac:dyDescent="0.25">
      <c r="P3749" s="38"/>
      <c r="Q3749" s="38"/>
      <c r="V3749" s="39"/>
      <c r="W3749" s="39"/>
      <c r="X3749" s="39"/>
      <c r="Y3749" s="32"/>
      <c r="AA3749" s="40"/>
      <c r="AB3749" s="40"/>
      <c r="AC3749" s="40"/>
      <c r="AD3749" s="41"/>
    </row>
    <row r="3750" spans="16:30" x14ac:dyDescent="0.25">
      <c r="P3750" s="38"/>
      <c r="Q3750" s="38"/>
      <c r="V3750" s="39"/>
      <c r="W3750" s="39"/>
      <c r="X3750" s="39"/>
      <c r="Y3750" s="32"/>
      <c r="AA3750" s="40"/>
      <c r="AB3750" s="40"/>
      <c r="AC3750" s="40"/>
      <c r="AD3750" s="41"/>
    </row>
    <row r="3751" spans="16:30" x14ac:dyDescent="0.25">
      <c r="P3751" s="38"/>
      <c r="Q3751" s="38"/>
      <c r="V3751" s="39"/>
      <c r="W3751" s="39"/>
      <c r="X3751" s="39"/>
      <c r="Y3751" s="32"/>
      <c r="AA3751" s="40"/>
      <c r="AB3751" s="40"/>
      <c r="AC3751" s="40"/>
      <c r="AD3751" s="41"/>
    </row>
    <row r="3752" spans="16:30" x14ac:dyDescent="0.25">
      <c r="P3752" s="38"/>
      <c r="Q3752" s="38"/>
      <c r="V3752" s="39"/>
      <c r="W3752" s="39"/>
      <c r="X3752" s="39"/>
      <c r="Y3752" s="32"/>
      <c r="AA3752" s="40"/>
      <c r="AB3752" s="40"/>
      <c r="AC3752" s="40"/>
      <c r="AD3752" s="41"/>
    </row>
    <row r="3753" spans="16:30" x14ac:dyDescent="0.25">
      <c r="P3753" s="38"/>
      <c r="Q3753" s="38"/>
      <c r="V3753" s="39"/>
      <c r="W3753" s="39"/>
      <c r="X3753" s="39"/>
      <c r="Y3753" s="32"/>
      <c r="AA3753" s="40"/>
      <c r="AB3753" s="40"/>
      <c r="AC3753" s="40"/>
      <c r="AD3753" s="41"/>
    </row>
    <row r="3754" spans="16:30" x14ac:dyDescent="0.25">
      <c r="P3754" s="38"/>
      <c r="Q3754" s="38"/>
      <c r="V3754" s="39"/>
      <c r="W3754" s="39"/>
      <c r="X3754" s="39"/>
      <c r="Y3754" s="32"/>
      <c r="AA3754" s="40"/>
      <c r="AB3754" s="40"/>
      <c r="AC3754" s="40"/>
      <c r="AD3754" s="41"/>
    </row>
    <row r="3755" spans="16:30" x14ac:dyDescent="0.25">
      <c r="P3755" s="38"/>
      <c r="Q3755" s="38"/>
      <c r="V3755" s="39"/>
      <c r="W3755" s="39"/>
      <c r="X3755" s="39"/>
      <c r="Y3755" s="32"/>
      <c r="AA3755" s="40"/>
      <c r="AB3755" s="40"/>
      <c r="AC3755" s="40"/>
      <c r="AD3755" s="41"/>
    </row>
    <row r="3756" spans="16:30" x14ac:dyDescent="0.25">
      <c r="P3756" s="38"/>
      <c r="Q3756" s="38"/>
      <c r="V3756" s="39"/>
      <c r="W3756" s="39"/>
      <c r="X3756" s="39"/>
      <c r="Y3756" s="32"/>
      <c r="AA3756" s="40"/>
      <c r="AB3756" s="40"/>
      <c r="AC3756" s="40"/>
      <c r="AD3756" s="41"/>
    </row>
    <row r="3757" spans="16:30" x14ac:dyDescent="0.25">
      <c r="P3757" s="38"/>
      <c r="Q3757" s="38"/>
      <c r="V3757" s="39"/>
      <c r="W3757" s="39"/>
      <c r="X3757" s="39"/>
      <c r="Y3757" s="32"/>
      <c r="AA3757" s="40"/>
      <c r="AB3757" s="40"/>
      <c r="AC3757" s="40"/>
      <c r="AD3757" s="41"/>
    </row>
    <row r="3758" spans="16:30" x14ac:dyDescent="0.25">
      <c r="P3758" s="38"/>
      <c r="Q3758" s="38"/>
      <c r="V3758" s="39"/>
      <c r="W3758" s="39"/>
      <c r="X3758" s="39"/>
      <c r="Y3758" s="32"/>
      <c r="AA3758" s="40"/>
      <c r="AB3758" s="40"/>
      <c r="AC3758" s="40"/>
      <c r="AD3758" s="41"/>
    </row>
    <row r="3759" spans="16:30" x14ac:dyDescent="0.25">
      <c r="P3759" s="38"/>
      <c r="Q3759" s="38"/>
      <c r="V3759" s="39"/>
      <c r="W3759" s="39"/>
      <c r="X3759" s="39"/>
      <c r="Y3759" s="32"/>
      <c r="AA3759" s="40"/>
      <c r="AB3759" s="40"/>
      <c r="AC3759" s="40"/>
      <c r="AD3759" s="41"/>
    </row>
    <row r="3760" spans="16:30" x14ac:dyDescent="0.25">
      <c r="P3760" s="38"/>
      <c r="Q3760" s="38"/>
      <c r="V3760" s="39"/>
      <c r="W3760" s="39"/>
      <c r="X3760" s="39"/>
      <c r="Y3760" s="32"/>
      <c r="AA3760" s="40"/>
      <c r="AB3760" s="40"/>
      <c r="AC3760" s="40"/>
      <c r="AD3760" s="41"/>
    </row>
    <row r="3761" spans="16:30" x14ac:dyDescent="0.25">
      <c r="P3761" s="38"/>
      <c r="Q3761" s="38"/>
      <c r="V3761" s="39"/>
      <c r="W3761" s="39"/>
      <c r="X3761" s="39"/>
      <c r="Y3761" s="32"/>
      <c r="AA3761" s="40"/>
      <c r="AB3761" s="40"/>
      <c r="AC3761" s="40"/>
      <c r="AD3761" s="41"/>
    </row>
    <row r="3762" spans="16:30" x14ac:dyDescent="0.25">
      <c r="P3762" s="38"/>
      <c r="Q3762" s="38"/>
      <c r="V3762" s="39"/>
      <c r="W3762" s="39"/>
      <c r="X3762" s="39"/>
      <c r="Y3762" s="32"/>
      <c r="AA3762" s="40"/>
      <c r="AB3762" s="40"/>
      <c r="AC3762" s="40"/>
      <c r="AD3762" s="41"/>
    </row>
    <row r="3763" spans="16:30" x14ac:dyDescent="0.25">
      <c r="P3763" s="38"/>
      <c r="Q3763" s="38"/>
      <c r="V3763" s="39"/>
      <c r="W3763" s="39"/>
      <c r="X3763" s="39"/>
      <c r="Y3763" s="32"/>
      <c r="AA3763" s="40"/>
      <c r="AB3763" s="40"/>
      <c r="AC3763" s="40"/>
      <c r="AD3763" s="41"/>
    </row>
    <row r="3764" spans="16:30" x14ac:dyDescent="0.25">
      <c r="P3764" s="38"/>
      <c r="Q3764" s="38"/>
      <c r="V3764" s="39"/>
      <c r="W3764" s="39"/>
      <c r="X3764" s="39"/>
      <c r="Y3764" s="32"/>
      <c r="AA3764" s="40"/>
      <c r="AB3764" s="40"/>
      <c r="AC3764" s="40"/>
      <c r="AD3764" s="41"/>
    </row>
    <row r="3765" spans="16:30" x14ac:dyDescent="0.25">
      <c r="P3765" s="38"/>
      <c r="Q3765" s="38"/>
      <c r="V3765" s="39"/>
      <c r="W3765" s="39"/>
      <c r="X3765" s="39"/>
      <c r="Y3765" s="32"/>
      <c r="AA3765" s="40"/>
      <c r="AB3765" s="40"/>
      <c r="AC3765" s="40"/>
      <c r="AD3765" s="41"/>
    </row>
    <row r="3766" spans="16:30" x14ac:dyDescent="0.25">
      <c r="P3766" s="38"/>
      <c r="Q3766" s="38"/>
      <c r="V3766" s="39"/>
      <c r="W3766" s="39"/>
      <c r="X3766" s="39"/>
      <c r="Y3766" s="32"/>
      <c r="AA3766" s="40"/>
      <c r="AB3766" s="40"/>
      <c r="AC3766" s="40"/>
      <c r="AD3766" s="41"/>
    </row>
    <row r="3767" spans="16:30" x14ac:dyDescent="0.25">
      <c r="P3767" s="38"/>
      <c r="Q3767" s="38"/>
      <c r="V3767" s="39"/>
      <c r="W3767" s="39"/>
      <c r="X3767" s="39"/>
      <c r="Y3767" s="32"/>
      <c r="AA3767" s="40"/>
      <c r="AB3767" s="40"/>
      <c r="AC3767" s="40"/>
      <c r="AD3767" s="41"/>
    </row>
    <row r="3768" spans="16:30" x14ac:dyDescent="0.25">
      <c r="P3768" s="38"/>
      <c r="Q3768" s="38"/>
      <c r="V3768" s="39"/>
      <c r="W3768" s="39"/>
      <c r="X3768" s="39"/>
      <c r="Y3768" s="32"/>
      <c r="AA3768" s="40"/>
      <c r="AB3768" s="40"/>
      <c r="AC3768" s="40"/>
      <c r="AD3768" s="41"/>
    </row>
    <row r="3769" spans="16:30" x14ac:dyDescent="0.25">
      <c r="P3769" s="38"/>
      <c r="Q3769" s="38"/>
      <c r="V3769" s="39"/>
      <c r="W3769" s="39"/>
      <c r="X3769" s="39"/>
      <c r="Y3769" s="32"/>
      <c r="AA3769" s="40"/>
      <c r="AB3769" s="40"/>
      <c r="AC3769" s="40"/>
      <c r="AD3769" s="41"/>
    </row>
    <row r="3770" spans="16:30" x14ac:dyDescent="0.25">
      <c r="P3770" s="38"/>
      <c r="Q3770" s="38"/>
      <c r="V3770" s="39"/>
      <c r="W3770" s="39"/>
      <c r="X3770" s="39"/>
      <c r="Y3770" s="32"/>
      <c r="AA3770" s="40"/>
      <c r="AB3770" s="40"/>
      <c r="AC3770" s="40"/>
      <c r="AD3770" s="41"/>
    </row>
    <row r="3771" spans="16:30" x14ac:dyDescent="0.25">
      <c r="P3771" s="38"/>
      <c r="Q3771" s="38"/>
      <c r="V3771" s="39"/>
      <c r="W3771" s="39"/>
      <c r="X3771" s="39"/>
      <c r="Y3771" s="32"/>
      <c r="AA3771" s="40"/>
      <c r="AB3771" s="40"/>
      <c r="AC3771" s="40"/>
      <c r="AD3771" s="41"/>
    </row>
    <row r="3772" spans="16:30" x14ac:dyDescent="0.25">
      <c r="P3772" s="38"/>
      <c r="Q3772" s="38"/>
      <c r="V3772" s="39"/>
      <c r="W3772" s="39"/>
      <c r="X3772" s="39"/>
      <c r="Y3772" s="32"/>
      <c r="AA3772" s="40"/>
      <c r="AB3772" s="40"/>
      <c r="AC3772" s="40"/>
      <c r="AD3772" s="41"/>
    </row>
    <row r="3773" spans="16:30" x14ac:dyDescent="0.25">
      <c r="P3773" s="38"/>
      <c r="Q3773" s="38"/>
      <c r="V3773" s="39"/>
      <c r="W3773" s="39"/>
      <c r="X3773" s="39"/>
      <c r="Y3773" s="32"/>
      <c r="AA3773" s="40"/>
      <c r="AB3773" s="40"/>
      <c r="AC3773" s="40"/>
      <c r="AD3773" s="41"/>
    </row>
    <row r="3774" spans="16:30" x14ac:dyDescent="0.25">
      <c r="P3774" s="38"/>
      <c r="Q3774" s="38"/>
      <c r="V3774" s="39"/>
      <c r="W3774" s="39"/>
      <c r="X3774" s="39"/>
      <c r="Y3774" s="32"/>
      <c r="AA3774" s="40"/>
      <c r="AB3774" s="40"/>
      <c r="AC3774" s="40"/>
      <c r="AD3774" s="41"/>
    </row>
    <row r="3775" spans="16:30" x14ac:dyDescent="0.25">
      <c r="P3775" s="38"/>
      <c r="Q3775" s="38"/>
      <c r="V3775" s="39"/>
      <c r="W3775" s="39"/>
      <c r="X3775" s="39"/>
      <c r="Y3775" s="32"/>
      <c r="AA3775" s="40"/>
      <c r="AB3775" s="40"/>
      <c r="AC3775" s="40"/>
      <c r="AD3775" s="41"/>
    </row>
    <row r="3776" spans="16:30" x14ac:dyDescent="0.25">
      <c r="P3776" s="38"/>
      <c r="Q3776" s="38"/>
      <c r="V3776" s="39"/>
      <c r="W3776" s="39"/>
      <c r="X3776" s="39"/>
      <c r="Y3776" s="32"/>
      <c r="AA3776" s="40"/>
      <c r="AB3776" s="40"/>
      <c r="AC3776" s="40"/>
      <c r="AD3776" s="41"/>
    </row>
    <row r="3777" spans="16:30" x14ac:dyDescent="0.25">
      <c r="P3777" s="38"/>
      <c r="Q3777" s="38"/>
      <c r="V3777" s="39"/>
      <c r="W3777" s="39"/>
      <c r="X3777" s="39"/>
      <c r="Y3777" s="32"/>
      <c r="AA3777" s="40"/>
      <c r="AB3777" s="40"/>
      <c r="AC3777" s="40"/>
      <c r="AD3777" s="41"/>
    </row>
    <row r="3778" spans="16:30" x14ac:dyDescent="0.25">
      <c r="P3778" s="38"/>
      <c r="Q3778" s="38"/>
      <c r="V3778" s="39"/>
      <c r="W3778" s="39"/>
      <c r="X3778" s="39"/>
      <c r="Y3778" s="32"/>
      <c r="AA3778" s="40"/>
      <c r="AB3778" s="40"/>
      <c r="AC3778" s="40"/>
      <c r="AD3778" s="41"/>
    </row>
    <row r="3779" spans="16:30" x14ac:dyDescent="0.25">
      <c r="P3779" s="38"/>
      <c r="Q3779" s="38"/>
      <c r="V3779" s="39"/>
      <c r="W3779" s="39"/>
      <c r="X3779" s="39"/>
      <c r="Y3779" s="32"/>
      <c r="AA3779" s="40"/>
      <c r="AB3779" s="40"/>
      <c r="AC3779" s="40"/>
      <c r="AD3779" s="41"/>
    </row>
    <row r="3780" spans="16:30" x14ac:dyDescent="0.25">
      <c r="P3780" s="38"/>
      <c r="Q3780" s="38"/>
      <c r="V3780" s="39"/>
      <c r="W3780" s="39"/>
      <c r="X3780" s="39"/>
      <c r="Y3780" s="32"/>
      <c r="AA3780" s="40"/>
      <c r="AB3780" s="40"/>
      <c r="AC3780" s="40"/>
      <c r="AD3780" s="41"/>
    </row>
    <row r="3781" spans="16:30" x14ac:dyDescent="0.25">
      <c r="P3781" s="38"/>
      <c r="Q3781" s="38"/>
      <c r="V3781" s="39"/>
      <c r="W3781" s="39"/>
      <c r="X3781" s="39"/>
      <c r="Y3781" s="32"/>
      <c r="AA3781" s="40"/>
      <c r="AB3781" s="40"/>
      <c r="AC3781" s="40"/>
      <c r="AD3781" s="41"/>
    </row>
    <row r="3782" spans="16:30" x14ac:dyDescent="0.25">
      <c r="P3782" s="38"/>
      <c r="Q3782" s="38"/>
      <c r="V3782" s="39"/>
      <c r="W3782" s="39"/>
      <c r="X3782" s="39"/>
      <c r="Y3782" s="32"/>
      <c r="AA3782" s="40"/>
      <c r="AB3782" s="40"/>
      <c r="AC3782" s="40"/>
      <c r="AD3782" s="41"/>
    </row>
    <row r="3783" spans="16:30" x14ac:dyDescent="0.25">
      <c r="P3783" s="38"/>
      <c r="Q3783" s="38"/>
      <c r="V3783" s="39"/>
      <c r="W3783" s="39"/>
      <c r="X3783" s="39"/>
      <c r="Y3783" s="32"/>
      <c r="AA3783" s="40"/>
      <c r="AB3783" s="40"/>
      <c r="AC3783" s="40"/>
      <c r="AD3783" s="41"/>
    </row>
    <row r="3784" spans="16:30" x14ac:dyDescent="0.25">
      <c r="P3784" s="38"/>
      <c r="Q3784" s="38"/>
      <c r="V3784" s="39"/>
      <c r="W3784" s="39"/>
      <c r="X3784" s="39"/>
      <c r="Y3784" s="32"/>
      <c r="AA3784" s="40"/>
      <c r="AB3784" s="40"/>
      <c r="AC3784" s="40"/>
      <c r="AD3784" s="41"/>
    </row>
    <row r="3785" spans="16:30" x14ac:dyDescent="0.25">
      <c r="P3785" s="38"/>
      <c r="Q3785" s="38"/>
      <c r="V3785" s="39"/>
      <c r="W3785" s="39"/>
      <c r="X3785" s="39"/>
      <c r="Y3785" s="32"/>
      <c r="AA3785" s="40"/>
      <c r="AB3785" s="40"/>
      <c r="AC3785" s="40"/>
      <c r="AD3785" s="41"/>
    </row>
    <row r="3786" spans="16:30" x14ac:dyDescent="0.25">
      <c r="P3786" s="38"/>
      <c r="Q3786" s="38"/>
      <c r="V3786" s="39"/>
      <c r="W3786" s="39"/>
      <c r="X3786" s="39"/>
      <c r="Y3786" s="32"/>
      <c r="AA3786" s="40"/>
      <c r="AB3786" s="40"/>
      <c r="AC3786" s="40"/>
      <c r="AD3786" s="41"/>
    </row>
    <row r="3787" spans="16:30" x14ac:dyDescent="0.25">
      <c r="P3787" s="38"/>
      <c r="Q3787" s="38"/>
      <c r="V3787" s="39"/>
      <c r="W3787" s="39"/>
      <c r="X3787" s="39"/>
      <c r="Y3787" s="32"/>
      <c r="AA3787" s="40"/>
      <c r="AB3787" s="40"/>
      <c r="AC3787" s="40"/>
      <c r="AD3787" s="41"/>
    </row>
    <row r="3788" spans="16:30" x14ac:dyDescent="0.25">
      <c r="P3788" s="38"/>
      <c r="Q3788" s="38"/>
      <c r="V3788" s="39"/>
      <c r="W3788" s="39"/>
      <c r="X3788" s="39"/>
      <c r="Y3788" s="32"/>
      <c r="AA3788" s="40"/>
      <c r="AB3788" s="40"/>
      <c r="AC3788" s="40"/>
      <c r="AD3788" s="41"/>
    </row>
    <row r="3789" spans="16:30" x14ac:dyDescent="0.25">
      <c r="P3789" s="38"/>
      <c r="Q3789" s="38"/>
      <c r="V3789" s="39"/>
      <c r="W3789" s="39"/>
      <c r="X3789" s="39"/>
      <c r="Y3789" s="32"/>
      <c r="AA3789" s="40"/>
      <c r="AB3789" s="40"/>
      <c r="AC3789" s="40"/>
      <c r="AD3789" s="41"/>
    </row>
    <row r="3790" spans="16:30" x14ac:dyDescent="0.25">
      <c r="P3790" s="38"/>
      <c r="Q3790" s="38"/>
      <c r="V3790" s="39"/>
      <c r="W3790" s="39"/>
      <c r="X3790" s="39"/>
      <c r="Y3790" s="32"/>
      <c r="AA3790" s="40"/>
      <c r="AB3790" s="40"/>
      <c r="AC3790" s="40"/>
      <c r="AD3790" s="41"/>
    </row>
    <row r="3791" spans="16:30" x14ac:dyDescent="0.25">
      <c r="P3791" s="38"/>
      <c r="Q3791" s="38"/>
      <c r="V3791" s="39"/>
      <c r="W3791" s="39"/>
      <c r="X3791" s="39"/>
      <c r="Y3791" s="32"/>
      <c r="AA3791" s="40"/>
      <c r="AB3791" s="40"/>
      <c r="AC3791" s="40"/>
      <c r="AD3791" s="41"/>
    </row>
    <row r="3792" spans="16:30" x14ac:dyDescent="0.25">
      <c r="P3792" s="38"/>
      <c r="Q3792" s="38"/>
      <c r="V3792" s="39"/>
      <c r="W3792" s="39"/>
      <c r="X3792" s="39"/>
      <c r="Y3792" s="32"/>
      <c r="AA3792" s="40"/>
      <c r="AB3792" s="40"/>
      <c r="AC3792" s="40"/>
      <c r="AD3792" s="41"/>
    </row>
    <row r="3793" spans="16:30" x14ac:dyDescent="0.25">
      <c r="P3793" s="38"/>
      <c r="Q3793" s="38"/>
      <c r="V3793" s="39"/>
      <c r="W3793" s="39"/>
      <c r="X3793" s="39"/>
      <c r="Y3793" s="32"/>
      <c r="AA3793" s="40"/>
      <c r="AB3793" s="40"/>
      <c r="AC3793" s="40"/>
      <c r="AD3793" s="41"/>
    </row>
    <row r="3794" spans="16:30" x14ac:dyDescent="0.25">
      <c r="P3794" s="38"/>
      <c r="Q3794" s="38"/>
      <c r="V3794" s="39"/>
      <c r="W3794" s="39"/>
      <c r="X3794" s="39"/>
      <c r="Y3794" s="32"/>
      <c r="AA3794" s="40"/>
      <c r="AB3794" s="40"/>
      <c r="AC3794" s="40"/>
      <c r="AD3794" s="41"/>
    </row>
    <row r="3795" spans="16:30" x14ac:dyDescent="0.25">
      <c r="P3795" s="38"/>
      <c r="Q3795" s="38"/>
      <c r="V3795" s="39"/>
      <c r="W3795" s="39"/>
      <c r="X3795" s="39"/>
      <c r="Y3795" s="32"/>
      <c r="AA3795" s="40"/>
      <c r="AB3795" s="40"/>
      <c r="AC3795" s="40"/>
      <c r="AD3795" s="41"/>
    </row>
    <row r="3796" spans="16:30" x14ac:dyDescent="0.25">
      <c r="P3796" s="38"/>
      <c r="Q3796" s="38"/>
      <c r="V3796" s="39"/>
      <c r="W3796" s="39"/>
      <c r="X3796" s="39"/>
      <c r="Y3796" s="32"/>
      <c r="AA3796" s="40"/>
      <c r="AB3796" s="40"/>
      <c r="AC3796" s="40"/>
      <c r="AD3796" s="41"/>
    </row>
    <row r="3797" spans="16:30" x14ac:dyDescent="0.25">
      <c r="P3797" s="38"/>
      <c r="Q3797" s="38"/>
      <c r="V3797" s="39"/>
      <c r="W3797" s="39"/>
      <c r="X3797" s="39"/>
      <c r="Y3797" s="32"/>
      <c r="AA3797" s="40"/>
      <c r="AB3797" s="40"/>
      <c r="AC3797" s="40"/>
      <c r="AD3797" s="41"/>
    </row>
    <row r="3798" spans="16:30" x14ac:dyDescent="0.25">
      <c r="P3798" s="38"/>
      <c r="Q3798" s="38"/>
      <c r="V3798" s="39"/>
      <c r="W3798" s="39"/>
      <c r="X3798" s="39"/>
      <c r="Y3798" s="32"/>
      <c r="AA3798" s="40"/>
      <c r="AB3798" s="40"/>
      <c r="AC3798" s="40"/>
      <c r="AD3798" s="41"/>
    </row>
    <row r="3799" spans="16:30" x14ac:dyDescent="0.25">
      <c r="P3799" s="38"/>
      <c r="Q3799" s="38"/>
      <c r="V3799" s="39"/>
      <c r="W3799" s="39"/>
      <c r="X3799" s="39"/>
      <c r="Y3799" s="32"/>
      <c r="AA3799" s="40"/>
      <c r="AB3799" s="40"/>
      <c r="AC3799" s="40"/>
      <c r="AD3799" s="41"/>
    </row>
    <row r="3800" spans="16:30" x14ac:dyDescent="0.25">
      <c r="P3800" s="38"/>
      <c r="Q3800" s="38"/>
      <c r="V3800" s="39"/>
      <c r="W3800" s="39"/>
      <c r="X3800" s="39"/>
      <c r="Y3800" s="32"/>
      <c r="AA3800" s="40"/>
      <c r="AB3800" s="40"/>
      <c r="AC3800" s="40"/>
      <c r="AD3800" s="41"/>
    </row>
    <row r="3801" spans="16:30" x14ac:dyDescent="0.25">
      <c r="P3801" s="38"/>
      <c r="Q3801" s="38"/>
      <c r="V3801" s="39"/>
      <c r="W3801" s="39"/>
      <c r="X3801" s="39"/>
      <c r="Y3801" s="32"/>
      <c r="AA3801" s="40"/>
      <c r="AB3801" s="40"/>
      <c r="AC3801" s="40"/>
      <c r="AD3801" s="41"/>
    </row>
    <row r="3802" spans="16:30" x14ac:dyDescent="0.25">
      <c r="P3802" s="38"/>
      <c r="Q3802" s="38"/>
      <c r="V3802" s="39"/>
      <c r="W3802" s="39"/>
      <c r="X3802" s="39"/>
      <c r="Y3802" s="32"/>
      <c r="AA3802" s="40"/>
      <c r="AB3802" s="40"/>
      <c r="AC3802" s="40"/>
      <c r="AD3802" s="41"/>
    </row>
    <row r="3803" spans="16:30" x14ac:dyDescent="0.25">
      <c r="P3803" s="38"/>
      <c r="Q3803" s="38"/>
      <c r="V3803" s="39"/>
      <c r="W3803" s="39"/>
      <c r="X3803" s="39"/>
      <c r="Y3803" s="32"/>
      <c r="AA3803" s="40"/>
      <c r="AB3803" s="40"/>
      <c r="AC3803" s="40"/>
      <c r="AD3803" s="41"/>
    </row>
    <row r="3804" spans="16:30" x14ac:dyDescent="0.25">
      <c r="P3804" s="38"/>
      <c r="Q3804" s="38"/>
      <c r="V3804" s="39"/>
      <c r="W3804" s="39"/>
      <c r="X3804" s="39"/>
      <c r="Y3804" s="32"/>
      <c r="AA3804" s="40"/>
      <c r="AB3804" s="40"/>
      <c r="AC3804" s="40"/>
      <c r="AD3804" s="41"/>
    </row>
    <row r="3805" spans="16:30" x14ac:dyDescent="0.25">
      <c r="P3805" s="38"/>
      <c r="Q3805" s="38"/>
      <c r="V3805" s="39"/>
      <c r="W3805" s="39"/>
      <c r="X3805" s="39"/>
      <c r="Y3805" s="32"/>
      <c r="AA3805" s="40"/>
      <c r="AB3805" s="40"/>
      <c r="AC3805" s="40"/>
      <c r="AD3805" s="41"/>
    </row>
    <row r="3806" spans="16:30" x14ac:dyDescent="0.25">
      <c r="P3806" s="38"/>
      <c r="Q3806" s="38"/>
      <c r="V3806" s="39"/>
      <c r="W3806" s="39"/>
      <c r="X3806" s="39"/>
      <c r="Y3806" s="32"/>
      <c r="AA3806" s="40"/>
      <c r="AB3806" s="40"/>
      <c r="AC3806" s="40"/>
      <c r="AD3806" s="41"/>
    </row>
    <row r="3807" spans="16:30" x14ac:dyDescent="0.25">
      <c r="P3807" s="38"/>
      <c r="Q3807" s="38"/>
      <c r="V3807" s="39"/>
      <c r="W3807" s="39"/>
      <c r="X3807" s="39"/>
      <c r="Y3807" s="32"/>
      <c r="AA3807" s="40"/>
      <c r="AB3807" s="40"/>
      <c r="AC3807" s="40"/>
      <c r="AD3807" s="41"/>
    </row>
    <row r="3808" spans="16:30" x14ac:dyDescent="0.25">
      <c r="P3808" s="38"/>
      <c r="Q3808" s="38"/>
      <c r="V3808" s="39"/>
      <c r="W3808" s="39"/>
      <c r="X3808" s="39"/>
      <c r="Y3808" s="32"/>
      <c r="AA3808" s="40"/>
      <c r="AB3808" s="40"/>
      <c r="AC3808" s="40"/>
      <c r="AD3808" s="41"/>
    </row>
    <row r="3809" spans="16:30" x14ac:dyDescent="0.25">
      <c r="P3809" s="38"/>
      <c r="Q3809" s="38"/>
      <c r="V3809" s="39"/>
      <c r="W3809" s="39"/>
      <c r="X3809" s="39"/>
      <c r="Y3809" s="32"/>
      <c r="AA3809" s="40"/>
      <c r="AB3809" s="40"/>
      <c r="AC3809" s="40"/>
      <c r="AD3809" s="41"/>
    </row>
    <row r="3810" spans="16:30" x14ac:dyDescent="0.25">
      <c r="P3810" s="38"/>
      <c r="Q3810" s="38"/>
      <c r="V3810" s="39"/>
      <c r="W3810" s="39"/>
      <c r="X3810" s="39"/>
      <c r="Y3810" s="32"/>
      <c r="AA3810" s="40"/>
      <c r="AB3810" s="40"/>
      <c r="AC3810" s="40"/>
      <c r="AD3810" s="41"/>
    </row>
    <row r="3811" spans="16:30" x14ac:dyDescent="0.25">
      <c r="P3811" s="38"/>
      <c r="Q3811" s="38"/>
      <c r="V3811" s="39"/>
      <c r="W3811" s="39"/>
      <c r="X3811" s="39"/>
      <c r="Y3811" s="32"/>
      <c r="AA3811" s="40"/>
      <c r="AB3811" s="40"/>
      <c r="AC3811" s="40"/>
      <c r="AD3811" s="41"/>
    </row>
    <row r="3812" spans="16:30" x14ac:dyDescent="0.25">
      <c r="P3812" s="38"/>
      <c r="Q3812" s="38"/>
      <c r="V3812" s="39"/>
      <c r="W3812" s="39"/>
      <c r="X3812" s="39"/>
      <c r="Y3812" s="32"/>
      <c r="AA3812" s="40"/>
      <c r="AB3812" s="40"/>
      <c r="AC3812" s="40"/>
      <c r="AD3812" s="41"/>
    </row>
    <row r="3813" spans="16:30" x14ac:dyDescent="0.25">
      <c r="P3813" s="38"/>
      <c r="Q3813" s="38"/>
      <c r="V3813" s="39"/>
      <c r="W3813" s="39"/>
      <c r="X3813" s="39"/>
      <c r="Y3813" s="32"/>
      <c r="AA3813" s="40"/>
      <c r="AB3813" s="40"/>
      <c r="AC3813" s="40"/>
      <c r="AD3813" s="41"/>
    </row>
    <row r="3814" spans="16:30" x14ac:dyDescent="0.25">
      <c r="P3814" s="38"/>
      <c r="Q3814" s="38"/>
      <c r="V3814" s="39"/>
      <c r="W3814" s="39"/>
      <c r="X3814" s="39"/>
      <c r="Y3814" s="32"/>
      <c r="AA3814" s="40"/>
      <c r="AB3814" s="40"/>
      <c r="AC3814" s="40"/>
      <c r="AD3814" s="41"/>
    </row>
    <row r="3815" spans="16:30" x14ac:dyDescent="0.25">
      <c r="P3815" s="38"/>
      <c r="Q3815" s="38"/>
      <c r="V3815" s="39"/>
      <c r="W3815" s="39"/>
      <c r="X3815" s="39"/>
      <c r="Y3815" s="32"/>
      <c r="AA3815" s="40"/>
      <c r="AB3815" s="40"/>
      <c r="AC3815" s="40"/>
      <c r="AD3815" s="41"/>
    </row>
    <row r="3816" spans="16:30" x14ac:dyDescent="0.25">
      <c r="P3816" s="38"/>
      <c r="Q3816" s="38"/>
      <c r="V3816" s="39"/>
      <c r="W3816" s="39"/>
      <c r="X3816" s="39"/>
      <c r="Y3816" s="32"/>
      <c r="AA3816" s="40"/>
      <c r="AB3816" s="40"/>
      <c r="AC3816" s="40"/>
      <c r="AD3816" s="41"/>
    </row>
    <row r="3817" spans="16:30" x14ac:dyDescent="0.25">
      <c r="P3817" s="38"/>
      <c r="Q3817" s="38"/>
      <c r="V3817" s="39"/>
      <c r="W3817" s="39"/>
      <c r="X3817" s="39"/>
      <c r="Y3817" s="32"/>
      <c r="AA3817" s="40"/>
      <c r="AB3817" s="40"/>
      <c r="AC3817" s="40"/>
      <c r="AD3817" s="41"/>
    </row>
    <row r="3818" spans="16:30" x14ac:dyDescent="0.25">
      <c r="P3818" s="38"/>
      <c r="Q3818" s="38"/>
      <c r="V3818" s="39"/>
      <c r="W3818" s="39"/>
      <c r="X3818" s="39"/>
      <c r="Y3818" s="32"/>
      <c r="AA3818" s="40"/>
      <c r="AB3818" s="40"/>
      <c r="AC3818" s="40"/>
      <c r="AD3818" s="41"/>
    </row>
    <row r="3819" spans="16:30" x14ac:dyDescent="0.25">
      <c r="P3819" s="38"/>
      <c r="Q3819" s="38"/>
      <c r="V3819" s="39"/>
      <c r="W3819" s="39"/>
      <c r="X3819" s="39"/>
      <c r="Y3819" s="32"/>
      <c r="AA3819" s="40"/>
      <c r="AB3819" s="40"/>
      <c r="AC3819" s="40"/>
      <c r="AD3819" s="41"/>
    </row>
    <row r="3820" spans="16:30" x14ac:dyDescent="0.25">
      <c r="P3820" s="38"/>
      <c r="Q3820" s="38"/>
      <c r="V3820" s="39"/>
      <c r="W3820" s="39"/>
      <c r="X3820" s="39"/>
      <c r="Y3820" s="32"/>
      <c r="AA3820" s="40"/>
      <c r="AB3820" s="40"/>
      <c r="AC3820" s="40"/>
      <c r="AD3820" s="41"/>
    </row>
    <row r="3821" spans="16:30" x14ac:dyDescent="0.25">
      <c r="P3821" s="38"/>
      <c r="Q3821" s="38"/>
      <c r="V3821" s="39"/>
      <c r="W3821" s="39"/>
      <c r="X3821" s="39"/>
      <c r="Y3821" s="32"/>
      <c r="AA3821" s="40"/>
      <c r="AB3821" s="40"/>
      <c r="AC3821" s="40"/>
      <c r="AD3821" s="41"/>
    </row>
    <row r="3822" spans="16:30" x14ac:dyDescent="0.25">
      <c r="P3822" s="38"/>
      <c r="Q3822" s="38"/>
      <c r="V3822" s="39"/>
      <c r="W3822" s="39"/>
      <c r="X3822" s="39"/>
      <c r="Y3822" s="32"/>
      <c r="AA3822" s="40"/>
      <c r="AB3822" s="40"/>
      <c r="AC3822" s="40"/>
      <c r="AD3822" s="41"/>
    </row>
    <row r="3823" spans="16:30" x14ac:dyDescent="0.25">
      <c r="P3823" s="38"/>
      <c r="Q3823" s="38"/>
      <c r="V3823" s="39"/>
      <c r="W3823" s="39"/>
      <c r="X3823" s="39"/>
      <c r="Y3823" s="32"/>
      <c r="AA3823" s="40"/>
      <c r="AB3823" s="40"/>
      <c r="AC3823" s="40"/>
      <c r="AD3823" s="41"/>
    </row>
    <row r="3824" spans="16:30" x14ac:dyDescent="0.25">
      <c r="P3824" s="38"/>
      <c r="Q3824" s="38"/>
      <c r="V3824" s="39"/>
      <c r="W3824" s="39"/>
      <c r="X3824" s="39"/>
      <c r="Y3824" s="32"/>
      <c r="AA3824" s="40"/>
      <c r="AB3824" s="40"/>
      <c r="AC3824" s="40"/>
      <c r="AD3824" s="41"/>
    </row>
    <row r="3825" spans="16:30" x14ac:dyDescent="0.25">
      <c r="P3825" s="38"/>
      <c r="Q3825" s="38"/>
      <c r="V3825" s="39"/>
      <c r="W3825" s="39"/>
      <c r="X3825" s="39"/>
      <c r="Y3825" s="32"/>
      <c r="AA3825" s="40"/>
      <c r="AB3825" s="40"/>
      <c r="AC3825" s="40"/>
      <c r="AD3825" s="41"/>
    </row>
    <row r="3826" spans="16:30" x14ac:dyDescent="0.25">
      <c r="P3826" s="38"/>
      <c r="Q3826" s="38"/>
      <c r="V3826" s="39"/>
      <c r="W3826" s="39"/>
      <c r="X3826" s="39"/>
      <c r="Y3826" s="32"/>
      <c r="AA3826" s="40"/>
      <c r="AB3826" s="40"/>
      <c r="AC3826" s="40"/>
      <c r="AD3826" s="41"/>
    </row>
    <row r="3827" spans="16:30" x14ac:dyDescent="0.25">
      <c r="P3827" s="38"/>
      <c r="Q3827" s="38"/>
      <c r="V3827" s="39"/>
      <c r="W3827" s="39"/>
      <c r="X3827" s="39"/>
      <c r="Y3827" s="32"/>
      <c r="AA3827" s="40"/>
      <c r="AB3827" s="40"/>
      <c r="AC3827" s="40"/>
      <c r="AD3827" s="41"/>
    </row>
    <row r="3828" spans="16:30" x14ac:dyDescent="0.25">
      <c r="P3828" s="38"/>
      <c r="Q3828" s="38"/>
      <c r="V3828" s="39"/>
      <c r="W3828" s="39"/>
      <c r="X3828" s="39"/>
      <c r="Y3828" s="32"/>
      <c r="AA3828" s="40"/>
      <c r="AB3828" s="40"/>
      <c r="AC3828" s="40"/>
      <c r="AD3828" s="41"/>
    </row>
    <row r="3829" spans="16:30" x14ac:dyDescent="0.25">
      <c r="P3829" s="38"/>
      <c r="Q3829" s="38"/>
      <c r="V3829" s="39"/>
      <c r="W3829" s="39"/>
      <c r="X3829" s="39"/>
      <c r="Y3829" s="32"/>
      <c r="AA3829" s="40"/>
      <c r="AB3829" s="40"/>
      <c r="AC3829" s="40"/>
      <c r="AD3829" s="41"/>
    </row>
    <row r="3830" spans="16:30" x14ac:dyDescent="0.25">
      <c r="P3830" s="38"/>
      <c r="Q3830" s="38"/>
      <c r="V3830" s="39"/>
      <c r="W3830" s="39"/>
      <c r="X3830" s="39"/>
      <c r="Y3830" s="32"/>
      <c r="AA3830" s="40"/>
      <c r="AB3830" s="40"/>
      <c r="AC3830" s="40"/>
      <c r="AD3830" s="41"/>
    </row>
    <row r="3831" spans="16:30" x14ac:dyDescent="0.25">
      <c r="P3831" s="38"/>
      <c r="Q3831" s="38"/>
      <c r="V3831" s="39"/>
      <c r="W3831" s="39"/>
      <c r="X3831" s="39"/>
      <c r="Y3831" s="32"/>
      <c r="AA3831" s="40"/>
      <c r="AB3831" s="40"/>
      <c r="AC3831" s="40"/>
      <c r="AD3831" s="41"/>
    </row>
    <row r="3832" spans="16:30" x14ac:dyDescent="0.25">
      <c r="P3832" s="38"/>
      <c r="Q3832" s="38"/>
      <c r="V3832" s="39"/>
      <c r="W3832" s="39"/>
      <c r="X3832" s="39"/>
      <c r="Y3832" s="32"/>
      <c r="AA3832" s="40"/>
      <c r="AB3832" s="40"/>
      <c r="AC3832" s="40"/>
      <c r="AD3832" s="41"/>
    </row>
    <row r="3833" spans="16:30" x14ac:dyDescent="0.25">
      <c r="P3833" s="38"/>
      <c r="Q3833" s="38"/>
      <c r="V3833" s="39"/>
      <c r="W3833" s="39"/>
      <c r="X3833" s="39"/>
      <c r="Y3833" s="32"/>
      <c r="AA3833" s="40"/>
      <c r="AB3833" s="40"/>
      <c r="AC3833" s="40"/>
      <c r="AD3833" s="41"/>
    </row>
    <row r="3834" spans="16:30" x14ac:dyDescent="0.25">
      <c r="P3834" s="38"/>
      <c r="Q3834" s="38"/>
      <c r="V3834" s="39"/>
      <c r="W3834" s="39"/>
      <c r="X3834" s="39"/>
      <c r="Y3834" s="32"/>
      <c r="AA3834" s="40"/>
      <c r="AB3834" s="40"/>
      <c r="AC3834" s="40"/>
      <c r="AD3834" s="41"/>
    </row>
    <row r="3835" spans="16:30" x14ac:dyDescent="0.25">
      <c r="P3835" s="38"/>
      <c r="Q3835" s="38"/>
      <c r="V3835" s="39"/>
      <c r="W3835" s="39"/>
      <c r="X3835" s="39"/>
      <c r="Y3835" s="32"/>
      <c r="AA3835" s="40"/>
      <c r="AB3835" s="40"/>
      <c r="AC3835" s="40"/>
      <c r="AD3835" s="41"/>
    </row>
    <row r="3836" spans="16:30" x14ac:dyDescent="0.25">
      <c r="P3836" s="38"/>
      <c r="Q3836" s="38"/>
      <c r="V3836" s="39"/>
      <c r="W3836" s="39"/>
      <c r="X3836" s="39"/>
      <c r="Y3836" s="32"/>
      <c r="AA3836" s="40"/>
      <c r="AB3836" s="40"/>
      <c r="AC3836" s="40"/>
      <c r="AD3836" s="41"/>
    </row>
    <row r="3837" spans="16:30" x14ac:dyDescent="0.25">
      <c r="P3837" s="38"/>
      <c r="Q3837" s="38"/>
      <c r="V3837" s="39"/>
      <c r="W3837" s="39"/>
      <c r="X3837" s="39"/>
      <c r="Y3837" s="32"/>
      <c r="AA3837" s="40"/>
      <c r="AB3837" s="40"/>
      <c r="AC3837" s="40"/>
      <c r="AD3837" s="41"/>
    </row>
    <row r="3838" spans="16:30" x14ac:dyDescent="0.25">
      <c r="P3838" s="38"/>
      <c r="Q3838" s="38"/>
      <c r="V3838" s="39"/>
      <c r="W3838" s="39"/>
      <c r="X3838" s="39"/>
      <c r="Y3838" s="32"/>
      <c r="AA3838" s="40"/>
      <c r="AB3838" s="40"/>
      <c r="AC3838" s="40"/>
      <c r="AD3838" s="41"/>
    </row>
    <row r="3839" spans="16:30" x14ac:dyDescent="0.25">
      <c r="P3839" s="38"/>
      <c r="Q3839" s="38"/>
      <c r="V3839" s="39"/>
      <c r="W3839" s="39"/>
      <c r="X3839" s="39"/>
      <c r="Y3839" s="32"/>
      <c r="AA3839" s="40"/>
      <c r="AB3839" s="40"/>
      <c r="AC3839" s="40"/>
      <c r="AD3839" s="41"/>
    </row>
    <row r="3840" spans="16:30" x14ac:dyDescent="0.25">
      <c r="P3840" s="38"/>
      <c r="Q3840" s="38"/>
      <c r="V3840" s="39"/>
      <c r="W3840" s="39"/>
      <c r="X3840" s="39"/>
      <c r="Y3840" s="32"/>
      <c r="AA3840" s="40"/>
      <c r="AB3840" s="40"/>
      <c r="AC3840" s="40"/>
      <c r="AD3840" s="41"/>
    </row>
    <row r="3841" spans="16:30" x14ac:dyDescent="0.25">
      <c r="P3841" s="38"/>
      <c r="Q3841" s="38"/>
      <c r="V3841" s="39"/>
      <c r="W3841" s="39"/>
      <c r="X3841" s="39"/>
      <c r="Y3841" s="32"/>
      <c r="AA3841" s="40"/>
      <c r="AB3841" s="40"/>
      <c r="AC3841" s="40"/>
      <c r="AD3841" s="41"/>
    </row>
    <row r="3842" spans="16:30" x14ac:dyDescent="0.25">
      <c r="P3842" s="38"/>
      <c r="Q3842" s="38"/>
      <c r="V3842" s="39"/>
      <c r="W3842" s="39"/>
      <c r="X3842" s="39"/>
      <c r="Y3842" s="32"/>
      <c r="AA3842" s="40"/>
      <c r="AB3842" s="40"/>
      <c r="AC3842" s="40"/>
      <c r="AD3842" s="41"/>
    </row>
    <row r="3843" spans="16:30" x14ac:dyDescent="0.25">
      <c r="P3843" s="38"/>
      <c r="Q3843" s="38"/>
      <c r="V3843" s="39"/>
      <c r="W3843" s="39"/>
      <c r="X3843" s="39"/>
      <c r="Y3843" s="32"/>
      <c r="AA3843" s="40"/>
      <c r="AB3843" s="40"/>
      <c r="AC3843" s="40"/>
      <c r="AD3843" s="41"/>
    </row>
    <row r="3844" spans="16:30" x14ac:dyDescent="0.25">
      <c r="P3844" s="38"/>
      <c r="Q3844" s="38"/>
      <c r="V3844" s="39"/>
      <c r="W3844" s="39"/>
      <c r="X3844" s="39"/>
      <c r="Y3844" s="32"/>
      <c r="AA3844" s="40"/>
      <c r="AB3844" s="40"/>
      <c r="AC3844" s="40"/>
      <c r="AD3844" s="41"/>
    </row>
    <row r="3845" spans="16:30" x14ac:dyDescent="0.25">
      <c r="P3845" s="38"/>
      <c r="Q3845" s="38"/>
      <c r="V3845" s="39"/>
      <c r="W3845" s="39"/>
      <c r="X3845" s="39"/>
      <c r="Y3845" s="32"/>
      <c r="AA3845" s="40"/>
      <c r="AB3845" s="40"/>
      <c r="AC3845" s="40"/>
      <c r="AD3845" s="41"/>
    </row>
    <row r="3846" spans="16:30" x14ac:dyDescent="0.25">
      <c r="P3846" s="38"/>
      <c r="Q3846" s="38"/>
      <c r="V3846" s="39"/>
      <c r="W3846" s="39"/>
      <c r="X3846" s="39"/>
      <c r="Y3846" s="32"/>
      <c r="AA3846" s="40"/>
      <c r="AB3846" s="40"/>
      <c r="AC3846" s="40"/>
      <c r="AD3846" s="41"/>
    </row>
    <row r="3847" spans="16:30" x14ac:dyDescent="0.25">
      <c r="P3847" s="38"/>
      <c r="Q3847" s="38"/>
      <c r="V3847" s="39"/>
      <c r="W3847" s="39"/>
      <c r="X3847" s="39"/>
      <c r="Y3847" s="32"/>
      <c r="AA3847" s="40"/>
      <c r="AB3847" s="40"/>
      <c r="AC3847" s="40"/>
      <c r="AD3847" s="41"/>
    </row>
    <row r="3848" spans="16:30" x14ac:dyDescent="0.25">
      <c r="P3848" s="38"/>
      <c r="Q3848" s="38"/>
      <c r="V3848" s="39"/>
      <c r="W3848" s="39"/>
      <c r="X3848" s="39"/>
      <c r="Y3848" s="32"/>
      <c r="AA3848" s="40"/>
      <c r="AB3848" s="40"/>
      <c r="AC3848" s="40"/>
      <c r="AD3848" s="41"/>
    </row>
    <row r="3849" spans="16:30" x14ac:dyDescent="0.25">
      <c r="P3849" s="38"/>
      <c r="Q3849" s="38"/>
      <c r="V3849" s="39"/>
      <c r="W3849" s="39"/>
      <c r="X3849" s="39"/>
      <c r="Y3849" s="32"/>
      <c r="AA3849" s="40"/>
      <c r="AB3849" s="40"/>
      <c r="AC3849" s="40"/>
      <c r="AD3849" s="41"/>
    </row>
    <row r="3850" spans="16:30" x14ac:dyDescent="0.25">
      <c r="P3850" s="38"/>
      <c r="Q3850" s="38"/>
      <c r="V3850" s="39"/>
      <c r="W3850" s="39"/>
      <c r="X3850" s="39"/>
      <c r="Y3850" s="32"/>
      <c r="AA3850" s="40"/>
      <c r="AB3850" s="40"/>
      <c r="AC3850" s="40"/>
      <c r="AD3850" s="41"/>
    </row>
    <row r="3851" spans="16:30" x14ac:dyDescent="0.25">
      <c r="P3851" s="38"/>
      <c r="Q3851" s="38"/>
      <c r="V3851" s="39"/>
      <c r="W3851" s="39"/>
      <c r="X3851" s="39"/>
      <c r="Y3851" s="32"/>
      <c r="AA3851" s="40"/>
      <c r="AB3851" s="40"/>
      <c r="AC3851" s="40"/>
      <c r="AD3851" s="41"/>
    </row>
    <row r="3852" spans="16:30" x14ac:dyDescent="0.25">
      <c r="P3852" s="38"/>
      <c r="Q3852" s="38"/>
      <c r="V3852" s="39"/>
      <c r="W3852" s="39"/>
      <c r="X3852" s="39"/>
      <c r="Y3852" s="32"/>
      <c r="AA3852" s="40"/>
      <c r="AB3852" s="40"/>
      <c r="AC3852" s="40"/>
      <c r="AD3852" s="41"/>
    </row>
    <row r="3853" spans="16:30" x14ac:dyDescent="0.25">
      <c r="P3853" s="38"/>
      <c r="Q3853" s="38"/>
      <c r="V3853" s="39"/>
      <c r="W3853" s="39"/>
      <c r="X3853" s="39"/>
      <c r="Y3853" s="32"/>
      <c r="AA3853" s="40"/>
      <c r="AB3853" s="40"/>
      <c r="AC3853" s="40"/>
      <c r="AD3853" s="41"/>
    </row>
    <row r="3854" spans="16:30" x14ac:dyDescent="0.25">
      <c r="P3854" s="38"/>
      <c r="Q3854" s="38"/>
      <c r="V3854" s="39"/>
      <c r="W3854" s="39"/>
      <c r="X3854" s="39"/>
      <c r="Y3854" s="32"/>
      <c r="AA3854" s="40"/>
      <c r="AB3854" s="40"/>
      <c r="AC3854" s="40"/>
      <c r="AD3854" s="41"/>
    </row>
    <row r="3855" spans="16:30" x14ac:dyDescent="0.25">
      <c r="P3855" s="38"/>
      <c r="Q3855" s="38"/>
      <c r="V3855" s="39"/>
      <c r="W3855" s="39"/>
      <c r="X3855" s="39"/>
      <c r="Y3855" s="32"/>
      <c r="AA3855" s="40"/>
      <c r="AB3855" s="40"/>
      <c r="AC3855" s="40"/>
      <c r="AD3855" s="41"/>
    </row>
    <row r="3856" spans="16:30" x14ac:dyDescent="0.25">
      <c r="P3856" s="38"/>
      <c r="Q3856" s="38"/>
      <c r="V3856" s="39"/>
      <c r="W3856" s="39"/>
      <c r="X3856" s="39"/>
      <c r="Y3856" s="32"/>
      <c r="AA3856" s="40"/>
      <c r="AB3856" s="40"/>
      <c r="AC3856" s="40"/>
      <c r="AD3856" s="41"/>
    </row>
    <row r="3857" spans="16:30" x14ac:dyDescent="0.25">
      <c r="P3857" s="38"/>
      <c r="Q3857" s="38"/>
      <c r="V3857" s="39"/>
      <c r="W3857" s="39"/>
      <c r="X3857" s="39"/>
      <c r="Y3857" s="32"/>
      <c r="AA3857" s="40"/>
      <c r="AB3857" s="40"/>
      <c r="AC3857" s="40"/>
      <c r="AD3857" s="41"/>
    </row>
    <row r="3858" spans="16:30" x14ac:dyDescent="0.25">
      <c r="P3858" s="38"/>
      <c r="Q3858" s="38"/>
      <c r="V3858" s="39"/>
      <c r="W3858" s="39"/>
      <c r="X3858" s="39"/>
      <c r="Y3858" s="32"/>
      <c r="AA3858" s="40"/>
      <c r="AB3858" s="40"/>
      <c r="AC3858" s="40"/>
      <c r="AD3858" s="41"/>
    </row>
    <row r="3859" spans="16:30" x14ac:dyDescent="0.25">
      <c r="P3859" s="38"/>
      <c r="Q3859" s="38"/>
      <c r="V3859" s="39"/>
      <c r="W3859" s="39"/>
      <c r="X3859" s="39"/>
      <c r="Y3859" s="32"/>
      <c r="AA3859" s="40"/>
      <c r="AB3859" s="40"/>
      <c r="AC3859" s="40"/>
      <c r="AD3859" s="41"/>
    </row>
    <row r="3860" spans="16:30" x14ac:dyDescent="0.25">
      <c r="P3860" s="38"/>
      <c r="Q3860" s="38"/>
      <c r="V3860" s="39"/>
      <c r="W3860" s="39"/>
      <c r="X3860" s="39"/>
      <c r="Y3860" s="32"/>
      <c r="AA3860" s="40"/>
      <c r="AB3860" s="40"/>
      <c r="AC3860" s="40"/>
      <c r="AD3860" s="41"/>
    </row>
    <row r="3861" spans="16:30" x14ac:dyDescent="0.25">
      <c r="P3861" s="38"/>
      <c r="Q3861" s="38"/>
      <c r="V3861" s="39"/>
      <c r="W3861" s="39"/>
      <c r="X3861" s="39"/>
      <c r="Y3861" s="32"/>
      <c r="AA3861" s="40"/>
      <c r="AB3861" s="40"/>
      <c r="AC3861" s="40"/>
      <c r="AD3861" s="41"/>
    </row>
    <row r="3862" spans="16:30" x14ac:dyDescent="0.25">
      <c r="P3862" s="38"/>
      <c r="Q3862" s="38"/>
      <c r="V3862" s="39"/>
      <c r="W3862" s="39"/>
      <c r="X3862" s="39"/>
      <c r="Y3862" s="32"/>
      <c r="AA3862" s="40"/>
      <c r="AB3862" s="40"/>
      <c r="AC3862" s="40"/>
      <c r="AD3862" s="41"/>
    </row>
    <row r="3863" spans="16:30" x14ac:dyDescent="0.25">
      <c r="P3863" s="38"/>
      <c r="Q3863" s="38"/>
      <c r="V3863" s="39"/>
      <c r="W3863" s="39"/>
      <c r="X3863" s="39"/>
      <c r="Y3863" s="32"/>
      <c r="AA3863" s="40"/>
      <c r="AB3863" s="40"/>
      <c r="AC3863" s="40"/>
      <c r="AD3863" s="41"/>
    </row>
    <row r="3864" spans="16:30" x14ac:dyDescent="0.25">
      <c r="P3864" s="38"/>
      <c r="Q3864" s="38"/>
      <c r="V3864" s="39"/>
      <c r="W3864" s="39"/>
      <c r="X3864" s="39"/>
      <c r="Y3864" s="32"/>
      <c r="AA3864" s="40"/>
      <c r="AB3864" s="40"/>
      <c r="AC3864" s="40"/>
      <c r="AD3864" s="41"/>
    </row>
    <row r="3865" spans="16:30" x14ac:dyDescent="0.25">
      <c r="P3865" s="38"/>
      <c r="Q3865" s="38"/>
      <c r="V3865" s="39"/>
      <c r="W3865" s="39"/>
      <c r="X3865" s="39"/>
      <c r="Y3865" s="32"/>
      <c r="AA3865" s="40"/>
      <c r="AB3865" s="40"/>
      <c r="AC3865" s="40"/>
      <c r="AD3865" s="41"/>
    </row>
    <row r="3866" spans="16:30" x14ac:dyDescent="0.25">
      <c r="P3866" s="38"/>
      <c r="Q3866" s="38"/>
      <c r="V3866" s="39"/>
      <c r="W3866" s="39"/>
      <c r="X3866" s="39"/>
      <c r="Y3866" s="32"/>
      <c r="AA3866" s="40"/>
      <c r="AB3866" s="40"/>
      <c r="AC3866" s="40"/>
      <c r="AD3866" s="41"/>
    </row>
    <row r="3867" spans="16:30" x14ac:dyDescent="0.25">
      <c r="P3867" s="38"/>
      <c r="Q3867" s="38"/>
      <c r="V3867" s="39"/>
      <c r="W3867" s="39"/>
      <c r="X3867" s="39"/>
      <c r="Y3867" s="32"/>
      <c r="AA3867" s="40"/>
      <c r="AB3867" s="40"/>
      <c r="AC3867" s="40"/>
      <c r="AD3867" s="41"/>
    </row>
    <row r="3868" spans="16:30" x14ac:dyDescent="0.25">
      <c r="P3868" s="38"/>
      <c r="Q3868" s="38"/>
      <c r="V3868" s="39"/>
      <c r="W3868" s="39"/>
      <c r="X3868" s="39"/>
      <c r="Y3868" s="32"/>
      <c r="AA3868" s="40"/>
      <c r="AB3868" s="40"/>
      <c r="AC3868" s="40"/>
      <c r="AD3868" s="41"/>
    </row>
    <row r="3869" spans="16:30" x14ac:dyDescent="0.25">
      <c r="P3869" s="38"/>
      <c r="Q3869" s="38"/>
      <c r="V3869" s="39"/>
      <c r="W3869" s="39"/>
      <c r="X3869" s="39"/>
      <c r="Y3869" s="32"/>
      <c r="AA3869" s="40"/>
      <c r="AB3869" s="40"/>
      <c r="AC3869" s="40"/>
      <c r="AD3869" s="41"/>
    </row>
    <row r="3870" spans="16:30" x14ac:dyDescent="0.25">
      <c r="P3870" s="38"/>
      <c r="Q3870" s="38"/>
      <c r="V3870" s="39"/>
      <c r="W3870" s="39"/>
      <c r="X3870" s="39"/>
      <c r="Y3870" s="32"/>
      <c r="AA3870" s="40"/>
      <c r="AB3870" s="40"/>
      <c r="AC3870" s="40"/>
      <c r="AD3870" s="41"/>
    </row>
    <row r="3871" spans="16:30" x14ac:dyDescent="0.25">
      <c r="P3871" s="38"/>
      <c r="Q3871" s="38"/>
      <c r="V3871" s="39"/>
      <c r="W3871" s="39"/>
      <c r="X3871" s="39"/>
      <c r="Y3871" s="32"/>
      <c r="AA3871" s="40"/>
      <c r="AB3871" s="40"/>
      <c r="AC3871" s="40"/>
      <c r="AD3871" s="41"/>
    </row>
    <row r="3872" spans="16:30" x14ac:dyDescent="0.25">
      <c r="P3872" s="38"/>
      <c r="Q3872" s="38"/>
      <c r="V3872" s="39"/>
      <c r="W3872" s="39"/>
      <c r="X3872" s="39"/>
      <c r="Y3872" s="32"/>
      <c r="AA3872" s="40"/>
      <c r="AB3872" s="40"/>
      <c r="AC3872" s="40"/>
      <c r="AD3872" s="41"/>
    </row>
    <row r="3873" spans="16:30" x14ac:dyDescent="0.25">
      <c r="P3873" s="38"/>
      <c r="Q3873" s="38"/>
      <c r="V3873" s="39"/>
      <c r="W3873" s="39"/>
      <c r="X3873" s="39"/>
      <c r="Y3873" s="32"/>
      <c r="AA3873" s="40"/>
      <c r="AB3873" s="40"/>
      <c r="AC3873" s="40"/>
      <c r="AD3873" s="41"/>
    </row>
    <row r="3874" spans="16:30" x14ac:dyDescent="0.25">
      <c r="P3874" s="38"/>
      <c r="Q3874" s="38"/>
      <c r="V3874" s="39"/>
      <c r="W3874" s="39"/>
      <c r="X3874" s="39"/>
      <c r="Y3874" s="32"/>
      <c r="AA3874" s="40"/>
      <c r="AB3874" s="40"/>
      <c r="AC3874" s="40"/>
      <c r="AD3874" s="41"/>
    </row>
    <row r="3875" spans="16:30" x14ac:dyDescent="0.25">
      <c r="P3875" s="38"/>
      <c r="Q3875" s="38"/>
      <c r="V3875" s="39"/>
      <c r="W3875" s="39"/>
      <c r="X3875" s="39"/>
      <c r="Y3875" s="32"/>
      <c r="AA3875" s="40"/>
      <c r="AB3875" s="40"/>
      <c r="AC3875" s="40"/>
      <c r="AD3875" s="41"/>
    </row>
    <row r="3876" spans="16:30" x14ac:dyDescent="0.25">
      <c r="P3876" s="38"/>
      <c r="Q3876" s="38"/>
      <c r="V3876" s="39"/>
      <c r="W3876" s="39"/>
      <c r="X3876" s="39"/>
      <c r="Y3876" s="32"/>
      <c r="AA3876" s="40"/>
      <c r="AB3876" s="40"/>
      <c r="AC3876" s="40"/>
      <c r="AD3876" s="41"/>
    </row>
    <row r="3877" spans="16:30" x14ac:dyDescent="0.25">
      <c r="P3877" s="38"/>
      <c r="Q3877" s="38"/>
      <c r="V3877" s="39"/>
      <c r="W3877" s="39"/>
      <c r="X3877" s="39"/>
      <c r="Y3877" s="32"/>
      <c r="AA3877" s="40"/>
      <c r="AB3877" s="40"/>
      <c r="AC3877" s="40"/>
      <c r="AD3877" s="41"/>
    </row>
    <row r="3878" spans="16:30" x14ac:dyDescent="0.25">
      <c r="P3878" s="38"/>
      <c r="Q3878" s="38"/>
      <c r="V3878" s="39"/>
      <c r="W3878" s="39"/>
      <c r="X3878" s="39"/>
      <c r="Y3878" s="32"/>
      <c r="AA3878" s="40"/>
      <c r="AB3878" s="40"/>
      <c r="AC3878" s="40"/>
      <c r="AD3878" s="41"/>
    </row>
    <row r="3879" spans="16:30" x14ac:dyDescent="0.25">
      <c r="P3879" s="38"/>
      <c r="Q3879" s="38"/>
      <c r="V3879" s="39"/>
      <c r="W3879" s="39"/>
      <c r="X3879" s="39"/>
      <c r="Y3879" s="32"/>
      <c r="AA3879" s="40"/>
      <c r="AB3879" s="40"/>
      <c r="AC3879" s="40"/>
      <c r="AD3879" s="41"/>
    </row>
    <row r="3880" spans="16:30" x14ac:dyDescent="0.25">
      <c r="P3880" s="38"/>
      <c r="Q3880" s="38"/>
      <c r="V3880" s="39"/>
      <c r="W3880" s="39"/>
      <c r="X3880" s="39"/>
      <c r="Y3880" s="32"/>
      <c r="AA3880" s="40"/>
      <c r="AB3880" s="40"/>
      <c r="AC3880" s="40"/>
      <c r="AD3880" s="41"/>
    </row>
    <row r="3881" spans="16:30" x14ac:dyDescent="0.25">
      <c r="P3881" s="38"/>
      <c r="Q3881" s="38"/>
      <c r="V3881" s="39"/>
      <c r="W3881" s="39"/>
      <c r="X3881" s="39"/>
      <c r="Y3881" s="32"/>
      <c r="AA3881" s="40"/>
      <c r="AB3881" s="40"/>
      <c r="AC3881" s="40"/>
      <c r="AD3881" s="41"/>
    </row>
    <row r="3882" spans="16:30" x14ac:dyDescent="0.25">
      <c r="P3882" s="38"/>
      <c r="Q3882" s="38"/>
      <c r="V3882" s="39"/>
      <c r="W3882" s="39"/>
      <c r="X3882" s="39"/>
      <c r="Y3882" s="32"/>
      <c r="AA3882" s="40"/>
      <c r="AB3882" s="40"/>
      <c r="AC3882" s="40"/>
      <c r="AD3882" s="41"/>
    </row>
    <row r="3883" spans="16:30" x14ac:dyDescent="0.25">
      <c r="P3883" s="38"/>
      <c r="Q3883" s="38"/>
      <c r="V3883" s="39"/>
      <c r="W3883" s="39"/>
      <c r="X3883" s="39"/>
      <c r="Y3883" s="32"/>
      <c r="AA3883" s="40"/>
      <c r="AB3883" s="40"/>
      <c r="AC3883" s="40"/>
      <c r="AD3883" s="41"/>
    </row>
    <row r="3884" spans="16:30" x14ac:dyDescent="0.25">
      <c r="P3884" s="38"/>
      <c r="Q3884" s="38"/>
      <c r="V3884" s="39"/>
      <c r="W3884" s="39"/>
      <c r="X3884" s="39"/>
      <c r="Y3884" s="32"/>
      <c r="AA3884" s="40"/>
      <c r="AB3884" s="40"/>
      <c r="AC3884" s="40"/>
      <c r="AD3884" s="41"/>
    </row>
    <row r="3885" spans="16:30" x14ac:dyDescent="0.25">
      <c r="P3885" s="38"/>
      <c r="Q3885" s="38"/>
      <c r="V3885" s="39"/>
      <c r="W3885" s="39"/>
      <c r="X3885" s="39"/>
      <c r="Y3885" s="32"/>
      <c r="AA3885" s="40"/>
      <c r="AB3885" s="40"/>
      <c r="AC3885" s="40"/>
      <c r="AD3885" s="41"/>
    </row>
    <row r="3886" spans="16:30" x14ac:dyDescent="0.25">
      <c r="P3886" s="38"/>
      <c r="Q3886" s="38"/>
      <c r="V3886" s="39"/>
      <c r="W3886" s="39"/>
      <c r="X3886" s="39"/>
      <c r="Y3886" s="32"/>
      <c r="AA3886" s="40"/>
      <c r="AB3886" s="40"/>
      <c r="AC3886" s="40"/>
      <c r="AD3886" s="41"/>
    </row>
    <row r="3887" spans="16:30" x14ac:dyDescent="0.25">
      <c r="P3887" s="38"/>
      <c r="Q3887" s="38"/>
      <c r="V3887" s="39"/>
      <c r="W3887" s="39"/>
      <c r="X3887" s="39"/>
      <c r="Y3887" s="32"/>
      <c r="AA3887" s="40"/>
      <c r="AB3887" s="40"/>
      <c r="AC3887" s="40"/>
      <c r="AD3887" s="41"/>
    </row>
    <row r="3888" spans="16:30" x14ac:dyDescent="0.25">
      <c r="P3888" s="38"/>
      <c r="Q3888" s="38"/>
      <c r="V3888" s="39"/>
      <c r="W3888" s="39"/>
      <c r="X3888" s="39"/>
      <c r="Y3888" s="32"/>
      <c r="AA3888" s="40"/>
      <c r="AB3888" s="40"/>
      <c r="AC3888" s="40"/>
      <c r="AD3888" s="41"/>
    </row>
    <row r="3889" spans="16:30" x14ac:dyDescent="0.25">
      <c r="P3889" s="38"/>
      <c r="Q3889" s="38"/>
      <c r="V3889" s="39"/>
      <c r="W3889" s="39"/>
      <c r="X3889" s="39"/>
      <c r="Y3889" s="32"/>
      <c r="AA3889" s="40"/>
      <c r="AB3889" s="40"/>
      <c r="AC3889" s="40"/>
      <c r="AD3889" s="41"/>
    </row>
    <row r="3890" spans="16:30" x14ac:dyDescent="0.25">
      <c r="P3890" s="38"/>
      <c r="Q3890" s="38"/>
      <c r="V3890" s="39"/>
      <c r="W3890" s="39"/>
      <c r="X3890" s="39"/>
      <c r="Y3890" s="32"/>
      <c r="AA3890" s="40"/>
      <c r="AB3890" s="40"/>
      <c r="AC3890" s="40"/>
      <c r="AD3890" s="41"/>
    </row>
    <row r="3891" spans="16:30" x14ac:dyDescent="0.25">
      <c r="P3891" s="38"/>
      <c r="Q3891" s="38"/>
      <c r="V3891" s="39"/>
      <c r="W3891" s="39"/>
      <c r="X3891" s="39"/>
      <c r="Y3891" s="32"/>
      <c r="AA3891" s="40"/>
      <c r="AB3891" s="40"/>
      <c r="AC3891" s="40"/>
      <c r="AD3891" s="41"/>
    </row>
    <row r="3892" spans="16:30" x14ac:dyDescent="0.25">
      <c r="P3892" s="38"/>
      <c r="Q3892" s="38"/>
      <c r="V3892" s="39"/>
      <c r="W3892" s="39"/>
      <c r="X3892" s="39"/>
      <c r="Y3892" s="32"/>
      <c r="AA3892" s="40"/>
      <c r="AB3892" s="40"/>
      <c r="AC3892" s="40"/>
      <c r="AD3892" s="41"/>
    </row>
    <row r="3893" spans="16:30" x14ac:dyDescent="0.25">
      <c r="P3893" s="38"/>
      <c r="Q3893" s="38"/>
      <c r="V3893" s="39"/>
      <c r="W3893" s="39"/>
      <c r="X3893" s="39"/>
      <c r="Y3893" s="32"/>
      <c r="AA3893" s="40"/>
      <c r="AB3893" s="40"/>
      <c r="AC3893" s="40"/>
      <c r="AD3893" s="41"/>
    </row>
    <row r="3894" spans="16:30" x14ac:dyDescent="0.25">
      <c r="P3894" s="38"/>
      <c r="Q3894" s="38"/>
      <c r="V3894" s="39"/>
      <c r="W3894" s="39"/>
      <c r="X3894" s="39"/>
      <c r="Y3894" s="32"/>
      <c r="AA3894" s="40"/>
      <c r="AB3894" s="40"/>
      <c r="AC3894" s="40"/>
      <c r="AD3894" s="41"/>
    </row>
    <row r="3895" spans="16:30" x14ac:dyDescent="0.25">
      <c r="P3895" s="38"/>
      <c r="Q3895" s="38"/>
      <c r="V3895" s="39"/>
      <c r="W3895" s="39"/>
      <c r="X3895" s="39"/>
      <c r="Y3895" s="32"/>
      <c r="AA3895" s="40"/>
      <c r="AB3895" s="40"/>
      <c r="AC3895" s="40"/>
      <c r="AD3895" s="41"/>
    </row>
    <row r="3896" spans="16:30" x14ac:dyDescent="0.25">
      <c r="P3896" s="38"/>
      <c r="Q3896" s="38"/>
      <c r="V3896" s="39"/>
      <c r="W3896" s="39"/>
      <c r="X3896" s="39"/>
      <c r="Y3896" s="32"/>
      <c r="AA3896" s="40"/>
      <c r="AB3896" s="40"/>
      <c r="AC3896" s="40"/>
      <c r="AD3896" s="41"/>
    </row>
    <row r="3897" spans="16:30" x14ac:dyDescent="0.25">
      <c r="P3897" s="38"/>
      <c r="Q3897" s="38"/>
      <c r="V3897" s="39"/>
      <c r="W3897" s="39"/>
      <c r="X3897" s="39"/>
      <c r="Y3897" s="32"/>
      <c r="AA3897" s="40"/>
      <c r="AB3897" s="40"/>
      <c r="AC3897" s="40"/>
      <c r="AD3897" s="41"/>
    </row>
    <row r="3898" spans="16:30" x14ac:dyDescent="0.25">
      <c r="P3898" s="38"/>
      <c r="Q3898" s="38"/>
      <c r="V3898" s="39"/>
      <c r="W3898" s="39"/>
      <c r="X3898" s="39"/>
      <c r="Y3898" s="32"/>
      <c r="AA3898" s="40"/>
      <c r="AB3898" s="40"/>
      <c r="AC3898" s="40"/>
      <c r="AD3898" s="41"/>
    </row>
    <row r="3899" spans="16:30" x14ac:dyDescent="0.25">
      <c r="P3899" s="38"/>
      <c r="Q3899" s="38"/>
      <c r="V3899" s="39"/>
      <c r="W3899" s="39"/>
      <c r="X3899" s="39"/>
      <c r="Y3899" s="32"/>
      <c r="AA3899" s="40"/>
      <c r="AB3899" s="40"/>
      <c r="AC3899" s="40"/>
      <c r="AD3899" s="41"/>
    </row>
    <row r="3900" spans="16:30" x14ac:dyDescent="0.25">
      <c r="P3900" s="38"/>
      <c r="Q3900" s="38"/>
      <c r="V3900" s="39"/>
      <c r="W3900" s="39"/>
      <c r="X3900" s="39"/>
      <c r="Y3900" s="32"/>
      <c r="AA3900" s="40"/>
      <c r="AB3900" s="40"/>
      <c r="AC3900" s="40"/>
      <c r="AD3900" s="41"/>
    </row>
    <row r="3901" spans="16:30" x14ac:dyDescent="0.25">
      <c r="P3901" s="38"/>
      <c r="Q3901" s="38"/>
      <c r="V3901" s="39"/>
      <c r="W3901" s="39"/>
      <c r="X3901" s="39"/>
      <c r="Y3901" s="32"/>
      <c r="AA3901" s="40"/>
      <c r="AB3901" s="40"/>
      <c r="AC3901" s="40"/>
      <c r="AD3901" s="41"/>
    </row>
    <row r="3902" spans="16:30" x14ac:dyDescent="0.25">
      <c r="P3902" s="38"/>
      <c r="Q3902" s="38"/>
      <c r="V3902" s="39"/>
      <c r="W3902" s="39"/>
      <c r="X3902" s="39"/>
      <c r="Y3902" s="32"/>
      <c r="AA3902" s="40"/>
      <c r="AB3902" s="40"/>
      <c r="AC3902" s="40"/>
      <c r="AD3902" s="41"/>
    </row>
    <row r="3903" spans="16:30" x14ac:dyDescent="0.25">
      <c r="P3903" s="38"/>
      <c r="Q3903" s="38"/>
      <c r="V3903" s="39"/>
      <c r="W3903" s="39"/>
      <c r="X3903" s="39"/>
      <c r="Y3903" s="32"/>
      <c r="AA3903" s="40"/>
      <c r="AB3903" s="40"/>
      <c r="AC3903" s="40"/>
      <c r="AD3903" s="41"/>
    </row>
    <row r="3904" spans="16:30" x14ac:dyDescent="0.25">
      <c r="P3904" s="38"/>
      <c r="Q3904" s="38"/>
      <c r="V3904" s="39"/>
      <c r="W3904" s="39"/>
      <c r="X3904" s="39"/>
      <c r="Y3904" s="32"/>
      <c r="AA3904" s="40"/>
      <c r="AB3904" s="40"/>
      <c r="AC3904" s="40"/>
      <c r="AD3904" s="41"/>
    </row>
    <row r="3905" spans="16:30" x14ac:dyDescent="0.25">
      <c r="P3905" s="38"/>
      <c r="Q3905" s="38"/>
      <c r="V3905" s="39"/>
      <c r="W3905" s="39"/>
      <c r="X3905" s="39"/>
      <c r="Y3905" s="32"/>
      <c r="AA3905" s="40"/>
      <c r="AB3905" s="40"/>
      <c r="AC3905" s="40"/>
      <c r="AD3905" s="41"/>
    </row>
    <row r="3906" spans="16:30" x14ac:dyDescent="0.25">
      <c r="P3906" s="38"/>
      <c r="Q3906" s="38"/>
      <c r="V3906" s="39"/>
      <c r="W3906" s="39"/>
      <c r="X3906" s="39"/>
      <c r="Y3906" s="32"/>
      <c r="AA3906" s="40"/>
      <c r="AB3906" s="40"/>
      <c r="AC3906" s="40"/>
      <c r="AD3906" s="41"/>
    </row>
    <row r="3907" spans="16:30" x14ac:dyDescent="0.25">
      <c r="P3907" s="38"/>
      <c r="Q3907" s="38"/>
      <c r="V3907" s="39"/>
      <c r="W3907" s="39"/>
      <c r="X3907" s="39"/>
      <c r="Y3907" s="32"/>
      <c r="AA3907" s="40"/>
      <c r="AB3907" s="40"/>
      <c r="AC3907" s="40"/>
      <c r="AD3907" s="41"/>
    </row>
    <row r="3908" spans="16:30" x14ac:dyDescent="0.25">
      <c r="P3908" s="38"/>
      <c r="Q3908" s="38"/>
      <c r="V3908" s="39"/>
      <c r="W3908" s="39"/>
      <c r="X3908" s="39"/>
      <c r="Y3908" s="32"/>
      <c r="AA3908" s="40"/>
      <c r="AB3908" s="40"/>
      <c r="AC3908" s="40"/>
      <c r="AD3908" s="41"/>
    </row>
    <row r="3909" spans="16:30" x14ac:dyDescent="0.25">
      <c r="P3909" s="38"/>
      <c r="Q3909" s="38"/>
      <c r="V3909" s="39"/>
      <c r="W3909" s="39"/>
      <c r="X3909" s="39"/>
      <c r="Y3909" s="32"/>
      <c r="AA3909" s="40"/>
      <c r="AB3909" s="40"/>
      <c r="AC3909" s="40"/>
      <c r="AD3909" s="41"/>
    </row>
    <row r="3910" spans="16:30" x14ac:dyDescent="0.25">
      <c r="P3910" s="38"/>
      <c r="Q3910" s="38"/>
      <c r="V3910" s="39"/>
      <c r="W3910" s="39"/>
      <c r="X3910" s="39"/>
      <c r="Y3910" s="32"/>
      <c r="AA3910" s="40"/>
      <c r="AB3910" s="40"/>
      <c r="AC3910" s="40"/>
      <c r="AD3910" s="41"/>
    </row>
    <row r="3911" spans="16:30" x14ac:dyDescent="0.25">
      <c r="P3911" s="38"/>
      <c r="Q3911" s="38"/>
      <c r="V3911" s="39"/>
      <c r="W3911" s="39"/>
      <c r="X3911" s="39"/>
      <c r="Y3911" s="32"/>
      <c r="AA3911" s="40"/>
      <c r="AB3911" s="40"/>
      <c r="AC3911" s="40"/>
      <c r="AD3911" s="41"/>
    </row>
    <row r="3912" spans="16:30" x14ac:dyDescent="0.25">
      <c r="P3912" s="38"/>
      <c r="Q3912" s="38"/>
      <c r="V3912" s="39"/>
      <c r="W3912" s="39"/>
      <c r="X3912" s="39"/>
      <c r="Y3912" s="32"/>
      <c r="AA3912" s="40"/>
      <c r="AB3912" s="40"/>
      <c r="AC3912" s="40"/>
      <c r="AD3912" s="41"/>
    </row>
    <row r="3913" spans="16:30" x14ac:dyDescent="0.25">
      <c r="P3913" s="38"/>
      <c r="Q3913" s="38"/>
      <c r="V3913" s="39"/>
      <c r="W3913" s="39"/>
      <c r="X3913" s="39"/>
      <c r="Y3913" s="32"/>
      <c r="AA3913" s="40"/>
      <c r="AB3913" s="40"/>
      <c r="AC3913" s="40"/>
      <c r="AD3913" s="41"/>
    </row>
    <row r="3914" spans="16:30" x14ac:dyDescent="0.25">
      <c r="P3914" s="38"/>
      <c r="Q3914" s="38"/>
      <c r="V3914" s="39"/>
      <c r="W3914" s="39"/>
      <c r="X3914" s="39"/>
      <c r="Y3914" s="32"/>
      <c r="AA3914" s="40"/>
      <c r="AB3914" s="40"/>
      <c r="AC3914" s="40"/>
      <c r="AD3914" s="41"/>
    </row>
    <row r="3915" spans="16:30" x14ac:dyDescent="0.25">
      <c r="P3915" s="38"/>
      <c r="Q3915" s="38"/>
      <c r="V3915" s="39"/>
      <c r="W3915" s="39"/>
      <c r="X3915" s="39"/>
      <c r="Y3915" s="32"/>
      <c r="AA3915" s="40"/>
      <c r="AB3915" s="40"/>
      <c r="AC3915" s="40"/>
      <c r="AD3915" s="41"/>
    </row>
    <row r="3916" spans="16:30" x14ac:dyDescent="0.25">
      <c r="P3916" s="38"/>
      <c r="Q3916" s="38"/>
      <c r="V3916" s="39"/>
      <c r="W3916" s="39"/>
      <c r="X3916" s="39"/>
      <c r="Y3916" s="32"/>
      <c r="AA3916" s="40"/>
      <c r="AB3916" s="40"/>
      <c r="AC3916" s="40"/>
      <c r="AD3916" s="41"/>
    </row>
    <row r="3917" spans="16:30" x14ac:dyDescent="0.25">
      <c r="P3917" s="38"/>
      <c r="Q3917" s="38"/>
      <c r="V3917" s="39"/>
      <c r="W3917" s="39"/>
      <c r="X3917" s="39"/>
      <c r="Y3917" s="32"/>
      <c r="AA3917" s="40"/>
      <c r="AB3917" s="40"/>
      <c r="AC3917" s="40"/>
      <c r="AD3917" s="41"/>
    </row>
    <row r="3918" spans="16:30" x14ac:dyDescent="0.25">
      <c r="P3918" s="38"/>
      <c r="Q3918" s="38"/>
      <c r="V3918" s="39"/>
      <c r="W3918" s="39"/>
      <c r="X3918" s="39"/>
      <c r="Y3918" s="32"/>
      <c r="AA3918" s="40"/>
      <c r="AB3918" s="40"/>
      <c r="AC3918" s="40"/>
      <c r="AD3918" s="41"/>
    </row>
    <row r="3919" spans="16:30" x14ac:dyDescent="0.25">
      <c r="P3919" s="38"/>
      <c r="Q3919" s="38"/>
      <c r="V3919" s="39"/>
      <c r="W3919" s="39"/>
      <c r="X3919" s="39"/>
      <c r="Y3919" s="32"/>
      <c r="AA3919" s="40"/>
      <c r="AB3919" s="40"/>
      <c r="AC3919" s="40"/>
      <c r="AD3919" s="41"/>
    </row>
    <row r="3920" spans="16:30" x14ac:dyDescent="0.25">
      <c r="P3920" s="38"/>
      <c r="Q3920" s="38"/>
      <c r="V3920" s="39"/>
      <c r="W3920" s="39"/>
      <c r="X3920" s="39"/>
      <c r="Y3920" s="32"/>
      <c r="AA3920" s="40"/>
      <c r="AB3920" s="40"/>
      <c r="AC3920" s="40"/>
      <c r="AD3920" s="41"/>
    </row>
    <row r="3921" spans="16:30" x14ac:dyDescent="0.25">
      <c r="P3921" s="38"/>
      <c r="Q3921" s="38"/>
      <c r="V3921" s="39"/>
      <c r="W3921" s="39"/>
      <c r="X3921" s="39"/>
      <c r="Y3921" s="32"/>
      <c r="AA3921" s="40"/>
      <c r="AB3921" s="40"/>
      <c r="AC3921" s="40"/>
      <c r="AD3921" s="41"/>
    </row>
    <row r="3922" spans="16:30" x14ac:dyDescent="0.25">
      <c r="P3922" s="38"/>
      <c r="Q3922" s="38"/>
      <c r="V3922" s="39"/>
      <c r="W3922" s="39"/>
      <c r="X3922" s="39"/>
      <c r="Y3922" s="32"/>
      <c r="AA3922" s="40"/>
      <c r="AB3922" s="40"/>
      <c r="AC3922" s="40"/>
      <c r="AD3922" s="41"/>
    </row>
    <row r="3923" spans="16:30" x14ac:dyDescent="0.25">
      <c r="P3923" s="38"/>
      <c r="Q3923" s="38"/>
      <c r="V3923" s="39"/>
      <c r="W3923" s="39"/>
      <c r="X3923" s="39"/>
      <c r="Y3923" s="32"/>
      <c r="AA3923" s="40"/>
      <c r="AB3923" s="40"/>
      <c r="AC3923" s="40"/>
      <c r="AD3923" s="41"/>
    </row>
    <row r="3924" spans="16:30" x14ac:dyDescent="0.25">
      <c r="P3924" s="38"/>
      <c r="Q3924" s="38"/>
      <c r="V3924" s="39"/>
      <c r="W3924" s="39"/>
      <c r="X3924" s="39"/>
      <c r="Y3924" s="32"/>
      <c r="AA3924" s="40"/>
      <c r="AB3924" s="40"/>
      <c r="AC3924" s="40"/>
      <c r="AD3924" s="41"/>
    </row>
    <row r="3925" spans="16:30" x14ac:dyDescent="0.25">
      <c r="P3925" s="38"/>
      <c r="Q3925" s="38"/>
      <c r="V3925" s="39"/>
      <c r="W3925" s="39"/>
      <c r="X3925" s="39"/>
      <c r="Y3925" s="32"/>
      <c r="AA3925" s="40"/>
      <c r="AB3925" s="40"/>
      <c r="AC3925" s="40"/>
      <c r="AD3925" s="41"/>
    </row>
    <row r="3926" spans="16:30" x14ac:dyDescent="0.25">
      <c r="P3926" s="38"/>
      <c r="Q3926" s="38"/>
      <c r="V3926" s="39"/>
      <c r="W3926" s="39"/>
      <c r="X3926" s="39"/>
      <c r="Y3926" s="32"/>
      <c r="AA3926" s="40"/>
      <c r="AB3926" s="40"/>
      <c r="AC3926" s="40"/>
      <c r="AD3926" s="41"/>
    </row>
    <row r="3927" spans="16:30" x14ac:dyDescent="0.25">
      <c r="P3927" s="38"/>
      <c r="Q3927" s="38"/>
      <c r="V3927" s="39"/>
      <c r="W3927" s="39"/>
      <c r="X3927" s="39"/>
      <c r="Y3927" s="32"/>
      <c r="AA3927" s="40"/>
      <c r="AB3927" s="40"/>
      <c r="AC3927" s="40"/>
      <c r="AD3927" s="41"/>
    </row>
    <row r="3928" spans="16:30" x14ac:dyDescent="0.25">
      <c r="P3928" s="38"/>
      <c r="Q3928" s="38"/>
      <c r="V3928" s="39"/>
      <c r="W3928" s="39"/>
      <c r="X3928" s="39"/>
      <c r="Y3928" s="32"/>
      <c r="AA3928" s="40"/>
      <c r="AB3928" s="40"/>
      <c r="AC3928" s="40"/>
      <c r="AD3928" s="41"/>
    </row>
    <row r="3929" spans="16:30" x14ac:dyDescent="0.25">
      <c r="P3929" s="38"/>
      <c r="Q3929" s="38"/>
      <c r="V3929" s="39"/>
      <c r="W3929" s="39"/>
      <c r="X3929" s="39"/>
      <c r="Y3929" s="32"/>
      <c r="AA3929" s="40"/>
      <c r="AB3929" s="40"/>
      <c r="AC3929" s="40"/>
      <c r="AD3929" s="41"/>
    </row>
    <row r="3930" spans="16:30" x14ac:dyDescent="0.25">
      <c r="P3930" s="38"/>
      <c r="Q3930" s="38"/>
      <c r="V3930" s="39"/>
      <c r="W3930" s="39"/>
      <c r="X3930" s="39"/>
      <c r="Y3930" s="32"/>
      <c r="AA3930" s="40"/>
      <c r="AB3930" s="40"/>
      <c r="AC3930" s="40"/>
      <c r="AD3930" s="41"/>
    </row>
    <row r="3931" spans="16:30" x14ac:dyDescent="0.25">
      <c r="P3931" s="38"/>
      <c r="Q3931" s="38"/>
      <c r="V3931" s="39"/>
      <c r="W3931" s="39"/>
      <c r="X3931" s="39"/>
      <c r="Y3931" s="32"/>
      <c r="AA3931" s="40"/>
      <c r="AB3931" s="40"/>
      <c r="AC3931" s="40"/>
      <c r="AD3931" s="41"/>
    </row>
    <row r="3932" spans="16:30" x14ac:dyDescent="0.25">
      <c r="P3932" s="38"/>
      <c r="Q3932" s="38"/>
      <c r="V3932" s="39"/>
      <c r="W3932" s="39"/>
      <c r="X3932" s="39"/>
      <c r="Y3932" s="32"/>
      <c r="AA3932" s="40"/>
      <c r="AB3932" s="40"/>
      <c r="AC3932" s="40"/>
      <c r="AD3932" s="41"/>
    </row>
    <row r="3933" spans="16:30" x14ac:dyDescent="0.25">
      <c r="P3933" s="38"/>
      <c r="Q3933" s="38"/>
      <c r="V3933" s="39"/>
      <c r="W3933" s="39"/>
      <c r="X3933" s="39"/>
      <c r="Y3933" s="32"/>
      <c r="AA3933" s="40"/>
      <c r="AB3933" s="40"/>
      <c r="AC3933" s="40"/>
      <c r="AD3933" s="41"/>
    </row>
    <row r="3934" spans="16:30" x14ac:dyDescent="0.25">
      <c r="P3934" s="38"/>
      <c r="Q3934" s="38"/>
      <c r="V3934" s="39"/>
      <c r="W3934" s="39"/>
      <c r="X3934" s="39"/>
      <c r="Y3934" s="32"/>
      <c r="AA3934" s="40"/>
      <c r="AB3934" s="40"/>
      <c r="AC3934" s="40"/>
      <c r="AD3934" s="41"/>
    </row>
    <row r="3935" spans="16:30" x14ac:dyDescent="0.25">
      <c r="P3935" s="38"/>
      <c r="Q3935" s="38"/>
      <c r="V3935" s="39"/>
      <c r="W3935" s="39"/>
      <c r="X3935" s="39"/>
      <c r="Y3935" s="32"/>
      <c r="AA3935" s="40"/>
      <c r="AB3935" s="40"/>
      <c r="AC3935" s="40"/>
      <c r="AD3935" s="41"/>
    </row>
    <row r="3936" spans="16:30" x14ac:dyDescent="0.25">
      <c r="P3936" s="38"/>
      <c r="Q3936" s="38"/>
      <c r="V3936" s="39"/>
      <c r="W3936" s="39"/>
      <c r="X3936" s="39"/>
      <c r="Y3936" s="32"/>
      <c r="AA3936" s="40"/>
      <c r="AB3936" s="40"/>
      <c r="AC3936" s="40"/>
      <c r="AD3936" s="41"/>
    </row>
    <row r="3937" spans="16:30" x14ac:dyDescent="0.25">
      <c r="P3937" s="38"/>
      <c r="Q3937" s="38"/>
      <c r="V3937" s="39"/>
      <c r="W3937" s="39"/>
      <c r="X3937" s="39"/>
      <c r="Y3937" s="32"/>
      <c r="AA3937" s="40"/>
      <c r="AB3937" s="40"/>
      <c r="AC3937" s="40"/>
      <c r="AD3937" s="41"/>
    </row>
    <row r="3938" spans="16:30" x14ac:dyDescent="0.25">
      <c r="P3938" s="38"/>
      <c r="Q3938" s="38"/>
      <c r="V3938" s="39"/>
      <c r="W3938" s="39"/>
      <c r="X3938" s="39"/>
      <c r="Y3938" s="32"/>
      <c r="AA3938" s="40"/>
      <c r="AB3938" s="40"/>
      <c r="AC3938" s="40"/>
      <c r="AD3938" s="41"/>
    </row>
    <row r="3939" spans="16:30" x14ac:dyDescent="0.25">
      <c r="P3939" s="38"/>
      <c r="Q3939" s="38"/>
      <c r="V3939" s="39"/>
      <c r="W3939" s="39"/>
      <c r="X3939" s="39"/>
      <c r="Y3939" s="32"/>
      <c r="AA3939" s="40"/>
      <c r="AB3939" s="40"/>
      <c r="AC3939" s="40"/>
      <c r="AD3939" s="41"/>
    </row>
    <row r="3940" spans="16:30" x14ac:dyDescent="0.25">
      <c r="P3940" s="38"/>
      <c r="Q3940" s="38"/>
      <c r="V3940" s="39"/>
      <c r="W3940" s="39"/>
      <c r="X3940" s="39"/>
      <c r="Y3940" s="32"/>
      <c r="AA3940" s="40"/>
      <c r="AB3940" s="40"/>
      <c r="AC3940" s="40"/>
      <c r="AD3940" s="41"/>
    </row>
    <row r="3941" spans="16:30" x14ac:dyDescent="0.25">
      <c r="P3941" s="38"/>
      <c r="Q3941" s="38"/>
      <c r="V3941" s="39"/>
      <c r="W3941" s="39"/>
      <c r="X3941" s="39"/>
      <c r="Y3941" s="32"/>
      <c r="AA3941" s="40"/>
      <c r="AB3941" s="40"/>
      <c r="AC3941" s="40"/>
      <c r="AD3941" s="41"/>
    </row>
    <row r="3942" spans="16:30" x14ac:dyDescent="0.25">
      <c r="P3942" s="38"/>
      <c r="Q3942" s="38"/>
      <c r="V3942" s="39"/>
      <c r="W3942" s="39"/>
      <c r="X3942" s="39"/>
      <c r="Y3942" s="32"/>
      <c r="AA3942" s="40"/>
      <c r="AB3942" s="40"/>
      <c r="AC3942" s="40"/>
      <c r="AD3942" s="41"/>
    </row>
    <row r="3943" spans="16:30" x14ac:dyDescent="0.25">
      <c r="P3943" s="38"/>
      <c r="Q3943" s="38"/>
      <c r="V3943" s="39"/>
      <c r="W3943" s="39"/>
      <c r="X3943" s="39"/>
      <c r="Y3943" s="32"/>
      <c r="AA3943" s="40"/>
      <c r="AB3943" s="40"/>
      <c r="AC3943" s="40"/>
      <c r="AD3943" s="41"/>
    </row>
    <row r="3944" spans="16:30" x14ac:dyDescent="0.25">
      <c r="P3944" s="38"/>
      <c r="Q3944" s="38"/>
      <c r="V3944" s="39"/>
      <c r="W3944" s="39"/>
      <c r="X3944" s="39"/>
      <c r="Y3944" s="32"/>
      <c r="AA3944" s="40"/>
      <c r="AB3944" s="40"/>
      <c r="AC3944" s="40"/>
      <c r="AD3944" s="41"/>
    </row>
    <row r="3945" spans="16:30" x14ac:dyDescent="0.25">
      <c r="P3945" s="38"/>
      <c r="Q3945" s="38"/>
      <c r="V3945" s="39"/>
      <c r="W3945" s="39"/>
      <c r="X3945" s="39"/>
      <c r="Y3945" s="32"/>
      <c r="AA3945" s="40"/>
      <c r="AB3945" s="40"/>
      <c r="AC3945" s="40"/>
      <c r="AD3945" s="41"/>
    </row>
    <row r="3946" spans="16:30" x14ac:dyDescent="0.25">
      <c r="P3946" s="38"/>
      <c r="Q3946" s="38"/>
      <c r="V3946" s="39"/>
      <c r="W3946" s="39"/>
      <c r="X3946" s="39"/>
      <c r="Y3946" s="32"/>
      <c r="AA3946" s="40"/>
      <c r="AB3946" s="40"/>
      <c r="AC3946" s="40"/>
      <c r="AD3946" s="41"/>
    </row>
    <row r="3947" spans="16:30" x14ac:dyDescent="0.25">
      <c r="P3947" s="38"/>
      <c r="Q3947" s="38"/>
      <c r="V3947" s="39"/>
      <c r="W3947" s="39"/>
      <c r="X3947" s="39"/>
      <c r="Y3947" s="32"/>
      <c r="AA3947" s="40"/>
      <c r="AB3947" s="40"/>
      <c r="AC3947" s="40"/>
      <c r="AD3947" s="41"/>
    </row>
    <row r="3948" spans="16:30" x14ac:dyDescent="0.25">
      <c r="P3948" s="38"/>
      <c r="Q3948" s="38"/>
      <c r="V3948" s="39"/>
      <c r="W3948" s="39"/>
      <c r="X3948" s="39"/>
      <c r="Y3948" s="32"/>
      <c r="AA3948" s="40"/>
      <c r="AB3948" s="40"/>
      <c r="AC3948" s="40"/>
      <c r="AD3948" s="41"/>
    </row>
    <row r="3949" spans="16:30" x14ac:dyDescent="0.25">
      <c r="P3949" s="38"/>
      <c r="Q3949" s="38"/>
      <c r="V3949" s="39"/>
      <c r="W3949" s="39"/>
      <c r="X3949" s="39"/>
      <c r="Y3949" s="32"/>
      <c r="AA3949" s="40"/>
      <c r="AB3949" s="40"/>
      <c r="AC3949" s="40"/>
      <c r="AD3949" s="41"/>
    </row>
    <row r="3950" spans="16:30" x14ac:dyDescent="0.25">
      <c r="P3950" s="38"/>
      <c r="Q3950" s="38"/>
      <c r="V3950" s="39"/>
      <c r="W3950" s="39"/>
      <c r="X3950" s="39"/>
      <c r="Y3950" s="32"/>
      <c r="AA3950" s="40"/>
      <c r="AB3950" s="40"/>
      <c r="AC3950" s="40"/>
      <c r="AD3950" s="41"/>
    </row>
    <row r="3951" spans="16:30" x14ac:dyDescent="0.25">
      <c r="P3951" s="38"/>
      <c r="Q3951" s="38"/>
      <c r="V3951" s="39"/>
      <c r="W3951" s="39"/>
      <c r="X3951" s="39"/>
      <c r="Y3951" s="32"/>
      <c r="AA3951" s="40"/>
      <c r="AB3951" s="40"/>
      <c r="AC3951" s="40"/>
      <c r="AD3951" s="41"/>
    </row>
    <row r="3952" spans="16:30" x14ac:dyDescent="0.25">
      <c r="P3952" s="38"/>
      <c r="Q3952" s="38"/>
      <c r="V3952" s="39"/>
      <c r="W3952" s="39"/>
      <c r="X3952" s="39"/>
      <c r="Y3952" s="32"/>
      <c r="AA3952" s="40"/>
      <c r="AB3952" s="40"/>
      <c r="AC3952" s="40"/>
      <c r="AD3952" s="41"/>
    </row>
    <row r="3953" spans="16:30" x14ac:dyDescent="0.25">
      <c r="P3953" s="38"/>
      <c r="Q3953" s="38"/>
      <c r="V3953" s="39"/>
      <c r="W3953" s="39"/>
      <c r="X3953" s="39"/>
      <c r="Y3953" s="32"/>
      <c r="AA3953" s="40"/>
      <c r="AB3953" s="40"/>
      <c r="AC3953" s="40"/>
      <c r="AD3953" s="41"/>
    </row>
    <row r="3954" spans="16:30" x14ac:dyDescent="0.25">
      <c r="P3954" s="38"/>
      <c r="Q3954" s="38"/>
      <c r="V3954" s="39"/>
      <c r="W3954" s="39"/>
      <c r="X3954" s="39"/>
      <c r="Y3954" s="32"/>
      <c r="AA3954" s="40"/>
      <c r="AB3954" s="40"/>
      <c r="AC3954" s="40"/>
      <c r="AD3954" s="41"/>
    </row>
    <row r="3955" spans="16:30" x14ac:dyDescent="0.25">
      <c r="P3955" s="38"/>
      <c r="Q3955" s="38"/>
      <c r="V3955" s="39"/>
      <c r="W3955" s="39"/>
      <c r="X3955" s="39"/>
      <c r="Y3955" s="32"/>
      <c r="AA3955" s="40"/>
      <c r="AB3955" s="40"/>
      <c r="AC3955" s="40"/>
      <c r="AD3955" s="41"/>
    </row>
    <row r="3956" spans="16:30" x14ac:dyDescent="0.25">
      <c r="P3956" s="38"/>
      <c r="Q3956" s="38"/>
      <c r="V3956" s="39"/>
      <c r="W3956" s="39"/>
      <c r="X3956" s="39"/>
      <c r="Y3956" s="32"/>
      <c r="AA3956" s="40"/>
      <c r="AB3956" s="40"/>
      <c r="AC3956" s="40"/>
      <c r="AD3956" s="41"/>
    </row>
    <row r="3957" spans="16:30" x14ac:dyDescent="0.25">
      <c r="P3957" s="38"/>
      <c r="Q3957" s="38"/>
      <c r="V3957" s="39"/>
      <c r="W3957" s="39"/>
      <c r="X3957" s="39"/>
      <c r="Y3957" s="32"/>
      <c r="AA3957" s="40"/>
      <c r="AB3957" s="40"/>
      <c r="AC3957" s="40"/>
      <c r="AD3957" s="41"/>
    </row>
    <row r="3958" spans="16:30" x14ac:dyDescent="0.25">
      <c r="P3958" s="38"/>
      <c r="Q3958" s="38"/>
      <c r="V3958" s="39"/>
      <c r="W3958" s="39"/>
      <c r="X3958" s="39"/>
      <c r="Y3958" s="32"/>
      <c r="AA3958" s="40"/>
      <c r="AB3958" s="40"/>
      <c r="AC3958" s="40"/>
      <c r="AD3958" s="41"/>
    </row>
    <row r="3959" spans="16:30" x14ac:dyDescent="0.25">
      <c r="P3959" s="38"/>
      <c r="Q3959" s="38"/>
      <c r="V3959" s="39"/>
      <c r="W3959" s="39"/>
      <c r="X3959" s="39"/>
      <c r="Y3959" s="32"/>
      <c r="AA3959" s="40"/>
      <c r="AB3959" s="40"/>
      <c r="AC3959" s="40"/>
      <c r="AD3959" s="41"/>
    </row>
    <row r="3960" spans="16:30" x14ac:dyDescent="0.25">
      <c r="P3960" s="38"/>
      <c r="Q3960" s="38"/>
      <c r="V3960" s="39"/>
      <c r="W3960" s="39"/>
      <c r="X3960" s="39"/>
      <c r="Y3960" s="32"/>
      <c r="AA3960" s="40"/>
      <c r="AB3960" s="40"/>
      <c r="AC3960" s="40"/>
      <c r="AD3960" s="41"/>
    </row>
    <row r="3961" spans="16:30" x14ac:dyDescent="0.25">
      <c r="P3961" s="38"/>
      <c r="Q3961" s="38"/>
      <c r="V3961" s="39"/>
      <c r="W3961" s="39"/>
      <c r="X3961" s="39"/>
      <c r="Y3961" s="32"/>
      <c r="AA3961" s="40"/>
      <c r="AB3961" s="40"/>
      <c r="AC3961" s="40"/>
      <c r="AD3961" s="41"/>
    </row>
    <row r="3962" spans="16:30" x14ac:dyDescent="0.25">
      <c r="P3962" s="38"/>
      <c r="Q3962" s="38"/>
      <c r="V3962" s="39"/>
      <c r="W3962" s="39"/>
      <c r="X3962" s="39"/>
      <c r="Y3962" s="32"/>
      <c r="AA3962" s="40"/>
      <c r="AB3962" s="40"/>
      <c r="AC3962" s="40"/>
      <c r="AD3962" s="41"/>
    </row>
    <row r="3963" spans="16:30" x14ac:dyDescent="0.25">
      <c r="P3963" s="38"/>
      <c r="Q3963" s="38"/>
      <c r="V3963" s="39"/>
      <c r="W3963" s="39"/>
      <c r="X3963" s="39"/>
      <c r="Y3963" s="32"/>
      <c r="AA3963" s="40"/>
      <c r="AB3963" s="40"/>
      <c r="AC3963" s="40"/>
      <c r="AD3963" s="41"/>
    </row>
    <row r="3964" spans="16:30" x14ac:dyDescent="0.25">
      <c r="P3964" s="38"/>
      <c r="Q3964" s="38"/>
      <c r="V3964" s="39"/>
      <c r="W3964" s="39"/>
      <c r="X3964" s="39"/>
      <c r="Y3964" s="32"/>
      <c r="AA3964" s="40"/>
      <c r="AB3964" s="40"/>
      <c r="AC3964" s="40"/>
      <c r="AD3964" s="41"/>
    </row>
    <row r="3965" spans="16:30" x14ac:dyDescent="0.25">
      <c r="P3965" s="38"/>
      <c r="Q3965" s="38"/>
      <c r="V3965" s="39"/>
      <c r="W3965" s="39"/>
      <c r="X3965" s="39"/>
      <c r="Y3965" s="32"/>
      <c r="AA3965" s="40"/>
      <c r="AB3965" s="40"/>
      <c r="AC3965" s="40"/>
      <c r="AD3965" s="41"/>
    </row>
    <row r="3966" spans="16:30" x14ac:dyDescent="0.25">
      <c r="P3966" s="38"/>
      <c r="Q3966" s="38"/>
      <c r="V3966" s="39"/>
      <c r="W3966" s="39"/>
      <c r="X3966" s="39"/>
      <c r="Y3966" s="32"/>
      <c r="AA3966" s="40"/>
      <c r="AB3966" s="40"/>
      <c r="AC3966" s="40"/>
      <c r="AD3966" s="41"/>
    </row>
    <row r="3967" spans="16:30" x14ac:dyDescent="0.25">
      <c r="P3967" s="38"/>
      <c r="Q3967" s="38"/>
      <c r="V3967" s="39"/>
      <c r="W3967" s="39"/>
      <c r="X3967" s="39"/>
      <c r="Y3967" s="32"/>
      <c r="AA3967" s="40"/>
      <c r="AB3967" s="40"/>
      <c r="AC3967" s="40"/>
      <c r="AD3967" s="41"/>
    </row>
    <row r="3968" spans="16:30" x14ac:dyDescent="0.25">
      <c r="P3968" s="38"/>
      <c r="Q3968" s="38"/>
      <c r="V3968" s="39"/>
      <c r="W3968" s="39"/>
      <c r="X3968" s="39"/>
      <c r="Y3968" s="32"/>
      <c r="AA3968" s="40"/>
      <c r="AB3968" s="40"/>
      <c r="AC3968" s="40"/>
      <c r="AD3968" s="41"/>
    </row>
    <row r="3969" spans="16:30" x14ac:dyDescent="0.25">
      <c r="P3969" s="38"/>
      <c r="Q3969" s="38"/>
      <c r="V3969" s="39"/>
      <c r="W3969" s="39"/>
      <c r="X3969" s="39"/>
      <c r="Y3969" s="32"/>
      <c r="AA3969" s="40"/>
      <c r="AB3969" s="40"/>
      <c r="AC3969" s="40"/>
      <c r="AD3969" s="41"/>
    </row>
    <row r="3970" spans="16:30" x14ac:dyDescent="0.25">
      <c r="P3970" s="38"/>
      <c r="Q3970" s="38"/>
      <c r="V3970" s="39"/>
      <c r="W3970" s="39"/>
      <c r="X3970" s="39"/>
      <c r="Y3970" s="32"/>
      <c r="AA3970" s="40"/>
      <c r="AB3970" s="40"/>
      <c r="AC3970" s="40"/>
      <c r="AD3970" s="41"/>
    </row>
    <row r="3971" spans="16:30" x14ac:dyDescent="0.25">
      <c r="P3971" s="38"/>
      <c r="Q3971" s="38"/>
      <c r="V3971" s="39"/>
      <c r="W3971" s="39"/>
      <c r="X3971" s="39"/>
      <c r="Y3971" s="32"/>
      <c r="AA3971" s="40"/>
      <c r="AB3971" s="40"/>
      <c r="AC3971" s="40"/>
      <c r="AD3971" s="41"/>
    </row>
    <row r="3972" spans="16:30" x14ac:dyDescent="0.25">
      <c r="P3972" s="38"/>
      <c r="Q3972" s="38"/>
      <c r="V3972" s="39"/>
      <c r="W3972" s="39"/>
      <c r="X3972" s="39"/>
      <c r="Y3972" s="32"/>
      <c r="AA3972" s="40"/>
      <c r="AB3972" s="40"/>
      <c r="AC3972" s="40"/>
      <c r="AD3972" s="41"/>
    </row>
    <row r="3973" spans="16:30" x14ac:dyDescent="0.25">
      <c r="P3973" s="38"/>
      <c r="Q3973" s="38"/>
      <c r="V3973" s="39"/>
      <c r="W3973" s="39"/>
      <c r="X3973" s="39"/>
      <c r="Y3973" s="32"/>
      <c r="AA3973" s="40"/>
      <c r="AB3973" s="40"/>
      <c r="AC3973" s="40"/>
      <c r="AD3973" s="41"/>
    </row>
    <row r="3974" spans="16:30" x14ac:dyDescent="0.25">
      <c r="P3974" s="38"/>
      <c r="Q3974" s="38"/>
      <c r="V3974" s="39"/>
      <c r="W3974" s="39"/>
      <c r="X3974" s="39"/>
      <c r="Y3974" s="32"/>
      <c r="AA3974" s="40"/>
      <c r="AB3974" s="40"/>
      <c r="AC3974" s="40"/>
      <c r="AD3974" s="41"/>
    </row>
    <row r="3975" spans="16:30" x14ac:dyDescent="0.25">
      <c r="P3975" s="38"/>
      <c r="Q3975" s="38"/>
      <c r="V3975" s="39"/>
      <c r="W3975" s="39"/>
      <c r="X3975" s="39"/>
      <c r="Y3975" s="32"/>
      <c r="AA3975" s="40"/>
      <c r="AB3975" s="40"/>
      <c r="AC3975" s="40"/>
      <c r="AD3975" s="41"/>
    </row>
    <row r="3976" spans="16:30" x14ac:dyDescent="0.25">
      <c r="P3976" s="38"/>
      <c r="Q3976" s="38"/>
      <c r="V3976" s="39"/>
      <c r="W3976" s="39"/>
      <c r="X3976" s="39"/>
      <c r="Y3976" s="32"/>
      <c r="AA3976" s="40"/>
      <c r="AB3976" s="40"/>
      <c r="AC3976" s="40"/>
      <c r="AD3976" s="41"/>
    </row>
    <row r="3977" spans="16:30" x14ac:dyDescent="0.25">
      <c r="P3977" s="38"/>
      <c r="Q3977" s="38"/>
      <c r="V3977" s="39"/>
      <c r="W3977" s="39"/>
      <c r="X3977" s="39"/>
      <c r="Y3977" s="32"/>
      <c r="AA3977" s="40"/>
      <c r="AB3977" s="40"/>
      <c r="AC3977" s="40"/>
      <c r="AD3977" s="41"/>
    </row>
    <row r="3978" spans="16:30" x14ac:dyDescent="0.25">
      <c r="P3978" s="38"/>
      <c r="Q3978" s="38"/>
      <c r="V3978" s="39"/>
      <c r="W3978" s="39"/>
      <c r="X3978" s="39"/>
      <c r="Y3978" s="32"/>
      <c r="AA3978" s="40"/>
      <c r="AB3978" s="40"/>
      <c r="AC3978" s="40"/>
      <c r="AD3978" s="41"/>
    </row>
    <row r="3979" spans="16:30" x14ac:dyDescent="0.25">
      <c r="P3979" s="38"/>
      <c r="Q3979" s="38"/>
      <c r="V3979" s="39"/>
      <c r="W3979" s="39"/>
      <c r="X3979" s="39"/>
      <c r="Y3979" s="32"/>
      <c r="AA3979" s="40"/>
      <c r="AB3979" s="40"/>
      <c r="AC3979" s="40"/>
      <c r="AD3979" s="41"/>
    </row>
    <row r="3980" spans="16:30" x14ac:dyDescent="0.25">
      <c r="P3980" s="38"/>
      <c r="Q3980" s="38"/>
      <c r="V3980" s="39"/>
      <c r="W3980" s="39"/>
      <c r="X3980" s="39"/>
      <c r="Y3980" s="32"/>
      <c r="AA3980" s="40"/>
      <c r="AB3980" s="40"/>
      <c r="AC3980" s="40"/>
      <c r="AD3980" s="41"/>
    </row>
    <row r="3981" spans="16:30" x14ac:dyDescent="0.25">
      <c r="P3981" s="38"/>
      <c r="Q3981" s="38"/>
      <c r="V3981" s="39"/>
      <c r="W3981" s="39"/>
      <c r="X3981" s="39"/>
      <c r="Y3981" s="32"/>
      <c r="AA3981" s="40"/>
      <c r="AB3981" s="40"/>
      <c r="AC3981" s="40"/>
      <c r="AD3981" s="41"/>
    </row>
    <row r="3982" spans="16:30" x14ac:dyDescent="0.25">
      <c r="P3982" s="38"/>
      <c r="Q3982" s="38"/>
      <c r="V3982" s="39"/>
      <c r="W3982" s="39"/>
      <c r="X3982" s="39"/>
      <c r="Y3982" s="32"/>
      <c r="AA3982" s="40"/>
      <c r="AB3982" s="40"/>
      <c r="AC3982" s="40"/>
      <c r="AD3982" s="41"/>
    </row>
    <row r="3983" spans="16:30" x14ac:dyDescent="0.25">
      <c r="P3983" s="38"/>
      <c r="Q3983" s="38"/>
      <c r="V3983" s="39"/>
      <c r="W3983" s="39"/>
      <c r="X3983" s="39"/>
      <c r="Y3983" s="32"/>
      <c r="AA3983" s="40"/>
      <c r="AB3983" s="40"/>
      <c r="AC3983" s="40"/>
      <c r="AD3983" s="41"/>
    </row>
    <row r="3984" spans="16:30" x14ac:dyDescent="0.25">
      <c r="P3984" s="38"/>
      <c r="Q3984" s="38"/>
      <c r="V3984" s="39"/>
      <c r="W3984" s="39"/>
      <c r="X3984" s="39"/>
      <c r="Y3984" s="32"/>
      <c r="AA3984" s="40"/>
      <c r="AB3984" s="40"/>
      <c r="AC3984" s="40"/>
      <c r="AD3984" s="41"/>
    </row>
    <row r="3985" spans="16:30" x14ac:dyDescent="0.25">
      <c r="P3985" s="38"/>
      <c r="Q3985" s="38"/>
      <c r="V3985" s="39"/>
      <c r="W3985" s="39"/>
      <c r="X3985" s="39"/>
      <c r="Y3985" s="32"/>
      <c r="AA3985" s="40"/>
      <c r="AB3985" s="40"/>
      <c r="AC3985" s="40"/>
      <c r="AD3985" s="41"/>
    </row>
    <row r="3986" spans="16:30" x14ac:dyDescent="0.25">
      <c r="P3986" s="38"/>
      <c r="Q3986" s="38"/>
      <c r="V3986" s="39"/>
      <c r="W3986" s="39"/>
      <c r="X3986" s="39"/>
      <c r="Y3986" s="32"/>
      <c r="AA3986" s="40"/>
      <c r="AB3986" s="40"/>
      <c r="AC3986" s="40"/>
      <c r="AD3986" s="41"/>
    </row>
    <row r="3987" spans="16:30" x14ac:dyDescent="0.25">
      <c r="P3987" s="38"/>
      <c r="Q3987" s="38"/>
      <c r="V3987" s="39"/>
      <c r="W3987" s="39"/>
      <c r="X3987" s="39"/>
      <c r="Y3987" s="32"/>
      <c r="AA3987" s="40"/>
      <c r="AB3987" s="40"/>
      <c r="AC3987" s="40"/>
      <c r="AD3987" s="41"/>
    </row>
    <row r="3988" spans="16:30" x14ac:dyDescent="0.25">
      <c r="P3988" s="38"/>
      <c r="Q3988" s="38"/>
      <c r="V3988" s="39"/>
      <c r="W3988" s="39"/>
      <c r="X3988" s="39"/>
      <c r="Y3988" s="32"/>
      <c r="AA3988" s="40"/>
      <c r="AB3988" s="40"/>
      <c r="AC3988" s="40"/>
      <c r="AD3988" s="41"/>
    </row>
    <row r="3989" spans="16:30" x14ac:dyDescent="0.25">
      <c r="P3989" s="38"/>
      <c r="Q3989" s="38"/>
      <c r="V3989" s="39"/>
      <c r="W3989" s="39"/>
      <c r="X3989" s="39"/>
      <c r="Y3989" s="32"/>
      <c r="AA3989" s="40"/>
      <c r="AB3989" s="40"/>
      <c r="AC3989" s="40"/>
      <c r="AD3989" s="41"/>
    </row>
    <row r="3990" spans="16:30" x14ac:dyDescent="0.25">
      <c r="P3990" s="38"/>
      <c r="Q3990" s="38"/>
      <c r="V3990" s="39"/>
      <c r="W3990" s="39"/>
      <c r="X3990" s="39"/>
      <c r="Y3990" s="32"/>
      <c r="AA3990" s="40"/>
      <c r="AB3990" s="40"/>
      <c r="AC3990" s="40"/>
      <c r="AD3990" s="41"/>
    </row>
    <row r="3991" spans="16:30" x14ac:dyDescent="0.25">
      <c r="P3991" s="38"/>
      <c r="Q3991" s="38"/>
      <c r="V3991" s="39"/>
      <c r="W3991" s="39"/>
      <c r="X3991" s="39"/>
      <c r="Y3991" s="32"/>
      <c r="AA3991" s="40"/>
      <c r="AB3991" s="40"/>
      <c r="AC3991" s="40"/>
      <c r="AD3991" s="41"/>
    </row>
    <row r="3992" spans="16:30" x14ac:dyDescent="0.25">
      <c r="P3992" s="38"/>
      <c r="Q3992" s="38"/>
      <c r="V3992" s="39"/>
      <c r="W3992" s="39"/>
      <c r="X3992" s="39"/>
      <c r="Y3992" s="32"/>
      <c r="AA3992" s="40"/>
      <c r="AB3992" s="40"/>
      <c r="AC3992" s="40"/>
      <c r="AD3992" s="41"/>
    </row>
    <row r="3993" spans="16:30" x14ac:dyDescent="0.25">
      <c r="P3993" s="38"/>
      <c r="Q3993" s="38"/>
      <c r="V3993" s="39"/>
      <c r="W3993" s="39"/>
      <c r="X3993" s="39"/>
      <c r="Y3993" s="32"/>
      <c r="AA3993" s="40"/>
      <c r="AB3993" s="40"/>
      <c r="AC3993" s="40"/>
      <c r="AD3993" s="41"/>
    </row>
    <row r="3994" spans="16:30" x14ac:dyDescent="0.25">
      <c r="P3994" s="38"/>
      <c r="Q3994" s="38"/>
      <c r="V3994" s="39"/>
      <c r="W3994" s="39"/>
      <c r="X3994" s="39"/>
      <c r="Y3994" s="32"/>
      <c r="AA3994" s="40"/>
      <c r="AB3994" s="40"/>
      <c r="AC3994" s="40"/>
      <c r="AD3994" s="41"/>
    </row>
    <row r="3995" spans="16:30" x14ac:dyDescent="0.25">
      <c r="P3995" s="38"/>
      <c r="Q3995" s="38"/>
      <c r="V3995" s="39"/>
      <c r="W3995" s="39"/>
      <c r="X3995" s="39"/>
      <c r="Y3995" s="32"/>
      <c r="AA3995" s="40"/>
      <c r="AB3995" s="40"/>
      <c r="AC3995" s="40"/>
      <c r="AD3995" s="41"/>
    </row>
    <row r="3996" spans="16:30" x14ac:dyDescent="0.25">
      <c r="P3996" s="38"/>
      <c r="Q3996" s="38"/>
      <c r="V3996" s="39"/>
      <c r="W3996" s="39"/>
      <c r="X3996" s="39"/>
      <c r="Y3996" s="32"/>
      <c r="AA3996" s="40"/>
      <c r="AB3996" s="40"/>
      <c r="AC3996" s="40"/>
      <c r="AD3996" s="41"/>
    </row>
    <row r="3997" spans="16:30" x14ac:dyDescent="0.25">
      <c r="P3997" s="38"/>
      <c r="Q3997" s="38"/>
      <c r="V3997" s="39"/>
      <c r="W3997" s="39"/>
      <c r="X3997" s="39"/>
      <c r="Y3997" s="32"/>
      <c r="AA3997" s="40"/>
      <c r="AB3997" s="40"/>
      <c r="AC3997" s="40"/>
      <c r="AD3997" s="41"/>
    </row>
    <row r="3998" spans="16:30" x14ac:dyDescent="0.25">
      <c r="P3998" s="38"/>
      <c r="Q3998" s="38"/>
      <c r="V3998" s="39"/>
      <c r="W3998" s="39"/>
      <c r="X3998" s="39"/>
      <c r="Y3998" s="32"/>
      <c r="AA3998" s="40"/>
      <c r="AB3998" s="40"/>
      <c r="AC3998" s="40"/>
      <c r="AD3998" s="41"/>
    </row>
    <row r="3999" spans="16:30" x14ac:dyDescent="0.25">
      <c r="P3999" s="38"/>
      <c r="Q3999" s="38"/>
      <c r="V3999" s="39"/>
      <c r="W3999" s="39"/>
      <c r="X3999" s="39"/>
      <c r="Y3999" s="32"/>
      <c r="AA3999" s="40"/>
      <c r="AB3999" s="40"/>
      <c r="AC3999" s="40"/>
      <c r="AD3999" s="41"/>
    </row>
    <row r="4000" spans="16:30" x14ac:dyDescent="0.25">
      <c r="P4000" s="38"/>
      <c r="Q4000" s="38"/>
      <c r="V4000" s="39"/>
      <c r="W4000" s="39"/>
      <c r="X4000" s="39"/>
      <c r="Y4000" s="32"/>
      <c r="AA4000" s="40"/>
      <c r="AB4000" s="40"/>
      <c r="AC4000" s="40"/>
      <c r="AD4000" s="41"/>
    </row>
    <row r="4001" spans="16:30" x14ac:dyDescent="0.25">
      <c r="P4001" s="38"/>
      <c r="Q4001" s="38"/>
      <c r="V4001" s="39"/>
      <c r="W4001" s="39"/>
      <c r="X4001" s="39"/>
      <c r="Y4001" s="32"/>
      <c r="AA4001" s="40"/>
      <c r="AB4001" s="40"/>
      <c r="AC4001" s="40"/>
      <c r="AD4001" s="41"/>
    </row>
    <row r="4002" spans="16:30" x14ac:dyDescent="0.25">
      <c r="P4002" s="38"/>
      <c r="Q4002" s="38"/>
      <c r="V4002" s="39"/>
      <c r="W4002" s="39"/>
      <c r="X4002" s="39"/>
      <c r="Y4002" s="32"/>
      <c r="AA4002" s="40"/>
      <c r="AB4002" s="40"/>
      <c r="AC4002" s="40"/>
      <c r="AD4002" s="41"/>
    </row>
    <row r="4003" spans="16:30" x14ac:dyDescent="0.25">
      <c r="P4003" s="38"/>
      <c r="Q4003" s="38"/>
      <c r="V4003" s="39"/>
      <c r="W4003" s="39"/>
      <c r="X4003" s="39"/>
      <c r="Y4003" s="32"/>
      <c r="AA4003" s="40"/>
      <c r="AB4003" s="40"/>
      <c r="AC4003" s="40"/>
      <c r="AD4003" s="41"/>
    </row>
    <row r="4004" spans="16:30" x14ac:dyDescent="0.25">
      <c r="P4004" s="38"/>
      <c r="Q4004" s="38"/>
      <c r="V4004" s="39"/>
      <c r="W4004" s="39"/>
      <c r="X4004" s="39"/>
      <c r="Y4004" s="32"/>
      <c r="AA4004" s="40"/>
      <c r="AB4004" s="40"/>
      <c r="AC4004" s="40"/>
      <c r="AD4004" s="41"/>
    </row>
    <row r="4005" spans="16:30" x14ac:dyDescent="0.25">
      <c r="P4005" s="38"/>
      <c r="Q4005" s="38"/>
      <c r="V4005" s="39"/>
      <c r="W4005" s="39"/>
      <c r="X4005" s="39"/>
      <c r="Y4005" s="32"/>
      <c r="AA4005" s="40"/>
      <c r="AB4005" s="40"/>
      <c r="AC4005" s="40"/>
      <c r="AD4005" s="41"/>
    </row>
    <row r="4006" spans="16:30" x14ac:dyDescent="0.25">
      <c r="P4006" s="38"/>
      <c r="Q4006" s="38"/>
      <c r="V4006" s="39"/>
      <c r="W4006" s="39"/>
      <c r="X4006" s="39"/>
      <c r="Y4006" s="32"/>
      <c r="AA4006" s="40"/>
      <c r="AB4006" s="40"/>
      <c r="AC4006" s="40"/>
      <c r="AD4006" s="41"/>
    </row>
    <row r="4007" spans="16:30" x14ac:dyDescent="0.25">
      <c r="P4007" s="38"/>
      <c r="Q4007" s="38"/>
      <c r="V4007" s="39"/>
      <c r="W4007" s="39"/>
      <c r="X4007" s="39"/>
      <c r="Y4007" s="32"/>
      <c r="AA4007" s="40"/>
      <c r="AB4007" s="40"/>
      <c r="AC4007" s="40"/>
      <c r="AD4007" s="41"/>
    </row>
    <row r="4008" spans="16:30" x14ac:dyDescent="0.25">
      <c r="P4008" s="38"/>
      <c r="Q4008" s="38"/>
      <c r="V4008" s="39"/>
      <c r="W4008" s="39"/>
      <c r="X4008" s="39"/>
      <c r="Y4008" s="32"/>
      <c r="AA4008" s="40"/>
      <c r="AB4008" s="40"/>
      <c r="AC4008" s="40"/>
      <c r="AD4008" s="41"/>
    </row>
    <row r="4009" spans="16:30" x14ac:dyDescent="0.25">
      <c r="P4009" s="38"/>
      <c r="Q4009" s="38"/>
      <c r="V4009" s="39"/>
      <c r="W4009" s="39"/>
      <c r="X4009" s="39"/>
      <c r="Y4009" s="32"/>
      <c r="AA4009" s="40"/>
      <c r="AB4009" s="40"/>
      <c r="AC4009" s="40"/>
      <c r="AD4009" s="41"/>
    </row>
    <row r="4010" spans="16:30" x14ac:dyDescent="0.25">
      <c r="P4010" s="38"/>
      <c r="Q4010" s="38"/>
      <c r="V4010" s="39"/>
      <c r="W4010" s="39"/>
      <c r="X4010" s="39"/>
      <c r="Y4010" s="32"/>
      <c r="AA4010" s="40"/>
      <c r="AB4010" s="40"/>
      <c r="AC4010" s="40"/>
      <c r="AD4010" s="41"/>
    </row>
    <row r="4011" spans="16:30" x14ac:dyDescent="0.25">
      <c r="P4011" s="38"/>
      <c r="Q4011" s="38"/>
      <c r="V4011" s="39"/>
      <c r="W4011" s="39"/>
      <c r="X4011" s="39"/>
      <c r="Y4011" s="32"/>
      <c r="AA4011" s="40"/>
      <c r="AB4011" s="40"/>
      <c r="AC4011" s="40"/>
      <c r="AD4011" s="41"/>
    </row>
    <row r="4012" spans="16:30" x14ac:dyDescent="0.25">
      <c r="P4012" s="38"/>
      <c r="Q4012" s="38"/>
      <c r="V4012" s="39"/>
      <c r="W4012" s="39"/>
      <c r="X4012" s="39"/>
      <c r="Y4012" s="32"/>
      <c r="AA4012" s="40"/>
      <c r="AB4012" s="40"/>
      <c r="AC4012" s="40"/>
      <c r="AD4012" s="41"/>
    </row>
    <row r="4013" spans="16:30" x14ac:dyDescent="0.25">
      <c r="P4013" s="38"/>
      <c r="Q4013" s="38"/>
      <c r="V4013" s="39"/>
      <c r="W4013" s="39"/>
      <c r="X4013" s="39"/>
      <c r="Y4013" s="32"/>
      <c r="AA4013" s="40"/>
      <c r="AB4013" s="40"/>
      <c r="AC4013" s="40"/>
      <c r="AD4013" s="41"/>
    </row>
    <row r="4014" spans="16:30" x14ac:dyDescent="0.25">
      <c r="P4014" s="38"/>
      <c r="Q4014" s="38"/>
      <c r="V4014" s="39"/>
      <c r="W4014" s="39"/>
      <c r="X4014" s="39"/>
      <c r="Y4014" s="32"/>
      <c r="AA4014" s="40"/>
      <c r="AB4014" s="40"/>
      <c r="AC4014" s="40"/>
      <c r="AD4014" s="41"/>
    </row>
    <row r="4015" spans="16:30" x14ac:dyDescent="0.25">
      <c r="P4015" s="38"/>
      <c r="Q4015" s="38"/>
      <c r="V4015" s="39"/>
      <c r="W4015" s="39"/>
      <c r="X4015" s="39"/>
      <c r="Y4015" s="32"/>
      <c r="AA4015" s="40"/>
      <c r="AB4015" s="40"/>
      <c r="AC4015" s="40"/>
      <c r="AD4015" s="41"/>
    </row>
    <row r="4016" spans="16:30" x14ac:dyDescent="0.25">
      <c r="P4016" s="38"/>
      <c r="Q4016" s="38"/>
      <c r="V4016" s="39"/>
      <c r="W4016" s="39"/>
      <c r="X4016" s="39"/>
      <c r="Y4016" s="32"/>
      <c r="AA4016" s="40"/>
      <c r="AB4016" s="40"/>
      <c r="AC4016" s="40"/>
      <c r="AD4016" s="41"/>
    </row>
    <row r="4017" spans="16:30" x14ac:dyDescent="0.25">
      <c r="P4017" s="38"/>
      <c r="Q4017" s="38"/>
      <c r="V4017" s="39"/>
      <c r="W4017" s="39"/>
      <c r="X4017" s="39"/>
      <c r="Y4017" s="32"/>
      <c r="AA4017" s="40"/>
      <c r="AB4017" s="40"/>
      <c r="AC4017" s="40"/>
      <c r="AD4017" s="41"/>
    </row>
    <row r="4018" spans="16:30" x14ac:dyDescent="0.25">
      <c r="P4018" s="38"/>
      <c r="Q4018" s="38"/>
      <c r="V4018" s="39"/>
      <c r="W4018" s="39"/>
      <c r="X4018" s="39"/>
      <c r="Y4018" s="32"/>
      <c r="AA4018" s="40"/>
      <c r="AB4018" s="40"/>
      <c r="AC4018" s="40"/>
      <c r="AD4018" s="41"/>
    </row>
    <row r="4019" spans="16:30" x14ac:dyDescent="0.25">
      <c r="P4019" s="38"/>
      <c r="Q4019" s="38"/>
      <c r="V4019" s="39"/>
      <c r="W4019" s="39"/>
      <c r="X4019" s="39"/>
      <c r="Y4019" s="32"/>
      <c r="AA4019" s="40"/>
      <c r="AB4019" s="40"/>
      <c r="AC4019" s="40"/>
      <c r="AD4019" s="41"/>
    </row>
    <row r="4020" spans="16:30" x14ac:dyDescent="0.25">
      <c r="P4020" s="38"/>
      <c r="Q4020" s="38"/>
      <c r="V4020" s="39"/>
      <c r="W4020" s="39"/>
      <c r="X4020" s="39"/>
      <c r="Y4020" s="32"/>
      <c r="AA4020" s="40"/>
      <c r="AB4020" s="40"/>
      <c r="AC4020" s="40"/>
      <c r="AD4020" s="41"/>
    </row>
    <row r="4021" spans="16:30" x14ac:dyDescent="0.25">
      <c r="P4021" s="38"/>
      <c r="Q4021" s="38"/>
      <c r="V4021" s="39"/>
      <c r="W4021" s="39"/>
      <c r="X4021" s="39"/>
      <c r="Y4021" s="32"/>
      <c r="AA4021" s="40"/>
      <c r="AB4021" s="40"/>
      <c r="AC4021" s="40"/>
      <c r="AD4021" s="41"/>
    </row>
    <row r="4022" spans="16:30" x14ac:dyDescent="0.25">
      <c r="P4022" s="38"/>
      <c r="Q4022" s="38"/>
      <c r="V4022" s="39"/>
      <c r="W4022" s="39"/>
      <c r="X4022" s="39"/>
      <c r="Y4022" s="32"/>
      <c r="AA4022" s="40"/>
      <c r="AB4022" s="40"/>
      <c r="AC4022" s="40"/>
      <c r="AD4022" s="41"/>
    </row>
    <row r="4023" spans="16:30" x14ac:dyDescent="0.25">
      <c r="P4023" s="38"/>
      <c r="Q4023" s="38"/>
      <c r="V4023" s="39"/>
      <c r="W4023" s="39"/>
      <c r="X4023" s="39"/>
      <c r="Y4023" s="32"/>
      <c r="AA4023" s="40"/>
      <c r="AB4023" s="40"/>
      <c r="AC4023" s="40"/>
      <c r="AD4023" s="41"/>
    </row>
    <row r="4024" spans="16:30" x14ac:dyDescent="0.25">
      <c r="P4024" s="38"/>
      <c r="Q4024" s="38"/>
      <c r="V4024" s="39"/>
      <c r="W4024" s="39"/>
      <c r="X4024" s="39"/>
      <c r="Y4024" s="32"/>
      <c r="AA4024" s="40"/>
      <c r="AB4024" s="40"/>
      <c r="AC4024" s="40"/>
      <c r="AD4024" s="41"/>
    </row>
    <row r="4025" spans="16:30" x14ac:dyDescent="0.25">
      <c r="P4025" s="38"/>
      <c r="Q4025" s="38"/>
      <c r="V4025" s="39"/>
      <c r="W4025" s="39"/>
      <c r="X4025" s="39"/>
      <c r="Y4025" s="32"/>
      <c r="AA4025" s="40"/>
      <c r="AB4025" s="40"/>
      <c r="AC4025" s="40"/>
      <c r="AD4025" s="41"/>
    </row>
    <row r="4026" spans="16:30" x14ac:dyDescent="0.25">
      <c r="P4026" s="38"/>
      <c r="Q4026" s="38"/>
      <c r="V4026" s="39"/>
      <c r="W4026" s="39"/>
      <c r="X4026" s="39"/>
      <c r="Y4026" s="32"/>
      <c r="AA4026" s="40"/>
      <c r="AB4026" s="40"/>
      <c r="AC4026" s="40"/>
      <c r="AD4026" s="41"/>
    </row>
    <row r="4027" spans="16:30" x14ac:dyDescent="0.25">
      <c r="P4027" s="38"/>
      <c r="Q4027" s="38"/>
      <c r="V4027" s="39"/>
      <c r="W4027" s="39"/>
      <c r="X4027" s="39"/>
      <c r="Y4027" s="32"/>
      <c r="AA4027" s="40"/>
      <c r="AB4027" s="40"/>
      <c r="AC4027" s="40"/>
      <c r="AD4027" s="41"/>
    </row>
    <row r="4028" spans="16:30" x14ac:dyDescent="0.25">
      <c r="P4028" s="38"/>
      <c r="Q4028" s="38"/>
      <c r="V4028" s="39"/>
      <c r="W4028" s="39"/>
      <c r="X4028" s="39"/>
      <c r="Y4028" s="32"/>
      <c r="AA4028" s="40"/>
      <c r="AB4028" s="40"/>
      <c r="AC4028" s="40"/>
      <c r="AD4028" s="41"/>
    </row>
    <row r="4029" spans="16:30" x14ac:dyDescent="0.25">
      <c r="P4029" s="38"/>
      <c r="Q4029" s="38"/>
      <c r="V4029" s="39"/>
      <c r="W4029" s="39"/>
      <c r="X4029" s="39"/>
      <c r="Y4029" s="32"/>
      <c r="AA4029" s="40"/>
      <c r="AB4029" s="40"/>
      <c r="AC4029" s="40"/>
      <c r="AD4029" s="41"/>
    </row>
    <row r="4030" spans="16:30" x14ac:dyDescent="0.25">
      <c r="P4030" s="38"/>
      <c r="Q4030" s="38"/>
      <c r="V4030" s="39"/>
      <c r="W4030" s="39"/>
      <c r="X4030" s="39"/>
      <c r="Y4030" s="32"/>
      <c r="AA4030" s="40"/>
      <c r="AB4030" s="40"/>
      <c r="AC4030" s="40"/>
      <c r="AD4030" s="41"/>
    </row>
    <row r="4031" spans="16:30" x14ac:dyDescent="0.25">
      <c r="P4031" s="38"/>
      <c r="Q4031" s="38"/>
      <c r="V4031" s="39"/>
      <c r="W4031" s="39"/>
      <c r="X4031" s="39"/>
      <c r="Y4031" s="32"/>
      <c r="AA4031" s="40"/>
      <c r="AB4031" s="40"/>
      <c r="AC4031" s="40"/>
      <c r="AD4031" s="41"/>
    </row>
    <row r="4032" spans="16:30" x14ac:dyDescent="0.25">
      <c r="P4032" s="38"/>
      <c r="Q4032" s="38"/>
      <c r="V4032" s="39"/>
      <c r="W4032" s="39"/>
      <c r="X4032" s="39"/>
      <c r="Y4032" s="32"/>
      <c r="AA4032" s="40"/>
      <c r="AB4032" s="40"/>
      <c r="AC4032" s="40"/>
      <c r="AD4032" s="41"/>
    </row>
    <row r="4033" spans="16:30" x14ac:dyDescent="0.25">
      <c r="P4033" s="38"/>
      <c r="Q4033" s="38"/>
      <c r="V4033" s="39"/>
      <c r="W4033" s="39"/>
      <c r="X4033" s="39"/>
      <c r="Y4033" s="32"/>
      <c r="AA4033" s="40"/>
      <c r="AB4033" s="40"/>
      <c r="AC4033" s="40"/>
      <c r="AD4033" s="41"/>
    </row>
    <row r="4034" spans="16:30" x14ac:dyDescent="0.25">
      <c r="P4034" s="38"/>
      <c r="Q4034" s="38"/>
      <c r="V4034" s="39"/>
      <c r="W4034" s="39"/>
      <c r="X4034" s="39"/>
      <c r="Y4034" s="32"/>
      <c r="AA4034" s="40"/>
      <c r="AB4034" s="40"/>
      <c r="AC4034" s="40"/>
      <c r="AD4034" s="41"/>
    </row>
    <row r="4035" spans="16:30" x14ac:dyDescent="0.25">
      <c r="P4035" s="38"/>
      <c r="Q4035" s="38"/>
      <c r="V4035" s="39"/>
      <c r="W4035" s="39"/>
      <c r="X4035" s="39"/>
      <c r="Y4035" s="32"/>
      <c r="AA4035" s="40"/>
      <c r="AB4035" s="40"/>
      <c r="AC4035" s="40"/>
      <c r="AD4035" s="41"/>
    </row>
    <row r="4036" spans="16:30" x14ac:dyDescent="0.25">
      <c r="P4036" s="38"/>
      <c r="Q4036" s="38"/>
      <c r="V4036" s="39"/>
      <c r="W4036" s="39"/>
      <c r="X4036" s="39"/>
      <c r="Y4036" s="32"/>
      <c r="AA4036" s="40"/>
      <c r="AB4036" s="40"/>
      <c r="AC4036" s="40"/>
      <c r="AD4036" s="41"/>
    </row>
    <row r="4037" spans="16:30" x14ac:dyDescent="0.25">
      <c r="P4037" s="38"/>
      <c r="Q4037" s="38"/>
      <c r="V4037" s="39"/>
      <c r="W4037" s="39"/>
      <c r="X4037" s="39"/>
      <c r="Y4037" s="32"/>
      <c r="AA4037" s="40"/>
      <c r="AB4037" s="40"/>
      <c r="AC4037" s="40"/>
      <c r="AD4037" s="41"/>
    </row>
    <row r="4038" spans="16:30" x14ac:dyDescent="0.25">
      <c r="P4038" s="38"/>
      <c r="Q4038" s="38"/>
      <c r="V4038" s="39"/>
      <c r="W4038" s="39"/>
      <c r="X4038" s="39"/>
      <c r="Y4038" s="32"/>
      <c r="AA4038" s="40"/>
      <c r="AB4038" s="40"/>
      <c r="AC4038" s="40"/>
      <c r="AD4038" s="41"/>
    </row>
    <row r="4039" spans="16:30" x14ac:dyDescent="0.25">
      <c r="P4039" s="38"/>
      <c r="Q4039" s="38"/>
      <c r="V4039" s="39"/>
      <c r="W4039" s="39"/>
      <c r="X4039" s="39"/>
      <c r="Y4039" s="32"/>
      <c r="AA4039" s="40"/>
      <c r="AB4039" s="40"/>
      <c r="AC4039" s="40"/>
      <c r="AD4039" s="41"/>
    </row>
    <row r="4040" spans="16:30" x14ac:dyDescent="0.25">
      <c r="P4040" s="38"/>
      <c r="Q4040" s="38"/>
      <c r="V4040" s="39"/>
      <c r="W4040" s="39"/>
      <c r="X4040" s="39"/>
      <c r="Y4040" s="32"/>
      <c r="AA4040" s="40"/>
      <c r="AB4040" s="40"/>
      <c r="AC4040" s="40"/>
      <c r="AD4040" s="41"/>
    </row>
    <row r="4041" spans="16:30" x14ac:dyDescent="0.25">
      <c r="P4041" s="38"/>
      <c r="Q4041" s="38"/>
      <c r="V4041" s="39"/>
      <c r="W4041" s="39"/>
      <c r="X4041" s="39"/>
      <c r="Y4041" s="32"/>
      <c r="AA4041" s="40"/>
      <c r="AB4041" s="40"/>
      <c r="AC4041" s="40"/>
      <c r="AD4041" s="41"/>
    </row>
    <row r="4042" spans="16:30" x14ac:dyDescent="0.25">
      <c r="P4042" s="38"/>
      <c r="Q4042" s="38"/>
      <c r="V4042" s="39"/>
      <c r="W4042" s="39"/>
      <c r="X4042" s="39"/>
      <c r="Y4042" s="32"/>
      <c r="AA4042" s="40"/>
      <c r="AB4042" s="40"/>
      <c r="AC4042" s="40"/>
      <c r="AD4042" s="41"/>
    </row>
    <row r="4043" spans="16:30" x14ac:dyDescent="0.25">
      <c r="P4043" s="38"/>
      <c r="Q4043" s="38"/>
      <c r="V4043" s="39"/>
      <c r="W4043" s="39"/>
      <c r="X4043" s="39"/>
      <c r="Y4043" s="32"/>
      <c r="AA4043" s="40"/>
      <c r="AB4043" s="40"/>
      <c r="AC4043" s="40"/>
      <c r="AD4043" s="41"/>
    </row>
    <row r="4044" spans="16:30" x14ac:dyDescent="0.25">
      <c r="P4044" s="38"/>
      <c r="Q4044" s="38"/>
      <c r="V4044" s="39"/>
      <c r="W4044" s="39"/>
      <c r="X4044" s="39"/>
      <c r="Y4044" s="32"/>
      <c r="AA4044" s="40"/>
      <c r="AB4044" s="40"/>
      <c r="AC4044" s="40"/>
      <c r="AD4044" s="41"/>
    </row>
    <row r="4045" spans="16:30" x14ac:dyDescent="0.25">
      <c r="P4045" s="38"/>
      <c r="Q4045" s="38"/>
      <c r="V4045" s="39"/>
      <c r="W4045" s="39"/>
      <c r="X4045" s="39"/>
      <c r="Y4045" s="32"/>
      <c r="AA4045" s="40"/>
      <c r="AB4045" s="40"/>
      <c r="AC4045" s="40"/>
      <c r="AD4045" s="41"/>
    </row>
    <row r="4046" spans="16:30" x14ac:dyDescent="0.25">
      <c r="P4046" s="38"/>
      <c r="Q4046" s="38"/>
      <c r="V4046" s="39"/>
      <c r="W4046" s="39"/>
      <c r="X4046" s="39"/>
      <c r="Y4046" s="32"/>
      <c r="AA4046" s="40"/>
      <c r="AB4046" s="40"/>
      <c r="AC4046" s="40"/>
      <c r="AD4046" s="41"/>
    </row>
    <row r="4047" spans="16:30" x14ac:dyDescent="0.25">
      <c r="P4047" s="38"/>
      <c r="Q4047" s="38"/>
      <c r="V4047" s="39"/>
      <c r="W4047" s="39"/>
      <c r="X4047" s="39"/>
      <c r="Y4047" s="32"/>
      <c r="AA4047" s="40"/>
      <c r="AB4047" s="40"/>
      <c r="AC4047" s="40"/>
      <c r="AD4047" s="41"/>
    </row>
    <row r="4048" spans="16:30" x14ac:dyDescent="0.25">
      <c r="P4048" s="38"/>
      <c r="Q4048" s="38"/>
      <c r="V4048" s="39"/>
      <c r="W4048" s="39"/>
      <c r="X4048" s="39"/>
      <c r="Y4048" s="32"/>
      <c r="AA4048" s="40"/>
      <c r="AB4048" s="40"/>
      <c r="AC4048" s="40"/>
      <c r="AD4048" s="41"/>
    </row>
    <row r="4049" spans="16:30" x14ac:dyDescent="0.25">
      <c r="P4049" s="38"/>
      <c r="Q4049" s="38"/>
      <c r="V4049" s="39"/>
      <c r="W4049" s="39"/>
      <c r="X4049" s="39"/>
      <c r="Y4049" s="32"/>
      <c r="AA4049" s="40"/>
      <c r="AB4049" s="40"/>
      <c r="AC4049" s="40"/>
      <c r="AD4049" s="41"/>
    </row>
    <row r="4050" spans="16:30" x14ac:dyDescent="0.25">
      <c r="P4050" s="38"/>
      <c r="Q4050" s="38"/>
      <c r="V4050" s="39"/>
      <c r="W4050" s="39"/>
      <c r="X4050" s="39"/>
      <c r="Y4050" s="32"/>
      <c r="AA4050" s="40"/>
      <c r="AB4050" s="40"/>
      <c r="AC4050" s="40"/>
      <c r="AD4050" s="41"/>
    </row>
    <row r="4051" spans="16:30" x14ac:dyDescent="0.25">
      <c r="P4051" s="38"/>
      <c r="Q4051" s="38"/>
      <c r="V4051" s="39"/>
      <c r="W4051" s="39"/>
      <c r="X4051" s="39"/>
      <c r="Y4051" s="32"/>
      <c r="AA4051" s="40"/>
      <c r="AB4051" s="40"/>
      <c r="AC4051" s="40"/>
      <c r="AD4051" s="41"/>
    </row>
    <row r="4052" spans="16:30" x14ac:dyDescent="0.25">
      <c r="P4052" s="38"/>
      <c r="Q4052" s="38"/>
      <c r="V4052" s="39"/>
      <c r="W4052" s="39"/>
      <c r="X4052" s="39"/>
      <c r="Y4052" s="32"/>
      <c r="AA4052" s="40"/>
      <c r="AB4052" s="40"/>
      <c r="AC4052" s="40"/>
      <c r="AD4052" s="41"/>
    </row>
    <row r="4053" spans="16:30" x14ac:dyDescent="0.25">
      <c r="P4053" s="38"/>
      <c r="Q4053" s="38"/>
      <c r="V4053" s="39"/>
      <c r="W4053" s="39"/>
      <c r="X4053" s="39"/>
      <c r="Y4053" s="32"/>
      <c r="AA4053" s="40"/>
      <c r="AB4053" s="40"/>
      <c r="AC4053" s="40"/>
      <c r="AD4053" s="41"/>
    </row>
    <row r="4054" spans="16:30" x14ac:dyDescent="0.25">
      <c r="P4054" s="38"/>
      <c r="Q4054" s="38"/>
      <c r="V4054" s="39"/>
      <c r="W4054" s="39"/>
      <c r="X4054" s="39"/>
      <c r="Y4054" s="32"/>
      <c r="AA4054" s="40"/>
      <c r="AB4054" s="40"/>
      <c r="AC4054" s="40"/>
      <c r="AD4054" s="41"/>
    </row>
    <row r="4055" spans="16:30" x14ac:dyDescent="0.25">
      <c r="P4055" s="38"/>
      <c r="Q4055" s="38"/>
      <c r="V4055" s="39"/>
      <c r="W4055" s="39"/>
      <c r="X4055" s="39"/>
      <c r="Y4055" s="32"/>
      <c r="AA4055" s="40"/>
      <c r="AB4055" s="40"/>
      <c r="AC4055" s="40"/>
      <c r="AD4055" s="41"/>
    </row>
    <row r="4056" spans="16:30" x14ac:dyDescent="0.25">
      <c r="P4056" s="38"/>
      <c r="Q4056" s="38"/>
      <c r="V4056" s="39"/>
      <c r="W4056" s="39"/>
      <c r="X4056" s="39"/>
      <c r="Y4056" s="32"/>
      <c r="AA4056" s="40"/>
      <c r="AB4056" s="40"/>
      <c r="AC4056" s="40"/>
      <c r="AD4056" s="41"/>
    </row>
    <row r="4057" spans="16:30" x14ac:dyDescent="0.25">
      <c r="P4057" s="38"/>
      <c r="Q4057" s="38"/>
      <c r="V4057" s="39"/>
      <c r="W4057" s="39"/>
      <c r="X4057" s="39"/>
      <c r="Y4057" s="32"/>
      <c r="AA4057" s="40"/>
      <c r="AB4057" s="40"/>
      <c r="AC4057" s="40"/>
      <c r="AD4057" s="41"/>
    </row>
    <row r="4058" spans="16:30" x14ac:dyDescent="0.25">
      <c r="P4058" s="38"/>
      <c r="Q4058" s="38"/>
      <c r="V4058" s="39"/>
      <c r="W4058" s="39"/>
      <c r="X4058" s="39"/>
      <c r="Y4058" s="32"/>
      <c r="AA4058" s="40"/>
      <c r="AB4058" s="40"/>
      <c r="AC4058" s="40"/>
      <c r="AD4058" s="41"/>
    </row>
    <row r="4059" spans="16:30" x14ac:dyDescent="0.25">
      <c r="P4059" s="38"/>
      <c r="Q4059" s="38"/>
      <c r="V4059" s="39"/>
      <c r="W4059" s="39"/>
      <c r="X4059" s="39"/>
      <c r="Y4059" s="32"/>
      <c r="AA4059" s="40"/>
      <c r="AB4059" s="40"/>
      <c r="AC4059" s="40"/>
      <c r="AD4059" s="41"/>
    </row>
    <row r="4060" spans="16:30" x14ac:dyDescent="0.25">
      <c r="P4060" s="38"/>
      <c r="Q4060" s="38"/>
      <c r="V4060" s="39"/>
      <c r="W4060" s="39"/>
      <c r="X4060" s="39"/>
      <c r="Y4060" s="32"/>
      <c r="AA4060" s="40"/>
      <c r="AB4060" s="40"/>
      <c r="AC4060" s="40"/>
      <c r="AD4060" s="41"/>
    </row>
    <row r="4061" spans="16:30" x14ac:dyDescent="0.25">
      <c r="P4061" s="38"/>
      <c r="Q4061" s="38"/>
      <c r="V4061" s="39"/>
      <c r="W4061" s="39"/>
      <c r="X4061" s="39"/>
      <c r="Y4061" s="32"/>
      <c r="AA4061" s="40"/>
      <c r="AB4061" s="40"/>
      <c r="AC4061" s="40"/>
      <c r="AD4061" s="41"/>
    </row>
    <row r="4062" spans="16:30" x14ac:dyDescent="0.25">
      <c r="P4062" s="38"/>
      <c r="Q4062" s="38"/>
      <c r="V4062" s="39"/>
      <c r="W4062" s="39"/>
      <c r="X4062" s="39"/>
      <c r="Y4062" s="32"/>
      <c r="AA4062" s="40"/>
      <c r="AB4062" s="40"/>
      <c r="AC4062" s="40"/>
      <c r="AD4062" s="41"/>
    </row>
    <row r="4063" spans="16:30" x14ac:dyDescent="0.25">
      <c r="P4063" s="38"/>
      <c r="Q4063" s="38"/>
      <c r="V4063" s="39"/>
      <c r="W4063" s="39"/>
      <c r="X4063" s="39"/>
      <c r="Y4063" s="32"/>
      <c r="AA4063" s="40"/>
      <c r="AB4063" s="40"/>
      <c r="AC4063" s="40"/>
      <c r="AD4063" s="41"/>
    </row>
    <row r="4064" spans="16:30" x14ac:dyDescent="0.25">
      <c r="P4064" s="38"/>
      <c r="Q4064" s="38"/>
      <c r="V4064" s="39"/>
      <c r="W4064" s="39"/>
      <c r="X4064" s="39"/>
      <c r="Y4064" s="32"/>
      <c r="AA4064" s="40"/>
      <c r="AB4064" s="40"/>
      <c r="AC4064" s="40"/>
      <c r="AD4064" s="41"/>
    </row>
    <row r="4065" spans="16:30" x14ac:dyDescent="0.25">
      <c r="P4065" s="38"/>
      <c r="Q4065" s="38"/>
      <c r="V4065" s="39"/>
      <c r="W4065" s="39"/>
      <c r="X4065" s="39"/>
      <c r="Y4065" s="32"/>
      <c r="AA4065" s="40"/>
      <c r="AB4065" s="40"/>
      <c r="AC4065" s="40"/>
      <c r="AD4065" s="41"/>
    </row>
    <row r="4066" spans="16:30" x14ac:dyDescent="0.25">
      <c r="P4066" s="38"/>
      <c r="Q4066" s="38"/>
      <c r="V4066" s="39"/>
      <c r="W4066" s="39"/>
      <c r="X4066" s="39"/>
      <c r="Y4066" s="32"/>
      <c r="AA4066" s="40"/>
      <c r="AB4066" s="40"/>
      <c r="AC4066" s="40"/>
      <c r="AD4066" s="41"/>
    </row>
    <row r="4067" spans="16:30" x14ac:dyDescent="0.25">
      <c r="P4067" s="38"/>
      <c r="Q4067" s="38"/>
      <c r="V4067" s="39"/>
      <c r="W4067" s="39"/>
      <c r="X4067" s="39"/>
      <c r="Y4067" s="32"/>
      <c r="AA4067" s="40"/>
      <c r="AB4067" s="40"/>
      <c r="AC4067" s="40"/>
      <c r="AD4067" s="41"/>
    </row>
    <row r="4068" spans="16:30" x14ac:dyDescent="0.25">
      <c r="P4068" s="38"/>
      <c r="Q4068" s="38"/>
      <c r="V4068" s="39"/>
      <c r="W4068" s="39"/>
      <c r="X4068" s="39"/>
      <c r="Y4068" s="32"/>
      <c r="AA4068" s="40"/>
      <c r="AB4068" s="40"/>
      <c r="AC4068" s="40"/>
      <c r="AD4068" s="41"/>
    </row>
    <row r="4069" spans="16:30" x14ac:dyDescent="0.25">
      <c r="P4069" s="38"/>
      <c r="Q4069" s="38"/>
      <c r="V4069" s="39"/>
      <c r="W4069" s="39"/>
      <c r="X4069" s="39"/>
      <c r="Y4069" s="32"/>
      <c r="AA4069" s="40"/>
      <c r="AB4069" s="40"/>
      <c r="AC4069" s="40"/>
      <c r="AD4069" s="41"/>
    </row>
    <row r="4070" spans="16:30" x14ac:dyDescent="0.25">
      <c r="P4070" s="38"/>
      <c r="Q4070" s="38"/>
      <c r="V4070" s="39"/>
      <c r="W4070" s="39"/>
      <c r="X4070" s="39"/>
      <c r="Y4070" s="32"/>
      <c r="AA4070" s="40"/>
      <c r="AB4070" s="40"/>
      <c r="AC4070" s="40"/>
      <c r="AD4070" s="41"/>
    </row>
    <row r="4071" spans="16:30" x14ac:dyDescent="0.25">
      <c r="P4071" s="38"/>
      <c r="Q4071" s="38"/>
      <c r="V4071" s="39"/>
      <c r="W4071" s="39"/>
      <c r="X4071" s="39"/>
      <c r="Y4071" s="32"/>
      <c r="AA4071" s="40"/>
      <c r="AB4071" s="40"/>
      <c r="AC4071" s="40"/>
      <c r="AD4071" s="41"/>
    </row>
    <row r="4072" spans="16:30" x14ac:dyDescent="0.25">
      <c r="P4072" s="38"/>
      <c r="Q4072" s="38"/>
      <c r="V4072" s="39"/>
      <c r="W4072" s="39"/>
      <c r="X4072" s="39"/>
      <c r="Y4072" s="32"/>
      <c r="AA4072" s="40"/>
      <c r="AB4072" s="40"/>
      <c r="AC4072" s="40"/>
      <c r="AD4072" s="41"/>
    </row>
    <row r="4073" spans="16:30" x14ac:dyDescent="0.25">
      <c r="P4073" s="38"/>
      <c r="Q4073" s="38"/>
      <c r="V4073" s="39"/>
      <c r="W4073" s="39"/>
      <c r="X4073" s="39"/>
      <c r="Y4073" s="32"/>
      <c r="AA4073" s="40"/>
      <c r="AB4073" s="40"/>
      <c r="AC4073" s="40"/>
      <c r="AD4073" s="41"/>
    </row>
    <row r="4074" spans="16:30" x14ac:dyDescent="0.25">
      <c r="P4074" s="38"/>
      <c r="Q4074" s="38"/>
      <c r="V4074" s="39"/>
      <c r="W4074" s="39"/>
      <c r="X4074" s="39"/>
      <c r="Y4074" s="32"/>
      <c r="AA4074" s="40"/>
      <c r="AB4074" s="40"/>
      <c r="AC4074" s="40"/>
      <c r="AD4074" s="41"/>
    </row>
    <row r="4075" spans="16:30" x14ac:dyDescent="0.25">
      <c r="P4075" s="38"/>
      <c r="Q4075" s="38"/>
      <c r="V4075" s="39"/>
      <c r="W4075" s="39"/>
      <c r="X4075" s="39"/>
      <c r="Y4075" s="32"/>
      <c r="AA4075" s="40"/>
      <c r="AB4075" s="40"/>
      <c r="AC4075" s="40"/>
      <c r="AD4075" s="41"/>
    </row>
    <row r="4076" spans="16:30" x14ac:dyDescent="0.25">
      <c r="P4076" s="38"/>
      <c r="Q4076" s="38"/>
      <c r="V4076" s="39"/>
      <c r="W4076" s="39"/>
      <c r="X4076" s="39"/>
      <c r="Y4076" s="32"/>
      <c r="AA4076" s="40"/>
      <c r="AB4076" s="40"/>
      <c r="AC4076" s="40"/>
      <c r="AD4076" s="41"/>
    </row>
    <row r="4077" spans="16:30" x14ac:dyDescent="0.25">
      <c r="P4077" s="38"/>
      <c r="Q4077" s="38"/>
      <c r="V4077" s="39"/>
      <c r="W4077" s="39"/>
      <c r="X4077" s="39"/>
      <c r="Y4077" s="32"/>
      <c r="AA4077" s="40"/>
      <c r="AB4077" s="40"/>
      <c r="AC4077" s="40"/>
      <c r="AD4077" s="41"/>
    </row>
    <row r="4078" spans="16:30" x14ac:dyDescent="0.25">
      <c r="P4078" s="38"/>
      <c r="Q4078" s="38"/>
      <c r="V4078" s="39"/>
      <c r="W4078" s="39"/>
      <c r="X4078" s="39"/>
      <c r="Y4078" s="32"/>
      <c r="AA4078" s="40"/>
      <c r="AB4078" s="40"/>
      <c r="AC4078" s="40"/>
      <c r="AD4078" s="41"/>
    </row>
    <row r="4079" spans="16:30" x14ac:dyDescent="0.25">
      <c r="P4079" s="38"/>
      <c r="Q4079" s="38"/>
      <c r="V4079" s="39"/>
      <c r="W4079" s="39"/>
      <c r="X4079" s="39"/>
      <c r="Y4079" s="32"/>
      <c r="AA4079" s="40"/>
      <c r="AB4079" s="40"/>
      <c r="AC4079" s="40"/>
      <c r="AD4079" s="41"/>
    </row>
    <row r="4080" spans="16:30" x14ac:dyDescent="0.25">
      <c r="P4080" s="38"/>
      <c r="Q4080" s="38"/>
      <c r="V4080" s="39"/>
      <c r="W4080" s="39"/>
      <c r="X4080" s="39"/>
      <c r="Y4080" s="32"/>
      <c r="AA4080" s="40"/>
      <c r="AB4080" s="40"/>
      <c r="AC4080" s="40"/>
      <c r="AD4080" s="41"/>
    </row>
    <row r="4081" spans="16:30" x14ac:dyDescent="0.25">
      <c r="P4081" s="38"/>
      <c r="Q4081" s="38"/>
      <c r="V4081" s="39"/>
      <c r="W4081" s="39"/>
      <c r="X4081" s="39"/>
      <c r="Y4081" s="32"/>
      <c r="AA4081" s="40"/>
      <c r="AB4081" s="40"/>
      <c r="AC4081" s="40"/>
      <c r="AD4081" s="41"/>
    </row>
    <row r="4082" spans="16:30" x14ac:dyDescent="0.25">
      <c r="P4082" s="38"/>
      <c r="Q4082" s="38"/>
      <c r="V4082" s="39"/>
      <c r="W4082" s="39"/>
      <c r="X4082" s="39"/>
      <c r="Y4082" s="32"/>
      <c r="AA4082" s="40"/>
      <c r="AB4082" s="40"/>
      <c r="AC4082" s="40"/>
      <c r="AD4082" s="41"/>
    </row>
    <row r="4083" spans="16:30" x14ac:dyDescent="0.25">
      <c r="P4083" s="38"/>
      <c r="Q4083" s="38"/>
      <c r="V4083" s="39"/>
      <c r="W4083" s="39"/>
      <c r="X4083" s="39"/>
      <c r="Y4083" s="32"/>
      <c r="AA4083" s="40"/>
      <c r="AB4083" s="40"/>
      <c r="AC4083" s="40"/>
      <c r="AD4083" s="41"/>
    </row>
    <row r="4084" spans="16:30" x14ac:dyDescent="0.25">
      <c r="P4084" s="38"/>
      <c r="Q4084" s="38"/>
      <c r="V4084" s="39"/>
      <c r="W4084" s="39"/>
      <c r="X4084" s="39"/>
      <c r="Y4084" s="32"/>
      <c r="AA4084" s="40"/>
      <c r="AB4084" s="40"/>
      <c r="AC4084" s="40"/>
      <c r="AD4084" s="41"/>
    </row>
    <row r="4085" spans="16:30" x14ac:dyDescent="0.25">
      <c r="P4085" s="38"/>
      <c r="Q4085" s="38"/>
      <c r="V4085" s="39"/>
      <c r="W4085" s="39"/>
      <c r="X4085" s="39"/>
      <c r="Y4085" s="32"/>
      <c r="AA4085" s="40"/>
      <c r="AB4085" s="40"/>
      <c r="AC4085" s="40"/>
      <c r="AD4085" s="41"/>
    </row>
    <row r="4086" spans="16:30" x14ac:dyDescent="0.25">
      <c r="P4086" s="38"/>
      <c r="Q4086" s="38"/>
      <c r="V4086" s="39"/>
      <c r="W4086" s="39"/>
      <c r="X4086" s="39"/>
      <c r="Y4086" s="32"/>
      <c r="AA4086" s="40"/>
      <c r="AB4086" s="40"/>
      <c r="AC4086" s="40"/>
      <c r="AD4086" s="41"/>
    </row>
    <row r="4087" spans="16:30" x14ac:dyDescent="0.25">
      <c r="P4087" s="38"/>
      <c r="Q4087" s="38"/>
      <c r="V4087" s="39"/>
      <c r="W4087" s="39"/>
      <c r="X4087" s="39"/>
      <c r="Y4087" s="32"/>
      <c r="AA4087" s="40"/>
      <c r="AB4087" s="40"/>
      <c r="AC4087" s="40"/>
      <c r="AD4087" s="41"/>
    </row>
    <row r="4088" spans="16:30" x14ac:dyDescent="0.25">
      <c r="P4088" s="38"/>
      <c r="Q4088" s="38"/>
      <c r="V4088" s="39"/>
      <c r="W4088" s="39"/>
      <c r="X4088" s="39"/>
      <c r="Y4088" s="32"/>
      <c r="AA4088" s="40"/>
      <c r="AB4088" s="40"/>
      <c r="AC4088" s="40"/>
      <c r="AD4088" s="41"/>
    </row>
    <row r="4089" spans="16:30" x14ac:dyDescent="0.25">
      <c r="P4089" s="38"/>
      <c r="Q4089" s="38"/>
      <c r="V4089" s="39"/>
      <c r="W4089" s="39"/>
      <c r="X4089" s="39"/>
      <c r="Y4089" s="32"/>
      <c r="AA4089" s="40"/>
      <c r="AB4089" s="40"/>
      <c r="AC4089" s="40"/>
      <c r="AD4089" s="41"/>
    </row>
    <row r="4090" spans="16:30" x14ac:dyDescent="0.25">
      <c r="P4090" s="38"/>
      <c r="Q4090" s="38"/>
      <c r="V4090" s="39"/>
      <c r="W4090" s="39"/>
      <c r="X4090" s="39"/>
      <c r="Y4090" s="32"/>
      <c r="AA4090" s="40"/>
      <c r="AB4090" s="40"/>
      <c r="AC4090" s="40"/>
      <c r="AD4090" s="41"/>
    </row>
    <row r="4091" spans="16:30" x14ac:dyDescent="0.25">
      <c r="P4091" s="38"/>
      <c r="Q4091" s="38"/>
      <c r="V4091" s="39"/>
      <c r="W4091" s="39"/>
      <c r="X4091" s="39"/>
      <c r="Y4091" s="32"/>
      <c r="AA4091" s="40"/>
      <c r="AB4091" s="40"/>
      <c r="AC4091" s="40"/>
      <c r="AD4091" s="41"/>
    </row>
    <row r="4092" spans="16:30" x14ac:dyDescent="0.25">
      <c r="P4092" s="38"/>
      <c r="Q4092" s="38"/>
      <c r="V4092" s="39"/>
      <c r="W4092" s="39"/>
      <c r="X4092" s="39"/>
      <c r="Y4092" s="32"/>
      <c r="AA4092" s="40"/>
      <c r="AB4092" s="40"/>
      <c r="AC4092" s="40"/>
      <c r="AD4092" s="41"/>
    </row>
    <row r="4093" spans="16:30" x14ac:dyDescent="0.25">
      <c r="P4093" s="38"/>
      <c r="Q4093" s="38"/>
      <c r="V4093" s="39"/>
      <c r="W4093" s="39"/>
      <c r="X4093" s="39"/>
      <c r="Y4093" s="32"/>
      <c r="AA4093" s="40"/>
      <c r="AB4093" s="40"/>
      <c r="AC4093" s="40"/>
      <c r="AD4093" s="41"/>
    </row>
    <row r="4094" spans="16:30" x14ac:dyDescent="0.25">
      <c r="P4094" s="38"/>
      <c r="Q4094" s="38"/>
      <c r="V4094" s="39"/>
      <c r="W4094" s="39"/>
      <c r="X4094" s="39"/>
      <c r="Y4094" s="32"/>
      <c r="AA4094" s="40"/>
      <c r="AB4094" s="40"/>
      <c r="AC4094" s="40"/>
      <c r="AD4094" s="41"/>
    </row>
    <row r="4095" spans="16:30" x14ac:dyDescent="0.25">
      <c r="P4095" s="38"/>
      <c r="Q4095" s="38"/>
      <c r="V4095" s="39"/>
      <c r="W4095" s="39"/>
      <c r="X4095" s="39"/>
      <c r="Y4095" s="32"/>
      <c r="AA4095" s="40"/>
      <c r="AB4095" s="40"/>
      <c r="AC4095" s="40"/>
      <c r="AD4095" s="41"/>
    </row>
    <row r="4096" spans="16:30" x14ac:dyDescent="0.25">
      <c r="P4096" s="38"/>
      <c r="Q4096" s="38"/>
      <c r="V4096" s="39"/>
      <c r="W4096" s="39"/>
      <c r="X4096" s="39"/>
      <c r="Y4096" s="32"/>
      <c r="AA4096" s="40"/>
      <c r="AB4096" s="40"/>
      <c r="AC4096" s="40"/>
      <c r="AD4096" s="41"/>
    </row>
    <row r="4097" spans="16:30" x14ac:dyDescent="0.25">
      <c r="P4097" s="38"/>
      <c r="Q4097" s="38"/>
      <c r="V4097" s="39"/>
      <c r="W4097" s="39"/>
      <c r="X4097" s="39"/>
      <c r="Y4097" s="32"/>
      <c r="AA4097" s="40"/>
      <c r="AB4097" s="40"/>
      <c r="AC4097" s="40"/>
      <c r="AD4097" s="41"/>
    </row>
    <row r="4098" spans="16:30" x14ac:dyDescent="0.25">
      <c r="P4098" s="38"/>
      <c r="Q4098" s="38"/>
      <c r="V4098" s="39"/>
      <c r="W4098" s="39"/>
      <c r="X4098" s="39"/>
      <c r="Y4098" s="32"/>
      <c r="AA4098" s="40"/>
      <c r="AB4098" s="40"/>
      <c r="AC4098" s="40"/>
      <c r="AD4098" s="41"/>
    </row>
    <row r="4099" spans="16:30" x14ac:dyDescent="0.25">
      <c r="P4099" s="38"/>
      <c r="Q4099" s="38"/>
      <c r="V4099" s="39"/>
      <c r="W4099" s="39"/>
      <c r="X4099" s="39"/>
      <c r="Y4099" s="32"/>
      <c r="AA4099" s="40"/>
      <c r="AB4099" s="40"/>
      <c r="AC4099" s="40"/>
      <c r="AD4099" s="41"/>
    </row>
    <row r="4100" spans="16:30" x14ac:dyDescent="0.25">
      <c r="P4100" s="38"/>
      <c r="Q4100" s="38"/>
      <c r="V4100" s="39"/>
      <c r="W4100" s="39"/>
      <c r="X4100" s="39"/>
      <c r="Y4100" s="32"/>
      <c r="AA4100" s="40"/>
      <c r="AB4100" s="40"/>
      <c r="AC4100" s="40"/>
      <c r="AD4100" s="41"/>
    </row>
    <row r="4101" spans="16:30" x14ac:dyDescent="0.25">
      <c r="P4101" s="38"/>
      <c r="Q4101" s="38"/>
      <c r="V4101" s="39"/>
      <c r="W4101" s="39"/>
      <c r="X4101" s="39"/>
      <c r="Y4101" s="32"/>
      <c r="AA4101" s="40"/>
      <c r="AB4101" s="40"/>
      <c r="AC4101" s="40"/>
      <c r="AD4101" s="41"/>
    </row>
    <row r="4102" spans="16:30" x14ac:dyDescent="0.25">
      <c r="P4102" s="38"/>
      <c r="Q4102" s="38"/>
      <c r="V4102" s="39"/>
      <c r="W4102" s="39"/>
      <c r="X4102" s="39"/>
      <c r="Y4102" s="32"/>
      <c r="AA4102" s="40"/>
      <c r="AB4102" s="40"/>
      <c r="AC4102" s="40"/>
      <c r="AD4102" s="41"/>
    </row>
    <row r="4103" spans="16:30" x14ac:dyDescent="0.25">
      <c r="P4103" s="38"/>
      <c r="Q4103" s="38"/>
      <c r="V4103" s="39"/>
      <c r="W4103" s="39"/>
      <c r="X4103" s="39"/>
      <c r="Y4103" s="32"/>
      <c r="AA4103" s="40"/>
      <c r="AB4103" s="40"/>
      <c r="AC4103" s="40"/>
      <c r="AD4103" s="41"/>
    </row>
    <row r="4104" spans="16:30" x14ac:dyDescent="0.25">
      <c r="P4104" s="38"/>
      <c r="Q4104" s="38"/>
      <c r="V4104" s="39"/>
      <c r="W4104" s="39"/>
      <c r="X4104" s="39"/>
      <c r="Y4104" s="32"/>
      <c r="AA4104" s="40"/>
      <c r="AB4104" s="40"/>
      <c r="AC4104" s="40"/>
      <c r="AD4104" s="41"/>
    </row>
    <row r="4105" spans="16:30" x14ac:dyDescent="0.25">
      <c r="P4105" s="38"/>
      <c r="Q4105" s="38"/>
      <c r="V4105" s="39"/>
      <c r="W4105" s="39"/>
      <c r="X4105" s="39"/>
      <c r="Y4105" s="32"/>
      <c r="AA4105" s="40"/>
      <c r="AB4105" s="40"/>
      <c r="AC4105" s="40"/>
      <c r="AD4105" s="41"/>
    </row>
    <row r="4106" spans="16:30" x14ac:dyDescent="0.25">
      <c r="P4106" s="38"/>
      <c r="Q4106" s="38"/>
      <c r="V4106" s="39"/>
      <c r="W4106" s="39"/>
      <c r="X4106" s="39"/>
      <c r="Y4106" s="32"/>
      <c r="AA4106" s="40"/>
      <c r="AB4106" s="40"/>
      <c r="AC4106" s="40"/>
      <c r="AD4106" s="41"/>
    </row>
    <row r="4107" spans="16:30" x14ac:dyDescent="0.25">
      <c r="P4107" s="38"/>
      <c r="Q4107" s="38"/>
      <c r="V4107" s="39"/>
      <c r="W4107" s="39"/>
      <c r="X4107" s="39"/>
      <c r="Y4107" s="32"/>
      <c r="AA4107" s="40"/>
      <c r="AB4107" s="40"/>
      <c r="AC4107" s="40"/>
      <c r="AD4107" s="41"/>
    </row>
    <row r="4108" spans="16:30" x14ac:dyDescent="0.25">
      <c r="P4108" s="38"/>
      <c r="Q4108" s="38"/>
      <c r="V4108" s="39"/>
      <c r="W4108" s="39"/>
      <c r="X4108" s="39"/>
      <c r="Y4108" s="32"/>
      <c r="AA4108" s="40"/>
      <c r="AB4108" s="40"/>
      <c r="AC4108" s="40"/>
      <c r="AD4108" s="41"/>
    </row>
    <row r="4109" spans="16:30" x14ac:dyDescent="0.25">
      <c r="P4109" s="38"/>
      <c r="Q4109" s="38"/>
      <c r="V4109" s="39"/>
      <c r="W4109" s="39"/>
      <c r="X4109" s="39"/>
      <c r="Y4109" s="32"/>
      <c r="AA4109" s="40"/>
      <c r="AB4109" s="40"/>
      <c r="AC4109" s="40"/>
      <c r="AD4109" s="41"/>
    </row>
    <row r="4110" spans="16:30" x14ac:dyDescent="0.25">
      <c r="P4110" s="38"/>
      <c r="Q4110" s="38"/>
      <c r="V4110" s="39"/>
      <c r="W4110" s="39"/>
      <c r="X4110" s="39"/>
      <c r="Y4110" s="32"/>
      <c r="AA4110" s="40"/>
      <c r="AB4110" s="40"/>
      <c r="AC4110" s="40"/>
      <c r="AD4110" s="41"/>
    </row>
    <row r="4111" spans="16:30" x14ac:dyDescent="0.25">
      <c r="P4111" s="38"/>
      <c r="Q4111" s="38"/>
      <c r="V4111" s="39"/>
      <c r="W4111" s="39"/>
      <c r="X4111" s="39"/>
      <c r="Y4111" s="32"/>
      <c r="AA4111" s="40"/>
      <c r="AB4111" s="40"/>
      <c r="AC4111" s="40"/>
      <c r="AD4111" s="41"/>
    </row>
    <row r="4112" spans="16:30" x14ac:dyDescent="0.25">
      <c r="P4112" s="38"/>
      <c r="Q4112" s="38"/>
      <c r="V4112" s="39"/>
      <c r="W4112" s="39"/>
      <c r="X4112" s="39"/>
      <c r="Y4112" s="32"/>
      <c r="AA4112" s="40"/>
      <c r="AB4112" s="40"/>
      <c r="AC4112" s="40"/>
      <c r="AD4112" s="41"/>
    </row>
    <row r="4113" spans="16:30" x14ac:dyDescent="0.25">
      <c r="P4113" s="38"/>
      <c r="Q4113" s="38"/>
      <c r="V4113" s="39"/>
      <c r="W4113" s="39"/>
      <c r="X4113" s="39"/>
      <c r="Y4113" s="32"/>
      <c r="AA4113" s="40"/>
      <c r="AB4113" s="40"/>
      <c r="AC4113" s="40"/>
      <c r="AD4113" s="41"/>
    </row>
    <row r="4114" spans="16:30" x14ac:dyDescent="0.25">
      <c r="P4114" s="38"/>
      <c r="Q4114" s="38"/>
      <c r="V4114" s="39"/>
      <c r="W4114" s="39"/>
      <c r="X4114" s="39"/>
      <c r="Y4114" s="32"/>
      <c r="AA4114" s="40"/>
      <c r="AB4114" s="40"/>
      <c r="AC4114" s="40"/>
      <c r="AD4114" s="41"/>
    </row>
    <row r="4115" spans="16:30" x14ac:dyDescent="0.25">
      <c r="P4115" s="38"/>
      <c r="Q4115" s="38"/>
      <c r="V4115" s="39"/>
      <c r="W4115" s="39"/>
      <c r="X4115" s="39"/>
      <c r="Y4115" s="32"/>
      <c r="AA4115" s="40"/>
      <c r="AB4115" s="40"/>
      <c r="AC4115" s="40"/>
      <c r="AD4115" s="41"/>
    </row>
    <row r="4116" spans="16:30" x14ac:dyDescent="0.25">
      <c r="P4116" s="38"/>
      <c r="Q4116" s="38"/>
      <c r="V4116" s="39"/>
      <c r="W4116" s="39"/>
      <c r="X4116" s="39"/>
      <c r="Y4116" s="32"/>
      <c r="AA4116" s="40"/>
      <c r="AB4116" s="40"/>
      <c r="AC4116" s="40"/>
      <c r="AD4116" s="41"/>
    </row>
    <row r="4117" spans="16:30" x14ac:dyDescent="0.25">
      <c r="P4117" s="38"/>
      <c r="Q4117" s="38"/>
      <c r="V4117" s="39"/>
      <c r="W4117" s="39"/>
      <c r="X4117" s="39"/>
      <c r="Y4117" s="32"/>
      <c r="AA4117" s="40"/>
      <c r="AB4117" s="40"/>
      <c r="AC4117" s="40"/>
      <c r="AD4117" s="41"/>
    </row>
    <row r="4118" spans="16:30" x14ac:dyDescent="0.25">
      <c r="P4118" s="38"/>
      <c r="Q4118" s="38"/>
      <c r="V4118" s="39"/>
      <c r="W4118" s="39"/>
      <c r="X4118" s="39"/>
      <c r="Y4118" s="32"/>
      <c r="AA4118" s="40"/>
      <c r="AB4118" s="40"/>
      <c r="AC4118" s="40"/>
      <c r="AD4118" s="41"/>
    </row>
    <row r="4119" spans="16:30" x14ac:dyDescent="0.25">
      <c r="P4119" s="38"/>
      <c r="Q4119" s="38"/>
      <c r="V4119" s="39"/>
      <c r="W4119" s="39"/>
      <c r="X4119" s="39"/>
      <c r="Y4119" s="32"/>
      <c r="AA4119" s="40"/>
      <c r="AB4119" s="40"/>
      <c r="AC4119" s="40"/>
      <c r="AD4119" s="41"/>
    </row>
    <row r="4120" spans="16:30" x14ac:dyDescent="0.25">
      <c r="P4120" s="38"/>
      <c r="Q4120" s="38"/>
      <c r="V4120" s="39"/>
      <c r="W4120" s="39"/>
      <c r="X4120" s="39"/>
      <c r="Y4120" s="32"/>
      <c r="AA4120" s="40"/>
      <c r="AB4120" s="40"/>
      <c r="AC4120" s="40"/>
      <c r="AD4120" s="41"/>
    </row>
    <row r="4121" spans="16:30" x14ac:dyDescent="0.25">
      <c r="P4121" s="38"/>
      <c r="Q4121" s="38"/>
      <c r="V4121" s="39"/>
      <c r="W4121" s="39"/>
      <c r="X4121" s="39"/>
      <c r="Y4121" s="32"/>
      <c r="AA4121" s="40"/>
      <c r="AB4121" s="40"/>
      <c r="AC4121" s="40"/>
      <c r="AD4121" s="41"/>
    </row>
    <row r="4122" spans="16:30" x14ac:dyDescent="0.25">
      <c r="P4122" s="38"/>
      <c r="Q4122" s="38"/>
      <c r="V4122" s="39"/>
      <c r="W4122" s="39"/>
      <c r="X4122" s="39"/>
      <c r="Y4122" s="32"/>
      <c r="AA4122" s="40"/>
      <c r="AB4122" s="40"/>
      <c r="AC4122" s="40"/>
      <c r="AD4122" s="41"/>
    </row>
    <row r="4123" spans="16:30" x14ac:dyDescent="0.25">
      <c r="P4123" s="38"/>
      <c r="Q4123" s="38"/>
      <c r="V4123" s="39"/>
      <c r="W4123" s="39"/>
      <c r="X4123" s="39"/>
      <c r="Y4123" s="32"/>
      <c r="AA4123" s="40"/>
      <c r="AB4123" s="40"/>
      <c r="AC4123" s="40"/>
      <c r="AD4123" s="41"/>
    </row>
    <row r="4124" spans="16:30" x14ac:dyDescent="0.25">
      <c r="P4124" s="38"/>
      <c r="Q4124" s="38"/>
      <c r="V4124" s="39"/>
      <c r="W4124" s="39"/>
      <c r="X4124" s="39"/>
      <c r="Y4124" s="32"/>
      <c r="AA4124" s="40"/>
      <c r="AB4124" s="40"/>
      <c r="AC4124" s="40"/>
      <c r="AD4124" s="41"/>
    </row>
    <row r="4125" spans="16:30" x14ac:dyDescent="0.25">
      <c r="P4125" s="38"/>
      <c r="Q4125" s="38"/>
      <c r="V4125" s="39"/>
      <c r="W4125" s="39"/>
      <c r="X4125" s="39"/>
      <c r="Y4125" s="32"/>
      <c r="AA4125" s="40"/>
      <c r="AB4125" s="40"/>
      <c r="AC4125" s="40"/>
      <c r="AD4125" s="41"/>
    </row>
    <row r="4126" spans="16:30" x14ac:dyDescent="0.25">
      <c r="P4126" s="38"/>
      <c r="Q4126" s="38"/>
      <c r="V4126" s="39"/>
      <c r="W4126" s="39"/>
      <c r="X4126" s="39"/>
      <c r="Y4126" s="32"/>
      <c r="AA4126" s="40"/>
      <c r="AB4126" s="40"/>
      <c r="AC4126" s="40"/>
      <c r="AD4126" s="41"/>
    </row>
    <row r="4127" spans="16:30" x14ac:dyDescent="0.25">
      <c r="P4127" s="38"/>
      <c r="Q4127" s="38"/>
      <c r="V4127" s="39"/>
      <c r="W4127" s="39"/>
      <c r="X4127" s="39"/>
      <c r="Y4127" s="32"/>
      <c r="AA4127" s="40"/>
      <c r="AB4127" s="40"/>
      <c r="AC4127" s="40"/>
      <c r="AD4127" s="41"/>
    </row>
    <row r="4128" spans="16:30" x14ac:dyDescent="0.25">
      <c r="P4128" s="38"/>
      <c r="Q4128" s="38"/>
      <c r="V4128" s="39"/>
      <c r="W4128" s="39"/>
      <c r="X4128" s="39"/>
      <c r="Y4128" s="32"/>
      <c r="AA4128" s="40"/>
      <c r="AB4128" s="40"/>
      <c r="AC4128" s="40"/>
      <c r="AD4128" s="41"/>
    </row>
    <row r="4129" spans="16:30" x14ac:dyDescent="0.25">
      <c r="P4129" s="38"/>
      <c r="Q4129" s="38"/>
      <c r="V4129" s="39"/>
      <c r="W4129" s="39"/>
      <c r="X4129" s="39"/>
      <c r="Y4129" s="32"/>
      <c r="AA4129" s="40"/>
      <c r="AB4129" s="40"/>
      <c r="AC4129" s="40"/>
      <c r="AD4129" s="41"/>
    </row>
    <row r="4130" spans="16:30" x14ac:dyDescent="0.25">
      <c r="P4130" s="38"/>
      <c r="Q4130" s="38"/>
      <c r="V4130" s="39"/>
      <c r="W4130" s="39"/>
      <c r="X4130" s="39"/>
      <c r="Y4130" s="32"/>
      <c r="AA4130" s="40"/>
      <c r="AB4130" s="40"/>
      <c r="AC4130" s="40"/>
      <c r="AD4130" s="41"/>
    </row>
    <row r="4131" spans="16:30" x14ac:dyDescent="0.25">
      <c r="P4131" s="38"/>
      <c r="Q4131" s="38"/>
      <c r="V4131" s="39"/>
      <c r="W4131" s="39"/>
      <c r="X4131" s="39"/>
      <c r="Y4131" s="32"/>
      <c r="AA4131" s="40"/>
      <c r="AB4131" s="40"/>
      <c r="AC4131" s="40"/>
      <c r="AD4131" s="41"/>
    </row>
    <row r="4132" spans="16:30" x14ac:dyDescent="0.25">
      <c r="P4132" s="38"/>
      <c r="Q4132" s="38"/>
      <c r="V4132" s="39"/>
      <c r="W4132" s="39"/>
      <c r="X4132" s="39"/>
      <c r="Y4132" s="32"/>
      <c r="AA4132" s="40"/>
      <c r="AB4132" s="40"/>
      <c r="AC4132" s="40"/>
      <c r="AD4132" s="41"/>
    </row>
    <row r="4133" spans="16:30" x14ac:dyDescent="0.25">
      <c r="P4133" s="38"/>
      <c r="Q4133" s="38"/>
      <c r="V4133" s="39"/>
      <c r="W4133" s="39"/>
      <c r="X4133" s="39"/>
      <c r="Y4133" s="32"/>
      <c r="AA4133" s="40"/>
      <c r="AB4133" s="40"/>
      <c r="AC4133" s="40"/>
      <c r="AD4133" s="41"/>
    </row>
    <row r="4134" spans="16:30" x14ac:dyDescent="0.25">
      <c r="P4134" s="38"/>
      <c r="Q4134" s="38"/>
      <c r="V4134" s="39"/>
      <c r="W4134" s="39"/>
      <c r="X4134" s="39"/>
      <c r="Y4134" s="32"/>
      <c r="AA4134" s="40"/>
      <c r="AB4134" s="40"/>
      <c r="AC4134" s="40"/>
      <c r="AD4134" s="41"/>
    </row>
    <row r="4135" spans="16:30" x14ac:dyDescent="0.25">
      <c r="P4135" s="38"/>
      <c r="Q4135" s="38"/>
      <c r="V4135" s="39"/>
      <c r="W4135" s="39"/>
      <c r="X4135" s="39"/>
      <c r="Y4135" s="32"/>
      <c r="AA4135" s="40"/>
      <c r="AB4135" s="40"/>
      <c r="AC4135" s="40"/>
      <c r="AD4135" s="41"/>
    </row>
    <row r="4136" spans="16:30" x14ac:dyDescent="0.25">
      <c r="P4136" s="38"/>
      <c r="Q4136" s="38"/>
      <c r="V4136" s="39"/>
      <c r="W4136" s="39"/>
      <c r="X4136" s="39"/>
      <c r="Y4136" s="32"/>
      <c r="AA4136" s="40"/>
      <c r="AB4136" s="40"/>
      <c r="AC4136" s="40"/>
      <c r="AD4136" s="41"/>
    </row>
    <row r="4137" spans="16:30" x14ac:dyDescent="0.25">
      <c r="P4137" s="38"/>
      <c r="Q4137" s="38"/>
      <c r="V4137" s="39"/>
      <c r="W4137" s="39"/>
      <c r="X4137" s="39"/>
      <c r="Y4137" s="32"/>
      <c r="AA4137" s="40"/>
      <c r="AB4137" s="40"/>
      <c r="AC4137" s="40"/>
      <c r="AD4137" s="41"/>
    </row>
    <row r="4138" spans="16:30" x14ac:dyDescent="0.25">
      <c r="P4138" s="38"/>
      <c r="Q4138" s="38"/>
      <c r="V4138" s="39"/>
      <c r="W4138" s="39"/>
      <c r="X4138" s="39"/>
      <c r="Y4138" s="32"/>
      <c r="AA4138" s="40"/>
      <c r="AB4138" s="40"/>
      <c r="AC4138" s="40"/>
      <c r="AD4138" s="41"/>
    </row>
    <row r="4139" spans="16:30" x14ac:dyDescent="0.25">
      <c r="P4139" s="38"/>
      <c r="Q4139" s="38"/>
      <c r="V4139" s="39"/>
      <c r="W4139" s="39"/>
      <c r="X4139" s="39"/>
      <c r="Y4139" s="32"/>
      <c r="AA4139" s="40"/>
      <c r="AB4139" s="40"/>
      <c r="AC4139" s="40"/>
      <c r="AD4139" s="41"/>
    </row>
    <row r="4140" spans="16:30" x14ac:dyDescent="0.25">
      <c r="P4140" s="38"/>
      <c r="Q4140" s="38"/>
      <c r="V4140" s="39"/>
      <c r="W4140" s="39"/>
      <c r="X4140" s="39"/>
      <c r="Y4140" s="32"/>
      <c r="AA4140" s="40"/>
      <c r="AB4140" s="40"/>
      <c r="AC4140" s="40"/>
      <c r="AD4140" s="41"/>
    </row>
    <row r="4141" spans="16:30" x14ac:dyDescent="0.25">
      <c r="P4141" s="38"/>
      <c r="Q4141" s="38"/>
      <c r="V4141" s="39"/>
      <c r="W4141" s="39"/>
      <c r="X4141" s="39"/>
      <c r="Y4141" s="32"/>
      <c r="AA4141" s="40"/>
      <c r="AB4141" s="40"/>
      <c r="AC4141" s="40"/>
      <c r="AD4141" s="41"/>
    </row>
    <row r="4142" spans="16:30" x14ac:dyDescent="0.25">
      <c r="P4142" s="38"/>
      <c r="Q4142" s="38"/>
      <c r="V4142" s="39"/>
      <c r="W4142" s="39"/>
      <c r="X4142" s="39"/>
      <c r="Y4142" s="32"/>
      <c r="AA4142" s="40"/>
      <c r="AB4142" s="40"/>
      <c r="AC4142" s="40"/>
      <c r="AD4142" s="41"/>
    </row>
    <row r="4143" spans="16:30" x14ac:dyDescent="0.25">
      <c r="P4143" s="38"/>
      <c r="Q4143" s="38"/>
      <c r="V4143" s="39"/>
      <c r="W4143" s="39"/>
      <c r="X4143" s="39"/>
      <c r="Y4143" s="32"/>
      <c r="AA4143" s="40"/>
      <c r="AB4143" s="40"/>
      <c r="AC4143" s="40"/>
      <c r="AD4143" s="41"/>
    </row>
    <row r="4144" spans="16:30" x14ac:dyDescent="0.25">
      <c r="P4144" s="38"/>
      <c r="Q4144" s="38"/>
      <c r="V4144" s="39"/>
      <c r="W4144" s="39"/>
      <c r="X4144" s="39"/>
      <c r="Y4144" s="32"/>
      <c r="AA4144" s="40"/>
      <c r="AB4144" s="40"/>
      <c r="AC4144" s="40"/>
      <c r="AD4144" s="41"/>
    </row>
    <row r="4145" spans="16:30" x14ac:dyDescent="0.25">
      <c r="P4145" s="38"/>
      <c r="Q4145" s="38"/>
      <c r="V4145" s="39"/>
      <c r="W4145" s="39"/>
      <c r="X4145" s="39"/>
      <c r="Y4145" s="32"/>
      <c r="AA4145" s="40"/>
      <c r="AB4145" s="40"/>
      <c r="AC4145" s="40"/>
      <c r="AD4145" s="41"/>
    </row>
    <row r="4146" spans="16:30" x14ac:dyDescent="0.25">
      <c r="P4146" s="38"/>
      <c r="Q4146" s="38"/>
      <c r="V4146" s="39"/>
      <c r="W4146" s="39"/>
      <c r="X4146" s="39"/>
      <c r="Y4146" s="32"/>
      <c r="AA4146" s="40"/>
      <c r="AB4146" s="40"/>
      <c r="AC4146" s="40"/>
      <c r="AD4146" s="41"/>
    </row>
    <row r="4147" spans="16:30" x14ac:dyDescent="0.25">
      <c r="P4147" s="38"/>
      <c r="Q4147" s="38"/>
      <c r="V4147" s="39"/>
      <c r="W4147" s="39"/>
      <c r="X4147" s="39"/>
      <c r="Y4147" s="32"/>
      <c r="AA4147" s="40"/>
      <c r="AB4147" s="40"/>
      <c r="AC4147" s="40"/>
      <c r="AD4147" s="41"/>
    </row>
    <row r="4148" spans="16:30" x14ac:dyDescent="0.25">
      <c r="P4148" s="38"/>
      <c r="Q4148" s="38"/>
      <c r="V4148" s="39"/>
      <c r="W4148" s="39"/>
      <c r="X4148" s="39"/>
      <c r="Y4148" s="32"/>
      <c r="AA4148" s="40"/>
      <c r="AB4148" s="40"/>
      <c r="AC4148" s="40"/>
      <c r="AD4148" s="41"/>
    </row>
    <row r="4149" spans="16:30" x14ac:dyDescent="0.25">
      <c r="P4149" s="38"/>
      <c r="Q4149" s="38"/>
      <c r="V4149" s="39"/>
      <c r="W4149" s="39"/>
      <c r="X4149" s="39"/>
      <c r="Y4149" s="32"/>
      <c r="AA4149" s="40"/>
      <c r="AB4149" s="40"/>
      <c r="AC4149" s="40"/>
      <c r="AD4149" s="41"/>
    </row>
    <row r="4150" spans="16:30" x14ac:dyDescent="0.25">
      <c r="P4150" s="38"/>
      <c r="Q4150" s="38"/>
      <c r="V4150" s="39"/>
      <c r="W4150" s="39"/>
      <c r="X4150" s="39"/>
      <c r="Y4150" s="32"/>
      <c r="AA4150" s="40"/>
      <c r="AB4150" s="40"/>
      <c r="AC4150" s="40"/>
      <c r="AD4150" s="41"/>
    </row>
    <row r="4151" spans="16:30" x14ac:dyDescent="0.25">
      <c r="P4151" s="38"/>
      <c r="Q4151" s="38"/>
      <c r="V4151" s="39"/>
      <c r="W4151" s="39"/>
      <c r="X4151" s="39"/>
      <c r="Y4151" s="32"/>
      <c r="AA4151" s="40"/>
      <c r="AB4151" s="40"/>
      <c r="AC4151" s="40"/>
      <c r="AD4151" s="41"/>
    </row>
    <row r="4152" spans="16:30" x14ac:dyDescent="0.25">
      <c r="P4152" s="38"/>
      <c r="Q4152" s="38"/>
      <c r="V4152" s="39"/>
      <c r="W4152" s="39"/>
      <c r="X4152" s="39"/>
      <c r="Y4152" s="32"/>
      <c r="AA4152" s="40"/>
      <c r="AB4152" s="40"/>
      <c r="AC4152" s="40"/>
      <c r="AD4152" s="41"/>
    </row>
    <row r="4153" spans="16:30" x14ac:dyDescent="0.25">
      <c r="P4153" s="38"/>
      <c r="Q4153" s="38"/>
      <c r="V4153" s="39"/>
      <c r="W4153" s="39"/>
      <c r="X4153" s="39"/>
      <c r="Y4153" s="32"/>
      <c r="AA4153" s="40"/>
      <c r="AB4153" s="40"/>
      <c r="AC4153" s="40"/>
      <c r="AD4153" s="41"/>
    </row>
    <row r="4154" spans="16:30" x14ac:dyDescent="0.25">
      <c r="P4154" s="38"/>
      <c r="Q4154" s="38"/>
      <c r="V4154" s="39"/>
      <c r="W4154" s="39"/>
      <c r="X4154" s="39"/>
      <c r="Y4154" s="32"/>
      <c r="AA4154" s="40"/>
      <c r="AB4154" s="40"/>
      <c r="AC4154" s="40"/>
      <c r="AD4154" s="41"/>
    </row>
    <row r="4155" spans="16:30" x14ac:dyDescent="0.25">
      <c r="P4155" s="38"/>
      <c r="Q4155" s="38"/>
      <c r="V4155" s="39"/>
      <c r="W4155" s="39"/>
      <c r="X4155" s="39"/>
      <c r="Y4155" s="32"/>
      <c r="AA4155" s="40"/>
      <c r="AB4155" s="40"/>
      <c r="AC4155" s="40"/>
      <c r="AD4155" s="41"/>
    </row>
    <row r="4156" spans="16:30" x14ac:dyDescent="0.25">
      <c r="P4156" s="38"/>
      <c r="Q4156" s="38"/>
      <c r="V4156" s="39"/>
      <c r="W4156" s="39"/>
      <c r="X4156" s="39"/>
      <c r="Y4156" s="32"/>
      <c r="AA4156" s="40"/>
      <c r="AB4156" s="40"/>
      <c r="AC4156" s="40"/>
      <c r="AD4156" s="41"/>
    </row>
    <row r="4157" spans="16:30" x14ac:dyDescent="0.25">
      <c r="P4157" s="38"/>
      <c r="Q4157" s="38"/>
      <c r="V4157" s="39"/>
      <c r="W4157" s="39"/>
      <c r="X4157" s="39"/>
      <c r="Y4157" s="32"/>
      <c r="AA4157" s="40"/>
      <c r="AB4157" s="40"/>
      <c r="AC4157" s="40"/>
      <c r="AD4157" s="41"/>
    </row>
    <row r="4158" spans="16:30" x14ac:dyDescent="0.25">
      <c r="P4158" s="38"/>
      <c r="Q4158" s="38"/>
      <c r="V4158" s="39"/>
      <c r="W4158" s="39"/>
      <c r="X4158" s="39"/>
      <c r="Y4158" s="32"/>
      <c r="AA4158" s="40"/>
      <c r="AB4158" s="40"/>
      <c r="AC4158" s="40"/>
      <c r="AD4158" s="41"/>
    </row>
    <row r="4159" spans="16:30" x14ac:dyDescent="0.25">
      <c r="P4159" s="38"/>
      <c r="Q4159" s="38"/>
      <c r="V4159" s="39"/>
      <c r="W4159" s="39"/>
      <c r="X4159" s="39"/>
      <c r="Y4159" s="32"/>
      <c r="AA4159" s="40"/>
      <c r="AB4159" s="40"/>
      <c r="AC4159" s="40"/>
      <c r="AD4159" s="41"/>
    </row>
    <row r="4160" spans="16:30" x14ac:dyDescent="0.25">
      <c r="P4160" s="38"/>
      <c r="Q4160" s="38"/>
      <c r="V4160" s="39"/>
      <c r="W4160" s="39"/>
      <c r="X4160" s="39"/>
      <c r="Y4160" s="32"/>
      <c r="AA4160" s="40"/>
      <c r="AB4160" s="40"/>
      <c r="AC4160" s="40"/>
      <c r="AD4160" s="41"/>
    </row>
    <row r="4161" spans="16:30" x14ac:dyDescent="0.25">
      <c r="P4161" s="38"/>
      <c r="Q4161" s="38"/>
      <c r="V4161" s="39"/>
      <c r="W4161" s="39"/>
      <c r="X4161" s="39"/>
      <c r="Y4161" s="32"/>
      <c r="AA4161" s="40"/>
      <c r="AB4161" s="40"/>
      <c r="AC4161" s="40"/>
      <c r="AD4161" s="41"/>
    </row>
    <row r="4162" spans="16:30" x14ac:dyDescent="0.25">
      <c r="P4162" s="38"/>
      <c r="Q4162" s="38"/>
      <c r="V4162" s="39"/>
      <c r="W4162" s="39"/>
      <c r="X4162" s="39"/>
      <c r="Y4162" s="32"/>
      <c r="AA4162" s="40"/>
      <c r="AB4162" s="40"/>
      <c r="AC4162" s="40"/>
      <c r="AD4162" s="41"/>
    </row>
    <row r="4163" spans="16:30" x14ac:dyDescent="0.25">
      <c r="P4163" s="38"/>
      <c r="Q4163" s="38"/>
      <c r="V4163" s="39"/>
      <c r="W4163" s="39"/>
      <c r="X4163" s="39"/>
      <c r="Y4163" s="32"/>
      <c r="AA4163" s="40"/>
      <c r="AB4163" s="40"/>
      <c r="AC4163" s="40"/>
      <c r="AD4163" s="41"/>
    </row>
    <row r="4164" spans="16:30" x14ac:dyDescent="0.25">
      <c r="P4164" s="38"/>
      <c r="Q4164" s="38"/>
      <c r="V4164" s="39"/>
      <c r="W4164" s="39"/>
      <c r="X4164" s="39"/>
      <c r="Y4164" s="32"/>
      <c r="AA4164" s="40"/>
      <c r="AB4164" s="40"/>
      <c r="AC4164" s="40"/>
      <c r="AD4164" s="41"/>
    </row>
    <row r="4165" spans="16:30" x14ac:dyDescent="0.25">
      <c r="P4165" s="38"/>
      <c r="Q4165" s="38"/>
      <c r="V4165" s="39"/>
      <c r="W4165" s="39"/>
      <c r="X4165" s="39"/>
      <c r="Y4165" s="32"/>
      <c r="AA4165" s="40"/>
      <c r="AB4165" s="40"/>
      <c r="AC4165" s="40"/>
      <c r="AD4165" s="41"/>
    </row>
    <row r="4166" spans="16:30" x14ac:dyDescent="0.25">
      <c r="P4166" s="38"/>
      <c r="Q4166" s="38"/>
      <c r="V4166" s="39"/>
      <c r="W4166" s="39"/>
      <c r="X4166" s="39"/>
      <c r="Y4166" s="32"/>
      <c r="AA4166" s="40"/>
      <c r="AB4166" s="40"/>
      <c r="AC4166" s="40"/>
      <c r="AD4166" s="41"/>
    </row>
    <row r="4167" spans="16:30" x14ac:dyDescent="0.25">
      <c r="P4167" s="38"/>
      <c r="Q4167" s="38"/>
      <c r="V4167" s="39"/>
      <c r="W4167" s="39"/>
      <c r="X4167" s="39"/>
      <c r="Y4167" s="32"/>
      <c r="AA4167" s="40"/>
      <c r="AB4167" s="40"/>
      <c r="AC4167" s="40"/>
      <c r="AD4167" s="41"/>
    </row>
    <row r="4168" spans="16:30" x14ac:dyDescent="0.25">
      <c r="P4168" s="38"/>
      <c r="Q4168" s="38"/>
      <c r="V4168" s="39"/>
      <c r="W4168" s="39"/>
      <c r="X4168" s="39"/>
      <c r="Y4168" s="32"/>
      <c r="AA4168" s="40"/>
      <c r="AB4168" s="40"/>
      <c r="AC4168" s="40"/>
      <c r="AD4168" s="41"/>
    </row>
    <row r="4169" spans="16:30" x14ac:dyDescent="0.25">
      <c r="P4169" s="38"/>
      <c r="Q4169" s="38"/>
      <c r="V4169" s="39"/>
      <c r="W4169" s="39"/>
      <c r="X4169" s="39"/>
      <c r="Y4169" s="32"/>
      <c r="AA4169" s="40"/>
      <c r="AB4169" s="40"/>
      <c r="AC4169" s="40"/>
      <c r="AD4169" s="41"/>
    </row>
    <row r="4170" spans="16:30" x14ac:dyDescent="0.25">
      <c r="P4170" s="38"/>
      <c r="Q4170" s="38"/>
      <c r="V4170" s="39"/>
      <c r="W4170" s="39"/>
      <c r="X4170" s="39"/>
      <c r="Y4170" s="32"/>
      <c r="AA4170" s="40"/>
      <c r="AB4170" s="40"/>
      <c r="AC4170" s="40"/>
      <c r="AD4170" s="41"/>
    </row>
    <row r="4171" spans="16:30" x14ac:dyDescent="0.25">
      <c r="P4171" s="38"/>
      <c r="Q4171" s="38"/>
      <c r="V4171" s="39"/>
      <c r="W4171" s="39"/>
      <c r="X4171" s="39"/>
      <c r="Y4171" s="32"/>
      <c r="AA4171" s="40"/>
      <c r="AB4171" s="40"/>
      <c r="AC4171" s="40"/>
      <c r="AD4171" s="41"/>
    </row>
    <row r="4172" spans="16:30" x14ac:dyDescent="0.25">
      <c r="P4172" s="38"/>
      <c r="Q4172" s="38"/>
      <c r="V4172" s="39"/>
      <c r="W4172" s="39"/>
      <c r="X4172" s="39"/>
      <c r="Y4172" s="32"/>
      <c r="AA4172" s="40"/>
      <c r="AB4172" s="40"/>
      <c r="AC4172" s="40"/>
      <c r="AD4172" s="41"/>
    </row>
    <row r="4173" spans="16:30" x14ac:dyDescent="0.25">
      <c r="P4173" s="38"/>
      <c r="Q4173" s="38"/>
      <c r="V4173" s="39"/>
      <c r="W4173" s="39"/>
      <c r="X4173" s="39"/>
      <c r="Y4173" s="32"/>
      <c r="AA4173" s="40"/>
      <c r="AB4173" s="40"/>
      <c r="AC4173" s="40"/>
      <c r="AD4173" s="41"/>
    </row>
    <row r="4174" spans="16:30" x14ac:dyDescent="0.25">
      <c r="P4174" s="38"/>
      <c r="Q4174" s="38"/>
      <c r="V4174" s="39"/>
      <c r="W4174" s="39"/>
      <c r="X4174" s="39"/>
      <c r="Y4174" s="32"/>
      <c r="AA4174" s="40"/>
      <c r="AB4174" s="40"/>
      <c r="AC4174" s="40"/>
      <c r="AD4174" s="41"/>
    </row>
    <row r="4175" spans="16:30" x14ac:dyDescent="0.25">
      <c r="P4175" s="38"/>
      <c r="Q4175" s="38"/>
      <c r="V4175" s="39"/>
      <c r="W4175" s="39"/>
      <c r="X4175" s="39"/>
      <c r="Y4175" s="32"/>
      <c r="AA4175" s="40"/>
      <c r="AB4175" s="40"/>
      <c r="AC4175" s="40"/>
      <c r="AD4175" s="41"/>
    </row>
    <row r="4176" spans="16:30" x14ac:dyDescent="0.25">
      <c r="P4176" s="38"/>
      <c r="Q4176" s="38"/>
      <c r="V4176" s="39"/>
      <c r="W4176" s="39"/>
      <c r="X4176" s="39"/>
      <c r="Y4176" s="32"/>
      <c r="AA4176" s="40"/>
      <c r="AB4176" s="40"/>
      <c r="AC4176" s="40"/>
      <c r="AD4176" s="41"/>
    </row>
    <row r="4177" spans="16:30" x14ac:dyDescent="0.25">
      <c r="P4177" s="38"/>
      <c r="Q4177" s="38"/>
      <c r="V4177" s="39"/>
      <c r="W4177" s="39"/>
      <c r="X4177" s="39"/>
      <c r="Y4177" s="32"/>
      <c r="AA4177" s="40"/>
      <c r="AB4177" s="40"/>
      <c r="AC4177" s="40"/>
      <c r="AD4177" s="41"/>
    </row>
    <row r="4178" spans="16:30" x14ac:dyDescent="0.25">
      <c r="P4178" s="38"/>
      <c r="Q4178" s="38"/>
      <c r="V4178" s="39"/>
      <c r="W4178" s="39"/>
      <c r="X4178" s="39"/>
      <c r="Y4178" s="32"/>
      <c r="AA4178" s="40"/>
      <c r="AB4178" s="40"/>
      <c r="AC4178" s="40"/>
      <c r="AD4178" s="41"/>
    </row>
    <row r="4179" spans="16:30" x14ac:dyDescent="0.25">
      <c r="P4179" s="38"/>
      <c r="Q4179" s="38"/>
      <c r="V4179" s="39"/>
      <c r="W4179" s="39"/>
      <c r="X4179" s="39"/>
      <c r="Y4179" s="32"/>
      <c r="AA4179" s="40"/>
      <c r="AB4179" s="40"/>
      <c r="AC4179" s="40"/>
      <c r="AD4179" s="41"/>
    </row>
    <row r="4180" spans="16:30" x14ac:dyDescent="0.25">
      <c r="P4180" s="38"/>
      <c r="Q4180" s="38"/>
      <c r="V4180" s="39"/>
      <c r="W4180" s="39"/>
      <c r="X4180" s="39"/>
      <c r="Y4180" s="32"/>
      <c r="AA4180" s="40"/>
      <c r="AB4180" s="40"/>
      <c r="AC4180" s="40"/>
      <c r="AD4180" s="41"/>
    </row>
    <row r="4181" spans="16:30" x14ac:dyDescent="0.25">
      <c r="P4181" s="38"/>
      <c r="Q4181" s="38"/>
      <c r="V4181" s="39"/>
      <c r="W4181" s="39"/>
      <c r="X4181" s="39"/>
      <c r="Y4181" s="32"/>
      <c r="AA4181" s="40"/>
      <c r="AB4181" s="40"/>
      <c r="AC4181" s="40"/>
      <c r="AD4181" s="41"/>
    </row>
    <row r="4182" spans="16:30" x14ac:dyDescent="0.25">
      <c r="P4182" s="38"/>
      <c r="Q4182" s="38"/>
      <c r="V4182" s="39"/>
      <c r="W4182" s="39"/>
      <c r="X4182" s="39"/>
      <c r="Y4182" s="32"/>
      <c r="AA4182" s="40"/>
      <c r="AB4182" s="40"/>
      <c r="AC4182" s="40"/>
      <c r="AD4182" s="41"/>
    </row>
    <row r="4183" spans="16:30" x14ac:dyDescent="0.25">
      <c r="P4183" s="38"/>
      <c r="Q4183" s="38"/>
      <c r="V4183" s="39"/>
      <c r="W4183" s="39"/>
      <c r="X4183" s="39"/>
      <c r="Y4183" s="32"/>
      <c r="AA4183" s="40"/>
      <c r="AB4183" s="40"/>
      <c r="AC4183" s="40"/>
      <c r="AD4183" s="41"/>
    </row>
    <row r="4184" spans="16:30" x14ac:dyDescent="0.25">
      <c r="P4184" s="38"/>
      <c r="Q4184" s="38"/>
      <c r="V4184" s="39"/>
      <c r="W4184" s="39"/>
      <c r="X4184" s="39"/>
      <c r="Y4184" s="32"/>
      <c r="AA4184" s="40"/>
      <c r="AB4184" s="40"/>
      <c r="AC4184" s="40"/>
      <c r="AD4184" s="41"/>
    </row>
    <row r="4185" spans="16:30" x14ac:dyDescent="0.25">
      <c r="P4185" s="38"/>
      <c r="Q4185" s="38"/>
      <c r="V4185" s="39"/>
      <c r="W4185" s="39"/>
      <c r="X4185" s="39"/>
      <c r="Y4185" s="32"/>
      <c r="AA4185" s="40"/>
      <c r="AB4185" s="40"/>
      <c r="AC4185" s="40"/>
      <c r="AD4185" s="41"/>
    </row>
    <row r="4186" spans="16:30" x14ac:dyDescent="0.25">
      <c r="P4186" s="38"/>
      <c r="Q4186" s="38"/>
      <c r="V4186" s="39"/>
      <c r="W4186" s="39"/>
      <c r="X4186" s="39"/>
      <c r="Y4186" s="32"/>
      <c r="AA4186" s="40"/>
      <c r="AB4186" s="40"/>
      <c r="AC4186" s="40"/>
      <c r="AD4186" s="41"/>
    </row>
    <row r="4187" spans="16:30" x14ac:dyDescent="0.25">
      <c r="P4187" s="38"/>
      <c r="Q4187" s="38"/>
      <c r="V4187" s="39"/>
      <c r="W4187" s="39"/>
      <c r="X4187" s="39"/>
      <c r="Y4187" s="32"/>
      <c r="AA4187" s="40"/>
      <c r="AB4187" s="40"/>
      <c r="AC4187" s="40"/>
      <c r="AD4187" s="41"/>
    </row>
    <row r="4188" spans="16:30" x14ac:dyDescent="0.25">
      <c r="P4188" s="38"/>
      <c r="Q4188" s="38"/>
      <c r="V4188" s="39"/>
      <c r="W4188" s="39"/>
      <c r="X4188" s="39"/>
      <c r="Y4188" s="32"/>
      <c r="AA4188" s="40"/>
      <c r="AB4188" s="40"/>
      <c r="AC4188" s="40"/>
      <c r="AD4188" s="41"/>
    </row>
    <row r="4189" spans="16:30" x14ac:dyDescent="0.25">
      <c r="P4189" s="38"/>
      <c r="Q4189" s="38"/>
      <c r="V4189" s="39"/>
      <c r="W4189" s="39"/>
      <c r="X4189" s="39"/>
      <c r="Y4189" s="32"/>
      <c r="AA4189" s="40"/>
      <c r="AB4189" s="40"/>
      <c r="AC4189" s="40"/>
      <c r="AD4189" s="41"/>
    </row>
    <row r="4190" spans="16:30" x14ac:dyDescent="0.25">
      <c r="P4190" s="38"/>
      <c r="Q4190" s="38"/>
      <c r="V4190" s="39"/>
      <c r="W4190" s="39"/>
      <c r="X4190" s="39"/>
      <c r="Y4190" s="32"/>
      <c r="AA4190" s="40"/>
      <c r="AB4190" s="40"/>
      <c r="AC4190" s="40"/>
      <c r="AD4190" s="41"/>
    </row>
    <row r="4191" spans="16:30" x14ac:dyDescent="0.25">
      <c r="P4191" s="38"/>
      <c r="Q4191" s="38"/>
      <c r="V4191" s="39"/>
      <c r="W4191" s="39"/>
      <c r="X4191" s="39"/>
      <c r="Y4191" s="32"/>
      <c r="AA4191" s="40"/>
      <c r="AB4191" s="40"/>
      <c r="AC4191" s="40"/>
      <c r="AD4191" s="41"/>
    </row>
    <row r="4192" spans="16:30" x14ac:dyDescent="0.25">
      <c r="P4192" s="38"/>
      <c r="Q4192" s="38"/>
      <c r="V4192" s="39"/>
      <c r="W4192" s="39"/>
      <c r="X4192" s="39"/>
      <c r="Y4192" s="32"/>
      <c r="AA4192" s="40"/>
      <c r="AB4192" s="40"/>
      <c r="AC4192" s="40"/>
      <c r="AD4192" s="41"/>
    </row>
    <row r="4193" spans="16:30" x14ac:dyDescent="0.25">
      <c r="P4193" s="38"/>
      <c r="Q4193" s="38"/>
      <c r="V4193" s="39"/>
      <c r="W4193" s="39"/>
      <c r="X4193" s="39"/>
      <c r="Y4193" s="32"/>
      <c r="AA4193" s="40"/>
      <c r="AB4193" s="40"/>
      <c r="AC4193" s="40"/>
      <c r="AD4193" s="41"/>
    </row>
    <row r="4194" spans="16:30" x14ac:dyDescent="0.25">
      <c r="P4194" s="38"/>
      <c r="Q4194" s="38"/>
      <c r="V4194" s="39"/>
      <c r="W4194" s="39"/>
      <c r="X4194" s="39"/>
      <c r="Y4194" s="32"/>
      <c r="AA4194" s="40"/>
      <c r="AB4194" s="40"/>
      <c r="AC4194" s="40"/>
      <c r="AD4194" s="41"/>
    </row>
    <row r="4195" spans="16:30" x14ac:dyDescent="0.25">
      <c r="P4195" s="38"/>
      <c r="Q4195" s="38"/>
      <c r="V4195" s="39"/>
      <c r="W4195" s="39"/>
      <c r="X4195" s="39"/>
      <c r="Y4195" s="32"/>
      <c r="AA4195" s="40"/>
      <c r="AB4195" s="40"/>
      <c r="AC4195" s="40"/>
      <c r="AD4195" s="41"/>
    </row>
    <row r="4196" spans="16:30" x14ac:dyDescent="0.25">
      <c r="P4196" s="38"/>
      <c r="Q4196" s="38"/>
      <c r="V4196" s="39"/>
      <c r="W4196" s="39"/>
      <c r="X4196" s="39"/>
      <c r="Y4196" s="32"/>
      <c r="AA4196" s="40"/>
      <c r="AB4196" s="40"/>
      <c r="AC4196" s="40"/>
      <c r="AD4196" s="41"/>
    </row>
    <row r="4197" spans="16:30" x14ac:dyDescent="0.25">
      <c r="P4197" s="38"/>
      <c r="Q4197" s="38"/>
      <c r="V4197" s="39"/>
      <c r="W4197" s="39"/>
      <c r="X4197" s="39"/>
      <c r="Y4197" s="32"/>
      <c r="AA4197" s="40"/>
      <c r="AB4197" s="40"/>
      <c r="AC4197" s="40"/>
      <c r="AD4197" s="41"/>
    </row>
    <row r="4198" spans="16:30" x14ac:dyDescent="0.25">
      <c r="P4198" s="38"/>
      <c r="Q4198" s="38"/>
      <c r="V4198" s="39"/>
      <c r="W4198" s="39"/>
      <c r="X4198" s="39"/>
      <c r="Y4198" s="32"/>
      <c r="AA4198" s="40"/>
      <c r="AB4198" s="40"/>
      <c r="AC4198" s="40"/>
      <c r="AD4198" s="41"/>
    </row>
    <row r="4199" spans="16:30" x14ac:dyDescent="0.25">
      <c r="P4199" s="38"/>
      <c r="Q4199" s="38"/>
      <c r="V4199" s="39"/>
      <c r="W4199" s="39"/>
      <c r="X4199" s="39"/>
      <c r="Y4199" s="32"/>
      <c r="AA4199" s="40"/>
      <c r="AB4199" s="40"/>
      <c r="AC4199" s="40"/>
      <c r="AD4199" s="41"/>
    </row>
    <row r="4200" spans="16:30" x14ac:dyDescent="0.25">
      <c r="P4200" s="38"/>
      <c r="Q4200" s="38"/>
      <c r="V4200" s="39"/>
      <c r="W4200" s="39"/>
      <c r="X4200" s="39"/>
      <c r="Y4200" s="32"/>
      <c r="AA4200" s="40"/>
      <c r="AB4200" s="40"/>
      <c r="AC4200" s="40"/>
      <c r="AD4200" s="41"/>
    </row>
    <row r="4201" spans="16:30" x14ac:dyDescent="0.25">
      <c r="P4201" s="38"/>
      <c r="Q4201" s="38"/>
      <c r="V4201" s="39"/>
      <c r="W4201" s="39"/>
      <c r="X4201" s="39"/>
      <c r="Y4201" s="32"/>
      <c r="AA4201" s="40"/>
      <c r="AB4201" s="40"/>
      <c r="AC4201" s="40"/>
      <c r="AD4201" s="41"/>
    </row>
    <row r="4202" spans="16:30" x14ac:dyDescent="0.25">
      <c r="P4202" s="38"/>
      <c r="Q4202" s="38"/>
      <c r="V4202" s="39"/>
      <c r="W4202" s="39"/>
      <c r="X4202" s="39"/>
      <c r="Y4202" s="32"/>
      <c r="AA4202" s="40"/>
      <c r="AB4202" s="40"/>
      <c r="AC4202" s="40"/>
      <c r="AD4202" s="41"/>
    </row>
    <row r="4203" spans="16:30" x14ac:dyDescent="0.25">
      <c r="P4203" s="38"/>
      <c r="Q4203" s="38"/>
      <c r="V4203" s="39"/>
      <c r="W4203" s="39"/>
      <c r="X4203" s="39"/>
      <c r="Y4203" s="32"/>
      <c r="AA4203" s="40"/>
      <c r="AB4203" s="40"/>
      <c r="AC4203" s="40"/>
      <c r="AD4203" s="41"/>
    </row>
    <row r="4204" spans="16:30" x14ac:dyDescent="0.25">
      <c r="P4204" s="38"/>
      <c r="Q4204" s="38"/>
      <c r="V4204" s="39"/>
      <c r="W4204" s="39"/>
      <c r="X4204" s="39"/>
      <c r="Y4204" s="32"/>
      <c r="AA4204" s="40"/>
      <c r="AB4204" s="40"/>
      <c r="AC4204" s="40"/>
      <c r="AD4204" s="41"/>
    </row>
    <row r="4205" spans="16:30" x14ac:dyDescent="0.25">
      <c r="P4205" s="38"/>
      <c r="Q4205" s="38"/>
      <c r="V4205" s="39"/>
      <c r="W4205" s="39"/>
      <c r="X4205" s="39"/>
      <c r="Y4205" s="32"/>
      <c r="AA4205" s="40"/>
      <c r="AB4205" s="40"/>
      <c r="AC4205" s="40"/>
      <c r="AD4205" s="41"/>
    </row>
    <row r="4206" spans="16:30" x14ac:dyDescent="0.25">
      <c r="P4206" s="38"/>
      <c r="Q4206" s="38"/>
      <c r="V4206" s="39"/>
      <c r="W4206" s="39"/>
      <c r="X4206" s="39"/>
      <c r="Y4206" s="32"/>
      <c r="AA4206" s="40"/>
      <c r="AB4206" s="40"/>
      <c r="AC4206" s="40"/>
      <c r="AD4206" s="41"/>
    </row>
    <row r="4207" spans="16:30" x14ac:dyDescent="0.25">
      <c r="P4207" s="38"/>
      <c r="Q4207" s="38"/>
      <c r="V4207" s="39"/>
      <c r="W4207" s="39"/>
      <c r="X4207" s="39"/>
      <c r="Y4207" s="32"/>
      <c r="AA4207" s="40"/>
      <c r="AB4207" s="40"/>
      <c r="AC4207" s="40"/>
      <c r="AD4207" s="41"/>
    </row>
    <row r="4208" spans="16:30" x14ac:dyDescent="0.25">
      <c r="P4208" s="38"/>
      <c r="Q4208" s="38"/>
      <c r="V4208" s="39"/>
      <c r="W4208" s="39"/>
      <c r="X4208" s="39"/>
      <c r="Y4208" s="32"/>
      <c r="AA4208" s="40"/>
      <c r="AB4208" s="40"/>
      <c r="AC4208" s="40"/>
      <c r="AD4208" s="41"/>
    </row>
    <row r="4209" spans="16:30" x14ac:dyDescent="0.25">
      <c r="P4209" s="38"/>
      <c r="Q4209" s="38"/>
      <c r="V4209" s="39"/>
      <c r="W4209" s="39"/>
      <c r="X4209" s="39"/>
      <c r="Y4209" s="32"/>
      <c r="AA4209" s="40"/>
      <c r="AB4209" s="40"/>
      <c r="AC4209" s="40"/>
      <c r="AD4209" s="41"/>
    </row>
    <row r="4210" spans="16:30" x14ac:dyDescent="0.25">
      <c r="P4210" s="38"/>
      <c r="Q4210" s="38"/>
      <c r="V4210" s="39"/>
      <c r="W4210" s="39"/>
      <c r="X4210" s="39"/>
      <c r="Y4210" s="32"/>
      <c r="AA4210" s="40"/>
      <c r="AB4210" s="40"/>
      <c r="AC4210" s="40"/>
      <c r="AD4210" s="41"/>
    </row>
    <row r="4211" spans="16:30" x14ac:dyDescent="0.25">
      <c r="P4211" s="38"/>
      <c r="Q4211" s="38"/>
      <c r="V4211" s="39"/>
      <c r="W4211" s="39"/>
      <c r="X4211" s="39"/>
      <c r="Y4211" s="32"/>
      <c r="AA4211" s="40"/>
      <c r="AB4211" s="40"/>
      <c r="AC4211" s="40"/>
      <c r="AD4211" s="41"/>
    </row>
    <row r="4212" spans="16:30" x14ac:dyDescent="0.25">
      <c r="P4212" s="38"/>
      <c r="Q4212" s="38"/>
      <c r="V4212" s="39"/>
      <c r="W4212" s="39"/>
      <c r="X4212" s="39"/>
      <c r="Y4212" s="32"/>
      <c r="AA4212" s="40"/>
      <c r="AB4212" s="40"/>
      <c r="AC4212" s="40"/>
      <c r="AD4212" s="41"/>
    </row>
    <row r="4213" spans="16:30" x14ac:dyDescent="0.25">
      <c r="P4213" s="38"/>
      <c r="Q4213" s="38"/>
      <c r="V4213" s="39"/>
      <c r="W4213" s="39"/>
      <c r="X4213" s="39"/>
      <c r="Y4213" s="32"/>
      <c r="AA4213" s="40"/>
      <c r="AB4213" s="40"/>
      <c r="AC4213" s="40"/>
      <c r="AD4213" s="41"/>
    </row>
    <row r="4214" spans="16:30" x14ac:dyDescent="0.25">
      <c r="P4214" s="38"/>
      <c r="Q4214" s="38"/>
      <c r="V4214" s="39"/>
      <c r="W4214" s="39"/>
      <c r="X4214" s="39"/>
      <c r="Y4214" s="32"/>
      <c r="AA4214" s="40"/>
      <c r="AB4214" s="40"/>
      <c r="AC4214" s="40"/>
      <c r="AD4214" s="41"/>
    </row>
    <row r="4215" spans="16:30" x14ac:dyDescent="0.25">
      <c r="P4215" s="38"/>
      <c r="Q4215" s="38"/>
      <c r="V4215" s="39"/>
      <c r="W4215" s="39"/>
      <c r="X4215" s="39"/>
      <c r="Y4215" s="32"/>
      <c r="AA4215" s="40"/>
      <c r="AB4215" s="40"/>
      <c r="AC4215" s="40"/>
      <c r="AD4215" s="41"/>
    </row>
    <row r="4216" spans="16:30" x14ac:dyDescent="0.25">
      <c r="P4216" s="38"/>
      <c r="Q4216" s="38"/>
      <c r="V4216" s="39"/>
      <c r="W4216" s="39"/>
      <c r="X4216" s="39"/>
      <c r="Y4216" s="32"/>
      <c r="AA4216" s="40"/>
      <c r="AB4216" s="40"/>
      <c r="AC4216" s="40"/>
      <c r="AD4216" s="41"/>
    </row>
    <row r="4217" spans="16:30" x14ac:dyDescent="0.25">
      <c r="P4217" s="38"/>
      <c r="Q4217" s="38"/>
      <c r="V4217" s="39"/>
      <c r="W4217" s="39"/>
      <c r="X4217" s="39"/>
      <c r="Y4217" s="32"/>
      <c r="AA4217" s="40"/>
      <c r="AB4217" s="40"/>
      <c r="AC4217" s="40"/>
      <c r="AD4217" s="41"/>
    </row>
    <row r="4218" spans="16:30" x14ac:dyDescent="0.25">
      <c r="P4218" s="38"/>
      <c r="Q4218" s="38"/>
      <c r="V4218" s="39"/>
      <c r="W4218" s="39"/>
      <c r="X4218" s="39"/>
      <c r="Y4218" s="32"/>
      <c r="AA4218" s="40"/>
      <c r="AB4218" s="40"/>
      <c r="AC4218" s="40"/>
      <c r="AD4218" s="41"/>
    </row>
    <row r="4219" spans="16:30" x14ac:dyDescent="0.25">
      <c r="P4219" s="38"/>
      <c r="Q4219" s="38"/>
      <c r="V4219" s="39"/>
      <c r="W4219" s="39"/>
      <c r="X4219" s="39"/>
      <c r="Y4219" s="32"/>
      <c r="AA4219" s="40"/>
      <c r="AB4219" s="40"/>
      <c r="AC4219" s="40"/>
      <c r="AD4219" s="41"/>
    </row>
    <row r="4220" spans="16:30" x14ac:dyDescent="0.25">
      <c r="P4220" s="38"/>
      <c r="Q4220" s="38"/>
      <c r="V4220" s="39"/>
      <c r="W4220" s="39"/>
      <c r="X4220" s="39"/>
      <c r="Y4220" s="32"/>
      <c r="AA4220" s="40"/>
      <c r="AB4220" s="40"/>
      <c r="AC4220" s="40"/>
      <c r="AD4220" s="41"/>
    </row>
    <row r="4221" spans="16:30" x14ac:dyDescent="0.25">
      <c r="P4221" s="38"/>
      <c r="Q4221" s="38"/>
      <c r="V4221" s="39"/>
      <c r="W4221" s="39"/>
      <c r="X4221" s="39"/>
      <c r="Y4221" s="32"/>
      <c r="AA4221" s="40"/>
      <c r="AB4221" s="40"/>
      <c r="AC4221" s="40"/>
      <c r="AD4221" s="41"/>
    </row>
    <row r="4222" spans="16:30" x14ac:dyDescent="0.25">
      <c r="P4222" s="38"/>
      <c r="Q4222" s="38"/>
      <c r="V4222" s="39"/>
      <c r="W4222" s="39"/>
      <c r="X4222" s="39"/>
      <c r="Y4222" s="32"/>
      <c r="AA4222" s="40"/>
      <c r="AB4222" s="40"/>
      <c r="AC4222" s="40"/>
      <c r="AD4222" s="41"/>
    </row>
    <row r="4223" spans="16:30" x14ac:dyDescent="0.25">
      <c r="P4223" s="38"/>
      <c r="Q4223" s="38"/>
      <c r="V4223" s="39"/>
      <c r="W4223" s="39"/>
      <c r="X4223" s="39"/>
      <c r="Y4223" s="32"/>
      <c r="AA4223" s="40"/>
      <c r="AB4223" s="40"/>
      <c r="AC4223" s="40"/>
      <c r="AD4223" s="41"/>
    </row>
    <row r="4224" spans="16:30" x14ac:dyDescent="0.25">
      <c r="P4224" s="38"/>
      <c r="Q4224" s="38"/>
      <c r="V4224" s="39"/>
      <c r="W4224" s="39"/>
      <c r="X4224" s="39"/>
      <c r="Y4224" s="32"/>
      <c r="AA4224" s="40"/>
      <c r="AB4224" s="40"/>
      <c r="AC4224" s="40"/>
      <c r="AD4224" s="41"/>
    </row>
    <row r="4225" spans="16:30" x14ac:dyDescent="0.25">
      <c r="P4225" s="38"/>
      <c r="Q4225" s="38"/>
      <c r="V4225" s="39"/>
      <c r="W4225" s="39"/>
      <c r="X4225" s="39"/>
      <c r="Y4225" s="32"/>
      <c r="AA4225" s="40"/>
      <c r="AB4225" s="40"/>
      <c r="AC4225" s="40"/>
      <c r="AD4225" s="41"/>
    </row>
    <row r="4226" spans="16:30" x14ac:dyDescent="0.25">
      <c r="P4226" s="38"/>
      <c r="Q4226" s="38"/>
      <c r="V4226" s="39"/>
      <c r="W4226" s="39"/>
      <c r="X4226" s="39"/>
      <c r="Y4226" s="32"/>
      <c r="AA4226" s="40"/>
      <c r="AB4226" s="40"/>
      <c r="AC4226" s="40"/>
      <c r="AD4226" s="41"/>
    </row>
    <row r="4227" spans="16:30" x14ac:dyDescent="0.25">
      <c r="P4227" s="38"/>
      <c r="Q4227" s="38"/>
      <c r="V4227" s="39"/>
      <c r="W4227" s="39"/>
      <c r="X4227" s="39"/>
      <c r="Y4227" s="32"/>
      <c r="AA4227" s="40"/>
      <c r="AB4227" s="40"/>
      <c r="AC4227" s="40"/>
      <c r="AD4227" s="41"/>
    </row>
    <row r="4228" spans="16:30" x14ac:dyDescent="0.25">
      <c r="P4228" s="38"/>
      <c r="Q4228" s="38"/>
      <c r="V4228" s="39"/>
      <c r="W4228" s="39"/>
      <c r="X4228" s="39"/>
      <c r="Y4228" s="32"/>
      <c r="AA4228" s="40"/>
      <c r="AB4228" s="40"/>
      <c r="AC4228" s="40"/>
      <c r="AD4228" s="41"/>
    </row>
    <row r="4229" spans="16:30" x14ac:dyDescent="0.25">
      <c r="P4229" s="38"/>
      <c r="Q4229" s="38"/>
      <c r="V4229" s="39"/>
      <c r="W4229" s="39"/>
      <c r="X4229" s="39"/>
      <c r="Y4229" s="32"/>
      <c r="AA4229" s="40"/>
      <c r="AB4229" s="40"/>
      <c r="AC4229" s="40"/>
      <c r="AD4229" s="41"/>
    </row>
    <row r="4230" spans="16:30" x14ac:dyDescent="0.25">
      <c r="P4230" s="38"/>
      <c r="Q4230" s="38"/>
      <c r="V4230" s="39"/>
      <c r="W4230" s="39"/>
      <c r="X4230" s="39"/>
      <c r="Y4230" s="32"/>
      <c r="AA4230" s="40"/>
      <c r="AB4230" s="40"/>
      <c r="AC4230" s="40"/>
      <c r="AD4230" s="41"/>
    </row>
    <row r="4231" spans="16:30" x14ac:dyDescent="0.25">
      <c r="P4231" s="38"/>
      <c r="Q4231" s="38"/>
      <c r="V4231" s="39"/>
      <c r="W4231" s="39"/>
      <c r="X4231" s="39"/>
      <c r="Y4231" s="32"/>
      <c r="AA4231" s="40"/>
      <c r="AB4231" s="40"/>
      <c r="AC4231" s="40"/>
      <c r="AD4231" s="41"/>
    </row>
    <row r="4232" spans="16:30" x14ac:dyDescent="0.25">
      <c r="P4232" s="38"/>
      <c r="Q4232" s="38"/>
      <c r="V4232" s="39"/>
      <c r="W4232" s="39"/>
      <c r="X4232" s="39"/>
      <c r="Y4232" s="32"/>
      <c r="AA4232" s="40"/>
      <c r="AB4232" s="40"/>
      <c r="AC4232" s="40"/>
      <c r="AD4232" s="41"/>
    </row>
    <row r="4233" spans="16:30" x14ac:dyDescent="0.25">
      <c r="P4233" s="38"/>
      <c r="Q4233" s="38"/>
      <c r="V4233" s="39"/>
      <c r="W4233" s="39"/>
      <c r="X4233" s="39"/>
      <c r="Y4233" s="32"/>
      <c r="AA4233" s="40"/>
      <c r="AB4233" s="40"/>
      <c r="AC4233" s="40"/>
      <c r="AD4233" s="41"/>
    </row>
    <row r="4234" spans="16:30" x14ac:dyDescent="0.25">
      <c r="P4234" s="38"/>
      <c r="Q4234" s="38"/>
      <c r="V4234" s="39"/>
      <c r="W4234" s="39"/>
      <c r="X4234" s="39"/>
      <c r="Y4234" s="32"/>
      <c r="AA4234" s="40"/>
      <c r="AB4234" s="40"/>
      <c r="AC4234" s="40"/>
      <c r="AD4234" s="41"/>
    </row>
    <row r="4235" spans="16:30" x14ac:dyDescent="0.25">
      <c r="P4235" s="38"/>
      <c r="Q4235" s="38"/>
      <c r="V4235" s="39"/>
      <c r="W4235" s="39"/>
      <c r="X4235" s="39"/>
      <c r="Y4235" s="32"/>
      <c r="AA4235" s="40"/>
      <c r="AB4235" s="40"/>
      <c r="AC4235" s="40"/>
      <c r="AD4235" s="41"/>
    </row>
    <row r="4236" spans="16:30" x14ac:dyDescent="0.25">
      <c r="P4236" s="38"/>
      <c r="Q4236" s="38"/>
      <c r="V4236" s="39"/>
      <c r="W4236" s="39"/>
      <c r="X4236" s="39"/>
      <c r="Y4236" s="32"/>
      <c r="AA4236" s="40"/>
      <c r="AB4236" s="40"/>
      <c r="AC4236" s="40"/>
      <c r="AD4236" s="41"/>
    </row>
    <row r="4237" spans="16:30" x14ac:dyDescent="0.25">
      <c r="P4237" s="38"/>
      <c r="Q4237" s="38"/>
      <c r="V4237" s="39"/>
      <c r="W4237" s="39"/>
      <c r="X4237" s="39"/>
      <c r="Y4237" s="32"/>
      <c r="AA4237" s="40"/>
      <c r="AB4237" s="40"/>
      <c r="AC4237" s="40"/>
      <c r="AD4237" s="41"/>
    </row>
    <row r="4238" spans="16:30" x14ac:dyDescent="0.25">
      <c r="P4238" s="38"/>
      <c r="Q4238" s="38"/>
      <c r="V4238" s="39"/>
      <c r="W4238" s="39"/>
      <c r="X4238" s="39"/>
      <c r="Y4238" s="32"/>
      <c r="AA4238" s="40"/>
      <c r="AB4238" s="40"/>
      <c r="AC4238" s="40"/>
      <c r="AD4238" s="41"/>
    </row>
    <row r="4239" spans="16:30" x14ac:dyDescent="0.25">
      <c r="P4239" s="38"/>
      <c r="Q4239" s="38"/>
      <c r="V4239" s="39"/>
      <c r="W4239" s="39"/>
      <c r="X4239" s="39"/>
      <c r="Y4239" s="32"/>
      <c r="AA4239" s="40"/>
      <c r="AB4239" s="40"/>
      <c r="AC4239" s="40"/>
      <c r="AD4239" s="41"/>
    </row>
    <row r="4240" spans="16:30" x14ac:dyDescent="0.25">
      <c r="P4240" s="38"/>
      <c r="Q4240" s="38"/>
      <c r="V4240" s="39"/>
      <c r="W4240" s="39"/>
      <c r="X4240" s="39"/>
      <c r="Y4240" s="32"/>
      <c r="AA4240" s="40"/>
      <c r="AB4240" s="40"/>
      <c r="AC4240" s="40"/>
      <c r="AD4240" s="41"/>
    </row>
    <row r="4241" spans="16:30" x14ac:dyDescent="0.25">
      <c r="P4241" s="38"/>
      <c r="Q4241" s="38"/>
      <c r="V4241" s="39"/>
      <c r="W4241" s="39"/>
      <c r="X4241" s="39"/>
      <c r="Y4241" s="32"/>
      <c r="AA4241" s="40"/>
      <c r="AB4241" s="40"/>
      <c r="AC4241" s="40"/>
      <c r="AD4241" s="41"/>
    </row>
    <row r="4242" spans="16:30" x14ac:dyDescent="0.25">
      <c r="P4242" s="38"/>
      <c r="Q4242" s="38"/>
      <c r="V4242" s="39"/>
      <c r="W4242" s="39"/>
      <c r="X4242" s="39"/>
      <c r="Y4242" s="32"/>
      <c r="AA4242" s="40"/>
      <c r="AB4242" s="40"/>
      <c r="AC4242" s="40"/>
      <c r="AD4242" s="41"/>
    </row>
    <row r="4243" spans="16:30" x14ac:dyDescent="0.25">
      <c r="P4243" s="38"/>
      <c r="Q4243" s="38"/>
      <c r="V4243" s="39"/>
      <c r="W4243" s="39"/>
      <c r="X4243" s="39"/>
      <c r="Y4243" s="32"/>
      <c r="AA4243" s="40"/>
      <c r="AB4243" s="40"/>
      <c r="AC4243" s="40"/>
      <c r="AD4243" s="41"/>
    </row>
    <row r="4244" spans="16:30" x14ac:dyDescent="0.25">
      <c r="P4244" s="38"/>
      <c r="Q4244" s="38"/>
      <c r="V4244" s="39"/>
      <c r="W4244" s="39"/>
      <c r="X4244" s="39"/>
      <c r="Y4244" s="32"/>
      <c r="AA4244" s="40"/>
      <c r="AB4244" s="40"/>
      <c r="AC4244" s="40"/>
      <c r="AD4244" s="41"/>
    </row>
    <row r="4245" spans="16:30" x14ac:dyDescent="0.25">
      <c r="P4245" s="38"/>
      <c r="Q4245" s="38"/>
      <c r="V4245" s="39"/>
      <c r="W4245" s="39"/>
      <c r="X4245" s="39"/>
      <c r="Y4245" s="32"/>
      <c r="AA4245" s="40"/>
      <c r="AB4245" s="40"/>
      <c r="AC4245" s="40"/>
      <c r="AD4245" s="41"/>
    </row>
    <row r="4246" spans="16:30" x14ac:dyDescent="0.25">
      <c r="P4246" s="38"/>
      <c r="Q4246" s="38"/>
      <c r="V4246" s="39"/>
      <c r="W4246" s="39"/>
      <c r="X4246" s="39"/>
      <c r="Y4246" s="32"/>
      <c r="AA4246" s="40"/>
      <c r="AB4246" s="40"/>
      <c r="AC4246" s="40"/>
      <c r="AD4246" s="41"/>
    </row>
    <row r="4247" spans="16:30" x14ac:dyDescent="0.25">
      <c r="P4247" s="38"/>
      <c r="Q4247" s="38"/>
      <c r="V4247" s="39"/>
      <c r="W4247" s="39"/>
      <c r="X4247" s="39"/>
      <c r="Y4247" s="32"/>
      <c r="AA4247" s="40"/>
      <c r="AB4247" s="40"/>
      <c r="AC4247" s="40"/>
      <c r="AD4247" s="41"/>
    </row>
    <row r="4248" spans="16:30" x14ac:dyDescent="0.25">
      <c r="P4248" s="38"/>
      <c r="Q4248" s="38"/>
      <c r="V4248" s="39"/>
      <c r="W4248" s="39"/>
      <c r="X4248" s="39"/>
      <c r="Y4248" s="32"/>
      <c r="AA4248" s="40"/>
      <c r="AB4248" s="40"/>
      <c r="AC4248" s="40"/>
      <c r="AD4248" s="41"/>
    </row>
    <row r="4249" spans="16:30" x14ac:dyDescent="0.25">
      <c r="P4249" s="38"/>
      <c r="Q4249" s="38"/>
      <c r="V4249" s="39"/>
      <c r="W4249" s="39"/>
      <c r="X4249" s="39"/>
      <c r="Y4249" s="32"/>
      <c r="AA4249" s="40"/>
      <c r="AB4249" s="40"/>
      <c r="AC4249" s="40"/>
      <c r="AD4249" s="41"/>
    </row>
    <row r="4250" spans="16:30" x14ac:dyDescent="0.25">
      <c r="P4250" s="38"/>
      <c r="Q4250" s="38"/>
      <c r="V4250" s="39"/>
      <c r="W4250" s="39"/>
      <c r="X4250" s="39"/>
      <c r="Y4250" s="32"/>
      <c r="AA4250" s="40"/>
      <c r="AB4250" s="40"/>
      <c r="AC4250" s="40"/>
      <c r="AD4250" s="41"/>
    </row>
    <row r="4251" spans="16:30" x14ac:dyDescent="0.25">
      <c r="P4251" s="38"/>
      <c r="Q4251" s="38"/>
      <c r="V4251" s="39"/>
      <c r="W4251" s="39"/>
      <c r="X4251" s="39"/>
      <c r="Y4251" s="32"/>
      <c r="AA4251" s="40"/>
      <c r="AB4251" s="40"/>
      <c r="AC4251" s="40"/>
      <c r="AD4251" s="41"/>
    </row>
    <row r="4252" spans="16:30" x14ac:dyDescent="0.25">
      <c r="P4252" s="38"/>
      <c r="Q4252" s="38"/>
      <c r="V4252" s="39"/>
      <c r="W4252" s="39"/>
      <c r="X4252" s="39"/>
      <c r="Y4252" s="32"/>
      <c r="AA4252" s="40"/>
      <c r="AB4252" s="40"/>
      <c r="AC4252" s="40"/>
      <c r="AD4252" s="41"/>
    </row>
    <row r="4253" spans="16:30" x14ac:dyDescent="0.25">
      <c r="P4253" s="38"/>
      <c r="Q4253" s="38"/>
      <c r="V4253" s="39"/>
      <c r="W4253" s="39"/>
      <c r="X4253" s="39"/>
      <c r="Y4253" s="32"/>
      <c r="AA4253" s="40"/>
      <c r="AB4253" s="40"/>
      <c r="AC4253" s="40"/>
      <c r="AD4253" s="41"/>
    </row>
    <row r="4254" spans="16:30" x14ac:dyDescent="0.25">
      <c r="P4254" s="38"/>
      <c r="Q4254" s="38"/>
      <c r="V4254" s="39"/>
      <c r="W4254" s="39"/>
      <c r="X4254" s="39"/>
      <c r="Y4254" s="32"/>
      <c r="AA4254" s="40"/>
      <c r="AB4254" s="40"/>
      <c r="AC4254" s="40"/>
      <c r="AD4254" s="41"/>
    </row>
    <row r="4255" spans="16:30" x14ac:dyDescent="0.25">
      <c r="P4255" s="38"/>
      <c r="Q4255" s="38"/>
      <c r="V4255" s="39"/>
      <c r="W4255" s="39"/>
      <c r="X4255" s="39"/>
      <c r="Y4255" s="32"/>
      <c r="AA4255" s="40"/>
      <c r="AB4255" s="40"/>
      <c r="AC4255" s="40"/>
      <c r="AD4255" s="41"/>
    </row>
    <row r="4256" spans="16:30" x14ac:dyDescent="0.25">
      <c r="P4256" s="38"/>
      <c r="Q4256" s="38"/>
      <c r="V4256" s="39"/>
      <c r="W4256" s="39"/>
      <c r="X4256" s="39"/>
      <c r="Y4256" s="32"/>
      <c r="AA4256" s="40"/>
      <c r="AB4256" s="40"/>
      <c r="AC4256" s="40"/>
      <c r="AD4256" s="41"/>
    </row>
    <row r="4257" spans="16:30" x14ac:dyDescent="0.25">
      <c r="P4257" s="38"/>
      <c r="Q4257" s="38"/>
      <c r="V4257" s="39"/>
      <c r="W4257" s="39"/>
      <c r="X4257" s="39"/>
      <c r="Y4257" s="32"/>
      <c r="AA4257" s="40"/>
      <c r="AB4257" s="40"/>
      <c r="AC4257" s="40"/>
      <c r="AD4257" s="41"/>
    </row>
    <row r="4258" spans="16:30" x14ac:dyDescent="0.25">
      <c r="P4258" s="38"/>
      <c r="Q4258" s="38"/>
      <c r="V4258" s="39"/>
      <c r="W4258" s="39"/>
      <c r="X4258" s="39"/>
      <c r="Y4258" s="32"/>
      <c r="AA4258" s="40"/>
      <c r="AB4258" s="40"/>
      <c r="AC4258" s="40"/>
      <c r="AD4258" s="41"/>
    </row>
    <row r="4259" spans="16:30" x14ac:dyDescent="0.25">
      <c r="P4259" s="38"/>
      <c r="Q4259" s="38"/>
      <c r="V4259" s="39"/>
      <c r="W4259" s="39"/>
      <c r="X4259" s="39"/>
      <c r="Y4259" s="32"/>
      <c r="AA4259" s="40"/>
      <c r="AB4259" s="40"/>
      <c r="AC4259" s="40"/>
      <c r="AD4259" s="41"/>
    </row>
    <row r="4260" spans="16:30" x14ac:dyDescent="0.25">
      <c r="P4260" s="38"/>
      <c r="Q4260" s="38"/>
      <c r="V4260" s="39"/>
      <c r="W4260" s="39"/>
      <c r="X4260" s="39"/>
      <c r="Y4260" s="32"/>
      <c r="AA4260" s="40"/>
      <c r="AB4260" s="40"/>
      <c r="AC4260" s="40"/>
      <c r="AD4260" s="41"/>
    </row>
    <row r="4261" spans="16:30" x14ac:dyDescent="0.25">
      <c r="P4261" s="38"/>
      <c r="Q4261" s="38"/>
      <c r="V4261" s="39"/>
      <c r="W4261" s="39"/>
      <c r="X4261" s="39"/>
      <c r="Y4261" s="32"/>
      <c r="AA4261" s="40"/>
      <c r="AB4261" s="40"/>
      <c r="AC4261" s="40"/>
      <c r="AD4261" s="41"/>
    </row>
    <row r="4262" spans="16:30" x14ac:dyDescent="0.25">
      <c r="P4262" s="38"/>
      <c r="Q4262" s="38"/>
      <c r="V4262" s="39"/>
      <c r="W4262" s="39"/>
      <c r="X4262" s="39"/>
      <c r="Y4262" s="32"/>
      <c r="AA4262" s="40"/>
      <c r="AB4262" s="40"/>
      <c r="AC4262" s="40"/>
      <c r="AD4262" s="41"/>
    </row>
    <row r="4263" spans="16:30" x14ac:dyDescent="0.25">
      <c r="P4263" s="38"/>
      <c r="Q4263" s="38"/>
      <c r="V4263" s="39"/>
      <c r="W4263" s="39"/>
      <c r="X4263" s="39"/>
      <c r="Y4263" s="32"/>
      <c r="AA4263" s="40"/>
      <c r="AB4263" s="40"/>
      <c r="AC4263" s="40"/>
      <c r="AD4263" s="41"/>
    </row>
    <row r="4264" spans="16:30" x14ac:dyDescent="0.25">
      <c r="P4264" s="38"/>
      <c r="Q4264" s="38"/>
      <c r="V4264" s="39"/>
      <c r="W4264" s="39"/>
      <c r="X4264" s="39"/>
      <c r="Y4264" s="32"/>
      <c r="AA4264" s="40"/>
      <c r="AB4264" s="40"/>
      <c r="AC4264" s="40"/>
      <c r="AD4264" s="41"/>
    </row>
    <row r="4265" spans="16:30" x14ac:dyDescent="0.25">
      <c r="P4265" s="38"/>
      <c r="Q4265" s="38"/>
      <c r="V4265" s="39"/>
      <c r="W4265" s="39"/>
      <c r="X4265" s="39"/>
      <c r="Y4265" s="32"/>
      <c r="AA4265" s="40"/>
      <c r="AB4265" s="40"/>
      <c r="AC4265" s="40"/>
      <c r="AD4265" s="41"/>
    </row>
    <row r="4266" spans="16:30" x14ac:dyDescent="0.25">
      <c r="P4266" s="38"/>
      <c r="Q4266" s="38"/>
      <c r="V4266" s="39"/>
      <c r="W4266" s="39"/>
      <c r="X4266" s="39"/>
      <c r="Y4266" s="32"/>
      <c r="AA4266" s="40"/>
      <c r="AB4266" s="40"/>
      <c r="AC4266" s="40"/>
      <c r="AD4266" s="41"/>
    </row>
    <row r="4267" spans="16:30" x14ac:dyDescent="0.25">
      <c r="P4267" s="38"/>
      <c r="Q4267" s="38"/>
      <c r="V4267" s="39"/>
      <c r="W4267" s="39"/>
      <c r="X4267" s="39"/>
      <c r="Y4267" s="32"/>
      <c r="AA4267" s="40"/>
      <c r="AB4267" s="40"/>
      <c r="AC4267" s="40"/>
      <c r="AD4267" s="41"/>
    </row>
    <row r="4268" spans="16:30" x14ac:dyDescent="0.25">
      <c r="P4268" s="38"/>
      <c r="Q4268" s="38"/>
      <c r="V4268" s="39"/>
      <c r="W4268" s="39"/>
      <c r="X4268" s="39"/>
      <c r="Y4268" s="32"/>
      <c r="AA4268" s="40"/>
      <c r="AB4268" s="40"/>
      <c r="AC4268" s="40"/>
      <c r="AD4268" s="41"/>
    </row>
    <row r="4269" spans="16:30" x14ac:dyDescent="0.25">
      <c r="P4269" s="38"/>
      <c r="Q4269" s="38"/>
      <c r="V4269" s="39"/>
      <c r="W4269" s="39"/>
      <c r="X4269" s="39"/>
      <c r="Y4269" s="32"/>
      <c r="AA4269" s="40"/>
      <c r="AB4269" s="40"/>
      <c r="AC4269" s="40"/>
      <c r="AD4269" s="41"/>
    </row>
    <row r="4270" spans="16:30" x14ac:dyDescent="0.25">
      <c r="P4270" s="38"/>
      <c r="Q4270" s="38"/>
      <c r="V4270" s="39"/>
      <c r="W4270" s="39"/>
      <c r="X4270" s="39"/>
      <c r="Y4270" s="32"/>
      <c r="AA4270" s="40"/>
      <c r="AB4270" s="40"/>
      <c r="AC4270" s="40"/>
      <c r="AD4270" s="41"/>
    </row>
    <row r="4271" spans="16:30" x14ac:dyDescent="0.25">
      <c r="P4271" s="38"/>
      <c r="Q4271" s="38"/>
      <c r="V4271" s="39"/>
      <c r="W4271" s="39"/>
      <c r="X4271" s="39"/>
      <c r="Y4271" s="32"/>
      <c r="AA4271" s="40"/>
      <c r="AB4271" s="40"/>
      <c r="AC4271" s="40"/>
      <c r="AD4271" s="41"/>
    </row>
    <row r="4272" spans="16:30" x14ac:dyDescent="0.25">
      <c r="P4272" s="38"/>
      <c r="Q4272" s="38"/>
      <c r="V4272" s="39"/>
      <c r="W4272" s="39"/>
      <c r="X4272" s="39"/>
      <c r="Y4272" s="32"/>
      <c r="AA4272" s="40"/>
      <c r="AB4272" s="40"/>
      <c r="AC4272" s="40"/>
      <c r="AD4272" s="41"/>
    </row>
    <row r="4273" spans="16:30" x14ac:dyDescent="0.25">
      <c r="P4273" s="38"/>
      <c r="Q4273" s="38"/>
      <c r="V4273" s="39"/>
      <c r="W4273" s="39"/>
      <c r="X4273" s="39"/>
      <c r="Y4273" s="32"/>
      <c r="AA4273" s="40"/>
      <c r="AB4273" s="40"/>
      <c r="AC4273" s="40"/>
      <c r="AD4273" s="41"/>
    </row>
    <row r="4274" spans="16:30" x14ac:dyDescent="0.25">
      <c r="P4274" s="38"/>
      <c r="Q4274" s="38"/>
      <c r="V4274" s="39"/>
      <c r="W4274" s="39"/>
      <c r="X4274" s="39"/>
      <c r="Y4274" s="32"/>
      <c r="AA4274" s="40"/>
      <c r="AB4274" s="40"/>
      <c r="AC4274" s="40"/>
      <c r="AD4274" s="41"/>
    </row>
    <row r="4275" spans="16:30" x14ac:dyDescent="0.25">
      <c r="P4275" s="38"/>
      <c r="Q4275" s="38"/>
      <c r="V4275" s="39"/>
      <c r="W4275" s="39"/>
      <c r="X4275" s="39"/>
      <c r="Y4275" s="32"/>
      <c r="AA4275" s="40"/>
      <c r="AB4275" s="40"/>
      <c r="AC4275" s="40"/>
      <c r="AD4275" s="41"/>
    </row>
    <row r="4276" spans="16:30" x14ac:dyDescent="0.25">
      <c r="P4276" s="38"/>
      <c r="Q4276" s="38"/>
      <c r="V4276" s="39"/>
      <c r="W4276" s="39"/>
      <c r="X4276" s="39"/>
      <c r="Y4276" s="32"/>
      <c r="AA4276" s="40"/>
      <c r="AB4276" s="40"/>
      <c r="AC4276" s="40"/>
      <c r="AD4276" s="41"/>
    </row>
    <row r="4277" spans="16:30" x14ac:dyDescent="0.25">
      <c r="P4277" s="38"/>
      <c r="Q4277" s="38"/>
      <c r="V4277" s="39"/>
      <c r="W4277" s="39"/>
      <c r="X4277" s="39"/>
      <c r="Y4277" s="32"/>
      <c r="AA4277" s="40"/>
      <c r="AB4277" s="40"/>
      <c r="AC4277" s="40"/>
      <c r="AD4277" s="41"/>
    </row>
    <row r="4278" spans="16:30" x14ac:dyDescent="0.25">
      <c r="P4278" s="38"/>
      <c r="Q4278" s="38"/>
      <c r="V4278" s="39"/>
      <c r="W4278" s="39"/>
      <c r="X4278" s="39"/>
      <c r="Y4278" s="32"/>
      <c r="AA4278" s="40"/>
      <c r="AB4278" s="40"/>
      <c r="AC4278" s="40"/>
      <c r="AD4278" s="41"/>
    </row>
    <row r="4279" spans="16:30" x14ac:dyDescent="0.25">
      <c r="P4279" s="38"/>
      <c r="Q4279" s="38"/>
      <c r="V4279" s="39"/>
      <c r="W4279" s="39"/>
      <c r="X4279" s="39"/>
      <c r="Y4279" s="32"/>
      <c r="AA4279" s="40"/>
      <c r="AB4279" s="40"/>
      <c r="AC4279" s="40"/>
      <c r="AD4279" s="41"/>
    </row>
    <row r="4280" spans="16:30" x14ac:dyDescent="0.25">
      <c r="P4280" s="38"/>
      <c r="Q4280" s="38"/>
      <c r="V4280" s="39"/>
      <c r="W4280" s="39"/>
      <c r="X4280" s="39"/>
      <c r="Y4280" s="32"/>
      <c r="AA4280" s="40"/>
      <c r="AB4280" s="40"/>
      <c r="AC4280" s="40"/>
      <c r="AD4280" s="41"/>
    </row>
    <row r="4281" spans="16:30" x14ac:dyDescent="0.25">
      <c r="P4281" s="38"/>
      <c r="Q4281" s="38"/>
      <c r="V4281" s="39"/>
      <c r="W4281" s="39"/>
      <c r="X4281" s="39"/>
      <c r="Y4281" s="32"/>
      <c r="AA4281" s="40"/>
      <c r="AB4281" s="40"/>
      <c r="AC4281" s="40"/>
      <c r="AD4281" s="41"/>
    </row>
    <row r="4282" spans="16:30" x14ac:dyDescent="0.25">
      <c r="P4282" s="38"/>
      <c r="Q4282" s="38"/>
      <c r="V4282" s="39"/>
      <c r="W4282" s="39"/>
      <c r="X4282" s="39"/>
      <c r="Y4282" s="32"/>
      <c r="AA4282" s="40"/>
      <c r="AB4282" s="40"/>
      <c r="AC4282" s="40"/>
      <c r="AD4282" s="41"/>
    </row>
    <row r="4283" spans="16:30" x14ac:dyDescent="0.25">
      <c r="P4283" s="38"/>
      <c r="Q4283" s="38"/>
      <c r="V4283" s="39"/>
      <c r="W4283" s="39"/>
      <c r="X4283" s="39"/>
      <c r="Y4283" s="32"/>
      <c r="AA4283" s="40"/>
      <c r="AB4283" s="40"/>
      <c r="AC4283" s="40"/>
      <c r="AD4283" s="41"/>
    </row>
    <row r="4284" spans="16:30" x14ac:dyDescent="0.25">
      <c r="P4284" s="38"/>
      <c r="Q4284" s="38"/>
      <c r="V4284" s="39"/>
      <c r="W4284" s="39"/>
      <c r="X4284" s="39"/>
      <c r="Y4284" s="32"/>
      <c r="AA4284" s="40"/>
      <c r="AB4284" s="40"/>
      <c r="AC4284" s="40"/>
      <c r="AD4284" s="41"/>
    </row>
    <row r="4285" spans="16:30" x14ac:dyDescent="0.25">
      <c r="P4285" s="38"/>
      <c r="Q4285" s="38"/>
      <c r="V4285" s="39"/>
      <c r="W4285" s="39"/>
      <c r="X4285" s="39"/>
      <c r="Y4285" s="32"/>
      <c r="AA4285" s="40"/>
      <c r="AB4285" s="40"/>
      <c r="AC4285" s="40"/>
      <c r="AD4285" s="41"/>
    </row>
    <row r="4286" spans="16:30" x14ac:dyDescent="0.25">
      <c r="P4286" s="38"/>
      <c r="Q4286" s="38"/>
      <c r="V4286" s="39"/>
      <c r="W4286" s="39"/>
      <c r="X4286" s="39"/>
      <c r="Y4286" s="32"/>
      <c r="AA4286" s="40"/>
      <c r="AB4286" s="40"/>
      <c r="AC4286" s="40"/>
      <c r="AD4286" s="41"/>
    </row>
    <row r="4287" spans="16:30" x14ac:dyDescent="0.25">
      <c r="P4287" s="38"/>
      <c r="Q4287" s="38"/>
      <c r="V4287" s="39"/>
      <c r="W4287" s="39"/>
      <c r="X4287" s="39"/>
      <c r="Y4287" s="32"/>
      <c r="AA4287" s="40"/>
      <c r="AB4287" s="40"/>
      <c r="AC4287" s="40"/>
      <c r="AD4287" s="41"/>
    </row>
    <row r="4288" spans="16:30" x14ac:dyDescent="0.25">
      <c r="P4288" s="38"/>
      <c r="Q4288" s="38"/>
      <c r="V4288" s="39"/>
      <c r="W4288" s="39"/>
      <c r="X4288" s="39"/>
      <c r="Y4288" s="32"/>
      <c r="AA4288" s="40"/>
      <c r="AB4288" s="40"/>
      <c r="AC4288" s="40"/>
      <c r="AD4288" s="41"/>
    </row>
    <row r="4289" spans="16:30" x14ac:dyDescent="0.25">
      <c r="P4289" s="38"/>
      <c r="Q4289" s="38"/>
      <c r="V4289" s="39"/>
      <c r="W4289" s="39"/>
      <c r="X4289" s="39"/>
      <c r="Y4289" s="32"/>
      <c r="AA4289" s="40"/>
      <c r="AB4289" s="40"/>
      <c r="AC4289" s="40"/>
      <c r="AD4289" s="41"/>
    </row>
    <row r="4290" spans="16:30" x14ac:dyDescent="0.25">
      <c r="P4290" s="38"/>
      <c r="Q4290" s="38"/>
      <c r="V4290" s="39"/>
      <c r="W4290" s="39"/>
      <c r="X4290" s="39"/>
      <c r="Y4290" s="32"/>
      <c r="AA4290" s="40"/>
      <c r="AB4290" s="40"/>
      <c r="AC4290" s="40"/>
      <c r="AD4290" s="41"/>
    </row>
    <row r="4291" spans="16:30" x14ac:dyDescent="0.25">
      <c r="P4291" s="38"/>
      <c r="Q4291" s="38"/>
      <c r="V4291" s="39"/>
      <c r="W4291" s="39"/>
      <c r="X4291" s="39"/>
      <c r="Y4291" s="32"/>
      <c r="AA4291" s="40"/>
      <c r="AB4291" s="40"/>
      <c r="AC4291" s="40"/>
      <c r="AD4291" s="41"/>
    </row>
    <row r="4292" spans="16:30" x14ac:dyDescent="0.25">
      <c r="P4292" s="38"/>
      <c r="Q4292" s="38"/>
      <c r="V4292" s="39"/>
      <c r="W4292" s="39"/>
      <c r="X4292" s="39"/>
      <c r="Y4292" s="32"/>
      <c r="AA4292" s="40"/>
      <c r="AB4292" s="40"/>
      <c r="AC4292" s="40"/>
      <c r="AD4292" s="41"/>
    </row>
    <row r="4293" spans="16:30" x14ac:dyDescent="0.25">
      <c r="P4293" s="38"/>
      <c r="Q4293" s="38"/>
      <c r="V4293" s="39"/>
      <c r="W4293" s="39"/>
      <c r="X4293" s="39"/>
      <c r="Y4293" s="32"/>
      <c r="AA4293" s="40"/>
      <c r="AB4293" s="40"/>
      <c r="AC4293" s="40"/>
      <c r="AD4293" s="41"/>
    </row>
    <row r="4294" spans="16:30" x14ac:dyDescent="0.25">
      <c r="P4294" s="38"/>
      <c r="Q4294" s="38"/>
      <c r="V4294" s="39"/>
      <c r="W4294" s="39"/>
      <c r="X4294" s="39"/>
      <c r="Y4294" s="32"/>
      <c r="AA4294" s="40"/>
      <c r="AB4294" s="40"/>
      <c r="AC4294" s="40"/>
      <c r="AD4294" s="41"/>
    </row>
    <row r="4295" spans="16:30" x14ac:dyDescent="0.25">
      <c r="P4295" s="38"/>
      <c r="Q4295" s="38"/>
      <c r="V4295" s="39"/>
      <c r="W4295" s="39"/>
      <c r="X4295" s="39"/>
      <c r="Y4295" s="32"/>
      <c r="AA4295" s="40"/>
      <c r="AB4295" s="40"/>
      <c r="AC4295" s="40"/>
      <c r="AD4295" s="41"/>
    </row>
    <row r="4296" spans="16:30" x14ac:dyDescent="0.25">
      <c r="P4296" s="38"/>
      <c r="Q4296" s="38"/>
      <c r="V4296" s="39"/>
      <c r="W4296" s="39"/>
      <c r="X4296" s="39"/>
      <c r="Y4296" s="32"/>
      <c r="AA4296" s="40"/>
      <c r="AB4296" s="40"/>
      <c r="AC4296" s="40"/>
      <c r="AD4296" s="41"/>
    </row>
    <row r="4297" spans="16:30" x14ac:dyDescent="0.25">
      <c r="P4297" s="38"/>
      <c r="Q4297" s="38"/>
      <c r="V4297" s="39"/>
      <c r="W4297" s="39"/>
      <c r="X4297" s="39"/>
      <c r="Y4297" s="32"/>
      <c r="AA4297" s="40"/>
      <c r="AB4297" s="40"/>
      <c r="AC4297" s="40"/>
      <c r="AD4297" s="41"/>
    </row>
    <row r="4298" spans="16:30" x14ac:dyDescent="0.25">
      <c r="P4298" s="38"/>
      <c r="Q4298" s="38"/>
      <c r="V4298" s="39"/>
      <c r="W4298" s="39"/>
      <c r="X4298" s="39"/>
      <c r="Y4298" s="32"/>
      <c r="AA4298" s="40"/>
      <c r="AB4298" s="40"/>
      <c r="AC4298" s="40"/>
      <c r="AD4298" s="41"/>
    </row>
    <row r="4299" spans="16:30" x14ac:dyDescent="0.25">
      <c r="P4299" s="38"/>
      <c r="Q4299" s="38"/>
      <c r="V4299" s="39"/>
      <c r="W4299" s="39"/>
      <c r="X4299" s="39"/>
      <c r="Y4299" s="32"/>
      <c r="AA4299" s="40"/>
      <c r="AB4299" s="40"/>
      <c r="AC4299" s="40"/>
      <c r="AD4299" s="41"/>
    </row>
    <row r="4300" spans="16:30" x14ac:dyDescent="0.25">
      <c r="P4300" s="38"/>
      <c r="Q4300" s="38"/>
      <c r="V4300" s="39"/>
      <c r="W4300" s="39"/>
      <c r="X4300" s="39"/>
      <c r="Y4300" s="32"/>
      <c r="AA4300" s="40"/>
      <c r="AB4300" s="40"/>
      <c r="AC4300" s="40"/>
      <c r="AD4300" s="41"/>
    </row>
    <row r="4301" spans="16:30" x14ac:dyDescent="0.25">
      <c r="P4301" s="38"/>
      <c r="Q4301" s="38"/>
      <c r="V4301" s="39"/>
      <c r="W4301" s="39"/>
      <c r="X4301" s="39"/>
      <c r="Y4301" s="32"/>
      <c r="AA4301" s="40"/>
      <c r="AB4301" s="40"/>
      <c r="AC4301" s="40"/>
      <c r="AD4301" s="41"/>
    </row>
    <row r="4302" spans="16:30" x14ac:dyDescent="0.25">
      <c r="P4302" s="38"/>
      <c r="Q4302" s="38"/>
      <c r="V4302" s="39"/>
      <c r="W4302" s="39"/>
      <c r="X4302" s="39"/>
      <c r="Y4302" s="32"/>
      <c r="AA4302" s="40"/>
      <c r="AB4302" s="40"/>
      <c r="AC4302" s="40"/>
      <c r="AD4302" s="41"/>
    </row>
    <row r="4303" spans="16:30" x14ac:dyDescent="0.25">
      <c r="P4303" s="38"/>
      <c r="Q4303" s="38"/>
      <c r="V4303" s="39"/>
      <c r="W4303" s="39"/>
      <c r="X4303" s="39"/>
      <c r="Y4303" s="32"/>
      <c r="AA4303" s="40"/>
      <c r="AB4303" s="40"/>
      <c r="AC4303" s="40"/>
      <c r="AD4303" s="41"/>
    </row>
    <row r="4304" spans="16:30" x14ac:dyDescent="0.25">
      <c r="P4304" s="38"/>
      <c r="Q4304" s="38"/>
      <c r="V4304" s="39"/>
      <c r="W4304" s="39"/>
      <c r="X4304" s="39"/>
      <c r="Y4304" s="32"/>
      <c r="AA4304" s="40"/>
      <c r="AB4304" s="40"/>
      <c r="AC4304" s="40"/>
      <c r="AD4304" s="41"/>
    </row>
    <row r="4305" spans="16:30" x14ac:dyDescent="0.25">
      <c r="P4305" s="38"/>
      <c r="Q4305" s="38"/>
      <c r="V4305" s="39"/>
      <c r="W4305" s="39"/>
      <c r="X4305" s="39"/>
      <c r="Y4305" s="32"/>
      <c r="AA4305" s="40"/>
      <c r="AB4305" s="40"/>
      <c r="AC4305" s="40"/>
      <c r="AD4305" s="41"/>
    </row>
    <row r="4306" spans="16:30" x14ac:dyDescent="0.25">
      <c r="P4306" s="38"/>
      <c r="Q4306" s="38"/>
      <c r="V4306" s="39"/>
      <c r="W4306" s="39"/>
      <c r="X4306" s="39"/>
      <c r="Y4306" s="32"/>
      <c r="AA4306" s="40"/>
      <c r="AB4306" s="40"/>
      <c r="AC4306" s="40"/>
      <c r="AD4306" s="41"/>
    </row>
    <row r="4307" spans="16:30" x14ac:dyDescent="0.25">
      <c r="P4307" s="38"/>
      <c r="Q4307" s="38"/>
      <c r="V4307" s="39"/>
      <c r="W4307" s="39"/>
      <c r="X4307" s="39"/>
      <c r="Y4307" s="32"/>
      <c r="AA4307" s="40"/>
      <c r="AB4307" s="40"/>
      <c r="AC4307" s="40"/>
      <c r="AD4307" s="41"/>
    </row>
    <row r="4308" spans="16:30" x14ac:dyDescent="0.25">
      <c r="P4308" s="38"/>
      <c r="Q4308" s="38"/>
      <c r="V4308" s="39"/>
      <c r="W4308" s="39"/>
      <c r="X4308" s="39"/>
      <c r="Y4308" s="32"/>
      <c r="AA4308" s="40"/>
      <c r="AB4308" s="40"/>
      <c r="AC4308" s="40"/>
      <c r="AD4308" s="41"/>
    </row>
    <row r="4309" spans="16:30" x14ac:dyDescent="0.25">
      <c r="P4309" s="38"/>
      <c r="Q4309" s="38"/>
      <c r="V4309" s="39"/>
      <c r="W4309" s="39"/>
      <c r="X4309" s="39"/>
      <c r="Y4309" s="32"/>
      <c r="AA4309" s="40"/>
      <c r="AB4309" s="40"/>
      <c r="AC4309" s="40"/>
      <c r="AD4309" s="41"/>
    </row>
    <row r="4310" spans="16:30" x14ac:dyDescent="0.25">
      <c r="P4310" s="38"/>
      <c r="Q4310" s="38"/>
      <c r="V4310" s="39"/>
      <c r="W4310" s="39"/>
      <c r="X4310" s="39"/>
      <c r="Y4310" s="32"/>
      <c r="AA4310" s="40"/>
      <c r="AB4310" s="40"/>
      <c r="AC4310" s="40"/>
      <c r="AD4310" s="41"/>
    </row>
    <row r="4311" spans="16:30" x14ac:dyDescent="0.25">
      <c r="P4311" s="38"/>
      <c r="Q4311" s="38"/>
      <c r="V4311" s="39"/>
      <c r="W4311" s="39"/>
      <c r="X4311" s="39"/>
      <c r="Y4311" s="32"/>
      <c r="AA4311" s="40"/>
      <c r="AB4311" s="40"/>
      <c r="AC4311" s="40"/>
      <c r="AD4311" s="41"/>
    </row>
    <row r="4312" spans="16:30" x14ac:dyDescent="0.25">
      <c r="P4312" s="38"/>
      <c r="Q4312" s="38"/>
      <c r="V4312" s="39"/>
      <c r="W4312" s="39"/>
      <c r="X4312" s="39"/>
      <c r="Y4312" s="32"/>
      <c r="AA4312" s="40"/>
      <c r="AB4312" s="40"/>
      <c r="AC4312" s="40"/>
      <c r="AD4312" s="41"/>
    </row>
    <row r="4313" spans="16:30" x14ac:dyDescent="0.25">
      <c r="P4313" s="38"/>
      <c r="Q4313" s="38"/>
      <c r="V4313" s="39"/>
      <c r="W4313" s="39"/>
      <c r="X4313" s="39"/>
      <c r="Y4313" s="32"/>
      <c r="AA4313" s="40"/>
      <c r="AB4313" s="40"/>
      <c r="AC4313" s="40"/>
      <c r="AD4313" s="41"/>
    </row>
    <row r="4314" spans="16:30" x14ac:dyDescent="0.25">
      <c r="P4314" s="38"/>
      <c r="Q4314" s="38"/>
      <c r="V4314" s="39"/>
      <c r="W4314" s="39"/>
      <c r="X4314" s="39"/>
      <c r="Y4314" s="32"/>
      <c r="AA4314" s="40"/>
      <c r="AB4314" s="40"/>
      <c r="AC4314" s="40"/>
      <c r="AD4314" s="41"/>
    </row>
    <row r="4315" spans="16:30" x14ac:dyDescent="0.25">
      <c r="P4315" s="38"/>
      <c r="Q4315" s="38"/>
      <c r="V4315" s="39"/>
      <c r="W4315" s="39"/>
      <c r="X4315" s="39"/>
      <c r="Y4315" s="32"/>
      <c r="AA4315" s="40"/>
      <c r="AB4315" s="40"/>
      <c r="AC4315" s="40"/>
      <c r="AD4315" s="41"/>
    </row>
    <row r="4316" spans="16:30" x14ac:dyDescent="0.25">
      <c r="P4316" s="38"/>
      <c r="Q4316" s="38"/>
      <c r="V4316" s="39"/>
      <c r="W4316" s="39"/>
      <c r="X4316" s="39"/>
      <c r="Y4316" s="32"/>
      <c r="AA4316" s="40"/>
      <c r="AB4316" s="40"/>
      <c r="AC4316" s="40"/>
      <c r="AD4316" s="41"/>
    </row>
    <row r="4317" spans="16:30" x14ac:dyDescent="0.25">
      <c r="P4317" s="38"/>
      <c r="Q4317" s="38"/>
      <c r="V4317" s="39"/>
      <c r="W4317" s="39"/>
      <c r="X4317" s="39"/>
      <c r="Y4317" s="32"/>
      <c r="AA4317" s="40"/>
      <c r="AB4317" s="40"/>
      <c r="AC4317" s="40"/>
      <c r="AD4317" s="41"/>
    </row>
    <row r="4318" spans="16:30" x14ac:dyDescent="0.25">
      <c r="P4318" s="38"/>
      <c r="Q4318" s="38"/>
      <c r="V4318" s="39"/>
      <c r="W4318" s="39"/>
      <c r="X4318" s="39"/>
      <c r="Y4318" s="32"/>
      <c r="AA4318" s="40"/>
      <c r="AB4318" s="40"/>
      <c r="AC4318" s="40"/>
      <c r="AD4318" s="41"/>
    </row>
    <row r="4319" spans="16:30" x14ac:dyDescent="0.25">
      <c r="P4319" s="38"/>
      <c r="Q4319" s="38"/>
      <c r="V4319" s="39"/>
      <c r="W4319" s="39"/>
      <c r="X4319" s="39"/>
      <c r="Y4319" s="32"/>
      <c r="AA4319" s="40"/>
      <c r="AB4319" s="40"/>
      <c r="AC4319" s="40"/>
      <c r="AD4319" s="41"/>
    </row>
    <row r="4320" spans="16:30" x14ac:dyDescent="0.25">
      <c r="P4320" s="38"/>
      <c r="Q4320" s="38"/>
      <c r="V4320" s="39"/>
      <c r="W4320" s="39"/>
      <c r="X4320" s="39"/>
      <c r="Y4320" s="32"/>
      <c r="AA4320" s="40"/>
      <c r="AB4320" s="40"/>
      <c r="AC4320" s="40"/>
      <c r="AD4320" s="41"/>
    </row>
    <row r="4321" spans="16:30" x14ac:dyDescent="0.25">
      <c r="P4321" s="38"/>
      <c r="Q4321" s="38"/>
      <c r="V4321" s="39"/>
      <c r="W4321" s="39"/>
      <c r="X4321" s="39"/>
      <c r="Y4321" s="32"/>
      <c r="AA4321" s="40"/>
      <c r="AB4321" s="40"/>
      <c r="AC4321" s="40"/>
      <c r="AD4321" s="41"/>
    </row>
    <row r="4322" spans="16:30" x14ac:dyDescent="0.25">
      <c r="P4322" s="38"/>
      <c r="Q4322" s="38"/>
      <c r="V4322" s="39"/>
      <c r="W4322" s="39"/>
      <c r="X4322" s="39"/>
      <c r="Y4322" s="32"/>
      <c r="AA4322" s="40"/>
      <c r="AB4322" s="40"/>
      <c r="AC4322" s="40"/>
      <c r="AD4322" s="41"/>
    </row>
    <row r="4323" spans="16:30" x14ac:dyDescent="0.25">
      <c r="P4323" s="38"/>
      <c r="Q4323" s="38"/>
      <c r="V4323" s="39"/>
      <c r="W4323" s="39"/>
      <c r="X4323" s="39"/>
      <c r="Y4323" s="32"/>
      <c r="AA4323" s="40"/>
      <c r="AB4323" s="40"/>
      <c r="AC4323" s="40"/>
      <c r="AD4323" s="41"/>
    </row>
    <row r="4324" spans="16:30" x14ac:dyDescent="0.25">
      <c r="P4324" s="38"/>
      <c r="Q4324" s="38"/>
      <c r="V4324" s="39"/>
      <c r="W4324" s="39"/>
      <c r="X4324" s="39"/>
      <c r="Y4324" s="32"/>
      <c r="AA4324" s="40"/>
      <c r="AB4324" s="40"/>
      <c r="AC4324" s="40"/>
      <c r="AD4324" s="41"/>
    </row>
    <row r="4325" spans="16:30" x14ac:dyDescent="0.25">
      <c r="P4325" s="38"/>
      <c r="Q4325" s="38"/>
      <c r="V4325" s="39"/>
      <c r="W4325" s="39"/>
      <c r="X4325" s="39"/>
      <c r="Y4325" s="32"/>
      <c r="AA4325" s="40"/>
      <c r="AB4325" s="40"/>
      <c r="AC4325" s="40"/>
      <c r="AD4325" s="41"/>
    </row>
    <row r="4326" spans="16:30" x14ac:dyDescent="0.25">
      <c r="P4326" s="38"/>
      <c r="Q4326" s="38"/>
      <c r="V4326" s="39"/>
      <c r="W4326" s="39"/>
      <c r="X4326" s="39"/>
      <c r="Y4326" s="32"/>
      <c r="AA4326" s="40"/>
      <c r="AB4326" s="40"/>
      <c r="AC4326" s="40"/>
      <c r="AD4326" s="41"/>
    </row>
    <row r="4327" spans="16:30" x14ac:dyDescent="0.25">
      <c r="P4327" s="38"/>
      <c r="Q4327" s="38"/>
      <c r="V4327" s="39"/>
      <c r="W4327" s="39"/>
      <c r="X4327" s="39"/>
      <c r="Y4327" s="32"/>
      <c r="AA4327" s="40"/>
      <c r="AB4327" s="40"/>
      <c r="AC4327" s="40"/>
      <c r="AD4327" s="41"/>
    </row>
    <row r="4328" spans="16:30" x14ac:dyDescent="0.25">
      <c r="P4328" s="38"/>
      <c r="Q4328" s="38"/>
      <c r="V4328" s="39"/>
      <c r="W4328" s="39"/>
      <c r="X4328" s="39"/>
      <c r="Y4328" s="32"/>
      <c r="AA4328" s="40"/>
      <c r="AB4328" s="40"/>
      <c r="AC4328" s="40"/>
      <c r="AD4328" s="41"/>
    </row>
    <row r="4329" spans="16:30" x14ac:dyDescent="0.25">
      <c r="P4329" s="38"/>
      <c r="Q4329" s="38"/>
      <c r="V4329" s="39"/>
      <c r="W4329" s="39"/>
      <c r="X4329" s="39"/>
      <c r="Y4329" s="32"/>
      <c r="AA4329" s="40"/>
      <c r="AB4329" s="40"/>
      <c r="AC4329" s="40"/>
      <c r="AD4329" s="41"/>
    </row>
    <row r="4330" spans="16:30" x14ac:dyDescent="0.25">
      <c r="P4330" s="38"/>
      <c r="Q4330" s="38"/>
      <c r="V4330" s="39"/>
      <c r="W4330" s="39"/>
      <c r="X4330" s="39"/>
      <c r="Y4330" s="32"/>
      <c r="AA4330" s="40"/>
      <c r="AB4330" s="40"/>
      <c r="AC4330" s="40"/>
      <c r="AD4330" s="41"/>
    </row>
    <row r="4331" spans="16:30" x14ac:dyDescent="0.25">
      <c r="P4331" s="38"/>
      <c r="Q4331" s="38"/>
      <c r="V4331" s="39"/>
      <c r="W4331" s="39"/>
      <c r="X4331" s="39"/>
      <c r="Y4331" s="32"/>
      <c r="AA4331" s="40"/>
      <c r="AB4331" s="40"/>
      <c r="AC4331" s="40"/>
      <c r="AD4331" s="41"/>
    </row>
    <row r="4332" spans="16:30" x14ac:dyDescent="0.25">
      <c r="P4332" s="38"/>
      <c r="Q4332" s="38"/>
      <c r="V4332" s="39"/>
      <c r="W4332" s="39"/>
      <c r="X4332" s="39"/>
      <c r="Y4332" s="32"/>
      <c r="AA4332" s="40"/>
      <c r="AB4332" s="40"/>
      <c r="AC4332" s="40"/>
      <c r="AD4332" s="41"/>
    </row>
    <row r="4333" spans="16:30" x14ac:dyDescent="0.25">
      <c r="P4333" s="38"/>
      <c r="Q4333" s="38"/>
      <c r="V4333" s="39"/>
      <c r="W4333" s="39"/>
      <c r="X4333" s="39"/>
      <c r="Y4333" s="32"/>
      <c r="AA4333" s="40"/>
      <c r="AB4333" s="40"/>
      <c r="AC4333" s="40"/>
      <c r="AD4333" s="41"/>
    </row>
    <row r="4334" spans="16:30" x14ac:dyDescent="0.25">
      <c r="P4334" s="38"/>
      <c r="Q4334" s="38"/>
      <c r="V4334" s="39"/>
      <c r="W4334" s="39"/>
      <c r="X4334" s="39"/>
      <c r="Y4334" s="32"/>
      <c r="AA4334" s="40"/>
      <c r="AB4334" s="40"/>
      <c r="AC4334" s="40"/>
      <c r="AD4334" s="41"/>
    </row>
    <row r="4335" spans="16:30" x14ac:dyDescent="0.25">
      <c r="P4335" s="38"/>
      <c r="Q4335" s="38"/>
      <c r="V4335" s="39"/>
      <c r="W4335" s="39"/>
      <c r="X4335" s="39"/>
      <c r="Y4335" s="32"/>
      <c r="AA4335" s="40"/>
      <c r="AB4335" s="40"/>
      <c r="AC4335" s="40"/>
      <c r="AD4335" s="41"/>
    </row>
    <row r="4336" spans="16:30" x14ac:dyDescent="0.25">
      <c r="P4336" s="38"/>
      <c r="Q4336" s="38"/>
      <c r="V4336" s="39"/>
      <c r="W4336" s="39"/>
      <c r="X4336" s="39"/>
      <c r="Y4336" s="32"/>
      <c r="AA4336" s="40"/>
      <c r="AB4336" s="40"/>
      <c r="AC4336" s="40"/>
      <c r="AD4336" s="41"/>
    </row>
    <row r="4337" spans="16:30" x14ac:dyDescent="0.25">
      <c r="P4337" s="38"/>
      <c r="Q4337" s="38"/>
      <c r="V4337" s="39"/>
      <c r="W4337" s="39"/>
      <c r="X4337" s="39"/>
      <c r="Y4337" s="32"/>
      <c r="AA4337" s="40"/>
      <c r="AB4337" s="40"/>
      <c r="AC4337" s="40"/>
      <c r="AD4337" s="41"/>
    </row>
    <row r="4338" spans="16:30" x14ac:dyDescent="0.25">
      <c r="P4338" s="38"/>
      <c r="Q4338" s="38"/>
      <c r="V4338" s="39"/>
      <c r="W4338" s="39"/>
      <c r="X4338" s="39"/>
      <c r="Y4338" s="32"/>
      <c r="AA4338" s="40"/>
      <c r="AB4338" s="40"/>
      <c r="AC4338" s="40"/>
      <c r="AD4338" s="41"/>
    </row>
    <row r="4339" spans="16:30" x14ac:dyDescent="0.25">
      <c r="P4339" s="38"/>
      <c r="Q4339" s="38"/>
      <c r="V4339" s="39"/>
      <c r="W4339" s="39"/>
      <c r="X4339" s="39"/>
      <c r="Y4339" s="32"/>
      <c r="AA4339" s="40"/>
      <c r="AB4339" s="40"/>
      <c r="AC4339" s="40"/>
      <c r="AD4339" s="41"/>
    </row>
    <row r="4340" spans="16:30" x14ac:dyDescent="0.25">
      <c r="P4340" s="38"/>
      <c r="Q4340" s="38"/>
      <c r="V4340" s="39"/>
      <c r="W4340" s="39"/>
      <c r="X4340" s="39"/>
      <c r="Y4340" s="32"/>
      <c r="AA4340" s="40"/>
      <c r="AB4340" s="40"/>
      <c r="AC4340" s="40"/>
      <c r="AD4340" s="41"/>
    </row>
    <row r="4341" spans="16:30" x14ac:dyDescent="0.25">
      <c r="P4341" s="38"/>
      <c r="Q4341" s="38"/>
      <c r="V4341" s="39"/>
      <c r="W4341" s="39"/>
      <c r="X4341" s="39"/>
      <c r="Y4341" s="32"/>
      <c r="AA4341" s="40"/>
      <c r="AB4341" s="40"/>
      <c r="AC4341" s="40"/>
      <c r="AD4341" s="41"/>
    </row>
    <row r="4342" spans="16:30" x14ac:dyDescent="0.25">
      <c r="P4342" s="38"/>
      <c r="Q4342" s="38"/>
      <c r="V4342" s="39"/>
      <c r="W4342" s="39"/>
      <c r="X4342" s="39"/>
      <c r="Y4342" s="32"/>
      <c r="AA4342" s="40"/>
      <c r="AB4342" s="40"/>
      <c r="AC4342" s="40"/>
      <c r="AD4342" s="41"/>
    </row>
    <row r="4343" spans="16:30" x14ac:dyDescent="0.25">
      <c r="P4343" s="38"/>
      <c r="Q4343" s="38"/>
      <c r="V4343" s="39"/>
      <c r="W4343" s="39"/>
      <c r="X4343" s="39"/>
      <c r="Y4343" s="32"/>
      <c r="AA4343" s="40"/>
      <c r="AB4343" s="40"/>
      <c r="AC4343" s="40"/>
      <c r="AD4343" s="41"/>
    </row>
    <row r="4344" spans="16:30" x14ac:dyDescent="0.25">
      <c r="P4344" s="38"/>
      <c r="Q4344" s="38"/>
      <c r="V4344" s="39"/>
      <c r="W4344" s="39"/>
      <c r="X4344" s="39"/>
      <c r="Y4344" s="32"/>
      <c r="AA4344" s="40"/>
      <c r="AB4344" s="40"/>
      <c r="AC4344" s="40"/>
      <c r="AD4344" s="41"/>
    </row>
    <row r="4345" spans="16:30" x14ac:dyDescent="0.25">
      <c r="P4345" s="38"/>
      <c r="Q4345" s="38"/>
      <c r="V4345" s="39"/>
      <c r="W4345" s="39"/>
      <c r="X4345" s="39"/>
      <c r="Y4345" s="32"/>
      <c r="AA4345" s="40"/>
      <c r="AB4345" s="40"/>
      <c r="AC4345" s="40"/>
      <c r="AD4345" s="41"/>
    </row>
    <row r="4346" spans="16:30" x14ac:dyDescent="0.25">
      <c r="P4346" s="38"/>
      <c r="Q4346" s="38"/>
      <c r="V4346" s="39"/>
      <c r="W4346" s="39"/>
      <c r="X4346" s="39"/>
      <c r="Y4346" s="32"/>
      <c r="AA4346" s="40"/>
      <c r="AB4346" s="40"/>
      <c r="AC4346" s="40"/>
      <c r="AD4346" s="41"/>
    </row>
    <row r="4347" spans="16:30" x14ac:dyDescent="0.25">
      <c r="P4347" s="38"/>
      <c r="Q4347" s="38"/>
      <c r="V4347" s="39"/>
      <c r="W4347" s="39"/>
      <c r="X4347" s="39"/>
      <c r="Y4347" s="32"/>
      <c r="AA4347" s="40"/>
      <c r="AB4347" s="40"/>
      <c r="AC4347" s="40"/>
      <c r="AD4347" s="41"/>
    </row>
    <row r="4348" spans="16:30" x14ac:dyDescent="0.25">
      <c r="P4348" s="38"/>
      <c r="Q4348" s="38"/>
      <c r="V4348" s="39"/>
      <c r="W4348" s="39"/>
      <c r="X4348" s="39"/>
      <c r="Y4348" s="32"/>
      <c r="AA4348" s="40"/>
      <c r="AB4348" s="40"/>
      <c r="AC4348" s="40"/>
      <c r="AD4348" s="41"/>
    </row>
    <row r="4349" spans="16:30" x14ac:dyDescent="0.25">
      <c r="P4349" s="38"/>
      <c r="Q4349" s="38"/>
      <c r="V4349" s="39"/>
      <c r="W4349" s="39"/>
      <c r="X4349" s="39"/>
      <c r="Y4349" s="32"/>
      <c r="AA4349" s="40"/>
      <c r="AB4349" s="40"/>
      <c r="AC4349" s="40"/>
      <c r="AD4349" s="41"/>
    </row>
    <row r="4350" spans="16:30" x14ac:dyDescent="0.25">
      <c r="P4350" s="38"/>
      <c r="Q4350" s="38"/>
      <c r="V4350" s="39"/>
      <c r="W4350" s="39"/>
      <c r="X4350" s="39"/>
      <c r="Y4350" s="32"/>
      <c r="AA4350" s="40"/>
      <c r="AB4350" s="40"/>
      <c r="AC4350" s="40"/>
      <c r="AD4350" s="41"/>
    </row>
    <row r="4351" spans="16:30" x14ac:dyDescent="0.25">
      <c r="P4351" s="38"/>
      <c r="Q4351" s="38"/>
      <c r="V4351" s="39"/>
      <c r="W4351" s="39"/>
      <c r="X4351" s="39"/>
      <c r="Y4351" s="32"/>
      <c r="AA4351" s="40"/>
      <c r="AB4351" s="40"/>
      <c r="AC4351" s="40"/>
      <c r="AD4351" s="41"/>
    </row>
    <row r="4352" spans="16:30" x14ac:dyDescent="0.25">
      <c r="P4352" s="38"/>
      <c r="Q4352" s="38"/>
      <c r="V4352" s="39"/>
      <c r="W4352" s="39"/>
      <c r="X4352" s="39"/>
      <c r="Y4352" s="32"/>
      <c r="AA4352" s="40"/>
      <c r="AB4352" s="40"/>
      <c r="AC4352" s="40"/>
      <c r="AD4352" s="41"/>
    </row>
    <row r="4353" spans="16:30" x14ac:dyDescent="0.25">
      <c r="P4353" s="38"/>
      <c r="Q4353" s="38"/>
      <c r="V4353" s="39"/>
      <c r="W4353" s="39"/>
      <c r="X4353" s="39"/>
      <c r="Y4353" s="32"/>
      <c r="AA4353" s="40"/>
      <c r="AB4353" s="40"/>
      <c r="AC4353" s="40"/>
      <c r="AD4353" s="41"/>
    </row>
    <row r="4354" spans="16:30" x14ac:dyDescent="0.25">
      <c r="P4354" s="38"/>
      <c r="Q4354" s="38"/>
      <c r="V4354" s="39"/>
      <c r="W4354" s="39"/>
      <c r="X4354" s="39"/>
      <c r="Y4354" s="32"/>
      <c r="AA4354" s="40"/>
      <c r="AB4354" s="40"/>
      <c r="AC4354" s="40"/>
      <c r="AD4354" s="41"/>
    </row>
    <row r="4355" spans="16:30" x14ac:dyDescent="0.25">
      <c r="P4355" s="38"/>
      <c r="Q4355" s="38"/>
      <c r="V4355" s="39"/>
      <c r="W4355" s="39"/>
      <c r="X4355" s="39"/>
      <c r="Y4355" s="32"/>
      <c r="AA4355" s="40"/>
      <c r="AB4355" s="40"/>
      <c r="AC4355" s="40"/>
      <c r="AD4355" s="41"/>
    </row>
    <row r="4356" spans="16:30" x14ac:dyDescent="0.25">
      <c r="P4356" s="38"/>
      <c r="Q4356" s="38"/>
      <c r="V4356" s="39"/>
      <c r="W4356" s="39"/>
      <c r="X4356" s="39"/>
      <c r="Y4356" s="32"/>
      <c r="AA4356" s="40"/>
      <c r="AB4356" s="40"/>
      <c r="AC4356" s="40"/>
      <c r="AD4356" s="41"/>
    </row>
    <row r="4357" spans="16:30" x14ac:dyDescent="0.25">
      <c r="P4357" s="38"/>
      <c r="Q4357" s="38"/>
      <c r="V4357" s="39"/>
      <c r="W4357" s="39"/>
      <c r="X4357" s="39"/>
      <c r="Y4357" s="32"/>
      <c r="AA4357" s="40"/>
      <c r="AB4357" s="40"/>
      <c r="AC4357" s="40"/>
      <c r="AD4357" s="41"/>
    </row>
    <row r="4358" spans="16:30" x14ac:dyDescent="0.25">
      <c r="P4358" s="38"/>
      <c r="Q4358" s="38"/>
      <c r="V4358" s="39"/>
      <c r="W4358" s="39"/>
      <c r="X4358" s="39"/>
      <c r="Y4358" s="32"/>
      <c r="AA4358" s="40"/>
      <c r="AB4358" s="40"/>
      <c r="AC4358" s="40"/>
      <c r="AD4358" s="41"/>
    </row>
    <row r="4359" spans="16:30" x14ac:dyDescent="0.25">
      <c r="P4359" s="38"/>
      <c r="Q4359" s="38"/>
      <c r="V4359" s="39"/>
      <c r="W4359" s="39"/>
      <c r="X4359" s="39"/>
      <c r="Y4359" s="32"/>
      <c r="AA4359" s="40"/>
      <c r="AB4359" s="40"/>
      <c r="AC4359" s="40"/>
      <c r="AD4359" s="41"/>
    </row>
    <row r="4360" spans="16:30" x14ac:dyDescent="0.25">
      <c r="P4360" s="38"/>
      <c r="Q4360" s="38"/>
      <c r="V4360" s="39"/>
      <c r="W4360" s="39"/>
      <c r="X4360" s="39"/>
      <c r="Y4360" s="32"/>
      <c r="AA4360" s="40"/>
      <c r="AB4360" s="40"/>
      <c r="AC4360" s="40"/>
      <c r="AD4360" s="41"/>
    </row>
    <row r="4361" spans="16:30" x14ac:dyDescent="0.25">
      <c r="P4361" s="38"/>
      <c r="Q4361" s="38"/>
      <c r="V4361" s="39"/>
      <c r="W4361" s="39"/>
      <c r="X4361" s="39"/>
      <c r="Y4361" s="32"/>
      <c r="AA4361" s="40"/>
      <c r="AB4361" s="40"/>
      <c r="AC4361" s="40"/>
      <c r="AD4361" s="41"/>
    </row>
    <row r="4362" spans="16:30" x14ac:dyDescent="0.25">
      <c r="P4362" s="38"/>
      <c r="Q4362" s="38"/>
      <c r="V4362" s="39"/>
      <c r="W4362" s="39"/>
      <c r="X4362" s="39"/>
      <c r="Y4362" s="32"/>
      <c r="AA4362" s="40"/>
      <c r="AB4362" s="40"/>
      <c r="AC4362" s="40"/>
      <c r="AD4362" s="41"/>
    </row>
    <row r="4363" spans="16:30" x14ac:dyDescent="0.25">
      <c r="P4363" s="38"/>
      <c r="Q4363" s="38"/>
      <c r="V4363" s="39"/>
      <c r="W4363" s="39"/>
      <c r="X4363" s="39"/>
      <c r="Y4363" s="32"/>
      <c r="AA4363" s="40"/>
      <c r="AB4363" s="40"/>
      <c r="AC4363" s="40"/>
      <c r="AD4363" s="41"/>
    </row>
    <row r="4364" spans="16:30" x14ac:dyDescent="0.25">
      <c r="P4364" s="38"/>
      <c r="Q4364" s="38"/>
      <c r="V4364" s="39"/>
      <c r="W4364" s="39"/>
      <c r="X4364" s="39"/>
      <c r="Y4364" s="32"/>
      <c r="AA4364" s="40"/>
      <c r="AB4364" s="40"/>
      <c r="AC4364" s="40"/>
      <c r="AD4364" s="41"/>
    </row>
    <row r="4365" spans="16:30" x14ac:dyDescent="0.25">
      <c r="P4365" s="38"/>
      <c r="Q4365" s="38"/>
      <c r="V4365" s="39"/>
      <c r="W4365" s="39"/>
      <c r="X4365" s="39"/>
      <c r="Y4365" s="32"/>
      <c r="AA4365" s="40"/>
      <c r="AB4365" s="40"/>
      <c r="AC4365" s="40"/>
      <c r="AD4365" s="41"/>
    </row>
    <row r="4366" spans="16:30" x14ac:dyDescent="0.25">
      <c r="P4366" s="38"/>
      <c r="Q4366" s="38"/>
      <c r="V4366" s="39"/>
      <c r="W4366" s="39"/>
      <c r="X4366" s="39"/>
      <c r="Y4366" s="32"/>
      <c r="AA4366" s="40"/>
      <c r="AB4366" s="40"/>
      <c r="AC4366" s="40"/>
      <c r="AD4366" s="41"/>
    </row>
    <row r="4367" spans="16:30" x14ac:dyDescent="0.25">
      <c r="P4367" s="38"/>
      <c r="Q4367" s="38"/>
      <c r="V4367" s="39"/>
      <c r="W4367" s="39"/>
      <c r="X4367" s="39"/>
      <c r="Y4367" s="32"/>
      <c r="AA4367" s="40"/>
      <c r="AB4367" s="40"/>
      <c r="AC4367" s="40"/>
      <c r="AD4367" s="41"/>
    </row>
    <row r="4368" spans="16:30" x14ac:dyDescent="0.25">
      <c r="P4368" s="38"/>
      <c r="Q4368" s="38"/>
      <c r="V4368" s="39"/>
      <c r="W4368" s="39"/>
      <c r="X4368" s="39"/>
      <c r="Y4368" s="32"/>
      <c r="AA4368" s="40"/>
      <c r="AB4368" s="40"/>
      <c r="AC4368" s="40"/>
      <c r="AD4368" s="41"/>
    </row>
    <row r="4369" spans="16:30" x14ac:dyDescent="0.25">
      <c r="P4369" s="38"/>
      <c r="Q4369" s="38"/>
      <c r="V4369" s="39"/>
      <c r="W4369" s="39"/>
      <c r="X4369" s="39"/>
      <c r="Y4369" s="32"/>
      <c r="AA4369" s="40"/>
      <c r="AB4369" s="40"/>
      <c r="AC4369" s="40"/>
      <c r="AD4369" s="41"/>
    </row>
    <row r="4370" spans="16:30" x14ac:dyDescent="0.25">
      <c r="P4370" s="38"/>
      <c r="Q4370" s="38"/>
      <c r="V4370" s="39"/>
      <c r="W4370" s="39"/>
      <c r="X4370" s="39"/>
      <c r="Y4370" s="32"/>
      <c r="AA4370" s="40"/>
      <c r="AB4370" s="40"/>
      <c r="AC4370" s="40"/>
      <c r="AD4370" s="41"/>
    </row>
    <row r="4371" spans="16:30" x14ac:dyDescent="0.25">
      <c r="P4371" s="38"/>
      <c r="Q4371" s="38"/>
      <c r="V4371" s="39"/>
      <c r="W4371" s="39"/>
      <c r="X4371" s="39"/>
      <c r="Y4371" s="32"/>
      <c r="AA4371" s="40"/>
      <c r="AB4371" s="40"/>
      <c r="AC4371" s="40"/>
      <c r="AD4371" s="41"/>
    </row>
    <row r="4372" spans="16:30" x14ac:dyDescent="0.25">
      <c r="P4372" s="38"/>
      <c r="Q4372" s="38"/>
      <c r="V4372" s="39"/>
      <c r="W4372" s="39"/>
      <c r="X4372" s="39"/>
      <c r="Y4372" s="32"/>
      <c r="AA4372" s="40"/>
      <c r="AB4372" s="40"/>
      <c r="AC4372" s="40"/>
      <c r="AD4372" s="41"/>
    </row>
    <row r="4373" spans="16:30" x14ac:dyDescent="0.25">
      <c r="P4373" s="38"/>
      <c r="Q4373" s="38"/>
      <c r="V4373" s="39"/>
      <c r="W4373" s="39"/>
      <c r="X4373" s="39"/>
      <c r="Y4373" s="32"/>
      <c r="AA4373" s="40"/>
      <c r="AB4373" s="40"/>
      <c r="AC4373" s="40"/>
      <c r="AD4373" s="41"/>
    </row>
    <row r="4374" spans="16:30" x14ac:dyDescent="0.25">
      <c r="P4374" s="38"/>
      <c r="Q4374" s="38"/>
      <c r="V4374" s="39"/>
      <c r="W4374" s="39"/>
      <c r="X4374" s="39"/>
      <c r="Y4374" s="32"/>
      <c r="AA4374" s="40"/>
      <c r="AB4374" s="40"/>
      <c r="AC4374" s="40"/>
      <c r="AD4374" s="41"/>
    </row>
    <row r="4375" spans="16:30" x14ac:dyDescent="0.25">
      <c r="P4375" s="38"/>
      <c r="Q4375" s="38"/>
      <c r="V4375" s="39"/>
      <c r="W4375" s="39"/>
      <c r="X4375" s="39"/>
      <c r="Y4375" s="32"/>
      <c r="AA4375" s="40"/>
      <c r="AB4375" s="40"/>
      <c r="AC4375" s="40"/>
      <c r="AD4375" s="41"/>
    </row>
    <row r="4376" spans="16:30" x14ac:dyDescent="0.25">
      <c r="P4376" s="38"/>
      <c r="Q4376" s="38"/>
      <c r="V4376" s="39"/>
      <c r="W4376" s="39"/>
      <c r="X4376" s="39"/>
      <c r="Y4376" s="32"/>
      <c r="AA4376" s="40"/>
      <c r="AB4376" s="40"/>
      <c r="AC4376" s="40"/>
      <c r="AD4376" s="41"/>
    </row>
    <row r="4377" spans="16:30" x14ac:dyDescent="0.25">
      <c r="P4377" s="38"/>
      <c r="Q4377" s="38"/>
      <c r="V4377" s="39"/>
      <c r="W4377" s="39"/>
      <c r="X4377" s="39"/>
      <c r="Y4377" s="32"/>
      <c r="AA4377" s="40"/>
      <c r="AB4377" s="40"/>
      <c r="AC4377" s="40"/>
      <c r="AD4377" s="41"/>
    </row>
    <row r="4378" spans="16:30" x14ac:dyDescent="0.25">
      <c r="P4378" s="38"/>
      <c r="Q4378" s="38"/>
      <c r="V4378" s="39"/>
      <c r="W4378" s="39"/>
      <c r="X4378" s="39"/>
      <c r="Y4378" s="32"/>
      <c r="AA4378" s="40"/>
      <c r="AB4378" s="40"/>
      <c r="AC4378" s="40"/>
      <c r="AD4378" s="41"/>
    </row>
    <row r="4379" spans="16:30" x14ac:dyDescent="0.25">
      <c r="P4379" s="38"/>
      <c r="Q4379" s="38"/>
      <c r="V4379" s="39"/>
      <c r="W4379" s="39"/>
      <c r="X4379" s="39"/>
      <c r="Y4379" s="32"/>
      <c r="AA4379" s="40"/>
      <c r="AB4379" s="40"/>
      <c r="AC4379" s="40"/>
      <c r="AD4379" s="41"/>
    </row>
    <row r="4380" spans="16:30" x14ac:dyDescent="0.25">
      <c r="P4380" s="38"/>
      <c r="Q4380" s="38"/>
      <c r="V4380" s="39"/>
      <c r="W4380" s="39"/>
      <c r="X4380" s="39"/>
      <c r="Y4380" s="32"/>
      <c r="AA4380" s="40"/>
      <c r="AB4380" s="40"/>
      <c r="AC4380" s="40"/>
      <c r="AD4380" s="41"/>
    </row>
    <row r="4381" spans="16:30" x14ac:dyDescent="0.25">
      <c r="P4381" s="38"/>
      <c r="Q4381" s="38"/>
      <c r="V4381" s="39"/>
      <c r="W4381" s="39"/>
      <c r="X4381" s="39"/>
      <c r="Y4381" s="32"/>
      <c r="AA4381" s="40"/>
      <c r="AB4381" s="40"/>
      <c r="AC4381" s="40"/>
      <c r="AD4381" s="41"/>
    </row>
    <row r="4382" spans="16:30" x14ac:dyDescent="0.25">
      <c r="P4382" s="38"/>
      <c r="Q4382" s="38"/>
      <c r="V4382" s="39"/>
      <c r="W4382" s="39"/>
      <c r="X4382" s="39"/>
      <c r="Y4382" s="32"/>
      <c r="AA4382" s="40"/>
      <c r="AB4382" s="40"/>
      <c r="AC4382" s="40"/>
      <c r="AD4382" s="41"/>
    </row>
    <row r="4383" spans="16:30" x14ac:dyDescent="0.25">
      <c r="P4383" s="38"/>
      <c r="Q4383" s="38"/>
      <c r="V4383" s="39"/>
      <c r="W4383" s="39"/>
      <c r="X4383" s="39"/>
      <c r="Y4383" s="32"/>
      <c r="AA4383" s="40"/>
      <c r="AB4383" s="40"/>
      <c r="AC4383" s="40"/>
      <c r="AD4383" s="41"/>
    </row>
    <row r="4384" spans="16:30" x14ac:dyDescent="0.25">
      <c r="P4384" s="38"/>
      <c r="Q4384" s="38"/>
      <c r="V4384" s="39"/>
      <c r="W4384" s="39"/>
      <c r="X4384" s="39"/>
      <c r="Y4384" s="32"/>
      <c r="AA4384" s="40"/>
      <c r="AB4384" s="40"/>
      <c r="AC4384" s="40"/>
      <c r="AD4384" s="41"/>
    </row>
    <row r="4385" spans="16:30" x14ac:dyDescent="0.25">
      <c r="P4385" s="38"/>
      <c r="Q4385" s="38"/>
      <c r="V4385" s="39"/>
      <c r="W4385" s="39"/>
      <c r="X4385" s="39"/>
      <c r="Y4385" s="32"/>
      <c r="AA4385" s="40"/>
      <c r="AB4385" s="40"/>
      <c r="AC4385" s="40"/>
      <c r="AD4385" s="41"/>
    </row>
    <row r="4386" spans="16:30" x14ac:dyDescent="0.25">
      <c r="P4386" s="38"/>
      <c r="Q4386" s="38"/>
      <c r="V4386" s="39"/>
      <c r="W4386" s="39"/>
      <c r="X4386" s="39"/>
      <c r="Y4386" s="32"/>
      <c r="AA4386" s="40"/>
      <c r="AB4386" s="40"/>
      <c r="AC4386" s="40"/>
      <c r="AD4386" s="41"/>
    </row>
    <row r="4387" spans="16:30" x14ac:dyDescent="0.25">
      <c r="P4387" s="38"/>
      <c r="Q4387" s="38"/>
      <c r="V4387" s="39"/>
      <c r="W4387" s="39"/>
      <c r="X4387" s="39"/>
      <c r="Y4387" s="32"/>
      <c r="AA4387" s="40"/>
      <c r="AB4387" s="40"/>
      <c r="AC4387" s="40"/>
      <c r="AD4387" s="41"/>
    </row>
    <row r="4388" spans="16:30" x14ac:dyDescent="0.25">
      <c r="P4388" s="38"/>
      <c r="Q4388" s="38"/>
      <c r="V4388" s="39"/>
      <c r="W4388" s="39"/>
      <c r="X4388" s="39"/>
      <c r="Y4388" s="32"/>
      <c r="AA4388" s="40"/>
      <c r="AB4388" s="40"/>
      <c r="AC4388" s="40"/>
      <c r="AD4388" s="41"/>
    </row>
    <row r="4389" spans="16:30" x14ac:dyDescent="0.25">
      <c r="P4389" s="38"/>
      <c r="Q4389" s="38"/>
      <c r="V4389" s="39"/>
      <c r="W4389" s="39"/>
      <c r="X4389" s="39"/>
      <c r="Y4389" s="32"/>
      <c r="AA4389" s="40"/>
      <c r="AB4389" s="40"/>
      <c r="AC4389" s="40"/>
      <c r="AD4389" s="41"/>
    </row>
    <row r="4390" spans="16:30" x14ac:dyDescent="0.25">
      <c r="P4390" s="38"/>
      <c r="Q4390" s="38"/>
      <c r="V4390" s="39"/>
      <c r="W4390" s="39"/>
      <c r="X4390" s="39"/>
      <c r="Y4390" s="32"/>
      <c r="AA4390" s="40"/>
      <c r="AB4390" s="40"/>
      <c r="AC4390" s="40"/>
      <c r="AD4390" s="41"/>
    </row>
    <row r="4391" spans="16:30" x14ac:dyDescent="0.25">
      <c r="P4391" s="38"/>
      <c r="Q4391" s="38"/>
      <c r="V4391" s="39"/>
      <c r="W4391" s="39"/>
      <c r="X4391" s="39"/>
      <c r="Y4391" s="32"/>
      <c r="AA4391" s="40"/>
      <c r="AB4391" s="40"/>
      <c r="AC4391" s="40"/>
      <c r="AD4391" s="41"/>
    </row>
    <row r="4392" spans="16:30" x14ac:dyDescent="0.25">
      <c r="P4392" s="38"/>
      <c r="Q4392" s="38"/>
      <c r="V4392" s="39"/>
      <c r="W4392" s="39"/>
      <c r="X4392" s="39"/>
      <c r="Y4392" s="32"/>
      <c r="AA4392" s="40"/>
      <c r="AB4392" s="40"/>
      <c r="AC4392" s="40"/>
      <c r="AD4392" s="41"/>
    </row>
    <row r="4393" spans="16:30" x14ac:dyDescent="0.25">
      <c r="P4393" s="38"/>
      <c r="Q4393" s="38"/>
      <c r="V4393" s="39"/>
      <c r="W4393" s="39"/>
      <c r="X4393" s="39"/>
      <c r="Y4393" s="32"/>
      <c r="AA4393" s="40"/>
      <c r="AB4393" s="40"/>
      <c r="AC4393" s="40"/>
      <c r="AD4393" s="41"/>
    </row>
    <row r="4394" spans="16:30" x14ac:dyDescent="0.25">
      <c r="P4394" s="38"/>
      <c r="Q4394" s="38"/>
      <c r="V4394" s="39"/>
      <c r="W4394" s="39"/>
      <c r="X4394" s="39"/>
      <c r="Y4394" s="32"/>
      <c r="AA4394" s="40"/>
      <c r="AB4394" s="40"/>
      <c r="AC4394" s="40"/>
      <c r="AD4394" s="41"/>
    </row>
    <row r="4395" spans="16:30" x14ac:dyDescent="0.25">
      <c r="P4395" s="38"/>
      <c r="Q4395" s="38"/>
      <c r="V4395" s="39"/>
      <c r="W4395" s="39"/>
      <c r="X4395" s="39"/>
      <c r="Y4395" s="32"/>
      <c r="AA4395" s="40"/>
      <c r="AB4395" s="40"/>
      <c r="AC4395" s="40"/>
      <c r="AD4395" s="41"/>
    </row>
    <row r="4396" spans="16:30" x14ac:dyDescent="0.25">
      <c r="P4396" s="38"/>
      <c r="Q4396" s="38"/>
      <c r="V4396" s="39"/>
      <c r="W4396" s="39"/>
      <c r="X4396" s="39"/>
      <c r="Y4396" s="32"/>
      <c r="AA4396" s="40"/>
      <c r="AB4396" s="40"/>
      <c r="AC4396" s="40"/>
      <c r="AD4396" s="41"/>
    </row>
    <row r="4397" spans="16:30" x14ac:dyDescent="0.25">
      <c r="P4397" s="38"/>
      <c r="Q4397" s="38"/>
      <c r="V4397" s="39"/>
      <c r="W4397" s="39"/>
      <c r="X4397" s="39"/>
      <c r="Y4397" s="32"/>
      <c r="AA4397" s="40"/>
      <c r="AB4397" s="40"/>
      <c r="AC4397" s="40"/>
      <c r="AD4397" s="41"/>
    </row>
    <row r="4398" spans="16:30" x14ac:dyDescent="0.25">
      <c r="P4398" s="38"/>
      <c r="Q4398" s="38"/>
      <c r="V4398" s="39"/>
      <c r="W4398" s="39"/>
      <c r="X4398" s="39"/>
      <c r="Y4398" s="32"/>
      <c r="AA4398" s="40"/>
      <c r="AB4398" s="40"/>
      <c r="AC4398" s="40"/>
      <c r="AD4398" s="41"/>
    </row>
    <row r="4399" spans="16:30" x14ac:dyDescent="0.25">
      <c r="P4399" s="38"/>
      <c r="Q4399" s="38"/>
      <c r="V4399" s="39"/>
      <c r="W4399" s="39"/>
      <c r="X4399" s="39"/>
      <c r="Y4399" s="32"/>
      <c r="AA4399" s="40"/>
      <c r="AB4399" s="40"/>
      <c r="AC4399" s="40"/>
      <c r="AD4399" s="41"/>
    </row>
    <row r="4400" spans="16:30" x14ac:dyDescent="0.25">
      <c r="P4400" s="38"/>
      <c r="Q4400" s="38"/>
      <c r="V4400" s="39"/>
      <c r="W4400" s="39"/>
      <c r="X4400" s="39"/>
      <c r="Y4400" s="32"/>
      <c r="AA4400" s="40"/>
      <c r="AB4400" s="40"/>
      <c r="AC4400" s="40"/>
      <c r="AD4400" s="41"/>
    </row>
    <row r="4401" spans="16:30" x14ac:dyDescent="0.25">
      <c r="P4401" s="38"/>
      <c r="Q4401" s="38"/>
      <c r="V4401" s="39"/>
      <c r="W4401" s="39"/>
      <c r="X4401" s="39"/>
      <c r="Y4401" s="32"/>
      <c r="AA4401" s="40"/>
      <c r="AB4401" s="40"/>
      <c r="AC4401" s="40"/>
      <c r="AD4401" s="41"/>
    </row>
    <row r="4402" spans="16:30" x14ac:dyDescent="0.25">
      <c r="P4402" s="38"/>
      <c r="Q4402" s="38"/>
      <c r="V4402" s="39"/>
      <c r="W4402" s="39"/>
      <c r="X4402" s="39"/>
      <c r="Y4402" s="32"/>
      <c r="AA4402" s="40"/>
      <c r="AB4402" s="40"/>
      <c r="AC4402" s="40"/>
      <c r="AD4402" s="41"/>
    </row>
    <row r="4403" spans="16:30" x14ac:dyDescent="0.25">
      <c r="P4403" s="38"/>
      <c r="Q4403" s="38"/>
      <c r="V4403" s="39"/>
      <c r="W4403" s="39"/>
      <c r="X4403" s="39"/>
      <c r="Y4403" s="32"/>
      <c r="AA4403" s="40"/>
      <c r="AB4403" s="40"/>
      <c r="AC4403" s="40"/>
      <c r="AD4403" s="41"/>
    </row>
    <row r="4404" spans="16:30" x14ac:dyDescent="0.25">
      <c r="P4404" s="38"/>
      <c r="Q4404" s="38"/>
      <c r="V4404" s="39"/>
      <c r="W4404" s="39"/>
      <c r="X4404" s="39"/>
      <c r="Y4404" s="32"/>
      <c r="AA4404" s="40"/>
      <c r="AB4404" s="40"/>
      <c r="AC4404" s="40"/>
      <c r="AD4404" s="41"/>
    </row>
    <row r="4405" spans="16:30" x14ac:dyDescent="0.25">
      <c r="P4405" s="38"/>
      <c r="Q4405" s="38"/>
      <c r="V4405" s="39"/>
      <c r="W4405" s="39"/>
      <c r="X4405" s="39"/>
      <c r="Y4405" s="32"/>
      <c r="AA4405" s="40"/>
      <c r="AB4405" s="40"/>
      <c r="AC4405" s="40"/>
      <c r="AD4405" s="41"/>
    </row>
    <row r="4406" spans="16:30" x14ac:dyDescent="0.25">
      <c r="P4406" s="38"/>
      <c r="Q4406" s="38"/>
      <c r="V4406" s="39"/>
      <c r="W4406" s="39"/>
      <c r="X4406" s="39"/>
      <c r="Y4406" s="32"/>
      <c r="AA4406" s="40"/>
      <c r="AB4406" s="40"/>
      <c r="AC4406" s="40"/>
      <c r="AD4406" s="41"/>
    </row>
    <row r="4407" spans="16:30" x14ac:dyDescent="0.25">
      <c r="P4407" s="38"/>
      <c r="Q4407" s="38"/>
      <c r="V4407" s="39"/>
      <c r="W4407" s="39"/>
      <c r="X4407" s="39"/>
      <c r="Y4407" s="32"/>
      <c r="AA4407" s="40"/>
      <c r="AB4407" s="40"/>
      <c r="AC4407" s="40"/>
      <c r="AD4407" s="41"/>
    </row>
    <row r="4408" spans="16:30" x14ac:dyDescent="0.25">
      <c r="P4408" s="38"/>
      <c r="Q4408" s="38"/>
      <c r="V4408" s="39"/>
      <c r="W4408" s="39"/>
      <c r="X4408" s="39"/>
      <c r="Y4408" s="32"/>
      <c r="AA4408" s="40"/>
      <c r="AB4408" s="40"/>
      <c r="AC4408" s="40"/>
      <c r="AD4408" s="41"/>
    </row>
    <row r="4409" spans="16:30" x14ac:dyDescent="0.25">
      <c r="P4409" s="38"/>
      <c r="Q4409" s="38"/>
      <c r="V4409" s="39"/>
      <c r="W4409" s="39"/>
      <c r="X4409" s="39"/>
      <c r="Y4409" s="32"/>
      <c r="AA4409" s="40"/>
      <c r="AB4409" s="40"/>
      <c r="AC4409" s="40"/>
      <c r="AD4409" s="41"/>
    </row>
    <row r="4410" spans="16:30" x14ac:dyDescent="0.25">
      <c r="P4410" s="38"/>
      <c r="Q4410" s="38"/>
      <c r="V4410" s="39"/>
      <c r="W4410" s="39"/>
      <c r="X4410" s="39"/>
      <c r="Y4410" s="32"/>
      <c r="AA4410" s="40"/>
      <c r="AB4410" s="40"/>
      <c r="AC4410" s="40"/>
      <c r="AD4410" s="41"/>
    </row>
    <row r="4411" spans="16:30" x14ac:dyDescent="0.25">
      <c r="P4411" s="38"/>
      <c r="Q4411" s="38"/>
      <c r="V4411" s="39"/>
      <c r="W4411" s="39"/>
      <c r="X4411" s="39"/>
      <c r="Y4411" s="32"/>
      <c r="AA4411" s="40"/>
      <c r="AB4411" s="40"/>
      <c r="AC4411" s="40"/>
      <c r="AD4411" s="41"/>
    </row>
    <row r="4412" spans="16:30" x14ac:dyDescent="0.25">
      <c r="P4412" s="38"/>
      <c r="Q4412" s="38"/>
      <c r="V4412" s="39"/>
      <c r="W4412" s="39"/>
      <c r="X4412" s="39"/>
      <c r="Y4412" s="32"/>
      <c r="AA4412" s="40"/>
      <c r="AB4412" s="40"/>
      <c r="AC4412" s="40"/>
      <c r="AD4412" s="41"/>
    </row>
    <row r="4413" spans="16:30" x14ac:dyDescent="0.25">
      <c r="P4413" s="38"/>
      <c r="Q4413" s="38"/>
      <c r="V4413" s="39"/>
      <c r="W4413" s="39"/>
      <c r="X4413" s="39"/>
      <c r="Y4413" s="32"/>
      <c r="AA4413" s="40"/>
      <c r="AB4413" s="40"/>
      <c r="AC4413" s="40"/>
      <c r="AD4413" s="41"/>
    </row>
    <row r="4414" spans="16:30" x14ac:dyDescent="0.25">
      <c r="P4414" s="38"/>
      <c r="Q4414" s="38"/>
      <c r="V4414" s="39"/>
      <c r="W4414" s="39"/>
      <c r="X4414" s="39"/>
      <c r="Y4414" s="32"/>
      <c r="AA4414" s="40"/>
      <c r="AB4414" s="40"/>
      <c r="AC4414" s="40"/>
      <c r="AD4414" s="41"/>
    </row>
    <row r="4415" spans="16:30" x14ac:dyDescent="0.25">
      <c r="P4415" s="38"/>
      <c r="Q4415" s="38"/>
      <c r="V4415" s="39"/>
      <c r="W4415" s="39"/>
      <c r="X4415" s="39"/>
      <c r="Y4415" s="32"/>
      <c r="AA4415" s="40"/>
      <c r="AB4415" s="40"/>
      <c r="AC4415" s="40"/>
      <c r="AD4415" s="41"/>
    </row>
    <row r="4416" spans="16:30" x14ac:dyDescent="0.25">
      <c r="P4416" s="38"/>
      <c r="Q4416" s="38"/>
      <c r="V4416" s="39"/>
      <c r="W4416" s="39"/>
      <c r="X4416" s="39"/>
      <c r="Y4416" s="32"/>
      <c r="AA4416" s="40"/>
      <c r="AB4416" s="40"/>
      <c r="AC4416" s="40"/>
      <c r="AD4416" s="41"/>
    </row>
    <row r="4417" spans="16:30" x14ac:dyDescent="0.25">
      <c r="P4417" s="38"/>
      <c r="Q4417" s="38"/>
      <c r="V4417" s="39"/>
      <c r="W4417" s="39"/>
      <c r="X4417" s="39"/>
      <c r="Y4417" s="32"/>
      <c r="AA4417" s="40"/>
      <c r="AB4417" s="40"/>
      <c r="AC4417" s="40"/>
      <c r="AD4417" s="41"/>
    </row>
    <row r="4418" spans="16:30" x14ac:dyDescent="0.25">
      <c r="P4418" s="38"/>
      <c r="Q4418" s="38"/>
      <c r="V4418" s="39"/>
      <c r="W4418" s="39"/>
      <c r="X4418" s="39"/>
      <c r="Y4418" s="32"/>
      <c r="AA4418" s="40"/>
      <c r="AB4418" s="40"/>
      <c r="AC4418" s="40"/>
      <c r="AD4418" s="41"/>
    </row>
    <row r="4419" spans="16:30" x14ac:dyDescent="0.25">
      <c r="P4419" s="38"/>
      <c r="Q4419" s="38"/>
      <c r="V4419" s="39"/>
      <c r="W4419" s="39"/>
      <c r="X4419" s="39"/>
      <c r="Y4419" s="32"/>
      <c r="AA4419" s="40"/>
      <c r="AB4419" s="40"/>
      <c r="AC4419" s="40"/>
      <c r="AD4419" s="41"/>
    </row>
    <row r="4420" spans="16:30" x14ac:dyDescent="0.25">
      <c r="P4420" s="38"/>
      <c r="Q4420" s="38"/>
      <c r="V4420" s="39"/>
      <c r="W4420" s="39"/>
      <c r="X4420" s="39"/>
      <c r="Y4420" s="32"/>
      <c r="AA4420" s="40"/>
      <c r="AB4420" s="40"/>
      <c r="AC4420" s="40"/>
      <c r="AD4420" s="41"/>
    </row>
    <row r="4421" spans="16:30" x14ac:dyDescent="0.25">
      <c r="P4421" s="38"/>
      <c r="Q4421" s="38"/>
      <c r="V4421" s="39"/>
      <c r="W4421" s="39"/>
      <c r="X4421" s="39"/>
      <c r="Y4421" s="32"/>
      <c r="AA4421" s="40"/>
      <c r="AB4421" s="40"/>
      <c r="AC4421" s="40"/>
      <c r="AD4421" s="41"/>
    </row>
    <row r="4422" spans="16:30" x14ac:dyDescent="0.25">
      <c r="P4422" s="38"/>
      <c r="Q4422" s="38"/>
      <c r="V4422" s="39"/>
      <c r="W4422" s="39"/>
      <c r="X4422" s="39"/>
      <c r="Y4422" s="32"/>
      <c r="AA4422" s="40"/>
      <c r="AB4422" s="40"/>
      <c r="AC4422" s="40"/>
      <c r="AD4422" s="41"/>
    </row>
    <row r="4423" spans="16:30" x14ac:dyDescent="0.25">
      <c r="P4423" s="38"/>
      <c r="Q4423" s="38"/>
      <c r="V4423" s="39"/>
      <c r="W4423" s="39"/>
      <c r="X4423" s="39"/>
      <c r="Y4423" s="32"/>
      <c r="AA4423" s="40"/>
      <c r="AB4423" s="40"/>
      <c r="AC4423" s="40"/>
      <c r="AD4423" s="41"/>
    </row>
    <row r="4424" spans="16:30" x14ac:dyDescent="0.25">
      <c r="P4424" s="38"/>
      <c r="Q4424" s="38"/>
      <c r="V4424" s="39"/>
      <c r="W4424" s="39"/>
      <c r="X4424" s="39"/>
      <c r="Y4424" s="32"/>
      <c r="AA4424" s="40"/>
      <c r="AB4424" s="40"/>
      <c r="AC4424" s="40"/>
      <c r="AD4424" s="41"/>
    </row>
    <row r="4425" spans="16:30" x14ac:dyDescent="0.25">
      <c r="P4425" s="38"/>
      <c r="Q4425" s="38"/>
      <c r="V4425" s="39"/>
      <c r="W4425" s="39"/>
      <c r="X4425" s="39"/>
      <c r="Y4425" s="32"/>
      <c r="AA4425" s="40"/>
      <c r="AB4425" s="40"/>
      <c r="AC4425" s="40"/>
      <c r="AD4425" s="41"/>
    </row>
    <row r="4426" spans="16:30" x14ac:dyDescent="0.25">
      <c r="P4426" s="38"/>
      <c r="Q4426" s="38"/>
      <c r="V4426" s="39"/>
      <c r="W4426" s="39"/>
      <c r="X4426" s="39"/>
      <c r="Y4426" s="32"/>
      <c r="AA4426" s="40"/>
      <c r="AB4426" s="40"/>
      <c r="AC4426" s="40"/>
      <c r="AD4426" s="41"/>
    </row>
    <row r="4427" spans="16:30" x14ac:dyDescent="0.25">
      <c r="P4427" s="38"/>
      <c r="Q4427" s="38"/>
      <c r="V4427" s="39"/>
      <c r="W4427" s="39"/>
      <c r="X4427" s="39"/>
      <c r="Y4427" s="32"/>
      <c r="AA4427" s="40"/>
      <c r="AB4427" s="40"/>
      <c r="AC4427" s="40"/>
      <c r="AD4427" s="41"/>
    </row>
    <row r="4428" spans="16:30" x14ac:dyDescent="0.25">
      <c r="P4428" s="38"/>
      <c r="Q4428" s="38"/>
      <c r="V4428" s="39"/>
      <c r="W4428" s="39"/>
      <c r="X4428" s="39"/>
      <c r="Y4428" s="32"/>
      <c r="AA4428" s="40"/>
      <c r="AB4428" s="40"/>
      <c r="AC4428" s="40"/>
      <c r="AD4428" s="41"/>
    </row>
    <row r="4429" spans="16:30" x14ac:dyDescent="0.25">
      <c r="P4429" s="38"/>
      <c r="Q4429" s="38"/>
      <c r="V4429" s="39"/>
      <c r="W4429" s="39"/>
      <c r="X4429" s="39"/>
      <c r="Y4429" s="32"/>
      <c r="AA4429" s="40"/>
      <c r="AB4429" s="40"/>
      <c r="AC4429" s="40"/>
      <c r="AD4429" s="41"/>
    </row>
    <row r="4430" spans="16:30" x14ac:dyDescent="0.25">
      <c r="P4430" s="38"/>
      <c r="Q4430" s="38"/>
      <c r="V4430" s="39"/>
      <c r="W4430" s="39"/>
      <c r="X4430" s="39"/>
      <c r="Y4430" s="32"/>
      <c r="AA4430" s="40"/>
      <c r="AB4430" s="40"/>
      <c r="AC4430" s="40"/>
      <c r="AD4430" s="41"/>
    </row>
    <row r="4431" spans="16:30" x14ac:dyDescent="0.25">
      <c r="P4431" s="38"/>
      <c r="Q4431" s="38"/>
      <c r="V4431" s="39"/>
      <c r="W4431" s="39"/>
      <c r="X4431" s="39"/>
      <c r="Y4431" s="32"/>
      <c r="AA4431" s="40"/>
      <c r="AB4431" s="40"/>
      <c r="AC4431" s="40"/>
      <c r="AD4431" s="41"/>
    </row>
    <row r="4432" spans="16:30" x14ac:dyDescent="0.25">
      <c r="P4432" s="38"/>
      <c r="Q4432" s="38"/>
      <c r="V4432" s="39"/>
      <c r="W4432" s="39"/>
      <c r="X4432" s="39"/>
      <c r="Y4432" s="32"/>
      <c r="AA4432" s="40"/>
      <c r="AB4432" s="40"/>
      <c r="AC4432" s="40"/>
      <c r="AD4432" s="41"/>
    </row>
    <row r="4433" spans="16:30" x14ac:dyDescent="0.25">
      <c r="P4433" s="38"/>
      <c r="Q4433" s="38"/>
      <c r="V4433" s="39"/>
      <c r="W4433" s="39"/>
      <c r="X4433" s="39"/>
      <c r="Y4433" s="32"/>
      <c r="AA4433" s="40"/>
      <c r="AB4433" s="40"/>
      <c r="AC4433" s="40"/>
      <c r="AD4433" s="41"/>
    </row>
    <row r="4434" spans="16:30" x14ac:dyDescent="0.25">
      <c r="P4434" s="38"/>
      <c r="Q4434" s="38"/>
      <c r="V4434" s="39"/>
      <c r="W4434" s="39"/>
      <c r="X4434" s="39"/>
      <c r="Y4434" s="32"/>
      <c r="AA4434" s="40"/>
      <c r="AB4434" s="40"/>
      <c r="AC4434" s="40"/>
      <c r="AD4434" s="41"/>
    </row>
    <row r="4435" spans="16:30" x14ac:dyDescent="0.25">
      <c r="P4435" s="38"/>
      <c r="Q4435" s="38"/>
      <c r="V4435" s="39"/>
      <c r="W4435" s="39"/>
      <c r="X4435" s="39"/>
      <c r="Y4435" s="32"/>
      <c r="AA4435" s="40"/>
      <c r="AB4435" s="40"/>
      <c r="AC4435" s="40"/>
      <c r="AD4435" s="41"/>
    </row>
    <row r="4436" spans="16:30" x14ac:dyDescent="0.25">
      <c r="P4436" s="38"/>
      <c r="Q4436" s="38"/>
      <c r="V4436" s="39"/>
      <c r="W4436" s="39"/>
      <c r="X4436" s="39"/>
      <c r="Y4436" s="32"/>
      <c r="AA4436" s="40"/>
      <c r="AB4436" s="40"/>
      <c r="AC4436" s="40"/>
      <c r="AD4436" s="41"/>
    </row>
    <row r="4437" spans="16:30" x14ac:dyDescent="0.25">
      <c r="P4437" s="38"/>
      <c r="Q4437" s="38"/>
      <c r="V4437" s="39"/>
      <c r="W4437" s="39"/>
      <c r="X4437" s="39"/>
      <c r="Y4437" s="32"/>
      <c r="AA4437" s="40"/>
      <c r="AB4437" s="40"/>
      <c r="AC4437" s="40"/>
      <c r="AD4437" s="41"/>
    </row>
    <row r="4438" spans="16:30" x14ac:dyDescent="0.25">
      <c r="P4438" s="38"/>
      <c r="Q4438" s="38"/>
      <c r="V4438" s="39"/>
      <c r="W4438" s="39"/>
      <c r="X4438" s="39"/>
      <c r="Y4438" s="32"/>
      <c r="AA4438" s="40"/>
      <c r="AB4438" s="40"/>
      <c r="AC4438" s="40"/>
      <c r="AD4438" s="41"/>
    </row>
    <row r="4439" spans="16:30" x14ac:dyDescent="0.25">
      <c r="P4439" s="38"/>
      <c r="Q4439" s="38"/>
      <c r="V4439" s="39"/>
      <c r="W4439" s="39"/>
      <c r="X4439" s="39"/>
      <c r="Y4439" s="32"/>
      <c r="AA4439" s="40"/>
      <c r="AB4439" s="40"/>
      <c r="AC4439" s="40"/>
      <c r="AD4439" s="41"/>
    </row>
    <row r="4440" spans="16:30" x14ac:dyDescent="0.25">
      <c r="P4440" s="38"/>
      <c r="Q4440" s="38"/>
      <c r="V4440" s="39"/>
      <c r="W4440" s="39"/>
      <c r="X4440" s="39"/>
      <c r="Y4440" s="32"/>
      <c r="AA4440" s="40"/>
      <c r="AB4440" s="40"/>
      <c r="AC4440" s="40"/>
      <c r="AD4440" s="41"/>
    </row>
    <row r="4441" spans="16:30" x14ac:dyDescent="0.25">
      <c r="P4441" s="38"/>
      <c r="Q4441" s="38"/>
      <c r="V4441" s="39"/>
      <c r="W4441" s="39"/>
      <c r="X4441" s="39"/>
      <c r="Y4441" s="32"/>
      <c r="AA4441" s="40"/>
      <c r="AB4441" s="40"/>
      <c r="AC4441" s="40"/>
      <c r="AD4441" s="41"/>
    </row>
    <row r="4442" spans="16:30" x14ac:dyDescent="0.25">
      <c r="P4442" s="38"/>
      <c r="Q4442" s="38"/>
      <c r="V4442" s="39"/>
      <c r="W4442" s="39"/>
      <c r="X4442" s="39"/>
      <c r="Y4442" s="32"/>
      <c r="AA4442" s="40"/>
      <c r="AB4442" s="40"/>
      <c r="AC4442" s="40"/>
      <c r="AD4442" s="41"/>
    </row>
    <row r="4443" spans="16:30" x14ac:dyDescent="0.25">
      <c r="P4443" s="38"/>
      <c r="Q4443" s="38"/>
      <c r="V4443" s="39"/>
      <c r="W4443" s="39"/>
      <c r="X4443" s="39"/>
      <c r="Y4443" s="32"/>
      <c r="AA4443" s="40"/>
      <c r="AB4443" s="40"/>
      <c r="AC4443" s="40"/>
      <c r="AD4443" s="41"/>
    </row>
    <row r="4444" spans="16:30" x14ac:dyDescent="0.25">
      <c r="P4444" s="38"/>
      <c r="Q4444" s="38"/>
      <c r="V4444" s="39"/>
      <c r="W4444" s="39"/>
      <c r="X4444" s="39"/>
      <c r="Y4444" s="32"/>
      <c r="AA4444" s="40"/>
      <c r="AB4444" s="40"/>
      <c r="AC4444" s="40"/>
      <c r="AD4444" s="41"/>
    </row>
    <row r="4445" spans="16:30" x14ac:dyDescent="0.25">
      <c r="P4445" s="38"/>
      <c r="Q4445" s="38"/>
      <c r="V4445" s="39"/>
      <c r="W4445" s="39"/>
      <c r="X4445" s="39"/>
      <c r="Y4445" s="32"/>
      <c r="AA4445" s="40"/>
      <c r="AB4445" s="40"/>
      <c r="AC4445" s="40"/>
      <c r="AD4445" s="41"/>
    </row>
    <row r="4446" spans="16:30" x14ac:dyDescent="0.25">
      <c r="P4446" s="38"/>
      <c r="Q4446" s="38"/>
      <c r="V4446" s="39"/>
      <c r="W4446" s="39"/>
      <c r="X4446" s="39"/>
      <c r="Y4446" s="32"/>
      <c r="AA4446" s="40"/>
      <c r="AB4446" s="40"/>
      <c r="AC4446" s="40"/>
      <c r="AD4446" s="41"/>
    </row>
    <row r="4447" spans="16:30" x14ac:dyDescent="0.25">
      <c r="P4447" s="38"/>
      <c r="Q4447" s="38"/>
      <c r="V4447" s="39"/>
      <c r="W4447" s="39"/>
      <c r="X4447" s="39"/>
      <c r="Y4447" s="32"/>
      <c r="AA4447" s="40"/>
      <c r="AB4447" s="40"/>
      <c r="AC4447" s="40"/>
      <c r="AD4447" s="41"/>
    </row>
    <row r="4448" spans="16:30" x14ac:dyDescent="0.25">
      <c r="P4448" s="38"/>
      <c r="Q4448" s="38"/>
      <c r="V4448" s="39"/>
      <c r="W4448" s="39"/>
      <c r="X4448" s="39"/>
      <c r="Y4448" s="32"/>
      <c r="AA4448" s="40"/>
      <c r="AB4448" s="40"/>
      <c r="AC4448" s="40"/>
      <c r="AD4448" s="41"/>
    </row>
    <row r="4449" spans="16:30" x14ac:dyDescent="0.25">
      <c r="P4449" s="38"/>
      <c r="Q4449" s="38"/>
      <c r="V4449" s="39"/>
      <c r="W4449" s="39"/>
      <c r="X4449" s="39"/>
      <c r="Y4449" s="32"/>
      <c r="AA4449" s="40"/>
      <c r="AB4449" s="40"/>
      <c r="AC4449" s="40"/>
      <c r="AD4449" s="41"/>
    </row>
    <row r="4450" spans="16:30" x14ac:dyDescent="0.25">
      <c r="P4450" s="38"/>
      <c r="Q4450" s="38"/>
      <c r="V4450" s="39"/>
      <c r="W4450" s="39"/>
      <c r="X4450" s="39"/>
      <c r="Y4450" s="32"/>
      <c r="AA4450" s="40"/>
      <c r="AB4450" s="40"/>
      <c r="AC4450" s="40"/>
      <c r="AD4450" s="41"/>
    </row>
    <row r="4451" spans="16:30" x14ac:dyDescent="0.25">
      <c r="P4451" s="38"/>
      <c r="Q4451" s="38"/>
      <c r="V4451" s="39"/>
      <c r="W4451" s="39"/>
      <c r="X4451" s="39"/>
      <c r="Y4451" s="32"/>
      <c r="AA4451" s="40"/>
      <c r="AB4451" s="40"/>
      <c r="AC4451" s="40"/>
      <c r="AD4451" s="41"/>
    </row>
    <row r="4452" spans="16:30" x14ac:dyDescent="0.25">
      <c r="P4452" s="38"/>
      <c r="Q4452" s="38"/>
      <c r="V4452" s="39"/>
      <c r="W4452" s="39"/>
      <c r="X4452" s="39"/>
      <c r="Y4452" s="32"/>
      <c r="AA4452" s="40"/>
      <c r="AB4452" s="40"/>
      <c r="AC4452" s="40"/>
      <c r="AD4452" s="41"/>
    </row>
    <row r="4453" spans="16:30" x14ac:dyDescent="0.25">
      <c r="P4453" s="38"/>
      <c r="Q4453" s="38"/>
      <c r="V4453" s="39"/>
      <c r="W4453" s="39"/>
      <c r="X4453" s="39"/>
      <c r="Y4453" s="32"/>
      <c r="AA4453" s="40"/>
      <c r="AB4453" s="40"/>
      <c r="AC4453" s="40"/>
      <c r="AD4453" s="41"/>
    </row>
    <row r="4454" spans="16:30" x14ac:dyDescent="0.25">
      <c r="P4454" s="38"/>
      <c r="Q4454" s="38"/>
      <c r="V4454" s="39"/>
      <c r="W4454" s="39"/>
      <c r="X4454" s="39"/>
      <c r="Y4454" s="32"/>
      <c r="AA4454" s="40"/>
      <c r="AB4454" s="40"/>
      <c r="AC4454" s="40"/>
      <c r="AD4454" s="41"/>
    </row>
    <row r="4455" spans="16:30" x14ac:dyDescent="0.25">
      <c r="P4455" s="38"/>
      <c r="Q4455" s="38"/>
      <c r="V4455" s="39"/>
      <c r="W4455" s="39"/>
      <c r="X4455" s="39"/>
      <c r="Y4455" s="32"/>
      <c r="AA4455" s="40"/>
      <c r="AB4455" s="40"/>
      <c r="AC4455" s="40"/>
      <c r="AD4455" s="41"/>
    </row>
    <row r="4456" spans="16:30" x14ac:dyDescent="0.25">
      <c r="P4456" s="38"/>
      <c r="Q4456" s="38"/>
      <c r="V4456" s="39"/>
      <c r="W4456" s="39"/>
      <c r="X4456" s="39"/>
      <c r="Y4456" s="32"/>
      <c r="AA4456" s="40"/>
      <c r="AB4456" s="40"/>
      <c r="AC4456" s="40"/>
      <c r="AD4456" s="41"/>
    </row>
    <row r="4457" spans="16:30" x14ac:dyDescent="0.25">
      <c r="P4457" s="38"/>
      <c r="Q4457" s="38"/>
      <c r="V4457" s="39"/>
      <c r="W4457" s="39"/>
      <c r="X4457" s="39"/>
      <c r="Y4457" s="32"/>
      <c r="AA4457" s="40"/>
      <c r="AB4457" s="40"/>
      <c r="AC4457" s="40"/>
      <c r="AD4457" s="41"/>
    </row>
    <row r="4458" spans="16:30" x14ac:dyDescent="0.25">
      <c r="P4458" s="38"/>
      <c r="Q4458" s="38"/>
      <c r="V4458" s="39"/>
      <c r="W4458" s="39"/>
      <c r="X4458" s="39"/>
      <c r="Y4458" s="32"/>
      <c r="AA4458" s="40"/>
      <c r="AB4458" s="40"/>
      <c r="AC4458" s="40"/>
      <c r="AD4458" s="41"/>
    </row>
    <row r="4459" spans="16:30" x14ac:dyDescent="0.25">
      <c r="P4459" s="38"/>
      <c r="Q4459" s="38"/>
      <c r="V4459" s="39"/>
      <c r="W4459" s="39"/>
      <c r="X4459" s="39"/>
      <c r="Y4459" s="32"/>
      <c r="AA4459" s="40"/>
      <c r="AB4459" s="40"/>
      <c r="AC4459" s="40"/>
      <c r="AD4459" s="41"/>
    </row>
    <row r="4460" spans="16:30" x14ac:dyDescent="0.25">
      <c r="P4460" s="38"/>
      <c r="Q4460" s="38"/>
      <c r="V4460" s="39"/>
      <c r="W4460" s="39"/>
      <c r="X4460" s="39"/>
      <c r="Y4460" s="32"/>
      <c r="AA4460" s="40"/>
      <c r="AB4460" s="40"/>
      <c r="AC4460" s="40"/>
      <c r="AD4460" s="41"/>
    </row>
    <row r="4461" spans="16:30" x14ac:dyDescent="0.25">
      <c r="P4461" s="38"/>
      <c r="Q4461" s="38"/>
      <c r="V4461" s="39"/>
      <c r="W4461" s="39"/>
      <c r="X4461" s="39"/>
      <c r="Y4461" s="32"/>
      <c r="AA4461" s="40"/>
      <c r="AB4461" s="40"/>
      <c r="AC4461" s="40"/>
      <c r="AD4461" s="41"/>
    </row>
    <row r="4462" spans="16:30" x14ac:dyDescent="0.25">
      <c r="P4462" s="38"/>
      <c r="Q4462" s="38"/>
      <c r="V4462" s="39"/>
      <c r="W4462" s="39"/>
      <c r="X4462" s="39"/>
      <c r="Y4462" s="32"/>
      <c r="AA4462" s="40"/>
      <c r="AB4462" s="40"/>
      <c r="AC4462" s="40"/>
      <c r="AD4462" s="41"/>
    </row>
    <row r="4463" spans="16:30" x14ac:dyDescent="0.25">
      <c r="P4463" s="38"/>
      <c r="Q4463" s="38"/>
      <c r="V4463" s="39"/>
      <c r="W4463" s="39"/>
      <c r="X4463" s="39"/>
      <c r="Y4463" s="32"/>
      <c r="AA4463" s="40"/>
      <c r="AB4463" s="40"/>
      <c r="AC4463" s="40"/>
      <c r="AD4463" s="41"/>
    </row>
    <row r="4464" spans="16:30" x14ac:dyDescent="0.25">
      <c r="P4464" s="38"/>
      <c r="Q4464" s="38"/>
      <c r="V4464" s="39"/>
      <c r="W4464" s="39"/>
      <c r="X4464" s="39"/>
      <c r="Y4464" s="32"/>
      <c r="AA4464" s="40"/>
      <c r="AB4464" s="40"/>
      <c r="AC4464" s="40"/>
      <c r="AD4464" s="41"/>
    </row>
    <row r="4465" spans="16:30" x14ac:dyDescent="0.25">
      <c r="P4465" s="38"/>
      <c r="Q4465" s="38"/>
      <c r="V4465" s="39"/>
      <c r="W4465" s="39"/>
      <c r="X4465" s="39"/>
      <c r="Y4465" s="32"/>
      <c r="AA4465" s="40"/>
      <c r="AB4465" s="40"/>
      <c r="AC4465" s="40"/>
      <c r="AD4465" s="41"/>
    </row>
    <row r="4466" spans="16:30" x14ac:dyDescent="0.25">
      <c r="P4466" s="38"/>
      <c r="Q4466" s="38"/>
      <c r="V4466" s="39"/>
      <c r="W4466" s="39"/>
      <c r="X4466" s="39"/>
      <c r="Y4466" s="32"/>
      <c r="AA4466" s="40"/>
      <c r="AB4466" s="40"/>
      <c r="AC4466" s="40"/>
      <c r="AD4466" s="41"/>
    </row>
    <row r="4467" spans="16:30" x14ac:dyDescent="0.25">
      <c r="P4467" s="38"/>
      <c r="Q4467" s="38"/>
      <c r="V4467" s="39"/>
      <c r="W4467" s="39"/>
      <c r="X4467" s="39"/>
      <c r="Y4467" s="32"/>
      <c r="AA4467" s="40"/>
      <c r="AB4467" s="40"/>
      <c r="AC4467" s="40"/>
      <c r="AD4467" s="41"/>
    </row>
    <row r="4468" spans="16:30" x14ac:dyDescent="0.25">
      <c r="P4468" s="38"/>
      <c r="Q4468" s="38"/>
      <c r="V4468" s="39"/>
      <c r="W4468" s="39"/>
      <c r="X4468" s="39"/>
      <c r="Y4468" s="32"/>
      <c r="AA4468" s="40"/>
      <c r="AB4468" s="40"/>
      <c r="AC4468" s="40"/>
      <c r="AD4468" s="41"/>
    </row>
    <row r="4469" spans="16:30" x14ac:dyDescent="0.25">
      <c r="P4469" s="38"/>
      <c r="Q4469" s="38"/>
      <c r="V4469" s="39"/>
      <c r="W4469" s="39"/>
      <c r="X4469" s="39"/>
      <c r="Y4469" s="32"/>
      <c r="AA4469" s="40"/>
      <c r="AB4469" s="40"/>
      <c r="AC4469" s="40"/>
      <c r="AD4469" s="41"/>
    </row>
    <row r="4470" spans="16:30" x14ac:dyDescent="0.25">
      <c r="P4470" s="38"/>
      <c r="Q4470" s="38"/>
      <c r="V4470" s="39"/>
      <c r="W4470" s="39"/>
      <c r="X4470" s="39"/>
      <c r="Y4470" s="32"/>
      <c r="AA4470" s="40"/>
      <c r="AB4470" s="40"/>
      <c r="AC4470" s="40"/>
      <c r="AD4470" s="41"/>
    </row>
    <row r="4471" spans="16:30" x14ac:dyDescent="0.25">
      <c r="P4471" s="38"/>
      <c r="Q4471" s="38"/>
      <c r="V4471" s="39"/>
      <c r="W4471" s="39"/>
      <c r="X4471" s="39"/>
      <c r="Y4471" s="32"/>
      <c r="AA4471" s="40"/>
      <c r="AB4471" s="40"/>
      <c r="AC4471" s="40"/>
      <c r="AD4471" s="41"/>
    </row>
    <row r="4472" spans="16:30" x14ac:dyDescent="0.25">
      <c r="P4472" s="38"/>
      <c r="Q4472" s="38"/>
      <c r="V4472" s="39"/>
      <c r="W4472" s="39"/>
      <c r="X4472" s="39"/>
      <c r="Y4472" s="32"/>
      <c r="AA4472" s="40"/>
      <c r="AB4472" s="40"/>
      <c r="AC4472" s="40"/>
      <c r="AD4472" s="41"/>
    </row>
    <row r="4473" spans="16:30" x14ac:dyDescent="0.25">
      <c r="P4473" s="38"/>
      <c r="Q4473" s="38"/>
      <c r="V4473" s="39"/>
      <c r="W4473" s="39"/>
      <c r="X4473" s="39"/>
      <c r="Y4473" s="32"/>
      <c r="AA4473" s="40"/>
      <c r="AB4473" s="40"/>
      <c r="AC4473" s="40"/>
      <c r="AD4473" s="41"/>
    </row>
    <row r="4474" spans="16:30" x14ac:dyDescent="0.25">
      <c r="P4474" s="38"/>
      <c r="Q4474" s="38"/>
      <c r="V4474" s="39"/>
      <c r="W4474" s="39"/>
      <c r="X4474" s="39"/>
      <c r="Y4474" s="32"/>
      <c r="AA4474" s="40"/>
      <c r="AB4474" s="40"/>
      <c r="AC4474" s="40"/>
      <c r="AD4474" s="41"/>
    </row>
    <row r="4475" spans="16:30" x14ac:dyDescent="0.25">
      <c r="P4475" s="38"/>
      <c r="Q4475" s="38"/>
      <c r="V4475" s="39"/>
      <c r="W4475" s="39"/>
      <c r="X4475" s="39"/>
      <c r="Y4475" s="32"/>
      <c r="AA4475" s="40"/>
      <c r="AB4475" s="40"/>
      <c r="AC4475" s="40"/>
      <c r="AD4475" s="41"/>
    </row>
    <row r="4476" spans="16:30" x14ac:dyDescent="0.25">
      <c r="P4476" s="38"/>
      <c r="Q4476" s="38"/>
      <c r="V4476" s="39"/>
      <c r="W4476" s="39"/>
      <c r="X4476" s="39"/>
      <c r="Y4476" s="32"/>
      <c r="AA4476" s="40"/>
      <c r="AB4476" s="40"/>
      <c r="AC4476" s="40"/>
      <c r="AD4476" s="41"/>
    </row>
    <row r="4477" spans="16:30" x14ac:dyDescent="0.25">
      <c r="P4477" s="38"/>
      <c r="Q4477" s="38"/>
      <c r="V4477" s="39"/>
      <c r="W4477" s="39"/>
      <c r="X4477" s="39"/>
      <c r="Y4477" s="32"/>
      <c r="AA4477" s="40"/>
      <c r="AB4477" s="40"/>
      <c r="AC4477" s="40"/>
      <c r="AD4477" s="41"/>
    </row>
    <row r="4478" spans="16:30" x14ac:dyDescent="0.25">
      <c r="P4478" s="38"/>
      <c r="Q4478" s="38"/>
      <c r="V4478" s="39"/>
      <c r="W4478" s="39"/>
      <c r="X4478" s="39"/>
      <c r="Y4478" s="32"/>
      <c r="AA4478" s="40"/>
      <c r="AB4478" s="40"/>
      <c r="AC4478" s="40"/>
      <c r="AD4478" s="41"/>
    </row>
    <row r="4479" spans="16:30" x14ac:dyDescent="0.25">
      <c r="P4479" s="38"/>
      <c r="Q4479" s="38"/>
      <c r="V4479" s="39"/>
      <c r="W4479" s="39"/>
      <c r="X4479" s="39"/>
      <c r="Y4479" s="32"/>
      <c r="AA4479" s="40"/>
      <c r="AB4479" s="40"/>
      <c r="AC4479" s="40"/>
      <c r="AD4479" s="41"/>
    </row>
    <row r="4480" spans="16:30" x14ac:dyDescent="0.25">
      <c r="P4480" s="38"/>
      <c r="Q4480" s="38"/>
      <c r="V4480" s="39"/>
      <c r="W4480" s="39"/>
      <c r="X4480" s="39"/>
      <c r="Y4480" s="32"/>
      <c r="AA4480" s="40"/>
      <c r="AB4480" s="40"/>
      <c r="AC4480" s="40"/>
      <c r="AD4480" s="41"/>
    </row>
    <row r="4481" spans="16:30" x14ac:dyDescent="0.25">
      <c r="P4481" s="38"/>
      <c r="Q4481" s="38"/>
      <c r="V4481" s="39"/>
      <c r="W4481" s="39"/>
      <c r="X4481" s="39"/>
      <c r="Y4481" s="32"/>
      <c r="AA4481" s="40"/>
      <c r="AB4481" s="40"/>
      <c r="AC4481" s="40"/>
      <c r="AD4481" s="41"/>
    </row>
    <row r="4482" spans="16:30" x14ac:dyDescent="0.25">
      <c r="P4482" s="38"/>
      <c r="Q4482" s="38"/>
      <c r="V4482" s="39"/>
      <c r="W4482" s="39"/>
      <c r="X4482" s="39"/>
      <c r="Y4482" s="32"/>
      <c r="AA4482" s="40"/>
      <c r="AB4482" s="40"/>
      <c r="AC4482" s="40"/>
      <c r="AD4482" s="41"/>
    </row>
    <row r="4483" spans="16:30" x14ac:dyDescent="0.25">
      <c r="P4483" s="38"/>
      <c r="Q4483" s="38"/>
      <c r="V4483" s="39"/>
      <c r="W4483" s="39"/>
      <c r="X4483" s="39"/>
      <c r="Y4483" s="32"/>
      <c r="AA4483" s="40"/>
      <c r="AB4483" s="40"/>
      <c r="AC4483" s="40"/>
      <c r="AD4483" s="41"/>
    </row>
    <row r="4484" spans="16:30" x14ac:dyDescent="0.25">
      <c r="P4484" s="38"/>
      <c r="Q4484" s="38"/>
      <c r="V4484" s="39"/>
      <c r="W4484" s="39"/>
      <c r="X4484" s="39"/>
      <c r="Y4484" s="32"/>
      <c r="AA4484" s="40"/>
      <c r="AB4484" s="40"/>
      <c r="AC4484" s="40"/>
      <c r="AD4484" s="41"/>
    </row>
    <row r="4485" spans="16:30" x14ac:dyDescent="0.25">
      <c r="P4485" s="38"/>
      <c r="Q4485" s="38"/>
      <c r="V4485" s="39"/>
      <c r="W4485" s="39"/>
      <c r="X4485" s="39"/>
      <c r="Y4485" s="32"/>
      <c r="AA4485" s="40"/>
      <c r="AB4485" s="40"/>
      <c r="AC4485" s="40"/>
      <c r="AD4485" s="41"/>
    </row>
    <row r="4486" spans="16:30" x14ac:dyDescent="0.25">
      <c r="P4486" s="38"/>
      <c r="Q4486" s="38"/>
      <c r="V4486" s="39"/>
      <c r="W4486" s="39"/>
      <c r="X4486" s="39"/>
      <c r="Y4486" s="32"/>
      <c r="AA4486" s="40"/>
      <c r="AB4486" s="40"/>
      <c r="AC4486" s="40"/>
      <c r="AD4486" s="41"/>
    </row>
    <row r="4487" spans="16:30" x14ac:dyDescent="0.25">
      <c r="P4487" s="38"/>
      <c r="Q4487" s="38"/>
      <c r="V4487" s="39"/>
      <c r="W4487" s="39"/>
      <c r="X4487" s="39"/>
      <c r="Y4487" s="32"/>
      <c r="AA4487" s="40"/>
      <c r="AB4487" s="40"/>
      <c r="AC4487" s="40"/>
      <c r="AD4487" s="41"/>
    </row>
    <row r="4488" spans="16:30" x14ac:dyDescent="0.25">
      <c r="P4488" s="38"/>
      <c r="Q4488" s="38"/>
      <c r="V4488" s="39"/>
      <c r="W4488" s="39"/>
      <c r="X4488" s="39"/>
      <c r="Y4488" s="32"/>
      <c r="AA4488" s="40"/>
      <c r="AB4488" s="40"/>
      <c r="AC4488" s="40"/>
      <c r="AD4488" s="41"/>
    </row>
    <row r="4489" spans="16:30" x14ac:dyDescent="0.25">
      <c r="P4489" s="38"/>
      <c r="Q4489" s="38"/>
      <c r="V4489" s="39"/>
      <c r="W4489" s="39"/>
      <c r="X4489" s="39"/>
      <c r="Y4489" s="32"/>
      <c r="AA4489" s="40"/>
      <c r="AB4489" s="40"/>
      <c r="AC4489" s="40"/>
      <c r="AD4489" s="41"/>
    </row>
    <row r="4490" spans="16:30" x14ac:dyDescent="0.25">
      <c r="P4490" s="38"/>
      <c r="Q4490" s="38"/>
      <c r="V4490" s="39"/>
      <c r="W4490" s="39"/>
      <c r="X4490" s="39"/>
      <c r="Y4490" s="32"/>
      <c r="AA4490" s="40"/>
      <c r="AB4490" s="40"/>
      <c r="AC4490" s="40"/>
      <c r="AD4490" s="41"/>
    </row>
    <row r="4491" spans="16:30" x14ac:dyDescent="0.25">
      <c r="P4491" s="38"/>
      <c r="Q4491" s="38"/>
      <c r="V4491" s="39"/>
      <c r="W4491" s="39"/>
      <c r="X4491" s="39"/>
      <c r="Y4491" s="32"/>
      <c r="AA4491" s="40"/>
      <c r="AB4491" s="40"/>
      <c r="AC4491" s="40"/>
      <c r="AD4491" s="41"/>
    </row>
    <row r="4492" spans="16:30" x14ac:dyDescent="0.25">
      <c r="P4492" s="38"/>
      <c r="Q4492" s="38"/>
      <c r="V4492" s="39"/>
      <c r="W4492" s="39"/>
      <c r="X4492" s="39"/>
      <c r="Y4492" s="32"/>
      <c r="AA4492" s="40"/>
      <c r="AB4492" s="40"/>
      <c r="AC4492" s="40"/>
      <c r="AD4492" s="41"/>
    </row>
    <row r="4493" spans="16:30" x14ac:dyDescent="0.25">
      <c r="P4493" s="38"/>
      <c r="Q4493" s="38"/>
      <c r="V4493" s="39"/>
      <c r="W4493" s="39"/>
      <c r="X4493" s="39"/>
      <c r="Y4493" s="32"/>
      <c r="AA4493" s="40"/>
      <c r="AB4493" s="40"/>
      <c r="AC4493" s="40"/>
      <c r="AD4493" s="41"/>
    </row>
    <row r="4494" spans="16:30" x14ac:dyDescent="0.25">
      <c r="P4494" s="38"/>
      <c r="Q4494" s="38"/>
      <c r="V4494" s="39"/>
      <c r="W4494" s="39"/>
      <c r="X4494" s="39"/>
      <c r="Y4494" s="32"/>
      <c r="AA4494" s="40"/>
      <c r="AB4494" s="40"/>
      <c r="AC4494" s="40"/>
      <c r="AD4494" s="41"/>
    </row>
    <row r="4495" spans="16:30" x14ac:dyDescent="0.25">
      <c r="P4495" s="38"/>
      <c r="Q4495" s="38"/>
      <c r="V4495" s="39"/>
      <c r="W4495" s="39"/>
      <c r="X4495" s="39"/>
      <c r="Y4495" s="32"/>
      <c r="AA4495" s="40"/>
      <c r="AB4495" s="40"/>
      <c r="AC4495" s="40"/>
      <c r="AD4495" s="41"/>
    </row>
    <row r="4496" spans="16:30" x14ac:dyDescent="0.25">
      <c r="P4496" s="38"/>
      <c r="Q4496" s="38"/>
      <c r="V4496" s="39"/>
      <c r="W4496" s="39"/>
      <c r="X4496" s="39"/>
      <c r="Y4496" s="32"/>
      <c r="AA4496" s="40"/>
      <c r="AB4496" s="40"/>
      <c r="AC4496" s="40"/>
      <c r="AD4496" s="41"/>
    </row>
    <row r="4497" spans="16:30" x14ac:dyDescent="0.25">
      <c r="P4497" s="38"/>
      <c r="Q4497" s="38"/>
      <c r="V4497" s="39"/>
      <c r="W4497" s="39"/>
      <c r="X4497" s="39"/>
      <c r="Y4497" s="32"/>
      <c r="AA4497" s="40"/>
      <c r="AB4497" s="40"/>
      <c r="AC4497" s="40"/>
      <c r="AD4497" s="41"/>
    </row>
    <row r="4498" spans="16:30" x14ac:dyDescent="0.25">
      <c r="P4498" s="38"/>
      <c r="Q4498" s="38"/>
      <c r="V4498" s="39"/>
      <c r="W4498" s="39"/>
      <c r="X4498" s="39"/>
      <c r="Y4498" s="32"/>
      <c r="AA4498" s="40"/>
      <c r="AB4498" s="40"/>
      <c r="AC4498" s="40"/>
      <c r="AD4498" s="41"/>
    </row>
    <row r="4499" spans="16:30" x14ac:dyDescent="0.25">
      <c r="P4499" s="38"/>
      <c r="Q4499" s="38"/>
      <c r="V4499" s="39"/>
      <c r="W4499" s="39"/>
      <c r="X4499" s="39"/>
      <c r="Y4499" s="32"/>
      <c r="AA4499" s="40"/>
      <c r="AB4499" s="40"/>
      <c r="AC4499" s="40"/>
      <c r="AD4499" s="41"/>
    </row>
    <row r="4500" spans="16:30" x14ac:dyDescent="0.25">
      <c r="P4500" s="38"/>
      <c r="Q4500" s="38"/>
      <c r="V4500" s="39"/>
      <c r="W4500" s="39"/>
      <c r="X4500" s="39"/>
      <c r="Y4500" s="32"/>
      <c r="AA4500" s="40"/>
      <c r="AB4500" s="40"/>
      <c r="AC4500" s="40"/>
      <c r="AD4500" s="41"/>
    </row>
    <row r="4501" spans="16:30" x14ac:dyDescent="0.25">
      <c r="P4501" s="38"/>
      <c r="Q4501" s="38"/>
      <c r="V4501" s="39"/>
      <c r="W4501" s="39"/>
      <c r="X4501" s="39"/>
      <c r="Y4501" s="32"/>
      <c r="AA4501" s="40"/>
      <c r="AB4501" s="40"/>
      <c r="AC4501" s="40"/>
      <c r="AD4501" s="41"/>
    </row>
    <row r="4502" spans="16:30" x14ac:dyDescent="0.25">
      <c r="P4502" s="38"/>
      <c r="Q4502" s="38"/>
      <c r="V4502" s="39"/>
      <c r="W4502" s="39"/>
      <c r="X4502" s="39"/>
      <c r="Y4502" s="32"/>
      <c r="AA4502" s="40"/>
      <c r="AB4502" s="40"/>
      <c r="AC4502" s="40"/>
      <c r="AD4502" s="41"/>
    </row>
    <row r="4503" spans="16:30" x14ac:dyDescent="0.25">
      <c r="P4503" s="38"/>
      <c r="Q4503" s="38"/>
      <c r="V4503" s="39"/>
      <c r="W4503" s="39"/>
      <c r="X4503" s="39"/>
      <c r="Y4503" s="32"/>
      <c r="AA4503" s="40"/>
      <c r="AB4503" s="40"/>
      <c r="AC4503" s="40"/>
      <c r="AD4503" s="41"/>
    </row>
    <row r="4504" spans="16:30" x14ac:dyDescent="0.25">
      <c r="P4504" s="38"/>
      <c r="Q4504" s="38"/>
      <c r="V4504" s="39"/>
      <c r="W4504" s="39"/>
      <c r="X4504" s="39"/>
      <c r="Y4504" s="32"/>
      <c r="AA4504" s="40"/>
      <c r="AB4504" s="40"/>
      <c r="AC4504" s="40"/>
      <c r="AD4504" s="41"/>
    </row>
    <row r="4505" spans="16:30" x14ac:dyDescent="0.25">
      <c r="P4505" s="38"/>
      <c r="Q4505" s="38"/>
      <c r="V4505" s="39"/>
      <c r="W4505" s="39"/>
      <c r="X4505" s="39"/>
      <c r="Y4505" s="32"/>
      <c r="AA4505" s="40"/>
      <c r="AB4505" s="40"/>
      <c r="AC4505" s="40"/>
      <c r="AD4505" s="41"/>
    </row>
    <row r="4506" spans="16:30" x14ac:dyDescent="0.25">
      <c r="P4506" s="38"/>
      <c r="Q4506" s="38"/>
      <c r="V4506" s="39"/>
      <c r="W4506" s="39"/>
      <c r="X4506" s="39"/>
      <c r="Y4506" s="32"/>
      <c r="AA4506" s="40"/>
      <c r="AB4506" s="40"/>
      <c r="AC4506" s="40"/>
      <c r="AD4506" s="41"/>
    </row>
    <row r="4507" spans="16:30" x14ac:dyDescent="0.25">
      <c r="P4507" s="38"/>
      <c r="Q4507" s="38"/>
      <c r="V4507" s="39"/>
      <c r="W4507" s="39"/>
      <c r="X4507" s="39"/>
      <c r="Y4507" s="32"/>
      <c r="AA4507" s="40"/>
      <c r="AB4507" s="40"/>
      <c r="AC4507" s="40"/>
      <c r="AD4507" s="41"/>
    </row>
    <row r="4508" spans="16:30" x14ac:dyDescent="0.25">
      <c r="P4508" s="38"/>
      <c r="Q4508" s="38"/>
      <c r="V4508" s="39"/>
      <c r="W4508" s="39"/>
      <c r="X4508" s="39"/>
      <c r="Y4508" s="32"/>
      <c r="AA4508" s="40"/>
      <c r="AB4508" s="40"/>
      <c r="AC4508" s="40"/>
      <c r="AD4508" s="41"/>
    </row>
    <row r="4509" spans="16:30" x14ac:dyDescent="0.25">
      <c r="P4509" s="38"/>
      <c r="Q4509" s="38"/>
      <c r="V4509" s="39"/>
      <c r="W4509" s="39"/>
      <c r="X4509" s="39"/>
      <c r="Y4509" s="32"/>
      <c r="AA4509" s="40"/>
      <c r="AB4509" s="40"/>
      <c r="AC4509" s="40"/>
      <c r="AD4509" s="41"/>
    </row>
    <row r="4510" spans="16:30" x14ac:dyDescent="0.25">
      <c r="P4510" s="38"/>
      <c r="Q4510" s="38"/>
      <c r="V4510" s="39"/>
      <c r="W4510" s="39"/>
      <c r="X4510" s="39"/>
      <c r="Y4510" s="32"/>
      <c r="AA4510" s="40"/>
      <c r="AB4510" s="40"/>
      <c r="AC4510" s="40"/>
      <c r="AD4510" s="41"/>
    </row>
    <row r="4511" spans="16:30" x14ac:dyDescent="0.25">
      <c r="P4511" s="38"/>
      <c r="Q4511" s="38"/>
      <c r="V4511" s="39"/>
      <c r="W4511" s="39"/>
      <c r="X4511" s="39"/>
      <c r="Y4511" s="32"/>
      <c r="AA4511" s="40"/>
      <c r="AB4511" s="40"/>
      <c r="AC4511" s="40"/>
      <c r="AD4511" s="41"/>
    </row>
    <row r="4512" spans="16:30" x14ac:dyDescent="0.25">
      <c r="P4512" s="38"/>
      <c r="Q4512" s="38"/>
      <c r="V4512" s="39"/>
      <c r="W4512" s="39"/>
      <c r="X4512" s="39"/>
      <c r="Y4512" s="32"/>
      <c r="AA4512" s="40"/>
      <c r="AB4512" s="40"/>
      <c r="AC4512" s="40"/>
      <c r="AD4512" s="41"/>
    </row>
    <row r="4513" spans="16:30" x14ac:dyDescent="0.25">
      <c r="P4513" s="38"/>
      <c r="Q4513" s="38"/>
      <c r="V4513" s="39"/>
      <c r="W4513" s="39"/>
      <c r="X4513" s="39"/>
      <c r="Y4513" s="32"/>
      <c r="AA4513" s="40"/>
      <c r="AB4513" s="40"/>
      <c r="AC4513" s="40"/>
      <c r="AD4513" s="41"/>
    </row>
    <row r="4514" spans="16:30" x14ac:dyDescent="0.25">
      <c r="P4514" s="38"/>
      <c r="Q4514" s="38"/>
      <c r="V4514" s="39"/>
      <c r="W4514" s="39"/>
      <c r="X4514" s="39"/>
      <c r="Y4514" s="32"/>
      <c r="AA4514" s="40"/>
      <c r="AB4514" s="40"/>
      <c r="AC4514" s="40"/>
      <c r="AD4514" s="41"/>
    </row>
    <row r="4515" spans="16:30" x14ac:dyDescent="0.25">
      <c r="P4515" s="38"/>
      <c r="Q4515" s="38"/>
      <c r="V4515" s="39"/>
      <c r="W4515" s="39"/>
      <c r="X4515" s="39"/>
      <c r="Y4515" s="32"/>
      <c r="AA4515" s="40"/>
      <c r="AB4515" s="40"/>
      <c r="AC4515" s="40"/>
      <c r="AD4515" s="41"/>
    </row>
    <row r="4516" spans="16:30" x14ac:dyDescent="0.25">
      <c r="P4516" s="38"/>
      <c r="Q4516" s="38"/>
      <c r="V4516" s="39"/>
      <c r="W4516" s="39"/>
      <c r="X4516" s="39"/>
      <c r="Y4516" s="32"/>
      <c r="AA4516" s="40"/>
      <c r="AB4516" s="40"/>
      <c r="AC4516" s="40"/>
      <c r="AD4516" s="41"/>
    </row>
    <row r="4517" spans="16:30" x14ac:dyDescent="0.25">
      <c r="P4517" s="38"/>
      <c r="Q4517" s="38"/>
      <c r="V4517" s="39"/>
      <c r="W4517" s="39"/>
      <c r="X4517" s="39"/>
      <c r="Y4517" s="32"/>
      <c r="AA4517" s="40"/>
      <c r="AB4517" s="40"/>
      <c r="AC4517" s="40"/>
      <c r="AD4517" s="41"/>
    </row>
    <row r="4518" spans="16:30" x14ac:dyDescent="0.25">
      <c r="P4518" s="38"/>
      <c r="Q4518" s="38"/>
      <c r="V4518" s="39"/>
      <c r="W4518" s="39"/>
      <c r="X4518" s="39"/>
      <c r="Y4518" s="32"/>
      <c r="AA4518" s="40"/>
      <c r="AB4518" s="40"/>
      <c r="AC4518" s="40"/>
      <c r="AD4518" s="41"/>
    </row>
    <row r="4519" spans="16:30" x14ac:dyDescent="0.25">
      <c r="P4519" s="38"/>
      <c r="Q4519" s="38"/>
      <c r="V4519" s="39"/>
      <c r="W4519" s="39"/>
      <c r="X4519" s="39"/>
      <c r="Y4519" s="32"/>
      <c r="AA4519" s="40"/>
      <c r="AB4519" s="40"/>
      <c r="AC4519" s="40"/>
      <c r="AD4519" s="41"/>
    </row>
    <row r="4520" spans="16:30" x14ac:dyDescent="0.25">
      <c r="P4520" s="38"/>
      <c r="Q4520" s="38"/>
      <c r="V4520" s="39"/>
      <c r="W4520" s="39"/>
      <c r="X4520" s="39"/>
      <c r="Y4520" s="32"/>
      <c r="AA4520" s="40"/>
      <c r="AB4520" s="40"/>
      <c r="AC4520" s="40"/>
      <c r="AD4520" s="41"/>
    </row>
    <row r="4521" spans="16:30" x14ac:dyDescent="0.25">
      <c r="P4521" s="38"/>
      <c r="Q4521" s="38"/>
      <c r="V4521" s="39"/>
      <c r="W4521" s="39"/>
      <c r="X4521" s="39"/>
      <c r="Y4521" s="32"/>
      <c r="AA4521" s="40"/>
      <c r="AB4521" s="40"/>
      <c r="AC4521" s="40"/>
      <c r="AD4521" s="41"/>
    </row>
    <row r="4522" spans="16:30" x14ac:dyDescent="0.25">
      <c r="P4522" s="38"/>
      <c r="Q4522" s="38"/>
      <c r="V4522" s="39"/>
      <c r="W4522" s="39"/>
      <c r="X4522" s="39"/>
      <c r="Y4522" s="32"/>
      <c r="AA4522" s="40"/>
      <c r="AB4522" s="40"/>
      <c r="AC4522" s="40"/>
      <c r="AD4522" s="41"/>
    </row>
    <row r="4523" spans="16:30" x14ac:dyDescent="0.25">
      <c r="P4523" s="38"/>
      <c r="Q4523" s="38"/>
      <c r="V4523" s="39"/>
      <c r="W4523" s="39"/>
      <c r="X4523" s="39"/>
      <c r="Y4523" s="32"/>
      <c r="AA4523" s="40"/>
      <c r="AB4523" s="40"/>
      <c r="AC4523" s="40"/>
      <c r="AD4523" s="41"/>
    </row>
    <row r="4524" spans="16:30" x14ac:dyDescent="0.25">
      <c r="P4524" s="38"/>
      <c r="Q4524" s="38"/>
      <c r="V4524" s="39"/>
      <c r="W4524" s="39"/>
      <c r="X4524" s="39"/>
      <c r="Y4524" s="32"/>
      <c r="AA4524" s="40"/>
      <c r="AB4524" s="40"/>
      <c r="AC4524" s="40"/>
      <c r="AD4524" s="41"/>
    </row>
    <row r="4525" spans="16:30" x14ac:dyDescent="0.25">
      <c r="P4525" s="38"/>
      <c r="Q4525" s="38"/>
      <c r="V4525" s="39"/>
      <c r="W4525" s="39"/>
      <c r="X4525" s="39"/>
      <c r="Y4525" s="32"/>
      <c r="AA4525" s="40"/>
      <c r="AB4525" s="40"/>
      <c r="AC4525" s="40"/>
      <c r="AD4525" s="41"/>
    </row>
    <row r="4526" spans="16:30" x14ac:dyDescent="0.25">
      <c r="P4526" s="38"/>
      <c r="Q4526" s="38"/>
      <c r="V4526" s="39"/>
      <c r="W4526" s="39"/>
      <c r="X4526" s="39"/>
      <c r="Y4526" s="32"/>
      <c r="AA4526" s="40"/>
      <c r="AB4526" s="40"/>
      <c r="AC4526" s="40"/>
      <c r="AD4526" s="41"/>
    </row>
    <row r="4527" spans="16:30" x14ac:dyDescent="0.25">
      <c r="P4527" s="38"/>
      <c r="Q4527" s="38"/>
      <c r="V4527" s="39"/>
      <c r="W4527" s="39"/>
      <c r="X4527" s="39"/>
      <c r="Y4527" s="32"/>
      <c r="AA4527" s="40"/>
      <c r="AB4527" s="40"/>
      <c r="AC4527" s="40"/>
      <c r="AD4527" s="41"/>
    </row>
    <row r="4528" spans="16:30" x14ac:dyDescent="0.25">
      <c r="P4528" s="38"/>
      <c r="Q4528" s="38"/>
      <c r="V4528" s="39"/>
      <c r="W4528" s="39"/>
      <c r="X4528" s="39"/>
      <c r="Y4528" s="32"/>
      <c r="AA4528" s="40"/>
      <c r="AB4528" s="40"/>
      <c r="AC4528" s="40"/>
      <c r="AD4528" s="41"/>
    </row>
    <row r="4529" spans="16:30" x14ac:dyDescent="0.25">
      <c r="P4529" s="38"/>
      <c r="Q4529" s="38"/>
      <c r="V4529" s="39"/>
      <c r="W4529" s="39"/>
      <c r="X4529" s="39"/>
      <c r="Y4529" s="32"/>
      <c r="AA4529" s="40"/>
      <c r="AB4529" s="40"/>
      <c r="AC4529" s="40"/>
      <c r="AD4529" s="41"/>
    </row>
    <row r="4530" spans="16:30" x14ac:dyDescent="0.25">
      <c r="P4530" s="38"/>
      <c r="Q4530" s="38"/>
      <c r="V4530" s="39"/>
      <c r="W4530" s="39"/>
      <c r="X4530" s="39"/>
      <c r="Y4530" s="32"/>
      <c r="AA4530" s="40"/>
      <c r="AB4530" s="40"/>
      <c r="AC4530" s="40"/>
      <c r="AD4530" s="41"/>
    </row>
    <row r="4531" spans="16:30" x14ac:dyDescent="0.25">
      <c r="P4531" s="38"/>
      <c r="Q4531" s="38"/>
      <c r="V4531" s="39"/>
      <c r="W4531" s="39"/>
      <c r="X4531" s="39"/>
      <c r="Y4531" s="32"/>
      <c r="AA4531" s="40"/>
      <c r="AB4531" s="40"/>
      <c r="AC4531" s="40"/>
      <c r="AD4531" s="41"/>
    </row>
    <row r="4532" spans="16:30" x14ac:dyDescent="0.25">
      <c r="P4532" s="38"/>
      <c r="Q4532" s="38"/>
      <c r="V4532" s="39"/>
      <c r="W4532" s="39"/>
      <c r="X4532" s="39"/>
      <c r="Y4532" s="32"/>
      <c r="AA4532" s="40"/>
      <c r="AB4532" s="40"/>
      <c r="AC4532" s="40"/>
      <c r="AD4532" s="41"/>
    </row>
    <row r="4533" spans="16:30" x14ac:dyDescent="0.25">
      <c r="P4533" s="38"/>
      <c r="Q4533" s="38"/>
      <c r="V4533" s="39"/>
      <c r="W4533" s="39"/>
      <c r="X4533" s="39"/>
      <c r="Y4533" s="32"/>
      <c r="AA4533" s="40"/>
      <c r="AB4533" s="40"/>
      <c r="AC4533" s="40"/>
      <c r="AD4533" s="41"/>
    </row>
    <row r="4534" spans="16:30" x14ac:dyDescent="0.25">
      <c r="P4534" s="38"/>
      <c r="Q4534" s="38"/>
      <c r="V4534" s="39"/>
      <c r="W4534" s="39"/>
      <c r="X4534" s="39"/>
      <c r="Y4534" s="32"/>
      <c r="AA4534" s="40"/>
      <c r="AB4534" s="40"/>
      <c r="AC4534" s="40"/>
      <c r="AD4534" s="41"/>
    </row>
    <row r="4535" spans="16:30" x14ac:dyDescent="0.25">
      <c r="P4535" s="38"/>
      <c r="Q4535" s="38"/>
      <c r="V4535" s="39"/>
      <c r="W4535" s="39"/>
      <c r="X4535" s="39"/>
      <c r="Y4535" s="32"/>
      <c r="AA4535" s="40"/>
      <c r="AB4535" s="40"/>
      <c r="AC4535" s="40"/>
      <c r="AD4535" s="41"/>
    </row>
    <row r="4536" spans="16:30" x14ac:dyDescent="0.25">
      <c r="P4536" s="38"/>
      <c r="Q4536" s="38"/>
      <c r="V4536" s="39"/>
      <c r="W4536" s="39"/>
      <c r="X4536" s="39"/>
      <c r="Y4536" s="32"/>
      <c r="AA4536" s="40"/>
      <c r="AB4536" s="40"/>
      <c r="AC4536" s="40"/>
      <c r="AD4536" s="41"/>
    </row>
    <row r="4537" spans="16:30" x14ac:dyDescent="0.25">
      <c r="P4537" s="38"/>
      <c r="Q4537" s="38"/>
      <c r="V4537" s="39"/>
      <c r="W4537" s="39"/>
      <c r="X4537" s="39"/>
      <c r="Y4537" s="32"/>
      <c r="AA4537" s="40"/>
      <c r="AB4537" s="40"/>
      <c r="AC4537" s="40"/>
      <c r="AD4537" s="41"/>
    </row>
    <row r="4538" spans="16:30" x14ac:dyDescent="0.25">
      <c r="P4538" s="38"/>
      <c r="Q4538" s="38"/>
      <c r="V4538" s="39"/>
      <c r="W4538" s="39"/>
      <c r="X4538" s="39"/>
      <c r="Y4538" s="32"/>
      <c r="AA4538" s="40"/>
      <c r="AB4538" s="40"/>
      <c r="AC4538" s="40"/>
      <c r="AD4538" s="41"/>
    </row>
    <row r="4539" spans="16:30" x14ac:dyDescent="0.25">
      <c r="P4539" s="38"/>
      <c r="Q4539" s="38"/>
      <c r="V4539" s="39"/>
      <c r="W4539" s="39"/>
      <c r="X4539" s="39"/>
      <c r="Y4539" s="32"/>
      <c r="AA4539" s="40"/>
      <c r="AB4539" s="40"/>
      <c r="AC4539" s="40"/>
      <c r="AD4539" s="41"/>
    </row>
    <row r="4540" spans="16:30" x14ac:dyDescent="0.25">
      <c r="P4540" s="38"/>
      <c r="Q4540" s="38"/>
      <c r="V4540" s="39"/>
      <c r="W4540" s="39"/>
      <c r="X4540" s="39"/>
      <c r="Y4540" s="32"/>
      <c r="AA4540" s="40"/>
      <c r="AB4540" s="40"/>
      <c r="AC4540" s="40"/>
      <c r="AD4540" s="41"/>
    </row>
    <row r="4541" spans="16:30" x14ac:dyDescent="0.25">
      <c r="P4541" s="38"/>
      <c r="Q4541" s="38"/>
      <c r="V4541" s="39"/>
      <c r="W4541" s="39"/>
      <c r="X4541" s="39"/>
      <c r="Y4541" s="32"/>
      <c r="AA4541" s="40"/>
      <c r="AB4541" s="40"/>
      <c r="AC4541" s="40"/>
      <c r="AD4541" s="41"/>
    </row>
    <row r="4542" spans="16:30" x14ac:dyDescent="0.25">
      <c r="P4542" s="38"/>
      <c r="Q4542" s="38"/>
      <c r="V4542" s="39"/>
      <c r="W4542" s="39"/>
      <c r="X4542" s="39"/>
      <c r="Y4542" s="32"/>
      <c r="AA4542" s="40"/>
      <c r="AB4542" s="40"/>
      <c r="AC4542" s="40"/>
      <c r="AD4542" s="41"/>
    </row>
    <row r="4543" spans="16:30" x14ac:dyDescent="0.25">
      <c r="P4543" s="38"/>
      <c r="Q4543" s="38"/>
      <c r="V4543" s="39"/>
      <c r="W4543" s="39"/>
      <c r="X4543" s="39"/>
      <c r="Y4543" s="32"/>
      <c r="AA4543" s="40"/>
      <c r="AB4543" s="40"/>
      <c r="AC4543" s="40"/>
      <c r="AD4543" s="41"/>
    </row>
    <row r="4544" spans="16:30" x14ac:dyDescent="0.25">
      <c r="P4544" s="38"/>
      <c r="Q4544" s="38"/>
      <c r="V4544" s="39"/>
      <c r="W4544" s="39"/>
      <c r="X4544" s="39"/>
      <c r="Y4544" s="32"/>
      <c r="AA4544" s="40"/>
      <c r="AB4544" s="40"/>
      <c r="AC4544" s="40"/>
      <c r="AD4544" s="41"/>
    </row>
    <row r="4545" spans="16:30" x14ac:dyDescent="0.25">
      <c r="P4545" s="38"/>
      <c r="Q4545" s="38"/>
      <c r="V4545" s="39"/>
      <c r="W4545" s="39"/>
      <c r="X4545" s="39"/>
      <c r="Y4545" s="32"/>
      <c r="AA4545" s="40"/>
      <c r="AB4545" s="40"/>
      <c r="AC4545" s="40"/>
      <c r="AD4545" s="41"/>
    </row>
    <row r="4546" spans="16:30" x14ac:dyDescent="0.25">
      <c r="P4546" s="38"/>
      <c r="Q4546" s="38"/>
      <c r="V4546" s="39"/>
      <c r="W4546" s="39"/>
      <c r="X4546" s="39"/>
      <c r="Y4546" s="32"/>
      <c r="AA4546" s="40"/>
      <c r="AB4546" s="40"/>
      <c r="AC4546" s="40"/>
      <c r="AD4546" s="41"/>
    </row>
    <row r="4547" spans="16:30" x14ac:dyDescent="0.25">
      <c r="P4547" s="38"/>
      <c r="Q4547" s="38"/>
      <c r="V4547" s="39"/>
      <c r="W4547" s="39"/>
      <c r="X4547" s="39"/>
      <c r="Y4547" s="32"/>
      <c r="AA4547" s="40"/>
      <c r="AB4547" s="40"/>
      <c r="AC4547" s="40"/>
      <c r="AD4547" s="41"/>
    </row>
    <row r="4548" spans="16:30" x14ac:dyDescent="0.25">
      <c r="P4548" s="38"/>
      <c r="Q4548" s="38"/>
      <c r="V4548" s="39"/>
      <c r="W4548" s="39"/>
      <c r="X4548" s="39"/>
      <c r="Y4548" s="32"/>
      <c r="AA4548" s="40"/>
      <c r="AB4548" s="40"/>
      <c r="AC4548" s="40"/>
      <c r="AD4548" s="41"/>
    </row>
    <row r="4549" spans="16:30" x14ac:dyDescent="0.25">
      <c r="P4549" s="38"/>
      <c r="Q4549" s="38"/>
      <c r="V4549" s="39"/>
      <c r="W4549" s="39"/>
      <c r="X4549" s="39"/>
      <c r="Y4549" s="32"/>
      <c r="AA4549" s="40"/>
      <c r="AB4549" s="40"/>
      <c r="AC4549" s="40"/>
      <c r="AD4549" s="41"/>
    </row>
    <row r="4550" spans="16:30" x14ac:dyDescent="0.25">
      <c r="P4550" s="38"/>
      <c r="Q4550" s="38"/>
      <c r="V4550" s="39"/>
      <c r="W4550" s="39"/>
      <c r="X4550" s="39"/>
      <c r="Y4550" s="32"/>
      <c r="AA4550" s="40"/>
      <c r="AB4550" s="40"/>
      <c r="AC4550" s="40"/>
      <c r="AD4550" s="41"/>
    </row>
    <row r="4551" spans="16:30" x14ac:dyDescent="0.25">
      <c r="P4551" s="38"/>
      <c r="Q4551" s="38"/>
      <c r="V4551" s="39"/>
      <c r="W4551" s="39"/>
      <c r="X4551" s="39"/>
      <c r="Y4551" s="32"/>
      <c r="AA4551" s="40"/>
      <c r="AB4551" s="40"/>
      <c r="AC4551" s="40"/>
      <c r="AD4551" s="41"/>
    </row>
    <row r="4552" spans="16:30" x14ac:dyDescent="0.25">
      <c r="P4552" s="38"/>
      <c r="Q4552" s="38"/>
      <c r="V4552" s="39"/>
      <c r="W4552" s="39"/>
      <c r="X4552" s="39"/>
      <c r="Y4552" s="32"/>
      <c r="AA4552" s="40"/>
      <c r="AB4552" s="40"/>
      <c r="AC4552" s="40"/>
      <c r="AD4552" s="41"/>
    </row>
    <row r="4553" spans="16:30" x14ac:dyDescent="0.25">
      <c r="P4553" s="38"/>
      <c r="Q4553" s="38"/>
      <c r="V4553" s="39"/>
      <c r="W4553" s="39"/>
      <c r="X4553" s="39"/>
      <c r="Y4553" s="32"/>
      <c r="AA4553" s="40"/>
      <c r="AB4553" s="40"/>
      <c r="AC4553" s="40"/>
      <c r="AD4553" s="41"/>
    </row>
    <row r="4554" spans="16:30" x14ac:dyDescent="0.25">
      <c r="P4554" s="38"/>
      <c r="Q4554" s="38"/>
      <c r="V4554" s="39"/>
      <c r="W4554" s="39"/>
      <c r="X4554" s="39"/>
      <c r="Y4554" s="32"/>
      <c r="AA4554" s="40"/>
      <c r="AB4554" s="40"/>
      <c r="AC4554" s="40"/>
      <c r="AD4554" s="41"/>
    </row>
    <row r="4555" spans="16:30" x14ac:dyDescent="0.25">
      <c r="P4555" s="38"/>
      <c r="Q4555" s="38"/>
      <c r="V4555" s="39"/>
      <c r="W4555" s="39"/>
      <c r="X4555" s="39"/>
      <c r="Y4555" s="32"/>
      <c r="AA4555" s="40"/>
      <c r="AB4555" s="40"/>
      <c r="AC4555" s="40"/>
      <c r="AD4555" s="41"/>
    </row>
    <row r="4556" spans="16:30" x14ac:dyDescent="0.25">
      <c r="P4556" s="38"/>
      <c r="Q4556" s="38"/>
      <c r="V4556" s="39"/>
      <c r="W4556" s="39"/>
      <c r="X4556" s="39"/>
      <c r="Y4556" s="32"/>
      <c r="AA4556" s="40"/>
      <c r="AB4556" s="40"/>
      <c r="AC4556" s="40"/>
      <c r="AD4556" s="41"/>
    </row>
    <row r="4557" spans="16:30" x14ac:dyDescent="0.25">
      <c r="P4557" s="38"/>
      <c r="Q4557" s="38"/>
      <c r="V4557" s="39"/>
      <c r="W4557" s="39"/>
      <c r="X4557" s="39"/>
      <c r="Y4557" s="32"/>
      <c r="AA4557" s="40"/>
      <c r="AB4557" s="40"/>
      <c r="AC4557" s="40"/>
      <c r="AD4557" s="41"/>
    </row>
    <row r="4558" spans="16:30" x14ac:dyDescent="0.25">
      <c r="P4558" s="38"/>
      <c r="Q4558" s="38"/>
      <c r="V4558" s="39"/>
      <c r="W4558" s="39"/>
      <c r="X4558" s="39"/>
      <c r="Y4558" s="32"/>
      <c r="AA4558" s="40"/>
      <c r="AB4558" s="40"/>
      <c r="AC4558" s="40"/>
      <c r="AD4558" s="41"/>
    </row>
    <row r="4559" spans="16:30" x14ac:dyDescent="0.25">
      <c r="P4559" s="38"/>
      <c r="Q4559" s="38"/>
      <c r="V4559" s="39"/>
      <c r="W4559" s="39"/>
      <c r="X4559" s="39"/>
      <c r="Y4559" s="32"/>
      <c r="AA4559" s="40"/>
      <c r="AB4559" s="40"/>
      <c r="AC4559" s="40"/>
      <c r="AD4559" s="41"/>
    </row>
    <row r="4560" spans="16:30" x14ac:dyDescent="0.25">
      <c r="P4560" s="38"/>
      <c r="Q4560" s="38"/>
      <c r="V4560" s="39"/>
      <c r="W4560" s="39"/>
      <c r="X4560" s="39"/>
      <c r="Y4560" s="32"/>
      <c r="AA4560" s="40"/>
      <c r="AB4560" s="40"/>
      <c r="AC4560" s="40"/>
      <c r="AD4560" s="41"/>
    </row>
    <row r="4561" spans="16:30" x14ac:dyDescent="0.25">
      <c r="P4561" s="38"/>
      <c r="Q4561" s="38"/>
      <c r="V4561" s="39"/>
      <c r="W4561" s="39"/>
      <c r="X4561" s="39"/>
      <c r="Y4561" s="32"/>
      <c r="AA4561" s="40"/>
      <c r="AB4561" s="40"/>
      <c r="AC4561" s="40"/>
      <c r="AD4561" s="41"/>
    </row>
    <row r="4562" spans="16:30" x14ac:dyDescent="0.25">
      <c r="P4562" s="38"/>
      <c r="Q4562" s="38"/>
      <c r="V4562" s="39"/>
      <c r="W4562" s="39"/>
      <c r="X4562" s="39"/>
      <c r="Y4562" s="32"/>
      <c r="AA4562" s="40"/>
      <c r="AB4562" s="40"/>
      <c r="AC4562" s="40"/>
      <c r="AD4562" s="41"/>
    </row>
    <row r="4563" spans="16:30" x14ac:dyDescent="0.25">
      <c r="P4563" s="38"/>
      <c r="Q4563" s="38"/>
      <c r="V4563" s="39"/>
      <c r="W4563" s="39"/>
      <c r="X4563" s="39"/>
      <c r="Y4563" s="32"/>
      <c r="AA4563" s="40"/>
      <c r="AB4563" s="40"/>
      <c r="AC4563" s="40"/>
      <c r="AD4563" s="41"/>
    </row>
    <row r="4564" spans="16:30" x14ac:dyDescent="0.25">
      <c r="P4564" s="38"/>
      <c r="Q4564" s="38"/>
      <c r="V4564" s="39"/>
      <c r="W4564" s="39"/>
      <c r="X4564" s="39"/>
      <c r="Y4564" s="32"/>
      <c r="AA4564" s="40"/>
      <c r="AB4564" s="40"/>
      <c r="AC4564" s="40"/>
      <c r="AD4564" s="41"/>
    </row>
    <row r="4565" spans="16:30" x14ac:dyDescent="0.25">
      <c r="P4565" s="38"/>
      <c r="Q4565" s="38"/>
      <c r="V4565" s="39"/>
      <c r="W4565" s="39"/>
      <c r="X4565" s="39"/>
      <c r="Y4565" s="32"/>
      <c r="AA4565" s="40"/>
      <c r="AB4565" s="40"/>
      <c r="AC4565" s="40"/>
      <c r="AD4565" s="41"/>
    </row>
    <row r="4566" spans="16:30" x14ac:dyDescent="0.25">
      <c r="P4566" s="38"/>
      <c r="Q4566" s="38"/>
      <c r="V4566" s="39"/>
      <c r="W4566" s="39"/>
      <c r="X4566" s="39"/>
      <c r="Y4566" s="32"/>
      <c r="AA4566" s="40"/>
      <c r="AB4566" s="40"/>
      <c r="AC4566" s="40"/>
      <c r="AD4566" s="41"/>
    </row>
    <row r="4567" spans="16:30" x14ac:dyDescent="0.25">
      <c r="P4567" s="38"/>
      <c r="Q4567" s="38"/>
      <c r="V4567" s="39"/>
      <c r="W4567" s="39"/>
      <c r="X4567" s="39"/>
      <c r="Y4567" s="32"/>
      <c r="AA4567" s="40"/>
      <c r="AB4567" s="40"/>
      <c r="AC4567" s="40"/>
      <c r="AD4567" s="41"/>
    </row>
    <row r="4568" spans="16:30" x14ac:dyDescent="0.25">
      <c r="P4568" s="38"/>
      <c r="Q4568" s="38"/>
      <c r="V4568" s="39"/>
      <c r="W4568" s="39"/>
      <c r="X4568" s="39"/>
      <c r="Y4568" s="32"/>
      <c r="AA4568" s="40"/>
      <c r="AB4568" s="40"/>
      <c r="AC4568" s="40"/>
      <c r="AD4568" s="41"/>
    </row>
    <row r="4569" spans="16:30" x14ac:dyDescent="0.25">
      <c r="P4569" s="38"/>
      <c r="Q4569" s="38"/>
      <c r="V4569" s="39"/>
      <c r="W4569" s="39"/>
      <c r="X4569" s="39"/>
      <c r="Y4569" s="32"/>
      <c r="AA4569" s="40"/>
      <c r="AB4569" s="40"/>
      <c r="AC4569" s="40"/>
      <c r="AD4569" s="41"/>
    </row>
    <row r="4570" spans="16:30" x14ac:dyDescent="0.25">
      <c r="P4570" s="38"/>
      <c r="Q4570" s="38"/>
      <c r="V4570" s="39"/>
      <c r="W4570" s="39"/>
      <c r="X4570" s="39"/>
      <c r="Y4570" s="32"/>
      <c r="AA4570" s="40"/>
      <c r="AB4570" s="40"/>
      <c r="AC4570" s="40"/>
      <c r="AD4570" s="41"/>
    </row>
    <row r="4571" spans="16:30" x14ac:dyDescent="0.25">
      <c r="P4571" s="38"/>
      <c r="Q4571" s="38"/>
      <c r="V4571" s="39"/>
      <c r="W4571" s="39"/>
      <c r="X4571" s="39"/>
      <c r="Y4571" s="32"/>
      <c r="AA4571" s="40"/>
      <c r="AB4571" s="40"/>
      <c r="AC4571" s="40"/>
      <c r="AD4571" s="41"/>
    </row>
    <row r="4572" spans="16:30" x14ac:dyDescent="0.25">
      <c r="P4572" s="38"/>
      <c r="Q4572" s="38"/>
      <c r="V4572" s="39"/>
      <c r="W4572" s="39"/>
      <c r="X4572" s="39"/>
      <c r="Y4572" s="32"/>
      <c r="AA4572" s="40"/>
      <c r="AB4572" s="40"/>
      <c r="AC4572" s="40"/>
      <c r="AD4572" s="41"/>
    </row>
    <row r="4573" spans="16:30" x14ac:dyDescent="0.25">
      <c r="P4573" s="38"/>
      <c r="Q4573" s="38"/>
      <c r="V4573" s="39"/>
      <c r="W4573" s="39"/>
      <c r="X4573" s="39"/>
      <c r="Y4573" s="32"/>
      <c r="AA4573" s="40"/>
      <c r="AB4573" s="40"/>
      <c r="AC4573" s="40"/>
      <c r="AD4573" s="41"/>
    </row>
    <row r="4574" spans="16:30" x14ac:dyDescent="0.25">
      <c r="P4574" s="38"/>
      <c r="Q4574" s="38"/>
      <c r="V4574" s="39"/>
      <c r="W4574" s="39"/>
      <c r="X4574" s="39"/>
      <c r="Y4574" s="32"/>
      <c r="AA4574" s="40"/>
      <c r="AB4574" s="40"/>
      <c r="AC4574" s="40"/>
      <c r="AD4574" s="41"/>
    </row>
    <row r="4575" spans="16:30" x14ac:dyDescent="0.25">
      <c r="P4575" s="38"/>
      <c r="Q4575" s="38"/>
      <c r="V4575" s="39"/>
      <c r="W4575" s="39"/>
      <c r="X4575" s="39"/>
      <c r="Y4575" s="32"/>
      <c r="AA4575" s="40"/>
      <c r="AB4575" s="40"/>
      <c r="AC4575" s="40"/>
      <c r="AD4575" s="41"/>
    </row>
    <row r="4576" spans="16:30" x14ac:dyDescent="0.25">
      <c r="P4576" s="38"/>
      <c r="Q4576" s="38"/>
      <c r="V4576" s="39"/>
      <c r="W4576" s="39"/>
      <c r="X4576" s="39"/>
      <c r="Y4576" s="32"/>
      <c r="AA4576" s="40"/>
      <c r="AB4576" s="40"/>
      <c r="AC4576" s="40"/>
      <c r="AD4576" s="41"/>
    </row>
    <row r="4577" spans="16:30" x14ac:dyDescent="0.25">
      <c r="P4577" s="38"/>
      <c r="Q4577" s="38"/>
      <c r="V4577" s="39"/>
      <c r="W4577" s="39"/>
      <c r="X4577" s="39"/>
      <c r="Y4577" s="32"/>
      <c r="AA4577" s="40"/>
      <c r="AB4577" s="40"/>
      <c r="AC4577" s="40"/>
      <c r="AD4577" s="41"/>
    </row>
    <row r="4578" spans="16:30" x14ac:dyDescent="0.25">
      <c r="P4578" s="38"/>
      <c r="Q4578" s="38"/>
      <c r="V4578" s="39"/>
      <c r="W4578" s="39"/>
      <c r="X4578" s="39"/>
      <c r="Y4578" s="32"/>
      <c r="AA4578" s="40"/>
      <c r="AB4578" s="40"/>
      <c r="AC4578" s="40"/>
      <c r="AD4578" s="41"/>
    </row>
    <row r="4579" spans="16:30" x14ac:dyDescent="0.25">
      <c r="P4579" s="38"/>
      <c r="Q4579" s="38"/>
      <c r="V4579" s="39"/>
      <c r="W4579" s="39"/>
      <c r="X4579" s="39"/>
      <c r="Y4579" s="32"/>
      <c r="AA4579" s="40"/>
      <c r="AB4579" s="40"/>
      <c r="AC4579" s="40"/>
      <c r="AD4579" s="41"/>
    </row>
    <row r="4580" spans="16:30" x14ac:dyDescent="0.25">
      <c r="P4580" s="38"/>
      <c r="Q4580" s="38"/>
      <c r="V4580" s="39"/>
      <c r="W4580" s="39"/>
      <c r="X4580" s="39"/>
      <c r="Y4580" s="32"/>
      <c r="AA4580" s="40"/>
      <c r="AB4580" s="40"/>
      <c r="AC4580" s="40"/>
      <c r="AD4580" s="41"/>
    </row>
    <row r="4581" spans="16:30" x14ac:dyDescent="0.25">
      <c r="P4581" s="38"/>
      <c r="Q4581" s="38"/>
      <c r="V4581" s="39"/>
      <c r="W4581" s="39"/>
      <c r="X4581" s="39"/>
      <c r="Y4581" s="32"/>
      <c r="AA4581" s="40"/>
      <c r="AB4581" s="40"/>
      <c r="AC4581" s="40"/>
      <c r="AD4581" s="41"/>
    </row>
    <row r="4582" spans="16:30" x14ac:dyDescent="0.25">
      <c r="P4582" s="38"/>
      <c r="Q4582" s="38"/>
      <c r="V4582" s="39"/>
      <c r="W4582" s="39"/>
      <c r="X4582" s="39"/>
      <c r="Y4582" s="32"/>
      <c r="AA4582" s="40"/>
      <c r="AB4582" s="40"/>
      <c r="AC4582" s="40"/>
      <c r="AD4582" s="41"/>
    </row>
    <row r="4583" spans="16:30" x14ac:dyDescent="0.25">
      <c r="P4583" s="38"/>
      <c r="Q4583" s="38"/>
      <c r="V4583" s="39"/>
      <c r="W4583" s="39"/>
      <c r="X4583" s="39"/>
      <c r="Y4583" s="32"/>
      <c r="AA4583" s="40"/>
      <c r="AB4583" s="40"/>
      <c r="AC4583" s="40"/>
      <c r="AD4583" s="41"/>
    </row>
    <row r="4584" spans="16:30" x14ac:dyDescent="0.25">
      <c r="P4584" s="38"/>
      <c r="Q4584" s="38"/>
      <c r="V4584" s="39"/>
      <c r="W4584" s="39"/>
      <c r="X4584" s="39"/>
      <c r="Y4584" s="32"/>
      <c r="AA4584" s="40"/>
      <c r="AB4584" s="40"/>
      <c r="AC4584" s="40"/>
      <c r="AD4584" s="41"/>
    </row>
    <row r="4585" spans="16:30" x14ac:dyDescent="0.25">
      <c r="P4585" s="38"/>
      <c r="Q4585" s="38"/>
      <c r="V4585" s="39"/>
      <c r="W4585" s="39"/>
      <c r="X4585" s="39"/>
      <c r="Y4585" s="32"/>
      <c r="AA4585" s="40"/>
      <c r="AB4585" s="40"/>
      <c r="AC4585" s="40"/>
      <c r="AD4585" s="41"/>
    </row>
    <row r="4586" spans="16:30" x14ac:dyDescent="0.25">
      <c r="P4586" s="38"/>
      <c r="Q4586" s="38"/>
      <c r="V4586" s="39"/>
      <c r="W4586" s="39"/>
      <c r="X4586" s="39"/>
      <c r="Y4586" s="32"/>
      <c r="AA4586" s="40"/>
      <c r="AB4586" s="40"/>
      <c r="AC4586" s="40"/>
      <c r="AD4586" s="41"/>
    </row>
    <row r="4587" spans="16:30" x14ac:dyDescent="0.25">
      <c r="P4587" s="38"/>
      <c r="Q4587" s="38"/>
      <c r="V4587" s="39"/>
      <c r="W4587" s="39"/>
      <c r="X4587" s="39"/>
      <c r="Y4587" s="32"/>
      <c r="AA4587" s="40"/>
      <c r="AB4587" s="40"/>
      <c r="AC4587" s="40"/>
      <c r="AD4587" s="41"/>
    </row>
    <row r="4588" spans="16:30" x14ac:dyDescent="0.25">
      <c r="P4588" s="38"/>
      <c r="Q4588" s="38"/>
      <c r="V4588" s="39"/>
      <c r="W4588" s="39"/>
      <c r="X4588" s="39"/>
      <c r="Y4588" s="32"/>
      <c r="AA4588" s="40"/>
      <c r="AB4588" s="40"/>
      <c r="AC4588" s="40"/>
      <c r="AD4588" s="41"/>
    </row>
    <row r="4589" spans="16:30" x14ac:dyDescent="0.25">
      <c r="P4589" s="38"/>
      <c r="Q4589" s="38"/>
      <c r="V4589" s="39"/>
      <c r="W4589" s="39"/>
      <c r="X4589" s="39"/>
      <c r="Y4589" s="32"/>
      <c r="AA4589" s="40"/>
      <c r="AB4589" s="40"/>
      <c r="AC4589" s="40"/>
      <c r="AD4589" s="41"/>
    </row>
    <row r="4590" spans="16:30" x14ac:dyDescent="0.25">
      <c r="P4590" s="38"/>
      <c r="Q4590" s="38"/>
      <c r="V4590" s="39"/>
      <c r="W4590" s="39"/>
      <c r="X4590" s="39"/>
      <c r="Y4590" s="32"/>
      <c r="AA4590" s="40"/>
      <c r="AB4590" s="40"/>
      <c r="AC4590" s="40"/>
      <c r="AD4590" s="41"/>
    </row>
    <row r="4591" spans="16:30" x14ac:dyDescent="0.25">
      <c r="P4591" s="38"/>
      <c r="Q4591" s="38"/>
      <c r="V4591" s="39"/>
      <c r="W4591" s="39"/>
      <c r="X4591" s="39"/>
      <c r="Y4591" s="32"/>
      <c r="AA4591" s="40"/>
      <c r="AB4591" s="40"/>
      <c r="AC4591" s="40"/>
      <c r="AD4591" s="41"/>
    </row>
    <row r="4592" spans="16:30" x14ac:dyDescent="0.25">
      <c r="P4592" s="38"/>
      <c r="Q4592" s="38"/>
      <c r="V4592" s="39"/>
      <c r="W4592" s="39"/>
      <c r="X4592" s="39"/>
      <c r="Y4592" s="32"/>
      <c r="AA4592" s="40"/>
      <c r="AB4592" s="40"/>
      <c r="AC4592" s="40"/>
      <c r="AD4592" s="41"/>
    </row>
    <row r="4593" spans="16:30" x14ac:dyDescent="0.25">
      <c r="P4593" s="38"/>
      <c r="Q4593" s="38"/>
      <c r="V4593" s="39"/>
      <c r="W4593" s="39"/>
      <c r="X4593" s="39"/>
      <c r="Y4593" s="32"/>
      <c r="AA4593" s="40"/>
      <c r="AB4593" s="40"/>
      <c r="AC4593" s="40"/>
      <c r="AD4593" s="41"/>
    </row>
    <row r="4594" spans="16:30" x14ac:dyDescent="0.25">
      <c r="P4594" s="38"/>
      <c r="Q4594" s="38"/>
      <c r="V4594" s="39"/>
      <c r="W4594" s="39"/>
      <c r="X4594" s="39"/>
      <c r="Y4594" s="32"/>
      <c r="AA4594" s="40"/>
      <c r="AB4594" s="40"/>
      <c r="AC4594" s="40"/>
      <c r="AD4594" s="41"/>
    </row>
    <row r="4595" spans="16:30" x14ac:dyDescent="0.25">
      <c r="P4595" s="38"/>
      <c r="Q4595" s="38"/>
      <c r="V4595" s="39"/>
      <c r="W4595" s="39"/>
      <c r="X4595" s="39"/>
      <c r="Y4595" s="32"/>
      <c r="AA4595" s="40"/>
      <c r="AB4595" s="40"/>
      <c r="AC4595" s="40"/>
      <c r="AD4595" s="41"/>
    </row>
    <row r="4596" spans="16:30" x14ac:dyDescent="0.25">
      <c r="P4596" s="38"/>
      <c r="Q4596" s="38"/>
      <c r="V4596" s="39"/>
      <c r="W4596" s="39"/>
      <c r="X4596" s="39"/>
      <c r="Y4596" s="32"/>
      <c r="AA4596" s="40"/>
      <c r="AB4596" s="40"/>
      <c r="AC4596" s="40"/>
      <c r="AD4596" s="41"/>
    </row>
    <row r="4597" spans="16:30" x14ac:dyDescent="0.25">
      <c r="P4597" s="38"/>
      <c r="Q4597" s="38"/>
      <c r="V4597" s="39"/>
      <c r="W4597" s="39"/>
      <c r="X4597" s="39"/>
      <c r="Y4597" s="32"/>
      <c r="AA4597" s="40"/>
      <c r="AB4597" s="40"/>
      <c r="AC4597" s="40"/>
      <c r="AD4597" s="41"/>
    </row>
    <row r="4598" spans="16:30" x14ac:dyDescent="0.25">
      <c r="P4598" s="38"/>
      <c r="Q4598" s="38"/>
      <c r="V4598" s="39"/>
      <c r="W4598" s="39"/>
      <c r="X4598" s="39"/>
      <c r="Y4598" s="32"/>
      <c r="AA4598" s="40"/>
      <c r="AB4598" s="40"/>
      <c r="AC4598" s="40"/>
      <c r="AD4598" s="41"/>
    </row>
    <row r="4599" spans="16:30" x14ac:dyDescent="0.25">
      <c r="P4599" s="38"/>
      <c r="Q4599" s="38"/>
      <c r="V4599" s="39"/>
      <c r="W4599" s="39"/>
      <c r="X4599" s="39"/>
      <c r="Y4599" s="32"/>
      <c r="AA4599" s="40"/>
      <c r="AB4599" s="40"/>
      <c r="AC4599" s="40"/>
      <c r="AD4599" s="41"/>
    </row>
    <row r="4600" spans="16:30" x14ac:dyDescent="0.25">
      <c r="P4600" s="38"/>
      <c r="Q4600" s="38"/>
      <c r="V4600" s="39"/>
      <c r="W4600" s="39"/>
      <c r="X4600" s="39"/>
      <c r="Y4600" s="32"/>
      <c r="AA4600" s="40"/>
      <c r="AB4600" s="40"/>
      <c r="AC4600" s="40"/>
      <c r="AD4600" s="41"/>
    </row>
    <row r="4601" spans="16:30" x14ac:dyDescent="0.25">
      <c r="P4601" s="38"/>
      <c r="Q4601" s="38"/>
      <c r="V4601" s="39"/>
      <c r="W4601" s="39"/>
      <c r="X4601" s="39"/>
      <c r="Y4601" s="32"/>
      <c r="AA4601" s="40"/>
      <c r="AB4601" s="40"/>
      <c r="AC4601" s="40"/>
      <c r="AD4601" s="41"/>
    </row>
    <row r="4602" spans="16:30" x14ac:dyDescent="0.25">
      <c r="P4602" s="38"/>
      <c r="Q4602" s="38"/>
      <c r="V4602" s="39"/>
      <c r="W4602" s="39"/>
      <c r="X4602" s="39"/>
      <c r="Y4602" s="32"/>
      <c r="AA4602" s="40"/>
      <c r="AB4602" s="40"/>
      <c r="AC4602" s="40"/>
      <c r="AD4602" s="41"/>
    </row>
    <row r="4603" spans="16:30" x14ac:dyDescent="0.25">
      <c r="P4603" s="38"/>
      <c r="Q4603" s="38"/>
      <c r="V4603" s="39"/>
      <c r="W4603" s="39"/>
      <c r="X4603" s="39"/>
      <c r="Y4603" s="32"/>
      <c r="AA4603" s="40"/>
      <c r="AB4603" s="40"/>
      <c r="AC4603" s="40"/>
      <c r="AD4603" s="41"/>
    </row>
    <row r="4604" spans="16:30" x14ac:dyDescent="0.25">
      <c r="P4604" s="38"/>
      <c r="Q4604" s="38"/>
      <c r="V4604" s="39"/>
      <c r="W4604" s="39"/>
      <c r="X4604" s="39"/>
      <c r="Y4604" s="32"/>
      <c r="AA4604" s="40"/>
      <c r="AB4604" s="40"/>
      <c r="AC4604" s="40"/>
      <c r="AD4604" s="41"/>
    </row>
    <row r="4605" spans="16:30" x14ac:dyDescent="0.25">
      <c r="P4605" s="38"/>
      <c r="Q4605" s="38"/>
      <c r="V4605" s="39"/>
      <c r="W4605" s="39"/>
      <c r="X4605" s="39"/>
      <c r="Y4605" s="32"/>
      <c r="AA4605" s="40"/>
      <c r="AB4605" s="40"/>
      <c r="AC4605" s="40"/>
      <c r="AD4605" s="41"/>
    </row>
    <row r="4606" spans="16:30" x14ac:dyDescent="0.25">
      <c r="P4606" s="38"/>
      <c r="Q4606" s="38"/>
      <c r="V4606" s="39"/>
      <c r="W4606" s="39"/>
      <c r="X4606" s="39"/>
      <c r="Y4606" s="32"/>
      <c r="AA4606" s="40"/>
      <c r="AB4606" s="40"/>
      <c r="AC4606" s="40"/>
      <c r="AD4606" s="41"/>
    </row>
    <row r="4607" spans="16:30" x14ac:dyDescent="0.25">
      <c r="P4607" s="38"/>
      <c r="Q4607" s="38"/>
      <c r="V4607" s="39"/>
      <c r="W4607" s="39"/>
      <c r="X4607" s="39"/>
      <c r="Y4607" s="32"/>
      <c r="AA4607" s="40"/>
      <c r="AB4607" s="40"/>
      <c r="AC4607" s="40"/>
      <c r="AD4607" s="41"/>
    </row>
    <row r="4608" spans="16:30" x14ac:dyDescent="0.25">
      <c r="P4608" s="38"/>
      <c r="Q4608" s="38"/>
      <c r="V4608" s="39"/>
      <c r="W4608" s="39"/>
      <c r="X4608" s="39"/>
      <c r="Y4608" s="32"/>
      <c r="AA4608" s="40"/>
      <c r="AB4608" s="40"/>
      <c r="AC4608" s="40"/>
      <c r="AD4608" s="41"/>
    </row>
    <row r="4609" spans="16:30" x14ac:dyDescent="0.25">
      <c r="P4609" s="38"/>
      <c r="Q4609" s="38"/>
      <c r="V4609" s="39"/>
      <c r="W4609" s="39"/>
      <c r="X4609" s="39"/>
      <c r="Y4609" s="32"/>
      <c r="AA4609" s="40"/>
      <c r="AB4609" s="40"/>
      <c r="AC4609" s="40"/>
      <c r="AD4609" s="41"/>
    </row>
    <row r="4610" spans="16:30" x14ac:dyDescent="0.25">
      <c r="P4610" s="38"/>
      <c r="Q4610" s="38"/>
      <c r="V4610" s="39"/>
      <c r="W4610" s="39"/>
      <c r="X4610" s="39"/>
      <c r="Y4610" s="32"/>
      <c r="AA4610" s="40"/>
      <c r="AB4610" s="40"/>
      <c r="AC4610" s="40"/>
      <c r="AD4610" s="41"/>
    </row>
    <row r="4611" spans="16:30" x14ac:dyDescent="0.25">
      <c r="P4611" s="38"/>
      <c r="Q4611" s="38"/>
      <c r="V4611" s="39"/>
      <c r="W4611" s="39"/>
      <c r="X4611" s="39"/>
      <c r="Y4611" s="32"/>
      <c r="AA4611" s="40"/>
      <c r="AB4611" s="40"/>
      <c r="AC4611" s="40"/>
      <c r="AD4611" s="41"/>
    </row>
    <row r="4612" spans="16:30" x14ac:dyDescent="0.25">
      <c r="P4612" s="38"/>
      <c r="Q4612" s="38"/>
      <c r="V4612" s="39"/>
      <c r="W4612" s="39"/>
      <c r="X4612" s="39"/>
      <c r="Y4612" s="32"/>
      <c r="AA4612" s="40"/>
      <c r="AB4612" s="40"/>
      <c r="AC4612" s="40"/>
      <c r="AD4612" s="41"/>
    </row>
    <row r="4613" spans="16:30" x14ac:dyDescent="0.25">
      <c r="P4613" s="38"/>
      <c r="Q4613" s="38"/>
      <c r="V4613" s="39"/>
      <c r="W4613" s="39"/>
      <c r="X4613" s="39"/>
      <c r="Y4613" s="32"/>
      <c r="AA4613" s="40"/>
      <c r="AB4613" s="40"/>
      <c r="AC4613" s="40"/>
      <c r="AD4613" s="41"/>
    </row>
    <row r="4614" spans="16:30" x14ac:dyDescent="0.25">
      <c r="P4614" s="38"/>
      <c r="Q4614" s="38"/>
      <c r="V4614" s="39"/>
      <c r="W4614" s="39"/>
      <c r="X4614" s="39"/>
      <c r="Y4614" s="32"/>
      <c r="AA4614" s="40"/>
      <c r="AB4614" s="40"/>
      <c r="AC4614" s="40"/>
      <c r="AD4614" s="41"/>
    </row>
    <row r="4615" spans="16:30" x14ac:dyDescent="0.25">
      <c r="P4615" s="38"/>
      <c r="Q4615" s="38"/>
      <c r="V4615" s="39"/>
      <c r="W4615" s="39"/>
      <c r="X4615" s="39"/>
      <c r="Y4615" s="32"/>
      <c r="AA4615" s="40"/>
      <c r="AB4615" s="40"/>
      <c r="AC4615" s="40"/>
      <c r="AD4615" s="41"/>
    </row>
    <row r="4616" spans="16:30" x14ac:dyDescent="0.25">
      <c r="P4616" s="38"/>
      <c r="Q4616" s="38"/>
      <c r="V4616" s="39"/>
      <c r="W4616" s="39"/>
      <c r="X4616" s="39"/>
      <c r="Y4616" s="32"/>
      <c r="AA4616" s="40"/>
      <c r="AB4616" s="40"/>
      <c r="AC4616" s="40"/>
      <c r="AD4616" s="41"/>
    </row>
    <row r="4617" spans="16:30" x14ac:dyDescent="0.25">
      <c r="P4617" s="38"/>
      <c r="Q4617" s="38"/>
      <c r="V4617" s="39"/>
      <c r="W4617" s="39"/>
      <c r="X4617" s="39"/>
      <c r="Y4617" s="32"/>
      <c r="AA4617" s="40"/>
      <c r="AB4617" s="40"/>
      <c r="AC4617" s="40"/>
      <c r="AD4617" s="41"/>
    </row>
    <row r="4618" spans="16:30" x14ac:dyDescent="0.25">
      <c r="P4618" s="38"/>
      <c r="Q4618" s="38"/>
      <c r="V4618" s="39"/>
      <c r="W4618" s="39"/>
      <c r="X4618" s="39"/>
      <c r="Y4618" s="32"/>
      <c r="AA4618" s="40"/>
      <c r="AB4618" s="40"/>
      <c r="AC4618" s="40"/>
      <c r="AD4618" s="41"/>
    </row>
    <row r="4619" spans="16:30" x14ac:dyDescent="0.25">
      <c r="P4619" s="38"/>
      <c r="Q4619" s="38"/>
      <c r="V4619" s="39"/>
      <c r="W4619" s="39"/>
      <c r="X4619" s="39"/>
      <c r="Y4619" s="32"/>
      <c r="AA4619" s="40"/>
      <c r="AB4619" s="40"/>
      <c r="AC4619" s="40"/>
      <c r="AD4619" s="41"/>
    </row>
    <row r="4620" spans="16:30" x14ac:dyDescent="0.25">
      <c r="P4620" s="38"/>
      <c r="Q4620" s="38"/>
      <c r="V4620" s="39"/>
      <c r="W4620" s="39"/>
      <c r="X4620" s="39"/>
      <c r="Y4620" s="32"/>
      <c r="AA4620" s="40"/>
      <c r="AB4620" s="40"/>
      <c r="AC4620" s="40"/>
      <c r="AD4620" s="41"/>
    </row>
    <row r="4621" spans="16:30" x14ac:dyDescent="0.25">
      <c r="P4621" s="38"/>
      <c r="Q4621" s="38"/>
      <c r="V4621" s="39"/>
      <c r="W4621" s="39"/>
      <c r="X4621" s="39"/>
      <c r="Y4621" s="32"/>
      <c r="AA4621" s="40"/>
      <c r="AB4621" s="40"/>
      <c r="AC4621" s="40"/>
      <c r="AD4621" s="41"/>
    </row>
    <row r="4622" spans="16:30" x14ac:dyDescent="0.25">
      <c r="P4622" s="38"/>
      <c r="Q4622" s="38"/>
      <c r="V4622" s="39"/>
      <c r="W4622" s="39"/>
      <c r="X4622" s="39"/>
      <c r="Y4622" s="32"/>
      <c r="AA4622" s="40"/>
      <c r="AB4622" s="40"/>
      <c r="AC4622" s="40"/>
      <c r="AD4622" s="41"/>
    </row>
    <row r="4623" spans="16:30" x14ac:dyDescent="0.25">
      <c r="P4623" s="38"/>
      <c r="Q4623" s="38"/>
      <c r="V4623" s="39"/>
      <c r="W4623" s="39"/>
      <c r="X4623" s="39"/>
      <c r="Y4623" s="32"/>
      <c r="AA4623" s="40"/>
      <c r="AB4623" s="40"/>
      <c r="AC4623" s="40"/>
      <c r="AD4623" s="41"/>
    </row>
    <row r="4624" spans="16:30" x14ac:dyDescent="0.25">
      <c r="P4624" s="38"/>
      <c r="Q4624" s="38"/>
      <c r="V4624" s="39"/>
      <c r="W4624" s="39"/>
      <c r="X4624" s="39"/>
      <c r="Y4624" s="32"/>
      <c r="AA4624" s="40"/>
      <c r="AB4624" s="40"/>
      <c r="AC4624" s="40"/>
      <c r="AD4624" s="41"/>
    </row>
    <row r="4625" spans="16:30" x14ac:dyDescent="0.25">
      <c r="P4625" s="38"/>
      <c r="Q4625" s="38"/>
      <c r="V4625" s="39"/>
      <c r="W4625" s="39"/>
      <c r="X4625" s="39"/>
      <c r="Y4625" s="32"/>
      <c r="AA4625" s="40"/>
      <c r="AB4625" s="40"/>
      <c r="AC4625" s="40"/>
      <c r="AD4625" s="41"/>
    </row>
    <row r="4626" spans="16:30" x14ac:dyDescent="0.25">
      <c r="P4626" s="38"/>
      <c r="Q4626" s="38"/>
      <c r="V4626" s="39"/>
      <c r="W4626" s="39"/>
      <c r="X4626" s="39"/>
      <c r="Y4626" s="32"/>
      <c r="AA4626" s="40"/>
      <c r="AB4626" s="40"/>
      <c r="AC4626" s="40"/>
      <c r="AD4626" s="41"/>
    </row>
    <row r="4627" spans="16:30" x14ac:dyDescent="0.25">
      <c r="P4627" s="38"/>
      <c r="Q4627" s="38"/>
      <c r="V4627" s="39"/>
      <c r="W4627" s="39"/>
      <c r="X4627" s="39"/>
      <c r="Y4627" s="32"/>
      <c r="AA4627" s="40"/>
      <c r="AB4627" s="40"/>
      <c r="AC4627" s="40"/>
      <c r="AD4627" s="41"/>
    </row>
    <row r="4628" spans="16:30" x14ac:dyDescent="0.25">
      <c r="P4628" s="38"/>
      <c r="Q4628" s="38"/>
      <c r="V4628" s="39"/>
      <c r="W4628" s="39"/>
      <c r="X4628" s="39"/>
      <c r="Y4628" s="32"/>
      <c r="AA4628" s="40"/>
      <c r="AB4628" s="40"/>
      <c r="AC4628" s="40"/>
      <c r="AD4628" s="41"/>
    </row>
    <row r="4629" spans="16:30" x14ac:dyDescent="0.25">
      <c r="P4629" s="38"/>
      <c r="Q4629" s="38"/>
      <c r="V4629" s="39"/>
      <c r="W4629" s="39"/>
      <c r="X4629" s="39"/>
      <c r="Y4629" s="32"/>
      <c r="AA4629" s="40"/>
      <c r="AB4629" s="40"/>
      <c r="AC4629" s="40"/>
      <c r="AD4629" s="41"/>
    </row>
    <row r="4630" spans="16:30" x14ac:dyDescent="0.25">
      <c r="P4630" s="38"/>
      <c r="Q4630" s="38"/>
      <c r="V4630" s="39"/>
      <c r="W4630" s="39"/>
      <c r="X4630" s="39"/>
      <c r="Y4630" s="32"/>
      <c r="AA4630" s="40"/>
      <c r="AB4630" s="40"/>
      <c r="AC4630" s="40"/>
      <c r="AD4630" s="41"/>
    </row>
    <row r="4631" spans="16:30" x14ac:dyDescent="0.25">
      <c r="P4631" s="38"/>
      <c r="Q4631" s="38"/>
      <c r="V4631" s="39"/>
      <c r="W4631" s="39"/>
      <c r="X4631" s="39"/>
      <c r="Y4631" s="32"/>
      <c r="AA4631" s="40"/>
      <c r="AB4631" s="40"/>
      <c r="AC4631" s="40"/>
      <c r="AD4631" s="41"/>
    </row>
    <row r="4632" spans="16:30" x14ac:dyDescent="0.25">
      <c r="P4632" s="38"/>
      <c r="Q4632" s="38"/>
      <c r="V4632" s="39"/>
      <c r="W4632" s="39"/>
      <c r="X4632" s="39"/>
      <c r="Y4632" s="32"/>
      <c r="AA4632" s="40"/>
      <c r="AB4632" s="40"/>
      <c r="AC4632" s="40"/>
      <c r="AD4632" s="41"/>
    </row>
    <row r="4633" spans="16:30" x14ac:dyDescent="0.25">
      <c r="P4633" s="38"/>
      <c r="Q4633" s="38"/>
      <c r="V4633" s="39"/>
      <c r="W4633" s="39"/>
      <c r="X4633" s="39"/>
      <c r="Y4633" s="32"/>
      <c r="AA4633" s="40"/>
      <c r="AB4633" s="40"/>
      <c r="AC4633" s="40"/>
      <c r="AD4633" s="41"/>
    </row>
    <row r="4634" spans="16:30" x14ac:dyDescent="0.25">
      <c r="P4634" s="38"/>
      <c r="Q4634" s="38"/>
      <c r="V4634" s="39"/>
      <c r="W4634" s="39"/>
      <c r="X4634" s="39"/>
      <c r="Y4634" s="32"/>
      <c r="AA4634" s="40"/>
      <c r="AB4634" s="40"/>
      <c r="AC4634" s="40"/>
      <c r="AD4634" s="41"/>
    </row>
    <row r="4635" spans="16:30" x14ac:dyDescent="0.25">
      <c r="P4635" s="38"/>
      <c r="Q4635" s="38"/>
      <c r="V4635" s="39"/>
      <c r="W4635" s="39"/>
      <c r="X4635" s="39"/>
      <c r="Y4635" s="32"/>
      <c r="AA4635" s="40"/>
      <c r="AB4635" s="40"/>
      <c r="AC4635" s="40"/>
      <c r="AD4635" s="41"/>
    </row>
    <row r="4636" spans="16:30" x14ac:dyDescent="0.25">
      <c r="P4636" s="38"/>
      <c r="Q4636" s="38"/>
      <c r="V4636" s="39"/>
      <c r="W4636" s="39"/>
      <c r="X4636" s="39"/>
      <c r="Y4636" s="32"/>
      <c r="AA4636" s="40"/>
      <c r="AB4636" s="40"/>
      <c r="AC4636" s="40"/>
      <c r="AD4636" s="41"/>
    </row>
    <row r="4637" spans="16:30" x14ac:dyDescent="0.25">
      <c r="P4637" s="38"/>
      <c r="Q4637" s="38"/>
      <c r="V4637" s="39"/>
      <c r="W4637" s="39"/>
      <c r="X4637" s="39"/>
      <c r="Y4637" s="32"/>
      <c r="AA4637" s="40"/>
      <c r="AB4637" s="40"/>
      <c r="AC4637" s="40"/>
      <c r="AD4637" s="41"/>
    </row>
    <row r="4638" spans="16:30" x14ac:dyDescent="0.25">
      <c r="P4638" s="38"/>
      <c r="Q4638" s="38"/>
      <c r="V4638" s="39"/>
      <c r="W4638" s="39"/>
      <c r="X4638" s="39"/>
      <c r="Y4638" s="32"/>
      <c r="AA4638" s="40"/>
      <c r="AB4638" s="40"/>
      <c r="AC4638" s="40"/>
      <c r="AD4638" s="41"/>
    </row>
    <row r="4639" spans="16:30" x14ac:dyDescent="0.25">
      <c r="P4639" s="38"/>
      <c r="Q4639" s="38"/>
      <c r="V4639" s="39"/>
      <c r="W4639" s="39"/>
      <c r="X4639" s="39"/>
      <c r="Y4639" s="32"/>
      <c r="AA4639" s="40"/>
      <c r="AB4639" s="40"/>
      <c r="AC4639" s="40"/>
      <c r="AD4639" s="41"/>
    </row>
    <row r="4640" spans="16:30" x14ac:dyDescent="0.25">
      <c r="P4640" s="38"/>
      <c r="Q4640" s="38"/>
      <c r="V4640" s="39"/>
      <c r="W4640" s="39"/>
      <c r="X4640" s="39"/>
      <c r="Y4640" s="32"/>
      <c r="AA4640" s="40"/>
      <c r="AB4640" s="40"/>
      <c r="AC4640" s="40"/>
      <c r="AD4640" s="41"/>
    </row>
    <row r="4641" spans="16:30" x14ac:dyDescent="0.25">
      <c r="P4641" s="38"/>
      <c r="Q4641" s="38"/>
      <c r="V4641" s="39"/>
      <c r="W4641" s="39"/>
      <c r="X4641" s="39"/>
      <c r="Y4641" s="32"/>
      <c r="AA4641" s="40"/>
      <c r="AB4641" s="40"/>
      <c r="AC4641" s="40"/>
      <c r="AD4641" s="41"/>
    </row>
    <row r="4642" spans="16:30" x14ac:dyDescent="0.25">
      <c r="P4642" s="38"/>
      <c r="Q4642" s="38"/>
      <c r="V4642" s="39"/>
      <c r="W4642" s="39"/>
      <c r="X4642" s="39"/>
      <c r="Y4642" s="32"/>
      <c r="AA4642" s="40"/>
      <c r="AB4642" s="40"/>
      <c r="AC4642" s="40"/>
      <c r="AD4642" s="41"/>
    </row>
    <row r="4643" spans="16:30" x14ac:dyDescent="0.25">
      <c r="P4643" s="38"/>
      <c r="Q4643" s="38"/>
      <c r="V4643" s="39"/>
      <c r="W4643" s="39"/>
      <c r="X4643" s="39"/>
      <c r="Y4643" s="32"/>
      <c r="AA4643" s="40"/>
      <c r="AB4643" s="40"/>
      <c r="AC4643" s="40"/>
      <c r="AD4643" s="41"/>
    </row>
    <row r="4644" spans="16:30" x14ac:dyDescent="0.25">
      <c r="P4644" s="38"/>
      <c r="Q4644" s="38"/>
      <c r="V4644" s="39"/>
      <c r="W4644" s="39"/>
      <c r="X4644" s="39"/>
      <c r="Y4644" s="32"/>
      <c r="AA4644" s="40"/>
      <c r="AB4644" s="40"/>
      <c r="AC4644" s="40"/>
      <c r="AD4644" s="41"/>
    </row>
    <row r="4645" spans="16:30" x14ac:dyDescent="0.25">
      <c r="P4645" s="38"/>
      <c r="Q4645" s="38"/>
      <c r="V4645" s="39"/>
      <c r="W4645" s="39"/>
      <c r="X4645" s="39"/>
      <c r="Y4645" s="32"/>
      <c r="AA4645" s="40"/>
      <c r="AB4645" s="40"/>
      <c r="AC4645" s="40"/>
      <c r="AD4645" s="41"/>
    </row>
    <row r="4646" spans="16:30" x14ac:dyDescent="0.25">
      <c r="P4646" s="38"/>
      <c r="Q4646" s="38"/>
      <c r="V4646" s="39"/>
      <c r="W4646" s="39"/>
      <c r="X4646" s="39"/>
      <c r="Y4646" s="32"/>
      <c r="AA4646" s="40"/>
      <c r="AB4646" s="40"/>
      <c r="AC4646" s="40"/>
      <c r="AD4646" s="41"/>
    </row>
    <row r="4647" spans="16:30" x14ac:dyDescent="0.25">
      <c r="P4647" s="38"/>
      <c r="Q4647" s="38"/>
      <c r="V4647" s="39"/>
      <c r="W4647" s="39"/>
      <c r="X4647" s="39"/>
      <c r="Y4647" s="32"/>
      <c r="AA4647" s="40"/>
      <c r="AB4647" s="40"/>
      <c r="AC4647" s="40"/>
      <c r="AD4647" s="41"/>
    </row>
    <row r="4648" spans="16:30" x14ac:dyDescent="0.25">
      <c r="P4648" s="38"/>
      <c r="Q4648" s="38"/>
      <c r="V4648" s="39"/>
      <c r="W4648" s="39"/>
      <c r="X4648" s="39"/>
      <c r="Y4648" s="32"/>
      <c r="AA4648" s="40"/>
      <c r="AB4648" s="40"/>
      <c r="AC4648" s="40"/>
      <c r="AD4648" s="41"/>
    </row>
    <row r="4649" spans="16:30" x14ac:dyDescent="0.25">
      <c r="P4649" s="38"/>
      <c r="Q4649" s="38"/>
      <c r="V4649" s="39"/>
      <c r="W4649" s="39"/>
      <c r="X4649" s="39"/>
      <c r="Y4649" s="32"/>
      <c r="AA4649" s="40"/>
      <c r="AB4649" s="40"/>
      <c r="AC4649" s="40"/>
      <c r="AD4649" s="41"/>
    </row>
    <row r="4650" spans="16:30" x14ac:dyDescent="0.25">
      <c r="P4650" s="38"/>
      <c r="Q4650" s="38"/>
      <c r="V4650" s="39"/>
      <c r="W4650" s="39"/>
      <c r="X4650" s="39"/>
      <c r="Y4650" s="32"/>
      <c r="AA4650" s="40"/>
      <c r="AB4650" s="40"/>
      <c r="AC4650" s="40"/>
      <c r="AD4650" s="41"/>
    </row>
    <row r="4651" spans="16:30" x14ac:dyDescent="0.25">
      <c r="P4651" s="38"/>
      <c r="Q4651" s="38"/>
      <c r="V4651" s="39"/>
      <c r="W4651" s="39"/>
      <c r="X4651" s="39"/>
      <c r="Y4651" s="32"/>
      <c r="AA4651" s="40"/>
      <c r="AB4651" s="40"/>
      <c r="AC4651" s="40"/>
      <c r="AD4651" s="41"/>
    </row>
    <row r="4652" spans="16:30" x14ac:dyDescent="0.25">
      <c r="P4652" s="38"/>
      <c r="Q4652" s="38"/>
      <c r="V4652" s="39"/>
      <c r="W4652" s="39"/>
      <c r="X4652" s="39"/>
      <c r="Y4652" s="32"/>
      <c r="AA4652" s="40"/>
      <c r="AB4652" s="40"/>
      <c r="AC4652" s="40"/>
      <c r="AD4652" s="41"/>
    </row>
    <row r="4653" spans="16:30" x14ac:dyDescent="0.25">
      <c r="P4653" s="38"/>
      <c r="Q4653" s="38"/>
      <c r="V4653" s="39"/>
      <c r="W4653" s="39"/>
      <c r="X4653" s="39"/>
      <c r="Y4653" s="32"/>
      <c r="AA4653" s="40"/>
      <c r="AB4653" s="40"/>
      <c r="AC4653" s="40"/>
      <c r="AD4653" s="41"/>
    </row>
    <row r="4654" spans="16:30" x14ac:dyDescent="0.25">
      <c r="P4654" s="38"/>
      <c r="Q4654" s="38"/>
      <c r="V4654" s="39"/>
      <c r="W4654" s="39"/>
      <c r="X4654" s="39"/>
      <c r="Y4654" s="32"/>
      <c r="AA4654" s="40"/>
      <c r="AB4654" s="40"/>
      <c r="AC4654" s="40"/>
      <c r="AD4654" s="41"/>
    </row>
    <row r="4655" spans="16:30" x14ac:dyDescent="0.25">
      <c r="P4655" s="38"/>
      <c r="Q4655" s="38"/>
      <c r="V4655" s="39"/>
      <c r="W4655" s="39"/>
      <c r="X4655" s="39"/>
      <c r="Y4655" s="32"/>
      <c r="AA4655" s="40"/>
      <c r="AB4655" s="40"/>
      <c r="AC4655" s="40"/>
      <c r="AD4655" s="41"/>
    </row>
    <row r="4656" spans="16:30" x14ac:dyDescent="0.25">
      <c r="P4656" s="38"/>
      <c r="Q4656" s="38"/>
      <c r="V4656" s="39"/>
      <c r="W4656" s="39"/>
      <c r="X4656" s="39"/>
      <c r="Y4656" s="32"/>
      <c r="AA4656" s="40"/>
      <c r="AB4656" s="40"/>
      <c r="AC4656" s="40"/>
      <c r="AD4656" s="41"/>
    </row>
    <row r="4657" spans="16:30" x14ac:dyDescent="0.25">
      <c r="P4657" s="38"/>
      <c r="Q4657" s="38"/>
      <c r="V4657" s="39"/>
      <c r="W4657" s="39"/>
      <c r="X4657" s="39"/>
      <c r="Y4657" s="32"/>
      <c r="AA4657" s="40"/>
      <c r="AB4657" s="40"/>
      <c r="AC4657" s="40"/>
      <c r="AD4657" s="41"/>
    </row>
    <row r="4658" spans="16:30" x14ac:dyDescent="0.25">
      <c r="P4658" s="38"/>
      <c r="Q4658" s="38"/>
      <c r="V4658" s="39"/>
      <c r="W4658" s="39"/>
      <c r="X4658" s="39"/>
      <c r="Y4658" s="32"/>
      <c r="AA4658" s="40"/>
      <c r="AB4658" s="40"/>
      <c r="AC4658" s="40"/>
      <c r="AD4658" s="41"/>
    </row>
    <row r="4659" spans="16:30" x14ac:dyDescent="0.25">
      <c r="P4659" s="38"/>
      <c r="Q4659" s="38"/>
      <c r="V4659" s="39"/>
      <c r="W4659" s="39"/>
      <c r="X4659" s="39"/>
      <c r="Y4659" s="32"/>
      <c r="AA4659" s="40"/>
      <c r="AB4659" s="40"/>
      <c r="AC4659" s="40"/>
      <c r="AD4659" s="41"/>
    </row>
    <row r="4660" spans="16:30" x14ac:dyDescent="0.25">
      <c r="P4660" s="38"/>
      <c r="Q4660" s="38"/>
      <c r="V4660" s="39"/>
      <c r="W4660" s="39"/>
      <c r="X4660" s="39"/>
      <c r="Y4660" s="32"/>
      <c r="AA4660" s="40"/>
      <c r="AB4660" s="40"/>
      <c r="AC4660" s="40"/>
      <c r="AD4660" s="41"/>
    </row>
    <row r="4661" spans="16:30" x14ac:dyDescent="0.25">
      <c r="P4661" s="38"/>
      <c r="Q4661" s="38"/>
      <c r="V4661" s="39"/>
      <c r="W4661" s="39"/>
      <c r="X4661" s="39"/>
      <c r="Y4661" s="32"/>
      <c r="AA4661" s="40"/>
      <c r="AB4661" s="40"/>
      <c r="AC4661" s="40"/>
      <c r="AD4661" s="41"/>
    </row>
    <row r="4662" spans="16:30" x14ac:dyDescent="0.25">
      <c r="P4662" s="38"/>
      <c r="Q4662" s="38"/>
      <c r="V4662" s="39"/>
      <c r="W4662" s="39"/>
      <c r="X4662" s="39"/>
      <c r="Y4662" s="32"/>
      <c r="AA4662" s="40"/>
      <c r="AB4662" s="40"/>
      <c r="AC4662" s="40"/>
      <c r="AD4662" s="41"/>
    </row>
    <row r="4663" spans="16:30" x14ac:dyDescent="0.25">
      <c r="P4663" s="38"/>
      <c r="Q4663" s="38"/>
      <c r="V4663" s="39"/>
      <c r="W4663" s="39"/>
      <c r="X4663" s="39"/>
      <c r="Y4663" s="32"/>
      <c r="AA4663" s="40"/>
      <c r="AB4663" s="40"/>
      <c r="AC4663" s="40"/>
      <c r="AD4663" s="41"/>
    </row>
    <row r="4664" spans="16:30" x14ac:dyDescent="0.25">
      <c r="P4664" s="38"/>
      <c r="Q4664" s="38"/>
      <c r="V4664" s="39"/>
      <c r="W4664" s="39"/>
      <c r="X4664" s="39"/>
      <c r="Y4664" s="32"/>
      <c r="AA4664" s="40"/>
      <c r="AB4664" s="40"/>
      <c r="AC4664" s="40"/>
      <c r="AD4664" s="41"/>
    </row>
    <row r="4665" spans="16:30" x14ac:dyDescent="0.25">
      <c r="P4665" s="38"/>
      <c r="Q4665" s="38"/>
      <c r="V4665" s="39"/>
      <c r="W4665" s="39"/>
      <c r="X4665" s="39"/>
      <c r="Y4665" s="32"/>
      <c r="AA4665" s="40"/>
      <c r="AB4665" s="40"/>
      <c r="AC4665" s="40"/>
      <c r="AD4665" s="41"/>
    </row>
    <row r="4666" spans="16:30" x14ac:dyDescent="0.25">
      <c r="P4666" s="38"/>
      <c r="Q4666" s="38"/>
      <c r="V4666" s="39"/>
      <c r="W4666" s="39"/>
      <c r="X4666" s="39"/>
      <c r="Y4666" s="32"/>
      <c r="AA4666" s="40"/>
      <c r="AB4666" s="40"/>
      <c r="AC4666" s="40"/>
      <c r="AD4666" s="41"/>
    </row>
    <row r="4667" spans="16:30" x14ac:dyDescent="0.25">
      <c r="P4667" s="38"/>
      <c r="Q4667" s="38"/>
      <c r="V4667" s="39"/>
      <c r="W4667" s="39"/>
      <c r="X4667" s="39"/>
      <c r="Y4667" s="32"/>
      <c r="AA4667" s="40"/>
      <c r="AB4667" s="40"/>
      <c r="AC4667" s="40"/>
      <c r="AD4667" s="41"/>
    </row>
    <row r="4668" spans="16:30" x14ac:dyDescent="0.25">
      <c r="P4668" s="38"/>
      <c r="Q4668" s="38"/>
      <c r="V4668" s="39"/>
      <c r="W4668" s="39"/>
      <c r="X4668" s="39"/>
      <c r="Y4668" s="32"/>
      <c r="AA4668" s="40"/>
      <c r="AB4668" s="40"/>
      <c r="AC4668" s="40"/>
      <c r="AD4668" s="41"/>
    </row>
    <row r="4669" spans="16:30" x14ac:dyDescent="0.25">
      <c r="P4669" s="38"/>
      <c r="Q4669" s="38"/>
      <c r="V4669" s="39"/>
      <c r="W4669" s="39"/>
      <c r="X4669" s="39"/>
      <c r="Y4669" s="32"/>
      <c r="AA4669" s="40"/>
      <c r="AB4669" s="40"/>
      <c r="AC4669" s="40"/>
      <c r="AD4669" s="41"/>
    </row>
    <row r="4670" spans="16:30" x14ac:dyDescent="0.25">
      <c r="P4670" s="38"/>
      <c r="Q4670" s="38"/>
      <c r="V4670" s="39"/>
      <c r="W4670" s="39"/>
      <c r="X4670" s="39"/>
      <c r="Y4670" s="32"/>
      <c r="AA4670" s="40"/>
      <c r="AB4670" s="40"/>
      <c r="AC4670" s="40"/>
      <c r="AD4670" s="41"/>
    </row>
    <row r="4671" spans="16:30" x14ac:dyDescent="0.25">
      <c r="P4671" s="38"/>
      <c r="Q4671" s="38"/>
      <c r="V4671" s="39"/>
      <c r="W4671" s="39"/>
      <c r="X4671" s="39"/>
      <c r="Y4671" s="32"/>
      <c r="AA4671" s="40"/>
      <c r="AB4671" s="40"/>
      <c r="AC4671" s="40"/>
      <c r="AD4671" s="41"/>
    </row>
    <row r="4672" spans="16:30" x14ac:dyDescent="0.25">
      <c r="P4672" s="38"/>
      <c r="Q4672" s="38"/>
      <c r="V4672" s="39"/>
      <c r="W4672" s="39"/>
      <c r="X4672" s="39"/>
      <c r="Y4672" s="32"/>
      <c r="AA4672" s="40"/>
      <c r="AB4672" s="40"/>
      <c r="AC4672" s="40"/>
      <c r="AD4672" s="41"/>
    </row>
    <row r="4673" spans="16:30" x14ac:dyDescent="0.25">
      <c r="P4673" s="38"/>
      <c r="Q4673" s="38"/>
      <c r="V4673" s="39"/>
      <c r="W4673" s="39"/>
      <c r="X4673" s="39"/>
      <c r="Y4673" s="32"/>
      <c r="AA4673" s="40"/>
      <c r="AB4673" s="40"/>
      <c r="AC4673" s="40"/>
      <c r="AD4673" s="41"/>
    </row>
    <row r="4674" spans="16:30" x14ac:dyDescent="0.25">
      <c r="P4674" s="38"/>
      <c r="Q4674" s="38"/>
      <c r="V4674" s="39"/>
      <c r="W4674" s="39"/>
      <c r="X4674" s="39"/>
      <c r="Y4674" s="32"/>
      <c r="AA4674" s="40"/>
      <c r="AB4674" s="40"/>
      <c r="AC4674" s="40"/>
      <c r="AD4674" s="41"/>
    </row>
    <row r="4675" spans="16:30" x14ac:dyDescent="0.25">
      <c r="P4675" s="38"/>
      <c r="Q4675" s="38"/>
      <c r="V4675" s="39"/>
      <c r="W4675" s="39"/>
      <c r="X4675" s="39"/>
      <c r="Y4675" s="32"/>
      <c r="AA4675" s="40"/>
      <c r="AB4675" s="40"/>
      <c r="AC4675" s="40"/>
      <c r="AD4675" s="41"/>
    </row>
    <row r="4676" spans="16:30" x14ac:dyDescent="0.25">
      <c r="P4676" s="38"/>
      <c r="Q4676" s="38"/>
      <c r="V4676" s="39"/>
      <c r="W4676" s="39"/>
      <c r="X4676" s="39"/>
      <c r="Y4676" s="32"/>
      <c r="AA4676" s="40"/>
      <c r="AB4676" s="40"/>
      <c r="AC4676" s="40"/>
      <c r="AD4676" s="41"/>
    </row>
    <row r="4677" spans="16:30" x14ac:dyDescent="0.25">
      <c r="P4677" s="38"/>
      <c r="Q4677" s="38"/>
      <c r="V4677" s="39"/>
      <c r="W4677" s="39"/>
      <c r="X4677" s="39"/>
      <c r="Y4677" s="32"/>
      <c r="AA4677" s="40"/>
      <c r="AB4677" s="40"/>
      <c r="AC4677" s="40"/>
      <c r="AD4677" s="41"/>
    </row>
    <row r="4678" spans="16:30" x14ac:dyDescent="0.25">
      <c r="P4678" s="38"/>
      <c r="Q4678" s="38"/>
      <c r="V4678" s="39"/>
      <c r="W4678" s="39"/>
      <c r="X4678" s="39"/>
      <c r="Y4678" s="32"/>
      <c r="AA4678" s="40"/>
      <c r="AB4678" s="40"/>
      <c r="AC4678" s="40"/>
      <c r="AD4678" s="41"/>
    </row>
    <row r="4679" spans="16:30" x14ac:dyDescent="0.25">
      <c r="P4679" s="38"/>
      <c r="Q4679" s="38"/>
      <c r="V4679" s="39"/>
      <c r="W4679" s="39"/>
      <c r="X4679" s="39"/>
      <c r="Y4679" s="32"/>
      <c r="AA4679" s="40"/>
      <c r="AB4679" s="40"/>
      <c r="AC4679" s="40"/>
      <c r="AD4679" s="41"/>
    </row>
    <row r="4680" spans="16:30" x14ac:dyDescent="0.25">
      <c r="P4680" s="38"/>
      <c r="Q4680" s="38"/>
      <c r="V4680" s="39"/>
      <c r="W4680" s="39"/>
      <c r="X4680" s="39"/>
      <c r="Y4680" s="32"/>
      <c r="AA4680" s="40"/>
      <c r="AB4680" s="40"/>
      <c r="AC4680" s="40"/>
      <c r="AD4680" s="41"/>
    </row>
    <row r="4681" spans="16:30" x14ac:dyDescent="0.25">
      <c r="P4681" s="38"/>
      <c r="Q4681" s="38"/>
      <c r="V4681" s="39"/>
      <c r="W4681" s="39"/>
      <c r="X4681" s="39"/>
      <c r="Y4681" s="32"/>
      <c r="AA4681" s="40"/>
      <c r="AB4681" s="40"/>
      <c r="AC4681" s="40"/>
      <c r="AD4681" s="41"/>
    </row>
    <row r="4682" spans="16:30" x14ac:dyDescent="0.25">
      <c r="P4682" s="38"/>
      <c r="Q4682" s="38"/>
      <c r="V4682" s="39"/>
      <c r="W4682" s="39"/>
      <c r="X4682" s="39"/>
      <c r="Y4682" s="32"/>
      <c r="AA4682" s="40"/>
      <c r="AB4682" s="40"/>
      <c r="AC4682" s="40"/>
      <c r="AD4682" s="41"/>
    </row>
    <row r="4683" spans="16:30" x14ac:dyDescent="0.25">
      <c r="P4683" s="38"/>
      <c r="Q4683" s="38"/>
      <c r="V4683" s="39"/>
      <c r="W4683" s="39"/>
      <c r="X4683" s="39"/>
      <c r="Y4683" s="32"/>
      <c r="AA4683" s="40"/>
      <c r="AB4683" s="40"/>
      <c r="AC4683" s="40"/>
      <c r="AD4683" s="41"/>
    </row>
    <row r="4684" spans="16:30" x14ac:dyDescent="0.25">
      <c r="P4684" s="38"/>
      <c r="Q4684" s="38"/>
      <c r="V4684" s="39"/>
      <c r="W4684" s="39"/>
      <c r="X4684" s="39"/>
      <c r="Y4684" s="32"/>
      <c r="AA4684" s="40"/>
      <c r="AB4684" s="40"/>
      <c r="AC4684" s="40"/>
      <c r="AD4684" s="41"/>
    </row>
    <row r="4685" spans="16:30" x14ac:dyDescent="0.25">
      <c r="P4685" s="38"/>
      <c r="Q4685" s="38"/>
      <c r="V4685" s="39"/>
      <c r="W4685" s="39"/>
      <c r="X4685" s="39"/>
      <c r="Y4685" s="32"/>
      <c r="AA4685" s="40"/>
      <c r="AB4685" s="40"/>
      <c r="AC4685" s="40"/>
      <c r="AD4685" s="41"/>
    </row>
    <row r="4686" spans="16:30" x14ac:dyDescent="0.25">
      <c r="P4686" s="38"/>
      <c r="Q4686" s="38"/>
      <c r="V4686" s="39"/>
      <c r="W4686" s="39"/>
      <c r="X4686" s="39"/>
      <c r="Y4686" s="32"/>
      <c r="AA4686" s="40"/>
      <c r="AB4686" s="40"/>
      <c r="AC4686" s="40"/>
      <c r="AD4686" s="41"/>
    </row>
    <row r="4687" spans="16:30" x14ac:dyDescent="0.25">
      <c r="P4687" s="38"/>
      <c r="Q4687" s="38"/>
      <c r="V4687" s="39"/>
      <c r="W4687" s="39"/>
      <c r="X4687" s="39"/>
      <c r="Y4687" s="32"/>
      <c r="AA4687" s="40"/>
      <c r="AB4687" s="40"/>
      <c r="AC4687" s="40"/>
      <c r="AD4687" s="41"/>
    </row>
    <row r="4688" spans="16:30" x14ac:dyDescent="0.25">
      <c r="P4688" s="38"/>
      <c r="Q4688" s="38"/>
      <c r="V4688" s="39"/>
      <c r="W4688" s="39"/>
      <c r="X4688" s="39"/>
      <c r="Y4688" s="32"/>
      <c r="AA4688" s="40"/>
      <c r="AB4688" s="40"/>
      <c r="AC4688" s="40"/>
      <c r="AD4688" s="41"/>
    </row>
    <row r="4689" spans="16:30" x14ac:dyDescent="0.25">
      <c r="P4689" s="38"/>
      <c r="Q4689" s="38"/>
      <c r="V4689" s="39"/>
      <c r="W4689" s="39"/>
      <c r="X4689" s="39"/>
      <c r="Y4689" s="32"/>
      <c r="AA4689" s="40"/>
      <c r="AB4689" s="40"/>
      <c r="AC4689" s="40"/>
      <c r="AD4689" s="41"/>
    </row>
    <row r="4690" spans="16:30" x14ac:dyDescent="0.25">
      <c r="P4690" s="38"/>
      <c r="Q4690" s="38"/>
      <c r="V4690" s="39"/>
      <c r="W4690" s="39"/>
      <c r="X4690" s="39"/>
      <c r="Y4690" s="32"/>
      <c r="AA4690" s="40"/>
      <c r="AB4690" s="40"/>
      <c r="AC4690" s="40"/>
      <c r="AD4690" s="41"/>
    </row>
    <row r="4691" spans="16:30" x14ac:dyDescent="0.25">
      <c r="P4691" s="38"/>
      <c r="Q4691" s="38"/>
      <c r="V4691" s="39"/>
      <c r="W4691" s="39"/>
      <c r="X4691" s="39"/>
      <c r="Y4691" s="32"/>
      <c r="AA4691" s="40"/>
      <c r="AB4691" s="40"/>
      <c r="AC4691" s="40"/>
      <c r="AD4691" s="41"/>
    </row>
    <row r="4692" spans="16:30" x14ac:dyDescent="0.25">
      <c r="P4692" s="38"/>
      <c r="Q4692" s="38"/>
      <c r="V4692" s="39"/>
      <c r="W4692" s="39"/>
      <c r="X4692" s="39"/>
      <c r="Y4692" s="32"/>
      <c r="AA4692" s="40"/>
      <c r="AB4692" s="40"/>
      <c r="AC4692" s="40"/>
      <c r="AD4692" s="41"/>
    </row>
    <row r="4693" spans="16:30" x14ac:dyDescent="0.25">
      <c r="P4693" s="38"/>
      <c r="Q4693" s="38"/>
      <c r="V4693" s="39"/>
      <c r="W4693" s="39"/>
      <c r="X4693" s="39"/>
      <c r="Y4693" s="32"/>
      <c r="AA4693" s="40"/>
      <c r="AB4693" s="40"/>
      <c r="AC4693" s="40"/>
      <c r="AD4693" s="41"/>
    </row>
    <row r="4694" spans="16:30" x14ac:dyDescent="0.25">
      <c r="P4694" s="38"/>
      <c r="Q4694" s="38"/>
      <c r="V4694" s="39"/>
      <c r="W4694" s="39"/>
      <c r="X4694" s="39"/>
      <c r="Y4694" s="32"/>
      <c r="AA4694" s="40"/>
      <c r="AB4694" s="40"/>
      <c r="AC4694" s="40"/>
      <c r="AD4694" s="41"/>
    </row>
    <row r="4695" spans="16:30" x14ac:dyDescent="0.25">
      <c r="P4695" s="38"/>
      <c r="Q4695" s="38"/>
      <c r="V4695" s="39"/>
      <c r="W4695" s="39"/>
      <c r="X4695" s="39"/>
      <c r="Y4695" s="32"/>
      <c r="AA4695" s="40"/>
      <c r="AB4695" s="40"/>
      <c r="AC4695" s="40"/>
      <c r="AD4695" s="41"/>
    </row>
    <row r="4696" spans="16:30" x14ac:dyDescent="0.25">
      <c r="P4696" s="38"/>
      <c r="Q4696" s="38"/>
      <c r="V4696" s="39"/>
      <c r="W4696" s="39"/>
      <c r="X4696" s="39"/>
      <c r="Y4696" s="32"/>
      <c r="AA4696" s="40"/>
      <c r="AB4696" s="40"/>
      <c r="AC4696" s="40"/>
      <c r="AD4696" s="41"/>
    </row>
    <row r="4697" spans="16:30" x14ac:dyDescent="0.25">
      <c r="P4697" s="38"/>
      <c r="Q4697" s="38"/>
      <c r="V4697" s="39"/>
      <c r="W4697" s="39"/>
      <c r="X4697" s="39"/>
      <c r="Y4697" s="32"/>
      <c r="AA4697" s="40"/>
      <c r="AB4697" s="40"/>
      <c r="AC4697" s="40"/>
      <c r="AD4697" s="41"/>
    </row>
    <row r="4698" spans="16:30" x14ac:dyDescent="0.25">
      <c r="P4698" s="38"/>
      <c r="Q4698" s="38"/>
      <c r="V4698" s="39"/>
      <c r="W4698" s="39"/>
      <c r="X4698" s="39"/>
      <c r="Y4698" s="32"/>
      <c r="AA4698" s="40"/>
      <c r="AB4698" s="40"/>
      <c r="AC4698" s="40"/>
      <c r="AD4698" s="41"/>
    </row>
    <row r="4699" spans="16:30" x14ac:dyDescent="0.25">
      <c r="P4699" s="38"/>
      <c r="Q4699" s="38"/>
      <c r="V4699" s="39"/>
      <c r="W4699" s="39"/>
      <c r="X4699" s="39"/>
      <c r="Y4699" s="32"/>
      <c r="AA4699" s="40"/>
      <c r="AB4699" s="40"/>
      <c r="AC4699" s="40"/>
      <c r="AD4699" s="41"/>
    </row>
    <row r="4700" spans="16:30" x14ac:dyDescent="0.25">
      <c r="P4700" s="38"/>
      <c r="Q4700" s="38"/>
      <c r="V4700" s="39"/>
      <c r="W4700" s="39"/>
      <c r="X4700" s="39"/>
      <c r="Y4700" s="32"/>
      <c r="AA4700" s="40"/>
      <c r="AB4700" s="40"/>
      <c r="AC4700" s="40"/>
      <c r="AD4700" s="41"/>
    </row>
    <row r="4701" spans="16:30" x14ac:dyDescent="0.25">
      <c r="P4701" s="38"/>
      <c r="Q4701" s="38"/>
      <c r="V4701" s="39"/>
      <c r="W4701" s="39"/>
      <c r="X4701" s="39"/>
      <c r="Y4701" s="32"/>
      <c r="AA4701" s="40"/>
      <c r="AB4701" s="40"/>
      <c r="AC4701" s="40"/>
      <c r="AD4701" s="41"/>
    </row>
    <row r="4702" spans="16:30" x14ac:dyDescent="0.25">
      <c r="P4702" s="38"/>
      <c r="Q4702" s="38"/>
      <c r="V4702" s="39"/>
      <c r="W4702" s="39"/>
      <c r="X4702" s="39"/>
      <c r="Y4702" s="32"/>
      <c r="AA4702" s="40"/>
      <c r="AB4702" s="40"/>
      <c r="AC4702" s="40"/>
      <c r="AD4702" s="41"/>
    </row>
    <row r="4703" spans="16:30" x14ac:dyDescent="0.25">
      <c r="P4703" s="38"/>
      <c r="Q4703" s="38"/>
      <c r="V4703" s="39"/>
      <c r="W4703" s="39"/>
      <c r="X4703" s="39"/>
      <c r="Y4703" s="32"/>
      <c r="AA4703" s="40"/>
      <c r="AB4703" s="40"/>
      <c r="AC4703" s="40"/>
      <c r="AD4703" s="41"/>
    </row>
    <row r="4704" spans="16:30" x14ac:dyDescent="0.25">
      <c r="P4704" s="38"/>
      <c r="Q4704" s="38"/>
      <c r="V4704" s="39"/>
      <c r="W4704" s="39"/>
      <c r="X4704" s="39"/>
      <c r="Y4704" s="32"/>
      <c r="AA4704" s="40"/>
      <c r="AB4704" s="40"/>
      <c r="AC4704" s="40"/>
      <c r="AD4704" s="41"/>
    </row>
    <row r="4705" spans="16:30" x14ac:dyDescent="0.25">
      <c r="P4705" s="38"/>
      <c r="Q4705" s="38"/>
      <c r="V4705" s="39"/>
      <c r="W4705" s="39"/>
      <c r="X4705" s="39"/>
      <c r="Y4705" s="32"/>
      <c r="AA4705" s="40"/>
      <c r="AB4705" s="40"/>
      <c r="AC4705" s="40"/>
      <c r="AD4705" s="41"/>
    </row>
    <row r="4706" spans="16:30" x14ac:dyDescent="0.25">
      <c r="P4706" s="38"/>
      <c r="Q4706" s="38"/>
      <c r="V4706" s="39"/>
      <c r="W4706" s="39"/>
      <c r="X4706" s="39"/>
      <c r="Y4706" s="32"/>
      <c r="AA4706" s="40"/>
      <c r="AB4706" s="40"/>
      <c r="AC4706" s="40"/>
      <c r="AD4706" s="41"/>
    </row>
    <row r="4707" spans="16:30" x14ac:dyDescent="0.25">
      <c r="P4707" s="38"/>
      <c r="Q4707" s="38"/>
      <c r="V4707" s="39"/>
      <c r="W4707" s="39"/>
      <c r="X4707" s="39"/>
      <c r="Y4707" s="32"/>
      <c r="AA4707" s="40"/>
      <c r="AB4707" s="40"/>
      <c r="AC4707" s="40"/>
      <c r="AD4707" s="41"/>
    </row>
    <row r="4708" spans="16:30" x14ac:dyDescent="0.25">
      <c r="P4708" s="38"/>
      <c r="Q4708" s="38"/>
      <c r="V4708" s="39"/>
      <c r="W4708" s="39"/>
      <c r="X4708" s="39"/>
      <c r="Y4708" s="32"/>
      <c r="AA4708" s="40"/>
      <c r="AB4708" s="40"/>
      <c r="AC4708" s="40"/>
      <c r="AD4708" s="41"/>
    </row>
    <row r="4709" spans="16:30" x14ac:dyDescent="0.25">
      <c r="P4709" s="38"/>
      <c r="Q4709" s="38"/>
      <c r="V4709" s="39"/>
      <c r="W4709" s="39"/>
      <c r="X4709" s="39"/>
      <c r="Y4709" s="32"/>
      <c r="AA4709" s="40"/>
      <c r="AB4709" s="40"/>
      <c r="AC4709" s="40"/>
      <c r="AD4709" s="41"/>
    </row>
    <row r="4710" spans="16:30" x14ac:dyDescent="0.25">
      <c r="P4710" s="38"/>
      <c r="Q4710" s="38"/>
      <c r="V4710" s="39"/>
      <c r="W4710" s="39"/>
      <c r="X4710" s="39"/>
      <c r="Y4710" s="32"/>
      <c r="AA4710" s="40"/>
      <c r="AB4710" s="40"/>
      <c r="AC4710" s="40"/>
      <c r="AD4710" s="41"/>
    </row>
    <row r="4711" spans="16:30" x14ac:dyDescent="0.25">
      <c r="P4711" s="38"/>
      <c r="Q4711" s="38"/>
      <c r="V4711" s="39"/>
      <c r="W4711" s="39"/>
      <c r="X4711" s="39"/>
      <c r="Y4711" s="32"/>
      <c r="AA4711" s="40"/>
      <c r="AB4711" s="40"/>
      <c r="AC4711" s="40"/>
      <c r="AD4711" s="41"/>
    </row>
    <row r="4712" spans="16:30" x14ac:dyDescent="0.25">
      <c r="P4712" s="38"/>
      <c r="Q4712" s="38"/>
      <c r="V4712" s="39"/>
      <c r="W4712" s="39"/>
      <c r="X4712" s="39"/>
      <c r="Y4712" s="32"/>
      <c r="AA4712" s="40"/>
      <c r="AB4712" s="40"/>
      <c r="AC4712" s="40"/>
      <c r="AD4712" s="41"/>
    </row>
    <row r="4713" spans="16:30" x14ac:dyDescent="0.25">
      <c r="P4713" s="38"/>
      <c r="Q4713" s="38"/>
      <c r="V4713" s="39"/>
      <c r="W4713" s="39"/>
      <c r="X4713" s="39"/>
      <c r="Y4713" s="32"/>
      <c r="AA4713" s="40"/>
      <c r="AB4713" s="40"/>
      <c r="AC4713" s="40"/>
      <c r="AD4713" s="41"/>
    </row>
    <row r="4714" spans="16:30" x14ac:dyDescent="0.25">
      <c r="P4714" s="38"/>
      <c r="Q4714" s="38"/>
      <c r="V4714" s="39"/>
      <c r="W4714" s="39"/>
      <c r="X4714" s="39"/>
      <c r="Y4714" s="32"/>
      <c r="AA4714" s="40"/>
      <c r="AB4714" s="40"/>
      <c r="AC4714" s="40"/>
      <c r="AD4714" s="41"/>
    </row>
    <row r="4715" spans="16:30" x14ac:dyDescent="0.25">
      <c r="P4715" s="38"/>
      <c r="Q4715" s="38"/>
      <c r="V4715" s="39"/>
      <c r="W4715" s="39"/>
      <c r="X4715" s="39"/>
      <c r="Y4715" s="32"/>
      <c r="AA4715" s="40"/>
      <c r="AB4715" s="40"/>
      <c r="AC4715" s="40"/>
      <c r="AD4715" s="41"/>
    </row>
    <row r="4716" spans="16:30" x14ac:dyDescent="0.25">
      <c r="P4716" s="38"/>
      <c r="Q4716" s="38"/>
      <c r="V4716" s="39"/>
      <c r="W4716" s="39"/>
      <c r="X4716" s="39"/>
      <c r="Y4716" s="32"/>
      <c r="AA4716" s="40"/>
      <c r="AB4716" s="40"/>
      <c r="AC4716" s="40"/>
      <c r="AD4716" s="41"/>
    </row>
    <row r="4717" spans="16:30" x14ac:dyDescent="0.25">
      <c r="P4717" s="38"/>
      <c r="Q4717" s="38"/>
      <c r="V4717" s="39"/>
      <c r="W4717" s="39"/>
      <c r="X4717" s="39"/>
      <c r="Y4717" s="32"/>
      <c r="AA4717" s="40"/>
      <c r="AB4717" s="40"/>
      <c r="AC4717" s="40"/>
      <c r="AD4717" s="41"/>
    </row>
    <row r="4718" spans="16:30" x14ac:dyDescent="0.25">
      <c r="P4718" s="38"/>
      <c r="Q4718" s="38"/>
      <c r="V4718" s="39"/>
      <c r="W4718" s="39"/>
      <c r="X4718" s="39"/>
      <c r="Y4718" s="32"/>
      <c r="AA4718" s="40"/>
      <c r="AB4718" s="40"/>
      <c r="AC4718" s="40"/>
      <c r="AD4718" s="41"/>
    </row>
    <row r="4719" spans="16:30" x14ac:dyDescent="0.25">
      <c r="P4719" s="38"/>
      <c r="Q4719" s="38"/>
      <c r="V4719" s="39"/>
      <c r="W4719" s="39"/>
      <c r="X4719" s="39"/>
      <c r="Y4719" s="32"/>
      <c r="AA4719" s="40"/>
      <c r="AB4719" s="40"/>
      <c r="AC4719" s="40"/>
      <c r="AD4719" s="41"/>
    </row>
    <row r="4720" spans="16:30" x14ac:dyDescent="0.25">
      <c r="P4720" s="38"/>
      <c r="Q4720" s="38"/>
      <c r="V4720" s="39"/>
      <c r="W4720" s="39"/>
      <c r="X4720" s="39"/>
      <c r="Y4720" s="32"/>
      <c r="AA4720" s="40"/>
      <c r="AB4720" s="40"/>
      <c r="AC4720" s="40"/>
      <c r="AD4720" s="41"/>
    </row>
    <row r="4721" spans="16:30" x14ac:dyDescent="0.25">
      <c r="P4721" s="38"/>
      <c r="Q4721" s="38"/>
      <c r="V4721" s="39"/>
      <c r="W4721" s="39"/>
      <c r="X4721" s="39"/>
      <c r="Y4721" s="32"/>
      <c r="AA4721" s="40"/>
      <c r="AB4721" s="40"/>
      <c r="AC4721" s="40"/>
      <c r="AD4721" s="41"/>
    </row>
    <row r="4722" spans="16:30" x14ac:dyDescent="0.25">
      <c r="P4722" s="38"/>
      <c r="Q4722" s="38"/>
      <c r="V4722" s="39"/>
      <c r="W4722" s="39"/>
      <c r="X4722" s="39"/>
      <c r="Y4722" s="32"/>
      <c r="AA4722" s="40"/>
      <c r="AB4722" s="40"/>
      <c r="AC4722" s="40"/>
      <c r="AD4722" s="41"/>
    </row>
    <row r="4723" spans="16:30" x14ac:dyDescent="0.25">
      <c r="P4723" s="38"/>
      <c r="Q4723" s="38"/>
      <c r="V4723" s="39"/>
      <c r="W4723" s="39"/>
      <c r="X4723" s="39"/>
      <c r="Y4723" s="32"/>
      <c r="AA4723" s="40"/>
      <c r="AB4723" s="40"/>
      <c r="AC4723" s="40"/>
      <c r="AD4723" s="41"/>
    </row>
    <row r="4724" spans="16:30" x14ac:dyDescent="0.25">
      <c r="P4724" s="38"/>
      <c r="Q4724" s="38"/>
      <c r="V4724" s="39"/>
      <c r="W4724" s="39"/>
      <c r="X4724" s="39"/>
      <c r="Y4724" s="32"/>
      <c r="AA4724" s="40"/>
      <c r="AB4724" s="40"/>
      <c r="AC4724" s="40"/>
      <c r="AD4724" s="41"/>
    </row>
    <row r="4725" spans="16:30" x14ac:dyDescent="0.25">
      <c r="P4725" s="38"/>
      <c r="Q4725" s="38"/>
      <c r="V4725" s="39"/>
      <c r="W4725" s="39"/>
      <c r="X4725" s="39"/>
      <c r="Y4725" s="32"/>
      <c r="AA4725" s="40"/>
      <c r="AB4725" s="40"/>
      <c r="AC4725" s="40"/>
      <c r="AD4725" s="41"/>
    </row>
    <row r="4726" spans="16:30" x14ac:dyDescent="0.25">
      <c r="P4726" s="38"/>
      <c r="Q4726" s="38"/>
      <c r="V4726" s="39"/>
      <c r="W4726" s="39"/>
      <c r="X4726" s="39"/>
      <c r="Y4726" s="32"/>
      <c r="AA4726" s="40"/>
      <c r="AB4726" s="40"/>
      <c r="AC4726" s="40"/>
      <c r="AD4726" s="41"/>
    </row>
    <row r="4727" spans="16:30" x14ac:dyDescent="0.25">
      <c r="P4727" s="38"/>
      <c r="Q4727" s="38"/>
      <c r="V4727" s="39"/>
      <c r="W4727" s="39"/>
      <c r="X4727" s="39"/>
      <c r="Y4727" s="32"/>
      <c r="AA4727" s="40"/>
      <c r="AB4727" s="40"/>
      <c r="AC4727" s="40"/>
      <c r="AD4727" s="41"/>
    </row>
    <row r="4728" spans="16:30" x14ac:dyDescent="0.25">
      <c r="P4728" s="38"/>
      <c r="Q4728" s="38"/>
      <c r="V4728" s="39"/>
      <c r="W4728" s="39"/>
      <c r="X4728" s="39"/>
      <c r="Y4728" s="32"/>
      <c r="AA4728" s="40"/>
      <c r="AB4728" s="40"/>
      <c r="AC4728" s="40"/>
      <c r="AD4728" s="41"/>
    </row>
    <row r="4729" spans="16:30" x14ac:dyDescent="0.25">
      <c r="P4729" s="38"/>
      <c r="Q4729" s="38"/>
      <c r="V4729" s="39"/>
      <c r="W4729" s="39"/>
      <c r="X4729" s="39"/>
      <c r="Y4729" s="32"/>
      <c r="AA4729" s="40"/>
      <c r="AB4729" s="40"/>
      <c r="AC4729" s="40"/>
      <c r="AD4729" s="41"/>
    </row>
    <row r="4730" spans="16:30" x14ac:dyDescent="0.25">
      <c r="P4730" s="38"/>
      <c r="Q4730" s="38"/>
      <c r="V4730" s="39"/>
      <c r="W4730" s="39"/>
      <c r="X4730" s="39"/>
      <c r="Y4730" s="32"/>
      <c r="AA4730" s="40"/>
      <c r="AB4730" s="40"/>
      <c r="AC4730" s="40"/>
      <c r="AD4730" s="41"/>
    </row>
    <row r="4731" spans="16:30" x14ac:dyDescent="0.25">
      <c r="P4731" s="38"/>
      <c r="Q4731" s="38"/>
      <c r="V4731" s="39"/>
      <c r="W4731" s="39"/>
      <c r="X4731" s="39"/>
      <c r="Y4731" s="32"/>
      <c r="AA4731" s="40"/>
      <c r="AB4731" s="40"/>
      <c r="AC4731" s="40"/>
      <c r="AD4731" s="41"/>
    </row>
    <row r="4732" spans="16:30" x14ac:dyDescent="0.25">
      <c r="P4732" s="38"/>
      <c r="Q4732" s="38"/>
      <c r="V4732" s="39"/>
      <c r="W4732" s="39"/>
      <c r="X4732" s="39"/>
      <c r="Y4732" s="32"/>
      <c r="AA4732" s="40"/>
      <c r="AB4732" s="40"/>
      <c r="AC4732" s="40"/>
      <c r="AD4732" s="41"/>
    </row>
    <row r="4733" spans="16:30" x14ac:dyDescent="0.25">
      <c r="P4733" s="38"/>
      <c r="Q4733" s="38"/>
      <c r="V4733" s="39"/>
      <c r="W4733" s="39"/>
      <c r="X4733" s="39"/>
      <c r="Y4733" s="32"/>
      <c r="AA4733" s="40"/>
      <c r="AB4733" s="40"/>
      <c r="AC4733" s="40"/>
      <c r="AD4733" s="41"/>
    </row>
    <row r="4734" spans="16:30" x14ac:dyDescent="0.25">
      <c r="P4734" s="38"/>
      <c r="Q4734" s="38"/>
      <c r="V4734" s="39"/>
      <c r="W4734" s="39"/>
      <c r="X4734" s="39"/>
      <c r="Y4734" s="32"/>
      <c r="AA4734" s="40"/>
      <c r="AB4734" s="40"/>
      <c r="AC4734" s="40"/>
      <c r="AD4734" s="41"/>
    </row>
    <row r="4735" spans="16:30" x14ac:dyDescent="0.25">
      <c r="P4735" s="38"/>
      <c r="Q4735" s="38"/>
      <c r="V4735" s="39"/>
      <c r="W4735" s="39"/>
      <c r="X4735" s="39"/>
      <c r="Y4735" s="32"/>
      <c r="AA4735" s="40"/>
      <c r="AB4735" s="40"/>
      <c r="AC4735" s="40"/>
      <c r="AD4735" s="41"/>
    </row>
    <row r="4736" spans="16:30" x14ac:dyDescent="0.25">
      <c r="P4736" s="38"/>
      <c r="Q4736" s="38"/>
      <c r="V4736" s="39"/>
      <c r="W4736" s="39"/>
      <c r="X4736" s="39"/>
      <c r="Y4736" s="32"/>
      <c r="AA4736" s="40"/>
      <c r="AB4736" s="40"/>
      <c r="AC4736" s="40"/>
      <c r="AD4736" s="41"/>
    </row>
    <row r="4737" spans="16:30" x14ac:dyDescent="0.25">
      <c r="P4737" s="38"/>
      <c r="Q4737" s="38"/>
      <c r="V4737" s="39"/>
      <c r="W4737" s="39"/>
      <c r="X4737" s="39"/>
      <c r="Y4737" s="32"/>
      <c r="AA4737" s="40"/>
      <c r="AB4737" s="40"/>
      <c r="AC4737" s="40"/>
      <c r="AD4737" s="41"/>
    </row>
    <row r="4738" spans="16:30" x14ac:dyDescent="0.25">
      <c r="P4738" s="38"/>
      <c r="Q4738" s="38"/>
      <c r="V4738" s="39"/>
      <c r="W4738" s="39"/>
      <c r="X4738" s="39"/>
      <c r="Y4738" s="32"/>
      <c r="AA4738" s="40"/>
      <c r="AB4738" s="40"/>
      <c r="AC4738" s="40"/>
      <c r="AD4738" s="41"/>
    </row>
    <row r="4739" spans="16:30" x14ac:dyDescent="0.25">
      <c r="P4739" s="38"/>
      <c r="Q4739" s="38"/>
      <c r="V4739" s="39"/>
      <c r="W4739" s="39"/>
      <c r="X4739" s="39"/>
      <c r="Y4739" s="32"/>
      <c r="AA4739" s="40"/>
      <c r="AB4739" s="40"/>
      <c r="AC4739" s="40"/>
      <c r="AD4739" s="41"/>
    </row>
    <row r="4740" spans="16:30" x14ac:dyDescent="0.25">
      <c r="P4740" s="38"/>
      <c r="Q4740" s="38"/>
      <c r="V4740" s="39"/>
      <c r="W4740" s="39"/>
      <c r="X4740" s="39"/>
      <c r="Y4740" s="32"/>
      <c r="AA4740" s="40"/>
      <c r="AB4740" s="40"/>
      <c r="AC4740" s="40"/>
      <c r="AD4740" s="41"/>
    </row>
    <row r="4741" spans="16:30" x14ac:dyDescent="0.25">
      <c r="P4741" s="38"/>
      <c r="Q4741" s="38"/>
      <c r="V4741" s="39"/>
      <c r="W4741" s="39"/>
      <c r="X4741" s="39"/>
      <c r="Y4741" s="32"/>
      <c r="AA4741" s="40"/>
      <c r="AB4741" s="40"/>
      <c r="AC4741" s="40"/>
      <c r="AD4741" s="41"/>
    </row>
    <row r="4742" spans="16:30" x14ac:dyDescent="0.25">
      <c r="P4742" s="38"/>
      <c r="Q4742" s="38"/>
      <c r="V4742" s="39"/>
      <c r="W4742" s="39"/>
      <c r="X4742" s="39"/>
      <c r="Y4742" s="32"/>
      <c r="AA4742" s="40"/>
      <c r="AB4742" s="40"/>
      <c r="AC4742" s="40"/>
      <c r="AD4742" s="41"/>
    </row>
    <row r="4743" spans="16:30" x14ac:dyDescent="0.25">
      <c r="P4743" s="38"/>
      <c r="Q4743" s="38"/>
      <c r="V4743" s="39"/>
      <c r="W4743" s="39"/>
      <c r="X4743" s="39"/>
      <c r="Y4743" s="32"/>
      <c r="AA4743" s="40"/>
      <c r="AB4743" s="40"/>
      <c r="AC4743" s="40"/>
      <c r="AD4743" s="41"/>
    </row>
    <row r="4744" spans="16:30" x14ac:dyDescent="0.25">
      <c r="P4744" s="38"/>
      <c r="Q4744" s="38"/>
      <c r="V4744" s="39"/>
      <c r="W4744" s="39"/>
      <c r="X4744" s="39"/>
      <c r="Y4744" s="32"/>
      <c r="AA4744" s="40"/>
      <c r="AB4744" s="40"/>
      <c r="AC4744" s="40"/>
      <c r="AD4744" s="41"/>
    </row>
    <row r="4745" spans="16:30" x14ac:dyDescent="0.25">
      <c r="P4745" s="38"/>
      <c r="Q4745" s="38"/>
      <c r="V4745" s="39"/>
      <c r="W4745" s="39"/>
      <c r="X4745" s="39"/>
      <c r="Y4745" s="32"/>
      <c r="AA4745" s="40"/>
      <c r="AB4745" s="40"/>
      <c r="AC4745" s="40"/>
      <c r="AD4745" s="41"/>
    </row>
    <row r="4746" spans="16:30" x14ac:dyDescent="0.25">
      <c r="P4746" s="38"/>
      <c r="Q4746" s="38"/>
      <c r="V4746" s="39"/>
      <c r="W4746" s="39"/>
      <c r="X4746" s="39"/>
      <c r="Y4746" s="32"/>
      <c r="AA4746" s="40"/>
      <c r="AB4746" s="40"/>
      <c r="AC4746" s="40"/>
      <c r="AD4746" s="41"/>
    </row>
    <row r="4747" spans="16:30" x14ac:dyDescent="0.25">
      <c r="P4747" s="38"/>
      <c r="Q4747" s="38"/>
      <c r="V4747" s="39"/>
      <c r="W4747" s="39"/>
      <c r="X4747" s="39"/>
      <c r="Y4747" s="32"/>
      <c r="AA4747" s="40"/>
      <c r="AB4747" s="40"/>
      <c r="AC4747" s="40"/>
      <c r="AD4747" s="41"/>
    </row>
    <row r="4748" spans="16:30" x14ac:dyDescent="0.25">
      <c r="P4748" s="38"/>
      <c r="Q4748" s="38"/>
      <c r="V4748" s="39"/>
      <c r="W4748" s="39"/>
      <c r="X4748" s="39"/>
      <c r="Y4748" s="32"/>
      <c r="AA4748" s="40"/>
      <c r="AB4748" s="40"/>
      <c r="AC4748" s="40"/>
      <c r="AD4748" s="41"/>
    </row>
    <row r="4749" spans="16:30" x14ac:dyDescent="0.25">
      <c r="P4749" s="38"/>
      <c r="Q4749" s="38"/>
      <c r="V4749" s="39"/>
      <c r="W4749" s="39"/>
      <c r="X4749" s="39"/>
      <c r="Y4749" s="32"/>
      <c r="AA4749" s="40"/>
      <c r="AB4749" s="40"/>
      <c r="AC4749" s="40"/>
      <c r="AD4749" s="41"/>
    </row>
    <row r="4750" spans="16:30" x14ac:dyDescent="0.25">
      <c r="P4750" s="38"/>
      <c r="Q4750" s="38"/>
      <c r="V4750" s="39"/>
      <c r="W4750" s="39"/>
      <c r="X4750" s="39"/>
      <c r="Y4750" s="32"/>
      <c r="AA4750" s="40"/>
      <c r="AB4750" s="40"/>
      <c r="AC4750" s="40"/>
      <c r="AD4750" s="41"/>
    </row>
    <row r="4751" spans="16:30" x14ac:dyDescent="0.25">
      <c r="P4751" s="38"/>
      <c r="Q4751" s="38"/>
      <c r="V4751" s="39"/>
      <c r="W4751" s="39"/>
      <c r="X4751" s="39"/>
      <c r="Y4751" s="32"/>
      <c r="AA4751" s="40"/>
      <c r="AB4751" s="40"/>
      <c r="AC4751" s="40"/>
      <c r="AD4751" s="41"/>
    </row>
    <row r="4752" spans="16:30" x14ac:dyDescent="0.25">
      <c r="P4752" s="38"/>
      <c r="Q4752" s="38"/>
      <c r="V4752" s="39"/>
      <c r="W4752" s="39"/>
      <c r="X4752" s="39"/>
      <c r="Y4752" s="32"/>
      <c r="AA4752" s="40"/>
      <c r="AB4752" s="40"/>
      <c r="AC4752" s="40"/>
      <c r="AD4752" s="41"/>
    </row>
    <row r="4753" spans="16:30" x14ac:dyDescent="0.25">
      <c r="P4753" s="38"/>
      <c r="Q4753" s="38"/>
      <c r="V4753" s="39"/>
      <c r="W4753" s="39"/>
      <c r="X4753" s="39"/>
      <c r="Y4753" s="32"/>
      <c r="AA4753" s="40"/>
      <c r="AB4753" s="40"/>
      <c r="AC4753" s="40"/>
      <c r="AD4753" s="41"/>
    </row>
    <row r="4754" spans="16:30" x14ac:dyDescent="0.25">
      <c r="P4754" s="38"/>
      <c r="Q4754" s="38"/>
      <c r="V4754" s="39"/>
      <c r="W4754" s="39"/>
      <c r="X4754" s="39"/>
      <c r="Y4754" s="32"/>
      <c r="AA4754" s="40"/>
      <c r="AB4754" s="40"/>
      <c r="AC4754" s="40"/>
      <c r="AD4754" s="41"/>
    </row>
    <row r="4755" spans="16:30" x14ac:dyDescent="0.25">
      <c r="P4755" s="38"/>
      <c r="Q4755" s="38"/>
      <c r="V4755" s="39"/>
      <c r="W4755" s="39"/>
      <c r="X4755" s="39"/>
      <c r="Y4755" s="32"/>
      <c r="AA4755" s="40"/>
      <c r="AB4755" s="40"/>
      <c r="AC4755" s="40"/>
      <c r="AD4755" s="41"/>
    </row>
    <row r="4756" spans="16:30" x14ac:dyDescent="0.25">
      <c r="P4756" s="38"/>
      <c r="Q4756" s="38"/>
      <c r="V4756" s="39"/>
      <c r="W4756" s="39"/>
      <c r="X4756" s="39"/>
      <c r="Y4756" s="32"/>
      <c r="AA4756" s="40"/>
      <c r="AB4756" s="40"/>
      <c r="AC4756" s="40"/>
      <c r="AD4756" s="41"/>
    </row>
    <row r="4757" spans="16:30" x14ac:dyDescent="0.25">
      <c r="P4757" s="38"/>
      <c r="Q4757" s="38"/>
      <c r="V4757" s="39"/>
      <c r="W4757" s="39"/>
      <c r="X4757" s="39"/>
      <c r="Y4757" s="32"/>
      <c r="AA4757" s="40"/>
      <c r="AB4757" s="40"/>
      <c r="AC4757" s="40"/>
      <c r="AD4757" s="41"/>
    </row>
    <row r="4758" spans="16:30" x14ac:dyDescent="0.25">
      <c r="P4758" s="38"/>
      <c r="Q4758" s="38"/>
      <c r="V4758" s="39"/>
      <c r="W4758" s="39"/>
      <c r="X4758" s="39"/>
      <c r="Y4758" s="32"/>
      <c r="AA4758" s="40"/>
      <c r="AB4758" s="40"/>
      <c r="AC4758" s="40"/>
      <c r="AD4758" s="41"/>
    </row>
    <row r="4759" spans="16:30" x14ac:dyDescent="0.25">
      <c r="P4759" s="38"/>
      <c r="Q4759" s="38"/>
      <c r="V4759" s="39"/>
      <c r="W4759" s="39"/>
      <c r="X4759" s="39"/>
      <c r="Y4759" s="32"/>
      <c r="AA4759" s="40"/>
      <c r="AB4759" s="40"/>
      <c r="AC4759" s="40"/>
      <c r="AD4759" s="41"/>
    </row>
    <row r="4760" spans="16:30" x14ac:dyDescent="0.25">
      <c r="P4760" s="38"/>
      <c r="Q4760" s="38"/>
      <c r="V4760" s="39"/>
      <c r="W4760" s="39"/>
      <c r="X4760" s="39"/>
      <c r="Y4760" s="32"/>
      <c r="AA4760" s="40"/>
      <c r="AB4760" s="40"/>
      <c r="AC4760" s="40"/>
      <c r="AD4760" s="41"/>
    </row>
    <row r="4761" spans="16:30" x14ac:dyDescent="0.25">
      <c r="P4761" s="38"/>
      <c r="Q4761" s="38"/>
      <c r="V4761" s="39"/>
      <c r="W4761" s="39"/>
      <c r="X4761" s="39"/>
      <c r="Y4761" s="32"/>
      <c r="AA4761" s="40"/>
      <c r="AB4761" s="40"/>
      <c r="AC4761" s="40"/>
      <c r="AD4761" s="41"/>
    </row>
    <row r="4762" spans="16:30" x14ac:dyDescent="0.25">
      <c r="P4762" s="38"/>
      <c r="Q4762" s="38"/>
      <c r="V4762" s="39"/>
      <c r="W4762" s="39"/>
      <c r="X4762" s="39"/>
      <c r="Y4762" s="32"/>
      <c r="AA4762" s="40"/>
      <c r="AB4762" s="40"/>
      <c r="AC4762" s="40"/>
      <c r="AD4762" s="41"/>
    </row>
    <row r="4763" spans="16:30" x14ac:dyDescent="0.25">
      <c r="P4763" s="38"/>
      <c r="Q4763" s="38"/>
      <c r="V4763" s="39"/>
      <c r="W4763" s="39"/>
      <c r="X4763" s="39"/>
      <c r="Y4763" s="32"/>
      <c r="AA4763" s="40"/>
      <c r="AB4763" s="40"/>
      <c r="AC4763" s="40"/>
      <c r="AD4763" s="41"/>
    </row>
    <row r="4764" spans="16:30" x14ac:dyDescent="0.25">
      <c r="P4764" s="38"/>
      <c r="Q4764" s="38"/>
      <c r="V4764" s="39"/>
      <c r="W4764" s="39"/>
      <c r="X4764" s="39"/>
      <c r="Y4764" s="32"/>
      <c r="AA4764" s="40"/>
      <c r="AB4764" s="40"/>
      <c r="AC4764" s="40"/>
      <c r="AD4764" s="41"/>
    </row>
    <row r="4765" spans="16:30" x14ac:dyDescent="0.25">
      <c r="P4765" s="38"/>
      <c r="Q4765" s="38"/>
      <c r="V4765" s="39"/>
      <c r="W4765" s="39"/>
      <c r="X4765" s="39"/>
      <c r="Y4765" s="32"/>
      <c r="AA4765" s="40"/>
      <c r="AB4765" s="40"/>
      <c r="AC4765" s="40"/>
      <c r="AD4765" s="41"/>
    </row>
    <row r="4766" spans="16:30" x14ac:dyDescent="0.25">
      <c r="P4766" s="38"/>
      <c r="Q4766" s="38"/>
      <c r="V4766" s="39"/>
      <c r="W4766" s="39"/>
      <c r="X4766" s="39"/>
      <c r="Y4766" s="32"/>
      <c r="AA4766" s="40"/>
      <c r="AB4766" s="40"/>
      <c r="AC4766" s="40"/>
      <c r="AD4766" s="41"/>
    </row>
    <row r="4767" spans="16:30" x14ac:dyDescent="0.25">
      <c r="P4767" s="38"/>
      <c r="Q4767" s="38"/>
      <c r="V4767" s="39"/>
      <c r="W4767" s="39"/>
      <c r="X4767" s="39"/>
      <c r="Y4767" s="32"/>
      <c r="AA4767" s="40"/>
      <c r="AB4767" s="40"/>
      <c r="AC4767" s="40"/>
      <c r="AD4767" s="41"/>
    </row>
    <row r="4768" spans="16:30" x14ac:dyDescent="0.25">
      <c r="P4768" s="38"/>
      <c r="Q4768" s="38"/>
      <c r="V4768" s="39"/>
      <c r="W4768" s="39"/>
      <c r="X4768" s="39"/>
      <c r="Y4768" s="32"/>
      <c r="AA4768" s="40"/>
      <c r="AB4768" s="40"/>
      <c r="AC4768" s="40"/>
      <c r="AD4768" s="41"/>
    </row>
    <row r="4769" spans="16:30" x14ac:dyDescent="0.25">
      <c r="P4769" s="38"/>
      <c r="Q4769" s="38"/>
      <c r="V4769" s="39"/>
      <c r="W4769" s="39"/>
      <c r="X4769" s="39"/>
      <c r="Y4769" s="32"/>
      <c r="AA4769" s="40"/>
      <c r="AB4769" s="40"/>
      <c r="AC4769" s="40"/>
      <c r="AD4769" s="41"/>
    </row>
    <row r="4770" spans="16:30" x14ac:dyDescent="0.25">
      <c r="P4770" s="38"/>
      <c r="Q4770" s="38"/>
      <c r="V4770" s="39"/>
      <c r="W4770" s="39"/>
      <c r="X4770" s="39"/>
      <c r="Y4770" s="32"/>
      <c r="AA4770" s="40"/>
      <c r="AB4770" s="40"/>
      <c r="AC4770" s="40"/>
      <c r="AD4770" s="41"/>
    </row>
    <row r="4771" spans="16:30" x14ac:dyDescent="0.25">
      <c r="P4771" s="38"/>
      <c r="Q4771" s="38"/>
      <c r="V4771" s="39"/>
      <c r="W4771" s="39"/>
      <c r="X4771" s="39"/>
      <c r="Y4771" s="32"/>
      <c r="AA4771" s="40"/>
      <c r="AB4771" s="40"/>
      <c r="AC4771" s="40"/>
      <c r="AD4771" s="41"/>
    </row>
    <row r="4772" spans="16:30" x14ac:dyDescent="0.25">
      <c r="P4772" s="38"/>
      <c r="Q4772" s="38"/>
      <c r="V4772" s="39"/>
      <c r="W4772" s="39"/>
      <c r="X4772" s="39"/>
      <c r="Y4772" s="32"/>
      <c r="AA4772" s="40"/>
      <c r="AB4772" s="40"/>
      <c r="AC4772" s="40"/>
      <c r="AD4772" s="41"/>
    </row>
    <row r="4773" spans="16:30" x14ac:dyDescent="0.25">
      <c r="P4773" s="38"/>
      <c r="Q4773" s="38"/>
      <c r="V4773" s="39"/>
      <c r="W4773" s="39"/>
      <c r="X4773" s="39"/>
      <c r="Y4773" s="32"/>
      <c r="AA4773" s="40"/>
      <c r="AB4773" s="40"/>
      <c r="AC4773" s="40"/>
      <c r="AD4773" s="41"/>
    </row>
    <row r="4774" spans="16:30" x14ac:dyDescent="0.25">
      <c r="P4774" s="38"/>
      <c r="Q4774" s="38"/>
      <c r="V4774" s="39"/>
      <c r="W4774" s="39"/>
      <c r="X4774" s="39"/>
      <c r="Y4774" s="32"/>
      <c r="AA4774" s="40"/>
      <c r="AB4774" s="40"/>
      <c r="AC4774" s="40"/>
      <c r="AD4774" s="41"/>
    </row>
    <row r="4775" spans="16:30" x14ac:dyDescent="0.25">
      <c r="P4775" s="38"/>
      <c r="Q4775" s="38"/>
      <c r="V4775" s="39"/>
      <c r="W4775" s="39"/>
      <c r="X4775" s="39"/>
      <c r="Y4775" s="32"/>
      <c r="AA4775" s="40"/>
      <c r="AB4775" s="40"/>
      <c r="AC4775" s="40"/>
      <c r="AD4775" s="41"/>
    </row>
    <row r="4776" spans="16:30" x14ac:dyDescent="0.25">
      <c r="P4776" s="38"/>
      <c r="Q4776" s="38"/>
      <c r="V4776" s="39"/>
      <c r="W4776" s="39"/>
      <c r="X4776" s="39"/>
      <c r="Y4776" s="32"/>
      <c r="AA4776" s="40"/>
      <c r="AB4776" s="40"/>
      <c r="AC4776" s="40"/>
      <c r="AD4776" s="41"/>
    </row>
    <row r="4777" spans="16:30" x14ac:dyDescent="0.25">
      <c r="P4777" s="38"/>
      <c r="Q4777" s="38"/>
      <c r="V4777" s="39"/>
      <c r="W4777" s="39"/>
      <c r="X4777" s="39"/>
      <c r="Y4777" s="32"/>
      <c r="AA4777" s="40"/>
      <c r="AB4777" s="40"/>
      <c r="AC4777" s="40"/>
      <c r="AD4777" s="41"/>
    </row>
    <row r="4778" spans="16:30" x14ac:dyDescent="0.25">
      <c r="P4778" s="38"/>
      <c r="Q4778" s="38"/>
      <c r="V4778" s="39"/>
      <c r="W4778" s="39"/>
      <c r="X4778" s="39"/>
      <c r="Y4778" s="32"/>
      <c r="AA4778" s="40"/>
      <c r="AB4778" s="40"/>
      <c r="AC4778" s="40"/>
      <c r="AD4778" s="41"/>
    </row>
    <row r="4779" spans="16:30" x14ac:dyDescent="0.25">
      <c r="P4779" s="38"/>
      <c r="Q4779" s="38"/>
      <c r="V4779" s="39"/>
      <c r="W4779" s="39"/>
      <c r="X4779" s="39"/>
      <c r="Y4779" s="32"/>
      <c r="AA4779" s="40"/>
      <c r="AB4779" s="40"/>
      <c r="AC4779" s="40"/>
      <c r="AD4779" s="41"/>
    </row>
    <row r="4780" spans="16:30" x14ac:dyDescent="0.25">
      <c r="P4780" s="38"/>
      <c r="Q4780" s="38"/>
      <c r="V4780" s="39"/>
      <c r="W4780" s="39"/>
      <c r="X4780" s="39"/>
      <c r="Y4780" s="32"/>
      <c r="AA4780" s="40"/>
      <c r="AB4780" s="40"/>
      <c r="AC4780" s="40"/>
      <c r="AD4780" s="41"/>
    </row>
    <row r="4781" spans="16:30" x14ac:dyDescent="0.25">
      <c r="P4781" s="38"/>
      <c r="Q4781" s="38"/>
      <c r="V4781" s="39"/>
      <c r="W4781" s="39"/>
      <c r="X4781" s="39"/>
      <c r="Y4781" s="32"/>
      <c r="AA4781" s="40"/>
      <c r="AB4781" s="40"/>
      <c r="AC4781" s="40"/>
      <c r="AD4781" s="41"/>
    </row>
    <row r="4782" spans="16:30" x14ac:dyDescent="0.25">
      <c r="P4782" s="38"/>
      <c r="Q4782" s="38"/>
      <c r="V4782" s="39"/>
      <c r="W4782" s="39"/>
      <c r="X4782" s="39"/>
      <c r="Y4782" s="32"/>
      <c r="AA4782" s="40"/>
      <c r="AB4782" s="40"/>
      <c r="AC4782" s="40"/>
      <c r="AD4782" s="41"/>
    </row>
    <row r="4783" spans="16:30" x14ac:dyDescent="0.25">
      <c r="P4783" s="38"/>
      <c r="Q4783" s="38"/>
      <c r="V4783" s="39"/>
      <c r="W4783" s="39"/>
      <c r="X4783" s="39"/>
      <c r="Y4783" s="32"/>
      <c r="AA4783" s="40"/>
      <c r="AB4783" s="40"/>
      <c r="AC4783" s="40"/>
      <c r="AD4783" s="41"/>
    </row>
    <row r="4784" spans="16:30" x14ac:dyDescent="0.25">
      <c r="P4784" s="38"/>
      <c r="Q4784" s="38"/>
      <c r="V4784" s="39"/>
      <c r="W4784" s="39"/>
      <c r="X4784" s="39"/>
      <c r="Y4784" s="32"/>
      <c r="AA4784" s="40"/>
      <c r="AB4784" s="40"/>
      <c r="AC4784" s="40"/>
      <c r="AD4784" s="41"/>
    </row>
    <row r="4785" spans="16:30" x14ac:dyDescent="0.25">
      <c r="P4785" s="38"/>
      <c r="Q4785" s="38"/>
      <c r="V4785" s="39"/>
      <c r="W4785" s="39"/>
      <c r="X4785" s="39"/>
      <c r="Y4785" s="32"/>
      <c r="AA4785" s="40"/>
      <c r="AB4785" s="40"/>
      <c r="AC4785" s="40"/>
      <c r="AD4785" s="41"/>
    </row>
    <row r="4786" spans="16:30" x14ac:dyDescent="0.25">
      <c r="P4786" s="38"/>
      <c r="Q4786" s="38"/>
      <c r="V4786" s="39"/>
      <c r="W4786" s="39"/>
      <c r="X4786" s="39"/>
      <c r="Y4786" s="32"/>
      <c r="AA4786" s="40"/>
      <c r="AB4786" s="40"/>
      <c r="AC4786" s="40"/>
      <c r="AD4786" s="41"/>
    </row>
    <row r="4787" spans="16:30" x14ac:dyDescent="0.25">
      <c r="P4787" s="38"/>
      <c r="Q4787" s="38"/>
      <c r="V4787" s="39"/>
      <c r="W4787" s="39"/>
      <c r="X4787" s="39"/>
      <c r="Y4787" s="32"/>
      <c r="AA4787" s="40"/>
      <c r="AB4787" s="40"/>
      <c r="AC4787" s="40"/>
      <c r="AD4787" s="41"/>
    </row>
    <row r="4788" spans="16:30" x14ac:dyDescent="0.25">
      <c r="P4788" s="38"/>
      <c r="Q4788" s="38"/>
      <c r="V4788" s="39"/>
      <c r="W4788" s="39"/>
      <c r="X4788" s="39"/>
      <c r="Y4788" s="32"/>
      <c r="AA4788" s="40"/>
      <c r="AB4788" s="40"/>
      <c r="AC4788" s="40"/>
      <c r="AD4788" s="41"/>
    </row>
    <row r="4789" spans="16:30" x14ac:dyDescent="0.25">
      <c r="P4789" s="38"/>
      <c r="Q4789" s="38"/>
      <c r="V4789" s="39"/>
      <c r="W4789" s="39"/>
      <c r="X4789" s="39"/>
      <c r="Y4789" s="32"/>
      <c r="AA4789" s="40"/>
      <c r="AB4789" s="40"/>
      <c r="AC4789" s="40"/>
      <c r="AD4789" s="41"/>
    </row>
    <row r="4790" spans="16:30" x14ac:dyDescent="0.25">
      <c r="P4790" s="38"/>
      <c r="Q4790" s="38"/>
      <c r="V4790" s="39"/>
      <c r="W4790" s="39"/>
      <c r="X4790" s="39"/>
      <c r="Y4790" s="32"/>
      <c r="AA4790" s="40"/>
      <c r="AB4790" s="40"/>
      <c r="AC4790" s="40"/>
      <c r="AD4790" s="41"/>
    </row>
    <row r="4791" spans="16:30" x14ac:dyDescent="0.25">
      <c r="P4791" s="38"/>
      <c r="Q4791" s="38"/>
      <c r="V4791" s="39"/>
      <c r="W4791" s="39"/>
      <c r="X4791" s="39"/>
      <c r="Y4791" s="32"/>
      <c r="AA4791" s="40"/>
      <c r="AB4791" s="40"/>
      <c r="AC4791" s="40"/>
      <c r="AD4791" s="41"/>
    </row>
    <row r="4792" spans="16:30" x14ac:dyDescent="0.25">
      <c r="P4792" s="38"/>
      <c r="Q4792" s="38"/>
      <c r="V4792" s="39"/>
      <c r="W4792" s="39"/>
      <c r="X4792" s="39"/>
      <c r="Y4792" s="32"/>
      <c r="AA4792" s="40"/>
      <c r="AB4792" s="40"/>
      <c r="AC4792" s="40"/>
      <c r="AD4792" s="41"/>
    </row>
    <row r="4793" spans="16:30" x14ac:dyDescent="0.25">
      <c r="P4793" s="38"/>
      <c r="Q4793" s="38"/>
      <c r="V4793" s="39"/>
      <c r="W4793" s="39"/>
      <c r="X4793" s="39"/>
      <c r="Y4793" s="32"/>
      <c r="AA4793" s="40"/>
      <c r="AB4793" s="40"/>
      <c r="AC4793" s="40"/>
      <c r="AD4793" s="41"/>
    </row>
    <row r="4794" spans="16:30" x14ac:dyDescent="0.25">
      <c r="P4794" s="38"/>
      <c r="Q4794" s="38"/>
      <c r="V4794" s="39"/>
      <c r="W4794" s="39"/>
      <c r="X4794" s="39"/>
      <c r="Y4794" s="32"/>
      <c r="AA4794" s="40"/>
      <c r="AB4794" s="40"/>
      <c r="AC4794" s="40"/>
      <c r="AD4794" s="41"/>
    </row>
    <row r="4795" spans="16:30" x14ac:dyDescent="0.25">
      <c r="P4795" s="38"/>
      <c r="Q4795" s="38"/>
      <c r="V4795" s="39"/>
      <c r="W4795" s="39"/>
      <c r="X4795" s="39"/>
      <c r="Y4795" s="32"/>
      <c r="AA4795" s="40"/>
      <c r="AB4795" s="40"/>
      <c r="AC4795" s="40"/>
      <c r="AD4795" s="41"/>
    </row>
    <row r="4796" spans="16:30" x14ac:dyDescent="0.25">
      <c r="P4796" s="38"/>
      <c r="Q4796" s="38"/>
      <c r="V4796" s="39"/>
      <c r="W4796" s="39"/>
      <c r="X4796" s="39"/>
      <c r="Y4796" s="32"/>
      <c r="AA4796" s="40"/>
      <c r="AB4796" s="40"/>
      <c r="AC4796" s="40"/>
      <c r="AD4796" s="41"/>
    </row>
    <row r="4797" spans="16:30" x14ac:dyDescent="0.25">
      <c r="P4797" s="38"/>
      <c r="Q4797" s="38"/>
      <c r="V4797" s="39"/>
      <c r="W4797" s="39"/>
      <c r="X4797" s="39"/>
      <c r="Y4797" s="32"/>
      <c r="AA4797" s="40"/>
      <c r="AB4797" s="40"/>
      <c r="AC4797" s="40"/>
      <c r="AD4797" s="41"/>
    </row>
    <row r="4798" spans="16:30" x14ac:dyDescent="0.25">
      <c r="P4798" s="38"/>
      <c r="Q4798" s="38"/>
      <c r="V4798" s="39"/>
      <c r="W4798" s="39"/>
      <c r="X4798" s="39"/>
      <c r="Y4798" s="32"/>
      <c r="AA4798" s="40"/>
      <c r="AB4798" s="40"/>
      <c r="AC4798" s="40"/>
      <c r="AD4798" s="41"/>
    </row>
    <row r="4799" spans="16:30" x14ac:dyDescent="0.25">
      <c r="P4799" s="38"/>
      <c r="Q4799" s="38"/>
      <c r="V4799" s="39"/>
      <c r="W4799" s="39"/>
      <c r="X4799" s="39"/>
      <c r="Y4799" s="32"/>
      <c r="AA4799" s="40"/>
      <c r="AB4799" s="40"/>
      <c r="AC4799" s="40"/>
      <c r="AD4799" s="41"/>
    </row>
    <row r="4800" spans="16:30" x14ac:dyDescent="0.25">
      <c r="P4800" s="38"/>
      <c r="Q4800" s="38"/>
      <c r="V4800" s="39"/>
      <c r="W4800" s="39"/>
      <c r="X4800" s="39"/>
      <c r="Y4800" s="32"/>
      <c r="AA4800" s="40"/>
      <c r="AB4800" s="40"/>
      <c r="AC4800" s="40"/>
      <c r="AD4800" s="41"/>
    </row>
    <row r="4801" spans="16:30" x14ac:dyDescent="0.25">
      <c r="P4801" s="38"/>
      <c r="Q4801" s="38"/>
      <c r="V4801" s="39"/>
      <c r="W4801" s="39"/>
      <c r="X4801" s="39"/>
      <c r="Y4801" s="32"/>
      <c r="AA4801" s="40"/>
      <c r="AB4801" s="40"/>
      <c r="AC4801" s="40"/>
      <c r="AD4801" s="41"/>
    </row>
    <row r="4802" spans="16:30" x14ac:dyDescent="0.25">
      <c r="P4802" s="38"/>
      <c r="Q4802" s="38"/>
      <c r="V4802" s="39"/>
      <c r="W4802" s="39"/>
      <c r="X4802" s="39"/>
      <c r="Y4802" s="32"/>
      <c r="AA4802" s="40"/>
      <c r="AB4802" s="40"/>
      <c r="AC4802" s="40"/>
      <c r="AD4802" s="41"/>
    </row>
    <row r="4803" spans="16:30" x14ac:dyDescent="0.25">
      <c r="P4803" s="38"/>
      <c r="Q4803" s="38"/>
      <c r="V4803" s="39"/>
      <c r="W4803" s="39"/>
      <c r="X4803" s="39"/>
      <c r="Y4803" s="32"/>
      <c r="AA4803" s="40"/>
      <c r="AB4803" s="40"/>
      <c r="AC4803" s="40"/>
      <c r="AD4803" s="41"/>
    </row>
    <row r="4804" spans="16:30" x14ac:dyDescent="0.25">
      <c r="P4804" s="38"/>
      <c r="Q4804" s="38"/>
      <c r="V4804" s="39"/>
      <c r="W4804" s="39"/>
      <c r="X4804" s="39"/>
      <c r="Y4804" s="32"/>
      <c r="AA4804" s="40"/>
      <c r="AB4804" s="40"/>
      <c r="AC4804" s="40"/>
      <c r="AD4804" s="41"/>
    </row>
    <row r="4805" spans="16:30" x14ac:dyDescent="0.25">
      <c r="P4805" s="38"/>
      <c r="Q4805" s="38"/>
      <c r="V4805" s="39"/>
      <c r="W4805" s="39"/>
      <c r="X4805" s="39"/>
      <c r="Y4805" s="32"/>
      <c r="AA4805" s="40"/>
      <c r="AB4805" s="40"/>
      <c r="AC4805" s="40"/>
      <c r="AD4805" s="41"/>
    </row>
    <row r="4806" spans="16:30" x14ac:dyDescent="0.25">
      <c r="P4806" s="38"/>
      <c r="Q4806" s="38"/>
      <c r="V4806" s="39"/>
      <c r="W4806" s="39"/>
      <c r="X4806" s="39"/>
      <c r="Y4806" s="32"/>
      <c r="AA4806" s="40"/>
      <c r="AB4806" s="40"/>
      <c r="AC4806" s="40"/>
      <c r="AD4806" s="41"/>
    </row>
    <row r="4807" spans="16:30" x14ac:dyDescent="0.25">
      <c r="P4807" s="38"/>
      <c r="Q4807" s="38"/>
      <c r="V4807" s="39"/>
      <c r="W4807" s="39"/>
      <c r="X4807" s="39"/>
      <c r="Y4807" s="32"/>
      <c r="AA4807" s="40"/>
      <c r="AB4807" s="40"/>
      <c r="AC4807" s="40"/>
      <c r="AD4807" s="41"/>
    </row>
    <row r="4808" spans="16:30" x14ac:dyDescent="0.25">
      <c r="P4808" s="38"/>
      <c r="Q4808" s="38"/>
      <c r="V4808" s="39"/>
      <c r="W4808" s="39"/>
      <c r="X4808" s="39"/>
      <c r="Y4808" s="32"/>
      <c r="AA4808" s="40"/>
      <c r="AB4808" s="40"/>
      <c r="AC4808" s="40"/>
      <c r="AD4808" s="41"/>
    </row>
    <row r="4809" spans="16:30" x14ac:dyDescent="0.25">
      <c r="P4809" s="38"/>
      <c r="Q4809" s="38"/>
      <c r="V4809" s="39"/>
      <c r="W4809" s="39"/>
      <c r="X4809" s="39"/>
      <c r="Y4809" s="32"/>
      <c r="AA4809" s="40"/>
      <c r="AB4809" s="40"/>
      <c r="AC4809" s="40"/>
      <c r="AD4809" s="41"/>
    </row>
    <row r="4810" spans="16:30" x14ac:dyDescent="0.25">
      <c r="P4810" s="38"/>
      <c r="Q4810" s="38"/>
      <c r="V4810" s="39"/>
      <c r="W4810" s="39"/>
      <c r="X4810" s="39"/>
      <c r="Y4810" s="32"/>
      <c r="AA4810" s="40"/>
      <c r="AB4810" s="40"/>
      <c r="AC4810" s="40"/>
      <c r="AD4810" s="41"/>
    </row>
    <row r="4811" spans="16:30" x14ac:dyDescent="0.25">
      <c r="P4811" s="38"/>
      <c r="Q4811" s="38"/>
      <c r="V4811" s="39"/>
      <c r="W4811" s="39"/>
      <c r="X4811" s="39"/>
      <c r="Y4811" s="32"/>
      <c r="AA4811" s="40"/>
      <c r="AB4811" s="40"/>
      <c r="AC4811" s="40"/>
      <c r="AD4811" s="41"/>
    </row>
    <row r="4812" spans="16:30" x14ac:dyDescent="0.25">
      <c r="P4812" s="38"/>
      <c r="Q4812" s="38"/>
      <c r="V4812" s="39"/>
      <c r="W4812" s="39"/>
      <c r="X4812" s="39"/>
      <c r="Y4812" s="32"/>
      <c r="AA4812" s="40"/>
      <c r="AB4812" s="40"/>
      <c r="AC4812" s="40"/>
      <c r="AD4812" s="41"/>
    </row>
    <row r="4813" spans="16:30" x14ac:dyDescent="0.25">
      <c r="P4813" s="38"/>
      <c r="Q4813" s="38"/>
      <c r="V4813" s="39"/>
      <c r="W4813" s="39"/>
      <c r="X4813" s="39"/>
      <c r="Y4813" s="32"/>
      <c r="AA4813" s="40"/>
      <c r="AB4813" s="40"/>
      <c r="AC4813" s="40"/>
      <c r="AD4813" s="41"/>
    </row>
    <row r="4814" spans="16:30" x14ac:dyDescent="0.25">
      <c r="P4814" s="38"/>
      <c r="Q4814" s="38"/>
      <c r="V4814" s="39"/>
      <c r="W4814" s="39"/>
      <c r="X4814" s="39"/>
      <c r="Y4814" s="32"/>
      <c r="AA4814" s="40"/>
      <c r="AB4814" s="40"/>
      <c r="AC4814" s="40"/>
      <c r="AD4814" s="41"/>
    </row>
    <row r="4815" spans="16:30" x14ac:dyDescent="0.25">
      <c r="P4815" s="38"/>
      <c r="Q4815" s="38"/>
      <c r="V4815" s="39"/>
      <c r="W4815" s="39"/>
      <c r="X4815" s="39"/>
      <c r="Y4815" s="32"/>
      <c r="AA4815" s="40"/>
      <c r="AB4815" s="40"/>
      <c r="AC4815" s="40"/>
      <c r="AD4815" s="41"/>
    </row>
    <row r="4816" spans="16:30" x14ac:dyDescent="0.25">
      <c r="P4816" s="38"/>
      <c r="Q4816" s="38"/>
      <c r="V4816" s="39"/>
      <c r="W4816" s="39"/>
      <c r="X4816" s="39"/>
      <c r="Y4816" s="32"/>
      <c r="AA4816" s="40"/>
      <c r="AB4816" s="40"/>
      <c r="AC4816" s="40"/>
      <c r="AD4816" s="41"/>
    </row>
    <row r="4817" spans="16:30" x14ac:dyDescent="0.25">
      <c r="P4817" s="38"/>
      <c r="Q4817" s="38"/>
      <c r="V4817" s="39"/>
      <c r="W4817" s="39"/>
      <c r="X4817" s="39"/>
      <c r="Y4817" s="32"/>
      <c r="AA4817" s="40"/>
      <c r="AB4817" s="40"/>
      <c r="AC4817" s="40"/>
      <c r="AD4817" s="41"/>
    </row>
    <row r="4818" spans="16:30" x14ac:dyDescent="0.25">
      <c r="P4818" s="38"/>
      <c r="Q4818" s="38"/>
      <c r="V4818" s="39"/>
      <c r="W4818" s="39"/>
      <c r="X4818" s="39"/>
      <c r="Y4818" s="32"/>
      <c r="AA4818" s="40"/>
      <c r="AB4818" s="40"/>
      <c r="AC4818" s="40"/>
      <c r="AD4818" s="41"/>
    </row>
    <row r="4819" spans="16:30" x14ac:dyDescent="0.25">
      <c r="P4819" s="38"/>
      <c r="Q4819" s="38"/>
      <c r="V4819" s="39"/>
      <c r="W4819" s="39"/>
      <c r="X4819" s="39"/>
      <c r="Y4819" s="32"/>
      <c r="AA4819" s="40"/>
      <c r="AB4819" s="40"/>
      <c r="AC4819" s="40"/>
      <c r="AD4819" s="41"/>
    </row>
    <row r="4820" spans="16:30" x14ac:dyDescent="0.25">
      <c r="P4820" s="38"/>
      <c r="Q4820" s="38"/>
      <c r="V4820" s="39"/>
      <c r="W4820" s="39"/>
      <c r="X4820" s="39"/>
      <c r="Y4820" s="32"/>
      <c r="AA4820" s="40"/>
      <c r="AB4820" s="40"/>
      <c r="AC4820" s="40"/>
      <c r="AD4820" s="41"/>
    </row>
    <row r="4821" spans="16:30" x14ac:dyDescent="0.25">
      <c r="P4821" s="38"/>
      <c r="Q4821" s="38"/>
      <c r="V4821" s="39"/>
      <c r="W4821" s="39"/>
      <c r="X4821" s="39"/>
      <c r="Y4821" s="32"/>
      <c r="AA4821" s="40"/>
      <c r="AB4821" s="40"/>
      <c r="AC4821" s="40"/>
      <c r="AD4821" s="41"/>
    </row>
    <row r="4822" spans="16:30" x14ac:dyDescent="0.25">
      <c r="P4822" s="38"/>
      <c r="Q4822" s="38"/>
      <c r="V4822" s="39"/>
      <c r="W4822" s="39"/>
      <c r="X4822" s="39"/>
      <c r="Y4822" s="32"/>
      <c r="AA4822" s="40"/>
      <c r="AB4822" s="40"/>
      <c r="AC4822" s="40"/>
      <c r="AD4822" s="41"/>
    </row>
    <row r="4823" spans="16:30" x14ac:dyDescent="0.25">
      <c r="P4823" s="38"/>
      <c r="Q4823" s="38"/>
      <c r="V4823" s="39"/>
      <c r="W4823" s="39"/>
      <c r="X4823" s="39"/>
      <c r="Y4823" s="32"/>
      <c r="AA4823" s="40"/>
      <c r="AB4823" s="40"/>
      <c r="AC4823" s="40"/>
      <c r="AD4823" s="41"/>
    </row>
    <row r="4824" spans="16:30" x14ac:dyDescent="0.25">
      <c r="P4824" s="38"/>
      <c r="Q4824" s="38"/>
      <c r="V4824" s="39"/>
      <c r="W4824" s="39"/>
      <c r="X4824" s="39"/>
      <c r="Y4824" s="32"/>
      <c r="AA4824" s="40"/>
      <c r="AB4824" s="40"/>
      <c r="AC4824" s="40"/>
      <c r="AD4824" s="41"/>
    </row>
    <row r="4825" spans="16:30" x14ac:dyDescent="0.25">
      <c r="P4825" s="38"/>
      <c r="Q4825" s="38"/>
      <c r="V4825" s="39"/>
      <c r="W4825" s="39"/>
      <c r="X4825" s="39"/>
      <c r="Y4825" s="32"/>
      <c r="AA4825" s="40"/>
      <c r="AB4825" s="40"/>
      <c r="AC4825" s="40"/>
      <c r="AD4825" s="41"/>
    </row>
    <row r="4826" spans="16:30" x14ac:dyDescent="0.25">
      <c r="P4826" s="38"/>
      <c r="Q4826" s="38"/>
      <c r="V4826" s="39"/>
      <c r="W4826" s="39"/>
      <c r="X4826" s="39"/>
      <c r="Y4826" s="32"/>
      <c r="AA4826" s="40"/>
      <c r="AB4826" s="40"/>
      <c r="AC4826" s="40"/>
      <c r="AD4826" s="41"/>
    </row>
    <row r="4827" spans="16:30" x14ac:dyDescent="0.25">
      <c r="P4827" s="38"/>
      <c r="Q4827" s="38"/>
      <c r="V4827" s="39"/>
      <c r="W4827" s="39"/>
      <c r="X4827" s="39"/>
      <c r="Y4827" s="32"/>
      <c r="AA4827" s="40"/>
      <c r="AB4827" s="40"/>
      <c r="AC4827" s="40"/>
      <c r="AD4827" s="41"/>
    </row>
    <row r="4828" spans="16:30" x14ac:dyDescent="0.25">
      <c r="P4828" s="38"/>
      <c r="Q4828" s="38"/>
      <c r="V4828" s="39"/>
      <c r="W4828" s="39"/>
      <c r="X4828" s="39"/>
      <c r="Y4828" s="32"/>
      <c r="AA4828" s="40"/>
      <c r="AB4828" s="40"/>
      <c r="AC4828" s="40"/>
      <c r="AD4828" s="41"/>
    </row>
    <row r="4829" spans="16:30" x14ac:dyDescent="0.25">
      <c r="P4829" s="38"/>
      <c r="Q4829" s="38"/>
      <c r="V4829" s="39"/>
      <c r="W4829" s="39"/>
      <c r="X4829" s="39"/>
      <c r="Y4829" s="32"/>
      <c r="AA4829" s="40"/>
      <c r="AB4829" s="40"/>
      <c r="AC4829" s="40"/>
      <c r="AD4829" s="41"/>
    </row>
    <row r="4830" spans="16:30" x14ac:dyDescent="0.25">
      <c r="P4830" s="38"/>
      <c r="Q4830" s="38"/>
      <c r="V4830" s="39"/>
      <c r="W4830" s="39"/>
      <c r="X4830" s="39"/>
      <c r="Y4830" s="32"/>
      <c r="AA4830" s="40"/>
      <c r="AB4830" s="40"/>
      <c r="AC4830" s="40"/>
      <c r="AD4830" s="41"/>
    </row>
    <row r="4831" spans="16:30" x14ac:dyDescent="0.25">
      <c r="P4831" s="38"/>
      <c r="Q4831" s="38"/>
      <c r="V4831" s="39"/>
      <c r="W4831" s="39"/>
      <c r="X4831" s="39"/>
      <c r="Y4831" s="32"/>
      <c r="AA4831" s="40"/>
      <c r="AB4831" s="40"/>
      <c r="AC4831" s="40"/>
      <c r="AD4831" s="41"/>
    </row>
    <row r="4832" spans="16:30" x14ac:dyDescent="0.25">
      <c r="P4832" s="38"/>
      <c r="Q4832" s="38"/>
      <c r="V4832" s="39"/>
      <c r="W4832" s="39"/>
      <c r="X4832" s="39"/>
      <c r="Y4832" s="32"/>
      <c r="AA4832" s="40"/>
      <c r="AB4832" s="40"/>
      <c r="AC4832" s="40"/>
      <c r="AD4832" s="41"/>
    </row>
    <row r="4833" spans="16:30" x14ac:dyDescent="0.25">
      <c r="P4833" s="38"/>
      <c r="Q4833" s="38"/>
      <c r="V4833" s="39"/>
      <c r="W4833" s="39"/>
      <c r="X4833" s="39"/>
      <c r="Y4833" s="32"/>
      <c r="AA4833" s="40"/>
      <c r="AB4833" s="40"/>
      <c r="AC4833" s="40"/>
      <c r="AD4833" s="41"/>
    </row>
    <row r="4834" spans="16:30" x14ac:dyDescent="0.25">
      <c r="P4834" s="38"/>
      <c r="Q4834" s="38"/>
      <c r="V4834" s="39"/>
      <c r="W4834" s="39"/>
      <c r="X4834" s="39"/>
      <c r="Y4834" s="32"/>
      <c r="AA4834" s="40"/>
      <c r="AB4834" s="40"/>
      <c r="AC4834" s="40"/>
      <c r="AD4834" s="41"/>
    </row>
    <row r="4835" spans="16:30" x14ac:dyDescent="0.25">
      <c r="P4835" s="38"/>
      <c r="Q4835" s="38"/>
      <c r="V4835" s="39"/>
      <c r="W4835" s="39"/>
      <c r="X4835" s="39"/>
      <c r="Y4835" s="32"/>
      <c r="AA4835" s="40"/>
      <c r="AB4835" s="40"/>
      <c r="AC4835" s="40"/>
      <c r="AD4835" s="41"/>
    </row>
    <row r="4836" spans="16:30" x14ac:dyDescent="0.25">
      <c r="P4836" s="38"/>
      <c r="Q4836" s="38"/>
      <c r="V4836" s="39"/>
      <c r="W4836" s="39"/>
      <c r="X4836" s="39"/>
      <c r="Y4836" s="32"/>
      <c r="AA4836" s="40"/>
      <c r="AB4836" s="40"/>
      <c r="AC4836" s="40"/>
      <c r="AD4836" s="41"/>
    </row>
    <row r="4837" spans="16:30" x14ac:dyDescent="0.25">
      <c r="P4837" s="38"/>
      <c r="Q4837" s="38"/>
      <c r="V4837" s="39"/>
      <c r="W4837" s="39"/>
      <c r="X4837" s="39"/>
      <c r="Y4837" s="32"/>
      <c r="AA4837" s="40"/>
      <c r="AB4837" s="40"/>
      <c r="AC4837" s="40"/>
      <c r="AD4837" s="41"/>
    </row>
    <row r="4838" spans="16:30" x14ac:dyDescent="0.25">
      <c r="P4838" s="38"/>
      <c r="Q4838" s="38"/>
      <c r="V4838" s="39"/>
      <c r="W4838" s="39"/>
      <c r="X4838" s="39"/>
      <c r="Y4838" s="32"/>
      <c r="AA4838" s="40"/>
      <c r="AB4838" s="40"/>
      <c r="AC4838" s="40"/>
      <c r="AD4838" s="41"/>
    </row>
    <row r="4839" spans="16:30" x14ac:dyDescent="0.25">
      <c r="P4839" s="38"/>
      <c r="Q4839" s="38"/>
      <c r="V4839" s="39"/>
      <c r="W4839" s="39"/>
      <c r="X4839" s="39"/>
      <c r="Y4839" s="32"/>
      <c r="AA4839" s="40"/>
      <c r="AB4839" s="40"/>
      <c r="AC4839" s="40"/>
      <c r="AD4839" s="41"/>
    </row>
    <row r="4840" spans="16:30" x14ac:dyDescent="0.25">
      <c r="P4840" s="38"/>
      <c r="Q4840" s="38"/>
      <c r="V4840" s="39"/>
      <c r="W4840" s="39"/>
      <c r="X4840" s="39"/>
      <c r="Y4840" s="32"/>
      <c r="AA4840" s="40"/>
      <c r="AB4840" s="40"/>
      <c r="AC4840" s="40"/>
      <c r="AD4840" s="41"/>
    </row>
    <row r="4841" spans="16:30" x14ac:dyDescent="0.25">
      <c r="P4841" s="38"/>
      <c r="Q4841" s="38"/>
      <c r="V4841" s="39"/>
      <c r="W4841" s="39"/>
      <c r="X4841" s="39"/>
      <c r="Y4841" s="32"/>
      <c r="AA4841" s="40"/>
      <c r="AB4841" s="40"/>
      <c r="AC4841" s="40"/>
      <c r="AD4841" s="41"/>
    </row>
    <row r="4842" spans="16:30" x14ac:dyDescent="0.25">
      <c r="P4842" s="38"/>
      <c r="Q4842" s="38"/>
      <c r="V4842" s="39"/>
      <c r="W4842" s="39"/>
      <c r="X4842" s="39"/>
      <c r="Y4842" s="32"/>
      <c r="AA4842" s="40"/>
      <c r="AB4842" s="40"/>
      <c r="AC4842" s="40"/>
      <c r="AD4842" s="41"/>
    </row>
    <row r="4843" spans="16:30" x14ac:dyDescent="0.25">
      <c r="P4843" s="38"/>
      <c r="Q4843" s="38"/>
      <c r="V4843" s="39"/>
      <c r="W4843" s="39"/>
      <c r="X4843" s="39"/>
      <c r="Y4843" s="32"/>
      <c r="AA4843" s="40"/>
      <c r="AB4843" s="40"/>
      <c r="AC4843" s="40"/>
      <c r="AD4843" s="41"/>
    </row>
    <row r="4844" spans="16:30" x14ac:dyDescent="0.25">
      <c r="P4844" s="38"/>
      <c r="Q4844" s="38"/>
      <c r="V4844" s="39"/>
      <c r="W4844" s="39"/>
      <c r="X4844" s="39"/>
      <c r="Y4844" s="32"/>
      <c r="AA4844" s="40"/>
      <c r="AB4844" s="40"/>
      <c r="AC4844" s="40"/>
      <c r="AD4844" s="41"/>
    </row>
    <row r="4845" spans="16:30" x14ac:dyDescent="0.25">
      <c r="P4845" s="38"/>
      <c r="Q4845" s="38"/>
      <c r="V4845" s="39"/>
      <c r="W4845" s="39"/>
      <c r="X4845" s="39"/>
      <c r="Y4845" s="32"/>
      <c r="AA4845" s="40"/>
      <c r="AB4845" s="40"/>
      <c r="AC4845" s="40"/>
      <c r="AD4845" s="41"/>
    </row>
    <row r="4846" spans="16:30" x14ac:dyDescent="0.25">
      <c r="P4846" s="38"/>
      <c r="Q4846" s="38"/>
      <c r="V4846" s="39"/>
      <c r="W4846" s="39"/>
      <c r="X4846" s="39"/>
      <c r="Y4846" s="32"/>
      <c r="AA4846" s="40"/>
      <c r="AB4846" s="40"/>
      <c r="AC4846" s="40"/>
      <c r="AD4846" s="41"/>
    </row>
    <row r="4847" spans="16:30" x14ac:dyDescent="0.25">
      <c r="P4847" s="38"/>
      <c r="Q4847" s="38"/>
      <c r="V4847" s="39"/>
      <c r="W4847" s="39"/>
      <c r="X4847" s="39"/>
      <c r="Y4847" s="32"/>
      <c r="AA4847" s="40"/>
      <c r="AB4847" s="40"/>
      <c r="AC4847" s="40"/>
      <c r="AD4847" s="41"/>
    </row>
    <row r="4848" spans="16:30" x14ac:dyDescent="0.25">
      <c r="P4848" s="38"/>
      <c r="Q4848" s="38"/>
      <c r="V4848" s="39"/>
      <c r="W4848" s="39"/>
      <c r="X4848" s="39"/>
      <c r="Y4848" s="32"/>
      <c r="AA4848" s="40"/>
      <c r="AB4848" s="40"/>
      <c r="AC4848" s="40"/>
      <c r="AD4848" s="41"/>
    </row>
    <row r="4849" spans="16:30" x14ac:dyDescent="0.25">
      <c r="P4849" s="38"/>
      <c r="Q4849" s="38"/>
      <c r="V4849" s="39"/>
      <c r="W4849" s="39"/>
      <c r="X4849" s="39"/>
      <c r="Y4849" s="32"/>
      <c r="AA4849" s="40"/>
      <c r="AB4849" s="40"/>
      <c r="AC4849" s="40"/>
      <c r="AD4849" s="41"/>
    </row>
    <row r="4850" spans="16:30" x14ac:dyDescent="0.25">
      <c r="P4850" s="38"/>
      <c r="Q4850" s="38"/>
      <c r="V4850" s="39"/>
      <c r="W4850" s="39"/>
      <c r="X4850" s="39"/>
      <c r="Y4850" s="32"/>
      <c r="AA4850" s="40"/>
      <c r="AB4850" s="40"/>
      <c r="AC4850" s="40"/>
      <c r="AD4850" s="41"/>
    </row>
    <row r="4851" spans="16:30" x14ac:dyDescent="0.25">
      <c r="P4851" s="38"/>
      <c r="Q4851" s="38"/>
      <c r="V4851" s="39"/>
      <c r="W4851" s="39"/>
      <c r="X4851" s="39"/>
      <c r="Y4851" s="32"/>
      <c r="AA4851" s="40"/>
      <c r="AB4851" s="40"/>
      <c r="AC4851" s="40"/>
      <c r="AD4851" s="41"/>
    </row>
    <row r="4852" spans="16:30" x14ac:dyDescent="0.25">
      <c r="P4852" s="38"/>
      <c r="Q4852" s="38"/>
      <c r="V4852" s="39"/>
      <c r="W4852" s="39"/>
      <c r="X4852" s="39"/>
      <c r="Y4852" s="32"/>
      <c r="AA4852" s="40"/>
      <c r="AB4852" s="40"/>
      <c r="AC4852" s="40"/>
      <c r="AD4852" s="41"/>
    </row>
    <row r="4853" spans="16:30" x14ac:dyDescent="0.25">
      <c r="P4853" s="38"/>
      <c r="Q4853" s="38"/>
      <c r="V4853" s="39"/>
      <c r="W4853" s="39"/>
      <c r="X4853" s="39"/>
      <c r="Y4853" s="32"/>
      <c r="AA4853" s="40"/>
      <c r="AB4853" s="40"/>
      <c r="AC4853" s="40"/>
      <c r="AD4853" s="41"/>
    </row>
    <row r="4854" spans="16:30" x14ac:dyDescent="0.25">
      <c r="P4854" s="38"/>
      <c r="Q4854" s="38"/>
      <c r="V4854" s="39"/>
      <c r="W4854" s="39"/>
      <c r="X4854" s="39"/>
      <c r="Y4854" s="32"/>
      <c r="AA4854" s="40"/>
      <c r="AB4854" s="40"/>
      <c r="AC4854" s="40"/>
      <c r="AD4854" s="41"/>
    </row>
    <row r="4855" spans="16:30" x14ac:dyDescent="0.25">
      <c r="P4855" s="38"/>
      <c r="Q4855" s="38"/>
      <c r="V4855" s="39"/>
      <c r="W4855" s="39"/>
      <c r="X4855" s="39"/>
      <c r="Y4855" s="32"/>
      <c r="AA4855" s="40"/>
      <c r="AB4855" s="40"/>
      <c r="AC4855" s="40"/>
      <c r="AD4855" s="41"/>
    </row>
    <row r="4856" spans="16:30" x14ac:dyDescent="0.25">
      <c r="P4856" s="38"/>
      <c r="Q4856" s="38"/>
      <c r="V4856" s="39"/>
      <c r="W4856" s="39"/>
      <c r="X4856" s="39"/>
      <c r="Y4856" s="32"/>
      <c r="AA4856" s="40"/>
      <c r="AB4856" s="40"/>
      <c r="AC4856" s="40"/>
      <c r="AD4856" s="41"/>
    </row>
    <row r="4857" spans="16:30" x14ac:dyDescent="0.25">
      <c r="P4857" s="38"/>
      <c r="Q4857" s="38"/>
      <c r="V4857" s="39"/>
      <c r="W4857" s="39"/>
      <c r="X4857" s="39"/>
      <c r="Y4857" s="32"/>
      <c r="AA4857" s="40"/>
      <c r="AB4857" s="40"/>
      <c r="AC4857" s="40"/>
      <c r="AD4857" s="41"/>
    </row>
    <row r="4858" spans="16:30" x14ac:dyDescent="0.25">
      <c r="P4858" s="38"/>
      <c r="Q4858" s="38"/>
      <c r="V4858" s="39"/>
      <c r="W4858" s="39"/>
      <c r="X4858" s="39"/>
      <c r="Y4858" s="32"/>
      <c r="AA4858" s="40"/>
      <c r="AB4858" s="40"/>
      <c r="AC4858" s="40"/>
      <c r="AD4858" s="41"/>
    </row>
    <row r="4859" spans="16:30" x14ac:dyDescent="0.25">
      <c r="P4859" s="38"/>
      <c r="Q4859" s="38"/>
      <c r="V4859" s="39"/>
      <c r="W4859" s="39"/>
      <c r="X4859" s="39"/>
      <c r="Y4859" s="32"/>
      <c r="AA4859" s="40"/>
      <c r="AB4859" s="40"/>
      <c r="AC4859" s="40"/>
      <c r="AD4859" s="41"/>
    </row>
    <row r="4860" spans="16:30" x14ac:dyDescent="0.25">
      <c r="P4860" s="38"/>
      <c r="Q4860" s="38"/>
      <c r="V4860" s="39"/>
      <c r="W4860" s="39"/>
      <c r="X4860" s="39"/>
      <c r="Y4860" s="32"/>
      <c r="AA4860" s="40"/>
      <c r="AB4860" s="40"/>
      <c r="AC4860" s="40"/>
      <c r="AD4860" s="41"/>
    </row>
    <row r="4861" spans="16:30" x14ac:dyDescent="0.25">
      <c r="P4861" s="38"/>
      <c r="Q4861" s="38"/>
      <c r="V4861" s="39"/>
      <c r="W4861" s="39"/>
      <c r="X4861" s="39"/>
      <c r="Y4861" s="32"/>
      <c r="AA4861" s="40"/>
      <c r="AB4861" s="40"/>
      <c r="AC4861" s="40"/>
      <c r="AD4861" s="41"/>
    </row>
    <row r="4862" spans="16:30" x14ac:dyDescent="0.25">
      <c r="P4862" s="38"/>
      <c r="Q4862" s="38"/>
      <c r="V4862" s="39"/>
      <c r="W4862" s="39"/>
      <c r="X4862" s="39"/>
      <c r="Y4862" s="32"/>
      <c r="AA4862" s="40"/>
      <c r="AB4862" s="40"/>
      <c r="AC4862" s="40"/>
      <c r="AD4862" s="41"/>
    </row>
    <row r="4863" spans="16:30" x14ac:dyDescent="0.25">
      <c r="P4863" s="38"/>
      <c r="Q4863" s="38"/>
      <c r="V4863" s="39"/>
      <c r="W4863" s="39"/>
      <c r="X4863" s="39"/>
      <c r="Y4863" s="32"/>
      <c r="AA4863" s="40"/>
      <c r="AB4863" s="40"/>
      <c r="AC4863" s="40"/>
      <c r="AD4863" s="41"/>
    </row>
    <row r="4864" spans="16:30" x14ac:dyDescent="0.25">
      <c r="P4864" s="38"/>
      <c r="Q4864" s="38"/>
      <c r="V4864" s="39"/>
      <c r="W4864" s="39"/>
      <c r="X4864" s="39"/>
      <c r="Y4864" s="32"/>
      <c r="AA4864" s="40"/>
      <c r="AB4864" s="40"/>
      <c r="AC4864" s="40"/>
      <c r="AD4864" s="41"/>
    </row>
    <row r="4865" spans="16:30" x14ac:dyDescent="0.25">
      <c r="P4865" s="38"/>
      <c r="Q4865" s="38"/>
      <c r="V4865" s="39"/>
      <c r="W4865" s="39"/>
      <c r="X4865" s="39"/>
      <c r="Y4865" s="32"/>
      <c r="AA4865" s="40"/>
      <c r="AB4865" s="40"/>
      <c r="AC4865" s="40"/>
      <c r="AD4865" s="41"/>
    </row>
    <row r="4866" spans="16:30" x14ac:dyDescent="0.25">
      <c r="P4866" s="38"/>
      <c r="Q4866" s="38"/>
      <c r="V4866" s="39"/>
      <c r="W4866" s="39"/>
      <c r="X4866" s="39"/>
      <c r="Y4866" s="32"/>
      <c r="AA4866" s="40"/>
      <c r="AB4866" s="40"/>
      <c r="AC4866" s="40"/>
      <c r="AD4866" s="41"/>
    </row>
    <row r="4867" spans="16:30" x14ac:dyDescent="0.25">
      <c r="P4867" s="38"/>
      <c r="Q4867" s="38"/>
      <c r="V4867" s="39"/>
      <c r="W4867" s="39"/>
      <c r="X4867" s="39"/>
      <c r="Y4867" s="32"/>
      <c r="AA4867" s="40"/>
      <c r="AB4867" s="40"/>
      <c r="AC4867" s="40"/>
      <c r="AD4867" s="41"/>
    </row>
    <row r="4868" spans="16:30" x14ac:dyDescent="0.25">
      <c r="P4868" s="38"/>
      <c r="Q4868" s="38"/>
      <c r="V4868" s="39"/>
      <c r="W4868" s="39"/>
      <c r="X4868" s="39"/>
      <c r="Y4868" s="32"/>
      <c r="AA4868" s="40"/>
      <c r="AB4868" s="40"/>
      <c r="AC4868" s="40"/>
      <c r="AD4868" s="41"/>
    </row>
    <row r="4869" spans="16:30" x14ac:dyDescent="0.25">
      <c r="P4869" s="38"/>
      <c r="Q4869" s="38"/>
      <c r="V4869" s="39"/>
      <c r="W4869" s="39"/>
      <c r="X4869" s="39"/>
      <c r="Y4869" s="32"/>
      <c r="AA4869" s="40"/>
      <c r="AB4869" s="40"/>
      <c r="AC4869" s="40"/>
      <c r="AD4869" s="41"/>
    </row>
    <row r="4870" spans="16:30" x14ac:dyDescent="0.25">
      <c r="P4870" s="38"/>
      <c r="Q4870" s="38"/>
      <c r="V4870" s="39"/>
      <c r="W4870" s="39"/>
      <c r="X4870" s="39"/>
      <c r="Y4870" s="32"/>
      <c r="AA4870" s="40"/>
      <c r="AB4870" s="40"/>
      <c r="AC4870" s="40"/>
      <c r="AD4870" s="41"/>
    </row>
    <row r="4871" spans="16:30" x14ac:dyDescent="0.25">
      <c r="P4871" s="38"/>
      <c r="Q4871" s="38"/>
      <c r="V4871" s="39"/>
      <c r="W4871" s="39"/>
      <c r="X4871" s="39"/>
      <c r="Y4871" s="32"/>
      <c r="AA4871" s="40"/>
      <c r="AB4871" s="40"/>
      <c r="AC4871" s="40"/>
      <c r="AD4871" s="41"/>
    </row>
    <row r="4872" spans="16:30" x14ac:dyDescent="0.25">
      <c r="P4872" s="38"/>
      <c r="Q4872" s="38"/>
      <c r="V4872" s="39"/>
      <c r="W4872" s="39"/>
      <c r="X4872" s="39"/>
      <c r="Y4872" s="32"/>
      <c r="AA4872" s="40"/>
      <c r="AB4872" s="40"/>
      <c r="AC4872" s="40"/>
      <c r="AD4872" s="41"/>
    </row>
    <row r="4873" spans="16:30" x14ac:dyDescent="0.25">
      <c r="P4873" s="38"/>
      <c r="Q4873" s="38"/>
      <c r="V4873" s="39"/>
      <c r="W4873" s="39"/>
      <c r="X4873" s="39"/>
      <c r="Y4873" s="32"/>
      <c r="AA4873" s="40"/>
      <c r="AB4873" s="40"/>
      <c r="AC4873" s="40"/>
      <c r="AD4873" s="41"/>
    </row>
    <row r="4874" spans="16:30" x14ac:dyDescent="0.25">
      <c r="P4874" s="38"/>
      <c r="Q4874" s="38"/>
      <c r="V4874" s="39"/>
      <c r="W4874" s="39"/>
      <c r="X4874" s="39"/>
      <c r="Y4874" s="32"/>
      <c r="AA4874" s="40"/>
      <c r="AB4874" s="40"/>
      <c r="AC4874" s="40"/>
      <c r="AD4874" s="41"/>
    </row>
    <row r="4875" spans="16:30" x14ac:dyDescent="0.25">
      <c r="P4875" s="38"/>
      <c r="Q4875" s="38"/>
      <c r="V4875" s="39"/>
      <c r="W4875" s="39"/>
      <c r="X4875" s="39"/>
      <c r="Y4875" s="32"/>
      <c r="AA4875" s="40"/>
      <c r="AB4875" s="40"/>
      <c r="AC4875" s="40"/>
      <c r="AD4875" s="41"/>
    </row>
    <row r="4876" spans="16:30" x14ac:dyDescent="0.25">
      <c r="P4876" s="38"/>
      <c r="Q4876" s="38"/>
      <c r="V4876" s="39"/>
      <c r="W4876" s="39"/>
      <c r="X4876" s="39"/>
      <c r="Y4876" s="32"/>
      <c r="AA4876" s="40"/>
      <c r="AB4876" s="40"/>
      <c r="AC4876" s="40"/>
      <c r="AD4876" s="41"/>
    </row>
    <row r="4877" spans="16:30" x14ac:dyDescent="0.25">
      <c r="P4877" s="38"/>
      <c r="Q4877" s="38"/>
      <c r="V4877" s="39"/>
      <c r="W4877" s="39"/>
      <c r="X4877" s="39"/>
      <c r="Y4877" s="32"/>
      <c r="AA4877" s="40"/>
      <c r="AB4877" s="40"/>
      <c r="AC4877" s="40"/>
      <c r="AD4877" s="41"/>
    </row>
    <row r="4878" spans="16:30" x14ac:dyDescent="0.25">
      <c r="P4878" s="38"/>
      <c r="Q4878" s="38"/>
      <c r="V4878" s="39"/>
      <c r="W4878" s="39"/>
      <c r="X4878" s="39"/>
      <c r="Y4878" s="32"/>
      <c r="AA4878" s="40"/>
      <c r="AB4878" s="40"/>
      <c r="AC4878" s="40"/>
      <c r="AD4878" s="41"/>
    </row>
    <row r="4879" spans="16:30" x14ac:dyDescent="0.25">
      <c r="P4879" s="38"/>
      <c r="Q4879" s="38"/>
      <c r="V4879" s="39"/>
      <c r="W4879" s="39"/>
      <c r="X4879" s="39"/>
      <c r="Y4879" s="32"/>
      <c r="AA4879" s="40"/>
      <c r="AB4879" s="40"/>
      <c r="AC4879" s="40"/>
      <c r="AD4879" s="41"/>
    </row>
    <row r="4880" spans="16:30" x14ac:dyDescent="0.25">
      <c r="P4880" s="38"/>
      <c r="Q4880" s="38"/>
      <c r="V4880" s="39"/>
      <c r="W4880" s="39"/>
      <c r="X4880" s="39"/>
      <c r="Y4880" s="32"/>
      <c r="AA4880" s="40"/>
      <c r="AB4880" s="40"/>
      <c r="AC4880" s="40"/>
      <c r="AD4880" s="41"/>
    </row>
    <row r="4881" spans="16:30" x14ac:dyDescent="0.25">
      <c r="P4881" s="38"/>
      <c r="Q4881" s="38"/>
      <c r="V4881" s="39"/>
      <c r="W4881" s="39"/>
      <c r="X4881" s="39"/>
      <c r="Y4881" s="32"/>
      <c r="AA4881" s="40"/>
      <c r="AB4881" s="40"/>
      <c r="AC4881" s="40"/>
      <c r="AD4881" s="41"/>
    </row>
    <row r="4882" spans="16:30" x14ac:dyDescent="0.25">
      <c r="P4882" s="38"/>
      <c r="Q4882" s="38"/>
      <c r="V4882" s="39"/>
      <c r="W4882" s="39"/>
      <c r="X4882" s="39"/>
      <c r="Y4882" s="32"/>
      <c r="AA4882" s="40"/>
      <c r="AB4882" s="40"/>
      <c r="AC4882" s="40"/>
      <c r="AD4882" s="41"/>
    </row>
    <row r="4883" spans="16:30" x14ac:dyDescent="0.25">
      <c r="P4883" s="38"/>
      <c r="Q4883" s="38"/>
      <c r="V4883" s="39"/>
      <c r="W4883" s="39"/>
      <c r="X4883" s="39"/>
      <c r="Y4883" s="32"/>
      <c r="AA4883" s="40"/>
      <c r="AB4883" s="40"/>
      <c r="AC4883" s="40"/>
      <c r="AD4883" s="41"/>
    </row>
    <row r="4884" spans="16:30" x14ac:dyDescent="0.25">
      <c r="P4884" s="38"/>
      <c r="Q4884" s="38"/>
      <c r="V4884" s="39"/>
      <c r="W4884" s="39"/>
      <c r="X4884" s="39"/>
      <c r="Y4884" s="32"/>
      <c r="AA4884" s="40"/>
      <c r="AB4884" s="40"/>
      <c r="AC4884" s="40"/>
      <c r="AD4884" s="41"/>
    </row>
    <row r="4885" spans="16:30" x14ac:dyDescent="0.25">
      <c r="P4885" s="38"/>
      <c r="Q4885" s="38"/>
      <c r="V4885" s="39"/>
      <c r="W4885" s="39"/>
      <c r="X4885" s="39"/>
      <c r="Y4885" s="32"/>
      <c r="AA4885" s="40"/>
      <c r="AB4885" s="40"/>
      <c r="AC4885" s="40"/>
      <c r="AD4885" s="41"/>
    </row>
    <row r="4886" spans="16:30" x14ac:dyDescent="0.25">
      <c r="P4886" s="38"/>
      <c r="Q4886" s="38"/>
      <c r="V4886" s="39"/>
      <c r="W4886" s="39"/>
      <c r="X4886" s="39"/>
      <c r="Y4886" s="32"/>
      <c r="AA4886" s="40"/>
      <c r="AB4886" s="40"/>
      <c r="AC4886" s="40"/>
      <c r="AD4886" s="41"/>
    </row>
    <row r="4887" spans="16:30" x14ac:dyDescent="0.25">
      <c r="P4887" s="38"/>
      <c r="Q4887" s="38"/>
      <c r="V4887" s="39"/>
      <c r="W4887" s="39"/>
      <c r="X4887" s="39"/>
      <c r="Y4887" s="32"/>
      <c r="AA4887" s="40"/>
      <c r="AB4887" s="40"/>
      <c r="AC4887" s="40"/>
      <c r="AD4887" s="41"/>
    </row>
    <row r="4888" spans="16:30" x14ac:dyDescent="0.25">
      <c r="P4888" s="38"/>
      <c r="Q4888" s="38"/>
      <c r="V4888" s="39"/>
      <c r="W4888" s="39"/>
      <c r="X4888" s="39"/>
      <c r="Y4888" s="32"/>
      <c r="AA4888" s="40"/>
      <c r="AB4888" s="40"/>
      <c r="AC4888" s="40"/>
      <c r="AD4888" s="41"/>
    </row>
    <row r="4889" spans="16:30" x14ac:dyDescent="0.25">
      <c r="P4889" s="38"/>
      <c r="Q4889" s="38"/>
      <c r="V4889" s="39"/>
      <c r="W4889" s="39"/>
      <c r="X4889" s="39"/>
      <c r="Y4889" s="32"/>
      <c r="AA4889" s="40"/>
      <c r="AB4889" s="40"/>
      <c r="AC4889" s="40"/>
      <c r="AD4889" s="41"/>
    </row>
    <row r="4890" spans="16:30" x14ac:dyDescent="0.25">
      <c r="P4890" s="38"/>
      <c r="Q4890" s="38"/>
      <c r="V4890" s="39"/>
      <c r="W4890" s="39"/>
      <c r="X4890" s="39"/>
      <c r="Y4890" s="32"/>
      <c r="AA4890" s="40"/>
      <c r="AB4890" s="40"/>
      <c r="AC4890" s="40"/>
      <c r="AD4890" s="41"/>
    </row>
    <row r="4891" spans="16:30" x14ac:dyDescent="0.25">
      <c r="P4891" s="38"/>
      <c r="Q4891" s="38"/>
      <c r="V4891" s="39"/>
      <c r="W4891" s="39"/>
      <c r="X4891" s="39"/>
      <c r="Y4891" s="32"/>
      <c r="AA4891" s="40"/>
      <c r="AB4891" s="40"/>
      <c r="AC4891" s="40"/>
      <c r="AD4891" s="41"/>
    </row>
    <row r="4892" spans="16:30" x14ac:dyDescent="0.25">
      <c r="P4892" s="38"/>
      <c r="Q4892" s="38"/>
      <c r="V4892" s="39"/>
      <c r="W4892" s="39"/>
      <c r="X4892" s="39"/>
      <c r="Y4892" s="32"/>
      <c r="AA4892" s="40"/>
      <c r="AB4892" s="40"/>
      <c r="AC4892" s="40"/>
      <c r="AD4892" s="41"/>
    </row>
    <row r="4893" spans="16:30" x14ac:dyDescent="0.25">
      <c r="P4893" s="38"/>
      <c r="Q4893" s="38"/>
      <c r="V4893" s="39"/>
      <c r="W4893" s="39"/>
      <c r="X4893" s="39"/>
      <c r="Y4893" s="32"/>
      <c r="AA4893" s="40"/>
      <c r="AB4893" s="40"/>
      <c r="AC4893" s="40"/>
      <c r="AD4893" s="41"/>
    </row>
    <row r="4894" spans="16:30" x14ac:dyDescent="0.25">
      <c r="P4894" s="38"/>
      <c r="Q4894" s="38"/>
      <c r="V4894" s="39"/>
      <c r="W4894" s="39"/>
      <c r="X4894" s="39"/>
      <c r="Y4894" s="32"/>
      <c r="AA4894" s="40"/>
      <c r="AB4894" s="40"/>
      <c r="AC4894" s="40"/>
      <c r="AD4894" s="41"/>
    </row>
    <row r="4895" spans="16:30" x14ac:dyDescent="0.25">
      <c r="P4895" s="38"/>
      <c r="Q4895" s="38"/>
      <c r="V4895" s="39"/>
      <c r="W4895" s="39"/>
      <c r="X4895" s="39"/>
      <c r="Y4895" s="32"/>
      <c r="AA4895" s="40"/>
      <c r="AB4895" s="40"/>
      <c r="AC4895" s="40"/>
      <c r="AD4895" s="41"/>
    </row>
    <row r="4896" spans="16:30" x14ac:dyDescent="0.25">
      <c r="P4896" s="38"/>
      <c r="Q4896" s="38"/>
      <c r="V4896" s="39"/>
      <c r="W4896" s="39"/>
      <c r="X4896" s="39"/>
      <c r="Y4896" s="32"/>
      <c r="AA4896" s="40"/>
      <c r="AB4896" s="40"/>
      <c r="AC4896" s="40"/>
      <c r="AD4896" s="41"/>
    </row>
    <row r="4897" spans="16:30" x14ac:dyDescent="0.25">
      <c r="P4897" s="38"/>
      <c r="Q4897" s="38"/>
      <c r="V4897" s="39"/>
      <c r="W4897" s="39"/>
      <c r="X4897" s="39"/>
      <c r="Y4897" s="32"/>
      <c r="AA4897" s="40"/>
      <c r="AB4897" s="40"/>
      <c r="AC4897" s="40"/>
      <c r="AD4897" s="41"/>
    </row>
    <row r="4898" spans="16:30" x14ac:dyDescent="0.25">
      <c r="P4898" s="38"/>
      <c r="Q4898" s="38"/>
      <c r="V4898" s="39"/>
      <c r="W4898" s="39"/>
      <c r="X4898" s="39"/>
      <c r="Y4898" s="32"/>
      <c r="AA4898" s="40"/>
      <c r="AB4898" s="40"/>
      <c r="AC4898" s="40"/>
      <c r="AD4898" s="41"/>
    </row>
    <row r="4899" spans="16:30" x14ac:dyDescent="0.25">
      <c r="P4899" s="38"/>
      <c r="Q4899" s="38"/>
      <c r="V4899" s="39"/>
      <c r="W4899" s="39"/>
      <c r="X4899" s="39"/>
      <c r="Y4899" s="32"/>
      <c r="AA4899" s="40"/>
      <c r="AB4899" s="40"/>
      <c r="AC4899" s="40"/>
      <c r="AD4899" s="41"/>
    </row>
    <row r="4900" spans="16:30" x14ac:dyDescent="0.25">
      <c r="P4900" s="38"/>
      <c r="Q4900" s="38"/>
      <c r="V4900" s="39"/>
      <c r="W4900" s="39"/>
      <c r="X4900" s="39"/>
      <c r="Y4900" s="32"/>
      <c r="AA4900" s="40"/>
      <c r="AB4900" s="40"/>
      <c r="AC4900" s="40"/>
      <c r="AD4900" s="41"/>
    </row>
    <row r="4901" spans="16:30" x14ac:dyDescent="0.25">
      <c r="P4901" s="38"/>
      <c r="Q4901" s="38"/>
      <c r="V4901" s="39"/>
      <c r="W4901" s="39"/>
      <c r="X4901" s="39"/>
      <c r="Y4901" s="32"/>
      <c r="AA4901" s="40"/>
      <c r="AB4901" s="40"/>
      <c r="AC4901" s="40"/>
      <c r="AD4901" s="41"/>
    </row>
    <row r="4902" spans="16:30" x14ac:dyDescent="0.25">
      <c r="P4902" s="38"/>
      <c r="Q4902" s="38"/>
      <c r="V4902" s="39"/>
      <c r="W4902" s="39"/>
      <c r="X4902" s="39"/>
      <c r="Y4902" s="32"/>
      <c r="AA4902" s="40"/>
      <c r="AB4902" s="40"/>
      <c r="AC4902" s="40"/>
      <c r="AD4902" s="41"/>
    </row>
    <row r="4903" spans="16:30" x14ac:dyDescent="0.25">
      <c r="P4903" s="38"/>
      <c r="Q4903" s="38"/>
      <c r="V4903" s="39"/>
      <c r="W4903" s="39"/>
      <c r="X4903" s="39"/>
      <c r="Y4903" s="32"/>
      <c r="AA4903" s="40"/>
      <c r="AB4903" s="40"/>
      <c r="AC4903" s="40"/>
      <c r="AD4903" s="41"/>
    </row>
    <row r="4904" spans="16:30" x14ac:dyDescent="0.25">
      <c r="P4904" s="38"/>
      <c r="Q4904" s="38"/>
      <c r="V4904" s="39"/>
      <c r="W4904" s="39"/>
      <c r="X4904" s="39"/>
      <c r="Y4904" s="32"/>
      <c r="AA4904" s="40"/>
      <c r="AB4904" s="40"/>
      <c r="AC4904" s="40"/>
      <c r="AD4904" s="41"/>
    </row>
    <row r="4905" spans="16:30" x14ac:dyDescent="0.25">
      <c r="P4905" s="38"/>
      <c r="Q4905" s="38"/>
      <c r="V4905" s="39"/>
      <c r="W4905" s="39"/>
      <c r="X4905" s="39"/>
      <c r="Y4905" s="32"/>
      <c r="AA4905" s="40"/>
      <c r="AB4905" s="40"/>
      <c r="AC4905" s="40"/>
      <c r="AD4905" s="41"/>
    </row>
    <row r="4906" spans="16:30" x14ac:dyDescent="0.25">
      <c r="P4906" s="38"/>
      <c r="Q4906" s="38"/>
      <c r="V4906" s="39"/>
      <c r="W4906" s="39"/>
      <c r="X4906" s="39"/>
      <c r="Y4906" s="32"/>
      <c r="AA4906" s="40"/>
      <c r="AB4906" s="40"/>
      <c r="AC4906" s="40"/>
      <c r="AD4906" s="41"/>
    </row>
    <row r="4907" spans="16:30" x14ac:dyDescent="0.25">
      <c r="P4907" s="38"/>
      <c r="Q4907" s="38"/>
      <c r="V4907" s="39"/>
      <c r="W4907" s="39"/>
      <c r="X4907" s="39"/>
      <c r="Y4907" s="32"/>
      <c r="AA4907" s="40"/>
      <c r="AB4907" s="40"/>
      <c r="AC4907" s="40"/>
      <c r="AD4907" s="41"/>
    </row>
    <row r="4908" spans="16:30" x14ac:dyDescent="0.25">
      <c r="P4908" s="38"/>
      <c r="Q4908" s="38"/>
      <c r="V4908" s="39"/>
      <c r="W4908" s="39"/>
      <c r="X4908" s="39"/>
      <c r="Y4908" s="32"/>
      <c r="AA4908" s="40"/>
      <c r="AB4908" s="40"/>
      <c r="AC4908" s="40"/>
      <c r="AD4908" s="41"/>
    </row>
    <row r="4909" spans="16:30" x14ac:dyDescent="0.25">
      <c r="P4909" s="38"/>
      <c r="Q4909" s="38"/>
      <c r="V4909" s="39"/>
      <c r="W4909" s="39"/>
      <c r="X4909" s="39"/>
      <c r="Y4909" s="32"/>
      <c r="AA4909" s="40"/>
      <c r="AB4909" s="40"/>
      <c r="AC4909" s="40"/>
      <c r="AD4909" s="41"/>
    </row>
    <row r="4910" spans="16:30" x14ac:dyDescent="0.25">
      <c r="P4910" s="38"/>
      <c r="Q4910" s="38"/>
      <c r="V4910" s="39"/>
      <c r="W4910" s="39"/>
      <c r="X4910" s="39"/>
      <c r="Y4910" s="32"/>
      <c r="AA4910" s="40"/>
      <c r="AB4910" s="40"/>
      <c r="AC4910" s="40"/>
      <c r="AD4910" s="41"/>
    </row>
    <row r="4911" spans="16:30" x14ac:dyDescent="0.25">
      <c r="P4911" s="38"/>
      <c r="Q4911" s="38"/>
      <c r="V4911" s="39"/>
      <c r="W4911" s="39"/>
      <c r="X4911" s="39"/>
      <c r="Y4911" s="32"/>
      <c r="AA4911" s="40"/>
      <c r="AB4911" s="40"/>
      <c r="AC4911" s="40"/>
      <c r="AD4911" s="41"/>
    </row>
    <row r="4912" spans="16:30" x14ac:dyDescent="0.25">
      <c r="P4912" s="38"/>
      <c r="Q4912" s="38"/>
      <c r="V4912" s="39"/>
      <c r="W4912" s="39"/>
      <c r="X4912" s="39"/>
      <c r="Y4912" s="32"/>
      <c r="AA4912" s="40"/>
      <c r="AB4912" s="40"/>
      <c r="AC4912" s="40"/>
      <c r="AD4912" s="41"/>
    </row>
    <row r="4913" spans="16:30" x14ac:dyDescent="0.25">
      <c r="P4913" s="38"/>
      <c r="Q4913" s="38"/>
      <c r="V4913" s="39"/>
      <c r="W4913" s="39"/>
      <c r="X4913" s="39"/>
      <c r="Y4913" s="32"/>
      <c r="AA4913" s="40"/>
      <c r="AB4913" s="40"/>
      <c r="AC4913" s="40"/>
      <c r="AD4913" s="41"/>
    </row>
    <row r="4914" spans="16:30" x14ac:dyDescent="0.25">
      <c r="P4914" s="38"/>
      <c r="Q4914" s="38"/>
      <c r="V4914" s="39"/>
      <c r="W4914" s="39"/>
      <c r="X4914" s="39"/>
      <c r="Y4914" s="32"/>
      <c r="AA4914" s="40"/>
      <c r="AB4914" s="40"/>
      <c r="AC4914" s="40"/>
      <c r="AD4914" s="41"/>
    </row>
    <row r="4915" spans="16:30" x14ac:dyDescent="0.25">
      <c r="P4915" s="38"/>
      <c r="Q4915" s="38"/>
      <c r="V4915" s="39"/>
      <c r="W4915" s="39"/>
      <c r="X4915" s="39"/>
      <c r="Y4915" s="32"/>
      <c r="AA4915" s="40"/>
      <c r="AB4915" s="40"/>
      <c r="AC4915" s="40"/>
      <c r="AD4915" s="41"/>
    </row>
    <row r="4916" spans="16:30" x14ac:dyDescent="0.25">
      <c r="P4916" s="38"/>
      <c r="Q4916" s="38"/>
      <c r="V4916" s="39"/>
      <c r="W4916" s="39"/>
      <c r="X4916" s="39"/>
      <c r="Y4916" s="32"/>
      <c r="AA4916" s="40"/>
      <c r="AB4916" s="40"/>
      <c r="AC4916" s="40"/>
      <c r="AD4916" s="41"/>
    </row>
    <row r="4917" spans="16:30" x14ac:dyDescent="0.25">
      <c r="P4917" s="38"/>
      <c r="Q4917" s="38"/>
      <c r="V4917" s="39"/>
      <c r="W4917" s="39"/>
      <c r="X4917" s="39"/>
      <c r="Y4917" s="32"/>
      <c r="AA4917" s="40"/>
      <c r="AB4917" s="40"/>
      <c r="AC4917" s="40"/>
      <c r="AD4917" s="41"/>
    </row>
    <row r="4918" spans="16:30" x14ac:dyDescent="0.25">
      <c r="P4918" s="38"/>
      <c r="Q4918" s="38"/>
      <c r="V4918" s="39"/>
      <c r="W4918" s="39"/>
      <c r="X4918" s="39"/>
      <c r="Y4918" s="32"/>
      <c r="AA4918" s="40"/>
      <c r="AB4918" s="40"/>
      <c r="AC4918" s="40"/>
      <c r="AD4918" s="41"/>
    </row>
    <row r="4919" spans="16:30" x14ac:dyDescent="0.25">
      <c r="P4919" s="38"/>
      <c r="Q4919" s="38"/>
      <c r="V4919" s="39"/>
      <c r="W4919" s="39"/>
      <c r="X4919" s="39"/>
      <c r="Y4919" s="32"/>
      <c r="AA4919" s="40"/>
      <c r="AB4919" s="40"/>
      <c r="AC4919" s="40"/>
      <c r="AD4919" s="41"/>
    </row>
    <row r="4920" spans="16:30" x14ac:dyDescent="0.25">
      <c r="P4920" s="38"/>
      <c r="Q4920" s="38"/>
      <c r="V4920" s="39"/>
      <c r="W4920" s="39"/>
      <c r="X4920" s="39"/>
      <c r="Y4920" s="32"/>
      <c r="AA4920" s="40"/>
      <c r="AB4920" s="40"/>
      <c r="AC4920" s="40"/>
      <c r="AD4920" s="41"/>
    </row>
    <row r="4921" spans="16:30" x14ac:dyDescent="0.25">
      <c r="P4921" s="38"/>
      <c r="Q4921" s="38"/>
      <c r="V4921" s="39"/>
      <c r="W4921" s="39"/>
      <c r="X4921" s="39"/>
      <c r="Y4921" s="32"/>
      <c r="AA4921" s="40"/>
      <c r="AB4921" s="40"/>
      <c r="AC4921" s="40"/>
      <c r="AD4921" s="41"/>
    </row>
    <row r="4922" spans="16:30" x14ac:dyDescent="0.25">
      <c r="P4922" s="38"/>
      <c r="Q4922" s="38"/>
      <c r="V4922" s="39"/>
      <c r="W4922" s="39"/>
      <c r="X4922" s="39"/>
      <c r="Y4922" s="32"/>
      <c r="AA4922" s="40"/>
      <c r="AB4922" s="40"/>
      <c r="AC4922" s="40"/>
      <c r="AD4922" s="41"/>
    </row>
    <row r="4923" spans="16:30" x14ac:dyDescent="0.25">
      <c r="P4923" s="38"/>
      <c r="Q4923" s="38"/>
      <c r="V4923" s="39"/>
      <c r="W4923" s="39"/>
      <c r="X4923" s="39"/>
      <c r="Y4923" s="32"/>
      <c r="AA4923" s="40"/>
      <c r="AB4923" s="40"/>
      <c r="AC4923" s="40"/>
      <c r="AD4923" s="41"/>
    </row>
    <row r="4924" spans="16:30" x14ac:dyDescent="0.25">
      <c r="P4924" s="38"/>
      <c r="Q4924" s="38"/>
      <c r="V4924" s="39"/>
      <c r="W4924" s="39"/>
      <c r="X4924" s="39"/>
      <c r="Y4924" s="32"/>
      <c r="AA4924" s="40"/>
      <c r="AB4924" s="40"/>
      <c r="AC4924" s="40"/>
      <c r="AD4924" s="41"/>
    </row>
    <row r="4925" spans="16:30" x14ac:dyDescent="0.25">
      <c r="P4925" s="38"/>
      <c r="Q4925" s="38"/>
      <c r="V4925" s="39"/>
      <c r="W4925" s="39"/>
      <c r="X4925" s="39"/>
      <c r="Y4925" s="32"/>
      <c r="AA4925" s="40"/>
      <c r="AB4925" s="40"/>
      <c r="AC4925" s="40"/>
      <c r="AD4925" s="41"/>
    </row>
    <row r="4926" spans="16:30" x14ac:dyDescent="0.25">
      <c r="P4926" s="38"/>
      <c r="Q4926" s="38"/>
      <c r="V4926" s="39"/>
      <c r="W4926" s="39"/>
      <c r="X4926" s="39"/>
      <c r="Y4926" s="32"/>
      <c r="AA4926" s="40"/>
      <c r="AB4926" s="40"/>
      <c r="AC4926" s="40"/>
      <c r="AD4926" s="41"/>
    </row>
    <row r="4927" spans="16:30" x14ac:dyDescent="0.25">
      <c r="P4927" s="38"/>
      <c r="Q4927" s="38"/>
      <c r="V4927" s="39"/>
      <c r="W4927" s="39"/>
      <c r="X4927" s="39"/>
      <c r="Y4927" s="32"/>
      <c r="AA4927" s="40"/>
      <c r="AB4927" s="40"/>
      <c r="AC4927" s="40"/>
      <c r="AD4927" s="41"/>
    </row>
    <row r="4928" spans="16:30" x14ac:dyDescent="0.25">
      <c r="P4928" s="38"/>
      <c r="Q4928" s="38"/>
      <c r="V4928" s="39"/>
      <c r="W4928" s="39"/>
      <c r="X4928" s="39"/>
      <c r="Y4928" s="32"/>
      <c r="AA4928" s="40"/>
      <c r="AB4928" s="40"/>
      <c r="AC4928" s="40"/>
      <c r="AD4928" s="41"/>
    </row>
    <row r="4929" spans="16:30" x14ac:dyDescent="0.25">
      <c r="P4929" s="38"/>
      <c r="Q4929" s="38"/>
      <c r="V4929" s="39"/>
      <c r="W4929" s="39"/>
      <c r="X4929" s="39"/>
      <c r="Y4929" s="32"/>
      <c r="AA4929" s="40"/>
      <c r="AB4929" s="40"/>
      <c r="AC4929" s="40"/>
      <c r="AD4929" s="41"/>
    </row>
    <row r="4930" spans="16:30" x14ac:dyDescent="0.25">
      <c r="P4930" s="38"/>
      <c r="Q4930" s="38"/>
      <c r="V4930" s="39"/>
      <c r="W4930" s="39"/>
      <c r="X4930" s="39"/>
      <c r="Y4930" s="32"/>
      <c r="AA4930" s="40"/>
      <c r="AB4930" s="40"/>
      <c r="AC4930" s="40"/>
      <c r="AD4930" s="41"/>
    </row>
    <row r="4931" spans="16:30" x14ac:dyDescent="0.25">
      <c r="P4931" s="38"/>
      <c r="Q4931" s="38"/>
      <c r="V4931" s="39"/>
      <c r="W4931" s="39"/>
      <c r="X4931" s="39"/>
      <c r="Y4931" s="32"/>
      <c r="AA4931" s="40"/>
      <c r="AB4931" s="40"/>
      <c r="AC4931" s="40"/>
      <c r="AD4931" s="41"/>
    </row>
    <row r="4932" spans="16:30" x14ac:dyDescent="0.25">
      <c r="P4932" s="38"/>
      <c r="Q4932" s="38"/>
      <c r="V4932" s="39"/>
      <c r="W4932" s="39"/>
      <c r="X4932" s="39"/>
      <c r="Y4932" s="32"/>
      <c r="AA4932" s="40"/>
      <c r="AB4932" s="40"/>
      <c r="AC4932" s="40"/>
      <c r="AD4932" s="41"/>
    </row>
    <row r="4933" spans="16:30" x14ac:dyDescent="0.25">
      <c r="P4933" s="38"/>
      <c r="Q4933" s="38"/>
      <c r="V4933" s="39"/>
      <c r="W4933" s="39"/>
      <c r="X4933" s="39"/>
      <c r="Y4933" s="32"/>
      <c r="AA4933" s="40"/>
      <c r="AB4933" s="40"/>
      <c r="AC4933" s="40"/>
      <c r="AD4933" s="41"/>
    </row>
    <row r="4934" spans="16:30" x14ac:dyDescent="0.25">
      <c r="P4934" s="38"/>
      <c r="Q4934" s="38"/>
      <c r="V4934" s="39"/>
      <c r="W4934" s="39"/>
      <c r="X4934" s="39"/>
      <c r="Y4934" s="32"/>
      <c r="AA4934" s="40"/>
      <c r="AB4934" s="40"/>
      <c r="AC4934" s="40"/>
      <c r="AD4934" s="41"/>
    </row>
    <row r="4935" spans="16:30" x14ac:dyDescent="0.25">
      <c r="P4935" s="38"/>
      <c r="Q4935" s="38"/>
      <c r="V4935" s="39"/>
      <c r="W4935" s="39"/>
      <c r="X4935" s="39"/>
      <c r="Y4935" s="32"/>
      <c r="AA4935" s="40"/>
      <c r="AB4935" s="40"/>
      <c r="AC4935" s="40"/>
      <c r="AD4935" s="41"/>
    </row>
    <row r="4936" spans="16:30" x14ac:dyDescent="0.25">
      <c r="P4936" s="38"/>
      <c r="Q4936" s="38"/>
      <c r="V4936" s="39"/>
      <c r="W4936" s="39"/>
      <c r="X4936" s="39"/>
      <c r="Y4936" s="32"/>
      <c r="AA4936" s="40"/>
      <c r="AB4936" s="40"/>
      <c r="AC4936" s="40"/>
      <c r="AD4936" s="41"/>
    </row>
    <row r="4937" spans="16:30" x14ac:dyDescent="0.25">
      <c r="P4937" s="38"/>
      <c r="Q4937" s="38"/>
      <c r="V4937" s="39"/>
      <c r="W4937" s="39"/>
      <c r="X4937" s="39"/>
      <c r="Y4937" s="32"/>
      <c r="AA4937" s="40"/>
      <c r="AB4937" s="40"/>
      <c r="AC4937" s="40"/>
      <c r="AD4937" s="41"/>
    </row>
    <row r="4938" spans="16:30" x14ac:dyDescent="0.25">
      <c r="P4938" s="38"/>
      <c r="Q4938" s="38"/>
      <c r="V4938" s="39"/>
      <c r="W4938" s="39"/>
      <c r="X4938" s="39"/>
      <c r="Y4938" s="32"/>
      <c r="AA4938" s="40"/>
      <c r="AB4938" s="40"/>
      <c r="AC4938" s="40"/>
      <c r="AD4938" s="41"/>
    </row>
    <row r="4939" spans="16:30" x14ac:dyDescent="0.25">
      <c r="P4939" s="38"/>
      <c r="Q4939" s="38"/>
      <c r="V4939" s="39"/>
      <c r="W4939" s="39"/>
      <c r="X4939" s="39"/>
      <c r="Y4939" s="32"/>
      <c r="AA4939" s="40"/>
      <c r="AB4939" s="40"/>
      <c r="AC4939" s="40"/>
      <c r="AD4939" s="41"/>
    </row>
    <row r="4940" spans="16:30" x14ac:dyDescent="0.25">
      <c r="P4940" s="38"/>
      <c r="Q4940" s="38"/>
      <c r="V4940" s="39"/>
      <c r="W4940" s="39"/>
      <c r="X4940" s="39"/>
      <c r="Y4940" s="32"/>
      <c r="AA4940" s="40"/>
      <c r="AB4940" s="40"/>
      <c r="AC4940" s="40"/>
      <c r="AD4940" s="41"/>
    </row>
    <row r="4941" spans="16:30" x14ac:dyDescent="0.25">
      <c r="P4941" s="38"/>
      <c r="Q4941" s="38"/>
      <c r="V4941" s="39"/>
      <c r="W4941" s="39"/>
      <c r="X4941" s="39"/>
      <c r="Y4941" s="32"/>
      <c r="AA4941" s="40"/>
      <c r="AB4941" s="40"/>
      <c r="AC4941" s="40"/>
      <c r="AD4941" s="41"/>
    </row>
    <row r="4942" spans="16:30" x14ac:dyDescent="0.25">
      <c r="P4942" s="38"/>
      <c r="Q4942" s="38"/>
      <c r="V4942" s="39"/>
      <c r="W4942" s="39"/>
      <c r="X4942" s="39"/>
      <c r="Y4942" s="32"/>
      <c r="AA4942" s="40"/>
      <c r="AB4942" s="40"/>
      <c r="AC4942" s="40"/>
      <c r="AD4942" s="41"/>
    </row>
    <row r="4943" spans="16:30" x14ac:dyDescent="0.25">
      <c r="P4943" s="38"/>
      <c r="Q4943" s="38"/>
      <c r="V4943" s="39"/>
      <c r="W4943" s="39"/>
      <c r="X4943" s="39"/>
      <c r="Y4943" s="32"/>
      <c r="AA4943" s="40"/>
      <c r="AB4943" s="40"/>
      <c r="AC4943" s="40"/>
      <c r="AD4943" s="41"/>
    </row>
    <row r="4944" spans="16:30" x14ac:dyDescent="0.25">
      <c r="P4944" s="38"/>
      <c r="Q4944" s="38"/>
      <c r="V4944" s="39"/>
      <c r="W4944" s="39"/>
      <c r="X4944" s="39"/>
      <c r="Y4944" s="32"/>
      <c r="AA4944" s="40"/>
      <c r="AB4944" s="40"/>
      <c r="AC4944" s="40"/>
      <c r="AD4944" s="41"/>
    </row>
    <row r="4945" spans="16:30" x14ac:dyDescent="0.25">
      <c r="P4945" s="38"/>
      <c r="Q4945" s="38"/>
      <c r="V4945" s="39"/>
      <c r="W4945" s="39"/>
      <c r="X4945" s="39"/>
      <c r="Y4945" s="32"/>
      <c r="AA4945" s="40"/>
      <c r="AB4945" s="40"/>
      <c r="AC4945" s="40"/>
      <c r="AD4945" s="41"/>
    </row>
    <row r="4946" spans="16:30" x14ac:dyDescent="0.25">
      <c r="P4946" s="38"/>
      <c r="Q4946" s="38"/>
      <c r="V4946" s="39"/>
      <c r="W4946" s="39"/>
      <c r="X4946" s="39"/>
      <c r="Y4946" s="32"/>
      <c r="AA4946" s="40"/>
      <c r="AB4946" s="40"/>
      <c r="AC4946" s="40"/>
      <c r="AD4946" s="41"/>
    </row>
    <row r="4947" spans="16:30" x14ac:dyDescent="0.25">
      <c r="P4947" s="38"/>
      <c r="Q4947" s="38"/>
      <c r="V4947" s="39"/>
      <c r="W4947" s="39"/>
      <c r="X4947" s="39"/>
      <c r="Y4947" s="32"/>
      <c r="AA4947" s="40"/>
      <c r="AB4947" s="40"/>
      <c r="AC4947" s="40"/>
      <c r="AD4947" s="41"/>
    </row>
    <row r="4948" spans="16:30" x14ac:dyDescent="0.25">
      <c r="P4948" s="38"/>
      <c r="Q4948" s="38"/>
      <c r="V4948" s="39"/>
      <c r="W4948" s="39"/>
      <c r="X4948" s="39"/>
      <c r="Y4948" s="32"/>
      <c r="AA4948" s="40"/>
      <c r="AB4948" s="40"/>
      <c r="AC4948" s="40"/>
      <c r="AD4948" s="41"/>
    </row>
    <row r="4949" spans="16:30" x14ac:dyDescent="0.25">
      <c r="P4949" s="38"/>
      <c r="Q4949" s="38"/>
      <c r="V4949" s="39"/>
      <c r="W4949" s="39"/>
      <c r="X4949" s="39"/>
      <c r="Y4949" s="32"/>
      <c r="AA4949" s="40"/>
      <c r="AB4949" s="40"/>
      <c r="AC4949" s="40"/>
      <c r="AD4949" s="41"/>
    </row>
    <row r="4950" spans="16:30" x14ac:dyDescent="0.25">
      <c r="P4950" s="38"/>
      <c r="Q4950" s="38"/>
      <c r="V4950" s="39"/>
      <c r="W4950" s="39"/>
      <c r="X4950" s="39"/>
      <c r="Y4950" s="32"/>
      <c r="AA4950" s="40"/>
      <c r="AB4950" s="40"/>
      <c r="AC4950" s="40"/>
      <c r="AD4950" s="41"/>
    </row>
    <row r="4951" spans="16:30" x14ac:dyDescent="0.25">
      <c r="P4951" s="38"/>
      <c r="Q4951" s="38"/>
      <c r="V4951" s="39"/>
      <c r="W4951" s="39"/>
      <c r="X4951" s="39"/>
      <c r="Y4951" s="32"/>
      <c r="AA4951" s="40"/>
      <c r="AB4951" s="40"/>
      <c r="AC4951" s="40"/>
      <c r="AD4951" s="41"/>
    </row>
    <row r="4952" spans="16:30" x14ac:dyDescent="0.25">
      <c r="P4952" s="38"/>
      <c r="Q4952" s="38"/>
      <c r="V4952" s="39"/>
      <c r="W4952" s="39"/>
      <c r="X4952" s="39"/>
      <c r="Y4952" s="32"/>
      <c r="AA4952" s="40"/>
      <c r="AB4952" s="40"/>
      <c r="AC4952" s="40"/>
      <c r="AD4952" s="41"/>
    </row>
    <row r="4953" spans="16:30" x14ac:dyDescent="0.25">
      <c r="P4953" s="38"/>
      <c r="Q4953" s="38"/>
      <c r="V4953" s="39"/>
      <c r="W4953" s="39"/>
      <c r="X4953" s="39"/>
      <c r="Y4953" s="32"/>
      <c r="AA4953" s="40"/>
      <c r="AB4953" s="40"/>
      <c r="AC4953" s="40"/>
      <c r="AD4953" s="41"/>
    </row>
    <row r="4954" spans="16:30" x14ac:dyDescent="0.25">
      <c r="P4954" s="38"/>
      <c r="Q4954" s="38"/>
      <c r="V4954" s="39"/>
      <c r="W4954" s="39"/>
      <c r="X4954" s="39"/>
      <c r="Y4954" s="32"/>
      <c r="AA4954" s="40"/>
      <c r="AB4954" s="40"/>
      <c r="AC4954" s="40"/>
      <c r="AD4954" s="41"/>
    </row>
    <row r="4955" spans="16:30" x14ac:dyDescent="0.25">
      <c r="P4955" s="38"/>
      <c r="Q4955" s="38"/>
      <c r="V4955" s="39"/>
      <c r="W4955" s="39"/>
      <c r="X4955" s="39"/>
      <c r="Y4955" s="32"/>
      <c r="AA4955" s="40"/>
      <c r="AB4955" s="40"/>
      <c r="AC4955" s="40"/>
      <c r="AD4955" s="41"/>
    </row>
    <row r="4956" spans="16:30" x14ac:dyDescent="0.25">
      <c r="P4956" s="38"/>
      <c r="Q4956" s="38"/>
      <c r="V4956" s="39"/>
      <c r="W4956" s="39"/>
      <c r="X4956" s="39"/>
      <c r="Y4956" s="32"/>
      <c r="AA4956" s="40"/>
      <c r="AB4956" s="40"/>
      <c r="AC4956" s="40"/>
      <c r="AD4956" s="41"/>
    </row>
    <row r="4957" spans="16:30" x14ac:dyDescent="0.25">
      <c r="P4957" s="38"/>
      <c r="Q4957" s="38"/>
      <c r="V4957" s="39"/>
      <c r="W4957" s="39"/>
      <c r="X4957" s="39"/>
      <c r="Y4957" s="32"/>
      <c r="AA4957" s="40"/>
      <c r="AB4957" s="40"/>
      <c r="AC4957" s="40"/>
      <c r="AD4957" s="41"/>
    </row>
    <row r="4958" spans="16:30" x14ac:dyDescent="0.25">
      <c r="P4958" s="38"/>
      <c r="Q4958" s="38"/>
      <c r="V4958" s="39"/>
      <c r="W4958" s="39"/>
      <c r="X4958" s="39"/>
      <c r="Y4958" s="32"/>
      <c r="AA4958" s="40"/>
      <c r="AB4958" s="40"/>
      <c r="AC4958" s="40"/>
      <c r="AD4958" s="41"/>
    </row>
    <row r="4959" spans="16:30" x14ac:dyDescent="0.25">
      <c r="P4959" s="38"/>
      <c r="Q4959" s="38"/>
      <c r="V4959" s="39"/>
      <c r="W4959" s="39"/>
      <c r="X4959" s="39"/>
      <c r="Y4959" s="32"/>
      <c r="AA4959" s="40"/>
      <c r="AB4959" s="40"/>
      <c r="AC4959" s="40"/>
      <c r="AD4959" s="41"/>
    </row>
    <row r="4960" spans="16:30" x14ac:dyDescent="0.25">
      <c r="P4960" s="38"/>
      <c r="Q4960" s="38"/>
      <c r="V4960" s="39"/>
      <c r="W4960" s="39"/>
      <c r="X4960" s="39"/>
      <c r="Y4960" s="32"/>
      <c r="AA4960" s="40"/>
      <c r="AB4960" s="40"/>
      <c r="AC4960" s="40"/>
      <c r="AD4960" s="41"/>
    </row>
    <row r="4961" spans="16:30" x14ac:dyDescent="0.25">
      <c r="P4961" s="38"/>
      <c r="Q4961" s="38"/>
      <c r="V4961" s="39"/>
      <c r="W4961" s="39"/>
      <c r="X4961" s="39"/>
      <c r="Y4961" s="32"/>
      <c r="AA4961" s="40"/>
      <c r="AB4961" s="40"/>
      <c r="AC4961" s="40"/>
      <c r="AD4961" s="41"/>
    </row>
    <row r="4962" spans="16:30" x14ac:dyDescent="0.25">
      <c r="P4962" s="38"/>
      <c r="Q4962" s="38"/>
      <c r="V4962" s="39"/>
      <c r="W4962" s="39"/>
      <c r="X4962" s="39"/>
      <c r="Y4962" s="32"/>
      <c r="AA4962" s="40"/>
      <c r="AB4962" s="40"/>
      <c r="AC4962" s="40"/>
      <c r="AD4962" s="41"/>
    </row>
    <row r="4963" spans="16:30" x14ac:dyDescent="0.25">
      <c r="P4963" s="38"/>
      <c r="Q4963" s="38"/>
      <c r="V4963" s="39"/>
      <c r="W4963" s="39"/>
      <c r="X4963" s="39"/>
      <c r="Y4963" s="32"/>
      <c r="AA4963" s="40"/>
      <c r="AB4963" s="40"/>
      <c r="AC4963" s="40"/>
      <c r="AD4963" s="41"/>
    </row>
    <row r="4964" spans="16:30" x14ac:dyDescent="0.25">
      <c r="P4964" s="38"/>
      <c r="Q4964" s="38"/>
      <c r="V4964" s="39"/>
      <c r="W4964" s="39"/>
      <c r="X4964" s="39"/>
      <c r="Y4964" s="32"/>
      <c r="AA4964" s="40"/>
      <c r="AB4964" s="40"/>
      <c r="AC4964" s="40"/>
      <c r="AD4964" s="41"/>
    </row>
    <row r="4965" spans="16:30" x14ac:dyDescent="0.25">
      <c r="P4965" s="38"/>
      <c r="Q4965" s="38"/>
      <c r="V4965" s="39"/>
      <c r="W4965" s="39"/>
      <c r="X4965" s="39"/>
      <c r="Y4965" s="32"/>
      <c r="AA4965" s="40"/>
      <c r="AB4965" s="40"/>
      <c r="AC4965" s="40"/>
      <c r="AD4965" s="41"/>
    </row>
    <row r="4966" spans="16:30" x14ac:dyDescent="0.25">
      <c r="P4966" s="38"/>
      <c r="Q4966" s="38"/>
      <c r="V4966" s="39"/>
      <c r="W4966" s="39"/>
      <c r="X4966" s="39"/>
      <c r="Y4966" s="32"/>
      <c r="AA4966" s="40"/>
      <c r="AB4966" s="40"/>
      <c r="AC4966" s="40"/>
      <c r="AD4966" s="41"/>
    </row>
    <row r="4967" spans="16:30" x14ac:dyDescent="0.25">
      <c r="P4967" s="38"/>
      <c r="Q4967" s="38"/>
      <c r="V4967" s="39"/>
      <c r="W4967" s="39"/>
      <c r="X4967" s="39"/>
      <c r="Y4967" s="32"/>
      <c r="AA4967" s="40"/>
      <c r="AB4967" s="40"/>
      <c r="AC4967" s="40"/>
      <c r="AD4967" s="41"/>
    </row>
    <row r="4968" spans="16:30" x14ac:dyDescent="0.25">
      <c r="P4968" s="38"/>
      <c r="Q4968" s="38"/>
      <c r="V4968" s="39"/>
      <c r="W4968" s="39"/>
      <c r="X4968" s="39"/>
      <c r="Y4968" s="32"/>
      <c r="AA4968" s="40"/>
      <c r="AB4968" s="40"/>
      <c r="AC4968" s="40"/>
      <c r="AD4968" s="41"/>
    </row>
    <row r="4969" spans="16:30" x14ac:dyDescent="0.25">
      <c r="P4969" s="38"/>
      <c r="Q4969" s="38"/>
      <c r="V4969" s="39"/>
      <c r="W4969" s="39"/>
      <c r="X4969" s="39"/>
      <c r="Y4969" s="32"/>
      <c r="AA4969" s="40"/>
      <c r="AB4969" s="40"/>
      <c r="AC4969" s="40"/>
      <c r="AD4969" s="41"/>
    </row>
    <row r="4970" spans="16:30" x14ac:dyDescent="0.25">
      <c r="P4970" s="38"/>
      <c r="Q4970" s="38"/>
      <c r="V4970" s="39"/>
      <c r="W4970" s="39"/>
      <c r="X4970" s="39"/>
      <c r="Y4970" s="32"/>
      <c r="AA4970" s="40"/>
      <c r="AB4970" s="40"/>
      <c r="AC4970" s="40"/>
      <c r="AD4970" s="41"/>
    </row>
    <row r="4971" spans="16:30" x14ac:dyDescent="0.25">
      <c r="P4971" s="38"/>
      <c r="Q4971" s="38"/>
      <c r="V4971" s="39"/>
      <c r="W4971" s="39"/>
      <c r="X4971" s="39"/>
      <c r="Y4971" s="32"/>
      <c r="AA4971" s="40"/>
      <c r="AB4971" s="40"/>
      <c r="AC4971" s="40"/>
      <c r="AD4971" s="41"/>
    </row>
    <row r="4972" spans="16:30" x14ac:dyDescent="0.25">
      <c r="P4972" s="38"/>
      <c r="Q4972" s="38"/>
      <c r="V4972" s="39"/>
      <c r="W4972" s="39"/>
      <c r="X4972" s="39"/>
      <c r="Y4972" s="32"/>
      <c r="AA4972" s="40"/>
      <c r="AB4972" s="40"/>
      <c r="AC4972" s="40"/>
      <c r="AD4972" s="41"/>
    </row>
    <row r="4973" spans="16:30" x14ac:dyDescent="0.25">
      <c r="P4973" s="38"/>
      <c r="Q4973" s="38"/>
      <c r="V4973" s="39"/>
      <c r="W4973" s="39"/>
      <c r="X4973" s="39"/>
      <c r="Y4973" s="32"/>
      <c r="AA4973" s="40"/>
      <c r="AB4973" s="40"/>
      <c r="AC4973" s="40"/>
      <c r="AD4973" s="41"/>
    </row>
    <row r="4974" spans="16:30" x14ac:dyDescent="0.25">
      <c r="P4974" s="38"/>
      <c r="Q4974" s="38"/>
      <c r="V4974" s="39"/>
      <c r="W4974" s="39"/>
      <c r="X4974" s="39"/>
      <c r="Y4974" s="32"/>
      <c r="AA4974" s="40"/>
      <c r="AB4974" s="40"/>
      <c r="AC4974" s="40"/>
      <c r="AD4974" s="41"/>
    </row>
    <row r="4975" spans="16:30" x14ac:dyDescent="0.25">
      <c r="P4975" s="38"/>
      <c r="Q4975" s="38"/>
      <c r="V4975" s="39"/>
      <c r="W4975" s="39"/>
      <c r="X4975" s="39"/>
      <c r="Y4975" s="32"/>
      <c r="AA4975" s="40"/>
      <c r="AB4975" s="40"/>
      <c r="AC4975" s="40"/>
      <c r="AD4975" s="41"/>
    </row>
    <row r="4976" spans="16:30" x14ac:dyDescent="0.25">
      <c r="P4976" s="38"/>
      <c r="Q4976" s="38"/>
      <c r="V4976" s="39"/>
      <c r="W4976" s="39"/>
      <c r="X4976" s="39"/>
      <c r="Y4976" s="32"/>
      <c r="AA4976" s="40"/>
      <c r="AB4976" s="40"/>
      <c r="AC4976" s="40"/>
      <c r="AD4976" s="41"/>
    </row>
    <row r="4977" spans="16:30" x14ac:dyDescent="0.25">
      <c r="P4977" s="38"/>
      <c r="Q4977" s="38"/>
      <c r="V4977" s="39"/>
      <c r="W4977" s="39"/>
      <c r="X4977" s="39"/>
      <c r="Y4977" s="32"/>
      <c r="AA4977" s="40"/>
      <c r="AB4977" s="40"/>
      <c r="AC4977" s="40"/>
      <c r="AD4977" s="41"/>
    </row>
    <row r="4978" spans="16:30" x14ac:dyDescent="0.25">
      <c r="P4978" s="38"/>
      <c r="Q4978" s="38"/>
      <c r="V4978" s="39"/>
      <c r="W4978" s="39"/>
      <c r="X4978" s="39"/>
      <c r="Y4978" s="32"/>
      <c r="AA4978" s="40"/>
      <c r="AB4978" s="40"/>
      <c r="AC4978" s="40"/>
      <c r="AD4978" s="41"/>
    </row>
    <row r="4979" spans="16:30" x14ac:dyDescent="0.25">
      <c r="P4979" s="38"/>
      <c r="Q4979" s="38"/>
      <c r="V4979" s="39"/>
      <c r="W4979" s="39"/>
      <c r="X4979" s="39"/>
      <c r="Y4979" s="32"/>
      <c r="AA4979" s="40"/>
      <c r="AB4979" s="40"/>
      <c r="AC4979" s="40"/>
      <c r="AD4979" s="41"/>
    </row>
    <row r="4980" spans="16:30" x14ac:dyDescent="0.25">
      <c r="P4980" s="38"/>
      <c r="Q4980" s="38"/>
      <c r="V4980" s="39"/>
      <c r="W4980" s="39"/>
      <c r="X4980" s="39"/>
      <c r="Y4980" s="32"/>
      <c r="AA4980" s="40"/>
      <c r="AB4980" s="40"/>
      <c r="AC4980" s="40"/>
      <c r="AD4980" s="41"/>
    </row>
    <row r="4981" spans="16:30" x14ac:dyDescent="0.25">
      <c r="P4981" s="38"/>
      <c r="Q4981" s="38"/>
      <c r="V4981" s="39"/>
      <c r="W4981" s="39"/>
      <c r="X4981" s="39"/>
      <c r="Y4981" s="32"/>
      <c r="AA4981" s="40"/>
      <c r="AB4981" s="40"/>
      <c r="AC4981" s="40"/>
      <c r="AD4981" s="41"/>
    </row>
    <row r="4982" spans="16:30" x14ac:dyDescent="0.25">
      <c r="P4982" s="38"/>
      <c r="Q4982" s="38"/>
      <c r="V4982" s="39"/>
      <c r="W4982" s="39"/>
      <c r="X4982" s="39"/>
      <c r="Y4982" s="32"/>
      <c r="AA4982" s="40"/>
      <c r="AB4982" s="40"/>
      <c r="AC4982" s="40"/>
      <c r="AD4982" s="41"/>
    </row>
    <row r="4983" spans="16:30" x14ac:dyDescent="0.25">
      <c r="P4983" s="38"/>
      <c r="Q4983" s="38"/>
      <c r="V4983" s="39"/>
      <c r="W4983" s="39"/>
      <c r="X4983" s="39"/>
      <c r="Y4983" s="32"/>
      <c r="AA4983" s="40"/>
      <c r="AB4983" s="40"/>
      <c r="AC4983" s="40"/>
      <c r="AD4983" s="41"/>
    </row>
    <row r="4984" spans="16:30" x14ac:dyDescent="0.25">
      <c r="P4984" s="38"/>
      <c r="Q4984" s="38"/>
      <c r="V4984" s="39"/>
      <c r="W4984" s="39"/>
      <c r="X4984" s="39"/>
      <c r="Y4984" s="32"/>
      <c r="AA4984" s="40"/>
      <c r="AB4984" s="40"/>
      <c r="AC4984" s="40"/>
      <c r="AD4984" s="41"/>
    </row>
    <row r="4985" spans="16:30" x14ac:dyDescent="0.25">
      <c r="P4985" s="38"/>
      <c r="Q4985" s="38"/>
      <c r="V4985" s="39"/>
      <c r="W4985" s="39"/>
      <c r="X4985" s="39"/>
      <c r="Y4985" s="32"/>
      <c r="AA4985" s="40"/>
      <c r="AB4985" s="40"/>
      <c r="AC4985" s="40"/>
      <c r="AD4985" s="41"/>
    </row>
    <row r="4986" spans="16:30" x14ac:dyDescent="0.25">
      <c r="P4986" s="38"/>
      <c r="Q4986" s="38"/>
      <c r="V4986" s="39"/>
      <c r="W4986" s="39"/>
      <c r="X4986" s="39"/>
      <c r="Y4986" s="32"/>
      <c r="AA4986" s="40"/>
      <c r="AB4986" s="40"/>
      <c r="AC4986" s="40"/>
      <c r="AD4986" s="41"/>
    </row>
    <row r="4987" spans="16:30" x14ac:dyDescent="0.25">
      <c r="P4987" s="38"/>
      <c r="Q4987" s="38"/>
      <c r="V4987" s="39"/>
      <c r="W4987" s="39"/>
      <c r="X4987" s="39"/>
      <c r="Y4987" s="32"/>
      <c r="AA4987" s="40"/>
      <c r="AB4987" s="40"/>
      <c r="AC4987" s="40"/>
      <c r="AD4987" s="41"/>
    </row>
    <row r="4988" spans="16:30" x14ac:dyDescent="0.25">
      <c r="P4988" s="38"/>
      <c r="Q4988" s="38"/>
      <c r="V4988" s="39"/>
      <c r="W4988" s="39"/>
      <c r="X4988" s="39"/>
      <c r="Y4988" s="32"/>
      <c r="AA4988" s="40"/>
      <c r="AB4988" s="40"/>
      <c r="AC4988" s="40"/>
      <c r="AD4988" s="41"/>
    </row>
    <row r="4989" spans="16:30" x14ac:dyDescent="0.25">
      <c r="P4989" s="38"/>
      <c r="Q4989" s="38"/>
      <c r="V4989" s="39"/>
      <c r="W4989" s="39"/>
      <c r="X4989" s="39"/>
      <c r="Y4989" s="32"/>
      <c r="AA4989" s="40"/>
      <c r="AB4989" s="40"/>
      <c r="AC4989" s="40"/>
      <c r="AD4989" s="41"/>
    </row>
    <row r="4990" spans="16:30" x14ac:dyDescent="0.25">
      <c r="P4990" s="38"/>
      <c r="Q4990" s="38"/>
      <c r="V4990" s="39"/>
      <c r="W4990" s="39"/>
      <c r="X4990" s="39"/>
      <c r="Y4990" s="32"/>
      <c r="AA4990" s="40"/>
      <c r="AB4990" s="40"/>
      <c r="AC4990" s="40"/>
      <c r="AD4990" s="41"/>
    </row>
    <row r="4991" spans="16:30" x14ac:dyDescent="0.25">
      <c r="P4991" s="38"/>
      <c r="Q4991" s="38"/>
      <c r="V4991" s="39"/>
      <c r="W4991" s="39"/>
      <c r="X4991" s="39"/>
      <c r="Y4991" s="32"/>
      <c r="AA4991" s="40"/>
      <c r="AB4991" s="40"/>
      <c r="AC4991" s="40"/>
      <c r="AD4991" s="41"/>
    </row>
    <row r="4992" spans="16:30" x14ac:dyDescent="0.25">
      <c r="P4992" s="38"/>
      <c r="Q4992" s="38"/>
      <c r="V4992" s="39"/>
      <c r="W4992" s="39"/>
      <c r="X4992" s="39"/>
      <c r="Y4992" s="32"/>
      <c r="AA4992" s="40"/>
      <c r="AB4992" s="40"/>
      <c r="AC4992" s="40"/>
      <c r="AD4992" s="41"/>
    </row>
    <row r="4993" spans="16:30" x14ac:dyDescent="0.25">
      <c r="P4993" s="38"/>
      <c r="Q4993" s="38"/>
      <c r="V4993" s="39"/>
      <c r="W4993" s="39"/>
      <c r="X4993" s="39"/>
      <c r="Y4993" s="32"/>
      <c r="AA4993" s="40"/>
      <c r="AB4993" s="40"/>
      <c r="AC4993" s="40"/>
      <c r="AD4993" s="41"/>
    </row>
    <row r="4994" spans="16:30" x14ac:dyDescent="0.25">
      <c r="P4994" s="38"/>
      <c r="Q4994" s="38"/>
      <c r="V4994" s="39"/>
      <c r="W4994" s="39"/>
      <c r="X4994" s="39"/>
      <c r="Y4994" s="32"/>
      <c r="AA4994" s="40"/>
      <c r="AB4994" s="40"/>
      <c r="AC4994" s="40"/>
      <c r="AD4994" s="41"/>
    </row>
    <row r="4995" spans="16:30" x14ac:dyDescent="0.25">
      <c r="P4995" s="38"/>
      <c r="Q4995" s="38"/>
      <c r="V4995" s="39"/>
      <c r="W4995" s="39"/>
      <c r="X4995" s="39"/>
      <c r="Y4995" s="32"/>
      <c r="AA4995" s="40"/>
      <c r="AB4995" s="40"/>
      <c r="AC4995" s="40"/>
      <c r="AD4995" s="41"/>
    </row>
    <row r="4996" spans="16:30" x14ac:dyDescent="0.25">
      <c r="P4996" s="38"/>
      <c r="Q4996" s="38"/>
      <c r="V4996" s="39"/>
      <c r="W4996" s="39"/>
      <c r="X4996" s="39"/>
      <c r="Y4996" s="32"/>
      <c r="AA4996" s="40"/>
      <c r="AB4996" s="40"/>
      <c r="AC4996" s="40"/>
      <c r="AD4996" s="41"/>
    </row>
    <row r="4997" spans="16:30" x14ac:dyDescent="0.25">
      <c r="P4997" s="38"/>
      <c r="Q4997" s="38"/>
      <c r="V4997" s="39"/>
      <c r="W4997" s="39"/>
      <c r="X4997" s="39"/>
      <c r="Y4997" s="32"/>
      <c r="AA4997" s="40"/>
      <c r="AB4997" s="40"/>
      <c r="AC4997" s="40"/>
      <c r="AD4997" s="41"/>
    </row>
    <row r="4998" spans="16:30" x14ac:dyDescent="0.25">
      <c r="P4998" s="38"/>
      <c r="Q4998" s="38"/>
      <c r="V4998" s="39"/>
      <c r="W4998" s="39"/>
      <c r="X4998" s="39"/>
      <c r="Y4998" s="32"/>
      <c r="AA4998" s="40"/>
      <c r="AB4998" s="40"/>
      <c r="AC4998" s="40"/>
      <c r="AD4998" s="41"/>
    </row>
    <row r="4999" spans="16:30" x14ac:dyDescent="0.25">
      <c r="P4999" s="38"/>
      <c r="Q4999" s="38"/>
      <c r="V4999" s="39"/>
      <c r="W4999" s="39"/>
      <c r="X4999" s="39"/>
      <c r="Y4999" s="32"/>
      <c r="AA4999" s="40"/>
      <c r="AB4999" s="40"/>
      <c r="AC4999" s="40"/>
      <c r="AD4999" s="41"/>
    </row>
    <row r="5000" spans="16:30" x14ac:dyDescent="0.25">
      <c r="P5000" s="38"/>
      <c r="Q5000" s="38"/>
      <c r="V5000" s="39"/>
      <c r="W5000" s="39"/>
      <c r="X5000" s="39"/>
      <c r="Y5000" s="32"/>
      <c r="AA5000" s="40"/>
      <c r="AB5000" s="40"/>
      <c r="AC5000" s="40"/>
      <c r="AD5000" s="41"/>
    </row>
    <row r="5001" spans="16:30" x14ac:dyDescent="0.25">
      <c r="P5001" s="38"/>
      <c r="Q5001" s="38"/>
      <c r="V5001" s="39"/>
      <c r="W5001" s="39"/>
      <c r="X5001" s="39"/>
      <c r="Y5001" s="32"/>
      <c r="AA5001" s="40"/>
      <c r="AB5001" s="40"/>
      <c r="AC5001" s="40"/>
      <c r="AD5001" s="41"/>
    </row>
    <row r="5002" spans="16:30" x14ac:dyDescent="0.25">
      <c r="P5002" s="38"/>
      <c r="Q5002" s="38"/>
      <c r="V5002" s="39"/>
      <c r="W5002" s="39"/>
      <c r="X5002" s="39"/>
      <c r="Y5002" s="32"/>
      <c r="AA5002" s="40"/>
      <c r="AB5002" s="40"/>
      <c r="AC5002" s="40"/>
      <c r="AD5002" s="41"/>
    </row>
    <row r="5003" spans="16:30" x14ac:dyDescent="0.25">
      <c r="P5003" s="38"/>
      <c r="Q5003" s="38"/>
      <c r="V5003" s="39"/>
      <c r="W5003" s="39"/>
      <c r="X5003" s="39"/>
      <c r="Y5003" s="32"/>
      <c r="AA5003" s="40"/>
      <c r="AB5003" s="40"/>
      <c r="AC5003" s="40"/>
      <c r="AD5003" s="41"/>
    </row>
    <row r="5004" spans="16:30" x14ac:dyDescent="0.25">
      <c r="P5004" s="38"/>
      <c r="Q5004" s="38"/>
      <c r="V5004" s="39"/>
      <c r="W5004" s="39"/>
      <c r="X5004" s="39"/>
      <c r="Y5004" s="32"/>
      <c r="AA5004" s="40"/>
      <c r="AB5004" s="40"/>
      <c r="AC5004" s="40"/>
      <c r="AD5004" s="41"/>
    </row>
    <row r="5005" spans="16:30" x14ac:dyDescent="0.25">
      <c r="P5005" s="38"/>
      <c r="Q5005" s="38"/>
      <c r="V5005" s="39"/>
      <c r="W5005" s="39"/>
      <c r="X5005" s="39"/>
      <c r="Y5005" s="32"/>
      <c r="AA5005" s="40"/>
      <c r="AB5005" s="40"/>
      <c r="AC5005" s="40"/>
      <c r="AD5005" s="41"/>
    </row>
    <row r="5006" spans="16:30" x14ac:dyDescent="0.25">
      <c r="P5006" s="38"/>
      <c r="Q5006" s="38"/>
      <c r="V5006" s="39"/>
      <c r="W5006" s="39"/>
      <c r="X5006" s="39"/>
      <c r="Y5006" s="32"/>
      <c r="AA5006" s="40"/>
      <c r="AB5006" s="40"/>
      <c r="AC5006" s="40"/>
      <c r="AD5006" s="41"/>
    </row>
    <row r="5007" spans="16:30" x14ac:dyDescent="0.25">
      <c r="P5007" s="38"/>
      <c r="Q5007" s="38"/>
      <c r="V5007" s="39"/>
      <c r="W5007" s="39"/>
      <c r="X5007" s="39"/>
      <c r="Y5007" s="32"/>
      <c r="AA5007" s="40"/>
      <c r="AB5007" s="40"/>
      <c r="AC5007" s="40"/>
      <c r="AD5007" s="41"/>
    </row>
    <row r="5008" spans="16:30" x14ac:dyDescent="0.25">
      <c r="P5008" s="38"/>
      <c r="Q5008" s="38"/>
      <c r="V5008" s="39"/>
      <c r="W5008" s="39"/>
      <c r="X5008" s="39"/>
      <c r="Y5008" s="32"/>
      <c r="AA5008" s="40"/>
      <c r="AB5008" s="40"/>
      <c r="AC5008" s="40"/>
      <c r="AD5008" s="41"/>
    </row>
    <row r="5009" spans="16:30" x14ac:dyDescent="0.25">
      <c r="P5009" s="38"/>
      <c r="Q5009" s="38"/>
      <c r="V5009" s="39"/>
      <c r="W5009" s="39"/>
      <c r="X5009" s="39"/>
      <c r="Y5009" s="32"/>
      <c r="AA5009" s="40"/>
      <c r="AB5009" s="40"/>
      <c r="AC5009" s="40"/>
      <c r="AD5009" s="41"/>
    </row>
    <row r="5010" spans="16:30" x14ac:dyDescent="0.25">
      <c r="P5010" s="38"/>
      <c r="Q5010" s="38"/>
      <c r="V5010" s="39"/>
      <c r="W5010" s="39"/>
      <c r="X5010" s="39"/>
      <c r="Y5010" s="32"/>
      <c r="AA5010" s="40"/>
      <c r="AB5010" s="40"/>
      <c r="AC5010" s="40"/>
      <c r="AD5010" s="41"/>
    </row>
    <row r="5011" spans="16:30" x14ac:dyDescent="0.25">
      <c r="P5011" s="38"/>
      <c r="Q5011" s="38"/>
      <c r="V5011" s="39"/>
      <c r="W5011" s="39"/>
      <c r="X5011" s="39"/>
      <c r="Y5011" s="32"/>
      <c r="AA5011" s="40"/>
      <c r="AB5011" s="40"/>
      <c r="AC5011" s="40"/>
      <c r="AD5011" s="41"/>
    </row>
    <row r="5012" spans="16:30" x14ac:dyDescent="0.25">
      <c r="P5012" s="38"/>
      <c r="Q5012" s="38"/>
      <c r="V5012" s="39"/>
      <c r="W5012" s="39"/>
      <c r="X5012" s="39"/>
      <c r="Y5012" s="32"/>
      <c r="AA5012" s="40"/>
      <c r="AB5012" s="40"/>
      <c r="AC5012" s="40"/>
      <c r="AD5012" s="41"/>
    </row>
    <row r="5013" spans="16:30" x14ac:dyDescent="0.25">
      <c r="P5013" s="38"/>
      <c r="Q5013" s="38"/>
      <c r="V5013" s="39"/>
      <c r="W5013" s="39"/>
      <c r="X5013" s="39"/>
      <c r="Y5013" s="32"/>
      <c r="AA5013" s="40"/>
      <c r="AB5013" s="40"/>
      <c r="AC5013" s="40"/>
      <c r="AD5013" s="41"/>
    </row>
    <row r="5014" spans="16:30" x14ac:dyDescent="0.25">
      <c r="P5014" s="38"/>
      <c r="Q5014" s="38"/>
      <c r="V5014" s="39"/>
      <c r="W5014" s="39"/>
      <c r="X5014" s="39"/>
      <c r="Y5014" s="32"/>
      <c r="AA5014" s="40"/>
      <c r="AB5014" s="40"/>
      <c r="AC5014" s="40"/>
      <c r="AD5014" s="41"/>
    </row>
    <row r="5015" spans="16:30" x14ac:dyDescent="0.25">
      <c r="P5015" s="38"/>
      <c r="Q5015" s="38"/>
      <c r="V5015" s="39"/>
      <c r="W5015" s="39"/>
      <c r="X5015" s="39"/>
      <c r="Y5015" s="32"/>
      <c r="AA5015" s="40"/>
      <c r="AB5015" s="40"/>
      <c r="AC5015" s="40"/>
      <c r="AD5015" s="41"/>
    </row>
    <row r="5016" spans="16:30" x14ac:dyDescent="0.25">
      <c r="P5016" s="38"/>
      <c r="Q5016" s="38"/>
      <c r="V5016" s="39"/>
      <c r="W5016" s="39"/>
      <c r="X5016" s="39"/>
      <c r="Y5016" s="32"/>
      <c r="AA5016" s="40"/>
      <c r="AB5016" s="40"/>
      <c r="AC5016" s="40"/>
      <c r="AD5016" s="41"/>
    </row>
    <row r="5017" spans="16:30" x14ac:dyDescent="0.25">
      <c r="P5017" s="38"/>
      <c r="Q5017" s="38"/>
      <c r="V5017" s="39"/>
      <c r="W5017" s="39"/>
      <c r="X5017" s="39"/>
      <c r="Y5017" s="32"/>
      <c r="AA5017" s="40"/>
      <c r="AB5017" s="40"/>
      <c r="AC5017" s="40"/>
      <c r="AD5017" s="41"/>
    </row>
    <row r="5018" spans="16:30" x14ac:dyDescent="0.25">
      <c r="P5018" s="38"/>
      <c r="Q5018" s="38"/>
      <c r="V5018" s="39"/>
      <c r="W5018" s="39"/>
      <c r="X5018" s="39"/>
      <c r="Y5018" s="32"/>
      <c r="AA5018" s="40"/>
      <c r="AB5018" s="40"/>
      <c r="AC5018" s="40"/>
      <c r="AD5018" s="41"/>
    </row>
    <row r="5019" spans="16:30" x14ac:dyDescent="0.25">
      <c r="P5019" s="38"/>
      <c r="Q5019" s="38"/>
      <c r="V5019" s="39"/>
      <c r="W5019" s="39"/>
      <c r="X5019" s="39"/>
      <c r="Y5019" s="32"/>
      <c r="AA5019" s="40"/>
      <c r="AB5019" s="40"/>
      <c r="AC5019" s="40"/>
      <c r="AD5019" s="41"/>
    </row>
    <row r="5020" spans="16:30" x14ac:dyDescent="0.25">
      <c r="P5020" s="38"/>
      <c r="Q5020" s="38"/>
      <c r="V5020" s="39"/>
      <c r="W5020" s="39"/>
      <c r="X5020" s="39"/>
      <c r="Y5020" s="32"/>
      <c r="AA5020" s="40"/>
      <c r="AB5020" s="40"/>
      <c r="AC5020" s="40"/>
      <c r="AD5020" s="41"/>
    </row>
    <row r="5021" spans="16:30" x14ac:dyDescent="0.25">
      <c r="P5021" s="38"/>
      <c r="Q5021" s="38"/>
      <c r="V5021" s="39"/>
      <c r="W5021" s="39"/>
      <c r="X5021" s="39"/>
      <c r="Y5021" s="32"/>
      <c r="AA5021" s="40"/>
      <c r="AB5021" s="40"/>
      <c r="AC5021" s="40"/>
      <c r="AD5021" s="41"/>
    </row>
    <row r="5022" spans="16:30" x14ac:dyDescent="0.25">
      <c r="P5022" s="38"/>
      <c r="Q5022" s="38"/>
      <c r="V5022" s="39"/>
      <c r="W5022" s="39"/>
      <c r="X5022" s="39"/>
      <c r="Y5022" s="32"/>
      <c r="AA5022" s="40"/>
      <c r="AB5022" s="40"/>
      <c r="AC5022" s="40"/>
      <c r="AD5022" s="41"/>
    </row>
    <row r="5023" spans="16:30" x14ac:dyDescent="0.25">
      <c r="P5023" s="38"/>
      <c r="Q5023" s="38"/>
      <c r="V5023" s="39"/>
      <c r="W5023" s="39"/>
      <c r="X5023" s="39"/>
      <c r="Y5023" s="32"/>
      <c r="AA5023" s="40"/>
      <c r="AB5023" s="40"/>
      <c r="AC5023" s="40"/>
      <c r="AD5023" s="41"/>
    </row>
    <row r="5024" spans="16:30" x14ac:dyDescent="0.25">
      <c r="P5024" s="38"/>
      <c r="Q5024" s="38"/>
      <c r="V5024" s="39"/>
      <c r="W5024" s="39"/>
      <c r="X5024" s="39"/>
      <c r="Y5024" s="32"/>
      <c r="AA5024" s="40"/>
      <c r="AB5024" s="40"/>
      <c r="AC5024" s="40"/>
      <c r="AD5024" s="41"/>
    </row>
    <row r="5025" spans="16:30" x14ac:dyDescent="0.25">
      <c r="P5025" s="38"/>
      <c r="Q5025" s="38"/>
      <c r="V5025" s="39"/>
      <c r="W5025" s="39"/>
      <c r="X5025" s="39"/>
      <c r="Y5025" s="32"/>
      <c r="AA5025" s="40"/>
      <c r="AB5025" s="40"/>
      <c r="AC5025" s="40"/>
      <c r="AD5025" s="41"/>
    </row>
    <row r="5026" spans="16:30" x14ac:dyDescent="0.25">
      <c r="P5026" s="38"/>
      <c r="Q5026" s="38"/>
      <c r="V5026" s="39"/>
      <c r="W5026" s="39"/>
      <c r="X5026" s="39"/>
      <c r="Y5026" s="32"/>
      <c r="AA5026" s="40"/>
      <c r="AB5026" s="40"/>
      <c r="AC5026" s="40"/>
      <c r="AD5026" s="41"/>
    </row>
    <row r="5027" spans="16:30" x14ac:dyDescent="0.25">
      <c r="P5027" s="38"/>
      <c r="Q5027" s="38"/>
      <c r="V5027" s="39"/>
      <c r="W5027" s="39"/>
      <c r="X5027" s="39"/>
      <c r="Y5027" s="32"/>
      <c r="AA5027" s="40"/>
      <c r="AB5027" s="40"/>
      <c r="AC5027" s="40"/>
      <c r="AD5027" s="41"/>
    </row>
    <row r="5028" spans="16:30" x14ac:dyDescent="0.25">
      <c r="P5028" s="38"/>
      <c r="Q5028" s="38"/>
      <c r="V5028" s="39"/>
      <c r="W5028" s="39"/>
      <c r="X5028" s="39"/>
      <c r="Y5028" s="32"/>
      <c r="AA5028" s="40"/>
      <c r="AB5028" s="40"/>
      <c r="AC5028" s="40"/>
      <c r="AD5028" s="41"/>
    </row>
    <row r="5029" spans="16:30" x14ac:dyDescent="0.25">
      <c r="P5029" s="38"/>
      <c r="Q5029" s="38"/>
      <c r="V5029" s="39"/>
      <c r="W5029" s="39"/>
      <c r="X5029" s="39"/>
      <c r="Y5029" s="32"/>
      <c r="AA5029" s="40"/>
      <c r="AB5029" s="40"/>
      <c r="AC5029" s="40"/>
      <c r="AD5029" s="41"/>
    </row>
    <row r="5030" spans="16:30" x14ac:dyDescent="0.25">
      <c r="P5030" s="38"/>
      <c r="Q5030" s="38"/>
      <c r="V5030" s="39"/>
      <c r="W5030" s="39"/>
      <c r="X5030" s="39"/>
      <c r="Y5030" s="32"/>
      <c r="AA5030" s="40"/>
      <c r="AB5030" s="40"/>
      <c r="AC5030" s="40"/>
      <c r="AD5030" s="41"/>
    </row>
    <row r="5031" spans="16:30" x14ac:dyDescent="0.25">
      <c r="P5031" s="38"/>
      <c r="Q5031" s="38"/>
      <c r="V5031" s="39"/>
      <c r="W5031" s="39"/>
      <c r="X5031" s="39"/>
      <c r="Y5031" s="32"/>
      <c r="AA5031" s="40"/>
      <c r="AB5031" s="40"/>
      <c r="AC5031" s="40"/>
      <c r="AD5031" s="41"/>
    </row>
    <row r="5032" spans="16:30" x14ac:dyDescent="0.25">
      <c r="P5032" s="38"/>
      <c r="Q5032" s="38"/>
      <c r="V5032" s="39"/>
      <c r="W5032" s="39"/>
      <c r="X5032" s="39"/>
      <c r="Y5032" s="32"/>
      <c r="AA5032" s="40"/>
      <c r="AB5032" s="40"/>
      <c r="AC5032" s="40"/>
      <c r="AD5032" s="41"/>
    </row>
    <row r="5033" spans="16:30" x14ac:dyDescent="0.25">
      <c r="P5033" s="38"/>
      <c r="Q5033" s="38"/>
      <c r="V5033" s="39"/>
      <c r="W5033" s="39"/>
      <c r="X5033" s="39"/>
      <c r="Y5033" s="32"/>
      <c r="AA5033" s="40"/>
      <c r="AB5033" s="40"/>
      <c r="AC5033" s="40"/>
      <c r="AD5033" s="41"/>
    </row>
    <row r="5034" spans="16:30" x14ac:dyDescent="0.25">
      <c r="P5034" s="38"/>
      <c r="Q5034" s="38"/>
      <c r="V5034" s="39"/>
      <c r="W5034" s="39"/>
      <c r="X5034" s="39"/>
      <c r="Y5034" s="32"/>
      <c r="AA5034" s="40"/>
      <c r="AB5034" s="40"/>
      <c r="AC5034" s="40"/>
      <c r="AD5034" s="41"/>
    </row>
    <row r="5035" spans="16:30" x14ac:dyDescent="0.25">
      <c r="P5035" s="38"/>
      <c r="Q5035" s="38"/>
      <c r="V5035" s="39"/>
      <c r="W5035" s="39"/>
      <c r="X5035" s="39"/>
      <c r="Y5035" s="32"/>
      <c r="AA5035" s="40"/>
      <c r="AB5035" s="40"/>
      <c r="AC5035" s="40"/>
      <c r="AD5035" s="41"/>
    </row>
    <row r="5036" spans="16:30" x14ac:dyDescent="0.25">
      <c r="P5036" s="38"/>
      <c r="Q5036" s="38"/>
      <c r="V5036" s="39"/>
      <c r="W5036" s="39"/>
      <c r="X5036" s="39"/>
      <c r="Y5036" s="32"/>
      <c r="AA5036" s="40"/>
      <c r="AB5036" s="40"/>
      <c r="AC5036" s="40"/>
      <c r="AD5036" s="41"/>
    </row>
    <row r="5037" spans="16:30" x14ac:dyDescent="0.25">
      <c r="P5037" s="38"/>
      <c r="Q5037" s="38"/>
      <c r="V5037" s="39"/>
      <c r="W5037" s="39"/>
      <c r="X5037" s="39"/>
      <c r="Y5037" s="32"/>
      <c r="AA5037" s="40"/>
      <c r="AB5037" s="40"/>
      <c r="AC5037" s="40"/>
      <c r="AD5037" s="41"/>
    </row>
    <row r="5038" spans="16:30" x14ac:dyDescent="0.25">
      <c r="P5038" s="38"/>
      <c r="Q5038" s="38"/>
      <c r="V5038" s="39"/>
      <c r="W5038" s="39"/>
      <c r="X5038" s="39"/>
      <c r="Y5038" s="32"/>
      <c r="AA5038" s="40"/>
      <c r="AB5038" s="40"/>
      <c r="AC5038" s="40"/>
      <c r="AD5038" s="41"/>
    </row>
    <row r="5039" spans="16:30" x14ac:dyDescent="0.25">
      <c r="P5039" s="38"/>
      <c r="Q5039" s="38"/>
      <c r="V5039" s="39"/>
      <c r="W5039" s="39"/>
      <c r="X5039" s="39"/>
      <c r="Y5039" s="32"/>
      <c r="AA5039" s="40"/>
      <c r="AB5039" s="40"/>
      <c r="AC5039" s="40"/>
      <c r="AD5039" s="41"/>
    </row>
    <row r="5040" spans="16:30" x14ac:dyDescent="0.25">
      <c r="P5040" s="38"/>
      <c r="Q5040" s="38"/>
      <c r="V5040" s="39"/>
      <c r="W5040" s="39"/>
      <c r="X5040" s="39"/>
      <c r="Y5040" s="32"/>
      <c r="AA5040" s="40"/>
      <c r="AB5040" s="40"/>
      <c r="AC5040" s="40"/>
      <c r="AD5040" s="41"/>
    </row>
    <row r="5041" spans="16:30" x14ac:dyDescent="0.25">
      <c r="P5041" s="38"/>
      <c r="Q5041" s="38"/>
      <c r="V5041" s="39"/>
      <c r="W5041" s="39"/>
      <c r="X5041" s="39"/>
      <c r="Y5041" s="32"/>
      <c r="AA5041" s="40"/>
      <c r="AB5041" s="40"/>
      <c r="AC5041" s="40"/>
      <c r="AD5041" s="41"/>
    </row>
    <row r="5042" spans="16:30" x14ac:dyDescent="0.25">
      <c r="P5042" s="38"/>
      <c r="Q5042" s="38"/>
      <c r="V5042" s="39"/>
      <c r="W5042" s="39"/>
      <c r="X5042" s="39"/>
      <c r="Y5042" s="32"/>
      <c r="AA5042" s="40"/>
      <c r="AB5042" s="40"/>
      <c r="AC5042" s="40"/>
      <c r="AD5042" s="41"/>
    </row>
    <row r="5043" spans="16:30" x14ac:dyDescent="0.25">
      <c r="P5043" s="38"/>
      <c r="Q5043" s="38"/>
      <c r="V5043" s="39"/>
      <c r="W5043" s="39"/>
      <c r="X5043" s="39"/>
      <c r="Y5043" s="32"/>
      <c r="AA5043" s="40"/>
      <c r="AB5043" s="40"/>
      <c r="AC5043" s="40"/>
      <c r="AD5043" s="41"/>
    </row>
    <row r="5044" spans="16:30" x14ac:dyDescent="0.25">
      <c r="P5044" s="38"/>
      <c r="Q5044" s="38"/>
      <c r="V5044" s="39"/>
      <c r="W5044" s="39"/>
      <c r="X5044" s="39"/>
      <c r="Y5044" s="32"/>
      <c r="AA5044" s="40"/>
      <c r="AB5044" s="40"/>
      <c r="AC5044" s="40"/>
      <c r="AD5044" s="41"/>
    </row>
    <row r="5045" spans="16:30" x14ac:dyDescent="0.25">
      <c r="P5045" s="38"/>
      <c r="Q5045" s="38"/>
      <c r="V5045" s="39"/>
      <c r="W5045" s="39"/>
      <c r="X5045" s="39"/>
      <c r="Y5045" s="32"/>
      <c r="AA5045" s="40"/>
      <c r="AB5045" s="40"/>
      <c r="AC5045" s="40"/>
      <c r="AD5045" s="41"/>
    </row>
    <row r="5046" spans="16:30" x14ac:dyDescent="0.25">
      <c r="P5046" s="38"/>
      <c r="Q5046" s="38"/>
      <c r="V5046" s="39"/>
      <c r="W5046" s="39"/>
      <c r="X5046" s="39"/>
      <c r="Y5046" s="32"/>
      <c r="AA5046" s="40"/>
      <c r="AB5046" s="40"/>
      <c r="AC5046" s="40"/>
      <c r="AD5046" s="41"/>
    </row>
    <row r="5047" spans="16:30" x14ac:dyDescent="0.25">
      <c r="P5047" s="38"/>
      <c r="Q5047" s="38"/>
      <c r="V5047" s="39"/>
      <c r="W5047" s="39"/>
      <c r="X5047" s="39"/>
      <c r="Y5047" s="32"/>
      <c r="AA5047" s="40"/>
      <c r="AB5047" s="40"/>
      <c r="AC5047" s="40"/>
      <c r="AD5047" s="41"/>
    </row>
    <row r="5048" spans="16:30" x14ac:dyDescent="0.25">
      <c r="P5048" s="38"/>
      <c r="Q5048" s="38"/>
      <c r="V5048" s="39"/>
      <c r="W5048" s="39"/>
      <c r="X5048" s="39"/>
      <c r="Y5048" s="32"/>
      <c r="AA5048" s="40"/>
      <c r="AB5048" s="40"/>
      <c r="AC5048" s="40"/>
      <c r="AD5048" s="41"/>
    </row>
    <row r="5049" spans="16:30" x14ac:dyDescent="0.25">
      <c r="P5049" s="38"/>
      <c r="Q5049" s="38"/>
      <c r="V5049" s="39"/>
      <c r="W5049" s="39"/>
      <c r="X5049" s="39"/>
      <c r="Y5049" s="32"/>
      <c r="AA5049" s="40"/>
      <c r="AB5049" s="40"/>
      <c r="AC5049" s="40"/>
      <c r="AD5049" s="41"/>
    </row>
    <row r="5050" spans="16:30" x14ac:dyDescent="0.25">
      <c r="P5050" s="38"/>
      <c r="Q5050" s="38"/>
      <c r="V5050" s="39"/>
      <c r="W5050" s="39"/>
      <c r="X5050" s="39"/>
      <c r="Y5050" s="32"/>
      <c r="AA5050" s="40"/>
      <c r="AB5050" s="40"/>
      <c r="AC5050" s="40"/>
      <c r="AD5050" s="41"/>
    </row>
    <row r="5051" spans="16:30" x14ac:dyDescent="0.25">
      <c r="P5051" s="38"/>
      <c r="Q5051" s="38"/>
      <c r="V5051" s="39"/>
      <c r="W5051" s="39"/>
      <c r="X5051" s="39"/>
      <c r="Y5051" s="32"/>
      <c r="AA5051" s="40"/>
      <c r="AB5051" s="40"/>
      <c r="AC5051" s="40"/>
      <c r="AD5051" s="41"/>
    </row>
    <row r="5052" spans="16:30" x14ac:dyDescent="0.25">
      <c r="P5052" s="38"/>
      <c r="Q5052" s="38"/>
      <c r="V5052" s="39"/>
      <c r="W5052" s="39"/>
      <c r="X5052" s="39"/>
      <c r="Y5052" s="32"/>
      <c r="AA5052" s="40"/>
      <c r="AB5052" s="40"/>
      <c r="AC5052" s="40"/>
      <c r="AD5052" s="41"/>
    </row>
    <row r="5053" spans="16:30" x14ac:dyDescent="0.25">
      <c r="P5053" s="38"/>
      <c r="Q5053" s="38"/>
      <c r="V5053" s="39"/>
      <c r="W5053" s="39"/>
      <c r="X5053" s="39"/>
      <c r="Y5053" s="32"/>
      <c r="AA5053" s="40"/>
      <c r="AB5053" s="40"/>
      <c r="AC5053" s="40"/>
      <c r="AD5053" s="41"/>
    </row>
    <row r="5054" spans="16:30" x14ac:dyDescent="0.25">
      <c r="P5054" s="38"/>
      <c r="Q5054" s="38"/>
      <c r="V5054" s="39"/>
      <c r="W5054" s="39"/>
      <c r="X5054" s="39"/>
      <c r="Y5054" s="32"/>
      <c r="AA5054" s="40"/>
      <c r="AB5054" s="40"/>
      <c r="AC5054" s="40"/>
      <c r="AD5054" s="41"/>
    </row>
    <row r="5055" spans="16:30" x14ac:dyDescent="0.25">
      <c r="P5055" s="38"/>
      <c r="Q5055" s="38"/>
      <c r="V5055" s="39"/>
      <c r="W5055" s="39"/>
      <c r="X5055" s="39"/>
      <c r="Y5055" s="32"/>
      <c r="AA5055" s="40"/>
      <c r="AB5055" s="40"/>
      <c r="AC5055" s="40"/>
      <c r="AD5055" s="41"/>
    </row>
    <row r="5056" spans="16:30" x14ac:dyDescent="0.25">
      <c r="P5056" s="38"/>
      <c r="Q5056" s="38"/>
      <c r="V5056" s="39"/>
      <c r="W5056" s="39"/>
      <c r="X5056" s="39"/>
      <c r="Y5056" s="32"/>
      <c r="AA5056" s="40"/>
      <c r="AB5056" s="40"/>
      <c r="AC5056" s="40"/>
      <c r="AD5056" s="41"/>
    </row>
    <row r="5057" spans="16:30" x14ac:dyDescent="0.25">
      <c r="P5057" s="38"/>
      <c r="Q5057" s="38"/>
      <c r="V5057" s="39"/>
      <c r="W5057" s="39"/>
      <c r="X5057" s="39"/>
      <c r="Y5057" s="32"/>
      <c r="AA5057" s="40"/>
      <c r="AB5057" s="40"/>
      <c r="AC5057" s="40"/>
      <c r="AD5057" s="41"/>
    </row>
    <row r="5058" spans="16:30" x14ac:dyDescent="0.25">
      <c r="P5058" s="38"/>
      <c r="Q5058" s="38"/>
      <c r="V5058" s="39"/>
      <c r="W5058" s="39"/>
      <c r="X5058" s="39"/>
      <c r="Y5058" s="32"/>
      <c r="AA5058" s="40"/>
      <c r="AB5058" s="40"/>
      <c r="AC5058" s="40"/>
      <c r="AD5058" s="41"/>
    </row>
    <row r="5059" spans="16:30" x14ac:dyDescent="0.25">
      <c r="P5059" s="38"/>
      <c r="Q5059" s="38"/>
      <c r="V5059" s="39"/>
      <c r="W5059" s="39"/>
      <c r="X5059" s="39"/>
      <c r="Y5059" s="32"/>
      <c r="AA5059" s="40"/>
      <c r="AB5059" s="40"/>
      <c r="AC5059" s="40"/>
      <c r="AD5059" s="41"/>
    </row>
    <row r="5060" spans="16:30" x14ac:dyDescent="0.25">
      <c r="P5060" s="38"/>
      <c r="Q5060" s="38"/>
      <c r="V5060" s="39"/>
      <c r="W5060" s="39"/>
      <c r="X5060" s="39"/>
      <c r="Y5060" s="32"/>
      <c r="AA5060" s="40"/>
      <c r="AB5060" s="40"/>
      <c r="AC5060" s="40"/>
      <c r="AD5060" s="41"/>
    </row>
    <row r="5061" spans="16:30" x14ac:dyDescent="0.25">
      <c r="P5061" s="38"/>
      <c r="Q5061" s="38"/>
      <c r="V5061" s="39"/>
      <c r="W5061" s="39"/>
      <c r="X5061" s="39"/>
      <c r="Y5061" s="32"/>
      <c r="AA5061" s="40"/>
      <c r="AB5061" s="40"/>
      <c r="AC5061" s="40"/>
      <c r="AD5061" s="41"/>
    </row>
    <row r="5062" spans="16:30" x14ac:dyDescent="0.25">
      <c r="Q5062" s="38">
        <f t="shared" ref="Q5062:Q5072" si="1103">IFERROR(F5062/E5062-1,0)</f>
        <v>0</v>
      </c>
    </row>
    <row r="5063" spans="16:30" x14ac:dyDescent="0.25">
      <c r="Q5063" s="38">
        <f t="shared" si="1103"/>
        <v>0</v>
      </c>
    </row>
    <row r="5064" spans="16:30" x14ac:dyDescent="0.25">
      <c r="Q5064" s="38">
        <f t="shared" si="1103"/>
        <v>0</v>
      </c>
    </row>
    <row r="5065" spans="16:30" x14ac:dyDescent="0.25">
      <c r="Q5065" s="38">
        <f t="shared" si="1103"/>
        <v>0</v>
      </c>
    </row>
    <row r="5066" spans="16:30" x14ac:dyDescent="0.25">
      <c r="Q5066" s="38">
        <f t="shared" si="1103"/>
        <v>0</v>
      </c>
    </row>
    <row r="5067" spans="16:30" x14ac:dyDescent="0.25">
      <c r="Q5067" s="38">
        <f t="shared" si="1103"/>
        <v>0</v>
      </c>
    </row>
    <row r="5068" spans="16:30" x14ac:dyDescent="0.25">
      <c r="Q5068" s="38">
        <f t="shared" si="1103"/>
        <v>0</v>
      </c>
    </row>
    <row r="5069" spans="16:30" x14ac:dyDescent="0.25">
      <c r="Q5069" s="38">
        <f t="shared" si="1103"/>
        <v>0</v>
      </c>
    </row>
    <row r="5070" spans="16:30" x14ac:dyDescent="0.25">
      <c r="Q5070" s="38">
        <f t="shared" si="1103"/>
        <v>0</v>
      </c>
    </row>
    <row r="5071" spans="16:30" x14ac:dyDescent="0.25">
      <c r="Q5071" s="38">
        <f t="shared" si="1103"/>
        <v>0</v>
      </c>
    </row>
    <row r="5072" spans="16:30" x14ac:dyDescent="0.25">
      <c r="Q5072" s="38">
        <f t="shared" si="1103"/>
        <v>0</v>
      </c>
    </row>
  </sheetData>
  <autoFilter ref="A2:BR2500" xr:uid="{00000000-0001-0000-0000-000000000000}"/>
  <conditionalFormatting sqref="B3">
    <cfRule type="duplicateValues" dxfId="4" priority="2"/>
  </conditionalFormatting>
  <conditionalFormatting sqref="B4:B445 B447:B1226">
    <cfRule type="duplicateValues" dxfId="3" priority="3"/>
  </conditionalFormatting>
  <conditionalFormatting sqref="B446">
    <cfRule type="duplicateValues" dxfId="2" priority="1"/>
  </conditionalFormatting>
  <conditionalFormatting sqref="B1227:B2002">
    <cfRule type="duplicateValues" dxfId="1" priority="4"/>
  </conditionalFormatting>
  <conditionalFormatting sqref="M2003:N1048576">
    <cfRule type="cellIs" dxfId="0" priority="5" operator="lessThan">
      <formula>0</formula>
    </cfRule>
  </conditionalFormatting>
  <conditionalFormatting sqref="BL22:BL90 BL92:BL98 BL100:BL200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 Valuation Master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Abdeali Morbiwala</dc:creator>
  <cp:lastModifiedBy>Abdeali Morbiwala</cp:lastModifiedBy>
  <dcterms:created xsi:type="dcterms:W3CDTF">2025-09-15T04:20:30Z</dcterms:created>
  <dcterms:modified xsi:type="dcterms:W3CDTF">2025-09-15T04:29:15Z</dcterms:modified>
</cp:coreProperties>
</file>